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shboard" sheetId="2" state="visible" r:id="rId2"/>
    <sheet name="Monthly Summary" sheetId="3" state="visible" r:id="rId3"/>
    <sheet name="Monthly Consumption" sheetId="4" state="visible" r:id="rId4"/>
    <sheet name="Setup - Clients" sheetId="5" state="visible" r:id="rId5"/>
    <sheet name="Setup - Mix Design" sheetId="6" state="visible" r:id="rId6"/>
    <sheet name="Setup - Vehicles" sheetId="7" state="visible" r:id="rId7"/>
    <sheet name="Setup - Drivers" sheetId="8" state="visible" r:id="rId8"/>
    <sheet name="Setup - Materials" sheetId="9" state="visible" r:id="rId9"/>
    <sheet name="Orders" sheetId="10" state="visible" r:id="rId10"/>
    <sheet name="Dispatch (Challan)" sheetId="11" state="visible" r:id="rId11"/>
    <sheet name="Challan" sheetId="12" state="visible" r:id="rId12"/>
    <sheet name="Batch Production" sheetId="13" state="visible" r:id="rId13"/>
    <sheet name="Batch Report" sheetId="14" state="visible" r:id="rId14"/>
    <sheet name="Material Receipt" sheetId="15" state="visible" r:id="rId15"/>
    <sheet name="Fuel Log" sheetId="16" state="visible" r:id="rId16"/>
    <sheet name="Payments" sheetId="17" state="visible" r:id="rId17"/>
    <sheet name="Cube Test Register" sheetId="18" state="visible" r:id="rId18"/>
    <sheet name="Stock Register" sheetId="19" state="visible" r:id="rId19"/>
    <sheet name="Lists" sheetId="20" state="hidden" r:id="rId20"/>
  </sheets>
  <definedNames>
    <definedName name="ClientList">'Setup - Clients'!$A$5:$A$504</definedName>
    <definedName name="GradeList">'Setup - Mix Design'!$A$5:$A$504</definedName>
    <definedName name="VehicleList">'Setup - Vehicles'!$A$5:$A$504</definedName>
    <definedName name="VehStatusList">'Lists'!$A$2:$A$4</definedName>
    <definedName name="DriverList">'Setup - Drivers'!$A$5:$A$504</definedName>
    <definedName name="MaterialList">'Setup - Materials'!$A$5:$A$504</definedName>
    <definedName name="DispStatusList">'Lists'!$B$2:$B$5</definedName>
    <definedName name="ChallanList">'Dispatch (Challan)'!$B$5:$B$6004</definedName>
    <definedName name="PayModeList">'Lists'!$C$2:$C$6</definedName>
    <definedName name="_xlnm.Print_Area" localSheetId="11">'Challan'!$A$1:$H$21</definedName>
    <definedName name="_xlnm.Print_Area" localSheetId="13">'Batch Report'!$A$1:$F$21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dd-mmm-yyyy"/>
    <numFmt numFmtId="166" formatCode="#,##0.0"/>
    <numFmt numFmtId="167" formatCode="₹#,##0"/>
  </numFmts>
  <fonts count="22">
    <font>
      <name val="Calibri"/>
      <family val="2"/>
      <color theme="1"/>
      <sz val="11"/>
      <scheme val="minor"/>
    </font>
    <font>
      <b val="1"/>
      <color rgb="00F7C948"/>
      <sz val="20"/>
    </font>
    <font>
      <i val="1"/>
      <color rgb="009AA7BD"/>
      <sz val="10"/>
    </font>
    <font>
      <b val="1"/>
      <color rgb="0008111F"/>
      <sz val="11"/>
    </font>
    <font>
      <color rgb="0033425C"/>
      <sz val="10"/>
    </font>
    <font>
      <b val="1"/>
      <color rgb="00F7C948"/>
      <sz val="12"/>
    </font>
    <font>
      <b val="1"/>
      <color rgb="00FFFFFF"/>
      <sz val="11"/>
    </font>
    <font>
      <color rgb="0008111F"/>
      <sz val="11"/>
    </font>
    <font>
      <color rgb="001F3D6B"/>
      <sz val="11"/>
    </font>
    <font>
      <b val="1"/>
      <color rgb="0008111F"/>
    </font>
    <font>
      <b val="1"/>
      <color rgb="0008111F"/>
      <sz val="12"/>
    </font>
    <font>
      <b val="1"/>
      <color rgb="009AA7BD"/>
      <sz val="10"/>
    </font>
    <font>
      <b val="1"/>
      <color rgb="00F7C948"/>
      <sz val="18"/>
    </font>
    <font>
      <b val="1"/>
      <color rgb="0022C55E"/>
      <sz val="18"/>
    </font>
    <font>
      <b val="1"/>
      <color rgb="00EF4444"/>
      <sz val="18"/>
    </font>
    <font>
      <b val="1"/>
      <color rgb="0038BDF8"/>
      <sz val="18"/>
    </font>
    <font>
      <b val="1"/>
      <color rgb="00F7C948"/>
      <sz val="22"/>
    </font>
    <font>
      <b val="1"/>
      <color rgb="00FFFFFF"/>
      <sz val="12"/>
    </font>
    <font>
      <i val="1"/>
      <color rgb="005B6B86"/>
      <sz val="10"/>
    </font>
    <font>
      <b val="1"/>
      <color rgb="005B6B86"/>
      <sz val="10"/>
    </font>
    <font>
      <color rgb="005B6B86"/>
      <sz val="9"/>
    </font>
    <font>
      <color rgb="0033425C"/>
    </font>
  </fonts>
  <fills count="10">
    <fill>
      <patternFill/>
    </fill>
    <fill>
      <patternFill patternType="gray125"/>
    </fill>
    <fill>
      <patternFill patternType="solid">
        <fgColor rgb="0008111F"/>
      </patternFill>
    </fill>
    <fill>
      <patternFill patternType="solid">
        <fgColor rgb="0012203A"/>
      </patternFill>
    </fill>
    <fill>
      <patternFill patternType="solid">
        <fgColor rgb="00FFFDF3"/>
      </patternFill>
    </fill>
    <fill>
      <patternFill patternType="solid">
        <fgColor rgb="00EEF6FF"/>
      </patternFill>
    </fill>
    <fill>
      <patternFill patternType="solid">
        <fgColor rgb="00FFFFFF"/>
      </patternFill>
    </fill>
    <fill>
      <patternFill patternType="solid">
        <fgColor rgb="00F7C948"/>
      </patternFill>
    </fill>
    <fill>
      <patternFill patternType="solid">
        <fgColor rgb="00F1F4F9"/>
      </patternFill>
    </fill>
    <fill>
      <patternFill patternType="solid">
        <fgColor rgb="001E7F4F"/>
      </patternFill>
    </fill>
  </fills>
  <borders count="6">
    <border>
      <left/>
      <right/>
      <top/>
      <bottom/>
      <diagonal/>
    </border>
    <border>
      <left style="thin">
        <color rgb="00C7D0E0"/>
      </left>
      <right style="thin">
        <color rgb="00C7D0E0"/>
      </right>
      <top style="thin">
        <color rgb="00C7D0E0"/>
      </top>
      <bottom style="thin">
        <color rgb="00C7D0E0"/>
      </bottom>
    </border>
    <border>
      <left/>
      <right/>
      <top style="thin">
        <color rgb="00C7D0E0"/>
      </top>
      <bottom/>
      <diagonal/>
    </border>
    <border>
      <left/>
      <right style="thin">
        <color rgb="00C7D0E0"/>
      </right>
      <top style="thin">
        <color rgb="00C7D0E0"/>
      </top>
      <bottom/>
      <diagonal/>
    </border>
    <border>
      <left/>
      <right style="thin">
        <color rgb="00C7D0E0"/>
      </right>
      <top style="thin">
        <color rgb="00C7D0E0"/>
      </top>
      <bottom style="thin">
        <color rgb="00C7D0E0"/>
      </bottom>
      <diagonal/>
    </border>
    <border>
      <left/>
      <right/>
      <top style="thin">
        <color rgb="00C7D0E0"/>
      </top>
      <bottom style="thin">
        <color rgb="00C7D0E0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11" fillId="3" borderId="0" applyAlignment="1" pivotButton="0" quotePrefix="0" xfId="0">
      <alignment vertical="center" indent="1"/>
    </xf>
    <xf numFmtId="166" fontId="12" fillId="3" borderId="0" applyAlignment="1" pivotButton="0" quotePrefix="0" xfId="0">
      <alignment vertical="center" indent="1"/>
    </xf>
    <xf numFmtId="166" fontId="13" fillId="3" borderId="0" applyAlignment="1" pivotButton="0" quotePrefix="0" xfId="0">
      <alignment vertical="center" indent="1"/>
    </xf>
    <xf numFmtId="167" fontId="12" fillId="3" borderId="0" applyAlignment="1" pivotButton="0" quotePrefix="0" xfId="0">
      <alignment vertical="center" indent="1"/>
    </xf>
    <xf numFmtId="167" fontId="13" fillId="3" borderId="0" applyAlignment="1" pivotButton="0" quotePrefix="0" xfId="0">
      <alignment vertical="center" indent="1"/>
    </xf>
    <xf numFmtId="167" fontId="14" fillId="3" borderId="0" applyAlignment="1" pivotButton="0" quotePrefix="0" xfId="0">
      <alignment vertical="center" indent="1"/>
    </xf>
    <xf numFmtId="167" fontId="15" fillId="3" borderId="0" applyAlignment="1" pivotButton="0" quotePrefix="0" xfId="0">
      <alignment vertical="center" indent="1"/>
    </xf>
    <xf numFmtId="0" fontId="5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6" borderId="1" pivotButton="0" quotePrefix="0" xfId="0"/>
    <xf numFmtId="166" fontId="8" fillId="5" borderId="1" pivotButton="0" quotePrefix="0" xfId="0"/>
    <xf numFmtId="0" fontId="10" fillId="4" borderId="1" applyAlignment="1" pivotButton="0" quotePrefix="0" xfId="0">
      <alignment horizontal="center"/>
    </xf>
    <xf numFmtId="167" fontId="8" fillId="5" borderId="1" pivotButton="0" quotePrefix="0" xfId="0"/>
    <xf numFmtId="0" fontId="9" fillId="7" borderId="1" pivotButton="0" quotePrefix="0" xfId="0"/>
    <xf numFmtId="166" fontId="9" fillId="7" borderId="1" pivotButton="0" quotePrefix="0" xfId="0"/>
    <xf numFmtId="167" fontId="9" fillId="7" borderId="1" pivotButton="0" quotePrefix="0" xfId="0"/>
    <xf numFmtId="3" fontId="8" fillId="5" borderId="1" pivotButton="0" quotePrefix="0" xfId="0"/>
    <xf numFmtId="3" fontId="9" fillId="7" borderId="1" pivotButton="0" quotePrefix="0" xfId="0"/>
    <xf numFmtId="0" fontId="7" fillId="4" borderId="1" pivotButton="0" quotePrefix="0" xfId="0"/>
    <xf numFmtId="4" fontId="7" fillId="4" borderId="1" pivotButton="0" quotePrefix="0" xfId="0"/>
    <xf numFmtId="0" fontId="8" fillId="5" borderId="1" pivotButton="0" quotePrefix="0" xfId="0"/>
    <xf numFmtId="164" fontId="7" fillId="4" borderId="1" pivotButton="0" quotePrefix="0" xfId="0"/>
    <xf numFmtId="0" fontId="6" fillId="2" borderId="1" applyAlignment="1" pivotButton="0" quotePrefix="0" xfId="0">
      <alignment horizontal="center" vertical="center" wrapText="1"/>
    </xf>
    <xf numFmtId="165" fontId="7" fillId="4" borderId="1" pivotButton="0" quotePrefix="0" xfId="0"/>
    <xf numFmtId="164" fontId="8" fillId="5" borderId="1" pivotButton="0" quotePrefix="0" xfId="0"/>
    <xf numFmtId="4" fontId="8" fillId="5" borderId="1" pivotButton="0" quotePrefix="0" xfId="0"/>
    <xf numFmtId="0" fontId="16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18" fillId="0" borderId="0" pivotButton="0" quotePrefix="0" xfId="0"/>
    <xf numFmtId="0" fontId="19" fillId="8" borderId="1" applyAlignment="1" pivotButton="0" quotePrefix="0" xfId="0">
      <alignment vertical="center" indent="1"/>
    </xf>
    <xf numFmtId="0" fontId="3" fillId="5" borderId="1" applyAlignment="1" pivotButton="0" quotePrefix="0" xfId="0">
      <alignment vertical="center" indent="1"/>
    </xf>
    <xf numFmtId="165" fontId="3" fillId="5" borderId="1" applyAlignment="1" pivotButton="0" quotePrefix="0" xfId="0">
      <alignment vertical="center" indent="1"/>
    </xf>
    <xf numFmtId="4" fontId="3" fillId="5" borderId="1" applyAlignment="1" pivotButton="0" quotePrefix="0" xfId="0">
      <alignment vertical="center" indent="1"/>
    </xf>
    <xf numFmtId="164" fontId="3" fillId="5" borderId="1" applyAlignment="1" pivotButton="0" quotePrefix="0" xfId="0">
      <alignment vertical="center" indent="1"/>
    </xf>
    <xf numFmtId="0" fontId="5" fillId="0" borderId="1" pivotButton="0" quotePrefix="0" xfId="0"/>
    <xf numFmtId="0" fontId="21" fillId="0" borderId="1" pivotButton="0" quotePrefix="0" xfId="0"/>
    <xf numFmtId="0" fontId="20" fillId="0" borderId="0" pivotButton="0" quotePrefix="0" xfId="0"/>
    <xf numFmtId="0" fontId="17" fillId="9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4" fontId="10" fillId="4" borderId="1" applyAlignment="1" pivotButton="0" quotePrefix="0" xfId="0">
      <alignment horizontal="center"/>
    </xf>
    <xf numFmtId="0" fontId="3" fillId="4" borderId="1" applyAlignment="1" pivotButton="0" quotePrefix="0" xfId="0">
      <alignment vertical="center" indent="1"/>
    </xf>
    <xf numFmtId="165" fontId="3" fillId="4" borderId="1" applyAlignment="1" pivotButton="0" quotePrefix="0" xfId="0">
      <alignment vertical="center" indent="1"/>
    </xf>
    <xf numFmtId="2" fontId="3" fillId="5" borderId="1" applyAlignment="1" pivotButton="0" quotePrefix="0" xfId="0">
      <alignment vertical="center" indent="1"/>
    </xf>
    <xf numFmtId="4" fontId="0" fillId="5" borderId="1" pivotButton="0" quotePrefix="0" xfId="0"/>
    <xf numFmtId="4" fontId="9" fillId="7" borderId="1" pivotButton="0" quotePrefix="0" xfId="0"/>
    <xf numFmtId="164" fontId="9" fillId="7" borderId="1" pivotButton="0" quotePrefix="0" xfId="0"/>
  </cellXfs>
  <cellStyles count="1">
    <cellStyle name="Normal" xfId="0" builtinId="0" hidden="0"/>
  </cellStyles>
  <dxfs count="5">
    <dxf>
      <font>
        <b val="1"/>
        <color rgb="00166534"/>
      </font>
      <fill>
        <patternFill patternType="solid">
          <fgColor rgb="00DCFCE7"/>
        </patternFill>
      </fill>
    </dxf>
    <dxf>
      <font>
        <b val="1"/>
        <color rgb="001E40AF"/>
      </font>
      <fill>
        <patternFill patternType="solid">
          <fgColor rgb="00DBEAFE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  <dxf>
      <font>
        <b val="1"/>
        <color rgb="00EF4444"/>
      </font>
      <fill>
        <patternFill patternType="solid">
          <f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Production by Grade (m3)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'Dashboard'!C15</f>
            </strRef>
          </tx>
          <spPr>
            <a:ln>
              <a:prstDash val="solid"/>
            </a:ln>
          </spPr>
          <cat>
            <numRef>
              <f>'Dashboard'!$B$16:$B$21</f>
            </numRef>
          </cat>
          <val>
            <numRef>
              <f>'Dashboard'!$C$16:$C$21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Closing Stock by Material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'Stock Register'!F4</f>
            </strRef>
          </tx>
          <spPr>
            <a:ln>
              <a:prstDash val="solid"/>
            </a:ln>
          </spPr>
          <cat>
            <numRef>
              <f>'Stock Register'!$A$5:$A$10</f>
            </numRef>
          </cat>
          <val>
            <numRef>
              <f>'Stock Register'!$F$5:$F$10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Production Trend (m3)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Summary'!C6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Summary'!$B$7:$B$18</f>
            </numRef>
          </cat>
          <val>
            <numRef>
              <f>'Monthly Summary'!$C$7:$C$18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vs Collection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Summary'!E6</f>
            </strRef>
          </tx>
          <spPr>
            <a:ln>
              <a:prstDash val="solid"/>
            </a:ln>
          </spPr>
          <cat>
            <numRef>
              <f>'Monthly Summary'!$B$7:$B$18</f>
            </numRef>
          </cat>
          <val>
            <numRef>
              <f>'Monthly Summary'!$E$7:$E$18</f>
            </numRef>
          </val>
        </ser>
        <ser>
          <idx val="1"/>
          <order val="1"/>
          <tx>
            <strRef>
              <f>'Monthly Summary'!F6</f>
            </strRef>
          </tx>
          <spPr>
            <a:ln>
              <a:prstDash val="solid"/>
            </a:ln>
          </spPr>
          <cat>
            <numRef>
              <f>'Monthly Summary'!$B$7:$B$18</f>
            </numRef>
          </cat>
          <val>
            <numRef>
              <f>'Monthly Summary'!$F$7:$F$18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Material Consumption (kg)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'Monthly Consumption'!C6</f>
            </strRef>
          </tx>
          <spPr>
            <a:ln>
              <a:prstDash val="solid"/>
            </a:ln>
          </spPr>
          <cat>
            <numRef>
              <f>'Monthly Consumption'!$B$7:$B$18</f>
            </numRef>
          </cat>
          <val>
            <numRef>
              <f>'Monthly Consumption'!$C$7:$C$18</f>
            </numRef>
          </val>
        </ser>
        <ser>
          <idx val="1"/>
          <order val="1"/>
          <tx>
            <strRef>
              <f>'Monthly Consumption'!D6</f>
            </strRef>
          </tx>
          <spPr>
            <a:ln>
              <a:prstDash val="solid"/>
            </a:ln>
          </spPr>
          <cat>
            <numRef>
              <f>'Monthly Consumption'!$B$7:$B$18</f>
            </numRef>
          </cat>
          <val>
            <numRef>
              <f>'Monthly Consumption'!$D$7:$D$18</f>
            </numRef>
          </val>
        </ser>
        <ser>
          <idx val="2"/>
          <order val="2"/>
          <tx>
            <strRef>
              <f>'Monthly Consumption'!E6</f>
            </strRef>
          </tx>
          <spPr>
            <a:ln>
              <a:prstDash val="solid"/>
            </a:ln>
          </spPr>
          <cat>
            <numRef>
              <f>'Monthly Consumption'!$B$7:$B$18</f>
            </numRef>
          </cat>
          <val>
            <numRef>
              <f>'Monthly Consumption'!$E$7:$E$18</f>
            </numRef>
          </val>
        </ser>
        <ser>
          <idx val="3"/>
          <order val="3"/>
          <tx>
            <strRef>
              <f>'Monthly Consumption'!F6</f>
            </strRef>
          </tx>
          <spPr>
            <a:ln>
              <a:prstDash val="solid"/>
            </a:ln>
          </spPr>
          <cat>
            <numRef>
              <f>'Monthly Consumption'!$B$7:$B$18</f>
            </numRef>
          </cat>
          <val>
            <numRef>
              <f>'Monthly Consumption'!$F$7:$F$18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43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5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21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F7C948"/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74" customWidth="1" min="3" max="3"/>
  </cols>
  <sheetData>
    <row r="1" ht="34" customHeight="1">
      <c r="A1" s="1" t="inlineStr">
        <is>
          <t>CONCRETE KING  •  RMC Plant Daily Workbook</t>
        </is>
      </c>
      <c r="B1" s="2" t="n"/>
      <c r="C1" s="2" t="n"/>
    </row>
    <row r="2" ht="18" customHeight="1">
      <c r="A2" s="3" t="inlineStr">
        <is>
          <t>One connected, automated workbook for ready-mix concrete plant operations</t>
        </is>
      </c>
      <c r="B2" s="2" t="n"/>
      <c r="C2" s="2" t="n"/>
    </row>
    <row r="4">
      <c r="B4" s="4" t="inlineStr"/>
      <c r="C4" s="5" t="inlineStr"/>
    </row>
    <row r="5" ht="22" customHeight="1">
      <c r="B5" s="6" t="inlineStr">
        <is>
          <t>HOW IT WORKS</t>
        </is>
      </c>
    </row>
    <row r="6" ht="30" customHeight="1">
      <c r="B6" s="4" t="inlineStr">
        <is>
          <t>1. Fill the Setup tabs once</t>
        </is>
      </c>
      <c r="C6" s="5" t="inlineStr">
        <is>
          <t>Enter Clients, Mix Designs (grades), Vehicles, Drivers and Materials. Everything else pulls from these via dropdowns.</t>
        </is>
      </c>
    </row>
    <row r="7" ht="30" customHeight="1">
      <c r="B7" s="4" t="inlineStr">
        <is>
          <t>2. Record daily work</t>
        </is>
      </c>
      <c r="C7" s="5" t="inlineStr">
        <is>
          <t>Use Orders, Dispatch, Batch Production, Material Receipt, Fuel Log, Payments and Cube Tests every day. Pick values from dropdowns - no retyping.</t>
        </is>
      </c>
    </row>
    <row r="8" ht="30" customHeight="1">
      <c r="B8" s="4" t="inlineStr">
        <is>
          <t>3. Numbers self-calculate</t>
        </is>
      </c>
      <c r="C8" s="5" t="inlineStr">
        <is>
          <t>Rates, amounts, mix consumption, stock, outstanding and test results auto-fill. Less entry, more connectivity.</t>
        </is>
      </c>
    </row>
    <row r="9" ht="30" customHeight="1">
      <c r="B9" s="4" t="inlineStr">
        <is>
          <t>4. Read Dashboard &amp; Monthly Summary</t>
        </is>
      </c>
      <c r="C9" s="5" t="inlineStr">
        <is>
          <t>Live KPIs, charts and month-wise totals across the whole plant.</t>
        </is>
      </c>
    </row>
    <row r="10">
      <c r="B10" s="4" t="inlineStr"/>
      <c r="C10" s="5" t="inlineStr"/>
    </row>
    <row r="11" ht="22" customHeight="1">
      <c r="B11" s="6" t="inlineStr">
        <is>
          <t>CAPACITY</t>
        </is>
      </c>
    </row>
    <row r="12" ht="30" customHeight="1">
      <c r="B12" s="4" t="inlineStr">
        <is>
          <t>6,000 rows per daily sheet</t>
        </is>
      </c>
      <c r="C12" s="5" t="inlineStr">
        <is>
          <t>Each transaction sheet holds 6,000 entries - well over 700/month for a full year. To add even more, click the last filled cell and drag the small handle down.</t>
        </is>
      </c>
    </row>
    <row r="13">
      <c r="B13" s="4" t="inlineStr"/>
      <c r="C13" s="5" t="inlineStr"/>
    </row>
    <row r="14" ht="22" customHeight="1">
      <c r="B14" s="6" t="inlineStr">
        <is>
          <t>COLOUR GUIDE</t>
        </is>
      </c>
    </row>
    <row r="15" ht="30" customHeight="1">
      <c r="B15" s="4" t="inlineStr">
        <is>
          <t>Gold cells  =  you type here</t>
        </is>
      </c>
      <c r="C15" s="5" t="inlineStr">
        <is>
          <t>Your entry cells (clients, quantities, dates...).</t>
        </is>
      </c>
    </row>
    <row r="16" ht="30" customHeight="1">
      <c r="B16" s="4" t="inlineStr">
        <is>
          <t>Blue cells  =  auto-calculated</t>
        </is>
      </c>
      <c r="C16" s="5" t="inlineStr">
        <is>
          <t>Do NOT type in blue cells - they fill automatically.</t>
        </is>
      </c>
    </row>
    <row r="17" ht="30" customHeight="1">
      <c r="B17" s="4" t="inlineStr">
        <is>
          <t>Red highlight  =  attention</t>
        </is>
      </c>
      <c r="C17" s="5" t="inlineStr">
        <is>
          <t>Low stock (below reorder level) and Failed cube tests turn red automatically.</t>
        </is>
      </c>
    </row>
    <row r="18">
      <c r="B18" s="4" t="inlineStr"/>
      <c r="C18" s="5" t="inlineStr"/>
    </row>
    <row r="19" ht="22" customHeight="1">
      <c r="B19" s="6" t="inlineStr">
        <is>
          <t>WHAT'S INSIDE</t>
        </is>
      </c>
    </row>
    <row r="20" ht="30" customHeight="1">
      <c r="B20" s="4" t="inlineStr">
        <is>
          <t>Dashboard</t>
        </is>
      </c>
      <c r="C20" s="5" t="inlineStr">
        <is>
          <t>Live KPIs + charts: production, dispatch, sales, collection, outstanding, stock levels.</t>
        </is>
      </c>
    </row>
    <row r="21" ht="30" customHeight="1">
      <c r="B21" s="4" t="inlineStr">
        <is>
          <t>Monthly Summary</t>
        </is>
      </c>
      <c r="C21" s="5" t="inlineStr">
        <is>
          <t>Auto month-wise production, dispatch, sales, collection &amp; purchases for the year you choose.</t>
        </is>
      </c>
    </row>
    <row r="22" ht="30" customHeight="1">
      <c r="B22" s="4" t="inlineStr">
        <is>
          <t>Setup - Clients / Mix Design / Vehicles / Drivers / Materials</t>
        </is>
      </c>
      <c r="C22" s="5" t="inlineStr">
        <is>
          <t>Master data. Mix Design also sets material per m3 + selling rate; Materials sets opening stock, rate &amp; reorder level.</t>
        </is>
      </c>
    </row>
    <row r="23" ht="30" customHeight="1">
      <c r="B23" s="4" t="inlineStr">
        <is>
          <t>Orders</t>
        </is>
      </c>
      <c r="C23" s="5" t="inlineStr">
        <is>
          <t>Order book - rate, value, delivered qty, balance &amp; status auto-calculate.</t>
        </is>
      </c>
    </row>
    <row r="24" ht="30" customHeight="1">
      <c r="B24" s="4" t="inlineStr">
        <is>
          <t>Dispatch (Challan)</t>
        </is>
      </c>
      <c r="C24" s="5" t="inlineStr">
        <is>
          <t>Delivery challans - driver, rate &amp; amount auto-fill; delivered qty rolls up to Orders.</t>
        </is>
      </c>
    </row>
    <row r="25" ht="30" customHeight="1">
      <c r="B25" s="4" t="inlineStr">
        <is>
          <t>Batch Production</t>
        </is>
      </c>
      <c r="C25" s="5" t="inlineStr">
        <is>
          <t>Enter grade + m3; cement/sand/aggregate/water/admixture consumed auto-compute.</t>
        </is>
      </c>
    </row>
    <row r="26" ht="30" customHeight="1">
      <c r="B26" s="4" t="inlineStr">
        <is>
          <t>Material Receipt</t>
        </is>
      </c>
      <c r="C26" s="5" t="inlineStr">
        <is>
          <t>Raw material purchases - feeds stock.</t>
        </is>
      </c>
    </row>
    <row r="27" ht="30" customHeight="1">
      <c r="B27" s="4" t="inlineStr">
        <is>
          <t>Fuel Log</t>
        </is>
      </c>
      <c r="C27" s="5" t="inlineStr">
        <is>
          <t>Diesel issued per vehicle.</t>
        </is>
      </c>
    </row>
    <row r="28" ht="30" customHeight="1">
      <c r="B28" s="4" t="inlineStr">
        <is>
          <t>Payments</t>
        </is>
      </c>
      <c r="C28" s="5" t="inlineStr">
        <is>
          <t>Customer collections - drives outstanding on the Dashboard.</t>
        </is>
      </c>
    </row>
    <row r="29" ht="30" customHeight="1">
      <c r="B29" s="4" t="inlineStr">
        <is>
          <t>Cube Test Register</t>
        </is>
      </c>
      <c r="C29" s="5" t="inlineStr">
        <is>
          <t>7 / 28-day cube strength with automatic Pass/Fail vs grade requirement.</t>
        </is>
      </c>
    </row>
    <row r="30" ht="30" customHeight="1">
      <c r="B30" s="4" t="inlineStr">
        <is>
          <t>Stock Register</t>
        </is>
      </c>
      <c r="C30" s="5" t="inlineStr">
        <is>
          <t>Opening + Received - Consumed = Closing, per material, with low-stock alerts.</t>
        </is>
      </c>
    </row>
  </sheetData>
  <mergeCells count="6">
    <mergeCell ref="A1:C1"/>
    <mergeCell ref="B11:C11"/>
    <mergeCell ref="B5:C5"/>
    <mergeCell ref="B19:C19"/>
    <mergeCell ref="B14:C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7C948"/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4" customWidth="1" min="4" max="4"/>
    <col width="26" customWidth="1" min="5" max="5"/>
    <col width="16" customWidth="1" min="6" max="6"/>
    <col width="6" customWidth="1" min="7" max="7"/>
  </cols>
  <sheetData>
    <row r="1" ht="34" customHeight="1">
      <c r="A1" s="1" t="inlineStr">
        <is>
          <t>Dashboard  -  Plant Overview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Live totals across the whole workbook.</t>
        </is>
      </c>
      <c r="B2" s="2" t="n"/>
      <c r="C2" s="2" t="n"/>
      <c r="D2" s="2" t="n"/>
      <c r="E2" s="2" t="n"/>
      <c r="F2" s="2" t="n"/>
      <c r="G2" s="2" t="n"/>
    </row>
    <row r="4" ht="18" customHeight="1">
      <c r="B4" s="7" t="inlineStr">
        <is>
          <t>TOTAL PRODUCTION (m3)</t>
        </is>
      </c>
      <c r="E4" s="7" t="inlineStr">
        <is>
          <t>TOTAL DISPATCHED (m3)</t>
        </is>
      </c>
    </row>
    <row r="5" ht="30" customHeight="1">
      <c r="B5" s="8">
        <f>SUM('Batch Production'!$D$5:$D$6004)</f>
        <v/>
      </c>
      <c r="E5" s="9">
        <f>SUM('Dispatch (Challan)'!$F$5:$F$6004)</f>
        <v/>
      </c>
    </row>
    <row r="7" ht="18" customHeight="1">
      <c r="B7" s="7" t="inlineStr">
        <is>
          <t>DISPATCHED VALUE (₹)</t>
        </is>
      </c>
      <c r="E7" s="7" t="inlineStr">
        <is>
          <t>COLLECTION (₹)</t>
        </is>
      </c>
    </row>
    <row r="8" ht="30" customHeight="1">
      <c r="B8" s="10">
        <f>SUM('Dispatch (Challan)'!$J$5:$J$6004)</f>
        <v/>
      </c>
      <c r="E8" s="11">
        <f>SUM('Payments'!$D$5:$D$6004)</f>
        <v/>
      </c>
    </row>
    <row r="10" ht="18" customHeight="1">
      <c r="B10" s="7" t="inlineStr">
        <is>
          <t>OUTSTANDING (₹)</t>
        </is>
      </c>
      <c r="E10" s="7" t="inlineStr">
        <is>
          <t>MATERIAL PURCHASE (₹)</t>
        </is>
      </c>
    </row>
    <row r="11" ht="30" customHeight="1">
      <c r="B11" s="12">
        <f>SUM('Dispatch (Challan)'!$J$5:$J$6004)-SUM('Payments'!$D$5:$D$6004)</f>
        <v/>
      </c>
      <c r="E11" s="13">
        <f>SUM('Material Receipt'!$F$5:$F$6004)</f>
        <v/>
      </c>
    </row>
    <row r="14">
      <c r="B14" s="14" t="inlineStr">
        <is>
          <t>PRODUCTION BY GRADE</t>
        </is>
      </c>
    </row>
    <row r="15" ht="30" customHeight="1">
      <c r="A15" s="15" t="n"/>
      <c r="B15" s="16" t="inlineStr">
        <is>
          <t>Grade</t>
        </is>
      </c>
      <c r="C15" s="16" t="inlineStr">
        <is>
          <t>Produced (m3)</t>
        </is>
      </c>
    </row>
    <row r="16">
      <c r="B16" s="17" t="inlineStr">
        <is>
          <t>M15</t>
        </is>
      </c>
      <c r="C16" s="18">
        <f>SUMIF('Batch Production'!$C$5:$C$6004,B16,'Batch Production'!$D$5:$D$6004)</f>
        <v/>
      </c>
    </row>
    <row r="17">
      <c r="B17" s="17" t="inlineStr">
        <is>
          <t>M20</t>
        </is>
      </c>
      <c r="C17" s="18">
        <f>SUMIF('Batch Production'!$C$5:$C$6004,B17,'Batch Production'!$D$5:$D$6004)</f>
        <v/>
      </c>
    </row>
    <row r="18">
      <c r="B18" s="17" t="inlineStr">
        <is>
          <t>M25</t>
        </is>
      </c>
      <c r="C18" s="18">
        <f>SUMIF('Batch Production'!$C$5:$C$6004,B18,'Batch Production'!$D$5:$D$6004)</f>
        <v/>
      </c>
    </row>
    <row r="19">
      <c r="B19" s="17" t="inlineStr">
        <is>
          <t>M30</t>
        </is>
      </c>
      <c r="C19" s="18">
        <f>SUMIF('Batch Production'!$C$5:$C$6004,B19,'Batch Production'!$D$5:$D$6004)</f>
        <v/>
      </c>
    </row>
    <row r="20">
      <c r="B20" s="17" t="inlineStr">
        <is>
          <t>M35</t>
        </is>
      </c>
      <c r="C20" s="18">
        <f>SUMIF('Batch Production'!$C$5:$C$6004,B20,'Batch Production'!$D$5:$D$6004)</f>
        <v/>
      </c>
    </row>
    <row r="21">
      <c r="B21" s="17" t="inlineStr">
        <is>
          <t>M40</t>
        </is>
      </c>
      <c r="C21" s="18">
        <f>SUMIF('Batch Production'!$C$5:$C$6004,B21,'Batch Production'!$D$5:$D$6004)</f>
        <v/>
      </c>
    </row>
  </sheetData>
  <mergeCells count="14">
    <mergeCell ref="E4:F4"/>
    <mergeCell ref="A1:G1"/>
    <mergeCell ref="B7:C7"/>
    <mergeCell ref="B11:C11"/>
    <mergeCell ref="E7:F7"/>
    <mergeCell ref="E10:F10"/>
    <mergeCell ref="B5:C5"/>
    <mergeCell ref="E8:F8"/>
    <mergeCell ref="B10:C10"/>
    <mergeCell ref="E11:F11"/>
    <mergeCell ref="E5:F5"/>
    <mergeCell ref="A2:G2"/>
    <mergeCell ref="B8:C8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7C948"/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6" customWidth="1" min="4" max="4"/>
    <col width="18" customWidth="1" min="5" max="5"/>
    <col width="16" customWidth="1" min="6" max="6"/>
    <col width="18" customWidth="1" min="7" max="7"/>
  </cols>
  <sheetData>
    <row r="1" ht="34" customHeight="1">
      <c r="A1" s="1" t="inlineStr">
        <is>
          <t>Monthly Summary  -  Year View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Set the year; every month total fills automatically.</t>
        </is>
      </c>
      <c r="B2" s="2" t="n"/>
      <c r="C2" s="2" t="n"/>
      <c r="D2" s="2" t="n"/>
      <c r="E2" s="2" t="n"/>
      <c r="F2" s="2" t="n"/>
      <c r="G2" s="2" t="n"/>
    </row>
    <row r="3"/>
    <row r="4">
      <c r="B4" s="14" t="inlineStr">
        <is>
          <t>Year:</t>
        </is>
      </c>
      <c r="C4" s="19" t="n">
        <v>2026</v>
      </c>
    </row>
    <row r="6" ht="30" customHeight="1">
      <c r="A6" s="15" t="n"/>
      <c r="B6" s="16" t="inlineStr">
        <is>
          <t>Month</t>
        </is>
      </c>
      <c r="C6" s="16" t="inlineStr">
        <is>
          <t>Production (m3)</t>
        </is>
      </c>
      <c r="D6" s="16" t="inlineStr">
        <is>
          <t>Dispatched (m3)</t>
        </is>
      </c>
      <c r="E6" s="16" t="inlineStr">
        <is>
          <t>Sales Value (₹)</t>
        </is>
      </c>
      <c r="F6" s="16" t="inlineStr">
        <is>
          <t>Collection (₹)</t>
        </is>
      </c>
      <c r="G6" s="16" t="inlineStr">
        <is>
          <t>Purchases (₹)</t>
        </is>
      </c>
    </row>
    <row r="7">
      <c r="B7" s="17" t="inlineStr">
        <is>
          <t>Jan</t>
        </is>
      </c>
      <c r="C7" s="18">
        <f>SUMIFS('Batch Production'!$D$5:$D$6004,'Batch Production'!$A$5:$A$6004,"&gt;="&amp;DATE($C$4,1,1),'Batch Production'!$A$5:$A$6004,"&lt;"&amp;DATE($C$4,1+1,1))</f>
        <v/>
      </c>
      <c r="D7" s="18">
        <f>SUMIFS('Dispatch (Challan)'!$F$5:$F$6004,'Dispatch (Challan)'!$A$5:$A$6004,"&gt;="&amp;DATE($C$4,1,1),'Dispatch (Challan)'!$A$5:$A$6004,"&lt;"&amp;DATE($C$4,1+1,1))</f>
        <v/>
      </c>
      <c r="E7" s="20">
        <f>SUMIFS('Dispatch (Challan)'!$J$5:$J$6004,'Dispatch (Challan)'!$A$5:$A$6004,"&gt;="&amp;DATE($C$4,1,1),'Dispatch (Challan)'!$A$5:$A$6004,"&lt;"&amp;DATE($C$4,1+1,1))</f>
        <v/>
      </c>
      <c r="F7" s="20">
        <f>SUMIFS('Payments'!$D$5:$D$6004,'Payments'!$A$5:$A$6004,"&gt;="&amp;DATE($C$4,1,1),'Payments'!$A$5:$A$6004,"&lt;"&amp;DATE($C$4,1+1,1))</f>
        <v/>
      </c>
      <c r="G7" s="20">
        <f>SUMIFS('Material Receipt'!$F$5:$F$6004,'Material Receipt'!$A$5:$A$6004,"&gt;="&amp;DATE($C$4,1,1),'Material Receipt'!$A$5:$A$6004,"&lt;"&amp;DATE($C$4,1+1,1))</f>
        <v/>
      </c>
    </row>
    <row r="8">
      <c r="B8" s="17" t="inlineStr">
        <is>
          <t>Feb</t>
        </is>
      </c>
      <c r="C8" s="18">
        <f>SUMIFS('Batch Production'!$D$5:$D$6004,'Batch Production'!$A$5:$A$6004,"&gt;="&amp;DATE($C$4,2,1),'Batch Production'!$A$5:$A$6004,"&lt;"&amp;DATE($C$4,2+1,1))</f>
        <v/>
      </c>
      <c r="D8" s="18">
        <f>SUMIFS('Dispatch (Challan)'!$F$5:$F$6004,'Dispatch (Challan)'!$A$5:$A$6004,"&gt;="&amp;DATE($C$4,2,1),'Dispatch (Challan)'!$A$5:$A$6004,"&lt;"&amp;DATE($C$4,2+1,1))</f>
        <v/>
      </c>
      <c r="E8" s="20">
        <f>SUMIFS('Dispatch (Challan)'!$J$5:$J$6004,'Dispatch (Challan)'!$A$5:$A$6004,"&gt;="&amp;DATE($C$4,2,1),'Dispatch (Challan)'!$A$5:$A$6004,"&lt;"&amp;DATE($C$4,2+1,1))</f>
        <v/>
      </c>
      <c r="F8" s="20">
        <f>SUMIFS('Payments'!$D$5:$D$6004,'Payments'!$A$5:$A$6004,"&gt;="&amp;DATE($C$4,2,1),'Payments'!$A$5:$A$6004,"&lt;"&amp;DATE($C$4,2+1,1))</f>
        <v/>
      </c>
      <c r="G8" s="20">
        <f>SUMIFS('Material Receipt'!$F$5:$F$6004,'Material Receipt'!$A$5:$A$6004,"&gt;="&amp;DATE($C$4,2,1),'Material Receipt'!$A$5:$A$6004,"&lt;"&amp;DATE($C$4,2+1,1))</f>
        <v/>
      </c>
    </row>
    <row r="9">
      <c r="B9" s="17" t="inlineStr">
        <is>
          <t>Mar</t>
        </is>
      </c>
      <c r="C9" s="18">
        <f>SUMIFS('Batch Production'!$D$5:$D$6004,'Batch Production'!$A$5:$A$6004,"&gt;="&amp;DATE($C$4,3,1),'Batch Production'!$A$5:$A$6004,"&lt;"&amp;DATE($C$4,3+1,1))</f>
        <v/>
      </c>
      <c r="D9" s="18">
        <f>SUMIFS('Dispatch (Challan)'!$F$5:$F$6004,'Dispatch (Challan)'!$A$5:$A$6004,"&gt;="&amp;DATE($C$4,3,1),'Dispatch (Challan)'!$A$5:$A$6004,"&lt;"&amp;DATE($C$4,3+1,1))</f>
        <v/>
      </c>
      <c r="E9" s="20">
        <f>SUMIFS('Dispatch (Challan)'!$J$5:$J$6004,'Dispatch (Challan)'!$A$5:$A$6004,"&gt;="&amp;DATE($C$4,3,1),'Dispatch (Challan)'!$A$5:$A$6004,"&lt;"&amp;DATE($C$4,3+1,1))</f>
        <v/>
      </c>
      <c r="F9" s="20">
        <f>SUMIFS('Payments'!$D$5:$D$6004,'Payments'!$A$5:$A$6004,"&gt;="&amp;DATE($C$4,3,1),'Payments'!$A$5:$A$6004,"&lt;"&amp;DATE($C$4,3+1,1))</f>
        <v/>
      </c>
      <c r="G9" s="20">
        <f>SUMIFS('Material Receipt'!$F$5:$F$6004,'Material Receipt'!$A$5:$A$6004,"&gt;="&amp;DATE($C$4,3,1),'Material Receipt'!$A$5:$A$6004,"&lt;"&amp;DATE($C$4,3+1,1))</f>
        <v/>
      </c>
    </row>
    <row r="10">
      <c r="B10" s="17" t="inlineStr">
        <is>
          <t>Apr</t>
        </is>
      </c>
      <c r="C10" s="18">
        <f>SUMIFS('Batch Production'!$D$5:$D$6004,'Batch Production'!$A$5:$A$6004,"&gt;="&amp;DATE($C$4,4,1),'Batch Production'!$A$5:$A$6004,"&lt;"&amp;DATE($C$4,4+1,1))</f>
        <v/>
      </c>
      <c r="D10" s="18">
        <f>SUMIFS('Dispatch (Challan)'!$F$5:$F$6004,'Dispatch (Challan)'!$A$5:$A$6004,"&gt;="&amp;DATE($C$4,4,1),'Dispatch (Challan)'!$A$5:$A$6004,"&lt;"&amp;DATE($C$4,4+1,1))</f>
        <v/>
      </c>
      <c r="E10" s="20">
        <f>SUMIFS('Dispatch (Challan)'!$J$5:$J$6004,'Dispatch (Challan)'!$A$5:$A$6004,"&gt;="&amp;DATE($C$4,4,1),'Dispatch (Challan)'!$A$5:$A$6004,"&lt;"&amp;DATE($C$4,4+1,1))</f>
        <v/>
      </c>
      <c r="F10" s="20">
        <f>SUMIFS('Payments'!$D$5:$D$6004,'Payments'!$A$5:$A$6004,"&gt;="&amp;DATE($C$4,4,1),'Payments'!$A$5:$A$6004,"&lt;"&amp;DATE($C$4,4+1,1))</f>
        <v/>
      </c>
      <c r="G10" s="20">
        <f>SUMIFS('Material Receipt'!$F$5:$F$6004,'Material Receipt'!$A$5:$A$6004,"&gt;="&amp;DATE($C$4,4,1),'Material Receipt'!$A$5:$A$6004,"&lt;"&amp;DATE($C$4,4+1,1))</f>
        <v/>
      </c>
    </row>
    <row r="11">
      <c r="B11" s="17" t="inlineStr">
        <is>
          <t>May</t>
        </is>
      </c>
      <c r="C11" s="18">
        <f>SUMIFS('Batch Production'!$D$5:$D$6004,'Batch Production'!$A$5:$A$6004,"&gt;="&amp;DATE($C$4,5,1),'Batch Production'!$A$5:$A$6004,"&lt;"&amp;DATE($C$4,5+1,1))</f>
        <v/>
      </c>
      <c r="D11" s="18">
        <f>SUMIFS('Dispatch (Challan)'!$F$5:$F$6004,'Dispatch (Challan)'!$A$5:$A$6004,"&gt;="&amp;DATE($C$4,5,1),'Dispatch (Challan)'!$A$5:$A$6004,"&lt;"&amp;DATE($C$4,5+1,1))</f>
        <v/>
      </c>
      <c r="E11" s="20">
        <f>SUMIFS('Dispatch (Challan)'!$J$5:$J$6004,'Dispatch (Challan)'!$A$5:$A$6004,"&gt;="&amp;DATE($C$4,5,1),'Dispatch (Challan)'!$A$5:$A$6004,"&lt;"&amp;DATE($C$4,5+1,1))</f>
        <v/>
      </c>
      <c r="F11" s="20">
        <f>SUMIFS('Payments'!$D$5:$D$6004,'Payments'!$A$5:$A$6004,"&gt;="&amp;DATE($C$4,5,1),'Payments'!$A$5:$A$6004,"&lt;"&amp;DATE($C$4,5+1,1))</f>
        <v/>
      </c>
      <c r="G11" s="20">
        <f>SUMIFS('Material Receipt'!$F$5:$F$6004,'Material Receipt'!$A$5:$A$6004,"&gt;="&amp;DATE($C$4,5,1),'Material Receipt'!$A$5:$A$6004,"&lt;"&amp;DATE($C$4,5+1,1))</f>
        <v/>
      </c>
    </row>
    <row r="12">
      <c r="B12" s="17" t="inlineStr">
        <is>
          <t>Jun</t>
        </is>
      </c>
      <c r="C12" s="18">
        <f>SUMIFS('Batch Production'!$D$5:$D$6004,'Batch Production'!$A$5:$A$6004,"&gt;="&amp;DATE($C$4,6,1),'Batch Production'!$A$5:$A$6004,"&lt;"&amp;DATE($C$4,6+1,1))</f>
        <v/>
      </c>
      <c r="D12" s="18">
        <f>SUMIFS('Dispatch (Challan)'!$F$5:$F$6004,'Dispatch (Challan)'!$A$5:$A$6004,"&gt;="&amp;DATE($C$4,6,1),'Dispatch (Challan)'!$A$5:$A$6004,"&lt;"&amp;DATE($C$4,6+1,1))</f>
        <v/>
      </c>
      <c r="E12" s="20">
        <f>SUMIFS('Dispatch (Challan)'!$J$5:$J$6004,'Dispatch (Challan)'!$A$5:$A$6004,"&gt;="&amp;DATE($C$4,6,1),'Dispatch (Challan)'!$A$5:$A$6004,"&lt;"&amp;DATE($C$4,6+1,1))</f>
        <v/>
      </c>
      <c r="F12" s="20">
        <f>SUMIFS('Payments'!$D$5:$D$6004,'Payments'!$A$5:$A$6004,"&gt;="&amp;DATE($C$4,6,1),'Payments'!$A$5:$A$6004,"&lt;"&amp;DATE($C$4,6+1,1))</f>
        <v/>
      </c>
      <c r="G12" s="20">
        <f>SUMIFS('Material Receipt'!$F$5:$F$6004,'Material Receipt'!$A$5:$A$6004,"&gt;="&amp;DATE($C$4,6,1),'Material Receipt'!$A$5:$A$6004,"&lt;"&amp;DATE($C$4,6+1,1))</f>
        <v/>
      </c>
    </row>
    <row r="13">
      <c r="B13" s="17" t="inlineStr">
        <is>
          <t>Jul</t>
        </is>
      </c>
      <c r="C13" s="18">
        <f>SUMIFS('Batch Production'!$D$5:$D$6004,'Batch Production'!$A$5:$A$6004,"&gt;="&amp;DATE($C$4,7,1),'Batch Production'!$A$5:$A$6004,"&lt;"&amp;DATE($C$4,7+1,1))</f>
        <v/>
      </c>
      <c r="D13" s="18">
        <f>SUMIFS('Dispatch (Challan)'!$F$5:$F$6004,'Dispatch (Challan)'!$A$5:$A$6004,"&gt;="&amp;DATE($C$4,7,1),'Dispatch (Challan)'!$A$5:$A$6004,"&lt;"&amp;DATE($C$4,7+1,1))</f>
        <v/>
      </c>
      <c r="E13" s="20">
        <f>SUMIFS('Dispatch (Challan)'!$J$5:$J$6004,'Dispatch (Challan)'!$A$5:$A$6004,"&gt;="&amp;DATE($C$4,7,1),'Dispatch (Challan)'!$A$5:$A$6004,"&lt;"&amp;DATE($C$4,7+1,1))</f>
        <v/>
      </c>
      <c r="F13" s="20">
        <f>SUMIFS('Payments'!$D$5:$D$6004,'Payments'!$A$5:$A$6004,"&gt;="&amp;DATE($C$4,7,1),'Payments'!$A$5:$A$6004,"&lt;"&amp;DATE($C$4,7+1,1))</f>
        <v/>
      </c>
      <c r="G13" s="20">
        <f>SUMIFS('Material Receipt'!$F$5:$F$6004,'Material Receipt'!$A$5:$A$6004,"&gt;="&amp;DATE($C$4,7,1),'Material Receipt'!$A$5:$A$6004,"&lt;"&amp;DATE($C$4,7+1,1))</f>
        <v/>
      </c>
    </row>
    <row r="14">
      <c r="B14" s="17" t="inlineStr">
        <is>
          <t>Aug</t>
        </is>
      </c>
      <c r="C14" s="18">
        <f>SUMIFS('Batch Production'!$D$5:$D$6004,'Batch Production'!$A$5:$A$6004,"&gt;="&amp;DATE($C$4,8,1),'Batch Production'!$A$5:$A$6004,"&lt;"&amp;DATE($C$4,8+1,1))</f>
        <v/>
      </c>
      <c r="D14" s="18">
        <f>SUMIFS('Dispatch (Challan)'!$F$5:$F$6004,'Dispatch (Challan)'!$A$5:$A$6004,"&gt;="&amp;DATE($C$4,8,1),'Dispatch (Challan)'!$A$5:$A$6004,"&lt;"&amp;DATE($C$4,8+1,1))</f>
        <v/>
      </c>
      <c r="E14" s="20">
        <f>SUMIFS('Dispatch (Challan)'!$J$5:$J$6004,'Dispatch (Challan)'!$A$5:$A$6004,"&gt;="&amp;DATE($C$4,8,1),'Dispatch (Challan)'!$A$5:$A$6004,"&lt;"&amp;DATE($C$4,8+1,1))</f>
        <v/>
      </c>
      <c r="F14" s="20">
        <f>SUMIFS('Payments'!$D$5:$D$6004,'Payments'!$A$5:$A$6004,"&gt;="&amp;DATE($C$4,8,1),'Payments'!$A$5:$A$6004,"&lt;"&amp;DATE($C$4,8+1,1))</f>
        <v/>
      </c>
      <c r="G14" s="20">
        <f>SUMIFS('Material Receipt'!$F$5:$F$6004,'Material Receipt'!$A$5:$A$6004,"&gt;="&amp;DATE($C$4,8,1),'Material Receipt'!$A$5:$A$6004,"&lt;"&amp;DATE($C$4,8+1,1))</f>
        <v/>
      </c>
    </row>
    <row r="15">
      <c r="B15" s="17" t="inlineStr">
        <is>
          <t>Sep</t>
        </is>
      </c>
      <c r="C15" s="18">
        <f>SUMIFS('Batch Production'!$D$5:$D$6004,'Batch Production'!$A$5:$A$6004,"&gt;="&amp;DATE($C$4,9,1),'Batch Production'!$A$5:$A$6004,"&lt;"&amp;DATE($C$4,9+1,1))</f>
        <v/>
      </c>
      <c r="D15" s="18">
        <f>SUMIFS('Dispatch (Challan)'!$F$5:$F$6004,'Dispatch (Challan)'!$A$5:$A$6004,"&gt;="&amp;DATE($C$4,9,1),'Dispatch (Challan)'!$A$5:$A$6004,"&lt;"&amp;DATE($C$4,9+1,1))</f>
        <v/>
      </c>
      <c r="E15" s="20">
        <f>SUMIFS('Dispatch (Challan)'!$J$5:$J$6004,'Dispatch (Challan)'!$A$5:$A$6004,"&gt;="&amp;DATE($C$4,9,1),'Dispatch (Challan)'!$A$5:$A$6004,"&lt;"&amp;DATE($C$4,9+1,1))</f>
        <v/>
      </c>
      <c r="F15" s="20">
        <f>SUMIFS('Payments'!$D$5:$D$6004,'Payments'!$A$5:$A$6004,"&gt;="&amp;DATE($C$4,9,1),'Payments'!$A$5:$A$6004,"&lt;"&amp;DATE($C$4,9+1,1))</f>
        <v/>
      </c>
      <c r="G15" s="20">
        <f>SUMIFS('Material Receipt'!$F$5:$F$6004,'Material Receipt'!$A$5:$A$6004,"&gt;="&amp;DATE($C$4,9,1),'Material Receipt'!$A$5:$A$6004,"&lt;"&amp;DATE($C$4,9+1,1))</f>
        <v/>
      </c>
    </row>
    <row r="16">
      <c r="B16" s="17" t="inlineStr">
        <is>
          <t>Oct</t>
        </is>
      </c>
      <c r="C16" s="18">
        <f>SUMIFS('Batch Production'!$D$5:$D$6004,'Batch Production'!$A$5:$A$6004,"&gt;="&amp;DATE($C$4,10,1),'Batch Production'!$A$5:$A$6004,"&lt;"&amp;DATE($C$4,10+1,1))</f>
        <v/>
      </c>
      <c r="D16" s="18">
        <f>SUMIFS('Dispatch (Challan)'!$F$5:$F$6004,'Dispatch (Challan)'!$A$5:$A$6004,"&gt;="&amp;DATE($C$4,10,1),'Dispatch (Challan)'!$A$5:$A$6004,"&lt;"&amp;DATE($C$4,10+1,1))</f>
        <v/>
      </c>
      <c r="E16" s="20">
        <f>SUMIFS('Dispatch (Challan)'!$J$5:$J$6004,'Dispatch (Challan)'!$A$5:$A$6004,"&gt;="&amp;DATE($C$4,10,1),'Dispatch (Challan)'!$A$5:$A$6004,"&lt;"&amp;DATE($C$4,10+1,1))</f>
        <v/>
      </c>
      <c r="F16" s="20">
        <f>SUMIFS('Payments'!$D$5:$D$6004,'Payments'!$A$5:$A$6004,"&gt;="&amp;DATE($C$4,10,1),'Payments'!$A$5:$A$6004,"&lt;"&amp;DATE($C$4,10+1,1))</f>
        <v/>
      </c>
      <c r="G16" s="20">
        <f>SUMIFS('Material Receipt'!$F$5:$F$6004,'Material Receipt'!$A$5:$A$6004,"&gt;="&amp;DATE($C$4,10,1),'Material Receipt'!$A$5:$A$6004,"&lt;"&amp;DATE($C$4,10+1,1))</f>
        <v/>
      </c>
    </row>
    <row r="17">
      <c r="B17" s="17" t="inlineStr">
        <is>
          <t>Nov</t>
        </is>
      </c>
      <c r="C17" s="18">
        <f>SUMIFS('Batch Production'!$D$5:$D$6004,'Batch Production'!$A$5:$A$6004,"&gt;="&amp;DATE($C$4,11,1),'Batch Production'!$A$5:$A$6004,"&lt;"&amp;DATE($C$4,11+1,1))</f>
        <v/>
      </c>
      <c r="D17" s="18">
        <f>SUMIFS('Dispatch (Challan)'!$F$5:$F$6004,'Dispatch (Challan)'!$A$5:$A$6004,"&gt;="&amp;DATE($C$4,11,1),'Dispatch (Challan)'!$A$5:$A$6004,"&lt;"&amp;DATE($C$4,11+1,1))</f>
        <v/>
      </c>
      <c r="E17" s="20">
        <f>SUMIFS('Dispatch (Challan)'!$J$5:$J$6004,'Dispatch (Challan)'!$A$5:$A$6004,"&gt;="&amp;DATE($C$4,11,1),'Dispatch (Challan)'!$A$5:$A$6004,"&lt;"&amp;DATE($C$4,11+1,1))</f>
        <v/>
      </c>
      <c r="F17" s="20">
        <f>SUMIFS('Payments'!$D$5:$D$6004,'Payments'!$A$5:$A$6004,"&gt;="&amp;DATE($C$4,11,1),'Payments'!$A$5:$A$6004,"&lt;"&amp;DATE($C$4,11+1,1))</f>
        <v/>
      </c>
      <c r="G17" s="20">
        <f>SUMIFS('Material Receipt'!$F$5:$F$6004,'Material Receipt'!$A$5:$A$6004,"&gt;="&amp;DATE($C$4,11,1),'Material Receipt'!$A$5:$A$6004,"&lt;"&amp;DATE($C$4,11+1,1))</f>
        <v/>
      </c>
    </row>
    <row r="18">
      <c r="B18" s="17" t="inlineStr">
        <is>
          <t>Dec</t>
        </is>
      </c>
      <c r="C18" s="18">
        <f>SUMIFS('Batch Production'!$D$5:$D$6004,'Batch Production'!$A$5:$A$6004,"&gt;="&amp;DATE($C$4,12,1),'Batch Production'!$A$5:$A$6004,"&lt;"&amp;DATE($C$4,12+1,1))</f>
        <v/>
      </c>
      <c r="D18" s="18">
        <f>SUMIFS('Dispatch (Challan)'!$F$5:$F$6004,'Dispatch (Challan)'!$A$5:$A$6004,"&gt;="&amp;DATE($C$4,12,1),'Dispatch (Challan)'!$A$5:$A$6004,"&lt;"&amp;DATE($C$4,12+1,1))</f>
        <v/>
      </c>
      <c r="E18" s="20">
        <f>SUMIFS('Dispatch (Challan)'!$J$5:$J$6004,'Dispatch (Challan)'!$A$5:$A$6004,"&gt;="&amp;DATE($C$4,12,1),'Dispatch (Challan)'!$A$5:$A$6004,"&lt;"&amp;DATE($C$4,12+1,1))</f>
        <v/>
      </c>
      <c r="F18" s="20">
        <f>SUMIFS('Payments'!$D$5:$D$6004,'Payments'!$A$5:$A$6004,"&gt;="&amp;DATE($C$4,12,1),'Payments'!$A$5:$A$6004,"&lt;"&amp;DATE($C$4,12+1,1))</f>
        <v/>
      </c>
      <c r="G18" s="20">
        <f>SUMIFS('Material Receipt'!$F$5:$F$6004,'Material Receipt'!$A$5:$A$6004,"&gt;="&amp;DATE($C$4,12,1),'Material Receipt'!$A$5:$A$6004,"&lt;"&amp;DATE($C$4,12+1,1))</f>
        <v/>
      </c>
    </row>
    <row r="19">
      <c r="B19" s="21" t="inlineStr">
        <is>
          <t>TOTAL</t>
        </is>
      </c>
      <c r="C19" s="22">
        <f>SUM(C7:C18)</f>
        <v/>
      </c>
      <c r="D19" s="22">
        <f>SUM(D7:D18)</f>
        <v/>
      </c>
      <c r="E19" s="23">
        <f>SUM(E7:E18)</f>
        <v/>
      </c>
      <c r="F19" s="23">
        <f>SUM(F7:F18)</f>
        <v/>
      </c>
      <c r="G19" s="23">
        <f>SUM(G7:G18)</f>
        <v/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7C948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14" customWidth="1" min="8" max="8"/>
    <col width="13" customWidth="1" min="9" max="9"/>
  </cols>
  <sheetData>
    <row r="1" ht="34" customHeight="1">
      <c r="A1" s="1" t="inlineStr">
        <is>
          <t>Monthly Consumption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Month-wise raw-material consumed across the plant. Set the year.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B4" s="14" t="inlineStr">
        <is>
          <t>Year:</t>
        </is>
      </c>
      <c r="C4" s="19" t="n">
        <v>2026</v>
      </c>
    </row>
    <row r="6" ht="30" customHeight="1">
      <c r="A6" s="15" t="n"/>
      <c r="B6" s="16" t="inlineStr">
        <is>
          <t>Month</t>
        </is>
      </c>
      <c r="C6" s="16" t="inlineStr">
        <is>
          <t>Cement (kg)</t>
        </is>
      </c>
      <c r="D6" s="16" t="inlineStr">
        <is>
          <t>Sand (kg)</t>
        </is>
      </c>
      <c r="E6" s="16" t="inlineStr">
        <is>
          <t>Agg 20mm (kg)</t>
        </is>
      </c>
      <c r="F6" s="16" t="inlineStr">
        <is>
          <t>Agg 10mm (kg)</t>
        </is>
      </c>
      <c r="G6" s="16" t="inlineStr">
        <is>
          <t>Water (ltr)</t>
        </is>
      </c>
      <c r="H6" s="16" t="inlineStr">
        <is>
          <t>Admixture (kg)</t>
        </is>
      </c>
      <c r="I6" s="16" t="inlineStr">
        <is>
          <t>Diesel (ltr)</t>
        </is>
      </c>
    </row>
    <row r="7">
      <c r="B7" s="17" t="inlineStr">
        <is>
          <t>Jan</t>
        </is>
      </c>
      <c r="C7" s="24">
        <f>SUMIFS('Batch Production'!$F$5:$F$6004,'Batch Production'!$A$5:$A$6004,"&gt;="&amp;DATE($C$4,1,1),'Batch Production'!$A$5:$A$6004,"&lt;"&amp;DATE($C$4,1+1,1))</f>
        <v/>
      </c>
      <c r="D7" s="24">
        <f>SUMIFS('Batch Production'!$G$5:$G$6004,'Batch Production'!$A$5:$A$6004,"&gt;="&amp;DATE($C$4,1,1),'Batch Production'!$A$5:$A$6004,"&lt;"&amp;DATE($C$4,1+1,1))</f>
        <v/>
      </c>
      <c r="E7" s="24">
        <f>SUMIFS('Batch Production'!$H$5:$H$6004,'Batch Production'!$A$5:$A$6004,"&gt;="&amp;DATE($C$4,1,1),'Batch Production'!$A$5:$A$6004,"&lt;"&amp;DATE($C$4,1+1,1))</f>
        <v/>
      </c>
      <c r="F7" s="24">
        <f>SUMIFS('Batch Production'!$I$5:$I$6004,'Batch Production'!$A$5:$A$6004,"&gt;="&amp;DATE($C$4,1,1),'Batch Production'!$A$5:$A$6004,"&lt;"&amp;DATE($C$4,1+1,1))</f>
        <v/>
      </c>
      <c r="G7" s="24">
        <f>SUMIFS('Batch Production'!$J$5:$J$6004,'Batch Production'!$A$5:$A$6004,"&gt;="&amp;DATE($C$4,1,1),'Batch Production'!$A$5:$A$6004,"&lt;"&amp;DATE($C$4,1+1,1))</f>
        <v/>
      </c>
      <c r="H7" s="24">
        <f>SUMIFS('Batch Production'!$K$5:$K$6004,'Batch Production'!$A$5:$A$6004,"&gt;="&amp;DATE($C$4,1,1),'Batch Production'!$A$5:$A$6004,"&lt;"&amp;DATE($C$4,1+1,1))</f>
        <v/>
      </c>
      <c r="I7" s="24">
        <f>SUMIFS('Fuel Log'!$C$5:$C$6004,'Fuel Log'!$A$5:$A$6004,"&gt;="&amp;DATE($C$4,1,1),'Fuel Log'!$A$5:$A$6004,"&lt;"&amp;DATE($C$4,1+1,1))</f>
        <v/>
      </c>
    </row>
    <row r="8">
      <c r="B8" s="17" t="inlineStr">
        <is>
          <t>Feb</t>
        </is>
      </c>
      <c r="C8" s="24">
        <f>SUMIFS('Batch Production'!$F$5:$F$6004,'Batch Production'!$A$5:$A$6004,"&gt;="&amp;DATE($C$4,2,1),'Batch Production'!$A$5:$A$6004,"&lt;"&amp;DATE($C$4,2+1,1))</f>
        <v/>
      </c>
      <c r="D8" s="24">
        <f>SUMIFS('Batch Production'!$G$5:$G$6004,'Batch Production'!$A$5:$A$6004,"&gt;="&amp;DATE($C$4,2,1),'Batch Production'!$A$5:$A$6004,"&lt;"&amp;DATE($C$4,2+1,1))</f>
        <v/>
      </c>
      <c r="E8" s="24">
        <f>SUMIFS('Batch Production'!$H$5:$H$6004,'Batch Production'!$A$5:$A$6004,"&gt;="&amp;DATE($C$4,2,1),'Batch Production'!$A$5:$A$6004,"&lt;"&amp;DATE($C$4,2+1,1))</f>
        <v/>
      </c>
      <c r="F8" s="24">
        <f>SUMIFS('Batch Production'!$I$5:$I$6004,'Batch Production'!$A$5:$A$6004,"&gt;="&amp;DATE($C$4,2,1),'Batch Production'!$A$5:$A$6004,"&lt;"&amp;DATE($C$4,2+1,1))</f>
        <v/>
      </c>
      <c r="G8" s="24">
        <f>SUMIFS('Batch Production'!$J$5:$J$6004,'Batch Production'!$A$5:$A$6004,"&gt;="&amp;DATE($C$4,2,1),'Batch Production'!$A$5:$A$6004,"&lt;"&amp;DATE($C$4,2+1,1))</f>
        <v/>
      </c>
      <c r="H8" s="24">
        <f>SUMIFS('Batch Production'!$K$5:$K$6004,'Batch Production'!$A$5:$A$6004,"&gt;="&amp;DATE($C$4,2,1),'Batch Production'!$A$5:$A$6004,"&lt;"&amp;DATE($C$4,2+1,1))</f>
        <v/>
      </c>
      <c r="I8" s="24">
        <f>SUMIFS('Fuel Log'!$C$5:$C$6004,'Fuel Log'!$A$5:$A$6004,"&gt;="&amp;DATE($C$4,2,1),'Fuel Log'!$A$5:$A$6004,"&lt;"&amp;DATE($C$4,2+1,1))</f>
        <v/>
      </c>
    </row>
    <row r="9">
      <c r="B9" s="17" t="inlineStr">
        <is>
          <t>Mar</t>
        </is>
      </c>
      <c r="C9" s="24">
        <f>SUMIFS('Batch Production'!$F$5:$F$6004,'Batch Production'!$A$5:$A$6004,"&gt;="&amp;DATE($C$4,3,1),'Batch Production'!$A$5:$A$6004,"&lt;"&amp;DATE($C$4,3+1,1))</f>
        <v/>
      </c>
      <c r="D9" s="24">
        <f>SUMIFS('Batch Production'!$G$5:$G$6004,'Batch Production'!$A$5:$A$6004,"&gt;="&amp;DATE($C$4,3,1),'Batch Production'!$A$5:$A$6004,"&lt;"&amp;DATE($C$4,3+1,1))</f>
        <v/>
      </c>
      <c r="E9" s="24">
        <f>SUMIFS('Batch Production'!$H$5:$H$6004,'Batch Production'!$A$5:$A$6004,"&gt;="&amp;DATE($C$4,3,1),'Batch Production'!$A$5:$A$6004,"&lt;"&amp;DATE($C$4,3+1,1))</f>
        <v/>
      </c>
      <c r="F9" s="24">
        <f>SUMIFS('Batch Production'!$I$5:$I$6004,'Batch Production'!$A$5:$A$6004,"&gt;="&amp;DATE($C$4,3,1),'Batch Production'!$A$5:$A$6004,"&lt;"&amp;DATE($C$4,3+1,1))</f>
        <v/>
      </c>
      <c r="G9" s="24">
        <f>SUMIFS('Batch Production'!$J$5:$J$6004,'Batch Production'!$A$5:$A$6004,"&gt;="&amp;DATE($C$4,3,1),'Batch Production'!$A$5:$A$6004,"&lt;"&amp;DATE($C$4,3+1,1))</f>
        <v/>
      </c>
      <c r="H9" s="24">
        <f>SUMIFS('Batch Production'!$K$5:$K$6004,'Batch Production'!$A$5:$A$6004,"&gt;="&amp;DATE($C$4,3,1),'Batch Production'!$A$5:$A$6004,"&lt;"&amp;DATE($C$4,3+1,1))</f>
        <v/>
      </c>
      <c r="I9" s="24">
        <f>SUMIFS('Fuel Log'!$C$5:$C$6004,'Fuel Log'!$A$5:$A$6004,"&gt;="&amp;DATE($C$4,3,1),'Fuel Log'!$A$5:$A$6004,"&lt;"&amp;DATE($C$4,3+1,1))</f>
        <v/>
      </c>
    </row>
    <row r="10">
      <c r="B10" s="17" t="inlineStr">
        <is>
          <t>Apr</t>
        </is>
      </c>
      <c r="C10" s="24">
        <f>SUMIFS('Batch Production'!$F$5:$F$6004,'Batch Production'!$A$5:$A$6004,"&gt;="&amp;DATE($C$4,4,1),'Batch Production'!$A$5:$A$6004,"&lt;"&amp;DATE($C$4,4+1,1))</f>
        <v/>
      </c>
      <c r="D10" s="24">
        <f>SUMIFS('Batch Production'!$G$5:$G$6004,'Batch Production'!$A$5:$A$6004,"&gt;="&amp;DATE($C$4,4,1),'Batch Production'!$A$5:$A$6004,"&lt;"&amp;DATE($C$4,4+1,1))</f>
        <v/>
      </c>
      <c r="E10" s="24">
        <f>SUMIFS('Batch Production'!$H$5:$H$6004,'Batch Production'!$A$5:$A$6004,"&gt;="&amp;DATE($C$4,4,1),'Batch Production'!$A$5:$A$6004,"&lt;"&amp;DATE($C$4,4+1,1))</f>
        <v/>
      </c>
      <c r="F10" s="24">
        <f>SUMIFS('Batch Production'!$I$5:$I$6004,'Batch Production'!$A$5:$A$6004,"&gt;="&amp;DATE($C$4,4,1),'Batch Production'!$A$5:$A$6004,"&lt;"&amp;DATE($C$4,4+1,1))</f>
        <v/>
      </c>
      <c r="G10" s="24">
        <f>SUMIFS('Batch Production'!$J$5:$J$6004,'Batch Production'!$A$5:$A$6004,"&gt;="&amp;DATE($C$4,4,1),'Batch Production'!$A$5:$A$6004,"&lt;"&amp;DATE($C$4,4+1,1))</f>
        <v/>
      </c>
      <c r="H10" s="24">
        <f>SUMIFS('Batch Production'!$K$5:$K$6004,'Batch Production'!$A$5:$A$6004,"&gt;="&amp;DATE($C$4,4,1),'Batch Production'!$A$5:$A$6004,"&lt;"&amp;DATE($C$4,4+1,1))</f>
        <v/>
      </c>
      <c r="I10" s="24">
        <f>SUMIFS('Fuel Log'!$C$5:$C$6004,'Fuel Log'!$A$5:$A$6004,"&gt;="&amp;DATE($C$4,4,1),'Fuel Log'!$A$5:$A$6004,"&lt;"&amp;DATE($C$4,4+1,1))</f>
        <v/>
      </c>
    </row>
    <row r="11">
      <c r="B11" s="17" t="inlineStr">
        <is>
          <t>May</t>
        </is>
      </c>
      <c r="C11" s="24">
        <f>SUMIFS('Batch Production'!$F$5:$F$6004,'Batch Production'!$A$5:$A$6004,"&gt;="&amp;DATE($C$4,5,1),'Batch Production'!$A$5:$A$6004,"&lt;"&amp;DATE($C$4,5+1,1))</f>
        <v/>
      </c>
      <c r="D11" s="24">
        <f>SUMIFS('Batch Production'!$G$5:$G$6004,'Batch Production'!$A$5:$A$6004,"&gt;="&amp;DATE($C$4,5,1),'Batch Production'!$A$5:$A$6004,"&lt;"&amp;DATE($C$4,5+1,1))</f>
        <v/>
      </c>
      <c r="E11" s="24">
        <f>SUMIFS('Batch Production'!$H$5:$H$6004,'Batch Production'!$A$5:$A$6004,"&gt;="&amp;DATE($C$4,5,1),'Batch Production'!$A$5:$A$6004,"&lt;"&amp;DATE($C$4,5+1,1))</f>
        <v/>
      </c>
      <c r="F11" s="24">
        <f>SUMIFS('Batch Production'!$I$5:$I$6004,'Batch Production'!$A$5:$A$6004,"&gt;="&amp;DATE($C$4,5,1),'Batch Production'!$A$5:$A$6004,"&lt;"&amp;DATE($C$4,5+1,1))</f>
        <v/>
      </c>
      <c r="G11" s="24">
        <f>SUMIFS('Batch Production'!$J$5:$J$6004,'Batch Production'!$A$5:$A$6004,"&gt;="&amp;DATE($C$4,5,1),'Batch Production'!$A$5:$A$6004,"&lt;"&amp;DATE($C$4,5+1,1))</f>
        <v/>
      </c>
      <c r="H11" s="24">
        <f>SUMIFS('Batch Production'!$K$5:$K$6004,'Batch Production'!$A$5:$A$6004,"&gt;="&amp;DATE($C$4,5,1),'Batch Production'!$A$5:$A$6004,"&lt;"&amp;DATE($C$4,5+1,1))</f>
        <v/>
      </c>
      <c r="I11" s="24">
        <f>SUMIFS('Fuel Log'!$C$5:$C$6004,'Fuel Log'!$A$5:$A$6004,"&gt;="&amp;DATE($C$4,5,1),'Fuel Log'!$A$5:$A$6004,"&lt;"&amp;DATE($C$4,5+1,1))</f>
        <v/>
      </c>
    </row>
    <row r="12">
      <c r="B12" s="17" t="inlineStr">
        <is>
          <t>Jun</t>
        </is>
      </c>
      <c r="C12" s="24">
        <f>SUMIFS('Batch Production'!$F$5:$F$6004,'Batch Production'!$A$5:$A$6004,"&gt;="&amp;DATE($C$4,6,1),'Batch Production'!$A$5:$A$6004,"&lt;"&amp;DATE($C$4,6+1,1))</f>
        <v/>
      </c>
      <c r="D12" s="24">
        <f>SUMIFS('Batch Production'!$G$5:$G$6004,'Batch Production'!$A$5:$A$6004,"&gt;="&amp;DATE($C$4,6,1),'Batch Production'!$A$5:$A$6004,"&lt;"&amp;DATE($C$4,6+1,1))</f>
        <v/>
      </c>
      <c r="E12" s="24">
        <f>SUMIFS('Batch Production'!$H$5:$H$6004,'Batch Production'!$A$5:$A$6004,"&gt;="&amp;DATE($C$4,6,1),'Batch Production'!$A$5:$A$6004,"&lt;"&amp;DATE($C$4,6+1,1))</f>
        <v/>
      </c>
      <c r="F12" s="24">
        <f>SUMIFS('Batch Production'!$I$5:$I$6004,'Batch Production'!$A$5:$A$6004,"&gt;="&amp;DATE($C$4,6,1),'Batch Production'!$A$5:$A$6004,"&lt;"&amp;DATE($C$4,6+1,1))</f>
        <v/>
      </c>
      <c r="G12" s="24">
        <f>SUMIFS('Batch Production'!$J$5:$J$6004,'Batch Production'!$A$5:$A$6004,"&gt;="&amp;DATE($C$4,6,1),'Batch Production'!$A$5:$A$6004,"&lt;"&amp;DATE($C$4,6+1,1))</f>
        <v/>
      </c>
      <c r="H12" s="24">
        <f>SUMIFS('Batch Production'!$K$5:$K$6004,'Batch Production'!$A$5:$A$6004,"&gt;="&amp;DATE($C$4,6,1),'Batch Production'!$A$5:$A$6004,"&lt;"&amp;DATE($C$4,6+1,1))</f>
        <v/>
      </c>
      <c r="I12" s="24">
        <f>SUMIFS('Fuel Log'!$C$5:$C$6004,'Fuel Log'!$A$5:$A$6004,"&gt;="&amp;DATE($C$4,6,1),'Fuel Log'!$A$5:$A$6004,"&lt;"&amp;DATE($C$4,6+1,1))</f>
        <v/>
      </c>
    </row>
    <row r="13">
      <c r="B13" s="17" t="inlineStr">
        <is>
          <t>Jul</t>
        </is>
      </c>
      <c r="C13" s="24">
        <f>SUMIFS('Batch Production'!$F$5:$F$6004,'Batch Production'!$A$5:$A$6004,"&gt;="&amp;DATE($C$4,7,1),'Batch Production'!$A$5:$A$6004,"&lt;"&amp;DATE($C$4,7+1,1))</f>
        <v/>
      </c>
      <c r="D13" s="24">
        <f>SUMIFS('Batch Production'!$G$5:$G$6004,'Batch Production'!$A$5:$A$6004,"&gt;="&amp;DATE($C$4,7,1),'Batch Production'!$A$5:$A$6004,"&lt;"&amp;DATE($C$4,7+1,1))</f>
        <v/>
      </c>
      <c r="E13" s="24">
        <f>SUMIFS('Batch Production'!$H$5:$H$6004,'Batch Production'!$A$5:$A$6004,"&gt;="&amp;DATE($C$4,7,1),'Batch Production'!$A$5:$A$6004,"&lt;"&amp;DATE($C$4,7+1,1))</f>
        <v/>
      </c>
      <c r="F13" s="24">
        <f>SUMIFS('Batch Production'!$I$5:$I$6004,'Batch Production'!$A$5:$A$6004,"&gt;="&amp;DATE($C$4,7,1),'Batch Production'!$A$5:$A$6004,"&lt;"&amp;DATE($C$4,7+1,1))</f>
        <v/>
      </c>
      <c r="G13" s="24">
        <f>SUMIFS('Batch Production'!$J$5:$J$6004,'Batch Production'!$A$5:$A$6004,"&gt;="&amp;DATE($C$4,7,1),'Batch Production'!$A$5:$A$6004,"&lt;"&amp;DATE($C$4,7+1,1))</f>
        <v/>
      </c>
      <c r="H13" s="24">
        <f>SUMIFS('Batch Production'!$K$5:$K$6004,'Batch Production'!$A$5:$A$6004,"&gt;="&amp;DATE($C$4,7,1),'Batch Production'!$A$5:$A$6004,"&lt;"&amp;DATE($C$4,7+1,1))</f>
        <v/>
      </c>
      <c r="I13" s="24">
        <f>SUMIFS('Fuel Log'!$C$5:$C$6004,'Fuel Log'!$A$5:$A$6004,"&gt;="&amp;DATE($C$4,7,1),'Fuel Log'!$A$5:$A$6004,"&lt;"&amp;DATE($C$4,7+1,1))</f>
        <v/>
      </c>
    </row>
    <row r="14">
      <c r="B14" s="17" t="inlineStr">
        <is>
          <t>Aug</t>
        </is>
      </c>
      <c r="C14" s="24">
        <f>SUMIFS('Batch Production'!$F$5:$F$6004,'Batch Production'!$A$5:$A$6004,"&gt;="&amp;DATE($C$4,8,1),'Batch Production'!$A$5:$A$6004,"&lt;"&amp;DATE($C$4,8+1,1))</f>
        <v/>
      </c>
      <c r="D14" s="24">
        <f>SUMIFS('Batch Production'!$G$5:$G$6004,'Batch Production'!$A$5:$A$6004,"&gt;="&amp;DATE($C$4,8,1),'Batch Production'!$A$5:$A$6004,"&lt;"&amp;DATE($C$4,8+1,1))</f>
        <v/>
      </c>
      <c r="E14" s="24">
        <f>SUMIFS('Batch Production'!$H$5:$H$6004,'Batch Production'!$A$5:$A$6004,"&gt;="&amp;DATE($C$4,8,1),'Batch Production'!$A$5:$A$6004,"&lt;"&amp;DATE($C$4,8+1,1))</f>
        <v/>
      </c>
      <c r="F14" s="24">
        <f>SUMIFS('Batch Production'!$I$5:$I$6004,'Batch Production'!$A$5:$A$6004,"&gt;="&amp;DATE($C$4,8,1),'Batch Production'!$A$5:$A$6004,"&lt;"&amp;DATE($C$4,8+1,1))</f>
        <v/>
      </c>
      <c r="G14" s="24">
        <f>SUMIFS('Batch Production'!$J$5:$J$6004,'Batch Production'!$A$5:$A$6004,"&gt;="&amp;DATE($C$4,8,1),'Batch Production'!$A$5:$A$6004,"&lt;"&amp;DATE($C$4,8+1,1))</f>
        <v/>
      </c>
      <c r="H14" s="24">
        <f>SUMIFS('Batch Production'!$K$5:$K$6004,'Batch Production'!$A$5:$A$6004,"&gt;="&amp;DATE($C$4,8,1),'Batch Production'!$A$5:$A$6004,"&lt;"&amp;DATE($C$4,8+1,1))</f>
        <v/>
      </c>
      <c r="I14" s="24">
        <f>SUMIFS('Fuel Log'!$C$5:$C$6004,'Fuel Log'!$A$5:$A$6004,"&gt;="&amp;DATE($C$4,8,1),'Fuel Log'!$A$5:$A$6004,"&lt;"&amp;DATE($C$4,8+1,1))</f>
        <v/>
      </c>
    </row>
    <row r="15">
      <c r="B15" s="17" t="inlineStr">
        <is>
          <t>Sep</t>
        </is>
      </c>
      <c r="C15" s="24">
        <f>SUMIFS('Batch Production'!$F$5:$F$6004,'Batch Production'!$A$5:$A$6004,"&gt;="&amp;DATE($C$4,9,1),'Batch Production'!$A$5:$A$6004,"&lt;"&amp;DATE($C$4,9+1,1))</f>
        <v/>
      </c>
      <c r="D15" s="24">
        <f>SUMIFS('Batch Production'!$G$5:$G$6004,'Batch Production'!$A$5:$A$6004,"&gt;="&amp;DATE($C$4,9,1),'Batch Production'!$A$5:$A$6004,"&lt;"&amp;DATE($C$4,9+1,1))</f>
        <v/>
      </c>
      <c r="E15" s="24">
        <f>SUMIFS('Batch Production'!$H$5:$H$6004,'Batch Production'!$A$5:$A$6004,"&gt;="&amp;DATE($C$4,9,1),'Batch Production'!$A$5:$A$6004,"&lt;"&amp;DATE($C$4,9+1,1))</f>
        <v/>
      </c>
      <c r="F15" s="24">
        <f>SUMIFS('Batch Production'!$I$5:$I$6004,'Batch Production'!$A$5:$A$6004,"&gt;="&amp;DATE($C$4,9,1),'Batch Production'!$A$5:$A$6004,"&lt;"&amp;DATE($C$4,9+1,1))</f>
        <v/>
      </c>
      <c r="G15" s="24">
        <f>SUMIFS('Batch Production'!$J$5:$J$6004,'Batch Production'!$A$5:$A$6004,"&gt;="&amp;DATE($C$4,9,1),'Batch Production'!$A$5:$A$6004,"&lt;"&amp;DATE($C$4,9+1,1))</f>
        <v/>
      </c>
      <c r="H15" s="24">
        <f>SUMIFS('Batch Production'!$K$5:$K$6004,'Batch Production'!$A$5:$A$6004,"&gt;="&amp;DATE($C$4,9,1),'Batch Production'!$A$5:$A$6004,"&lt;"&amp;DATE($C$4,9+1,1))</f>
        <v/>
      </c>
      <c r="I15" s="24">
        <f>SUMIFS('Fuel Log'!$C$5:$C$6004,'Fuel Log'!$A$5:$A$6004,"&gt;="&amp;DATE($C$4,9,1),'Fuel Log'!$A$5:$A$6004,"&lt;"&amp;DATE($C$4,9+1,1))</f>
        <v/>
      </c>
    </row>
    <row r="16">
      <c r="B16" s="17" t="inlineStr">
        <is>
          <t>Oct</t>
        </is>
      </c>
      <c r="C16" s="24">
        <f>SUMIFS('Batch Production'!$F$5:$F$6004,'Batch Production'!$A$5:$A$6004,"&gt;="&amp;DATE($C$4,10,1),'Batch Production'!$A$5:$A$6004,"&lt;"&amp;DATE($C$4,10+1,1))</f>
        <v/>
      </c>
      <c r="D16" s="24">
        <f>SUMIFS('Batch Production'!$G$5:$G$6004,'Batch Production'!$A$5:$A$6004,"&gt;="&amp;DATE($C$4,10,1),'Batch Production'!$A$5:$A$6004,"&lt;"&amp;DATE($C$4,10+1,1))</f>
        <v/>
      </c>
      <c r="E16" s="24">
        <f>SUMIFS('Batch Production'!$H$5:$H$6004,'Batch Production'!$A$5:$A$6004,"&gt;="&amp;DATE($C$4,10,1),'Batch Production'!$A$5:$A$6004,"&lt;"&amp;DATE($C$4,10+1,1))</f>
        <v/>
      </c>
      <c r="F16" s="24">
        <f>SUMIFS('Batch Production'!$I$5:$I$6004,'Batch Production'!$A$5:$A$6004,"&gt;="&amp;DATE($C$4,10,1),'Batch Production'!$A$5:$A$6004,"&lt;"&amp;DATE($C$4,10+1,1))</f>
        <v/>
      </c>
      <c r="G16" s="24">
        <f>SUMIFS('Batch Production'!$J$5:$J$6004,'Batch Production'!$A$5:$A$6004,"&gt;="&amp;DATE($C$4,10,1),'Batch Production'!$A$5:$A$6004,"&lt;"&amp;DATE($C$4,10+1,1))</f>
        <v/>
      </c>
      <c r="H16" s="24">
        <f>SUMIFS('Batch Production'!$K$5:$K$6004,'Batch Production'!$A$5:$A$6004,"&gt;="&amp;DATE($C$4,10,1),'Batch Production'!$A$5:$A$6004,"&lt;"&amp;DATE($C$4,10+1,1))</f>
        <v/>
      </c>
      <c r="I16" s="24">
        <f>SUMIFS('Fuel Log'!$C$5:$C$6004,'Fuel Log'!$A$5:$A$6004,"&gt;="&amp;DATE($C$4,10,1),'Fuel Log'!$A$5:$A$6004,"&lt;"&amp;DATE($C$4,10+1,1))</f>
        <v/>
      </c>
    </row>
    <row r="17">
      <c r="B17" s="17" t="inlineStr">
        <is>
          <t>Nov</t>
        </is>
      </c>
      <c r="C17" s="24">
        <f>SUMIFS('Batch Production'!$F$5:$F$6004,'Batch Production'!$A$5:$A$6004,"&gt;="&amp;DATE($C$4,11,1),'Batch Production'!$A$5:$A$6004,"&lt;"&amp;DATE($C$4,11+1,1))</f>
        <v/>
      </c>
      <c r="D17" s="24">
        <f>SUMIFS('Batch Production'!$G$5:$G$6004,'Batch Production'!$A$5:$A$6004,"&gt;="&amp;DATE($C$4,11,1),'Batch Production'!$A$5:$A$6004,"&lt;"&amp;DATE($C$4,11+1,1))</f>
        <v/>
      </c>
      <c r="E17" s="24">
        <f>SUMIFS('Batch Production'!$H$5:$H$6004,'Batch Production'!$A$5:$A$6004,"&gt;="&amp;DATE($C$4,11,1),'Batch Production'!$A$5:$A$6004,"&lt;"&amp;DATE($C$4,11+1,1))</f>
        <v/>
      </c>
      <c r="F17" s="24">
        <f>SUMIFS('Batch Production'!$I$5:$I$6004,'Batch Production'!$A$5:$A$6004,"&gt;="&amp;DATE($C$4,11,1),'Batch Production'!$A$5:$A$6004,"&lt;"&amp;DATE($C$4,11+1,1))</f>
        <v/>
      </c>
      <c r="G17" s="24">
        <f>SUMIFS('Batch Production'!$J$5:$J$6004,'Batch Production'!$A$5:$A$6004,"&gt;="&amp;DATE($C$4,11,1),'Batch Production'!$A$5:$A$6004,"&lt;"&amp;DATE($C$4,11+1,1))</f>
        <v/>
      </c>
      <c r="H17" s="24">
        <f>SUMIFS('Batch Production'!$K$5:$K$6004,'Batch Production'!$A$5:$A$6004,"&gt;="&amp;DATE($C$4,11,1),'Batch Production'!$A$5:$A$6004,"&lt;"&amp;DATE($C$4,11+1,1))</f>
        <v/>
      </c>
      <c r="I17" s="24">
        <f>SUMIFS('Fuel Log'!$C$5:$C$6004,'Fuel Log'!$A$5:$A$6004,"&gt;="&amp;DATE($C$4,11,1),'Fuel Log'!$A$5:$A$6004,"&lt;"&amp;DATE($C$4,11+1,1))</f>
        <v/>
      </c>
    </row>
    <row r="18">
      <c r="B18" s="17" t="inlineStr">
        <is>
          <t>Dec</t>
        </is>
      </c>
      <c r="C18" s="24">
        <f>SUMIFS('Batch Production'!$F$5:$F$6004,'Batch Production'!$A$5:$A$6004,"&gt;="&amp;DATE($C$4,12,1),'Batch Production'!$A$5:$A$6004,"&lt;"&amp;DATE($C$4,12+1,1))</f>
        <v/>
      </c>
      <c r="D18" s="24">
        <f>SUMIFS('Batch Production'!$G$5:$G$6004,'Batch Production'!$A$5:$A$6004,"&gt;="&amp;DATE($C$4,12,1),'Batch Production'!$A$5:$A$6004,"&lt;"&amp;DATE($C$4,12+1,1))</f>
        <v/>
      </c>
      <c r="E18" s="24">
        <f>SUMIFS('Batch Production'!$H$5:$H$6004,'Batch Production'!$A$5:$A$6004,"&gt;="&amp;DATE($C$4,12,1),'Batch Production'!$A$5:$A$6004,"&lt;"&amp;DATE($C$4,12+1,1))</f>
        <v/>
      </c>
      <c r="F18" s="24">
        <f>SUMIFS('Batch Production'!$I$5:$I$6004,'Batch Production'!$A$5:$A$6004,"&gt;="&amp;DATE($C$4,12,1),'Batch Production'!$A$5:$A$6004,"&lt;"&amp;DATE($C$4,12+1,1))</f>
        <v/>
      </c>
      <c r="G18" s="24">
        <f>SUMIFS('Batch Production'!$J$5:$J$6004,'Batch Production'!$A$5:$A$6004,"&gt;="&amp;DATE($C$4,12,1),'Batch Production'!$A$5:$A$6004,"&lt;"&amp;DATE($C$4,12+1,1))</f>
        <v/>
      </c>
      <c r="H18" s="24">
        <f>SUMIFS('Batch Production'!$K$5:$K$6004,'Batch Production'!$A$5:$A$6004,"&gt;="&amp;DATE($C$4,12,1),'Batch Production'!$A$5:$A$6004,"&lt;"&amp;DATE($C$4,12+1,1))</f>
        <v/>
      </c>
      <c r="I18" s="24">
        <f>SUMIFS('Fuel Log'!$C$5:$C$6004,'Fuel Log'!$A$5:$A$6004,"&gt;="&amp;DATE($C$4,12,1),'Fuel Log'!$A$5:$A$6004,"&lt;"&amp;DATE($C$4,12+1,1))</f>
        <v/>
      </c>
    </row>
    <row r="19">
      <c r="B19" s="21" t="inlineStr">
        <is>
          <t>TOTAL</t>
        </is>
      </c>
      <c r="C19" s="25">
        <f>SUM(C7:C18)</f>
        <v/>
      </c>
      <c r="D19" s="25">
        <f>SUM(D7:D18)</f>
        <v/>
      </c>
      <c r="E19" s="25">
        <f>SUM(E7:E18)</f>
        <v/>
      </c>
      <c r="F19" s="25">
        <f>SUM(F7:F18)</f>
        <v/>
      </c>
      <c r="G19" s="25">
        <f>SUM(G7:G18)</f>
        <v/>
      </c>
      <c r="H19" s="25">
        <f>SUM(H7:H18)</f>
        <v/>
      </c>
      <c r="I19" s="25">
        <f>SUM(I7:I18)</f>
        <v/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5B6B86"/>
    <outlinePr summaryBelow="1" summaryRight="1"/>
    <pageSetUpPr/>
  </sheetPr>
  <dimension ref="A1:E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20" customWidth="1" min="4" max="4"/>
    <col width="40" customWidth="1" min="5" max="5"/>
  </cols>
  <sheetData>
    <row r="1" ht="34" customHeight="1">
      <c r="A1" s="1" t="inlineStr">
        <is>
          <t>Setup  -  Clients</t>
        </is>
      </c>
      <c r="B1" s="2" t="n"/>
      <c r="C1" s="2" t="n"/>
      <c r="D1" s="2" t="n"/>
      <c r="E1" s="2" t="n"/>
    </row>
    <row r="2" ht="18" customHeight="1">
      <c r="A2" s="3" t="inlineStr">
        <is>
          <t>Customer master. Add each client once; orders, challans &amp; payments pick from here.</t>
        </is>
      </c>
      <c r="B2" s="2" t="n"/>
      <c r="C2" s="2" t="n"/>
      <c r="D2" s="2" t="n"/>
      <c r="E2" s="2" t="n"/>
    </row>
    <row r="4" ht="30" customHeight="1">
      <c r="A4" s="16" t="inlineStr">
        <is>
          <t>Client / Company Name</t>
        </is>
      </c>
      <c r="B4" s="16" t="inlineStr">
        <is>
          <t>Contact Person</t>
        </is>
      </c>
      <c r="C4" s="16" t="inlineStr">
        <is>
          <t>Phone</t>
        </is>
      </c>
      <c r="D4" s="16" t="inlineStr">
        <is>
          <t>GST No.</t>
        </is>
      </c>
      <c r="E4" s="16" t="inlineStr">
        <is>
          <t>Billing Address</t>
        </is>
      </c>
    </row>
    <row r="5">
      <c r="A5" s="26" t="inlineStr">
        <is>
          <t>DB INFRATECH</t>
        </is>
      </c>
      <c r="B5" s="26" t="inlineStr">
        <is>
          <t>Mr. Pritam Keni</t>
        </is>
      </c>
      <c r="C5" s="26" t="n">
        <v>9769030312</v>
      </c>
      <c r="D5" s="26" t="n"/>
      <c r="E5" s="26" t="n"/>
    </row>
    <row r="6">
      <c r="A6" s="26" t="inlineStr">
        <is>
          <t>DS INFRASTRUCTURE</t>
        </is>
      </c>
      <c r="B6" s="26" t="inlineStr">
        <is>
          <t>Er. Aadesh Kakde</t>
        </is>
      </c>
      <c r="C6" s="26" t="n">
        <v>9766921554</v>
      </c>
      <c r="D6" s="26" t="n"/>
      <c r="E6" s="26" t="n"/>
    </row>
    <row r="7">
      <c r="A7" s="26" t="inlineStr">
        <is>
          <t>URVI ENTERPRISES</t>
        </is>
      </c>
      <c r="B7" s="26" t="inlineStr">
        <is>
          <t>Mr. Bunty Dhamale</t>
        </is>
      </c>
      <c r="C7" s="26" t="n">
        <v>9699815155</v>
      </c>
      <c r="D7" s="26" t="n"/>
      <c r="E7" s="26" t="n"/>
    </row>
    <row r="8">
      <c r="A8" s="26" t="inlineStr">
        <is>
          <t>HIRAWATI AGRO PVT LTD</t>
        </is>
      </c>
      <c r="B8" s="26" t="inlineStr">
        <is>
          <t>Mr. Narayan Ji</t>
        </is>
      </c>
      <c r="C8" s="26" t="n">
        <v>8879805815</v>
      </c>
      <c r="D8" s="26" t="n"/>
      <c r="E8" s="26" t="n"/>
    </row>
    <row r="9">
      <c r="A9" s="26" t="inlineStr">
        <is>
          <t>AANANTH CORPORATION</t>
        </is>
      </c>
      <c r="B9" s="26" t="inlineStr">
        <is>
          <t>Mr. Narayan Ji</t>
        </is>
      </c>
      <c r="C9" s="26" t="n">
        <v>8879805815</v>
      </c>
      <c r="D9" s="26" t="n"/>
      <c r="E9" s="26" t="n"/>
    </row>
    <row r="10">
      <c r="A10" s="26" t="inlineStr">
        <is>
          <t>DDSR KALAMBOLI</t>
        </is>
      </c>
      <c r="B10" s="26" t="inlineStr">
        <is>
          <t>Mr. Pankaj sir</t>
        </is>
      </c>
      <c r="C10" s="26" t="n">
        <v>7741808216</v>
      </c>
      <c r="D10" s="26" t="n"/>
      <c r="E10" s="26" t="n"/>
    </row>
    <row r="11">
      <c r="A11" s="26" t="inlineStr">
        <is>
          <t>DDSR KHARGHAR</t>
        </is>
      </c>
      <c r="B11" s="26" t="inlineStr">
        <is>
          <t>Mr. Pankaj sir</t>
        </is>
      </c>
      <c r="C11" s="26" t="n">
        <v>7741808216</v>
      </c>
      <c r="D11" s="26" t="n"/>
      <c r="E11" s="26" t="n"/>
    </row>
    <row r="12">
      <c r="A12" s="26" t="inlineStr">
        <is>
          <t>LANDMARK ( ROYAL INFRA)</t>
        </is>
      </c>
      <c r="B12" s="26" t="inlineStr">
        <is>
          <t>Er. Akshay Sir</t>
        </is>
      </c>
      <c r="C12" s="26" t="n">
        <v>9021225823</v>
      </c>
      <c r="D12" s="26" t="n"/>
      <c r="E12" s="26" t="n"/>
    </row>
    <row r="13">
      <c r="A13" s="26" t="n"/>
      <c r="B13" s="26" t="n"/>
      <c r="C13" s="26" t="n"/>
      <c r="D13" s="26" t="n"/>
      <c r="E13" s="26" t="n"/>
    </row>
    <row r="14">
      <c r="A14" s="26" t="n"/>
      <c r="B14" s="26" t="n"/>
      <c r="C14" s="26" t="n"/>
      <c r="D14" s="26" t="n"/>
      <c r="E14" s="26" t="n"/>
    </row>
    <row r="15">
      <c r="A15" s="26" t="n"/>
      <c r="B15" s="26" t="n"/>
      <c r="C15" s="26" t="n"/>
      <c r="D15" s="26" t="n"/>
      <c r="E15" s="26" t="n"/>
    </row>
    <row r="16">
      <c r="A16" s="26" t="n"/>
      <c r="B16" s="26" t="n"/>
      <c r="C16" s="26" t="n"/>
      <c r="D16" s="26" t="n"/>
      <c r="E16" s="26" t="n"/>
    </row>
    <row r="17">
      <c r="A17" s="26" t="n"/>
      <c r="B17" s="26" t="n"/>
      <c r="C17" s="26" t="n"/>
      <c r="D17" s="26" t="n"/>
      <c r="E17" s="26" t="n"/>
    </row>
    <row r="18">
      <c r="A18" s="26" t="n"/>
      <c r="B18" s="26" t="n"/>
      <c r="C18" s="26" t="n"/>
      <c r="D18" s="26" t="n"/>
      <c r="E18" s="26" t="n"/>
    </row>
    <row r="19">
      <c r="A19" s="26" t="n"/>
      <c r="B19" s="26" t="n"/>
      <c r="C19" s="26" t="n"/>
      <c r="D19" s="26" t="n"/>
      <c r="E19" s="26" t="n"/>
    </row>
    <row r="20">
      <c r="A20" s="26" t="n"/>
      <c r="B20" s="26" t="n"/>
      <c r="C20" s="26" t="n"/>
      <c r="D20" s="26" t="n"/>
      <c r="E20" s="26" t="n"/>
    </row>
    <row r="21">
      <c r="A21" s="26" t="n"/>
      <c r="B21" s="26" t="n"/>
      <c r="C21" s="26" t="n"/>
      <c r="D21" s="26" t="n"/>
      <c r="E21" s="26" t="n"/>
    </row>
    <row r="22">
      <c r="A22" s="26" t="n"/>
      <c r="B22" s="26" t="n"/>
      <c r="C22" s="26" t="n"/>
      <c r="D22" s="26" t="n"/>
      <c r="E22" s="26" t="n"/>
    </row>
    <row r="23">
      <c r="A23" s="26" t="n"/>
      <c r="B23" s="26" t="n"/>
      <c r="C23" s="26" t="n"/>
      <c r="D23" s="26" t="n"/>
      <c r="E23" s="26" t="n"/>
    </row>
    <row r="24">
      <c r="A24" s="26" t="n"/>
      <c r="B24" s="26" t="n"/>
      <c r="C24" s="26" t="n"/>
      <c r="D24" s="26" t="n"/>
      <c r="E24" s="26" t="n"/>
    </row>
    <row r="25">
      <c r="A25" s="26" t="n"/>
      <c r="B25" s="26" t="n"/>
      <c r="C25" s="26" t="n"/>
      <c r="D25" s="26" t="n"/>
      <c r="E25" s="26" t="n"/>
    </row>
    <row r="26">
      <c r="A26" s="26" t="n"/>
      <c r="B26" s="26" t="n"/>
      <c r="C26" s="26" t="n"/>
      <c r="D26" s="26" t="n"/>
      <c r="E26" s="26" t="n"/>
    </row>
    <row r="27">
      <c r="A27" s="26" t="n"/>
      <c r="B27" s="26" t="n"/>
      <c r="C27" s="26" t="n"/>
      <c r="D27" s="26" t="n"/>
      <c r="E27" s="26" t="n"/>
    </row>
    <row r="28">
      <c r="A28" s="26" t="n"/>
      <c r="B28" s="26" t="n"/>
      <c r="C28" s="26" t="n"/>
      <c r="D28" s="26" t="n"/>
      <c r="E28" s="26" t="n"/>
    </row>
    <row r="29">
      <c r="A29" s="26" t="n"/>
      <c r="B29" s="26" t="n"/>
      <c r="C29" s="26" t="n"/>
      <c r="D29" s="26" t="n"/>
      <c r="E29" s="26" t="n"/>
    </row>
    <row r="30">
      <c r="A30" s="26" t="n"/>
      <c r="B30" s="26" t="n"/>
      <c r="C30" s="26" t="n"/>
      <c r="D30" s="26" t="n"/>
      <c r="E30" s="26" t="n"/>
    </row>
    <row r="31">
      <c r="A31" s="26" t="n"/>
      <c r="B31" s="26" t="n"/>
      <c r="C31" s="26" t="n"/>
      <c r="D31" s="26" t="n"/>
      <c r="E31" s="26" t="n"/>
    </row>
    <row r="32">
      <c r="A32" s="26" t="n"/>
      <c r="B32" s="26" t="n"/>
      <c r="C32" s="26" t="n"/>
      <c r="D32" s="26" t="n"/>
      <c r="E32" s="26" t="n"/>
    </row>
    <row r="33">
      <c r="A33" s="26" t="n"/>
      <c r="B33" s="26" t="n"/>
      <c r="C33" s="26" t="n"/>
      <c r="D33" s="26" t="n"/>
      <c r="E33" s="26" t="n"/>
    </row>
    <row r="34">
      <c r="A34" s="26" t="n"/>
      <c r="B34" s="26" t="n"/>
      <c r="C34" s="26" t="n"/>
      <c r="D34" s="26" t="n"/>
      <c r="E34" s="26" t="n"/>
    </row>
    <row r="35">
      <c r="A35" s="26" t="n"/>
      <c r="B35" s="26" t="n"/>
      <c r="C35" s="26" t="n"/>
      <c r="D35" s="26" t="n"/>
      <c r="E35" s="26" t="n"/>
    </row>
    <row r="36">
      <c r="A36" s="26" t="n"/>
      <c r="B36" s="26" t="n"/>
      <c r="C36" s="26" t="n"/>
      <c r="D36" s="26" t="n"/>
      <c r="E36" s="26" t="n"/>
    </row>
    <row r="37">
      <c r="A37" s="26" t="n"/>
      <c r="B37" s="26" t="n"/>
      <c r="C37" s="26" t="n"/>
      <c r="D37" s="26" t="n"/>
      <c r="E37" s="26" t="n"/>
    </row>
    <row r="38">
      <c r="A38" s="26" t="n"/>
      <c r="B38" s="26" t="n"/>
      <c r="C38" s="26" t="n"/>
      <c r="D38" s="26" t="n"/>
      <c r="E38" s="26" t="n"/>
    </row>
    <row r="39">
      <c r="A39" s="26" t="n"/>
      <c r="B39" s="26" t="n"/>
      <c r="C39" s="26" t="n"/>
      <c r="D39" s="26" t="n"/>
      <c r="E39" s="26" t="n"/>
    </row>
    <row r="40">
      <c r="A40" s="26" t="n"/>
      <c r="B40" s="26" t="n"/>
      <c r="C40" s="26" t="n"/>
      <c r="D40" s="26" t="n"/>
      <c r="E40" s="26" t="n"/>
    </row>
    <row r="41">
      <c r="A41" s="26" t="n"/>
      <c r="B41" s="26" t="n"/>
      <c r="C41" s="26" t="n"/>
      <c r="D41" s="26" t="n"/>
      <c r="E41" s="26" t="n"/>
    </row>
    <row r="42">
      <c r="A42" s="26" t="n"/>
      <c r="B42" s="26" t="n"/>
      <c r="C42" s="26" t="n"/>
      <c r="D42" s="26" t="n"/>
      <c r="E42" s="26" t="n"/>
    </row>
    <row r="43">
      <c r="A43" s="26" t="n"/>
      <c r="B43" s="26" t="n"/>
      <c r="C43" s="26" t="n"/>
      <c r="D43" s="26" t="n"/>
      <c r="E43" s="26" t="n"/>
    </row>
    <row r="44">
      <c r="A44" s="26" t="n"/>
      <c r="B44" s="26" t="n"/>
      <c r="C44" s="26" t="n"/>
      <c r="D44" s="26" t="n"/>
      <c r="E44" s="26" t="n"/>
    </row>
    <row r="45">
      <c r="A45" s="26" t="n"/>
      <c r="B45" s="26" t="n"/>
      <c r="C45" s="26" t="n"/>
      <c r="D45" s="26" t="n"/>
      <c r="E45" s="26" t="n"/>
    </row>
    <row r="46">
      <c r="A46" s="26" t="n"/>
      <c r="B46" s="26" t="n"/>
      <c r="C46" s="26" t="n"/>
      <c r="D46" s="26" t="n"/>
      <c r="E46" s="26" t="n"/>
    </row>
    <row r="47">
      <c r="A47" s="26" t="n"/>
      <c r="B47" s="26" t="n"/>
      <c r="C47" s="26" t="n"/>
      <c r="D47" s="26" t="n"/>
      <c r="E47" s="26" t="n"/>
    </row>
    <row r="48">
      <c r="A48" s="26" t="n"/>
      <c r="B48" s="26" t="n"/>
      <c r="C48" s="26" t="n"/>
      <c r="D48" s="26" t="n"/>
      <c r="E48" s="26" t="n"/>
    </row>
    <row r="49">
      <c r="A49" s="26" t="n"/>
      <c r="B49" s="26" t="n"/>
      <c r="C49" s="26" t="n"/>
      <c r="D49" s="26" t="n"/>
      <c r="E49" s="26" t="n"/>
    </row>
    <row r="50">
      <c r="A50" s="26" t="n"/>
      <c r="B50" s="26" t="n"/>
      <c r="C50" s="26" t="n"/>
      <c r="D50" s="26" t="n"/>
      <c r="E50" s="26" t="n"/>
    </row>
    <row r="51">
      <c r="A51" s="26" t="n"/>
      <c r="B51" s="26" t="n"/>
      <c r="C51" s="26" t="n"/>
      <c r="D51" s="26" t="n"/>
      <c r="E51" s="26" t="n"/>
    </row>
    <row r="52">
      <c r="A52" s="26" t="n"/>
      <c r="B52" s="26" t="n"/>
      <c r="C52" s="26" t="n"/>
      <c r="D52" s="26" t="n"/>
      <c r="E52" s="26" t="n"/>
    </row>
    <row r="53">
      <c r="A53" s="26" t="n"/>
      <c r="B53" s="26" t="n"/>
      <c r="C53" s="26" t="n"/>
      <c r="D53" s="26" t="n"/>
      <c r="E53" s="26" t="n"/>
    </row>
    <row r="54">
      <c r="A54" s="26" t="n"/>
      <c r="B54" s="26" t="n"/>
      <c r="C54" s="26" t="n"/>
      <c r="D54" s="26" t="n"/>
      <c r="E54" s="26" t="n"/>
    </row>
    <row r="55">
      <c r="A55" s="26" t="n"/>
      <c r="B55" s="26" t="n"/>
      <c r="C55" s="26" t="n"/>
      <c r="D55" s="26" t="n"/>
      <c r="E55" s="26" t="n"/>
    </row>
    <row r="56">
      <c r="A56" s="26" t="n"/>
      <c r="B56" s="26" t="n"/>
      <c r="C56" s="26" t="n"/>
      <c r="D56" s="26" t="n"/>
      <c r="E56" s="26" t="n"/>
    </row>
    <row r="57">
      <c r="A57" s="26" t="n"/>
      <c r="B57" s="26" t="n"/>
      <c r="C57" s="26" t="n"/>
      <c r="D57" s="26" t="n"/>
      <c r="E57" s="26" t="n"/>
    </row>
    <row r="58">
      <c r="A58" s="26" t="n"/>
      <c r="B58" s="26" t="n"/>
      <c r="C58" s="26" t="n"/>
      <c r="D58" s="26" t="n"/>
      <c r="E58" s="26" t="n"/>
    </row>
    <row r="59">
      <c r="A59" s="26" t="n"/>
      <c r="B59" s="26" t="n"/>
      <c r="C59" s="26" t="n"/>
      <c r="D59" s="26" t="n"/>
      <c r="E59" s="26" t="n"/>
    </row>
    <row r="60">
      <c r="A60" s="26" t="n"/>
      <c r="B60" s="26" t="n"/>
      <c r="C60" s="26" t="n"/>
      <c r="D60" s="26" t="n"/>
      <c r="E60" s="26" t="n"/>
    </row>
    <row r="61">
      <c r="A61" s="26" t="n"/>
      <c r="B61" s="26" t="n"/>
      <c r="C61" s="26" t="n"/>
      <c r="D61" s="26" t="n"/>
      <c r="E61" s="26" t="n"/>
    </row>
    <row r="62">
      <c r="A62" s="26" t="n"/>
      <c r="B62" s="26" t="n"/>
      <c r="C62" s="26" t="n"/>
      <c r="D62" s="26" t="n"/>
      <c r="E62" s="26" t="n"/>
    </row>
    <row r="63">
      <c r="A63" s="26" t="n"/>
      <c r="B63" s="26" t="n"/>
      <c r="C63" s="26" t="n"/>
      <c r="D63" s="26" t="n"/>
      <c r="E63" s="26" t="n"/>
    </row>
    <row r="64">
      <c r="A64" s="26" t="n"/>
      <c r="B64" s="26" t="n"/>
      <c r="C64" s="26" t="n"/>
      <c r="D64" s="26" t="n"/>
      <c r="E64" s="26" t="n"/>
    </row>
    <row r="65">
      <c r="A65" s="26" t="n"/>
      <c r="B65" s="26" t="n"/>
      <c r="C65" s="26" t="n"/>
      <c r="D65" s="26" t="n"/>
      <c r="E65" s="26" t="n"/>
    </row>
    <row r="66">
      <c r="A66" s="26" t="n"/>
      <c r="B66" s="26" t="n"/>
      <c r="C66" s="26" t="n"/>
      <c r="D66" s="26" t="n"/>
      <c r="E66" s="26" t="n"/>
    </row>
    <row r="67">
      <c r="A67" s="26" t="n"/>
      <c r="B67" s="26" t="n"/>
      <c r="C67" s="26" t="n"/>
      <c r="D67" s="26" t="n"/>
      <c r="E67" s="26" t="n"/>
    </row>
    <row r="68">
      <c r="A68" s="26" t="n"/>
      <c r="B68" s="26" t="n"/>
      <c r="C68" s="26" t="n"/>
      <c r="D68" s="26" t="n"/>
      <c r="E68" s="26" t="n"/>
    </row>
    <row r="69">
      <c r="A69" s="26" t="n"/>
      <c r="B69" s="26" t="n"/>
      <c r="C69" s="26" t="n"/>
      <c r="D69" s="26" t="n"/>
      <c r="E69" s="26" t="n"/>
    </row>
    <row r="70">
      <c r="A70" s="26" t="n"/>
      <c r="B70" s="26" t="n"/>
      <c r="C70" s="26" t="n"/>
      <c r="D70" s="26" t="n"/>
      <c r="E70" s="26" t="n"/>
    </row>
    <row r="71">
      <c r="A71" s="26" t="n"/>
      <c r="B71" s="26" t="n"/>
      <c r="C71" s="26" t="n"/>
      <c r="D71" s="26" t="n"/>
      <c r="E71" s="26" t="n"/>
    </row>
    <row r="72">
      <c r="A72" s="26" t="n"/>
      <c r="B72" s="26" t="n"/>
      <c r="C72" s="26" t="n"/>
      <c r="D72" s="26" t="n"/>
      <c r="E72" s="26" t="n"/>
    </row>
    <row r="73">
      <c r="A73" s="26" t="n"/>
      <c r="B73" s="26" t="n"/>
      <c r="C73" s="26" t="n"/>
      <c r="D73" s="26" t="n"/>
      <c r="E73" s="26" t="n"/>
    </row>
    <row r="74">
      <c r="A74" s="26" t="n"/>
      <c r="B74" s="26" t="n"/>
      <c r="C74" s="26" t="n"/>
      <c r="D74" s="26" t="n"/>
      <c r="E74" s="26" t="n"/>
    </row>
    <row r="75">
      <c r="A75" s="26" t="n"/>
      <c r="B75" s="26" t="n"/>
      <c r="C75" s="26" t="n"/>
      <c r="D75" s="26" t="n"/>
      <c r="E75" s="26" t="n"/>
    </row>
    <row r="76">
      <c r="A76" s="26" t="n"/>
      <c r="B76" s="26" t="n"/>
      <c r="C76" s="26" t="n"/>
      <c r="D76" s="26" t="n"/>
      <c r="E76" s="26" t="n"/>
    </row>
    <row r="77">
      <c r="A77" s="26" t="n"/>
      <c r="B77" s="26" t="n"/>
      <c r="C77" s="26" t="n"/>
      <c r="D77" s="26" t="n"/>
      <c r="E77" s="26" t="n"/>
    </row>
    <row r="78">
      <c r="A78" s="26" t="n"/>
      <c r="B78" s="26" t="n"/>
      <c r="C78" s="26" t="n"/>
      <c r="D78" s="26" t="n"/>
      <c r="E78" s="26" t="n"/>
    </row>
    <row r="79">
      <c r="A79" s="26" t="n"/>
      <c r="B79" s="26" t="n"/>
      <c r="C79" s="26" t="n"/>
      <c r="D79" s="26" t="n"/>
      <c r="E79" s="26" t="n"/>
    </row>
    <row r="80">
      <c r="A80" s="26" t="n"/>
      <c r="B80" s="26" t="n"/>
      <c r="C80" s="26" t="n"/>
      <c r="D80" s="26" t="n"/>
      <c r="E80" s="26" t="n"/>
    </row>
    <row r="81">
      <c r="A81" s="26" t="n"/>
      <c r="B81" s="26" t="n"/>
      <c r="C81" s="26" t="n"/>
      <c r="D81" s="26" t="n"/>
      <c r="E81" s="26" t="n"/>
    </row>
    <row r="82">
      <c r="A82" s="26" t="n"/>
      <c r="B82" s="26" t="n"/>
      <c r="C82" s="26" t="n"/>
      <c r="D82" s="26" t="n"/>
      <c r="E82" s="26" t="n"/>
    </row>
    <row r="83">
      <c r="A83" s="26" t="n"/>
      <c r="B83" s="26" t="n"/>
      <c r="C83" s="26" t="n"/>
      <c r="D83" s="26" t="n"/>
      <c r="E83" s="26" t="n"/>
    </row>
    <row r="84">
      <c r="A84" s="26" t="n"/>
      <c r="B84" s="26" t="n"/>
      <c r="C84" s="26" t="n"/>
      <c r="D84" s="26" t="n"/>
      <c r="E84" s="26" t="n"/>
    </row>
    <row r="85">
      <c r="A85" s="26" t="n"/>
      <c r="B85" s="26" t="n"/>
      <c r="C85" s="26" t="n"/>
      <c r="D85" s="26" t="n"/>
      <c r="E85" s="26" t="n"/>
    </row>
    <row r="86">
      <c r="A86" s="26" t="n"/>
      <c r="B86" s="26" t="n"/>
      <c r="C86" s="26" t="n"/>
      <c r="D86" s="26" t="n"/>
      <c r="E86" s="26" t="n"/>
    </row>
    <row r="87">
      <c r="A87" s="26" t="n"/>
      <c r="B87" s="26" t="n"/>
      <c r="C87" s="26" t="n"/>
      <c r="D87" s="26" t="n"/>
      <c r="E87" s="26" t="n"/>
    </row>
    <row r="88">
      <c r="A88" s="26" t="n"/>
      <c r="B88" s="26" t="n"/>
      <c r="C88" s="26" t="n"/>
      <c r="D88" s="26" t="n"/>
      <c r="E88" s="26" t="n"/>
    </row>
    <row r="89">
      <c r="A89" s="26" t="n"/>
      <c r="B89" s="26" t="n"/>
      <c r="C89" s="26" t="n"/>
      <c r="D89" s="26" t="n"/>
      <c r="E89" s="26" t="n"/>
    </row>
    <row r="90">
      <c r="A90" s="26" t="n"/>
      <c r="B90" s="26" t="n"/>
      <c r="C90" s="26" t="n"/>
      <c r="D90" s="26" t="n"/>
      <c r="E90" s="26" t="n"/>
    </row>
    <row r="91">
      <c r="A91" s="26" t="n"/>
      <c r="B91" s="26" t="n"/>
      <c r="C91" s="26" t="n"/>
      <c r="D91" s="26" t="n"/>
      <c r="E91" s="26" t="n"/>
    </row>
    <row r="92">
      <c r="A92" s="26" t="n"/>
      <c r="B92" s="26" t="n"/>
      <c r="C92" s="26" t="n"/>
      <c r="D92" s="26" t="n"/>
      <c r="E92" s="26" t="n"/>
    </row>
    <row r="93">
      <c r="A93" s="26" t="n"/>
      <c r="B93" s="26" t="n"/>
      <c r="C93" s="26" t="n"/>
      <c r="D93" s="26" t="n"/>
      <c r="E93" s="26" t="n"/>
    </row>
    <row r="94">
      <c r="A94" s="26" t="n"/>
      <c r="B94" s="26" t="n"/>
      <c r="C94" s="26" t="n"/>
      <c r="D94" s="26" t="n"/>
      <c r="E94" s="26" t="n"/>
    </row>
    <row r="95">
      <c r="A95" s="26" t="n"/>
      <c r="B95" s="26" t="n"/>
      <c r="C95" s="26" t="n"/>
      <c r="D95" s="26" t="n"/>
      <c r="E95" s="26" t="n"/>
    </row>
    <row r="96">
      <c r="A96" s="26" t="n"/>
      <c r="B96" s="26" t="n"/>
      <c r="C96" s="26" t="n"/>
      <c r="D96" s="26" t="n"/>
      <c r="E96" s="26" t="n"/>
    </row>
    <row r="97">
      <c r="A97" s="26" t="n"/>
      <c r="B97" s="26" t="n"/>
      <c r="C97" s="26" t="n"/>
      <c r="D97" s="26" t="n"/>
      <c r="E97" s="26" t="n"/>
    </row>
    <row r="98">
      <c r="A98" s="26" t="n"/>
      <c r="B98" s="26" t="n"/>
      <c r="C98" s="26" t="n"/>
      <c r="D98" s="26" t="n"/>
      <c r="E98" s="26" t="n"/>
    </row>
    <row r="99">
      <c r="A99" s="26" t="n"/>
      <c r="B99" s="26" t="n"/>
      <c r="C99" s="26" t="n"/>
      <c r="D99" s="26" t="n"/>
      <c r="E99" s="26" t="n"/>
    </row>
    <row r="100">
      <c r="A100" s="26" t="n"/>
      <c r="B100" s="26" t="n"/>
      <c r="C100" s="26" t="n"/>
      <c r="D100" s="26" t="n"/>
      <c r="E100" s="26" t="n"/>
    </row>
    <row r="101">
      <c r="A101" s="26" t="n"/>
      <c r="B101" s="26" t="n"/>
      <c r="C101" s="26" t="n"/>
      <c r="D101" s="26" t="n"/>
      <c r="E101" s="26" t="n"/>
    </row>
    <row r="102">
      <c r="A102" s="26" t="n"/>
      <c r="B102" s="26" t="n"/>
      <c r="C102" s="26" t="n"/>
      <c r="D102" s="26" t="n"/>
      <c r="E102" s="26" t="n"/>
    </row>
    <row r="103">
      <c r="A103" s="26" t="n"/>
      <c r="B103" s="26" t="n"/>
      <c r="C103" s="26" t="n"/>
      <c r="D103" s="26" t="n"/>
      <c r="E103" s="26" t="n"/>
    </row>
    <row r="104">
      <c r="A104" s="26" t="n"/>
      <c r="B104" s="26" t="n"/>
      <c r="C104" s="26" t="n"/>
      <c r="D104" s="26" t="n"/>
      <c r="E104" s="26" t="n"/>
    </row>
    <row r="105">
      <c r="A105" s="26" t="n"/>
      <c r="B105" s="26" t="n"/>
      <c r="C105" s="26" t="n"/>
      <c r="D105" s="26" t="n"/>
      <c r="E105" s="26" t="n"/>
    </row>
    <row r="106">
      <c r="A106" s="26" t="n"/>
      <c r="B106" s="26" t="n"/>
      <c r="C106" s="26" t="n"/>
      <c r="D106" s="26" t="n"/>
      <c r="E106" s="26" t="n"/>
    </row>
    <row r="107">
      <c r="A107" s="26" t="n"/>
      <c r="B107" s="26" t="n"/>
      <c r="C107" s="26" t="n"/>
      <c r="D107" s="26" t="n"/>
      <c r="E107" s="26" t="n"/>
    </row>
    <row r="108">
      <c r="A108" s="26" t="n"/>
      <c r="B108" s="26" t="n"/>
      <c r="C108" s="26" t="n"/>
      <c r="D108" s="26" t="n"/>
      <c r="E108" s="26" t="n"/>
    </row>
    <row r="109">
      <c r="A109" s="26" t="n"/>
      <c r="B109" s="26" t="n"/>
      <c r="C109" s="26" t="n"/>
      <c r="D109" s="26" t="n"/>
      <c r="E109" s="26" t="n"/>
    </row>
    <row r="110">
      <c r="A110" s="26" t="n"/>
      <c r="B110" s="26" t="n"/>
      <c r="C110" s="26" t="n"/>
      <c r="D110" s="26" t="n"/>
      <c r="E110" s="26" t="n"/>
    </row>
    <row r="111">
      <c r="A111" s="26" t="n"/>
      <c r="B111" s="26" t="n"/>
      <c r="C111" s="26" t="n"/>
      <c r="D111" s="26" t="n"/>
      <c r="E111" s="26" t="n"/>
    </row>
    <row r="112">
      <c r="A112" s="26" t="n"/>
      <c r="B112" s="26" t="n"/>
      <c r="C112" s="26" t="n"/>
      <c r="D112" s="26" t="n"/>
      <c r="E112" s="26" t="n"/>
    </row>
    <row r="113">
      <c r="A113" s="26" t="n"/>
      <c r="B113" s="26" t="n"/>
      <c r="C113" s="26" t="n"/>
      <c r="D113" s="26" t="n"/>
      <c r="E113" s="26" t="n"/>
    </row>
    <row r="114">
      <c r="A114" s="26" t="n"/>
      <c r="B114" s="26" t="n"/>
      <c r="C114" s="26" t="n"/>
      <c r="D114" s="26" t="n"/>
      <c r="E114" s="26" t="n"/>
    </row>
    <row r="115">
      <c r="A115" s="26" t="n"/>
      <c r="B115" s="26" t="n"/>
      <c r="C115" s="26" t="n"/>
      <c r="D115" s="26" t="n"/>
      <c r="E115" s="26" t="n"/>
    </row>
    <row r="116">
      <c r="A116" s="26" t="n"/>
      <c r="B116" s="26" t="n"/>
      <c r="C116" s="26" t="n"/>
      <c r="D116" s="26" t="n"/>
      <c r="E116" s="26" t="n"/>
    </row>
    <row r="117">
      <c r="A117" s="26" t="n"/>
      <c r="B117" s="26" t="n"/>
      <c r="C117" s="26" t="n"/>
      <c r="D117" s="26" t="n"/>
      <c r="E117" s="26" t="n"/>
    </row>
    <row r="118">
      <c r="A118" s="26" t="n"/>
      <c r="B118" s="26" t="n"/>
      <c r="C118" s="26" t="n"/>
      <c r="D118" s="26" t="n"/>
      <c r="E118" s="26" t="n"/>
    </row>
    <row r="119">
      <c r="A119" s="26" t="n"/>
      <c r="B119" s="26" t="n"/>
      <c r="C119" s="26" t="n"/>
      <c r="D119" s="26" t="n"/>
      <c r="E119" s="26" t="n"/>
    </row>
    <row r="120">
      <c r="A120" s="26" t="n"/>
      <c r="B120" s="26" t="n"/>
      <c r="C120" s="26" t="n"/>
      <c r="D120" s="26" t="n"/>
      <c r="E120" s="26" t="n"/>
    </row>
    <row r="121">
      <c r="A121" s="26" t="n"/>
      <c r="B121" s="26" t="n"/>
      <c r="C121" s="26" t="n"/>
      <c r="D121" s="26" t="n"/>
      <c r="E121" s="26" t="n"/>
    </row>
    <row r="122">
      <c r="A122" s="26" t="n"/>
      <c r="B122" s="26" t="n"/>
      <c r="C122" s="26" t="n"/>
      <c r="D122" s="26" t="n"/>
      <c r="E122" s="26" t="n"/>
    </row>
    <row r="123">
      <c r="A123" s="26" t="n"/>
      <c r="B123" s="26" t="n"/>
      <c r="C123" s="26" t="n"/>
      <c r="D123" s="26" t="n"/>
      <c r="E123" s="26" t="n"/>
    </row>
    <row r="124">
      <c r="A124" s="26" t="n"/>
      <c r="B124" s="26" t="n"/>
      <c r="C124" s="26" t="n"/>
      <c r="D124" s="26" t="n"/>
      <c r="E124" s="26" t="n"/>
    </row>
    <row r="125">
      <c r="A125" s="26" t="n"/>
      <c r="B125" s="26" t="n"/>
      <c r="C125" s="26" t="n"/>
      <c r="D125" s="26" t="n"/>
      <c r="E125" s="26" t="n"/>
    </row>
    <row r="126">
      <c r="A126" s="26" t="n"/>
      <c r="B126" s="26" t="n"/>
      <c r="C126" s="26" t="n"/>
      <c r="D126" s="26" t="n"/>
      <c r="E126" s="26" t="n"/>
    </row>
    <row r="127">
      <c r="A127" s="26" t="n"/>
      <c r="B127" s="26" t="n"/>
      <c r="C127" s="26" t="n"/>
      <c r="D127" s="26" t="n"/>
      <c r="E127" s="26" t="n"/>
    </row>
    <row r="128">
      <c r="A128" s="26" t="n"/>
      <c r="B128" s="26" t="n"/>
      <c r="C128" s="26" t="n"/>
      <c r="D128" s="26" t="n"/>
      <c r="E128" s="26" t="n"/>
    </row>
    <row r="129">
      <c r="A129" s="26" t="n"/>
      <c r="B129" s="26" t="n"/>
      <c r="C129" s="26" t="n"/>
      <c r="D129" s="26" t="n"/>
      <c r="E129" s="26" t="n"/>
    </row>
    <row r="130">
      <c r="A130" s="26" t="n"/>
      <c r="B130" s="26" t="n"/>
      <c r="C130" s="26" t="n"/>
      <c r="D130" s="26" t="n"/>
      <c r="E130" s="26" t="n"/>
    </row>
    <row r="131">
      <c r="A131" s="26" t="n"/>
      <c r="B131" s="26" t="n"/>
      <c r="C131" s="26" t="n"/>
      <c r="D131" s="26" t="n"/>
      <c r="E131" s="26" t="n"/>
    </row>
    <row r="132">
      <c r="A132" s="26" t="n"/>
      <c r="B132" s="26" t="n"/>
      <c r="C132" s="26" t="n"/>
      <c r="D132" s="26" t="n"/>
      <c r="E132" s="26" t="n"/>
    </row>
    <row r="133">
      <c r="A133" s="26" t="n"/>
      <c r="B133" s="26" t="n"/>
      <c r="C133" s="26" t="n"/>
      <c r="D133" s="26" t="n"/>
      <c r="E133" s="26" t="n"/>
    </row>
    <row r="134">
      <c r="A134" s="26" t="n"/>
      <c r="B134" s="26" t="n"/>
      <c r="C134" s="26" t="n"/>
      <c r="D134" s="26" t="n"/>
      <c r="E134" s="26" t="n"/>
    </row>
    <row r="135">
      <c r="A135" s="26" t="n"/>
      <c r="B135" s="26" t="n"/>
      <c r="C135" s="26" t="n"/>
      <c r="D135" s="26" t="n"/>
      <c r="E135" s="26" t="n"/>
    </row>
    <row r="136">
      <c r="A136" s="26" t="n"/>
      <c r="B136" s="26" t="n"/>
      <c r="C136" s="26" t="n"/>
      <c r="D136" s="26" t="n"/>
      <c r="E136" s="26" t="n"/>
    </row>
    <row r="137">
      <c r="A137" s="26" t="n"/>
      <c r="B137" s="26" t="n"/>
      <c r="C137" s="26" t="n"/>
      <c r="D137" s="26" t="n"/>
      <c r="E137" s="26" t="n"/>
    </row>
    <row r="138">
      <c r="A138" s="26" t="n"/>
      <c r="B138" s="26" t="n"/>
      <c r="C138" s="26" t="n"/>
      <c r="D138" s="26" t="n"/>
      <c r="E138" s="26" t="n"/>
    </row>
    <row r="139">
      <c r="A139" s="26" t="n"/>
      <c r="B139" s="26" t="n"/>
      <c r="C139" s="26" t="n"/>
      <c r="D139" s="26" t="n"/>
      <c r="E139" s="26" t="n"/>
    </row>
    <row r="140">
      <c r="A140" s="26" t="n"/>
      <c r="B140" s="26" t="n"/>
      <c r="C140" s="26" t="n"/>
      <c r="D140" s="26" t="n"/>
      <c r="E140" s="26" t="n"/>
    </row>
    <row r="141">
      <c r="A141" s="26" t="n"/>
      <c r="B141" s="26" t="n"/>
      <c r="C141" s="26" t="n"/>
      <c r="D141" s="26" t="n"/>
      <c r="E141" s="26" t="n"/>
    </row>
    <row r="142">
      <c r="A142" s="26" t="n"/>
      <c r="B142" s="26" t="n"/>
      <c r="C142" s="26" t="n"/>
      <c r="D142" s="26" t="n"/>
      <c r="E142" s="26" t="n"/>
    </row>
    <row r="143">
      <c r="A143" s="26" t="n"/>
      <c r="B143" s="26" t="n"/>
      <c r="C143" s="26" t="n"/>
      <c r="D143" s="26" t="n"/>
      <c r="E143" s="26" t="n"/>
    </row>
    <row r="144">
      <c r="A144" s="26" t="n"/>
      <c r="B144" s="26" t="n"/>
      <c r="C144" s="26" t="n"/>
      <c r="D144" s="26" t="n"/>
      <c r="E144" s="26" t="n"/>
    </row>
    <row r="145">
      <c r="A145" s="26" t="n"/>
      <c r="B145" s="26" t="n"/>
      <c r="C145" s="26" t="n"/>
      <c r="D145" s="26" t="n"/>
      <c r="E145" s="26" t="n"/>
    </row>
    <row r="146">
      <c r="A146" s="26" t="n"/>
      <c r="B146" s="26" t="n"/>
      <c r="C146" s="26" t="n"/>
      <c r="D146" s="26" t="n"/>
      <c r="E146" s="26" t="n"/>
    </row>
    <row r="147">
      <c r="A147" s="26" t="n"/>
      <c r="B147" s="26" t="n"/>
      <c r="C147" s="26" t="n"/>
      <c r="D147" s="26" t="n"/>
      <c r="E147" s="26" t="n"/>
    </row>
    <row r="148">
      <c r="A148" s="26" t="n"/>
      <c r="B148" s="26" t="n"/>
      <c r="C148" s="26" t="n"/>
      <c r="D148" s="26" t="n"/>
      <c r="E148" s="26" t="n"/>
    </row>
    <row r="149">
      <c r="A149" s="26" t="n"/>
      <c r="B149" s="26" t="n"/>
      <c r="C149" s="26" t="n"/>
      <c r="D149" s="26" t="n"/>
      <c r="E149" s="26" t="n"/>
    </row>
    <row r="150">
      <c r="A150" s="26" t="n"/>
      <c r="B150" s="26" t="n"/>
      <c r="C150" s="26" t="n"/>
      <c r="D150" s="26" t="n"/>
      <c r="E150" s="26" t="n"/>
    </row>
    <row r="151">
      <c r="A151" s="26" t="n"/>
      <c r="B151" s="26" t="n"/>
      <c r="C151" s="26" t="n"/>
      <c r="D151" s="26" t="n"/>
      <c r="E151" s="26" t="n"/>
    </row>
    <row r="152">
      <c r="A152" s="26" t="n"/>
      <c r="B152" s="26" t="n"/>
      <c r="C152" s="26" t="n"/>
      <c r="D152" s="26" t="n"/>
      <c r="E152" s="26" t="n"/>
    </row>
    <row r="153">
      <c r="A153" s="26" t="n"/>
      <c r="B153" s="26" t="n"/>
      <c r="C153" s="26" t="n"/>
      <c r="D153" s="26" t="n"/>
      <c r="E153" s="26" t="n"/>
    </row>
    <row r="154">
      <c r="A154" s="26" t="n"/>
      <c r="B154" s="26" t="n"/>
      <c r="C154" s="26" t="n"/>
      <c r="D154" s="26" t="n"/>
      <c r="E154" s="26" t="n"/>
    </row>
    <row r="155">
      <c r="A155" s="26" t="n"/>
      <c r="B155" s="26" t="n"/>
      <c r="C155" s="26" t="n"/>
      <c r="D155" s="26" t="n"/>
      <c r="E155" s="26" t="n"/>
    </row>
    <row r="156">
      <c r="A156" s="26" t="n"/>
      <c r="B156" s="26" t="n"/>
      <c r="C156" s="26" t="n"/>
      <c r="D156" s="26" t="n"/>
      <c r="E156" s="26" t="n"/>
    </row>
    <row r="157">
      <c r="A157" s="26" t="n"/>
      <c r="B157" s="26" t="n"/>
      <c r="C157" s="26" t="n"/>
      <c r="D157" s="26" t="n"/>
      <c r="E157" s="26" t="n"/>
    </row>
    <row r="158">
      <c r="A158" s="26" t="n"/>
      <c r="B158" s="26" t="n"/>
      <c r="C158" s="26" t="n"/>
      <c r="D158" s="26" t="n"/>
      <c r="E158" s="26" t="n"/>
    </row>
    <row r="159">
      <c r="A159" s="26" t="n"/>
      <c r="B159" s="26" t="n"/>
      <c r="C159" s="26" t="n"/>
      <c r="D159" s="26" t="n"/>
      <c r="E159" s="26" t="n"/>
    </row>
    <row r="160">
      <c r="A160" s="26" t="n"/>
      <c r="B160" s="26" t="n"/>
      <c r="C160" s="26" t="n"/>
      <c r="D160" s="26" t="n"/>
      <c r="E160" s="26" t="n"/>
    </row>
    <row r="161">
      <c r="A161" s="26" t="n"/>
      <c r="B161" s="26" t="n"/>
      <c r="C161" s="26" t="n"/>
      <c r="D161" s="26" t="n"/>
      <c r="E161" s="26" t="n"/>
    </row>
    <row r="162">
      <c r="A162" s="26" t="n"/>
      <c r="B162" s="26" t="n"/>
      <c r="C162" s="26" t="n"/>
      <c r="D162" s="26" t="n"/>
      <c r="E162" s="26" t="n"/>
    </row>
    <row r="163">
      <c r="A163" s="26" t="n"/>
      <c r="B163" s="26" t="n"/>
      <c r="C163" s="26" t="n"/>
      <c r="D163" s="26" t="n"/>
      <c r="E163" s="26" t="n"/>
    </row>
    <row r="164">
      <c r="A164" s="26" t="n"/>
      <c r="B164" s="26" t="n"/>
      <c r="C164" s="26" t="n"/>
      <c r="D164" s="26" t="n"/>
      <c r="E164" s="26" t="n"/>
    </row>
    <row r="165">
      <c r="A165" s="26" t="n"/>
      <c r="B165" s="26" t="n"/>
      <c r="C165" s="26" t="n"/>
      <c r="D165" s="26" t="n"/>
      <c r="E165" s="26" t="n"/>
    </row>
    <row r="166">
      <c r="A166" s="26" t="n"/>
      <c r="B166" s="26" t="n"/>
      <c r="C166" s="26" t="n"/>
      <c r="D166" s="26" t="n"/>
      <c r="E166" s="26" t="n"/>
    </row>
    <row r="167">
      <c r="A167" s="26" t="n"/>
      <c r="B167" s="26" t="n"/>
      <c r="C167" s="26" t="n"/>
      <c r="D167" s="26" t="n"/>
      <c r="E167" s="26" t="n"/>
    </row>
    <row r="168">
      <c r="A168" s="26" t="n"/>
      <c r="B168" s="26" t="n"/>
      <c r="C168" s="26" t="n"/>
      <c r="D168" s="26" t="n"/>
      <c r="E168" s="26" t="n"/>
    </row>
    <row r="169">
      <c r="A169" s="26" t="n"/>
      <c r="B169" s="26" t="n"/>
      <c r="C169" s="26" t="n"/>
      <c r="D169" s="26" t="n"/>
      <c r="E169" s="26" t="n"/>
    </row>
    <row r="170">
      <c r="A170" s="26" t="n"/>
      <c r="B170" s="26" t="n"/>
      <c r="C170" s="26" t="n"/>
      <c r="D170" s="26" t="n"/>
      <c r="E170" s="26" t="n"/>
    </row>
    <row r="171">
      <c r="A171" s="26" t="n"/>
      <c r="B171" s="26" t="n"/>
      <c r="C171" s="26" t="n"/>
      <c r="D171" s="26" t="n"/>
      <c r="E171" s="26" t="n"/>
    </row>
    <row r="172">
      <c r="A172" s="26" t="n"/>
      <c r="B172" s="26" t="n"/>
      <c r="C172" s="26" t="n"/>
      <c r="D172" s="26" t="n"/>
      <c r="E172" s="26" t="n"/>
    </row>
    <row r="173">
      <c r="A173" s="26" t="n"/>
      <c r="B173" s="26" t="n"/>
      <c r="C173" s="26" t="n"/>
      <c r="D173" s="26" t="n"/>
      <c r="E173" s="26" t="n"/>
    </row>
    <row r="174">
      <c r="A174" s="26" t="n"/>
      <c r="B174" s="26" t="n"/>
      <c r="C174" s="26" t="n"/>
      <c r="D174" s="26" t="n"/>
      <c r="E174" s="26" t="n"/>
    </row>
    <row r="175">
      <c r="A175" s="26" t="n"/>
      <c r="B175" s="26" t="n"/>
      <c r="C175" s="26" t="n"/>
      <c r="D175" s="26" t="n"/>
      <c r="E175" s="26" t="n"/>
    </row>
    <row r="176">
      <c r="A176" s="26" t="n"/>
      <c r="B176" s="26" t="n"/>
      <c r="C176" s="26" t="n"/>
      <c r="D176" s="26" t="n"/>
      <c r="E176" s="26" t="n"/>
    </row>
    <row r="177">
      <c r="A177" s="26" t="n"/>
      <c r="B177" s="26" t="n"/>
      <c r="C177" s="26" t="n"/>
      <c r="D177" s="26" t="n"/>
      <c r="E177" s="26" t="n"/>
    </row>
    <row r="178">
      <c r="A178" s="26" t="n"/>
      <c r="B178" s="26" t="n"/>
      <c r="C178" s="26" t="n"/>
      <c r="D178" s="26" t="n"/>
      <c r="E178" s="26" t="n"/>
    </row>
    <row r="179">
      <c r="A179" s="26" t="n"/>
      <c r="B179" s="26" t="n"/>
      <c r="C179" s="26" t="n"/>
      <c r="D179" s="26" t="n"/>
      <c r="E179" s="26" t="n"/>
    </row>
    <row r="180">
      <c r="A180" s="26" t="n"/>
      <c r="B180" s="26" t="n"/>
      <c r="C180" s="26" t="n"/>
      <c r="D180" s="26" t="n"/>
      <c r="E180" s="26" t="n"/>
    </row>
    <row r="181">
      <c r="A181" s="26" t="n"/>
      <c r="B181" s="26" t="n"/>
      <c r="C181" s="26" t="n"/>
      <c r="D181" s="26" t="n"/>
      <c r="E181" s="26" t="n"/>
    </row>
    <row r="182">
      <c r="A182" s="26" t="n"/>
      <c r="B182" s="26" t="n"/>
      <c r="C182" s="26" t="n"/>
      <c r="D182" s="26" t="n"/>
      <c r="E182" s="26" t="n"/>
    </row>
    <row r="183">
      <c r="A183" s="26" t="n"/>
      <c r="B183" s="26" t="n"/>
      <c r="C183" s="26" t="n"/>
      <c r="D183" s="26" t="n"/>
      <c r="E183" s="26" t="n"/>
    </row>
    <row r="184">
      <c r="A184" s="26" t="n"/>
      <c r="B184" s="26" t="n"/>
      <c r="C184" s="26" t="n"/>
      <c r="D184" s="26" t="n"/>
      <c r="E184" s="26" t="n"/>
    </row>
    <row r="185">
      <c r="A185" s="26" t="n"/>
      <c r="B185" s="26" t="n"/>
      <c r="C185" s="26" t="n"/>
      <c r="D185" s="26" t="n"/>
      <c r="E185" s="26" t="n"/>
    </row>
    <row r="186">
      <c r="A186" s="26" t="n"/>
      <c r="B186" s="26" t="n"/>
      <c r="C186" s="26" t="n"/>
      <c r="D186" s="26" t="n"/>
      <c r="E186" s="26" t="n"/>
    </row>
    <row r="187">
      <c r="A187" s="26" t="n"/>
      <c r="B187" s="26" t="n"/>
      <c r="C187" s="26" t="n"/>
      <c r="D187" s="26" t="n"/>
      <c r="E187" s="26" t="n"/>
    </row>
    <row r="188">
      <c r="A188" s="26" t="n"/>
      <c r="B188" s="26" t="n"/>
      <c r="C188" s="26" t="n"/>
      <c r="D188" s="26" t="n"/>
      <c r="E188" s="26" t="n"/>
    </row>
    <row r="189">
      <c r="A189" s="26" t="n"/>
      <c r="B189" s="26" t="n"/>
      <c r="C189" s="26" t="n"/>
      <c r="D189" s="26" t="n"/>
      <c r="E189" s="26" t="n"/>
    </row>
    <row r="190">
      <c r="A190" s="26" t="n"/>
      <c r="B190" s="26" t="n"/>
      <c r="C190" s="26" t="n"/>
      <c r="D190" s="26" t="n"/>
      <c r="E190" s="26" t="n"/>
    </row>
    <row r="191">
      <c r="A191" s="26" t="n"/>
      <c r="B191" s="26" t="n"/>
      <c r="C191" s="26" t="n"/>
      <c r="D191" s="26" t="n"/>
      <c r="E191" s="26" t="n"/>
    </row>
    <row r="192">
      <c r="A192" s="26" t="n"/>
      <c r="B192" s="26" t="n"/>
      <c r="C192" s="26" t="n"/>
      <c r="D192" s="26" t="n"/>
      <c r="E192" s="26" t="n"/>
    </row>
    <row r="193">
      <c r="A193" s="26" t="n"/>
      <c r="B193" s="26" t="n"/>
      <c r="C193" s="26" t="n"/>
      <c r="D193" s="26" t="n"/>
      <c r="E193" s="26" t="n"/>
    </row>
    <row r="194">
      <c r="A194" s="26" t="n"/>
      <c r="B194" s="26" t="n"/>
      <c r="C194" s="26" t="n"/>
      <c r="D194" s="26" t="n"/>
      <c r="E194" s="26" t="n"/>
    </row>
    <row r="195">
      <c r="A195" s="26" t="n"/>
      <c r="B195" s="26" t="n"/>
      <c r="C195" s="26" t="n"/>
      <c r="D195" s="26" t="n"/>
      <c r="E195" s="26" t="n"/>
    </row>
    <row r="196">
      <c r="A196" s="26" t="n"/>
      <c r="B196" s="26" t="n"/>
      <c r="C196" s="26" t="n"/>
      <c r="D196" s="26" t="n"/>
      <c r="E196" s="26" t="n"/>
    </row>
    <row r="197">
      <c r="A197" s="26" t="n"/>
      <c r="B197" s="26" t="n"/>
      <c r="C197" s="26" t="n"/>
      <c r="D197" s="26" t="n"/>
      <c r="E197" s="26" t="n"/>
    </row>
    <row r="198">
      <c r="A198" s="26" t="n"/>
      <c r="B198" s="26" t="n"/>
      <c r="C198" s="26" t="n"/>
      <c r="D198" s="26" t="n"/>
      <c r="E198" s="26" t="n"/>
    </row>
    <row r="199">
      <c r="A199" s="26" t="n"/>
      <c r="B199" s="26" t="n"/>
      <c r="C199" s="26" t="n"/>
      <c r="D199" s="26" t="n"/>
      <c r="E199" s="26" t="n"/>
    </row>
    <row r="200">
      <c r="A200" s="26" t="n"/>
      <c r="B200" s="26" t="n"/>
      <c r="C200" s="26" t="n"/>
      <c r="D200" s="26" t="n"/>
      <c r="E200" s="26" t="n"/>
    </row>
    <row r="201">
      <c r="A201" s="26" t="n"/>
      <c r="B201" s="26" t="n"/>
      <c r="C201" s="26" t="n"/>
      <c r="D201" s="26" t="n"/>
      <c r="E201" s="26" t="n"/>
    </row>
    <row r="202">
      <c r="A202" s="26" t="n"/>
      <c r="B202" s="26" t="n"/>
      <c r="C202" s="26" t="n"/>
      <c r="D202" s="26" t="n"/>
      <c r="E202" s="26" t="n"/>
    </row>
    <row r="203">
      <c r="A203" s="26" t="n"/>
      <c r="B203" s="26" t="n"/>
      <c r="C203" s="26" t="n"/>
      <c r="D203" s="26" t="n"/>
      <c r="E203" s="26" t="n"/>
    </row>
    <row r="204">
      <c r="A204" s="26" t="n"/>
      <c r="B204" s="26" t="n"/>
      <c r="C204" s="26" t="n"/>
      <c r="D204" s="26" t="n"/>
      <c r="E204" s="26" t="n"/>
    </row>
    <row r="205">
      <c r="A205" s="26" t="n"/>
      <c r="B205" s="26" t="n"/>
      <c r="C205" s="26" t="n"/>
      <c r="D205" s="26" t="n"/>
      <c r="E205" s="26" t="n"/>
    </row>
    <row r="206">
      <c r="A206" s="26" t="n"/>
      <c r="B206" s="26" t="n"/>
      <c r="C206" s="26" t="n"/>
      <c r="D206" s="26" t="n"/>
      <c r="E206" s="26" t="n"/>
    </row>
    <row r="207">
      <c r="A207" s="26" t="n"/>
      <c r="B207" s="26" t="n"/>
      <c r="C207" s="26" t="n"/>
      <c r="D207" s="26" t="n"/>
      <c r="E207" s="26" t="n"/>
    </row>
    <row r="208">
      <c r="A208" s="26" t="n"/>
      <c r="B208" s="26" t="n"/>
      <c r="C208" s="26" t="n"/>
      <c r="D208" s="26" t="n"/>
      <c r="E208" s="26" t="n"/>
    </row>
    <row r="209">
      <c r="A209" s="26" t="n"/>
      <c r="B209" s="26" t="n"/>
      <c r="C209" s="26" t="n"/>
      <c r="D209" s="26" t="n"/>
      <c r="E209" s="26" t="n"/>
    </row>
    <row r="210">
      <c r="A210" s="26" t="n"/>
      <c r="B210" s="26" t="n"/>
      <c r="C210" s="26" t="n"/>
      <c r="D210" s="26" t="n"/>
      <c r="E210" s="26" t="n"/>
    </row>
    <row r="211">
      <c r="A211" s="26" t="n"/>
      <c r="B211" s="26" t="n"/>
      <c r="C211" s="26" t="n"/>
      <c r="D211" s="26" t="n"/>
      <c r="E211" s="26" t="n"/>
    </row>
    <row r="212">
      <c r="A212" s="26" t="n"/>
      <c r="B212" s="26" t="n"/>
      <c r="C212" s="26" t="n"/>
      <c r="D212" s="26" t="n"/>
      <c r="E212" s="26" t="n"/>
    </row>
    <row r="213">
      <c r="A213" s="26" t="n"/>
      <c r="B213" s="26" t="n"/>
      <c r="C213" s="26" t="n"/>
      <c r="D213" s="26" t="n"/>
      <c r="E213" s="26" t="n"/>
    </row>
    <row r="214">
      <c r="A214" s="26" t="n"/>
      <c r="B214" s="26" t="n"/>
      <c r="C214" s="26" t="n"/>
      <c r="D214" s="26" t="n"/>
      <c r="E214" s="26" t="n"/>
    </row>
    <row r="215">
      <c r="A215" s="26" t="n"/>
      <c r="B215" s="26" t="n"/>
      <c r="C215" s="26" t="n"/>
      <c r="D215" s="26" t="n"/>
      <c r="E215" s="26" t="n"/>
    </row>
    <row r="216">
      <c r="A216" s="26" t="n"/>
      <c r="B216" s="26" t="n"/>
      <c r="C216" s="26" t="n"/>
      <c r="D216" s="26" t="n"/>
      <c r="E216" s="26" t="n"/>
    </row>
    <row r="217">
      <c r="A217" s="26" t="n"/>
      <c r="B217" s="26" t="n"/>
      <c r="C217" s="26" t="n"/>
      <c r="D217" s="26" t="n"/>
      <c r="E217" s="26" t="n"/>
    </row>
    <row r="218">
      <c r="A218" s="26" t="n"/>
      <c r="B218" s="26" t="n"/>
      <c r="C218" s="26" t="n"/>
      <c r="D218" s="26" t="n"/>
      <c r="E218" s="26" t="n"/>
    </row>
    <row r="219">
      <c r="A219" s="26" t="n"/>
      <c r="B219" s="26" t="n"/>
      <c r="C219" s="26" t="n"/>
      <c r="D219" s="26" t="n"/>
      <c r="E219" s="26" t="n"/>
    </row>
    <row r="220">
      <c r="A220" s="26" t="n"/>
      <c r="B220" s="26" t="n"/>
      <c r="C220" s="26" t="n"/>
      <c r="D220" s="26" t="n"/>
      <c r="E220" s="26" t="n"/>
    </row>
    <row r="221">
      <c r="A221" s="26" t="n"/>
      <c r="B221" s="26" t="n"/>
      <c r="C221" s="26" t="n"/>
      <c r="D221" s="26" t="n"/>
      <c r="E221" s="26" t="n"/>
    </row>
    <row r="222">
      <c r="A222" s="26" t="n"/>
      <c r="B222" s="26" t="n"/>
      <c r="C222" s="26" t="n"/>
      <c r="D222" s="26" t="n"/>
      <c r="E222" s="26" t="n"/>
    </row>
    <row r="223">
      <c r="A223" s="26" t="n"/>
      <c r="B223" s="26" t="n"/>
      <c r="C223" s="26" t="n"/>
      <c r="D223" s="26" t="n"/>
      <c r="E223" s="26" t="n"/>
    </row>
    <row r="224">
      <c r="A224" s="26" t="n"/>
      <c r="B224" s="26" t="n"/>
      <c r="C224" s="26" t="n"/>
      <c r="D224" s="26" t="n"/>
      <c r="E224" s="26" t="n"/>
    </row>
    <row r="225">
      <c r="A225" s="26" t="n"/>
      <c r="B225" s="26" t="n"/>
      <c r="C225" s="26" t="n"/>
      <c r="D225" s="26" t="n"/>
      <c r="E225" s="26" t="n"/>
    </row>
    <row r="226">
      <c r="A226" s="26" t="n"/>
      <c r="B226" s="26" t="n"/>
      <c r="C226" s="26" t="n"/>
      <c r="D226" s="26" t="n"/>
      <c r="E226" s="26" t="n"/>
    </row>
    <row r="227">
      <c r="A227" s="26" t="n"/>
      <c r="B227" s="26" t="n"/>
      <c r="C227" s="26" t="n"/>
      <c r="D227" s="26" t="n"/>
      <c r="E227" s="26" t="n"/>
    </row>
    <row r="228">
      <c r="A228" s="26" t="n"/>
      <c r="B228" s="26" t="n"/>
      <c r="C228" s="26" t="n"/>
      <c r="D228" s="26" t="n"/>
      <c r="E228" s="26" t="n"/>
    </row>
    <row r="229">
      <c r="A229" s="26" t="n"/>
      <c r="B229" s="26" t="n"/>
      <c r="C229" s="26" t="n"/>
      <c r="D229" s="26" t="n"/>
      <c r="E229" s="26" t="n"/>
    </row>
    <row r="230">
      <c r="A230" s="26" t="n"/>
      <c r="B230" s="26" t="n"/>
      <c r="C230" s="26" t="n"/>
      <c r="D230" s="26" t="n"/>
      <c r="E230" s="26" t="n"/>
    </row>
    <row r="231">
      <c r="A231" s="26" t="n"/>
      <c r="B231" s="26" t="n"/>
      <c r="C231" s="26" t="n"/>
      <c r="D231" s="26" t="n"/>
      <c r="E231" s="26" t="n"/>
    </row>
    <row r="232">
      <c r="A232" s="26" t="n"/>
      <c r="B232" s="26" t="n"/>
      <c r="C232" s="26" t="n"/>
      <c r="D232" s="26" t="n"/>
      <c r="E232" s="26" t="n"/>
    </row>
    <row r="233">
      <c r="A233" s="26" t="n"/>
      <c r="B233" s="26" t="n"/>
      <c r="C233" s="26" t="n"/>
      <c r="D233" s="26" t="n"/>
      <c r="E233" s="26" t="n"/>
    </row>
    <row r="234">
      <c r="A234" s="26" t="n"/>
      <c r="B234" s="26" t="n"/>
      <c r="C234" s="26" t="n"/>
      <c r="D234" s="26" t="n"/>
      <c r="E234" s="26" t="n"/>
    </row>
    <row r="235">
      <c r="A235" s="26" t="n"/>
      <c r="B235" s="26" t="n"/>
      <c r="C235" s="26" t="n"/>
      <c r="D235" s="26" t="n"/>
      <c r="E235" s="26" t="n"/>
    </row>
    <row r="236">
      <c r="A236" s="26" t="n"/>
      <c r="B236" s="26" t="n"/>
      <c r="C236" s="26" t="n"/>
      <c r="D236" s="26" t="n"/>
      <c r="E236" s="26" t="n"/>
    </row>
    <row r="237">
      <c r="A237" s="26" t="n"/>
      <c r="B237" s="26" t="n"/>
      <c r="C237" s="26" t="n"/>
      <c r="D237" s="26" t="n"/>
      <c r="E237" s="26" t="n"/>
    </row>
    <row r="238">
      <c r="A238" s="26" t="n"/>
      <c r="B238" s="26" t="n"/>
      <c r="C238" s="26" t="n"/>
      <c r="D238" s="26" t="n"/>
      <c r="E238" s="26" t="n"/>
    </row>
    <row r="239">
      <c r="A239" s="26" t="n"/>
      <c r="B239" s="26" t="n"/>
      <c r="C239" s="26" t="n"/>
      <c r="D239" s="26" t="n"/>
      <c r="E239" s="26" t="n"/>
    </row>
    <row r="240">
      <c r="A240" s="26" t="n"/>
      <c r="B240" s="26" t="n"/>
      <c r="C240" s="26" t="n"/>
      <c r="D240" s="26" t="n"/>
      <c r="E240" s="26" t="n"/>
    </row>
    <row r="241">
      <c r="A241" s="26" t="n"/>
      <c r="B241" s="26" t="n"/>
      <c r="C241" s="26" t="n"/>
      <c r="D241" s="26" t="n"/>
      <c r="E241" s="26" t="n"/>
    </row>
    <row r="242">
      <c r="A242" s="26" t="n"/>
      <c r="B242" s="26" t="n"/>
      <c r="C242" s="26" t="n"/>
      <c r="D242" s="26" t="n"/>
      <c r="E242" s="26" t="n"/>
    </row>
    <row r="243">
      <c r="A243" s="26" t="n"/>
      <c r="B243" s="26" t="n"/>
      <c r="C243" s="26" t="n"/>
      <c r="D243" s="26" t="n"/>
      <c r="E243" s="26" t="n"/>
    </row>
    <row r="244">
      <c r="A244" s="26" t="n"/>
      <c r="B244" s="26" t="n"/>
      <c r="C244" s="26" t="n"/>
      <c r="D244" s="26" t="n"/>
      <c r="E244" s="26" t="n"/>
    </row>
    <row r="245">
      <c r="A245" s="26" t="n"/>
      <c r="B245" s="26" t="n"/>
      <c r="C245" s="26" t="n"/>
      <c r="D245" s="26" t="n"/>
      <c r="E245" s="26" t="n"/>
    </row>
    <row r="246">
      <c r="A246" s="26" t="n"/>
      <c r="B246" s="26" t="n"/>
      <c r="C246" s="26" t="n"/>
      <c r="D246" s="26" t="n"/>
      <c r="E246" s="26" t="n"/>
    </row>
    <row r="247">
      <c r="A247" s="26" t="n"/>
      <c r="B247" s="26" t="n"/>
      <c r="C247" s="26" t="n"/>
      <c r="D247" s="26" t="n"/>
      <c r="E247" s="26" t="n"/>
    </row>
    <row r="248">
      <c r="A248" s="26" t="n"/>
      <c r="B248" s="26" t="n"/>
      <c r="C248" s="26" t="n"/>
      <c r="D248" s="26" t="n"/>
      <c r="E248" s="26" t="n"/>
    </row>
    <row r="249">
      <c r="A249" s="26" t="n"/>
      <c r="B249" s="26" t="n"/>
      <c r="C249" s="26" t="n"/>
      <c r="D249" s="26" t="n"/>
      <c r="E249" s="26" t="n"/>
    </row>
    <row r="250">
      <c r="A250" s="26" t="n"/>
      <c r="B250" s="26" t="n"/>
      <c r="C250" s="26" t="n"/>
      <c r="D250" s="26" t="n"/>
      <c r="E250" s="26" t="n"/>
    </row>
    <row r="251">
      <c r="A251" s="26" t="n"/>
      <c r="B251" s="26" t="n"/>
      <c r="C251" s="26" t="n"/>
      <c r="D251" s="26" t="n"/>
      <c r="E251" s="26" t="n"/>
    </row>
    <row r="252">
      <c r="A252" s="26" t="n"/>
      <c r="B252" s="26" t="n"/>
      <c r="C252" s="26" t="n"/>
      <c r="D252" s="26" t="n"/>
      <c r="E252" s="26" t="n"/>
    </row>
    <row r="253">
      <c r="A253" s="26" t="n"/>
      <c r="B253" s="26" t="n"/>
      <c r="C253" s="26" t="n"/>
      <c r="D253" s="26" t="n"/>
      <c r="E253" s="26" t="n"/>
    </row>
    <row r="254">
      <c r="A254" s="26" t="n"/>
      <c r="B254" s="26" t="n"/>
      <c r="C254" s="26" t="n"/>
      <c r="D254" s="26" t="n"/>
      <c r="E254" s="26" t="n"/>
    </row>
    <row r="255">
      <c r="A255" s="26" t="n"/>
      <c r="B255" s="26" t="n"/>
      <c r="C255" s="26" t="n"/>
      <c r="D255" s="26" t="n"/>
      <c r="E255" s="26" t="n"/>
    </row>
    <row r="256">
      <c r="A256" s="26" t="n"/>
      <c r="B256" s="26" t="n"/>
      <c r="C256" s="26" t="n"/>
      <c r="D256" s="26" t="n"/>
      <c r="E256" s="26" t="n"/>
    </row>
    <row r="257">
      <c r="A257" s="26" t="n"/>
      <c r="B257" s="26" t="n"/>
      <c r="C257" s="26" t="n"/>
      <c r="D257" s="26" t="n"/>
      <c r="E257" s="26" t="n"/>
    </row>
    <row r="258">
      <c r="A258" s="26" t="n"/>
      <c r="B258" s="26" t="n"/>
      <c r="C258" s="26" t="n"/>
      <c r="D258" s="26" t="n"/>
      <c r="E258" s="26" t="n"/>
    </row>
    <row r="259">
      <c r="A259" s="26" t="n"/>
      <c r="B259" s="26" t="n"/>
      <c r="C259" s="26" t="n"/>
      <c r="D259" s="26" t="n"/>
      <c r="E259" s="26" t="n"/>
    </row>
    <row r="260">
      <c r="A260" s="26" t="n"/>
      <c r="B260" s="26" t="n"/>
      <c r="C260" s="26" t="n"/>
      <c r="D260" s="26" t="n"/>
      <c r="E260" s="26" t="n"/>
    </row>
    <row r="261">
      <c r="A261" s="26" t="n"/>
      <c r="B261" s="26" t="n"/>
      <c r="C261" s="26" t="n"/>
      <c r="D261" s="26" t="n"/>
      <c r="E261" s="26" t="n"/>
    </row>
    <row r="262">
      <c r="A262" s="26" t="n"/>
      <c r="B262" s="26" t="n"/>
      <c r="C262" s="26" t="n"/>
      <c r="D262" s="26" t="n"/>
      <c r="E262" s="26" t="n"/>
    </row>
    <row r="263">
      <c r="A263" s="26" t="n"/>
      <c r="B263" s="26" t="n"/>
      <c r="C263" s="26" t="n"/>
      <c r="D263" s="26" t="n"/>
      <c r="E263" s="26" t="n"/>
    </row>
    <row r="264">
      <c r="A264" s="26" t="n"/>
      <c r="B264" s="26" t="n"/>
      <c r="C264" s="26" t="n"/>
      <c r="D264" s="26" t="n"/>
      <c r="E264" s="26" t="n"/>
    </row>
    <row r="265">
      <c r="A265" s="26" t="n"/>
      <c r="B265" s="26" t="n"/>
      <c r="C265" s="26" t="n"/>
      <c r="D265" s="26" t="n"/>
      <c r="E265" s="26" t="n"/>
    </row>
    <row r="266">
      <c r="A266" s="26" t="n"/>
      <c r="B266" s="26" t="n"/>
      <c r="C266" s="26" t="n"/>
      <c r="D266" s="26" t="n"/>
      <c r="E266" s="26" t="n"/>
    </row>
    <row r="267">
      <c r="A267" s="26" t="n"/>
      <c r="B267" s="26" t="n"/>
      <c r="C267" s="26" t="n"/>
      <c r="D267" s="26" t="n"/>
      <c r="E267" s="26" t="n"/>
    </row>
    <row r="268">
      <c r="A268" s="26" t="n"/>
      <c r="B268" s="26" t="n"/>
      <c r="C268" s="26" t="n"/>
      <c r="D268" s="26" t="n"/>
      <c r="E268" s="26" t="n"/>
    </row>
    <row r="269">
      <c r="A269" s="26" t="n"/>
      <c r="B269" s="26" t="n"/>
      <c r="C269" s="26" t="n"/>
      <c r="D269" s="26" t="n"/>
      <c r="E269" s="26" t="n"/>
    </row>
    <row r="270">
      <c r="A270" s="26" t="n"/>
      <c r="B270" s="26" t="n"/>
      <c r="C270" s="26" t="n"/>
      <c r="D270" s="26" t="n"/>
      <c r="E270" s="26" t="n"/>
    </row>
    <row r="271">
      <c r="A271" s="26" t="n"/>
      <c r="B271" s="26" t="n"/>
      <c r="C271" s="26" t="n"/>
      <c r="D271" s="26" t="n"/>
      <c r="E271" s="26" t="n"/>
    </row>
    <row r="272">
      <c r="A272" s="26" t="n"/>
      <c r="B272" s="26" t="n"/>
      <c r="C272" s="26" t="n"/>
      <c r="D272" s="26" t="n"/>
      <c r="E272" s="26" t="n"/>
    </row>
    <row r="273">
      <c r="A273" s="26" t="n"/>
      <c r="B273" s="26" t="n"/>
      <c r="C273" s="26" t="n"/>
      <c r="D273" s="26" t="n"/>
      <c r="E273" s="26" t="n"/>
    </row>
    <row r="274">
      <c r="A274" s="26" t="n"/>
      <c r="B274" s="26" t="n"/>
      <c r="C274" s="26" t="n"/>
      <c r="D274" s="26" t="n"/>
      <c r="E274" s="26" t="n"/>
    </row>
    <row r="275">
      <c r="A275" s="26" t="n"/>
      <c r="B275" s="26" t="n"/>
      <c r="C275" s="26" t="n"/>
      <c r="D275" s="26" t="n"/>
      <c r="E275" s="26" t="n"/>
    </row>
    <row r="276">
      <c r="A276" s="26" t="n"/>
      <c r="B276" s="26" t="n"/>
      <c r="C276" s="26" t="n"/>
      <c r="D276" s="26" t="n"/>
      <c r="E276" s="26" t="n"/>
    </row>
    <row r="277">
      <c r="A277" s="26" t="n"/>
      <c r="B277" s="26" t="n"/>
      <c r="C277" s="26" t="n"/>
      <c r="D277" s="26" t="n"/>
      <c r="E277" s="26" t="n"/>
    </row>
    <row r="278">
      <c r="A278" s="26" t="n"/>
      <c r="B278" s="26" t="n"/>
      <c r="C278" s="26" t="n"/>
      <c r="D278" s="26" t="n"/>
      <c r="E278" s="26" t="n"/>
    </row>
    <row r="279">
      <c r="A279" s="26" t="n"/>
      <c r="B279" s="26" t="n"/>
      <c r="C279" s="26" t="n"/>
      <c r="D279" s="26" t="n"/>
      <c r="E279" s="26" t="n"/>
    </row>
    <row r="280">
      <c r="A280" s="26" t="n"/>
      <c r="B280" s="26" t="n"/>
      <c r="C280" s="26" t="n"/>
      <c r="D280" s="26" t="n"/>
      <c r="E280" s="26" t="n"/>
    </row>
    <row r="281">
      <c r="A281" s="26" t="n"/>
      <c r="B281" s="26" t="n"/>
      <c r="C281" s="26" t="n"/>
      <c r="D281" s="26" t="n"/>
      <c r="E281" s="26" t="n"/>
    </row>
    <row r="282">
      <c r="A282" s="26" t="n"/>
      <c r="B282" s="26" t="n"/>
      <c r="C282" s="26" t="n"/>
      <c r="D282" s="26" t="n"/>
      <c r="E282" s="26" t="n"/>
    </row>
    <row r="283">
      <c r="A283" s="26" t="n"/>
      <c r="B283" s="26" t="n"/>
      <c r="C283" s="26" t="n"/>
      <c r="D283" s="26" t="n"/>
      <c r="E283" s="26" t="n"/>
    </row>
    <row r="284">
      <c r="A284" s="26" t="n"/>
      <c r="B284" s="26" t="n"/>
      <c r="C284" s="26" t="n"/>
      <c r="D284" s="26" t="n"/>
      <c r="E284" s="26" t="n"/>
    </row>
    <row r="285">
      <c r="A285" s="26" t="n"/>
      <c r="B285" s="26" t="n"/>
      <c r="C285" s="26" t="n"/>
      <c r="D285" s="26" t="n"/>
      <c r="E285" s="26" t="n"/>
    </row>
    <row r="286">
      <c r="A286" s="26" t="n"/>
      <c r="B286" s="26" t="n"/>
      <c r="C286" s="26" t="n"/>
      <c r="D286" s="26" t="n"/>
      <c r="E286" s="26" t="n"/>
    </row>
    <row r="287">
      <c r="A287" s="26" t="n"/>
      <c r="B287" s="26" t="n"/>
      <c r="C287" s="26" t="n"/>
      <c r="D287" s="26" t="n"/>
      <c r="E287" s="26" t="n"/>
    </row>
    <row r="288">
      <c r="A288" s="26" t="n"/>
      <c r="B288" s="26" t="n"/>
      <c r="C288" s="26" t="n"/>
      <c r="D288" s="26" t="n"/>
      <c r="E288" s="26" t="n"/>
    </row>
    <row r="289">
      <c r="A289" s="26" t="n"/>
      <c r="B289" s="26" t="n"/>
      <c r="C289" s="26" t="n"/>
      <c r="D289" s="26" t="n"/>
      <c r="E289" s="26" t="n"/>
    </row>
    <row r="290">
      <c r="A290" s="26" t="n"/>
      <c r="B290" s="26" t="n"/>
      <c r="C290" s="26" t="n"/>
      <c r="D290" s="26" t="n"/>
      <c r="E290" s="26" t="n"/>
    </row>
    <row r="291">
      <c r="A291" s="26" t="n"/>
      <c r="B291" s="26" t="n"/>
      <c r="C291" s="26" t="n"/>
      <c r="D291" s="26" t="n"/>
      <c r="E291" s="26" t="n"/>
    </row>
    <row r="292">
      <c r="A292" s="26" t="n"/>
      <c r="B292" s="26" t="n"/>
      <c r="C292" s="26" t="n"/>
      <c r="D292" s="26" t="n"/>
      <c r="E292" s="26" t="n"/>
    </row>
    <row r="293">
      <c r="A293" s="26" t="n"/>
      <c r="B293" s="26" t="n"/>
      <c r="C293" s="26" t="n"/>
      <c r="D293" s="26" t="n"/>
      <c r="E293" s="26" t="n"/>
    </row>
    <row r="294">
      <c r="A294" s="26" t="n"/>
      <c r="B294" s="26" t="n"/>
      <c r="C294" s="26" t="n"/>
      <c r="D294" s="26" t="n"/>
      <c r="E294" s="26" t="n"/>
    </row>
    <row r="295">
      <c r="A295" s="26" t="n"/>
      <c r="B295" s="26" t="n"/>
      <c r="C295" s="26" t="n"/>
      <c r="D295" s="26" t="n"/>
      <c r="E295" s="26" t="n"/>
    </row>
    <row r="296">
      <c r="A296" s="26" t="n"/>
      <c r="B296" s="26" t="n"/>
      <c r="C296" s="26" t="n"/>
      <c r="D296" s="26" t="n"/>
      <c r="E296" s="26" t="n"/>
    </row>
    <row r="297">
      <c r="A297" s="26" t="n"/>
      <c r="B297" s="26" t="n"/>
      <c r="C297" s="26" t="n"/>
      <c r="D297" s="26" t="n"/>
      <c r="E297" s="26" t="n"/>
    </row>
    <row r="298">
      <c r="A298" s="26" t="n"/>
      <c r="B298" s="26" t="n"/>
      <c r="C298" s="26" t="n"/>
      <c r="D298" s="26" t="n"/>
      <c r="E298" s="26" t="n"/>
    </row>
    <row r="299">
      <c r="A299" s="26" t="n"/>
      <c r="B299" s="26" t="n"/>
      <c r="C299" s="26" t="n"/>
      <c r="D299" s="26" t="n"/>
      <c r="E299" s="26" t="n"/>
    </row>
    <row r="300">
      <c r="A300" s="26" t="n"/>
      <c r="B300" s="26" t="n"/>
      <c r="C300" s="26" t="n"/>
      <c r="D300" s="26" t="n"/>
      <c r="E300" s="26" t="n"/>
    </row>
    <row r="301">
      <c r="A301" s="26" t="n"/>
      <c r="B301" s="26" t="n"/>
      <c r="C301" s="26" t="n"/>
      <c r="D301" s="26" t="n"/>
      <c r="E301" s="26" t="n"/>
    </row>
    <row r="302">
      <c r="A302" s="26" t="n"/>
      <c r="B302" s="26" t="n"/>
      <c r="C302" s="26" t="n"/>
      <c r="D302" s="26" t="n"/>
      <c r="E302" s="26" t="n"/>
    </row>
    <row r="303">
      <c r="A303" s="26" t="n"/>
      <c r="B303" s="26" t="n"/>
      <c r="C303" s="26" t="n"/>
      <c r="D303" s="26" t="n"/>
      <c r="E303" s="26" t="n"/>
    </row>
    <row r="304">
      <c r="A304" s="26" t="n"/>
      <c r="B304" s="26" t="n"/>
      <c r="C304" s="26" t="n"/>
      <c r="D304" s="26" t="n"/>
      <c r="E304" s="26" t="n"/>
    </row>
    <row r="305">
      <c r="A305" s="26" t="n"/>
      <c r="B305" s="26" t="n"/>
      <c r="C305" s="26" t="n"/>
      <c r="D305" s="26" t="n"/>
      <c r="E305" s="26" t="n"/>
    </row>
    <row r="306">
      <c r="A306" s="26" t="n"/>
      <c r="B306" s="26" t="n"/>
      <c r="C306" s="26" t="n"/>
      <c r="D306" s="26" t="n"/>
      <c r="E306" s="26" t="n"/>
    </row>
    <row r="307">
      <c r="A307" s="26" t="n"/>
      <c r="B307" s="26" t="n"/>
      <c r="C307" s="26" t="n"/>
      <c r="D307" s="26" t="n"/>
      <c r="E307" s="26" t="n"/>
    </row>
    <row r="308">
      <c r="A308" s="26" t="n"/>
      <c r="B308" s="26" t="n"/>
      <c r="C308" s="26" t="n"/>
      <c r="D308" s="26" t="n"/>
      <c r="E308" s="26" t="n"/>
    </row>
    <row r="309">
      <c r="A309" s="26" t="n"/>
      <c r="B309" s="26" t="n"/>
      <c r="C309" s="26" t="n"/>
      <c r="D309" s="26" t="n"/>
      <c r="E309" s="26" t="n"/>
    </row>
    <row r="310">
      <c r="A310" s="26" t="n"/>
      <c r="B310" s="26" t="n"/>
      <c r="C310" s="26" t="n"/>
      <c r="D310" s="26" t="n"/>
      <c r="E310" s="26" t="n"/>
    </row>
    <row r="311">
      <c r="A311" s="26" t="n"/>
      <c r="B311" s="26" t="n"/>
      <c r="C311" s="26" t="n"/>
      <c r="D311" s="26" t="n"/>
      <c r="E311" s="26" t="n"/>
    </row>
    <row r="312">
      <c r="A312" s="26" t="n"/>
      <c r="B312" s="26" t="n"/>
      <c r="C312" s="26" t="n"/>
      <c r="D312" s="26" t="n"/>
      <c r="E312" s="26" t="n"/>
    </row>
    <row r="313">
      <c r="A313" s="26" t="n"/>
      <c r="B313" s="26" t="n"/>
      <c r="C313" s="26" t="n"/>
      <c r="D313" s="26" t="n"/>
      <c r="E313" s="26" t="n"/>
    </row>
    <row r="314">
      <c r="A314" s="26" t="n"/>
      <c r="B314" s="26" t="n"/>
      <c r="C314" s="26" t="n"/>
      <c r="D314" s="26" t="n"/>
      <c r="E314" s="26" t="n"/>
    </row>
    <row r="315">
      <c r="A315" s="26" t="n"/>
      <c r="B315" s="26" t="n"/>
      <c r="C315" s="26" t="n"/>
      <c r="D315" s="26" t="n"/>
      <c r="E315" s="26" t="n"/>
    </row>
    <row r="316">
      <c r="A316" s="26" t="n"/>
      <c r="B316" s="26" t="n"/>
      <c r="C316" s="26" t="n"/>
      <c r="D316" s="26" t="n"/>
      <c r="E316" s="26" t="n"/>
    </row>
    <row r="317">
      <c r="A317" s="26" t="n"/>
      <c r="B317" s="26" t="n"/>
      <c r="C317" s="26" t="n"/>
      <c r="D317" s="26" t="n"/>
      <c r="E317" s="26" t="n"/>
    </row>
    <row r="318">
      <c r="A318" s="26" t="n"/>
      <c r="B318" s="26" t="n"/>
      <c r="C318" s="26" t="n"/>
      <c r="D318" s="26" t="n"/>
      <c r="E318" s="26" t="n"/>
    </row>
    <row r="319">
      <c r="A319" s="26" t="n"/>
      <c r="B319" s="26" t="n"/>
      <c r="C319" s="26" t="n"/>
      <c r="D319" s="26" t="n"/>
      <c r="E319" s="26" t="n"/>
    </row>
    <row r="320">
      <c r="A320" s="26" t="n"/>
      <c r="B320" s="26" t="n"/>
      <c r="C320" s="26" t="n"/>
      <c r="D320" s="26" t="n"/>
      <c r="E320" s="26" t="n"/>
    </row>
    <row r="321">
      <c r="A321" s="26" t="n"/>
      <c r="B321" s="26" t="n"/>
      <c r="C321" s="26" t="n"/>
      <c r="D321" s="26" t="n"/>
      <c r="E321" s="26" t="n"/>
    </row>
    <row r="322">
      <c r="A322" s="26" t="n"/>
      <c r="B322" s="26" t="n"/>
      <c r="C322" s="26" t="n"/>
      <c r="D322" s="26" t="n"/>
      <c r="E322" s="26" t="n"/>
    </row>
    <row r="323">
      <c r="A323" s="26" t="n"/>
      <c r="B323" s="26" t="n"/>
      <c r="C323" s="26" t="n"/>
      <c r="D323" s="26" t="n"/>
      <c r="E323" s="26" t="n"/>
    </row>
    <row r="324">
      <c r="A324" s="26" t="n"/>
      <c r="B324" s="26" t="n"/>
      <c r="C324" s="26" t="n"/>
      <c r="D324" s="26" t="n"/>
      <c r="E324" s="26" t="n"/>
    </row>
    <row r="325">
      <c r="A325" s="26" t="n"/>
      <c r="B325" s="26" t="n"/>
      <c r="C325" s="26" t="n"/>
      <c r="D325" s="26" t="n"/>
      <c r="E325" s="26" t="n"/>
    </row>
    <row r="326">
      <c r="A326" s="26" t="n"/>
      <c r="B326" s="26" t="n"/>
      <c r="C326" s="26" t="n"/>
      <c r="D326" s="26" t="n"/>
      <c r="E326" s="26" t="n"/>
    </row>
    <row r="327">
      <c r="A327" s="26" t="n"/>
      <c r="B327" s="26" t="n"/>
      <c r="C327" s="26" t="n"/>
      <c r="D327" s="26" t="n"/>
      <c r="E327" s="26" t="n"/>
    </row>
    <row r="328">
      <c r="A328" s="26" t="n"/>
      <c r="B328" s="26" t="n"/>
      <c r="C328" s="26" t="n"/>
      <c r="D328" s="26" t="n"/>
      <c r="E328" s="26" t="n"/>
    </row>
    <row r="329">
      <c r="A329" s="26" t="n"/>
      <c r="B329" s="26" t="n"/>
      <c r="C329" s="26" t="n"/>
      <c r="D329" s="26" t="n"/>
      <c r="E329" s="26" t="n"/>
    </row>
    <row r="330">
      <c r="A330" s="26" t="n"/>
      <c r="B330" s="26" t="n"/>
      <c r="C330" s="26" t="n"/>
      <c r="D330" s="26" t="n"/>
      <c r="E330" s="26" t="n"/>
    </row>
    <row r="331">
      <c r="A331" s="26" t="n"/>
      <c r="B331" s="26" t="n"/>
      <c r="C331" s="26" t="n"/>
      <c r="D331" s="26" t="n"/>
      <c r="E331" s="26" t="n"/>
    </row>
    <row r="332">
      <c r="A332" s="26" t="n"/>
      <c r="B332" s="26" t="n"/>
      <c r="C332" s="26" t="n"/>
      <c r="D332" s="26" t="n"/>
      <c r="E332" s="26" t="n"/>
    </row>
    <row r="333">
      <c r="A333" s="26" t="n"/>
      <c r="B333" s="26" t="n"/>
      <c r="C333" s="26" t="n"/>
      <c r="D333" s="26" t="n"/>
      <c r="E333" s="26" t="n"/>
    </row>
    <row r="334">
      <c r="A334" s="26" t="n"/>
      <c r="B334" s="26" t="n"/>
      <c r="C334" s="26" t="n"/>
      <c r="D334" s="26" t="n"/>
      <c r="E334" s="26" t="n"/>
    </row>
    <row r="335">
      <c r="A335" s="26" t="n"/>
      <c r="B335" s="26" t="n"/>
      <c r="C335" s="26" t="n"/>
      <c r="D335" s="26" t="n"/>
      <c r="E335" s="26" t="n"/>
    </row>
    <row r="336">
      <c r="A336" s="26" t="n"/>
      <c r="B336" s="26" t="n"/>
      <c r="C336" s="26" t="n"/>
      <c r="D336" s="26" t="n"/>
      <c r="E336" s="26" t="n"/>
    </row>
    <row r="337">
      <c r="A337" s="26" t="n"/>
      <c r="B337" s="26" t="n"/>
      <c r="C337" s="26" t="n"/>
      <c r="D337" s="26" t="n"/>
      <c r="E337" s="26" t="n"/>
    </row>
    <row r="338">
      <c r="A338" s="26" t="n"/>
      <c r="B338" s="26" t="n"/>
      <c r="C338" s="26" t="n"/>
      <c r="D338" s="26" t="n"/>
      <c r="E338" s="26" t="n"/>
    </row>
    <row r="339">
      <c r="A339" s="26" t="n"/>
      <c r="B339" s="26" t="n"/>
      <c r="C339" s="26" t="n"/>
      <c r="D339" s="26" t="n"/>
      <c r="E339" s="26" t="n"/>
    </row>
    <row r="340">
      <c r="A340" s="26" t="n"/>
      <c r="B340" s="26" t="n"/>
      <c r="C340" s="26" t="n"/>
      <c r="D340" s="26" t="n"/>
      <c r="E340" s="26" t="n"/>
    </row>
    <row r="341">
      <c r="A341" s="26" t="n"/>
      <c r="B341" s="26" t="n"/>
      <c r="C341" s="26" t="n"/>
      <c r="D341" s="26" t="n"/>
      <c r="E341" s="26" t="n"/>
    </row>
    <row r="342">
      <c r="A342" s="26" t="n"/>
      <c r="B342" s="26" t="n"/>
      <c r="C342" s="26" t="n"/>
      <c r="D342" s="26" t="n"/>
      <c r="E342" s="26" t="n"/>
    </row>
    <row r="343">
      <c r="A343" s="26" t="n"/>
      <c r="B343" s="26" t="n"/>
      <c r="C343" s="26" t="n"/>
      <c r="D343" s="26" t="n"/>
      <c r="E343" s="26" t="n"/>
    </row>
    <row r="344">
      <c r="A344" s="26" t="n"/>
      <c r="B344" s="26" t="n"/>
      <c r="C344" s="26" t="n"/>
      <c r="D344" s="26" t="n"/>
      <c r="E344" s="26" t="n"/>
    </row>
    <row r="345">
      <c r="A345" s="26" t="n"/>
      <c r="B345" s="26" t="n"/>
      <c r="C345" s="26" t="n"/>
      <c r="D345" s="26" t="n"/>
      <c r="E345" s="26" t="n"/>
    </row>
    <row r="346">
      <c r="A346" s="26" t="n"/>
      <c r="B346" s="26" t="n"/>
      <c r="C346" s="26" t="n"/>
      <c r="D346" s="26" t="n"/>
      <c r="E346" s="26" t="n"/>
    </row>
    <row r="347">
      <c r="A347" s="26" t="n"/>
      <c r="B347" s="26" t="n"/>
      <c r="C347" s="26" t="n"/>
      <c r="D347" s="26" t="n"/>
      <c r="E347" s="26" t="n"/>
    </row>
    <row r="348">
      <c r="A348" s="26" t="n"/>
      <c r="B348" s="26" t="n"/>
      <c r="C348" s="26" t="n"/>
      <c r="D348" s="26" t="n"/>
      <c r="E348" s="26" t="n"/>
    </row>
    <row r="349">
      <c r="A349" s="26" t="n"/>
      <c r="B349" s="26" t="n"/>
      <c r="C349" s="26" t="n"/>
      <c r="D349" s="26" t="n"/>
      <c r="E349" s="26" t="n"/>
    </row>
    <row r="350">
      <c r="A350" s="26" t="n"/>
      <c r="B350" s="26" t="n"/>
      <c r="C350" s="26" t="n"/>
      <c r="D350" s="26" t="n"/>
      <c r="E350" s="26" t="n"/>
    </row>
    <row r="351">
      <c r="A351" s="26" t="n"/>
      <c r="B351" s="26" t="n"/>
      <c r="C351" s="26" t="n"/>
      <c r="D351" s="26" t="n"/>
      <c r="E351" s="26" t="n"/>
    </row>
    <row r="352">
      <c r="A352" s="26" t="n"/>
      <c r="B352" s="26" t="n"/>
      <c r="C352" s="26" t="n"/>
      <c r="D352" s="26" t="n"/>
      <c r="E352" s="26" t="n"/>
    </row>
    <row r="353">
      <c r="A353" s="26" t="n"/>
      <c r="B353" s="26" t="n"/>
      <c r="C353" s="26" t="n"/>
      <c r="D353" s="26" t="n"/>
      <c r="E353" s="26" t="n"/>
    </row>
    <row r="354">
      <c r="A354" s="26" t="n"/>
      <c r="B354" s="26" t="n"/>
      <c r="C354" s="26" t="n"/>
      <c r="D354" s="26" t="n"/>
      <c r="E354" s="26" t="n"/>
    </row>
    <row r="355">
      <c r="A355" s="26" t="n"/>
      <c r="B355" s="26" t="n"/>
      <c r="C355" s="26" t="n"/>
      <c r="D355" s="26" t="n"/>
      <c r="E355" s="26" t="n"/>
    </row>
    <row r="356">
      <c r="A356" s="26" t="n"/>
      <c r="B356" s="26" t="n"/>
      <c r="C356" s="26" t="n"/>
      <c r="D356" s="26" t="n"/>
      <c r="E356" s="26" t="n"/>
    </row>
    <row r="357">
      <c r="A357" s="26" t="n"/>
      <c r="B357" s="26" t="n"/>
      <c r="C357" s="26" t="n"/>
      <c r="D357" s="26" t="n"/>
      <c r="E357" s="26" t="n"/>
    </row>
    <row r="358">
      <c r="A358" s="26" t="n"/>
      <c r="B358" s="26" t="n"/>
      <c r="C358" s="26" t="n"/>
      <c r="D358" s="26" t="n"/>
      <c r="E358" s="26" t="n"/>
    </row>
    <row r="359">
      <c r="A359" s="26" t="n"/>
      <c r="B359" s="26" t="n"/>
      <c r="C359" s="26" t="n"/>
      <c r="D359" s="26" t="n"/>
      <c r="E359" s="26" t="n"/>
    </row>
    <row r="360">
      <c r="A360" s="26" t="n"/>
      <c r="B360" s="26" t="n"/>
      <c r="C360" s="26" t="n"/>
      <c r="D360" s="26" t="n"/>
      <c r="E360" s="26" t="n"/>
    </row>
    <row r="361">
      <c r="A361" s="26" t="n"/>
      <c r="B361" s="26" t="n"/>
      <c r="C361" s="26" t="n"/>
      <c r="D361" s="26" t="n"/>
      <c r="E361" s="26" t="n"/>
    </row>
    <row r="362">
      <c r="A362" s="26" t="n"/>
      <c r="B362" s="26" t="n"/>
      <c r="C362" s="26" t="n"/>
      <c r="D362" s="26" t="n"/>
      <c r="E362" s="26" t="n"/>
    </row>
    <row r="363">
      <c r="A363" s="26" t="n"/>
      <c r="B363" s="26" t="n"/>
      <c r="C363" s="26" t="n"/>
      <c r="D363" s="26" t="n"/>
      <c r="E363" s="26" t="n"/>
    </row>
    <row r="364">
      <c r="A364" s="26" t="n"/>
      <c r="B364" s="26" t="n"/>
      <c r="C364" s="26" t="n"/>
      <c r="D364" s="26" t="n"/>
      <c r="E364" s="26" t="n"/>
    </row>
    <row r="365">
      <c r="A365" s="26" t="n"/>
      <c r="B365" s="26" t="n"/>
      <c r="C365" s="26" t="n"/>
      <c r="D365" s="26" t="n"/>
      <c r="E365" s="26" t="n"/>
    </row>
    <row r="366">
      <c r="A366" s="26" t="n"/>
      <c r="B366" s="26" t="n"/>
      <c r="C366" s="26" t="n"/>
      <c r="D366" s="26" t="n"/>
      <c r="E366" s="26" t="n"/>
    </row>
    <row r="367">
      <c r="A367" s="26" t="n"/>
      <c r="B367" s="26" t="n"/>
      <c r="C367" s="26" t="n"/>
      <c r="D367" s="26" t="n"/>
      <c r="E367" s="26" t="n"/>
    </row>
    <row r="368">
      <c r="A368" s="26" t="n"/>
      <c r="B368" s="26" t="n"/>
      <c r="C368" s="26" t="n"/>
      <c r="D368" s="26" t="n"/>
      <c r="E368" s="26" t="n"/>
    </row>
    <row r="369">
      <c r="A369" s="26" t="n"/>
      <c r="B369" s="26" t="n"/>
      <c r="C369" s="26" t="n"/>
      <c r="D369" s="26" t="n"/>
      <c r="E369" s="26" t="n"/>
    </row>
    <row r="370">
      <c r="A370" s="26" t="n"/>
      <c r="B370" s="26" t="n"/>
      <c r="C370" s="26" t="n"/>
      <c r="D370" s="26" t="n"/>
      <c r="E370" s="26" t="n"/>
    </row>
    <row r="371">
      <c r="A371" s="26" t="n"/>
      <c r="B371" s="26" t="n"/>
      <c r="C371" s="26" t="n"/>
      <c r="D371" s="26" t="n"/>
      <c r="E371" s="26" t="n"/>
    </row>
    <row r="372">
      <c r="A372" s="26" t="n"/>
      <c r="B372" s="26" t="n"/>
      <c r="C372" s="26" t="n"/>
      <c r="D372" s="26" t="n"/>
      <c r="E372" s="26" t="n"/>
    </row>
    <row r="373">
      <c r="A373" s="26" t="n"/>
      <c r="B373" s="26" t="n"/>
      <c r="C373" s="26" t="n"/>
      <c r="D373" s="26" t="n"/>
      <c r="E373" s="26" t="n"/>
    </row>
    <row r="374">
      <c r="A374" s="26" t="n"/>
      <c r="B374" s="26" t="n"/>
      <c r="C374" s="26" t="n"/>
      <c r="D374" s="26" t="n"/>
      <c r="E374" s="26" t="n"/>
    </row>
    <row r="375">
      <c r="A375" s="26" t="n"/>
      <c r="B375" s="26" t="n"/>
      <c r="C375" s="26" t="n"/>
      <c r="D375" s="26" t="n"/>
      <c r="E375" s="26" t="n"/>
    </row>
    <row r="376">
      <c r="A376" s="26" t="n"/>
      <c r="B376" s="26" t="n"/>
      <c r="C376" s="26" t="n"/>
      <c r="D376" s="26" t="n"/>
      <c r="E376" s="26" t="n"/>
    </row>
    <row r="377">
      <c r="A377" s="26" t="n"/>
      <c r="B377" s="26" t="n"/>
      <c r="C377" s="26" t="n"/>
      <c r="D377" s="26" t="n"/>
      <c r="E377" s="26" t="n"/>
    </row>
    <row r="378">
      <c r="A378" s="26" t="n"/>
      <c r="B378" s="26" t="n"/>
      <c r="C378" s="26" t="n"/>
      <c r="D378" s="26" t="n"/>
      <c r="E378" s="26" t="n"/>
    </row>
    <row r="379">
      <c r="A379" s="26" t="n"/>
      <c r="B379" s="26" t="n"/>
      <c r="C379" s="26" t="n"/>
      <c r="D379" s="26" t="n"/>
      <c r="E379" s="26" t="n"/>
    </row>
    <row r="380">
      <c r="A380" s="26" t="n"/>
      <c r="B380" s="26" t="n"/>
      <c r="C380" s="26" t="n"/>
      <c r="D380" s="26" t="n"/>
      <c r="E380" s="26" t="n"/>
    </row>
    <row r="381">
      <c r="A381" s="26" t="n"/>
      <c r="B381" s="26" t="n"/>
      <c r="C381" s="26" t="n"/>
      <c r="D381" s="26" t="n"/>
      <c r="E381" s="26" t="n"/>
    </row>
    <row r="382">
      <c r="A382" s="26" t="n"/>
      <c r="B382" s="26" t="n"/>
      <c r="C382" s="26" t="n"/>
      <c r="D382" s="26" t="n"/>
      <c r="E382" s="26" t="n"/>
    </row>
    <row r="383">
      <c r="A383" s="26" t="n"/>
      <c r="B383" s="26" t="n"/>
      <c r="C383" s="26" t="n"/>
      <c r="D383" s="26" t="n"/>
      <c r="E383" s="26" t="n"/>
    </row>
    <row r="384">
      <c r="A384" s="26" t="n"/>
      <c r="B384" s="26" t="n"/>
      <c r="C384" s="26" t="n"/>
      <c r="D384" s="26" t="n"/>
      <c r="E384" s="26" t="n"/>
    </row>
    <row r="385">
      <c r="A385" s="26" t="n"/>
      <c r="B385" s="26" t="n"/>
      <c r="C385" s="26" t="n"/>
      <c r="D385" s="26" t="n"/>
      <c r="E385" s="26" t="n"/>
    </row>
    <row r="386">
      <c r="A386" s="26" t="n"/>
      <c r="B386" s="26" t="n"/>
      <c r="C386" s="26" t="n"/>
      <c r="D386" s="26" t="n"/>
      <c r="E386" s="26" t="n"/>
    </row>
    <row r="387">
      <c r="A387" s="26" t="n"/>
      <c r="B387" s="26" t="n"/>
      <c r="C387" s="26" t="n"/>
      <c r="D387" s="26" t="n"/>
      <c r="E387" s="26" t="n"/>
    </row>
    <row r="388">
      <c r="A388" s="26" t="n"/>
      <c r="B388" s="26" t="n"/>
      <c r="C388" s="26" t="n"/>
      <c r="D388" s="26" t="n"/>
      <c r="E388" s="26" t="n"/>
    </row>
    <row r="389">
      <c r="A389" s="26" t="n"/>
      <c r="B389" s="26" t="n"/>
      <c r="C389" s="26" t="n"/>
      <c r="D389" s="26" t="n"/>
      <c r="E389" s="26" t="n"/>
    </row>
    <row r="390">
      <c r="A390" s="26" t="n"/>
      <c r="B390" s="26" t="n"/>
      <c r="C390" s="26" t="n"/>
      <c r="D390" s="26" t="n"/>
      <c r="E390" s="26" t="n"/>
    </row>
    <row r="391">
      <c r="A391" s="26" t="n"/>
      <c r="B391" s="26" t="n"/>
      <c r="C391" s="26" t="n"/>
      <c r="D391" s="26" t="n"/>
      <c r="E391" s="26" t="n"/>
    </row>
    <row r="392">
      <c r="A392" s="26" t="n"/>
      <c r="B392" s="26" t="n"/>
      <c r="C392" s="26" t="n"/>
      <c r="D392" s="26" t="n"/>
      <c r="E392" s="26" t="n"/>
    </row>
    <row r="393">
      <c r="A393" s="26" t="n"/>
      <c r="B393" s="26" t="n"/>
      <c r="C393" s="26" t="n"/>
      <c r="D393" s="26" t="n"/>
      <c r="E393" s="26" t="n"/>
    </row>
    <row r="394">
      <c r="A394" s="26" t="n"/>
      <c r="B394" s="26" t="n"/>
      <c r="C394" s="26" t="n"/>
      <c r="D394" s="26" t="n"/>
      <c r="E394" s="26" t="n"/>
    </row>
    <row r="395">
      <c r="A395" s="26" t="n"/>
      <c r="B395" s="26" t="n"/>
      <c r="C395" s="26" t="n"/>
      <c r="D395" s="26" t="n"/>
      <c r="E395" s="26" t="n"/>
    </row>
    <row r="396">
      <c r="A396" s="26" t="n"/>
      <c r="B396" s="26" t="n"/>
      <c r="C396" s="26" t="n"/>
      <c r="D396" s="26" t="n"/>
      <c r="E396" s="26" t="n"/>
    </row>
    <row r="397">
      <c r="A397" s="26" t="n"/>
      <c r="B397" s="26" t="n"/>
      <c r="C397" s="26" t="n"/>
      <c r="D397" s="26" t="n"/>
      <c r="E397" s="26" t="n"/>
    </row>
    <row r="398">
      <c r="A398" s="26" t="n"/>
      <c r="B398" s="26" t="n"/>
      <c r="C398" s="26" t="n"/>
      <c r="D398" s="26" t="n"/>
      <c r="E398" s="26" t="n"/>
    </row>
    <row r="399">
      <c r="A399" s="26" t="n"/>
      <c r="B399" s="26" t="n"/>
      <c r="C399" s="26" t="n"/>
      <c r="D399" s="26" t="n"/>
      <c r="E399" s="26" t="n"/>
    </row>
    <row r="400">
      <c r="A400" s="26" t="n"/>
      <c r="B400" s="26" t="n"/>
      <c r="C400" s="26" t="n"/>
      <c r="D400" s="26" t="n"/>
      <c r="E400" s="26" t="n"/>
    </row>
    <row r="401">
      <c r="A401" s="26" t="n"/>
      <c r="B401" s="26" t="n"/>
      <c r="C401" s="26" t="n"/>
      <c r="D401" s="26" t="n"/>
      <c r="E401" s="26" t="n"/>
    </row>
    <row r="402">
      <c r="A402" s="26" t="n"/>
      <c r="B402" s="26" t="n"/>
      <c r="C402" s="26" t="n"/>
      <c r="D402" s="26" t="n"/>
      <c r="E402" s="26" t="n"/>
    </row>
    <row r="403">
      <c r="A403" s="26" t="n"/>
      <c r="B403" s="26" t="n"/>
      <c r="C403" s="26" t="n"/>
      <c r="D403" s="26" t="n"/>
      <c r="E403" s="26" t="n"/>
    </row>
    <row r="404">
      <c r="A404" s="26" t="n"/>
      <c r="B404" s="26" t="n"/>
      <c r="C404" s="26" t="n"/>
      <c r="D404" s="26" t="n"/>
      <c r="E404" s="26" t="n"/>
    </row>
    <row r="405">
      <c r="A405" s="26" t="n"/>
      <c r="B405" s="26" t="n"/>
      <c r="C405" s="26" t="n"/>
      <c r="D405" s="26" t="n"/>
      <c r="E405" s="26" t="n"/>
    </row>
    <row r="406">
      <c r="A406" s="26" t="n"/>
      <c r="B406" s="26" t="n"/>
      <c r="C406" s="26" t="n"/>
      <c r="D406" s="26" t="n"/>
      <c r="E406" s="26" t="n"/>
    </row>
    <row r="407">
      <c r="A407" s="26" t="n"/>
      <c r="B407" s="26" t="n"/>
      <c r="C407" s="26" t="n"/>
      <c r="D407" s="26" t="n"/>
      <c r="E407" s="26" t="n"/>
    </row>
    <row r="408">
      <c r="A408" s="26" t="n"/>
      <c r="B408" s="26" t="n"/>
      <c r="C408" s="26" t="n"/>
      <c r="D408" s="26" t="n"/>
      <c r="E408" s="26" t="n"/>
    </row>
    <row r="409">
      <c r="A409" s="26" t="n"/>
      <c r="B409" s="26" t="n"/>
      <c r="C409" s="26" t="n"/>
      <c r="D409" s="26" t="n"/>
      <c r="E409" s="26" t="n"/>
    </row>
    <row r="410">
      <c r="A410" s="26" t="n"/>
      <c r="B410" s="26" t="n"/>
      <c r="C410" s="26" t="n"/>
      <c r="D410" s="26" t="n"/>
      <c r="E410" s="26" t="n"/>
    </row>
    <row r="411">
      <c r="A411" s="26" t="n"/>
      <c r="B411" s="26" t="n"/>
      <c r="C411" s="26" t="n"/>
      <c r="D411" s="26" t="n"/>
      <c r="E411" s="26" t="n"/>
    </row>
    <row r="412">
      <c r="A412" s="26" t="n"/>
      <c r="B412" s="26" t="n"/>
      <c r="C412" s="26" t="n"/>
      <c r="D412" s="26" t="n"/>
      <c r="E412" s="26" t="n"/>
    </row>
    <row r="413">
      <c r="A413" s="26" t="n"/>
      <c r="B413" s="26" t="n"/>
      <c r="C413" s="26" t="n"/>
      <c r="D413" s="26" t="n"/>
      <c r="E413" s="26" t="n"/>
    </row>
    <row r="414">
      <c r="A414" s="26" t="n"/>
      <c r="B414" s="26" t="n"/>
      <c r="C414" s="26" t="n"/>
      <c r="D414" s="26" t="n"/>
      <c r="E414" s="26" t="n"/>
    </row>
    <row r="415">
      <c r="A415" s="26" t="n"/>
      <c r="B415" s="26" t="n"/>
      <c r="C415" s="26" t="n"/>
      <c r="D415" s="26" t="n"/>
      <c r="E415" s="26" t="n"/>
    </row>
    <row r="416">
      <c r="A416" s="26" t="n"/>
      <c r="B416" s="26" t="n"/>
      <c r="C416" s="26" t="n"/>
      <c r="D416" s="26" t="n"/>
      <c r="E416" s="26" t="n"/>
    </row>
    <row r="417">
      <c r="A417" s="26" t="n"/>
      <c r="B417" s="26" t="n"/>
      <c r="C417" s="26" t="n"/>
      <c r="D417" s="26" t="n"/>
      <c r="E417" s="26" t="n"/>
    </row>
    <row r="418">
      <c r="A418" s="26" t="n"/>
      <c r="B418" s="26" t="n"/>
      <c r="C418" s="26" t="n"/>
      <c r="D418" s="26" t="n"/>
      <c r="E418" s="26" t="n"/>
    </row>
    <row r="419">
      <c r="A419" s="26" t="n"/>
      <c r="B419" s="26" t="n"/>
      <c r="C419" s="26" t="n"/>
      <c r="D419" s="26" t="n"/>
      <c r="E419" s="26" t="n"/>
    </row>
    <row r="420">
      <c r="A420" s="26" t="n"/>
      <c r="B420" s="26" t="n"/>
      <c r="C420" s="26" t="n"/>
      <c r="D420" s="26" t="n"/>
      <c r="E420" s="26" t="n"/>
    </row>
    <row r="421">
      <c r="A421" s="26" t="n"/>
      <c r="B421" s="26" t="n"/>
      <c r="C421" s="26" t="n"/>
      <c r="D421" s="26" t="n"/>
      <c r="E421" s="26" t="n"/>
    </row>
    <row r="422">
      <c r="A422" s="26" t="n"/>
      <c r="B422" s="26" t="n"/>
      <c r="C422" s="26" t="n"/>
      <c r="D422" s="26" t="n"/>
      <c r="E422" s="26" t="n"/>
    </row>
    <row r="423">
      <c r="A423" s="26" t="n"/>
      <c r="B423" s="26" t="n"/>
      <c r="C423" s="26" t="n"/>
      <c r="D423" s="26" t="n"/>
      <c r="E423" s="26" t="n"/>
    </row>
    <row r="424">
      <c r="A424" s="26" t="n"/>
      <c r="B424" s="26" t="n"/>
      <c r="C424" s="26" t="n"/>
      <c r="D424" s="26" t="n"/>
      <c r="E424" s="26" t="n"/>
    </row>
    <row r="425">
      <c r="A425" s="26" t="n"/>
      <c r="B425" s="26" t="n"/>
      <c r="C425" s="26" t="n"/>
      <c r="D425" s="26" t="n"/>
      <c r="E425" s="26" t="n"/>
    </row>
    <row r="426">
      <c r="A426" s="26" t="n"/>
      <c r="B426" s="26" t="n"/>
      <c r="C426" s="26" t="n"/>
      <c r="D426" s="26" t="n"/>
      <c r="E426" s="26" t="n"/>
    </row>
    <row r="427">
      <c r="A427" s="26" t="n"/>
      <c r="B427" s="26" t="n"/>
      <c r="C427" s="26" t="n"/>
      <c r="D427" s="26" t="n"/>
      <c r="E427" s="26" t="n"/>
    </row>
    <row r="428">
      <c r="A428" s="26" t="n"/>
      <c r="B428" s="26" t="n"/>
      <c r="C428" s="26" t="n"/>
      <c r="D428" s="26" t="n"/>
      <c r="E428" s="26" t="n"/>
    </row>
    <row r="429">
      <c r="A429" s="26" t="n"/>
      <c r="B429" s="26" t="n"/>
      <c r="C429" s="26" t="n"/>
      <c r="D429" s="26" t="n"/>
      <c r="E429" s="26" t="n"/>
    </row>
    <row r="430">
      <c r="A430" s="26" t="n"/>
      <c r="B430" s="26" t="n"/>
      <c r="C430" s="26" t="n"/>
      <c r="D430" s="26" t="n"/>
      <c r="E430" s="26" t="n"/>
    </row>
    <row r="431">
      <c r="A431" s="26" t="n"/>
      <c r="B431" s="26" t="n"/>
      <c r="C431" s="26" t="n"/>
      <c r="D431" s="26" t="n"/>
      <c r="E431" s="26" t="n"/>
    </row>
    <row r="432">
      <c r="A432" s="26" t="n"/>
      <c r="B432" s="26" t="n"/>
      <c r="C432" s="26" t="n"/>
      <c r="D432" s="26" t="n"/>
      <c r="E432" s="26" t="n"/>
    </row>
    <row r="433">
      <c r="A433" s="26" t="n"/>
      <c r="B433" s="26" t="n"/>
      <c r="C433" s="26" t="n"/>
      <c r="D433" s="26" t="n"/>
      <c r="E433" s="26" t="n"/>
    </row>
    <row r="434">
      <c r="A434" s="26" t="n"/>
      <c r="B434" s="26" t="n"/>
      <c r="C434" s="26" t="n"/>
      <c r="D434" s="26" t="n"/>
      <c r="E434" s="26" t="n"/>
    </row>
    <row r="435">
      <c r="A435" s="26" t="n"/>
      <c r="B435" s="26" t="n"/>
      <c r="C435" s="26" t="n"/>
      <c r="D435" s="26" t="n"/>
      <c r="E435" s="26" t="n"/>
    </row>
    <row r="436">
      <c r="A436" s="26" t="n"/>
      <c r="B436" s="26" t="n"/>
      <c r="C436" s="26" t="n"/>
      <c r="D436" s="26" t="n"/>
      <c r="E436" s="26" t="n"/>
    </row>
    <row r="437">
      <c r="A437" s="26" t="n"/>
      <c r="B437" s="26" t="n"/>
      <c r="C437" s="26" t="n"/>
      <c r="D437" s="26" t="n"/>
      <c r="E437" s="26" t="n"/>
    </row>
    <row r="438">
      <c r="A438" s="26" t="n"/>
      <c r="B438" s="26" t="n"/>
      <c r="C438" s="26" t="n"/>
      <c r="D438" s="26" t="n"/>
      <c r="E438" s="26" t="n"/>
    </row>
    <row r="439">
      <c r="A439" s="26" t="n"/>
      <c r="B439" s="26" t="n"/>
      <c r="C439" s="26" t="n"/>
      <c r="D439" s="26" t="n"/>
      <c r="E439" s="26" t="n"/>
    </row>
    <row r="440">
      <c r="A440" s="26" t="n"/>
      <c r="B440" s="26" t="n"/>
      <c r="C440" s="26" t="n"/>
      <c r="D440" s="26" t="n"/>
      <c r="E440" s="26" t="n"/>
    </row>
    <row r="441">
      <c r="A441" s="26" t="n"/>
      <c r="B441" s="26" t="n"/>
      <c r="C441" s="26" t="n"/>
      <c r="D441" s="26" t="n"/>
      <c r="E441" s="26" t="n"/>
    </row>
    <row r="442">
      <c r="A442" s="26" t="n"/>
      <c r="B442" s="26" t="n"/>
      <c r="C442" s="26" t="n"/>
      <c r="D442" s="26" t="n"/>
      <c r="E442" s="26" t="n"/>
    </row>
    <row r="443">
      <c r="A443" s="26" t="n"/>
      <c r="B443" s="26" t="n"/>
      <c r="C443" s="26" t="n"/>
      <c r="D443" s="26" t="n"/>
      <c r="E443" s="26" t="n"/>
    </row>
    <row r="444">
      <c r="A444" s="26" t="n"/>
      <c r="B444" s="26" t="n"/>
      <c r="C444" s="26" t="n"/>
      <c r="D444" s="26" t="n"/>
      <c r="E444" s="26" t="n"/>
    </row>
    <row r="445">
      <c r="A445" s="26" t="n"/>
      <c r="B445" s="26" t="n"/>
      <c r="C445" s="26" t="n"/>
      <c r="D445" s="26" t="n"/>
      <c r="E445" s="26" t="n"/>
    </row>
    <row r="446">
      <c r="A446" s="26" t="n"/>
      <c r="B446" s="26" t="n"/>
      <c r="C446" s="26" t="n"/>
      <c r="D446" s="26" t="n"/>
      <c r="E446" s="26" t="n"/>
    </row>
    <row r="447">
      <c r="A447" s="26" t="n"/>
      <c r="B447" s="26" t="n"/>
      <c r="C447" s="26" t="n"/>
      <c r="D447" s="26" t="n"/>
      <c r="E447" s="26" t="n"/>
    </row>
    <row r="448">
      <c r="A448" s="26" t="n"/>
      <c r="B448" s="26" t="n"/>
      <c r="C448" s="26" t="n"/>
      <c r="D448" s="26" t="n"/>
      <c r="E448" s="26" t="n"/>
    </row>
    <row r="449">
      <c r="A449" s="26" t="n"/>
      <c r="B449" s="26" t="n"/>
      <c r="C449" s="26" t="n"/>
      <c r="D449" s="26" t="n"/>
      <c r="E449" s="26" t="n"/>
    </row>
    <row r="450">
      <c r="A450" s="26" t="n"/>
      <c r="B450" s="26" t="n"/>
      <c r="C450" s="26" t="n"/>
      <c r="D450" s="26" t="n"/>
      <c r="E450" s="26" t="n"/>
    </row>
    <row r="451">
      <c r="A451" s="26" t="n"/>
      <c r="B451" s="26" t="n"/>
      <c r="C451" s="26" t="n"/>
      <c r="D451" s="26" t="n"/>
      <c r="E451" s="26" t="n"/>
    </row>
    <row r="452">
      <c r="A452" s="26" t="n"/>
      <c r="B452" s="26" t="n"/>
      <c r="C452" s="26" t="n"/>
      <c r="D452" s="26" t="n"/>
      <c r="E452" s="26" t="n"/>
    </row>
    <row r="453">
      <c r="A453" s="26" t="n"/>
      <c r="B453" s="26" t="n"/>
      <c r="C453" s="26" t="n"/>
      <c r="D453" s="26" t="n"/>
      <c r="E453" s="26" t="n"/>
    </row>
    <row r="454">
      <c r="A454" s="26" t="n"/>
      <c r="B454" s="26" t="n"/>
      <c r="C454" s="26" t="n"/>
      <c r="D454" s="26" t="n"/>
      <c r="E454" s="26" t="n"/>
    </row>
    <row r="455">
      <c r="A455" s="26" t="n"/>
      <c r="B455" s="26" t="n"/>
      <c r="C455" s="26" t="n"/>
      <c r="D455" s="26" t="n"/>
      <c r="E455" s="26" t="n"/>
    </row>
    <row r="456">
      <c r="A456" s="26" t="n"/>
      <c r="B456" s="26" t="n"/>
      <c r="C456" s="26" t="n"/>
      <c r="D456" s="26" t="n"/>
      <c r="E456" s="26" t="n"/>
    </row>
    <row r="457">
      <c r="A457" s="26" t="n"/>
      <c r="B457" s="26" t="n"/>
      <c r="C457" s="26" t="n"/>
      <c r="D457" s="26" t="n"/>
      <c r="E457" s="26" t="n"/>
    </row>
    <row r="458">
      <c r="A458" s="26" t="n"/>
      <c r="B458" s="26" t="n"/>
      <c r="C458" s="26" t="n"/>
      <c r="D458" s="26" t="n"/>
      <c r="E458" s="26" t="n"/>
    </row>
    <row r="459">
      <c r="A459" s="26" t="n"/>
      <c r="B459" s="26" t="n"/>
      <c r="C459" s="26" t="n"/>
      <c r="D459" s="26" t="n"/>
      <c r="E459" s="26" t="n"/>
    </row>
    <row r="460">
      <c r="A460" s="26" t="n"/>
      <c r="B460" s="26" t="n"/>
      <c r="C460" s="26" t="n"/>
      <c r="D460" s="26" t="n"/>
      <c r="E460" s="26" t="n"/>
    </row>
    <row r="461">
      <c r="A461" s="26" t="n"/>
      <c r="B461" s="26" t="n"/>
      <c r="C461" s="26" t="n"/>
      <c r="D461" s="26" t="n"/>
      <c r="E461" s="26" t="n"/>
    </row>
    <row r="462">
      <c r="A462" s="26" t="n"/>
      <c r="B462" s="26" t="n"/>
      <c r="C462" s="26" t="n"/>
      <c r="D462" s="26" t="n"/>
      <c r="E462" s="26" t="n"/>
    </row>
    <row r="463">
      <c r="A463" s="26" t="n"/>
      <c r="B463" s="26" t="n"/>
      <c r="C463" s="26" t="n"/>
      <c r="D463" s="26" t="n"/>
      <c r="E463" s="26" t="n"/>
    </row>
    <row r="464">
      <c r="A464" s="26" t="n"/>
      <c r="B464" s="26" t="n"/>
      <c r="C464" s="26" t="n"/>
      <c r="D464" s="26" t="n"/>
      <c r="E464" s="26" t="n"/>
    </row>
    <row r="465">
      <c r="A465" s="26" t="n"/>
      <c r="B465" s="26" t="n"/>
      <c r="C465" s="26" t="n"/>
      <c r="D465" s="26" t="n"/>
      <c r="E465" s="26" t="n"/>
    </row>
    <row r="466">
      <c r="A466" s="26" t="n"/>
      <c r="B466" s="26" t="n"/>
      <c r="C466" s="26" t="n"/>
      <c r="D466" s="26" t="n"/>
      <c r="E466" s="26" t="n"/>
    </row>
    <row r="467">
      <c r="A467" s="26" t="n"/>
      <c r="B467" s="26" t="n"/>
      <c r="C467" s="26" t="n"/>
      <c r="D467" s="26" t="n"/>
      <c r="E467" s="26" t="n"/>
    </row>
    <row r="468">
      <c r="A468" s="26" t="n"/>
      <c r="B468" s="26" t="n"/>
      <c r="C468" s="26" t="n"/>
      <c r="D468" s="26" t="n"/>
      <c r="E468" s="26" t="n"/>
    </row>
    <row r="469">
      <c r="A469" s="26" t="n"/>
      <c r="B469" s="26" t="n"/>
      <c r="C469" s="26" t="n"/>
      <c r="D469" s="26" t="n"/>
      <c r="E469" s="26" t="n"/>
    </row>
    <row r="470">
      <c r="A470" s="26" t="n"/>
      <c r="B470" s="26" t="n"/>
      <c r="C470" s="26" t="n"/>
      <c r="D470" s="26" t="n"/>
      <c r="E470" s="26" t="n"/>
    </row>
    <row r="471">
      <c r="A471" s="26" t="n"/>
      <c r="B471" s="26" t="n"/>
      <c r="C471" s="26" t="n"/>
      <c r="D471" s="26" t="n"/>
      <c r="E471" s="26" t="n"/>
    </row>
    <row r="472">
      <c r="A472" s="26" t="n"/>
      <c r="B472" s="26" t="n"/>
      <c r="C472" s="26" t="n"/>
      <c r="D472" s="26" t="n"/>
      <c r="E472" s="26" t="n"/>
    </row>
    <row r="473">
      <c r="A473" s="26" t="n"/>
      <c r="B473" s="26" t="n"/>
      <c r="C473" s="26" t="n"/>
      <c r="D473" s="26" t="n"/>
      <c r="E473" s="26" t="n"/>
    </row>
    <row r="474">
      <c r="A474" s="26" t="n"/>
      <c r="B474" s="26" t="n"/>
      <c r="C474" s="26" t="n"/>
      <c r="D474" s="26" t="n"/>
      <c r="E474" s="26" t="n"/>
    </row>
    <row r="475">
      <c r="A475" s="26" t="n"/>
      <c r="B475" s="26" t="n"/>
      <c r="C475" s="26" t="n"/>
      <c r="D475" s="26" t="n"/>
      <c r="E475" s="26" t="n"/>
    </row>
    <row r="476">
      <c r="A476" s="26" t="n"/>
      <c r="B476" s="26" t="n"/>
      <c r="C476" s="26" t="n"/>
      <c r="D476" s="26" t="n"/>
      <c r="E476" s="26" t="n"/>
    </row>
    <row r="477">
      <c r="A477" s="26" t="n"/>
      <c r="B477" s="26" t="n"/>
      <c r="C477" s="26" t="n"/>
      <c r="D477" s="26" t="n"/>
      <c r="E477" s="26" t="n"/>
    </row>
    <row r="478">
      <c r="A478" s="26" t="n"/>
      <c r="B478" s="26" t="n"/>
      <c r="C478" s="26" t="n"/>
      <c r="D478" s="26" t="n"/>
      <c r="E478" s="26" t="n"/>
    </row>
    <row r="479">
      <c r="A479" s="26" t="n"/>
      <c r="B479" s="26" t="n"/>
      <c r="C479" s="26" t="n"/>
      <c r="D479" s="26" t="n"/>
      <c r="E479" s="26" t="n"/>
    </row>
    <row r="480">
      <c r="A480" s="26" t="n"/>
      <c r="B480" s="26" t="n"/>
      <c r="C480" s="26" t="n"/>
      <c r="D480" s="26" t="n"/>
      <c r="E480" s="26" t="n"/>
    </row>
    <row r="481">
      <c r="A481" s="26" t="n"/>
      <c r="B481" s="26" t="n"/>
      <c r="C481" s="26" t="n"/>
      <c r="D481" s="26" t="n"/>
      <c r="E481" s="26" t="n"/>
    </row>
    <row r="482">
      <c r="A482" s="26" t="n"/>
      <c r="B482" s="26" t="n"/>
      <c r="C482" s="26" t="n"/>
      <c r="D482" s="26" t="n"/>
      <c r="E482" s="26" t="n"/>
    </row>
    <row r="483">
      <c r="A483" s="26" t="n"/>
      <c r="B483" s="26" t="n"/>
      <c r="C483" s="26" t="n"/>
      <c r="D483" s="26" t="n"/>
      <c r="E483" s="26" t="n"/>
    </row>
    <row r="484">
      <c r="A484" s="26" t="n"/>
      <c r="B484" s="26" t="n"/>
      <c r="C484" s="26" t="n"/>
      <c r="D484" s="26" t="n"/>
      <c r="E484" s="26" t="n"/>
    </row>
    <row r="485">
      <c r="A485" s="26" t="n"/>
      <c r="B485" s="26" t="n"/>
      <c r="C485" s="26" t="n"/>
      <c r="D485" s="26" t="n"/>
      <c r="E485" s="26" t="n"/>
    </row>
    <row r="486">
      <c r="A486" s="26" t="n"/>
      <c r="B486" s="26" t="n"/>
      <c r="C486" s="26" t="n"/>
      <c r="D486" s="26" t="n"/>
      <c r="E486" s="26" t="n"/>
    </row>
    <row r="487">
      <c r="A487" s="26" t="n"/>
      <c r="B487" s="26" t="n"/>
      <c r="C487" s="26" t="n"/>
      <c r="D487" s="26" t="n"/>
      <c r="E487" s="26" t="n"/>
    </row>
    <row r="488">
      <c r="A488" s="26" t="n"/>
      <c r="B488" s="26" t="n"/>
      <c r="C488" s="26" t="n"/>
      <c r="D488" s="26" t="n"/>
      <c r="E488" s="26" t="n"/>
    </row>
    <row r="489">
      <c r="A489" s="26" t="n"/>
      <c r="B489" s="26" t="n"/>
      <c r="C489" s="26" t="n"/>
      <c r="D489" s="26" t="n"/>
      <c r="E489" s="26" t="n"/>
    </row>
    <row r="490">
      <c r="A490" s="26" t="n"/>
      <c r="B490" s="26" t="n"/>
      <c r="C490" s="26" t="n"/>
      <c r="D490" s="26" t="n"/>
      <c r="E490" s="26" t="n"/>
    </row>
    <row r="491">
      <c r="A491" s="26" t="n"/>
      <c r="B491" s="26" t="n"/>
      <c r="C491" s="26" t="n"/>
      <c r="D491" s="26" t="n"/>
      <c r="E491" s="26" t="n"/>
    </row>
    <row r="492">
      <c r="A492" s="26" t="n"/>
      <c r="B492" s="26" t="n"/>
      <c r="C492" s="26" t="n"/>
      <c r="D492" s="26" t="n"/>
      <c r="E492" s="26" t="n"/>
    </row>
    <row r="493">
      <c r="A493" s="26" t="n"/>
      <c r="B493" s="26" t="n"/>
      <c r="C493" s="26" t="n"/>
      <c r="D493" s="26" t="n"/>
      <c r="E493" s="26" t="n"/>
    </row>
    <row r="494">
      <c r="A494" s="26" t="n"/>
      <c r="B494" s="26" t="n"/>
      <c r="C494" s="26" t="n"/>
      <c r="D494" s="26" t="n"/>
      <c r="E494" s="26" t="n"/>
    </row>
    <row r="495">
      <c r="A495" s="26" t="n"/>
      <c r="B495" s="26" t="n"/>
      <c r="C495" s="26" t="n"/>
      <c r="D495" s="26" t="n"/>
      <c r="E495" s="26" t="n"/>
    </row>
    <row r="496">
      <c r="A496" s="26" t="n"/>
      <c r="B496" s="26" t="n"/>
      <c r="C496" s="26" t="n"/>
      <c r="D496" s="26" t="n"/>
      <c r="E496" s="26" t="n"/>
    </row>
    <row r="497">
      <c r="A497" s="26" t="n"/>
      <c r="B497" s="26" t="n"/>
      <c r="C497" s="26" t="n"/>
      <c r="D497" s="26" t="n"/>
      <c r="E497" s="26" t="n"/>
    </row>
    <row r="498">
      <c r="A498" s="26" t="n"/>
      <c r="B498" s="26" t="n"/>
      <c r="C498" s="26" t="n"/>
      <c r="D498" s="26" t="n"/>
      <c r="E498" s="26" t="n"/>
    </row>
    <row r="499">
      <c r="A499" s="26" t="n"/>
      <c r="B499" s="26" t="n"/>
      <c r="C499" s="26" t="n"/>
      <c r="D499" s="26" t="n"/>
      <c r="E499" s="26" t="n"/>
    </row>
    <row r="500">
      <c r="A500" s="26" t="n"/>
      <c r="B500" s="26" t="n"/>
      <c r="C500" s="26" t="n"/>
      <c r="D500" s="26" t="n"/>
      <c r="E500" s="26" t="n"/>
    </row>
    <row r="501">
      <c r="A501" s="26" t="n"/>
      <c r="B501" s="26" t="n"/>
      <c r="C501" s="26" t="n"/>
      <c r="D501" s="26" t="n"/>
      <c r="E501" s="26" t="n"/>
    </row>
    <row r="502">
      <c r="A502" s="26" t="n"/>
      <c r="B502" s="26" t="n"/>
      <c r="C502" s="26" t="n"/>
      <c r="D502" s="26" t="n"/>
      <c r="E502" s="26" t="n"/>
    </row>
    <row r="503">
      <c r="A503" s="26" t="n"/>
      <c r="B503" s="26" t="n"/>
      <c r="C503" s="26" t="n"/>
      <c r="D503" s="26" t="n"/>
      <c r="E503" s="26" t="n"/>
    </row>
    <row r="504">
      <c r="A504" s="26" t="n"/>
      <c r="B504" s="26" t="n"/>
      <c r="C504" s="26" t="n"/>
      <c r="D504" s="26" t="n"/>
      <c r="E504" s="26" t="n"/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6B86"/>
    <outlinePr summaryBelow="1" summaryRight="1"/>
    <pageSetUpPr/>
  </sheetPr>
  <dimension ref="A1:I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6" customWidth="1" min="4" max="4"/>
    <col width="16" customWidth="1" min="5" max="5"/>
    <col width="12" customWidth="1" min="6" max="6"/>
    <col width="14" customWidth="1" min="7" max="7"/>
    <col width="11" customWidth="1" min="8" max="8"/>
    <col width="15" customWidth="1" min="9" max="9"/>
  </cols>
  <sheetData>
    <row r="1" ht="34" customHeight="1">
      <c r="A1" s="1" t="inlineStr">
        <is>
          <t>Setup  -  Mix Design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Concrete grades &amp; material per m3. Drives production consumption + selling rate. Edit to your design.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30" customHeight="1">
      <c r="A4" s="16" t="inlineStr">
        <is>
          <t>Grade</t>
        </is>
      </c>
      <c r="B4" s="16" t="inlineStr">
        <is>
          <t>Cement (kg/m3)</t>
        </is>
      </c>
      <c r="C4" s="16" t="inlineStr">
        <is>
          <t>Sand (kg/m3)</t>
        </is>
      </c>
      <c r="D4" s="16" t="inlineStr">
        <is>
          <t>Aggregate 20mm (kg/m3)</t>
        </is>
      </c>
      <c r="E4" s="16" t="inlineStr">
        <is>
          <t>Aggregate 10mm (kg/m3)</t>
        </is>
      </c>
      <c r="F4" s="16" t="inlineStr">
        <is>
          <t>Water (ltr/m3)</t>
        </is>
      </c>
      <c r="G4" s="16" t="inlineStr">
        <is>
          <t>Admixture (kg/m3)</t>
        </is>
      </c>
      <c r="H4" s="16" t="inlineStr">
        <is>
          <t>W/C Ratio</t>
        </is>
      </c>
      <c r="I4" s="16" t="inlineStr">
        <is>
          <t>Selling Rate (₹/m3)</t>
        </is>
      </c>
    </row>
    <row r="5">
      <c r="A5" s="26" t="inlineStr">
        <is>
          <t>M15</t>
        </is>
      </c>
      <c r="B5" s="27" t="n">
        <v>320</v>
      </c>
      <c r="C5" s="27" t="n">
        <v>750</v>
      </c>
      <c r="D5" s="27" t="n">
        <v>700</v>
      </c>
      <c r="E5" s="27" t="n">
        <v>480</v>
      </c>
      <c r="F5" s="27" t="n">
        <v>160</v>
      </c>
      <c r="G5" s="27" t="n">
        <v>1.6</v>
      </c>
      <c r="H5" s="28">
        <f>IF(B5="","",ROUND(F5/B5,2))</f>
        <v/>
      </c>
      <c r="I5" s="29" t="n">
        <v>4200</v>
      </c>
    </row>
    <row r="6">
      <c r="A6" s="26" t="inlineStr">
        <is>
          <t>M20</t>
        </is>
      </c>
      <c r="B6" s="27" t="n">
        <v>360</v>
      </c>
      <c r="C6" s="27" t="n">
        <v>720</v>
      </c>
      <c r="D6" s="27" t="n">
        <v>720</v>
      </c>
      <c r="E6" s="27" t="n">
        <v>480</v>
      </c>
      <c r="F6" s="27" t="n">
        <v>170</v>
      </c>
      <c r="G6" s="27" t="n">
        <v>2</v>
      </c>
      <c r="H6" s="28">
        <f>IF(B6="","",ROUND(F6/B6,2))</f>
        <v/>
      </c>
      <c r="I6" s="29" t="n">
        <v>4600</v>
      </c>
    </row>
    <row r="7">
      <c r="A7" s="26" t="inlineStr">
        <is>
          <t>M25</t>
        </is>
      </c>
      <c r="B7" s="27" t="n">
        <v>400</v>
      </c>
      <c r="C7" s="27" t="n">
        <v>690</v>
      </c>
      <c r="D7" s="27" t="n">
        <v>730</v>
      </c>
      <c r="E7" s="27" t="n">
        <v>490</v>
      </c>
      <c r="F7" s="27" t="n">
        <v>175</v>
      </c>
      <c r="G7" s="27" t="n">
        <v>2.4</v>
      </c>
      <c r="H7" s="28">
        <f>IF(B7="","",ROUND(F7/B7,2))</f>
        <v/>
      </c>
      <c r="I7" s="29" t="n">
        <v>5000</v>
      </c>
    </row>
    <row r="8">
      <c r="A8" s="26" t="inlineStr">
        <is>
          <t>M30</t>
        </is>
      </c>
      <c r="B8" s="27" t="n">
        <v>440</v>
      </c>
      <c r="C8" s="27" t="n">
        <v>660</v>
      </c>
      <c r="D8" s="27" t="n">
        <v>740</v>
      </c>
      <c r="E8" s="27" t="n">
        <v>500</v>
      </c>
      <c r="F8" s="27" t="n">
        <v>180</v>
      </c>
      <c r="G8" s="27" t="n">
        <v>3.1</v>
      </c>
      <c r="H8" s="28">
        <f>IF(B8="","",ROUND(F8/B8,2))</f>
        <v/>
      </c>
      <c r="I8" s="29" t="n">
        <v>5400</v>
      </c>
    </row>
    <row r="9">
      <c r="A9" s="26" t="inlineStr">
        <is>
          <t>M35</t>
        </is>
      </c>
      <c r="B9" s="27" t="n">
        <v>480</v>
      </c>
      <c r="C9" s="27" t="n">
        <v>630</v>
      </c>
      <c r="D9" s="27" t="n">
        <v>750</v>
      </c>
      <c r="E9" s="27" t="n">
        <v>510</v>
      </c>
      <c r="F9" s="27" t="n">
        <v>185</v>
      </c>
      <c r="G9" s="27" t="n">
        <v>3.8</v>
      </c>
      <c r="H9" s="28">
        <f>IF(B9="","",ROUND(F9/B9,2))</f>
        <v/>
      </c>
      <c r="I9" s="29" t="n">
        <v>5900</v>
      </c>
    </row>
    <row r="10">
      <c r="A10" s="26" t="inlineStr">
        <is>
          <t>M40</t>
        </is>
      </c>
      <c r="B10" s="27" t="n">
        <v>520</v>
      </c>
      <c r="C10" s="27" t="n">
        <v>600</v>
      </c>
      <c r="D10" s="27" t="n">
        <v>760</v>
      </c>
      <c r="E10" s="27" t="n">
        <v>520</v>
      </c>
      <c r="F10" s="27" t="n">
        <v>190</v>
      </c>
      <c r="G10" s="27" t="n">
        <v>4.7</v>
      </c>
      <c r="H10" s="28">
        <f>IF(B10="","",ROUND(F10/B10,2))</f>
        <v/>
      </c>
      <c r="I10" s="29" t="n">
        <v>6400</v>
      </c>
    </row>
    <row r="11">
      <c r="A11" s="26" t="n"/>
      <c r="B11" s="27" t="n"/>
      <c r="C11" s="27" t="n"/>
      <c r="D11" s="27" t="n"/>
      <c r="E11" s="27" t="n"/>
      <c r="F11" s="27" t="n"/>
      <c r="G11" s="27" t="n"/>
      <c r="H11" s="28">
        <f>IF(B11="","",ROUND(F11/B11,2))</f>
        <v/>
      </c>
      <c r="I11" s="29" t="n"/>
    </row>
    <row r="12">
      <c r="A12" s="26" t="n"/>
      <c r="B12" s="27" t="n"/>
      <c r="C12" s="27" t="n"/>
      <c r="D12" s="27" t="n"/>
      <c r="E12" s="27" t="n"/>
      <c r="F12" s="27" t="n"/>
      <c r="G12" s="27" t="n"/>
      <c r="H12" s="28">
        <f>IF(B12="","",ROUND(F12/B12,2))</f>
        <v/>
      </c>
      <c r="I12" s="29" t="n"/>
    </row>
    <row r="13">
      <c r="A13" s="26" t="n"/>
      <c r="B13" s="27" t="n"/>
      <c r="C13" s="27" t="n"/>
      <c r="D13" s="27" t="n"/>
      <c r="E13" s="27" t="n"/>
      <c r="F13" s="27" t="n"/>
      <c r="G13" s="27" t="n"/>
      <c r="H13" s="28">
        <f>IF(B13="","",ROUND(F13/B13,2))</f>
        <v/>
      </c>
      <c r="I13" s="29" t="n"/>
    </row>
    <row r="14">
      <c r="A14" s="26" t="n"/>
      <c r="B14" s="27" t="n"/>
      <c r="C14" s="27" t="n"/>
      <c r="D14" s="27" t="n"/>
      <c r="E14" s="27" t="n"/>
      <c r="F14" s="27" t="n"/>
      <c r="G14" s="27" t="n"/>
      <c r="H14" s="28">
        <f>IF(B14="","",ROUND(F14/B14,2))</f>
        <v/>
      </c>
      <c r="I14" s="29" t="n"/>
    </row>
    <row r="15">
      <c r="A15" s="26" t="n"/>
      <c r="B15" s="27" t="n"/>
      <c r="C15" s="27" t="n"/>
      <c r="D15" s="27" t="n"/>
      <c r="E15" s="27" t="n"/>
      <c r="F15" s="27" t="n"/>
      <c r="G15" s="27" t="n"/>
      <c r="H15" s="28">
        <f>IF(B15="","",ROUND(F15/B15,2))</f>
        <v/>
      </c>
      <c r="I15" s="29" t="n"/>
    </row>
    <row r="16">
      <c r="A16" s="26" t="n"/>
      <c r="B16" s="27" t="n"/>
      <c r="C16" s="27" t="n"/>
      <c r="D16" s="27" t="n"/>
      <c r="E16" s="27" t="n"/>
      <c r="F16" s="27" t="n"/>
      <c r="G16" s="27" t="n"/>
      <c r="H16" s="28">
        <f>IF(B16="","",ROUND(F16/B16,2))</f>
        <v/>
      </c>
      <c r="I16" s="29" t="n"/>
    </row>
    <row r="17">
      <c r="A17" s="26" t="n"/>
      <c r="B17" s="27" t="n"/>
      <c r="C17" s="27" t="n"/>
      <c r="D17" s="27" t="n"/>
      <c r="E17" s="27" t="n"/>
      <c r="F17" s="27" t="n"/>
      <c r="G17" s="27" t="n"/>
      <c r="H17" s="28">
        <f>IF(B17="","",ROUND(F17/B17,2))</f>
        <v/>
      </c>
      <c r="I17" s="29" t="n"/>
    </row>
    <row r="18">
      <c r="A18" s="26" t="n"/>
      <c r="B18" s="27" t="n"/>
      <c r="C18" s="27" t="n"/>
      <c r="D18" s="27" t="n"/>
      <c r="E18" s="27" t="n"/>
      <c r="F18" s="27" t="n"/>
      <c r="G18" s="27" t="n"/>
      <c r="H18" s="28">
        <f>IF(B18="","",ROUND(F18/B18,2))</f>
        <v/>
      </c>
      <c r="I18" s="29" t="n"/>
    </row>
    <row r="19">
      <c r="A19" s="26" t="n"/>
      <c r="B19" s="27" t="n"/>
      <c r="C19" s="27" t="n"/>
      <c r="D19" s="27" t="n"/>
      <c r="E19" s="27" t="n"/>
      <c r="F19" s="27" t="n"/>
      <c r="G19" s="27" t="n"/>
      <c r="H19" s="28">
        <f>IF(B19="","",ROUND(F19/B19,2))</f>
        <v/>
      </c>
      <c r="I19" s="29" t="n"/>
    </row>
    <row r="20">
      <c r="A20" s="26" t="n"/>
      <c r="B20" s="27" t="n"/>
      <c r="C20" s="27" t="n"/>
      <c r="D20" s="27" t="n"/>
      <c r="E20" s="27" t="n"/>
      <c r="F20" s="27" t="n"/>
      <c r="G20" s="27" t="n"/>
      <c r="H20" s="28">
        <f>IF(B20="","",ROUND(F20/B20,2))</f>
        <v/>
      </c>
      <c r="I20" s="29" t="n"/>
    </row>
    <row r="21">
      <c r="A21" s="26" t="n"/>
      <c r="B21" s="27" t="n"/>
      <c r="C21" s="27" t="n"/>
      <c r="D21" s="27" t="n"/>
      <c r="E21" s="27" t="n"/>
      <c r="F21" s="27" t="n"/>
      <c r="G21" s="27" t="n"/>
      <c r="H21" s="28">
        <f>IF(B21="","",ROUND(F21/B21,2))</f>
        <v/>
      </c>
      <c r="I21" s="29" t="n"/>
    </row>
    <row r="22">
      <c r="A22" s="26" t="n"/>
      <c r="B22" s="27" t="n"/>
      <c r="C22" s="27" t="n"/>
      <c r="D22" s="27" t="n"/>
      <c r="E22" s="27" t="n"/>
      <c r="F22" s="27" t="n"/>
      <c r="G22" s="27" t="n"/>
      <c r="H22" s="28">
        <f>IF(B22="","",ROUND(F22/B22,2))</f>
        <v/>
      </c>
      <c r="I22" s="29" t="n"/>
    </row>
    <row r="23">
      <c r="A23" s="26" t="n"/>
      <c r="B23" s="27" t="n"/>
      <c r="C23" s="27" t="n"/>
      <c r="D23" s="27" t="n"/>
      <c r="E23" s="27" t="n"/>
      <c r="F23" s="27" t="n"/>
      <c r="G23" s="27" t="n"/>
      <c r="H23" s="28">
        <f>IF(B23="","",ROUND(F23/B23,2))</f>
        <v/>
      </c>
      <c r="I23" s="29" t="n"/>
    </row>
    <row r="24">
      <c r="A24" s="26" t="n"/>
      <c r="B24" s="27" t="n"/>
      <c r="C24" s="27" t="n"/>
      <c r="D24" s="27" t="n"/>
      <c r="E24" s="27" t="n"/>
      <c r="F24" s="27" t="n"/>
      <c r="G24" s="27" t="n"/>
      <c r="H24" s="28">
        <f>IF(B24="","",ROUND(F24/B24,2))</f>
        <v/>
      </c>
      <c r="I24" s="29" t="n"/>
    </row>
    <row r="25">
      <c r="A25" s="26" t="n"/>
      <c r="B25" s="27" t="n"/>
      <c r="C25" s="27" t="n"/>
      <c r="D25" s="27" t="n"/>
      <c r="E25" s="27" t="n"/>
      <c r="F25" s="27" t="n"/>
      <c r="G25" s="27" t="n"/>
      <c r="H25" s="28">
        <f>IF(B25="","",ROUND(F25/B25,2))</f>
        <v/>
      </c>
      <c r="I25" s="29" t="n"/>
    </row>
    <row r="26">
      <c r="A26" s="26" t="n"/>
      <c r="B26" s="27" t="n"/>
      <c r="C26" s="27" t="n"/>
      <c r="D26" s="27" t="n"/>
      <c r="E26" s="27" t="n"/>
      <c r="F26" s="27" t="n"/>
      <c r="G26" s="27" t="n"/>
      <c r="H26" s="28">
        <f>IF(B26="","",ROUND(F26/B26,2))</f>
        <v/>
      </c>
      <c r="I26" s="29" t="n"/>
    </row>
    <row r="27">
      <c r="A27" s="26" t="n"/>
      <c r="B27" s="27" t="n"/>
      <c r="C27" s="27" t="n"/>
      <c r="D27" s="27" t="n"/>
      <c r="E27" s="27" t="n"/>
      <c r="F27" s="27" t="n"/>
      <c r="G27" s="27" t="n"/>
      <c r="H27" s="28">
        <f>IF(B27="","",ROUND(F27/B27,2))</f>
        <v/>
      </c>
      <c r="I27" s="29" t="n"/>
    </row>
    <row r="28">
      <c r="A28" s="26" t="n"/>
      <c r="B28" s="27" t="n"/>
      <c r="C28" s="27" t="n"/>
      <c r="D28" s="27" t="n"/>
      <c r="E28" s="27" t="n"/>
      <c r="F28" s="27" t="n"/>
      <c r="G28" s="27" t="n"/>
      <c r="H28" s="28">
        <f>IF(B28="","",ROUND(F28/B28,2))</f>
        <v/>
      </c>
      <c r="I28" s="29" t="n"/>
    </row>
    <row r="29">
      <c r="A29" s="26" t="n"/>
      <c r="B29" s="27" t="n"/>
      <c r="C29" s="27" t="n"/>
      <c r="D29" s="27" t="n"/>
      <c r="E29" s="27" t="n"/>
      <c r="F29" s="27" t="n"/>
      <c r="G29" s="27" t="n"/>
      <c r="H29" s="28">
        <f>IF(B29="","",ROUND(F29/B29,2))</f>
        <v/>
      </c>
      <c r="I29" s="29" t="n"/>
    </row>
    <row r="30">
      <c r="A30" s="26" t="n"/>
      <c r="B30" s="27" t="n"/>
      <c r="C30" s="27" t="n"/>
      <c r="D30" s="27" t="n"/>
      <c r="E30" s="27" t="n"/>
      <c r="F30" s="27" t="n"/>
      <c r="G30" s="27" t="n"/>
      <c r="H30" s="28">
        <f>IF(B30="","",ROUND(F30/B30,2))</f>
        <v/>
      </c>
      <c r="I30" s="29" t="n"/>
    </row>
    <row r="31">
      <c r="A31" s="26" t="n"/>
      <c r="B31" s="27" t="n"/>
      <c r="C31" s="27" t="n"/>
      <c r="D31" s="27" t="n"/>
      <c r="E31" s="27" t="n"/>
      <c r="F31" s="27" t="n"/>
      <c r="G31" s="27" t="n"/>
      <c r="H31" s="28">
        <f>IF(B31="","",ROUND(F31/B31,2))</f>
        <v/>
      </c>
      <c r="I31" s="29" t="n"/>
    </row>
    <row r="32">
      <c r="A32" s="26" t="n"/>
      <c r="B32" s="27" t="n"/>
      <c r="C32" s="27" t="n"/>
      <c r="D32" s="27" t="n"/>
      <c r="E32" s="27" t="n"/>
      <c r="F32" s="27" t="n"/>
      <c r="G32" s="27" t="n"/>
      <c r="H32" s="28">
        <f>IF(B32="","",ROUND(F32/B32,2))</f>
        <v/>
      </c>
      <c r="I32" s="29" t="n"/>
    </row>
    <row r="33">
      <c r="A33" s="26" t="n"/>
      <c r="B33" s="27" t="n"/>
      <c r="C33" s="27" t="n"/>
      <c r="D33" s="27" t="n"/>
      <c r="E33" s="27" t="n"/>
      <c r="F33" s="27" t="n"/>
      <c r="G33" s="27" t="n"/>
      <c r="H33" s="28">
        <f>IF(B33="","",ROUND(F33/B33,2))</f>
        <v/>
      </c>
      <c r="I33" s="29" t="n"/>
    </row>
    <row r="34">
      <c r="A34" s="26" t="n"/>
      <c r="B34" s="27" t="n"/>
      <c r="C34" s="27" t="n"/>
      <c r="D34" s="27" t="n"/>
      <c r="E34" s="27" t="n"/>
      <c r="F34" s="27" t="n"/>
      <c r="G34" s="27" t="n"/>
      <c r="H34" s="28">
        <f>IF(B34="","",ROUND(F34/B34,2))</f>
        <v/>
      </c>
      <c r="I34" s="29" t="n"/>
    </row>
    <row r="35">
      <c r="A35" s="26" t="n"/>
      <c r="B35" s="27" t="n"/>
      <c r="C35" s="27" t="n"/>
      <c r="D35" s="27" t="n"/>
      <c r="E35" s="27" t="n"/>
      <c r="F35" s="27" t="n"/>
      <c r="G35" s="27" t="n"/>
      <c r="H35" s="28">
        <f>IF(B35="","",ROUND(F35/B35,2))</f>
        <v/>
      </c>
      <c r="I35" s="29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8">
        <f>IF(B36="","",ROUND(F36/B36,2))</f>
        <v/>
      </c>
      <c r="I36" s="29" t="n"/>
    </row>
    <row r="37">
      <c r="A37" s="26" t="n"/>
      <c r="B37" s="27" t="n"/>
      <c r="C37" s="27" t="n"/>
      <c r="D37" s="27" t="n"/>
      <c r="E37" s="27" t="n"/>
      <c r="F37" s="27" t="n"/>
      <c r="G37" s="27" t="n"/>
      <c r="H37" s="28">
        <f>IF(B37="","",ROUND(F37/B37,2))</f>
        <v/>
      </c>
      <c r="I37" s="29" t="n"/>
    </row>
    <row r="38">
      <c r="A38" s="26" t="n"/>
      <c r="B38" s="27" t="n"/>
      <c r="C38" s="27" t="n"/>
      <c r="D38" s="27" t="n"/>
      <c r="E38" s="27" t="n"/>
      <c r="F38" s="27" t="n"/>
      <c r="G38" s="27" t="n"/>
      <c r="H38" s="28">
        <f>IF(B38="","",ROUND(F38/B38,2))</f>
        <v/>
      </c>
      <c r="I38" s="29" t="n"/>
    </row>
    <row r="39">
      <c r="A39" s="26" t="n"/>
      <c r="B39" s="27" t="n"/>
      <c r="C39" s="27" t="n"/>
      <c r="D39" s="27" t="n"/>
      <c r="E39" s="27" t="n"/>
      <c r="F39" s="27" t="n"/>
      <c r="G39" s="27" t="n"/>
      <c r="H39" s="28">
        <f>IF(B39="","",ROUND(F39/B39,2))</f>
        <v/>
      </c>
      <c r="I39" s="29" t="n"/>
    </row>
    <row r="40">
      <c r="A40" s="26" t="n"/>
      <c r="B40" s="27" t="n"/>
      <c r="C40" s="27" t="n"/>
      <c r="D40" s="27" t="n"/>
      <c r="E40" s="27" t="n"/>
      <c r="F40" s="27" t="n"/>
      <c r="G40" s="27" t="n"/>
      <c r="H40" s="28">
        <f>IF(B40="","",ROUND(F40/B40,2))</f>
        <v/>
      </c>
      <c r="I40" s="29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8">
        <f>IF(B41="","",ROUND(F41/B41,2))</f>
        <v/>
      </c>
      <c r="I41" s="29" t="n"/>
    </row>
    <row r="42">
      <c r="A42" s="26" t="n"/>
      <c r="B42" s="27" t="n"/>
      <c r="C42" s="27" t="n"/>
      <c r="D42" s="27" t="n"/>
      <c r="E42" s="27" t="n"/>
      <c r="F42" s="27" t="n"/>
      <c r="G42" s="27" t="n"/>
      <c r="H42" s="28">
        <f>IF(B42="","",ROUND(F42/B42,2))</f>
        <v/>
      </c>
      <c r="I42" s="29" t="n"/>
    </row>
    <row r="43">
      <c r="A43" s="26" t="n"/>
      <c r="B43" s="27" t="n"/>
      <c r="C43" s="27" t="n"/>
      <c r="D43" s="27" t="n"/>
      <c r="E43" s="27" t="n"/>
      <c r="F43" s="27" t="n"/>
      <c r="G43" s="27" t="n"/>
      <c r="H43" s="28">
        <f>IF(B43="","",ROUND(F43/B43,2))</f>
        <v/>
      </c>
      <c r="I43" s="29" t="n"/>
    </row>
    <row r="44">
      <c r="A44" s="26" t="n"/>
      <c r="B44" s="27" t="n"/>
      <c r="C44" s="27" t="n"/>
      <c r="D44" s="27" t="n"/>
      <c r="E44" s="27" t="n"/>
      <c r="F44" s="27" t="n"/>
      <c r="G44" s="27" t="n"/>
      <c r="H44" s="28">
        <f>IF(B44="","",ROUND(F44/B44,2))</f>
        <v/>
      </c>
      <c r="I44" s="29" t="n"/>
    </row>
    <row r="45">
      <c r="A45" s="26" t="n"/>
      <c r="B45" s="27" t="n"/>
      <c r="C45" s="27" t="n"/>
      <c r="D45" s="27" t="n"/>
      <c r="E45" s="27" t="n"/>
      <c r="F45" s="27" t="n"/>
      <c r="G45" s="27" t="n"/>
      <c r="H45" s="28">
        <f>IF(B45="","",ROUND(F45/B45,2))</f>
        <v/>
      </c>
      <c r="I45" s="29" t="n"/>
    </row>
    <row r="46">
      <c r="A46" s="26" t="n"/>
      <c r="B46" s="27" t="n"/>
      <c r="C46" s="27" t="n"/>
      <c r="D46" s="27" t="n"/>
      <c r="E46" s="27" t="n"/>
      <c r="F46" s="27" t="n"/>
      <c r="G46" s="27" t="n"/>
      <c r="H46" s="28">
        <f>IF(B46="","",ROUND(F46/B46,2))</f>
        <v/>
      </c>
      <c r="I46" s="29" t="n"/>
    </row>
    <row r="47">
      <c r="A47" s="26" t="n"/>
      <c r="B47" s="27" t="n"/>
      <c r="C47" s="27" t="n"/>
      <c r="D47" s="27" t="n"/>
      <c r="E47" s="27" t="n"/>
      <c r="F47" s="27" t="n"/>
      <c r="G47" s="27" t="n"/>
      <c r="H47" s="28">
        <f>IF(B47="","",ROUND(F47/B47,2))</f>
        <v/>
      </c>
      <c r="I47" s="29" t="n"/>
    </row>
    <row r="48">
      <c r="A48" s="26" t="n"/>
      <c r="B48" s="27" t="n"/>
      <c r="C48" s="27" t="n"/>
      <c r="D48" s="27" t="n"/>
      <c r="E48" s="27" t="n"/>
      <c r="F48" s="27" t="n"/>
      <c r="G48" s="27" t="n"/>
      <c r="H48" s="28">
        <f>IF(B48="","",ROUND(F48/B48,2))</f>
        <v/>
      </c>
      <c r="I48" s="29" t="n"/>
    </row>
    <row r="49">
      <c r="A49" s="26" t="n"/>
      <c r="B49" s="27" t="n"/>
      <c r="C49" s="27" t="n"/>
      <c r="D49" s="27" t="n"/>
      <c r="E49" s="27" t="n"/>
      <c r="F49" s="27" t="n"/>
      <c r="G49" s="27" t="n"/>
      <c r="H49" s="28">
        <f>IF(B49="","",ROUND(F49/B49,2))</f>
        <v/>
      </c>
      <c r="I49" s="29" t="n"/>
    </row>
    <row r="50">
      <c r="A50" s="26" t="n"/>
      <c r="B50" s="27" t="n"/>
      <c r="C50" s="27" t="n"/>
      <c r="D50" s="27" t="n"/>
      <c r="E50" s="27" t="n"/>
      <c r="F50" s="27" t="n"/>
      <c r="G50" s="27" t="n"/>
      <c r="H50" s="28">
        <f>IF(B50="","",ROUND(F50/B50,2))</f>
        <v/>
      </c>
      <c r="I50" s="29" t="n"/>
    </row>
    <row r="51">
      <c r="A51" s="26" t="n"/>
      <c r="B51" s="27" t="n"/>
      <c r="C51" s="27" t="n"/>
      <c r="D51" s="27" t="n"/>
      <c r="E51" s="27" t="n"/>
      <c r="F51" s="27" t="n"/>
      <c r="G51" s="27" t="n"/>
      <c r="H51" s="28">
        <f>IF(B51="","",ROUND(F51/B51,2))</f>
        <v/>
      </c>
      <c r="I51" s="29" t="n"/>
    </row>
    <row r="52">
      <c r="A52" s="26" t="n"/>
      <c r="B52" s="27" t="n"/>
      <c r="C52" s="27" t="n"/>
      <c r="D52" s="27" t="n"/>
      <c r="E52" s="27" t="n"/>
      <c r="F52" s="27" t="n"/>
      <c r="G52" s="27" t="n"/>
      <c r="H52" s="28">
        <f>IF(B52="","",ROUND(F52/B52,2))</f>
        <v/>
      </c>
      <c r="I52" s="29" t="n"/>
    </row>
    <row r="53">
      <c r="A53" s="26" t="n"/>
      <c r="B53" s="27" t="n"/>
      <c r="C53" s="27" t="n"/>
      <c r="D53" s="27" t="n"/>
      <c r="E53" s="27" t="n"/>
      <c r="F53" s="27" t="n"/>
      <c r="G53" s="27" t="n"/>
      <c r="H53" s="28">
        <f>IF(B53="","",ROUND(F53/B53,2))</f>
        <v/>
      </c>
      <c r="I53" s="29" t="n"/>
    </row>
    <row r="54">
      <c r="A54" s="26" t="n"/>
      <c r="B54" s="27" t="n"/>
      <c r="C54" s="27" t="n"/>
      <c r="D54" s="27" t="n"/>
      <c r="E54" s="27" t="n"/>
      <c r="F54" s="27" t="n"/>
      <c r="G54" s="27" t="n"/>
      <c r="H54" s="28">
        <f>IF(B54="","",ROUND(F54/B54,2))</f>
        <v/>
      </c>
      <c r="I54" s="29" t="n"/>
    </row>
    <row r="55">
      <c r="A55" s="26" t="n"/>
      <c r="B55" s="27" t="n"/>
      <c r="C55" s="27" t="n"/>
      <c r="D55" s="27" t="n"/>
      <c r="E55" s="27" t="n"/>
      <c r="F55" s="27" t="n"/>
      <c r="G55" s="27" t="n"/>
      <c r="H55" s="28">
        <f>IF(B55="","",ROUND(F55/B55,2))</f>
        <v/>
      </c>
      <c r="I55" s="29" t="n"/>
    </row>
    <row r="56">
      <c r="A56" s="26" t="n"/>
      <c r="B56" s="27" t="n"/>
      <c r="C56" s="27" t="n"/>
      <c r="D56" s="27" t="n"/>
      <c r="E56" s="27" t="n"/>
      <c r="F56" s="27" t="n"/>
      <c r="G56" s="27" t="n"/>
      <c r="H56" s="28">
        <f>IF(B56="","",ROUND(F56/B56,2))</f>
        <v/>
      </c>
      <c r="I56" s="29" t="n"/>
    </row>
    <row r="57">
      <c r="A57" s="26" t="n"/>
      <c r="B57" s="27" t="n"/>
      <c r="C57" s="27" t="n"/>
      <c r="D57" s="27" t="n"/>
      <c r="E57" s="27" t="n"/>
      <c r="F57" s="27" t="n"/>
      <c r="G57" s="27" t="n"/>
      <c r="H57" s="28">
        <f>IF(B57="","",ROUND(F57/B57,2))</f>
        <v/>
      </c>
      <c r="I57" s="29" t="n"/>
    </row>
    <row r="58">
      <c r="A58" s="26" t="n"/>
      <c r="B58" s="27" t="n"/>
      <c r="C58" s="27" t="n"/>
      <c r="D58" s="27" t="n"/>
      <c r="E58" s="27" t="n"/>
      <c r="F58" s="27" t="n"/>
      <c r="G58" s="27" t="n"/>
      <c r="H58" s="28">
        <f>IF(B58="","",ROUND(F58/B58,2))</f>
        <v/>
      </c>
      <c r="I58" s="29" t="n"/>
    </row>
    <row r="59">
      <c r="A59" s="26" t="n"/>
      <c r="B59" s="27" t="n"/>
      <c r="C59" s="27" t="n"/>
      <c r="D59" s="27" t="n"/>
      <c r="E59" s="27" t="n"/>
      <c r="F59" s="27" t="n"/>
      <c r="G59" s="27" t="n"/>
      <c r="H59" s="28">
        <f>IF(B59="","",ROUND(F59/B59,2))</f>
        <v/>
      </c>
      <c r="I59" s="29" t="n"/>
    </row>
    <row r="60">
      <c r="A60" s="26" t="n"/>
      <c r="B60" s="27" t="n"/>
      <c r="C60" s="27" t="n"/>
      <c r="D60" s="27" t="n"/>
      <c r="E60" s="27" t="n"/>
      <c r="F60" s="27" t="n"/>
      <c r="G60" s="27" t="n"/>
      <c r="H60" s="28">
        <f>IF(B60="","",ROUND(F60/B60,2))</f>
        <v/>
      </c>
      <c r="I60" s="29" t="n"/>
    </row>
    <row r="61">
      <c r="A61" s="26" t="n"/>
      <c r="B61" s="27" t="n"/>
      <c r="C61" s="27" t="n"/>
      <c r="D61" s="27" t="n"/>
      <c r="E61" s="27" t="n"/>
      <c r="F61" s="27" t="n"/>
      <c r="G61" s="27" t="n"/>
      <c r="H61" s="28">
        <f>IF(B61="","",ROUND(F61/B61,2))</f>
        <v/>
      </c>
      <c r="I61" s="29" t="n"/>
    </row>
    <row r="62">
      <c r="A62" s="26" t="n"/>
      <c r="B62" s="27" t="n"/>
      <c r="C62" s="27" t="n"/>
      <c r="D62" s="27" t="n"/>
      <c r="E62" s="27" t="n"/>
      <c r="F62" s="27" t="n"/>
      <c r="G62" s="27" t="n"/>
      <c r="H62" s="28">
        <f>IF(B62="","",ROUND(F62/B62,2))</f>
        <v/>
      </c>
      <c r="I62" s="29" t="n"/>
    </row>
    <row r="63">
      <c r="A63" s="26" t="n"/>
      <c r="B63" s="27" t="n"/>
      <c r="C63" s="27" t="n"/>
      <c r="D63" s="27" t="n"/>
      <c r="E63" s="27" t="n"/>
      <c r="F63" s="27" t="n"/>
      <c r="G63" s="27" t="n"/>
      <c r="H63" s="28">
        <f>IF(B63="","",ROUND(F63/B63,2))</f>
        <v/>
      </c>
      <c r="I63" s="29" t="n"/>
    </row>
    <row r="64">
      <c r="A64" s="26" t="n"/>
      <c r="B64" s="27" t="n"/>
      <c r="C64" s="27" t="n"/>
      <c r="D64" s="27" t="n"/>
      <c r="E64" s="27" t="n"/>
      <c r="F64" s="27" t="n"/>
      <c r="G64" s="27" t="n"/>
      <c r="H64" s="28">
        <f>IF(B64="","",ROUND(F64/B64,2))</f>
        <v/>
      </c>
      <c r="I64" s="29" t="n"/>
    </row>
    <row r="65">
      <c r="A65" s="26" t="n"/>
      <c r="B65" s="27" t="n"/>
      <c r="C65" s="27" t="n"/>
      <c r="D65" s="27" t="n"/>
      <c r="E65" s="27" t="n"/>
      <c r="F65" s="27" t="n"/>
      <c r="G65" s="27" t="n"/>
      <c r="H65" s="28">
        <f>IF(B65="","",ROUND(F65/B65,2))</f>
        <v/>
      </c>
      <c r="I65" s="29" t="n"/>
    </row>
    <row r="66">
      <c r="A66" s="26" t="n"/>
      <c r="B66" s="27" t="n"/>
      <c r="C66" s="27" t="n"/>
      <c r="D66" s="27" t="n"/>
      <c r="E66" s="27" t="n"/>
      <c r="F66" s="27" t="n"/>
      <c r="G66" s="27" t="n"/>
      <c r="H66" s="28">
        <f>IF(B66="","",ROUND(F66/B66,2))</f>
        <v/>
      </c>
      <c r="I66" s="29" t="n"/>
    </row>
    <row r="67">
      <c r="A67" s="26" t="n"/>
      <c r="B67" s="27" t="n"/>
      <c r="C67" s="27" t="n"/>
      <c r="D67" s="27" t="n"/>
      <c r="E67" s="27" t="n"/>
      <c r="F67" s="27" t="n"/>
      <c r="G67" s="27" t="n"/>
      <c r="H67" s="28">
        <f>IF(B67="","",ROUND(F67/B67,2))</f>
        <v/>
      </c>
      <c r="I67" s="29" t="n"/>
    </row>
    <row r="68">
      <c r="A68" s="26" t="n"/>
      <c r="B68" s="27" t="n"/>
      <c r="C68" s="27" t="n"/>
      <c r="D68" s="27" t="n"/>
      <c r="E68" s="27" t="n"/>
      <c r="F68" s="27" t="n"/>
      <c r="G68" s="27" t="n"/>
      <c r="H68" s="28">
        <f>IF(B68="","",ROUND(F68/B68,2))</f>
        <v/>
      </c>
      <c r="I68" s="29" t="n"/>
    </row>
    <row r="69">
      <c r="A69" s="26" t="n"/>
      <c r="B69" s="27" t="n"/>
      <c r="C69" s="27" t="n"/>
      <c r="D69" s="27" t="n"/>
      <c r="E69" s="27" t="n"/>
      <c r="F69" s="27" t="n"/>
      <c r="G69" s="27" t="n"/>
      <c r="H69" s="28">
        <f>IF(B69="","",ROUND(F69/B69,2))</f>
        <v/>
      </c>
      <c r="I69" s="29" t="n"/>
    </row>
    <row r="70">
      <c r="A70" s="26" t="n"/>
      <c r="B70" s="27" t="n"/>
      <c r="C70" s="27" t="n"/>
      <c r="D70" s="27" t="n"/>
      <c r="E70" s="27" t="n"/>
      <c r="F70" s="27" t="n"/>
      <c r="G70" s="27" t="n"/>
      <c r="H70" s="28">
        <f>IF(B70="","",ROUND(F70/B70,2))</f>
        <v/>
      </c>
      <c r="I70" s="29" t="n"/>
    </row>
    <row r="71">
      <c r="A71" s="26" t="n"/>
      <c r="B71" s="27" t="n"/>
      <c r="C71" s="27" t="n"/>
      <c r="D71" s="27" t="n"/>
      <c r="E71" s="27" t="n"/>
      <c r="F71" s="27" t="n"/>
      <c r="G71" s="27" t="n"/>
      <c r="H71" s="28">
        <f>IF(B71="","",ROUND(F71/B71,2))</f>
        <v/>
      </c>
      <c r="I71" s="29" t="n"/>
    </row>
    <row r="72">
      <c r="A72" s="26" t="n"/>
      <c r="B72" s="27" t="n"/>
      <c r="C72" s="27" t="n"/>
      <c r="D72" s="27" t="n"/>
      <c r="E72" s="27" t="n"/>
      <c r="F72" s="27" t="n"/>
      <c r="G72" s="27" t="n"/>
      <c r="H72" s="28">
        <f>IF(B72="","",ROUND(F72/B72,2))</f>
        <v/>
      </c>
      <c r="I72" s="29" t="n"/>
    </row>
    <row r="73">
      <c r="A73" s="26" t="n"/>
      <c r="B73" s="27" t="n"/>
      <c r="C73" s="27" t="n"/>
      <c r="D73" s="27" t="n"/>
      <c r="E73" s="27" t="n"/>
      <c r="F73" s="27" t="n"/>
      <c r="G73" s="27" t="n"/>
      <c r="H73" s="28">
        <f>IF(B73="","",ROUND(F73/B73,2))</f>
        <v/>
      </c>
      <c r="I73" s="29" t="n"/>
    </row>
    <row r="74">
      <c r="A74" s="26" t="n"/>
      <c r="B74" s="27" t="n"/>
      <c r="C74" s="27" t="n"/>
      <c r="D74" s="27" t="n"/>
      <c r="E74" s="27" t="n"/>
      <c r="F74" s="27" t="n"/>
      <c r="G74" s="27" t="n"/>
      <c r="H74" s="28">
        <f>IF(B74="","",ROUND(F74/B74,2))</f>
        <v/>
      </c>
      <c r="I74" s="29" t="n"/>
    </row>
    <row r="75">
      <c r="A75" s="26" t="n"/>
      <c r="B75" s="27" t="n"/>
      <c r="C75" s="27" t="n"/>
      <c r="D75" s="27" t="n"/>
      <c r="E75" s="27" t="n"/>
      <c r="F75" s="27" t="n"/>
      <c r="G75" s="27" t="n"/>
      <c r="H75" s="28">
        <f>IF(B75="","",ROUND(F75/B75,2))</f>
        <v/>
      </c>
      <c r="I75" s="29" t="n"/>
    </row>
    <row r="76">
      <c r="A76" s="26" t="n"/>
      <c r="B76" s="27" t="n"/>
      <c r="C76" s="27" t="n"/>
      <c r="D76" s="27" t="n"/>
      <c r="E76" s="27" t="n"/>
      <c r="F76" s="27" t="n"/>
      <c r="G76" s="27" t="n"/>
      <c r="H76" s="28">
        <f>IF(B76="","",ROUND(F76/B76,2))</f>
        <v/>
      </c>
      <c r="I76" s="29" t="n"/>
    </row>
    <row r="77">
      <c r="A77" s="26" t="n"/>
      <c r="B77" s="27" t="n"/>
      <c r="C77" s="27" t="n"/>
      <c r="D77" s="27" t="n"/>
      <c r="E77" s="27" t="n"/>
      <c r="F77" s="27" t="n"/>
      <c r="G77" s="27" t="n"/>
      <c r="H77" s="28">
        <f>IF(B77="","",ROUND(F77/B77,2))</f>
        <v/>
      </c>
      <c r="I77" s="29" t="n"/>
    </row>
    <row r="78">
      <c r="A78" s="26" t="n"/>
      <c r="B78" s="27" t="n"/>
      <c r="C78" s="27" t="n"/>
      <c r="D78" s="27" t="n"/>
      <c r="E78" s="27" t="n"/>
      <c r="F78" s="27" t="n"/>
      <c r="G78" s="27" t="n"/>
      <c r="H78" s="28">
        <f>IF(B78="","",ROUND(F78/B78,2))</f>
        <v/>
      </c>
      <c r="I78" s="29" t="n"/>
    </row>
    <row r="79">
      <c r="A79" s="26" t="n"/>
      <c r="B79" s="27" t="n"/>
      <c r="C79" s="27" t="n"/>
      <c r="D79" s="27" t="n"/>
      <c r="E79" s="27" t="n"/>
      <c r="F79" s="27" t="n"/>
      <c r="G79" s="27" t="n"/>
      <c r="H79" s="28">
        <f>IF(B79="","",ROUND(F79/B79,2))</f>
        <v/>
      </c>
      <c r="I79" s="29" t="n"/>
    </row>
    <row r="80">
      <c r="A80" s="26" t="n"/>
      <c r="B80" s="27" t="n"/>
      <c r="C80" s="27" t="n"/>
      <c r="D80" s="27" t="n"/>
      <c r="E80" s="27" t="n"/>
      <c r="F80" s="27" t="n"/>
      <c r="G80" s="27" t="n"/>
      <c r="H80" s="28">
        <f>IF(B80="","",ROUND(F80/B80,2))</f>
        <v/>
      </c>
      <c r="I80" s="29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8">
        <f>IF(B81="","",ROUND(F81/B81,2))</f>
        <v/>
      </c>
      <c r="I81" s="29" t="n"/>
    </row>
    <row r="82">
      <c r="A82" s="26" t="n"/>
      <c r="B82" s="27" t="n"/>
      <c r="C82" s="27" t="n"/>
      <c r="D82" s="27" t="n"/>
      <c r="E82" s="27" t="n"/>
      <c r="F82" s="27" t="n"/>
      <c r="G82" s="27" t="n"/>
      <c r="H82" s="28">
        <f>IF(B82="","",ROUND(F82/B82,2))</f>
        <v/>
      </c>
      <c r="I82" s="29" t="n"/>
    </row>
    <row r="83">
      <c r="A83" s="26" t="n"/>
      <c r="B83" s="27" t="n"/>
      <c r="C83" s="27" t="n"/>
      <c r="D83" s="27" t="n"/>
      <c r="E83" s="27" t="n"/>
      <c r="F83" s="27" t="n"/>
      <c r="G83" s="27" t="n"/>
      <c r="H83" s="28">
        <f>IF(B83="","",ROUND(F83/B83,2))</f>
        <v/>
      </c>
      <c r="I83" s="29" t="n"/>
    </row>
    <row r="84">
      <c r="A84" s="26" t="n"/>
      <c r="B84" s="27" t="n"/>
      <c r="C84" s="27" t="n"/>
      <c r="D84" s="27" t="n"/>
      <c r="E84" s="27" t="n"/>
      <c r="F84" s="27" t="n"/>
      <c r="G84" s="27" t="n"/>
      <c r="H84" s="28">
        <f>IF(B84="","",ROUND(F84/B84,2))</f>
        <v/>
      </c>
      <c r="I84" s="29" t="n"/>
    </row>
    <row r="85">
      <c r="A85" s="26" t="n"/>
      <c r="B85" s="27" t="n"/>
      <c r="C85" s="27" t="n"/>
      <c r="D85" s="27" t="n"/>
      <c r="E85" s="27" t="n"/>
      <c r="F85" s="27" t="n"/>
      <c r="G85" s="27" t="n"/>
      <c r="H85" s="28">
        <f>IF(B85="","",ROUND(F85/B85,2))</f>
        <v/>
      </c>
      <c r="I85" s="29" t="n"/>
    </row>
    <row r="86">
      <c r="A86" s="26" t="n"/>
      <c r="B86" s="27" t="n"/>
      <c r="C86" s="27" t="n"/>
      <c r="D86" s="27" t="n"/>
      <c r="E86" s="27" t="n"/>
      <c r="F86" s="27" t="n"/>
      <c r="G86" s="27" t="n"/>
      <c r="H86" s="28">
        <f>IF(B86="","",ROUND(F86/B86,2))</f>
        <v/>
      </c>
      <c r="I86" s="29" t="n"/>
    </row>
    <row r="87">
      <c r="A87" s="26" t="n"/>
      <c r="B87" s="27" t="n"/>
      <c r="C87" s="27" t="n"/>
      <c r="D87" s="27" t="n"/>
      <c r="E87" s="27" t="n"/>
      <c r="F87" s="27" t="n"/>
      <c r="G87" s="27" t="n"/>
      <c r="H87" s="28">
        <f>IF(B87="","",ROUND(F87/B87,2))</f>
        <v/>
      </c>
      <c r="I87" s="29" t="n"/>
    </row>
    <row r="88">
      <c r="A88" s="26" t="n"/>
      <c r="B88" s="27" t="n"/>
      <c r="C88" s="27" t="n"/>
      <c r="D88" s="27" t="n"/>
      <c r="E88" s="27" t="n"/>
      <c r="F88" s="27" t="n"/>
      <c r="G88" s="27" t="n"/>
      <c r="H88" s="28">
        <f>IF(B88="","",ROUND(F88/B88,2))</f>
        <v/>
      </c>
      <c r="I88" s="29" t="n"/>
    </row>
    <row r="89">
      <c r="A89" s="26" t="n"/>
      <c r="B89" s="27" t="n"/>
      <c r="C89" s="27" t="n"/>
      <c r="D89" s="27" t="n"/>
      <c r="E89" s="27" t="n"/>
      <c r="F89" s="27" t="n"/>
      <c r="G89" s="27" t="n"/>
      <c r="H89" s="28">
        <f>IF(B89="","",ROUND(F89/B89,2))</f>
        <v/>
      </c>
      <c r="I89" s="29" t="n"/>
    </row>
    <row r="90">
      <c r="A90" s="26" t="n"/>
      <c r="B90" s="27" t="n"/>
      <c r="C90" s="27" t="n"/>
      <c r="D90" s="27" t="n"/>
      <c r="E90" s="27" t="n"/>
      <c r="F90" s="27" t="n"/>
      <c r="G90" s="27" t="n"/>
      <c r="H90" s="28">
        <f>IF(B90="","",ROUND(F90/B90,2))</f>
        <v/>
      </c>
      <c r="I90" s="29" t="n"/>
    </row>
    <row r="91">
      <c r="A91" s="26" t="n"/>
      <c r="B91" s="27" t="n"/>
      <c r="C91" s="27" t="n"/>
      <c r="D91" s="27" t="n"/>
      <c r="E91" s="27" t="n"/>
      <c r="F91" s="27" t="n"/>
      <c r="G91" s="27" t="n"/>
      <c r="H91" s="28">
        <f>IF(B91="","",ROUND(F91/B91,2))</f>
        <v/>
      </c>
      <c r="I91" s="29" t="n"/>
    </row>
    <row r="92">
      <c r="A92" s="26" t="n"/>
      <c r="B92" s="27" t="n"/>
      <c r="C92" s="27" t="n"/>
      <c r="D92" s="27" t="n"/>
      <c r="E92" s="27" t="n"/>
      <c r="F92" s="27" t="n"/>
      <c r="G92" s="27" t="n"/>
      <c r="H92" s="28">
        <f>IF(B92="","",ROUND(F92/B92,2))</f>
        <v/>
      </c>
      <c r="I92" s="29" t="n"/>
    </row>
    <row r="93">
      <c r="A93" s="26" t="n"/>
      <c r="B93" s="27" t="n"/>
      <c r="C93" s="27" t="n"/>
      <c r="D93" s="27" t="n"/>
      <c r="E93" s="27" t="n"/>
      <c r="F93" s="27" t="n"/>
      <c r="G93" s="27" t="n"/>
      <c r="H93" s="28">
        <f>IF(B93="","",ROUND(F93/B93,2))</f>
        <v/>
      </c>
      <c r="I93" s="29" t="n"/>
    </row>
    <row r="94">
      <c r="A94" s="26" t="n"/>
      <c r="B94" s="27" t="n"/>
      <c r="C94" s="27" t="n"/>
      <c r="D94" s="27" t="n"/>
      <c r="E94" s="27" t="n"/>
      <c r="F94" s="27" t="n"/>
      <c r="G94" s="27" t="n"/>
      <c r="H94" s="28">
        <f>IF(B94="","",ROUND(F94/B94,2))</f>
        <v/>
      </c>
      <c r="I94" s="29" t="n"/>
    </row>
    <row r="95">
      <c r="A95" s="26" t="n"/>
      <c r="B95" s="27" t="n"/>
      <c r="C95" s="27" t="n"/>
      <c r="D95" s="27" t="n"/>
      <c r="E95" s="27" t="n"/>
      <c r="F95" s="27" t="n"/>
      <c r="G95" s="27" t="n"/>
      <c r="H95" s="28">
        <f>IF(B95="","",ROUND(F95/B95,2))</f>
        <v/>
      </c>
      <c r="I95" s="29" t="n"/>
    </row>
    <row r="96">
      <c r="A96" s="26" t="n"/>
      <c r="B96" s="27" t="n"/>
      <c r="C96" s="27" t="n"/>
      <c r="D96" s="27" t="n"/>
      <c r="E96" s="27" t="n"/>
      <c r="F96" s="27" t="n"/>
      <c r="G96" s="27" t="n"/>
      <c r="H96" s="28">
        <f>IF(B96="","",ROUND(F96/B96,2))</f>
        <v/>
      </c>
      <c r="I96" s="29" t="n"/>
    </row>
    <row r="97">
      <c r="A97" s="26" t="n"/>
      <c r="B97" s="27" t="n"/>
      <c r="C97" s="27" t="n"/>
      <c r="D97" s="27" t="n"/>
      <c r="E97" s="27" t="n"/>
      <c r="F97" s="27" t="n"/>
      <c r="G97" s="27" t="n"/>
      <c r="H97" s="28">
        <f>IF(B97="","",ROUND(F97/B97,2))</f>
        <v/>
      </c>
      <c r="I97" s="29" t="n"/>
    </row>
    <row r="98">
      <c r="A98" s="26" t="n"/>
      <c r="B98" s="27" t="n"/>
      <c r="C98" s="27" t="n"/>
      <c r="D98" s="27" t="n"/>
      <c r="E98" s="27" t="n"/>
      <c r="F98" s="27" t="n"/>
      <c r="G98" s="27" t="n"/>
      <c r="H98" s="28">
        <f>IF(B98="","",ROUND(F98/B98,2))</f>
        <v/>
      </c>
      <c r="I98" s="29" t="n"/>
    </row>
    <row r="99">
      <c r="A99" s="26" t="n"/>
      <c r="B99" s="27" t="n"/>
      <c r="C99" s="27" t="n"/>
      <c r="D99" s="27" t="n"/>
      <c r="E99" s="27" t="n"/>
      <c r="F99" s="27" t="n"/>
      <c r="G99" s="27" t="n"/>
      <c r="H99" s="28">
        <f>IF(B99="","",ROUND(F99/B99,2))</f>
        <v/>
      </c>
      <c r="I99" s="29" t="n"/>
    </row>
    <row r="100">
      <c r="A100" s="26" t="n"/>
      <c r="B100" s="27" t="n"/>
      <c r="C100" s="27" t="n"/>
      <c r="D100" s="27" t="n"/>
      <c r="E100" s="27" t="n"/>
      <c r="F100" s="27" t="n"/>
      <c r="G100" s="27" t="n"/>
      <c r="H100" s="28">
        <f>IF(B100="","",ROUND(F100/B100,2))</f>
        <v/>
      </c>
      <c r="I100" s="29" t="n"/>
    </row>
    <row r="101">
      <c r="A101" s="26" t="n"/>
      <c r="B101" s="27" t="n"/>
      <c r="C101" s="27" t="n"/>
      <c r="D101" s="27" t="n"/>
      <c r="E101" s="27" t="n"/>
      <c r="F101" s="27" t="n"/>
      <c r="G101" s="27" t="n"/>
      <c r="H101" s="28">
        <f>IF(B101="","",ROUND(F101/B101,2))</f>
        <v/>
      </c>
      <c r="I101" s="29" t="n"/>
    </row>
    <row r="102">
      <c r="A102" s="26" t="n"/>
      <c r="B102" s="27" t="n"/>
      <c r="C102" s="27" t="n"/>
      <c r="D102" s="27" t="n"/>
      <c r="E102" s="27" t="n"/>
      <c r="F102" s="27" t="n"/>
      <c r="G102" s="27" t="n"/>
      <c r="H102" s="28">
        <f>IF(B102="","",ROUND(F102/B102,2))</f>
        <v/>
      </c>
      <c r="I102" s="29" t="n"/>
    </row>
    <row r="103">
      <c r="A103" s="26" t="n"/>
      <c r="B103" s="27" t="n"/>
      <c r="C103" s="27" t="n"/>
      <c r="D103" s="27" t="n"/>
      <c r="E103" s="27" t="n"/>
      <c r="F103" s="27" t="n"/>
      <c r="G103" s="27" t="n"/>
      <c r="H103" s="28">
        <f>IF(B103="","",ROUND(F103/B103,2))</f>
        <v/>
      </c>
      <c r="I103" s="29" t="n"/>
    </row>
    <row r="104">
      <c r="A104" s="26" t="n"/>
      <c r="B104" s="27" t="n"/>
      <c r="C104" s="27" t="n"/>
      <c r="D104" s="27" t="n"/>
      <c r="E104" s="27" t="n"/>
      <c r="F104" s="27" t="n"/>
      <c r="G104" s="27" t="n"/>
      <c r="H104" s="28">
        <f>IF(B104="","",ROUND(F104/B104,2))</f>
        <v/>
      </c>
      <c r="I104" s="29" t="n"/>
    </row>
    <row r="105">
      <c r="A105" s="26" t="n"/>
      <c r="B105" s="27" t="n"/>
      <c r="C105" s="27" t="n"/>
      <c r="D105" s="27" t="n"/>
      <c r="E105" s="27" t="n"/>
      <c r="F105" s="27" t="n"/>
      <c r="G105" s="27" t="n"/>
      <c r="H105" s="28">
        <f>IF(B105="","",ROUND(F105/B105,2))</f>
        <v/>
      </c>
      <c r="I105" s="29" t="n"/>
    </row>
    <row r="106">
      <c r="A106" s="26" t="n"/>
      <c r="B106" s="27" t="n"/>
      <c r="C106" s="27" t="n"/>
      <c r="D106" s="27" t="n"/>
      <c r="E106" s="27" t="n"/>
      <c r="F106" s="27" t="n"/>
      <c r="G106" s="27" t="n"/>
      <c r="H106" s="28">
        <f>IF(B106="","",ROUND(F106/B106,2))</f>
        <v/>
      </c>
      <c r="I106" s="29" t="n"/>
    </row>
    <row r="107">
      <c r="A107" s="26" t="n"/>
      <c r="B107" s="27" t="n"/>
      <c r="C107" s="27" t="n"/>
      <c r="D107" s="27" t="n"/>
      <c r="E107" s="27" t="n"/>
      <c r="F107" s="27" t="n"/>
      <c r="G107" s="27" t="n"/>
      <c r="H107" s="28">
        <f>IF(B107="","",ROUND(F107/B107,2))</f>
        <v/>
      </c>
      <c r="I107" s="29" t="n"/>
    </row>
    <row r="108">
      <c r="A108" s="26" t="n"/>
      <c r="B108" s="27" t="n"/>
      <c r="C108" s="27" t="n"/>
      <c r="D108" s="27" t="n"/>
      <c r="E108" s="27" t="n"/>
      <c r="F108" s="27" t="n"/>
      <c r="G108" s="27" t="n"/>
      <c r="H108" s="28">
        <f>IF(B108="","",ROUND(F108/B108,2))</f>
        <v/>
      </c>
      <c r="I108" s="29" t="n"/>
    </row>
    <row r="109">
      <c r="A109" s="26" t="n"/>
      <c r="B109" s="27" t="n"/>
      <c r="C109" s="27" t="n"/>
      <c r="D109" s="27" t="n"/>
      <c r="E109" s="27" t="n"/>
      <c r="F109" s="27" t="n"/>
      <c r="G109" s="27" t="n"/>
      <c r="H109" s="28">
        <f>IF(B109="","",ROUND(F109/B109,2))</f>
        <v/>
      </c>
      <c r="I109" s="29" t="n"/>
    </row>
    <row r="110">
      <c r="A110" s="26" t="n"/>
      <c r="B110" s="27" t="n"/>
      <c r="C110" s="27" t="n"/>
      <c r="D110" s="27" t="n"/>
      <c r="E110" s="27" t="n"/>
      <c r="F110" s="27" t="n"/>
      <c r="G110" s="27" t="n"/>
      <c r="H110" s="28">
        <f>IF(B110="","",ROUND(F110/B110,2))</f>
        <v/>
      </c>
      <c r="I110" s="29" t="n"/>
    </row>
    <row r="111">
      <c r="A111" s="26" t="n"/>
      <c r="B111" s="27" t="n"/>
      <c r="C111" s="27" t="n"/>
      <c r="D111" s="27" t="n"/>
      <c r="E111" s="27" t="n"/>
      <c r="F111" s="27" t="n"/>
      <c r="G111" s="27" t="n"/>
      <c r="H111" s="28">
        <f>IF(B111="","",ROUND(F111/B111,2))</f>
        <v/>
      </c>
      <c r="I111" s="29" t="n"/>
    </row>
    <row r="112">
      <c r="A112" s="26" t="n"/>
      <c r="B112" s="27" t="n"/>
      <c r="C112" s="27" t="n"/>
      <c r="D112" s="27" t="n"/>
      <c r="E112" s="27" t="n"/>
      <c r="F112" s="27" t="n"/>
      <c r="G112" s="27" t="n"/>
      <c r="H112" s="28">
        <f>IF(B112="","",ROUND(F112/B112,2))</f>
        <v/>
      </c>
      <c r="I112" s="29" t="n"/>
    </row>
    <row r="113">
      <c r="A113" s="26" t="n"/>
      <c r="B113" s="27" t="n"/>
      <c r="C113" s="27" t="n"/>
      <c r="D113" s="27" t="n"/>
      <c r="E113" s="27" t="n"/>
      <c r="F113" s="27" t="n"/>
      <c r="G113" s="27" t="n"/>
      <c r="H113" s="28">
        <f>IF(B113="","",ROUND(F113/B113,2))</f>
        <v/>
      </c>
      <c r="I113" s="29" t="n"/>
    </row>
    <row r="114">
      <c r="A114" s="26" t="n"/>
      <c r="B114" s="27" t="n"/>
      <c r="C114" s="27" t="n"/>
      <c r="D114" s="27" t="n"/>
      <c r="E114" s="27" t="n"/>
      <c r="F114" s="27" t="n"/>
      <c r="G114" s="27" t="n"/>
      <c r="H114" s="28">
        <f>IF(B114="","",ROUND(F114/B114,2))</f>
        <v/>
      </c>
      <c r="I114" s="29" t="n"/>
    </row>
    <row r="115">
      <c r="A115" s="26" t="n"/>
      <c r="B115" s="27" t="n"/>
      <c r="C115" s="27" t="n"/>
      <c r="D115" s="27" t="n"/>
      <c r="E115" s="27" t="n"/>
      <c r="F115" s="27" t="n"/>
      <c r="G115" s="27" t="n"/>
      <c r="H115" s="28">
        <f>IF(B115="","",ROUND(F115/B115,2))</f>
        <v/>
      </c>
      <c r="I115" s="29" t="n"/>
    </row>
    <row r="116">
      <c r="A116" s="26" t="n"/>
      <c r="B116" s="27" t="n"/>
      <c r="C116" s="27" t="n"/>
      <c r="D116" s="27" t="n"/>
      <c r="E116" s="27" t="n"/>
      <c r="F116" s="27" t="n"/>
      <c r="G116" s="27" t="n"/>
      <c r="H116" s="28">
        <f>IF(B116="","",ROUND(F116/B116,2))</f>
        <v/>
      </c>
      <c r="I116" s="29" t="n"/>
    </row>
    <row r="117">
      <c r="A117" s="26" t="n"/>
      <c r="B117" s="27" t="n"/>
      <c r="C117" s="27" t="n"/>
      <c r="D117" s="27" t="n"/>
      <c r="E117" s="27" t="n"/>
      <c r="F117" s="27" t="n"/>
      <c r="G117" s="27" t="n"/>
      <c r="H117" s="28">
        <f>IF(B117="","",ROUND(F117/B117,2))</f>
        <v/>
      </c>
      <c r="I117" s="29" t="n"/>
    </row>
    <row r="118">
      <c r="A118" s="26" t="n"/>
      <c r="B118" s="27" t="n"/>
      <c r="C118" s="27" t="n"/>
      <c r="D118" s="27" t="n"/>
      <c r="E118" s="27" t="n"/>
      <c r="F118" s="27" t="n"/>
      <c r="G118" s="27" t="n"/>
      <c r="H118" s="28">
        <f>IF(B118="","",ROUND(F118/B118,2))</f>
        <v/>
      </c>
      <c r="I118" s="29" t="n"/>
    </row>
    <row r="119">
      <c r="A119" s="26" t="n"/>
      <c r="B119" s="27" t="n"/>
      <c r="C119" s="27" t="n"/>
      <c r="D119" s="27" t="n"/>
      <c r="E119" s="27" t="n"/>
      <c r="F119" s="27" t="n"/>
      <c r="G119" s="27" t="n"/>
      <c r="H119" s="28">
        <f>IF(B119="","",ROUND(F119/B119,2))</f>
        <v/>
      </c>
      <c r="I119" s="29" t="n"/>
    </row>
    <row r="120">
      <c r="A120" s="26" t="n"/>
      <c r="B120" s="27" t="n"/>
      <c r="C120" s="27" t="n"/>
      <c r="D120" s="27" t="n"/>
      <c r="E120" s="27" t="n"/>
      <c r="F120" s="27" t="n"/>
      <c r="G120" s="27" t="n"/>
      <c r="H120" s="28">
        <f>IF(B120="","",ROUND(F120/B120,2))</f>
        <v/>
      </c>
      <c r="I120" s="29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8">
        <f>IF(B121="","",ROUND(F121/B121,2))</f>
        <v/>
      </c>
      <c r="I121" s="29" t="n"/>
    </row>
    <row r="122">
      <c r="A122" s="26" t="n"/>
      <c r="B122" s="27" t="n"/>
      <c r="C122" s="27" t="n"/>
      <c r="D122" s="27" t="n"/>
      <c r="E122" s="27" t="n"/>
      <c r="F122" s="27" t="n"/>
      <c r="G122" s="27" t="n"/>
      <c r="H122" s="28">
        <f>IF(B122="","",ROUND(F122/B122,2))</f>
        <v/>
      </c>
      <c r="I122" s="29" t="n"/>
    </row>
    <row r="123">
      <c r="A123" s="26" t="n"/>
      <c r="B123" s="27" t="n"/>
      <c r="C123" s="27" t="n"/>
      <c r="D123" s="27" t="n"/>
      <c r="E123" s="27" t="n"/>
      <c r="F123" s="27" t="n"/>
      <c r="G123" s="27" t="n"/>
      <c r="H123" s="28">
        <f>IF(B123="","",ROUND(F123/B123,2))</f>
        <v/>
      </c>
      <c r="I123" s="29" t="n"/>
    </row>
    <row r="124">
      <c r="A124" s="26" t="n"/>
      <c r="B124" s="27" t="n"/>
      <c r="C124" s="27" t="n"/>
      <c r="D124" s="27" t="n"/>
      <c r="E124" s="27" t="n"/>
      <c r="F124" s="27" t="n"/>
      <c r="G124" s="27" t="n"/>
      <c r="H124" s="28">
        <f>IF(B124="","",ROUND(F124/B124,2))</f>
        <v/>
      </c>
      <c r="I124" s="29" t="n"/>
    </row>
    <row r="125">
      <c r="A125" s="26" t="n"/>
      <c r="B125" s="27" t="n"/>
      <c r="C125" s="27" t="n"/>
      <c r="D125" s="27" t="n"/>
      <c r="E125" s="27" t="n"/>
      <c r="F125" s="27" t="n"/>
      <c r="G125" s="27" t="n"/>
      <c r="H125" s="28">
        <f>IF(B125="","",ROUND(F125/B125,2))</f>
        <v/>
      </c>
      <c r="I125" s="29" t="n"/>
    </row>
    <row r="126">
      <c r="A126" s="26" t="n"/>
      <c r="B126" s="27" t="n"/>
      <c r="C126" s="27" t="n"/>
      <c r="D126" s="27" t="n"/>
      <c r="E126" s="27" t="n"/>
      <c r="F126" s="27" t="n"/>
      <c r="G126" s="27" t="n"/>
      <c r="H126" s="28">
        <f>IF(B126="","",ROUND(F126/B126,2))</f>
        <v/>
      </c>
      <c r="I126" s="29" t="n"/>
    </row>
    <row r="127">
      <c r="A127" s="26" t="n"/>
      <c r="B127" s="27" t="n"/>
      <c r="C127" s="27" t="n"/>
      <c r="D127" s="27" t="n"/>
      <c r="E127" s="27" t="n"/>
      <c r="F127" s="27" t="n"/>
      <c r="G127" s="27" t="n"/>
      <c r="H127" s="28">
        <f>IF(B127="","",ROUND(F127/B127,2))</f>
        <v/>
      </c>
      <c r="I127" s="29" t="n"/>
    </row>
    <row r="128">
      <c r="A128" s="26" t="n"/>
      <c r="B128" s="27" t="n"/>
      <c r="C128" s="27" t="n"/>
      <c r="D128" s="27" t="n"/>
      <c r="E128" s="27" t="n"/>
      <c r="F128" s="27" t="n"/>
      <c r="G128" s="27" t="n"/>
      <c r="H128" s="28">
        <f>IF(B128="","",ROUND(F128/B128,2))</f>
        <v/>
      </c>
      <c r="I128" s="29" t="n"/>
    </row>
    <row r="129">
      <c r="A129" s="26" t="n"/>
      <c r="B129" s="27" t="n"/>
      <c r="C129" s="27" t="n"/>
      <c r="D129" s="27" t="n"/>
      <c r="E129" s="27" t="n"/>
      <c r="F129" s="27" t="n"/>
      <c r="G129" s="27" t="n"/>
      <c r="H129" s="28">
        <f>IF(B129="","",ROUND(F129/B129,2))</f>
        <v/>
      </c>
      <c r="I129" s="29" t="n"/>
    </row>
    <row r="130">
      <c r="A130" s="26" t="n"/>
      <c r="B130" s="27" t="n"/>
      <c r="C130" s="27" t="n"/>
      <c r="D130" s="27" t="n"/>
      <c r="E130" s="27" t="n"/>
      <c r="F130" s="27" t="n"/>
      <c r="G130" s="27" t="n"/>
      <c r="H130" s="28">
        <f>IF(B130="","",ROUND(F130/B130,2))</f>
        <v/>
      </c>
      <c r="I130" s="29" t="n"/>
    </row>
    <row r="131">
      <c r="A131" s="26" t="n"/>
      <c r="B131" s="27" t="n"/>
      <c r="C131" s="27" t="n"/>
      <c r="D131" s="27" t="n"/>
      <c r="E131" s="27" t="n"/>
      <c r="F131" s="27" t="n"/>
      <c r="G131" s="27" t="n"/>
      <c r="H131" s="28">
        <f>IF(B131="","",ROUND(F131/B131,2))</f>
        <v/>
      </c>
      <c r="I131" s="29" t="n"/>
    </row>
    <row r="132">
      <c r="A132" s="26" t="n"/>
      <c r="B132" s="27" t="n"/>
      <c r="C132" s="27" t="n"/>
      <c r="D132" s="27" t="n"/>
      <c r="E132" s="27" t="n"/>
      <c r="F132" s="27" t="n"/>
      <c r="G132" s="27" t="n"/>
      <c r="H132" s="28">
        <f>IF(B132="","",ROUND(F132/B132,2))</f>
        <v/>
      </c>
      <c r="I132" s="29" t="n"/>
    </row>
    <row r="133">
      <c r="A133" s="26" t="n"/>
      <c r="B133" s="27" t="n"/>
      <c r="C133" s="27" t="n"/>
      <c r="D133" s="27" t="n"/>
      <c r="E133" s="27" t="n"/>
      <c r="F133" s="27" t="n"/>
      <c r="G133" s="27" t="n"/>
      <c r="H133" s="28">
        <f>IF(B133="","",ROUND(F133/B133,2))</f>
        <v/>
      </c>
      <c r="I133" s="29" t="n"/>
    </row>
    <row r="134">
      <c r="A134" s="26" t="n"/>
      <c r="B134" s="27" t="n"/>
      <c r="C134" s="27" t="n"/>
      <c r="D134" s="27" t="n"/>
      <c r="E134" s="27" t="n"/>
      <c r="F134" s="27" t="n"/>
      <c r="G134" s="27" t="n"/>
      <c r="H134" s="28">
        <f>IF(B134="","",ROUND(F134/B134,2))</f>
        <v/>
      </c>
      <c r="I134" s="29" t="n"/>
    </row>
    <row r="135">
      <c r="A135" s="26" t="n"/>
      <c r="B135" s="27" t="n"/>
      <c r="C135" s="27" t="n"/>
      <c r="D135" s="27" t="n"/>
      <c r="E135" s="27" t="n"/>
      <c r="F135" s="27" t="n"/>
      <c r="G135" s="27" t="n"/>
      <c r="H135" s="28">
        <f>IF(B135="","",ROUND(F135/B135,2))</f>
        <v/>
      </c>
      <c r="I135" s="29" t="n"/>
    </row>
    <row r="136">
      <c r="A136" s="26" t="n"/>
      <c r="B136" s="27" t="n"/>
      <c r="C136" s="27" t="n"/>
      <c r="D136" s="27" t="n"/>
      <c r="E136" s="27" t="n"/>
      <c r="F136" s="27" t="n"/>
      <c r="G136" s="27" t="n"/>
      <c r="H136" s="28">
        <f>IF(B136="","",ROUND(F136/B136,2))</f>
        <v/>
      </c>
      <c r="I136" s="29" t="n"/>
    </row>
    <row r="137">
      <c r="A137" s="26" t="n"/>
      <c r="B137" s="27" t="n"/>
      <c r="C137" s="27" t="n"/>
      <c r="D137" s="27" t="n"/>
      <c r="E137" s="27" t="n"/>
      <c r="F137" s="27" t="n"/>
      <c r="G137" s="27" t="n"/>
      <c r="H137" s="28">
        <f>IF(B137="","",ROUND(F137/B137,2))</f>
        <v/>
      </c>
      <c r="I137" s="29" t="n"/>
    </row>
    <row r="138">
      <c r="A138" s="26" t="n"/>
      <c r="B138" s="27" t="n"/>
      <c r="C138" s="27" t="n"/>
      <c r="D138" s="27" t="n"/>
      <c r="E138" s="27" t="n"/>
      <c r="F138" s="27" t="n"/>
      <c r="G138" s="27" t="n"/>
      <c r="H138" s="28">
        <f>IF(B138="","",ROUND(F138/B138,2))</f>
        <v/>
      </c>
      <c r="I138" s="29" t="n"/>
    </row>
    <row r="139">
      <c r="A139" s="26" t="n"/>
      <c r="B139" s="27" t="n"/>
      <c r="C139" s="27" t="n"/>
      <c r="D139" s="27" t="n"/>
      <c r="E139" s="27" t="n"/>
      <c r="F139" s="27" t="n"/>
      <c r="G139" s="27" t="n"/>
      <c r="H139" s="28">
        <f>IF(B139="","",ROUND(F139/B139,2))</f>
        <v/>
      </c>
      <c r="I139" s="29" t="n"/>
    </row>
    <row r="140">
      <c r="A140" s="26" t="n"/>
      <c r="B140" s="27" t="n"/>
      <c r="C140" s="27" t="n"/>
      <c r="D140" s="27" t="n"/>
      <c r="E140" s="27" t="n"/>
      <c r="F140" s="27" t="n"/>
      <c r="G140" s="27" t="n"/>
      <c r="H140" s="28">
        <f>IF(B140="","",ROUND(F140/B140,2))</f>
        <v/>
      </c>
      <c r="I140" s="29" t="n"/>
    </row>
    <row r="141">
      <c r="A141" s="26" t="n"/>
      <c r="B141" s="27" t="n"/>
      <c r="C141" s="27" t="n"/>
      <c r="D141" s="27" t="n"/>
      <c r="E141" s="27" t="n"/>
      <c r="F141" s="27" t="n"/>
      <c r="G141" s="27" t="n"/>
      <c r="H141" s="28">
        <f>IF(B141="","",ROUND(F141/B141,2))</f>
        <v/>
      </c>
      <c r="I141" s="29" t="n"/>
    </row>
    <row r="142">
      <c r="A142" s="26" t="n"/>
      <c r="B142" s="27" t="n"/>
      <c r="C142" s="27" t="n"/>
      <c r="D142" s="27" t="n"/>
      <c r="E142" s="27" t="n"/>
      <c r="F142" s="27" t="n"/>
      <c r="G142" s="27" t="n"/>
      <c r="H142" s="28">
        <f>IF(B142="","",ROUND(F142/B142,2))</f>
        <v/>
      </c>
      <c r="I142" s="29" t="n"/>
    </row>
    <row r="143">
      <c r="A143" s="26" t="n"/>
      <c r="B143" s="27" t="n"/>
      <c r="C143" s="27" t="n"/>
      <c r="D143" s="27" t="n"/>
      <c r="E143" s="27" t="n"/>
      <c r="F143" s="27" t="n"/>
      <c r="G143" s="27" t="n"/>
      <c r="H143" s="28">
        <f>IF(B143="","",ROUND(F143/B143,2))</f>
        <v/>
      </c>
      <c r="I143" s="29" t="n"/>
    </row>
    <row r="144">
      <c r="A144" s="26" t="n"/>
      <c r="B144" s="27" t="n"/>
      <c r="C144" s="27" t="n"/>
      <c r="D144" s="27" t="n"/>
      <c r="E144" s="27" t="n"/>
      <c r="F144" s="27" t="n"/>
      <c r="G144" s="27" t="n"/>
      <c r="H144" s="28">
        <f>IF(B144="","",ROUND(F144/B144,2))</f>
        <v/>
      </c>
      <c r="I144" s="29" t="n"/>
    </row>
    <row r="145">
      <c r="A145" s="26" t="n"/>
      <c r="B145" s="27" t="n"/>
      <c r="C145" s="27" t="n"/>
      <c r="D145" s="27" t="n"/>
      <c r="E145" s="27" t="n"/>
      <c r="F145" s="27" t="n"/>
      <c r="G145" s="27" t="n"/>
      <c r="H145" s="28">
        <f>IF(B145="","",ROUND(F145/B145,2))</f>
        <v/>
      </c>
      <c r="I145" s="29" t="n"/>
    </row>
    <row r="146">
      <c r="A146" s="26" t="n"/>
      <c r="B146" s="27" t="n"/>
      <c r="C146" s="27" t="n"/>
      <c r="D146" s="27" t="n"/>
      <c r="E146" s="27" t="n"/>
      <c r="F146" s="27" t="n"/>
      <c r="G146" s="27" t="n"/>
      <c r="H146" s="28">
        <f>IF(B146="","",ROUND(F146/B146,2))</f>
        <v/>
      </c>
      <c r="I146" s="29" t="n"/>
    </row>
    <row r="147">
      <c r="A147" s="26" t="n"/>
      <c r="B147" s="27" t="n"/>
      <c r="C147" s="27" t="n"/>
      <c r="D147" s="27" t="n"/>
      <c r="E147" s="27" t="n"/>
      <c r="F147" s="27" t="n"/>
      <c r="G147" s="27" t="n"/>
      <c r="H147" s="28">
        <f>IF(B147="","",ROUND(F147/B147,2))</f>
        <v/>
      </c>
      <c r="I147" s="29" t="n"/>
    </row>
    <row r="148">
      <c r="A148" s="26" t="n"/>
      <c r="B148" s="27" t="n"/>
      <c r="C148" s="27" t="n"/>
      <c r="D148" s="27" t="n"/>
      <c r="E148" s="27" t="n"/>
      <c r="F148" s="27" t="n"/>
      <c r="G148" s="27" t="n"/>
      <c r="H148" s="28">
        <f>IF(B148="","",ROUND(F148/B148,2))</f>
        <v/>
      </c>
      <c r="I148" s="29" t="n"/>
    </row>
    <row r="149">
      <c r="A149" s="26" t="n"/>
      <c r="B149" s="27" t="n"/>
      <c r="C149" s="27" t="n"/>
      <c r="D149" s="27" t="n"/>
      <c r="E149" s="27" t="n"/>
      <c r="F149" s="27" t="n"/>
      <c r="G149" s="27" t="n"/>
      <c r="H149" s="28">
        <f>IF(B149="","",ROUND(F149/B149,2))</f>
        <v/>
      </c>
      <c r="I149" s="29" t="n"/>
    </row>
    <row r="150">
      <c r="A150" s="26" t="n"/>
      <c r="B150" s="27" t="n"/>
      <c r="C150" s="27" t="n"/>
      <c r="D150" s="27" t="n"/>
      <c r="E150" s="27" t="n"/>
      <c r="F150" s="27" t="n"/>
      <c r="G150" s="27" t="n"/>
      <c r="H150" s="28">
        <f>IF(B150="","",ROUND(F150/B150,2))</f>
        <v/>
      </c>
      <c r="I150" s="29" t="n"/>
    </row>
    <row r="151">
      <c r="A151" s="26" t="n"/>
      <c r="B151" s="27" t="n"/>
      <c r="C151" s="27" t="n"/>
      <c r="D151" s="27" t="n"/>
      <c r="E151" s="27" t="n"/>
      <c r="F151" s="27" t="n"/>
      <c r="G151" s="27" t="n"/>
      <c r="H151" s="28">
        <f>IF(B151="","",ROUND(F151/B151,2))</f>
        <v/>
      </c>
      <c r="I151" s="29" t="n"/>
    </row>
    <row r="152">
      <c r="A152" s="26" t="n"/>
      <c r="B152" s="27" t="n"/>
      <c r="C152" s="27" t="n"/>
      <c r="D152" s="27" t="n"/>
      <c r="E152" s="27" t="n"/>
      <c r="F152" s="27" t="n"/>
      <c r="G152" s="27" t="n"/>
      <c r="H152" s="28">
        <f>IF(B152="","",ROUND(F152/B152,2))</f>
        <v/>
      </c>
      <c r="I152" s="29" t="n"/>
    </row>
    <row r="153">
      <c r="A153" s="26" t="n"/>
      <c r="B153" s="27" t="n"/>
      <c r="C153" s="27" t="n"/>
      <c r="D153" s="27" t="n"/>
      <c r="E153" s="27" t="n"/>
      <c r="F153" s="27" t="n"/>
      <c r="G153" s="27" t="n"/>
      <c r="H153" s="28">
        <f>IF(B153="","",ROUND(F153/B153,2))</f>
        <v/>
      </c>
      <c r="I153" s="29" t="n"/>
    </row>
    <row r="154">
      <c r="A154" s="26" t="n"/>
      <c r="B154" s="27" t="n"/>
      <c r="C154" s="27" t="n"/>
      <c r="D154" s="27" t="n"/>
      <c r="E154" s="27" t="n"/>
      <c r="F154" s="27" t="n"/>
      <c r="G154" s="27" t="n"/>
      <c r="H154" s="28">
        <f>IF(B154="","",ROUND(F154/B154,2))</f>
        <v/>
      </c>
      <c r="I154" s="29" t="n"/>
    </row>
    <row r="155">
      <c r="A155" s="26" t="n"/>
      <c r="B155" s="27" t="n"/>
      <c r="C155" s="27" t="n"/>
      <c r="D155" s="27" t="n"/>
      <c r="E155" s="27" t="n"/>
      <c r="F155" s="27" t="n"/>
      <c r="G155" s="27" t="n"/>
      <c r="H155" s="28">
        <f>IF(B155="","",ROUND(F155/B155,2))</f>
        <v/>
      </c>
      <c r="I155" s="29" t="n"/>
    </row>
    <row r="156">
      <c r="A156" s="26" t="n"/>
      <c r="B156" s="27" t="n"/>
      <c r="C156" s="27" t="n"/>
      <c r="D156" s="27" t="n"/>
      <c r="E156" s="27" t="n"/>
      <c r="F156" s="27" t="n"/>
      <c r="G156" s="27" t="n"/>
      <c r="H156" s="28">
        <f>IF(B156="","",ROUND(F156/B156,2))</f>
        <v/>
      </c>
      <c r="I156" s="29" t="n"/>
    </row>
    <row r="157">
      <c r="A157" s="26" t="n"/>
      <c r="B157" s="27" t="n"/>
      <c r="C157" s="27" t="n"/>
      <c r="D157" s="27" t="n"/>
      <c r="E157" s="27" t="n"/>
      <c r="F157" s="27" t="n"/>
      <c r="G157" s="27" t="n"/>
      <c r="H157" s="28">
        <f>IF(B157="","",ROUND(F157/B157,2))</f>
        <v/>
      </c>
      <c r="I157" s="29" t="n"/>
    </row>
    <row r="158">
      <c r="A158" s="26" t="n"/>
      <c r="B158" s="27" t="n"/>
      <c r="C158" s="27" t="n"/>
      <c r="D158" s="27" t="n"/>
      <c r="E158" s="27" t="n"/>
      <c r="F158" s="27" t="n"/>
      <c r="G158" s="27" t="n"/>
      <c r="H158" s="28">
        <f>IF(B158="","",ROUND(F158/B158,2))</f>
        <v/>
      </c>
      <c r="I158" s="29" t="n"/>
    </row>
    <row r="159">
      <c r="A159" s="26" t="n"/>
      <c r="B159" s="27" t="n"/>
      <c r="C159" s="27" t="n"/>
      <c r="D159" s="27" t="n"/>
      <c r="E159" s="27" t="n"/>
      <c r="F159" s="27" t="n"/>
      <c r="G159" s="27" t="n"/>
      <c r="H159" s="28">
        <f>IF(B159="","",ROUND(F159/B159,2))</f>
        <v/>
      </c>
      <c r="I159" s="29" t="n"/>
    </row>
    <row r="160">
      <c r="A160" s="26" t="n"/>
      <c r="B160" s="27" t="n"/>
      <c r="C160" s="27" t="n"/>
      <c r="D160" s="27" t="n"/>
      <c r="E160" s="27" t="n"/>
      <c r="F160" s="27" t="n"/>
      <c r="G160" s="27" t="n"/>
      <c r="H160" s="28">
        <f>IF(B160="","",ROUND(F160/B160,2))</f>
        <v/>
      </c>
      <c r="I160" s="29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8">
        <f>IF(B161="","",ROUND(F161/B161,2))</f>
        <v/>
      </c>
      <c r="I161" s="29" t="n"/>
    </row>
    <row r="162">
      <c r="A162" s="26" t="n"/>
      <c r="B162" s="27" t="n"/>
      <c r="C162" s="27" t="n"/>
      <c r="D162" s="27" t="n"/>
      <c r="E162" s="27" t="n"/>
      <c r="F162" s="27" t="n"/>
      <c r="G162" s="27" t="n"/>
      <c r="H162" s="28">
        <f>IF(B162="","",ROUND(F162/B162,2))</f>
        <v/>
      </c>
      <c r="I162" s="29" t="n"/>
    </row>
    <row r="163">
      <c r="A163" s="26" t="n"/>
      <c r="B163" s="27" t="n"/>
      <c r="C163" s="27" t="n"/>
      <c r="D163" s="27" t="n"/>
      <c r="E163" s="27" t="n"/>
      <c r="F163" s="27" t="n"/>
      <c r="G163" s="27" t="n"/>
      <c r="H163" s="28">
        <f>IF(B163="","",ROUND(F163/B163,2))</f>
        <v/>
      </c>
      <c r="I163" s="29" t="n"/>
    </row>
    <row r="164">
      <c r="A164" s="26" t="n"/>
      <c r="B164" s="27" t="n"/>
      <c r="C164" s="27" t="n"/>
      <c r="D164" s="27" t="n"/>
      <c r="E164" s="27" t="n"/>
      <c r="F164" s="27" t="n"/>
      <c r="G164" s="27" t="n"/>
      <c r="H164" s="28">
        <f>IF(B164="","",ROUND(F164/B164,2))</f>
        <v/>
      </c>
      <c r="I164" s="29" t="n"/>
    </row>
    <row r="165">
      <c r="A165" s="26" t="n"/>
      <c r="B165" s="27" t="n"/>
      <c r="C165" s="27" t="n"/>
      <c r="D165" s="27" t="n"/>
      <c r="E165" s="27" t="n"/>
      <c r="F165" s="27" t="n"/>
      <c r="G165" s="27" t="n"/>
      <c r="H165" s="28">
        <f>IF(B165="","",ROUND(F165/B165,2))</f>
        <v/>
      </c>
      <c r="I165" s="29" t="n"/>
    </row>
    <row r="166">
      <c r="A166" s="26" t="n"/>
      <c r="B166" s="27" t="n"/>
      <c r="C166" s="27" t="n"/>
      <c r="D166" s="27" t="n"/>
      <c r="E166" s="27" t="n"/>
      <c r="F166" s="27" t="n"/>
      <c r="G166" s="27" t="n"/>
      <c r="H166" s="28">
        <f>IF(B166="","",ROUND(F166/B166,2))</f>
        <v/>
      </c>
      <c r="I166" s="29" t="n"/>
    </row>
    <row r="167">
      <c r="A167" s="26" t="n"/>
      <c r="B167" s="27" t="n"/>
      <c r="C167" s="27" t="n"/>
      <c r="D167" s="27" t="n"/>
      <c r="E167" s="27" t="n"/>
      <c r="F167" s="27" t="n"/>
      <c r="G167" s="27" t="n"/>
      <c r="H167" s="28">
        <f>IF(B167="","",ROUND(F167/B167,2))</f>
        <v/>
      </c>
      <c r="I167" s="29" t="n"/>
    </row>
    <row r="168">
      <c r="A168" s="26" t="n"/>
      <c r="B168" s="27" t="n"/>
      <c r="C168" s="27" t="n"/>
      <c r="D168" s="27" t="n"/>
      <c r="E168" s="27" t="n"/>
      <c r="F168" s="27" t="n"/>
      <c r="G168" s="27" t="n"/>
      <c r="H168" s="28">
        <f>IF(B168="","",ROUND(F168/B168,2))</f>
        <v/>
      </c>
      <c r="I168" s="29" t="n"/>
    </row>
    <row r="169">
      <c r="A169" s="26" t="n"/>
      <c r="B169" s="27" t="n"/>
      <c r="C169" s="27" t="n"/>
      <c r="D169" s="27" t="n"/>
      <c r="E169" s="27" t="n"/>
      <c r="F169" s="27" t="n"/>
      <c r="G169" s="27" t="n"/>
      <c r="H169" s="28">
        <f>IF(B169="","",ROUND(F169/B169,2))</f>
        <v/>
      </c>
      <c r="I169" s="29" t="n"/>
    </row>
    <row r="170">
      <c r="A170" s="26" t="n"/>
      <c r="B170" s="27" t="n"/>
      <c r="C170" s="27" t="n"/>
      <c r="D170" s="27" t="n"/>
      <c r="E170" s="27" t="n"/>
      <c r="F170" s="27" t="n"/>
      <c r="G170" s="27" t="n"/>
      <c r="H170" s="28">
        <f>IF(B170="","",ROUND(F170/B170,2))</f>
        <v/>
      </c>
      <c r="I170" s="29" t="n"/>
    </row>
    <row r="171">
      <c r="A171" s="26" t="n"/>
      <c r="B171" s="27" t="n"/>
      <c r="C171" s="27" t="n"/>
      <c r="D171" s="27" t="n"/>
      <c r="E171" s="27" t="n"/>
      <c r="F171" s="27" t="n"/>
      <c r="G171" s="27" t="n"/>
      <c r="H171" s="28">
        <f>IF(B171="","",ROUND(F171/B171,2))</f>
        <v/>
      </c>
      <c r="I171" s="29" t="n"/>
    </row>
    <row r="172">
      <c r="A172" s="26" t="n"/>
      <c r="B172" s="27" t="n"/>
      <c r="C172" s="27" t="n"/>
      <c r="D172" s="27" t="n"/>
      <c r="E172" s="27" t="n"/>
      <c r="F172" s="27" t="n"/>
      <c r="G172" s="27" t="n"/>
      <c r="H172" s="28">
        <f>IF(B172="","",ROUND(F172/B172,2))</f>
        <v/>
      </c>
      <c r="I172" s="29" t="n"/>
    </row>
    <row r="173">
      <c r="A173" s="26" t="n"/>
      <c r="B173" s="27" t="n"/>
      <c r="C173" s="27" t="n"/>
      <c r="D173" s="27" t="n"/>
      <c r="E173" s="27" t="n"/>
      <c r="F173" s="27" t="n"/>
      <c r="G173" s="27" t="n"/>
      <c r="H173" s="28">
        <f>IF(B173="","",ROUND(F173/B173,2))</f>
        <v/>
      </c>
      <c r="I173" s="29" t="n"/>
    </row>
    <row r="174">
      <c r="A174" s="26" t="n"/>
      <c r="B174" s="27" t="n"/>
      <c r="C174" s="27" t="n"/>
      <c r="D174" s="27" t="n"/>
      <c r="E174" s="27" t="n"/>
      <c r="F174" s="27" t="n"/>
      <c r="G174" s="27" t="n"/>
      <c r="H174" s="28">
        <f>IF(B174="","",ROUND(F174/B174,2))</f>
        <v/>
      </c>
      <c r="I174" s="29" t="n"/>
    </row>
    <row r="175">
      <c r="A175" s="26" t="n"/>
      <c r="B175" s="27" t="n"/>
      <c r="C175" s="27" t="n"/>
      <c r="D175" s="27" t="n"/>
      <c r="E175" s="27" t="n"/>
      <c r="F175" s="27" t="n"/>
      <c r="G175" s="27" t="n"/>
      <c r="H175" s="28">
        <f>IF(B175="","",ROUND(F175/B175,2))</f>
        <v/>
      </c>
      <c r="I175" s="29" t="n"/>
    </row>
    <row r="176">
      <c r="A176" s="26" t="n"/>
      <c r="B176" s="27" t="n"/>
      <c r="C176" s="27" t="n"/>
      <c r="D176" s="27" t="n"/>
      <c r="E176" s="27" t="n"/>
      <c r="F176" s="27" t="n"/>
      <c r="G176" s="27" t="n"/>
      <c r="H176" s="28">
        <f>IF(B176="","",ROUND(F176/B176,2))</f>
        <v/>
      </c>
      <c r="I176" s="29" t="n"/>
    </row>
    <row r="177">
      <c r="A177" s="26" t="n"/>
      <c r="B177" s="27" t="n"/>
      <c r="C177" s="27" t="n"/>
      <c r="D177" s="27" t="n"/>
      <c r="E177" s="27" t="n"/>
      <c r="F177" s="27" t="n"/>
      <c r="G177" s="27" t="n"/>
      <c r="H177" s="28">
        <f>IF(B177="","",ROUND(F177/B177,2))</f>
        <v/>
      </c>
      <c r="I177" s="29" t="n"/>
    </row>
    <row r="178">
      <c r="A178" s="26" t="n"/>
      <c r="B178" s="27" t="n"/>
      <c r="C178" s="27" t="n"/>
      <c r="D178" s="27" t="n"/>
      <c r="E178" s="27" t="n"/>
      <c r="F178" s="27" t="n"/>
      <c r="G178" s="27" t="n"/>
      <c r="H178" s="28">
        <f>IF(B178="","",ROUND(F178/B178,2))</f>
        <v/>
      </c>
      <c r="I178" s="29" t="n"/>
    </row>
    <row r="179">
      <c r="A179" s="26" t="n"/>
      <c r="B179" s="27" t="n"/>
      <c r="C179" s="27" t="n"/>
      <c r="D179" s="27" t="n"/>
      <c r="E179" s="27" t="n"/>
      <c r="F179" s="27" t="n"/>
      <c r="G179" s="27" t="n"/>
      <c r="H179" s="28">
        <f>IF(B179="","",ROUND(F179/B179,2))</f>
        <v/>
      </c>
      <c r="I179" s="29" t="n"/>
    </row>
    <row r="180">
      <c r="A180" s="26" t="n"/>
      <c r="B180" s="27" t="n"/>
      <c r="C180" s="27" t="n"/>
      <c r="D180" s="27" t="n"/>
      <c r="E180" s="27" t="n"/>
      <c r="F180" s="27" t="n"/>
      <c r="G180" s="27" t="n"/>
      <c r="H180" s="28">
        <f>IF(B180="","",ROUND(F180/B180,2))</f>
        <v/>
      </c>
      <c r="I180" s="29" t="n"/>
    </row>
    <row r="181">
      <c r="A181" s="26" t="n"/>
      <c r="B181" s="27" t="n"/>
      <c r="C181" s="27" t="n"/>
      <c r="D181" s="27" t="n"/>
      <c r="E181" s="27" t="n"/>
      <c r="F181" s="27" t="n"/>
      <c r="G181" s="27" t="n"/>
      <c r="H181" s="28">
        <f>IF(B181="","",ROUND(F181/B181,2))</f>
        <v/>
      </c>
      <c r="I181" s="29" t="n"/>
    </row>
    <row r="182">
      <c r="A182" s="26" t="n"/>
      <c r="B182" s="27" t="n"/>
      <c r="C182" s="27" t="n"/>
      <c r="D182" s="27" t="n"/>
      <c r="E182" s="27" t="n"/>
      <c r="F182" s="27" t="n"/>
      <c r="G182" s="27" t="n"/>
      <c r="H182" s="28">
        <f>IF(B182="","",ROUND(F182/B182,2))</f>
        <v/>
      </c>
      <c r="I182" s="29" t="n"/>
    </row>
    <row r="183">
      <c r="A183" s="26" t="n"/>
      <c r="B183" s="27" t="n"/>
      <c r="C183" s="27" t="n"/>
      <c r="D183" s="27" t="n"/>
      <c r="E183" s="27" t="n"/>
      <c r="F183" s="27" t="n"/>
      <c r="G183" s="27" t="n"/>
      <c r="H183" s="28">
        <f>IF(B183="","",ROUND(F183/B183,2))</f>
        <v/>
      </c>
      <c r="I183" s="29" t="n"/>
    </row>
    <row r="184">
      <c r="A184" s="26" t="n"/>
      <c r="B184" s="27" t="n"/>
      <c r="C184" s="27" t="n"/>
      <c r="D184" s="27" t="n"/>
      <c r="E184" s="27" t="n"/>
      <c r="F184" s="27" t="n"/>
      <c r="G184" s="27" t="n"/>
      <c r="H184" s="28">
        <f>IF(B184="","",ROUND(F184/B184,2))</f>
        <v/>
      </c>
      <c r="I184" s="29" t="n"/>
    </row>
    <row r="185">
      <c r="A185" s="26" t="n"/>
      <c r="B185" s="27" t="n"/>
      <c r="C185" s="27" t="n"/>
      <c r="D185" s="27" t="n"/>
      <c r="E185" s="27" t="n"/>
      <c r="F185" s="27" t="n"/>
      <c r="G185" s="27" t="n"/>
      <c r="H185" s="28">
        <f>IF(B185="","",ROUND(F185/B185,2))</f>
        <v/>
      </c>
      <c r="I185" s="29" t="n"/>
    </row>
    <row r="186">
      <c r="A186" s="26" t="n"/>
      <c r="B186" s="27" t="n"/>
      <c r="C186" s="27" t="n"/>
      <c r="D186" s="27" t="n"/>
      <c r="E186" s="27" t="n"/>
      <c r="F186" s="27" t="n"/>
      <c r="G186" s="27" t="n"/>
      <c r="H186" s="28">
        <f>IF(B186="","",ROUND(F186/B186,2))</f>
        <v/>
      </c>
      <c r="I186" s="29" t="n"/>
    </row>
    <row r="187">
      <c r="A187" s="26" t="n"/>
      <c r="B187" s="27" t="n"/>
      <c r="C187" s="27" t="n"/>
      <c r="D187" s="27" t="n"/>
      <c r="E187" s="27" t="n"/>
      <c r="F187" s="27" t="n"/>
      <c r="G187" s="27" t="n"/>
      <c r="H187" s="28">
        <f>IF(B187="","",ROUND(F187/B187,2))</f>
        <v/>
      </c>
      <c r="I187" s="29" t="n"/>
    </row>
    <row r="188">
      <c r="A188" s="26" t="n"/>
      <c r="B188" s="27" t="n"/>
      <c r="C188" s="27" t="n"/>
      <c r="D188" s="27" t="n"/>
      <c r="E188" s="27" t="n"/>
      <c r="F188" s="27" t="n"/>
      <c r="G188" s="27" t="n"/>
      <c r="H188" s="28">
        <f>IF(B188="","",ROUND(F188/B188,2))</f>
        <v/>
      </c>
      <c r="I188" s="29" t="n"/>
    </row>
    <row r="189">
      <c r="A189" s="26" t="n"/>
      <c r="B189" s="27" t="n"/>
      <c r="C189" s="27" t="n"/>
      <c r="D189" s="27" t="n"/>
      <c r="E189" s="27" t="n"/>
      <c r="F189" s="27" t="n"/>
      <c r="G189" s="27" t="n"/>
      <c r="H189" s="28">
        <f>IF(B189="","",ROUND(F189/B189,2))</f>
        <v/>
      </c>
      <c r="I189" s="29" t="n"/>
    </row>
    <row r="190">
      <c r="A190" s="26" t="n"/>
      <c r="B190" s="27" t="n"/>
      <c r="C190" s="27" t="n"/>
      <c r="D190" s="27" t="n"/>
      <c r="E190" s="27" t="n"/>
      <c r="F190" s="27" t="n"/>
      <c r="G190" s="27" t="n"/>
      <c r="H190" s="28">
        <f>IF(B190="","",ROUND(F190/B190,2))</f>
        <v/>
      </c>
      <c r="I190" s="29" t="n"/>
    </row>
    <row r="191">
      <c r="A191" s="26" t="n"/>
      <c r="B191" s="27" t="n"/>
      <c r="C191" s="27" t="n"/>
      <c r="D191" s="27" t="n"/>
      <c r="E191" s="27" t="n"/>
      <c r="F191" s="27" t="n"/>
      <c r="G191" s="27" t="n"/>
      <c r="H191" s="28">
        <f>IF(B191="","",ROUND(F191/B191,2))</f>
        <v/>
      </c>
      <c r="I191" s="29" t="n"/>
    </row>
    <row r="192">
      <c r="A192" s="26" t="n"/>
      <c r="B192" s="27" t="n"/>
      <c r="C192" s="27" t="n"/>
      <c r="D192" s="27" t="n"/>
      <c r="E192" s="27" t="n"/>
      <c r="F192" s="27" t="n"/>
      <c r="G192" s="27" t="n"/>
      <c r="H192" s="28">
        <f>IF(B192="","",ROUND(F192/B192,2))</f>
        <v/>
      </c>
      <c r="I192" s="29" t="n"/>
    </row>
    <row r="193">
      <c r="A193" s="26" t="n"/>
      <c r="B193" s="27" t="n"/>
      <c r="C193" s="27" t="n"/>
      <c r="D193" s="27" t="n"/>
      <c r="E193" s="27" t="n"/>
      <c r="F193" s="27" t="n"/>
      <c r="G193" s="27" t="n"/>
      <c r="H193" s="28">
        <f>IF(B193="","",ROUND(F193/B193,2))</f>
        <v/>
      </c>
      <c r="I193" s="29" t="n"/>
    </row>
    <row r="194">
      <c r="A194" s="26" t="n"/>
      <c r="B194" s="27" t="n"/>
      <c r="C194" s="27" t="n"/>
      <c r="D194" s="27" t="n"/>
      <c r="E194" s="27" t="n"/>
      <c r="F194" s="27" t="n"/>
      <c r="G194" s="27" t="n"/>
      <c r="H194" s="28">
        <f>IF(B194="","",ROUND(F194/B194,2))</f>
        <v/>
      </c>
      <c r="I194" s="29" t="n"/>
    </row>
    <row r="195">
      <c r="A195" s="26" t="n"/>
      <c r="B195" s="27" t="n"/>
      <c r="C195" s="27" t="n"/>
      <c r="D195" s="27" t="n"/>
      <c r="E195" s="27" t="n"/>
      <c r="F195" s="27" t="n"/>
      <c r="G195" s="27" t="n"/>
      <c r="H195" s="28">
        <f>IF(B195="","",ROUND(F195/B195,2))</f>
        <v/>
      </c>
      <c r="I195" s="29" t="n"/>
    </row>
    <row r="196">
      <c r="A196" s="26" t="n"/>
      <c r="B196" s="27" t="n"/>
      <c r="C196" s="27" t="n"/>
      <c r="D196" s="27" t="n"/>
      <c r="E196" s="27" t="n"/>
      <c r="F196" s="27" t="n"/>
      <c r="G196" s="27" t="n"/>
      <c r="H196" s="28">
        <f>IF(B196="","",ROUND(F196/B196,2))</f>
        <v/>
      </c>
      <c r="I196" s="29" t="n"/>
    </row>
    <row r="197">
      <c r="A197" s="26" t="n"/>
      <c r="B197" s="27" t="n"/>
      <c r="C197" s="27" t="n"/>
      <c r="D197" s="27" t="n"/>
      <c r="E197" s="27" t="n"/>
      <c r="F197" s="27" t="n"/>
      <c r="G197" s="27" t="n"/>
      <c r="H197" s="28">
        <f>IF(B197="","",ROUND(F197/B197,2))</f>
        <v/>
      </c>
      <c r="I197" s="29" t="n"/>
    </row>
    <row r="198">
      <c r="A198" s="26" t="n"/>
      <c r="B198" s="27" t="n"/>
      <c r="C198" s="27" t="n"/>
      <c r="D198" s="27" t="n"/>
      <c r="E198" s="27" t="n"/>
      <c r="F198" s="27" t="n"/>
      <c r="G198" s="27" t="n"/>
      <c r="H198" s="28">
        <f>IF(B198="","",ROUND(F198/B198,2))</f>
        <v/>
      </c>
      <c r="I198" s="29" t="n"/>
    </row>
    <row r="199">
      <c r="A199" s="26" t="n"/>
      <c r="B199" s="27" t="n"/>
      <c r="C199" s="27" t="n"/>
      <c r="D199" s="27" t="n"/>
      <c r="E199" s="27" t="n"/>
      <c r="F199" s="27" t="n"/>
      <c r="G199" s="27" t="n"/>
      <c r="H199" s="28">
        <f>IF(B199="","",ROUND(F199/B199,2))</f>
        <v/>
      </c>
      <c r="I199" s="29" t="n"/>
    </row>
    <row r="200">
      <c r="A200" s="26" t="n"/>
      <c r="B200" s="27" t="n"/>
      <c r="C200" s="27" t="n"/>
      <c r="D200" s="27" t="n"/>
      <c r="E200" s="27" t="n"/>
      <c r="F200" s="27" t="n"/>
      <c r="G200" s="27" t="n"/>
      <c r="H200" s="28">
        <f>IF(B200="","",ROUND(F200/B200,2))</f>
        <v/>
      </c>
      <c r="I200" s="29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8">
        <f>IF(B201="","",ROUND(F201/B201,2))</f>
        <v/>
      </c>
      <c r="I201" s="29" t="n"/>
    </row>
    <row r="202">
      <c r="A202" s="26" t="n"/>
      <c r="B202" s="27" t="n"/>
      <c r="C202" s="27" t="n"/>
      <c r="D202" s="27" t="n"/>
      <c r="E202" s="27" t="n"/>
      <c r="F202" s="27" t="n"/>
      <c r="G202" s="27" t="n"/>
      <c r="H202" s="28">
        <f>IF(B202="","",ROUND(F202/B202,2))</f>
        <v/>
      </c>
      <c r="I202" s="29" t="n"/>
    </row>
    <row r="203">
      <c r="A203" s="26" t="n"/>
      <c r="B203" s="27" t="n"/>
      <c r="C203" s="27" t="n"/>
      <c r="D203" s="27" t="n"/>
      <c r="E203" s="27" t="n"/>
      <c r="F203" s="27" t="n"/>
      <c r="G203" s="27" t="n"/>
      <c r="H203" s="28">
        <f>IF(B203="","",ROUND(F203/B203,2))</f>
        <v/>
      </c>
      <c r="I203" s="29" t="n"/>
    </row>
    <row r="204">
      <c r="A204" s="26" t="n"/>
      <c r="B204" s="27" t="n"/>
      <c r="C204" s="27" t="n"/>
      <c r="D204" s="27" t="n"/>
      <c r="E204" s="27" t="n"/>
      <c r="F204" s="27" t="n"/>
      <c r="G204" s="27" t="n"/>
      <c r="H204" s="28">
        <f>IF(B204="","",ROUND(F204/B204,2))</f>
        <v/>
      </c>
      <c r="I204" s="29" t="n"/>
    </row>
    <row r="205">
      <c r="A205" s="26" t="n"/>
      <c r="B205" s="27" t="n"/>
      <c r="C205" s="27" t="n"/>
      <c r="D205" s="27" t="n"/>
      <c r="E205" s="27" t="n"/>
      <c r="F205" s="27" t="n"/>
      <c r="G205" s="27" t="n"/>
      <c r="H205" s="28">
        <f>IF(B205="","",ROUND(F205/B205,2))</f>
        <v/>
      </c>
      <c r="I205" s="29" t="n"/>
    </row>
    <row r="206">
      <c r="A206" s="26" t="n"/>
      <c r="B206" s="27" t="n"/>
      <c r="C206" s="27" t="n"/>
      <c r="D206" s="27" t="n"/>
      <c r="E206" s="27" t="n"/>
      <c r="F206" s="27" t="n"/>
      <c r="G206" s="27" t="n"/>
      <c r="H206" s="28">
        <f>IF(B206="","",ROUND(F206/B206,2))</f>
        <v/>
      </c>
      <c r="I206" s="29" t="n"/>
    </row>
    <row r="207">
      <c r="A207" s="26" t="n"/>
      <c r="B207" s="27" t="n"/>
      <c r="C207" s="27" t="n"/>
      <c r="D207" s="27" t="n"/>
      <c r="E207" s="27" t="n"/>
      <c r="F207" s="27" t="n"/>
      <c r="G207" s="27" t="n"/>
      <c r="H207" s="28">
        <f>IF(B207="","",ROUND(F207/B207,2))</f>
        <v/>
      </c>
      <c r="I207" s="29" t="n"/>
    </row>
    <row r="208">
      <c r="A208" s="26" t="n"/>
      <c r="B208" s="27" t="n"/>
      <c r="C208" s="27" t="n"/>
      <c r="D208" s="27" t="n"/>
      <c r="E208" s="27" t="n"/>
      <c r="F208" s="27" t="n"/>
      <c r="G208" s="27" t="n"/>
      <c r="H208" s="28">
        <f>IF(B208="","",ROUND(F208/B208,2))</f>
        <v/>
      </c>
      <c r="I208" s="29" t="n"/>
    </row>
    <row r="209">
      <c r="A209" s="26" t="n"/>
      <c r="B209" s="27" t="n"/>
      <c r="C209" s="27" t="n"/>
      <c r="D209" s="27" t="n"/>
      <c r="E209" s="27" t="n"/>
      <c r="F209" s="27" t="n"/>
      <c r="G209" s="27" t="n"/>
      <c r="H209" s="28">
        <f>IF(B209="","",ROUND(F209/B209,2))</f>
        <v/>
      </c>
      <c r="I209" s="29" t="n"/>
    </row>
    <row r="210">
      <c r="A210" s="26" t="n"/>
      <c r="B210" s="27" t="n"/>
      <c r="C210" s="27" t="n"/>
      <c r="D210" s="27" t="n"/>
      <c r="E210" s="27" t="n"/>
      <c r="F210" s="27" t="n"/>
      <c r="G210" s="27" t="n"/>
      <c r="H210" s="28">
        <f>IF(B210="","",ROUND(F210/B210,2))</f>
        <v/>
      </c>
      <c r="I210" s="29" t="n"/>
    </row>
    <row r="211">
      <c r="A211" s="26" t="n"/>
      <c r="B211" s="27" t="n"/>
      <c r="C211" s="27" t="n"/>
      <c r="D211" s="27" t="n"/>
      <c r="E211" s="27" t="n"/>
      <c r="F211" s="27" t="n"/>
      <c r="G211" s="27" t="n"/>
      <c r="H211" s="28">
        <f>IF(B211="","",ROUND(F211/B211,2))</f>
        <v/>
      </c>
      <c r="I211" s="29" t="n"/>
    </row>
    <row r="212">
      <c r="A212" s="26" t="n"/>
      <c r="B212" s="27" t="n"/>
      <c r="C212" s="27" t="n"/>
      <c r="D212" s="27" t="n"/>
      <c r="E212" s="27" t="n"/>
      <c r="F212" s="27" t="n"/>
      <c r="G212" s="27" t="n"/>
      <c r="H212" s="28">
        <f>IF(B212="","",ROUND(F212/B212,2))</f>
        <v/>
      </c>
      <c r="I212" s="29" t="n"/>
    </row>
    <row r="213">
      <c r="A213" s="26" t="n"/>
      <c r="B213" s="27" t="n"/>
      <c r="C213" s="27" t="n"/>
      <c r="D213" s="27" t="n"/>
      <c r="E213" s="27" t="n"/>
      <c r="F213" s="27" t="n"/>
      <c r="G213" s="27" t="n"/>
      <c r="H213" s="28">
        <f>IF(B213="","",ROUND(F213/B213,2))</f>
        <v/>
      </c>
      <c r="I213" s="29" t="n"/>
    </row>
    <row r="214">
      <c r="A214" s="26" t="n"/>
      <c r="B214" s="27" t="n"/>
      <c r="C214" s="27" t="n"/>
      <c r="D214" s="27" t="n"/>
      <c r="E214" s="27" t="n"/>
      <c r="F214" s="27" t="n"/>
      <c r="G214" s="27" t="n"/>
      <c r="H214" s="28">
        <f>IF(B214="","",ROUND(F214/B214,2))</f>
        <v/>
      </c>
      <c r="I214" s="29" t="n"/>
    </row>
    <row r="215">
      <c r="A215" s="26" t="n"/>
      <c r="B215" s="27" t="n"/>
      <c r="C215" s="27" t="n"/>
      <c r="D215" s="27" t="n"/>
      <c r="E215" s="27" t="n"/>
      <c r="F215" s="27" t="n"/>
      <c r="G215" s="27" t="n"/>
      <c r="H215" s="28">
        <f>IF(B215="","",ROUND(F215/B215,2))</f>
        <v/>
      </c>
      <c r="I215" s="29" t="n"/>
    </row>
    <row r="216">
      <c r="A216" s="26" t="n"/>
      <c r="B216" s="27" t="n"/>
      <c r="C216" s="27" t="n"/>
      <c r="D216" s="27" t="n"/>
      <c r="E216" s="27" t="n"/>
      <c r="F216" s="27" t="n"/>
      <c r="G216" s="27" t="n"/>
      <c r="H216" s="28">
        <f>IF(B216="","",ROUND(F216/B216,2))</f>
        <v/>
      </c>
      <c r="I216" s="29" t="n"/>
    </row>
    <row r="217">
      <c r="A217" s="26" t="n"/>
      <c r="B217" s="27" t="n"/>
      <c r="C217" s="27" t="n"/>
      <c r="D217" s="27" t="n"/>
      <c r="E217" s="27" t="n"/>
      <c r="F217" s="27" t="n"/>
      <c r="G217" s="27" t="n"/>
      <c r="H217" s="28">
        <f>IF(B217="","",ROUND(F217/B217,2))</f>
        <v/>
      </c>
      <c r="I217" s="29" t="n"/>
    </row>
    <row r="218">
      <c r="A218" s="26" t="n"/>
      <c r="B218" s="27" t="n"/>
      <c r="C218" s="27" t="n"/>
      <c r="D218" s="27" t="n"/>
      <c r="E218" s="27" t="n"/>
      <c r="F218" s="27" t="n"/>
      <c r="G218" s="27" t="n"/>
      <c r="H218" s="28">
        <f>IF(B218="","",ROUND(F218/B218,2))</f>
        <v/>
      </c>
      <c r="I218" s="29" t="n"/>
    </row>
    <row r="219">
      <c r="A219" s="26" t="n"/>
      <c r="B219" s="27" t="n"/>
      <c r="C219" s="27" t="n"/>
      <c r="D219" s="27" t="n"/>
      <c r="E219" s="27" t="n"/>
      <c r="F219" s="27" t="n"/>
      <c r="G219" s="27" t="n"/>
      <c r="H219" s="28">
        <f>IF(B219="","",ROUND(F219/B219,2))</f>
        <v/>
      </c>
      <c r="I219" s="29" t="n"/>
    </row>
    <row r="220">
      <c r="A220" s="26" t="n"/>
      <c r="B220" s="27" t="n"/>
      <c r="C220" s="27" t="n"/>
      <c r="D220" s="27" t="n"/>
      <c r="E220" s="27" t="n"/>
      <c r="F220" s="27" t="n"/>
      <c r="G220" s="27" t="n"/>
      <c r="H220" s="28">
        <f>IF(B220="","",ROUND(F220/B220,2))</f>
        <v/>
      </c>
      <c r="I220" s="29" t="n"/>
    </row>
    <row r="221">
      <c r="A221" s="26" t="n"/>
      <c r="B221" s="27" t="n"/>
      <c r="C221" s="27" t="n"/>
      <c r="D221" s="27" t="n"/>
      <c r="E221" s="27" t="n"/>
      <c r="F221" s="27" t="n"/>
      <c r="G221" s="27" t="n"/>
      <c r="H221" s="28">
        <f>IF(B221="","",ROUND(F221/B221,2))</f>
        <v/>
      </c>
      <c r="I221" s="29" t="n"/>
    </row>
    <row r="222">
      <c r="A222" s="26" t="n"/>
      <c r="B222" s="27" t="n"/>
      <c r="C222" s="27" t="n"/>
      <c r="D222" s="27" t="n"/>
      <c r="E222" s="27" t="n"/>
      <c r="F222" s="27" t="n"/>
      <c r="G222" s="27" t="n"/>
      <c r="H222" s="28">
        <f>IF(B222="","",ROUND(F222/B222,2))</f>
        <v/>
      </c>
      <c r="I222" s="29" t="n"/>
    </row>
    <row r="223">
      <c r="A223" s="26" t="n"/>
      <c r="B223" s="27" t="n"/>
      <c r="C223" s="27" t="n"/>
      <c r="D223" s="27" t="n"/>
      <c r="E223" s="27" t="n"/>
      <c r="F223" s="27" t="n"/>
      <c r="G223" s="27" t="n"/>
      <c r="H223" s="28">
        <f>IF(B223="","",ROUND(F223/B223,2))</f>
        <v/>
      </c>
      <c r="I223" s="29" t="n"/>
    </row>
    <row r="224">
      <c r="A224" s="26" t="n"/>
      <c r="B224" s="27" t="n"/>
      <c r="C224" s="27" t="n"/>
      <c r="D224" s="27" t="n"/>
      <c r="E224" s="27" t="n"/>
      <c r="F224" s="27" t="n"/>
      <c r="G224" s="27" t="n"/>
      <c r="H224" s="28">
        <f>IF(B224="","",ROUND(F224/B224,2))</f>
        <v/>
      </c>
      <c r="I224" s="29" t="n"/>
    </row>
    <row r="225">
      <c r="A225" s="26" t="n"/>
      <c r="B225" s="27" t="n"/>
      <c r="C225" s="27" t="n"/>
      <c r="D225" s="27" t="n"/>
      <c r="E225" s="27" t="n"/>
      <c r="F225" s="27" t="n"/>
      <c r="G225" s="27" t="n"/>
      <c r="H225" s="28">
        <f>IF(B225="","",ROUND(F225/B225,2))</f>
        <v/>
      </c>
      <c r="I225" s="29" t="n"/>
    </row>
    <row r="226">
      <c r="A226" s="26" t="n"/>
      <c r="B226" s="27" t="n"/>
      <c r="C226" s="27" t="n"/>
      <c r="D226" s="27" t="n"/>
      <c r="E226" s="27" t="n"/>
      <c r="F226" s="27" t="n"/>
      <c r="G226" s="27" t="n"/>
      <c r="H226" s="28">
        <f>IF(B226="","",ROUND(F226/B226,2))</f>
        <v/>
      </c>
      <c r="I226" s="29" t="n"/>
    </row>
    <row r="227">
      <c r="A227" s="26" t="n"/>
      <c r="B227" s="27" t="n"/>
      <c r="C227" s="27" t="n"/>
      <c r="D227" s="27" t="n"/>
      <c r="E227" s="27" t="n"/>
      <c r="F227" s="27" t="n"/>
      <c r="G227" s="27" t="n"/>
      <c r="H227" s="28">
        <f>IF(B227="","",ROUND(F227/B227,2))</f>
        <v/>
      </c>
      <c r="I227" s="29" t="n"/>
    </row>
    <row r="228">
      <c r="A228" s="26" t="n"/>
      <c r="B228" s="27" t="n"/>
      <c r="C228" s="27" t="n"/>
      <c r="D228" s="27" t="n"/>
      <c r="E228" s="27" t="n"/>
      <c r="F228" s="27" t="n"/>
      <c r="G228" s="27" t="n"/>
      <c r="H228" s="28">
        <f>IF(B228="","",ROUND(F228/B228,2))</f>
        <v/>
      </c>
      <c r="I228" s="29" t="n"/>
    </row>
    <row r="229">
      <c r="A229" s="26" t="n"/>
      <c r="B229" s="27" t="n"/>
      <c r="C229" s="27" t="n"/>
      <c r="D229" s="27" t="n"/>
      <c r="E229" s="27" t="n"/>
      <c r="F229" s="27" t="n"/>
      <c r="G229" s="27" t="n"/>
      <c r="H229" s="28">
        <f>IF(B229="","",ROUND(F229/B229,2))</f>
        <v/>
      </c>
      <c r="I229" s="29" t="n"/>
    </row>
    <row r="230">
      <c r="A230" s="26" t="n"/>
      <c r="B230" s="27" t="n"/>
      <c r="C230" s="27" t="n"/>
      <c r="D230" s="27" t="n"/>
      <c r="E230" s="27" t="n"/>
      <c r="F230" s="27" t="n"/>
      <c r="G230" s="27" t="n"/>
      <c r="H230" s="28">
        <f>IF(B230="","",ROUND(F230/B230,2))</f>
        <v/>
      </c>
      <c r="I230" s="29" t="n"/>
    </row>
    <row r="231">
      <c r="A231" s="26" t="n"/>
      <c r="B231" s="27" t="n"/>
      <c r="C231" s="27" t="n"/>
      <c r="D231" s="27" t="n"/>
      <c r="E231" s="27" t="n"/>
      <c r="F231" s="27" t="n"/>
      <c r="G231" s="27" t="n"/>
      <c r="H231" s="28">
        <f>IF(B231="","",ROUND(F231/B231,2))</f>
        <v/>
      </c>
      <c r="I231" s="29" t="n"/>
    </row>
    <row r="232">
      <c r="A232" s="26" t="n"/>
      <c r="B232" s="27" t="n"/>
      <c r="C232" s="27" t="n"/>
      <c r="D232" s="27" t="n"/>
      <c r="E232" s="27" t="n"/>
      <c r="F232" s="27" t="n"/>
      <c r="G232" s="27" t="n"/>
      <c r="H232" s="28">
        <f>IF(B232="","",ROUND(F232/B232,2))</f>
        <v/>
      </c>
      <c r="I232" s="29" t="n"/>
    </row>
    <row r="233">
      <c r="A233" s="26" t="n"/>
      <c r="B233" s="27" t="n"/>
      <c r="C233" s="27" t="n"/>
      <c r="D233" s="27" t="n"/>
      <c r="E233" s="27" t="n"/>
      <c r="F233" s="27" t="n"/>
      <c r="G233" s="27" t="n"/>
      <c r="H233" s="28">
        <f>IF(B233="","",ROUND(F233/B233,2))</f>
        <v/>
      </c>
      <c r="I233" s="29" t="n"/>
    </row>
    <row r="234">
      <c r="A234" s="26" t="n"/>
      <c r="B234" s="27" t="n"/>
      <c r="C234" s="27" t="n"/>
      <c r="D234" s="27" t="n"/>
      <c r="E234" s="27" t="n"/>
      <c r="F234" s="27" t="n"/>
      <c r="G234" s="27" t="n"/>
      <c r="H234" s="28">
        <f>IF(B234="","",ROUND(F234/B234,2))</f>
        <v/>
      </c>
      <c r="I234" s="29" t="n"/>
    </row>
    <row r="235">
      <c r="A235" s="26" t="n"/>
      <c r="B235" s="27" t="n"/>
      <c r="C235" s="27" t="n"/>
      <c r="D235" s="27" t="n"/>
      <c r="E235" s="27" t="n"/>
      <c r="F235" s="27" t="n"/>
      <c r="G235" s="27" t="n"/>
      <c r="H235" s="28">
        <f>IF(B235="","",ROUND(F235/B235,2))</f>
        <v/>
      </c>
      <c r="I235" s="29" t="n"/>
    </row>
    <row r="236">
      <c r="A236" s="26" t="n"/>
      <c r="B236" s="27" t="n"/>
      <c r="C236" s="27" t="n"/>
      <c r="D236" s="27" t="n"/>
      <c r="E236" s="27" t="n"/>
      <c r="F236" s="27" t="n"/>
      <c r="G236" s="27" t="n"/>
      <c r="H236" s="28">
        <f>IF(B236="","",ROUND(F236/B236,2))</f>
        <v/>
      </c>
      <c r="I236" s="29" t="n"/>
    </row>
    <row r="237">
      <c r="A237" s="26" t="n"/>
      <c r="B237" s="27" t="n"/>
      <c r="C237" s="27" t="n"/>
      <c r="D237" s="27" t="n"/>
      <c r="E237" s="27" t="n"/>
      <c r="F237" s="27" t="n"/>
      <c r="G237" s="27" t="n"/>
      <c r="H237" s="28">
        <f>IF(B237="","",ROUND(F237/B237,2))</f>
        <v/>
      </c>
      <c r="I237" s="29" t="n"/>
    </row>
    <row r="238">
      <c r="A238" s="26" t="n"/>
      <c r="B238" s="27" t="n"/>
      <c r="C238" s="27" t="n"/>
      <c r="D238" s="27" t="n"/>
      <c r="E238" s="27" t="n"/>
      <c r="F238" s="27" t="n"/>
      <c r="G238" s="27" t="n"/>
      <c r="H238" s="28">
        <f>IF(B238="","",ROUND(F238/B238,2))</f>
        <v/>
      </c>
      <c r="I238" s="29" t="n"/>
    </row>
    <row r="239">
      <c r="A239" s="26" t="n"/>
      <c r="B239" s="27" t="n"/>
      <c r="C239" s="27" t="n"/>
      <c r="D239" s="27" t="n"/>
      <c r="E239" s="27" t="n"/>
      <c r="F239" s="27" t="n"/>
      <c r="G239" s="27" t="n"/>
      <c r="H239" s="28">
        <f>IF(B239="","",ROUND(F239/B239,2))</f>
        <v/>
      </c>
      <c r="I239" s="29" t="n"/>
    </row>
    <row r="240">
      <c r="A240" s="26" t="n"/>
      <c r="B240" s="27" t="n"/>
      <c r="C240" s="27" t="n"/>
      <c r="D240" s="27" t="n"/>
      <c r="E240" s="27" t="n"/>
      <c r="F240" s="27" t="n"/>
      <c r="G240" s="27" t="n"/>
      <c r="H240" s="28">
        <f>IF(B240="","",ROUND(F240/B240,2))</f>
        <v/>
      </c>
      <c r="I240" s="29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8">
        <f>IF(B241="","",ROUND(F241/B241,2))</f>
        <v/>
      </c>
      <c r="I241" s="29" t="n"/>
    </row>
    <row r="242">
      <c r="A242" s="26" t="n"/>
      <c r="B242" s="27" t="n"/>
      <c r="C242" s="27" t="n"/>
      <c r="D242" s="27" t="n"/>
      <c r="E242" s="27" t="n"/>
      <c r="F242" s="27" t="n"/>
      <c r="G242" s="27" t="n"/>
      <c r="H242" s="28">
        <f>IF(B242="","",ROUND(F242/B242,2))</f>
        <v/>
      </c>
      <c r="I242" s="29" t="n"/>
    </row>
    <row r="243">
      <c r="A243" s="26" t="n"/>
      <c r="B243" s="27" t="n"/>
      <c r="C243" s="27" t="n"/>
      <c r="D243" s="27" t="n"/>
      <c r="E243" s="27" t="n"/>
      <c r="F243" s="27" t="n"/>
      <c r="G243" s="27" t="n"/>
      <c r="H243" s="28">
        <f>IF(B243="","",ROUND(F243/B243,2))</f>
        <v/>
      </c>
      <c r="I243" s="29" t="n"/>
    </row>
    <row r="244">
      <c r="A244" s="26" t="n"/>
      <c r="B244" s="27" t="n"/>
      <c r="C244" s="27" t="n"/>
      <c r="D244" s="27" t="n"/>
      <c r="E244" s="27" t="n"/>
      <c r="F244" s="27" t="n"/>
      <c r="G244" s="27" t="n"/>
      <c r="H244" s="28">
        <f>IF(B244="","",ROUND(F244/B244,2))</f>
        <v/>
      </c>
      <c r="I244" s="29" t="n"/>
    </row>
    <row r="245">
      <c r="A245" s="26" t="n"/>
      <c r="B245" s="27" t="n"/>
      <c r="C245" s="27" t="n"/>
      <c r="D245" s="27" t="n"/>
      <c r="E245" s="27" t="n"/>
      <c r="F245" s="27" t="n"/>
      <c r="G245" s="27" t="n"/>
      <c r="H245" s="28">
        <f>IF(B245="","",ROUND(F245/B245,2))</f>
        <v/>
      </c>
      <c r="I245" s="29" t="n"/>
    </row>
    <row r="246">
      <c r="A246" s="26" t="n"/>
      <c r="B246" s="27" t="n"/>
      <c r="C246" s="27" t="n"/>
      <c r="D246" s="27" t="n"/>
      <c r="E246" s="27" t="n"/>
      <c r="F246" s="27" t="n"/>
      <c r="G246" s="27" t="n"/>
      <c r="H246" s="28">
        <f>IF(B246="","",ROUND(F246/B246,2))</f>
        <v/>
      </c>
      <c r="I246" s="29" t="n"/>
    </row>
    <row r="247">
      <c r="A247" s="26" t="n"/>
      <c r="B247" s="27" t="n"/>
      <c r="C247" s="27" t="n"/>
      <c r="D247" s="27" t="n"/>
      <c r="E247" s="27" t="n"/>
      <c r="F247" s="27" t="n"/>
      <c r="G247" s="27" t="n"/>
      <c r="H247" s="28">
        <f>IF(B247="","",ROUND(F247/B247,2))</f>
        <v/>
      </c>
      <c r="I247" s="29" t="n"/>
    </row>
    <row r="248">
      <c r="A248" s="26" t="n"/>
      <c r="B248" s="27" t="n"/>
      <c r="C248" s="27" t="n"/>
      <c r="D248" s="27" t="n"/>
      <c r="E248" s="27" t="n"/>
      <c r="F248" s="27" t="n"/>
      <c r="G248" s="27" t="n"/>
      <c r="H248" s="28">
        <f>IF(B248="","",ROUND(F248/B248,2))</f>
        <v/>
      </c>
      <c r="I248" s="29" t="n"/>
    </row>
    <row r="249">
      <c r="A249" s="26" t="n"/>
      <c r="B249" s="27" t="n"/>
      <c r="C249" s="27" t="n"/>
      <c r="D249" s="27" t="n"/>
      <c r="E249" s="27" t="n"/>
      <c r="F249" s="27" t="n"/>
      <c r="G249" s="27" t="n"/>
      <c r="H249" s="28">
        <f>IF(B249="","",ROUND(F249/B249,2))</f>
        <v/>
      </c>
      <c r="I249" s="29" t="n"/>
    </row>
    <row r="250">
      <c r="A250" s="26" t="n"/>
      <c r="B250" s="27" t="n"/>
      <c r="C250" s="27" t="n"/>
      <c r="D250" s="27" t="n"/>
      <c r="E250" s="27" t="n"/>
      <c r="F250" s="27" t="n"/>
      <c r="G250" s="27" t="n"/>
      <c r="H250" s="28">
        <f>IF(B250="","",ROUND(F250/B250,2))</f>
        <v/>
      </c>
      <c r="I250" s="29" t="n"/>
    </row>
    <row r="251">
      <c r="A251" s="26" t="n"/>
      <c r="B251" s="27" t="n"/>
      <c r="C251" s="27" t="n"/>
      <c r="D251" s="27" t="n"/>
      <c r="E251" s="27" t="n"/>
      <c r="F251" s="27" t="n"/>
      <c r="G251" s="27" t="n"/>
      <c r="H251" s="28">
        <f>IF(B251="","",ROUND(F251/B251,2))</f>
        <v/>
      </c>
      <c r="I251" s="29" t="n"/>
    </row>
    <row r="252">
      <c r="A252" s="26" t="n"/>
      <c r="B252" s="27" t="n"/>
      <c r="C252" s="27" t="n"/>
      <c r="D252" s="27" t="n"/>
      <c r="E252" s="27" t="n"/>
      <c r="F252" s="27" t="n"/>
      <c r="G252" s="27" t="n"/>
      <c r="H252" s="28">
        <f>IF(B252="","",ROUND(F252/B252,2))</f>
        <v/>
      </c>
      <c r="I252" s="29" t="n"/>
    </row>
    <row r="253">
      <c r="A253" s="26" t="n"/>
      <c r="B253" s="27" t="n"/>
      <c r="C253" s="27" t="n"/>
      <c r="D253" s="27" t="n"/>
      <c r="E253" s="27" t="n"/>
      <c r="F253" s="27" t="n"/>
      <c r="G253" s="27" t="n"/>
      <c r="H253" s="28">
        <f>IF(B253="","",ROUND(F253/B253,2))</f>
        <v/>
      </c>
      <c r="I253" s="29" t="n"/>
    </row>
    <row r="254">
      <c r="A254" s="26" t="n"/>
      <c r="B254" s="27" t="n"/>
      <c r="C254" s="27" t="n"/>
      <c r="D254" s="27" t="n"/>
      <c r="E254" s="27" t="n"/>
      <c r="F254" s="27" t="n"/>
      <c r="G254" s="27" t="n"/>
      <c r="H254" s="28">
        <f>IF(B254="","",ROUND(F254/B254,2))</f>
        <v/>
      </c>
      <c r="I254" s="29" t="n"/>
    </row>
    <row r="255">
      <c r="A255" s="26" t="n"/>
      <c r="B255" s="27" t="n"/>
      <c r="C255" s="27" t="n"/>
      <c r="D255" s="27" t="n"/>
      <c r="E255" s="27" t="n"/>
      <c r="F255" s="27" t="n"/>
      <c r="G255" s="27" t="n"/>
      <c r="H255" s="28">
        <f>IF(B255="","",ROUND(F255/B255,2))</f>
        <v/>
      </c>
      <c r="I255" s="29" t="n"/>
    </row>
    <row r="256">
      <c r="A256" s="26" t="n"/>
      <c r="B256" s="27" t="n"/>
      <c r="C256" s="27" t="n"/>
      <c r="D256" s="27" t="n"/>
      <c r="E256" s="27" t="n"/>
      <c r="F256" s="27" t="n"/>
      <c r="G256" s="27" t="n"/>
      <c r="H256" s="28">
        <f>IF(B256="","",ROUND(F256/B256,2))</f>
        <v/>
      </c>
      <c r="I256" s="29" t="n"/>
    </row>
    <row r="257">
      <c r="A257" s="26" t="n"/>
      <c r="B257" s="27" t="n"/>
      <c r="C257" s="27" t="n"/>
      <c r="D257" s="27" t="n"/>
      <c r="E257" s="27" t="n"/>
      <c r="F257" s="27" t="n"/>
      <c r="G257" s="27" t="n"/>
      <c r="H257" s="28">
        <f>IF(B257="","",ROUND(F257/B257,2))</f>
        <v/>
      </c>
      <c r="I257" s="29" t="n"/>
    </row>
    <row r="258">
      <c r="A258" s="26" t="n"/>
      <c r="B258" s="27" t="n"/>
      <c r="C258" s="27" t="n"/>
      <c r="D258" s="27" t="n"/>
      <c r="E258" s="27" t="n"/>
      <c r="F258" s="27" t="n"/>
      <c r="G258" s="27" t="n"/>
      <c r="H258" s="28">
        <f>IF(B258="","",ROUND(F258/B258,2))</f>
        <v/>
      </c>
      <c r="I258" s="29" t="n"/>
    </row>
    <row r="259">
      <c r="A259" s="26" t="n"/>
      <c r="B259" s="27" t="n"/>
      <c r="C259" s="27" t="n"/>
      <c r="D259" s="27" t="n"/>
      <c r="E259" s="27" t="n"/>
      <c r="F259" s="27" t="n"/>
      <c r="G259" s="27" t="n"/>
      <c r="H259" s="28">
        <f>IF(B259="","",ROUND(F259/B259,2))</f>
        <v/>
      </c>
      <c r="I259" s="29" t="n"/>
    </row>
    <row r="260">
      <c r="A260" s="26" t="n"/>
      <c r="B260" s="27" t="n"/>
      <c r="C260" s="27" t="n"/>
      <c r="D260" s="27" t="n"/>
      <c r="E260" s="27" t="n"/>
      <c r="F260" s="27" t="n"/>
      <c r="G260" s="27" t="n"/>
      <c r="H260" s="28">
        <f>IF(B260="","",ROUND(F260/B260,2))</f>
        <v/>
      </c>
      <c r="I260" s="29" t="n"/>
    </row>
    <row r="261">
      <c r="A261" s="26" t="n"/>
      <c r="B261" s="27" t="n"/>
      <c r="C261" s="27" t="n"/>
      <c r="D261" s="27" t="n"/>
      <c r="E261" s="27" t="n"/>
      <c r="F261" s="27" t="n"/>
      <c r="G261" s="27" t="n"/>
      <c r="H261" s="28">
        <f>IF(B261="","",ROUND(F261/B261,2))</f>
        <v/>
      </c>
      <c r="I261" s="29" t="n"/>
    </row>
    <row r="262">
      <c r="A262" s="26" t="n"/>
      <c r="B262" s="27" t="n"/>
      <c r="C262" s="27" t="n"/>
      <c r="D262" s="27" t="n"/>
      <c r="E262" s="27" t="n"/>
      <c r="F262" s="27" t="n"/>
      <c r="G262" s="27" t="n"/>
      <c r="H262" s="28">
        <f>IF(B262="","",ROUND(F262/B262,2))</f>
        <v/>
      </c>
      <c r="I262" s="29" t="n"/>
    </row>
    <row r="263">
      <c r="A263" s="26" t="n"/>
      <c r="B263" s="27" t="n"/>
      <c r="C263" s="27" t="n"/>
      <c r="D263" s="27" t="n"/>
      <c r="E263" s="27" t="n"/>
      <c r="F263" s="27" t="n"/>
      <c r="G263" s="27" t="n"/>
      <c r="H263" s="28">
        <f>IF(B263="","",ROUND(F263/B263,2))</f>
        <v/>
      </c>
      <c r="I263" s="29" t="n"/>
    </row>
    <row r="264">
      <c r="A264" s="26" t="n"/>
      <c r="B264" s="27" t="n"/>
      <c r="C264" s="27" t="n"/>
      <c r="D264" s="27" t="n"/>
      <c r="E264" s="27" t="n"/>
      <c r="F264" s="27" t="n"/>
      <c r="G264" s="27" t="n"/>
      <c r="H264" s="28">
        <f>IF(B264="","",ROUND(F264/B264,2))</f>
        <v/>
      </c>
      <c r="I264" s="29" t="n"/>
    </row>
    <row r="265">
      <c r="A265" s="26" t="n"/>
      <c r="B265" s="27" t="n"/>
      <c r="C265" s="27" t="n"/>
      <c r="D265" s="27" t="n"/>
      <c r="E265" s="27" t="n"/>
      <c r="F265" s="27" t="n"/>
      <c r="G265" s="27" t="n"/>
      <c r="H265" s="28">
        <f>IF(B265="","",ROUND(F265/B265,2))</f>
        <v/>
      </c>
      <c r="I265" s="29" t="n"/>
    </row>
    <row r="266">
      <c r="A266" s="26" t="n"/>
      <c r="B266" s="27" t="n"/>
      <c r="C266" s="27" t="n"/>
      <c r="D266" s="27" t="n"/>
      <c r="E266" s="27" t="n"/>
      <c r="F266" s="27" t="n"/>
      <c r="G266" s="27" t="n"/>
      <c r="H266" s="28">
        <f>IF(B266="","",ROUND(F266/B266,2))</f>
        <v/>
      </c>
      <c r="I266" s="29" t="n"/>
    </row>
    <row r="267">
      <c r="A267" s="26" t="n"/>
      <c r="B267" s="27" t="n"/>
      <c r="C267" s="27" t="n"/>
      <c r="D267" s="27" t="n"/>
      <c r="E267" s="27" t="n"/>
      <c r="F267" s="27" t="n"/>
      <c r="G267" s="27" t="n"/>
      <c r="H267" s="28">
        <f>IF(B267="","",ROUND(F267/B267,2))</f>
        <v/>
      </c>
      <c r="I267" s="29" t="n"/>
    </row>
    <row r="268">
      <c r="A268" s="26" t="n"/>
      <c r="B268" s="27" t="n"/>
      <c r="C268" s="27" t="n"/>
      <c r="D268" s="27" t="n"/>
      <c r="E268" s="27" t="n"/>
      <c r="F268" s="27" t="n"/>
      <c r="G268" s="27" t="n"/>
      <c r="H268" s="28">
        <f>IF(B268="","",ROUND(F268/B268,2))</f>
        <v/>
      </c>
      <c r="I268" s="29" t="n"/>
    </row>
    <row r="269">
      <c r="A269" s="26" t="n"/>
      <c r="B269" s="27" t="n"/>
      <c r="C269" s="27" t="n"/>
      <c r="D269" s="27" t="n"/>
      <c r="E269" s="27" t="n"/>
      <c r="F269" s="27" t="n"/>
      <c r="G269" s="27" t="n"/>
      <c r="H269" s="28">
        <f>IF(B269="","",ROUND(F269/B269,2))</f>
        <v/>
      </c>
      <c r="I269" s="29" t="n"/>
    </row>
    <row r="270">
      <c r="A270" s="26" t="n"/>
      <c r="B270" s="27" t="n"/>
      <c r="C270" s="27" t="n"/>
      <c r="D270" s="27" t="n"/>
      <c r="E270" s="27" t="n"/>
      <c r="F270" s="27" t="n"/>
      <c r="G270" s="27" t="n"/>
      <c r="H270" s="28">
        <f>IF(B270="","",ROUND(F270/B270,2))</f>
        <v/>
      </c>
      <c r="I270" s="29" t="n"/>
    </row>
    <row r="271">
      <c r="A271" s="26" t="n"/>
      <c r="B271" s="27" t="n"/>
      <c r="C271" s="27" t="n"/>
      <c r="D271" s="27" t="n"/>
      <c r="E271" s="27" t="n"/>
      <c r="F271" s="27" t="n"/>
      <c r="G271" s="27" t="n"/>
      <c r="H271" s="28">
        <f>IF(B271="","",ROUND(F271/B271,2))</f>
        <v/>
      </c>
      <c r="I271" s="29" t="n"/>
    </row>
    <row r="272">
      <c r="A272" s="26" t="n"/>
      <c r="B272" s="27" t="n"/>
      <c r="C272" s="27" t="n"/>
      <c r="D272" s="27" t="n"/>
      <c r="E272" s="27" t="n"/>
      <c r="F272" s="27" t="n"/>
      <c r="G272" s="27" t="n"/>
      <c r="H272" s="28">
        <f>IF(B272="","",ROUND(F272/B272,2))</f>
        <v/>
      </c>
      <c r="I272" s="29" t="n"/>
    </row>
    <row r="273">
      <c r="A273" s="26" t="n"/>
      <c r="B273" s="27" t="n"/>
      <c r="C273" s="27" t="n"/>
      <c r="D273" s="27" t="n"/>
      <c r="E273" s="27" t="n"/>
      <c r="F273" s="27" t="n"/>
      <c r="G273" s="27" t="n"/>
      <c r="H273" s="28">
        <f>IF(B273="","",ROUND(F273/B273,2))</f>
        <v/>
      </c>
      <c r="I273" s="29" t="n"/>
    </row>
    <row r="274">
      <c r="A274" s="26" t="n"/>
      <c r="B274" s="27" t="n"/>
      <c r="C274" s="27" t="n"/>
      <c r="D274" s="27" t="n"/>
      <c r="E274" s="27" t="n"/>
      <c r="F274" s="27" t="n"/>
      <c r="G274" s="27" t="n"/>
      <c r="H274" s="28">
        <f>IF(B274="","",ROUND(F274/B274,2))</f>
        <v/>
      </c>
      <c r="I274" s="29" t="n"/>
    </row>
    <row r="275">
      <c r="A275" s="26" t="n"/>
      <c r="B275" s="27" t="n"/>
      <c r="C275" s="27" t="n"/>
      <c r="D275" s="27" t="n"/>
      <c r="E275" s="27" t="n"/>
      <c r="F275" s="27" t="n"/>
      <c r="G275" s="27" t="n"/>
      <c r="H275" s="28">
        <f>IF(B275="","",ROUND(F275/B275,2))</f>
        <v/>
      </c>
      <c r="I275" s="29" t="n"/>
    </row>
    <row r="276">
      <c r="A276" s="26" t="n"/>
      <c r="B276" s="27" t="n"/>
      <c r="C276" s="27" t="n"/>
      <c r="D276" s="27" t="n"/>
      <c r="E276" s="27" t="n"/>
      <c r="F276" s="27" t="n"/>
      <c r="G276" s="27" t="n"/>
      <c r="H276" s="28">
        <f>IF(B276="","",ROUND(F276/B276,2))</f>
        <v/>
      </c>
      <c r="I276" s="29" t="n"/>
    </row>
    <row r="277">
      <c r="A277" s="26" t="n"/>
      <c r="B277" s="27" t="n"/>
      <c r="C277" s="27" t="n"/>
      <c r="D277" s="27" t="n"/>
      <c r="E277" s="27" t="n"/>
      <c r="F277" s="27" t="n"/>
      <c r="G277" s="27" t="n"/>
      <c r="H277" s="28">
        <f>IF(B277="","",ROUND(F277/B277,2))</f>
        <v/>
      </c>
      <c r="I277" s="29" t="n"/>
    </row>
    <row r="278">
      <c r="A278" s="26" t="n"/>
      <c r="B278" s="27" t="n"/>
      <c r="C278" s="27" t="n"/>
      <c r="D278" s="27" t="n"/>
      <c r="E278" s="27" t="n"/>
      <c r="F278" s="27" t="n"/>
      <c r="G278" s="27" t="n"/>
      <c r="H278" s="28">
        <f>IF(B278="","",ROUND(F278/B278,2))</f>
        <v/>
      </c>
      <c r="I278" s="29" t="n"/>
    </row>
    <row r="279">
      <c r="A279" s="26" t="n"/>
      <c r="B279" s="27" t="n"/>
      <c r="C279" s="27" t="n"/>
      <c r="D279" s="27" t="n"/>
      <c r="E279" s="27" t="n"/>
      <c r="F279" s="27" t="n"/>
      <c r="G279" s="27" t="n"/>
      <c r="H279" s="28">
        <f>IF(B279="","",ROUND(F279/B279,2))</f>
        <v/>
      </c>
      <c r="I279" s="29" t="n"/>
    </row>
    <row r="280">
      <c r="A280" s="26" t="n"/>
      <c r="B280" s="27" t="n"/>
      <c r="C280" s="27" t="n"/>
      <c r="D280" s="27" t="n"/>
      <c r="E280" s="27" t="n"/>
      <c r="F280" s="27" t="n"/>
      <c r="G280" s="27" t="n"/>
      <c r="H280" s="28">
        <f>IF(B280="","",ROUND(F280/B280,2))</f>
        <v/>
      </c>
      <c r="I280" s="29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8">
        <f>IF(B281="","",ROUND(F281/B281,2))</f>
        <v/>
      </c>
      <c r="I281" s="29" t="n"/>
    </row>
    <row r="282">
      <c r="A282" s="26" t="n"/>
      <c r="B282" s="27" t="n"/>
      <c r="C282" s="27" t="n"/>
      <c r="D282" s="27" t="n"/>
      <c r="E282" s="27" t="n"/>
      <c r="F282" s="27" t="n"/>
      <c r="G282" s="27" t="n"/>
      <c r="H282" s="28">
        <f>IF(B282="","",ROUND(F282/B282,2))</f>
        <v/>
      </c>
      <c r="I282" s="29" t="n"/>
    </row>
    <row r="283">
      <c r="A283" s="26" t="n"/>
      <c r="B283" s="27" t="n"/>
      <c r="C283" s="27" t="n"/>
      <c r="D283" s="27" t="n"/>
      <c r="E283" s="27" t="n"/>
      <c r="F283" s="27" t="n"/>
      <c r="G283" s="27" t="n"/>
      <c r="H283" s="28">
        <f>IF(B283="","",ROUND(F283/B283,2))</f>
        <v/>
      </c>
      <c r="I283" s="29" t="n"/>
    </row>
    <row r="284">
      <c r="A284" s="26" t="n"/>
      <c r="B284" s="27" t="n"/>
      <c r="C284" s="27" t="n"/>
      <c r="D284" s="27" t="n"/>
      <c r="E284" s="27" t="n"/>
      <c r="F284" s="27" t="n"/>
      <c r="G284" s="27" t="n"/>
      <c r="H284" s="28">
        <f>IF(B284="","",ROUND(F284/B284,2))</f>
        <v/>
      </c>
      <c r="I284" s="29" t="n"/>
    </row>
    <row r="285">
      <c r="A285" s="26" t="n"/>
      <c r="B285" s="27" t="n"/>
      <c r="C285" s="27" t="n"/>
      <c r="D285" s="27" t="n"/>
      <c r="E285" s="27" t="n"/>
      <c r="F285" s="27" t="n"/>
      <c r="G285" s="27" t="n"/>
      <c r="H285" s="28">
        <f>IF(B285="","",ROUND(F285/B285,2))</f>
        <v/>
      </c>
      <c r="I285" s="29" t="n"/>
    </row>
    <row r="286">
      <c r="A286" s="26" t="n"/>
      <c r="B286" s="27" t="n"/>
      <c r="C286" s="27" t="n"/>
      <c r="D286" s="27" t="n"/>
      <c r="E286" s="27" t="n"/>
      <c r="F286" s="27" t="n"/>
      <c r="G286" s="27" t="n"/>
      <c r="H286" s="28">
        <f>IF(B286="","",ROUND(F286/B286,2))</f>
        <v/>
      </c>
      <c r="I286" s="29" t="n"/>
    </row>
    <row r="287">
      <c r="A287" s="26" t="n"/>
      <c r="B287" s="27" t="n"/>
      <c r="C287" s="27" t="n"/>
      <c r="D287" s="27" t="n"/>
      <c r="E287" s="27" t="n"/>
      <c r="F287" s="27" t="n"/>
      <c r="G287" s="27" t="n"/>
      <c r="H287" s="28">
        <f>IF(B287="","",ROUND(F287/B287,2))</f>
        <v/>
      </c>
      <c r="I287" s="29" t="n"/>
    </row>
    <row r="288">
      <c r="A288" s="26" t="n"/>
      <c r="B288" s="27" t="n"/>
      <c r="C288" s="27" t="n"/>
      <c r="D288" s="27" t="n"/>
      <c r="E288" s="27" t="n"/>
      <c r="F288" s="27" t="n"/>
      <c r="G288" s="27" t="n"/>
      <c r="H288" s="28">
        <f>IF(B288="","",ROUND(F288/B288,2))</f>
        <v/>
      </c>
      <c r="I288" s="29" t="n"/>
    </row>
    <row r="289">
      <c r="A289" s="26" t="n"/>
      <c r="B289" s="27" t="n"/>
      <c r="C289" s="27" t="n"/>
      <c r="D289" s="27" t="n"/>
      <c r="E289" s="27" t="n"/>
      <c r="F289" s="27" t="n"/>
      <c r="G289" s="27" t="n"/>
      <c r="H289" s="28">
        <f>IF(B289="","",ROUND(F289/B289,2))</f>
        <v/>
      </c>
      <c r="I289" s="29" t="n"/>
    </row>
    <row r="290">
      <c r="A290" s="26" t="n"/>
      <c r="B290" s="27" t="n"/>
      <c r="C290" s="27" t="n"/>
      <c r="D290" s="27" t="n"/>
      <c r="E290" s="27" t="n"/>
      <c r="F290" s="27" t="n"/>
      <c r="G290" s="27" t="n"/>
      <c r="H290" s="28">
        <f>IF(B290="","",ROUND(F290/B290,2))</f>
        <v/>
      </c>
      <c r="I290" s="29" t="n"/>
    </row>
    <row r="291">
      <c r="A291" s="26" t="n"/>
      <c r="B291" s="27" t="n"/>
      <c r="C291" s="27" t="n"/>
      <c r="D291" s="27" t="n"/>
      <c r="E291" s="27" t="n"/>
      <c r="F291" s="27" t="n"/>
      <c r="G291" s="27" t="n"/>
      <c r="H291" s="28">
        <f>IF(B291="","",ROUND(F291/B291,2))</f>
        <v/>
      </c>
      <c r="I291" s="29" t="n"/>
    </row>
    <row r="292">
      <c r="A292" s="26" t="n"/>
      <c r="B292" s="27" t="n"/>
      <c r="C292" s="27" t="n"/>
      <c r="D292" s="27" t="n"/>
      <c r="E292" s="27" t="n"/>
      <c r="F292" s="27" t="n"/>
      <c r="G292" s="27" t="n"/>
      <c r="H292" s="28">
        <f>IF(B292="","",ROUND(F292/B292,2))</f>
        <v/>
      </c>
      <c r="I292" s="29" t="n"/>
    </row>
    <row r="293">
      <c r="A293" s="26" t="n"/>
      <c r="B293" s="27" t="n"/>
      <c r="C293" s="27" t="n"/>
      <c r="D293" s="27" t="n"/>
      <c r="E293" s="27" t="n"/>
      <c r="F293" s="27" t="n"/>
      <c r="G293" s="27" t="n"/>
      <c r="H293" s="28">
        <f>IF(B293="","",ROUND(F293/B293,2))</f>
        <v/>
      </c>
      <c r="I293" s="29" t="n"/>
    </row>
    <row r="294">
      <c r="A294" s="26" t="n"/>
      <c r="B294" s="27" t="n"/>
      <c r="C294" s="27" t="n"/>
      <c r="D294" s="27" t="n"/>
      <c r="E294" s="27" t="n"/>
      <c r="F294" s="27" t="n"/>
      <c r="G294" s="27" t="n"/>
      <c r="H294" s="28">
        <f>IF(B294="","",ROUND(F294/B294,2))</f>
        <v/>
      </c>
      <c r="I294" s="29" t="n"/>
    </row>
    <row r="295">
      <c r="A295" s="26" t="n"/>
      <c r="B295" s="27" t="n"/>
      <c r="C295" s="27" t="n"/>
      <c r="D295" s="27" t="n"/>
      <c r="E295" s="27" t="n"/>
      <c r="F295" s="27" t="n"/>
      <c r="G295" s="27" t="n"/>
      <c r="H295" s="28">
        <f>IF(B295="","",ROUND(F295/B295,2))</f>
        <v/>
      </c>
      <c r="I295" s="29" t="n"/>
    </row>
    <row r="296">
      <c r="A296" s="26" t="n"/>
      <c r="B296" s="27" t="n"/>
      <c r="C296" s="27" t="n"/>
      <c r="D296" s="27" t="n"/>
      <c r="E296" s="27" t="n"/>
      <c r="F296" s="27" t="n"/>
      <c r="G296" s="27" t="n"/>
      <c r="H296" s="28">
        <f>IF(B296="","",ROUND(F296/B296,2))</f>
        <v/>
      </c>
      <c r="I296" s="29" t="n"/>
    </row>
    <row r="297">
      <c r="A297" s="26" t="n"/>
      <c r="B297" s="27" t="n"/>
      <c r="C297" s="27" t="n"/>
      <c r="D297" s="27" t="n"/>
      <c r="E297" s="27" t="n"/>
      <c r="F297" s="27" t="n"/>
      <c r="G297" s="27" t="n"/>
      <c r="H297" s="28">
        <f>IF(B297="","",ROUND(F297/B297,2))</f>
        <v/>
      </c>
      <c r="I297" s="29" t="n"/>
    </row>
    <row r="298">
      <c r="A298" s="26" t="n"/>
      <c r="B298" s="27" t="n"/>
      <c r="C298" s="27" t="n"/>
      <c r="D298" s="27" t="n"/>
      <c r="E298" s="27" t="n"/>
      <c r="F298" s="27" t="n"/>
      <c r="G298" s="27" t="n"/>
      <c r="H298" s="28">
        <f>IF(B298="","",ROUND(F298/B298,2))</f>
        <v/>
      </c>
      <c r="I298" s="29" t="n"/>
    </row>
    <row r="299">
      <c r="A299" s="26" t="n"/>
      <c r="B299" s="27" t="n"/>
      <c r="C299" s="27" t="n"/>
      <c r="D299" s="27" t="n"/>
      <c r="E299" s="27" t="n"/>
      <c r="F299" s="27" t="n"/>
      <c r="G299" s="27" t="n"/>
      <c r="H299" s="28">
        <f>IF(B299="","",ROUND(F299/B299,2))</f>
        <v/>
      </c>
      <c r="I299" s="29" t="n"/>
    </row>
    <row r="300">
      <c r="A300" s="26" t="n"/>
      <c r="B300" s="27" t="n"/>
      <c r="C300" s="27" t="n"/>
      <c r="D300" s="27" t="n"/>
      <c r="E300" s="27" t="n"/>
      <c r="F300" s="27" t="n"/>
      <c r="G300" s="27" t="n"/>
      <c r="H300" s="28">
        <f>IF(B300="","",ROUND(F300/B300,2))</f>
        <v/>
      </c>
      <c r="I300" s="29" t="n"/>
    </row>
    <row r="301">
      <c r="A301" s="26" t="n"/>
      <c r="B301" s="27" t="n"/>
      <c r="C301" s="27" t="n"/>
      <c r="D301" s="27" t="n"/>
      <c r="E301" s="27" t="n"/>
      <c r="F301" s="27" t="n"/>
      <c r="G301" s="27" t="n"/>
      <c r="H301" s="28">
        <f>IF(B301="","",ROUND(F301/B301,2))</f>
        <v/>
      </c>
      <c r="I301" s="29" t="n"/>
    </row>
    <row r="302">
      <c r="A302" s="26" t="n"/>
      <c r="B302" s="27" t="n"/>
      <c r="C302" s="27" t="n"/>
      <c r="D302" s="27" t="n"/>
      <c r="E302" s="27" t="n"/>
      <c r="F302" s="27" t="n"/>
      <c r="G302" s="27" t="n"/>
      <c r="H302" s="28">
        <f>IF(B302="","",ROUND(F302/B302,2))</f>
        <v/>
      </c>
      <c r="I302" s="29" t="n"/>
    </row>
    <row r="303">
      <c r="A303" s="26" t="n"/>
      <c r="B303" s="27" t="n"/>
      <c r="C303" s="27" t="n"/>
      <c r="D303" s="27" t="n"/>
      <c r="E303" s="27" t="n"/>
      <c r="F303" s="27" t="n"/>
      <c r="G303" s="27" t="n"/>
      <c r="H303" s="28">
        <f>IF(B303="","",ROUND(F303/B303,2))</f>
        <v/>
      </c>
      <c r="I303" s="29" t="n"/>
    </row>
    <row r="304">
      <c r="A304" s="26" t="n"/>
      <c r="B304" s="27" t="n"/>
      <c r="C304" s="27" t="n"/>
      <c r="D304" s="27" t="n"/>
      <c r="E304" s="27" t="n"/>
      <c r="F304" s="27" t="n"/>
      <c r="G304" s="27" t="n"/>
      <c r="H304" s="28">
        <f>IF(B304="","",ROUND(F304/B304,2))</f>
        <v/>
      </c>
      <c r="I304" s="29" t="n"/>
    </row>
    <row r="305">
      <c r="A305" s="26" t="n"/>
      <c r="B305" s="27" t="n"/>
      <c r="C305" s="27" t="n"/>
      <c r="D305" s="27" t="n"/>
      <c r="E305" s="27" t="n"/>
      <c r="F305" s="27" t="n"/>
      <c r="G305" s="27" t="n"/>
      <c r="H305" s="28">
        <f>IF(B305="","",ROUND(F305/B305,2))</f>
        <v/>
      </c>
      <c r="I305" s="29" t="n"/>
    </row>
    <row r="306">
      <c r="A306" s="26" t="n"/>
      <c r="B306" s="27" t="n"/>
      <c r="C306" s="27" t="n"/>
      <c r="D306" s="27" t="n"/>
      <c r="E306" s="27" t="n"/>
      <c r="F306" s="27" t="n"/>
      <c r="G306" s="27" t="n"/>
      <c r="H306" s="28">
        <f>IF(B306="","",ROUND(F306/B306,2))</f>
        <v/>
      </c>
      <c r="I306" s="29" t="n"/>
    </row>
    <row r="307">
      <c r="A307" s="26" t="n"/>
      <c r="B307" s="27" t="n"/>
      <c r="C307" s="27" t="n"/>
      <c r="D307" s="27" t="n"/>
      <c r="E307" s="27" t="n"/>
      <c r="F307" s="27" t="n"/>
      <c r="G307" s="27" t="n"/>
      <c r="H307" s="28">
        <f>IF(B307="","",ROUND(F307/B307,2))</f>
        <v/>
      </c>
      <c r="I307" s="29" t="n"/>
    </row>
    <row r="308">
      <c r="A308" s="26" t="n"/>
      <c r="B308" s="27" t="n"/>
      <c r="C308" s="27" t="n"/>
      <c r="D308" s="27" t="n"/>
      <c r="E308" s="27" t="n"/>
      <c r="F308" s="27" t="n"/>
      <c r="G308" s="27" t="n"/>
      <c r="H308" s="28">
        <f>IF(B308="","",ROUND(F308/B308,2))</f>
        <v/>
      </c>
      <c r="I308" s="29" t="n"/>
    </row>
    <row r="309">
      <c r="A309" s="26" t="n"/>
      <c r="B309" s="27" t="n"/>
      <c r="C309" s="27" t="n"/>
      <c r="D309" s="27" t="n"/>
      <c r="E309" s="27" t="n"/>
      <c r="F309" s="27" t="n"/>
      <c r="G309" s="27" t="n"/>
      <c r="H309" s="28">
        <f>IF(B309="","",ROUND(F309/B309,2))</f>
        <v/>
      </c>
      <c r="I309" s="29" t="n"/>
    </row>
    <row r="310">
      <c r="A310" s="26" t="n"/>
      <c r="B310" s="27" t="n"/>
      <c r="C310" s="27" t="n"/>
      <c r="D310" s="27" t="n"/>
      <c r="E310" s="27" t="n"/>
      <c r="F310" s="27" t="n"/>
      <c r="G310" s="27" t="n"/>
      <c r="H310" s="28">
        <f>IF(B310="","",ROUND(F310/B310,2))</f>
        <v/>
      </c>
      <c r="I310" s="29" t="n"/>
    </row>
    <row r="311">
      <c r="A311" s="26" t="n"/>
      <c r="B311" s="27" t="n"/>
      <c r="C311" s="27" t="n"/>
      <c r="D311" s="27" t="n"/>
      <c r="E311" s="27" t="n"/>
      <c r="F311" s="27" t="n"/>
      <c r="G311" s="27" t="n"/>
      <c r="H311" s="28">
        <f>IF(B311="","",ROUND(F311/B311,2))</f>
        <v/>
      </c>
      <c r="I311" s="29" t="n"/>
    </row>
    <row r="312">
      <c r="A312" s="26" t="n"/>
      <c r="B312" s="27" t="n"/>
      <c r="C312" s="27" t="n"/>
      <c r="D312" s="27" t="n"/>
      <c r="E312" s="27" t="n"/>
      <c r="F312" s="27" t="n"/>
      <c r="G312" s="27" t="n"/>
      <c r="H312" s="28">
        <f>IF(B312="","",ROUND(F312/B312,2))</f>
        <v/>
      </c>
      <c r="I312" s="29" t="n"/>
    </row>
    <row r="313">
      <c r="A313" s="26" t="n"/>
      <c r="B313" s="27" t="n"/>
      <c r="C313" s="27" t="n"/>
      <c r="D313" s="27" t="n"/>
      <c r="E313" s="27" t="n"/>
      <c r="F313" s="27" t="n"/>
      <c r="G313" s="27" t="n"/>
      <c r="H313" s="28">
        <f>IF(B313="","",ROUND(F313/B313,2))</f>
        <v/>
      </c>
      <c r="I313" s="29" t="n"/>
    </row>
    <row r="314">
      <c r="A314" s="26" t="n"/>
      <c r="B314" s="27" t="n"/>
      <c r="C314" s="27" t="n"/>
      <c r="D314" s="27" t="n"/>
      <c r="E314" s="27" t="n"/>
      <c r="F314" s="27" t="n"/>
      <c r="G314" s="27" t="n"/>
      <c r="H314" s="28">
        <f>IF(B314="","",ROUND(F314/B314,2))</f>
        <v/>
      </c>
      <c r="I314" s="29" t="n"/>
    </row>
    <row r="315">
      <c r="A315" s="26" t="n"/>
      <c r="B315" s="27" t="n"/>
      <c r="C315" s="27" t="n"/>
      <c r="D315" s="27" t="n"/>
      <c r="E315" s="27" t="n"/>
      <c r="F315" s="27" t="n"/>
      <c r="G315" s="27" t="n"/>
      <c r="H315" s="28">
        <f>IF(B315="","",ROUND(F315/B315,2))</f>
        <v/>
      </c>
      <c r="I315" s="29" t="n"/>
    </row>
    <row r="316">
      <c r="A316" s="26" t="n"/>
      <c r="B316" s="27" t="n"/>
      <c r="C316" s="27" t="n"/>
      <c r="D316" s="27" t="n"/>
      <c r="E316" s="27" t="n"/>
      <c r="F316" s="27" t="n"/>
      <c r="G316" s="27" t="n"/>
      <c r="H316" s="28">
        <f>IF(B316="","",ROUND(F316/B316,2))</f>
        <v/>
      </c>
      <c r="I316" s="29" t="n"/>
    </row>
    <row r="317">
      <c r="A317" s="26" t="n"/>
      <c r="B317" s="27" t="n"/>
      <c r="C317" s="27" t="n"/>
      <c r="D317" s="27" t="n"/>
      <c r="E317" s="27" t="n"/>
      <c r="F317" s="27" t="n"/>
      <c r="G317" s="27" t="n"/>
      <c r="H317" s="28">
        <f>IF(B317="","",ROUND(F317/B317,2))</f>
        <v/>
      </c>
      <c r="I317" s="29" t="n"/>
    </row>
    <row r="318">
      <c r="A318" s="26" t="n"/>
      <c r="B318" s="27" t="n"/>
      <c r="C318" s="27" t="n"/>
      <c r="D318" s="27" t="n"/>
      <c r="E318" s="27" t="n"/>
      <c r="F318" s="27" t="n"/>
      <c r="G318" s="27" t="n"/>
      <c r="H318" s="28">
        <f>IF(B318="","",ROUND(F318/B318,2))</f>
        <v/>
      </c>
      <c r="I318" s="29" t="n"/>
    </row>
    <row r="319">
      <c r="A319" s="26" t="n"/>
      <c r="B319" s="27" t="n"/>
      <c r="C319" s="27" t="n"/>
      <c r="D319" s="27" t="n"/>
      <c r="E319" s="27" t="n"/>
      <c r="F319" s="27" t="n"/>
      <c r="G319" s="27" t="n"/>
      <c r="H319" s="28">
        <f>IF(B319="","",ROUND(F319/B319,2))</f>
        <v/>
      </c>
      <c r="I319" s="29" t="n"/>
    </row>
    <row r="320">
      <c r="A320" s="26" t="n"/>
      <c r="B320" s="27" t="n"/>
      <c r="C320" s="27" t="n"/>
      <c r="D320" s="27" t="n"/>
      <c r="E320" s="27" t="n"/>
      <c r="F320" s="27" t="n"/>
      <c r="G320" s="27" t="n"/>
      <c r="H320" s="28">
        <f>IF(B320="","",ROUND(F320/B320,2))</f>
        <v/>
      </c>
      <c r="I320" s="29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8">
        <f>IF(B321="","",ROUND(F321/B321,2))</f>
        <v/>
      </c>
      <c r="I321" s="29" t="n"/>
    </row>
    <row r="322">
      <c r="A322" s="26" t="n"/>
      <c r="B322" s="27" t="n"/>
      <c r="C322" s="27" t="n"/>
      <c r="D322" s="27" t="n"/>
      <c r="E322" s="27" t="n"/>
      <c r="F322" s="27" t="n"/>
      <c r="G322" s="27" t="n"/>
      <c r="H322" s="28">
        <f>IF(B322="","",ROUND(F322/B322,2))</f>
        <v/>
      </c>
      <c r="I322" s="29" t="n"/>
    </row>
    <row r="323">
      <c r="A323" s="26" t="n"/>
      <c r="B323" s="27" t="n"/>
      <c r="C323" s="27" t="n"/>
      <c r="D323" s="27" t="n"/>
      <c r="E323" s="27" t="n"/>
      <c r="F323" s="27" t="n"/>
      <c r="G323" s="27" t="n"/>
      <c r="H323" s="28">
        <f>IF(B323="","",ROUND(F323/B323,2))</f>
        <v/>
      </c>
      <c r="I323" s="29" t="n"/>
    </row>
    <row r="324">
      <c r="A324" s="26" t="n"/>
      <c r="B324" s="27" t="n"/>
      <c r="C324" s="27" t="n"/>
      <c r="D324" s="27" t="n"/>
      <c r="E324" s="27" t="n"/>
      <c r="F324" s="27" t="n"/>
      <c r="G324" s="27" t="n"/>
      <c r="H324" s="28">
        <f>IF(B324="","",ROUND(F324/B324,2))</f>
        <v/>
      </c>
      <c r="I324" s="29" t="n"/>
    </row>
    <row r="325">
      <c r="A325" s="26" t="n"/>
      <c r="B325" s="27" t="n"/>
      <c r="C325" s="27" t="n"/>
      <c r="D325" s="27" t="n"/>
      <c r="E325" s="27" t="n"/>
      <c r="F325" s="27" t="n"/>
      <c r="G325" s="27" t="n"/>
      <c r="H325" s="28">
        <f>IF(B325="","",ROUND(F325/B325,2))</f>
        <v/>
      </c>
      <c r="I325" s="29" t="n"/>
    </row>
    <row r="326">
      <c r="A326" s="26" t="n"/>
      <c r="B326" s="27" t="n"/>
      <c r="C326" s="27" t="n"/>
      <c r="D326" s="27" t="n"/>
      <c r="E326" s="27" t="n"/>
      <c r="F326" s="27" t="n"/>
      <c r="G326" s="27" t="n"/>
      <c r="H326" s="28">
        <f>IF(B326="","",ROUND(F326/B326,2))</f>
        <v/>
      </c>
      <c r="I326" s="29" t="n"/>
    </row>
    <row r="327">
      <c r="A327" s="26" t="n"/>
      <c r="B327" s="27" t="n"/>
      <c r="C327" s="27" t="n"/>
      <c r="D327" s="27" t="n"/>
      <c r="E327" s="27" t="n"/>
      <c r="F327" s="27" t="n"/>
      <c r="G327" s="27" t="n"/>
      <c r="H327" s="28">
        <f>IF(B327="","",ROUND(F327/B327,2))</f>
        <v/>
      </c>
      <c r="I327" s="29" t="n"/>
    </row>
    <row r="328">
      <c r="A328" s="26" t="n"/>
      <c r="B328" s="27" t="n"/>
      <c r="C328" s="27" t="n"/>
      <c r="D328" s="27" t="n"/>
      <c r="E328" s="27" t="n"/>
      <c r="F328" s="27" t="n"/>
      <c r="G328" s="27" t="n"/>
      <c r="H328" s="28">
        <f>IF(B328="","",ROUND(F328/B328,2))</f>
        <v/>
      </c>
      <c r="I328" s="29" t="n"/>
    </row>
    <row r="329">
      <c r="A329" s="26" t="n"/>
      <c r="B329" s="27" t="n"/>
      <c r="C329" s="27" t="n"/>
      <c r="D329" s="27" t="n"/>
      <c r="E329" s="27" t="n"/>
      <c r="F329" s="27" t="n"/>
      <c r="G329" s="27" t="n"/>
      <c r="H329" s="28">
        <f>IF(B329="","",ROUND(F329/B329,2))</f>
        <v/>
      </c>
      <c r="I329" s="29" t="n"/>
    </row>
    <row r="330">
      <c r="A330" s="26" t="n"/>
      <c r="B330" s="27" t="n"/>
      <c r="C330" s="27" t="n"/>
      <c r="D330" s="27" t="n"/>
      <c r="E330" s="27" t="n"/>
      <c r="F330" s="27" t="n"/>
      <c r="G330" s="27" t="n"/>
      <c r="H330" s="28">
        <f>IF(B330="","",ROUND(F330/B330,2))</f>
        <v/>
      </c>
      <c r="I330" s="29" t="n"/>
    </row>
    <row r="331">
      <c r="A331" s="26" t="n"/>
      <c r="B331" s="27" t="n"/>
      <c r="C331" s="27" t="n"/>
      <c r="D331" s="27" t="n"/>
      <c r="E331" s="27" t="n"/>
      <c r="F331" s="27" t="n"/>
      <c r="G331" s="27" t="n"/>
      <c r="H331" s="28">
        <f>IF(B331="","",ROUND(F331/B331,2))</f>
        <v/>
      </c>
      <c r="I331" s="29" t="n"/>
    </row>
    <row r="332">
      <c r="A332" s="26" t="n"/>
      <c r="B332" s="27" t="n"/>
      <c r="C332" s="27" t="n"/>
      <c r="D332" s="27" t="n"/>
      <c r="E332" s="27" t="n"/>
      <c r="F332" s="27" t="n"/>
      <c r="G332" s="27" t="n"/>
      <c r="H332" s="28">
        <f>IF(B332="","",ROUND(F332/B332,2))</f>
        <v/>
      </c>
      <c r="I332" s="29" t="n"/>
    </row>
    <row r="333">
      <c r="A333" s="26" t="n"/>
      <c r="B333" s="27" t="n"/>
      <c r="C333" s="27" t="n"/>
      <c r="D333" s="27" t="n"/>
      <c r="E333" s="27" t="n"/>
      <c r="F333" s="27" t="n"/>
      <c r="G333" s="27" t="n"/>
      <c r="H333" s="28">
        <f>IF(B333="","",ROUND(F333/B333,2))</f>
        <v/>
      </c>
      <c r="I333" s="29" t="n"/>
    </row>
    <row r="334">
      <c r="A334" s="26" t="n"/>
      <c r="B334" s="27" t="n"/>
      <c r="C334" s="27" t="n"/>
      <c r="D334" s="27" t="n"/>
      <c r="E334" s="27" t="n"/>
      <c r="F334" s="27" t="n"/>
      <c r="G334" s="27" t="n"/>
      <c r="H334" s="28">
        <f>IF(B334="","",ROUND(F334/B334,2))</f>
        <v/>
      </c>
      <c r="I334" s="29" t="n"/>
    </row>
    <row r="335">
      <c r="A335" s="26" t="n"/>
      <c r="B335" s="27" t="n"/>
      <c r="C335" s="27" t="n"/>
      <c r="D335" s="27" t="n"/>
      <c r="E335" s="27" t="n"/>
      <c r="F335" s="27" t="n"/>
      <c r="G335" s="27" t="n"/>
      <c r="H335" s="28">
        <f>IF(B335="","",ROUND(F335/B335,2))</f>
        <v/>
      </c>
      <c r="I335" s="29" t="n"/>
    </row>
    <row r="336">
      <c r="A336" s="26" t="n"/>
      <c r="B336" s="27" t="n"/>
      <c r="C336" s="27" t="n"/>
      <c r="D336" s="27" t="n"/>
      <c r="E336" s="27" t="n"/>
      <c r="F336" s="27" t="n"/>
      <c r="G336" s="27" t="n"/>
      <c r="H336" s="28">
        <f>IF(B336="","",ROUND(F336/B336,2))</f>
        <v/>
      </c>
      <c r="I336" s="29" t="n"/>
    </row>
    <row r="337">
      <c r="A337" s="26" t="n"/>
      <c r="B337" s="27" t="n"/>
      <c r="C337" s="27" t="n"/>
      <c r="D337" s="27" t="n"/>
      <c r="E337" s="27" t="n"/>
      <c r="F337" s="27" t="n"/>
      <c r="G337" s="27" t="n"/>
      <c r="H337" s="28">
        <f>IF(B337="","",ROUND(F337/B337,2))</f>
        <v/>
      </c>
      <c r="I337" s="29" t="n"/>
    </row>
    <row r="338">
      <c r="A338" s="26" t="n"/>
      <c r="B338" s="27" t="n"/>
      <c r="C338" s="27" t="n"/>
      <c r="D338" s="27" t="n"/>
      <c r="E338" s="27" t="n"/>
      <c r="F338" s="27" t="n"/>
      <c r="G338" s="27" t="n"/>
      <c r="H338" s="28">
        <f>IF(B338="","",ROUND(F338/B338,2))</f>
        <v/>
      </c>
      <c r="I338" s="29" t="n"/>
    </row>
    <row r="339">
      <c r="A339" s="26" t="n"/>
      <c r="B339" s="27" t="n"/>
      <c r="C339" s="27" t="n"/>
      <c r="D339" s="27" t="n"/>
      <c r="E339" s="27" t="n"/>
      <c r="F339" s="27" t="n"/>
      <c r="G339" s="27" t="n"/>
      <c r="H339" s="28">
        <f>IF(B339="","",ROUND(F339/B339,2))</f>
        <v/>
      </c>
      <c r="I339" s="29" t="n"/>
    </row>
    <row r="340">
      <c r="A340" s="26" t="n"/>
      <c r="B340" s="27" t="n"/>
      <c r="C340" s="27" t="n"/>
      <c r="D340" s="27" t="n"/>
      <c r="E340" s="27" t="n"/>
      <c r="F340" s="27" t="n"/>
      <c r="G340" s="27" t="n"/>
      <c r="H340" s="28">
        <f>IF(B340="","",ROUND(F340/B340,2))</f>
        <v/>
      </c>
      <c r="I340" s="29" t="n"/>
    </row>
    <row r="341">
      <c r="A341" s="26" t="n"/>
      <c r="B341" s="27" t="n"/>
      <c r="C341" s="27" t="n"/>
      <c r="D341" s="27" t="n"/>
      <c r="E341" s="27" t="n"/>
      <c r="F341" s="27" t="n"/>
      <c r="G341" s="27" t="n"/>
      <c r="H341" s="28">
        <f>IF(B341="","",ROUND(F341/B341,2))</f>
        <v/>
      </c>
      <c r="I341" s="29" t="n"/>
    </row>
    <row r="342">
      <c r="A342" s="26" t="n"/>
      <c r="B342" s="27" t="n"/>
      <c r="C342" s="27" t="n"/>
      <c r="D342" s="27" t="n"/>
      <c r="E342" s="27" t="n"/>
      <c r="F342" s="27" t="n"/>
      <c r="G342" s="27" t="n"/>
      <c r="H342" s="28">
        <f>IF(B342="","",ROUND(F342/B342,2))</f>
        <v/>
      </c>
      <c r="I342" s="29" t="n"/>
    </row>
    <row r="343">
      <c r="A343" s="26" t="n"/>
      <c r="B343" s="27" t="n"/>
      <c r="C343" s="27" t="n"/>
      <c r="D343" s="27" t="n"/>
      <c r="E343" s="27" t="n"/>
      <c r="F343" s="27" t="n"/>
      <c r="G343" s="27" t="n"/>
      <c r="H343" s="28">
        <f>IF(B343="","",ROUND(F343/B343,2))</f>
        <v/>
      </c>
      <c r="I343" s="29" t="n"/>
    </row>
    <row r="344">
      <c r="A344" s="26" t="n"/>
      <c r="B344" s="27" t="n"/>
      <c r="C344" s="27" t="n"/>
      <c r="D344" s="27" t="n"/>
      <c r="E344" s="27" t="n"/>
      <c r="F344" s="27" t="n"/>
      <c r="G344" s="27" t="n"/>
      <c r="H344" s="28">
        <f>IF(B344="","",ROUND(F344/B344,2))</f>
        <v/>
      </c>
      <c r="I344" s="29" t="n"/>
    </row>
    <row r="345">
      <c r="A345" s="26" t="n"/>
      <c r="B345" s="27" t="n"/>
      <c r="C345" s="27" t="n"/>
      <c r="D345" s="27" t="n"/>
      <c r="E345" s="27" t="n"/>
      <c r="F345" s="27" t="n"/>
      <c r="G345" s="27" t="n"/>
      <c r="H345" s="28">
        <f>IF(B345="","",ROUND(F345/B345,2))</f>
        <v/>
      </c>
      <c r="I345" s="29" t="n"/>
    </row>
    <row r="346">
      <c r="A346" s="26" t="n"/>
      <c r="B346" s="27" t="n"/>
      <c r="C346" s="27" t="n"/>
      <c r="D346" s="27" t="n"/>
      <c r="E346" s="27" t="n"/>
      <c r="F346" s="27" t="n"/>
      <c r="G346" s="27" t="n"/>
      <c r="H346" s="28">
        <f>IF(B346="","",ROUND(F346/B346,2))</f>
        <v/>
      </c>
      <c r="I346" s="29" t="n"/>
    </row>
    <row r="347">
      <c r="A347" s="26" t="n"/>
      <c r="B347" s="27" t="n"/>
      <c r="C347" s="27" t="n"/>
      <c r="D347" s="27" t="n"/>
      <c r="E347" s="27" t="n"/>
      <c r="F347" s="27" t="n"/>
      <c r="G347" s="27" t="n"/>
      <c r="H347" s="28">
        <f>IF(B347="","",ROUND(F347/B347,2))</f>
        <v/>
      </c>
      <c r="I347" s="29" t="n"/>
    </row>
    <row r="348">
      <c r="A348" s="26" t="n"/>
      <c r="B348" s="27" t="n"/>
      <c r="C348" s="27" t="n"/>
      <c r="D348" s="27" t="n"/>
      <c r="E348" s="27" t="n"/>
      <c r="F348" s="27" t="n"/>
      <c r="G348" s="27" t="n"/>
      <c r="H348" s="28">
        <f>IF(B348="","",ROUND(F348/B348,2))</f>
        <v/>
      </c>
      <c r="I348" s="29" t="n"/>
    </row>
    <row r="349">
      <c r="A349" s="26" t="n"/>
      <c r="B349" s="27" t="n"/>
      <c r="C349" s="27" t="n"/>
      <c r="D349" s="27" t="n"/>
      <c r="E349" s="27" t="n"/>
      <c r="F349" s="27" t="n"/>
      <c r="G349" s="27" t="n"/>
      <c r="H349" s="28">
        <f>IF(B349="","",ROUND(F349/B349,2))</f>
        <v/>
      </c>
      <c r="I349" s="29" t="n"/>
    </row>
    <row r="350">
      <c r="A350" s="26" t="n"/>
      <c r="B350" s="27" t="n"/>
      <c r="C350" s="27" t="n"/>
      <c r="D350" s="27" t="n"/>
      <c r="E350" s="27" t="n"/>
      <c r="F350" s="27" t="n"/>
      <c r="G350" s="27" t="n"/>
      <c r="H350" s="28">
        <f>IF(B350="","",ROUND(F350/B350,2))</f>
        <v/>
      </c>
      <c r="I350" s="29" t="n"/>
    </row>
    <row r="351">
      <c r="A351" s="26" t="n"/>
      <c r="B351" s="27" t="n"/>
      <c r="C351" s="27" t="n"/>
      <c r="D351" s="27" t="n"/>
      <c r="E351" s="27" t="n"/>
      <c r="F351" s="27" t="n"/>
      <c r="G351" s="27" t="n"/>
      <c r="H351" s="28">
        <f>IF(B351="","",ROUND(F351/B351,2))</f>
        <v/>
      </c>
      <c r="I351" s="29" t="n"/>
    </row>
    <row r="352">
      <c r="A352" s="26" t="n"/>
      <c r="B352" s="27" t="n"/>
      <c r="C352" s="27" t="n"/>
      <c r="D352" s="27" t="n"/>
      <c r="E352" s="27" t="n"/>
      <c r="F352" s="27" t="n"/>
      <c r="G352" s="27" t="n"/>
      <c r="H352" s="28">
        <f>IF(B352="","",ROUND(F352/B352,2))</f>
        <v/>
      </c>
      <c r="I352" s="29" t="n"/>
    </row>
    <row r="353">
      <c r="A353" s="26" t="n"/>
      <c r="B353" s="27" t="n"/>
      <c r="C353" s="27" t="n"/>
      <c r="D353" s="27" t="n"/>
      <c r="E353" s="27" t="n"/>
      <c r="F353" s="27" t="n"/>
      <c r="G353" s="27" t="n"/>
      <c r="H353" s="28">
        <f>IF(B353="","",ROUND(F353/B353,2))</f>
        <v/>
      </c>
      <c r="I353" s="29" t="n"/>
    </row>
    <row r="354">
      <c r="A354" s="26" t="n"/>
      <c r="B354" s="27" t="n"/>
      <c r="C354" s="27" t="n"/>
      <c r="D354" s="27" t="n"/>
      <c r="E354" s="27" t="n"/>
      <c r="F354" s="27" t="n"/>
      <c r="G354" s="27" t="n"/>
      <c r="H354" s="28">
        <f>IF(B354="","",ROUND(F354/B354,2))</f>
        <v/>
      </c>
      <c r="I354" s="29" t="n"/>
    </row>
    <row r="355">
      <c r="A355" s="26" t="n"/>
      <c r="B355" s="27" t="n"/>
      <c r="C355" s="27" t="n"/>
      <c r="D355" s="27" t="n"/>
      <c r="E355" s="27" t="n"/>
      <c r="F355" s="27" t="n"/>
      <c r="G355" s="27" t="n"/>
      <c r="H355" s="28">
        <f>IF(B355="","",ROUND(F355/B355,2))</f>
        <v/>
      </c>
      <c r="I355" s="29" t="n"/>
    </row>
    <row r="356">
      <c r="A356" s="26" t="n"/>
      <c r="B356" s="27" t="n"/>
      <c r="C356" s="27" t="n"/>
      <c r="D356" s="27" t="n"/>
      <c r="E356" s="27" t="n"/>
      <c r="F356" s="27" t="n"/>
      <c r="G356" s="27" t="n"/>
      <c r="H356" s="28">
        <f>IF(B356="","",ROUND(F356/B356,2))</f>
        <v/>
      </c>
      <c r="I356" s="29" t="n"/>
    </row>
    <row r="357">
      <c r="A357" s="26" t="n"/>
      <c r="B357" s="27" t="n"/>
      <c r="C357" s="27" t="n"/>
      <c r="D357" s="27" t="n"/>
      <c r="E357" s="27" t="n"/>
      <c r="F357" s="27" t="n"/>
      <c r="G357" s="27" t="n"/>
      <c r="H357" s="28">
        <f>IF(B357="","",ROUND(F357/B357,2))</f>
        <v/>
      </c>
      <c r="I357" s="29" t="n"/>
    </row>
    <row r="358">
      <c r="A358" s="26" t="n"/>
      <c r="B358" s="27" t="n"/>
      <c r="C358" s="27" t="n"/>
      <c r="D358" s="27" t="n"/>
      <c r="E358" s="27" t="n"/>
      <c r="F358" s="27" t="n"/>
      <c r="G358" s="27" t="n"/>
      <c r="H358" s="28">
        <f>IF(B358="","",ROUND(F358/B358,2))</f>
        <v/>
      </c>
      <c r="I358" s="29" t="n"/>
    </row>
    <row r="359">
      <c r="A359" s="26" t="n"/>
      <c r="B359" s="27" t="n"/>
      <c r="C359" s="27" t="n"/>
      <c r="D359" s="27" t="n"/>
      <c r="E359" s="27" t="n"/>
      <c r="F359" s="27" t="n"/>
      <c r="G359" s="27" t="n"/>
      <c r="H359" s="28">
        <f>IF(B359="","",ROUND(F359/B359,2))</f>
        <v/>
      </c>
      <c r="I359" s="29" t="n"/>
    </row>
    <row r="360">
      <c r="A360" s="26" t="n"/>
      <c r="B360" s="27" t="n"/>
      <c r="C360" s="27" t="n"/>
      <c r="D360" s="27" t="n"/>
      <c r="E360" s="27" t="n"/>
      <c r="F360" s="27" t="n"/>
      <c r="G360" s="27" t="n"/>
      <c r="H360" s="28">
        <f>IF(B360="","",ROUND(F360/B360,2))</f>
        <v/>
      </c>
      <c r="I360" s="29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8">
        <f>IF(B361="","",ROUND(F361/B361,2))</f>
        <v/>
      </c>
      <c r="I361" s="29" t="n"/>
    </row>
    <row r="362">
      <c r="A362" s="26" t="n"/>
      <c r="B362" s="27" t="n"/>
      <c r="C362" s="27" t="n"/>
      <c r="D362" s="27" t="n"/>
      <c r="E362" s="27" t="n"/>
      <c r="F362" s="27" t="n"/>
      <c r="G362" s="27" t="n"/>
      <c r="H362" s="28">
        <f>IF(B362="","",ROUND(F362/B362,2))</f>
        <v/>
      </c>
      <c r="I362" s="29" t="n"/>
    </row>
    <row r="363">
      <c r="A363" s="26" t="n"/>
      <c r="B363" s="27" t="n"/>
      <c r="C363" s="27" t="n"/>
      <c r="D363" s="27" t="n"/>
      <c r="E363" s="27" t="n"/>
      <c r="F363" s="27" t="n"/>
      <c r="G363" s="27" t="n"/>
      <c r="H363" s="28">
        <f>IF(B363="","",ROUND(F363/B363,2))</f>
        <v/>
      </c>
      <c r="I363" s="29" t="n"/>
    </row>
    <row r="364">
      <c r="A364" s="26" t="n"/>
      <c r="B364" s="27" t="n"/>
      <c r="C364" s="27" t="n"/>
      <c r="D364" s="27" t="n"/>
      <c r="E364" s="27" t="n"/>
      <c r="F364" s="27" t="n"/>
      <c r="G364" s="27" t="n"/>
      <c r="H364" s="28">
        <f>IF(B364="","",ROUND(F364/B364,2))</f>
        <v/>
      </c>
      <c r="I364" s="29" t="n"/>
    </row>
    <row r="365">
      <c r="A365" s="26" t="n"/>
      <c r="B365" s="27" t="n"/>
      <c r="C365" s="27" t="n"/>
      <c r="D365" s="27" t="n"/>
      <c r="E365" s="27" t="n"/>
      <c r="F365" s="27" t="n"/>
      <c r="G365" s="27" t="n"/>
      <c r="H365" s="28">
        <f>IF(B365="","",ROUND(F365/B365,2))</f>
        <v/>
      </c>
      <c r="I365" s="29" t="n"/>
    </row>
    <row r="366">
      <c r="A366" s="26" t="n"/>
      <c r="B366" s="27" t="n"/>
      <c r="C366" s="27" t="n"/>
      <c r="D366" s="27" t="n"/>
      <c r="E366" s="27" t="n"/>
      <c r="F366" s="27" t="n"/>
      <c r="G366" s="27" t="n"/>
      <c r="H366" s="28">
        <f>IF(B366="","",ROUND(F366/B366,2))</f>
        <v/>
      </c>
      <c r="I366" s="29" t="n"/>
    </row>
    <row r="367">
      <c r="A367" s="26" t="n"/>
      <c r="B367" s="27" t="n"/>
      <c r="C367" s="27" t="n"/>
      <c r="D367" s="27" t="n"/>
      <c r="E367" s="27" t="n"/>
      <c r="F367" s="27" t="n"/>
      <c r="G367" s="27" t="n"/>
      <c r="H367" s="28">
        <f>IF(B367="","",ROUND(F367/B367,2))</f>
        <v/>
      </c>
      <c r="I367" s="29" t="n"/>
    </row>
    <row r="368">
      <c r="A368" s="26" t="n"/>
      <c r="B368" s="27" t="n"/>
      <c r="C368" s="27" t="n"/>
      <c r="D368" s="27" t="n"/>
      <c r="E368" s="27" t="n"/>
      <c r="F368" s="27" t="n"/>
      <c r="G368" s="27" t="n"/>
      <c r="H368" s="28">
        <f>IF(B368="","",ROUND(F368/B368,2))</f>
        <v/>
      </c>
      <c r="I368" s="29" t="n"/>
    </row>
    <row r="369">
      <c r="A369" s="26" t="n"/>
      <c r="B369" s="27" t="n"/>
      <c r="C369" s="27" t="n"/>
      <c r="D369" s="27" t="n"/>
      <c r="E369" s="27" t="n"/>
      <c r="F369" s="27" t="n"/>
      <c r="G369" s="27" t="n"/>
      <c r="H369" s="28">
        <f>IF(B369="","",ROUND(F369/B369,2))</f>
        <v/>
      </c>
      <c r="I369" s="29" t="n"/>
    </row>
    <row r="370">
      <c r="A370" s="26" t="n"/>
      <c r="B370" s="27" t="n"/>
      <c r="C370" s="27" t="n"/>
      <c r="D370" s="27" t="n"/>
      <c r="E370" s="27" t="n"/>
      <c r="F370" s="27" t="n"/>
      <c r="G370" s="27" t="n"/>
      <c r="H370" s="28">
        <f>IF(B370="","",ROUND(F370/B370,2))</f>
        <v/>
      </c>
      <c r="I370" s="29" t="n"/>
    </row>
    <row r="371">
      <c r="A371" s="26" t="n"/>
      <c r="B371" s="27" t="n"/>
      <c r="C371" s="27" t="n"/>
      <c r="D371" s="27" t="n"/>
      <c r="E371" s="27" t="n"/>
      <c r="F371" s="27" t="n"/>
      <c r="G371" s="27" t="n"/>
      <c r="H371" s="28">
        <f>IF(B371="","",ROUND(F371/B371,2))</f>
        <v/>
      </c>
      <c r="I371" s="29" t="n"/>
    </row>
    <row r="372">
      <c r="A372" s="26" t="n"/>
      <c r="B372" s="27" t="n"/>
      <c r="C372" s="27" t="n"/>
      <c r="D372" s="27" t="n"/>
      <c r="E372" s="27" t="n"/>
      <c r="F372" s="27" t="n"/>
      <c r="G372" s="27" t="n"/>
      <c r="H372" s="28">
        <f>IF(B372="","",ROUND(F372/B372,2))</f>
        <v/>
      </c>
      <c r="I372" s="29" t="n"/>
    </row>
    <row r="373">
      <c r="A373" s="26" t="n"/>
      <c r="B373" s="27" t="n"/>
      <c r="C373" s="27" t="n"/>
      <c r="D373" s="27" t="n"/>
      <c r="E373" s="27" t="n"/>
      <c r="F373" s="27" t="n"/>
      <c r="G373" s="27" t="n"/>
      <c r="H373" s="28">
        <f>IF(B373="","",ROUND(F373/B373,2))</f>
        <v/>
      </c>
      <c r="I373" s="29" t="n"/>
    </row>
    <row r="374">
      <c r="A374" s="26" t="n"/>
      <c r="B374" s="27" t="n"/>
      <c r="C374" s="27" t="n"/>
      <c r="D374" s="27" t="n"/>
      <c r="E374" s="27" t="n"/>
      <c r="F374" s="27" t="n"/>
      <c r="G374" s="27" t="n"/>
      <c r="H374" s="28">
        <f>IF(B374="","",ROUND(F374/B374,2))</f>
        <v/>
      </c>
      <c r="I374" s="29" t="n"/>
    </row>
    <row r="375">
      <c r="A375" s="26" t="n"/>
      <c r="B375" s="27" t="n"/>
      <c r="C375" s="27" t="n"/>
      <c r="D375" s="27" t="n"/>
      <c r="E375" s="27" t="n"/>
      <c r="F375" s="27" t="n"/>
      <c r="G375" s="27" t="n"/>
      <c r="H375" s="28">
        <f>IF(B375="","",ROUND(F375/B375,2))</f>
        <v/>
      </c>
      <c r="I375" s="29" t="n"/>
    </row>
    <row r="376">
      <c r="A376" s="26" t="n"/>
      <c r="B376" s="27" t="n"/>
      <c r="C376" s="27" t="n"/>
      <c r="D376" s="27" t="n"/>
      <c r="E376" s="27" t="n"/>
      <c r="F376" s="27" t="n"/>
      <c r="G376" s="27" t="n"/>
      <c r="H376" s="28">
        <f>IF(B376="","",ROUND(F376/B376,2))</f>
        <v/>
      </c>
      <c r="I376" s="29" t="n"/>
    </row>
    <row r="377">
      <c r="A377" s="26" t="n"/>
      <c r="B377" s="27" t="n"/>
      <c r="C377" s="27" t="n"/>
      <c r="D377" s="27" t="n"/>
      <c r="E377" s="27" t="n"/>
      <c r="F377" s="27" t="n"/>
      <c r="G377" s="27" t="n"/>
      <c r="H377" s="28">
        <f>IF(B377="","",ROUND(F377/B377,2))</f>
        <v/>
      </c>
      <c r="I377" s="29" t="n"/>
    </row>
    <row r="378">
      <c r="A378" s="26" t="n"/>
      <c r="B378" s="27" t="n"/>
      <c r="C378" s="27" t="n"/>
      <c r="D378" s="27" t="n"/>
      <c r="E378" s="27" t="n"/>
      <c r="F378" s="27" t="n"/>
      <c r="G378" s="27" t="n"/>
      <c r="H378" s="28">
        <f>IF(B378="","",ROUND(F378/B378,2))</f>
        <v/>
      </c>
      <c r="I378" s="29" t="n"/>
    </row>
    <row r="379">
      <c r="A379" s="26" t="n"/>
      <c r="B379" s="27" t="n"/>
      <c r="C379" s="27" t="n"/>
      <c r="D379" s="27" t="n"/>
      <c r="E379" s="27" t="n"/>
      <c r="F379" s="27" t="n"/>
      <c r="G379" s="27" t="n"/>
      <c r="H379" s="28">
        <f>IF(B379="","",ROUND(F379/B379,2))</f>
        <v/>
      </c>
      <c r="I379" s="29" t="n"/>
    </row>
    <row r="380">
      <c r="A380" s="26" t="n"/>
      <c r="B380" s="27" t="n"/>
      <c r="C380" s="27" t="n"/>
      <c r="D380" s="27" t="n"/>
      <c r="E380" s="27" t="n"/>
      <c r="F380" s="27" t="n"/>
      <c r="G380" s="27" t="n"/>
      <c r="H380" s="28">
        <f>IF(B380="","",ROUND(F380/B380,2))</f>
        <v/>
      </c>
      <c r="I380" s="29" t="n"/>
    </row>
    <row r="381">
      <c r="A381" s="26" t="n"/>
      <c r="B381" s="27" t="n"/>
      <c r="C381" s="27" t="n"/>
      <c r="D381" s="27" t="n"/>
      <c r="E381" s="27" t="n"/>
      <c r="F381" s="27" t="n"/>
      <c r="G381" s="27" t="n"/>
      <c r="H381" s="28">
        <f>IF(B381="","",ROUND(F381/B381,2))</f>
        <v/>
      </c>
      <c r="I381" s="29" t="n"/>
    </row>
    <row r="382">
      <c r="A382" s="26" t="n"/>
      <c r="B382" s="27" t="n"/>
      <c r="C382" s="27" t="n"/>
      <c r="D382" s="27" t="n"/>
      <c r="E382" s="27" t="n"/>
      <c r="F382" s="27" t="n"/>
      <c r="G382" s="27" t="n"/>
      <c r="H382" s="28">
        <f>IF(B382="","",ROUND(F382/B382,2))</f>
        <v/>
      </c>
      <c r="I382" s="29" t="n"/>
    </row>
    <row r="383">
      <c r="A383" s="26" t="n"/>
      <c r="B383" s="27" t="n"/>
      <c r="C383" s="27" t="n"/>
      <c r="D383" s="27" t="n"/>
      <c r="E383" s="27" t="n"/>
      <c r="F383" s="27" t="n"/>
      <c r="G383" s="27" t="n"/>
      <c r="H383" s="28">
        <f>IF(B383="","",ROUND(F383/B383,2))</f>
        <v/>
      </c>
      <c r="I383" s="29" t="n"/>
    </row>
    <row r="384">
      <c r="A384" s="26" t="n"/>
      <c r="B384" s="27" t="n"/>
      <c r="C384" s="27" t="n"/>
      <c r="D384" s="27" t="n"/>
      <c r="E384" s="27" t="n"/>
      <c r="F384" s="27" t="n"/>
      <c r="G384" s="27" t="n"/>
      <c r="H384" s="28">
        <f>IF(B384="","",ROUND(F384/B384,2))</f>
        <v/>
      </c>
      <c r="I384" s="29" t="n"/>
    </row>
    <row r="385">
      <c r="A385" s="26" t="n"/>
      <c r="B385" s="27" t="n"/>
      <c r="C385" s="27" t="n"/>
      <c r="D385" s="27" t="n"/>
      <c r="E385" s="27" t="n"/>
      <c r="F385" s="27" t="n"/>
      <c r="G385" s="27" t="n"/>
      <c r="H385" s="28">
        <f>IF(B385="","",ROUND(F385/B385,2))</f>
        <v/>
      </c>
      <c r="I385" s="29" t="n"/>
    </row>
    <row r="386">
      <c r="A386" s="26" t="n"/>
      <c r="B386" s="27" t="n"/>
      <c r="C386" s="27" t="n"/>
      <c r="D386" s="27" t="n"/>
      <c r="E386" s="27" t="n"/>
      <c r="F386" s="27" t="n"/>
      <c r="G386" s="27" t="n"/>
      <c r="H386" s="28">
        <f>IF(B386="","",ROUND(F386/B386,2))</f>
        <v/>
      </c>
      <c r="I386" s="29" t="n"/>
    </row>
    <row r="387">
      <c r="A387" s="26" t="n"/>
      <c r="B387" s="27" t="n"/>
      <c r="C387" s="27" t="n"/>
      <c r="D387" s="27" t="n"/>
      <c r="E387" s="27" t="n"/>
      <c r="F387" s="27" t="n"/>
      <c r="G387" s="27" t="n"/>
      <c r="H387" s="28">
        <f>IF(B387="","",ROUND(F387/B387,2))</f>
        <v/>
      </c>
      <c r="I387" s="29" t="n"/>
    </row>
    <row r="388">
      <c r="A388" s="26" t="n"/>
      <c r="B388" s="27" t="n"/>
      <c r="C388" s="27" t="n"/>
      <c r="D388" s="27" t="n"/>
      <c r="E388" s="27" t="n"/>
      <c r="F388" s="27" t="n"/>
      <c r="G388" s="27" t="n"/>
      <c r="H388" s="28">
        <f>IF(B388="","",ROUND(F388/B388,2))</f>
        <v/>
      </c>
      <c r="I388" s="29" t="n"/>
    </row>
    <row r="389">
      <c r="A389" s="26" t="n"/>
      <c r="B389" s="27" t="n"/>
      <c r="C389" s="27" t="n"/>
      <c r="D389" s="27" t="n"/>
      <c r="E389" s="27" t="n"/>
      <c r="F389" s="27" t="n"/>
      <c r="G389" s="27" t="n"/>
      <c r="H389" s="28">
        <f>IF(B389="","",ROUND(F389/B389,2))</f>
        <v/>
      </c>
      <c r="I389" s="29" t="n"/>
    </row>
    <row r="390">
      <c r="A390" s="26" t="n"/>
      <c r="B390" s="27" t="n"/>
      <c r="C390" s="27" t="n"/>
      <c r="D390" s="27" t="n"/>
      <c r="E390" s="27" t="n"/>
      <c r="F390" s="27" t="n"/>
      <c r="G390" s="27" t="n"/>
      <c r="H390" s="28">
        <f>IF(B390="","",ROUND(F390/B390,2))</f>
        <v/>
      </c>
      <c r="I390" s="29" t="n"/>
    </row>
    <row r="391">
      <c r="A391" s="26" t="n"/>
      <c r="B391" s="27" t="n"/>
      <c r="C391" s="27" t="n"/>
      <c r="D391" s="27" t="n"/>
      <c r="E391" s="27" t="n"/>
      <c r="F391" s="27" t="n"/>
      <c r="G391" s="27" t="n"/>
      <c r="H391" s="28">
        <f>IF(B391="","",ROUND(F391/B391,2))</f>
        <v/>
      </c>
      <c r="I391" s="29" t="n"/>
    </row>
    <row r="392">
      <c r="A392" s="26" t="n"/>
      <c r="B392" s="27" t="n"/>
      <c r="C392" s="27" t="n"/>
      <c r="D392" s="27" t="n"/>
      <c r="E392" s="27" t="n"/>
      <c r="F392" s="27" t="n"/>
      <c r="G392" s="27" t="n"/>
      <c r="H392" s="28">
        <f>IF(B392="","",ROUND(F392/B392,2))</f>
        <v/>
      </c>
      <c r="I392" s="29" t="n"/>
    </row>
    <row r="393">
      <c r="A393" s="26" t="n"/>
      <c r="B393" s="27" t="n"/>
      <c r="C393" s="27" t="n"/>
      <c r="D393" s="27" t="n"/>
      <c r="E393" s="27" t="n"/>
      <c r="F393" s="27" t="n"/>
      <c r="G393" s="27" t="n"/>
      <c r="H393" s="28">
        <f>IF(B393="","",ROUND(F393/B393,2))</f>
        <v/>
      </c>
      <c r="I393" s="29" t="n"/>
    </row>
    <row r="394">
      <c r="A394" s="26" t="n"/>
      <c r="B394" s="27" t="n"/>
      <c r="C394" s="27" t="n"/>
      <c r="D394" s="27" t="n"/>
      <c r="E394" s="27" t="n"/>
      <c r="F394" s="27" t="n"/>
      <c r="G394" s="27" t="n"/>
      <c r="H394" s="28">
        <f>IF(B394="","",ROUND(F394/B394,2))</f>
        <v/>
      </c>
      <c r="I394" s="29" t="n"/>
    </row>
    <row r="395">
      <c r="A395" s="26" t="n"/>
      <c r="B395" s="27" t="n"/>
      <c r="C395" s="27" t="n"/>
      <c r="D395" s="27" t="n"/>
      <c r="E395" s="27" t="n"/>
      <c r="F395" s="27" t="n"/>
      <c r="G395" s="27" t="n"/>
      <c r="H395" s="28">
        <f>IF(B395="","",ROUND(F395/B395,2))</f>
        <v/>
      </c>
      <c r="I395" s="29" t="n"/>
    </row>
    <row r="396">
      <c r="A396" s="26" t="n"/>
      <c r="B396" s="27" t="n"/>
      <c r="C396" s="27" t="n"/>
      <c r="D396" s="27" t="n"/>
      <c r="E396" s="27" t="n"/>
      <c r="F396" s="27" t="n"/>
      <c r="G396" s="27" t="n"/>
      <c r="H396" s="28">
        <f>IF(B396="","",ROUND(F396/B396,2))</f>
        <v/>
      </c>
      <c r="I396" s="29" t="n"/>
    </row>
    <row r="397">
      <c r="A397" s="26" t="n"/>
      <c r="B397" s="27" t="n"/>
      <c r="C397" s="27" t="n"/>
      <c r="D397" s="27" t="n"/>
      <c r="E397" s="27" t="n"/>
      <c r="F397" s="27" t="n"/>
      <c r="G397" s="27" t="n"/>
      <c r="H397" s="28">
        <f>IF(B397="","",ROUND(F397/B397,2))</f>
        <v/>
      </c>
      <c r="I397" s="29" t="n"/>
    </row>
    <row r="398">
      <c r="A398" s="26" t="n"/>
      <c r="B398" s="27" t="n"/>
      <c r="C398" s="27" t="n"/>
      <c r="D398" s="27" t="n"/>
      <c r="E398" s="27" t="n"/>
      <c r="F398" s="27" t="n"/>
      <c r="G398" s="27" t="n"/>
      <c r="H398" s="28">
        <f>IF(B398="","",ROUND(F398/B398,2))</f>
        <v/>
      </c>
      <c r="I398" s="29" t="n"/>
    </row>
    <row r="399">
      <c r="A399" s="26" t="n"/>
      <c r="B399" s="27" t="n"/>
      <c r="C399" s="27" t="n"/>
      <c r="D399" s="27" t="n"/>
      <c r="E399" s="27" t="n"/>
      <c r="F399" s="27" t="n"/>
      <c r="G399" s="27" t="n"/>
      <c r="H399" s="28">
        <f>IF(B399="","",ROUND(F399/B399,2))</f>
        <v/>
      </c>
      <c r="I399" s="29" t="n"/>
    </row>
    <row r="400">
      <c r="A400" s="26" t="n"/>
      <c r="B400" s="27" t="n"/>
      <c r="C400" s="27" t="n"/>
      <c r="D400" s="27" t="n"/>
      <c r="E400" s="27" t="n"/>
      <c r="F400" s="27" t="n"/>
      <c r="G400" s="27" t="n"/>
      <c r="H400" s="28">
        <f>IF(B400="","",ROUND(F400/B400,2))</f>
        <v/>
      </c>
      <c r="I400" s="29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8">
        <f>IF(B401="","",ROUND(F401/B401,2))</f>
        <v/>
      </c>
      <c r="I401" s="29" t="n"/>
    </row>
    <row r="402">
      <c r="A402" s="26" t="n"/>
      <c r="B402" s="27" t="n"/>
      <c r="C402" s="27" t="n"/>
      <c r="D402" s="27" t="n"/>
      <c r="E402" s="27" t="n"/>
      <c r="F402" s="27" t="n"/>
      <c r="G402" s="27" t="n"/>
      <c r="H402" s="28">
        <f>IF(B402="","",ROUND(F402/B402,2))</f>
        <v/>
      </c>
      <c r="I402" s="29" t="n"/>
    </row>
    <row r="403">
      <c r="A403" s="26" t="n"/>
      <c r="B403" s="27" t="n"/>
      <c r="C403" s="27" t="n"/>
      <c r="D403" s="27" t="n"/>
      <c r="E403" s="27" t="n"/>
      <c r="F403" s="27" t="n"/>
      <c r="G403" s="27" t="n"/>
      <c r="H403" s="28">
        <f>IF(B403="","",ROUND(F403/B403,2))</f>
        <v/>
      </c>
      <c r="I403" s="29" t="n"/>
    </row>
    <row r="404">
      <c r="A404" s="26" t="n"/>
      <c r="B404" s="27" t="n"/>
      <c r="C404" s="27" t="n"/>
      <c r="D404" s="27" t="n"/>
      <c r="E404" s="27" t="n"/>
      <c r="F404" s="27" t="n"/>
      <c r="G404" s="27" t="n"/>
      <c r="H404" s="28">
        <f>IF(B404="","",ROUND(F404/B404,2))</f>
        <v/>
      </c>
      <c r="I404" s="29" t="n"/>
    </row>
    <row r="405">
      <c r="A405" s="26" t="n"/>
      <c r="B405" s="27" t="n"/>
      <c r="C405" s="27" t="n"/>
      <c r="D405" s="27" t="n"/>
      <c r="E405" s="27" t="n"/>
      <c r="F405" s="27" t="n"/>
      <c r="G405" s="27" t="n"/>
      <c r="H405" s="28">
        <f>IF(B405="","",ROUND(F405/B405,2))</f>
        <v/>
      </c>
      <c r="I405" s="29" t="n"/>
    </row>
    <row r="406">
      <c r="A406" s="26" t="n"/>
      <c r="B406" s="27" t="n"/>
      <c r="C406" s="27" t="n"/>
      <c r="D406" s="27" t="n"/>
      <c r="E406" s="27" t="n"/>
      <c r="F406" s="27" t="n"/>
      <c r="G406" s="27" t="n"/>
      <c r="H406" s="28">
        <f>IF(B406="","",ROUND(F406/B406,2))</f>
        <v/>
      </c>
      <c r="I406" s="29" t="n"/>
    </row>
    <row r="407">
      <c r="A407" s="26" t="n"/>
      <c r="B407" s="27" t="n"/>
      <c r="C407" s="27" t="n"/>
      <c r="D407" s="27" t="n"/>
      <c r="E407" s="27" t="n"/>
      <c r="F407" s="27" t="n"/>
      <c r="G407" s="27" t="n"/>
      <c r="H407" s="28">
        <f>IF(B407="","",ROUND(F407/B407,2))</f>
        <v/>
      </c>
      <c r="I407" s="29" t="n"/>
    </row>
    <row r="408">
      <c r="A408" s="26" t="n"/>
      <c r="B408" s="27" t="n"/>
      <c r="C408" s="27" t="n"/>
      <c r="D408" s="27" t="n"/>
      <c r="E408" s="27" t="n"/>
      <c r="F408" s="27" t="n"/>
      <c r="G408" s="27" t="n"/>
      <c r="H408" s="28">
        <f>IF(B408="","",ROUND(F408/B408,2))</f>
        <v/>
      </c>
      <c r="I408" s="29" t="n"/>
    </row>
    <row r="409">
      <c r="A409" s="26" t="n"/>
      <c r="B409" s="27" t="n"/>
      <c r="C409" s="27" t="n"/>
      <c r="D409" s="27" t="n"/>
      <c r="E409" s="27" t="n"/>
      <c r="F409" s="27" t="n"/>
      <c r="G409" s="27" t="n"/>
      <c r="H409" s="28">
        <f>IF(B409="","",ROUND(F409/B409,2))</f>
        <v/>
      </c>
      <c r="I409" s="29" t="n"/>
    </row>
    <row r="410">
      <c r="A410" s="26" t="n"/>
      <c r="B410" s="27" t="n"/>
      <c r="C410" s="27" t="n"/>
      <c r="D410" s="27" t="n"/>
      <c r="E410" s="27" t="n"/>
      <c r="F410" s="27" t="n"/>
      <c r="G410" s="27" t="n"/>
      <c r="H410" s="28">
        <f>IF(B410="","",ROUND(F410/B410,2))</f>
        <v/>
      </c>
      <c r="I410" s="29" t="n"/>
    </row>
    <row r="411">
      <c r="A411" s="26" t="n"/>
      <c r="B411" s="27" t="n"/>
      <c r="C411" s="27" t="n"/>
      <c r="D411" s="27" t="n"/>
      <c r="E411" s="27" t="n"/>
      <c r="F411" s="27" t="n"/>
      <c r="G411" s="27" t="n"/>
      <c r="H411" s="28">
        <f>IF(B411="","",ROUND(F411/B411,2))</f>
        <v/>
      </c>
      <c r="I411" s="29" t="n"/>
    </row>
    <row r="412">
      <c r="A412" s="26" t="n"/>
      <c r="B412" s="27" t="n"/>
      <c r="C412" s="27" t="n"/>
      <c r="D412" s="27" t="n"/>
      <c r="E412" s="27" t="n"/>
      <c r="F412" s="27" t="n"/>
      <c r="G412" s="27" t="n"/>
      <c r="H412" s="28">
        <f>IF(B412="","",ROUND(F412/B412,2))</f>
        <v/>
      </c>
      <c r="I412" s="29" t="n"/>
    </row>
    <row r="413">
      <c r="A413" s="26" t="n"/>
      <c r="B413" s="27" t="n"/>
      <c r="C413" s="27" t="n"/>
      <c r="D413" s="27" t="n"/>
      <c r="E413" s="27" t="n"/>
      <c r="F413" s="27" t="n"/>
      <c r="G413" s="27" t="n"/>
      <c r="H413" s="28">
        <f>IF(B413="","",ROUND(F413/B413,2))</f>
        <v/>
      </c>
      <c r="I413" s="29" t="n"/>
    </row>
    <row r="414">
      <c r="A414" s="26" t="n"/>
      <c r="B414" s="27" t="n"/>
      <c r="C414" s="27" t="n"/>
      <c r="D414" s="27" t="n"/>
      <c r="E414" s="27" t="n"/>
      <c r="F414" s="27" t="n"/>
      <c r="G414" s="27" t="n"/>
      <c r="H414" s="28">
        <f>IF(B414="","",ROUND(F414/B414,2))</f>
        <v/>
      </c>
      <c r="I414" s="29" t="n"/>
    </row>
    <row r="415">
      <c r="A415" s="26" t="n"/>
      <c r="B415" s="27" t="n"/>
      <c r="C415" s="27" t="n"/>
      <c r="D415" s="27" t="n"/>
      <c r="E415" s="27" t="n"/>
      <c r="F415" s="27" t="n"/>
      <c r="G415" s="27" t="n"/>
      <c r="H415" s="28">
        <f>IF(B415="","",ROUND(F415/B415,2))</f>
        <v/>
      </c>
      <c r="I415" s="29" t="n"/>
    </row>
    <row r="416">
      <c r="A416" s="26" t="n"/>
      <c r="B416" s="27" t="n"/>
      <c r="C416" s="27" t="n"/>
      <c r="D416" s="27" t="n"/>
      <c r="E416" s="27" t="n"/>
      <c r="F416" s="27" t="n"/>
      <c r="G416" s="27" t="n"/>
      <c r="H416" s="28">
        <f>IF(B416="","",ROUND(F416/B416,2))</f>
        <v/>
      </c>
      <c r="I416" s="29" t="n"/>
    </row>
    <row r="417">
      <c r="A417" s="26" t="n"/>
      <c r="B417" s="27" t="n"/>
      <c r="C417" s="27" t="n"/>
      <c r="D417" s="27" t="n"/>
      <c r="E417" s="27" t="n"/>
      <c r="F417" s="27" t="n"/>
      <c r="G417" s="27" t="n"/>
      <c r="H417" s="28">
        <f>IF(B417="","",ROUND(F417/B417,2))</f>
        <v/>
      </c>
      <c r="I417" s="29" t="n"/>
    </row>
    <row r="418">
      <c r="A418" s="26" t="n"/>
      <c r="B418" s="27" t="n"/>
      <c r="C418" s="27" t="n"/>
      <c r="D418" s="27" t="n"/>
      <c r="E418" s="27" t="n"/>
      <c r="F418" s="27" t="n"/>
      <c r="G418" s="27" t="n"/>
      <c r="H418" s="28">
        <f>IF(B418="","",ROUND(F418/B418,2))</f>
        <v/>
      </c>
      <c r="I418" s="29" t="n"/>
    </row>
    <row r="419">
      <c r="A419" s="26" t="n"/>
      <c r="B419" s="27" t="n"/>
      <c r="C419" s="27" t="n"/>
      <c r="D419" s="27" t="n"/>
      <c r="E419" s="27" t="n"/>
      <c r="F419" s="27" t="n"/>
      <c r="G419" s="27" t="n"/>
      <c r="H419" s="28">
        <f>IF(B419="","",ROUND(F419/B419,2))</f>
        <v/>
      </c>
      <c r="I419" s="29" t="n"/>
    </row>
    <row r="420">
      <c r="A420" s="26" t="n"/>
      <c r="B420" s="27" t="n"/>
      <c r="C420" s="27" t="n"/>
      <c r="D420" s="27" t="n"/>
      <c r="E420" s="27" t="n"/>
      <c r="F420" s="27" t="n"/>
      <c r="G420" s="27" t="n"/>
      <c r="H420" s="28">
        <f>IF(B420="","",ROUND(F420/B420,2))</f>
        <v/>
      </c>
      <c r="I420" s="29" t="n"/>
    </row>
    <row r="421">
      <c r="A421" s="26" t="n"/>
      <c r="B421" s="27" t="n"/>
      <c r="C421" s="27" t="n"/>
      <c r="D421" s="27" t="n"/>
      <c r="E421" s="27" t="n"/>
      <c r="F421" s="27" t="n"/>
      <c r="G421" s="27" t="n"/>
      <c r="H421" s="28">
        <f>IF(B421="","",ROUND(F421/B421,2))</f>
        <v/>
      </c>
      <c r="I421" s="29" t="n"/>
    </row>
    <row r="422">
      <c r="A422" s="26" t="n"/>
      <c r="B422" s="27" t="n"/>
      <c r="C422" s="27" t="n"/>
      <c r="D422" s="27" t="n"/>
      <c r="E422" s="27" t="n"/>
      <c r="F422" s="27" t="n"/>
      <c r="G422" s="27" t="n"/>
      <c r="H422" s="28">
        <f>IF(B422="","",ROUND(F422/B422,2))</f>
        <v/>
      </c>
      <c r="I422" s="29" t="n"/>
    </row>
    <row r="423">
      <c r="A423" s="26" t="n"/>
      <c r="B423" s="27" t="n"/>
      <c r="C423" s="27" t="n"/>
      <c r="D423" s="27" t="n"/>
      <c r="E423" s="27" t="n"/>
      <c r="F423" s="27" t="n"/>
      <c r="G423" s="27" t="n"/>
      <c r="H423" s="28">
        <f>IF(B423="","",ROUND(F423/B423,2))</f>
        <v/>
      </c>
      <c r="I423" s="29" t="n"/>
    </row>
    <row r="424">
      <c r="A424" s="26" t="n"/>
      <c r="B424" s="27" t="n"/>
      <c r="C424" s="27" t="n"/>
      <c r="D424" s="27" t="n"/>
      <c r="E424" s="27" t="n"/>
      <c r="F424" s="27" t="n"/>
      <c r="G424" s="27" t="n"/>
      <c r="H424" s="28">
        <f>IF(B424="","",ROUND(F424/B424,2))</f>
        <v/>
      </c>
      <c r="I424" s="29" t="n"/>
    </row>
    <row r="425">
      <c r="A425" s="26" t="n"/>
      <c r="B425" s="27" t="n"/>
      <c r="C425" s="27" t="n"/>
      <c r="D425" s="27" t="n"/>
      <c r="E425" s="27" t="n"/>
      <c r="F425" s="27" t="n"/>
      <c r="G425" s="27" t="n"/>
      <c r="H425" s="28">
        <f>IF(B425="","",ROUND(F425/B425,2))</f>
        <v/>
      </c>
      <c r="I425" s="29" t="n"/>
    </row>
    <row r="426">
      <c r="A426" s="26" t="n"/>
      <c r="B426" s="27" t="n"/>
      <c r="C426" s="27" t="n"/>
      <c r="D426" s="27" t="n"/>
      <c r="E426" s="27" t="n"/>
      <c r="F426" s="27" t="n"/>
      <c r="G426" s="27" t="n"/>
      <c r="H426" s="28">
        <f>IF(B426="","",ROUND(F426/B426,2))</f>
        <v/>
      </c>
      <c r="I426" s="29" t="n"/>
    </row>
    <row r="427">
      <c r="A427" s="26" t="n"/>
      <c r="B427" s="27" t="n"/>
      <c r="C427" s="27" t="n"/>
      <c r="D427" s="27" t="n"/>
      <c r="E427" s="27" t="n"/>
      <c r="F427" s="27" t="n"/>
      <c r="G427" s="27" t="n"/>
      <c r="H427" s="28">
        <f>IF(B427="","",ROUND(F427/B427,2))</f>
        <v/>
      </c>
      <c r="I427" s="29" t="n"/>
    </row>
    <row r="428">
      <c r="A428" s="26" t="n"/>
      <c r="B428" s="27" t="n"/>
      <c r="C428" s="27" t="n"/>
      <c r="D428" s="27" t="n"/>
      <c r="E428" s="27" t="n"/>
      <c r="F428" s="27" t="n"/>
      <c r="G428" s="27" t="n"/>
      <c r="H428" s="28">
        <f>IF(B428="","",ROUND(F428/B428,2))</f>
        <v/>
      </c>
      <c r="I428" s="29" t="n"/>
    </row>
    <row r="429">
      <c r="A429" s="26" t="n"/>
      <c r="B429" s="27" t="n"/>
      <c r="C429" s="27" t="n"/>
      <c r="D429" s="27" t="n"/>
      <c r="E429" s="27" t="n"/>
      <c r="F429" s="27" t="n"/>
      <c r="G429" s="27" t="n"/>
      <c r="H429" s="28">
        <f>IF(B429="","",ROUND(F429/B429,2))</f>
        <v/>
      </c>
      <c r="I429" s="29" t="n"/>
    </row>
    <row r="430">
      <c r="A430" s="26" t="n"/>
      <c r="B430" s="27" t="n"/>
      <c r="C430" s="27" t="n"/>
      <c r="D430" s="27" t="n"/>
      <c r="E430" s="27" t="n"/>
      <c r="F430" s="27" t="n"/>
      <c r="G430" s="27" t="n"/>
      <c r="H430" s="28">
        <f>IF(B430="","",ROUND(F430/B430,2))</f>
        <v/>
      </c>
      <c r="I430" s="29" t="n"/>
    </row>
    <row r="431">
      <c r="A431" s="26" t="n"/>
      <c r="B431" s="27" t="n"/>
      <c r="C431" s="27" t="n"/>
      <c r="D431" s="27" t="n"/>
      <c r="E431" s="27" t="n"/>
      <c r="F431" s="27" t="n"/>
      <c r="G431" s="27" t="n"/>
      <c r="H431" s="28">
        <f>IF(B431="","",ROUND(F431/B431,2))</f>
        <v/>
      </c>
      <c r="I431" s="29" t="n"/>
    </row>
    <row r="432">
      <c r="A432" s="26" t="n"/>
      <c r="B432" s="27" t="n"/>
      <c r="C432" s="27" t="n"/>
      <c r="D432" s="27" t="n"/>
      <c r="E432" s="27" t="n"/>
      <c r="F432" s="27" t="n"/>
      <c r="G432" s="27" t="n"/>
      <c r="H432" s="28">
        <f>IF(B432="","",ROUND(F432/B432,2))</f>
        <v/>
      </c>
      <c r="I432" s="29" t="n"/>
    </row>
    <row r="433">
      <c r="A433" s="26" t="n"/>
      <c r="B433" s="27" t="n"/>
      <c r="C433" s="27" t="n"/>
      <c r="D433" s="27" t="n"/>
      <c r="E433" s="27" t="n"/>
      <c r="F433" s="27" t="n"/>
      <c r="G433" s="27" t="n"/>
      <c r="H433" s="28">
        <f>IF(B433="","",ROUND(F433/B433,2))</f>
        <v/>
      </c>
      <c r="I433" s="29" t="n"/>
    </row>
    <row r="434">
      <c r="A434" s="26" t="n"/>
      <c r="B434" s="27" t="n"/>
      <c r="C434" s="27" t="n"/>
      <c r="D434" s="27" t="n"/>
      <c r="E434" s="27" t="n"/>
      <c r="F434" s="27" t="n"/>
      <c r="G434" s="27" t="n"/>
      <c r="H434" s="28">
        <f>IF(B434="","",ROUND(F434/B434,2))</f>
        <v/>
      </c>
      <c r="I434" s="29" t="n"/>
    </row>
    <row r="435">
      <c r="A435" s="26" t="n"/>
      <c r="B435" s="27" t="n"/>
      <c r="C435" s="27" t="n"/>
      <c r="D435" s="27" t="n"/>
      <c r="E435" s="27" t="n"/>
      <c r="F435" s="27" t="n"/>
      <c r="G435" s="27" t="n"/>
      <c r="H435" s="28">
        <f>IF(B435="","",ROUND(F435/B435,2))</f>
        <v/>
      </c>
      <c r="I435" s="29" t="n"/>
    </row>
    <row r="436">
      <c r="A436" s="26" t="n"/>
      <c r="B436" s="27" t="n"/>
      <c r="C436" s="27" t="n"/>
      <c r="D436" s="27" t="n"/>
      <c r="E436" s="27" t="n"/>
      <c r="F436" s="27" t="n"/>
      <c r="G436" s="27" t="n"/>
      <c r="H436" s="28">
        <f>IF(B436="","",ROUND(F436/B436,2))</f>
        <v/>
      </c>
      <c r="I436" s="29" t="n"/>
    </row>
    <row r="437">
      <c r="A437" s="26" t="n"/>
      <c r="B437" s="27" t="n"/>
      <c r="C437" s="27" t="n"/>
      <c r="D437" s="27" t="n"/>
      <c r="E437" s="27" t="n"/>
      <c r="F437" s="27" t="n"/>
      <c r="G437" s="27" t="n"/>
      <c r="H437" s="28">
        <f>IF(B437="","",ROUND(F437/B437,2))</f>
        <v/>
      </c>
      <c r="I437" s="29" t="n"/>
    </row>
    <row r="438">
      <c r="A438" s="26" t="n"/>
      <c r="B438" s="27" t="n"/>
      <c r="C438" s="27" t="n"/>
      <c r="D438" s="27" t="n"/>
      <c r="E438" s="27" t="n"/>
      <c r="F438" s="27" t="n"/>
      <c r="G438" s="27" t="n"/>
      <c r="H438" s="28">
        <f>IF(B438="","",ROUND(F438/B438,2))</f>
        <v/>
      </c>
      <c r="I438" s="29" t="n"/>
    </row>
    <row r="439">
      <c r="A439" s="26" t="n"/>
      <c r="B439" s="27" t="n"/>
      <c r="C439" s="27" t="n"/>
      <c r="D439" s="27" t="n"/>
      <c r="E439" s="27" t="n"/>
      <c r="F439" s="27" t="n"/>
      <c r="G439" s="27" t="n"/>
      <c r="H439" s="28">
        <f>IF(B439="","",ROUND(F439/B439,2))</f>
        <v/>
      </c>
      <c r="I439" s="29" t="n"/>
    </row>
    <row r="440">
      <c r="A440" s="26" t="n"/>
      <c r="B440" s="27" t="n"/>
      <c r="C440" s="27" t="n"/>
      <c r="D440" s="27" t="n"/>
      <c r="E440" s="27" t="n"/>
      <c r="F440" s="27" t="n"/>
      <c r="G440" s="27" t="n"/>
      <c r="H440" s="28">
        <f>IF(B440="","",ROUND(F440/B440,2))</f>
        <v/>
      </c>
      <c r="I440" s="29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8">
        <f>IF(B441="","",ROUND(F441/B441,2))</f>
        <v/>
      </c>
      <c r="I441" s="29" t="n"/>
    </row>
    <row r="442">
      <c r="A442" s="26" t="n"/>
      <c r="B442" s="27" t="n"/>
      <c r="C442" s="27" t="n"/>
      <c r="D442" s="27" t="n"/>
      <c r="E442" s="27" t="n"/>
      <c r="F442" s="27" t="n"/>
      <c r="G442" s="27" t="n"/>
      <c r="H442" s="28">
        <f>IF(B442="","",ROUND(F442/B442,2))</f>
        <v/>
      </c>
      <c r="I442" s="29" t="n"/>
    </row>
    <row r="443">
      <c r="A443" s="26" t="n"/>
      <c r="B443" s="27" t="n"/>
      <c r="C443" s="27" t="n"/>
      <c r="D443" s="27" t="n"/>
      <c r="E443" s="27" t="n"/>
      <c r="F443" s="27" t="n"/>
      <c r="G443" s="27" t="n"/>
      <c r="H443" s="28">
        <f>IF(B443="","",ROUND(F443/B443,2))</f>
        <v/>
      </c>
      <c r="I443" s="29" t="n"/>
    </row>
    <row r="444">
      <c r="A444" s="26" t="n"/>
      <c r="B444" s="27" t="n"/>
      <c r="C444" s="27" t="n"/>
      <c r="D444" s="27" t="n"/>
      <c r="E444" s="27" t="n"/>
      <c r="F444" s="27" t="n"/>
      <c r="G444" s="27" t="n"/>
      <c r="H444" s="28">
        <f>IF(B444="","",ROUND(F444/B444,2))</f>
        <v/>
      </c>
      <c r="I444" s="29" t="n"/>
    </row>
    <row r="445">
      <c r="A445" s="26" t="n"/>
      <c r="B445" s="27" t="n"/>
      <c r="C445" s="27" t="n"/>
      <c r="D445" s="27" t="n"/>
      <c r="E445" s="27" t="n"/>
      <c r="F445" s="27" t="n"/>
      <c r="G445" s="27" t="n"/>
      <c r="H445" s="28">
        <f>IF(B445="","",ROUND(F445/B445,2))</f>
        <v/>
      </c>
      <c r="I445" s="29" t="n"/>
    </row>
    <row r="446">
      <c r="A446" s="26" t="n"/>
      <c r="B446" s="27" t="n"/>
      <c r="C446" s="27" t="n"/>
      <c r="D446" s="27" t="n"/>
      <c r="E446" s="27" t="n"/>
      <c r="F446" s="27" t="n"/>
      <c r="G446" s="27" t="n"/>
      <c r="H446" s="28">
        <f>IF(B446="","",ROUND(F446/B446,2))</f>
        <v/>
      </c>
      <c r="I446" s="29" t="n"/>
    </row>
    <row r="447">
      <c r="A447" s="26" t="n"/>
      <c r="B447" s="27" t="n"/>
      <c r="C447" s="27" t="n"/>
      <c r="D447" s="27" t="n"/>
      <c r="E447" s="27" t="n"/>
      <c r="F447" s="27" t="n"/>
      <c r="G447" s="27" t="n"/>
      <c r="H447" s="28">
        <f>IF(B447="","",ROUND(F447/B447,2))</f>
        <v/>
      </c>
      <c r="I447" s="29" t="n"/>
    </row>
    <row r="448">
      <c r="A448" s="26" t="n"/>
      <c r="B448" s="27" t="n"/>
      <c r="C448" s="27" t="n"/>
      <c r="D448" s="27" t="n"/>
      <c r="E448" s="27" t="n"/>
      <c r="F448" s="27" t="n"/>
      <c r="G448" s="27" t="n"/>
      <c r="H448" s="28">
        <f>IF(B448="","",ROUND(F448/B448,2))</f>
        <v/>
      </c>
      <c r="I448" s="29" t="n"/>
    </row>
    <row r="449">
      <c r="A449" s="26" t="n"/>
      <c r="B449" s="27" t="n"/>
      <c r="C449" s="27" t="n"/>
      <c r="D449" s="27" t="n"/>
      <c r="E449" s="27" t="n"/>
      <c r="F449" s="27" t="n"/>
      <c r="G449" s="27" t="n"/>
      <c r="H449" s="28">
        <f>IF(B449="","",ROUND(F449/B449,2))</f>
        <v/>
      </c>
      <c r="I449" s="29" t="n"/>
    </row>
    <row r="450">
      <c r="A450" s="26" t="n"/>
      <c r="B450" s="27" t="n"/>
      <c r="C450" s="27" t="n"/>
      <c r="D450" s="27" t="n"/>
      <c r="E450" s="27" t="n"/>
      <c r="F450" s="27" t="n"/>
      <c r="G450" s="27" t="n"/>
      <c r="H450" s="28">
        <f>IF(B450="","",ROUND(F450/B450,2))</f>
        <v/>
      </c>
      <c r="I450" s="29" t="n"/>
    </row>
    <row r="451">
      <c r="A451" s="26" t="n"/>
      <c r="B451" s="27" t="n"/>
      <c r="C451" s="27" t="n"/>
      <c r="D451" s="27" t="n"/>
      <c r="E451" s="27" t="n"/>
      <c r="F451" s="27" t="n"/>
      <c r="G451" s="27" t="n"/>
      <c r="H451" s="28">
        <f>IF(B451="","",ROUND(F451/B451,2))</f>
        <v/>
      </c>
      <c r="I451" s="29" t="n"/>
    </row>
    <row r="452">
      <c r="A452" s="26" t="n"/>
      <c r="B452" s="27" t="n"/>
      <c r="C452" s="27" t="n"/>
      <c r="D452" s="27" t="n"/>
      <c r="E452" s="27" t="n"/>
      <c r="F452" s="27" t="n"/>
      <c r="G452" s="27" t="n"/>
      <c r="H452" s="28">
        <f>IF(B452="","",ROUND(F452/B452,2))</f>
        <v/>
      </c>
      <c r="I452" s="29" t="n"/>
    </row>
    <row r="453">
      <c r="A453" s="26" t="n"/>
      <c r="B453" s="27" t="n"/>
      <c r="C453" s="27" t="n"/>
      <c r="D453" s="27" t="n"/>
      <c r="E453" s="27" t="n"/>
      <c r="F453" s="27" t="n"/>
      <c r="G453" s="27" t="n"/>
      <c r="H453" s="28">
        <f>IF(B453="","",ROUND(F453/B453,2))</f>
        <v/>
      </c>
      <c r="I453" s="29" t="n"/>
    </row>
    <row r="454">
      <c r="A454" s="26" t="n"/>
      <c r="B454" s="27" t="n"/>
      <c r="C454" s="27" t="n"/>
      <c r="D454" s="27" t="n"/>
      <c r="E454" s="27" t="n"/>
      <c r="F454" s="27" t="n"/>
      <c r="G454" s="27" t="n"/>
      <c r="H454" s="28">
        <f>IF(B454="","",ROUND(F454/B454,2))</f>
        <v/>
      </c>
      <c r="I454" s="29" t="n"/>
    </row>
    <row r="455">
      <c r="A455" s="26" t="n"/>
      <c r="B455" s="27" t="n"/>
      <c r="C455" s="27" t="n"/>
      <c r="D455" s="27" t="n"/>
      <c r="E455" s="27" t="n"/>
      <c r="F455" s="27" t="n"/>
      <c r="G455" s="27" t="n"/>
      <c r="H455" s="28">
        <f>IF(B455="","",ROUND(F455/B455,2))</f>
        <v/>
      </c>
      <c r="I455" s="29" t="n"/>
    </row>
    <row r="456">
      <c r="A456" s="26" t="n"/>
      <c r="B456" s="27" t="n"/>
      <c r="C456" s="27" t="n"/>
      <c r="D456" s="27" t="n"/>
      <c r="E456" s="27" t="n"/>
      <c r="F456" s="27" t="n"/>
      <c r="G456" s="27" t="n"/>
      <c r="H456" s="28">
        <f>IF(B456="","",ROUND(F456/B456,2))</f>
        <v/>
      </c>
      <c r="I456" s="29" t="n"/>
    </row>
    <row r="457">
      <c r="A457" s="26" t="n"/>
      <c r="B457" s="27" t="n"/>
      <c r="C457" s="27" t="n"/>
      <c r="D457" s="27" t="n"/>
      <c r="E457" s="27" t="n"/>
      <c r="F457" s="27" t="n"/>
      <c r="G457" s="27" t="n"/>
      <c r="H457" s="28">
        <f>IF(B457="","",ROUND(F457/B457,2))</f>
        <v/>
      </c>
      <c r="I457" s="29" t="n"/>
    </row>
    <row r="458">
      <c r="A458" s="26" t="n"/>
      <c r="B458" s="27" t="n"/>
      <c r="C458" s="27" t="n"/>
      <c r="D458" s="27" t="n"/>
      <c r="E458" s="27" t="n"/>
      <c r="F458" s="27" t="n"/>
      <c r="G458" s="27" t="n"/>
      <c r="H458" s="28">
        <f>IF(B458="","",ROUND(F458/B458,2))</f>
        <v/>
      </c>
      <c r="I458" s="29" t="n"/>
    </row>
    <row r="459">
      <c r="A459" s="26" t="n"/>
      <c r="B459" s="27" t="n"/>
      <c r="C459" s="27" t="n"/>
      <c r="D459" s="27" t="n"/>
      <c r="E459" s="27" t="n"/>
      <c r="F459" s="27" t="n"/>
      <c r="G459" s="27" t="n"/>
      <c r="H459" s="28">
        <f>IF(B459="","",ROUND(F459/B459,2))</f>
        <v/>
      </c>
      <c r="I459" s="29" t="n"/>
    </row>
    <row r="460">
      <c r="A460" s="26" t="n"/>
      <c r="B460" s="27" t="n"/>
      <c r="C460" s="27" t="n"/>
      <c r="D460" s="27" t="n"/>
      <c r="E460" s="27" t="n"/>
      <c r="F460" s="27" t="n"/>
      <c r="G460" s="27" t="n"/>
      <c r="H460" s="28">
        <f>IF(B460="","",ROUND(F460/B460,2))</f>
        <v/>
      </c>
      <c r="I460" s="29" t="n"/>
    </row>
    <row r="461">
      <c r="A461" s="26" t="n"/>
      <c r="B461" s="27" t="n"/>
      <c r="C461" s="27" t="n"/>
      <c r="D461" s="27" t="n"/>
      <c r="E461" s="27" t="n"/>
      <c r="F461" s="27" t="n"/>
      <c r="G461" s="27" t="n"/>
      <c r="H461" s="28">
        <f>IF(B461="","",ROUND(F461/B461,2))</f>
        <v/>
      </c>
      <c r="I461" s="29" t="n"/>
    </row>
    <row r="462">
      <c r="A462" s="26" t="n"/>
      <c r="B462" s="27" t="n"/>
      <c r="C462" s="27" t="n"/>
      <c r="D462" s="27" t="n"/>
      <c r="E462" s="27" t="n"/>
      <c r="F462" s="27" t="n"/>
      <c r="G462" s="27" t="n"/>
      <c r="H462" s="28">
        <f>IF(B462="","",ROUND(F462/B462,2))</f>
        <v/>
      </c>
      <c r="I462" s="29" t="n"/>
    </row>
    <row r="463">
      <c r="A463" s="26" t="n"/>
      <c r="B463" s="27" t="n"/>
      <c r="C463" s="27" t="n"/>
      <c r="D463" s="27" t="n"/>
      <c r="E463" s="27" t="n"/>
      <c r="F463" s="27" t="n"/>
      <c r="G463" s="27" t="n"/>
      <c r="H463" s="28">
        <f>IF(B463="","",ROUND(F463/B463,2))</f>
        <v/>
      </c>
      <c r="I463" s="29" t="n"/>
    </row>
    <row r="464">
      <c r="A464" s="26" t="n"/>
      <c r="B464" s="27" t="n"/>
      <c r="C464" s="27" t="n"/>
      <c r="D464" s="27" t="n"/>
      <c r="E464" s="27" t="n"/>
      <c r="F464" s="27" t="n"/>
      <c r="G464" s="27" t="n"/>
      <c r="H464" s="28">
        <f>IF(B464="","",ROUND(F464/B464,2))</f>
        <v/>
      </c>
      <c r="I464" s="29" t="n"/>
    </row>
    <row r="465">
      <c r="A465" s="26" t="n"/>
      <c r="B465" s="27" t="n"/>
      <c r="C465" s="27" t="n"/>
      <c r="D465" s="27" t="n"/>
      <c r="E465" s="27" t="n"/>
      <c r="F465" s="27" t="n"/>
      <c r="G465" s="27" t="n"/>
      <c r="H465" s="28">
        <f>IF(B465="","",ROUND(F465/B465,2))</f>
        <v/>
      </c>
      <c r="I465" s="29" t="n"/>
    </row>
    <row r="466">
      <c r="A466" s="26" t="n"/>
      <c r="B466" s="27" t="n"/>
      <c r="C466" s="27" t="n"/>
      <c r="D466" s="27" t="n"/>
      <c r="E466" s="27" t="n"/>
      <c r="F466" s="27" t="n"/>
      <c r="G466" s="27" t="n"/>
      <c r="H466" s="28">
        <f>IF(B466="","",ROUND(F466/B466,2))</f>
        <v/>
      </c>
      <c r="I466" s="29" t="n"/>
    </row>
    <row r="467">
      <c r="A467" s="26" t="n"/>
      <c r="B467" s="27" t="n"/>
      <c r="C467" s="27" t="n"/>
      <c r="D467" s="27" t="n"/>
      <c r="E467" s="27" t="n"/>
      <c r="F467" s="27" t="n"/>
      <c r="G467" s="27" t="n"/>
      <c r="H467" s="28">
        <f>IF(B467="","",ROUND(F467/B467,2))</f>
        <v/>
      </c>
      <c r="I467" s="29" t="n"/>
    </row>
    <row r="468">
      <c r="A468" s="26" t="n"/>
      <c r="B468" s="27" t="n"/>
      <c r="C468" s="27" t="n"/>
      <c r="D468" s="27" t="n"/>
      <c r="E468" s="27" t="n"/>
      <c r="F468" s="27" t="n"/>
      <c r="G468" s="27" t="n"/>
      <c r="H468" s="28">
        <f>IF(B468="","",ROUND(F468/B468,2))</f>
        <v/>
      </c>
      <c r="I468" s="29" t="n"/>
    </row>
    <row r="469">
      <c r="A469" s="26" t="n"/>
      <c r="B469" s="27" t="n"/>
      <c r="C469" s="27" t="n"/>
      <c r="D469" s="27" t="n"/>
      <c r="E469" s="27" t="n"/>
      <c r="F469" s="27" t="n"/>
      <c r="G469" s="27" t="n"/>
      <c r="H469" s="28">
        <f>IF(B469="","",ROUND(F469/B469,2))</f>
        <v/>
      </c>
      <c r="I469" s="29" t="n"/>
    </row>
    <row r="470">
      <c r="A470" s="26" t="n"/>
      <c r="B470" s="27" t="n"/>
      <c r="C470" s="27" t="n"/>
      <c r="D470" s="27" t="n"/>
      <c r="E470" s="27" t="n"/>
      <c r="F470" s="27" t="n"/>
      <c r="G470" s="27" t="n"/>
      <c r="H470" s="28">
        <f>IF(B470="","",ROUND(F470/B470,2))</f>
        <v/>
      </c>
      <c r="I470" s="29" t="n"/>
    </row>
    <row r="471">
      <c r="A471" s="26" t="n"/>
      <c r="B471" s="27" t="n"/>
      <c r="C471" s="27" t="n"/>
      <c r="D471" s="27" t="n"/>
      <c r="E471" s="27" t="n"/>
      <c r="F471" s="27" t="n"/>
      <c r="G471" s="27" t="n"/>
      <c r="H471" s="28">
        <f>IF(B471="","",ROUND(F471/B471,2))</f>
        <v/>
      </c>
      <c r="I471" s="29" t="n"/>
    </row>
    <row r="472">
      <c r="A472" s="26" t="n"/>
      <c r="B472" s="27" t="n"/>
      <c r="C472" s="27" t="n"/>
      <c r="D472" s="27" t="n"/>
      <c r="E472" s="27" t="n"/>
      <c r="F472" s="27" t="n"/>
      <c r="G472" s="27" t="n"/>
      <c r="H472" s="28">
        <f>IF(B472="","",ROUND(F472/B472,2))</f>
        <v/>
      </c>
      <c r="I472" s="29" t="n"/>
    </row>
    <row r="473">
      <c r="A473" s="26" t="n"/>
      <c r="B473" s="27" t="n"/>
      <c r="C473" s="27" t="n"/>
      <c r="D473" s="27" t="n"/>
      <c r="E473" s="27" t="n"/>
      <c r="F473" s="27" t="n"/>
      <c r="G473" s="27" t="n"/>
      <c r="H473" s="28">
        <f>IF(B473="","",ROUND(F473/B473,2))</f>
        <v/>
      </c>
      <c r="I473" s="29" t="n"/>
    </row>
    <row r="474">
      <c r="A474" s="26" t="n"/>
      <c r="B474" s="27" t="n"/>
      <c r="C474" s="27" t="n"/>
      <c r="D474" s="27" t="n"/>
      <c r="E474" s="27" t="n"/>
      <c r="F474" s="27" t="n"/>
      <c r="G474" s="27" t="n"/>
      <c r="H474" s="28">
        <f>IF(B474="","",ROUND(F474/B474,2))</f>
        <v/>
      </c>
      <c r="I474" s="29" t="n"/>
    </row>
    <row r="475">
      <c r="A475" s="26" t="n"/>
      <c r="B475" s="27" t="n"/>
      <c r="C475" s="27" t="n"/>
      <c r="D475" s="27" t="n"/>
      <c r="E475" s="27" t="n"/>
      <c r="F475" s="27" t="n"/>
      <c r="G475" s="27" t="n"/>
      <c r="H475" s="28">
        <f>IF(B475="","",ROUND(F475/B475,2))</f>
        <v/>
      </c>
      <c r="I475" s="29" t="n"/>
    </row>
    <row r="476">
      <c r="A476" s="26" t="n"/>
      <c r="B476" s="27" t="n"/>
      <c r="C476" s="27" t="n"/>
      <c r="D476" s="27" t="n"/>
      <c r="E476" s="27" t="n"/>
      <c r="F476" s="27" t="n"/>
      <c r="G476" s="27" t="n"/>
      <c r="H476" s="28">
        <f>IF(B476="","",ROUND(F476/B476,2))</f>
        <v/>
      </c>
      <c r="I476" s="29" t="n"/>
    </row>
    <row r="477">
      <c r="A477" s="26" t="n"/>
      <c r="B477" s="27" t="n"/>
      <c r="C477" s="27" t="n"/>
      <c r="D477" s="27" t="n"/>
      <c r="E477" s="27" t="n"/>
      <c r="F477" s="27" t="n"/>
      <c r="G477" s="27" t="n"/>
      <c r="H477" s="28">
        <f>IF(B477="","",ROUND(F477/B477,2))</f>
        <v/>
      </c>
      <c r="I477" s="29" t="n"/>
    </row>
    <row r="478">
      <c r="A478" s="26" t="n"/>
      <c r="B478" s="27" t="n"/>
      <c r="C478" s="27" t="n"/>
      <c r="D478" s="27" t="n"/>
      <c r="E478" s="27" t="n"/>
      <c r="F478" s="27" t="n"/>
      <c r="G478" s="27" t="n"/>
      <c r="H478" s="28">
        <f>IF(B478="","",ROUND(F478/B478,2))</f>
        <v/>
      </c>
      <c r="I478" s="29" t="n"/>
    </row>
    <row r="479">
      <c r="A479" s="26" t="n"/>
      <c r="B479" s="27" t="n"/>
      <c r="C479" s="27" t="n"/>
      <c r="D479" s="27" t="n"/>
      <c r="E479" s="27" t="n"/>
      <c r="F479" s="27" t="n"/>
      <c r="G479" s="27" t="n"/>
      <c r="H479" s="28">
        <f>IF(B479="","",ROUND(F479/B479,2))</f>
        <v/>
      </c>
      <c r="I479" s="29" t="n"/>
    </row>
    <row r="480">
      <c r="A480" s="26" t="n"/>
      <c r="B480" s="27" t="n"/>
      <c r="C480" s="27" t="n"/>
      <c r="D480" s="27" t="n"/>
      <c r="E480" s="27" t="n"/>
      <c r="F480" s="27" t="n"/>
      <c r="G480" s="27" t="n"/>
      <c r="H480" s="28">
        <f>IF(B480="","",ROUND(F480/B480,2))</f>
        <v/>
      </c>
      <c r="I480" s="29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8">
        <f>IF(B481="","",ROUND(F481/B481,2))</f>
        <v/>
      </c>
      <c r="I481" s="29" t="n"/>
    </row>
    <row r="482">
      <c r="A482" s="26" t="n"/>
      <c r="B482" s="27" t="n"/>
      <c r="C482" s="27" t="n"/>
      <c r="D482" s="27" t="n"/>
      <c r="E482" s="27" t="n"/>
      <c r="F482" s="27" t="n"/>
      <c r="G482" s="27" t="n"/>
      <c r="H482" s="28">
        <f>IF(B482="","",ROUND(F482/B482,2))</f>
        <v/>
      </c>
      <c r="I482" s="29" t="n"/>
    </row>
    <row r="483">
      <c r="A483" s="26" t="n"/>
      <c r="B483" s="27" t="n"/>
      <c r="C483" s="27" t="n"/>
      <c r="D483" s="27" t="n"/>
      <c r="E483" s="27" t="n"/>
      <c r="F483" s="27" t="n"/>
      <c r="G483" s="27" t="n"/>
      <c r="H483" s="28">
        <f>IF(B483="","",ROUND(F483/B483,2))</f>
        <v/>
      </c>
      <c r="I483" s="29" t="n"/>
    </row>
    <row r="484">
      <c r="A484" s="26" t="n"/>
      <c r="B484" s="27" t="n"/>
      <c r="C484" s="27" t="n"/>
      <c r="D484" s="27" t="n"/>
      <c r="E484" s="27" t="n"/>
      <c r="F484" s="27" t="n"/>
      <c r="G484" s="27" t="n"/>
      <c r="H484" s="28">
        <f>IF(B484="","",ROUND(F484/B484,2))</f>
        <v/>
      </c>
      <c r="I484" s="29" t="n"/>
    </row>
    <row r="485">
      <c r="A485" s="26" t="n"/>
      <c r="B485" s="27" t="n"/>
      <c r="C485" s="27" t="n"/>
      <c r="D485" s="27" t="n"/>
      <c r="E485" s="27" t="n"/>
      <c r="F485" s="27" t="n"/>
      <c r="G485" s="27" t="n"/>
      <c r="H485" s="28">
        <f>IF(B485="","",ROUND(F485/B485,2))</f>
        <v/>
      </c>
      <c r="I485" s="29" t="n"/>
    </row>
    <row r="486">
      <c r="A486" s="26" t="n"/>
      <c r="B486" s="27" t="n"/>
      <c r="C486" s="27" t="n"/>
      <c r="D486" s="27" t="n"/>
      <c r="E486" s="27" t="n"/>
      <c r="F486" s="27" t="n"/>
      <c r="G486" s="27" t="n"/>
      <c r="H486" s="28">
        <f>IF(B486="","",ROUND(F486/B486,2))</f>
        <v/>
      </c>
      <c r="I486" s="29" t="n"/>
    </row>
    <row r="487">
      <c r="A487" s="26" t="n"/>
      <c r="B487" s="27" t="n"/>
      <c r="C487" s="27" t="n"/>
      <c r="D487" s="27" t="n"/>
      <c r="E487" s="27" t="n"/>
      <c r="F487" s="27" t="n"/>
      <c r="G487" s="27" t="n"/>
      <c r="H487" s="28">
        <f>IF(B487="","",ROUND(F487/B487,2))</f>
        <v/>
      </c>
      <c r="I487" s="29" t="n"/>
    </row>
    <row r="488">
      <c r="A488" s="26" t="n"/>
      <c r="B488" s="27" t="n"/>
      <c r="C488" s="27" t="n"/>
      <c r="D488" s="27" t="n"/>
      <c r="E488" s="27" t="n"/>
      <c r="F488" s="27" t="n"/>
      <c r="G488" s="27" t="n"/>
      <c r="H488" s="28">
        <f>IF(B488="","",ROUND(F488/B488,2))</f>
        <v/>
      </c>
      <c r="I488" s="29" t="n"/>
    </row>
    <row r="489">
      <c r="A489" s="26" t="n"/>
      <c r="B489" s="27" t="n"/>
      <c r="C489" s="27" t="n"/>
      <c r="D489" s="27" t="n"/>
      <c r="E489" s="27" t="n"/>
      <c r="F489" s="27" t="n"/>
      <c r="G489" s="27" t="n"/>
      <c r="H489" s="28">
        <f>IF(B489="","",ROUND(F489/B489,2))</f>
        <v/>
      </c>
      <c r="I489" s="29" t="n"/>
    </row>
    <row r="490">
      <c r="A490" s="26" t="n"/>
      <c r="B490" s="27" t="n"/>
      <c r="C490" s="27" t="n"/>
      <c r="D490" s="27" t="n"/>
      <c r="E490" s="27" t="n"/>
      <c r="F490" s="27" t="n"/>
      <c r="G490" s="27" t="n"/>
      <c r="H490" s="28">
        <f>IF(B490="","",ROUND(F490/B490,2))</f>
        <v/>
      </c>
      <c r="I490" s="29" t="n"/>
    </row>
    <row r="491">
      <c r="A491" s="26" t="n"/>
      <c r="B491" s="27" t="n"/>
      <c r="C491" s="27" t="n"/>
      <c r="D491" s="27" t="n"/>
      <c r="E491" s="27" t="n"/>
      <c r="F491" s="27" t="n"/>
      <c r="G491" s="27" t="n"/>
      <c r="H491" s="28">
        <f>IF(B491="","",ROUND(F491/B491,2))</f>
        <v/>
      </c>
      <c r="I491" s="29" t="n"/>
    </row>
    <row r="492">
      <c r="A492" s="26" t="n"/>
      <c r="B492" s="27" t="n"/>
      <c r="C492" s="27" t="n"/>
      <c r="D492" s="27" t="n"/>
      <c r="E492" s="27" t="n"/>
      <c r="F492" s="27" t="n"/>
      <c r="G492" s="27" t="n"/>
      <c r="H492" s="28">
        <f>IF(B492="","",ROUND(F492/B492,2))</f>
        <v/>
      </c>
      <c r="I492" s="29" t="n"/>
    </row>
    <row r="493">
      <c r="A493" s="26" t="n"/>
      <c r="B493" s="27" t="n"/>
      <c r="C493" s="27" t="n"/>
      <c r="D493" s="27" t="n"/>
      <c r="E493" s="27" t="n"/>
      <c r="F493" s="27" t="n"/>
      <c r="G493" s="27" t="n"/>
      <c r="H493" s="28">
        <f>IF(B493="","",ROUND(F493/B493,2))</f>
        <v/>
      </c>
      <c r="I493" s="29" t="n"/>
    </row>
    <row r="494">
      <c r="A494" s="26" t="n"/>
      <c r="B494" s="27" t="n"/>
      <c r="C494" s="27" t="n"/>
      <c r="D494" s="27" t="n"/>
      <c r="E494" s="27" t="n"/>
      <c r="F494" s="27" t="n"/>
      <c r="G494" s="27" t="n"/>
      <c r="H494" s="28">
        <f>IF(B494="","",ROUND(F494/B494,2))</f>
        <v/>
      </c>
      <c r="I494" s="29" t="n"/>
    </row>
    <row r="495">
      <c r="A495" s="26" t="n"/>
      <c r="B495" s="27" t="n"/>
      <c r="C495" s="27" t="n"/>
      <c r="D495" s="27" t="n"/>
      <c r="E495" s="27" t="n"/>
      <c r="F495" s="27" t="n"/>
      <c r="G495" s="27" t="n"/>
      <c r="H495" s="28">
        <f>IF(B495="","",ROUND(F495/B495,2))</f>
        <v/>
      </c>
      <c r="I495" s="29" t="n"/>
    </row>
    <row r="496">
      <c r="A496" s="26" t="n"/>
      <c r="B496" s="27" t="n"/>
      <c r="C496" s="27" t="n"/>
      <c r="D496" s="27" t="n"/>
      <c r="E496" s="27" t="n"/>
      <c r="F496" s="27" t="n"/>
      <c r="G496" s="27" t="n"/>
      <c r="H496" s="28">
        <f>IF(B496="","",ROUND(F496/B496,2))</f>
        <v/>
      </c>
      <c r="I496" s="29" t="n"/>
    </row>
    <row r="497">
      <c r="A497" s="26" t="n"/>
      <c r="B497" s="27" t="n"/>
      <c r="C497" s="27" t="n"/>
      <c r="D497" s="27" t="n"/>
      <c r="E497" s="27" t="n"/>
      <c r="F497" s="27" t="n"/>
      <c r="G497" s="27" t="n"/>
      <c r="H497" s="28">
        <f>IF(B497="","",ROUND(F497/B497,2))</f>
        <v/>
      </c>
      <c r="I497" s="29" t="n"/>
    </row>
    <row r="498">
      <c r="A498" s="26" t="n"/>
      <c r="B498" s="27" t="n"/>
      <c r="C498" s="27" t="n"/>
      <c r="D498" s="27" t="n"/>
      <c r="E498" s="27" t="n"/>
      <c r="F498" s="27" t="n"/>
      <c r="G498" s="27" t="n"/>
      <c r="H498" s="28">
        <f>IF(B498="","",ROUND(F498/B498,2))</f>
        <v/>
      </c>
      <c r="I498" s="29" t="n"/>
    </row>
    <row r="499">
      <c r="A499" s="26" t="n"/>
      <c r="B499" s="27" t="n"/>
      <c r="C499" s="27" t="n"/>
      <c r="D499" s="27" t="n"/>
      <c r="E499" s="27" t="n"/>
      <c r="F499" s="27" t="n"/>
      <c r="G499" s="27" t="n"/>
      <c r="H499" s="28">
        <f>IF(B499="","",ROUND(F499/B499,2))</f>
        <v/>
      </c>
      <c r="I499" s="29" t="n"/>
    </row>
    <row r="500">
      <c r="A500" s="26" t="n"/>
      <c r="B500" s="27" t="n"/>
      <c r="C500" s="27" t="n"/>
      <c r="D500" s="27" t="n"/>
      <c r="E500" s="27" t="n"/>
      <c r="F500" s="27" t="n"/>
      <c r="G500" s="27" t="n"/>
      <c r="H500" s="28">
        <f>IF(B500="","",ROUND(F500/B500,2))</f>
        <v/>
      </c>
      <c r="I500" s="29" t="n"/>
    </row>
    <row r="501">
      <c r="A501" s="26" t="n"/>
      <c r="B501" s="27" t="n"/>
      <c r="C501" s="27" t="n"/>
      <c r="D501" s="27" t="n"/>
      <c r="E501" s="27" t="n"/>
      <c r="F501" s="27" t="n"/>
      <c r="G501" s="27" t="n"/>
      <c r="H501" s="28">
        <f>IF(B501="","",ROUND(F501/B501,2))</f>
        <v/>
      </c>
      <c r="I501" s="29" t="n"/>
    </row>
    <row r="502">
      <c r="A502" s="26" t="n"/>
      <c r="B502" s="27" t="n"/>
      <c r="C502" s="27" t="n"/>
      <c r="D502" s="27" t="n"/>
      <c r="E502" s="27" t="n"/>
      <c r="F502" s="27" t="n"/>
      <c r="G502" s="27" t="n"/>
      <c r="H502" s="28">
        <f>IF(B502="","",ROUND(F502/B502,2))</f>
        <v/>
      </c>
      <c r="I502" s="29" t="n"/>
    </row>
    <row r="503">
      <c r="A503" s="26" t="n"/>
      <c r="B503" s="27" t="n"/>
      <c r="C503" s="27" t="n"/>
      <c r="D503" s="27" t="n"/>
      <c r="E503" s="27" t="n"/>
      <c r="F503" s="27" t="n"/>
      <c r="G503" s="27" t="n"/>
      <c r="H503" s="28">
        <f>IF(B503="","",ROUND(F503/B503,2))</f>
        <v/>
      </c>
      <c r="I503" s="29" t="n"/>
    </row>
    <row r="504">
      <c r="A504" s="26" t="n"/>
      <c r="B504" s="27" t="n"/>
      <c r="C504" s="27" t="n"/>
      <c r="D504" s="27" t="n"/>
      <c r="E504" s="27" t="n"/>
      <c r="F504" s="27" t="n"/>
      <c r="G504" s="27" t="n"/>
      <c r="H504" s="28">
        <f>IF(B504="","",ROUND(F504/B504,2))</f>
        <v/>
      </c>
      <c r="I504" s="29" t="n"/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6B86"/>
    <outlinePr summaryBelow="1" summaryRight="1"/>
    <pageSetUpPr/>
  </sheetPr>
  <dimension ref="A1:E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22" customWidth="1" min="4" max="4"/>
    <col width="14" customWidth="1" min="5" max="5"/>
  </cols>
  <sheetData>
    <row r="1" ht="34" customHeight="1">
      <c r="A1" s="1" t="inlineStr">
        <is>
          <t>Setup  -  Vehicles</t>
        </is>
      </c>
      <c r="B1" s="2" t="n"/>
      <c r="C1" s="2" t="n"/>
      <c r="D1" s="2" t="n"/>
      <c r="E1" s="2" t="n"/>
    </row>
    <row r="2" ht="18" customHeight="1">
      <c r="A2" s="3" t="inlineStr">
        <is>
          <t>Transit mixer / pump fleet. Dispatch picks the vehicle; driver auto-fills.</t>
        </is>
      </c>
      <c r="B2" s="2" t="n"/>
      <c r="C2" s="2" t="n"/>
      <c r="D2" s="2" t="n"/>
      <c r="E2" s="2" t="n"/>
    </row>
    <row r="4" ht="30" customHeight="1">
      <c r="A4" s="16" t="inlineStr">
        <is>
          <t>Vehicle No.</t>
        </is>
      </c>
      <c r="B4" s="16" t="inlineStr">
        <is>
          <t>Type</t>
        </is>
      </c>
      <c r="C4" s="16" t="inlineStr">
        <is>
          <t>Capacity (m3)</t>
        </is>
      </c>
      <c r="D4" s="16" t="inlineStr">
        <is>
          <t>Default Driver</t>
        </is>
      </c>
      <c r="E4" s="16" t="inlineStr">
        <is>
          <t>Status</t>
        </is>
      </c>
    </row>
    <row r="5">
      <c r="A5" s="26" t="inlineStr">
        <is>
          <t>MH 46 DC 0813</t>
        </is>
      </c>
      <c r="B5" s="26" t="inlineStr">
        <is>
          <t>Transit Mixer</t>
        </is>
      </c>
      <c r="C5" s="26" t="inlineStr">
        <is>
          <t>7 M³</t>
        </is>
      </c>
      <c r="D5" s="26" t="inlineStr">
        <is>
          <t>RANJEET</t>
        </is>
      </c>
      <c r="E5" s="26" t="inlineStr">
        <is>
          <t>Active</t>
        </is>
      </c>
    </row>
    <row r="6">
      <c r="A6" s="26" t="inlineStr">
        <is>
          <t>MH 46 DC 0814</t>
        </is>
      </c>
      <c r="B6" s="26" t="inlineStr">
        <is>
          <t>Transit Mixer</t>
        </is>
      </c>
      <c r="C6" s="26" t="inlineStr">
        <is>
          <t>7 M³</t>
        </is>
      </c>
      <c r="D6" s="26" t="inlineStr">
        <is>
          <t>MANOJ</t>
        </is>
      </c>
      <c r="E6" s="26" t="inlineStr">
        <is>
          <t>Active</t>
        </is>
      </c>
    </row>
    <row r="7">
      <c r="A7" s="26" t="inlineStr">
        <is>
          <t>MH 46 BB 9003</t>
        </is>
      </c>
      <c r="B7" s="26" t="inlineStr">
        <is>
          <t>Transit Mixer</t>
        </is>
      </c>
      <c r="C7" s="26" t="inlineStr">
        <is>
          <t>6 M³</t>
        </is>
      </c>
      <c r="D7" s="26" t="inlineStr">
        <is>
          <t>SUBHASH</t>
        </is>
      </c>
      <c r="E7" s="26" t="inlineStr">
        <is>
          <t>Active</t>
        </is>
      </c>
    </row>
    <row r="8">
      <c r="A8" s="26" t="inlineStr">
        <is>
          <t>MH 48 T 5967</t>
        </is>
      </c>
      <c r="B8" s="26" t="inlineStr">
        <is>
          <t>Transit Mixer</t>
        </is>
      </c>
      <c r="C8" s="26" t="inlineStr">
        <is>
          <t>6 M³</t>
        </is>
      </c>
      <c r="D8" s="26" t="inlineStr">
        <is>
          <t>MAMA</t>
        </is>
      </c>
      <c r="E8" s="26" t="inlineStr">
        <is>
          <t>Active</t>
        </is>
      </c>
    </row>
    <row r="9">
      <c r="A9" s="26" t="inlineStr">
        <is>
          <t>MH 46 BP 0826</t>
        </is>
      </c>
      <c r="B9" s="26" t="inlineStr">
        <is>
          <t>Transit Mixer</t>
        </is>
      </c>
      <c r="C9" s="26" t="inlineStr">
        <is>
          <t>6 M³</t>
        </is>
      </c>
      <c r="D9" s="26" t="inlineStr">
        <is>
          <t>KAMAL</t>
        </is>
      </c>
      <c r="E9" s="26" t="inlineStr">
        <is>
          <t>Active</t>
        </is>
      </c>
    </row>
    <row r="10">
      <c r="A10" s="26" t="n"/>
      <c r="B10" s="26" t="n"/>
      <c r="C10" s="26" t="n"/>
      <c r="D10" s="26" t="n"/>
      <c r="E10" s="26" t="n"/>
    </row>
    <row r="11">
      <c r="A11" s="26" t="n"/>
      <c r="B11" s="26" t="n"/>
      <c r="C11" s="26" t="n"/>
      <c r="D11" s="26" t="n"/>
      <c r="E11" s="26" t="n"/>
    </row>
    <row r="12">
      <c r="A12" s="26" t="n"/>
      <c r="B12" s="26" t="n"/>
      <c r="C12" s="26" t="n"/>
      <c r="D12" s="26" t="n"/>
      <c r="E12" s="26" t="n"/>
    </row>
    <row r="13">
      <c r="A13" s="26" t="n"/>
      <c r="B13" s="26" t="n"/>
      <c r="C13" s="26" t="n"/>
      <c r="D13" s="26" t="n"/>
      <c r="E13" s="26" t="n"/>
    </row>
    <row r="14">
      <c r="A14" s="26" t="n"/>
      <c r="B14" s="26" t="n"/>
      <c r="C14" s="26" t="n"/>
      <c r="D14" s="26" t="n"/>
      <c r="E14" s="26" t="n"/>
    </row>
    <row r="15">
      <c r="A15" s="26" t="n"/>
      <c r="B15" s="26" t="n"/>
      <c r="C15" s="26" t="n"/>
      <c r="D15" s="26" t="n"/>
      <c r="E15" s="26" t="n"/>
    </row>
    <row r="16">
      <c r="A16" s="26" t="n"/>
      <c r="B16" s="26" t="n"/>
      <c r="C16" s="26" t="n"/>
      <c r="D16" s="26" t="n"/>
      <c r="E16" s="26" t="n"/>
    </row>
    <row r="17">
      <c r="A17" s="26" t="n"/>
      <c r="B17" s="26" t="n"/>
      <c r="C17" s="26" t="n"/>
      <c r="D17" s="26" t="n"/>
      <c r="E17" s="26" t="n"/>
    </row>
    <row r="18">
      <c r="A18" s="26" t="n"/>
      <c r="B18" s="26" t="n"/>
      <c r="C18" s="26" t="n"/>
      <c r="D18" s="26" t="n"/>
      <c r="E18" s="26" t="n"/>
    </row>
    <row r="19">
      <c r="A19" s="26" t="n"/>
      <c r="B19" s="26" t="n"/>
      <c r="C19" s="26" t="n"/>
      <c r="D19" s="26" t="n"/>
      <c r="E19" s="26" t="n"/>
    </row>
    <row r="20">
      <c r="A20" s="26" t="n"/>
      <c r="B20" s="26" t="n"/>
      <c r="C20" s="26" t="n"/>
      <c r="D20" s="26" t="n"/>
      <c r="E20" s="26" t="n"/>
    </row>
    <row r="21">
      <c r="A21" s="26" t="n"/>
      <c r="B21" s="26" t="n"/>
      <c r="C21" s="26" t="n"/>
      <c r="D21" s="26" t="n"/>
      <c r="E21" s="26" t="n"/>
    </row>
    <row r="22">
      <c r="A22" s="26" t="n"/>
      <c r="B22" s="26" t="n"/>
      <c r="C22" s="26" t="n"/>
      <c r="D22" s="26" t="n"/>
      <c r="E22" s="26" t="n"/>
    </row>
    <row r="23">
      <c r="A23" s="26" t="n"/>
      <c r="B23" s="26" t="n"/>
      <c r="C23" s="26" t="n"/>
      <c r="D23" s="26" t="n"/>
      <c r="E23" s="26" t="n"/>
    </row>
    <row r="24">
      <c r="A24" s="26" t="n"/>
      <c r="B24" s="26" t="n"/>
      <c r="C24" s="26" t="n"/>
      <c r="D24" s="26" t="n"/>
      <c r="E24" s="26" t="n"/>
    </row>
    <row r="25">
      <c r="A25" s="26" t="n"/>
      <c r="B25" s="26" t="n"/>
      <c r="C25" s="26" t="n"/>
      <c r="D25" s="26" t="n"/>
      <c r="E25" s="26" t="n"/>
    </row>
    <row r="26">
      <c r="A26" s="26" t="n"/>
      <c r="B26" s="26" t="n"/>
      <c r="C26" s="26" t="n"/>
      <c r="D26" s="26" t="n"/>
      <c r="E26" s="26" t="n"/>
    </row>
    <row r="27">
      <c r="A27" s="26" t="n"/>
      <c r="B27" s="26" t="n"/>
      <c r="C27" s="26" t="n"/>
      <c r="D27" s="26" t="n"/>
      <c r="E27" s="26" t="n"/>
    </row>
    <row r="28">
      <c r="A28" s="26" t="n"/>
      <c r="B28" s="26" t="n"/>
      <c r="C28" s="26" t="n"/>
      <c r="D28" s="26" t="n"/>
      <c r="E28" s="26" t="n"/>
    </row>
    <row r="29">
      <c r="A29" s="26" t="n"/>
      <c r="B29" s="26" t="n"/>
      <c r="C29" s="26" t="n"/>
      <c r="D29" s="26" t="n"/>
      <c r="E29" s="26" t="n"/>
    </row>
    <row r="30">
      <c r="A30" s="26" t="n"/>
      <c r="B30" s="26" t="n"/>
      <c r="C30" s="26" t="n"/>
      <c r="D30" s="26" t="n"/>
      <c r="E30" s="26" t="n"/>
    </row>
    <row r="31">
      <c r="A31" s="26" t="n"/>
      <c r="B31" s="26" t="n"/>
      <c r="C31" s="26" t="n"/>
      <c r="D31" s="26" t="n"/>
      <c r="E31" s="26" t="n"/>
    </row>
    <row r="32">
      <c r="A32" s="26" t="n"/>
      <c r="B32" s="26" t="n"/>
      <c r="C32" s="26" t="n"/>
      <c r="D32" s="26" t="n"/>
      <c r="E32" s="26" t="n"/>
    </row>
    <row r="33">
      <c r="A33" s="26" t="n"/>
      <c r="B33" s="26" t="n"/>
      <c r="C33" s="26" t="n"/>
      <c r="D33" s="26" t="n"/>
      <c r="E33" s="26" t="n"/>
    </row>
    <row r="34">
      <c r="A34" s="26" t="n"/>
      <c r="B34" s="26" t="n"/>
      <c r="C34" s="26" t="n"/>
      <c r="D34" s="26" t="n"/>
      <c r="E34" s="26" t="n"/>
    </row>
    <row r="35">
      <c r="A35" s="26" t="n"/>
      <c r="B35" s="26" t="n"/>
      <c r="C35" s="26" t="n"/>
      <c r="D35" s="26" t="n"/>
      <c r="E35" s="26" t="n"/>
    </row>
    <row r="36">
      <c r="A36" s="26" t="n"/>
      <c r="B36" s="26" t="n"/>
      <c r="C36" s="26" t="n"/>
      <c r="D36" s="26" t="n"/>
      <c r="E36" s="26" t="n"/>
    </row>
    <row r="37">
      <c r="A37" s="26" t="n"/>
      <c r="B37" s="26" t="n"/>
      <c r="C37" s="26" t="n"/>
      <c r="D37" s="26" t="n"/>
      <c r="E37" s="26" t="n"/>
    </row>
    <row r="38">
      <c r="A38" s="26" t="n"/>
      <c r="B38" s="26" t="n"/>
      <c r="C38" s="26" t="n"/>
      <c r="D38" s="26" t="n"/>
      <c r="E38" s="26" t="n"/>
    </row>
    <row r="39">
      <c r="A39" s="26" t="n"/>
      <c r="B39" s="26" t="n"/>
      <c r="C39" s="26" t="n"/>
      <c r="D39" s="26" t="n"/>
      <c r="E39" s="26" t="n"/>
    </row>
    <row r="40">
      <c r="A40" s="26" t="n"/>
      <c r="B40" s="26" t="n"/>
      <c r="C40" s="26" t="n"/>
      <c r="D40" s="26" t="n"/>
      <c r="E40" s="26" t="n"/>
    </row>
    <row r="41">
      <c r="A41" s="26" t="n"/>
      <c r="B41" s="26" t="n"/>
      <c r="C41" s="26" t="n"/>
      <c r="D41" s="26" t="n"/>
      <c r="E41" s="26" t="n"/>
    </row>
    <row r="42">
      <c r="A42" s="26" t="n"/>
      <c r="B42" s="26" t="n"/>
      <c r="C42" s="26" t="n"/>
      <c r="D42" s="26" t="n"/>
      <c r="E42" s="26" t="n"/>
    </row>
    <row r="43">
      <c r="A43" s="26" t="n"/>
      <c r="B43" s="26" t="n"/>
      <c r="C43" s="26" t="n"/>
      <c r="D43" s="26" t="n"/>
      <c r="E43" s="26" t="n"/>
    </row>
    <row r="44">
      <c r="A44" s="26" t="n"/>
      <c r="B44" s="26" t="n"/>
      <c r="C44" s="26" t="n"/>
      <c r="D44" s="26" t="n"/>
      <c r="E44" s="26" t="n"/>
    </row>
    <row r="45">
      <c r="A45" s="26" t="n"/>
      <c r="B45" s="26" t="n"/>
      <c r="C45" s="26" t="n"/>
      <c r="D45" s="26" t="n"/>
      <c r="E45" s="26" t="n"/>
    </row>
    <row r="46">
      <c r="A46" s="26" t="n"/>
      <c r="B46" s="26" t="n"/>
      <c r="C46" s="26" t="n"/>
      <c r="D46" s="26" t="n"/>
      <c r="E46" s="26" t="n"/>
    </row>
    <row r="47">
      <c r="A47" s="26" t="n"/>
      <c r="B47" s="26" t="n"/>
      <c r="C47" s="26" t="n"/>
      <c r="D47" s="26" t="n"/>
      <c r="E47" s="26" t="n"/>
    </row>
    <row r="48">
      <c r="A48" s="26" t="n"/>
      <c r="B48" s="26" t="n"/>
      <c r="C48" s="26" t="n"/>
      <c r="D48" s="26" t="n"/>
      <c r="E48" s="26" t="n"/>
    </row>
    <row r="49">
      <c r="A49" s="26" t="n"/>
      <c r="B49" s="26" t="n"/>
      <c r="C49" s="26" t="n"/>
      <c r="D49" s="26" t="n"/>
      <c r="E49" s="26" t="n"/>
    </row>
    <row r="50">
      <c r="A50" s="26" t="n"/>
      <c r="B50" s="26" t="n"/>
      <c r="C50" s="26" t="n"/>
      <c r="D50" s="26" t="n"/>
      <c r="E50" s="26" t="n"/>
    </row>
    <row r="51">
      <c r="A51" s="26" t="n"/>
      <c r="B51" s="26" t="n"/>
      <c r="C51" s="26" t="n"/>
      <c r="D51" s="26" t="n"/>
      <c r="E51" s="26" t="n"/>
    </row>
    <row r="52">
      <c r="A52" s="26" t="n"/>
      <c r="B52" s="26" t="n"/>
      <c r="C52" s="26" t="n"/>
      <c r="D52" s="26" t="n"/>
      <c r="E52" s="26" t="n"/>
    </row>
    <row r="53">
      <c r="A53" s="26" t="n"/>
      <c r="B53" s="26" t="n"/>
      <c r="C53" s="26" t="n"/>
      <c r="D53" s="26" t="n"/>
      <c r="E53" s="26" t="n"/>
    </row>
    <row r="54">
      <c r="A54" s="26" t="n"/>
      <c r="B54" s="26" t="n"/>
      <c r="C54" s="26" t="n"/>
      <c r="D54" s="26" t="n"/>
      <c r="E54" s="26" t="n"/>
    </row>
    <row r="55">
      <c r="A55" s="26" t="n"/>
      <c r="B55" s="26" t="n"/>
      <c r="C55" s="26" t="n"/>
      <c r="D55" s="26" t="n"/>
      <c r="E55" s="26" t="n"/>
    </row>
    <row r="56">
      <c r="A56" s="26" t="n"/>
      <c r="B56" s="26" t="n"/>
      <c r="C56" s="26" t="n"/>
      <c r="D56" s="26" t="n"/>
      <c r="E56" s="26" t="n"/>
    </row>
    <row r="57">
      <c r="A57" s="26" t="n"/>
      <c r="B57" s="26" t="n"/>
      <c r="C57" s="26" t="n"/>
      <c r="D57" s="26" t="n"/>
      <c r="E57" s="26" t="n"/>
    </row>
    <row r="58">
      <c r="A58" s="26" t="n"/>
      <c r="B58" s="26" t="n"/>
      <c r="C58" s="26" t="n"/>
      <c r="D58" s="26" t="n"/>
      <c r="E58" s="26" t="n"/>
    </row>
    <row r="59">
      <c r="A59" s="26" t="n"/>
      <c r="B59" s="26" t="n"/>
      <c r="C59" s="26" t="n"/>
      <c r="D59" s="26" t="n"/>
      <c r="E59" s="26" t="n"/>
    </row>
    <row r="60">
      <c r="A60" s="26" t="n"/>
      <c r="B60" s="26" t="n"/>
      <c r="C60" s="26" t="n"/>
      <c r="D60" s="26" t="n"/>
      <c r="E60" s="26" t="n"/>
    </row>
    <row r="61">
      <c r="A61" s="26" t="n"/>
      <c r="B61" s="26" t="n"/>
      <c r="C61" s="26" t="n"/>
      <c r="D61" s="26" t="n"/>
      <c r="E61" s="26" t="n"/>
    </row>
    <row r="62">
      <c r="A62" s="26" t="n"/>
      <c r="B62" s="26" t="n"/>
      <c r="C62" s="26" t="n"/>
      <c r="D62" s="26" t="n"/>
      <c r="E62" s="26" t="n"/>
    </row>
    <row r="63">
      <c r="A63" s="26" t="n"/>
      <c r="B63" s="26" t="n"/>
      <c r="C63" s="26" t="n"/>
      <c r="D63" s="26" t="n"/>
      <c r="E63" s="26" t="n"/>
    </row>
    <row r="64">
      <c r="A64" s="26" t="n"/>
      <c r="B64" s="26" t="n"/>
      <c r="C64" s="26" t="n"/>
      <c r="D64" s="26" t="n"/>
      <c r="E64" s="26" t="n"/>
    </row>
    <row r="65">
      <c r="A65" s="26" t="n"/>
      <c r="B65" s="26" t="n"/>
      <c r="C65" s="26" t="n"/>
      <c r="D65" s="26" t="n"/>
      <c r="E65" s="26" t="n"/>
    </row>
    <row r="66">
      <c r="A66" s="26" t="n"/>
      <c r="B66" s="26" t="n"/>
      <c r="C66" s="26" t="n"/>
      <c r="D66" s="26" t="n"/>
      <c r="E66" s="26" t="n"/>
    </row>
    <row r="67">
      <c r="A67" s="26" t="n"/>
      <c r="B67" s="26" t="n"/>
      <c r="C67" s="26" t="n"/>
      <c r="D67" s="26" t="n"/>
      <c r="E67" s="26" t="n"/>
    </row>
    <row r="68">
      <c r="A68" s="26" t="n"/>
      <c r="B68" s="26" t="n"/>
      <c r="C68" s="26" t="n"/>
      <c r="D68" s="26" t="n"/>
      <c r="E68" s="26" t="n"/>
    </row>
    <row r="69">
      <c r="A69" s="26" t="n"/>
      <c r="B69" s="26" t="n"/>
      <c r="C69" s="26" t="n"/>
      <c r="D69" s="26" t="n"/>
      <c r="E69" s="26" t="n"/>
    </row>
    <row r="70">
      <c r="A70" s="26" t="n"/>
      <c r="B70" s="26" t="n"/>
      <c r="C70" s="26" t="n"/>
      <c r="D70" s="26" t="n"/>
      <c r="E70" s="26" t="n"/>
    </row>
    <row r="71">
      <c r="A71" s="26" t="n"/>
      <c r="B71" s="26" t="n"/>
      <c r="C71" s="26" t="n"/>
      <c r="D71" s="26" t="n"/>
      <c r="E71" s="26" t="n"/>
    </row>
    <row r="72">
      <c r="A72" s="26" t="n"/>
      <c r="B72" s="26" t="n"/>
      <c r="C72" s="26" t="n"/>
      <c r="D72" s="26" t="n"/>
      <c r="E72" s="26" t="n"/>
    </row>
    <row r="73">
      <c r="A73" s="26" t="n"/>
      <c r="B73" s="26" t="n"/>
      <c r="C73" s="26" t="n"/>
      <c r="D73" s="26" t="n"/>
      <c r="E73" s="26" t="n"/>
    </row>
    <row r="74">
      <c r="A74" s="26" t="n"/>
      <c r="B74" s="26" t="n"/>
      <c r="C74" s="26" t="n"/>
      <c r="D74" s="26" t="n"/>
      <c r="E74" s="26" t="n"/>
    </row>
    <row r="75">
      <c r="A75" s="26" t="n"/>
      <c r="B75" s="26" t="n"/>
      <c r="C75" s="26" t="n"/>
      <c r="D75" s="26" t="n"/>
      <c r="E75" s="26" t="n"/>
    </row>
    <row r="76">
      <c r="A76" s="26" t="n"/>
      <c r="B76" s="26" t="n"/>
      <c r="C76" s="26" t="n"/>
      <c r="D76" s="26" t="n"/>
      <c r="E76" s="26" t="n"/>
    </row>
    <row r="77">
      <c r="A77" s="26" t="n"/>
      <c r="B77" s="26" t="n"/>
      <c r="C77" s="26" t="n"/>
      <c r="D77" s="26" t="n"/>
      <c r="E77" s="26" t="n"/>
    </row>
    <row r="78">
      <c r="A78" s="26" t="n"/>
      <c r="B78" s="26" t="n"/>
      <c r="C78" s="26" t="n"/>
      <c r="D78" s="26" t="n"/>
      <c r="E78" s="26" t="n"/>
    </row>
    <row r="79">
      <c r="A79" s="26" t="n"/>
      <c r="B79" s="26" t="n"/>
      <c r="C79" s="26" t="n"/>
      <c r="D79" s="26" t="n"/>
      <c r="E79" s="26" t="n"/>
    </row>
    <row r="80">
      <c r="A80" s="26" t="n"/>
      <c r="B80" s="26" t="n"/>
      <c r="C80" s="26" t="n"/>
      <c r="D80" s="26" t="n"/>
      <c r="E80" s="26" t="n"/>
    </row>
    <row r="81">
      <c r="A81" s="26" t="n"/>
      <c r="B81" s="26" t="n"/>
      <c r="C81" s="26" t="n"/>
      <c r="D81" s="26" t="n"/>
      <c r="E81" s="26" t="n"/>
    </row>
    <row r="82">
      <c r="A82" s="26" t="n"/>
      <c r="B82" s="26" t="n"/>
      <c r="C82" s="26" t="n"/>
      <c r="D82" s="26" t="n"/>
      <c r="E82" s="26" t="n"/>
    </row>
    <row r="83">
      <c r="A83" s="26" t="n"/>
      <c r="B83" s="26" t="n"/>
      <c r="C83" s="26" t="n"/>
      <c r="D83" s="26" t="n"/>
      <c r="E83" s="26" t="n"/>
    </row>
    <row r="84">
      <c r="A84" s="26" t="n"/>
      <c r="B84" s="26" t="n"/>
      <c r="C84" s="26" t="n"/>
      <c r="D84" s="26" t="n"/>
      <c r="E84" s="26" t="n"/>
    </row>
    <row r="85">
      <c r="A85" s="26" t="n"/>
      <c r="B85" s="26" t="n"/>
      <c r="C85" s="26" t="n"/>
      <c r="D85" s="26" t="n"/>
      <c r="E85" s="26" t="n"/>
    </row>
    <row r="86">
      <c r="A86" s="26" t="n"/>
      <c r="B86" s="26" t="n"/>
      <c r="C86" s="26" t="n"/>
      <c r="D86" s="26" t="n"/>
      <c r="E86" s="26" t="n"/>
    </row>
    <row r="87">
      <c r="A87" s="26" t="n"/>
      <c r="B87" s="26" t="n"/>
      <c r="C87" s="26" t="n"/>
      <c r="D87" s="26" t="n"/>
      <c r="E87" s="26" t="n"/>
    </row>
    <row r="88">
      <c r="A88" s="26" t="n"/>
      <c r="B88" s="26" t="n"/>
      <c r="C88" s="26" t="n"/>
      <c r="D88" s="26" t="n"/>
      <c r="E88" s="26" t="n"/>
    </row>
    <row r="89">
      <c r="A89" s="26" t="n"/>
      <c r="B89" s="26" t="n"/>
      <c r="C89" s="26" t="n"/>
      <c r="D89" s="26" t="n"/>
      <c r="E89" s="26" t="n"/>
    </row>
    <row r="90">
      <c r="A90" s="26" t="n"/>
      <c r="B90" s="26" t="n"/>
      <c r="C90" s="26" t="n"/>
      <c r="D90" s="26" t="n"/>
      <c r="E90" s="26" t="n"/>
    </row>
    <row r="91">
      <c r="A91" s="26" t="n"/>
      <c r="B91" s="26" t="n"/>
      <c r="C91" s="26" t="n"/>
      <c r="D91" s="26" t="n"/>
      <c r="E91" s="26" t="n"/>
    </row>
    <row r="92">
      <c r="A92" s="26" t="n"/>
      <c r="B92" s="26" t="n"/>
      <c r="C92" s="26" t="n"/>
      <c r="D92" s="26" t="n"/>
      <c r="E92" s="26" t="n"/>
    </row>
    <row r="93">
      <c r="A93" s="26" t="n"/>
      <c r="B93" s="26" t="n"/>
      <c r="C93" s="26" t="n"/>
      <c r="D93" s="26" t="n"/>
      <c r="E93" s="26" t="n"/>
    </row>
    <row r="94">
      <c r="A94" s="26" t="n"/>
      <c r="B94" s="26" t="n"/>
      <c r="C94" s="26" t="n"/>
      <c r="D94" s="26" t="n"/>
      <c r="E94" s="26" t="n"/>
    </row>
    <row r="95">
      <c r="A95" s="26" t="n"/>
      <c r="B95" s="26" t="n"/>
      <c r="C95" s="26" t="n"/>
      <c r="D95" s="26" t="n"/>
      <c r="E95" s="26" t="n"/>
    </row>
    <row r="96">
      <c r="A96" s="26" t="n"/>
      <c r="B96" s="26" t="n"/>
      <c r="C96" s="26" t="n"/>
      <c r="D96" s="26" t="n"/>
      <c r="E96" s="26" t="n"/>
    </row>
    <row r="97">
      <c r="A97" s="26" t="n"/>
      <c r="B97" s="26" t="n"/>
      <c r="C97" s="26" t="n"/>
      <c r="D97" s="26" t="n"/>
      <c r="E97" s="26" t="n"/>
    </row>
    <row r="98">
      <c r="A98" s="26" t="n"/>
      <c r="B98" s="26" t="n"/>
      <c r="C98" s="26" t="n"/>
      <c r="D98" s="26" t="n"/>
      <c r="E98" s="26" t="n"/>
    </row>
    <row r="99">
      <c r="A99" s="26" t="n"/>
      <c r="B99" s="26" t="n"/>
      <c r="C99" s="26" t="n"/>
      <c r="D99" s="26" t="n"/>
      <c r="E99" s="26" t="n"/>
    </row>
    <row r="100">
      <c r="A100" s="26" t="n"/>
      <c r="B100" s="26" t="n"/>
      <c r="C100" s="26" t="n"/>
      <c r="D100" s="26" t="n"/>
      <c r="E100" s="26" t="n"/>
    </row>
    <row r="101">
      <c r="A101" s="26" t="n"/>
      <c r="B101" s="26" t="n"/>
      <c r="C101" s="26" t="n"/>
      <c r="D101" s="26" t="n"/>
      <c r="E101" s="26" t="n"/>
    </row>
    <row r="102">
      <c r="A102" s="26" t="n"/>
      <c r="B102" s="26" t="n"/>
      <c r="C102" s="26" t="n"/>
      <c r="D102" s="26" t="n"/>
      <c r="E102" s="26" t="n"/>
    </row>
    <row r="103">
      <c r="A103" s="26" t="n"/>
      <c r="B103" s="26" t="n"/>
      <c r="C103" s="26" t="n"/>
      <c r="D103" s="26" t="n"/>
      <c r="E103" s="26" t="n"/>
    </row>
    <row r="104">
      <c r="A104" s="26" t="n"/>
      <c r="B104" s="26" t="n"/>
      <c r="C104" s="26" t="n"/>
      <c r="D104" s="26" t="n"/>
      <c r="E104" s="26" t="n"/>
    </row>
    <row r="105">
      <c r="A105" s="26" t="n"/>
      <c r="B105" s="26" t="n"/>
      <c r="C105" s="26" t="n"/>
      <c r="D105" s="26" t="n"/>
      <c r="E105" s="26" t="n"/>
    </row>
    <row r="106">
      <c r="A106" s="26" t="n"/>
      <c r="B106" s="26" t="n"/>
      <c r="C106" s="26" t="n"/>
      <c r="D106" s="26" t="n"/>
      <c r="E106" s="26" t="n"/>
    </row>
    <row r="107">
      <c r="A107" s="26" t="n"/>
      <c r="B107" s="26" t="n"/>
      <c r="C107" s="26" t="n"/>
      <c r="D107" s="26" t="n"/>
      <c r="E107" s="26" t="n"/>
    </row>
    <row r="108">
      <c r="A108" s="26" t="n"/>
      <c r="B108" s="26" t="n"/>
      <c r="C108" s="26" t="n"/>
      <c r="D108" s="26" t="n"/>
      <c r="E108" s="26" t="n"/>
    </row>
    <row r="109">
      <c r="A109" s="26" t="n"/>
      <c r="B109" s="26" t="n"/>
      <c r="C109" s="26" t="n"/>
      <c r="D109" s="26" t="n"/>
      <c r="E109" s="26" t="n"/>
    </row>
    <row r="110">
      <c r="A110" s="26" t="n"/>
      <c r="B110" s="26" t="n"/>
      <c r="C110" s="26" t="n"/>
      <c r="D110" s="26" t="n"/>
      <c r="E110" s="26" t="n"/>
    </row>
    <row r="111">
      <c r="A111" s="26" t="n"/>
      <c r="B111" s="26" t="n"/>
      <c r="C111" s="26" t="n"/>
      <c r="D111" s="26" t="n"/>
      <c r="E111" s="26" t="n"/>
    </row>
    <row r="112">
      <c r="A112" s="26" t="n"/>
      <c r="B112" s="26" t="n"/>
      <c r="C112" s="26" t="n"/>
      <c r="D112" s="26" t="n"/>
      <c r="E112" s="26" t="n"/>
    </row>
    <row r="113">
      <c r="A113" s="26" t="n"/>
      <c r="B113" s="26" t="n"/>
      <c r="C113" s="26" t="n"/>
      <c r="D113" s="26" t="n"/>
      <c r="E113" s="26" t="n"/>
    </row>
    <row r="114">
      <c r="A114" s="26" t="n"/>
      <c r="B114" s="26" t="n"/>
      <c r="C114" s="26" t="n"/>
      <c r="D114" s="26" t="n"/>
      <c r="E114" s="26" t="n"/>
    </row>
    <row r="115">
      <c r="A115" s="26" t="n"/>
      <c r="B115" s="26" t="n"/>
      <c r="C115" s="26" t="n"/>
      <c r="D115" s="26" t="n"/>
      <c r="E115" s="26" t="n"/>
    </row>
    <row r="116">
      <c r="A116" s="26" t="n"/>
      <c r="B116" s="26" t="n"/>
      <c r="C116" s="26" t="n"/>
      <c r="D116" s="26" t="n"/>
      <c r="E116" s="26" t="n"/>
    </row>
    <row r="117">
      <c r="A117" s="26" t="n"/>
      <c r="B117" s="26" t="n"/>
      <c r="C117" s="26" t="n"/>
      <c r="D117" s="26" t="n"/>
      <c r="E117" s="26" t="n"/>
    </row>
    <row r="118">
      <c r="A118" s="26" t="n"/>
      <c r="B118" s="26" t="n"/>
      <c r="C118" s="26" t="n"/>
      <c r="D118" s="26" t="n"/>
      <c r="E118" s="26" t="n"/>
    </row>
    <row r="119">
      <c r="A119" s="26" t="n"/>
      <c r="B119" s="26" t="n"/>
      <c r="C119" s="26" t="n"/>
      <c r="D119" s="26" t="n"/>
      <c r="E119" s="26" t="n"/>
    </row>
    <row r="120">
      <c r="A120" s="26" t="n"/>
      <c r="B120" s="26" t="n"/>
      <c r="C120" s="26" t="n"/>
      <c r="D120" s="26" t="n"/>
      <c r="E120" s="26" t="n"/>
    </row>
    <row r="121">
      <c r="A121" s="26" t="n"/>
      <c r="B121" s="26" t="n"/>
      <c r="C121" s="26" t="n"/>
      <c r="D121" s="26" t="n"/>
      <c r="E121" s="26" t="n"/>
    </row>
    <row r="122">
      <c r="A122" s="26" t="n"/>
      <c r="B122" s="26" t="n"/>
      <c r="C122" s="26" t="n"/>
      <c r="D122" s="26" t="n"/>
      <c r="E122" s="26" t="n"/>
    </row>
    <row r="123">
      <c r="A123" s="26" t="n"/>
      <c r="B123" s="26" t="n"/>
      <c r="C123" s="26" t="n"/>
      <c r="D123" s="26" t="n"/>
      <c r="E123" s="26" t="n"/>
    </row>
    <row r="124">
      <c r="A124" s="26" t="n"/>
      <c r="B124" s="26" t="n"/>
      <c r="C124" s="26" t="n"/>
      <c r="D124" s="26" t="n"/>
      <c r="E124" s="26" t="n"/>
    </row>
    <row r="125">
      <c r="A125" s="26" t="n"/>
      <c r="B125" s="26" t="n"/>
      <c r="C125" s="26" t="n"/>
      <c r="D125" s="26" t="n"/>
      <c r="E125" s="26" t="n"/>
    </row>
    <row r="126">
      <c r="A126" s="26" t="n"/>
      <c r="B126" s="26" t="n"/>
      <c r="C126" s="26" t="n"/>
      <c r="D126" s="26" t="n"/>
      <c r="E126" s="26" t="n"/>
    </row>
    <row r="127">
      <c r="A127" s="26" t="n"/>
      <c r="B127" s="26" t="n"/>
      <c r="C127" s="26" t="n"/>
      <c r="D127" s="26" t="n"/>
      <c r="E127" s="26" t="n"/>
    </row>
    <row r="128">
      <c r="A128" s="26" t="n"/>
      <c r="B128" s="26" t="n"/>
      <c r="C128" s="26" t="n"/>
      <c r="D128" s="26" t="n"/>
      <c r="E128" s="26" t="n"/>
    </row>
    <row r="129">
      <c r="A129" s="26" t="n"/>
      <c r="B129" s="26" t="n"/>
      <c r="C129" s="26" t="n"/>
      <c r="D129" s="26" t="n"/>
      <c r="E129" s="26" t="n"/>
    </row>
    <row r="130">
      <c r="A130" s="26" t="n"/>
      <c r="B130" s="26" t="n"/>
      <c r="C130" s="26" t="n"/>
      <c r="D130" s="26" t="n"/>
      <c r="E130" s="26" t="n"/>
    </row>
    <row r="131">
      <c r="A131" s="26" t="n"/>
      <c r="B131" s="26" t="n"/>
      <c r="C131" s="26" t="n"/>
      <c r="D131" s="26" t="n"/>
      <c r="E131" s="26" t="n"/>
    </row>
    <row r="132">
      <c r="A132" s="26" t="n"/>
      <c r="B132" s="26" t="n"/>
      <c r="C132" s="26" t="n"/>
      <c r="D132" s="26" t="n"/>
      <c r="E132" s="26" t="n"/>
    </row>
    <row r="133">
      <c r="A133" s="26" t="n"/>
      <c r="B133" s="26" t="n"/>
      <c r="C133" s="26" t="n"/>
      <c r="D133" s="26" t="n"/>
      <c r="E133" s="26" t="n"/>
    </row>
    <row r="134">
      <c r="A134" s="26" t="n"/>
      <c r="B134" s="26" t="n"/>
      <c r="C134" s="26" t="n"/>
      <c r="D134" s="26" t="n"/>
      <c r="E134" s="26" t="n"/>
    </row>
    <row r="135">
      <c r="A135" s="26" t="n"/>
      <c r="B135" s="26" t="n"/>
      <c r="C135" s="26" t="n"/>
      <c r="D135" s="26" t="n"/>
      <c r="E135" s="26" t="n"/>
    </row>
    <row r="136">
      <c r="A136" s="26" t="n"/>
      <c r="B136" s="26" t="n"/>
      <c r="C136" s="26" t="n"/>
      <c r="D136" s="26" t="n"/>
      <c r="E136" s="26" t="n"/>
    </row>
    <row r="137">
      <c r="A137" s="26" t="n"/>
      <c r="B137" s="26" t="n"/>
      <c r="C137" s="26" t="n"/>
      <c r="D137" s="26" t="n"/>
      <c r="E137" s="26" t="n"/>
    </row>
    <row r="138">
      <c r="A138" s="26" t="n"/>
      <c r="B138" s="26" t="n"/>
      <c r="C138" s="26" t="n"/>
      <c r="D138" s="26" t="n"/>
      <c r="E138" s="26" t="n"/>
    </row>
    <row r="139">
      <c r="A139" s="26" t="n"/>
      <c r="B139" s="26" t="n"/>
      <c r="C139" s="26" t="n"/>
      <c r="D139" s="26" t="n"/>
      <c r="E139" s="26" t="n"/>
    </row>
    <row r="140">
      <c r="A140" s="26" t="n"/>
      <c r="B140" s="26" t="n"/>
      <c r="C140" s="26" t="n"/>
      <c r="D140" s="26" t="n"/>
      <c r="E140" s="26" t="n"/>
    </row>
    <row r="141">
      <c r="A141" s="26" t="n"/>
      <c r="B141" s="26" t="n"/>
      <c r="C141" s="26" t="n"/>
      <c r="D141" s="26" t="n"/>
      <c r="E141" s="26" t="n"/>
    </row>
    <row r="142">
      <c r="A142" s="26" t="n"/>
      <c r="B142" s="26" t="n"/>
      <c r="C142" s="26" t="n"/>
      <c r="D142" s="26" t="n"/>
      <c r="E142" s="26" t="n"/>
    </row>
    <row r="143">
      <c r="A143" s="26" t="n"/>
      <c r="B143" s="26" t="n"/>
      <c r="C143" s="26" t="n"/>
      <c r="D143" s="26" t="n"/>
      <c r="E143" s="26" t="n"/>
    </row>
    <row r="144">
      <c r="A144" s="26" t="n"/>
      <c r="B144" s="26" t="n"/>
      <c r="C144" s="26" t="n"/>
      <c r="D144" s="26" t="n"/>
      <c r="E144" s="26" t="n"/>
    </row>
    <row r="145">
      <c r="A145" s="26" t="n"/>
      <c r="B145" s="26" t="n"/>
      <c r="C145" s="26" t="n"/>
      <c r="D145" s="26" t="n"/>
      <c r="E145" s="26" t="n"/>
    </row>
    <row r="146">
      <c r="A146" s="26" t="n"/>
      <c r="B146" s="26" t="n"/>
      <c r="C146" s="26" t="n"/>
      <c r="D146" s="26" t="n"/>
      <c r="E146" s="26" t="n"/>
    </row>
    <row r="147">
      <c r="A147" s="26" t="n"/>
      <c r="B147" s="26" t="n"/>
      <c r="C147" s="26" t="n"/>
      <c r="D147" s="26" t="n"/>
      <c r="E147" s="26" t="n"/>
    </row>
    <row r="148">
      <c r="A148" s="26" t="n"/>
      <c r="B148" s="26" t="n"/>
      <c r="C148" s="26" t="n"/>
      <c r="D148" s="26" t="n"/>
      <c r="E148" s="26" t="n"/>
    </row>
    <row r="149">
      <c r="A149" s="26" t="n"/>
      <c r="B149" s="26" t="n"/>
      <c r="C149" s="26" t="n"/>
      <c r="D149" s="26" t="n"/>
      <c r="E149" s="26" t="n"/>
    </row>
    <row r="150">
      <c r="A150" s="26" t="n"/>
      <c r="B150" s="26" t="n"/>
      <c r="C150" s="26" t="n"/>
      <c r="D150" s="26" t="n"/>
      <c r="E150" s="26" t="n"/>
    </row>
    <row r="151">
      <c r="A151" s="26" t="n"/>
      <c r="B151" s="26" t="n"/>
      <c r="C151" s="26" t="n"/>
      <c r="D151" s="26" t="n"/>
      <c r="E151" s="26" t="n"/>
    </row>
    <row r="152">
      <c r="A152" s="26" t="n"/>
      <c r="B152" s="26" t="n"/>
      <c r="C152" s="26" t="n"/>
      <c r="D152" s="26" t="n"/>
      <c r="E152" s="26" t="n"/>
    </row>
    <row r="153">
      <c r="A153" s="26" t="n"/>
      <c r="B153" s="26" t="n"/>
      <c r="C153" s="26" t="n"/>
      <c r="D153" s="26" t="n"/>
      <c r="E153" s="26" t="n"/>
    </row>
    <row r="154">
      <c r="A154" s="26" t="n"/>
      <c r="B154" s="26" t="n"/>
      <c r="C154" s="26" t="n"/>
      <c r="D154" s="26" t="n"/>
      <c r="E154" s="26" t="n"/>
    </row>
    <row r="155">
      <c r="A155" s="26" t="n"/>
      <c r="B155" s="26" t="n"/>
      <c r="C155" s="26" t="n"/>
      <c r="D155" s="26" t="n"/>
      <c r="E155" s="26" t="n"/>
    </row>
    <row r="156">
      <c r="A156" s="26" t="n"/>
      <c r="B156" s="26" t="n"/>
      <c r="C156" s="26" t="n"/>
      <c r="D156" s="26" t="n"/>
      <c r="E156" s="26" t="n"/>
    </row>
    <row r="157">
      <c r="A157" s="26" t="n"/>
      <c r="B157" s="26" t="n"/>
      <c r="C157" s="26" t="n"/>
      <c r="D157" s="26" t="n"/>
      <c r="E157" s="26" t="n"/>
    </row>
    <row r="158">
      <c r="A158" s="26" t="n"/>
      <c r="B158" s="26" t="n"/>
      <c r="C158" s="26" t="n"/>
      <c r="D158" s="26" t="n"/>
      <c r="E158" s="26" t="n"/>
    </row>
    <row r="159">
      <c r="A159" s="26" t="n"/>
      <c r="B159" s="26" t="n"/>
      <c r="C159" s="26" t="n"/>
      <c r="D159" s="26" t="n"/>
      <c r="E159" s="26" t="n"/>
    </row>
    <row r="160">
      <c r="A160" s="26" t="n"/>
      <c r="B160" s="26" t="n"/>
      <c r="C160" s="26" t="n"/>
      <c r="D160" s="26" t="n"/>
      <c r="E160" s="26" t="n"/>
    </row>
    <row r="161">
      <c r="A161" s="26" t="n"/>
      <c r="B161" s="26" t="n"/>
      <c r="C161" s="26" t="n"/>
      <c r="D161" s="26" t="n"/>
      <c r="E161" s="26" t="n"/>
    </row>
    <row r="162">
      <c r="A162" s="26" t="n"/>
      <c r="B162" s="26" t="n"/>
      <c r="C162" s="26" t="n"/>
      <c r="D162" s="26" t="n"/>
      <c r="E162" s="26" t="n"/>
    </row>
    <row r="163">
      <c r="A163" s="26" t="n"/>
      <c r="B163" s="26" t="n"/>
      <c r="C163" s="26" t="n"/>
      <c r="D163" s="26" t="n"/>
      <c r="E163" s="26" t="n"/>
    </row>
    <row r="164">
      <c r="A164" s="26" t="n"/>
      <c r="B164" s="26" t="n"/>
      <c r="C164" s="26" t="n"/>
      <c r="D164" s="26" t="n"/>
      <c r="E164" s="26" t="n"/>
    </row>
    <row r="165">
      <c r="A165" s="26" t="n"/>
      <c r="B165" s="26" t="n"/>
      <c r="C165" s="26" t="n"/>
      <c r="D165" s="26" t="n"/>
      <c r="E165" s="26" t="n"/>
    </row>
    <row r="166">
      <c r="A166" s="26" t="n"/>
      <c r="B166" s="26" t="n"/>
      <c r="C166" s="26" t="n"/>
      <c r="D166" s="26" t="n"/>
      <c r="E166" s="26" t="n"/>
    </row>
    <row r="167">
      <c r="A167" s="26" t="n"/>
      <c r="B167" s="26" t="n"/>
      <c r="C167" s="26" t="n"/>
      <c r="D167" s="26" t="n"/>
      <c r="E167" s="26" t="n"/>
    </row>
    <row r="168">
      <c r="A168" s="26" t="n"/>
      <c r="B168" s="26" t="n"/>
      <c r="C168" s="26" t="n"/>
      <c r="D168" s="26" t="n"/>
      <c r="E168" s="26" t="n"/>
    </row>
    <row r="169">
      <c r="A169" s="26" t="n"/>
      <c r="B169" s="26" t="n"/>
      <c r="C169" s="26" t="n"/>
      <c r="D169" s="26" t="n"/>
      <c r="E169" s="26" t="n"/>
    </row>
    <row r="170">
      <c r="A170" s="26" t="n"/>
      <c r="B170" s="26" t="n"/>
      <c r="C170" s="26" t="n"/>
      <c r="D170" s="26" t="n"/>
      <c r="E170" s="26" t="n"/>
    </row>
    <row r="171">
      <c r="A171" s="26" t="n"/>
      <c r="B171" s="26" t="n"/>
      <c r="C171" s="26" t="n"/>
      <c r="D171" s="26" t="n"/>
      <c r="E171" s="26" t="n"/>
    </row>
    <row r="172">
      <c r="A172" s="26" t="n"/>
      <c r="B172" s="26" t="n"/>
      <c r="C172" s="26" t="n"/>
      <c r="D172" s="26" t="n"/>
      <c r="E172" s="26" t="n"/>
    </row>
    <row r="173">
      <c r="A173" s="26" t="n"/>
      <c r="B173" s="26" t="n"/>
      <c r="C173" s="26" t="n"/>
      <c r="D173" s="26" t="n"/>
      <c r="E173" s="26" t="n"/>
    </row>
    <row r="174">
      <c r="A174" s="26" t="n"/>
      <c r="B174" s="26" t="n"/>
      <c r="C174" s="26" t="n"/>
      <c r="D174" s="26" t="n"/>
      <c r="E174" s="26" t="n"/>
    </row>
    <row r="175">
      <c r="A175" s="26" t="n"/>
      <c r="B175" s="26" t="n"/>
      <c r="C175" s="26" t="n"/>
      <c r="D175" s="26" t="n"/>
      <c r="E175" s="26" t="n"/>
    </row>
    <row r="176">
      <c r="A176" s="26" t="n"/>
      <c r="B176" s="26" t="n"/>
      <c r="C176" s="26" t="n"/>
      <c r="D176" s="26" t="n"/>
      <c r="E176" s="26" t="n"/>
    </row>
    <row r="177">
      <c r="A177" s="26" t="n"/>
      <c r="B177" s="26" t="n"/>
      <c r="C177" s="26" t="n"/>
      <c r="D177" s="26" t="n"/>
      <c r="E177" s="26" t="n"/>
    </row>
    <row r="178">
      <c r="A178" s="26" t="n"/>
      <c r="B178" s="26" t="n"/>
      <c r="C178" s="26" t="n"/>
      <c r="D178" s="26" t="n"/>
      <c r="E178" s="26" t="n"/>
    </row>
    <row r="179">
      <c r="A179" s="26" t="n"/>
      <c r="B179" s="26" t="n"/>
      <c r="C179" s="26" t="n"/>
      <c r="D179" s="26" t="n"/>
      <c r="E179" s="26" t="n"/>
    </row>
    <row r="180">
      <c r="A180" s="26" t="n"/>
      <c r="B180" s="26" t="n"/>
      <c r="C180" s="26" t="n"/>
      <c r="D180" s="26" t="n"/>
      <c r="E180" s="26" t="n"/>
    </row>
    <row r="181">
      <c r="A181" s="26" t="n"/>
      <c r="B181" s="26" t="n"/>
      <c r="C181" s="26" t="n"/>
      <c r="D181" s="26" t="n"/>
      <c r="E181" s="26" t="n"/>
    </row>
    <row r="182">
      <c r="A182" s="26" t="n"/>
      <c r="B182" s="26" t="n"/>
      <c r="C182" s="26" t="n"/>
      <c r="D182" s="26" t="n"/>
      <c r="E182" s="26" t="n"/>
    </row>
    <row r="183">
      <c r="A183" s="26" t="n"/>
      <c r="B183" s="26" t="n"/>
      <c r="C183" s="26" t="n"/>
      <c r="D183" s="26" t="n"/>
      <c r="E183" s="26" t="n"/>
    </row>
    <row r="184">
      <c r="A184" s="26" t="n"/>
      <c r="B184" s="26" t="n"/>
      <c r="C184" s="26" t="n"/>
      <c r="D184" s="26" t="n"/>
      <c r="E184" s="26" t="n"/>
    </row>
    <row r="185">
      <c r="A185" s="26" t="n"/>
      <c r="B185" s="26" t="n"/>
      <c r="C185" s="26" t="n"/>
      <c r="D185" s="26" t="n"/>
      <c r="E185" s="26" t="n"/>
    </row>
    <row r="186">
      <c r="A186" s="26" t="n"/>
      <c r="B186" s="26" t="n"/>
      <c r="C186" s="26" t="n"/>
      <c r="D186" s="26" t="n"/>
      <c r="E186" s="26" t="n"/>
    </row>
    <row r="187">
      <c r="A187" s="26" t="n"/>
      <c r="B187" s="26" t="n"/>
      <c r="C187" s="26" t="n"/>
      <c r="D187" s="26" t="n"/>
      <c r="E187" s="26" t="n"/>
    </row>
    <row r="188">
      <c r="A188" s="26" t="n"/>
      <c r="B188" s="26" t="n"/>
      <c r="C188" s="26" t="n"/>
      <c r="D188" s="26" t="n"/>
      <c r="E188" s="26" t="n"/>
    </row>
    <row r="189">
      <c r="A189" s="26" t="n"/>
      <c r="B189" s="26" t="n"/>
      <c r="C189" s="26" t="n"/>
      <c r="D189" s="26" t="n"/>
      <c r="E189" s="26" t="n"/>
    </row>
    <row r="190">
      <c r="A190" s="26" t="n"/>
      <c r="B190" s="26" t="n"/>
      <c r="C190" s="26" t="n"/>
      <c r="D190" s="26" t="n"/>
      <c r="E190" s="26" t="n"/>
    </row>
    <row r="191">
      <c r="A191" s="26" t="n"/>
      <c r="B191" s="26" t="n"/>
      <c r="C191" s="26" t="n"/>
      <c r="D191" s="26" t="n"/>
      <c r="E191" s="26" t="n"/>
    </row>
    <row r="192">
      <c r="A192" s="26" t="n"/>
      <c r="B192" s="26" t="n"/>
      <c r="C192" s="26" t="n"/>
      <c r="D192" s="26" t="n"/>
      <c r="E192" s="26" t="n"/>
    </row>
    <row r="193">
      <c r="A193" s="26" t="n"/>
      <c r="B193" s="26" t="n"/>
      <c r="C193" s="26" t="n"/>
      <c r="D193" s="26" t="n"/>
      <c r="E193" s="26" t="n"/>
    </row>
    <row r="194">
      <c r="A194" s="26" t="n"/>
      <c r="B194" s="26" t="n"/>
      <c r="C194" s="26" t="n"/>
      <c r="D194" s="26" t="n"/>
      <c r="E194" s="26" t="n"/>
    </row>
    <row r="195">
      <c r="A195" s="26" t="n"/>
      <c r="B195" s="26" t="n"/>
      <c r="C195" s="26" t="n"/>
      <c r="D195" s="26" t="n"/>
      <c r="E195" s="26" t="n"/>
    </row>
    <row r="196">
      <c r="A196" s="26" t="n"/>
      <c r="B196" s="26" t="n"/>
      <c r="C196" s="26" t="n"/>
      <c r="D196" s="26" t="n"/>
      <c r="E196" s="26" t="n"/>
    </row>
    <row r="197">
      <c r="A197" s="26" t="n"/>
      <c r="B197" s="26" t="n"/>
      <c r="C197" s="26" t="n"/>
      <c r="D197" s="26" t="n"/>
      <c r="E197" s="26" t="n"/>
    </row>
    <row r="198">
      <c r="A198" s="26" t="n"/>
      <c r="B198" s="26" t="n"/>
      <c r="C198" s="26" t="n"/>
      <c r="D198" s="26" t="n"/>
      <c r="E198" s="26" t="n"/>
    </row>
    <row r="199">
      <c r="A199" s="26" t="n"/>
      <c r="B199" s="26" t="n"/>
      <c r="C199" s="26" t="n"/>
      <c r="D199" s="26" t="n"/>
      <c r="E199" s="26" t="n"/>
    </row>
    <row r="200">
      <c r="A200" s="26" t="n"/>
      <c r="B200" s="26" t="n"/>
      <c r="C200" s="26" t="n"/>
      <c r="D200" s="26" t="n"/>
      <c r="E200" s="26" t="n"/>
    </row>
    <row r="201">
      <c r="A201" s="26" t="n"/>
      <c r="B201" s="26" t="n"/>
      <c r="C201" s="26" t="n"/>
      <c r="D201" s="26" t="n"/>
      <c r="E201" s="26" t="n"/>
    </row>
    <row r="202">
      <c r="A202" s="26" t="n"/>
      <c r="B202" s="26" t="n"/>
      <c r="C202" s="26" t="n"/>
      <c r="D202" s="26" t="n"/>
      <c r="E202" s="26" t="n"/>
    </row>
    <row r="203">
      <c r="A203" s="26" t="n"/>
      <c r="B203" s="26" t="n"/>
      <c r="C203" s="26" t="n"/>
      <c r="D203" s="26" t="n"/>
      <c r="E203" s="26" t="n"/>
    </row>
    <row r="204">
      <c r="A204" s="26" t="n"/>
      <c r="B204" s="26" t="n"/>
      <c r="C204" s="26" t="n"/>
      <c r="D204" s="26" t="n"/>
      <c r="E204" s="26" t="n"/>
    </row>
    <row r="205">
      <c r="A205" s="26" t="n"/>
      <c r="B205" s="26" t="n"/>
      <c r="C205" s="26" t="n"/>
      <c r="D205" s="26" t="n"/>
      <c r="E205" s="26" t="n"/>
    </row>
    <row r="206">
      <c r="A206" s="26" t="n"/>
      <c r="B206" s="26" t="n"/>
      <c r="C206" s="26" t="n"/>
      <c r="D206" s="26" t="n"/>
      <c r="E206" s="26" t="n"/>
    </row>
    <row r="207">
      <c r="A207" s="26" t="n"/>
      <c r="B207" s="26" t="n"/>
      <c r="C207" s="26" t="n"/>
      <c r="D207" s="26" t="n"/>
      <c r="E207" s="26" t="n"/>
    </row>
    <row r="208">
      <c r="A208" s="26" t="n"/>
      <c r="B208" s="26" t="n"/>
      <c r="C208" s="26" t="n"/>
      <c r="D208" s="26" t="n"/>
      <c r="E208" s="26" t="n"/>
    </row>
    <row r="209">
      <c r="A209" s="26" t="n"/>
      <c r="B209" s="26" t="n"/>
      <c r="C209" s="26" t="n"/>
      <c r="D209" s="26" t="n"/>
      <c r="E209" s="26" t="n"/>
    </row>
    <row r="210">
      <c r="A210" s="26" t="n"/>
      <c r="B210" s="26" t="n"/>
      <c r="C210" s="26" t="n"/>
      <c r="D210" s="26" t="n"/>
      <c r="E210" s="26" t="n"/>
    </row>
    <row r="211">
      <c r="A211" s="26" t="n"/>
      <c r="B211" s="26" t="n"/>
      <c r="C211" s="26" t="n"/>
      <c r="D211" s="26" t="n"/>
      <c r="E211" s="26" t="n"/>
    </row>
    <row r="212">
      <c r="A212" s="26" t="n"/>
      <c r="B212" s="26" t="n"/>
      <c r="C212" s="26" t="n"/>
      <c r="D212" s="26" t="n"/>
      <c r="E212" s="26" t="n"/>
    </row>
    <row r="213">
      <c r="A213" s="26" t="n"/>
      <c r="B213" s="26" t="n"/>
      <c r="C213" s="26" t="n"/>
      <c r="D213" s="26" t="n"/>
      <c r="E213" s="26" t="n"/>
    </row>
    <row r="214">
      <c r="A214" s="26" t="n"/>
      <c r="B214" s="26" t="n"/>
      <c r="C214" s="26" t="n"/>
      <c r="D214" s="26" t="n"/>
      <c r="E214" s="26" t="n"/>
    </row>
    <row r="215">
      <c r="A215" s="26" t="n"/>
      <c r="B215" s="26" t="n"/>
      <c r="C215" s="26" t="n"/>
      <c r="D215" s="26" t="n"/>
      <c r="E215" s="26" t="n"/>
    </row>
    <row r="216">
      <c r="A216" s="26" t="n"/>
      <c r="B216" s="26" t="n"/>
      <c r="C216" s="26" t="n"/>
      <c r="D216" s="26" t="n"/>
      <c r="E216" s="26" t="n"/>
    </row>
    <row r="217">
      <c r="A217" s="26" t="n"/>
      <c r="B217" s="26" t="n"/>
      <c r="C217" s="26" t="n"/>
      <c r="D217" s="26" t="n"/>
      <c r="E217" s="26" t="n"/>
    </row>
    <row r="218">
      <c r="A218" s="26" t="n"/>
      <c r="B218" s="26" t="n"/>
      <c r="C218" s="26" t="n"/>
      <c r="D218" s="26" t="n"/>
      <c r="E218" s="26" t="n"/>
    </row>
    <row r="219">
      <c r="A219" s="26" t="n"/>
      <c r="B219" s="26" t="n"/>
      <c r="C219" s="26" t="n"/>
      <c r="D219" s="26" t="n"/>
      <c r="E219" s="26" t="n"/>
    </row>
    <row r="220">
      <c r="A220" s="26" t="n"/>
      <c r="B220" s="26" t="n"/>
      <c r="C220" s="26" t="n"/>
      <c r="D220" s="26" t="n"/>
      <c r="E220" s="26" t="n"/>
    </row>
    <row r="221">
      <c r="A221" s="26" t="n"/>
      <c r="B221" s="26" t="n"/>
      <c r="C221" s="26" t="n"/>
      <c r="D221" s="26" t="n"/>
      <c r="E221" s="26" t="n"/>
    </row>
    <row r="222">
      <c r="A222" s="26" t="n"/>
      <c r="B222" s="26" t="n"/>
      <c r="C222" s="26" t="n"/>
      <c r="D222" s="26" t="n"/>
      <c r="E222" s="26" t="n"/>
    </row>
    <row r="223">
      <c r="A223" s="26" t="n"/>
      <c r="B223" s="26" t="n"/>
      <c r="C223" s="26" t="n"/>
      <c r="D223" s="26" t="n"/>
      <c r="E223" s="26" t="n"/>
    </row>
    <row r="224">
      <c r="A224" s="26" t="n"/>
      <c r="B224" s="26" t="n"/>
      <c r="C224" s="26" t="n"/>
      <c r="D224" s="26" t="n"/>
      <c r="E224" s="26" t="n"/>
    </row>
    <row r="225">
      <c r="A225" s="26" t="n"/>
      <c r="B225" s="26" t="n"/>
      <c r="C225" s="26" t="n"/>
      <c r="D225" s="26" t="n"/>
      <c r="E225" s="26" t="n"/>
    </row>
    <row r="226">
      <c r="A226" s="26" t="n"/>
      <c r="B226" s="26" t="n"/>
      <c r="C226" s="26" t="n"/>
      <c r="D226" s="26" t="n"/>
      <c r="E226" s="26" t="n"/>
    </row>
    <row r="227">
      <c r="A227" s="26" t="n"/>
      <c r="B227" s="26" t="n"/>
      <c r="C227" s="26" t="n"/>
      <c r="D227" s="26" t="n"/>
      <c r="E227" s="26" t="n"/>
    </row>
    <row r="228">
      <c r="A228" s="26" t="n"/>
      <c r="B228" s="26" t="n"/>
      <c r="C228" s="26" t="n"/>
      <c r="D228" s="26" t="n"/>
      <c r="E228" s="26" t="n"/>
    </row>
    <row r="229">
      <c r="A229" s="26" t="n"/>
      <c r="B229" s="26" t="n"/>
      <c r="C229" s="26" t="n"/>
      <c r="D229" s="26" t="n"/>
      <c r="E229" s="26" t="n"/>
    </row>
    <row r="230">
      <c r="A230" s="26" t="n"/>
      <c r="B230" s="26" t="n"/>
      <c r="C230" s="26" t="n"/>
      <c r="D230" s="26" t="n"/>
      <c r="E230" s="26" t="n"/>
    </row>
    <row r="231">
      <c r="A231" s="26" t="n"/>
      <c r="B231" s="26" t="n"/>
      <c r="C231" s="26" t="n"/>
      <c r="D231" s="26" t="n"/>
      <c r="E231" s="26" t="n"/>
    </row>
    <row r="232">
      <c r="A232" s="26" t="n"/>
      <c r="B232" s="26" t="n"/>
      <c r="C232" s="26" t="n"/>
      <c r="D232" s="26" t="n"/>
      <c r="E232" s="26" t="n"/>
    </row>
    <row r="233">
      <c r="A233" s="26" t="n"/>
      <c r="B233" s="26" t="n"/>
      <c r="C233" s="26" t="n"/>
      <c r="D233" s="26" t="n"/>
      <c r="E233" s="26" t="n"/>
    </row>
    <row r="234">
      <c r="A234" s="26" t="n"/>
      <c r="B234" s="26" t="n"/>
      <c r="C234" s="26" t="n"/>
      <c r="D234" s="26" t="n"/>
      <c r="E234" s="26" t="n"/>
    </row>
    <row r="235">
      <c r="A235" s="26" t="n"/>
      <c r="B235" s="26" t="n"/>
      <c r="C235" s="26" t="n"/>
      <c r="D235" s="26" t="n"/>
      <c r="E235" s="26" t="n"/>
    </row>
    <row r="236">
      <c r="A236" s="26" t="n"/>
      <c r="B236" s="26" t="n"/>
      <c r="C236" s="26" t="n"/>
      <c r="D236" s="26" t="n"/>
      <c r="E236" s="26" t="n"/>
    </row>
    <row r="237">
      <c r="A237" s="26" t="n"/>
      <c r="B237" s="26" t="n"/>
      <c r="C237" s="26" t="n"/>
      <c r="D237" s="26" t="n"/>
      <c r="E237" s="26" t="n"/>
    </row>
    <row r="238">
      <c r="A238" s="26" t="n"/>
      <c r="B238" s="26" t="n"/>
      <c r="C238" s="26" t="n"/>
      <c r="D238" s="26" t="n"/>
      <c r="E238" s="26" t="n"/>
    </row>
    <row r="239">
      <c r="A239" s="26" t="n"/>
      <c r="B239" s="26" t="n"/>
      <c r="C239" s="26" t="n"/>
      <c r="D239" s="26" t="n"/>
      <c r="E239" s="26" t="n"/>
    </row>
    <row r="240">
      <c r="A240" s="26" t="n"/>
      <c r="B240" s="26" t="n"/>
      <c r="C240" s="26" t="n"/>
      <c r="D240" s="26" t="n"/>
      <c r="E240" s="26" t="n"/>
    </row>
    <row r="241">
      <c r="A241" s="26" t="n"/>
      <c r="B241" s="26" t="n"/>
      <c r="C241" s="26" t="n"/>
      <c r="D241" s="26" t="n"/>
      <c r="E241" s="26" t="n"/>
    </row>
    <row r="242">
      <c r="A242" s="26" t="n"/>
      <c r="B242" s="26" t="n"/>
      <c r="C242" s="26" t="n"/>
      <c r="D242" s="26" t="n"/>
      <c r="E242" s="26" t="n"/>
    </row>
    <row r="243">
      <c r="A243" s="26" t="n"/>
      <c r="B243" s="26" t="n"/>
      <c r="C243" s="26" t="n"/>
      <c r="D243" s="26" t="n"/>
      <c r="E243" s="26" t="n"/>
    </row>
    <row r="244">
      <c r="A244" s="26" t="n"/>
      <c r="B244" s="26" t="n"/>
      <c r="C244" s="26" t="n"/>
      <c r="D244" s="26" t="n"/>
      <c r="E244" s="26" t="n"/>
    </row>
    <row r="245">
      <c r="A245" s="26" t="n"/>
      <c r="B245" s="26" t="n"/>
      <c r="C245" s="26" t="n"/>
      <c r="D245" s="26" t="n"/>
      <c r="E245" s="26" t="n"/>
    </row>
    <row r="246">
      <c r="A246" s="26" t="n"/>
      <c r="B246" s="26" t="n"/>
      <c r="C246" s="26" t="n"/>
      <c r="D246" s="26" t="n"/>
      <c r="E246" s="26" t="n"/>
    </row>
    <row r="247">
      <c r="A247" s="26" t="n"/>
      <c r="B247" s="26" t="n"/>
      <c r="C247" s="26" t="n"/>
      <c r="D247" s="26" t="n"/>
      <c r="E247" s="26" t="n"/>
    </row>
    <row r="248">
      <c r="A248" s="26" t="n"/>
      <c r="B248" s="26" t="n"/>
      <c r="C248" s="26" t="n"/>
      <c r="D248" s="26" t="n"/>
      <c r="E248" s="26" t="n"/>
    </row>
    <row r="249">
      <c r="A249" s="26" t="n"/>
      <c r="B249" s="26" t="n"/>
      <c r="C249" s="26" t="n"/>
      <c r="D249" s="26" t="n"/>
      <c r="E249" s="26" t="n"/>
    </row>
    <row r="250">
      <c r="A250" s="26" t="n"/>
      <c r="B250" s="26" t="n"/>
      <c r="C250" s="26" t="n"/>
      <c r="D250" s="26" t="n"/>
      <c r="E250" s="26" t="n"/>
    </row>
    <row r="251">
      <c r="A251" s="26" t="n"/>
      <c r="B251" s="26" t="n"/>
      <c r="C251" s="26" t="n"/>
      <c r="D251" s="26" t="n"/>
      <c r="E251" s="26" t="n"/>
    </row>
    <row r="252">
      <c r="A252" s="26" t="n"/>
      <c r="B252" s="26" t="n"/>
      <c r="C252" s="26" t="n"/>
      <c r="D252" s="26" t="n"/>
      <c r="E252" s="26" t="n"/>
    </row>
    <row r="253">
      <c r="A253" s="26" t="n"/>
      <c r="B253" s="26" t="n"/>
      <c r="C253" s="26" t="n"/>
      <c r="D253" s="26" t="n"/>
      <c r="E253" s="26" t="n"/>
    </row>
    <row r="254">
      <c r="A254" s="26" t="n"/>
      <c r="B254" s="26" t="n"/>
      <c r="C254" s="26" t="n"/>
      <c r="D254" s="26" t="n"/>
      <c r="E254" s="26" t="n"/>
    </row>
    <row r="255">
      <c r="A255" s="26" t="n"/>
      <c r="B255" s="26" t="n"/>
      <c r="C255" s="26" t="n"/>
      <c r="D255" s="26" t="n"/>
      <c r="E255" s="26" t="n"/>
    </row>
    <row r="256">
      <c r="A256" s="26" t="n"/>
      <c r="B256" s="26" t="n"/>
      <c r="C256" s="26" t="n"/>
      <c r="D256" s="26" t="n"/>
      <c r="E256" s="26" t="n"/>
    </row>
    <row r="257">
      <c r="A257" s="26" t="n"/>
      <c r="B257" s="26" t="n"/>
      <c r="C257" s="26" t="n"/>
      <c r="D257" s="26" t="n"/>
      <c r="E257" s="26" t="n"/>
    </row>
    <row r="258">
      <c r="A258" s="26" t="n"/>
      <c r="B258" s="26" t="n"/>
      <c r="C258" s="26" t="n"/>
      <c r="D258" s="26" t="n"/>
      <c r="E258" s="26" t="n"/>
    </row>
    <row r="259">
      <c r="A259" s="26" t="n"/>
      <c r="B259" s="26" t="n"/>
      <c r="C259" s="26" t="n"/>
      <c r="D259" s="26" t="n"/>
      <c r="E259" s="26" t="n"/>
    </row>
    <row r="260">
      <c r="A260" s="26" t="n"/>
      <c r="B260" s="26" t="n"/>
      <c r="C260" s="26" t="n"/>
      <c r="D260" s="26" t="n"/>
      <c r="E260" s="26" t="n"/>
    </row>
    <row r="261">
      <c r="A261" s="26" t="n"/>
      <c r="B261" s="26" t="n"/>
      <c r="C261" s="26" t="n"/>
      <c r="D261" s="26" t="n"/>
      <c r="E261" s="26" t="n"/>
    </row>
    <row r="262">
      <c r="A262" s="26" t="n"/>
      <c r="B262" s="26" t="n"/>
      <c r="C262" s="26" t="n"/>
      <c r="D262" s="26" t="n"/>
      <c r="E262" s="26" t="n"/>
    </row>
    <row r="263">
      <c r="A263" s="26" t="n"/>
      <c r="B263" s="26" t="n"/>
      <c r="C263" s="26" t="n"/>
      <c r="D263" s="26" t="n"/>
      <c r="E263" s="26" t="n"/>
    </row>
    <row r="264">
      <c r="A264" s="26" t="n"/>
      <c r="B264" s="26" t="n"/>
      <c r="C264" s="26" t="n"/>
      <c r="D264" s="26" t="n"/>
      <c r="E264" s="26" t="n"/>
    </row>
    <row r="265">
      <c r="A265" s="26" t="n"/>
      <c r="B265" s="26" t="n"/>
      <c r="C265" s="26" t="n"/>
      <c r="D265" s="26" t="n"/>
      <c r="E265" s="26" t="n"/>
    </row>
    <row r="266">
      <c r="A266" s="26" t="n"/>
      <c r="B266" s="26" t="n"/>
      <c r="C266" s="26" t="n"/>
      <c r="D266" s="26" t="n"/>
      <c r="E266" s="26" t="n"/>
    </row>
    <row r="267">
      <c r="A267" s="26" t="n"/>
      <c r="B267" s="26" t="n"/>
      <c r="C267" s="26" t="n"/>
      <c r="D267" s="26" t="n"/>
      <c r="E267" s="26" t="n"/>
    </row>
    <row r="268">
      <c r="A268" s="26" t="n"/>
      <c r="B268" s="26" t="n"/>
      <c r="C268" s="26" t="n"/>
      <c r="D268" s="26" t="n"/>
      <c r="E268" s="26" t="n"/>
    </row>
    <row r="269">
      <c r="A269" s="26" t="n"/>
      <c r="B269" s="26" t="n"/>
      <c r="C269" s="26" t="n"/>
      <c r="D269" s="26" t="n"/>
      <c r="E269" s="26" t="n"/>
    </row>
    <row r="270">
      <c r="A270" s="26" t="n"/>
      <c r="B270" s="26" t="n"/>
      <c r="C270" s="26" t="n"/>
      <c r="D270" s="26" t="n"/>
      <c r="E270" s="26" t="n"/>
    </row>
    <row r="271">
      <c r="A271" s="26" t="n"/>
      <c r="B271" s="26" t="n"/>
      <c r="C271" s="26" t="n"/>
      <c r="D271" s="26" t="n"/>
      <c r="E271" s="26" t="n"/>
    </row>
    <row r="272">
      <c r="A272" s="26" t="n"/>
      <c r="B272" s="26" t="n"/>
      <c r="C272" s="26" t="n"/>
      <c r="D272" s="26" t="n"/>
      <c r="E272" s="26" t="n"/>
    </row>
    <row r="273">
      <c r="A273" s="26" t="n"/>
      <c r="B273" s="26" t="n"/>
      <c r="C273" s="26" t="n"/>
      <c r="D273" s="26" t="n"/>
      <c r="E273" s="26" t="n"/>
    </row>
    <row r="274">
      <c r="A274" s="26" t="n"/>
      <c r="B274" s="26" t="n"/>
      <c r="C274" s="26" t="n"/>
      <c r="D274" s="26" t="n"/>
      <c r="E274" s="26" t="n"/>
    </row>
    <row r="275">
      <c r="A275" s="26" t="n"/>
      <c r="B275" s="26" t="n"/>
      <c r="C275" s="26" t="n"/>
      <c r="D275" s="26" t="n"/>
      <c r="E275" s="26" t="n"/>
    </row>
    <row r="276">
      <c r="A276" s="26" t="n"/>
      <c r="B276" s="26" t="n"/>
      <c r="C276" s="26" t="n"/>
      <c r="D276" s="26" t="n"/>
      <c r="E276" s="26" t="n"/>
    </row>
    <row r="277">
      <c r="A277" s="26" t="n"/>
      <c r="B277" s="26" t="n"/>
      <c r="C277" s="26" t="n"/>
      <c r="D277" s="26" t="n"/>
      <c r="E277" s="26" t="n"/>
    </row>
    <row r="278">
      <c r="A278" s="26" t="n"/>
      <c r="B278" s="26" t="n"/>
      <c r="C278" s="26" t="n"/>
      <c r="D278" s="26" t="n"/>
      <c r="E278" s="26" t="n"/>
    </row>
    <row r="279">
      <c r="A279" s="26" t="n"/>
      <c r="B279" s="26" t="n"/>
      <c r="C279" s="26" t="n"/>
      <c r="D279" s="26" t="n"/>
      <c r="E279" s="26" t="n"/>
    </row>
    <row r="280">
      <c r="A280" s="26" t="n"/>
      <c r="B280" s="26" t="n"/>
      <c r="C280" s="26" t="n"/>
      <c r="D280" s="26" t="n"/>
      <c r="E280" s="26" t="n"/>
    </row>
    <row r="281">
      <c r="A281" s="26" t="n"/>
      <c r="B281" s="26" t="n"/>
      <c r="C281" s="26" t="n"/>
      <c r="D281" s="26" t="n"/>
      <c r="E281" s="26" t="n"/>
    </row>
    <row r="282">
      <c r="A282" s="26" t="n"/>
      <c r="B282" s="26" t="n"/>
      <c r="C282" s="26" t="n"/>
      <c r="D282" s="26" t="n"/>
      <c r="E282" s="26" t="n"/>
    </row>
    <row r="283">
      <c r="A283" s="26" t="n"/>
      <c r="B283" s="26" t="n"/>
      <c r="C283" s="26" t="n"/>
      <c r="D283" s="26" t="n"/>
      <c r="E283" s="26" t="n"/>
    </row>
    <row r="284">
      <c r="A284" s="26" t="n"/>
      <c r="B284" s="26" t="n"/>
      <c r="C284" s="26" t="n"/>
      <c r="D284" s="26" t="n"/>
      <c r="E284" s="26" t="n"/>
    </row>
    <row r="285">
      <c r="A285" s="26" t="n"/>
      <c r="B285" s="26" t="n"/>
      <c r="C285" s="26" t="n"/>
      <c r="D285" s="26" t="n"/>
      <c r="E285" s="26" t="n"/>
    </row>
    <row r="286">
      <c r="A286" s="26" t="n"/>
      <c r="B286" s="26" t="n"/>
      <c r="C286" s="26" t="n"/>
      <c r="D286" s="26" t="n"/>
      <c r="E286" s="26" t="n"/>
    </row>
    <row r="287">
      <c r="A287" s="26" t="n"/>
      <c r="B287" s="26" t="n"/>
      <c r="C287" s="26" t="n"/>
      <c r="D287" s="26" t="n"/>
      <c r="E287" s="26" t="n"/>
    </row>
    <row r="288">
      <c r="A288" s="26" t="n"/>
      <c r="B288" s="26" t="n"/>
      <c r="C288" s="26" t="n"/>
      <c r="D288" s="26" t="n"/>
      <c r="E288" s="26" t="n"/>
    </row>
    <row r="289">
      <c r="A289" s="26" t="n"/>
      <c r="B289" s="26" t="n"/>
      <c r="C289" s="26" t="n"/>
      <c r="D289" s="26" t="n"/>
      <c r="E289" s="26" t="n"/>
    </row>
    <row r="290">
      <c r="A290" s="26" t="n"/>
      <c r="B290" s="26" t="n"/>
      <c r="C290" s="26" t="n"/>
      <c r="D290" s="26" t="n"/>
      <c r="E290" s="26" t="n"/>
    </row>
    <row r="291">
      <c r="A291" s="26" t="n"/>
      <c r="B291" s="26" t="n"/>
      <c r="C291" s="26" t="n"/>
      <c r="D291" s="26" t="n"/>
      <c r="E291" s="26" t="n"/>
    </row>
    <row r="292">
      <c r="A292" s="26" t="n"/>
      <c r="B292" s="26" t="n"/>
      <c r="C292" s="26" t="n"/>
      <c r="D292" s="26" t="n"/>
      <c r="E292" s="26" t="n"/>
    </row>
    <row r="293">
      <c r="A293" s="26" t="n"/>
      <c r="B293" s="26" t="n"/>
      <c r="C293" s="26" t="n"/>
      <c r="D293" s="26" t="n"/>
      <c r="E293" s="26" t="n"/>
    </row>
    <row r="294">
      <c r="A294" s="26" t="n"/>
      <c r="B294" s="26" t="n"/>
      <c r="C294" s="26" t="n"/>
      <c r="D294" s="26" t="n"/>
      <c r="E294" s="26" t="n"/>
    </row>
    <row r="295">
      <c r="A295" s="26" t="n"/>
      <c r="B295" s="26" t="n"/>
      <c r="C295" s="26" t="n"/>
      <c r="D295" s="26" t="n"/>
      <c r="E295" s="26" t="n"/>
    </row>
    <row r="296">
      <c r="A296" s="26" t="n"/>
      <c r="B296" s="26" t="n"/>
      <c r="C296" s="26" t="n"/>
      <c r="D296" s="26" t="n"/>
      <c r="E296" s="26" t="n"/>
    </row>
    <row r="297">
      <c r="A297" s="26" t="n"/>
      <c r="B297" s="26" t="n"/>
      <c r="C297" s="26" t="n"/>
      <c r="D297" s="26" t="n"/>
      <c r="E297" s="26" t="n"/>
    </row>
    <row r="298">
      <c r="A298" s="26" t="n"/>
      <c r="B298" s="26" t="n"/>
      <c r="C298" s="26" t="n"/>
      <c r="D298" s="26" t="n"/>
      <c r="E298" s="26" t="n"/>
    </row>
    <row r="299">
      <c r="A299" s="26" t="n"/>
      <c r="B299" s="26" t="n"/>
      <c r="C299" s="26" t="n"/>
      <c r="D299" s="26" t="n"/>
      <c r="E299" s="26" t="n"/>
    </row>
    <row r="300">
      <c r="A300" s="26" t="n"/>
      <c r="B300" s="26" t="n"/>
      <c r="C300" s="26" t="n"/>
      <c r="D300" s="26" t="n"/>
      <c r="E300" s="26" t="n"/>
    </row>
    <row r="301">
      <c r="A301" s="26" t="n"/>
      <c r="B301" s="26" t="n"/>
      <c r="C301" s="26" t="n"/>
      <c r="D301" s="26" t="n"/>
      <c r="E301" s="26" t="n"/>
    </row>
    <row r="302">
      <c r="A302" s="26" t="n"/>
      <c r="B302" s="26" t="n"/>
      <c r="C302" s="26" t="n"/>
      <c r="D302" s="26" t="n"/>
      <c r="E302" s="26" t="n"/>
    </row>
    <row r="303">
      <c r="A303" s="26" t="n"/>
      <c r="B303" s="26" t="n"/>
      <c r="C303" s="26" t="n"/>
      <c r="D303" s="26" t="n"/>
      <c r="E303" s="26" t="n"/>
    </row>
    <row r="304">
      <c r="A304" s="26" t="n"/>
      <c r="B304" s="26" t="n"/>
      <c r="C304" s="26" t="n"/>
      <c r="D304" s="26" t="n"/>
      <c r="E304" s="26" t="n"/>
    </row>
    <row r="305">
      <c r="A305" s="26" t="n"/>
      <c r="B305" s="26" t="n"/>
      <c r="C305" s="26" t="n"/>
      <c r="D305" s="26" t="n"/>
      <c r="E305" s="26" t="n"/>
    </row>
    <row r="306">
      <c r="A306" s="26" t="n"/>
      <c r="B306" s="26" t="n"/>
      <c r="C306" s="26" t="n"/>
      <c r="D306" s="26" t="n"/>
      <c r="E306" s="26" t="n"/>
    </row>
    <row r="307">
      <c r="A307" s="26" t="n"/>
      <c r="B307" s="26" t="n"/>
      <c r="C307" s="26" t="n"/>
      <c r="D307" s="26" t="n"/>
      <c r="E307" s="26" t="n"/>
    </row>
    <row r="308">
      <c r="A308" s="26" t="n"/>
      <c r="B308" s="26" t="n"/>
      <c r="C308" s="26" t="n"/>
      <c r="D308" s="26" t="n"/>
      <c r="E308" s="26" t="n"/>
    </row>
    <row r="309">
      <c r="A309" s="26" t="n"/>
      <c r="B309" s="26" t="n"/>
      <c r="C309" s="26" t="n"/>
      <c r="D309" s="26" t="n"/>
      <c r="E309" s="26" t="n"/>
    </row>
    <row r="310">
      <c r="A310" s="26" t="n"/>
      <c r="B310" s="26" t="n"/>
      <c r="C310" s="26" t="n"/>
      <c r="D310" s="26" t="n"/>
      <c r="E310" s="26" t="n"/>
    </row>
    <row r="311">
      <c r="A311" s="26" t="n"/>
      <c r="B311" s="26" t="n"/>
      <c r="C311" s="26" t="n"/>
      <c r="D311" s="26" t="n"/>
      <c r="E311" s="26" t="n"/>
    </row>
    <row r="312">
      <c r="A312" s="26" t="n"/>
      <c r="B312" s="26" t="n"/>
      <c r="C312" s="26" t="n"/>
      <c r="D312" s="26" t="n"/>
      <c r="E312" s="26" t="n"/>
    </row>
    <row r="313">
      <c r="A313" s="26" t="n"/>
      <c r="B313" s="26" t="n"/>
      <c r="C313" s="26" t="n"/>
      <c r="D313" s="26" t="n"/>
      <c r="E313" s="26" t="n"/>
    </row>
    <row r="314">
      <c r="A314" s="26" t="n"/>
      <c r="B314" s="26" t="n"/>
      <c r="C314" s="26" t="n"/>
      <c r="D314" s="26" t="n"/>
      <c r="E314" s="26" t="n"/>
    </row>
    <row r="315">
      <c r="A315" s="26" t="n"/>
      <c r="B315" s="26" t="n"/>
      <c r="C315" s="26" t="n"/>
      <c r="D315" s="26" t="n"/>
      <c r="E315" s="26" t="n"/>
    </row>
    <row r="316">
      <c r="A316" s="26" t="n"/>
      <c r="B316" s="26" t="n"/>
      <c r="C316" s="26" t="n"/>
      <c r="D316" s="26" t="n"/>
      <c r="E316" s="26" t="n"/>
    </row>
    <row r="317">
      <c r="A317" s="26" t="n"/>
      <c r="B317" s="26" t="n"/>
      <c r="C317" s="26" t="n"/>
      <c r="D317" s="26" t="n"/>
      <c r="E317" s="26" t="n"/>
    </row>
    <row r="318">
      <c r="A318" s="26" t="n"/>
      <c r="B318" s="26" t="n"/>
      <c r="C318" s="26" t="n"/>
      <c r="D318" s="26" t="n"/>
      <c r="E318" s="26" t="n"/>
    </row>
    <row r="319">
      <c r="A319" s="26" t="n"/>
      <c r="B319" s="26" t="n"/>
      <c r="C319" s="26" t="n"/>
      <c r="D319" s="26" t="n"/>
      <c r="E319" s="26" t="n"/>
    </row>
    <row r="320">
      <c r="A320" s="26" t="n"/>
      <c r="B320" s="26" t="n"/>
      <c r="C320" s="26" t="n"/>
      <c r="D320" s="26" t="n"/>
      <c r="E320" s="26" t="n"/>
    </row>
    <row r="321">
      <c r="A321" s="26" t="n"/>
      <c r="B321" s="26" t="n"/>
      <c r="C321" s="26" t="n"/>
      <c r="D321" s="26" t="n"/>
      <c r="E321" s="26" t="n"/>
    </row>
    <row r="322">
      <c r="A322" s="26" t="n"/>
      <c r="B322" s="26" t="n"/>
      <c r="C322" s="26" t="n"/>
      <c r="D322" s="26" t="n"/>
      <c r="E322" s="26" t="n"/>
    </row>
    <row r="323">
      <c r="A323" s="26" t="n"/>
      <c r="B323" s="26" t="n"/>
      <c r="C323" s="26" t="n"/>
      <c r="D323" s="26" t="n"/>
      <c r="E323" s="26" t="n"/>
    </row>
    <row r="324">
      <c r="A324" s="26" t="n"/>
      <c r="B324" s="26" t="n"/>
      <c r="C324" s="26" t="n"/>
      <c r="D324" s="26" t="n"/>
      <c r="E324" s="26" t="n"/>
    </row>
    <row r="325">
      <c r="A325" s="26" t="n"/>
      <c r="B325" s="26" t="n"/>
      <c r="C325" s="26" t="n"/>
      <c r="D325" s="26" t="n"/>
      <c r="E325" s="26" t="n"/>
    </row>
    <row r="326">
      <c r="A326" s="26" t="n"/>
      <c r="B326" s="26" t="n"/>
      <c r="C326" s="26" t="n"/>
      <c r="D326" s="26" t="n"/>
      <c r="E326" s="26" t="n"/>
    </row>
    <row r="327">
      <c r="A327" s="26" t="n"/>
      <c r="B327" s="26" t="n"/>
      <c r="C327" s="26" t="n"/>
      <c r="D327" s="26" t="n"/>
      <c r="E327" s="26" t="n"/>
    </row>
    <row r="328">
      <c r="A328" s="26" t="n"/>
      <c r="B328" s="26" t="n"/>
      <c r="C328" s="26" t="n"/>
      <c r="D328" s="26" t="n"/>
      <c r="E328" s="26" t="n"/>
    </row>
    <row r="329">
      <c r="A329" s="26" t="n"/>
      <c r="B329" s="26" t="n"/>
      <c r="C329" s="26" t="n"/>
      <c r="D329" s="26" t="n"/>
      <c r="E329" s="26" t="n"/>
    </row>
    <row r="330">
      <c r="A330" s="26" t="n"/>
      <c r="B330" s="26" t="n"/>
      <c r="C330" s="26" t="n"/>
      <c r="D330" s="26" t="n"/>
      <c r="E330" s="26" t="n"/>
    </row>
    <row r="331">
      <c r="A331" s="26" t="n"/>
      <c r="B331" s="26" t="n"/>
      <c r="C331" s="26" t="n"/>
      <c r="D331" s="26" t="n"/>
      <c r="E331" s="26" t="n"/>
    </row>
    <row r="332">
      <c r="A332" s="26" t="n"/>
      <c r="B332" s="26" t="n"/>
      <c r="C332" s="26" t="n"/>
      <c r="D332" s="26" t="n"/>
      <c r="E332" s="26" t="n"/>
    </row>
    <row r="333">
      <c r="A333" s="26" t="n"/>
      <c r="B333" s="26" t="n"/>
      <c r="C333" s="26" t="n"/>
      <c r="D333" s="26" t="n"/>
      <c r="E333" s="26" t="n"/>
    </row>
    <row r="334">
      <c r="A334" s="26" t="n"/>
      <c r="B334" s="26" t="n"/>
      <c r="C334" s="26" t="n"/>
      <c r="D334" s="26" t="n"/>
      <c r="E334" s="26" t="n"/>
    </row>
    <row r="335">
      <c r="A335" s="26" t="n"/>
      <c r="B335" s="26" t="n"/>
      <c r="C335" s="26" t="n"/>
      <c r="D335" s="26" t="n"/>
      <c r="E335" s="26" t="n"/>
    </row>
    <row r="336">
      <c r="A336" s="26" t="n"/>
      <c r="B336" s="26" t="n"/>
      <c r="C336" s="26" t="n"/>
      <c r="D336" s="26" t="n"/>
      <c r="E336" s="26" t="n"/>
    </row>
    <row r="337">
      <c r="A337" s="26" t="n"/>
      <c r="B337" s="26" t="n"/>
      <c r="C337" s="26" t="n"/>
      <c r="D337" s="26" t="n"/>
      <c r="E337" s="26" t="n"/>
    </row>
    <row r="338">
      <c r="A338" s="26" t="n"/>
      <c r="B338" s="26" t="n"/>
      <c r="C338" s="26" t="n"/>
      <c r="D338" s="26" t="n"/>
      <c r="E338" s="26" t="n"/>
    </row>
    <row r="339">
      <c r="A339" s="26" t="n"/>
      <c r="B339" s="26" t="n"/>
      <c r="C339" s="26" t="n"/>
      <c r="D339" s="26" t="n"/>
      <c r="E339" s="26" t="n"/>
    </row>
    <row r="340">
      <c r="A340" s="26" t="n"/>
      <c r="B340" s="26" t="n"/>
      <c r="C340" s="26" t="n"/>
      <c r="D340" s="26" t="n"/>
      <c r="E340" s="26" t="n"/>
    </row>
    <row r="341">
      <c r="A341" s="26" t="n"/>
      <c r="B341" s="26" t="n"/>
      <c r="C341" s="26" t="n"/>
      <c r="D341" s="26" t="n"/>
      <c r="E341" s="26" t="n"/>
    </row>
    <row r="342">
      <c r="A342" s="26" t="n"/>
      <c r="B342" s="26" t="n"/>
      <c r="C342" s="26" t="n"/>
      <c r="D342" s="26" t="n"/>
      <c r="E342" s="26" t="n"/>
    </row>
    <row r="343">
      <c r="A343" s="26" t="n"/>
      <c r="B343" s="26" t="n"/>
      <c r="C343" s="26" t="n"/>
      <c r="D343" s="26" t="n"/>
      <c r="E343" s="26" t="n"/>
    </row>
    <row r="344">
      <c r="A344" s="26" t="n"/>
      <c r="B344" s="26" t="n"/>
      <c r="C344" s="26" t="n"/>
      <c r="D344" s="26" t="n"/>
      <c r="E344" s="26" t="n"/>
    </row>
    <row r="345">
      <c r="A345" s="26" t="n"/>
      <c r="B345" s="26" t="n"/>
      <c r="C345" s="26" t="n"/>
      <c r="D345" s="26" t="n"/>
      <c r="E345" s="26" t="n"/>
    </row>
    <row r="346">
      <c r="A346" s="26" t="n"/>
      <c r="B346" s="26" t="n"/>
      <c r="C346" s="26" t="n"/>
      <c r="D346" s="26" t="n"/>
      <c r="E346" s="26" t="n"/>
    </row>
    <row r="347">
      <c r="A347" s="26" t="n"/>
      <c r="B347" s="26" t="n"/>
      <c r="C347" s="26" t="n"/>
      <c r="D347" s="26" t="n"/>
      <c r="E347" s="26" t="n"/>
    </row>
    <row r="348">
      <c r="A348" s="26" t="n"/>
      <c r="B348" s="26" t="n"/>
      <c r="C348" s="26" t="n"/>
      <c r="D348" s="26" t="n"/>
      <c r="E348" s="26" t="n"/>
    </row>
    <row r="349">
      <c r="A349" s="26" t="n"/>
      <c r="B349" s="26" t="n"/>
      <c r="C349" s="26" t="n"/>
      <c r="D349" s="26" t="n"/>
      <c r="E349" s="26" t="n"/>
    </row>
    <row r="350">
      <c r="A350" s="26" t="n"/>
      <c r="B350" s="26" t="n"/>
      <c r="C350" s="26" t="n"/>
      <c r="D350" s="26" t="n"/>
      <c r="E350" s="26" t="n"/>
    </row>
    <row r="351">
      <c r="A351" s="26" t="n"/>
      <c r="B351" s="26" t="n"/>
      <c r="C351" s="26" t="n"/>
      <c r="D351" s="26" t="n"/>
      <c r="E351" s="26" t="n"/>
    </row>
    <row r="352">
      <c r="A352" s="26" t="n"/>
      <c r="B352" s="26" t="n"/>
      <c r="C352" s="26" t="n"/>
      <c r="D352" s="26" t="n"/>
      <c r="E352" s="26" t="n"/>
    </row>
    <row r="353">
      <c r="A353" s="26" t="n"/>
      <c r="B353" s="26" t="n"/>
      <c r="C353" s="26" t="n"/>
      <c r="D353" s="26" t="n"/>
      <c r="E353" s="26" t="n"/>
    </row>
    <row r="354">
      <c r="A354" s="26" t="n"/>
      <c r="B354" s="26" t="n"/>
      <c r="C354" s="26" t="n"/>
      <c r="D354" s="26" t="n"/>
      <c r="E354" s="26" t="n"/>
    </row>
    <row r="355">
      <c r="A355" s="26" t="n"/>
      <c r="B355" s="26" t="n"/>
      <c r="C355" s="26" t="n"/>
      <c r="D355" s="26" t="n"/>
      <c r="E355" s="26" t="n"/>
    </row>
    <row r="356">
      <c r="A356" s="26" t="n"/>
      <c r="B356" s="26" t="n"/>
      <c r="C356" s="26" t="n"/>
      <c r="D356" s="26" t="n"/>
      <c r="E356" s="26" t="n"/>
    </row>
    <row r="357">
      <c r="A357" s="26" t="n"/>
      <c r="B357" s="26" t="n"/>
      <c r="C357" s="26" t="n"/>
      <c r="D357" s="26" t="n"/>
      <c r="E357" s="26" t="n"/>
    </row>
    <row r="358">
      <c r="A358" s="26" t="n"/>
      <c r="B358" s="26" t="n"/>
      <c r="C358" s="26" t="n"/>
      <c r="D358" s="26" t="n"/>
      <c r="E358" s="26" t="n"/>
    </row>
    <row r="359">
      <c r="A359" s="26" t="n"/>
      <c r="B359" s="26" t="n"/>
      <c r="C359" s="26" t="n"/>
      <c r="D359" s="26" t="n"/>
      <c r="E359" s="26" t="n"/>
    </row>
    <row r="360">
      <c r="A360" s="26" t="n"/>
      <c r="B360" s="26" t="n"/>
      <c r="C360" s="26" t="n"/>
      <c r="D360" s="26" t="n"/>
      <c r="E360" s="26" t="n"/>
    </row>
    <row r="361">
      <c r="A361" s="26" t="n"/>
      <c r="B361" s="26" t="n"/>
      <c r="C361" s="26" t="n"/>
      <c r="D361" s="26" t="n"/>
      <c r="E361" s="26" t="n"/>
    </row>
    <row r="362">
      <c r="A362" s="26" t="n"/>
      <c r="B362" s="26" t="n"/>
      <c r="C362" s="26" t="n"/>
      <c r="D362" s="26" t="n"/>
      <c r="E362" s="26" t="n"/>
    </row>
    <row r="363">
      <c r="A363" s="26" t="n"/>
      <c r="B363" s="26" t="n"/>
      <c r="C363" s="26" t="n"/>
      <c r="D363" s="26" t="n"/>
      <c r="E363" s="26" t="n"/>
    </row>
    <row r="364">
      <c r="A364" s="26" t="n"/>
      <c r="B364" s="26" t="n"/>
      <c r="C364" s="26" t="n"/>
      <c r="D364" s="26" t="n"/>
      <c r="E364" s="26" t="n"/>
    </row>
    <row r="365">
      <c r="A365" s="26" t="n"/>
      <c r="B365" s="26" t="n"/>
      <c r="C365" s="26" t="n"/>
      <c r="D365" s="26" t="n"/>
      <c r="E365" s="26" t="n"/>
    </row>
    <row r="366">
      <c r="A366" s="26" t="n"/>
      <c r="B366" s="26" t="n"/>
      <c r="C366" s="26" t="n"/>
      <c r="D366" s="26" t="n"/>
      <c r="E366" s="26" t="n"/>
    </row>
    <row r="367">
      <c r="A367" s="26" t="n"/>
      <c r="B367" s="26" t="n"/>
      <c r="C367" s="26" t="n"/>
      <c r="D367" s="26" t="n"/>
      <c r="E367" s="26" t="n"/>
    </row>
    <row r="368">
      <c r="A368" s="26" t="n"/>
      <c r="B368" s="26" t="n"/>
      <c r="C368" s="26" t="n"/>
      <c r="D368" s="26" t="n"/>
      <c r="E368" s="26" t="n"/>
    </row>
    <row r="369">
      <c r="A369" s="26" t="n"/>
      <c r="B369" s="26" t="n"/>
      <c r="C369" s="26" t="n"/>
      <c r="D369" s="26" t="n"/>
      <c r="E369" s="26" t="n"/>
    </row>
    <row r="370">
      <c r="A370" s="26" t="n"/>
      <c r="B370" s="26" t="n"/>
      <c r="C370" s="26" t="n"/>
      <c r="D370" s="26" t="n"/>
      <c r="E370" s="26" t="n"/>
    </row>
    <row r="371">
      <c r="A371" s="26" t="n"/>
      <c r="B371" s="26" t="n"/>
      <c r="C371" s="26" t="n"/>
      <c r="D371" s="26" t="n"/>
      <c r="E371" s="26" t="n"/>
    </row>
    <row r="372">
      <c r="A372" s="26" t="n"/>
      <c r="B372" s="26" t="n"/>
      <c r="C372" s="26" t="n"/>
      <c r="D372" s="26" t="n"/>
      <c r="E372" s="26" t="n"/>
    </row>
    <row r="373">
      <c r="A373" s="26" t="n"/>
      <c r="B373" s="26" t="n"/>
      <c r="C373" s="26" t="n"/>
      <c r="D373" s="26" t="n"/>
      <c r="E373" s="26" t="n"/>
    </row>
    <row r="374">
      <c r="A374" s="26" t="n"/>
      <c r="B374" s="26" t="n"/>
      <c r="C374" s="26" t="n"/>
      <c r="D374" s="26" t="n"/>
      <c r="E374" s="26" t="n"/>
    </row>
    <row r="375">
      <c r="A375" s="26" t="n"/>
      <c r="B375" s="26" t="n"/>
      <c r="C375" s="26" t="n"/>
      <c r="D375" s="26" t="n"/>
      <c r="E375" s="26" t="n"/>
    </row>
    <row r="376">
      <c r="A376" s="26" t="n"/>
      <c r="B376" s="26" t="n"/>
      <c r="C376" s="26" t="n"/>
      <c r="D376" s="26" t="n"/>
      <c r="E376" s="26" t="n"/>
    </row>
    <row r="377">
      <c r="A377" s="26" t="n"/>
      <c r="B377" s="26" t="n"/>
      <c r="C377" s="26" t="n"/>
      <c r="D377" s="26" t="n"/>
      <c r="E377" s="26" t="n"/>
    </row>
    <row r="378">
      <c r="A378" s="26" t="n"/>
      <c r="B378" s="26" t="n"/>
      <c r="C378" s="26" t="n"/>
      <c r="D378" s="26" t="n"/>
      <c r="E378" s="26" t="n"/>
    </row>
    <row r="379">
      <c r="A379" s="26" t="n"/>
      <c r="B379" s="26" t="n"/>
      <c r="C379" s="26" t="n"/>
      <c r="D379" s="26" t="n"/>
      <c r="E379" s="26" t="n"/>
    </row>
    <row r="380">
      <c r="A380" s="26" t="n"/>
      <c r="B380" s="26" t="n"/>
      <c r="C380" s="26" t="n"/>
      <c r="D380" s="26" t="n"/>
      <c r="E380" s="26" t="n"/>
    </row>
    <row r="381">
      <c r="A381" s="26" t="n"/>
      <c r="B381" s="26" t="n"/>
      <c r="C381" s="26" t="n"/>
      <c r="D381" s="26" t="n"/>
      <c r="E381" s="26" t="n"/>
    </row>
    <row r="382">
      <c r="A382" s="26" t="n"/>
      <c r="B382" s="26" t="n"/>
      <c r="C382" s="26" t="n"/>
      <c r="D382" s="26" t="n"/>
      <c r="E382" s="26" t="n"/>
    </row>
    <row r="383">
      <c r="A383" s="26" t="n"/>
      <c r="B383" s="26" t="n"/>
      <c r="C383" s="26" t="n"/>
      <c r="D383" s="26" t="n"/>
      <c r="E383" s="26" t="n"/>
    </row>
    <row r="384">
      <c r="A384" s="26" t="n"/>
      <c r="B384" s="26" t="n"/>
      <c r="C384" s="26" t="n"/>
      <c r="D384" s="26" t="n"/>
      <c r="E384" s="26" t="n"/>
    </row>
    <row r="385">
      <c r="A385" s="26" t="n"/>
      <c r="B385" s="26" t="n"/>
      <c r="C385" s="26" t="n"/>
      <c r="D385" s="26" t="n"/>
      <c r="E385" s="26" t="n"/>
    </row>
    <row r="386">
      <c r="A386" s="26" t="n"/>
      <c r="B386" s="26" t="n"/>
      <c r="C386" s="26" t="n"/>
      <c r="D386" s="26" t="n"/>
      <c r="E386" s="26" t="n"/>
    </row>
    <row r="387">
      <c r="A387" s="26" t="n"/>
      <c r="B387" s="26" t="n"/>
      <c r="C387" s="26" t="n"/>
      <c r="D387" s="26" t="n"/>
      <c r="E387" s="26" t="n"/>
    </row>
    <row r="388">
      <c r="A388" s="26" t="n"/>
      <c r="B388" s="26" t="n"/>
      <c r="C388" s="26" t="n"/>
      <c r="D388" s="26" t="n"/>
      <c r="E388" s="26" t="n"/>
    </row>
    <row r="389">
      <c r="A389" s="26" t="n"/>
      <c r="B389" s="26" t="n"/>
      <c r="C389" s="26" t="n"/>
      <c r="D389" s="26" t="n"/>
      <c r="E389" s="26" t="n"/>
    </row>
    <row r="390">
      <c r="A390" s="26" t="n"/>
      <c r="B390" s="26" t="n"/>
      <c r="C390" s="26" t="n"/>
      <c r="D390" s="26" t="n"/>
      <c r="E390" s="26" t="n"/>
    </row>
    <row r="391">
      <c r="A391" s="26" t="n"/>
      <c r="B391" s="26" t="n"/>
      <c r="C391" s="26" t="n"/>
      <c r="D391" s="26" t="n"/>
      <c r="E391" s="26" t="n"/>
    </row>
    <row r="392">
      <c r="A392" s="26" t="n"/>
      <c r="B392" s="26" t="n"/>
      <c r="C392" s="26" t="n"/>
      <c r="D392" s="26" t="n"/>
      <c r="E392" s="26" t="n"/>
    </row>
    <row r="393">
      <c r="A393" s="26" t="n"/>
      <c r="B393" s="26" t="n"/>
      <c r="C393" s="26" t="n"/>
      <c r="D393" s="26" t="n"/>
      <c r="E393" s="26" t="n"/>
    </row>
    <row r="394">
      <c r="A394" s="26" t="n"/>
      <c r="B394" s="26" t="n"/>
      <c r="C394" s="26" t="n"/>
      <c r="D394" s="26" t="n"/>
      <c r="E394" s="26" t="n"/>
    </row>
    <row r="395">
      <c r="A395" s="26" t="n"/>
      <c r="B395" s="26" t="n"/>
      <c r="C395" s="26" t="n"/>
      <c r="D395" s="26" t="n"/>
      <c r="E395" s="26" t="n"/>
    </row>
    <row r="396">
      <c r="A396" s="26" t="n"/>
      <c r="B396" s="26" t="n"/>
      <c r="C396" s="26" t="n"/>
      <c r="D396" s="26" t="n"/>
      <c r="E396" s="26" t="n"/>
    </row>
    <row r="397">
      <c r="A397" s="26" t="n"/>
      <c r="B397" s="26" t="n"/>
      <c r="C397" s="26" t="n"/>
      <c r="D397" s="26" t="n"/>
      <c r="E397" s="26" t="n"/>
    </row>
    <row r="398">
      <c r="A398" s="26" t="n"/>
      <c r="B398" s="26" t="n"/>
      <c r="C398" s="26" t="n"/>
      <c r="D398" s="26" t="n"/>
      <c r="E398" s="26" t="n"/>
    </row>
    <row r="399">
      <c r="A399" s="26" t="n"/>
      <c r="B399" s="26" t="n"/>
      <c r="C399" s="26" t="n"/>
      <c r="D399" s="26" t="n"/>
      <c r="E399" s="26" t="n"/>
    </row>
    <row r="400">
      <c r="A400" s="26" t="n"/>
      <c r="B400" s="26" t="n"/>
      <c r="C400" s="26" t="n"/>
      <c r="D400" s="26" t="n"/>
      <c r="E400" s="26" t="n"/>
    </row>
    <row r="401">
      <c r="A401" s="26" t="n"/>
      <c r="B401" s="26" t="n"/>
      <c r="C401" s="26" t="n"/>
      <c r="D401" s="26" t="n"/>
      <c r="E401" s="26" t="n"/>
    </row>
    <row r="402">
      <c r="A402" s="26" t="n"/>
      <c r="B402" s="26" t="n"/>
      <c r="C402" s="26" t="n"/>
      <c r="D402" s="26" t="n"/>
      <c r="E402" s="26" t="n"/>
    </row>
    <row r="403">
      <c r="A403" s="26" t="n"/>
      <c r="B403" s="26" t="n"/>
      <c r="C403" s="26" t="n"/>
      <c r="D403" s="26" t="n"/>
      <c r="E403" s="26" t="n"/>
    </row>
    <row r="404">
      <c r="A404" s="26" t="n"/>
      <c r="B404" s="26" t="n"/>
      <c r="C404" s="26" t="n"/>
      <c r="D404" s="26" t="n"/>
      <c r="E404" s="26" t="n"/>
    </row>
    <row r="405">
      <c r="A405" s="26" t="n"/>
      <c r="B405" s="26" t="n"/>
      <c r="C405" s="26" t="n"/>
      <c r="D405" s="26" t="n"/>
      <c r="E405" s="26" t="n"/>
    </row>
    <row r="406">
      <c r="A406" s="26" t="n"/>
      <c r="B406" s="26" t="n"/>
      <c r="C406" s="26" t="n"/>
      <c r="D406" s="26" t="n"/>
      <c r="E406" s="26" t="n"/>
    </row>
    <row r="407">
      <c r="A407" s="26" t="n"/>
      <c r="B407" s="26" t="n"/>
      <c r="C407" s="26" t="n"/>
      <c r="D407" s="26" t="n"/>
      <c r="E407" s="26" t="n"/>
    </row>
    <row r="408">
      <c r="A408" s="26" t="n"/>
      <c r="B408" s="26" t="n"/>
      <c r="C408" s="26" t="n"/>
      <c r="D408" s="26" t="n"/>
      <c r="E408" s="26" t="n"/>
    </row>
    <row r="409">
      <c r="A409" s="26" t="n"/>
      <c r="B409" s="26" t="n"/>
      <c r="C409" s="26" t="n"/>
      <c r="D409" s="26" t="n"/>
      <c r="E409" s="26" t="n"/>
    </row>
    <row r="410">
      <c r="A410" s="26" t="n"/>
      <c r="B410" s="26" t="n"/>
      <c r="C410" s="26" t="n"/>
      <c r="D410" s="26" t="n"/>
      <c r="E410" s="26" t="n"/>
    </row>
    <row r="411">
      <c r="A411" s="26" t="n"/>
      <c r="B411" s="26" t="n"/>
      <c r="C411" s="26" t="n"/>
      <c r="D411" s="26" t="n"/>
      <c r="E411" s="26" t="n"/>
    </row>
    <row r="412">
      <c r="A412" s="26" t="n"/>
      <c r="B412" s="26" t="n"/>
      <c r="C412" s="26" t="n"/>
      <c r="D412" s="26" t="n"/>
      <c r="E412" s="26" t="n"/>
    </row>
    <row r="413">
      <c r="A413" s="26" t="n"/>
      <c r="B413" s="26" t="n"/>
      <c r="C413" s="26" t="n"/>
      <c r="D413" s="26" t="n"/>
      <c r="E413" s="26" t="n"/>
    </row>
    <row r="414">
      <c r="A414" s="26" t="n"/>
      <c r="B414" s="26" t="n"/>
      <c r="C414" s="26" t="n"/>
      <c r="D414" s="26" t="n"/>
      <c r="E414" s="26" t="n"/>
    </row>
    <row r="415">
      <c r="A415" s="26" t="n"/>
      <c r="B415" s="26" t="n"/>
      <c r="C415" s="26" t="n"/>
      <c r="D415" s="26" t="n"/>
      <c r="E415" s="26" t="n"/>
    </row>
    <row r="416">
      <c r="A416" s="26" t="n"/>
      <c r="B416" s="26" t="n"/>
      <c r="C416" s="26" t="n"/>
      <c r="D416" s="26" t="n"/>
      <c r="E416" s="26" t="n"/>
    </row>
    <row r="417">
      <c r="A417" s="26" t="n"/>
      <c r="B417" s="26" t="n"/>
      <c r="C417" s="26" t="n"/>
      <c r="D417" s="26" t="n"/>
      <c r="E417" s="26" t="n"/>
    </row>
    <row r="418">
      <c r="A418" s="26" t="n"/>
      <c r="B418" s="26" t="n"/>
      <c r="C418" s="26" t="n"/>
      <c r="D418" s="26" t="n"/>
      <c r="E418" s="26" t="n"/>
    </row>
    <row r="419">
      <c r="A419" s="26" t="n"/>
      <c r="B419" s="26" t="n"/>
      <c r="C419" s="26" t="n"/>
      <c r="D419" s="26" t="n"/>
      <c r="E419" s="26" t="n"/>
    </row>
    <row r="420">
      <c r="A420" s="26" t="n"/>
      <c r="B420" s="26" t="n"/>
      <c r="C420" s="26" t="n"/>
      <c r="D420" s="26" t="n"/>
      <c r="E420" s="26" t="n"/>
    </row>
    <row r="421">
      <c r="A421" s="26" t="n"/>
      <c r="B421" s="26" t="n"/>
      <c r="C421" s="26" t="n"/>
      <c r="D421" s="26" t="n"/>
      <c r="E421" s="26" t="n"/>
    </row>
    <row r="422">
      <c r="A422" s="26" t="n"/>
      <c r="B422" s="26" t="n"/>
      <c r="C422" s="26" t="n"/>
      <c r="D422" s="26" t="n"/>
      <c r="E422" s="26" t="n"/>
    </row>
    <row r="423">
      <c r="A423" s="26" t="n"/>
      <c r="B423" s="26" t="n"/>
      <c r="C423" s="26" t="n"/>
      <c r="D423" s="26" t="n"/>
      <c r="E423" s="26" t="n"/>
    </row>
    <row r="424">
      <c r="A424" s="26" t="n"/>
      <c r="B424" s="26" t="n"/>
      <c r="C424" s="26" t="n"/>
      <c r="D424" s="26" t="n"/>
      <c r="E424" s="26" t="n"/>
    </row>
    <row r="425">
      <c r="A425" s="26" t="n"/>
      <c r="B425" s="26" t="n"/>
      <c r="C425" s="26" t="n"/>
      <c r="D425" s="26" t="n"/>
      <c r="E425" s="26" t="n"/>
    </row>
    <row r="426">
      <c r="A426" s="26" t="n"/>
      <c r="B426" s="26" t="n"/>
      <c r="C426" s="26" t="n"/>
      <c r="D426" s="26" t="n"/>
      <c r="E426" s="26" t="n"/>
    </row>
    <row r="427">
      <c r="A427" s="26" t="n"/>
      <c r="B427" s="26" t="n"/>
      <c r="C427" s="26" t="n"/>
      <c r="D427" s="26" t="n"/>
      <c r="E427" s="26" t="n"/>
    </row>
    <row r="428">
      <c r="A428" s="26" t="n"/>
      <c r="B428" s="26" t="n"/>
      <c r="C428" s="26" t="n"/>
      <c r="D428" s="26" t="n"/>
      <c r="E428" s="26" t="n"/>
    </row>
    <row r="429">
      <c r="A429" s="26" t="n"/>
      <c r="B429" s="26" t="n"/>
      <c r="C429" s="26" t="n"/>
      <c r="D429" s="26" t="n"/>
      <c r="E429" s="26" t="n"/>
    </row>
    <row r="430">
      <c r="A430" s="26" t="n"/>
      <c r="B430" s="26" t="n"/>
      <c r="C430" s="26" t="n"/>
      <c r="D430" s="26" t="n"/>
      <c r="E430" s="26" t="n"/>
    </row>
    <row r="431">
      <c r="A431" s="26" t="n"/>
      <c r="B431" s="26" t="n"/>
      <c r="C431" s="26" t="n"/>
      <c r="D431" s="26" t="n"/>
      <c r="E431" s="26" t="n"/>
    </row>
    <row r="432">
      <c r="A432" s="26" t="n"/>
      <c r="B432" s="26" t="n"/>
      <c r="C432" s="26" t="n"/>
      <c r="D432" s="26" t="n"/>
      <c r="E432" s="26" t="n"/>
    </row>
    <row r="433">
      <c r="A433" s="26" t="n"/>
      <c r="B433" s="26" t="n"/>
      <c r="C433" s="26" t="n"/>
      <c r="D433" s="26" t="n"/>
      <c r="E433" s="26" t="n"/>
    </row>
    <row r="434">
      <c r="A434" s="26" t="n"/>
      <c r="B434" s="26" t="n"/>
      <c r="C434" s="26" t="n"/>
      <c r="D434" s="26" t="n"/>
      <c r="E434" s="26" t="n"/>
    </row>
    <row r="435">
      <c r="A435" s="26" t="n"/>
      <c r="B435" s="26" t="n"/>
      <c r="C435" s="26" t="n"/>
      <c r="D435" s="26" t="n"/>
      <c r="E435" s="26" t="n"/>
    </row>
    <row r="436">
      <c r="A436" s="26" t="n"/>
      <c r="B436" s="26" t="n"/>
      <c r="C436" s="26" t="n"/>
      <c r="D436" s="26" t="n"/>
      <c r="E436" s="26" t="n"/>
    </row>
    <row r="437">
      <c r="A437" s="26" t="n"/>
      <c r="B437" s="26" t="n"/>
      <c r="C437" s="26" t="n"/>
      <c r="D437" s="26" t="n"/>
      <c r="E437" s="26" t="n"/>
    </row>
    <row r="438">
      <c r="A438" s="26" t="n"/>
      <c r="B438" s="26" t="n"/>
      <c r="C438" s="26" t="n"/>
      <c r="D438" s="26" t="n"/>
      <c r="E438" s="26" t="n"/>
    </row>
    <row r="439">
      <c r="A439" s="26" t="n"/>
      <c r="B439" s="26" t="n"/>
      <c r="C439" s="26" t="n"/>
      <c r="D439" s="26" t="n"/>
      <c r="E439" s="26" t="n"/>
    </row>
    <row r="440">
      <c r="A440" s="26" t="n"/>
      <c r="B440" s="26" t="n"/>
      <c r="C440" s="26" t="n"/>
      <c r="D440" s="26" t="n"/>
      <c r="E440" s="26" t="n"/>
    </row>
    <row r="441">
      <c r="A441" s="26" t="n"/>
      <c r="B441" s="26" t="n"/>
      <c r="C441" s="26" t="n"/>
      <c r="D441" s="26" t="n"/>
      <c r="E441" s="26" t="n"/>
    </row>
    <row r="442">
      <c r="A442" s="26" t="n"/>
      <c r="B442" s="26" t="n"/>
      <c r="C442" s="26" t="n"/>
      <c r="D442" s="26" t="n"/>
      <c r="E442" s="26" t="n"/>
    </row>
    <row r="443">
      <c r="A443" s="26" t="n"/>
      <c r="B443" s="26" t="n"/>
      <c r="C443" s="26" t="n"/>
      <c r="D443" s="26" t="n"/>
      <c r="E443" s="26" t="n"/>
    </row>
    <row r="444">
      <c r="A444" s="26" t="n"/>
      <c r="B444" s="26" t="n"/>
      <c r="C444" s="26" t="n"/>
      <c r="D444" s="26" t="n"/>
      <c r="E444" s="26" t="n"/>
    </row>
    <row r="445">
      <c r="A445" s="26" t="n"/>
      <c r="B445" s="26" t="n"/>
      <c r="C445" s="26" t="n"/>
      <c r="D445" s="26" t="n"/>
      <c r="E445" s="26" t="n"/>
    </row>
    <row r="446">
      <c r="A446" s="26" t="n"/>
      <c r="B446" s="26" t="n"/>
      <c r="C446" s="26" t="n"/>
      <c r="D446" s="26" t="n"/>
      <c r="E446" s="26" t="n"/>
    </row>
    <row r="447">
      <c r="A447" s="26" t="n"/>
      <c r="B447" s="26" t="n"/>
      <c r="C447" s="26" t="n"/>
      <c r="D447" s="26" t="n"/>
      <c r="E447" s="26" t="n"/>
    </row>
    <row r="448">
      <c r="A448" s="26" t="n"/>
      <c r="B448" s="26" t="n"/>
      <c r="C448" s="26" t="n"/>
      <c r="D448" s="26" t="n"/>
      <c r="E448" s="26" t="n"/>
    </row>
    <row r="449">
      <c r="A449" s="26" t="n"/>
      <c r="B449" s="26" t="n"/>
      <c r="C449" s="26" t="n"/>
      <c r="D449" s="26" t="n"/>
      <c r="E449" s="26" t="n"/>
    </row>
    <row r="450">
      <c r="A450" s="26" t="n"/>
      <c r="B450" s="26" t="n"/>
      <c r="C450" s="26" t="n"/>
      <c r="D450" s="26" t="n"/>
      <c r="E450" s="26" t="n"/>
    </row>
    <row r="451">
      <c r="A451" s="26" t="n"/>
      <c r="B451" s="26" t="n"/>
      <c r="C451" s="26" t="n"/>
      <c r="D451" s="26" t="n"/>
      <c r="E451" s="26" t="n"/>
    </row>
    <row r="452">
      <c r="A452" s="26" t="n"/>
      <c r="B452" s="26" t="n"/>
      <c r="C452" s="26" t="n"/>
      <c r="D452" s="26" t="n"/>
      <c r="E452" s="26" t="n"/>
    </row>
    <row r="453">
      <c r="A453" s="26" t="n"/>
      <c r="B453" s="26" t="n"/>
      <c r="C453" s="26" t="n"/>
      <c r="D453" s="26" t="n"/>
      <c r="E453" s="26" t="n"/>
    </row>
    <row r="454">
      <c r="A454" s="26" t="n"/>
      <c r="B454" s="26" t="n"/>
      <c r="C454" s="26" t="n"/>
      <c r="D454" s="26" t="n"/>
      <c r="E454" s="26" t="n"/>
    </row>
    <row r="455">
      <c r="A455" s="26" t="n"/>
      <c r="B455" s="26" t="n"/>
      <c r="C455" s="26" t="n"/>
      <c r="D455" s="26" t="n"/>
      <c r="E455" s="26" t="n"/>
    </row>
    <row r="456">
      <c r="A456" s="26" t="n"/>
      <c r="B456" s="26" t="n"/>
      <c r="C456" s="26" t="n"/>
      <c r="D456" s="26" t="n"/>
      <c r="E456" s="26" t="n"/>
    </row>
    <row r="457">
      <c r="A457" s="26" t="n"/>
      <c r="B457" s="26" t="n"/>
      <c r="C457" s="26" t="n"/>
      <c r="D457" s="26" t="n"/>
      <c r="E457" s="26" t="n"/>
    </row>
    <row r="458">
      <c r="A458" s="26" t="n"/>
      <c r="B458" s="26" t="n"/>
      <c r="C458" s="26" t="n"/>
      <c r="D458" s="26" t="n"/>
      <c r="E458" s="26" t="n"/>
    </row>
    <row r="459">
      <c r="A459" s="26" t="n"/>
      <c r="B459" s="26" t="n"/>
      <c r="C459" s="26" t="n"/>
      <c r="D459" s="26" t="n"/>
      <c r="E459" s="26" t="n"/>
    </row>
    <row r="460">
      <c r="A460" s="26" t="n"/>
      <c r="B460" s="26" t="n"/>
      <c r="C460" s="26" t="n"/>
      <c r="D460" s="26" t="n"/>
      <c r="E460" s="26" t="n"/>
    </row>
    <row r="461">
      <c r="A461" s="26" t="n"/>
      <c r="B461" s="26" t="n"/>
      <c r="C461" s="26" t="n"/>
      <c r="D461" s="26" t="n"/>
      <c r="E461" s="26" t="n"/>
    </row>
    <row r="462">
      <c r="A462" s="26" t="n"/>
      <c r="B462" s="26" t="n"/>
      <c r="C462" s="26" t="n"/>
      <c r="D462" s="26" t="n"/>
      <c r="E462" s="26" t="n"/>
    </row>
    <row r="463">
      <c r="A463" s="26" t="n"/>
      <c r="B463" s="26" t="n"/>
      <c r="C463" s="26" t="n"/>
      <c r="D463" s="26" t="n"/>
      <c r="E463" s="26" t="n"/>
    </row>
    <row r="464">
      <c r="A464" s="26" t="n"/>
      <c r="B464" s="26" t="n"/>
      <c r="C464" s="26" t="n"/>
      <c r="D464" s="26" t="n"/>
      <c r="E464" s="26" t="n"/>
    </row>
    <row r="465">
      <c r="A465" s="26" t="n"/>
      <c r="B465" s="26" t="n"/>
      <c r="C465" s="26" t="n"/>
      <c r="D465" s="26" t="n"/>
      <c r="E465" s="26" t="n"/>
    </row>
    <row r="466">
      <c r="A466" s="26" t="n"/>
      <c r="B466" s="26" t="n"/>
      <c r="C466" s="26" t="n"/>
      <c r="D466" s="26" t="n"/>
      <c r="E466" s="26" t="n"/>
    </row>
    <row r="467">
      <c r="A467" s="26" t="n"/>
      <c r="B467" s="26" t="n"/>
      <c r="C467" s="26" t="n"/>
      <c r="D467" s="26" t="n"/>
      <c r="E467" s="26" t="n"/>
    </row>
    <row r="468">
      <c r="A468" s="26" t="n"/>
      <c r="B468" s="26" t="n"/>
      <c r="C468" s="26" t="n"/>
      <c r="D468" s="26" t="n"/>
      <c r="E468" s="26" t="n"/>
    </row>
    <row r="469">
      <c r="A469" s="26" t="n"/>
      <c r="B469" s="26" t="n"/>
      <c r="C469" s="26" t="n"/>
      <c r="D469" s="26" t="n"/>
      <c r="E469" s="26" t="n"/>
    </row>
    <row r="470">
      <c r="A470" s="26" t="n"/>
      <c r="B470" s="26" t="n"/>
      <c r="C470" s="26" t="n"/>
      <c r="D470" s="26" t="n"/>
      <c r="E470" s="26" t="n"/>
    </row>
    <row r="471">
      <c r="A471" s="26" t="n"/>
      <c r="B471" s="26" t="n"/>
      <c r="C471" s="26" t="n"/>
      <c r="D471" s="26" t="n"/>
      <c r="E471" s="26" t="n"/>
    </row>
    <row r="472">
      <c r="A472" s="26" t="n"/>
      <c r="B472" s="26" t="n"/>
      <c r="C472" s="26" t="n"/>
      <c r="D472" s="26" t="n"/>
      <c r="E472" s="26" t="n"/>
    </row>
    <row r="473">
      <c r="A473" s="26" t="n"/>
      <c r="B473" s="26" t="n"/>
      <c r="C473" s="26" t="n"/>
      <c r="D473" s="26" t="n"/>
      <c r="E473" s="26" t="n"/>
    </row>
    <row r="474">
      <c r="A474" s="26" t="n"/>
      <c r="B474" s="26" t="n"/>
      <c r="C474" s="26" t="n"/>
      <c r="D474" s="26" t="n"/>
      <c r="E474" s="26" t="n"/>
    </row>
    <row r="475">
      <c r="A475" s="26" t="n"/>
      <c r="B475" s="26" t="n"/>
      <c r="C475" s="26" t="n"/>
      <c r="D475" s="26" t="n"/>
      <c r="E475" s="26" t="n"/>
    </row>
    <row r="476">
      <c r="A476" s="26" t="n"/>
      <c r="B476" s="26" t="n"/>
      <c r="C476" s="26" t="n"/>
      <c r="D476" s="26" t="n"/>
      <c r="E476" s="26" t="n"/>
    </row>
    <row r="477">
      <c r="A477" s="26" t="n"/>
      <c r="B477" s="26" t="n"/>
      <c r="C477" s="26" t="n"/>
      <c r="D477" s="26" t="n"/>
      <c r="E477" s="26" t="n"/>
    </row>
    <row r="478">
      <c r="A478" s="26" t="n"/>
      <c r="B478" s="26" t="n"/>
      <c r="C478" s="26" t="n"/>
      <c r="D478" s="26" t="n"/>
      <c r="E478" s="26" t="n"/>
    </row>
    <row r="479">
      <c r="A479" s="26" t="n"/>
      <c r="B479" s="26" t="n"/>
      <c r="C479" s="26" t="n"/>
      <c r="D479" s="26" t="n"/>
      <c r="E479" s="26" t="n"/>
    </row>
    <row r="480">
      <c r="A480" s="26" t="n"/>
      <c r="B480" s="26" t="n"/>
      <c r="C480" s="26" t="n"/>
      <c r="D480" s="26" t="n"/>
      <c r="E480" s="26" t="n"/>
    </row>
    <row r="481">
      <c r="A481" s="26" t="n"/>
      <c r="B481" s="26" t="n"/>
      <c r="C481" s="26" t="n"/>
      <c r="D481" s="26" t="n"/>
      <c r="E481" s="26" t="n"/>
    </row>
    <row r="482">
      <c r="A482" s="26" t="n"/>
      <c r="B482" s="26" t="n"/>
      <c r="C482" s="26" t="n"/>
      <c r="D482" s="26" t="n"/>
      <c r="E482" s="26" t="n"/>
    </row>
    <row r="483">
      <c r="A483" s="26" t="n"/>
      <c r="B483" s="26" t="n"/>
      <c r="C483" s="26" t="n"/>
      <c r="D483" s="26" t="n"/>
      <c r="E483" s="26" t="n"/>
    </row>
    <row r="484">
      <c r="A484" s="26" t="n"/>
      <c r="B484" s="26" t="n"/>
      <c r="C484" s="26" t="n"/>
      <c r="D484" s="26" t="n"/>
      <c r="E484" s="26" t="n"/>
    </row>
    <row r="485">
      <c r="A485" s="26" t="n"/>
      <c r="B485" s="26" t="n"/>
      <c r="C485" s="26" t="n"/>
      <c r="D485" s="26" t="n"/>
      <c r="E485" s="26" t="n"/>
    </row>
    <row r="486">
      <c r="A486" s="26" t="n"/>
      <c r="B486" s="26" t="n"/>
      <c r="C486" s="26" t="n"/>
      <c r="D486" s="26" t="n"/>
      <c r="E486" s="26" t="n"/>
    </row>
    <row r="487">
      <c r="A487" s="26" t="n"/>
      <c r="B487" s="26" t="n"/>
      <c r="C487" s="26" t="n"/>
      <c r="D487" s="26" t="n"/>
      <c r="E487" s="26" t="n"/>
    </row>
    <row r="488">
      <c r="A488" s="26" t="n"/>
      <c r="B488" s="26" t="n"/>
      <c r="C488" s="26" t="n"/>
      <c r="D488" s="26" t="n"/>
      <c r="E488" s="26" t="n"/>
    </row>
    <row r="489">
      <c r="A489" s="26" t="n"/>
      <c r="B489" s="26" t="n"/>
      <c r="C489" s="26" t="n"/>
      <c r="D489" s="26" t="n"/>
      <c r="E489" s="26" t="n"/>
    </row>
    <row r="490">
      <c r="A490" s="26" t="n"/>
      <c r="B490" s="26" t="n"/>
      <c r="C490" s="26" t="n"/>
      <c r="D490" s="26" t="n"/>
      <c r="E490" s="26" t="n"/>
    </row>
    <row r="491">
      <c r="A491" s="26" t="n"/>
      <c r="B491" s="26" t="n"/>
      <c r="C491" s="26" t="n"/>
      <c r="D491" s="26" t="n"/>
      <c r="E491" s="26" t="n"/>
    </row>
    <row r="492">
      <c r="A492" s="26" t="n"/>
      <c r="B492" s="26" t="n"/>
      <c r="C492" s="26" t="n"/>
      <c r="D492" s="26" t="n"/>
      <c r="E492" s="26" t="n"/>
    </row>
    <row r="493">
      <c r="A493" s="26" t="n"/>
      <c r="B493" s="26" t="n"/>
      <c r="C493" s="26" t="n"/>
      <c r="D493" s="26" t="n"/>
      <c r="E493" s="26" t="n"/>
    </row>
    <row r="494">
      <c r="A494" s="26" t="n"/>
      <c r="B494" s="26" t="n"/>
      <c r="C494" s="26" t="n"/>
      <c r="D494" s="26" t="n"/>
      <c r="E494" s="26" t="n"/>
    </row>
    <row r="495">
      <c r="A495" s="26" t="n"/>
      <c r="B495" s="26" t="n"/>
      <c r="C495" s="26" t="n"/>
      <c r="D495" s="26" t="n"/>
      <c r="E495" s="26" t="n"/>
    </row>
    <row r="496">
      <c r="A496" s="26" t="n"/>
      <c r="B496" s="26" t="n"/>
      <c r="C496" s="26" t="n"/>
      <c r="D496" s="26" t="n"/>
      <c r="E496" s="26" t="n"/>
    </row>
    <row r="497">
      <c r="A497" s="26" t="n"/>
      <c r="B497" s="26" t="n"/>
      <c r="C497" s="26" t="n"/>
      <c r="D497" s="26" t="n"/>
      <c r="E497" s="26" t="n"/>
    </row>
    <row r="498">
      <c r="A498" s="26" t="n"/>
      <c r="B498" s="26" t="n"/>
      <c r="C498" s="26" t="n"/>
      <c r="D498" s="26" t="n"/>
      <c r="E498" s="26" t="n"/>
    </row>
    <row r="499">
      <c r="A499" s="26" t="n"/>
      <c r="B499" s="26" t="n"/>
      <c r="C499" s="26" t="n"/>
      <c r="D499" s="26" t="n"/>
      <c r="E499" s="26" t="n"/>
    </row>
    <row r="500">
      <c r="A500" s="26" t="n"/>
      <c r="B500" s="26" t="n"/>
      <c r="C500" s="26" t="n"/>
      <c r="D500" s="26" t="n"/>
      <c r="E500" s="26" t="n"/>
    </row>
    <row r="501">
      <c r="A501" s="26" t="n"/>
      <c r="B501" s="26" t="n"/>
      <c r="C501" s="26" t="n"/>
      <c r="D501" s="26" t="n"/>
      <c r="E501" s="26" t="n"/>
    </row>
    <row r="502">
      <c r="A502" s="26" t="n"/>
      <c r="B502" s="26" t="n"/>
      <c r="C502" s="26" t="n"/>
      <c r="D502" s="26" t="n"/>
      <c r="E502" s="26" t="n"/>
    </row>
    <row r="503">
      <c r="A503" s="26" t="n"/>
      <c r="B503" s="26" t="n"/>
      <c r="C503" s="26" t="n"/>
      <c r="D503" s="26" t="n"/>
      <c r="E503" s="26" t="n"/>
    </row>
    <row r="504">
      <c r="A504" s="26" t="n"/>
      <c r="B504" s="26" t="n"/>
      <c r="C504" s="26" t="n"/>
      <c r="D504" s="26" t="n"/>
      <c r="E504" s="26" t="n"/>
    </row>
  </sheetData>
  <mergeCells count="2">
    <mergeCell ref="A2:E2"/>
    <mergeCell ref="A1:E1"/>
  </mergeCells>
  <dataValidations count="1">
    <dataValidation sqref="E5:E504" showDropDown="0" showInputMessage="0" showErrorMessage="0" allowBlank="1" error="Pick a value from the list." prompt="Choose from the dropdown." type="list">
      <formula1>=VehStatusList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B6B86"/>
    <outlinePr summaryBelow="1" summaryRight="1"/>
    <pageSetUpPr/>
  </sheetPr>
  <dimension ref="A1:D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30" customWidth="1" min="4" max="4"/>
  </cols>
  <sheetData>
    <row r="1" ht="34" customHeight="1">
      <c r="A1" s="1" t="inlineStr">
        <is>
          <t>Setup  -  Drivers</t>
        </is>
      </c>
      <c r="B1" s="2" t="n"/>
      <c r="C1" s="2" t="n"/>
      <c r="D1" s="2" t="n"/>
    </row>
    <row r="2" ht="18" customHeight="1">
      <c r="A2" s="3" t="inlineStr">
        <is>
          <t>Driver master.</t>
        </is>
      </c>
      <c r="B2" s="2" t="n"/>
      <c r="C2" s="2" t="n"/>
      <c r="D2" s="2" t="n"/>
    </row>
    <row r="4" ht="30" customHeight="1">
      <c r="A4" s="16" t="inlineStr">
        <is>
          <t>Driver Name</t>
        </is>
      </c>
      <c r="B4" s="16" t="inlineStr">
        <is>
          <t>Phone</t>
        </is>
      </c>
      <c r="C4" s="16" t="inlineStr">
        <is>
          <t>Licence No.</t>
        </is>
      </c>
      <c r="D4" s="16" t="inlineStr">
        <is>
          <t>Notes</t>
        </is>
      </c>
    </row>
    <row r="5">
      <c r="A5" s="26" t="inlineStr">
        <is>
          <t>RANJEET</t>
        </is>
      </c>
      <c r="B5" s="26" t="n">
        <v>7394924413</v>
      </c>
      <c r="C5" s="26" t="n"/>
      <c r="D5" s="26" t="n"/>
    </row>
    <row r="6">
      <c r="A6" s="26" t="inlineStr">
        <is>
          <t>MANOJ</t>
        </is>
      </c>
      <c r="B6" s="26" t="n">
        <v>8879446133</v>
      </c>
      <c r="C6" s="26" t="n"/>
      <c r="D6" s="26" t="n"/>
    </row>
    <row r="7">
      <c r="A7" s="26" t="inlineStr">
        <is>
          <t>SUBHASH</t>
        </is>
      </c>
      <c r="B7" s="26" t="n">
        <v>9309133983</v>
      </c>
      <c r="C7" s="26" t="n"/>
      <c r="D7" s="26" t="n"/>
    </row>
    <row r="8">
      <c r="A8" s="26" t="inlineStr">
        <is>
          <t>MAMA</t>
        </is>
      </c>
      <c r="B8" s="26" t="n">
        <v>9987366558</v>
      </c>
      <c r="C8" s="26" t="n"/>
      <c r="D8" s="26" t="n"/>
    </row>
    <row r="9">
      <c r="A9" s="26" t="inlineStr">
        <is>
          <t>KAMAL</t>
        </is>
      </c>
      <c r="B9" s="26" t="n">
        <v>8828920771</v>
      </c>
      <c r="C9" s="26" t="n"/>
      <c r="D9" s="26" t="n"/>
    </row>
    <row r="10">
      <c r="A10" s="26" t="n"/>
      <c r="B10" s="26" t="n"/>
      <c r="C10" s="26" t="n"/>
      <c r="D10" s="26" t="n"/>
    </row>
    <row r="11">
      <c r="A11" s="26" t="n"/>
      <c r="B11" s="26" t="n"/>
      <c r="C11" s="26" t="n"/>
      <c r="D11" s="26" t="n"/>
    </row>
    <row r="12">
      <c r="A12" s="26" t="n"/>
      <c r="B12" s="26" t="n"/>
      <c r="C12" s="26" t="n"/>
      <c r="D12" s="26" t="n"/>
    </row>
    <row r="13">
      <c r="A13" s="26" t="n"/>
      <c r="B13" s="26" t="n"/>
      <c r="C13" s="26" t="n"/>
      <c r="D13" s="26" t="n"/>
    </row>
    <row r="14">
      <c r="A14" s="26" t="n"/>
      <c r="B14" s="26" t="n"/>
      <c r="C14" s="26" t="n"/>
      <c r="D14" s="26" t="n"/>
    </row>
    <row r="15">
      <c r="A15" s="26" t="n"/>
      <c r="B15" s="26" t="n"/>
      <c r="C15" s="26" t="n"/>
      <c r="D15" s="26" t="n"/>
    </row>
    <row r="16">
      <c r="A16" s="26" t="n"/>
      <c r="B16" s="26" t="n"/>
      <c r="C16" s="26" t="n"/>
      <c r="D16" s="26" t="n"/>
    </row>
    <row r="17">
      <c r="A17" s="26" t="n"/>
      <c r="B17" s="26" t="n"/>
      <c r="C17" s="26" t="n"/>
      <c r="D17" s="26" t="n"/>
    </row>
    <row r="18">
      <c r="A18" s="26" t="n"/>
      <c r="B18" s="26" t="n"/>
      <c r="C18" s="26" t="n"/>
      <c r="D18" s="26" t="n"/>
    </row>
    <row r="19">
      <c r="A19" s="26" t="n"/>
      <c r="B19" s="26" t="n"/>
      <c r="C19" s="26" t="n"/>
      <c r="D19" s="26" t="n"/>
    </row>
    <row r="20">
      <c r="A20" s="26" t="n"/>
      <c r="B20" s="26" t="n"/>
      <c r="C20" s="26" t="n"/>
      <c r="D20" s="26" t="n"/>
    </row>
    <row r="21">
      <c r="A21" s="26" t="n"/>
      <c r="B21" s="26" t="n"/>
      <c r="C21" s="26" t="n"/>
      <c r="D21" s="26" t="n"/>
    </row>
    <row r="22">
      <c r="A22" s="26" t="n"/>
      <c r="B22" s="26" t="n"/>
      <c r="C22" s="26" t="n"/>
      <c r="D22" s="26" t="n"/>
    </row>
    <row r="23">
      <c r="A23" s="26" t="n"/>
      <c r="B23" s="26" t="n"/>
      <c r="C23" s="26" t="n"/>
      <c r="D23" s="26" t="n"/>
    </row>
    <row r="24">
      <c r="A24" s="26" t="n"/>
      <c r="B24" s="26" t="n"/>
      <c r="C24" s="26" t="n"/>
      <c r="D24" s="26" t="n"/>
    </row>
    <row r="25">
      <c r="A25" s="26" t="n"/>
      <c r="B25" s="26" t="n"/>
      <c r="C25" s="26" t="n"/>
      <c r="D25" s="26" t="n"/>
    </row>
    <row r="26">
      <c r="A26" s="26" t="n"/>
      <c r="B26" s="26" t="n"/>
      <c r="C26" s="26" t="n"/>
      <c r="D26" s="26" t="n"/>
    </row>
    <row r="27">
      <c r="A27" s="26" t="n"/>
      <c r="B27" s="26" t="n"/>
      <c r="C27" s="26" t="n"/>
      <c r="D27" s="26" t="n"/>
    </row>
    <row r="28">
      <c r="A28" s="26" t="n"/>
      <c r="B28" s="26" t="n"/>
      <c r="C28" s="26" t="n"/>
      <c r="D28" s="26" t="n"/>
    </row>
    <row r="29">
      <c r="A29" s="26" t="n"/>
      <c r="B29" s="26" t="n"/>
      <c r="C29" s="26" t="n"/>
      <c r="D29" s="26" t="n"/>
    </row>
    <row r="30">
      <c r="A30" s="26" t="n"/>
      <c r="B30" s="26" t="n"/>
      <c r="C30" s="26" t="n"/>
      <c r="D30" s="26" t="n"/>
    </row>
    <row r="31">
      <c r="A31" s="26" t="n"/>
      <c r="B31" s="26" t="n"/>
      <c r="C31" s="26" t="n"/>
      <c r="D31" s="26" t="n"/>
    </row>
    <row r="32">
      <c r="A32" s="26" t="n"/>
      <c r="B32" s="26" t="n"/>
      <c r="C32" s="26" t="n"/>
      <c r="D32" s="26" t="n"/>
    </row>
    <row r="33">
      <c r="A33" s="26" t="n"/>
      <c r="B33" s="26" t="n"/>
      <c r="C33" s="26" t="n"/>
      <c r="D33" s="26" t="n"/>
    </row>
    <row r="34">
      <c r="A34" s="26" t="n"/>
      <c r="B34" s="26" t="n"/>
      <c r="C34" s="26" t="n"/>
      <c r="D34" s="26" t="n"/>
    </row>
    <row r="35">
      <c r="A35" s="26" t="n"/>
      <c r="B35" s="26" t="n"/>
      <c r="C35" s="26" t="n"/>
      <c r="D35" s="26" t="n"/>
    </row>
    <row r="36">
      <c r="A36" s="26" t="n"/>
      <c r="B36" s="26" t="n"/>
      <c r="C36" s="26" t="n"/>
      <c r="D36" s="26" t="n"/>
    </row>
    <row r="37">
      <c r="A37" s="26" t="n"/>
      <c r="B37" s="26" t="n"/>
      <c r="C37" s="26" t="n"/>
      <c r="D37" s="26" t="n"/>
    </row>
    <row r="38">
      <c r="A38" s="26" t="n"/>
      <c r="B38" s="26" t="n"/>
      <c r="C38" s="26" t="n"/>
      <c r="D38" s="26" t="n"/>
    </row>
    <row r="39">
      <c r="A39" s="26" t="n"/>
      <c r="B39" s="26" t="n"/>
      <c r="C39" s="26" t="n"/>
      <c r="D39" s="26" t="n"/>
    </row>
    <row r="40">
      <c r="A40" s="26" t="n"/>
      <c r="B40" s="26" t="n"/>
      <c r="C40" s="26" t="n"/>
      <c r="D40" s="26" t="n"/>
    </row>
    <row r="41">
      <c r="A41" s="26" t="n"/>
      <c r="B41" s="26" t="n"/>
      <c r="C41" s="26" t="n"/>
      <c r="D41" s="26" t="n"/>
    </row>
    <row r="42">
      <c r="A42" s="26" t="n"/>
      <c r="B42" s="26" t="n"/>
      <c r="C42" s="26" t="n"/>
      <c r="D42" s="26" t="n"/>
    </row>
    <row r="43">
      <c r="A43" s="26" t="n"/>
      <c r="B43" s="26" t="n"/>
      <c r="C43" s="26" t="n"/>
      <c r="D43" s="26" t="n"/>
    </row>
    <row r="44">
      <c r="A44" s="26" t="n"/>
      <c r="B44" s="26" t="n"/>
      <c r="C44" s="26" t="n"/>
      <c r="D44" s="26" t="n"/>
    </row>
    <row r="45">
      <c r="A45" s="26" t="n"/>
      <c r="B45" s="26" t="n"/>
      <c r="C45" s="26" t="n"/>
      <c r="D45" s="26" t="n"/>
    </row>
    <row r="46">
      <c r="A46" s="26" t="n"/>
      <c r="B46" s="26" t="n"/>
      <c r="C46" s="26" t="n"/>
      <c r="D46" s="26" t="n"/>
    </row>
    <row r="47">
      <c r="A47" s="26" t="n"/>
      <c r="B47" s="26" t="n"/>
      <c r="C47" s="26" t="n"/>
      <c r="D47" s="26" t="n"/>
    </row>
    <row r="48">
      <c r="A48" s="26" t="n"/>
      <c r="B48" s="26" t="n"/>
      <c r="C48" s="26" t="n"/>
      <c r="D48" s="26" t="n"/>
    </row>
    <row r="49">
      <c r="A49" s="26" t="n"/>
      <c r="B49" s="26" t="n"/>
      <c r="C49" s="26" t="n"/>
      <c r="D49" s="26" t="n"/>
    </row>
    <row r="50">
      <c r="A50" s="26" t="n"/>
      <c r="B50" s="26" t="n"/>
      <c r="C50" s="26" t="n"/>
      <c r="D50" s="26" t="n"/>
    </row>
    <row r="51">
      <c r="A51" s="26" t="n"/>
      <c r="B51" s="26" t="n"/>
      <c r="C51" s="26" t="n"/>
      <c r="D51" s="26" t="n"/>
    </row>
    <row r="52">
      <c r="A52" s="26" t="n"/>
      <c r="B52" s="26" t="n"/>
      <c r="C52" s="26" t="n"/>
      <c r="D52" s="26" t="n"/>
    </row>
    <row r="53">
      <c r="A53" s="26" t="n"/>
      <c r="B53" s="26" t="n"/>
      <c r="C53" s="26" t="n"/>
      <c r="D53" s="26" t="n"/>
    </row>
    <row r="54">
      <c r="A54" s="26" t="n"/>
      <c r="B54" s="26" t="n"/>
      <c r="C54" s="26" t="n"/>
      <c r="D54" s="26" t="n"/>
    </row>
    <row r="55">
      <c r="A55" s="26" t="n"/>
      <c r="B55" s="26" t="n"/>
      <c r="C55" s="26" t="n"/>
      <c r="D55" s="26" t="n"/>
    </row>
    <row r="56">
      <c r="A56" s="26" t="n"/>
      <c r="B56" s="26" t="n"/>
      <c r="C56" s="26" t="n"/>
      <c r="D56" s="26" t="n"/>
    </row>
    <row r="57">
      <c r="A57" s="26" t="n"/>
      <c r="B57" s="26" t="n"/>
      <c r="C57" s="26" t="n"/>
      <c r="D57" s="26" t="n"/>
    </row>
    <row r="58">
      <c r="A58" s="26" t="n"/>
      <c r="B58" s="26" t="n"/>
      <c r="C58" s="26" t="n"/>
      <c r="D58" s="26" t="n"/>
    </row>
    <row r="59">
      <c r="A59" s="26" t="n"/>
      <c r="B59" s="26" t="n"/>
      <c r="C59" s="26" t="n"/>
      <c r="D59" s="26" t="n"/>
    </row>
    <row r="60">
      <c r="A60" s="26" t="n"/>
      <c r="B60" s="26" t="n"/>
      <c r="C60" s="26" t="n"/>
      <c r="D60" s="26" t="n"/>
    </row>
    <row r="61">
      <c r="A61" s="26" t="n"/>
      <c r="B61" s="26" t="n"/>
      <c r="C61" s="26" t="n"/>
      <c r="D61" s="26" t="n"/>
    </row>
    <row r="62">
      <c r="A62" s="26" t="n"/>
      <c r="B62" s="26" t="n"/>
      <c r="C62" s="26" t="n"/>
      <c r="D62" s="26" t="n"/>
    </row>
    <row r="63">
      <c r="A63" s="26" t="n"/>
      <c r="B63" s="26" t="n"/>
      <c r="C63" s="26" t="n"/>
      <c r="D63" s="26" t="n"/>
    </row>
    <row r="64">
      <c r="A64" s="26" t="n"/>
      <c r="B64" s="26" t="n"/>
      <c r="C64" s="26" t="n"/>
      <c r="D64" s="26" t="n"/>
    </row>
    <row r="65">
      <c r="A65" s="26" t="n"/>
      <c r="B65" s="26" t="n"/>
      <c r="C65" s="26" t="n"/>
      <c r="D65" s="26" t="n"/>
    </row>
    <row r="66">
      <c r="A66" s="26" t="n"/>
      <c r="B66" s="26" t="n"/>
      <c r="C66" s="26" t="n"/>
      <c r="D66" s="26" t="n"/>
    </row>
    <row r="67">
      <c r="A67" s="26" t="n"/>
      <c r="B67" s="26" t="n"/>
      <c r="C67" s="26" t="n"/>
      <c r="D67" s="26" t="n"/>
    </row>
    <row r="68">
      <c r="A68" s="26" t="n"/>
      <c r="B68" s="26" t="n"/>
      <c r="C68" s="26" t="n"/>
      <c r="D68" s="26" t="n"/>
    </row>
    <row r="69">
      <c r="A69" s="26" t="n"/>
      <c r="B69" s="26" t="n"/>
      <c r="C69" s="26" t="n"/>
      <c r="D69" s="26" t="n"/>
    </row>
    <row r="70">
      <c r="A70" s="26" t="n"/>
      <c r="B70" s="26" t="n"/>
      <c r="C70" s="26" t="n"/>
      <c r="D70" s="26" t="n"/>
    </row>
    <row r="71">
      <c r="A71" s="26" t="n"/>
      <c r="B71" s="26" t="n"/>
      <c r="C71" s="26" t="n"/>
      <c r="D71" s="26" t="n"/>
    </row>
    <row r="72">
      <c r="A72" s="26" t="n"/>
      <c r="B72" s="26" t="n"/>
      <c r="C72" s="26" t="n"/>
      <c r="D72" s="26" t="n"/>
    </row>
    <row r="73">
      <c r="A73" s="26" t="n"/>
      <c r="B73" s="26" t="n"/>
      <c r="C73" s="26" t="n"/>
      <c r="D73" s="26" t="n"/>
    </row>
    <row r="74">
      <c r="A74" s="26" t="n"/>
      <c r="B74" s="26" t="n"/>
      <c r="C74" s="26" t="n"/>
      <c r="D74" s="26" t="n"/>
    </row>
    <row r="75">
      <c r="A75" s="26" t="n"/>
      <c r="B75" s="26" t="n"/>
      <c r="C75" s="26" t="n"/>
      <c r="D75" s="26" t="n"/>
    </row>
    <row r="76">
      <c r="A76" s="26" t="n"/>
      <c r="B76" s="26" t="n"/>
      <c r="C76" s="26" t="n"/>
      <c r="D76" s="26" t="n"/>
    </row>
    <row r="77">
      <c r="A77" s="26" t="n"/>
      <c r="B77" s="26" t="n"/>
      <c r="C77" s="26" t="n"/>
      <c r="D77" s="26" t="n"/>
    </row>
    <row r="78">
      <c r="A78" s="26" t="n"/>
      <c r="B78" s="26" t="n"/>
      <c r="C78" s="26" t="n"/>
      <c r="D78" s="26" t="n"/>
    </row>
    <row r="79">
      <c r="A79" s="26" t="n"/>
      <c r="B79" s="26" t="n"/>
      <c r="C79" s="26" t="n"/>
      <c r="D79" s="26" t="n"/>
    </row>
    <row r="80">
      <c r="A80" s="26" t="n"/>
      <c r="B80" s="26" t="n"/>
      <c r="C80" s="26" t="n"/>
      <c r="D80" s="26" t="n"/>
    </row>
    <row r="81">
      <c r="A81" s="26" t="n"/>
      <c r="B81" s="26" t="n"/>
      <c r="C81" s="26" t="n"/>
      <c r="D81" s="26" t="n"/>
    </row>
    <row r="82">
      <c r="A82" s="26" t="n"/>
      <c r="B82" s="26" t="n"/>
      <c r="C82" s="26" t="n"/>
      <c r="D82" s="26" t="n"/>
    </row>
    <row r="83">
      <c r="A83" s="26" t="n"/>
      <c r="B83" s="26" t="n"/>
      <c r="C83" s="26" t="n"/>
      <c r="D83" s="26" t="n"/>
    </row>
    <row r="84">
      <c r="A84" s="26" t="n"/>
      <c r="B84" s="26" t="n"/>
      <c r="C84" s="26" t="n"/>
      <c r="D84" s="26" t="n"/>
    </row>
    <row r="85">
      <c r="A85" s="26" t="n"/>
      <c r="B85" s="26" t="n"/>
      <c r="C85" s="26" t="n"/>
      <c r="D85" s="26" t="n"/>
    </row>
    <row r="86">
      <c r="A86" s="26" t="n"/>
      <c r="B86" s="26" t="n"/>
      <c r="C86" s="26" t="n"/>
      <c r="D86" s="26" t="n"/>
    </row>
    <row r="87">
      <c r="A87" s="26" t="n"/>
      <c r="B87" s="26" t="n"/>
      <c r="C87" s="26" t="n"/>
      <c r="D87" s="26" t="n"/>
    </row>
    <row r="88">
      <c r="A88" s="26" t="n"/>
      <c r="B88" s="26" t="n"/>
      <c r="C88" s="26" t="n"/>
      <c r="D88" s="26" t="n"/>
    </row>
    <row r="89">
      <c r="A89" s="26" t="n"/>
      <c r="B89" s="26" t="n"/>
      <c r="C89" s="26" t="n"/>
      <c r="D89" s="26" t="n"/>
    </row>
    <row r="90">
      <c r="A90" s="26" t="n"/>
      <c r="B90" s="26" t="n"/>
      <c r="C90" s="26" t="n"/>
      <c r="D90" s="26" t="n"/>
    </row>
    <row r="91">
      <c r="A91" s="26" t="n"/>
      <c r="B91" s="26" t="n"/>
      <c r="C91" s="26" t="n"/>
      <c r="D91" s="26" t="n"/>
    </row>
    <row r="92">
      <c r="A92" s="26" t="n"/>
      <c r="B92" s="26" t="n"/>
      <c r="C92" s="26" t="n"/>
      <c r="D92" s="26" t="n"/>
    </row>
    <row r="93">
      <c r="A93" s="26" t="n"/>
      <c r="B93" s="26" t="n"/>
      <c r="C93" s="26" t="n"/>
      <c r="D93" s="26" t="n"/>
    </row>
    <row r="94">
      <c r="A94" s="26" t="n"/>
      <c r="B94" s="26" t="n"/>
      <c r="C94" s="26" t="n"/>
      <c r="D94" s="26" t="n"/>
    </row>
    <row r="95">
      <c r="A95" s="26" t="n"/>
      <c r="B95" s="26" t="n"/>
      <c r="C95" s="26" t="n"/>
      <c r="D95" s="26" t="n"/>
    </row>
    <row r="96">
      <c r="A96" s="26" t="n"/>
      <c r="B96" s="26" t="n"/>
      <c r="C96" s="26" t="n"/>
      <c r="D96" s="26" t="n"/>
    </row>
    <row r="97">
      <c r="A97" s="26" t="n"/>
      <c r="B97" s="26" t="n"/>
      <c r="C97" s="26" t="n"/>
      <c r="D97" s="26" t="n"/>
    </row>
    <row r="98">
      <c r="A98" s="26" t="n"/>
      <c r="B98" s="26" t="n"/>
      <c r="C98" s="26" t="n"/>
      <c r="D98" s="26" t="n"/>
    </row>
    <row r="99">
      <c r="A99" s="26" t="n"/>
      <c r="B99" s="26" t="n"/>
      <c r="C99" s="26" t="n"/>
      <c r="D99" s="26" t="n"/>
    </row>
    <row r="100">
      <c r="A100" s="26" t="n"/>
      <c r="B100" s="26" t="n"/>
      <c r="C100" s="26" t="n"/>
      <c r="D100" s="26" t="n"/>
    </row>
    <row r="101">
      <c r="A101" s="26" t="n"/>
      <c r="B101" s="26" t="n"/>
      <c r="C101" s="26" t="n"/>
      <c r="D101" s="26" t="n"/>
    </row>
    <row r="102">
      <c r="A102" s="26" t="n"/>
      <c r="B102" s="26" t="n"/>
      <c r="C102" s="26" t="n"/>
      <c r="D102" s="26" t="n"/>
    </row>
    <row r="103">
      <c r="A103" s="26" t="n"/>
      <c r="B103" s="26" t="n"/>
      <c r="C103" s="26" t="n"/>
      <c r="D103" s="26" t="n"/>
    </row>
    <row r="104">
      <c r="A104" s="26" t="n"/>
      <c r="B104" s="26" t="n"/>
      <c r="C104" s="26" t="n"/>
      <c r="D104" s="26" t="n"/>
    </row>
    <row r="105">
      <c r="A105" s="26" t="n"/>
      <c r="B105" s="26" t="n"/>
      <c r="C105" s="26" t="n"/>
      <c r="D105" s="26" t="n"/>
    </row>
    <row r="106">
      <c r="A106" s="26" t="n"/>
      <c r="B106" s="26" t="n"/>
      <c r="C106" s="26" t="n"/>
      <c r="D106" s="26" t="n"/>
    </row>
    <row r="107">
      <c r="A107" s="26" t="n"/>
      <c r="B107" s="26" t="n"/>
      <c r="C107" s="26" t="n"/>
      <c r="D107" s="26" t="n"/>
    </row>
    <row r="108">
      <c r="A108" s="26" t="n"/>
      <c r="B108" s="26" t="n"/>
      <c r="C108" s="26" t="n"/>
      <c r="D108" s="26" t="n"/>
    </row>
    <row r="109">
      <c r="A109" s="26" t="n"/>
      <c r="B109" s="26" t="n"/>
      <c r="C109" s="26" t="n"/>
      <c r="D109" s="26" t="n"/>
    </row>
    <row r="110">
      <c r="A110" s="26" t="n"/>
      <c r="B110" s="26" t="n"/>
      <c r="C110" s="26" t="n"/>
      <c r="D110" s="26" t="n"/>
    </row>
    <row r="111">
      <c r="A111" s="26" t="n"/>
      <c r="B111" s="26" t="n"/>
      <c r="C111" s="26" t="n"/>
      <c r="D111" s="26" t="n"/>
    </row>
    <row r="112">
      <c r="A112" s="26" t="n"/>
      <c r="B112" s="26" t="n"/>
      <c r="C112" s="26" t="n"/>
      <c r="D112" s="26" t="n"/>
    </row>
    <row r="113">
      <c r="A113" s="26" t="n"/>
      <c r="B113" s="26" t="n"/>
      <c r="C113" s="26" t="n"/>
      <c r="D113" s="26" t="n"/>
    </row>
    <row r="114">
      <c r="A114" s="26" t="n"/>
      <c r="B114" s="26" t="n"/>
      <c r="C114" s="26" t="n"/>
      <c r="D114" s="26" t="n"/>
    </row>
    <row r="115">
      <c r="A115" s="26" t="n"/>
      <c r="B115" s="26" t="n"/>
      <c r="C115" s="26" t="n"/>
      <c r="D115" s="26" t="n"/>
    </row>
    <row r="116">
      <c r="A116" s="26" t="n"/>
      <c r="B116" s="26" t="n"/>
      <c r="C116" s="26" t="n"/>
      <c r="D116" s="26" t="n"/>
    </row>
    <row r="117">
      <c r="A117" s="26" t="n"/>
      <c r="B117" s="26" t="n"/>
      <c r="C117" s="26" t="n"/>
      <c r="D117" s="26" t="n"/>
    </row>
    <row r="118">
      <c r="A118" s="26" t="n"/>
      <c r="B118" s="26" t="n"/>
      <c r="C118" s="26" t="n"/>
      <c r="D118" s="26" t="n"/>
    </row>
    <row r="119">
      <c r="A119" s="26" t="n"/>
      <c r="B119" s="26" t="n"/>
      <c r="C119" s="26" t="n"/>
      <c r="D119" s="26" t="n"/>
    </row>
    <row r="120">
      <c r="A120" s="26" t="n"/>
      <c r="B120" s="26" t="n"/>
      <c r="C120" s="26" t="n"/>
      <c r="D120" s="26" t="n"/>
    </row>
    <row r="121">
      <c r="A121" s="26" t="n"/>
      <c r="B121" s="26" t="n"/>
      <c r="C121" s="26" t="n"/>
      <c r="D121" s="26" t="n"/>
    </row>
    <row r="122">
      <c r="A122" s="26" t="n"/>
      <c r="B122" s="26" t="n"/>
      <c r="C122" s="26" t="n"/>
      <c r="D122" s="26" t="n"/>
    </row>
    <row r="123">
      <c r="A123" s="26" t="n"/>
      <c r="B123" s="26" t="n"/>
      <c r="C123" s="26" t="n"/>
      <c r="D123" s="26" t="n"/>
    </row>
    <row r="124">
      <c r="A124" s="26" t="n"/>
      <c r="B124" s="26" t="n"/>
      <c r="C124" s="26" t="n"/>
      <c r="D124" s="26" t="n"/>
    </row>
    <row r="125">
      <c r="A125" s="26" t="n"/>
      <c r="B125" s="26" t="n"/>
      <c r="C125" s="26" t="n"/>
      <c r="D125" s="26" t="n"/>
    </row>
    <row r="126">
      <c r="A126" s="26" t="n"/>
      <c r="B126" s="26" t="n"/>
      <c r="C126" s="26" t="n"/>
      <c r="D126" s="26" t="n"/>
    </row>
    <row r="127">
      <c r="A127" s="26" t="n"/>
      <c r="B127" s="26" t="n"/>
      <c r="C127" s="26" t="n"/>
      <c r="D127" s="26" t="n"/>
    </row>
    <row r="128">
      <c r="A128" s="26" t="n"/>
      <c r="B128" s="26" t="n"/>
      <c r="C128" s="26" t="n"/>
      <c r="D128" s="26" t="n"/>
    </row>
    <row r="129">
      <c r="A129" s="26" t="n"/>
      <c r="B129" s="26" t="n"/>
      <c r="C129" s="26" t="n"/>
      <c r="D129" s="26" t="n"/>
    </row>
    <row r="130">
      <c r="A130" s="26" t="n"/>
      <c r="B130" s="26" t="n"/>
      <c r="C130" s="26" t="n"/>
      <c r="D130" s="26" t="n"/>
    </row>
    <row r="131">
      <c r="A131" s="26" t="n"/>
      <c r="B131" s="26" t="n"/>
      <c r="C131" s="26" t="n"/>
      <c r="D131" s="26" t="n"/>
    </row>
    <row r="132">
      <c r="A132" s="26" t="n"/>
      <c r="B132" s="26" t="n"/>
      <c r="C132" s="26" t="n"/>
      <c r="D132" s="26" t="n"/>
    </row>
    <row r="133">
      <c r="A133" s="26" t="n"/>
      <c r="B133" s="26" t="n"/>
      <c r="C133" s="26" t="n"/>
      <c r="D133" s="26" t="n"/>
    </row>
    <row r="134">
      <c r="A134" s="26" t="n"/>
      <c r="B134" s="26" t="n"/>
      <c r="C134" s="26" t="n"/>
      <c r="D134" s="26" t="n"/>
    </row>
    <row r="135">
      <c r="A135" s="26" t="n"/>
      <c r="B135" s="26" t="n"/>
      <c r="C135" s="26" t="n"/>
      <c r="D135" s="26" t="n"/>
    </row>
    <row r="136">
      <c r="A136" s="26" t="n"/>
      <c r="B136" s="26" t="n"/>
      <c r="C136" s="26" t="n"/>
      <c r="D136" s="26" t="n"/>
    </row>
    <row r="137">
      <c r="A137" s="26" t="n"/>
      <c r="B137" s="26" t="n"/>
      <c r="C137" s="26" t="n"/>
      <c r="D137" s="26" t="n"/>
    </row>
    <row r="138">
      <c r="A138" s="26" t="n"/>
      <c r="B138" s="26" t="n"/>
      <c r="C138" s="26" t="n"/>
      <c r="D138" s="26" t="n"/>
    </row>
    <row r="139">
      <c r="A139" s="26" t="n"/>
      <c r="B139" s="26" t="n"/>
      <c r="C139" s="26" t="n"/>
      <c r="D139" s="26" t="n"/>
    </row>
    <row r="140">
      <c r="A140" s="26" t="n"/>
      <c r="B140" s="26" t="n"/>
      <c r="C140" s="26" t="n"/>
      <c r="D140" s="26" t="n"/>
    </row>
    <row r="141">
      <c r="A141" s="26" t="n"/>
      <c r="B141" s="26" t="n"/>
      <c r="C141" s="26" t="n"/>
      <c r="D141" s="26" t="n"/>
    </row>
    <row r="142">
      <c r="A142" s="26" t="n"/>
      <c r="B142" s="26" t="n"/>
      <c r="C142" s="26" t="n"/>
      <c r="D142" s="26" t="n"/>
    </row>
    <row r="143">
      <c r="A143" s="26" t="n"/>
      <c r="B143" s="26" t="n"/>
      <c r="C143" s="26" t="n"/>
      <c r="D143" s="26" t="n"/>
    </row>
    <row r="144">
      <c r="A144" s="26" t="n"/>
      <c r="B144" s="26" t="n"/>
      <c r="C144" s="26" t="n"/>
      <c r="D144" s="26" t="n"/>
    </row>
    <row r="145">
      <c r="A145" s="26" t="n"/>
      <c r="B145" s="26" t="n"/>
      <c r="C145" s="26" t="n"/>
      <c r="D145" s="26" t="n"/>
    </row>
    <row r="146">
      <c r="A146" s="26" t="n"/>
      <c r="B146" s="26" t="n"/>
      <c r="C146" s="26" t="n"/>
      <c r="D146" s="26" t="n"/>
    </row>
    <row r="147">
      <c r="A147" s="26" t="n"/>
      <c r="B147" s="26" t="n"/>
      <c r="C147" s="26" t="n"/>
      <c r="D147" s="26" t="n"/>
    </row>
    <row r="148">
      <c r="A148" s="26" t="n"/>
      <c r="B148" s="26" t="n"/>
      <c r="C148" s="26" t="n"/>
      <c r="D148" s="26" t="n"/>
    </row>
    <row r="149">
      <c r="A149" s="26" t="n"/>
      <c r="B149" s="26" t="n"/>
      <c r="C149" s="26" t="n"/>
      <c r="D149" s="26" t="n"/>
    </row>
    <row r="150">
      <c r="A150" s="26" t="n"/>
      <c r="B150" s="26" t="n"/>
      <c r="C150" s="26" t="n"/>
      <c r="D150" s="26" t="n"/>
    </row>
    <row r="151">
      <c r="A151" s="26" t="n"/>
      <c r="B151" s="26" t="n"/>
      <c r="C151" s="26" t="n"/>
      <c r="D151" s="26" t="n"/>
    </row>
    <row r="152">
      <c r="A152" s="26" t="n"/>
      <c r="B152" s="26" t="n"/>
      <c r="C152" s="26" t="n"/>
      <c r="D152" s="26" t="n"/>
    </row>
    <row r="153">
      <c r="A153" s="26" t="n"/>
      <c r="B153" s="26" t="n"/>
      <c r="C153" s="26" t="n"/>
      <c r="D153" s="26" t="n"/>
    </row>
    <row r="154">
      <c r="A154" s="26" t="n"/>
      <c r="B154" s="26" t="n"/>
      <c r="C154" s="26" t="n"/>
      <c r="D154" s="26" t="n"/>
    </row>
    <row r="155">
      <c r="A155" s="26" t="n"/>
      <c r="B155" s="26" t="n"/>
      <c r="C155" s="26" t="n"/>
      <c r="D155" s="26" t="n"/>
    </row>
    <row r="156">
      <c r="A156" s="26" t="n"/>
      <c r="B156" s="26" t="n"/>
      <c r="C156" s="26" t="n"/>
      <c r="D156" s="26" t="n"/>
    </row>
    <row r="157">
      <c r="A157" s="26" t="n"/>
      <c r="B157" s="26" t="n"/>
      <c r="C157" s="26" t="n"/>
      <c r="D157" s="26" t="n"/>
    </row>
    <row r="158">
      <c r="A158" s="26" t="n"/>
      <c r="B158" s="26" t="n"/>
      <c r="C158" s="26" t="n"/>
      <c r="D158" s="26" t="n"/>
    </row>
    <row r="159">
      <c r="A159" s="26" t="n"/>
      <c r="B159" s="26" t="n"/>
      <c r="C159" s="26" t="n"/>
      <c r="D159" s="26" t="n"/>
    </row>
    <row r="160">
      <c r="A160" s="26" t="n"/>
      <c r="B160" s="26" t="n"/>
      <c r="C160" s="26" t="n"/>
      <c r="D160" s="26" t="n"/>
    </row>
    <row r="161">
      <c r="A161" s="26" t="n"/>
      <c r="B161" s="26" t="n"/>
      <c r="C161" s="26" t="n"/>
      <c r="D161" s="26" t="n"/>
    </row>
    <row r="162">
      <c r="A162" s="26" t="n"/>
      <c r="B162" s="26" t="n"/>
      <c r="C162" s="26" t="n"/>
      <c r="D162" s="26" t="n"/>
    </row>
    <row r="163">
      <c r="A163" s="26" t="n"/>
      <c r="B163" s="26" t="n"/>
      <c r="C163" s="26" t="n"/>
      <c r="D163" s="26" t="n"/>
    </row>
    <row r="164">
      <c r="A164" s="26" t="n"/>
      <c r="B164" s="26" t="n"/>
      <c r="C164" s="26" t="n"/>
      <c r="D164" s="26" t="n"/>
    </row>
    <row r="165">
      <c r="A165" s="26" t="n"/>
      <c r="B165" s="26" t="n"/>
      <c r="C165" s="26" t="n"/>
      <c r="D165" s="26" t="n"/>
    </row>
    <row r="166">
      <c r="A166" s="26" t="n"/>
      <c r="B166" s="26" t="n"/>
      <c r="C166" s="26" t="n"/>
      <c r="D166" s="26" t="n"/>
    </row>
    <row r="167">
      <c r="A167" s="26" t="n"/>
      <c r="B167" s="26" t="n"/>
      <c r="C167" s="26" t="n"/>
      <c r="D167" s="26" t="n"/>
    </row>
    <row r="168">
      <c r="A168" s="26" t="n"/>
      <c r="B168" s="26" t="n"/>
      <c r="C168" s="26" t="n"/>
      <c r="D168" s="26" t="n"/>
    </row>
    <row r="169">
      <c r="A169" s="26" t="n"/>
      <c r="B169" s="26" t="n"/>
      <c r="C169" s="26" t="n"/>
      <c r="D169" s="26" t="n"/>
    </row>
    <row r="170">
      <c r="A170" s="26" t="n"/>
      <c r="B170" s="26" t="n"/>
      <c r="C170" s="26" t="n"/>
      <c r="D170" s="26" t="n"/>
    </row>
    <row r="171">
      <c r="A171" s="26" t="n"/>
      <c r="B171" s="26" t="n"/>
      <c r="C171" s="26" t="n"/>
      <c r="D171" s="26" t="n"/>
    </row>
    <row r="172">
      <c r="A172" s="26" t="n"/>
      <c r="B172" s="26" t="n"/>
      <c r="C172" s="26" t="n"/>
      <c r="D172" s="26" t="n"/>
    </row>
    <row r="173">
      <c r="A173" s="26" t="n"/>
      <c r="B173" s="26" t="n"/>
      <c r="C173" s="26" t="n"/>
      <c r="D173" s="26" t="n"/>
    </row>
    <row r="174">
      <c r="A174" s="26" t="n"/>
      <c r="B174" s="26" t="n"/>
      <c r="C174" s="26" t="n"/>
      <c r="D174" s="26" t="n"/>
    </row>
    <row r="175">
      <c r="A175" s="26" t="n"/>
      <c r="B175" s="26" t="n"/>
      <c r="C175" s="26" t="n"/>
      <c r="D175" s="26" t="n"/>
    </row>
    <row r="176">
      <c r="A176" s="26" t="n"/>
      <c r="B176" s="26" t="n"/>
      <c r="C176" s="26" t="n"/>
      <c r="D176" s="26" t="n"/>
    </row>
    <row r="177">
      <c r="A177" s="26" t="n"/>
      <c r="B177" s="26" t="n"/>
      <c r="C177" s="26" t="n"/>
      <c r="D177" s="26" t="n"/>
    </row>
    <row r="178">
      <c r="A178" s="26" t="n"/>
      <c r="B178" s="26" t="n"/>
      <c r="C178" s="26" t="n"/>
      <c r="D178" s="26" t="n"/>
    </row>
    <row r="179">
      <c r="A179" s="26" t="n"/>
      <c r="B179" s="26" t="n"/>
      <c r="C179" s="26" t="n"/>
      <c r="D179" s="26" t="n"/>
    </row>
    <row r="180">
      <c r="A180" s="26" t="n"/>
      <c r="B180" s="26" t="n"/>
      <c r="C180" s="26" t="n"/>
      <c r="D180" s="26" t="n"/>
    </row>
    <row r="181">
      <c r="A181" s="26" t="n"/>
      <c r="B181" s="26" t="n"/>
      <c r="C181" s="26" t="n"/>
      <c r="D181" s="26" t="n"/>
    </row>
    <row r="182">
      <c r="A182" s="26" t="n"/>
      <c r="B182" s="26" t="n"/>
      <c r="C182" s="26" t="n"/>
      <c r="D182" s="26" t="n"/>
    </row>
    <row r="183">
      <c r="A183" s="26" t="n"/>
      <c r="B183" s="26" t="n"/>
      <c r="C183" s="26" t="n"/>
      <c r="D183" s="26" t="n"/>
    </row>
    <row r="184">
      <c r="A184" s="26" t="n"/>
      <c r="B184" s="26" t="n"/>
      <c r="C184" s="26" t="n"/>
      <c r="D184" s="26" t="n"/>
    </row>
    <row r="185">
      <c r="A185" s="26" t="n"/>
      <c r="B185" s="26" t="n"/>
      <c r="C185" s="26" t="n"/>
      <c r="D185" s="26" t="n"/>
    </row>
    <row r="186">
      <c r="A186" s="26" t="n"/>
      <c r="B186" s="26" t="n"/>
      <c r="C186" s="26" t="n"/>
      <c r="D186" s="26" t="n"/>
    </row>
    <row r="187">
      <c r="A187" s="26" t="n"/>
      <c r="B187" s="26" t="n"/>
      <c r="C187" s="26" t="n"/>
      <c r="D187" s="26" t="n"/>
    </row>
    <row r="188">
      <c r="A188" s="26" t="n"/>
      <c r="B188" s="26" t="n"/>
      <c r="C188" s="26" t="n"/>
      <c r="D188" s="26" t="n"/>
    </row>
    <row r="189">
      <c r="A189" s="26" t="n"/>
      <c r="B189" s="26" t="n"/>
      <c r="C189" s="26" t="n"/>
      <c r="D189" s="26" t="n"/>
    </row>
    <row r="190">
      <c r="A190" s="26" t="n"/>
      <c r="B190" s="26" t="n"/>
      <c r="C190" s="26" t="n"/>
      <c r="D190" s="26" t="n"/>
    </row>
    <row r="191">
      <c r="A191" s="26" t="n"/>
      <c r="B191" s="26" t="n"/>
      <c r="C191" s="26" t="n"/>
      <c r="D191" s="26" t="n"/>
    </row>
    <row r="192">
      <c r="A192" s="26" t="n"/>
      <c r="B192" s="26" t="n"/>
      <c r="C192" s="26" t="n"/>
      <c r="D192" s="26" t="n"/>
    </row>
    <row r="193">
      <c r="A193" s="26" t="n"/>
      <c r="B193" s="26" t="n"/>
      <c r="C193" s="26" t="n"/>
      <c r="D193" s="26" t="n"/>
    </row>
    <row r="194">
      <c r="A194" s="26" t="n"/>
      <c r="B194" s="26" t="n"/>
      <c r="C194" s="26" t="n"/>
      <c r="D194" s="26" t="n"/>
    </row>
    <row r="195">
      <c r="A195" s="26" t="n"/>
      <c r="B195" s="26" t="n"/>
      <c r="C195" s="26" t="n"/>
      <c r="D195" s="26" t="n"/>
    </row>
    <row r="196">
      <c r="A196" s="26" t="n"/>
      <c r="B196" s="26" t="n"/>
      <c r="C196" s="26" t="n"/>
      <c r="D196" s="26" t="n"/>
    </row>
    <row r="197">
      <c r="A197" s="26" t="n"/>
      <c r="B197" s="26" t="n"/>
      <c r="C197" s="26" t="n"/>
      <c r="D197" s="26" t="n"/>
    </row>
    <row r="198">
      <c r="A198" s="26" t="n"/>
      <c r="B198" s="26" t="n"/>
      <c r="C198" s="26" t="n"/>
      <c r="D198" s="26" t="n"/>
    </row>
    <row r="199">
      <c r="A199" s="26" t="n"/>
      <c r="B199" s="26" t="n"/>
      <c r="C199" s="26" t="n"/>
      <c r="D199" s="26" t="n"/>
    </row>
    <row r="200">
      <c r="A200" s="26" t="n"/>
      <c r="B200" s="26" t="n"/>
      <c r="C200" s="26" t="n"/>
      <c r="D200" s="26" t="n"/>
    </row>
    <row r="201">
      <c r="A201" s="26" t="n"/>
      <c r="B201" s="26" t="n"/>
      <c r="C201" s="26" t="n"/>
      <c r="D201" s="26" t="n"/>
    </row>
    <row r="202">
      <c r="A202" s="26" t="n"/>
      <c r="B202" s="26" t="n"/>
      <c r="C202" s="26" t="n"/>
      <c r="D202" s="26" t="n"/>
    </row>
    <row r="203">
      <c r="A203" s="26" t="n"/>
      <c r="B203" s="26" t="n"/>
      <c r="C203" s="26" t="n"/>
      <c r="D203" s="26" t="n"/>
    </row>
    <row r="204">
      <c r="A204" s="26" t="n"/>
      <c r="B204" s="26" t="n"/>
      <c r="C204" s="26" t="n"/>
      <c r="D204" s="26" t="n"/>
    </row>
    <row r="205">
      <c r="A205" s="26" t="n"/>
      <c r="B205" s="26" t="n"/>
      <c r="C205" s="26" t="n"/>
      <c r="D205" s="26" t="n"/>
    </row>
    <row r="206">
      <c r="A206" s="26" t="n"/>
      <c r="B206" s="26" t="n"/>
      <c r="C206" s="26" t="n"/>
      <c r="D206" s="26" t="n"/>
    </row>
    <row r="207">
      <c r="A207" s="26" t="n"/>
      <c r="B207" s="26" t="n"/>
      <c r="C207" s="26" t="n"/>
      <c r="D207" s="26" t="n"/>
    </row>
    <row r="208">
      <c r="A208" s="26" t="n"/>
      <c r="B208" s="26" t="n"/>
      <c r="C208" s="26" t="n"/>
      <c r="D208" s="26" t="n"/>
    </row>
    <row r="209">
      <c r="A209" s="26" t="n"/>
      <c r="B209" s="26" t="n"/>
      <c r="C209" s="26" t="n"/>
      <c r="D209" s="26" t="n"/>
    </row>
    <row r="210">
      <c r="A210" s="26" t="n"/>
      <c r="B210" s="26" t="n"/>
      <c r="C210" s="26" t="n"/>
      <c r="D210" s="26" t="n"/>
    </row>
    <row r="211">
      <c r="A211" s="26" t="n"/>
      <c r="B211" s="26" t="n"/>
      <c r="C211" s="26" t="n"/>
      <c r="D211" s="26" t="n"/>
    </row>
    <row r="212">
      <c r="A212" s="26" t="n"/>
      <c r="B212" s="26" t="n"/>
      <c r="C212" s="26" t="n"/>
      <c r="D212" s="26" t="n"/>
    </row>
    <row r="213">
      <c r="A213" s="26" t="n"/>
      <c r="B213" s="26" t="n"/>
      <c r="C213" s="26" t="n"/>
      <c r="D213" s="26" t="n"/>
    </row>
    <row r="214">
      <c r="A214" s="26" t="n"/>
      <c r="B214" s="26" t="n"/>
      <c r="C214" s="26" t="n"/>
      <c r="D214" s="26" t="n"/>
    </row>
    <row r="215">
      <c r="A215" s="26" t="n"/>
      <c r="B215" s="26" t="n"/>
      <c r="C215" s="26" t="n"/>
      <c r="D215" s="26" t="n"/>
    </row>
    <row r="216">
      <c r="A216" s="26" t="n"/>
      <c r="B216" s="26" t="n"/>
      <c r="C216" s="26" t="n"/>
      <c r="D216" s="26" t="n"/>
    </row>
    <row r="217">
      <c r="A217" s="26" t="n"/>
      <c r="B217" s="26" t="n"/>
      <c r="C217" s="26" t="n"/>
      <c r="D217" s="26" t="n"/>
    </row>
    <row r="218">
      <c r="A218" s="26" t="n"/>
      <c r="B218" s="26" t="n"/>
      <c r="C218" s="26" t="n"/>
      <c r="D218" s="26" t="n"/>
    </row>
    <row r="219">
      <c r="A219" s="26" t="n"/>
      <c r="B219" s="26" t="n"/>
      <c r="C219" s="26" t="n"/>
      <c r="D219" s="26" t="n"/>
    </row>
    <row r="220">
      <c r="A220" s="26" t="n"/>
      <c r="B220" s="26" t="n"/>
      <c r="C220" s="26" t="n"/>
      <c r="D220" s="26" t="n"/>
    </row>
    <row r="221">
      <c r="A221" s="26" t="n"/>
      <c r="B221" s="26" t="n"/>
      <c r="C221" s="26" t="n"/>
      <c r="D221" s="26" t="n"/>
    </row>
    <row r="222">
      <c r="A222" s="26" t="n"/>
      <c r="B222" s="26" t="n"/>
      <c r="C222" s="26" t="n"/>
      <c r="D222" s="26" t="n"/>
    </row>
    <row r="223">
      <c r="A223" s="26" t="n"/>
      <c r="B223" s="26" t="n"/>
      <c r="C223" s="26" t="n"/>
      <c r="D223" s="26" t="n"/>
    </row>
    <row r="224">
      <c r="A224" s="26" t="n"/>
      <c r="B224" s="26" t="n"/>
      <c r="C224" s="26" t="n"/>
      <c r="D224" s="26" t="n"/>
    </row>
    <row r="225">
      <c r="A225" s="26" t="n"/>
      <c r="B225" s="26" t="n"/>
      <c r="C225" s="26" t="n"/>
      <c r="D225" s="26" t="n"/>
    </row>
    <row r="226">
      <c r="A226" s="26" t="n"/>
      <c r="B226" s="26" t="n"/>
      <c r="C226" s="26" t="n"/>
      <c r="D226" s="26" t="n"/>
    </row>
    <row r="227">
      <c r="A227" s="26" t="n"/>
      <c r="B227" s="26" t="n"/>
      <c r="C227" s="26" t="n"/>
      <c r="D227" s="26" t="n"/>
    </row>
    <row r="228">
      <c r="A228" s="26" t="n"/>
      <c r="B228" s="26" t="n"/>
      <c r="C228" s="26" t="n"/>
      <c r="D228" s="26" t="n"/>
    </row>
    <row r="229">
      <c r="A229" s="26" t="n"/>
      <c r="B229" s="26" t="n"/>
      <c r="C229" s="26" t="n"/>
      <c r="D229" s="26" t="n"/>
    </row>
    <row r="230">
      <c r="A230" s="26" t="n"/>
      <c r="B230" s="26" t="n"/>
      <c r="C230" s="26" t="n"/>
      <c r="D230" s="26" t="n"/>
    </row>
    <row r="231">
      <c r="A231" s="26" t="n"/>
      <c r="B231" s="26" t="n"/>
      <c r="C231" s="26" t="n"/>
      <c r="D231" s="26" t="n"/>
    </row>
    <row r="232">
      <c r="A232" s="26" t="n"/>
      <c r="B232" s="26" t="n"/>
      <c r="C232" s="26" t="n"/>
      <c r="D232" s="26" t="n"/>
    </row>
    <row r="233">
      <c r="A233" s="26" t="n"/>
      <c r="B233" s="26" t="n"/>
      <c r="C233" s="26" t="n"/>
      <c r="D233" s="26" t="n"/>
    </row>
    <row r="234">
      <c r="A234" s="26" t="n"/>
      <c r="B234" s="26" t="n"/>
      <c r="C234" s="26" t="n"/>
      <c r="D234" s="26" t="n"/>
    </row>
    <row r="235">
      <c r="A235" s="26" t="n"/>
      <c r="B235" s="26" t="n"/>
      <c r="C235" s="26" t="n"/>
      <c r="D235" s="26" t="n"/>
    </row>
    <row r="236">
      <c r="A236" s="26" t="n"/>
      <c r="B236" s="26" t="n"/>
      <c r="C236" s="26" t="n"/>
      <c r="D236" s="26" t="n"/>
    </row>
    <row r="237">
      <c r="A237" s="26" t="n"/>
      <c r="B237" s="26" t="n"/>
      <c r="C237" s="26" t="n"/>
      <c r="D237" s="26" t="n"/>
    </row>
    <row r="238">
      <c r="A238" s="26" t="n"/>
      <c r="B238" s="26" t="n"/>
      <c r="C238" s="26" t="n"/>
      <c r="D238" s="26" t="n"/>
    </row>
    <row r="239">
      <c r="A239" s="26" t="n"/>
      <c r="B239" s="26" t="n"/>
      <c r="C239" s="26" t="n"/>
      <c r="D239" s="26" t="n"/>
    </row>
    <row r="240">
      <c r="A240" s="26" t="n"/>
      <c r="B240" s="26" t="n"/>
      <c r="C240" s="26" t="n"/>
      <c r="D240" s="26" t="n"/>
    </row>
    <row r="241">
      <c r="A241" s="26" t="n"/>
      <c r="B241" s="26" t="n"/>
      <c r="C241" s="26" t="n"/>
      <c r="D241" s="26" t="n"/>
    </row>
    <row r="242">
      <c r="A242" s="26" t="n"/>
      <c r="B242" s="26" t="n"/>
      <c r="C242" s="26" t="n"/>
      <c r="D242" s="26" t="n"/>
    </row>
    <row r="243">
      <c r="A243" s="26" t="n"/>
      <c r="B243" s="26" t="n"/>
      <c r="C243" s="26" t="n"/>
      <c r="D243" s="26" t="n"/>
    </row>
    <row r="244">
      <c r="A244" s="26" t="n"/>
      <c r="B244" s="26" t="n"/>
      <c r="C244" s="26" t="n"/>
      <c r="D244" s="26" t="n"/>
    </row>
    <row r="245">
      <c r="A245" s="26" t="n"/>
      <c r="B245" s="26" t="n"/>
      <c r="C245" s="26" t="n"/>
      <c r="D245" s="26" t="n"/>
    </row>
    <row r="246">
      <c r="A246" s="26" t="n"/>
      <c r="B246" s="26" t="n"/>
      <c r="C246" s="26" t="n"/>
      <c r="D246" s="26" t="n"/>
    </row>
    <row r="247">
      <c r="A247" s="26" t="n"/>
      <c r="B247" s="26" t="n"/>
      <c r="C247" s="26" t="n"/>
      <c r="D247" s="26" t="n"/>
    </row>
    <row r="248">
      <c r="A248" s="26" t="n"/>
      <c r="B248" s="26" t="n"/>
      <c r="C248" s="26" t="n"/>
      <c r="D248" s="26" t="n"/>
    </row>
    <row r="249">
      <c r="A249" s="26" t="n"/>
      <c r="B249" s="26" t="n"/>
      <c r="C249" s="26" t="n"/>
      <c r="D249" s="26" t="n"/>
    </row>
    <row r="250">
      <c r="A250" s="26" t="n"/>
      <c r="B250" s="26" t="n"/>
      <c r="C250" s="26" t="n"/>
      <c r="D250" s="26" t="n"/>
    </row>
    <row r="251">
      <c r="A251" s="26" t="n"/>
      <c r="B251" s="26" t="n"/>
      <c r="C251" s="26" t="n"/>
      <c r="D251" s="26" t="n"/>
    </row>
    <row r="252">
      <c r="A252" s="26" t="n"/>
      <c r="B252" s="26" t="n"/>
      <c r="C252" s="26" t="n"/>
      <c r="D252" s="26" t="n"/>
    </row>
    <row r="253">
      <c r="A253" s="26" t="n"/>
      <c r="B253" s="26" t="n"/>
      <c r="C253" s="26" t="n"/>
      <c r="D253" s="26" t="n"/>
    </row>
    <row r="254">
      <c r="A254" s="26" t="n"/>
      <c r="B254" s="26" t="n"/>
      <c r="C254" s="26" t="n"/>
      <c r="D254" s="26" t="n"/>
    </row>
    <row r="255">
      <c r="A255" s="26" t="n"/>
      <c r="B255" s="26" t="n"/>
      <c r="C255" s="26" t="n"/>
      <c r="D255" s="26" t="n"/>
    </row>
    <row r="256">
      <c r="A256" s="26" t="n"/>
      <c r="B256" s="26" t="n"/>
      <c r="C256" s="26" t="n"/>
      <c r="D256" s="26" t="n"/>
    </row>
    <row r="257">
      <c r="A257" s="26" t="n"/>
      <c r="B257" s="26" t="n"/>
      <c r="C257" s="26" t="n"/>
      <c r="D257" s="26" t="n"/>
    </row>
    <row r="258">
      <c r="A258" s="26" t="n"/>
      <c r="B258" s="26" t="n"/>
      <c r="C258" s="26" t="n"/>
      <c r="D258" s="26" t="n"/>
    </row>
    <row r="259">
      <c r="A259" s="26" t="n"/>
      <c r="B259" s="26" t="n"/>
      <c r="C259" s="26" t="n"/>
      <c r="D259" s="26" t="n"/>
    </row>
    <row r="260">
      <c r="A260" s="26" t="n"/>
      <c r="B260" s="26" t="n"/>
      <c r="C260" s="26" t="n"/>
      <c r="D260" s="26" t="n"/>
    </row>
    <row r="261">
      <c r="A261" s="26" t="n"/>
      <c r="B261" s="26" t="n"/>
      <c r="C261" s="26" t="n"/>
      <c r="D261" s="26" t="n"/>
    </row>
    <row r="262">
      <c r="A262" s="26" t="n"/>
      <c r="B262" s="26" t="n"/>
      <c r="C262" s="26" t="n"/>
      <c r="D262" s="26" t="n"/>
    </row>
    <row r="263">
      <c r="A263" s="26" t="n"/>
      <c r="B263" s="26" t="n"/>
      <c r="C263" s="26" t="n"/>
      <c r="D263" s="26" t="n"/>
    </row>
    <row r="264">
      <c r="A264" s="26" t="n"/>
      <c r="B264" s="26" t="n"/>
      <c r="C264" s="26" t="n"/>
      <c r="D264" s="26" t="n"/>
    </row>
    <row r="265">
      <c r="A265" s="26" t="n"/>
      <c r="B265" s="26" t="n"/>
      <c r="C265" s="26" t="n"/>
      <c r="D265" s="26" t="n"/>
    </row>
    <row r="266">
      <c r="A266" s="26" t="n"/>
      <c r="B266" s="26" t="n"/>
      <c r="C266" s="26" t="n"/>
      <c r="D266" s="26" t="n"/>
    </row>
    <row r="267">
      <c r="A267" s="26" t="n"/>
      <c r="B267" s="26" t="n"/>
      <c r="C267" s="26" t="n"/>
      <c r="D267" s="26" t="n"/>
    </row>
    <row r="268">
      <c r="A268" s="26" t="n"/>
      <c r="B268" s="26" t="n"/>
      <c r="C268" s="26" t="n"/>
      <c r="D268" s="26" t="n"/>
    </row>
    <row r="269">
      <c r="A269" s="26" t="n"/>
      <c r="B269" s="26" t="n"/>
      <c r="C269" s="26" t="n"/>
      <c r="D269" s="26" t="n"/>
    </row>
    <row r="270">
      <c r="A270" s="26" t="n"/>
      <c r="B270" s="26" t="n"/>
      <c r="C270" s="26" t="n"/>
      <c r="D270" s="26" t="n"/>
    </row>
    <row r="271">
      <c r="A271" s="26" t="n"/>
      <c r="B271" s="26" t="n"/>
      <c r="C271" s="26" t="n"/>
      <c r="D271" s="26" t="n"/>
    </row>
    <row r="272">
      <c r="A272" s="26" t="n"/>
      <c r="B272" s="26" t="n"/>
      <c r="C272" s="26" t="n"/>
      <c r="D272" s="26" t="n"/>
    </row>
    <row r="273">
      <c r="A273" s="26" t="n"/>
      <c r="B273" s="26" t="n"/>
      <c r="C273" s="26" t="n"/>
      <c r="D273" s="26" t="n"/>
    </row>
    <row r="274">
      <c r="A274" s="26" t="n"/>
      <c r="B274" s="26" t="n"/>
      <c r="C274" s="26" t="n"/>
      <c r="D274" s="26" t="n"/>
    </row>
    <row r="275">
      <c r="A275" s="26" t="n"/>
      <c r="B275" s="26" t="n"/>
      <c r="C275" s="26" t="n"/>
      <c r="D275" s="26" t="n"/>
    </row>
    <row r="276">
      <c r="A276" s="26" t="n"/>
      <c r="B276" s="26" t="n"/>
      <c r="C276" s="26" t="n"/>
      <c r="D276" s="26" t="n"/>
    </row>
    <row r="277">
      <c r="A277" s="26" t="n"/>
      <c r="B277" s="26" t="n"/>
      <c r="C277" s="26" t="n"/>
      <c r="D277" s="26" t="n"/>
    </row>
    <row r="278">
      <c r="A278" s="26" t="n"/>
      <c r="B278" s="26" t="n"/>
      <c r="C278" s="26" t="n"/>
      <c r="D278" s="26" t="n"/>
    </row>
    <row r="279">
      <c r="A279" s="26" t="n"/>
      <c r="B279" s="26" t="n"/>
      <c r="C279" s="26" t="n"/>
      <c r="D279" s="26" t="n"/>
    </row>
    <row r="280">
      <c r="A280" s="26" t="n"/>
      <c r="B280" s="26" t="n"/>
      <c r="C280" s="26" t="n"/>
      <c r="D280" s="26" t="n"/>
    </row>
    <row r="281">
      <c r="A281" s="26" t="n"/>
      <c r="B281" s="26" t="n"/>
      <c r="C281" s="26" t="n"/>
      <c r="D281" s="26" t="n"/>
    </row>
    <row r="282">
      <c r="A282" s="26" t="n"/>
      <c r="B282" s="26" t="n"/>
      <c r="C282" s="26" t="n"/>
      <c r="D282" s="26" t="n"/>
    </row>
    <row r="283">
      <c r="A283" s="26" t="n"/>
      <c r="B283" s="26" t="n"/>
      <c r="C283" s="26" t="n"/>
      <c r="D283" s="26" t="n"/>
    </row>
    <row r="284">
      <c r="A284" s="26" t="n"/>
      <c r="B284" s="26" t="n"/>
      <c r="C284" s="26" t="n"/>
      <c r="D284" s="26" t="n"/>
    </row>
    <row r="285">
      <c r="A285" s="26" t="n"/>
      <c r="B285" s="26" t="n"/>
      <c r="C285" s="26" t="n"/>
      <c r="D285" s="26" t="n"/>
    </row>
    <row r="286">
      <c r="A286" s="26" t="n"/>
      <c r="B286" s="26" t="n"/>
      <c r="C286" s="26" t="n"/>
      <c r="D286" s="26" t="n"/>
    </row>
    <row r="287">
      <c r="A287" s="26" t="n"/>
      <c r="B287" s="26" t="n"/>
      <c r="C287" s="26" t="n"/>
      <c r="D287" s="26" t="n"/>
    </row>
    <row r="288">
      <c r="A288" s="26" t="n"/>
      <c r="B288" s="26" t="n"/>
      <c r="C288" s="26" t="n"/>
      <c r="D288" s="26" t="n"/>
    </row>
    <row r="289">
      <c r="A289" s="26" t="n"/>
      <c r="B289" s="26" t="n"/>
      <c r="C289" s="26" t="n"/>
      <c r="D289" s="26" t="n"/>
    </row>
    <row r="290">
      <c r="A290" s="26" t="n"/>
      <c r="B290" s="26" t="n"/>
      <c r="C290" s="26" t="n"/>
      <c r="D290" s="26" t="n"/>
    </row>
    <row r="291">
      <c r="A291" s="26" t="n"/>
      <c r="B291" s="26" t="n"/>
      <c r="C291" s="26" t="n"/>
      <c r="D291" s="26" t="n"/>
    </row>
    <row r="292">
      <c r="A292" s="26" t="n"/>
      <c r="B292" s="26" t="n"/>
      <c r="C292" s="26" t="n"/>
      <c r="D292" s="26" t="n"/>
    </row>
    <row r="293">
      <c r="A293" s="26" t="n"/>
      <c r="B293" s="26" t="n"/>
      <c r="C293" s="26" t="n"/>
      <c r="D293" s="26" t="n"/>
    </row>
    <row r="294">
      <c r="A294" s="26" t="n"/>
      <c r="B294" s="26" t="n"/>
      <c r="C294" s="26" t="n"/>
      <c r="D294" s="26" t="n"/>
    </row>
    <row r="295">
      <c r="A295" s="26" t="n"/>
      <c r="B295" s="26" t="n"/>
      <c r="C295" s="26" t="n"/>
      <c r="D295" s="26" t="n"/>
    </row>
    <row r="296">
      <c r="A296" s="26" t="n"/>
      <c r="B296" s="26" t="n"/>
      <c r="C296" s="26" t="n"/>
      <c r="D296" s="26" t="n"/>
    </row>
    <row r="297">
      <c r="A297" s="26" t="n"/>
      <c r="B297" s="26" t="n"/>
      <c r="C297" s="26" t="n"/>
      <c r="D297" s="26" t="n"/>
    </row>
    <row r="298">
      <c r="A298" s="26" t="n"/>
      <c r="B298" s="26" t="n"/>
      <c r="C298" s="26" t="n"/>
      <c r="D298" s="26" t="n"/>
    </row>
    <row r="299">
      <c r="A299" s="26" t="n"/>
      <c r="B299" s="26" t="n"/>
      <c r="C299" s="26" t="n"/>
      <c r="D299" s="26" t="n"/>
    </row>
    <row r="300">
      <c r="A300" s="26" t="n"/>
      <c r="B300" s="26" t="n"/>
      <c r="C300" s="26" t="n"/>
      <c r="D300" s="26" t="n"/>
    </row>
    <row r="301">
      <c r="A301" s="26" t="n"/>
      <c r="B301" s="26" t="n"/>
      <c r="C301" s="26" t="n"/>
      <c r="D301" s="26" t="n"/>
    </row>
    <row r="302">
      <c r="A302" s="26" t="n"/>
      <c r="B302" s="26" t="n"/>
      <c r="C302" s="26" t="n"/>
      <c r="D302" s="26" t="n"/>
    </row>
    <row r="303">
      <c r="A303" s="26" t="n"/>
      <c r="B303" s="26" t="n"/>
      <c r="C303" s="26" t="n"/>
      <c r="D303" s="26" t="n"/>
    </row>
    <row r="304">
      <c r="A304" s="26" t="n"/>
      <c r="B304" s="26" t="n"/>
      <c r="C304" s="26" t="n"/>
      <c r="D304" s="26" t="n"/>
    </row>
    <row r="305">
      <c r="A305" s="26" t="n"/>
      <c r="B305" s="26" t="n"/>
      <c r="C305" s="26" t="n"/>
      <c r="D305" s="26" t="n"/>
    </row>
    <row r="306">
      <c r="A306" s="26" t="n"/>
      <c r="B306" s="26" t="n"/>
      <c r="C306" s="26" t="n"/>
      <c r="D306" s="26" t="n"/>
    </row>
    <row r="307">
      <c r="A307" s="26" t="n"/>
      <c r="B307" s="26" t="n"/>
      <c r="C307" s="26" t="n"/>
      <c r="D307" s="26" t="n"/>
    </row>
    <row r="308">
      <c r="A308" s="26" t="n"/>
      <c r="B308" s="26" t="n"/>
      <c r="C308" s="26" t="n"/>
      <c r="D308" s="26" t="n"/>
    </row>
    <row r="309">
      <c r="A309" s="26" t="n"/>
      <c r="B309" s="26" t="n"/>
      <c r="C309" s="26" t="n"/>
      <c r="D309" s="26" t="n"/>
    </row>
    <row r="310">
      <c r="A310" s="26" t="n"/>
      <c r="B310" s="26" t="n"/>
      <c r="C310" s="26" t="n"/>
      <c r="D310" s="26" t="n"/>
    </row>
    <row r="311">
      <c r="A311" s="26" t="n"/>
      <c r="B311" s="26" t="n"/>
      <c r="C311" s="26" t="n"/>
      <c r="D311" s="26" t="n"/>
    </row>
    <row r="312">
      <c r="A312" s="26" t="n"/>
      <c r="B312" s="26" t="n"/>
      <c r="C312" s="26" t="n"/>
      <c r="D312" s="26" t="n"/>
    </row>
    <row r="313">
      <c r="A313" s="26" t="n"/>
      <c r="B313" s="26" t="n"/>
      <c r="C313" s="26" t="n"/>
      <c r="D313" s="26" t="n"/>
    </row>
    <row r="314">
      <c r="A314" s="26" t="n"/>
      <c r="B314" s="26" t="n"/>
      <c r="C314" s="26" t="n"/>
      <c r="D314" s="26" t="n"/>
    </row>
    <row r="315">
      <c r="A315" s="26" t="n"/>
      <c r="B315" s="26" t="n"/>
      <c r="C315" s="26" t="n"/>
      <c r="D315" s="26" t="n"/>
    </row>
    <row r="316">
      <c r="A316" s="26" t="n"/>
      <c r="B316" s="26" t="n"/>
      <c r="C316" s="26" t="n"/>
      <c r="D316" s="26" t="n"/>
    </row>
    <row r="317">
      <c r="A317" s="26" t="n"/>
      <c r="B317" s="26" t="n"/>
      <c r="C317" s="26" t="n"/>
      <c r="D317" s="26" t="n"/>
    </row>
    <row r="318">
      <c r="A318" s="26" t="n"/>
      <c r="B318" s="26" t="n"/>
      <c r="C318" s="26" t="n"/>
      <c r="D318" s="26" t="n"/>
    </row>
    <row r="319">
      <c r="A319" s="26" t="n"/>
      <c r="B319" s="26" t="n"/>
      <c r="C319" s="26" t="n"/>
      <c r="D319" s="26" t="n"/>
    </row>
    <row r="320">
      <c r="A320" s="26" t="n"/>
      <c r="B320" s="26" t="n"/>
      <c r="C320" s="26" t="n"/>
      <c r="D320" s="26" t="n"/>
    </row>
    <row r="321">
      <c r="A321" s="26" t="n"/>
      <c r="B321" s="26" t="n"/>
      <c r="C321" s="26" t="n"/>
      <c r="D321" s="26" t="n"/>
    </row>
    <row r="322">
      <c r="A322" s="26" t="n"/>
      <c r="B322" s="26" t="n"/>
      <c r="C322" s="26" t="n"/>
      <c r="D322" s="26" t="n"/>
    </row>
    <row r="323">
      <c r="A323" s="26" t="n"/>
      <c r="B323" s="26" t="n"/>
      <c r="C323" s="26" t="n"/>
      <c r="D323" s="26" t="n"/>
    </row>
    <row r="324">
      <c r="A324" s="26" t="n"/>
      <c r="B324" s="26" t="n"/>
      <c r="C324" s="26" t="n"/>
      <c r="D324" s="26" t="n"/>
    </row>
    <row r="325">
      <c r="A325" s="26" t="n"/>
      <c r="B325" s="26" t="n"/>
      <c r="C325" s="26" t="n"/>
      <c r="D325" s="26" t="n"/>
    </row>
    <row r="326">
      <c r="A326" s="26" t="n"/>
      <c r="B326" s="26" t="n"/>
      <c r="C326" s="26" t="n"/>
      <c r="D326" s="26" t="n"/>
    </row>
    <row r="327">
      <c r="A327" s="26" t="n"/>
      <c r="B327" s="26" t="n"/>
      <c r="C327" s="26" t="n"/>
      <c r="D327" s="26" t="n"/>
    </row>
    <row r="328">
      <c r="A328" s="26" t="n"/>
      <c r="B328" s="26" t="n"/>
      <c r="C328" s="26" t="n"/>
      <c r="D328" s="26" t="n"/>
    </row>
    <row r="329">
      <c r="A329" s="26" t="n"/>
      <c r="B329" s="26" t="n"/>
      <c r="C329" s="26" t="n"/>
      <c r="D329" s="26" t="n"/>
    </row>
    <row r="330">
      <c r="A330" s="26" t="n"/>
      <c r="B330" s="26" t="n"/>
      <c r="C330" s="26" t="n"/>
      <c r="D330" s="26" t="n"/>
    </row>
    <row r="331">
      <c r="A331" s="26" t="n"/>
      <c r="B331" s="26" t="n"/>
      <c r="C331" s="26" t="n"/>
      <c r="D331" s="26" t="n"/>
    </row>
    <row r="332">
      <c r="A332" s="26" t="n"/>
      <c r="B332" s="26" t="n"/>
      <c r="C332" s="26" t="n"/>
      <c r="D332" s="26" t="n"/>
    </row>
    <row r="333">
      <c r="A333" s="26" t="n"/>
      <c r="B333" s="26" t="n"/>
      <c r="C333" s="26" t="n"/>
      <c r="D333" s="26" t="n"/>
    </row>
    <row r="334">
      <c r="A334" s="26" t="n"/>
      <c r="B334" s="26" t="n"/>
      <c r="C334" s="26" t="n"/>
      <c r="D334" s="26" t="n"/>
    </row>
    <row r="335">
      <c r="A335" s="26" t="n"/>
      <c r="B335" s="26" t="n"/>
      <c r="C335" s="26" t="n"/>
      <c r="D335" s="26" t="n"/>
    </row>
    <row r="336">
      <c r="A336" s="26" t="n"/>
      <c r="B336" s="26" t="n"/>
      <c r="C336" s="26" t="n"/>
      <c r="D336" s="26" t="n"/>
    </row>
    <row r="337">
      <c r="A337" s="26" t="n"/>
      <c r="B337" s="26" t="n"/>
      <c r="C337" s="26" t="n"/>
      <c r="D337" s="26" t="n"/>
    </row>
    <row r="338">
      <c r="A338" s="26" t="n"/>
      <c r="B338" s="26" t="n"/>
      <c r="C338" s="26" t="n"/>
      <c r="D338" s="26" t="n"/>
    </row>
    <row r="339">
      <c r="A339" s="26" t="n"/>
      <c r="B339" s="26" t="n"/>
      <c r="C339" s="26" t="n"/>
      <c r="D339" s="26" t="n"/>
    </row>
    <row r="340">
      <c r="A340" s="26" t="n"/>
      <c r="B340" s="26" t="n"/>
      <c r="C340" s="26" t="n"/>
      <c r="D340" s="26" t="n"/>
    </row>
    <row r="341">
      <c r="A341" s="26" t="n"/>
      <c r="B341" s="26" t="n"/>
      <c r="C341" s="26" t="n"/>
      <c r="D341" s="26" t="n"/>
    </row>
    <row r="342">
      <c r="A342" s="26" t="n"/>
      <c r="B342" s="26" t="n"/>
      <c r="C342" s="26" t="n"/>
      <c r="D342" s="26" t="n"/>
    </row>
    <row r="343">
      <c r="A343" s="26" t="n"/>
      <c r="B343" s="26" t="n"/>
      <c r="C343" s="26" t="n"/>
      <c r="D343" s="26" t="n"/>
    </row>
    <row r="344">
      <c r="A344" s="26" t="n"/>
      <c r="B344" s="26" t="n"/>
      <c r="C344" s="26" t="n"/>
      <c r="D344" s="26" t="n"/>
    </row>
    <row r="345">
      <c r="A345" s="26" t="n"/>
      <c r="B345" s="26" t="n"/>
      <c r="C345" s="26" t="n"/>
      <c r="D345" s="26" t="n"/>
    </row>
    <row r="346">
      <c r="A346" s="26" t="n"/>
      <c r="B346" s="26" t="n"/>
      <c r="C346" s="26" t="n"/>
      <c r="D346" s="26" t="n"/>
    </row>
    <row r="347">
      <c r="A347" s="26" t="n"/>
      <c r="B347" s="26" t="n"/>
      <c r="C347" s="26" t="n"/>
      <c r="D347" s="26" t="n"/>
    </row>
    <row r="348">
      <c r="A348" s="26" t="n"/>
      <c r="B348" s="26" t="n"/>
      <c r="C348" s="26" t="n"/>
      <c r="D348" s="26" t="n"/>
    </row>
    <row r="349">
      <c r="A349" s="26" t="n"/>
      <c r="B349" s="26" t="n"/>
      <c r="C349" s="26" t="n"/>
      <c r="D349" s="26" t="n"/>
    </row>
    <row r="350">
      <c r="A350" s="26" t="n"/>
      <c r="B350" s="26" t="n"/>
      <c r="C350" s="26" t="n"/>
      <c r="D350" s="26" t="n"/>
    </row>
    <row r="351">
      <c r="A351" s="26" t="n"/>
      <c r="B351" s="26" t="n"/>
      <c r="C351" s="26" t="n"/>
      <c r="D351" s="26" t="n"/>
    </row>
    <row r="352">
      <c r="A352" s="26" t="n"/>
      <c r="B352" s="26" t="n"/>
      <c r="C352" s="26" t="n"/>
      <c r="D352" s="26" t="n"/>
    </row>
    <row r="353">
      <c r="A353" s="26" t="n"/>
      <c r="B353" s="26" t="n"/>
      <c r="C353" s="26" t="n"/>
      <c r="D353" s="26" t="n"/>
    </row>
    <row r="354">
      <c r="A354" s="26" t="n"/>
      <c r="B354" s="26" t="n"/>
      <c r="C354" s="26" t="n"/>
      <c r="D354" s="26" t="n"/>
    </row>
    <row r="355">
      <c r="A355" s="26" t="n"/>
      <c r="B355" s="26" t="n"/>
      <c r="C355" s="26" t="n"/>
      <c r="D355" s="26" t="n"/>
    </row>
    <row r="356">
      <c r="A356" s="26" t="n"/>
      <c r="B356" s="26" t="n"/>
      <c r="C356" s="26" t="n"/>
      <c r="D356" s="26" t="n"/>
    </row>
    <row r="357">
      <c r="A357" s="26" t="n"/>
      <c r="B357" s="26" t="n"/>
      <c r="C357" s="26" t="n"/>
      <c r="D357" s="26" t="n"/>
    </row>
    <row r="358">
      <c r="A358" s="26" t="n"/>
      <c r="B358" s="26" t="n"/>
      <c r="C358" s="26" t="n"/>
      <c r="D358" s="26" t="n"/>
    </row>
    <row r="359">
      <c r="A359" s="26" t="n"/>
      <c r="B359" s="26" t="n"/>
      <c r="C359" s="26" t="n"/>
      <c r="D359" s="26" t="n"/>
    </row>
    <row r="360">
      <c r="A360" s="26" t="n"/>
      <c r="B360" s="26" t="n"/>
      <c r="C360" s="26" t="n"/>
      <c r="D360" s="26" t="n"/>
    </row>
    <row r="361">
      <c r="A361" s="26" t="n"/>
      <c r="B361" s="26" t="n"/>
      <c r="C361" s="26" t="n"/>
      <c r="D361" s="26" t="n"/>
    </row>
    <row r="362">
      <c r="A362" s="26" t="n"/>
      <c r="B362" s="26" t="n"/>
      <c r="C362" s="26" t="n"/>
      <c r="D362" s="26" t="n"/>
    </row>
    <row r="363">
      <c r="A363" s="26" t="n"/>
      <c r="B363" s="26" t="n"/>
      <c r="C363" s="26" t="n"/>
      <c r="D363" s="26" t="n"/>
    </row>
    <row r="364">
      <c r="A364" s="26" t="n"/>
      <c r="B364" s="26" t="n"/>
      <c r="C364" s="26" t="n"/>
      <c r="D364" s="26" t="n"/>
    </row>
    <row r="365">
      <c r="A365" s="26" t="n"/>
      <c r="B365" s="26" t="n"/>
      <c r="C365" s="26" t="n"/>
      <c r="D365" s="26" t="n"/>
    </row>
    <row r="366">
      <c r="A366" s="26" t="n"/>
      <c r="B366" s="26" t="n"/>
      <c r="C366" s="26" t="n"/>
      <c r="D366" s="26" t="n"/>
    </row>
    <row r="367">
      <c r="A367" s="26" t="n"/>
      <c r="B367" s="26" t="n"/>
      <c r="C367" s="26" t="n"/>
      <c r="D367" s="26" t="n"/>
    </row>
    <row r="368">
      <c r="A368" s="26" t="n"/>
      <c r="B368" s="26" t="n"/>
      <c r="C368" s="26" t="n"/>
      <c r="D368" s="26" t="n"/>
    </row>
    <row r="369">
      <c r="A369" s="26" t="n"/>
      <c r="B369" s="26" t="n"/>
      <c r="C369" s="26" t="n"/>
      <c r="D369" s="26" t="n"/>
    </row>
    <row r="370">
      <c r="A370" s="26" t="n"/>
      <c r="B370" s="26" t="n"/>
      <c r="C370" s="26" t="n"/>
      <c r="D370" s="26" t="n"/>
    </row>
    <row r="371">
      <c r="A371" s="26" t="n"/>
      <c r="B371" s="26" t="n"/>
      <c r="C371" s="26" t="n"/>
      <c r="D371" s="26" t="n"/>
    </row>
    <row r="372">
      <c r="A372" s="26" t="n"/>
      <c r="B372" s="26" t="n"/>
      <c r="C372" s="26" t="n"/>
      <c r="D372" s="26" t="n"/>
    </row>
    <row r="373">
      <c r="A373" s="26" t="n"/>
      <c r="B373" s="26" t="n"/>
      <c r="C373" s="26" t="n"/>
      <c r="D373" s="26" t="n"/>
    </row>
    <row r="374">
      <c r="A374" s="26" t="n"/>
      <c r="B374" s="26" t="n"/>
      <c r="C374" s="26" t="n"/>
      <c r="D374" s="26" t="n"/>
    </row>
    <row r="375">
      <c r="A375" s="26" t="n"/>
      <c r="B375" s="26" t="n"/>
      <c r="C375" s="26" t="n"/>
      <c r="D375" s="26" t="n"/>
    </row>
    <row r="376">
      <c r="A376" s="26" t="n"/>
      <c r="B376" s="26" t="n"/>
      <c r="C376" s="26" t="n"/>
      <c r="D376" s="26" t="n"/>
    </row>
    <row r="377">
      <c r="A377" s="26" t="n"/>
      <c r="B377" s="26" t="n"/>
      <c r="C377" s="26" t="n"/>
      <c r="D377" s="26" t="n"/>
    </row>
    <row r="378">
      <c r="A378" s="26" t="n"/>
      <c r="B378" s="26" t="n"/>
      <c r="C378" s="26" t="n"/>
      <c r="D378" s="26" t="n"/>
    </row>
    <row r="379">
      <c r="A379" s="26" t="n"/>
      <c r="B379" s="26" t="n"/>
      <c r="C379" s="26" t="n"/>
      <c r="D379" s="26" t="n"/>
    </row>
    <row r="380">
      <c r="A380" s="26" t="n"/>
      <c r="B380" s="26" t="n"/>
      <c r="C380" s="26" t="n"/>
      <c r="D380" s="26" t="n"/>
    </row>
    <row r="381">
      <c r="A381" s="26" t="n"/>
      <c r="B381" s="26" t="n"/>
      <c r="C381" s="26" t="n"/>
      <c r="D381" s="26" t="n"/>
    </row>
    <row r="382">
      <c r="A382" s="26" t="n"/>
      <c r="B382" s="26" t="n"/>
      <c r="C382" s="26" t="n"/>
      <c r="D382" s="26" t="n"/>
    </row>
    <row r="383">
      <c r="A383" s="26" t="n"/>
      <c r="B383" s="26" t="n"/>
      <c r="C383" s="26" t="n"/>
      <c r="D383" s="26" t="n"/>
    </row>
    <row r="384">
      <c r="A384" s="26" t="n"/>
      <c r="B384" s="26" t="n"/>
      <c r="C384" s="26" t="n"/>
      <c r="D384" s="26" t="n"/>
    </row>
    <row r="385">
      <c r="A385" s="26" t="n"/>
      <c r="B385" s="26" t="n"/>
      <c r="C385" s="26" t="n"/>
      <c r="D385" s="26" t="n"/>
    </row>
    <row r="386">
      <c r="A386" s="26" t="n"/>
      <c r="B386" s="26" t="n"/>
      <c r="C386" s="26" t="n"/>
      <c r="D386" s="26" t="n"/>
    </row>
    <row r="387">
      <c r="A387" s="26" t="n"/>
      <c r="B387" s="26" t="n"/>
      <c r="C387" s="26" t="n"/>
      <c r="D387" s="26" t="n"/>
    </row>
    <row r="388">
      <c r="A388" s="26" t="n"/>
      <c r="B388" s="26" t="n"/>
      <c r="C388" s="26" t="n"/>
      <c r="D388" s="26" t="n"/>
    </row>
    <row r="389">
      <c r="A389" s="26" t="n"/>
      <c r="B389" s="26" t="n"/>
      <c r="C389" s="26" t="n"/>
      <c r="D389" s="26" t="n"/>
    </row>
    <row r="390">
      <c r="A390" s="26" t="n"/>
      <c r="B390" s="26" t="n"/>
      <c r="C390" s="26" t="n"/>
      <c r="D390" s="26" t="n"/>
    </row>
    <row r="391">
      <c r="A391" s="26" t="n"/>
      <c r="B391" s="26" t="n"/>
      <c r="C391" s="26" t="n"/>
      <c r="D391" s="26" t="n"/>
    </row>
    <row r="392">
      <c r="A392" s="26" t="n"/>
      <c r="B392" s="26" t="n"/>
      <c r="C392" s="26" t="n"/>
      <c r="D392" s="26" t="n"/>
    </row>
    <row r="393">
      <c r="A393" s="26" t="n"/>
      <c r="B393" s="26" t="n"/>
      <c r="C393" s="26" t="n"/>
      <c r="D393" s="26" t="n"/>
    </row>
    <row r="394">
      <c r="A394" s="26" t="n"/>
      <c r="B394" s="26" t="n"/>
      <c r="C394" s="26" t="n"/>
      <c r="D394" s="26" t="n"/>
    </row>
    <row r="395">
      <c r="A395" s="26" t="n"/>
      <c r="B395" s="26" t="n"/>
      <c r="C395" s="26" t="n"/>
      <c r="D395" s="26" t="n"/>
    </row>
    <row r="396">
      <c r="A396" s="26" t="n"/>
      <c r="B396" s="26" t="n"/>
      <c r="C396" s="26" t="n"/>
      <c r="D396" s="26" t="n"/>
    </row>
    <row r="397">
      <c r="A397" s="26" t="n"/>
      <c r="B397" s="26" t="n"/>
      <c r="C397" s="26" t="n"/>
      <c r="D397" s="26" t="n"/>
    </row>
    <row r="398">
      <c r="A398" s="26" t="n"/>
      <c r="B398" s="26" t="n"/>
      <c r="C398" s="26" t="n"/>
      <c r="D398" s="26" t="n"/>
    </row>
    <row r="399">
      <c r="A399" s="26" t="n"/>
      <c r="B399" s="26" t="n"/>
      <c r="C399" s="26" t="n"/>
      <c r="D399" s="26" t="n"/>
    </row>
    <row r="400">
      <c r="A400" s="26" t="n"/>
      <c r="B400" s="26" t="n"/>
      <c r="C400" s="26" t="n"/>
      <c r="D400" s="26" t="n"/>
    </row>
    <row r="401">
      <c r="A401" s="26" t="n"/>
      <c r="B401" s="26" t="n"/>
      <c r="C401" s="26" t="n"/>
      <c r="D401" s="26" t="n"/>
    </row>
    <row r="402">
      <c r="A402" s="26" t="n"/>
      <c r="B402" s="26" t="n"/>
      <c r="C402" s="26" t="n"/>
      <c r="D402" s="26" t="n"/>
    </row>
    <row r="403">
      <c r="A403" s="26" t="n"/>
      <c r="B403" s="26" t="n"/>
      <c r="C403" s="26" t="n"/>
      <c r="D403" s="26" t="n"/>
    </row>
    <row r="404">
      <c r="A404" s="26" t="n"/>
      <c r="B404" s="26" t="n"/>
      <c r="C404" s="26" t="n"/>
      <c r="D404" s="26" t="n"/>
    </row>
    <row r="405">
      <c r="A405" s="26" t="n"/>
      <c r="B405" s="26" t="n"/>
      <c r="C405" s="26" t="n"/>
      <c r="D405" s="26" t="n"/>
    </row>
    <row r="406">
      <c r="A406" s="26" t="n"/>
      <c r="B406" s="26" t="n"/>
      <c r="C406" s="26" t="n"/>
      <c r="D406" s="26" t="n"/>
    </row>
    <row r="407">
      <c r="A407" s="26" t="n"/>
      <c r="B407" s="26" t="n"/>
      <c r="C407" s="26" t="n"/>
      <c r="D407" s="26" t="n"/>
    </row>
    <row r="408">
      <c r="A408" s="26" t="n"/>
      <c r="B408" s="26" t="n"/>
      <c r="C408" s="26" t="n"/>
      <c r="D408" s="26" t="n"/>
    </row>
    <row r="409">
      <c r="A409" s="26" t="n"/>
      <c r="B409" s="26" t="n"/>
      <c r="C409" s="26" t="n"/>
      <c r="D409" s="26" t="n"/>
    </row>
    <row r="410">
      <c r="A410" s="26" t="n"/>
      <c r="B410" s="26" t="n"/>
      <c r="C410" s="26" t="n"/>
      <c r="D410" s="26" t="n"/>
    </row>
    <row r="411">
      <c r="A411" s="26" t="n"/>
      <c r="B411" s="26" t="n"/>
      <c r="C411" s="26" t="n"/>
      <c r="D411" s="26" t="n"/>
    </row>
    <row r="412">
      <c r="A412" s="26" t="n"/>
      <c r="B412" s="26" t="n"/>
      <c r="C412" s="26" t="n"/>
      <c r="D412" s="26" t="n"/>
    </row>
    <row r="413">
      <c r="A413" s="26" t="n"/>
      <c r="B413" s="26" t="n"/>
      <c r="C413" s="26" t="n"/>
      <c r="D413" s="26" t="n"/>
    </row>
    <row r="414">
      <c r="A414" s="26" t="n"/>
      <c r="B414" s="26" t="n"/>
      <c r="C414" s="26" t="n"/>
      <c r="D414" s="26" t="n"/>
    </row>
    <row r="415">
      <c r="A415" s="26" t="n"/>
      <c r="B415" s="26" t="n"/>
      <c r="C415" s="26" t="n"/>
      <c r="D415" s="26" t="n"/>
    </row>
    <row r="416">
      <c r="A416" s="26" t="n"/>
      <c r="B416" s="26" t="n"/>
      <c r="C416" s="26" t="n"/>
      <c r="D416" s="26" t="n"/>
    </row>
    <row r="417">
      <c r="A417" s="26" t="n"/>
      <c r="B417" s="26" t="n"/>
      <c r="C417" s="26" t="n"/>
      <c r="D417" s="26" t="n"/>
    </row>
    <row r="418">
      <c r="A418" s="26" t="n"/>
      <c r="B418" s="26" t="n"/>
      <c r="C418" s="26" t="n"/>
      <c r="D418" s="26" t="n"/>
    </row>
    <row r="419">
      <c r="A419" s="26" t="n"/>
      <c r="B419" s="26" t="n"/>
      <c r="C419" s="26" t="n"/>
      <c r="D419" s="26" t="n"/>
    </row>
    <row r="420">
      <c r="A420" s="26" t="n"/>
      <c r="B420" s="26" t="n"/>
      <c r="C420" s="26" t="n"/>
      <c r="D420" s="26" t="n"/>
    </row>
    <row r="421">
      <c r="A421" s="26" t="n"/>
      <c r="B421" s="26" t="n"/>
      <c r="C421" s="26" t="n"/>
      <c r="D421" s="26" t="n"/>
    </row>
    <row r="422">
      <c r="A422" s="26" t="n"/>
      <c r="B422" s="26" t="n"/>
      <c r="C422" s="26" t="n"/>
      <c r="D422" s="26" t="n"/>
    </row>
    <row r="423">
      <c r="A423" s="26" t="n"/>
      <c r="B423" s="26" t="n"/>
      <c r="C423" s="26" t="n"/>
      <c r="D423" s="26" t="n"/>
    </row>
    <row r="424">
      <c r="A424" s="26" t="n"/>
      <c r="B424" s="26" t="n"/>
      <c r="C424" s="26" t="n"/>
      <c r="D424" s="26" t="n"/>
    </row>
    <row r="425">
      <c r="A425" s="26" t="n"/>
      <c r="B425" s="26" t="n"/>
      <c r="C425" s="26" t="n"/>
      <c r="D425" s="26" t="n"/>
    </row>
    <row r="426">
      <c r="A426" s="26" t="n"/>
      <c r="B426" s="26" t="n"/>
      <c r="C426" s="26" t="n"/>
      <c r="D426" s="26" t="n"/>
    </row>
    <row r="427">
      <c r="A427" s="26" t="n"/>
      <c r="B427" s="26" t="n"/>
      <c r="C427" s="26" t="n"/>
      <c r="D427" s="26" t="n"/>
    </row>
    <row r="428">
      <c r="A428" s="26" t="n"/>
      <c r="B428" s="26" t="n"/>
      <c r="C428" s="26" t="n"/>
      <c r="D428" s="26" t="n"/>
    </row>
    <row r="429">
      <c r="A429" s="26" t="n"/>
      <c r="B429" s="26" t="n"/>
      <c r="C429" s="26" t="n"/>
      <c r="D429" s="26" t="n"/>
    </row>
    <row r="430">
      <c r="A430" s="26" t="n"/>
      <c r="B430" s="26" t="n"/>
      <c r="C430" s="26" t="n"/>
      <c r="D430" s="26" t="n"/>
    </row>
    <row r="431">
      <c r="A431" s="26" t="n"/>
      <c r="B431" s="26" t="n"/>
      <c r="C431" s="26" t="n"/>
      <c r="D431" s="26" t="n"/>
    </row>
    <row r="432">
      <c r="A432" s="26" t="n"/>
      <c r="B432" s="26" t="n"/>
      <c r="C432" s="26" t="n"/>
      <c r="D432" s="26" t="n"/>
    </row>
    <row r="433">
      <c r="A433" s="26" t="n"/>
      <c r="B433" s="26" t="n"/>
      <c r="C433" s="26" t="n"/>
      <c r="D433" s="26" t="n"/>
    </row>
    <row r="434">
      <c r="A434" s="26" t="n"/>
      <c r="B434" s="26" t="n"/>
      <c r="C434" s="26" t="n"/>
      <c r="D434" s="26" t="n"/>
    </row>
    <row r="435">
      <c r="A435" s="26" t="n"/>
      <c r="B435" s="26" t="n"/>
      <c r="C435" s="26" t="n"/>
      <c r="D435" s="26" t="n"/>
    </row>
    <row r="436">
      <c r="A436" s="26" t="n"/>
      <c r="B436" s="26" t="n"/>
      <c r="C436" s="26" t="n"/>
      <c r="D436" s="26" t="n"/>
    </row>
    <row r="437">
      <c r="A437" s="26" t="n"/>
      <c r="B437" s="26" t="n"/>
      <c r="C437" s="26" t="n"/>
      <c r="D437" s="26" t="n"/>
    </row>
    <row r="438">
      <c r="A438" s="26" t="n"/>
      <c r="B438" s="26" t="n"/>
      <c r="C438" s="26" t="n"/>
      <c r="D438" s="26" t="n"/>
    </row>
    <row r="439">
      <c r="A439" s="26" t="n"/>
      <c r="B439" s="26" t="n"/>
      <c r="C439" s="26" t="n"/>
      <c r="D439" s="26" t="n"/>
    </row>
    <row r="440">
      <c r="A440" s="26" t="n"/>
      <c r="B440" s="26" t="n"/>
      <c r="C440" s="26" t="n"/>
      <c r="D440" s="26" t="n"/>
    </row>
    <row r="441">
      <c r="A441" s="26" t="n"/>
      <c r="B441" s="26" t="n"/>
      <c r="C441" s="26" t="n"/>
      <c r="D441" s="26" t="n"/>
    </row>
    <row r="442">
      <c r="A442" s="26" t="n"/>
      <c r="B442" s="26" t="n"/>
      <c r="C442" s="26" t="n"/>
      <c r="D442" s="26" t="n"/>
    </row>
    <row r="443">
      <c r="A443" s="26" t="n"/>
      <c r="B443" s="26" t="n"/>
      <c r="C443" s="26" t="n"/>
      <c r="D443" s="26" t="n"/>
    </row>
    <row r="444">
      <c r="A444" s="26" t="n"/>
      <c r="B444" s="26" t="n"/>
      <c r="C444" s="26" t="n"/>
      <c r="D444" s="26" t="n"/>
    </row>
    <row r="445">
      <c r="A445" s="26" t="n"/>
      <c r="B445" s="26" t="n"/>
      <c r="C445" s="26" t="n"/>
      <c r="D445" s="26" t="n"/>
    </row>
    <row r="446">
      <c r="A446" s="26" t="n"/>
      <c r="B446" s="26" t="n"/>
      <c r="C446" s="26" t="n"/>
      <c r="D446" s="26" t="n"/>
    </row>
    <row r="447">
      <c r="A447" s="26" t="n"/>
      <c r="B447" s="26" t="n"/>
      <c r="C447" s="26" t="n"/>
      <c r="D447" s="26" t="n"/>
    </row>
    <row r="448">
      <c r="A448" s="26" t="n"/>
      <c r="B448" s="26" t="n"/>
      <c r="C448" s="26" t="n"/>
      <c r="D448" s="26" t="n"/>
    </row>
    <row r="449">
      <c r="A449" s="26" t="n"/>
      <c r="B449" s="26" t="n"/>
      <c r="C449" s="26" t="n"/>
      <c r="D449" s="26" t="n"/>
    </row>
    <row r="450">
      <c r="A450" s="26" t="n"/>
      <c r="B450" s="26" t="n"/>
      <c r="C450" s="26" t="n"/>
      <c r="D450" s="26" t="n"/>
    </row>
    <row r="451">
      <c r="A451" s="26" t="n"/>
      <c r="B451" s="26" t="n"/>
      <c r="C451" s="26" t="n"/>
      <c r="D451" s="26" t="n"/>
    </row>
    <row r="452">
      <c r="A452" s="26" t="n"/>
      <c r="B452" s="26" t="n"/>
      <c r="C452" s="26" t="n"/>
      <c r="D452" s="26" t="n"/>
    </row>
    <row r="453">
      <c r="A453" s="26" t="n"/>
      <c r="B453" s="26" t="n"/>
      <c r="C453" s="26" t="n"/>
      <c r="D453" s="26" t="n"/>
    </row>
    <row r="454">
      <c r="A454" s="26" t="n"/>
      <c r="B454" s="26" t="n"/>
      <c r="C454" s="26" t="n"/>
      <c r="D454" s="26" t="n"/>
    </row>
    <row r="455">
      <c r="A455" s="26" t="n"/>
      <c r="B455" s="26" t="n"/>
      <c r="C455" s="26" t="n"/>
      <c r="D455" s="26" t="n"/>
    </row>
    <row r="456">
      <c r="A456" s="26" t="n"/>
      <c r="B456" s="26" t="n"/>
      <c r="C456" s="26" t="n"/>
      <c r="D456" s="26" t="n"/>
    </row>
    <row r="457">
      <c r="A457" s="26" t="n"/>
      <c r="B457" s="26" t="n"/>
      <c r="C457" s="26" t="n"/>
      <c r="D457" s="26" t="n"/>
    </row>
    <row r="458">
      <c r="A458" s="26" t="n"/>
      <c r="B458" s="26" t="n"/>
      <c r="C458" s="26" t="n"/>
      <c r="D458" s="26" t="n"/>
    </row>
    <row r="459">
      <c r="A459" s="26" t="n"/>
      <c r="B459" s="26" t="n"/>
      <c r="C459" s="26" t="n"/>
      <c r="D459" s="26" t="n"/>
    </row>
    <row r="460">
      <c r="A460" s="26" t="n"/>
      <c r="B460" s="26" t="n"/>
      <c r="C460" s="26" t="n"/>
      <c r="D460" s="26" t="n"/>
    </row>
    <row r="461">
      <c r="A461" s="26" t="n"/>
      <c r="B461" s="26" t="n"/>
      <c r="C461" s="26" t="n"/>
      <c r="D461" s="26" t="n"/>
    </row>
    <row r="462">
      <c r="A462" s="26" t="n"/>
      <c r="B462" s="26" t="n"/>
      <c r="C462" s="26" t="n"/>
      <c r="D462" s="26" t="n"/>
    </row>
    <row r="463">
      <c r="A463" s="26" t="n"/>
      <c r="B463" s="26" t="n"/>
      <c r="C463" s="26" t="n"/>
      <c r="D463" s="26" t="n"/>
    </row>
    <row r="464">
      <c r="A464" s="26" t="n"/>
      <c r="B464" s="26" t="n"/>
      <c r="C464" s="26" t="n"/>
      <c r="D464" s="26" t="n"/>
    </row>
    <row r="465">
      <c r="A465" s="26" t="n"/>
      <c r="B465" s="26" t="n"/>
      <c r="C465" s="26" t="n"/>
      <c r="D465" s="26" t="n"/>
    </row>
    <row r="466">
      <c r="A466" s="26" t="n"/>
      <c r="B466" s="26" t="n"/>
      <c r="C466" s="26" t="n"/>
      <c r="D466" s="26" t="n"/>
    </row>
    <row r="467">
      <c r="A467" s="26" t="n"/>
      <c r="B467" s="26" t="n"/>
      <c r="C467" s="26" t="n"/>
      <c r="D467" s="26" t="n"/>
    </row>
    <row r="468">
      <c r="A468" s="26" t="n"/>
      <c r="B468" s="26" t="n"/>
      <c r="C468" s="26" t="n"/>
      <c r="D468" s="26" t="n"/>
    </row>
    <row r="469">
      <c r="A469" s="26" t="n"/>
      <c r="B469" s="26" t="n"/>
      <c r="C469" s="26" t="n"/>
      <c r="D469" s="26" t="n"/>
    </row>
    <row r="470">
      <c r="A470" s="26" t="n"/>
      <c r="B470" s="26" t="n"/>
      <c r="C470" s="26" t="n"/>
      <c r="D470" s="26" t="n"/>
    </row>
    <row r="471">
      <c r="A471" s="26" t="n"/>
      <c r="B471" s="26" t="n"/>
      <c r="C471" s="26" t="n"/>
      <c r="D471" s="26" t="n"/>
    </row>
    <row r="472">
      <c r="A472" s="26" t="n"/>
      <c r="B472" s="26" t="n"/>
      <c r="C472" s="26" t="n"/>
      <c r="D472" s="26" t="n"/>
    </row>
    <row r="473">
      <c r="A473" s="26" t="n"/>
      <c r="B473" s="26" t="n"/>
      <c r="C473" s="26" t="n"/>
      <c r="D473" s="26" t="n"/>
    </row>
    <row r="474">
      <c r="A474" s="26" t="n"/>
      <c r="B474" s="26" t="n"/>
      <c r="C474" s="26" t="n"/>
      <c r="D474" s="26" t="n"/>
    </row>
    <row r="475">
      <c r="A475" s="26" t="n"/>
      <c r="B475" s="26" t="n"/>
      <c r="C475" s="26" t="n"/>
      <c r="D475" s="26" t="n"/>
    </row>
    <row r="476">
      <c r="A476" s="26" t="n"/>
      <c r="B476" s="26" t="n"/>
      <c r="C476" s="26" t="n"/>
      <c r="D476" s="26" t="n"/>
    </row>
    <row r="477">
      <c r="A477" s="26" t="n"/>
      <c r="B477" s="26" t="n"/>
      <c r="C477" s="26" t="n"/>
      <c r="D477" s="26" t="n"/>
    </row>
    <row r="478">
      <c r="A478" s="26" t="n"/>
      <c r="B478" s="26" t="n"/>
      <c r="C478" s="26" t="n"/>
      <c r="D478" s="26" t="n"/>
    </row>
    <row r="479">
      <c r="A479" s="26" t="n"/>
      <c r="B479" s="26" t="n"/>
      <c r="C479" s="26" t="n"/>
      <c r="D479" s="26" t="n"/>
    </row>
    <row r="480">
      <c r="A480" s="26" t="n"/>
      <c r="B480" s="26" t="n"/>
      <c r="C480" s="26" t="n"/>
      <c r="D480" s="26" t="n"/>
    </row>
    <row r="481">
      <c r="A481" s="26" t="n"/>
      <c r="B481" s="26" t="n"/>
      <c r="C481" s="26" t="n"/>
      <c r="D481" s="26" t="n"/>
    </row>
    <row r="482">
      <c r="A482" s="26" t="n"/>
      <c r="B482" s="26" t="n"/>
      <c r="C482" s="26" t="n"/>
      <c r="D482" s="26" t="n"/>
    </row>
    <row r="483">
      <c r="A483" s="26" t="n"/>
      <c r="B483" s="26" t="n"/>
      <c r="C483" s="26" t="n"/>
      <c r="D483" s="26" t="n"/>
    </row>
    <row r="484">
      <c r="A484" s="26" t="n"/>
      <c r="B484" s="26" t="n"/>
      <c r="C484" s="26" t="n"/>
      <c r="D484" s="26" t="n"/>
    </row>
    <row r="485">
      <c r="A485" s="26" t="n"/>
      <c r="B485" s="26" t="n"/>
      <c r="C485" s="26" t="n"/>
      <c r="D485" s="26" t="n"/>
    </row>
    <row r="486">
      <c r="A486" s="26" t="n"/>
      <c r="B486" s="26" t="n"/>
      <c r="C486" s="26" t="n"/>
      <c r="D486" s="26" t="n"/>
    </row>
    <row r="487">
      <c r="A487" s="26" t="n"/>
      <c r="B487" s="26" t="n"/>
      <c r="C487" s="26" t="n"/>
      <c r="D487" s="26" t="n"/>
    </row>
    <row r="488">
      <c r="A488" s="26" t="n"/>
      <c r="B488" s="26" t="n"/>
      <c r="C488" s="26" t="n"/>
      <c r="D488" s="26" t="n"/>
    </row>
    <row r="489">
      <c r="A489" s="26" t="n"/>
      <c r="B489" s="26" t="n"/>
      <c r="C489" s="26" t="n"/>
      <c r="D489" s="26" t="n"/>
    </row>
    <row r="490">
      <c r="A490" s="26" t="n"/>
      <c r="B490" s="26" t="n"/>
      <c r="C490" s="26" t="n"/>
      <c r="D490" s="26" t="n"/>
    </row>
    <row r="491">
      <c r="A491" s="26" t="n"/>
      <c r="B491" s="26" t="n"/>
      <c r="C491" s="26" t="n"/>
      <c r="D491" s="26" t="n"/>
    </row>
    <row r="492">
      <c r="A492" s="26" t="n"/>
      <c r="B492" s="26" t="n"/>
      <c r="C492" s="26" t="n"/>
      <c r="D492" s="26" t="n"/>
    </row>
    <row r="493">
      <c r="A493" s="26" t="n"/>
      <c r="B493" s="26" t="n"/>
      <c r="C493" s="26" t="n"/>
      <c r="D493" s="26" t="n"/>
    </row>
    <row r="494">
      <c r="A494" s="26" t="n"/>
      <c r="B494" s="26" t="n"/>
      <c r="C494" s="26" t="n"/>
      <c r="D494" s="26" t="n"/>
    </row>
    <row r="495">
      <c r="A495" s="26" t="n"/>
      <c r="B495" s="26" t="n"/>
      <c r="C495" s="26" t="n"/>
      <c r="D495" s="26" t="n"/>
    </row>
    <row r="496">
      <c r="A496" s="26" t="n"/>
      <c r="B496" s="26" t="n"/>
      <c r="C496" s="26" t="n"/>
      <c r="D496" s="26" t="n"/>
    </row>
    <row r="497">
      <c r="A497" s="26" t="n"/>
      <c r="B497" s="26" t="n"/>
      <c r="C497" s="26" t="n"/>
      <c r="D497" s="26" t="n"/>
    </row>
    <row r="498">
      <c r="A498" s="26" t="n"/>
      <c r="B498" s="26" t="n"/>
      <c r="C498" s="26" t="n"/>
      <c r="D498" s="26" t="n"/>
    </row>
    <row r="499">
      <c r="A499" s="26" t="n"/>
      <c r="B499" s="26" t="n"/>
      <c r="C499" s="26" t="n"/>
      <c r="D499" s="26" t="n"/>
    </row>
    <row r="500">
      <c r="A500" s="26" t="n"/>
      <c r="B500" s="26" t="n"/>
      <c r="C500" s="26" t="n"/>
      <c r="D500" s="26" t="n"/>
    </row>
    <row r="501">
      <c r="A501" s="26" t="n"/>
      <c r="B501" s="26" t="n"/>
      <c r="C501" s="26" t="n"/>
      <c r="D501" s="26" t="n"/>
    </row>
    <row r="502">
      <c r="A502" s="26" t="n"/>
      <c r="B502" s="26" t="n"/>
      <c r="C502" s="26" t="n"/>
      <c r="D502" s="26" t="n"/>
    </row>
    <row r="503">
      <c r="A503" s="26" t="n"/>
      <c r="B503" s="26" t="n"/>
      <c r="C503" s="26" t="n"/>
      <c r="D503" s="26" t="n"/>
    </row>
    <row r="504">
      <c r="A504" s="26" t="n"/>
      <c r="B504" s="26" t="n"/>
      <c r="C504" s="26" t="n"/>
      <c r="D504" s="26" t="n"/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B6B86"/>
    <outlinePr summaryBelow="1" summaryRight="1"/>
    <pageSetUpPr/>
  </sheetPr>
  <dimension ref="A1:E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4" customWidth="1" min="5" max="5"/>
  </cols>
  <sheetData>
    <row r="1" ht="34" customHeight="1">
      <c r="A1" s="1" t="inlineStr">
        <is>
          <t>Setup  -  Materials</t>
        </is>
      </c>
      <c r="B1" s="2" t="n"/>
      <c r="C1" s="2" t="n"/>
      <c r="D1" s="2" t="n"/>
      <c r="E1" s="2" t="n"/>
    </row>
    <row r="2" ht="18" customHeight="1">
      <c r="A2" s="3" t="inlineStr">
        <is>
          <t>Raw material master: opening stock, rate &amp; reorder level. Drives the Stock Register + low-stock alerts.</t>
        </is>
      </c>
      <c r="B2" s="2" t="n"/>
      <c r="C2" s="2" t="n"/>
      <c r="D2" s="2" t="n"/>
      <c r="E2" s="2" t="n"/>
    </row>
    <row r="4" ht="30" customHeight="1">
      <c r="A4" s="16" t="inlineStr">
        <is>
          <t>Material</t>
        </is>
      </c>
      <c r="B4" s="16" t="inlineStr">
        <is>
          <t>Unit</t>
        </is>
      </c>
      <c r="C4" s="16" t="inlineStr">
        <is>
          <t>Opening Stock</t>
        </is>
      </c>
      <c r="D4" s="16" t="inlineStr">
        <is>
          <t>Purchase Rate (₹/unit)</t>
        </is>
      </c>
      <c r="E4" s="16" t="inlineStr">
        <is>
          <t>Reorder Level</t>
        </is>
      </c>
    </row>
    <row r="5">
      <c r="A5" s="26" t="inlineStr">
        <is>
          <t>Cement</t>
        </is>
      </c>
      <c r="B5" s="26" t="inlineStr">
        <is>
          <t>kg</t>
        </is>
      </c>
      <c r="C5" s="27" t="n">
        <v>0</v>
      </c>
      <c r="D5" s="29" t="n">
        <v>6.3</v>
      </c>
      <c r="E5" s="27" t="n">
        <v>20000</v>
      </c>
    </row>
    <row r="6">
      <c r="A6" s="26" t="inlineStr">
        <is>
          <t>Sand</t>
        </is>
      </c>
      <c r="B6" s="26" t="inlineStr">
        <is>
          <t>kg</t>
        </is>
      </c>
      <c r="C6" s="27" t="n">
        <v>0</v>
      </c>
      <c r="D6" s="29" t="n">
        <v>0.82</v>
      </c>
      <c r="E6" s="27" t="n">
        <v>40000</v>
      </c>
    </row>
    <row r="7">
      <c r="A7" s="26" t="inlineStr">
        <is>
          <t>Aggregate 20mm</t>
        </is>
      </c>
      <c r="B7" s="26" t="inlineStr">
        <is>
          <t>kg</t>
        </is>
      </c>
      <c r="C7" s="27" t="n">
        <v>0</v>
      </c>
      <c r="D7" s="29" t="n">
        <v>0.72</v>
      </c>
      <c r="E7" s="27" t="n">
        <v>40000</v>
      </c>
    </row>
    <row r="8">
      <c r="A8" s="26" t="inlineStr">
        <is>
          <t>Aggregate 10mm</t>
        </is>
      </c>
      <c r="B8" s="26" t="inlineStr">
        <is>
          <t>kg</t>
        </is>
      </c>
      <c r="C8" s="27" t="n">
        <v>0</v>
      </c>
      <c r="D8" s="29" t="n">
        <v>0.72</v>
      </c>
      <c r="E8" s="27" t="n">
        <v>25000</v>
      </c>
    </row>
    <row r="9">
      <c r="A9" s="26" t="inlineStr">
        <is>
          <t>Admixture</t>
        </is>
      </c>
      <c r="B9" s="26" t="inlineStr">
        <is>
          <t>kg</t>
        </is>
      </c>
      <c r="C9" s="27" t="n">
        <v>0</v>
      </c>
      <c r="D9" s="29" t="n">
        <v>5.4</v>
      </c>
      <c r="E9" s="27" t="n">
        <v>200</v>
      </c>
    </row>
    <row r="10">
      <c r="A10" s="26" t="inlineStr">
        <is>
          <t>Diesel</t>
        </is>
      </c>
      <c r="B10" s="26" t="inlineStr">
        <is>
          <t>ltr</t>
        </is>
      </c>
      <c r="C10" s="27" t="n">
        <v>0</v>
      </c>
      <c r="D10" s="29" t="n">
        <v>98.40000000000001</v>
      </c>
      <c r="E10" s="27" t="n">
        <v>500</v>
      </c>
    </row>
    <row r="11">
      <c r="A11" s="26" t="n"/>
      <c r="B11" s="26" t="n"/>
      <c r="C11" s="27" t="n"/>
      <c r="D11" s="29" t="n"/>
      <c r="E11" s="27" t="n"/>
    </row>
    <row r="12">
      <c r="A12" s="26" t="n"/>
      <c r="B12" s="26" t="n"/>
      <c r="C12" s="27" t="n"/>
      <c r="D12" s="29" t="n"/>
      <c r="E12" s="27" t="n"/>
    </row>
    <row r="13">
      <c r="A13" s="26" t="n"/>
      <c r="B13" s="26" t="n"/>
      <c r="C13" s="27" t="n"/>
      <c r="D13" s="29" t="n"/>
      <c r="E13" s="27" t="n"/>
    </row>
    <row r="14">
      <c r="A14" s="26" t="n"/>
      <c r="B14" s="26" t="n"/>
      <c r="C14" s="27" t="n"/>
      <c r="D14" s="29" t="n"/>
      <c r="E14" s="27" t="n"/>
    </row>
    <row r="15">
      <c r="A15" s="26" t="n"/>
      <c r="B15" s="26" t="n"/>
      <c r="C15" s="27" t="n"/>
      <c r="D15" s="29" t="n"/>
      <c r="E15" s="27" t="n"/>
    </row>
    <row r="16">
      <c r="A16" s="26" t="n"/>
      <c r="B16" s="26" t="n"/>
      <c r="C16" s="27" t="n"/>
      <c r="D16" s="29" t="n"/>
      <c r="E16" s="27" t="n"/>
    </row>
    <row r="17">
      <c r="A17" s="26" t="n"/>
      <c r="B17" s="26" t="n"/>
      <c r="C17" s="27" t="n"/>
      <c r="D17" s="29" t="n"/>
      <c r="E17" s="27" t="n"/>
    </row>
    <row r="18">
      <c r="A18" s="26" t="n"/>
      <c r="B18" s="26" t="n"/>
      <c r="C18" s="27" t="n"/>
      <c r="D18" s="29" t="n"/>
      <c r="E18" s="27" t="n"/>
    </row>
    <row r="19">
      <c r="A19" s="26" t="n"/>
      <c r="B19" s="26" t="n"/>
      <c r="C19" s="27" t="n"/>
      <c r="D19" s="29" t="n"/>
      <c r="E19" s="27" t="n"/>
    </row>
    <row r="20">
      <c r="A20" s="26" t="n"/>
      <c r="B20" s="26" t="n"/>
      <c r="C20" s="27" t="n"/>
      <c r="D20" s="29" t="n"/>
      <c r="E20" s="27" t="n"/>
    </row>
    <row r="21">
      <c r="A21" s="26" t="n"/>
      <c r="B21" s="26" t="n"/>
      <c r="C21" s="27" t="n"/>
      <c r="D21" s="29" t="n"/>
      <c r="E21" s="27" t="n"/>
    </row>
    <row r="22">
      <c r="A22" s="26" t="n"/>
      <c r="B22" s="26" t="n"/>
      <c r="C22" s="27" t="n"/>
      <c r="D22" s="29" t="n"/>
      <c r="E22" s="27" t="n"/>
    </row>
    <row r="23">
      <c r="A23" s="26" t="n"/>
      <c r="B23" s="26" t="n"/>
      <c r="C23" s="27" t="n"/>
      <c r="D23" s="29" t="n"/>
      <c r="E23" s="27" t="n"/>
    </row>
    <row r="24">
      <c r="A24" s="26" t="n"/>
      <c r="B24" s="26" t="n"/>
      <c r="C24" s="27" t="n"/>
      <c r="D24" s="29" t="n"/>
      <c r="E24" s="27" t="n"/>
    </row>
    <row r="25">
      <c r="A25" s="26" t="n"/>
      <c r="B25" s="26" t="n"/>
      <c r="C25" s="27" t="n"/>
      <c r="D25" s="29" t="n"/>
      <c r="E25" s="27" t="n"/>
    </row>
    <row r="26">
      <c r="A26" s="26" t="n"/>
      <c r="B26" s="26" t="n"/>
      <c r="C26" s="27" t="n"/>
      <c r="D26" s="29" t="n"/>
      <c r="E26" s="27" t="n"/>
    </row>
    <row r="27">
      <c r="A27" s="26" t="n"/>
      <c r="B27" s="26" t="n"/>
      <c r="C27" s="27" t="n"/>
      <c r="D27" s="29" t="n"/>
      <c r="E27" s="27" t="n"/>
    </row>
    <row r="28">
      <c r="A28" s="26" t="n"/>
      <c r="B28" s="26" t="n"/>
      <c r="C28" s="27" t="n"/>
      <c r="D28" s="29" t="n"/>
      <c r="E28" s="27" t="n"/>
    </row>
    <row r="29">
      <c r="A29" s="26" t="n"/>
      <c r="B29" s="26" t="n"/>
      <c r="C29" s="27" t="n"/>
      <c r="D29" s="29" t="n"/>
      <c r="E29" s="27" t="n"/>
    </row>
    <row r="30">
      <c r="A30" s="26" t="n"/>
      <c r="B30" s="26" t="n"/>
      <c r="C30" s="27" t="n"/>
      <c r="D30" s="29" t="n"/>
      <c r="E30" s="27" t="n"/>
    </row>
    <row r="31">
      <c r="A31" s="26" t="n"/>
      <c r="B31" s="26" t="n"/>
      <c r="C31" s="27" t="n"/>
      <c r="D31" s="29" t="n"/>
      <c r="E31" s="27" t="n"/>
    </row>
    <row r="32">
      <c r="A32" s="26" t="n"/>
      <c r="B32" s="26" t="n"/>
      <c r="C32" s="27" t="n"/>
      <c r="D32" s="29" t="n"/>
      <c r="E32" s="27" t="n"/>
    </row>
    <row r="33">
      <c r="A33" s="26" t="n"/>
      <c r="B33" s="26" t="n"/>
      <c r="C33" s="27" t="n"/>
      <c r="D33" s="29" t="n"/>
      <c r="E33" s="27" t="n"/>
    </row>
    <row r="34">
      <c r="A34" s="26" t="n"/>
      <c r="B34" s="26" t="n"/>
      <c r="C34" s="27" t="n"/>
      <c r="D34" s="29" t="n"/>
      <c r="E34" s="27" t="n"/>
    </row>
    <row r="35">
      <c r="A35" s="26" t="n"/>
      <c r="B35" s="26" t="n"/>
      <c r="C35" s="27" t="n"/>
      <c r="D35" s="29" t="n"/>
      <c r="E35" s="27" t="n"/>
    </row>
    <row r="36">
      <c r="A36" s="26" t="n"/>
      <c r="B36" s="26" t="n"/>
      <c r="C36" s="27" t="n"/>
      <c r="D36" s="29" t="n"/>
      <c r="E36" s="27" t="n"/>
    </row>
    <row r="37">
      <c r="A37" s="26" t="n"/>
      <c r="B37" s="26" t="n"/>
      <c r="C37" s="27" t="n"/>
      <c r="D37" s="29" t="n"/>
      <c r="E37" s="27" t="n"/>
    </row>
    <row r="38">
      <c r="A38" s="26" t="n"/>
      <c r="B38" s="26" t="n"/>
      <c r="C38" s="27" t="n"/>
      <c r="D38" s="29" t="n"/>
      <c r="E38" s="27" t="n"/>
    </row>
    <row r="39">
      <c r="A39" s="26" t="n"/>
      <c r="B39" s="26" t="n"/>
      <c r="C39" s="27" t="n"/>
      <c r="D39" s="29" t="n"/>
      <c r="E39" s="27" t="n"/>
    </row>
    <row r="40">
      <c r="A40" s="26" t="n"/>
      <c r="B40" s="26" t="n"/>
      <c r="C40" s="27" t="n"/>
      <c r="D40" s="29" t="n"/>
      <c r="E40" s="27" t="n"/>
    </row>
    <row r="41">
      <c r="A41" s="26" t="n"/>
      <c r="B41" s="26" t="n"/>
      <c r="C41" s="27" t="n"/>
      <c r="D41" s="29" t="n"/>
      <c r="E41" s="27" t="n"/>
    </row>
    <row r="42">
      <c r="A42" s="26" t="n"/>
      <c r="B42" s="26" t="n"/>
      <c r="C42" s="27" t="n"/>
      <c r="D42" s="29" t="n"/>
      <c r="E42" s="27" t="n"/>
    </row>
    <row r="43">
      <c r="A43" s="26" t="n"/>
      <c r="B43" s="26" t="n"/>
      <c r="C43" s="27" t="n"/>
      <c r="D43" s="29" t="n"/>
      <c r="E43" s="27" t="n"/>
    </row>
    <row r="44">
      <c r="A44" s="26" t="n"/>
      <c r="B44" s="26" t="n"/>
      <c r="C44" s="27" t="n"/>
      <c r="D44" s="29" t="n"/>
      <c r="E44" s="27" t="n"/>
    </row>
    <row r="45">
      <c r="A45" s="26" t="n"/>
      <c r="B45" s="26" t="n"/>
      <c r="C45" s="27" t="n"/>
      <c r="D45" s="29" t="n"/>
      <c r="E45" s="27" t="n"/>
    </row>
    <row r="46">
      <c r="A46" s="26" t="n"/>
      <c r="B46" s="26" t="n"/>
      <c r="C46" s="27" t="n"/>
      <c r="D46" s="29" t="n"/>
      <c r="E46" s="27" t="n"/>
    </row>
    <row r="47">
      <c r="A47" s="26" t="n"/>
      <c r="B47" s="26" t="n"/>
      <c r="C47" s="27" t="n"/>
      <c r="D47" s="29" t="n"/>
      <c r="E47" s="27" t="n"/>
    </row>
    <row r="48">
      <c r="A48" s="26" t="n"/>
      <c r="B48" s="26" t="n"/>
      <c r="C48" s="27" t="n"/>
      <c r="D48" s="29" t="n"/>
      <c r="E48" s="27" t="n"/>
    </row>
    <row r="49">
      <c r="A49" s="26" t="n"/>
      <c r="B49" s="26" t="n"/>
      <c r="C49" s="27" t="n"/>
      <c r="D49" s="29" t="n"/>
      <c r="E49" s="27" t="n"/>
    </row>
    <row r="50">
      <c r="A50" s="26" t="n"/>
      <c r="B50" s="26" t="n"/>
      <c r="C50" s="27" t="n"/>
      <c r="D50" s="29" t="n"/>
      <c r="E50" s="27" t="n"/>
    </row>
    <row r="51">
      <c r="A51" s="26" t="n"/>
      <c r="B51" s="26" t="n"/>
      <c r="C51" s="27" t="n"/>
      <c r="D51" s="29" t="n"/>
      <c r="E51" s="27" t="n"/>
    </row>
    <row r="52">
      <c r="A52" s="26" t="n"/>
      <c r="B52" s="26" t="n"/>
      <c r="C52" s="27" t="n"/>
      <c r="D52" s="29" t="n"/>
      <c r="E52" s="27" t="n"/>
    </row>
    <row r="53">
      <c r="A53" s="26" t="n"/>
      <c r="B53" s="26" t="n"/>
      <c r="C53" s="27" t="n"/>
      <c r="D53" s="29" t="n"/>
      <c r="E53" s="27" t="n"/>
    </row>
    <row r="54">
      <c r="A54" s="26" t="n"/>
      <c r="B54" s="26" t="n"/>
      <c r="C54" s="27" t="n"/>
      <c r="D54" s="29" t="n"/>
      <c r="E54" s="27" t="n"/>
    </row>
    <row r="55">
      <c r="A55" s="26" t="n"/>
      <c r="B55" s="26" t="n"/>
      <c r="C55" s="27" t="n"/>
      <c r="D55" s="29" t="n"/>
      <c r="E55" s="27" t="n"/>
    </row>
    <row r="56">
      <c r="A56" s="26" t="n"/>
      <c r="B56" s="26" t="n"/>
      <c r="C56" s="27" t="n"/>
      <c r="D56" s="29" t="n"/>
      <c r="E56" s="27" t="n"/>
    </row>
    <row r="57">
      <c r="A57" s="26" t="n"/>
      <c r="B57" s="26" t="n"/>
      <c r="C57" s="27" t="n"/>
      <c r="D57" s="29" t="n"/>
      <c r="E57" s="27" t="n"/>
    </row>
    <row r="58">
      <c r="A58" s="26" t="n"/>
      <c r="B58" s="26" t="n"/>
      <c r="C58" s="27" t="n"/>
      <c r="D58" s="29" t="n"/>
      <c r="E58" s="27" t="n"/>
    </row>
    <row r="59">
      <c r="A59" s="26" t="n"/>
      <c r="B59" s="26" t="n"/>
      <c r="C59" s="27" t="n"/>
      <c r="D59" s="29" t="n"/>
      <c r="E59" s="27" t="n"/>
    </row>
    <row r="60">
      <c r="A60" s="26" t="n"/>
      <c r="B60" s="26" t="n"/>
      <c r="C60" s="27" t="n"/>
      <c r="D60" s="29" t="n"/>
      <c r="E60" s="27" t="n"/>
    </row>
    <row r="61">
      <c r="A61" s="26" t="n"/>
      <c r="B61" s="26" t="n"/>
      <c r="C61" s="27" t="n"/>
      <c r="D61" s="29" t="n"/>
      <c r="E61" s="27" t="n"/>
    </row>
    <row r="62">
      <c r="A62" s="26" t="n"/>
      <c r="B62" s="26" t="n"/>
      <c r="C62" s="27" t="n"/>
      <c r="D62" s="29" t="n"/>
      <c r="E62" s="27" t="n"/>
    </row>
    <row r="63">
      <c r="A63" s="26" t="n"/>
      <c r="B63" s="26" t="n"/>
      <c r="C63" s="27" t="n"/>
      <c r="D63" s="29" t="n"/>
      <c r="E63" s="27" t="n"/>
    </row>
    <row r="64">
      <c r="A64" s="26" t="n"/>
      <c r="B64" s="26" t="n"/>
      <c r="C64" s="27" t="n"/>
      <c r="D64" s="29" t="n"/>
      <c r="E64" s="27" t="n"/>
    </row>
    <row r="65">
      <c r="A65" s="26" t="n"/>
      <c r="B65" s="26" t="n"/>
      <c r="C65" s="27" t="n"/>
      <c r="D65" s="29" t="n"/>
      <c r="E65" s="27" t="n"/>
    </row>
    <row r="66">
      <c r="A66" s="26" t="n"/>
      <c r="B66" s="26" t="n"/>
      <c r="C66" s="27" t="n"/>
      <c r="D66" s="29" t="n"/>
      <c r="E66" s="27" t="n"/>
    </row>
    <row r="67">
      <c r="A67" s="26" t="n"/>
      <c r="B67" s="26" t="n"/>
      <c r="C67" s="27" t="n"/>
      <c r="D67" s="29" t="n"/>
      <c r="E67" s="27" t="n"/>
    </row>
    <row r="68">
      <c r="A68" s="26" t="n"/>
      <c r="B68" s="26" t="n"/>
      <c r="C68" s="27" t="n"/>
      <c r="D68" s="29" t="n"/>
      <c r="E68" s="27" t="n"/>
    </row>
    <row r="69">
      <c r="A69" s="26" t="n"/>
      <c r="B69" s="26" t="n"/>
      <c r="C69" s="27" t="n"/>
      <c r="D69" s="29" t="n"/>
      <c r="E69" s="27" t="n"/>
    </row>
    <row r="70">
      <c r="A70" s="26" t="n"/>
      <c r="B70" s="26" t="n"/>
      <c r="C70" s="27" t="n"/>
      <c r="D70" s="29" t="n"/>
      <c r="E70" s="27" t="n"/>
    </row>
    <row r="71">
      <c r="A71" s="26" t="n"/>
      <c r="B71" s="26" t="n"/>
      <c r="C71" s="27" t="n"/>
      <c r="D71" s="29" t="n"/>
      <c r="E71" s="27" t="n"/>
    </row>
    <row r="72">
      <c r="A72" s="26" t="n"/>
      <c r="B72" s="26" t="n"/>
      <c r="C72" s="27" t="n"/>
      <c r="D72" s="29" t="n"/>
      <c r="E72" s="27" t="n"/>
    </row>
    <row r="73">
      <c r="A73" s="26" t="n"/>
      <c r="B73" s="26" t="n"/>
      <c r="C73" s="27" t="n"/>
      <c r="D73" s="29" t="n"/>
      <c r="E73" s="27" t="n"/>
    </row>
    <row r="74">
      <c r="A74" s="26" t="n"/>
      <c r="B74" s="26" t="n"/>
      <c r="C74" s="27" t="n"/>
      <c r="D74" s="29" t="n"/>
      <c r="E74" s="27" t="n"/>
    </row>
    <row r="75">
      <c r="A75" s="26" t="n"/>
      <c r="B75" s="26" t="n"/>
      <c r="C75" s="27" t="n"/>
      <c r="D75" s="29" t="n"/>
      <c r="E75" s="27" t="n"/>
    </row>
    <row r="76">
      <c r="A76" s="26" t="n"/>
      <c r="B76" s="26" t="n"/>
      <c r="C76" s="27" t="n"/>
      <c r="D76" s="29" t="n"/>
      <c r="E76" s="27" t="n"/>
    </row>
    <row r="77">
      <c r="A77" s="26" t="n"/>
      <c r="B77" s="26" t="n"/>
      <c r="C77" s="27" t="n"/>
      <c r="D77" s="29" t="n"/>
      <c r="E77" s="27" t="n"/>
    </row>
    <row r="78">
      <c r="A78" s="26" t="n"/>
      <c r="B78" s="26" t="n"/>
      <c r="C78" s="27" t="n"/>
      <c r="D78" s="29" t="n"/>
      <c r="E78" s="27" t="n"/>
    </row>
    <row r="79">
      <c r="A79" s="26" t="n"/>
      <c r="B79" s="26" t="n"/>
      <c r="C79" s="27" t="n"/>
      <c r="D79" s="29" t="n"/>
      <c r="E79" s="27" t="n"/>
    </row>
    <row r="80">
      <c r="A80" s="26" t="n"/>
      <c r="B80" s="26" t="n"/>
      <c r="C80" s="27" t="n"/>
      <c r="D80" s="29" t="n"/>
      <c r="E80" s="27" t="n"/>
    </row>
    <row r="81">
      <c r="A81" s="26" t="n"/>
      <c r="B81" s="26" t="n"/>
      <c r="C81" s="27" t="n"/>
      <c r="D81" s="29" t="n"/>
      <c r="E81" s="27" t="n"/>
    </row>
    <row r="82">
      <c r="A82" s="26" t="n"/>
      <c r="B82" s="26" t="n"/>
      <c r="C82" s="27" t="n"/>
      <c r="D82" s="29" t="n"/>
      <c r="E82" s="27" t="n"/>
    </row>
    <row r="83">
      <c r="A83" s="26" t="n"/>
      <c r="B83" s="26" t="n"/>
      <c r="C83" s="27" t="n"/>
      <c r="D83" s="29" t="n"/>
      <c r="E83" s="27" t="n"/>
    </row>
    <row r="84">
      <c r="A84" s="26" t="n"/>
      <c r="B84" s="26" t="n"/>
      <c r="C84" s="27" t="n"/>
      <c r="D84" s="29" t="n"/>
      <c r="E84" s="27" t="n"/>
    </row>
    <row r="85">
      <c r="A85" s="26" t="n"/>
      <c r="B85" s="26" t="n"/>
      <c r="C85" s="27" t="n"/>
      <c r="D85" s="29" t="n"/>
      <c r="E85" s="27" t="n"/>
    </row>
    <row r="86">
      <c r="A86" s="26" t="n"/>
      <c r="B86" s="26" t="n"/>
      <c r="C86" s="27" t="n"/>
      <c r="D86" s="29" t="n"/>
      <c r="E86" s="27" t="n"/>
    </row>
    <row r="87">
      <c r="A87" s="26" t="n"/>
      <c r="B87" s="26" t="n"/>
      <c r="C87" s="27" t="n"/>
      <c r="D87" s="29" t="n"/>
      <c r="E87" s="27" t="n"/>
    </row>
    <row r="88">
      <c r="A88" s="26" t="n"/>
      <c r="B88" s="26" t="n"/>
      <c r="C88" s="27" t="n"/>
      <c r="D88" s="29" t="n"/>
      <c r="E88" s="27" t="n"/>
    </row>
    <row r="89">
      <c r="A89" s="26" t="n"/>
      <c r="B89" s="26" t="n"/>
      <c r="C89" s="27" t="n"/>
      <c r="D89" s="29" t="n"/>
      <c r="E89" s="27" t="n"/>
    </row>
    <row r="90">
      <c r="A90" s="26" t="n"/>
      <c r="B90" s="26" t="n"/>
      <c r="C90" s="27" t="n"/>
      <c r="D90" s="29" t="n"/>
      <c r="E90" s="27" t="n"/>
    </row>
    <row r="91">
      <c r="A91" s="26" t="n"/>
      <c r="B91" s="26" t="n"/>
      <c r="C91" s="27" t="n"/>
      <c r="D91" s="29" t="n"/>
      <c r="E91" s="27" t="n"/>
    </row>
    <row r="92">
      <c r="A92" s="26" t="n"/>
      <c r="B92" s="26" t="n"/>
      <c r="C92" s="27" t="n"/>
      <c r="D92" s="29" t="n"/>
      <c r="E92" s="27" t="n"/>
    </row>
    <row r="93">
      <c r="A93" s="26" t="n"/>
      <c r="B93" s="26" t="n"/>
      <c r="C93" s="27" t="n"/>
      <c r="D93" s="29" t="n"/>
      <c r="E93" s="27" t="n"/>
    </row>
    <row r="94">
      <c r="A94" s="26" t="n"/>
      <c r="B94" s="26" t="n"/>
      <c r="C94" s="27" t="n"/>
      <c r="D94" s="29" t="n"/>
      <c r="E94" s="27" t="n"/>
    </row>
    <row r="95">
      <c r="A95" s="26" t="n"/>
      <c r="B95" s="26" t="n"/>
      <c r="C95" s="27" t="n"/>
      <c r="D95" s="29" t="n"/>
      <c r="E95" s="27" t="n"/>
    </row>
    <row r="96">
      <c r="A96" s="26" t="n"/>
      <c r="B96" s="26" t="n"/>
      <c r="C96" s="27" t="n"/>
      <c r="D96" s="29" t="n"/>
      <c r="E96" s="27" t="n"/>
    </row>
    <row r="97">
      <c r="A97" s="26" t="n"/>
      <c r="B97" s="26" t="n"/>
      <c r="C97" s="27" t="n"/>
      <c r="D97" s="29" t="n"/>
      <c r="E97" s="27" t="n"/>
    </row>
    <row r="98">
      <c r="A98" s="26" t="n"/>
      <c r="B98" s="26" t="n"/>
      <c r="C98" s="27" t="n"/>
      <c r="D98" s="29" t="n"/>
      <c r="E98" s="27" t="n"/>
    </row>
    <row r="99">
      <c r="A99" s="26" t="n"/>
      <c r="B99" s="26" t="n"/>
      <c r="C99" s="27" t="n"/>
      <c r="D99" s="29" t="n"/>
      <c r="E99" s="27" t="n"/>
    </row>
    <row r="100">
      <c r="A100" s="26" t="n"/>
      <c r="B100" s="26" t="n"/>
      <c r="C100" s="27" t="n"/>
      <c r="D100" s="29" t="n"/>
      <c r="E100" s="27" t="n"/>
    </row>
    <row r="101">
      <c r="A101" s="26" t="n"/>
      <c r="B101" s="26" t="n"/>
      <c r="C101" s="27" t="n"/>
      <c r="D101" s="29" t="n"/>
      <c r="E101" s="27" t="n"/>
    </row>
    <row r="102">
      <c r="A102" s="26" t="n"/>
      <c r="B102" s="26" t="n"/>
      <c r="C102" s="27" t="n"/>
      <c r="D102" s="29" t="n"/>
      <c r="E102" s="27" t="n"/>
    </row>
    <row r="103">
      <c r="A103" s="26" t="n"/>
      <c r="B103" s="26" t="n"/>
      <c r="C103" s="27" t="n"/>
      <c r="D103" s="29" t="n"/>
      <c r="E103" s="27" t="n"/>
    </row>
    <row r="104">
      <c r="A104" s="26" t="n"/>
      <c r="B104" s="26" t="n"/>
      <c r="C104" s="27" t="n"/>
      <c r="D104" s="29" t="n"/>
      <c r="E104" s="27" t="n"/>
    </row>
    <row r="105">
      <c r="A105" s="26" t="n"/>
      <c r="B105" s="26" t="n"/>
      <c r="C105" s="27" t="n"/>
      <c r="D105" s="29" t="n"/>
      <c r="E105" s="27" t="n"/>
    </row>
    <row r="106">
      <c r="A106" s="26" t="n"/>
      <c r="B106" s="26" t="n"/>
      <c r="C106" s="27" t="n"/>
      <c r="D106" s="29" t="n"/>
      <c r="E106" s="27" t="n"/>
    </row>
    <row r="107">
      <c r="A107" s="26" t="n"/>
      <c r="B107" s="26" t="n"/>
      <c r="C107" s="27" t="n"/>
      <c r="D107" s="29" t="n"/>
      <c r="E107" s="27" t="n"/>
    </row>
    <row r="108">
      <c r="A108" s="26" t="n"/>
      <c r="B108" s="26" t="n"/>
      <c r="C108" s="27" t="n"/>
      <c r="D108" s="29" t="n"/>
      <c r="E108" s="27" t="n"/>
    </row>
    <row r="109">
      <c r="A109" s="26" t="n"/>
      <c r="B109" s="26" t="n"/>
      <c r="C109" s="27" t="n"/>
      <c r="D109" s="29" t="n"/>
      <c r="E109" s="27" t="n"/>
    </row>
    <row r="110">
      <c r="A110" s="26" t="n"/>
      <c r="B110" s="26" t="n"/>
      <c r="C110" s="27" t="n"/>
      <c r="D110" s="29" t="n"/>
      <c r="E110" s="27" t="n"/>
    </row>
    <row r="111">
      <c r="A111" s="26" t="n"/>
      <c r="B111" s="26" t="n"/>
      <c r="C111" s="27" t="n"/>
      <c r="D111" s="29" t="n"/>
      <c r="E111" s="27" t="n"/>
    </row>
    <row r="112">
      <c r="A112" s="26" t="n"/>
      <c r="B112" s="26" t="n"/>
      <c r="C112" s="27" t="n"/>
      <c r="D112" s="29" t="n"/>
      <c r="E112" s="27" t="n"/>
    </row>
    <row r="113">
      <c r="A113" s="26" t="n"/>
      <c r="B113" s="26" t="n"/>
      <c r="C113" s="27" t="n"/>
      <c r="D113" s="29" t="n"/>
      <c r="E113" s="27" t="n"/>
    </row>
    <row r="114">
      <c r="A114" s="26" t="n"/>
      <c r="B114" s="26" t="n"/>
      <c r="C114" s="27" t="n"/>
      <c r="D114" s="29" t="n"/>
      <c r="E114" s="27" t="n"/>
    </row>
    <row r="115">
      <c r="A115" s="26" t="n"/>
      <c r="B115" s="26" t="n"/>
      <c r="C115" s="27" t="n"/>
      <c r="D115" s="29" t="n"/>
      <c r="E115" s="27" t="n"/>
    </row>
    <row r="116">
      <c r="A116" s="26" t="n"/>
      <c r="B116" s="26" t="n"/>
      <c r="C116" s="27" t="n"/>
      <c r="D116" s="29" t="n"/>
      <c r="E116" s="27" t="n"/>
    </row>
    <row r="117">
      <c r="A117" s="26" t="n"/>
      <c r="B117" s="26" t="n"/>
      <c r="C117" s="27" t="n"/>
      <c r="D117" s="29" t="n"/>
      <c r="E117" s="27" t="n"/>
    </row>
    <row r="118">
      <c r="A118" s="26" t="n"/>
      <c r="B118" s="26" t="n"/>
      <c r="C118" s="27" t="n"/>
      <c r="D118" s="29" t="n"/>
      <c r="E118" s="27" t="n"/>
    </row>
    <row r="119">
      <c r="A119" s="26" t="n"/>
      <c r="B119" s="26" t="n"/>
      <c r="C119" s="27" t="n"/>
      <c r="D119" s="29" t="n"/>
      <c r="E119" s="27" t="n"/>
    </row>
    <row r="120">
      <c r="A120" s="26" t="n"/>
      <c r="B120" s="26" t="n"/>
      <c r="C120" s="27" t="n"/>
      <c r="D120" s="29" t="n"/>
      <c r="E120" s="27" t="n"/>
    </row>
    <row r="121">
      <c r="A121" s="26" t="n"/>
      <c r="B121" s="26" t="n"/>
      <c r="C121" s="27" t="n"/>
      <c r="D121" s="29" t="n"/>
      <c r="E121" s="27" t="n"/>
    </row>
    <row r="122">
      <c r="A122" s="26" t="n"/>
      <c r="B122" s="26" t="n"/>
      <c r="C122" s="27" t="n"/>
      <c r="D122" s="29" t="n"/>
      <c r="E122" s="27" t="n"/>
    </row>
    <row r="123">
      <c r="A123" s="26" t="n"/>
      <c r="B123" s="26" t="n"/>
      <c r="C123" s="27" t="n"/>
      <c r="D123" s="29" t="n"/>
      <c r="E123" s="27" t="n"/>
    </row>
    <row r="124">
      <c r="A124" s="26" t="n"/>
      <c r="B124" s="26" t="n"/>
      <c r="C124" s="27" t="n"/>
      <c r="D124" s="29" t="n"/>
      <c r="E124" s="27" t="n"/>
    </row>
    <row r="125">
      <c r="A125" s="26" t="n"/>
      <c r="B125" s="26" t="n"/>
      <c r="C125" s="27" t="n"/>
      <c r="D125" s="29" t="n"/>
      <c r="E125" s="27" t="n"/>
    </row>
    <row r="126">
      <c r="A126" s="26" t="n"/>
      <c r="B126" s="26" t="n"/>
      <c r="C126" s="27" t="n"/>
      <c r="D126" s="29" t="n"/>
      <c r="E126" s="27" t="n"/>
    </row>
    <row r="127">
      <c r="A127" s="26" t="n"/>
      <c r="B127" s="26" t="n"/>
      <c r="C127" s="27" t="n"/>
      <c r="D127" s="29" t="n"/>
      <c r="E127" s="27" t="n"/>
    </row>
    <row r="128">
      <c r="A128" s="26" t="n"/>
      <c r="B128" s="26" t="n"/>
      <c r="C128" s="27" t="n"/>
      <c r="D128" s="29" t="n"/>
      <c r="E128" s="27" t="n"/>
    </row>
    <row r="129">
      <c r="A129" s="26" t="n"/>
      <c r="B129" s="26" t="n"/>
      <c r="C129" s="27" t="n"/>
      <c r="D129" s="29" t="n"/>
      <c r="E129" s="27" t="n"/>
    </row>
    <row r="130">
      <c r="A130" s="26" t="n"/>
      <c r="B130" s="26" t="n"/>
      <c r="C130" s="27" t="n"/>
      <c r="D130" s="29" t="n"/>
      <c r="E130" s="27" t="n"/>
    </row>
    <row r="131">
      <c r="A131" s="26" t="n"/>
      <c r="B131" s="26" t="n"/>
      <c r="C131" s="27" t="n"/>
      <c r="D131" s="29" t="n"/>
      <c r="E131" s="27" t="n"/>
    </row>
    <row r="132">
      <c r="A132" s="26" t="n"/>
      <c r="B132" s="26" t="n"/>
      <c r="C132" s="27" t="n"/>
      <c r="D132" s="29" t="n"/>
      <c r="E132" s="27" t="n"/>
    </row>
    <row r="133">
      <c r="A133" s="26" t="n"/>
      <c r="B133" s="26" t="n"/>
      <c r="C133" s="27" t="n"/>
      <c r="D133" s="29" t="n"/>
      <c r="E133" s="27" t="n"/>
    </row>
    <row r="134">
      <c r="A134" s="26" t="n"/>
      <c r="B134" s="26" t="n"/>
      <c r="C134" s="27" t="n"/>
      <c r="D134" s="29" t="n"/>
      <c r="E134" s="27" t="n"/>
    </row>
    <row r="135">
      <c r="A135" s="26" t="n"/>
      <c r="B135" s="26" t="n"/>
      <c r="C135" s="27" t="n"/>
      <c r="D135" s="29" t="n"/>
      <c r="E135" s="27" t="n"/>
    </row>
    <row r="136">
      <c r="A136" s="26" t="n"/>
      <c r="B136" s="26" t="n"/>
      <c r="C136" s="27" t="n"/>
      <c r="D136" s="29" t="n"/>
      <c r="E136" s="27" t="n"/>
    </row>
    <row r="137">
      <c r="A137" s="26" t="n"/>
      <c r="B137" s="26" t="n"/>
      <c r="C137" s="27" t="n"/>
      <c r="D137" s="29" t="n"/>
      <c r="E137" s="27" t="n"/>
    </row>
    <row r="138">
      <c r="A138" s="26" t="n"/>
      <c r="B138" s="26" t="n"/>
      <c r="C138" s="27" t="n"/>
      <c r="D138" s="29" t="n"/>
      <c r="E138" s="27" t="n"/>
    </row>
    <row r="139">
      <c r="A139" s="26" t="n"/>
      <c r="B139" s="26" t="n"/>
      <c r="C139" s="27" t="n"/>
      <c r="D139" s="29" t="n"/>
      <c r="E139" s="27" t="n"/>
    </row>
    <row r="140">
      <c r="A140" s="26" t="n"/>
      <c r="B140" s="26" t="n"/>
      <c r="C140" s="27" t="n"/>
      <c r="D140" s="29" t="n"/>
      <c r="E140" s="27" t="n"/>
    </row>
    <row r="141">
      <c r="A141" s="26" t="n"/>
      <c r="B141" s="26" t="n"/>
      <c r="C141" s="27" t="n"/>
      <c r="D141" s="29" t="n"/>
      <c r="E141" s="27" t="n"/>
    </row>
    <row r="142">
      <c r="A142" s="26" t="n"/>
      <c r="B142" s="26" t="n"/>
      <c r="C142" s="27" t="n"/>
      <c r="D142" s="29" t="n"/>
      <c r="E142" s="27" t="n"/>
    </row>
    <row r="143">
      <c r="A143" s="26" t="n"/>
      <c r="B143" s="26" t="n"/>
      <c r="C143" s="27" t="n"/>
      <c r="D143" s="29" t="n"/>
      <c r="E143" s="27" t="n"/>
    </row>
    <row r="144">
      <c r="A144" s="26" t="n"/>
      <c r="B144" s="26" t="n"/>
      <c r="C144" s="27" t="n"/>
      <c r="D144" s="29" t="n"/>
      <c r="E144" s="27" t="n"/>
    </row>
    <row r="145">
      <c r="A145" s="26" t="n"/>
      <c r="B145" s="26" t="n"/>
      <c r="C145" s="27" t="n"/>
      <c r="D145" s="29" t="n"/>
      <c r="E145" s="27" t="n"/>
    </row>
    <row r="146">
      <c r="A146" s="26" t="n"/>
      <c r="B146" s="26" t="n"/>
      <c r="C146" s="27" t="n"/>
      <c r="D146" s="29" t="n"/>
      <c r="E146" s="27" t="n"/>
    </row>
    <row r="147">
      <c r="A147" s="26" t="n"/>
      <c r="B147" s="26" t="n"/>
      <c r="C147" s="27" t="n"/>
      <c r="D147" s="29" t="n"/>
      <c r="E147" s="27" t="n"/>
    </row>
    <row r="148">
      <c r="A148" s="26" t="n"/>
      <c r="B148" s="26" t="n"/>
      <c r="C148" s="27" t="n"/>
      <c r="D148" s="29" t="n"/>
      <c r="E148" s="27" t="n"/>
    </row>
    <row r="149">
      <c r="A149" s="26" t="n"/>
      <c r="B149" s="26" t="n"/>
      <c r="C149" s="27" t="n"/>
      <c r="D149" s="29" t="n"/>
      <c r="E149" s="27" t="n"/>
    </row>
    <row r="150">
      <c r="A150" s="26" t="n"/>
      <c r="B150" s="26" t="n"/>
      <c r="C150" s="27" t="n"/>
      <c r="D150" s="29" t="n"/>
      <c r="E150" s="27" t="n"/>
    </row>
    <row r="151">
      <c r="A151" s="26" t="n"/>
      <c r="B151" s="26" t="n"/>
      <c r="C151" s="27" t="n"/>
      <c r="D151" s="29" t="n"/>
      <c r="E151" s="27" t="n"/>
    </row>
    <row r="152">
      <c r="A152" s="26" t="n"/>
      <c r="B152" s="26" t="n"/>
      <c r="C152" s="27" t="n"/>
      <c r="D152" s="29" t="n"/>
      <c r="E152" s="27" t="n"/>
    </row>
    <row r="153">
      <c r="A153" s="26" t="n"/>
      <c r="B153" s="26" t="n"/>
      <c r="C153" s="27" t="n"/>
      <c r="D153" s="29" t="n"/>
      <c r="E153" s="27" t="n"/>
    </row>
    <row r="154">
      <c r="A154" s="26" t="n"/>
      <c r="B154" s="26" t="n"/>
      <c r="C154" s="27" t="n"/>
      <c r="D154" s="29" t="n"/>
      <c r="E154" s="27" t="n"/>
    </row>
    <row r="155">
      <c r="A155" s="26" t="n"/>
      <c r="B155" s="26" t="n"/>
      <c r="C155" s="27" t="n"/>
      <c r="D155" s="29" t="n"/>
      <c r="E155" s="27" t="n"/>
    </row>
    <row r="156">
      <c r="A156" s="26" t="n"/>
      <c r="B156" s="26" t="n"/>
      <c r="C156" s="27" t="n"/>
      <c r="D156" s="29" t="n"/>
      <c r="E156" s="27" t="n"/>
    </row>
    <row r="157">
      <c r="A157" s="26" t="n"/>
      <c r="B157" s="26" t="n"/>
      <c r="C157" s="27" t="n"/>
      <c r="D157" s="29" t="n"/>
      <c r="E157" s="27" t="n"/>
    </row>
    <row r="158">
      <c r="A158" s="26" t="n"/>
      <c r="B158" s="26" t="n"/>
      <c r="C158" s="27" t="n"/>
      <c r="D158" s="29" t="n"/>
      <c r="E158" s="27" t="n"/>
    </row>
    <row r="159">
      <c r="A159" s="26" t="n"/>
      <c r="B159" s="26" t="n"/>
      <c r="C159" s="27" t="n"/>
      <c r="D159" s="29" t="n"/>
      <c r="E159" s="27" t="n"/>
    </row>
    <row r="160">
      <c r="A160" s="26" t="n"/>
      <c r="B160" s="26" t="n"/>
      <c r="C160" s="27" t="n"/>
      <c r="D160" s="29" t="n"/>
      <c r="E160" s="27" t="n"/>
    </row>
    <row r="161">
      <c r="A161" s="26" t="n"/>
      <c r="B161" s="26" t="n"/>
      <c r="C161" s="27" t="n"/>
      <c r="D161" s="29" t="n"/>
      <c r="E161" s="27" t="n"/>
    </row>
    <row r="162">
      <c r="A162" s="26" t="n"/>
      <c r="B162" s="26" t="n"/>
      <c r="C162" s="27" t="n"/>
      <c r="D162" s="29" t="n"/>
      <c r="E162" s="27" t="n"/>
    </row>
    <row r="163">
      <c r="A163" s="26" t="n"/>
      <c r="B163" s="26" t="n"/>
      <c r="C163" s="27" t="n"/>
      <c r="D163" s="29" t="n"/>
      <c r="E163" s="27" t="n"/>
    </row>
    <row r="164">
      <c r="A164" s="26" t="n"/>
      <c r="B164" s="26" t="n"/>
      <c r="C164" s="27" t="n"/>
      <c r="D164" s="29" t="n"/>
      <c r="E164" s="27" t="n"/>
    </row>
    <row r="165">
      <c r="A165" s="26" t="n"/>
      <c r="B165" s="26" t="n"/>
      <c r="C165" s="27" t="n"/>
      <c r="D165" s="29" t="n"/>
      <c r="E165" s="27" t="n"/>
    </row>
    <row r="166">
      <c r="A166" s="26" t="n"/>
      <c r="B166" s="26" t="n"/>
      <c r="C166" s="27" t="n"/>
      <c r="D166" s="29" t="n"/>
      <c r="E166" s="27" t="n"/>
    </row>
    <row r="167">
      <c r="A167" s="26" t="n"/>
      <c r="B167" s="26" t="n"/>
      <c r="C167" s="27" t="n"/>
      <c r="D167" s="29" t="n"/>
      <c r="E167" s="27" t="n"/>
    </row>
    <row r="168">
      <c r="A168" s="26" t="n"/>
      <c r="B168" s="26" t="n"/>
      <c r="C168" s="27" t="n"/>
      <c r="D168" s="29" t="n"/>
      <c r="E168" s="27" t="n"/>
    </row>
    <row r="169">
      <c r="A169" s="26" t="n"/>
      <c r="B169" s="26" t="n"/>
      <c r="C169" s="27" t="n"/>
      <c r="D169" s="29" t="n"/>
      <c r="E169" s="27" t="n"/>
    </row>
    <row r="170">
      <c r="A170" s="26" t="n"/>
      <c r="B170" s="26" t="n"/>
      <c r="C170" s="27" t="n"/>
      <c r="D170" s="29" t="n"/>
      <c r="E170" s="27" t="n"/>
    </row>
    <row r="171">
      <c r="A171" s="26" t="n"/>
      <c r="B171" s="26" t="n"/>
      <c r="C171" s="27" t="n"/>
      <c r="D171" s="29" t="n"/>
      <c r="E171" s="27" t="n"/>
    </row>
    <row r="172">
      <c r="A172" s="26" t="n"/>
      <c r="B172" s="26" t="n"/>
      <c r="C172" s="27" t="n"/>
      <c r="D172" s="29" t="n"/>
      <c r="E172" s="27" t="n"/>
    </row>
    <row r="173">
      <c r="A173" s="26" t="n"/>
      <c r="B173" s="26" t="n"/>
      <c r="C173" s="27" t="n"/>
      <c r="D173" s="29" t="n"/>
      <c r="E173" s="27" t="n"/>
    </row>
    <row r="174">
      <c r="A174" s="26" t="n"/>
      <c r="B174" s="26" t="n"/>
      <c r="C174" s="27" t="n"/>
      <c r="D174" s="29" t="n"/>
      <c r="E174" s="27" t="n"/>
    </row>
    <row r="175">
      <c r="A175" s="26" t="n"/>
      <c r="B175" s="26" t="n"/>
      <c r="C175" s="27" t="n"/>
      <c r="D175" s="29" t="n"/>
      <c r="E175" s="27" t="n"/>
    </row>
    <row r="176">
      <c r="A176" s="26" t="n"/>
      <c r="B176" s="26" t="n"/>
      <c r="C176" s="27" t="n"/>
      <c r="D176" s="29" t="n"/>
      <c r="E176" s="27" t="n"/>
    </row>
    <row r="177">
      <c r="A177" s="26" t="n"/>
      <c r="B177" s="26" t="n"/>
      <c r="C177" s="27" t="n"/>
      <c r="D177" s="29" t="n"/>
      <c r="E177" s="27" t="n"/>
    </row>
    <row r="178">
      <c r="A178" s="26" t="n"/>
      <c r="B178" s="26" t="n"/>
      <c r="C178" s="27" t="n"/>
      <c r="D178" s="29" t="n"/>
      <c r="E178" s="27" t="n"/>
    </row>
    <row r="179">
      <c r="A179" s="26" t="n"/>
      <c r="B179" s="26" t="n"/>
      <c r="C179" s="27" t="n"/>
      <c r="D179" s="29" t="n"/>
      <c r="E179" s="27" t="n"/>
    </row>
    <row r="180">
      <c r="A180" s="26" t="n"/>
      <c r="B180" s="26" t="n"/>
      <c r="C180" s="27" t="n"/>
      <c r="D180" s="29" t="n"/>
      <c r="E180" s="27" t="n"/>
    </row>
    <row r="181">
      <c r="A181" s="26" t="n"/>
      <c r="B181" s="26" t="n"/>
      <c r="C181" s="27" t="n"/>
      <c r="D181" s="29" t="n"/>
      <c r="E181" s="27" t="n"/>
    </row>
    <row r="182">
      <c r="A182" s="26" t="n"/>
      <c r="B182" s="26" t="n"/>
      <c r="C182" s="27" t="n"/>
      <c r="D182" s="29" t="n"/>
      <c r="E182" s="27" t="n"/>
    </row>
    <row r="183">
      <c r="A183" s="26" t="n"/>
      <c r="B183" s="26" t="n"/>
      <c r="C183" s="27" t="n"/>
      <c r="D183" s="29" t="n"/>
      <c r="E183" s="27" t="n"/>
    </row>
    <row r="184">
      <c r="A184" s="26" t="n"/>
      <c r="B184" s="26" t="n"/>
      <c r="C184" s="27" t="n"/>
      <c r="D184" s="29" t="n"/>
      <c r="E184" s="27" t="n"/>
    </row>
    <row r="185">
      <c r="A185" s="26" t="n"/>
      <c r="B185" s="26" t="n"/>
      <c r="C185" s="27" t="n"/>
      <c r="D185" s="29" t="n"/>
      <c r="E185" s="27" t="n"/>
    </row>
    <row r="186">
      <c r="A186" s="26" t="n"/>
      <c r="B186" s="26" t="n"/>
      <c r="C186" s="27" t="n"/>
      <c r="D186" s="29" t="n"/>
      <c r="E186" s="27" t="n"/>
    </row>
    <row r="187">
      <c r="A187" s="26" t="n"/>
      <c r="B187" s="26" t="n"/>
      <c r="C187" s="27" t="n"/>
      <c r="D187" s="29" t="n"/>
      <c r="E187" s="27" t="n"/>
    </row>
    <row r="188">
      <c r="A188" s="26" t="n"/>
      <c r="B188" s="26" t="n"/>
      <c r="C188" s="27" t="n"/>
      <c r="D188" s="29" t="n"/>
      <c r="E188" s="27" t="n"/>
    </row>
    <row r="189">
      <c r="A189" s="26" t="n"/>
      <c r="B189" s="26" t="n"/>
      <c r="C189" s="27" t="n"/>
      <c r="D189" s="29" t="n"/>
      <c r="E189" s="27" t="n"/>
    </row>
    <row r="190">
      <c r="A190" s="26" t="n"/>
      <c r="B190" s="26" t="n"/>
      <c r="C190" s="27" t="n"/>
      <c r="D190" s="29" t="n"/>
      <c r="E190" s="27" t="n"/>
    </row>
    <row r="191">
      <c r="A191" s="26" t="n"/>
      <c r="B191" s="26" t="n"/>
      <c r="C191" s="27" t="n"/>
      <c r="D191" s="29" t="n"/>
      <c r="E191" s="27" t="n"/>
    </row>
    <row r="192">
      <c r="A192" s="26" t="n"/>
      <c r="B192" s="26" t="n"/>
      <c r="C192" s="27" t="n"/>
      <c r="D192" s="29" t="n"/>
      <c r="E192" s="27" t="n"/>
    </row>
    <row r="193">
      <c r="A193" s="26" t="n"/>
      <c r="B193" s="26" t="n"/>
      <c r="C193" s="27" t="n"/>
      <c r="D193" s="29" t="n"/>
      <c r="E193" s="27" t="n"/>
    </row>
    <row r="194">
      <c r="A194" s="26" t="n"/>
      <c r="B194" s="26" t="n"/>
      <c r="C194" s="27" t="n"/>
      <c r="D194" s="29" t="n"/>
      <c r="E194" s="27" t="n"/>
    </row>
    <row r="195">
      <c r="A195" s="26" t="n"/>
      <c r="B195" s="26" t="n"/>
      <c r="C195" s="27" t="n"/>
      <c r="D195" s="29" t="n"/>
      <c r="E195" s="27" t="n"/>
    </row>
    <row r="196">
      <c r="A196" s="26" t="n"/>
      <c r="B196" s="26" t="n"/>
      <c r="C196" s="27" t="n"/>
      <c r="D196" s="29" t="n"/>
      <c r="E196" s="27" t="n"/>
    </row>
    <row r="197">
      <c r="A197" s="26" t="n"/>
      <c r="B197" s="26" t="n"/>
      <c r="C197" s="27" t="n"/>
      <c r="D197" s="29" t="n"/>
      <c r="E197" s="27" t="n"/>
    </row>
    <row r="198">
      <c r="A198" s="26" t="n"/>
      <c r="B198" s="26" t="n"/>
      <c r="C198" s="27" t="n"/>
      <c r="D198" s="29" t="n"/>
      <c r="E198" s="27" t="n"/>
    </row>
    <row r="199">
      <c r="A199" s="26" t="n"/>
      <c r="B199" s="26" t="n"/>
      <c r="C199" s="27" t="n"/>
      <c r="D199" s="29" t="n"/>
      <c r="E199" s="27" t="n"/>
    </row>
    <row r="200">
      <c r="A200" s="26" t="n"/>
      <c r="B200" s="26" t="n"/>
      <c r="C200" s="27" t="n"/>
      <c r="D200" s="29" t="n"/>
      <c r="E200" s="27" t="n"/>
    </row>
    <row r="201">
      <c r="A201" s="26" t="n"/>
      <c r="B201" s="26" t="n"/>
      <c r="C201" s="27" t="n"/>
      <c r="D201" s="29" t="n"/>
      <c r="E201" s="27" t="n"/>
    </row>
    <row r="202">
      <c r="A202" s="26" t="n"/>
      <c r="B202" s="26" t="n"/>
      <c r="C202" s="27" t="n"/>
      <c r="D202" s="29" t="n"/>
      <c r="E202" s="27" t="n"/>
    </row>
    <row r="203">
      <c r="A203" s="26" t="n"/>
      <c r="B203" s="26" t="n"/>
      <c r="C203" s="27" t="n"/>
      <c r="D203" s="29" t="n"/>
      <c r="E203" s="27" t="n"/>
    </row>
    <row r="204">
      <c r="A204" s="26" t="n"/>
      <c r="B204" s="26" t="n"/>
      <c r="C204" s="27" t="n"/>
      <c r="D204" s="29" t="n"/>
      <c r="E204" s="27" t="n"/>
    </row>
    <row r="205">
      <c r="A205" s="26" t="n"/>
      <c r="B205" s="26" t="n"/>
      <c r="C205" s="27" t="n"/>
      <c r="D205" s="29" t="n"/>
      <c r="E205" s="27" t="n"/>
    </row>
    <row r="206">
      <c r="A206" s="26" t="n"/>
      <c r="B206" s="26" t="n"/>
      <c r="C206" s="27" t="n"/>
      <c r="D206" s="29" t="n"/>
      <c r="E206" s="27" t="n"/>
    </row>
    <row r="207">
      <c r="A207" s="26" t="n"/>
      <c r="B207" s="26" t="n"/>
      <c r="C207" s="27" t="n"/>
      <c r="D207" s="29" t="n"/>
      <c r="E207" s="27" t="n"/>
    </row>
    <row r="208">
      <c r="A208" s="26" t="n"/>
      <c r="B208" s="26" t="n"/>
      <c r="C208" s="27" t="n"/>
      <c r="D208" s="29" t="n"/>
      <c r="E208" s="27" t="n"/>
    </row>
    <row r="209">
      <c r="A209" s="26" t="n"/>
      <c r="B209" s="26" t="n"/>
      <c r="C209" s="27" t="n"/>
      <c r="D209" s="29" t="n"/>
      <c r="E209" s="27" t="n"/>
    </row>
    <row r="210">
      <c r="A210" s="26" t="n"/>
      <c r="B210" s="26" t="n"/>
      <c r="C210" s="27" t="n"/>
      <c r="D210" s="29" t="n"/>
      <c r="E210" s="27" t="n"/>
    </row>
    <row r="211">
      <c r="A211" s="26" t="n"/>
      <c r="B211" s="26" t="n"/>
      <c r="C211" s="27" t="n"/>
      <c r="D211" s="29" t="n"/>
      <c r="E211" s="27" t="n"/>
    </row>
    <row r="212">
      <c r="A212" s="26" t="n"/>
      <c r="B212" s="26" t="n"/>
      <c r="C212" s="27" t="n"/>
      <c r="D212" s="29" t="n"/>
      <c r="E212" s="27" t="n"/>
    </row>
    <row r="213">
      <c r="A213" s="26" t="n"/>
      <c r="B213" s="26" t="n"/>
      <c r="C213" s="27" t="n"/>
      <c r="D213" s="29" t="n"/>
      <c r="E213" s="27" t="n"/>
    </row>
    <row r="214">
      <c r="A214" s="26" t="n"/>
      <c r="B214" s="26" t="n"/>
      <c r="C214" s="27" t="n"/>
      <c r="D214" s="29" t="n"/>
      <c r="E214" s="27" t="n"/>
    </row>
    <row r="215">
      <c r="A215" s="26" t="n"/>
      <c r="B215" s="26" t="n"/>
      <c r="C215" s="27" t="n"/>
      <c r="D215" s="29" t="n"/>
      <c r="E215" s="27" t="n"/>
    </row>
    <row r="216">
      <c r="A216" s="26" t="n"/>
      <c r="B216" s="26" t="n"/>
      <c r="C216" s="27" t="n"/>
      <c r="D216" s="29" t="n"/>
      <c r="E216" s="27" t="n"/>
    </row>
    <row r="217">
      <c r="A217" s="26" t="n"/>
      <c r="B217" s="26" t="n"/>
      <c r="C217" s="27" t="n"/>
      <c r="D217" s="29" t="n"/>
      <c r="E217" s="27" t="n"/>
    </row>
    <row r="218">
      <c r="A218" s="26" t="n"/>
      <c r="B218" s="26" t="n"/>
      <c r="C218" s="27" t="n"/>
      <c r="D218" s="29" t="n"/>
      <c r="E218" s="27" t="n"/>
    </row>
    <row r="219">
      <c r="A219" s="26" t="n"/>
      <c r="B219" s="26" t="n"/>
      <c r="C219" s="27" t="n"/>
      <c r="D219" s="29" t="n"/>
      <c r="E219" s="27" t="n"/>
    </row>
    <row r="220">
      <c r="A220" s="26" t="n"/>
      <c r="B220" s="26" t="n"/>
      <c r="C220" s="27" t="n"/>
      <c r="D220" s="29" t="n"/>
      <c r="E220" s="27" t="n"/>
    </row>
    <row r="221">
      <c r="A221" s="26" t="n"/>
      <c r="B221" s="26" t="n"/>
      <c r="C221" s="27" t="n"/>
      <c r="D221" s="29" t="n"/>
      <c r="E221" s="27" t="n"/>
    </row>
    <row r="222">
      <c r="A222" s="26" t="n"/>
      <c r="B222" s="26" t="n"/>
      <c r="C222" s="27" t="n"/>
      <c r="D222" s="29" t="n"/>
      <c r="E222" s="27" t="n"/>
    </row>
    <row r="223">
      <c r="A223" s="26" t="n"/>
      <c r="B223" s="26" t="n"/>
      <c r="C223" s="27" t="n"/>
      <c r="D223" s="29" t="n"/>
      <c r="E223" s="27" t="n"/>
    </row>
    <row r="224">
      <c r="A224" s="26" t="n"/>
      <c r="B224" s="26" t="n"/>
      <c r="C224" s="27" t="n"/>
      <c r="D224" s="29" t="n"/>
      <c r="E224" s="27" t="n"/>
    </row>
    <row r="225">
      <c r="A225" s="26" t="n"/>
      <c r="B225" s="26" t="n"/>
      <c r="C225" s="27" t="n"/>
      <c r="D225" s="29" t="n"/>
      <c r="E225" s="27" t="n"/>
    </row>
    <row r="226">
      <c r="A226" s="26" t="n"/>
      <c r="B226" s="26" t="n"/>
      <c r="C226" s="27" t="n"/>
      <c r="D226" s="29" t="n"/>
      <c r="E226" s="27" t="n"/>
    </row>
    <row r="227">
      <c r="A227" s="26" t="n"/>
      <c r="B227" s="26" t="n"/>
      <c r="C227" s="27" t="n"/>
      <c r="D227" s="29" t="n"/>
      <c r="E227" s="27" t="n"/>
    </row>
    <row r="228">
      <c r="A228" s="26" t="n"/>
      <c r="B228" s="26" t="n"/>
      <c r="C228" s="27" t="n"/>
      <c r="D228" s="29" t="n"/>
      <c r="E228" s="27" t="n"/>
    </row>
    <row r="229">
      <c r="A229" s="26" t="n"/>
      <c r="B229" s="26" t="n"/>
      <c r="C229" s="27" t="n"/>
      <c r="D229" s="29" t="n"/>
      <c r="E229" s="27" t="n"/>
    </row>
    <row r="230">
      <c r="A230" s="26" t="n"/>
      <c r="B230" s="26" t="n"/>
      <c r="C230" s="27" t="n"/>
      <c r="D230" s="29" t="n"/>
      <c r="E230" s="27" t="n"/>
    </row>
    <row r="231">
      <c r="A231" s="26" t="n"/>
      <c r="B231" s="26" t="n"/>
      <c r="C231" s="27" t="n"/>
      <c r="D231" s="29" t="n"/>
      <c r="E231" s="27" t="n"/>
    </row>
    <row r="232">
      <c r="A232" s="26" t="n"/>
      <c r="B232" s="26" t="n"/>
      <c r="C232" s="27" t="n"/>
      <c r="D232" s="29" t="n"/>
      <c r="E232" s="27" t="n"/>
    </row>
    <row r="233">
      <c r="A233" s="26" t="n"/>
      <c r="B233" s="26" t="n"/>
      <c r="C233" s="27" t="n"/>
      <c r="D233" s="29" t="n"/>
      <c r="E233" s="27" t="n"/>
    </row>
    <row r="234">
      <c r="A234" s="26" t="n"/>
      <c r="B234" s="26" t="n"/>
      <c r="C234" s="27" t="n"/>
      <c r="D234" s="29" t="n"/>
      <c r="E234" s="27" t="n"/>
    </row>
    <row r="235">
      <c r="A235" s="26" t="n"/>
      <c r="B235" s="26" t="n"/>
      <c r="C235" s="27" t="n"/>
      <c r="D235" s="29" t="n"/>
      <c r="E235" s="27" t="n"/>
    </row>
    <row r="236">
      <c r="A236" s="26" t="n"/>
      <c r="B236" s="26" t="n"/>
      <c r="C236" s="27" t="n"/>
      <c r="D236" s="29" t="n"/>
      <c r="E236" s="27" t="n"/>
    </row>
    <row r="237">
      <c r="A237" s="26" t="n"/>
      <c r="B237" s="26" t="n"/>
      <c r="C237" s="27" t="n"/>
      <c r="D237" s="29" t="n"/>
      <c r="E237" s="27" t="n"/>
    </row>
    <row r="238">
      <c r="A238" s="26" t="n"/>
      <c r="B238" s="26" t="n"/>
      <c r="C238" s="27" t="n"/>
      <c r="D238" s="29" t="n"/>
      <c r="E238" s="27" t="n"/>
    </row>
    <row r="239">
      <c r="A239" s="26" t="n"/>
      <c r="B239" s="26" t="n"/>
      <c r="C239" s="27" t="n"/>
      <c r="D239" s="29" t="n"/>
      <c r="E239" s="27" t="n"/>
    </row>
    <row r="240">
      <c r="A240" s="26" t="n"/>
      <c r="B240" s="26" t="n"/>
      <c r="C240" s="27" t="n"/>
      <c r="D240" s="29" t="n"/>
      <c r="E240" s="27" t="n"/>
    </row>
    <row r="241">
      <c r="A241" s="26" t="n"/>
      <c r="B241" s="26" t="n"/>
      <c r="C241" s="27" t="n"/>
      <c r="D241" s="29" t="n"/>
      <c r="E241" s="27" t="n"/>
    </row>
    <row r="242">
      <c r="A242" s="26" t="n"/>
      <c r="B242" s="26" t="n"/>
      <c r="C242" s="27" t="n"/>
      <c r="D242" s="29" t="n"/>
      <c r="E242" s="27" t="n"/>
    </row>
    <row r="243">
      <c r="A243" s="26" t="n"/>
      <c r="B243" s="26" t="n"/>
      <c r="C243" s="27" t="n"/>
      <c r="D243" s="29" t="n"/>
      <c r="E243" s="27" t="n"/>
    </row>
    <row r="244">
      <c r="A244" s="26" t="n"/>
      <c r="B244" s="26" t="n"/>
      <c r="C244" s="27" t="n"/>
      <c r="D244" s="29" t="n"/>
      <c r="E244" s="27" t="n"/>
    </row>
    <row r="245">
      <c r="A245" s="26" t="n"/>
      <c r="B245" s="26" t="n"/>
      <c r="C245" s="27" t="n"/>
      <c r="D245" s="29" t="n"/>
      <c r="E245" s="27" t="n"/>
    </row>
    <row r="246">
      <c r="A246" s="26" t="n"/>
      <c r="B246" s="26" t="n"/>
      <c r="C246" s="27" t="n"/>
      <c r="D246" s="29" t="n"/>
      <c r="E246" s="27" t="n"/>
    </row>
    <row r="247">
      <c r="A247" s="26" t="n"/>
      <c r="B247" s="26" t="n"/>
      <c r="C247" s="27" t="n"/>
      <c r="D247" s="29" t="n"/>
      <c r="E247" s="27" t="n"/>
    </row>
    <row r="248">
      <c r="A248" s="26" t="n"/>
      <c r="B248" s="26" t="n"/>
      <c r="C248" s="27" t="n"/>
      <c r="D248" s="29" t="n"/>
      <c r="E248" s="27" t="n"/>
    </row>
    <row r="249">
      <c r="A249" s="26" t="n"/>
      <c r="B249" s="26" t="n"/>
      <c r="C249" s="27" t="n"/>
      <c r="D249" s="29" t="n"/>
      <c r="E249" s="27" t="n"/>
    </row>
    <row r="250">
      <c r="A250" s="26" t="n"/>
      <c r="B250" s="26" t="n"/>
      <c r="C250" s="27" t="n"/>
      <c r="D250" s="29" t="n"/>
      <c r="E250" s="27" t="n"/>
    </row>
    <row r="251">
      <c r="A251" s="26" t="n"/>
      <c r="B251" s="26" t="n"/>
      <c r="C251" s="27" t="n"/>
      <c r="D251" s="29" t="n"/>
      <c r="E251" s="27" t="n"/>
    </row>
    <row r="252">
      <c r="A252" s="26" t="n"/>
      <c r="B252" s="26" t="n"/>
      <c r="C252" s="27" t="n"/>
      <c r="D252" s="29" t="n"/>
      <c r="E252" s="27" t="n"/>
    </row>
    <row r="253">
      <c r="A253" s="26" t="n"/>
      <c r="B253" s="26" t="n"/>
      <c r="C253" s="27" t="n"/>
      <c r="D253" s="29" t="n"/>
      <c r="E253" s="27" t="n"/>
    </row>
    <row r="254">
      <c r="A254" s="26" t="n"/>
      <c r="B254" s="26" t="n"/>
      <c r="C254" s="27" t="n"/>
      <c r="D254" s="29" t="n"/>
      <c r="E254" s="27" t="n"/>
    </row>
    <row r="255">
      <c r="A255" s="26" t="n"/>
      <c r="B255" s="26" t="n"/>
      <c r="C255" s="27" t="n"/>
      <c r="D255" s="29" t="n"/>
      <c r="E255" s="27" t="n"/>
    </row>
    <row r="256">
      <c r="A256" s="26" t="n"/>
      <c r="B256" s="26" t="n"/>
      <c r="C256" s="27" t="n"/>
      <c r="D256" s="29" t="n"/>
      <c r="E256" s="27" t="n"/>
    </row>
    <row r="257">
      <c r="A257" s="26" t="n"/>
      <c r="B257" s="26" t="n"/>
      <c r="C257" s="27" t="n"/>
      <c r="D257" s="29" t="n"/>
      <c r="E257" s="27" t="n"/>
    </row>
    <row r="258">
      <c r="A258" s="26" t="n"/>
      <c r="B258" s="26" t="n"/>
      <c r="C258" s="27" t="n"/>
      <c r="D258" s="29" t="n"/>
      <c r="E258" s="27" t="n"/>
    </row>
    <row r="259">
      <c r="A259" s="26" t="n"/>
      <c r="B259" s="26" t="n"/>
      <c r="C259" s="27" t="n"/>
      <c r="D259" s="29" t="n"/>
      <c r="E259" s="27" t="n"/>
    </row>
    <row r="260">
      <c r="A260" s="26" t="n"/>
      <c r="B260" s="26" t="n"/>
      <c r="C260" s="27" t="n"/>
      <c r="D260" s="29" t="n"/>
      <c r="E260" s="27" t="n"/>
    </row>
    <row r="261">
      <c r="A261" s="26" t="n"/>
      <c r="B261" s="26" t="n"/>
      <c r="C261" s="27" t="n"/>
      <c r="D261" s="29" t="n"/>
      <c r="E261" s="27" t="n"/>
    </row>
    <row r="262">
      <c r="A262" s="26" t="n"/>
      <c r="B262" s="26" t="n"/>
      <c r="C262" s="27" t="n"/>
      <c r="D262" s="29" t="n"/>
      <c r="E262" s="27" t="n"/>
    </row>
    <row r="263">
      <c r="A263" s="26" t="n"/>
      <c r="B263" s="26" t="n"/>
      <c r="C263" s="27" t="n"/>
      <c r="D263" s="29" t="n"/>
      <c r="E263" s="27" t="n"/>
    </row>
    <row r="264">
      <c r="A264" s="26" t="n"/>
      <c r="B264" s="26" t="n"/>
      <c r="C264" s="27" t="n"/>
      <c r="D264" s="29" t="n"/>
      <c r="E264" s="27" t="n"/>
    </row>
    <row r="265">
      <c r="A265" s="26" t="n"/>
      <c r="B265" s="26" t="n"/>
      <c r="C265" s="27" t="n"/>
      <c r="D265" s="29" t="n"/>
      <c r="E265" s="27" t="n"/>
    </row>
    <row r="266">
      <c r="A266" s="26" t="n"/>
      <c r="B266" s="26" t="n"/>
      <c r="C266" s="27" t="n"/>
      <c r="D266" s="29" t="n"/>
      <c r="E266" s="27" t="n"/>
    </row>
    <row r="267">
      <c r="A267" s="26" t="n"/>
      <c r="B267" s="26" t="n"/>
      <c r="C267" s="27" t="n"/>
      <c r="D267" s="29" t="n"/>
      <c r="E267" s="27" t="n"/>
    </row>
    <row r="268">
      <c r="A268" s="26" t="n"/>
      <c r="B268" s="26" t="n"/>
      <c r="C268" s="27" t="n"/>
      <c r="D268" s="29" t="n"/>
      <c r="E268" s="27" t="n"/>
    </row>
    <row r="269">
      <c r="A269" s="26" t="n"/>
      <c r="B269" s="26" t="n"/>
      <c r="C269" s="27" t="n"/>
      <c r="D269" s="29" t="n"/>
      <c r="E269" s="27" t="n"/>
    </row>
    <row r="270">
      <c r="A270" s="26" t="n"/>
      <c r="B270" s="26" t="n"/>
      <c r="C270" s="27" t="n"/>
      <c r="D270" s="29" t="n"/>
      <c r="E270" s="27" t="n"/>
    </row>
    <row r="271">
      <c r="A271" s="26" t="n"/>
      <c r="B271" s="26" t="n"/>
      <c r="C271" s="27" t="n"/>
      <c r="D271" s="29" t="n"/>
      <c r="E271" s="27" t="n"/>
    </row>
    <row r="272">
      <c r="A272" s="26" t="n"/>
      <c r="B272" s="26" t="n"/>
      <c r="C272" s="27" t="n"/>
      <c r="D272" s="29" t="n"/>
      <c r="E272" s="27" t="n"/>
    </row>
    <row r="273">
      <c r="A273" s="26" t="n"/>
      <c r="B273" s="26" t="n"/>
      <c r="C273" s="27" t="n"/>
      <c r="D273" s="29" t="n"/>
      <c r="E273" s="27" t="n"/>
    </row>
    <row r="274">
      <c r="A274" s="26" t="n"/>
      <c r="B274" s="26" t="n"/>
      <c r="C274" s="27" t="n"/>
      <c r="D274" s="29" t="n"/>
      <c r="E274" s="27" t="n"/>
    </row>
    <row r="275">
      <c r="A275" s="26" t="n"/>
      <c r="B275" s="26" t="n"/>
      <c r="C275" s="27" t="n"/>
      <c r="D275" s="29" t="n"/>
      <c r="E275" s="27" t="n"/>
    </row>
    <row r="276">
      <c r="A276" s="26" t="n"/>
      <c r="B276" s="26" t="n"/>
      <c r="C276" s="27" t="n"/>
      <c r="D276" s="29" t="n"/>
      <c r="E276" s="27" t="n"/>
    </row>
    <row r="277">
      <c r="A277" s="26" t="n"/>
      <c r="B277" s="26" t="n"/>
      <c r="C277" s="27" t="n"/>
      <c r="D277" s="29" t="n"/>
      <c r="E277" s="27" t="n"/>
    </row>
    <row r="278">
      <c r="A278" s="26" t="n"/>
      <c r="B278" s="26" t="n"/>
      <c r="C278" s="27" t="n"/>
      <c r="D278" s="29" t="n"/>
      <c r="E278" s="27" t="n"/>
    </row>
    <row r="279">
      <c r="A279" s="26" t="n"/>
      <c r="B279" s="26" t="n"/>
      <c r="C279" s="27" t="n"/>
      <c r="D279" s="29" t="n"/>
      <c r="E279" s="27" t="n"/>
    </row>
    <row r="280">
      <c r="A280" s="26" t="n"/>
      <c r="B280" s="26" t="n"/>
      <c r="C280" s="27" t="n"/>
      <c r="D280" s="29" t="n"/>
      <c r="E280" s="27" t="n"/>
    </row>
    <row r="281">
      <c r="A281" s="26" t="n"/>
      <c r="B281" s="26" t="n"/>
      <c r="C281" s="27" t="n"/>
      <c r="D281" s="29" t="n"/>
      <c r="E281" s="27" t="n"/>
    </row>
    <row r="282">
      <c r="A282" s="26" t="n"/>
      <c r="B282" s="26" t="n"/>
      <c r="C282" s="27" t="n"/>
      <c r="D282" s="29" t="n"/>
      <c r="E282" s="27" t="n"/>
    </row>
    <row r="283">
      <c r="A283" s="26" t="n"/>
      <c r="B283" s="26" t="n"/>
      <c r="C283" s="27" t="n"/>
      <c r="D283" s="29" t="n"/>
      <c r="E283" s="27" t="n"/>
    </row>
    <row r="284">
      <c r="A284" s="26" t="n"/>
      <c r="B284" s="26" t="n"/>
      <c r="C284" s="27" t="n"/>
      <c r="D284" s="29" t="n"/>
      <c r="E284" s="27" t="n"/>
    </row>
    <row r="285">
      <c r="A285" s="26" t="n"/>
      <c r="B285" s="26" t="n"/>
      <c r="C285" s="27" t="n"/>
      <c r="D285" s="29" t="n"/>
      <c r="E285" s="27" t="n"/>
    </row>
    <row r="286">
      <c r="A286" s="26" t="n"/>
      <c r="B286" s="26" t="n"/>
      <c r="C286" s="27" t="n"/>
      <c r="D286" s="29" t="n"/>
      <c r="E286" s="27" t="n"/>
    </row>
    <row r="287">
      <c r="A287" s="26" t="n"/>
      <c r="B287" s="26" t="n"/>
      <c r="C287" s="27" t="n"/>
      <c r="D287" s="29" t="n"/>
      <c r="E287" s="27" t="n"/>
    </row>
    <row r="288">
      <c r="A288" s="26" t="n"/>
      <c r="B288" s="26" t="n"/>
      <c r="C288" s="27" t="n"/>
      <c r="D288" s="29" t="n"/>
      <c r="E288" s="27" t="n"/>
    </row>
    <row r="289">
      <c r="A289" s="26" t="n"/>
      <c r="B289" s="26" t="n"/>
      <c r="C289" s="27" t="n"/>
      <c r="D289" s="29" t="n"/>
      <c r="E289" s="27" t="n"/>
    </row>
    <row r="290">
      <c r="A290" s="26" t="n"/>
      <c r="B290" s="26" t="n"/>
      <c r="C290" s="27" t="n"/>
      <c r="D290" s="29" t="n"/>
      <c r="E290" s="27" t="n"/>
    </row>
    <row r="291">
      <c r="A291" s="26" t="n"/>
      <c r="B291" s="26" t="n"/>
      <c r="C291" s="27" t="n"/>
      <c r="D291" s="29" t="n"/>
      <c r="E291" s="27" t="n"/>
    </row>
    <row r="292">
      <c r="A292" s="26" t="n"/>
      <c r="B292" s="26" t="n"/>
      <c r="C292" s="27" t="n"/>
      <c r="D292" s="29" t="n"/>
      <c r="E292" s="27" t="n"/>
    </row>
    <row r="293">
      <c r="A293" s="26" t="n"/>
      <c r="B293" s="26" t="n"/>
      <c r="C293" s="27" t="n"/>
      <c r="D293" s="29" t="n"/>
      <c r="E293" s="27" t="n"/>
    </row>
    <row r="294">
      <c r="A294" s="26" t="n"/>
      <c r="B294" s="26" t="n"/>
      <c r="C294" s="27" t="n"/>
      <c r="D294" s="29" t="n"/>
      <c r="E294" s="27" t="n"/>
    </row>
    <row r="295">
      <c r="A295" s="26" t="n"/>
      <c r="B295" s="26" t="n"/>
      <c r="C295" s="27" t="n"/>
      <c r="D295" s="29" t="n"/>
      <c r="E295" s="27" t="n"/>
    </row>
    <row r="296">
      <c r="A296" s="26" t="n"/>
      <c r="B296" s="26" t="n"/>
      <c r="C296" s="27" t="n"/>
      <c r="D296" s="29" t="n"/>
      <c r="E296" s="27" t="n"/>
    </row>
    <row r="297">
      <c r="A297" s="26" t="n"/>
      <c r="B297" s="26" t="n"/>
      <c r="C297" s="27" t="n"/>
      <c r="D297" s="29" t="n"/>
      <c r="E297" s="27" t="n"/>
    </row>
    <row r="298">
      <c r="A298" s="26" t="n"/>
      <c r="B298" s="26" t="n"/>
      <c r="C298" s="27" t="n"/>
      <c r="D298" s="29" t="n"/>
      <c r="E298" s="27" t="n"/>
    </row>
    <row r="299">
      <c r="A299" s="26" t="n"/>
      <c r="B299" s="26" t="n"/>
      <c r="C299" s="27" t="n"/>
      <c r="D299" s="29" t="n"/>
      <c r="E299" s="27" t="n"/>
    </row>
    <row r="300">
      <c r="A300" s="26" t="n"/>
      <c r="B300" s="26" t="n"/>
      <c r="C300" s="27" t="n"/>
      <c r="D300" s="29" t="n"/>
      <c r="E300" s="27" t="n"/>
    </row>
    <row r="301">
      <c r="A301" s="26" t="n"/>
      <c r="B301" s="26" t="n"/>
      <c r="C301" s="27" t="n"/>
      <c r="D301" s="29" t="n"/>
      <c r="E301" s="27" t="n"/>
    </row>
    <row r="302">
      <c r="A302" s="26" t="n"/>
      <c r="B302" s="26" t="n"/>
      <c r="C302" s="27" t="n"/>
      <c r="D302" s="29" t="n"/>
      <c r="E302" s="27" t="n"/>
    </row>
    <row r="303">
      <c r="A303" s="26" t="n"/>
      <c r="B303" s="26" t="n"/>
      <c r="C303" s="27" t="n"/>
      <c r="D303" s="29" t="n"/>
      <c r="E303" s="27" t="n"/>
    </row>
    <row r="304">
      <c r="A304" s="26" t="n"/>
      <c r="B304" s="26" t="n"/>
      <c r="C304" s="27" t="n"/>
      <c r="D304" s="29" t="n"/>
      <c r="E304" s="27" t="n"/>
    </row>
    <row r="305">
      <c r="A305" s="26" t="n"/>
      <c r="B305" s="26" t="n"/>
      <c r="C305" s="27" t="n"/>
      <c r="D305" s="29" t="n"/>
      <c r="E305" s="27" t="n"/>
    </row>
    <row r="306">
      <c r="A306" s="26" t="n"/>
      <c r="B306" s="26" t="n"/>
      <c r="C306" s="27" t="n"/>
      <c r="D306" s="29" t="n"/>
      <c r="E306" s="27" t="n"/>
    </row>
    <row r="307">
      <c r="A307" s="26" t="n"/>
      <c r="B307" s="26" t="n"/>
      <c r="C307" s="27" t="n"/>
      <c r="D307" s="29" t="n"/>
      <c r="E307" s="27" t="n"/>
    </row>
    <row r="308">
      <c r="A308" s="26" t="n"/>
      <c r="B308" s="26" t="n"/>
      <c r="C308" s="27" t="n"/>
      <c r="D308" s="29" t="n"/>
      <c r="E308" s="27" t="n"/>
    </row>
    <row r="309">
      <c r="A309" s="26" t="n"/>
      <c r="B309" s="26" t="n"/>
      <c r="C309" s="27" t="n"/>
      <c r="D309" s="29" t="n"/>
      <c r="E309" s="27" t="n"/>
    </row>
    <row r="310">
      <c r="A310" s="26" t="n"/>
      <c r="B310" s="26" t="n"/>
      <c r="C310" s="27" t="n"/>
      <c r="D310" s="29" t="n"/>
      <c r="E310" s="27" t="n"/>
    </row>
    <row r="311">
      <c r="A311" s="26" t="n"/>
      <c r="B311" s="26" t="n"/>
      <c r="C311" s="27" t="n"/>
      <c r="D311" s="29" t="n"/>
      <c r="E311" s="27" t="n"/>
    </row>
    <row r="312">
      <c r="A312" s="26" t="n"/>
      <c r="B312" s="26" t="n"/>
      <c r="C312" s="27" t="n"/>
      <c r="D312" s="29" t="n"/>
      <c r="E312" s="27" t="n"/>
    </row>
    <row r="313">
      <c r="A313" s="26" t="n"/>
      <c r="B313" s="26" t="n"/>
      <c r="C313" s="27" t="n"/>
      <c r="D313" s="29" t="n"/>
      <c r="E313" s="27" t="n"/>
    </row>
    <row r="314">
      <c r="A314" s="26" t="n"/>
      <c r="B314" s="26" t="n"/>
      <c r="C314" s="27" t="n"/>
      <c r="D314" s="29" t="n"/>
      <c r="E314" s="27" t="n"/>
    </row>
    <row r="315">
      <c r="A315" s="26" t="n"/>
      <c r="B315" s="26" t="n"/>
      <c r="C315" s="27" t="n"/>
      <c r="D315" s="29" t="n"/>
      <c r="E315" s="27" t="n"/>
    </row>
    <row r="316">
      <c r="A316" s="26" t="n"/>
      <c r="B316" s="26" t="n"/>
      <c r="C316" s="27" t="n"/>
      <c r="D316" s="29" t="n"/>
      <c r="E316" s="27" t="n"/>
    </row>
    <row r="317">
      <c r="A317" s="26" t="n"/>
      <c r="B317" s="26" t="n"/>
      <c r="C317" s="27" t="n"/>
      <c r="D317" s="29" t="n"/>
      <c r="E317" s="27" t="n"/>
    </row>
    <row r="318">
      <c r="A318" s="26" t="n"/>
      <c r="B318" s="26" t="n"/>
      <c r="C318" s="27" t="n"/>
      <c r="D318" s="29" t="n"/>
      <c r="E318" s="27" t="n"/>
    </row>
    <row r="319">
      <c r="A319" s="26" t="n"/>
      <c r="B319" s="26" t="n"/>
      <c r="C319" s="27" t="n"/>
      <c r="D319" s="29" t="n"/>
      <c r="E319" s="27" t="n"/>
    </row>
    <row r="320">
      <c r="A320" s="26" t="n"/>
      <c r="B320" s="26" t="n"/>
      <c r="C320" s="27" t="n"/>
      <c r="D320" s="29" t="n"/>
      <c r="E320" s="27" t="n"/>
    </row>
    <row r="321">
      <c r="A321" s="26" t="n"/>
      <c r="B321" s="26" t="n"/>
      <c r="C321" s="27" t="n"/>
      <c r="D321" s="29" t="n"/>
      <c r="E321" s="27" t="n"/>
    </row>
    <row r="322">
      <c r="A322" s="26" t="n"/>
      <c r="B322" s="26" t="n"/>
      <c r="C322" s="27" t="n"/>
      <c r="D322" s="29" t="n"/>
      <c r="E322" s="27" t="n"/>
    </row>
    <row r="323">
      <c r="A323" s="26" t="n"/>
      <c r="B323" s="26" t="n"/>
      <c r="C323" s="27" t="n"/>
      <c r="D323" s="29" t="n"/>
      <c r="E323" s="27" t="n"/>
    </row>
    <row r="324">
      <c r="A324" s="26" t="n"/>
      <c r="B324" s="26" t="n"/>
      <c r="C324" s="27" t="n"/>
      <c r="D324" s="29" t="n"/>
      <c r="E324" s="27" t="n"/>
    </row>
    <row r="325">
      <c r="A325" s="26" t="n"/>
      <c r="B325" s="26" t="n"/>
      <c r="C325" s="27" t="n"/>
      <c r="D325" s="29" t="n"/>
      <c r="E325" s="27" t="n"/>
    </row>
    <row r="326">
      <c r="A326" s="26" t="n"/>
      <c r="B326" s="26" t="n"/>
      <c r="C326" s="27" t="n"/>
      <c r="D326" s="29" t="n"/>
      <c r="E326" s="27" t="n"/>
    </row>
    <row r="327">
      <c r="A327" s="26" t="n"/>
      <c r="B327" s="26" t="n"/>
      <c r="C327" s="27" t="n"/>
      <c r="D327" s="29" t="n"/>
      <c r="E327" s="27" t="n"/>
    </row>
    <row r="328">
      <c r="A328" s="26" t="n"/>
      <c r="B328" s="26" t="n"/>
      <c r="C328" s="27" t="n"/>
      <c r="D328" s="29" t="n"/>
      <c r="E328" s="27" t="n"/>
    </row>
    <row r="329">
      <c r="A329" s="26" t="n"/>
      <c r="B329" s="26" t="n"/>
      <c r="C329" s="27" t="n"/>
      <c r="D329" s="29" t="n"/>
      <c r="E329" s="27" t="n"/>
    </row>
    <row r="330">
      <c r="A330" s="26" t="n"/>
      <c r="B330" s="26" t="n"/>
      <c r="C330" s="27" t="n"/>
      <c r="D330" s="29" t="n"/>
      <c r="E330" s="27" t="n"/>
    </row>
    <row r="331">
      <c r="A331" s="26" t="n"/>
      <c r="B331" s="26" t="n"/>
      <c r="C331" s="27" t="n"/>
      <c r="D331" s="29" t="n"/>
      <c r="E331" s="27" t="n"/>
    </row>
    <row r="332">
      <c r="A332" s="26" t="n"/>
      <c r="B332" s="26" t="n"/>
      <c r="C332" s="27" t="n"/>
      <c r="D332" s="29" t="n"/>
      <c r="E332" s="27" t="n"/>
    </row>
    <row r="333">
      <c r="A333" s="26" t="n"/>
      <c r="B333" s="26" t="n"/>
      <c r="C333" s="27" t="n"/>
      <c r="D333" s="29" t="n"/>
      <c r="E333" s="27" t="n"/>
    </row>
    <row r="334">
      <c r="A334" s="26" t="n"/>
      <c r="B334" s="26" t="n"/>
      <c r="C334" s="27" t="n"/>
      <c r="D334" s="29" t="n"/>
      <c r="E334" s="27" t="n"/>
    </row>
    <row r="335">
      <c r="A335" s="26" t="n"/>
      <c r="B335" s="26" t="n"/>
      <c r="C335" s="27" t="n"/>
      <c r="D335" s="29" t="n"/>
      <c r="E335" s="27" t="n"/>
    </row>
    <row r="336">
      <c r="A336" s="26" t="n"/>
      <c r="B336" s="26" t="n"/>
      <c r="C336" s="27" t="n"/>
      <c r="D336" s="29" t="n"/>
      <c r="E336" s="27" t="n"/>
    </row>
    <row r="337">
      <c r="A337" s="26" t="n"/>
      <c r="B337" s="26" t="n"/>
      <c r="C337" s="27" t="n"/>
      <c r="D337" s="29" t="n"/>
      <c r="E337" s="27" t="n"/>
    </row>
    <row r="338">
      <c r="A338" s="26" t="n"/>
      <c r="B338" s="26" t="n"/>
      <c r="C338" s="27" t="n"/>
      <c r="D338" s="29" t="n"/>
      <c r="E338" s="27" t="n"/>
    </row>
    <row r="339">
      <c r="A339" s="26" t="n"/>
      <c r="B339" s="26" t="n"/>
      <c r="C339" s="27" t="n"/>
      <c r="D339" s="29" t="n"/>
      <c r="E339" s="27" t="n"/>
    </row>
    <row r="340">
      <c r="A340" s="26" t="n"/>
      <c r="B340" s="26" t="n"/>
      <c r="C340" s="27" t="n"/>
      <c r="D340" s="29" t="n"/>
      <c r="E340" s="27" t="n"/>
    </row>
    <row r="341">
      <c r="A341" s="26" t="n"/>
      <c r="B341" s="26" t="n"/>
      <c r="C341" s="27" t="n"/>
      <c r="D341" s="29" t="n"/>
      <c r="E341" s="27" t="n"/>
    </row>
    <row r="342">
      <c r="A342" s="26" t="n"/>
      <c r="B342" s="26" t="n"/>
      <c r="C342" s="27" t="n"/>
      <c r="D342" s="29" t="n"/>
      <c r="E342" s="27" t="n"/>
    </row>
    <row r="343">
      <c r="A343" s="26" t="n"/>
      <c r="B343" s="26" t="n"/>
      <c r="C343" s="27" t="n"/>
      <c r="D343" s="29" t="n"/>
      <c r="E343" s="27" t="n"/>
    </row>
    <row r="344">
      <c r="A344" s="26" t="n"/>
      <c r="B344" s="26" t="n"/>
      <c r="C344" s="27" t="n"/>
      <c r="D344" s="29" t="n"/>
      <c r="E344" s="27" t="n"/>
    </row>
    <row r="345">
      <c r="A345" s="26" t="n"/>
      <c r="B345" s="26" t="n"/>
      <c r="C345" s="27" t="n"/>
      <c r="D345" s="29" t="n"/>
      <c r="E345" s="27" t="n"/>
    </row>
    <row r="346">
      <c r="A346" s="26" t="n"/>
      <c r="B346" s="26" t="n"/>
      <c r="C346" s="27" t="n"/>
      <c r="D346" s="29" t="n"/>
      <c r="E346" s="27" t="n"/>
    </row>
    <row r="347">
      <c r="A347" s="26" t="n"/>
      <c r="B347" s="26" t="n"/>
      <c r="C347" s="27" t="n"/>
      <c r="D347" s="29" t="n"/>
      <c r="E347" s="27" t="n"/>
    </row>
    <row r="348">
      <c r="A348" s="26" t="n"/>
      <c r="B348" s="26" t="n"/>
      <c r="C348" s="27" t="n"/>
      <c r="D348" s="29" t="n"/>
      <c r="E348" s="27" t="n"/>
    </row>
    <row r="349">
      <c r="A349" s="26" t="n"/>
      <c r="B349" s="26" t="n"/>
      <c r="C349" s="27" t="n"/>
      <c r="D349" s="29" t="n"/>
      <c r="E349" s="27" t="n"/>
    </row>
    <row r="350">
      <c r="A350" s="26" t="n"/>
      <c r="B350" s="26" t="n"/>
      <c r="C350" s="27" t="n"/>
      <c r="D350" s="29" t="n"/>
      <c r="E350" s="27" t="n"/>
    </row>
    <row r="351">
      <c r="A351" s="26" t="n"/>
      <c r="B351" s="26" t="n"/>
      <c r="C351" s="27" t="n"/>
      <c r="D351" s="29" t="n"/>
      <c r="E351" s="27" t="n"/>
    </row>
    <row r="352">
      <c r="A352" s="26" t="n"/>
      <c r="B352" s="26" t="n"/>
      <c r="C352" s="27" t="n"/>
      <c r="D352" s="29" t="n"/>
      <c r="E352" s="27" t="n"/>
    </row>
    <row r="353">
      <c r="A353" s="26" t="n"/>
      <c r="B353" s="26" t="n"/>
      <c r="C353" s="27" t="n"/>
      <c r="D353" s="29" t="n"/>
      <c r="E353" s="27" t="n"/>
    </row>
    <row r="354">
      <c r="A354" s="26" t="n"/>
      <c r="B354" s="26" t="n"/>
      <c r="C354" s="27" t="n"/>
      <c r="D354" s="29" t="n"/>
      <c r="E354" s="27" t="n"/>
    </row>
    <row r="355">
      <c r="A355" s="26" t="n"/>
      <c r="B355" s="26" t="n"/>
      <c r="C355" s="27" t="n"/>
      <c r="D355" s="29" t="n"/>
      <c r="E355" s="27" t="n"/>
    </row>
    <row r="356">
      <c r="A356" s="26" t="n"/>
      <c r="B356" s="26" t="n"/>
      <c r="C356" s="27" t="n"/>
      <c r="D356" s="29" t="n"/>
      <c r="E356" s="27" t="n"/>
    </row>
    <row r="357">
      <c r="A357" s="26" t="n"/>
      <c r="B357" s="26" t="n"/>
      <c r="C357" s="27" t="n"/>
      <c r="D357" s="29" t="n"/>
      <c r="E357" s="27" t="n"/>
    </row>
    <row r="358">
      <c r="A358" s="26" t="n"/>
      <c r="B358" s="26" t="n"/>
      <c r="C358" s="27" t="n"/>
      <c r="D358" s="29" t="n"/>
      <c r="E358" s="27" t="n"/>
    </row>
    <row r="359">
      <c r="A359" s="26" t="n"/>
      <c r="B359" s="26" t="n"/>
      <c r="C359" s="27" t="n"/>
      <c r="D359" s="29" t="n"/>
      <c r="E359" s="27" t="n"/>
    </row>
    <row r="360">
      <c r="A360" s="26" t="n"/>
      <c r="B360" s="26" t="n"/>
      <c r="C360" s="27" t="n"/>
      <c r="D360" s="29" t="n"/>
      <c r="E360" s="27" t="n"/>
    </row>
    <row r="361">
      <c r="A361" s="26" t="n"/>
      <c r="B361" s="26" t="n"/>
      <c r="C361" s="27" t="n"/>
      <c r="D361" s="29" t="n"/>
      <c r="E361" s="27" t="n"/>
    </row>
    <row r="362">
      <c r="A362" s="26" t="n"/>
      <c r="B362" s="26" t="n"/>
      <c r="C362" s="27" t="n"/>
      <c r="D362" s="29" t="n"/>
      <c r="E362" s="27" t="n"/>
    </row>
    <row r="363">
      <c r="A363" s="26" t="n"/>
      <c r="B363" s="26" t="n"/>
      <c r="C363" s="27" t="n"/>
      <c r="D363" s="29" t="n"/>
      <c r="E363" s="27" t="n"/>
    </row>
    <row r="364">
      <c r="A364" s="26" t="n"/>
      <c r="B364" s="26" t="n"/>
      <c r="C364" s="27" t="n"/>
      <c r="D364" s="29" t="n"/>
      <c r="E364" s="27" t="n"/>
    </row>
    <row r="365">
      <c r="A365" s="26" t="n"/>
      <c r="B365" s="26" t="n"/>
      <c r="C365" s="27" t="n"/>
      <c r="D365" s="29" t="n"/>
      <c r="E365" s="27" t="n"/>
    </row>
    <row r="366">
      <c r="A366" s="26" t="n"/>
      <c r="B366" s="26" t="n"/>
      <c r="C366" s="27" t="n"/>
      <c r="D366" s="29" t="n"/>
      <c r="E366" s="27" t="n"/>
    </row>
    <row r="367">
      <c r="A367" s="26" t="n"/>
      <c r="B367" s="26" t="n"/>
      <c r="C367" s="27" t="n"/>
      <c r="D367" s="29" t="n"/>
      <c r="E367" s="27" t="n"/>
    </row>
    <row r="368">
      <c r="A368" s="26" t="n"/>
      <c r="B368" s="26" t="n"/>
      <c r="C368" s="27" t="n"/>
      <c r="D368" s="29" t="n"/>
      <c r="E368" s="27" t="n"/>
    </row>
    <row r="369">
      <c r="A369" s="26" t="n"/>
      <c r="B369" s="26" t="n"/>
      <c r="C369" s="27" t="n"/>
      <c r="D369" s="29" t="n"/>
      <c r="E369" s="27" t="n"/>
    </row>
    <row r="370">
      <c r="A370" s="26" t="n"/>
      <c r="B370" s="26" t="n"/>
      <c r="C370" s="27" t="n"/>
      <c r="D370" s="29" t="n"/>
      <c r="E370" s="27" t="n"/>
    </row>
    <row r="371">
      <c r="A371" s="26" t="n"/>
      <c r="B371" s="26" t="n"/>
      <c r="C371" s="27" t="n"/>
      <c r="D371" s="29" t="n"/>
      <c r="E371" s="27" t="n"/>
    </row>
    <row r="372">
      <c r="A372" s="26" t="n"/>
      <c r="B372" s="26" t="n"/>
      <c r="C372" s="27" t="n"/>
      <c r="D372" s="29" t="n"/>
      <c r="E372" s="27" t="n"/>
    </row>
    <row r="373">
      <c r="A373" s="26" t="n"/>
      <c r="B373" s="26" t="n"/>
      <c r="C373" s="27" t="n"/>
      <c r="D373" s="29" t="n"/>
      <c r="E373" s="27" t="n"/>
    </row>
    <row r="374">
      <c r="A374" s="26" t="n"/>
      <c r="B374" s="26" t="n"/>
      <c r="C374" s="27" t="n"/>
      <c r="D374" s="29" t="n"/>
      <c r="E374" s="27" t="n"/>
    </row>
    <row r="375">
      <c r="A375" s="26" t="n"/>
      <c r="B375" s="26" t="n"/>
      <c r="C375" s="27" t="n"/>
      <c r="D375" s="29" t="n"/>
      <c r="E375" s="27" t="n"/>
    </row>
    <row r="376">
      <c r="A376" s="26" t="n"/>
      <c r="B376" s="26" t="n"/>
      <c r="C376" s="27" t="n"/>
      <c r="D376" s="29" t="n"/>
      <c r="E376" s="27" t="n"/>
    </row>
    <row r="377">
      <c r="A377" s="26" t="n"/>
      <c r="B377" s="26" t="n"/>
      <c r="C377" s="27" t="n"/>
      <c r="D377" s="29" t="n"/>
      <c r="E377" s="27" t="n"/>
    </row>
    <row r="378">
      <c r="A378" s="26" t="n"/>
      <c r="B378" s="26" t="n"/>
      <c r="C378" s="27" t="n"/>
      <c r="D378" s="29" t="n"/>
      <c r="E378" s="27" t="n"/>
    </row>
    <row r="379">
      <c r="A379" s="26" t="n"/>
      <c r="B379" s="26" t="n"/>
      <c r="C379" s="27" t="n"/>
      <c r="D379" s="29" t="n"/>
      <c r="E379" s="27" t="n"/>
    </row>
    <row r="380">
      <c r="A380" s="26" t="n"/>
      <c r="B380" s="26" t="n"/>
      <c r="C380" s="27" t="n"/>
      <c r="D380" s="29" t="n"/>
      <c r="E380" s="27" t="n"/>
    </row>
    <row r="381">
      <c r="A381" s="26" t="n"/>
      <c r="B381" s="26" t="n"/>
      <c r="C381" s="27" t="n"/>
      <c r="D381" s="29" t="n"/>
      <c r="E381" s="27" t="n"/>
    </row>
    <row r="382">
      <c r="A382" s="26" t="n"/>
      <c r="B382" s="26" t="n"/>
      <c r="C382" s="27" t="n"/>
      <c r="D382" s="29" t="n"/>
      <c r="E382" s="27" t="n"/>
    </row>
    <row r="383">
      <c r="A383" s="26" t="n"/>
      <c r="B383" s="26" t="n"/>
      <c r="C383" s="27" t="n"/>
      <c r="D383" s="29" t="n"/>
      <c r="E383" s="27" t="n"/>
    </row>
    <row r="384">
      <c r="A384" s="26" t="n"/>
      <c r="B384" s="26" t="n"/>
      <c r="C384" s="27" t="n"/>
      <c r="D384" s="29" t="n"/>
      <c r="E384" s="27" t="n"/>
    </row>
    <row r="385">
      <c r="A385" s="26" t="n"/>
      <c r="B385" s="26" t="n"/>
      <c r="C385" s="27" t="n"/>
      <c r="D385" s="29" t="n"/>
      <c r="E385" s="27" t="n"/>
    </row>
    <row r="386">
      <c r="A386" s="26" t="n"/>
      <c r="B386" s="26" t="n"/>
      <c r="C386" s="27" t="n"/>
      <c r="D386" s="29" t="n"/>
      <c r="E386" s="27" t="n"/>
    </row>
    <row r="387">
      <c r="A387" s="26" t="n"/>
      <c r="B387" s="26" t="n"/>
      <c r="C387" s="27" t="n"/>
      <c r="D387" s="29" t="n"/>
      <c r="E387" s="27" t="n"/>
    </row>
    <row r="388">
      <c r="A388" s="26" t="n"/>
      <c r="B388" s="26" t="n"/>
      <c r="C388" s="27" t="n"/>
      <c r="D388" s="29" t="n"/>
      <c r="E388" s="27" t="n"/>
    </row>
    <row r="389">
      <c r="A389" s="26" t="n"/>
      <c r="B389" s="26" t="n"/>
      <c r="C389" s="27" t="n"/>
      <c r="D389" s="29" t="n"/>
      <c r="E389" s="27" t="n"/>
    </row>
    <row r="390">
      <c r="A390" s="26" t="n"/>
      <c r="B390" s="26" t="n"/>
      <c r="C390" s="27" t="n"/>
      <c r="D390" s="29" t="n"/>
      <c r="E390" s="27" t="n"/>
    </row>
    <row r="391">
      <c r="A391" s="26" t="n"/>
      <c r="B391" s="26" t="n"/>
      <c r="C391" s="27" t="n"/>
      <c r="D391" s="29" t="n"/>
      <c r="E391" s="27" t="n"/>
    </row>
    <row r="392">
      <c r="A392" s="26" t="n"/>
      <c r="B392" s="26" t="n"/>
      <c r="C392" s="27" t="n"/>
      <c r="D392" s="29" t="n"/>
      <c r="E392" s="27" t="n"/>
    </row>
    <row r="393">
      <c r="A393" s="26" t="n"/>
      <c r="B393" s="26" t="n"/>
      <c r="C393" s="27" t="n"/>
      <c r="D393" s="29" t="n"/>
      <c r="E393" s="27" t="n"/>
    </row>
    <row r="394">
      <c r="A394" s="26" t="n"/>
      <c r="B394" s="26" t="n"/>
      <c r="C394" s="27" t="n"/>
      <c r="D394" s="29" t="n"/>
      <c r="E394" s="27" t="n"/>
    </row>
    <row r="395">
      <c r="A395" s="26" t="n"/>
      <c r="B395" s="26" t="n"/>
      <c r="C395" s="27" t="n"/>
      <c r="D395" s="29" t="n"/>
      <c r="E395" s="27" t="n"/>
    </row>
    <row r="396">
      <c r="A396" s="26" t="n"/>
      <c r="B396" s="26" t="n"/>
      <c r="C396" s="27" t="n"/>
      <c r="D396" s="29" t="n"/>
      <c r="E396" s="27" t="n"/>
    </row>
    <row r="397">
      <c r="A397" s="26" t="n"/>
      <c r="B397" s="26" t="n"/>
      <c r="C397" s="27" t="n"/>
      <c r="D397" s="29" t="n"/>
      <c r="E397" s="27" t="n"/>
    </row>
    <row r="398">
      <c r="A398" s="26" t="n"/>
      <c r="B398" s="26" t="n"/>
      <c r="C398" s="27" t="n"/>
      <c r="D398" s="29" t="n"/>
      <c r="E398" s="27" t="n"/>
    </row>
    <row r="399">
      <c r="A399" s="26" t="n"/>
      <c r="B399" s="26" t="n"/>
      <c r="C399" s="27" t="n"/>
      <c r="D399" s="29" t="n"/>
      <c r="E399" s="27" t="n"/>
    </row>
    <row r="400">
      <c r="A400" s="26" t="n"/>
      <c r="B400" s="26" t="n"/>
      <c r="C400" s="27" t="n"/>
      <c r="D400" s="29" t="n"/>
      <c r="E400" s="27" t="n"/>
    </row>
    <row r="401">
      <c r="A401" s="26" t="n"/>
      <c r="B401" s="26" t="n"/>
      <c r="C401" s="27" t="n"/>
      <c r="D401" s="29" t="n"/>
      <c r="E401" s="27" t="n"/>
    </row>
    <row r="402">
      <c r="A402" s="26" t="n"/>
      <c r="B402" s="26" t="n"/>
      <c r="C402" s="27" t="n"/>
      <c r="D402" s="29" t="n"/>
      <c r="E402" s="27" t="n"/>
    </row>
    <row r="403">
      <c r="A403" s="26" t="n"/>
      <c r="B403" s="26" t="n"/>
      <c r="C403" s="27" t="n"/>
      <c r="D403" s="29" t="n"/>
      <c r="E403" s="27" t="n"/>
    </row>
    <row r="404">
      <c r="A404" s="26" t="n"/>
      <c r="B404" s="26" t="n"/>
      <c r="C404" s="27" t="n"/>
      <c r="D404" s="29" t="n"/>
      <c r="E404" s="27" t="n"/>
    </row>
    <row r="405">
      <c r="A405" s="26" t="n"/>
      <c r="B405" s="26" t="n"/>
      <c r="C405" s="27" t="n"/>
      <c r="D405" s="29" t="n"/>
      <c r="E405" s="27" t="n"/>
    </row>
    <row r="406">
      <c r="A406" s="26" t="n"/>
      <c r="B406" s="26" t="n"/>
      <c r="C406" s="27" t="n"/>
      <c r="D406" s="29" t="n"/>
      <c r="E406" s="27" t="n"/>
    </row>
    <row r="407">
      <c r="A407" s="26" t="n"/>
      <c r="B407" s="26" t="n"/>
      <c r="C407" s="27" t="n"/>
      <c r="D407" s="29" t="n"/>
      <c r="E407" s="27" t="n"/>
    </row>
    <row r="408">
      <c r="A408" s="26" t="n"/>
      <c r="B408" s="26" t="n"/>
      <c r="C408" s="27" t="n"/>
      <c r="D408" s="29" t="n"/>
      <c r="E408" s="27" t="n"/>
    </row>
    <row r="409">
      <c r="A409" s="26" t="n"/>
      <c r="B409" s="26" t="n"/>
      <c r="C409" s="27" t="n"/>
      <c r="D409" s="29" t="n"/>
      <c r="E409" s="27" t="n"/>
    </row>
    <row r="410">
      <c r="A410" s="26" t="n"/>
      <c r="B410" s="26" t="n"/>
      <c r="C410" s="27" t="n"/>
      <c r="D410" s="29" t="n"/>
      <c r="E410" s="27" t="n"/>
    </row>
    <row r="411">
      <c r="A411" s="26" t="n"/>
      <c r="B411" s="26" t="n"/>
      <c r="C411" s="27" t="n"/>
      <c r="D411" s="29" t="n"/>
      <c r="E411" s="27" t="n"/>
    </row>
    <row r="412">
      <c r="A412" s="26" t="n"/>
      <c r="B412" s="26" t="n"/>
      <c r="C412" s="27" t="n"/>
      <c r="D412" s="29" t="n"/>
      <c r="E412" s="27" t="n"/>
    </row>
    <row r="413">
      <c r="A413" s="26" t="n"/>
      <c r="B413" s="26" t="n"/>
      <c r="C413" s="27" t="n"/>
      <c r="D413" s="29" t="n"/>
      <c r="E413" s="27" t="n"/>
    </row>
    <row r="414">
      <c r="A414" s="26" t="n"/>
      <c r="B414" s="26" t="n"/>
      <c r="C414" s="27" t="n"/>
      <c r="D414" s="29" t="n"/>
      <c r="E414" s="27" t="n"/>
    </row>
    <row r="415">
      <c r="A415" s="26" t="n"/>
      <c r="B415" s="26" t="n"/>
      <c r="C415" s="27" t="n"/>
      <c r="D415" s="29" t="n"/>
      <c r="E415" s="27" t="n"/>
    </row>
    <row r="416">
      <c r="A416" s="26" t="n"/>
      <c r="B416" s="26" t="n"/>
      <c r="C416" s="27" t="n"/>
      <c r="D416" s="29" t="n"/>
      <c r="E416" s="27" t="n"/>
    </row>
    <row r="417">
      <c r="A417" s="26" t="n"/>
      <c r="B417" s="26" t="n"/>
      <c r="C417" s="27" t="n"/>
      <c r="D417" s="29" t="n"/>
      <c r="E417" s="27" t="n"/>
    </row>
    <row r="418">
      <c r="A418" s="26" t="n"/>
      <c r="B418" s="26" t="n"/>
      <c r="C418" s="27" t="n"/>
      <c r="D418" s="29" t="n"/>
      <c r="E418" s="27" t="n"/>
    </row>
    <row r="419">
      <c r="A419" s="26" t="n"/>
      <c r="B419" s="26" t="n"/>
      <c r="C419" s="27" t="n"/>
      <c r="D419" s="29" t="n"/>
      <c r="E419" s="27" t="n"/>
    </row>
    <row r="420">
      <c r="A420" s="26" t="n"/>
      <c r="B420" s="26" t="n"/>
      <c r="C420" s="27" t="n"/>
      <c r="D420" s="29" t="n"/>
      <c r="E420" s="27" t="n"/>
    </row>
    <row r="421">
      <c r="A421" s="26" t="n"/>
      <c r="B421" s="26" t="n"/>
      <c r="C421" s="27" t="n"/>
      <c r="D421" s="29" t="n"/>
      <c r="E421" s="27" t="n"/>
    </row>
    <row r="422">
      <c r="A422" s="26" t="n"/>
      <c r="B422" s="26" t="n"/>
      <c r="C422" s="27" t="n"/>
      <c r="D422" s="29" t="n"/>
      <c r="E422" s="27" t="n"/>
    </row>
    <row r="423">
      <c r="A423" s="26" t="n"/>
      <c r="B423" s="26" t="n"/>
      <c r="C423" s="27" t="n"/>
      <c r="D423" s="29" t="n"/>
      <c r="E423" s="27" t="n"/>
    </row>
    <row r="424">
      <c r="A424" s="26" t="n"/>
      <c r="B424" s="26" t="n"/>
      <c r="C424" s="27" t="n"/>
      <c r="D424" s="29" t="n"/>
      <c r="E424" s="27" t="n"/>
    </row>
    <row r="425">
      <c r="A425" s="26" t="n"/>
      <c r="B425" s="26" t="n"/>
      <c r="C425" s="27" t="n"/>
      <c r="D425" s="29" t="n"/>
      <c r="E425" s="27" t="n"/>
    </row>
    <row r="426">
      <c r="A426" s="26" t="n"/>
      <c r="B426" s="26" t="n"/>
      <c r="C426" s="27" t="n"/>
      <c r="D426" s="29" t="n"/>
      <c r="E426" s="27" t="n"/>
    </row>
    <row r="427">
      <c r="A427" s="26" t="n"/>
      <c r="B427" s="26" t="n"/>
      <c r="C427" s="27" t="n"/>
      <c r="D427" s="29" t="n"/>
      <c r="E427" s="27" t="n"/>
    </row>
    <row r="428">
      <c r="A428" s="26" t="n"/>
      <c r="B428" s="26" t="n"/>
      <c r="C428" s="27" t="n"/>
      <c r="D428" s="29" t="n"/>
      <c r="E428" s="27" t="n"/>
    </row>
    <row r="429">
      <c r="A429" s="26" t="n"/>
      <c r="B429" s="26" t="n"/>
      <c r="C429" s="27" t="n"/>
      <c r="D429" s="29" t="n"/>
      <c r="E429" s="27" t="n"/>
    </row>
    <row r="430">
      <c r="A430" s="26" t="n"/>
      <c r="B430" s="26" t="n"/>
      <c r="C430" s="27" t="n"/>
      <c r="D430" s="29" t="n"/>
      <c r="E430" s="27" t="n"/>
    </row>
    <row r="431">
      <c r="A431" s="26" t="n"/>
      <c r="B431" s="26" t="n"/>
      <c r="C431" s="27" t="n"/>
      <c r="D431" s="29" t="n"/>
      <c r="E431" s="27" t="n"/>
    </row>
    <row r="432">
      <c r="A432" s="26" t="n"/>
      <c r="B432" s="26" t="n"/>
      <c r="C432" s="27" t="n"/>
      <c r="D432" s="29" t="n"/>
      <c r="E432" s="27" t="n"/>
    </row>
    <row r="433">
      <c r="A433" s="26" t="n"/>
      <c r="B433" s="26" t="n"/>
      <c r="C433" s="27" t="n"/>
      <c r="D433" s="29" t="n"/>
      <c r="E433" s="27" t="n"/>
    </row>
    <row r="434">
      <c r="A434" s="26" t="n"/>
      <c r="B434" s="26" t="n"/>
      <c r="C434" s="27" t="n"/>
      <c r="D434" s="29" t="n"/>
      <c r="E434" s="27" t="n"/>
    </row>
    <row r="435">
      <c r="A435" s="26" t="n"/>
      <c r="B435" s="26" t="n"/>
      <c r="C435" s="27" t="n"/>
      <c r="D435" s="29" t="n"/>
      <c r="E435" s="27" t="n"/>
    </row>
    <row r="436">
      <c r="A436" s="26" t="n"/>
      <c r="B436" s="26" t="n"/>
      <c r="C436" s="27" t="n"/>
      <c r="D436" s="29" t="n"/>
      <c r="E436" s="27" t="n"/>
    </row>
    <row r="437">
      <c r="A437" s="26" t="n"/>
      <c r="B437" s="26" t="n"/>
      <c r="C437" s="27" t="n"/>
      <c r="D437" s="29" t="n"/>
      <c r="E437" s="27" t="n"/>
    </row>
    <row r="438">
      <c r="A438" s="26" t="n"/>
      <c r="B438" s="26" t="n"/>
      <c r="C438" s="27" t="n"/>
      <c r="D438" s="29" t="n"/>
      <c r="E438" s="27" t="n"/>
    </row>
    <row r="439">
      <c r="A439" s="26" t="n"/>
      <c r="B439" s="26" t="n"/>
      <c r="C439" s="27" t="n"/>
      <c r="D439" s="29" t="n"/>
      <c r="E439" s="27" t="n"/>
    </row>
    <row r="440">
      <c r="A440" s="26" t="n"/>
      <c r="B440" s="26" t="n"/>
      <c r="C440" s="27" t="n"/>
      <c r="D440" s="29" t="n"/>
      <c r="E440" s="27" t="n"/>
    </row>
    <row r="441">
      <c r="A441" s="26" t="n"/>
      <c r="B441" s="26" t="n"/>
      <c r="C441" s="27" t="n"/>
      <c r="D441" s="29" t="n"/>
      <c r="E441" s="27" t="n"/>
    </row>
    <row r="442">
      <c r="A442" s="26" t="n"/>
      <c r="B442" s="26" t="n"/>
      <c r="C442" s="27" t="n"/>
      <c r="D442" s="29" t="n"/>
      <c r="E442" s="27" t="n"/>
    </row>
    <row r="443">
      <c r="A443" s="26" t="n"/>
      <c r="B443" s="26" t="n"/>
      <c r="C443" s="27" t="n"/>
      <c r="D443" s="29" t="n"/>
      <c r="E443" s="27" t="n"/>
    </row>
    <row r="444">
      <c r="A444" s="26" t="n"/>
      <c r="B444" s="26" t="n"/>
      <c r="C444" s="27" t="n"/>
      <c r="D444" s="29" t="n"/>
      <c r="E444" s="27" t="n"/>
    </row>
    <row r="445">
      <c r="A445" s="26" t="n"/>
      <c r="B445" s="26" t="n"/>
      <c r="C445" s="27" t="n"/>
      <c r="D445" s="29" t="n"/>
      <c r="E445" s="27" t="n"/>
    </row>
    <row r="446">
      <c r="A446" s="26" t="n"/>
      <c r="B446" s="26" t="n"/>
      <c r="C446" s="27" t="n"/>
      <c r="D446" s="29" t="n"/>
      <c r="E446" s="27" t="n"/>
    </row>
    <row r="447">
      <c r="A447" s="26" t="n"/>
      <c r="B447" s="26" t="n"/>
      <c r="C447" s="27" t="n"/>
      <c r="D447" s="29" t="n"/>
      <c r="E447" s="27" t="n"/>
    </row>
    <row r="448">
      <c r="A448" s="26" t="n"/>
      <c r="B448" s="26" t="n"/>
      <c r="C448" s="27" t="n"/>
      <c r="D448" s="29" t="n"/>
      <c r="E448" s="27" t="n"/>
    </row>
    <row r="449">
      <c r="A449" s="26" t="n"/>
      <c r="B449" s="26" t="n"/>
      <c r="C449" s="27" t="n"/>
      <c r="D449" s="29" t="n"/>
      <c r="E449" s="27" t="n"/>
    </row>
    <row r="450">
      <c r="A450" s="26" t="n"/>
      <c r="B450" s="26" t="n"/>
      <c r="C450" s="27" t="n"/>
      <c r="D450" s="29" t="n"/>
      <c r="E450" s="27" t="n"/>
    </row>
    <row r="451">
      <c r="A451" s="26" t="n"/>
      <c r="B451" s="26" t="n"/>
      <c r="C451" s="27" t="n"/>
      <c r="D451" s="29" t="n"/>
      <c r="E451" s="27" t="n"/>
    </row>
    <row r="452">
      <c r="A452" s="26" t="n"/>
      <c r="B452" s="26" t="n"/>
      <c r="C452" s="27" t="n"/>
      <c r="D452" s="29" t="n"/>
      <c r="E452" s="27" t="n"/>
    </row>
    <row r="453">
      <c r="A453" s="26" t="n"/>
      <c r="B453" s="26" t="n"/>
      <c r="C453" s="27" t="n"/>
      <c r="D453" s="29" t="n"/>
      <c r="E453" s="27" t="n"/>
    </row>
    <row r="454">
      <c r="A454" s="26" t="n"/>
      <c r="B454" s="26" t="n"/>
      <c r="C454" s="27" t="n"/>
      <c r="D454" s="29" t="n"/>
      <c r="E454" s="27" t="n"/>
    </row>
    <row r="455">
      <c r="A455" s="26" t="n"/>
      <c r="B455" s="26" t="n"/>
      <c r="C455" s="27" t="n"/>
      <c r="D455" s="29" t="n"/>
      <c r="E455" s="27" t="n"/>
    </row>
    <row r="456">
      <c r="A456" s="26" t="n"/>
      <c r="B456" s="26" t="n"/>
      <c r="C456" s="27" t="n"/>
      <c r="D456" s="29" t="n"/>
      <c r="E456" s="27" t="n"/>
    </row>
    <row r="457">
      <c r="A457" s="26" t="n"/>
      <c r="B457" s="26" t="n"/>
      <c r="C457" s="27" t="n"/>
      <c r="D457" s="29" t="n"/>
      <c r="E457" s="27" t="n"/>
    </row>
    <row r="458">
      <c r="A458" s="26" t="n"/>
      <c r="B458" s="26" t="n"/>
      <c r="C458" s="27" t="n"/>
      <c r="D458" s="29" t="n"/>
      <c r="E458" s="27" t="n"/>
    </row>
    <row r="459">
      <c r="A459" s="26" t="n"/>
      <c r="B459" s="26" t="n"/>
      <c r="C459" s="27" t="n"/>
      <c r="D459" s="29" t="n"/>
      <c r="E459" s="27" t="n"/>
    </row>
    <row r="460">
      <c r="A460" s="26" t="n"/>
      <c r="B460" s="26" t="n"/>
      <c r="C460" s="27" t="n"/>
      <c r="D460" s="29" t="n"/>
      <c r="E460" s="27" t="n"/>
    </row>
    <row r="461">
      <c r="A461" s="26" t="n"/>
      <c r="B461" s="26" t="n"/>
      <c r="C461" s="27" t="n"/>
      <c r="D461" s="29" t="n"/>
      <c r="E461" s="27" t="n"/>
    </row>
    <row r="462">
      <c r="A462" s="26" t="n"/>
      <c r="B462" s="26" t="n"/>
      <c r="C462" s="27" t="n"/>
      <c r="D462" s="29" t="n"/>
      <c r="E462" s="27" t="n"/>
    </row>
    <row r="463">
      <c r="A463" s="26" t="n"/>
      <c r="B463" s="26" t="n"/>
      <c r="C463" s="27" t="n"/>
      <c r="D463" s="29" t="n"/>
      <c r="E463" s="27" t="n"/>
    </row>
    <row r="464">
      <c r="A464" s="26" t="n"/>
      <c r="B464" s="26" t="n"/>
      <c r="C464" s="27" t="n"/>
      <c r="D464" s="29" t="n"/>
      <c r="E464" s="27" t="n"/>
    </row>
    <row r="465">
      <c r="A465" s="26" t="n"/>
      <c r="B465" s="26" t="n"/>
      <c r="C465" s="27" t="n"/>
      <c r="D465" s="29" t="n"/>
      <c r="E465" s="27" t="n"/>
    </row>
    <row r="466">
      <c r="A466" s="26" t="n"/>
      <c r="B466" s="26" t="n"/>
      <c r="C466" s="27" t="n"/>
      <c r="D466" s="29" t="n"/>
      <c r="E466" s="27" t="n"/>
    </row>
    <row r="467">
      <c r="A467" s="26" t="n"/>
      <c r="B467" s="26" t="n"/>
      <c r="C467" s="27" t="n"/>
      <c r="D467" s="29" t="n"/>
      <c r="E467" s="27" t="n"/>
    </row>
    <row r="468">
      <c r="A468" s="26" t="n"/>
      <c r="B468" s="26" t="n"/>
      <c r="C468" s="27" t="n"/>
      <c r="D468" s="29" t="n"/>
      <c r="E468" s="27" t="n"/>
    </row>
    <row r="469">
      <c r="A469" s="26" t="n"/>
      <c r="B469" s="26" t="n"/>
      <c r="C469" s="27" t="n"/>
      <c r="D469" s="29" t="n"/>
      <c r="E469" s="27" t="n"/>
    </row>
    <row r="470">
      <c r="A470" s="26" t="n"/>
      <c r="B470" s="26" t="n"/>
      <c r="C470" s="27" t="n"/>
      <c r="D470" s="29" t="n"/>
      <c r="E470" s="27" t="n"/>
    </row>
    <row r="471">
      <c r="A471" s="26" t="n"/>
      <c r="B471" s="26" t="n"/>
      <c r="C471" s="27" t="n"/>
      <c r="D471" s="29" t="n"/>
      <c r="E471" s="27" t="n"/>
    </row>
    <row r="472">
      <c r="A472" s="26" t="n"/>
      <c r="B472" s="26" t="n"/>
      <c r="C472" s="27" t="n"/>
      <c r="D472" s="29" t="n"/>
      <c r="E472" s="27" t="n"/>
    </row>
    <row r="473">
      <c r="A473" s="26" t="n"/>
      <c r="B473" s="26" t="n"/>
      <c r="C473" s="27" t="n"/>
      <c r="D473" s="29" t="n"/>
      <c r="E473" s="27" t="n"/>
    </row>
    <row r="474">
      <c r="A474" s="26" t="n"/>
      <c r="B474" s="26" t="n"/>
      <c r="C474" s="27" t="n"/>
      <c r="D474" s="29" t="n"/>
      <c r="E474" s="27" t="n"/>
    </row>
    <row r="475">
      <c r="A475" s="26" t="n"/>
      <c r="B475" s="26" t="n"/>
      <c r="C475" s="27" t="n"/>
      <c r="D475" s="29" t="n"/>
      <c r="E475" s="27" t="n"/>
    </row>
    <row r="476">
      <c r="A476" s="26" t="n"/>
      <c r="B476" s="26" t="n"/>
      <c r="C476" s="27" t="n"/>
      <c r="D476" s="29" t="n"/>
      <c r="E476" s="27" t="n"/>
    </row>
    <row r="477">
      <c r="A477" s="26" t="n"/>
      <c r="B477" s="26" t="n"/>
      <c r="C477" s="27" t="n"/>
      <c r="D477" s="29" t="n"/>
      <c r="E477" s="27" t="n"/>
    </row>
    <row r="478">
      <c r="A478" s="26" t="n"/>
      <c r="B478" s="26" t="n"/>
      <c r="C478" s="27" t="n"/>
      <c r="D478" s="29" t="n"/>
      <c r="E478" s="27" t="n"/>
    </row>
    <row r="479">
      <c r="A479" s="26" t="n"/>
      <c r="B479" s="26" t="n"/>
      <c r="C479" s="27" t="n"/>
      <c r="D479" s="29" t="n"/>
      <c r="E479" s="27" t="n"/>
    </row>
    <row r="480">
      <c r="A480" s="26" t="n"/>
      <c r="B480" s="26" t="n"/>
      <c r="C480" s="27" t="n"/>
      <c r="D480" s="29" t="n"/>
      <c r="E480" s="27" t="n"/>
    </row>
    <row r="481">
      <c r="A481" s="26" t="n"/>
      <c r="B481" s="26" t="n"/>
      <c r="C481" s="27" t="n"/>
      <c r="D481" s="29" t="n"/>
      <c r="E481" s="27" t="n"/>
    </row>
    <row r="482">
      <c r="A482" s="26" t="n"/>
      <c r="B482" s="26" t="n"/>
      <c r="C482" s="27" t="n"/>
      <c r="D482" s="29" t="n"/>
      <c r="E482" s="27" t="n"/>
    </row>
    <row r="483">
      <c r="A483" s="26" t="n"/>
      <c r="B483" s="26" t="n"/>
      <c r="C483" s="27" t="n"/>
      <c r="D483" s="29" t="n"/>
      <c r="E483" s="27" t="n"/>
    </row>
    <row r="484">
      <c r="A484" s="26" t="n"/>
      <c r="B484" s="26" t="n"/>
      <c r="C484" s="27" t="n"/>
      <c r="D484" s="29" t="n"/>
      <c r="E484" s="27" t="n"/>
    </row>
    <row r="485">
      <c r="A485" s="26" t="n"/>
      <c r="B485" s="26" t="n"/>
      <c r="C485" s="27" t="n"/>
      <c r="D485" s="29" t="n"/>
      <c r="E485" s="27" t="n"/>
    </row>
    <row r="486">
      <c r="A486" s="26" t="n"/>
      <c r="B486" s="26" t="n"/>
      <c r="C486" s="27" t="n"/>
      <c r="D486" s="29" t="n"/>
      <c r="E486" s="27" t="n"/>
    </row>
    <row r="487">
      <c r="A487" s="26" t="n"/>
      <c r="B487" s="26" t="n"/>
      <c r="C487" s="27" t="n"/>
      <c r="D487" s="29" t="n"/>
      <c r="E487" s="27" t="n"/>
    </row>
    <row r="488">
      <c r="A488" s="26" t="n"/>
      <c r="B488" s="26" t="n"/>
      <c r="C488" s="27" t="n"/>
      <c r="D488" s="29" t="n"/>
      <c r="E488" s="27" t="n"/>
    </row>
    <row r="489">
      <c r="A489" s="26" t="n"/>
      <c r="B489" s="26" t="n"/>
      <c r="C489" s="27" t="n"/>
      <c r="D489" s="29" t="n"/>
      <c r="E489" s="27" t="n"/>
    </row>
    <row r="490">
      <c r="A490" s="26" t="n"/>
      <c r="B490" s="26" t="n"/>
      <c r="C490" s="27" t="n"/>
      <c r="D490" s="29" t="n"/>
      <c r="E490" s="27" t="n"/>
    </row>
    <row r="491">
      <c r="A491" s="26" t="n"/>
      <c r="B491" s="26" t="n"/>
      <c r="C491" s="27" t="n"/>
      <c r="D491" s="29" t="n"/>
      <c r="E491" s="27" t="n"/>
    </row>
    <row r="492">
      <c r="A492" s="26" t="n"/>
      <c r="B492" s="26" t="n"/>
      <c r="C492" s="27" t="n"/>
      <c r="D492" s="29" t="n"/>
      <c r="E492" s="27" t="n"/>
    </row>
    <row r="493">
      <c r="A493" s="26" t="n"/>
      <c r="B493" s="26" t="n"/>
      <c r="C493" s="27" t="n"/>
      <c r="D493" s="29" t="n"/>
      <c r="E493" s="27" t="n"/>
    </row>
    <row r="494">
      <c r="A494" s="26" t="n"/>
      <c r="B494" s="26" t="n"/>
      <c r="C494" s="27" t="n"/>
      <c r="D494" s="29" t="n"/>
      <c r="E494" s="27" t="n"/>
    </row>
    <row r="495">
      <c r="A495" s="26" t="n"/>
      <c r="B495" s="26" t="n"/>
      <c r="C495" s="27" t="n"/>
      <c r="D495" s="29" t="n"/>
      <c r="E495" s="27" t="n"/>
    </row>
    <row r="496">
      <c r="A496" s="26" t="n"/>
      <c r="B496" s="26" t="n"/>
      <c r="C496" s="27" t="n"/>
      <c r="D496" s="29" t="n"/>
      <c r="E496" s="27" t="n"/>
    </row>
    <row r="497">
      <c r="A497" s="26" t="n"/>
      <c r="B497" s="26" t="n"/>
      <c r="C497" s="27" t="n"/>
      <c r="D497" s="29" t="n"/>
      <c r="E497" s="27" t="n"/>
    </row>
    <row r="498">
      <c r="A498" s="26" t="n"/>
      <c r="B498" s="26" t="n"/>
      <c r="C498" s="27" t="n"/>
      <c r="D498" s="29" t="n"/>
      <c r="E498" s="27" t="n"/>
    </row>
    <row r="499">
      <c r="A499" s="26" t="n"/>
      <c r="B499" s="26" t="n"/>
      <c r="C499" s="27" t="n"/>
      <c r="D499" s="29" t="n"/>
      <c r="E499" s="27" t="n"/>
    </row>
    <row r="500">
      <c r="A500" s="26" t="n"/>
      <c r="B500" s="26" t="n"/>
      <c r="C500" s="27" t="n"/>
      <c r="D500" s="29" t="n"/>
      <c r="E500" s="27" t="n"/>
    </row>
    <row r="501">
      <c r="A501" s="26" t="n"/>
      <c r="B501" s="26" t="n"/>
      <c r="C501" s="27" t="n"/>
      <c r="D501" s="29" t="n"/>
      <c r="E501" s="27" t="n"/>
    </row>
    <row r="502">
      <c r="A502" s="26" t="n"/>
      <c r="B502" s="26" t="n"/>
      <c r="C502" s="27" t="n"/>
      <c r="D502" s="29" t="n"/>
      <c r="E502" s="27" t="n"/>
    </row>
    <row r="503">
      <c r="A503" s="26" t="n"/>
      <c r="B503" s="26" t="n"/>
      <c r="C503" s="27" t="n"/>
      <c r="D503" s="29" t="n"/>
      <c r="E503" s="27" t="n"/>
    </row>
    <row r="504">
      <c r="A504" s="26" t="n"/>
      <c r="B504" s="26" t="n"/>
      <c r="C504" s="27" t="n"/>
      <c r="D504" s="29" t="n"/>
      <c r="E504" s="27" t="n"/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2203A"/>
    <outlinePr summaryBelow="1" summaryRight="1"/>
    <pageSetUpPr/>
  </sheetPr>
  <dimension ref="A1:K6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24" customWidth="1" min="4" max="4"/>
    <col width="10" customWidth="1" min="5" max="5"/>
    <col width="11" customWidth="1" min="6" max="6"/>
    <col width="13" customWidth="1" min="7" max="7"/>
    <col width="15" customWidth="1" min="8" max="8"/>
    <col width="13" customWidth="1" min="9" max="9"/>
    <col width="12" customWidth="1" min="10" max="10"/>
    <col width="13" customWidth="1" min="11" max="11"/>
  </cols>
  <sheetData>
    <row r="1" ht="34" customHeight="1">
      <c r="A1" s="1" t="inlineStr">
        <is>
          <t>Orders  -  Daily Order Book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Pick client &amp; grade. Rate, value, delivered qty, balance &amp; status auto-calculate.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 ht="30" customHeight="1">
      <c r="A4" s="30" t="inlineStr">
        <is>
          <t>Date</t>
        </is>
      </c>
      <c r="B4" s="30" t="inlineStr">
        <is>
          <t>Order No.</t>
        </is>
      </c>
      <c r="C4" s="30" t="inlineStr">
        <is>
          <t>Client</t>
        </is>
      </c>
      <c r="D4" s="30" t="inlineStr">
        <is>
          <t>Site / Location</t>
        </is>
      </c>
      <c r="E4" s="30" t="inlineStr">
        <is>
          <t>Grade</t>
        </is>
      </c>
      <c r="F4" s="30" t="inlineStr">
        <is>
          <t>Qty (m3)</t>
        </is>
      </c>
      <c r="G4" s="30" t="inlineStr">
        <is>
          <t>Rate (₹/m3)</t>
        </is>
      </c>
      <c r="H4" s="30" t="inlineStr">
        <is>
          <t>Order Value (₹)</t>
        </is>
      </c>
      <c r="I4" s="30" t="inlineStr">
        <is>
          <t>Delivered (m3)</t>
        </is>
      </c>
      <c r="J4" s="30" t="inlineStr">
        <is>
          <t>Balance (m3)</t>
        </is>
      </c>
      <c r="K4" s="30" t="inlineStr">
        <is>
          <t>Status</t>
        </is>
      </c>
    </row>
    <row r="5">
      <c r="A5" s="31" t="n"/>
      <c r="B5" s="26" t="n"/>
      <c r="C5" s="26" t="n"/>
      <c r="D5" s="26" t="n"/>
      <c r="E5" s="26" t="n"/>
      <c r="F5" s="27" t="n"/>
      <c r="G5" s="28">
        <f>IFERROR(IF(E5="","",VLOOKUP(E5,'Setup - Mix Design'!$A$5:$I$504,9,0)),"")</f>
        <v/>
      </c>
      <c r="H5" s="32">
        <f>IF(OR(F5="",G5=""),"",F5*G5)</f>
        <v/>
      </c>
      <c r="I5" s="33">
        <f>IF(B5="","",SUMIF('Dispatch (Challan)'!$C$5:$C$6004,B5,'Dispatch (Challan)'!$F$5:$F$6004))</f>
        <v/>
      </c>
      <c r="J5" s="33">
        <f>IF(F5="","",F5-I5)</f>
        <v/>
      </c>
      <c r="K5" s="28">
        <f>IF(F5="","",IF(I5=0,"Pending",IF(I5&gt;=F5,"Completed","Partial")))</f>
        <v/>
      </c>
    </row>
    <row r="6">
      <c r="A6" s="31" t="n"/>
      <c r="B6" s="26" t="n"/>
      <c r="C6" s="26" t="n"/>
      <c r="D6" s="26" t="n"/>
      <c r="E6" s="26" t="n"/>
      <c r="F6" s="27" t="n"/>
      <c r="G6" s="28">
        <f>IFERROR(IF(E6="","",VLOOKUP(E6,'Setup - Mix Design'!$A$5:$I$504,9,0)),"")</f>
        <v/>
      </c>
      <c r="H6" s="32">
        <f>IF(OR(F6="",G6=""),"",F6*G6)</f>
        <v/>
      </c>
      <c r="I6" s="33">
        <f>IF(B6="","",SUMIF('Dispatch (Challan)'!$C$5:$C$6004,B6,'Dispatch (Challan)'!$F$5:$F$6004))</f>
        <v/>
      </c>
      <c r="J6" s="33">
        <f>IF(F6="","",F6-I6)</f>
        <v/>
      </c>
      <c r="K6" s="28">
        <f>IF(F6="","",IF(I6=0,"Pending",IF(I6&gt;=F6,"Completed","Partial")))</f>
        <v/>
      </c>
    </row>
    <row r="7">
      <c r="A7" s="31" t="n"/>
      <c r="B7" s="26" t="n"/>
      <c r="C7" s="26" t="n"/>
      <c r="D7" s="26" t="n"/>
      <c r="E7" s="26" t="n"/>
      <c r="F7" s="27" t="n"/>
      <c r="G7" s="28">
        <f>IFERROR(IF(E7="","",VLOOKUP(E7,'Setup - Mix Design'!$A$5:$I$504,9,0)),"")</f>
        <v/>
      </c>
      <c r="H7" s="32">
        <f>IF(OR(F7="",G7=""),"",F7*G7)</f>
        <v/>
      </c>
      <c r="I7" s="33">
        <f>IF(B7="","",SUMIF('Dispatch (Challan)'!$C$5:$C$6004,B7,'Dispatch (Challan)'!$F$5:$F$6004))</f>
        <v/>
      </c>
      <c r="J7" s="33">
        <f>IF(F7="","",F7-I7)</f>
        <v/>
      </c>
      <c r="K7" s="28">
        <f>IF(F7="","",IF(I7=0,"Pending",IF(I7&gt;=F7,"Completed","Partial")))</f>
        <v/>
      </c>
    </row>
    <row r="8">
      <c r="A8" s="31" t="n"/>
      <c r="B8" s="26" t="n"/>
      <c r="C8" s="26" t="n"/>
      <c r="D8" s="26" t="n"/>
      <c r="E8" s="26" t="n"/>
      <c r="F8" s="27" t="n"/>
      <c r="G8" s="28">
        <f>IFERROR(IF(E8="","",VLOOKUP(E8,'Setup - Mix Design'!$A$5:$I$504,9,0)),"")</f>
        <v/>
      </c>
      <c r="H8" s="32">
        <f>IF(OR(F8="",G8=""),"",F8*G8)</f>
        <v/>
      </c>
      <c r="I8" s="33">
        <f>IF(B8="","",SUMIF('Dispatch (Challan)'!$C$5:$C$6004,B8,'Dispatch (Challan)'!$F$5:$F$6004))</f>
        <v/>
      </c>
      <c r="J8" s="33">
        <f>IF(F8="","",F8-I8)</f>
        <v/>
      </c>
      <c r="K8" s="28">
        <f>IF(F8="","",IF(I8=0,"Pending",IF(I8&gt;=F8,"Completed","Partial")))</f>
        <v/>
      </c>
    </row>
    <row r="9">
      <c r="A9" s="31" t="n"/>
      <c r="B9" s="26" t="n"/>
      <c r="C9" s="26" t="n"/>
      <c r="D9" s="26" t="n"/>
      <c r="E9" s="26" t="n"/>
      <c r="F9" s="27" t="n"/>
      <c r="G9" s="28">
        <f>IFERROR(IF(E9="","",VLOOKUP(E9,'Setup - Mix Design'!$A$5:$I$504,9,0)),"")</f>
        <v/>
      </c>
      <c r="H9" s="32">
        <f>IF(OR(F9="",G9=""),"",F9*G9)</f>
        <v/>
      </c>
      <c r="I9" s="33">
        <f>IF(B9="","",SUMIF('Dispatch (Challan)'!$C$5:$C$6004,B9,'Dispatch (Challan)'!$F$5:$F$6004))</f>
        <v/>
      </c>
      <c r="J9" s="33">
        <f>IF(F9="","",F9-I9)</f>
        <v/>
      </c>
      <c r="K9" s="28">
        <f>IF(F9="","",IF(I9=0,"Pending",IF(I9&gt;=F9,"Completed","Partial")))</f>
        <v/>
      </c>
    </row>
    <row r="10">
      <c r="A10" s="31" t="n"/>
      <c r="B10" s="26" t="n"/>
      <c r="C10" s="26" t="n"/>
      <c r="D10" s="26" t="n"/>
      <c r="E10" s="26" t="n"/>
      <c r="F10" s="27" t="n"/>
      <c r="G10" s="28">
        <f>IFERROR(IF(E10="","",VLOOKUP(E10,'Setup - Mix Design'!$A$5:$I$504,9,0)),"")</f>
        <v/>
      </c>
      <c r="H10" s="32">
        <f>IF(OR(F10="",G10=""),"",F10*G10)</f>
        <v/>
      </c>
      <c r="I10" s="33">
        <f>IF(B10="","",SUMIF('Dispatch (Challan)'!$C$5:$C$6004,B10,'Dispatch (Challan)'!$F$5:$F$6004))</f>
        <v/>
      </c>
      <c r="J10" s="33">
        <f>IF(F10="","",F10-I10)</f>
        <v/>
      </c>
      <c r="K10" s="28">
        <f>IF(F10="","",IF(I10=0,"Pending",IF(I10&gt;=F10,"Completed","Partial")))</f>
        <v/>
      </c>
    </row>
    <row r="11">
      <c r="A11" s="31" t="n"/>
      <c r="B11" s="26" t="n"/>
      <c r="C11" s="26" t="n"/>
      <c r="D11" s="26" t="n"/>
      <c r="E11" s="26" t="n"/>
      <c r="F11" s="27" t="n"/>
      <c r="G11" s="28">
        <f>IFERROR(IF(E11="","",VLOOKUP(E11,'Setup - Mix Design'!$A$5:$I$504,9,0)),"")</f>
        <v/>
      </c>
      <c r="H11" s="32">
        <f>IF(OR(F11="",G11=""),"",F11*G11)</f>
        <v/>
      </c>
      <c r="I11" s="33">
        <f>IF(B11="","",SUMIF('Dispatch (Challan)'!$C$5:$C$6004,B11,'Dispatch (Challan)'!$F$5:$F$6004))</f>
        <v/>
      </c>
      <c r="J11" s="33">
        <f>IF(F11="","",F11-I11)</f>
        <v/>
      </c>
      <c r="K11" s="28">
        <f>IF(F11="","",IF(I11=0,"Pending",IF(I11&gt;=F11,"Completed","Partial")))</f>
        <v/>
      </c>
    </row>
    <row r="12">
      <c r="A12" s="31" t="n"/>
      <c r="B12" s="26" t="n"/>
      <c r="C12" s="26" t="n"/>
      <c r="D12" s="26" t="n"/>
      <c r="E12" s="26" t="n"/>
      <c r="F12" s="27" t="n"/>
      <c r="G12" s="28">
        <f>IFERROR(IF(E12="","",VLOOKUP(E12,'Setup - Mix Design'!$A$5:$I$504,9,0)),"")</f>
        <v/>
      </c>
      <c r="H12" s="32">
        <f>IF(OR(F12="",G12=""),"",F12*G12)</f>
        <v/>
      </c>
      <c r="I12" s="33">
        <f>IF(B12="","",SUMIF('Dispatch (Challan)'!$C$5:$C$6004,B12,'Dispatch (Challan)'!$F$5:$F$6004))</f>
        <v/>
      </c>
      <c r="J12" s="33">
        <f>IF(F12="","",F12-I12)</f>
        <v/>
      </c>
      <c r="K12" s="28">
        <f>IF(F12="","",IF(I12=0,"Pending",IF(I12&gt;=F12,"Completed","Partial")))</f>
        <v/>
      </c>
    </row>
    <row r="13">
      <c r="A13" s="31" t="n"/>
      <c r="B13" s="26" t="n"/>
      <c r="C13" s="26" t="n"/>
      <c r="D13" s="26" t="n"/>
      <c r="E13" s="26" t="n"/>
      <c r="F13" s="27" t="n"/>
      <c r="G13" s="28">
        <f>IFERROR(IF(E13="","",VLOOKUP(E13,'Setup - Mix Design'!$A$5:$I$504,9,0)),"")</f>
        <v/>
      </c>
      <c r="H13" s="32">
        <f>IF(OR(F13="",G13=""),"",F13*G13)</f>
        <v/>
      </c>
      <c r="I13" s="33">
        <f>IF(B13="","",SUMIF('Dispatch (Challan)'!$C$5:$C$6004,B13,'Dispatch (Challan)'!$F$5:$F$6004))</f>
        <v/>
      </c>
      <c r="J13" s="33">
        <f>IF(F13="","",F13-I13)</f>
        <v/>
      </c>
      <c r="K13" s="28">
        <f>IF(F13="","",IF(I13=0,"Pending",IF(I13&gt;=F13,"Completed","Partial")))</f>
        <v/>
      </c>
    </row>
    <row r="14">
      <c r="A14" s="31" t="n"/>
      <c r="B14" s="26" t="n"/>
      <c r="C14" s="26" t="n"/>
      <c r="D14" s="26" t="n"/>
      <c r="E14" s="26" t="n"/>
      <c r="F14" s="27" t="n"/>
      <c r="G14" s="28">
        <f>IFERROR(IF(E14="","",VLOOKUP(E14,'Setup - Mix Design'!$A$5:$I$504,9,0)),"")</f>
        <v/>
      </c>
      <c r="H14" s="32">
        <f>IF(OR(F14="",G14=""),"",F14*G14)</f>
        <v/>
      </c>
      <c r="I14" s="33">
        <f>IF(B14="","",SUMIF('Dispatch (Challan)'!$C$5:$C$6004,B14,'Dispatch (Challan)'!$F$5:$F$6004))</f>
        <v/>
      </c>
      <c r="J14" s="33">
        <f>IF(F14="","",F14-I14)</f>
        <v/>
      </c>
      <c r="K14" s="28">
        <f>IF(F14="","",IF(I14=0,"Pending",IF(I14&gt;=F14,"Completed","Partial")))</f>
        <v/>
      </c>
    </row>
    <row r="15">
      <c r="A15" s="31" t="n"/>
      <c r="B15" s="26" t="n"/>
      <c r="C15" s="26" t="n"/>
      <c r="D15" s="26" t="n"/>
      <c r="E15" s="26" t="n"/>
      <c r="F15" s="27" t="n"/>
      <c r="G15" s="28">
        <f>IFERROR(IF(E15="","",VLOOKUP(E15,'Setup - Mix Design'!$A$5:$I$504,9,0)),"")</f>
        <v/>
      </c>
      <c r="H15" s="32">
        <f>IF(OR(F15="",G15=""),"",F15*G15)</f>
        <v/>
      </c>
      <c r="I15" s="33">
        <f>IF(B15="","",SUMIF('Dispatch (Challan)'!$C$5:$C$6004,B15,'Dispatch (Challan)'!$F$5:$F$6004))</f>
        <v/>
      </c>
      <c r="J15" s="33">
        <f>IF(F15="","",F15-I15)</f>
        <v/>
      </c>
      <c r="K15" s="28">
        <f>IF(F15="","",IF(I15=0,"Pending",IF(I15&gt;=F15,"Completed","Partial")))</f>
        <v/>
      </c>
    </row>
    <row r="16">
      <c r="A16" s="31" t="n"/>
      <c r="B16" s="26" t="n"/>
      <c r="C16" s="26" t="n"/>
      <c r="D16" s="26" t="n"/>
      <c r="E16" s="26" t="n"/>
      <c r="F16" s="27" t="n"/>
      <c r="G16" s="28">
        <f>IFERROR(IF(E16="","",VLOOKUP(E16,'Setup - Mix Design'!$A$5:$I$504,9,0)),"")</f>
        <v/>
      </c>
      <c r="H16" s="32">
        <f>IF(OR(F16="",G16=""),"",F16*G16)</f>
        <v/>
      </c>
      <c r="I16" s="33">
        <f>IF(B16="","",SUMIF('Dispatch (Challan)'!$C$5:$C$6004,B16,'Dispatch (Challan)'!$F$5:$F$6004))</f>
        <v/>
      </c>
      <c r="J16" s="33">
        <f>IF(F16="","",F16-I16)</f>
        <v/>
      </c>
      <c r="K16" s="28">
        <f>IF(F16="","",IF(I16=0,"Pending",IF(I16&gt;=F16,"Completed","Partial")))</f>
        <v/>
      </c>
    </row>
    <row r="17">
      <c r="A17" s="31" t="n"/>
      <c r="B17" s="26" t="n"/>
      <c r="C17" s="26" t="n"/>
      <c r="D17" s="26" t="n"/>
      <c r="E17" s="26" t="n"/>
      <c r="F17" s="27" t="n"/>
      <c r="G17" s="28">
        <f>IFERROR(IF(E17="","",VLOOKUP(E17,'Setup - Mix Design'!$A$5:$I$504,9,0)),"")</f>
        <v/>
      </c>
      <c r="H17" s="32">
        <f>IF(OR(F17="",G17=""),"",F17*G17)</f>
        <v/>
      </c>
      <c r="I17" s="33">
        <f>IF(B17="","",SUMIF('Dispatch (Challan)'!$C$5:$C$6004,B17,'Dispatch (Challan)'!$F$5:$F$6004))</f>
        <v/>
      </c>
      <c r="J17" s="33">
        <f>IF(F17="","",F17-I17)</f>
        <v/>
      </c>
      <c r="K17" s="28">
        <f>IF(F17="","",IF(I17=0,"Pending",IF(I17&gt;=F17,"Completed","Partial")))</f>
        <v/>
      </c>
    </row>
    <row r="18">
      <c r="A18" s="31" t="n"/>
      <c r="B18" s="26" t="n"/>
      <c r="C18" s="26" t="n"/>
      <c r="D18" s="26" t="n"/>
      <c r="E18" s="26" t="n"/>
      <c r="F18" s="27" t="n"/>
      <c r="G18" s="28">
        <f>IFERROR(IF(E18="","",VLOOKUP(E18,'Setup - Mix Design'!$A$5:$I$504,9,0)),"")</f>
        <v/>
      </c>
      <c r="H18" s="32">
        <f>IF(OR(F18="",G18=""),"",F18*G18)</f>
        <v/>
      </c>
      <c r="I18" s="33">
        <f>IF(B18="","",SUMIF('Dispatch (Challan)'!$C$5:$C$6004,B18,'Dispatch (Challan)'!$F$5:$F$6004))</f>
        <v/>
      </c>
      <c r="J18" s="33">
        <f>IF(F18="","",F18-I18)</f>
        <v/>
      </c>
      <c r="K18" s="28">
        <f>IF(F18="","",IF(I18=0,"Pending",IF(I18&gt;=F18,"Completed","Partial")))</f>
        <v/>
      </c>
    </row>
    <row r="19">
      <c r="A19" s="31" t="n"/>
      <c r="B19" s="26" t="n"/>
      <c r="C19" s="26" t="n"/>
      <c r="D19" s="26" t="n"/>
      <c r="E19" s="26" t="n"/>
      <c r="F19" s="27" t="n"/>
      <c r="G19" s="28">
        <f>IFERROR(IF(E19="","",VLOOKUP(E19,'Setup - Mix Design'!$A$5:$I$504,9,0)),"")</f>
        <v/>
      </c>
      <c r="H19" s="32">
        <f>IF(OR(F19="",G19=""),"",F19*G19)</f>
        <v/>
      </c>
      <c r="I19" s="33">
        <f>IF(B19="","",SUMIF('Dispatch (Challan)'!$C$5:$C$6004,B19,'Dispatch (Challan)'!$F$5:$F$6004))</f>
        <v/>
      </c>
      <c r="J19" s="33">
        <f>IF(F19="","",F19-I19)</f>
        <v/>
      </c>
      <c r="K19" s="28">
        <f>IF(F19="","",IF(I19=0,"Pending",IF(I19&gt;=F19,"Completed","Partial")))</f>
        <v/>
      </c>
    </row>
    <row r="20">
      <c r="A20" s="31" t="n"/>
      <c r="B20" s="26" t="n"/>
      <c r="C20" s="26" t="n"/>
      <c r="D20" s="26" t="n"/>
      <c r="E20" s="26" t="n"/>
      <c r="F20" s="27" t="n"/>
      <c r="G20" s="28">
        <f>IFERROR(IF(E20="","",VLOOKUP(E20,'Setup - Mix Design'!$A$5:$I$504,9,0)),"")</f>
        <v/>
      </c>
      <c r="H20" s="32">
        <f>IF(OR(F20="",G20=""),"",F20*G20)</f>
        <v/>
      </c>
      <c r="I20" s="33">
        <f>IF(B20="","",SUMIF('Dispatch (Challan)'!$C$5:$C$6004,B20,'Dispatch (Challan)'!$F$5:$F$6004))</f>
        <v/>
      </c>
      <c r="J20" s="33">
        <f>IF(F20="","",F20-I20)</f>
        <v/>
      </c>
      <c r="K20" s="28">
        <f>IF(F20="","",IF(I20=0,"Pending",IF(I20&gt;=F20,"Completed","Partial")))</f>
        <v/>
      </c>
    </row>
    <row r="21">
      <c r="A21" s="31" t="n"/>
      <c r="B21" s="26" t="n"/>
      <c r="C21" s="26" t="n"/>
      <c r="D21" s="26" t="n"/>
      <c r="E21" s="26" t="n"/>
      <c r="F21" s="27" t="n"/>
      <c r="G21" s="28">
        <f>IFERROR(IF(E21="","",VLOOKUP(E21,'Setup - Mix Design'!$A$5:$I$504,9,0)),"")</f>
        <v/>
      </c>
      <c r="H21" s="32">
        <f>IF(OR(F21="",G21=""),"",F21*G21)</f>
        <v/>
      </c>
      <c r="I21" s="33">
        <f>IF(B21="","",SUMIF('Dispatch (Challan)'!$C$5:$C$6004,B21,'Dispatch (Challan)'!$F$5:$F$6004))</f>
        <v/>
      </c>
      <c r="J21" s="33">
        <f>IF(F21="","",F21-I21)</f>
        <v/>
      </c>
      <c r="K21" s="28">
        <f>IF(F21="","",IF(I21=0,"Pending",IF(I21&gt;=F21,"Completed","Partial")))</f>
        <v/>
      </c>
    </row>
    <row r="22">
      <c r="A22" s="31" t="n"/>
      <c r="B22" s="26" t="n"/>
      <c r="C22" s="26" t="n"/>
      <c r="D22" s="26" t="n"/>
      <c r="E22" s="26" t="n"/>
      <c r="F22" s="27" t="n"/>
      <c r="G22" s="28">
        <f>IFERROR(IF(E22="","",VLOOKUP(E22,'Setup - Mix Design'!$A$5:$I$504,9,0)),"")</f>
        <v/>
      </c>
      <c r="H22" s="32">
        <f>IF(OR(F22="",G22=""),"",F22*G22)</f>
        <v/>
      </c>
      <c r="I22" s="33">
        <f>IF(B22="","",SUMIF('Dispatch (Challan)'!$C$5:$C$6004,B22,'Dispatch (Challan)'!$F$5:$F$6004))</f>
        <v/>
      </c>
      <c r="J22" s="33">
        <f>IF(F22="","",F22-I22)</f>
        <v/>
      </c>
      <c r="K22" s="28">
        <f>IF(F22="","",IF(I22=0,"Pending",IF(I22&gt;=F22,"Completed","Partial")))</f>
        <v/>
      </c>
    </row>
    <row r="23">
      <c r="A23" s="31" t="n"/>
      <c r="B23" s="26" t="n"/>
      <c r="C23" s="26" t="n"/>
      <c r="D23" s="26" t="n"/>
      <c r="E23" s="26" t="n"/>
      <c r="F23" s="27" t="n"/>
      <c r="G23" s="28">
        <f>IFERROR(IF(E23="","",VLOOKUP(E23,'Setup - Mix Design'!$A$5:$I$504,9,0)),"")</f>
        <v/>
      </c>
      <c r="H23" s="32">
        <f>IF(OR(F23="",G23=""),"",F23*G23)</f>
        <v/>
      </c>
      <c r="I23" s="33">
        <f>IF(B23="","",SUMIF('Dispatch (Challan)'!$C$5:$C$6004,B23,'Dispatch (Challan)'!$F$5:$F$6004))</f>
        <v/>
      </c>
      <c r="J23" s="33">
        <f>IF(F23="","",F23-I23)</f>
        <v/>
      </c>
      <c r="K23" s="28">
        <f>IF(F23="","",IF(I23=0,"Pending",IF(I23&gt;=F23,"Completed","Partial")))</f>
        <v/>
      </c>
    </row>
    <row r="24">
      <c r="A24" s="31" t="n"/>
      <c r="B24" s="26" t="n"/>
      <c r="C24" s="26" t="n"/>
      <c r="D24" s="26" t="n"/>
      <c r="E24" s="26" t="n"/>
      <c r="F24" s="27" t="n"/>
      <c r="G24" s="28">
        <f>IFERROR(IF(E24="","",VLOOKUP(E24,'Setup - Mix Design'!$A$5:$I$504,9,0)),"")</f>
        <v/>
      </c>
      <c r="H24" s="32">
        <f>IF(OR(F24="",G24=""),"",F24*G24)</f>
        <v/>
      </c>
      <c r="I24" s="33">
        <f>IF(B24="","",SUMIF('Dispatch (Challan)'!$C$5:$C$6004,B24,'Dispatch (Challan)'!$F$5:$F$6004))</f>
        <v/>
      </c>
      <c r="J24" s="33">
        <f>IF(F24="","",F24-I24)</f>
        <v/>
      </c>
      <c r="K24" s="28">
        <f>IF(F24="","",IF(I24=0,"Pending",IF(I24&gt;=F24,"Completed","Partial")))</f>
        <v/>
      </c>
    </row>
    <row r="25">
      <c r="A25" s="31" t="n"/>
      <c r="B25" s="26" t="n"/>
      <c r="C25" s="26" t="n"/>
      <c r="D25" s="26" t="n"/>
      <c r="E25" s="26" t="n"/>
      <c r="F25" s="27" t="n"/>
      <c r="G25" s="28">
        <f>IFERROR(IF(E25="","",VLOOKUP(E25,'Setup - Mix Design'!$A$5:$I$504,9,0)),"")</f>
        <v/>
      </c>
      <c r="H25" s="32">
        <f>IF(OR(F25="",G25=""),"",F25*G25)</f>
        <v/>
      </c>
      <c r="I25" s="33">
        <f>IF(B25="","",SUMIF('Dispatch (Challan)'!$C$5:$C$6004,B25,'Dispatch (Challan)'!$F$5:$F$6004))</f>
        <v/>
      </c>
      <c r="J25" s="33">
        <f>IF(F25="","",F25-I25)</f>
        <v/>
      </c>
      <c r="K25" s="28">
        <f>IF(F25="","",IF(I25=0,"Pending",IF(I25&gt;=F25,"Completed","Partial")))</f>
        <v/>
      </c>
    </row>
    <row r="26">
      <c r="A26" s="31" t="n"/>
      <c r="B26" s="26" t="n"/>
      <c r="C26" s="26" t="n"/>
      <c r="D26" s="26" t="n"/>
      <c r="E26" s="26" t="n"/>
      <c r="F26" s="27" t="n"/>
      <c r="G26" s="28">
        <f>IFERROR(IF(E26="","",VLOOKUP(E26,'Setup - Mix Design'!$A$5:$I$504,9,0)),"")</f>
        <v/>
      </c>
      <c r="H26" s="32">
        <f>IF(OR(F26="",G26=""),"",F26*G26)</f>
        <v/>
      </c>
      <c r="I26" s="33">
        <f>IF(B26="","",SUMIF('Dispatch (Challan)'!$C$5:$C$6004,B26,'Dispatch (Challan)'!$F$5:$F$6004))</f>
        <v/>
      </c>
      <c r="J26" s="33">
        <f>IF(F26="","",F26-I26)</f>
        <v/>
      </c>
      <c r="K26" s="28">
        <f>IF(F26="","",IF(I26=0,"Pending",IF(I26&gt;=F26,"Completed","Partial")))</f>
        <v/>
      </c>
    </row>
    <row r="27">
      <c r="A27" s="31" t="n"/>
      <c r="B27" s="26" t="n"/>
      <c r="C27" s="26" t="n"/>
      <c r="D27" s="26" t="n"/>
      <c r="E27" s="26" t="n"/>
      <c r="F27" s="27" t="n"/>
      <c r="G27" s="28">
        <f>IFERROR(IF(E27="","",VLOOKUP(E27,'Setup - Mix Design'!$A$5:$I$504,9,0)),"")</f>
        <v/>
      </c>
      <c r="H27" s="32">
        <f>IF(OR(F27="",G27=""),"",F27*G27)</f>
        <v/>
      </c>
      <c r="I27" s="33">
        <f>IF(B27="","",SUMIF('Dispatch (Challan)'!$C$5:$C$6004,B27,'Dispatch (Challan)'!$F$5:$F$6004))</f>
        <v/>
      </c>
      <c r="J27" s="33">
        <f>IF(F27="","",F27-I27)</f>
        <v/>
      </c>
      <c r="K27" s="28">
        <f>IF(F27="","",IF(I27=0,"Pending",IF(I27&gt;=F27,"Completed","Partial")))</f>
        <v/>
      </c>
    </row>
    <row r="28">
      <c r="A28" s="31" t="n"/>
      <c r="B28" s="26" t="n"/>
      <c r="C28" s="26" t="n"/>
      <c r="D28" s="26" t="n"/>
      <c r="E28" s="26" t="n"/>
      <c r="F28" s="27" t="n"/>
      <c r="G28" s="28">
        <f>IFERROR(IF(E28="","",VLOOKUP(E28,'Setup - Mix Design'!$A$5:$I$504,9,0)),"")</f>
        <v/>
      </c>
      <c r="H28" s="32">
        <f>IF(OR(F28="",G28=""),"",F28*G28)</f>
        <v/>
      </c>
      <c r="I28" s="33">
        <f>IF(B28="","",SUMIF('Dispatch (Challan)'!$C$5:$C$6004,B28,'Dispatch (Challan)'!$F$5:$F$6004))</f>
        <v/>
      </c>
      <c r="J28" s="33">
        <f>IF(F28="","",F28-I28)</f>
        <v/>
      </c>
      <c r="K28" s="28">
        <f>IF(F28="","",IF(I28=0,"Pending",IF(I28&gt;=F28,"Completed","Partial")))</f>
        <v/>
      </c>
    </row>
    <row r="29">
      <c r="A29" s="31" t="n"/>
      <c r="B29" s="26" t="n"/>
      <c r="C29" s="26" t="n"/>
      <c r="D29" s="26" t="n"/>
      <c r="E29" s="26" t="n"/>
      <c r="F29" s="27" t="n"/>
      <c r="G29" s="28">
        <f>IFERROR(IF(E29="","",VLOOKUP(E29,'Setup - Mix Design'!$A$5:$I$504,9,0)),"")</f>
        <v/>
      </c>
      <c r="H29" s="32">
        <f>IF(OR(F29="",G29=""),"",F29*G29)</f>
        <v/>
      </c>
      <c r="I29" s="33">
        <f>IF(B29="","",SUMIF('Dispatch (Challan)'!$C$5:$C$6004,B29,'Dispatch (Challan)'!$F$5:$F$6004))</f>
        <v/>
      </c>
      <c r="J29" s="33">
        <f>IF(F29="","",F29-I29)</f>
        <v/>
      </c>
      <c r="K29" s="28">
        <f>IF(F29="","",IF(I29=0,"Pending",IF(I29&gt;=F29,"Completed","Partial")))</f>
        <v/>
      </c>
    </row>
    <row r="30">
      <c r="A30" s="31" t="n"/>
      <c r="B30" s="26" t="n"/>
      <c r="C30" s="26" t="n"/>
      <c r="D30" s="26" t="n"/>
      <c r="E30" s="26" t="n"/>
      <c r="F30" s="27" t="n"/>
      <c r="G30" s="28">
        <f>IFERROR(IF(E30="","",VLOOKUP(E30,'Setup - Mix Design'!$A$5:$I$504,9,0)),"")</f>
        <v/>
      </c>
      <c r="H30" s="32">
        <f>IF(OR(F30="",G30=""),"",F30*G30)</f>
        <v/>
      </c>
      <c r="I30" s="33">
        <f>IF(B30="","",SUMIF('Dispatch (Challan)'!$C$5:$C$6004,B30,'Dispatch (Challan)'!$F$5:$F$6004))</f>
        <v/>
      </c>
      <c r="J30" s="33">
        <f>IF(F30="","",F30-I30)</f>
        <v/>
      </c>
      <c r="K30" s="28">
        <f>IF(F30="","",IF(I30=0,"Pending",IF(I30&gt;=F30,"Completed","Partial")))</f>
        <v/>
      </c>
    </row>
    <row r="31">
      <c r="A31" s="31" t="n"/>
      <c r="B31" s="26" t="n"/>
      <c r="C31" s="26" t="n"/>
      <c r="D31" s="26" t="n"/>
      <c r="E31" s="26" t="n"/>
      <c r="F31" s="27" t="n"/>
      <c r="G31" s="28">
        <f>IFERROR(IF(E31="","",VLOOKUP(E31,'Setup - Mix Design'!$A$5:$I$504,9,0)),"")</f>
        <v/>
      </c>
      <c r="H31" s="32">
        <f>IF(OR(F31="",G31=""),"",F31*G31)</f>
        <v/>
      </c>
      <c r="I31" s="33">
        <f>IF(B31="","",SUMIF('Dispatch (Challan)'!$C$5:$C$6004,B31,'Dispatch (Challan)'!$F$5:$F$6004))</f>
        <v/>
      </c>
      <c r="J31" s="33">
        <f>IF(F31="","",F31-I31)</f>
        <v/>
      </c>
      <c r="K31" s="28">
        <f>IF(F31="","",IF(I31=0,"Pending",IF(I31&gt;=F31,"Completed","Partial")))</f>
        <v/>
      </c>
    </row>
    <row r="32">
      <c r="A32" s="31" t="n"/>
      <c r="B32" s="26" t="n"/>
      <c r="C32" s="26" t="n"/>
      <c r="D32" s="26" t="n"/>
      <c r="E32" s="26" t="n"/>
      <c r="F32" s="27" t="n"/>
      <c r="G32" s="28">
        <f>IFERROR(IF(E32="","",VLOOKUP(E32,'Setup - Mix Design'!$A$5:$I$504,9,0)),"")</f>
        <v/>
      </c>
      <c r="H32" s="32">
        <f>IF(OR(F32="",G32=""),"",F32*G32)</f>
        <v/>
      </c>
      <c r="I32" s="33">
        <f>IF(B32="","",SUMIF('Dispatch (Challan)'!$C$5:$C$6004,B32,'Dispatch (Challan)'!$F$5:$F$6004))</f>
        <v/>
      </c>
      <c r="J32" s="33">
        <f>IF(F32="","",F32-I32)</f>
        <v/>
      </c>
      <c r="K32" s="28">
        <f>IF(F32="","",IF(I32=0,"Pending",IF(I32&gt;=F32,"Completed","Partial")))</f>
        <v/>
      </c>
    </row>
    <row r="33">
      <c r="A33" s="31" t="n"/>
      <c r="B33" s="26" t="n"/>
      <c r="C33" s="26" t="n"/>
      <c r="D33" s="26" t="n"/>
      <c r="E33" s="26" t="n"/>
      <c r="F33" s="27" t="n"/>
      <c r="G33" s="28">
        <f>IFERROR(IF(E33="","",VLOOKUP(E33,'Setup - Mix Design'!$A$5:$I$504,9,0)),"")</f>
        <v/>
      </c>
      <c r="H33" s="32">
        <f>IF(OR(F33="",G33=""),"",F33*G33)</f>
        <v/>
      </c>
      <c r="I33" s="33">
        <f>IF(B33="","",SUMIF('Dispatch (Challan)'!$C$5:$C$6004,B33,'Dispatch (Challan)'!$F$5:$F$6004))</f>
        <v/>
      </c>
      <c r="J33" s="33">
        <f>IF(F33="","",F33-I33)</f>
        <v/>
      </c>
      <c r="K33" s="28">
        <f>IF(F33="","",IF(I33=0,"Pending",IF(I33&gt;=F33,"Completed","Partial")))</f>
        <v/>
      </c>
    </row>
    <row r="34">
      <c r="A34" s="31" t="n"/>
      <c r="B34" s="26" t="n"/>
      <c r="C34" s="26" t="n"/>
      <c r="D34" s="26" t="n"/>
      <c r="E34" s="26" t="n"/>
      <c r="F34" s="27" t="n"/>
      <c r="G34" s="28">
        <f>IFERROR(IF(E34="","",VLOOKUP(E34,'Setup - Mix Design'!$A$5:$I$504,9,0)),"")</f>
        <v/>
      </c>
      <c r="H34" s="32">
        <f>IF(OR(F34="",G34=""),"",F34*G34)</f>
        <v/>
      </c>
      <c r="I34" s="33">
        <f>IF(B34="","",SUMIF('Dispatch (Challan)'!$C$5:$C$6004,B34,'Dispatch (Challan)'!$F$5:$F$6004))</f>
        <v/>
      </c>
      <c r="J34" s="33">
        <f>IF(F34="","",F34-I34)</f>
        <v/>
      </c>
      <c r="K34" s="28">
        <f>IF(F34="","",IF(I34=0,"Pending",IF(I34&gt;=F34,"Completed","Partial")))</f>
        <v/>
      </c>
    </row>
    <row r="35">
      <c r="A35" s="31" t="n"/>
      <c r="B35" s="26" t="n"/>
      <c r="C35" s="26" t="n"/>
      <c r="D35" s="26" t="n"/>
      <c r="E35" s="26" t="n"/>
      <c r="F35" s="27" t="n"/>
      <c r="G35" s="28">
        <f>IFERROR(IF(E35="","",VLOOKUP(E35,'Setup - Mix Design'!$A$5:$I$504,9,0)),"")</f>
        <v/>
      </c>
      <c r="H35" s="32">
        <f>IF(OR(F35="",G35=""),"",F35*G35)</f>
        <v/>
      </c>
      <c r="I35" s="33">
        <f>IF(B35="","",SUMIF('Dispatch (Challan)'!$C$5:$C$6004,B35,'Dispatch (Challan)'!$F$5:$F$6004))</f>
        <v/>
      </c>
      <c r="J35" s="33">
        <f>IF(F35="","",F35-I35)</f>
        <v/>
      </c>
      <c r="K35" s="28">
        <f>IF(F35="","",IF(I35=0,"Pending",IF(I35&gt;=F35,"Completed","Partial")))</f>
        <v/>
      </c>
    </row>
    <row r="36">
      <c r="A36" s="31" t="n"/>
      <c r="B36" s="26" t="n"/>
      <c r="C36" s="26" t="n"/>
      <c r="D36" s="26" t="n"/>
      <c r="E36" s="26" t="n"/>
      <c r="F36" s="27" t="n"/>
      <c r="G36" s="28">
        <f>IFERROR(IF(E36="","",VLOOKUP(E36,'Setup - Mix Design'!$A$5:$I$504,9,0)),"")</f>
        <v/>
      </c>
      <c r="H36" s="32">
        <f>IF(OR(F36="",G36=""),"",F36*G36)</f>
        <v/>
      </c>
      <c r="I36" s="33">
        <f>IF(B36="","",SUMIF('Dispatch (Challan)'!$C$5:$C$6004,B36,'Dispatch (Challan)'!$F$5:$F$6004))</f>
        <v/>
      </c>
      <c r="J36" s="33">
        <f>IF(F36="","",F36-I36)</f>
        <v/>
      </c>
      <c r="K36" s="28">
        <f>IF(F36="","",IF(I36=0,"Pending",IF(I36&gt;=F36,"Completed","Partial")))</f>
        <v/>
      </c>
    </row>
    <row r="37">
      <c r="A37" s="31" t="n"/>
      <c r="B37" s="26" t="n"/>
      <c r="C37" s="26" t="n"/>
      <c r="D37" s="26" t="n"/>
      <c r="E37" s="26" t="n"/>
      <c r="F37" s="27" t="n"/>
      <c r="G37" s="28">
        <f>IFERROR(IF(E37="","",VLOOKUP(E37,'Setup - Mix Design'!$A$5:$I$504,9,0)),"")</f>
        <v/>
      </c>
      <c r="H37" s="32">
        <f>IF(OR(F37="",G37=""),"",F37*G37)</f>
        <v/>
      </c>
      <c r="I37" s="33">
        <f>IF(B37="","",SUMIF('Dispatch (Challan)'!$C$5:$C$6004,B37,'Dispatch (Challan)'!$F$5:$F$6004))</f>
        <v/>
      </c>
      <c r="J37" s="33">
        <f>IF(F37="","",F37-I37)</f>
        <v/>
      </c>
      <c r="K37" s="28">
        <f>IF(F37="","",IF(I37=0,"Pending",IF(I37&gt;=F37,"Completed","Partial")))</f>
        <v/>
      </c>
    </row>
    <row r="38">
      <c r="A38" s="31" t="n"/>
      <c r="B38" s="26" t="n"/>
      <c r="C38" s="26" t="n"/>
      <c r="D38" s="26" t="n"/>
      <c r="E38" s="26" t="n"/>
      <c r="F38" s="27" t="n"/>
      <c r="G38" s="28">
        <f>IFERROR(IF(E38="","",VLOOKUP(E38,'Setup - Mix Design'!$A$5:$I$504,9,0)),"")</f>
        <v/>
      </c>
      <c r="H38" s="32">
        <f>IF(OR(F38="",G38=""),"",F38*G38)</f>
        <v/>
      </c>
      <c r="I38" s="33">
        <f>IF(B38="","",SUMIF('Dispatch (Challan)'!$C$5:$C$6004,B38,'Dispatch (Challan)'!$F$5:$F$6004))</f>
        <v/>
      </c>
      <c r="J38" s="33">
        <f>IF(F38="","",F38-I38)</f>
        <v/>
      </c>
      <c r="K38" s="28">
        <f>IF(F38="","",IF(I38=0,"Pending",IF(I38&gt;=F38,"Completed","Partial")))</f>
        <v/>
      </c>
    </row>
    <row r="39">
      <c r="A39" s="31" t="n"/>
      <c r="B39" s="26" t="n"/>
      <c r="C39" s="26" t="n"/>
      <c r="D39" s="26" t="n"/>
      <c r="E39" s="26" t="n"/>
      <c r="F39" s="27" t="n"/>
      <c r="G39" s="28">
        <f>IFERROR(IF(E39="","",VLOOKUP(E39,'Setup - Mix Design'!$A$5:$I$504,9,0)),"")</f>
        <v/>
      </c>
      <c r="H39" s="32">
        <f>IF(OR(F39="",G39=""),"",F39*G39)</f>
        <v/>
      </c>
      <c r="I39" s="33">
        <f>IF(B39="","",SUMIF('Dispatch (Challan)'!$C$5:$C$6004,B39,'Dispatch (Challan)'!$F$5:$F$6004))</f>
        <v/>
      </c>
      <c r="J39" s="33">
        <f>IF(F39="","",F39-I39)</f>
        <v/>
      </c>
      <c r="K39" s="28">
        <f>IF(F39="","",IF(I39=0,"Pending",IF(I39&gt;=F39,"Completed","Partial")))</f>
        <v/>
      </c>
    </row>
    <row r="40">
      <c r="A40" s="31" t="n"/>
      <c r="B40" s="26" t="n"/>
      <c r="C40" s="26" t="n"/>
      <c r="D40" s="26" t="n"/>
      <c r="E40" s="26" t="n"/>
      <c r="F40" s="27" t="n"/>
      <c r="G40" s="28">
        <f>IFERROR(IF(E40="","",VLOOKUP(E40,'Setup - Mix Design'!$A$5:$I$504,9,0)),"")</f>
        <v/>
      </c>
      <c r="H40" s="32">
        <f>IF(OR(F40="",G40=""),"",F40*G40)</f>
        <v/>
      </c>
      <c r="I40" s="33">
        <f>IF(B40="","",SUMIF('Dispatch (Challan)'!$C$5:$C$6004,B40,'Dispatch (Challan)'!$F$5:$F$6004))</f>
        <v/>
      </c>
      <c r="J40" s="33">
        <f>IF(F40="","",F40-I40)</f>
        <v/>
      </c>
      <c r="K40" s="28">
        <f>IF(F40="","",IF(I40=0,"Pending",IF(I40&gt;=F40,"Completed","Partial")))</f>
        <v/>
      </c>
    </row>
    <row r="41">
      <c r="A41" s="31" t="n"/>
      <c r="B41" s="26" t="n"/>
      <c r="C41" s="26" t="n"/>
      <c r="D41" s="26" t="n"/>
      <c r="E41" s="26" t="n"/>
      <c r="F41" s="27" t="n"/>
      <c r="G41" s="28">
        <f>IFERROR(IF(E41="","",VLOOKUP(E41,'Setup - Mix Design'!$A$5:$I$504,9,0)),"")</f>
        <v/>
      </c>
      <c r="H41" s="32">
        <f>IF(OR(F41="",G41=""),"",F41*G41)</f>
        <v/>
      </c>
      <c r="I41" s="33">
        <f>IF(B41="","",SUMIF('Dispatch (Challan)'!$C$5:$C$6004,B41,'Dispatch (Challan)'!$F$5:$F$6004))</f>
        <v/>
      </c>
      <c r="J41" s="33">
        <f>IF(F41="","",F41-I41)</f>
        <v/>
      </c>
      <c r="K41" s="28">
        <f>IF(F41="","",IF(I41=0,"Pending",IF(I41&gt;=F41,"Completed","Partial")))</f>
        <v/>
      </c>
    </row>
    <row r="42">
      <c r="A42" s="31" t="n"/>
      <c r="B42" s="26" t="n"/>
      <c r="C42" s="26" t="n"/>
      <c r="D42" s="26" t="n"/>
      <c r="E42" s="26" t="n"/>
      <c r="F42" s="27" t="n"/>
      <c r="G42" s="28">
        <f>IFERROR(IF(E42="","",VLOOKUP(E42,'Setup - Mix Design'!$A$5:$I$504,9,0)),"")</f>
        <v/>
      </c>
      <c r="H42" s="32">
        <f>IF(OR(F42="",G42=""),"",F42*G42)</f>
        <v/>
      </c>
      <c r="I42" s="33">
        <f>IF(B42="","",SUMIF('Dispatch (Challan)'!$C$5:$C$6004,B42,'Dispatch (Challan)'!$F$5:$F$6004))</f>
        <v/>
      </c>
      <c r="J42" s="33">
        <f>IF(F42="","",F42-I42)</f>
        <v/>
      </c>
      <c r="K42" s="28">
        <f>IF(F42="","",IF(I42=0,"Pending",IF(I42&gt;=F42,"Completed","Partial")))</f>
        <v/>
      </c>
    </row>
    <row r="43">
      <c r="A43" s="31" t="n"/>
      <c r="B43" s="26" t="n"/>
      <c r="C43" s="26" t="n"/>
      <c r="D43" s="26" t="n"/>
      <c r="E43" s="26" t="n"/>
      <c r="F43" s="27" t="n"/>
      <c r="G43" s="28">
        <f>IFERROR(IF(E43="","",VLOOKUP(E43,'Setup - Mix Design'!$A$5:$I$504,9,0)),"")</f>
        <v/>
      </c>
      <c r="H43" s="32">
        <f>IF(OR(F43="",G43=""),"",F43*G43)</f>
        <v/>
      </c>
      <c r="I43" s="33">
        <f>IF(B43="","",SUMIF('Dispatch (Challan)'!$C$5:$C$6004,B43,'Dispatch (Challan)'!$F$5:$F$6004))</f>
        <v/>
      </c>
      <c r="J43" s="33">
        <f>IF(F43="","",F43-I43)</f>
        <v/>
      </c>
      <c r="K43" s="28">
        <f>IF(F43="","",IF(I43=0,"Pending",IF(I43&gt;=F43,"Completed","Partial")))</f>
        <v/>
      </c>
    </row>
    <row r="44">
      <c r="A44" s="31" t="n"/>
      <c r="B44" s="26" t="n"/>
      <c r="C44" s="26" t="n"/>
      <c r="D44" s="26" t="n"/>
      <c r="E44" s="26" t="n"/>
      <c r="F44" s="27" t="n"/>
      <c r="G44" s="28">
        <f>IFERROR(IF(E44="","",VLOOKUP(E44,'Setup - Mix Design'!$A$5:$I$504,9,0)),"")</f>
        <v/>
      </c>
      <c r="H44" s="32">
        <f>IF(OR(F44="",G44=""),"",F44*G44)</f>
        <v/>
      </c>
      <c r="I44" s="33">
        <f>IF(B44="","",SUMIF('Dispatch (Challan)'!$C$5:$C$6004,B44,'Dispatch (Challan)'!$F$5:$F$6004))</f>
        <v/>
      </c>
      <c r="J44" s="33">
        <f>IF(F44="","",F44-I44)</f>
        <v/>
      </c>
      <c r="K44" s="28">
        <f>IF(F44="","",IF(I44=0,"Pending",IF(I44&gt;=F44,"Completed","Partial")))</f>
        <v/>
      </c>
    </row>
    <row r="45">
      <c r="A45" s="31" t="n"/>
      <c r="B45" s="26" t="n"/>
      <c r="C45" s="26" t="n"/>
      <c r="D45" s="26" t="n"/>
      <c r="E45" s="26" t="n"/>
      <c r="F45" s="27" t="n"/>
      <c r="G45" s="28">
        <f>IFERROR(IF(E45="","",VLOOKUP(E45,'Setup - Mix Design'!$A$5:$I$504,9,0)),"")</f>
        <v/>
      </c>
      <c r="H45" s="32">
        <f>IF(OR(F45="",G45=""),"",F45*G45)</f>
        <v/>
      </c>
      <c r="I45" s="33">
        <f>IF(B45="","",SUMIF('Dispatch (Challan)'!$C$5:$C$6004,B45,'Dispatch (Challan)'!$F$5:$F$6004))</f>
        <v/>
      </c>
      <c r="J45" s="33">
        <f>IF(F45="","",F45-I45)</f>
        <v/>
      </c>
      <c r="K45" s="28">
        <f>IF(F45="","",IF(I45=0,"Pending",IF(I45&gt;=F45,"Completed","Partial")))</f>
        <v/>
      </c>
    </row>
    <row r="46">
      <c r="A46" s="31" t="n"/>
      <c r="B46" s="26" t="n"/>
      <c r="C46" s="26" t="n"/>
      <c r="D46" s="26" t="n"/>
      <c r="E46" s="26" t="n"/>
      <c r="F46" s="27" t="n"/>
      <c r="G46" s="28">
        <f>IFERROR(IF(E46="","",VLOOKUP(E46,'Setup - Mix Design'!$A$5:$I$504,9,0)),"")</f>
        <v/>
      </c>
      <c r="H46" s="32">
        <f>IF(OR(F46="",G46=""),"",F46*G46)</f>
        <v/>
      </c>
      <c r="I46" s="33">
        <f>IF(B46="","",SUMIF('Dispatch (Challan)'!$C$5:$C$6004,B46,'Dispatch (Challan)'!$F$5:$F$6004))</f>
        <v/>
      </c>
      <c r="J46" s="33">
        <f>IF(F46="","",F46-I46)</f>
        <v/>
      </c>
      <c r="K46" s="28">
        <f>IF(F46="","",IF(I46=0,"Pending",IF(I46&gt;=F46,"Completed","Partial")))</f>
        <v/>
      </c>
    </row>
    <row r="47">
      <c r="A47" s="31" t="n"/>
      <c r="B47" s="26" t="n"/>
      <c r="C47" s="26" t="n"/>
      <c r="D47" s="26" t="n"/>
      <c r="E47" s="26" t="n"/>
      <c r="F47" s="27" t="n"/>
      <c r="G47" s="28">
        <f>IFERROR(IF(E47="","",VLOOKUP(E47,'Setup - Mix Design'!$A$5:$I$504,9,0)),"")</f>
        <v/>
      </c>
      <c r="H47" s="32">
        <f>IF(OR(F47="",G47=""),"",F47*G47)</f>
        <v/>
      </c>
      <c r="I47" s="33">
        <f>IF(B47="","",SUMIF('Dispatch (Challan)'!$C$5:$C$6004,B47,'Dispatch (Challan)'!$F$5:$F$6004))</f>
        <v/>
      </c>
      <c r="J47" s="33">
        <f>IF(F47="","",F47-I47)</f>
        <v/>
      </c>
      <c r="K47" s="28">
        <f>IF(F47="","",IF(I47=0,"Pending",IF(I47&gt;=F47,"Completed","Partial")))</f>
        <v/>
      </c>
    </row>
    <row r="48">
      <c r="A48" s="31" t="n"/>
      <c r="B48" s="26" t="n"/>
      <c r="C48" s="26" t="n"/>
      <c r="D48" s="26" t="n"/>
      <c r="E48" s="26" t="n"/>
      <c r="F48" s="27" t="n"/>
      <c r="G48" s="28">
        <f>IFERROR(IF(E48="","",VLOOKUP(E48,'Setup - Mix Design'!$A$5:$I$504,9,0)),"")</f>
        <v/>
      </c>
      <c r="H48" s="32">
        <f>IF(OR(F48="",G48=""),"",F48*G48)</f>
        <v/>
      </c>
      <c r="I48" s="33">
        <f>IF(B48="","",SUMIF('Dispatch (Challan)'!$C$5:$C$6004,B48,'Dispatch (Challan)'!$F$5:$F$6004))</f>
        <v/>
      </c>
      <c r="J48" s="33">
        <f>IF(F48="","",F48-I48)</f>
        <v/>
      </c>
      <c r="K48" s="28">
        <f>IF(F48="","",IF(I48=0,"Pending",IF(I48&gt;=F48,"Completed","Partial")))</f>
        <v/>
      </c>
    </row>
    <row r="49">
      <c r="A49" s="31" t="n"/>
      <c r="B49" s="26" t="n"/>
      <c r="C49" s="26" t="n"/>
      <c r="D49" s="26" t="n"/>
      <c r="E49" s="26" t="n"/>
      <c r="F49" s="27" t="n"/>
      <c r="G49" s="28">
        <f>IFERROR(IF(E49="","",VLOOKUP(E49,'Setup - Mix Design'!$A$5:$I$504,9,0)),"")</f>
        <v/>
      </c>
      <c r="H49" s="32">
        <f>IF(OR(F49="",G49=""),"",F49*G49)</f>
        <v/>
      </c>
      <c r="I49" s="33">
        <f>IF(B49="","",SUMIF('Dispatch (Challan)'!$C$5:$C$6004,B49,'Dispatch (Challan)'!$F$5:$F$6004))</f>
        <v/>
      </c>
      <c r="J49" s="33">
        <f>IF(F49="","",F49-I49)</f>
        <v/>
      </c>
      <c r="K49" s="28">
        <f>IF(F49="","",IF(I49=0,"Pending",IF(I49&gt;=F49,"Completed","Partial")))</f>
        <v/>
      </c>
    </row>
    <row r="50">
      <c r="A50" s="31" t="n"/>
      <c r="B50" s="26" t="n"/>
      <c r="C50" s="26" t="n"/>
      <c r="D50" s="26" t="n"/>
      <c r="E50" s="26" t="n"/>
      <c r="F50" s="27" t="n"/>
      <c r="G50" s="28">
        <f>IFERROR(IF(E50="","",VLOOKUP(E50,'Setup - Mix Design'!$A$5:$I$504,9,0)),"")</f>
        <v/>
      </c>
      <c r="H50" s="32">
        <f>IF(OR(F50="",G50=""),"",F50*G50)</f>
        <v/>
      </c>
      <c r="I50" s="33">
        <f>IF(B50="","",SUMIF('Dispatch (Challan)'!$C$5:$C$6004,B50,'Dispatch (Challan)'!$F$5:$F$6004))</f>
        <v/>
      </c>
      <c r="J50" s="33">
        <f>IF(F50="","",F50-I50)</f>
        <v/>
      </c>
      <c r="K50" s="28">
        <f>IF(F50="","",IF(I50=0,"Pending",IF(I50&gt;=F50,"Completed","Partial")))</f>
        <v/>
      </c>
    </row>
    <row r="51">
      <c r="A51" s="31" t="n"/>
      <c r="B51" s="26" t="n"/>
      <c r="C51" s="26" t="n"/>
      <c r="D51" s="26" t="n"/>
      <c r="E51" s="26" t="n"/>
      <c r="F51" s="27" t="n"/>
      <c r="G51" s="28">
        <f>IFERROR(IF(E51="","",VLOOKUP(E51,'Setup - Mix Design'!$A$5:$I$504,9,0)),"")</f>
        <v/>
      </c>
      <c r="H51" s="32">
        <f>IF(OR(F51="",G51=""),"",F51*G51)</f>
        <v/>
      </c>
      <c r="I51" s="33">
        <f>IF(B51="","",SUMIF('Dispatch (Challan)'!$C$5:$C$6004,B51,'Dispatch (Challan)'!$F$5:$F$6004))</f>
        <v/>
      </c>
      <c r="J51" s="33">
        <f>IF(F51="","",F51-I51)</f>
        <v/>
      </c>
      <c r="K51" s="28">
        <f>IF(F51="","",IF(I51=0,"Pending",IF(I51&gt;=F51,"Completed","Partial")))</f>
        <v/>
      </c>
    </row>
    <row r="52">
      <c r="A52" s="31" t="n"/>
      <c r="B52" s="26" t="n"/>
      <c r="C52" s="26" t="n"/>
      <c r="D52" s="26" t="n"/>
      <c r="E52" s="26" t="n"/>
      <c r="F52" s="27" t="n"/>
      <c r="G52" s="28">
        <f>IFERROR(IF(E52="","",VLOOKUP(E52,'Setup - Mix Design'!$A$5:$I$504,9,0)),"")</f>
        <v/>
      </c>
      <c r="H52" s="32">
        <f>IF(OR(F52="",G52=""),"",F52*G52)</f>
        <v/>
      </c>
      <c r="I52" s="33">
        <f>IF(B52="","",SUMIF('Dispatch (Challan)'!$C$5:$C$6004,B52,'Dispatch (Challan)'!$F$5:$F$6004))</f>
        <v/>
      </c>
      <c r="J52" s="33">
        <f>IF(F52="","",F52-I52)</f>
        <v/>
      </c>
      <c r="K52" s="28">
        <f>IF(F52="","",IF(I52=0,"Pending",IF(I52&gt;=F52,"Completed","Partial")))</f>
        <v/>
      </c>
    </row>
    <row r="53">
      <c r="A53" s="31" t="n"/>
      <c r="B53" s="26" t="n"/>
      <c r="C53" s="26" t="n"/>
      <c r="D53" s="26" t="n"/>
      <c r="E53" s="26" t="n"/>
      <c r="F53" s="27" t="n"/>
      <c r="G53" s="28">
        <f>IFERROR(IF(E53="","",VLOOKUP(E53,'Setup - Mix Design'!$A$5:$I$504,9,0)),"")</f>
        <v/>
      </c>
      <c r="H53" s="32">
        <f>IF(OR(F53="",G53=""),"",F53*G53)</f>
        <v/>
      </c>
      <c r="I53" s="33">
        <f>IF(B53="","",SUMIF('Dispatch (Challan)'!$C$5:$C$6004,B53,'Dispatch (Challan)'!$F$5:$F$6004))</f>
        <v/>
      </c>
      <c r="J53" s="33">
        <f>IF(F53="","",F53-I53)</f>
        <v/>
      </c>
      <c r="K53" s="28">
        <f>IF(F53="","",IF(I53=0,"Pending",IF(I53&gt;=F53,"Completed","Partial")))</f>
        <v/>
      </c>
    </row>
    <row r="54">
      <c r="A54" s="31" t="n"/>
      <c r="B54" s="26" t="n"/>
      <c r="C54" s="26" t="n"/>
      <c r="D54" s="26" t="n"/>
      <c r="E54" s="26" t="n"/>
      <c r="F54" s="27" t="n"/>
      <c r="G54" s="28">
        <f>IFERROR(IF(E54="","",VLOOKUP(E54,'Setup - Mix Design'!$A$5:$I$504,9,0)),"")</f>
        <v/>
      </c>
      <c r="H54" s="32">
        <f>IF(OR(F54="",G54=""),"",F54*G54)</f>
        <v/>
      </c>
      <c r="I54" s="33">
        <f>IF(B54="","",SUMIF('Dispatch (Challan)'!$C$5:$C$6004,B54,'Dispatch (Challan)'!$F$5:$F$6004))</f>
        <v/>
      </c>
      <c r="J54" s="33">
        <f>IF(F54="","",F54-I54)</f>
        <v/>
      </c>
      <c r="K54" s="28">
        <f>IF(F54="","",IF(I54=0,"Pending",IF(I54&gt;=F54,"Completed","Partial")))</f>
        <v/>
      </c>
    </row>
    <row r="55">
      <c r="A55" s="31" t="n"/>
      <c r="B55" s="26" t="n"/>
      <c r="C55" s="26" t="n"/>
      <c r="D55" s="26" t="n"/>
      <c r="E55" s="26" t="n"/>
      <c r="F55" s="27" t="n"/>
      <c r="G55" s="28">
        <f>IFERROR(IF(E55="","",VLOOKUP(E55,'Setup - Mix Design'!$A$5:$I$504,9,0)),"")</f>
        <v/>
      </c>
      <c r="H55" s="32">
        <f>IF(OR(F55="",G55=""),"",F55*G55)</f>
        <v/>
      </c>
      <c r="I55" s="33">
        <f>IF(B55="","",SUMIF('Dispatch (Challan)'!$C$5:$C$6004,B55,'Dispatch (Challan)'!$F$5:$F$6004))</f>
        <v/>
      </c>
      <c r="J55" s="33">
        <f>IF(F55="","",F55-I55)</f>
        <v/>
      </c>
      <c r="K55" s="28">
        <f>IF(F55="","",IF(I55=0,"Pending",IF(I55&gt;=F55,"Completed","Partial")))</f>
        <v/>
      </c>
    </row>
    <row r="56">
      <c r="A56" s="31" t="n"/>
      <c r="B56" s="26" t="n"/>
      <c r="C56" s="26" t="n"/>
      <c r="D56" s="26" t="n"/>
      <c r="E56" s="26" t="n"/>
      <c r="F56" s="27" t="n"/>
      <c r="G56" s="28">
        <f>IFERROR(IF(E56="","",VLOOKUP(E56,'Setup - Mix Design'!$A$5:$I$504,9,0)),"")</f>
        <v/>
      </c>
      <c r="H56" s="32">
        <f>IF(OR(F56="",G56=""),"",F56*G56)</f>
        <v/>
      </c>
      <c r="I56" s="33">
        <f>IF(B56="","",SUMIF('Dispatch (Challan)'!$C$5:$C$6004,B56,'Dispatch (Challan)'!$F$5:$F$6004))</f>
        <v/>
      </c>
      <c r="J56" s="33">
        <f>IF(F56="","",F56-I56)</f>
        <v/>
      </c>
      <c r="K56" s="28">
        <f>IF(F56="","",IF(I56=0,"Pending",IF(I56&gt;=F56,"Completed","Partial")))</f>
        <v/>
      </c>
    </row>
    <row r="57">
      <c r="A57" s="31" t="n"/>
      <c r="B57" s="26" t="n"/>
      <c r="C57" s="26" t="n"/>
      <c r="D57" s="26" t="n"/>
      <c r="E57" s="26" t="n"/>
      <c r="F57" s="27" t="n"/>
      <c r="G57" s="28">
        <f>IFERROR(IF(E57="","",VLOOKUP(E57,'Setup - Mix Design'!$A$5:$I$504,9,0)),"")</f>
        <v/>
      </c>
      <c r="H57" s="32">
        <f>IF(OR(F57="",G57=""),"",F57*G57)</f>
        <v/>
      </c>
      <c r="I57" s="33">
        <f>IF(B57="","",SUMIF('Dispatch (Challan)'!$C$5:$C$6004,B57,'Dispatch (Challan)'!$F$5:$F$6004))</f>
        <v/>
      </c>
      <c r="J57" s="33">
        <f>IF(F57="","",F57-I57)</f>
        <v/>
      </c>
      <c r="K57" s="28">
        <f>IF(F57="","",IF(I57=0,"Pending",IF(I57&gt;=F57,"Completed","Partial")))</f>
        <v/>
      </c>
    </row>
    <row r="58">
      <c r="A58" s="31" t="n"/>
      <c r="B58" s="26" t="n"/>
      <c r="C58" s="26" t="n"/>
      <c r="D58" s="26" t="n"/>
      <c r="E58" s="26" t="n"/>
      <c r="F58" s="27" t="n"/>
      <c r="G58" s="28">
        <f>IFERROR(IF(E58="","",VLOOKUP(E58,'Setup - Mix Design'!$A$5:$I$504,9,0)),"")</f>
        <v/>
      </c>
      <c r="H58" s="32">
        <f>IF(OR(F58="",G58=""),"",F58*G58)</f>
        <v/>
      </c>
      <c r="I58" s="33">
        <f>IF(B58="","",SUMIF('Dispatch (Challan)'!$C$5:$C$6004,B58,'Dispatch (Challan)'!$F$5:$F$6004))</f>
        <v/>
      </c>
      <c r="J58" s="33">
        <f>IF(F58="","",F58-I58)</f>
        <v/>
      </c>
      <c r="K58" s="28">
        <f>IF(F58="","",IF(I58=0,"Pending",IF(I58&gt;=F58,"Completed","Partial")))</f>
        <v/>
      </c>
    </row>
    <row r="59">
      <c r="A59" s="31" t="n"/>
      <c r="B59" s="26" t="n"/>
      <c r="C59" s="26" t="n"/>
      <c r="D59" s="26" t="n"/>
      <c r="E59" s="26" t="n"/>
      <c r="F59" s="27" t="n"/>
      <c r="G59" s="28">
        <f>IFERROR(IF(E59="","",VLOOKUP(E59,'Setup - Mix Design'!$A$5:$I$504,9,0)),"")</f>
        <v/>
      </c>
      <c r="H59" s="32">
        <f>IF(OR(F59="",G59=""),"",F59*G59)</f>
        <v/>
      </c>
      <c r="I59" s="33">
        <f>IF(B59="","",SUMIF('Dispatch (Challan)'!$C$5:$C$6004,B59,'Dispatch (Challan)'!$F$5:$F$6004))</f>
        <v/>
      </c>
      <c r="J59" s="33">
        <f>IF(F59="","",F59-I59)</f>
        <v/>
      </c>
      <c r="K59" s="28">
        <f>IF(F59="","",IF(I59=0,"Pending",IF(I59&gt;=F59,"Completed","Partial")))</f>
        <v/>
      </c>
    </row>
    <row r="60">
      <c r="A60" s="31" t="n"/>
      <c r="B60" s="26" t="n"/>
      <c r="C60" s="26" t="n"/>
      <c r="D60" s="26" t="n"/>
      <c r="E60" s="26" t="n"/>
      <c r="F60" s="27" t="n"/>
      <c r="G60" s="28">
        <f>IFERROR(IF(E60="","",VLOOKUP(E60,'Setup - Mix Design'!$A$5:$I$504,9,0)),"")</f>
        <v/>
      </c>
      <c r="H60" s="32">
        <f>IF(OR(F60="",G60=""),"",F60*G60)</f>
        <v/>
      </c>
      <c r="I60" s="33">
        <f>IF(B60="","",SUMIF('Dispatch (Challan)'!$C$5:$C$6004,B60,'Dispatch (Challan)'!$F$5:$F$6004))</f>
        <v/>
      </c>
      <c r="J60" s="33">
        <f>IF(F60="","",F60-I60)</f>
        <v/>
      </c>
      <c r="K60" s="28">
        <f>IF(F60="","",IF(I60=0,"Pending",IF(I60&gt;=F60,"Completed","Partial")))</f>
        <v/>
      </c>
    </row>
    <row r="61">
      <c r="A61" s="31" t="n"/>
      <c r="B61" s="26" t="n"/>
      <c r="C61" s="26" t="n"/>
      <c r="D61" s="26" t="n"/>
      <c r="E61" s="26" t="n"/>
      <c r="F61" s="27" t="n"/>
      <c r="G61" s="28">
        <f>IFERROR(IF(E61="","",VLOOKUP(E61,'Setup - Mix Design'!$A$5:$I$504,9,0)),"")</f>
        <v/>
      </c>
      <c r="H61" s="32">
        <f>IF(OR(F61="",G61=""),"",F61*G61)</f>
        <v/>
      </c>
      <c r="I61" s="33">
        <f>IF(B61="","",SUMIF('Dispatch (Challan)'!$C$5:$C$6004,B61,'Dispatch (Challan)'!$F$5:$F$6004))</f>
        <v/>
      </c>
      <c r="J61" s="33">
        <f>IF(F61="","",F61-I61)</f>
        <v/>
      </c>
      <c r="K61" s="28">
        <f>IF(F61="","",IF(I61=0,"Pending",IF(I61&gt;=F61,"Completed","Partial")))</f>
        <v/>
      </c>
    </row>
    <row r="62">
      <c r="A62" s="31" t="n"/>
      <c r="B62" s="26" t="n"/>
      <c r="C62" s="26" t="n"/>
      <c r="D62" s="26" t="n"/>
      <c r="E62" s="26" t="n"/>
      <c r="F62" s="27" t="n"/>
      <c r="G62" s="28">
        <f>IFERROR(IF(E62="","",VLOOKUP(E62,'Setup - Mix Design'!$A$5:$I$504,9,0)),"")</f>
        <v/>
      </c>
      <c r="H62" s="32">
        <f>IF(OR(F62="",G62=""),"",F62*G62)</f>
        <v/>
      </c>
      <c r="I62" s="33">
        <f>IF(B62="","",SUMIF('Dispatch (Challan)'!$C$5:$C$6004,B62,'Dispatch (Challan)'!$F$5:$F$6004))</f>
        <v/>
      </c>
      <c r="J62" s="33">
        <f>IF(F62="","",F62-I62)</f>
        <v/>
      </c>
      <c r="K62" s="28">
        <f>IF(F62="","",IF(I62=0,"Pending",IF(I62&gt;=F62,"Completed","Partial")))</f>
        <v/>
      </c>
    </row>
    <row r="63">
      <c r="A63" s="31" t="n"/>
      <c r="B63" s="26" t="n"/>
      <c r="C63" s="26" t="n"/>
      <c r="D63" s="26" t="n"/>
      <c r="E63" s="26" t="n"/>
      <c r="F63" s="27" t="n"/>
      <c r="G63" s="28">
        <f>IFERROR(IF(E63="","",VLOOKUP(E63,'Setup - Mix Design'!$A$5:$I$504,9,0)),"")</f>
        <v/>
      </c>
      <c r="H63" s="32">
        <f>IF(OR(F63="",G63=""),"",F63*G63)</f>
        <v/>
      </c>
      <c r="I63" s="33">
        <f>IF(B63="","",SUMIF('Dispatch (Challan)'!$C$5:$C$6004,B63,'Dispatch (Challan)'!$F$5:$F$6004))</f>
        <v/>
      </c>
      <c r="J63" s="33">
        <f>IF(F63="","",F63-I63)</f>
        <v/>
      </c>
      <c r="K63" s="28">
        <f>IF(F63="","",IF(I63=0,"Pending",IF(I63&gt;=F63,"Completed","Partial")))</f>
        <v/>
      </c>
    </row>
    <row r="64">
      <c r="A64" s="31" t="n"/>
      <c r="B64" s="26" t="n"/>
      <c r="C64" s="26" t="n"/>
      <c r="D64" s="26" t="n"/>
      <c r="E64" s="26" t="n"/>
      <c r="F64" s="27" t="n"/>
      <c r="G64" s="28">
        <f>IFERROR(IF(E64="","",VLOOKUP(E64,'Setup - Mix Design'!$A$5:$I$504,9,0)),"")</f>
        <v/>
      </c>
      <c r="H64" s="32">
        <f>IF(OR(F64="",G64=""),"",F64*G64)</f>
        <v/>
      </c>
      <c r="I64" s="33">
        <f>IF(B64="","",SUMIF('Dispatch (Challan)'!$C$5:$C$6004,B64,'Dispatch (Challan)'!$F$5:$F$6004))</f>
        <v/>
      </c>
      <c r="J64" s="33">
        <f>IF(F64="","",F64-I64)</f>
        <v/>
      </c>
      <c r="K64" s="28">
        <f>IF(F64="","",IF(I64=0,"Pending",IF(I64&gt;=F64,"Completed","Partial")))</f>
        <v/>
      </c>
    </row>
    <row r="65">
      <c r="A65" s="31" t="n"/>
      <c r="B65" s="26" t="n"/>
      <c r="C65" s="26" t="n"/>
      <c r="D65" s="26" t="n"/>
      <c r="E65" s="26" t="n"/>
      <c r="F65" s="27" t="n"/>
      <c r="G65" s="28">
        <f>IFERROR(IF(E65="","",VLOOKUP(E65,'Setup - Mix Design'!$A$5:$I$504,9,0)),"")</f>
        <v/>
      </c>
      <c r="H65" s="32">
        <f>IF(OR(F65="",G65=""),"",F65*G65)</f>
        <v/>
      </c>
      <c r="I65" s="33">
        <f>IF(B65="","",SUMIF('Dispatch (Challan)'!$C$5:$C$6004,B65,'Dispatch (Challan)'!$F$5:$F$6004))</f>
        <v/>
      </c>
      <c r="J65" s="33">
        <f>IF(F65="","",F65-I65)</f>
        <v/>
      </c>
      <c r="K65" s="28">
        <f>IF(F65="","",IF(I65=0,"Pending",IF(I65&gt;=F65,"Completed","Partial")))</f>
        <v/>
      </c>
    </row>
    <row r="66">
      <c r="A66" s="31" t="n"/>
      <c r="B66" s="26" t="n"/>
      <c r="C66" s="26" t="n"/>
      <c r="D66" s="26" t="n"/>
      <c r="E66" s="26" t="n"/>
      <c r="F66" s="27" t="n"/>
      <c r="G66" s="28">
        <f>IFERROR(IF(E66="","",VLOOKUP(E66,'Setup - Mix Design'!$A$5:$I$504,9,0)),"")</f>
        <v/>
      </c>
      <c r="H66" s="32">
        <f>IF(OR(F66="",G66=""),"",F66*G66)</f>
        <v/>
      </c>
      <c r="I66" s="33">
        <f>IF(B66="","",SUMIF('Dispatch (Challan)'!$C$5:$C$6004,B66,'Dispatch (Challan)'!$F$5:$F$6004))</f>
        <v/>
      </c>
      <c r="J66" s="33">
        <f>IF(F66="","",F66-I66)</f>
        <v/>
      </c>
      <c r="K66" s="28">
        <f>IF(F66="","",IF(I66=0,"Pending",IF(I66&gt;=F66,"Completed","Partial")))</f>
        <v/>
      </c>
    </row>
    <row r="67">
      <c r="A67" s="31" t="n"/>
      <c r="B67" s="26" t="n"/>
      <c r="C67" s="26" t="n"/>
      <c r="D67" s="26" t="n"/>
      <c r="E67" s="26" t="n"/>
      <c r="F67" s="27" t="n"/>
      <c r="G67" s="28">
        <f>IFERROR(IF(E67="","",VLOOKUP(E67,'Setup - Mix Design'!$A$5:$I$504,9,0)),"")</f>
        <v/>
      </c>
      <c r="H67" s="32">
        <f>IF(OR(F67="",G67=""),"",F67*G67)</f>
        <v/>
      </c>
      <c r="I67" s="33">
        <f>IF(B67="","",SUMIF('Dispatch (Challan)'!$C$5:$C$6004,B67,'Dispatch (Challan)'!$F$5:$F$6004))</f>
        <v/>
      </c>
      <c r="J67" s="33">
        <f>IF(F67="","",F67-I67)</f>
        <v/>
      </c>
      <c r="K67" s="28">
        <f>IF(F67="","",IF(I67=0,"Pending",IF(I67&gt;=F67,"Completed","Partial")))</f>
        <v/>
      </c>
    </row>
    <row r="68">
      <c r="A68" s="31" t="n"/>
      <c r="B68" s="26" t="n"/>
      <c r="C68" s="26" t="n"/>
      <c r="D68" s="26" t="n"/>
      <c r="E68" s="26" t="n"/>
      <c r="F68" s="27" t="n"/>
      <c r="G68" s="28">
        <f>IFERROR(IF(E68="","",VLOOKUP(E68,'Setup - Mix Design'!$A$5:$I$504,9,0)),"")</f>
        <v/>
      </c>
      <c r="H68" s="32">
        <f>IF(OR(F68="",G68=""),"",F68*G68)</f>
        <v/>
      </c>
      <c r="I68" s="33">
        <f>IF(B68="","",SUMIF('Dispatch (Challan)'!$C$5:$C$6004,B68,'Dispatch (Challan)'!$F$5:$F$6004))</f>
        <v/>
      </c>
      <c r="J68" s="33">
        <f>IF(F68="","",F68-I68)</f>
        <v/>
      </c>
      <c r="K68" s="28">
        <f>IF(F68="","",IF(I68=0,"Pending",IF(I68&gt;=F68,"Completed","Partial")))</f>
        <v/>
      </c>
    </row>
    <row r="69">
      <c r="A69" s="31" t="n"/>
      <c r="B69" s="26" t="n"/>
      <c r="C69" s="26" t="n"/>
      <c r="D69" s="26" t="n"/>
      <c r="E69" s="26" t="n"/>
      <c r="F69" s="27" t="n"/>
      <c r="G69" s="28">
        <f>IFERROR(IF(E69="","",VLOOKUP(E69,'Setup - Mix Design'!$A$5:$I$504,9,0)),"")</f>
        <v/>
      </c>
      <c r="H69" s="32">
        <f>IF(OR(F69="",G69=""),"",F69*G69)</f>
        <v/>
      </c>
      <c r="I69" s="33">
        <f>IF(B69="","",SUMIF('Dispatch (Challan)'!$C$5:$C$6004,B69,'Dispatch (Challan)'!$F$5:$F$6004))</f>
        <v/>
      </c>
      <c r="J69" s="33">
        <f>IF(F69="","",F69-I69)</f>
        <v/>
      </c>
      <c r="K69" s="28">
        <f>IF(F69="","",IF(I69=0,"Pending",IF(I69&gt;=F69,"Completed","Partial")))</f>
        <v/>
      </c>
    </row>
    <row r="70">
      <c r="A70" s="31" t="n"/>
      <c r="B70" s="26" t="n"/>
      <c r="C70" s="26" t="n"/>
      <c r="D70" s="26" t="n"/>
      <c r="E70" s="26" t="n"/>
      <c r="F70" s="27" t="n"/>
      <c r="G70" s="28">
        <f>IFERROR(IF(E70="","",VLOOKUP(E70,'Setup - Mix Design'!$A$5:$I$504,9,0)),"")</f>
        <v/>
      </c>
      <c r="H70" s="32">
        <f>IF(OR(F70="",G70=""),"",F70*G70)</f>
        <v/>
      </c>
      <c r="I70" s="33">
        <f>IF(B70="","",SUMIF('Dispatch (Challan)'!$C$5:$C$6004,B70,'Dispatch (Challan)'!$F$5:$F$6004))</f>
        <v/>
      </c>
      <c r="J70" s="33">
        <f>IF(F70="","",F70-I70)</f>
        <v/>
      </c>
      <c r="K70" s="28">
        <f>IF(F70="","",IF(I70=0,"Pending",IF(I70&gt;=F70,"Completed","Partial")))</f>
        <v/>
      </c>
    </row>
    <row r="71">
      <c r="A71" s="31" t="n"/>
      <c r="B71" s="26" t="n"/>
      <c r="C71" s="26" t="n"/>
      <c r="D71" s="26" t="n"/>
      <c r="E71" s="26" t="n"/>
      <c r="F71" s="27" t="n"/>
      <c r="G71" s="28">
        <f>IFERROR(IF(E71="","",VLOOKUP(E71,'Setup - Mix Design'!$A$5:$I$504,9,0)),"")</f>
        <v/>
      </c>
      <c r="H71" s="32">
        <f>IF(OR(F71="",G71=""),"",F71*G71)</f>
        <v/>
      </c>
      <c r="I71" s="33">
        <f>IF(B71="","",SUMIF('Dispatch (Challan)'!$C$5:$C$6004,B71,'Dispatch (Challan)'!$F$5:$F$6004))</f>
        <v/>
      </c>
      <c r="J71" s="33">
        <f>IF(F71="","",F71-I71)</f>
        <v/>
      </c>
      <c r="K71" s="28">
        <f>IF(F71="","",IF(I71=0,"Pending",IF(I71&gt;=F71,"Completed","Partial")))</f>
        <v/>
      </c>
    </row>
    <row r="72">
      <c r="A72" s="31" t="n"/>
      <c r="B72" s="26" t="n"/>
      <c r="C72" s="26" t="n"/>
      <c r="D72" s="26" t="n"/>
      <c r="E72" s="26" t="n"/>
      <c r="F72" s="27" t="n"/>
      <c r="G72" s="28">
        <f>IFERROR(IF(E72="","",VLOOKUP(E72,'Setup - Mix Design'!$A$5:$I$504,9,0)),"")</f>
        <v/>
      </c>
      <c r="H72" s="32">
        <f>IF(OR(F72="",G72=""),"",F72*G72)</f>
        <v/>
      </c>
      <c r="I72" s="33">
        <f>IF(B72="","",SUMIF('Dispatch (Challan)'!$C$5:$C$6004,B72,'Dispatch (Challan)'!$F$5:$F$6004))</f>
        <v/>
      </c>
      <c r="J72" s="33">
        <f>IF(F72="","",F72-I72)</f>
        <v/>
      </c>
      <c r="K72" s="28">
        <f>IF(F72="","",IF(I72=0,"Pending",IF(I72&gt;=F72,"Completed","Partial")))</f>
        <v/>
      </c>
    </row>
    <row r="73">
      <c r="A73" s="31" t="n"/>
      <c r="B73" s="26" t="n"/>
      <c r="C73" s="26" t="n"/>
      <c r="D73" s="26" t="n"/>
      <c r="E73" s="26" t="n"/>
      <c r="F73" s="27" t="n"/>
      <c r="G73" s="28">
        <f>IFERROR(IF(E73="","",VLOOKUP(E73,'Setup - Mix Design'!$A$5:$I$504,9,0)),"")</f>
        <v/>
      </c>
      <c r="H73" s="32">
        <f>IF(OR(F73="",G73=""),"",F73*G73)</f>
        <v/>
      </c>
      <c r="I73" s="33">
        <f>IF(B73="","",SUMIF('Dispatch (Challan)'!$C$5:$C$6004,B73,'Dispatch (Challan)'!$F$5:$F$6004))</f>
        <v/>
      </c>
      <c r="J73" s="33">
        <f>IF(F73="","",F73-I73)</f>
        <v/>
      </c>
      <c r="K73" s="28">
        <f>IF(F73="","",IF(I73=0,"Pending",IF(I73&gt;=F73,"Completed","Partial")))</f>
        <v/>
      </c>
    </row>
    <row r="74">
      <c r="A74" s="31" t="n"/>
      <c r="B74" s="26" t="n"/>
      <c r="C74" s="26" t="n"/>
      <c r="D74" s="26" t="n"/>
      <c r="E74" s="26" t="n"/>
      <c r="F74" s="27" t="n"/>
      <c r="G74" s="28">
        <f>IFERROR(IF(E74="","",VLOOKUP(E74,'Setup - Mix Design'!$A$5:$I$504,9,0)),"")</f>
        <v/>
      </c>
      <c r="H74" s="32">
        <f>IF(OR(F74="",G74=""),"",F74*G74)</f>
        <v/>
      </c>
      <c r="I74" s="33">
        <f>IF(B74="","",SUMIF('Dispatch (Challan)'!$C$5:$C$6004,B74,'Dispatch (Challan)'!$F$5:$F$6004))</f>
        <v/>
      </c>
      <c r="J74" s="33">
        <f>IF(F74="","",F74-I74)</f>
        <v/>
      </c>
      <c r="K74" s="28">
        <f>IF(F74="","",IF(I74=0,"Pending",IF(I74&gt;=F74,"Completed","Partial")))</f>
        <v/>
      </c>
    </row>
    <row r="75">
      <c r="A75" s="31" t="n"/>
      <c r="B75" s="26" t="n"/>
      <c r="C75" s="26" t="n"/>
      <c r="D75" s="26" t="n"/>
      <c r="E75" s="26" t="n"/>
      <c r="F75" s="27" t="n"/>
      <c r="G75" s="28">
        <f>IFERROR(IF(E75="","",VLOOKUP(E75,'Setup - Mix Design'!$A$5:$I$504,9,0)),"")</f>
        <v/>
      </c>
      <c r="H75" s="32">
        <f>IF(OR(F75="",G75=""),"",F75*G75)</f>
        <v/>
      </c>
      <c r="I75" s="33">
        <f>IF(B75="","",SUMIF('Dispatch (Challan)'!$C$5:$C$6004,B75,'Dispatch (Challan)'!$F$5:$F$6004))</f>
        <v/>
      </c>
      <c r="J75" s="33">
        <f>IF(F75="","",F75-I75)</f>
        <v/>
      </c>
      <c r="K75" s="28">
        <f>IF(F75="","",IF(I75=0,"Pending",IF(I75&gt;=F75,"Completed","Partial")))</f>
        <v/>
      </c>
    </row>
    <row r="76">
      <c r="A76" s="31" t="n"/>
      <c r="B76" s="26" t="n"/>
      <c r="C76" s="26" t="n"/>
      <c r="D76" s="26" t="n"/>
      <c r="E76" s="26" t="n"/>
      <c r="F76" s="27" t="n"/>
      <c r="G76" s="28">
        <f>IFERROR(IF(E76="","",VLOOKUP(E76,'Setup - Mix Design'!$A$5:$I$504,9,0)),"")</f>
        <v/>
      </c>
      <c r="H76" s="32">
        <f>IF(OR(F76="",G76=""),"",F76*G76)</f>
        <v/>
      </c>
      <c r="I76" s="33">
        <f>IF(B76="","",SUMIF('Dispatch (Challan)'!$C$5:$C$6004,B76,'Dispatch (Challan)'!$F$5:$F$6004))</f>
        <v/>
      </c>
      <c r="J76" s="33">
        <f>IF(F76="","",F76-I76)</f>
        <v/>
      </c>
      <c r="K76" s="28">
        <f>IF(F76="","",IF(I76=0,"Pending",IF(I76&gt;=F76,"Completed","Partial")))</f>
        <v/>
      </c>
    </row>
    <row r="77">
      <c r="A77" s="31" t="n"/>
      <c r="B77" s="26" t="n"/>
      <c r="C77" s="26" t="n"/>
      <c r="D77" s="26" t="n"/>
      <c r="E77" s="26" t="n"/>
      <c r="F77" s="27" t="n"/>
      <c r="G77" s="28">
        <f>IFERROR(IF(E77="","",VLOOKUP(E77,'Setup - Mix Design'!$A$5:$I$504,9,0)),"")</f>
        <v/>
      </c>
      <c r="H77" s="32">
        <f>IF(OR(F77="",G77=""),"",F77*G77)</f>
        <v/>
      </c>
      <c r="I77" s="33">
        <f>IF(B77="","",SUMIF('Dispatch (Challan)'!$C$5:$C$6004,B77,'Dispatch (Challan)'!$F$5:$F$6004))</f>
        <v/>
      </c>
      <c r="J77" s="33">
        <f>IF(F77="","",F77-I77)</f>
        <v/>
      </c>
      <c r="K77" s="28">
        <f>IF(F77="","",IF(I77=0,"Pending",IF(I77&gt;=F77,"Completed","Partial")))</f>
        <v/>
      </c>
    </row>
    <row r="78">
      <c r="A78" s="31" t="n"/>
      <c r="B78" s="26" t="n"/>
      <c r="C78" s="26" t="n"/>
      <c r="D78" s="26" t="n"/>
      <c r="E78" s="26" t="n"/>
      <c r="F78" s="27" t="n"/>
      <c r="G78" s="28">
        <f>IFERROR(IF(E78="","",VLOOKUP(E78,'Setup - Mix Design'!$A$5:$I$504,9,0)),"")</f>
        <v/>
      </c>
      <c r="H78" s="32">
        <f>IF(OR(F78="",G78=""),"",F78*G78)</f>
        <v/>
      </c>
      <c r="I78" s="33">
        <f>IF(B78="","",SUMIF('Dispatch (Challan)'!$C$5:$C$6004,B78,'Dispatch (Challan)'!$F$5:$F$6004))</f>
        <v/>
      </c>
      <c r="J78" s="33">
        <f>IF(F78="","",F78-I78)</f>
        <v/>
      </c>
      <c r="K78" s="28">
        <f>IF(F78="","",IF(I78=0,"Pending",IF(I78&gt;=F78,"Completed","Partial")))</f>
        <v/>
      </c>
    </row>
    <row r="79">
      <c r="A79" s="31" t="n"/>
      <c r="B79" s="26" t="n"/>
      <c r="C79" s="26" t="n"/>
      <c r="D79" s="26" t="n"/>
      <c r="E79" s="26" t="n"/>
      <c r="F79" s="27" t="n"/>
      <c r="G79" s="28">
        <f>IFERROR(IF(E79="","",VLOOKUP(E79,'Setup - Mix Design'!$A$5:$I$504,9,0)),"")</f>
        <v/>
      </c>
      <c r="H79" s="32">
        <f>IF(OR(F79="",G79=""),"",F79*G79)</f>
        <v/>
      </c>
      <c r="I79" s="33">
        <f>IF(B79="","",SUMIF('Dispatch (Challan)'!$C$5:$C$6004,B79,'Dispatch (Challan)'!$F$5:$F$6004))</f>
        <v/>
      </c>
      <c r="J79" s="33">
        <f>IF(F79="","",F79-I79)</f>
        <v/>
      </c>
      <c r="K79" s="28">
        <f>IF(F79="","",IF(I79=0,"Pending",IF(I79&gt;=F79,"Completed","Partial")))</f>
        <v/>
      </c>
    </row>
    <row r="80">
      <c r="A80" s="31" t="n"/>
      <c r="B80" s="26" t="n"/>
      <c r="C80" s="26" t="n"/>
      <c r="D80" s="26" t="n"/>
      <c r="E80" s="26" t="n"/>
      <c r="F80" s="27" t="n"/>
      <c r="G80" s="28">
        <f>IFERROR(IF(E80="","",VLOOKUP(E80,'Setup - Mix Design'!$A$5:$I$504,9,0)),"")</f>
        <v/>
      </c>
      <c r="H80" s="32">
        <f>IF(OR(F80="",G80=""),"",F80*G80)</f>
        <v/>
      </c>
      <c r="I80" s="33">
        <f>IF(B80="","",SUMIF('Dispatch (Challan)'!$C$5:$C$6004,B80,'Dispatch (Challan)'!$F$5:$F$6004))</f>
        <v/>
      </c>
      <c r="J80" s="33">
        <f>IF(F80="","",F80-I80)</f>
        <v/>
      </c>
      <c r="K80" s="28">
        <f>IF(F80="","",IF(I80=0,"Pending",IF(I80&gt;=F80,"Completed","Partial")))</f>
        <v/>
      </c>
    </row>
    <row r="81">
      <c r="A81" s="31" t="n"/>
      <c r="B81" s="26" t="n"/>
      <c r="C81" s="26" t="n"/>
      <c r="D81" s="26" t="n"/>
      <c r="E81" s="26" t="n"/>
      <c r="F81" s="27" t="n"/>
      <c r="G81" s="28">
        <f>IFERROR(IF(E81="","",VLOOKUP(E81,'Setup - Mix Design'!$A$5:$I$504,9,0)),"")</f>
        <v/>
      </c>
      <c r="H81" s="32">
        <f>IF(OR(F81="",G81=""),"",F81*G81)</f>
        <v/>
      </c>
      <c r="I81" s="33">
        <f>IF(B81="","",SUMIF('Dispatch (Challan)'!$C$5:$C$6004,B81,'Dispatch (Challan)'!$F$5:$F$6004))</f>
        <v/>
      </c>
      <c r="J81" s="33">
        <f>IF(F81="","",F81-I81)</f>
        <v/>
      </c>
      <c r="K81" s="28">
        <f>IF(F81="","",IF(I81=0,"Pending",IF(I81&gt;=F81,"Completed","Partial")))</f>
        <v/>
      </c>
    </row>
    <row r="82">
      <c r="A82" s="31" t="n"/>
      <c r="B82" s="26" t="n"/>
      <c r="C82" s="26" t="n"/>
      <c r="D82" s="26" t="n"/>
      <c r="E82" s="26" t="n"/>
      <c r="F82" s="27" t="n"/>
      <c r="G82" s="28">
        <f>IFERROR(IF(E82="","",VLOOKUP(E82,'Setup - Mix Design'!$A$5:$I$504,9,0)),"")</f>
        <v/>
      </c>
      <c r="H82" s="32">
        <f>IF(OR(F82="",G82=""),"",F82*G82)</f>
        <v/>
      </c>
      <c r="I82" s="33">
        <f>IF(B82="","",SUMIF('Dispatch (Challan)'!$C$5:$C$6004,B82,'Dispatch (Challan)'!$F$5:$F$6004))</f>
        <v/>
      </c>
      <c r="J82" s="33">
        <f>IF(F82="","",F82-I82)</f>
        <v/>
      </c>
      <c r="K82" s="28">
        <f>IF(F82="","",IF(I82=0,"Pending",IF(I82&gt;=F82,"Completed","Partial")))</f>
        <v/>
      </c>
    </row>
    <row r="83">
      <c r="A83" s="31" t="n"/>
      <c r="B83" s="26" t="n"/>
      <c r="C83" s="26" t="n"/>
      <c r="D83" s="26" t="n"/>
      <c r="E83" s="26" t="n"/>
      <c r="F83" s="27" t="n"/>
      <c r="G83" s="28">
        <f>IFERROR(IF(E83="","",VLOOKUP(E83,'Setup - Mix Design'!$A$5:$I$504,9,0)),"")</f>
        <v/>
      </c>
      <c r="H83" s="32">
        <f>IF(OR(F83="",G83=""),"",F83*G83)</f>
        <v/>
      </c>
      <c r="I83" s="33">
        <f>IF(B83="","",SUMIF('Dispatch (Challan)'!$C$5:$C$6004,B83,'Dispatch (Challan)'!$F$5:$F$6004))</f>
        <v/>
      </c>
      <c r="J83" s="33">
        <f>IF(F83="","",F83-I83)</f>
        <v/>
      </c>
      <c r="K83" s="28">
        <f>IF(F83="","",IF(I83=0,"Pending",IF(I83&gt;=F83,"Completed","Partial")))</f>
        <v/>
      </c>
    </row>
    <row r="84">
      <c r="A84" s="31" t="n"/>
      <c r="B84" s="26" t="n"/>
      <c r="C84" s="26" t="n"/>
      <c r="D84" s="26" t="n"/>
      <c r="E84" s="26" t="n"/>
      <c r="F84" s="27" t="n"/>
      <c r="G84" s="28">
        <f>IFERROR(IF(E84="","",VLOOKUP(E84,'Setup - Mix Design'!$A$5:$I$504,9,0)),"")</f>
        <v/>
      </c>
      <c r="H84" s="32">
        <f>IF(OR(F84="",G84=""),"",F84*G84)</f>
        <v/>
      </c>
      <c r="I84" s="33">
        <f>IF(B84="","",SUMIF('Dispatch (Challan)'!$C$5:$C$6004,B84,'Dispatch (Challan)'!$F$5:$F$6004))</f>
        <v/>
      </c>
      <c r="J84" s="33">
        <f>IF(F84="","",F84-I84)</f>
        <v/>
      </c>
      <c r="K84" s="28">
        <f>IF(F84="","",IF(I84=0,"Pending",IF(I84&gt;=F84,"Completed","Partial")))</f>
        <v/>
      </c>
    </row>
    <row r="85">
      <c r="A85" s="31" t="n"/>
      <c r="B85" s="26" t="n"/>
      <c r="C85" s="26" t="n"/>
      <c r="D85" s="26" t="n"/>
      <c r="E85" s="26" t="n"/>
      <c r="F85" s="27" t="n"/>
      <c r="G85" s="28">
        <f>IFERROR(IF(E85="","",VLOOKUP(E85,'Setup - Mix Design'!$A$5:$I$504,9,0)),"")</f>
        <v/>
      </c>
      <c r="H85" s="32">
        <f>IF(OR(F85="",G85=""),"",F85*G85)</f>
        <v/>
      </c>
      <c r="I85" s="33">
        <f>IF(B85="","",SUMIF('Dispatch (Challan)'!$C$5:$C$6004,B85,'Dispatch (Challan)'!$F$5:$F$6004))</f>
        <v/>
      </c>
      <c r="J85" s="33">
        <f>IF(F85="","",F85-I85)</f>
        <v/>
      </c>
      <c r="K85" s="28">
        <f>IF(F85="","",IF(I85=0,"Pending",IF(I85&gt;=F85,"Completed","Partial")))</f>
        <v/>
      </c>
    </row>
    <row r="86">
      <c r="A86" s="31" t="n"/>
      <c r="B86" s="26" t="n"/>
      <c r="C86" s="26" t="n"/>
      <c r="D86" s="26" t="n"/>
      <c r="E86" s="26" t="n"/>
      <c r="F86" s="27" t="n"/>
      <c r="G86" s="28">
        <f>IFERROR(IF(E86="","",VLOOKUP(E86,'Setup - Mix Design'!$A$5:$I$504,9,0)),"")</f>
        <v/>
      </c>
      <c r="H86" s="32">
        <f>IF(OR(F86="",G86=""),"",F86*G86)</f>
        <v/>
      </c>
      <c r="I86" s="33">
        <f>IF(B86="","",SUMIF('Dispatch (Challan)'!$C$5:$C$6004,B86,'Dispatch (Challan)'!$F$5:$F$6004))</f>
        <v/>
      </c>
      <c r="J86" s="33">
        <f>IF(F86="","",F86-I86)</f>
        <v/>
      </c>
      <c r="K86" s="28">
        <f>IF(F86="","",IF(I86=0,"Pending",IF(I86&gt;=F86,"Completed","Partial")))</f>
        <v/>
      </c>
    </row>
    <row r="87">
      <c r="A87" s="31" t="n"/>
      <c r="B87" s="26" t="n"/>
      <c r="C87" s="26" t="n"/>
      <c r="D87" s="26" t="n"/>
      <c r="E87" s="26" t="n"/>
      <c r="F87" s="27" t="n"/>
      <c r="G87" s="28">
        <f>IFERROR(IF(E87="","",VLOOKUP(E87,'Setup - Mix Design'!$A$5:$I$504,9,0)),"")</f>
        <v/>
      </c>
      <c r="H87" s="32">
        <f>IF(OR(F87="",G87=""),"",F87*G87)</f>
        <v/>
      </c>
      <c r="I87" s="33">
        <f>IF(B87="","",SUMIF('Dispatch (Challan)'!$C$5:$C$6004,B87,'Dispatch (Challan)'!$F$5:$F$6004))</f>
        <v/>
      </c>
      <c r="J87" s="33">
        <f>IF(F87="","",F87-I87)</f>
        <v/>
      </c>
      <c r="K87" s="28">
        <f>IF(F87="","",IF(I87=0,"Pending",IF(I87&gt;=F87,"Completed","Partial")))</f>
        <v/>
      </c>
    </row>
    <row r="88">
      <c r="A88" s="31" t="n"/>
      <c r="B88" s="26" t="n"/>
      <c r="C88" s="26" t="n"/>
      <c r="D88" s="26" t="n"/>
      <c r="E88" s="26" t="n"/>
      <c r="F88" s="27" t="n"/>
      <c r="G88" s="28">
        <f>IFERROR(IF(E88="","",VLOOKUP(E88,'Setup - Mix Design'!$A$5:$I$504,9,0)),"")</f>
        <v/>
      </c>
      <c r="H88" s="32">
        <f>IF(OR(F88="",G88=""),"",F88*G88)</f>
        <v/>
      </c>
      <c r="I88" s="33">
        <f>IF(B88="","",SUMIF('Dispatch (Challan)'!$C$5:$C$6004,B88,'Dispatch (Challan)'!$F$5:$F$6004))</f>
        <v/>
      </c>
      <c r="J88" s="33">
        <f>IF(F88="","",F88-I88)</f>
        <v/>
      </c>
      <c r="K88" s="28">
        <f>IF(F88="","",IF(I88=0,"Pending",IF(I88&gt;=F88,"Completed","Partial")))</f>
        <v/>
      </c>
    </row>
    <row r="89">
      <c r="A89" s="31" t="n"/>
      <c r="B89" s="26" t="n"/>
      <c r="C89" s="26" t="n"/>
      <c r="D89" s="26" t="n"/>
      <c r="E89" s="26" t="n"/>
      <c r="F89" s="27" t="n"/>
      <c r="G89" s="28">
        <f>IFERROR(IF(E89="","",VLOOKUP(E89,'Setup - Mix Design'!$A$5:$I$504,9,0)),"")</f>
        <v/>
      </c>
      <c r="H89" s="32">
        <f>IF(OR(F89="",G89=""),"",F89*G89)</f>
        <v/>
      </c>
      <c r="I89" s="33">
        <f>IF(B89="","",SUMIF('Dispatch (Challan)'!$C$5:$C$6004,B89,'Dispatch (Challan)'!$F$5:$F$6004))</f>
        <v/>
      </c>
      <c r="J89" s="33">
        <f>IF(F89="","",F89-I89)</f>
        <v/>
      </c>
      <c r="K89" s="28">
        <f>IF(F89="","",IF(I89=0,"Pending",IF(I89&gt;=F89,"Completed","Partial")))</f>
        <v/>
      </c>
    </row>
    <row r="90">
      <c r="A90" s="31" t="n"/>
      <c r="B90" s="26" t="n"/>
      <c r="C90" s="26" t="n"/>
      <c r="D90" s="26" t="n"/>
      <c r="E90" s="26" t="n"/>
      <c r="F90" s="27" t="n"/>
      <c r="G90" s="28">
        <f>IFERROR(IF(E90="","",VLOOKUP(E90,'Setup - Mix Design'!$A$5:$I$504,9,0)),"")</f>
        <v/>
      </c>
      <c r="H90" s="32">
        <f>IF(OR(F90="",G90=""),"",F90*G90)</f>
        <v/>
      </c>
      <c r="I90" s="33">
        <f>IF(B90="","",SUMIF('Dispatch (Challan)'!$C$5:$C$6004,B90,'Dispatch (Challan)'!$F$5:$F$6004))</f>
        <v/>
      </c>
      <c r="J90" s="33">
        <f>IF(F90="","",F90-I90)</f>
        <v/>
      </c>
      <c r="K90" s="28">
        <f>IF(F90="","",IF(I90=0,"Pending",IF(I90&gt;=F90,"Completed","Partial")))</f>
        <v/>
      </c>
    </row>
    <row r="91">
      <c r="A91" s="31" t="n"/>
      <c r="B91" s="26" t="n"/>
      <c r="C91" s="26" t="n"/>
      <c r="D91" s="26" t="n"/>
      <c r="E91" s="26" t="n"/>
      <c r="F91" s="27" t="n"/>
      <c r="G91" s="28">
        <f>IFERROR(IF(E91="","",VLOOKUP(E91,'Setup - Mix Design'!$A$5:$I$504,9,0)),"")</f>
        <v/>
      </c>
      <c r="H91" s="32">
        <f>IF(OR(F91="",G91=""),"",F91*G91)</f>
        <v/>
      </c>
      <c r="I91" s="33">
        <f>IF(B91="","",SUMIF('Dispatch (Challan)'!$C$5:$C$6004,B91,'Dispatch (Challan)'!$F$5:$F$6004))</f>
        <v/>
      </c>
      <c r="J91" s="33">
        <f>IF(F91="","",F91-I91)</f>
        <v/>
      </c>
      <c r="K91" s="28">
        <f>IF(F91="","",IF(I91=0,"Pending",IF(I91&gt;=F91,"Completed","Partial")))</f>
        <v/>
      </c>
    </row>
    <row r="92">
      <c r="A92" s="31" t="n"/>
      <c r="B92" s="26" t="n"/>
      <c r="C92" s="26" t="n"/>
      <c r="D92" s="26" t="n"/>
      <c r="E92" s="26" t="n"/>
      <c r="F92" s="27" t="n"/>
      <c r="G92" s="28">
        <f>IFERROR(IF(E92="","",VLOOKUP(E92,'Setup - Mix Design'!$A$5:$I$504,9,0)),"")</f>
        <v/>
      </c>
      <c r="H92" s="32">
        <f>IF(OR(F92="",G92=""),"",F92*G92)</f>
        <v/>
      </c>
      <c r="I92" s="33">
        <f>IF(B92="","",SUMIF('Dispatch (Challan)'!$C$5:$C$6004,B92,'Dispatch (Challan)'!$F$5:$F$6004))</f>
        <v/>
      </c>
      <c r="J92" s="33">
        <f>IF(F92="","",F92-I92)</f>
        <v/>
      </c>
      <c r="K92" s="28">
        <f>IF(F92="","",IF(I92=0,"Pending",IF(I92&gt;=F92,"Completed","Partial")))</f>
        <v/>
      </c>
    </row>
    <row r="93">
      <c r="A93" s="31" t="n"/>
      <c r="B93" s="26" t="n"/>
      <c r="C93" s="26" t="n"/>
      <c r="D93" s="26" t="n"/>
      <c r="E93" s="26" t="n"/>
      <c r="F93" s="27" t="n"/>
      <c r="G93" s="28">
        <f>IFERROR(IF(E93="","",VLOOKUP(E93,'Setup - Mix Design'!$A$5:$I$504,9,0)),"")</f>
        <v/>
      </c>
      <c r="H93" s="32">
        <f>IF(OR(F93="",G93=""),"",F93*G93)</f>
        <v/>
      </c>
      <c r="I93" s="33">
        <f>IF(B93="","",SUMIF('Dispatch (Challan)'!$C$5:$C$6004,B93,'Dispatch (Challan)'!$F$5:$F$6004))</f>
        <v/>
      </c>
      <c r="J93" s="33">
        <f>IF(F93="","",F93-I93)</f>
        <v/>
      </c>
      <c r="K93" s="28">
        <f>IF(F93="","",IF(I93=0,"Pending",IF(I93&gt;=F93,"Completed","Partial")))</f>
        <v/>
      </c>
    </row>
    <row r="94">
      <c r="A94" s="31" t="n"/>
      <c r="B94" s="26" t="n"/>
      <c r="C94" s="26" t="n"/>
      <c r="D94" s="26" t="n"/>
      <c r="E94" s="26" t="n"/>
      <c r="F94" s="27" t="n"/>
      <c r="G94" s="28">
        <f>IFERROR(IF(E94="","",VLOOKUP(E94,'Setup - Mix Design'!$A$5:$I$504,9,0)),"")</f>
        <v/>
      </c>
      <c r="H94" s="32">
        <f>IF(OR(F94="",G94=""),"",F94*G94)</f>
        <v/>
      </c>
      <c r="I94" s="33">
        <f>IF(B94="","",SUMIF('Dispatch (Challan)'!$C$5:$C$6004,B94,'Dispatch (Challan)'!$F$5:$F$6004))</f>
        <v/>
      </c>
      <c r="J94" s="33">
        <f>IF(F94="","",F94-I94)</f>
        <v/>
      </c>
      <c r="K94" s="28">
        <f>IF(F94="","",IF(I94=0,"Pending",IF(I94&gt;=F94,"Completed","Partial")))</f>
        <v/>
      </c>
    </row>
    <row r="95">
      <c r="A95" s="31" t="n"/>
      <c r="B95" s="26" t="n"/>
      <c r="C95" s="26" t="n"/>
      <c r="D95" s="26" t="n"/>
      <c r="E95" s="26" t="n"/>
      <c r="F95" s="27" t="n"/>
      <c r="G95" s="28">
        <f>IFERROR(IF(E95="","",VLOOKUP(E95,'Setup - Mix Design'!$A$5:$I$504,9,0)),"")</f>
        <v/>
      </c>
      <c r="H95" s="32">
        <f>IF(OR(F95="",G95=""),"",F95*G95)</f>
        <v/>
      </c>
      <c r="I95" s="33">
        <f>IF(B95="","",SUMIF('Dispatch (Challan)'!$C$5:$C$6004,B95,'Dispatch (Challan)'!$F$5:$F$6004))</f>
        <v/>
      </c>
      <c r="J95" s="33">
        <f>IF(F95="","",F95-I95)</f>
        <v/>
      </c>
      <c r="K95" s="28">
        <f>IF(F95="","",IF(I95=0,"Pending",IF(I95&gt;=F95,"Completed","Partial")))</f>
        <v/>
      </c>
    </row>
    <row r="96">
      <c r="A96" s="31" t="n"/>
      <c r="B96" s="26" t="n"/>
      <c r="C96" s="26" t="n"/>
      <c r="D96" s="26" t="n"/>
      <c r="E96" s="26" t="n"/>
      <c r="F96" s="27" t="n"/>
      <c r="G96" s="28">
        <f>IFERROR(IF(E96="","",VLOOKUP(E96,'Setup - Mix Design'!$A$5:$I$504,9,0)),"")</f>
        <v/>
      </c>
      <c r="H96" s="32">
        <f>IF(OR(F96="",G96=""),"",F96*G96)</f>
        <v/>
      </c>
      <c r="I96" s="33">
        <f>IF(B96="","",SUMIF('Dispatch (Challan)'!$C$5:$C$6004,B96,'Dispatch (Challan)'!$F$5:$F$6004))</f>
        <v/>
      </c>
      <c r="J96" s="33">
        <f>IF(F96="","",F96-I96)</f>
        <v/>
      </c>
      <c r="K96" s="28">
        <f>IF(F96="","",IF(I96=0,"Pending",IF(I96&gt;=F96,"Completed","Partial")))</f>
        <v/>
      </c>
    </row>
    <row r="97">
      <c r="A97" s="31" t="n"/>
      <c r="B97" s="26" t="n"/>
      <c r="C97" s="26" t="n"/>
      <c r="D97" s="26" t="n"/>
      <c r="E97" s="26" t="n"/>
      <c r="F97" s="27" t="n"/>
      <c r="G97" s="28">
        <f>IFERROR(IF(E97="","",VLOOKUP(E97,'Setup - Mix Design'!$A$5:$I$504,9,0)),"")</f>
        <v/>
      </c>
      <c r="H97" s="32">
        <f>IF(OR(F97="",G97=""),"",F97*G97)</f>
        <v/>
      </c>
      <c r="I97" s="33">
        <f>IF(B97="","",SUMIF('Dispatch (Challan)'!$C$5:$C$6004,B97,'Dispatch (Challan)'!$F$5:$F$6004))</f>
        <v/>
      </c>
      <c r="J97" s="33">
        <f>IF(F97="","",F97-I97)</f>
        <v/>
      </c>
      <c r="K97" s="28">
        <f>IF(F97="","",IF(I97=0,"Pending",IF(I97&gt;=F97,"Completed","Partial")))</f>
        <v/>
      </c>
    </row>
    <row r="98">
      <c r="A98" s="31" t="n"/>
      <c r="B98" s="26" t="n"/>
      <c r="C98" s="26" t="n"/>
      <c r="D98" s="26" t="n"/>
      <c r="E98" s="26" t="n"/>
      <c r="F98" s="27" t="n"/>
      <c r="G98" s="28">
        <f>IFERROR(IF(E98="","",VLOOKUP(E98,'Setup - Mix Design'!$A$5:$I$504,9,0)),"")</f>
        <v/>
      </c>
      <c r="H98" s="32">
        <f>IF(OR(F98="",G98=""),"",F98*G98)</f>
        <v/>
      </c>
      <c r="I98" s="33">
        <f>IF(B98="","",SUMIF('Dispatch (Challan)'!$C$5:$C$6004,B98,'Dispatch (Challan)'!$F$5:$F$6004))</f>
        <v/>
      </c>
      <c r="J98" s="33">
        <f>IF(F98="","",F98-I98)</f>
        <v/>
      </c>
      <c r="K98" s="28">
        <f>IF(F98="","",IF(I98=0,"Pending",IF(I98&gt;=F98,"Completed","Partial")))</f>
        <v/>
      </c>
    </row>
    <row r="99">
      <c r="A99" s="31" t="n"/>
      <c r="B99" s="26" t="n"/>
      <c r="C99" s="26" t="n"/>
      <c r="D99" s="26" t="n"/>
      <c r="E99" s="26" t="n"/>
      <c r="F99" s="27" t="n"/>
      <c r="G99" s="28">
        <f>IFERROR(IF(E99="","",VLOOKUP(E99,'Setup - Mix Design'!$A$5:$I$504,9,0)),"")</f>
        <v/>
      </c>
      <c r="H99" s="32">
        <f>IF(OR(F99="",G99=""),"",F99*G99)</f>
        <v/>
      </c>
      <c r="I99" s="33">
        <f>IF(B99="","",SUMIF('Dispatch (Challan)'!$C$5:$C$6004,B99,'Dispatch (Challan)'!$F$5:$F$6004))</f>
        <v/>
      </c>
      <c r="J99" s="33">
        <f>IF(F99="","",F99-I99)</f>
        <v/>
      </c>
      <c r="K99" s="28">
        <f>IF(F99="","",IF(I99=0,"Pending",IF(I99&gt;=F99,"Completed","Partial")))</f>
        <v/>
      </c>
    </row>
    <row r="100">
      <c r="A100" s="31" t="n"/>
      <c r="B100" s="26" t="n"/>
      <c r="C100" s="26" t="n"/>
      <c r="D100" s="26" t="n"/>
      <c r="E100" s="26" t="n"/>
      <c r="F100" s="27" t="n"/>
      <c r="G100" s="28">
        <f>IFERROR(IF(E100="","",VLOOKUP(E100,'Setup - Mix Design'!$A$5:$I$504,9,0)),"")</f>
        <v/>
      </c>
      <c r="H100" s="32">
        <f>IF(OR(F100="",G100=""),"",F100*G100)</f>
        <v/>
      </c>
      <c r="I100" s="33">
        <f>IF(B100="","",SUMIF('Dispatch (Challan)'!$C$5:$C$6004,B100,'Dispatch (Challan)'!$F$5:$F$6004))</f>
        <v/>
      </c>
      <c r="J100" s="33">
        <f>IF(F100="","",F100-I100)</f>
        <v/>
      </c>
      <c r="K100" s="28">
        <f>IF(F100="","",IF(I100=0,"Pending",IF(I100&gt;=F100,"Completed","Partial")))</f>
        <v/>
      </c>
    </row>
    <row r="101">
      <c r="A101" s="31" t="n"/>
      <c r="B101" s="26" t="n"/>
      <c r="C101" s="26" t="n"/>
      <c r="D101" s="26" t="n"/>
      <c r="E101" s="26" t="n"/>
      <c r="F101" s="27" t="n"/>
      <c r="G101" s="28">
        <f>IFERROR(IF(E101="","",VLOOKUP(E101,'Setup - Mix Design'!$A$5:$I$504,9,0)),"")</f>
        <v/>
      </c>
      <c r="H101" s="32">
        <f>IF(OR(F101="",G101=""),"",F101*G101)</f>
        <v/>
      </c>
      <c r="I101" s="33">
        <f>IF(B101="","",SUMIF('Dispatch (Challan)'!$C$5:$C$6004,B101,'Dispatch (Challan)'!$F$5:$F$6004))</f>
        <v/>
      </c>
      <c r="J101" s="33">
        <f>IF(F101="","",F101-I101)</f>
        <v/>
      </c>
      <c r="K101" s="28">
        <f>IF(F101="","",IF(I101=0,"Pending",IF(I101&gt;=F101,"Completed","Partial")))</f>
        <v/>
      </c>
    </row>
    <row r="102">
      <c r="A102" s="31" t="n"/>
      <c r="B102" s="26" t="n"/>
      <c r="C102" s="26" t="n"/>
      <c r="D102" s="26" t="n"/>
      <c r="E102" s="26" t="n"/>
      <c r="F102" s="27" t="n"/>
      <c r="G102" s="28">
        <f>IFERROR(IF(E102="","",VLOOKUP(E102,'Setup - Mix Design'!$A$5:$I$504,9,0)),"")</f>
        <v/>
      </c>
      <c r="H102" s="32">
        <f>IF(OR(F102="",G102=""),"",F102*G102)</f>
        <v/>
      </c>
      <c r="I102" s="33">
        <f>IF(B102="","",SUMIF('Dispatch (Challan)'!$C$5:$C$6004,B102,'Dispatch (Challan)'!$F$5:$F$6004))</f>
        <v/>
      </c>
      <c r="J102" s="33">
        <f>IF(F102="","",F102-I102)</f>
        <v/>
      </c>
      <c r="K102" s="28">
        <f>IF(F102="","",IF(I102=0,"Pending",IF(I102&gt;=F102,"Completed","Partial")))</f>
        <v/>
      </c>
    </row>
    <row r="103">
      <c r="A103" s="31" t="n"/>
      <c r="B103" s="26" t="n"/>
      <c r="C103" s="26" t="n"/>
      <c r="D103" s="26" t="n"/>
      <c r="E103" s="26" t="n"/>
      <c r="F103" s="27" t="n"/>
      <c r="G103" s="28">
        <f>IFERROR(IF(E103="","",VLOOKUP(E103,'Setup - Mix Design'!$A$5:$I$504,9,0)),"")</f>
        <v/>
      </c>
      <c r="H103" s="32">
        <f>IF(OR(F103="",G103=""),"",F103*G103)</f>
        <v/>
      </c>
      <c r="I103" s="33">
        <f>IF(B103="","",SUMIF('Dispatch (Challan)'!$C$5:$C$6004,B103,'Dispatch (Challan)'!$F$5:$F$6004))</f>
        <v/>
      </c>
      <c r="J103" s="33">
        <f>IF(F103="","",F103-I103)</f>
        <v/>
      </c>
      <c r="K103" s="28">
        <f>IF(F103="","",IF(I103=0,"Pending",IF(I103&gt;=F103,"Completed","Partial")))</f>
        <v/>
      </c>
    </row>
    <row r="104">
      <c r="A104" s="31" t="n"/>
      <c r="B104" s="26" t="n"/>
      <c r="C104" s="26" t="n"/>
      <c r="D104" s="26" t="n"/>
      <c r="E104" s="26" t="n"/>
      <c r="F104" s="27" t="n"/>
      <c r="G104" s="28">
        <f>IFERROR(IF(E104="","",VLOOKUP(E104,'Setup - Mix Design'!$A$5:$I$504,9,0)),"")</f>
        <v/>
      </c>
      <c r="H104" s="32">
        <f>IF(OR(F104="",G104=""),"",F104*G104)</f>
        <v/>
      </c>
      <c r="I104" s="33">
        <f>IF(B104="","",SUMIF('Dispatch (Challan)'!$C$5:$C$6004,B104,'Dispatch (Challan)'!$F$5:$F$6004))</f>
        <v/>
      </c>
      <c r="J104" s="33">
        <f>IF(F104="","",F104-I104)</f>
        <v/>
      </c>
      <c r="K104" s="28">
        <f>IF(F104="","",IF(I104=0,"Pending",IF(I104&gt;=F104,"Completed","Partial")))</f>
        <v/>
      </c>
    </row>
    <row r="105">
      <c r="A105" s="31" t="n"/>
      <c r="B105" s="26" t="n"/>
      <c r="C105" s="26" t="n"/>
      <c r="D105" s="26" t="n"/>
      <c r="E105" s="26" t="n"/>
      <c r="F105" s="27" t="n"/>
      <c r="G105" s="28">
        <f>IFERROR(IF(E105="","",VLOOKUP(E105,'Setup - Mix Design'!$A$5:$I$504,9,0)),"")</f>
        <v/>
      </c>
      <c r="H105" s="32">
        <f>IF(OR(F105="",G105=""),"",F105*G105)</f>
        <v/>
      </c>
      <c r="I105" s="33">
        <f>IF(B105="","",SUMIF('Dispatch (Challan)'!$C$5:$C$6004,B105,'Dispatch (Challan)'!$F$5:$F$6004))</f>
        <v/>
      </c>
      <c r="J105" s="33">
        <f>IF(F105="","",F105-I105)</f>
        <v/>
      </c>
      <c r="K105" s="28">
        <f>IF(F105="","",IF(I105=0,"Pending",IF(I105&gt;=F105,"Completed","Partial")))</f>
        <v/>
      </c>
    </row>
    <row r="106">
      <c r="A106" s="31" t="n"/>
      <c r="B106" s="26" t="n"/>
      <c r="C106" s="26" t="n"/>
      <c r="D106" s="26" t="n"/>
      <c r="E106" s="26" t="n"/>
      <c r="F106" s="27" t="n"/>
      <c r="G106" s="28">
        <f>IFERROR(IF(E106="","",VLOOKUP(E106,'Setup - Mix Design'!$A$5:$I$504,9,0)),"")</f>
        <v/>
      </c>
      <c r="H106" s="32">
        <f>IF(OR(F106="",G106=""),"",F106*G106)</f>
        <v/>
      </c>
      <c r="I106" s="33">
        <f>IF(B106="","",SUMIF('Dispatch (Challan)'!$C$5:$C$6004,B106,'Dispatch (Challan)'!$F$5:$F$6004))</f>
        <v/>
      </c>
      <c r="J106" s="33">
        <f>IF(F106="","",F106-I106)</f>
        <v/>
      </c>
      <c r="K106" s="28">
        <f>IF(F106="","",IF(I106=0,"Pending",IF(I106&gt;=F106,"Completed","Partial")))</f>
        <v/>
      </c>
    </row>
    <row r="107">
      <c r="A107" s="31" t="n"/>
      <c r="B107" s="26" t="n"/>
      <c r="C107" s="26" t="n"/>
      <c r="D107" s="26" t="n"/>
      <c r="E107" s="26" t="n"/>
      <c r="F107" s="27" t="n"/>
      <c r="G107" s="28">
        <f>IFERROR(IF(E107="","",VLOOKUP(E107,'Setup - Mix Design'!$A$5:$I$504,9,0)),"")</f>
        <v/>
      </c>
      <c r="H107" s="32">
        <f>IF(OR(F107="",G107=""),"",F107*G107)</f>
        <v/>
      </c>
      <c r="I107" s="33">
        <f>IF(B107="","",SUMIF('Dispatch (Challan)'!$C$5:$C$6004,B107,'Dispatch (Challan)'!$F$5:$F$6004))</f>
        <v/>
      </c>
      <c r="J107" s="33">
        <f>IF(F107="","",F107-I107)</f>
        <v/>
      </c>
      <c r="K107" s="28">
        <f>IF(F107="","",IF(I107=0,"Pending",IF(I107&gt;=F107,"Completed","Partial")))</f>
        <v/>
      </c>
    </row>
    <row r="108">
      <c r="A108" s="31" t="n"/>
      <c r="B108" s="26" t="n"/>
      <c r="C108" s="26" t="n"/>
      <c r="D108" s="26" t="n"/>
      <c r="E108" s="26" t="n"/>
      <c r="F108" s="27" t="n"/>
      <c r="G108" s="28">
        <f>IFERROR(IF(E108="","",VLOOKUP(E108,'Setup - Mix Design'!$A$5:$I$504,9,0)),"")</f>
        <v/>
      </c>
      <c r="H108" s="32">
        <f>IF(OR(F108="",G108=""),"",F108*G108)</f>
        <v/>
      </c>
      <c r="I108" s="33">
        <f>IF(B108="","",SUMIF('Dispatch (Challan)'!$C$5:$C$6004,B108,'Dispatch (Challan)'!$F$5:$F$6004))</f>
        <v/>
      </c>
      <c r="J108" s="33">
        <f>IF(F108="","",F108-I108)</f>
        <v/>
      </c>
      <c r="K108" s="28">
        <f>IF(F108="","",IF(I108=0,"Pending",IF(I108&gt;=F108,"Completed","Partial")))</f>
        <v/>
      </c>
    </row>
    <row r="109">
      <c r="A109" s="31" t="n"/>
      <c r="B109" s="26" t="n"/>
      <c r="C109" s="26" t="n"/>
      <c r="D109" s="26" t="n"/>
      <c r="E109" s="26" t="n"/>
      <c r="F109" s="27" t="n"/>
      <c r="G109" s="28">
        <f>IFERROR(IF(E109="","",VLOOKUP(E109,'Setup - Mix Design'!$A$5:$I$504,9,0)),"")</f>
        <v/>
      </c>
      <c r="H109" s="32">
        <f>IF(OR(F109="",G109=""),"",F109*G109)</f>
        <v/>
      </c>
      <c r="I109" s="33">
        <f>IF(B109="","",SUMIF('Dispatch (Challan)'!$C$5:$C$6004,B109,'Dispatch (Challan)'!$F$5:$F$6004))</f>
        <v/>
      </c>
      <c r="J109" s="33">
        <f>IF(F109="","",F109-I109)</f>
        <v/>
      </c>
      <c r="K109" s="28">
        <f>IF(F109="","",IF(I109=0,"Pending",IF(I109&gt;=F109,"Completed","Partial")))</f>
        <v/>
      </c>
    </row>
    <row r="110">
      <c r="A110" s="31" t="n"/>
      <c r="B110" s="26" t="n"/>
      <c r="C110" s="26" t="n"/>
      <c r="D110" s="26" t="n"/>
      <c r="E110" s="26" t="n"/>
      <c r="F110" s="27" t="n"/>
      <c r="G110" s="28">
        <f>IFERROR(IF(E110="","",VLOOKUP(E110,'Setup - Mix Design'!$A$5:$I$504,9,0)),"")</f>
        <v/>
      </c>
      <c r="H110" s="32">
        <f>IF(OR(F110="",G110=""),"",F110*G110)</f>
        <v/>
      </c>
      <c r="I110" s="33">
        <f>IF(B110="","",SUMIF('Dispatch (Challan)'!$C$5:$C$6004,B110,'Dispatch (Challan)'!$F$5:$F$6004))</f>
        <v/>
      </c>
      <c r="J110" s="33">
        <f>IF(F110="","",F110-I110)</f>
        <v/>
      </c>
      <c r="K110" s="28">
        <f>IF(F110="","",IF(I110=0,"Pending",IF(I110&gt;=F110,"Completed","Partial")))</f>
        <v/>
      </c>
    </row>
    <row r="111">
      <c r="A111" s="31" t="n"/>
      <c r="B111" s="26" t="n"/>
      <c r="C111" s="26" t="n"/>
      <c r="D111" s="26" t="n"/>
      <c r="E111" s="26" t="n"/>
      <c r="F111" s="27" t="n"/>
      <c r="G111" s="28">
        <f>IFERROR(IF(E111="","",VLOOKUP(E111,'Setup - Mix Design'!$A$5:$I$504,9,0)),"")</f>
        <v/>
      </c>
      <c r="H111" s="32">
        <f>IF(OR(F111="",G111=""),"",F111*G111)</f>
        <v/>
      </c>
      <c r="I111" s="33">
        <f>IF(B111="","",SUMIF('Dispatch (Challan)'!$C$5:$C$6004,B111,'Dispatch (Challan)'!$F$5:$F$6004))</f>
        <v/>
      </c>
      <c r="J111" s="33">
        <f>IF(F111="","",F111-I111)</f>
        <v/>
      </c>
      <c r="K111" s="28">
        <f>IF(F111="","",IF(I111=0,"Pending",IF(I111&gt;=F111,"Completed","Partial")))</f>
        <v/>
      </c>
    </row>
    <row r="112">
      <c r="A112" s="31" t="n"/>
      <c r="B112" s="26" t="n"/>
      <c r="C112" s="26" t="n"/>
      <c r="D112" s="26" t="n"/>
      <c r="E112" s="26" t="n"/>
      <c r="F112" s="27" t="n"/>
      <c r="G112" s="28">
        <f>IFERROR(IF(E112="","",VLOOKUP(E112,'Setup - Mix Design'!$A$5:$I$504,9,0)),"")</f>
        <v/>
      </c>
      <c r="H112" s="32">
        <f>IF(OR(F112="",G112=""),"",F112*G112)</f>
        <v/>
      </c>
      <c r="I112" s="33">
        <f>IF(B112="","",SUMIF('Dispatch (Challan)'!$C$5:$C$6004,B112,'Dispatch (Challan)'!$F$5:$F$6004))</f>
        <v/>
      </c>
      <c r="J112" s="33">
        <f>IF(F112="","",F112-I112)</f>
        <v/>
      </c>
      <c r="K112" s="28">
        <f>IF(F112="","",IF(I112=0,"Pending",IF(I112&gt;=F112,"Completed","Partial")))</f>
        <v/>
      </c>
    </row>
    <row r="113">
      <c r="A113" s="31" t="n"/>
      <c r="B113" s="26" t="n"/>
      <c r="C113" s="26" t="n"/>
      <c r="D113" s="26" t="n"/>
      <c r="E113" s="26" t="n"/>
      <c r="F113" s="27" t="n"/>
      <c r="G113" s="28">
        <f>IFERROR(IF(E113="","",VLOOKUP(E113,'Setup - Mix Design'!$A$5:$I$504,9,0)),"")</f>
        <v/>
      </c>
      <c r="H113" s="32">
        <f>IF(OR(F113="",G113=""),"",F113*G113)</f>
        <v/>
      </c>
      <c r="I113" s="33">
        <f>IF(B113="","",SUMIF('Dispatch (Challan)'!$C$5:$C$6004,B113,'Dispatch (Challan)'!$F$5:$F$6004))</f>
        <v/>
      </c>
      <c r="J113" s="33">
        <f>IF(F113="","",F113-I113)</f>
        <v/>
      </c>
      <c r="K113" s="28">
        <f>IF(F113="","",IF(I113=0,"Pending",IF(I113&gt;=F113,"Completed","Partial")))</f>
        <v/>
      </c>
    </row>
    <row r="114">
      <c r="A114" s="31" t="n"/>
      <c r="B114" s="26" t="n"/>
      <c r="C114" s="26" t="n"/>
      <c r="D114" s="26" t="n"/>
      <c r="E114" s="26" t="n"/>
      <c r="F114" s="27" t="n"/>
      <c r="G114" s="28">
        <f>IFERROR(IF(E114="","",VLOOKUP(E114,'Setup - Mix Design'!$A$5:$I$504,9,0)),"")</f>
        <v/>
      </c>
      <c r="H114" s="32">
        <f>IF(OR(F114="",G114=""),"",F114*G114)</f>
        <v/>
      </c>
      <c r="I114" s="33">
        <f>IF(B114="","",SUMIF('Dispatch (Challan)'!$C$5:$C$6004,B114,'Dispatch (Challan)'!$F$5:$F$6004))</f>
        <v/>
      </c>
      <c r="J114" s="33">
        <f>IF(F114="","",F114-I114)</f>
        <v/>
      </c>
      <c r="K114" s="28">
        <f>IF(F114="","",IF(I114=0,"Pending",IF(I114&gt;=F114,"Completed","Partial")))</f>
        <v/>
      </c>
    </row>
    <row r="115">
      <c r="A115" s="31" t="n"/>
      <c r="B115" s="26" t="n"/>
      <c r="C115" s="26" t="n"/>
      <c r="D115" s="26" t="n"/>
      <c r="E115" s="26" t="n"/>
      <c r="F115" s="27" t="n"/>
      <c r="G115" s="28">
        <f>IFERROR(IF(E115="","",VLOOKUP(E115,'Setup - Mix Design'!$A$5:$I$504,9,0)),"")</f>
        <v/>
      </c>
      <c r="H115" s="32">
        <f>IF(OR(F115="",G115=""),"",F115*G115)</f>
        <v/>
      </c>
      <c r="I115" s="33">
        <f>IF(B115="","",SUMIF('Dispatch (Challan)'!$C$5:$C$6004,B115,'Dispatch (Challan)'!$F$5:$F$6004))</f>
        <v/>
      </c>
      <c r="J115" s="33">
        <f>IF(F115="","",F115-I115)</f>
        <v/>
      </c>
      <c r="K115" s="28">
        <f>IF(F115="","",IF(I115=0,"Pending",IF(I115&gt;=F115,"Completed","Partial")))</f>
        <v/>
      </c>
    </row>
    <row r="116">
      <c r="A116" s="31" t="n"/>
      <c r="B116" s="26" t="n"/>
      <c r="C116" s="26" t="n"/>
      <c r="D116" s="26" t="n"/>
      <c r="E116" s="26" t="n"/>
      <c r="F116" s="27" t="n"/>
      <c r="G116" s="28">
        <f>IFERROR(IF(E116="","",VLOOKUP(E116,'Setup - Mix Design'!$A$5:$I$504,9,0)),"")</f>
        <v/>
      </c>
      <c r="H116" s="32">
        <f>IF(OR(F116="",G116=""),"",F116*G116)</f>
        <v/>
      </c>
      <c r="I116" s="33">
        <f>IF(B116="","",SUMIF('Dispatch (Challan)'!$C$5:$C$6004,B116,'Dispatch (Challan)'!$F$5:$F$6004))</f>
        <v/>
      </c>
      <c r="J116" s="33">
        <f>IF(F116="","",F116-I116)</f>
        <v/>
      </c>
      <c r="K116" s="28">
        <f>IF(F116="","",IF(I116=0,"Pending",IF(I116&gt;=F116,"Completed","Partial")))</f>
        <v/>
      </c>
    </row>
    <row r="117">
      <c r="A117" s="31" t="n"/>
      <c r="B117" s="26" t="n"/>
      <c r="C117" s="26" t="n"/>
      <c r="D117" s="26" t="n"/>
      <c r="E117" s="26" t="n"/>
      <c r="F117" s="27" t="n"/>
      <c r="G117" s="28">
        <f>IFERROR(IF(E117="","",VLOOKUP(E117,'Setup - Mix Design'!$A$5:$I$504,9,0)),"")</f>
        <v/>
      </c>
      <c r="H117" s="32">
        <f>IF(OR(F117="",G117=""),"",F117*G117)</f>
        <v/>
      </c>
      <c r="I117" s="33">
        <f>IF(B117="","",SUMIF('Dispatch (Challan)'!$C$5:$C$6004,B117,'Dispatch (Challan)'!$F$5:$F$6004))</f>
        <v/>
      </c>
      <c r="J117" s="33">
        <f>IF(F117="","",F117-I117)</f>
        <v/>
      </c>
      <c r="K117" s="28">
        <f>IF(F117="","",IF(I117=0,"Pending",IF(I117&gt;=F117,"Completed","Partial")))</f>
        <v/>
      </c>
    </row>
    <row r="118">
      <c r="A118" s="31" t="n"/>
      <c r="B118" s="26" t="n"/>
      <c r="C118" s="26" t="n"/>
      <c r="D118" s="26" t="n"/>
      <c r="E118" s="26" t="n"/>
      <c r="F118" s="27" t="n"/>
      <c r="G118" s="28">
        <f>IFERROR(IF(E118="","",VLOOKUP(E118,'Setup - Mix Design'!$A$5:$I$504,9,0)),"")</f>
        <v/>
      </c>
      <c r="H118" s="32">
        <f>IF(OR(F118="",G118=""),"",F118*G118)</f>
        <v/>
      </c>
      <c r="I118" s="33">
        <f>IF(B118="","",SUMIF('Dispatch (Challan)'!$C$5:$C$6004,B118,'Dispatch (Challan)'!$F$5:$F$6004))</f>
        <v/>
      </c>
      <c r="J118" s="33">
        <f>IF(F118="","",F118-I118)</f>
        <v/>
      </c>
      <c r="K118" s="28">
        <f>IF(F118="","",IF(I118=0,"Pending",IF(I118&gt;=F118,"Completed","Partial")))</f>
        <v/>
      </c>
    </row>
    <row r="119">
      <c r="A119" s="31" t="n"/>
      <c r="B119" s="26" t="n"/>
      <c r="C119" s="26" t="n"/>
      <c r="D119" s="26" t="n"/>
      <c r="E119" s="26" t="n"/>
      <c r="F119" s="27" t="n"/>
      <c r="G119" s="28">
        <f>IFERROR(IF(E119="","",VLOOKUP(E119,'Setup - Mix Design'!$A$5:$I$504,9,0)),"")</f>
        <v/>
      </c>
      <c r="H119" s="32">
        <f>IF(OR(F119="",G119=""),"",F119*G119)</f>
        <v/>
      </c>
      <c r="I119" s="33">
        <f>IF(B119="","",SUMIF('Dispatch (Challan)'!$C$5:$C$6004,B119,'Dispatch (Challan)'!$F$5:$F$6004))</f>
        <v/>
      </c>
      <c r="J119" s="33">
        <f>IF(F119="","",F119-I119)</f>
        <v/>
      </c>
      <c r="K119" s="28">
        <f>IF(F119="","",IF(I119=0,"Pending",IF(I119&gt;=F119,"Completed","Partial")))</f>
        <v/>
      </c>
    </row>
    <row r="120">
      <c r="A120" s="31" t="n"/>
      <c r="B120" s="26" t="n"/>
      <c r="C120" s="26" t="n"/>
      <c r="D120" s="26" t="n"/>
      <c r="E120" s="26" t="n"/>
      <c r="F120" s="27" t="n"/>
      <c r="G120" s="28">
        <f>IFERROR(IF(E120="","",VLOOKUP(E120,'Setup - Mix Design'!$A$5:$I$504,9,0)),"")</f>
        <v/>
      </c>
      <c r="H120" s="32">
        <f>IF(OR(F120="",G120=""),"",F120*G120)</f>
        <v/>
      </c>
      <c r="I120" s="33">
        <f>IF(B120="","",SUMIF('Dispatch (Challan)'!$C$5:$C$6004,B120,'Dispatch (Challan)'!$F$5:$F$6004))</f>
        <v/>
      </c>
      <c r="J120" s="33">
        <f>IF(F120="","",F120-I120)</f>
        <v/>
      </c>
      <c r="K120" s="28">
        <f>IF(F120="","",IF(I120=0,"Pending",IF(I120&gt;=F120,"Completed","Partial")))</f>
        <v/>
      </c>
    </row>
    <row r="121">
      <c r="A121" s="31" t="n"/>
      <c r="B121" s="26" t="n"/>
      <c r="C121" s="26" t="n"/>
      <c r="D121" s="26" t="n"/>
      <c r="E121" s="26" t="n"/>
      <c r="F121" s="27" t="n"/>
      <c r="G121" s="28">
        <f>IFERROR(IF(E121="","",VLOOKUP(E121,'Setup - Mix Design'!$A$5:$I$504,9,0)),"")</f>
        <v/>
      </c>
      <c r="H121" s="32">
        <f>IF(OR(F121="",G121=""),"",F121*G121)</f>
        <v/>
      </c>
      <c r="I121" s="33">
        <f>IF(B121="","",SUMIF('Dispatch (Challan)'!$C$5:$C$6004,B121,'Dispatch (Challan)'!$F$5:$F$6004))</f>
        <v/>
      </c>
      <c r="J121" s="33">
        <f>IF(F121="","",F121-I121)</f>
        <v/>
      </c>
      <c r="K121" s="28">
        <f>IF(F121="","",IF(I121=0,"Pending",IF(I121&gt;=F121,"Completed","Partial")))</f>
        <v/>
      </c>
    </row>
    <row r="122">
      <c r="A122" s="31" t="n"/>
      <c r="B122" s="26" t="n"/>
      <c r="C122" s="26" t="n"/>
      <c r="D122" s="26" t="n"/>
      <c r="E122" s="26" t="n"/>
      <c r="F122" s="27" t="n"/>
      <c r="G122" s="28">
        <f>IFERROR(IF(E122="","",VLOOKUP(E122,'Setup - Mix Design'!$A$5:$I$504,9,0)),"")</f>
        <v/>
      </c>
      <c r="H122" s="32">
        <f>IF(OR(F122="",G122=""),"",F122*G122)</f>
        <v/>
      </c>
      <c r="I122" s="33">
        <f>IF(B122="","",SUMIF('Dispatch (Challan)'!$C$5:$C$6004,B122,'Dispatch (Challan)'!$F$5:$F$6004))</f>
        <v/>
      </c>
      <c r="J122" s="33">
        <f>IF(F122="","",F122-I122)</f>
        <v/>
      </c>
      <c r="K122" s="28">
        <f>IF(F122="","",IF(I122=0,"Pending",IF(I122&gt;=F122,"Completed","Partial")))</f>
        <v/>
      </c>
    </row>
    <row r="123">
      <c r="A123" s="31" t="n"/>
      <c r="B123" s="26" t="n"/>
      <c r="C123" s="26" t="n"/>
      <c r="D123" s="26" t="n"/>
      <c r="E123" s="26" t="n"/>
      <c r="F123" s="27" t="n"/>
      <c r="G123" s="28">
        <f>IFERROR(IF(E123="","",VLOOKUP(E123,'Setup - Mix Design'!$A$5:$I$504,9,0)),"")</f>
        <v/>
      </c>
      <c r="H123" s="32">
        <f>IF(OR(F123="",G123=""),"",F123*G123)</f>
        <v/>
      </c>
      <c r="I123" s="33">
        <f>IF(B123="","",SUMIF('Dispatch (Challan)'!$C$5:$C$6004,B123,'Dispatch (Challan)'!$F$5:$F$6004))</f>
        <v/>
      </c>
      <c r="J123" s="33">
        <f>IF(F123="","",F123-I123)</f>
        <v/>
      </c>
      <c r="K123" s="28">
        <f>IF(F123="","",IF(I123=0,"Pending",IF(I123&gt;=F123,"Completed","Partial")))</f>
        <v/>
      </c>
    </row>
    <row r="124">
      <c r="A124" s="31" t="n"/>
      <c r="B124" s="26" t="n"/>
      <c r="C124" s="26" t="n"/>
      <c r="D124" s="26" t="n"/>
      <c r="E124" s="26" t="n"/>
      <c r="F124" s="27" t="n"/>
      <c r="G124" s="28">
        <f>IFERROR(IF(E124="","",VLOOKUP(E124,'Setup - Mix Design'!$A$5:$I$504,9,0)),"")</f>
        <v/>
      </c>
      <c r="H124" s="32">
        <f>IF(OR(F124="",G124=""),"",F124*G124)</f>
        <v/>
      </c>
      <c r="I124" s="33">
        <f>IF(B124="","",SUMIF('Dispatch (Challan)'!$C$5:$C$6004,B124,'Dispatch (Challan)'!$F$5:$F$6004))</f>
        <v/>
      </c>
      <c r="J124" s="33">
        <f>IF(F124="","",F124-I124)</f>
        <v/>
      </c>
      <c r="K124" s="28">
        <f>IF(F124="","",IF(I124=0,"Pending",IF(I124&gt;=F124,"Completed","Partial")))</f>
        <v/>
      </c>
    </row>
    <row r="125">
      <c r="A125" s="31" t="n"/>
      <c r="B125" s="26" t="n"/>
      <c r="C125" s="26" t="n"/>
      <c r="D125" s="26" t="n"/>
      <c r="E125" s="26" t="n"/>
      <c r="F125" s="27" t="n"/>
      <c r="G125" s="28">
        <f>IFERROR(IF(E125="","",VLOOKUP(E125,'Setup - Mix Design'!$A$5:$I$504,9,0)),"")</f>
        <v/>
      </c>
      <c r="H125" s="32">
        <f>IF(OR(F125="",G125=""),"",F125*G125)</f>
        <v/>
      </c>
      <c r="I125" s="33">
        <f>IF(B125="","",SUMIF('Dispatch (Challan)'!$C$5:$C$6004,B125,'Dispatch (Challan)'!$F$5:$F$6004))</f>
        <v/>
      </c>
      <c r="J125" s="33">
        <f>IF(F125="","",F125-I125)</f>
        <v/>
      </c>
      <c r="K125" s="28">
        <f>IF(F125="","",IF(I125=0,"Pending",IF(I125&gt;=F125,"Completed","Partial")))</f>
        <v/>
      </c>
    </row>
    <row r="126">
      <c r="A126" s="31" t="n"/>
      <c r="B126" s="26" t="n"/>
      <c r="C126" s="26" t="n"/>
      <c r="D126" s="26" t="n"/>
      <c r="E126" s="26" t="n"/>
      <c r="F126" s="27" t="n"/>
      <c r="G126" s="28">
        <f>IFERROR(IF(E126="","",VLOOKUP(E126,'Setup - Mix Design'!$A$5:$I$504,9,0)),"")</f>
        <v/>
      </c>
      <c r="H126" s="32">
        <f>IF(OR(F126="",G126=""),"",F126*G126)</f>
        <v/>
      </c>
      <c r="I126" s="33">
        <f>IF(B126="","",SUMIF('Dispatch (Challan)'!$C$5:$C$6004,B126,'Dispatch (Challan)'!$F$5:$F$6004))</f>
        <v/>
      </c>
      <c r="J126" s="33">
        <f>IF(F126="","",F126-I126)</f>
        <v/>
      </c>
      <c r="K126" s="28">
        <f>IF(F126="","",IF(I126=0,"Pending",IF(I126&gt;=F126,"Completed","Partial")))</f>
        <v/>
      </c>
    </row>
    <row r="127">
      <c r="A127" s="31" t="n"/>
      <c r="B127" s="26" t="n"/>
      <c r="C127" s="26" t="n"/>
      <c r="D127" s="26" t="n"/>
      <c r="E127" s="26" t="n"/>
      <c r="F127" s="27" t="n"/>
      <c r="G127" s="28">
        <f>IFERROR(IF(E127="","",VLOOKUP(E127,'Setup - Mix Design'!$A$5:$I$504,9,0)),"")</f>
        <v/>
      </c>
      <c r="H127" s="32">
        <f>IF(OR(F127="",G127=""),"",F127*G127)</f>
        <v/>
      </c>
      <c r="I127" s="33">
        <f>IF(B127="","",SUMIF('Dispatch (Challan)'!$C$5:$C$6004,B127,'Dispatch (Challan)'!$F$5:$F$6004))</f>
        <v/>
      </c>
      <c r="J127" s="33">
        <f>IF(F127="","",F127-I127)</f>
        <v/>
      </c>
      <c r="K127" s="28">
        <f>IF(F127="","",IF(I127=0,"Pending",IF(I127&gt;=F127,"Completed","Partial")))</f>
        <v/>
      </c>
    </row>
    <row r="128">
      <c r="A128" s="31" t="n"/>
      <c r="B128" s="26" t="n"/>
      <c r="C128" s="26" t="n"/>
      <c r="D128" s="26" t="n"/>
      <c r="E128" s="26" t="n"/>
      <c r="F128" s="27" t="n"/>
      <c r="G128" s="28">
        <f>IFERROR(IF(E128="","",VLOOKUP(E128,'Setup - Mix Design'!$A$5:$I$504,9,0)),"")</f>
        <v/>
      </c>
      <c r="H128" s="32">
        <f>IF(OR(F128="",G128=""),"",F128*G128)</f>
        <v/>
      </c>
      <c r="I128" s="33">
        <f>IF(B128="","",SUMIF('Dispatch (Challan)'!$C$5:$C$6004,B128,'Dispatch (Challan)'!$F$5:$F$6004))</f>
        <v/>
      </c>
      <c r="J128" s="33">
        <f>IF(F128="","",F128-I128)</f>
        <v/>
      </c>
      <c r="K128" s="28">
        <f>IF(F128="","",IF(I128=0,"Pending",IF(I128&gt;=F128,"Completed","Partial")))</f>
        <v/>
      </c>
    </row>
    <row r="129">
      <c r="A129" s="31" t="n"/>
      <c r="B129" s="26" t="n"/>
      <c r="C129" s="26" t="n"/>
      <c r="D129" s="26" t="n"/>
      <c r="E129" s="26" t="n"/>
      <c r="F129" s="27" t="n"/>
      <c r="G129" s="28">
        <f>IFERROR(IF(E129="","",VLOOKUP(E129,'Setup - Mix Design'!$A$5:$I$504,9,0)),"")</f>
        <v/>
      </c>
      <c r="H129" s="32">
        <f>IF(OR(F129="",G129=""),"",F129*G129)</f>
        <v/>
      </c>
      <c r="I129" s="33">
        <f>IF(B129="","",SUMIF('Dispatch (Challan)'!$C$5:$C$6004,B129,'Dispatch (Challan)'!$F$5:$F$6004))</f>
        <v/>
      </c>
      <c r="J129" s="33">
        <f>IF(F129="","",F129-I129)</f>
        <v/>
      </c>
      <c r="K129" s="28">
        <f>IF(F129="","",IF(I129=0,"Pending",IF(I129&gt;=F129,"Completed","Partial")))</f>
        <v/>
      </c>
    </row>
    <row r="130">
      <c r="A130" s="31" t="n"/>
      <c r="B130" s="26" t="n"/>
      <c r="C130" s="26" t="n"/>
      <c r="D130" s="26" t="n"/>
      <c r="E130" s="26" t="n"/>
      <c r="F130" s="27" t="n"/>
      <c r="G130" s="28">
        <f>IFERROR(IF(E130="","",VLOOKUP(E130,'Setup - Mix Design'!$A$5:$I$504,9,0)),"")</f>
        <v/>
      </c>
      <c r="H130" s="32">
        <f>IF(OR(F130="",G130=""),"",F130*G130)</f>
        <v/>
      </c>
      <c r="I130" s="33">
        <f>IF(B130="","",SUMIF('Dispatch (Challan)'!$C$5:$C$6004,B130,'Dispatch (Challan)'!$F$5:$F$6004))</f>
        <v/>
      </c>
      <c r="J130" s="33">
        <f>IF(F130="","",F130-I130)</f>
        <v/>
      </c>
      <c r="K130" s="28">
        <f>IF(F130="","",IF(I130=0,"Pending",IF(I130&gt;=F130,"Completed","Partial")))</f>
        <v/>
      </c>
    </row>
    <row r="131">
      <c r="A131" s="31" t="n"/>
      <c r="B131" s="26" t="n"/>
      <c r="C131" s="26" t="n"/>
      <c r="D131" s="26" t="n"/>
      <c r="E131" s="26" t="n"/>
      <c r="F131" s="27" t="n"/>
      <c r="G131" s="28">
        <f>IFERROR(IF(E131="","",VLOOKUP(E131,'Setup - Mix Design'!$A$5:$I$504,9,0)),"")</f>
        <v/>
      </c>
      <c r="H131" s="32">
        <f>IF(OR(F131="",G131=""),"",F131*G131)</f>
        <v/>
      </c>
      <c r="I131" s="33">
        <f>IF(B131="","",SUMIF('Dispatch (Challan)'!$C$5:$C$6004,B131,'Dispatch (Challan)'!$F$5:$F$6004))</f>
        <v/>
      </c>
      <c r="J131" s="33">
        <f>IF(F131="","",F131-I131)</f>
        <v/>
      </c>
      <c r="K131" s="28">
        <f>IF(F131="","",IF(I131=0,"Pending",IF(I131&gt;=F131,"Completed","Partial")))</f>
        <v/>
      </c>
    </row>
    <row r="132">
      <c r="A132" s="31" t="n"/>
      <c r="B132" s="26" t="n"/>
      <c r="C132" s="26" t="n"/>
      <c r="D132" s="26" t="n"/>
      <c r="E132" s="26" t="n"/>
      <c r="F132" s="27" t="n"/>
      <c r="G132" s="28">
        <f>IFERROR(IF(E132="","",VLOOKUP(E132,'Setup - Mix Design'!$A$5:$I$504,9,0)),"")</f>
        <v/>
      </c>
      <c r="H132" s="32">
        <f>IF(OR(F132="",G132=""),"",F132*G132)</f>
        <v/>
      </c>
      <c r="I132" s="33">
        <f>IF(B132="","",SUMIF('Dispatch (Challan)'!$C$5:$C$6004,B132,'Dispatch (Challan)'!$F$5:$F$6004))</f>
        <v/>
      </c>
      <c r="J132" s="33">
        <f>IF(F132="","",F132-I132)</f>
        <v/>
      </c>
      <c r="K132" s="28">
        <f>IF(F132="","",IF(I132=0,"Pending",IF(I132&gt;=F132,"Completed","Partial")))</f>
        <v/>
      </c>
    </row>
    <row r="133">
      <c r="A133" s="31" t="n"/>
      <c r="B133" s="26" t="n"/>
      <c r="C133" s="26" t="n"/>
      <c r="D133" s="26" t="n"/>
      <c r="E133" s="26" t="n"/>
      <c r="F133" s="27" t="n"/>
      <c r="G133" s="28">
        <f>IFERROR(IF(E133="","",VLOOKUP(E133,'Setup - Mix Design'!$A$5:$I$504,9,0)),"")</f>
        <v/>
      </c>
      <c r="H133" s="32">
        <f>IF(OR(F133="",G133=""),"",F133*G133)</f>
        <v/>
      </c>
      <c r="I133" s="33">
        <f>IF(B133="","",SUMIF('Dispatch (Challan)'!$C$5:$C$6004,B133,'Dispatch (Challan)'!$F$5:$F$6004))</f>
        <v/>
      </c>
      <c r="J133" s="33">
        <f>IF(F133="","",F133-I133)</f>
        <v/>
      </c>
      <c r="K133" s="28">
        <f>IF(F133="","",IF(I133=0,"Pending",IF(I133&gt;=F133,"Completed","Partial")))</f>
        <v/>
      </c>
    </row>
    <row r="134">
      <c r="A134" s="31" t="n"/>
      <c r="B134" s="26" t="n"/>
      <c r="C134" s="26" t="n"/>
      <c r="D134" s="26" t="n"/>
      <c r="E134" s="26" t="n"/>
      <c r="F134" s="27" t="n"/>
      <c r="G134" s="28">
        <f>IFERROR(IF(E134="","",VLOOKUP(E134,'Setup - Mix Design'!$A$5:$I$504,9,0)),"")</f>
        <v/>
      </c>
      <c r="H134" s="32">
        <f>IF(OR(F134="",G134=""),"",F134*G134)</f>
        <v/>
      </c>
      <c r="I134" s="33">
        <f>IF(B134="","",SUMIF('Dispatch (Challan)'!$C$5:$C$6004,B134,'Dispatch (Challan)'!$F$5:$F$6004))</f>
        <v/>
      </c>
      <c r="J134" s="33">
        <f>IF(F134="","",F134-I134)</f>
        <v/>
      </c>
      <c r="K134" s="28">
        <f>IF(F134="","",IF(I134=0,"Pending",IF(I134&gt;=F134,"Completed","Partial")))</f>
        <v/>
      </c>
    </row>
    <row r="135">
      <c r="A135" s="31" t="n"/>
      <c r="B135" s="26" t="n"/>
      <c r="C135" s="26" t="n"/>
      <c r="D135" s="26" t="n"/>
      <c r="E135" s="26" t="n"/>
      <c r="F135" s="27" t="n"/>
      <c r="G135" s="28">
        <f>IFERROR(IF(E135="","",VLOOKUP(E135,'Setup - Mix Design'!$A$5:$I$504,9,0)),"")</f>
        <v/>
      </c>
      <c r="H135" s="32">
        <f>IF(OR(F135="",G135=""),"",F135*G135)</f>
        <v/>
      </c>
      <c r="I135" s="33">
        <f>IF(B135="","",SUMIF('Dispatch (Challan)'!$C$5:$C$6004,B135,'Dispatch (Challan)'!$F$5:$F$6004))</f>
        <v/>
      </c>
      <c r="J135" s="33">
        <f>IF(F135="","",F135-I135)</f>
        <v/>
      </c>
      <c r="K135" s="28">
        <f>IF(F135="","",IF(I135=0,"Pending",IF(I135&gt;=F135,"Completed","Partial")))</f>
        <v/>
      </c>
    </row>
    <row r="136">
      <c r="A136" s="31" t="n"/>
      <c r="B136" s="26" t="n"/>
      <c r="C136" s="26" t="n"/>
      <c r="D136" s="26" t="n"/>
      <c r="E136" s="26" t="n"/>
      <c r="F136" s="27" t="n"/>
      <c r="G136" s="28">
        <f>IFERROR(IF(E136="","",VLOOKUP(E136,'Setup - Mix Design'!$A$5:$I$504,9,0)),"")</f>
        <v/>
      </c>
      <c r="H136" s="32">
        <f>IF(OR(F136="",G136=""),"",F136*G136)</f>
        <v/>
      </c>
      <c r="I136" s="33">
        <f>IF(B136="","",SUMIF('Dispatch (Challan)'!$C$5:$C$6004,B136,'Dispatch (Challan)'!$F$5:$F$6004))</f>
        <v/>
      </c>
      <c r="J136" s="33">
        <f>IF(F136="","",F136-I136)</f>
        <v/>
      </c>
      <c r="K136" s="28">
        <f>IF(F136="","",IF(I136=0,"Pending",IF(I136&gt;=F136,"Completed","Partial")))</f>
        <v/>
      </c>
    </row>
    <row r="137">
      <c r="A137" s="31" t="n"/>
      <c r="B137" s="26" t="n"/>
      <c r="C137" s="26" t="n"/>
      <c r="D137" s="26" t="n"/>
      <c r="E137" s="26" t="n"/>
      <c r="F137" s="27" t="n"/>
      <c r="G137" s="28">
        <f>IFERROR(IF(E137="","",VLOOKUP(E137,'Setup - Mix Design'!$A$5:$I$504,9,0)),"")</f>
        <v/>
      </c>
      <c r="H137" s="32">
        <f>IF(OR(F137="",G137=""),"",F137*G137)</f>
        <v/>
      </c>
      <c r="I137" s="33">
        <f>IF(B137="","",SUMIF('Dispatch (Challan)'!$C$5:$C$6004,B137,'Dispatch (Challan)'!$F$5:$F$6004))</f>
        <v/>
      </c>
      <c r="J137" s="33">
        <f>IF(F137="","",F137-I137)</f>
        <v/>
      </c>
      <c r="K137" s="28">
        <f>IF(F137="","",IF(I137=0,"Pending",IF(I137&gt;=F137,"Completed","Partial")))</f>
        <v/>
      </c>
    </row>
    <row r="138">
      <c r="A138" s="31" t="n"/>
      <c r="B138" s="26" t="n"/>
      <c r="C138" s="26" t="n"/>
      <c r="D138" s="26" t="n"/>
      <c r="E138" s="26" t="n"/>
      <c r="F138" s="27" t="n"/>
      <c r="G138" s="28">
        <f>IFERROR(IF(E138="","",VLOOKUP(E138,'Setup - Mix Design'!$A$5:$I$504,9,0)),"")</f>
        <v/>
      </c>
      <c r="H138" s="32">
        <f>IF(OR(F138="",G138=""),"",F138*G138)</f>
        <v/>
      </c>
      <c r="I138" s="33">
        <f>IF(B138="","",SUMIF('Dispatch (Challan)'!$C$5:$C$6004,B138,'Dispatch (Challan)'!$F$5:$F$6004))</f>
        <v/>
      </c>
      <c r="J138" s="33">
        <f>IF(F138="","",F138-I138)</f>
        <v/>
      </c>
      <c r="K138" s="28">
        <f>IF(F138="","",IF(I138=0,"Pending",IF(I138&gt;=F138,"Completed","Partial")))</f>
        <v/>
      </c>
    </row>
    <row r="139">
      <c r="A139" s="31" t="n"/>
      <c r="B139" s="26" t="n"/>
      <c r="C139" s="26" t="n"/>
      <c r="D139" s="26" t="n"/>
      <c r="E139" s="26" t="n"/>
      <c r="F139" s="27" t="n"/>
      <c r="G139" s="28">
        <f>IFERROR(IF(E139="","",VLOOKUP(E139,'Setup - Mix Design'!$A$5:$I$504,9,0)),"")</f>
        <v/>
      </c>
      <c r="H139" s="32">
        <f>IF(OR(F139="",G139=""),"",F139*G139)</f>
        <v/>
      </c>
      <c r="I139" s="33">
        <f>IF(B139="","",SUMIF('Dispatch (Challan)'!$C$5:$C$6004,B139,'Dispatch (Challan)'!$F$5:$F$6004))</f>
        <v/>
      </c>
      <c r="J139" s="33">
        <f>IF(F139="","",F139-I139)</f>
        <v/>
      </c>
      <c r="K139" s="28">
        <f>IF(F139="","",IF(I139=0,"Pending",IF(I139&gt;=F139,"Completed","Partial")))</f>
        <v/>
      </c>
    </row>
    <row r="140">
      <c r="A140" s="31" t="n"/>
      <c r="B140" s="26" t="n"/>
      <c r="C140" s="26" t="n"/>
      <c r="D140" s="26" t="n"/>
      <c r="E140" s="26" t="n"/>
      <c r="F140" s="27" t="n"/>
      <c r="G140" s="28">
        <f>IFERROR(IF(E140="","",VLOOKUP(E140,'Setup - Mix Design'!$A$5:$I$504,9,0)),"")</f>
        <v/>
      </c>
      <c r="H140" s="32">
        <f>IF(OR(F140="",G140=""),"",F140*G140)</f>
        <v/>
      </c>
      <c r="I140" s="33">
        <f>IF(B140="","",SUMIF('Dispatch (Challan)'!$C$5:$C$6004,B140,'Dispatch (Challan)'!$F$5:$F$6004))</f>
        <v/>
      </c>
      <c r="J140" s="33">
        <f>IF(F140="","",F140-I140)</f>
        <v/>
      </c>
      <c r="K140" s="28">
        <f>IF(F140="","",IF(I140=0,"Pending",IF(I140&gt;=F140,"Completed","Partial")))</f>
        <v/>
      </c>
    </row>
    <row r="141">
      <c r="A141" s="31" t="n"/>
      <c r="B141" s="26" t="n"/>
      <c r="C141" s="26" t="n"/>
      <c r="D141" s="26" t="n"/>
      <c r="E141" s="26" t="n"/>
      <c r="F141" s="27" t="n"/>
      <c r="G141" s="28">
        <f>IFERROR(IF(E141="","",VLOOKUP(E141,'Setup - Mix Design'!$A$5:$I$504,9,0)),"")</f>
        <v/>
      </c>
      <c r="H141" s="32">
        <f>IF(OR(F141="",G141=""),"",F141*G141)</f>
        <v/>
      </c>
      <c r="I141" s="33">
        <f>IF(B141="","",SUMIF('Dispatch (Challan)'!$C$5:$C$6004,B141,'Dispatch (Challan)'!$F$5:$F$6004))</f>
        <v/>
      </c>
      <c r="J141" s="33">
        <f>IF(F141="","",F141-I141)</f>
        <v/>
      </c>
      <c r="K141" s="28">
        <f>IF(F141="","",IF(I141=0,"Pending",IF(I141&gt;=F141,"Completed","Partial")))</f>
        <v/>
      </c>
    </row>
    <row r="142">
      <c r="A142" s="31" t="n"/>
      <c r="B142" s="26" t="n"/>
      <c r="C142" s="26" t="n"/>
      <c r="D142" s="26" t="n"/>
      <c r="E142" s="26" t="n"/>
      <c r="F142" s="27" t="n"/>
      <c r="G142" s="28">
        <f>IFERROR(IF(E142="","",VLOOKUP(E142,'Setup - Mix Design'!$A$5:$I$504,9,0)),"")</f>
        <v/>
      </c>
      <c r="H142" s="32">
        <f>IF(OR(F142="",G142=""),"",F142*G142)</f>
        <v/>
      </c>
      <c r="I142" s="33">
        <f>IF(B142="","",SUMIF('Dispatch (Challan)'!$C$5:$C$6004,B142,'Dispatch (Challan)'!$F$5:$F$6004))</f>
        <v/>
      </c>
      <c r="J142" s="33">
        <f>IF(F142="","",F142-I142)</f>
        <v/>
      </c>
      <c r="K142" s="28">
        <f>IF(F142="","",IF(I142=0,"Pending",IF(I142&gt;=F142,"Completed","Partial")))</f>
        <v/>
      </c>
    </row>
    <row r="143">
      <c r="A143" s="31" t="n"/>
      <c r="B143" s="26" t="n"/>
      <c r="C143" s="26" t="n"/>
      <c r="D143" s="26" t="n"/>
      <c r="E143" s="26" t="n"/>
      <c r="F143" s="27" t="n"/>
      <c r="G143" s="28">
        <f>IFERROR(IF(E143="","",VLOOKUP(E143,'Setup - Mix Design'!$A$5:$I$504,9,0)),"")</f>
        <v/>
      </c>
      <c r="H143" s="32">
        <f>IF(OR(F143="",G143=""),"",F143*G143)</f>
        <v/>
      </c>
      <c r="I143" s="33">
        <f>IF(B143="","",SUMIF('Dispatch (Challan)'!$C$5:$C$6004,B143,'Dispatch (Challan)'!$F$5:$F$6004))</f>
        <v/>
      </c>
      <c r="J143" s="33">
        <f>IF(F143="","",F143-I143)</f>
        <v/>
      </c>
      <c r="K143" s="28">
        <f>IF(F143="","",IF(I143=0,"Pending",IF(I143&gt;=F143,"Completed","Partial")))</f>
        <v/>
      </c>
    </row>
    <row r="144">
      <c r="A144" s="31" t="n"/>
      <c r="B144" s="26" t="n"/>
      <c r="C144" s="26" t="n"/>
      <c r="D144" s="26" t="n"/>
      <c r="E144" s="26" t="n"/>
      <c r="F144" s="27" t="n"/>
      <c r="G144" s="28">
        <f>IFERROR(IF(E144="","",VLOOKUP(E144,'Setup - Mix Design'!$A$5:$I$504,9,0)),"")</f>
        <v/>
      </c>
      <c r="H144" s="32">
        <f>IF(OR(F144="",G144=""),"",F144*G144)</f>
        <v/>
      </c>
      <c r="I144" s="33">
        <f>IF(B144="","",SUMIF('Dispatch (Challan)'!$C$5:$C$6004,B144,'Dispatch (Challan)'!$F$5:$F$6004))</f>
        <v/>
      </c>
      <c r="J144" s="33">
        <f>IF(F144="","",F144-I144)</f>
        <v/>
      </c>
      <c r="K144" s="28">
        <f>IF(F144="","",IF(I144=0,"Pending",IF(I144&gt;=F144,"Completed","Partial")))</f>
        <v/>
      </c>
    </row>
    <row r="145">
      <c r="A145" s="31" t="n"/>
      <c r="B145" s="26" t="n"/>
      <c r="C145" s="26" t="n"/>
      <c r="D145" s="26" t="n"/>
      <c r="E145" s="26" t="n"/>
      <c r="F145" s="27" t="n"/>
      <c r="G145" s="28">
        <f>IFERROR(IF(E145="","",VLOOKUP(E145,'Setup - Mix Design'!$A$5:$I$504,9,0)),"")</f>
        <v/>
      </c>
      <c r="H145" s="32">
        <f>IF(OR(F145="",G145=""),"",F145*G145)</f>
        <v/>
      </c>
      <c r="I145" s="33">
        <f>IF(B145="","",SUMIF('Dispatch (Challan)'!$C$5:$C$6004,B145,'Dispatch (Challan)'!$F$5:$F$6004))</f>
        <v/>
      </c>
      <c r="J145" s="33">
        <f>IF(F145="","",F145-I145)</f>
        <v/>
      </c>
      <c r="K145" s="28">
        <f>IF(F145="","",IF(I145=0,"Pending",IF(I145&gt;=F145,"Completed","Partial")))</f>
        <v/>
      </c>
    </row>
    <row r="146">
      <c r="A146" s="31" t="n"/>
      <c r="B146" s="26" t="n"/>
      <c r="C146" s="26" t="n"/>
      <c r="D146" s="26" t="n"/>
      <c r="E146" s="26" t="n"/>
      <c r="F146" s="27" t="n"/>
      <c r="G146" s="28">
        <f>IFERROR(IF(E146="","",VLOOKUP(E146,'Setup - Mix Design'!$A$5:$I$504,9,0)),"")</f>
        <v/>
      </c>
      <c r="H146" s="32">
        <f>IF(OR(F146="",G146=""),"",F146*G146)</f>
        <v/>
      </c>
      <c r="I146" s="33">
        <f>IF(B146="","",SUMIF('Dispatch (Challan)'!$C$5:$C$6004,B146,'Dispatch (Challan)'!$F$5:$F$6004))</f>
        <v/>
      </c>
      <c r="J146" s="33">
        <f>IF(F146="","",F146-I146)</f>
        <v/>
      </c>
      <c r="K146" s="28">
        <f>IF(F146="","",IF(I146=0,"Pending",IF(I146&gt;=F146,"Completed","Partial")))</f>
        <v/>
      </c>
    </row>
    <row r="147">
      <c r="A147" s="31" t="n"/>
      <c r="B147" s="26" t="n"/>
      <c r="C147" s="26" t="n"/>
      <c r="D147" s="26" t="n"/>
      <c r="E147" s="26" t="n"/>
      <c r="F147" s="27" t="n"/>
      <c r="G147" s="28">
        <f>IFERROR(IF(E147="","",VLOOKUP(E147,'Setup - Mix Design'!$A$5:$I$504,9,0)),"")</f>
        <v/>
      </c>
      <c r="H147" s="32">
        <f>IF(OR(F147="",G147=""),"",F147*G147)</f>
        <v/>
      </c>
      <c r="I147" s="33">
        <f>IF(B147="","",SUMIF('Dispatch (Challan)'!$C$5:$C$6004,B147,'Dispatch (Challan)'!$F$5:$F$6004))</f>
        <v/>
      </c>
      <c r="J147" s="33">
        <f>IF(F147="","",F147-I147)</f>
        <v/>
      </c>
      <c r="K147" s="28">
        <f>IF(F147="","",IF(I147=0,"Pending",IF(I147&gt;=F147,"Completed","Partial")))</f>
        <v/>
      </c>
    </row>
    <row r="148">
      <c r="A148" s="31" t="n"/>
      <c r="B148" s="26" t="n"/>
      <c r="C148" s="26" t="n"/>
      <c r="D148" s="26" t="n"/>
      <c r="E148" s="26" t="n"/>
      <c r="F148" s="27" t="n"/>
      <c r="G148" s="28">
        <f>IFERROR(IF(E148="","",VLOOKUP(E148,'Setup - Mix Design'!$A$5:$I$504,9,0)),"")</f>
        <v/>
      </c>
      <c r="H148" s="32">
        <f>IF(OR(F148="",G148=""),"",F148*G148)</f>
        <v/>
      </c>
      <c r="I148" s="33">
        <f>IF(B148="","",SUMIF('Dispatch (Challan)'!$C$5:$C$6004,B148,'Dispatch (Challan)'!$F$5:$F$6004))</f>
        <v/>
      </c>
      <c r="J148" s="33">
        <f>IF(F148="","",F148-I148)</f>
        <v/>
      </c>
      <c r="K148" s="28">
        <f>IF(F148="","",IF(I148=0,"Pending",IF(I148&gt;=F148,"Completed","Partial")))</f>
        <v/>
      </c>
    </row>
    <row r="149">
      <c r="A149" s="31" t="n"/>
      <c r="B149" s="26" t="n"/>
      <c r="C149" s="26" t="n"/>
      <c r="D149" s="26" t="n"/>
      <c r="E149" s="26" t="n"/>
      <c r="F149" s="27" t="n"/>
      <c r="G149" s="28">
        <f>IFERROR(IF(E149="","",VLOOKUP(E149,'Setup - Mix Design'!$A$5:$I$504,9,0)),"")</f>
        <v/>
      </c>
      <c r="H149" s="32">
        <f>IF(OR(F149="",G149=""),"",F149*G149)</f>
        <v/>
      </c>
      <c r="I149" s="33">
        <f>IF(B149="","",SUMIF('Dispatch (Challan)'!$C$5:$C$6004,B149,'Dispatch (Challan)'!$F$5:$F$6004))</f>
        <v/>
      </c>
      <c r="J149" s="33">
        <f>IF(F149="","",F149-I149)</f>
        <v/>
      </c>
      <c r="K149" s="28">
        <f>IF(F149="","",IF(I149=0,"Pending",IF(I149&gt;=F149,"Completed","Partial")))</f>
        <v/>
      </c>
    </row>
    <row r="150">
      <c r="A150" s="31" t="n"/>
      <c r="B150" s="26" t="n"/>
      <c r="C150" s="26" t="n"/>
      <c r="D150" s="26" t="n"/>
      <c r="E150" s="26" t="n"/>
      <c r="F150" s="27" t="n"/>
      <c r="G150" s="28">
        <f>IFERROR(IF(E150="","",VLOOKUP(E150,'Setup - Mix Design'!$A$5:$I$504,9,0)),"")</f>
        <v/>
      </c>
      <c r="H150" s="32">
        <f>IF(OR(F150="",G150=""),"",F150*G150)</f>
        <v/>
      </c>
      <c r="I150" s="33">
        <f>IF(B150="","",SUMIF('Dispatch (Challan)'!$C$5:$C$6004,B150,'Dispatch (Challan)'!$F$5:$F$6004))</f>
        <v/>
      </c>
      <c r="J150" s="33">
        <f>IF(F150="","",F150-I150)</f>
        <v/>
      </c>
      <c r="K150" s="28">
        <f>IF(F150="","",IF(I150=0,"Pending",IF(I150&gt;=F150,"Completed","Partial")))</f>
        <v/>
      </c>
    </row>
    <row r="151">
      <c r="A151" s="31" t="n"/>
      <c r="B151" s="26" t="n"/>
      <c r="C151" s="26" t="n"/>
      <c r="D151" s="26" t="n"/>
      <c r="E151" s="26" t="n"/>
      <c r="F151" s="27" t="n"/>
      <c r="G151" s="28">
        <f>IFERROR(IF(E151="","",VLOOKUP(E151,'Setup - Mix Design'!$A$5:$I$504,9,0)),"")</f>
        <v/>
      </c>
      <c r="H151" s="32">
        <f>IF(OR(F151="",G151=""),"",F151*G151)</f>
        <v/>
      </c>
      <c r="I151" s="33">
        <f>IF(B151="","",SUMIF('Dispatch (Challan)'!$C$5:$C$6004,B151,'Dispatch (Challan)'!$F$5:$F$6004))</f>
        <v/>
      </c>
      <c r="J151" s="33">
        <f>IF(F151="","",F151-I151)</f>
        <v/>
      </c>
      <c r="K151" s="28">
        <f>IF(F151="","",IF(I151=0,"Pending",IF(I151&gt;=F151,"Completed","Partial")))</f>
        <v/>
      </c>
    </row>
    <row r="152">
      <c r="A152" s="31" t="n"/>
      <c r="B152" s="26" t="n"/>
      <c r="C152" s="26" t="n"/>
      <c r="D152" s="26" t="n"/>
      <c r="E152" s="26" t="n"/>
      <c r="F152" s="27" t="n"/>
      <c r="G152" s="28">
        <f>IFERROR(IF(E152="","",VLOOKUP(E152,'Setup - Mix Design'!$A$5:$I$504,9,0)),"")</f>
        <v/>
      </c>
      <c r="H152" s="32">
        <f>IF(OR(F152="",G152=""),"",F152*G152)</f>
        <v/>
      </c>
      <c r="I152" s="33">
        <f>IF(B152="","",SUMIF('Dispatch (Challan)'!$C$5:$C$6004,B152,'Dispatch (Challan)'!$F$5:$F$6004))</f>
        <v/>
      </c>
      <c r="J152" s="33">
        <f>IF(F152="","",F152-I152)</f>
        <v/>
      </c>
      <c r="K152" s="28">
        <f>IF(F152="","",IF(I152=0,"Pending",IF(I152&gt;=F152,"Completed","Partial")))</f>
        <v/>
      </c>
    </row>
    <row r="153">
      <c r="A153" s="31" t="n"/>
      <c r="B153" s="26" t="n"/>
      <c r="C153" s="26" t="n"/>
      <c r="D153" s="26" t="n"/>
      <c r="E153" s="26" t="n"/>
      <c r="F153" s="27" t="n"/>
      <c r="G153" s="28">
        <f>IFERROR(IF(E153="","",VLOOKUP(E153,'Setup - Mix Design'!$A$5:$I$504,9,0)),"")</f>
        <v/>
      </c>
      <c r="H153" s="32">
        <f>IF(OR(F153="",G153=""),"",F153*G153)</f>
        <v/>
      </c>
      <c r="I153" s="33">
        <f>IF(B153="","",SUMIF('Dispatch (Challan)'!$C$5:$C$6004,B153,'Dispatch (Challan)'!$F$5:$F$6004))</f>
        <v/>
      </c>
      <c r="J153" s="33">
        <f>IF(F153="","",F153-I153)</f>
        <v/>
      </c>
      <c r="K153" s="28">
        <f>IF(F153="","",IF(I153=0,"Pending",IF(I153&gt;=F153,"Completed","Partial")))</f>
        <v/>
      </c>
    </row>
    <row r="154">
      <c r="A154" s="31" t="n"/>
      <c r="B154" s="26" t="n"/>
      <c r="C154" s="26" t="n"/>
      <c r="D154" s="26" t="n"/>
      <c r="E154" s="26" t="n"/>
      <c r="F154" s="27" t="n"/>
      <c r="G154" s="28">
        <f>IFERROR(IF(E154="","",VLOOKUP(E154,'Setup - Mix Design'!$A$5:$I$504,9,0)),"")</f>
        <v/>
      </c>
      <c r="H154" s="32">
        <f>IF(OR(F154="",G154=""),"",F154*G154)</f>
        <v/>
      </c>
      <c r="I154" s="33">
        <f>IF(B154="","",SUMIF('Dispatch (Challan)'!$C$5:$C$6004,B154,'Dispatch (Challan)'!$F$5:$F$6004))</f>
        <v/>
      </c>
      <c r="J154" s="33">
        <f>IF(F154="","",F154-I154)</f>
        <v/>
      </c>
      <c r="K154" s="28">
        <f>IF(F154="","",IF(I154=0,"Pending",IF(I154&gt;=F154,"Completed","Partial")))</f>
        <v/>
      </c>
    </row>
    <row r="155">
      <c r="A155" s="31" t="n"/>
      <c r="B155" s="26" t="n"/>
      <c r="C155" s="26" t="n"/>
      <c r="D155" s="26" t="n"/>
      <c r="E155" s="26" t="n"/>
      <c r="F155" s="27" t="n"/>
      <c r="G155" s="28">
        <f>IFERROR(IF(E155="","",VLOOKUP(E155,'Setup - Mix Design'!$A$5:$I$504,9,0)),"")</f>
        <v/>
      </c>
      <c r="H155" s="32">
        <f>IF(OR(F155="",G155=""),"",F155*G155)</f>
        <v/>
      </c>
      <c r="I155" s="33">
        <f>IF(B155="","",SUMIF('Dispatch (Challan)'!$C$5:$C$6004,B155,'Dispatch (Challan)'!$F$5:$F$6004))</f>
        <v/>
      </c>
      <c r="J155" s="33">
        <f>IF(F155="","",F155-I155)</f>
        <v/>
      </c>
      <c r="K155" s="28">
        <f>IF(F155="","",IF(I155=0,"Pending",IF(I155&gt;=F155,"Completed","Partial")))</f>
        <v/>
      </c>
    </row>
    <row r="156">
      <c r="A156" s="31" t="n"/>
      <c r="B156" s="26" t="n"/>
      <c r="C156" s="26" t="n"/>
      <c r="D156" s="26" t="n"/>
      <c r="E156" s="26" t="n"/>
      <c r="F156" s="27" t="n"/>
      <c r="G156" s="28">
        <f>IFERROR(IF(E156="","",VLOOKUP(E156,'Setup - Mix Design'!$A$5:$I$504,9,0)),"")</f>
        <v/>
      </c>
      <c r="H156" s="32">
        <f>IF(OR(F156="",G156=""),"",F156*G156)</f>
        <v/>
      </c>
      <c r="I156" s="33">
        <f>IF(B156="","",SUMIF('Dispatch (Challan)'!$C$5:$C$6004,B156,'Dispatch (Challan)'!$F$5:$F$6004))</f>
        <v/>
      </c>
      <c r="J156" s="33">
        <f>IF(F156="","",F156-I156)</f>
        <v/>
      </c>
      <c r="K156" s="28">
        <f>IF(F156="","",IF(I156=0,"Pending",IF(I156&gt;=F156,"Completed","Partial")))</f>
        <v/>
      </c>
    </row>
    <row r="157">
      <c r="A157" s="31" t="n"/>
      <c r="B157" s="26" t="n"/>
      <c r="C157" s="26" t="n"/>
      <c r="D157" s="26" t="n"/>
      <c r="E157" s="26" t="n"/>
      <c r="F157" s="27" t="n"/>
      <c r="G157" s="28">
        <f>IFERROR(IF(E157="","",VLOOKUP(E157,'Setup - Mix Design'!$A$5:$I$504,9,0)),"")</f>
        <v/>
      </c>
      <c r="H157" s="32">
        <f>IF(OR(F157="",G157=""),"",F157*G157)</f>
        <v/>
      </c>
      <c r="I157" s="33">
        <f>IF(B157="","",SUMIF('Dispatch (Challan)'!$C$5:$C$6004,B157,'Dispatch (Challan)'!$F$5:$F$6004))</f>
        <v/>
      </c>
      <c r="J157" s="33">
        <f>IF(F157="","",F157-I157)</f>
        <v/>
      </c>
      <c r="K157" s="28">
        <f>IF(F157="","",IF(I157=0,"Pending",IF(I157&gt;=F157,"Completed","Partial")))</f>
        <v/>
      </c>
    </row>
    <row r="158">
      <c r="A158" s="31" t="n"/>
      <c r="B158" s="26" t="n"/>
      <c r="C158" s="26" t="n"/>
      <c r="D158" s="26" t="n"/>
      <c r="E158" s="26" t="n"/>
      <c r="F158" s="27" t="n"/>
      <c r="G158" s="28">
        <f>IFERROR(IF(E158="","",VLOOKUP(E158,'Setup - Mix Design'!$A$5:$I$504,9,0)),"")</f>
        <v/>
      </c>
      <c r="H158" s="32">
        <f>IF(OR(F158="",G158=""),"",F158*G158)</f>
        <v/>
      </c>
      <c r="I158" s="33">
        <f>IF(B158="","",SUMIF('Dispatch (Challan)'!$C$5:$C$6004,B158,'Dispatch (Challan)'!$F$5:$F$6004))</f>
        <v/>
      </c>
      <c r="J158" s="33">
        <f>IF(F158="","",F158-I158)</f>
        <v/>
      </c>
      <c r="K158" s="28">
        <f>IF(F158="","",IF(I158=0,"Pending",IF(I158&gt;=F158,"Completed","Partial")))</f>
        <v/>
      </c>
    </row>
    <row r="159">
      <c r="A159" s="31" t="n"/>
      <c r="B159" s="26" t="n"/>
      <c r="C159" s="26" t="n"/>
      <c r="D159" s="26" t="n"/>
      <c r="E159" s="26" t="n"/>
      <c r="F159" s="27" t="n"/>
      <c r="G159" s="28">
        <f>IFERROR(IF(E159="","",VLOOKUP(E159,'Setup - Mix Design'!$A$5:$I$504,9,0)),"")</f>
        <v/>
      </c>
      <c r="H159" s="32">
        <f>IF(OR(F159="",G159=""),"",F159*G159)</f>
        <v/>
      </c>
      <c r="I159" s="33">
        <f>IF(B159="","",SUMIF('Dispatch (Challan)'!$C$5:$C$6004,B159,'Dispatch (Challan)'!$F$5:$F$6004))</f>
        <v/>
      </c>
      <c r="J159" s="33">
        <f>IF(F159="","",F159-I159)</f>
        <v/>
      </c>
      <c r="K159" s="28">
        <f>IF(F159="","",IF(I159=0,"Pending",IF(I159&gt;=F159,"Completed","Partial")))</f>
        <v/>
      </c>
    </row>
    <row r="160">
      <c r="A160" s="31" t="n"/>
      <c r="B160" s="26" t="n"/>
      <c r="C160" s="26" t="n"/>
      <c r="D160" s="26" t="n"/>
      <c r="E160" s="26" t="n"/>
      <c r="F160" s="27" t="n"/>
      <c r="G160" s="28">
        <f>IFERROR(IF(E160="","",VLOOKUP(E160,'Setup - Mix Design'!$A$5:$I$504,9,0)),"")</f>
        <v/>
      </c>
      <c r="H160" s="32">
        <f>IF(OR(F160="",G160=""),"",F160*G160)</f>
        <v/>
      </c>
      <c r="I160" s="33">
        <f>IF(B160="","",SUMIF('Dispatch (Challan)'!$C$5:$C$6004,B160,'Dispatch (Challan)'!$F$5:$F$6004))</f>
        <v/>
      </c>
      <c r="J160" s="33">
        <f>IF(F160="","",F160-I160)</f>
        <v/>
      </c>
      <c r="K160" s="28">
        <f>IF(F160="","",IF(I160=0,"Pending",IF(I160&gt;=F160,"Completed","Partial")))</f>
        <v/>
      </c>
    </row>
    <row r="161">
      <c r="A161" s="31" t="n"/>
      <c r="B161" s="26" t="n"/>
      <c r="C161" s="26" t="n"/>
      <c r="D161" s="26" t="n"/>
      <c r="E161" s="26" t="n"/>
      <c r="F161" s="27" t="n"/>
      <c r="G161" s="28">
        <f>IFERROR(IF(E161="","",VLOOKUP(E161,'Setup - Mix Design'!$A$5:$I$504,9,0)),"")</f>
        <v/>
      </c>
      <c r="H161" s="32">
        <f>IF(OR(F161="",G161=""),"",F161*G161)</f>
        <v/>
      </c>
      <c r="I161" s="33">
        <f>IF(B161="","",SUMIF('Dispatch (Challan)'!$C$5:$C$6004,B161,'Dispatch (Challan)'!$F$5:$F$6004))</f>
        <v/>
      </c>
      <c r="J161" s="33">
        <f>IF(F161="","",F161-I161)</f>
        <v/>
      </c>
      <c r="K161" s="28">
        <f>IF(F161="","",IF(I161=0,"Pending",IF(I161&gt;=F161,"Completed","Partial")))</f>
        <v/>
      </c>
    </row>
    <row r="162">
      <c r="A162" s="31" t="n"/>
      <c r="B162" s="26" t="n"/>
      <c r="C162" s="26" t="n"/>
      <c r="D162" s="26" t="n"/>
      <c r="E162" s="26" t="n"/>
      <c r="F162" s="27" t="n"/>
      <c r="G162" s="28">
        <f>IFERROR(IF(E162="","",VLOOKUP(E162,'Setup - Mix Design'!$A$5:$I$504,9,0)),"")</f>
        <v/>
      </c>
      <c r="H162" s="32">
        <f>IF(OR(F162="",G162=""),"",F162*G162)</f>
        <v/>
      </c>
      <c r="I162" s="33">
        <f>IF(B162="","",SUMIF('Dispatch (Challan)'!$C$5:$C$6004,B162,'Dispatch (Challan)'!$F$5:$F$6004))</f>
        <v/>
      </c>
      <c r="J162" s="33">
        <f>IF(F162="","",F162-I162)</f>
        <v/>
      </c>
      <c r="K162" s="28">
        <f>IF(F162="","",IF(I162=0,"Pending",IF(I162&gt;=F162,"Completed","Partial")))</f>
        <v/>
      </c>
    </row>
    <row r="163">
      <c r="A163" s="31" t="n"/>
      <c r="B163" s="26" t="n"/>
      <c r="C163" s="26" t="n"/>
      <c r="D163" s="26" t="n"/>
      <c r="E163" s="26" t="n"/>
      <c r="F163" s="27" t="n"/>
      <c r="G163" s="28">
        <f>IFERROR(IF(E163="","",VLOOKUP(E163,'Setup - Mix Design'!$A$5:$I$504,9,0)),"")</f>
        <v/>
      </c>
      <c r="H163" s="32">
        <f>IF(OR(F163="",G163=""),"",F163*G163)</f>
        <v/>
      </c>
      <c r="I163" s="33">
        <f>IF(B163="","",SUMIF('Dispatch (Challan)'!$C$5:$C$6004,B163,'Dispatch (Challan)'!$F$5:$F$6004))</f>
        <v/>
      </c>
      <c r="J163" s="33">
        <f>IF(F163="","",F163-I163)</f>
        <v/>
      </c>
      <c r="K163" s="28">
        <f>IF(F163="","",IF(I163=0,"Pending",IF(I163&gt;=F163,"Completed","Partial")))</f>
        <v/>
      </c>
    </row>
    <row r="164">
      <c r="A164" s="31" t="n"/>
      <c r="B164" s="26" t="n"/>
      <c r="C164" s="26" t="n"/>
      <c r="D164" s="26" t="n"/>
      <c r="E164" s="26" t="n"/>
      <c r="F164" s="27" t="n"/>
      <c r="G164" s="28">
        <f>IFERROR(IF(E164="","",VLOOKUP(E164,'Setup - Mix Design'!$A$5:$I$504,9,0)),"")</f>
        <v/>
      </c>
      <c r="H164" s="32">
        <f>IF(OR(F164="",G164=""),"",F164*G164)</f>
        <v/>
      </c>
      <c r="I164" s="33">
        <f>IF(B164="","",SUMIF('Dispatch (Challan)'!$C$5:$C$6004,B164,'Dispatch (Challan)'!$F$5:$F$6004))</f>
        <v/>
      </c>
      <c r="J164" s="33">
        <f>IF(F164="","",F164-I164)</f>
        <v/>
      </c>
      <c r="K164" s="28">
        <f>IF(F164="","",IF(I164=0,"Pending",IF(I164&gt;=F164,"Completed","Partial")))</f>
        <v/>
      </c>
    </row>
    <row r="165">
      <c r="A165" s="31" t="n"/>
      <c r="B165" s="26" t="n"/>
      <c r="C165" s="26" t="n"/>
      <c r="D165" s="26" t="n"/>
      <c r="E165" s="26" t="n"/>
      <c r="F165" s="27" t="n"/>
      <c r="G165" s="28">
        <f>IFERROR(IF(E165="","",VLOOKUP(E165,'Setup - Mix Design'!$A$5:$I$504,9,0)),"")</f>
        <v/>
      </c>
      <c r="H165" s="32">
        <f>IF(OR(F165="",G165=""),"",F165*G165)</f>
        <v/>
      </c>
      <c r="I165" s="33">
        <f>IF(B165="","",SUMIF('Dispatch (Challan)'!$C$5:$C$6004,B165,'Dispatch (Challan)'!$F$5:$F$6004))</f>
        <v/>
      </c>
      <c r="J165" s="33">
        <f>IF(F165="","",F165-I165)</f>
        <v/>
      </c>
      <c r="K165" s="28">
        <f>IF(F165="","",IF(I165=0,"Pending",IF(I165&gt;=F165,"Completed","Partial")))</f>
        <v/>
      </c>
    </row>
    <row r="166">
      <c r="A166" s="31" t="n"/>
      <c r="B166" s="26" t="n"/>
      <c r="C166" s="26" t="n"/>
      <c r="D166" s="26" t="n"/>
      <c r="E166" s="26" t="n"/>
      <c r="F166" s="27" t="n"/>
      <c r="G166" s="28">
        <f>IFERROR(IF(E166="","",VLOOKUP(E166,'Setup - Mix Design'!$A$5:$I$504,9,0)),"")</f>
        <v/>
      </c>
      <c r="H166" s="32">
        <f>IF(OR(F166="",G166=""),"",F166*G166)</f>
        <v/>
      </c>
      <c r="I166" s="33">
        <f>IF(B166="","",SUMIF('Dispatch (Challan)'!$C$5:$C$6004,B166,'Dispatch (Challan)'!$F$5:$F$6004))</f>
        <v/>
      </c>
      <c r="J166" s="33">
        <f>IF(F166="","",F166-I166)</f>
        <v/>
      </c>
      <c r="K166" s="28">
        <f>IF(F166="","",IF(I166=0,"Pending",IF(I166&gt;=F166,"Completed","Partial")))</f>
        <v/>
      </c>
    </row>
    <row r="167">
      <c r="A167" s="31" t="n"/>
      <c r="B167" s="26" t="n"/>
      <c r="C167" s="26" t="n"/>
      <c r="D167" s="26" t="n"/>
      <c r="E167" s="26" t="n"/>
      <c r="F167" s="27" t="n"/>
      <c r="G167" s="28">
        <f>IFERROR(IF(E167="","",VLOOKUP(E167,'Setup - Mix Design'!$A$5:$I$504,9,0)),"")</f>
        <v/>
      </c>
      <c r="H167" s="32">
        <f>IF(OR(F167="",G167=""),"",F167*G167)</f>
        <v/>
      </c>
      <c r="I167" s="33">
        <f>IF(B167="","",SUMIF('Dispatch (Challan)'!$C$5:$C$6004,B167,'Dispatch (Challan)'!$F$5:$F$6004))</f>
        <v/>
      </c>
      <c r="J167" s="33">
        <f>IF(F167="","",F167-I167)</f>
        <v/>
      </c>
      <c r="K167" s="28">
        <f>IF(F167="","",IF(I167=0,"Pending",IF(I167&gt;=F167,"Completed","Partial")))</f>
        <v/>
      </c>
    </row>
    <row r="168">
      <c r="A168" s="31" t="n"/>
      <c r="B168" s="26" t="n"/>
      <c r="C168" s="26" t="n"/>
      <c r="D168" s="26" t="n"/>
      <c r="E168" s="26" t="n"/>
      <c r="F168" s="27" t="n"/>
      <c r="G168" s="28">
        <f>IFERROR(IF(E168="","",VLOOKUP(E168,'Setup - Mix Design'!$A$5:$I$504,9,0)),"")</f>
        <v/>
      </c>
      <c r="H168" s="32">
        <f>IF(OR(F168="",G168=""),"",F168*G168)</f>
        <v/>
      </c>
      <c r="I168" s="33">
        <f>IF(B168="","",SUMIF('Dispatch (Challan)'!$C$5:$C$6004,B168,'Dispatch (Challan)'!$F$5:$F$6004))</f>
        <v/>
      </c>
      <c r="J168" s="33">
        <f>IF(F168="","",F168-I168)</f>
        <v/>
      </c>
      <c r="K168" s="28">
        <f>IF(F168="","",IF(I168=0,"Pending",IF(I168&gt;=F168,"Completed","Partial")))</f>
        <v/>
      </c>
    </row>
    <row r="169">
      <c r="A169" s="31" t="n"/>
      <c r="B169" s="26" t="n"/>
      <c r="C169" s="26" t="n"/>
      <c r="D169" s="26" t="n"/>
      <c r="E169" s="26" t="n"/>
      <c r="F169" s="27" t="n"/>
      <c r="G169" s="28">
        <f>IFERROR(IF(E169="","",VLOOKUP(E169,'Setup - Mix Design'!$A$5:$I$504,9,0)),"")</f>
        <v/>
      </c>
      <c r="H169" s="32">
        <f>IF(OR(F169="",G169=""),"",F169*G169)</f>
        <v/>
      </c>
      <c r="I169" s="33">
        <f>IF(B169="","",SUMIF('Dispatch (Challan)'!$C$5:$C$6004,B169,'Dispatch (Challan)'!$F$5:$F$6004))</f>
        <v/>
      </c>
      <c r="J169" s="33">
        <f>IF(F169="","",F169-I169)</f>
        <v/>
      </c>
      <c r="K169" s="28">
        <f>IF(F169="","",IF(I169=0,"Pending",IF(I169&gt;=F169,"Completed","Partial")))</f>
        <v/>
      </c>
    </row>
    <row r="170">
      <c r="A170" s="31" t="n"/>
      <c r="B170" s="26" t="n"/>
      <c r="C170" s="26" t="n"/>
      <c r="D170" s="26" t="n"/>
      <c r="E170" s="26" t="n"/>
      <c r="F170" s="27" t="n"/>
      <c r="G170" s="28">
        <f>IFERROR(IF(E170="","",VLOOKUP(E170,'Setup - Mix Design'!$A$5:$I$504,9,0)),"")</f>
        <v/>
      </c>
      <c r="H170" s="32">
        <f>IF(OR(F170="",G170=""),"",F170*G170)</f>
        <v/>
      </c>
      <c r="I170" s="33">
        <f>IF(B170="","",SUMIF('Dispatch (Challan)'!$C$5:$C$6004,B170,'Dispatch (Challan)'!$F$5:$F$6004))</f>
        <v/>
      </c>
      <c r="J170" s="33">
        <f>IF(F170="","",F170-I170)</f>
        <v/>
      </c>
      <c r="K170" s="28">
        <f>IF(F170="","",IF(I170=0,"Pending",IF(I170&gt;=F170,"Completed","Partial")))</f>
        <v/>
      </c>
    </row>
    <row r="171">
      <c r="A171" s="31" t="n"/>
      <c r="B171" s="26" t="n"/>
      <c r="C171" s="26" t="n"/>
      <c r="D171" s="26" t="n"/>
      <c r="E171" s="26" t="n"/>
      <c r="F171" s="27" t="n"/>
      <c r="G171" s="28">
        <f>IFERROR(IF(E171="","",VLOOKUP(E171,'Setup - Mix Design'!$A$5:$I$504,9,0)),"")</f>
        <v/>
      </c>
      <c r="H171" s="32">
        <f>IF(OR(F171="",G171=""),"",F171*G171)</f>
        <v/>
      </c>
      <c r="I171" s="33">
        <f>IF(B171="","",SUMIF('Dispatch (Challan)'!$C$5:$C$6004,B171,'Dispatch (Challan)'!$F$5:$F$6004))</f>
        <v/>
      </c>
      <c r="J171" s="33">
        <f>IF(F171="","",F171-I171)</f>
        <v/>
      </c>
      <c r="K171" s="28">
        <f>IF(F171="","",IF(I171=0,"Pending",IF(I171&gt;=F171,"Completed","Partial")))</f>
        <v/>
      </c>
    </row>
    <row r="172">
      <c r="A172" s="31" t="n"/>
      <c r="B172" s="26" t="n"/>
      <c r="C172" s="26" t="n"/>
      <c r="D172" s="26" t="n"/>
      <c r="E172" s="26" t="n"/>
      <c r="F172" s="27" t="n"/>
      <c r="G172" s="28">
        <f>IFERROR(IF(E172="","",VLOOKUP(E172,'Setup - Mix Design'!$A$5:$I$504,9,0)),"")</f>
        <v/>
      </c>
      <c r="H172" s="32">
        <f>IF(OR(F172="",G172=""),"",F172*G172)</f>
        <v/>
      </c>
      <c r="I172" s="33">
        <f>IF(B172="","",SUMIF('Dispatch (Challan)'!$C$5:$C$6004,B172,'Dispatch (Challan)'!$F$5:$F$6004))</f>
        <v/>
      </c>
      <c r="J172" s="33">
        <f>IF(F172="","",F172-I172)</f>
        <v/>
      </c>
      <c r="K172" s="28">
        <f>IF(F172="","",IF(I172=0,"Pending",IF(I172&gt;=F172,"Completed","Partial")))</f>
        <v/>
      </c>
    </row>
    <row r="173">
      <c r="A173" s="31" t="n"/>
      <c r="B173" s="26" t="n"/>
      <c r="C173" s="26" t="n"/>
      <c r="D173" s="26" t="n"/>
      <c r="E173" s="26" t="n"/>
      <c r="F173" s="27" t="n"/>
      <c r="G173" s="28">
        <f>IFERROR(IF(E173="","",VLOOKUP(E173,'Setup - Mix Design'!$A$5:$I$504,9,0)),"")</f>
        <v/>
      </c>
      <c r="H173" s="32">
        <f>IF(OR(F173="",G173=""),"",F173*G173)</f>
        <v/>
      </c>
      <c r="I173" s="33">
        <f>IF(B173="","",SUMIF('Dispatch (Challan)'!$C$5:$C$6004,B173,'Dispatch (Challan)'!$F$5:$F$6004))</f>
        <v/>
      </c>
      <c r="J173" s="33">
        <f>IF(F173="","",F173-I173)</f>
        <v/>
      </c>
      <c r="K173" s="28">
        <f>IF(F173="","",IF(I173=0,"Pending",IF(I173&gt;=F173,"Completed","Partial")))</f>
        <v/>
      </c>
    </row>
    <row r="174">
      <c r="A174" s="31" t="n"/>
      <c r="B174" s="26" t="n"/>
      <c r="C174" s="26" t="n"/>
      <c r="D174" s="26" t="n"/>
      <c r="E174" s="26" t="n"/>
      <c r="F174" s="27" t="n"/>
      <c r="G174" s="28">
        <f>IFERROR(IF(E174="","",VLOOKUP(E174,'Setup - Mix Design'!$A$5:$I$504,9,0)),"")</f>
        <v/>
      </c>
      <c r="H174" s="32">
        <f>IF(OR(F174="",G174=""),"",F174*G174)</f>
        <v/>
      </c>
      <c r="I174" s="33">
        <f>IF(B174="","",SUMIF('Dispatch (Challan)'!$C$5:$C$6004,B174,'Dispatch (Challan)'!$F$5:$F$6004))</f>
        <v/>
      </c>
      <c r="J174" s="33">
        <f>IF(F174="","",F174-I174)</f>
        <v/>
      </c>
      <c r="K174" s="28">
        <f>IF(F174="","",IF(I174=0,"Pending",IF(I174&gt;=F174,"Completed","Partial")))</f>
        <v/>
      </c>
    </row>
    <row r="175">
      <c r="A175" s="31" t="n"/>
      <c r="B175" s="26" t="n"/>
      <c r="C175" s="26" t="n"/>
      <c r="D175" s="26" t="n"/>
      <c r="E175" s="26" t="n"/>
      <c r="F175" s="27" t="n"/>
      <c r="G175" s="28">
        <f>IFERROR(IF(E175="","",VLOOKUP(E175,'Setup - Mix Design'!$A$5:$I$504,9,0)),"")</f>
        <v/>
      </c>
      <c r="H175" s="32">
        <f>IF(OR(F175="",G175=""),"",F175*G175)</f>
        <v/>
      </c>
      <c r="I175" s="33">
        <f>IF(B175="","",SUMIF('Dispatch (Challan)'!$C$5:$C$6004,B175,'Dispatch (Challan)'!$F$5:$F$6004))</f>
        <v/>
      </c>
      <c r="J175" s="33">
        <f>IF(F175="","",F175-I175)</f>
        <v/>
      </c>
      <c r="K175" s="28">
        <f>IF(F175="","",IF(I175=0,"Pending",IF(I175&gt;=F175,"Completed","Partial")))</f>
        <v/>
      </c>
    </row>
    <row r="176">
      <c r="A176" s="31" t="n"/>
      <c r="B176" s="26" t="n"/>
      <c r="C176" s="26" t="n"/>
      <c r="D176" s="26" t="n"/>
      <c r="E176" s="26" t="n"/>
      <c r="F176" s="27" t="n"/>
      <c r="G176" s="28">
        <f>IFERROR(IF(E176="","",VLOOKUP(E176,'Setup - Mix Design'!$A$5:$I$504,9,0)),"")</f>
        <v/>
      </c>
      <c r="H176" s="32">
        <f>IF(OR(F176="",G176=""),"",F176*G176)</f>
        <v/>
      </c>
      <c r="I176" s="33">
        <f>IF(B176="","",SUMIF('Dispatch (Challan)'!$C$5:$C$6004,B176,'Dispatch (Challan)'!$F$5:$F$6004))</f>
        <v/>
      </c>
      <c r="J176" s="33">
        <f>IF(F176="","",F176-I176)</f>
        <v/>
      </c>
      <c r="K176" s="28">
        <f>IF(F176="","",IF(I176=0,"Pending",IF(I176&gt;=F176,"Completed","Partial")))</f>
        <v/>
      </c>
    </row>
    <row r="177">
      <c r="A177" s="31" t="n"/>
      <c r="B177" s="26" t="n"/>
      <c r="C177" s="26" t="n"/>
      <c r="D177" s="26" t="n"/>
      <c r="E177" s="26" t="n"/>
      <c r="F177" s="27" t="n"/>
      <c r="G177" s="28">
        <f>IFERROR(IF(E177="","",VLOOKUP(E177,'Setup - Mix Design'!$A$5:$I$504,9,0)),"")</f>
        <v/>
      </c>
      <c r="H177" s="32">
        <f>IF(OR(F177="",G177=""),"",F177*G177)</f>
        <v/>
      </c>
      <c r="I177" s="33">
        <f>IF(B177="","",SUMIF('Dispatch (Challan)'!$C$5:$C$6004,B177,'Dispatch (Challan)'!$F$5:$F$6004))</f>
        <v/>
      </c>
      <c r="J177" s="33">
        <f>IF(F177="","",F177-I177)</f>
        <v/>
      </c>
      <c r="K177" s="28">
        <f>IF(F177="","",IF(I177=0,"Pending",IF(I177&gt;=F177,"Completed","Partial")))</f>
        <v/>
      </c>
    </row>
    <row r="178">
      <c r="A178" s="31" t="n"/>
      <c r="B178" s="26" t="n"/>
      <c r="C178" s="26" t="n"/>
      <c r="D178" s="26" t="n"/>
      <c r="E178" s="26" t="n"/>
      <c r="F178" s="27" t="n"/>
      <c r="G178" s="28">
        <f>IFERROR(IF(E178="","",VLOOKUP(E178,'Setup - Mix Design'!$A$5:$I$504,9,0)),"")</f>
        <v/>
      </c>
      <c r="H178" s="32">
        <f>IF(OR(F178="",G178=""),"",F178*G178)</f>
        <v/>
      </c>
      <c r="I178" s="33">
        <f>IF(B178="","",SUMIF('Dispatch (Challan)'!$C$5:$C$6004,B178,'Dispatch (Challan)'!$F$5:$F$6004))</f>
        <v/>
      </c>
      <c r="J178" s="33">
        <f>IF(F178="","",F178-I178)</f>
        <v/>
      </c>
      <c r="K178" s="28">
        <f>IF(F178="","",IF(I178=0,"Pending",IF(I178&gt;=F178,"Completed","Partial")))</f>
        <v/>
      </c>
    </row>
    <row r="179">
      <c r="A179" s="31" t="n"/>
      <c r="B179" s="26" t="n"/>
      <c r="C179" s="26" t="n"/>
      <c r="D179" s="26" t="n"/>
      <c r="E179" s="26" t="n"/>
      <c r="F179" s="27" t="n"/>
      <c r="G179" s="28">
        <f>IFERROR(IF(E179="","",VLOOKUP(E179,'Setup - Mix Design'!$A$5:$I$504,9,0)),"")</f>
        <v/>
      </c>
      <c r="H179" s="32">
        <f>IF(OR(F179="",G179=""),"",F179*G179)</f>
        <v/>
      </c>
      <c r="I179" s="33">
        <f>IF(B179="","",SUMIF('Dispatch (Challan)'!$C$5:$C$6004,B179,'Dispatch (Challan)'!$F$5:$F$6004))</f>
        <v/>
      </c>
      <c r="J179" s="33">
        <f>IF(F179="","",F179-I179)</f>
        <v/>
      </c>
      <c r="K179" s="28">
        <f>IF(F179="","",IF(I179=0,"Pending",IF(I179&gt;=F179,"Completed","Partial")))</f>
        <v/>
      </c>
    </row>
    <row r="180">
      <c r="A180" s="31" t="n"/>
      <c r="B180" s="26" t="n"/>
      <c r="C180" s="26" t="n"/>
      <c r="D180" s="26" t="n"/>
      <c r="E180" s="26" t="n"/>
      <c r="F180" s="27" t="n"/>
      <c r="G180" s="28">
        <f>IFERROR(IF(E180="","",VLOOKUP(E180,'Setup - Mix Design'!$A$5:$I$504,9,0)),"")</f>
        <v/>
      </c>
      <c r="H180" s="32">
        <f>IF(OR(F180="",G180=""),"",F180*G180)</f>
        <v/>
      </c>
      <c r="I180" s="33">
        <f>IF(B180="","",SUMIF('Dispatch (Challan)'!$C$5:$C$6004,B180,'Dispatch (Challan)'!$F$5:$F$6004))</f>
        <v/>
      </c>
      <c r="J180" s="33">
        <f>IF(F180="","",F180-I180)</f>
        <v/>
      </c>
      <c r="K180" s="28">
        <f>IF(F180="","",IF(I180=0,"Pending",IF(I180&gt;=F180,"Completed","Partial")))</f>
        <v/>
      </c>
    </row>
    <row r="181">
      <c r="A181" s="31" t="n"/>
      <c r="B181" s="26" t="n"/>
      <c r="C181" s="26" t="n"/>
      <c r="D181" s="26" t="n"/>
      <c r="E181" s="26" t="n"/>
      <c r="F181" s="27" t="n"/>
      <c r="G181" s="28">
        <f>IFERROR(IF(E181="","",VLOOKUP(E181,'Setup - Mix Design'!$A$5:$I$504,9,0)),"")</f>
        <v/>
      </c>
      <c r="H181" s="32">
        <f>IF(OR(F181="",G181=""),"",F181*G181)</f>
        <v/>
      </c>
      <c r="I181" s="33">
        <f>IF(B181="","",SUMIF('Dispatch (Challan)'!$C$5:$C$6004,B181,'Dispatch (Challan)'!$F$5:$F$6004))</f>
        <v/>
      </c>
      <c r="J181" s="33">
        <f>IF(F181="","",F181-I181)</f>
        <v/>
      </c>
      <c r="K181" s="28">
        <f>IF(F181="","",IF(I181=0,"Pending",IF(I181&gt;=F181,"Completed","Partial")))</f>
        <v/>
      </c>
    </row>
    <row r="182">
      <c r="A182" s="31" t="n"/>
      <c r="B182" s="26" t="n"/>
      <c r="C182" s="26" t="n"/>
      <c r="D182" s="26" t="n"/>
      <c r="E182" s="26" t="n"/>
      <c r="F182" s="27" t="n"/>
      <c r="G182" s="28">
        <f>IFERROR(IF(E182="","",VLOOKUP(E182,'Setup - Mix Design'!$A$5:$I$504,9,0)),"")</f>
        <v/>
      </c>
      <c r="H182" s="32">
        <f>IF(OR(F182="",G182=""),"",F182*G182)</f>
        <v/>
      </c>
      <c r="I182" s="33">
        <f>IF(B182="","",SUMIF('Dispatch (Challan)'!$C$5:$C$6004,B182,'Dispatch (Challan)'!$F$5:$F$6004))</f>
        <v/>
      </c>
      <c r="J182" s="33">
        <f>IF(F182="","",F182-I182)</f>
        <v/>
      </c>
      <c r="K182" s="28">
        <f>IF(F182="","",IF(I182=0,"Pending",IF(I182&gt;=F182,"Completed","Partial")))</f>
        <v/>
      </c>
    </row>
    <row r="183">
      <c r="A183" s="31" t="n"/>
      <c r="B183" s="26" t="n"/>
      <c r="C183" s="26" t="n"/>
      <c r="D183" s="26" t="n"/>
      <c r="E183" s="26" t="n"/>
      <c r="F183" s="27" t="n"/>
      <c r="G183" s="28">
        <f>IFERROR(IF(E183="","",VLOOKUP(E183,'Setup - Mix Design'!$A$5:$I$504,9,0)),"")</f>
        <v/>
      </c>
      <c r="H183" s="32">
        <f>IF(OR(F183="",G183=""),"",F183*G183)</f>
        <v/>
      </c>
      <c r="I183" s="33">
        <f>IF(B183="","",SUMIF('Dispatch (Challan)'!$C$5:$C$6004,B183,'Dispatch (Challan)'!$F$5:$F$6004))</f>
        <v/>
      </c>
      <c r="J183" s="33">
        <f>IF(F183="","",F183-I183)</f>
        <v/>
      </c>
      <c r="K183" s="28">
        <f>IF(F183="","",IF(I183=0,"Pending",IF(I183&gt;=F183,"Completed","Partial")))</f>
        <v/>
      </c>
    </row>
    <row r="184">
      <c r="A184" s="31" t="n"/>
      <c r="B184" s="26" t="n"/>
      <c r="C184" s="26" t="n"/>
      <c r="D184" s="26" t="n"/>
      <c r="E184" s="26" t="n"/>
      <c r="F184" s="27" t="n"/>
      <c r="G184" s="28">
        <f>IFERROR(IF(E184="","",VLOOKUP(E184,'Setup - Mix Design'!$A$5:$I$504,9,0)),"")</f>
        <v/>
      </c>
      <c r="H184" s="32">
        <f>IF(OR(F184="",G184=""),"",F184*G184)</f>
        <v/>
      </c>
      <c r="I184" s="33">
        <f>IF(B184="","",SUMIF('Dispatch (Challan)'!$C$5:$C$6004,B184,'Dispatch (Challan)'!$F$5:$F$6004))</f>
        <v/>
      </c>
      <c r="J184" s="33">
        <f>IF(F184="","",F184-I184)</f>
        <v/>
      </c>
      <c r="K184" s="28">
        <f>IF(F184="","",IF(I184=0,"Pending",IF(I184&gt;=F184,"Completed","Partial")))</f>
        <v/>
      </c>
    </row>
    <row r="185">
      <c r="A185" s="31" t="n"/>
      <c r="B185" s="26" t="n"/>
      <c r="C185" s="26" t="n"/>
      <c r="D185" s="26" t="n"/>
      <c r="E185" s="26" t="n"/>
      <c r="F185" s="27" t="n"/>
      <c r="G185" s="28">
        <f>IFERROR(IF(E185="","",VLOOKUP(E185,'Setup - Mix Design'!$A$5:$I$504,9,0)),"")</f>
        <v/>
      </c>
      <c r="H185" s="32">
        <f>IF(OR(F185="",G185=""),"",F185*G185)</f>
        <v/>
      </c>
      <c r="I185" s="33">
        <f>IF(B185="","",SUMIF('Dispatch (Challan)'!$C$5:$C$6004,B185,'Dispatch (Challan)'!$F$5:$F$6004))</f>
        <v/>
      </c>
      <c r="J185" s="33">
        <f>IF(F185="","",F185-I185)</f>
        <v/>
      </c>
      <c r="K185" s="28">
        <f>IF(F185="","",IF(I185=0,"Pending",IF(I185&gt;=F185,"Completed","Partial")))</f>
        <v/>
      </c>
    </row>
    <row r="186">
      <c r="A186" s="31" t="n"/>
      <c r="B186" s="26" t="n"/>
      <c r="C186" s="26" t="n"/>
      <c r="D186" s="26" t="n"/>
      <c r="E186" s="26" t="n"/>
      <c r="F186" s="27" t="n"/>
      <c r="G186" s="28">
        <f>IFERROR(IF(E186="","",VLOOKUP(E186,'Setup - Mix Design'!$A$5:$I$504,9,0)),"")</f>
        <v/>
      </c>
      <c r="H186" s="32">
        <f>IF(OR(F186="",G186=""),"",F186*G186)</f>
        <v/>
      </c>
      <c r="I186" s="33">
        <f>IF(B186="","",SUMIF('Dispatch (Challan)'!$C$5:$C$6004,B186,'Dispatch (Challan)'!$F$5:$F$6004))</f>
        <v/>
      </c>
      <c r="J186" s="33">
        <f>IF(F186="","",F186-I186)</f>
        <v/>
      </c>
      <c r="K186" s="28">
        <f>IF(F186="","",IF(I186=0,"Pending",IF(I186&gt;=F186,"Completed","Partial")))</f>
        <v/>
      </c>
    </row>
    <row r="187">
      <c r="A187" s="31" t="n"/>
      <c r="B187" s="26" t="n"/>
      <c r="C187" s="26" t="n"/>
      <c r="D187" s="26" t="n"/>
      <c r="E187" s="26" t="n"/>
      <c r="F187" s="27" t="n"/>
      <c r="G187" s="28">
        <f>IFERROR(IF(E187="","",VLOOKUP(E187,'Setup - Mix Design'!$A$5:$I$504,9,0)),"")</f>
        <v/>
      </c>
      <c r="H187" s="32">
        <f>IF(OR(F187="",G187=""),"",F187*G187)</f>
        <v/>
      </c>
      <c r="I187" s="33">
        <f>IF(B187="","",SUMIF('Dispatch (Challan)'!$C$5:$C$6004,B187,'Dispatch (Challan)'!$F$5:$F$6004))</f>
        <v/>
      </c>
      <c r="J187" s="33">
        <f>IF(F187="","",F187-I187)</f>
        <v/>
      </c>
      <c r="K187" s="28">
        <f>IF(F187="","",IF(I187=0,"Pending",IF(I187&gt;=F187,"Completed","Partial")))</f>
        <v/>
      </c>
    </row>
    <row r="188">
      <c r="A188" s="31" t="n"/>
      <c r="B188" s="26" t="n"/>
      <c r="C188" s="26" t="n"/>
      <c r="D188" s="26" t="n"/>
      <c r="E188" s="26" t="n"/>
      <c r="F188" s="27" t="n"/>
      <c r="G188" s="28">
        <f>IFERROR(IF(E188="","",VLOOKUP(E188,'Setup - Mix Design'!$A$5:$I$504,9,0)),"")</f>
        <v/>
      </c>
      <c r="H188" s="32">
        <f>IF(OR(F188="",G188=""),"",F188*G188)</f>
        <v/>
      </c>
      <c r="I188" s="33">
        <f>IF(B188="","",SUMIF('Dispatch (Challan)'!$C$5:$C$6004,B188,'Dispatch (Challan)'!$F$5:$F$6004))</f>
        <v/>
      </c>
      <c r="J188" s="33">
        <f>IF(F188="","",F188-I188)</f>
        <v/>
      </c>
      <c r="K188" s="28">
        <f>IF(F188="","",IF(I188=0,"Pending",IF(I188&gt;=F188,"Completed","Partial")))</f>
        <v/>
      </c>
    </row>
    <row r="189">
      <c r="A189" s="31" t="n"/>
      <c r="B189" s="26" t="n"/>
      <c r="C189" s="26" t="n"/>
      <c r="D189" s="26" t="n"/>
      <c r="E189" s="26" t="n"/>
      <c r="F189" s="27" t="n"/>
      <c r="G189" s="28">
        <f>IFERROR(IF(E189="","",VLOOKUP(E189,'Setup - Mix Design'!$A$5:$I$504,9,0)),"")</f>
        <v/>
      </c>
      <c r="H189" s="32">
        <f>IF(OR(F189="",G189=""),"",F189*G189)</f>
        <v/>
      </c>
      <c r="I189" s="33">
        <f>IF(B189="","",SUMIF('Dispatch (Challan)'!$C$5:$C$6004,B189,'Dispatch (Challan)'!$F$5:$F$6004))</f>
        <v/>
      </c>
      <c r="J189" s="33">
        <f>IF(F189="","",F189-I189)</f>
        <v/>
      </c>
      <c r="K189" s="28">
        <f>IF(F189="","",IF(I189=0,"Pending",IF(I189&gt;=F189,"Completed","Partial")))</f>
        <v/>
      </c>
    </row>
    <row r="190">
      <c r="A190" s="31" t="n"/>
      <c r="B190" s="26" t="n"/>
      <c r="C190" s="26" t="n"/>
      <c r="D190" s="26" t="n"/>
      <c r="E190" s="26" t="n"/>
      <c r="F190" s="27" t="n"/>
      <c r="G190" s="28">
        <f>IFERROR(IF(E190="","",VLOOKUP(E190,'Setup - Mix Design'!$A$5:$I$504,9,0)),"")</f>
        <v/>
      </c>
      <c r="H190" s="32">
        <f>IF(OR(F190="",G190=""),"",F190*G190)</f>
        <v/>
      </c>
      <c r="I190" s="33">
        <f>IF(B190="","",SUMIF('Dispatch (Challan)'!$C$5:$C$6004,B190,'Dispatch (Challan)'!$F$5:$F$6004))</f>
        <v/>
      </c>
      <c r="J190" s="33">
        <f>IF(F190="","",F190-I190)</f>
        <v/>
      </c>
      <c r="K190" s="28">
        <f>IF(F190="","",IF(I190=0,"Pending",IF(I190&gt;=F190,"Completed","Partial")))</f>
        <v/>
      </c>
    </row>
    <row r="191">
      <c r="A191" s="31" t="n"/>
      <c r="B191" s="26" t="n"/>
      <c r="C191" s="26" t="n"/>
      <c r="D191" s="26" t="n"/>
      <c r="E191" s="26" t="n"/>
      <c r="F191" s="27" t="n"/>
      <c r="G191" s="28">
        <f>IFERROR(IF(E191="","",VLOOKUP(E191,'Setup - Mix Design'!$A$5:$I$504,9,0)),"")</f>
        <v/>
      </c>
      <c r="H191" s="32">
        <f>IF(OR(F191="",G191=""),"",F191*G191)</f>
        <v/>
      </c>
      <c r="I191" s="33">
        <f>IF(B191="","",SUMIF('Dispatch (Challan)'!$C$5:$C$6004,B191,'Dispatch (Challan)'!$F$5:$F$6004))</f>
        <v/>
      </c>
      <c r="J191" s="33">
        <f>IF(F191="","",F191-I191)</f>
        <v/>
      </c>
      <c r="K191" s="28">
        <f>IF(F191="","",IF(I191=0,"Pending",IF(I191&gt;=F191,"Completed","Partial")))</f>
        <v/>
      </c>
    </row>
    <row r="192">
      <c r="A192" s="31" t="n"/>
      <c r="B192" s="26" t="n"/>
      <c r="C192" s="26" t="n"/>
      <c r="D192" s="26" t="n"/>
      <c r="E192" s="26" t="n"/>
      <c r="F192" s="27" t="n"/>
      <c r="G192" s="28">
        <f>IFERROR(IF(E192="","",VLOOKUP(E192,'Setup - Mix Design'!$A$5:$I$504,9,0)),"")</f>
        <v/>
      </c>
      <c r="H192" s="32">
        <f>IF(OR(F192="",G192=""),"",F192*G192)</f>
        <v/>
      </c>
      <c r="I192" s="33">
        <f>IF(B192="","",SUMIF('Dispatch (Challan)'!$C$5:$C$6004,B192,'Dispatch (Challan)'!$F$5:$F$6004))</f>
        <v/>
      </c>
      <c r="J192" s="33">
        <f>IF(F192="","",F192-I192)</f>
        <v/>
      </c>
      <c r="K192" s="28">
        <f>IF(F192="","",IF(I192=0,"Pending",IF(I192&gt;=F192,"Completed","Partial")))</f>
        <v/>
      </c>
    </row>
    <row r="193">
      <c r="A193" s="31" t="n"/>
      <c r="B193" s="26" t="n"/>
      <c r="C193" s="26" t="n"/>
      <c r="D193" s="26" t="n"/>
      <c r="E193" s="26" t="n"/>
      <c r="F193" s="27" t="n"/>
      <c r="G193" s="28">
        <f>IFERROR(IF(E193="","",VLOOKUP(E193,'Setup - Mix Design'!$A$5:$I$504,9,0)),"")</f>
        <v/>
      </c>
      <c r="H193" s="32">
        <f>IF(OR(F193="",G193=""),"",F193*G193)</f>
        <v/>
      </c>
      <c r="I193" s="33">
        <f>IF(B193="","",SUMIF('Dispatch (Challan)'!$C$5:$C$6004,B193,'Dispatch (Challan)'!$F$5:$F$6004))</f>
        <v/>
      </c>
      <c r="J193" s="33">
        <f>IF(F193="","",F193-I193)</f>
        <v/>
      </c>
      <c r="K193" s="28">
        <f>IF(F193="","",IF(I193=0,"Pending",IF(I193&gt;=F193,"Completed","Partial")))</f>
        <v/>
      </c>
    </row>
    <row r="194">
      <c r="A194" s="31" t="n"/>
      <c r="B194" s="26" t="n"/>
      <c r="C194" s="26" t="n"/>
      <c r="D194" s="26" t="n"/>
      <c r="E194" s="26" t="n"/>
      <c r="F194" s="27" t="n"/>
      <c r="G194" s="28">
        <f>IFERROR(IF(E194="","",VLOOKUP(E194,'Setup - Mix Design'!$A$5:$I$504,9,0)),"")</f>
        <v/>
      </c>
      <c r="H194" s="32">
        <f>IF(OR(F194="",G194=""),"",F194*G194)</f>
        <v/>
      </c>
      <c r="I194" s="33">
        <f>IF(B194="","",SUMIF('Dispatch (Challan)'!$C$5:$C$6004,B194,'Dispatch (Challan)'!$F$5:$F$6004))</f>
        <v/>
      </c>
      <c r="J194" s="33">
        <f>IF(F194="","",F194-I194)</f>
        <v/>
      </c>
      <c r="K194" s="28">
        <f>IF(F194="","",IF(I194=0,"Pending",IF(I194&gt;=F194,"Completed","Partial")))</f>
        <v/>
      </c>
    </row>
    <row r="195">
      <c r="A195" s="31" t="n"/>
      <c r="B195" s="26" t="n"/>
      <c r="C195" s="26" t="n"/>
      <c r="D195" s="26" t="n"/>
      <c r="E195" s="26" t="n"/>
      <c r="F195" s="27" t="n"/>
      <c r="G195" s="28">
        <f>IFERROR(IF(E195="","",VLOOKUP(E195,'Setup - Mix Design'!$A$5:$I$504,9,0)),"")</f>
        <v/>
      </c>
      <c r="H195" s="32">
        <f>IF(OR(F195="",G195=""),"",F195*G195)</f>
        <v/>
      </c>
      <c r="I195" s="33">
        <f>IF(B195="","",SUMIF('Dispatch (Challan)'!$C$5:$C$6004,B195,'Dispatch (Challan)'!$F$5:$F$6004))</f>
        <v/>
      </c>
      <c r="J195" s="33">
        <f>IF(F195="","",F195-I195)</f>
        <v/>
      </c>
      <c r="K195" s="28">
        <f>IF(F195="","",IF(I195=0,"Pending",IF(I195&gt;=F195,"Completed","Partial")))</f>
        <v/>
      </c>
    </row>
    <row r="196">
      <c r="A196" s="31" t="n"/>
      <c r="B196" s="26" t="n"/>
      <c r="C196" s="26" t="n"/>
      <c r="D196" s="26" t="n"/>
      <c r="E196" s="26" t="n"/>
      <c r="F196" s="27" t="n"/>
      <c r="G196" s="28">
        <f>IFERROR(IF(E196="","",VLOOKUP(E196,'Setup - Mix Design'!$A$5:$I$504,9,0)),"")</f>
        <v/>
      </c>
      <c r="H196" s="32">
        <f>IF(OR(F196="",G196=""),"",F196*G196)</f>
        <v/>
      </c>
      <c r="I196" s="33">
        <f>IF(B196="","",SUMIF('Dispatch (Challan)'!$C$5:$C$6004,B196,'Dispatch (Challan)'!$F$5:$F$6004))</f>
        <v/>
      </c>
      <c r="J196" s="33">
        <f>IF(F196="","",F196-I196)</f>
        <v/>
      </c>
      <c r="K196" s="28">
        <f>IF(F196="","",IF(I196=0,"Pending",IF(I196&gt;=F196,"Completed","Partial")))</f>
        <v/>
      </c>
    </row>
    <row r="197">
      <c r="A197" s="31" t="n"/>
      <c r="B197" s="26" t="n"/>
      <c r="C197" s="26" t="n"/>
      <c r="D197" s="26" t="n"/>
      <c r="E197" s="26" t="n"/>
      <c r="F197" s="27" t="n"/>
      <c r="G197" s="28">
        <f>IFERROR(IF(E197="","",VLOOKUP(E197,'Setup - Mix Design'!$A$5:$I$504,9,0)),"")</f>
        <v/>
      </c>
      <c r="H197" s="32">
        <f>IF(OR(F197="",G197=""),"",F197*G197)</f>
        <v/>
      </c>
      <c r="I197" s="33">
        <f>IF(B197="","",SUMIF('Dispatch (Challan)'!$C$5:$C$6004,B197,'Dispatch (Challan)'!$F$5:$F$6004))</f>
        <v/>
      </c>
      <c r="J197" s="33">
        <f>IF(F197="","",F197-I197)</f>
        <v/>
      </c>
      <c r="K197" s="28">
        <f>IF(F197="","",IF(I197=0,"Pending",IF(I197&gt;=F197,"Completed","Partial")))</f>
        <v/>
      </c>
    </row>
    <row r="198">
      <c r="A198" s="31" t="n"/>
      <c r="B198" s="26" t="n"/>
      <c r="C198" s="26" t="n"/>
      <c r="D198" s="26" t="n"/>
      <c r="E198" s="26" t="n"/>
      <c r="F198" s="27" t="n"/>
      <c r="G198" s="28">
        <f>IFERROR(IF(E198="","",VLOOKUP(E198,'Setup - Mix Design'!$A$5:$I$504,9,0)),"")</f>
        <v/>
      </c>
      <c r="H198" s="32">
        <f>IF(OR(F198="",G198=""),"",F198*G198)</f>
        <v/>
      </c>
      <c r="I198" s="33">
        <f>IF(B198="","",SUMIF('Dispatch (Challan)'!$C$5:$C$6004,B198,'Dispatch (Challan)'!$F$5:$F$6004))</f>
        <v/>
      </c>
      <c r="J198" s="33">
        <f>IF(F198="","",F198-I198)</f>
        <v/>
      </c>
      <c r="K198" s="28">
        <f>IF(F198="","",IF(I198=0,"Pending",IF(I198&gt;=F198,"Completed","Partial")))</f>
        <v/>
      </c>
    </row>
    <row r="199">
      <c r="A199" s="31" t="n"/>
      <c r="B199" s="26" t="n"/>
      <c r="C199" s="26" t="n"/>
      <c r="D199" s="26" t="n"/>
      <c r="E199" s="26" t="n"/>
      <c r="F199" s="27" t="n"/>
      <c r="G199" s="28">
        <f>IFERROR(IF(E199="","",VLOOKUP(E199,'Setup - Mix Design'!$A$5:$I$504,9,0)),"")</f>
        <v/>
      </c>
      <c r="H199" s="32">
        <f>IF(OR(F199="",G199=""),"",F199*G199)</f>
        <v/>
      </c>
      <c r="I199" s="33">
        <f>IF(B199="","",SUMIF('Dispatch (Challan)'!$C$5:$C$6004,B199,'Dispatch (Challan)'!$F$5:$F$6004))</f>
        <v/>
      </c>
      <c r="J199" s="33">
        <f>IF(F199="","",F199-I199)</f>
        <v/>
      </c>
      <c r="K199" s="28">
        <f>IF(F199="","",IF(I199=0,"Pending",IF(I199&gt;=F199,"Completed","Partial")))</f>
        <v/>
      </c>
    </row>
    <row r="200">
      <c r="A200" s="31" t="n"/>
      <c r="B200" s="26" t="n"/>
      <c r="C200" s="26" t="n"/>
      <c r="D200" s="26" t="n"/>
      <c r="E200" s="26" t="n"/>
      <c r="F200" s="27" t="n"/>
      <c r="G200" s="28">
        <f>IFERROR(IF(E200="","",VLOOKUP(E200,'Setup - Mix Design'!$A$5:$I$504,9,0)),"")</f>
        <v/>
      </c>
      <c r="H200" s="32">
        <f>IF(OR(F200="",G200=""),"",F200*G200)</f>
        <v/>
      </c>
      <c r="I200" s="33">
        <f>IF(B200="","",SUMIF('Dispatch (Challan)'!$C$5:$C$6004,B200,'Dispatch (Challan)'!$F$5:$F$6004))</f>
        <v/>
      </c>
      <c r="J200" s="33">
        <f>IF(F200="","",F200-I200)</f>
        <v/>
      </c>
      <c r="K200" s="28">
        <f>IF(F200="","",IF(I200=0,"Pending",IF(I200&gt;=F200,"Completed","Partial")))</f>
        <v/>
      </c>
    </row>
    <row r="201">
      <c r="A201" s="31" t="n"/>
      <c r="B201" s="26" t="n"/>
      <c r="C201" s="26" t="n"/>
      <c r="D201" s="26" t="n"/>
      <c r="E201" s="26" t="n"/>
      <c r="F201" s="27" t="n"/>
      <c r="G201" s="28">
        <f>IFERROR(IF(E201="","",VLOOKUP(E201,'Setup - Mix Design'!$A$5:$I$504,9,0)),"")</f>
        <v/>
      </c>
      <c r="H201" s="32">
        <f>IF(OR(F201="",G201=""),"",F201*G201)</f>
        <v/>
      </c>
      <c r="I201" s="33">
        <f>IF(B201="","",SUMIF('Dispatch (Challan)'!$C$5:$C$6004,B201,'Dispatch (Challan)'!$F$5:$F$6004))</f>
        <v/>
      </c>
      <c r="J201" s="33">
        <f>IF(F201="","",F201-I201)</f>
        <v/>
      </c>
      <c r="K201" s="28">
        <f>IF(F201="","",IF(I201=0,"Pending",IF(I201&gt;=F201,"Completed","Partial")))</f>
        <v/>
      </c>
    </row>
    <row r="202">
      <c r="A202" s="31" t="n"/>
      <c r="B202" s="26" t="n"/>
      <c r="C202" s="26" t="n"/>
      <c r="D202" s="26" t="n"/>
      <c r="E202" s="26" t="n"/>
      <c r="F202" s="27" t="n"/>
      <c r="G202" s="28">
        <f>IFERROR(IF(E202="","",VLOOKUP(E202,'Setup - Mix Design'!$A$5:$I$504,9,0)),"")</f>
        <v/>
      </c>
      <c r="H202" s="32">
        <f>IF(OR(F202="",G202=""),"",F202*G202)</f>
        <v/>
      </c>
      <c r="I202" s="33">
        <f>IF(B202="","",SUMIF('Dispatch (Challan)'!$C$5:$C$6004,B202,'Dispatch (Challan)'!$F$5:$F$6004))</f>
        <v/>
      </c>
      <c r="J202" s="33">
        <f>IF(F202="","",F202-I202)</f>
        <v/>
      </c>
      <c r="K202" s="28">
        <f>IF(F202="","",IF(I202=0,"Pending",IF(I202&gt;=F202,"Completed","Partial")))</f>
        <v/>
      </c>
    </row>
    <row r="203">
      <c r="A203" s="31" t="n"/>
      <c r="B203" s="26" t="n"/>
      <c r="C203" s="26" t="n"/>
      <c r="D203" s="26" t="n"/>
      <c r="E203" s="26" t="n"/>
      <c r="F203" s="27" t="n"/>
      <c r="G203" s="28">
        <f>IFERROR(IF(E203="","",VLOOKUP(E203,'Setup - Mix Design'!$A$5:$I$504,9,0)),"")</f>
        <v/>
      </c>
      <c r="H203" s="32">
        <f>IF(OR(F203="",G203=""),"",F203*G203)</f>
        <v/>
      </c>
      <c r="I203" s="33">
        <f>IF(B203="","",SUMIF('Dispatch (Challan)'!$C$5:$C$6004,B203,'Dispatch (Challan)'!$F$5:$F$6004))</f>
        <v/>
      </c>
      <c r="J203" s="33">
        <f>IF(F203="","",F203-I203)</f>
        <v/>
      </c>
      <c r="K203" s="28">
        <f>IF(F203="","",IF(I203=0,"Pending",IF(I203&gt;=F203,"Completed","Partial")))</f>
        <v/>
      </c>
    </row>
    <row r="204">
      <c r="A204" s="31" t="n"/>
      <c r="B204" s="26" t="n"/>
      <c r="C204" s="26" t="n"/>
      <c r="D204" s="26" t="n"/>
      <c r="E204" s="26" t="n"/>
      <c r="F204" s="27" t="n"/>
      <c r="G204" s="28">
        <f>IFERROR(IF(E204="","",VLOOKUP(E204,'Setup - Mix Design'!$A$5:$I$504,9,0)),"")</f>
        <v/>
      </c>
      <c r="H204" s="32">
        <f>IF(OR(F204="",G204=""),"",F204*G204)</f>
        <v/>
      </c>
      <c r="I204" s="33">
        <f>IF(B204="","",SUMIF('Dispatch (Challan)'!$C$5:$C$6004,B204,'Dispatch (Challan)'!$F$5:$F$6004))</f>
        <v/>
      </c>
      <c r="J204" s="33">
        <f>IF(F204="","",F204-I204)</f>
        <v/>
      </c>
      <c r="K204" s="28">
        <f>IF(F204="","",IF(I204=0,"Pending",IF(I204&gt;=F204,"Completed","Partial")))</f>
        <v/>
      </c>
    </row>
    <row r="205">
      <c r="A205" s="31" t="n"/>
      <c r="B205" s="26" t="n"/>
      <c r="C205" s="26" t="n"/>
      <c r="D205" s="26" t="n"/>
      <c r="E205" s="26" t="n"/>
      <c r="F205" s="27" t="n"/>
      <c r="G205" s="28">
        <f>IFERROR(IF(E205="","",VLOOKUP(E205,'Setup - Mix Design'!$A$5:$I$504,9,0)),"")</f>
        <v/>
      </c>
      <c r="H205" s="32">
        <f>IF(OR(F205="",G205=""),"",F205*G205)</f>
        <v/>
      </c>
      <c r="I205" s="33">
        <f>IF(B205="","",SUMIF('Dispatch (Challan)'!$C$5:$C$6004,B205,'Dispatch (Challan)'!$F$5:$F$6004))</f>
        <v/>
      </c>
      <c r="J205" s="33">
        <f>IF(F205="","",F205-I205)</f>
        <v/>
      </c>
      <c r="K205" s="28">
        <f>IF(F205="","",IF(I205=0,"Pending",IF(I205&gt;=F205,"Completed","Partial")))</f>
        <v/>
      </c>
    </row>
    <row r="206">
      <c r="A206" s="31" t="n"/>
      <c r="B206" s="26" t="n"/>
      <c r="C206" s="26" t="n"/>
      <c r="D206" s="26" t="n"/>
      <c r="E206" s="26" t="n"/>
      <c r="F206" s="27" t="n"/>
      <c r="G206" s="28">
        <f>IFERROR(IF(E206="","",VLOOKUP(E206,'Setup - Mix Design'!$A$5:$I$504,9,0)),"")</f>
        <v/>
      </c>
      <c r="H206" s="32">
        <f>IF(OR(F206="",G206=""),"",F206*G206)</f>
        <v/>
      </c>
      <c r="I206" s="33">
        <f>IF(B206="","",SUMIF('Dispatch (Challan)'!$C$5:$C$6004,B206,'Dispatch (Challan)'!$F$5:$F$6004))</f>
        <v/>
      </c>
      <c r="J206" s="33">
        <f>IF(F206="","",F206-I206)</f>
        <v/>
      </c>
      <c r="K206" s="28">
        <f>IF(F206="","",IF(I206=0,"Pending",IF(I206&gt;=F206,"Completed","Partial")))</f>
        <v/>
      </c>
    </row>
    <row r="207">
      <c r="A207" s="31" t="n"/>
      <c r="B207" s="26" t="n"/>
      <c r="C207" s="26" t="n"/>
      <c r="D207" s="26" t="n"/>
      <c r="E207" s="26" t="n"/>
      <c r="F207" s="27" t="n"/>
      <c r="G207" s="28">
        <f>IFERROR(IF(E207="","",VLOOKUP(E207,'Setup - Mix Design'!$A$5:$I$504,9,0)),"")</f>
        <v/>
      </c>
      <c r="H207" s="32">
        <f>IF(OR(F207="",G207=""),"",F207*G207)</f>
        <v/>
      </c>
      <c r="I207" s="33">
        <f>IF(B207="","",SUMIF('Dispatch (Challan)'!$C$5:$C$6004,B207,'Dispatch (Challan)'!$F$5:$F$6004))</f>
        <v/>
      </c>
      <c r="J207" s="33">
        <f>IF(F207="","",F207-I207)</f>
        <v/>
      </c>
      <c r="K207" s="28">
        <f>IF(F207="","",IF(I207=0,"Pending",IF(I207&gt;=F207,"Completed","Partial")))</f>
        <v/>
      </c>
    </row>
    <row r="208">
      <c r="A208" s="31" t="n"/>
      <c r="B208" s="26" t="n"/>
      <c r="C208" s="26" t="n"/>
      <c r="D208" s="26" t="n"/>
      <c r="E208" s="26" t="n"/>
      <c r="F208" s="27" t="n"/>
      <c r="G208" s="28">
        <f>IFERROR(IF(E208="","",VLOOKUP(E208,'Setup - Mix Design'!$A$5:$I$504,9,0)),"")</f>
        <v/>
      </c>
      <c r="H208" s="32">
        <f>IF(OR(F208="",G208=""),"",F208*G208)</f>
        <v/>
      </c>
      <c r="I208" s="33">
        <f>IF(B208="","",SUMIF('Dispatch (Challan)'!$C$5:$C$6004,B208,'Dispatch (Challan)'!$F$5:$F$6004))</f>
        <v/>
      </c>
      <c r="J208" s="33">
        <f>IF(F208="","",F208-I208)</f>
        <v/>
      </c>
      <c r="K208" s="28">
        <f>IF(F208="","",IF(I208=0,"Pending",IF(I208&gt;=F208,"Completed","Partial")))</f>
        <v/>
      </c>
    </row>
    <row r="209">
      <c r="A209" s="31" t="n"/>
      <c r="B209" s="26" t="n"/>
      <c r="C209" s="26" t="n"/>
      <c r="D209" s="26" t="n"/>
      <c r="E209" s="26" t="n"/>
      <c r="F209" s="27" t="n"/>
      <c r="G209" s="28">
        <f>IFERROR(IF(E209="","",VLOOKUP(E209,'Setup - Mix Design'!$A$5:$I$504,9,0)),"")</f>
        <v/>
      </c>
      <c r="H209" s="32">
        <f>IF(OR(F209="",G209=""),"",F209*G209)</f>
        <v/>
      </c>
      <c r="I209" s="33">
        <f>IF(B209="","",SUMIF('Dispatch (Challan)'!$C$5:$C$6004,B209,'Dispatch (Challan)'!$F$5:$F$6004))</f>
        <v/>
      </c>
      <c r="J209" s="33">
        <f>IF(F209="","",F209-I209)</f>
        <v/>
      </c>
      <c r="K209" s="28">
        <f>IF(F209="","",IF(I209=0,"Pending",IF(I209&gt;=F209,"Completed","Partial")))</f>
        <v/>
      </c>
    </row>
    <row r="210">
      <c r="A210" s="31" t="n"/>
      <c r="B210" s="26" t="n"/>
      <c r="C210" s="26" t="n"/>
      <c r="D210" s="26" t="n"/>
      <c r="E210" s="26" t="n"/>
      <c r="F210" s="27" t="n"/>
      <c r="G210" s="28">
        <f>IFERROR(IF(E210="","",VLOOKUP(E210,'Setup - Mix Design'!$A$5:$I$504,9,0)),"")</f>
        <v/>
      </c>
      <c r="H210" s="32">
        <f>IF(OR(F210="",G210=""),"",F210*G210)</f>
        <v/>
      </c>
      <c r="I210" s="33">
        <f>IF(B210="","",SUMIF('Dispatch (Challan)'!$C$5:$C$6004,B210,'Dispatch (Challan)'!$F$5:$F$6004))</f>
        <v/>
      </c>
      <c r="J210" s="33">
        <f>IF(F210="","",F210-I210)</f>
        <v/>
      </c>
      <c r="K210" s="28">
        <f>IF(F210="","",IF(I210=0,"Pending",IF(I210&gt;=F210,"Completed","Partial")))</f>
        <v/>
      </c>
    </row>
    <row r="211">
      <c r="A211" s="31" t="n"/>
      <c r="B211" s="26" t="n"/>
      <c r="C211" s="26" t="n"/>
      <c r="D211" s="26" t="n"/>
      <c r="E211" s="26" t="n"/>
      <c r="F211" s="27" t="n"/>
      <c r="G211" s="28">
        <f>IFERROR(IF(E211="","",VLOOKUP(E211,'Setup - Mix Design'!$A$5:$I$504,9,0)),"")</f>
        <v/>
      </c>
      <c r="H211" s="32">
        <f>IF(OR(F211="",G211=""),"",F211*G211)</f>
        <v/>
      </c>
      <c r="I211" s="33">
        <f>IF(B211="","",SUMIF('Dispatch (Challan)'!$C$5:$C$6004,B211,'Dispatch (Challan)'!$F$5:$F$6004))</f>
        <v/>
      </c>
      <c r="J211" s="33">
        <f>IF(F211="","",F211-I211)</f>
        <v/>
      </c>
      <c r="K211" s="28">
        <f>IF(F211="","",IF(I211=0,"Pending",IF(I211&gt;=F211,"Completed","Partial")))</f>
        <v/>
      </c>
    </row>
    <row r="212">
      <c r="A212" s="31" t="n"/>
      <c r="B212" s="26" t="n"/>
      <c r="C212" s="26" t="n"/>
      <c r="D212" s="26" t="n"/>
      <c r="E212" s="26" t="n"/>
      <c r="F212" s="27" t="n"/>
      <c r="G212" s="28">
        <f>IFERROR(IF(E212="","",VLOOKUP(E212,'Setup - Mix Design'!$A$5:$I$504,9,0)),"")</f>
        <v/>
      </c>
      <c r="H212" s="32">
        <f>IF(OR(F212="",G212=""),"",F212*G212)</f>
        <v/>
      </c>
      <c r="I212" s="33">
        <f>IF(B212="","",SUMIF('Dispatch (Challan)'!$C$5:$C$6004,B212,'Dispatch (Challan)'!$F$5:$F$6004))</f>
        <v/>
      </c>
      <c r="J212" s="33">
        <f>IF(F212="","",F212-I212)</f>
        <v/>
      </c>
      <c r="K212" s="28">
        <f>IF(F212="","",IF(I212=0,"Pending",IF(I212&gt;=F212,"Completed","Partial")))</f>
        <v/>
      </c>
    </row>
    <row r="213">
      <c r="A213" s="31" t="n"/>
      <c r="B213" s="26" t="n"/>
      <c r="C213" s="26" t="n"/>
      <c r="D213" s="26" t="n"/>
      <c r="E213" s="26" t="n"/>
      <c r="F213" s="27" t="n"/>
      <c r="G213" s="28">
        <f>IFERROR(IF(E213="","",VLOOKUP(E213,'Setup - Mix Design'!$A$5:$I$504,9,0)),"")</f>
        <v/>
      </c>
      <c r="H213" s="32">
        <f>IF(OR(F213="",G213=""),"",F213*G213)</f>
        <v/>
      </c>
      <c r="I213" s="33">
        <f>IF(B213="","",SUMIF('Dispatch (Challan)'!$C$5:$C$6004,B213,'Dispatch (Challan)'!$F$5:$F$6004))</f>
        <v/>
      </c>
      <c r="J213" s="33">
        <f>IF(F213="","",F213-I213)</f>
        <v/>
      </c>
      <c r="K213" s="28">
        <f>IF(F213="","",IF(I213=0,"Pending",IF(I213&gt;=F213,"Completed","Partial")))</f>
        <v/>
      </c>
    </row>
    <row r="214">
      <c r="A214" s="31" t="n"/>
      <c r="B214" s="26" t="n"/>
      <c r="C214" s="26" t="n"/>
      <c r="D214" s="26" t="n"/>
      <c r="E214" s="26" t="n"/>
      <c r="F214" s="27" t="n"/>
      <c r="G214" s="28">
        <f>IFERROR(IF(E214="","",VLOOKUP(E214,'Setup - Mix Design'!$A$5:$I$504,9,0)),"")</f>
        <v/>
      </c>
      <c r="H214" s="32">
        <f>IF(OR(F214="",G214=""),"",F214*G214)</f>
        <v/>
      </c>
      <c r="I214" s="33">
        <f>IF(B214="","",SUMIF('Dispatch (Challan)'!$C$5:$C$6004,B214,'Dispatch (Challan)'!$F$5:$F$6004))</f>
        <v/>
      </c>
      <c r="J214" s="33">
        <f>IF(F214="","",F214-I214)</f>
        <v/>
      </c>
      <c r="K214" s="28">
        <f>IF(F214="","",IF(I214=0,"Pending",IF(I214&gt;=F214,"Completed","Partial")))</f>
        <v/>
      </c>
    </row>
    <row r="215">
      <c r="A215" s="31" t="n"/>
      <c r="B215" s="26" t="n"/>
      <c r="C215" s="26" t="n"/>
      <c r="D215" s="26" t="n"/>
      <c r="E215" s="26" t="n"/>
      <c r="F215" s="27" t="n"/>
      <c r="G215" s="28">
        <f>IFERROR(IF(E215="","",VLOOKUP(E215,'Setup - Mix Design'!$A$5:$I$504,9,0)),"")</f>
        <v/>
      </c>
      <c r="H215" s="32">
        <f>IF(OR(F215="",G215=""),"",F215*G215)</f>
        <v/>
      </c>
      <c r="I215" s="33">
        <f>IF(B215="","",SUMIF('Dispatch (Challan)'!$C$5:$C$6004,B215,'Dispatch (Challan)'!$F$5:$F$6004))</f>
        <v/>
      </c>
      <c r="J215" s="33">
        <f>IF(F215="","",F215-I215)</f>
        <v/>
      </c>
      <c r="K215" s="28">
        <f>IF(F215="","",IF(I215=0,"Pending",IF(I215&gt;=F215,"Completed","Partial")))</f>
        <v/>
      </c>
    </row>
    <row r="216">
      <c r="A216" s="31" t="n"/>
      <c r="B216" s="26" t="n"/>
      <c r="C216" s="26" t="n"/>
      <c r="D216" s="26" t="n"/>
      <c r="E216" s="26" t="n"/>
      <c r="F216" s="27" t="n"/>
      <c r="G216" s="28">
        <f>IFERROR(IF(E216="","",VLOOKUP(E216,'Setup - Mix Design'!$A$5:$I$504,9,0)),"")</f>
        <v/>
      </c>
      <c r="H216" s="32">
        <f>IF(OR(F216="",G216=""),"",F216*G216)</f>
        <v/>
      </c>
      <c r="I216" s="33">
        <f>IF(B216="","",SUMIF('Dispatch (Challan)'!$C$5:$C$6004,B216,'Dispatch (Challan)'!$F$5:$F$6004))</f>
        <v/>
      </c>
      <c r="J216" s="33">
        <f>IF(F216="","",F216-I216)</f>
        <v/>
      </c>
      <c r="K216" s="28">
        <f>IF(F216="","",IF(I216=0,"Pending",IF(I216&gt;=F216,"Completed","Partial")))</f>
        <v/>
      </c>
    </row>
    <row r="217">
      <c r="A217" s="31" t="n"/>
      <c r="B217" s="26" t="n"/>
      <c r="C217" s="26" t="n"/>
      <c r="D217" s="26" t="n"/>
      <c r="E217" s="26" t="n"/>
      <c r="F217" s="27" t="n"/>
      <c r="G217" s="28">
        <f>IFERROR(IF(E217="","",VLOOKUP(E217,'Setup - Mix Design'!$A$5:$I$504,9,0)),"")</f>
        <v/>
      </c>
      <c r="H217" s="32">
        <f>IF(OR(F217="",G217=""),"",F217*G217)</f>
        <v/>
      </c>
      <c r="I217" s="33">
        <f>IF(B217="","",SUMIF('Dispatch (Challan)'!$C$5:$C$6004,B217,'Dispatch (Challan)'!$F$5:$F$6004))</f>
        <v/>
      </c>
      <c r="J217" s="33">
        <f>IF(F217="","",F217-I217)</f>
        <v/>
      </c>
      <c r="K217" s="28">
        <f>IF(F217="","",IF(I217=0,"Pending",IF(I217&gt;=F217,"Completed","Partial")))</f>
        <v/>
      </c>
    </row>
    <row r="218">
      <c r="A218" s="31" t="n"/>
      <c r="B218" s="26" t="n"/>
      <c r="C218" s="26" t="n"/>
      <c r="D218" s="26" t="n"/>
      <c r="E218" s="26" t="n"/>
      <c r="F218" s="27" t="n"/>
      <c r="G218" s="28">
        <f>IFERROR(IF(E218="","",VLOOKUP(E218,'Setup - Mix Design'!$A$5:$I$504,9,0)),"")</f>
        <v/>
      </c>
      <c r="H218" s="32">
        <f>IF(OR(F218="",G218=""),"",F218*G218)</f>
        <v/>
      </c>
      <c r="I218" s="33">
        <f>IF(B218="","",SUMIF('Dispatch (Challan)'!$C$5:$C$6004,B218,'Dispatch (Challan)'!$F$5:$F$6004))</f>
        <v/>
      </c>
      <c r="J218" s="33">
        <f>IF(F218="","",F218-I218)</f>
        <v/>
      </c>
      <c r="K218" s="28">
        <f>IF(F218="","",IF(I218=0,"Pending",IF(I218&gt;=F218,"Completed","Partial")))</f>
        <v/>
      </c>
    </row>
    <row r="219">
      <c r="A219" s="31" t="n"/>
      <c r="B219" s="26" t="n"/>
      <c r="C219" s="26" t="n"/>
      <c r="D219" s="26" t="n"/>
      <c r="E219" s="26" t="n"/>
      <c r="F219" s="27" t="n"/>
      <c r="G219" s="28">
        <f>IFERROR(IF(E219="","",VLOOKUP(E219,'Setup - Mix Design'!$A$5:$I$504,9,0)),"")</f>
        <v/>
      </c>
      <c r="H219" s="32">
        <f>IF(OR(F219="",G219=""),"",F219*G219)</f>
        <v/>
      </c>
      <c r="I219" s="33">
        <f>IF(B219="","",SUMIF('Dispatch (Challan)'!$C$5:$C$6004,B219,'Dispatch (Challan)'!$F$5:$F$6004))</f>
        <v/>
      </c>
      <c r="J219" s="33">
        <f>IF(F219="","",F219-I219)</f>
        <v/>
      </c>
      <c r="K219" s="28">
        <f>IF(F219="","",IF(I219=0,"Pending",IF(I219&gt;=F219,"Completed","Partial")))</f>
        <v/>
      </c>
    </row>
    <row r="220">
      <c r="A220" s="31" t="n"/>
      <c r="B220" s="26" t="n"/>
      <c r="C220" s="26" t="n"/>
      <c r="D220" s="26" t="n"/>
      <c r="E220" s="26" t="n"/>
      <c r="F220" s="27" t="n"/>
      <c r="G220" s="28">
        <f>IFERROR(IF(E220="","",VLOOKUP(E220,'Setup - Mix Design'!$A$5:$I$504,9,0)),"")</f>
        <v/>
      </c>
      <c r="H220" s="32">
        <f>IF(OR(F220="",G220=""),"",F220*G220)</f>
        <v/>
      </c>
      <c r="I220" s="33">
        <f>IF(B220="","",SUMIF('Dispatch (Challan)'!$C$5:$C$6004,B220,'Dispatch (Challan)'!$F$5:$F$6004))</f>
        <v/>
      </c>
      <c r="J220" s="33">
        <f>IF(F220="","",F220-I220)</f>
        <v/>
      </c>
      <c r="K220" s="28">
        <f>IF(F220="","",IF(I220=0,"Pending",IF(I220&gt;=F220,"Completed","Partial")))</f>
        <v/>
      </c>
    </row>
    <row r="221">
      <c r="A221" s="31" t="n"/>
      <c r="B221" s="26" t="n"/>
      <c r="C221" s="26" t="n"/>
      <c r="D221" s="26" t="n"/>
      <c r="E221" s="26" t="n"/>
      <c r="F221" s="27" t="n"/>
      <c r="G221" s="28">
        <f>IFERROR(IF(E221="","",VLOOKUP(E221,'Setup - Mix Design'!$A$5:$I$504,9,0)),"")</f>
        <v/>
      </c>
      <c r="H221" s="32">
        <f>IF(OR(F221="",G221=""),"",F221*G221)</f>
        <v/>
      </c>
      <c r="I221" s="33">
        <f>IF(B221="","",SUMIF('Dispatch (Challan)'!$C$5:$C$6004,B221,'Dispatch (Challan)'!$F$5:$F$6004))</f>
        <v/>
      </c>
      <c r="J221" s="33">
        <f>IF(F221="","",F221-I221)</f>
        <v/>
      </c>
      <c r="K221" s="28">
        <f>IF(F221="","",IF(I221=0,"Pending",IF(I221&gt;=F221,"Completed","Partial")))</f>
        <v/>
      </c>
    </row>
    <row r="222">
      <c r="A222" s="31" t="n"/>
      <c r="B222" s="26" t="n"/>
      <c r="C222" s="26" t="n"/>
      <c r="D222" s="26" t="n"/>
      <c r="E222" s="26" t="n"/>
      <c r="F222" s="27" t="n"/>
      <c r="G222" s="28">
        <f>IFERROR(IF(E222="","",VLOOKUP(E222,'Setup - Mix Design'!$A$5:$I$504,9,0)),"")</f>
        <v/>
      </c>
      <c r="H222" s="32">
        <f>IF(OR(F222="",G222=""),"",F222*G222)</f>
        <v/>
      </c>
      <c r="I222" s="33">
        <f>IF(B222="","",SUMIF('Dispatch (Challan)'!$C$5:$C$6004,B222,'Dispatch (Challan)'!$F$5:$F$6004))</f>
        <v/>
      </c>
      <c r="J222" s="33">
        <f>IF(F222="","",F222-I222)</f>
        <v/>
      </c>
      <c r="K222" s="28">
        <f>IF(F222="","",IF(I222=0,"Pending",IF(I222&gt;=F222,"Completed","Partial")))</f>
        <v/>
      </c>
    </row>
    <row r="223">
      <c r="A223" s="31" t="n"/>
      <c r="B223" s="26" t="n"/>
      <c r="C223" s="26" t="n"/>
      <c r="D223" s="26" t="n"/>
      <c r="E223" s="26" t="n"/>
      <c r="F223" s="27" t="n"/>
      <c r="G223" s="28">
        <f>IFERROR(IF(E223="","",VLOOKUP(E223,'Setup - Mix Design'!$A$5:$I$504,9,0)),"")</f>
        <v/>
      </c>
      <c r="H223" s="32">
        <f>IF(OR(F223="",G223=""),"",F223*G223)</f>
        <v/>
      </c>
      <c r="I223" s="33">
        <f>IF(B223="","",SUMIF('Dispatch (Challan)'!$C$5:$C$6004,B223,'Dispatch (Challan)'!$F$5:$F$6004))</f>
        <v/>
      </c>
      <c r="J223" s="33">
        <f>IF(F223="","",F223-I223)</f>
        <v/>
      </c>
      <c r="K223" s="28">
        <f>IF(F223="","",IF(I223=0,"Pending",IF(I223&gt;=F223,"Completed","Partial")))</f>
        <v/>
      </c>
    </row>
    <row r="224">
      <c r="A224" s="31" t="n"/>
      <c r="B224" s="26" t="n"/>
      <c r="C224" s="26" t="n"/>
      <c r="D224" s="26" t="n"/>
      <c r="E224" s="26" t="n"/>
      <c r="F224" s="27" t="n"/>
      <c r="G224" s="28">
        <f>IFERROR(IF(E224="","",VLOOKUP(E224,'Setup - Mix Design'!$A$5:$I$504,9,0)),"")</f>
        <v/>
      </c>
      <c r="H224" s="32">
        <f>IF(OR(F224="",G224=""),"",F224*G224)</f>
        <v/>
      </c>
      <c r="I224" s="33">
        <f>IF(B224="","",SUMIF('Dispatch (Challan)'!$C$5:$C$6004,B224,'Dispatch (Challan)'!$F$5:$F$6004))</f>
        <v/>
      </c>
      <c r="J224" s="33">
        <f>IF(F224="","",F224-I224)</f>
        <v/>
      </c>
      <c r="K224" s="28">
        <f>IF(F224="","",IF(I224=0,"Pending",IF(I224&gt;=F224,"Completed","Partial")))</f>
        <v/>
      </c>
    </row>
    <row r="225">
      <c r="A225" s="31" t="n"/>
      <c r="B225" s="26" t="n"/>
      <c r="C225" s="26" t="n"/>
      <c r="D225" s="26" t="n"/>
      <c r="E225" s="26" t="n"/>
      <c r="F225" s="27" t="n"/>
      <c r="G225" s="28">
        <f>IFERROR(IF(E225="","",VLOOKUP(E225,'Setup - Mix Design'!$A$5:$I$504,9,0)),"")</f>
        <v/>
      </c>
      <c r="H225" s="32">
        <f>IF(OR(F225="",G225=""),"",F225*G225)</f>
        <v/>
      </c>
      <c r="I225" s="33">
        <f>IF(B225="","",SUMIF('Dispatch (Challan)'!$C$5:$C$6004,B225,'Dispatch (Challan)'!$F$5:$F$6004))</f>
        <v/>
      </c>
      <c r="J225" s="33">
        <f>IF(F225="","",F225-I225)</f>
        <v/>
      </c>
      <c r="K225" s="28">
        <f>IF(F225="","",IF(I225=0,"Pending",IF(I225&gt;=F225,"Completed","Partial")))</f>
        <v/>
      </c>
    </row>
    <row r="226">
      <c r="A226" s="31" t="n"/>
      <c r="B226" s="26" t="n"/>
      <c r="C226" s="26" t="n"/>
      <c r="D226" s="26" t="n"/>
      <c r="E226" s="26" t="n"/>
      <c r="F226" s="27" t="n"/>
      <c r="G226" s="28">
        <f>IFERROR(IF(E226="","",VLOOKUP(E226,'Setup - Mix Design'!$A$5:$I$504,9,0)),"")</f>
        <v/>
      </c>
      <c r="H226" s="32">
        <f>IF(OR(F226="",G226=""),"",F226*G226)</f>
        <v/>
      </c>
      <c r="I226" s="33">
        <f>IF(B226="","",SUMIF('Dispatch (Challan)'!$C$5:$C$6004,B226,'Dispatch (Challan)'!$F$5:$F$6004))</f>
        <v/>
      </c>
      <c r="J226" s="33">
        <f>IF(F226="","",F226-I226)</f>
        <v/>
      </c>
      <c r="K226" s="28">
        <f>IF(F226="","",IF(I226=0,"Pending",IF(I226&gt;=F226,"Completed","Partial")))</f>
        <v/>
      </c>
    </row>
    <row r="227">
      <c r="A227" s="31" t="n"/>
      <c r="B227" s="26" t="n"/>
      <c r="C227" s="26" t="n"/>
      <c r="D227" s="26" t="n"/>
      <c r="E227" s="26" t="n"/>
      <c r="F227" s="27" t="n"/>
      <c r="G227" s="28">
        <f>IFERROR(IF(E227="","",VLOOKUP(E227,'Setup - Mix Design'!$A$5:$I$504,9,0)),"")</f>
        <v/>
      </c>
      <c r="H227" s="32">
        <f>IF(OR(F227="",G227=""),"",F227*G227)</f>
        <v/>
      </c>
      <c r="I227" s="33">
        <f>IF(B227="","",SUMIF('Dispatch (Challan)'!$C$5:$C$6004,B227,'Dispatch (Challan)'!$F$5:$F$6004))</f>
        <v/>
      </c>
      <c r="J227" s="33">
        <f>IF(F227="","",F227-I227)</f>
        <v/>
      </c>
      <c r="K227" s="28">
        <f>IF(F227="","",IF(I227=0,"Pending",IF(I227&gt;=F227,"Completed","Partial")))</f>
        <v/>
      </c>
    </row>
    <row r="228">
      <c r="A228" s="31" t="n"/>
      <c r="B228" s="26" t="n"/>
      <c r="C228" s="26" t="n"/>
      <c r="D228" s="26" t="n"/>
      <c r="E228" s="26" t="n"/>
      <c r="F228" s="27" t="n"/>
      <c r="G228" s="28">
        <f>IFERROR(IF(E228="","",VLOOKUP(E228,'Setup - Mix Design'!$A$5:$I$504,9,0)),"")</f>
        <v/>
      </c>
      <c r="H228" s="32">
        <f>IF(OR(F228="",G228=""),"",F228*G228)</f>
        <v/>
      </c>
      <c r="I228" s="33">
        <f>IF(B228="","",SUMIF('Dispatch (Challan)'!$C$5:$C$6004,B228,'Dispatch (Challan)'!$F$5:$F$6004))</f>
        <v/>
      </c>
      <c r="J228" s="33">
        <f>IF(F228="","",F228-I228)</f>
        <v/>
      </c>
      <c r="K228" s="28">
        <f>IF(F228="","",IF(I228=0,"Pending",IF(I228&gt;=F228,"Completed","Partial")))</f>
        <v/>
      </c>
    </row>
    <row r="229">
      <c r="A229" s="31" t="n"/>
      <c r="B229" s="26" t="n"/>
      <c r="C229" s="26" t="n"/>
      <c r="D229" s="26" t="n"/>
      <c r="E229" s="26" t="n"/>
      <c r="F229" s="27" t="n"/>
      <c r="G229" s="28">
        <f>IFERROR(IF(E229="","",VLOOKUP(E229,'Setup - Mix Design'!$A$5:$I$504,9,0)),"")</f>
        <v/>
      </c>
      <c r="H229" s="32">
        <f>IF(OR(F229="",G229=""),"",F229*G229)</f>
        <v/>
      </c>
      <c r="I229" s="33">
        <f>IF(B229="","",SUMIF('Dispatch (Challan)'!$C$5:$C$6004,B229,'Dispatch (Challan)'!$F$5:$F$6004))</f>
        <v/>
      </c>
      <c r="J229" s="33">
        <f>IF(F229="","",F229-I229)</f>
        <v/>
      </c>
      <c r="K229" s="28">
        <f>IF(F229="","",IF(I229=0,"Pending",IF(I229&gt;=F229,"Completed","Partial")))</f>
        <v/>
      </c>
    </row>
    <row r="230">
      <c r="A230" s="31" t="n"/>
      <c r="B230" s="26" t="n"/>
      <c r="C230" s="26" t="n"/>
      <c r="D230" s="26" t="n"/>
      <c r="E230" s="26" t="n"/>
      <c r="F230" s="27" t="n"/>
      <c r="G230" s="28">
        <f>IFERROR(IF(E230="","",VLOOKUP(E230,'Setup - Mix Design'!$A$5:$I$504,9,0)),"")</f>
        <v/>
      </c>
      <c r="H230" s="32">
        <f>IF(OR(F230="",G230=""),"",F230*G230)</f>
        <v/>
      </c>
      <c r="I230" s="33">
        <f>IF(B230="","",SUMIF('Dispatch (Challan)'!$C$5:$C$6004,B230,'Dispatch (Challan)'!$F$5:$F$6004))</f>
        <v/>
      </c>
      <c r="J230" s="33">
        <f>IF(F230="","",F230-I230)</f>
        <v/>
      </c>
      <c r="K230" s="28">
        <f>IF(F230="","",IF(I230=0,"Pending",IF(I230&gt;=F230,"Completed","Partial")))</f>
        <v/>
      </c>
    </row>
    <row r="231">
      <c r="A231" s="31" t="n"/>
      <c r="B231" s="26" t="n"/>
      <c r="C231" s="26" t="n"/>
      <c r="D231" s="26" t="n"/>
      <c r="E231" s="26" t="n"/>
      <c r="F231" s="27" t="n"/>
      <c r="G231" s="28">
        <f>IFERROR(IF(E231="","",VLOOKUP(E231,'Setup - Mix Design'!$A$5:$I$504,9,0)),"")</f>
        <v/>
      </c>
      <c r="H231" s="32">
        <f>IF(OR(F231="",G231=""),"",F231*G231)</f>
        <v/>
      </c>
      <c r="I231" s="33">
        <f>IF(B231="","",SUMIF('Dispatch (Challan)'!$C$5:$C$6004,B231,'Dispatch (Challan)'!$F$5:$F$6004))</f>
        <v/>
      </c>
      <c r="J231" s="33">
        <f>IF(F231="","",F231-I231)</f>
        <v/>
      </c>
      <c r="K231" s="28">
        <f>IF(F231="","",IF(I231=0,"Pending",IF(I231&gt;=F231,"Completed","Partial")))</f>
        <v/>
      </c>
    </row>
    <row r="232">
      <c r="A232" s="31" t="n"/>
      <c r="B232" s="26" t="n"/>
      <c r="C232" s="26" t="n"/>
      <c r="D232" s="26" t="n"/>
      <c r="E232" s="26" t="n"/>
      <c r="F232" s="27" t="n"/>
      <c r="G232" s="28">
        <f>IFERROR(IF(E232="","",VLOOKUP(E232,'Setup - Mix Design'!$A$5:$I$504,9,0)),"")</f>
        <v/>
      </c>
      <c r="H232" s="32">
        <f>IF(OR(F232="",G232=""),"",F232*G232)</f>
        <v/>
      </c>
      <c r="I232" s="33">
        <f>IF(B232="","",SUMIF('Dispatch (Challan)'!$C$5:$C$6004,B232,'Dispatch (Challan)'!$F$5:$F$6004))</f>
        <v/>
      </c>
      <c r="J232" s="33">
        <f>IF(F232="","",F232-I232)</f>
        <v/>
      </c>
      <c r="K232" s="28">
        <f>IF(F232="","",IF(I232=0,"Pending",IF(I232&gt;=F232,"Completed","Partial")))</f>
        <v/>
      </c>
    </row>
    <row r="233">
      <c r="A233" s="31" t="n"/>
      <c r="B233" s="26" t="n"/>
      <c r="C233" s="26" t="n"/>
      <c r="D233" s="26" t="n"/>
      <c r="E233" s="26" t="n"/>
      <c r="F233" s="27" t="n"/>
      <c r="G233" s="28">
        <f>IFERROR(IF(E233="","",VLOOKUP(E233,'Setup - Mix Design'!$A$5:$I$504,9,0)),"")</f>
        <v/>
      </c>
      <c r="H233" s="32">
        <f>IF(OR(F233="",G233=""),"",F233*G233)</f>
        <v/>
      </c>
      <c r="I233" s="33">
        <f>IF(B233="","",SUMIF('Dispatch (Challan)'!$C$5:$C$6004,B233,'Dispatch (Challan)'!$F$5:$F$6004))</f>
        <v/>
      </c>
      <c r="J233" s="33">
        <f>IF(F233="","",F233-I233)</f>
        <v/>
      </c>
      <c r="K233" s="28">
        <f>IF(F233="","",IF(I233=0,"Pending",IF(I233&gt;=F233,"Completed","Partial")))</f>
        <v/>
      </c>
    </row>
    <row r="234">
      <c r="A234" s="31" t="n"/>
      <c r="B234" s="26" t="n"/>
      <c r="C234" s="26" t="n"/>
      <c r="D234" s="26" t="n"/>
      <c r="E234" s="26" t="n"/>
      <c r="F234" s="27" t="n"/>
      <c r="G234" s="28">
        <f>IFERROR(IF(E234="","",VLOOKUP(E234,'Setup - Mix Design'!$A$5:$I$504,9,0)),"")</f>
        <v/>
      </c>
      <c r="H234" s="32">
        <f>IF(OR(F234="",G234=""),"",F234*G234)</f>
        <v/>
      </c>
      <c r="I234" s="33">
        <f>IF(B234="","",SUMIF('Dispatch (Challan)'!$C$5:$C$6004,B234,'Dispatch (Challan)'!$F$5:$F$6004))</f>
        <v/>
      </c>
      <c r="J234" s="33">
        <f>IF(F234="","",F234-I234)</f>
        <v/>
      </c>
      <c r="K234" s="28">
        <f>IF(F234="","",IF(I234=0,"Pending",IF(I234&gt;=F234,"Completed","Partial")))</f>
        <v/>
      </c>
    </row>
    <row r="235">
      <c r="A235" s="31" t="n"/>
      <c r="B235" s="26" t="n"/>
      <c r="C235" s="26" t="n"/>
      <c r="D235" s="26" t="n"/>
      <c r="E235" s="26" t="n"/>
      <c r="F235" s="27" t="n"/>
      <c r="G235" s="28">
        <f>IFERROR(IF(E235="","",VLOOKUP(E235,'Setup - Mix Design'!$A$5:$I$504,9,0)),"")</f>
        <v/>
      </c>
      <c r="H235" s="32">
        <f>IF(OR(F235="",G235=""),"",F235*G235)</f>
        <v/>
      </c>
      <c r="I235" s="33">
        <f>IF(B235="","",SUMIF('Dispatch (Challan)'!$C$5:$C$6004,B235,'Dispatch (Challan)'!$F$5:$F$6004))</f>
        <v/>
      </c>
      <c r="J235" s="33">
        <f>IF(F235="","",F235-I235)</f>
        <v/>
      </c>
      <c r="K235" s="28">
        <f>IF(F235="","",IF(I235=0,"Pending",IF(I235&gt;=F235,"Completed","Partial")))</f>
        <v/>
      </c>
    </row>
    <row r="236">
      <c r="A236" s="31" t="n"/>
      <c r="B236" s="26" t="n"/>
      <c r="C236" s="26" t="n"/>
      <c r="D236" s="26" t="n"/>
      <c r="E236" s="26" t="n"/>
      <c r="F236" s="27" t="n"/>
      <c r="G236" s="28">
        <f>IFERROR(IF(E236="","",VLOOKUP(E236,'Setup - Mix Design'!$A$5:$I$504,9,0)),"")</f>
        <v/>
      </c>
      <c r="H236" s="32">
        <f>IF(OR(F236="",G236=""),"",F236*G236)</f>
        <v/>
      </c>
      <c r="I236" s="33">
        <f>IF(B236="","",SUMIF('Dispatch (Challan)'!$C$5:$C$6004,B236,'Dispatch (Challan)'!$F$5:$F$6004))</f>
        <v/>
      </c>
      <c r="J236" s="33">
        <f>IF(F236="","",F236-I236)</f>
        <v/>
      </c>
      <c r="K236" s="28">
        <f>IF(F236="","",IF(I236=0,"Pending",IF(I236&gt;=F236,"Completed","Partial")))</f>
        <v/>
      </c>
    </row>
    <row r="237">
      <c r="A237" s="31" t="n"/>
      <c r="B237" s="26" t="n"/>
      <c r="C237" s="26" t="n"/>
      <c r="D237" s="26" t="n"/>
      <c r="E237" s="26" t="n"/>
      <c r="F237" s="27" t="n"/>
      <c r="G237" s="28">
        <f>IFERROR(IF(E237="","",VLOOKUP(E237,'Setup - Mix Design'!$A$5:$I$504,9,0)),"")</f>
        <v/>
      </c>
      <c r="H237" s="32">
        <f>IF(OR(F237="",G237=""),"",F237*G237)</f>
        <v/>
      </c>
      <c r="I237" s="33">
        <f>IF(B237="","",SUMIF('Dispatch (Challan)'!$C$5:$C$6004,B237,'Dispatch (Challan)'!$F$5:$F$6004))</f>
        <v/>
      </c>
      <c r="J237" s="33">
        <f>IF(F237="","",F237-I237)</f>
        <v/>
      </c>
      <c r="K237" s="28">
        <f>IF(F237="","",IF(I237=0,"Pending",IF(I237&gt;=F237,"Completed","Partial")))</f>
        <v/>
      </c>
    </row>
    <row r="238">
      <c r="A238" s="31" t="n"/>
      <c r="B238" s="26" t="n"/>
      <c r="C238" s="26" t="n"/>
      <c r="D238" s="26" t="n"/>
      <c r="E238" s="26" t="n"/>
      <c r="F238" s="27" t="n"/>
      <c r="G238" s="28">
        <f>IFERROR(IF(E238="","",VLOOKUP(E238,'Setup - Mix Design'!$A$5:$I$504,9,0)),"")</f>
        <v/>
      </c>
      <c r="H238" s="32">
        <f>IF(OR(F238="",G238=""),"",F238*G238)</f>
        <v/>
      </c>
      <c r="I238" s="33">
        <f>IF(B238="","",SUMIF('Dispatch (Challan)'!$C$5:$C$6004,B238,'Dispatch (Challan)'!$F$5:$F$6004))</f>
        <v/>
      </c>
      <c r="J238" s="33">
        <f>IF(F238="","",F238-I238)</f>
        <v/>
      </c>
      <c r="K238" s="28">
        <f>IF(F238="","",IF(I238=0,"Pending",IF(I238&gt;=F238,"Completed","Partial")))</f>
        <v/>
      </c>
    </row>
    <row r="239">
      <c r="A239" s="31" t="n"/>
      <c r="B239" s="26" t="n"/>
      <c r="C239" s="26" t="n"/>
      <c r="D239" s="26" t="n"/>
      <c r="E239" s="26" t="n"/>
      <c r="F239" s="27" t="n"/>
      <c r="G239" s="28">
        <f>IFERROR(IF(E239="","",VLOOKUP(E239,'Setup - Mix Design'!$A$5:$I$504,9,0)),"")</f>
        <v/>
      </c>
      <c r="H239" s="32">
        <f>IF(OR(F239="",G239=""),"",F239*G239)</f>
        <v/>
      </c>
      <c r="I239" s="33">
        <f>IF(B239="","",SUMIF('Dispatch (Challan)'!$C$5:$C$6004,B239,'Dispatch (Challan)'!$F$5:$F$6004))</f>
        <v/>
      </c>
      <c r="J239" s="33">
        <f>IF(F239="","",F239-I239)</f>
        <v/>
      </c>
      <c r="K239" s="28">
        <f>IF(F239="","",IF(I239=0,"Pending",IF(I239&gt;=F239,"Completed","Partial")))</f>
        <v/>
      </c>
    </row>
    <row r="240">
      <c r="A240" s="31" t="n"/>
      <c r="B240" s="26" t="n"/>
      <c r="C240" s="26" t="n"/>
      <c r="D240" s="26" t="n"/>
      <c r="E240" s="26" t="n"/>
      <c r="F240" s="27" t="n"/>
      <c r="G240" s="28">
        <f>IFERROR(IF(E240="","",VLOOKUP(E240,'Setup - Mix Design'!$A$5:$I$504,9,0)),"")</f>
        <v/>
      </c>
      <c r="H240" s="32">
        <f>IF(OR(F240="",G240=""),"",F240*G240)</f>
        <v/>
      </c>
      <c r="I240" s="33">
        <f>IF(B240="","",SUMIF('Dispatch (Challan)'!$C$5:$C$6004,B240,'Dispatch (Challan)'!$F$5:$F$6004))</f>
        <v/>
      </c>
      <c r="J240" s="33">
        <f>IF(F240="","",F240-I240)</f>
        <v/>
      </c>
      <c r="K240" s="28">
        <f>IF(F240="","",IF(I240=0,"Pending",IF(I240&gt;=F240,"Completed","Partial")))</f>
        <v/>
      </c>
    </row>
    <row r="241">
      <c r="A241" s="31" t="n"/>
      <c r="B241" s="26" t="n"/>
      <c r="C241" s="26" t="n"/>
      <c r="D241" s="26" t="n"/>
      <c r="E241" s="26" t="n"/>
      <c r="F241" s="27" t="n"/>
      <c r="G241" s="28">
        <f>IFERROR(IF(E241="","",VLOOKUP(E241,'Setup - Mix Design'!$A$5:$I$504,9,0)),"")</f>
        <v/>
      </c>
      <c r="H241" s="32">
        <f>IF(OR(F241="",G241=""),"",F241*G241)</f>
        <v/>
      </c>
      <c r="I241" s="33">
        <f>IF(B241="","",SUMIF('Dispatch (Challan)'!$C$5:$C$6004,B241,'Dispatch (Challan)'!$F$5:$F$6004))</f>
        <v/>
      </c>
      <c r="J241" s="33">
        <f>IF(F241="","",F241-I241)</f>
        <v/>
      </c>
      <c r="K241" s="28">
        <f>IF(F241="","",IF(I241=0,"Pending",IF(I241&gt;=F241,"Completed","Partial")))</f>
        <v/>
      </c>
    </row>
    <row r="242">
      <c r="A242" s="31" t="n"/>
      <c r="B242" s="26" t="n"/>
      <c r="C242" s="26" t="n"/>
      <c r="D242" s="26" t="n"/>
      <c r="E242" s="26" t="n"/>
      <c r="F242" s="27" t="n"/>
      <c r="G242" s="28">
        <f>IFERROR(IF(E242="","",VLOOKUP(E242,'Setup - Mix Design'!$A$5:$I$504,9,0)),"")</f>
        <v/>
      </c>
      <c r="H242" s="32">
        <f>IF(OR(F242="",G242=""),"",F242*G242)</f>
        <v/>
      </c>
      <c r="I242" s="33">
        <f>IF(B242="","",SUMIF('Dispatch (Challan)'!$C$5:$C$6004,B242,'Dispatch (Challan)'!$F$5:$F$6004))</f>
        <v/>
      </c>
      <c r="J242" s="33">
        <f>IF(F242="","",F242-I242)</f>
        <v/>
      </c>
      <c r="K242" s="28">
        <f>IF(F242="","",IF(I242=0,"Pending",IF(I242&gt;=F242,"Completed","Partial")))</f>
        <v/>
      </c>
    </row>
    <row r="243">
      <c r="A243" s="31" t="n"/>
      <c r="B243" s="26" t="n"/>
      <c r="C243" s="26" t="n"/>
      <c r="D243" s="26" t="n"/>
      <c r="E243" s="26" t="n"/>
      <c r="F243" s="27" t="n"/>
      <c r="G243" s="28">
        <f>IFERROR(IF(E243="","",VLOOKUP(E243,'Setup - Mix Design'!$A$5:$I$504,9,0)),"")</f>
        <v/>
      </c>
      <c r="H243" s="32">
        <f>IF(OR(F243="",G243=""),"",F243*G243)</f>
        <v/>
      </c>
      <c r="I243" s="33">
        <f>IF(B243="","",SUMIF('Dispatch (Challan)'!$C$5:$C$6004,B243,'Dispatch (Challan)'!$F$5:$F$6004))</f>
        <v/>
      </c>
      <c r="J243" s="33">
        <f>IF(F243="","",F243-I243)</f>
        <v/>
      </c>
      <c r="K243" s="28">
        <f>IF(F243="","",IF(I243=0,"Pending",IF(I243&gt;=F243,"Completed","Partial")))</f>
        <v/>
      </c>
    </row>
    <row r="244">
      <c r="A244" s="31" t="n"/>
      <c r="B244" s="26" t="n"/>
      <c r="C244" s="26" t="n"/>
      <c r="D244" s="26" t="n"/>
      <c r="E244" s="26" t="n"/>
      <c r="F244" s="27" t="n"/>
      <c r="G244" s="28">
        <f>IFERROR(IF(E244="","",VLOOKUP(E244,'Setup - Mix Design'!$A$5:$I$504,9,0)),"")</f>
        <v/>
      </c>
      <c r="H244" s="32">
        <f>IF(OR(F244="",G244=""),"",F244*G244)</f>
        <v/>
      </c>
      <c r="I244" s="33">
        <f>IF(B244="","",SUMIF('Dispatch (Challan)'!$C$5:$C$6004,B244,'Dispatch (Challan)'!$F$5:$F$6004))</f>
        <v/>
      </c>
      <c r="J244" s="33">
        <f>IF(F244="","",F244-I244)</f>
        <v/>
      </c>
      <c r="K244" s="28">
        <f>IF(F244="","",IF(I244=0,"Pending",IF(I244&gt;=F244,"Completed","Partial")))</f>
        <v/>
      </c>
    </row>
    <row r="245">
      <c r="A245" s="31" t="n"/>
      <c r="B245" s="26" t="n"/>
      <c r="C245" s="26" t="n"/>
      <c r="D245" s="26" t="n"/>
      <c r="E245" s="26" t="n"/>
      <c r="F245" s="27" t="n"/>
      <c r="G245" s="28">
        <f>IFERROR(IF(E245="","",VLOOKUP(E245,'Setup - Mix Design'!$A$5:$I$504,9,0)),"")</f>
        <v/>
      </c>
      <c r="H245" s="32">
        <f>IF(OR(F245="",G245=""),"",F245*G245)</f>
        <v/>
      </c>
      <c r="I245" s="33">
        <f>IF(B245="","",SUMIF('Dispatch (Challan)'!$C$5:$C$6004,B245,'Dispatch (Challan)'!$F$5:$F$6004))</f>
        <v/>
      </c>
      <c r="J245" s="33">
        <f>IF(F245="","",F245-I245)</f>
        <v/>
      </c>
      <c r="K245" s="28">
        <f>IF(F245="","",IF(I245=0,"Pending",IF(I245&gt;=F245,"Completed","Partial")))</f>
        <v/>
      </c>
    </row>
    <row r="246">
      <c r="A246" s="31" t="n"/>
      <c r="B246" s="26" t="n"/>
      <c r="C246" s="26" t="n"/>
      <c r="D246" s="26" t="n"/>
      <c r="E246" s="26" t="n"/>
      <c r="F246" s="27" t="n"/>
      <c r="G246" s="28">
        <f>IFERROR(IF(E246="","",VLOOKUP(E246,'Setup - Mix Design'!$A$5:$I$504,9,0)),"")</f>
        <v/>
      </c>
      <c r="H246" s="32">
        <f>IF(OR(F246="",G246=""),"",F246*G246)</f>
        <v/>
      </c>
      <c r="I246" s="33">
        <f>IF(B246="","",SUMIF('Dispatch (Challan)'!$C$5:$C$6004,B246,'Dispatch (Challan)'!$F$5:$F$6004))</f>
        <v/>
      </c>
      <c r="J246" s="33">
        <f>IF(F246="","",F246-I246)</f>
        <v/>
      </c>
      <c r="K246" s="28">
        <f>IF(F246="","",IF(I246=0,"Pending",IF(I246&gt;=F246,"Completed","Partial")))</f>
        <v/>
      </c>
    </row>
    <row r="247">
      <c r="A247" s="31" t="n"/>
      <c r="B247" s="26" t="n"/>
      <c r="C247" s="26" t="n"/>
      <c r="D247" s="26" t="n"/>
      <c r="E247" s="26" t="n"/>
      <c r="F247" s="27" t="n"/>
      <c r="G247" s="28">
        <f>IFERROR(IF(E247="","",VLOOKUP(E247,'Setup - Mix Design'!$A$5:$I$504,9,0)),"")</f>
        <v/>
      </c>
      <c r="H247" s="32">
        <f>IF(OR(F247="",G247=""),"",F247*G247)</f>
        <v/>
      </c>
      <c r="I247" s="33">
        <f>IF(B247="","",SUMIF('Dispatch (Challan)'!$C$5:$C$6004,B247,'Dispatch (Challan)'!$F$5:$F$6004))</f>
        <v/>
      </c>
      <c r="J247" s="33">
        <f>IF(F247="","",F247-I247)</f>
        <v/>
      </c>
      <c r="K247" s="28">
        <f>IF(F247="","",IF(I247=0,"Pending",IF(I247&gt;=F247,"Completed","Partial")))</f>
        <v/>
      </c>
    </row>
    <row r="248">
      <c r="A248" s="31" t="n"/>
      <c r="B248" s="26" t="n"/>
      <c r="C248" s="26" t="n"/>
      <c r="D248" s="26" t="n"/>
      <c r="E248" s="26" t="n"/>
      <c r="F248" s="27" t="n"/>
      <c r="G248" s="28">
        <f>IFERROR(IF(E248="","",VLOOKUP(E248,'Setup - Mix Design'!$A$5:$I$504,9,0)),"")</f>
        <v/>
      </c>
      <c r="H248" s="32">
        <f>IF(OR(F248="",G248=""),"",F248*G248)</f>
        <v/>
      </c>
      <c r="I248" s="33">
        <f>IF(B248="","",SUMIF('Dispatch (Challan)'!$C$5:$C$6004,B248,'Dispatch (Challan)'!$F$5:$F$6004))</f>
        <v/>
      </c>
      <c r="J248" s="33">
        <f>IF(F248="","",F248-I248)</f>
        <v/>
      </c>
      <c r="K248" s="28">
        <f>IF(F248="","",IF(I248=0,"Pending",IF(I248&gt;=F248,"Completed","Partial")))</f>
        <v/>
      </c>
    </row>
    <row r="249">
      <c r="A249" s="31" t="n"/>
      <c r="B249" s="26" t="n"/>
      <c r="C249" s="26" t="n"/>
      <c r="D249" s="26" t="n"/>
      <c r="E249" s="26" t="n"/>
      <c r="F249" s="27" t="n"/>
      <c r="G249" s="28">
        <f>IFERROR(IF(E249="","",VLOOKUP(E249,'Setup - Mix Design'!$A$5:$I$504,9,0)),"")</f>
        <v/>
      </c>
      <c r="H249" s="32">
        <f>IF(OR(F249="",G249=""),"",F249*G249)</f>
        <v/>
      </c>
      <c r="I249" s="33">
        <f>IF(B249="","",SUMIF('Dispatch (Challan)'!$C$5:$C$6004,B249,'Dispatch (Challan)'!$F$5:$F$6004))</f>
        <v/>
      </c>
      <c r="J249" s="33">
        <f>IF(F249="","",F249-I249)</f>
        <v/>
      </c>
      <c r="K249" s="28">
        <f>IF(F249="","",IF(I249=0,"Pending",IF(I249&gt;=F249,"Completed","Partial")))</f>
        <v/>
      </c>
    </row>
    <row r="250">
      <c r="A250" s="31" t="n"/>
      <c r="B250" s="26" t="n"/>
      <c r="C250" s="26" t="n"/>
      <c r="D250" s="26" t="n"/>
      <c r="E250" s="26" t="n"/>
      <c r="F250" s="27" t="n"/>
      <c r="G250" s="28">
        <f>IFERROR(IF(E250="","",VLOOKUP(E250,'Setup - Mix Design'!$A$5:$I$504,9,0)),"")</f>
        <v/>
      </c>
      <c r="H250" s="32">
        <f>IF(OR(F250="",G250=""),"",F250*G250)</f>
        <v/>
      </c>
      <c r="I250" s="33">
        <f>IF(B250="","",SUMIF('Dispatch (Challan)'!$C$5:$C$6004,B250,'Dispatch (Challan)'!$F$5:$F$6004))</f>
        <v/>
      </c>
      <c r="J250" s="33">
        <f>IF(F250="","",F250-I250)</f>
        <v/>
      </c>
      <c r="K250" s="28">
        <f>IF(F250="","",IF(I250=0,"Pending",IF(I250&gt;=F250,"Completed","Partial")))</f>
        <v/>
      </c>
    </row>
    <row r="251">
      <c r="A251" s="31" t="n"/>
      <c r="B251" s="26" t="n"/>
      <c r="C251" s="26" t="n"/>
      <c r="D251" s="26" t="n"/>
      <c r="E251" s="26" t="n"/>
      <c r="F251" s="27" t="n"/>
      <c r="G251" s="28">
        <f>IFERROR(IF(E251="","",VLOOKUP(E251,'Setup - Mix Design'!$A$5:$I$504,9,0)),"")</f>
        <v/>
      </c>
      <c r="H251" s="32">
        <f>IF(OR(F251="",G251=""),"",F251*G251)</f>
        <v/>
      </c>
      <c r="I251" s="33">
        <f>IF(B251="","",SUMIF('Dispatch (Challan)'!$C$5:$C$6004,B251,'Dispatch (Challan)'!$F$5:$F$6004))</f>
        <v/>
      </c>
      <c r="J251" s="33">
        <f>IF(F251="","",F251-I251)</f>
        <v/>
      </c>
      <c r="K251" s="28">
        <f>IF(F251="","",IF(I251=0,"Pending",IF(I251&gt;=F251,"Completed","Partial")))</f>
        <v/>
      </c>
    </row>
    <row r="252">
      <c r="A252" s="31" t="n"/>
      <c r="B252" s="26" t="n"/>
      <c r="C252" s="26" t="n"/>
      <c r="D252" s="26" t="n"/>
      <c r="E252" s="26" t="n"/>
      <c r="F252" s="27" t="n"/>
      <c r="G252" s="28">
        <f>IFERROR(IF(E252="","",VLOOKUP(E252,'Setup - Mix Design'!$A$5:$I$504,9,0)),"")</f>
        <v/>
      </c>
      <c r="H252" s="32">
        <f>IF(OR(F252="",G252=""),"",F252*G252)</f>
        <v/>
      </c>
      <c r="I252" s="33">
        <f>IF(B252="","",SUMIF('Dispatch (Challan)'!$C$5:$C$6004,B252,'Dispatch (Challan)'!$F$5:$F$6004))</f>
        <v/>
      </c>
      <c r="J252" s="33">
        <f>IF(F252="","",F252-I252)</f>
        <v/>
      </c>
      <c r="K252" s="28">
        <f>IF(F252="","",IF(I252=0,"Pending",IF(I252&gt;=F252,"Completed","Partial")))</f>
        <v/>
      </c>
    </row>
    <row r="253">
      <c r="A253" s="31" t="n"/>
      <c r="B253" s="26" t="n"/>
      <c r="C253" s="26" t="n"/>
      <c r="D253" s="26" t="n"/>
      <c r="E253" s="26" t="n"/>
      <c r="F253" s="27" t="n"/>
      <c r="G253" s="28">
        <f>IFERROR(IF(E253="","",VLOOKUP(E253,'Setup - Mix Design'!$A$5:$I$504,9,0)),"")</f>
        <v/>
      </c>
      <c r="H253" s="32">
        <f>IF(OR(F253="",G253=""),"",F253*G253)</f>
        <v/>
      </c>
      <c r="I253" s="33">
        <f>IF(B253="","",SUMIF('Dispatch (Challan)'!$C$5:$C$6004,B253,'Dispatch (Challan)'!$F$5:$F$6004))</f>
        <v/>
      </c>
      <c r="J253" s="33">
        <f>IF(F253="","",F253-I253)</f>
        <v/>
      </c>
      <c r="K253" s="28">
        <f>IF(F253="","",IF(I253=0,"Pending",IF(I253&gt;=F253,"Completed","Partial")))</f>
        <v/>
      </c>
    </row>
    <row r="254">
      <c r="A254" s="31" t="n"/>
      <c r="B254" s="26" t="n"/>
      <c r="C254" s="26" t="n"/>
      <c r="D254" s="26" t="n"/>
      <c r="E254" s="26" t="n"/>
      <c r="F254" s="27" t="n"/>
      <c r="G254" s="28">
        <f>IFERROR(IF(E254="","",VLOOKUP(E254,'Setup - Mix Design'!$A$5:$I$504,9,0)),"")</f>
        <v/>
      </c>
      <c r="H254" s="32">
        <f>IF(OR(F254="",G254=""),"",F254*G254)</f>
        <v/>
      </c>
      <c r="I254" s="33">
        <f>IF(B254="","",SUMIF('Dispatch (Challan)'!$C$5:$C$6004,B254,'Dispatch (Challan)'!$F$5:$F$6004))</f>
        <v/>
      </c>
      <c r="J254" s="33">
        <f>IF(F254="","",F254-I254)</f>
        <v/>
      </c>
      <c r="K254" s="28">
        <f>IF(F254="","",IF(I254=0,"Pending",IF(I254&gt;=F254,"Completed","Partial")))</f>
        <v/>
      </c>
    </row>
    <row r="255">
      <c r="A255" s="31" t="n"/>
      <c r="B255" s="26" t="n"/>
      <c r="C255" s="26" t="n"/>
      <c r="D255" s="26" t="n"/>
      <c r="E255" s="26" t="n"/>
      <c r="F255" s="27" t="n"/>
      <c r="G255" s="28">
        <f>IFERROR(IF(E255="","",VLOOKUP(E255,'Setup - Mix Design'!$A$5:$I$504,9,0)),"")</f>
        <v/>
      </c>
      <c r="H255" s="32">
        <f>IF(OR(F255="",G255=""),"",F255*G255)</f>
        <v/>
      </c>
      <c r="I255" s="33">
        <f>IF(B255="","",SUMIF('Dispatch (Challan)'!$C$5:$C$6004,B255,'Dispatch (Challan)'!$F$5:$F$6004))</f>
        <v/>
      </c>
      <c r="J255" s="33">
        <f>IF(F255="","",F255-I255)</f>
        <v/>
      </c>
      <c r="K255" s="28">
        <f>IF(F255="","",IF(I255=0,"Pending",IF(I255&gt;=F255,"Completed","Partial")))</f>
        <v/>
      </c>
    </row>
    <row r="256">
      <c r="A256" s="31" t="n"/>
      <c r="B256" s="26" t="n"/>
      <c r="C256" s="26" t="n"/>
      <c r="D256" s="26" t="n"/>
      <c r="E256" s="26" t="n"/>
      <c r="F256" s="27" t="n"/>
      <c r="G256" s="28">
        <f>IFERROR(IF(E256="","",VLOOKUP(E256,'Setup - Mix Design'!$A$5:$I$504,9,0)),"")</f>
        <v/>
      </c>
      <c r="H256" s="32">
        <f>IF(OR(F256="",G256=""),"",F256*G256)</f>
        <v/>
      </c>
      <c r="I256" s="33">
        <f>IF(B256="","",SUMIF('Dispatch (Challan)'!$C$5:$C$6004,B256,'Dispatch (Challan)'!$F$5:$F$6004))</f>
        <v/>
      </c>
      <c r="J256" s="33">
        <f>IF(F256="","",F256-I256)</f>
        <v/>
      </c>
      <c r="K256" s="28">
        <f>IF(F256="","",IF(I256=0,"Pending",IF(I256&gt;=F256,"Completed","Partial")))</f>
        <v/>
      </c>
    </row>
    <row r="257">
      <c r="A257" s="31" t="n"/>
      <c r="B257" s="26" t="n"/>
      <c r="C257" s="26" t="n"/>
      <c r="D257" s="26" t="n"/>
      <c r="E257" s="26" t="n"/>
      <c r="F257" s="27" t="n"/>
      <c r="G257" s="28">
        <f>IFERROR(IF(E257="","",VLOOKUP(E257,'Setup - Mix Design'!$A$5:$I$504,9,0)),"")</f>
        <v/>
      </c>
      <c r="H257" s="32">
        <f>IF(OR(F257="",G257=""),"",F257*G257)</f>
        <v/>
      </c>
      <c r="I257" s="33">
        <f>IF(B257="","",SUMIF('Dispatch (Challan)'!$C$5:$C$6004,B257,'Dispatch (Challan)'!$F$5:$F$6004))</f>
        <v/>
      </c>
      <c r="J257" s="33">
        <f>IF(F257="","",F257-I257)</f>
        <v/>
      </c>
      <c r="K257" s="28">
        <f>IF(F257="","",IF(I257=0,"Pending",IF(I257&gt;=F257,"Completed","Partial")))</f>
        <v/>
      </c>
    </row>
    <row r="258">
      <c r="A258" s="31" t="n"/>
      <c r="B258" s="26" t="n"/>
      <c r="C258" s="26" t="n"/>
      <c r="D258" s="26" t="n"/>
      <c r="E258" s="26" t="n"/>
      <c r="F258" s="27" t="n"/>
      <c r="G258" s="28">
        <f>IFERROR(IF(E258="","",VLOOKUP(E258,'Setup - Mix Design'!$A$5:$I$504,9,0)),"")</f>
        <v/>
      </c>
      <c r="H258" s="32">
        <f>IF(OR(F258="",G258=""),"",F258*G258)</f>
        <v/>
      </c>
      <c r="I258" s="33">
        <f>IF(B258="","",SUMIF('Dispatch (Challan)'!$C$5:$C$6004,B258,'Dispatch (Challan)'!$F$5:$F$6004))</f>
        <v/>
      </c>
      <c r="J258" s="33">
        <f>IF(F258="","",F258-I258)</f>
        <v/>
      </c>
      <c r="K258" s="28">
        <f>IF(F258="","",IF(I258=0,"Pending",IF(I258&gt;=F258,"Completed","Partial")))</f>
        <v/>
      </c>
    </row>
    <row r="259">
      <c r="A259" s="31" t="n"/>
      <c r="B259" s="26" t="n"/>
      <c r="C259" s="26" t="n"/>
      <c r="D259" s="26" t="n"/>
      <c r="E259" s="26" t="n"/>
      <c r="F259" s="27" t="n"/>
      <c r="G259" s="28">
        <f>IFERROR(IF(E259="","",VLOOKUP(E259,'Setup - Mix Design'!$A$5:$I$504,9,0)),"")</f>
        <v/>
      </c>
      <c r="H259" s="32">
        <f>IF(OR(F259="",G259=""),"",F259*G259)</f>
        <v/>
      </c>
      <c r="I259" s="33">
        <f>IF(B259="","",SUMIF('Dispatch (Challan)'!$C$5:$C$6004,B259,'Dispatch (Challan)'!$F$5:$F$6004))</f>
        <v/>
      </c>
      <c r="J259" s="33">
        <f>IF(F259="","",F259-I259)</f>
        <v/>
      </c>
      <c r="K259" s="28">
        <f>IF(F259="","",IF(I259=0,"Pending",IF(I259&gt;=F259,"Completed","Partial")))</f>
        <v/>
      </c>
    </row>
    <row r="260">
      <c r="A260" s="31" t="n"/>
      <c r="B260" s="26" t="n"/>
      <c r="C260" s="26" t="n"/>
      <c r="D260" s="26" t="n"/>
      <c r="E260" s="26" t="n"/>
      <c r="F260" s="27" t="n"/>
      <c r="G260" s="28">
        <f>IFERROR(IF(E260="","",VLOOKUP(E260,'Setup - Mix Design'!$A$5:$I$504,9,0)),"")</f>
        <v/>
      </c>
      <c r="H260" s="32">
        <f>IF(OR(F260="",G260=""),"",F260*G260)</f>
        <v/>
      </c>
      <c r="I260" s="33">
        <f>IF(B260="","",SUMIF('Dispatch (Challan)'!$C$5:$C$6004,B260,'Dispatch (Challan)'!$F$5:$F$6004))</f>
        <v/>
      </c>
      <c r="J260" s="33">
        <f>IF(F260="","",F260-I260)</f>
        <v/>
      </c>
      <c r="K260" s="28">
        <f>IF(F260="","",IF(I260=0,"Pending",IF(I260&gt;=F260,"Completed","Partial")))</f>
        <v/>
      </c>
    </row>
    <row r="261">
      <c r="A261" s="31" t="n"/>
      <c r="B261" s="26" t="n"/>
      <c r="C261" s="26" t="n"/>
      <c r="D261" s="26" t="n"/>
      <c r="E261" s="26" t="n"/>
      <c r="F261" s="27" t="n"/>
      <c r="G261" s="28">
        <f>IFERROR(IF(E261="","",VLOOKUP(E261,'Setup - Mix Design'!$A$5:$I$504,9,0)),"")</f>
        <v/>
      </c>
      <c r="H261" s="32">
        <f>IF(OR(F261="",G261=""),"",F261*G261)</f>
        <v/>
      </c>
      <c r="I261" s="33">
        <f>IF(B261="","",SUMIF('Dispatch (Challan)'!$C$5:$C$6004,B261,'Dispatch (Challan)'!$F$5:$F$6004))</f>
        <v/>
      </c>
      <c r="J261" s="33">
        <f>IF(F261="","",F261-I261)</f>
        <v/>
      </c>
      <c r="K261" s="28">
        <f>IF(F261="","",IF(I261=0,"Pending",IF(I261&gt;=F261,"Completed","Partial")))</f>
        <v/>
      </c>
    </row>
    <row r="262">
      <c r="A262" s="31" t="n"/>
      <c r="B262" s="26" t="n"/>
      <c r="C262" s="26" t="n"/>
      <c r="D262" s="26" t="n"/>
      <c r="E262" s="26" t="n"/>
      <c r="F262" s="27" t="n"/>
      <c r="G262" s="28">
        <f>IFERROR(IF(E262="","",VLOOKUP(E262,'Setup - Mix Design'!$A$5:$I$504,9,0)),"")</f>
        <v/>
      </c>
      <c r="H262" s="32">
        <f>IF(OR(F262="",G262=""),"",F262*G262)</f>
        <v/>
      </c>
      <c r="I262" s="33">
        <f>IF(B262="","",SUMIF('Dispatch (Challan)'!$C$5:$C$6004,B262,'Dispatch (Challan)'!$F$5:$F$6004))</f>
        <v/>
      </c>
      <c r="J262" s="33">
        <f>IF(F262="","",F262-I262)</f>
        <v/>
      </c>
      <c r="K262" s="28">
        <f>IF(F262="","",IF(I262=0,"Pending",IF(I262&gt;=F262,"Completed","Partial")))</f>
        <v/>
      </c>
    </row>
    <row r="263">
      <c r="A263" s="31" t="n"/>
      <c r="B263" s="26" t="n"/>
      <c r="C263" s="26" t="n"/>
      <c r="D263" s="26" t="n"/>
      <c r="E263" s="26" t="n"/>
      <c r="F263" s="27" t="n"/>
      <c r="G263" s="28">
        <f>IFERROR(IF(E263="","",VLOOKUP(E263,'Setup - Mix Design'!$A$5:$I$504,9,0)),"")</f>
        <v/>
      </c>
      <c r="H263" s="32">
        <f>IF(OR(F263="",G263=""),"",F263*G263)</f>
        <v/>
      </c>
      <c r="I263" s="33">
        <f>IF(B263="","",SUMIF('Dispatch (Challan)'!$C$5:$C$6004,B263,'Dispatch (Challan)'!$F$5:$F$6004))</f>
        <v/>
      </c>
      <c r="J263" s="33">
        <f>IF(F263="","",F263-I263)</f>
        <v/>
      </c>
      <c r="K263" s="28">
        <f>IF(F263="","",IF(I263=0,"Pending",IF(I263&gt;=F263,"Completed","Partial")))</f>
        <v/>
      </c>
    </row>
    <row r="264">
      <c r="A264" s="31" t="n"/>
      <c r="B264" s="26" t="n"/>
      <c r="C264" s="26" t="n"/>
      <c r="D264" s="26" t="n"/>
      <c r="E264" s="26" t="n"/>
      <c r="F264" s="27" t="n"/>
      <c r="G264" s="28">
        <f>IFERROR(IF(E264="","",VLOOKUP(E264,'Setup - Mix Design'!$A$5:$I$504,9,0)),"")</f>
        <v/>
      </c>
      <c r="H264" s="32">
        <f>IF(OR(F264="",G264=""),"",F264*G264)</f>
        <v/>
      </c>
      <c r="I264" s="33">
        <f>IF(B264="","",SUMIF('Dispatch (Challan)'!$C$5:$C$6004,B264,'Dispatch (Challan)'!$F$5:$F$6004))</f>
        <v/>
      </c>
      <c r="J264" s="33">
        <f>IF(F264="","",F264-I264)</f>
        <v/>
      </c>
      <c r="K264" s="28">
        <f>IF(F264="","",IF(I264=0,"Pending",IF(I264&gt;=F264,"Completed","Partial")))</f>
        <v/>
      </c>
    </row>
    <row r="265">
      <c r="A265" s="31" t="n"/>
      <c r="B265" s="26" t="n"/>
      <c r="C265" s="26" t="n"/>
      <c r="D265" s="26" t="n"/>
      <c r="E265" s="26" t="n"/>
      <c r="F265" s="27" t="n"/>
      <c r="G265" s="28">
        <f>IFERROR(IF(E265="","",VLOOKUP(E265,'Setup - Mix Design'!$A$5:$I$504,9,0)),"")</f>
        <v/>
      </c>
      <c r="H265" s="32">
        <f>IF(OR(F265="",G265=""),"",F265*G265)</f>
        <v/>
      </c>
      <c r="I265" s="33">
        <f>IF(B265="","",SUMIF('Dispatch (Challan)'!$C$5:$C$6004,B265,'Dispatch (Challan)'!$F$5:$F$6004))</f>
        <v/>
      </c>
      <c r="J265" s="33">
        <f>IF(F265="","",F265-I265)</f>
        <v/>
      </c>
      <c r="K265" s="28">
        <f>IF(F265="","",IF(I265=0,"Pending",IF(I265&gt;=F265,"Completed","Partial")))</f>
        <v/>
      </c>
    </row>
    <row r="266">
      <c r="A266" s="31" t="n"/>
      <c r="B266" s="26" t="n"/>
      <c r="C266" s="26" t="n"/>
      <c r="D266" s="26" t="n"/>
      <c r="E266" s="26" t="n"/>
      <c r="F266" s="27" t="n"/>
      <c r="G266" s="28">
        <f>IFERROR(IF(E266="","",VLOOKUP(E266,'Setup - Mix Design'!$A$5:$I$504,9,0)),"")</f>
        <v/>
      </c>
      <c r="H266" s="32">
        <f>IF(OR(F266="",G266=""),"",F266*G266)</f>
        <v/>
      </c>
      <c r="I266" s="33">
        <f>IF(B266="","",SUMIF('Dispatch (Challan)'!$C$5:$C$6004,B266,'Dispatch (Challan)'!$F$5:$F$6004))</f>
        <v/>
      </c>
      <c r="J266" s="33">
        <f>IF(F266="","",F266-I266)</f>
        <v/>
      </c>
      <c r="K266" s="28">
        <f>IF(F266="","",IF(I266=0,"Pending",IF(I266&gt;=F266,"Completed","Partial")))</f>
        <v/>
      </c>
    </row>
    <row r="267">
      <c r="A267" s="31" t="n"/>
      <c r="B267" s="26" t="n"/>
      <c r="C267" s="26" t="n"/>
      <c r="D267" s="26" t="n"/>
      <c r="E267" s="26" t="n"/>
      <c r="F267" s="27" t="n"/>
      <c r="G267" s="28">
        <f>IFERROR(IF(E267="","",VLOOKUP(E267,'Setup - Mix Design'!$A$5:$I$504,9,0)),"")</f>
        <v/>
      </c>
      <c r="H267" s="32">
        <f>IF(OR(F267="",G267=""),"",F267*G267)</f>
        <v/>
      </c>
      <c r="I267" s="33">
        <f>IF(B267="","",SUMIF('Dispatch (Challan)'!$C$5:$C$6004,B267,'Dispatch (Challan)'!$F$5:$F$6004))</f>
        <v/>
      </c>
      <c r="J267" s="33">
        <f>IF(F267="","",F267-I267)</f>
        <v/>
      </c>
      <c r="K267" s="28">
        <f>IF(F267="","",IF(I267=0,"Pending",IF(I267&gt;=F267,"Completed","Partial")))</f>
        <v/>
      </c>
    </row>
    <row r="268">
      <c r="A268" s="31" t="n"/>
      <c r="B268" s="26" t="n"/>
      <c r="C268" s="26" t="n"/>
      <c r="D268" s="26" t="n"/>
      <c r="E268" s="26" t="n"/>
      <c r="F268" s="27" t="n"/>
      <c r="G268" s="28">
        <f>IFERROR(IF(E268="","",VLOOKUP(E268,'Setup - Mix Design'!$A$5:$I$504,9,0)),"")</f>
        <v/>
      </c>
      <c r="H268" s="32">
        <f>IF(OR(F268="",G268=""),"",F268*G268)</f>
        <v/>
      </c>
      <c r="I268" s="33">
        <f>IF(B268="","",SUMIF('Dispatch (Challan)'!$C$5:$C$6004,B268,'Dispatch (Challan)'!$F$5:$F$6004))</f>
        <v/>
      </c>
      <c r="J268" s="33">
        <f>IF(F268="","",F268-I268)</f>
        <v/>
      </c>
      <c r="K268" s="28">
        <f>IF(F268="","",IF(I268=0,"Pending",IF(I268&gt;=F268,"Completed","Partial")))</f>
        <v/>
      </c>
    </row>
    <row r="269">
      <c r="A269" s="31" t="n"/>
      <c r="B269" s="26" t="n"/>
      <c r="C269" s="26" t="n"/>
      <c r="D269" s="26" t="n"/>
      <c r="E269" s="26" t="n"/>
      <c r="F269" s="27" t="n"/>
      <c r="G269" s="28">
        <f>IFERROR(IF(E269="","",VLOOKUP(E269,'Setup - Mix Design'!$A$5:$I$504,9,0)),"")</f>
        <v/>
      </c>
      <c r="H269" s="32">
        <f>IF(OR(F269="",G269=""),"",F269*G269)</f>
        <v/>
      </c>
      <c r="I269" s="33">
        <f>IF(B269="","",SUMIF('Dispatch (Challan)'!$C$5:$C$6004,B269,'Dispatch (Challan)'!$F$5:$F$6004))</f>
        <v/>
      </c>
      <c r="J269" s="33">
        <f>IF(F269="","",F269-I269)</f>
        <v/>
      </c>
      <c r="K269" s="28">
        <f>IF(F269="","",IF(I269=0,"Pending",IF(I269&gt;=F269,"Completed","Partial")))</f>
        <v/>
      </c>
    </row>
    <row r="270">
      <c r="A270" s="31" t="n"/>
      <c r="B270" s="26" t="n"/>
      <c r="C270" s="26" t="n"/>
      <c r="D270" s="26" t="n"/>
      <c r="E270" s="26" t="n"/>
      <c r="F270" s="27" t="n"/>
      <c r="G270" s="28">
        <f>IFERROR(IF(E270="","",VLOOKUP(E270,'Setup - Mix Design'!$A$5:$I$504,9,0)),"")</f>
        <v/>
      </c>
      <c r="H270" s="32">
        <f>IF(OR(F270="",G270=""),"",F270*G270)</f>
        <v/>
      </c>
      <c r="I270" s="33">
        <f>IF(B270="","",SUMIF('Dispatch (Challan)'!$C$5:$C$6004,B270,'Dispatch (Challan)'!$F$5:$F$6004))</f>
        <v/>
      </c>
      <c r="J270" s="33">
        <f>IF(F270="","",F270-I270)</f>
        <v/>
      </c>
      <c r="K270" s="28">
        <f>IF(F270="","",IF(I270=0,"Pending",IF(I270&gt;=F270,"Completed","Partial")))</f>
        <v/>
      </c>
    </row>
    <row r="271">
      <c r="A271" s="31" t="n"/>
      <c r="B271" s="26" t="n"/>
      <c r="C271" s="26" t="n"/>
      <c r="D271" s="26" t="n"/>
      <c r="E271" s="26" t="n"/>
      <c r="F271" s="27" t="n"/>
      <c r="G271" s="28">
        <f>IFERROR(IF(E271="","",VLOOKUP(E271,'Setup - Mix Design'!$A$5:$I$504,9,0)),"")</f>
        <v/>
      </c>
      <c r="H271" s="32">
        <f>IF(OR(F271="",G271=""),"",F271*G271)</f>
        <v/>
      </c>
      <c r="I271" s="33">
        <f>IF(B271="","",SUMIF('Dispatch (Challan)'!$C$5:$C$6004,B271,'Dispatch (Challan)'!$F$5:$F$6004))</f>
        <v/>
      </c>
      <c r="J271" s="33">
        <f>IF(F271="","",F271-I271)</f>
        <v/>
      </c>
      <c r="K271" s="28">
        <f>IF(F271="","",IF(I271=0,"Pending",IF(I271&gt;=F271,"Completed","Partial")))</f>
        <v/>
      </c>
    </row>
    <row r="272">
      <c r="A272" s="31" t="n"/>
      <c r="B272" s="26" t="n"/>
      <c r="C272" s="26" t="n"/>
      <c r="D272" s="26" t="n"/>
      <c r="E272" s="26" t="n"/>
      <c r="F272" s="27" t="n"/>
      <c r="G272" s="28">
        <f>IFERROR(IF(E272="","",VLOOKUP(E272,'Setup - Mix Design'!$A$5:$I$504,9,0)),"")</f>
        <v/>
      </c>
      <c r="H272" s="32">
        <f>IF(OR(F272="",G272=""),"",F272*G272)</f>
        <v/>
      </c>
      <c r="I272" s="33">
        <f>IF(B272="","",SUMIF('Dispatch (Challan)'!$C$5:$C$6004,B272,'Dispatch (Challan)'!$F$5:$F$6004))</f>
        <v/>
      </c>
      <c r="J272" s="33">
        <f>IF(F272="","",F272-I272)</f>
        <v/>
      </c>
      <c r="K272" s="28">
        <f>IF(F272="","",IF(I272=0,"Pending",IF(I272&gt;=F272,"Completed","Partial")))</f>
        <v/>
      </c>
    </row>
    <row r="273">
      <c r="A273" s="31" t="n"/>
      <c r="B273" s="26" t="n"/>
      <c r="C273" s="26" t="n"/>
      <c r="D273" s="26" t="n"/>
      <c r="E273" s="26" t="n"/>
      <c r="F273" s="27" t="n"/>
      <c r="G273" s="28">
        <f>IFERROR(IF(E273="","",VLOOKUP(E273,'Setup - Mix Design'!$A$5:$I$504,9,0)),"")</f>
        <v/>
      </c>
      <c r="H273" s="32">
        <f>IF(OR(F273="",G273=""),"",F273*G273)</f>
        <v/>
      </c>
      <c r="I273" s="33">
        <f>IF(B273="","",SUMIF('Dispatch (Challan)'!$C$5:$C$6004,B273,'Dispatch (Challan)'!$F$5:$F$6004))</f>
        <v/>
      </c>
      <c r="J273" s="33">
        <f>IF(F273="","",F273-I273)</f>
        <v/>
      </c>
      <c r="K273" s="28">
        <f>IF(F273="","",IF(I273=0,"Pending",IF(I273&gt;=F273,"Completed","Partial")))</f>
        <v/>
      </c>
    </row>
    <row r="274">
      <c r="A274" s="31" t="n"/>
      <c r="B274" s="26" t="n"/>
      <c r="C274" s="26" t="n"/>
      <c r="D274" s="26" t="n"/>
      <c r="E274" s="26" t="n"/>
      <c r="F274" s="27" t="n"/>
      <c r="G274" s="28">
        <f>IFERROR(IF(E274="","",VLOOKUP(E274,'Setup - Mix Design'!$A$5:$I$504,9,0)),"")</f>
        <v/>
      </c>
      <c r="H274" s="32">
        <f>IF(OR(F274="",G274=""),"",F274*G274)</f>
        <v/>
      </c>
      <c r="I274" s="33">
        <f>IF(B274="","",SUMIF('Dispatch (Challan)'!$C$5:$C$6004,B274,'Dispatch (Challan)'!$F$5:$F$6004))</f>
        <v/>
      </c>
      <c r="J274" s="33">
        <f>IF(F274="","",F274-I274)</f>
        <v/>
      </c>
      <c r="K274" s="28">
        <f>IF(F274="","",IF(I274=0,"Pending",IF(I274&gt;=F274,"Completed","Partial")))</f>
        <v/>
      </c>
    </row>
    <row r="275">
      <c r="A275" s="31" t="n"/>
      <c r="B275" s="26" t="n"/>
      <c r="C275" s="26" t="n"/>
      <c r="D275" s="26" t="n"/>
      <c r="E275" s="26" t="n"/>
      <c r="F275" s="27" t="n"/>
      <c r="G275" s="28">
        <f>IFERROR(IF(E275="","",VLOOKUP(E275,'Setup - Mix Design'!$A$5:$I$504,9,0)),"")</f>
        <v/>
      </c>
      <c r="H275" s="32">
        <f>IF(OR(F275="",G275=""),"",F275*G275)</f>
        <v/>
      </c>
      <c r="I275" s="33">
        <f>IF(B275="","",SUMIF('Dispatch (Challan)'!$C$5:$C$6004,B275,'Dispatch (Challan)'!$F$5:$F$6004))</f>
        <v/>
      </c>
      <c r="J275" s="33">
        <f>IF(F275="","",F275-I275)</f>
        <v/>
      </c>
      <c r="K275" s="28">
        <f>IF(F275="","",IF(I275=0,"Pending",IF(I275&gt;=F275,"Completed","Partial")))</f>
        <v/>
      </c>
    </row>
    <row r="276">
      <c r="A276" s="31" t="n"/>
      <c r="B276" s="26" t="n"/>
      <c r="C276" s="26" t="n"/>
      <c r="D276" s="26" t="n"/>
      <c r="E276" s="26" t="n"/>
      <c r="F276" s="27" t="n"/>
      <c r="G276" s="28">
        <f>IFERROR(IF(E276="","",VLOOKUP(E276,'Setup - Mix Design'!$A$5:$I$504,9,0)),"")</f>
        <v/>
      </c>
      <c r="H276" s="32">
        <f>IF(OR(F276="",G276=""),"",F276*G276)</f>
        <v/>
      </c>
      <c r="I276" s="33">
        <f>IF(B276="","",SUMIF('Dispatch (Challan)'!$C$5:$C$6004,B276,'Dispatch (Challan)'!$F$5:$F$6004))</f>
        <v/>
      </c>
      <c r="J276" s="33">
        <f>IF(F276="","",F276-I276)</f>
        <v/>
      </c>
      <c r="K276" s="28">
        <f>IF(F276="","",IF(I276=0,"Pending",IF(I276&gt;=F276,"Completed","Partial")))</f>
        <v/>
      </c>
    </row>
    <row r="277">
      <c r="A277" s="31" t="n"/>
      <c r="B277" s="26" t="n"/>
      <c r="C277" s="26" t="n"/>
      <c r="D277" s="26" t="n"/>
      <c r="E277" s="26" t="n"/>
      <c r="F277" s="27" t="n"/>
      <c r="G277" s="28">
        <f>IFERROR(IF(E277="","",VLOOKUP(E277,'Setup - Mix Design'!$A$5:$I$504,9,0)),"")</f>
        <v/>
      </c>
      <c r="H277" s="32">
        <f>IF(OR(F277="",G277=""),"",F277*G277)</f>
        <v/>
      </c>
      <c r="I277" s="33">
        <f>IF(B277="","",SUMIF('Dispatch (Challan)'!$C$5:$C$6004,B277,'Dispatch (Challan)'!$F$5:$F$6004))</f>
        <v/>
      </c>
      <c r="J277" s="33">
        <f>IF(F277="","",F277-I277)</f>
        <v/>
      </c>
      <c r="K277" s="28">
        <f>IF(F277="","",IF(I277=0,"Pending",IF(I277&gt;=F277,"Completed","Partial")))</f>
        <v/>
      </c>
    </row>
    <row r="278">
      <c r="A278" s="31" t="n"/>
      <c r="B278" s="26" t="n"/>
      <c r="C278" s="26" t="n"/>
      <c r="D278" s="26" t="n"/>
      <c r="E278" s="26" t="n"/>
      <c r="F278" s="27" t="n"/>
      <c r="G278" s="28">
        <f>IFERROR(IF(E278="","",VLOOKUP(E278,'Setup - Mix Design'!$A$5:$I$504,9,0)),"")</f>
        <v/>
      </c>
      <c r="H278" s="32">
        <f>IF(OR(F278="",G278=""),"",F278*G278)</f>
        <v/>
      </c>
      <c r="I278" s="33">
        <f>IF(B278="","",SUMIF('Dispatch (Challan)'!$C$5:$C$6004,B278,'Dispatch (Challan)'!$F$5:$F$6004))</f>
        <v/>
      </c>
      <c r="J278" s="33">
        <f>IF(F278="","",F278-I278)</f>
        <v/>
      </c>
      <c r="K278" s="28">
        <f>IF(F278="","",IF(I278=0,"Pending",IF(I278&gt;=F278,"Completed","Partial")))</f>
        <v/>
      </c>
    </row>
    <row r="279">
      <c r="A279" s="31" t="n"/>
      <c r="B279" s="26" t="n"/>
      <c r="C279" s="26" t="n"/>
      <c r="D279" s="26" t="n"/>
      <c r="E279" s="26" t="n"/>
      <c r="F279" s="27" t="n"/>
      <c r="G279" s="28">
        <f>IFERROR(IF(E279="","",VLOOKUP(E279,'Setup - Mix Design'!$A$5:$I$504,9,0)),"")</f>
        <v/>
      </c>
      <c r="H279" s="32">
        <f>IF(OR(F279="",G279=""),"",F279*G279)</f>
        <v/>
      </c>
      <c r="I279" s="33">
        <f>IF(B279="","",SUMIF('Dispatch (Challan)'!$C$5:$C$6004,B279,'Dispatch (Challan)'!$F$5:$F$6004))</f>
        <v/>
      </c>
      <c r="J279" s="33">
        <f>IF(F279="","",F279-I279)</f>
        <v/>
      </c>
      <c r="K279" s="28">
        <f>IF(F279="","",IF(I279=0,"Pending",IF(I279&gt;=F279,"Completed","Partial")))</f>
        <v/>
      </c>
    </row>
    <row r="280">
      <c r="A280" s="31" t="n"/>
      <c r="B280" s="26" t="n"/>
      <c r="C280" s="26" t="n"/>
      <c r="D280" s="26" t="n"/>
      <c r="E280" s="26" t="n"/>
      <c r="F280" s="27" t="n"/>
      <c r="G280" s="28">
        <f>IFERROR(IF(E280="","",VLOOKUP(E280,'Setup - Mix Design'!$A$5:$I$504,9,0)),"")</f>
        <v/>
      </c>
      <c r="H280" s="32">
        <f>IF(OR(F280="",G280=""),"",F280*G280)</f>
        <v/>
      </c>
      <c r="I280" s="33">
        <f>IF(B280="","",SUMIF('Dispatch (Challan)'!$C$5:$C$6004,B280,'Dispatch (Challan)'!$F$5:$F$6004))</f>
        <v/>
      </c>
      <c r="J280" s="33">
        <f>IF(F280="","",F280-I280)</f>
        <v/>
      </c>
      <c r="K280" s="28">
        <f>IF(F280="","",IF(I280=0,"Pending",IF(I280&gt;=F280,"Completed","Partial")))</f>
        <v/>
      </c>
    </row>
    <row r="281">
      <c r="A281" s="31" t="n"/>
      <c r="B281" s="26" t="n"/>
      <c r="C281" s="26" t="n"/>
      <c r="D281" s="26" t="n"/>
      <c r="E281" s="26" t="n"/>
      <c r="F281" s="27" t="n"/>
      <c r="G281" s="28">
        <f>IFERROR(IF(E281="","",VLOOKUP(E281,'Setup - Mix Design'!$A$5:$I$504,9,0)),"")</f>
        <v/>
      </c>
      <c r="H281" s="32">
        <f>IF(OR(F281="",G281=""),"",F281*G281)</f>
        <v/>
      </c>
      <c r="I281" s="33">
        <f>IF(B281="","",SUMIF('Dispatch (Challan)'!$C$5:$C$6004,B281,'Dispatch (Challan)'!$F$5:$F$6004))</f>
        <v/>
      </c>
      <c r="J281" s="33">
        <f>IF(F281="","",F281-I281)</f>
        <v/>
      </c>
      <c r="K281" s="28">
        <f>IF(F281="","",IF(I281=0,"Pending",IF(I281&gt;=F281,"Completed","Partial")))</f>
        <v/>
      </c>
    </row>
    <row r="282">
      <c r="A282" s="31" t="n"/>
      <c r="B282" s="26" t="n"/>
      <c r="C282" s="26" t="n"/>
      <c r="D282" s="26" t="n"/>
      <c r="E282" s="26" t="n"/>
      <c r="F282" s="27" t="n"/>
      <c r="G282" s="28">
        <f>IFERROR(IF(E282="","",VLOOKUP(E282,'Setup - Mix Design'!$A$5:$I$504,9,0)),"")</f>
        <v/>
      </c>
      <c r="H282" s="32">
        <f>IF(OR(F282="",G282=""),"",F282*G282)</f>
        <v/>
      </c>
      <c r="I282" s="33">
        <f>IF(B282="","",SUMIF('Dispatch (Challan)'!$C$5:$C$6004,B282,'Dispatch (Challan)'!$F$5:$F$6004))</f>
        <v/>
      </c>
      <c r="J282" s="33">
        <f>IF(F282="","",F282-I282)</f>
        <v/>
      </c>
      <c r="K282" s="28">
        <f>IF(F282="","",IF(I282=0,"Pending",IF(I282&gt;=F282,"Completed","Partial")))</f>
        <v/>
      </c>
    </row>
    <row r="283">
      <c r="A283" s="31" t="n"/>
      <c r="B283" s="26" t="n"/>
      <c r="C283" s="26" t="n"/>
      <c r="D283" s="26" t="n"/>
      <c r="E283" s="26" t="n"/>
      <c r="F283" s="27" t="n"/>
      <c r="G283" s="28">
        <f>IFERROR(IF(E283="","",VLOOKUP(E283,'Setup - Mix Design'!$A$5:$I$504,9,0)),"")</f>
        <v/>
      </c>
      <c r="H283" s="32">
        <f>IF(OR(F283="",G283=""),"",F283*G283)</f>
        <v/>
      </c>
      <c r="I283" s="33">
        <f>IF(B283="","",SUMIF('Dispatch (Challan)'!$C$5:$C$6004,B283,'Dispatch (Challan)'!$F$5:$F$6004))</f>
        <v/>
      </c>
      <c r="J283" s="33">
        <f>IF(F283="","",F283-I283)</f>
        <v/>
      </c>
      <c r="K283" s="28">
        <f>IF(F283="","",IF(I283=0,"Pending",IF(I283&gt;=F283,"Completed","Partial")))</f>
        <v/>
      </c>
    </row>
    <row r="284">
      <c r="A284" s="31" t="n"/>
      <c r="B284" s="26" t="n"/>
      <c r="C284" s="26" t="n"/>
      <c r="D284" s="26" t="n"/>
      <c r="E284" s="26" t="n"/>
      <c r="F284" s="27" t="n"/>
      <c r="G284" s="28">
        <f>IFERROR(IF(E284="","",VLOOKUP(E284,'Setup - Mix Design'!$A$5:$I$504,9,0)),"")</f>
        <v/>
      </c>
      <c r="H284" s="32">
        <f>IF(OR(F284="",G284=""),"",F284*G284)</f>
        <v/>
      </c>
      <c r="I284" s="33">
        <f>IF(B284="","",SUMIF('Dispatch (Challan)'!$C$5:$C$6004,B284,'Dispatch (Challan)'!$F$5:$F$6004))</f>
        <v/>
      </c>
      <c r="J284" s="33">
        <f>IF(F284="","",F284-I284)</f>
        <v/>
      </c>
      <c r="K284" s="28">
        <f>IF(F284="","",IF(I284=0,"Pending",IF(I284&gt;=F284,"Completed","Partial")))</f>
        <v/>
      </c>
    </row>
    <row r="285">
      <c r="A285" s="31" t="n"/>
      <c r="B285" s="26" t="n"/>
      <c r="C285" s="26" t="n"/>
      <c r="D285" s="26" t="n"/>
      <c r="E285" s="26" t="n"/>
      <c r="F285" s="27" t="n"/>
      <c r="G285" s="28">
        <f>IFERROR(IF(E285="","",VLOOKUP(E285,'Setup - Mix Design'!$A$5:$I$504,9,0)),"")</f>
        <v/>
      </c>
      <c r="H285" s="32">
        <f>IF(OR(F285="",G285=""),"",F285*G285)</f>
        <v/>
      </c>
      <c r="I285" s="33">
        <f>IF(B285="","",SUMIF('Dispatch (Challan)'!$C$5:$C$6004,B285,'Dispatch (Challan)'!$F$5:$F$6004))</f>
        <v/>
      </c>
      <c r="J285" s="33">
        <f>IF(F285="","",F285-I285)</f>
        <v/>
      </c>
      <c r="K285" s="28">
        <f>IF(F285="","",IF(I285=0,"Pending",IF(I285&gt;=F285,"Completed","Partial")))</f>
        <v/>
      </c>
    </row>
    <row r="286">
      <c r="A286" s="31" t="n"/>
      <c r="B286" s="26" t="n"/>
      <c r="C286" s="26" t="n"/>
      <c r="D286" s="26" t="n"/>
      <c r="E286" s="26" t="n"/>
      <c r="F286" s="27" t="n"/>
      <c r="G286" s="28">
        <f>IFERROR(IF(E286="","",VLOOKUP(E286,'Setup - Mix Design'!$A$5:$I$504,9,0)),"")</f>
        <v/>
      </c>
      <c r="H286" s="32">
        <f>IF(OR(F286="",G286=""),"",F286*G286)</f>
        <v/>
      </c>
      <c r="I286" s="33">
        <f>IF(B286="","",SUMIF('Dispatch (Challan)'!$C$5:$C$6004,B286,'Dispatch (Challan)'!$F$5:$F$6004))</f>
        <v/>
      </c>
      <c r="J286" s="33">
        <f>IF(F286="","",F286-I286)</f>
        <v/>
      </c>
      <c r="K286" s="28">
        <f>IF(F286="","",IF(I286=0,"Pending",IF(I286&gt;=F286,"Completed","Partial")))</f>
        <v/>
      </c>
    </row>
    <row r="287">
      <c r="A287" s="31" t="n"/>
      <c r="B287" s="26" t="n"/>
      <c r="C287" s="26" t="n"/>
      <c r="D287" s="26" t="n"/>
      <c r="E287" s="26" t="n"/>
      <c r="F287" s="27" t="n"/>
      <c r="G287" s="28">
        <f>IFERROR(IF(E287="","",VLOOKUP(E287,'Setup - Mix Design'!$A$5:$I$504,9,0)),"")</f>
        <v/>
      </c>
      <c r="H287" s="32">
        <f>IF(OR(F287="",G287=""),"",F287*G287)</f>
        <v/>
      </c>
      <c r="I287" s="33">
        <f>IF(B287="","",SUMIF('Dispatch (Challan)'!$C$5:$C$6004,B287,'Dispatch (Challan)'!$F$5:$F$6004))</f>
        <v/>
      </c>
      <c r="J287" s="33">
        <f>IF(F287="","",F287-I287)</f>
        <v/>
      </c>
      <c r="K287" s="28">
        <f>IF(F287="","",IF(I287=0,"Pending",IF(I287&gt;=F287,"Completed","Partial")))</f>
        <v/>
      </c>
    </row>
    <row r="288">
      <c r="A288" s="31" t="n"/>
      <c r="B288" s="26" t="n"/>
      <c r="C288" s="26" t="n"/>
      <c r="D288" s="26" t="n"/>
      <c r="E288" s="26" t="n"/>
      <c r="F288" s="27" t="n"/>
      <c r="G288" s="28">
        <f>IFERROR(IF(E288="","",VLOOKUP(E288,'Setup - Mix Design'!$A$5:$I$504,9,0)),"")</f>
        <v/>
      </c>
      <c r="H288" s="32">
        <f>IF(OR(F288="",G288=""),"",F288*G288)</f>
        <v/>
      </c>
      <c r="I288" s="33">
        <f>IF(B288="","",SUMIF('Dispatch (Challan)'!$C$5:$C$6004,B288,'Dispatch (Challan)'!$F$5:$F$6004))</f>
        <v/>
      </c>
      <c r="J288" s="33">
        <f>IF(F288="","",F288-I288)</f>
        <v/>
      </c>
      <c r="K288" s="28">
        <f>IF(F288="","",IF(I288=0,"Pending",IF(I288&gt;=F288,"Completed","Partial")))</f>
        <v/>
      </c>
    </row>
    <row r="289">
      <c r="A289" s="31" t="n"/>
      <c r="B289" s="26" t="n"/>
      <c r="C289" s="26" t="n"/>
      <c r="D289" s="26" t="n"/>
      <c r="E289" s="26" t="n"/>
      <c r="F289" s="27" t="n"/>
      <c r="G289" s="28">
        <f>IFERROR(IF(E289="","",VLOOKUP(E289,'Setup - Mix Design'!$A$5:$I$504,9,0)),"")</f>
        <v/>
      </c>
      <c r="H289" s="32">
        <f>IF(OR(F289="",G289=""),"",F289*G289)</f>
        <v/>
      </c>
      <c r="I289" s="33">
        <f>IF(B289="","",SUMIF('Dispatch (Challan)'!$C$5:$C$6004,B289,'Dispatch (Challan)'!$F$5:$F$6004))</f>
        <v/>
      </c>
      <c r="J289" s="33">
        <f>IF(F289="","",F289-I289)</f>
        <v/>
      </c>
      <c r="K289" s="28">
        <f>IF(F289="","",IF(I289=0,"Pending",IF(I289&gt;=F289,"Completed","Partial")))</f>
        <v/>
      </c>
    </row>
    <row r="290">
      <c r="A290" s="31" t="n"/>
      <c r="B290" s="26" t="n"/>
      <c r="C290" s="26" t="n"/>
      <c r="D290" s="26" t="n"/>
      <c r="E290" s="26" t="n"/>
      <c r="F290" s="27" t="n"/>
      <c r="G290" s="28">
        <f>IFERROR(IF(E290="","",VLOOKUP(E290,'Setup - Mix Design'!$A$5:$I$504,9,0)),"")</f>
        <v/>
      </c>
      <c r="H290" s="32">
        <f>IF(OR(F290="",G290=""),"",F290*G290)</f>
        <v/>
      </c>
      <c r="I290" s="33">
        <f>IF(B290="","",SUMIF('Dispatch (Challan)'!$C$5:$C$6004,B290,'Dispatch (Challan)'!$F$5:$F$6004))</f>
        <v/>
      </c>
      <c r="J290" s="33">
        <f>IF(F290="","",F290-I290)</f>
        <v/>
      </c>
      <c r="K290" s="28">
        <f>IF(F290="","",IF(I290=0,"Pending",IF(I290&gt;=F290,"Completed","Partial")))</f>
        <v/>
      </c>
    </row>
    <row r="291">
      <c r="A291" s="31" t="n"/>
      <c r="B291" s="26" t="n"/>
      <c r="C291" s="26" t="n"/>
      <c r="D291" s="26" t="n"/>
      <c r="E291" s="26" t="n"/>
      <c r="F291" s="27" t="n"/>
      <c r="G291" s="28">
        <f>IFERROR(IF(E291="","",VLOOKUP(E291,'Setup - Mix Design'!$A$5:$I$504,9,0)),"")</f>
        <v/>
      </c>
      <c r="H291" s="32">
        <f>IF(OR(F291="",G291=""),"",F291*G291)</f>
        <v/>
      </c>
      <c r="I291" s="33">
        <f>IF(B291="","",SUMIF('Dispatch (Challan)'!$C$5:$C$6004,B291,'Dispatch (Challan)'!$F$5:$F$6004))</f>
        <v/>
      </c>
      <c r="J291" s="33">
        <f>IF(F291="","",F291-I291)</f>
        <v/>
      </c>
      <c r="K291" s="28">
        <f>IF(F291="","",IF(I291=0,"Pending",IF(I291&gt;=F291,"Completed","Partial")))</f>
        <v/>
      </c>
    </row>
    <row r="292">
      <c r="A292" s="31" t="n"/>
      <c r="B292" s="26" t="n"/>
      <c r="C292" s="26" t="n"/>
      <c r="D292" s="26" t="n"/>
      <c r="E292" s="26" t="n"/>
      <c r="F292" s="27" t="n"/>
      <c r="G292" s="28">
        <f>IFERROR(IF(E292="","",VLOOKUP(E292,'Setup - Mix Design'!$A$5:$I$504,9,0)),"")</f>
        <v/>
      </c>
      <c r="H292" s="32">
        <f>IF(OR(F292="",G292=""),"",F292*G292)</f>
        <v/>
      </c>
      <c r="I292" s="33">
        <f>IF(B292="","",SUMIF('Dispatch (Challan)'!$C$5:$C$6004,B292,'Dispatch (Challan)'!$F$5:$F$6004))</f>
        <v/>
      </c>
      <c r="J292" s="33">
        <f>IF(F292="","",F292-I292)</f>
        <v/>
      </c>
      <c r="K292" s="28">
        <f>IF(F292="","",IF(I292=0,"Pending",IF(I292&gt;=F292,"Completed","Partial")))</f>
        <v/>
      </c>
    </row>
    <row r="293">
      <c r="A293" s="31" t="n"/>
      <c r="B293" s="26" t="n"/>
      <c r="C293" s="26" t="n"/>
      <c r="D293" s="26" t="n"/>
      <c r="E293" s="26" t="n"/>
      <c r="F293" s="27" t="n"/>
      <c r="G293" s="28">
        <f>IFERROR(IF(E293="","",VLOOKUP(E293,'Setup - Mix Design'!$A$5:$I$504,9,0)),"")</f>
        <v/>
      </c>
      <c r="H293" s="32">
        <f>IF(OR(F293="",G293=""),"",F293*G293)</f>
        <v/>
      </c>
      <c r="I293" s="33">
        <f>IF(B293="","",SUMIF('Dispatch (Challan)'!$C$5:$C$6004,B293,'Dispatch (Challan)'!$F$5:$F$6004))</f>
        <v/>
      </c>
      <c r="J293" s="33">
        <f>IF(F293="","",F293-I293)</f>
        <v/>
      </c>
      <c r="K293" s="28">
        <f>IF(F293="","",IF(I293=0,"Pending",IF(I293&gt;=F293,"Completed","Partial")))</f>
        <v/>
      </c>
    </row>
    <row r="294">
      <c r="A294" s="31" t="n"/>
      <c r="B294" s="26" t="n"/>
      <c r="C294" s="26" t="n"/>
      <c r="D294" s="26" t="n"/>
      <c r="E294" s="26" t="n"/>
      <c r="F294" s="27" t="n"/>
      <c r="G294" s="28">
        <f>IFERROR(IF(E294="","",VLOOKUP(E294,'Setup - Mix Design'!$A$5:$I$504,9,0)),"")</f>
        <v/>
      </c>
      <c r="H294" s="32">
        <f>IF(OR(F294="",G294=""),"",F294*G294)</f>
        <v/>
      </c>
      <c r="I294" s="33">
        <f>IF(B294="","",SUMIF('Dispatch (Challan)'!$C$5:$C$6004,B294,'Dispatch (Challan)'!$F$5:$F$6004))</f>
        <v/>
      </c>
      <c r="J294" s="33">
        <f>IF(F294="","",F294-I294)</f>
        <v/>
      </c>
      <c r="K294" s="28">
        <f>IF(F294="","",IF(I294=0,"Pending",IF(I294&gt;=F294,"Completed","Partial")))</f>
        <v/>
      </c>
    </row>
    <row r="295">
      <c r="A295" s="31" t="n"/>
      <c r="B295" s="26" t="n"/>
      <c r="C295" s="26" t="n"/>
      <c r="D295" s="26" t="n"/>
      <c r="E295" s="26" t="n"/>
      <c r="F295" s="27" t="n"/>
      <c r="G295" s="28">
        <f>IFERROR(IF(E295="","",VLOOKUP(E295,'Setup - Mix Design'!$A$5:$I$504,9,0)),"")</f>
        <v/>
      </c>
      <c r="H295" s="32">
        <f>IF(OR(F295="",G295=""),"",F295*G295)</f>
        <v/>
      </c>
      <c r="I295" s="33">
        <f>IF(B295="","",SUMIF('Dispatch (Challan)'!$C$5:$C$6004,B295,'Dispatch (Challan)'!$F$5:$F$6004))</f>
        <v/>
      </c>
      <c r="J295" s="33">
        <f>IF(F295="","",F295-I295)</f>
        <v/>
      </c>
      <c r="K295" s="28">
        <f>IF(F295="","",IF(I295=0,"Pending",IF(I295&gt;=F295,"Completed","Partial")))</f>
        <v/>
      </c>
    </row>
    <row r="296">
      <c r="A296" s="31" t="n"/>
      <c r="B296" s="26" t="n"/>
      <c r="C296" s="26" t="n"/>
      <c r="D296" s="26" t="n"/>
      <c r="E296" s="26" t="n"/>
      <c r="F296" s="27" t="n"/>
      <c r="G296" s="28">
        <f>IFERROR(IF(E296="","",VLOOKUP(E296,'Setup - Mix Design'!$A$5:$I$504,9,0)),"")</f>
        <v/>
      </c>
      <c r="H296" s="32">
        <f>IF(OR(F296="",G296=""),"",F296*G296)</f>
        <v/>
      </c>
      <c r="I296" s="33">
        <f>IF(B296="","",SUMIF('Dispatch (Challan)'!$C$5:$C$6004,B296,'Dispatch (Challan)'!$F$5:$F$6004))</f>
        <v/>
      </c>
      <c r="J296" s="33">
        <f>IF(F296="","",F296-I296)</f>
        <v/>
      </c>
      <c r="K296" s="28">
        <f>IF(F296="","",IF(I296=0,"Pending",IF(I296&gt;=F296,"Completed","Partial")))</f>
        <v/>
      </c>
    </row>
    <row r="297">
      <c r="A297" s="31" t="n"/>
      <c r="B297" s="26" t="n"/>
      <c r="C297" s="26" t="n"/>
      <c r="D297" s="26" t="n"/>
      <c r="E297" s="26" t="n"/>
      <c r="F297" s="27" t="n"/>
      <c r="G297" s="28">
        <f>IFERROR(IF(E297="","",VLOOKUP(E297,'Setup - Mix Design'!$A$5:$I$504,9,0)),"")</f>
        <v/>
      </c>
      <c r="H297" s="32">
        <f>IF(OR(F297="",G297=""),"",F297*G297)</f>
        <v/>
      </c>
      <c r="I297" s="33">
        <f>IF(B297="","",SUMIF('Dispatch (Challan)'!$C$5:$C$6004,B297,'Dispatch (Challan)'!$F$5:$F$6004))</f>
        <v/>
      </c>
      <c r="J297" s="33">
        <f>IF(F297="","",F297-I297)</f>
        <v/>
      </c>
      <c r="K297" s="28">
        <f>IF(F297="","",IF(I297=0,"Pending",IF(I297&gt;=F297,"Completed","Partial")))</f>
        <v/>
      </c>
    </row>
    <row r="298">
      <c r="A298" s="31" t="n"/>
      <c r="B298" s="26" t="n"/>
      <c r="C298" s="26" t="n"/>
      <c r="D298" s="26" t="n"/>
      <c r="E298" s="26" t="n"/>
      <c r="F298" s="27" t="n"/>
      <c r="G298" s="28">
        <f>IFERROR(IF(E298="","",VLOOKUP(E298,'Setup - Mix Design'!$A$5:$I$504,9,0)),"")</f>
        <v/>
      </c>
      <c r="H298" s="32">
        <f>IF(OR(F298="",G298=""),"",F298*G298)</f>
        <v/>
      </c>
      <c r="I298" s="33">
        <f>IF(B298="","",SUMIF('Dispatch (Challan)'!$C$5:$C$6004,B298,'Dispatch (Challan)'!$F$5:$F$6004))</f>
        <v/>
      </c>
      <c r="J298" s="33">
        <f>IF(F298="","",F298-I298)</f>
        <v/>
      </c>
      <c r="K298" s="28">
        <f>IF(F298="","",IF(I298=0,"Pending",IF(I298&gt;=F298,"Completed","Partial")))</f>
        <v/>
      </c>
    </row>
    <row r="299">
      <c r="A299" s="31" t="n"/>
      <c r="B299" s="26" t="n"/>
      <c r="C299" s="26" t="n"/>
      <c r="D299" s="26" t="n"/>
      <c r="E299" s="26" t="n"/>
      <c r="F299" s="27" t="n"/>
      <c r="G299" s="28">
        <f>IFERROR(IF(E299="","",VLOOKUP(E299,'Setup - Mix Design'!$A$5:$I$504,9,0)),"")</f>
        <v/>
      </c>
      <c r="H299" s="32">
        <f>IF(OR(F299="",G299=""),"",F299*G299)</f>
        <v/>
      </c>
      <c r="I299" s="33">
        <f>IF(B299="","",SUMIF('Dispatch (Challan)'!$C$5:$C$6004,B299,'Dispatch (Challan)'!$F$5:$F$6004))</f>
        <v/>
      </c>
      <c r="J299" s="33">
        <f>IF(F299="","",F299-I299)</f>
        <v/>
      </c>
      <c r="K299" s="28">
        <f>IF(F299="","",IF(I299=0,"Pending",IF(I299&gt;=F299,"Completed","Partial")))</f>
        <v/>
      </c>
    </row>
    <row r="300">
      <c r="A300" s="31" t="n"/>
      <c r="B300" s="26" t="n"/>
      <c r="C300" s="26" t="n"/>
      <c r="D300" s="26" t="n"/>
      <c r="E300" s="26" t="n"/>
      <c r="F300" s="27" t="n"/>
      <c r="G300" s="28">
        <f>IFERROR(IF(E300="","",VLOOKUP(E300,'Setup - Mix Design'!$A$5:$I$504,9,0)),"")</f>
        <v/>
      </c>
      <c r="H300" s="32">
        <f>IF(OR(F300="",G300=""),"",F300*G300)</f>
        <v/>
      </c>
      <c r="I300" s="33">
        <f>IF(B300="","",SUMIF('Dispatch (Challan)'!$C$5:$C$6004,B300,'Dispatch (Challan)'!$F$5:$F$6004))</f>
        <v/>
      </c>
      <c r="J300" s="33">
        <f>IF(F300="","",F300-I300)</f>
        <v/>
      </c>
      <c r="K300" s="28">
        <f>IF(F300="","",IF(I300=0,"Pending",IF(I300&gt;=F300,"Completed","Partial")))</f>
        <v/>
      </c>
    </row>
    <row r="301">
      <c r="A301" s="31" t="n"/>
      <c r="B301" s="26" t="n"/>
      <c r="C301" s="26" t="n"/>
      <c r="D301" s="26" t="n"/>
      <c r="E301" s="26" t="n"/>
      <c r="F301" s="27" t="n"/>
      <c r="G301" s="28">
        <f>IFERROR(IF(E301="","",VLOOKUP(E301,'Setup - Mix Design'!$A$5:$I$504,9,0)),"")</f>
        <v/>
      </c>
      <c r="H301" s="32">
        <f>IF(OR(F301="",G301=""),"",F301*G301)</f>
        <v/>
      </c>
      <c r="I301" s="33">
        <f>IF(B301="","",SUMIF('Dispatch (Challan)'!$C$5:$C$6004,B301,'Dispatch (Challan)'!$F$5:$F$6004))</f>
        <v/>
      </c>
      <c r="J301" s="33">
        <f>IF(F301="","",F301-I301)</f>
        <v/>
      </c>
      <c r="K301" s="28">
        <f>IF(F301="","",IF(I301=0,"Pending",IF(I301&gt;=F301,"Completed","Partial")))</f>
        <v/>
      </c>
    </row>
    <row r="302">
      <c r="A302" s="31" t="n"/>
      <c r="B302" s="26" t="n"/>
      <c r="C302" s="26" t="n"/>
      <c r="D302" s="26" t="n"/>
      <c r="E302" s="26" t="n"/>
      <c r="F302" s="27" t="n"/>
      <c r="G302" s="28">
        <f>IFERROR(IF(E302="","",VLOOKUP(E302,'Setup - Mix Design'!$A$5:$I$504,9,0)),"")</f>
        <v/>
      </c>
      <c r="H302" s="32">
        <f>IF(OR(F302="",G302=""),"",F302*G302)</f>
        <v/>
      </c>
      <c r="I302" s="33">
        <f>IF(B302="","",SUMIF('Dispatch (Challan)'!$C$5:$C$6004,B302,'Dispatch (Challan)'!$F$5:$F$6004))</f>
        <v/>
      </c>
      <c r="J302" s="33">
        <f>IF(F302="","",F302-I302)</f>
        <v/>
      </c>
      <c r="K302" s="28">
        <f>IF(F302="","",IF(I302=0,"Pending",IF(I302&gt;=F302,"Completed","Partial")))</f>
        <v/>
      </c>
    </row>
    <row r="303">
      <c r="A303" s="31" t="n"/>
      <c r="B303" s="26" t="n"/>
      <c r="C303" s="26" t="n"/>
      <c r="D303" s="26" t="n"/>
      <c r="E303" s="26" t="n"/>
      <c r="F303" s="27" t="n"/>
      <c r="G303" s="28">
        <f>IFERROR(IF(E303="","",VLOOKUP(E303,'Setup - Mix Design'!$A$5:$I$504,9,0)),"")</f>
        <v/>
      </c>
      <c r="H303" s="32">
        <f>IF(OR(F303="",G303=""),"",F303*G303)</f>
        <v/>
      </c>
      <c r="I303" s="33">
        <f>IF(B303="","",SUMIF('Dispatch (Challan)'!$C$5:$C$6004,B303,'Dispatch (Challan)'!$F$5:$F$6004))</f>
        <v/>
      </c>
      <c r="J303" s="33">
        <f>IF(F303="","",F303-I303)</f>
        <v/>
      </c>
      <c r="K303" s="28">
        <f>IF(F303="","",IF(I303=0,"Pending",IF(I303&gt;=F303,"Completed","Partial")))</f>
        <v/>
      </c>
    </row>
    <row r="304">
      <c r="A304" s="31" t="n"/>
      <c r="B304" s="26" t="n"/>
      <c r="C304" s="26" t="n"/>
      <c r="D304" s="26" t="n"/>
      <c r="E304" s="26" t="n"/>
      <c r="F304" s="27" t="n"/>
      <c r="G304" s="28">
        <f>IFERROR(IF(E304="","",VLOOKUP(E304,'Setup - Mix Design'!$A$5:$I$504,9,0)),"")</f>
        <v/>
      </c>
      <c r="H304" s="32">
        <f>IF(OR(F304="",G304=""),"",F304*G304)</f>
        <v/>
      </c>
      <c r="I304" s="33">
        <f>IF(B304="","",SUMIF('Dispatch (Challan)'!$C$5:$C$6004,B304,'Dispatch (Challan)'!$F$5:$F$6004))</f>
        <v/>
      </c>
      <c r="J304" s="33">
        <f>IF(F304="","",F304-I304)</f>
        <v/>
      </c>
      <c r="K304" s="28">
        <f>IF(F304="","",IF(I304=0,"Pending",IF(I304&gt;=F304,"Completed","Partial")))</f>
        <v/>
      </c>
    </row>
    <row r="305">
      <c r="A305" s="31" t="n"/>
      <c r="B305" s="26" t="n"/>
      <c r="C305" s="26" t="n"/>
      <c r="D305" s="26" t="n"/>
      <c r="E305" s="26" t="n"/>
      <c r="F305" s="27" t="n"/>
      <c r="G305" s="28">
        <f>IFERROR(IF(E305="","",VLOOKUP(E305,'Setup - Mix Design'!$A$5:$I$504,9,0)),"")</f>
        <v/>
      </c>
      <c r="H305" s="32">
        <f>IF(OR(F305="",G305=""),"",F305*G305)</f>
        <v/>
      </c>
      <c r="I305" s="33">
        <f>IF(B305="","",SUMIF('Dispatch (Challan)'!$C$5:$C$6004,B305,'Dispatch (Challan)'!$F$5:$F$6004))</f>
        <v/>
      </c>
      <c r="J305" s="33">
        <f>IF(F305="","",F305-I305)</f>
        <v/>
      </c>
      <c r="K305" s="28">
        <f>IF(F305="","",IF(I305=0,"Pending",IF(I305&gt;=F305,"Completed","Partial")))</f>
        <v/>
      </c>
    </row>
    <row r="306">
      <c r="A306" s="31" t="n"/>
      <c r="B306" s="26" t="n"/>
      <c r="C306" s="26" t="n"/>
      <c r="D306" s="26" t="n"/>
      <c r="E306" s="26" t="n"/>
      <c r="F306" s="27" t="n"/>
      <c r="G306" s="28">
        <f>IFERROR(IF(E306="","",VLOOKUP(E306,'Setup - Mix Design'!$A$5:$I$504,9,0)),"")</f>
        <v/>
      </c>
      <c r="H306" s="32">
        <f>IF(OR(F306="",G306=""),"",F306*G306)</f>
        <v/>
      </c>
      <c r="I306" s="33">
        <f>IF(B306="","",SUMIF('Dispatch (Challan)'!$C$5:$C$6004,B306,'Dispatch (Challan)'!$F$5:$F$6004))</f>
        <v/>
      </c>
      <c r="J306" s="33">
        <f>IF(F306="","",F306-I306)</f>
        <v/>
      </c>
      <c r="K306" s="28">
        <f>IF(F306="","",IF(I306=0,"Pending",IF(I306&gt;=F306,"Completed","Partial")))</f>
        <v/>
      </c>
    </row>
    <row r="307">
      <c r="A307" s="31" t="n"/>
      <c r="B307" s="26" t="n"/>
      <c r="C307" s="26" t="n"/>
      <c r="D307" s="26" t="n"/>
      <c r="E307" s="26" t="n"/>
      <c r="F307" s="27" t="n"/>
      <c r="G307" s="28">
        <f>IFERROR(IF(E307="","",VLOOKUP(E307,'Setup - Mix Design'!$A$5:$I$504,9,0)),"")</f>
        <v/>
      </c>
      <c r="H307" s="32">
        <f>IF(OR(F307="",G307=""),"",F307*G307)</f>
        <v/>
      </c>
      <c r="I307" s="33">
        <f>IF(B307="","",SUMIF('Dispatch (Challan)'!$C$5:$C$6004,B307,'Dispatch (Challan)'!$F$5:$F$6004))</f>
        <v/>
      </c>
      <c r="J307" s="33">
        <f>IF(F307="","",F307-I307)</f>
        <v/>
      </c>
      <c r="K307" s="28">
        <f>IF(F307="","",IF(I307=0,"Pending",IF(I307&gt;=F307,"Completed","Partial")))</f>
        <v/>
      </c>
    </row>
    <row r="308">
      <c r="A308" s="31" t="n"/>
      <c r="B308" s="26" t="n"/>
      <c r="C308" s="26" t="n"/>
      <c r="D308" s="26" t="n"/>
      <c r="E308" s="26" t="n"/>
      <c r="F308" s="27" t="n"/>
      <c r="G308" s="28">
        <f>IFERROR(IF(E308="","",VLOOKUP(E308,'Setup - Mix Design'!$A$5:$I$504,9,0)),"")</f>
        <v/>
      </c>
      <c r="H308" s="32">
        <f>IF(OR(F308="",G308=""),"",F308*G308)</f>
        <v/>
      </c>
      <c r="I308" s="33">
        <f>IF(B308="","",SUMIF('Dispatch (Challan)'!$C$5:$C$6004,B308,'Dispatch (Challan)'!$F$5:$F$6004))</f>
        <v/>
      </c>
      <c r="J308" s="33">
        <f>IF(F308="","",F308-I308)</f>
        <v/>
      </c>
      <c r="K308" s="28">
        <f>IF(F308="","",IF(I308=0,"Pending",IF(I308&gt;=F308,"Completed","Partial")))</f>
        <v/>
      </c>
    </row>
    <row r="309">
      <c r="A309" s="31" t="n"/>
      <c r="B309" s="26" t="n"/>
      <c r="C309" s="26" t="n"/>
      <c r="D309" s="26" t="n"/>
      <c r="E309" s="26" t="n"/>
      <c r="F309" s="27" t="n"/>
      <c r="G309" s="28">
        <f>IFERROR(IF(E309="","",VLOOKUP(E309,'Setup - Mix Design'!$A$5:$I$504,9,0)),"")</f>
        <v/>
      </c>
      <c r="H309" s="32">
        <f>IF(OR(F309="",G309=""),"",F309*G309)</f>
        <v/>
      </c>
      <c r="I309" s="33">
        <f>IF(B309="","",SUMIF('Dispatch (Challan)'!$C$5:$C$6004,B309,'Dispatch (Challan)'!$F$5:$F$6004))</f>
        <v/>
      </c>
      <c r="J309" s="33">
        <f>IF(F309="","",F309-I309)</f>
        <v/>
      </c>
      <c r="K309" s="28">
        <f>IF(F309="","",IF(I309=0,"Pending",IF(I309&gt;=F309,"Completed","Partial")))</f>
        <v/>
      </c>
    </row>
    <row r="310">
      <c r="A310" s="31" t="n"/>
      <c r="B310" s="26" t="n"/>
      <c r="C310" s="26" t="n"/>
      <c r="D310" s="26" t="n"/>
      <c r="E310" s="26" t="n"/>
      <c r="F310" s="27" t="n"/>
      <c r="G310" s="28">
        <f>IFERROR(IF(E310="","",VLOOKUP(E310,'Setup - Mix Design'!$A$5:$I$504,9,0)),"")</f>
        <v/>
      </c>
      <c r="H310" s="32">
        <f>IF(OR(F310="",G310=""),"",F310*G310)</f>
        <v/>
      </c>
      <c r="I310" s="33">
        <f>IF(B310="","",SUMIF('Dispatch (Challan)'!$C$5:$C$6004,B310,'Dispatch (Challan)'!$F$5:$F$6004))</f>
        <v/>
      </c>
      <c r="J310" s="33">
        <f>IF(F310="","",F310-I310)</f>
        <v/>
      </c>
      <c r="K310" s="28">
        <f>IF(F310="","",IF(I310=0,"Pending",IF(I310&gt;=F310,"Completed","Partial")))</f>
        <v/>
      </c>
    </row>
    <row r="311">
      <c r="A311" s="31" t="n"/>
      <c r="B311" s="26" t="n"/>
      <c r="C311" s="26" t="n"/>
      <c r="D311" s="26" t="n"/>
      <c r="E311" s="26" t="n"/>
      <c r="F311" s="27" t="n"/>
      <c r="G311" s="28">
        <f>IFERROR(IF(E311="","",VLOOKUP(E311,'Setup - Mix Design'!$A$5:$I$504,9,0)),"")</f>
        <v/>
      </c>
      <c r="H311" s="32">
        <f>IF(OR(F311="",G311=""),"",F311*G311)</f>
        <v/>
      </c>
      <c r="I311" s="33">
        <f>IF(B311="","",SUMIF('Dispatch (Challan)'!$C$5:$C$6004,B311,'Dispatch (Challan)'!$F$5:$F$6004))</f>
        <v/>
      </c>
      <c r="J311" s="33">
        <f>IF(F311="","",F311-I311)</f>
        <v/>
      </c>
      <c r="K311" s="28">
        <f>IF(F311="","",IF(I311=0,"Pending",IF(I311&gt;=F311,"Completed","Partial")))</f>
        <v/>
      </c>
    </row>
    <row r="312">
      <c r="A312" s="31" t="n"/>
      <c r="B312" s="26" t="n"/>
      <c r="C312" s="26" t="n"/>
      <c r="D312" s="26" t="n"/>
      <c r="E312" s="26" t="n"/>
      <c r="F312" s="27" t="n"/>
      <c r="G312" s="28">
        <f>IFERROR(IF(E312="","",VLOOKUP(E312,'Setup - Mix Design'!$A$5:$I$504,9,0)),"")</f>
        <v/>
      </c>
      <c r="H312" s="32">
        <f>IF(OR(F312="",G312=""),"",F312*G312)</f>
        <v/>
      </c>
      <c r="I312" s="33">
        <f>IF(B312="","",SUMIF('Dispatch (Challan)'!$C$5:$C$6004,B312,'Dispatch (Challan)'!$F$5:$F$6004))</f>
        <v/>
      </c>
      <c r="J312" s="33">
        <f>IF(F312="","",F312-I312)</f>
        <v/>
      </c>
      <c r="K312" s="28">
        <f>IF(F312="","",IF(I312=0,"Pending",IF(I312&gt;=F312,"Completed","Partial")))</f>
        <v/>
      </c>
    </row>
    <row r="313">
      <c r="A313" s="31" t="n"/>
      <c r="B313" s="26" t="n"/>
      <c r="C313" s="26" t="n"/>
      <c r="D313" s="26" t="n"/>
      <c r="E313" s="26" t="n"/>
      <c r="F313" s="27" t="n"/>
      <c r="G313" s="28">
        <f>IFERROR(IF(E313="","",VLOOKUP(E313,'Setup - Mix Design'!$A$5:$I$504,9,0)),"")</f>
        <v/>
      </c>
      <c r="H313" s="32">
        <f>IF(OR(F313="",G313=""),"",F313*G313)</f>
        <v/>
      </c>
      <c r="I313" s="33">
        <f>IF(B313="","",SUMIF('Dispatch (Challan)'!$C$5:$C$6004,B313,'Dispatch (Challan)'!$F$5:$F$6004))</f>
        <v/>
      </c>
      <c r="J313" s="33">
        <f>IF(F313="","",F313-I313)</f>
        <v/>
      </c>
      <c r="K313" s="28">
        <f>IF(F313="","",IF(I313=0,"Pending",IF(I313&gt;=F313,"Completed","Partial")))</f>
        <v/>
      </c>
    </row>
    <row r="314">
      <c r="A314" s="31" t="n"/>
      <c r="B314" s="26" t="n"/>
      <c r="C314" s="26" t="n"/>
      <c r="D314" s="26" t="n"/>
      <c r="E314" s="26" t="n"/>
      <c r="F314" s="27" t="n"/>
      <c r="G314" s="28">
        <f>IFERROR(IF(E314="","",VLOOKUP(E314,'Setup - Mix Design'!$A$5:$I$504,9,0)),"")</f>
        <v/>
      </c>
      <c r="H314" s="32">
        <f>IF(OR(F314="",G314=""),"",F314*G314)</f>
        <v/>
      </c>
      <c r="I314" s="33">
        <f>IF(B314="","",SUMIF('Dispatch (Challan)'!$C$5:$C$6004,B314,'Dispatch (Challan)'!$F$5:$F$6004))</f>
        <v/>
      </c>
      <c r="J314" s="33">
        <f>IF(F314="","",F314-I314)</f>
        <v/>
      </c>
      <c r="K314" s="28">
        <f>IF(F314="","",IF(I314=0,"Pending",IF(I314&gt;=F314,"Completed","Partial")))</f>
        <v/>
      </c>
    </row>
    <row r="315">
      <c r="A315" s="31" t="n"/>
      <c r="B315" s="26" t="n"/>
      <c r="C315" s="26" t="n"/>
      <c r="D315" s="26" t="n"/>
      <c r="E315" s="26" t="n"/>
      <c r="F315" s="27" t="n"/>
      <c r="G315" s="28">
        <f>IFERROR(IF(E315="","",VLOOKUP(E315,'Setup - Mix Design'!$A$5:$I$504,9,0)),"")</f>
        <v/>
      </c>
      <c r="H315" s="32">
        <f>IF(OR(F315="",G315=""),"",F315*G315)</f>
        <v/>
      </c>
      <c r="I315" s="33">
        <f>IF(B315="","",SUMIF('Dispatch (Challan)'!$C$5:$C$6004,B315,'Dispatch (Challan)'!$F$5:$F$6004))</f>
        <v/>
      </c>
      <c r="J315" s="33">
        <f>IF(F315="","",F315-I315)</f>
        <v/>
      </c>
      <c r="K315" s="28">
        <f>IF(F315="","",IF(I315=0,"Pending",IF(I315&gt;=F315,"Completed","Partial")))</f>
        <v/>
      </c>
    </row>
    <row r="316">
      <c r="A316" s="31" t="n"/>
      <c r="B316" s="26" t="n"/>
      <c r="C316" s="26" t="n"/>
      <c r="D316" s="26" t="n"/>
      <c r="E316" s="26" t="n"/>
      <c r="F316" s="27" t="n"/>
      <c r="G316" s="28">
        <f>IFERROR(IF(E316="","",VLOOKUP(E316,'Setup - Mix Design'!$A$5:$I$504,9,0)),"")</f>
        <v/>
      </c>
      <c r="H316" s="32">
        <f>IF(OR(F316="",G316=""),"",F316*G316)</f>
        <v/>
      </c>
      <c r="I316" s="33">
        <f>IF(B316="","",SUMIF('Dispatch (Challan)'!$C$5:$C$6004,B316,'Dispatch (Challan)'!$F$5:$F$6004))</f>
        <v/>
      </c>
      <c r="J316" s="33">
        <f>IF(F316="","",F316-I316)</f>
        <v/>
      </c>
      <c r="K316" s="28">
        <f>IF(F316="","",IF(I316=0,"Pending",IF(I316&gt;=F316,"Completed","Partial")))</f>
        <v/>
      </c>
    </row>
    <row r="317">
      <c r="A317" s="31" t="n"/>
      <c r="B317" s="26" t="n"/>
      <c r="C317" s="26" t="n"/>
      <c r="D317" s="26" t="n"/>
      <c r="E317" s="26" t="n"/>
      <c r="F317" s="27" t="n"/>
      <c r="G317" s="28">
        <f>IFERROR(IF(E317="","",VLOOKUP(E317,'Setup - Mix Design'!$A$5:$I$504,9,0)),"")</f>
        <v/>
      </c>
      <c r="H317" s="32">
        <f>IF(OR(F317="",G317=""),"",F317*G317)</f>
        <v/>
      </c>
      <c r="I317" s="33">
        <f>IF(B317="","",SUMIF('Dispatch (Challan)'!$C$5:$C$6004,B317,'Dispatch (Challan)'!$F$5:$F$6004))</f>
        <v/>
      </c>
      <c r="J317" s="33">
        <f>IF(F317="","",F317-I317)</f>
        <v/>
      </c>
      <c r="K317" s="28">
        <f>IF(F317="","",IF(I317=0,"Pending",IF(I317&gt;=F317,"Completed","Partial")))</f>
        <v/>
      </c>
    </row>
    <row r="318">
      <c r="A318" s="31" t="n"/>
      <c r="B318" s="26" t="n"/>
      <c r="C318" s="26" t="n"/>
      <c r="D318" s="26" t="n"/>
      <c r="E318" s="26" t="n"/>
      <c r="F318" s="27" t="n"/>
      <c r="G318" s="28">
        <f>IFERROR(IF(E318="","",VLOOKUP(E318,'Setup - Mix Design'!$A$5:$I$504,9,0)),"")</f>
        <v/>
      </c>
      <c r="H318" s="32">
        <f>IF(OR(F318="",G318=""),"",F318*G318)</f>
        <v/>
      </c>
      <c r="I318" s="33">
        <f>IF(B318="","",SUMIF('Dispatch (Challan)'!$C$5:$C$6004,B318,'Dispatch (Challan)'!$F$5:$F$6004))</f>
        <v/>
      </c>
      <c r="J318" s="33">
        <f>IF(F318="","",F318-I318)</f>
        <v/>
      </c>
      <c r="K318" s="28">
        <f>IF(F318="","",IF(I318=0,"Pending",IF(I318&gt;=F318,"Completed","Partial")))</f>
        <v/>
      </c>
    </row>
    <row r="319">
      <c r="A319" s="31" t="n"/>
      <c r="B319" s="26" t="n"/>
      <c r="C319" s="26" t="n"/>
      <c r="D319" s="26" t="n"/>
      <c r="E319" s="26" t="n"/>
      <c r="F319" s="27" t="n"/>
      <c r="G319" s="28">
        <f>IFERROR(IF(E319="","",VLOOKUP(E319,'Setup - Mix Design'!$A$5:$I$504,9,0)),"")</f>
        <v/>
      </c>
      <c r="H319" s="32">
        <f>IF(OR(F319="",G319=""),"",F319*G319)</f>
        <v/>
      </c>
      <c r="I319" s="33">
        <f>IF(B319="","",SUMIF('Dispatch (Challan)'!$C$5:$C$6004,B319,'Dispatch (Challan)'!$F$5:$F$6004))</f>
        <v/>
      </c>
      <c r="J319" s="33">
        <f>IF(F319="","",F319-I319)</f>
        <v/>
      </c>
      <c r="K319" s="28">
        <f>IF(F319="","",IF(I319=0,"Pending",IF(I319&gt;=F319,"Completed","Partial")))</f>
        <v/>
      </c>
    </row>
    <row r="320">
      <c r="A320" s="31" t="n"/>
      <c r="B320" s="26" t="n"/>
      <c r="C320" s="26" t="n"/>
      <c r="D320" s="26" t="n"/>
      <c r="E320" s="26" t="n"/>
      <c r="F320" s="27" t="n"/>
      <c r="G320" s="28">
        <f>IFERROR(IF(E320="","",VLOOKUP(E320,'Setup - Mix Design'!$A$5:$I$504,9,0)),"")</f>
        <v/>
      </c>
      <c r="H320" s="32">
        <f>IF(OR(F320="",G320=""),"",F320*G320)</f>
        <v/>
      </c>
      <c r="I320" s="33">
        <f>IF(B320="","",SUMIF('Dispatch (Challan)'!$C$5:$C$6004,B320,'Dispatch (Challan)'!$F$5:$F$6004))</f>
        <v/>
      </c>
      <c r="J320" s="33">
        <f>IF(F320="","",F320-I320)</f>
        <v/>
      </c>
      <c r="K320" s="28">
        <f>IF(F320="","",IF(I320=0,"Pending",IF(I320&gt;=F320,"Completed","Partial")))</f>
        <v/>
      </c>
    </row>
    <row r="321">
      <c r="A321" s="31" t="n"/>
      <c r="B321" s="26" t="n"/>
      <c r="C321" s="26" t="n"/>
      <c r="D321" s="26" t="n"/>
      <c r="E321" s="26" t="n"/>
      <c r="F321" s="27" t="n"/>
      <c r="G321" s="28">
        <f>IFERROR(IF(E321="","",VLOOKUP(E321,'Setup - Mix Design'!$A$5:$I$504,9,0)),"")</f>
        <v/>
      </c>
      <c r="H321" s="32">
        <f>IF(OR(F321="",G321=""),"",F321*G321)</f>
        <v/>
      </c>
      <c r="I321" s="33">
        <f>IF(B321="","",SUMIF('Dispatch (Challan)'!$C$5:$C$6004,B321,'Dispatch (Challan)'!$F$5:$F$6004))</f>
        <v/>
      </c>
      <c r="J321" s="33">
        <f>IF(F321="","",F321-I321)</f>
        <v/>
      </c>
      <c r="K321" s="28">
        <f>IF(F321="","",IF(I321=0,"Pending",IF(I321&gt;=F321,"Completed","Partial")))</f>
        <v/>
      </c>
    </row>
    <row r="322">
      <c r="A322" s="31" t="n"/>
      <c r="B322" s="26" t="n"/>
      <c r="C322" s="26" t="n"/>
      <c r="D322" s="26" t="n"/>
      <c r="E322" s="26" t="n"/>
      <c r="F322" s="27" t="n"/>
      <c r="G322" s="28">
        <f>IFERROR(IF(E322="","",VLOOKUP(E322,'Setup - Mix Design'!$A$5:$I$504,9,0)),"")</f>
        <v/>
      </c>
      <c r="H322" s="32">
        <f>IF(OR(F322="",G322=""),"",F322*G322)</f>
        <v/>
      </c>
      <c r="I322" s="33">
        <f>IF(B322="","",SUMIF('Dispatch (Challan)'!$C$5:$C$6004,B322,'Dispatch (Challan)'!$F$5:$F$6004))</f>
        <v/>
      </c>
      <c r="J322" s="33">
        <f>IF(F322="","",F322-I322)</f>
        <v/>
      </c>
      <c r="K322" s="28">
        <f>IF(F322="","",IF(I322=0,"Pending",IF(I322&gt;=F322,"Completed","Partial")))</f>
        <v/>
      </c>
    </row>
    <row r="323">
      <c r="A323" s="31" t="n"/>
      <c r="B323" s="26" t="n"/>
      <c r="C323" s="26" t="n"/>
      <c r="D323" s="26" t="n"/>
      <c r="E323" s="26" t="n"/>
      <c r="F323" s="27" t="n"/>
      <c r="G323" s="28">
        <f>IFERROR(IF(E323="","",VLOOKUP(E323,'Setup - Mix Design'!$A$5:$I$504,9,0)),"")</f>
        <v/>
      </c>
      <c r="H323" s="32">
        <f>IF(OR(F323="",G323=""),"",F323*G323)</f>
        <v/>
      </c>
      <c r="I323" s="33">
        <f>IF(B323="","",SUMIF('Dispatch (Challan)'!$C$5:$C$6004,B323,'Dispatch (Challan)'!$F$5:$F$6004))</f>
        <v/>
      </c>
      <c r="J323" s="33">
        <f>IF(F323="","",F323-I323)</f>
        <v/>
      </c>
      <c r="K323" s="28">
        <f>IF(F323="","",IF(I323=0,"Pending",IF(I323&gt;=F323,"Completed","Partial")))</f>
        <v/>
      </c>
    </row>
    <row r="324">
      <c r="A324" s="31" t="n"/>
      <c r="B324" s="26" t="n"/>
      <c r="C324" s="26" t="n"/>
      <c r="D324" s="26" t="n"/>
      <c r="E324" s="26" t="n"/>
      <c r="F324" s="27" t="n"/>
      <c r="G324" s="28">
        <f>IFERROR(IF(E324="","",VLOOKUP(E324,'Setup - Mix Design'!$A$5:$I$504,9,0)),"")</f>
        <v/>
      </c>
      <c r="H324" s="32">
        <f>IF(OR(F324="",G324=""),"",F324*G324)</f>
        <v/>
      </c>
      <c r="I324" s="33">
        <f>IF(B324="","",SUMIF('Dispatch (Challan)'!$C$5:$C$6004,B324,'Dispatch (Challan)'!$F$5:$F$6004))</f>
        <v/>
      </c>
      <c r="J324" s="33">
        <f>IF(F324="","",F324-I324)</f>
        <v/>
      </c>
      <c r="K324" s="28">
        <f>IF(F324="","",IF(I324=0,"Pending",IF(I324&gt;=F324,"Completed","Partial")))</f>
        <v/>
      </c>
    </row>
    <row r="325">
      <c r="A325" s="31" t="n"/>
      <c r="B325" s="26" t="n"/>
      <c r="C325" s="26" t="n"/>
      <c r="D325" s="26" t="n"/>
      <c r="E325" s="26" t="n"/>
      <c r="F325" s="27" t="n"/>
      <c r="G325" s="28">
        <f>IFERROR(IF(E325="","",VLOOKUP(E325,'Setup - Mix Design'!$A$5:$I$504,9,0)),"")</f>
        <v/>
      </c>
      <c r="H325" s="32">
        <f>IF(OR(F325="",G325=""),"",F325*G325)</f>
        <v/>
      </c>
      <c r="I325" s="33">
        <f>IF(B325="","",SUMIF('Dispatch (Challan)'!$C$5:$C$6004,B325,'Dispatch (Challan)'!$F$5:$F$6004))</f>
        <v/>
      </c>
      <c r="J325" s="33">
        <f>IF(F325="","",F325-I325)</f>
        <v/>
      </c>
      <c r="K325" s="28">
        <f>IF(F325="","",IF(I325=0,"Pending",IF(I325&gt;=F325,"Completed","Partial")))</f>
        <v/>
      </c>
    </row>
    <row r="326">
      <c r="A326" s="31" t="n"/>
      <c r="B326" s="26" t="n"/>
      <c r="C326" s="26" t="n"/>
      <c r="D326" s="26" t="n"/>
      <c r="E326" s="26" t="n"/>
      <c r="F326" s="27" t="n"/>
      <c r="G326" s="28">
        <f>IFERROR(IF(E326="","",VLOOKUP(E326,'Setup - Mix Design'!$A$5:$I$504,9,0)),"")</f>
        <v/>
      </c>
      <c r="H326" s="32">
        <f>IF(OR(F326="",G326=""),"",F326*G326)</f>
        <v/>
      </c>
      <c r="I326" s="33">
        <f>IF(B326="","",SUMIF('Dispatch (Challan)'!$C$5:$C$6004,B326,'Dispatch (Challan)'!$F$5:$F$6004))</f>
        <v/>
      </c>
      <c r="J326" s="33">
        <f>IF(F326="","",F326-I326)</f>
        <v/>
      </c>
      <c r="K326" s="28">
        <f>IF(F326="","",IF(I326=0,"Pending",IF(I326&gt;=F326,"Completed","Partial")))</f>
        <v/>
      </c>
    </row>
    <row r="327">
      <c r="A327" s="31" t="n"/>
      <c r="B327" s="26" t="n"/>
      <c r="C327" s="26" t="n"/>
      <c r="D327" s="26" t="n"/>
      <c r="E327" s="26" t="n"/>
      <c r="F327" s="27" t="n"/>
      <c r="G327" s="28">
        <f>IFERROR(IF(E327="","",VLOOKUP(E327,'Setup - Mix Design'!$A$5:$I$504,9,0)),"")</f>
        <v/>
      </c>
      <c r="H327" s="32">
        <f>IF(OR(F327="",G327=""),"",F327*G327)</f>
        <v/>
      </c>
      <c r="I327" s="33">
        <f>IF(B327="","",SUMIF('Dispatch (Challan)'!$C$5:$C$6004,B327,'Dispatch (Challan)'!$F$5:$F$6004))</f>
        <v/>
      </c>
      <c r="J327" s="33">
        <f>IF(F327="","",F327-I327)</f>
        <v/>
      </c>
      <c r="K327" s="28">
        <f>IF(F327="","",IF(I327=0,"Pending",IF(I327&gt;=F327,"Completed","Partial")))</f>
        <v/>
      </c>
    </row>
    <row r="328">
      <c r="A328" s="31" t="n"/>
      <c r="B328" s="26" t="n"/>
      <c r="C328" s="26" t="n"/>
      <c r="D328" s="26" t="n"/>
      <c r="E328" s="26" t="n"/>
      <c r="F328" s="27" t="n"/>
      <c r="G328" s="28">
        <f>IFERROR(IF(E328="","",VLOOKUP(E328,'Setup - Mix Design'!$A$5:$I$504,9,0)),"")</f>
        <v/>
      </c>
      <c r="H328" s="32">
        <f>IF(OR(F328="",G328=""),"",F328*G328)</f>
        <v/>
      </c>
      <c r="I328" s="33">
        <f>IF(B328="","",SUMIF('Dispatch (Challan)'!$C$5:$C$6004,B328,'Dispatch (Challan)'!$F$5:$F$6004))</f>
        <v/>
      </c>
      <c r="J328" s="33">
        <f>IF(F328="","",F328-I328)</f>
        <v/>
      </c>
      <c r="K328" s="28">
        <f>IF(F328="","",IF(I328=0,"Pending",IF(I328&gt;=F328,"Completed","Partial")))</f>
        <v/>
      </c>
    </row>
    <row r="329">
      <c r="A329" s="31" t="n"/>
      <c r="B329" s="26" t="n"/>
      <c r="C329" s="26" t="n"/>
      <c r="D329" s="26" t="n"/>
      <c r="E329" s="26" t="n"/>
      <c r="F329" s="27" t="n"/>
      <c r="G329" s="28">
        <f>IFERROR(IF(E329="","",VLOOKUP(E329,'Setup - Mix Design'!$A$5:$I$504,9,0)),"")</f>
        <v/>
      </c>
      <c r="H329" s="32">
        <f>IF(OR(F329="",G329=""),"",F329*G329)</f>
        <v/>
      </c>
      <c r="I329" s="33">
        <f>IF(B329="","",SUMIF('Dispatch (Challan)'!$C$5:$C$6004,B329,'Dispatch (Challan)'!$F$5:$F$6004))</f>
        <v/>
      </c>
      <c r="J329" s="33">
        <f>IF(F329="","",F329-I329)</f>
        <v/>
      </c>
      <c r="K329" s="28">
        <f>IF(F329="","",IF(I329=0,"Pending",IF(I329&gt;=F329,"Completed","Partial")))</f>
        <v/>
      </c>
    </row>
    <row r="330">
      <c r="A330" s="31" t="n"/>
      <c r="B330" s="26" t="n"/>
      <c r="C330" s="26" t="n"/>
      <c r="D330" s="26" t="n"/>
      <c r="E330" s="26" t="n"/>
      <c r="F330" s="27" t="n"/>
      <c r="G330" s="28">
        <f>IFERROR(IF(E330="","",VLOOKUP(E330,'Setup - Mix Design'!$A$5:$I$504,9,0)),"")</f>
        <v/>
      </c>
      <c r="H330" s="32">
        <f>IF(OR(F330="",G330=""),"",F330*G330)</f>
        <v/>
      </c>
      <c r="I330" s="33">
        <f>IF(B330="","",SUMIF('Dispatch (Challan)'!$C$5:$C$6004,B330,'Dispatch (Challan)'!$F$5:$F$6004))</f>
        <v/>
      </c>
      <c r="J330" s="33">
        <f>IF(F330="","",F330-I330)</f>
        <v/>
      </c>
      <c r="K330" s="28">
        <f>IF(F330="","",IF(I330=0,"Pending",IF(I330&gt;=F330,"Completed","Partial")))</f>
        <v/>
      </c>
    </row>
    <row r="331">
      <c r="A331" s="31" t="n"/>
      <c r="B331" s="26" t="n"/>
      <c r="C331" s="26" t="n"/>
      <c r="D331" s="26" t="n"/>
      <c r="E331" s="26" t="n"/>
      <c r="F331" s="27" t="n"/>
      <c r="G331" s="28">
        <f>IFERROR(IF(E331="","",VLOOKUP(E331,'Setup - Mix Design'!$A$5:$I$504,9,0)),"")</f>
        <v/>
      </c>
      <c r="H331" s="32">
        <f>IF(OR(F331="",G331=""),"",F331*G331)</f>
        <v/>
      </c>
      <c r="I331" s="33">
        <f>IF(B331="","",SUMIF('Dispatch (Challan)'!$C$5:$C$6004,B331,'Dispatch (Challan)'!$F$5:$F$6004))</f>
        <v/>
      </c>
      <c r="J331" s="33">
        <f>IF(F331="","",F331-I331)</f>
        <v/>
      </c>
      <c r="K331" s="28">
        <f>IF(F331="","",IF(I331=0,"Pending",IF(I331&gt;=F331,"Completed","Partial")))</f>
        <v/>
      </c>
    </row>
    <row r="332">
      <c r="A332" s="31" t="n"/>
      <c r="B332" s="26" t="n"/>
      <c r="C332" s="26" t="n"/>
      <c r="D332" s="26" t="n"/>
      <c r="E332" s="26" t="n"/>
      <c r="F332" s="27" t="n"/>
      <c r="G332" s="28">
        <f>IFERROR(IF(E332="","",VLOOKUP(E332,'Setup - Mix Design'!$A$5:$I$504,9,0)),"")</f>
        <v/>
      </c>
      <c r="H332" s="32">
        <f>IF(OR(F332="",G332=""),"",F332*G332)</f>
        <v/>
      </c>
      <c r="I332" s="33">
        <f>IF(B332="","",SUMIF('Dispatch (Challan)'!$C$5:$C$6004,B332,'Dispatch (Challan)'!$F$5:$F$6004))</f>
        <v/>
      </c>
      <c r="J332" s="33">
        <f>IF(F332="","",F332-I332)</f>
        <v/>
      </c>
      <c r="K332" s="28">
        <f>IF(F332="","",IF(I332=0,"Pending",IF(I332&gt;=F332,"Completed","Partial")))</f>
        <v/>
      </c>
    </row>
    <row r="333">
      <c r="A333" s="31" t="n"/>
      <c r="B333" s="26" t="n"/>
      <c r="C333" s="26" t="n"/>
      <c r="D333" s="26" t="n"/>
      <c r="E333" s="26" t="n"/>
      <c r="F333" s="27" t="n"/>
      <c r="G333" s="28">
        <f>IFERROR(IF(E333="","",VLOOKUP(E333,'Setup - Mix Design'!$A$5:$I$504,9,0)),"")</f>
        <v/>
      </c>
      <c r="H333" s="32">
        <f>IF(OR(F333="",G333=""),"",F333*G333)</f>
        <v/>
      </c>
      <c r="I333" s="33">
        <f>IF(B333="","",SUMIF('Dispatch (Challan)'!$C$5:$C$6004,B333,'Dispatch (Challan)'!$F$5:$F$6004))</f>
        <v/>
      </c>
      <c r="J333" s="33">
        <f>IF(F333="","",F333-I333)</f>
        <v/>
      </c>
      <c r="K333" s="28">
        <f>IF(F333="","",IF(I333=0,"Pending",IF(I333&gt;=F333,"Completed","Partial")))</f>
        <v/>
      </c>
    </row>
    <row r="334">
      <c r="A334" s="31" t="n"/>
      <c r="B334" s="26" t="n"/>
      <c r="C334" s="26" t="n"/>
      <c r="D334" s="26" t="n"/>
      <c r="E334" s="26" t="n"/>
      <c r="F334" s="27" t="n"/>
      <c r="G334" s="28">
        <f>IFERROR(IF(E334="","",VLOOKUP(E334,'Setup - Mix Design'!$A$5:$I$504,9,0)),"")</f>
        <v/>
      </c>
      <c r="H334" s="32">
        <f>IF(OR(F334="",G334=""),"",F334*G334)</f>
        <v/>
      </c>
      <c r="I334" s="33">
        <f>IF(B334="","",SUMIF('Dispatch (Challan)'!$C$5:$C$6004,B334,'Dispatch (Challan)'!$F$5:$F$6004))</f>
        <v/>
      </c>
      <c r="J334" s="33">
        <f>IF(F334="","",F334-I334)</f>
        <v/>
      </c>
      <c r="K334" s="28">
        <f>IF(F334="","",IF(I334=0,"Pending",IF(I334&gt;=F334,"Completed","Partial")))</f>
        <v/>
      </c>
    </row>
    <row r="335">
      <c r="A335" s="31" t="n"/>
      <c r="B335" s="26" t="n"/>
      <c r="C335" s="26" t="n"/>
      <c r="D335" s="26" t="n"/>
      <c r="E335" s="26" t="n"/>
      <c r="F335" s="27" t="n"/>
      <c r="G335" s="28">
        <f>IFERROR(IF(E335="","",VLOOKUP(E335,'Setup - Mix Design'!$A$5:$I$504,9,0)),"")</f>
        <v/>
      </c>
      <c r="H335" s="32">
        <f>IF(OR(F335="",G335=""),"",F335*G335)</f>
        <v/>
      </c>
      <c r="I335" s="33">
        <f>IF(B335="","",SUMIF('Dispatch (Challan)'!$C$5:$C$6004,B335,'Dispatch (Challan)'!$F$5:$F$6004))</f>
        <v/>
      </c>
      <c r="J335" s="33">
        <f>IF(F335="","",F335-I335)</f>
        <v/>
      </c>
      <c r="K335" s="28">
        <f>IF(F335="","",IF(I335=0,"Pending",IF(I335&gt;=F335,"Completed","Partial")))</f>
        <v/>
      </c>
    </row>
    <row r="336">
      <c r="A336" s="31" t="n"/>
      <c r="B336" s="26" t="n"/>
      <c r="C336" s="26" t="n"/>
      <c r="D336" s="26" t="n"/>
      <c r="E336" s="26" t="n"/>
      <c r="F336" s="27" t="n"/>
      <c r="G336" s="28">
        <f>IFERROR(IF(E336="","",VLOOKUP(E336,'Setup - Mix Design'!$A$5:$I$504,9,0)),"")</f>
        <v/>
      </c>
      <c r="H336" s="32">
        <f>IF(OR(F336="",G336=""),"",F336*G336)</f>
        <v/>
      </c>
      <c r="I336" s="33">
        <f>IF(B336="","",SUMIF('Dispatch (Challan)'!$C$5:$C$6004,B336,'Dispatch (Challan)'!$F$5:$F$6004))</f>
        <v/>
      </c>
      <c r="J336" s="33">
        <f>IF(F336="","",F336-I336)</f>
        <v/>
      </c>
      <c r="K336" s="28">
        <f>IF(F336="","",IF(I336=0,"Pending",IF(I336&gt;=F336,"Completed","Partial")))</f>
        <v/>
      </c>
    </row>
    <row r="337">
      <c r="A337" s="31" t="n"/>
      <c r="B337" s="26" t="n"/>
      <c r="C337" s="26" t="n"/>
      <c r="D337" s="26" t="n"/>
      <c r="E337" s="26" t="n"/>
      <c r="F337" s="27" t="n"/>
      <c r="G337" s="28">
        <f>IFERROR(IF(E337="","",VLOOKUP(E337,'Setup - Mix Design'!$A$5:$I$504,9,0)),"")</f>
        <v/>
      </c>
      <c r="H337" s="32">
        <f>IF(OR(F337="",G337=""),"",F337*G337)</f>
        <v/>
      </c>
      <c r="I337" s="33">
        <f>IF(B337="","",SUMIF('Dispatch (Challan)'!$C$5:$C$6004,B337,'Dispatch (Challan)'!$F$5:$F$6004))</f>
        <v/>
      </c>
      <c r="J337" s="33">
        <f>IF(F337="","",F337-I337)</f>
        <v/>
      </c>
      <c r="K337" s="28">
        <f>IF(F337="","",IF(I337=0,"Pending",IF(I337&gt;=F337,"Completed","Partial")))</f>
        <v/>
      </c>
    </row>
    <row r="338">
      <c r="A338" s="31" t="n"/>
      <c r="B338" s="26" t="n"/>
      <c r="C338" s="26" t="n"/>
      <c r="D338" s="26" t="n"/>
      <c r="E338" s="26" t="n"/>
      <c r="F338" s="27" t="n"/>
      <c r="G338" s="28">
        <f>IFERROR(IF(E338="","",VLOOKUP(E338,'Setup - Mix Design'!$A$5:$I$504,9,0)),"")</f>
        <v/>
      </c>
      <c r="H338" s="32">
        <f>IF(OR(F338="",G338=""),"",F338*G338)</f>
        <v/>
      </c>
      <c r="I338" s="33">
        <f>IF(B338="","",SUMIF('Dispatch (Challan)'!$C$5:$C$6004,B338,'Dispatch (Challan)'!$F$5:$F$6004))</f>
        <v/>
      </c>
      <c r="J338" s="33">
        <f>IF(F338="","",F338-I338)</f>
        <v/>
      </c>
      <c r="K338" s="28">
        <f>IF(F338="","",IF(I338=0,"Pending",IF(I338&gt;=F338,"Completed","Partial")))</f>
        <v/>
      </c>
    </row>
    <row r="339">
      <c r="A339" s="31" t="n"/>
      <c r="B339" s="26" t="n"/>
      <c r="C339" s="26" t="n"/>
      <c r="D339" s="26" t="n"/>
      <c r="E339" s="26" t="n"/>
      <c r="F339" s="27" t="n"/>
      <c r="G339" s="28">
        <f>IFERROR(IF(E339="","",VLOOKUP(E339,'Setup - Mix Design'!$A$5:$I$504,9,0)),"")</f>
        <v/>
      </c>
      <c r="H339" s="32">
        <f>IF(OR(F339="",G339=""),"",F339*G339)</f>
        <v/>
      </c>
      <c r="I339" s="33">
        <f>IF(B339="","",SUMIF('Dispatch (Challan)'!$C$5:$C$6004,B339,'Dispatch (Challan)'!$F$5:$F$6004))</f>
        <v/>
      </c>
      <c r="J339" s="33">
        <f>IF(F339="","",F339-I339)</f>
        <v/>
      </c>
      <c r="K339" s="28">
        <f>IF(F339="","",IF(I339=0,"Pending",IF(I339&gt;=F339,"Completed","Partial")))</f>
        <v/>
      </c>
    </row>
    <row r="340">
      <c r="A340" s="31" t="n"/>
      <c r="B340" s="26" t="n"/>
      <c r="C340" s="26" t="n"/>
      <c r="D340" s="26" t="n"/>
      <c r="E340" s="26" t="n"/>
      <c r="F340" s="27" t="n"/>
      <c r="G340" s="28">
        <f>IFERROR(IF(E340="","",VLOOKUP(E340,'Setup - Mix Design'!$A$5:$I$504,9,0)),"")</f>
        <v/>
      </c>
      <c r="H340" s="32">
        <f>IF(OR(F340="",G340=""),"",F340*G340)</f>
        <v/>
      </c>
      <c r="I340" s="33">
        <f>IF(B340="","",SUMIF('Dispatch (Challan)'!$C$5:$C$6004,B340,'Dispatch (Challan)'!$F$5:$F$6004))</f>
        <v/>
      </c>
      <c r="J340" s="33">
        <f>IF(F340="","",F340-I340)</f>
        <v/>
      </c>
      <c r="K340" s="28">
        <f>IF(F340="","",IF(I340=0,"Pending",IF(I340&gt;=F340,"Completed","Partial")))</f>
        <v/>
      </c>
    </row>
    <row r="341">
      <c r="A341" s="31" t="n"/>
      <c r="B341" s="26" t="n"/>
      <c r="C341" s="26" t="n"/>
      <c r="D341" s="26" t="n"/>
      <c r="E341" s="26" t="n"/>
      <c r="F341" s="27" t="n"/>
      <c r="G341" s="28">
        <f>IFERROR(IF(E341="","",VLOOKUP(E341,'Setup - Mix Design'!$A$5:$I$504,9,0)),"")</f>
        <v/>
      </c>
      <c r="H341" s="32">
        <f>IF(OR(F341="",G341=""),"",F341*G341)</f>
        <v/>
      </c>
      <c r="I341" s="33">
        <f>IF(B341="","",SUMIF('Dispatch (Challan)'!$C$5:$C$6004,B341,'Dispatch (Challan)'!$F$5:$F$6004))</f>
        <v/>
      </c>
      <c r="J341" s="33">
        <f>IF(F341="","",F341-I341)</f>
        <v/>
      </c>
      <c r="K341" s="28">
        <f>IF(F341="","",IF(I341=0,"Pending",IF(I341&gt;=F341,"Completed","Partial")))</f>
        <v/>
      </c>
    </row>
    <row r="342">
      <c r="A342" s="31" t="n"/>
      <c r="B342" s="26" t="n"/>
      <c r="C342" s="26" t="n"/>
      <c r="D342" s="26" t="n"/>
      <c r="E342" s="26" t="n"/>
      <c r="F342" s="27" t="n"/>
      <c r="G342" s="28">
        <f>IFERROR(IF(E342="","",VLOOKUP(E342,'Setup - Mix Design'!$A$5:$I$504,9,0)),"")</f>
        <v/>
      </c>
      <c r="H342" s="32">
        <f>IF(OR(F342="",G342=""),"",F342*G342)</f>
        <v/>
      </c>
      <c r="I342" s="33">
        <f>IF(B342="","",SUMIF('Dispatch (Challan)'!$C$5:$C$6004,B342,'Dispatch (Challan)'!$F$5:$F$6004))</f>
        <v/>
      </c>
      <c r="J342" s="33">
        <f>IF(F342="","",F342-I342)</f>
        <v/>
      </c>
      <c r="K342" s="28">
        <f>IF(F342="","",IF(I342=0,"Pending",IF(I342&gt;=F342,"Completed","Partial")))</f>
        <v/>
      </c>
    </row>
    <row r="343">
      <c r="A343" s="31" t="n"/>
      <c r="B343" s="26" t="n"/>
      <c r="C343" s="26" t="n"/>
      <c r="D343" s="26" t="n"/>
      <c r="E343" s="26" t="n"/>
      <c r="F343" s="27" t="n"/>
      <c r="G343" s="28">
        <f>IFERROR(IF(E343="","",VLOOKUP(E343,'Setup - Mix Design'!$A$5:$I$504,9,0)),"")</f>
        <v/>
      </c>
      <c r="H343" s="32">
        <f>IF(OR(F343="",G343=""),"",F343*G343)</f>
        <v/>
      </c>
      <c r="I343" s="33">
        <f>IF(B343="","",SUMIF('Dispatch (Challan)'!$C$5:$C$6004,B343,'Dispatch (Challan)'!$F$5:$F$6004))</f>
        <v/>
      </c>
      <c r="J343" s="33">
        <f>IF(F343="","",F343-I343)</f>
        <v/>
      </c>
      <c r="K343" s="28">
        <f>IF(F343="","",IF(I343=0,"Pending",IF(I343&gt;=F343,"Completed","Partial")))</f>
        <v/>
      </c>
    </row>
    <row r="344">
      <c r="A344" s="31" t="n"/>
      <c r="B344" s="26" t="n"/>
      <c r="C344" s="26" t="n"/>
      <c r="D344" s="26" t="n"/>
      <c r="E344" s="26" t="n"/>
      <c r="F344" s="27" t="n"/>
      <c r="G344" s="28">
        <f>IFERROR(IF(E344="","",VLOOKUP(E344,'Setup - Mix Design'!$A$5:$I$504,9,0)),"")</f>
        <v/>
      </c>
      <c r="H344" s="32">
        <f>IF(OR(F344="",G344=""),"",F344*G344)</f>
        <v/>
      </c>
      <c r="I344" s="33">
        <f>IF(B344="","",SUMIF('Dispatch (Challan)'!$C$5:$C$6004,B344,'Dispatch (Challan)'!$F$5:$F$6004))</f>
        <v/>
      </c>
      <c r="J344" s="33">
        <f>IF(F344="","",F344-I344)</f>
        <v/>
      </c>
      <c r="K344" s="28">
        <f>IF(F344="","",IF(I344=0,"Pending",IF(I344&gt;=F344,"Completed","Partial")))</f>
        <v/>
      </c>
    </row>
    <row r="345">
      <c r="A345" s="31" t="n"/>
      <c r="B345" s="26" t="n"/>
      <c r="C345" s="26" t="n"/>
      <c r="D345" s="26" t="n"/>
      <c r="E345" s="26" t="n"/>
      <c r="F345" s="27" t="n"/>
      <c r="G345" s="28">
        <f>IFERROR(IF(E345="","",VLOOKUP(E345,'Setup - Mix Design'!$A$5:$I$504,9,0)),"")</f>
        <v/>
      </c>
      <c r="H345" s="32">
        <f>IF(OR(F345="",G345=""),"",F345*G345)</f>
        <v/>
      </c>
      <c r="I345" s="33">
        <f>IF(B345="","",SUMIF('Dispatch (Challan)'!$C$5:$C$6004,B345,'Dispatch (Challan)'!$F$5:$F$6004))</f>
        <v/>
      </c>
      <c r="J345" s="33">
        <f>IF(F345="","",F345-I345)</f>
        <v/>
      </c>
      <c r="K345" s="28">
        <f>IF(F345="","",IF(I345=0,"Pending",IF(I345&gt;=F345,"Completed","Partial")))</f>
        <v/>
      </c>
    </row>
    <row r="346">
      <c r="A346" s="31" t="n"/>
      <c r="B346" s="26" t="n"/>
      <c r="C346" s="26" t="n"/>
      <c r="D346" s="26" t="n"/>
      <c r="E346" s="26" t="n"/>
      <c r="F346" s="27" t="n"/>
      <c r="G346" s="28">
        <f>IFERROR(IF(E346="","",VLOOKUP(E346,'Setup - Mix Design'!$A$5:$I$504,9,0)),"")</f>
        <v/>
      </c>
      <c r="H346" s="32">
        <f>IF(OR(F346="",G346=""),"",F346*G346)</f>
        <v/>
      </c>
      <c r="I346" s="33">
        <f>IF(B346="","",SUMIF('Dispatch (Challan)'!$C$5:$C$6004,B346,'Dispatch (Challan)'!$F$5:$F$6004))</f>
        <v/>
      </c>
      <c r="J346" s="33">
        <f>IF(F346="","",F346-I346)</f>
        <v/>
      </c>
      <c r="K346" s="28">
        <f>IF(F346="","",IF(I346=0,"Pending",IF(I346&gt;=F346,"Completed","Partial")))</f>
        <v/>
      </c>
    </row>
    <row r="347">
      <c r="A347" s="31" t="n"/>
      <c r="B347" s="26" t="n"/>
      <c r="C347" s="26" t="n"/>
      <c r="D347" s="26" t="n"/>
      <c r="E347" s="26" t="n"/>
      <c r="F347" s="27" t="n"/>
      <c r="G347" s="28">
        <f>IFERROR(IF(E347="","",VLOOKUP(E347,'Setup - Mix Design'!$A$5:$I$504,9,0)),"")</f>
        <v/>
      </c>
      <c r="H347" s="32">
        <f>IF(OR(F347="",G347=""),"",F347*G347)</f>
        <v/>
      </c>
      <c r="I347" s="33">
        <f>IF(B347="","",SUMIF('Dispatch (Challan)'!$C$5:$C$6004,B347,'Dispatch (Challan)'!$F$5:$F$6004))</f>
        <v/>
      </c>
      <c r="J347" s="33">
        <f>IF(F347="","",F347-I347)</f>
        <v/>
      </c>
      <c r="K347" s="28">
        <f>IF(F347="","",IF(I347=0,"Pending",IF(I347&gt;=F347,"Completed","Partial")))</f>
        <v/>
      </c>
    </row>
    <row r="348">
      <c r="A348" s="31" t="n"/>
      <c r="B348" s="26" t="n"/>
      <c r="C348" s="26" t="n"/>
      <c r="D348" s="26" t="n"/>
      <c r="E348" s="26" t="n"/>
      <c r="F348" s="27" t="n"/>
      <c r="G348" s="28">
        <f>IFERROR(IF(E348="","",VLOOKUP(E348,'Setup - Mix Design'!$A$5:$I$504,9,0)),"")</f>
        <v/>
      </c>
      <c r="H348" s="32">
        <f>IF(OR(F348="",G348=""),"",F348*G348)</f>
        <v/>
      </c>
      <c r="I348" s="33">
        <f>IF(B348="","",SUMIF('Dispatch (Challan)'!$C$5:$C$6004,B348,'Dispatch (Challan)'!$F$5:$F$6004))</f>
        <v/>
      </c>
      <c r="J348" s="33">
        <f>IF(F348="","",F348-I348)</f>
        <v/>
      </c>
      <c r="K348" s="28">
        <f>IF(F348="","",IF(I348=0,"Pending",IF(I348&gt;=F348,"Completed","Partial")))</f>
        <v/>
      </c>
    </row>
    <row r="349">
      <c r="A349" s="31" t="n"/>
      <c r="B349" s="26" t="n"/>
      <c r="C349" s="26" t="n"/>
      <c r="D349" s="26" t="n"/>
      <c r="E349" s="26" t="n"/>
      <c r="F349" s="27" t="n"/>
      <c r="G349" s="28">
        <f>IFERROR(IF(E349="","",VLOOKUP(E349,'Setup - Mix Design'!$A$5:$I$504,9,0)),"")</f>
        <v/>
      </c>
      <c r="H349" s="32">
        <f>IF(OR(F349="",G349=""),"",F349*G349)</f>
        <v/>
      </c>
      <c r="I349" s="33">
        <f>IF(B349="","",SUMIF('Dispatch (Challan)'!$C$5:$C$6004,B349,'Dispatch (Challan)'!$F$5:$F$6004))</f>
        <v/>
      </c>
      <c r="J349" s="33">
        <f>IF(F349="","",F349-I349)</f>
        <v/>
      </c>
      <c r="K349" s="28">
        <f>IF(F349="","",IF(I349=0,"Pending",IF(I349&gt;=F349,"Completed","Partial")))</f>
        <v/>
      </c>
    </row>
    <row r="350">
      <c r="A350" s="31" t="n"/>
      <c r="B350" s="26" t="n"/>
      <c r="C350" s="26" t="n"/>
      <c r="D350" s="26" t="n"/>
      <c r="E350" s="26" t="n"/>
      <c r="F350" s="27" t="n"/>
      <c r="G350" s="28">
        <f>IFERROR(IF(E350="","",VLOOKUP(E350,'Setup - Mix Design'!$A$5:$I$504,9,0)),"")</f>
        <v/>
      </c>
      <c r="H350" s="32">
        <f>IF(OR(F350="",G350=""),"",F350*G350)</f>
        <v/>
      </c>
      <c r="I350" s="33">
        <f>IF(B350="","",SUMIF('Dispatch (Challan)'!$C$5:$C$6004,B350,'Dispatch (Challan)'!$F$5:$F$6004))</f>
        <v/>
      </c>
      <c r="J350" s="33">
        <f>IF(F350="","",F350-I350)</f>
        <v/>
      </c>
      <c r="K350" s="28">
        <f>IF(F350="","",IF(I350=0,"Pending",IF(I350&gt;=F350,"Completed","Partial")))</f>
        <v/>
      </c>
    </row>
    <row r="351">
      <c r="A351" s="31" t="n"/>
      <c r="B351" s="26" t="n"/>
      <c r="C351" s="26" t="n"/>
      <c r="D351" s="26" t="n"/>
      <c r="E351" s="26" t="n"/>
      <c r="F351" s="27" t="n"/>
      <c r="G351" s="28">
        <f>IFERROR(IF(E351="","",VLOOKUP(E351,'Setup - Mix Design'!$A$5:$I$504,9,0)),"")</f>
        <v/>
      </c>
      <c r="H351" s="32">
        <f>IF(OR(F351="",G351=""),"",F351*G351)</f>
        <v/>
      </c>
      <c r="I351" s="33">
        <f>IF(B351="","",SUMIF('Dispatch (Challan)'!$C$5:$C$6004,B351,'Dispatch (Challan)'!$F$5:$F$6004))</f>
        <v/>
      </c>
      <c r="J351" s="33">
        <f>IF(F351="","",F351-I351)</f>
        <v/>
      </c>
      <c r="K351" s="28">
        <f>IF(F351="","",IF(I351=0,"Pending",IF(I351&gt;=F351,"Completed","Partial")))</f>
        <v/>
      </c>
    </row>
    <row r="352">
      <c r="A352" s="31" t="n"/>
      <c r="B352" s="26" t="n"/>
      <c r="C352" s="26" t="n"/>
      <c r="D352" s="26" t="n"/>
      <c r="E352" s="26" t="n"/>
      <c r="F352" s="27" t="n"/>
      <c r="G352" s="28">
        <f>IFERROR(IF(E352="","",VLOOKUP(E352,'Setup - Mix Design'!$A$5:$I$504,9,0)),"")</f>
        <v/>
      </c>
      <c r="H352" s="32">
        <f>IF(OR(F352="",G352=""),"",F352*G352)</f>
        <v/>
      </c>
      <c r="I352" s="33">
        <f>IF(B352="","",SUMIF('Dispatch (Challan)'!$C$5:$C$6004,B352,'Dispatch (Challan)'!$F$5:$F$6004))</f>
        <v/>
      </c>
      <c r="J352" s="33">
        <f>IF(F352="","",F352-I352)</f>
        <v/>
      </c>
      <c r="K352" s="28">
        <f>IF(F352="","",IF(I352=0,"Pending",IF(I352&gt;=F352,"Completed","Partial")))</f>
        <v/>
      </c>
    </row>
    <row r="353">
      <c r="A353" s="31" t="n"/>
      <c r="B353" s="26" t="n"/>
      <c r="C353" s="26" t="n"/>
      <c r="D353" s="26" t="n"/>
      <c r="E353" s="26" t="n"/>
      <c r="F353" s="27" t="n"/>
      <c r="G353" s="28">
        <f>IFERROR(IF(E353="","",VLOOKUP(E353,'Setup - Mix Design'!$A$5:$I$504,9,0)),"")</f>
        <v/>
      </c>
      <c r="H353" s="32">
        <f>IF(OR(F353="",G353=""),"",F353*G353)</f>
        <v/>
      </c>
      <c r="I353" s="33">
        <f>IF(B353="","",SUMIF('Dispatch (Challan)'!$C$5:$C$6004,B353,'Dispatch (Challan)'!$F$5:$F$6004))</f>
        <v/>
      </c>
      <c r="J353" s="33">
        <f>IF(F353="","",F353-I353)</f>
        <v/>
      </c>
      <c r="K353" s="28">
        <f>IF(F353="","",IF(I353=0,"Pending",IF(I353&gt;=F353,"Completed","Partial")))</f>
        <v/>
      </c>
    </row>
    <row r="354">
      <c r="A354" s="31" t="n"/>
      <c r="B354" s="26" t="n"/>
      <c r="C354" s="26" t="n"/>
      <c r="D354" s="26" t="n"/>
      <c r="E354" s="26" t="n"/>
      <c r="F354" s="27" t="n"/>
      <c r="G354" s="28">
        <f>IFERROR(IF(E354="","",VLOOKUP(E354,'Setup - Mix Design'!$A$5:$I$504,9,0)),"")</f>
        <v/>
      </c>
      <c r="H354" s="32">
        <f>IF(OR(F354="",G354=""),"",F354*G354)</f>
        <v/>
      </c>
      <c r="I354" s="33">
        <f>IF(B354="","",SUMIF('Dispatch (Challan)'!$C$5:$C$6004,B354,'Dispatch (Challan)'!$F$5:$F$6004))</f>
        <v/>
      </c>
      <c r="J354" s="33">
        <f>IF(F354="","",F354-I354)</f>
        <v/>
      </c>
      <c r="K354" s="28">
        <f>IF(F354="","",IF(I354=0,"Pending",IF(I354&gt;=F354,"Completed","Partial")))</f>
        <v/>
      </c>
    </row>
    <row r="355">
      <c r="A355" s="31" t="n"/>
      <c r="B355" s="26" t="n"/>
      <c r="C355" s="26" t="n"/>
      <c r="D355" s="26" t="n"/>
      <c r="E355" s="26" t="n"/>
      <c r="F355" s="27" t="n"/>
      <c r="G355" s="28">
        <f>IFERROR(IF(E355="","",VLOOKUP(E355,'Setup - Mix Design'!$A$5:$I$504,9,0)),"")</f>
        <v/>
      </c>
      <c r="H355" s="32">
        <f>IF(OR(F355="",G355=""),"",F355*G355)</f>
        <v/>
      </c>
      <c r="I355" s="33">
        <f>IF(B355="","",SUMIF('Dispatch (Challan)'!$C$5:$C$6004,B355,'Dispatch (Challan)'!$F$5:$F$6004))</f>
        <v/>
      </c>
      <c r="J355" s="33">
        <f>IF(F355="","",F355-I355)</f>
        <v/>
      </c>
      <c r="K355" s="28">
        <f>IF(F355="","",IF(I355=0,"Pending",IF(I355&gt;=F355,"Completed","Partial")))</f>
        <v/>
      </c>
    </row>
    <row r="356">
      <c r="A356" s="31" t="n"/>
      <c r="B356" s="26" t="n"/>
      <c r="C356" s="26" t="n"/>
      <c r="D356" s="26" t="n"/>
      <c r="E356" s="26" t="n"/>
      <c r="F356" s="27" t="n"/>
      <c r="G356" s="28">
        <f>IFERROR(IF(E356="","",VLOOKUP(E356,'Setup - Mix Design'!$A$5:$I$504,9,0)),"")</f>
        <v/>
      </c>
      <c r="H356" s="32">
        <f>IF(OR(F356="",G356=""),"",F356*G356)</f>
        <v/>
      </c>
      <c r="I356" s="33">
        <f>IF(B356="","",SUMIF('Dispatch (Challan)'!$C$5:$C$6004,B356,'Dispatch (Challan)'!$F$5:$F$6004))</f>
        <v/>
      </c>
      <c r="J356" s="33">
        <f>IF(F356="","",F356-I356)</f>
        <v/>
      </c>
      <c r="K356" s="28">
        <f>IF(F356="","",IF(I356=0,"Pending",IF(I356&gt;=F356,"Completed","Partial")))</f>
        <v/>
      </c>
    </row>
    <row r="357">
      <c r="A357" s="31" t="n"/>
      <c r="B357" s="26" t="n"/>
      <c r="C357" s="26" t="n"/>
      <c r="D357" s="26" t="n"/>
      <c r="E357" s="26" t="n"/>
      <c r="F357" s="27" t="n"/>
      <c r="G357" s="28">
        <f>IFERROR(IF(E357="","",VLOOKUP(E357,'Setup - Mix Design'!$A$5:$I$504,9,0)),"")</f>
        <v/>
      </c>
      <c r="H357" s="32">
        <f>IF(OR(F357="",G357=""),"",F357*G357)</f>
        <v/>
      </c>
      <c r="I357" s="33">
        <f>IF(B357="","",SUMIF('Dispatch (Challan)'!$C$5:$C$6004,B357,'Dispatch (Challan)'!$F$5:$F$6004))</f>
        <v/>
      </c>
      <c r="J357" s="33">
        <f>IF(F357="","",F357-I357)</f>
        <v/>
      </c>
      <c r="K357" s="28">
        <f>IF(F357="","",IF(I357=0,"Pending",IF(I357&gt;=F357,"Completed","Partial")))</f>
        <v/>
      </c>
    </row>
    <row r="358">
      <c r="A358" s="31" t="n"/>
      <c r="B358" s="26" t="n"/>
      <c r="C358" s="26" t="n"/>
      <c r="D358" s="26" t="n"/>
      <c r="E358" s="26" t="n"/>
      <c r="F358" s="27" t="n"/>
      <c r="G358" s="28">
        <f>IFERROR(IF(E358="","",VLOOKUP(E358,'Setup - Mix Design'!$A$5:$I$504,9,0)),"")</f>
        <v/>
      </c>
      <c r="H358" s="32">
        <f>IF(OR(F358="",G358=""),"",F358*G358)</f>
        <v/>
      </c>
      <c r="I358" s="33">
        <f>IF(B358="","",SUMIF('Dispatch (Challan)'!$C$5:$C$6004,B358,'Dispatch (Challan)'!$F$5:$F$6004))</f>
        <v/>
      </c>
      <c r="J358" s="33">
        <f>IF(F358="","",F358-I358)</f>
        <v/>
      </c>
      <c r="K358" s="28">
        <f>IF(F358="","",IF(I358=0,"Pending",IF(I358&gt;=F358,"Completed","Partial")))</f>
        <v/>
      </c>
    </row>
    <row r="359">
      <c r="A359" s="31" t="n"/>
      <c r="B359" s="26" t="n"/>
      <c r="C359" s="26" t="n"/>
      <c r="D359" s="26" t="n"/>
      <c r="E359" s="26" t="n"/>
      <c r="F359" s="27" t="n"/>
      <c r="G359" s="28">
        <f>IFERROR(IF(E359="","",VLOOKUP(E359,'Setup - Mix Design'!$A$5:$I$504,9,0)),"")</f>
        <v/>
      </c>
      <c r="H359" s="32">
        <f>IF(OR(F359="",G359=""),"",F359*G359)</f>
        <v/>
      </c>
      <c r="I359" s="33">
        <f>IF(B359="","",SUMIF('Dispatch (Challan)'!$C$5:$C$6004,B359,'Dispatch (Challan)'!$F$5:$F$6004))</f>
        <v/>
      </c>
      <c r="J359" s="33">
        <f>IF(F359="","",F359-I359)</f>
        <v/>
      </c>
      <c r="K359" s="28">
        <f>IF(F359="","",IF(I359=0,"Pending",IF(I359&gt;=F359,"Completed","Partial")))</f>
        <v/>
      </c>
    </row>
    <row r="360">
      <c r="A360" s="31" t="n"/>
      <c r="B360" s="26" t="n"/>
      <c r="C360" s="26" t="n"/>
      <c r="D360" s="26" t="n"/>
      <c r="E360" s="26" t="n"/>
      <c r="F360" s="27" t="n"/>
      <c r="G360" s="28">
        <f>IFERROR(IF(E360="","",VLOOKUP(E360,'Setup - Mix Design'!$A$5:$I$504,9,0)),"")</f>
        <v/>
      </c>
      <c r="H360" s="32">
        <f>IF(OR(F360="",G360=""),"",F360*G360)</f>
        <v/>
      </c>
      <c r="I360" s="33">
        <f>IF(B360="","",SUMIF('Dispatch (Challan)'!$C$5:$C$6004,B360,'Dispatch (Challan)'!$F$5:$F$6004))</f>
        <v/>
      </c>
      <c r="J360" s="33">
        <f>IF(F360="","",F360-I360)</f>
        <v/>
      </c>
      <c r="K360" s="28">
        <f>IF(F360="","",IF(I360=0,"Pending",IF(I360&gt;=F360,"Completed","Partial")))</f>
        <v/>
      </c>
    </row>
    <row r="361">
      <c r="A361" s="31" t="n"/>
      <c r="B361" s="26" t="n"/>
      <c r="C361" s="26" t="n"/>
      <c r="D361" s="26" t="n"/>
      <c r="E361" s="26" t="n"/>
      <c r="F361" s="27" t="n"/>
      <c r="G361" s="28">
        <f>IFERROR(IF(E361="","",VLOOKUP(E361,'Setup - Mix Design'!$A$5:$I$504,9,0)),"")</f>
        <v/>
      </c>
      <c r="H361" s="32">
        <f>IF(OR(F361="",G361=""),"",F361*G361)</f>
        <v/>
      </c>
      <c r="I361" s="33">
        <f>IF(B361="","",SUMIF('Dispatch (Challan)'!$C$5:$C$6004,B361,'Dispatch (Challan)'!$F$5:$F$6004))</f>
        <v/>
      </c>
      <c r="J361" s="33">
        <f>IF(F361="","",F361-I361)</f>
        <v/>
      </c>
      <c r="K361" s="28">
        <f>IF(F361="","",IF(I361=0,"Pending",IF(I361&gt;=F361,"Completed","Partial")))</f>
        <v/>
      </c>
    </row>
    <row r="362">
      <c r="A362" s="31" t="n"/>
      <c r="B362" s="26" t="n"/>
      <c r="C362" s="26" t="n"/>
      <c r="D362" s="26" t="n"/>
      <c r="E362" s="26" t="n"/>
      <c r="F362" s="27" t="n"/>
      <c r="G362" s="28">
        <f>IFERROR(IF(E362="","",VLOOKUP(E362,'Setup - Mix Design'!$A$5:$I$504,9,0)),"")</f>
        <v/>
      </c>
      <c r="H362" s="32">
        <f>IF(OR(F362="",G362=""),"",F362*G362)</f>
        <v/>
      </c>
      <c r="I362" s="33">
        <f>IF(B362="","",SUMIF('Dispatch (Challan)'!$C$5:$C$6004,B362,'Dispatch (Challan)'!$F$5:$F$6004))</f>
        <v/>
      </c>
      <c r="J362" s="33">
        <f>IF(F362="","",F362-I362)</f>
        <v/>
      </c>
      <c r="K362" s="28">
        <f>IF(F362="","",IF(I362=0,"Pending",IF(I362&gt;=F362,"Completed","Partial")))</f>
        <v/>
      </c>
    </row>
    <row r="363">
      <c r="A363" s="31" t="n"/>
      <c r="B363" s="26" t="n"/>
      <c r="C363" s="26" t="n"/>
      <c r="D363" s="26" t="n"/>
      <c r="E363" s="26" t="n"/>
      <c r="F363" s="27" t="n"/>
      <c r="G363" s="28">
        <f>IFERROR(IF(E363="","",VLOOKUP(E363,'Setup - Mix Design'!$A$5:$I$504,9,0)),"")</f>
        <v/>
      </c>
      <c r="H363" s="32">
        <f>IF(OR(F363="",G363=""),"",F363*G363)</f>
        <v/>
      </c>
      <c r="I363" s="33">
        <f>IF(B363="","",SUMIF('Dispatch (Challan)'!$C$5:$C$6004,B363,'Dispatch (Challan)'!$F$5:$F$6004))</f>
        <v/>
      </c>
      <c r="J363" s="33">
        <f>IF(F363="","",F363-I363)</f>
        <v/>
      </c>
      <c r="K363" s="28">
        <f>IF(F363="","",IF(I363=0,"Pending",IF(I363&gt;=F363,"Completed","Partial")))</f>
        <v/>
      </c>
    </row>
    <row r="364">
      <c r="A364" s="31" t="n"/>
      <c r="B364" s="26" t="n"/>
      <c r="C364" s="26" t="n"/>
      <c r="D364" s="26" t="n"/>
      <c r="E364" s="26" t="n"/>
      <c r="F364" s="27" t="n"/>
      <c r="G364" s="28">
        <f>IFERROR(IF(E364="","",VLOOKUP(E364,'Setup - Mix Design'!$A$5:$I$504,9,0)),"")</f>
        <v/>
      </c>
      <c r="H364" s="32">
        <f>IF(OR(F364="",G364=""),"",F364*G364)</f>
        <v/>
      </c>
      <c r="I364" s="33">
        <f>IF(B364="","",SUMIF('Dispatch (Challan)'!$C$5:$C$6004,B364,'Dispatch (Challan)'!$F$5:$F$6004))</f>
        <v/>
      </c>
      <c r="J364" s="33">
        <f>IF(F364="","",F364-I364)</f>
        <v/>
      </c>
      <c r="K364" s="28">
        <f>IF(F364="","",IF(I364=0,"Pending",IF(I364&gt;=F364,"Completed","Partial")))</f>
        <v/>
      </c>
    </row>
    <row r="365">
      <c r="A365" s="31" t="n"/>
      <c r="B365" s="26" t="n"/>
      <c r="C365" s="26" t="n"/>
      <c r="D365" s="26" t="n"/>
      <c r="E365" s="26" t="n"/>
      <c r="F365" s="27" t="n"/>
      <c r="G365" s="28">
        <f>IFERROR(IF(E365="","",VLOOKUP(E365,'Setup - Mix Design'!$A$5:$I$504,9,0)),"")</f>
        <v/>
      </c>
      <c r="H365" s="32">
        <f>IF(OR(F365="",G365=""),"",F365*G365)</f>
        <v/>
      </c>
      <c r="I365" s="33">
        <f>IF(B365="","",SUMIF('Dispatch (Challan)'!$C$5:$C$6004,B365,'Dispatch (Challan)'!$F$5:$F$6004))</f>
        <v/>
      </c>
      <c r="J365" s="33">
        <f>IF(F365="","",F365-I365)</f>
        <v/>
      </c>
      <c r="K365" s="28">
        <f>IF(F365="","",IF(I365=0,"Pending",IF(I365&gt;=F365,"Completed","Partial")))</f>
        <v/>
      </c>
    </row>
    <row r="366">
      <c r="A366" s="31" t="n"/>
      <c r="B366" s="26" t="n"/>
      <c r="C366" s="26" t="n"/>
      <c r="D366" s="26" t="n"/>
      <c r="E366" s="26" t="n"/>
      <c r="F366" s="27" t="n"/>
      <c r="G366" s="28">
        <f>IFERROR(IF(E366="","",VLOOKUP(E366,'Setup - Mix Design'!$A$5:$I$504,9,0)),"")</f>
        <v/>
      </c>
      <c r="H366" s="32">
        <f>IF(OR(F366="",G366=""),"",F366*G366)</f>
        <v/>
      </c>
      <c r="I366" s="33">
        <f>IF(B366="","",SUMIF('Dispatch (Challan)'!$C$5:$C$6004,B366,'Dispatch (Challan)'!$F$5:$F$6004))</f>
        <v/>
      </c>
      <c r="J366" s="33">
        <f>IF(F366="","",F366-I366)</f>
        <v/>
      </c>
      <c r="K366" s="28">
        <f>IF(F366="","",IF(I366=0,"Pending",IF(I366&gt;=F366,"Completed","Partial")))</f>
        <v/>
      </c>
    </row>
    <row r="367">
      <c r="A367" s="31" t="n"/>
      <c r="B367" s="26" t="n"/>
      <c r="C367" s="26" t="n"/>
      <c r="D367" s="26" t="n"/>
      <c r="E367" s="26" t="n"/>
      <c r="F367" s="27" t="n"/>
      <c r="G367" s="28">
        <f>IFERROR(IF(E367="","",VLOOKUP(E367,'Setup - Mix Design'!$A$5:$I$504,9,0)),"")</f>
        <v/>
      </c>
      <c r="H367" s="32">
        <f>IF(OR(F367="",G367=""),"",F367*G367)</f>
        <v/>
      </c>
      <c r="I367" s="33">
        <f>IF(B367="","",SUMIF('Dispatch (Challan)'!$C$5:$C$6004,B367,'Dispatch (Challan)'!$F$5:$F$6004))</f>
        <v/>
      </c>
      <c r="J367" s="33">
        <f>IF(F367="","",F367-I367)</f>
        <v/>
      </c>
      <c r="K367" s="28">
        <f>IF(F367="","",IF(I367=0,"Pending",IF(I367&gt;=F367,"Completed","Partial")))</f>
        <v/>
      </c>
    </row>
    <row r="368">
      <c r="A368" s="31" t="n"/>
      <c r="B368" s="26" t="n"/>
      <c r="C368" s="26" t="n"/>
      <c r="D368" s="26" t="n"/>
      <c r="E368" s="26" t="n"/>
      <c r="F368" s="27" t="n"/>
      <c r="G368" s="28">
        <f>IFERROR(IF(E368="","",VLOOKUP(E368,'Setup - Mix Design'!$A$5:$I$504,9,0)),"")</f>
        <v/>
      </c>
      <c r="H368" s="32">
        <f>IF(OR(F368="",G368=""),"",F368*G368)</f>
        <v/>
      </c>
      <c r="I368" s="33">
        <f>IF(B368="","",SUMIF('Dispatch (Challan)'!$C$5:$C$6004,B368,'Dispatch (Challan)'!$F$5:$F$6004))</f>
        <v/>
      </c>
      <c r="J368" s="33">
        <f>IF(F368="","",F368-I368)</f>
        <v/>
      </c>
      <c r="K368" s="28">
        <f>IF(F368="","",IF(I368=0,"Pending",IF(I368&gt;=F368,"Completed","Partial")))</f>
        <v/>
      </c>
    </row>
    <row r="369">
      <c r="A369" s="31" t="n"/>
      <c r="B369" s="26" t="n"/>
      <c r="C369" s="26" t="n"/>
      <c r="D369" s="26" t="n"/>
      <c r="E369" s="26" t="n"/>
      <c r="F369" s="27" t="n"/>
      <c r="G369" s="28">
        <f>IFERROR(IF(E369="","",VLOOKUP(E369,'Setup - Mix Design'!$A$5:$I$504,9,0)),"")</f>
        <v/>
      </c>
      <c r="H369" s="32">
        <f>IF(OR(F369="",G369=""),"",F369*G369)</f>
        <v/>
      </c>
      <c r="I369" s="33">
        <f>IF(B369="","",SUMIF('Dispatch (Challan)'!$C$5:$C$6004,B369,'Dispatch (Challan)'!$F$5:$F$6004))</f>
        <v/>
      </c>
      <c r="J369" s="33">
        <f>IF(F369="","",F369-I369)</f>
        <v/>
      </c>
      <c r="K369" s="28">
        <f>IF(F369="","",IF(I369=0,"Pending",IF(I369&gt;=F369,"Completed","Partial")))</f>
        <v/>
      </c>
    </row>
    <row r="370">
      <c r="A370" s="31" t="n"/>
      <c r="B370" s="26" t="n"/>
      <c r="C370" s="26" t="n"/>
      <c r="D370" s="26" t="n"/>
      <c r="E370" s="26" t="n"/>
      <c r="F370" s="27" t="n"/>
      <c r="G370" s="28">
        <f>IFERROR(IF(E370="","",VLOOKUP(E370,'Setup - Mix Design'!$A$5:$I$504,9,0)),"")</f>
        <v/>
      </c>
      <c r="H370" s="32">
        <f>IF(OR(F370="",G370=""),"",F370*G370)</f>
        <v/>
      </c>
      <c r="I370" s="33">
        <f>IF(B370="","",SUMIF('Dispatch (Challan)'!$C$5:$C$6004,B370,'Dispatch (Challan)'!$F$5:$F$6004))</f>
        <v/>
      </c>
      <c r="J370" s="33">
        <f>IF(F370="","",F370-I370)</f>
        <v/>
      </c>
      <c r="K370" s="28">
        <f>IF(F370="","",IF(I370=0,"Pending",IF(I370&gt;=F370,"Completed","Partial")))</f>
        <v/>
      </c>
    </row>
    <row r="371">
      <c r="A371" s="31" t="n"/>
      <c r="B371" s="26" t="n"/>
      <c r="C371" s="26" t="n"/>
      <c r="D371" s="26" t="n"/>
      <c r="E371" s="26" t="n"/>
      <c r="F371" s="27" t="n"/>
      <c r="G371" s="28">
        <f>IFERROR(IF(E371="","",VLOOKUP(E371,'Setup - Mix Design'!$A$5:$I$504,9,0)),"")</f>
        <v/>
      </c>
      <c r="H371" s="32">
        <f>IF(OR(F371="",G371=""),"",F371*G371)</f>
        <v/>
      </c>
      <c r="I371" s="33">
        <f>IF(B371="","",SUMIF('Dispatch (Challan)'!$C$5:$C$6004,B371,'Dispatch (Challan)'!$F$5:$F$6004))</f>
        <v/>
      </c>
      <c r="J371" s="33">
        <f>IF(F371="","",F371-I371)</f>
        <v/>
      </c>
      <c r="K371" s="28">
        <f>IF(F371="","",IF(I371=0,"Pending",IF(I371&gt;=F371,"Completed","Partial")))</f>
        <v/>
      </c>
    </row>
    <row r="372">
      <c r="A372" s="31" t="n"/>
      <c r="B372" s="26" t="n"/>
      <c r="C372" s="26" t="n"/>
      <c r="D372" s="26" t="n"/>
      <c r="E372" s="26" t="n"/>
      <c r="F372" s="27" t="n"/>
      <c r="G372" s="28">
        <f>IFERROR(IF(E372="","",VLOOKUP(E372,'Setup - Mix Design'!$A$5:$I$504,9,0)),"")</f>
        <v/>
      </c>
      <c r="H372" s="32">
        <f>IF(OR(F372="",G372=""),"",F372*G372)</f>
        <v/>
      </c>
      <c r="I372" s="33">
        <f>IF(B372="","",SUMIF('Dispatch (Challan)'!$C$5:$C$6004,B372,'Dispatch (Challan)'!$F$5:$F$6004))</f>
        <v/>
      </c>
      <c r="J372" s="33">
        <f>IF(F372="","",F372-I372)</f>
        <v/>
      </c>
      <c r="K372" s="28">
        <f>IF(F372="","",IF(I372=0,"Pending",IF(I372&gt;=F372,"Completed","Partial")))</f>
        <v/>
      </c>
    </row>
    <row r="373">
      <c r="A373" s="31" t="n"/>
      <c r="B373" s="26" t="n"/>
      <c r="C373" s="26" t="n"/>
      <c r="D373" s="26" t="n"/>
      <c r="E373" s="26" t="n"/>
      <c r="F373" s="27" t="n"/>
      <c r="G373" s="28">
        <f>IFERROR(IF(E373="","",VLOOKUP(E373,'Setup - Mix Design'!$A$5:$I$504,9,0)),"")</f>
        <v/>
      </c>
      <c r="H373" s="32">
        <f>IF(OR(F373="",G373=""),"",F373*G373)</f>
        <v/>
      </c>
      <c r="I373" s="33">
        <f>IF(B373="","",SUMIF('Dispatch (Challan)'!$C$5:$C$6004,B373,'Dispatch (Challan)'!$F$5:$F$6004))</f>
        <v/>
      </c>
      <c r="J373" s="33">
        <f>IF(F373="","",F373-I373)</f>
        <v/>
      </c>
      <c r="K373" s="28">
        <f>IF(F373="","",IF(I373=0,"Pending",IF(I373&gt;=F373,"Completed","Partial")))</f>
        <v/>
      </c>
    </row>
    <row r="374">
      <c r="A374" s="31" t="n"/>
      <c r="B374" s="26" t="n"/>
      <c r="C374" s="26" t="n"/>
      <c r="D374" s="26" t="n"/>
      <c r="E374" s="26" t="n"/>
      <c r="F374" s="27" t="n"/>
      <c r="G374" s="28">
        <f>IFERROR(IF(E374="","",VLOOKUP(E374,'Setup - Mix Design'!$A$5:$I$504,9,0)),"")</f>
        <v/>
      </c>
      <c r="H374" s="32">
        <f>IF(OR(F374="",G374=""),"",F374*G374)</f>
        <v/>
      </c>
      <c r="I374" s="33">
        <f>IF(B374="","",SUMIF('Dispatch (Challan)'!$C$5:$C$6004,B374,'Dispatch (Challan)'!$F$5:$F$6004))</f>
        <v/>
      </c>
      <c r="J374" s="33">
        <f>IF(F374="","",F374-I374)</f>
        <v/>
      </c>
      <c r="K374" s="28">
        <f>IF(F374="","",IF(I374=0,"Pending",IF(I374&gt;=F374,"Completed","Partial")))</f>
        <v/>
      </c>
    </row>
    <row r="375">
      <c r="A375" s="31" t="n"/>
      <c r="B375" s="26" t="n"/>
      <c r="C375" s="26" t="n"/>
      <c r="D375" s="26" t="n"/>
      <c r="E375" s="26" t="n"/>
      <c r="F375" s="27" t="n"/>
      <c r="G375" s="28">
        <f>IFERROR(IF(E375="","",VLOOKUP(E375,'Setup - Mix Design'!$A$5:$I$504,9,0)),"")</f>
        <v/>
      </c>
      <c r="H375" s="32">
        <f>IF(OR(F375="",G375=""),"",F375*G375)</f>
        <v/>
      </c>
      <c r="I375" s="33">
        <f>IF(B375="","",SUMIF('Dispatch (Challan)'!$C$5:$C$6004,B375,'Dispatch (Challan)'!$F$5:$F$6004))</f>
        <v/>
      </c>
      <c r="J375" s="33">
        <f>IF(F375="","",F375-I375)</f>
        <v/>
      </c>
      <c r="K375" s="28">
        <f>IF(F375="","",IF(I375=0,"Pending",IF(I375&gt;=F375,"Completed","Partial")))</f>
        <v/>
      </c>
    </row>
    <row r="376">
      <c r="A376" s="31" t="n"/>
      <c r="B376" s="26" t="n"/>
      <c r="C376" s="26" t="n"/>
      <c r="D376" s="26" t="n"/>
      <c r="E376" s="26" t="n"/>
      <c r="F376" s="27" t="n"/>
      <c r="G376" s="28">
        <f>IFERROR(IF(E376="","",VLOOKUP(E376,'Setup - Mix Design'!$A$5:$I$504,9,0)),"")</f>
        <v/>
      </c>
      <c r="H376" s="32">
        <f>IF(OR(F376="",G376=""),"",F376*G376)</f>
        <v/>
      </c>
      <c r="I376" s="33">
        <f>IF(B376="","",SUMIF('Dispatch (Challan)'!$C$5:$C$6004,B376,'Dispatch (Challan)'!$F$5:$F$6004))</f>
        <v/>
      </c>
      <c r="J376" s="33">
        <f>IF(F376="","",F376-I376)</f>
        <v/>
      </c>
      <c r="K376" s="28">
        <f>IF(F376="","",IF(I376=0,"Pending",IF(I376&gt;=F376,"Completed","Partial")))</f>
        <v/>
      </c>
    </row>
    <row r="377">
      <c r="A377" s="31" t="n"/>
      <c r="B377" s="26" t="n"/>
      <c r="C377" s="26" t="n"/>
      <c r="D377" s="26" t="n"/>
      <c r="E377" s="26" t="n"/>
      <c r="F377" s="27" t="n"/>
      <c r="G377" s="28">
        <f>IFERROR(IF(E377="","",VLOOKUP(E377,'Setup - Mix Design'!$A$5:$I$504,9,0)),"")</f>
        <v/>
      </c>
      <c r="H377" s="32">
        <f>IF(OR(F377="",G377=""),"",F377*G377)</f>
        <v/>
      </c>
      <c r="I377" s="33">
        <f>IF(B377="","",SUMIF('Dispatch (Challan)'!$C$5:$C$6004,B377,'Dispatch (Challan)'!$F$5:$F$6004))</f>
        <v/>
      </c>
      <c r="J377" s="33">
        <f>IF(F377="","",F377-I377)</f>
        <v/>
      </c>
      <c r="K377" s="28">
        <f>IF(F377="","",IF(I377=0,"Pending",IF(I377&gt;=F377,"Completed","Partial")))</f>
        <v/>
      </c>
    </row>
    <row r="378">
      <c r="A378" s="31" t="n"/>
      <c r="B378" s="26" t="n"/>
      <c r="C378" s="26" t="n"/>
      <c r="D378" s="26" t="n"/>
      <c r="E378" s="26" t="n"/>
      <c r="F378" s="27" t="n"/>
      <c r="G378" s="28">
        <f>IFERROR(IF(E378="","",VLOOKUP(E378,'Setup - Mix Design'!$A$5:$I$504,9,0)),"")</f>
        <v/>
      </c>
      <c r="H378" s="32">
        <f>IF(OR(F378="",G378=""),"",F378*G378)</f>
        <v/>
      </c>
      <c r="I378" s="33">
        <f>IF(B378="","",SUMIF('Dispatch (Challan)'!$C$5:$C$6004,B378,'Dispatch (Challan)'!$F$5:$F$6004))</f>
        <v/>
      </c>
      <c r="J378" s="33">
        <f>IF(F378="","",F378-I378)</f>
        <v/>
      </c>
      <c r="K378" s="28">
        <f>IF(F378="","",IF(I378=0,"Pending",IF(I378&gt;=F378,"Completed","Partial")))</f>
        <v/>
      </c>
    </row>
    <row r="379">
      <c r="A379" s="31" t="n"/>
      <c r="B379" s="26" t="n"/>
      <c r="C379" s="26" t="n"/>
      <c r="D379" s="26" t="n"/>
      <c r="E379" s="26" t="n"/>
      <c r="F379" s="27" t="n"/>
      <c r="G379" s="28">
        <f>IFERROR(IF(E379="","",VLOOKUP(E379,'Setup - Mix Design'!$A$5:$I$504,9,0)),"")</f>
        <v/>
      </c>
      <c r="H379" s="32">
        <f>IF(OR(F379="",G379=""),"",F379*G379)</f>
        <v/>
      </c>
      <c r="I379" s="33">
        <f>IF(B379="","",SUMIF('Dispatch (Challan)'!$C$5:$C$6004,B379,'Dispatch (Challan)'!$F$5:$F$6004))</f>
        <v/>
      </c>
      <c r="J379" s="33">
        <f>IF(F379="","",F379-I379)</f>
        <v/>
      </c>
      <c r="K379" s="28">
        <f>IF(F379="","",IF(I379=0,"Pending",IF(I379&gt;=F379,"Completed","Partial")))</f>
        <v/>
      </c>
    </row>
    <row r="380">
      <c r="A380" s="31" t="n"/>
      <c r="B380" s="26" t="n"/>
      <c r="C380" s="26" t="n"/>
      <c r="D380" s="26" t="n"/>
      <c r="E380" s="26" t="n"/>
      <c r="F380" s="27" t="n"/>
      <c r="G380" s="28">
        <f>IFERROR(IF(E380="","",VLOOKUP(E380,'Setup - Mix Design'!$A$5:$I$504,9,0)),"")</f>
        <v/>
      </c>
      <c r="H380" s="32">
        <f>IF(OR(F380="",G380=""),"",F380*G380)</f>
        <v/>
      </c>
      <c r="I380" s="33">
        <f>IF(B380="","",SUMIF('Dispatch (Challan)'!$C$5:$C$6004,B380,'Dispatch (Challan)'!$F$5:$F$6004))</f>
        <v/>
      </c>
      <c r="J380" s="33">
        <f>IF(F380="","",F380-I380)</f>
        <v/>
      </c>
      <c r="K380" s="28">
        <f>IF(F380="","",IF(I380=0,"Pending",IF(I380&gt;=F380,"Completed","Partial")))</f>
        <v/>
      </c>
    </row>
    <row r="381">
      <c r="A381" s="31" t="n"/>
      <c r="B381" s="26" t="n"/>
      <c r="C381" s="26" t="n"/>
      <c r="D381" s="26" t="n"/>
      <c r="E381" s="26" t="n"/>
      <c r="F381" s="27" t="n"/>
      <c r="G381" s="28">
        <f>IFERROR(IF(E381="","",VLOOKUP(E381,'Setup - Mix Design'!$A$5:$I$504,9,0)),"")</f>
        <v/>
      </c>
      <c r="H381" s="32">
        <f>IF(OR(F381="",G381=""),"",F381*G381)</f>
        <v/>
      </c>
      <c r="I381" s="33">
        <f>IF(B381="","",SUMIF('Dispatch (Challan)'!$C$5:$C$6004,B381,'Dispatch (Challan)'!$F$5:$F$6004))</f>
        <v/>
      </c>
      <c r="J381" s="33">
        <f>IF(F381="","",F381-I381)</f>
        <v/>
      </c>
      <c r="K381" s="28">
        <f>IF(F381="","",IF(I381=0,"Pending",IF(I381&gt;=F381,"Completed","Partial")))</f>
        <v/>
      </c>
    </row>
    <row r="382">
      <c r="A382" s="31" t="n"/>
      <c r="B382" s="26" t="n"/>
      <c r="C382" s="26" t="n"/>
      <c r="D382" s="26" t="n"/>
      <c r="E382" s="26" t="n"/>
      <c r="F382" s="27" t="n"/>
      <c r="G382" s="28">
        <f>IFERROR(IF(E382="","",VLOOKUP(E382,'Setup - Mix Design'!$A$5:$I$504,9,0)),"")</f>
        <v/>
      </c>
      <c r="H382" s="32">
        <f>IF(OR(F382="",G382=""),"",F382*G382)</f>
        <v/>
      </c>
      <c r="I382" s="33">
        <f>IF(B382="","",SUMIF('Dispatch (Challan)'!$C$5:$C$6004,B382,'Dispatch (Challan)'!$F$5:$F$6004))</f>
        <v/>
      </c>
      <c r="J382" s="33">
        <f>IF(F382="","",F382-I382)</f>
        <v/>
      </c>
      <c r="K382" s="28">
        <f>IF(F382="","",IF(I382=0,"Pending",IF(I382&gt;=F382,"Completed","Partial")))</f>
        <v/>
      </c>
    </row>
    <row r="383">
      <c r="A383" s="31" t="n"/>
      <c r="B383" s="26" t="n"/>
      <c r="C383" s="26" t="n"/>
      <c r="D383" s="26" t="n"/>
      <c r="E383" s="26" t="n"/>
      <c r="F383" s="27" t="n"/>
      <c r="G383" s="28">
        <f>IFERROR(IF(E383="","",VLOOKUP(E383,'Setup - Mix Design'!$A$5:$I$504,9,0)),"")</f>
        <v/>
      </c>
      <c r="H383" s="32">
        <f>IF(OR(F383="",G383=""),"",F383*G383)</f>
        <v/>
      </c>
      <c r="I383" s="33">
        <f>IF(B383="","",SUMIF('Dispatch (Challan)'!$C$5:$C$6004,B383,'Dispatch (Challan)'!$F$5:$F$6004))</f>
        <v/>
      </c>
      <c r="J383" s="33">
        <f>IF(F383="","",F383-I383)</f>
        <v/>
      </c>
      <c r="K383" s="28">
        <f>IF(F383="","",IF(I383=0,"Pending",IF(I383&gt;=F383,"Completed","Partial")))</f>
        <v/>
      </c>
    </row>
    <row r="384">
      <c r="A384" s="31" t="n"/>
      <c r="B384" s="26" t="n"/>
      <c r="C384" s="26" t="n"/>
      <c r="D384" s="26" t="n"/>
      <c r="E384" s="26" t="n"/>
      <c r="F384" s="27" t="n"/>
      <c r="G384" s="28">
        <f>IFERROR(IF(E384="","",VLOOKUP(E384,'Setup - Mix Design'!$A$5:$I$504,9,0)),"")</f>
        <v/>
      </c>
      <c r="H384" s="32">
        <f>IF(OR(F384="",G384=""),"",F384*G384)</f>
        <v/>
      </c>
      <c r="I384" s="33">
        <f>IF(B384="","",SUMIF('Dispatch (Challan)'!$C$5:$C$6004,B384,'Dispatch (Challan)'!$F$5:$F$6004))</f>
        <v/>
      </c>
      <c r="J384" s="33">
        <f>IF(F384="","",F384-I384)</f>
        <v/>
      </c>
      <c r="K384" s="28">
        <f>IF(F384="","",IF(I384=0,"Pending",IF(I384&gt;=F384,"Completed","Partial")))</f>
        <v/>
      </c>
    </row>
    <row r="385">
      <c r="A385" s="31" t="n"/>
      <c r="B385" s="26" t="n"/>
      <c r="C385" s="26" t="n"/>
      <c r="D385" s="26" t="n"/>
      <c r="E385" s="26" t="n"/>
      <c r="F385" s="27" t="n"/>
      <c r="G385" s="28">
        <f>IFERROR(IF(E385="","",VLOOKUP(E385,'Setup - Mix Design'!$A$5:$I$504,9,0)),"")</f>
        <v/>
      </c>
      <c r="H385" s="32">
        <f>IF(OR(F385="",G385=""),"",F385*G385)</f>
        <v/>
      </c>
      <c r="I385" s="33">
        <f>IF(B385="","",SUMIF('Dispatch (Challan)'!$C$5:$C$6004,B385,'Dispatch (Challan)'!$F$5:$F$6004))</f>
        <v/>
      </c>
      <c r="J385" s="33">
        <f>IF(F385="","",F385-I385)</f>
        <v/>
      </c>
      <c r="K385" s="28">
        <f>IF(F385="","",IF(I385=0,"Pending",IF(I385&gt;=F385,"Completed","Partial")))</f>
        <v/>
      </c>
    </row>
    <row r="386">
      <c r="A386" s="31" t="n"/>
      <c r="B386" s="26" t="n"/>
      <c r="C386" s="26" t="n"/>
      <c r="D386" s="26" t="n"/>
      <c r="E386" s="26" t="n"/>
      <c r="F386" s="27" t="n"/>
      <c r="G386" s="28">
        <f>IFERROR(IF(E386="","",VLOOKUP(E386,'Setup - Mix Design'!$A$5:$I$504,9,0)),"")</f>
        <v/>
      </c>
      <c r="H386" s="32">
        <f>IF(OR(F386="",G386=""),"",F386*G386)</f>
        <v/>
      </c>
      <c r="I386" s="33">
        <f>IF(B386="","",SUMIF('Dispatch (Challan)'!$C$5:$C$6004,B386,'Dispatch (Challan)'!$F$5:$F$6004))</f>
        <v/>
      </c>
      <c r="J386" s="33">
        <f>IF(F386="","",F386-I386)</f>
        <v/>
      </c>
      <c r="K386" s="28">
        <f>IF(F386="","",IF(I386=0,"Pending",IF(I386&gt;=F386,"Completed","Partial")))</f>
        <v/>
      </c>
    </row>
    <row r="387">
      <c r="A387" s="31" t="n"/>
      <c r="B387" s="26" t="n"/>
      <c r="C387" s="26" t="n"/>
      <c r="D387" s="26" t="n"/>
      <c r="E387" s="26" t="n"/>
      <c r="F387" s="27" t="n"/>
      <c r="G387" s="28">
        <f>IFERROR(IF(E387="","",VLOOKUP(E387,'Setup - Mix Design'!$A$5:$I$504,9,0)),"")</f>
        <v/>
      </c>
      <c r="H387" s="32">
        <f>IF(OR(F387="",G387=""),"",F387*G387)</f>
        <v/>
      </c>
      <c r="I387" s="33">
        <f>IF(B387="","",SUMIF('Dispatch (Challan)'!$C$5:$C$6004,B387,'Dispatch (Challan)'!$F$5:$F$6004))</f>
        <v/>
      </c>
      <c r="J387" s="33">
        <f>IF(F387="","",F387-I387)</f>
        <v/>
      </c>
      <c r="K387" s="28">
        <f>IF(F387="","",IF(I387=0,"Pending",IF(I387&gt;=F387,"Completed","Partial")))</f>
        <v/>
      </c>
    </row>
    <row r="388">
      <c r="A388" s="31" t="n"/>
      <c r="B388" s="26" t="n"/>
      <c r="C388" s="26" t="n"/>
      <c r="D388" s="26" t="n"/>
      <c r="E388" s="26" t="n"/>
      <c r="F388" s="27" t="n"/>
      <c r="G388" s="28">
        <f>IFERROR(IF(E388="","",VLOOKUP(E388,'Setup - Mix Design'!$A$5:$I$504,9,0)),"")</f>
        <v/>
      </c>
      <c r="H388" s="32">
        <f>IF(OR(F388="",G388=""),"",F388*G388)</f>
        <v/>
      </c>
      <c r="I388" s="33">
        <f>IF(B388="","",SUMIF('Dispatch (Challan)'!$C$5:$C$6004,B388,'Dispatch (Challan)'!$F$5:$F$6004))</f>
        <v/>
      </c>
      <c r="J388" s="33">
        <f>IF(F388="","",F388-I388)</f>
        <v/>
      </c>
      <c r="K388" s="28">
        <f>IF(F388="","",IF(I388=0,"Pending",IF(I388&gt;=F388,"Completed","Partial")))</f>
        <v/>
      </c>
    </row>
    <row r="389">
      <c r="A389" s="31" t="n"/>
      <c r="B389" s="26" t="n"/>
      <c r="C389" s="26" t="n"/>
      <c r="D389" s="26" t="n"/>
      <c r="E389" s="26" t="n"/>
      <c r="F389" s="27" t="n"/>
      <c r="G389" s="28">
        <f>IFERROR(IF(E389="","",VLOOKUP(E389,'Setup - Mix Design'!$A$5:$I$504,9,0)),"")</f>
        <v/>
      </c>
      <c r="H389" s="32">
        <f>IF(OR(F389="",G389=""),"",F389*G389)</f>
        <v/>
      </c>
      <c r="I389" s="33">
        <f>IF(B389="","",SUMIF('Dispatch (Challan)'!$C$5:$C$6004,B389,'Dispatch (Challan)'!$F$5:$F$6004))</f>
        <v/>
      </c>
      <c r="J389" s="33">
        <f>IF(F389="","",F389-I389)</f>
        <v/>
      </c>
      <c r="K389" s="28">
        <f>IF(F389="","",IF(I389=0,"Pending",IF(I389&gt;=F389,"Completed","Partial")))</f>
        <v/>
      </c>
    </row>
    <row r="390">
      <c r="A390" s="31" t="n"/>
      <c r="B390" s="26" t="n"/>
      <c r="C390" s="26" t="n"/>
      <c r="D390" s="26" t="n"/>
      <c r="E390" s="26" t="n"/>
      <c r="F390" s="27" t="n"/>
      <c r="G390" s="28">
        <f>IFERROR(IF(E390="","",VLOOKUP(E390,'Setup - Mix Design'!$A$5:$I$504,9,0)),"")</f>
        <v/>
      </c>
      <c r="H390" s="32">
        <f>IF(OR(F390="",G390=""),"",F390*G390)</f>
        <v/>
      </c>
      <c r="I390" s="33">
        <f>IF(B390="","",SUMIF('Dispatch (Challan)'!$C$5:$C$6004,B390,'Dispatch (Challan)'!$F$5:$F$6004))</f>
        <v/>
      </c>
      <c r="J390" s="33">
        <f>IF(F390="","",F390-I390)</f>
        <v/>
      </c>
      <c r="K390" s="28">
        <f>IF(F390="","",IF(I390=0,"Pending",IF(I390&gt;=F390,"Completed","Partial")))</f>
        <v/>
      </c>
    </row>
    <row r="391">
      <c r="A391" s="31" t="n"/>
      <c r="B391" s="26" t="n"/>
      <c r="C391" s="26" t="n"/>
      <c r="D391" s="26" t="n"/>
      <c r="E391" s="26" t="n"/>
      <c r="F391" s="27" t="n"/>
      <c r="G391" s="28">
        <f>IFERROR(IF(E391="","",VLOOKUP(E391,'Setup - Mix Design'!$A$5:$I$504,9,0)),"")</f>
        <v/>
      </c>
      <c r="H391" s="32">
        <f>IF(OR(F391="",G391=""),"",F391*G391)</f>
        <v/>
      </c>
      <c r="I391" s="33">
        <f>IF(B391="","",SUMIF('Dispatch (Challan)'!$C$5:$C$6004,B391,'Dispatch (Challan)'!$F$5:$F$6004))</f>
        <v/>
      </c>
      <c r="J391" s="33">
        <f>IF(F391="","",F391-I391)</f>
        <v/>
      </c>
      <c r="K391" s="28">
        <f>IF(F391="","",IF(I391=0,"Pending",IF(I391&gt;=F391,"Completed","Partial")))</f>
        <v/>
      </c>
    </row>
    <row r="392">
      <c r="A392" s="31" t="n"/>
      <c r="B392" s="26" t="n"/>
      <c r="C392" s="26" t="n"/>
      <c r="D392" s="26" t="n"/>
      <c r="E392" s="26" t="n"/>
      <c r="F392" s="27" t="n"/>
      <c r="G392" s="28">
        <f>IFERROR(IF(E392="","",VLOOKUP(E392,'Setup - Mix Design'!$A$5:$I$504,9,0)),"")</f>
        <v/>
      </c>
      <c r="H392" s="32">
        <f>IF(OR(F392="",G392=""),"",F392*G392)</f>
        <v/>
      </c>
      <c r="I392" s="33">
        <f>IF(B392="","",SUMIF('Dispatch (Challan)'!$C$5:$C$6004,B392,'Dispatch (Challan)'!$F$5:$F$6004))</f>
        <v/>
      </c>
      <c r="J392" s="33">
        <f>IF(F392="","",F392-I392)</f>
        <v/>
      </c>
      <c r="K392" s="28">
        <f>IF(F392="","",IF(I392=0,"Pending",IF(I392&gt;=F392,"Completed","Partial")))</f>
        <v/>
      </c>
    </row>
    <row r="393">
      <c r="A393" s="31" t="n"/>
      <c r="B393" s="26" t="n"/>
      <c r="C393" s="26" t="n"/>
      <c r="D393" s="26" t="n"/>
      <c r="E393" s="26" t="n"/>
      <c r="F393" s="27" t="n"/>
      <c r="G393" s="28">
        <f>IFERROR(IF(E393="","",VLOOKUP(E393,'Setup - Mix Design'!$A$5:$I$504,9,0)),"")</f>
        <v/>
      </c>
      <c r="H393" s="32">
        <f>IF(OR(F393="",G393=""),"",F393*G393)</f>
        <v/>
      </c>
      <c r="I393" s="33">
        <f>IF(B393="","",SUMIF('Dispatch (Challan)'!$C$5:$C$6004,B393,'Dispatch (Challan)'!$F$5:$F$6004))</f>
        <v/>
      </c>
      <c r="J393" s="33">
        <f>IF(F393="","",F393-I393)</f>
        <v/>
      </c>
      <c r="K393" s="28">
        <f>IF(F393="","",IF(I393=0,"Pending",IF(I393&gt;=F393,"Completed","Partial")))</f>
        <v/>
      </c>
    </row>
    <row r="394">
      <c r="A394" s="31" t="n"/>
      <c r="B394" s="26" t="n"/>
      <c r="C394" s="26" t="n"/>
      <c r="D394" s="26" t="n"/>
      <c r="E394" s="26" t="n"/>
      <c r="F394" s="27" t="n"/>
      <c r="G394" s="28">
        <f>IFERROR(IF(E394="","",VLOOKUP(E394,'Setup - Mix Design'!$A$5:$I$504,9,0)),"")</f>
        <v/>
      </c>
      <c r="H394" s="32">
        <f>IF(OR(F394="",G394=""),"",F394*G394)</f>
        <v/>
      </c>
      <c r="I394" s="33">
        <f>IF(B394="","",SUMIF('Dispatch (Challan)'!$C$5:$C$6004,B394,'Dispatch (Challan)'!$F$5:$F$6004))</f>
        <v/>
      </c>
      <c r="J394" s="33">
        <f>IF(F394="","",F394-I394)</f>
        <v/>
      </c>
      <c r="K394" s="28">
        <f>IF(F394="","",IF(I394=0,"Pending",IF(I394&gt;=F394,"Completed","Partial")))</f>
        <v/>
      </c>
    </row>
    <row r="395">
      <c r="A395" s="31" t="n"/>
      <c r="B395" s="26" t="n"/>
      <c r="C395" s="26" t="n"/>
      <c r="D395" s="26" t="n"/>
      <c r="E395" s="26" t="n"/>
      <c r="F395" s="27" t="n"/>
      <c r="G395" s="28">
        <f>IFERROR(IF(E395="","",VLOOKUP(E395,'Setup - Mix Design'!$A$5:$I$504,9,0)),"")</f>
        <v/>
      </c>
      <c r="H395" s="32">
        <f>IF(OR(F395="",G395=""),"",F395*G395)</f>
        <v/>
      </c>
      <c r="I395" s="33">
        <f>IF(B395="","",SUMIF('Dispatch (Challan)'!$C$5:$C$6004,B395,'Dispatch (Challan)'!$F$5:$F$6004))</f>
        <v/>
      </c>
      <c r="J395" s="33">
        <f>IF(F395="","",F395-I395)</f>
        <v/>
      </c>
      <c r="K395" s="28">
        <f>IF(F395="","",IF(I395=0,"Pending",IF(I395&gt;=F395,"Completed","Partial")))</f>
        <v/>
      </c>
    </row>
    <row r="396">
      <c r="A396" s="31" t="n"/>
      <c r="B396" s="26" t="n"/>
      <c r="C396" s="26" t="n"/>
      <c r="D396" s="26" t="n"/>
      <c r="E396" s="26" t="n"/>
      <c r="F396" s="27" t="n"/>
      <c r="G396" s="28">
        <f>IFERROR(IF(E396="","",VLOOKUP(E396,'Setup - Mix Design'!$A$5:$I$504,9,0)),"")</f>
        <v/>
      </c>
      <c r="H396" s="32">
        <f>IF(OR(F396="",G396=""),"",F396*G396)</f>
        <v/>
      </c>
      <c r="I396" s="33">
        <f>IF(B396="","",SUMIF('Dispatch (Challan)'!$C$5:$C$6004,B396,'Dispatch (Challan)'!$F$5:$F$6004))</f>
        <v/>
      </c>
      <c r="J396" s="33">
        <f>IF(F396="","",F396-I396)</f>
        <v/>
      </c>
      <c r="K396" s="28">
        <f>IF(F396="","",IF(I396=0,"Pending",IF(I396&gt;=F396,"Completed","Partial")))</f>
        <v/>
      </c>
    </row>
    <row r="397">
      <c r="A397" s="31" t="n"/>
      <c r="B397" s="26" t="n"/>
      <c r="C397" s="26" t="n"/>
      <c r="D397" s="26" t="n"/>
      <c r="E397" s="26" t="n"/>
      <c r="F397" s="27" t="n"/>
      <c r="G397" s="28">
        <f>IFERROR(IF(E397="","",VLOOKUP(E397,'Setup - Mix Design'!$A$5:$I$504,9,0)),"")</f>
        <v/>
      </c>
      <c r="H397" s="32">
        <f>IF(OR(F397="",G397=""),"",F397*G397)</f>
        <v/>
      </c>
      <c r="I397" s="33">
        <f>IF(B397="","",SUMIF('Dispatch (Challan)'!$C$5:$C$6004,B397,'Dispatch (Challan)'!$F$5:$F$6004))</f>
        <v/>
      </c>
      <c r="J397" s="33">
        <f>IF(F397="","",F397-I397)</f>
        <v/>
      </c>
      <c r="K397" s="28">
        <f>IF(F397="","",IF(I397=0,"Pending",IF(I397&gt;=F397,"Completed","Partial")))</f>
        <v/>
      </c>
    </row>
    <row r="398">
      <c r="A398" s="31" t="n"/>
      <c r="B398" s="26" t="n"/>
      <c r="C398" s="26" t="n"/>
      <c r="D398" s="26" t="n"/>
      <c r="E398" s="26" t="n"/>
      <c r="F398" s="27" t="n"/>
      <c r="G398" s="28">
        <f>IFERROR(IF(E398="","",VLOOKUP(E398,'Setup - Mix Design'!$A$5:$I$504,9,0)),"")</f>
        <v/>
      </c>
      <c r="H398" s="32">
        <f>IF(OR(F398="",G398=""),"",F398*G398)</f>
        <v/>
      </c>
      <c r="I398" s="33">
        <f>IF(B398="","",SUMIF('Dispatch (Challan)'!$C$5:$C$6004,B398,'Dispatch (Challan)'!$F$5:$F$6004))</f>
        <v/>
      </c>
      <c r="J398" s="33">
        <f>IF(F398="","",F398-I398)</f>
        <v/>
      </c>
      <c r="K398" s="28">
        <f>IF(F398="","",IF(I398=0,"Pending",IF(I398&gt;=F398,"Completed","Partial")))</f>
        <v/>
      </c>
    </row>
    <row r="399">
      <c r="A399" s="31" t="n"/>
      <c r="B399" s="26" t="n"/>
      <c r="C399" s="26" t="n"/>
      <c r="D399" s="26" t="n"/>
      <c r="E399" s="26" t="n"/>
      <c r="F399" s="27" t="n"/>
      <c r="G399" s="28">
        <f>IFERROR(IF(E399="","",VLOOKUP(E399,'Setup - Mix Design'!$A$5:$I$504,9,0)),"")</f>
        <v/>
      </c>
      <c r="H399" s="32">
        <f>IF(OR(F399="",G399=""),"",F399*G399)</f>
        <v/>
      </c>
      <c r="I399" s="33">
        <f>IF(B399="","",SUMIF('Dispatch (Challan)'!$C$5:$C$6004,B399,'Dispatch (Challan)'!$F$5:$F$6004))</f>
        <v/>
      </c>
      <c r="J399" s="33">
        <f>IF(F399="","",F399-I399)</f>
        <v/>
      </c>
      <c r="K399" s="28">
        <f>IF(F399="","",IF(I399=0,"Pending",IF(I399&gt;=F399,"Completed","Partial")))</f>
        <v/>
      </c>
    </row>
    <row r="400">
      <c r="A400" s="31" t="n"/>
      <c r="B400" s="26" t="n"/>
      <c r="C400" s="26" t="n"/>
      <c r="D400" s="26" t="n"/>
      <c r="E400" s="26" t="n"/>
      <c r="F400" s="27" t="n"/>
      <c r="G400" s="28">
        <f>IFERROR(IF(E400="","",VLOOKUP(E400,'Setup - Mix Design'!$A$5:$I$504,9,0)),"")</f>
        <v/>
      </c>
      <c r="H400" s="32">
        <f>IF(OR(F400="",G400=""),"",F400*G400)</f>
        <v/>
      </c>
      <c r="I400" s="33">
        <f>IF(B400="","",SUMIF('Dispatch (Challan)'!$C$5:$C$6004,B400,'Dispatch (Challan)'!$F$5:$F$6004))</f>
        <v/>
      </c>
      <c r="J400" s="33">
        <f>IF(F400="","",F400-I400)</f>
        <v/>
      </c>
      <c r="K400" s="28">
        <f>IF(F400="","",IF(I400=0,"Pending",IF(I400&gt;=F400,"Completed","Partial")))</f>
        <v/>
      </c>
    </row>
    <row r="401">
      <c r="A401" s="31" t="n"/>
      <c r="B401" s="26" t="n"/>
      <c r="C401" s="26" t="n"/>
      <c r="D401" s="26" t="n"/>
      <c r="E401" s="26" t="n"/>
      <c r="F401" s="27" t="n"/>
      <c r="G401" s="28">
        <f>IFERROR(IF(E401="","",VLOOKUP(E401,'Setup - Mix Design'!$A$5:$I$504,9,0)),"")</f>
        <v/>
      </c>
      <c r="H401" s="32">
        <f>IF(OR(F401="",G401=""),"",F401*G401)</f>
        <v/>
      </c>
      <c r="I401" s="33">
        <f>IF(B401="","",SUMIF('Dispatch (Challan)'!$C$5:$C$6004,B401,'Dispatch (Challan)'!$F$5:$F$6004))</f>
        <v/>
      </c>
      <c r="J401" s="33">
        <f>IF(F401="","",F401-I401)</f>
        <v/>
      </c>
      <c r="K401" s="28">
        <f>IF(F401="","",IF(I401=0,"Pending",IF(I401&gt;=F401,"Completed","Partial")))</f>
        <v/>
      </c>
    </row>
    <row r="402">
      <c r="A402" s="31" t="n"/>
      <c r="B402" s="26" t="n"/>
      <c r="C402" s="26" t="n"/>
      <c r="D402" s="26" t="n"/>
      <c r="E402" s="26" t="n"/>
      <c r="F402" s="27" t="n"/>
      <c r="G402" s="28">
        <f>IFERROR(IF(E402="","",VLOOKUP(E402,'Setup - Mix Design'!$A$5:$I$504,9,0)),"")</f>
        <v/>
      </c>
      <c r="H402" s="32">
        <f>IF(OR(F402="",G402=""),"",F402*G402)</f>
        <v/>
      </c>
      <c r="I402" s="33">
        <f>IF(B402="","",SUMIF('Dispatch (Challan)'!$C$5:$C$6004,B402,'Dispatch (Challan)'!$F$5:$F$6004))</f>
        <v/>
      </c>
      <c r="J402" s="33">
        <f>IF(F402="","",F402-I402)</f>
        <v/>
      </c>
      <c r="K402" s="28">
        <f>IF(F402="","",IF(I402=0,"Pending",IF(I402&gt;=F402,"Completed","Partial")))</f>
        <v/>
      </c>
    </row>
    <row r="403">
      <c r="A403" s="31" t="n"/>
      <c r="B403" s="26" t="n"/>
      <c r="C403" s="26" t="n"/>
      <c r="D403" s="26" t="n"/>
      <c r="E403" s="26" t="n"/>
      <c r="F403" s="27" t="n"/>
      <c r="G403" s="28">
        <f>IFERROR(IF(E403="","",VLOOKUP(E403,'Setup - Mix Design'!$A$5:$I$504,9,0)),"")</f>
        <v/>
      </c>
      <c r="H403" s="32">
        <f>IF(OR(F403="",G403=""),"",F403*G403)</f>
        <v/>
      </c>
      <c r="I403" s="33">
        <f>IF(B403="","",SUMIF('Dispatch (Challan)'!$C$5:$C$6004,B403,'Dispatch (Challan)'!$F$5:$F$6004))</f>
        <v/>
      </c>
      <c r="J403" s="33">
        <f>IF(F403="","",F403-I403)</f>
        <v/>
      </c>
      <c r="K403" s="28">
        <f>IF(F403="","",IF(I403=0,"Pending",IF(I403&gt;=F403,"Completed","Partial")))</f>
        <v/>
      </c>
    </row>
    <row r="404">
      <c r="A404" s="31" t="n"/>
      <c r="B404" s="26" t="n"/>
      <c r="C404" s="26" t="n"/>
      <c r="D404" s="26" t="n"/>
      <c r="E404" s="26" t="n"/>
      <c r="F404" s="27" t="n"/>
      <c r="G404" s="28">
        <f>IFERROR(IF(E404="","",VLOOKUP(E404,'Setup - Mix Design'!$A$5:$I$504,9,0)),"")</f>
        <v/>
      </c>
      <c r="H404" s="32">
        <f>IF(OR(F404="",G404=""),"",F404*G404)</f>
        <v/>
      </c>
      <c r="I404" s="33">
        <f>IF(B404="","",SUMIF('Dispatch (Challan)'!$C$5:$C$6004,B404,'Dispatch (Challan)'!$F$5:$F$6004))</f>
        <v/>
      </c>
      <c r="J404" s="33">
        <f>IF(F404="","",F404-I404)</f>
        <v/>
      </c>
      <c r="K404" s="28">
        <f>IF(F404="","",IF(I404=0,"Pending",IF(I404&gt;=F404,"Completed","Partial")))</f>
        <v/>
      </c>
    </row>
    <row r="405">
      <c r="A405" s="31" t="n"/>
      <c r="B405" s="26" t="n"/>
      <c r="C405" s="26" t="n"/>
      <c r="D405" s="26" t="n"/>
      <c r="E405" s="26" t="n"/>
      <c r="F405" s="27" t="n"/>
      <c r="G405" s="28">
        <f>IFERROR(IF(E405="","",VLOOKUP(E405,'Setup - Mix Design'!$A$5:$I$504,9,0)),"")</f>
        <v/>
      </c>
      <c r="H405" s="32">
        <f>IF(OR(F405="",G405=""),"",F405*G405)</f>
        <v/>
      </c>
      <c r="I405" s="33">
        <f>IF(B405="","",SUMIF('Dispatch (Challan)'!$C$5:$C$6004,B405,'Dispatch (Challan)'!$F$5:$F$6004))</f>
        <v/>
      </c>
      <c r="J405" s="33">
        <f>IF(F405="","",F405-I405)</f>
        <v/>
      </c>
      <c r="K405" s="28">
        <f>IF(F405="","",IF(I405=0,"Pending",IF(I405&gt;=F405,"Completed","Partial")))</f>
        <v/>
      </c>
    </row>
    <row r="406">
      <c r="A406" s="31" t="n"/>
      <c r="B406" s="26" t="n"/>
      <c r="C406" s="26" t="n"/>
      <c r="D406" s="26" t="n"/>
      <c r="E406" s="26" t="n"/>
      <c r="F406" s="27" t="n"/>
      <c r="G406" s="28">
        <f>IFERROR(IF(E406="","",VLOOKUP(E406,'Setup - Mix Design'!$A$5:$I$504,9,0)),"")</f>
        <v/>
      </c>
      <c r="H406" s="32">
        <f>IF(OR(F406="",G406=""),"",F406*G406)</f>
        <v/>
      </c>
      <c r="I406" s="33">
        <f>IF(B406="","",SUMIF('Dispatch (Challan)'!$C$5:$C$6004,B406,'Dispatch (Challan)'!$F$5:$F$6004))</f>
        <v/>
      </c>
      <c r="J406" s="33">
        <f>IF(F406="","",F406-I406)</f>
        <v/>
      </c>
      <c r="K406" s="28">
        <f>IF(F406="","",IF(I406=0,"Pending",IF(I406&gt;=F406,"Completed","Partial")))</f>
        <v/>
      </c>
    </row>
    <row r="407">
      <c r="A407" s="31" t="n"/>
      <c r="B407" s="26" t="n"/>
      <c r="C407" s="26" t="n"/>
      <c r="D407" s="26" t="n"/>
      <c r="E407" s="26" t="n"/>
      <c r="F407" s="27" t="n"/>
      <c r="G407" s="28">
        <f>IFERROR(IF(E407="","",VLOOKUP(E407,'Setup - Mix Design'!$A$5:$I$504,9,0)),"")</f>
        <v/>
      </c>
      <c r="H407" s="32">
        <f>IF(OR(F407="",G407=""),"",F407*G407)</f>
        <v/>
      </c>
      <c r="I407" s="33">
        <f>IF(B407="","",SUMIF('Dispatch (Challan)'!$C$5:$C$6004,B407,'Dispatch (Challan)'!$F$5:$F$6004))</f>
        <v/>
      </c>
      <c r="J407" s="33">
        <f>IF(F407="","",F407-I407)</f>
        <v/>
      </c>
      <c r="K407" s="28">
        <f>IF(F407="","",IF(I407=0,"Pending",IF(I407&gt;=F407,"Completed","Partial")))</f>
        <v/>
      </c>
    </row>
    <row r="408">
      <c r="A408" s="31" t="n"/>
      <c r="B408" s="26" t="n"/>
      <c r="C408" s="26" t="n"/>
      <c r="D408" s="26" t="n"/>
      <c r="E408" s="26" t="n"/>
      <c r="F408" s="27" t="n"/>
      <c r="G408" s="28">
        <f>IFERROR(IF(E408="","",VLOOKUP(E408,'Setup - Mix Design'!$A$5:$I$504,9,0)),"")</f>
        <v/>
      </c>
      <c r="H408" s="32">
        <f>IF(OR(F408="",G408=""),"",F408*G408)</f>
        <v/>
      </c>
      <c r="I408" s="33">
        <f>IF(B408="","",SUMIF('Dispatch (Challan)'!$C$5:$C$6004,B408,'Dispatch (Challan)'!$F$5:$F$6004))</f>
        <v/>
      </c>
      <c r="J408" s="33">
        <f>IF(F408="","",F408-I408)</f>
        <v/>
      </c>
      <c r="K408" s="28">
        <f>IF(F408="","",IF(I408=0,"Pending",IF(I408&gt;=F408,"Completed","Partial")))</f>
        <v/>
      </c>
    </row>
    <row r="409">
      <c r="A409" s="31" t="n"/>
      <c r="B409" s="26" t="n"/>
      <c r="C409" s="26" t="n"/>
      <c r="D409" s="26" t="n"/>
      <c r="E409" s="26" t="n"/>
      <c r="F409" s="27" t="n"/>
      <c r="G409" s="28">
        <f>IFERROR(IF(E409="","",VLOOKUP(E409,'Setup - Mix Design'!$A$5:$I$504,9,0)),"")</f>
        <v/>
      </c>
      <c r="H409" s="32">
        <f>IF(OR(F409="",G409=""),"",F409*G409)</f>
        <v/>
      </c>
      <c r="I409" s="33">
        <f>IF(B409="","",SUMIF('Dispatch (Challan)'!$C$5:$C$6004,B409,'Dispatch (Challan)'!$F$5:$F$6004))</f>
        <v/>
      </c>
      <c r="J409" s="33">
        <f>IF(F409="","",F409-I409)</f>
        <v/>
      </c>
      <c r="K409" s="28">
        <f>IF(F409="","",IF(I409=0,"Pending",IF(I409&gt;=F409,"Completed","Partial")))</f>
        <v/>
      </c>
    </row>
    <row r="410">
      <c r="A410" s="31" t="n"/>
      <c r="B410" s="26" t="n"/>
      <c r="C410" s="26" t="n"/>
      <c r="D410" s="26" t="n"/>
      <c r="E410" s="26" t="n"/>
      <c r="F410" s="27" t="n"/>
      <c r="G410" s="28">
        <f>IFERROR(IF(E410="","",VLOOKUP(E410,'Setup - Mix Design'!$A$5:$I$504,9,0)),"")</f>
        <v/>
      </c>
      <c r="H410" s="32">
        <f>IF(OR(F410="",G410=""),"",F410*G410)</f>
        <v/>
      </c>
      <c r="I410" s="33">
        <f>IF(B410="","",SUMIF('Dispatch (Challan)'!$C$5:$C$6004,B410,'Dispatch (Challan)'!$F$5:$F$6004))</f>
        <v/>
      </c>
      <c r="J410" s="33">
        <f>IF(F410="","",F410-I410)</f>
        <v/>
      </c>
      <c r="K410" s="28">
        <f>IF(F410="","",IF(I410=0,"Pending",IF(I410&gt;=F410,"Completed","Partial")))</f>
        <v/>
      </c>
    </row>
    <row r="411">
      <c r="A411" s="31" t="n"/>
      <c r="B411" s="26" t="n"/>
      <c r="C411" s="26" t="n"/>
      <c r="D411" s="26" t="n"/>
      <c r="E411" s="26" t="n"/>
      <c r="F411" s="27" t="n"/>
      <c r="G411" s="28">
        <f>IFERROR(IF(E411="","",VLOOKUP(E411,'Setup - Mix Design'!$A$5:$I$504,9,0)),"")</f>
        <v/>
      </c>
      <c r="H411" s="32">
        <f>IF(OR(F411="",G411=""),"",F411*G411)</f>
        <v/>
      </c>
      <c r="I411" s="33">
        <f>IF(B411="","",SUMIF('Dispatch (Challan)'!$C$5:$C$6004,B411,'Dispatch (Challan)'!$F$5:$F$6004))</f>
        <v/>
      </c>
      <c r="J411" s="33">
        <f>IF(F411="","",F411-I411)</f>
        <v/>
      </c>
      <c r="K411" s="28">
        <f>IF(F411="","",IF(I411=0,"Pending",IF(I411&gt;=F411,"Completed","Partial")))</f>
        <v/>
      </c>
    </row>
    <row r="412">
      <c r="A412" s="31" t="n"/>
      <c r="B412" s="26" t="n"/>
      <c r="C412" s="26" t="n"/>
      <c r="D412" s="26" t="n"/>
      <c r="E412" s="26" t="n"/>
      <c r="F412" s="27" t="n"/>
      <c r="G412" s="28">
        <f>IFERROR(IF(E412="","",VLOOKUP(E412,'Setup - Mix Design'!$A$5:$I$504,9,0)),"")</f>
        <v/>
      </c>
      <c r="H412" s="32">
        <f>IF(OR(F412="",G412=""),"",F412*G412)</f>
        <v/>
      </c>
      <c r="I412" s="33">
        <f>IF(B412="","",SUMIF('Dispatch (Challan)'!$C$5:$C$6004,B412,'Dispatch (Challan)'!$F$5:$F$6004))</f>
        <v/>
      </c>
      <c r="J412" s="33">
        <f>IF(F412="","",F412-I412)</f>
        <v/>
      </c>
      <c r="K412" s="28">
        <f>IF(F412="","",IF(I412=0,"Pending",IF(I412&gt;=F412,"Completed","Partial")))</f>
        <v/>
      </c>
    </row>
    <row r="413">
      <c r="A413" s="31" t="n"/>
      <c r="B413" s="26" t="n"/>
      <c r="C413" s="26" t="n"/>
      <c r="D413" s="26" t="n"/>
      <c r="E413" s="26" t="n"/>
      <c r="F413" s="27" t="n"/>
      <c r="G413" s="28">
        <f>IFERROR(IF(E413="","",VLOOKUP(E413,'Setup - Mix Design'!$A$5:$I$504,9,0)),"")</f>
        <v/>
      </c>
      <c r="H413" s="32">
        <f>IF(OR(F413="",G413=""),"",F413*G413)</f>
        <v/>
      </c>
      <c r="I413" s="33">
        <f>IF(B413="","",SUMIF('Dispatch (Challan)'!$C$5:$C$6004,B413,'Dispatch (Challan)'!$F$5:$F$6004))</f>
        <v/>
      </c>
      <c r="J413" s="33">
        <f>IF(F413="","",F413-I413)</f>
        <v/>
      </c>
      <c r="K413" s="28">
        <f>IF(F413="","",IF(I413=0,"Pending",IF(I413&gt;=F413,"Completed","Partial")))</f>
        <v/>
      </c>
    </row>
    <row r="414">
      <c r="A414" s="31" t="n"/>
      <c r="B414" s="26" t="n"/>
      <c r="C414" s="26" t="n"/>
      <c r="D414" s="26" t="n"/>
      <c r="E414" s="26" t="n"/>
      <c r="F414" s="27" t="n"/>
      <c r="G414" s="28">
        <f>IFERROR(IF(E414="","",VLOOKUP(E414,'Setup - Mix Design'!$A$5:$I$504,9,0)),"")</f>
        <v/>
      </c>
      <c r="H414" s="32">
        <f>IF(OR(F414="",G414=""),"",F414*G414)</f>
        <v/>
      </c>
      <c r="I414" s="33">
        <f>IF(B414="","",SUMIF('Dispatch (Challan)'!$C$5:$C$6004,B414,'Dispatch (Challan)'!$F$5:$F$6004))</f>
        <v/>
      </c>
      <c r="J414" s="33">
        <f>IF(F414="","",F414-I414)</f>
        <v/>
      </c>
      <c r="K414" s="28">
        <f>IF(F414="","",IF(I414=0,"Pending",IF(I414&gt;=F414,"Completed","Partial")))</f>
        <v/>
      </c>
    </row>
    <row r="415">
      <c r="A415" s="31" t="n"/>
      <c r="B415" s="26" t="n"/>
      <c r="C415" s="26" t="n"/>
      <c r="D415" s="26" t="n"/>
      <c r="E415" s="26" t="n"/>
      <c r="F415" s="27" t="n"/>
      <c r="G415" s="28">
        <f>IFERROR(IF(E415="","",VLOOKUP(E415,'Setup - Mix Design'!$A$5:$I$504,9,0)),"")</f>
        <v/>
      </c>
      <c r="H415" s="32">
        <f>IF(OR(F415="",G415=""),"",F415*G415)</f>
        <v/>
      </c>
      <c r="I415" s="33">
        <f>IF(B415="","",SUMIF('Dispatch (Challan)'!$C$5:$C$6004,B415,'Dispatch (Challan)'!$F$5:$F$6004))</f>
        <v/>
      </c>
      <c r="J415" s="33">
        <f>IF(F415="","",F415-I415)</f>
        <v/>
      </c>
      <c r="K415" s="28">
        <f>IF(F415="","",IF(I415=0,"Pending",IF(I415&gt;=F415,"Completed","Partial")))</f>
        <v/>
      </c>
    </row>
    <row r="416">
      <c r="A416" s="31" t="n"/>
      <c r="B416" s="26" t="n"/>
      <c r="C416" s="26" t="n"/>
      <c r="D416" s="26" t="n"/>
      <c r="E416" s="26" t="n"/>
      <c r="F416" s="27" t="n"/>
      <c r="G416" s="28">
        <f>IFERROR(IF(E416="","",VLOOKUP(E416,'Setup - Mix Design'!$A$5:$I$504,9,0)),"")</f>
        <v/>
      </c>
      <c r="H416" s="32">
        <f>IF(OR(F416="",G416=""),"",F416*G416)</f>
        <v/>
      </c>
      <c r="I416" s="33">
        <f>IF(B416="","",SUMIF('Dispatch (Challan)'!$C$5:$C$6004,B416,'Dispatch (Challan)'!$F$5:$F$6004))</f>
        <v/>
      </c>
      <c r="J416" s="33">
        <f>IF(F416="","",F416-I416)</f>
        <v/>
      </c>
      <c r="K416" s="28">
        <f>IF(F416="","",IF(I416=0,"Pending",IF(I416&gt;=F416,"Completed","Partial")))</f>
        <v/>
      </c>
    </row>
    <row r="417">
      <c r="A417" s="31" t="n"/>
      <c r="B417" s="26" t="n"/>
      <c r="C417" s="26" t="n"/>
      <c r="D417" s="26" t="n"/>
      <c r="E417" s="26" t="n"/>
      <c r="F417" s="27" t="n"/>
      <c r="G417" s="28">
        <f>IFERROR(IF(E417="","",VLOOKUP(E417,'Setup - Mix Design'!$A$5:$I$504,9,0)),"")</f>
        <v/>
      </c>
      <c r="H417" s="32">
        <f>IF(OR(F417="",G417=""),"",F417*G417)</f>
        <v/>
      </c>
      <c r="I417" s="33">
        <f>IF(B417="","",SUMIF('Dispatch (Challan)'!$C$5:$C$6004,B417,'Dispatch (Challan)'!$F$5:$F$6004))</f>
        <v/>
      </c>
      <c r="J417" s="33">
        <f>IF(F417="","",F417-I417)</f>
        <v/>
      </c>
      <c r="K417" s="28">
        <f>IF(F417="","",IF(I417=0,"Pending",IF(I417&gt;=F417,"Completed","Partial")))</f>
        <v/>
      </c>
    </row>
    <row r="418">
      <c r="A418" s="31" t="n"/>
      <c r="B418" s="26" t="n"/>
      <c r="C418" s="26" t="n"/>
      <c r="D418" s="26" t="n"/>
      <c r="E418" s="26" t="n"/>
      <c r="F418" s="27" t="n"/>
      <c r="G418" s="28">
        <f>IFERROR(IF(E418="","",VLOOKUP(E418,'Setup - Mix Design'!$A$5:$I$504,9,0)),"")</f>
        <v/>
      </c>
      <c r="H418" s="32">
        <f>IF(OR(F418="",G418=""),"",F418*G418)</f>
        <v/>
      </c>
      <c r="I418" s="33">
        <f>IF(B418="","",SUMIF('Dispatch (Challan)'!$C$5:$C$6004,B418,'Dispatch (Challan)'!$F$5:$F$6004))</f>
        <v/>
      </c>
      <c r="J418" s="33">
        <f>IF(F418="","",F418-I418)</f>
        <v/>
      </c>
      <c r="K418" s="28">
        <f>IF(F418="","",IF(I418=0,"Pending",IF(I418&gt;=F418,"Completed","Partial")))</f>
        <v/>
      </c>
    </row>
    <row r="419">
      <c r="A419" s="31" t="n"/>
      <c r="B419" s="26" t="n"/>
      <c r="C419" s="26" t="n"/>
      <c r="D419" s="26" t="n"/>
      <c r="E419" s="26" t="n"/>
      <c r="F419" s="27" t="n"/>
      <c r="G419" s="28">
        <f>IFERROR(IF(E419="","",VLOOKUP(E419,'Setup - Mix Design'!$A$5:$I$504,9,0)),"")</f>
        <v/>
      </c>
      <c r="H419" s="32">
        <f>IF(OR(F419="",G419=""),"",F419*G419)</f>
        <v/>
      </c>
      <c r="I419" s="33">
        <f>IF(B419="","",SUMIF('Dispatch (Challan)'!$C$5:$C$6004,B419,'Dispatch (Challan)'!$F$5:$F$6004))</f>
        <v/>
      </c>
      <c r="J419" s="33">
        <f>IF(F419="","",F419-I419)</f>
        <v/>
      </c>
      <c r="K419" s="28">
        <f>IF(F419="","",IF(I419=0,"Pending",IF(I419&gt;=F419,"Completed","Partial")))</f>
        <v/>
      </c>
    </row>
    <row r="420">
      <c r="A420" s="31" t="n"/>
      <c r="B420" s="26" t="n"/>
      <c r="C420" s="26" t="n"/>
      <c r="D420" s="26" t="n"/>
      <c r="E420" s="26" t="n"/>
      <c r="F420" s="27" t="n"/>
      <c r="G420" s="28">
        <f>IFERROR(IF(E420="","",VLOOKUP(E420,'Setup - Mix Design'!$A$5:$I$504,9,0)),"")</f>
        <v/>
      </c>
      <c r="H420" s="32">
        <f>IF(OR(F420="",G420=""),"",F420*G420)</f>
        <v/>
      </c>
      <c r="I420" s="33">
        <f>IF(B420="","",SUMIF('Dispatch (Challan)'!$C$5:$C$6004,B420,'Dispatch (Challan)'!$F$5:$F$6004))</f>
        <v/>
      </c>
      <c r="J420" s="33">
        <f>IF(F420="","",F420-I420)</f>
        <v/>
      </c>
      <c r="K420" s="28">
        <f>IF(F420="","",IF(I420=0,"Pending",IF(I420&gt;=F420,"Completed","Partial")))</f>
        <v/>
      </c>
    </row>
    <row r="421">
      <c r="A421" s="31" t="n"/>
      <c r="B421" s="26" t="n"/>
      <c r="C421" s="26" t="n"/>
      <c r="D421" s="26" t="n"/>
      <c r="E421" s="26" t="n"/>
      <c r="F421" s="27" t="n"/>
      <c r="G421" s="28">
        <f>IFERROR(IF(E421="","",VLOOKUP(E421,'Setup - Mix Design'!$A$5:$I$504,9,0)),"")</f>
        <v/>
      </c>
      <c r="H421" s="32">
        <f>IF(OR(F421="",G421=""),"",F421*G421)</f>
        <v/>
      </c>
      <c r="I421" s="33">
        <f>IF(B421="","",SUMIF('Dispatch (Challan)'!$C$5:$C$6004,B421,'Dispatch (Challan)'!$F$5:$F$6004))</f>
        <v/>
      </c>
      <c r="J421" s="33">
        <f>IF(F421="","",F421-I421)</f>
        <v/>
      </c>
      <c r="K421" s="28">
        <f>IF(F421="","",IF(I421=0,"Pending",IF(I421&gt;=F421,"Completed","Partial")))</f>
        <v/>
      </c>
    </row>
    <row r="422">
      <c r="A422" s="31" t="n"/>
      <c r="B422" s="26" t="n"/>
      <c r="C422" s="26" t="n"/>
      <c r="D422" s="26" t="n"/>
      <c r="E422" s="26" t="n"/>
      <c r="F422" s="27" t="n"/>
      <c r="G422" s="28">
        <f>IFERROR(IF(E422="","",VLOOKUP(E422,'Setup - Mix Design'!$A$5:$I$504,9,0)),"")</f>
        <v/>
      </c>
      <c r="H422" s="32">
        <f>IF(OR(F422="",G422=""),"",F422*G422)</f>
        <v/>
      </c>
      <c r="I422" s="33">
        <f>IF(B422="","",SUMIF('Dispatch (Challan)'!$C$5:$C$6004,B422,'Dispatch (Challan)'!$F$5:$F$6004))</f>
        <v/>
      </c>
      <c r="J422" s="33">
        <f>IF(F422="","",F422-I422)</f>
        <v/>
      </c>
      <c r="K422" s="28">
        <f>IF(F422="","",IF(I422=0,"Pending",IF(I422&gt;=F422,"Completed","Partial")))</f>
        <v/>
      </c>
    </row>
    <row r="423">
      <c r="A423" s="31" t="n"/>
      <c r="B423" s="26" t="n"/>
      <c r="C423" s="26" t="n"/>
      <c r="D423" s="26" t="n"/>
      <c r="E423" s="26" t="n"/>
      <c r="F423" s="27" t="n"/>
      <c r="G423" s="28">
        <f>IFERROR(IF(E423="","",VLOOKUP(E423,'Setup - Mix Design'!$A$5:$I$504,9,0)),"")</f>
        <v/>
      </c>
      <c r="H423" s="32">
        <f>IF(OR(F423="",G423=""),"",F423*G423)</f>
        <v/>
      </c>
      <c r="I423" s="33">
        <f>IF(B423="","",SUMIF('Dispatch (Challan)'!$C$5:$C$6004,B423,'Dispatch (Challan)'!$F$5:$F$6004))</f>
        <v/>
      </c>
      <c r="J423" s="33">
        <f>IF(F423="","",F423-I423)</f>
        <v/>
      </c>
      <c r="K423" s="28">
        <f>IF(F423="","",IF(I423=0,"Pending",IF(I423&gt;=F423,"Completed","Partial")))</f>
        <v/>
      </c>
    </row>
    <row r="424">
      <c r="A424" s="31" t="n"/>
      <c r="B424" s="26" t="n"/>
      <c r="C424" s="26" t="n"/>
      <c r="D424" s="26" t="n"/>
      <c r="E424" s="26" t="n"/>
      <c r="F424" s="27" t="n"/>
      <c r="G424" s="28">
        <f>IFERROR(IF(E424="","",VLOOKUP(E424,'Setup - Mix Design'!$A$5:$I$504,9,0)),"")</f>
        <v/>
      </c>
      <c r="H424" s="32">
        <f>IF(OR(F424="",G424=""),"",F424*G424)</f>
        <v/>
      </c>
      <c r="I424" s="33">
        <f>IF(B424="","",SUMIF('Dispatch (Challan)'!$C$5:$C$6004,B424,'Dispatch (Challan)'!$F$5:$F$6004))</f>
        <v/>
      </c>
      <c r="J424" s="33">
        <f>IF(F424="","",F424-I424)</f>
        <v/>
      </c>
      <c r="K424" s="28">
        <f>IF(F424="","",IF(I424=0,"Pending",IF(I424&gt;=F424,"Completed","Partial")))</f>
        <v/>
      </c>
    </row>
    <row r="425">
      <c r="A425" s="31" t="n"/>
      <c r="B425" s="26" t="n"/>
      <c r="C425" s="26" t="n"/>
      <c r="D425" s="26" t="n"/>
      <c r="E425" s="26" t="n"/>
      <c r="F425" s="27" t="n"/>
      <c r="G425" s="28">
        <f>IFERROR(IF(E425="","",VLOOKUP(E425,'Setup - Mix Design'!$A$5:$I$504,9,0)),"")</f>
        <v/>
      </c>
      <c r="H425" s="32">
        <f>IF(OR(F425="",G425=""),"",F425*G425)</f>
        <v/>
      </c>
      <c r="I425" s="33">
        <f>IF(B425="","",SUMIF('Dispatch (Challan)'!$C$5:$C$6004,B425,'Dispatch (Challan)'!$F$5:$F$6004))</f>
        <v/>
      </c>
      <c r="J425" s="33">
        <f>IF(F425="","",F425-I425)</f>
        <v/>
      </c>
      <c r="K425" s="28">
        <f>IF(F425="","",IF(I425=0,"Pending",IF(I425&gt;=F425,"Completed","Partial")))</f>
        <v/>
      </c>
    </row>
    <row r="426">
      <c r="A426" s="31" t="n"/>
      <c r="B426" s="26" t="n"/>
      <c r="C426" s="26" t="n"/>
      <c r="D426" s="26" t="n"/>
      <c r="E426" s="26" t="n"/>
      <c r="F426" s="27" t="n"/>
      <c r="G426" s="28">
        <f>IFERROR(IF(E426="","",VLOOKUP(E426,'Setup - Mix Design'!$A$5:$I$504,9,0)),"")</f>
        <v/>
      </c>
      <c r="H426" s="32">
        <f>IF(OR(F426="",G426=""),"",F426*G426)</f>
        <v/>
      </c>
      <c r="I426" s="33">
        <f>IF(B426="","",SUMIF('Dispatch (Challan)'!$C$5:$C$6004,B426,'Dispatch (Challan)'!$F$5:$F$6004))</f>
        <v/>
      </c>
      <c r="J426" s="33">
        <f>IF(F426="","",F426-I426)</f>
        <v/>
      </c>
      <c r="K426" s="28">
        <f>IF(F426="","",IF(I426=0,"Pending",IF(I426&gt;=F426,"Completed","Partial")))</f>
        <v/>
      </c>
    </row>
    <row r="427">
      <c r="A427" s="31" t="n"/>
      <c r="B427" s="26" t="n"/>
      <c r="C427" s="26" t="n"/>
      <c r="D427" s="26" t="n"/>
      <c r="E427" s="26" t="n"/>
      <c r="F427" s="27" t="n"/>
      <c r="G427" s="28">
        <f>IFERROR(IF(E427="","",VLOOKUP(E427,'Setup - Mix Design'!$A$5:$I$504,9,0)),"")</f>
        <v/>
      </c>
      <c r="H427" s="32">
        <f>IF(OR(F427="",G427=""),"",F427*G427)</f>
        <v/>
      </c>
      <c r="I427" s="33">
        <f>IF(B427="","",SUMIF('Dispatch (Challan)'!$C$5:$C$6004,B427,'Dispatch (Challan)'!$F$5:$F$6004))</f>
        <v/>
      </c>
      <c r="J427" s="33">
        <f>IF(F427="","",F427-I427)</f>
        <v/>
      </c>
      <c r="K427" s="28">
        <f>IF(F427="","",IF(I427=0,"Pending",IF(I427&gt;=F427,"Completed","Partial")))</f>
        <v/>
      </c>
    </row>
    <row r="428">
      <c r="A428" s="31" t="n"/>
      <c r="B428" s="26" t="n"/>
      <c r="C428" s="26" t="n"/>
      <c r="D428" s="26" t="n"/>
      <c r="E428" s="26" t="n"/>
      <c r="F428" s="27" t="n"/>
      <c r="G428" s="28">
        <f>IFERROR(IF(E428="","",VLOOKUP(E428,'Setup - Mix Design'!$A$5:$I$504,9,0)),"")</f>
        <v/>
      </c>
      <c r="H428" s="32">
        <f>IF(OR(F428="",G428=""),"",F428*G428)</f>
        <v/>
      </c>
      <c r="I428" s="33">
        <f>IF(B428="","",SUMIF('Dispatch (Challan)'!$C$5:$C$6004,B428,'Dispatch (Challan)'!$F$5:$F$6004))</f>
        <v/>
      </c>
      <c r="J428" s="33">
        <f>IF(F428="","",F428-I428)</f>
        <v/>
      </c>
      <c r="K428" s="28">
        <f>IF(F428="","",IF(I428=0,"Pending",IF(I428&gt;=F428,"Completed","Partial")))</f>
        <v/>
      </c>
    </row>
    <row r="429">
      <c r="A429" s="31" t="n"/>
      <c r="B429" s="26" t="n"/>
      <c r="C429" s="26" t="n"/>
      <c r="D429" s="26" t="n"/>
      <c r="E429" s="26" t="n"/>
      <c r="F429" s="27" t="n"/>
      <c r="G429" s="28">
        <f>IFERROR(IF(E429="","",VLOOKUP(E429,'Setup - Mix Design'!$A$5:$I$504,9,0)),"")</f>
        <v/>
      </c>
      <c r="H429" s="32">
        <f>IF(OR(F429="",G429=""),"",F429*G429)</f>
        <v/>
      </c>
      <c r="I429" s="33">
        <f>IF(B429="","",SUMIF('Dispatch (Challan)'!$C$5:$C$6004,B429,'Dispatch (Challan)'!$F$5:$F$6004))</f>
        <v/>
      </c>
      <c r="J429" s="33">
        <f>IF(F429="","",F429-I429)</f>
        <v/>
      </c>
      <c r="K429" s="28">
        <f>IF(F429="","",IF(I429=0,"Pending",IF(I429&gt;=F429,"Completed","Partial")))</f>
        <v/>
      </c>
    </row>
    <row r="430">
      <c r="A430" s="31" t="n"/>
      <c r="B430" s="26" t="n"/>
      <c r="C430" s="26" t="n"/>
      <c r="D430" s="26" t="n"/>
      <c r="E430" s="26" t="n"/>
      <c r="F430" s="27" t="n"/>
      <c r="G430" s="28">
        <f>IFERROR(IF(E430="","",VLOOKUP(E430,'Setup - Mix Design'!$A$5:$I$504,9,0)),"")</f>
        <v/>
      </c>
      <c r="H430" s="32">
        <f>IF(OR(F430="",G430=""),"",F430*G430)</f>
        <v/>
      </c>
      <c r="I430" s="33">
        <f>IF(B430="","",SUMIF('Dispatch (Challan)'!$C$5:$C$6004,B430,'Dispatch (Challan)'!$F$5:$F$6004))</f>
        <v/>
      </c>
      <c r="J430" s="33">
        <f>IF(F430="","",F430-I430)</f>
        <v/>
      </c>
      <c r="K430" s="28">
        <f>IF(F430="","",IF(I430=0,"Pending",IF(I430&gt;=F430,"Completed","Partial")))</f>
        <v/>
      </c>
    </row>
    <row r="431">
      <c r="A431" s="31" t="n"/>
      <c r="B431" s="26" t="n"/>
      <c r="C431" s="26" t="n"/>
      <c r="D431" s="26" t="n"/>
      <c r="E431" s="26" t="n"/>
      <c r="F431" s="27" t="n"/>
      <c r="G431" s="28">
        <f>IFERROR(IF(E431="","",VLOOKUP(E431,'Setup - Mix Design'!$A$5:$I$504,9,0)),"")</f>
        <v/>
      </c>
      <c r="H431" s="32">
        <f>IF(OR(F431="",G431=""),"",F431*G431)</f>
        <v/>
      </c>
      <c r="I431" s="33">
        <f>IF(B431="","",SUMIF('Dispatch (Challan)'!$C$5:$C$6004,B431,'Dispatch (Challan)'!$F$5:$F$6004))</f>
        <v/>
      </c>
      <c r="J431" s="33">
        <f>IF(F431="","",F431-I431)</f>
        <v/>
      </c>
      <c r="K431" s="28">
        <f>IF(F431="","",IF(I431=0,"Pending",IF(I431&gt;=F431,"Completed","Partial")))</f>
        <v/>
      </c>
    </row>
    <row r="432">
      <c r="A432" s="31" t="n"/>
      <c r="B432" s="26" t="n"/>
      <c r="C432" s="26" t="n"/>
      <c r="D432" s="26" t="n"/>
      <c r="E432" s="26" t="n"/>
      <c r="F432" s="27" t="n"/>
      <c r="G432" s="28">
        <f>IFERROR(IF(E432="","",VLOOKUP(E432,'Setup - Mix Design'!$A$5:$I$504,9,0)),"")</f>
        <v/>
      </c>
      <c r="H432" s="32">
        <f>IF(OR(F432="",G432=""),"",F432*G432)</f>
        <v/>
      </c>
      <c r="I432" s="33">
        <f>IF(B432="","",SUMIF('Dispatch (Challan)'!$C$5:$C$6004,B432,'Dispatch (Challan)'!$F$5:$F$6004))</f>
        <v/>
      </c>
      <c r="J432" s="33">
        <f>IF(F432="","",F432-I432)</f>
        <v/>
      </c>
      <c r="K432" s="28">
        <f>IF(F432="","",IF(I432=0,"Pending",IF(I432&gt;=F432,"Completed","Partial")))</f>
        <v/>
      </c>
    </row>
    <row r="433">
      <c r="A433" s="31" t="n"/>
      <c r="B433" s="26" t="n"/>
      <c r="C433" s="26" t="n"/>
      <c r="D433" s="26" t="n"/>
      <c r="E433" s="26" t="n"/>
      <c r="F433" s="27" t="n"/>
      <c r="G433" s="28">
        <f>IFERROR(IF(E433="","",VLOOKUP(E433,'Setup - Mix Design'!$A$5:$I$504,9,0)),"")</f>
        <v/>
      </c>
      <c r="H433" s="32">
        <f>IF(OR(F433="",G433=""),"",F433*G433)</f>
        <v/>
      </c>
      <c r="I433" s="33">
        <f>IF(B433="","",SUMIF('Dispatch (Challan)'!$C$5:$C$6004,B433,'Dispatch (Challan)'!$F$5:$F$6004))</f>
        <v/>
      </c>
      <c r="J433" s="33">
        <f>IF(F433="","",F433-I433)</f>
        <v/>
      </c>
      <c r="K433" s="28">
        <f>IF(F433="","",IF(I433=0,"Pending",IF(I433&gt;=F433,"Completed","Partial")))</f>
        <v/>
      </c>
    </row>
    <row r="434">
      <c r="A434" s="31" t="n"/>
      <c r="B434" s="26" t="n"/>
      <c r="C434" s="26" t="n"/>
      <c r="D434" s="26" t="n"/>
      <c r="E434" s="26" t="n"/>
      <c r="F434" s="27" t="n"/>
      <c r="G434" s="28">
        <f>IFERROR(IF(E434="","",VLOOKUP(E434,'Setup - Mix Design'!$A$5:$I$504,9,0)),"")</f>
        <v/>
      </c>
      <c r="H434" s="32">
        <f>IF(OR(F434="",G434=""),"",F434*G434)</f>
        <v/>
      </c>
      <c r="I434" s="33">
        <f>IF(B434="","",SUMIF('Dispatch (Challan)'!$C$5:$C$6004,B434,'Dispatch (Challan)'!$F$5:$F$6004))</f>
        <v/>
      </c>
      <c r="J434" s="33">
        <f>IF(F434="","",F434-I434)</f>
        <v/>
      </c>
      <c r="K434" s="28">
        <f>IF(F434="","",IF(I434=0,"Pending",IF(I434&gt;=F434,"Completed","Partial")))</f>
        <v/>
      </c>
    </row>
    <row r="435">
      <c r="A435" s="31" t="n"/>
      <c r="B435" s="26" t="n"/>
      <c r="C435" s="26" t="n"/>
      <c r="D435" s="26" t="n"/>
      <c r="E435" s="26" t="n"/>
      <c r="F435" s="27" t="n"/>
      <c r="G435" s="28">
        <f>IFERROR(IF(E435="","",VLOOKUP(E435,'Setup - Mix Design'!$A$5:$I$504,9,0)),"")</f>
        <v/>
      </c>
      <c r="H435" s="32">
        <f>IF(OR(F435="",G435=""),"",F435*G435)</f>
        <v/>
      </c>
      <c r="I435" s="33">
        <f>IF(B435="","",SUMIF('Dispatch (Challan)'!$C$5:$C$6004,B435,'Dispatch (Challan)'!$F$5:$F$6004))</f>
        <v/>
      </c>
      <c r="J435" s="33">
        <f>IF(F435="","",F435-I435)</f>
        <v/>
      </c>
      <c r="K435" s="28">
        <f>IF(F435="","",IF(I435=0,"Pending",IF(I435&gt;=F435,"Completed","Partial")))</f>
        <v/>
      </c>
    </row>
    <row r="436">
      <c r="A436" s="31" t="n"/>
      <c r="B436" s="26" t="n"/>
      <c r="C436" s="26" t="n"/>
      <c r="D436" s="26" t="n"/>
      <c r="E436" s="26" t="n"/>
      <c r="F436" s="27" t="n"/>
      <c r="G436" s="28">
        <f>IFERROR(IF(E436="","",VLOOKUP(E436,'Setup - Mix Design'!$A$5:$I$504,9,0)),"")</f>
        <v/>
      </c>
      <c r="H436" s="32">
        <f>IF(OR(F436="",G436=""),"",F436*G436)</f>
        <v/>
      </c>
      <c r="I436" s="33">
        <f>IF(B436="","",SUMIF('Dispatch (Challan)'!$C$5:$C$6004,B436,'Dispatch (Challan)'!$F$5:$F$6004))</f>
        <v/>
      </c>
      <c r="J436" s="33">
        <f>IF(F436="","",F436-I436)</f>
        <v/>
      </c>
      <c r="K436" s="28">
        <f>IF(F436="","",IF(I436=0,"Pending",IF(I436&gt;=F436,"Completed","Partial")))</f>
        <v/>
      </c>
    </row>
    <row r="437">
      <c r="A437" s="31" t="n"/>
      <c r="B437" s="26" t="n"/>
      <c r="C437" s="26" t="n"/>
      <c r="D437" s="26" t="n"/>
      <c r="E437" s="26" t="n"/>
      <c r="F437" s="27" t="n"/>
      <c r="G437" s="28">
        <f>IFERROR(IF(E437="","",VLOOKUP(E437,'Setup - Mix Design'!$A$5:$I$504,9,0)),"")</f>
        <v/>
      </c>
      <c r="H437" s="32">
        <f>IF(OR(F437="",G437=""),"",F437*G437)</f>
        <v/>
      </c>
      <c r="I437" s="33">
        <f>IF(B437="","",SUMIF('Dispatch (Challan)'!$C$5:$C$6004,B437,'Dispatch (Challan)'!$F$5:$F$6004))</f>
        <v/>
      </c>
      <c r="J437" s="33">
        <f>IF(F437="","",F437-I437)</f>
        <v/>
      </c>
      <c r="K437" s="28">
        <f>IF(F437="","",IF(I437=0,"Pending",IF(I437&gt;=F437,"Completed","Partial")))</f>
        <v/>
      </c>
    </row>
    <row r="438">
      <c r="A438" s="31" t="n"/>
      <c r="B438" s="26" t="n"/>
      <c r="C438" s="26" t="n"/>
      <c r="D438" s="26" t="n"/>
      <c r="E438" s="26" t="n"/>
      <c r="F438" s="27" t="n"/>
      <c r="G438" s="28">
        <f>IFERROR(IF(E438="","",VLOOKUP(E438,'Setup - Mix Design'!$A$5:$I$504,9,0)),"")</f>
        <v/>
      </c>
      <c r="H438" s="32">
        <f>IF(OR(F438="",G438=""),"",F438*G438)</f>
        <v/>
      </c>
      <c r="I438" s="33">
        <f>IF(B438="","",SUMIF('Dispatch (Challan)'!$C$5:$C$6004,B438,'Dispatch (Challan)'!$F$5:$F$6004))</f>
        <v/>
      </c>
      <c r="J438" s="33">
        <f>IF(F438="","",F438-I438)</f>
        <v/>
      </c>
      <c r="K438" s="28">
        <f>IF(F438="","",IF(I438=0,"Pending",IF(I438&gt;=F438,"Completed","Partial")))</f>
        <v/>
      </c>
    </row>
    <row r="439">
      <c r="A439" s="31" t="n"/>
      <c r="B439" s="26" t="n"/>
      <c r="C439" s="26" t="n"/>
      <c r="D439" s="26" t="n"/>
      <c r="E439" s="26" t="n"/>
      <c r="F439" s="27" t="n"/>
      <c r="G439" s="28">
        <f>IFERROR(IF(E439="","",VLOOKUP(E439,'Setup - Mix Design'!$A$5:$I$504,9,0)),"")</f>
        <v/>
      </c>
      <c r="H439" s="32">
        <f>IF(OR(F439="",G439=""),"",F439*G439)</f>
        <v/>
      </c>
      <c r="I439" s="33">
        <f>IF(B439="","",SUMIF('Dispatch (Challan)'!$C$5:$C$6004,B439,'Dispatch (Challan)'!$F$5:$F$6004))</f>
        <v/>
      </c>
      <c r="J439" s="33">
        <f>IF(F439="","",F439-I439)</f>
        <v/>
      </c>
      <c r="K439" s="28">
        <f>IF(F439="","",IF(I439=0,"Pending",IF(I439&gt;=F439,"Completed","Partial")))</f>
        <v/>
      </c>
    </row>
    <row r="440">
      <c r="A440" s="31" t="n"/>
      <c r="B440" s="26" t="n"/>
      <c r="C440" s="26" t="n"/>
      <c r="D440" s="26" t="n"/>
      <c r="E440" s="26" t="n"/>
      <c r="F440" s="27" t="n"/>
      <c r="G440" s="28">
        <f>IFERROR(IF(E440="","",VLOOKUP(E440,'Setup - Mix Design'!$A$5:$I$504,9,0)),"")</f>
        <v/>
      </c>
      <c r="H440" s="32">
        <f>IF(OR(F440="",G440=""),"",F440*G440)</f>
        <v/>
      </c>
      <c r="I440" s="33">
        <f>IF(B440="","",SUMIF('Dispatch (Challan)'!$C$5:$C$6004,B440,'Dispatch (Challan)'!$F$5:$F$6004))</f>
        <v/>
      </c>
      <c r="J440" s="33">
        <f>IF(F440="","",F440-I440)</f>
        <v/>
      </c>
      <c r="K440" s="28">
        <f>IF(F440="","",IF(I440=0,"Pending",IF(I440&gt;=F440,"Completed","Partial")))</f>
        <v/>
      </c>
    </row>
    <row r="441">
      <c r="A441" s="31" t="n"/>
      <c r="B441" s="26" t="n"/>
      <c r="C441" s="26" t="n"/>
      <c r="D441" s="26" t="n"/>
      <c r="E441" s="26" t="n"/>
      <c r="F441" s="27" t="n"/>
      <c r="G441" s="28">
        <f>IFERROR(IF(E441="","",VLOOKUP(E441,'Setup - Mix Design'!$A$5:$I$504,9,0)),"")</f>
        <v/>
      </c>
      <c r="H441" s="32">
        <f>IF(OR(F441="",G441=""),"",F441*G441)</f>
        <v/>
      </c>
      <c r="I441" s="33">
        <f>IF(B441="","",SUMIF('Dispatch (Challan)'!$C$5:$C$6004,B441,'Dispatch (Challan)'!$F$5:$F$6004))</f>
        <v/>
      </c>
      <c r="J441" s="33">
        <f>IF(F441="","",F441-I441)</f>
        <v/>
      </c>
      <c r="K441" s="28">
        <f>IF(F441="","",IF(I441=0,"Pending",IF(I441&gt;=F441,"Completed","Partial")))</f>
        <v/>
      </c>
    </row>
    <row r="442">
      <c r="A442" s="31" t="n"/>
      <c r="B442" s="26" t="n"/>
      <c r="C442" s="26" t="n"/>
      <c r="D442" s="26" t="n"/>
      <c r="E442" s="26" t="n"/>
      <c r="F442" s="27" t="n"/>
      <c r="G442" s="28">
        <f>IFERROR(IF(E442="","",VLOOKUP(E442,'Setup - Mix Design'!$A$5:$I$504,9,0)),"")</f>
        <v/>
      </c>
      <c r="H442" s="32">
        <f>IF(OR(F442="",G442=""),"",F442*G442)</f>
        <v/>
      </c>
      <c r="I442" s="33">
        <f>IF(B442="","",SUMIF('Dispatch (Challan)'!$C$5:$C$6004,B442,'Dispatch (Challan)'!$F$5:$F$6004))</f>
        <v/>
      </c>
      <c r="J442" s="33">
        <f>IF(F442="","",F442-I442)</f>
        <v/>
      </c>
      <c r="K442" s="28">
        <f>IF(F442="","",IF(I442=0,"Pending",IF(I442&gt;=F442,"Completed","Partial")))</f>
        <v/>
      </c>
    </row>
    <row r="443">
      <c r="A443" s="31" t="n"/>
      <c r="B443" s="26" t="n"/>
      <c r="C443" s="26" t="n"/>
      <c r="D443" s="26" t="n"/>
      <c r="E443" s="26" t="n"/>
      <c r="F443" s="27" t="n"/>
      <c r="G443" s="28">
        <f>IFERROR(IF(E443="","",VLOOKUP(E443,'Setup - Mix Design'!$A$5:$I$504,9,0)),"")</f>
        <v/>
      </c>
      <c r="H443" s="32">
        <f>IF(OR(F443="",G443=""),"",F443*G443)</f>
        <v/>
      </c>
      <c r="I443" s="33">
        <f>IF(B443="","",SUMIF('Dispatch (Challan)'!$C$5:$C$6004,B443,'Dispatch (Challan)'!$F$5:$F$6004))</f>
        <v/>
      </c>
      <c r="J443" s="33">
        <f>IF(F443="","",F443-I443)</f>
        <v/>
      </c>
      <c r="K443" s="28">
        <f>IF(F443="","",IF(I443=0,"Pending",IF(I443&gt;=F443,"Completed","Partial")))</f>
        <v/>
      </c>
    </row>
    <row r="444">
      <c r="A444" s="31" t="n"/>
      <c r="B444" s="26" t="n"/>
      <c r="C444" s="26" t="n"/>
      <c r="D444" s="26" t="n"/>
      <c r="E444" s="26" t="n"/>
      <c r="F444" s="27" t="n"/>
      <c r="G444" s="28">
        <f>IFERROR(IF(E444="","",VLOOKUP(E444,'Setup - Mix Design'!$A$5:$I$504,9,0)),"")</f>
        <v/>
      </c>
      <c r="H444" s="32">
        <f>IF(OR(F444="",G444=""),"",F444*G444)</f>
        <v/>
      </c>
      <c r="I444" s="33">
        <f>IF(B444="","",SUMIF('Dispatch (Challan)'!$C$5:$C$6004,B444,'Dispatch (Challan)'!$F$5:$F$6004))</f>
        <v/>
      </c>
      <c r="J444" s="33">
        <f>IF(F444="","",F444-I444)</f>
        <v/>
      </c>
      <c r="K444" s="28">
        <f>IF(F444="","",IF(I444=0,"Pending",IF(I444&gt;=F444,"Completed","Partial")))</f>
        <v/>
      </c>
    </row>
    <row r="445">
      <c r="A445" s="31" t="n"/>
      <c r="B445" s="26" t="n"/>
      <c r="C445" s="26" t="n"/>
      <c r="D445" s="26" t="n"/>
      <c r="E445" s="26" t="n"/>
      <c r="F445" s="27" t="n"/>
      <c r="G445" s="28">
        <f>IFERROR(IF(E445="","",VLOOKUP(E445,'Setup - Mix Design'!$A$5:$I$504,9,0)),"")</f>
        <v/>
      </c>
      <c r="H445" s="32">
        <f>IF(OR(F445="",G445=""),"",F445*G445)</f>
        <v/>
      </c>
      <c r="I445" s="33">
        <f>IF(B445="","",SUMIF('Dispatch (Challan)'!$C$5:$C$6004,B445,'Dispatch (Challan)'!$F$5:$F$6004))</f>
        <v/>
      </c>
      <c r="J445" s="33">
        <f>IF(F445="","",F445-I445)</f>
        <v/>
      </c>
      <c r="K445" s="28">
        <f>IF(F445="","",IF(I445=0,"Pending",IF(I445&gt;=F445,"Completed","Partial")))</f>
        <v/>
      </c>
    </row>
    <row r="446">
      <c r="A446" s="31" t="n"/>
      <c r="B446" s="26" t="n"/>
      <c r="C446" s="26" t="n"/>
      <c r="D446" s="26" t="n"/>
      <c r="E446" s="26" t="n"/>
      <c r="F446" s="27" t="n"/>
      <c r="G446" s="28">
        <f>IFERROR(IF(E446="","",VLOOKUP(E446,'Setup - Mix Design'!$A$5:$I$504,9,0)),"")</f>
        <v/>
      </c>
      <c r="H446" s="32">
        <f>IF(OR(F446="",G446=""),"",F446*G446)</f>
        <v/>
      </c>
      <c r="I446" s="33">
        <f>IF(B446="","",SUMIF('Dispatch (Challan)'!$C$5:$C$6004,B446,'Dispatch (Challan)'!$F$5:$F$6004))</f>
        <v/>
      </c>
      <c r="J446" s="33">
        <f>IF(F446="","",F446-I446)</f>
        <v/>
      </c>
      <c r="K446" s="28">
        <f>IF(F446="","",IF(I446=0,"Pending",IF(I446&gt;=F446,"Completed","Partial")))</f>
        <v/>
      </c>
    </row>
    <row r="447">
      <c r="A447" s="31" t="n"/>
      <c r="B447" s="26" t="n"/>
      <c r="C447" s="26" t="n"/>
      <c r="D447" s="26" t="n"/>
      <c r="E447" s="26" t="n"/>
      <c r="F447" s="27" t="n"/>
      <c r="G447" s="28">
        <f>IFERROR(IF(E447="","",VLOOKUP(E447,'Setup - Mix Design'!$A$5:$I$504,9,0)),"")</f>
        <v/>
      </c>
      <c r="H447" s="32">
        <f>IF(OR(F447="",G447=""),"",F447*G447)</f>
        <v/>
      </c>
      <c r="I447" s="33">
        <f>IF(B447="","",SUMIF('Dispatch (Challan)'!$C$5:$C$6004,B447,'Dispatch (Challan)'!$F$5:$F$6004))</f>
        <v/>
      </c>
      <c r="J447" s="33">
        <f>IF(F447="","",F447-I447)</f>
        <v/>
      </c>
      <c r="K447" s="28">
        <f>IF(F447="","",IF(I447=0,"Pending",IF(I447&gt;=F447,"Completed","Partial")))</f>
        <v/>
      </c>
    </row>
    <row r="448">
      <c r="A448" s="31" t="n"/>
      <c r="B448" s="26" t="n"/>
      <c r="C448" s="26" t="n"/>
      <c r="D448" s="26" t="n"/>
      <c r="E448" s="26" t="n"/>
      <c r="F448" s="27" t="n"/>
      <c r="G448" s="28">
        <f>IFERROR(IF(E448="","",VLOOKUP(E448,'Setup - Mix Design'!$A$5:$I$504,9,0)),"")</f>
        <v/>
      </c>
      <c r="H448" s="32">
        <f>IF(OR(F448="",G448=""),"",F448*G448)</f>
        <v/>
      </c>
      <c r="I448" s="33">
        <f>IF(B448="","",SUMIF('Dispatch (Challan)'!$C$5:$C$6004,B448,'Dispatch (Challan)'!$F$5:$F$6004))</f>
        <v/>
      </c>
      <c r="J448" s="33">
        <f>IF(F448="","",F448-I448)</f>
        <v/>
      </c>
      <c r="K448" s="28">
        <f>IF(F448="","",IF(I448=0,"Pending",IF(I448&gt;=F448,"Completed","Partial")))</f>
        <v/>
      </c>
    </row>
    <row r="449">
      <c r="A449" s="31" t="n"/>
      <c r="B449" s="26" t="n"/>
      <c r="C449" s="26" t="n"/>
      <c r="D449" s="26" t="n"/>
      <c r="E449" s="26" t="n"/>
      <c r="F449" s="27" t="n"/>
      <c r="G449" s="28">
        <f>IFERROR(IF(E449="","",VLOOKUP(E449,'Setup - Mix Design'!$A$5:$I$504,9,0)),"")</f>
        <v/>
      </c>
      <c r="H449" s="32">
        <f>IF(OR(F449="",G449=""),"",F449*G449)</f>
        <v/>
      </c>
      <c r="I449" s="33">
        <f>IF(B449="","",SUMIF('Dispatch (Challan)'!$C$5:$C$6004,B449,'Dispatch (Challan)'!$F$5:$F$6004))</f>
        <v/>
      </c>
      <c r="J449" s="33">
        <f>IF(F449="","",F449-I449)</f>
        <v/>
      </c>
      <c r="K449" s="28">
        <f>IF(F449="","",IF(I449=0,"Pending",IF(I449&gt;=F449,"Completed","Partial")))</f>
        <v/>
      </c>
    </row>
    <row r="450">
      <c r="A450" s="31" t="n"/>
      <c r="B450" s="26" t="n"/>
      <c r="C450" s="26" t="n"/>
      <c r="D450" s="26" t="n"/>
      <c r="E450" s="26" t="n"/>
      <c r="F450" s="27" t="n"/>
      <c r="G450" s="28">
        <f>IFERROR(IF(E450="","",VLOOKUP(E450,'Setup - Mix Design'!$A$5:$I$504,9,0)),"")</f>
        <v/>
      </c>
      <c r="H450" s="32">
        <f>IF(OR(F450="",G450=""),"",F450*G450)</f>
        <v/>
      </c>
      <c r="I450" s="33">
        <f>IF(B450="","",SUMIF('Dispatch (Challan)'!$C$5:$C$6004,B450,'Dispatch (Challan)'!$F$5:$F$6004))</f>
        <v/>
      </c>
      <c r="J450" s="33">
        <f>IF(F450="","",F450-I450)</f>
        <v/>
      </c>
      <c r="K450" s="28">
        <f>IF(F450="","",IF(I450=0,"Pending",IF(I450&gt;=F450,"Completed","Partial")))</f>
        <v/>
      </c>
    </row>
    <row r="451">
      <c r="A451" s="31" t="n"/>
      <c r="B451" s="26" t="n"/>
      <c r="C451" s="26" t="n"/>
      <c r="D451" s="26" t="n"/>
      <c r="E451" s="26" t="n"/>
      <c r="F451" s="27" t="n"/>
      <c r="G451" s="28">
        <f>IFERROR(IF(E451="","",VLOOKUP(E451,'Setup - Mix Design'!$A$5:$I$504,9,0)),"")</f>
        <v/>
      </c>
      <c r="H451" s="32">
        <f>IF(OR(F451="",G451=""),"",F451*G451)</f>
        <v/>
      </c>
      <c r="I451" s="33">
        <f>IF(B451="","",SUMIF('Dispatch (Challan)'!$C$5:$C$6004,B451,'Dispatch (Challan)'!$F$5:$F$6004))</f>
        <v/>
      </c>
      <c r="J451" s="33">
        <f>IF(F451="","",F451-I451)</f>
        <v/>
      </c>
      <c r="K451" s="28">
        <f>IF(F451="","",IF(I451=0,"Pending",IF(I451&gt;=F451,"Completed","Partial")))</f>
        <v/>
      </c>
    </row>
    <row r="452">
      <c r="A452" s="31" t="n"/>
      <c r="B452" s="26" t="n"/>
      <c r="C452" s="26" t="n"/>
      <c r="D452" s="26" t="n"/>
      <c r="E452" s="26" t="n"/>
      <c r="F452" s="27" t="n"/>
      <c r="G452" s="28">
        <f>IFERROR(IF(E452="","",VLOOKUP(E452,'Setup - Mix Design'!$A$5:$I$504,9,0)),"")</f>
        <v/>
      </c>
      <c r="H452" s="32">
        <f>IF(OR(F452="",G452=""),"",F452*G452)</f>
        <v/>
      </c>
      <c r="I452" s="33">
        <f>IF(B452="","",SUMIF('Dispatch (Challan)'!$C$5:$C$6004,B452,'Dispatch (Challan)'!$F$5:$F$6004))</f>
        <v/>
      </c>
      <c r="J452" s="33">
        <f>IF(F452="","",F452-I452)</f>
        <v/>
      </c>
      <c r="K452" s="28">
        <f>IF(F452="","",IF(I452=0,"Pending",IF(I452&gt;=F452,"Completed","Partial")))</f>
        <v/>
      </c>
    </row>
    <row r="453">
      <c r="A453" s="31" t="n"/>
      <c r="B453" s="26" t="n"/>
      <c r="C453" s="26" t="n"/>
      <c r="D453" s="26" t="n"/>
      <c r="E453" s="26" t="n"/>
      <c r="F453" s="27" t="n"/>
      <c r="G453" s="28">
        <f>IFERROR(IF(E453="","",VLOOKUP(E453,'Setup - Mix Design'!$A$5:$I$504,9,0)),"")</f>
        <v/>
      </c>
      <c r="H453" s="32">
        <f>IF(OR(F453="",G453=""),"",F453*G453)</f>
        <v/>
      </c>
      <c r="I453" s="33">
        <f>IF(B453="","",SUMIF('Dispatch (Challan)'!$C$5:$C$6004,B453,'Dispatch (Challan)'!$F$5:$F$6004))</f>
        <v/>
      </c>
      <c r="J453" s="33">
        <f>IF(F453="","",F453-I453)</f>
        <v/>
      </c>
      <c r="K453" s="28">
        <f>IF(F453="","",IF(I453=0,"Pending",IF(I453&gt;=F453,"Completed","Partial")))</f>
        <v/>
      </c>
    </row>
    <row r="454">
      <c r="A454" s="31" t="n"/>
      <c r="B454" s="26" t="n"/>
      <c r="C454" s="26" t="n"/>
      <c r="D454" s="26" t="n"/>
      <c r="E454" s="26" t="n"/>
      <c r="F454" s="27" t="n"/>
      <c r="G454" s="28">
        <f>IFERROR(IF(E454="","",VLOOKUP(E454,'Setup - Mix Design'!$A$5:$I$504,9,0)),"")</f>
        <v/>
      </c>
      <c r="H454" s="32">
        <f>IF(OR(F454="",G454=""),"",F454*G454)</f>
        <v/>
      </c>
      <c r="I454" s="33">
        <f>IF(B454="","",SUMIF('Dispatch (Challan)'!$C$5:$C$6004,B454,'Dispatch (Challan)'!$F$5:$F$6004))</f>
        <v/>
      </c>
      <c r="J454" s="33">
        <f>IF(F454="","",F454-I454)</f>
        <v/>
      </c>
      <c r="K454" s="28">
        <f>IF(F454="","",IF(I454=0,"Pending",IF(I454&gt;=F454,"Completed","Partial")))</f>
        <v/>
      </c>
    </row>
    <row r="455">
      <c r="A455" s="31" t="n"/>
      <c r="B455" s="26" t="n"/>
      <c r="C455" s="26" t="n"/>
      <c r="D455" s="26" t="n"/>
      <c r="E455" s="26" t="n"/>
      <c r="F455" s="27" t="n"/>
      <c r="G455" s="28">
        <f>IFERROR(IF(E455="","",VLOOKUP(E455,'Setup - Mix Design'!$A$5:$I$504,9,0)),"")</f>
        <v/>
      </c>
      <c r="H455" s="32">
        <f>IF(OR(F455="",G455=""),"",F455*G455)</f>
        <v/>
      </c>
      <c r="I455" s="33">
        <f>IF(B455="","",SUMIF('Dispatch (Challan)'!$C$5:$C$6004,B455,'Dispatch (Challan)'!$F$5:$F$6004))</f>
        <v/>
      </c>
      <c r="J455" s="33">
        <f>IF(F455="","",F455-I455)</f>
        <v/>
      </c>
      <c r="K455" s="28">
        <f>IF(F455="","",IF(I455=0,"Pending",IF(I455&gt;=F455,"Completed","Partial")))</f>
        <v/>
      </c>
    </row>
    <row r="456">
      <c r="A456" s="31" t="n"/>
      <c r="B456" s="26" t="n"/>
      <c r="C456" s="26" t="n"/>
      <c r="D456" s="26" t="n"/>
      <c r="E456" s="26" t="n"/>
      <c r="F456" s="27" t="n"/>
      <c r="G456" s="28">
        <f>IFERROR(IF(E456="","",VLOOKUP(E456,'Setup - Mix Design'!$A$5:$I$504,9,0)),"")</f>
        <v/>
      </c>
      <c r="H456" s="32">
        <f>IF(OR(F456="",G456=""),"",F456*G456)</f>
        <v/>
      </c>
      <c r="I456" s="33">
        <f>IF(B456="","",SUMIF('Dispatch (Challan)'!$C$5:$C$6004,B456,'Dispatch (Challan)'!$F$5:$F$6004))</f>
        <v/>
      </c>
      <c r="J456" s="33">
        <f>IF(F456="","",F456-I456)</f>
        <v/>
      </c>
      <c r="K456" s="28">
        <f>IF(F456="","",IF(I456=0,"Pending",IF(I456&gt;=F456,"Completed","Partial")))</f>
        <v/>
      </c>
    </row>
    <row r="457">
      <c r="A457" s="31" t="n"/>
      <c r="B457" s="26" t="n"/>
      <c r="C457" s="26" t="n"/>
      <c r="D457" s="26" t="n"/>
      <c r="E457" s="26" t="n"/>
      <c r="F457" s="27" t="n"/>
      <c r="G457" s="28">
        <f>IFERROR(IF(E457="","",VLOOKUP(E457,'Setup - Mix Design'!$A$5:$I$504,9,0)),"")</f>
        <v/>
      </c>
      <c r="H457" s="32">
        <f>IF(OR(F457="",G457=""),"",F457*G457)</f>
        <v/>
      </c>
      <c r="I457" s="33">
        <f>IF(B457="","",SUMIF('Dispatch (Challan)'!$C$5:$C$6004,B457,'Dispatch (Challan)'!$F$5:$F$6004))</f>
        <v/>
      </c>
      <c r="J457" s="33">
        <f>IF(F457="","",F457-I457)</f>
        <v/>
      </c>
      <c r="K457" s="28">
        <f>IF(F457="","",IF(I457=0,"Pending",IF(I457&gt;=F457,"Completed","Partial")))</f>
        <v/>
      </c>
    </row>
    <row r="458">
      <c r="A458" s="31" t="n"/>
      <c r="B458" s="26" t="n"/>
      <c r="C458" s="26" t="n"/>
      <c r="D458" s="26" t="n"/>
      <c r="E458" s="26" t="n"/>
      <c r="F458" s="27" t="n"/>
      <c r="G458" s="28">
        <f>IFERROR(IF(E458="","",VLOOKUP(E458,'Setup - Mix Design'!$A$5:$I$504,9,0)),"")</f>
        <v/>
      </c>
      <c r="H458" s="32">
        <f>IF(OR(F458="",G458=""),"",F458*G458)</f>
        <v/>
      </c>
      <c r="I458" s="33">
        <f>IF(B458="","",SUMIF('Dispatch (Challan)'!$C$5:$C$6004,B458,'Dispatch (Challan)'!$F$5:$F$6004))</f>
        <v/>
      </c>
      <c r="J458" s="33">
        <f>IF(F458="","",F458-I458)</f>
        <v/>
      </c>
      <c r="K458" s="28">
        <f>IF(F458="","",IF(I458=0,"Pending",IF(I458&gt;=F458,"Completed","Partial")))</f>
        <v/>
      </c>
    </row>
    <row r="459">
      <c r="A459" s="31" t="n"/>
      <c r="B459" s="26" t="n"/>
      <c r="C459" s="26" t="n"/>
      <c r="D459" s="26" t="n"/>
      <c r="E459" s="26" t="n"/>
      <c r="F459" s="27" t="n"/>
      <c r="G459" s="28">
        <f>IFERROR(IF(E459="","",VLOOKUP(E459,'Setup - Mix Design'!$A$5:$I$504,9,0)),"")</f>
        <v/>
      </c>
      <c r="H459" s="32">
        <f>IF(OR(F459="",G459=""),"",F459*G459)</f>
        <v/>
      </c>
      <c r="I459" s="33">
        <f>IF(B459="","",SUMIF('Dispatch (Challan)'!$C$5:$C$6004,B459,'Dispatch (Challan)'!$F$5:$F$6004))</f>
        <v/>
      </c>
      <c r="J459" s="33">
        <f>IF(F459="","",F459-I459)</f>
        <v/>
      </c>
      <c r="K459" s="28">
        <f>IF(F459="","",IF(I459=0,"Pending",IF(I459&gt;=F459,"Completed","Partial")))</f>
        <v/>
      </c>
    </row>
    <row r="460">
      <c r="A460" s="31" t="n"/>
      <c r="B460" s="26" t="n"/>
      <c r="C460" s="26" t="n"/>
      <c r="D460" s="26" t="n"/>
      <c r="E460" s="26" t="n"/>
      <c r="F460" s="27" t="n"/>
      <c r="G460" s="28">
        <f>IFERROR(IF(E460="","",VLOOKUP(E460,'Setup - Mix Design'!$A$5:$I$504,9,0)),"")</f>
        <v/>
      </c>
      <c r="H460" s="32">
        <f>IF(OR(F460="",G460=""),"",F460*G460)</f>
        <v/>
      </c>
      <c r="I460" s="33">
        <f>IF(B460="","",SUMIF('Dispatch (Challan)'!$C$5:$C$6004,B460,'Dispatch (Challan)'!$F$5:$F$6004))</f>
        <v/>
      </c>
      <c r="J460" s="33">
        <f>IF(F460="","",F460-I460)</f>
        <v/>
      </c>
      <c r="K460" s="28">
        <f>IF(F460="","",IF(I460=0,"Pending",IF(I460&gt;=F460,"Completed","Partial")))</f>
        <v/>
      </c>
    </row>
    <row r="461">
      <c r="A461" s="31" t="n"/>
      <c r="B461" s="26" t="n"/>
      <c r="C461" s="26" t="n"/>
      <c r="D461" s="26" t="n"/>
      <c r="E461" s="26" t="n"/>
      <c r="F461" s="27" t="n"/>
      <c r="G461" s="28">
        <f>IFERROR(IF(E461="","",VLOOKUP(E461,'Setup - Mix Design'!$A$5:$I$504,9,0)),"")</f>
        <v/>
      </c>
      <c r="H461" s="32">
        <f>IF(OR(F461="",G461=""),"",F461*G461)</f>
        <v/>
      </c>
      <c r="I461" s="33">
        <f>IF(B461="","",SUMIF('Dispatch (Challan)'!$C$5:$C$6004,B461,'Dispatch (Challan)'!$F$5:$F$6004))</f>
        <v/>
      </c>
      <c r="J461" s="33">
        <f>IF(F461="","",F461-I461)</f>
        <v/>
      </c>
      <c r="K461" s="28">
        <f>IF(F461="","",IF(I461=0,"Pending",IF(I461&gt;=F461,"Completed","Partial")))</f>
        <v/>
      </c>
    </row>
    <row r="462">
      <c r="A462" s="31" t="n"/>
      <c r="B462" s="26" t="n"/>
      <c r="C462" s="26" t="n"/>
      <c r="D462" s="26" t="n"/>
      <c r="E462" s="26" t="n"/>
      <c r="F462" s="27" t="n"/>
      <c r="G462" s="28">
        <f>IFERROR(IF(E462="","",VLOOKUP(E462,'Setup - Mix Design'!$A$5:$I$504,9,0)),"")</f>
        <v/>
      </c>
      <c r="H462" s="32">
        <f>IF(OR(F462="",G462=""),"",F462*G462)</f>
        <v/>
      </c>
      <c r="I462" s="33">
        <f>IF(B462="","",SUMIF('Dispatch (Challan)'!$C$5:$C$6004,B462,'Dispatch (Challan)'!$F$5:$F$6004))</f>
        <v/>
      </c>
      <c r="J462" s="33">
        <f>IF(F462="","",F462-I462)</f>
        <v/>
      </c>
      <c r="K462" s="28">
        <f>IF(F462="","",IF(I462=0,"Pending",IF(I462&gt;=F462,"Completed","Partial")))</f>
        <v/>
      </c>
    </row>
    <row r="463">
      <c r="A463" s="31" t="n"/>
      <c r="B463" s="26" t="n"/>
      <c r="C463" s="26" t="n"/>
      <c r="D463" s="26" t="n"/>
      <c r="E463" s="26" t="n"/>
      <c r="F463" s="27" t="n"/>
      <c r="G463" s="28">
        <f>IFERROR(IF(E463="","",VLOOKUP(E463,'Setup - Mix Design'!$A$5:$I$504,9,0)),"")</f>
        <v/>
      </c>
      <c r="H463" s="32">
        <f>IF(OR(F463="",G463=""),"",F463*G463)</f>
        <v/>
      </c>
      <c r="I463" s="33">
        <f>IF(B463="","",SUMIF('Dispatch (Challan)'!$C$5:$C$6004,B463,'Dispatch (Challan)'!$F$5:$F$6004))</f>
        <v/>
      </c>
      <c r="J463" s="33">
        <f>IF(F463="","",F463-I463)</f>
        <v/>
      </c>
      <c r="K463" s="28">
        <f>IF(F463="","",IF(I463=0,"Pending",IF(I463&gt;=F463,"Completed","Partial")))</f>
        <v/>
      </c>
    </row>
    <row r="464">
      <c r="A464" s="31" t="n"/>
      <c r="B464" s="26" t="n"/>
      <c r="C464" s="26" t="n"/>
      <c r="D464" s="26" t="n"/>
      <c r="E464" s="26" t="n"/>
      <c r="F464" s="27" t="n"/>
      <c r="G464" s="28">
        <f>IFERROR(IF(E464="","",VLOOKUP(E464,'Setup - Mix Design'!$A$5:$I$504,9,0)),"")</f>
        <v/>
      </c>
      <c r="H464" s="32">
        <f>IF(OR(F464="",G464=""),"",F464*G464)</f>
        <v/>
      </c>
      <c r="I464" s="33">
        <f>IF(B464="","",SUMIF('Dispatch (Challan)'!$C$5:$C$6004,B464,'Dispatch (Challan)'!$F$5:$F$6004))</f>
        <v/>
      </c>
      <c r="J464" s="33">
        <f>IF(F464="","",F464-I464)</f>
        <v/>
      </c>
      <c r="K464" s="28">
        <f>IF(F464="","",IF(I464=0,"Pending",IF(I464&gt;=F464,"Completed","Partial")))</f>
        <v/>
      </c>
    </row>
    <row r="465">
      <c r="A465" s="31" t="n"/>
      <c r="B465" s="26" t="n"/>
      <c r="C465" s="26" t="n"/>
      <c r="D465" s="26" t="n"/>
      <c r="E465" s="26" t="n"/>
      <c r="F465" s="27" t="n"/>
      <c r="G465" s="28">
        <f>IFERROR(IF(E465="","",VLOOKUP(E465,'Setup - Mix Design'!$A$5:$I$504,9,0)),"")</f>
        <v/>
      </c>
      <c r="H465" s="32">
        <f>IF(OR(F465="",G465=""),"",F465*G465)</f>
        <v/>
      </c>
      <c r="I465" s="33">
        <f>IF(B465="","",SUMIF('Dispatch (Challan)'!$C$5:$C$6004,B465,'Dispatch (Challan)'!$F$5:$F$6004))</f>
        <v/>
      </c>
      <c r="J465" s="33">
        <f>IF(F465="","",F465-I465)</f>
        <v/>
      </c>
      <c r="K465" s="28">
        <f>IF(F465="","",IF(I465=0,"Pending",IF(I465&gt;=F465,"Completed","Partial")))</f>
        <v/>
      </c>
    </row>
    <row r="466">
      <c r="A466" s="31" t="n"/>
      <c r="B466" s="26" t="n"/>
      <c r="C466" s="26" t="n"/>
      <c r="D466" s="26" t="n"/>
      <c r="E466" s="26" t="n"/>
      <c r="F466" s="27" t="n"/>
      <c r="G466" s="28">
        <f>IFERROR(IF(E466="","",VLOOKUP(E466,'Setup - Mix Design'!$A$5:$I$504,9,0)),"")</f>
        <v/>
      </c>
      <c r="H466" s="32">
        <f>IF(OR(F466="",G466=""),"",F466*G466)</f>
        <v/>
      </c>
      <c r="I466" s="33">
        <f>IF(B466="","",SUMIF('Dispatch (Challan)'!$C$5:$C$6004,B466,'Dispatch (Challan)'!$F$5:$F$6004))</f>
        <v/>
      </c>
      <c r="J466" s="33">
        <f>IF(F466="","",F466-I466)</f>
        <v/>
      </c>
      <c r="K466" s="28">
        <f>IF(F466="","",IF(I466=0,"Pending",IF(I466&gt;=F466,"Completed","Partial")))</f>
        <v/>
      </c>
    </row>
    <row r="467">
      <c r="A467" s="31" t="n"/>
      <c r="B467" s="26" t="n"/>
      <c r="C467" s="26" t="n"/>
      <c r="D467" s="26" t="n"/>
      <c r="E467" s="26" t="n"/>
      <c r="F467" s="27" t="n"/>
      <c r="G467" s="28">
        <f>IFERROR(IF(E467="","",VLOOKUP(E467,'Setup - Mix Design'!$A$5:$I$504,9,0)),"")</f>
        <v/>
      </c>
      <c r="H467" s="32">
        <f>IF(OR(F467="",G467=""),"",F467*G467)</f>
        <v/>
      </c>
      <c r="I467" s="33">
        <f>IF(B467="","",SUMIF('Dispatch (Challan)'!$C$5:$C$6004,B467,'Dispatch (Challan)'!$F$5:$F$6004))</f>
        <v/>
      </c>
      <c r="J467" s="33">
        <f>IF(F467="","",F467-I467)</f>
        <v/>
      </c>
      <c r="K467" s="28">
        <f>IF(F467="","",IF(I467=0,"Pending",IF(I467&gt;=F467,"Completed","Partial")))</f>
        <v/>
      </c>
    </row>
    <row r="468">
      <c r="A468" s="31" t="n"/>
      <c r="B468" s="26" t="n"/>
      <c r="C468" s="26" t="n"/>
      <c r="D468" s="26" t="n"/>
      <c r="E468" s="26" t="n"/>
      <c r="F468" s="27" t="n"/>
      <c r="G468" s="28">
        <f>IFERROR(IF(E468="","",VLOOKUP(E468,'Setup - Mix Design'!$A$5:$I$504,9,0)),"")</f>
        <v/>
      </c>
      <c r="H468" s="32">
        <f>IF(OR(F468="",G468=""),"",F468*G468)</f>
        <v/>
      </c>
      <c r="I468" s="33">
        <f>IF(B468="","",SUMIF('Dispatch (Challan)'!$C$5:$C$6004,B468,'Dispatch (Challan)'!$F$5:$F$6004))</f>
        <v/>
      </c>
      <c r="J468" s="33">
        <f>IF(F468="","",F468-I468)</f>
        <v/>
      </c>
      <c r="K468" s="28">
        <f>IF(F468="","",IF(I468=0,"Pending",IF(I468&gt;=F468,"Completed","Partial")))</f>
        <v/>
      </c>
    </row>
    <row r="469">
      <c r="A469" s="31" t="n"/>
      <c r="B469" s="26" t="n"/>
      <c r="C469" s="26" t="n"/>
      <c r="D469" s="26" t="n"/>
      <c r="E469" s="26" t="n"/>
      <c r="F469" s="27" t="n"/>
      <c r="G469" s="28">
        <f>IFERROR(IF(E469="","",VLOOKUP(E469,'Setup - Mix Design'!$A$5:$I$504,9,0)),"")</f>
        <v/>
      </c>
      <c r="H469" s="32">
        <f>IF(OR(F469="",G469=""),"",F469*G469)</f>
        <v/>
      </c>
      <c r="I469" s="33">
        <f>IF(B469="","",SUMIF('Dispatch (Challan)'!$C$5:$C$6004,B469,'Dispatch (Challan)'!$F$5:$F$6004))</f>
        <v/>
      </c>
      <c r="J469" s="33">
        <f>IF(F469="","",F469-I469)</f>
        <v/>
      </c>
      <c r="K469" s="28">
        <f>IF(F469="","",IF(I469=0,"Pending",IF(I469&gt;=F469,"Completed","Partial")))</f>
        <v/>
      </c>
    </row>
    <row r="470">
      <c r="A470" s="31" t="n"/>
      <c r="B470" s="26" t="n"/>
      <c r="C470" s="26" t="n"/>
      <c r="D470" s="26" t="n"/>
      <c r="E470" s="26" t="n"/>
      <c r="F470" s="27" t="n"/>
      <c r="G470" s="28">
        <f>IFERROR(IF(E470="","",VLOOKUP(E470,'Setup - Mix Design'!$A$5:$I$504,9,0)),"")</f>
        <v/>
      </c>
      <c r="H470" s="32">
        <f>IF(OR(F470="",G470=""),"",F470*G470)</f>
        <v/>
      </c>
      <c r="I470" s="33">
        <f>IF(B470="","",SUMIF('Dispatch (Challan)'!$C$5:$C$6004,B470,'Dispatch (Challan)'!$F$5:$F$6004))</f>
        <v/>
      </c>
      <c r="J470" s="33">
        <f>IF(F470="","",F470-I470)</f>
        <v/>
      </c>
      <c r="K470" s="28">
        <f>IF(F470="","",IF(I470=0,"Pending",IF(I470&gt;=F470,"Completed","Partial")))</f>
        <v/>
      </c>
    </row>
    <row r="471">
      <c r="A471" s="31" t="n"/>
      <c r="B471" s="26" t="n"/>
      <c r="C471" s="26" t="n"/>
      <c r="D471" s="26" t="n"/>
      <c r="E471" s="26" t="n"/>
      <c r="F471" s="27" t="n"/>
      <c r="G471" s="28">
        <f>IFERROR(IF(E471="","",VLOOKUP(E471,'Setup - Mix Design'!$A$5:$I$504,9,0)),"")</f>
        <v/>
      </c>
      <c r="H471" s="32">
        <f>IF(OR(F471="",G471=""),"",F471*G471)</f>
        <v/>
      </c>
      <c r="I471" s="33">
        <f>IF(B471="","",SUMIF('Dispatch (Challan)'!$C$5:$C$6004,B471,'Dispatch (Challan)'!$F$5:$F$6004))</f>
        <v/>
      </c>
      <c r="J471" s="33">
        <f>IF(F471="","",F471-I471)</f>
        <v/>
      </c>
      <c r="K471" s="28">
        <f>IF(F471="","",IF(I471=0,"Pending",IF(I471&gt;=F471,"Completed","Partial")))</f>
        <v/>
      </c>
    </row>
    <row r="472">
      <c r="A472" s="31" t="n"/>
      <c r="B472" s="26" t="n"/>
      <c r="C472" s="26" t="n"/>
      <c r="D472" s="26" t="n"/>
      <c r="E472" s="26" t="n"/>
      <c r="F472" s="27" t="n"/>
      <c r="G472" s="28">
        <f>IFERROR(IF(E472="","",VLOOKUP(E472,'Setup - Mix Design'!$A$5:$I$504,9,0)),"")</f>
        <v/>
      </c>
      <c r="H472" s="32">
        <f>IF(OR(F472="",G472=""),"",F472*G472)</f>
        <v/>
      </c>
      <c r="I472" s="33">
        <f>IF(B472="","",SUMIF('Dispatch (Challan)'!$C$5:$C$6004,B472,'Dispatch (Challan)'!$F$5:$F$6004))</f>
        <v/>
      </c>
      <c r="J472" s="33">
        <f>IF(F472="","",F472-I472)</f>
        <v/>
      </c>
      <c r="K472" s="28">
        <f>IF(F472="","",IF(I472=0,"Pending",IF(I472&gt;=F472,"Completed","Partial")))</f>
        <v/>
      </c>
    </row>
    <row r="473">
      <c r="A473" s="31" t="n"/>
      <c r="B473" s="26" t="n"/>
      <c r="C473" s="26" t="n"/>
      <c r="D473" s="26" t="n"/>
      <c r="E473" s="26" t="n"/>
      <c r="F473" s="27" t="n"/>
      <c r="G473" s="28">
        <f>IFERROR(IF(E473="","",VLOOKUP(E473,'Setup - Mix Design'!$A$5:$I$504,9,0)),"")</f>
        <v/>
      </c>
      <c r="H473" s="32">
        <f>IF(OR(F473="",G473=""),"",F473*G473)</f>
        <v/>
      </c>
      <c r="I473" s="33">
        <f>IF(B473="","",SUMIF('Dispatch (Challan)'!$C$5:$C$6004,B473,'Dispatch (Challan)'!$F$5:$F$6004))</f>
        <v/>
      </c>
      <c r="J473" s="33">
        <f>IF(F473="","",F473-I473)</f>
        <v/>
      </c>
      <c r="K473" s="28">
        <f>IF(F473="","",IF(I473=0,"Pending",IF(I473&gt;=F473,"Completed","Partial")))</f>
        <v/>
      </c>
    </row>
    <row r="474">
      <c r="A474" s="31" t="n"/>
      <c r="B474" s="26" t="n"/>
      <c r="C474" s="26" t="n"/>
      <c r="D474" s="26" t="n"/>
      <c r="E474" s="26" t="n"/>
      <c r="F474" s="27" t="n"/>
      <c r="G474" s="28">
        <f>IFERROR(IF(E474="","",VLOOKUP(E474,'Setup - Mix Design'!$A$5:$I$504,9,0)),"")</f>
        <v/>
      </c>
      <c r="H474" s="32">
        <f>IF(OR(F474="",G474=""),"",F474*G474)</f>
        <v/>
      </c>
      <c r="I474" s="33">
        <f>IF(B474="","",SUMIF('Dispatch (Challan)'!$C$5:$C$6004,B474,'Dispatch (Challan)'!$F$5:$F$6004))</f>
        <v/>
      </c>
      <c r="J474" s="33">
        <f>IF(F474="","",F474-I474)</f>
        <v/>
      </c>
      <c r="K474" s="28">
        <f>IF(F474="","",IF(I474=0,"Pending",IF(I474&gt;=F474,"Completed","Partial")))</f>
        <v/>
      </c>
    </row>
    <row r="475">
      <c r="A475" s="31" t="n"/>
      <c r="B475" s="26" t="n"/>
      <c r="C475" s="26" t="n"/>
      <c r="D475" s="26" t="n"/>
      <c r="E475" s="26" t="n"/>
      <c r="F475" s="27" t="n"/>
      <c r="G475" s="28">
        <f>IFERROR(IF(E475="","",VLOOKUP(E475,'Setup - Mix Design'!$A$5:$I$504,9,0)),"")</f>
        <v/>
      </c>
      <c r="H475" s="32">
        <f>IF(OR(F475="",G475=""),"",F475*G475)</f>
        <v/>
      </c>
      <c r="I475" s="33">
        <f>IF(B475="","",SUMIF('Dispatch (Challan)'!$C$5:$C$6004,B475,'Dispatch (Challan)'!$F$5:$F$6004))</f>
        <v/>
      </c>
      <c r="J475" s="33">
        <f>IF(F475="","",F475-I475)</f>
        <v/>
      </c>
      <c r="K475" s="28">
        <f>IF(F475="","",IF(I475=0,"Pending",IF(I475&gt;=F475,"Completed","Partial")))</f>
        <v/>
      </c>
    </row>
    <row r="476">
      <c r="A476" s="31" t="n"/>
      <c r="B476" s="26" t="n"/>
      <c r="C476" s="26" t="n"/>
      <c r="D476" s="26" t="n"/>
      <c r="E476" s="26" t="n"/>
      <c r="F476" s="27" t="n"/>
      <c r="G476" s="28">
        <f>IFERROR(IF(E476="","",VLOOKUP(E476,'Setup - Mix Design'!$A$5:$I$504,9,0)),"")</f>
        <v/>
      </c>
      <c r="H476" s="32">
        <f>IF(OR(F476="",G476=""),"",F476*G476)</f>
        <v/>
      </c>
      <c r="I476" s="33">
        <f>IF(B476="","",SUMIF('Dispatch (Challan)'!$C$5:$C$6004,B476,'Dispatch (Challan)'!$F$5:$F$6004))</f>
        <v/>
      </c>
      <c r="J476" s="33">
        <f>IF(F476="","",F476-I476)</f>
        <v/>
      </c>
      <c r="K476" s="28">
        <f>IF(F476="","",IF(I476=0,"Pending",IF(I476&gt;=F476,"Completed","Partial")))</f>
        <v/>
      </c>
    </row>
    <row r="477">
      <c r="A477" s="31" t="n"/>
      <c r="B477" s="26" t="n"/>
      <c r="C477" s="26" t="n"/>
      <c r="D477" s="26" t="n"/>
      <c r="E477" s="26" t="n"/>
      <c r="F477" s="27" t="n"/>
      <c r="G477" s="28">
        <f>IFERROR(IF(E477="","",VLOOKUP(E477,'Setup - Mix Design'!$A$5:$I$504,9,0)),"")</f>
        <v/>
      </c>
      <c r="H477" s="32">
        <f>IF(OR(F477="",G477=""),"",F477*G477)</f>
        <v/>
      </c>
      <c r="I477" s="33">
        <f>IF(B477="","",SUMIF('Dispatch (Challan)'!$C$5:$C$6004,B477,'Dispatch (Challan)'!$F$5:$F$6004))</f>
        <v/>
      </c>
      <c r="J477" s="33">
        <f>IF(F477="","",F477-I477)</f>
        <v/>
      </c>
      <c r="K477" s="28">
        <f>IF(F477="","",IF(I477=0,"Pending",IF(I477&gt;=F477,"Completed","Partial")))</f>
        <v/>
      </c>
    </row>
    <row r="478">
      <c r="A478" s="31" t="n"/>
      <c r="B478" s="26" t="n"/>
      <c r="C478" s="26" t="n"/>
      <c r="D478" s="26" t="n"/>
      <c r="E478" s="26" t="n"/>
      <c r="F478" s="27" t="n"/>
      <c r="G478" s="28">
        <f>IFERROR(IF(E478="","",VLOOKUP(E478,'Setup - Mix Design'!$A$5:$I$504,9,0)),"")</f>
        <v/>
      </c>
      <c r="H478" s="32">
        <f>IF(OR(F478="",G478=""),"",F478*G478)</f>
        <v/>
      </c>
      <c r="I478" s="33">
        <f>IF(B478="","",SUMIF('Dispatch (Challan)'!$C$5:$C$6004,B478,'Dispatch (Challan)'!$F$5:$F$6004))</f>
        <v/>
      </c>
      <c r="J478" s="33">
        <f>IF(F478="","",F478-I478)</f>
        <v/>
      </c>
      <c r="K478" s="28">
        <f>IF(F478="","",IF(I478=0,"Pending",IF(I478&gt;=F478,"Completed","Partial")))</f>
        <v/>
      </c>
    </row>
    <row r="479">
      <c r="A479" s="31" t="n"/>
      <c r="B479" s="26" t="n"/>
      <c r="C479" s="26" t="n"/>
      <c r="D479" s="26" t="n"/>
      <c r="E479" s="26" t="n"/>
      <c r="F479" s="27" t="n"/>
      <c r="G479" s="28">
        <f>IFERROR(IF(E479="","",VLOOKUP(E479,'Setup - Mix Design'!$A$5:$I$504,9,0)),"")</f>
        <v/>
      </c>
      <c r="H479" s="32">
        <f>IF(OR(F479="",G479=""),"",F479*G479)</f>
        <v/>
      </c>
      <c r="I479" s="33">
        <f>IF(B479="","",SUMIF('Dispatch (Challan)'!$C$5:$C$6004,B479,'Dispatch (Challan)'!$F$5:$F$6004))</f>
        <v/>
      </c>
      <c r="J479" s="33">
        <f>IF(F479="","",F479-I479)</f>
        <v/>
      </c>
      <c r="K479" s="28">
        <f>IF(F479="","",IF(I479=0,"Pending",IF(I479&gt;=F479,"Completed","Partial")))</f>
        <v/>
      </c>
    </row>
    <row r="480">
      <c r="A480" s="31" t="n"/>
      <c r="B480" s="26" t="n"/>
      <c r="C480" s="26" t="n"/>
      <c r="D480" s="26" t="n"/>
      <c r="E480" s="26" t="n"/>
      <c r="F480" s="27" t="n"/>
      <c r="G480" s="28">
        <f>IFERROR(IF(E480="","",VLOOKUP(E480,'Setup - Mix Design'!$A$5:$I$504,9,0)),"")</f>
        <v/>
      </c>
      <c r="H480" s="32">
        <f>IF(OR(F480="",G480=""),"",F480*G480)</f>
        <v/>
      </c>
      <c r="I480" s="33">
        <f>IF(B480="","",SUMIF('Dispatch (Challan)'!$C$5:$C$6004,B480,'Dispatch (Challan)'!$F$5:$F$6004))</f>
        <v/>
      </c>
      <c r="J480" s="33">
        <f>IF(F480="","",F480-I480)</f>
        <v/>
      </c>
      <c r="K480" s="28">
        <f>IF(F480="","",IF(I480=0,"Pending",IF(I480&gt;=F480,"Completed","Partial")))</f>
        <v/>
      </c>
    </row>
    <row r="481">
      <c r="A481" s="31" t="n"/>
      <c r="B481" s="26" t="n"/>
      <c r="C481" s="26" t="n"/>
      <c r="D481" s="26" t="n"/>
      <c r="E481" s="26" t="n"/>
      <c r="F481" s="27" t="n"/>
      <c r="G481" s="28">
        <f>IFERROR(IF(E481="","",VLOOKUP(E481,'Setup - Mix Design'!$A$5:$I$504,9,0)),"")</f>
        <v/>
      </c>
      <c r="H481" s="32">
        <f>IF(OR(F481="",G481=""),"",F481*G481)</f>
        <v/>
      </c>
      <c r="I481" s="33">
        <f>IF(B481="","",SUMIF('Dispatch (Challan)'!$C$5:$C$6004,B481,'Dispatch (Challan)'!$F$5:$F$6004))</f>
        <v/>
      </c>
      <c r="J481" s="33">
        <f>IF(F481="","",F481-I481)</f>
        <v/>
      </c>
      <c r="K481" s="28">
        <f>IF(F481="","",IF(I481=0,"Pending",IF(I481&gt;=F481,"Completed","Partial")))</f>
        <v/>
      </c>
    </row>
    <row r="482">
      <c r="A482" s="31" t="n"/>
      <c r="B482" s="26" t="n"/>
      <c r="C482" s="26" t="n"/>
      <c r="D482" s="26" t="n"/>
      <c r="E482" s="26" t="n"/>
      <c r="F482" s="27" t="n"/>
      <c r="G482" s="28">
        <f>IFERROR(IF(E482="","",VLOOKUP(E482,'Setup - Mix Design'!$A$5:$I$504,9,0)),"")</f>
        <v/>
      </c>
      <c r="H482" s="32">
        <f>IF(OR(F482="",G482=""),"",F482*G482)</f>
        <v/>
      </c>
      <c r="I482" s="33">
        <f>IF(B482="","",SUMIF('Dispatch (Challan)'!$C$5:$C$6004,B482,'Dispatch (Challan)'!$F$5:$F$6004))</f>
        <v/>
      </c>
      <c r="J482" s="33">
        <f>IF(F482="","",F482-I482)</f>
        <v/>
      </c>
      <c r="K482" s="28">
        <f>IF(F482="","",IF(I482=0,"Pending",IF(I482&gt;=F482,"Completed","Partial")))</f>
        <v/>
      </c>
    </row>
    <row r="483">
      <c r="A483" s="31" t="n"/>
      <c r="B483" s="26" t="n"/>
      <c r="C483" s="26" t="n"/>
      <c r="D483" s="26" t="n"/>
      <c r="E483" s="26" t="n"/>
      <c r="F483" s="27" t="n"/>
      <c r="G483" s="28">
        <f>IFERROR(IF(E483="","",VLOOKUP(E483,'Setup - Mix Design'!$A$5:$I$504,9,0)),"")</f>
        <v/>
      </c>
      <c r="H483" s="32">
        <f>IF(OR(F483="",G483=""),"",F483*G483)</f>
        <v/>
      </c>
      <c r="I483" s="33">
        <f>IF(B483="","",SUMIF('Dispatch (Challan)'!$C$5:$C$6004,B483,'Dispatch (Challan)'!$F$5:$F$6004))</f>
        <v/>
      </c>
      <c r="J483" s="33">
        <f>IF(F483="","",F483-I483)</f>
        <v/>
      </c>
      <c r="K483" s="28">
        <f>IF(F483="","",IF(I483=0,"Pending",IF(I483&gt;=F483,"Completed","Partial")))</f>
        <v/>
      </c>
    </row>
    <row r="484">
      <c r="A484" s="31" t="n"/>
      <c r="B484" s="26" t="n"/>
      <c r="C484" s="26" t="n"/>
      <c r="D484" s="26" t="n"/>
      <c r="E484" s="26" t="n"/>
      <c r="F484" s="27" t="n"/>
      <c r="G484" s="28">
        <f>IFERROR(IF(E484="","",VLOOKUP(E484,'Setup - Mix Design'!$A$5:$I$504,9,0)),"")</f>
        <v/>
      </c>
      <c r="H484" s="32">
        <f>IF(OR(F484="",G484=""),"",F484*G484)</f>
        <v/>
      </c>
      <c r="I484" s="33">
        <f>IF(B484="","",SUMIF('Dispatch (Challan)'!$C$5:$C$6004,B484,'Dispatch (Challan)'!$F$5:$F$6004))</f>
        <v/>
      </c>
      <c r="J484" s="33">
        <f>IF(F484="","",F484-I484)</f>
        <v/>
      </c>
      <c r="K484" s="28">
        <f>IF(F484="","",IF(I484=0,"Pending",IF(I484&gt;=F484,"Completed","Partial")))</f>
        <v/>
      </c>
    </row>
    <row r="485">
      <c r="A485" s="31" t="n"/>
      <c r="B485" s="26" t="n"/>
      <c r="C485" s="26" t="n"/>
      <c r="D485" s="26" t="n"/>
      <c r="E485" s="26" t="n"/>
      <c r="F485" s="27" t="n"/>
      <c r="G485" s="28">
        <f>IFERROR(IF(E485="","",VLOOKUP(E485,'Setup - Mix Design'!$A$5:$I$504,9,0)),"")</f>
        <v/>
      </c>
      <c r="H485" s="32">
        <f>IF(OR(F485="",G485=""),"",F485*G485)</f>
        <v/>
      </c>
      <c r="I485" s="33">
        <f>IF(B485="","",SUMIF('Dispatch (Challan)'!$C$5:$C$6004,B485,'Dispatch (Challan)'!$F$5:$F$6004))</f>
        <v/>
      </c>
      <c r="J485" s="33">
        <f>IF(F485="","",F485-I485)</f>
        <v/>
      </c>
      <c r="K485" s="28">
        <f>IF(F485="","",IF(I485=0,"Pending",IF(I485&gt;=F485,"Completed","Partial")))</f>
        <v/>
      </c>
    </row>
    <row r="486">
      <c r="A486" s="31" t="n"/>
      <c r="B486" s="26" t="n"/>
      <c r="C486" s="26" t="n"/>
      <c r="D486" s="26" t="n"/>
      <c r="E486" s="26" t="n"/>
      <c r="F486" s="27" t="n"/>
      <c r="G486" s="28">
        <f>IFERROR(IF(E486="","",VLOOKUP(E486,'Setup - Mix Design'!$A$5:$I$504,9,0)),"")</f>
        <v/>
      </c>
      <c r="H486" s="32">
        <f>IF(OR(F486="",G486=""),"",F486*G486)</f>
        <v/>
      </c>
      <c r="I486" s="33">
        <f>IF(B486="","",SUMIF('Dispatch (Challan)'!$C$5:$C$6004,B486,'Dispatch (Challan)'!$F$5:$F$6004))</f>
        <v/>
      </c>
      <c r="J486" s="33">
        <f>IF(F486="","",F486-I486)</f>
        <v/>
      </c>
      <c r="K486" s="28">
        <f>IF(F486="","",IF(I486=0,"Pending",IF(I486&gt;=F486,"Completed","Partial")))</f>
        <v/>
      </c>
    </row>
    <row r="487">
      <c r="A487" s="31" t="n"/>
      <c r="B487" s="26" t="n"/>
      <c r="C487" s="26" t="n"/>
      <c r="D487" s="26" t="n"/>
      <c r="E487" s="26" t="n"/>
      <c r="F487" s="27" t="n"/>
      <c r="G487" s="28">
        <f>IFERROR(IF(E487="","",VLOOKUP(E487,'Setup - Mix Design'!$A$5:$I$504,9,0)),"")</f>
        <v/>
      </c>
      <c r="H487" s="32">
        <f>IF(OR(F487="",G487=""),"",F487*G487)</f>
        <v/>
      </c>
      <c r="I487" s="33">
        <f>IF(B487="","",SUMIF('Dispatch (Challan)'!$C$5:$C$6004,B487,'Dispatch (Challan)'!$F$5:$F$6004))</f>
        <v/>
      </c>
      <c r="J487" s="33">
        <f>IF(F487="","",F487-I487)</f>
        <v/>
      </c>
      <c r="K487" s="28">
        <f>IF(F487="","",IF(I487=0,"Pending",IF(I487&gt;=F487,"Completed","Partial")))</f>
        <v/>
      </c>
    </row>
    <row r="488">
      <c r="A488" s="31" t="n"/>
      <c r="B488" s="26" t="n"/>
      <c r="C488" s="26" t="n"/>
      <c r="D488" s="26" t="n"/>
      <c r="E488" s="26" t="n"/>
      <c r="F488" s="27" t="n"/>
      <c r="G488" s="28">
        <f>IFERROR(IF(E488="","",VLOOKUP(E488,'Setup - Mix Design'!$A$5:$I$504,9,0)),"")</f>
        <v/>
      </c>
      <c r="H488" s="32">
        <f>IF(OR(F488="",G488=""),"",F488*G488)</f>
        <v/>
      </c>
      <c r="I488" s="33">
        <f>IF(B488="","",SUMIF('Dispatch (Challan)'!$C$5:$C$6004,B488,'Dispatch (Challan)'!$F$5:$F$6004))</f>
        <v/>
      </c>
      <c r="J488" s="33">
        <f>IF(F488="","",F488-I488)</f>
        <v/>
      </c>
      <c r="K488" s="28">
        <f>IF(F488="","",IF(I488=0,"Pending",IF(I488&gt;=F488,"Completed","Partial")))</f>
        <v/>
      </c>
    </row>
    <row r="489">
      <c r="A489" s="31" t="n"/>
      <c r="B489" s="26" t="n"/>
      <c r="C489" s="26" t="n"/>
      <c r="D489" s="26" t="n"/>
      <c r="E489" s="26" t="n"/>
      <c r="F489" s="27" t="n"/>
      <c r="G489" s="28">
        <f>IFERROR(IF(E489="","",VLOOKUP(E489,'Setup - Mix Design'!$A$5:$I$504,9,0)),"")</f>
        <v/>
      </c>
      <c r="H489" s="32">
        <f>IF(OR(F489="",G489=""),"",F489*G489)</f>
        <v/>
      </c>
      <c r="I489" s="33">
        <f>IF(B489="","",SUMIF('Dispatch (Challan)'!$C$5:$C$6004,B489,'Dispatch (Challan)'!$F$5:$F$6004))</f>
        <v/>
      </c>
      <c r="J489" s="33">
        <f>IF(F489="","",F489-I489)</f>
        <v/>
      </c>
      <c r="K489" s="28">
        <f>IF(F489="","",IF(I489=0,"Pending",IF(I489&gt;=F489,"Completed","Partial")))</f>
        <v/>
      </c>
    </row>
    <row r="490">
      <c r="A490" s="31" t="n"/>
      <c r="B490" s="26" t="n"/>
      <c r="C490" s="26" t="n"/>
      <c r="D490" s="26" t="n"/>
      <c r="E490" s="26" t="n"/>
      <c r="F490" s="27" t="n"/>
      <c r="G490" s="28">
        <f>IFERROR(IF(E490="","",VLOOKUP(E490,'Setup - Mix Design'!$A$5:$I$504,9,0)),"")</f>
        <v/>
      </c>
      <c r="H490" s="32">
        <f>IF(OR(F490="",G490=""),"",F490*G490)</f>
        <v/>
      </c>
      <c r="I490" s="33">
        <f>IF(B490="","",SUMIF('Dispatch (Challan)'!$C$5:$C$6004,B490,'Dispatch (Challan)'!$F$5:$F$6004))</f>
        <v/>
      </c>
      <c r="J490" s="33">
        <f>IF(F490="","",F490-I490)</f>
        <v/>
      </c>
      <c r="K490" s="28">
        <f>IF(F490="","",IF(I490=0,"Pending",IF(I490&gt;=F490,"Completed","Partial")))</f>
        <v/>
      </c>
    </row>
    <row r="491">
      <c r="A491" s="31" t="n"/>
      <c r="B491" s="26" t="n"/>
      <c r="C491" s="26" t="n"/>
      <c r="D491" s="26" t="n"/>
      <c r="E491" s="26" t="n"/>
      <c r="F491" s="27" t="n"/>
      <c r="G491" s="28">
        <f>IFERROR(IF(E491="","",VLOOKUP(E491,'Setup - Mix Design'!$A$5:$I$504,9,0)),"")</f>
        <v/>
      </c>
      <c r="H491" s="32">
        <f>IF(OR(F491="",G491=""),"",F491*G491)</f>
        <v/>
      </c>
      <c r="I491" s="33">
        <f>IF(B491="","",SUMIF('Dispatch (Challan)'!$C$5:$C$6004,B491,'Dispatch (Challan)'!$F$5:$F$6004))</f>
        <v/>
      </c>
      <c r="J491" s="33">
        <f>IF(F491="","",F491-I491)</f>
        <v/>
      </c>
      <c r="K491" s="28">
        <f>IF(F491="","",IF(I491=0,"Pending",IF(I491&gt;=F491,"Completed","Partial")))</f>
        <v/>
      </c>
    </row>
    <row r="492">
      <c r="A492" s="31" t="n"/>
      <c r="B492" s="26" t="n"/>
      <c r="C492" s="26" t="n"/>
      <c r="D492" s="26" t="n"/>
      <c r="E492" s="26" t="n"/>
      <c r="F492" s="27" t="n"/>
      <c r="G492" s="28">
        <f>IFERROR(IF(E492="","",VLOOKUP(E492,'Setup - Mix Design'!$A$5:$I$504,9,0)),"")</f>
        <v/>
      </c>
      <c r="H492" s="32">
        <f>IF(OR(F492="",G492=""),"",F492*G492)</f>
        <v/>
      </c>
      <c r="I492" s="33">
        <f>IF(B492="","",SUMIF('Dispatch (Challan)'!$C$5:$C$6004,B492,'Dispatch (Challan)'!$F$5:$F$6004))</f>
        <v/>
      </c>
      <c r="J492" s="33">
        <f>IF(F492="","",F492-I492)</f>
        <v/>
      </c>
      <c r="K492" s="28">
        <f>IF(F492="","",IF(I492=0,"Pending",IF(I492&gt;=F492,"Completed","Partial")))</f>
        <v/>
      </c>
    </row>
    <row r="493">
      <c r="A493" s="31" t="n"/>
      <c r="B493" s="26" t="n"/>
      <c r="C493" s="26" t="n"/>
      <c r="D493" s="26" t="n"/>
      <c r="E493" s="26" t="n"/>
      <c r="F493" s="27" t="n"/>
      <c r="G493" s="28">
        <f>IFERROR(IF(E493="","",VLOOKUP(E493,'Setup - Mix Design'!$A$5:$I$504,9,0)),"")</f>
        <v/>
      </c>
      <c r="H493" s="32">
        <f>IF(OR(F493="",G493=""),"",F493*G493)</f>
        <v/>
      </c>
      <c r="I493" s="33">
        <f>IF(B493="","",SUMIF('Dispatch (Challan)'!$C$5:$C$6004,B493,'Dispatch (Challan)'!$F$5:$F$6004))</f>
        <v/>
      </c>
      <c r="J493" s="33">
        <f>IF(F493="","",F493-I493)</f>
        <v/>
      </c>
      <c r="K493" s="28">
        <f>IF(F493="","",IF(I493=0,"Pending",IF(I493&gt;=F493,"Completed","Partial")))</f>
        <v/>
      </c>
    </row>
    <row r="494">
      <c r="A494" s="31" t="n"/>
      <c r="B494" s="26" t="n"/>
      <c r="C494" s="26" t="n"/>
      <c r="D494" s="26" t="n"/>
      <c r="E494" s="26" t="n"/>
      <c r="F494" s="27" t="n"/>
      <c r="G494" s="28">
        <f>IFERROR(IF(E494="","",VLOOKUP(E494,'Setup - Mix Design'!$A$5:$I$504,9,0)),"")</f>
        <v/>
      </c>
      <c r="H494" s="32">
        <f>IF(OR(F494="",G494=""),"",F494*G494)</f>
        <v/>
      </c>
      <c r="I494" s="33">
        <f>IF(B494="","",SUMIF('Dispatch (Challan)'!$C$5:$C$6004,B494,'Dispatch (Challan)'!$F$5:$F$6004))</f>
        <v/>
      </c>
      <c r="J494" s="33">
        <f>IF(F494="","",F494-I494)</f>
        <v/>
      </c>
      <c r="K494" s="28">
        <f>IF(F494="","",IF(I494=0,"Pending",IF(I494&gt;=F494,"Completed","Partial")))</f>
        <v/>
      </c>
    </row>
    <row r="495">
      <c r="A495" s="31" t="n"/>
      <c r="B495" s="26" t="n"/>
      <c r="C495" s="26" t="n"/>
      <c r="D495" s="26" t="n"/>
      <c r="E495" s="26" t="n"/>
      <c r="F495" s="27" t="n"/>
      <c r="G495" s="28">
        <f>IFERROR(IF(E495="","",VLOOKUP(E495,'Setup - Mix Design'!$A$5:$I$504,9,0)),"")</f>
        <v/>
      </c>
      <c r="H495" s="32">
        <f>IF(OR(F495="",G495=""),"",F495*G495)</f>
        <v/>
      </c>
      <c r="I495" s="33">
        <f>IF(B495="","",SUMIF('Dispatch (Challan)'!$C$5:$C$6004,B495,'Dispatch (Challan)'!$F$5:$F$6004))</f>
        <v/>
      </c>
      <c r="J495" s="33">
        <f>IF(F495="","",F495-I495)</f>
        <v/>
      </c>
      <c r="K495" s="28">
        <f>IF(F495="","",IF(I495=0,"Pending",IF(I495&gt;=F495,"Completed","Partial")))</f>
        <v/>
      </c>
    </row>
    <row r="496">
      <c r="A496" s="31" t="n"/>
      <c r="B496" s="26" t="n"/>
      <c r="C496" s="26" t="n"/>
      <c r="D496" s="26" t="n"/>
      <c r="E496" s="26" t="n"/>
      <c r="F496" s="27" t="n"/>
      <c r="G496" s="28">
        <f>IFERROR(IF(E496="","",VLOOKUP(E496,'Setup - Mix Design'!$A$5:$I$504,9,0)),"")</f>
        <v/>
      </c>
      <c r="H496" s="32">
        <f>IF(OR(F496="",G496=""),"",F496*G496)</f>
        <v/>
      </c>
      <c r="I496" s="33">
        <f>IF(B496="","",SUMIF('Dispatch (Challan)'!$C$5:$C$6004,B496,'Dispatch (Challan)'!$F$5:$F$6004))</f>
        <v/>
      </c>
      <c r="J496" s="33">
        <f>IF(F496="","",F496-I496)</f>
        <v/>
      </c>
      <c r="K496" s="28">
        <f>IF(F496="","",IF(I496=0,"Pending",IF(I496&gt;=F496,"Completed","Partial")))</f>
        <v/>
      </c>
    </row>
    <row r="497">
      <c r="A497" s="31" t="n"/>
      <c r="B497" s="26" t="n"/>
      <c r="C497" s="26" t="n"/>
      <c r="D497" s="26" t="n"/>
      <c r="E497" s="26" t="n"/>
      <c r="F497" s="27" t="n"/>
      <c r="G497" s="28">
        <f>IFERROR(IF(E497="","",VLOOKUP(E497,'Setup - Mix Design'!$A$5:$I$504,9,0)),"")</f>
        <v/>
      </c>
      <c r="H497" s="32">
        <f>IF(OR(F497="",G497=""),"",F497*G497)</f>
        <v/>
      </c>
      <c r="I497" s="33">
        <f>IF(B497="","",SUMIF('Dispatch (Challan)'!$C$5:$C$6004,B497,'Dispatch (Challan)'!$F$5:$F$6004))</f>
        <v/>
      </c>
      <c r="J497" s="33">
        <f>IF(F497="","",F497-I497)</f>
        <v/>
      </c>
      <c r="K497" s="28">
        <f>IF(F497="","",IF(I497=0,"Pending",IF(I497&gt;=F497,"Completed","Partial")))</f>
        <v/>
      </c>
    </row>
    <row r="498">
      <c r="A498" s="31" t="n"/>
      <c r="B498" s="26" t="n"/>
      <c r="C498" s="26" t="n"/>
      <c r="D498" s="26" t="n"/>
      <c r="E498" s="26" t="n"/>
      <c r="F498" s="27" t="n"/>
      <c r="G498" s="28">
        <f>IFERROR(IF(E498="","",VLOOKUP(E498,'Setup - Mix Design'!$A$5:$I$504,9,0)),"")</f>
        <v/>
      </c>
      <c r="H498" s="32">
        <f>IF(OR(F498="",G498=""),"",F498*G498)</f>
        <v/>
      </c>
      <c r="I498" s="33">
        <f>IF(B498="","",SUMIF('Dispatch (Challan)'!$C$5:$C$6004,B498,'Dispatch (Challan)'!$F$5:$F$6004))</f>
        <v/>
      </c>
      <c r="J498" s="33">
        <f>IF(F498="","",F498-I498)</f>
        <v/>
      </c>
      <c r="K498" s="28">
        <f>IF(F498="","",IF(I498=0,"Pending",IF(I498&gt;=F498,"Completed","Partial")))</f>
        <v/>
      </c>
    </row>
    <row r="499">
      <c r="A499" s="31" t="n"/>
      <c r="B499" s="26" t="n"/>
      <c r="C499" s="26" t="n"/>
      <c r="D499" s="26" t="n"/>
      <c r="E499" s="26" t="n"/>
      <c r="F499" s="27" t="n"/>
      <c r="G499" s="28">
        <f>IFERROR(IF(E499="","",VLOOKUP(E499,'Setup - Mix Design'!$A$5:$I$504,9,0)),"")</f>
        <v/>
      </c>
      <c r="H499" s="32">
        <f>IF(OR(F499="",G499=""),"",F499*G499)</f>
        <v/>
      </c>
      <c r="I499" s="33">
        <f>IF(B499="","",SUMIF('Dispatch (Challan)'!$C$5:$C$6004,B499,'Dispatch (Challan)'!$F$5:$F$6004))</f>
        <v/>
      </c>
      <c r="J499" s="33">
        <f>IF(F499="","",F499-I499)</f>
        <v/>
      </c>
      <c r="K499" s="28">
        <f>IF(F499="","",IF(I499=0,"Pending",IF(I499&gt;=F499,"Completed","Partial")))</f>
        <v/>
      </c>
    </row>
    <row r="500">
      <c r="A500" s="31" t="n"/>
      <c r="B500" s="26" t="n"/>
      <c r="C500" s="26" t="n"/>
      <c r="D500" s="26" t="n"/>
      <c r="E500" s="26" t="n"/>
      <c r="F500" s="27" t="n"/>
      <c r="G500" s="28">
        <f>IFERROR(IF(E500="","",VLOOKUP(E500,'Setup - Mix Design'!$A$5:$I$504,9,0)),"")</f>
        <v/>
      </c>
      <c r="H500" s="32">
        <f>IF(OR(F500="",G500=""),"",F500*G500)</f>
        <v/>
      </c>
      <c r="I500" s="33">
        <f>IF(B500="","",SUMIF('Dispatch (Challan)'!$C$5:$C$6004,B500,'Dispatch (Challan)'!$F$5:$F$6004))</f>
        <v/>
      </c>
      <c r="J500" s="33">
        <f>IF(F500="","",F500-I500)</f>
        <v/>
      </c>
      <c r="K500" s="28">
        <f>IF(F500="","",IF(I500=0,"Pending",IF(I500&gt;=F500,"Completed","Partial")))</f>
        <v/>
      </c>
    </row>
    <row r="501">
      <c r="A501" s="31" t="n"/>
      <c r="B501" s="26" t="n"/>
      <c r="C501" s="26" t="n"/>
      <c r="D501" s="26" t="n"/>
      <c r="E501" s="26" t="n"/>
      <c r="F501" s="27" t="n"/>
      <c r="G501" s="28">
        <f>IFERROR(IF(E501="","",VLOOKUP(E501,'Setup - Mix Design'!$A$5:$I$504,9,0)),"")</f>
        <v/>
      </c>
      <c r="H501" s="32">
        <f>IF(OR(F501="",G501=""),"",F501*G501)</f>
        <v/>
      </c>
      <c r="I501" s="33">
        <f>IF(B501="","",SUMIF('Dispatch (Challan)'!$C$5:$C$6004,B501,'Dispatch (Challan)'!$F$5:$F$6004))</f>
        <v/>
      </c>
      <c r="J501" s="33">
        <f>IF(F501="","",F501-I501)</f>
        <v/>
      </c>
      <c r="K501" s="28">
        <f>IF(F501="","",IF(I501=0,"Pending",IF(I501&gt;=F501,"Completed","Partial")))</f>
        <v/>
      </c>
    </row>
    <row r="502">
      <c r="A502" s="31" t="n"/>
      <c r="B502" s="26" t="n"/>
      <c r="C502" s="26" t="n"/>
      <c r="D502" s="26" t="n"/>
      <c r="E502" s="26" t="n"/>
      <c r="F502" s="27" t="n"/>
      <c r="G502" s="28">
        <f>IFERROR(IF(E502="","",VLOOKUP(E502,'Setup - Mix Design'!$A$5:$I$504,9,0)),"")</f>
        <v/>
      </c>
      <c r="H502" s="32">
        <f>IF(OR(F502="",G502=""),"",F502*G502)</f>
        <v/>
      </c>
      <c r="I502" s="33">
        <f>IF(B502="","",SUMIF('Dispatch (Challan)'!$C$5:$C$6004,B502,'Dispatch (Challan)'!$F$5:$F$6004))</f>
        <v/>
      </c>
      <c r="J502" s="33">
        <f>IF(F502="","",F502-I502)</f>
        <v/>
      </c>
      <c r="K502" s="28">
        <f>IF(F502="","",IF(I502=0,"Pending",IF(I502&gt;=F502,"Completed","Partial")))</f>
        <v/>
      </c>
    </row>
    <row r="503">
      <c r="A503" s="31" t="n"/>
      <c r="B503" s="26" t="n"/>
      <c r="C503" s="26" t="n"/>
      <c r="D503" s="26" t="n"/>
      <c r="E503" s="26" t="n"/>
      <c r="F503" s="27" t="n"/>
      <c r="G503" s="28">
        <f>IFERROR(IF(E503="","",VLOOKUP(E503,'Setup - Mix Design'!$A$5:$I$504,9,0)),"")</f>
        <v/>
      </c>
      <c r="H503" s="32">
        <f>IF(OR(F503="",G503=""),"",F503*G503)</f>
        <v/>
      </c>
      <c r="I503" s="33">
        <f>IF(B503="","",SUMIF('Dispatch (Challan)'!$C$5:$C$6004,B503,'Dispatch (Challan)'!$F$5:$F$6004))</f>
        <v/>
      </c>
      <c r="J503" s="33">
        <f>IF(F503="","",F503-I503)</f>
        <v/>
      </c>
      <c r="K503" s="28">
        <f>IF(F503="","",IF(I503=0,"Pending",IF(I503&gt;=F503,"Completed","Partial")))</f>
        <v/>
      </c>
    </row>
    <row r="504">
      <c r="A504" s="31" t="n"/>
      <c r="B504" s="26" t="n"/>
      <c r="C504" s="26" t="n"/>
      <c r="D504" s="26" t="n"/>
      <c r="E504" s="26" t="n"/>
      <c r="F504" s="27" t="n"/>
      <c r="G504" s="28">
        <f>IFERROR(IF(E504="","",VLOOKUP(E504,'Setup - Mix Design'!$A$5:$I$504,9,0)),"")</f>
        <v/>
      </c>
      <c r="H504" s="32">
        <f>IF(OR(F504="",G504=""),"",F504*G504)</f>
        <v/>
      </c>
      <c r="I504" s="33">
        <f>IF(B504="","",SUMIF('Dispatch (Challan)'!$C$5:$C$6004,B504,'Dispatch (Challan)'!$F$5:$F$6004))</f>
        <v/>
      </c>
      <c r="J504" s="33">
        <f>IF(F504="","",F504-I504)</f>
        <v/>
      </c>
      <c r="K504" s="28">
        <f>IF(F504="","",IF(I504=0,"Pending",IF(I504&gt;=F504,"Completed","Partial")))</f>
        <v/>
      </c>
    </row>
    <row r="505">
      <c r="A505" s="31" t="n"/>
      <c r="B505" s="26" t="n"/>
      <c r="C505" s="26" t="n"/>
      <c r="D505" s="26" t="n"/>
      <c r="E505" s="26" t="n"/>
      <c r="F505" s="27" t="n"/>
      <c r="G505" s="28">
        <f>IFERROR(IF(E505="","",VLOOKUP(E505,'Setup - Mix Design'!$A$5:$I$504,9,0)),"")</f>
        <v/>
      </c>
      <c r="H505" s="32">
        <f>IF(OR(F505="",G505=""),"",F505*G505)</f>
        <v/>
      </c>
      <c r="I505" s="33">
        <f>IF(B505="","",SUMIF('Dispatch (Challan)'!$C$5:$C$6004,B505,'Dispatch (Challan)'!$F$5:$F$6004))</f>
        <v/>
      </c>
      <c r="J505" s="33">
        <f>IF(F505="","",F505-I505)</f>
        <v/>
      </c>
      <c r="K505" s="28">
        <f>IF(F505="","",IF(I505=0,"Pending",IF(I505&gt;=F505,"Completed","Partial")))</f>
        <v/>
      </c>
    </row>
    <row r="506">
      <c r="A506" s="31" t="n"/>
      <c r="B506" s="26" t="n"/>
      <c r="C506" s="26" t="n"/>
      <c r="D506" s="26" t="n"/>
      <c r="E506" s="26" t="n"/>
      <c r="F506" s="27" t="n"/>
      <c r="G506" s="28">
        <f>IFERROR(IF(E506="","",VLOOKUP(E506,'Setup - Mix Design'!$A$5:$I$504,9,0)),"")</f>
        <v/>
      </c>
      <c r="H506" s="32">
        <f>IF(OR(F506="",G506=""),"",F506*G506)</f>
        <v/>
      </c>
      <c r="I506" s="33">
        <f>IF(B506="","",SUMIF('Dispatch (Challan)'!$C$5:$C$6004,B506,'Dispatch (Challan)'!$F$5:$F$6004))</f>
        <v/>
      </c>
      <c r="J506" s="33">
        <f>IF(F506="","",F506-I506)</f>
        <v/>
      </c>
      <c r="K506" s="28">
        <f>IF(F506="","",IF(I506=0,"Pending",IF(I506&gt;=F506,"Completed","Partial")))</f>
        <v/>
      </c>
    </row>
    <row r="507">
      <c r="A507" s="31" t="n"/>
      <c r="B507" s="26" t="n"/>
      <c r="C507" s="26" t="n"/>
      <c r="D507" s="26" t="n"/>
      <c r="E507" s="26" t="n"/>
      <c r="F507" s="27" t="n"/>
      <c r="G507" s="28">
        <f>IFERROR(IF(E507="","",VLOOKUP(E507,'Setup - Mix Design'!$A$5:$I$504,9,0)),"")</f>
        <v/>
      </c>
      <c r="H507" s="32">
        <f>IF(OR(F507="",G507=""),"",F507*G507)</f>
        <v/>
      </c>
      <c r="I507" s="33">
        <f>IF(B507="","",SUMIF('Dispatch (Challan)'!$C$5:$C$6004,B507,'Dispatch (Challan)'!$F$5:$F$6004))</f>
        <v/>
      </c>
      <c r="J507" s="33">
        <f>IF(F507="","",F507-I507)</f>
        <v/>
      </c>
      <c r="K507" s="28">
        <f>IF(F507="","",IF(I507=0,"Pending",IF(I507&gt;=F507,"Completed","Partial")))</f>
        <v/>
      </c>
    </row>
    <row r="508">
      <c r="A508" s="31" t="n"/>
      <c r="B508" s="26" t="n"/>
      <c r="C508" s="26" t="n"/>
      <c r="D508" s="26" t="n"/>
      <c r="E508" s="26" t="n"/>
      <c r="F508" s="27" t="n"/>
      <c r="G508" s="28">
        <f>IFERROR(IF(E508="","",VLOOKUP(E508,'Setup - Mix Design'!$A$5:$I$504,9,0)),"")</f>
        <v/>
      </c>
      <c r="H508" s="32">
        <f>IF(OR(F508="",G508=""),"",F508*G508)</f>
        <v/>
      </c>
      <c r="I508" s="33">
        <f>IF(B508="","",SUMIF('Dispatch (Challan)'!$C$5:$C$6004,B508,'Dispatch (Challan)'!$F$5:$F$6004))</f>
        <v/>
      </c>
      <c r="J508" s="33">
        <f>IF(F508="","",F508-I508)</f>
        <v/>
      </c>
      <c r="K508" s="28">
        <f>IF(F508="","",IF(I508=0,"Pending",IF(I508&gt;=F508,"Completed","Partial")))</f>
        <v/>
      </c>
    </row>
    <row r="509">
      <c r="A509" s="31" t="n"/>
      <c r="B509" s="26" t="n"/>
      <c r="C509" s="26" t="n"/>
      <c r="D509" s="26" t="n"/>
      <c r="E509" s="26" t="n"/>
      <c r="F509" s="27" t="n"/>
      <c r="G509" s="28">
        <f>IFERROR(IF(E509="","",VLOOKUP(E509,'Setup - Mix Design'!$A$5:$I$504,9,0)),"")</f>
        <v/>
      </c>
      <c r="H509" s="32">
        <f>IF(OR(F509="",G509=""),"",F509*G509)</f>
        <v/>
      </c>
      <c r="I509" s="33">
        <f>IF(B509="","",SUMIF('Dispatch (Challan)'!$C$5:$C$6004,B509,'Dispatch (Challan)'!$F$5:$F$6004))</f>
        <v/>
      </c>
      <c r="J509" s="33">
        <f>IF(F509="","",F509-I509)</f>
        <v/>
      </c>
      <c r="K509" s="28">
        <f>IF(F509="","",IF(I509=0,"Pending",IF(I509&gt;=F509,"Completed","Partial")))</f>
        <v/>
      </c>
    </row>
    <row r="510">
      <c r="A510" s="31" t="n"/>
      <c r="B510" s="26" t="n"/>
      <c r="C510" s="26" t="n"/>
      <c r="D510" s="26" t="n"/>
      <c r="E510" s="26" t="n"/>
      <c r="F510" s="27" t="n"/>
      <c r="G510" s="28">
        <f>IFERROR(IF(E510="","",VLOOKUP(E510,'Setup - Mix Design'!$A$5:$I$504,9,0)),"")</f>
        <v/>
      </c>
      <c r="H510" s="32">
        <f>IF(OR(F510="",G510=""),"",F510*G510)</f>
        <v/>
      </c>
      <c r="I510" s="33">
        <f>IF(B510="","",SUMIF('Dispatch (Challan)'!$C$5:$C$6004,B510,'Dispatch (Challan)'!$F$5:$F$6004))</f>
        <v/>
      </c>
      <c r="J510" s="33">
        <f>IF(F510="","",F510-I510)</f>
        <v/>
      </c>
      <c r="K510" s="28">
        <f>IF(F510="","",IF(I510=0,"Pending",IF(I510&gt;=F510,"Completed","Partial")))</f>
        <v/>
      </c>
    </row>
    <row r="511">
      <c r="A511" s="31" t="n"/>
      <c r="B511" s="26" t="n"/>
      <c r="C511" s="26" t="n"/>
      <c r="D511" s="26" t="n"/>
      <c r="E511" s="26" t="n"/>
      <c r="F511" s="27" t="n"/>
      <c r="G511" s="28">
        <f>IFERROR(IF(E511="","",VLOOKUP(E511,'Setup - Mix Design'!$A$5:$I$504,9,0)),"")</f>
        <v/>
      </c>
      <c r="H511" s="32">
        <f>IF(OR(F511="",G511=""),"",F511*G511)</f>
        <v/>
      </c>
      <c r="I511" s="33">
        <f>IF(B511="","",SUMIF('Dispatch (Challan)'!$C$5:$C$6004,B511,'Dispatch (Challan)'!$F$5:$F$6004))</f>
        <v/>
      </c>
      <c r="J511" s="33">
        <f>IF(F511="","",F511-I511)</f>
        <v/>
      </c>
      <c r="K511" s="28">
        <f>IF(F511="","",IF(I511=0,"Pending",IF(I511&gt;=F511,"Completed","Partial")))</f>
        <v/>
      </c>
    </row>
    <row r="512">
      <c r="A512" s="31" t="n"/>
      <c r="B512" s="26" t="n"/>
      <c r="C512" s="26" t="n"/>
      <c r="D512" s="26" t="n"/>
      <c r="E512" s="26" t="n"/>
      <c r="F512" s="27" t="n"/>
      <c r="G512" s="28">
        <f>IFERROR(IF(E512="","",VLOOKUP(E512,'Setup - Mix Design'!$A$5:$I$504,9,0)),"")</f>
        <v/>
      </c>
      <c r="H512" s="32">
        <f>IF(OR(F512="",G512=""),"",F512*G512)</f>
        <v/>
      </c>
      <c r="I512" s="33">
        <f>IF(B512="","",SUMIF('Dispatch (Challan)'!$C$5:$C$6004,B512,'Dispatch (Challan)'!$F$5:$F$6004))</f>
        <v/>
      </c>
      <c r="J512" s="33">
        <f>IF(F512="","",F512-I512)</f>
        <v/>
      </c>
      <c r="K512" s="28">
        <f>IF(F512="","",IF(I512=0,"Pending",IF(I512&gt;=F512,"Completed","Partial")))</f>
        <v/>
      </c>
    </row>
    <row r="513">
      <c r="A513" s="31" t="n"/>
      <c r="B513" s="26" t="n"/>
      <c r="C513" s="26" t="n"/>
      <c r="D513" s="26" t="n"/>
      <c r="E513" s="26" t="n"/>
      <c r="F513" s="27" t="n"/>
      <c r="G513" s="28">
        <f>IFERROR(IF(E513="","",VLOOKUP(E513,'Setup - Mix Design'!$A$5:$I$504,9,0)),"")</f>
        <v/>
      </c>
      <c r="H513" s="32">
        <f>IF(OR(F513="",G513=""),"",F513*G513)</f>
        <v/>
      </c>
      <c r="I513" s="33">
        <f>IF(B513="","",SUMIF('Dispatch (Challan)'!$C$5:$C$6004,B513,'Dispatch (Challan)'!$F$5:$F$6004))</f>
        <v/>
      </c>
      <c r="J513" s="33">
        <f>IF(F513="","",F513-I513)</f>
        <v/>
      </c>
      <c r="K513" s="28">
        <f>IF(F513="","",IF(I513=0,"Pending",IF(I513&gt;=F513,"Completed","Partial")))</f>
        <v/>
      </c>
    </row>
    <row r="514">
      <c r="A514" s="31" t="n"/>
      <c r="B514" s="26" t="n"/>
      <c r="C514" s="26" t="n"/>
      <c r="D514" s="26" t="n"/>
      <c r="E514" s="26" t="n"/>
      <c r="F514" s="27" t="n"/>
      <c r="G514" s="28">
        <f>IFERROR(IF(E514="","",VLOOKUP(E514,'Setup - Mix Design'!$A$5:$I$504,9,0)),"")</f>
        <v/>
      </c>
      <c r="H514" s="32">
        <f>IF(OR(F514="",G514=""),"",F514*G514)</f>
        <v/>
      </c>
      <c r="I514" s="33">
        <f>IF(B514="","",SUMIF('Dispatch (Challan)'!$C$5:$C$6004,B514,'Dispatch (Challan)'!$F$5:$F$6004))</f>
        <v/>
      </c>
      <c r="J514" s="33">
        <f>IF(F514="","",F514-I514)</f>
        <v/>
      </c>
      <c r="K514" s="28">
        <f>IF(F514="","",IF(I514=0,"Pending",IF(I514&gt;=F514,"Completed","Partial")))</f>
        <v/>
      </c>
    </row>
    <row r="515">
      <c r="A515" s="31" t="n"/>
      <c r="B515" s="26" t="n"/>
      <c r="C515" s="26" t="n"/>
      <c r="D515" s="26" t="n"/>
      <c r="E515" s="26" t="n"/>
      <c r="F515" s="27" t="n"/>
      <c r="G515" s="28">
        <f>IFERROR(IF(E515="","",VLOOKUP(E515,'Setup - Mix Design'!$A$5:$I$504,9,0)),"")</f>
        <v/>
      </c>
      <c r="H515" s="32">
        <f>IF(OR(F515="",G515=""),"",F515*G515)</f>
        <v/>
      </c>
      <c r="I515" s="33">
        <f>IF(B515="","",SUMIF('Dispatch (Challan)'!$C$5:$C$6004,B515,'Dispatch (Challan)'!$F$5:$F$6004))</f>
        <v/>
      </c>
      <c r="J515" s="33">
        <f>IF(F515="","",F515-I515)</f>
        <v/>
      </c>
      <c r="K515" s="28">
        <f>IF(F515="","",IF(I515=0,"Pending",IF(I515&gt;=F515,"Completed","Partial")))</f>
        <v/>
      </c>
    </row>
    <row r="516">
      <c r="A516" s="31" t="n"/>
      <c r="B516" s="26" t="n"/>
      <c r="C516" s="26" t="n"/>
      <c r="D516" s="26" t="n"/>
      <c r="E516" s="26" t="n"/>
      <c r="F516" s="27" t="n"/>
      <c r="G516" s="28">
        <f>IFERROR(IF(E516="","",VLOOKUP(E516,'Setup - Mix Design'!$A$5:$I$504,9,0)),"")</f>
        <v/>
      </c>
      <c r="H516" s="32">
        <f>IF(OR(F516="",G516=""),"",F516*G516)</f>
        <v/>
      </c>
      <c r="I516" s="33">
        <f>IF(B516="","",SUMIF('Dispatch (Challan)'!$C$5:$C$6004,B516,'Dispatch (Challan)'!$F$5:$F$6004))</f>
        <v/>
      </c>
      <c r="J516" s="33">
        <f>IF(F516="","",F516-I516)</f>
        <v/>
      </c>
      <c r="K516" s="28">
        <f>IF(F516="","",IF(I516=0,"Pending",IF(I516&gt;=F516,"Completed","Partial")))</f>
        <v/>
      </c>
    </row>
    <row r="517">
      <c r="A517" s="31" t="n"/>
      <c r="B517" s="26" t="n"/>
      <c r="C517" s="26" t="n"/>
      <c r="D517" s="26" t="n"/>
      <c r="E517" s="26" t="n"/>
      <c r="F517" s="27" t="n"/>
      <c r="G517" s="28">
        <f>IFERROR(IF(E517="","",VLOOKUP(E517,'Setup - Mix Design'!$A$5:$I$504,9,0)),"")</f>
        <v/>
      </c>
      <c r="H517" s="32">
        <f>IF(OR(F517="",G517=""),"",F517*G517)</f>
        <v/>
      </c>
      <c r="I517" s="33">
        <f>IF(B517="","",SUMIF('Dispatch (Challan)'!$C$5:$C$6004,B517,'Dispatch (Challan)'!$F$5:$F$6004))</f>
        <v/>
      </c>
      <c r="J517" s="33">
        <f>IF(F517="","",F517-I517)</f>
        <v/>
      </c>
      <c r="K517" s="28">
        <f>IF(F517="","",IF(I517=0,"Pending",IF(I517&gt;=F517,"Completed","Partial")))</f>
        <v/>
      </c>
    </row>
    <row r="518">
      <c r="A518" s="31" t="n"/>
      <c r="B518" s="26" t="n"/>
      <c r="C518" s="26" t="n"/>
      <c r="D518" s="26" t="n"/>
      <c r="E518" s="26" t="n"/>
      <c r="F518" s="27" t="n"/>
      <c r="G518" s="28">
        <f>IFERROR(IF(E518="","",VLOOKUP(E518,'Setup - Mix Design'!$A$5:$I$504,9,0)),"")</f>
        <v/>
      </c>
      <c r="H518" s="32">
        <f>IF(OR(F518="",G518=""),"",F518*G518)</f>
        <v/>
      </c>
      <c r="I518" s="33">
        <f>IF(B518="","",SUMIF('Dispatch (Challan)'!$C$5:$C$6004,B518,'Dispatch (Challan)'!$F$5:$F$6004))</f>
        <v/>
      </c>
      <c r="J518" s="33">
        <f>IF(F518="","",F518-I518)</f>
        <v/>
      </c>
      <c r="K518" s="28">
        <f>IF(F518="","",IF(I518=0,"Pending",IF(I518&gt;=F518,"Completed","Partial")))</f>
        <v/>
      </c>
    </row>
    <row r="519">
      <c r="A519" s="31" t="n"/>
      <c r="B519" s="26" t="n"/>
      <c r="C519" s="26" t="n"/>
      <c r="D519" s="26" t="n"/>
      <c r="E519" s="26" t="n"/>
      <c r="F519" s="27" t="n"/>
      <c r="G519" s="28">
        <f>IFERROR(IF(E519="","",VLOOKUP(E519,'Setup - Mix Design'!$A$5:$I$504,9,0)),"")</f>
        <v/>
      </c>
      <c r="H519" s="32">
        <f>IF(OR(F519="",G519=""),"",F519*G519)</f>
        <v/>
      </c>
      <c r="I519" s="33">
        <f>IF(B519="","",SUMIF('Dispatch (Challan)'!$C$5:$C$6004,B519,'Dispatch (Challan)'!$F$5:$F$6004))</f>
        <v/>
      </c>
      <c r="J519" s="33">
        <f>IF(F519="","",F519-I519)</f>
        <v/>
      </c>
      <c r="K519" s="28">
        <f>IF(F519="","",IF(I519=0,"Pending",IF(I519&gt;=F519,"Completed","Partial")))</f>
        <v/>
      </c>
    </row>
    <row r="520">
      <c r="A520" s="31" t="n"/>
      <c r="B520" s="26" t="n"/>
      <c r="C520" s="26" t="n"/>
      <c r="D520" s="26" t="n"/>
      <c r="E520" s="26" t="n"/>
      <c r="F520" s="27" t="n"/>
      <c r="G520" s="28">
        <f>IFERROR(IF(E520="","",VLOOKUP(E520,'Setup - Mix Design'!$A$5:$I$504,9,0)),"")</f>
        <v/>
      </c>
      <c r="H520" s="32">
        <f>IF(OR(F520="",G520=""),"",F520*G520)</f>
        <v/>
      </c>
      <c r="I520" s="33">
        <f>IF(B520="","",SUMIF('Dispatch (Challan)'!$C$5:$C$6004,B520,'Dispatch (Challan)'!$F$5:$F$6004))</f>
        <v/>
      </c>
      <c r="J520" s="33">
        <f>IF(F520="","",F520-I520)</f>
        <v/>
      </c>
      <c r="K520" s="28">
        <f>IF(F520="","",IF(I520=0,"Pending",IF(I520&gt;=F520,"Completed","Partial")))</f>
        <v/>
      </c>
    </row>
    <row r="521">
      <c r="A521" s="31" t="n"/>
      <c r="B521" s="26" t="n"/>
      <c r="C521" s="26" t="n"/>
      <c r="D521" s="26" t="n"/>
      <c r="E521" s="26" t="n"/>
      <c r="F521" s="27" t="n"/>
      <c r="G521" s="28">
        <f>IFERROR(IF(E521="","",VLOOKUP(E521,'Setup - Mix Design'!$A$5:$I$504,9,0)),"")</f>
        <v/>
      </c>
      <c r="H521" s="32">
        <f>IF(OR(F521="",G521=""),"",F521*G521)</f>
        <v/>
      </c>
      <c r="I521" s="33">
        <f>IF(B521="","",SUMIF('Dispatch (Challan)'!$C$5:$C$6004,B521,'Dispatch (Challan)'!$F$5:$F$6004))</f>
        <v/>
      </c>
      <c r="J521" s="33">
        <f>IF(F521="","",F521-I521)</f>
        <v/>
      </c>
      <c r="K521" s="28">
        <f>IF(F521="","",IF(I521=0,"Pending",IF(I521&gt;=F521,"Completed","Partial")))</f>
        <v/>
      </c>
    </row>
    <row r="522">
      <c r="A522" s="31" t="n"/>
      <c r="B522" s="26" t="n"/>
      <c r="C522" s="26" t="n"/>
      <c r="D522" s="26" t="n"/>
      <c r="E522" s="26" t="n"/>
      <c r="F522" s="27" t="n"/>
      <c r="G522" s="28">
        <f>IFERROR(IF(E522="","",VLOOKUP(E522,'Setup - Mix Design'!$A$5:$I$504,9,0)),"")</f>
        <v/>
      </c>
      <c r="H522" s="32">
        <f>IF(OR(F522="",G522=""),"",F522*G522)</f>
        <v/>
      </c>
      <c r="I522" s="33">
        <f>IF(B522="","",SUMIF('Dispatch (Challan)'!$C$5:$C$6004,B522,'Dispatch (Challan)'!$F$5:$F$6004))</f>
        <v/>
      </c>
      <c r="J522" s="33">
        <f>IF(F522="","",F522-I522)</f>
        <v/>
      </c>
      <c r="K522" s="28">
        <f>IF(F522="","",IF(I522=0,"Pending",IF(I522&gt;=F522,"Completed","Partial")))</f>
        <v/>
      </c>
    </row>
    <row r="523">
      <c r="A523" s="31" t="n"/>
      <c r="B523" s="26" t="n"/>
      <c r="C523" s="26" t="n"/>
      <c r="D523" s="26" t="n"/>
      <c r="E523" s="26" t="n"/>
      <c r="F523" s="27" t="n"/>
      <c r="G523" s="28">
        <f>IFERROR(IF(E523="","",VLOOKUP(E523,'Setup - Mix Design'!$A$5:$I$504,9,0)),"")</f>
        <v/>
      </c>
      <c r="H523" s="32">
        <f>IF(OR(F523="",G523=""),"",F523*G523)</f>
        <v/>
      </c>
      <c r="I523" s="33">
        <f>IF(B523="","",SUMIF('Dispatch (Challan)'!$C$5:$C$6004,B523,'Dispatch (Challan)'!$F$5:$F$6004))</f>
        <v/>
      </c>
      <c r="J523" s="33">
        <f>IF(F523="","",F523-I523)</f>
        <v/>
      </c>
      <c r="K523" s="28">
        <f>IF(F523="","",IF(I523=0,"Pending",IF(I523&gt;=F523,"Completed","Partial")))</f>
        <v/>
      </c>
    </row>
    <row r="524">
      <c r="A524" s="31" t="n"/>
      <c r="B524" s="26" t="n"/>
      <c r="C524" s="26" t="n"/>
      <c r="D524" s="26" t="n"/>
      <c r="E524" s="26" t="n"/>
      <c r="F524" s="27" t="n"/>
      <c r="G524" s="28">
        <f>IFERROR(IF(E524="","",VLOOKUP(E524,'Setup - Mix Design'!$A$5:$I$504,9,0)),"")</f>
        <v/>
      </c>
      <c r="H524" s="32">
        <f>IF(OR(F524="",G524=""),"",F524*G524)</f>
        <v/>
      </c>
      <c r="I524" s="33">
        <f>IF(B524="","",SUMIF('Dispatch (Challan)'!$C$5:$C$6004,B524,'Dispatch (Challan)'!$F$5:$F$6004))</f>
        <v/>
      </c>
      <c r="J524" s="33">
        <f>IF(F524="","",F524-I524)</f>
        <v/>
      </c>
      <c r="K524" s="28">
        <f>IF(F524="","",IF(I524=0,"Pending",IF(I524&gt;=F524,"Completed","Partial")))</f>
        <v/>
      </c>
    </row>
    <row r="525">
      <c r="A525" s="31" t="n"/>
      <c r="B525" s="26" t="n"/>
      <c r="C525" s="26" t="n"/>
      <c r="D525" s="26" t="n"/>
      <c r="E525" s="26" t="n"/>
      <c r="F525" s="27" t="n"/>
      <c r="G525" s="28">
        <f>IFERROR(IF(E525="","",VLOOKUP(E525,'Setup - Mix Design'!$A$5:$I$504,9,0)),"")</f>
        <v/>
      </c>
      <c r="H525" s="32">
        <f>IF(OR(F525="",G525=""),"",F525*G525)</f>
        <v/>
      </c>
      <c r="I525" s="33">
        <f>IF(B525="","",SUMIF('Dispatch (Challan)'!$C$5:$C$6004,B525,'Dispatch (Challan)'!$F$5:$F$6004))</f>
        <v/>
      </c>
      <c r="J525" s="33">
        <f>IF(F525="","",F525-I525)</f>
        <v/>
      </c>
      <c r="K525" s="28">
        <f>IF(F525="","",IF(I525=0,"Pending",IF(I525&gt;=F525,"Completed","Partial")))</f>
        <v/>
      </c>
    </row>
    <row r="526">
      <c r="A526" s="31" t="n"/>
      <c r="B526" s="26" t="n"/>
      <c r="C526" s="26" t="n"/>
      <c r="D526" s="26" t="n"/>
      <c r="E526" s="26" t="n"/>
      <c r="F526" s="27" t="n"/>
      <c r="G526" s="28">
        <f>IFERROR(IF(E526="","",VLOOKUP(E526,'Setup - Mix Design'!$A$5:$I$504,9,0)),"")</f>
        <v/>
      </c>
      <c r="H526" s="32">
        <f>IF(OR(F526="",G526=""),"",F526*G526)</f>
        <v/>
      </c>
      <c r="I526" s="33">
        <f>IF(B526="","",SUMIF('Dispatch (Challan)'!$C$5:$C$6004,B526,'Dispatch (Challan)'!$F$5:$F$6004))</f>
        <v/>
      </c>
      <c r="J526" s="33">
        <f>IF(F526="","",F526-I526)</f>
        <v/>
      </c>
      <c r="K526" s="28">
        <f>IF(F526="","",IF(I526=0,"Pending",IF(I526&gt;=F526,"Completed","Partial")))</f>
        <v/>
      </c>
    </row>
    <row r="527">
      <c r="A527" s="31" t="n"/>
      <c r="B527" s="26" t="n"/>
      <c r="C527" s="26" t="n"/>
      <c r="D527" s="26" t="n"/>
      <c r="E527" s="26" t="n"/>
      <c r="F527" s="27" t="n"/>
      <c r="G527" s="28">
        <f>IFERROR(IF(E527="","",VLOOKUP(E527,'Setup - Mix Design'!$A$5:$I$504,9,0)),"")</f>
        <v/>
      </c>
      <c r="H527" s="32">
        <f>IF(OR(F527="",G527=""),"",F527*G527)</f>
        <v/>
      </c>
      <c r="I527" s="33">
        <f>IF(B527="","",SUMIF('Dispatch (Challan)'!$C$5:$C$6004,B527,'Dispatch (Challan)'!$F$5:$F$6004))</f>
        <v/>
      </c>
      <c r="J527" s="33">
        <f>IF(F527="","",F527-I527)</f>
        <v/>
      </c>
      <c r="K527" s="28">
        <f>IF(F527="","",IF(I527=0,"Pending",IF(I527&gt;=F527,"Completed","Partial")))</f>
        <v/>
      </c>
    </row>
    <row r="528">
      <c r="A528" s="31" t="n"/>
      <c r="B528" s="26" t="n"/>
      <c r="C528" s="26" t="n"/>
      <c r="D528" s="26" t="n"/>
      <c r="E528" s="26" t="n"/>
      <c r="F528" s="27" t="n"/>
      <c r="G528" s="28">
        <f>IFERROR(IF(E528="","",VLOOKUP(E528,'Setup - Mix Design'!$A$5:$I$504,9,0)),"")</f>
        <v/>
      </c>
      <c r="H528" s="32">
        <f>IF(OR(F528="",G528=""),"",F528*G528)</f>
        <v/>
      </c>
      <c r="I528" s="33">
        <f>IF(B528="","",SUMIF('Dispatch (Challan)'!$C$5:$C$6004,B528,'Dispatch (Challan)'!$F$5:$F$6004))</f>
        <v/>
      </c>
      <c r="J528" s="33">
        <f>IF(F528="","",F528-I528)</f>
        <v/>
      </c>
      <c r="K528" s="28">
        <f>IF(F528="","",IF(I528=0,"Pending",IF(I528&gt;=F528,"Completed","Partial")))</f>
        <v/>
      </c>
    </row>
    <row r="529">
      <c r="A529" s="31" t="n"/>
      <c r="B529" s="26" t="n"/>
      <c r="C529" s="26" t="n"/>
      <c r="D529" s="26" t="n"/>
      <c r="E529" s="26" t="n"/>
      <c r="F529" s="27" t="n"/>
      <c r="G529" s="28">
        <f>IFERROR(IF(E529="","",VLOOKUP(E529,'Setup - Mix Design'!$A$5:$I$504,9,0)),"")</f>
        <v/>
      </c>
      <c r="H529" s="32">
        <f>IF(OR(F529="",G529=""),"",F529*G529)</f>
        <v/>
      </c>
      <c r="I529" s="33">
        <f>IF(B529="","",SUMIF('Dispatch (Challan)'!$C$5:$C$6004,B529,'Dispatch (Challan)'!$F$5:$F$6004))</f>
        <v/>
      </c>
      <c r="J529" s="33">
        <f>IF(F529="","",F529-I529)</f>
        <v/>
      </c>
      <c r="K529" s="28">
        <f>IF(F529="","",IF(I529=0,"Pending",IF(I529&gt;=F529,"Completed","Partial")))</f>
        <v/>
      </c>
    </row>
    <row r="530">
      <c r="A530" s="31" t="n"/>
      <c r="B530" s="26" t="n"/>
      <c r="C530" s="26" t="n"/>
      <c r="D530" s="26" t="n"/>
      <c r="E530" s="26" t="n"/>
      <c r="F530" s="27" t="n"/>
      <c r="G530" s="28">
        <f>IFERROR(IF(E530="","",VLOOKUP(E530,'Setup - Mix Design'!$A$5:$I$504,9,0)),"")</f>
        <v/>
      </c>
      <c r="H530" s="32">
        <f>IF(OR(F530="",G530=""),"",F530*G530)</f>
        <v/>
      </c>
      <c r="I530" s="33">
        <f>IF(B530="","",SUMIF('Dispatch (Challan)'!$C$5:$C$6004,B530,'Dispatch (Challan)'!$F$5:$F$6004))</f>
        <v/>
      </c>
      <c r="J530" s="33">
        <f>IF(F530="","",F530-I530)</f>
        <v/>
      </c>
      <c r="K530" s="28">
        <f>IF(F530="","",IF(I530=0,"Pending",IF(I530&gt;=F530,"Completed","Partial")))</f>
        <v/>
      </c>
    </row>
    <row r="531">
      <c r="A531" s="31" t="n"/>
      <c r="B531" s="26" t="n"/>
      <c r="C531" s="26" t="n"/>
      <c r="D531" s="26" t="n"/>
      <c r="E531" s="26" t="n"/>
      <c r="F531" s="27" t="n"/>
      <c r="G531" s="28">
        <f>IFERROR(IF(E531="","",VLOOKUP(E531,'Setup - Mix Design'!$A$5:$I$504,9,0)),"")</f>
        <v/>
      </c>
      <c r="H531" s="32">
        <f>IF(OR(F531="",G531=""),"",F531*G531)</f>
        <v/>
      </c>
      <c r="I531" s="33">
        <f>IF(B531="","",SUMIF('Dispatch (Challan)'!$C$5:$C$6004,B531,'Dispatch (Challan)'!$F$5:$F$6004))</f>
        <v/>
      </c>
      <c r="J531" s="33">
        <f>IF(F531="","",F531-I531)</f>
        <v/>
      </c>
      <c r="K531" s="28">
        <f>IF(F531="","",IF(I531=0,"Pending",IF(I531&gt;=F531,"Completed","Partial")))</f>
        <v/>
      </c>
    </row>
    <row r="532">
      <c r="A532" s="31" t="n"/>
      <c r="B532" s="26" t="n"/>
      <c r="C532" s="26" t="n"/>
      <c r="D532" s="26" t="n"/>
      <c r="E532" s="26" t="n"/>
      <c r="F532" s="27" t="n"/>
      <c r="G532" s="28">
        <f>IFERROR(IF(E532="","",VLOOKUP(E532,'Setup - Mix Design'!$A$5:$I$504,9,0)),"")</f>
        <v/>
      </c>
      <c r="H532" s="32">
        <f>IF(OR(F532="",G532=""),"",F532*G532)</f>
        <v/>
      </c>
      <c r="I532" s="33">
        <f>IF(B532="","",SUMIF('Dispatch (Challan)'!$C$5:$C$6004,B532,'Dispatch (Challan)'!$F$5:$F$6004))</f>
        <v/>
      </c>
      <c r="J532" s="33">
        <f>IF(F532="","",F532-I532)</f>
        <v/>
      </c>
      <c r="K532" s="28">
        <f>IF(F532="","",IF(I532=0,"Pending",IF(I532&gt;=F532,"Completed","Partial")))</f>
        <v/>
      </c>
    </row>
    <row r="533">
      <c r="A533" s="31" t="n"/>
      <c r="B533" s="26" t="n"/>
      <c r="C533" s="26" t="n"/>
      <c r="D533" s="26" t="n"/>
      <c r="E533" s="26" t="n"/>
      <c r="F533" s="27" t="n"/>
      <c r="G533" s="28">
        <f>IFERROR(IF(E533="","",VLOOKUP(E533,'Setup - Mix Design'!$A$5:$I$504,9,0)),"")</f>
        <v/>
      </c>
      <c r="H533" s="32">
        <f>IF(OR(F533="",G533=""),"",F533*G533)</f>
        <v/>
      </c>
      <c r="I533" s="33">
        <f>IF(B533="","",SUMIF('Dispatch (Challan)'!$C$5:$C$6004,B533,'Dispatch (Challan)'!$F$5:$F$6004))</f>
        <v/>
      </c>
      <c r="J533" s="33">
        <f>IF(F533="","",F533-I533)</f>
        <v/>
      </c>
      <c r="K533" s="28">
        <f>IF(F533="","",IF(I533=0,"Pending",IF(I533&gt;=F533,"Completed","Partial")))</f>
        <v/>
      </c>
    </row>
    <row r="534">
      <c r="A534" s="31" t="n"/>
      <c r="B534" s="26" t="n"/>
      <c r="C534" s="26" t="n"/>
      <c r="D534" s="26" t="n"/>
      <c r="E534" s="26" t="n"/>
      <c r="F534" s="27" t="n"/>
      <c r="G534" s="28">
        <f>IFERROR(IF(E534="","",VLOOKUP(E534,'Setup - Mix Design'!$A$5:$I$504,9,0)),"")</f>
        <v/>
      </c>
      <c r="H534" s="32">
        <f>IF(OR(F534="",G534=""),"",F534*G534)</f>
        <v/>
      </c>
      <c r="I534" s="33">
        <f>IF(B534="","",SUMIF('Dispatch (Challan)'!$C$5:$C$6004,B534,'Dispatch (Challan)'!$F$5:$F$6004))</f>
        <v/>
      </c>
      <c r="J534" s="33">
        <f>IF(F534="","",F534-I534)</f>
        <v/>
      </c>
      <c r="K534" s="28">
        <f>IF(F534="","",IF(I534=0,"Pending",IF(I534&gt;=F534,"Completed","Partial")))</f>
        <v/>
      </c>
    </row>
    <row r="535">
      <c r="A535" s="31" t="n"/>
      <c r="B535" s="26" t="n"/>
      <c r="C535" s="26" t="n"/>
      <c r="D535" s="26" t="n"/>
      <c r="E535" s="26" t="n"/>
      <c r="F535" s="27" t="n"/>
      <c r="G535" s="28">
        <f>IFERROR(IF(E535="","",VLOOKUP(E535,'Setup - Mix Design'!$A$5:$I$504,9,0)),"")</f>
        <v/>
      </c>
      <c r="H535" s="32">
        <f>IF(OR(F535="",G535=""),"",F535*G535)</f>
        <v/>
      </c>
      <c r="I535" s="33">
        <f>IF(B535="","",SUMIF('Dispatch (Challan)'!$C$5:$C$6004,B535,'Dispatch (Challan)'!$F$5:$F$6004))</f>
        <v/>
      </c>
      <c r="J535" s="33">
        <f>IF(F535="","",F535-I535)</f>
        <v/>
      </c>
      <c r="K535" s="28">
        <f>IF(F535="","",IF(I535=0,"Pending",IF(I535&gt;=F535,"Completed","Partial")))</f>
        <v/>
      </c>
    </row>
    <row r="536">
      <c r="A536" s="31" t="n"/>
      <c r="B536" s="26" t="n"/>
      <c r="C536" s="26" t="n"/>
      <c r="D536" s="26" t="n"/>
      <c r="E536" s="26" t="n"/>
      <c r="F536" s="27" t="n"/>
      <c r="G536" s="28">
        <f>IFERROR(IF(E536="","",VLOOKUP(E536,'Setup - Mix Design'!$A$5:$I$504,9,0)),"")</f>
        <v/>
      </c>
      <c r="H536" s="32">
        <f>IF(OR(F536="",G536=""),"",F536*G536)</f>
        <v/>
      </c>
      <c r="I536" s="33">
        <f>IF(B536="","",SUMIF('Dispatch (Challan)'!$C$5:$C$6004,B536,'Dispatch (Challan)'!$F$5:$F$6004))</f>
        <v/>
      </c>
      <c r="J536" s="33">
        <f>IF(F536="","",F536-I536)</f>
        <v/>
      </c>
      <c r="K536" s="28">
        <f>IF(F536="","",IF(I536=0,"Pending",IF(I536&gt;=F536,"Completed","Partial")))</f>
        <v/>
      </c>
    </row>
    <row r="537">
      <c r="A537" s="31" t="n"/>
      <c r="B537" s="26" t="n"/>
      <c r="C537" s="26" t="n"/>
      <c r="D537" s="26" t="n"/>
      <c r="E537" s="26" t="n"/>
      <c r="F537" s="27" t="n"/>
      <c r="G537" s="28">
        <f>IFERROR(IF(E537="","",VLOOKUP(E537,'Setup - Mix Design'!$A$5:$I$504,9,0)),"")</f>
        <v/>
      </c>
      <c r="H537" s="32">
        <f>IF(OR(F537="",G537=""),"",F537*G537)</f>
        <v/>
      </c>
      <c r="I537" s="33">
        <f>IF(B537="","",SUMIF('Dispatch (Challan)'!$C$5:$C$6004,B537,'Dispatch (Challan)'!$F$5:$F$6004))</f>
        <v/>
      </c>
      <c r="J537" s="33">
        <f>IF(F537="","",F537-I537)</f>
        <v/>
      </c>
      <c r="K537" s="28">
        <f>IF(F537="","",IF(I537=0,"Pending",IF(I537&gt;=F537,"Completed","Partial")))</f>
        <v/>
      </c>
    </row>
    <row r="538">
      <c r="A538" s="31" t="n"/>
      <c r="B538" s="26" t="n"/>
      <c r="C538" s="26" t="n"/>
      <c r="D538" s="26" t="n"/>
      <c r="E538" s="26" t="n"/>
      <c r="F538" s="27" t="n"/>
      <c r="G538" s="28">
        <f>IFERROR(IF(E538="","",VLOOKUP(E538,'Setup - Mix Design'!$A$5:$I$504,9,0)),"")</f>
        <v/>
      </c>
      <c r="H538" s="32">
        <f>IF(OR(F538="",G538=""),"",F538*G538)</f>
        <v/>
      </c>
      <c r="I538" s="33">
        <f>IF(B538="","",SUMIF('Dispatch (Challan)'!$C$5:$C$6004,B538,'Dispatch (Challan)'!$F$5:$F$6004))</f>
        <v/>
      </c>
      <c r="J538" s="33">
        <f>IF(F538="","",F538-I538)</f>
        <v/>
      </c>
      <c r="K538" s="28">
        <f>IF(F538="","",IF(I538=0,"Pending",IF(I538&gt;=F538,"Completed","Partial")))</f>
        <v/>
      </c>
    </row>
    <row r="539">
      <c r="A539" s="31" t="n"/>
      <c r="B539" s="26" t="n"/>
      <c r="C539" s="26" t="n"/>
      <c r="D539" s="26" t="n"/>
      <c r="E539" s="26" t="n"/>
      <c r="F539" s="27" t="n"/>
      <c r="G539" s="28">
        <f>IFERROR(IF(E539="","",VLOOKUP(E539,'Setup - Mix Design'!$A$5:$I$504,9,0)),"")</f>
        <v/>
      </c>
      <c r="H539" s="32">
        <f>IF(OR(F539="",G539=""),"",F539*G539)</f>
        <v/>
      </c>
      <c r="I539" s="33">
        <f>IF(B539="","",SUMIF('Dispatch (Challan)'!$C$5:$C$6004,B539,'Dispatch (Challan)'!$F$5:$F$6004))</f>
        <v/>
      </c>
      <c r="J539" s="33">
        <f>IF(F539="","",F539-I539)</f>
        <v/>
      </c>
      <c r="K539" s="28">
        <f>IF(F539="","",IF(I539=0,"Pending",IF(I539&gt;=F539,"Completed","Partial")))</f>
        <v/>
      </c>
    </row>
    <row r="540">
      <c r="A540" s="31" t="n"/>
      <c r="B540" s="26" t="n"/>
      <c r="C540" s="26" t="n"/>
      <c r="D540" s="26" t="n"/>
      <c r="E540" s="26" t="n"/>
      <c r="F540" s="27" t="n"/>
      <c r="G540" s="28">
        <f>IFERROR(IF(E540="","",VLOOKUP(E540,'Setup - Mix Design'!$A$5:$I$504,9,0)),"")</f>
        <v/>
      </c>
      <c r="H540" s="32">
        <f>IF(OR(F540="",G540=""),"",F540*G540)</f>
        <v/>
      </c>
      <c r="I540" s="33">
        <f>IF(B540="","",SUMIF('Dispatch (Challan)'!$C$5:$C$6004,B540,'Dispatch (Challan)'!$F$5:$F$6004))</f>
        <v/>
      </c>
      <c r="J540" s="33">
        <f>IF(F540="","",F540-I540)</f>
        <v/>
      </c>
      <c r="K540" s="28">
        <f>IF(F540="","",IF(I540=0,"Pending",IF(I540&gt;=F540,"Completed","Partial")))</f>
        <v/>
      </c>
    </row>
    <row r="541">
      <c r="A541" s="31" t="n"/>
      <c r="B541" s="26" t="n"/>
      <c r="C541" s="26" t="n"/>
      <c r="D541" s="26" t="n"/>
      <c r="E541" s="26" t="n"/>
      <c r="F541" s="27" t="n"/>
      <c r="G541" s="28">
        <f>IFERROR(IF(E541="","",VLOOKUP(E541,'Setup - Mix Design'!$A$5:$I$504,9,0)),"")</f>
        <v/>
      </c>
      <c r="H541" s="32">
        <f>IF(OR(F541="",G541=""),"",F541*G541)</f>
        <v/>
      </c>
      <c r="I541" s="33">
        <f>IF(B541="","",SUMIF('Dispatch (Challan)'!$C$5:$C$6004,B541,'Dispatch (Challan)'!$F$5:$F$6004))</f>
        <v/>
      </c>
      <c r="J541" s="33">
        <f>IF(F541="","",F541-I541)</f>
        <v/>
      </c>
      <c r="K541" s="28">
        <f>IF(F541="","",IF(I541=0,"Pending",IF(I541&gt;=F541,"Completed","Partial")))</f>
        <v/>
      </c>
    </row>
    <row r="542">
      <c r="A542" s="31" t="n"/>
      <c r="B542" s="26" t="n"/>
      <c r="C542" s="26" t="n"/>
      <c r="D542" s="26" t="n"/>
      <c r="E542" s="26" t="n"/>
      <c r="F542" s="27" t="n"/>
      <c r="G542" s="28">
        <f>IFERROR(IF(E542="","",VLOOKUP(E542,'Setup - Mix Design'!$A$5:$I$504,9,0)),"")</f>
        <v/>
      </c>
      <c r="H542" s="32">
        <f>IF(OR(F542="",G542=""),"",F542*G542)</f>
        <v/>
      </c>
      <c r="I542" s="33">
        <f>IF(B542="","",SUMIF('Dispatch (Challan)'!$C$5:$C$6004,B542,'Dispatch (Challan)'!$F$5:$F$6004))</f>
        <v/>
      </c>
      <c r="J542" s="33">
        <f>IF(F542="","",F542-I542)</f>
        <v/>
      </c>
      <c r="K542" s="28">
        <f>IF(F542="","",IF(I542=0,"Pending",IF(I542&gt;=F542,"Completed","Partial")))</f>
        <v/>
      </c>
    </row>
    <row r="543">
      <c r="A543" s="31" t="n"/>
      <c r="B543" s="26" t="n"/>
      <c r="C543" s="26" t="n"/>
      <c r="D543" s="26" t="n"/>
      <c r="E543" s="26" t="n"/>
      <c r="F543" s="27" t="n"/>
      <c r="G543" s="28">
        <f>IFERROR(IF(E543="","",VLOOKUP(E543,'Setup - Mix Design'!$A$5:$I$504,9,0)),"")</f>
        <v/>
      </c>
      <c r="H543" s="32">
        <f>IF(OR(F543="",G543=""),"",F543*G543)</f>
        <v/>
      </c>
      <c r="I543" s="33">
        <f>IF(B543="","",SUMIF('Dispatch (Challan)'!$C$5:$C$6004,B543,'Dispatch (Challan)'!$F$5:$F$6004))</f>
        <v/>
      </c>
      <c r="J543" s="33">
        <f>IF(F543="","",F543-I543)</f>
        <v/>
      </c>
      <c r="K543" s="28">
        <f>IF(F543="","",IF(I543=0,"Pending",IF(I543&gt;=F543,"Completed","Partial")))</f>
        <v/>
      </c>
    </row>
    <row r="544">
      <c r="A544" s="31" t="n"/>
      <c r="B544" s="26" t="n"/>
      <c r="C544" s="26" t="n"/>
      <c r="D544" s="26" t="n"/>
      <c r="E544" s="26" t="n"/>
      <c r="F544" s="27" t="n"/>
      <c r="G544" s="28">
        <f>IFERROR(IF(E544="","",VLOOKUP(E544,'Setup - Mix Design'!$A$5:$I$504,9,0)),"")</f>
        <v/>
      </c>
      <c r="H544" s="32">
        <f>IF(OR(F544="",G544=""),"",F544*G544)</f>
        <v/>
      </c>
      <c r="I544" s="33">
        <f>IF(B544="","",SUMIF('Dispatch (Challan)'!$C$5:$C$6004,B544,'Dispatch (Challan)'!$F$5:$F$6004))</f>
        <v/>
      </c>
      <c r="J544" s="33">
        <f>IF(F544="","",F544-I544)</f>
        <v/>
      </c>
      <c r="K544" s="28">
        <f>IF(F544="","",IF(I544=0,"Pending",IF(I544&gt;=F544,"Completed","Partial")))</f>
        <v/>
      </c>
    </row>
    <row r="545">
      <c r="A545" s="31" t="n"/>
      <c r="B545" s="26" t="n"/>
      <c r="C545" s="26" t="n"/>
      <c r="D545" s="26" t="n"/>
      <c r="E545" s="26" t="n"/>
      <c r="F545" s="27" t="n"/>
      <c r="G545" s="28">
        <f>IFERROR(IF(E545="","",VLOOKUP(E545,'Setup - Mix Design'!$A$5:$I$504,9,0)),"")</f>
        <v/>
      </c>
      <c r="H545" s="32">
        <f>IF(OR(F545="",G545=""),"",F545*G545)</f>
        <v/>
      </c>
      <c r="I545" s="33">
        <f>IF(B545="","",SUMIF('Dispatch (Challan)'!$C$5:$C$6004,B545,'Dispatch (Challan)'!$F$5:$F$6004))</f>
        <v/>
      </c>
      <c r="J545" s="33">
        <f>IF(F545="","",F545-I545)</f>
        <v/>
      </c>
      <c r="K545" s="28">
        <f>IF(F545="","",IF(I545=0,"Pending",IF(I545&gt;=F545,"Completed","Partial")))</f>
        <v/>
      </c>
    </row>
    <row r="546">
      <c r="A546" s="31" t="n"/>
      <c r="B546" s="26" t="n"/>
      <c r="C546" s="26" t="n"/>
      <c r="D546" s="26" t="n"/>
      <c r="E546" s="26" t="n"/>
      <c r="F546" s="27" t="n"/>
      <c r="G546" s="28">
        <f>IFERROR(IF(E546="","",VLOOKUP(E546,'Setup - Mix Design'!$A$5:$I$504,9,0)),"")</f>
        <v/>
      </c>
      <c r="H546" s="32">
        <f>IF(OR(F546="",G546=""),"",F546*G546)</f>
        <v/>
      </c>
      <c r="I546" s="33">
        <f>IF(B546="","",SUMIF('Dispatch (Challan)'!$C$5:$C$6004,B546,'Dispatch (Challan)'!$F$5:$F$6004))</f>
        <v/>
      </c>
      <c r="J546" s="33">
        <f>IF(F546="","",F546-I546)</f>
        <v/>
      </c>
      <c r="K546" s="28">
        <f>IF(F546="","",IF(I546=0,"Pending",IF(I546&gt;=F546,"Completed","Partial")))</f>
        <v/>
      </c>
    </row>
    <row r="547">
      <c r="A547" s="31" t="n"/>
      <c r="B547" s="26" t="n"/>
      <c r="C547" s="26" t="n"/>
      <c r="D547" s="26" t="n"/>
      <c r="E547" s="26" t="n"/>
      <c r="F547" s="27" t="n"/>
      <c r="G547" s="28">
        <f>IFERROR(IF(E547="","",VLOOKUP(E547,'Setup - Mix Design'!$A$5:$I$504,9,0)),"")</f>
        <v/>
      </c>
      <c r="H547" s="32">
        <f>IF(OR(F547="",G547=""),"",F547*G547)</f>
        <v/>
      </c>
      <c r="I547" s="33">
        <f>IF(B547="","",SUMIF('Dispatch (Challan)'!$C$5:$C$6004,B547,'Dispatch (Challan)'!$F$5:$F$6004))</f>
        <v/>
      </c>
      <c r="J547" s="33">
        <f>IF(F547="","",F547-I547)</f>
        <v/>
      </c>
      <c r="K547" s="28">
        <f>IF(F547="","",IF(I547=0,"Pending",IF(I547&gt;=F547,"Completed","Partial")))</f>
        <v/>
      </c>
    </row>
    <row r="548">
      <c r="A548" s="31" t="n"/>
      <c r="B548" s="26" t="n"/>
      <c r="C548" s="26" t="n"/>
      <c r="D548" s="26" t="n"/>
      <c r="E548" s="26" t="n"/>
      <c r="F548" s="27" t="n"/>
      <c r="G548" s="28">
        <f>IFERROR(IF(E548="","",VLOOKUP(E548,'Setup - Mix Design'!$A$5:$I$504,9,0)),"")</f>
        <v/>
      </c>
      <c r="H548" s="32">
        <f>IF(OR(F548="",G548=""),"",F548*G548)</f>
        <v/>
      </c>
      <c r="I548" s="33">
        <f>IF(B548="","",SUMIF('Dispatch (Challan)'!$C$5:$C$6004,B548,'Dispatch (Challan)'!$F$5:$F$6004))</f>
        <v/>
      </c>
      <c r="J548" s="33">
        <f>IF(F548="","",F548-I548)</f>
        <v/>
      </c>
      <c r="K548" s="28">
        <f>IF(F548="","",IF(I548=0,"Pending",IF(I548&gt;=F548,"Completed","Partial")))</f>
        <v/>
      </c>
    </row>
    <row r="549">
      <c r="A549" s="31" t="n"/>
      <c r="B549" s="26" t="n"/>
      <c r="C549" s="26" t="n"/>
      <c r="D549" s="26" t="n"/>
      <c r="E549" s="26" t="n"/>
      <c r="F549" s="27" t="n"/>
      <c r="G549" s="28">
        <f>IFERROR(IF(E549="","",VLOOKUP(E549,'Setup - Mix Design'!$A$5:$I$504,9,0)),"")</f>
        <v/>
      </c>
      <c r="H549" s="32">
        <f>IF(OR(F549="",G549=""),"",F549*G549)</f>
        <v/>
      </c>
      <c r="I549" s="33">
        <f>IF(B549="","",SUMIF('Dispatch (Challan)'!$C$5:$C$6004,B549,'Dispatch (Challan)'!$F$5:$F$6004))</f>
        <v/>
      </c>
      <c r="J549" s="33">
        <f>IF(F549="","",F549-I549)</f>
        <v/>
      </c>
      <c r="K549" s="28">
        <f>IF(F549="","",IF(I549=0,"Pending",IF(I549&gt;=F549,"Completed","Partial")))</f>
        <v/>
      </c>
    </row>
    <row r="550">
      <c r="A550" s="31" t="n"/>
      <c r="B550" s="26" t="n"/>
      <c r="C550" s="26" t="n"/>
      <c r="D550" s="26" t="n"/>
      <c r="E550" s="26" t="n"/>
      <c r="F550" s="27" t="n"/>
      <c r="G550" s="28">
        <f>IFERROR(IF(E550="","",VLOOKUP(E550,'Setup - Mix Design'!$A$5:$I$504,9,0)),"")</f>
        <v/>
      </c>
      <c r="H550" s="32">
        <f>IF(OR(F550="",G550=""),"",F550*G550)</f>
        <v/>
      </c>
      <c r="I550" s="33">
        <f>IF(B550="","",SUMIF('Dispatch (Challan)'!$C$5:$C$6004,B550,'Dispatch (Challan)'!$F$5:$F$6004))</f>
        <v/>
      </c>
      <c r="J550" s="33">
        <f>IF(F550="","",F550-I550)</f>
        <v/>
      </c>
      <c r="K550" s="28">
        <f>IF(F550="","",IF(I550=0,"Pending",IF(I550&gt;=F550,"Completed","Partial")))</f>
        <v/>
      </c>
    </row>
    <row r="551">
      <c r="A551" s="31" t="n"/>
      <c r="B551" s="26" t="n"/>
      <c r="C551" s="26" t="n"/>
      <c r="D551" s="26" t="n"/>
      <c r="E551" s="26" t="n"/>
      <c r="F551" s="27" t="n"/>
      <c r="G551" s="28">
        <f>IFERROR(IF(E551="","",VLOOKUP(E551,'Setup - Mix Design'!$A$5:$I$504,9,0)),"")</f>
        <v/>
      </c>
      <c r="H551" s="32">
        <f>IF(OR(F551="",G551=""),"",F551*G551)</f>
        <v/>
      </c>
      <c r="I551" s="33">
        <f>IF(B551="","",SUMIF('Dispatch (Challan)'!$C$5:$C$6004,B551,'Dispatch (Challan)'!$F$5:$F$6004))</f>
        <v/>
      </c>
      <c r="J551" s="33">
        <f>IF(F551="","",F551-I551)</f>
        <v/>
      </c>
      <c r="K551" s="28">
        <f>IF(F551="","",IF(I551=0,"Pending",IF(I551&gt;=F551,"Completed","Partial")))</f>
        <v/>
      </c>
    </row>
    <row r="552">
      <c r="A552" s="31" t="n"/>
      <c r="B552" s="26" t="n"/>
      <c r="C552" s="26" t="n"/>
      <c r="D552" s="26" t="n"/>
      <c r="E552" s="26" t="n"/>
      <c r="F552" s="27" t="n"/>
      <c r="G552" s="28">
        <f>IFERROR(IF(E552="","",VLOOKUP(E552,'Setup - Mix Design'!$A$5:$I$504,9,0)),"")</f>
        <v/>
      </c>
      <c r="H552" s="32">
        <f>IF(OR(F552="",G552=""),"",F552*G552)</f>
        <v/>
      </c>
      <c r="I552" s="33">
        <f>IF(B552="","",SUMIF('Dispatch (Challan)'!$C$5:$C$6004,B552,'Dispatch (Challan)'!$F$5:$F$6004))</f>
        <v/>
      </c>
      <c r="J552" s="33">
        <f>IF(F552="","",F552-I552)</f>
        <v/>
      </c>
      <c r="K552" s="28">
        <f>IF(F552="","",IF(I552=0,"Pending",IF(I552&gt;=F552,"Completed","Partial")))</f>
        <v/>
      </c>
    </row>
    <row r="553">
      <c r="A553" s="31" t="n"/>
      <c r="B553" s="26" t="n"/>
      <c r="C553" s="26" t="n"/>
      <c r="D553" s="26" t="n"/>
      <c r="E553" s="26" t="n"/>
      <c r="F553" s="27" t="n"/>
      <c r="G553" s="28">
        <f>IFERROR(IF(E553="","",VLOOKUP(E553,'Setup - Mix Design'!$A$5:$I$504,9,0)),"")</f>
        <v/>
      </c>
      <c r="H553" s="32">
        <f>IF(OR(F553="",G553=""),"",F553*G553)</f>
        <v/>
      </c>
      <c r="I553" s="33">
        <f>IF(B553="","",SUMIF('Dispatch (Challan)'!$C$5:$C$6004,B553,'Dispatch (Challan)'!$F$5:$F$6004))</f>
        <v/>
      </c>
      <c r="J553" s="33">
        <f>IF(F553="","",F553-I553)</f>
        <v/>
      </c>
      <c r="K553" s="28">
        <f>IF(F553="","",IF(I553=0,"Pending",IF(I553&gt;=F553,"Completed","Partial")))</f>
        <v/>
      </c>
    </row>
    <row r="554">
      <c r="A554" s="31" t="n"/>
      <c r="B554" s="26" t="n"/>
      <c r="C554" s="26" t="n"/>
      <c r="D554" s="26" t="n"/>
      <c r="E554" s="26" t="n"/>
      <c r="F554" s="27" t="n"/>
      <c r="G554" s="28">
        <f>IFERROR(IF(E554="","",VLOOKUP(E554,'Setup - Mix Design'!$A$5:$I$504,9,0)),"")</f>
        <v/>
      </c>
      <c r="H554" s="32">
        <f>IF(OR(F554="",G554=""),"",F554*G554)</f>
        <v/>
      </c>
      <c r="I554" s="33">
        <f>IF(B554="","",SUMIF('Dispatch (Challan)'!$C$5:$C$6004,B554,'Dispatch (Challan)'!$F$5:$F$6004))</f>
        <v/>
      </c>
      <c r="J554" s="33">
        <f>IF(F554="","",F554-I554)</f>
        <v/>
      </c>
      <c r="K554" s="28">
        <f>IF(F554="","",IF(I554=0,"Pending",IF(I554&gt;=F554,"Completed","Partial")))</f>
        <v/>
      </c>
    </row>
    <row r="555">
      <c r="A555" s="31" t="n"/>
      <c r="B555" s="26" t="n"/>
      <c r="C555" s="26" t="n"/>
      <c r="D555" s="26" t="n"/>
      <c r="E555" s="26" t="n"/>
      <c r="F555" s="27" t="n"/>
      <c r="G555" s="28">
        <f>IFERROR(IF(E555="","",VLOOKUP(E555,'Setup - Mix Design'!$A$5:$I$504,9,0)),"")</f>
        <v/>
      </c>
      <c r="H555" s="32">
        <f>IF(OR(F555="",G555=""),"",F555*G555)</f>
        <v/>
      </c>
      <c r="I555" s="33">
        <f>IF(B555="","",SUMIF('Dispatch (Challan)'!$C$5:$C$6004,B555,'Dispatch (Challan)'!$F$5:$F$6004))</f>
        <v/>
      </c>
      <c r="J555" s="33">
        <f>IF(F555="","",F555-I555)</f>
        <v/>
      </c>
      <c r="K555" s="28">
        <f>IF(F555="","",IF(I555=0,"Pending",IF(I555&gt;=F555,"Completed","Partial")))</f>
        <v/>
      </c>
    </row>
    <row r="556">
      <c r="A556" s="31" t="n"/>
      <c r="B556" s="26" t="n"/>
      <c r="C556" s="26" t="n"/>
      <c r="D556" s="26" t="n"/>
      <c r="E556" s="26" t="n"/>
      <c r="F556" s="27" t="n"/>
      <c r="G556" s="28">
        <f>IFERROR(IF(E556="","",VLOOKUP(E556,'Setup - Mix Design'!$A$5:$I$504,9,0)),"")</f>
        <v/>
      </c>
      <c r="H556" s="32">
        <f>IF(OR(F556="",G556=""),"",F556*G556)</f>
        <v/>
      </c>
      <c r="I556" s="33">
        <f>IF(B556="","",SUMIF('Dispatch (Challan)'!$C$5:$C$6004,B556,'Dispatch (Challan)'!$F$5:$F$6004))</f>
        <v/>
      </c>
      <c r="J556" s="33">
        <f>IF(F556="","",F556-I556)</f>
        <v/>
      </c>
      <c r="K556" s="28">
        <f>IF(F556="","",IF(I556=0,"Pending",IF(I556&gt;=F556,"Completed","Partial")))</f>
        <v/>
      </c>
    </row>
    <row r="557">
      <c r="A557" s="31" t="n"/>
      <c r="B557" s="26" t="n"/>
      <c r="C557" s="26" t="n"/>
      <c r="D557" s="26" t="n"/>
      <c r="E557" s="26" t="n"/>
      <c r="F557" s="27" t="n"/>
      <c r="G557" s="28">
        <f>IFERROR(IF(E557="","",VLOOKUP(E557,'Setup - Mix Design'!$A$5:$I$504,9,0)),"")</f>
        <v/>
      </c>
      <c r="H557" s="32">
        <f>IF(OR(F557="",G557=""),"",F557*G557)</f>
        <v/>
      </c>
      <c r="I557" s="33">
        <f>IF(B557="","",SUMIF('Dispatch (Challan)'!$C$5:$C$6004,B557,'Dispatch (Challan)'!$F$5:$F$6004))</f>
        <v/>
      </c>
      <c r="J557" s="33">
        <f>IF(F557="","",F557-I557)</f>
        <v/>
      </c>
      <c r="K557" s="28">
        <f>IF(F557="","",IF(I557=0,"Pending",IF(I557&gt;=F557,"Completed","Partial")))</f>
        <v/>
      </c>
    </row>
    <row r="558">
      <c r="A558" s="31" t="n"/>
      <c r="B558" s="26" t="n"/>
      <c r="C558" s="26" t="n"/>
      <c r="D558" s="26" t="n"/>
      <c r="E558" s="26" t="n"/>
      <c r="F558" s="27" t="n"/>
      <c r="G558" s="28">
        <f>IFERROR(IF(E558="","",VLOOKUP(E558,'Setup - Mix Design'!$A$5:$I$504,9,0)),"")</f>
        <v/>
      </c>
      <c r="H558" s="32">
        <f>IF(OR(F558="",G558=""),"",F558*G558)</f>
        <v/>
      </c>
      <c r="I558" s="33">
        <f>IF(B558="","",SUMIF('Dispatch (Challan)'!$C$5:$C$6004,B558,'Dispatch (Challan)'!$F$5:$F$6004))</f>
        <v/>
      </c>
      <c r="J558" s="33">
        <f>IF(F558="","",F558-I558)</f>
        <v/>
      </c>
      <c r="K558" s="28">
        <f>IF(F558="","",IF(I558=0,"Pending",IF(I558&gt;=F558,"Completed","Partial")))</f>
        <v/>
      </c>
    </row>
    <row r="559">
      <c r="A559" s="31" t="n"/>
      <c r="B559" s="26" t="n"/>
      <c r="C559" s="26" t="n"/>
      <c r="D559" s="26" t="n"/>
      <c r="E559" s="26" t="n"/>
      <c r="F559" s="27" t="n"/>
      <c r="G559" s="28">
        <f>IFERROR(IF(E559="","",VLOOKUP(E559,'Setup - Mix Design'!$A$5:$I$504,9,0)),"")</f>
        <v/>
      </c>
      <c r="H559" s="32">
        <f>IF(OR(F559="",G559=""),"",F559*G559)</f>
        <v/>
      </c>
      <c r="I559" s="33">
        <f>IF(B559="","",SUMIF('Dispatch (Challan)'!$C$5:$C$6004,B559,'Dispatch (Challan)'!$F$5:$F$6004))</f>
        <v/>
      </c>
      <c r="J559" s="33">
        <f>IF(F559="","",F559-I559)</f>
        <v/>
      </c>
      <c r="K559" s="28">
        <f>IF(F559="","",IF(I559=0,"Pending",IF(I559&gt;=F559,"Completed","Partial")))</f>
        <v/>
      </c>
    </row>
    <row r="560">
      <c r="A560" s="31" t="n"/>
      <c r="B560" s="26" t="n"/>
      <c r="C560" s="26" t="n"/>
      <c r="D560" s="26" t="n"/>
      <c r="E560" s="26" t="n"/>
      <c r="F560" s="27" t="n"/>
      <c r="G560" s="28">
        <f>IFERROR(IF(E560="","",VLOOKUP(E560,'Setup - Mix Design'!$A$5:$I$504,9,0)),"")</f>
        <v/>
      </c>
      <c r="H560" s="32">
        <f>IF(OR(F560="",G560=""),"",F560*G560)</f>
        <v/>
      </c>
      <c r="I560" s="33">
        <f>IF(B560="","",SUMIF('Dispatch (Challan)'!$C$5:$C$6004,B560,'Dispatch (Challan)'!$F$5:$F$6004))</f>
        <v/>
      </c>
      <c r="J560" s="33">
        <f>IF(F560="","",F560-I560)</f>
        <v/>
      </c>
      <c r="K560" s="28">
        <f>IF(F560="","",IF(I560=0,"Pending",IF(I560&gt;=F560,"Completed","Partial")))</f>
        <v/>
      </c>
    </row>
    <row r="561">
      <c r="A561" s="31" t="n"/>
      <c r="B561" s="26" t="n"/>
      <c r="C561" s="26" t="n"/>
      <c r="D561" s="26" t="n"/>
      <c r="E561" s="26" t="n"/>
      <c r="F561" s="27" t="n"/>
      <c r="G561" s="28">
        <f>IFERROR(IF(E561="","",VLOOKUP(E561,'Setup - Mix Design'!$A$5:$I$504,9,0)),"")</f>
        <v/>
      </c>
      <c r="H561" s="32">
        <f>IF(OR(F561="",G561=""),"",F561*G561)</f>
        <v/>
      </c>
      <c r="I561" s="33">
        <f>IF(B561="","",SUMIF('Dispatch (Challan)'!$C$5:$C$6004,B561,'Dispatch (Challan)'!$F$5:$F$6004))</f>
        <v/>
      </c>
      <c r="J561" s="33">
        <f>IF(F561="","",F561-I561)</f>
        <v/>
      </c>
      <c r="K561" s="28">
        <f>IF(F561="","",IF(I561=0,"Pending",IF(I561&gt;=F561,"Completed","Partial")))</f>
        <v/>
      </c>
    </row>
    <row r="562">
      <c r="A562" s="31" t="n"/>
      <c r="B562" s="26" t="n"/>
      <c r="C562" s="26" t="n"/>
      <c r="D562" s="26" t="n"/>
      <c r="E562" s="26" t="n"/>
      <c r="F562" s="27" t="n"/>
      <c r="G562" s="28">
        <f>IFERROR(IF(E562="","",VLOOKUP(E562,'Setup - Mix Design'!$A$5:$I$504,9,0)),"")</f>
        <v/>
      </c>
      <c r="H562" s="32">
        <f>IF(OR(F562="",G562=""),"",F562*G562)</f>
        <v/>
      </c>
      <c r="I562" s="33">
        <f>IF(B562="","",SUMIF('Dispatch (Challan)'!$C$5:$C$6004,B562,'Dispatch (Challan)'!$F$5:$F$6004))</f>
        <v/>
      </c>
      <c r="J562" s="33">
        <f>IF(F562="","",F562-I562)</f>
        <v/>
      </c>
      <c r="K562" s="28">
        <f>IF(F562="","",IF(I562=0,"Pending",IF(I562&gt;=F562,"Completed","Partial")))</f>
        <v/>
      </c>
    </row>
    <row r="563">
      <c r="A563" s="31" t="n"/>
      <c r="B563" s="26" t="n"/>
      <c r="C563" s="26" t="n"/>
      <c r="D563" s="26" t="n"/>
      <c r="E563" s="26" t="n"/>
      <c r="F563" s="27" t="n"/>
      <c r="G563" s="28">
        <f>IFERROR(IF(E563="","",VLOOKUP(E563,'Setup - Mix Design'!$A$5:$I$504,9,0)),"")</f>
        <v/>
      </c>
      <c r="H563" s="32">
        <f>IF(OR(F563="",G563=""),"",F563*G563)</f>
        <v/>
      </c>
      <c r="I563" s="33">
        <f>IF(B563="","",SUMIF('Dispatch (Challan)'!$C$5:$C$6004,B563,'Dispatch (Challan)'!$F$5:$F$6004))</f>
        <v/>
      </c>
      <c r="J563" s="33">
        <f>IF(F563="","",F563-I563)</f>
        <v/>
      </c>
      <c r="K563" s="28">
        <f>IF(F563="","",IF(I563=0,"Pending",IF(I563&gt;=F563,"Completed","Partial")))</f>
        <v/>
      </c>
    </row>
    <row r="564">
      <c r="A564" s="31" t="n"/>
      <c r="B564" s="26" t="n"/>
      <c r="C564" s="26" t="n"/>
      <c r="D564" s="26" t="n"/>
      <c r="E564" s="26" t="n"/>
      <c r="F564" s="27" t="n"/>
      <c r="G564" s="28">
        <f>IFERROR(IF(E564="","",VLOOKUP(E564,'Setup - Mix Design'!$A$5:$I$504,9,0)),"")</f>
        <v/>
      </c>
      <c r="H564" s="32">
        <f>IF(OR(F564="",G564=""),"",F564*G564)</f>
        <v/>
      </c>
      <c r="I564" s="33">
        <f>IF(B564="","",SUMIF('Dispatch (Challan)'!$C$5:$C$6004,B564,'Dispatch (Challan)'!$F$5:$F$6004))</f>
        <v/>
      </c>
      <c r="J564" s="33">
        <f>IF(F564="","",F564-I564)</f>
        <v/>
      </c>
      <c r="K564" s="28">
        <f>IF(F564="","",IF(I564=0,"Pending",IF(I564&gt;=F564,"Completed","Partial")))</f>
        <v/>
      </c>
    </row>
    <row r="565">
      <c r="A565" s="31" t="n"/>
      <c r="B565" s="26" t="n"/>
      <c r="C565" s="26" t="n"/>
      <c r="D565" s="26" t="n"/>
      <c r="E565" s="26" t="n"/>
      <c r="F565" s="27" t="n"/>
      <c r="G565" s="28">
        <f>IFERROR(IF(E565="","",VLOOKUP(E565,'Setup - Mix Design'!$A$5:$I$504,9,0)),"")</f>
        <v/>
      </c>
      <c r="H565" s="32">
        <f>IF(OR(F565="",G565=""),"",F565*G565)</f>
        <v/>
      </c>
      <c r="I565" s="33">
        <f>IF(B565="","",SUMIF('Dispatch (Challan)'!$C$5:$C$6004,B565,'Dispatch (Challan)'!$F$5:$F$6004))</f>
        <v/>
      </c>
      <c r="J565" s="33">
        <f>IF(F565="","",F565-I565)</f>
        <v/>
      </c>
      <c r="K565" s="28">
        <f>IF(F565="","",IF(I565=0,"Pending",IF(I565&gt;=F565,"Completed","Partial")))</f>
        <v/>
      </c>
    </row>
    <row r="566">
      <c r="A566" s="31" t="n"/>
      <c r="B566" s="26" t="n"/>
      <c r="C566" s="26" t="n"/>
      <c r="D566" s="26" t="n"/>
      <c r="E566" s="26" t="n"/>
      <c r="F566" s="27" t="n"/>
      <c r="G566" s="28">
        <f>IFERROR(IF(E566="","",VLOOKUP(E566,'Setup - Mix Design'!$A$5:$I$504,9,0)),"")</f>
        <v/>
      </c>
      <c r="H566" s="32">
        <f>IF(OR(F566="",G566=""),"",F566*G566)</f>
        <v/>
      </c>
      <c r="I566" s="33">
        <f>IF(B566="","",SUMIF('Dispatch (Challan)'!$C$5:$C$6004,B566,'Dispatch (Challan)'!$F$5:$F$6004))</f>
        <v/>
      </c>
      <c r="J566" s="33">
        <f>IF(F566="","",F566-I566)</f>
        <v/>
      </c>
      <c r="K566" s="28">
        <f>IF(F566="","",IF(I566=0,"Pending",IF(I566&gt;=F566,"Completed","Partial")))</f>
        <v/>
      </c>
    </row>
    <row r="567">
      <c r="A567" s="31" t="n"/>
      <c r="B567" s="26" t="n"/>
      <c r="C567" s="26" t="n"/>
      <c r="D567" s="26" t="n"/>
      <c r="E567" s="26" t="n"/>
      <c r="F567" s="27" t="n"/>
      <c r="G567" s="28">
        <f>IFERROR(IF(E567="","",VLOOKUP(E567,'Setup - Mix Design'!$A$5:$I$504,9,0)),"")</f>
        <v/>
      </c>
      <c r="H567" s="32">
        <f>IF(OR(F567="",G567=""),"",F567*G567)</f>
        <v/>
      </c>
      <c r="I567" s="33">
        <f>IF(B567="","",SUMIF('Dispatch (Challan)'!$C$5:$C$6004,B567,'Dispatch (Challan)'!$F$5:$F$6004))</f>
        <v/>
      </c>
      <c r="J567" s="33">
        <f>IF(F567="","",F567-I567)</f>
        <v/>
      </c>
      <c r="K567" s="28">
        <f>IF(F567="","",IF(I567=0,"Pending",IF(I567&gt;=F567,"Completed","Partial")))</f>
        <v/>
      </c>
    </row>
    <row r="568">
      <c r="A568" s="31" t="n"/>
      <c r="B568" s="26" t="n"/>
      <c r="C568" s="26" t="n"/>
      <c r="D568" s="26" t="n"/>
      <c r="E568" s="26" t="n"/>
      <c r="F568" s="27" t="n"/>
      <c r="G568" s="28">
        <f>IFERROR(IF(E568="","",VLOOKUP(E568,'Setup - Mix Design'!$A$5:$I$504,9,0)),"")</f>
        <v/>
      </c>
      <c r="H568" s="32">
        <f>IF(OR(F568="",G568=""),"",F568*G568)</f>
        <v/>
      </c>
      <c r="I568" s="33">
        <f>IF(B568="","",SUMIF('Dispatch (Challan)'!$C$5:$C$6004,B568,'Dispatch (Challan)'!$F$5:$F$6004))</f>
        <v/>
      </c>
      <c r="J568" s="33">
        <f>IF(F568="","",F568-I568)</f>
        <v/>
      </c>
      <c r="K568" s="28">
        <f>IF(F568="","",IF(I568=0,"Pending",IF(I568&gt;=F568,"Completed","Partial")))</f>
        <v/>
      </c>
    </row>
    <row r="569">
      <c r="A569" s="31" t="n"/>
      <c r="B569" s="26" t="n"/>
      <c r="C569" s="26" t="n"/>
      <c r="D569" s="26" t="n"/>
      <c r="E569" s="26" t="n"/>
      <c r="F569" s="27" t="n"/>
      <c r="G569" s="28">
        <f>IFERROR(IF(E569="","",VLOOKUP(E569,'Setup - Mix Design'!$A$5:$I$504,9,0)),"")</f>
        <v/>
      </c>
      <c r="H569" s="32">
        <f>IF(OR(F569="",G569=""),"",F569*G569)</f>
        <v/>
      </c>
      <c r="I569" s="33">
        <f>IF(B569="","",SUMIF('Dispatch (Challan)'!$C$5:$C$6004,B569,'Dispatch (Challan)'!$F$5:$F$6004))</f>
        <v/>
      </c>
      <c r="J569" s="33">
        <f>IF(F569="","",F569-I569)</f>
        <v/>
      </c>
      <c r="K569" s="28">
        <f>IF(F569="","",IF(I569=0,"Pending",IF(I569&gt;=F569,"Completed","Partial")))</f>
        <v/>
      </c>
    </row>
    <row r="570">
      <c r="A570" s="31" t="n"/>
      <c r="B570" s="26" t="n"/>
      <c r="C570" s="26" t="n"/>
      <c r="D570" s="26" t="n"/>
      <c r="E570" s="26" t="n"/>
      <c r="F570" s="27" t="n"/>
      <c r="G570" s="28">
        <f>IFERROR(IF(E570="","",VLOOKUP(E570,'Setup - Mix Design'!$A$5:$I$504,9,0)),"")</f>
        <v/>
      </c>
      <c r="H570" s="32">
        <f>IF(OR(F570="",G570=""),"",F570*G570)</f>
        <v/>
      </c>
      <c r="I570" s="33">
        <f>IF(B570="","",SUMIF('Dispatch (Challan)'!$C$5:$C$6004,B570,'Dispatch (Challan)'!$F$5:$F$6004))</f>
        <v/>
      </c>
      <c r="J570" s="33">
        <f>IF(F570="","",F570-I570)</f>
        <v/>
      </c>
      <c r="K570" s="28">
        <f>IF(F570="","",IF(I570=0,"Pending",IF(I570&gt;=F570,"Completed","Partial")))</f>
        <v/>
      </c>
    </row>
    <row r="571">
      <c r="A571" s="31" t="n"/>
      <c r="B571" s="26" t="n"/>
      <c r="C571" s="26" t="n"/>
      <c r="D571" s="26" t="n"/>
      <c r="E571" s="26" t="n"/>
      <c r="F571" s="27" t="n"/>
      <c r="G571" s="28">
        <f>IFERROR(IF(E571="","",VLOOKUP(E571,'Setup - Mix Design'!$A$5:$I$504,9,0)),"")</f>
        <v/>
      </c>
      <c r="H571" s="32">
        <f>IF(OR(F571="",G571=""),"",F571*G571)</f>
        <v/>
      </c>
      <c r="I571" s="33">
        <f>IF(B571="","",SUMIF('Dispatch (Challan)'!$C$5:$C$6004,B571,'Dispatch (Challan)'!$F$5:$F$6004))</f>
        <v/>
      </c>
      <c r="J571" s="33">
        <f>IF(F571="","",F571-I571)</f>
        <v/>
      </c>
      <c r="K571" s="28">
        <f>IF(F571="","",IF(I571=0,"Pending",IF(I571&gt;=F571,"Completed","Partial")))</f>
        <v/>
      </c>
    </row>
    <row r="572">
      <c r="A572" s="31" t="n"/>
      <c r="B572" s="26" t="n"/>
      <c r="C572" s="26" t="n"/>
      <c r="D572" s="26" t="n"/>
      <c r="E572" s="26" t="n"/>
      <c r="F572" s="27" t="n"/>
      <c r="G572" s="28">
        <f>IFERROR(IF(E572="","",VLOOKUP(E572,'Setup - Mix Design'!$A$5:$I$504,9,0)),"")</f>
        <v/>
      </c>
      <c r="H572" s="32">
        <f>IF(OR(F572="",G572=""),"",F572*G572)</f>
        <v/>
      </c>
      <c r="I572" s="33">
        <f>IF(B572="","",SUMIF('Dispatch (Challan)'!$C$5:$C$6004,B572,'Dispatch (Challan)'!$F$5:$F$6004))</f>
        <v/>
      </c>
      <c r="J572" s="33">
        <f>IF(F572="","",F572-I572)</f>
        <v/>
      </c>
      <c r="K572" s="28">
        <f>IF(F572="","",IF(I572=0,"Pending",IF(I572&gt;=F572,"Completed","Partial")))</f>
        <v/>
      </c>
    </row>
    <row r="573">
      <c r="A573" s="31" t="n"/>
      <c r="B573" s="26" t="n"/>
      <c r="C573" s="26" t="n"/>
      <c r="D573" s="26" t="n"/>
      <c r="E573" s="26" t="n"/>
      <c r="F573" s="27" t="n"/>
      <c r="G573" s="28">
        <f>IFERROR(IF(E573="","",VLOOKUP(E573,'Setup - Mix Design'!$A$5:$I$504,9,0)),"")</f>
        <v/>
      </c>
      <c r="H573" s="32">
        <f>IF(OR(F573="",G573=""),"",F573*G573)</f>
        <v/>
      </c>
      <c r="I573" s="33">
        <f>IF(B573="","",SUMIF('Dispatch (Challan)'!$C$5:$C$6004,B573,'Dispatch (Challan)'!$F$5:$F$6004))</f>
        <v/>
      </c>
      <c r="J573" s="33">
        <f>IF(F573="","",F573-I573)</f>
        <v/>
      </c>
      <c r="K573" s="28">
        <f>IF(F573="","",IF(I573=0,"Pending",IF(I573&gt;=F573,"Completed","Partial")))</f>
        <v/>
      </c>
    </row>
    <row r="574">
      <c r="A574" s="31" t="n"/>
      <c r="B574" s="26" t="n"/>
      <c r="C574" s="26" t="n"/>
      <c r="D574" s="26" t="n"/>
      <c r="E574" s="26" t="n"/>
      <c r="F574" s="27" t="n"/>
      <c r="G574" s="28">
        <f>IFERROR(IF(E574="","",VLOOKUP(E574,'Setup - Mix Design'!$A$5:$I$504,9,0)),"")</f>
        <v/>
      </c>
      <c r="H574" s="32">
        <f>IF(OR(F574="",G574=""),"",F574*G574)</f>
        <v/>
      </c>
      <c r="I574" s="33">
        <f>IF(B574="","",SUMIF('Dispatch (Challan)'!$C$5:$C$6004,B574,'Dispatch (Challan)'!$F$5:$F$6004))</f>
        <v/>
      </c>
      <c r="J574" s="33">
        <f>IF(F574="","",F574-I574)</f>
        <v/>
      </c>
      <c r="K574" s="28">
        <f>IF(F574="","",IF(I574=0,"Pending",IF(I574&gt;=F574,"Completed","Partial")))</f>
        <v/>
      </c>
    </row>
    <row r="575">
      <c r="A575" s="31" t="n"/>
      <c r="B575" s="26" t="n"/>
      <c r="C575" s="26" t="n"/>
      <c r="D575" s="26" t="n"/>
      <c r="E575" s="26" t="n"/>
      <c r="F575" s="27" t="n"/>
      <c r="G575" s="28">
        <f>IFERROR(IF(E575="","",VLOOKUP(E575,'Setup - Mix Design'!$A$5:$I$504,9,0)),"")</f>
        <v/>
      </c>
      <c r="H575" s="32">
        <f>IF(OR(F575="",G575=""),"",F575*G575)</f>
        <v/>
      </c>
      <c r="I575" s="33">
        <f>IF(B575="","",SUMIF('Dispatch (Challan)'!$C$5:$C$6004,B575,'Dispatch (Challan)'!$F$5:$F$6004))</f>
        <v/>
      </c>
      <c r="J575" s="33">
        <f>IF(F575="","",F575-I575)</f>
        <v/>
      </c>
      <c r="K575" s="28">
        <f>IF(F575="","",IF(I575=0,"Pending",IF(I575&gt;=F575,"Completed","Partial")))</f>
        <v/>
      </c>
    </row>
    <row r="576">
      <c r="A576" s="31" t="n"/>
      <c r="B576" s="26" t="n"/>
      <c r="C576" s="26" t="n"/>
      <c r="D576" s="26" t="n"/>
      <c r="E576" s="26" t="n"/>
      <c r="F576" s="27" t="n"/>
      <c r="G576" s="28">
        <f>IFERROR(IF(E576="","",VLOOKUP(E576,'Setup - Mix Design'!$A$5:$I$504,9,0)),"")</f>
        <v/>
      </c>
      <c r="H576" s="32">
        <f>IF(OR(F576="",G576=""),"",F576*G576)</f>
        <v/>
      </c>
      <c r="I576" s="33">
        <f>IF(B576="","",SUMIF('Dispatch (Challan)'!$C$5:$C$6004,B576,'Dispatch (Challan)'!$F$5:$F$6004))</f>
        <v/>
      </c>
      <c r="J576" s="33">
        <f>IF(F576="","",F576-I576)</f>
        <v/>
      </c>
      <c r="K576" s="28">
        <f>IF(F576="","",IF(I576=0,"Pending",IF(I576&gt;=F576,"Completed","Partial")))</f>
        <v/>
      </c>
    </row>
    <row r="577">
      <c r="A577" s="31" t="n"/>
      <c r="B577" s="26" t="n"/>
      <c r="C577" s="26" t="n"/>
      <c r="D577" s="26" t="n"/>
      <c r="E577" s="26" t="n"/>
      <c r="F577" s="27" t="n"/>
      <c r="G577" s="28">
        <f>IFERROR(IF(E577="","",VLOOKUP(E577,'Setup - Mix Design'!$A$5:$I$504,9,0)),"")</f>
        <v/>
      </c>
      <c r="H577" s="32">
        <f>IF(OR(F577="",G577=""),"",F577*G577)</f>
        <v/>
      </c>
      <c r="I577" s="33">
        <f>IF(B577="","",SUMIF('Dispatch (Challan)'!$C$5:$C$6004,B577,'Dispatch (Challan)'!$F$5:$F$6004))</f>
        <v/>
      </c>
      <c r="J577" s="33">
        <f>IF(F577="","",F577-I577)</f>
        <v/>
      </c>
      <c r="K577" s="28">
        <f>IF(F577="","",IF(I577=0,"Pending",IF(I577&gt;=F577,"Completed","Partial")))</f>
        <v/>
      </c>
    </row>
    <row r="578">
      <c r="A578" s="31" t="n"/>
      <c r="B578" s="26" t="n"/>
      <c r="C578" s="26" t="n"/>
      <c r="D578" s="26" t="n"/>
      <c r="E578" s="26" t="n"/>
      <c r="F578" s="27" t="n"/>
      <c r="G578" s="28">
        <f>IFERROR(IF(E578="","",VLOOKUP(E578,'Setup - Mix Design'!$A$5:$I$504,9,0)),"")</f>
        <v/>
      </c>
      <c r="H578" s="32">
        <f>IF(OR(F578="",G578=""),"",F578*G578)</f>
        <v/>
      </c>
      <c r="I578" s="33">
        <f>IF(B578="","",SUMIF('Dispatch (Challan)'!$C$5:$C$6004,B578,'Dispatch (Challan)'!$F$5:$F$6004))</f>
        <v/>
      </c>
      <c r="J578" s="33">
        <f>IF(F578="","",F578-I578)</f>
        <v/>
      </c>
      <c r="K578" s="28">
        <f>IF(F578="","",IF(I578=0,"Pending",IF(I578&gt;=F578,"Completed","Partial")))</f>
        <v/>
      </c>
    </row>
    <row r="579">
      <c r="A579" s="31" t="n"/>
      <c r="B579" s="26" t="n"/>
      <c r="C579" s="26" t="n"/>
      <c r="D579" s="26" t="n"/>
      <c r="E579" s="26" t="n"/>
      <c r="F579" s="27" t="n"/>
      <c r="G579" s="28">
        <f>IFERROR(IF(E579="","",VLOOKUP(E579,'Setup - Mix Design'!$A$5:$I$504,9,0)),"")</f>
        <v/>
      </c>
      <c r="H579" s="32">
        <f>IF(OR(F579="",G579=""),"",F579*G579)</f>
        <v/>
      </c>
      <c r="I579" s="33">
        <f>IF(B579="","",SUMIF('Dispatch (Challan)'!$C$5:$C$6004,B579,'Dispatch (Challan)'!$F$5:$F$6004))</f>
        <v/>
      </c>
      <c r="J579" s="33">
        <f>IF(F579="","",F579-I579)</f>
        <v/>
      </c>
      <c r="K579" s="28">
        <f>IF(F579="","",IF(I579=0,"Pending",IF(I579&gt;=F579,"Completed","Partial")))</f>
        <v/>
      </c>
    </row>
    <row r="580">
      <c r="A580" s="31" t="n"/>
      <c r="B580" s="26" t="n"/>
      <c r="C580" s="26" t="n"/>
      <c r="D580" s="26" t="n"/>
      <c r="E580" s="26" t="n"/>
      <c r="F580" s="27" t="n"/>
      <c r="G580" s="28">
        <f>IFERROR(IF(E580="","",VLOOKUP(E580,'Setup - Mix Design'!$A$5:$I$504,9,0)),"")</f>
        <v/>
      </c>
      <c r="H580" s="32">
        <f>IF(OR(F580="",G580=""),"",F580*G580)</f>
        <v/>
      </c>
      <c r="I580" s="33">
        <f>IF(B580="","",SUMIF('Dispatch (Challan)'!$C$5:$C$6004,B580,'Dispatch (Challan)'!$F$5:$F$6004))</f>
        <v/>
      </c>
      <c r="J580" s="33">
        <f>IF(F580="","",F580-I580)</f>
        <v/>
      </c>
      <c r="K580" s="28">
        <f>IF(F580="","",IF(I580=0,"Pending",IF(I580&gt;=F580,"Completed","Partial")))</f>
        <v/>
      </c>
    </row>
    <row r="581">
      <c r="A581" s="31" t="n"/>
      <c r="B581" s="26" t="n"/>
      <c r="C581" s="26" t="n"/>
      <c r="D581" s="26" t="n"/>
      <c r="E581" s="26" t="n"/>
      <c r="F581" s="27" t="n"/>
      <c r="G581" s="28">
        <f>IFERROR(IF(E581="","",VLOOKUP(E581,'Setup - Mix Design'!$A$5:$I$504,9,0)),"")</f>
        <v/>
      </c>
      <c r="H581" s="32">
        <f>IF(OR(F581="",G581=""),"",F581*G581)</f>
        <v/>
      </c>
      <c r="I581" s="33">
        <f>IF(B581="","",SUMIF('Dispatch (Challan)'!$C$5:$C$6004,B581,'Dispatch (Challan)'!$F$5:$F$6004))</f>
        <v/>
      </c>
      <c r="J581" s="33">
        <f>IF(F581="","",F581-I581)</f>
        <v/>
      </c>
      <c r="K581" s="28">
        <f>IF(F581="","",IF(I581=0,"Pending",IF(I581&gt;=F581,"Completed","Partial")))</f>
        <v/>
      </c>
    </row>
    <row r="582">
      <c r="A582" s="31" t="n"/>
      <c r="B582" s="26" t="n"/>
      <c r="C582" s="26" t="n"/>
      <c r="D582" s="26" t="n"/>
      <c r="E582" s="26" t="n"/>
      <c r="F582" s="27" t="n"/>
      <c r="G582" s="28">
        <f>IFERROR(IF(E582="","",VLOOKUP(E582,'Setup - Mix Design'!$A$5:$I$504,9,0)),"")</f>
        <v/>
      </c>
      <c r="H582" s="32">
        <f>IF(OR(F582="",G582=""),"",F582*G582)</f>
        <v/>
      </c>
      <c r="I582" s="33">
        <f>IF(B582="","",SUMIF('Dispatch (Challan)'!$C$5:$C$6004,B582,'Dispatch (Challan)'!$F$5:$F$6004))</f>
        <v/>
      </c>
      <c r="J582" s="33">
        <f>IF(F582="","",F582-I582)</f>
        <v/>
      </c>
      <c r="K582" s="28">
        <f>IF(F582="","",IF(I582=0,"Pending",IF(I582&gt;=F582,"Completed","Partial")))</f>
        <v/>
      </c>
    </row>
    <row r="583">
      <c r="A583" s="31" t="n"/>
      <c r="B583" s="26" t="n"/>
      <c r="C583" s="26" t="n"/>
      <c r="D583" s="26" t="n"/>
      <c r="E583" s="26" t="n"/>
      <c r="F583" s="27" t="n"/>
      <c r="G583" s="28">
        <f>IFERROR(IF(E583="","",VLOOKUP(E583,'Setup - Mix Design'!$A$5:$I$504,9,0)),"")</f>
        <v/>
      </c>
      <c r="H583" s="32">
        <f>IF(OR(F583="",G583=""),"",F583*G583)</f>
        <v/>
      </c>
      <c r="I583" s="33">
        <f>IF(B583="","",SUMIF('Dispatch (Challan)'!$C$5:$C$6004,B583,'Dispatch (Challan)'!$F$5:$F$6004))</f>
        <v/>
      </c>
      <c r="J583" s="33">
        <f>IF(F583="","",F583-I583)</f>
        <v/>
      </c>
      <c r="K583" s="28">
        <f>IF(F583="","",IF(I583=0,"Pending",IF(I583&gt;=F583,"Completed","Partial")))</f>
        <v/>
      </c>
    </row>
    <row r="584">
      <c r="A584" s="31" t="n"/>
      <c r="B584" s="26" t="n"/>
      <c r="C584" s="26" t="n"/>
      <c r="D584" s="26" t="n"/>
      <c r="E584" s="26" t="n"/>
      <c r="F584" s="27" t="n"/>
      <c r="G584" s="28">
        <f>IFERROR(IF(E584="","",VLOOKUP(E584,'Setup - Mix Design'!$A$5:$I$504,9,0)),"")</f>
        <v/>
      </c>
      <c r="H584" s="32">
        <f>IF(OR(F584="",G584=""),"",F584*G584)</f>
        <v/>
      </c>
      <c r="I584" s="33">
        <f>IF(B584="","",SUMIF('Dispatch (Challan)'!$C$5:$C$6004,B584,'Dispatch (Challan)'!$F$5:$F$6004))</f>
        <v/>
      </c>
      <c r="J584" s="33">
        <f>IF(F584="","",F584-I584)</f>
        <v/>
      </c>
      <c r="K584" s="28">
        <f>IF(F584="","",IF(I584=0,"Pending",IF(I584&gt;=F584,"Completed","Partial")))</f>
        <v/>
      </c>
    </row>
    <row r="585">
      <c r="A585" s="31" t="n"/>
      <c r="B585" s="26" t="n"/>
      <c r="C585" s="26" t="n"/>
      <c r="D585" s="26" t="n"/>
      <c r="E585" s="26" t="n"/>
      <c r="F585" s="27" t="n"/>
      <c r="G585" s="28">
        <f>IFERROR(IF(E585="","",VLOOKUP(E585,'Setup - Mix Design'!$A$5:$I$504,9,0)),"")</f>
        <v/>
      </c>
      <c r="H585" s="32">
        <f>IF(OR(F585="",G585=""),"",F585*G585)</f>
        <v/>
      </c>
      <c r="I585" s="33">
        <f>IF(B585="","",SUMIF('Dispatch (Challan)'!$C$5:$C$6004,B585,'Dispatch (Challan)'!$F$5:$F$6004))</f>
        <v/>
      </c>
      <c r="J585" s="33">
        <f>IF(F585="","",F585-I585)</f>
        <v/>
      </c>
      <c r="K585" s="28">
        <f>IF(F585="","",IF(I585=0,"Pending",IF(I585&gt;=F585,"Completed","Partial")))</f>
        <v/>
      </c>
    </row>
    <row r="586">
      <c r="A586" s="31" t="n"/>
      <c r="B586" s="26" t="n"/>
      <c r="C586" s="26" t="n"/>
      <c r="D586" s="26" t="n"/>
      <c r="E586" s="26" t="n"/>
      <c r="F586" s="27" t="n"/>
      <c r="G586" s="28">
        <f>IFERROR(IF(E586="","",VLOOKUP(E586,'Setup - Mix Design'!$A$5:$I$504,9,0)),"")</f>
        <v/>
      </c>
      <c r="H586" s="32">
        <f>IF(OR(F586="",G586=""),"",F586*G586)</f>
        <v/>
      </c>
      <c r="I586" s="33">
        <f>IF(B586="","",SUMIF('Dispatch (Challan)'!$C$5:$C$6004,B586,'Dispatch (Challan)'!$F$5:$F$6004))</f>
        <v/>
      </c>
      <c r="J586" s="33">
        <f>IF(F586="","",F586-I586)</f>
        <v/>
      </c>
      <c r="K586" s="28">
        <f>IF(F586="","",IF(I586=0,"Pending",IF(I586&gt;=F586,"Completed","Partial")))</f>
        <v/>
      </c>
    </row>
    <row r="587">
      <c r="A587" s="31" t="n"/>
      <c r="B587" s="26" t="n"/>
      <c r="C587" s="26" t="n"/>
      <c r="D587" s="26" t="n"/>
      <c r="E587" s="26" t="n"/>
      <c r="F587" s="27" t="n"/>
      <c r="G587" s="28">
        <f>IFERROR(IF(E587="","",VLOOKUP(E587,'Setup - Mix Design'!$A$5:$I$504,9,0)),"")</f>
        <v/>
      </c>
      <c r="H587" s="32">
        <f>IF(OR(F587="",G587=""),"",F587*G587)</f>
        <v/>
      </c>
      <c r="I587" s="33">
        <f>IF(B587="","",SUMIF('Dispatch (Challan)'!$C$5:$C$6004,B587,'Dispatch (Challan)'!$F$5:$F$6004))</f>
        <v/>
      </c>
      <c r="J587" s="33">
        <f>IF(F587="","",F587-I587)</f>
        <v/>
      </c>
      <c r="K587" s="28">
        <f>IF(F587="","",IF(I587=0,"Pending",IF(I587&gt;=F587,"Completed","Partial")))</f>
        <v/>
      </c>
    </row>
    <row r="588">
      <c r="A588" s="31" t="n"/>
      <c r="B588" s="26" t="n"/>
      <c r="C588" s="26" t="n"/>
      <c r="D588" s="26" t="n"/>
      <c r="E588" s="26" t="n"/>
      <c r="F588" s="27" t="n"/>
      <c r="G588" s="28">
        <f>IFERROR(IF(E588="","",VLOOKUP(E588,'Setup - Mix Design'!$A$5:$I$504,9,0)),"")</f>
        <v/>
      </c>
      <c r="H588" s="32">
        <f>IF(OR(F588="",G588=""),"",F588*G588)</f>
        <v/>
      </c>
      <c r="I588" s="33">
        <f>IF(B588="","",SUMIF('Dispatch (Challan)'!$C$5:$C$6004,B588,'Dispatch (Challan)'!$F$5:$F$6004))</f>
        <v/>
      </c>
      <c r="J588" s="33">
        <f>IF(F588="","",F588-I588)</f>
        <v/>
      </c>
      <c r="K588" s="28">
        <f>IF(F588="","",IF(I588=0,"Pending",IF(I588&gt;=F588,"Completed","Partial")))</f>
        <v/>
      </c>
    </row>
    <row r="589">
      <c r="A589" s="31" t="n"/>
      <c r="B589" s="26" t="n"/>
      <c r="C589" s="26" t="n"/>
      <c r="D589" s="26" t="n"/>
      <c r="E589" s="26" t="n"/>
      <c r="F589" s="27" t="n"/>
      <c r="G589" s="28">
        <f>IFERROR(IF(E589="","",VLOOKUP(E589,'Setup - Mix Design'!$A$5:$I$504,9,0)),"")</f>
        <v/>
      </c>
      <c r="H589" s="32">
        <f>IF(OR(F589="",G589=""),"",F589*G589)</f>
        <v/>
      </c>
      <c r="I589" s="33">
        <f>IF(B589="","",SUMIF('Dispatch (Challan)'!$C$5:$C$6004,B589,'Dispatch (Challan)'!$F$5:$F$6004))</f>
        <v/>
      </c>
      <c r="J589" s="33">
        <f>IF(F589="","",F589-I589)</f>
        <v/>
      </c>
      <c r="K589" s="28">
        <f>IF(F589="","",IF(I589=0,"Pending",IF(I589&gt;=F589,"Completed","Partial")))</f>
        <v/>
      </c>
    </row>
    <row r="590">
      <c r="A590" s="31" t="n"/>
      <c r="B590" s="26" t="n"/>
      <c r="C590" s="26" t="n"/>
      <c r="D590" s="26" t="n"/>
      <c r="E590" s="26" t="n"/>
      <c r="F590" s="27" t="n"/>
      <c r="G590" s="28">
        <f>IFERROR(IF(E590="","",VLOOKUP(E590,'Setup - Mix Design'!$A$5:$I$504,9,0)),"")</f>
        <v/>
      </c>
      <c r="H590" s="32">
        <f>IF(OR(F590="",G590=""),"",F590*G590)</f>
        <v/>
      </c>
      <c r="I590" s="33">
        <f>IF(B590="","",SUMIF('Dispatch (Challan)'!$C$5:$C$6004,B590,'Dispatch (Challan)'!$F$5:$F$6004))</f>
        <v/>
      </c>
      <c r="J590" s="33">
        <f>IF(F590="","",F590-I590)</f>
        <v/>
      </c>
      <c r="K590" s="28">
        <f>IF(F590="","",IF(I590=0,"Pending",IF(I590&gt;=F590,"Completed","Partial")))</f>
        <v/>
      </c>
    </row>
    <row r="591">
      <c r="A591" s="31" t="n"/>
      <c r="B591" s="26" t="n"/>
      <c r="C591" s="26" t="n"/>
      <c r="D591" s="26" t="n"/>
      <c r="E591" s="26" t="n"/>
      <c r="F591" s="27" t="n"/>
      <c r="G591" s="28">
        <f>IFERROR(IF(E591="","",VLOOKUP(E591,'Setup - Mix Design'!$A$5:$I$504,9,0)),"")</f>
        <v/>
      </c>
      <c r="H591" s="32">
        <f>IF(OR(F591="",G591=""),"",F591*G591)</f>
        <v/>
      </c>
      <c r="I591" s="33">
        <f>IF(B591="","",SUMIF('Dispatch (Challan)'!$C$5:$C$6004,B591,'Dispatch (Challan)'!$F$5:$F$6004))</f>
        <v/>
      </c>
      <c r="J591" s="33">
        <f>IF(F591="","",F591-I591)</f>
        <v/>
      </c>
      <c r="K591" s="28">
        <f>IF(F591="","",IF(I591=0,"Pending",IF(I591&gt;=F591,"Completed","Partial")))</f>
        <v/>
      </c>
    </row>
    <row r="592">
      <c r="A592" s="31" t="n"/>
      <c r="B592" s="26" t="n"/>
      <c r="C592" s="26" t="n"/>
      <c r="D592" s="26" t="n"/>
      <c r="E592" s="26" t="n"/>
      <c r="F592" s="27" t="n"/>
      <c r="G592" s="28">
        <f>IFERROR(IF(E592="","",VLOOKUP(E592,'Setup - Mix Design'!$A$5:$I$504,9,0)),"")</f>
        <v/>
      </c>
      <c r="H592" s="32">
        <f>IF(OR(F592="",G592=""),"",F592*G592)</f>
        <v/>
      </c>
      <c r="I592" s="33">
        <f>IF(B592="","",SUMIF('Dispatch (Challan)'!$C$5:$C$6004,B592,'Dispatch (Challan)'!$F$5:$F$6004))</f>
        <v/>
      </c>
      <c r="J592" s="33">
        <f>IF(F592="","",F592-I592)</f>
        <v/>
      </c>
      <c r="K592" s="28">
        <f>IF(F592="","",IF(I592=0,"Pending",IF(I592&gt;=F592,"Completed","Partial")))</f>
        <v/>
      </c>
    </row>
    <row r="593">
      <c r="A593" s="31" t="n"/>
      <c r="B593" s="26" t="n"/>
      <c r="C593" s="26" t="n"/>
      <c r="D593" s="26" t="n"/>
      <c r="E593" s="26" t="n"/>
      <c r="F593" s="27" t="n"/>
      <c r="G593" s="28">
        <f>IFERROR(IF(E593="","",VLOOKUP(E593,'Setup - Mix Design'!$A$5:$I$504,9,0)),"")</f>
        <v/>
      </c>
      <c r="H593" s="32">
        <f>IF(OR(F593="",G593=""),"",F593*G593)</f>
        <v/>
      </c>
      <c r="I593" s="33">
        <f>IF(B593="","",SUMIF('Dispatch (Challan)'!$C$5:$C$6004,B593,'Dispatch (Challan)'!$F$5:$F$6004))</f>
        <v/>
      </c>
      <c r="J593" s="33">
        <f>IF(F593="","",F593-I593)</f>
        <v/>
      </c>
      <c r="K593" s="28">
        <f>IF(F593="","",IF(I593=0,"Pending",IF(I593&gt;=F593,"Completed","Partial")))</f>
        <v/>
      </c>
    </row>
    <row r="594">
      <c r="A594" s="31" t="n"/>
      <c r="B594" s="26" t="n"/>
      <c r="C594" s="26" t="n"/>
      <c r="D594" s="26" t="n"/>
      <c r="E594" s="26" t="n"/>
      <c r="F594" s="27" t="n"/>
      <c r="G594" s="28">
        <f>IFERROR(IF(E594="","",VLOOKUP(E594,'Setup - Mix Design'!$A$5:$I$504,9,0)),"")</f>
        <v/>
      </c>
      <c r="H594" s="32">
        <f>IF(OR(F594="",G594=""),"",F594*G594)</f>
        <v/>
      </c>
      <c r="I594" s="33">
        <f>IF(B594="","",SUMIF('Dispatch (Challan)'!$C$5:$C$6004,B594,'Dispatch (Challan)'!$F$5:$F$6004))</f>
        <v/>
      </c>
      <c r="J594" s="33">
        <f>IF(F594="","",F594-I594)</f>
        <v/>
      </c>
      <c r="K594" s="28">
        <f>IF(F594="","",IF(I594=0,"Pending",IF(I594&gt;=F594,"Completed","Partial")))</f>
        <v/>
      </c>
    </row>
    <row r="595">
      <c r="A595" s="31" t="n"/>
      <c r="B595" s="26" t="n"/>
      <c r="C595" s="26" t="n"/>
      <c r="D595" s="26" t="n"/>
      <c r="E595" s="26" t="n"/>
      <c r="F595" s="27" t="n"/>
      <c r="G595" s="28">
        <f>IFERROR(IF(E595="","",VLOOKUP(E595,'Setup - Mix Design'!$A$5:$I$504,9,0)),"")</f>
        <v/>
      </c>
      <c r="H595" s="32">
        <f>IF(OR(F595="",G595=""),"",F595*G595)</f>
        <v/>
      </c>
      <c r="I595" s="33">
        <f>IF(B595="","",SUMIF('Dispatch (Challan)'!$C$5:$C$6004,B595,'Dispatch (Challan)'!$F$5:$F$6004))</f>
        <v/>
      </c>
      <c r="J595" s="33">
        <f>IF(F595="","",F595-I595)</f>
        <v/>
      </c>
      <c r="K595" s="28">
        <f>IF(F595="","",IF(I595=0,"Pending",IF(I595&gt;=F595,"Completed","Partial")))</f>
        <v/>
      </c>
    </row>
    <row r="596">
      <c r="A596" s="31" t="n"/>
      <c r="B596" s="26" t="n"/>
      <c r="C596" s="26" t="n"/>
      <c r="D596" s="26" t="n"/>
      <c r="E596" s="26" t="n"/>
      <c r="F596" s="27" t="n"/>
      <c r="G596" s="28">
        <f>IFERROR(IF(E596="","",VLOOKUP(E596,'Setup - Mix Design'!$A$5:$I$504,9,0)),"")</f>
        <v/>
      </c>
      <c r="H596" s="32">
        <f>IF(OR(F596="",G596=""),"",F596*G596)</f>
        <v/>
      </c>
      <c r="I596" s="33">
        <f>IF(B596="","",SUMIF('Dispatch (Challan)'!$C$5:$C$6004,B596,'Dispatch (Challan)'!$F$5:$F$6004))</f>
        <v/>
      </c>
      <c r="J596" s="33">
        <f>IF(F596="","",F596-I596)</f>
        <v/>
      </c>
      <c r="K596" s="28">
        <f>IF(F596="","",IF(I596=0,"Pending",IF(I596&gt;=F596,"Completed","Partial")))</f>
        <v/>
      </c>
    </row>
    <row r="597">
      <c r="A597" s="31" t="n"/>
      <c r="B597" s="26" t="n"/>
      <c r="C597" s="26" t="n"/>
      <c r="D597" s="26" t="n"/>
      <c r="E597" s="26" t="n"/>
      <c r="F597" s="27" t="n"/>
      <c r="G597" s="28">
        <f>IFERROR(IF(E597="","",VLOOKUP(E597,'Setup - Mix Design'!$A$5:$I$504,9,0)),"")</f>
        <v/>
      </c>
      <c r="H597" s="32">
        <f>IF(OR(F597="",G597=""),"",F597*G597)</f>
        <v/>
      </c>
      <c r="I597" s="33">
        <f>IF(B597="","",SUMIF('Dispatch (Challan)'!$C$5:$C$6004,B597,'Dispatch (Challan)'!$F$5:$F$6004))</f>
        <v/>
      </c>
      <c r="J597" s="33">
        <f>IF(F597="","",F597-I597)</f>
        <v/>
      </c>
      <c r="K597" s="28">
        <f>IF(F597="","",IF(I597=0,"Pending",IF(I597&gt;=F597,"Completed","Partial")))</f>
        <v/>
      </c>
    </row>
    <row r="598">
      <c r="A598" s="31" t="n"/>
      <c r="B598" s="26" t="n"/>
      <c r="C598" s="26" t="n"/>
      <c r="D598" s="26" t="n"/>
      <c r="E598" s="26" t="n"/>
      <c r="F598" s="27" t="n"/>
      <c r="G598" s="28">
        <f>IFERROR(IF(E598="","",VLOOKUP(E598,'Setup - Mix Design'!$A$5:$I$504,9,0)),"")</f>
        <v/>
      </c>
      <c r="H598" s="32">
        <f>IF(OR(F598="",G598=""),"",F598*G598)</f>
        <v/>
      </c>
      <c r="I598" s="33">
        <f>IF(B598="","",SUMIF('Dispatch (Challan)'!$C$5:$C$6004,B598,'Dispatch (Challan)'!$F$5:$F$6004))</f>
        <v/>
      </c>
      <c r="J598" s="33">
        <f>IF(F598="","",F598-I598)</f>
        <v/>
      </c>
      <c r="K598" s="28">
        <f>IF(F598="","",IF(I598=0,"Pending",IF(I598&gt;=F598,"Completed","Partial")))</f>
        <v/>
      </c>
    </row>
    <row r="599">
      <c r="A599" s="31" t="n"/>
      <c r="B599" s="26" t="n"/>
      <c r="C599" s="26" t="n"/>
      <c r="D599" s="26" t="n"/>
      <c r="E599" s="26" t="n"/>
      <c r="F599" s="27" t="n"/>
      <c r="G599" s="28">
        <f>IFERROR(IF(E599="","",VLOOKUP(E599,'Setup - Mix Design'!$A$5:$I$504,9,0)),"")</f>
        <v/>
      </c>
      <c r="H599" s="32">
        <f>IF(OR(F599="",G599=""),"",F599*G599)</f>
        <v/>
      </c>
      <c r="I599" s="33">
        <f>IF(B599="","",SUMIF('Dispatch (Challan)'!$C$5:$C$6004,B599,'Dispatch (Challan)'!$F$5:$F$6004))</f>
        <v/>
      </c>
      <c r="J599" s="33">
        <f>IF(F599="","",F599-I599)</f>
        <v/>
      </c>
      <c r="K599" s="28">
        <f>IF(F599="","",IF(I599=0,"Pending",IF(I599&gt;=F599,"Completed","Partial")))</f>
        <v/>
      </c>
    </row>
    <row r="600">
      <c r="A600" s="31" t="n"/>
      <c r="B600" s="26" t="n"/>
      <c r="C600" s="26" t="n"/>
      <c r="D600" s="26" t="n"/>
      <c r="E600" s="26" t="n"/>
      <c r="F600" s="27" t="n"/>
      <c r="G600" s="28">
        <f>IFERROR(IF(E600="","",VLOOKUP(E600,'Setup - Mix Design'!$A$5:$I$504,9,0)),"")</f>
        <v/>
      </c>
      <c r="H600" s="32">
        <f>IF(OR(F600="",G600=""),"",F600*G600)</f>
        <v/>
      </c>
      <c r="I600" s="33">
        <f>IF(B600="","",SUMIF('Dispatch (Challan)'!$C$5:$C$6004,B600,'Dispatch (Challan)'!$F$5:$F$6004))</f>
        <v/>
      </c>
      <c r="J600" s="33">
        <f>IF(F600="","",F600-I600)</f>
        <v/>
      </c>
      <c r="K600" s="28">
        <f>IF(F600="","",IF(I600=0,"Pending",IF(I600&gt;=F600,"Completed","Partial")))</f>
        <v/>
      </c>
    </row>
    <row r="601">
      <c r="A601" s="31" t="n"/>
      <c r="B601" s="26" t="n"/>
      <c r="C601" s="26" t="n"/>
      <c r="D601" s="26" t="n"/>
      <c r="E601" s="26" t="n"/>
      <c r="F601" s="27" t="n"/>
      <c r="G601" s="28">
        <f>IFERROR(IF(E601="","",VLOOKUP(E601,'Setup - Mix Design'!$A$5:$I$504,9,0)),"")</f>
        <v/>
      </c>
      <c r="H601" s="32">
        <f>IF(OR(F601="",G601=""),"",F601*G601)</f>
        <v/>
      </c>
      <c r="I601" s="33">
        <f>IF(B601="","",SUMIF('Dispatch (Challan)'!$C$5:$C$6004,B601,'Dispatch (Challan)'!$F$5:$F$6004))</f>
        <v/>
      </c>
      <c r="J601" s="33">
        <f>IF(F601="","",F601-I601)</f>
        <v/>
      </c>
      <c r="K601" s="28">
        <f>IF(F601="","",IF(I601=0,"Pending",IF(I601&gt;=F601,"Completed","Partial")))</f>
        <v/>
      </c>
    </row>
    <row r="602">
      <c r="A602" s="31" t="n"/>
      <c r="B602" s="26" t="n"/>
      <c r="C602" s="26" t="n"/>
      <c r="D602" s="26" t="n"/>
      <c r="E602" s="26" t="n"/>
      <c r="F602" s="27" t="n"/>
      <c r="G602" s="28">
        <f>IFERROR(IF(E602="","",VLOOKUP(E602,'Setup - Mix Design'!$A$5:$I$504,9,0)),"")</f>
        <v/>
      </c>
      <c r="H602" s="32">
        <f>IF(OR(F602="",G602=""),"",F602*G602)</f>
        <v/>
      </c>
      <c r="I602" s="33">
        <f>IF(B602="","",SUMIF('Dispatch (Challan)'!$C$5:$C$6004,B602,'Dispatch (Challan)'!$F$5:$F$6004))</f>
        <v/>
      </c>
      <c r="J602" s="33">
        <f>IF(F602="","",F602-I602)</f>
        <v/>
      </c>
      <c r="K602" s="28">
        <f>IF(F602="","",IF(I602=0,"Pending",IF(I602&gt;=F602,"Completed","Partial")))</f>
        <v/>
      </c>
    </row>
    <row r="603">
      <c r="A603" s="31" t="n"/>
      <c r="B603" s="26" t="n"/>
      <c r="C603" s="26" t="n"/>
      <c r="D603" s="26" t="n"/>
      <c r="E603" s="26" t="n"/>
      <c r="F603" s="27" t="n"/>
      <c r="G603" s="28">
        <f>IFERROR(IF(E603="","",VLOOKUP(E603,'Setup - Mix Design'!$A$5:$I$504,9,0)),"")</f>
        <v/>
      </c>
      <c r="H603" s="32">
        <f>IF(OR(F603="",G603=""),"",F603*G603)</f>
        <v/>
      </c>
      <c r="I603" s="33">
        <f>IF(B603="","",SUMIF('Dispatch (Challan)'!$C$5:$C$6004,B603,'Dispatch (Challan)'!$F$5:$F$6004))</f>
        <v/>
      </c>
      <c r="J603" s="33">
        <f>IF(F603="","",F603-I603)</f>
        <v/>
      </c>
      <c r="K603" s="28">
        <f>IF(F603="","",IF(I603=0,"Pending",IF(I603&gt;=F603,"Completed","Partial")))</f>
        <v/>
      </c>
    </row>
    <row r="604">
      <c r="A604" s="31" t="n"/>
      <c r="B604" s="26" t="n"/>
      <c r="C604" s="26" t="n"/>
      <c r="D604" s="26" t="n"/>
      <c r="E604" s="26" t="n"/>
      <c r="F604" s="27" t="n"/>
      <c r="G604" s="28">
        <f>IFERROR(IF(E604="","",VLOOKUP(E604,'Setup - Mix Design'!$A$5:$I$504,9,0)),"")</f>
        <v/>
      </c>
      <c r="H604" s="32">
        <f>IF(OR(F604="",G604=""),"",F604*G604)</f>
        <v/>
      </c>
      <c r="I604" s="33">
        <f>IF(B604="","",SUMIF('Dispatch (Challan)'!$C$5:$C$6004,B604,'Dispatch (Challan)'!$F$5:$F$6004))</f>
        <v/>
      </c>
      <c r="J604" s="33">
        <f>IF(F604="","",F604-I604)</f>
        <v/>
      </c>
      <c r="K604" s="28">
        <f>IF(F604="","",IF(I604=0,"Pending",IF(I604&gt;=F604,"Completed","Partial")))</f>
        <v/>
      </c>
    </row>
    <row r="605">
      <c r="A605" s="31" t="n"/>
      <c r="B605" s="26" t="n"/>
      <c r="C605" s="26" t="n"/>
      <c r="D605" s="26" t="n"/>
      <c r="E605" s="26" t="n"/>
      <c r="F605" s="27" t="n"/>
      <c r="G605" s="28">
        <f>IFERROR(IF(E605="","",VLOOKUP(E605,'Setup - Mix Design'!$A$5:$I$504,9,0)),"")</f>
        <v/>
      </c>
      <c r="H605" s="32">
        <f>IF(OR(F605="",G605=""),"",F605*G605)</f>
        <v/>
      </c>
      <c r="I605" s="33">
        <f>IF(B605="","",SUMIF('Dispatch (Challan)'!$C$5:$C$6004,B605,'Dispatch (Challan)'!$F$5:$F$6004))</f>
        <v/>
      </c>
      <c r="J605" s="33">
        <f>IF(F605="","",F605-I605)</f>
        <v/>
      </c>
      <c r="K605" s="28">
        <f>IF(F605="","",IF(I605=0,"Pending",IF(I605&gt;=F605,"Completed","Partial")))</f>
        <v/>
      </c>
    </row>
    <row r="606">
      <c r="A606" s="31" t="n"/>
      <c r="B606" s="26" t="n"/>
      <c r="C606" s="26" t="n"/>
      <c r="D606" s="26" t="n"/>
      <c r="E606" s="26" t="n"/>
      <c r="F606" s="27" t="n"/>
      <c r="G606" s="28">
        <f>IFERROR(IF(E606="","",VLOOKUP(E606,'Setup - Mix Design'!$A$5:$I$504,9,0)),"")</f>
        <v/>
      </c>
      <c r="H606" s="32">
        <f>IF(OR(F606="",G606=""),"",F606*G606)</f>
        <v/>
      </c>
      <c r="I606" s="33">
        <f>IF(B606="","",SUMIF('Dispatch (Challan)'!$C$5:$C$6004,B606,'Dispatch (Challan)'!$F$5:$F$6004))</f>
        <v/>
      </c>
      <c r="J606" s="33">
        <f>IF(F606="","",F606-I606)</f>
        <v/>
      </c>
      <c r="K606" s="28">
        <f>IF(F606="","",IF(I606=0,"Pending",IF(I606&gt;=F606,"Completed","Partial")))</f>
        <v/>
      </c>
    </row>
    <row r="607">
      <c r="A607" s="31" t="n"/>
      <c r="B607" s="26" t="n"/>
      <c r="C607" s="26" t="n"/>
      <c r="D607" s="26" t="n"/>
      <c r="E607" s="26" t="n"/>
      <c r="F607" s="27" t="n"/>
      <c r="G607" s="28">
        <f>IFERROR(IF(E607="","",VLOOKUP(E607,'Setup - Mix Design'!$A$5:$I$504,9,0)),"")</f>
        <v/>
      </c>
      <c r="H607" s="32">
        <f>IF(OR(F607="",G607=""),"",F607*G607)</f>
        <v/>
      </c>
      <c r="I607" s="33">
        <f>IF(B607="","",SUMIF('Dispatch (Challan)'!$C$5:$C$6004,B607,'Dispatch (Challan)'!$F$5:$F$6004))</f>
        <v/>
      </c>
      <c r="J607" s="33">
        <f>IF(F607="","",F607-I607)</f>
        <v/>
      </c>
      <c r="K607" s="28">
        <f>IF(F607="","",IF(I607=0,"Pending",IF(I607&gt;=F607,"Completed","Partial")))</f>
        <v/>
      </c>
    </row>
    <row r="608">
      <c r="A608" s="31" t="n"/>
      <c r="B608" s="26" t="n"/>
      <c r="C608" s="26" t="n"/>
      <c r="D608" s="26" t="n"/>
      <c r="E608" s="26" t="n"/>
      <c r="F608" s="27" t="n"/>
      <c r="G608" s="28">
        <f>IFERROR(IF(E608="","",VLOOKUP(E608,'Setup - Mix Design'!$A$5:$I$504,9,0)),"")</f>
        <v/>
      </c>
      <c r="H608" s="32">
        <f>IF(OR(F608="",G608=""),"",F608*G608)</f>
        <v/>
      </c>
      <c r="I608" s="33">
        <f>IF(B608="","",SUMIF('Dispatch (Challan)'!$C$5:$C$6004,B608,'Dispatch (Challan)'!$F$5:$F$6004))</f>
        <v/>
      </c>
      <c r="J608" s="33">
        <f>IF(F608="","",F608-I608)</f>
        <v/>
      </c>
      <c r="K608" s="28">
        <f>IF(F608="","",IF(I608=0,"Pending",IF(I608&gt;=F608,"Completed","Partial")))</f>
        <v/>
      </c>
    </row>
    <row r="609">
      <c r="A609" s="31" t="n"/>
      <c r="B609" s="26" t="n"/>
      <c r="C609" s="26" t="n"/>
      <c r="D609" s="26" t="n"/>
      <c r="E609" s="26" t="n"/>
      <c r="F609" s="27" t="n"/>
      <c r="G609" s="28">
        <f>IFERROR(IF(E609="","",VLOOKUP(E609,'Setup - Mix Design'!$A$5:$I$504,9,0)),"")</f>
        <v/>
      </c>
      <c r="H609" s="32">
        <f>IF(OR(F609="",G609=""),"",F609*G609)</f>
        <v/>
      </c>
      <c r="I609" s="33">
        <f>IF(B609="","",SUMIF('Dispatch (Challan)'!$C$5:$C$6004,B609,'Dispatch (Challan)'!$F$5:$F$6004))</f>
        <v/>
      </c>
      <c r="J609" s="33">
        <f>IF(F609="","",F609-I609)</f>
        <v/>
      </c>
      <c r="K609" s="28">
        <f>IF(F609="","",IF(I609=0,"Pending",IF(I609&gt;=F609,"Completed","Partial")))</f>
        <v/>
      </c>
    </row>
    <row r="610">
      <c r="A610" s="31" t="n"/>
      <c r="B610" s="26" t="n"/>
      <c r="C610" s="26" t="n"/>
      <c r="D610" s="26" t="n"/>
      <c r="E610" s="26" t="n"/>
      <c r="F610" s="27" t="n"/>
      <c r="G610" s="28">
        <f>IFERROR(IF(E610="","",VLOOKUP(E610,'Setup - Mix Design'!$A$5:$I$504,9,0)),"")</f>
        <v/>
      </c>
      <c r="H610" s="32">
        <f>IF(OR(F610="",G610=""),"",F610*G610)</f>
        <v/>
      </c>
      <c r="I610" s="33">
        <f>IF(B610="","",SUMIF('Dispatch (Challan)'!$C$5:$C$6004,B610,'Dispatch (Challan)'!$F$5:$F$6004))</f>
        <v/>
      </c>
      <c r="J610" s="33">
        <f>IF(F610="","",F610-I610)</f>
        <v/>
      </c>
      <c r="K610" s="28">
        <f>IF(F610="","",IF(I610=0,"Pending",IF(I610&gt;=F610,"Completed","Partial")))</f>
        <v/>
      </c>
    </row>
    <row r="611">
      <c r="A611" s="31" t="n"/>
      <c r="B611" s="26" t="n"/>
      <c r="C611" s="26" t="n"/>
      <c r="D611" s="26" t="n"/>
      <c r="E611" s="26" t="n"/>
      <c r="F611" s="27" t="n"/>
      <c r="G611" s="28">
        <f>IFERROR(IF(E611="","",VLOOKUP(E611,'Setup - Mix Design'!$A$5:$I$504,9,0)),"")</f>
        <v/>
      </c>
      <c r="H611" s="32">
        <f>IF(OR(F611="",G611=""),"",F611*G611)</f>
        <v/>
      </c>
      <c r="I611" s="33">
        <f>IF(B611="","",SUMIF('Dispatch (Challan)'!$C$5:$C$6004,B611,'Dispatch (Challan)'!$F$5:$F$6004))</f>
        <v/>
      </c>
      <c r="J611" s="33">
        <f>IF(F611="","",F611-I611)</f>
        <v/>
      </c>
      <c r="K611" s="28">
        <f>IF(F611="","",IF(I611=0,"Pending",IF(I611&gt;=F611,"Completed","Partial")))</f>
        <v/>
      </c>
    </row>
    <row r="612">
      <c r="A612" s="31" t="n"/>
      <c r="B612" s="26" t="n"/>
      <c r="C612" s="26" t="n"/>
      <c r="D612" s="26" t="n"/>
      <c r="E612" s="26" t="n"/>
      <c r="F612" s="27" t="n"/>
      <c r="G612" s="28">
        <f>IFERROR(IF(E612="","",VLOOKUP(E612,'Setup - Mix Design'!$A$5:$I$504,9,0)),"")</f>
        <v/>
      </c>
      <c r="H612" s="32">
        <f>IF(OR(F612="",G612=""),"",F612*G612)</f>
        <v/>
      </c>
      <c r="I612" s="33">
        <f>IF(B612="","",SUMIF('Dispatch (Challan)'!$C$5:$C$6004,B612,'Dispatch (Challan)'!$F$5:$F$6004))</f>
        <v/>
      </c>
      <c r="J612" s="33">
        <f>IF(F612="","",F612-I612)</f>
        <v/>
      </c>
      <c r="K612" s="28">
        <f>IF(F612="","",IF(I612=0,"Pending",IF(I612&gt;=F612,"Completed","Partial")))</f>
        <v/>
      </c>
    </row>
    <row r="613">
      <c r="A613" s="31" t="n"/>
      <c r="B613" s="26" t="n"/>
      <c r="C613" s="26" t="n"/>
      <c r="D613" s="26" t="n"/>
      <c r="E613" s="26" t="n"/>
      <c r="F613" s="27" t="n"/>
      <c r="G613" s="28">
        <f>IFERROR(IF(E613="","",VLOOKUP(E613,'Setup - Mix Design'!$A$5:$I$504,9,0)),"")</f>
        <v/>
      </c>
      <c r="H613" s="32">
        <f>IF(OR(F613="",G613=""),"",F613*G613)</f>
        <v/>
      </c>
      <c r="I613" s="33">
        <f>IF(B613="","",SUMIF('Dispatch (Challan)'!$C$5:$C$6004,B613,'Dispatch (Challan)'!$F$5:$F$6004))</f>
        <v/>
      </c>
      <c r="J613" s="33">
        <f>IF(F613="","",F613-I613)</f>
        <v/>
      </c>
      <c r="K613" s="28">
        <f>IF(F613="","",IF(I613=0,"Pending",IF(I613&gt;=F613,"Completed","Partial")))</f>
        <v/>
      </c>
    </row>
    <row r="614">
      <c r="A614" s="31" t="n"/>
      <c r="B614" s="26" t="n"/>
      <c r="C614" s="26" t="n"/>
      <c r="D614" s="26" t="n"/>
      <c r="E614" s="26" t="n"/>
      <c r="F614" s="27" t="n"/>
      <c r="G614" s="28">
        <f>IFERROR(IF(E614="","",VLOOKUP(E614,'Setup - Mix Design'!$A$5:$I$504,9,0)),"")</f>
        <v/>
      </c>
      <c r="H614" s="32">
        <f>IF(OR(F614="",G614=""),"",F614*G614)</f>
        <v/>
      </c>
      <c r="I614" s="33">
        <f>IF(B614="","",SUMIF('Dispatch (Challan)'!$C$5:$C$6004,B614,'Dispatch (Challan)'!$F$5:$F$6004))</f>
        <v/>
      </c>
      <c r="J614" s="33">
        <f>IF(F614="","",F614-I614)</f>
        <v/>
      </c>
      <c r="K614" s="28">
        <f>IF(F614="","",IF(I614=0,"Pending",IF(I614&gt;=F614,"Completed","Partial")))</f>
        <v/>
      </c>
    </row>
    <row r="615">
      <c r="A615" s="31" t="n"/>
      <c r="B615" s="26" t="n"/>
      <c r="C615" s="26" t="n"/>
      <c r="D615" s="26" t="n"/>
      <c r="E615" s="26" t="n"/>
      <c r="F615" s="27" t="n"/>
      <c r="G615" s="28">
        <f>IFERROR(IF(E615="","",VLOOKUP(E615,'Setup - Mix Design'!$A$5:$I$504,9,0)),"")</f>
        <v/>
      </c>
      <c r="H615" s="32">
        <f>IF(OR(F615="",G615=""),"",F615*G615)</f>
        <v/>
      </c>
      <c r="I615" s="33">
        <f>IF(B615="","",SUMIF('Dispatch (Challan)'!$C$5:$C$6004,B615,'Dispatch (Challan)'!$F$5:$F$6004))</f>
        <v/>
      </c>
      <c r="J615" s="33">
        <f>IF(F615="","",F615-I615)</f>
        <v/>
      </c>
      <c r="K615" s="28">
        <f>IF(F615="","",IF(I615=0,"Pending",IF(I615&gt;=F615,"Completed","Partial")))</f>
        <v/>
      </c>
    </row>
    <row r="616">
      <c r="A616" s="31" t="n"/>
      <c r="B616" s="26" t="n"/>
      <c r="C616" s="26" t="n"/>
      <c r="D616" s="26" t="n"/>
      <c r="E616" s="26" t="n"/>
      <c r="F616" s="27" t="n"/>
      <c r="G616" s="28">
        <f>IFERROR(IF(E616="","",VLOOKUP(E616,'Setup - Mix Design'!$A$5:$I$504,9,0)),"")</f>
        <v/>
      </c>
      <c r="H616" s="32">
        <f>IF(OR(F616="",G616=""),"",F616*G616)</f>
        <v/>
      </c>
      <c r="I616" s="33">
        <f>IF(B616="","",SUMIF('Dispatch (Challan)'!$C$5:$C$6004,B616,'Dispatch (Challan)'!$F$5:$F$6004))</f>
        <v/>
      </c>
      <c r="J616" s="33">
        <f>IF(F616="","",F616-I616)</f>
        <v/>
      </c>
      <c r="K616" s="28">
        <f>IF(F616="","",IF(I616=0,"Pending",IF(I616&gt;=F616,"Completed","Partial")))</f>
        <v/>
      </c>
    </row>
    <row r="617">
      <c r="A617" s="31" t="n"/>
      <c r="B617" s="26" t="n"/>
      <c r="C617" s="26" t="n"/>
      <c r="D617" s="26" t="n"/>
      <c r="E617" s="26" t="n"/>
      <c r="F617" s="27" t="n"/>
      <c r="G617" s="28">
        <f>IFERROR(IF(E617="","",VLOOKUP(E617,'Setup - Mix Design'!$A$5:$I$504,9,0)),"")</f>
        <v/>
      </c>
      <c r="H617" s="32">
        <f>IF(OR(F617="",G617=""),"",F617*G617)</f>
        <v/>
      </c>
      <c r="I617" s="33">
        <f>IF(B617="","",SUMIF('Dispatch (Challan)'!$C$5:$C$6004,B617,'Dispatch (Challan)'!$F$5:$F$6004))</f>
        <v/>
      </c>
      <c r="J617" s="33">
        <f>IF(F617="","",F617-I617)</f>
        <v/>
      </c>
      <c r="K617" s="28">
        <f>IF(F617="","",IF(I617=0,"Pending",IF(I617&gt;=F617,"Completed","Partial")))</f>
        <v/>
      </c>
    </row>
    <row r="618">
      <c r="A618" s="31" t="n"/>
      <c r="B618" s="26" t="n"/>
      <c r="C618" s="26" t="n"/>
      <c r="D618" s="26" t="n"/>
      <c r="E618" s="26" t="n"/>
      <c r="F618" s="27" t="n"/>
      <c r="G618" s="28">
        <f>IFERROR(IF(E618="","",VLOOKUP(E618,'Setup - Mix Design'!$A$5:$I$504,9,0)),"")</f>
        <v/>
      </c>
      <c r="H618" s="32">
        <f>IF(OR(F618="",G618=""),"",F618*G618)</f>
        <v/>
      </c>
      <c r="I618" s="33">
        <f>IF(B618="","",SUMIF('Dispatch (Challan)'!$C$5:$C$6004,B618,'Dispatch (Challan)'!$F$5:$F$6004))</f>
        <v/>
      </c>
      <c r="J618" s="33">
        <f>IF(F618="","",F618-I618)</f>
        <v/>
      </c>
      <c r="K618" s="28">
        <f>IF(F618="","",IF(I618=0,"Pending",IF(I618&gt;=F618,"Completed","Partial")))</f>
        <v/>
      </c>
    </row>
    <row r="619">
      <c r="A619" s="31" t="n"/>
      <c r="B619" s="26" t="n"/>
      <c r="C619" s="26" t="n"/>
      <c r="D619" s="26" t="n"/>
      <c r="E619" s="26" t="n"/>
      <c r="F619" s="27" t="n"/>
      <c r="G619" s="28">
        <f>IFERROR(IF(E619="","",VLOOKUP(E619,'Setup - Mix Design'!$A$5:$I$504,9,0)),"")</f>
        <v/>
      </c>
      <c r="H619" s="32">
        <f>IF(OR(F619="",G619=""),"",F619*G619)</f>
        <v/>
      </c>
      <c r="I619" s="33">
        <f>IF(B619="","",SUMIF('Dispatch (Challan)'!$C$5:$C$6004,B619,'Dispatch (Challan)'!$F$5:$F$6004))</f>
        <v/>
      </c>
      <c r="J619" s="33">
        <f>IF(F619="","",F619-I619)</f>
        <v/>
      </c>
      <c r="K619" s="28">
        <f>IF(F619="","",IF(I619=0,"Pending",IF(I619&gt;=F619,"Completed","Partial")))</f>
        <v/>
      </c>
    </row>
    <row r="620">
      <c r="A620" s="31" t="n"/>
      <c r="B620" s="26" t="n"/>
      <c r="C620" s="26" t="n"/>
      <c r="D620" s="26" t="n"/>
      <c r="E620" s="26" t="n"/>
      <c r="F620" s="27" t="n"/>
      <c r="G620" s="28">
        <f>IFERROR(IF(E620="","",VLOOKUP(E620,'Setup - Mix Design'!$A$5:$I$504,9,0)),"")</f>
        <v/>
      </c>
      <c r="H620" s="32">
        <f>IF(OR(F620="",G620=""),"",F620*G620)</f>
        <v/>
      </c>
      <c r="I620" s="33">
        <f>IF(B620="","",SUMIF('Dispatch (Challan)'!$C$5:$C$6004,B620,'Dispatch (Challan)'!$F$5:$F$6004))</f>
        <v/>
      </c>
      <c r="J620" s="33">
        <f>IF(F620="","",F620-I620)</f>
        <v/>
      </c>
      <c r="K620" s="28">
        <f>IF(F620="","",IF(I620=0,"Pending",IF(I620&gt;=F620,"Completed","Partial")))</f>
        <v/>
      </c>
    </row>
    <row r="621">
      <c r="A621" s="31" t="n"/>
      <c r="B621" s="26" t="n"/>
      <c r="C621" s="26" t="n"/>
      <c r="D621" s="26" t="n"/>
      <c r="E621" s="26" t="n"/>
      <c r="F621" s="27" t="n"/>
      <c r="G621" s="28">
        <f>IFERROR(IF(E621="","",VLOOKUP(E621,'Setup - Mix Design'!$A$5:$I$504,9,0)),"")</f>
        <v/>
      </c>
      <c r="H621" s="32">
        <f>IF(OR(F621="",G621=""),"",F621*G621)</f>
        <v/>
      </c>
      <c r="I621" s="33">
        <f>IF(B621="","",SUMIF('Dispatch (Challan)'!$C$5:$C$6004,B621,'Dispatch (Challan)'!$F$5:$F$6004))</f>
        <v/>
      </c>
      <c r="J621" s="33">
        <f>IF(F621="","",F621-I621)</f>
        <v/>
      </c>
      <c r="K621" s="28">
        <f>IF(F621="","",IF(I621=0,"Pending",IF(I621&gt;=F621,"Completed","Partial")))</f>
        <v/>
      </c>
    </row>
    <row r="622">
      <c r="A622" s="31" t="n"/>
      <c r="B622" s="26" t="n"/>
      <c r="C622" s="26" t="n"/>
      <c r="D622" s="26" t="n"/>
      <c r="E622" s="26" t="n"/>
      <c r="F622" s="27" t="n"/>
      <c r="G622" s="28">
        <f>IFERROR(IF(E622="","",VLOOKUP(E622,'Setup - Mix Design'!$A$5:$I$504,9,0)),"")</f>
        <v/>
      </c>
      <c r="H622" s="32">
        <f>IF(OR(F622="",G622=""),"",F622*G622)</f>
        <v/>
      </c>
      <c r="I622" s="33">
        <f>IF(B622="","",SUMIF('Dispatch (Challan)'!$C$5:$C$6004,B622,'Dispatch (Challan)'!$F$5:$F$6004))</f>
        <v/>
      </c>
      <c r="J622" s="33">
        <f>IF(F622="","",F622-I622)</f>
        <v/>
      </c>
      <c r="K622" s="28">
        <f>IF(F622="","",IF(I622=0,"Pending",IF(I622&gt;=F622,"Completed","Partial")))</f>
        <v/>
      </c>
    </row>
    <row r="623">
      <c r="A623" s="31" t="n"/>
      <c r="B623" s="26" t="n"/>
      <c r="C623" s="26" t="n"/>
      <c r="D623" s="26" t="n"/>
      <c r="E623" s="26" t="n"/>
      <c r="F623" s="27" t="n"/>
      <c r="G623" s="28">
        <f>IFERROR(IF(E623="","",VLOOKUP(E623,'Setup - Mix Design'!$A$5:$I$504,9,0)),"")</f>
        <v/>
      </c>
      <c r="H623" s="32">
        <f>IF(OR(F623="",G623=""),"",F623*G623)</f>
        <v/>
      </c>
      <c r="I623" s="33">
        <f>IF(B623="","",SUMIF('Dispatch (Challan)'!$C$5:$C$6004,B623,'Dispatch (Challan)'!$F$5:$F$6004))</f>
        <v/>
      </c>
      <c r="J623" s="33">
        <f>IF(F623="","",F623-I623)</f>
        <v/>
      </c>
      <c r="K623" s="28">
        <f>IF(F623="","",IF(I623=0,"Pending",IF(I623&gt;=F623,"Completed","Partial")))</f>
        <v/>
      </c>
    </row>
    <row r="624">
      <c r="A624" s="31" t="n"/>
      <c r="B624" s="26" t="n"/>
      <c r="C624" s="26" t="n"/>
      <c r="D624" s="26" t="n"/>
      <c r="E624" s="26" t="n"/>
      <c r="F624" s="27" t="n"/>
      <c r="G624" s="28">
        <f>IFERROR(IF(E624="","",VLOOKUP(E624,'Setup - Mix Design'!$A$5:$I$504,9,0)),"")</f>
        <v/>
      </c>
      <c r="H624" s="32">
        <f>IF(OR(F624="",G624=""),"",F624*G624)</f>
        <v/>
      </c>
      <c r="I624" s="33">
        <f>IF(B624="","",SUMIF('Dispatch (Challan)'!$C$5:$C$6004,B624,'Dispatch (Challan)'!$F$5:$F$6004))</f>
        <v/>
      </c>
      <c r="J624" s="33">
        <f>IF(F624="","",F624-I624)</f>
        <v/>
      </c>
      <c r="K624" s="28">
        <f>IF(F624="","",IF(I624=0,"Pending",IF(I624&gt;=F624,"Completed","Partial")))</f>
        <v/>
      </c>
    </row>
    <row r="625">
      <c r="A625" s="31" t="n"/>
      <c r="B625" s="26" t="n"/>
      <c r="C625" s="26" t="n"/>
      <c r="D625" s="26" t="n"/>
      <c r="E625" s="26" t="n"/>
      <c r="F625" s="27" t="n"/>
      <c r="G625" s="28">
        <f>IFERROR(IF(E625="","",VLOOKUP(E625,'Setup - Mix Design'!$A$5:$I$504,9,0)),"")</f>
        <v/>
      </c>
      <c r="H625" s="32">
        <f>IF(OR(F625="",G625=""),"",F625*G625)</f>
        <v/>
      </c>
      <c r="I625" s="33">
        <f>IF(B625="","",SUMIF('Dispatch (Challan)'!$C$5:$C$6004,B625,'Dispatch (Challan)'!$F$5:$F$6004))</f>
        <v/>
      </c>
      <c r="J625" s="33">
        <f>IF(F625="","",F625-I625)</f>
        <v/>
      </c>
      <c r="K625" s="28">
        <f>IF(F625="","",IF(I625=0,"Pending",IF(I625&gt;=F625,"Completed","Partial")))</f>
        <v/>
      </c>
    </row>
    <row r="626">
      <c r="A626" s="31" t="n"/>
      <c r="B626" s="26" t="n"/>
      <c r="C626" s="26" t="n"/>
      <c r="D626" s="26" t="n"/>
      <c r="E626" s="26" t="n"/>
      <c r="F626" s="27" t="n"/>
      <c r="G626" s="28">
        <f>IFERROR(IF(E626="","",VLOOKUP(E626,'Setup - Mix Design'!$A$5:$I$504,9,0)),"")</f>
        <v/>
      </c>
      <c r="H626" s="32">
        <f>IF(OR(F626="",G626=""),"",F626*G626)</f>
        <v/>
      </c>
      <c r="I626" s="33">
        <f>IF(B626="","",SUMIF('Dispatch (Challan)'!$C$5:$C$6004,B626,'Dispatch (Challan)'!$F$5:$F$6004))</f>
        <v/>
      </c>
      <c r="J626" s="33">
        <f>IF(F626="","",F626-I626)</f>
        <v/>
      </c>
      <c r="K626" s="28">
        <f>IF(F626="","",IF(I626=0,"Pending",IF(I626&gt;=F626,"Completed","Partial")))</f>
        <v/>
      </c>
    </row>
    <row r="627">
      <c r="A627" s="31" t="n"/>
      <c r="B627" s="26" t="n"/>
      <c r="C627" s="26" t="n"/>
      <c r="D627" s="26" t="n"/>
      <c r="E627" s="26" t="n"/>
      <c r="F627" s="27" t="n"/>
      <c r="G627" s="28">
        <f>IFERROR(IF(E627="","",VLOOKUP(E627,'Setup - Mix Design'!$A$5:$I$504,9,0)),"")</f>
        <v/>
      </c>
      <c r="H627" s="32">
        <f>IF(OR(F627="",G627=""),"",F627*G627)</f>
        <v/>
      </c>
      <c r="I627" s="33">
        <f>IF(B627="","",SUMIF('Dispatch (Challan)'!$C$5:$C$6004,B627,'Dispatch (Challan)'!$F$5:$F$6004))</f>
        <v/>
      </c>
      <c r="J627" s="33">
        <f>IF(F627="","",F627-I627)</f>
        <v/>
      </c>
      <c r="K627" s="28">
        <f>IF(F627="","",IF(I627=0,"Pending",IF(I627&gt;=F627,"Completed","Partial")))</f>
        <v/>
      </c>
    </row>
    <row r="628">
      <c r="A628" s="31" t="n"/>
      <c r="B628" s="26" t="n"/>
      <c r="C628" s="26" t="n"/>
      <c r="D628" s="26" t="n"/>
      <c r="E628" s="26" t="n"/>
      <c r="F628" s="27" t="n"/>
      <c r="G628" s="28">
        <f>IFERROR(IF(E628="","",VLOOKUP(E628,'Setup - Mix Design'!$A$5:$I$504,9,0)),"")</f>
        <v/>
      </c>
      <c r="H628" s="32">
        <f>IF(OR(F628="",G628=""),"",F628*G628)</f>
        <v/>
      </c>
      <c r="I628" s="33">
        <f>IF(B628="","",SUMIF('Dispatch (Challan)'!$C$5:$C$6004,B628,'Dispatch (Challan)'!$F$5:$F$6004))</f>
        <v/>
      </c>
      <c r="J628" s="33">
        <f>IF(F628="","",F628-I628)</f>
        <v/>
      </c>
      <c r="K628" s="28">
        <f>IF(F628="","",IF(I628=0,"Pending",IF(I628&gt;=F628,"Completed","Partial")))</f>
        <v/>
      </c>
    </row>
    <row r="629">
      <c r="A629" s="31" t="n"/>
      <c r="B629" s="26" t="n"/>
      <c r="C629" s="26" t="n"/>
      <c r="D629" s="26" t="n"/>
      <c r="E629" s="26" t="n"/>
      <c r="F629" s="27" t="n"/>
      <c r="G629" s="28">
        <f>IFERROR(IF(E629="","",VLOOKUP(E629,'Setup - Mix Design'!$A$5:$I$504,9,0)),"")</f>
        <v/>
      </c>
      <c r="H629" s="32">
        <f>IF(OR(F629="",G629=""),"",F629*G629)</f>
        <v/>
      </c>
      <c r="I629" s="33">
        <f>IF(B629="","",SUMIF('Dispatch (Challan)'!$C$5:$C$6004,B629,'Dispatch (Challan)'!$F$5:$F$6004))</f>
        <v/>
      </c>
      <c r="J629" s="33">
        <f>IF(F629="","",F629-I629)</f>
        <v/>
      </c>
      <c r="K629" s="28">
        <f>IF(F629="","",IF(I629=0,"Pending",IF(I629&gt;=F629,"Completed","Partial")))</f>
        <v/>
      </c>
    </row>
    <row r="630">
      <c r="A630" s="31" t="n"/>
      <c r="B630" s="26" t="n"/>
      <c r="C630" s="26" t="n"/>
      <c r="D630" s="26" t="n"/>
      <c r="E630" s="26" t="n"/>
      <c r="F630" s="27" t="n"/>
      <c r="G630" s="28">
        <f>IFERROR(IF(E630="","",VLOOKUP(E630,'Setup - Mix Design'!$A$5:$I$504,9,0)),"")</f>
        <v/>
      </c>
      <c r="H630" s="32">
        <f>IF(OR(F630="",G630=""),"",F630*G630)</f>
        <v/>
      </c>
      <c r="I630" s="33">
        <f>IF(B630="","",SUMIF('Dispatch (Challan)'!$C$5:$C$6004,B630,'Dispatch (Challan)'!$F$5:$F$6004))</f>
        <v/>
      </c>
      <c r="J630" s="33">
        <f>IF(F630="","",F630-I630)</f>
        <v/>
      </c>
      <c r="K630" s="28">
        <f>IF(F630="","",IF(I630=0,"Pending",IF(I630&gt;=F630,"Completed","Partial")))</f>
        <v/>
      </c>
    </row>
    <row r="631">
      <c r="A631" s="31" t="n"/>
      <c r="B631" s="26" t="n"/>
      <c r="C631" s="26" t="n"/>
      <c r="D631" s="26" t="n"/>
      <c r="E631" s="26" t="n"/>
      <c r="F631" s="27" t="n"/>
      <c r="G631" s="28">
        <f>IFERROR(IF(E631="","",VLOOKUP(E631,'Setup - Mix Design'!$A$5:$I$504,9,0)),"")</f>
        <v/>
      </c>
      <c r="H631" s="32">
        <f>IF(OR(F631="",G631=""),"",F631*G631)</f>
        <v/>
      </c>
      <c r="I631" s="33">
        <f>IF(B631="","",SUMIF('Dispatch (Challan)'!$C$5:$C$6004,B631,'Dispatch (Challan)'!$F$5:$F$6004))</f>
        <v/>
      </c>
      <c r="J631" s="33">
        <f>IF(F631="","",F631-I631)</f>
        <v/>
      </c>
      <c r="K631" s="28">
        <f>IF(F631="","",IF(I631=0,"Pending",IF(I631&gt;=F631,"Completed","Partial")))</f>
        <v/>
      </c>
    </row>
    <row r="632">
      <c r="A632" s="31" t="n"/>
      <c r="B632" s="26" t="n"/>
      <c r="C632" s="26" t="n"/>
      <c r="D632" s="26" t="n"/>
      <c r="E632" s="26" t="n"/>
      <c r="F632" s="27" t="n"/>
      <c r="G632" s="28">
        <f>IFERROR(IF(E632="","",VLOOKUP(E632,'Setup - Mix Design'!$A$5:$I$504,9,0)),"")</f>
        <v/>
      </c>
      <c r="H632" s="32">
        <f>IF(OR(F632="",G632=""),"",F632*G632)</f>
        <v/>
      </c>
      <c r="I632" s="33">
        <f>IF(B632="","",SUMIF('Dispatch (Challan)'!$C$5:$C$6004,B632,'Dispatch (Challan)'!$F$5:$F$6004))</f>
        <v/>
      </c>
      <c r="J632" s="33">
        <f>IF(F632="","",F632-I632)</f>
        <v/>
      </c>
      <c r="K632" s="28">
        <f>IF(F632="","",IF(I632=0,"Pending",IF(I632&gt;=F632,"Completed","Partial")))</f>
        <v/>
      </c>
    </row>
    <row r="633">
      <c r="A633" s="31" t="n"/>
      <c r="B633" s="26" t="n"/>
      <c r="C633" s="26" t="n"/>
      <c r="D633" s="26" t="n"/>
      <c r="E633" s="26" t="n"/>
      <c r="F633" s="27" t="n"/>
      <c r="G633" s="28">
        <f>IFERROR(IF(E633="","",VLOOKUP(E633,'Setup - Mix Design'!$A$5:$I$504,9,0)),"")</f>
        <v/>
      </c>
      <c r="H633" s="32">
        <f>IF(OR(F633="",G633=""),"",F633*G633)</f>
        <v/>
      </c>
      <c r="I633" s="33">
        <f>IF(B633="","",SUMIF('Dispatch (Challan)'!$C$5:$C$6004,B633,'Dispatch (Challan)'!$F$5:$F$6004))</f>
        <v/>
      </c>
      <c r="J633" s="33">
        <f>IF(F633="","",F633-I633)</f>
        <v/>
      </c>
      <c r="K633" s="28">
        <f>IF(F633="","",IF(I633=0,"Pending",IF(I633&gt;=F633,"Completed","Partial")))</f>
        <v/>
      </c>
    </row>
    <row r="634">
      <c r="A634" s="31" t="n"/>
      <c r="B634" s="26" t="n"/>
      <c r="C634" s="26" t="n"/>
      <c r="D634" s="26" t="n"/>
      <c r="E634" s="26" t="n"/>
      <c r="F634" s="27" t="n"/>
      <c r="G634" s="28">
        <f>IFERROR(IF(E634="","",VLOOKUP(E634,'Setup - Mix Design'!$A$5:$I$504,9,0)),"")</f>
        <v/>
      </c>
      <c r="H634" s="32">
        <f>IF(OR(F634="",G634=""),"",F634*G634)</f>
        <v/>
      </c>
      <c r="I634" s="33">
        <f>IF(B634="","",SUMIF('Dispatch (Challan)'!$C$5:$C$6004,B634,'Dispatch (Challan)'!$F$5:$F$6004))</f>
        <v/>
      </c>
      <c r="J634" s="33">
        <f>IF(F634="","",F634-I634)</f>
        <v/>
      </c>
      <c r="K634" s="28">
        <f>IF(F634="","",IF(I634=0,"Pending",IF(I634&gt;=F634,"Completed","Partial")))</f>
        <v/>
      </c>
    </row>
    <row r="635">
      <c r="A635" s="31" t="n"/>
      <c r="B635" s="26" t="n"/>
      <c r="C635" s="26" t="n"/>
      <c r="D635" s="26" t="n"/>
      <c r="E635" s="26" t="n"/>
      <c r="F635" s="27" t="n"/>
      <c r="G635" s="28">
        <f>IFERROR(IF(E635="","",VLOOKUP(E635,'Setup - Mix Design'!$A$5:$I$504,9,0)),"")</f>
        <v/>
      </c>
      <c r="H635" s="32">
        <f>IF(OR(F635="",G635=""),"",F635*G635)</f>
        <v/>
      </c>
      <c r="I635" s="33">
        <f>IF(B635="","",SUMIF('Dispatch (Challan)'!$C$5:$C$6004,B635,'Dispatch (Challan)'!$F$5:$F$6004))</f>
        <v/>
      </c>
      <c r="J635" s="33">
        <f>IF(F635="","",F635-I635)</f>
        <v/>
      </c>
      <c r="K635" s="28">
        <f>IF(F635="","",IF(I635=0,"Pending",IF(I635&gt;=F635,"Completed","Partial")))</f>
        <v/>
      </c>
    </row>
    <row r="636">
      <c r="A636" s="31" t="n"/>
      <c r="B636" s="26" t="n"/>
      <c r="C636" s="26" t="n"/>
      <c r="D636" s="26" t="n"/>
      <c r="E636" s="26" t="n"/>
      <c r="F636" s="27" t="n"/>
      <c r="G636" s="28">
        <f>IFERROR(IF(E636="","",VLOOKUP(E636,'Setup - Mix Design'!$A$5:$I$504,9,0)),"")</f>
        <v/>
      </c>
      <c r="H636" s="32">
        <f>IF(OR(F636="",G636=""),"",F636*G636)</f>
        <v/>
      </c>
      <c r="I636" s="33">
        <f>IF(B636="","",SUMIF('Dispatch (Challan)'!$C$5:$C$6004,B636,'Dispatch (Challan)'!$F$5:$F$6004))</f>
        <v/>
      </c>
      <c r="J636" s="33">
        <f>IF(F636="","",F636-I636)</f>
        <v/>
      </c>
      <c r="K636" s="28">
        <f>IF(F636="","",IF(I636=0,"Pending",IF(I636&gt;=F636,"Completed","Partial")))</f>
        <v/>
      </c>
    </row>
    <row r="637">
      <c r="A637" s="31" t="n"/>
      <c r="B637" s="26" t="n"/>
      <c r="C637" s="26" t="n"/>
      <c r="D637" s="26" t="n"/>
      <c r="E637" s="26" t="n"/>
      <c r="F637" s="27" t="n"/>
      <c r="G637" s="28">
        <f>IFERROR(IF(E637="","",VLOOKUP(E637,'Setup - Mix Design'!$A$5:$I$504,9,0)),"")</f>
        <v/>
      </c>
      <c r="H637" s="32">
        <f>IF(OR(F637="",G637=""),"",F637*G637)</f>
        <v/>
      </c>
      <c r="I637" s="33">
        <f>IF(B637="","",SUMIF('Dispatch (Challan)'!$C$5:$C$6004,B637,'Dispatch (Challan)'!$F$5:$F$6004))</f>
        <v/>
      </c>
      <c r="J637" s="33">
        <f>IF(F637="","",F637-I637)</f>
        <v/>
      </c>
      <c r="K637" s="28">
        <f>IF(F637="","",IF(I637=0,"Pending",IF(I637&gt;=F637,"Completed","Partial")))</f>
        <v/>
      </c>
    </row>
    <row r="638">
      <c r="A638" s="31" t="n"/>
      <c r="B638" s="26" t="n"/>
      <c r="C638" s="26" t="n"/>
      <c r="D638" s="26" t="n"/>
      <c r="E638" s="26" t="n"/>
      <c r="F638" s="27" t="n"/>
      <c r="G638" s="28">
        <f>IFERROR(IF(E638="","",VLOOKUP(E638,'Setup - Mix Design'!$A$5:$I$504,9,0)),"")</f>
        <v/>
      </c>
      <c r="H638" s="32">
        <f>IF(OR(F638="",G638=""),"",F638*G638)</f>
        <v/>
      </c>
      <c r="I638" s="33">
        <f>IF(B638="","",SUMIF('Dispatch (Challan)'!$C$5:$C$6004,B638,'Dispatch (Challan)'!$F$5:$F$6004))</f>
        <v/>
      </c>
      <c r="J638" s="33">
        <f>IF(F638="","",F638-I638)</f>
        <v/>
      </c>
      <c r="K638" s="28">
        <f>IF(F638="","",IF(I638=0,"Pending",IF(I638&gt;=F638,"Completed","Partial")))</f>
        <v/>
      </c>
    </row>
    <row r="639">
      <c r="A639" s="31" t="n"/>
      <c r="B639" s="26" t="n"/>
      <c r="C639" s="26" t="n"/>
      <c r="D639" s="26" t="n"/>
      <c r="E639" s="26" t="n"/>
      <c r="F639" s="27" t="n"/>
      <c r="G639" s="28">
        <f>IFERROR(IF(E639="","",VLOOKUP(E639,'Setup - Mix Design'!$A$5:$I$504,9,0)),"")</f>
        <v/>
      </c>
      <c r="H639" s="32">
        <f>IF(OR(F639="",G639=""),"",F639*G639)</f>
        <v/>
      </c>
      <c r="I639" s="33">
        <f>IF(B639="","",SUMIF('Dispatch (Challan)'!$C$5:$C$6004,B639,'Dispatch (Challan)'!$F$5:$F$6004))</f>
        <v/>
      </c>
      <c r="J639" s="33">
        <f>IF(F639="","",F639-I639)</f>
        <v/>
      </c>
      <c r="K639" s="28">
        <f>IF(F639="","",IF(I639=0,"Pending",IF(I639&gt;=F639,"Completed","Partial")))</f>
        <v/>
      </c>
    </row>
    <row r="640">
      <c r="A640" s="31" t="n"/>
      <c r="B640" s="26" t="n"/>
      <c r="C640" s="26" t="n"/>
      <c r="D640" s="26" t="n"/>
      <c r="E640" s="26" t="n"/>
      <c r="F640" s="27" t="n"/>
      <c r="G640" s="28">
        <f>IFERROR(IF(E640="","",VLOOKUP(E640,'Setup - Mix Design'!$A$5:$I$504,9,0)),"")</f>
        <v/>
      </c>
      <c r="H640" s="32">
        <f>IF(OR(F640="",G640=""),"",F640*G640)</f>
        <v/>
      </c>
      <c r="I640" s="33">
        <f>IF(B640="","",SUMIF('Dispatch (Challan)'!$C$5:$C$6004,B640,'Dispatch (Challan)'!$F$5:$F$6004))</f>
        <v/>
      </c>
      <c r="J640" s="33">
        <f>IF(F640="","",F640-I640)</f>
        <v/>
      </c>
      <c r="K640" s="28">
        <f>IF(F640="","",IF(I640=0,"Pending",IF(I640&gt;=F640,"Completed","Partial")))</f>
        <v/>
      </c>
    </row>
    <row r="641">
      <c r="A641" s="31" t="n"/>
      <c r="B641" s="26" t="n"/>
      <c r="C641" s="26" t="n"/>
      <c r="D641" s="26" t="n"/>
      <c r="E641" s="26" t="n"/>
      <c r="F641" s="27" t="n"/>
      <c r="G641" s="28">
        <f>IFERROR(IF(E641="","",VLOOKUP(E641,'Setup - Mix Design'!$A$5:$I$504,9,0)),"")</f>
        <v/>
      </c>
      <c r="H641" s="32">
        <f>IF(OR(F641="",G641=""),"",F641*G641)</f>
        <v/>
      </c>
      <c r="I641" s="33">
        <f>IF(B641="","",SUMIF('Dispatch (Challan)'!$C$5:$C$6004,B641,'Dispatch (Challan)'!$F$5:$F$6004))</f>
        <v/>
      </c>
      <c r="J641" s="33">
        <f>IF(F641="","",F641-I641)</f>
        <v/>
      </c>
      <c r="K641" s="28">
        <f>IF(F641="","",IF(I641=0,"Pending",IF(I641&gt;=F641,"Completed","Partial")))</f>
        <v/>
      </c>
    </row>
    <row r="642">
      <c r="A642" s="31" t="n"/>
      <c r="B642" s="26" t="n"/>
      <c r="C642" s="26" t="n"/>
      <c r="D642" s="26" t="n"/>
      <c r="E642" s="26" t="n"/>
      <c r="F642" s="27" t="n"/>
      <c r="G642" s="28">
        <f>IFERROR(IF(E642="","",VLOOKUP(E642,'Setup - Mix Design'!$A$5:$I$504,9,0)),"")</f>
        <v/>
      </c>
      <c r="H642" s="32">
        <f>IF(OR(F642="",G642=""),"",F642*G642)</f>
        <v/>
      </c>
      <c r="I642" s="33">
        <f>IF(B642="","",SUMIF('Dispatch (Challan)'!$C$5:$C$6004,B642,'Dispatch (Challan)'!$F$5:$F$6004))</f>
        <v/>
      </c>
      <c r="J642" s="33">
        <f>IF(F642="","",F642-I642)</f>
        <v/>
      </c>
      <c r="K642" s="28">
        <f>IF(F642="","",IF(I642=0,"Pending",IF(I642&gt;=F642,"Completed","Partial")))</f>
        <v/>
      </c>
    </row>
    <row r="643">
      <c r="A643" s="31" t="n"/>
      <c r="B643" s="26" t="n"/>
      <c r="C643" s="26" t="n"/>
      <c r="D643" s="26" t="n"/>
      <c r="E643" s="26" t="n"/>
      <c r="F643" s="27" t="n"/>
      <c r="G643" s="28">
        <f>IFERROR(IF(E643="","",VLOOKUP(E643,'Setup - Mix Design'!$A$5:$I$504,9,0)),"")</f>
        <v/>
      </c>
      <c r="H643" s="32">
        <f>IF(OR(F643="",G643=""),"",F643*G643)</f>
        <v/>
      </c>
      <c r="I643" s="33">
        <f>IF(B643="","",SUMIF('Dispatch (Challan)'!$C$5:$C$6004,B643,'Dispatch (Challan)'!$F$5:$F$6004))</f>
        <v/>
      </c>
      <c r="J643" s="33">
        <f>IF(F643="","",F643-I643)</f>
        <v/>
      </c>
      <c r="K643" s="28">
        <f>IF(F643="","",IF(I643=0,"Pending",IF(I643&gt;=F643,"Completed","Partial")))</f>
        <v/>
      </c>
    </row>
    <row r="644">
      <c r="A644" s="31" t="n"/>
      <c r="B644" s="26" t="n"/>
      <c r="C644" s="26" t="n"/>
      <c r="D644" s="26" t="n"/>
      <c r="E644" s="26" t="n"/>
      <c r="F644" s="27" t="n"/>
      <c r="G644" s="28">
        <f>IFERROR(IF(E644="","",VLOOKUP(E644,'Setup - Mix Design'!$A$5:$I$504,9,0)),"")</f>
        <v/>
      </c>
      <c r="H644" s="32">
        <f>IF(OR(F644="",G644=""),"",F644*G644)</f>
        <v/>
      </c>
      <c r="I644" s="33">
        <f>IF(B644="","",SUMIF('Dispatch (Challan)'!$C$5:$C$6004,B644,'Dispatch (Challan)'!$F$5:$F$6004))</f>
        <v/>
      </c>
      <c r="J644" s="33">
        <f>IF(F644="","",F644-I644)</f>
        <v/>
      </c>
      <c r="K644" s="28">
        <f>IF(F644="","",IF(I644=0,"Pending",IF(I644&gt;=F644,"Completed","Partial")))</f>
        <v/>
      </c>
    </row>
    <row r="645">
      <c r="A645" s="31" t="n"/>
      <c r="B645" s="26" t="n"/>
      <c r="C645" s="26" t="n"/>
      <c r="D645" s="26" t="n"/>
      <c r="E645" s="26" t="n"/>
      <c r="F645" s="27" t="n"/>
      <c r="G645" s="28">
        <f>IFERROR(IF(E645="","",VLOOKUP(E645,'Setup - Mix Design'!$A$5:$I$504,9,0)),"")</f>
        <v/>
      </c>
      <c r="H645" s="32">
        <f>IF(OR(F645="",G645=""),"",F645*G645)</f>
        <v/>
      </c>
      <c r="I645" s="33">
        <f>IF(B645="","",SUMIF('Dispatch (Challan)'!$C$5:$C$6004,B645,'Dispatch (Challan)'!$F$5:$F$6004))</f>
        <v/>
      </c>
      <c r="J645" s="33">
        <f>IF(F645="","",F645-I645)</f>
        <v/>
      </c>
      <c r="K645" s="28">
        <f>IF(F645="","",IF(I645=0,"Pending",IF(I645&gt;=F645,"Completed","Partial")))</f>
        <v/>
      </c>
    </row>
    <row r="646">
      <c r="A646" s="31" t="n"/>
      <c r="B646" s="26" t="n"/>
      <c r="C646" s="26" t="n"/>
      <c r="D646" s="26" t="n"/>
      <c r="E646" s="26" t="n"/>
      <c r="F646" s="27" t="n"/>
      <c r="G646" s="28">
        <f>IFERROR(IF(E646="","",VLOOKUP(E646,'Setup - Mix Design'!$A$5:$I$504,9,0)),"")</f>
        <v/>
      </c>
      <c r="H646" s="32">
        <f>IF(OR(F646="",G646=""),"",F646*G646)</f>
        <v/>
      </c>
      <c r="I646" s="33">
        <f>IF(B646="","",SUMIF('Dispatch (Challan)'!$C$5:$C$6004,B646,'Dispatch (Challan)'!$F$5:$F$6004))</f>
        <v/>
      </c>
      <c r="J646" s="33">
        <f>IF(F646="","",F646-I646)</f>
        <v/>
      </c>
      <c r="K646" s="28">
        <f>IF(F646="","",IF(I646=0,"Pending",IF(I646&gt;=F646,"Completed","Partial")))</f>
        <v/>
      </c>
    </row>
    <row r="647">
      <c r="A647" s="31" t="n"/>
      <c r="B647" s="26" t="n"/>
      <c r="C647" s="26" t="n"/>
      <c r="D647" s="26" t="n"/>
      <c r="E647" s="26" t="n"/>
      <c r="F647" s="27" t="n"/>
      <c r="G647" s="28">
        <f>IFERROR(IF(E647="","",VLOOKUP(E647,'Setup - Mix Design'!$A$5:$I$504,9,0)),"")</f>
        <v/>
      </c>
      <c r="H647" s="32">
        <f>IF(OR(F647="",G647=""),"",F647*G647)</f>
        <v/>
      </c>
      <c r="I647" s="33">
        <f>IF(B647="","",SUMIF('Dispatch (Challan)'!$C$5:$C$6004,B647,'Dispatch (Challan)'!$F$5:$F$6004))</f>
        <v/>
      </c>
      <c r="J647" s="33">
        <f>IF(F647="","",F647-I647)</f>
        <v/>
      </c>
      <c r="K647" s="28">
        <f>IF(F647="","",IF(I647=0,"Pending",IF(I647&gt;=F647,"Completed","Partial")))</f>
        <v/>
      </c>
    </row>
    <row r="648">
      <c r="A648" s="31" t="n"/>
      <c r="B648" s="26" t="n"/>
      <c r="C648" s="26" t="n"/>
      <c r="D648" s="26" t="n"/>
      <c r="E648" s="26" t="n"/>
      <c r="F648" s="27" t="n"/>
      <c r="G648" s="28">
        <f>IFERROR(IF(E648="","",VLOOKUP(E648,'Setup - Mix Design'!$A$5:$I$504,9,0)),"")</f>
        <v/>
      </c>
      <c r="H648" s="32">
        <f>IF(OR(F648="",G648=""),"",F648*G648)</f>
        <v/>
      </c>
      <c r="I648" s="33">
        <f>IF(B648="","",SUMIF('Dispatch (Challan)'!$C$5:$C$6004,B648,'Dispatch (Challan)'!$F$5:$F$6004))</f>
        <v/>
      </c>
      <c r="J648" s="33">
        <f>IF(F648="","",F648-I648)</f>
        <v/>
      </c>
      <c r="K648" s="28">
        <f>IF(F648="","",IF(I648=0,"Pending",IF(I648&gt;=F648,"Completed","Partial")))</f>
        <v/>
      </c>
    </row>
    <row r="649">
      <c r="A649" s="31" t="n"/>
      <c r="B649" s="26" t="n"/>
      <c r="C649" s="26" t="n"/>
      <c r="D649" s="26" t="n"/>
      <c r="E649" s="26" t="n"/>
      <c r="F649" s="27" t="n"/>
      <c r="G649" s="28">
        <f>IFERROR(IF(E649="","",VLOOKUP(E649,'Setup - Mix Design'!$A$5:$I$504,9,0)),"")</f>
        <v/>
      </c>
      <c r="H649" s="32">
        <f>IF(OR(F649="",G649=""),"",F649*G649)</f>
        <v/>
      </c>
      <c r="I649" s="33">
        <f>IF(B649="","",SUMIF('Dispatch (Challan)'!$C$5:$C$6004,B649,'Dispatch (Challan)'!$F$5:$F$6004))</f>
        <v/>
      </c>
      <c r="J649" s="33">
        <f>IF(F649="","",F649-I649)</f>
        <v/>
      </c>
      <c r="K649" s="28">
        <f>IF(F649="","",IF(I649=0,"Pending",IF(I649&gt;=F649,"Completed","Partial")))</f>
        <v/>
      </c>
    </row>
    <row r="650">
      <c r="A650" s="31" t="n"/>
      <c r="B650" s="26" t="n"/>
      <c r="C650" s="26" t="n"/>
      <c r="D650" s="26" t="n"/>
      <c r="E650" s="26" t="n"/>
      <c r="F650" s="27" t="n"/>
      <c r="G650" s="28">
        <f>IFERROR(IF(E650="","",VLOOKUP(E650,'Setup - Mix Design'!$A$5:$I$504,9,0)),"")</f>
        <v/>
      </c>
      <c r="H650" s="32">
        <f>IF(OR(F650="",G650=""),"",F650*G650)</f>
        <v/>
      </c>
      <c r="I650" s="33">
        <f>IF(B650="","",SUMIF('Dispatch (Challan)'!$C$5:$C$6004,B650,'Dispatch (Challan)'!$F$5:$F$6004))</f>
        <v/>
      </c>
      <c r="J650" s="33">
        <f>IF(F650="","",F650-I650)</f>
        <v/>
      </c>
      <c r="K650" s="28">
        <f>IF(F650="","",IF(I650=0,"Pending",IF(I650&gt;=F650,"Completed","Partial")))</f>
        <v/>
      </c>
    </row>
    <row r="651">
      <c r="A651" s="31" t="n"/>
      <c r="B651" s="26" t="n"/>
      <c r="C651" s="26" t="n"/>
      <c r="D651" s="26" t="n"/>
      <c r="E651" s="26" t="n"/>
      <c r="F651" s="27" t="n"/>
      <c r="G651" s="28">
        <f>IFERROR(IF(E651="","",VLOOKUP(E651,'Setup - Mix Design'!$A$5:$I$504,9,0)),"")</f>
        <v/>
      </c>
      <c r="H651" s="32">
        <f>IF(OR(F651="",G651=""),"",F651*G651)</f>
        <v/>
      </c>
      <c r="I651" s="33">
        <f>IF(B651="","",SUMIF('Dispatch (Challan)'!$C$5:$C$6004,B651,'Dispatch (Challan)'!$F$5:$F$6004))</f>
        <v/>
      </c>
      <c r="J651" s="33">
        <f>IF(F651="","",F651-I651)</f>
        <v/>
      </c>
      <c r="K651" s="28">
        <f>IF(F651="","",IF(I651=0,"Pending",IF(I651&gt;=F651,"Completed","Partial")))</f>
        <v/>
      </c>
    </row>
    <row r="652">
      <c r="A652" s="31" t="n"/>
      <c r="B652" s="26" t="n"/>
      <c r="C652" s="26" t="n"/>
      <c r="D652" s="26" t="n"/>
      <c r="E652" s="26" t="n"/>
      <c r="F652" s="27" t="n"/>
      <c r="G652" s="28">
        <f>IFERROR(IF(E652="","",VLOOKUP(E652,'Setup - Mix Design'!$A$5:$I$504,9,0)),"")</f>
        <v/>
      </c>
      <c r="H652" s="32">
        <f>IF(OR(F652="",G652=""),"",F652*G652)</f>
        <v/>
      </c>
      <c r="I652" s="33">
        <f>IF(B652="","",SUMIF('Dispatch (Challan)'!$C$5:$C$6004,B652,'Dispatch (Challan)'!$F$5:$F$6004))</f>
        <v/>
      </c>
      <c r="J652" s="33">
        <f>IF(F652="","",F652-I652)</f>
        <v/>
      </c>
      <c r="K652" s="28">
        <f>IF(F652="","",IF(I652=0,"Pending",IF(I652&gt;=F652,"Completed","Partial")))</f>
        <v/>
      </c>
    </row>
    <row r="653">
      <c r="A653" s="31" t="n"/>
      <c r="B653" s="26" t="n"/>
      <c r="C653" s="26" t="n"/>
      <c r="D653" s="26" t="n"/>
      <c r="E653" s="26" t="n"/>
      <c r="F653" s="27" t="n"/>
      <c r="G653" s="28">
        <f>IFERROR(IF(E653="","",VLOOKUP(E653,'Setup - Mix Design'!$A$5:$I$504,9,0)),"")</f>
        <v/>
      </c>
      <c r="H653" s="32">
        <f>IF(OR(F653="",G653=""),"",F653*G653)</f>
        <v/>
      </c>
      <c r="I653" s="33">
        <f>IF(B653="","",SUMIF('Dispatch (Challan)'!$C$5:$C$6004,B653,'Dispatch (Challan)'!$F$5:$F$6004))</f>
        <v/>
      </c>
      <c r="J653" s="33">
        <f>IF(F653="","",F653-I653)</f>
        <v/>
      </c>
      <c r="K653" s="28">
        <f>IF(F653="","",IF(I653=0,"Pending",IF(I653&gt;=F653,"Completed","Partial")))</f>
        <v/>
      </c>
    </row>
    <row r="654">
      <c r="A654" s="31" t="n"/>
      <c r="B654" s="26" t="n"/>
      <c r="C654" s="26" t="n"/>
      <c r="D654" s="26" t="n"/>
      <c r="E654" s="26" t="n"/>
      <c r="F654" s="27" t="n"/>
      <c r="G654" s="28">
        <f>IFERROR(IF(E654="","",VLOOKUP(E654,'Setup - Mix Design'!$A$5:$I$504,9,0)),"")</f>
        <v/>
      </c>
      <c r="H654" s="32">
        <f>IF(OR(F654="",G654=""),"",F654*G654)</f>
        <v/>
      </c>
      <c r="I654" s="33">
        <f>IF(B654="","",SUMIF('Dispatch (Challan)'!$C$5:$C$6004,B654,'Dispatch (Challan)'!$F$5:$F$6004))</f>
        <v/>
      </c>
      <c r="J654" s="33">
        <f>IF(F654="","",F654-I654)</f>
        <v/>
      </c>
      <c r="K654" s="28">
        <f>IF(F654="","",IF(I654=0,"Pending",IF(I654&gt;=F654,"Completed","Partial")))</f>
        <v/>
      </c>
    </row>
    <row r="655">
      <c r="A655" s="31" t="n"/>
      <c r="B655" s="26" t="n"/>
      <c r="C655" s="26" t="n"/>
      <c r="D655" s="26" t="n"/>
      <c r="E655" s="26" t="n"/>
      <c r="F655" s="27" t="n"/>
      <c r="G655" s="28">
        <f>IFERROR(IF(E655="","",VLOOKUP(E655,'Setup - Mix Design'!$A$5:$I$504,9,0)),"")</f>
        <v/>
      </c>
      <c r="H655" s="32">
        <f>IF(OR(F655="",G655=""),"",F655*G655)</f>
        <v/>
      </c>
      <c r="I655" s="33">
        <f>IF(B655="","",SUMIF('Dispatch (Challan)'!$C$5:$C$6004,B655,'Dispatch (Challan)'!$F$5:$F$6004))</f>
        <v/>
      </c>
      <c r="J655" s="33">
        <f>IF(F655="","",F655-I655)</f>
        <v/>
      </c>
      <c r="K655" s="28">
        <f>IF(F655="","",IF(I655=0,"Pending",IF(I655&gt;=F655,"Completed","Partial")))</f>
        <v/>
      </c>
    </row>
    <row r="656">
      <c r="A656" s="31" t="n"/>
      <c r="B656" s="26" t="n"/>
      <c r="C656" s="26" t="n"/>
      <c r="D656" s="26" t="n"/>
      <c r="E656" s="26" t="n"/>
      <c r="F656" s="27" t="n"/>
      <c r="G656" s="28">
        <f>IFERROR(IF(E656="","",VLOOKUP(E656,'Setup - Mix Design'!$A$5:$I$504,9,0)),"")</f>
        <v/>
      </c>
      <c r="H656" s="32">
        <f>IF(OR(F656="",G656=""),"",F656*G656)</f>
        <v/>
      </c>
      <c r="I656" s="33">
        <f>IF(B656="","",SUMIF('Dispatch (Challan)'!$C$5:$C$6004,B656,'Dispatch (Challan)'!$F$5:$F$6004))</f>
        <v/>
      </c>
      <c r="J656" s="33">
        <f>IF(F656="","",F656-I656)</f>
        <v/>
      </c>
      <c r="K656" s="28">
        <f>IF(F656="","",IF(I656=0,"Pending",IF(I656&gt;=F656,"Completed","Partial")))</f>
        <v/>
      </c>
    </row>
    <row r="657">
      <c r="A657" s="31" t="n"/>
      <c r="B657" s="26" t="n"/>
      <c r="C657" s="26" t="n"/>
      <c r="D657" s="26" t="n"/>
      <c r="E657" s="26" t="n"/>
      <c r="F657" s="27" t="n"/>
      <c r="G657" s="28">
        <f>IFERROR(IF(E657="","",VLOOKUP(E657,'Setup - Mix Design'!$A$5:$I$504,9,0)),"")</f>
        <v/>
      </c>
      <c r="H657" s="32">
        <f>IF(OR(F657="",G657=""),"",F657*G657)</f>
        <v/>
      </c>
      <c r="I657" s="33">
        <f>IF(B657="","",SUMIF('Dispatch (Challan)'!$C$5:$C$6004,B657,'Dispatch (Challan)'!$F$5:$F$6004))</f>
        <v/>
      </c>
      <c r="J657" s="33">
        <f>IF(F657="","",F657-I657)</f>
        <v/>
      </c>
      <c r="K657" s="28">
        <f>IF(F657="","",IF(I657=0,"Pending",IF(I657&gt;=F657,"Completed","Partial")))</f>
        <v/>
      </c>
    </row>
    <row r="658">
      <c r="A658" s="31" t="n"/>
      <c r="B658" s="26" t="n"/>
      <c r="C658" s="26" t="n"/>
      <c r="D658" s="26" t="n"/>
      <c r="E658" s="26" t="n"/>
      <c r="F658" s="27" t="n"/>
      <c r="G658" s="28">
        <f>IFERROR(IF(E658="","",VLOOKUP(E658,'Setup - Mix Design'!$A$5:$I$504,9,0)),"")</f>
        <v/>
      </c>
      <c r="H658" s="32">
        <f>IF(OR(F658="",G658=""),"",F658*G658)</f>
        <v/>
      </c>
      <c r="I658" s="33">
        <f>IF(B658="","",SUMIF('Dispatch (Challan)'!$C$5:$C$6004,B658,'Dispatch (Challan)'!$F$5:$F$6004))</f>
        <v/>
      </c>
      <c r="J658" s="33">
        <f>IF(F658="","",F658-I658)</f>
        <v/>
      </c>
      <c r="K658" s="28">
        <f>IF(F658="","",IF(I658=0,"Pending",IF(I658&gt;=F658,"Completed","Partial")))</f>
        <v/>
      </c>
    </row>
    <row r="659">
      <c r="A659" s="31" t="n"/>
      <c r="B659" s="26" t="n"/>
      <c r="C659" s="26" t="n"/>
      <c r="D659" s="26" t="n"/>
      <c r="E659" s="26" t="n"/>
      <c r="F659" s="27" t="n"/>
      <c r="G659" s="28">
        <f>IFERROR(IF(E659="","",VLOOKUP(E659,'Setup - Mix Design'!$A$5:$I$504,9,0)),"")</f>
        <v/>
      </c>
      <c r="H659" s="32">
        <f>IF(OR(F659="",G659=""),"",F659*G659)</f>
        <v/>
      </c>
      <c r="I659" s="33">
        <f>IF(B659="","",SUMIF('Dispatch (Challan)'!$C$5:$C$6004,B659,'Dispatch (Challan)'!$F$5:$F$6004))</f>
        <v/>
      </c>
      <c r="J659" s="33">
        <f>IF(F659="","",F659-I659)</f>
        <v/>
      </c>
      <c r="K659" s="28">
        <f>IF(F659="","",IF(I659=0,"Pending",IF(I659&gt;=F659,"Completed","Partial")))</f>
        <v/>
      </c>
    </row>
    <row r="660">
      <c r="A660" s="31" t="n"/>
      <c r="B660" s="26" t="n"/>
      <c r="C660" s="26" t="n"/>
      <c r="D660" s="26" t="n"/>
      <c r="E660" s="26" t="n"/>
      <c r="F660" s="27" t="n"/>
      <c r="G660" s="28">
        <f>IFERROR(IF(E660="","",VLOOKUP(E660,'Setup - Mix Design'!$A$5:$I$504,9,0)),"")</f>
        <v/>
      </c>
      <c r="H660" s="32">
        <f>IF(OR(F660="",G660=""),"",F660*G660)</f>
        <v/>
      </c>
      <c r="I660" s="33">
        <f>IF(B660="","",SUMIF('Dispatch (Challan)'!$C$5:$C$6004,B660,'Dispatch (Challan)'!$F$5:$F$6004))</f>
        <v/>
      </c>
      <c r="J660" s="33">
        <f>IF(F660="","",F660-I660)</f>
        <v/>
      </c>
      <c r="K660" s="28">
        <f>IF(F660="","",IF(I660=0,"Pending",IF(I660&gt;=F660,"Completed","Partial")))</f>
        <v/>
      </c>
    </row>
    <row r="661">
      <c r="A661" s="31" t="n"/>
      <c r="B661" s="26" t="n"/>
      <c r="C661" s="26" t="n"/>
      <c r="D661" s="26" t="n"/>
      <c r="E661" s="26" t="n"/>
      <c r="F661" s="27" t="n"/>
      <c r="G661" s="28">
        <f>IFERROR(IF(E661="","",VLOOKUP(E661,'Setup - Mix Design'!$A$5:$I$504,9,0)),"")</f>
        <v/>
      </c>
      <c r="H661" s="32">
        <f>IF(OR(F661="",G661=""),"",F661*G661)</f>
        <v/>
      </c>
      <c r="I661" s="33">
        <f>IF(B661="","",SUMIF('Dispatch (Challan)'!$C$5:$C$6004,B661,'Dispatch (Challan)'!$F$5:$F$6004))</f>
        <v/>
      </c>
      <c r="J661" s="33">
        <f>IF(F661="","",F661-I661)</f>
        <v/>
      </c>
      <c r="K661" s="28">
        <f>IF(F661="","",IF(I661=0,"Pending",IF(I661&gt;=F661,"Completed","Partial")))</f>
        <v/>
      </c>
    </row>
    <row r="662">
      <c r="A662" s="31" t="n"/>
      <c r="B662" s="26" t="n"/>
      <c r="C662" s="26" t="n"/>
      <c r="D662" s="26" t="n"/>
      <c r="E662" s="26" t="n"/>
      <c r="F662" s="27" t="n"/>
      <c r="G662" s="28">
        <f>IFERROR(IF(E662="","",VLOOKUP(E662,'Setup - Mix Design'!$A$5:$I$504,9,0)),"")</f>
        <v/>
      </c>
      <c r="H662" s="32">
        <f>IF(OR(F662="",G662=""),"",F662*G662)</f>
        <v/>
      </c>
      <c r="I662" s="33">
        <f>IF(B662="","",SUMIF('Dispatch (Challan)'!$C$5:$C$6004,B662,'Dispatch (Challan)'!$F$5:$F$6004))</f>
        <v/>
      </c>
      <c r="J662" s="33">
        <f>IF(F662="","",F662-I662)</f>
        <v/>
      </c>
      <c r="K662" s="28">
        <f>IF(F662="","",IF(I662=0,"Pending",IF(I662&gt;=F662,"Completed","Partial")))</f>
        <v/>
      </c>
    </row>
    <row r="663">
      <c r="A663" s="31" t="n"/>
      <c r="B663" s="26" t="n"/>
      <c r="C663" s="26" t="n"/>
      <c r="D663" s="26" t="n"/>
      <c r="E663" s="26" t="n"/>
      <c r="F663" s="27" t="n"/>
      <c r="G663" s="28">
        <f>IFERROR(IF(E663="","",VLOOKUP(E663,'Setup - Mix Design'!$A$5:$I$504,9,0)),"")</f>
        <v/>
      </c>
      <c r="H663" s="32">
        <f>IF(OR(F663="",G663=""),"",F663*G663)</f>
        <v/>
      </c>
      <c r="I663" s="33">
        <f>IF(B663="","",SUMIF('Dispatch (Challan)'!$C$5:$C$6004,B663,'Dispatch (Challan)'!$F$5:$F$6004))</f>
        <v/>
      </c>
      <c r="J663" s="33">
        <f>IF(F663="","",F663-I663)</f>
        <v/>
      </c>
      <c r="K663" s="28">
        <f>IF(F663="","",IF(I663=0,"Pending",IF(I663&gt;=F663,"Completed","Partial")))</f>
        <v/>
      </c>
    </row>
    <row r="664">
      <c r="A664" s="31" t="n"/>
      <c r="B664" s="26" t="n"/>
      <c r="C664" s="26" t="n"/>
      <c r="D664" s="26" t="n"/>
      <c r="E664" s="26" t="n"/>
      <c r="F664" s="27" t="n"/>
      <c r="G664" s="28">
        <f>IFERROR(IF(E664="","",VLOOKUP(E664,'Setup - Mix Design'!$A$5:$I$504,9,0)),"")</f>
        <v/>
      </c>
      <c r="H664" s="32">
        <f>IF(OR(F664="",G664=""),"",F664*G664)</f>
        <v/>
      </c>
      <c r="I664" s="33">
        <f>IF(B664="","",SUMIF('Dispatch (Challan)'!$C$5:$C$6004,B664,'Dispatch (Challan)'!$F$5:$F$6004))</f>
        <v/>
      </c>
      <c r="J664" s="33">
        <f>IF(F664="","",F664-I664)</f>
        <v/>
      </c>
      <c r="K664" s="28">
        <f>IF(F664="","",IF(I664=0,"Pending",IF(I664&gt;=F664,"Completed","Partial")))</f>
        <v/>
      </c>
    </row>
    <row r="665">
      <c r="A665" s="31" t="n"/>
      <c r="B665" s="26" t="n"/>
      <c r="C665" s="26" t="n"/>
      <c r="D665" s="26" t="n"/>
      <c r="E665" s="26" t="n"/>
      <c r="F665" s="27" t="n"/>
      <c r="G665" s="28">
        <f>IFERROR(IF(E665="","",VLOOKUP(E665,'Setup - Mix Design'!$A$5:$I$504,9,0)),"")</f>
        <v/>
      </c>
      <c r="H665" s="32">
        <f>IF(OR(F665="",G665=""),"",F665*G665)</f>
        <v/>
      </c>
      <c r="I665" s="33">
        <f>IF(B665="","",SUMIF('Dispatch (Challan)'!$C$5:$C$6004,B665,'Dispatch (Challan)'!$F$5:$F$6004))</f>
        <v/>
      </c>
      <c r="J665" s="33">
        <f>IF(F665="","",F665-I665)</f>
        <v/>
      </c>
      <c r="K665" s="28">
        <f>IF(F665="","",IF(I665=0,"Pending",IF(I665&gt;=F665,"Completed","Partial")))</f>
        <v/>
      </c>
    </row>
    <row r="666">
      <c r="A666" s="31" t="n"/>
      <c r="B666" s="26" t="n"/>
      <c r="C666" s="26" t="n"/>
      <c r="D666" s="26" t="n"/>
      <c r="E666" s="26" t="n"/>
      <c r="F666" s="27" t="n"/>
      <c r="G666" s="28">
        <f>IFERROR(IF(E666="","",VLOOKUP(E666,'Setup - Mix Design'!$A$5:$I$504,9,0)),"")</f>
        <v/>
      </c>
      <c r="H666" s="32">
        <f>IF(OR(F666="",G666=""),"",F666*G666)</f>
        <v/>
      </c>
      <c r="I666" s="33">
        <f>IF(B666="","",SUMIF('Dispatch (Challan)'!$C$5:$C$6004,B666,'Dispatch (Challan)'!$F$5:$F$6004))</f>
        <v/>
      </c>
      <c r="J666" s="33">
        <f>IF(F666="","",F666-I666)</f>
        <v/>
      </c>
      <c r="K666" s="28">
        <f>IF(F666="","",IF(I666=0,"Pending",IF(I666&gt;=F666,"Completed","Partial")))</f>
        <v/>
      </c>
    </row>
    <row r="667">
      <c r="A667" s="31" t="n"/>
      <c r="B667" s="26" t="n"/>
      <c r="C667" s="26" t="n"/>
      <c r="D667" s="26" t="n"/>
      <c r="E667" s="26" t="n"/>
      <c r="F667" s="27" t="n"/>
      <c r="G667" s="28">
        <f>IFERROR(IF(E667="","",VLOOKUP(E667,'Setup - Mix Design'!$A$5:$I$504,9,0)),"")</f>
        <v/>
      </c>
      <c r="H667" s="32">
        <f>IF(OR(F667="",G667=""),"",F667*G667)</f>
        <v/>
      </c>
      <c r="I667" s="33">
        <f>IF(B667="","",SUMIF('Dispatch (Challan)'!$C$5:$C$6004,B667,'Dispatch (Challan)'!$F$5:$F$6004))</f>
        <v/>
      </c>
      <c r="J667" s="33">
        <f>IF(F667="","",F667-I667)</f>
        <v/>
      </c>
      <c r="K667" s="28">
        <f>IF(F667="","",IF(I667=0,"Pending",IF(I667&gt;=F667,"Completed","Partial")))</f>
        <v/>
      </c>
    </row>
    <row r="668">
      <c r="A668" s="31" t="n"/>
      <c r="B668" s="26" t="n"/>
      <c r="C668" s="26" t="n"/>
      <c r="D668" s="26" t="n"/>
      <c r="E668" s="26" t="n"/>
      <c r="F668" s="27" t="n"/>
      <c r="G668" s="28">
        <f>IFERROR(IF(E668="","",VLOOKUP(E668,'Setup - Mix Design'!$A$5:$I$504,9,0)),"")</f>
        <v/>
      </c>
      <c r="H668" s="32">
        <f>IF(OR(F668="",G668=""),"",F668*G668)</f>
        <v/>
      </c>
      <c r="I668" s="33">
        <f>IF(B668="","",SUMIF('Dispatch (Challan)'!$C$5:$C$6004,B668,'Dispatch (Challan)'!$F$5:$F$6004))</f>
        <v/>
      </c>
      <c r="J668" s="33">
        <f>IF(F668="","",F668-I668)</f>
        <v/>
      </c>
      <c r="K668" s="28">
        <f>IF(F668="","",IF(I668=0,"Pending",IF(I668&gt;=F668,"Completed","Partial")))</f>
        <v/>
      </c>
    </row>
    <row r="669">
      <c r="A669" s="31" t="n"/>
      <c r="B669" s="26" t="n"/>
      <c r="C669" s="26" t="n"/>
      <c r="D669" s="26" t="n"/>
      <c r="E669" s="26" t="n"/>
      <c r="F669" s="27" t="n"/>
      <c r="G669" s="28">
        <f>IFERROR(IF(E669="","",VLOOKUP(E669,'Setup - Mix Design'!$A$5:$I$504,9,0)),"")</f>
        <v/>
      </c>
      <c r="H669" s="32">
        <f>IF(OR(F669="",G669=""),"",F669*G669)</f>
        <v/>
      </c>
      <c r="I669" s="33">
        <f>IF(B669="","",SUMIF('Dispatch (Challan)'!$C$5:$C$6004,B669,'Dispatch (Challan)'!$F$5:$F$6004))</f>
        <v/>
      </c>
      <c r="J669" s="33">
        <f>IF(F669="","",F669-I669)</f>
        <v/>
      </c>
      <c r="K669" s="28">
        <f>IF(F669="","",IF(I669=0,"Pending",IF(I669&gt;=F669,"Completed","Partial")))</f>
        <v/>
      </c>
    </row>
    <row r="670">
      <c r="A670" s="31" t="n"/>
      <c r="B670" s="26" t="n"/>
      <c r="C670" s="26" t="n"/>
      <c r="D670" s="26" t="n"/>
      <c r="E670" s="26" t="n"/>
      <c r="F670" s="27" t="n"/>
      <c r="G670" s="28">
        <f>IFERROR(IF(E670="","",VLOOKUP(E670,'Setup - Mix Design'!$A$5:$I$504,9,0)),"")</f>
        <v/>
      </c>
      <c r="H670" s="32">
        <f>IF(OR(F670="",G670=""),"",F670*G670)</f>
        <v/>
      </c>
      <c r="I670" s="33">
        <f>IF(B670="","",SUMIF('Dispatch (Challan)'!$C$5:$C$6004,B670,'Dispatch (Challan)'!$F$5:$F$6004))</f>
        <v/>
      </c>
      <c r="J670" s="33">
        <f>IF(F670="","",F670-I670)</f>
        <v/>
      </c>
      <c r="K670" s="28">
        <f>IF(F670="","",IF(I670=0,"Pending",IF(I670&gt;=F670,"Completed","Partial")))</f>
        <v/>
      </c>
    </row>
    <row r="671">
      <c r="A671" s="31" t="n"/>
      <c r="B671" s="26" t="n"/>
      <c r="C671" s="26" t="n"/>
      <c r="D671" s="26" t="n"/>
      <c r="E671" s="26" t="n"/>
      <c r="F671" s="27" t="n"/>
      <c r="G671" s="28">
        <f>IFERROR(IF(E671="","",VLOOKUP(E671,'Setup - Mix Design'!$A$5:$I$504,9,0)),"")</f>
        <v/>
      </c>
      <c r="H671" s="32">
        <f>IF(OR(F671="",G671=""),"",F671*G671)</f>
        <v/>
      </c>
      <c r="I671" s="33">
        <f>IF(B671="","",SUMIF('Dispatch (Challan)'!$C$5:$C$6004,B671,'Dispatch (Challan)'!$F$5:$F$6004))</f>
        <v/>
      </c>
      <c r="J671" s="33">
        <f>IF(F671="","",F671-I671)</f>
        <v/>
      </c>
      <c r="K671" s="28">
        <f>IF(F671="","",IF(I671=0,"Pending",IF(I671&gt;=F671,"Completed","Partial")))</f>
        <v/>
      </c>
    </row>
    <row r="672">
      <c r="A672" s="31" t="n"/>
      <c r="B672" s="26" t="n"/>
      <c r="C672" s="26" t="n"/>
      <c r="D672" s="26" t="n"/>
      <c r="E672" s="26" t="n"/>
      <c r="F672" s="27" t="n"/>
      <c r="G672" s="28">
        <f>IFERROR(IF(E672="","",VLOOKUP(E672,'Setup - Mix Design'!$A$5:$I$504,9,0)),"")</f>
        <v/>
      </c>
      <c r="H672" s="32">
        <f>IF(OR(F672="",G672=""),"",F672*G672)</f>
        <v/>
      </c>
      <c r="I672" s="33">
        <f>IF(B672="","",SUMIF('Dispatch (Challan)'!$C$5:$C$6004,B672,'Dispatch (Challan)'!$F$5:$F$6004))</f>
        <v/>
      </c>
      <c r="J672" s="33">
        <f>IF(F672="","",F672-I672)</f>
        <v/>
      </c>
      <c r="K672" s="28">
        <f>IF(F672="","",IF(I672=0,"Pending",IF(I672&gt;=F672,"Completed","Partial")))</f>
        <v/>
      </c>
    </row>
    <row r="673">
      <c r="A673" s="31" t="n"/>
      <c r="B673" s="26" t="n"/>
      <c r="C673" s="26" t="n"/>
      <c r="D673" s="26" t="n"/>
      <c r="E673" s="26" t="n"/>
      <c r="F673" s="27" t="n"/>
      <c r="G673" s="28">
        <f>IFERROR(IF(E673="","",VLOOKUP(E673,'Setup - Mix Design'!$A$5:$I$504,9,0)),"")</f>
        <v/>
      </c>
      <c r="H673" s="32">
        <f>IF(OR(F673="",G673=""),"",F673*G673)</f>
        <v/>
      </c>
      <c r="I673" s="33">
        <f>IF(B673="","",SUMIF('Dispatch (Challan)'!$C$5:$C$6004,B673,'Dispatch (Challan)'!$F$5:$F$6004))</f>
        <v/>
      </c>
      <c r="J673" s="33">
        <f>IF(F673="","",F673-I673)</f>
        <v/>
      </c>
      <c r="K673" s="28">
        <f>IF(F673="","",IF(I673=0,"Pending",IF(I673&gt;=F673,"Completed","Partial")))</f>
        <v/>
      </c>
    </row>
    <row r="674">
      <c r="A674" s="31" t="n"/>
      <c r="B674" s="26" t="n"/>
      <c r="C674" s="26" t="n"/>
      <c r="D674" s="26" t="n"/>
      <c r="E674" s="26" t="n"/>
      <c r="F674" s="27" t="n"/>
      <c r="G674" s="28">
        <f>IFERROR(IF(E674="","",VLOOKUP(E674,'Setup - Mix Design'!$A$5:$I$504,9,0)),"")</f>
        <v/>
      </c>
      <c r="H674" s="32">
        <f>IF(OR(F674="",G674=""),"",F674*G674)</f>
        <v/>
      </c>
      <c r="I674" s="33">
        <f>IF(B674="","",SUMIF('Dispatch (Challan)'!$C$5:$C$6004,B674,'Dispatch (Challan)'!$F$5:$F$6004))</f>
        <v/>
      </c>
      <c r="J674" s="33">
        <f>IF(F674="","",F674-I674)</f>
        <v/>
      </c>
      <c r="K674" s="28">
        <f>IF(F674="","",IF(I674=0,"Pending",IF(I674&gt;=F674,"Completed","Partial")))</f>
        <v/>
      </c>
    </row>
    <row r="675">
      <c r="A675" s="31" t="n"/>
      <c r="B675" s="26" t="n"/>
      <c r="C675" s="26" t="n"/>
      <c r="D675" s="26" t="n"/>
      <c r="E675" s="26" t="n"/>
      <c r="F675" s="27" t="n"/>
      <c r="G675" s="28">
        <f>IFERROR(IF(E675="","",VLOOKUP(E675,'Setup - Mix Design'!$A$5:$I$504,9,0)),"")</f>
        <v/>
      </c>
      <c r="H675" s="32">
        <f>IF(OR(F675="",G675=""),"",F675*G675)</f>
        <v/>
      </c>
      <c r="I675" s="33">
        <f>IF(B675="","",SUMIF('Dispatch (Challan)'!$C$5:$C$6004,B675,'Dispatch (Challan)'!$F$5:$F$6004))</f>
        <v/>
      </c>
      <c r="J675" s="33">
        <f>IF(F675="","",F675-I675)</f>
        <v/>
      </c>
      <c r="K675" s="28">
        <f>IF(F675="","",IF(I675=0,"Pending",IF(I675&gt;=F675,"Completed","Partial")))</f>
        <v/>
      </c>
    </row>
    <row r="676">
      <c r="A676" s="31" t="n"/>
      <c r="B676" s="26" t="n"/>
      <c r="C676" s="26" t="n"/>
      <c r="D676" s="26" t="n"/>
      <c r="E676" s="26" t="n"/>
      <c r="F676" s="27" t="n"/>
      <c r="G676" s="28">
        <f>IFERROR(IF(E676="","",VLOOKUP(E676,'Setup - Mix Design'!$A$5:$I$504,9,0)),"")</f>
        <v/>
      </c>
      <c r="H676" s="32">
        <f>IF(OR(F676="",G676=""),"",F676*G676)</f>
        <v/>
      </c>
      <c r="I676" s="33">
        <f>IF(B676="","",SUMIF('Dispatch (Challan)'!$C$5:$C$6004,B676,'Dispatch (Challan)'!$F$5:$F$6004))</f>
        <v/>
      </c>
      <c r="J676" s="33">
        <f>IF(F676="","",F676-I676)</f>
        <v/>
      </c>
      <c r="K676" s="28">
        <f>IF(F676="","",IF(I676=0,"Pending",IF(I676&gt;=F676,"Completed","Partial")))</f>
        <v/>
      </c>
    </row>
    <row r="677">
      <c r="A677" s="31" t="n"/>
      <c r="B677" s="26" t="n"/>
      <c r="C677" s="26" t="n"/>
      <c r="D677" s="26" t="n"/>
      <c r="E677" s="26" t="n"/>
      <c r="F677" s="27" t="n"/>
      <c r="G677" s="28">
        <f>IFERROR(IF(E677="","",VLOOKUP(E677,'Setup - Mix Design'!$A$5:$I$504,9,0)),"")</f>
        <v/>
      </c>
      <c r="H677" s="32">
        <f>IF(OR(F677="",G677=""),"",F677*G677)</f>
        <v/>
      </c>
      <c r="I677" s="33">
        <f>IF(B677="","",SUMIF('Dispatch (Challan)'!$C$5:$C$6004,B677,'Dispatch (Challan)'!$F$5:$F$6004))</f>
        <v/>
      </c>
      <c r="J677" s="33">
        <f>IF(F677="","",F677-I677)</f>
        <v/>
      </c>
      <c r="K677" s="28">
        <f>IF(F677="","",IF(I677=0,"Pending",IF(I677&gt;=F677,"Completed","Partial")))</f>
        <v/>
      </c>
    </row>
    <row r="678">
      <c r="A678" s="31" t="n"/>
      <c r="B678" s="26" t="n"/>
      <c r="C678" s="26" t="n"/>
      <c r="D678" s="26" t="n"/>
      <c r="E678" s="26" t="n"/>
      <c r="F678" s="27" t="n"/>
      <c r="G678" s="28">
        <f>IFERROR(IF(E678="","",VLOOKUP(E678,'Setup - Mix Design'!$A$5:$I$504,9,0)),"")</f>
        <v/>
      </c>
      <c r="H678" s="32">
        <f>IF(OR(F678="",G678=""),"",F678*G678)</f>
        <v/>
      </c>
      <c r="I678" s="33">
        <f>IF(B678="","",SUMIF('Dispatch (Challan)'!$C$5:$C$6004,B678,'Dispatch (Challan)'!$F$5:$F$6004))</f>
        <v/>
      </c>
      <c r="J678" s="33">
        <f>IF(F678="","",F678-I678)</f>
        <v/>
      </c>
      <c r="K678" s="28">
        <f>IF(F678="","",IF(I678=0,"Pending",IF(I678&gt;=F678,"Completed","Partial")))</f>
        <v/>
      </c>
    </row>
    <row r="679">
      <c r="A679" s="31" t="n"/>
      <c r="B679" s="26" t="n"/>
      <c r="C679" s="26" t="n"/>
      <c r="D679" s="26" t="n"/>
      <c r="E679" s="26" t="n"/>
      <c r="F679" s="27" t="n"/>
      <c r="G679" s="28">
        <f>IFERROR(IF(E679="","",VLOOKUP(E679,'Setup - Mix Design'!$A$5:$I$504,9,0)),"")</f>
        <v/>
      </c>
      <c r="H679" s="32">
        <f>IF(OR(F679="",G679=""),"",F679*G679)</f>
        <v/>
      </c>
      <c r="I679" s="33">
        <f>IF(B679="","",SUMIF('Dispatch (Challan)'!$C$5:$C$6004,B679,'Dispatch (Challan)'!$F$5:$F$6004))</f>
        <v/>
      </c>
      <c r="J679" s="33">
        <f>IF(F679="","",F679-I679)</f>
        <v/>
      </c>
      <c r="K679" s="28">
        <f>IF(F679="","",IF(I679=0,"Pending",IF(I679&gt;=F679,"Completed","Partial")))</f>
        <v/>
      </c>
    </row>
    <row r="680">
      <c r="A680" s="31" t="n"/>
      <c r="B680" s="26" t="n"/>
      <c r="C680" s="26" t="n"/>
      <c r="D680" s="26" t="n"/>
      <c r="E680" s="26" t="n"/>
      <c r="F680" s="27" t="n"/>
      <c r="G680" s="28">
        <f>IFERROR(IF(E680="","",VLOOKUP(E680,'Setup - Mix Design'!$A$5:$I$504,9,0)),"")</f>
        <v/>
      </c>
      <c r="H680" s="32">
        <f>IF(OR(F680="",G680=""),"",F680*G680)</f>
        <v/>
      </c>
      <c r="I680" s="33">
        <f>IF(B680="","",SUMIF('Dispatch (Challan)'!$C$5:$C$6004,B680,'Dispatch (Challan)'!$F$5:$F$6004))</f>
        <v/>
      </c>
      <c r="J680" s="33">
        <f>IF(F680="","",F680-I680)</f>
        <v/>
      </c>
      <c r="K680" s="28">
        <f>IF(F680="","",IF(I680=0,"Pending",IF(I680&gt;=F680,"Completed","Partial")))</f>
        <v/>
      </c>
    </row>
    <row r="681">
      <c r="A681" s="31" t="n"/>
      <c r="B681" s="26" t="n"/>
      <c r="C681" s="26" t="n"/>
      <c r="D681" s="26" t="n"/>
      <c r="E681" s="26" t="n"/>
      <c r="F681" s="27" t="n"/>
      <c r="G681" s="28">
        <f>IFERROR(IF(E681="","",VLOOKUP(E681,'Setup - Mix Design'!$A$5:$I$504,9,0)),"")</f>
        <v/>
      </c>
      <c r="H681" s="32">
        <f>IF(OR(F681="",G681=""),"",F681*G681)</f>
        <v/>
      </c>
      <c r="I681" s="33">
        <f>IF(B681="","",SUMIF('Dispatch (Challan)'!$C$5:$C$6004,B681,'Dispatch (Challan)'!$F$5:$F$6004))</f>
        <v/>
      </c>
      <c r="J681" s="33">
        <f>IF(F681="","",F681-I681)</f>
        <v/>
      </c>
      <c r="K681" s="28">
        <f>IF(F681="","",IF(I681=0,"Pending",IF(I681&gt;=F681,"Completed","Partial")))</f>
        <v/>
      </c>
    </row>
    <row r="682">
      <c r="A682" s="31" t="n"/>
      <c r="B682" s="26" t="n"/>
      <c r="C682" s="26" t="n"/>
      <c r="D682" s="26" t="n"/>
      <c r="E682" s="26" t="n"/>
      <c r="F682" s="27" t="n"/>
      <c r="G682" s="28">
        <f>IFERROR(IF(E682="","",VLOOKUP(E682,'Setup - Mix Design'!$A$5:$I$504,9,0)),"")</f>
        <v/>
      </c>
      <c r="H682" s="32">
        <f>IF(OR(F682="",G682=""),"",F682*G682)</f>
        <v/>
      </c>
      <c r="I682" s="33">
        <f>IF(B682="","",SUMIF('Dispatch (Challan)'!$C$5:$C$6004,B682,'Dispatch (Challan)'!$F$5:$F$6004))</f>
        <v/>
      </c>
      <c r="J682" s="33">
        <f>IF(F682="","",F682-I682)</f>
        <v/>
      </c>
      <c r="K682" s="28">
        <f>IF(F682="","",IF(I682=0,"Pending",IF(I682&gt;=F682,"Completed","Partial")))</f>
        <v/>
      </c>
    </row>
    <row r="683">
      <c r="A683" s="31" t="n"/>
      <c r="B683" s="26" t="n"/>
      <c r="C683" s="26" t="n"/>
      <c r="D683" s="26" t="n"/>
      <c r="E683" s="26" t="n"/>
      <c r="F683" s="27" t="n"/>
      <c r="G683" s="28">
        <f>IFERROR(IF(E683="","",VLOOKUP(E683,'Setup - Mix Design'!$A$5:$I$504,9,0)),"")</f>
        <v/>
      </c>
      <c r="H683" s="32">
        <f>IF(OR(F683="",G683=""),"",F683*G683)</f>
        <v/>
      </c>
      <c r="I683" s="33">
        <f>IF(B683="","",SUMIF('Dispatch (Challan)'!$C$5:$C$6004,B683,'Dispatch (Challan)'!$F$5:$F$6004))</f>
        <v/>
      </c>
      <c r="J683" s="33">
        <f>IF(F683="","",F683-I683)</f>
        <v/>
      </c>
      <c r="K683" s="28">
        <f>IF(F683="","",IF(I683=0,"Pending",IF(I683&gt;=F683,"Completed","Partial")))</f>
        <v/>
      </c>
    </row>
    <row r="684">
      <c r="A684" s="31" t="n"/>
      <c r="B684" s="26" t="n"/>
      <c r="C684" s="26" t="n"/>
      <c r="D684" s="26" t="n"/>
      <c r="E684" s="26" t="n"/>
      <c r="F684" s="27" t="n"/>
      <c r="G684" s="28">
        <f>IFERROR(IF(E684="","",VLOOKUP(E684,'Setup - Mix Design'!$A$5:$I$504,9,0)),"")</f>
        <v/>
      </c>
      <c r="H684" s="32">
        <f>IF(OR(F684="",G684=""),"",F684*G684)</f>
        <v/>
      </c>
      <c r="I684" s="33">
        <f>IF(B684="","",SUMIF('Dispatch (Challan)'!$C$5:$C$6004,B684,'Dispatch (Challan)'!$F$5:$F$6004))</f>
        <v/>
      </c>
      <c r="J684" s="33">
        <f>IF(F684="","",F684-I684)</f>
        <v/>
      </c>
      <c r="K684" s="28">
        <f>IF(F684="","",IF(I684=0,"Pending",IF(I684&gt;=F684,"Completed","Partial")))</f>
        <v/>
      </c>
    </row>
    <row r="685">
      <c r="A685" s="31" t="n"/>
      <c r="B685" s="26" t="n"/>
      <c r="C685" s="26" t="n"/>
      <c r="D685" s="26" t="n"/>
      <c r="E685" s="26" t="n"/>
      <c r="F685" s="27" t="n"/>
      <c r="G685" s="28">
        <f>IFERROR(IF(E685="","",VLOOKUP(E685,'Setup - Mix Design'!$A$5:$I$504,9,0)),"")</f>
        <v/>
      </c>
      <c r="H685" s="32">
        <f>IF(OR(F685="",G685=""),"",F685*G685)</f>
        <v/>
      </c>
      <c r="I685" s="33">
        <f>IF(B685="","",SUMIF('Dispatch (Challan)'!$C$5:$C$6004,B685,'Dispatch (Challan)'!$F$5:$F$6004))</f>
        <v/>
      </c>
      <c r="J685" s="33">
        <f>IF(F685="","",F685-I685)</f>
        <v/>
      </c>
      <c r="K685" s="28">
        <f>IF(F685="","",IF(I685=0,"Pending",IF(I685&gt;=F685,"Completed","Partial")))</f>
        <v/>
      </c>
    </row>
    <row r="686">
      <c r="A686" s="31" t="n"/>
      <c r="B686" s="26" t="n"/>
      <c r="C686" s="26" t="n"/>
      <c r="D686" s="26" t="n"/>
      <c r="E686" s="26" t="n"/>
      <c r="F686" s="27" t="n"/>
      <c r="G686" s="28">
        <f>IFERROR(IF(E686="","",VLOOKUP(E686,'Setup - Mix Design'!$A$5:$I$504,9,0)),"")</f>
        <v/>
      </c>
      <c r="H686" s="32">
        <f>IF(OR(F686="",G686=""),"",F686*G686)</f>
        <v/>
      </c>
      <c r="I686" s="33">
        <f>IF(B686="","",SUMIF('Dispatch (Challan)'!$C$5:$C$6004,B686,'Dispatch (Challan)'!$F$5:$F$6004))</f>
        <v/>
      </c>
      <c r="J686" s="33">
        <f>IF(F686="","",F686-I686)</f>
        <v/>
      </c>
      <c r="K686" s="28">
        <f>IF(F686="","",IF(I686=0,"Pending",IF(I686&gt;=F686,"Completed","Partial")))</f>
        <v/>
      </c>
    </row>
    <row r="687">
      <c r="A687" s="31" t="n"/>
      <c r="B687" s="26" t="n"/>
      <c r="C687" s="26" t="n"/>
      <c r="D687" s="26" t="n"/>
      <c r="E687" s="26" t="n"/>
      <c r="F687" s="27" t="n"/>
      <c r="G687" s="28">
        <f>IFERROR(IF(E687="","",VLOOKUP(E687,'Setup - Mix Design'!$A$5:$I$504,9,0)),"")</f>
        <v/>
      </c>
      <c r="H687" s="32">
        <f>IF(OR(F687="",G687=""),"",F687*G687)</f>
        <v/>
      </c>
      <c r="I687" s="33">
        <f>IF(B687="","",SUMIF('Dispatch (Challan)'!$C$5:$C$6004,B687,'Dispatch (Challan)'!$F$5:$F$6004))</f>
        <v/>
      </c>
      <c r="J687" s="33">
        <f>IF(F687="","",F687-I687)</f>
        <v/>
      </c>
      <c r="K687" s="28">
        <f>IF(F687="","",IF(I687=0,"Pending",IF(I687&gt;=F687,"Completed","Partial")))</f>
        <v/>
      </c>
    </row>
    <row r="688">
      <c r="A688" s="31" t="n"/>
      <c r="B688" s="26" t="n"/>
      <c r="C688" s="26" t="n"/>
      <c r="D688" s="26" t="n"/>
      <c r="E688" s="26" t="n"/>
      <c r="F688" s="27" t="n"/>
      <c r="G688" s="28">
        <f>IFERROR(IF(E688="","",VLOOKUP(E688,'Setup - Mix Design'!$A$5:$I$504,9,0)),"")</f>
        <v/>
      </c>
      <c r="H688" s="32">
        <f>IF(OR(F688="",G688=""),"",F688*G688)</f>
        <v/>
      </c>
      <c r="I688" s="33">
        <f>IF(B688="","",SUMIF('Dispatch (Challan)'!$C$5:$C$6004,B688,'Dispatch (Challan)'!$F$5:$F$6004))</f>
        <v/>
      </c>
      <c r="J688" s="33">
        <f>IF(F688="","",F688-I688)</f>
        <v/>
      </c>
      <c r="K688" s="28">
        <f>IF(F688="","",IF(I688=0,"Pending",IF(I688&gt;=F688,"Completed","Partial")))</f>
        <v/>
      </c>
    </row>
    <row r="689">
      <c r="A689" s="31" t="n"/>
      <c r="B689" s="26" t="n"/>
      <c r="C689" s="26" t="n"/>
      <c r="D689" s="26" t="n"/>
      <c r="E689" s="26" t="n"/>
      <c r="F689" s="27" t="n"/>
      <c r="G689" s="28">
        <f>IFERROR(IF(E689="","",VLOOKUP(E689,'Setup - Mix Design'!$A$5:$I$504,9,0)),"")</f>
        <v/>
      </c>
      <c r="H689" s="32">
        <f>IF(OR(F689="",G689=""),"",F689*G689)</f>
        <v/>
      </c>
      <c r="I689" s="33">
        <f>IF(B689="","",SUMIF('Dispatch (Challan)'!$C$5:$C$6004,B689,'Dispatch (Challan)'!$F$5:$F$6004))</f>
        <v/>
      </c>
      <c r="J689" s="33">
        <f>IF(F689="","",F689-I689)</f>
        <v/>
      </c>
      <c r="K689" s="28">
        <f>IF(F689="","",IF(I689=0,"Pending",IF(I689&gt;=F689,"Completed","Partial")))</f>
        <v/>
      </c>
    </row>
    <row r="690">
      <c r="A690" s="31" t="n"/>
      <c r="B690" s="26" t="n"/>
      <c r="C690" s="26" t="n"/>
      <c r="D690" s="26" t="n"/>
      <c r="E690" s="26" t="n"/>
      <c r="F690" s="27" t="n"/>
      <c r="G690" s="28">
        <f>IFERROR(IF(E690="","",VLOOKUP(E690,'Setup - Mix Design'!$A$5:$I$504,9,0)),"")</f>
        <v/>
      </c>
      <c r="H690" s="32">
        <f>IF(OR(F690="",G690=""),"",F690*G690)</f>
        <v/>
      </c>
      <c r="I690" s="33">
        <f>IF(B690="","",SUMIF('Dispatch (Challan)'!$C$5:$C$6004,B690,'Dispatch (Challan)'!$F$5:$F$6004))</f>
        <v/>
      </c>
      <c r="J690" s="33">
        <f>IF(F690="","",F690-I690)</f>
        <v/>
      </c>
      <c r="K690" s="28">
        <f>IF(F690="","",IF(I690=0,"Pending",IF(I690&gt;=F690,"Completed","Partial")))</f>
        <v/>
      </c>
    </row>
    <row r="691">
      <c r="A691" s="31" t="n"/>
      <c r="B691" s="26" t="n"/>
      <c r="C691" s="26" t="n"/>
      <c r="D691" s="26" t="n"/>
      <c r="E691" s="26" t="n"/>
      <c r="F691" s="27" t="n"/>
      <c r="G691" s="28">
        <f>IFERROR(IF(E691="","",VLOOKUP(E691,'Setup - Mix Design'!$A$5:$I$504,9,0)),"")</f>
        <v/>
      </c>
      <c r="H691" s="32">
        <f>IF(OR(F691="",G691=""),"",F691*G691)</f>
        <v/>
      </c>
      <c r="I691" s="33">
        <f>IF(B691="","",SUMIF('Dispatch (Challan)'!$C$5:$C$6004,B691,'Dispatch (Challan)'!$F$5:$F$6004))</f>
        <v/>
      </c>
      <c r="J691" s="33">
        <f>IF(F691="","",F691-I691)</f>
        <v/>
      </c>
      <c r="K691" s="28">
        <f>IF(F691="","",IF(I691=0,"Pending",IF(I691&gt;=F691,"Completed","Partial")))</f>
        <v/>
      </c>
    </row>
    <row r="692">
      <c r="A692" s="31" t="n"/>
      <c r="B692" s="26" t="n"/>
      <c r="C692" s="26" t="n"/>
      <c r="D692" s="26" t="n"/>
      <c r="E692" s="26" t="n"/>
      <c r="F692" s="27" t="n"/>
      <c r="G692" s="28">
        <f>IFERROR(IF(E692="","",VLOOKUP(E692,'Setup - Mix Design'!$A$5:$I$504,9,0)),"")</f>
        <v/>
      </c>
      <c r="H692" s="32">
        <f>IF(OR(F692="",G692=""),"",F692*G692)</f>
        <v/>
      </c>
      <c r="I692" s="33">
        <f>IF(B692="","",SUMIF('Dispatch (Challan)'!$C$5:$C$6004,B692,'Dispatch (Challan)'!$F$5:$F$6004))</f>
        <v/>
      </c>
      <c r="J692" s="33">
        <f>IF(F692="","",F692-I692)</f>
        <v/>
      </c>
      <c r="K692" s="28">
        <f>IF(F692="","",IF(I692=0,"Pending",IF(I692&gt;=F692,"Completed","Partial")))</f>
        <v/>
      </c>
    </row>
    <row r="693">
      <c r="A693" s="31" t="n"/>
      <c r="B693" s="26" t="n"/>
      <c r="C693" s="26" t="n"/>
      <c r="D693" s="26" t="n"/>
      <c r="E693" s="26" t="n"/>
      <c r="F693" s="27" t="n"/>
      <c r="G693" s="28">
        <f>IFERROR(IF(E693="","",VLOOKUP(E693,'Setup - Mix Design'!$A$5:$I$504,9,0)),"")</f>
        <v/>
      </c>
      <c r="H693" s="32">
        <f>IF(OR(F693="",G693=""),"",F693*G693)</f>
        <v/>
      </c>
      <c r="I693" s="33">
        <f>IF(B693="","",SUMIF('Dispatch (Challan)'!$C$5:$C$6004,B693,'Dispatch (Challan)'!$F$5:$F$6004))</f>
        <v/>
      </c>
      <c r="J693" s="33">
        <f>IF(F693="","",F693-I693)</f>
        <v/>
      </c>
      <c r="K693" s="28">
        <f>IF(F693="","",IF(I693=0,"Pending",IF(I693&gt;=F693,"Completed","Partial")))</f>
        <v/>
      </c>
    </row>
    <row r="694">
      <c r="A694" s="31" t="n"/>
      <c r="B694" s="26" t="n"/>
      <c r="C694" s="26" t="n"/>
      <c r="D694" s="26" t="n"/>
      <c r="E694" s="26" t="n"/>
      <c r="F694" s="27" t="n"/>
      <c r="G694" s="28">
        <f>IFERROR(IF(E694="","",VLOOKUP(E694,'Setup - Mix Design'!$A$5:$I$504,9,0)),"")</f>
        <v/>
      </c>
      <c r="H694" s="32">
        <f>IF(OR(F694="",G694=""),"",F694*G694)</f>
        <v/>
      </c>
      <c r="I694" s="33">
        <f>IF(B694="","",SUMIF('Dispatch (Challan)'!$C$5:$C$6004,B694,'Dispatch (Challan)'!$F$5:$F$6004))</f>
        <v/>
      </c>
      <c r="J694" s="33">
        <f>IF(F694="","",F694-I694)</f>
        <v/>
      </c>
      <c r="K694" s="28">
        <f>IF(F694="","",IF(I694=0,"Pending",IF(I694&gt;=F694,"Completed","Partial")))</f>
        <v/>
      </c>
    </row>
    <row r="695">
      <c r="A695" s="31" t="n"/>
      <c r="B695" s="26" t="n"/>
      <c r="C695" s="26" t="n"/>
      <c r="D695" s="26" t="n"/>
      <c r="E695" s="26" t="n"/>
      <c r="F695" s="27" t="n"/>
      <c r="G695" s="28">
        <f>IFERROR(IF(E695="","",VLOOKUP(E695,'Setup - Mix Design'!$A$5:$I$504,9,0)),"")</f>
        <v/>
      </c>
      <c r="H695" s="32">
        <f>IF(OR(F695="",G695=""),"",F695*G695)</f>
        <v/>
      </c>
      <c r="I695" s="33">
        <f>IF(B695="","",SUMIF('Dispatch (Challan)'!$C$5:$C$6004,B695,'Dispatch (Challan)'!$F$5:$F$6004))</f>
        <v/>
      </c>
      <c r="J695" s="33">
        <f>IF(F695="","",F695-I695)</f>
        <v/>
      </c>
      <c r="K695" s="28">
        <f>IF(F695="","",IF(I695=0,"Pending",IF(I695&gt;=F695,"Completed","Partial")))</f>
        <v/>
      </c>
    </row>
    <row r="696">
      <c r="A696" s="31" t="n"/>
      <c r="B696" s="26" t="n"/>
      <c r="C696" s="26" t="n"/>
      <c r="D696" s="26" t="n"/>
      <c r="E696" s="26" t="n"/>
      <c r="F696" s="27" t="n"/>
      <c r="G696" s="28">
        <f>IFERROR(IF(E696="","",VLOOKUP(E696,'Setup - Mix Design'!$A$5:$I$504,9,0)),"")</f>
        <v/>
      </c>
      <c r="H696" s="32">
        <f>IF(OR(F696="",G696=""),"",F696*G696)</f>
        <v/>
      </c>
      <c r="I696" s="33">
        <f>IF(B696="","",SUMIF('Dispatch (Challan)'!$C$5:$C$6004,B696,'Dispatch (Challan)'!$F$5:$F$6004))</f>
        <v/>
      </c>
      <c r="J696" s="33">
        <f>IF(F696="","",F696-I696)</f>
        <v/>
      </c>
      <c r="K696" s="28">
        <f>IF(F696="","",IF(I696=0,"Pending",IF(I696&gt;=F696,"Completed","Partial")))</f>
        <v/>
      </c>
    </row>
    <row r="697">
      <c r="A697" s="31" t="n"/>
      <c r="B697" s="26" t="n"/>
      <c r="C697" s="26" t="n"/>
      <c r="D697" s="26" t="n"/>
      <c r="E697" s="26" t="n"/>
      <c r="F697" s="27" t="n"/>
      <c r="G697" s="28">
        <f>IFERROR(IF(E697="","",VLOOKUP(E697,'Setup - Mix Design'!$A$5:$I$504,9,0)),"")</f>
        <v/>
      </c>
      <c r="H697" s="32">
        <f>IF(OR(F697="",G697=""),"",F697*G697)</f>
        <v/>
      </c>
      <c r="I697" s="33">
        <f>IF(B697="","",SUMIF('Dispatch (Challan)'!$C$5:$C$6004,B697,'Dispatch (Challan)'!$F$5:$F$6004))</f>
        <v/>
      </c>
      <c r="J697" s="33">
        <f>IF(F697="","",F697-I697)</f>
        <v/>
      </c>
      <c r="K697" s="28">
        <f>IF(F697="","",IF(I697=0,"Pending",IF(I697&gt;=F697,"Completed","Partial")))</f>
        <v/>
      </c>
    </row>
    <row r="698">
      <c r="A698" s="31" t="n"/>
      <c r="B698" s="26" t="n"/>
      <c r="C698" s="26" t="n"/>
      <c r="D698" s="26" t="n"/>
      <c r="E698" s="26" t="n"/>
      <c r="F698" s="27" t="n"/>
      <c r="G698" s="28">
        <f>IFERROR(IF(E698="","",VLOOKUP(E698,'Setup - Mix Design'!$A$5:$I$504,9,0)),"")</f>
        <v/>
      </c>
      <c r="H698" s="32">
        <f>IF(OR(F698="",G698=""),"",F698*G698)</f>
        <v/>
      </c>
      <c r="I698" s="33">
        <f>IF(B698="","",SUMIF('Dispatch (Challan)'!$C$5:$C$6004,B698,'Dispatch (Challan)'!$F$5:$F$6004))</f>
        <v/>
      </c>
      <c r="J698" s="33">
        <f>IF(F698="","",F698-I698)</f>
        <v/>
      </c>
      <c r="K698" s="28">
        <f>IF(F698="","",IF(I698=0,"Pending",IF(I698&gt;=F698,"Completed","Partial")))</f>
        <v/>
      </c>
    </row>
    <row r="699">
      <c r="A699" s="31" t="n"/>
      <c r="B699" s="26" t="n"/>
      <c r="C699" s="26" t="n"/>
      <c r="D699" s="26" t="n"/>
      <c r="E699" s="26" t="n"/>
      <c r="F699" s="27" t="n"/>
      <c r="G699" s="28">
        <f>IFERROR(IF(E699="","",VLOOKUP(E699,'Setup - Mix Design'!$A$5:$I$504,9,0)),"")</f>
        <v/>
      </c>
      <c r="H699" s="32">
        <f>IF(OR(F699="",G699=""),"",F699*G699)</f>
        <v/>
      </c>
      <c r="I699" s="33">
        <f>IF(B699="","",SUMIF('Dispatch (Challan)'!$C$5:$C$6004,B699,'Dispatch (Challan)'!$F$5:$F$6004))</f>
        <v/>
      </c>
      <c r="J699" s="33">
        <f>IF(F699="","",F699-I699)</f>
        <v/>
      </c>
      <c r="K699" s="28">
        <f>IF(F699="","",IF(I699=0,"Pending",IF(I699&gt;=F699,"Completed","Partial")))</f>
        <v/>
      </c>
    </row>
    <row r="700">
      <c r="A700" s="31" t="n"/>
      <c r="B700" s="26" t="n"/>
      <c r="C700" s="26" t="n"/>
      <c r="D700" s="26" t="n"/>
      <c r="E700" s="26" t="n"/>
      <c r="F700" s="27" t="n"/>
      <c r="G700" s="28">
        <f>IFERROR(IF(E700="","",VLOOKUP(E700,'Setup - Mix Design'!$A$5:$I$504,9,0)),"")</f>
        <v/>
      </c>
      <c r="H700" s="32">
        <f>IF(OR(F700="",G700=""),"",F700*G700)</f>
        <v/>
      </c>
      <c r="I700" s="33">
        <f>IF(B700="","",SUMIF('Dispatch (Challan)'!$C$5:$C$6004,B700,'Dispatch (Challan)'!$F$5:$F$6004))</f>
        <v/>
      </c>
      <c r="J700" s="33">
        <f>IF(F700="","",F700-I700)</f>
        <v/>
      </c>
      <c r="K700" s="28">
        <f>IF(F700="","",IF(I700=0,"Pending",IF(I700&gt;=F700,"Completed","Partial")))</f>
        <v/>
      </c>
    </row>
    <row r="701">
      <c r="A701" s="31" t="n"/>
      <c r="B701" s="26" t="n"/>
      <c r="C701" s="26" t="n"/>
      <c r="D701" s="26" t="n"/>
      <c r="E701" s="26" t="n"/>
      <c r="F701" s="27" t="n"/>
      <c r="G701" s="28">
        <f>IFERROR(IF(E701="","",VLOOKUP(E701,'Setup - Mix Design'!$A$5:$I$504,9,0)),"")</f>
        <v/>
      </c>
      <c r="H701" s="32">
        <f>IF(OR(F701="",G701=""),"",F701*G701)</f>
        <v/>
      </c>
      <c r="I701" s="33">
        <f>IF(B701="","",SUMIF('Dispatch (Challan)'!$C$5:$C$6004,B701,'Dispatch (Challan)'!$F$5:$F$6004))</f>
        <v/>
      </c>
      <c r="J701" s="33">
        <f>IF(F701="","",F701-I701)</f>
        <v/>
      </c>
      <c r="K701" s="28">
        <f>IF(F701="","",IF(I701=0,"Pending",IF(I701&gt;=F701,"Completed","Partial")))</f>
        <v/>
      </c>
    </row>
    <row r="702">
      <c r="A702" s="31" t="n"/>
      <c r="B702" s="26" t="n"/>
      <c r="C702" s="26" t="n"/>
      <c r="D702" s="26" t="n"/>
      <c r="E702" s="26" t="n"/>
      <c r="F702" s="27" t="n"/>
      <c r="G702" s="28">
        <f>IFERROR(IF(E702="","",VLOOKUP(E702,'Setup - Mix Design'!$A$5:$I$504,9,0)),"")</f>
        <v/>
      </c>
      <c r="H702" s="32">
        <f>IF(OR(F702="",G702=""),"",F702*G702)</f>
        <v/>
      </c>
      <c r="I702" s="33">
        <f>IF(B702="","",SUMIF('Dispatch (Challan)'!$C$5:$C$6004,B702,'Dispatch (Challan)'!$F$5:$F$6004))</f>
        <v/>
      </c>
      <c r="J702" s="33">
        <f>IF(F702="","",F702-I702)</f>
        <v/>
      </c>
      <c r="K702" s="28">
        <f>IF(F702="","",IF(I702=0,"Pending",IF(I702&gt;=F702,"Completed","Partial")))</f>
        <v/>
      </c>
    </row>
    <row r="703">
      <c r="A703" s="31" t="n"/>
      <c r="B703" s="26" t="n"/>
      <c r="C703" s="26" t="n"/>
      <c r="D703" s="26" t="n"/>
      <c r="E703" s="26" t="n"/>
      <c r="F703" s="27" t="n"/>
      <c r="G703" s="28">
        <f>IFERROR(IF(E703="","",VLOOKUP(E703,'Setup - Mix Design'!$A$5:$I$504,9,0)),"")</f>
        <v/>
      </c>
      <c r="H703" s="32">
        <f>IF(OR(F703="",G703=""),"",F703*G703)</f>
        <v/>
      </c>
      <c r="I703" s="33">
        <f>IF(B703="","",SUMIF('Dispatch (Challan)'!$C$5:$C$6004,B703,'Dispatch (Challan)'!$F$5:$F$6004))</f>
        <v/>
      </c>
      <c r="J703" s="33">
        <f>IF(F703="","",F703-I703)</f>
        <v/>
      </c>
      <c r="K703" s="28">
        <f>IF(F703="","",IF(I703=0,"Pending",IF(I703&gt;=F703,"Completed","Partial")))</f>
        <v/>
      </c>
    </row>
    <row r="704">
      <c r="A704" s="31" t="n"/>
      <c r="B704" s="26" t="n"/>
      <c r="C704" s="26" t="n"/>
      <c r="D704" s="26" t="n"/>
      <c r="E704" s="26" t="n"/>
      <c r="F704" s="27" t="n"/>
      <c r="G704" s="28">
        <f>IFERROR(IF(E704="","",VLOOKUP(E704,'Setup - Mix Design'!$A$5:$I$504,9,0)),"")</f>
        <v/>
      </c>
      <c r="H704" s="32">
        <f>IF(OR(F704="",G704=""),"",F704*G704)</f>
        <v/>
      </c>
      <c r="I704" s="33">
        <f>IF(B704="","",SUMIF('Dispatch (Challan)'!$C$5:$C$6004,B704,'Dispatch (Challan)'!$F$5:$F$6004))</f>
        <v/>
      </c>
      <c r="J704" s="33">
        <f>IF(F704="","",F704-I704)</f>
        <v/>
      </c>
      <c r="K704" s="28">
        <f>IF(F704="","",IF(I704=0,"Pending",IF(I704&gt;=F704,"Completed","Partial")))</f>
        <v/>
      </c>
    </row>
    <row r="705">
      <c r="A705" s="31" t="n"/>
      <c r="B705" s="26" t="n"/>
      <c r="C705" s="26" t="n"/>
      <c r="D705" s="26" t="n"/>
      <c r="E705" s="26" t="n"/>
      <c r="F705" s="27" t="n"/>
      <c r="G705" s="28">
        <f>IFERROR(IF(E705="","",VLOOKUP(E705,'Setup - Mix Design'!$A$5:$I$504,9,0)),"")</f>
        <v/>
      </c>
      <c r="H705" s="32">
        <f>IF(OR(F705="",G705=""),"",F705*G705)</f>
        <v/>
      </c>
      <c r="I705" s="33">
        <f>IF(B705="","",SUMIF('Dispatch (Challan)'!$C$5:$C$6004,B705,'Dispatch (Challan)'!$F$5:$F$6004))</f>
        <v/>
      </c>
      <c r="J705" s="33">
        <f>IF(F705="","",F705-I705)</f>
        <v/>
      </c>
      <c r="K705" s="28">
        <f>IF(F705="","",IF(I705=0,"Pending",IF(I705&gt;=F705,"Completed","Partial")))</f>
        <v/>
      </c>
    </row>
    <row r="706">
      <c r="A706" s="31" t="n"/>
      <c r="B706" s="26" t="n"/>
      <c r="C706" s="26" t="n"/>
      <c r="D706" s="26" t="n"/>
      <c r="E706" s="26" t="n"/>
      <c r="F706" s="27" t="n"/>
      <c r="G706" s="28">
        <f>IFERROR(IF(E706="","",VLOOKUP(E706,'Setup - Mix Design'!$A$5:$I$504,9,0)),"")</f>
        <v/>
      </c>
      <c r="H706" s="32">
        <f>IF(OR(F706="",G706=""),"",F706*G706)</f>
        <v/>
      </c>
      <c r="I706" s="33">
        <f>IF(B706="","",SUMIF('Dispatch (Challan)'!$C$5:$C$6004,B706,'Dispatch (Challan)'!$F$5:$F$6004))</f>
        <v/>
      </c>
      <c r="J706" s="33">
        <f>IF(F706="","",F706-I706)</f>
        <v/>
      </c>
      <c r="K706" s="28">
        <f>IF(F706="","",IF(I706=0,"Pending",IF(I706&gt;=F706,"Completed","Partial")))</f>
        <v/>
      </c>
    </row>
    <row r="707">
      <c r="A707" s="31" t="n"/>
      <c r="B707" s="26" t="n"/>
      <c r="C707" s="26" t="n"/>
      <c r="D707" s="26" t="n"/>
      <c r="E707" s="26" t="n"/>
      <c r="F707" s="27" t="n"/>
      <c r="G707" s="28">
        <f>IFERROR(IF(E707="","",VLOOKUP(E707,'Setup - Mix Design'!$A$5:$I$504,9,0)),"")</f>
        <v/>
      </c>
      <c r="H707" s="32">
        <f>IF(OR(F707="",G707=""),"",F707*G707)</f>
        <v/>
      </c>
      <c r="I707" s="33">
        <f>IF(B707="","",SUMIF('Dispatch (Challan)'!$C$5:$C$6004,B707,'Dispatch (Challan)'!$F$5:$F$6004))</f>
        <v/>
      </c>
      <c r="J707" s="33">
        <f>IF(F707="","",F707-I707)</f>
        <v/>
      </c>
      <c r="K707" s="28">
        <f>IF(F707="","",IF(I707=0,"Pending",IF(I707&gt;=F707,"Completed","Partial")))</f>
        <v/>
      </c>
    </row>
    <row r="708">
      <c r="A708" s="31" t="n"/>
      <c r="B708" s="26" t="n"/>
      <c r="C708" s="26" t="n"/>
      <c r="D708" s="26" t="n"/>
      <c r="E708" s="26" t="n"/>
      <c r="F708" s="27" t="n"/>
      <c r="G708" s="28">
        <f>IFERROR(IF(E708="","",VLOOKUP(E708,'Setup - Mix Design'!$A$5:$I$504,9,0)),"")</f>
        <v/>
      </c>
      <c r="H708" s="32">
        <f>IF(OR(F708="",G708=""),"",F708*G708)</f>
        <v/>
      </c>
      <c r="I708" s="33">
        <f>IF(B708="","",SUMIF('Dispatch (Challan)'!$C$5:$C$6004,B708,'Dispatch (Challan)'!$F$5:$F$6004))</f>
        <v/>
      </c>
      <c r="J708" s="33">
        <f>IF(F708="","",F708-I708)</f>
        <v/>
      </c>
      <c r="K708" s="28">
        <f>IF(F708="","",IF(I708=0,"Pending",IF(I708&gt;=F708,"Completed","Partial")))</f>
        <v/>
      </c>
    </row>
    <row r="709">
      <c r="A709" s="31" t="n"/>
      <c r="B709" s="26" t="n"/>
      <c r="C709" s="26" t="n"/>
      <c r="D709" s="26" t="n"/>
      <c r="E709" s="26" t="n"/>
      <c r="F709" s="27" t="n"/>
      <c r="G709" s="28">
        <f>IFERROR(IF(E709="","",VLOOKUP(E709,'Setup - Mix Design'!$A$5:$I$504,9,0)),"")</f>
        <v/>
      </c>
      <c r="H709" s="32">
        <f>IF(OR(F709="",G709=""),"",F709*G709)</f>
        <v/>
      </c>
      <c r="I709" s="33">
        <f>IF(B709="","",SUMIF('Dispatch (Challan)'!$C$5:$C$6004,B709,'Dispatch (Challan)'!$F$5:$F$6004))</f>
        <v/>
      </c>
      <c r="J709" s="33">
        <f>IF(F709="","",F709-I709)</f>
        <v/>
      </c>
      <c r="K709" s="28">
        <f>IF(F709="","",IF(I709=0,"Pending",IF(I709&gt;=F709,"Completed","Partial")))</f>
        <v/>
      </c>
    </row>
    <row r="710">
      <c r="A710" s="31" t="n"/>
      <c r="B710" s="26" t="n"/>
      <c r="C710" s="26" t="n"/>
      <c r="D710" s="26" t="n"/>
      <c r="E710" s="26" t="n"/>
      <c r="F710" s="27" t="n"/>
      <c r="G710" s="28">
        <f>IFERROR(IF(E710="","",VLOOKUP(E710,'Setup - Mix Design'!$A$5:$I$504,9,0)),"")</f>
        <v/>
      </c>
      <c r="H710" s="32">
        <f>IF(OR(F710="",G710=""),"",F710*G710)</f>
        <v/>
      </c>
      <c r="I710" s="33">
        <f>IF(B710="","",SUMIF('Dispatch (Challan)'!$C$5:$C$6004,B710,'Dispatch (Challan)'!$F$5:$F$6004))</f>
        <v/>
      </c>
      <c r="J710" s="33">
        <f>IF(F710="","",F710-I710)</f>
        <v/>
      </c>
      <c r="K710" s="28">
        <f>IF(F710="","",IF(I710=0,"Pending",IF(I710&gt;=F710,"Completed","Partial")))</f>
        <v/>
      </c>
    </row>
    <row r="711">
      <c r="A711" s="31" t="n"/>
      <c r="B711" s="26" t="n"/>
      <c r="C711" s="26" t="n"/>
      <c r="D711" s="26" t="n"/>
      <c r="E711" s="26" t="n"/>
      <c r="F711" s="27" t="n"/>
      <c r="G711" s="28">
        <f>IFERROR(IF(E711="","",VLOOKUP(E711,'Setup - Mix Design'!$A$5:$I$504,9,0)),"")</f>
        <v/>
      </c>
      <c r="H711" s="32">
        <f>IF(OR(F711="",G711=""),"",F711*G711)</f>
        <v/>
      </c>
      <c r="I711" s="33">
        <f>IF(B711="","",SUMIF('Dispatch (Challan)'!$C$5:$C$6004,B711,'Dispatch (Challan)'!$F$5:$F$6004))</f>
        <v/>
      </c>
      <c r="J711" s="33">
        <f>IF(F711="","",F711-I711)</f>
        <v/>
      </c>
      <c r="K711" s="28">
        <f>IF(F711="","",IF(I711=0,"Pending",IF(I711&gt;=F711,"Completed","Partial")))</f>
        <v/>
      </c>
    </row>
    <row r="712">
      <c r="A712" s="31" t="n"/>
      <c r="B712" s="26" t="n"/>
      <c r="C712" s="26" t="n"/>
      <c r="D712" s="26" t="n"/>
      <c r="E712" s="26" t="n"/>
      <c r="F712" s="27" t="n"/>
      <c r="G712" s="28">
        <f>IFERROR(IF(E712="","",VLOOKUP(E712,'Setup - Mix Design'!$A$5:$I$504,9,0)),"")</f>
        <v/>
      </c>
      <c r="H712" s="32">
        <f>IF(OR(F712="",G712=""),"",F712*G712)</f>
        <v/>
      </c>
      <c r="I712" s="33">
        <f>IF(B712="","",SUMIF('Dispatch (Challan)'!$C$5:$C$6004,B712,'Dispatch (Challan)'!$F$5:$F$6004))</f>
        <v/>
      </c>
      <c r="J712" s="33">
        <f>IF(F712="","",F712-I712)</f>
        <v/>
      </c>
      <c r="K712" s="28">
        <f>IF(F712="","",IF(I712=0,"Pending",IF(I712&gt;=F712,"Completed","Partial")))</f>
        <v/>
      </c>
    </row>
    <row r="713">
      <c r="A713" s="31" t="n"/>
      <c r="B713" s="26" t="n"/>
      <c r="C713" s="26" t="n"/>
      <c r="D713" s="26" t="n"/>
      <c r="E713" s="26" t="n"/>
      <c r="F713" s="27" t="n"/>
      <c r="G713" s="28">
        <f>IFERROR(IF(E713="","",VLOOKUP(E713,'Setup - Mix Design'!$A$5:$I$504,9,0)),"")</f>
        <v/>
      </c>
      <c r="H713" s="32">
        <f>IF(OR(F713="",G713=""),"",F713*G713)</f>
        <v/>
      </c>
      <c r="I713" s="33">
        <f>IF(B713="","",SUMIF('Dispatch (Challan)'!$C$5:$C$6004,B713,'Dispatch (Challan)'!$F$5:$F$6004))</f>
        <v/>
      </c>
      <c r="J713" s="33">
        <f>IF(F713="","",F713-I713)</f>
        <v/>
      </c>
      <c r="K713" s="28">
        <f>IF(F713="","",IF(I713=0,"Pending",IF(I713&gt;=F713,"Completed","Partial")))</f>
        <v/>
      </c>
    </row>
    <row r="714">
      <c r="A714" s="31" t="n"/>
      <c r="B714" s="26" t="n"/>
      <c r="C714" s="26" t="n"/>
      <c r="D714" s="26" t="n"/>
      <c r="E714" s="26" t="n"/>
      <c r="F714" s="27" t="n"/>
      <c r="G714" s="28">
        <f>IFERROR(IF(E714="","",VLOOKUP(E714,'Setup - Mix Design'!$A$5:$I$504,9,0)),"")</f>
        <v/>
      </c>
      <c r="H714" s="32">
        <f>IF(OR(F714="",G714=""),"",F714*G714)</f>
        <v/>
      </c>
      <c r="I714" s="33">
        <f>IF(B714="","",SUMIF('Dispatch (Challan)'!$C$5:$C$6004,B714,'Dispatch (Challan)'!$F$5:$F$6004))</f>
        <v/>
      </c>
      <c r="J714" s="33">
        <f>IF(F714="","",F714-I714)</f>
        <v/>
      </c>
      <c r="K714" s="28">
        <f>IF(F714="","",IF(I714=0,"Pending",IF(I714&gt;=F714,"Completed","Partial")))</f>
        <v/>
      </c>
    </row>
    <row r="715">
      <c r="A715" s="31" t="n"/>
      <c r="B715" s="26" t="n"/>
      <c r="C715" s="26" t="n"/>
      <c r="D715" s="26" t="n"/>
      <c r="E715" s="26" t="n"/>
      <c r="F715" s="27" t="n"/>
      <c r="G715" s="28">
        <f>IFERROR(IF(E715="","",VLOOKUP(E715,'Setup - Mix Design'!$A$5:$I$504,9,0)),"")</f>
        <v/>
      </c>
      <c r="H715" s="32">
        <f>IF(OR(F715="",G715=""),"",F715*G715)</f>
        <v/>
      </c>
      <c r="I715" s="33">
        <f>IF(B715="","",SUMIF('Dispatch (Challan)'!$C$5:$C$6004,B715,'Dispatch (Challan)'!$F$5:$F$6004))</f>
        <v/>
      </c>
      <c r="J715" s="33">
        <f>IF(F715="","",F715-I715)</f>
        <v/>
      </c>
      <c r="K715" s="28">
        <f>IF(F715="","",IF(I715=0,"Pending",IF(I715&gt;=F715,"Completed","Partial")))</f>
        <v/>
      </c>
    </row>
    <row r="716">
      <c r="A716" s="31" t="n"/>
      <c r="B716" s="26" t="n"/>
      <c r="C716" s="26" t="n"/>
      <c r="D716" s="26" t="n"/>
      <c r="E716" s="26" t="n"/>
      <c r="F716" s="27" t="n"/>
      <c r="G716" s="28">
        <f>IFERROR(IF(E716="","",VLOOKUP(E716,'Setup - Mix Design'!$A$5:$I$504,9,0)),"")</f>
        <v/>
      </c>
      <c r="H716" s="32">
        <f>IF(OR(F716="",G716=""),"",F716*G716)</f>
        <v/>
      </c>
      <c r="I716" s="33">
        <f>IF(B716="","",SUMIF('Dispatch (Challan)'!$C$5:$C$6004,B716,'Dispatch (Challan)'!$F$5:$F$6004))</f>
        <v/>
      </c>
      <c r="J716" s="33">
        <f>IF(F716="","",F716-I716)</f>
        <v/>
      </c>
      <c r="K716" s="28">
        <f>IF(F716="","",IF(I716=0,"Pending",IF(I716&gt;=F716,"Completed","Partial")))</f>
        <v/>
      </c>
    </row>
    <row r="717">
      <c r="A717" s="31" t="n"/>
      <c r="B717" s="26" t="n"/>
      <c r="C717" s="26" t="n"/>
      <c r="D717" s="26" t="n"/>
      <c r="E717" s="26" t="n"/>
      <c r="F717" s="27" t="n"/>
      <c r="G717" s="28">
        <f>IFERROR(IF(E717="","",VLOOKUP(E717,'Setup - Mix Design'!$A$5:$I$504,9,0)),"")</f>
        <v/>
      </c>
      <c r="H717" s="32">
        <f>IF(OR(F717="",G717=""),"",F717*G717)</f>
        <v/>
      </c>
      <c r="I717" s="33">
        <f>IF(B717="","",SUMIF('Dispatch (Challan)'!$C$5:$C$6004,B717,'Dispatch (Challan)'!$F$5:$F$6004))</f>
        <v/>
      </c>
      <c r="J717" s="33">
        <f>IF(F717="","",F717-I717)</f>
        <v/>
      </c>
      <c r="K717" s="28">
        <f>IF(F717="","",IF(I717=0,"Pending",IF(I717&gt;=F717,"Completed","Partial")))</f>
        <v/>
      </c>
    </row>
    <row r="718">
      <c r="A718" s="31" t="n"/>
      <c r="B718" s="26" t="n"/>
      <c r="C718" s="26" t="n"/>
      <c r="D718" s="26" t="n"/>
      <c r="E718" s="26" t="n"/>
      <c r="F718" s="27" t="n"/>
      <c r="G718" s="28">
        <f>IFERROR(IF(E718="","",VLOOKUP(E718,'Setup - Mix Design'!$A$5:$I$504,9,0)),"")</f>
        <v/>
      </c>
      <c r="H718" s="32">
        <f>IF(OR(F718="",G718=""),"",F718*G718)</f>
        <v/>
      </c>
      <c r="I718" s="33">
        <f>IF(B718="","",SUMIF('Dispatch (Challan)'!$C$5:$C$6004,B718,'Dispatch (Challan)'!$F$5:$F$6004))</f>
        <v/>
      </c>
      <c r="J718" s="33">
        <f>IF(F718="","",F718-I718)</f>
        <v/>
      </c>
      <c r="K718" s="28">
        <f>IF(F718="","",IF(I718=0,"Pending",IF(I718&gt;=F718,"Completed","Partial")))</f>
        <v/>
      </c>
    </row>
    <row r="719">
      <c r="A719" s="31" t="n"/>
      <c r="B719" s="26" t="n"/>
      <c r="C719" s="26" t="n"/>
      <c r="D719" s="26" t="n"/>
      <c r="E719" s="26" t="n"/>
      <c r="F719" s="27" t="n"/>
      <c r="G719" s="28">
        <f>IFERROR(IF(E719="","",VLOOKUP(E719,'Setup - Mix Design'!$A$5:$I$504,9,0)),"")</f>
        <v/>
      </c>
      <c r="H719" s="32">
        <f>IF(OR(F719="",G719=""),"",F719*G719)</f>
        <v/>
      </c>
      <c r="I719" s="33">
        <f>IF(B719="","",SUMIF('Dispatch (Challan)'!$C$5:$C$6004,B719,'Dispatch (Challan)'!$F$5:$F$6004))</f>
        <v/>
      </c>
      <c r="J719" s="33">
        <f>IF(F719="","",F719-I719)</f>
        <v/>
      </c>
      <c r="K719" s="28">
        <f>IF(F719="","",IF(I719=0,"Pending",IF(I719&gt;=F719,"Completed","Partial")))</f>
        <v/>
      </c>
    </row>
    <row r="720">
      <c r="A720" s="31" t="n"/>
      <c r="B720" s="26" t="n"/>
      <c r="C720" s="26" t="n"/>
      <c r="D720" s="26" t="n"/>
      <c r="E720" s="26" t="n"/>
      <c r="F720" s="27" t="n"/>
      <c r="G720" s="28">
        <f>IFERROR(IF(E720="","",VLOOKUP(E720,'Setup - Mix Design'!$A$5:$I$504,9,0)),"")</f>
        <v/>
      </c>
      <c r="H720" s="32">
        <f>IF(OR(F720="",G720=""),"",F720*G720)</f>
        <v/>
      </c>
      <c r="I720" s="33">
        <f>IF(B720="","",SUMIF('Dispatch (Challan)'!$C$5:$C$6004,B720,'Dispatch (Challan)'!$F$5:$F$6004))</f>
        <v/>
      </c>
      <c r="J720" s="33">
        <f>IF(F720="","",F720-I720)</f>
        <v/>
      </c>
      <c r="K720" s="28">
        <f>IF(F720="","",IF(I720=0,"Pending",IF(I720&gt;=F720,"Completed","Partial")))</f>
        <v/>
      </c>
    </row>
    <row r="721">
      <c r="A721" s="31" t="n"/>
      <c r="B721" s="26" t="n"/>
      <c r="C721" s="26" t="n"/>
      <c r="D721" s="26" t="n"/>
      <c r="E721" s="26" t="n"/>
      <c r="F721" s="27" t="n"/>
      <c r="G721" s="28">
        <f>IFERROR(IF(E721="","",VLOOKUP(E721,'Setup - Mix Design'!$A$5:$I$504,9,0)),"")</f>
        <v/>
      </c>
      <c r="H721" s="32">
        <f>IF(OR(F721="",G721=""),"",F721*G721)</f>
        <v/>
      </c>
      <c r="I721" s="33">
        <f>IF(B721="","",SUMIF('Dispatch (Challan)'!$C$5:$C$6004,B721,'Dispatch (Challan)'!$F$5:$F$6004))</f>
        <v/>
      </c>
      <c r="J721" s="33">
        <f>IF(F721="","",F721-I721)</f>
        <v/>
      </c>
      <c r="K721" s="28">
        <f>IF(F721="","",IF(I721=0,"Pending",IF(I721&gt;=F721,"Completed","Partial")))</f>
        <v/>
      </c>
    </row>
    <row r="722">
      <c r="A722" s="31" t="n"/>
      <c r="B722" s="26" t="n"/>
      <c r="C722" s="26" t="n"/>
      <c r="D722" s="26" t="n"/>
      <c r="E722" s="26" t="n"/>
      <c r="F722" s="27" t="n"/>
      <c r="G722" s="28">
        <f>IFERROR(IF(E722="","",VLOOKUP(E722,'Setup - Mix Design'!$A$5:$I$504,9,0)),"")</f>
        <v/>
      </c>
      <c r="H722" s="32">
        <f>IF(OR(F722="",G722=""),"",F722*G722)</f>
        <v/>
      </c>
      <c r="I722" s="33">
        <f>IF(B722="","",SUMIF('Dispatch (Challan)'!$C$5:$C$6004,B722,'Dispatch (Challan)'!$F$5:$F$6004))</f>
        <v/>
      </c>
      <c r="J722" s="33">
        <f>IF(F722="","",F722-I722)</f>
        <v/>
      </c>
      <c r="K722" s="28">
        <f>IF(F722="","",IF(I722=0,"Pending",IF(I722&gt;=F722,"Completed","Partial")))</f>
        <v/>
      </c>
    </row>
    <row r="723">
      <c r="A723" s="31" t="n"/>
      <c r="B723" s="26" t="n"/>
      <c r="C723" s="26" t="n"/>
      <c r="D723" s="26" t="n"/>
      <c r="E723" s="26" t="n"/>
      <c r="F723" s="27" t="n"/>
      <c r="G723" s="28">
        <f>IFERROR(IF(E723="","",VLOOKUP(E723,'Setup - Mix Design'!$A$5:$I$504,9,0)),"")</f>
        <v/>
      </c>
      <c r="H723" s="32">
        <f>IF(OR(F723="",G723=""),"",F723*G723)</f>
        <v/>
      </c>
      <c r="I723" s="33">
        <f>IF(B723="","",SUMIF('Dispatch (Challan)'!$C$5:$C$6004,B723,'Dispatch (Challan)'!$F$5:$F$6004))</f>
        <v/>
      </c>
      <c r="J723" s="33">
        <f>IF(F723="","",F723-I723)</f>
        <v/>
      </c>
      <c r="K723" s="28">
        <f>IF(F723="","",IF(I723=0,"Pending",IF(I723&gt;=F723,"Completed","Partial")))</f>
        <v/>
      </c>
    </row>
    <row r="724">
      <c r="A724" s="31" t="n"/>
      <c r="B724" s="26" t="n"/>
      <c r="C724" s="26" t="n"/>
      <c r="D724" s="26" t="n"/>
      <c r="E724" s="26" t="n"/>
      <c r="F724" s="27" t="n"/>
      <c r="G724" s="28">
        <f>IFERROR(IF(E724="","",VLOOKUP(E724,'Setup - Mix Design'!$A$5:$I$504,9,0)),"")</f>
        <v/>
      </c>
      <c r="H724" s="32">
        <f>IF(OR(F724="",G724=""),"",F724*G724)</f>
        <v/>
      </c>
      <c r="I724" s="33">
        <f>IF(B724="","",SUMIF('Dispatch (Challan)'!$C$5:$C$6004,B724,'Dispatch (Challan)'!$F$5:$F$6004))</f>
        <v/>
      </c>
      <c r="J724" s="33">
        <f>IF(F724="","",F724-I724)</f>
        <v/>
      </c>
      <c r="K724" s="28">
        <f>IF(F724="","",IF(I724=0,"Pending",IF(I724&gt;=F724,"Completed","Partial")))</f>
        <v/>
      </c>
    </row>
    <row r="725">
      <c r="A725" s="31" t="n"/>
      <c r="B725" s="26" t="n"/>
      <c r="C725" s="26" t="n"/>
      <c r="D725" s="26" t="n"/>
      <c r="E725" s="26" t="n"/>
      <c r="F725" s="27" t="n"/>
      <c r="G725" s="28">
        <f>IFERROR(IF(E725="","",VLOOKUP(E725,'Setup - Mix Design'!$A$5:$I$504,9,0)),"")</f>
        <v/>
      </c>
      <c r="H725" s="32">
        <f>IF(OR(F725="",G725=""),"",F725*G725)</f>
        <v/>
      </c>
      <c r="I725" s="33">
        <f>IF(B725="","",SUMIF('Dispatch (Challan)'!$C$5:$C$6004,B725,'Dispatch (Challan)'!$F$5:$F$6004))</f>
        <v/>
      </c>
      <c r="J725" s="33">
        <f>IF(F725="","",F725-I725)</f>
        <v/>
      </c>
      <c r="K725" s="28">
        <f>IF(F725="","",IF(I725=0,"Pending",IF(I725&gt;=F725,"Completed","Partial")))</f>
        <v/>
      </c>
    </row>
    <row r="726">
      <c r="A726" s="31" t="n"/>
      <c r="B726" s="26" t="n"/>
      <c r="C726" s="26" t="n"/>
      <c r="D726" s="26" t="n"/>
      <c r="E726" s="26" t="n"/>
      <c r="F726" s="27" t="n"/>
      <c r="G726" s="28">
        <f>IFERROR(IF(E726="","",VLOOKUP(E726,'Setup - Mix Design'!$A$5:$I$504,9,0)),"")</f>
        <v/>
      </c>
      <c r="H726" s="32">
        <f>IF(OR(F726="",G726=""),"",F726*G726)</f>
        <v/>
      </c>
      <c r="I726" s="33">
        <f>IF(B726="","",SUMIF('Dispatch (Challan)'!$C$5:$C$6004,B726,'Dispatch (Challan)'!$F$5:$F$6004))</f>
        <v/>
      </c>
      <c r="J726" s="33">
        <f>IF(F726="","",F726-I726)</f>
        <v/>
      </c>
      <c r="K726" s="28">
        <f>IF(F726="","",IF(I726=0,"Pending",IF(I726&gt;=F726,"Completed","Partial")))</f>
        <v/>
      </c>
    </row>
    <row r="727">
      <c r="A727" s="31" t="n"/>
      <c r="B727" s="26" t="n"/>
      <c r="C727" s="26" t="n"/>
      <c r="D727" s="26" t="n"/>
      <c r="E727" s="26" t="n"/>
      <c r="F727" s="27" t="n"/>
      <c r="G727" s="28">
        <f>IFERROR(IF(E727="","",VLOOKUP(E727,'Setup - Mix Design'!$A$5:$I$504,9,0)),"")</f>
        <v/>
      </c>
      <c r="H727" s="32">
        <f>IF(OR(F727="",G727=""),"",F727*G727)</f>
        <v/>
      </c>
      <c r="I727" s="33">
        <f>IF(B727="","",SUMIF('Dispatch (Challan)'!$C$5:$C$6004,B727,'Dispatch (Challan)'!$F$5:$F$6004))</f>
        <v/>
      </c>
      <c r="J727" s="33">
        <f>IF(F727="","",F727-I727)</f>
        <v/>
      </c>
      <c r="K727" s="28">
        <f>IF(F727="","",IF(I727=0,"Pending",IF(I727&gt;=F727,"Completed","Partial")))</f>
        <v/>
      </c>
    </row>
    <row r="728">
      <c r="A728" s="31" t="n"/>
      <c r="B728" s="26" t="n"/>
      <c r="C728" s="26" t="n"/>
      <c r="D728" s="26" t="n"/>
      <c r="E728" s="26" t="n"/>
      <c r="F728" s="27" t="n"/>
      <c r="G728" s="28">
        <f>IFERROR(IF(E728="","",VLOOKUP(E728,'Setup - Mix Design'!$A$5:$I$504,9,0)),"")</f>
        <v/>
      </c>
      <c r="H728" s="32">
        <f>IF(OR(F728="",G728=""),"",F728*G728)</f>
        <v/>
      </c>
      <c r="I728" s="33">
        <f>IF(B728="","",SUMIF('Dispatch (Challan)'!$C$5:$C$6004,B728,'Dispatch (Challan)'!$F$5:$F$6004))</f>
        <v/>
      </c>
      <c r="J728" s="33">
        <f>IF(F728="","",F728-I728)</f>
        <v/>
      </c>
      <c r="K728" s="28">
        <f>IF(F728="","",IF(I728=0,"Pending",IF(I728&gt;=F728,"Completed","Partial")))</f>
        <v/>
      </c>
    </row>
    <row r="729">
      <c r="A729" s="31" t="n"/>
      <c r="B729" s="26" t="n"/>
      <c r="C729" s="26" t="n"/>
      <c r="D729" s="26" t="n"/>
      <c r="E729" s="26" t="n"/>
      <c r="F729" s="27" t="n"/>
      <c r="G729" s="28">
        <f>IFERROR(IF(E729="","",VLOOKUP(E729,'Setup - Mix Design'!$A$5:$I$504,9,0)),"")</f>
        <v/>
      </c>
      <c r="H729" s="32">
        <f>IF(OR(F729="",G729=""),"",F729*G729)</f>
        <v/>
      </c>
      <c r="I729" s="33">
        <f>IF(B729="","",SUMIF('Dispatch (Challan)'!$C$5:$C$6004,B729,'Dispatch (Challan)'!$F$5:$F$6004))</f>
        <v/>
      </c>
      <c r="J729" s="33">
        <f>IF(F729="","",F729-I729)</f>
        <v/>
      </c>
      <c r="K729" s="28">
        <f>IF(F729="","",IF(I729=0,"Pending",IF(I729&gt;=F729,"Completed","Partial")))</f>
        <v/>
      </c>
    </row>
    <row r="730">
      <c r="A730" s="31" t="n"/>
      <c r="B730" s="26" t="n"/>
      <c r="C730" s="26" t="n"/>
      <c r="D730" s="26" t="n"/>
      <c r="E730" s="26" t="n"/>
      <c r="F730" s="27" t="n"/>
      <c r="G730" s="28">
        <f>IFERROR(IF(E730="","",VLOOKUP(E730,'Setup - Mix Design'!$A$5:$I$504,9,0)),"")</f>
        <v/>
      </c>
      <c r="H730" s="32">
        <f>IF(OR(F730="",G730=""),"",F730*G730)</f>
        <v/>
      </c>
      <c r="I730" s="33">
        <f>IF(B730="","",SUMIF('Dispatch (Challan)'!$C$5:$C$6004,B730,'Dispatch (Challan)'!$F$5:$F$6004))</f>
        <v/>
      </c>
      <c r="J730" s="33">
        <f>IF(F730="","",F730-I730)</f>
        <v/>
      </c>
      <c r="K730" s="28">
        <f>IF(F730="","",IF(I730=0,"Pending",IF(I730&gt;=F730,"Completed","Partial")))</f>
        <v/>
      </c>
    </row>
    <row r="731">
      <c r="A731" s="31" t="n"/>
      <c r="B731" s="26" t="n"/>
      <c r="C731" s="26" t="n"/>
      <c r="D731" s="26" t="n"/>
      <c r="E731" s="26" t="n"/>
      <c r="F731" s="27" t="n"/>
      <c r="G731" s="28">
        <f>IFERROR(IF(E731="","",VLOOKUP(E731,'Setup - Mix Design'!$A$5:$I$504,9,0)),"")</f>
        <v/>
      </c>
      <c r="H731" s="32">
        <f>IF(OR(F731="",G731=""),"",F731*G731)</f>
        <v/>
      </c>
      <c r="I731" s="33">
        <f>IF(B731="","",SUMIF('Dispatch (Challan)'!$C$5:$C$6004,B731,'Dispatch (Challan)'!$F$5:$F$6004))</f>
        <v/>
      </c>
      <c r="J731" s="33">
        <f>IF(F731="","",F731-I731)</f>
        <v/>
      </c>
      <c r="K731" s="28">
        <f>IF(F731="","",IF(I731=0,"Pending",IF(I731&gt;=F731,"Completed","Partial")))</f>
        <v/>
      </c>
    </row>
    <row r="732">
      <c r="A732" s="31" t="n"/>
      <c r="B732" s="26" t="n"/>
      <c r="C732" s="26" t="n"/>
      <c r="D732" s="26" t="n"/>
      <c r="E732" s="26" t="n"/>
      <c r="F732" s="27" t="n"/>
      <c r="G732" s="28">
        <f>IFERROR(IF(E732="","",VLOOKUP(E732,'Setup - Mix Design'!$A$5:$I$504,9,0)),"")</f>
        <v/>
      </c>
      <c r="H732" s="32">
        <f>IF(OR(F732="",G732=""),"",F732*G732)</f>
        <v/>
      </c>
      <c r="I732" s="33">
        <f>IF(B732="","",SUMIF('Dispatch (Challan)'!$C$5:$C$6004,B732,'Dispatch (Challan)'!$F$5:$F$6004))</f>
        <v/>
      </c>
      <c r="J732" s="33">
        <f>IF(F732="","",F732-I732)</f>
        <v/>
      </c>
      <c r="K732" s="28">
        <f>IF(F732="","",IF(I732=0,"Pending",IF(I732&gt;=F732,"Completed","Partial")))</f>
        <v/>
      </c>
    </row>
    <row r="733">
      <c r="A733" s="31" t="n"/>
      <c r="B733" s="26" t="n"/>
      <c r="C733" s="26" t="n"/>
      <c r="D733" s="26" t="n"/>
      <c r="E733" s="26" t="n"/>
      <c r="F733" s="27" t="n"/>
      <c r="G733" s="28">
        <f>IFERROR(IF(E733="","",VLOOKUP(E733,'Setup - Mix Design'!$A$5:$I$504,9,0)),"")</f>
        <v/>
      </c>
      <c r="H733" s="32">
        <f>IF(OR(F733="",G733=""),"",F733*G733)</f>
        <v/>
      </c>
      <c r="I733" s="33">
        <f>IF(B733="","",SUMIF('Dispatch (Challan)'!$C$5:$C$6004,B733,'Dispatch (Challan)'!$F$5:$F$6004))</f>
        <v/>
      </c>
      <c r="J733" s="33">
        <f>IF(F733="","",F733-I733)</f>
        <v/>
      </c>
      <c r="K733" s="28">
        <f>IF(F733="","",IF(I733=0,"Pending",IF(I733&gt;=F733,"Completed","Partial")))</f>
        <v/>
      </c>
    </row>
    <row r="734">
      <c r="A734" s="31" t="n"/>
      <c r="B734" s="26" t="n"/>
      <c r="C734" s="26" t="n"/>
      <c r="D734" s="26" t="n"/>
      <c r="E734" s="26" t="n"/>
      <c r="F734" s="27" t="n"/>
      <c r="G734" s="28">
        <f>IFERROR(IF(E734="","",VLOOKUP(E734,'Setup - Mix Design'!$A$5:$I$504,9,0)),"")</f>
        <v/>
      </c>
      <c r="H734" s="32">
        <f>IF(OR(F734="",G734=""),"",F734*G734)</f>
        <v/>
      </c>
      <c r="I734" s="33">
        <f>IF(B734="","",SUMIF('Dispatch (Challan)'!$C$5:$C$6004,B734,'Dispatch (Challan)'!$F$5:$F$6004))</f>
        <v/>
      </c>
      <c r="J734" s="33">
        <f>IF(F734="","",F734-I734)</f>
        <v/>
      </c>
      <c r="K734" s="28">
        <f>IF(F734="","",IF(I734=0,"Pending",IF(I734&gt;=F734,"Completed","Partial")))</f>
        <v/>
      </c>
    </row>
    <row r="735">
      <c r="A735" s="31" t="n"/>
      <c r="B735" s="26" t="n"/>
      <c r="C735" s="26" t="n"/>
      <c r="D735" s="26" t="n"/>
      <c r="E735" s="26" t="n"/>
      <c r="F735" s="27" t="n"/>
      <c r="G735" s="28">
        <f>IFERROR(IF(E735="","",VLOOKUP(E735,'Setup - Mix Design'!$A$5:$I$504,9,0)),"")</f>
        <v/>
      </c>
      <c r="H735" s="32">
        <f>IF(OR(F735="",G735=""),"",F735*G735)</f>
        <v/>
      </c>
      <c r="I735" s="33">
        <f>IF(B735="","",SUMIF('Dispatch (Challan)'!$C$5:$C$6004,B735,'Dispatch (Challan)'!$F$5:$F$6004))</f>
        <v/>
      </c>
      <c r="J735" s="33">
        <f>IF(F735="","",F735-I735)</f>
        <v/>
      </c>
      <c r="K735" s="28">
        <f>IF(F735="","",IF(I735=0,"Pending",IF(I735&gt;=F735,"Completed","Partial")))</f>
        <v/>
      </c>
    </row>
    <row r="736">
      <c r="A736" s="31" t="n"/>
      <c r="B736" s="26" t="n"/>
      <c r="C736" s="26" t="n"/>
      <c r="D736" s="26" t="n"/>
      <c r="E736" s="26" t="n"/>
      <c r="F736" s="27" t="n"/>
      <c r="G736" s="28">
        <f>IFERROR(IF(E736="","",VLOOKUP(E736,'Setup - Mix Design'!$A$5:$I$504,9,0)),"")</f>
        <v/>
      </c>
      <c r="H736" s="32">
        <f>IF(OR(F736="",G736=""),"",F736*G736)</f>
        <v/>
      </c>
      <c r="I736" s="33">
        <f>IF(B736="","",SUMIF('Dispatch (Challan)'!$C$5:$C$6004,B736,'Dispatch (Challan)'!$F$5:$F$6004))</f>
        <v/>
      </c>
      <c r="J736" s="33">
        <f>IF(F736="","",F736-I736)</f>
        <v/>
      </c>
      <c r="K736" s="28">
        <f>IF(F736="","",IF(I736=0,"Pending",IF(I736&gt;=F736,"Completed","Partial")))</f>
        <v/>
      </c>
    </row>
    <row r="737">
      <c r="A737" s="31" t="n"/>
      <c r="B737" s="26" t="n"/>
      <c r="C737" s="26" t="n"/>
      <c r="D737" s="26" t="n"/>
      <c r="E737" s="26" t="n"/>
      <c r="F737" s="27" t="n"/>
      <c r="G737" s="28">
        <f>IFERROR(IF(E737="","",VLOOKUP(E737,'Setup - Mix Design'!$A$5:$I$504,9,0)),"")</f>
        <v/>
      </c>
      <c r="H737" s="32">
        <f>IF(OR(F737="",G737=""),"",F737*G737)</f>
        <v/>
      </c>
      <c r="I737" s="33">
        <f>IF(B737="","",SUMIF('Dispatch (Challan)'!$C$5:$C$6004,B737,'Dispatch (Challan)'!$F$5:$F$6004))</f>
        <v/>
      </c>
      <c r="J737" s="33">
        <f>IF(F737="","",F737-I737)</f>
        <v/>
      </c>
      <c r="K737" s="28">
        <f>IF(F737="","",IF(I737=0,"Pending",IF(I737&gt;=F737,"Completed","Partial")))</f>
        <v/>
      </c>
    </row>
    <row r="738">
      <c r="A738" s="31" t="n"/>
      <c r="B738" s="26" t="n"/>
      <c r="C738" s="26" t="n"/>
      <c r="D738" s="26" t="n"/>
      <c r="E738" s="26" t="n"/>
      <c r="F738" s="27" t="n"/>
      <c r="G738" s="28">
        <f>IFERROR(IF(E738="","",VLOOKUP(E738,'Setup - Mix Design'!$A$5:$I$504,9,0)),"")</f>
        <v/>
      </c>
      <c r="H738" s="32">
        <f>IF(OR(F738="",G738=""),"",F738*G738)</f>
        <v/>
      </c>
      <c r="I738" s="33">
        <f>IF(B738="","",SUMIF('Dispatch (Challan)'!$C$5:$C$6004,B738,'Dispatch (Challan)'!$F$5:$F$6004))</f>
        <v/>
      </c>
      <c r="J738" s="33">
        <f>IF(F738="","",F738-I738)</f>
        <v/>
      </c>
      <c r="K738" s="28">
        <f>IF(F738="","",IF(I738=0,"Pending",IF(I738&gt;=F738,"Completed","Partial")))</f>
        <v/>
      </c>
    </row>
    <row r="739">
      <c r="A739" s="31" t="n"/>
      <c r="B739" s="26" t="n"/>
      <c r="C739" s="26" t="n"/>
      <c r="D739" s="26" t="n"/>
      <c r="E739" s="26" t="n"/>
      <c r="F739" s="27" t="n"/>
      <c r="G739" s="28">
        <f>IFERROR(IF(E739="","",VLOOKUP(E739,'Setup - Mix Design'!$A$5:$I$504,9,0)),"")</f>
        <v/>
      </c>
      <c r="H739" s="32">
        <f>IF(OR(F739="",G739=""),"",F739*G739)</f>
        <v/>
      </c>
      <c r="I739" s="33">
        <f>IF(B739="","",SUMIF('Dispatch (Challan)'!$C$5:$C$6004,B739,'Dispatch (Challan)'!$F$5:$F$6004))</f>
        <v/>
      </c>
      <c r="J739" s="33">
        <f>IF(F739="","",F739-I739)</f>
        <v/>
      </c>
      <c r="K739" s="28">
        <f>IF(F739="","",IF(I739=0,"Pending",IF(I739&gt;=F739,"Completed","Partial")))</f>
        <v/>
      </c>
    </row>
    <row r="740">
      <c r="A740" s="31" t="n"/>
      <c r="B740" s="26" t="n"/>
      <c r="C740" s="26" t="n"/>
      <c r="D740" s="26" t="n"/>
      <c r="E740" s="26" t="n"/>
      <c r="F740" s="27" t="n"/>
      <c r="G740" s="28">
        <f>IFERROR(IF(E740="","",VLOOKUP(E740,'Setup - Mix Design'!$A$5:$I$504,9,0)),"")</f>
        <v/>
      </c>
      <c r="H740" s="32">
        <f>IF(OR(F740="",G740=""),"",F740*G740)</f>
        <v/>
      </c>
      <c r="I740" s="33">
        <f>IF(B740="","",SUMIF('Dispatch (Challan)'!$C$5:$C$6004,B740,'Dispatch (Challan)'!$F$5:$F$6004))</f>
        <v/>
      </c>
      <c r="J740" s="33">
        <f>IF(F740="","",F740-I740)</f>
        <v/>
      </c>
      <c r="K740" s="28">
        <f>IF(F740="","",IF(I740=0,"Pending",IF(I740&gt;=F740,"Completed","Partial")))</f>
        <v/>
      </c>
    </row>
    <row r="741">
      <c r="A741" s="31" t="n"/>
      <c r="B741" s="26" t="n"/>
      <c r="C741" s="26" t="n"/>
      <c r="D741" s="26" t="n"/>
      <c r="E741" s="26" t="n"/>
      <c r="F741" s="27" t="n"/>
      <c r="G741" s="28">
        <f>IFERROR(IF(E741="","",VLOOKUP(E741,'Setup - Mix Design'!$A$5:$I$504,9,0)),"")</f>
        <v/>
      </c>
      <c r="H741" s="32">
        <f>IF(OR(F741="",G741=""),"",F741*G741)</f>
        <v/>
      </c>
      <c r="I741" s="33">
        <f>IF(B741="","",SUMIF('Dispatch (Challan)'!$C$5:$C$6004,B741,'Dispatch (Challan)'!$F$5:$F$6004))</f>
        <v/>
      </c>
      <c r="J741" s="33">
        <f>IF(F741="","",F741-I741)</f>
        <v/>
      </c>
      <c r="K741" s="28">
        <f>IF(F741="","",IF(I741=0,"Pending",IF(I741&gt;=F741,"Completed","Partial")))</f>
        <v/>
      </c>
    </row>
    <row r="742">
      <c r="A742" s="31" t="n"/>
      <c r="B742" s="26" t="n"/>
      <c r="C742" s="26" t="n"/>
      <c r="D742" s="26" t="n"/>
      <c r="E742" s="26" t="n"/>
      <c r="F742" s="27" t="n"/>
      <c r="G742" s="28">
        <f>IFERROR(IF(E742="","",VLOOKUP(E742,'Setup - Mix Design'!$A$5:$I$504,9,0)),"")</f>
        <v/>
      </c>
      <c r="H742" s="32">
        <f>IF(OR(F742="",G742=""),"",F742*G742)</f>
        <v/>
      </c>
      <c r="I742" s="33">
        <f>IF(B742="","",SUMIF('Dispatch (Challan)'!$C$5:$C$6004,B742,'Dispatch (Challan)'!$F$5:$F$6004))</f>
        <v/>
      </c>
      <c r="J742" s="33">
        <f>IF(F742="","",F742-I742)</f>
        <v/>
      </c>
      <c r="K742" s="28">
        <f>IF(F742="","",IF(I742=0,"Pending",IF(I742&gt;=F742,"Completed","Partial")))</f>
        <v/>
      </c>
    </row>
    <row r="743">
      <c r="A743" s="31" t="n"/>
      <c r="B743" s="26" t="n"/>
      <c r="C743" s="26" t="n"/>
      <c r="D743" s="26" t="n"/>
      <c r="E743" s="26" t="n"/>
      <c r="F743" s="27" t="n"/>
      <c r="G743" s="28">
        <f>IFERROR(IF(E743="","",VLOOKUP(E743,'Setup - Mix Design'!$A$5:$I$504,9,0)),"")</f>
        <v/>
      </c>
      <c r="H743" s="32">
        <f>IF(OR(F743="",G743=""),"",F743*G743)</f>
        <v/>
      </c>
      <c r="I743" s="33">
        <f>IF(B743="","",SUMIF('Dispatch (Challan)'!$C$5:$C$6004,B743,'Dispatch (Challan)'!$F$5:$F$6004))</f>
        <v/>
      </c>
      <c r="J743" s="33">
        <f>IF(F743="","",F743-I743)</f>
        <v/>
      </c>
      <c r="K743" s="28">
        <f>IF(F743="","",IF(I743=0,"Pending",IF(I743&gt;=F743,"Completed","Partial")))</f>
        <v/>
      </c>
    </row>
    <row r="744">
      <c r="A744" s="31" t="n"/>
      <c r="B744" s="26" t="n"/>
      <c r="C744" s="26" t="n"/>
      <c r="D744" s="26" t="n"/>
      <c r="E744" s="26" t="n"/>
      <c r="F744" s="27" t="n"/>
      <c r="G744" s="28">
        <f>IFERROR(IF(E744="","",VLOOKUP(E744,'Setup - Mix Design'!$A$5:$I$504,9,0)),"")</f>
        <v/>
      </c>
      <c r="H744" s="32">
        <f>IF(OR(F744="",G744=""),"",F744*G744)</f>
        <v/>
      </c>
      <c r="I744" s="33">
        <f>IF(B744="","",SUMIF('Dispatch (Challan)'!$C$5:$C$6004,B744,'Dispatch (Challan)'!$F$5:$F$6004))</f>
        <v/>
      </c>
      <c r="J744" s="33">
        <f>IF(F744="","",F744-I744)</f>
        <v/>
      </c>
      <c r="K744" s="28">
        <f>IF(F744="","",IF(I744=0,"Pending",IF(I744&gt;=F744,"Completed","Partial")))</f>
        <v/>
      </c>
    </row>
    <row r="745">
      <c r="A745" s="31" t="n"/>
      <c r="B745" s="26" t="n"/>
      <c r="C745" s="26" t="n"/>
      <c r="D745" s="26" t="n"/>
      <c r="E745" s="26" t="n"/>
      <c r="F745" s="27" t="n"/>
      <c r="G745" s="28">
        <f>IFERROR(IF(E745="","",VLOOKUP(E745,'Setup - Mix Design'!$A$5:$I$504,9,0)),"")</f>
        <v/>
      </c>
      <c r="H745" s="32">
        <f>IF(OR(F745="",G745=""),"",F745*G745)</f>
        <v/>
      </c>
      <c r="I745" s="33">
        <f>IF(B745="","",SUMIF('Dispatch (Challan)'!$C$5:$C$6004,B745,'Dispatch (Challan)'!$F$5:$F$6004))</f>
        <v/>
      </c>
      <c r="J745" s="33">
        <f>IF(F745="","",F745-I745)</f>
        <v/>
      </c>
      <c r="K745" s="28">
        <f>IF(F745="","",IF(I745=0,"Pending",IF(I745&gt;=F745,"Completed","Partial")))</f>
        <v/>
      </c>
    </row>
    <row r="746">
      <c r="A746" s="31" t="n"/>
      <c r="B746" s="26" t="n"/>
      <c r="C746" s="26" t="n"/>
      <c r="D746" s="26" t="n"/>
      <c r="E746" s="26" t="n"/>
      <c r="F746" s="27" t="n"/>
      <c r="G746" s="28">
        <f>IFERROR(IF(E746="","",VLOOKUP(E746,'Setup - Mix Design'!$A$5:$I$504,9,0)),"")</f>
        <v/>
      </c>
      <c r="H746" s="32">
        <f>IF(OR(F746="",G746=""),"",F746*G746)</f>
        <v/>
      </c>
      <c r="I746" s="33">
        <f>IF(B746="","",SUMIF('Dispatch (Challan)'!$C$5:$C$6004,B746,'Dispatch (Challan)'!$F$5:$F$6004))</f>
        <v/>
      </c>
      <c r="J746" s="33">
        <f>IF(F746="","",F746-I746)</f>
        <v/>
      </c>
      <c r="K746" s="28">
        <f>IF(F746="","",IF(I746=0,"Pending",IF(I746&gt;=F746,"Completed","Partial")))</f>
        <v/>
      </c>
    </row>
    <row r="747">
      <c r="A747" s="31" t="n"/>
      <c r="B747" s="26" t="n"/>
      <c r="C747" s="26" t="n"/>
      <c r="D747" s="26" t="n"/>
      <c r="E747" s="26" t="n"/>
      <c r="F747" s="27" t="n"/>
      <c r="G747" s="28">
        <f>IFERROR(IF(E747="","",VLOOKUP(E747,'Setup - Mix Design'!$A$5:$I$504,9,0)),"")</f>
        <v/>
      </c>
      <c r="H747" s="32">
        <f>IF(OR(F747="",G747=""),"",F747*G747)</f>
        <v/>
      </c>
      <c r="I747" s="33">
        <f>IF(B747="","",SUMIF('Dispatch (Challan)'!$C$5:$C$6004,B747,'Dispatch (Challan)'!$F$5:$F$6004))</f>
        <v/>
      </c>
      <c r="J747" s="33">
        <f>IF(F747="","",F747-I747)</f>
        <v/>
      </c>
      <c r="K747" s="28">
        <f>IF(F747="","",IF(I747=0,"Pending",IF(I747&gt;=F747,"Completed","Partial")))</f>
        <v/>
      </c>
    </row>
    <row r="748">
      <c r="A748" s="31" t="n"/>
      <c r="B748" s="26" t="n"/>
      <c r="C748" s="26" t="n"/>
      <c r="D748" s="26" t="n"/>
      <c r="E748" s="26" t="n"/>
      <c r="F748" s="27" t="n"/>
      <c r="G748" s="28">
        <f>IFERROR(IF(E748="","",VLOOKUP(E748,'Setup - Mix Design'!$A$5:$I$504,9,0)),"")</f>
        <v/>
      </c>
      <c r="H748" s="32">
        <f>IF(OR(F748="",G748=""),"",F748*G748)</f>
        <v/>
      </c>
      <c r="I748" s="33">
        <f>IF(B748="","",SUMIF('Dispatch (Challan)'!$C$5:$C$6004,B748,'Dispatch (Challan)'!$F$5:$F$6004))</f>
        <v/>
      </c>
      <c r="J748" s="33">
        <f>IF(F748="","",F748-I748)</f>
        <v/>
      </c>
      <c r="K748" s="28">
        <f>IF(F748="","",IF(I748=0,"Pending",IF(I748&gt;=F748,"Completed","Partial")))</f>
        <v/>
      </c>
    </row>
    <row r="749">
      <c r="A749" s="31" t="n"/>
      <c r="B749" s="26" t="n"/>
      <c r="C749" s="26" t="n"/>
      <c r="D749" s="26" t="n"/>
      <c r="E749" s="26" t="n"/>
      <c r="F749" s="27" t="n"/>
      <c r="G749" s="28">
        <f>IFERROR(IF(E749="","",VLOOKUP(E749,'Setup - Mix Design'!$A$5:$I$504,9,0)),"")</f>
        <v/>
      </c>
      <c r="H749" s="32">
        <f>IF(OR(F749="",G749=""),"",F749*G749)</f>
        <v/>
      </c>
      <c r="I749" s="33">
        <f>IF(B749="","",SUMIF('Dispatch (Challan)'!$C$5:$C$6004,B749,'Dispatch (Challan)'!$F$5:$F$6004))</f>
        <v/>
      </c>
      <c r="J749" s="33">
        <f>IF(F749="","",F749-I749)</f>
        <v/>
      </c>
      <c r="K749" s="28">
        <f>IF(F749="","",IF(I749=0,"Pending",IF(I749&gt;=F749,"Completed","Partial")))</f>
        <v/>
      </c>
    </row>
    <row r="750">
      <c r="A750" s="31" t="n"/>
      <c r="B750" s="26" t="n"/>
      <c r="C750" s="26" t="n"/>
      <c r="D750" s="26" t="n"/>
      <c r="E750" s="26" t="n"/>
      <c r="F750" s="27" t="n"/>
      <c r="G750" s="28">
        <f>IFERROR(IF(E750="","",VLOOKUP(E750,'Setup - Mix Design'!$A$5:$I$504,9,0)),"")</f>
        <v/>
      </c>
      <c r="H750" s="32">
        <f>IF(OR(F750="",G750=""),"",F750*G750)</f>
        <v/>
      </c>
      <c r="I750" s="33">
        <f>IF(B750="","",SUMIF('Dispatch (Challan)'!$C$5:$C$6004,B750,'Dispatch (Challan)'!$F$5:$F$6004))</f>
        <v/>
      </c>
      <c r="J750" s="33">
        <f>IF(F750="","",F750-I750)</f>
        <v/>
      </c>
      <c r="K750" s="28">
        <f>IF(F750="","",IF(I750=0,"Pending",IF(I750&gt;=F750,"Completed","Partial")))</f>
        <v/>
      </c>
    </row>
    <row r="751">
      <c r="A751" s="31" t="n"/>
      <c r="B751" s="26" t="n"/>
      <c r="C751" s="26" t="n"/>
      <c r="D751" s="26" t="n"/>
      <c r="E751" s="26" t="n"/>
      <c r="F751" s="27" t="n"/>
      <c r="G751" s="28">
        <f>IFERROR(IF(E751="","",VLOOKUP(E751,'Setup - Mix Design'!$A$5:$I$504,9,0)),"")</f>
        <v/>
      </c>
      <c r="H751" s="32">
        <f>IF(OR(F751="",G751=""),"",F751*G751)</f>
        <v/>
      </c>
      <c r="I751" s="33">
        <f>IF(B751="","",SUMIF('Dispatch (Challan)'!$C$5:$C$6004,B751,'Dispatch (Challan)'!$F$5:$F$6004))</f>
        <v/>
      </c>
      <c r="J751" s="33">
        <f>IF(F751="","",F751-I751)</f>
        <v/>
      </c>
      <c r="K751" s="28">
        <f>IF(F751="","",IF(I751=0,"Pending",IF(I751&gt;=F751,"Completed","Partial")))</f>
        <v/>
      </c>
    </row>
    <row r="752">
      <c r="A752" s="31" t="n"/>
      <c r="B752" s="26" t="n"/>
      <c r="C752" s="26" t="n"/>
      <c r="D752" s="26" t="n"/>
      <c r="E752" s="26" t="n"/>
      <c r="F752" s="27" t="n"/>
      <c r="G752" s="28">
        <f>IFERROR(IF(E752="","",VLOOKUP(E752,'Setup - Mix Design'!$A$5:$I$504,9,0)),"")</f>
        <v/>
      </c>
      <c r="H752" s="32">
        <f>IF(OR(F752="",G752=""),"",F752*G752)</f>
        <v/>
      </c>
      <c r="I752" s="33">
        <f>IF(B752="","",SUMIF('Dispatch (Challan)'!$C$5:$C$6004,B752,'Dispatch (Challan)'!$F$5:$F$6004))</f>
        <v/>
      </c>
      <c r="J752" s="33">
        <f>IF(F752="","",F752-I752)</f>
        <v/>
      </c>
      <c r="K752" s="28">
        <f>IF(F752="","",IF(I752=0,"Pending",IF(I752&gt;=F752,"Completed","Partial")))</f>
        <v/>
      </c>
    </row>
    <row r="753">
      <c r="A753" s="31" t="n"/>
      <c r="B753" s="26" t="n"/>
      <c r="C753" s="26" t="n"/>
      <c r="D753" s="26" t="n"/>
      <c r="E753" s="26" t="n"/>
      <c r="F753" s="27" t="n"/>
      <c r="G753" s="28">
        <f>IFERROR(IF(E753="","",VLOOKUP(E753,'Setup - Mix Design'!$A$5:$I$504,9,0)),"")</f>
        <v/>
      </c>
      <c r="H753" s="32">
        <f>IF(OR(F753="",G753=""),"",F753*G753)</f>
        <v/>
      </c>
      <c r="I753" s="33">
        <f>IF(B753="","",SUMIF('Dispatch (Challan)'!$C$5:$C$6004,B753,'Dispatch (Challan)'!$F$5:$F$6004))</f>
        <v/>
      </c>
      <c r="J753" s="33">
        <f>IF(F753="","",F753-I753)</f>
        <v/>
      </c>
      <c r="K753" s="28">
        <f>IF(F753="","",IF(I753=0,"Pending",IF(I753&gt;=F753,"Completed","Partial")))</f>
        <v/>
      </c>
    </row>
    <row r="754">
      <c r="A754" s="31" t="n"/>
      <c r="B754" s="26" t="n"/>
      <c r="C754" s="26" t="n"/>
      <c r="D754" s="26" t="n"/>
      <c r="E754" s="26" t="n"/>
      <c r="F754" s="27" t="n"/>
      <c r="G754" s="28">
        <f>IFERROR(IF(E754="","",VLOOKUP(E754,'Setup - Mix Design'!$A$5:$I$504,9,0)),"")</f>
        <v/>
      </c>
      <c r="H754" s="32">
        <f>IF(OR(F754="",G754=""),"",F754*G754)</f>
        <v/>
      </c>
      <c r="I754" s="33">
        <f>IF(B754="","",SUMIF('Dispatch (Challan)'!$C$5:$C$6004,B754,'Dispatch (Challan)'!$F$5:$F$6004))</f>
        <v/>
      </c>
      <c r="J754" s="33">
        <f>IF(F754="","",F754-I754)</f>
        <v/>
      </c>
      <c r="K754" s="28">
        <f>IF(F754="","",IF(I754=0,"Pending",IF(I754&gt;=F754,"Completed","Partial")))</f>
        <v/>
      </c>
    </row>
    <row r="755">
      <c r="A755" s="31" t="n"/>
      <c r="B755" s="26" t="n"/>
      <c r="C755" s="26" t="n"/>
      <c r="D755" s="26" t="n"/>
      <c r="E755" s="26" t="n"/>
      <c r="F755" s="27" t="n"/>
      <c r="G755" s="28">
        <f>IFERROR(IF(E755="","",VLOOKUP(E755,'Setup - Mix Design'!$A$5:$I$504,9,0)),"")</f>
        <v/>
      </c>
      <c r="H755" s="32">
        <f>IF(OR(F755="",G755=""),"",F755*G755)</f>
        <v/>
      </c>
      <c r="I755" s="33">
        <f>IF(B755="","",SUMIF('Dispatch (Challan)'!$C$5:$C$6004,B755,'Dispatch (Challan)'!$F$5:$F$6004))</f>
        <v/>
      </c>
      <c r="J755" s="33">
        <f>IF(F755="","",F755-I755)</f>
        <v/>
      </c>
      <c r="K755" s="28">
        <f>IF(F755="","",IF(I755=0,"Pending",IF(I755&gt;=F755,"Completed","Partial")))</f>
        <v/>
      </c>
    </row>
    <row r="756">
      <c r="A756" s="31" t="n"/>
      <c r="B756" s="26" t="n"/>
      <c r="C756" s="26" t="n"/>
      <c r="D756" s="26" t="n"/>
      <c r="E756" s="26" t="n"/>
      <c r="F756" s="27" t="n"/>
      <c r="G756" s="28">
        <f>IFERROR(IF(E756="","",VLOOKUP(E756,'Setup - Mix Design'!$A$5:$I$504,9,0)),"")</f>
        <v/>
      </c>
      <c r="H756" s="32">
        <f>IF(OR(F756="",G756=""),"",F756*G756)</f>
        <v/>
      </c>
      <c r="I756" s="33">
        <f>IF(B756="","",SUMIF('Dispatch (Challan)'!$C$5:$C$6004,B756,'Dispatch (Challan)'!$F$5:$F$6004))</f>
        <v/>
      </c>
      <c r="J756" s="33">
        <f>IF(F756="","",F756-I756)</f>
        <v/>
      </c>
      <c r="K756" s="28">
        <f>IF(F756="","",IF(I756=0,"Pending",IF(I756&gt;=F756,"Completed","Partial")))</f>
        <v/>
      </c>
    </row>
    <row r="757">
      <c r="A757" s="31" t="n"/>
      <c r="B757" s="26" t="n"/>
      <c r="C757" s="26" t="n"/>
      <c r="D757" s="26" t="n"/>
      <c r="E757" s="26" t="n"/>
      <c r="F757" s="27" t="n"/>
      <c r="G757" s="28">
        <f>IFERROR(IF(E757="","",VLOOKUP(E757,'Setup - Mix Design'!$A$5:$I$504,9,0)),"")</f>
        <v/>
      </c>
      <c r="H757" s="32">
        <f>IF(OR(F757="",G757=""),"",F757*G757)</f>
        <v/>
      </c>
      <c r="I757" s="33">
        <f>IF(B757="","",SUMIF('Dispatch (Challan)'!$C$5:$C$6004,B757,'Dispatch (Challan)'!$F$5:$F$6004))</f>
        <v/>
      </c>
      <c r="J757" s="33">
        <f>IF(F757="","",F757-I757)</f>
        <v/>
      </c>
      <c r="K757" s="28">
        <f>IF(F757="","",IF(I757=0,"Pending",IF(I757&gt;=F757,"Completed","Partial")))</f>
        <v/>
      </c>
    </row>
    <row r="758">
      <c r="A758" s="31" t="n"/>
      <c r="B758" s="26" t="n"/>
      <c r="C758" s="26" t="n"/>
      <c r="D758" s="26" t="n"/>
      <c r="E758" s="26" t="n"/>
      <c r="F758" s="27" t="n"/>
      <c r="G758" s="28">
        <f>IFERROR(IF(E758="","",VLOOKUP(E758,'Setup - Mix Design'!$A$5:$I$504,9,0)),"")</f>
        <v/>
      </c>
      <c r="H758" s="32">
        <f>IF(OR(F758="",G758=""),"",F758*G758)</f>
        <v/>
      </c>
      <c r="I758" s="33">
        <f>IF(B758="","",SUMIF('Dispatch (Challan)'!$C$5:$C$6004,B758,'Dispatch (Challan)'!$F$5:$F$6004))</f>
        <v/>
      </c>
      <c r="J758" s="33">
        <f>IF(F758="","",F758-I758)</f>
        <v/>
      </c>
      <c r="K758" s="28">
        <f>IF(F758="","",IF(I758=0,"Pending",IF(I758&gt;=F758,"Completed","Partial")))</f>
        <v/>
      </c>
    </row>
    <row r="759">
      <c r="A759" s="31" t="n"/>
      <c r="B759" s="26" t="n"/>
      <c r="C759" s="26" t="n"/>
      <c r="D759" s="26" t="n"/>
      <c r="E759" s="26" t="n"/>
      <c r="F759" s="27" t="n"/>
      <c r="G759" s="28">
        <f>IFERROR(IF(E759="","",VLOOKUP(E759,'Setup - Mix Design'!$A$5:$I$504,9,0)),"")</f>
        <v/>
      </c>
      <c r="H759" s="32">
        <f>IF(OR(F759="",G759=""),"",F759*G759)</f>
        <v/>
      </c>
      <c r="I759" s="33">
        <f>IF(B759="","",SUMIF('Dispatch (Challan)'!$C$5:$C$6004,B759,'Dispatch (Challan)'!$F$5:$F$6004))</f>
        <v/>
      </c>
      <c r="J759" s="33">
        <f>IF(F759="","",F759-I759)</f>
        <v/>
      </c>
      <c r="K759" s="28">
        <f>IF(F759="","",IF(I759=0,"Pending",IF(I759&gt;=F759,"Completed","Partial")))</f>
        <v/>
      </c>
    </row>
    <row r="760">
      <c r="A760" s="31" t="n"/>
      <c r="B760" s="26" t="n"/>
      <c r="C760" s="26" t="n"/>
      <c r="D760" s="26" t="n"/>
      <c r="E760" s="26" t="n"/>
      <c r="F760" s="27" t="n"/>
      <c r="G760" s="28">
        <f>IFERROR(IF(E760="","",VLOOKUP(E760,'Setup - Mix Design'!$A$5:$I$504,9,0)),"")</f>
        <v/>
      </c>
      <c r="H760" s="32">
        <f>IF(OR(F760="",G760=""),"",F760*G760)</f>
        <v/>
      </c>
      <c r="I760" s="33">
        <f>IF(B760="","",SUMIF('Dispatch (Challan)'!$C$5:$C$6004,B760,'Dispatch (Challan)'!$F$5:$F$6004))</f>
        <v/>
      </c>
      <c r="J760" s="33">
        <f>IF(F760="","",F760-I760)</f>
        <v/>
      </c>
      <c r="K760" s="28">
        <f>IF(F760="","",IF(I760=0,"Pending",IF(I760&gt;=F760,"Completed","Partial")))</f>
        <v/>
      </c>
    </row>
    <row r="761">
      <c r="A761" s="31" t="n"/>
      <c r="B761" s="26" t="n"/>
      <c r="C761" s="26" t="n"/>
      <c r="D761" s="26" t="n"/>
      <c r="E761" s="26" t="n"/>
      <c r="F761" s="27" t="n"/>
      <c r="G761" s="28">
        <f>IFERROR(IF(E761="","",VLOOKUP(E761,'Setup - Mix Design'!$A$5:$I$504,9,0)),"")</f>
        <v/>
      </c>
      <c r="H761" s="32">
        <f>IF(OR(F761="",G761=""),"",F761*G761)</f>
        <v/>
      </c>
      <c r="I761" s="33">
        <f>IF(B761="","",SUMIF('Dispatch (Challan)'!$C$5:$C$6004,B761,'Dispatch (Challan)'!$F$5:$F$6004))</f>
        <v/>
      </c>
      <c r="J761" s="33">
        <f>IF(F761="","",F761-I761)</f>
        <v/>
      </c>
      <c r="K761" s="28">
        <f>IF(F761="","",IF(I761=0,"Pending",IF(I761&gt;=F761,"Completed","Partial")))</f>
        <v/>
      </c>
    </row>
    <row r="762">
      <c r="A762" s="31" t="n"/>
      <c r="B762" s="26" t="n"/>
      <c r="C762" s="26" t="n"/>
      <c r="D762" s="26" t="n"/>
      <c r="E762" s="26" t="n"/>
      <c r="F762" s="27" t="n"/>
      <c r="G762" s="28">
        <f>IFERROR(IF(E762="","",VLOOKUP(E762,'Setup - Mix Design'!$A$5:$I$504,9,0)),"")</f>
        <v/>
      </c>
      <c r="H762" s="32">
        <f>IF(OR(F762="",G762=""),"",F762*G762)</f>
        <v/>
      </c>
      <c r="I762" s="33">
        <f>IF(B762="","",SUMIF('Dispatch (Challan)'!$C$5:$C$6004,B762,'Dispatch (Challan)'!$F$5:$F$6004))</f>
        <v/>
      </c>
      <c r="J762" s="33">
        <f>IF(F762="","",F762-I762)</f>
        <v/>
      </c>
      <c r="K762" s="28">
        <f>IF(F762="","",IF(I762=0,"Pending",IF(I762&gt;=F762,"Completed","Partial")))</f>
        <v/>
      </c>
    </row>
    <row r="763">
      <c r="A763" s="31" t="n"/>
      <c r="B763" s="26" t="n"/>
      <c r="C763" s="26" t="n"/>
      <c r="D763" s="26" t="n"/>
      <c r="E763" s="26" t="n"/>
      <c r="F763" s="27" t="n"/>
      <c r="G763" s="28">
        <f>IFERROR(IF(E763="","",VLOOKUP(E763,'Setup - Mix Design'!$A$5:$I$504,9,0)),"")</f>
        <v/>
      </c>
      <c r="H763" s="32">
        <f>IF(OR(F763="",G763=""),"",F763*G763)</f>
        <v/>
      </c>
      <c r="I763" s="33">
        <f>IF(B763="","",SUMIF('Dispatch (Challan)'!$C$5:$C$6004,B763,'Dispatch (Challan)'!$F$5:$F$6004))</f>
        <v/>
      </c>
      <c r="J763" s="33">
        <f>IF(F763="","",F763-I763)</f>
        <v/>
      </c>
      <c r="K763" s="28">
        <f>IF(F763="","",IF(I763=0,"Pending",IF(I763&gt;=F763,"Completed","Partial")))</f>
        <v/>
      </c>
    </row>
    <row r="764">
      <c r="A764" s="31" t="n"/>
      <c r="B764" s="26" t="n"/>
      <c r="C764" s="26" t="n"/>
      <c r="D764" s="26" t="n"/>
      <c r="E764" s="26" t="n"/>
      <c r="F764" s="27" t="n"/>
      <c r="G764" s="28">
        <f>IFERROR(IF(E764="","",VLOOKUP(E764,'Setup - Mix Design'!$A$5:$I$504,9,0)),"")</f>
        <v/>
      </c>
      <c r="H764" s="32">
        <f>IF(OR(F764="",G764=""),"",F764*G764)</f>
        <v/>
      </c>
      <c r="I764" s="33">
        <f>IF(B764="","",SUMIF('Dispatch (Challan)'!$C$5:$C$6004,B764,'Dispatch (Challan)'!$F$5:$F$6004))</f>
        <v/>
      </c>
      <c r="J764" s="33">
        <f>IF(F764="","",F764-I764)</f>
        <v/>
      </c>
      <c r="K764" s="28">
        <f>IF(F764="","",IF(I764=0,"Pending",IF(I764&gt;=F764,"Completed","Partial")))</f>
        <v/>
      </c>
    </row>
    <row r="765">
      <c r="A765" s="31" t="n"/>
      <c r="B765" s="26" t="n"/>
      <c r="C765" s="26" t="n"/>
      <c r="D765" s="26" t="n"/>
      <c r="E765" s="26" t="n"/>
      <c r="F765" s="27" t="n"/>
      <c r="G765" s="28">
        <f>IFERROR(IF(E765="","",VLOOKUP(E765,'Setup - Mix Design'!$A$5:$I$504,9,0)),"")</f>
        <v/>
      </c>
      <c r="H765" s="32">
        <f>IF(OR(F765="",G765=""),"",F765*G765)</f>
        <v/>
      </c>
      <c r="I765" s="33">
        <f>IF(B765="","",SUMIF('Dispatch (Challan)'!$C$5:$C$6004,B765,'Dispatch (Challan)'!$F$5:$F$6004))</f>
        <v/>
      </c>
      <c r="J765" s="33">
        <f>IF(F765="","",F765-I765)</f>
        <v/>
      </c>
      <c r="K765" s="28">
        <f>IF(F765="","",IF(I765=0,"Pending",IF(I765&gt;=F765,"Completed","Partial")))</f>
        <v/>
      </c>
    </row>
    <row r="766">
      <c r="A766" s="31" t="n"/>
      <c r="B766" s="26" t="n"/>
      <c r="C766" s="26" t="n"/>
      <c r="D766" s="26" t="n"/>
      <c r="E766" s="26" t="n"/>
      <c r="F766" s="27" t="n"/>
      <c r="G766" s="28">
        <f>IFERROR(IF(E766="","",VLOOKUP(E766,'Setup - Mix Design'!$A$5:$I$504,9,0)),"")</f>
        <v/>
      </c>
      <c r="H766" s="32">
        <f>IF(OR(F766="",G766=""),"",F766*G766)</f>
        <v/>
      </c>
      <c r="I766" s="33">
        <f>IF(B766="","",SUMIF('Dispatch (Challan)'!$C$5:$C$6004,B766,'Dispatch (Challan)'!$F$5:$F$6004))</f>
        <v/>
      </c>
      <c r="J766" s="33">
        <f>IF(F766="","",F766-I766)</f>
        <v/>
      </c>
      <c r="K766" s="28">
        <f>IF(F766="","",IF(I766=0,"Pending",IF(I766&gt;=F766,"Completed","Partial")))</f>
        <v/>
      </c>
    </row>
    <row r="767">
      <c r="A767" s="31" t="n"/>
      <c r="B767" s="26" t="n"/>
      <c r="C767" s="26" t="n"/>
      <c r="D767" s="26" t="n"/>
      <c r="E767" s="26" t="n"/>
      <c r="F767" s="27" t="n"/>
      <c r="G767" s="28">
        <f>IFERROR(IF(E767="","",VLOOKUP(E767,'Setup - Mix Design'!$A$5:$I$504,9,0)),"")</f>
        <v/>
      </c>
      <c r="H767" s="32">
        <f>IF(OR(F767="",G767=""),"",F767*G767)</f>
        <v/>
      </c>
      <c r="I767" s="33">
        <f>IF(B767="","",SUMIF('Dispatch (Challan)'!$C$5:$C$6004,B767,'Dispatch (Challan)'!$F$5:$F$6004))</f>
        <v/>
      </c>
      <c r="J767" s="33">
        <f>IF(F767="","",F767-I767)</f>
        <v/>
      </c>
      <c r="K767" s="28">
        <f>IF(F767="","",IF(I767=0,"Pending",IF(I767&gt;=F767,"Completed","Partial")))</f>
        <v/>
      </c>
    </row>
    <row r="768">
      <c r="A768" s="31" t="n"/>
      <c r="B768" s="26" t="n"/>
      <c r="C768" s="26" t="n"/>
      <c r="D768" s="26" t="n"/>
      <c r="E768" s="26" t="n"/>
      <c r="F768" s="27" t="n"/>
      <c r="G768" s="28">
        <f>IFERROR(IF(E768="","",VLOOKUP(E768,'Setup - Mix Design'!$A$5:$I$504,9,0)),"")</f>
        <v/>
      </c>
      <c r="H768" s="32">
        <f>IF(OR(F768="",G768=""),"",F768*G768)</f>
        <v/>
      </c>
      <c r="I768" s="33">
        <f>IF(B768="","",SUMIF('Dispatch (Challan)'!$C$5:$C$6004,B768,'Dispatch (Challan)'!$F$5:$F$6004))</f>
        <v/>
      </c>
      <c r="J768" s="33">
        <f>IF(F768="","",F768-I768)</f>
        <v/>
      </c>
      <c r="K768" s="28">
        <f>IF(F768="","",IF(I768=0,"Pending",IF(I768&gt;=F768,"Completed","Partial")))</f>
        <v/>
      </c>
    </row>
    <row r="769">
      <c r="A769" s="31" t="n"/>
      <c r="B769" s="26" t="n"/>
      <c r="C769" s="26" t="n"/>
      <c r="D769" s="26" t="n"/>
      <c r="E769" s="26" t="n"/>
      <c r="F769" s="27" t="n"/>
      <c r="G769" s="28">
        <f>IFERROR(IF(E769="","",VLOOKUP(E769,'Setup - Mix Design'!$A$5:$I$504,9,0)),"")</f>
        <v/>
      </c>
      <c r="H769" s="32">
        <f>IF(OR(F769="",G769=""),"",F769*G769)</f>
        <v/>
      </c>
      <c r="I769" s="33">
        <f>IF(B769="","",SUMIF('Dispatch (Challan)'!$C$5:$C$6004,B769,'Dispatch (Challan)'!$F$5:$F$6004))</f>
        <v/>
      </c>
      <c r="J769" s="33">
        <f>IF(F769="","",F769-I769)</f>
        <v/>
      </c>
      <c r="K769" s="28">
        <f>IF(F769="","",IF(I769=0,"Pending",IF(I769&gt;=F769,"Completed","Partial")))</f>
        <v/>
      </c>
    </row>
    <row r="770">
      <c r="A770" s="31" t="n"/>
      <c r="B770" s="26" t="n"/>
      <c r="C770" s="26" t="n"/>
      <c r="D770" s="26" t="n"/>
      <c r="E770" s="26" t="n"/>
      <c r="F770" s="27" t="n"/>
      <c r="G770" s="28">
        <f>IFERROR(IF(E770="","",VLOOKUP(E770,'Setup - Mix Design'!$A$5:$I$504,9,0)),"")</f>
        <v/>
      </c>
      <c r="H770" s="32">
        <f>IF(OR(F770="",G770=""),"",F770*G770)</f>
        <v/>
      </c>
      <c r="I770" s="33">
        <f>IF(B770="","",SUMIF('Dispatch (Challan)'!$C$5:$C$6004,B770,'Dispatch (Challan)'!$F$5:$F$6004))</f>
        <v/>
      </c>
      <c r="J770" s="33">
        <f>IF(F770="","",F770-I770)</f>
        <v/>
      </c>
      <c r="K770" s="28">
        <f>IF(F770="","",IF(I770=0,"Pending",IF(I770&gt;=F770,"Completed","Partial")))</f>
        <v/>
      </c>
    </row>
    <row r="771">
      <c r="A771" s="31" t="n"/>
      <c r="B771" s="26" t="n"/>
      <c r="C771" s="26" t="n"/>
      <c r="D771" s="26" t="n"/>
      <c r="E771" s="26" t="n"/>
      <c r="F771" s="27" t="n"/>
      <c r="G771" s="28">
        <f>IFERROR(IF(E771="","",VLOOKUP(E771,'Setup - Mix Design'!$A$5:$I$504,9,0)),"")</f>
        <v/>
      </c>
      <c r="H771" s="32">
        <f>IF(OR(F771="",G771=""),"",F771*G771)</f>
        <v/>
      </c>
      <c r="I771" s="33">
        <f>IF(B771="","",SUMIF('Dispatch (Challan)'!$C$5:$C$6004,B771,'Dispatch (Challan)'!$F$5:$F$6004))</f>
        <v/>
      </c>
      <c r="J771" s="33">
        <f>IF(F771="","",F771-I771)</f>
        <v/>
      </c>
      <c r="K771" s="28">
        <f>IF(F771="","",IF(I771=0,"Pending",IF(I771&gt;=F771,"Completed","Partial")))</f>
        <v/>
      </c>
    </row>
    <row r="772">
      <c r="A772" s="31" t="n"/>
      <c r="B772" s="26" t="n"/>
      <c r="C772" s="26" t="n"/>
      <c r="D772" s="26" t="n"/>
      <c r="E772" s="26" t="n"/>
      <c r="F772" s="27" t="n"/>
      <c r="G772" s="28">
        <f>IFERROR(IF(E772="","",VLOOKUP(E772,'Setup - Mix Design'!$A$5:$I$504,9,0)),"")</f>
        <v/>
      </c>
      <c r="H772" s="32">
        <f>IF(OR(F772="",G772=""),"",F772*G772)</f>
        <v/>
      </c>
      <c r="I772" s="33">
        <f>IF(B772="","",SUMIF('Dispatch (Challan)'!$C$5:$C$6004,B772,'Dispatch (Challan)'!$F$5:$F$6004))</f>
        <v/>
      </c>
      <c r="J772" s="33">
        <f>IF(F772="","",F772-I772)</f>
        <v/>
      </c>
      <c r="K772" s="28">
        <f>IF(F772="","",IF(I772=0,"Pending",IF(I772&gt;=F772,"Completed","Partial")))</f>
        <v/>
      </c>
    </row>
    <row r="773">
      <c r="A773" s="31" t="n"/>
      <c r="B773" s="26" t="n"/>
      <c r="C773" s="26" t="n"/>
      <c r="D773" s="26" t="n"/>
      <c r="E773" s="26" t="n"/>
      <c r="F773" s="27" t="n"/>
      <c r="G773" s="28">
        <f>IFERROR(IF(E773="","",VLOOKUP(E773,'Setup - Mix Design'!$A$5:$I$504,9,0)),"")</f>
        <v/>
      </c>
      <c r="H773" s="32">
        <f>IF(OR(F773="",G773=""),"",F773*G773)</f>
        <v/>
      </c>
      <c r="I773" s="33">
        <f>IF(B773="","",SUMIF('Dispatch (Challan)'!$C$5:$C$6004,B773,'Dispatch (Challan)'!$F$5:$F$6004))</f>
        <v/>
      </c>
      <c r="J773" s="33">
        <f>IF(F773="","",F773-I773)</f>
        <v/>
      </c>
      <c r="K773" s="28">
        <f>IF(F773="","",IF(I773=0,"Pending",IF(I773&gt;=F773,"Completed","Partial")))</f>
        <v/>
      </c>
    </row>
    <row r="774">
      <c r="A774" s="31" t="n"/>
      <c r="B774" s="26" t="n"/>
      <c r="C774" s="26" t="n"/>
      <c r="D774" s="26" t="n"/>
      <c r="E774" s="26" t="n"/>
      <c r="F774" s="27" t="n"/>
      <c r="G774" s="28">
        <f>IFERROR(IF(E774="","",VLOOKUP(E774,'Setup - Mix Design'!$A$5:$I$504,9,0)),"")</f>
        <v/>
      </c>
      <c r="H774" s="32">
        <f>IF(OR(F774="",G774=""),"",F774*G774)</f>
        <v/>
      </c>
      <c r="I774" s="33">
        <f>IF(B774="","",SUMIF('Dispatch (Challan)'!$C$5:$C$6004,B774,'Dispatch (Challan)'!$F$5:$F$6004))</f>
        <v/>
      </c>
      <c r="J774" s="33">
        <f>IF(F774="","",F774-I774)</f>
        <v/>
      </c>
      <c r="K774" s="28">
        <f>IF(F774="","",IF(I774=0,"Pending",IF(I774&gt;=F774,"Completed","Partial")))</f>
        <v/>
      </c>
    </row>
    <row r="775">
      <c r="A775" s="31" t="n"/>
      <c r="B775" s="26" t="n"/>
      <c r="C775" s="26" t="n"/>
      <c r="D775" s="26" t="n"/>
      <c r="E775" s="26" t="n"/>
      <c r="F775" s="27" t="n"/>
      <c r="G775" s="28">
        <f>IFERROR(IF(E775="","",VLOOKUP(E775,'Setup - Mix Design'!$A$5:$I$504,9,0)),"")</f>
        <v/>
      </c>
      <c r="H775" s="32">
        <f>IF(OR(F775="",G775=""),"",F775*G775)</f>
        <v/>
      </c>
      <c r="I775" s="33">
        <f>IF(B775="","",SUMIF('Dispatch (Challan)'!$C$5:$C$6004,B775,'Dispatch (Challan)'!$F$5:$F$6004))</f>
        <v/>
      </c>
      <c r="J775" s="33">
        <f>IF(F775="","",F775-I775)</f>
        <v/>
      </c>
      <c r="K775" s="28">
        <f>IF(F775="","",IF(I775=0,"Pending",IF(I775&gt;=F775,"Completed","Partial")))</f>
        <v/>
      </c>
    </row>
    <row r="776">
      <c r="A776" s="31" t="n"/>
      <c r="B776" s="26" t="n"/>
      <c r="C776" s="26" t="n"/>
      <c r="D776" s="26" t="n"/>
      <c r="E776" s="26" t="n"/>
      <c r="F776" s="27" t="n"/>
      <c r="G776" s="28">
        <f>IFERROR(IF(E776="","",VLOOKUP(E776,'Setup - Mix Design'!$A$5:$I$504,9,0)),"")</f>
        <v/>
      </c>
      <c r="H776" s="32">
        <f>IF(OR(F776="",G776=""),"",F776*G776)</f>
        <v/>
      </c>
      <c r="I776" s="33">
        <f>IF(B776="","",SUMIF('Dispatch (Challan)'!$C$5:$C$6004,B776,'Dispatch (Challan)'!$F$5:$F$6004))</f>
        <v/>
      </c>
      <c r="J776" s="33">
        <f>IF(F776="","",F776-I776)</f>
        <v/>
      </c>
      <c r="K776" s="28">
        <f>IF(F776="","",IF(I776=0,"Pending",IF(I776&gt;=F776,"Completed","Partial")))</f>
        <v/>
      </c>
    </row>
    <row r="777">
      <c r="A777" s="31" t="n"/>
      <c r="B777" s="26" t="n"/>
      <c r="C777" s="26" t="n"/>
      <c r="D777" s="26" t="n"/>
      <c r="E777" s="26" t="n"/>
      <c r="F777" s="27" t="n"/>
      <c r="G777" s="28">
        <f>IFERROR(IF(E777="","",VLOOKUP(E777,'Setup - Mix Design'!$A$5:$I$504,9,0)),"")</f>
        <v/>
      </c>
      <c r="H777" s="32">
        <f>IF(OR(F777="",G777=""),"",F777*G777)</f>
        <v/>
      </c>
      <c r="I777" s="33">
        <f>IF(B777="","",SUMIF('Dispatch (Challan)'!$C$5:$C$6004,B777,'Dispatch (Challan)'!$F$5:$F$6004))</f>
        <v/>
      </c>
      <c r="J777" s="33">
        <f>IF(F777="","",F777-I777)</f>
        <v/>
      </c>
      <c r="K777" s="28">
        <f>IF(F777="","",IF(I777=0,"Pending",IF(I777&gt;=F777,"Completed","Partial")))</f>
        <v/>
      </c>
    </row>
    <row r="778">
      <c r="A778" s="31" t="n"/>
      <c r="B778" s="26" t="n"/>
      <c r="C778" s="26" t="n"/>
      <c r="D778" s="26" t="n"/>
      <c r="E778" s="26" t="n"/>
      <c r="F778" s="27" t="n"/>
      <c r="G778" s="28">
        <f>IFERROR(IF(E778="","",VLOOKUP(E778,'Setup - Mix Design'!$A$5:$I$504,9,0)),"")</f>
        <v/>
      </c>
      <c r="H778" s="32">
        <f>IF(OR(F778="",G778=""),"",F778*G778)</f>
        <v/>
      </c>
      <c r="I778" s="33">
        <f>IF(B778="","",SUMIF('Dispatch (Challan)'!$C$5:$C$6004,B778,'Dispatch (Challan)'!$F$5:$F$6004))</f>
        <v/>
      </c>
      <c r="J778" s="33">
        <f>IF(F778="","",F778-I778)</f>
        <v/>
      </c>
      <c r="K778" s="28">
        <f>IF(F778="","",IF(I778=0,"Pending",IF(I778&gt;=F778,"Completed","Partial")))</f>
        <v/>
      </c>
    </row>
    <row r="779">
      <c r="A779" s="31" t="n"/>
      <c r="B779" s="26" t="n"/>
      <c r="C779" s="26" t="n"/>
      <c r="D779" s="26" t="n"/>
      <c r="E779" s="26" t="n"/>
      <c r="F779" s="27" t="n"/>
      <c r="G779" s="28">
        <f>IFERROR(IF(E779="","",VLOOKUP(E779,'Setup - Mix Design'!$A$5:$I$504,9,0)),"")</f>
        <v/>
      </c>
      <c r="H779" s="32">
        <f>IF(OR(F779="",G779=""),"",F779*G779)</f>
        <v/>
      </c>
      <c r="I779" s="33">
        <f>IF(B779="","",SUMIF('Dispatch (Challan)'!$C$5:$C$6004,B779,'Dispatch (Challan)'!$F$5:$F$6004))</f>
        <v/>
      </c>
      <c r="J779" s="33">
        <f>IF(F779="","",F779-I779)</f>
        <v/>
      </c>
      <c r="K779" s="28">
        <f>IF(F779="","",IF(I779=0,"Pending",IF(I779&gt;=F779,"Completed","Partial")))</f>
        <v/>
      </c>
    </row>
    <row r="780">
      <c r="A780" s="31" t="n"/>
      <c r="B780" s="26" t="n"/>
      <c r="C780" s="26" t="n"/>
      <c r="D780" s="26" t="n"/>
      <c r="E780" s="26" t="n"/>
      <c r="F780" s="27" t="n"/>
      <c r="G780" s="28">
        <f>IFERROR(IF(E780="","",VLOOKUP(E780,'Setup - Mix Design'!$A$5:$I$504,9,0)),"")</f>
        <v/>
      </c>
      <c r="H780" s="32">
        <f>IF(OR(F780="",G780=""),"",F780*G780)</f>
        <v/>
      </c>
      <c r="I780" s="33">
        <f>IF(B780="","",SUMIF('Dispatch (Challan)'!$C$5:$C$6004,B780,'Dispatch (Challan)'!$F$5:$F$6004))</f>
        <v/>
      </c>
      <c r="J780" s="33">
        <f>IF(F780="","",F780-I780)</f>
        <v/>
      </c>
      <c r="K780" s="28">
        <f>IF(F780="","",IF(I780=0,"Pending",IF(I780&gt;=F780,"Completed","Partial")))</f>
        <v/>
      </c>
    </row>
    <row r="781">
      <c r="A781" s="31" t="n"/>
      <c r="B781" s="26" t="n"/>
      <c r="C781" s="26" t="n"/>
      <c r="D781" s="26" t="n"/>
      <c r="E781" s="26" t="n"/>
      <c r="F781" s="27" t="n"/>
      <c r="G781" s="28">
        <f>IFERROR(IF(E781="","",VLOOKUP(E781,'Setup - Mix Design'!$A$5:$I$504,9,0)),"")</f>
        <v/>
      </c>
      <c r="H781" s="32">
        <f>IF(OR(F781="",G781=""),"",F781*G781)</f>
        <v/>
      </c>
      <c r="I781" s="33">
        <f>IF(B781="","",SUMIF('Dispatch (Challan)'!$C$5:$C$6004,B781,'Dispatch (Challan)'!$F$5:$F$6004))</f>
        <v/>
      </c>
      <c r="J781" s="33">
        <f>IF(F781="","",F781-I781)</f>
        <v/>
      </c>
      <c r="K781" s="28">
        <f>IF(F781="","",IF(I781=0,"Pending",IF(I781&gt;=F781,"Completed","Partial")))</f>
        <v/>
      </c>
    </row>
    <row r="782">
      <c r="A782" s="31" t="n"/>
      <c r="B782" s="26" t="n"/>
      <c r="C782" s="26" t="n"/>
      <c r="D782" s="26" t="n"/>
      <c r="E782" s="26" t="n"/>
      <c r="F782" s="27" t="n"/>
      <c r="G782" s="28">
        <f>IFERROR(IF(E782="","",VLOOKUP(E782,'Setup - Mix Design'!$A$5:$I$504,9,0)),"")</f>
        <v/>
      </c>
      <c r="H782" s="32">
        <f>IF(OR(F782="",G782=""),"",F782*G782)</f>
        <v/>
      </c>
      <c r="I782" s="33">
        <f>IF(B782="","",SUMIF('Dispatch (Challan)'!$C$5:$C$6004,B782,'Dispatch (Challan)'!$F$5:$F$6004))</f>
        <v/>
      </c>
      <c r="J782" s="33">
        <f>IF(F782="","",F782-I782)</f>
        <v/>
      </c>
      <c r="K782" s="28">
        <f>IF(F782="","",IF(I782=0,"Pending",IF(I782&gt;=F782,"Completed","Partial")))</f>
        <v/>
      </c>
    </row>
    <row r="783">
      <c r="A783" s="31" t="n"/>
      <c r="B783" s="26" t="n"/>
      <c r="C783" s="26" t="n"/>
      <c r="D783" s="26" t="n"/>
      <c r="E783" s="26" t="n"/>
      <c r="F783" s="27" t="n"/>
      <c r="G783" s="28">
        <f>IFERROR(IF(E783="","",VLOOKUP(E783,'Setup - Mix Design'!$A$5:$I$504,9,0)),"")</f>
        <v/>
      </c>
      <c r="H783" s="32">
        <f>IF(OR(F783="",G783=""),"",F783*G783)</f>
        <v/>
      </c>
      <c r="I783" s="33">
        <f>IF(B783="","",SUMIF('Dispatch (Challan)'!$C$5:$C$6004,B783,'Dispatch (Challan)'!$F$5:$F$6004))</f>
        <v/>
      </c>
      <c r="J783" s="33">
        <f>IF(F783="","",F783-I783)</f>
        <v/>
      </c>
      <c r="K783" s="28">
        <f>IF(F783="","",IF(I783=0,"Pending",IF(I783&gt;=F783,"Completed","Partial")))</f>
        <v/>
      </c>
    </row>
    <row r="784">
      <c r="A784" s="31" t="n"/>
      <c r="B784" s="26" t="n"/>
      <c r="C784" s="26" t="n"/>
      <c r="D784" s="26" t="n"/>
      <c r="E784" s="26" t="n"/>
      <c r="F784" s="27" t="n"/>
      <c r="G784" s="28">
        <f>IFERROR(IF(E784="","",VLOOKUP(E784,'Setup - Mix Design'!$A$5:$I$504,9,0)),"")</f>
        <v/>
      </c>
      <c r="H784" s="32">
        <f>IF(OR(F784="",G784=""),"",F784*G784)</f>
        <v/>
      </c>
      <c r="I784" s="33">
        <f>IF(B784="","",SUMIF('Dispatch (Challan)'!$C$5:$C$6004,B784,'Dispatch (Challan)'!$F$5:$F$6004))</f>
        <v/>
      </c>
      <c r="J784" s="33">
        <f>IF(F784="","",F784-I784)</f>
        <v/>
      </c>
      <c r="K784" s="28">
        <f>IF(F784="","",IF(I784=0,"Pending",IF(I784&gt;=F784,"Completed","Partial")))</f>
        <v/>
      </c>
    </row>
    <row r="785">
      <c r="A785" s="31" t="n"/>
      <c r="B785" s="26" t="n"/>
      <c r="C785" s="26" t="n"/>
      <c r="D785" s="26" t="n"/>
      <c r="E785" s="26" t="n"/>
      <c r="F785" s="27" t="n"/>
      <c r="G785" s="28">
        <f>IFERROR(IF(E785="","",VLOOKUP(E785,'Setup - Mix Design'!$A$5:$I$504,9,0)),"")</f>
        <v/>
      </c>
      <c r="H785" s="32">
        <f>IF(OR(F785="",G785=""),"",F785*G785)</f>
        <v/>
      </c>
      <c r="I785" s="33">
        <f>IF(B785="","",SUMIF('Dispatch (Challan)'!$C$5:$C$6004,B785,'Dispatch (Challan)'!$F$5:$F$6004))</f>
        <v/>
      </c>
      <c r="J785" s="33">
        <f>IF(F785="","",F785-I785)</f>
        <v/>
      </c>
      <c r="K785" s="28">
        <f>IF(F785="","",IF(I785=0,"Pending",IF(I785&gt;=F785,"Completed","Partial")))</f>
        <v/>
      </c>
    </row>
    <row r="786">
      <c r="A786" s="31" t="n"/>
      <c r="B786" s="26" t="n"/>
      <c r="C786" s="26" t="n"/>
      <c r="D786" s="26" t="n"/>
      <c r="E786" s="26" t="n"/>
      <c r="F786" s="27" t="n"/>
      <c r="G786" s="28">
        <f>IFERROR(IF(E786="","",VLOOKUP(E786,'Setup - Mix Design'!$A$5:$I$504,9,0)),"")</f>
        <v/>
      </c>
      <c r="H786" s="32">
        <f>IF(OR(F786="",G786=""),"",F786*G786)</f>
        <v/>
      </c>
      <c r="I786" s="33">
        <f>IF(B786="","",SUMIF('Dispatch (Challan)'!$C$5:$C$6004,B786,'Dispatch (Challan)'!$F$5:$F$6004))</f>
        <v/>
      </c>
      <c r="J786" s="33">
        <f>IF(F786="","",F786-I786)</f>
        <v/>
      </c>
      <c r="K786" s="28">
        <f>IF(F786="","",IF(I786=0,"Pending",IF(I786&gt;=F786,"Completed","Partial")))</f>
        <v/>
      </c>
    </row>
    <row r="787">
      <c r="A787" s="31" t="n"/>
      <c r="B787" s="26" t="n"/>
      <c r="C787" s="26" t="n"/>
      <c r="D787" s="26" t="n"/>
      <c r="E787" s="26" t="n"/>
      <c r="F787" s="27" t="n"/>
      <c r="G787" s="28">
        <f>IFERROR(IF(E787="","",VLOOKUP(E787,'Setup - Mix Design'!$A$5:$I$504,9,0)),"")</f>
        <v/>
      </c>
      <c r="H787" s="32">
        <f>IF(OR(F787="",G787=""),"",F787*G787)</f>
        <v/>
      </c>
      <c r="I787" s="33">
        <f>IF(B787="","",SUMIF('Dispatch (Challan)'!$C$5:$C$6004,B787,'Dispatch (Challan)'!$F$5:$F$6004))</f>
        <v/>
      </c>
      <c r="J787" s="33">
        <f>IF(F787="","",F787-I787)</f>
        <v/>
      </c>
      <c r="K787" s="28">
        <f>IF(F787="","",IF(I787=0,"Pending",IF(I787&gt;=F787,"Completed","Partial")))</f>
        <v/>
      </c>
    </row>
    <row r="788">
      <c r="A788" s="31" t="n"/>
      <c r="B788" s="26" t="n"/>
      <c r="C788" s="26" t="n"/>
      <c r="D788" s="26" t="n"/>
      <c r="E788" s="26" t="n"/>
      <c r="F788" s="27" t="n"/>
      <c r="G788" s="28">
        <f>IFERROR(IF(E788="","",VLOOKUP(E788,'Setup - Mix Design'!$A$5:$I$504,9,0)),"")</f>
        <v/>
      </c>
      <c r="H788" s="32">
        <f>IF(OR(F788="",G788=""),"",F788*G788)</f>
        <v/>
      </c>
      <c r="I788" s="33">
        <f>IF(B788="","",SUMIF('Dispatch (Challan)'!$C$5:$C$6004,B788,'Dispatch (Challan)'!$F$5:$F$6004))</f>
        <v/>
      </c>
      <c r="J788" s="33">
        <f>IF(F788="","",F788-I788)</f>
        <v/>
      </c>
      <c r="K788" s="28">
        <f>IF(F788="","",IF(I788=0,"Pending",IF(I788&gt;=F788,"Completed","Partial")))</f>
        <v/>
      </c>
    </row>
    <row r="789">
      <c r="A789" s="31" t="n"/>
      <c r="B789" s="26" t="n"/>
      <c r="C789" s="26" t="n"/>
      <c r="D789" s="26" t="n"/>
      <c r="E789" s="26" t="n"/>
      <c r="F789" s="27" t="n"/>
      <c r="G789" s="28">
        <f>IFERROR(IF(E789="","",VLOOKUP(E789,'Setup - Mix Design'!$A$5:$I$504,9,0)),"")</f>
        <v/>
      </c>
      <c r="H789" s="32">
        <f>IF(OR(F789="",G789=""),"",F789*G789)</f>
        <v/>
      </c>
      <c r="I789" s="33">
        <f>IF(B789="","",SUMIF('Dispatch (Challan)'!$C$5:$C$6004,B789,'Dispatch (Challan)'!$F$5:$F$6004))</f>
        <v/>
      </c>
      <c r="J789" s="33">
        <f>IF(F789="","",F789-I789)</f>
        <v/>
      </c>
      <c r="K789" s="28">
        <f>IF(F789="","",IF(I789=0,"Pending",IF(I789&gt;=F789,"Completed","Partial")))</f>
        <v/>
      </c>
    </row>
    <row r="790">
      <c r="A790" s="31" t="n"/>
      <c r="B790" s="26" t="n"/>
      <c r="C790" s="26" t="n"/>
      <c r="D790" s="26" t="n"/>
      <c r="E790" s="26" t="n"/>
      <c r="F790" s="27" t="n"/>
      <c r="G790" s="28">
        <f>IFERROR(IF(E790="","",VLOOKUP(E790,'Setup - Mix Design'!$A$5:$I$504,9,0)),"")</f>
        <v/>
      </c>
      <c r="H790" s="32">
        <f>IF(OR(F790="",G790=""),"",F790*G790)</f>
        <v/>
      </c>
      <c r="I790" s="33">
        <f>IF(B790="","",SUMIF('Dispatch (Challan)'!$C$5:$C$6004,B790,'Dispatch (Challan)'!$F$5:$F$6004))</f>
        <v/>
      </c>
      <c r="J790" s="33">
        <f>IF(F790="","",F790-I790)</f>
        <v/>
      </c>
      <c r="K790" s="28">
        <f>IF(F790="","",IF(I790=0,"Pending",IF(I790&gt;=F790,"Completed","Partial")))</f>
        <v/>
      </c>
    </row>
    <row r="791">
      <c r="A791" s="31" t="n"/>
      <c r="B791" s="26" t="n"/>
      <c r="C791" s="26" t="n"/>
      <c r="D791" s="26" t="n"/>
      <c r="E791" s="26" t="n"/>
      <c r="F791" s="27" t="n"/>
      <c r="G791" s="28">
        <f>IFERROR(IF(E791="","",VLOOKUP(E791,'Setup - Mix Design'!$A$5:$I$504,9,0)),"")</f>
        <v/>
      </c>
      <c r="H791" s="32">
        <f>IF(OR(F791="",G791=""),"",F791*G791)</f>
        <v/>
      </c>
      <c r="I791" s="33">
        <f>IF(B791="","",SUMIF('Dispatch (Challan)'!$C$5:$C$6004,B791,'Dispatch (Challan)'!$F$5:$F$6004))</f>
        <v/>
      </c>
      <c r="J791" s="33">
        <f>IF(F791="","",F791-I791)</f>
        <v/>
      </c>
      <c r="K791" s="28">
        <f>IF(F791="","",IF(I791=0,"Pending",IF(I791&gt;=F791,"Completed","Partial")))</f>
        <v/>
      </c>
    </row>
    <row r="792">
      <c r="A792" s="31" t="n"/>
      <c r="B792" s="26" t="n"/>
      <c r="C792" s="26" t="n"/>
      <c r="D792" s="26" t="n"/>
      <c r="E792" s="26" t="n"/>
      <c r="F792" s="27" t="n"/>
      <c r="G792" s="28">
        <f>IFERROR(IF(E792="","",VLOOKUP(E792,'Setup - Mix Design'!$A$5:$I$504,9,0)),"")</f>
        <v/>
      </c>
      <c r="H792" s="32">
        <f>IF(OR(F792="",G792=""),"",F792*G792)</f>
        <v/>
      </c>
      <c r="I792" s="33">
        <f>IF(B792="","",SUMIF('Dispatch (Challan)'!$C$5:$C$6004,B792,'Dispatch (Challan)'!$F$5:$F$6004))</f>
        <v/>
      </c>
      <c r="J792" s="33">
        <f>IF(F792="","",F792-I792)</f>
        <v/>
      </c>
      <c r="K792" s="28">
        <f>IF(F792="","",IF(I792=0,"Pending",IF(I792&gt;=F792,"Completed","Partial")))</f>
        <v/>
      </c>
    </row>
    <row r="793">
      <c r="A793" s="31" t="n"/>
      <c r="B793" s="26" t="n"/>
      <c r="C793" s="26" t="n"/>
      <c r="D793" s="26" t="n"/>
      <c r="E793" s="26" t="n"/>
      <c r="F793" s="27" t="n"/>
      <c r="G793" s="28">
        <f>IFERROR(IF(E793="","",VLOOKUP(E793,'Setup - Mix Design'!$A$5:$I$504,9,0)),"")</f>
        <v/>
      </c>
      <c r="H793" s="32">
        <f>IF(OR(F793="",G793=""),"",F793*G793)</f>
        <v/>
      </c>
      <c r="I793" s="33">
        <f>IF(B793="","",SUMIF('Dispatch (Challan)'!$C$5:$C$6004,B793,'Dispatch (Challan)'!$F$5:$F$6004))</f>
        <v/>
      </c>
      <c r="J793" s="33">
        <f>IF(F793="","",F793-I793)</f>
        <v/>
      </c>
      <c r="K793" s="28">
        <f>IF(F793="","",IF(I793=0,"Pending",IF(I793&gt;=F793,"Completed","Partial")))</f>
        <v/>
      </c>
    </row>
    <row r="794">
      <c r="A794" s="31" t="n"/>
      <c r="B794" s="26" t="n"/>
      <c r="C794" s="26" t="n"/>
      <c r="D794" s="26" t="n"/>
      <c r="E794" s="26" t="n"/>
      <c r="F794" s="27" t="n"/>
      <c r="G794" s="28">
        <f>IFERROR(IF(E794="","",VLOOKUP(E794,'Setup - Mix Design'!$A$5:$I$504,9,0)),"")</f>
        <v/>
      </c>
      <c r="H794" s="32">
        <f>IF(OR(F794="",G794=""),"",F794*G794)</f>
        <v/>
      </c>
      <c r="I794" s="33">
        <f>IF(B794="","",SUMIF('Dispatch (Challan)'!$C$5:$C$6004,B794,'Dispatch (Challan)'!$F$5:$F$6004))</f>
        <v/>
      </c>
      <c r="J794" s="33">
        <f>IF(F794="","",F794-I794)</f>
        <v/>
      </c>
      <c r="K794" s="28">
        <f>IF(F794="","",IF(I794=0,"Pending",IF(I794&gt;=F794,"Completed","Partial")))</f>
        <v/>
      </c>
    </row>
    <row r="795">
      <c r="A795" s="31" t="n"/>
      <c r="B795" s="26" t="n"/>
      <c r="C795" s="26" t="n"/>
      <c r="D795" s="26" t="n"/>
      <c r="E795" s="26" t="n"/>
      <c r="F795" s="27" t="n"/>
      <c r="G795" s="28">
        <f>IFERROR(IF(E795="","",VLOOKUP(E795,'Setup - Mix Design'!$A$5:$I$504,9,0)),"")</f>
        <v/>
      </c>
      <c r="H795" s="32">
        <f>IF(OR(F795="",G795=""),"",F795*G795)</f>
        <v/>
      </c>
      <c r="I795" s="33">
        <f>IF(B795="","",SUMIF('Dispatch (Challan)'!$C$5:$C$6004,B795,'Dispatch (Challan)'!$F$5:$F$6004))</f>
        <v/>
      </c>
      <c r="J795" s="33">
        <f>IF(F795="","",F795-I795)</f>
        <v/>
      </c>
      <c r="K795" s="28">
        <f>IF(F795="","",IF(I795=0,"Pending",IF(I795&gt;=F795,"Completed","Partial")))</f>
        <v/>
      </c>
    </row>
    <row r="796">
      <c r="A796" s="31" t="n"/>
      <c r="B796" s="26" t="n"/>
      <c r="C796" s="26" t="n"/>
      <c r="D796" s="26" t="n"/>
      <c r="E796" s="26" t="n"/>
      <c r="F796" s="27" t="n"/>
      <c r="G796" s="28">
        <f>IFERROR(IF(E796="","",VLOOKUP(E796,'Setup - Mix Design'!$A$5:$I$504,9,0)),"")</f>
        <v/>
      </c>
      <c r="H796" s="32">
        <f>IF(OR(F796="",G796=""),"",F796*G796)</f>
        <v/>
      </c>
      <c r="I796" s="33">
        <f>IF(B796="","",SUMIF('Dispatch (Challan)'!$C$5:$C$6004,B796,'Dispatch (Challan)'!$F$5:$F$6004))</f>
        <v/>
      </c>
      <c r="J796" s="33">
        <f>IF(F796="","",F796-I796)</f>
        <v/>
      </c>
      <c r="K796" s="28">
        <f>IF(F796="","",IF(I796=0,"Pending",IF(I796&gt;=F796,"Completed","Partial")))</f>
        <v/>
      </c>
    </row>
    <row r="797">
      <c r="A797" s="31" t="n"/>
      <c r="B797" s="26" t="n"/>
      <c r="C797" s="26" t="n"/>
      <c r="D797" s="26" t="n"/>
      <c r="E797" s="26" t="n"/>
      <c r="F797" s="27" t="n"/>
      <c r="G797" s="28">
        <f>IFERROR(IF(E797="","",VLOOKUP(E797,'Setup - Mix Design'!$A$5:$I$504,9,0)),"")</f>
        <v/>
      </c>
      <c r="H797" s="32">
        <f>IF(OR(F797="",G797=""),"",F797*G797)</f>
        <v/>
      </c>
      <c r="I797" s="33">
        <f>IF(B797="","",SUMIF('Dispatch (Challan)'!$C$5:$C$6004,B797,'Dispatch (Challan)'!$F$5:$F$6004))</f>
        <v/>
      </c>
      <c r="J797" s="33">
        <f>IF(F797="","",F797-I797)</f>
        <v/>
      </c>
      <c r="K797" s="28">
        <f>IF(F797="","",IF(I797=0,"Pending",IF(I797&gt;=F797,"Completed","Partial")))</f>
        <v/>
      </c>
    </row>
    <row r="798">
      <c r="A798" s="31" t="n"/>
      <c r="B798" s="26" t="n"/>
      <c r="C798" s="26" t="n"/>
      <c r="D798" s="26" t="n"/>
      <c r="E798" s="26" t="n"/>
      <c r="F798" s="27" t="n"/>
      <c r="G798" s="28">
        <f>IFERROR(IF(E798="","",VLOOKUP(E798,'Setup - Mix Design'!$A$5:$I$504,9,0)),"")</f>
        <v/>
      </c>
      <c r="H798" s="32">
        <f>IF(OR(F798="",G798=""),"",F798*G798)</f>
        <v/>
      </c>
      <c r="I798" s="33">
        <f>IF(B798="","",SUMIF('Dispatch (Challan)'!$C$5:$C$6004,B798,'Dispatch (Challan)'!$F$5:$F$6004))</f>
        <v/>
      </c>
      <c r="J798" s="33">
        <f>IF(F798="","",F798-I798)</f>
        <v/>
      </c>
      <c r="K798" s="28">
        <f>IF(F798="","",IF(I798=0,"Pending",IF(I798&gt;=F798,"Completed","Partial")))</f>
        <v/>
      </c>
    </row>
    <row r="799">
      <c r="A799" s="31" t="n"/>
      <c r="B799" s="26" t="n"/>
      <c r="C799" s="26" t="n"/>
      <c r="D799" s="26" t="n"/>
      <c r="E799" s="26" t="n"/>
      <c r="F799" s="27" t="n"/>
      <c r="G799" s="28">
        <f>IFERROR(IF(E799="","",VLOOKUP(E799,'Setup - Mix Design'!$A$5:$I$504,9,0)),"")</f>
        <v/>
      </c>
      <c r="H799" s="32">
        <f>IF(OR(F799="",G799=""),"",F799*G799)</f>
        <v/>
      </c>
      <c r="I799" s="33">
        <f>IF(B799="","",SUMIF('Dispatch (Challan)'!$C$5:$C$6004,B799,'Dispatch (Challan)'!$F$5:$F$6004))</f>
        <v/>
      </c>
      <c r="J799" s="33">
        <f>IF(F799="","",F799-I799)</f>
        <v/>
      </c>
      <c r="K799" s="28">
        <f>IF(F799="","",IF(I799=0,"Pending",IF(I799&gt;=F799,"Completed","Partial")))</f>
        <v/>
      </c>
    </row>
    <row r="800">
      <c r="A800" s="31" t="n"/>
      <c r="B800" s="26" t="n"/>
      <c r="C800" s="26" t="n"/>
      <c r="D800" s="26" t="n"/>
      <c r="E800" s="26" t="n"/>
      <c r="F800" s="27" t="n"/>
      <c r="G800" s="28">
        <f>IFERROR(IF(E800="","",VLOOKUP(E800,'Setup - Mix Design'!$A$5:$I$504,9,0)),"")</f>
        <v/>
      </c>
      <c r="H800" s="32">
        <f>IF(OR(F800="",G800=""),"",F800*G800)</f>
        <v/>
      </c>
      <c r="I800" s="33">
        <f>IF(B800="","",SUMIF('Dispatch (Challan)'!$C$5:$C$6004,B800,'Dispatch (Challan)'!$F$5:$F$6004))</f>
        <v/>
      </c>
      <c r="J800" s="33">
        <f>IF(F800="","",F800-I800)</f>
        <v/>
      </c>
      <c r="K800" s="28">
        <f>IF(F800="","",IF(I800=0,"Pending",IF(I800&gt;=F800,"Completed","Partial")))</f>
        <v/>
      </c>
    </row>
    <row r="801">
      <c r="A801" s="31" t="n"/>
      <c r="B801" s="26" t="n"/>
      <c r="C801" s="26" t="n"/>
      <c r="D801" s="26" t="n"/>
      <c r="E801" s="26" t="n"/>
      <c r="F801" s="27" t="n"/>
      <c r="G801" s="28">
        <f>IFERROR(IF(E801="","",VLOOKUP(E801,'Setup - Mix Design'!$A$5:$I$504,9,0)),"")</f>
        <v/>
      </c>
      <c r="H801" s="32">
        <f>IF(OR(F801="",G801=""),"",F801*G801)</f>
        <v/>
      </c>
      <c r="I801" s="33">
        <f>IF(B801="","",SUMIF('Dispatch (Challan)'!$C$5:$C$6004,B801,'Dispatch (Challan)'!$F$5:$F$6004))</f>
        <v/>
      </c>
      <c r="J801" s="33">
        <f>IF(F801="","",F801-I801)</f>
        <v/>
      </c>
      <c r="K801" s="28">
        <f>IF(F801="","",IF(I801=0,"Pending",IF(I801&gt;=F801,"Completed","Partial")))</f>
        <v/>
      </c>
    </row>
    <row r="802">
      <c r="A802" s="31" t="n"/>
      <c r="B802" s="26" t="n"/>
      <c r="C802" s="26" t="n"/>
      <c r="D802" s="26" t="n"/>
      <c r="E802" s="26" t="n"/>
      <c r="F802" s="27" t="n"/>
      <c r="G802" s="28">
        <f>IFERROR(IF(E802="","",VLOOKUP(E802,'Setup - Mix Design'!$A$5:$I$504,9,0)),"")</f>
        <v/>
      </c>
      <c r="H802" s="32">
        <f>IF(OR(F802="",G802=""),"",F802*G802)</f>
        <v/>
      </c>
      <c r="I802" s="33">
        <f>IF(B802="","",SUMIF('Dispatch (Challan)'!$C$5:$C$6004,B802,'Dispatch (Challan)'!$F$5:$F$6004))</f>
        <v/>
      </c>
      <c r="J802" s="33">
        <f>IF(F802="","",F802-I802)</f>
        <v/>
      </c>
      <c r="K802" s="28">
        <f>IF(F802="","",IF(I802=0,"Pending",IF(I802&gt;=F802,"Completed","Partial")))</f>
        <v/>
      </c>
    </row>
    <row r="803">
      <c r="A803" s="31" t="n"/>
      <c r="B803" s="26" t="n"/>
      <c r="C803" s="26" t="n"/>
      <c r="D803" s="26" t="n"/>
      <c r="E803" s="26" t="n"/>
      <c r="F803" s="27" t="n"/>
      <c r="G803" s="28">
        <f>IFERROR(IF(E803="","",VLOOKUP(E803,'Setup - Mix Design'!$A$5:$I$504,9,0)),"")</f>
        <v/>
      </c>
      <c r="H803" s="32">
        <f>IF(OR(F803="",G803=""),"",F803*G803)</f>
        <v/>
      </c>
      <c r="I803" s="33">
        <f>IF(B803="","",SUMIF('Dispatch (Challan)'!$C$5:$C$6004,B803,'Dispatch (Challan)'!$F$5:$F$6004))</f>
        <v/>
      </c>
      <c r="J803" s="33">
        <f>IF(F803="","",F803-I803)</f>
        <v/>
      </c>
      <c r="K803" s="28">
        <f>IF(F803="","",IF(I803=0,"Pending",IF(I803&gt;=F803,"Completed","Partial")))</f>
        <v/>
      </c>
    </row>
    <row r="804">
      <c r="A804" s="31" t="n"/>
      <c r="B804" s="26" t="n"/>
      <c r="C804" s="26" t="n"/>
      <c r="D804" s="26" t="n"/>
      <c r="E804" s="26" t="n"/>
      <c r="F804" s="27" t="n"/>
      <c r="G804" s="28">
        <f>IFERROR(IF(E804="","",VLOOKUP(E804,'Setup - Mix Design'!$A$5:$I$504,9,0)),"")</f>
        <v/>
      </c>
      <c r="H804" s="32">
        <f>IF(OR(F804="",G804=""),"",F804*G804)</f>
        <v/>
      </c>
      <c r="I804" s="33">
        <f>IF(B804="","",SUMIF('Dispatch (Challan)'!$C$5:$C$6004,B804,'Dispatch (Challan)'!$F$5:$F$6004))</f>
        <v/>
      </c>
      <c r="J804" s="33">
        <f>IF(F804="","",F804-I804)</f>
        <v/>
      </c>
      <c r="K804" s="28">
        <f>IF(F804="","",IF(I804=0,"Pending",IF(I804&gt;=F804,"Completed","Partial")))</f>
        <v/>
      </c>
    </row>
    <row r="805">
      <c r="A805" s="31" t="n"/>
      <c r="B805" s="26" t="n"/>
      <c r="C805" s="26" t="n"/>
      <c r="D805" s="26" t="n"/>
      <c r="E805" s="26" t="n"/>
      <c r="F805" s="27" t="n"/>
      <c r="G805" s="28">
        <f>IFERROR(IF(E805="","",VLOOKUP(E805,'Setup - Mix Design'!$A$5:$I$504,9,0)),"")</f>
        <v/>
      </c>
      <c r="H805" s="32">
        <f>IF(OR(F805="",G805=""),"",F805*G805)</f>
        <v/>
      </c>
      <c r="I805" s="33">
        <f>IF(B805="","",SUMIF('Dispatch (Challan)'!$C$5:$C$6004,B805,'Dispatch (Challan)'!$F$5:$F$6004))</f>
        <v/>
      </c>
      <c r="J805" s="33">
        <f>IF(F805="","",F805-I805)</f>
        <v/>
      </c>
      <c r="K805" s="28">
        <f>IF(F805="","",IF(I805=0,"Pending",IF(I805&gt;=F805,"Completed","Partial")))</f>
        <v/>
      </c>
    </row>
    <row r="806">
      <c r="A806" s="31" t="n"/>
      <c r="B806" s="26" t="n"/>
      <c r="C806" s="26" t="n"/>
      <c r="D806" s="26" t="n"/>
      <c r="E806" s="26" t="n"/>
      <c r="F806" s="27" t="n"/>
      <c r="G806" s="28">
        <f>IFERROR(IF(E806="","",VLOOKUP(E806,'Setup - Mix Design'!$A$5:$I$504,9,0)),"")</f>
        <v/>
      </c>
      <c r="H806" s="32">
        <f>IF(OR(F806="",G806=""),"",F806*G806)</f>
        <v/>
      </c>
      <c r="I806" s="33">
        <f>IF(B806="","",SUMIF('Dispatch (Challan)'!$C$5:$C$6004,B806,'Dispatch (Challan)'!$F$5:$F$6004))</f>
        <v/>
      </c>
      <c r="J806" s="33">
        <f>IF(F806="","",F806-I806)</f>
        <v/>
      </c>
      <c r="K806" s="28">
        <f>IF(F806="","",IF(I806=0,"Pending",IF(I806&gt;=F806,"Completed","Partial")))</f>
        <v/>
      </c>
    </row>
    <row r="807">
      <c r="A807" s="31" t="n"/>
      <c r="B807" s="26" t="n"/>
      <c r="C807" s="26" t="n"/>
      <c r="D807" s="26" t="n"/>
      <c r="E807" s="26" t="n"/>
      <c r="F807" s="27" t="n"/>
      <c r="G807" s="28">
        <f>IFERROR(IF(E807="","",VLOOKUP(E807,'Setup - Mix Design'!$A$5:$I$504,9,0)),"")</f>
        <v/>
      </c>
      <c r="H807" s="32">
        <f>IF(OR(F807="",G807=""),"",F807*G807)</f>
        <v/>
      </c>
      <c r="I807" s="33">
        <f>IF(B807="","",SUMIF('Dispatch (Challan)'!$C$5:$C$6004,B807,'Dispatch (Challan)'!$F$5:$F$6004))</f>
        <v/>
      </c>
      <c r="J807" s="33">
        <f>IF(F807="","",F807-I807)</f>
        <v/>
      </c>
      <c r="K807" s="28">
        <f>IF(F807="","",IF(I807=0,"Pending",IF(I807&gt;=F807,"Completed","Partial")))</f>
        <v/>
      </c>
    </row>
    <row r="808">
      <c r="A808" s="31" t="n"/>
      <c r="B808" s="26" t="n"/>
      <c r="C808" s="26" t="n"/>
      <c r="D808" s="26" t="n"/>
      <c r="E808" s="26" t="n"/>
      <c r="F808" s="27" t="n"/>
      <c r="G808" s="28">
        <f>IFERROR(IF(E808="","",VLOOKUP(E808,'Setup - Mix Design'!$A$5:$I$504,9,0)),"")</f>
        <v/>
      </c>
      <c r="H808" s="32">
        <f>IF(OR(F808="",G808=""),"",F808*G808)</f>
        <v/>
      </c>
      <c r="I808" s="33">
        <f>IF(B808="","",SUMIF('Dispatch (Challan)'!$C$5:$C$6004,B808,'Dispatch (Challan)'!$F$5:$F$6004))</f>
        <v/>
      </c>
      <c r="J808" s="33">
        <f>IF(F808="","",F808-I808)</f>
        <v/>
      </c>
      <c r="K808" s="28">
        <f>IF(F808="","",IF(I808=0,"Pending",IF(I808&gt;=F808,"Completed","Partial")))</f>
        <v/>
      </c>
    </row>
    <row r="809">
      <c r="A809" s="31" t="n"/>
      <c r="B809" s="26" t="n"/>
      <c r="C809" s="26" t="n"/>
      <c r="D809" s="26" t="n"/>
      <c r="E809" s="26" t="n"/>
      <c r="F809" s="27" t="n"/>
      <c r="G809" s="28">
        <f>IFERROR(IF(E809="","",VLOOKUP(E809,'Setup - Mix Design'!$A$5:$I$504,9,0)),"")</f>
        <v/>
      </c>
      <c r="H809" s="32">
        <f>IF(OR(F809="",G809=""),"",F809*G809)</f>
        <v/>
      </c>
      <c r="I809" s="33">
        <f>IF(B809="","",SUMIF('Dispatch (Challan)'!$C$5:$C$6004,B809,'Dispatch (Challan)'!$F$5:$F$6004))</f>
        <v/>
      </c>
      <c r="J809" s="33">
        <f>IF(F809="","",F809-I809)</f>
        <v/>
      </c>
      <c r="K809" s="28">
        <f>IF(F809="","",IF(I809=0,"Pending",IF(I809&gt;=F809,"Completed","Partial")))</f>
        <v/>
      </c>
    </row>
    <row r="810">
      <c r="A810" s="31" t="n"/>
      <c r="B810" s="26" t="n"/>
      <c r="C810" s="26" t="n"/>
      <c r="D810" s="26" t="n"/>
      <c r="E810" s="26" t="n"/>
      <c r="F810" s="27" t="n"/>
      <c r="G810" s="28">
        <f>IFERROR(IF(E810="","",VLOOKUP(E810,'Setup - Mix Design'!$A$5:$I$504,9,0)),"")</f>
        <v/>
      </c>
      <c r="H810" s="32">
        <f>IF(OR(F810="",G810=""),"",F810*G810)</f>
        <v/>
      </c>
      <c r="I810" s="33">
        <f>IF(B810="","",SUMIF('Dispatch (Challan)'!$C$5:$C$6004,B810,'Dispatch (Challan)'!$F$5:$F$6004))</f>
        <v/>
      </c>
      <c r="J810" s="33">
        <f>IF(F810="","",F810-I810)</f>
        <v/>
      </c>
      <c r="K810" s="28">
        <f>IF(F810="","",IF(I810=0,"Pending",IF(I810&gt;=F810,"Completed","Partial")))</f>
        <v/>
      </c>
    </row>
    <row r="811">
      <c r="A811" s="31" t="n"/>
      <c r="B811" s="26" t="n"/>
      <c r="C811" s="26" t="n"/>
      <c r="D811" s="26" t="n"/>
      <c r="E811" s="26" t="n"/>
      <c r="F811" s="27" t="n"/>
      <c r="G811" s="28">
        <f>IFERROR(IF(E811="","",VLOOKUP(E811,'Setup - Mix Design'!$A$5:$I$504,9,0)),"")</f>
        <v/>
      </c>
      <c r="H811" s="32">
        <f>IF(OR(F811="",G811=""),"",F811*G811)</f>
        <v/>
      </c>
      <c r="I811" s="33">
        <f>IF(B811="","",SUMIF('Dispatch (Challan)'!$C$5:$C$6004,B811,'Dispatch (Challan)'!$F$5:$F$6004))</f>
        <v/>
      </c>
      <c r="J811" s="33">
        <f>IF(F811="","",F811-I811)</f>
        <v/>
      </c>
      <c r="K811" s="28">
        <f>IF(F811="","",IF(I811=0,"Pending",IF(I811&gt;=F811,"Completed","Partial")))</f>
        <v/>
      </c>
    </row>
    <row r="812">
      <c r="A812" s="31" t="n"/>
      <c r="B812" s="26" t="n"/>
      <c r="C812" s="26" t="n"/>
      <c r="D812" s="26" t="n"/>
      <c r="E812" s="26" t="n"/>
      <c r="F812" s="27" t="n"/>
      <c r="G812" s="28">
        <f>IFERROR(IF(E812="","",VLOOKUP(E812,'Setup - Mix Design'!$A$5:$I$504,9,0)),"")</f>
        <v/>
      </c>
      <c r="H812" s="32">
        <f>IF(OR(F812="",G812=""),"",F812*G812)</f>
        <v/>
      </c>
      <c r="I812" s="33">
        <f>IF(B812="","",SUMIF('Dispatch (Challan)'!$C$5:$C$6004,B812,'Dispatch (Challan)'!$F$5:$F$6004))</f>
        <v/>
      </c>
      <c r="J812" s="33">
        <f>IF(F812="","",F812-I812)</f>
        <v/>
      </c>
      <c r="K812" s="28">
        <f>IF(F812="","",IF(I812=0,"Pending",IF(I812&gt;=F812,"Completed","Partial")))</f>
        <v/>
      </c>
    </row>
    <row r="813">
      <c r="A813" s="31" t="n"/>
      <c r="B813" s="26" t="n"/>
      <c r="C813" s="26" t="n"/>
      <c r="D813" s="26" t="n"/>
      <c r="E813" s="26" t="n"/>
      <c r="F813" s="27" t="n"/>
      <c r="G813" s="28">
        <f>IFERROR(IF(E813="","",VLOOKUP(E813,'Setup - Mix Design'!$A$5:$I$504,9,0)),"")</f>
        <v/>
      </c>
      <c r="H813" s="32">
        <f>IF(OR(F813="",G813=""),"",F813*G813)</f>
        <v/>
      </c>
      <c r="I813" s="33">
        <f>IF(B813="","",SUMIF('Dispatch (Challan)'!$C$5:$C$6004,B813,'Dispatch (Challan)'!$F$5:$F$6004))</f>
        <v/>
      </c>
      <c r="J813" s="33">
        <f>IF(F813="","",F813-I813)</f>
        <v/>
      </c>
      <c r="K813" s="28">
        <f>IF(F813="","",IF(I813=0,"Pending",IF(I813&gt;=F813,"Completed","Partial")))</f>
        <v/>
      </c>
    </row>
    <row r="814">
      <c r="A814" s="31" t="n"/>
      <c r="B814" s="26" t="n"/>
      <c r="C814" s="26" t="n"/>
      <c r="D814" s="26" t="n"/>
      <c r="E814" s="26" t="n"/>
      <c r="F814" s="27" t="n"/>
      <c r="G814" s="28">
        <f>IFERROR(IF(E814="","",VLOOKUP(E814,'Setup - Mix Design'!$A$5:$I$504,9,0)),"")</f>
        <v/>
      </c>
      <c r="H814" s="32">
        <f>IF(OR(F814="",G814=""),"",F814*G814)</f>
        <v/>
      </c>
      <c r="I814" s="33">
        <f>IF(B814="","",SUMIF('Dispatch (Challan)'!$C$5:$C$6004,B814,'Dispatch (Challan)'!$F$5:$F$6004))</f>
        <v/>
      </c>
      <c r="J814" s="33">
        <f>IF(F814="","",F814-I814)</f>
        <v/>
      </c>
      <c r="K814" s="28">
        <f>IF(F814="","",IF(I814=0,"Pending",IF(I814&gt;=F814,"Completed","Partial")))</f>
        <v/>
      </c>
    </row>
    <row r="815">
      <c r="A815" s="31" t="n"/>
      <c r="B815" s="26" t="n"/>
      <c r="C815" s="26" t="n"/>
      <c r="D815" s="26" t="n"/>
      <c r="E815" s="26" t="n"/>
      <c r="F815" s="27" t="n"/>
      <c r="G815" s="28">
        <f>IFERROR(IF(E815="","",VLOOKUP(E815,'Setup - Mix Design'!$A$5:$I$504,9,0)),"")</f>
        <v/>
      </c>
      <c r="H815" s="32">
        <f>IF(OR(F815="",G815=""),"",F815*G815)</f>
        <v/>
      </c>
      <c r="I815" s="33">
        <f>IF(B815="","",SUMIF('Dispatch (Challan)'!$C$5:$C$6004,B815,'Dispatch (Challan)'!$F$5:$F$6004))</f>
        <v/>
      </c>
      <c r="J815" s="33">
        <f>IF(F815="","",F815-I815)</f>
        <v/>
      </c>
      <c r="K815" s="28">
        <f>IF(F815="","",IF(I815=0,"Pending",IF(I815&gt;=F815,"Completed","Partial")))</f>
        <v/>
      </c>
    </row>
    <row r="816">
      <c r="A816" s="31" t="n"/>
      <c r="B816" s="26" t="n"/>
      <c r="C816" s="26" t="n"/>
      <c r="D816" s="26" t="n"/>
      <c r="E816" s="26" t="n"/>
      <c r="F816" s="27" t="n"/>
      <c r="G816" s="28">
        <f>IFERROR(IF(E816="","",VLOOKUP(E816,'Setup - Mix Design'!$A$5:$I$504,9,0)),"")</f>
        <v/>
      </c>
      <c r="H816" s="32">
        <f>IF(OR(F816="",G816=""),"",F816*G816)</f>
        <v/>
      </c>
      <c r="I816" s="33">
        <f>IF(B816="","",SUMIF('Dispatch (Challan)'!$C$5:$C$6004,B816,'Dispatch (Challan)'!$F$5:$F$6004))</f>
        <v/>
      </c>
      <c r="J816" s="33">
        <f>IF(F816="","",F816-I816)</f>
        <v/>
      </c>
      <c r="K816" s="28">
        <f>IF(F816="","",IF(I816=0,"Pending",IF(I816&gt;=F816,"Completed","Partial")))</f>
        <v/>
      </c>
    </row>
    <row r="817">
      <c r="A817" s="31" t="n"/>
      <c r="B817" s="26" t="n"/>
      <c r="C817" s="26" t="n"/>
      <c r="D817" s="26" t="n"/>
      <c r="E817" s="26" t="n"/>
      <c r="F817" s="27" t="n"/>
      <c r="G817" s="28">
        <f>IFERROR(IF(E817="","",VLOOKUP(E817,'Setup - Mix Design'!$A$5:$I$504,9,0)),"")</f>
        <v/>
      </c>
      <c r="H817" s="32">
        <f>IF(OR(F817="",G817=""),"",F817*G817)</f>
        <v/>
      </c>
      <c r="I817" s="33">
        <f>IF(B817="","",SUMIF('Dispatch (Challan)'!$C$5:$C$6004,B817,'Dispatch (Challan)'!$F$5:$F$6004))</f>
        <v/>
      </c>
      <c r="J817" s="33">
        <f>IF(F817="","",F817-I817)</f>
        <v/>
      </c>
      <c r="K817" s="28">
        <f>IF(F817="","",IF(I817=0,"Pending",IF(I817&gt;=F817,"Completed","Partial")))</f>
        <v/>
      </c>
    </row>
    <row r="818">
      <c r="A818" s="31" t="n"/>
      <c r="B818" s="26" t="n"/>
      <c r="C818" s="26" t="n"/>
      <c r="D818" s="26" t="n"/>
      <c r="E818" s="26" t="n"/>
      <c r="F818" s="27" t="n"/>
      <c r="G818" s="28">
        <f>IFERROR(IF(E818="","",VLOOKUP(E818,'Setup - Mix Design'!$A$5:$I$504,9,0)),"")</f>
        <v/>
      </c>
      <c r="H818" s="32">
        <f>IF(OR(F818="",G818=""),"",F818*G818)</f>
        <v/>
      </c>
      <c r="I818" s="33">
        <f>IF(B818="","",SUMIF('Dispatch (Challan)'!$C$5:$C$6004,B818,'Dispatch (Challan)'!$F$5:$F$6004))</f>
        <v/>
      </c>
      <c r="J818" s="33">
        <f>IF(F818="","",F818-I818)</f>
        <v/>
      </c>
      <c r="K818" s="28">
        <f>IF(F818="","",IF(I818=0,"Pending",IF(I818&gt;=F818,"Completed","Partial")))</f>
        <v/>
      </c>
    </row>
    <row r="819">
      <c r="A819" s="31" t="n"/>
      <c r="B819" s="26" t="n"/>
      <c r="C819" s="26" t="n"/>
      <c r="D819" s="26" t="n"/>
      <c r="E819" s="26" t="n"/>
      <c r="F819" s="27" t="n"/>
      <c r="G819" s="28">
        <f>IFERROR(IF(E819="","",VLOOKUP(E819,'Setup - Mix Design'!$A$5:$I$504,9,0)),"")</f>
        <v/>
      </c>
      <c r="H819" s="32">
        <f>IF(OR(F819="",G819=""),"",F819*G819)</f>
        <v/>
      </c>
      <c r="I819" s="33">
        <f>IF(B819="","",SUMIF('Dispatch (Challan)'!$C$5:$C$6004,B819,'Dispatch (Challan)'!$F$5:$F$6004))</f>
        <v/>
      </c>
      <c r="J819" s="33">
        <f>IF(F819="","",F819-I819)</f>
        <v/>
      </c>
      <c r="K819" s="28">
        <f>IF(F819="","",IF(I819=0,"Pending",IF(I819&gt;=F819,"Completed","Partial")))</f>
        <v/>
      </c>
    </row>
    <row r="820">
      <c r="A820" s="31" t="n"/>
      <c r="B820" s="26" t="n"/>
      <c r="C820" s="26" t="n"/>
      <c r="D820" s="26" t="n"/>
      <c r="E820" s="26" t="n"/>
      <c r="F820" s="27" t="n"/>
      <c r="G820" s="28">
        <f>IFERROR(IF(E820="","",VLOOKUP(E820,'Setup - Mix Design'!$A$5:$I$504,9,0)),"")</f>
        <v/>
      </c>
      <c r="H820" s="32">
        <f>IF(OR(F820="",G820=""),"",F820*G820)</f>
        <v/>
      </c>
      <c r="I820" s="33">
        <f>IF(B820="","",SUMIF('Dispatch (Challan)'!$C$5:$C$6004,B820,'Dispatch (Challan)'!$F$5:$F$6004))</f>
        <v/>
      </c>
      <c r="J820" s="33">
        <f>IF(F820="","",F820-I820)</f>
        <v/>
      </c>
      <c r="K820" s="28">
        <f>IF(F820="","",IF(I820=0,"Pending",IF(I820&gt;=F820,"Completed","Partial")))</f>
        <v/>
      </c>
    </row>
    <row r="821">
      <c r="A821" s="31" t="n"/>
      <c r="B821" s="26" t="n"/>
      <c r="C821" s="26" t="n"/>
      <c r="D821" s="26" t="n"/>
      <c r="E821" s="26" t="n"/>
      <c r="F821" s="27" t="n"/>
      <c r="G821" s="28">
        <f>IFERROR(IF(E821="","",VLOOKUP(E821,'Setup - Mix Design'!$A$5:$I$504,9,0)),"")</f>
        <v/>
      </c>
      <c r="H821" s="32">
        <f>IF(OR(F821="",G821=""),"",F821*G821)</f>
        <v/>
      </c>
      <c r="I821" s="33">
        <f>IF(B821="","",SUMIF('Dispatch (Challan)'!$C$5:$C$6004,B821,'Dispatch (Challan)'!$F$5:$F$6004))</f>
        <v/>
      </c>
      <c r="J821" s="33">
        <f>IF(F821="","",F821-I821)</f>
        <v/>
      </c>
      <c r="K821" s="28">
        <f>IF(F821="","",IF(I821=0,"Pending",IF(I821&gt;=F821,"Completed","Partial")))</f>
        <v/>
      </c>
    </row>
    <row r="822">
      <c r="A822" s="31" t="n"/>
      <c r="B822" s="26" t="n"/>
      <c r="C822" s="26" t="n"/>
      <c r="D822" s="26" t="n"/>
      <c r="E822" s="26" t="n"/>
      <c r="F822" s="27" t="n"/>
      <c r="G822" s="28">
        <f>IFERROR(IF(E822="","",VLOOKUP(E822,'Setup - Mix Design'!$A$5:$I$504,9,0)),"")</f>
        <v/>
      </c>
      <c r="H822" s="32">
        <f>IF(OR(F822="",G822=""),"",F822*G822)</f>
        <v/>
      </c>
      <c r="I822" s="33">
        <f>IF(B822="","",SUMIF('Dispatch (Challan)'!$C$5:$C$6004,B822,'Dispatch (Challan)'!$F$5:$F$6004))</f>
        <v/>
      </c>
      <c r="J822" s="33">
        <f>IF(F822="","",F822-I822)</f>
        <v/>
      </c>
      <c r="K822" s="28">
        <f>IF(F822="","",IF(I822=0,"Pending",IF(I822&gt;=F822,"Completed","Partial")))</f>
        <v/>
      </c>
    </row>
    <row r="823">
      <c r="A823" s="31" t="n"/>
      <c r="B823" s="26" t="n"/>
      <c r="C823" s="26" t="n"/>
      <c r="D823" s="26" t="n"/>
      <c r="E823" s="26" t="n"/>
      <c r="F823" s="27" t="n"/>
      <c r="G823" s="28">
        <f>IFERROR(IF(E823="","",VLOOKUP(E823,'Setup - Mix Design'!$A$5:$I$504,9,0)),"")</f>
        <v/>
      </c>
      <c r="H823" s="32">
        <f>IF(OR(F823="",G823=""),"",F823*G823)</f>
        <v/>
      </c>
      <c r="I823" s="33">
        <f>IF(B823="","",SUMIF('Dispatch (Challan)'!$C$5:$C$6004,B823,'Dispatch (Challan)'!$F$5:$F$6004))</f>
        <v/>
      </c>
      <c r="J823" s="33">
        <f>IF(F823="","",F823-I823)</f>
        <v/>
      </c>
      <c r="K823" s="28">
        <f>IF(F823="","",IF(I823=0,"Pending",IF(I823&gt;=F823,"Completed","Partial")))</f>
        <v/>
      </c>
    </row>
    <row r="824">
      <c r="A824" s="31" t="n"/>
      <c r="B824" s="26" t="n"/>
      <c r="C824" s="26" t="n"/>
      <c r="D824" s="26" t="n"/>
      <c r="E824" s="26" t="n"/>
      <c r="F824" s="27" t="n"/>
      <c r="G824" s="28">
        <f>IFERROR(IF(E824="","",VLOOKUP(E824,'Setup - Mix Design'!$A$5:$I$504,9,0)),"")</f>
        <v/>
      </c>
      <c r="H824" s="32">
        <f>IF(OR(F824="",G824=""),"",F824*G824)</f>
        <v/>
      </c>
      <c r="I824" s="33">
        <f>IF(B824="","",SUMIF('Dispatch (Challan)'!$C$5:$C$6004,B824,'Dispatch (Challan)'!$F$5:$F$6004))</f>
        <v/>
      </c>
      <c r="J824" s="33">
        <f>IF(F824="","",F824-I824)</f>
        <v/>
      </c>
      <c r="K824" s="28">
        <f>IF(F824="","",IF(I824=0,"Pending",IF(I824&gt;=F824,"Completed","Partial")))</f>
        <v/>
      </c>
    </row>
    <row r="825">
      <c r="A825" s="31" t="n"/>
      <c r="B825" s="26" t="n"/>
      <c r="C825" s="26" t="n"/>
      <c r="D825" s="26" t="n"/>
      <c r="E825" s="26" t="n"/>
      <c r="F825" s="27" t="n"/>
      <c r="G825" s="28">
        <f>IFERROR(IF(E825="","",VLOOKUP(E825,'Setup - Mix Design'!$A$5:$I$504,9,0)),"")</f>
        <v/>
      </c>
      <c r="H825" s="32">
        <f>IF(OR(F825="",G825=""),"",F825*G825)</f>
        <v/>
      </c>
      <c r="I825" s="33">
        <f>IF(B825="","",SUMIF('Dispatch (Challan)'!$C$5:$C$6004,B825,'Dispatch (Challan)'!$F$5:$F$6004))</f>
        <v/>
      </c>
      <c r="J825" s="33">
        <f>IF(F825="","",F825-I825)</f>
        <v/>
      </c>
      <c r="K825" s="28">
        <f>IF(F825="","",IF(I825=0,"Pending",IF(I825&gt;=F825,"Completed","Partial")))</f>
        <v/>
      </c>
    </row>
    <row r="826">
      <c r="A826" s="31" t="n"/>
      <c r="B826" s="26" t="n"/>
      <c r="C826" s="26" t="n"/>
      <c r="D826" s="26" t="n"/>
      <c r="E826" s="26" t="n"/>
      <c r="F826" s="27" t="n"/>
      <c r="G826" s="28">
        <f>IFERROR(IF(E826="","",VLOOKUP(E826,'Setup - Mix Design'!$A$5:$I$504,9,0)),"")</f>
        <v/>
      </c>
      <c r="H826" s="32">
        <f>IF(OR(F826="",G826=""),"",F826*G826)</f>
        <v/>
      </c>
      <c r="I826" s="33">
        <f>IF(B826="","",SUMIF('Dispatch (Challan)'!$C$5:$C$6004,B826,'Dispatch (Challan)'!$F$5:$F$6004))</f>
        <v/>
      </c>
      <c r="J826" s="33">
        <f>IF(F826="","",F826-I826)</f>
        <v/>
      </c>
      <c r="K826" s="28">
        <f>IF(F826="","",IF(I826=0,"Pending",IF(I826&gt;=F826,"Completed","Partial")))</f>
        <v/>
      </c>
    </row>
    <row r="827">
      <c r="A827" s="31" t="n"/>
      <c r="B827" s="26" t="n"/>
      <c r="C827" s="26" t="n"/>
      <c r="D827" s="26" t="n"/>
      <c r="E827" s="26" t="n"/>
      <c r="F827" s="27" t="n"/>
      <c r="G827" s="28">
        <f>IFERROR(IF(E827="","",VLOOKUP(E827,'Setup - Mix Design'!$A$5:$I$504,9,0)),"")</f>
        <v/>
      </c>
      <c r="H827" s="32">
        <f>IF(OR(F827="",G827=""),"",F827*G827)</f>
        <v/>
      </c>
      <c r="I827" s="33">
        <f>IF(B827="","",SUMIF('Dispatch (Challan)'!$C$5:$C$6004,B827,'Dispatch (Challan)'!$F$5:$F$6004))</f>
        <v/>
      </c>
      <c r="J827" s="33">
        <f>IF(F827="","",F827-I827)</f>
        <v/>
      </c>
      <c r="K827" s="28">
        <f>IF(F827="","",IF(I827=0,"Pending",IF(I827&gt;=F827,"Completed","Partial")))</f>
        <v/>
      </c>
    </row>
    <row r="828">
      <c r="A828" s="31" t="n"/>
      <c r="B828" s="26" t="n"/>
      <c r="C828" s="26" t="n"/>
      <c r="D828" s="26" t="n"/>
      <c r="E828" s="26" t="n"/>
      <c r="F828" s="27" t="n"/>
      <c r="G828" s="28">
        <f>IFERROR(IF(E828="","",VLOOKUP(E828,'Setup - Mix Design'!$A$5:$I$504,9,0)),"")</f>
        <v/>
      </c>
      <c r="H828" s="32">
        <f>IF(OR(F828="",G828=""),"",F828*G828)</f>
        <v/>
      </c>
      <c r="I828" s="33">
        <f>IF(B828="","",SUMIF('Dispatch (Challan)'!$C$5:$C$6004,B828,'Dispatch (Challan)'!$F$5:$F$6004))</f>
        <v/>
      </c>
      <c r="J828" s="33">
        <f>IF(F828="","",F828-I828)</f>
        <v/>
      </c>
      <c r="K828" s="28">
        <f>IF(F828="","",IF(I828=0,"Pending",IF(I828&gt;=F828,"Completed","Partial")))</f>
        <v/>
      </c>
    </row>
    <row r="829">
      <c r="A829" s="31" t="n"/>
      <c r="B829" s="26" t="n"/>
      <c r="C829" s="26" t="n"/>
      <c r="D829" s="26" t="n"/>
      <c r="E829" s="26" t="n"/>
      <c r="F829" s="27" t="n"/>
      <c r="G829" s="28">
        <f>IFERROR(IF(E829="","",VLOOKUP(E829,'Setup - Mix Design'!$A$5:$I$504,9,0)),"")</f>
        <v/>
      </c>
      <c r="H829" s="32">
        <f>IF(OR(F829="",G829=""),"",F829*G829)</f>
        <v/>
      </c>
      <c r="I829" s="33">
        <f>IF(B829="","",SUMIF('Dispatch (Challan)'!$C$5:$C$6004,B829,'Dispatch (Challan)'!$F$5:$F$6004))</f>
        <v/>
      </c>
      <c r="J829" s="33">
        <f>IF(F829="","",F829-I829)</f>
        <v/>
      </c>
      <c r="K829" s="28">
        <f>IF(F829="","",IF(I829=0,"Pending",IF(I829&gt;=F829,"Completed","Partial")))</f>
        <v/>
      </c>
    </row>
    <row r="830">
      <c r="A830" s="31" t="n"/>
      <c r="B830" s="26" t="n"/>
      <c r="C830" s="26" t="n"/>
      <c r="D830" s="26" t="n"/>
      <c r="E830" s="26" t="n"/>
      <c r="F830" s="27" t="n"/>
      <c r="G830" s="28">
        <f>IFERROR(IF(E830="","",VLOOKUP(E830,'Setup - Mix Design'!$A$5:$I$504,9,0)),"")</f>
        <v/>
      </c>
      <c r="H830" s="32">
        <f>IF(OR(F830="",G830=""),"",F830*G830)</f>
        <v/>
      </c>
      <c r="I830" s="33">
        <f>IF(B830="","",SUMIF('Dispatch (Challan)'!$C$5:$C$6004,B830,'Dispatch (Challan)'!$F$5:$F$6004))</f>
        <v/>
      </c>
      <c r="J830" s="33">
        <f>IF(F830="","",F830-I830)</f>
        <v/>
      </c>
      <c r="K830" s="28">
        <f>IF(F830="","",IF(I830=0,"Pending",IF(I830&gt;=F830,"Completed","Partial")))</f>
        <v/>
      </c>
    </row>
    <row r="831">
      <c r="A831" s="31" t="n"/>
      <c r="B831" s="26" t="n"/>
      <c r="C831" s="26" t="n"/>
      <c r="D831" s="26" t="n"/>
      <c r="E831" s="26" t="n"/>
      <c r="F831" s="27" t="n"/>
      <c r="G831" s="28">
        <f>IFERROR(IF(E831="","",VLOOKUP(E831,'Setup - Mix Design'!$A$5:$I$504,9,0)),"")</f>
        <v/>
      </c>
      <c r="H831" s="32">
        <f>IF(OR(F831="",G831=""),"",F831*G831)</f>
        <v/>
      </c>
      <c r="I831" s="33">
        <f>IF(B831="","",SUMIF('Dispatch (Challan)'!$C$5:$C$6004,B831,'Dispatch (Challan)'!$F$5:$F$6004))</f>
        <v/>
      </c>
      <c r="J831" s="33">
        <f>IF(F831="","",F831-I831)</f>
        <v/>
      </c>
      <c r="K831" s="28">
        <f>IF(F831="","",IF(I831=0,"Pending",IF(I831&gt;=F831,"Completed","Partial")))</f>
        <v/>
      </c>
    </row>
    <row r="832">
      <c r="A832" s="31" t="n"/>
      <c r="B832" s="26" t="n"/>
      <c r="C832" s="26" t="n"/>
      <c r="D832" s="26" t="n"/>
      <c r="E832" s="26" t="n"/>
      <c r="F832" s="27" t="n"/>
      <c r="G832" s="28">
        <f>IFERROR(IF(E832="","",VLOOKUP(E832,'Setup - Mix Design'!$A$5:$I$504,9,0)),"")</f>
        <v/>
      </c>
      <c r="H832" s="32">
        <f>IF(OR(F832="",G832=""),"",F832*G832)</f>
        <v/>
      </c>
      <c r="I832" s="33">
        <f>IF(B832="","",SUMIF('Dispatch (Challan)'!$C$5:$C$6004,B832,'Dispatch (Challan)'!$F$5:$F$6004))</f>
        <v/>
      </c>
      <c r="J832" s="33">
        <f>IF(F832="","",F832-I832)</f>
        <v/>
      </c>
      <c r="K832" s="28">
        <f>IF(F832="","",IF(I832=0,"Pending",IF(I832&gt;=F832,"Completed","Partial")))</f>
        <v/>
      </c>
    </row>
    <row r="833">
      <c r="A833" s="31" t="n"/>
      <c r="B833" s="26" t="n"/>
      <c r="C833" s="26" t="n"/>
      <c r="D833" s="26" t="n"/>
      <c r="E833" s="26" t="n"/>
      <c r="F833" s="27" t="n"/>
      <c r="G833" s="28">
        <f>IFERROR(IF(E833="","",VLOOKUP(E833,'Setup - Mix Design'!$A$5:$I$504,9,0)),"")</f>
        <v/>
      </c>
      <c r="H833" s="32">
        <f>IF(OR(F833="",G833=""),"",F833*G833)</f>
        <v/>
      </c>
      <c r="I833" s="33">
        <f>IF(B833="","",SUMIF('Dispatch (Challan)'!$C$5:$C$6004,B833,'Dispatch (Challan)'!$F$5:$F$6004))</f>
        <v/>
      </c>
      <c r="J833" s="33">
        <f>IF(F833="","",F833-I833)</f>
        <v/>
      </c>
      <c r="K833" s="28">
        <f>IF(F833="","",IF(I833=0,"Pending",IF(I833&gt;=F833,"Completed","Partial")))</f>
        <v/>
      </c>
    </row>
    <row r="834">
      <c r="A834" s="31" t="n"/>
      <c r="B834" s="26" t="n"/>
      <c r="C834" s="26" t="n"/>
      <c r="D834" s="26" t="n"/>
      <c r="E834" s="26" t="n"/>
      <c r="F834" s="27" t="n"/>
      <c r="G834" s="28">
        <f>IFERROR(IF(E834="","",VLOOKUP(E834,'Setup - Mix Design'!$A$5:$I$504,9,0)),"")</f>
        <v/>
      </c>
      <c r="H834" s="32">
        <f>IF(OR(F834="",G834=""),"",F834*G834)</f>
        <v/>
      </c>
      <c r="I834" s="33">
        <f>IF(B834="","",SUMIF('Dispatch (Challan)'!$C$5:$C$6004,B834,'Dispatch (Challan)'!$F$5:$F$6004))</f>
        <v/>
      </c>
      <c r="J834" s="33">
        <f>IF(F834="","",F834-I834)</f>
        <v/>
      </c>
      <c r="K834" s="28">
        <f>IF(F834="","",IF(I834=0,"Pending",IF(I834&gt;=F834,"Completed","Partial")))</f>
        <v/>
      </c>
    </row>
    <row r="835">
      <c r="A835" s="31" t="n"/>
      <c r="B835" s="26" t="n"/>
      <c r="C835" s="26" t="n"/>
      <c r="D835" s="26" t="n"/>
      <c r="E835" s="26" t="n"/>
      <c r="F835" s="27" t="n"/>
      <c r="G835" s="28">
        <f>IFERROR(IF(E835="","",VLOOKUP(E835,'Setup - Mix Design'!$A$5:$I$504,9,0)),"")</f>
        <v/>
      </c>
      <c r="H835" s="32">
        <f>IF(OR(F835="",G835=""),"",F835*G835)</f>
        <v/>
      </c>
      <c r="I835" s="33">
        <f>IF(B835="","",SUMIF('Dispatch (Challan)'!$C$5:$C$6004,B835,'Dispatch (Challan)'!$F$5:$F$6004))</f>
        <v/>
      </c>
      <c r="J835" s="33">
        <f>IF(F835="","",F835-I835)</f>
        <v/>
      </c>
      <c r="K835" s="28">
        <f>IF(F835="","",IF(I835=0,"Pending",IF(I835&gt;=F835,"Completed","Partial")))</f>
        <v/>
      </c>
    </row>
    <row r="836">
      <c r="A836" s="31" t="n"/>
      <c r="B836" s="26" t="n"/>
      <c r="C836" s="26" t="n"/>
      <c r="D836" s="26" t="n"/>
      <c r="E836" s="26" t="n"/>
      <c r="F836" s="27" t="n"/>
      <c r="G836" s="28">
        <f>IFERROR(IF(E836="","",VLOOKUP(E836,'Setup - Mix Design'!$A$5:$I$504,9,0)),"")</f>
        <v/>
      </c>
      <c r="H836" s="32">
        <f>IF(OR(F836="",G836=""),"",F836*G836)</f>
        <v/>
      </c>
      <c r="I836" s="33">
        <f>IF(B836="","",SUMIF('Dispatch (Challan)'!$C$5:$C$6004,B836,'Dispatch (Challan)'!$F$5:$F$6004))</f>
        <v/>
      </c>
      <c r="J836" s="33">
        <f>IF(F836="","",F836-I836)</f>
        <v/>
      </c>
      <c r="K836" s="28">
        <f>IF(F836="","",IF(I836=0,"Pending",IF(I836&gt;=F836,"Completed","Partial")))</f>
        <v/>
      </c>
    </row>
    <row r="837">
      <c r="A837" s="31" t="n"/>
      <c r="B837" s="26" t="n"/>
      <c r="C837" s="26" t="n"/>
      <c r="D837" s="26" t="n"/>
      <c r="E837" s="26" t="n"/>
      <c r="F837" s="27" t="n"/>
      <c r="G837" s="28">
        <f>IFERROR(IF(E837="","",VLOOKUP(E837,'Setup - Mix Design'!$A$5:$I$504,9,0)),"")</f>
        <v/>
      </c>
      <c r="H837" s="32">
        <f>IF(OR(F837="",G837=""),"",F837*G837)</f>
        <v/>
      </c>
      <c r="I837" s="33">
        <f>IF(B837="","",SUMIF('Dispatch (Challan)'!$C$5:$C$6004,B837,'Dispatch (Challan)'!$F$5:$F$6004))</f>
        <v/>
      </c>
      <c r="J837" s="33">
        <f>IF(F837="","",F837-I837)</f>
        <v/>
      </c>
      <c r="K837" s="28">
        <f>IF(F837="","",IF(I837=0,"Pending",IF(I837&gt;=F837,"Completed","Partial")))</f>
        <v/>
      </c>
    </row>
    <row r="838">
      <c r="A838" s="31" t="n"/>
      <c r="B838" s="26" t="n"/>
      <c r="C838" s="26" t="n"/>
      <c r="D838" s="26" t="n"/>
      <c r="E838" s="26" t="n"/>
      <c r="F838" s="27" t="n"/>
      <c r="G838" s="28">
        <f>IFERROR(IF(E838="","",VLOOKUP(E838,'Setup - Mix Design'!$A$5:$I$504,9,0)),"")</f>
        <v/>
      </c>
      <c r="H838" s="32">
        <f>IF(OR(F838="",G838=""),"",F838*G838)</f>
        <v/>
      </c>
      <c r="I838" s="33">
        <f>IF(B838="","",SUMIF('Dispatch (Challan)'!$C$5:$C$6004,B838,'Dispatch (Challan)'!$F$5:$F$6004))</f>
        <v/>
      </c>
      <c r="J838" s="33">
        <f>IF(F838="","",F838-I838)</f>
        <v/>
      </c>
      <c r="K838" s="28">
        <f>IF(F838="","",IF(I838=0,"Pending",IF(I838&gt;=F838,"Completed","Partial")))</f>
        <v/>
      </c>
    </row>
    <row r="839">
      <c r="A839" s="31" t="n"/>
      <c r="B839" s="26" t="n"/>
      <c r="C839" s="26" t="n"/>
      <c r="D839" s="26" t="n"/>
      <c r="E839" s="26" t="n"/>
      <c r="F839" s="27" t="n"/>
      <c r="G839" s="28">
        <f>IFERROR(IF(E839="","",VLOOKUP(E839,'Setup - Mix Design'!$A$5:$I$504,9,0)),"")</f>
        <v/>
      </c>
      <c r="H839" s="32">
        <f>IF(OR(F839="",G839=""),"",F839*G839)</f>
        <v/>
      </c>
      <c r="I839" s="33">
        <f>IF(B839="","",SUMIF('Dispatch (Challan)'!$C$5:$C$6004,B839,'Dispatch (Challan)'!$F$5:$F$6004))</f>
        <v/>
      </c>
      <c r="J839" s="33">
        <f>IF(F839="","",F839-I839)</f>
        <v/>
      </c>
      <c r="K839" s="28">
        <f>IF(F839="","",IF(I839=0,"Pending",IF(I839&gt;=F839,"Completed","Partial")))</f>
        <v/>
      </c>
    </row>
    <row r="840">
      <c r="A840" s="31" t="n"/>
      <c r="B840" s="26" t="n"/>
      <c r="C840" s="26" t="n"/>
      <c r="D840" s="26" t="n"/>
      <c r="E840" s="26" t="n"/>
      <c r="F840" s="27" t="n"/>
      <c r="G840" s="28">
        <f>IFERROR(IF(E840="","",VLOOKUP(E840,'Setup - Mix Design'!$A$5:$I$504,9,0)),"")</f>
        <v/>
      </c>
      <c r="H840" s="32">
        <f>IF(OR(F840="",G840=""),"",F840*G840)</f>
        <v/>
      </c>
      <c r="I840" s="33">
        <f>IF(B840="","",SUMIF('Dispatch (Challan)'!$C$5:$C$6004,B840,'Dispatch (Challan)'!$F$5:$F$6004))</f>
        <v/>
      </c>
      <c r="J840" s="33">
        <f>IF(F840="","",F840-I840)</f>
        <v/>
      </c>
      <c r="K840" s="28">
        <f>IF(F840="","",IF(I840=0,"Pending",IF(I840&gt;=F840,"Completed","Partial")))</f>
        <v/>
      </c>
    </row>
    <row r="841">
      <c r="A841" s="31" t="n"/>
      <c r="B841" s="26" t="n"/>
      <c r="C841" s="26" t="n"/>
      <c r="D841" s="26" t="n"/>
      <c r="E841" s="26" t="n"/>
      <c r="F841" s="27" t="n"/>
      <c r="G841" s="28">
        <f>IFERROR(IF(E841="","",VLOOKUP(E841,'Setup - Mix Design'!$A$5:$I$504,9,0)),"")</f>
        <v/>
      </c>
      <c r="H841" s="32">
        <f>IF(OR(F841="",G841=""),"",F841*G841)</f>
        <v/>
      </c>
      <c r="I841" s="33">
        <f>IF(B841="","",SUMIF('Dispatch (Challan)'!$C$5:$C$6004,B841,'Dispatch (Challan)'!$F$5:$F$6004))</f>
        <v/>
      </c>
      <c r="J841" s="33">
        <f>IF(F841="","",F841-I841)</f>
        <v/>
      </c>
      <c r="K841" s="28">
        <f>IF(F841="","",IF(I841=0,"Pending",IF(I841&gt;=F841,"Completed","Partial")))</f>
        <v/>
      </c>
    </row>
    <row r="842">
      <c r="A842" s="31" t="n"/>
      <c r="B842" s="26" t="n"/>
      <c r="C842" s="26" t="n"/>
      <c r="D842" s="26" t="n"/>
      <c r="E842" s="26" t="n"/>
      <c r="F842" s="27" t="n"/>
      <c r="G842" s="28">
        <f>IFERROR(IF(E842="","",VLOOKUP(E842,'Setup - Mix Design'!$A$5:$I$504,9,0)),"")</f>
        <v/>
      </c>
      <c r="H842" s="32">
        <f>IF(OR(F842="",G842=""),"",F842*G842)</f>
        <v/>
      </c>
      <c r="I842" s="33">
        <f>IF(B842="","",SUMIF('Dispatch (Challan)'!$C$5:$C$6004,B842,'Dispatch (Challan)'!$F$5:$F$6004))</f>
        <v/>
      </c>
      <c r="J842" s="33">
        <f>IF(F842="","",F842-I842)</f>
        <v/>
      </c>
      <c r="K842" s="28">
        <f>IF(F842="","",IF(I842=0,"Pending",IF(I842&gt;=F842,"Completed","Partial")))</f>
        <v/>
      </c>
    </row>
    <row r="843">
      <c r="A843" s="31" t="n"/>
      <c r="B843" s="26" t="n"/>
      <c r="C843" s="26" t="n"/>
      <c r="D843" s="26" t="n"/>
      <c r="E843" s="26" t="n"/>
      <c r="F843" s="27" t="n"/>
      <c r="G843" s="28">
        <f>IFERROR(IF(E843="","",VLOOKUP(E843,'Setup - Mix Design'!$A$5:$I$504,9,0)),"")</f>
        <v/>
      </c>
      <c r="H843" s="32">
        <f>IF(OR(F843="",G843=""),"",F843*G843)</f>
        <v/>
      </c>
      <c r="I843" s="33">
        <f>IF(B843="","",SUMIF('Dispatch (Challan)'!$C$5:$C$6004,B843,'Dispatch (Challan)'!$F$5:$F$6004))</f>
        <v/>
      </c>
      <c r="J843" s="33">
        <f>IF(F843="","",F843-I843)</f>
        <v/>
      </c>
      <c r="K843" s="28">
        <f>IF(F843="","",IF(I843=0,"Pending",IF(I843&gt;=F843,"Completed","Partial")))</f>
        <v/>
      </c>
    </row>
    <row r="844">
      <c r="A844" s="31" t="n"/>
      <c r="B844" s="26" t="n"/>
      <c r="C844" s="26" t="n"/>
      <c r="D844" s="26" t="n"/>
      <c r="E844" s="26" t="n"/>
      <c r="F844" s="27" t="n"/>
      <c r="G844" s="28">
        <f>IFERROR(IF(E844="","",VLOOKUP(E844,'Setup - Mix Design'!$A$5:$I$504,9,0)),"")</f>
        <v/>
      </c>
      <c r="H844" s="32">
        <f>IF(OR(F844="",G844=""),"",F844*G844)</f>
        <v/>
      </c>
      <c r="I844" s="33">
        <f>IF(B844="","",SUMIF('Dispatch (Challan)'!$C$5:$C$6004,B844,'Dispatch (Challan)'!$F$5:$F$6004))</f>
        <v/>
      </c>
      <c r="J844" s="33">
        <f>IF(F844="","",F844-I844)</f>
        <v/>
      </c>
      <c r="K844" s="28">
        <f>IF(F844="","",IF(I844=0,"Pending",IF(I844&gt;=F844,"Completed","Partial")))</f>
        <v/>
      </c>
    </row>
    <row r="845">
      <c r="A845" s="31" t="n"/>
      <c r="B845" s="26" t="n"/>
      <c r="C845" s="26" t="n"/>
      <c r="D845" s="26" t="n"/>
      <c r="E845" s="26" t="n"/>
      <c r="F845" s="27" t="n"/>
      <c r="G845" s="28">
        <f>IFERROR(IF(E845="","",VLOOKUP(E845,'Setup - Mix Design'!$A$5:$I$504,9,0)),"")</f>
        <v/>
      </c>
      <c r="H845" s="32">
        <f>IF(OR(F845="",G845=""),"",F845*G845)</f>
        <v/>
      </c>
      <c r="I845" s="33">
        <f>IF(B845="","",SUMIF('Dispatch (Challan)'!$C$5:$C$6004,B845,'Dispatch (Challan)'!$F$5:$F$6004))</f>
        <v/>
      </c>
      <c r="J845" s="33">
        <f>IF(F845="","",F845-I845)</f>
        <v/>
      </c>
      <c r="K845" s="28">
        <f>IF(F845="","",IF(I845=0,"Pending",IF(I845&gt;=F845,"Completed","Partial")))</f>
        <v/>
      </c>
    </row>
    <row r="846">
      <c r="A846" s="31" t="n"/>
      <c r="B846" s="26" t="n"/>
      <c r="C846" s="26" t="n"/>
      <c r="D846" s="26" t="n"/>
      <c r="E846" s="26" t="n"/>
      <c r="F846" s="27" t="n"/>
      <c r="G846" s="28">
        <f>IFERROR(IF(E846="","",VLOOKUP(E846,'Setup - Mix Design'!$A$5:$I$504,9,0)),"")</f>
        <v/>
      </c>
      <c r="H846" s="32">
        <f>IF(OR(F846="",G846=""),"",F846*G846)</f>
        <v/>
      </c>
      <c r="I846" s="33">
        <f>IF(B846="","",SUMIF('Dispatch (Challan)'!$C$5:$C$6004,B846,'Dispatch (Challan)'!$F$5:$F$6004))</f>
        <v/>
      </c>
      <c r="J846" s="33">
        <f>IF(F846="","",F846-I846)</f>
        <v/>
      </c>
      <c r="K846" s="28">
        <f>IF(F846="","",IF(I846=0,"Pending",IF(I846&gt;=F846,"Completed","Partial")))</f>
        <v/>
      </c>
    </row>
    <row r="847">
      <c r="A847" s="31" t="n"/>
      <c r="B847" s="26" t="n"/>
      <c r="C847" s="26" t="n"/>
      <c r="D847" s="26" t="n"/>
      <c r="E847" s="26" t="n"/>
      <c r="F847" s="27" t="n"/>
      <c r="G847" s="28">
        <f>IFERROR(IF(E847="","",VLOOKUP(E847,'Setup - Mix Design'!$A$5:$I$504,9,0)),"")</f>
        <v/>
      </c>
      <c r="H847" s="32">
        <f>IF(OR(F847="",G847=""),"",F847*G847)</f>
        <v/>
      </c>
      <c r="I847" s="33">
        <f>IF(B847="","",SUMIF('Dispatch (Challan)'!$C$5:$C$6004,B847,'Dispatch (Challan)'!$F$5:$F$6004))</f>
        <v/>
      </c>
      <c r="J847" s="33">
        <f>IF(F847="","",F847-I847)</f>
        <v/>
      </c>
      <c r="K847" s="28">
        <f>IF(F847="","",IF(I847=0,"Pending",IF(I847&gt;=F847,"Completed","Partial")))</f>
        <v/>
      </c>
    </row>
    <row r="848">
      <c r="A848" s="31" t="n"/>
      <c r="B848" s="26" t="n"/>
      <c r="C848" s="26" t="n"/>
      <c r="D848" s="26" t="n"/>
      <c r="E848" s="26" t="n"/>
      <c r="F848" s="27" t="n"/>
      <c r="G848" s="28">
        <f>IFERROR(IF(E848="","",VLOOKUP(E848,'Setup - Mix Design'!$A$5:$I$504,9,0)),"")</f>
        <v/>
      </c>
      <c r="H848" s="32">
        <f>IF(OR(F848="",G848=""),"",F848*G848)</f>
        <v/>
      </c>
      <c r="I848" s="33">
        <f>IF(B848="","",SUMIF('Dispatch (Challan)'!$C$5:$C$6004,B848,'Dispatch (Challan)'!$F$5:$F$6004))</f>
        <v/>
      </c>
      <c r="J848" s="33">
        <f>IF(F848="","",F848-I848)</f>
        <v/>
      </c>
      <c r="K848" s="28">
        <f>IF(F848="","",IF(I848=0,"Pending",IF(I848&gt;=F848,"Completed","Partial")))</f>
        <v/>
      </c>
    </row>
    <row r="849">
      <c r="A849" s="31" t="n"/>
      <c r="B849" s="26" t="n"/>
      <c r="C849" s="26" t="n"/>
      <c r="D849" s="26" t="n"/>
      <c r="E849" s="26" t="n"/>
      <c r="F849" s="27" t="n"/>
      <c r="G849" s="28">
        <f>IFERROR(IF(E849="","",VLOOKUP(E849,'Setup - Mix Design'!$A$5:$I$504,9,0)),"")</f>
        <v/>
      </c>
      <c r="H849" s="32">
        <f>IF(OR(F849="",G849=""),"",F849*G849)</f>
        <v/>
      </c>
      <c r="I849" s="33">
        <f>IF(B849="","",SUMIF('Dispatch (Challan)'!$C$5:$C$6004,B849,'Dispatch (Challan)'!$F$5:$F$6004))</f>
        <v/>
      </c>
      <c r="J849" s="33">
        <f>IF(F849="","",F849-I849)</f>
        <v/>
      </c>
      <c r="K849" s="28">
        <f>IF(F849="","",IF(I849=0,"Pending",IF(I849&gt;=F849,"Completed","Partial")))</f>
        <v/>
      </c>
    </row>
    <row r="850">
      <c r="A850" s="31" t="n"/>
      <c r="B850" s="26" t="n"/>
      <c r="C850" s="26" t="n"/>
      <c r="D850" s="26" t="n"/>
      <c r="E850" s="26" t="n"/>
      <c r="F850" s="27" t="n"/>
      <c r="G850" s="28">
        <f>IFERROR(IF(E850="","",VLOOKUP(E850,'Setup - Mix Design'!$A$5:$I$504,9,0)),"")</f>
        <v/>
      </c>
      <c r="H850" s="32">
        <f>IF(OR(F850="",G850=""),"",F850*G850)</f>
        <v/>
      </c>
      <c r="I850" s="33">
        <f>IF(B850="","",SUMIF('Dispatch (Challan)'!$C$5:$C$6004,B850,'Dispatch (Challan)'!$F$5:$F$6004))</f>
        <v/>
      </c>
      <c r="J850" s="33">
        <f>IF(F850="","",F850-I850)</f>
        <v/>
      </c>
      <c r="K850" s="28">
        <f>IF(F850="","",IF(I850=0,"Pending",IF(I850&gt;=F850,"Completed","Partial")))</f>
        <v/>
      </c>
    </row>
    <row r="851">
      <c r="A851" s="31" t="n"/>
      <c r="B851" s="26" t="n"/>
      <c r="C851" s="26" t="n"/>
      <c r="D851" s="26" t="n"/>
      <c r="E851" s="26" t="n"/>
      <c r="F851" s="27" t="n"/>
      <c r="G851" s="28">
        <f>IFERROR(IF(E851="","",VLOOKUP(E851,'Setup - Mix Design'!$A$5:$I$504,9,0)),"")</f>
        <v/>
      </c>
      <c r="H851" s="32">
        <f>IF(OR(F851="",G851=""),"",F851*G851)</f>
        <v/>
      </c>
      <c r="I851" s="33">
        <f>IF(B851="","",SUMIF('Dispatch (Challan)'!$C$5:$C$6004,B851,'Dispatch (Challan)'!$F$5:$F$6004))</f>
        <v/>
      </c>
      <c r="J851" s="33">
        <f>IF(F851="","",F851-I851)</f>
        <v/>
      </c>
      <c r="K851" s="28">
        <f>IF(F851="","",IF(I851=0,"Pending",IF(I851&gt;=F851,"Completed","Partial")))</f>
        <v/>
      </c>
    </row>
    <row r="852">
      <c r="A852" s="31" t="n"/>
      <c r="B852" s="26" t="n"/>
      <c r="C852" s="26" t="n"/>
      <c r="D852" s="26" t="n"/>
      <c r="E852" s="26" t="n"/>
      <c r="F852" s="27" t="n"/>
      <c r="G852" s="28">
        <f>IFERROR(IF(E852="","",VLOOKUP(E852,'Setup - Mix Design'!$A$5:$I$504,9,0)),"")</f>
        <v/>
      </c>
      <c r="H852" s="32">
        <f>IF(OR(F852="",G852=""),"",F852*G852)</f>
        <v/>
      </c>
      <c r="I852" s="33">
        <f>IF(B852="","",SUMIF('Dispatch (Challan)'!$C$5:$C$6004,B852,'Dispatch (Challan)'!$F$5:$F$6004))</f>
        <v/>
      </c>
      <c r="J852" s="33">
        <f>IF(F852="","",F852-I852)</f>
        <v/>
      </c>
      <c r="K852" s="28">
        <f>IF(F852="","",IF(I852=0,"Pending",IF(I852&gt;=F852,"Completed","Partial")))</f>
        <v/>
      </c>
    </row>
    <row r="853">
      <c r="A853" s="31" t="n"/>
      <c r="B853" s="26" t="n"/>
      <c r="C853" s="26" t="n"/>
      <c r="D853" s="26" t="n"/>
      <c r="E853" s="26" t="n"/>
      <c r="F853" s="27" t="n"/>
      <c r="G853" s="28">
        <f>IFERROR(IF(E853="","",VLOOKUP(E853,'Setup - Mix Design'!$A$5:$I$504,9,0)),"")</f>
        <v/>
      </c>
      <c r="H853" s="32">
        <f>IF(OR(F853="",G853=""),"",F853*G853)</f>
        <v/>
      </c>
      <c r="I853" s="33">
        <f>IF(B853="","",SUMIF('Dispatch (Challan)'!$C$5:$C$6004,B853,'Dispatch (Challan)'!$F$5:$F$6004))</f>
        <v/>
      </c>
      <c r="J853" s="33">
        <f>IF(F853="","",F853-I853)</f>
        <v/>
      </c>
      <c r="K853" s="28">
        <f>IF(F853="","",IF(I853=0,"Pending",IF(I853&gt;=F853,"Completed","Partial")))</f>
        <v/>
      </c>
    </row>
    <row r="854">
      <c r="A854" s="31" t="n"/>
      <c r="B854" s="26" t="n"/>
      <c r="C854" s="26" t="n"/>
      <c r="D854" s="26" t="n"/>
      <c r="E854" s="26" t="n"/>
      <c r="F854" s="27" t="n"/>
      <c r="G854" s="28">
        <f>IFERROR(IF(E854="","",VLOOKUP(E854,'Setup - Mix Design'!$A$5:$I$504,9,0)),"")</f>
        <v/>
      </c>
      <c r="H854" s="32">
        <f>IF(OR(F854="",G854=""),"",F854*G854)</f>
        <v/>
      </c>
      <c r="I854" s="33">
        <f>IF(B854="","",SUMIF('Dispatch (Challan)'!$C$5:$C$6004,B854,'Dispatch (Challan)'!$F$5:$F$6004))</f>
        <v/>
      </c>
      <c r="J854" s="33">
        <f>IF(F854="","",F854-I854)</f>
        <v/>
      </c>
      <c r="K854" s="28">
        <f>IF(F854="","",IF(I854=0,"Pending",IF(I854&gt;=F854,"Completed","Partial")))</f>
        <v/>
      </c>
    </row>
    <row r="855">
      <c r="A855" s="31" t="n"/>
      <c r="B855" s="26" t="n"/>
      <c r="C855" s="26" t="n"/>
      <c r="D855" s="26" t="n"/>
      <c r="E855" s="26" t="n"/>
      <c r="F855" s="27" t="n"/>
      <c r="G855" s="28">
        <f>IFERROR(IF(E855="","",VLOOKUP(E855,'Setup - Mix Design'!$A$5:$I$504,9,0)),"")</f>
        <v/>
      </c>
      <c r="H855" s="32">
        <f>IF(OR(F855="",G855=""),"",F855*G855)</f>
        <v/>
      </c>
      <c r="I855" s="33">
        <f>IF(B855="","",SUMIF('Dispatch (Challan)'!$C$5:$C$6004,B855,'Dispatch (Challan)'!$F$5:$F$6004))</f>
        <v/>
      </c>
      <c r="J855" s="33">
        <f>IF(F855="","",F855-I855)</f>
        <v/>
      </c>
      <c r="K855" s="28">
        <f>IF(F855="","",IF(I855=0,"Pending",IF(I855&gt;=F855,"Completed","Partial")))</f>
        <v/>
      </c>
    </row>
    <row r="856">
      <c r="A856" s="31" t="n"/>
      <c r="B856" s="26" t="n"/>
      <c r="C856" s="26" t="n"/>
      <c r="D856" s="26" t="n"/>
      <c r="E856" s="26" t="n"/>
      <c r="F856" s="27" t="n"/>
      <c r="G856" s="28">
        <f>IFERROR(IF(E856="","",VLOOKUP(E856,'Setup - Mix Design'!$A$5:$I$504,9,0)),"")</f>
        <v/>
      </c>
      <c r="H856" s="32">
        <f>IF(OR(F856="",G856=""),"",F856*G856)</f>
        <v/>
      </c>
      <c r="I856" s="33">
        <f>IF(B856="","",SUMIF('Dispatch (Challan)'!$C$5:$C$6004,B856,'Dispatch (Challan)'!$F$5:$F$6004))</f>
        <v/>
      </c>
      <c r="J856" s="33">
        <f>IF(F856="","",F856-I856)</f>
        <v/>
      </c>
      <c r="K856" s="28">
        <f>IF(F856="","",IF(I856=0,"Pending",IF(I856&gt;=F856,"Completed","Partial")))</f>
        <v/>
      </c>
    </row>
    <row r="857">
      <c r="A857" s="31" t="n"/>
      <c r="B857" s="26" t="n"/>
      <c r="C857" s="26" t="n"/>
      <c r="D857" s="26" t="n"/>
      <c r="E857" s="26" t="n"/>
      <c r="F857" s="27" t="n"/>
      <c r="G857" s="28">
        <f>IFERROR(IF(E857="","",VLOOKUP(E857,'Setup - Mix Design'!$A$5:$I$504,9,0)),"")</f>
        <v/>
      </c>
      <c r="H857" s="32">
        <f>IF(OR(F857="",G857=""),"",F857*G857)</f>
        <v/>
      </c>
      <c r="I857" s="33">
        <f>IF(B857="","",SUMIF('Dispatch (Challan)'!$C$5:$C$6004,B857,'Dispatch (Challan)'!$F$5:$F$6004))</f>
        <v/>
      </c>
      <c r="J857" s="33">
        <f>IF(F857="","",F857-I857)</f>
        <v/>
      </c>
      <c r="K857" s="28">
        <f>IF(F857="","",IF(I857=0,"Pending",IF(I857&gt;=F857,"Completed","Partial")))</f>
        <v/>
      </c>
    </row>
    <row r="858">
      <c r="A858" s="31" t="n"/>
      <c r="B858" s="26" t="n"/>
      <c r="C858" s="26" t="n"/>
      <c r="D858" s="26" t="n"/>
      <c r="E858" s="26" t="n"/>
      <c r="F858" s="27" t="n"/>
      <c r="G858" s="28">
        <f>IFERROR(IF(E858="","",VLOOKUP(E858,'Setup - Mix Design'!$A$5:$I$504,9,0)),"")</f>
        <v/>
      </c>
      <c r="H858" s="32">
        <f>IF(OR(F858="",G858=""),"",F858*G858)</f>
        <v/>
      </c>
      <c r="I858" s="33">
        <f>IF(B858="","",SUMIF('Dispatch (Challan)'!$C$5:$C$6004,B858,'Dispatch (Challan)'!$F$5:$F$6004))</f>
        <v/>
      </c>
      <c r="J858" s="33">
        <f>IF(F858="","",F858-I858)</f>
        <v/>
      </c>
      <c r="K858" s="28">
        <f>IF(F858="","",IF(I858=0,"Pending",IF(I858&gt;=F858,"Completed","Partial")))</f>
        <v/>
      </c>
    </row>
    <row r="859">
      <c r="A859" s="31" t="n"/>
      <c r="B859" s="26" t="n"/>
      <c r="C859" s="26" t="n"/>
      <c r="D859" s="26" t="n"/>
      <c r="E859" s="26" t="n"/>
      <c r="F859" s="27" t="n"/>
      <c r="G859" s="28">
        <f>IFERROR(IF(E859="","",VLOOKUP(E859,'Setup - Mix Design'!$A$5:$I$504,9,0)),"")</f>
        <v/>
      </c>
      <c r="H859" s="32">
        <f>IF(OR(F859="",G859=""),"",F859*G859)</f>
        <v/>
      </c>
      <c r="I859" s="33">
        <f>IF(B859="","",SUMIF('Dispatch (Challan)'!$C$5:$C$6004,B859,'Dispatch (Challan)'!$F$5:$F$6004))</f>
        <v/>
      </c>
      <c r="J859" s="33">
        <f>IF(F859="","",F859-I859)</f>
        <v/>
      </c>
      <c r="K859" s="28">
        <f>IF(F859="","",IF(I859=0,"Pending",IF(I859&gt;=F859,"Completed","Partial")))</f>
        <v/>
      </c>
    </row>
    <row r="860">
      <c r="A860" s="31" t="n"/>
      <c r="B860" s="26" t="n"/>
      <c r="C860" s="26" t="n"/>
      <c r="D860" s="26" t="n"/>
      <c r="E860" s="26" t="n"/>
      <c r="F860" s="27" t="n"/>
      <c r="G860" s="28">
        <f>IFERROR(IF(E860="","",VLOOKUP(E860,'Setup - Mix Design'!$A$5:$I$504,9,0)),"")</f>
        <v/>
      </c>
      <c r="H860" s="32">
        <f>IF(OR(F860="",G860=""),"",F860*G860)</f>
        <v/>
      </c>
      <c r="I860" s="33">
        <f>IF(B860="","",SUMIF('Dispatch (Challan)'!$C$5:$C$6004,B860,'Dispatch (Challan)'!$F$5:$F$6004))</f>
        <v/>
      </c>
      <c r="J860" s="33">
        <f>IF(F860="","",F860-I860)</f>
        <v/>
      </c>
      <c r="K860" s="28">
        <f>IF(F860="","",IF(I860=0,"Pending",IF(I860&gt;=F860,"Completed","Partial")))</f>
        <v/>
      </c>
    </row>
    <row r="861">
      <c r="A861" s="31" t="n"/>
      <c r="B861" s="26" t="n"/>
      <c r="C861" s="26" t="n"/>
      <c r="D861" s="26" t="n"/>
      <c r="E861" s="26" t="n"/>
      <c r="F861" s="27" t="n"/>
      <c r="G861" s="28">
        <f>IFERROR(IF(E861="","",VLOOKUP(E861,'Setup - Mix Design'!$A$5:$I$504,9,0)),"")</f>
        <v/>
      </c>
      <c r="H861" s="32">
        <f>IF(OR(F861="",G861=""),"",F861*G861)</f>
        <v/>
      </c>
      <c r="I861" s="33">
        <f>IF(B861="","",SUMIF('Dispatch (Challan)'!$C$5:$C$6004,B861,'Dispatch (Challan)'!$F$5:$F$6004))</f>
        <v/>
      </c>
      <c r="J861" s="33">
        <f>IF(F861="","",F861-I861)</f>
        <v/>
      </c>
      <c r="K861" s="28">
        <f>IF(F861="","",IF(I861=0,"Pending",IF(I861&gt;=F861,"Completed","Partial")))</f>
        <v/>
      </c>
    </row>
    <row r="862">
      <c r="A862" s="31" t="n"/>
      <c r="B862" s="26" t="n"/>
      <c r="C862" s="26" t="n"/>
      <c r="D862" s="26" t="n"/>
      <c r="E862" s="26" t="n"/>
      <c r="F862" s="27" t="n"/>
      <c r="G862" s="28">
        <f>IFERROR(IF(E862="","",VLOOKUP(E862,'Setup - Mix Design'!$A$5:$I$504,9,0)),"")</f>
        <v/>
      </c>
      <c r="H862" s="32">
        <f>IF(OR(F862="",G862=""),"",F862*G862)</f>
        <v/>
      </c>
      <c r="I862" s="33">
        <f>IF(B862="","",SUMIF('Dispatch (Challan)'!$C$5:$C$6004,B862,'Dispatch (Challan)'!$F$5:$F$6004))</f>
        <v/>
      </c>
      <c r="J862" s="33">
        <f>IF(F862="","",F862-I862)</f>
        <v/>
      </c>
      <c r="K862" s="28">
        <f>IF(F862="","",IF(I862=0,"Pending",IF(I862&gt;=F862,"Completed","Partial")))</f>
        <v/>
      </c>
    </row>
    <row r="863">
      <c r="A863" s="31" t="n"/>
      <c r="B863" s="26" t="n"/>
      <c r="C863" s="26" t="n"/>
      <c r="D863" s="26" t="n"/>
      <c r="E863" s="26" t="n"/>
      <c r="F863" s="27" t="n"/>
      <c r="G863" s="28">
        <f>IFERROR(IF(E863="","",VLOOKUP(E863,'Setup - Mix Design'!$A$5:$I$504,9,0)),"")</f>
        <v/>
      </c>
      <c r="H863" s="32">
        <f>IF(OR(F863="",G863=""),"",F863*G863)</f>
        <v/>
      </c>
      <c r="I863" s="33">
        <f>IF(B863="","",SUMIF('Dispatch (Challan)'!$C$5:$C$6004,B863,'Dispatch (Challan)'!$F$5:$F$6004))</f>
        <v/>
      </c>
      <c r="J863" s="33">
        <f>IF(F863="","",F863-I863)</f>
        <v/>
      </c>
      <c r="K863" s="28">
        <f>IF(F863="","",IF(I863=0,"Pending",IF(I863&gt;=F863,"Completed","Partial")))</f>
        <v/>
      </c>
    </row>
    <row r="864">
      <c r="A864" s="31" t="n"/>
      <c r="B864" s="26" t="n"/>
      <c r="C864" s="26" t="n"/>
      <c r="D864" s="26" t="n"/>
      <c r="E864" s="26" t="n"/>
      <c r="F864" s="27" t="n"/>
      <c r="G864" s="28">
        <f>IFERROR(IF(E864="","",VLOOKUP(E864,'Setup - Mix Design'!$A$5:$I$504,9,0)),"")</f>
        <v/>
      </c>
      <c r="H864" s="32">
        <f>IF(OR(F864="",G864=""),"",F864*G864)</f>
        <v/>
      </c>
      <c r="I864" s="33">
        <f>IF(B864="","",SUMIF('Dispatch (Challan)'!$C$5:$C$6004,B864,'Dispatch (Challan)'!$F$5:$F$6004))</f>
        <v/>
      </c>
      <c r="J864" s="33">
        <f>IF(F864="","",F864-I864)</f>
        <v/>
      </c>
      <c r="K864" s="28">
        <f>IF(F864="","",IF(I864=0,"Pending",IF(I864&gt;=F864,"Completed","Partial")))</f>
        <v/>
      </c>
    </row>
    <row r="865">
      <c r="A865" s="31" t="n"/>
      <c r="B865" s="26" t="n"/>
      <c r="C865" s="26" t="n"/>
      <c r="D865" s="26" t="n"/>
      <c r="E865" s="26" t="n"/>
      <c r="F865" s="27" t="n"/>
      <c r="G865" s="28">
        <f>IFERROR(IF(E865="","",VLOOKUP(E865,'Setup - Mix Design'!$A$5:$I$504,9,0)),"")</f>
        <v/>
      </c>
      <c r="H865" s="32">
        <f>IF(OR(F865="",G865=""),"",F865*G865)</f>
        <v/>
      </c>
      <c r="I865" s="33">
        <f>IF(B865="","",SUMIF('Dispatch (Challan)'!$C$5:$C$6004,B865,'Dispatch (Challan)'!$F$5:$F$6004))</f>
        <v/>
      </c>
      <c r="J865" s="33">
        <f>IF(F865="","",F865-I865)</f>
        <v/>
      </c>
      <c r="K865" s="28">
        <f>IF(F865="","",IF(I865=0,"Pending",IF(I865&gt;=F865,"Completed","Partial")))</f>
        <v/>
      </c>
    </row>
    <row r="866">
      <c r="A866" s="31" t="n"/>
      <c r="B866" s="26" t="n"/>
      <c r="C866" s="26" t="n"/>
      <c r="D866" s="26" t="n"/>
      <c r="E866" s="26" t="n"/>
      <c r="F866" s="27" t="n"/>
      <c r="G866" s="28">
        <f>IFERROR(IF(E866="","",VLOOKUP(E866,'Setup - Mix Design'!$A$5:$I$504,9,0)),"")</f>
        <v/>
      </c>
      <c r="H866" s="32">
        <f>IF(OR(F866="",G866=""),"",F866*G866)</f>
        <v/>
      </c>
      <c r="I866" s="33">
        <f>IF(B866="","",SUMIF('Dispatch (Challan)'!$C$5:$C$6004,B866,'Dispatch (Challan)'!$F$5:$F$6004))</f>
        <v/>
      </c>
      <c r="J866" s="33">
        <f>IF(F866="","",F866-I866)</f>
        <v/>
      </c>
      <c r="K866" s="28">
        <f>IF(F866="","",IF(I866=0,"Pending",IF(I866&gt;=F866,"Completed","Partial")))</f>
        <v/>
      </c>
    </row>
    <row r="867">
      <c r="A867" s="31" t="n"/>
      <c r="B867" s="26" t="n"/>
      <c r="C867" s="26" t="n"/>
      <c r="D867" s="26" t="n"/>
      <c r="E867" s="26" t="n"/>
      <c r="F867" s="27" t="n"/>
      <c r="G867" s="28">
        <f>IFERROR(IF(E867="","",VLOOKUP(E867,'Setup - Mix Design'!$A$5:$I$504,9,0)),"")</f>
        <v/>
      </c>
      <c r="H867" s="32">
        <f>IF(OR(F867="",G867=""),"",F867*G867)</f>
        <v/>
      </c>
      <c r="I867" s="33">
        <f>IF(B867="","",SUMIF('Dispatch (Challan)'!$C$5:$C$6004,B867,'Dispatch (Challan)'!$F$5:$F$6004))</f>
        <v/>
      </c>
      <c r="J867" s="33">
        <f>IF(F867="","",F867-I867)</f>
        <v/>
      </c>
      <c r="K867" s="28">
        <f>IF(F867="","",IF(I867=0,"Pending",IF(I867&gt;=F867,"Completed","Partial")))</f>
        <v/>
      </c>
    </row>
    <row r="868">
      <c r="A868" s="31" t="n"/>
      <c r="B868" s="26" t="n"/>
      <c r="C868" s="26" t="n"/>
      <c r="D868" s="26" t="n"/>
      <c r="E868" s="26" t="n"/>
      <c r="F868" s="27" t="n"/>
      <c r="G868" s="28">
        <f>IFERROR(IF(E868="","",VLOOKUP(E868,'Setup - Mix Design'!$A$5:$I$504,9,0)),"")</f>
        <v/>
      </c>
      <c r="H868" s="32">
        <f>IF(OR(F868="",G868=""),"",F868*G868)</f>
        <v/>
      </c>
      <c r="I868" s="33">
        <f>IF(B868="","",SUMIF('Dispatch (Challan)'!$C$5:$C$6004,B868,'Dispatch (Challan)'!$F$5:$F$6004))</f>
        <v/>
      </c>
      <c r="J868" s="33">
        <f>IF(F868="","",F868-I868)</f>
        <v/>
      </c>
      <c r="K868" s="28">
        <f>IF(F868="","",IF(I868=0,"Pending",IF(I868&gt;=F868,"Completed","Partial")))</f>
        <v/>
      </c>
    </row>
    <row r="869">
      <c r="A869" s="31" t="n"/>
      <c r="B869" s="26" t="n"/>
      <c r="C869" s="26" t="n"/>
      <c r="D869" s="26" t="n"/>
      <c r="E869" s="26" t="n"/>
      <c r="F869" s="27" t="n"/>
      <c r="G869" s="28">
        <f>IFERROR(IF(E869="","",VLOOKUP(E869,'Setup - Mix Design'!$A$5:$I$504,9,0)),"")</f>
        <v/>
      </c>
      <c r="H869" s="32">
        <f>IF(OR(F869="",G869=""),"",F869*G869)</f>
        <v/>
      </c>
      <c r="I869" s="33">
        <f>IF(B869="","",SUMIF('Dispatch (Challan)'!$C$5:$C$6004,B869,'Dispatch (Challan)'!$F$5:$F$6004))</f>
        <v/>
      </c>
      <c r="J869" s="33">
        <f>IF(F869="","",F869-I869)</f>
        <v/>
      </c>
      <c r="K869" s="28">
        <f>IF(F869="","",IF(I869=0,"Pending",IF(I869&gt;=F869,"Completed","Partial")))</f>
        <v/>
      </c>
    </row>
    <row r="870">
      <c r="A870" s="31" t="n"/>
      <c r="B870" s="26" t="n"/>
      <c r="C870" s="26" t="n"/>
      <c r="D870" s="26" t="n"/>
      <c r="E870" s="26" t="n"/>
      <c r="F870" s="27" t="n"/>
      <c r="G870" s="28">
        <f>IFERROR(IF(E870="","",VLOOKUP(E870,'Setup - Mix Design'!$A$5:$I$504,9,0)),"")</f>
        <v/>
      </c>
      <c r="H870" s="32">
        <f>IF(OR(F870="",G870=""),"",F870*G870)</f>
        <v/>
      </c>
      <c r="I870" s="33">
        <f>IF(B870="","",SUMIF('Dispatch (Challan)'!$C$5:$C$6004,B870,'Dispatch (Challan)'!$F$5:$F$6004))</f>
        <v/>
      </c>
      <c r="J870" s="33">
        <f>IF(F870="","",F870-I870)</f>
        <v/>
      </c>
      <c r="K870" s="28">
        <f>IF(F870="","",IF(I870=0,"Pending",IF(I870&gt;=F870,"Completed","Partial")))</f>
        <v/>
      </c>
    </row>
    <row r="871">
      <c r="A871" s="31" t="n"/>
      <c r="B871" s="26" t="n"/>
      <c r="C871" s="26" t="n"/>
      <c r="D871" s="26" t="n"/>
      <c r="E871" s="26" t="n"/>
      <c r="F871" s="27" t="n"/>
      <c r="G871" s="28">
        <f>IFERROR(IF(E871="","",VLOOKUP(E871,'Setup - Mix Design'!$A$5:$I$504,9,0)),"")</f>
        <v/>
      </c>
      <c r="H871" s="32">
        <f>IF(OR(F871="",G871=""),"",F871*G871)</f>
        <v/>
      </c>
      <c r="I871" s="33">
        <f>IF(B871="","",SUMIF('Dispatch (Challan)'!$C$5:$C$6004,B871,'Dispatch (Challan)'!$F$5:$F$6004))</f>
        <v/>
      </c>
      <c r="J871" s="33">
        <f>IF(F871="","",F871-I871)</f>
        <v/>
      </c>
      <c r="K871" s="28">
        <f>IF(F871="","",IF(I871=0,"Pending",IF(I871&gt;=F871,"Completed","Partial")))</f>
        <v/>
      </c>
    </row>
    <row r="872">
      <c r="A872" s="31" t="n"/>
      <c r="B872" s="26" t="n"/>
      <c r="C872" s="26" t="n"/>
      <c r="D872" s="26" t="n"/>
      <c r="E872" s="26" t="n"/>
      <c r="F872" s="27" t="n"/>
      <c r="G872" s="28">
        <f>IFERROR(IF(E872="","",VLOOKUP(E872,'Setup - Mix Design'!$A$5:$I$504,9,0)),"")</f>
        <v/>
      </c>
      <c r="H872" s="32">
        <f>IF(OR(F872="",G872=""),"",F872*G872)</f>
        <v/>
      </c>
      <c r="I872" s="33">
        <f>IF(B872="","",SUMIF('Dispatch (Challan)'!$C$5:$C$6004,B872,'Dispatch (Challan)'!$F$5:$F$6004))</f>
        <v/>
      </c>
      <c r="J872" s="33">
        <f>IF(F872="","",F872-I872)</f>
        <v/>
      </c>
      <c r="K872" s="28">
        <f>IF(F872="","",IF(I872=0,"Pending",IF(I872&gt;=F872,"Completed","Partial")))</f>
        <v/>
      </c>
    </row>
    <row r="873">
      <c r="A873" s="31" t="n"/>
      <c r="B873" s="26" t="n"/>
      <c r="C873" s="26" t="n"/>
      <c r="D873" s="26" t="n"/>
      <c r="E873" s="26" t="n"/>
      <c r="F873" s="27" t="n"/>
      <c r="G873" s="28">
        <f>IFERROR(IF(E873="","",VLOOKUP(E873,'Setup - Mix Design'!$A$5:$I$504,9,0)),"")</f>
        <v/>
      </c>
      <c r="H873" s="32">
        <f>IF(OR(F873="",G873=""),"",F873*G873)</f>
        <v/>
      </c>
      <c r="I873" s="33">
        <f>IF(B873="","",SUMIF('Dispatch (Challan)'!$C$5:$C$6004,B873,'Dispatch (Challan)'!$F$5:$F$6004))</f>
        <v/>
      </c>
      <c r="J873" s="33">
        <f>IF(F873="","",F873-I873)</f>
        <v/>
      </c>
      <c r="K873" s="28">
        <f>IF(F873="","",IF(I873=0,"Pending",IF(I873&gt;=F873,"Completed","Partial")))</f>
        <v/>
      </c>
    </row>
    <row r="874">
      <c r="A874" s="31" t="n"/>
      <c r="B874" s="26" t="n"/>
      <c r="C874" s="26" t="n"/>
      <c r="D874" s="26" t="n"/>
      <c r="E874" s="26" t="n"/>
      <c r="F874" s="27" t="n"/>
      <c r="G874" s="28">
        <f>IFERROR(IF(E874="","",VLOOKUP(E874,'Setup - Mix Design'!$A$5:$I$504,9,0)),"")</f>
        <v/>
      </c>
      <c r="H874" s="32">
        <f>IF(OR(F874="",G874=""),"",F874*G874)</f>
        <v/>
      </c>
      <c r="I874" s="33">
        <f>IF(B874="","",SUMIF('Dispatch (Challan)'!$C$5:$C$6004,B874,'Dispatch (Challan)'!$F$5:$F$6004))</f>
        <v/>
      </c>
      <c r="J874" s="33">
        <f>IF(F874="","",F874-I874)</f>
        <v/>
      </c>
      <c r="K874" s="28">
        <f>IF(F874="","",IF(I874=0,"Pending",IF(I874&gt;=F874,"Completed","Partial")))</f>
        <v/>
      </c>
    </row>
    <row r="875">
      <c r="A875" s="31" t="n"/>
      <c r="B875" s="26" t="n"/>
      <c r="C875" s="26" t="n"/>
      <c r="D875" s="26" t="n"/>
      <c r="E875" s="26" t="n"/>
      <c r="F875" s="27" t="n"/>
      <c r="G875" s="28">
        <f>IFERROR(IF(E875="","",VLOOKUP(E875,'Setup - Mix Design'!$A$5:$I$504,9,0)),"")</f>
        <v/>
      </c>
      <c r="H875" s="32">
        <f>IF(OR(F875="",G875=""),"",F875*G875)</f>
        <v/>
      </c>
      <c r="I875" s="33">
        <f>IF(B875="","",SUMIF('Dispatch (Challan)'!$C$5:$C$6004,B875,'Dispatch (Challan)'!$F$5:$F$6004))</f>
        <v/>
      </c>
      <c r="J875" s="33">
        <f>IF(F875="","",F875-I875)</f>
        <v/>
      </c>
      <c r="K875" s="28">
        <f>IF(F875="","",IF(I875=0,"Pending",IF(I875&gt;=F875,"Completed","Partial")))</f>
        <v/>
      </c>
    </row>
    <row r="876">
      <c r="A876" s="31" t="n"/>
      <c r="B876" s="26" t="n"/>
      <c r="C876" s="26" t="n"/>
      <c r="D876" s="26" t="n"/>
      <c r="E876" s="26" t="n"/>
      <c r="F876" s="27" t="n"/>
      <c r="G876" s="28">
        <f>IFERROR(IF(E876="","",VLOOKUP(E876,'Setup - Mix Design'!$A$5:$I$504,9,0)),"")</f>
        <v/>
      </c>
      <c r="H876" s="32">
        <f>IF(OR(F876="",G876=""),"",F876*G876)</f>
        <v/>
      </c>
      <c r="I876" s="33">
        <f>IF(B876="","",SUMIF('Dispatch (Challan)'!$C$5:$C$6004,B876,'Dispatch (Challan)'!$F$5:$F$6004))</f>
        <v/>
      </c>
      <c r="J876" s="33">
        <f>IF(F876="","",F876-I876)</f>
        <v/>
      </c>
      <c r="K876" s="28">
        <f>IF(F876="","",IF(I876=0,"Pending",IF(I876&gt;=F876,"Completed","Partial")))</f>
        <v/>
      </c>
    </row>
    <row r="877">
      <c r="A877" s="31" t="n"/>
      <c r="B877" s="26" t="n"/>
      <c r="C877" s="26" t="n"/>
      <c r="D877" s="26" t="n"/>
      <c r="E877" s="26" t="n"/>
      <c r="F877" s="27" t="n"/>
      <c r="G877" s="28">
        <f>IFERROR(IF(E877="","",VLOOKUP(E877,'Setup - Mix Design'!$A$5:$I$504,9,0)),"")</f>
        <v/>
      </c>
      <c r="H877" s="32">
        <f>IF(OR(F877="",G877=""),"",F877*G877)</f>
        <v/>
      </c>
      <c r="I877" s="33">
        <f>IF(B877="","",SUMIF('Dispatch (Challan)'!$C$5:$C$6004,B877,'Dispatch (Challan)'!$F$5:$F$6004))</f>
        <v/>
      </c>
      <c r="J877" s="33">
        <f>IF(F877="","",F877-I877)</f>
        <v/>
      </c>
      <c r="K877" s="28">
        <f>IF(F877="","",IF(I877=0,"Pending",IF(I877&gt;=F877,"Completed","Partial")))</f>
        <v/>
      </c>
    </row>
    <row r="878">
      <c r="A878" s="31" t="n"/>
      <c r="B878" s="26" t="n"/>
      <c r="C878" s="26" t="n"/>
      <c r="D878" s="26" t="n"/>
      <c r="E878" s="26" t="n"/>
      <c r="F878" s="27" t="n"/>
      <c r="G878" s="28">
        <f>IFERROR(IF(E878="","",VLOOKUP(E878,'Setup - Mix Design'!$A$5:$I$504,9,0)),"")</f>
        <v/>
      </c>
      <c r="H878" s="32">
        <f>IF(OR(F878="",G878=""),"",F878*G878)</f>
        <v/>
      </c>
      <c r="I878" s="33">
        <f>IF(B878="","",SUMIF('Dispatch (Challan)'!$C$5:$C$6004,B878,'Dispatch (Challan)'!$F$5:$F$6004))</f>
        <v/>
      </c>
      <c r="J878" s="33">
        <f>IF(F878="","",F878-I878)</f>
        <v/>
      </c>
      <c r="K878" s="28">
        <f>IF(F878="","",IF(I878=0,"Pending",IF(I878&gt;=F878,"Completed","Partial")))</f>
        <v/>
      </c>
    </row>
    <row r="879">
      <c r="A879" s="31" t="n"/>
      <c r="B879" s="26" t="n"/>
      <c r="C879" s="26" t="n"/>
      <c r="D879" s="26" t="n"/>
      <c r="E879" s="26" t="n"/>
      <c r="F879" s="27" t="n"/>
      <c r="G879" s="28">
        <f>IFERROR(IF(E879="","",VLOOKUP(E879,'Setup - Mix Design'!$A$5:$I$504,9,0)),"")</f>
        <v/>
      </c>
      <c r="H879" s="32">
        <f>IF(OR(F879="",G879=""),"",F879*G879)</f>
        <v/>
      </c>
      <c r="I879" s="33">
        <f>IF(B879="","",SUMIF('Dispatch (Challan)'!$C$5:$C$6004,B879,'Dispatch (Challan)'!$F$5:$F$6004))</f>
        <v/>
      </c>
      <c r="J879" s="33">
        <f>IF(F879="","",F879-I879)</f>
        <v/>
      </c>
      <c r="K879" s="28">
        <f>IF(F879="","",IF(I879=0,"Pending",IF(I879&gt;=F879,"Completed","Partial")))</f>
        <v/>
      </c>
    </row>
    <row r="880">
      <c r="A880" s="31" t="n"/>
      <c r="B880" s="26" t="n"/>
      <c r="C880" s="26" t="n"/>
      <c r="D880" s="26" t="n"/>
      <c r="E880" s="26" t="n"/>
      <c r="F880" s="27" t="n"/>
      <c r="G880" s="28">
        <f>IFERROR(IF(E880="","",VLOOKUP(E880,'Setup - Mix Design'!$A$5:$I$504,9,0)),"")</f>
        <v/>
      </c>
      <c r="H880" s="32">
        <f>IF(OR(F880="",G880=""),"",F880*G880)</f>
        <v/>
      </c>
      <c r="I880" s="33">
        <f>IF(B880="","",SUMIF('Dispatch (Challan)'!$C$5:$C$6004,B880,'Dispatch (Challan)'!$F$5:$F$6004))</f>
        <v/>
      </c>
      <c r="J880" s="33">
        <f>IF(F880="","",F880-I880)</f>
        <v/>
      </c>
      <c r="K880" s="28">
        <f>IF(F880="","",IF(I880=0,"Pending",IF(I880&gt;=F880,"Completed","Partial")))</f>
        <v/>
      </c>
    </row>
    <row r="881">
      <c r="A881" s="31" t="n"/>
      <c r="B881" s="26" t="n"/>
      <c r="C881" s="26" t="n"/>
      <c r="D881" s="26" t="n"/>
      <c r="E881" s="26" t="n"/>
      <c r="F881" s="27" t="n"/>
      <c r="G881" s="28">
        <f>IFERROR(IF(E881="","",VLOOKUP(E881,'Setup - Mix Design'!$A$5:$I$504,9,0)),"")</f>
        <v/>
      </c>
      <c r="H881" s="32">
        <f>IF(OR(F881="",G881=""),"",F881*G881)</f>
        <v/>
      </c>
      <c r="I881" s="33">
        <f>IF(B881="","",SUMIF('Dispatch (Challan)'!$C$5:$C$6004,B881,'Dispatch (Challan)'!$F$5:$F$6004))</f>
        <v/>
      </c>
      <c r="J881" s="33">
        <f>IF(F881="","",F881-I881)</f>
        <v/>
      </c>
      <c r="K881" s="28">
        <f>IF(F881="","",IF(I881=0,"Pending",IF(I881&gt;=F881,"Completed","Partial")))</f>
        <v/>
      </c>
    </row>
    <row r="882">
      <c r="A882" s="31" t="n"/>
      <c r="B882" s="26" t="n"/>
      <c r="C882" s="26" t="n"/>
      <c r="D882" s="26" t="n"/>
      <c r="E882" s="26" t="n"/>
      <c r="F882" s="27" t="n"/>
      <c r="G882" s="28">
        <f>IFERROR(IF(E882="","",VLOOKUP(E882,'Setup - Mix Design'!$A$5:$I$504,9,0)),"")</f>
        <v/>
      </c>
      <c r="H882" s="32">
        <f>IF(OR(F882="",G882=""),"",F882*G882)</f>
        <v/>
      </c>
      <c r="I882" s="33">
        <f>IF(B882="","",SUMIF('Dispatch (Challan)'!$C$5:$C$6004,B882,'Dispatch (Challan)'!$F$5:$F$6004))</f>
        <v/>
      </c>
      <c r="J882" s="33">
        <f>IF(F882="","",F882-I882)</f>
        <v/>
      </c>
      <c r="K882" s="28">
        <f>IF(F882="","",IF(I882=0,"Pending",IF(I882&gt;=F882,"Completed","Partial")))</f>
        <v/>
      </c>
    </row>
    <row r="883">
      <c r="A883" s="31" t="n"/>
      <c r="B883" s="26" t="n"/>
      <c r="C883" s="26" t="n"/>
      <c r="D883" s="26" t="n"/>
      <c r="E883" s="26" t="n"/>
      <c r="F883" s="27" t="n"/>
      <c r="G883" s="28">
        <f>IFERROR(IF(E883="","",VLOOKUP(E883,'Setup - Mix Design'!$A$5:$I$504,9,0)),"")</f>
        <v/>
      </c>
      <c r="H883" s="32">
        <f>IF(OR(F883="",G883=""),"",F883*G883)</f>
        <v/>
      </c>
      <c r="I883" s="33">
        <f>IF(B883="","",SUMIF('Dispatch (Challan)'!$C$5:$C$6004,B883,'Dispatch (Challan)'!$F$5:$F$6004))</f>
        <v/>
      </c>
      <c r="J883" s="33">
        <f>IF(F883="","",F883-I883)</f>
        <v/>
      </c>
      <c r="K883" s="28">
        <f>IF(F883="","",IF(I883=0,"Pending",IF(I883&gt;=F883,"Completed","Partial")))</f>
        <v/>
      </c>
    </row>
    <row r="884">
      <c r="A884" s="31" t="n"/>
      <c r="B884" s="26" t="n"/>
      <c r="C884" s="26" t="n"/>
      <c r="D884" s="26" t="n"/>
      <c r="E884" s="26" t="n"/>
      <c r="F884" s="27" t="n"/>
      <c r="G884" s="28">
        <f>IFERROR(IF(E884="","",VLOOKUP(E884,'Setup - Mix Design'!$A$5:$I$504,9,0)),"")</f>
        <v/>
      </c>
      <c r="H884" s="32">
        <f>IF(OR(F884="",G884=""),"",F884*G884)</f>
        <v/>
      </c>
      <c r="I884" s="33">
        <f>IF(B884="","",SUMIF('Dispatch (Challan)'!$C$5:$C$6004,B884,'Dispatch (Challan)'!$F$5:$F$6004))</f>
        <v/>
      </c>
      <c r="J884" s="33">
        <f>IF(F884="","",F884-I884)</f>
        <v/>
      </c>
      <c r="K884" s="28">
        <f>IF(F884="","",IF(I884=0,"Pending",IF(I884&gt;=F884,"Completed","Partial")))</f>
        <v/>
      </c>
    </row>
    <row r="885">
      <c r="A885" s="31" t="n"/>
      <c r="B885" s="26" t="n"/>
      <c r="C885" s="26" t="n"/>
      <c r="D885" s="26" t="n"/>
      <c r="E885" s="26" t="n"/>
      <c r="F885" s="27" t="n"/>
      <c r="G885" s="28">
        <f>IFERROR(IF(E885="","",VLOOKUP(E885,'Setup - Mix Design'!$A$5:$I$504,9,0)),"")</f>
        <v/>
      </c>
      <c r="H885" s="32">
        <f>IF(OR(F885="",G885=""),"",F885*G885)</f>
        <v/>
      </c>
      <c r="I885" s="33">
        <f>IF(B885="","",SUMIF('Dispatch (Challan)'!$C$5:$C$6004,B885,'Dispatch (Challan)'!$F$5:$F$6004))</f>
        <v/>
      </c>
      <c r="J885" s="33">
        <f>IF(F885="","",F885-I885)</f>
        <v/>
      </c>
      <c r="K885" s="28">
        <f>IF(F885="","",IF(I885=0,"Pending",IF(I885&gt;=F885,"Completed","Partial")))</f>
        <v/>
      </c>
    </row>
    <row r="886">
      <c r="A886" s="31" t="n"/>
      <c r="B886" s="26" t="n"/>
      <c r="C886" s="26" t="n"/>
      <c r="D886" s="26" t="n"/>
      <c r="E886" s="26" t="n"/>
      <c r="F886" s="27" t="n"/>
      <c r="G886" s="28">
        <f>IFERROR(IF(E886="","",VLOOKUP(E886,'Setup - Mix Design'!$A$5:$I$504,9,0)),"")</f>
        <v/>
      </c>
      <c r="H886" s="32">
        <f>IF(OR(F886="",G886=""),"",F886*G886)</f>
        <v/>
      </c>
      <c r="I886" s="33">
        <f>IF(B886="","",SUMIF('Dispatch (Challan)'!$C$5:$C$6004,B886,'Dispatch (Challan)'!$F$5:$F$6004))</f>
        <v/>
      </c>
      <c r="J886" s="33">
        <f>IF(F886="","",F886-I886)</f>
        <v/>
      </c>
      <c r="K886" s="28">
        <f>IF(F886="","",IF(I886=0,"Pending",IF(I886&gt;=F886,"Completed","Partial")))</f>
        <v/>
      </c>
    </row>
    <row r="887">
      <c r="A887" s="31" t="n"/>
      <c r="B887" s="26" t="n"/>
      <c r="C887" s="26" t="n"/>
      <c r="D887" s="26" t="n"/>
      <c r="E887" s="26" t="n"/>
      <c r="F887" s="27" t="n"/>
      <c r="G887" s="28">
        <f>IFERROR(IF(E887="","",VLOOKUP(E887,'Setup - Mix Design'!$A$5:$I$504,9,0)),"")</f>
        <v/>
      </c>
      <c r="H887" s="32">
        <f>IF(OR(F887="",G887=""),"",F887*G887)</f>
        <v/>
      </c>
      <c r="I887" s="33">
        <f>IF(B887="","",SUMIF('Dispatch (Challan)'!$C$5:$C$6004,B887,'Dispatch (Challan)'!$F$5:$F$6004))</f>
        <v/>
      </c>
      <c r="J887" s="33">
        <f>IF(F887="","",F887-I887)</f>
        <v/>
      </c>
      <c r="K887" s="28">
        <f>IF(F887="","",IF(I887=0,"Pending",IF(I887&gt;=F887,"Completed","Partial")))</f>
        <v/>
      </c>
    </row>
    <row r="888">
      <c r="A888" s="31" t="n"/>
      <c r="B888" s="26" t="n"/>
      <c r="C888" s="26" t="n"/>
      <c r="D888" s="26" t="n"/>
      <c r="E888" s="26" t="n"/>
      <c r="F888" s="27" t="n"/>
      <c r="G888" s="28">
        <f>IFERROR(IF(E888="","",VLOOKUP(E888,'Setup - Mix Design'!$A$5:$I$504,9,0)),"")</f>
        <v/>
      </c>
      <c r="H888" s="32">
        <f>IF(OR(F888="",G888=""),"",F888*G888)</f>
        <v/>
      </c>
      <c r="I888" s="33">
        <f>IF(B888="","",SUMIF('Dispatch (Challan)'!$C$5:$C$6004,B888,'Dispatch (Challan)'!$F$5:$F$6004))</f>
        <v/>
      </c>
      <c r="J888" s="33">
        <f>IF(F888="","",F888-I888)</f>
        <v/>
      </c>
      <c r="K888" s="28">
        <f>IF(F888="","",IF(I888=0,"Pending",IF(I888&gt;=F888,"Completed","Partial")))</f>
        <v/>
      </c>
    </row>
    <row r="889">
      <c r="A889" s="31" t="n"/>
      <c r="B889" s="26" t="n"/>
      <c r="C889" s="26" t="n"/>
      <c r="D889" s="26" t="n"/>
      <c r="E889" s="26" t="n"/>
      <c r="F889" s="27" t="n"/>
      <c r="G889" s="28">
        <f>IFERROR(IF(E889="","",VLOOKUP(E889,'Setup - Mix Design'!$A$5:$I$504,9,0)),"")</f>
        <v/>
      </c>
      <c r="H889" s="32">
        <f>IF(OR(F889="",G889=""),"",F889*G889)</f>
        <v/>
      </c>
      <c r="I889" s="33">
        <f>IF(B889="","",SUMIF('Dispatch (Challan)'!$C$5:$C$6004,B889,'Dispatch (Challan)'!$F$5:$F$6004))</f>
        <v/>
      </c>
      <c r="J889" s="33">
        <f>IF(F889="","",F889-I889)</f>
        <v/>
      </c>
      <c r="K889" s="28">
        <f>IF(F889="","",IF(I889=0,"Pending",IF(I889&gt;=F889,"Completed","Partial")))</f>
        <v/>
      </c>
    </row>
    <row r="890">
      <c r="A890" s="31" t="n"/>
      <c r="B890" s="26" t="n"/>
      <c r="C890" s="26" t="n"/>
      <c r="D890" s="26" t="n"/>
      <c r="E890" s="26" t="n"/>
      <c r="F890" s="27" t="n"/>
      <c r="G890" s="28">
        <f>IFERROR(IF(E890="","",VLOOKUP(E890,'Setup - Mix Design'!$A$5:$I$504,9,0)),"")</f>
        <v/>
      </c>
      <c r="H890" s="32">
        <f>IF(OR(F890="",G890=""),"",F890*G890)</f>
        <v/>
      </c>
      <c r="I890" s="33">
        <f>IF(B890="","",SUMIF('Dispatch (Challan)'!$C$5:$C$6004,B890,'Dispatch (Challan)'!$F$5:$F$6004))</f>
        <v/>
      </c>
      <c r="J890" s="33">
        <f>IF(F890="","",F890-I890)</f>
        <v/>
      </c>
      <c r="K890" s="28">
        <f>IF(F890="","",IF(I890=0,"Pending",IF(I890&gt;=F890,"Completed","Partial")))</f>
        <v/>
      </c>
    </row>
    <row r="891">
      <c r="A891" s="31" t="n"/>
      <c r="B891" s="26" t="n"/>
      <c r="C891" s="26" t="n"/>
      <c r="D891" s="26" t="n"/>
      <c r="E891" s="26" t="n"/>
      <c r="F891" s="27" t="n"/>
      <c r="G891" s="28">
        <f>IFERROR(IF(E891="","",VLOOKUP(E891,'Setup - Mix Design'!$A$5:$I$504,9,0)),"")</f>
        <v/>
      </c>
      <c r="H891" s="32">
        <f>IF(OR(F891="",G891=""),"",F891*G891)</f>
        <v/>
      </c>
      <c r="I891" s="33">
        <f>IF(B891="","",SUMIF('Dispatch (Challan)'!$C$5:$C$6004,B891,'Dispatch (Challan)'!$F$5:$F$6004))</f>
        <v/>
      </c>
      <c r="J891" s="33">
        <f>IF(F891="","",F891-I891)</f>
        <v/>
      </c>
      <c r="K891" s="28">
        <f>IF(F891="","",IF(I891=0,"Pending",IF(I891&gt;=F891,"Completed","Partial")))</f>
        <v/>
      </c>
    </row>
    <row r="892">
      <c r="A892" s="31" t="n"/>
      <c r="B892" s="26" t="n"/>
      <c r="C892" s="26" t="n"/>
      <c r="D892" s="26" t="n"/>
      <c r="E892" s="26" t="n"/>
      <c r="F892" s="27" t="n"/>
      <c r="G892" s="28">
        <f>IFERROR(IF(E892="","",VLOOKUP(E892,'Setup - Mix Design'!$A$5:$I$504,9,0)),"")</f>
        <v/>
      </c>
      <c r="H892" s="32">
        <f>IF(OR(F892="",G892=""),"",F892*G892)</f>
        <v/>
      </c>
      <c r="I892" s="33">
        <f>IF(B892="","",SUMIF('Dispatch (Challan)'!$C$5:$C$6004,B892,'Dispatch (Challan)'!$F$5:$F$6004))</f>
        <v/>
      </c>
      <c r="J892" s="33">
        <f>IF(F892="","",F892-I892)</f>
        <v/>
      </c>
      <c r="K892" s="28">
        <f>IF(F892="","",IF(I892=0,"Pending",IF(I892&gt;=F892,"Completed","Partial")))</f>
        <v/>
      </c>
    </row>
    <row r="893">
      <c r="A893" s="31" t="n"/>
      <c r="B893" s="26" t="n"/>
      <c r="C893" s="26" t="n"/>
      <c r="D893" s="26" t="n"/>
      <c r="E893" s="26" t="n"/>
      <c r="F893" s="27" t="n"/>
      <c r="G893" s="28">
        <f>IFERROR(IF(E893="","",VLOOKUP(E893,'Setup - Mix Design'!$A$5:$I$504,9,0)),"")</f>
        <v/>
      </c>
      <c r="H893" s="32">
        <f>IF(OR(F893="",G893=""),"",F893*G893)</f>
        <v/>
      </c>
      <c r="I893" s="33">
        <f>IF(B893="","",SUMIF('Dispatch (Challan)'!$C$5:$C$6004,B893,'Dispatch (Challan)'!$F$5:$F$6004))</f>
        <v/>
      </c>
      <c r="J893" s="33">
        <f>IF(F893="","",F893-I893)</f>
        <v/>
      </c>
      <c r="K893" s="28">
        <f>IF(F893="","",IF(I893=0,"Pending",IF(I893&gt;=F893,"Completed","Partial")))</f>
        <v/>
      </c>
    </row>
    <row r="894">
      <c r="A894" s="31" t="n"/>
      <c r="B894" s="26" t="n"/>
      <c r="C894" s="26" t="n"/>
      <c r="D894" s="26" t="n"/>
      <c r="E894" s="26" t="n"/>
      <c r="F894" s="27" t="n"/>
      <c r="G894" s="28">
        <f>IFERROR(IF(E894="","",VLOOKUP(E894,'Setup - Mix Design'!$A$5:$I$504,9,0)),"")</f>
        <v/>
      </c>
      <c r="H894" s="32">
        <f>IF(OR(F894="",G894=""),"",F894*G894)</f>
        <v/>
      </c>
      <c r="I894" s="33">
        <f>IF(B894="","",SUMIF('Dispatch (Challan)'!$C$5:$C$6004,B894,'Dispatch (Challan)'!$F$5:$F$6004))</f>
        <v/>
      </c>
      <c r="J894" s="33">
        <f>IF(F894="","",F894-I894)</f>
        <v/>
      </c>
      <c r="K894" s="28">
        <f>IF(F894="","",IF(I894=0,"Pending",IF(I894&gt;=F894,"Completed","Partial")))</f>
        <v/>
      </c>
    </row>
    <row r="895">
      <c r="A895" s="31" t="n"/>
      <c r="B895" s="26" t="n"/>
      <c r="C895" s="26" t="n"/>
      <c r="D895" s="26" t="n"/>
      <c r="E895" s="26" t="n"/>
      <c r="F895" s="27" t="n"/>
      <c r="G895" s="28">
        <f>IFERROR(IF(E895="","",VLOOKUP(E895,'Setup - Mix Design'!$A$5:$I$504,9,0)),"")</f>
        <v/>
      </c>
      <c r="H895" s="32">
        <f>IF(OR(F895="",G895=""),"",F895*G895)</f>
        <v/>
      </c>
      <c r="I895" s="33">
        <f>IF(B895="","",SUMIF('Dispatch (Challan)'!$C$5:$C$6004,B895,'Dispatch (Challan)'!$F$5:$F$6004))</f>
        <v/>
      </c>
      <c r="J895" s="33">
        <f>IF(F895="","",F895-I895)</f>
        <v/>
      </c>
      <c r="K895" s="28">
        <f>IF(F895="","",IF(I895=0,"Pending",IF(I895&gt;=F895,"Completed","Partial")))</f>
        <v/>
      </c>
    </row>
    <row r="896">
      <c r="A896" s="31" t="n"/>
      <c r="B896" s="26" t="n"/>
      <c r="C896" s="26" t="n"/>
      <c r="D896" s="26" t="n"/>
      <c r="E896" s="26" t="n"/>
      <c r="F896" s="27" t="n"/>
      <c r="G896" s="28">
        <f>IFERROR(IF(E896="","",VLOOKUP(E896,'Setup - Mix Design'!$A$5:$I$504,9,0)),"")</f>
        <v/>
      </c>
      <c r="H896" s="32">
        <f>IF(OR(F896="",G896=""),"",F896*G896)</f>
        <v/>
      </c>
      <c r="I896" s="33">
        <f>IF(B896="","",SUMIF('Dispatch (Challan)'!$C$5:$C$6004,B896,'Dispatch (Challan)'!$F$5:$F$6004))</f>
        <v/>
      </c>
      <c r="J896" s="33">
        <f>IF(F896="","",F896-I896)</f>
        <v/>
      </c>
      <c r="K896" s="28">
        <f>IF(F896="","",IF(I896=0,"Pending",IF(I896&gt;=F896,"Completed","Partial")))</f>
        <v/>
      </c>
    </row>
    <row r="897">
      <c r="A897" s="31" t="n"/>
      <c r="B897" s="26" t="n"/>
      <c r="C897" s="26" t="n"/>
      <c r="D897" s="26" t="n"/>
      <c r="E897" s="26" t="n"/>
      <c r="F897" s="27" t="n"/>
      <c r="G897" s="28">
        <f>IFERROR(IF(E897="","",VLOOKUP(E897,'Setup - Mix Design'!$A$5:$I$504,9,0)),"")</f>
        <v/>
      </c>
      <c r="H897" s="32">
        <f>IF(OR(F897="",G897=""),"",F897*G897)</f>
        <v/>
      </c>
      <c r="I897" s="33">
        <f>IF(B897="","",SUMIF('Dispatch (Challan)'!$C$5:$C$6004,B897,'Dispatch (Challan)'!$F$5:$F$6004))</f>
        <v/>
      </c>
      <c r="J897" s="33">
        <f>IF(F897="","",F897-I897)</f>
        <v/>
      </c>
      <c r="K897" s="28">
        <f>IF(F897="","",IF(I897=0,"Pending",IF(I897&gt;=F897,"Completed","Partial")))</f>
        <v/>
      </c>
    </row>
    <row r="898">
      <c r="A898" s="31" t="n"/>
      <c r="B898" s="26" t="n"/>
      <c r="C898" s="26" t="n"/>
      <c r="D898" s="26" t="n"/>
      <c r="E898" s="26" t="n"/>
      <c r="F898" s="27" t="n"/>
      <c r="G898" s="28">
        <f>IFERROR(IF(E898="","",VLOOKUP(E898,'Setup - Mix Design'!$A$5:$I$504,9,0)),"")</f>
        <v/>
      </c>
      <c r="H898" s="32">
        <f>IF(OR(F898="",G898=""),"",F898*G898)</f>
        <v/>
      </c>
      <c r="I898" s="33">
        <f>IF(B898="","",SUMIF('Dispatch (Challan)'!$C$5:$C$6004,B898,'Dispatch (Challan)'!$F$5:$F$6004))</f>
        <v/>
      </c>
      <c r="J898" s="33">
        <f>IF(F898="","",F898-I898)</f>
        <v/>
      </c>
      <c r="K898" s="28">
        <f>IF(F898="","",IF(I898=0,"Pending",IF(I898&gt;=F898,"Completed","Partial")))</f>
        <v/>
      </c>
    </row>
    <row r="899">
      <c r="A899" s="31" t="n"/>
      <c r="B899" s="26" t="n"/>
      <c r="C899" s="26" t="n"/>
      <c r="D899" s="26" t="n"/>
      <c r="E899" s="26" t="n"/>
      <c r="F899" s="27" t="n"/>
      <c r="G899" s="28">
        <f>IFERROR(IF(E899="","",VLOOKUP(E899,'Setup - Mix Design'!$A$5:$I$504,9,0)),"")</f>
        <v/>
      </c>
      <c r="H899" s="32">
        <f>IF(OR(F899="",G899=""),"",F899*G899)</f>
        <v/>
      </c>
      <c r="I899" s="33">
        <f>IF(B899="","",SUMIF('Dispatch (Challan)'!$C$5:$C$6004,B899,'Dispatch (Challan)'!$F$5:$F$6004))</f>
        <v/>
      </c>
      <c r="J899" s="33">
        <f>IF(F899="","",F899-I899)</f>
        <v/>
      </c>
      <c r="K899" s="28">
        <f>IF(F899="","",IF(I899=0,"Pending",IF(I899&gt;=F899,"Completed","Partial")))</f>
        <v/>
      </c>
    </row>
    <row r="900">
      <c r="A900" s="31" t="n"/>
      <c r="B900" s="26" t="n"/>
      <c r="C900" s="26" t="n"/>
      <c r="D900" s="26" t="n"/>
      <c r="E900" s="26" t="n"/>
      <c r="F900" s="27" t="n"/>
      <c r="G900" s="28">
        <f>IFERROR(IF(E900="","",VLOOKUP(E900,'Setup - Mix Design'!$A$5:$I$504,9,0)),"")</f>
        <v/>
      </c>
      <c r="H900" s="32">
        <f>IF(OR(F900="",G900=""),"",F900*G900)</f>
        <v/>
      </c>
      <c r="I900" s="33">
        <f>IF(B900="","",SUMIF('Dispatch (Challan)'!$C$5:$C$6004,B900,'Dispatch (Challan)'!$F$5:$F$6004))</f>
        <v/>
      </c>
      <c r="J900" s="33">
        <f>IF(F900="","",F900-I900)</f>
        <v/>
      </c>
      <c r="K900" s="28">
        <f>IF(F900="","",IF(I900=0,"Pending",IF(I900&gt;=F900,"Completed","Partial")))</f>
        <v/>
      </c>
    </row>
    <row r="901">
      <c r="A901" s="31" t="n"/>
      <c r="B901" s="26" t="n"/>
      <c r="C901" s="26" t="n"/>
      <c r="D901" s="26" t="n"/>
      <c r="E901" s="26" t="n"/>
      <c r="F901" s="27" t="n"/>
      <c r="G901" s="28">
        <f>IFERROR(IF(E901="","",VLOOKUP(E901,'Setup - Mix Design'!$A$5:$I$504,9,0)),"")</f>
        <v/>
      </c>
      <c r="H901" s="32">
        <f>IF(OR(F901="",G901=""),"",F901*G901)</f>
        <v/>
      </c>
      <c r="I901" s="33">
        <f>IF(B901="","",SUMIF('Dispatch (Challan)'!$C$5:$C$6004,B901,'Dispatch (Challan)'!$F$5:$F$6004))</f>
        <v/>
      </c>
      <c r="J901" s="33">
        <f>IF(F901="","",F901-I901)</f>
        <v/>
      </c>
      <c r="K901" s="28">
        <f>IF(F901="","",IF(I901=0,"Pending",IF(I901&gt;=F901,"Completed","Partial")))</f>
        <v/>
      </c>
    </row>
    <row r="902">
      <c r="A902" s="31" t="n"/>
      <c r="B902" s="26" t="n"/>
      <c r="C902" s="26" t="n"/>
      <c r="D902" s="26" t="n"/>
      <c r="E902" s="26" t="n"/>
      <c r="F902" s="27" t="n"/>
      <c r="G902" s="28">
        <f>IFERROR(IF(E902="","",VLOOKUP(E902,'Setup - Mix Design'!$A$5:$I$504,9,0)),"")</f>
        <v/>
      </c>
      <c r="H902" s="32">
        <f>IF(OR(F902="",G902=""),"",F902*G902)</f>
        <v/>
      </c>
      <c r="I902" s="33">
        <f>IF(B902="","",SUMIF('Dispatch (Challan)'!$C$5:$C$6004,B902,'Dispatch (Challan)'!$F$5:$F$6004))</f>
        <v/>
      </c>
      <c r="J902" s="33">
        <f>IF(F902="","",F902-I902)</f>
        <v/>
      </c>
      <c r="K902" s="28">
        <f>IF(F902="","",IF(I902=0,"Pending",IF(I902&gt;=F902,"Completed","Partial")))</f>
        <v/>
      </c>
    </row>
    <row r="903">
      <c r="A903" s="31" t="n"/>
      <c r="B903" s="26" t="n"/>
      <c r="C903" s="26" t="n"/>
      <c r="D903" s="26" t="n"/>
      <c r="E903" s="26" t="n"/>
      <c r="F903" s="27" t="n"/>
      <c r="G903" s="28">
        <f>IFERROR(IF(E903="","",VLOOKUP(E903,'Setup - Mix Design'!$A$5:$I$504,9,0)),"")</f>
        <v/>
      </c>
      <c r="H903" s="32">
        <f>IF(OR(F903="",G903=""),"",F903*G903)</f>
        <v/>
      </c>
      <c r="I903" s="33">
        <f>IF(B903="","",SUMIF('Dispatch (Challan)'!$C$5:$C$6004,B903,'Dispatch (Challan)'!$F$5:$F$6004))</f>
        <v/>
      </c>
      <c r="J903" s="33">
        <f>IF(F903="","",F903-I903)</f>
        <v/>
      </c>
      <c r="K903" s="28">
        <f>IF(F903="","",IF(I903=0,"Pending",IF(I903&gt;=F903,"Completed","Partial")))</f>
        <v/>
      </c>
    </row>
    <row r="904">
      <c r="A904" s="31" t="n"/>
      <c r="B904" s="26" t="n"/>
      <c r="C904" s="26" t="n"/>
      <c r="D904" s="26" t="n"/>
      <c r="E904" s="26" t="n"/>
      <c r="F904" s="27" t="n"/>
      <c r="G904" s="28">
        <f>IFERROR(IF(E904="","",VLOOKUP(E904,'Setup - Mix Design'!$A$5:$I$504,9,0)),"")</f>
        <v/>
      </c>
      <c r="H904" s="32">
        <f>IF(OR(F904="",G904=""),"",F904*G904)</f>
        <v/>
      </c>
      <c r="I904" s="33">
        <f>IF(B904="","",SUMIF('Dispatch (Challan)'!$C$5:$C$6004,B904,'Dispatch (Challan)'!$F$5:$F$6004))</f>
        <v/>
      </c>
      <c r="J904" s="33">
        <f>IF(F904="","",F904-I904)</f>
        <v/>
      </c>
      <c r="K904" s="28">
        <f>IF(F904="","",IF(I904=0,"Pending",IF(I904&gt;=F904,"Completed","Partial")))</f>
        <v/>
      </c>
    </row>
    <row r="905">
      <c r="A905" s="31" t="n"/>
      <c r="B905" s="26" t="n"/>
      <c r="C905" s="26" t="n"/>
      <c r="D905" s="26" t="n"/>
      <c r="E905" s="26" t="n"/>
      <c r="F905" s="27" t="n"/>
      <c r="G905" s="28">
        <f>IFERROR(IF(E905="","",VLOOKUP(E905,'Setup - Mix Design'!$A$5:$I$504,9,0)),"")</f>
        <v/>
      </c>
      <c r="H905" s="32">
        <f>IF(OR(F905="",G905=""),"",F905*G905)</f>
        <v/>
      </c>
      <c r="I905" s="33">
        <f>IF(B905="","",SUMIF('Dispatch (Challan)'!$C$5:$C$6004,B905,'Dispatch (Challan)'!$F$5:$F$6004))</f>
        <v/>
      </c>
      <c r="J905" s="33">
        <f>IF(F905="","",F905-I905)</f>
        <v/>
      </c>
      <c r="K905" s="28">
        <f>IF(F905="","",IF(I905=0,"Pending",IF(I905&gt;=F905,"Completed","Partial")))</f>
        <v/>
      </c>
    </row>
    <row r="906">
      <c r="A906" s="31" t="n"/>
      <c r="B906" s="26" t="n"/>
      <c r="C906" s="26" t="n"/>
      <c r="D906" s="26" t="n"/>
      <c r="E906" s="26" t="n"/>
      <c r="F906" s="27" t="n"/>
      <c r="G906" s="28">
        <f>IFERROR(IF(E906="","",VLOOKUP(E906,'Setup - Mix Design'!$A$5:$I$504,9,0)),"")</f>
        <v/>
      </c>
      <c r="H906" s="32">
        <f>IF(OR(F906="",G906=""),"",F906*G906)</f>
        <v/>
      </c>
      <c r="I906" s="33">
        <f>IF(B906="","",SUMIF('Dispatch (Challan)'!$C$5:$C$6004,B906,'Dispatch (Challan)'!$F$5:$F$6004))</f>
        <v/>
      </c>
      <c r="J906" s="33">
        <f>IF(F906="","",F906-I906)</f>
        <v/>
      </c>
      <c r="K906" s="28">
        <f>IF(F906="","",IF(I906=0,"Pending",IF(I906&gt;=F906,"Completed","Partial")))</f>
        <v/>
      </c>
    </row>
    <row r="907">
      <c r="A907" s="31" t="n"/>
      <c r="B907" s="26" t="n"/>
      <c r="C907" s="26" t="n"/>
      <c r="D907" s="26" t="n"/>
      <c r="E907" s="26" t="n"/>
      <c r="F907" s="27" t="n"/>
      <c r="G907" s="28">
        <f>IFERROR(IF(E907="","",VLOOKUP(E907,'Setup - Mix Design'!$A$5:$I$504,9,0)),"")</f>
        <v/>
      </c>
      <c r="H907" s="32">
        <f>IF(OR(F907="",G907=""),"",F907*G907)</f>
        <v/>
      </c>
      <c r="I907" s="33">
        <f>IF(B907="","",SUMIF('Dispatch (Challan)'!$C$5:$C$6004,B907,'Dispatch (Challan)'!$F$5:$F$6004))</f>
        <v/>
      </c>
      <c r="J907" s="33">
        <f>IF(F907="","",F907-I907)</f>
        <v/>
      </c>
      <c r="K907" s="28">
        <f>IF(F907="","",IF(I907=0,"Pending",IF(I907&gt;=F907,"Completed","Partial")))</f>
        <v/>
      </c>
    </row>
    <row r="908">
      <c r="A908" s="31" t="n"/>
      <c r="B908" s="26" t="n"/>
      <c r="C908" s="26" t="n"/>
      <c r="D908" s="26" t="n"/>
      <c r="E908" s="26" t="n"/>
      <c r="F908" s="27" t="n"/>
      <c r="G908" s="28">
        <f>IFERROR(IF(E908="","",VLOOKUP(E908,'Setup - Mix Design'!$A$5:$I$504,9,0)),"")</f>
        <v/>
      </c>
      <c r="H908" s="32">
        <f>IF(OR(F908="",G908=""),"",F908*G908)</f>
        <v/>
      </c>
      <c r="I908" s="33">
        <f>IF(B908="","",SUMIF('Dispatch (Challan)'!$C$5:$C$6004,B908,'Dispatch (Challan)'!$F$5:$F$6004))</f>
        <v/>
      </c>
      <c r="J908" s="33">
        <f>IF(F908="","",F908-I908)</f>
        <v/>
      </c>
      <c r="K908" s="28">
        <f>IF(F908="","",IF(I908=0,"Pending",IF(I908&gt;=F908,"Completed","Partial")))</f>
        <v/>
      </c>
    </row>
    <row r="909">
      <c r="A909" s="31" t="n"/>
      <c r="B909" s="26" t="n"/>
      <c r="C909" s="26" t="n"/>
      <c r="D909" s="26" t="n"/>
      <c r="E909" s="26" t="n"/>
      <c r="F909" s="27" t="n"/>
      <c r="G909" s="28">
        <f>IFERROR(IF(E909="","",VLOOKUP(E909,'Setup - Mix Design'!$A$5:$I$504,9,0)),"")</f>
        <v/>
      </c>
      <c r="H909" s="32">
        <f>IF(OR(F909="",G909=""),"",F909*G909)</f>
        <v/>
      </c>
      <c r="I909" s="33">
        <f>IF(B909="","",SUMIF('Dispatch (Challan)'!$C$5:$C$6004,B909,'Dispatch (Challan)'!$F$5:$F$6004))</f>
        <v/>
      </c>
      <c r="J909" s="33">
        <f>IF(F909="","",F909-I909)</f>
        <v/>
      </c>
      <c r="K909" s="28">
        <f>IF(F909="","",IF(I909=0,"Pending",IF(I909&gt;=F909,"Completed","Partial")))</f>
        <v/>
      </c>
    </row>
    <row r="910">
      <c r="A910" s="31" t="n"/>
      <c r="B910" s="26" t="n"/>
      <c r="C910" s="26" t="n"/>
      <c r="D910" s="26" t="n"/>
      <c r="E910" s="26" t="n"/>
      <c r="F910" s="27" t="n"/>
      <c r="G910" s="28">
        <f>IFERROR(IF(E910="","",VLOOKUP(E910,'Setup - Mix Design'!$A$5:$I$504,9,0)),"")</f>
        <v/>
      </c>
      <c r="H910" s="32">
        <f>IF(OR(F910="",G910=""),"",F910*G910)</f>
        <v/>
      </c>
      <c r="I910" s="33">
        <f>IF(B910="","",SUMIF('Dispatch (Challan)'!$C$5:$C$6004,B910,'Dispatch (Challan)'!$F$5:$F$6004))</f>
        <v/>
      </c>
      <c r="J910" s="33">
        <f>IF(F910="","",F910-I910)</f>
        <v/>
      </c>
      <c r="K910" s="28">
        <f>IF(F910="","",IF(I910=0,"Pending",IF(I910&gt;=F910,"Completed","Partial")))</f>
        <v/>
      </c>
    </row>
    <row r="911">
      <c r="A911" s="31" t="n"/>
      <c r="B911" s="26" t="n"/>
      <c r="C911" s="26" t="n"/>
      <c r="D911" s="26" t="n"/>
      <c r="E911" s="26" t="n"/>
      <c r="F911" s="27" t="n"/>
      <c r="G911" s="28">
        <f>IFERROR(IF(E911="","",VLOOKUP(E911,'Setup - Mix Design'!$A$5:$I$504,9,0)),"")</f>
        <v/>
      </c>
      <c r="H911" s="32">
        <f>IF(OR(F911="",G911=""),"",F911*G911)</f>
        <v/>
      </c>
      <c r="I911" s="33">
        <f>IF(B911="","",SUMIF('Dispatch (Challan)'!$C$5:$C$6004,B911,'Dispatch (Challan)'!$F$5:$F$6004))</f>
        <v/>
      </c>
      <c r="J911" s="33">
        <f>IF(F911="","",F911-I911)</f>
        <v/>
      </c>
      <c r="K911" s="28">
        <f>IF(F911="","",IF(I911=0,"Pending",IF(I911&gt;=F911,"Completed","Partial")))</f>
        <v/>
      </c>
    </row>
    <row r="912">
      <c r="A912" s="31" t="n"/>
      <c r="B912" s="26" t="n"/>
      <c r="C912" s="26" t="n"/>
      <c r="D912" s="26" t="n"/>
      <c r="E912" s="26" t="n"/>
      <c r="F912" s="27" t="n"/>
      <c r="G912" s="28">
        <f>IFERROR(IF(E912="","",VLOOKUP(E912,'Setup - Mix Design'!$A$5:$I$504,9,0)),"")</f>
        <v/>
      </c>
      <c r="H912" s="32">
        <f>IF(OR(F912="",G912=""),"",F912*G912)</f>
        <v/>
      </c>
      <c r="I912" s="33">
        <f>IF(B912="","",SUMIF('Dispatch (Challan)'!$C$5:$C$6004,B912,'Dispatch (Challan)'!$F$5:$F$6004))</f>
        <v/>
      </c>
      <c r="J912" s="33">
        <f>IF(F912="","",F912-I912)</f>
        <v/>
      </c>
      <c r="K912" s="28">
        <f>IF(F912="","",IF(I912=0,"Pending",IF(I912&gt;=F912,"Completed","Partial")))</f>
        <v/>
      </c>
    </row>
    <row r="913">
      <c r="A913" s="31" t="n"/>
      <c r="B913" s="26" t="n"/>
      <c r="C913" s="26" t="n"/>
      <c r="D913" s="26" t="n"/>
      <c r="E913" s="26" t="n"/>
      <c r="F913" s="27" t="n"/>
      <c r="G913" s="28">
        <f>IFERROR(IF(E913="","",VLOOKUP(E913,'Setup - Mix Design'!$A$5:$I$504,9,0)),"")</f>
        <v/>
      </c>
      <c r="H913" s="32">
        <f>IF(OR(F913="",G913=""),"",F913*G913)</f>
        <v/>
      </c>
      <c r="I913" s="33">
        <f>IF(B913="","",SUMIF('Dispatch (Challan)'!$C$5:$C$6004,B913,'Dispatch (Challan)'!$F$5:$F$6004))</f>
        <v/>
      </c>
      <c r="J913" s="33">
        <f>IF(F913="","",F913-I913)</f>
        <v/>
      </c>
      <c r="K913" s="28">
        <f>IF(F913="","",IF(I913=0,"Pending",IF(I913&gt;=F913,"Completed","Partial")))</f>
        <v/>
      </c>
    </row>
    <row r="914">
      <c r="A914" s="31" t="n"/>
      <c r="B914" s="26" t="n"/>
      <c r="C914" s="26" t="n"/>
      <c r="D914" s="26" t="n"/>
      <c r="E914" s="26" t="n"/>
      <c r="F914" s="27" t="n"/>
      <c r="G914" s="28">
        <f>IFERROR(IF(E914="","",VLOOKUP(E914,'Setup - Mix Design'!$A$5:$I$504,9,0)),"")</f>
        <v/>
      </c>
      <c r="H914" s="32">
        <f>IF(OR(F914="",G914=""),"",F914*G914)</f>
        <v/>
      </c>
      <c r="I914" s="33">
        <f>IF(B914="","",SUMIF('Dispatch (Challan)'!$C$5:$C$6004,B914,'Dispatch (Challan)'!$F$5:$F$6004))</f>
        <v/>
      </c>
      <c r="J914" s="33">
        <f>IF(F914="","",F914-I914)</f>
        <v/>
      </c>
      <c r="K914" s="28">
        <f>IF(F914="","",IF(I914=0,"Pending",IF(I914&gt;=F914,"Completed","Partial")))</f>
        <v/>
      </c>
    </row>
    <row r="915">
      <c r="A915" s="31" t="n"/>
      <c r="B915" s="26" t="n"/>
      <c r="C915" s="26" t="n"/>
      <c r="D915" s="26" t="n"/>
      <c r="E915" s="26" t="n"/>
      <c r="F915" s="27" t="n"/>
      <c r="G915" s="28">
        <f>IFERROR(IF(E915="","",VLOOKUP(E915,'Setup - Mix Design'!$A$5:$I$504,9,0)),"")</f>
        <v/>
      </c>
      <c r="H915" s="32">
        <f>IF(OR(F915="",G915=""),"",F915*G915)</f>
        <v/>
      </c>
      <c r="I915" s="33">
        <f>IF(B915="","",SUMIF('Dispatch (Challan)'!$C$5:$C$6004,B915,'Dispatch (Challan)'!$F$5:$F$6004))</f>
        <v/>
      </c>
      <c r="J915" s="33">
        <f>IF(F915="","",F915-I915)</f>
        <v/>
      </c>
      <c r="K915" s="28">
        <f>IF(F915="","",IF(I915=0,"Pending",IF(I915&gt;=F915,"Completed","Partial")))</f>
        <v/>
      </c>
    </row>
    <row r="916">
      <c r="A916" s="31" t="n"/>
      <c r="B916" s="26" t="n"/>
      <c r="C916" s="26" t="n"/>
      <c r="D916" s="26" t="n"/>
      <c r="E916" s="26" t="n"/>
      <c r="F916" s="27" t="n"/>
      <c r="G916" s="28">
        <f>IFERROR(IF(E916="","",VLOOKUP(E916,'Setup - Mix Design'!$A$5:$I$504,9,0)),"")</f>
        <v/>
      </c>
      <c r="H916" s="32">
        <f>IF(OR(F916="",G916=""),"",F916*G916)</f>
        <v/>
      </c>
      <c r="I916" s="33">
        <f>IF(B916="","",SUMIF('Dispatch (Challan)'!$C$5:$C$6004,B916,'Dispatch (Challan)'!$F$5:$F$6004))</f>
        <v/>
      </c>
      <c r="J916" s="33">
        <f>IF(F916="","",F916-I916)</f>
        <v/>
      </c>
      <c r="K916" s="28">
        <f>IF(F916="","",IF(I916=0,"Pending",IF(I916&gt;=F916,"Completed","Partial")))</f>
        <v/>
      </c>
    </row>
    <row r="917">
      <c r="A917" s="31" t="n"/>
      <c r="B917" s="26" t="n"/>
      <c r="C917" s="26" t="n"/>
      <c r="D917" s="26" t="n"/>
      <c r="E917" s="26" t="n"/>
      <c r="F917" s="27" t="n"/>
      <c r="G917" s="28">
        <f>IFERROR(IF(E917="","",VLOOKUP(E917,'Setup - Mix Design'!$A$5:$I$504,9,0)),"")</f>
        <v/>
      </c>
      <c r="H917" s="32">
        <f>IF(OR(F917="",G917=""),"",F917*G917)</f>
        <v/>
      </c>
      <c r="I917" s="33">
        <f>IF(B917="","",SUMIF('Dispatch (Challan)'!$C$5:$C$6004,B917,'Dispatch (Challan)'!$F$5:$F$6004))</f>
        <v/>
      </c>
      <c r="J917" s="33">
        <f>IF(F917="","",F917-I917)</f>
        <v/>
      </c>
      <c r="K917" s="28">
        <f>IF(F917="","",IF(I917=0,"Pending",IF(I917&gt;=F917,"Completed","Partial")))</f>
        <v/>
      </c>
    </row>
    <row r="918">
      <c r="A918" s="31" t="n"/>
      <c r="B918" s="26" t="n"/>
      <c r="C918" s="26" t="n"/>
      <c r="D918" s="26" t="n"/>
      <c r="E918" s="26" t="n"/>
      <c r="F918" s="27" t="n"/>
      <c r="G918" s="28">
        <f>IFERROR(IF(E918="","",VLOOKUP(E918,'Setup - Mix Design'!$A$5:$I$504,9,0)),"")</f>
        <v/>
      </c>
      <c r="H918" s="32">
        <f>IF(OR(F918="",G918=""),"",F918*G918)</f>
        <v/>
      </c>
      <c r="I918" s="33">
        <f>IF(B918="","",SUMIF('Dispatch (Challan)'!$C$5:$C$6004,B918,'Dispatch (Challan)'!$F$5:$F$6004))</f>
        <v/>
      </c>
      <c r="J918" s="33">
        <f>IF(F918="","",F918-I918)</f>
        <v/>
      </c>
      <c r="K918" s="28">
        <f>IF(F918="","",IF(I918=0,"Pending",IF(I918&gt;=F918,"Completed","Partial")))</f>
        <v/>
      </c>
    </row>
    <row r="919">
      <c r="A919" s="31" t="n"/>
      <c r="B919" s="26" t="n"/>
      <c r="C919" s="26" t="n"/>
      <c r="D919" s="26" t="n"/>
      <c r="E919" s="26" t="n"/>
      <c r="F919" s="27" t="n"/>
      <c r="G919" s="28">
        <f>IFERROR(IF(E919="","",VLOOKUP(E919,'Setup - Mix Design'!$A$5:$I$504,9,0)),"")</f>
        <v/>
      </c>
      <c r="H919" s="32">
        <f>IF(OR(F919="",G919=""),"",F919*G919)</f>
        <v/>
      </c>
      <c r="I919" s="33">
        <f>IF(B919="","",SUMIF('Dispatch (Challan)'!$C$5:$C$6004,B919,'Dispatch (Challan)'!$F$5:$F$6004))</f>
        <v/>
      </c>
      <c r="J919" s="33">
        <f>IF(F919="","",F919-I919)</f>
        <v/>
      </c>
      <c r="K919" s="28">
        <f>IF(F919="","",IF(I919=0,"Pending",IF(I919&gt;=F919,"Completed","Partial")))</f>
        <v/>
      </c>
    </row>
    <row r="920">
      <c r="A920" s="31" t="n"/>
      <c r="B920" s="26" t="n"/>
      <c r="C920" s="26" t="n"/>
      <c r="D920" s="26" t="n"/>
      <c r="E920" s="26" t="n"/>
      <c r="F920" s="27" t="n"/>
      <c r="G920" s="28">
        <f>IFERROR(IF(E920="","",VLOOKUP(E920,'Setup - Mix Design'!$A$5:$I$504,9,0)),"")</f>
        <v/>
      </c>
      <c r="H920" s="32">
        <f>IF(OR(F920="",G920=""),"",F920*G920)</f>
        <v/>
      </c>
      <c r="I920" s="33">
        <f>IF(B920="","",SUMIF('Dispatch (Challan)'!$C$5:$C$6004,B920,'Dispatch (Challan)'!$F$5:$F$6004))</f>
        <v/>
      </c>
      <c r="J920" s="33">
        <f>IF(F920="","",F920-I920)</f>
        <v/>
      </c>
      <c r="K920" s="28">
        <f>IF(F920="","",IF(I920=0,"Pending",IF(I920&gt;=F920,"Completed","Partial")))</f>
        <v/>
      </c>
    </row>
    <row r="921">
      <c r="A921" s="31" t="n"/>
      <c r="B921" s="26" t="n"/>
      <c r="C921" s="26" t="n"/>
      <c r="D921" s="26" t="n"/>
      <c r="E921" s="26" t="n"/>
      <c r="F921" s="27" t="n"/>
      <c r="G921" s="28">
        <f>IFERROR(IF(E921="","",VLOOKUP(E921,'Setup - Mix Design'!$A$5:$I$504,9,0)),"")</f>
        <v/>
      </c>
      <c r="H921" s="32">
        <f>IF(OR(F921="",G921=""),"",F921*G921)</f>
        <v/>
      </c>
      <c r="I921" s="33">
        <f>IF(B921="","",SUMIF('Dispatch (Challan)'!$C$5:$C$6004,B921,'Dispatch (Challan)'!$F$5:$F$6004))</f>
        <v/>
      </c>
      <c r="J921" s="33">
        <f>IF(F921="","",F921-I921)</f>
        <v/>
      </c>
      <c r="K921" s="28">
        <f>IF(F921="","",IF(I921=0,"Pending",IF(I921&gt;=F921,"Completed","Partial")))</f>
        <v/>
      </c>
    </row>
    <row r="922">
      <c r="A922" s="31" t="n"/>
      <c r="B922" s="26" t="n"/>
      <c r="C922" s="26" t="n"/>
      <c r="D922" s="26" t="n"/>
      <c r="E922" s="26" t="n"/>
      <c r="F922" s="27" t="n"/>
      <c r="G922" s="28">
        <f>IFERROR(IF(E922="","",VLOOKUP(E922,'Setup - Mix Design'!$A$5:$I$504,9,0)),"")</f>
        <v/>
      </c>
      <c r="H922" s="32">
        <f>IF(OR(F922="",G922=""),"",F922*G922)</f>
        <v/>
      </c>
      <c r="I922" s="33">
        <f>IF(B922="","",SUMIF('Dispatch (Challan)'!$C$5:$C$6004,B922,'Dispatch (Challan)'!$F$5:$F$6004))</f>
        <v/>
      </c>
      <c r="J922" s="33">
        <f>IF(F922="","",F922-I922)</f>
        <v/>
      </c>
      <c r="K922" s="28">
        <f>IF(F922="","",IF(I922=0,"Pending",IF(I922&gt;=F922,"Completed","Partial")))</f>
        <v/>
      </c>
    </row>
    <row r="923">
      <c r="A923" s="31" t="n"/>
      <c r="B923" s="26" t="n"/>
      <c r="C923" s="26" t="n"/>
      <c r="D923" s="26" t="n"/>
      <c r="E923" s="26" t="n"/>
      <c r="F923" s="27" t="n"/>
      <c r="G923" s="28">
        <f>IFERROR(IF(E923="","",VLOOKUP(E923,'Setup - Mix Design'!$A$5:$I$504,9,0)),"")</f>
        <v/>
      </c>
      <c r="H923" s="32">
        <f>IF(OR(F923="",G923=""),"",F923*G923)</f>
        <v/>
      </c>
      <c r="I923" s="33">
        <f>IF(B923="","",SUMIF('Dispatch (Challan)'!$C$5:$C$6004,B923,'Dispatch (Challan)'!$F$5:$F$6004))</f>
        <v/>
      </c>
      <c r="J923" s="33">
        <f>IF(F923="","",F923-I923)</f>
        <v/>
      </c>
      <c r="K923" s="28">
        <f>IF(F923="","",IF(I923=0,"Pending",IF(I923&gt;=F923,"Completed","Partial")))</f>
        <v/>
      </c>
    </row>
    <row r="924">
      <c r="A924" s="31" t="n"/>
      <c r="B924" s="26" t="n"/>
      <c r="C924" s="26" t="n"/>
      <c r="D924" s="26" t="n"/>
      <c r="E924" s="26" t="n"/>
      <c r="F924" s="27" t="n"/>
      <c r="G924" s="28">
        <f>IFERROR(IF(E924="","",VLOOKUP(E924,'Setup - Mix Design'!$A$5:$I$504,9,0)),"")</f>
        <v/>
      </c>
      <c r="H924" s="32">
        <f>IF(OR(F924="",G924=""),"",F924*G924)</f>
        <v/>
      </c>
      <c r="I924" s="33">
        <f>IF(B924="","",SUMIF('Dispatch (Challan)'!$C$5:$C$6004,B924,'Dispatch (Challan)'!$F$5:$F$6004))</f>
        <v/>
      </c>
      <c r="J924" s="33">
        <f>IF(F924="","",F924-I924)</f>
        <v/>
      </c>
      <c r="K924" s="28">
        <f>IF(F924="","",IF(I924=0,"Pending",IF(I924&gt;=F924,"Completed","Partial")))</f>
        <v/>
      </c>
    </row>
    <row r="925">
      <c r="A925" s="31" t="n"/>
      <c r="B925" s="26" t="n"/>
      <c r="C925" s="26" t="n"/>
      <c r="D925" s="26" t="n"/>
      <c r="E925" s="26" t="n"/>
      <c r="F925" s="27" t="n"/>
      <c r="G925" s="28">
        <f>IFERROR(IF(E925="","",VLOOKUP(E925,'Setup - Mix Design'!$A$5:$I$504,9,0)),"")</f>
        <v/>
      </c>
      <c r="H925" s="32">
        <f>IF(OR(F925="",G925=""),"",F925*G925)</f>
        <v/>
      </c>
      <c r="I925" s="33">
        <f>IF(B925="","",SUMIF('Dispatch (Challan)'!$C$5:$C$6004,B925,'Dispatch (Challan)'!$F$5:$F$6004))</f>
        <v/>
      </c>
      <c r="J925" s="33">
        <f>IF(F925="","",F925-I925)</f>
        <v/>
      </c>
      <c r="K925" s="28">
        <f>IF(F925="","",IF(I925=0,"Pending",IF(I925&gt;=F925,"Completed","Partial")))</f>
        <v/>
      </c>
    </row>
    <row r="926">
      <c r="A926" s="31" t="n"/>
      <c r="B926" s="26" t="n"/>
      <c r="C926" s="26" t="n"/>
      <c r="D926" s="26" t="n"/>
      <c r="E926" s="26" t="n"/>
      <c r="F926" s="27" t="n"/>
      <c r="G926" s="28">
        <f>IFERROR(IF(E926="","",VLOOKUP(E926,'Setup - Mix Design'!$A$5:$I$504,9,0)),"")</f>
        <v/>
      </c>
      <c r="H926" s="32">
        <f>IF(OR(F926="",G926=""),"",F926*G926)</f>
        <v/>
      </c>
      <c r="I926" s="33">
        <f>IF(B926="","",SUMIF('Dispatch (Challan)'!$C$5:$C$6004,B926,'Dispatch (Challan)'!$F$5:$F$6004))</f>
        <v/>
      </c>
      <c r="J926" s="33">
        <f>IF(F926="","",F926-I926)</f>
        <v/>
      </c>
      <c r="K926" s="28">
        <f>IF(F926="","",IF(I926=0,"Pending",IF(I926&gt;=F926,"Completed","Partial")))</f>
        <v/>
      </c>
    </row>
    <row r="927">
      <c r="A927" s="31" t="n"/>
      <c r="B927" s="26" t="n"/>
      <c r="C927" s="26" t="n"/>
      <c r="D927" s="26" t="n"/>
      <c r="E927" s="26" t="n"/>
      <c r="F927" s="27" t="n"/>
      <c r="G927" s="28">
        <f>IFERROR(IF(E927="","",VLOOKUP(E927,'Setup - Mix Design'!$A$5:$I$504,9,0)),"")</f>
        <v/>
      </c>
      <c r="H927" s="32">
        <f>IF(OR(F927="",G927=""),"",F927*G927)</f>
        <v/>
      </c>
      <c r="I927" s="33">
        <f>IF(B927="","",SUMIF('Dispatch (Challan)'!$C$5:$C$6004,B927,'Dispatch (Challan)'!$F$5:$F$6004))</f>
        <v/>
      </c>
      <c r="J927" s="33">
        <f>IF(F927="","",F927-I927)</f>
        <v/>
      </c>
      <c r="K927" s="28">
        <f>IF(F927="","",IF(I927=0,"Pending",IF(I927&gt;=F927,"Completed","Partial")))</f>
        <v/>
      </c>
    </row>
    <row r="928">
      <c r="A928" s="31" t="n"/>
      <c r="B928" s="26" t="n"/>
      <c r="C928" s="26" t="n"/>
      <c r="D928" s="26" t="n"/>
      <c r="E928" s="26" t="n"/>
      <c r="F928" s="27" t="n"/>
      <c r="G928" s="28">
        <f>IFERROR(IF(E928="","",VLOOKUP(E928,'Setup - Mix Design'!$A$5:$I$504,9,0)),"")</f>
        <v/>
      </c>
      <c r="H928" s="32">
        <f>IF(OR(F928="",G928=""),"",F928*G928)</f>
        <v/>
      </c>
      <c r="I928" s="33">
        <f>IF(B928="","",SUMIF('Dispatch (Challan)'!$C$5:$C$6004,B928,'Dispatch (Challan)'!$F$5:$F$6004))</f>
        <v/>
      </c>
      <c r="J928" s="33">
        <f>IF(F928="","",F928-I928)</f>
        <v/>
      </c>
      <c r="K928" s="28">
        <f>IF(F928="","",IF(I928=0,"Pending",IF(I928&gt;=F928,"Completed","Partial")))</f>
        <v/>
      </c>
    </row>
    <row r="929">
      <c r="A929" s="31" t="n"/>
      <c r="B929" s="26" t="n"/>
      <c r="C929" s="26" t="n"/>
      <c r="D929" s="26" t="n"/>
      <c r="E929" s="26" t="n"/>
      <c r="F929" s="27" t="n"/>
      <c r="G929" s="28">
        <f>IFERROR(IF(E929="","",VLOOKUP(E929,'Setup - Mix Design'!$A$5:$I$504,9,0)),"")</f>
        <v/>
      </c>
      <c r="H929" s="32">
        <f>IF(OR(F929="",G929=""),"",F929*G929)</f>
        <v/>
      </c>
      <c r="I929" s="33">
        <f>IF(B929="","",SUMIF('Dispatch (Challan)'!$C$5:$C$6004,B929,'Dispatch (Challan)'!$F$5:$F$6004))</f>
        <v/>
      </c>
      <c r="J929" s="33">
        <f>IF(F929="","",F929-I929)</f>
        <v/>
      </c>
      <c r="K929" s="28">
        <f>IF(F929="","",IF(I929=0,"Pending",IF(I929&gt;=F929,"Completed","Partial")))</f>
        <v/>
      </c>
    </row>
    <row r="930">
      <c r="A930" s="31" t="n"/>
      <c r="B930" s="26" t="n"/>
      <c r="C930" s="26" t="n"/>
      <c r="D930" s="26" t="n"/>
      <c r="E930" s="26" t="n"/>
      <c r="F930" s="27" t="n"/>
      <c r="G930" s="28">
        <f>IFERROR(IF(E930="","",VLOOKUP(E930,'Setup - Mix Design'!$A$5:$I$504,9,0)),"")</f>
        <v/>
      </c>
      <c r="H930" s="32">
        <f>IF(OR(F930="",G930=""),"",F930*G930)</f>
        <v/>
      </c>
      <c r="I930" s="33">
        <f>IF(B930="","",SUMIF('Dispatch (Challan)'!$C$5:$C$6004,B930,'Dispatch (Challan)'!$F$5:$F$6004))</f>
        <v/>
      </c>
      <c r="J930" s="33">
        <f>IF(F930="","",F930-I930)</f>
        <v/>
      </c>
      <c r="K930" s="28">
        <f>IF(F930="","",IF(I930=0,"Pending",IF(I930&gt;=F930,"Completed","Partial")))</f>
        <v/>
      </c>
    </row>
    <row r="931">
      <c r="A931" s="31" t="n"/>
      <c r="B931" s="26" t="n"/>
      <c r="C931" s="26" t="n"/>
      <c r="D931" s="26" t="n"/>
      <c r="E931" s="26" t="n"/>
      <c r="F931" s="27" t="n"/>
      <c r="G931" s="28">
        <f>IFERROR(IF(E931="","",VLOOKUP(E931,'Setup - Mix Design'!$A$5:$I$504,9,0)),"")</f>
        <v/>
      </c>
      <c r="H931" s="32">
        <f>IF(OR(F931="",G931=""),"",F931*G931)</f>
        <v/>
      </c>
      <c r="I931" s="33">
        <f>IF(B931="","",SUMIF('Dispatch (Challan)'!$C$5:$C$6004,B931,'Dispatch (Challan)'!$F$5:$F$6004))</f>
        <v/>
      </c>
      <c r="J931" s="33">
        <f>IF(F931="","",F931-I931)</f>
        <v/>
      </c>
      <c r="K931" s="28">
        <f>IF(F931="","",IF(I931=0,"Pending",IF(I931&gt;=F931,"Completed","Partial")))</f>
        <v/>
      </c>
    </row>
    <row r="932">
      <c r="A932" s="31" t="n"/>
      <c r="B932" s="26" t="n"/>
      <c r="C932" s="26" t="n"/>
      <c r="D932" s="26" t="n"/>
      <c r="E932" s="26" t="n"/>
      <c r="F932" s="27" t="n"/>
      <c r="G932" s="28">
        <f>IFERROR(IF(E932="","",VLOOKUP(E932,'Setup - Mix Design'!$A$5:$I$504,9,0)),"")</f>
        <v/>
      </c>
      <c r="H932" s="32">
        <f>IF(OR(F932="",G932=""),"",F932*G932)</f>
        <v/>
      </c>
      <c r="I932" s="33">
        <f>IF(B932="","",SUMIF('Dispatch (Challan)'!$C$5:$C$6004,B932,'Dispatch (Challan)'!$F$5:$F$6004))</f>
        <v/>
      </c>
      <c r="J932" s="33">
        <f>IF(F932="","",F932-I932)</f>
        <v/>
      </c>
      <c r="K932" s="28">
        <f>IF(F932="","",IF(I932=0,"Pending",IF(I932&gt;=F932,"Completed","Partial")))</f>
        <v/>
      </c>
    </row>
    <row r="933">
      <c r="A933" s="31" t="n"/>
      <c r="B933" s="26" t="n"/>
      <c r="C933" s="26" t="n"/>
      <c r="D933" s="26" t="n"/>
      <c r="E933" s="26" t="n"/>
      <c r="F933" s="27" t="n"/>
      <c r="G933" s="28">
        <f>IFERROR(IF(E933="","",VLOOKUP(E933,'Setup - Mix Design'!$A$5:$I$504,9,0)),"")</f>
        <v/>
      </c>
      <c r="H933" s="32">
        <f>IF(OR(F933="",G933=""),"",F933*G933)</f>
        <v/>
      </c>
      <c r="I933" s="33">
        <f>IF(B933="","",SUMIF('Dispatch (Challan)'!$C$5:$C$6004,B933,'Dispatch (Challan)'!$F$5:$F$6004))</f>
        <v/>
      </c>
      <c r="J933" s="33">
        <f>IF(F933="","",F933-I933)</f>
        <v/>
      </c>
      <c r="K933" s="28">
        <f>IF(F933="","",IF(I933=0,"Pending",IF(I933&gt;=F933,"Completed","Partial")))</f>
        <v/>
      </c>
    </row>
    <row r="934">
      <c r="A934" s="31" t="n"/>
      <c r="B934" s="26" t="n"/>
      <c r="C934" s="26" t="n"/>
      <c r="D934" s="26" t="n"/>
      <c r="E934" s="26" t="n"/>
      <c r="F934" s="27" t="n"/>
      <c r="G934" s="28">
        <f>IFERROR(IF(E934="","",VLOOKUP(E934,'Setup - Mix Design'!$A$5:$I$504,9,0)),"")</f>
        <v/>
      </c>
      <c r="H934" s="32">
        <f>IF(OR(F934="",G934=""),"",F934*G934)</f>
        <v/>
      </c>
      <c r="I934" s="33">
        <f>IF(B934="","",SUMIF('Dispatch (Challan)'!$C$5:$C$6004,B934,'Dispatch (Challan)'!$F$5:$F$6004))</f>
        <v/>
      </c>
      <c r="J934" s="33">
        <f>IF(F934="","",F934-I934)</f>
        <v/>
      </c>
      <c r="K934" s="28">
        <f>IF(F934="","",IF(I934=0,"Pending",IF(I934&gt;=F934,"Completed","Partial")))</f>
        <v/>
      </c>
    </row>
    <row r="935">
      <c r="A935" s="31" t="n"/>
      <c r="B935" s="26" t="n"/>
      <c r="C935" s="26" t="n"/>
      <c r="D935" s="26" t="n"/>
      <c r="E935" s="26" t="n"/>
      <c r="F935" s="27" t="n"/>
      <c r="G935" s="28">
        <f>IFERROR(IF(E935="","",VLOOKUP(E935,'Setup - Mix Design'!$A$5:$I$504,9,0)),"")</f>
        <v/>
      </c>
      <c r="H935" s="32">
        <f>IF(OR(F935="",G935=""),"",F935*G935)</f>
        <v/>
      </c>
      <c r="I935" s="33">
        <f>IF(B935="","",SUMIF('Dispatch (Challan)'!$C$5:$C$6004,B935,'Dispatch (Challan)'!$F$5:$F$6004))</f>
        <v/>
      </c>
      <c r="J935" s="33">
        <f>IF(F935="","",F935-I935)</f>
        <v/>
      </c>
      <c r="K935" s="28">
        <f>IF(F935="","",IF(I935=0,"Pending",IF(I935&gt;=F935,"Completed","Partial")))</f>
        <v/>
      </c>
    </row>
    <row r="936">
      <c r="A936" s="31" t="n"/>
      <c r="B936" s="26" t="n"/>
      <c r="C936" s="26" t="n"/>
      <c r="D936" s="26" t="n"/>
      <c r="E936" s="26" t="n"/>
      <c r="F936" s="27" t="n"/>
      <c r="G936" s="28">
        <f>IFERROR(IF(E936="","",VLOOKUP(E936,'Setup - Mix Design'!$A$5:$I$504,9,0)),"")</f>
        <v/>
      </c>
      <c r="H936" s="32">
        <f>IF(OR(F936="",G936=""),"",F936*G936)</f>
        <v/>
      </c>
      <c r="I936" s="33">
        <f>IF(B936="","",SUMIF('Dispatch (Challan)'!$C$5:$C$6004,B936,'Dispatch (Challan)'!$F$5:$F$6004))</f>
        <v/>
      </c>
      <c r="J936" s="33">
        <f>IF(F936="","",F936-I936)</f>
        <v/>
      </c>
      <c r="K936" s="28">
        <f>IF(F936="","",IF(I936=0,"Pending",IF(I936&gt;=F936,"Completed","Partial")))</f>
        <v/>
      </c>
    </row>
    <row r="937">
      <c r="A937" s="31" t="n"/>
      <c r="B937" s="26" t="n"/>
      <c r="C937" s="26" t="n"/>
      <c r="D937" s="26" t="n"/>
      <c r="E937" s="26" t="n"/>
      <c r="F937" s="27" t="n"/>
      <c r="G937" s="28">
        <f>IFERROR(IF(E937="","",VLOOKUP(E937,'Setup - Mix Design'!$A$5:$I$504,9,0)),"")</f>
        <v/>
      </c>
      <c r="H937" s="32">
        <f>IF(OR(F937="",G937=""),"",F937*G937)</f>
        <v/>
      </c>
      <c r="I937" s="33">
        <f>IF(B937="","",SUMIF('Dispatch (Challan)'!$C$5:$C$6004,B937,'Dispatch (Challan)'!$F$5:$F$6004))</f>
        <v/>
      </c>
      <c r="J937" s="33">
        <f>IF(F937="","",F937-I937)</f>
        <v/>
      </c>
      <c r="K937" s="28">
        <f>IF(F937="","",IF(I937=0,"Pending",IF(I937&gt;=F937,"Completed","Partial")))</f>
        <v/>
      </c>
    </row>
    <row r="938">
      <c r="A938" s="31" t="n"/>
      <c r="B938" s="26" t="n"/>
      <c r="C938" s="26" t="n"/>
      <c r="D938" s="26" t="n"/>
      <c r="E938" s="26" t="n"/>
      <c r="F938" s="27" t="n"/>
      <c r="G938" s="28">
        <f>IFERROR(IF(E938="","",VLOOKUP(E938,'Setup - Mix Design'!$A$5:$I$504,9,0)),"")</f>
        <v/>
      </c>
      <c r="H938" s="32">
        <f>IF(OR(F938="",G938=""),"",F938*G938)</f>
        <v/>
      </c>
      <c r="I938" s="33">
        <f>IF(B938="","",SUMIF('Dispatch (Challan)'!$C$5:$C$6004,B938,'Dispatch (Challan)'!$F$5:$F$6004))</f>
        <v/>
      </c>
      <c r="J938" s="33">
        <f>IF(F938="","",F938-I938)</f>
        <v/>
      </c>
      <c r="K938" s="28">
        <f>IF(F938="","",IF(I938=0,"Pending",IF(I938&gt;=F938,"Completed","Partial")))</f>
        <v/>
      </c>
    </row>
    <row r="939">
      <c r="A939" s="31" t="n"/>
      <c r="B939" s="26" t="n"/>
      <c r="C939" s="26" t="n"/>
      <c r="D939" s="26" t="n"/>
      <c r="E939" s="26" t="n"/>
      <c r="F939" s="27" t="n"/>
      <c r="G939" s="28">
        <f>IFERROR(IF(E939="","",VLOOKUP(E939,'Setup - Mix Design'!$A$5:$I$504,9,0)),"")</f>
        <v/>
      </c>
      <c r="H939" s="32">
        <f>IF(OR(F939="",G939=""),"",F939*G939)</f>
        <v/>
      </c>
      <c r="I939" s="33">
        <f>IF(B939="","",SUMIF('Dispatch (Challan)'!$C$5:$C$6004,B939,'Dispatch (Challan)'!$F$5:$F$6004))</f>
        <v/>
      </c>
      <c r="J939" s="33">
        <f>IF(F939="","",F939-I939)</f>
        <v/>
      </c>
      <c r="K939" s="28">
        <f>IF(F939="","",IF(I939=0,"Pending",IF(I939&gt;=F939,"Completed","Partial")))</f>
        <v/>
      </c>
    </row>
    <row r="940">
      <c r="A940" s="31" t="n"/>
      <c r="B940" s="26" t="n"/>
      <c r="C940" s="26" t="n"/>
      <c r="D940" s="26" t="n"/>
      <c r="E940" s="26" t="n"/>
      <c r="F940" s="27" t="n"/>
      <c r="G940" s="28">
        <f>IFERROR(IF(E940="","",VLOOKUP(E940,'Setup - Mix Design'!$A$5:$I$504,9,0)),"")</f>
        <v/>
      </c>
      <c r="H940" s="32">
        <f>IF(OR(F940="",G940=""),"",F940*G940)</f>
        <v/>
      </c>
      <c r="I940" s="33">
        <f>IF(B940="","",SUMIF('Dispatch (Challan)'!$C$5:$C$6004,B940,'Dispatch (Challan)'!$F$5:$F$6004))</f>
        <v/>
      </c>
      <c r="J940" s="33">
        <f>IF(F940="","",F940-I940)</f>
        <v/>
      </c>
      <c r="K940" s="28">
        <f>IF(F940="","",IF(I940=0,"Pending",IF(I940&gt;=F940,"Completed","Partial")))</f>
        <v/>
      </c>
    </row>
    <row r="941">
      <c r="A941" s="31" t="n"/>
      <c r="B941" s="26" t="n"/>
      <c r="C941" s="26" t="n"/>
      <c r="D941" s="26" t="n"/>
      <c r="E941" s="26" t="n"/>
      <c r="F941" s="27" t="n"/>
      <c r="G941" s="28">
        <f>IFERROR(IF(E941="","",VLOOKUP(E941,'Setup - Mix Design'!$A$5:$I$504,9,0)),"")</f>
        <v/>
      </c>
      <c r="H941" s="32">
        <f>IF(OR(F941="",G941=""),"",F941*G941)</f>
        <v/>
      </c>
      <c r="I941" s="33">
        <f>IF(B941="","",SUMIF('Dispatch (Challan)'!$C$5:$C$6004,B941,'Dispatch (Challan)'!$F$5:$F$6004))</f>
        <v/>
      </c>
      <c r="J941" s="33">
        <f>IF(F941="","",F941-I941)</f>
        <v/>
      </c>
      <c r="K941" s="28">
        <f>IF(F941="","",IF(I941=0,"Pending",IF(I941&gt;=F941,"Completed","Partial")))</f>
        <v/>
      </c>
    </row>
    <row r="942">
      <c r="A942" s="31" t="n"/>
      <c r="B942" s="26" t="n"/>
      <c r="C942" s="26" t="n"/>
      <c r="D942" s="26" t="n"/>
      <c r="E942" s="26" t="n"/>
      <c r="F942" s="27" t="n"/>
      <c r="G942" s="28">
        <f>IFERROR(IF(E942="","",VLOOKUP(E942,'Setup - Mix Design'!$A$5:$I$504,9,0)),"")</f>
        <v/>
      </c>
      <c r="H942" s="32">
        <f>IF(OR(F942="",G942=""),"",F942*G942)</f>
        <v/>
      </c>
      <c r="I942" s="33">
        <f>IF(B942="","",SUMIF('Dispatch (Challan)'!$C$5:$C$6004,B942,'Dispatch (Challan)'!$F$5:$F$6004))</f>
        <v/>
      </c>
      <c r="J942" s="33">
        <f>IF(F942="","",F942-I942)</f>
        <v/>
      </c>
      <c r="K942" s="28">
        <f>IF(F942="","",IF(I942=0,"Pending",IF(I942&gt;=F942,"Completed","Partial")))</f>
        <v/>
      </c>
    </row>
    <row r="943">
      <c r="A943" s="31" t="n"/>
      <c r="B943" s="26" t="n"/>
      <c r="C943" s="26" t="n"/>
      <c r="D943" s="26" t="n"/>
      <c r="E943" s="26" t="n"/>
      <c r="F943" s="27" t="n"/>
      <c r="G943" s="28">
        <f>IFERROR(IF(E943="","",VLOOKUP(E943,'Setup - Mix Design'!$A$5:$I$504,9,0)),"")</f>
        <v/>
      </c>
      <c r="H943" s="32">
        <f>IF(OR(F943="",G943=""),"",F943*G943)</f>
        <v/>
      </c>
      <c r="I943" s="33">
        <f>IF(B943="","",SUMIF('Dispatch (Challan)'!$C$5:$C$6004,B943,'Dispatch (Challan)'!$F$5:$F$6004))</f>
        <v/>
      </c>
      <c r="J943" s="33">
        <f>IF(F943="","",F943-I943)</f>
        <v/>
      </c>
      <c r="K943" s="28">
        <f>IF(F943="","",IF(I943=0,"Pending",IF(I943&gt;=F943,"Completed","Partial")))</f>
        <v/>
      </c>
    </row>
    <row r="944">
      <c r="A944" s="31" t="n"/>
      <c r="B944" s="26" t="n"/>
      <c r="C944" s="26" t="n"/>
      <c r="D944" s="26" t="n"/>
      <c r="E944" s="26" t="n"/>
      <c r="F944" s="27" t="n"/>
      <c r="G944" s="28">
        <f>IFERROR(IF(E944="","",VLOOKUP(E944,'Setup - Mix Design'!$A$5:$I$504,9,0)),"")</f>
        <v/>
      </c>
      <c r="H944" s="32">
        <f>IF(OR(F944="",G944=""),"",F944*G944)</f>
        <v/>
      </c>
      <c r="I944" s="33">
        <f>IF(B944="","",SUMIF('Dispatch (Challan)'!$C$5:$C$6004,B944,'Dispatch (Challan)'!$F$5:$F$6004))</f>
        <v/>
      </c>
      <c r="J944" s="33">
        <f>IF(F944="","",F944-I944)</f>
        <v/>
      </c>
      <c r="K944" s="28">
        <f>IF(F944="","",IF(I944=0,"Pending",IF(I944&gt;=F944,"Completed","Partial")))</f>
        <v/>
      </c>
    </row>
    <row r="945">
      <c r="A945" s="31" t="n"/>
      <c r="B945" s="26" t="n"/>
      <c r="C945" s="26" t="n"/>
      <c r="D945" s="26" t="n"/>
      <c r="E945" s="26" t="n"/>
      <c r="F945" s="27" t="n"/>
      <c r="G945" s="28">
        <f>IFERROR(IF(E945="","",VLOOKUP(E945,'Setup - Mix Design'!$A$5:$I$504,9,0)),"")</f>
        <v/>
      </c>
      <c r="H945" s="32">
        <f>IF(OR(F945="",G945=""),"",F945*G945)</f>
        <v/>
      </c>
      <c r="I945" s="33">
        <f>IF(B945="","",SUMIF('Dispatch (Challan)'!$C$5:$C$6004,B945,'Dispatch (Challan)'!$F$5:$F$6004))</f>
        <v/>
      </c>
      <c r="J945" s="33">
        <f>IF(F945="","",F945-I945)</f>
        <v/>
      </c>
      <c r="K945" s="28">
        <f>IF(F945="","",IF(I945=0,"Pending",IF(I945&gt;=F945,"Completed","Partial")))</f>
        <v/>
      </c>
    </row>
    <row r="946">
      <c r="A946" s="31" t="n"/>
      <c r="B946" s="26" t="n"/>
      <c r="C946" s="26" t="n"/>
      <c r="D946" s="26" t="n"/>
      <c r="E946" s="26" t="n"/>
      <c r="F946" s="27" t="n"/>
      <c r="G946" s="28">
        <f>IFERROR(IF(E946="","",VLOOKUP(E946,'Setup - Mix Design'!$A$5:$I$504,9,0)),"")</f>
        <v/>
      </c>
      <c r="H946" s="32">
        <f>IF(OR(F946="",G946=""),"",F946*G946)</f>
        <v/>
      </c>
      <c r="I946" s="33">
        <f>IF(B946="","",SUMIF('Dispatch (Challan)'!$C$5:$C$6004,B946,'Dispatch (Challan)'!$F$5:$F$6004))</f>
        <v/>
      </c>
      <c r="J946" s="33">
        <f>IF(F946="","",F946-I946)</f>
        <v/>
      </c>
      <c r="K946" s="28">
        <f>IF(F946="","",IF(I946=0,"Pending",IF(I946&gt;=F946,"Completed","Partial")))</f>
        <v/>
      </c>
    </row>
    <row r="947">
      <c r="A947" s="31" t="n"/>
      <c r="B947" s="26" t="n"/>
      <c r="C947" s="26" t="n"/>
      <c r="D947" s="26" t="n"/>
      <c r="E947" s="26" t="n"/>
      <c r="F947" s="27" t="n"/>
      <c r="G947" s="28">
        <f>IFERROR(IF(E947="","",VLOOKUP(E947,'Setup - Mix Design'!$A$5:$I$504,9,0)),"")</f>
        <v/>
      </c>
      <c r="H947" s="32">
        <f>IF(OR(F947="",G947=""),"",F947*G947)</f>
        <v/>
      </c>
      <c r="I947" s="33">
        <f>IF(B947="","",SUMIF('Dispatch (Challan)'!$C$5:$C$6004,B947,'Dispatch (Challan)'!$F$5:$F$6004))</f>
        <v/>
      </c>
      <c r="J947" s="33">
        <f>IF(F947="","",F947-I947)</f>
        <v/>
      </c>
      <c r="K947" s="28">
        <f>IF(F947="","",IF(I947=0,"Pending",IF(I947&gt;=F947,"Completed","Partial")))</f>
        <v/>
      </c>
    </row>
    <row r="948">
      <c r="A948" s="31" t="n"/>
      <c r="B948" s="26" t="n"/>
      <c r="C948" s="26" t="n"/>
      <c r="D948" s="26" t="n"/>
      <c r="E948" s="26" t="n"/>
      <c r="F948" s="27" t="n"/>
      <c r="G948" s="28">
        <f>IFERROR(IF(E948="","",VLOOKUP(E948,'Setup - Mix Design'!$A$5:$I$504,9,0)),"")</f>
        <v/>
      </c>
      <c r="H948" s="32">
        <f>IF(OR(F948="",G948=""),"",F948*G948)</f>
        <v/>
      </c>
      <c r="I948" s="33">
        <f>IF(B948="","",SUMIF('Dispatch (Challan)'!$C$5:$C$6004,B948,'Dispatch (Challan)'!$F$5:$F$6004))</f>
        <v/>
      </c>
      <c r="J948" s="33">
        <f>IF(F948="","",F948-I948)</f>
        <v/>
      </c>
      <c r="K948" s="28">
        <f>IF(F948="","",IF(I948=0,"Pending",IF(I948&gt;=F948,"Completed","Partial")))</f>
        <v/>
      </c>
    </row>
    <row r="949">
      <c r="A949" s="31" t="n"/>
      <c r="B949" s="26" t="n"/>
      <c r="C949" s="26" t="n"/>
      <c r="D949" s="26" t="n"/>
      <c r="E949" s="26" t="n"/>
      <c r="F949" s="27" t="n"/>
      <c r="G949" s="28">
        <f>IFERROR(IF(E949="","",VLOOKUP(E949,'Setup - Mix Design'!$A$5:$I$504,9,0)),"")</f>
        <v/>
      </c>
      <c r="H949" s="32">
        <f>IF(OR(F949="",G949=""),"",F949*G949)</f>
        <v/>
      </c>
      <c r="I949" s="33">
        <f>IF(B949="","",SUMIF('Dispatch (Challan)'!$C$5:$C$6004,B949,'Dispatch (Challan)'!$F$5:$F$6004))</f>
        <v/>
      </c>
      <c r="J949" s="33">
        <f>IF(F949="","",F949-I949)</f>
        <v/>
      </c>
      <c r="K949" s="28">
        <f>IF(F949="","",IF(I949=0,"Pending",IF(I949&gt;=F949,"Completed","Partial")))</f>
        <v/>
      </c>
    </row>
    <row r="950">
      <c r="A950" s="31" t="n"/>
      <c r="B950" s="26" t="n"/>
      <c r="C950" s="26" t="n"/>
      <c r="D950" s="26" t="n"/>
      <c r="E950" s="26" t="n"/>
      <c r="F950" s="27" t="n"/>
      <c r="G950" s="28">
        <f>IFERROR(IF(E950="","",VLOOKUP(E950,'Setup - Mix Design'!$A$5:$I$504,9,0)),"")</f>
        <v/>
      </c>
      <c r="H950" s="32">
        <f>IF(OR(F950="",G950=""),"",F950*G950)</f>
        <v/>
      </c>
      <c r="I950" s="33">
        <f>IF(B950="","",SUMIF('Dispatch (Challan)'!$C$5:$C$6004,B950,'Dispatch (Challan)'!$F$5:$F$6004))</f>
        <v/>
      </c>
      <c r="J950" s="33">
        <f>IF(F950="","",F950-I950)</f>
        <v/>
      </c>
      <c r="K950" s="28">
        <f>IF(F950="","",IF(I950=0,"Pending",IF(I950&gt;=F950,"Completed","Partial")))</f>
        <v/>
      </c>
    </row>
    <row r="951">
      <c r="A951" s="31" t="n"/>
      <c r="B951" s="26" t="n"/>
      <c r="C951" s="26" t="n"/>
      <c r="D951" s="26" t="n"/>
      <c r="E951" s="26" t="n"/>
      <c r="F951" s="27" t="n"/>
      <c r="G951" s="28">
        <f>IFERROR(IF(E951="","",VLOOKUP(E951,'Setup - Mix Design'!$A$5:$I$504,9,0)),"")</f>
        <v/>
      </c>
      <c r="H951" s="32">
        <f>IF(OR(F951="",G951=""),"",F951*G951)</f>
        <v/>
      </c>
      <c r="I951" s="33">
        <f>IF(B951="","",SUMIF('Dispatch (Challan)'!$C$5:$C$6004,B951,'Dispatch (Challan)'!$F$5:$F$6004))</f>
        <v/>
      </c>
      <c r="J951" s="33">
        <f>IF(F951="","",F951-I951)</f>
        <v/>
      </c>
      <c r="K951" s="28">
        <f>IF(F951="","",IF(I951=0,"Pending",IF(I951&gt;=F951,"Completed","Partial")))</f>
        <v/>
      </c>
    </row>
    <row r="952">
      <c r="A952" s="31" t="n"/>
      <c r="B952" s="26" t="n"/>
      <c r="C952" s="26" t="n"/>
      <c r="D952" s="26" t="n"/>
      <c r="E952" s="26" t="n"/>
      <c r="F952" s="27" t="n"/>
      <c r="G952" s="28">
        <f>IFERROR(IF(E952="","",VLOOKUP(E952,'Setup - Mix Design'!$A$5:$I$504,9,0)),"")</f>
        <v/>
      </c>
      <c r="H952" s="32">
        <f>IF(OR(F952="",G952=""),"",F952*G952)</f>
        <v/>
      </c>
      <c r="I952" s="33">
        <f>IF(B952="","",SUMIF('Dispatch (Challan)'!$C$5:$C$6004,B952,'Dispatch (Challan)'!$F$5:$F$6004))</f>
        <v/>
      </c>
      <c r="J952" s="33">
        <f>IF(F952="","",F952-I952)</f>
        <v/>
      </c>
      <c r="K952" s="28">
        <f>IF(F952="","",IF(I952=0,"Pending",IF(I952&gt;=F952,"Completed","Partial")))</f>
        <v/>
      </c>
    </row>
    <row r="953">
      <c r="A953" s="31" t="n"/>
      <c r="B953" s="26" t="n"/>
      <c r="C953" s="26" t="n"/>
      <c r="D953" s="26" t="n"/>
      <c r="E953" s="26" t="n"/>
      <c r="F953" s="27" t="n"/>
      <c r="G953" s="28">
        <f>IFERROR(IF(E953="","",VLOOKUP(E953,'Setup - Mix Design'!$A$5:$I$504,9,0)),"")</f>
        <v/>
      </c>
      <c r="H953" s="32">
        <f>IF(OR(F953="",G953=""),"",F953*G953)</f>
        <v/>
      </c>
      <c r="I953" s="33">
        <f>IF(B953="","",SUMIF('Dispatch (Challan)'!$C$5:$C$6004,B953,'Dispatch (Challan)'!$F$5:$F$6004))</f>
        <v/>
      </c>
      <c r="J953" s="33">
        <f>IF(F953="","",F953-I953)</f>
        <v/>
      </c>
      <c r="K953" s="28">
        <f>IF(F953="","",IF(I953=0,"Pending",IF(I953&gt;=F953,"Completed","Partial")))</f>
        <v/>
      </c>
    </row>
    <row r="954">
      <c r="A954" s="31" t="n"/>
      <c r="B954" s="26" t="n"/>
      <c r="C954" s="26" t="n"/>
      <c r="D954" s="26" t="n"/>
      <c r="E954" s="26" t="n"/>
      <c r="F954" s="27" t="n"/>
      <c r="G954" s="28">
        <f>IFERROR(IF(E954="","",VLOOKUP(E954,'Setup - Mix Design'!$A$5:$I$504,9,0)),"")</f>
        <v/>
      </c>
      <c r="H954" s="32">
        <f>IF(OR(F954="",G954=""),"",F954*G954)</f>
        <v/>
      </c>
      <c r="I954" s="33">
        <f>IF(B954="","",SUMIF('Dispatch (Challan)'!$C$5:$C$6004,B954,'Dispatch (Challan)'!$F$5:$F$6004))</f>
        <v/>
      </c>
      <c r="J954" s="33">
        <f>IF(F954="","",F954-I954)</f>
        <v/>
      </c>
      <c r="K954" s="28">
        <f>IF(F954="","",IF(I954=0,"Pending",IF(I954&gt;=F954,"Completed","Partial")))</f>
        <v/>
      </c>
    </row>
    <row r="955">
      <c r="A955" s="31" t="n"/>
      <c r="B955" s="26" t="n"/>
      <c r="C955" s="26" t="n"/>
      <c r="D955" s="26" t="n"/>
      <c r="E955" s="26" t="n"/>
      <c r="F955" s="27" t="n"/>
      <c r="G955" s="28">
        <f>IFERROR(IF(E955="","",VLOOKUP(E955,'Setup - Mix Design'!$A$5:$I$504,9,0)),"")</f>
        <v/>
      </c>
      <c r="H955" s="32">
        <f>IF(OR(F955="",G955=""),"",F955*G955)</f>
        <v/>
      </c>
      <c r="I955" s="33">
        <f>IF(B955="","",SUMIF('Dispatch (Challan)'!$C$5:$C$6004,B955,'Dispatch (Challan)'!$F$5:$F$6004))</f>
        <v/>
      </c>
      <c r="J955" s="33">
        <f>IF(F955="","",F955-I955)</f>
        <v/>
      </c>
      <c r="K955" s="28">
        <f>IF(F955="","",IF(I955=0,"Pending",IF(I955&gt;=F955,"Completed","Partial")))</f>
        <v/>
      </c>
    </row>
    <row r="956">
      <c r="A956" s="31" t="n"/>
      <c r="B956" s="26" t="n"/>
      <c r="C956" s="26" t="n"/>
      <c r="D956" s="26" t="n"/>
      <c r="E956" s="26" t="n"/>
      <c r="F956" s="27" t="n"/>
      <c r="G956" s="28">
        <f>IFERROR(IF(E956="","",VLOOKUP(E956,'Setup - Mix Design'!$A$5:$I$504,9,0)),"")</f>
        <v/>
      </c>
      <c r="H956" s="32">
        <f>IF(OR(F956="",G956=""),"",F956*G956)</f>
        <v/>
      </c>
      <c r="I956" s="33">
        <f>IF(B956="","",SUMIF('Dispatch (Challan)'!$C$5:$C$6004,B956,'Dispatch (Challan)'!$F$5:$F$6004))</f>
        <v/>
      </c>
      <c r="J956" s="33">
        <f>IF(F956="","",F956-I956)</f>
        <v/>
      </c>
      <c r="K956" s="28">
        <f>IF(F956="","",IF(I956=0,"Pending",IF(I956&gt;=F956,"Completed","Partial")))</f>
        <v/>
      </c>
    </row>
    <row r="957">
      <c r="A957" s="31" t="n"/>
      <c r="B957" s="26" t="n"/>
      <c r="C957" s="26" t="n"/>
      <c r="D957" s="26" t="n"/>
      <c r="E957" s="26" t="n"/>
      <c r="F957" s="27" t="n"/>
      <c r="G957" s="28">
        <f>IFERROR(IF(E957="","",VLOOKUP(E957,'Setup - Mix Design'!$A$5:$I$504,9,0)),"")</f>
        <v/>
      </c>
      <c r="H957" s="32">
        <f>IF(OR(F957="",G957=""),"",F957*G957)</f>
        <v/>
      </c>
      <c r="I957" s="33">
        <f>IF(B957="","",SUMIF('Dispatch (Challan)'!$C$5:$C$6004,B957,'Dispatch (Challan)'!$F$5:$F$6004))</f>
        <v/>
      </c>
      <c r="J957" s="33">
        <f>IF(F957="","",F957-I957)</f>
        <v/>
      </c>
      <c r="K957" s="28">
        <f>IF(F957="","",IF(I957=0,"Pending",IF(I957&gt;=F957,"Completed","Partial")))</f>
        <v/>
      </c>
    </row>
    <row r="958">
      <c r="A958" s="31" t="n"/>
      <c r="B958" s="26" t="n"/>
      <c r="C958" s="26" t="n"/>
      <c r="D958" s="26" t="n"/>
      <c r="E958" s="26" t="n"/>
      <c r="F958" s="27" t="n"/>
      <c r="G958" s="28">
        <f>IFERROR(IF(E958="","",VLOOKUP(E958,'Setup - Mix Design'!$A$5:$I$504,9,0)),"")</f>
        <v/>
      </c>
      <c r="H958" s="32">
        <f>IF(OR(F958="",G958=""),"",F958*G958)</f>
        <v/>
      </c>
      <c r="I958" s="33">
        <f>IF(B958="","",SUMIF('Dispatch (Challan)'!$C$5:$C$6004,B958,'Dispatch (Challan)'!$F$5:$F$6004))</f>
        <v/>
      </c>
      <c r="J958" s="33">
        <f>IF(F958="","",F958-I958)</f>
        <v/>
      </c>
      <c r="K958" s="28">
        <f>IF(F958="","",IF(I958=0,"Pending",IF(I958&gt;=F958,"Completed","Partial")))</f>
        <v/>
      </c>
    </row>
    <row r="959">
      <c r="A959" s="31" t="n"/>
      <c r="B959" s="26" t="n"/>
      <c r="C959" s="26" t="n"/>
      <c r="D959" s="26" t="n"/>
      <c r="E959" s="26" t="n"/>
      <c r="F959" s="27" t="n"/>
      <c r="G959" s="28">
        <f>IFERROR(IF(E959="","",VLOOKUP(E959,'Setup - Mix Design'!$A$5:$I$504,9,0)),"")</f>
        <v/>
      </c>
      <c r="H959" s="32">
        <f>IF(OR(F959="",G959=""),"",F959*G959)</f>
        <v/>
      </c>
      <c r="I959" s="33">
        <f>IF(B959="","",SUMIF('Dispatch (Challan)'!$C$5:$C$6004,B959,'Dispatch (Challan)'!$F$5:$F$6004))</f>
        <v/>
      </c>
      <c r="J959" s="33">
        <f>IF(F959="","",F959-I959)</f>
        <v/>
      </c>
      <c r="K959" s="28">
        <f>IF(F959="","",IF(I959=0,"Pending",IF(I959&gt;=F959,"Completed","Partial")))</f>
        <v/>
      </c>
    </row>
    <row r="960">
      <c r="A960" s="31" t="n"/>
      <c r="B960" s="26" t="n"/>
      <c r="C960" s="26" t="n"/>
      <c r="D960" s="26" t="n"/>
      <c r="E960" s="26" t="n"/>
      <c r="F960" s="27" t="n"/>
      <c r="G960" s="28">
        <f>IFERROR(IF(E960="","",VLOOKUP(E960,'Setup - Mix Design'!$A$5:$I$504,9,0)),"")</f>
        <v/>
      </c>
      <c r="H960" s="32">
        <f>IF(OR(F960="",G960=""),"",F960*G960)</f>
        <v/>
      </c>
      <c r="I960" s="33">
        <f>IF(B960="","",SUMIF('Dispatch (Challan)'!$C$5:$C$6004,B960,'Dispatch (Challan)'!$F$5:$F$6004))</f>
        <v/>
      </c>
      <c r="J960" s="33">
        <f>IF(F960="","",F960-I960)</f>
        <v/>
      </c>
      <c r="K960" s="28">
        <f>IF(F960="","",IF(I960=0,"Pending",IF(I960&gt;=F960,"Completed","Partial")))</f>
        <v/>
      </c>
    </row>
    <row r="961">
      <c r="A961" s="31" t="n"/>
      <c r="B961" s="26" t="n"/>
      <c r="C961" s="26" t="n"/>
      <c r="D961" s="26" t="n"/>
      <c r="E961" s="26" t="n"/>
      <c r="F961" s="27" t="n"/>
      <c r="G961" s="28">
        <f>IFERROR(IF(E961="","",VLOOKUP(E961,'Setup - Mix Design'!$A$5:$I$504,9,0)),"")</f>
        <v/>
      </c>
      <c r="H961" s="32">
        <f>IF(OR(F961="",G961=""),"",F961*G961)</f>
        <v/>
      </c>
      <c r="I961" s="33">
        <f>IF(B961="","",SUMIF('Dispatch (Challan)'!$C$5:$C$6004,B961,'Dispatch (Challan)'!$F$5:$F$6004))</f>
        <v/>
      </c>
      <c r="J961" s="33">
        <f>IF(F961="","",F961-I961)</f>
        <v/>
      </c>
      <c r="K961" s="28">
        <f>IF(F961="","",IF(I961=0,"Pending",IF(I961&gt;=F961,"Completed","Partial")))</f>
        <v/>
      </c>
    </row>
    <row r="962">
      <c r="A962" s="31" t="n"/>
      <c r="B962" s="26" t="n"/>
      <c r="C962" s="26" t="n"/>
      <c r="D962" s="26" t="n"/>
      <c r="E962" s="26" t="n"/>
      <c r="F962" s="27" t="n"/>
      <c r="G962" s="28">
        <f>IFERROR(IF(E962="","",VLOOKUP(E962,'Setup - Mix Design'!$A$5:$I$504,9,0)),"")</f>
        <v/>
      </c>
      <c r="H962" s="32">
        <f>IF(OR(F962="",G962=""),"",F962*G962)</f>
        <v/>
      </c>
      <c r="I962" s="33">
        <f>IF(B962="","",SUMIF('Dispatch (Challan)'!$C$5:$C$6004,B962,'Dispatch (Challan)'!$F$5:$F$6004))</f>
        <v/>
      </c>
      <c r="J962" s="33">
        <f>IF(F962="","",F962-I962)</f>
        <v/>
      </c>
      <c r="K962" s="28">
        <f>IF(F962="","",IF(I962=0,"Pending",IF(I962&gt;=F962,"Completed","Partial")))</f>
        <v/>
      </c>
    </row>
    <row r="963">
      <c r="A963" s="31" t="n"/>
      <c r="B963" s="26" t="n"/>
      <c r="C963" s="26" t="n"/>
      <c r="D963" s="26" t="n"/>
      <c r="E963" s="26" t="n"/>
      <c r="F963" s="27" t="n"/>
      <c r="G963" s="28">
        <f>IFERROR(IF(E963="","",VLOOKUP(E963,'Setup - Mix Design'!$A$5:$I$504,9,0)),"")</f>
        <v/>
      </c>
      <c r="H963" s="32">
        <f>IF(OR(F963="",G963=""),"",F963*G963)</f>
        <v/>
      </c>
      <c r="I963" s="33">
        <f>IF(B963="","",SUMIF('Dispatch (Challan)'!$C$5:$C$6004,B963,'Dispatch (Challan)'!$F$5:$F$6004))</f>
        <v/>
      </c>
      <c r="J963" s="33">
        <f>IF(F963="","",F963-I963)</f>
        <v/>
      </c>
      <c r="K963" s="28">
        <f>IF(F963="","",IF(I963=0,"Pending",IF(I963&gt;=F963,"Completed","Partial")))</f>
        <v/>
      </c>
    </row>
    <row r="964">
      <c r="A964" s="31" t="n"/>
      <c r="B964" s="26" t="n"/>
      <c r="C964" s="26" t="n"/>
      <c r="D964" s="26" t="n"/>
      <c r="E964" s="26" t="n"/>
      <c r="F964" s="27" t="n"/>
      <c r="G964" s="28">
        <f>IFERROR(IF(E964="","",VLOOKUP(E964,'Setup - Mix Design'!$A$5:$I$504,9,0)),"")</f>
        <v/>
      </c>
      <c r="H964" s="32">
        <f>IF(OR(F964="",G964=""),"",F964*G964)</f>
        <v/>
      </c>
      <c r="I964" s="33">
        <f>IF(B964="","",SUMIF('Dispatch (Challan)'!$C$5:$C$6004,B964,'Dispatch (Challan)'!$F$5:$F$6004))</f>
        <v/>
      </c>
      <c r="J964" s="33">
        <f>IF(F964="","",F964-I964)</f>
        <v/>
      </c>
      <c r="K964" s="28">
        <f>IF(F964="","",IF(I964=0,"Pending",IF(I964&gt;=F964,"Completed","Partial")))</f>
        <v/>
      </c>
    </row>
    <row r="965">
      <c r="A965" s="31" t="n"/>
      <c r="B965" s="26" t="n"/>
      <c r="C965" s="26" t="n"/>
      <c r="D965" s="26" t="n"/>
      <c r="E965" s="26" t="n"/>
      <c r="F965" s="27" t="n"/>
      <c r="G965" s="28">
        <f>IFERROR(IF(E965="","",VLOOKUP(E965,'Setup - Mix Design'!$A$5:$I$504,9,0)),"")</f>
        <v/>
      </c>
      <c r="H965" s="32">
        <f>IF(OR(F965="",G965=""),"",F965*G965)</f>
        <v/>
      </c>
      <c r="I965" s="33">
        <f>IF(B965="","",SUMIF('Dispatch (Challan)'!$C$5:$C$6004,B965,'Dispatch (Challan)'!$F$5:$F$6004))</f>
        <v/>
      </c>
      <c r="J965" s="33">
        <f>IF(F965="","",F965-I965)</f>
        <v/>
      </c>
      <c r="K965" s="28">
        <f>IF(F965="","",IF(I965=0,"Pending",IF(I965&gt;=F965,"Completed","Partial")))</f>
        <v/>
      </c>
    </row>
    <row r="966">
      <c r="A966" s="31" t="n"/>
      <c r="B966" s="26" t="n"/>
      <c r="C966" s="26" t="n"/>
      <c r="D966" s="26" t="n"/>
      <c r="E966" s="26" t="n"/>
      <c r="F966" s="27" t="n"/>
      <c r="G966" s="28">
        <f>IFERROR(IF(E966="","",VLOOKUP(E966,'Setup - Mix Design'!$A$5:$I$504,9,0)),"")</f>
        <v/>
      </c>
      <c r="H966" s="32">
        <f>IF(OR(F966="",G966=""),"",F966*G966)</f>
        <v/>
      </c>
      <c r="I966" s="33">
        <f>IF(B966="","",SUMIF('Dispatch (Challan)'!$C$5:$C$6004,B966,'Dispatch (Challan)'!$F$5:$F$6004))</f>
        <v/>
      </c>
      <c r="J966" s="33">
        <f>IF(F966="","",F966-I966)</f>
        <v/>
      </c>
      <c r="K966" s="28">
        <f>IF(F966="","",IF(I966=0,"Pending",IF(I966&gt;=F966,"Completed","Partial")))</f>
        <v/>
      </c>
    </row>
    <row r="967">
      <c r="A967" s="31" t="n"/>
      <c r="B967" s="26" t="n"/>
      <c r="C967" s="26" t="n"/>
      <c r="D967" s="26" t="n"/>
      <c r="E967" s="26" t="n"/>
      <c r="F967" s="27" t="n"/>
      <c r="G967" s="28">
        <f>IFERROR(IF(E967="","",VLOOKUP(E967,'Setup - Mix Design'!$A$5:$I$504,9,0)),"")</f>
        <v/>
      </c>
      <c r="H967" s="32">
        <f>IF(OR(F967="",G967=""),"",F967*G967)</f>
        <v/>
      </c>
      <c r="I967" s="33">
        <f>IF(B967="","",SUMIF('Dispatch (Challan)'!$C$5:$C$6004,B967,'Dispatch (Challan)'!$F$5:$F$6004))</f>
        <v/>
      </c>
      <c r="J967" s="33">
        <f>IF(F967="","",F967-I967)</f>
        <v/>
      </c>
      <c r="K967" s="28">
        <f>IF(F967="","",IF(I967=0,"Pending",IF(I967&gt;=F967,"Completed","Partial")))</f>
        <v/>
      </c>
    </row>
    <row r="968">
      <c r="A968" s="31" t="n"/>
      <c r="B968" s="26" t="n"/>
      <c r="C968" s="26" t="n"/>
      <c r="D968" s="26" t="n"/>
      <c r="E968" s="26" t="n"/>
      <c r="F968" s="27" t="n"/>
      <c r="G968" s="28">
        <f>IFERROR(IF(E968="","",VLOOKUP(E968,'Setup - Mix Design'!$A$5:$I$504,9,0)),"")</f>
        <v/>
      </c>
      <c r="H968" s="32">
        <f>IF(OR(F968="",G968=""),"",F968*G968)</f>
        <v/>
      </c>
      <c r="I968" s="33">
        <f>IF(B968="","",SUMIF('Dispatch (Challan)'!$C$5:$C$6004,B968,'Dispatch (Challan)'!$F$5:$F$6004))</f>
        <v/>
      </c>
      <c r="J968" s="33">
        <f>IF(F968="","",F968-I968)</f>
        <v/>
      </c>
      <c r="K968" s="28">
        <f>IF(F968="","",IF(I968=0,"Pending",IF(I968&gt;=F968,"Completed","Partial")))</f>
        <v/>
      </c>
    </row>
    <row r="969">
      <c r="A969" s="31" t="n"/>
      <c r="B969" s="26" t="n"/>
      <c r="C969" s="26" t="n"/>
      <c r="D969" s="26" t="n"/>
      <c r="E969" s="26" t="n"/>
      <c r="F969" s="27" t="n"/>
      <c r="G969" s="28">
        <f>IFERROR(IF(E969="","",VLOOKUP(E969,'Setup - Mix Design'!$A$5:$I$504,9,0)),"")</f>
        <v/>
      </c>
      <c r="H969" s="32">
        <f>IF(OR(F969="",G969=""),"",F969*G969)</f>
        <v/>
      </c>
      <c r="I969" s="33">
        <f>IF(B969="","",SUMIF('Dispatch (Challan)'!$C$5:$C$6004,B969,'Dispatch (Challan)'!$F$5:$F$6004))</f>
        <v/>
      </c>
      <c r="J969" s="33">
        <f>IF(F969="","",F969-I969)</f>
        <v/>
      </c>
      <c r="K969" s="28">
        <f>IF(F969="","",IF(I969=0,"Pending",IF(I969&gt;=F969,"Completed","Partial")))</f>
        <v/>
      </c>
    </row>
    <row r="970">
      <c r="A970" s="31" t="n"/>
      <c r="B970" s="26" t="n"/>
      <c r="C970" s="26" t="n"/>
      <c r="D970" s="26" t="n"/>
      <c r="E970" s="26" t="n"/>
      <c r="F970" s="27" t="n"/>
      <c r="G970" s="28">
        <f>IFERROR(IF(E970="","",VLOOKUP(E970,'Setup - Mix Design'!$A$5:$I$504,9,0)),"")</f>
        <v/>
      </c>
      <c r="H970" s="32">
        <f>IF(OR(F970="",G970=""),"",F970*G970)</f>
        <v/>
      </c>
      <c r="I970" s="33">
        <f>IF(B970="","",SUMIF('Dispatch (Challan)'!$C$5:$C$6004,B970,'Dispatch (Challan)'!$F$5:$F$6004))</f>
        <v/>
      </c>
      <c r="J970" s="33">
        <f>IF(F970="","",F970-I970)</f>
        <v/>
      </c>
      <c r="K970" s="28">
        <f>IF(F970="","",IF(I970=0,"Pending",IF(I970&gt;=F970,"Completed","Partial")))</f>
        <v/>
      </c>
    </row>
    <row r="971">
      <c r="A971" s="31" t="n"/>
      <c r="B971" s="26" t="n"/>
      <c r="C971" s="26" t="n"/>
      <c r="D971" s="26" t="n"/>
      <c r="E971" s="26" t="n"/>
      <c r="F971" s="27" t="n"/>
      <c r="G971" s="28">
        <f>IFERROR(IF(E971="","",VLOOKUP(E971,'Setup - Mix Design'!$A$5:$I$504,9,0)),"")</f>
        <v/>
      </c>
      <c r="H971" s="32">
        <f>IF(OR(F971="",G971=""),"",F971*G971)</f>
        <v/>
      </c>
      <c r="I971" s="33">
        <f>IF(B971="","",SUMIF('Dispatch (Challan)'!$C$5:$C$6004,B971,'Dispatch (Challan)'!$F$5:$F$6004))</f>
        <v/>
      </c>
      <c r="J971" s="33">
        <f>IF(F971="","",F971-I971)</f>
        <v/>
      </c>
      <c r="K971" s="28">
        <f>IF(F971="","",IF(I971=0,"Pending",IF(I971&gt;=F971,"Completed","Partial")))</f>
        <v/>
      </c>
    </row>
    <row r="972">
      <c r="A972" s="31" t="n"/>
      <c r="B972" s="26" t="n"/>
      <c r="C972" s="26" t="n"/>
      <c r="D972" s="26" t="n"/>
      <c r="E972" s="26" t="n"/>
      <c r="F972" s="27" t="n"/>
      <c r="G972" s="28">
        <f>IFERROR(IF(E972="","",VLOOKUP(E972,'Setup - Mix Design'!$A$5:$I$504,9,0)),"")</f>
        <v/>
      </c>
      <c r="H972" s="32">
        <f>IF(OR(F972="",G972=""),"",F972*G972)</f>
        <v/>
      </c>
      <c r="I972" s="33">
        <f>IF(B972="","",SUMIF('Dispatch (Challan)'!$C$5:$C$6004,B972,'Dispatch (Challan)'!$F$5:$F$6004))</f>
        <v/>
      </c>
      <c r="J972" s="33">
        <f>IF(F972="","",F972-I972)</f>
        <v/>
      </c>
      <c r="K972" s="28">
        <f>IF(F972="","",IF(I972=0,"Pending",IF(I972&gt;=F972,"Completed","Partial")))</f>
        <v/>
      </c>
    </row>
    <row r="973">
      <c r="A973" s="31" t="n"/>
      <c r="B973" s="26" t="n"/>
      <c r="C973" s="26" t="n"/>
      <c r="D973" s="26" t="n"/>
      <c r="E973" s="26" t="n"/>
      <c r="F973" s="27" t="n"/>
      <c r="G973" s="28">
        <f>IFERROR(IF(E973="","",VLOOKUP(E973,'Setup - Mix Design'!$A$5:$I$504,9,0)),"")</f>
        <v/>
      </c>
      <c r="H973" s="32">
        <f>IF(OR(F973="",G973=""),"",F973*G973)</f>
        <v/>
      </c>
      <c r="I973" s="33">
        <f>IF(B973="","",SUMIF('Dispatch (Challan)'!$C$5:$C$6004,B973,'Dispatch (Challan)'!$F$5:$F$6004))</f>
        <v/>
      </c>
      <c r="J973" s="33">
        <f>IF(F973="","",F973-I973)</f>
        <v/>
      </c>
      <c r="K973" s="28">
        <f>IF(F973="","",IF(I973=0,"Pending",IF(I973&gt;=F973,"Completed","Partial")))</f>
        <v/>
      </c>
    </row>
    <row r="974">
      <c r="A974" s="31" t="n"/>
      <c r="B974" s="26" t="n"/>
      <c r="C974" s="26" t="n"/>
      <c r="D974" s="26" t="n"/>
      <c r="E974" s="26" t="n"/>
      <c r="F974" s="27" t="n"/>
      <c r="G974" s="28">
        <f>IFERROR(IF(E974="","",VLOOKUP(E974,'Setup - Mix Design'!$A$5:$I$504,9,0)),"")</f>
        <v/>
      </c>
      <c r="H974" s="32">
        <f>IF(OR(F974="",G974=""),"",F974*G974)</f>
        <v/>
      </c>
      <c r="I974" s="33">
        <f>IF(B974="","",SUMIF('Dispatch (Challan)'!$C$5:$C$6004,B974,'Dispatch (Challan)'!$F$5:$F$6004))</f>
        <v/>
      </c>
      <c r="J974" s="33">
        <f>IF(F974="","",F974-I974)</f>
        <v/>
      </c>
      <c r="K974" s="28">
        <f>IF(F974="","",IF(I974=0,"Pending",IF(I974&gt;=F974,"Completed","Partial")))</f>
        <v/>
      </c>
    </row>
    <row r="975">
      <c r="A975" s="31" t="n"/>
      <c r="B975" s="26" t="n"/>
      <c r="C975" s="26" t="n"/>
      <c r="D975" s="26" t="n"/>
      <c r="E975" s="26" t="n"/>
      <c r="F975" s="27" t="n"/>
      <c r="G975" s="28">
        <f>IFERROR(IF(E975="","",VLOOKUP(E975,'Setup - Mix Design'!$A$5:$I$504,9,0)),"")</f>
        <v/>
      </c>
      <c r="H975" s="32">
        <f>IF(OR(F975="",G975=""),"",F975*G975)</f>
        <v/>
      </c>
      <c r="I975" s="33">
        <f>IF(B975="","",SUMIF('Dispatch (Challan)'!$C$5:$C$6004,B975,'Dispatch (Challan)'!$F$5:$F$6004))</f>
        <v/>
      </c>
      <c r="J975" s="33">
        <f>IF(F975="","",F975-I975)</f>
        <v/>
      </c>
      <c r="K975" s="28">
        <f>IF(F975="","",IF(I975=0,"Pending",IF(I975&gt;=F975,"Completed","Partial")))</f>
        <v/>
      </c>
    </row>
    <row r="976">
      <c r="A976" s="31" t="n"/>
      <c r="B976" s="26" t="n"/>
      <c r="C976" s="26" t="n"/>
      <c r="D976" s="26" t="n"/>
      <c r="E976" s="26" t="n"/>
      <c r="F976" s="27" t="n"/>
      <c r="G976" s="28">
        <f>IFERROR(IF(E976="","",VLOOKUP(E976,'Setup - Mix Design'!$A$5:$I$504,9,0)),"")</f>
        <v/>
      </c>
      <c r="H976" s="32">
        <f>IF(OR(F976="",G976=""),"",F976*G976)</f>
        <v/>
      </c>
      <c r="I976" s="33">
        <f>IF(B976="","",SUMIF('Dispatch (Challan)'!$C$5:$C$6004,B976,'Dispatch (Challan)'!$F$5:$F$6004))</f>
        <v/>
      </c>
      <c r="J976" s="33">
        <f>IF(F976="","",F976-I976)</f>
        <v/>
      </c>
      <c r="K976" s="28">
        <f>IF(F976="","",IF(I976=0,"Pending",IF(I976&gt;=F976,"Completed","Partial")))</f>
        <v/>
      </c>
    </row>
    <row r="977">
      <c r="A977" s="31" t="n"/>
      <c r="B977" s="26" t="n"/>
      <c r="C977" s="26" t="n"/>
      <c r="D977" s="26" t="n"/>
      <c r="E977" s="26" t="n"/>
      <c r="F977" s="27" t="n"/>
      <c r="G977" s="28">
        <f>IFERROR(IF(E977="","",VLOOKUP(E977,'Setup - Mix Design'!$A$5:$I$504,9,0)),"")</f>
        <v/>
      </c>
      <c r="H977" s="32">
        <f>IF(OR(F977="",G977=""),"",F977*G977)</f>
        <v/>
      </c>
      <c r="I977" s="33">
        <f>IF(B977="","",SUMIF('Dispatch (Challan)'!$C$5:$C$6004,B977,'Dispatch (Challan)'!$F$5:$F$6004))</f>
        <v/>
      </c>
      <c r="J977" s="33">
        <f>IF(F977="","",F977-I977)</f>
        <v/>
      </c>
      <c r="K977" s="28">
        <f>IF(F977="","",IF(I977=0,"Pending",IF(I977&gt;=F977,"Completed","Partial")))</f>
        <v/>
      </c>
    </row>
    <row r="978">
      <c r="A978" s="31" t="n"/>
      <c r="B978" s="26" t="n"/>
      <c r="C978" s="26" t="n"/>
      <c r="D978" s="26" t="n"/>
      <c r="E978" s="26" t="n"/>
      <c r="F978" s="27" t="n"/>
      <c r="G978" s="28">
        <f>IFERROR(IF(E978="","",VLOOKUP(E978,'Setup - Mix Design'!$A$5:$I$504,9,0)),"")</f>
        <v/>
      </c>
      <c r="H978" s="32">
        <f>IF(OR(F978="",G978=""),"",F978*G978)</f>
        <v/>
      </c>
      <c r="I978" s="33">
        <f>IF(B978="","",SUMIF('Dispatch (Challan)'!$C$5:$C$6004,B978,'Dispatch (Challan)'!$F$5:$F$6004))</f>
        <v/>
      </c>
      <c r="J978" s="33">
        <f>IF(F978="","",F978-I978)</f>
        <v/>
      </c>
      <c r="K978" s="28">
        <f>IF(F978="","",IF(I978=0,"Pending",IF(I978&gt;=F978,"Completed","Partial")))</f>
        <v/>
      </c>
    </row>
    <row r="979">
      <c r="A979" s="31" t="n"/>
      <c r="B979" s="26" t="n"/>
      <c r="C979" s="26" t="n"/>
      <c r="D979" s="26" t="n"/>
      <c r="E979" s="26" t="n"/>
      <c r="F979" s="27" t="n"/>
      <c r="G979" s="28">
        <f>IFERROR(IF(E979="","",VLOOKUP(E979,'Setup - Mix Design'!$A$5:$I$504,9,0)),"")</f>
        <v/>
      </c>
      <c r="H979" s="32">
        <f>IF(OR(F979="",G979=""),"",F979*G979)</f>
        <v/>
      </c>
      <c r="I979" s="33">
        <f>IF(B979="","",SUMIF('Dispatch (Challan)'!$C$5:$C$6004,B979,'Dispatch (Challan)'!$F$5:$F$6004))</f>
        <v/>
      </c>
      <c r="J979" s="33">
        <f>IF(F979="","",F979-I979)</f>
        <v/>
      </c>
      <c r="K979" s="28">
        <f>IF(F979="","",IF(I979=0,"Pending",IF(I979&gt;=F979,"Completed","Partial")))</f>
        <v/>
      </c>
    </row>
    <row r="980">
      <c r="A980" s="31" t="n"/>
      <c r="B980" s="26" t="n"/>
      <c r="C980" s="26" t="n"/>
      <c r="D980" s="26" t="n"/>
      <c r="E980" s="26" t="n"/>
      <c r="F980" s="27" t="n"/>
      <c r="G980" s="28">
        <f>IFERROR(IF(E980="","",VLOOKUP(E980,'Setup - Mix Design'!$A$5:$I$504,9,0)),"")</f>
        <v/>
      </c>
      <c r="H980" s="32">
        <f>IF(OR(F980="",G980=""),"",F980*G980)</f>
        <v/>
      </c>
      <c r="I980" s="33">
        <f>IF(B980="","",SUMIF('Dispatch (Challan)'!$C$5:$C$6004,B980,'Dispatch (Challan)'!$F$5:$F$6004))</f>
        <v/>
      </c>
      <c r="J980" s="33">
        <f>IF(F980="","",F980-I980)</f>
        <v/>
      </c>
      <c r="K980" s="28">
        <f>IF(F980="","",IF(I980=0,"Pending",IF(I980&gt;=F980,"Completed","Partial")))</f>
        <v/>
      </c>
    </row>
    <row r="981">
      <c r="A981" s="31" t="n"/>
      <c r="B981" s="26" t="n"/>
      <c r="C981" s="26" t="n"/>
      <c r="D981" s="26" t="n"/>
      <c r="E981" s="26" t="n"/>
      <c r="F981" s="27" t="n"/>
      <c r="G981" s="28">
        <f>IFERROR(IF(E981="","",VLOOKUP(E981,'Setup - Mix Design'!$A$5:$I$504,9,0)),"")</f>
        <v/>
      </c>
      <c r="H981" s="32">
        <f>IF(OR(F981="",G981=""),"",F981*G981)</f>
        <v/>
      </c>
      <c r="I981" s="33">
        <f>IF(B981="","",SUMIF('Dispatch (Challan)'!$C$5:$C$6004,B981,'Dispatch (Challan)'!$F$5:$F$6004))</f>
        <v/>
      </c>
      <c r="J981" s="33">
        <f>IF(F981="","",F981-I981)</f>
        <v/>
      </c>
      <c r="K981" s="28">
        <f>IF(F981="","",IF(I981=0,"Pending",IF(I981&gt;=F981,"Completed","Partial")))</f>
        <v/>
      </c>
    </row>
    <row r="982">
      <c r="A982" s="31" t="n"/>
      <c r="B982" s="26" t="n"/>
      <c r="C982" s="26" t="n"/>
      <c r="D982" s="26" t="n"/>
      <c r="E982" s="26" t="n"/>
      <c r="F982" s="27" t="n"/>
      <c r="G982" s="28">
        <f>IFERROR(IF(E982="","",VLOOKUP(E982,'Setup - Mix Design'!$A$5:$I$504,9,0)),"")</f>
        <v/>
      </c>
      <c r="H982" s="32">
        <f>IF(OR(F982="",G982=""),"",F982*G982)</f>
        <v/>
      </c>
      <c r="I982" s="33">
        <f>IF(B982="","",SUMIF('Dispatch (Challan)'!$C$5:$C$6004,B982,'Dispatch (Challan)'!$F$5:$F$6004))</f>
        <v/>
      </c>
      <c r="J982" s="33">
        <f>IF(F982="","",F982-I982)</f>
        <v/>
      </c>
      <c r="K982" s="28">
        <f>IF(F982="","",IF(I982=0,"Pending",IF(I982&gt;=F982,"Completed","Partial")))</f>
        <v/>
      </c>
    </row>
    <row r="983">
      <c r="A983" s="31" t="n"/>
      <c r="B983" s="26" t="n"/>
      <c r="C983" s="26" t="n"/>
      <c r="D983" s="26" t="n"/>
      <c r="E983" s="26" t="n"/>
      <c r="F983" s="27" t="n"/>
      <c r="G983" s="28">
        <f>IFERROR(IF(E983="","",VLOOKUP(E983,'Setup - Mix Design'!$A$5:$I$504,9,0)),"")</f>
        <v/>
      </c>
      <c r="H983" s="32">
        <f>IF(OR(F983="",G983=""),"",F983*G983)</f>
        <v/>
      </c>
      <c r="I983" s="33">
        <f>IF(B983="","",SUMIF('Dispatch (Challan)'!$C$5:$C$6004,B983,'Dispatch (Challan)'!$F$5:$F$6004))</f>
        <v/>
      </c>
      <c r="J983" s="33">
        <f>IF(F983="","",F983-I983)</f>
        <v/>
      </c>
      <c r="K983" s="28">
        <f>IF(F983="","",IF(I983=0,"Pending",IF(I983&gt;=F983,"Completed","Partial")))</f>
        <v/>
      </c>
    </row>
    <row r="984">
      <c r="A984" s="31" t="n"/>
      <c r="B984" s="26" t="n"/>
      <c r="C984" s="26" t="n"/>
      <c r="D984" s="26" t="n"/>
      <c r="E984" s="26" t="n"/>
      <c r="F984" s="27" t="n"/>
      <c r="G984" s="28">
        <f>IFERROR(IF(E984="","",VLOOKUP(E984,'Setup - Mix Design'!$A$5:$I$504,9,0)),"")</f>
        <v/>
      </c>
      <c r="H984" s="32">
        <f>IF(OR(F984="",G984=""),"",F984*G984)</f>
        <v/>
      </c>
      <c r="I984" s="33">
        <f>IF(B984="","",SUMIF('Dispatch (Challan)'!$C$5:$C$6004,B984,'Dispatch (Challan)'!$F$5:$F$6004))</f>
        <v/>
      </c>
      <c r="J984" s="33">
        <f>IF(F984="","",F984-I984)</f>
        <v/>
      </c>
      <c r="K984" s="28">
        <f>IF(F984="","",IF(I984=0,"Pending",IF(I984&gt;=F984,"Completed","Partial")))</f>
        <v/>
      </c>
    </row>
    <row r="985">
      <c r="A985" s="31" t="n"/>
      <c r="B985" s="26" t="n"/>
      <c r="C985" s="26" t="n"/>
      <c r="D985" s="26" t="n"/>
      <c r="E985" s="26" t="n"/>
      <c r="F985" s="27" t="n"/>
      <c r="G985" s="28">
        <f>IFERROR(IF(E985="","",VLOOKUP(E985,'Setup - Mix Design'!$A$5:$I$504,9,0)),"")</f>
        <v/>
      </c>
      <c r="H985" s="32">
        <f>IF(OR(F985="",G985=""),"",F985*G985)</f>
        <v/>
      </c>
      <c r="I985" s="33">
        <f>IF(B985="","",SUMIF('Dispatch (Challan)'!$C$5:$C$6004,B985,'Dispatch (Challan)'!$F$5:$F$6004))</f>
        <v/>
      </c>
      <c r="J985" s="33">
        <f>IF(F985="","",F985-I985)</f>
        <v/>
      </c>
      <c r="K985" s="28">
        <f>IF(F985="","",IF(I985=0,"Pending",IF(I985&gt;=F985,"Completed","Partial")))</f>
        <v/>
      </c>
    </row>
    <row r="986">
      <c r="A986" s="31" t="n"/>
      <c r="B986" s="26" t="n"/>
      <c r="C986" s="26" t="n"/>
      <c r="D986" s="26" t="n"/>
      <c r="E986" s="26" t="n"/>
      <c r="F986" s="27" t="n"/>
      <c r="G986" s="28">
        <f>IFERROR(IF(E986="","",VLOOKUP(E986,'Setup - Mix Design'!$A$5:$I$504,9,0)),"")</f>
        <v/>
      </c>
      <c r="H986" s="32">
        <f>IF(OR(F986="",G986=""),"",F986*G986)</f>
        <v/>
      </c>
      <c r="I986" s="33">
        <f>IF(B986="","",SUMIF('Dispatch (Challan)'!$C$5:$C$6004,B986,'Dispatch (Challan)'!$F$5:$F$6004))</f>
        <v/>
      </c>
      <c r="J986" s="33">
        <f>IF(F986="","",F986-I986)</f>
        <v/>
      </c>
      <c r="K986" s="28">
        <f>IF(F986="","",IF(I986=0,"Pending",IF(I986&gt;=F986,"Completed","Partial")))</f>
        <v/>
      </c>
    </row>
    <row r="987">
      <c r="A987" s="31" t="n"/>
      <c r="B987" s="26" t="n"/>
      <c r="C987" s="26" t="n"/>
      <c r="D987" s="26" t="n"/>
      <c r="E987" s="26" t="n"/>
      <c r="F987" s="27" t="n"/>
      <c r="G987" s="28">
        <f>IFERROR(IF(E987="","",VLOOKUP(E987,'Setup - Mix Design'!$A$5:$I$504,9,0)),"")</f>
        <v/>
      </c>
      <c r="H987" s="32">
        <f>IF(OR(F987="",G987=""),"",F987*G987)</f>
        <v/>
      </c>
      <c r="I987" s="33">
        <f>IF(B987="","",SUMIF('Dispatch (Challan)'!$C$5:$C$6004,B987,'Dispatch (Challan)'!$F$5:$F$6004))</f>
        <v/>
      </c>
      <c r="J987" s="33">
        <f>IF(F987="","",F987-I987)</f>
        <v/>
      </c>
      <c r="K987" s="28">
        <f>IF(F987="","",IF(I987=0,"Pending",IF(I987&gt;=F987,"Completed","Partial")))</f>
        <v/>
      </c>
    </row>
    <row r="988">
      <c r="A988" s="31" t="n"/>
      <c r="B988" s="26" t="n"/>
      <c r="C988" s="26" t="n"/>
      <c r="D988" s="26" t="n"/>
      <c r="E988" s="26" t="n"/>
      <c r="F988" s="27" t="n"/>
      <c r="G988" s="28">
        <f>IFERROR(IF(E988="","",VLOOKUP(E988,'Setup - Mix Design'!$A$5:$I$504,9,0)),"")</f>
        <v/>
      </c>
      <c r="H988" s="32">
        <f>IF(OR(F988="",G988=""),"",F988*G988)</f>
        <v/>
      </c>
      <c r="I988" s="33">
        <f>IF(B988="","",SUMIF('Dispatch (Challan)'!$C$5:$C$6004,B988,'Dispatch (Challan)'!$F$5:$F$6004))</f>
        <v/>
      </c>
      <c r="J988" s="33">
        <f>IF(F988="","",F988-I988)</f>
        <v/>
      </c>
      <c r="K988" s="28">
        <f>IF(F988="","",IF(I988=0,"Pending",IF(I988&gt;=F988,"Completed","Partial")))</f>
        <v/>
      </c>
    </row>
    <row r="989">
      <c r="A989" s="31" t="n"/>
      <c r="B989" s="26" t="n"/>
      <c r="C989" s="26" t="n"/>
      <c r="D989" s="26" t="n"/>
      <c r="E989" s="26" t="n"/>
      <c r="F989" s="27" t="n"/>
      <c r="G989" s="28">
        <f>IFERROR(IF(E989="","",VLOOKUP(E989,'Setup - Mix Design'!$A$5:$I$504,9,0)),"")</f>
        <v/>
      </c>
      <c r="H989" s="32">
        <f>IF(OR(F989="",G989=""),"",F989*G989)</f>
        <v/>
      </c>
      <c r="I989" s="33">
        <f>IF(B989="","",SUMIF('Dispatch (Challan)'!$C$5:$C$6004,B989,'Dispatch (Challan)'!$F$5:$F$6004))</f>
        <v/>
      </c>
      <c r="J989" s="33">
        <f>IF(F989="","",F989-I989)</f>
        <v/>
      </c>
      <c r="K989" s="28">
        <f>IF(F989="","",IF(I989=0,"Pending",IF(I989&gt;=F989,"Completed","Partial")))</f>
        <v/>
      </c>
    </row>
    <row r="990">
      <c r="A990" s="31" t="n"/>
      <c r="B990" s="26" t="n"/>
      <c r="C990" s="26" t="n"/>
      <c r="D990" s="26" t="n"/>
      <c r="E990" s="26" t="n"/>
      <c r="F990" s="27" t="n"/>
      <c r="G990" s="28">
        <f>IFERROR(IF(E990="","",VLOOKUP(E990,'Setup - Mix Design'!$A$5:$I$504,9,0)),"")</f>
        <v/>
      </c>
      <c r="H990" s="32">
        <f>IF(OR(F990="",G990=""),"",F990*G990)</f>
        <v/>
      </c>
      <c r="I990" s="33">
        <f>IF(B990="","",SUMIF('Dispatch (Challan)'!$C$5:$C$6004,B990,'Dispatch (Challan)'!$F$5:$F$6004))</f>
        <v/>
      </c>
      <c r="J990" s="33">
        <f>IF(F990="","",F990-I990)</f>
        <v/>
      </c>
      <c r="K990" s="28">
        <f>IF(F990="","",IF(I990=0,"Pending",IF(I990&gt;=F990,"Completed","Partial")))</f>
        <v/>
      </c>
    </row>
    <row r="991">
      <c r="A991" s="31" t="n"/>
      <c r="B991" s="26" t="n"/>
      <c r="C991" s="26" t="n"/>
      <c r="D991" s="26" t="n"/>
      <c r="E991" s="26" t="n"/>
      <c r="F991" s="27" t="n"/>
      <c r="G991" s="28">
        <f>IFERROR(IF(E991="","",VLOOKUP(E991,'Setup - Mix Design'!$A$5:$I$504,9,0)),"")</f>
        <v/>
      </c>
      <c r="H991" s="32">
        <f>IF(OR(F991="",G991=""),"",F991*G991)</f>
        <v/>
      </c>
      <c r="I991" s="33">
        <f>IF(B991="","",SUMIF('Dispatch (Challan)'!$C$5:$C$6004,B991,'Dispatch (Challan)'!$F$5:$F$6004))</f>
        <v/>
      </c>
      <c r="J991" s="33">
        <f>IF(F991="","",F991-I991)</f>
        <v/>
      </c>
      <c r="K991" s="28">
        <f>IF(F991="","",IF(I991=0,"Pending",IF(I991&gt;=F991,"Completed","Partial")))</f>
        <v/>
      </c>
    </row>
    <row r="992">
      <c r="A992" s="31" t="n"/>
      <c r="B992" s="26" t="n"/>
      <c r="C992" s="26" t="n"/>
      <c r="D992" s="26" t="n"/>
      <c r="E992" s="26" t="n"/>
      <c r="F992" s="27" t="n"/>
      <c r="G992" s="28">
        <f>IFERROR(IF(E992="","",VLOOKUP(E992,'Setup - Mix Design'!$A$5:$I$504,9,0)),"")</f>
        <v/>
      </c>
      <c r="H992" s="32">
        <f>IF(OR(F992="",G992=""),"",F992*G992)</f>
        <v/>
      </c>
      <c r="I992" s="33">
        <f>IF(B992="","",SUMIF('Dispatch (Challan)'!$C$5:$C$6004,B992,'Dispatch (Challan)'!$F$5:$F$6004))</f>
        <v/>
      </c>
      <c r="J992" s="33">
        <f>IF(F992="","",F992-I992)</f>
        <v/>
      </c>
      <c r="K992" s="28">
        <f>IF(F992="","",IF(I992=0,"Pending",IF(I992&gt;=F992,"Completed","Partial")))</f>
        <v/>
      </c>
    </row>
    <row r="993">
      <c r="A993" s="31" t="n"/>
      <c r="B993" s="26" t="n"/>
      <c r="C993" s="26" t="n"/>
      <c r="D993" s="26" t="n"/>
      <c r="E993" s="26" t="n"/>
      <c r="F993" s="27" t="n"/>
      <c r="G993" s="28">
        <f>IFERROR(IF(E993="","",VLOOKUP(E993,'Setup - Mix Design'!$A$5:$I$504,9,0)),"")</f>
        <v/>
      </c>
      <c r="H993" s="32">
        <f>IF(OR(F993="",G993=""),"",F993*G993)</f>
        <v/>
      </c>
      <c r="I993" s="33">
        <f>IF(B993="","",SUMIF('Dispatch (Challan)'!$C$5:$C$6004,B993,'Dispatch (Challan)'!$F$5:$F$6004))</f>
        <v/>
      </c>
      <c r="J993" s="33">
        <f>IF(F993="","",F993-I993)</f>
        <v/>
      </c>
      <c r="K993" s="28">
        <f>IF(F993="","",IF(I993=0,"Pending",IF(I993&gt;=F993,"Completed","Partial")))</f>
        <v/>
      </c>
    </row>
    <row r="994">
      <c r="A994" s="31" t="n"/>
      <c r="B994" s="26" t="n"/>
      <c r="C994" s="26" t="n"/>
      <c r="D994" s="26" t="n"/>
      <c r="E994" s="26" t="n"/>
      <c r="F994" s="27" t="n"/>
      <c r="G994" s="28">
        <f>IFERROR(IF(E994="","",VLOOKUP(E994,'Setup - Mix Design'!$A$5:$I$504,9,0)),"")</f>
        <v/>
      </c>
      <c r="H994" s="32">
        <f>IF(OR(F994="",G994=""),"",F994*G994)</f>
        <v/>
      </c>
      <c r="I994" s="33">
        <f>IF(B994="","",SUMIF('Dispatch (Challan)'!$C$5:$C$6004,B994,'Dispatch (Challan)'!$F$5:$F$6004))</f>
        <v/>
      </c>
      <c r="J994" s="33">
        <f>IF(F994="","",F994-I994)</f>
        <v/>
      </c>
      <c r="K994" s="28">
        <f>IF(F994="","",IF(I994=0,"Pending",IF(I994&gt;=F994,"Completed","Partial")))</f>
        <v/>
      </c>
    </row>
    <row r="995">
      <c r="A995" s="31" t="n"/>
      <c r="B995" s="26" t="n"/>
      <c r="C995" s="26" t="n"/>
      <c r="D995" s="26" t="n"/>
      <c r="E995" s="26" t="n"/>
      <c r="F995" s="27" t="n"/>
      <c r="G995" s="28">
        <f>IFERROR(IF(E995="","",VLOOKUP(E995,'Setup - Mix Design'!$A$5:$I$504,9,0)),"")</f>
        <v/>
      </c>
      <c r="H995" s="32">
        <f>IF(OR(F995="",G995=""),"",F995*G995)</f>
        <v/>
      </c>
      <c r="I995" s="33">
        <f>IF(B995="","",SUMIF('Dispatch (Challan)'!$C$5:$C$6004,B995,'Dispatch (Challan)'!$F$5:$F$6004))</f>
        <v/>
      </c>
      <c r="J995" s="33">
        <f>IF(F995="","",F995-I995)</f>
        <v/>
      </c>
      <c r="K995" s="28">
        <f>IF(F995="","",IF(I995=0,"Pending",IF(I995&gt;=F995,"Completed","Partial")))</f>
        <v/>
      </c>
    </row>
    <row r="996">
      <c r="A996" s="31" t="n"/>
      <c r="B996" s="26" t="n"/>
      <c r="C996" s="26" t="n"/>
      <c r="D996" s="26" t="n"/>
      <c r="E996" s="26" t="n"/>
      <c r="F996" s="27" t="n"/>
      <c r="G996" s="28">
        <f>IFERROR(IF(E996="","",VLOOKUP(E996,'Setup - Mix Design'!$A$5:$I$504,9,0)),"")</f>
        <v/>
      </c>
      <c r="H996" s="32">
        <f>IF(OR(F996="",G996=""),"",F996*G996)</f>
        <v/>
      </c>
      <c r="I996" s="33">
        <f>IF(B996="","",SUMIF('Dispatch (Challan)'!$C$5:$C$6004,B996,'Dispatch (Challan)'!$F$5:$F$6004))</f>
        <v/>
      </c>
      <c r="J996" s="33">
        <f>IF(F996="","",F996-I996)</f>
        <v/>
      </c>
      <c r="K996" s="28">
        <f>IF(F996="","",IF(I996=0,"Pending",IF(I996&gt;=F996,"Completed","Partial")))</f>
        <v/>
      </c>
    </row>
    <row r="997">
      <c r="A997" s="31" t="n"/>
      <c r="B997" s="26" t="n"/>
      <c r="C997" s="26" t="n"/>
      <c r="D997" s="26" t="n"/>
      <c r="E997" s="26" t="n"/>
      <c r="F997" s="27" t="n"/>
      <c r="G997" s="28">
        <f>IFERROR(IF(E997="","",VLOOKUP(E997,'Setup - Mix Design'!$A$5:$I$504,9,0)),"")</f>
        <v/>
      </c>
      <c r="H997" s="32">
        <f>IF(OR(F997="",G997=""),"",F997*G997)</f>
        <v/>
      </c>
      <c r="I997" s="33">
        <f>IF(B997="","",SUMIF('Dispatch (Challan)'!$C$5:$C$6004,B997,'Dispatch (Challan)'!$F$5:$F$6004))</f>
        <v/>
      </c>
      <c r="J997" s="33">
        <f>IF(F997="","",F997-I997)</f>
        <v/>
      </c>
      <c r="K997" s="28">
        <f>IF(F997="","",IF(I997=0,"Pending",IF(I997&gt;=F997,"Completed","Partial")))</f>
        <v/>
      </c>
    </row>
    <row r="998">
      <c r="A998" s="31" t="n"/>
      <c r="B998" s="26" t="n"/>
      <c r="C998" s="26" t="n"/>
      <c r="D998" s="26" t="n"/>
      <c r="E998" s="26" t="n"/>
      <c r="F998" s="27" t="n"/>
      <c r="G998" s="28">
        <f>IFERROR(IF(E998="","",VLOOKUP(E998,'Setup - Mix Design'!$A$5:$I$504,9,0)),"")</f>
        <v/>
      </c>
      <c r="H998" s="32">
        <f>IF(OR(F998="",G998=""),"",F998*G998)</f>
        <v/>
      </c>
      <c r="I998" s="33">
        <f>IF(B998="","",SUMIF('Dispatch (Challan)'!$C$5:$C$6004,B998,'Dispatch (Challan)'!$F$5:$F$6004))</f>
        <v/>
      </c>
      <c r="J998" s="33">
        <f>IF(F998="","",F998-I998)</f>
        <v/>
      </c>
      <c r="K998" s="28">
        <f>IF(F998="","",IF(I998=0,"Pending",IF(I998&gt;=F998,"Completed","Partial")))</f>
        <v/>
      </c>
    </row>
    <row r="999">
      <c r="A999" s="31" t="n"/>
      <c r="B999" s="26" t="n"/>
      <c r="C999" s="26" t="n"/>
      <c r="D999" s="26" t="n"/>
      <c r="E999" s="26" t="n"/>
      <c r="F999" s="27" t="n"/>
      <c r="G999" s="28">
        <f>IFERROR(IF(E999="","",VLOOKUP(E999,'Setup - Mix Design'!$A$5:$I$504,9,0)),"")</f>
        <v/>
      </c>
      <c r="H999" s="32">
        <f>IF(OR(F999="",G999=""),"",F999*G999)</f>
        <v/>
      </c>
      <c r="I999" s="33">
        <f>IF(B999="","",SUMIF('Dispatch (Challan)'!$C$5:$C$6004,B999,'Dispatch (Challan)'!$F$5:$F$6004))</f>
        <v/>
      </c>
      <c r="J999" s="33">
        <f>IF(F999="","",F999-I999)</f>
        <v/>
      </c>
      <c r="K999" s="28">
        <f>IF(F999="","",IF(I999=0,"Pending",IF(I999&gt;=F999,"Completed","Partial")))</f>
        <v/>
      </c>
    </row>
    <row r="1000">
      <c r="A1000" s="31" t="n"/>
      <c r="B1000" s="26" t="n"/>
      <c r="C1000" s="26" t="n"/>
      <c r="D1000" s="26" t="n"/>
      <c r="E1000" s="26" t="n"/>
      <c r="F1000" s="27" t="n"/>
      <c r="G1000" s="28">
        <f>IFERROR(IF(E1000="","",VLOOKUP(E1000,'Setup - Mix Design'!$A$5:$I$504,9,0)),"")</f>
        <v/>
      </c>
      <c r="H1000" s="32">
        <f>IF(OR(F1000="",G1000=""),"",F1000*G1000)</f>
        <v/>
      </c>
      <c r="I1000" s="33">
        <f>IF(B1000="","",SUMIF('Dispatch (Challan)'!$C$5:$C$6004,B1000,'Dispatch (Challan)'!$F$5:$F$6004))</f>
        <v/>
      </c>
      <c r="J1000" s="33">
        <f>IF(F1000="","",F1000-I1000)</f>
        <v/>
      </c>
      <c r="K1000" s="28">
        <f>IF(F1000="","",IF(I1000=0,"Pending",IF(I1000&gt;=F1000,"Completed","Partial")))</f>
        <v/>
      </c>
    </row>
    <row r="1001">
      <c r="A1001" s="31" t="n"/>
      <c r="B1001" s="26" t="n"/>
      <c r="C1001" s="26" t="n"/>
      <c r="D1001" s="26" t="n"/>
      <c r="E1001" s="26" t="n"/>
      <c r="F1001" s="27" t="n"/>
      <c r="G1001" s="28">
        <f>IFERROR(IF(E1001="","",VLOOKUP(E1001,'Setup - Mix Design'!$A$5:$I$504,9,0)),"")</f>
        <v/>
      </c>
      <c r="H1001" s="32">
        <f>IF(OR(F1001="",G1001=""),"",F1001*G1001)</f>
        <v/>
      </c>
      <c r="I1001" s="33">
        <f>IF(B1001="","",SUMIF('Dispatch (Challan)'!$C$5:$C$6004,B1001,'Dispatch (Challan)'!$F$5:$F$6004))</f>
        <v/>
      </c>
      <c r="J1001" s="33">
        <f>IF(F1001="","",F1001-I1001)</f>
        <v/>
      </c>
      <c r="K1001" s="28">
        <f>IF(F1001="","",IF(I1001=0,"Pending",IF(I1001&gt;=F1001,"Completed","Partial")))</f>
        <v/>
      </c>
    </row>
    <row r="1002">
      <c r="A1002" s="31" t="n"/>
      <c r="B1002" s="26" t="n"/>
      <c r="C1002" s="26" t="n"/>
      <c r="D1002" s="26" t="n"/>
      <c r="E1002" s="26" t="n"/>
      <c r="F1002" s="27" t="n"/>
      <c r="G1002" s="28">
        <f>IFERROR(IF(E1002="","",VLOOKUP(E1002,'Setup - Mix Design'!$A$5:$I$504,9,0)),"")</f>
        <v/>
      </c>
      <c r="H1002" s="32">
        <f>IF(OR(F1002="",G1002=""),"",F1002*G1002)</f>
        <v/>
      </c>
      <c r="I1002" s="33">
        <f>IF(B1002="","",SUMIF('Dispatch (Challan)'!$C$5:$C$6004,B1002,'Dispatch (Challan)'!$F$5:$F$6004))</f>
        <v/>
      </c>
      <c r="J1002" s="33">
        <f>IF(F1002="","",F1002-I1002)</f>
        <v/>
      </c>
      <c r="K1002" s="28">
        <f>IF(F1002="","",IF(I1002=0,"Pending",IF(I1002&gt;=F1002,"Completed","Partial")))</f>
        <v/>
      </c>
    </row>
    <row r="1003">
      <c r="A1003" s="31" t="n"/>
      <c r="B1003" s="26" t="n"/>
      <c r="C1003" s="26" t="n"/>
      <c r="D1003" s="26" t="n"/>
      <c r="E1003" s="26" t="n"/>
      <c r="F1003" s="27" t="n"/>
      <c r="G1003" s="28">
        <f>IFERROR(IF(E1003="","",VLOOKUP(E1003,'Setup - Mix Design'!$A$5:$I$504,9,0)),"")</f>
        <v/>
      </c>
      <c r="H1003" s="32">
        <f>IF(OR(F1003="",G1003=""),"",F1003*G1003)</f>
        <v/>
      </c>
      <c r="I1003" s="33">
        <f>IF(B1003="","",SUMIF('Dispatch (Challan)'!$C$5:$C$6004,B1003,'Dispatch (Challan)'!$F$5:$F$6004))</f>
        <v/>
      </c>
      <c r="J1003" s="33">
        <f>IF(F1003="","",F1003-I1003)</f>
        <v/>
      </c>
      <c r="K1003" s="28">
        <f>IF(F1003="","",IF(I1003=0,"Pending",IF(I1003&gt;=F1003,"Completed","Partial")))</f>
        <v/>
      </c>
    </row>
    <row r="1004">
      <c r="A1004" s="31" t="n"/>
      <c r="B1004" s="26" t="n"/>
      <c r="C1004" s="26" t="n"/>
      <c r="D1004" s="26" t="n"/>
      <c r="E1004" s="26" t="n"/>
      <c r="F1004" s="27" t="n"/>
      <c r="G1004" s="28">
        <f>IFERROR(IF(E1004="","",VLOOKUP(E1004,'Setup - Mix Design'!$A$5:$I$504,9,0)),"")</f>
        <v/>
      </c>
      <c r="H1004" s="32">
        <f>IF(OR(F1004="",G1004=""),"",F1004*G1004)</f>
        <v/>
      </c>
      <c r="I1004" s="33">
        <f>IF(B1004="","",SUMIF('Dispatch (Challan)'!$C$5:$C$6004,B1004,'Dispatch (Challan)'!$F$5:$F$6004))</f>
        <v/>
      </c>
      <c r="J1004" s="33">
        <f>IF(F1004="","",F1004-I1004)</f>
        <v/>
      </c>
      <c r="K1004" s="28">
        <f>IF(F1004="","",IF(I1004=0,"Pending",IF(I1004&gt;=F1004,"Completed","Partial")))</f>
        <v/>
      </c>
    </row>
    <row r="1005">
      <c r="A1005" s="31" t="n"/>
      <c r="B1005" s="26" t="n"/>
      <c r="C1005" s="26" t="n"/>
      <c r="D1005" s="26" t="n"/>
      <c r="E1005" s="26" t="n"/>
      <c r="F1005" s="27" t="n"/>
      <c r="G1005" s="28">
        <f>IFERROR(IF(E1005="","",VLOOKUP(E1005,'Setup - Mix Design'!$A$5:$I$504,9,0)),"")</f>
        <v/>
      </c>
      <c r="H1005" s="32">
        <f>IF(OR(F1005="",G1005=""),"",F1005*G1005)</f>
        <v/>
      </c>
      <c r="I1005" s="33">
        <f>IF(B1005="","",SUMIF('Dispatch (Challan)'!$C$5:$C$6004,B1005,'Dispatch (Challan)'!$F$5:$F$6004))</f>
        <v/>
      </c>
      <c r="J1005" s="33">
        <f>IF(F1005="","",F1005-I1005)</f>
        <v/>
      </c>
      <c r="K1005" s="28">
        <f>IF(F1005="","",IF(I1005=0,"Pending",IF(I1005&gt;=F1005,"Completed","Partial")))</f>
        <v/>
      </c>
    </row>
    <row r="1006">
      <c r="A1006" s="31" t="n"/>
      <c r="B1006" s="26" t="n"/>
      <c r="C1006" s="26" t="n"/>
      <c r="D1006" s="26" t="n"/>
      <c r="E1006" s="26" t="n"/>
      <c r="F1006" s="27" t="n"/>
      <c r="G1006" s="28">
        <f>IFERROR(IF(E1006="","",VLOOKUP(E1006,'Setup - Mix Design'!$A$5:$I$504,9,0)),"")</f>
        <v/>
      </c>
      <c r="H1006" s="32">
        <f>IF(OR(F1006="",G1006=""),"",F1006*G1006)</f>
        <v/>
      </c>
      <c r="I1006" s="33">
        <f>IF(B1006="","",SUMIF('Dispatch (Challan)'!$C$5:$C$6004,B1006,'Dispatch (Challan)'!$F$5:$F$6004))</f>
        <v/>
      </c>
      <c r="J1006" s="33">
        <f>IF(F1006="","",F1006-I1006)</f>
        <v/>
      </c>
      <c r="K1006" s="28">
        <f>IF(F1006="","",IF(I1006=0,"Pending",IF(I1006&gt;=F1006,"Completed","Partial")))</f>
        <v/>
      </c>
    </row>
    <row r="1007">
      <c r="A1007" s="31" t="n"/>
      <c r="B1007" s="26" t="n"/>
      <c r="C1007" s="26" t="n"/>
      <c r="D1007" s="26" t="n"/>
      <c r="E1007" s="26" t="n"/>
      <c r="F1007" s="27" t="n"/>
      <c r="G1007" s="28">
        <f>IFERROR(IF(E1007="","",VLOOKUP(E1007,'Setup - Mix Design'!$A$5:$I$504,9,0)),"")</f>
        <v/>
      </c>
      <c r="H1007" s="32">
        <f>IF(OR(F1007="",G1007=""),"",F1007*G1007)</f>
        <v/>
      </c>
      <c r="I1007" s="33">
        <f>IF(B1007="","",SUMIF('Dispatch (Challan)'!$C$5:$C$6004,B1007,'Dispatch (Challan)'!$F$5:$F$6004))</f>
        <v/>
      </c>
      <c r="J1007" s="33">
        <f>IF(F1007="","",F1007-I1007)</f>
        <v/>
      </c>
      <c r="K1007" s="28">
        <f>IF(F1007="","",IF(I1007=0,"Pending",IF(I1007&gt;=F1007,"Completed","Partial")))</f>
        <v/>
      </c>
    </row>
    <row r="1008">
      <c r="A1008" s="31" t="n"/>
      <c r="B1008" s="26" t="n"/>
      <c r="C1008" s="26" t="n"/>
      <c r="D1008" s="26" t="n"/>
      <c r="E1008" s="26" t="n"/>
      <c r="F1008" s="27" t="n"/>
      <c r="G1008" s="28">
        <f>IFERROR(IF(E1008="","",VLOOKUP(E1008,'Setup - Mix Design'!$A$5:$I$504,9,0)),"")</f>
        <v/>
      </c>
      <c r="H1008" s="32">
        <f>IF(OR(F1008="",G1008=""),"",F1008*G1008)</f>
        <v/>
      </c>
      <c r="I1008" s="33">
        <f>IF(B1008="","",SUMIF('Dispatch (Challan)'!$C$5:$C$6004,B1008,'Dispatch (Challan)'!$F$5:$F$6004))</f>
        <v/>
      </c>
      <c r="J1008" s="33">
        <f>IF(F1008="","",F1008-I1008)</f>
        <v/>
      </c>
      <c r="K1008" s="28">
        <f>IF(F1008="","",IF(I1008=0,"Pending",IF(I1008&gt;=F1008,"Completed","Partial")))</f>
        <v/>
      </c>
    </row>
    <row r="1009">
      <c r="A1009" s="31" t="n"/>
      <c r="B1009" s="26" t="n"/>
      <c r="C1009" s="26" t="n"/>
      <c r="D1009" s="26" t="n"/>
      <c r="E1009" s="26" t="n"/>
      <c r="F1009" s="27" t="n"/>
      <c r="G1009" s="28">
        <f>IFERROR(IF(E1009="","",VLOOKUP(E1009,'Setup - Mix Design'!$A$5:$I$504,9,0)),"")</f>
        <v/>
      </c>
      <c r="H1009" s="32">
        <f>IF(OR(F1009="",G1009=""),"",F1009*G1009)</f>
        <v/>
      </c>
      <c r="I1009" s="33">
        <f>IF(B1009="","",SUMIF('Dispatch (Challan)'!$C$5:$C$6004,B1009,'Dispatch (Challan)'!$F$5:$F$6004))</f>
        <v/>
      </c>
      <c r="J1009" s="33">
        <f>IF(F1009="","",F1009-I1009)</f>
        <v/>
      </c>
      <c r="K1009" s="28">
        <f>IF(F1009="","",IF(I1009=0,"Pending",IF(I1009&gt;=F1009,"Completed","Partial")))</f>
        <v/>
      </c>
    </row>
    <row r="1010">
      <c r="A1010" s="31" t="n"/>
      <c r="B1010" s="26" t="n"/>
      <c r="C1010" s="26" t="n"/>
      <c r="D1010" s="26" t="n"/>
      <c r="E1010" s="26" t="n"/>
      <c r="F1010" s="27" t="n"/>
      <c r="G1010" s="28">
        <f>IFERROR(IF(E1010="","",VLOOKUP(E1010,'Setup - Mix Design'!$A$5:$I$504,9,0)),"")</f>
        <v/>
      </c>
      <c r="H1010" s="32">
        <f>IF(OR(F1010="",G1010=""),"",F1010*G1010)</f>
        <v/>
      </c>
      <c r="I1010" s="33">
        <f>IF(B1010="","",SUMIF('Dispatch (Challan)'!$C$5:$C$6004,B1010,'Dispatch (Challan)'!$F$5:$F$6004))</f>
        <v/>
      </c>
      <c r="J1010" s="33">
        <f>IF(F1010="","",F1010-I1010)</f>
        <v/>
      </c>
      <c r="K1010" s="28">
        <f>IF(F1010="","",IF(I1010=0,"Pending",IF(I1010&gt;=F1010,"Completed","Partial")))</f>
        <v/>
      </c>
    </row>
    <row r="1011">
      <c r="A1011" s="31" t="n"/>
      <c r="B1011" s="26" t="n"/>
      <c r="C1011" s="26" t="n"/>
      <c r="D1011" s="26" t="n"/>
      <c r="E1011" s="26" t="n"/>
      <c r="F1011" s="27" t="n"/>
      <c r="G1011" s="28">
        <f>IFERROR(IF(E1011="","",VLOOKUP(E1011,'Setup - Mix Design'!$A$5:$I$504,9,0)),"")</f>
        <v/>
      </c>
      <c r="H1011" s="32">
        <f>IF(OR(F1011="",G1011=""),"",F1011*G1011)</f>
        <v/>
      </c>
      <c r="I1011" s="33">
        <f>IF(B1011="","",SUMIF('Dispatch (Challan)'!$C$5:$C$6004,B1011,'Dispatch (Challan)'!$F$5:$F$6004))</f>
        <v/>
      </c>
      <c r="J1011" s="33">
        <f>IF(F1011="","",F1011-I1011)</f>
        <v/>
      </c>
      <c r="K1011" s="28">
        <f>IF(F1011="","",IF(I1011=0,"Pending",IF(I1011&gt;=F1011,"Completed","Partial")))</f>
        <v/>
      </c>
    </row>
    <row r="1012">
      <c r="A1012" s="31" t="n"/>
      <c r="B1012" s="26" t="n"/>
      <c r="C1012" s="26" t="n"/>
      <c r="D1012" s="26" t="n"/>
      <c r="E1012" s="26" t="n"/>
      <c r="F1012" s="27" t="n"/>
      <c r="G1012" s="28">
        <f>IFERROR(IF(E1012="","",VLOOKUP(E1012,'Setup - Mix Design'!$A$5:$I$504,9,0)),"")</f>
        <v/>
      </c>
      <c r="H1012" s="32">
        <f>IF(OR(F1012="",G1012=""),"",F1012*G1012)</f>
        <v/>
      </c>
      <c r="I1012" s="33">
        <f>IF(B1012="","",SUMIF('Dispatch (Challan)'!$C$5:$C$6004,B1012,'Dispatch (Challan)'!$F$5:$F$6004))</f>
        <v/>
      </c>
      <c r="J1012" s="33">
        <f>IF(F1012="","",F1012-I1012)</f>
        <v/>
      </c>
      <c r="K1012" s="28">
        <f>IF(F1012="","",IF(I1012=0,"Pending",IF(I1012&gt;=F1012,"Completed","Partial")))</f>
        <v/>
      </c>
    </row>
    <row r="1013">
      <c r="A1013" s="31" t="n"/>
      <c r="B1013" s="26" t="n"/>
      <c r="C1013" s="26" t="n"/>
      <c r="D1013" s="26" t="n"/>
      <c r="E1013" s="26" t="n"/>
      <c r="F1013" s="27" t="n"/>
      <c r="G1013" s="28">
        <f>IFERROR(IF(E1013="","",VLOOKUP(E1013,'Setup - Mix Design'!$A$5:$I$504,9,0)),"")</f>
        <v/>
      </c>
      <c r="H1013" s="32">
        <f>IF(OR(F1013="",G1013=""),"",F1013*G1013)</f>
        <v/>
      </c>
      <c r="I1013" s="33">
        <f>IF(B1013="","",SUMIF('Dispatch (Challan)'!$C$5:$C$6004,B1013,'Dispatch (Challan)'!$F$5:$F$6004))</f>
        <v/>
      </c>
      <c r="J1013" s="33">
        <f>IF(F1013="","",F1013-I1013)</f>
        <v/>
      </c>
      <c r="K1013" s="28">
        <f>IF(F1013="","",IF(I1013=0,"Pending",IF(I1013&gt;=F1013,"Completed","Partial")))</f>
        <v/>
      </c>
    </row>
    <row r="1014">
      <c r="A1014" s="31" t="n"/>
      <c r="B1014" s="26" t="n"/>
      <c r="C1014" s="26" t="n"/>
      <c r="D1014" s="26" t="n"/>
      <c r="E1014" s="26" t="n"/>
      <c r="F1014" s="27" t="n"/>
      <c r="G1014" s="28">
        <f>IFERROR(IF(E1014="","",VLOOKUP(E1014,'Setup - Mix Design'!$A$5:$I$504,9,0)),"")</f>
        <v/>
      </c>
      <c r="H1014" s="32">
        <f>IF(OR(F1014="",G1014=""),"",F1014*G1014)</f>
        <v/>
      </c>
      <c r="I1014" s="33">
        <f>IF(B1014="","",SUMIF('Dispatch (Challan)'!$C$5:$C$6004,B1014,'Dispatch (Challan)'!$F$5:$F$6004))</f>
        <v/>
      </c>
      <c r="J1014" s="33">
        <f>IF(F1014="","",F1014-I1014)</f>
        <v/>
      </c>
      <c r="K1014" s="28">
        <f>IF(F1014="","",IF(I1014=0,"Pending",IF(I1014&gt;=F1014,"Completed","Partial")))</f>
        <v/>
      </c>
    </row>
    <row r="1015">
      <c r="A1015" s="31" t="n"/>
      <c r="B1015" s="26" t="n"/>
      <c r="C1015" s="26" t="n"/>
      <c r="D1015" s="26" t="n"/>
      <c r="E1015" s="26" t="n"/>
      <c r="F1015" s="27" t="n"/>
      <c r="G1015" s="28">
        <f>IFERROR(IF(E1015="","",VLOOKUP(E1015,'Setup - Mix Design'!$A$5:$I$504,9,0)),"")</f>
        <v/>
      </c>
      <c r="H1015" s="32">
        <f>IF(OR(F1015="",G1015=""),"",F1015*G1015)</f>
        <v/>
      </c>
      <c r="I1015" s="33">
        <f>IF(B1015="","",SUMIF('Dispatch (Challan)'!$C$5:$C$6004,B1015,'Dispatch (Challan)'!$F$5:$F$6004))</f>
        <v/>
      </c>
      <c r="J1015" s="33">
        <f>IF(F1015="","",F1015-I1015)</f>
        <v/>
      </c>
      <c r="K1015" s="28">
        <f>IF(F1015="","",IF(I1015=0,"Pending",IF(I1015&gt;=F1015,"Completed","Partial")))</f>
        <v/>
      </c>
    </row>
    <row r="1016">
      <c r="A1016" s="31" t="n"/>
      <c r="B1016" s="26" t="n"/>
      <c r="C1016" s="26" t="n"/>
      <c r="D1016" s="26" t="n"/>
      <c r="E1016" s="26" t="n"/>
      <c r="F1016" s="27" t="n"/>
      <c r="G1016" s="28">
        <f>IFERROR(IF(E1016="","",VLOOKUP(E1016,'Setup - Mix Design'!$A$5:$I$504,9,0)),"")</f>
        <v/>
      </c>
      <c r="H1016" s="32">
        <f>IF(OR(F1016="",G1016=""),"",F1016*G1016)</f>
        <v/>
      </c>
      <c r="I1016" s="33">
        <f>IF(B1016="","",SUMIF('Dispatch (Challan)'!$C$5:$C$6004,B1016,'Dispatch (Challan)'!$F$5:$F$6004))</f>
        <v/>
      </c>
      <c r="J1016" s="33">
        <f>IF(F1016="","",F1016-I1016)</f>
        <v/>
      </c>
      <c r="K1016" s="28">
        <f>IF(F1016="","",IF(I1016=0,"Pending",IF(I1016&gt;=F1016,"Completed","Partial")))</f>
        <v/>
      </c>
    </row>
    <row r="1017">
      <c r="A1017" s="31" t="n"/>
      <c r="B1017" s="26" t="n"/>
      <c r="C1017" s="26" t="n"/>
      <c r="D1017" s="26" t="n"/>
      <c r="E1017" s="26" t="n"/>
      <c r="F1017" s="27" t="n"/>
      <c r="G1017" s="28">
        <f>IFERROR(IF(E1017="","",VLOOKUP(E1017,'Setup - Mix Design'!$A$5:$I$504,9,0)),"")</f>
        <v/>
      </c>
      <c r="H1017" s="32">
        <f>IF(OR(F1017="",G1017=""),"",F1017*G1017)</f>
        <v/>
      </c>
      <c r="I1017" s="33">
        <f>IF(B1017="","",SUMIF('Dispatch (Challan)'!$C$5:$C$6004,B1017,'Dispatch (Challan)'!$F$5:$F$6004))</f>
        <v/>
      </c>
      <c r="J1017" s="33">
        <f>IF(F1017="","",F1017-I1017)</f>
        <v/>
      </c>
      <c r="K1017" s="28">
        <f>IF(F1017="","",IF(I1017=0,"Pending",IF(I1017&gt;=F1017,"Completed","Partial")))</f>
        <v/>
      </c>
    </row>
    <row r="1018">
      <c r="A1018" s="31" t="n"/>
      <c r="B1018" s="26" t="n"/>
      <c r="C1018" s="26" t="n"/>
      <c r="D1018" s="26" t="n"/>
      <c r="E1018" s="26" t="n"/>
      <c r="F1018" s="27" t="n"/>
      <c r="G1018" s="28">
        <f>IFERROR(IF(E1018="","",VLOOKUP(E1018,'Setup - Mix Design'!$A$5:$I$504,9,0)),"")</f>
        <v/>
      </c>
      <c r="H1018" s="32">
        <f>IF(OR(F1018="",G1018=""),"",F1018*G1018)</f>
        <v/>
      </c>
      <c r="I1018" s="33">
        <f>IF(B1018="","",SUMIF('Dispatch (Challan)'!$C$5:$C$6004,B1018,'Dispatch (Challan)'!$F$5:$F$6004))</f>
        <v/>
      </c>
      <c r="J1018" s="33">
        <f>IF(F1018="","",F1018-I1018)</f>
        <v/>
      </c>
      <c r="K1018" s="28">
        <f>IF(F1018="","",IF(I1018=0,"Pending",IF(I1018&gt;=F1018,"Completed","Partial")))</f>
        <v/>
      </c>
    </row>
    <row r="1019">
      <c r="A1019" s="31" t="n"/>
      <c r="B1019" s="26" t="n"/>
      <c r="C1019" s="26" t="n"/>
      <c r="D1019" s="26" t="n"/>
      <c r="E1019" s="26" t="n"/>
      <c r="F1019" s="27" t="n"/>
      <c r="G1019" s="28">
        <f>IFERROR(IF(E1019="","",VLOOKUP(E1019,'Setup - Mix Design'!$A$5:$I$504,9,0)),"")</f>
        <v/>
      </c>
      <c r="H1019" s="32">
        <f>IF(OR(F1019="",G1019=""),"",F1019*G1019)</f>
        <v/>
      </c>
      <c r="I1019" s="33">
        <f>IF(B1019="","",SUMIF('Dispatch (Challan)'!$C$5:$C$6004,B1019,'Dispatch (Challan)'!$F$5:$F$6004))</f>
        <v/>
      </c>
      <c r="J1019" s="33">
        <f>IF(F1019="","",F1019-I1019)</f>
        <v/>
      </c>
      <c r="K1019" s="28">
        <f>IF(F1019="","",IF(I1019=0,"Pending",IF(I1019&gt;=F1019,"Completed","Partial")))</f>
        <v/>
      </c>
    </row>
    <row r="1020">
      <c r="A1020" s="31" t="n"/>
      <c r="B1020" s="26" t="n"/>
      <c r="C1020" s="26" t="n"/>
      <c r="D1020" s="26" t="n"/>
      <c r="E1020" s="26" t="n"/>
      <c r="F1020" s="27" t="n"/>
      <c r="G1020" s="28">
        <f>IFERROR(IF(E1020="","",VLOOKUP(E1020,'Setup - Mix Design'!$A$5:$I$504,9,0)),"")</f>
        <v/>
      </c>
      <c r="H1020" s="32">
        <f>IF(OR(F1020="",G1020=""),"",F1020*G1020)</f>
        <v/>
      </c>
      <c r="I1020" s="33">
        <f>IF(B1020="","",SUMIF('Dispatch (Challan)'!$C$5:$C$6004,B1020,'Dispatch (Challan)'!$F$5:$F$6004))</f>
        <v/>
      </c>
      <c r="J1020" s="33">
        <f>IF(F1020="","",F1020-I1020)</f>
        <v/>
      </c>
      <c r="K1020" s="28">
        <f>IF(F1020="","",IF(I1020=0,"Pending",IF(I1020&gt;=F1020,"Completed","Partial")))</f>
        <v/>
      </c>
    </row>
    <row r="1021">
      <c r="A1021" s="31" t="n"/>
      <c r="B1021" s="26" t="n"/>
      <c r="C1021" s="26" t="n"/>
      <c r="D1021" s="26" t="n"/>
      <c r="E1021" s="26" t="n"/>
      <c r="F1021" s="27" t="n"/>
      <c r="G1021" s="28">
        <f>IFERROR(IF(E1021="","",VLOOKUP(E1021,'Setup - Mix Design'!$A$5:$I$504,9,0)),"")</f>
        <v/>
      </c>
      <c r="H1021" s="32">
        <f>IF(OR(F1021="",G1021=""),"",F1021*G1021)</f>
        <v/>
      </c>
      <c r="I1021" s="33">
        <f>IF(B1021="","",SUMIF('Dispatch (Challan)'!$C$5:$C$6004,B1021,'Dispatch (Challan)'!$F$5:$F$6004))</f>
        <v/>
      </c>
      <c r="J1021" s="33">
        <f>IF(F1021="","",F1021-I1021)</f>
        <v/>
      </c>
      <c r="K1021" s="28">
        <f>IF(F1021="","",IF(I1021=0,"Pending",IF(I1021&gt;=F1021,"Completed","Partial")))</f>
        <v/>
      </c>
    </row>
    <row r="1022">
      <c r="A1022" s="31" t="n"/>
      <c r="B1022" s="26" t="n"/>
      <c r="C1022" s="26" t="n"/>
      <c r="D1022" s="26" t="n"/>
      <c r="E1022" s="26" t="n"/>
      <c r="F1022" s="27" t="n"/>
      <c r="G1022" s="28">
        <f>IFERROR(IF(E1022="","",VLOOKUP(E1022,'Setup - Mix Design'!$A$5:$I$504,9,0)),"")</f>
        <v/>
      </c>
      <c r="H1022" s="32">
        <f>IF(OR(F1022="",G1022=""),"",F1022*G1022)</f>
        <v/>
      </c>
      <c r="I1022" s="33">
        <f>IF(B1022="","",SUMIF('Dispatch (Challan)'!$C$5:$C$6004,B1022,'Dispatch (Challan)'!$F$5:$F$6004))</f>
        <v/>
      </c>
      <c r="J1022" s="33">
        <f>IF(F1022="","",F1022-I1022)</f>
        <v/>
      </c>
      <c r="K1022" s="28">
        <f>IF(F1022="","",IF(I1022=0,"Pending",IF(I1022&gt;=F1022,"Completed","Partial")))</f>
        <v/>
      </c>
    </row>
    <row r="1023">
      <c r="A1023" s="31" t="n"/>
      <c r="B1023" s="26" t="n"/>
      <c r="C1023" s="26" t="n"/>
      <c r="D1023" s="26" t="n"/>
      <c r="E1023" s="26" t="n"/>
      <c r="F1023" s="27" t="n"/>
      <c r="G1023" s="28">
        <f>IFERROR(IF(E1023="","",VLOOKUP(E1023,'Setup - Mix Design'!$A$5:$I$504,9,0)),"")</f>
        <v/>
      </c>
      <c r="H1023" s="32">
        <f>IF(OR(F1023="",G1023=""),"",F1023*G1023)</f>
        <v/>
      </c>
      <c r="I1023" s="33">
        <f>IF(B1023="","",SUMIF('Dispatch (Challan)'!$C$5:$C$6004,B1023,'Dispatch (Challan)'!$F$5:$F$6004))</f>
        <v/>
      </c>
      <c r="J1023" s="33">
        <f>IF(F1023="","",F1023-I1023)</f>
        <v/>
      </c>
      <c r="K1023" s="28">
        <f>IF(F1023="","",IF(I1023=0,"Pending",IF(I1023&gt;=F1023,"Completed","Partial")))</f>
        <v/>
      </c>
    </row>
    <row r="1024">
      <c r="A1024" s="31" t="n"/>
      <c r="B1024" s="26" t="n"/>
      <c r="C1024" s="26" t="n"/>
      <c r="D1024" s="26" t="n"/>
      <c r="E1024" s="26" t="n"/>
      <c r="F1024" s="27" t="n"/>
      <c r="G1024" s="28">
        <f>IFERROR(IF(E1024="","",VLOOKUP(E1024,'Setup - Mix Design'!$A$5:$I$504,9,0)),"")</f>
        <v/>
      </c>
      <c r="H1024" s="32">
        <f>IF(OR(F1024="",G1024=""),"",F1024*G1024)</f>
        <v/>
      </c>
      <c r="I1024" s="33">
        <f>IF(B1024="","",SUMIF('Dispatch (Challan)'!$C$5:$C$6004,B1024,'Dispatch (Challan)'!$F$5:$F$6004))</f>
        <v/>
      </c>
      <c r="J1024" s="33">
        <f>IF(F1024="","",F1024-I1024)</f>
        <v/>
      </c>
      <c r="K1024" s="28">
        <f>IF(F1024="","",IF(I1024=0,"Pending",IF(I1024&gt;=F1024,"Completed","Partial")))</f>
        <v/>
      </c>
    </row>
    <row r="1025">
      <c r="A1025" s="31" t="n"/>
      <c r="B1025" s="26" t="n"/>
      <c r="C1025" s="26" t="n"/>
      <c r="D1025" s="26" t="n"/>
      <c r="E1025" s="26" t="n"/>
      <c r="F1025" s="27" t="n"/>
      <c r="G1025" s="28">
        <f>IFERROR(IF(E1025="","",VLOOKUP(E1025,'Setup - Mix Design'!$A$5:$I$504,9,0)),"")</f>
        <v/>
      </c>
      <c r="H1025" s="32">
        <f>IF(OR(F1025="",G1025=""),"",F1025*G1025)</f>
        <v/>
      </c>
      <c r="I1025" s="33">
        <f>IF(B1025="","",SUMIF('Dispatch (Challan)'!$C$5:$C$6004,B1025,'Dispatch (Challan)'!$F$5:$F$6004))</f>
        <v/>
      </c>
      <c r="J1025" s="33">
        <f>IF(F1025="","",F1025-I1025)</f>
        <v/>
      </c>
      <c r="K1025" s="28">
        <f>IF(F1025="","",IF(I1025=0,"Pending",IF(I1025&gt;=F1025,"Completed","Partial")))</f>
        <v/>
      </c>
    </row>
    <row r="1026">
      <c r="A1026" s="31" t="n"/>
      <c r="B1026" s="26" t="n"/>
      <c r="C1026" s="26" t="n"/>
      <c r="D1026" s="26" t="n"/>
      <c r="E1026" s="26" t="n"/>
      <c r="F1026" s="27" t="n"/>
      <c r="G1026" s="28">
        <f>IFERROR(IF(E1026="","",VLOOKUP(E1026,'Setup - Mix Design'!$A$5:$I$504,9,0)),"")</f>
        <v/>
      </c>
      <c r="H1026" s="32">
        <f>IF(OR(F1026="",G1026=""),"",F1026*G1026)</f>
        <v/>
      </c>
      <c r="I1026" s="33">
        <f>IF(B1026="","",SUMIF('Dispatch (Challan)'!$C$5:$C$6004,B1026,'Dispatch (Challan)'!$F$5:$F$6004))</f>
        <v/>
      </c>
      <c r="J1026" s="33">
        <f>IF(F1026="","",F1026-I1026)</f>
        <v/>
      </c>
      <c r="K1026" s="28">
        <f>IF(F1026="","",IF(I1026=0,"Pending",IF(I1026&gt;=F1026,"Completed","Partial")))</f>
        <v/>
      </c>
    </row>
    <row r="1027">
      <c r="A1027" s="31" t="n"/>
      <c r="B1027" s="26" t="n"/>
      <c r="C1027" s="26" t="n"/>
      <c r="D1027" s="26" t="n"/>
      <c r="E1027" s="26" t="n"/>
      <c r="F1027" s="27" t="n"/>
      <c r="G1027" s="28">
        <f>IFERROR(IF(E1027="","",VLOOKUP(E1027,'Setup - Mix Design'!$A$5:$I$504,9,0)),"")</f>
        <v/>
      </c>
      <c r="H1027" s="32">
        <f>IF(OR(F1027="",G1027=""),"",F1027*G1027)</f>
        <v/>
      </c>
      <c r="I1027" s="33">
        <f>IF(B1027="","",SUMIF('Dispatch (Challan)'!$C$5:$C$6004,B1027,'Dispatch (Challan)'!$F$5:$F$6004))</f>
        <v/>
      </c>
      <c r="J1027" s="33">
        <f>IF(F1027="","",F1027-I1027)</f>
        <v/>
      </c>
      <c r="K1027" s="28">
        <f>IF(F1027="","",IF(I1027=0,"Pending",IF(I1027&gt;=F1027,"Completed","Partial")))</f>
        <v/>
      </c>
    </row>
    <row r="1028">
      <c r="A1028" s="31" t="n"/>
      <c r="B1028" s="26" t="n"/>
      <c r="C1028" s="26" t="n"/>
      <c r="D1028" s="26" t="n"/>
      <c r="E1028" s="26" t="n"/>
      <c r="F1028" s="27" t="n"/>
      <c r="G1028" s="28">
        <f>IFERROR(IF(E1028="","",VLOOKUP(E1028,'Setup - Mix Design'!$A$5:$I$504,9,0)),"")</f>
        <v/>
      </c>
      <c r="H1028" s="32">
        <f>IF(OR(F1028="",G1028=""),"",F1028*G1028)</f>
        <v/>
      </c>
      <c r="I1028" s="33">
        <f>IF(B1028="","",SUMIF('Dispatch (Challan)'!$C$5:$C$6004,B1028,'Dispatch (Challan)'!$F$5:$F$6004))</f>
        <v/>
      </c>
      <c r="J1028" s="33">
        <f>IF(F1028="","",F1028-I1028)</f>
        <v/>
      </c>
      <c r="K1028" s="28">
        <f>IF(F1028="","",IF(I1028=0,"Pending",IF(I1028&gt;=F1028,"Completed","Partial")))</f>
        <v/>
      </c>
    </row>
    <row r="1029">
      <c r="A1029" s="31" t="n"/>
      <c r="B1029" s="26" t="n"/>
      <c r="C1029" s="26" t="n"/>
      <c r="D1029" s="26" t="n"/>
      <c r="E1029" s="26" t="n"/>
      <c r="F1029" s="27" t="n"/>
      <c r="G1029" s="28">
        <f>IFERROR(IF(E1029="","",VLOOKUP(E1029,'Setup - Mix Design'!$A$5:$I$504,9,0)),"")</f>
        <v/>
      </c>
      <c r="H1029" s="32">
        <f>IF(OR(F1029="",G1029=""),"",F1029*G1029)</f>
        <v/>
      </c>
      <c r="I1029" s="33">
        <f>IF(B1029="","",SUMIF('Dispatch (Challan)'!$C$5:$C$6004,B1029,'Dispatch (Challan)'!$F$5:$F$6004))</f>
        <v/>
      </c>
      <c r="J1029" s="33">
        <f>IF(F1029="","",F1029-I1029)</f>
        <v/>
      </c>
      <c r="K1029" s="28">
        <f>IF(F1029="","",IF(I1029=0,"Pending",IF(I1029&gt;=F1029,"Completed","Partial")))</f>
        <v/>
      </c>
    </row>
    <row r="1030">
      <c r="A1030" s="31" t="n"/>
      <c r="B1030" s="26" t="n"/>
      <c r="C1030" s="26" t="n"/>
      <c r="D1030" s="26" t="n"/>
      <c r="E1030" s="26" t="n"/>
      <c r="F1030" s="27" t="n"/>
      <c r="G1030" s="28">
        <f>IFERROR(IF(E1030="","",VLOOKUP(E1030,'Setup - Mix Design'!$A$5:$I$504,9,0)),"")</f>
        <v/>
      </c>
      <c r="H1030" s="32">
        <f>IF(OR(F1030="",G1030=""),"",F1030*G1030)</f>
        <v/>
      </c>
      <c r="I1030" s="33">
        <f>IF(B1030="","",SUMIF('Dispatch (Challan)'!$C$5:$C$6004,B1030,'Dispatch (Challan)'!$F$5:$F$6004))</f>
        <v/>
      </c>
      <c r="J1030" s="33">
        <f>IF(F1030="","",F1030-I1030)</f>
        <v/>
      </c>
      <c r="K1030" s="28">
        <f>IF(F1030="","",IF(I1030=0,"Pending",IF(I1030&gt;=F1030,"Completed","Partial")))</f>
        <v/>
      </c>
    </row>
    <row r="1031">
      <c r="A1031" s="31" t="n"/>
      <c r="B1031" s="26" t="n"/>
      <c r="C1031" s="26" t="n"/>
      <c r="D1031" s="26" t="n"/>
      <c r="E1031" s="26" t="n"/>
      <c r="F1031" s="27" t="n"/>
      <c r="G1031" s="28">
        <f>IFERROR(IF(E1031="","",VLOOKUP(E1031,'Setup - Mix Design'!$A$5:$I$504,9,0)),"")</f>
        <v/>
      </c>
      <c r="H1031" s="32">
        <f>IF(OR(F1031="",G1031=""),"",F1031*G1031)</f>
        <v/>
      </c>
      <c r="I1031" s="33">
        <f>IF(B1031="","",SUMIF('Dispatch (Challan)'!$C$5:$C$6004,B1031,'Dispatch (Challan)'!$F$5:$F$6004))</f>
        <v/>
      </c>
      <c r="J1031" s="33">
        <f>IF(F1031="","",F1031-I1031)</f>
        <v/>
      </c>
      <c r="K1031" s="28">
        <f>IF(F1031="","",IF(I1031=0,"Pending",IF(I1031&gt;=F1031,"Completed","Partial")))</f>
        <v/>
      </c>
    </row>
    <row r="1032">
      <c r="A1032" s="31" t="n"/>
      <c r="B1032" s="26" t="n"/>
      <c r="C1032" s="26" t="n"/>
      <c r="D1032" s="26" t="n"/>
      <c r="E1032" s="26" t="n"/>
      <c r="F1032" s="27" t="n"/>
      <c r="G1032" s="28">
        <f>IFERROR(IF(E1032="","",VLOOKUP(E1032,'Setup - Mix Design'!$A$5:$I$504,9,0)),"")</f>
        <v/>
      </c>
      <c r="H1032" s="32">
        <f>IF(OR(F1032="",G1032=""),"",F1032*G1032)</f>
        <v/>
      </c>
      <c r="I1032" s="33">
        <f>IF(B1032="","",SUMIF('Dispatch (Challan)'!$C$5:$C$6004,B1032,'Dispatch (Challan)'!$F$5:$F$6004))</f>
        <v/>
      </c>
      <c r="J1032" s="33">
        <f>IF(F1032="","",F1032-I1032)</f>
        <v/>
      </c>
      <c r="K1032" s="28">
        <f>IF(F1032="","",IF(I1032=0,"Pending",IF(I1032&gt;=F1032,"Completed","Partial")))</f>
        <v/>
      </c>
    </row>
    <row r="1033">
      <c r="A1033" s="31" t="n"/>
      <c r="B1033" s="26" t="n"/>
      <c r="C1033" s="26" t="n"/>
      <c r="D1033" s="26" t="n"/>
      <c r="E1033" s="26" t="n"/>
      <c r="F1033" s="27" t="n"/>
      <c r="G1033" s="28">
        <f>IFERROR(IF(E1033="","",VLOOKUP(E1033,'Setup - Mix Design'!$A$5:$I$504,9,0)),"")</f>
        <v/>
      </c>
      <c r="H1033" s="32">
        <f>IF(OR(F1033="",G1033=""),"",F1033*G1033)</f>
        <v/>
      </c>
      <c r="I1033" s="33">
        <f>IF(B1033="","",SUMIF('Dispatch (Challan)'!$C$5:$C$6004,B1033,'Dispatch (Challan)'!$F$5:$F$6004))</f>
        <v/>
      </c>
      <c r="J1033" s="33">
        <f>IF(F1033="","",F1033-I1033)</f>
        <v/>
      </c>
      <c r="K1033" s="28">
        <f>IF(F1033="","",IF(I1033=0,"Pending",IF(I1033&gt;=F1033,"Completed","Partial")))</f>
        <v/>
      </c>
    </row>
    <row r="1034">
      <c r="A1034" s="31" t="n"/>
      <c r="B1034" s="26" t="n"/>
      <c r="C1034" s="26" t="n"/>
      <c r="D1034" s="26" t="n"/>
      <c r="E1034" s="26" t="n"/>
      <c r="F1034" s="27" t="n"/>
      <c r="G1034" s="28">
        <f>IFERROR(IF(E1034="","",VLOOKUP(E1034,'Setup - Mix Design'!$A$5:$I$504,9,0)),"")</f>
        <v/>
      </c>
      <c r="H1034" s="32">
        <f>IF(OR(F1034="",G1034=""),"",F1034*G1034)</f>
        <v/>
      </c>
      <c r="I1034" s="33">
        <f>IF(B1034="","",SUMIF('Dispatch (Challan)'!$C$5:$C$6004,B1034,'Dispatch (Challan)'!$F$5:$F$6004))</f>
        <v/>
      </c>
      <c r="J1034" s="33">
        <f>IF(F1034="","",F1034-I1034)</f>
        <v/>
      </c>
      <c r="K1034" s="28">
        <f>IF(F1034="","",IF(I1034=0,"Pending",IF(I1034&gt;=F1034,"Completed","Partial")))</f>
        <v/>
      </c>
    </row>
    <row r="1035">
      <c r="A1035" s="31" t="n"/>
      <c r="B1035" s="26" t="n"/>
      <c r="C1035" s="26" t="n"/>
      <c r="D1035" s="26" t="n"/>
      <c r="E1035" s="26" t="n"/>
      <c r="F1035" s="27" t="n"/>
      <c r="G1035" s="28">
        <f>IFERROR(IF(E1035="","",VLOOKUP(E1035,'Setup - Mix Design'!$A$5:$I$504,9,0)),"")</f>
        <v/>
      </c>
      <c r="H1035" s="32">
        <f>IF(OR(F1035="",G1035=""),"",F1035*G1035)</f>
        <v/>
      </c>
      <c r="I1035" s="33">
        <f>IF(B1035="","",SUMIF('Dispatch (Challan)'!$C$5:$C$6004,B1035,'Dispatch (Challan)'!$F$5:$F$6004))</f>
        <v/>
      </c>
      <c r="J1035" s="33">
        <f>IF(F1035="","",F1035-I1035)</f>
        <v/>
      </c>
      <c r="K1035" s="28">
        <f>IF(F1035="","",IF(I1035=0,"Pending",IF(I1035&gt;=F1035,"Completed","Partial")))</f>
        <v/>
      </c>
    </row>
    <row r="1036">
      <c r="A1036" s="31" t="n"/>
      <c r="B1036" s="26" t="n"/>
      <c r="C1036" s="26" t="n"/>
      <c r="D1036" s="26" t="n"/>
      <c r="E1036" s="26" t="n"/>
      <c r="F1036" s="27" t="n"/>
      <c r="G1036" s="28">
        <f>IFERROR(IF(E1036="","",VLOOKUP(E1036,'Setup - Mix Design'!$A$5:$I$504,9,0)),"")</f>
        <v/>
      </c>
      <c r="H1036" s="32">
        <f>IF(OR(F1036="",G1036=""),"",F1036*G1036)</f>
        <v/>
      </c>
      <c r="I1036" s="33">
        <f>IF(B1036="","",SUMIF('Dispatch (Challan)'!$C$5:$C$6004,B1036,'Dispatch (Challan)'!$F$5:$F$6004))</f>
        <v/>
      </c>
      <c r="J1036" s="33">
        <f>IF(F1036="","",F1036-I1036)</f>
        <v/>
      </c>
      <c r="K1036" s="28">
        <f>IF(F1036="","",IF(I1036=0,"Pending",IF(I1036&gt;=F1036,"Completed","Partial")))</f>
        <v/>
      </c>
    </row>
    <row r="1037">
      <c r="A1037" s="31" t="n"/>
      <c r="B1037" s="26" t="n"/>
      <c r="C1037" s="26" t="n"/>
      <c r="D1037" s="26" t="n"/>
      <c r="E1037" s="26" t="n"/>
      <c r="F1037" s="27" t="n"/>
      <c r="G1037" s="28">
        <f>IFERROR(IF(E1037="","",VLOOKUP(E1037,'Setup - Mix Design'!$A$5:$I$504,9,0)),"")</f>
        <v/>
      </c>
      <c r="H1037" s="32">
        <f>IF(OR(F1037="",G1037=""),"",F1037*G1037)</f>
        <v/>
      </c>
      <c r="I1037" s="33">
        <f>IF(B1037="","",SUMIF('Dispatch (Challan)'!$C$5:$C$6004,B1037,'Dispatch (Challan)'!$F$5:$F$6004))</f>
        <v/>
      </c>
      <c r="J1037" s="33">
        <f>IF(F1037="","",F1037-I1037)</f>
        <v/>
      </c>
      <c r="K1037" s="28">
        <f>IF(F1037="","",IF(I1037=0,"Pending",IF(I1037&gt;=F1037,"Completed","Partial")))</f>
        <v/>
      </c>
    </row>
    <row r="1038">
      <c r="A1038" s="31" t="n"/>
      <c r="B1038" s="26" t="n"/>
      <c r="C1038" s="26" t="n"/>
      <c r="D1038" s="26" t="n"/>
      <c r="E1038" s="26" t="n"/>
      <c r="F1038" s="27" t="n"/>
      <c r="G1038" s="28">
        <f>IFERROR(IF(E1038="","",VLOOKUP(E1038,'Setup - Mix Design'!$A$5:$I$504,9,0)),"")</f>
        <v/>
      </c>
      <c r="H1038" s="32">
        <f>IF(OR(F1038="",G1038=""),"",F1038*G1038)</f>
        <v/>
      </c>
      <c r="I1038" s="33">
        <f>IF(B1038="","",SUMIF('Dispatch (Challan)'!$C$5:$C$6004,B1038,'Dispatch (Challan)'!$F$5:$F$6004))</f>
        <v/>
      </c>
      <c r="J1038" s="33">
        <f>IF(F1038="","",F1038-I1038)</f>
        <v/>
      </c>
      <c r="K1038" s="28">
        <f>IF(F1038="","",IF(I1038=0,"Pending",IF(I1038&gt;=F1038,"Completed","Partial")))</f>
        <v/>
      </c>
    </row>
    <row r="1039">
      <c r="A1039" s="31" t="n"/>
      <c r="B1039" s="26" t="n"/>
      <c r="C1039" s="26" t="n"/>
      <c r="D1039" s="26" t="n"/>
      <c r="E1039" s="26" t="n"/>
      <c r="F1039" s="27" t="n"/>
      <c r="G1039" s="28">
        <f>IFERROR(IF(E1039="","",VLOOKUP(E1039,'Setup - Mix Design'!$A$5:$I$504,9,0)),"")</f>
        <v/>
      </c>
      <c r="H1039" s="32">
        <f>IF(OR(F1039="",G1039=""),"",F1039*G1039)</f>
        <v/>
      </c>
      <c r="I1039" s="33">
        <f>IF(B1039="","",SUMIF('Dispatch (Challan)'!$C$5:$C$6004,B1039,'Dispatch (Challan)'!$F$5:$F$6004))</f>
        <v/>
      </c>
      <c r="J1039" s="33">
        <f>IF(F1039="","",F1039-I1039)</f>
        <v/>
      </c>
      <c r="K1039" s="28">
        <f>IF(F1039="","",IF(I1039=0,"Pending",IF(I1039&gt;=F1039,"Completed","Partial")))</f>
        <v/>
      </c>
    </row>
    <row r="1040">
      <c r="A1040" s="31" t="n"/>
      <c r="B1040" s="26" t="n"/>
      <c r="C1040" s="26" t="n"/>
      <c r="D1040" s="26" t="n"/>
      <c r="E1040" s="26" t="n"/>
      <c r="F1040" s="27" t="n"/>
      <c r="G1040" s="28">
        <f>IFERROR(IF(E1040="","",VLOOKUP(E1040,'Setup - Mix Design'!$A$5:$I$504,9,0)),"")</f>
        <v/>
      </c>
      <c r="H1040" s="32">
        <f>IF(OR(F1040="",G1040=""),"",F1040*G1040)</f>
        <v/>
      </c>
      <c r="I1040" s="33">
        <f>IF(B1040="","",SUMIF('Dispatch (Challan)'!$C$5:$C$6004,B1040,'Dispatch (Challan)'!$F$5:$F$6004))</f>
        <v/>
      </c>
      <c r="J1040" s="33">
        <f>IF(F1040="","",F1040-I1040)</f>
        <v/>
      </c>
      <c r="K1040" s="28">
        <f>IF(F1040="","",IF(I1040=0,"Pending",IF(I1040&gt;=F1040,"Completed","Partial")))</f>
        <v/>
      </c>
    </row>
    <row r="1041">
      <c r="A1041" s="31" t="n"/>
      <c r="B1041" s="26" t="n"/>
      <c r="C1041" s="26" t="n"/>
      <c r="D1041" s="26" t="n"/>
      <c r="E1041" s="26" t="n"/>
      <c r="F1041" s="27" t="n"/>
      <c r="G1041" s="28">
        <f>IFERROR(IF(E1041="","",VLOOKUP(E1041,'Setup - Mix Design'!$A$5:$I$504,9,0)),"")</f>
        <v/>
      </c>
      <c r="H1041" s="32">
        <f>IF(OR(F1041="",G1041=""),"",F1041*G1041)</f>
        <v/>
      </c>
      <c r="I1041" s="33">
        <f>IF(B1041="","",SUMIF('Dispatch (Challan)'!$C$5:$C$6004,B1041,'Dispatch (Challan)'!$F$5:$F$6004))</f>
        <v/>
      </c>
      <c r="J1041" s="33">
        <f>IF(F1041="","",F1041-I1041)</f>
        <v/>
      </c>
      <c r="K1041" s="28">
        <f>IF(F1041="","",IF(I1041=0,"Pending",IF(I1041&gt;=F1041,"Completed","Partial")))</f>
        <v/>
      </c>
    </row>
    <row r="1042">
      <c r="A1042" s="31" t="n"/>
      <c r="B1042" s="26" t="n"/>
      <c r="C1042" s="26" t="n"/>
      <c r="D1042" s="26" t="n"/>
      <c r="E1042" s="26" t="n"/>
      <c r="F1042" s="27" t="n"/>
      <c r="G1042" s="28">
        <f>IFERROR(IF(E1042="","",VLOOKUP(E1042,'Setup - Mix Design'!$A$5:$I$504,9,0)),"")</f>
        <v/>
      </c>
      <c r="H1042" s="32">
        <f>IF(OR(F1042="",G1042=""),"",F1042*G1042)</f>
        <v/>
      </c>
      <c r="I1042" s="33">
        <f>IF(B1042="","",SUMIF('Dispatch (Challan)'!$C$5:$C$6004,B1042,'Dispatch (Challan)'!$F$5:$F$6004))</f>
        <v/>
      </c>
      <c r="J1042" s="33">
        <f>IF(F1042="","",F1042-I1042)</f>
        <v/>
      </c>
      <c r="K1042" s="28">
        <f>IF(F1042="","",IF(I1042=0,"Pending",IF(I1042&gt;=F1042,"Completed","Partial")))</f>
        <v/>
      </c>
    </row>
    <row r="1043">
      <c r="A1043" s="31" t="n"/>
      <c r="B1043" s="26" t="n"/>
      <c r="C1043" s="26" t="n"/>
      <c r="D1043" s="26" t="n"/>
      <c r="E1043" s="26" t="n"/>
      <c r="F1043" s="27" t="n"/>
      <c r="G1043" s="28">
        <f>IFERROR(IF(E1043="","",VLOOKUP(E1043,'Setup - Mix Design'!$A$5:$I$504,9,0)),"")</f>
        <v/>
      </c>
      <c r="H1043" s="32">
        <f>IF(OR(F1043="",G1043=""),"",F1043*G1043)</f>
        <v/>
      </c>
      <c r="I1043" s="33">
        <f>IF(B1043="","",SUMIF('Dispatch (Challan)'!$C$5:$C$6004,B1043,'Dispatch (Challan)'!$F$5:$F$6004))</f>
        <v/>
      </c>
      <c r="J1043" s="33">
        <f>IF(F1043="","",F1043-I1043)</f>
        <v/>
      </c>
      <c r="K1043" s="28">
        <f>IF(F1043="","",IF(I1043=0,"Pending",IF(I1043&gt;=F1043,"Completed","Partial")))</f>
        <v/>
      </c>
    </row>
    <row r="1044">
      <c r="A1044" s="31" t="n"/>
      <c r="B1044" s="26" t="n"/>
      <c r="C1044" s="26" t="n"/>
      <c r="D1044" s="26" t="n"/>
      <c r="E1044" s="26" t="n"/>
      <c r="F1044" s="27" t="n"/>
      <c r="G1044" s="28">
        <f>IFERROR(IF(E1044="","",VLOOKUP(E1044,'Setup - Mix Design'!$A$5:$I$504,9,0)),"")</f>
        <v/>
      </c>
      <c r="H1044" s="32">
        <f>IF(OR(F1044="",G1044=""),"",F1044*G1044)</f>
        <v/>
      </c>
      <c r="I1044" s="33">
        <f>IF(B1044="","",SUMIF('Dispatch (Challan)'!$C$5:$C$6004,B1044,'Dispatch (Challan)'!$F$5:$F$6004))</f>
        <v/>
      </c>
      <c r="J1044" s="33">
        <f>IF(F1044="","",F1044-I1044)</f>
        <v/>
      </c>
      <c r="K1044" s="28">
        <f>IF(F1044="","",IF(I1044=0,"Pending",IF(I1044&gt;=F1044,"Completed","Partial")))</f>
        <v/>
      </c>
    </row>
    <row r="1045">
      <c r="A1045" s="31" t="n"/>
      <c r="B1045" s="26" t="n"/>
      <c r="C1045" s="26" t="n"/>
      <c r="D1045" s="26" t="n"/>
      <c r="E1045" s="26" t="n"/>
      <c r="F1045" s="27" t="n"/>
      <c r="G1045" s="28">
        <f>IFERROR(IF(E1045="","",VLOOKUP(E1045,'Setup - Mix Design'!$A$5:$I$504,9,0)),"")</f>
        <v/>
      </c>
      <c r="H1045" s="32">
        <f>IF(OR(F1045="",G1045=""),"",F1045*G1045)</f>
        <v/>
      </c>
      <c r="I1045" s="33">
        <f>IF(B1045="","",SUMIF('Dispatch (Challan)'!$C$5:$C$6004,B1045,'Dispatch (Challan)'!$F$5:$F$6004))</f>
        <v/>
      </c>
      <c r="J1045" s="33">
        <f>IF(F1045="","",F1045-I1045)</f>
        <v/>
      </c>
      <c r="K1045" s="28">
        <f>IF(F1045="","",IF(I1045=0,"Pending",IF(I1045&gt;=F1045,"Completed","Partial")))</f>
        <v/>
      </c>
    </row>
    <row r="1046">
      <c r="A1046" s="31" t="n"/>
      <c r="B1046" s="26" t="n"/>
      <c r="C1046" s="26" t="n"/>
      <c r="D1046" s="26" t="n"/>
      <c r="E1046" s="26" t="n"/>
      <c r="F1046" s="27" t="n"/>
      <c r="G1046" s="28">
        <f>IFERROR(IF(E1046="","",VLOOKUP(E1046,'Setup - Mix Design'!$A$5:$I$504,9,0)),"")</f>
        <v/>
      </c>
      <c r="H1046" s="32">
        <f>IF(OR(F1046="",G1046=""),"",F1046*G1046)</f>
        <v/>
      </c>
      <c r="I1046" s="33">
        <f>IF(B1046="","",SUMIF('Dispatch (Challan)'!$C$5:$C$6004,B1046,'Dispatch (Challan)'!$F$5:$F$6004))</f>
        <v/>
      </c>
      <c r="J1046" s="33">
        <f>IF(F1046="","",F1046-I1046)</f>
        <v/>
      </c>
      <c r="K1046" s="28">
        <f>IF(F1046="","",IF(I1046=0,"Pending",IF(I1046&gt;=F1046,"Completed","Partial")))</f>
        <v/>
      </c>
    </row>
    <row r="1047">
      <c r="A1047" s="31" t="n"/>
      <c r="B1047" s="26" t="n"/>
      <c r="C1047" s="26" t="n"/>
      <c r="D1047" s="26" t="n"/>
      <c r="E1047" s="26" t="n"/>
      <c r="F1047" s="27" t="n"/>
      <c r="G1047" s="28">
        <f>IFERROR(IF(E1047="","",VLOOKUP(E1047,'Setup - Mix Design'!$A$5:$I$504,9,0)),"")</f>
        <v/>
      </c>
      <c r="H1047" s="32">
        <f>IF(OR(F1047="",G1047=""),"",F1047*G1047)</f>
        <v/>
      </c>
      <c r="I1047" s="33">
        <f>IF(B1047="","",SUMIF('Dispatch (Challan)'!$C$5:$C$6004,B1047,'Dispatch (Challan)'!$F$5:$F$6004))</f>
        <v/>
      </c>
      <c r="J1047" s="33">
        <f>IF(F1047="","",F1047-I1047)</f>
        <v/>
      </c>
      <c r="K1047" s="28">
        <f>IF(F1047="","",IF(I1047=0,"Pending",IF(I1047&gt;=F1047,"Completed","Partial")))</f>
        <v/>
      </c>
    </row>
    <row r="1048">
      <c r="A1048" s="31" t="n"/>
      <c r="B1048" s="26" t="n"/>
      <c r="C1048" s="26" t="n"/>
      <c r="D1048" s="26" t="n"/>
      <c r="E1048" s="26" t="n"/>
      <c r="F1048" s="27" t="n"/>
      <c r="G1048" s="28">
        <f>IFERROR(IF(E1048="","",VLOOKUP(E1048,'Setup - Mix Design'!$A$5:$I$504,9,0)),"")</f>
        <v/>
      </c>
      <c r="H1048" s="32">
        <f>IF(OR(F1048="",G1048=""),"",F1048*G1048)</f>
        <v/>
      </c>
      <c r="I1048" s="33">
        <f>IF(B1048="","",SUMIF('Dispatch (Challan)'!$C$5:$C$6004,B1048,'Dispatch (Challan)'!$F$5:$F$6004))</f>
        <v/>
      </c>
      <c r="J1048" s="33">
        <f>IF(F1048="","",F1048-I1048)</f>
        <v/>
      </c>
      <c r="K1048" s="28">
        <f>IF(F1048="","",IF(I1048=0,"Pending",IF(I1048&gt;=F1048,"Completed","Partial")))</f>
        <v/>
      </c>
    </row>
    <row r="1049">
      <c r="A1049" s="31" t="n"/>
      <c r="B1049" s="26" t="n"/>
      <c r="C1049" s="26" t="n"/>
      <c r="D1049" s="26" t="n"/>
      <c r="E1049" s="26" t="n"/>
      <c r="F1049" s="27" t="n"/>
      <c r="G1049" s="28">
        <f>IFERROR(IF(E1049="","",VLOOKUP(E1049,'Setup - Mix Design'!$A$5:$I$504,9,0)),"")</f>
        <v/>
      </c>
      <c r="H1049" s="32">
        <f>IF(OR(F1049="",G1049=""),"",F1049*G1049)</f>
        <v/>
      </c>
      <c r="I1049" s="33">
        <f>IF(B1049="","",SUMIF('Dispatch (Challan)'!$C$5:$C$6004,B1049,'Dispatch (Challan)'!$F$5:$F$6004))</f>
        <v/>
      </c>
      <c r="J1049" s="33">
        <f>IF(F1049="","",F1049-I1049)</f>
        <v/>
      </c>
      <c r="K1049" s="28">
        <f>IF(F1049="","",IF(I1049=0,"Pending",IF(I1049&gt;=F1049,"Completed","Partial")))</f>
        <v/>
      </c>
    </row>
    <row r="1050">
      <c r="A1050" s="31" t="n"/>
      <c r="B1050" s="26" t="n"/>
      <c r="C1050" s="26" t="n"/>
      <c r="D1050" s="26" t="n"/>
      <c r="E1050" s="26" t="n"/>
      <c r="F1050" s="27" t="n"/>
      <c r="G1050" s="28">
        <f>IFERROR(IF(E1050="","",VLOOKUP(E1050,'Setup - Mix Design'!$A$5:$I$504,9,0)),"")</f>
        <v/>
      </c>
      <c r="H1050" s="32">
        <f>IF(OR(F1050="",G1050=""),"",F1050*G1050)</f>
        <v/>
      </c>
      <c r="I1050" s="33">
        <f>IF(B1050="","",SUMIF('Dispatch (Challan)'!$C$5:$C$6004,B1050,'Dispatch (Challan)'!$F$5:$F$6004))</f>
        <v/>
      </c>
      <c r="J1050" s="33">
        <f>IF(F1050="","",F1050-I1050)</f>
        <v/>
      </c>
      <c r="K1050" s="28">
        <f>IF(F1050="","",IF(I1050=0,"Pending",IF(I1050&gt;=F1050,"Completed","Partial")))</f>
        <v/>
      </c>
    </row>
    <row r="1051">
      <c r="A1051" s="31" t="n"/>
      <c r="B1051" s="26" t="n"/>
      <c r="C1051" s="26" t="n"/>
      <c r="D1051" s="26" t="n"/>
      <c r="E1051" s="26" t="n"/>
      <c r="F1051" s="27" t="n"/>
      <c r="G1051" s="28">
        <f>IFERROR(IF(E1051="","",VLOOKUP(E1051,'Setup - Mix Design'!$A$5:$I$504,9,0)),"")</f>
        <v/>
      </c>
      <c r="H1051" s="32">
        <f>IF(OR(F1051="",G1051=""),"",F1051*G1051)</f>
        <v/>
      </c>
      <c r="I1051" s="33">
        <f>IF(B1051="","",SUMIF('Dispatch (Challan)'!$C$5:$C$6004,B1051,'Dispatch (Challan)'!$F$5:$F$6004))</f>
        <v/>
      </c>
      <c r="J1051" s="33">
        <f>IF(F1051="","",F1051-I1051)</f>
        <v/>
      </c>
      <c r="K1051" s="28">
        <f>IF(F1051="","",IF(I1051=0,"Pending",IF(I1051&gt;=F1051,"Completed","Partial")))</f>
        <v/>
      </c>
    </row>
    <row r="1052">
      <c r="A1052" s="31" t="n"/>
      <c r="B1052" s="26" t="n"/>
      <c r="C1052" s="26" t="n"/>
      <c r="D1052" s="26" t="n"/>
      <c r="E1052" s="26" t="n"/>
      <c r="F1052" s="27" t="n"/>
      <c r="G1052" s="28">
        <f>IFERROR(IF(E1052="","",VLOOKUP(E1052,'Setup - Mix Design'!$A$5:$I$504,9,0)),"")</f>
        <v/>
      </c>
      <c r="H1052" s="32">
        <f>IF(OR(F1052="",G1052=""),"",F1052*G1052)</f>
        <v/>
      </c>
      <c r="I1052" s="33">
        <f>IF(B1052="","",SUMIF('Dispatch (Challan)'!$C$5:$C$6004,B1052,'Dispatch (Challan)'!$F$5:$F$6004))</f>
        <v/>
      </c>
      <c r="J1052" s="33">
        <f>IF(F1052="","",F1052-I1052)</f>
        <v/>
      </c>
      <c r="K1052" s="28">
        <f>IF(F1052="","",IF(I1052=0,"Pending",IF(I1052&gt;=F1052,"Completed","Partial")))</f>
        <v/>
      </c>
    </row>
    <row r="1053">
      <c r="A1053" s="31" t="n"/>
      <c r="B1053" s="26" t="n"/>
      <c r="C1053" s="26" t="n"/>
      <c r="D1053" s="26" t="n"/>
      <c r="E1053" s="26" t="n"/>
      <c r="F1053" s="27" t="n"/>
      <c r="G1053" s="28">
        <f>IFERROR(IF(E1053="","",VLOOKUP(E1053,'Setup - Mix Design'!$A$5:$I$504,9,0)),"")</f>
        <v/>
      </c>
      <c r="H1053" s="32">
        <f>IF(OR(F1053="",G1053=""),"",F1053*G1053)</f>
        <v/>
      </c>
      <c r="I1053" s="33">
        <f>IF(B1053="","",SUMIF('Dispatch (Challan)'!$C$5:$C$6004,B1053,'Dispatch (Challan)'!$F$5:$F$6004))</f>
        <v/>
      </c>
      <c r="J1053" s="33">
        <f>IF(F1053="","",F1053-I1053)</f>
        <v/>
      </c>
      <c r="K1053" s="28">
        <f>IF(F1053="","",IF(I1053=0,"Pending",IF(I1053&gt;=F1053,"Completed","Partial")))</f>
        <v/>
      </c>
    </row>
    <row r="1054">
      <c r="A1054" s="31" t="n"/>
      <c r="B1054" s="26" t="n"/>
      <c r="C1054" s="26" t="n"/>
      <c r="D1054" s="26" t="n"/>
      <c r="E1054" s="26" t="n"/>
      <c r="F1054" s="27" t="n"/>
      <c r="G1054" s="28">
        <f>IFERROR(IF(E1054="","",VLOOKUP(E1054,'Setup - Mix Design'!$A$5:$I$504,9,0)),"")</f>
        <v/>
      </c>
      <c r="H1054" s="32">
        <f>IF(OR(F1054="",G1054=""),"",F1054*G1054)</f>
        <v/>
      </c>
      <c r="I1054" s="33">
        <f>IF(B1054="","",SUMIF('Dispatch (Challan)'!$C$5:$C$6004,B1054,'Dispatch (Challan)'!$F$5:$F$6004))</f>
        <v/>
      </c>
      <c r="J1054" s="33">
        <f>IF(F1054="","",F1054-I1054)</f>
        <v/>
      </c>
      <c r="K1054" s="28">
        <f>IF(F1054="","",IF(I1054=0,"Pending",IF(I1054&gt;=F1054,"Completed","Partial")))</f>
        <v/>
      </c>
    </row>
    <row r="1055">
      <c r="A1055" s="31" t="n"/>
      <c r="B1055" s="26" t="n"/>
      <c r="C1055" s="26" t="n"/>
      <c r="D1055" s="26" t="n"/>
      <c r="E1055" s="26" t="n"/>
      <c r="F1055" s="27" t="n"/>
      <c r="G1055" s="28">
        <f>IFERROR(IF(E1055="","",VLOOKUP(E1055,'Setup - Mix Design'!$A$5:$I$504,9,0)),"")</f>
        <v/>
      </c>
      <c r="H1055" s="32">
        <f>IF(OR(F1055="",G1055=""),"",F1055*G1055)</f>
        <v/>
      </c>
      <c r="I1055" s="33">
        <f>IF(B1055="","",SUMIF('Dispatch (Challan)'!$C$5:$C$6004,B1055,'Dispatch (Challan)'!$F$5:$F$6004))</f>
        <v/>
      </c>
      <c r="J1055" s="33">
        <f>IF(F1055="","",F1055-I1055)</f>
        <v/>
      </c>
      <c r="K1055" s="28">
        <f>IF(F1055="","",IF(I1055=0,"Pending",IF(I1055&gt;=F1055,"Completed","Partial")))</f>
        <v/>
      </c>
    </row>
    <row r="1056">
      <c r="A1056" s="31" t="n"/>
      <c r="B1056" s="26" t="n"/>
      <c r="C1056" s="26" t="n"/>
      <c r="D1056" s="26" t="n"/>
      <c r="E1056" s="26" t="n"/>
      <c r="F1056" s="27" t="n"/>
      <c r="G1056" s="28">
        <f>IFERROR(IF(E1056="","",VLOOKUP(E1056,'Setup - Mix Design'!$A$5:$I$504,9,0)),"")</f>
        <v/>
      </c>
      <c r="H1056" s="32">
        <f>IF(OR(F1056="",G1056=""),"",F1056*G1056)</f>
        <v/>
      </c>
      <c r="I1056" s="33">
        <f>IF(B1056="","",SUMIF('Dispatch (Challan)'!$C$5:$C$6004,B1056,'Dispatch (Challan)'!$F$5:$F$6004))</f>
        <v/>
      </c>
      <c r="J1056" s="33">
        <f>IF(F1056="","",F1056-I1056)</f>
        <v/>
      </c>
      <c r="K1056" s="28">
        <f>IF(F1056="","",IF(I1056=0,"Pending",IF(I1056&gt;=F1056,"Completed","Partial")))</f>
        <v/>
      </c>
    </row>
    <row r="1057">
      <c r="A1057" s="31" t="n"/>
      <c r="B1057" s="26" t="n"/>
      <c r="C1057" s="26" t="n"/>
      <c r="D1057" s="26" t="n"/>
      <c r="E1057" s="26" t="n"/>
      <c r="F1057" s="27" t="n"/>
      <c r="G1057" s="28">
        <f>IFERROR(IF(E1057="","",VLOOKUP(E1057,'Setup - Mix Design'!$A$5:$I$504,9,0)),"")</f>
        <v/>
      </c>
      <c r="H1057" s="32">
        <f>IF(OR(F1057="",G1057=""),"",F1057*G1057)</f>
        <v/>
      </c>
      <c r="I1057" s="33">
        <f>IF(B1057="","",SUMIF('Dispatch (Challan)'!$C$5:$C$6004,B1057,'Dispatch (Challan)'!$F$5:$F$6004))</f>
        <v/>
      </c>
      <c r="J1057" s="33">
        <f>IF(F1057="","",F1057-I1057)</f>
        <v/>
      </c>
      <c r="K1057" s="28">
        <f>IF(F1057="","",IF(I1057=0,"Pending",IF(I1057&gt;=F1057,"Completed","Partial")))</f>
        <v/>
      </c>
    </row>
    <row r="1058">
      <c r="A1058" s="31" t="n"/>
      <c r="B1058" s="26" t="n"/>
      <c r="C1058" s="26" t="n"/>
      <c r="D1058" s="26" t="n"/>
      <c r="E1058" s="26" t="n"/>
      <c r="F1058" s="27" t="n"/>
      <c r="G1058" s="28">
        <f>IFERROR(IF(E1058="","",VLOOKUP(E1058,'Setup - Mix Design'!$A$5:$I$504,9,0)),"")</f>
        <v/>
      </c>
      <c r="H1058" s="32">
        <f>IF(OR(F1058="",G1058=""),"",F1058*G1058)</f>
        <v/>
      </c>
      <c r="I1058" s="33">
        <f>IF(B1058="","",SUMIF('Dispatch (Challan)'!$C$5:$C$6004,B1058,'Dispatch (Challan)'!$F$5:$F$6004))</f>
        <v/>
      </c>
      <c r="J1058" s="33">
        <f>IF(F1058="","",F1058-I1058)</f>
        <v/>
      </c>
      <c r="K1058" s="28">
        <f>IF(F1058="","",IF(I1058=0,"Pending",IF(I1058&gt;=F1058,"Completed","Partial")))</f>
        <v/>
      </c>
    </row>
    <row r="1059">
      <c r="A1059" s="31" t="n"/>
      <c r="B1059" s="26" t="n"/>
      <c r="C1059" s="26" t="n"/>
      <c r="D1059" s="26" t="n"/>
      <c r="E1059" s="26" t="n"/>
      <c r="F1059" s="27" t="n"/>
      <c r="G1059" s="28">
        <f>IFERROR(IF(E1059="","",VLOOKUP(E1059,'Setup - Mix Design'!$A$5:$I$504,9,0)),"")</f>
        <v/>
      </c>
      <c r="H1059" s="32">
        <f>IF(OR(F1059="",G1059=""),"",F1059*G1059)</f>
        <v/>
      </c>
      <c r="I1059" s="33">
        <f>IF(B1059="","",SUMIF('Dispatch (Challan)'!$C$5:$C$6004,B1059,'Dispatch (Challan)'!$F$5:$F$6004))</f>
        <v/>
      </c>
      <c r="J1059" s="33">
        <f>IF(F1059="","",F1059-I1059)</f>
        <v/>
      </c>
      <c r="K1059" s="28">
        <f>IF(F1059="","",IF(I1059=0,"Pending",IF(I1059&gt;=F1059,"Completed","Partial")))</f>
        <v/>
      </c>
    </row>
    <row r="1060">
      <c r="A1060" s="31" t="n"/>
      <c r="B1060" s="26" t="n"/>
      <c r="C1060" s="26" t="n"/>
      <c r="D1060" s="26" t="n"/>
      <c r="E1060" s="26" t="n"/>
      <c r="F1060" s="27" t="n"/>
      <c r="G1060" s="28">
        <f>IFERROR(IF(E1060="","",VLOOKUP(E1060,'Setup - Mix Design'!$A$5:$I$504,9,0)),"")</f>
        <v/>
      </c>
      <c r="H1060" s="32">
        <f>IF(OR(F1060="",G1060=""),"",F1060*G1060)</f>
        <v/>
      </c>
      <c r="I1060" s="33">
        <f>IF(B1060="","",SUMIF('Dispatch (Challan)'!$C$5:$C$6004,B1060,'Dispatch (Challan)'!$F$5:$F$6004))</f>
        <v/>
      </c>
      <c r="J1060" s="33">
        <f>IF(F1060="","",F1060-I1060)</f>
        <v/>
      </c>
      <c r="K1060" s="28">
        <f>IF(F1060="","",IF(I1060=0,"Pending",IF(I1060&gt;=F1060,"Completed","Partial")))</f>
        <v/>
      </c>
    </row>
    <row r="1061">
      <c r="A1061" s="31" t="n"/>
      <c r="B1061" s="26" t="n"/>
      <c r="C1061" s="26" t="n"/>
      <c r="D1061" s="26" t="n"/>
      <c r="E1061" s="26" t="n"/>
      <c r="F1061" s="27" t="n"/>
      <c r="G1061" s="28">
        <f>IFERROR(IF(E1061="","",VLOOKUP(E1061,'Setup - Mix Design'!$A$5:$I$504,9,0)),"")</f>
        <v/>
      </c>
      <c r="H1061" s="32">
        <f>IF(OR(F1061="",G1061=""),"",F1061*G1061)</f>
        <v/>
      </c>
      <c r="I1061" s="33">
        <f>IF(B1061="","",SUMIF('Dispatch (Challan)'!$C$5:$C$6004,B1061,'Dispatch (Challan)'!$F$5:$F$6004))</f>
        <v/>
      </c>
      <c r="J1061" s="33">
        <f>IF(F1061="","",F1061-I1061)</f>
        <v/>
      </c>
      <c r="K1061" s="28">
        <f>IF(F1061="","",IF(I1061=0,"Pending",IF(I1061&gt;=F1061,"Completed","Partial")))</f>
        <v/>
      </c>
    </row>
    <row r="1062">
      <c r="A1062" s="31" t="n"/>
      <c r="B1062" s="26" t="n"/>
      <c r="C1062" s="26" t="n"/>
      <c r="D1062" s="26" t="n"/>
      <c r="E1062" s="26" t="n"/>
      <c r="F1062" s="27" t="n"/>
      <c r="G1062" s="28">
        <f>IFERROR(IF(E1062="","",VLOOKUP(E1062,'Setup - Mix Design'!$A$5:$I$504,9,0)),"")</f>
        <v/>
      </c>
      <c r="H1062" s="32">
        <f>IF(OR(F1062="",G1062=""),"",F1062*G1062)</f>
        <v/>
      </c>
      <c r="I1062" s="33">
        <f>IF(B1062="","",SUMIF('Dispatch (Challan)'!$C$5:$C$6004,B1062,'Dispatch (Challan)'!$F$5:$F$6004))</f>
        <v/>
      </c>
      <c r="J1062" s="33">
        <f>IF(F1062="","",F1062-I1062)</f>
        <v/>
      </c>
      <c r="K1062" s="28">
        <f>IF(F1062="","",IF(I1062=0,"Pending",IF(I1062&gt;=F1062,"Completed","Partial")))</f>
        <v/>
      </c>
    </row>
    <row r="1063">
      <c r="A1063" s="31" t="n"/>
      <c r="B1063" s="26" t="n"/>
      <c r="C1063" s="26" t="n"/>
      <c r="D1063" s="26" t="n"/>
      <c r="E1063" s="26" t="n"/>
      <c r="F1063" s="27" t="n"/>
      <c r="G1063" s="28">
        <f>IFERROR(IF(E1063="","",VLOOKUP(E1063,'Setup - Mix Design'!$A$5:$I$504,9,0)),"")</f>
        <v/>
      </c>
      <c r="H1063" s="32">
        <f>IF(OR(F1063="",G1063=""),"",F1063*G1063)</f>
        <v/>
      </c>
      <c r="I1063" s="33">
        <f>IF(B1063="","",SUMIF('Dispatch (Challan)'!$C$5:$C$6004,B1063,'Dispatch (Challan)'!$F$5:$F$6004))</f>
        <v/>
      </c>
      <c r="J1063" s="33">
        <f>IF(F1063="","",F1063-I1063)</f>
        <v/>
      </c>
      <c r="K1063" s="28">
        <f>IF(F1063="","",IF(I1063=0,"Pending",IF(I1063&gt;=F1063,"Completed","Partial")))</f>
        <v/>
      </c>
    </row>
    <row r="1064">
      <c r="A1064" s="31" t="n"/>
      <c r="B1064" s="26" t="n"/>
      <c r="C1064" s="26" t="n"/>
      <c r="D1064" s="26" t="n"/>
      <c r="E1064" s="26" t="n"/>
      <c r="F1064" s="27" t="n"/>
      <c r="G1064" s="28">
        <f>IFERROR(IF(E1064="","",VLOOKUP(E1064,'Setup - Mix Design'!$A$5:$I$504,9,0)),"")</f>
        <v/>
      </c>
      <c r="H1064" s="32">
        <f>IF(OR(F1064="",G1064=""),"",F1064*G1064)</f>
        <v/>
      </c>
      <c r="I1064" s="33">
        <f>IF(B1064="","",SUMIF('Dispatch (Challan)'!$C$5:$C$6004,B1064,'Dispatch (Challan)'!$F$5:$F$6004))</f>
        <v/>
      </c>
      <c r="J1064" s="33">
        <f>IF(F1064="","",F1064-I1064)</f>
        <v/>
      </c>
      <c r="K1064" s="28">
        <f>IF(F1064="","",IF(I1064=0,"Pending",IF(I1064&gt;=F1064,"Completed","Partial")))</f>
        <v/>
      </c>
    </row>
    <row r="1065">
      <c r="A1065" s="31" t="n"/>
      <c r="B1065" s="26" t="n"/>
      <c r="C1065" s="26" t="n"/>
      <c r="D1065" s="26" t="n"/>
      <c r="E1065" s="26" t="n"/>
      <c r="F1065" s="27" t="n"/>
      <c r="G1065" s="28">
        <f>IFERROR(IF(E1065="","",VLOOKUP(E1065,'Setup - Mix Design'!$A$5:$I$504,9,0)),"")</f>
        <v/>
      </c>
      <c r="H1065" s="32">
        <f>IF(OR(F1065="",G1065=""),"",F1065*G1065)</f>
        <v/>
      </c>
      <c r="I1065" s="33">
        <f>IF(B1065="","",SUMIF('Dispatch (Challan)'!$C$5:$C$6004,B1065,'Dispatch (Challan)'!$F$5:$F$6004))</f>
        <v/>
      </c>
      <c r="J1065" s="33">
        <f>IF(F1065="","",F1065-I1065)</f>
        <v/>
      </c>
      <c r="K1065" s="28">
        <f>IF(F1065="","",IF(I1065=0,"Pending",IF(I1065&gt;=F1065,"Completed","Partial")))</f>
        <v/>
      </c>
    </row>
    <row r="1066">
      <c r="A1066" s="31" t="n"/>
      <c r="B1066" s="26" t="n"/>
      <c r="C1066" s="26" t="n"/>
      <c r="D1066" s="26" t="n"/>
      <c r="E1066" s="26" t="n"/>
      <c r="F1066" s="27" t="n"/>
      <c r="G1066" s="28">
        <f>IFERROR(IF(E1066="","",VLOOKUP(E1066,'Setup - Mix Design'!$A$5:$I$504,9,0)),"")</f>
        <v/>
      </c>
      <c r="H1066" s="32">
        <f>IF(OR(F1066="",G1066=""),"",F1066*G1066)</f>
        <v/>
      </c>
      <c r="I1066" s="33">
        <f>IF(B1066="","",SUMIF('Dispatch (Challan)'!$C$5:$C$6004,B1066,'Dispatch (Challan)'!$F$5:$F$6004))</f>
        <v/>
      </c>
      <c r="J1066" s="33">
        <f>IF(F1066="","",F1066-I1066)</f>
        <v/>
      </c>
      <c r="K1066" s="28">
        <f>IF(F1066="","",IF(I1066=0,"Pending",IF(I1066&gt;=F1066,"Completed","Partial")))</f>
        <v/>
      </c>
    </row>
    <row r="1067">
      <c r="A1067" s="31" t="n"/>
      <c r="B1067" s="26" t="n"/>
      <c r="C1067" s="26" t="n"/>
      <c r="D1067" s="26" t="n"/>
      <c r="E1067" s="26" t="n"/>
      <c r="F1067" s="27" t="n"/>
      <c r="G1067" s="28">
        <f>IFERROR(IF(E1067="","",VLOOKUP(E1067,'Setup - Mix Design'!$A$5:$I$504,9,0)),"")</f>
        <v/>
      </c>
      <c r="H1067" s="32">
        <f>IF(OR(F1067="",G1067=""),"",F1067*G1067)</f>
        <v/>
      </c>
      <c r="I1067" s="33">
        <f>IF(B1067="","",SUMIF('Dispatch (Challan)'!$C$5:$C$6004,B1067,'Dispatch (Challan)'!$F$5:$F$6004))</f>
        <v/>
      </c>
      <c r="J1067" s="33">
        <f>IF(F1067="","",F1067-I1067)</f>
        <v/>
      </c>
      <c r="K1067" s="28">
        <f>IF(F1067="","",IF(I1067=0,"Pending",IF(I1067&gt;=F1067,"Completed","Partial")))</f>
        <v/>
      </c>
    </row>
    <row r="1068">
      <c r="A1068" s="31" t="n"/>
      <c r="B1068" s="26" t="n"/>
      <c r="C1068" s="26" t="n"/>
      <c r="D1068" s="26" t="n"/>
      <c r="E1068" s="26" t="n"/>
      <c r="F1068" s="27" t="n"/>
      <c r="G1068" s="28">
        <f>IFERROR(IF(E1068="","",VLOOKUP(E1068,'Setup - Mix Design'!$A$5:$I$504,9,0)),"")</f>
        <v/>
      </c>
      <c r="H1068" s="32">
        <f>IF(OR(F1068="",G1068=""),"",F1068*G1068)</f>
        <v/>
      </c>
      <c r="I1068" s="33">
        <f>IF(B1068="","",SUMIF('Dispatch (Challan)'!$C$5:$C$6004,B1068,'Dispatch (Challan)'!$F$5:$F$6004))</f>
        <v/>
      </c>
      <c r="J1068" s="33">
        <f>IF(F1068="","",F1068-I1068)</f>
        <v/>
      </c>
      <c r="K1068" s="28">
        <f>IF(F1068="","",IF(I1068=0,"Pending",IF(I1068&gt;=F1068,"Completed","Partial")))</f>
        <v/>
      </c>
    </row>
    <row r="1069">
      <c r="A1069" s="31" t="n"/>
      <c r="B1069" s="26" t="n"/>
      <c r="C1069" s="26" t="n"/>
      <c r="D1069" s="26" t="n"/>
      <c r="E1069" s="26" t="n"/>
      <c r="F1069" s="27" t="n"/>
      <c r="G1069" s="28">
        <f>IFERROR(IF(E1069="","",VLOOKUP(E1069,'Setup - Mix Design'!$A$5:$I$504,9,0)),"")</f>
        <v/>
      </c>
      <c r="H1069" s="32">
        <f>IF(OR(F1069="",G1069=""),"",F1069*G1069)</f>
        <v/>
      </c>
      <c r="I1069" s="33">
        <f>IF(B1069="","",SUMIF('Dispatch (Challan)'!$C$5:$C$6004,B1069,'Dispatch (Challan)'!$F$5:$F$6004))</f>
        <v/>
      </c>
      <c r="J1069" s="33">
        <f>IF(F1069="","",F1069-I1069)</f>
        <v/>
      </c>
      <c r="K1069" s="28">
        <f>IF(F1069="","",IF(I1069=0,"Pending",IF(I1069&gt;=F1069,"Completed","Partial")))</f>
        <v/>
      </c>
    </row>
    <row r="1070">
      <c r="A1070" s="31" t="n"/>
      <c r="B1070" s="26" t="n"/>
      <c r="C1070" s="26" t="n"/>
      <c r="D1070" s="26" t="n"/>
      <c r="E1070" s="26" t="n"/>
      <c r="F1070" s="27" t="n"/>
      <c r="G1070" s="28">
        <f>IFERROR(IF(E1070="","",VLOOKUP(E1070,'Setup - Mix Design'!$A$5:$I$504,9,0)),"")</f>
        <v/>
      </c>
      <c r="H1070" s="32">
        <f>IF(OR(F1070="",G1070=""),"",F1070*G1070)</f>
        <v/>
      </c>
      <c r="I1070" s="33">
        <f>IF(B1070="","",SUMIF('Dispatch (Challan)'!$C$5:$C$6004,B1070,'Dispatch (Challan)'!$F$5:$F$6004))</f>
        <v/>
      </c>
      <c r="J1070" s="33">
        <f>IF(F1070="","",F1070-I1070)</f>
        <v/>
      </c>
      <c r="K1070" s="28">
        <f>IF(F1070="","",IF(I1070=0,"Pending",IF(I1070&gt;=F1070,"Completed","Partial")))</f>
        <v/>
      </c>
    </row>
    <row r="1071">
      <c r="A1071" s="31" t="n"/>
      <c r="B1071" s="26" t="n"/>
      <c r="C1071" s="26" t="n"/>
      <c r="D1071" s="26" t="n"/>
      <c r="E1071" s="26" t="n"/>
      <c r="F1071" s="27" t="n"/>
      <c r="G1071" s="28">
        <f>IFERROR(IF(E1071="","",VLOOKUP(E1071,'Setup - Mix Design'!$A$5:$I$504,9,0)),"")</f>
        <v/>
      </c>
      <c r="H1071" s="32">
        <f>IF(OR(F1071="",G1071=""),"",F1071*G1071)</f>
        <v/>
      </c>
      <c r="I1071" s="33">
        <f>IF(B1071="","",SUMIF('Dispatch (Challan)'!$C$5:$C$6004,B1071,'Dispatch (Challan)'!$F$5:$F$6004))</f>
        <v/>
      </c>
      <c r="J1071" s="33">
        <f>IF(F1071="","",F1071-I1071)</f>
        <v/>
      </c>
      <c r="K1071" s="28">
        <f>IF(F1071="","",IF(I1071=0,"Pending",IF(I1071&gt;=F1071,"Completed","Partial")))</f>
        <v/>
      </c>
    </row>
    <row r="1072">
      <c r="A1072" s="31" t="n"/>
      <c r="B1072" s="26" t="n"/>
      <c r="C1072" s="26" t="n"/>
      <c r="D1072" s="26" t="n"/>
      <c r="E1072" s="26" t="n"/>
      <c r="F1072" s="27" t="n"/>
      <c r="G1072" s="28">
        <f>IFERROR(IF(E1072="","",VLOOKUP(E1072,'Setup - Mix Design'!$A$5:$I$504,9,0)),"")</f>
        <v/>
      </c>
      <c r="H1072" s="32">
        <f>IF(OR(F1072="",G1072=""),"",F1072*G1072)</f>
        <v/>
      </c>
      <c r="I1072" s="33">
        <f>IF(B1072="","",SUMIF('Dispatch (Challan)'!$C$5:$C$6004,B1072,'Dispatch (Challan)'!$F$5:$F$6004))</f>
        <v/>
      </c>
      <c r="J1072" s="33">
        <f>IF(F1072="","",F1072-I1072)</f>
        <v/>
      </c>
      <c r="K1072" s="28">
        <f>IF(F1072="","",IF(I1072=0,"Pending",IF(I1072&gt;=F1072,"Completed","Partial")))</f>
        <v/>
      </c>
    </row>
    <row r="1073">
      <c r="A1073" s="31" t="n"/>
      <c r="B1073" s="26" t="n"/>
      <c r="C1073" s="26" t="n"/>
      <c r="D1073" s="26" t="n"/>
      <c r="E1073" s="26" t="n"/>
      <c r="F1073" s="27" t="n"/>
      <c r="G1073" s="28">
        <f>IFERROR(IF(E1073="","",VLOOKUP(E1073,'Setup - Mix Design'!$A$5:$I$504,9,0)),"")</f>
        <v/>
      </c>
      <c r="H1073" s="32">
        <f>IF(OR(F1073="",G1073=""),"",F1073*G1073)</f>
        <v/>
      </c>
      <c r="I1073" s="33">
        <f>IF(B1073="","",SUMIF('Dispatch (Challan)'!$C$5:$C$6004,B1073,'Dispatch (Challan)'!$F$5:$F$6004))</f>
        <v/>
      </c>
      <c r="J1073" s="33">
        <f>IF(F1073="","",F1073-I1073)</f>
        <v/>
      </c>
      <c r="K1073" s="28">
        <f>IF(F1073="","",IF(I1073=0,"Pending",IF(I1073&gt;=F1073,"Completed","Partial")))</f>
        <v/>
      </c>
    </row>
    <row r="1074">
      <c r="A1074" s="31" t="n"/>
      <c r="B1074" s="26" t="n"/>
      <c r="C1074" s="26" t="n"/>
      <c r="D1074" s="26" t="n"/>
      <c r="E1074" s="26" t="n"/>
      <c r="F1074" s="27" t="n"/>
      <c r="G1074" s="28">
        <f>IFERROR(IF(E1074="","",VLOOKUP(E1074,'Setup - Mix Design'!$A$5:$I$504,9,0)),"")</f>
        <v/>
      </c>
      <c r="H1074" s="32">
        <f>IF(OR(F1074="",G1074=""),"",F1074*G1074)</f>
        <v/>
      </c>
      <c r="I1074" s="33">
        <f>IF(B1074="","",SUMIF('Dispatch (Challan)'!$C$5:$C$6004,B1074,'Dispatch (Challan)'!$F$5:$F$6004))</f>
        <v/>
      </c>
      <c r="J1074" s="33">
        <f>IF(F1074="","",F1074-I1074)</f>
        <v/>
      </c>
      <c r="K1074" s="28">
        <f>IF(F1074="","",IF(I1074=0,"Pending",IF(I1074&gt;=F1074,"Completed","Partial")))</f>
        <v/>
      </c>
    </row>
    <row r="1075">
      <c r="A1075" s="31" t="n"/>
      <c r="B1075" s="26" t="n"/>
      <c r="C1075" s="26" t="n"/>
      <c r="D1075" s="26" t="n"/>
      <c r="E1075" s="26" t="n"/>
      <c r="F1075" s="27" t="n"/>
      <c r="G1075" s="28">
        <f>IFERROR(IF(E1075="","",VLOOKUP(E1075,'Setup - Mix Design'!$A$5:$I$504,9,0)),"")</f>
        <v/>
      </c>
      <c r="H1075" s="32">
        <f>IF(OR(F1075="",G1075=""),"",F1075*G1075)</f>
        <v/>
      </c>
      <c r="I1075" s="33">
        <f>IF(B1075="","",SUMIF('Dispatch (Challan)'!$C$5:$C$6004,B1075,'Dispatch (Challan)'!$F$5:$F$6004))</f>
        <v/>
      </c>
      <c r="J1075" s="33">
        <f>IF(F1075="","",F1075-I1075)</f>
        <v/>
      </c>
      <c r="K1075" s="28">
        <f>IF(F1075="","",IF(I1075=0,"Pending",IF(I1075&gt;=F1075,"Completed","Partial")))</f>
        <v/>
      </c>
    </row>
    <row r="1076">
      <c r="A1076" s="31" t="n"/>
      <c r="B1076" s="26" t="n"/>
      <c r="C1076" s="26" t="n"/>
      <c r="D1076" s="26" t="n"/>
      <c r="E1076" s="26" t="n"/>
      <c r="F1076" s="27" t="n"/>
      <c r="G1076" s="28">
        <f>IFERROR(IF(E1076="","",VLOOKUP(E1076,'Setup - Mix Design'!$A$5:$I$504,9,0)),"")</f>
        <v/>
      </c>
      <c r="H1076" s="32">
        <f>IF(OR(F1076="",G1076=""),"",F1076*G1076)</f>
        <v/>
      </c>
      <c r="I1076" s="33">
        <f>IF(B1076="","",SUMIF('Dispatch (Challan)'!$C$5:$C$6004,B1076,'Dispatch (Challan)'!$F$5:$F$6004))</f>
        <v/>
      </c>
      <c r="J1076" s="33">
        <f>IF(F1076="","",F1076-I1076)</f>
        <v/>
      </c>
      <c r="K1076" s="28">
        <f>IF(F1076="","",IF(I1076=0,"Pending",IF(I1076&gt;=F1076,"Completed","Partial")))</f>
        <v/>
      </c>
    </row>
    <row r="1077">
      <c r="A1077" s="31" t="n"/>
      <c r="B1077" s="26" t="n"/>
      <c r="C1077" s="26" t="n"/>
      <c r="D1077" s="26" t="n"/>
      <c r="E1077" s="26" t="n"/>
      <c r="F1077" s="27" t="n"/>
      <c r="G1077" s="28">
        <f>IFERROR(IF(E1077="","",VLOOKUP(E1077,'Setup - Mix Design'!$A$5:$I$504,9,0)),"")</f>
        <v/>
      </c>
      <c r="H1077" s="32">
        <f>IF(OR(F1077="",G1077=""),"",F1077*G1077)</f>
        <v/>
      </c>
      <c r="I1077" s="33">
        <f>IF(B1077="","",SUMIF('Dispatch (Challan)'!$C$5:$C$6004,B1077,'Dispatch (Challan)'!$F$5:$F$6004))</f>
        <v/>
      </c>
      <c r="J1077" s="33">
        <f>IF(F1077="","",F1077-I1077)</f>
        <v/>
      </c>
      <c r="K1077" s="28">
        <f>IF(F1077="","",IF(I1077=0,"Pending",IF(I1077&gt;=F1077,"Completed","Partial")))</f>
        <v/>
      </c>
    </row>
    <row r="1078">
      <c r="A1078" s="31" t="n"/>
      <c r="B1078" s="26" t="n"/>
      <c r="C1078" s="26" t="n"/>
      <c r="D1078" s="26" t="n"/>
      <c r="E1078" s="26" t="n"/>
      <c r="F1078" s="27" t="n"/>
      <c r="G1078" s="28">
        <f>IFERROR(IF(E1078="","",VLOOKUP(E1078,'Setup - Mix Design'!$A$5:$I$504,9,0)),"")</f>
        <v/>
      </c>
      <c r="H1078" s="32">
        <f>IF(OR(F1078="",G1078=""),"",F1078*G1078)</f>
        <v/>
      </c>
      <c r="I1078" s="33">
        <f>IF(B1078="","",SUMIF('Dispatch (Challan)'!$C$5:$C$6004,B1078,'Dispatch (Challan)'!$F$5:$F$6004))</f>
        <v/>
      </c>
      <c r="J1078" s="33">
        <f>IF(F1078="","",F1078-I1078)</f>
        <v/>
      </c>
      <c r="K1078" s="28">
        <f>IF(F1078="","",IF(I1078=0,"Pending",IF(I1078&gt;=F1078,"Completed","Partial")))</f>
        <v/>
      </c>
    </row>
    <row r="1079">
      <c r="A1079" s="31" t="n"/>
      <c r="B1079" s="26" t="n"/>
      <c r="C1079" s="26" t="n"/>
      <c r="D1079" s="26" t="n"/>
      <c r="E1079" s="26" t="n"/>
      <c r="F1079" s="27" t="n"/>
      <c r="G1079" s="28">
        <f>IFERROR(IF(E1079="","",VLOOKUP(E1079,'Setup - Mix Design'!$A$5:$I$504,9,0)),"")</f>
        <v/>
      </c>
      <c r="H1079" s="32">
        <f>IF(OR(F1079="",G1079=""),"",F1079*G1079)</f>
        <v/>
      </c>
      <c r="I1079" s="33">
        <f>IF(B1079="","",SUMIF('Dispatch (Challan)'!$C$5:$C$6004,B1079,'Dispatch (Challan)'!$F$5:$F$6004))</f>
        <v/>
      </c>
      <c r="J1079" s="33">
        <f>IF(F1079="","",F1079-I1079)</f>
        <v/>
      </c>
      <c r="K1079" s="28">
        <f>IF(F1079="","",IF(I1079=0,"Pending",IF(I1079&gt;=F1079,"Completed","Partial")))</f>
        <v/>
      </c>
    </row>
    <row r="1080">
      <c r="A1080" s="31" t="n"/>
      <c r="B1080" s="26" t="n"/>
      <c r="C1080" s="26" t="n"/>
      <c r="D1080" s="26" t="n"/>
      <c r="E1080" s="26" t="n"/>
      <c r="F1080" s="27" t="n"/>
      <c r="G1080" s="28">
        <f>IFERROR(IF(E1080="","",VLOOKUP(E1080,'Setup - Mix Design'!$A$5:$I$504,9,0)),"")</f>
        <v/>
      </c>
      <c r="H1080" s="32">
        <f>IF(OR(F1080="",G1080=""),"",F1080*G1080)</f>
        <v/>
      </c>
      <c r="I1080" s="33">
        <f>IF(B1080="","",SUMIF('Dispatch (Challan)'!$C$5:$C$6004,B1080,'Dispatch (Challan)'!$F$5:$F$6004))</f>
        <v/>
      </c>
      <c r="J1080" s="33">
        <f>IF(F1080="","",F1080-I1080)</f>
        <v/>
      </c>
      <c r="K1080" s="28">
        <f>IF(F1080="","",IF(I1080=0,"Pending",IF(I1080&gt;=F1080,"Completed","Partial")))</f>
        <v/>
      </c>
    </row>
    <row r="1081">
      <c r="A1081" s="31" t="n"/>
      <c r="B1081" s="26" t="n"/>
      <c r="C1081" s="26" t="n"/>
      <c r="D1081" s="26" t="n"/>
      <c r="E1081" s="26" t="n"/>
      <c r="F1081" s="27" t="n"/>
      <c r="G1081" s="28">
        <f>IFERROR(IF(E1081="","",VLOOKUP(E1081,'Setup - Mix Design'!$A$5:$I$504,9,0)),"")</f>
        <v/>
      </c>
      <c r="H1081" s="32">
        <f>IF(OR(F1081="",G1081=""),"",F1081*G1081)</f>
        <v/>
      </c>
      <c r="I1081" s="33">
        <f>IF(B1081="","",SUMIF('Dispatch (Challan)'!$C$5:$C$6004,B1081,'Dispatch (Challan)'!$F$5:$F$6004))</f>
        <v/>
      </c>
      <c r="J1081" s="33">
        <f>IF(F1081="","",F1081-I1081)</f>
        <v/>
      </c>
      <c r="K1081" s="28">
        <f>IF(F1081="","",IF(I1081=0,"Pending",IF(I1081&gt;=F1081,"Completed","Partial")))</f>
        <v/>
      </c>
    </row>
    <row r="1082">
      <c r="A1082" s="31" t="n"/>
      <c r="B1082" s="26" t="n"/>
      <c r="C1082" s="26" t="n"/>
      <c r="D1082" s="26" t="n"/>
      <c r="E1082" s="26" t="n"/>
      <c r="F1082" s="27" t="n"/>
      <c r="G1082" s="28">
        <f>IFERROR(IF(E1082="","",VLOOKUP(E1082,'Setup - Mix Design'!$A$5:$I$504,9,0)),"")</f>
        <v/>
      </c>
      <c r="H1082" s="32">
        <f>IF(OR(F1082="",G1082=""),"",F1082*G1082)</f>
        <v/>
      </c>
      <c r="I1082" s="33">
        <f>IF(B1082="","",SUMIF('Dispatch (Challan)'!$C$5:$C$6004,B1082,'Dispatch (Challan)'!$F$5:$F$6004))</f>
        <v/>
      </c>
      <c r="J1082" s="33">
        <f>IF(F1082="","",F1082-I1082)</f>
        <v/>
      </c>
      <c r="K1082" s="28">
        <f>IF(F1082="","",IF(I1082=0,"Pending",IF(I1082&gt;=F1082,"Completed","Partial")))</f>
        <v/>
      </c>
    </row>
    <row r="1083">
      <c r="A1083" s="31" t="n"/>
      <c r="B1083" s="26" t="n"/>
      <c r="C1083" s="26" t="n"/>
      <c r="D1083" s="26" t="n"/>
      <c r="E1083" s="26" t="n"/>
      <c r="F1083" s="27" t="n"/>
      <c r="G1083" s="28">
        <f>IFERROR(IF(E1083="","",VLOOKUP(E1083,'Setup - Mix Design'!$A$5:$I$504,9,0)),"")</f>
        <v/>
      </c>
      <c r="H1083" s="32">
        <f>IF(OR(F1083="",G1083=""),"",F1083*G1083)</f>
        <v/>
      </c>
      <c r="I1083" s="33">
        <f>IF(B1083="","",SUMIF('Dispatch (Challan)'!$C$5:$C$6004,B1083,'Dispatch (Challan)'!$F$5:$F$6004))</f>
        <v/>
      </c>
      <c r="J1083" s="33">
        <f>IF(F1083="","",F1083-I1083)</f>
        <v/>
      </c>
      <c r="K1083" s="28">
        <f>IF(F1083="","",IF(I1083=0,"Pending",IF(I1083&gt;=F1083,"Completed","Partial")))</f>
        <v/>
      </c>
    </row>
    <row r="1084">
      <c r="A1084" s="31" t="n"/>
      <c r="B1084" s="26" t="n"/>
      <c r="C1084" s="26" t="n"/>
      <c r="D1084" s="26" t="n"/>
      <c r="E1084" s="26" t="n"/>
      <c r="F1084" s="27" t="n"/>
      <c r="G1084" s="28">
        <f>IFERROR(IF(E1084="","",VLOOKUP(E1084,'Setup - Mix Design'!$A$5:$I$504,9,0)),"")</f>
        <v/>
      </c>
      <c r="H1084" s="32">
        <f>IF(OR(F1084="",G1084=""),"",F1084*G1084)</f>
        <v/>
      </c>
      <c r="I1084" s="33">
        <f>IF(B1084="","",SUMIF('Dispatch (Challan)'!$C$5:$C$6004,B1084,'Dispatch (Challan)'!$F$5:$F$6004))</f>
        <v/>
      </c>
      <c r="J1084" s="33">
        <f>IF(F1084="","",F1084-I1084)</f>
        <v/>
      </c>
      <c r="K1084" s="28">
        <f>IF(F1084="","",IF(I1084=0,"Pending",IF(I1084&gt;=F1084,"Completed","Partial")))</f>
        <v/>
      </c>
    </row>
    <row r="1085">
      <c r="A1085" s="31" t="n"/>
      <c r="B1085" s="26" t="n"/>
      <c r="C1085" s="26" t="n"/>
      <c r="D1085" s="26" t="n"/>
      <c r="E1085" s="26" t="n"/>
      <c r="F1085" s="27" t="n"/>
      <c r="G1085" s="28">
        <f>IFERROR(IF(E1085="","",VLOOKUP(E1085,'Setup - Mix Design'!$A$5:$I$504,9,0)),"")</f>
        <v/>
      </c>
      <c r="H1085" s="32">
        <f>IF(OR(F1085="",G1085=""),"",F1085*G1085)</f>
        <v/>
      </c>
      <c r="I1085" s="33">
        <f>IF(B1085="","",SUMIF('Dispatch (Challan)'!$C$5:$C$6004,B1085,'Dispatch (Challan)'!$F$5:$F$6004))</f>
        <v/>
      </c>
      <c r="J1085" s="33">
        <f>IF(F1085="","",F1085-I1085)</f>
        <v/>
      </c>
      <c r="K1085" s="28">
        <f>IF(F1085="","",IF(I1085=0,"Pending",IF(I1085&gt;=F1085,"Completed","Partial")))</f>
        <v/>
      </c>
    </row>
    <row r="1086">
      <c r="A1086" s="31" t="n"/>
      <c r="B1086" s="26" t="n"/>
      <c r="C1086" s="26" t="n"/>
      <c r="D1086" s="26" t="n"/>
      <c r="E1086" s="26" t="n"/>
      <c r="F1086" s="27" t="n"/>
      <c r="G1086" s="28">
        <f>IFERROR(IF(E1086="","",VLOOKUP(E1086,'Setup - Mix Design'!$A$5:$I$504,9,0)),"")</f>
        <v/>
      </c>
      <c r="H1086" s="32">
        <f>IF(OR(F1086="",G1086=""),"",F1086*G1086)</f>
        <v/>
      </c>
      <c r="I1086" s="33">
        <f>IF(B1086="","",SUMIF('Dispatch (Challan)'!$C$5:$C$6004,B1086,'Dispatch (Challan)'!$F$5:$F$6004))</f>
        <v/>
      </c>
      <c r="J1086" s="33">
        <f>IF(F1086="","",F1086-I1086)</f>
        <v/>
      </c>
      <c r="K1086" s="28">
        <f>IF(F1086="","",IF(I1086=0,"Pending",IF(I1086&gt;=F1086,"Completed","Partial")))</f>
        <v/>
      </c>
    </row>
    <row r="1087">
      <c r="A1087" s="31" t="n"/>
      <c r="B1087" s="26" t="n"/>
      <c r="C1087" s="26" t="n"/>
      <c r="D1087" s="26" t="n"/>
      <c r="E1087" s="26" t="n"/>
      <c r="F1087" s="27" t="n"/>
      <c r="G1087" s="28">
        <f>IFERROR(IF(E1087="","",VLOOKUP(E1087,'Setup - Mix Design'!$A$5:$I$504,9,0)),"")</f>
        <v/>
      </c>
      <c r="H1087" s="32">
        <f>IF(OR(F1087="",G1087=""),"",F1087*G1087)</f>
        <v/>
      </c>
      <c r="I1087" s="33">
        <f>IF(B1087="","",SUMIF('Dispatch (Challan)'!$C$5:$C$6004,B1087,'Dispatch (Challan)'!$F$5:$F$6004))</f>
        <v/>
      </c>
      <c r="J1087" s="33">
        <f>IF(F1087="","",F1087-I1087)</f>
        <v/>
      </c>
      <c r="K1087" s="28">
        <f>IF(F1087="","",IF(I1087=0,"Pending",IF(I1087&gt;=F1087,"Completed","Partial")))</f>
        <v/>
      </c>
    </row>
    <row r="1088">
      <c r="A1088" s="31" t="n"/>
      <c r="B1088" s="26" t="n"/>
      <c r="C1088" s="26" t="n"/>
      <c r="D1088" s="26" t="n"/>
      <c r="E1088" s="26" t="n"/>
      <c r="F1088" s="27" t="n"/>
      <c r="G1088" s="28">
        <f>IFERROR(IF(E1088="","",VLOOKUP(E1088,'Setup - Mix Design'!$A$5:$I$504,9,0)),"")</f>
        <v/>
      </c>
      <c r="H1088" s="32">
        <f>IF(OR(F1088="",G1088=""),"",F1088*G1088)</f>
        <v/>
      </c>
      <c r="I1088" s="33">
        <f>IF(B1088="","",SUMIF('Dispatch (Challan)'!$C$5:$C$6004,B1088,'Dispatch (Challan)'!$F$5:$F$6004))</f>
        <v/>
      </c>
      <c r="J1088" s="33">
        <f>IF(F1088="","",F1088-I1088)</f>
        <v/>
      </c>
      <c r="K1088" s="28">
        <f>IF(F1088="","",IF(I1088=0,"Pending",IF(I1088&gt;=F1088,"Completed","Partial")))</f>
        <v/>
      </c>
    </row>
    <row r="1089">
      <c r="A1089" s="31" t="n"/>
      <c r="B1089" s="26" t="n"/>
      <c r="C1089" s="26" t="n"/>
      <c r="D1089" s="26" t="n"/>
      <c r="E1089" s="26" t="n"/>
      <c r="F1089" s="27" t="n"/>
      <c r="G1089" s="28">
        <f>IFERROR(IF(E1089="","",VLOOKUP(E1089,'Setup - Mix Design'!$A$5:$I$504,9,0)),"")</f>
        <v/>
      </c>
      <c r="H1089" s="32">
        <f>IF(OR(F1089="",G1089=""),"",F1089*G1089)</f>
        <v/>
      </c>
      <c r="I1089" s="33">
        <f>IF(B1089="","",SUMIF('Dispatch (Challan)'!$C$5:$C$6004,B1089,'Dispatch (Challan)'!$F$5:$F$6004))</f>
        <v/>
      </c>
      <c r="J1089" s="33">
        <f>IF(F1089="","",F1089-I1089)</f>
        <v/>
      </c>
      <c r="K1089" s="28">
        <f>IF(F1089="","",IF(I1089=0,"Pending",IF(I1089&gt;=F1089,"Completed","Partial")))</f>
        <v/>
      </c>
    </row>
    <row r="1090">
      <c r="A1090" s="31" t="n"/>
      <c r="B1090" s="26" t="n"/>
      <c r="C1090" s="26" t="n"/>
      <c r="D1090" s="26" t="n"/>
      <c r="E1090" s="26" t="n"/>
      <c r="F1090" s="27" t="n"/>
      <c r="G1090" s="28">
        <f>IFERROR(IF(E1090="","",VLOOKUP(E1090,'Setup - Mix Design'!$A$5:$I$504,9,0)),"")</f>
        <v/>
      </c>
      <c r="H1090" s="32">
        <f>IF(OR(F1090="",G1090=""),"",F1090*G1090)</f>
        <v/>
      </c>
      <c r="I1090" s="33">
        <f>IF(B1090="","",SUMIF('Dispatch (Challan)'!$C$5:$C$6004,B1090,'Dispatch (Challan)'!$F$5:$F$6004))</f>
        <v/>
      </c>
      <c r="J1090" s="33">
        <f>IF(F1090="","",F1090-I1090)</f>
        <v/>
      </c>
      <c r="K1090" s="28">
        <f>IF(F1090="","",IF(I1090=0,"Pending",IF(I1090&gt;=F1090,"Completed","Partial")))</f>
        <v/>
      </c>
    </row>
    <row r="1091">
      <c r="A1091" s="31" t="n"/>
      <c r="B1091" s="26" t="n"/>
      <c r="C1091" s="26" t="n"/>
      <c r="D1091" s="26" t="n"/>
      <c r="E1091" s="26" t="n"/>
      <c r="F1091" s="27" t="n"/>
      <c r="G1091" s="28">
        <f>IFERROR(IF(E1091="","",VLOOKUP(E1091,'Setup - Mix Design'!$A$5:$I$504,9,0)),"")</f>
        <v/>
      </c>
      <c r="H1091" s="32">
        <f>IF(OR(F1091="",G1091=""),"",F1091*G1091)</f>
        <v/>
      </c>
      <c r="I1091" s="33">
        <f>IF(B1091="","",SUMIF('Dispatch (Challan)'!$C$5:$C$6004,B1091,'Dispatch (Challan)'!$F$5:$F$6004))</f>
        <v/>
      </c>
      <c r="J1091" s="33">
        <f>IF(F1091="","",F1091-I1091)</f>
        <v/>
      </c>
      <c r="K1091" s="28">
        <f>IF(F1091="","",IF(I1091=0,"Pending",IF(I1091&gt;=F1091,"Completed","Partial")))</f>
        <v/>
      </c>
    </row>
    <row r="1092">
      <c r="A1092" s="31" t="n"/>
      <c r="B1092" s="26" t="n"/>
      <c r="C1092" s="26" t="n"/>
      <c r="D1092" s="26" t="n"/>
      <c r="E1092" s="26" t="n"/>
      <c r="F1092" s="27" t="n"/>
      <c r="G1092" s="28">
        <f>IFERROR(IF(E1092="","",VLOOKUP(E1092,'Setup - Mix Design'!$A$5:$I$504,9,0)),"")</f>
        <v/>
      </c>
      <c r="H1092" s="32">
        <f>IF(OR(F1092="",G1092=""),"",F1092*G1092)</f>
        <v/>
      </c>
      <c r="I1092" s="33">
        <f>IF(B1092="","",SUMIF('Dispatch (Challan)'!$C$5:$C$6004,B1092,'Dispatch (Challan)'!$F$5:$F$6004))</f>
        <v/>
      </c>
      <c r="J1092" s="33">
        <f>IF(F1092="","",F1092-I1092)</f>
        <v/>
      </c>
      <c r="K1092" s="28">
        <f>IF(F1092="","",IF(I1092=0,"Pending",IF(I1092&gt;=F1092,"Completed","Partial")))</f>
        <v/>
      </c>
    </row>
    <row r="1093">
      <c r="A1093" s="31" t="n"/>
      <c r="B1093" s="26" t="n"/>
      <c r="C1093" s="26" t="n"/>
      <c r="D1093" s="26" t="n"/>
      <c r="E1093" s="26" t="n"/>
      <c r="F1093" s="27" t="n"/>
      <c r="G1093" s="28">
        <f>IFERROR(IF(E1093="","",VLOOKUP(E1093,'Setup - Mix Design'!$A$5:$I$504,9,0)),"")</f>
        <v/>
      </c>
      <c r="H1093" s="32">
        <f>IF(OR(F1093="",G1093=""),"",F1093*G1093)</f>
        <v/>
      </c>
      <c r="I1093" s="33">
        <f>IF(B1093="","",SUMIF('Dispatch (Challan)'!$C$5:$C$6004,B1093,'Dispatch (Challan)'!$F$5:$F$6004))</f>
        <v/>
      </c>
      <c r="J1093" s="33">
        <f>IF(F1093="","",F1093-I1093)</f>
        <v/>
      </c>
      <c r="K1093" s="28">
        <f>IF(F1093="","",IF(I1093=0,"Pending",IF(I1093&gt;=F1093,"Completed","Partial")))</f>
        <v/>
      </c>
    </row>
    <row r="1094">
      <c r="A1094" s="31" t="n"/>
      <c r="B1094" s="26" t="n"/>
      <c r="C1094" s="26" t="n"/>
      <c r="D1094" s="26" t="n"/>
      <c r="E1094" s="26" t="n"/>
      <c r="F1094" s="27" t="n"/>
      <c r="G1094" s="28">
        <f>IFERROR(IF(E1094="","",VLOOKUP(E1094,'Setup - Mix Design'!$A$5:$I$504,9,0)),"")</f>
        <v/>
      </c>
      <c r="H1094" s="32">
        <f>IF(OR(F1094="",G1094=""),"",F1094*G1094)</f>
        <v/>
      </c>
      <c r="I1094" s="33">
        <f>IF(B1094="","",SUMIF('Dispatch (Challan)'!$C$5:$C$6004,B1094,'Dispatch (Challan)'!$F$5:$F$6004))</f>
        <v/>
      </c>
      <c r="J1094" s="33">
        <f>IF(F1094="","",F1094-I1094)</f>
        <v/>
      </c>
      <c r="K1094" s="28">
        <f>IF(F1094="","",IF(I1094=0,"Pending",IF(I1094&gt;=F1094,"Completed","Partial")))</f>
        <v/>
      </c>
    </row>
    <row r="1095">
      <c r="A1095" s="31" t="n"/>
      <c r="B1095" s="26" t="n"/>
      <c r="C1095" s="26" t="n"/>
      <c r="D1095" s="26" t="n"/>
      <c r="E1095" s="26" t="n"/>
      <c r="F1095" s="27" t="n"/>
      <c r="G1095" s="28">
        <f>IFERROR(IF(E1095="","",VLOOKUP(E1095,'Setup - Mix Design'!$A$5:$I$504,9,0)),"")</f>
        <v/>
      </c>
      <c r="H1095" s="32">
        <f>IF(OR(F1095="",G1095=""),"",F1095*G1095)</f>
        <v/>
      </c>
      <c r="I1095" s="33">
        <f>IF(B1095="","",SUMIF('Dispatch (Challan)'!$C$5:$C$6004,B1095,'Dispatch (Challan)'!$F$5:$F$6004))</f>
        <v/>
      </c>
      <c r="J1095" s="33">
        <f>IF(F1095="","",F1095-I1095)</f>
        <v/>
      </c>
      <c r="K1095" s="28">
        <f>IF(F1095="","",IF(I1095=0,"Pending",IF(I1095&gt;=F1095,"Completed","Partial")))</f>
        <v/>
      </c>
    </row>
    <row r="1096">
      <c r="A1096" s="31" t="n"/>
      <c r="B1096" s="26" t="n"/>
      <c r="C1096" s="26" t="n"/>
      <c r="D1096" s="26" t="n"/>
      <c r="E1096" s="26" t="n"/>
      <c r="F1096" s="27" t="n"/>
      <c r="G1096" s="28">
        <f>IFERROR(IF(E1096="","",VLOOKUP(E1096,'Setup - Mix Design'!$A$5:$I$504,9,0)),"")</f>
        <v/>
      </c>
      <c r="H1096" s="32">
        <f>IF(OR(F1096="",G1096=""),"",F1096*G1096)</f>
        <v/>
      </c>
      <c r="I1096" s="33">
        <f>IF(B1096="","",SUMIF('Dispatch (Challan)'!$C$5:$C$6004,B1096,'Dispatch (Challan)'!$F$5:$F$6004))</f>
        <v/>
      </c>
      <c r="J1096" s="33">
        <f>IF(F1096="","",F1096-I1096)</f>
        <v/>
      </c>
      <c r="K1096" s="28">
        <f>IF(F1096="","",IF(I1096=0,"Pending",IF(I1096&gt;=F1096,"Completed","Partial")))</f>
        <v/>
      </c>
    </row>
    <row r="1097">
      <c r="A1097" s="31" t="n"/>
      <c r="B1097" s="26" t="n"/>
      <c r="C1097" s="26" t="n"/>
      <c r="D1097" s="26" t="n"/>
      <c r="E1097" s="26" t="n"/>
      <c r="F1097" s="27" t="n"/>
      <c r="G1097" s="28">
        <f>IFERROR(IF(E1097="","",VLOOKUP(E1097,'Setup - Mix Design'!$A$5:$I$504,9,0)),"")</f>
        <v/>
      </c>
      <c r="H1097" s="32">
        <f>IF(OR(F1097="",G1097=""),"",F1097*G1097)</f>
        <v/>
      </c>
      <c r="I1097" s="33">
        <f>IF(B1097="","",SUMIF('Dispatch (Challan)'!$C$5:$C$6004,B1097,'Dispatch (Challan)'!$F$5:$F$6004))</f>
        <v/>
      </c>
      <c r="J1097" s="33">
        <f>IF(F1097="","",F1097-I1097)</f>
        <v/>
      </c>
      <c r="K1097" s="28">
        <f>IF(F1097="","",IF(I1097=0,"Pending",IF(I1097&gt;=F1097,"Completed","Partial")))</f>
        <v/>
      </c>
    </row>
    <row r="1098">
      <c r="A1098" s="31" t="n"/>
      <c r="B1098" s="26" t="n"/>
      <c r="C1098" s="26" t="n"/>
      <c r="D1098" s="26" t="n"/>
      <c r="E1098" s="26" t="n"/>
      <c r="F1098" s="27" t="n"/>
      <c r="G1098" s="28">
        <f>IFERROR(IF(E1098="","",VLOOKUP(E1098,'Setup - Mix Design'!$A$5:$I$504,9,0)),"")</f>
        <v/>
      </c>
      <c r="H1098" s="32">
        <f>IF(OR(F1098="",G1098=""),"",F1098*G1098)</f>
        <v/>
      </c>
      <c r="I1098" s="33">
        <f>IF(B1098="","",SUMIF('Dispatch (Challan)'!$C$5:$C$6004,B1098,'Dispatch (Challan)'!$F$5:$F$6004))</f>
        <v/>
      </c>
      <c r="J1098" s="33">
        <f>IF(F1098="","",F1098-I1098)</f>
        <v/>
      </c>
      <c r="K1098" s="28">
        <f>IF(F1098="","",IF(I1098=0,"Pending",IF(I1098&gt;=F1098,"Completed","Partial")))</f>
        <v/>
      </c>
    </row>
    <row r="1099">
      <c r="A1099" s="31" t="n"/>
      <c r="B1099" s="26" t="n"/>
      <c r="C1099" s="26" t="n"/>
      <c r="D1099" s="26" t="n"/>
      <c r="E1099" s="26" t="n"/>
      <c r="F1099" s="27" t="n"/>
      <c r="G1099" s="28">
        <f>IFERROR(IF(E1099="","",VLOOKUP(E1099,'Setup - Mix Design'!$A$5:$I$504,9,0)),"")</f>
        <v/>
      </c>
      <c r="H1099" s="32">
        <f>IF(OR(F1099="",G1099=""),"",F1099*G1099)</f>
        <v/>
      </c>
      <c r="I1099" s="33">
        <f>IF(B1099="","",SUMIF('Dispatch (Challan)'!$C$5:$C$6004,B1099,'Dispatch (Challan)'!$F$5:$F$6004))</f>
        <v/>
      </c>
      <c r="J1099" s="33">
        <f>IF(F1099="","",F1099-I1099)</f>
        <v/>
      </c>
      <c r="K1099" s="28">
        <f>IF(F1099="","",IF(I1099=0,"Pending",IF(I1099&gt;=F1099,"Completed","Partial")))</f>
        <v/>
      </c>
    </row>
    <row r="1100">
      <c r="A1100" s="31" t="n"/>
      <c r="B1100" s="26" t="n"/>
      <c r="C1100" s="26" t="n"/>
      <c r="D1100" s="26" t="n"/>
      <c r="E1100" s="26" t="n"/>
      <c r="F1100" s="27" t="n"/>
      <c r="G1100" s="28">
        <f>IFERROR(IF(E1100="","",VLOOKUP(E1100,'Setup - Mix Design'!$A$5:$I$504,9,0)),"")</f>
        <v/>
      </c>
      <c r="H1100" s="32">
        <f>IF(OR(F1100="",G1100=""),"",F1100*G1100)</f>
        <v/>
      </c>
      <c r="I1100" s="33">
        <f>IF(B1100="","",SUMIF('Dispatch (Challan)'!$C$5:$C$6004,B1100,'Dispatch (Challan)'!$F$5:$F$6004))</f>
        <v/>
      </c>
      <c r="J1100" s="33">
        <f>IF(F1100="","",F1100-I1100)</f>
        <v/>
      </c>
      <c r="K1100" s="28">
        <f>IF(F1100="","",IF(I1100=0,"Pending",IF(I1100&gt;=F1100,"Completed","Partial")))</f>
        <v/>
      </c>
    </row>
    <row r="1101">
      <c r="A1101" s="31" t="n"/>
      <c r="B1101" s="26" t="n"/>
      <c r="C1101" s="26" t="n"/>
      <c r="D1101" s="26" t="n"/>
      <c r="E1101" s="26" t="n"/>
      <c r="F1101" s="27" t="n"/>
      <c r="G1101" s="28">
        <f>IFERROR(IF(E1101="","",VLOOKUP(E1101,'Setup - Mix Design'!$A$5:$I$504,9,0)),"")</f>
        <v/>
      </c>
      <c r="H1101" s="32">
        <f>IF(OR(F1101="",G1101=""),"",F1101*G1101)</f>
        <v/>
      </c>
      <c r="I1101" s="33">
        <f>IF(B1101="","",SUMIF('Dispatch (Challan)'!$C$5:$C$6004,B1101,'Dispatch (Challan)'!$F$5:$F$6004))</f>
        <v/>
      </c>
      <c r="J1101" s="33">
        <f>IF(F1101="","",F1101-I1101)</f>
        <v/>
      </c>
      <c r="K1101" s="28">
        <f>IF(F1101="","",IF(I1101=0,"Pending",IF(I1101&gt;=F1101,"Completed","Partial")))</f>
        <v/>
      </c>
    </row>
    <row r="1102">
      <c r="A1102" s="31" t="n"/>
      <c r="B1102" s="26" t="n"/>
      <c r="C1102" s="26" t="n"/>
      <c r="D1102" s="26" t="n"/>
      <c r="E1102" s="26" t="n"/>
      <c r="F1102" s="27" t="n"/>
      <c r="G1102" s="28">
        <f>IFERROR(IF(E1102="","",VLOOKUP(E1102,'Setup - Mix Design'!$A$5:$I$504,9,0)),"")</f>
        <v/>
      </c>
      <c r="H1102" s="32">
        <f>IF(OR(F1102="",G1102=""),"",F1102*G1102)</f>
        <v/>
      </c>
      <c r="I1102" s="33">
        <f>IF(B1102="","",SUMIF('Dispatch (Challan)'!$C$5:$C$6004,B1102,'Dispatch (Challan)'!$F$5:$F$6004))</f>
        <v/>
      </c>
      <c r="J1102" s="33">
        <f>IF(F1102="","",F1102-I1102)</f>
        <v/>
      </c>
      <c r="K1102" s="28">
        <f>IF(F1102="","",IF(I1102=0,"Pending",IF(I1102&gt;=F1102,"Completed","Partial")))</f>
        <v/>
      </c>
    </row>
    <row r="1103">
      <c r="A1103" s="31" t="n"/>
      <c r="B1103" s="26" t="n"/>
      <c r="C1103" s="26" t="n"/>
      <c r="D1103" s="26" t="n"/>
      <c r="E1103" s="26" t="n"/>
      <c r="F1103" s="27" t="n"/>
      <c r="G1103" s="28">
        <f>IFERROR(IF(E1103="","",VLOOKUP(E1103,'Setup - Mix Design'!$A$5:$I$504,9,0)),"")</f>
        <v/>
      </c>
      <c r="H1103" s="32">
        <f>IF(OR(F1103="",G1103=""),"",F1103*G1103)</f>
        <v/>
      </c>
      <c r="I1103" s="33">
        <f>IF(B1103="","",SUMIF('Dispatch (Challan)'!$C$5:$C$6004,B1103,'Dispatch (Challan)'!$F$5:$F$6004))</f>
        <v/>
      </c>
      <c r="J1103" s="33">
        <f>IF(F1103="","",F1103-I1103)</f>
        <v/>
      </c>
      <c r="K1103" s="28">
        <f>IF(F1103="","",IF(I1103=0,"Pending",IF(I1103&gt;=F1103,"Completed","Partial")))</f>
        <v/>
      </c>
    </row>
    <row r="1104">
      <c r="A1104" s="31" t="n"/>
      <c r="B1104" s="26" t="n"/>
      <c r="C1104" s="26" t="n"/>
      <c r="D1104" s="26" t="n"/>
      <c r="E1104" s="26" t="n"/>
      <c r="F1104" s="27" t="n"/>
      <c r="G1104" s="28">
        <f>IFERROR(IF(E1104="","",VLOOKUP(E1104,'Setup - Mix Design'!$A$5:$I$504,9,0)),"")</f>
        <v/>
      </c>
      <c r="H1104" s="32">
        <f>IF(OR(F1104="",G1104=""),"",F1104*G1104)</f>
        <v/>
      </c>
      <c r="I1104" s="33">
        <f>IF(B1104="","",SUMIF('Dispatch (Challan)'!$C$5:$C$6004,B1104,'Dispatch (Challan)'!$F$5:$F$6004))</f>
        <v/>
      </c>
      <c r="J1104" s="33">
        <f>IF(F1104="","",F1104-I1104)</f>
        <v/>
      </c>
      <c r="K1104" s="28">
        <f>IF(F1104="","",IF(I1104=0,"Pending",IF(I1104&gt;=F1104,"Completed","Partial")))</f>
        <v/>
      </c>
    </row>
    <row r="1105">
      <c r="A1105" s="31" t="n"/>
      <c r="B1105" s="26" t="n"/>
      <c r="C1105" s="26" t="n"/>
      <c r="D1105" s="26" t="n"/>
      <c r="E1105" s="26" t="n"/>
      <c r="F1105" s="27" t="n"/>
      <c r="G1105" s="28">
        <f>IFERROR(IF(E1105="","",VLOOKUP(E1105,'Setup - Mix Design'!$A$5:$I$504,9,0)),"")</f>
        <v/>
      </c>
      <c r="H1105" s="32">
        <f>IF(OR(F1105="",G1105=""),"",F1105*G1105)</f>
        <v/>
      </c>
      <c r="I1105" s="33">
        <f>IF(B1105="","",SUMIF('Dispatch (Challan)'!$C$5:$C$6004,B1105,'Dispatch (Challan)'!$F$5:$F$6004))</f>
        <v/>
      </c>
      <c r="J1105" s="33">
        <f>IF(F1105="","",F1105-I1105)</f>
        <v/>
      </c>
      <c r="K1105" s="28">
        <f>IF(F1105="","",IF(I1105=0,"Pending",IF(I1105&gt;=F1105,"Completed","Partial")))</f>
        <v/>
      </c>
    </row>
    <row r="1106">
      <c r="A1106" s="31" t="n"/>
      <c r="B1106" s="26" t="n"/>
      <c r="C1106" s="26" t="n"/>
      <c r="D1106" s="26" t="n"/>
      <c r="E1106" s="26" t="n"/>
      <c r="F1106" s="27" t="n"/>
      <c r="G1106" s="28">
        <f>IFERROR(IF(E1106="","",VLOOKUP(E1106,'Setup - Mix Design'!$A$5:$I$504,9,0)),"")</f>
        <v/>
      </c>
      <c r="H1106" s="32">
        <f>IF(OR(F1106="",G1106=""),"",F1106*G1106)</f>
        <v/>
      </c>
      <c r="I1106" s="33">
        <f>IF(B1106="","",SUMIF('Dispatch (Challan)'!$C$5:$C$6004,B1106,'Dispatch (Challan)'!$F$5:$F$6004))</f>
        <v/>
      </c>
      <c r="J1106" s="33">
        <f>IF(F1106="","",F1106-I1106)</f>
        <v/>
      </c>
      <c r="K1106" s="28">
        <f>IF(F1106="","",IF(I1106=0,"Pending",IF(I1106&gt;=F1106,"Completed","Partial")))</f>
        <v/>
      </c>
    </row>
    <row r="1107">
      <c r="A1107" s="31" t="n"/>
      <c r="B1107" s="26" t="n"/>
      <c r="C1107" s="26" t="n"/>
      <c r="D1107" s="26" t="n"/>
      <c r="E1107" s="26" t="n"/>
      <c r="F1107" s="27" t="n"/>
      <c r="G1107" s="28">
        <f>IFERROR(IF(E1107="","",VLOOKUP(E1107,'Setup - Mix Design'!$A$5:$I$504,9,0)),"")</f>
        <v/>
      </c>
      <c r="H1107" s="32">
        <f>IF(OR(F1107="",G1107=""),"",F1107*G1107)</f>
        <v/>
      </c>
      <c r="I1107" s="33">
        <f>IF(B1107="","",SUMIF('Dispatch (Challan)'!$C$5:$C$6004,B1107,'Dispatch (Challan)'!$F$5:$F$6004))</f>
        <v/>
      </c>
      <c r="J1107" s="33">
        <f>IF(F1107="","",F1107-I1107)</f>
        <v/>
      </c>
      <c r="K1107" s="28">
        <f>IF(F1107="","",IF(I1107=0,"Pending",IF(I1107&gt;=F1107,"Completed","Partial")))</f>
        <v/>
      </c>
    </row>
    <row r="1108">
      <c r="A1108" s="31" t="n"/>
      <c r="B1108" s="26" t="n"/>
      <c r="C1108" s="26" t="n"/>
      <c r="D1108" s="26" t="n"/>
      <c r="E1108" s="26" t="n"/>
      <c r="F1108" s="27" t="n"/>
      <c r="G1108" s="28">
        <f>IFERROR(IF(E1108="","",VLOOKUP(E1108,'Setup - Mix Design'!$A$5:$I$504,9,0)),"")</f>
        <v/>
      </c>
      <c r="H1108" s="32">
        <f>IF(OR(F1108="",G1108=""),"",F1108*G1108)</f>
        <v/>
      </c>
      <c r="I1108" s="33">
        <f>IF(B1108="","",SUMIF('Dispatch (Challan)'!$C$5:$C$6004,B1108,'Dispatch (Challan)'!$F$5:$F$6004))</f>
        <v/>
      </c>
      <c r="J1108" s="33">
        <f>IF(F1108="","",F1108-I1108)</f>
        <v/>
      </c>
      <c r="K1108" s="28">
        <f>IF(F1108="","",IF(I1108=0,"Pending",IF(I1108&gt;=F1108,"Completed","Partial")))</f>
        <v/>
      </c>
    </row>
    <row r="1109">
      <c r="A1109" s="31" t="n"/>
      <c r="B1109" s="26" t="n"/>
      <c r="C1109" s="26" t="n"/>
      <c r="D1109" s="26" t="n"/>
      <c r="E1109" s="26" t="n"/>
      <c r="F1109" s="27" t="n"/>
      <c r="G1109" s="28">
        <f>IFERROR(IF(E1109="","",VLOOKUP(E1109,'Setup - Mix Design'!$A$5:$I$504,9,0)),"")</f>
        <v/>
      </c>
      <c r="H1109" s="32">
        <f>IF(OR(F1109="",G1109=""),"",F1109*G1109)</f>
        <v/>
      </c>
      <c r="I1109" s="33">
        <f>IF(B1109="","",SUMIF('Dispatch (Challan)'!$C$5:$C$6004,B1109,'Dispatch (Challan)'!$F$5:$F$6004))</f>
        <v/>
      </c>
      <c r="J1109" s="33">
        <f>IF(F1109="","",F1109-I1109)</f>
        <v/>
      </c>
      <c r="K1109" s="28">
        <f>IF(F1109="","",IF(I1109=0,"Pending",IF(I1109&gt;=F1109,"Completed","Partial")))</f>
        <v/>
      </c>
    </row>
    <row r="1110">
      <c r="A1110" s="31" t="n"/>
      <c r="B1110" s="26" t="n"/>
      <c r="C1110" s="26" t="n"/>
      <c r="D1110" s="26" t="n"/>
      <c r="E1110" s="26" t="n"/>
      <c r="F1110" s="27" t="n"/>
      <c r="G1110" s="28">
        <f>IFERROR(IF(E1110="","",VLOOKUP(E1110,'Setup - Mix Design'!$A$5:$I$504,9,0)),"")</f>
        <v/>
      </c>
      <c r="H1110" s="32">
        <f>IF(OR(F1110="",G1110=""),"",F1110*G1110)</f>
        <v/>
      </c>
      <c r="I1110" s="33">
        <f>IF(B1110="","",SUMIF('Dispatch (Challan)'!$C$5:$C$6004,B1110,'Dispatch (Challan)'!$F$5:$F$6004))</f>
        <v/>
      </c>
      <c r="J1110" s="33">
        <f>IF(F1110="","",F1110-I1110)</f>
        <v/>
      </c>
      <c r="K1110" s="28">
        <f>IF(F1110="","",IF(I1110=0,"Pending",IF(I1110&gt;=F1110,"Completed","Partial")))</f>
        <v/>
      </c>
    </row>
    <row r="1111">
      <c r="A1111" s="31" t="n"/>
      <c r="B1111" s="26" t="n"/>
      <c r="C1111" s="26" t="n"/>
      <c r="D1111" s="26" t="n"/>
      <c r="E1111" s="26" t="n"/>
      <c r="F1111" s="27" t="n"/>
      <c r="G1111" s="28">
        <f>IFERROR(IF(E1111="","",VLOOKUP(E1111,'Setup - Mix Design'!$A$5:$I$504,9,0)),"")</f>
        <v/>
      </c>
      <c r="H1111" s="32">
        <f>IF(OR(F1111="",G1111=""),"",F1111*G1111)</f>
        <v/>
      </c>
      <c r="I1111" s="33">
        <f>IF(B1111="","",SUMIF('Dispatch (Challan)'!$C$5:$C$6004,B1111,'Dispatch (Challan)'!$F$5:$F$6004))</f>
        <v/>
      </c>
      <c r="J1111" s="33">
        <f>IF(F1111="","",F1111-I1111)</f>
        <v/>
      </c>
      <c r="K1111" s="28">
        <f>IF(F1111="","",IF(I1111=0,"Pending",IF(I1111&gt;=F1111,"Completed","Partial")))</f>
        <v/>
      </c>
    </row>
    <row r="1112">
      <c r="A1112" s="31" t="n"/>
      <c r="B1112" s="26" t="n"/>
      <c r="C1112" s="26" t="n"/>
      <c r="D1112" s="26" t="n"/>
      <c r="E1112" s="26" t="n"/>
      <c r="F1112" s="27" t="n"/>
      <c r="G1112" s="28">
        <f>IFERROR(IF(E1112="","",VLOOKUP(E1112,'Setup - Mix Design'!$A$5:$I$504,9,0)),"")</f>
        <v/>
      </c>
      <c r="H1112" s="32">
        <f>IF(OR(F1112="",G1112=""),"",F1112*G1112)</f>
        <v/>
      </c>
      <c r="I1112" s="33">
        <f>IF(B1112="","",SUMIF('Dispatch (Challan)'!$C$5:$C$6004,B1112,'Dispatch (Challan)'!$F$5:$F$6004))</f>
        <v/>
      </c>
      <c r="J1112" s="33">
        <f>IF(F1112="","",F1112-I1112)</f>
        <v/>
      </c>
      <c r="K1112" s="28">
        <f>IF(F1112="","",IF(I1112=0,"Pending",IF(I1112&gt;=F1112,"Completed","Partial")))</f>
        <v/>
      </c>
    </row>
    <row r="1113">
      <c r="A1113" s="31" t="n"/>
      <c r="B1113" s="26" t="n"/>
      <c r="C1113" s="26" t="n"/>
      <c r="D1113" s="26" t="n"/>
      <c r="E1113" s="26" t="n"/>
      <c r="F1113" s="27" t="n"/>
      <c r="G1113" s="28">
        <f>IFERROR(IF(E1113="","",VLOOKUP(E1113,'Setup - Mix Design'!$A$5:$I$504,9,0)),"")</f>
        <v/>
      </c>
      <c r="H1113" s="32">
        <f>IF(OR(F1113="",G1113=""),"",F1113*G1113)</f>
        <v/>
      </c>
      <c r="I1113" s="33">
        <f>IF(B1113="","",SUMIF('Dispatch (Challan)'!$C$5:$C$6004,B1113,'Dispatch (Challan)'!$F$5:$F$6004))</f>
        <v/>
      </c>
      <c r="J1113" s="33">
        <f>IF(F1113="","",F1113-I1113)</f>
        <v/>
      </c>
      <c r="K1113" s="28">
        <f>IF(F1113="","",IF(I1113=0,"Pending",IF(I1113&gt;=F1113,"Completed","Partial")))</f>
        <v/>
      </c>
    </row>
    <row r="1114">
      <c r="A1114" s="31" t="n"/>
      <c r="B1114" s="26" t="n"/>
      <c r="C1114" s="26" t="n"/>
      <c r="D1114" s="26" t="n"/>
      <c r="E1114" s="26" t="n"/>
      <c r="F1114" s="27" t="n"/>
      <c r="G1114" s="28">
        <f>IFERROR(IF(E1114="","",VLOOKUP(E1114,'Setup - Mix Design'!$A$5:$I$504,9,0)),"")</f>
        <v/>
      </c>
      <c r="H1114" s="32">
        <f>IF(OR(F1114="",G1114=""),"",F1114*G1114)</f>
        <v/>
      </c>
      <c r="I1114" s="33">
        <f>IF(B1114="","",SUMIF('Dispatch (Challan)'!$C$5:$C$6004,B1114,'Dispatch (Challan)'!$F$5:$F$6004))</f>
        <v/>
      </c>
      <c r="J1114" s="33">
        <f>IF(F1114="","",F1114-I1114)</f>
        <v/>
      </c>
      <c r="K1114" s="28">
        <f>IF(F1114="","",IF(I1114=0,"Pending",IF(I1114&gt;=F1114,"Completed","Partial")))</f>
        <v/>
      </c>
    </row>
    <row r="1115">
      <c r="A1115" s="31" t="n"/>
      <c r="B1115" s="26" t="n"/>
      <c r="C1115" s="26" t="n"/>
      <c r="D1115" s="26" t="n"/>
      <c r="E1115" s="26" t="n"/>
      <c r="F1115" s="27" t="n"/>
      <c r="G1115" s="28">
        <f>IFERROR(IF(E1115="","",VLOOKUP(E1115,'Setup - Mix Design'!$A$5:$I$504,9,0)),"")</f>
        <v/>
      </c>
      <c r="H1115" s="32">
        <f>IF(OR(F1115="",G1115=""),"",F1115*G1115)</f>
        <v/>
      </c>
      <c r="I1115" s="33">
        <f>IF(B1115="","",SUMIF('Dispatch (Challan)'!$C$5:$C$6004,B1115,'Dispatch (Challan)'!$F$5:$F$6004))</f>
        <v/>
      </c>
      <c r="J1115" s="33">
        <f>IF(F1115="","",F1115-I1115)</f>
        <v/>
      </c>
      <c r="K1115" s="28">
        <f>IF(F1115="","",IF(I1115=0,"Pending",IF(I1115&gt;=F1115,"Completed","Partial")))</f>
        <v/>
      </c>
    </row>
    <row r="1116">
      <c r="A1116" s="31" t="n"/>
      <c r="B1116" s="26" t="n"/>
      <c r="C1116" s="26" t="n"/>
      <c r="D1116" s="26" t="n"/>
      <c r="E1116" s="26" t="n"/>
      <c r="F1116" s="27" t="n"/>
      <c r="G1116" s="28">
        <f>IFERROR(IF(E1116="","",VLOOKUP(E1116,'Setup - Mix Design'!$A$5:$I$504,9,0)),"")</f>
        <v/>
      </c>
      <c r="H1116" s="32">
        <f>IF(OR(F1116="",G1116=""),"",F1116*G1116)</f>
        <v/>
      </c>
      <c r="I1116" s="33">
        <f>IF(B1116="","",SUMIF('Dispatch (Challan)'!$C$5:$C$6004,B1116,'Dispatch (Challan)'!$F$5:$F$6004))</f>
        <v/>
      </c>
      <c r="J1116" s="33">
        <f>IF(F1116="","",F1116-I1116)</f>
        <v/>
      </c>
      <c r="K1116" s="28">
        <f>IF(F1116="","",IF(I1116=0,"Pending",IF(I1116&gt;=F1116,"Completed","Partial")))</f>
        <v/>
      </c>
    </row>
    <row r="1117">
      <c r="A1117" s="31" t="n"/>
      <c r="B1117" s="26" t="n"/>
      <c r="C1117" s="26" t="n"/>
      <c r="D1117" s="26" t="n"/>
      <c r="E1117" s="26" t="n"/>
      <c r="F1117" s="27" t="n"/>
      <c r="G1117" s="28">
        <f>IFERROR(IF(E1117="","",VLOOKUP(E1117,'Setup - Mix Design'!$A$5:$I$504,9,0)),"")</f>
        <v/>
      </c>
      <c r="H1117" s="32">
        <f>IF(OR(F1117="",G1117=""),"",F1117*G1117)</f>
        <v/>
      </c>
      <c r="I1117" s="33">
        <f>IF(B1117="","",SUMIF('Dispatch (Challan)'!$C$5:$C$6004,B1117,'Dispatch (Challan)'!$F$5:$F$6004))</f>
        <v/>
      </c>
      <c r="J1117" s="33">
        <f>IF(F1117="","",F1117-I1117)</f>
        <v/>
      </c>
      <c r="K1117" s="28">
        <f>IF(F1117="","",IF(I1117=0,"Pending",IF(I1117&gt;=F1117,"Completed","Partial")))</f>
        <v/>
      </c>
    </row>
    <row r="1118">
      <c r="A1118" s="31" t="n"/>
      <c r="B1118" s="26" t="n"/>
      <c r="C1118" s="26" t="n"/>
      <c r="D1118" s="26" t="n"/>
      <c r="E1118" s="26" t="n"/>
      <c r="F1118" s="27" t="n"/>
      <c r="G1118" s="28">
        <f>IFERROR(IF(E1118="","",VLOOKUP(E1118,'Setup - Mix Design'!$A$5:$I$504,9,0)),"")</f>
        <v/>
      </c>
      <c r="H1118" s="32">
        <f>IF(OR(F1118="",G1118=""),"",F1118*G1118)</f>
        <v/>
      </c>
      <c r="I1118" s="33">
        <f>IF(B1118="","",SUMIF('Dispatch (Challan)'!$C$5:$C$6004,B1118,'Dispatch (Challan)'!$F$5:$F$6004))</f>
        <v/>
      </c>
      <c r="J1118" s="33">
        <f>IF(F1118="","",F1118-I1118)</f>
        <v/>
      </c>
      <c r="K1118" s="28">
        <f>IF(F1118="","",IF(I1118=0,"Pending",IF(I1118&gt;=F1118,"Completed","Partial")))</f>
        <v/>
      </c>
    </row>
    <row r="1119">
      <c r="A1119" s="31" t="n"/>
      <c r="B1119" s="26" t="n"/>
      <c r="C1119" s="26" t="n"/>
      <c r="D1119" s="26" t="n"/>
      <c r="E1119" s="26" t="n"/>
      <c r="F1119" s="27" t="n"/>
      <c r="G1119" s="28">
        <f>IFERROR(IF(E1119="","",VLOOKUP(E1119,'Setup - Mix Design'!$A$5:$I$504,9,0)),"")</f>
        <v/>
      </c>
      <c r="H1119" s="32">
        <f>IF(OR(F1119="",G1119=""),"",F1119*G1119)</f>
        <v/>
      </c>
      <c r="I1119" s="33">
        <f>IF(B1119="","",SUMIF('Dispatch (Challan)'!$C$5:$C$6004,B1119,'Dispatch (Challan)'!$F$5:$F$6004))</f>
        <v/>
      </c>
      <c r="J1119" s="33">
        <f>IF(F1119="","",F1119-I1119)</f>
        <v/>
      </c>
      <c r="K1119" s="28">
        <f>IF(F1119="","",IF(I1119=0,"Pending",IF(I1119&gt;=F1119,"Completed","Partial")))</f>
        <v/>
      </c>
    </row>
    <row r="1120">
      <c r="A1120" s="31" t="n"/>
      <c r="B1120" s="26" t="n"/>
      <c r="C1120" s="26" t="n"/>
      <c r="D1120" s="26" t="n"/>
      <c r="E1120" s="26" t="n"/>
      <c r="F1120" s="27" t="n"/>
      <c r="G1120" s="28">
        <f>IFERROR(IF(E1120="","",VLOOKUP(E1120,'Setup - Mix Design'!$A$5:$I$504,9,0)),"")</f>
        <v/>
      </c>
      <c r="H1120" s="32">
        <f>IF(OR(F1120="",G1120=""),"",F1120*G1120)</f>
        <v/>
      </c>
      <c r="I1120" s="33">
        <f>IF(B1120="","",SUMIF('Dispatch (Challan)'!$C$5:$C$6004,B1120,'Dispatch (Challan)'!$F$5:$F$6004))</f>
        <v/>
      </c>
      <c r="J1120" s="33">
        <f>IF(F1120="","",F1120-I1120)</f>
        <v/>
      </c>
      <c r="K1120" s="28">
        <f>IF(F1120="","",IF(I1120=0,"Pending",IF(I1120&gt;=F1120,"Completed","Partial")))</f>
        <v/>
      </c>
    </row>
    <row r="1121">
      <c r="A1121" s="31" t="n"/>
      <c r="B1121" s="26" t="n"/>
      <c r="C1121" s="26" t="n"/>
      <c r="D1121" s="26" t="n"/>
      <c r="E1121" s="26" t="n"/>
      <c r="F1121" s="27" t="n"/>
      <c r="G1121" s="28">
        <f>IFERROR(IF(E1121="","",VLOOKUP(E1121,'Setup - Mix Design'!$A$5:$I$504,9,0)),"")</f>
        <v/>
      </c>
      <c r="H1121" s="32">
        <f>IF(OR(F1121="",G1121=""),"",F1121*G1121)</f>
        <v/>
      </c>
      <c r="I1121" s="33">
        <f>IF(B1121="","",SUMIF('Dispatch (Challan)'!$C$5:$C$6004,B1121,'Dispatch (Challan)'!$F$5:$F$6004))</f>
        <v/>
      </c>
      <c r="J1121" s="33">
        <f>IF(F1121="","",F1121-I1121)</f>
        <v/>
      </c>
      <c r="K1121" s="28">
        <f>IF(F1121="","",IF(I1121=0,"Pending",IF(I1121&gt;=F1121,"Completed","Partial")))</f>
        <v/>
      </c>
    </row>
    <row r="1122">
      <c r="A1122" s="31" t="n"/>
      <c r="B1122" s="26" t="n"/>
      <c r="C1122" s="26" t="n"/>
      <c r="D1122" s="26" t="n"/>
      <c r="E1122" s="26" t="n"/>
      <c r="F1122" s="27" t="n"/>
      <c r="G1122" s="28">
        <f>IFERROR(IF(E1122="","",VLOOKUP(E1122,'Setup - Mix Design'!$A$5:$I$504,9,0)),"")</f>
        <v/>
      </c>
      <c r="H1122" s="32">
        <f>IF(OR(F1122="",G1122=""),"",F1122*G1122)</f>
        <v/>
      </c>
      <c r="I1122" s="33">
        <f>IF(B1122="","",SUMIF('Dispatch (Challan)'!$C$5:$C$6004,B1122,'Dispatch (Challan)'!$F$5:$F$6004))</f>
        <v/>
      </c>
      <c r="J1122" s="33">
        <f>IF(F1122="","",F1122-I1122)</f>
        <v/>
      </c>
      <c r="K1122" s="28">
        <f>IF(F1122="","",IF(I1122=0,"Pending",IF(I1122&gt;=F1122,"Completed","Partial")))</f>
        <v/>
      </c>
    </row>
    <row r="1123">
      <c r="A1123" s="31" t="n"/>
      <c r="B1123" s="26" t="n"/>
      <c r="C1123" s="26" t="n"/>
      <c r="D1123" s="26" t="n"/>
      <c r="E1123" s="26" t="n"/>
      <c r="F1123" s="27" t="n"/>
      <c r="G1123" s="28">
        <f>IFERROR(IF(E1123="","",VLOOKUP(E1123,'Setup - Mix Design'!$A$5:$I$504,9,0)),"")</f>
        <v/>
      </c>
      <c r="H1123" s="32">
        <f>IF(OR(F1123="",G1123=""),"",F1123*G1123)</f>
        <v/>
      </c>
      <c r="I1123" s="33">
        <f>IF(B1123="","",SUMIF('Dispatch (Challan)'!$C$5:$C$6004,B1123,'Dispatch (Challan)'!$F$5:$F$6004))</f>
        <v/>
      </c>
      <c r="J1123" s="33">
        <f>IF(F1123="","",F1123-I1123)</f>
        <v/>
      </c>
      <c r="K1123" s="28">
        <f>IF(F1123="","",IF(I1123=0,"Pending",IF(I1123&gt;=F1123,"Completed","Partial")))</f>
        <v/>
      </c>
    </row>
    <row r="1124">
      <c r="A1124" s="31" t="n"/>
      <c r="B1124" s="26" t="n"/>
      <c r="C1124" s="26" t="n"/>
      <c r="D1124" s="26" t="n"/>
      <c r="E1124" s="26" t="n"/>
      <c r="F1124" s="27" t="n"/>
      <c r="G1124" s="28">
        <f>IFERROR(IF(E1124="","",VLOOKUP(E1124,'Setup - Mix Design'!$A$5:$I$504,9,0)),"")</f>
        <v/>
      </c>
      <c r="H1124" s="32">
        <f>IF(OR(F1124="",G1124=""),"",F1124*G1124)</f>
        <v/>
      </c>
      <c r="I1124" s="33">
        <f>IF(B1124="","",SUMIF('Dispatch (Challan)'!$C$5:$C$6004,B1124,'Dispatch (Challan)'!$F$5:$F$6004))</f>
        <v/>
      </c>
      <c r="J1124" s="33">
        <f>IF(F1124="","",F1124-I1124)</f>
        <v/>
      </c>
      <c r="K1124" s="28">
        <f>IF(F1124="","",IF(I1124=0,"Pending",IF(I1124&gt;=F1124,"Completed","Partial")))</f>
        <v/>
      </c>
    </row>
    <row r="1125">
      <c r="A1125" s="31" t="n"/>
      <c r="B1125" s="26" t="n"/>
      <c r="C1125" s="26" t="n"/>
      <c r="D1125" s="26" t="n"/>
      <c r="E1125" s="26" t="n"/>
      <c r="F1125" s="27" t="n"/>
      <c r="G1125" s="28">
        <f>IFERROR(IF(E1125="","",VLOOKUP(E1125,'Setup - Mix Design'!$A$5:$I$504,9,0)),"")</f>
        <v/>
      </c>
      <c r="H1125" s="32">
        <f>IF(OR(F1125="",G1125=""),"",F1125*G1125)</f>
        <v/>
      </c>
      <c r="I1125" s="33">
        <f>IF(B1125="","",SUMIF('Dispatch (Challan)'!$C$5:$C$6004,B1125,'Dispatch (Challan)'!$F$5:$F$6004))</f>
        <v/>
      </c>
      <c r="J1125" s="33">
        <f>IF(F1125="","",F1125-I1125)</f>
        <v/>
      </c>
      <c r="K1125" s="28">
        <f>IF(F1125="","",IF(I1125=0,"Pending",IF(I1125&gt;=F1125,"Completed","Partial")))</f>
        <v/>
      </c>
    </row>
    <row r="1126">
      <c r="A1126" s="31" t="n"/>
      <c r="B1126" s="26" t="n"/>
      <c r="C1126" s="26" t="n"/>
      <c r="D1126" s="26" t="n"/>
      <c r="E1126" s="26" t="n"/>
      <c r="F1126" s="27" t="n"/>
      <c r="G1126" s="28">
        <f>IFERROR(IF(E1126="","",VLOOKUP(E1126,'Setup - Mix Design'!$A$5:$I$504,9,0)),"")</f>
        <v/>
      </c>
      <c r="H1126" s="32">
        <f>IF(OR(F1126="",G1126=""),"",F1126*G1126)</f>
        <v/>
      </c>
      <c r="I1126" s="33">
        <f>IF(B1126="","",SUMIF('Dispatch (Challan)'!$C$5:$C$6004,B1126,'Dispatch (Challan)'!$F$5:$F$6004))</f>
        <v/>
      </c>
      <c r="J1126" s="33">
        <f>IF(F1126="","",F1126-I1126)</f>
        <v/>
      </c>
      <c r="K1126" s="28">
        <f>IF(F1126="","",IF(I1126=0,"Pending",IF(I1126&gt;=F1126,"Completed","Partial")))</f>
        <v/>
      </c>
    </row>
    <row r="1127">
      <c r="A1127" s="31" t="n"/>
      <c r="B1127" s="26" t="n"/>
      <c r="C1127" s="26" t="n"/>
      <c r="D1127" s="26" t="n"/>
      <c r="E1127" s="26" t="n"/>
      <c r="F1127" s="27" t="n"/>
      <c r="G1127" s="28">
        <f>IFERROR(IF(E1127="","",VLOOKUP(E1127,'Setup - Mix Design'!$A$5:$I$504,9,0)),"")</f>
        <v/>
      </c>
      <c r="H1127" s="32">
        <f>IF(OR(F1127="",G1127=""),"",F1127*G1127)</f>
        <v/>
      </c>
      <c r="I1127" s="33">
        <f>IF(B1127="","",SUMIF('Dispatch (Challan)'!$C$5:$C$6004,B1127,'Dispatch (Challan)'!$F$5:$F$6004))</f>
        <v/>
      </c>
      <c r="J1127" s="33">
        <f>IF(F1127="","",F1127-I1127)</f>
        <v/>
      </c>
      <c r="K1127" s="28">
        <f>IF(F1127="","",IF(I1127=0,"Pending",IF(I1127&gt;=F1127,"Completed","Partial")))</f>
        <v/>
      </c>
    </row>
    <row r="1128">
      <c r="A1128" s="31" t="n"/>
      <c r="B1128" s="26" t="n"/>
      <c r="C1128" s="26" t="n"/>
      <c r="D1128" s="26" t="n"/>
      <c r="E1128" s="26" t="n"/>
      <c r="F1128" s="27" t="n"/>
      <c r="G1128" s="28">
        <f>IFERROR(IF(E1128="","",VLOOKUP(E1128,'Setup - Mix Design'!$A$5:$I$504,9,0)),"")</f>
        <v/>
      </c>
      <c r="H1128" s="32">
        <f>IF(OR(F1128="",G1128=""),"",F1128*G1128)</f>
        <v/>
      </c>
      <c r="I1128" s="33">
        <f>IF(B1128="","",SUMIF('Dispatch (Challan)'!$C$5:$C$6004,B1128,'Dispatch (Challan)'!$F$5:$F$6004))</f>
        <v/>
      </c>
      <c r="J1128" s="33">
        <f>IF(F1128="","",F1128-I1128)</f>
        <v/>
      </c>
      <c r="K1128" s="28">
        <f>IF(F1128="","",IF(I1128=0,"Pending",IF(I1128&gt;=F1128,"Completed","Partial")))</f>
        <v/>
      </c>
    </row>
    <row r="1129">
      <c r="A1129" s="31" t="n"/>
      <c r="B1129" s="26" t="n"/>
      <c r="C1129" s="26" t="n"/>
      <c r="D1129" s="26" t="n"/>
      <c r="E1129" s="26" t="n"/>
      <c r="F1129" s="27" t="n"/>
      <c r="G1129" s="28">
        <f>IFERROR(IF(E1129="","",VLOOKUP(E1129,'Setup - Mix Design'!$A$5:$I$504,9,0)),"")</f>
        <v/>
      </c>
      <c r="H1129" s="32">
        <f>IF(OR(F1129="",G1129=""),"",F1129*G1129)</f>
        <v/>
      </c>
      <c r="I1129" s="33">
        <f>IF(B1129="","",SUMIF('Dispatch (Challan)'!$C$5:$C$6004,B1129,'Dispatch (Challan)'!$F$5:$F$6004))</f>
        <v/>
      </c>
      <c r="J1129" s="33">
        <f>IF(F1129="","",F1129-I1129)</f>
        <v/>
      </c>
      <c r="K1129" s="28">
        <f>IF(F1129="","",IF(I1129=0,"Pending",IF(I1129&gt;=F1129,"Completed","Partial")))</f>
        <v/>
      </c>
    </row>
    <row r="1130">
      <c r="A1130" s="31" t="n"/>
      <c r="B1130" s="26" t="n"/>
      <c r="C1130" s="26" t="n"/>
      <c r="D1130" s="26" t="n"/>
      <c r="E1130" s="26" t="n"/>
      <c r="F1130" s="27" t="n"/>
      <c r="G1130" s="28">
        <f>IFERROR(IF(E1130="","",VLOOKUP(E1130,'Setup - Mix Design'!$A$5:$I$504,9,0)),"")</f>
        <v/>
      </c>
      <c r="H1130" s="32">
        <f>IF(OR(F1130="",G1130=""),"",F1130*G1130)</f>
        <v/>
      </c>
      <c r="I1130" s="33">
        <f>IF(B1130="","",SUMIF('Dispatch (Challan)'!$C$5:$C$6004,B1130,'Dispatch (Challan)'!$F$5:$F$6004))</f>
        <v/>
      </c>
      <c r="J1130" s="33">
        <f>IF(F1130="","",F1130-I1130)</f>
        <v/>
      </c>
      <c r="K1130" s="28">
        <f>IF(F1130="","",IF(I1130=0,"Pending",IF(I1130&gt;=F1130,"Completed","Partial")))</f>
        <v/>
      </c>
    </row>
    <row r="1131">
      <c r="A1131" s="31" t="n"/>
      <c r="B1131" s="26" t="n"/>
      <c r="C1131" s="26" t="n"/>
      <c r="D1131" s="26" t="n"/>
      <c r="E1131" s="26" t="n"/>
      <c r="F1131" s="27" t="n"/>
      <c r="G1131" s="28">
        <f>IFERROR(IF(E1131="","",VLOOKUP(E1131,'Setup - Mix Design'!$A$5:$I$504,9,0)),"")</f>
        <v/>
      </c>
      <c r="H1131" s="32">
        <f>IF(OR(F1131="",G1131=""),"",F1131*G1131)</f>
        <v/>
      </c>
      <c r="I1131" s="33">
        <f>IF(B1131="","",SUMIF('Dispatch (Challan)'!$C$5:$C$6004,B1131,'Dispatch (Challan)'!$F$5:$F$6004))</f>
        <v/>
      </c>
      <c r="J1131" s="33">
        <f>IF(F1131="","",F1131-I1131)</f>
        <v/>
      </c>
      <c r="K1131" s="28">
        <f>IF(F1131="","",IF(I1131=0,"Pending",IF(I1131&gt;=F1131,"Completed","Partial")))</f>
        <v/>
      </c>
    </row>
    <row r="1132">
      <c r="A1132" s="31" t="n"/>
      <c r="B1132" s="26" t="n"/>
      <c r="C1132" s="26" t="n"/>
      <c r="D1132" s="26" t="n"/>
      <c r="E1132" s="26" t="n"/>
      <c r="F1132" s="27" t="n"/>
      <c r="G1132" s="28">
        <f>IFERROR(IF(E1132="","",VLOOKUP(E1132,'Setup - Mix Design'!$A$5:$I$504,9,0)),"")</f>
        <v/>
      </c>
      <c r="H1132" s="32">
        <f>IF(OR(F1132="",G1132=""),"",F1132*G1132)</f>
        <v/>
      </c>
      <c r="I1132" s="33">
        <f>IF(B1132="","",SUMIF('Dispatch (Challan)'!$C$5:$C$6004,B1132,'Dispatch (Challan)'!$F$5:$F$6004))</f>
        <v/>
      </c>
      <c r="J1132" s="33">
        <f>IF(F1132="","",F1132-I1132)</f>
        <v/>
      </c>
      <c r="K1132" s="28">
        <f>IF(F1132="","",IF(I1132=0,"Pending",IF(I1132&gt;=F1132,"Completed","Partial")))</f>
        <v/>
      </c>
    </row>
    <row r="1133">
      <c r="A1133" s="31" t="n"/>
      <c r="B1133" s="26" t="n"/>
      <c r="C1133" s="26" t="n"/>
      <c r="D1133" s="26" t="n"/>
      <c r="E1133" s="26" t="n"/>
      <c r="F1133" s="27" t="n"/>
      <c r="G1133" s="28">
        <f>IFERROR(IF(E1133="","",VLOOKUP(E1133,'Setup - Mix Design'!$A$5:$I$504,9,0)),"")</f>
        <v/>
      </c>
      <c r="H1133" s="32">
        <f>IF(OR(F1133="",G1133=""),"",F1133*G1133)</f>
        <v/>
      </c>
      <c r="I1133" s="33">
        <f>IF(B1133="","",SUMIF('Dispatch (Challan)'!$C$5:$C$6004,B1133,'Dispatch (Challan)'!$F$5:$F$6004))</f>
        <v/>
      </c>
      <c r="J1133" s="33">
        <f>IF(F1133="","",F1133-I1133)</f>
        <v/>
      </c>
      <c r="K1133" s="28">
        <f>IF(F1133="","",IF(I1133=0,"Pending",IF(I1133&gt;=F1133,"Completed","Partial")))</f>
        <v/>
      </c>
    </row>
    <row r="1134">
      <c r="A1134" s="31" t="n"/>
      <c r="B1134" s="26" t="n"/>
      <c r="C1134" s="26" t="n"/>
      <c r="D1134" s="26" t="n"/>
      <c r="E1134" s="26" t="n"/>
      <c r="F1134" s="27" t="n"/>
      <c r="G1134" s="28">
        <f>IFERROR(IF(E1134="","",VLOOKUP(E1134,'Setup - Mix Design'!$A$5:$I$504,9,0)),"")</f>
        <v/>
      </c>
      <c r="H1134" s="32">
        <f>IF(OR(F1134="",G1134=""),"",F1134*G1134)</f>
        <v/>
      </c>
      <c r="I1134" s="33">
        <f>IF(B1134="","",SUMIF('Dispatch (Challan)'!$C$5:$C$6004,B1134,'Dispatch (Challan)'!$F$5:$F$6004))</f>
        <v/>
      </c>
      <c r="J1134" s="33">
        <f>IF(F1134="","",F1134-I1134)</f>
        <v/>
      </c>
      <c r="K1134" s="28">
        <f>IF(F1134="","",IF(I1134=0,"Pending",IF(I1134&gt;=F1134,"Completed","Partial")))</f>
        <v/>
      </c>
    </row>
    <row r="1135">
      <c r="A1135" s="31" t="n"/>
      <c r="B1135" s="26" t="n"/>
      <c r="C1135" s="26" t="n"/>
      <c r="D1135" s="26" t="n"/>
      <c r="E1135" s="26" t="n"/>
      <c r="F1135" s="27" t="n"/>
      <c r="G1135" s="28">
        <f>IFERROR(IF(E1135="","",VLOOKUP(E1135,'Setup - Mix Design'!$A$5:$I$504,9,0)),"")</f>
        <v/>
      </c>
      <c r="H1135" s="32">
        <f>IF(OR(F1135="",G1135=""),"",F1135*G1135)</f>
        <v/>
      </c>
      <c r="I1135" s="33">
        <f>IF(B1135="","",SUMIF('Dispatch (Challan)'!$C$5:$C$6004,B1135,'Dispatch (Challan)'!$F$5:$F$6004))</f>
        <v/>
      </c>
      <c r="J1135" s="33">
        <f>IF(F1135="","",F1135-I1135)</f>
        <v/>
      </c>
      <c r="K1135" s="28">
        <f>IF(F1135="","",IF(I1135=0,"Pending",IF(I1135&gt;=F1135,"Completed","Partial")))</f>
        <v/>
      </c>
    </row>
    <row r="1136">
      <c r="A1136" s="31" t="n"/>
      <c r="B1136" s="26" t="n"/>
      <c r="C1136" s="26" t="n"/>
      <c r="D1136" s="26" t="n"/>
      <c r="E1136" s="26" t="n"/>
      <c r="F1136" s="27" t="n"/>
      <c r="G1136" s="28">
        <f>IFERROR(IF(E1136="","",VLOOKUP(E1136,'Setup - Mix Design'!$A$5:$I$504,9,0)),"")</f>
        <v/>
      </c>
      <c r="H1136" s="32">
        <f>IF(OR(F1136="",G1136=""),"",F1136*G1136)</f>
        <v/>
      </c>
      <c r="I1136" s="33">
        <f>IF(B1136="","",SUMIF('Dispatch (Challan)'!$C$5:$C$6004,B1136,'Dispatch (Challan)'!$F$5:$F$6004))</f>
        <v/>
      </c>
      <c r="J1136" s="33">
        <f>IF(F1136="","",F1136-I1136)</f>
        <v/>
      </c>
      <c r="K1136" s="28">
        <f>IF(F1136="","",IF(I1136=0,"Pending",IF(I1136&gt;=F1136,"Completed","Partial")))</f>
        <v/>
      </c>
    </row>
    <row r="1137">
      <c r="A1137" s="31" t="n"/>
      <c r="B1137" s="26" t="n"/>
      <c r="C1137" s="26" t="n"/>
      <c r="D1137" s="26" t="n"/>
      <c r="E1137" s="26" t="n"/>
      <c r="F1137" s="27" t="n"/>
      <c r="G1137" s="28">
        <f>IFERROR(IF(E1137="","",VLOOKUP(E1137,'Setup - Mix Design'!$A$5:$I$504,9,0)),"")</f>
        <v/>
      </c>
      <c r="H1137" s="32">
        <f>IF(OR(F1137="",G1137=""),"",F1137*G1137)</f>
        <v/>
      </c>
      <c r="I1137" s="33">
        <f>IF(B1137="","",SUMIF('Dispatch (Challan)'!$C$5:$C$6004,B1137,'Dispatch (Challan)'!$F$5:$F$6004))</f>
        <v/>
      </c>
      <c r="J1137" s="33">
        <f>IF(F1137="","",F1137-I1137)</f>
        <v/>
      </c>
      <c r="K1137" s="28">
        <f>IF(F1137="","",IF(I1137=0,"Pending",IF(I1137&gt;=F1137,"Completed","Partial")))</f>
        <v/>
      </c>
    </row>
    <row r="1138">
      <c r="A1138" s="31" t="n"/>
      <c r="B1138" s="26" t="n"/>
      <c r="C1138" s="26" t="n"/>
      <c r="D1138" s="26" t="n"/>
      <c r="E1138" s="26" t="n"/>
      <c r="F1138" s="27" t="n"/>
      <c r="G1138" s="28">
        <f>IFERROR(IF(E1138="","",VLOOKUP(E1138,'Setup - Mix Design'!$A$5:$I$504,9,0)),"")</f>
        <v/>
      </c>
      <c r="H1138" s="32">
        <f>IF(OR(F1138="",G1138=""),"",F1138*G1138)</f>
        <v/>
      </c>
      <c r="I1138" s="33">
        <f>IF(B1138="","",SUMIF('Dispatch (Challan)'!$C$5:$C$6004,B1138,'Dispatch (Challan)'!$F$5:$F$6004))</f>
        <v/>
      </c>
      <c r="J1138" s="33">
        <f>IF(F1138="","",F1138-I1138)</f>
        <v/>
      </c>
      <c r="K1138" s="28">
        <f>IF(F1138="","",IF(I1138=0,"Pending",IF(I1138&gt;=F1138,"Completed","Partial")))</f>
        <v/>
      </c>
    </row>
    <row r="1139">
      <c r="A1139" s="31" t="n"/>
      <c r="B1139" s="26" t="n"/>
      <c r="C1139" s="26" t="n"/>
      <c r="D1139" s="26" t="n"/>
      <c r="E1139" s="26" t="n"/>
      <c r="F1139" s="27" t="n"/>
      <c r="G1139" s="28">
        <f>IFERROR(IF(E1139="","",VLOOKUP(E1139,'Setup - Mix Design'!$A$5:$I$504,9,0)),"")</f>
        <v/>
      </c>
      <c r="H1139" s="32">
        <f>IF(OR(F1139="",G1139=""),"",F1139*G1139)</f>
        <v/>
      </c>
      <c r="I1139" s="33">
        <f>IF(B1139="","",SUMIF('Dispatch (Challan)'!$C$5:$C$6004,B1139,'Dispatch (Challan)'!$F$5:$F$6004))</f>
        <v/>
      </c>
      <c r="J1139" s="33">
        <f>IF(F1139="","",F1139-I1139)</f>
        <v/>
      </c>
      <c r="K1139" s="28">
        <f>IF(F1139="","",IF(I1139=0,"Pending",IF(I1139&gt;=F1139,"Completed","Partial")))</f>
        <v/>
      </c>
    </row>
    <row r="1140">
      <c r="A1140" s="31" t="n"/>
      <c r="B1140" s="26" t="n"/>
      <c r="C1140" s="26" t="n"/>
      <c r="D1140" s="26" t="n"/>
      <c r="E1140" s="26" t="n"/>
      <c r="F1140" s="27" t="n"/>
      <c r="G1140" s="28">
        <f>IFERROR(IF(E1140="","",VLOOKUP(E1140,'Setup - Mix Design'!$A$5:$I$504,9,0)),"")</f>
        <v/>
      </c>
      <c r="H1140" s="32">
        <f>IF(OR(F1140="",G1140=""),"",F1140*G1140)</f>
        <v/>
      </c>
      <c r="I1140" s="33">
        <f>IF(B1140="","",SUMIF('Dispatch (Challan)'!$C$5:$C$6004,B1140,'Dispatch (Challan)'!$F$5:$F$6004))</f>
        <v/>
      </c>
      <c r="J1140" s="33">
        <f>IF(F1140="","",F1140-I1140)</f>
        <v/>
      </c>
      <c r="K1140" s="28">
        <f>IF(F1140="","",IF(I1140=0,"Pending",IF(I1140&gt;=F1140,"Completed","Partial")))</f>
        <v/>
      </c>
    </row>
    <row r="1141">
      <c r="A1141" s="31" t="n"/>
      <c r="B1141" s="26" t="n"/>
      <c r="C1141" s="26" t="n"/>
      <c r="D1141" s="26" t="n"/>
      <c r="E1141" s="26" t="n"/>
      <c r="F1141" s="27" t="n"/>
      <c r="G1141" s="28">
        <f>IFERROR(IF(E1141="","",VLOOKUP(E1141,'Setup - Mix Design'!$A$5:$I$504,9,0)),"")</f>
        <v/>
      </c>
      <c r="H1141" s="32">
        <f>IF(OR(F1141="",G1141=""),"",F1141*G1141)</f>
        <v/>
      </c>
      <c r="I1141" s="33">
        <f>IF(B1141="","",SUMIF('Dispatch (Challan)'!$C$5:$C$6004,B1141,'Dispatch (Challan)'!$F$5:$F$6004))</f>
        <v/>
      </c>
      <c r="J1141" s="33">
        <f>IF(F1141="","",F1141-I1141)</f>
        <v/>
      </c>
      <c r="K1141" s="28">
        <f>IF(F1141="","",IF(I1141=0,"Pending",IF(I1141&gt;=F1141,"Completed","Partial")))</f>
        <v/>
      </c>
    </row>
    <row r="1142">
      <c r="A1142" s="31" t="n"/>
      <c r="B1142" s="26" t="n"/>
      <c r="C1142" s="26" t="n"/>
      <c r="D1142" s="26" t="n"/>
      <c r="E1142" s="26" t="n"/>
      <c r="F1142" s="27" t="n"/>
      <c r="G1142" s="28">
        <f>IFERROR(IF(E1142="","",VLOOKUP(E1142,'Setup - Mix Design'!$A$5:$I$504,9,0)),"")</f>
        <v/>
      </c>
      <c r="H1142" s="32">
        <f>IF(OR(F1142="",G1142=""),"",F1142*G1142)</f>
        <v/>
      </c>
      <c r="I1142" s="33">
        <f>IF(B1142="","",SUMIF('Dispatch (Challan)'!$C$5:$C$6004,B1142,'Dispatch (Challan)'!$F$5:$F$6004))</f>
        <v/>
      </c>
      <c r="J1142" s="33">
        <f>IF(F1142="","",F1142-I1142)</f>
        <v/>
      </c>
      <c r="K1142" s="28">
        <f>IF(F1142="","",IF(I1142=0,"Pending",IF(I1142&gt;=F1142,"Completed","Partial")))</f>
        <v/>
      </c>
    </row>
    <row r="1143">
      <c r="A1143" s="31" t="n"/>
      <c r="B1143" s="26" t="n"/>
      <c r="C1143" s="26" t="n"/>
      <c r="D1143" s="26" t="n"/>
      <c r="E1143" s="26" t="n"/>
      <c r="F1143" s="27" t="n"/>
      <c r="G1143" s="28">
        <f>IFERROR(IF(E1143="","",VLOOKUP(E1143,'Setup - Mix Design'!$A$5:$I$504,9,0)),"")</f>
        <v/>
      </c>
      <c r="H1143" s="32">
        <f>IF(OR(F1143="",G1143=""),"",F1143*G1143)</f>
        <v/>
      </c>
      <c r="I1143" s="33">
        <f>IF(B1143="","",SUMIF('Dispatch (Challan)'!$C$5:$C$6004,B1143,'Dispatch (Challan)'!$F$5:$F$6004))</f>
        <v/>
      </c>
      <c r="J1143" s="33">
        <f>IF(F1143="","",F1143-I1143)</f>
        <v/>
      </c>
      <c r="K1143" s="28">
        <f>IF(F1143="","",IF(I1143=0,"Pending",IF(I1143&gt;=F1143,"Completed","Partial")))</f>
        <v/>
      </c>
    </row>
    <row r="1144">
      <c r="A1144" s="31" t="n"/>
      <c r="B1144" s="26" t="n"/>
      <c r="C1144" s="26" t="n"/>
      <c r="D1144" s="26" t="n"/>
      <c r="E1144" s="26" t="n"/>
      <c r="F1144" s="27" t="n"/>
      <c r="G1144" s="28">
        <f>IFERROR(IF(E1144="","",VLOOKUP(E1144,'Setup - Mix Design'!$A$5:$I$504,9,0)),"")</f>
        <v/>
      </c>
      <c r="H1144" s="32">
        <f>IF(OR(F1144="",G1144=""),"",F1144*G1144)</f>
        <v/>
      </c>
      <c r="I1144" s="33">
        <f>IF(B1144="","",SUMIF('Dispatch (Challan)'!$C$5:$C$6004,B1144,'Dispatch (Challan)'!$F$5:$F$6004))</f>
        <v/>
      </c>
      <c r="J1144" s="33">
        <f>IF(F1144="","",F1144-I1144)</f>
        <v/>
      </c>
      <c r="K1144" s="28">
        <f>IF(F1144="","",IF(I1144=0,"Pending",IF(I1144&gt;=F1144,"Completed","Partial")))</f>
        <v/>
      </c>
    </row>
    <row r="1145">
      <c r="A1145" s="31" t="n"/>
      <c r="B1145" s="26" t="n"/>
      <c r="C1145" s="26" t="n"/>
      <c r="D1145" s="26" t="n"/>
      <c r="E1145" s="26" t="n"/>
      <c r="F1145" s="27" t="n"/>
      <c r="G1145" s="28">
        <f>IFERROR(IF(E1145="","",VLOOKUP(E1145,'Setup - Mix Design'!$A$5:$I$504,9,0)),"")</f>
        <v/>
      </c>
      <c r="H1145" s="32">
        <f>IF(OR(F1145="",G1145=""),"",F1145*G1145)</f>
        <v/>
      </c>
      <c r="I1145" s="33">
        <f>IF(B1145="","",SUMIF('Dispatch (Challan)'!$C$5:$C$6004,B1145,'Dispatch (Challan)'!$F$5:$F$6004))</f>
        <v/>
      </c>
      <c r="J1145" s="33">
        <f>IF(F1145="","",F1145-I1145)</f>
        <v/>
      </c>
      <c r="K1145" s="28">
        <f>IF(F1145="","",IF(I1145=0,"Pending",IF(I1145&gt;=F1145,"Completed","Partial")))</f>
        <v/>
      </c>
    </row>
    <row r="1146">
      <c r="A1146" s="31" t="n"/>
      <c r="B1146" s="26" t="n"/>
      <c r="C1146" s="26" t="n"/>
      <c r="D1146" s="26" t="n"/>
      <c r="E1146" s="26" t="n"/>
      <c r="F1146" s="27" t="n"/>
      <c r="G1146" s="28">
        <f>IFERROR(IF(E1146="","",VLOOKUP(E1146,'Setup - Mix Design'!$A$5:$I$504,9,0)),"")</f>
        <v/>
      </c>
      <c r="H1146" s="32">
        <f>IF(OR(F1146="",G1146=""),"",F1146*G1146)</f>
        <v/>
      </c>
      <c r="I1146" s="33">
        <f>IF(B1146="","",SUMIF('Dispatch (Challan)'!$C$5:$C$6004,B1146,'Dispatch (Challan)'!$F$5:$F$6004))</f>
        <v/>
      </c>
      <c r="J1146" s="33">
        <f>IF(F1146="","",F1146-I1146)</f>
        <v/>
      </c>
      <c r="K1146" s="28">
        <f>IF(F1146="","",IF(I1146=0,"Pending",IF(I1146&gt;=F1146,"Completed","Partial")))</f>
        <v/>
      </c>
    </row>
    <row r="1147">
      <c r="A1147" s="31" t="n"/>
      <c r="B1147" s="26" t="n"/>
      <c r="C1147" s="26" t="n"/>
      <c r="D1147" s="26" t="n"/>
      <c r="E1147" s="26" t="n"/>
      <c r="F1147" s="27" t="n"/>
      <c r="G1147" s="28">
        <f>IFERROR(IF(E1147="","",VLOOKUP(E1147,'Setup - Mix Design'!$A$5:$I$504,9,0)),"")</f>
        <v/>
      </c>
      <c r="H1147" s="32">
        <f>IF(OR(F1147="",G1147=""),"",F1147*G1147)</f>
        <v/>
      </c>
      <c r="I1147" s="33">
        <f>IF(B1147="","",SUMIF('Dispatch (Challan)'!$C$5:$C$6004,B1147,'Dispatch (Challan)'!$F$5:$F$6004))</f>
        <v/>
      </c>
      <c r="J1147" s="33">
        <f>IF(F1147="","",F1147-I1147)</f>
        <v/>
      </c>
      <c r="K1147" s="28">
        <f>IF(F1147="","",IF(I1147=0,"Pending",IF(I1147&gt;=F1147,"Completed","Partial")))</f>
        <v/>
      </c>
    </row>
    <row r="1148">
      <c r="A1148" s="31" t="n"/>
      <c r="B1148" s="26" t="n"/>
      <c r="C1148" s="26" t="n"/>
      <c r="D1148" s="26" t="n"/>
      <c r="E1148" s="26" t="n"/>
      <c r="F1148" s="27" t="n"/>
      <c r="G1148" s="28">
        <f>IFERROR(IF(E1148="","",VLOOKUP(E1148,'Setup - Mix Design'!$A$5:$I$504,9,0)),"")</f>
        <v/>
      </c>
      <c r="H1148" s="32">
        <f>IF(OR(F1148="",G1148=""),"",F1148*G1148)</f>
        <v/>
      </c>
      <c r="I1148" s="33">
        <f>IF(B1148="","",SUMIF('Dispatch (Challan)'!$C$5:$C$6004,B1148,'Dispatch (Challan)'!$F$5:$F$6004))</f>
        <v/>
      </c>
      <c r="J1148" s="33">
        <f>IF(F1148="","",F1148-I1148)</f>
        <v/>
      </c>
      <c r="K1148" s="28">
        <f>IF(F1148="","",IF(I1148=0,"Pending",IF(I1148&gt;=F1148,"Completed","Partial")))</f>
        <v/>
      </c>
    </row>
    <row r="1149">
      <c r="A1149" s="31" t="n"/>
      <c r="B1149" s="26" t="n"/>
      <c r="C1149" s="26" t="n"/>
      <c r="D1149" s="26" t="n"/>
      <c r="E1149" s="26" t="n"/>
      <c r="F1149" s="27" t="n"/>
      <c r="G1149" s="28">
        <f>IFERROR(IF(E1149="","",VLOOKUP(E1149,'Setup - Mix Design'!$A$5:$I$504,9,0)),"")</f>
        <v/>
      </c>
      <c r="H1149" s="32">
        <f>IF(OR(F1149="",G1149=""),"",F1149*G1149)</f>
        <v/>
      </c>
      <c r="I1149" s="33">
        <f>IF(B1149="","",SUMIF('Dispatch (Challan)'!$C$5:$C$6004,B1149,'Dispatch (Challan)'!$F$5:$F$6004))</f>
        <v/>
      </c>
      <c r="J1149" s="33">
        <f>IF(F1149="","",F1149-I1149)</f>
        <v/>
      </c>
      <c r="K1149" s="28">
        <f>IF(F1149="","",IF(I1149=0,"Pending",IF(I1149&gt;=F1149,"Completed","Partial")))</f>
        <v/>
      </c>
    </row>
    <row r="1150">
      <c r="A1150" s="31" t="n"/>
      <c r="B1150" s="26" t="n"/>
      <c r="C1150" s="26" t="n"/>
      <c r="D1150" s="26" t="n"/>
      <c r="E1150" s="26" t="n"/>
      <c r="F1150" s="27" t="n"/>
      <c r="G1150" s="28">
        <f>IFERROR(IF(E1150="","",VLOOKUP(E1150,'Setup - Mix Design'!$A$5:$I$504,9,0)),"")</f>
        <v/>
      </c>
      <c r="H1150" s="32">
        <f>IF(OR(F1150="",G1150=""),"",F1150*G1150)</f>
        <v/>
      </c>
      <c r="I1150" s="33">
        <f>IF(B1150="","",SUMIF('Dispatch (Challan)'!$C$5:$C$6004,B1150,'Dispatch (Challan)'!$F$5:$F$6004))</f>
        <v/>
      </c>
      <c r="J1150" s="33">
        <f>IF(F1150="","",F1150-I1150)</f>
        <v/>
      </c>
      <c r="K1150" s="28">
        <f>IF(F1150="","",IF(I1150=0,"Pending",IF(I1150&gt;=F1150,"Completed","Partial")))</f>
        <v/>
      </c>
    </row>
    <row r="1151">
      <c r="A1151" s="31" t="n"/>
      <c r="B1151" s="26" t="n"/>
      <c r="C1151" s="26" t="n"/>
      <c r="D1151" s="26" t="n"/>
      <c r="E1151" s="26" t="n"/>
      <c r="F1151" s="27" t="n"/>
      <c r="G1151" s="28">
        <f>IFERROR(IF(E1151="","",VLOOKUP(E1151,'Setup - Mix Design'!$A$5:$I$504,9,0)),"")</f>
        <v/>
      </c>
      <c r="H1151" s="32">
        <f>IF(OR(F1151="",G1151=""),"",F1151*G1151)</f>
        <v/>
      </c>
      <c r="I1151" s="33">
        <f>IF(B1151="","",SUMIF('Dispatch (Challan)'!$C$5:$C$6004,B1151,'Dispatch (Challan)'!$F$5:$F$6004))</f>
        <v/>
      </c>
      <c r="J1151" s="33">
        <f>IF(F1151="","",F1151-I1151)</f>
        <v/>
      </c>
      <c r="K1151" s="28">
        <f>IF(F1151="","",IF(I1151=0,"Pending",IF(I1151&gt;=F1151,"Completed","Partial")))</f>
        <v/>
      </c>
    </row>
    <row r="1152">
      <c r="A1152" s="31" t="n"/>
      <c r="B1152" s="26" t="n"/>
      <c r="C1152" s="26" t="n"/>
      <c r="D1152" s="26" t="n"/>
      <c r="E1152" s="26" t="n"/>
      <c r="F1152" s="27" t="n"/>
      <c r="G1152" s="28">
        <f>IFERROR(IF(E1152="","",VLOOKUP(E1152,'Setup - Mix Design'!$A$5:$I$504,9,0)),"")</f>
        <v/>
      </c>
      <c r="H1152" s="32">
        <f>IF(OR(F1152="",G1152=""),"",F1152*G1152)</f>
        <v/>
      </c>
      <c r="I1152" s="33">
        <f>IF(B1152="","",SUMIF('Dispatch (Challan)'!$C$5:$C$6004,B1152,'Dispatch (Challan)'!$F$5:$F$6004))</f>
        <v/>
      </c>
      <c r="J1152" s="33">
        <f>IF(F1152="","",F1152-I1152)</f>
        <v/>
      </c>
      <c r="K1152" s="28">
        <f>IF(F1152="","",IF(I1152=0,"Pending",IF(I1152&gt;=F1152,"Completed","Partial")))</f>
        <v/>
      </c>
    </row>
    <row r="1153">
      <c r="A1153" s="31" t="n"/>
      <c r="B1153" s="26" t="n"/>
      <c r="C1153" s="26" t="n"/>
      <c r="D1153" s="26" t="n"/>
      <c r="E1153" s="26" t="n"/>
      <c r="F1153" s="27" t="n"/>
      <c r="G1153" s="28">
        <f>IFERROR(IF(E1153="","",VLOOKUP(E1153,'Setup - Mix Design'!$A$5:$I$504,9,0)),"")</f>
        <v/>
      </c>
      <c r="H1153" s="32">
        <f>IF(OR(F1153="",G1153=""),"",F1153*G1153)</f>
        <v/>
      </c>
      <c r="I1153" s="33">
        <f>IF(B1153="","",SUMIF('Dispatch (Challan)'!$C$5:$C$6004,B1153,'Dispatch (Challan)'!$F$5:$F$6004))</f>
        <v/>
      </c>
      <c r="J1153" s="33">
        <f>IF(F1153="","",F1153-I1153)</f>
        <v/>
      </c>
      <c r="K1153" s="28">
        <f>IF(F1153="","",IF(I1153=0,"Pending",IF(I1153&gt;=F1153,"Completed","Partial")))</f>
        <v/>
      </c>
    </row>
    <row r="1154">
      <c r="A1154" s="31" t="n"/>
      <c r="B1154" s="26" t="n"/>
      <c r="C1154" s="26" t="n"/>
      <c r="D1154" s="26" t="n"/>
      <c r="E1154" s="26" t="n"/>
      <c r="F1154" s="27" t="n"/>
      <c r="G1154" s="28">
        <f>IFERROR(IF(E1154="","",VLOOKUP(E1154,'Setup - Mix Design'!$A$5:$I$504,9,0)),"")</f>
        <v/>
      </c>
      <c r="H1154" s="32">
        <f>IF(OR(F1154="",G1154=""),"",F1154*G1154)</f>
        <v/>
      </c>
      <c r="I1154" s="33">
        <f>IF(B1154="","",SUMIF('Dispatch (Challan)'!$C$5:$C$6004,B1154,'Dispatch (Challan)'!$F$5:$F$6004))</f>
        <v/>
      </c>
      <c r="J1154" s="33">
        <f>IF(F1154="","",F1154-I1154)</f>
        <v/>
      </c>
      <c r="K1154" s="28">
        <f>IF(F1154="","",IF(I1154=0,"Pending",IF(I1154&gt;=F1154,"Completed","Partial")))</f>
        <v/>
      </c>
    </row>
    <row r="1155">
      <c r="A1155" s="31" t="n"/>
      <c r="B1155" s="26" t="n"/>
      <c r="C1155" s="26" t="n"/>
      <c r="D1155" s="26" t="n"/>
      <c r="E1155" s="26" t="n"/>
      <c r="F1155" s="27" t="n"/>
      <c r="G1155" s="28">
        <f>IFERROR(IF(E1155="","",VLOOKUP(E1155,'Setup - Mix Design'!$A$5:$I$504,9,0)),"")</f>
        <v/>
      </c>
      <c r="H1155" s="32">
        <f>IF(OR(F1155="",G1155=""),"",F1155*G1155)</f>
        <v/>
      </c>
      <c r="I1155" s="33">
        <f>IF(B1155="","",SUMIF('Dispatch (Challan)'!$C$5:$C$6004,B1155,'Dispatch (Challan)'!$F$5:$F$6004))</f>
        <v/>
      </c>
      <c r="J1155" s="33">
        <f>IF(F1155="","",F1155-I1155)</f>
        <v/>
      </c>
      <c r="K1155" s="28">
        <f>IF(F1155="","",IF(I1155=0,"Pending",IF(I1155&gt;=F1155,"Completed","Partial")))</f>
        <v/>
      </c>
    </row>
    <row r="1156">
      <c r="A1156" s="31" t="n"/>
      <c r="B1156" s="26" t="n"/>
      <c r="C1156" s="26" t="n"/>
      <c r="D1156" s="26" t="n"/>
      <c r="E1156" s="26" t="n"/>
      <c r="F1156" s="27" t="n"/>
      <c r="G1156" s="28">
        <f>IFERROR(IF(E1156="","",VLOOKUP(E1156,'Setup - Mix Design'!$A$5:$I$504,9,0)),"")</f>
        <v/>
      </c>
      <c r="H1156" s="32">
        <f>IF(OR(F1156="",G1156=""),"",F1156*G1156)</f>
        <v/>
      </c>
      <c r="I1156" s="33">
        <f>IF(B1156="","",SUMIF('Dispatch (Challan)'!$C$5:$C$6004,B1156,'Dispatch (Challan)'!$F$5:$F$6004))</f>
        <v/>
      </c>
      <c r="J1156" s="33">
        <f>IF(F1156="","",F1156-I1156)</f>
        <v/>
      </c>
      <c r="K1156" s="28">
        <f>IF(F1156="","",IF(I1156=0,"Pending",IF(I1156&gt;=F1156,"Completed","Partial")))</f>
        <v/>
      </c>
    </row>
    <row r="1157">
      <c r="A1157" s="31" t="n"/>
      <c r="B1157" s="26" t="n"/>
      <c r="C1157" s="26" t="n"/>
      <c r="D1157" s="26" t="n"/>
      <c r="E1157" s="26" t="n"/>
      <c r="F1157" s="27" t="n"/>
      <c r="G1157" s="28">
        <f>IFERROR(IF(E1157="","",VLOOKUP(E1157,'Setup - Mix Design'!$A$5:$I$504,9,0)),"")</f>
        <v/>
      </c>
      <c r="H1157" s="32">
        <f>IF(OR(F1157="",G1157=""),"",F1157*G1157)</f>
        <v/>
      </c>
      <c r="I1157" s="33">
        <f>IF(B1157="","",SUMIF('Dispatch (Challan)'!$C$5:$C$6004,B1157,'Dispatch (Challan)'!$F$5:$F$6004))</f>
        <v/>
      </c>
      <c r="J1157" s="33">
        <f>IF(F1157="","",F1157-I1157)</f>
        <v/>
      </c>
      <c r="K1157" s="28">
        <f>IF(F1157="","",IF(I1157=0,"Pending",IF(I1157&gt;=F1157,"Completed","Partial")))</f>
        <v/>
      </c>
    </row>
    <row r="1158">
      <c r="A1158" s="31" t="n"/>
      <c r="B1158" s="26" t="n"/>
      <c r="C1158" s="26" t="n"/>
      <c r="D1158" s="26" t="n"/>
      <c r="E1158" s="26" t="n"/>
      <c r="F1158" s="27" t="n"/>
      <c r="G1158" s="28">
        <f>IFERROR(IF(E1158="","",VLOOKUP(E1158,'Setup - Mix Design'!$A$5:$I$504,9,0)),"")</f>
        <v/>
      </c>
      <c r="H1158" s="32">
        <f>IF(OR(F1158="",G1158=""),"",F1158*G1158)</f>
        <v/>
      </c>
      <c r="I1158" s="33">
        <f>IF(B1158="","",SUMIF('Dispatch (Challan)'!$C$5:$C$6004,B1158,'Dispatch (Challan)'!$F$5:$F$6004))</f>
        <v/>
      </c>
      <c r="J1158" s="33">
        <f>IF(F1158="","",F1158-I1158)</f>
        <v/>
      </c>
      <c r="K1158" s="28">
        <f>IF(F1158="","",IF(I1158=0,"Pending",IF(I1158&gt;=F1158,"Completed","Partial")))</f>
        <v/>
      </c>
    </row>
    <row r="1159">
      <c r="A1159" s="31" t="n"/>
      <c r="B1159" s="26" t="n"/>
      <c r="C1159" s="26" t="n"/>
      <c r="D1159" s="26" t="n"/>
      <c r="E1159" s="26" t="n"/>
      <c r="F1159" s="27" t="n"/>
      <c r="G1159" s="28">
        <f>IFERROR(IF(E1159="","",VLOOKUP(E1159,'Setup - Mix Design'!$A$5:$I$504,9,0)),"")</f>
        <v/>
      </c>
      <c r="H1159" s="32">
        <f>IF(OR(F1159="",G1159=""),"",F1159*G1159)</f>
        <v/>
      </c>
      <c r="I1159" s="33">
        <f>IF(B1159="","",SUMIF('Dispatch (Challan)'!$C$5:$C$6004,B1159,'Dispatch (Challan)'!$F$5:$F$6004))</f>
        <v/>
      </c>
      <c r="J1159" s="33">
        <f>IF(F1159="","",F1159-I1159)</f>
        <v/>
      </c>
      <c r="K1159" s="28">
        <f>IF(F1159="","",IF(I1159=0,"Pending",IF(I1159&gt;=F1159,"Completed","Partial")))</f>
        <v/>
      </c>
    </row>
    <row r="1160">
      <c r="A1160" s="31" t="n"/>
      <c r="B1160" s="26" t="n"/>
      <c r="C1160" s="26" t="n"/>
      <c r="D1160" s="26" t="n"/>
      <c r="E1160" s="26" t="n"/>
      <c r="F1160" s="27" t="n"/>
      <c r="G1160" s="28">
        <f>IFERROR(IF(E1160="","",VLOOKUP(E1160,'Setup - Mix Design'!$A$5:$I$504,9,0)),"")</f>
        <v/>
      </c>
      <c r="H1160" s="32">
        <f>IF(OR(F1160="",G1160=""),"",F1160*G1160)</f>
        <v/>
      </c>
      <c r="I1160" s="33">
        <f>IF(B1160="","",SUMIF('Dispatch (Challan)'!$C$5:$C$6004,B1160,'Dispatch (Challan)'!$F$5:$F$6004))</f>
        <v/>
      </c>
      <c r="J1160" s="33">
        <f>IF(F1160="","",F1160-I1160)</f>
        <v/>
      </c>
      <c r="K1160" s="28">
        <f>IF(F1160="","",IF(I1160=0,"Pending",IF(I1160&gt;=F1160,"Completed","Partial")))</f>
        <v/>
      </c>
    </row>
    <row r="1161">
      <c r="A1161" s="31" t="n"/>
      <c r="B1161" s="26" t="n"/>
      <c r="C1161" s="26" t="n"/>
      <c r="D1161" s="26" t="n"/>
      <c r="E1161" s="26" t="n"/>
      <c r="F1161" s="27" t="n"/>
      <c r="G1161" s="28">
        <f>IFERROR(IF(E1161="","",VLOOKUP(E1161,'Setup - Mix Design'!$A$5:$I$504,9,0)),"")</f>
        <v/>
      </c>
      <c r="H1161" s="32">
        <f>IF(OR(F1161="",G1161=""),"",F1161*G1161)</f>
        <v/>
      </c>
      <c r="I1161" s="33">
        <f>IF(B1161="","",SUMIF('Dispatch (Challan)'!$C$5:$C$6004,B1161,'Dispatch (Challan)'!$F$5:$F$6004))</f>
        <v/>
      </c>
      <c r="J1161" s="33">
        <f>IF(F1161="","",F1161-I1161)</f>
        <v/>
      </c>
      <c r="K1161" s="28">
        <f>IF(F1161="","",IF(I1161=0,"Pending",IF(I1161&gt;=F1161,"Completed","Partial")))</f>
        <v/>
      </c>
    </row>
    <row r="1162">
      <c r="A1162" s="31" t="n"/>
      <c r="B1162" s="26" t="n"/>
      <c r="C1162" s="26" t="n"/>
      <c r="D1162" s="26" t="n"/>
      <c r="E1162" s="26" t="n"/>
      <c r="F1162" s="27" t="n"/>
      <c r="G1162" s="28">
        <f>IFERROR(IF(E1162="","",VLOOKUP(E1162,'Setup - Mix Design'!$A$5:$I$504,9,0)),"")</f>
        <v/>
      </c>
      <c r="H1162" s="32">
        <f>IF(OR(F1162="",G1162=""),"",F1162*G1162)</f>
        <v/>
      </c>
      <c r="I1162" s="33">
        <f>IF(B1162="","",SUMIF('Dispatch (Challan)'!$C$5:$C$6004,B1162,'Dispatch (Challan)'!$F$5:$F$6004))</f>
        <v/>
      </c>
      <c r="J1162" s="33">
        <f>IF(F1162="","",F1162-I1162)</f>
        <v/>
      </c>
      <c r="K1162" s="28">
        <f>IF(F1162="","",IF(I1162=0,"Pending",IF(I1162&gt;=F1162,"Completed","Partial")))</f>
        <v/>
      </c>
    </row>
    <row r="1163">
      <c r="A1163" s="31" t="n"/>
      <c r="B1163" s="26" t="n"/>
      <c r="C1163" s="26" t="n"/>
      <c r="D1163" s="26" t="n"/>
      <c r="E1163" s="26" t="n"/>
      <c r="F1163" s="27" t="n"/>
      <c r="G1163" s="28">
        <f>IFERROR(IF(E1163="","",VLOOKUP(E1163,'Setup - Mix Design'!$A$5:$I$504,9,0)),"")</f>
        <v/>
      </c>
      <c r="H1163" s="32">
        <f>IF(OR(F1163="",G1163=""),"",F1163*G1163)</f>
        <v/>
      </c>
      <c r="I1163" s="33">
        <f>IF(B1163="","",SUMIF('Dispatch (Challan)'!$C$5:$C$6004,B1163,'Dispatch (Challan)'!$F$5:$F$6004))</f>
        <v/>
      </c>
      <c r="J1163" s="33">
        <f>IF(F1163="","",F1163-I1163)</f>
        <v/>
      </c>
      <c r="K1163" s="28">
        <f>IF(F1163="","",IF(I1163=0,"Pending",IF(I1163&gt;=F1163,"Completed","Partial")))</f>
        <v/>
      </c>
    </row>
    <row r="1164">
      <c r="A1164" s="31" t="n"/>
      <c r="B1164" s="26" t="n"/>
      <c r="C1164" s="26" t="n"/>
      <c r="D1164" s="26" t="n"/>
      <c r="E1164" s="26" t="n"/>
      <c r="F1164" s="27" t="n"/>
      <c r="G1164" s="28">
        <f>IFERROR(IF(E1164="","",VLOOKUP(E1164,'Setup - Mix Design'!$A$5:$I$504,9,0)),"")</f>
        <v/>
      </c>
      <c r="H1164" s="32">
        <f>IF(OR(F1164="",G1164=""),"",F1164*G1164)</f>
        <v/>
      </c>
      <c r="I1164" s="33">
        <f>IF(B1164="","",SUMIF('Dispatch (Challan)'!$C$5:$C$6004,B1164,'Dispatch (Challan)'!$F$5:$F$6004))</f>
        <v/>
      </c>
      <c r="J1164" s="33">
        <f>IF(F1164="","",F1164-I1164)</f>
        <v/>
      </c>
      <c r="K1164" s="28">
        <f>IF(F1164="","",IF(I1164=0,"Pending",IF(I1164&gt;=F1164,"Completed","Partial")))</f>
        <v/>
      </c>
    </row>
    <row r="1165">
      <c r="A1165" s="31" t="n"/>
      <c r="B1165" s="26" t="n"/>
      <c r="C1165" s="26" t="n"/>
      <c r="D1165" s="26" t="n"/>
      <c r="E1165" s="26" t="n"/>
      <c r="F1165" s="27" t="n"/>
      <c r="G1165" s="28">
        <f>IFERROR(IF(E1165="","",VLOOKUP(E1165,'Setup - Mix Design'!$A$5:$I$504,9,0)),"")</f>
        <v/>
      </c>
      <c r="H1165" s="32">
        <f>IF(OR(F1165="",G1165=""),"",F1165*G1165)</f>
        <v/>
      </c>
      <c r="I1165" s="33">
        <f>IF(B1165="","",SUMIF('Dispatch (Challan)'!$C$5:$C$6004,B1165,'Dispatch (Challan)'!$F$5:$F$6004))</f>
        <v/>
      </c>
      <c r="J1165" s="33">
        <f>IF(F1165="","",F1165-I1165)</f>
        <v/>
      </c>
      <c r="K1165" s="28">
        <f>IF(F1165="","",IF(I1165=0,"Pending",IF(I1165&gt;=F1165,"Completed","Partial")))</f>
        <v/>
      </c>
    </row>
    <row r="1166">
      <c r="A1166" s="31" t="n"/>
      <c r="B1166" s="26" t="n"/>
      <c r="C1166" s="26" t="n"/>
      <c r="D1166" s="26" t="n"/>
      <c r="E1166" s="26" t="n"/>
      <c r="F1166" s="27" t="n"/>
      <c r="G1166" s="28">
        <f>IFERROR(IF(E1166="","",VLOOKUP(E1166,'Setup - Mix Design'!$A$5:$I$504,9,0)),"")</f>
        <v/>
      </c>
      <c r="H1166" s="32">
        <f>IF(OR(F1166="",G1166=""),"",F1166*G1166)</f>
        <v/>
      </c>
      <c r="I1166" s="33">
        <f>IF(B1166="","",SUMIF('Dispatch (Challan)'!$C$5:$C$6004,B1166,'Dispatch (Challan)'!$F$5:$F$6004))</f>
        <v/>
      </c>
      <c r="J1166" s="33">
        <f>IF(F1166="","",F1166-I1166)</f>
        <v/>
      </c>
      <c r="K1166" s="28">
        <f>IF(F1166="","",IF(I1166=0,"Pending",IF(I1166&gt;=F1166,"Completed","Partial")))</f>
        <v/>
      </c>
    </row>
    <row r="1167">
      <c r="A1167" s="31" t="n"/>
      <c r="B1167" s="26" t="n"/>
      <c r="C1167" s="26" t="n"/>
      <c r="D1167" s="26" t="n"/>
      <c r="E1167" s="26" t="n"/>
      <c r="F1167" s="27" t="n"/>
      <c r="G1167" s="28">
        <f>IFERROR(IF(E1167="","",VLOOKUP(E1167,'Setup - Mix Design'!$A$5:$I$504,9,0)),"")</f>
        <v/>
      </c>
      <c r="H1167" s="32">
        <f>IF(OR(F1167="",G1167=""),"",F1167*G1167)</f>
        <v/>
      </c>
      <c r="I1167" s="33">
        <f>IF(B1167="","",SUMIF('Dispatch (Challan)'!$C$5:$C$6004,B1167,'Dispatch (Challan)'!$F$5:$F$6004))</f>
        <v/>
      </c>
      <c r="J1167" s="33">
        <f>IF(F1167="","",F1167-I1167)</f>
        <v/>
      </c>
      <c r="K1167" s="28">
        <f>IF(F1167="","",IF(I1167=0,"Pending",IF(I1167&gt;=F1167,"Completed","Partial")))</f>
        <v/>
      </c>
    </row>
    <row r="1168">
      <c r="A1168" s="31" t="n"/>
      <c r="B1168" s="26" t="n"/>
      <c r="C1168" s="26" t="n"/>
      <c r="D1168" s="26" t="n"/>
      <c r="E1168" s="26" t="n"/>
      <c r="F1168" s="27" t="n"/>
      <c r="G1168" s="28">
        <f>IFERROR(IF(E1168="","",VLOOKUP(E1168,'Setup - Mix Design'!$A$5:$I$504,9,0)),"")</f>
        <v/>
      </c>
      <c r="H1168" s="32">
        <f>IF(OR(F1168="",G1168=""),"",F1168*G1168)</f>
        <v/>
      </c>
      <c r="I1168" s="33">
        <f>IF(B1168="","",SUMIF('Dispatch (Challan)'!$C$5:$C$6004,B1168,'Dispatch (Challan)'!$F$5:$F$6004))</f>
        <v/>
      </c>
      <c r="J1168" s="33">
        <f>IF(F1168="","",F1168-I1168)</f>
        <v/>
      </c>
      <c r="K1168" s="28">
        <f>IF(F1168="","",IF(I1168=0,"Pending",IF(I1168&gt;=F1168,"Completed","Partial")))</f>
        <v/>
      </c>
    </row>
    <row r="1169">
      <c r="A1169" s="31" t="n"/>
      <c r="B1169" s="26" t="n"/>
      <c r="C1169" s="26" t="n"/>
      <c r="D1169" s="26" t="n"/>
      <c r="E1169" s="26" t="n"/>
      <c r="F1169" s="27" t="n"/>
      <c r="G1169" s="28">
        <f>IFERROR(IF(E1169="","",VLOOKUP(E1169,'Setup - Mix Design'!$A$5:$I$504,9,0)),"")</f>
        <v/>
      </c>
      <c r="H1169" s="32">
        <f>IF(OR(F1169="",G1169=""),"",F1169*G1169)</f>
        <v/>
      </c>
      <c r="I1169" s="33">
        <f>IF(B1169="","",SUMIF('Dispatch (Challan)'!$C$5:$C$6004,B1169,'Dispatch (Challan)'!$F$5:$F$6004))</f>
        <v/>
      </c>
      <c r="J1169" s="33">
        <f>IF(F1169="","",F1169-I1169)</f>
        <v/>
      </c>
      <c r="K1169" s="28">
        <f>IF(F1169="","",IF(I1169=0,"Pending",IF(I1169&gt;=F1169,"Completed","Partial")))</f>
        <v/>
      </c>
    </row>
    <row r="1170">
      <c r="A1170" s="31" t="n"/>
      <c r="B1170" s="26" t="n"/>
      <c r="C1170" s="26" t="n"/>
      <c r="D1170" s="26" t="n"/>
      <c r="E1170" s="26" t="n"/>
      <c r="F1170" s="27" t="n"/>
      <c r="G1170" s="28">
        <f>IFERROR(IF(E1170="","",VLOOKUP(E1170,'Setup - Mix Design'!$A$5:$I$504,9,0)),"")</f>
        <v/>
      </c>
      <c r="H1170" s="32">
        <f>IF(OR(F1170="",G1170=""),"",F1170*G1170)</f>
        <v/>
      </c>
      <c r="I1170" s="33">
        <f>IF(B1170="","",SUMIF('Dispatch (Challan)'!$C$5:$C$6004,B1170,'Dispatch (Challan)'!$F$5:$F$6004))</f>
        <v/>
      </c>
      <c r="J1170" s="33">
        <f>IF(F1170="","",F1170-I1170)</f>
        <v/>
      </c>
      <c r="K1170" s="28">
        <f>IF(F1170="","",IF(I1170=0,"Pending",IF(I1170&gt;=F1170,"Completed","Partial")))</f>
        <v/>
      </c>
    </row>
    <row r="1171">
      <c r="A1171" s="31" t="n"/>
      <c r="B1171" s="26" t="n"/>
      <c r="C1171" s="26" t="n"/>
      <c r="D1171" s="26" t="n"/>
      <c r="E1171" s="26" t="n"/>
      <c r="F1171" s="27" t="n"/>
      <c r="G1171" s="28">
        <f>IFERROR(IF(E1171="","",VLOOKUP(E1171,'Setup - Mix Design'!$A$5:$I$504,9,0)),"")</f>
        <v/>
      </c>
      <c r="H1171" s="32">
        <f>IF(OR(F1171="",G1171=""),"",F1171*G1171)</f>
        <v/>
      </c>
      <c r="I1171" s="33">
        <f>IF(B1171="","",SUMIF('Dispatch (Challan)'!$C$5:$C$6004,B1171,'Dispatch (Challan)'!$F$5:$F$6004))</f>
        <v/>
      </c>
      <c r="J1171" s="33">
        <f>IF(F1171="","",F1171-I1171)</f>
        <v/>
      </c>
      <c r="K1171" s="28">
        <f>IF(F1171="","",IF(I1171=0,"Pending",IF(I1171&gt;=F1171,"Completed","Partial")))</f>
        <v/>
      </c>
    </row>
    <row r="1172">
      <c r="A1172" s="31" t="n"/>
      <c r="B1172" s="26" t="n"/>
      <c r="C1172" s="26" t="n"/>
      <c r="D1172" s="26" t="n"/>
      <c r="E1172" s="26" t="n"/>
      <c r="F1172" s="27" t="n"/>
      <c r="G1172" s="28">
        <f>IFERROR(IF(E1172="","",VLOOKUP(E1172,'Setup - Mix Design'!$A$5:$I$504,9,0)),"")</f>
        <v/>
      </c>
      <c r="H1172" s="32">
        <f>IF(OR(F1172="",G1172=""),"",F1172*G1172)</f>
        <v/>
      </c>
      <c r="I1172" s="33">
        <f>IF(B1172="","",SUMIF('Dispatch (Challan)'!$C$5:$C$6004,B1172,'Dispatch (Challan)'!$F$5:$F$6004))</f>
        <v/>
      </c>
      <c r="J1172" s="33">
        <f>IF(F1172="","",F1172-I1172)</f>
        <v/>
      </c>
      <c r="K1172" s="28">
        <f>IF(F1172="","",IF(I1172=0,"Pending",IF(I1172&gt;=F1172,"Completed","Partial")))</f>
        <v/>
      </c>
    </row>
    <row r="1173">
      <c r="A1173" s="31" t="n"/>
      <c r="B1173" s="26" t="n"/>
      <c r="C1173" s="26" t="n"/>
      <c r="D1173" s="26" t="n"/>
      <c r="E1173" s="26" t="n"/>
      <c r="F1173" s="27" t="n"/>
      <c r="G1173" s="28">
        <f>IFERROR(IF(E1173="","",VLOOKUP(E1173,'Setup - Mix Design'!$A$5:$I$504,9,0)),"")</f>
        <v/>
      </c>
      <c r="H1173" s="32">
        <f>IF(OR(F1173="",G1173=""),"",F1173*G1173)</f>
        <v/>
      </c>
      <c r="I1173" s="33">
        <f>IF(B1173="","",SUMIF('Dispatch (Challan)'!$C$5:$C$6004,B1173,'Dispatch (Challan)'!$F$5:$F$6004))</f>
        <v/>
      </c>
      <c r="J1173" s="33">
        <f>IF(F1173="","",F1173-I1173)</f>
        <v/>
      </c>
      <c r="K1173" s="28">
        <f>IF(F1173="","",IF(I1173=0,"Pending",IF(I1173&gt;=F1173,"Completed","Partial")))</f>
        <v/>
      </c>
    </row>
    <row r="1174">
      <c r="A1174" s="31" t="n"/>
      <c r="B1174" s="26" t="n"/>
      <c r="C1174" s="26" t="n"/>
      <c r="D1174" s="26" t="n"/>
      <c r="E1174" s="26" t="n"/>
      <c r="F1174" s="27" t="n"/>
      <c r="G1174" s="28">
        <f>IFERROR(IF(E1174="","",VLOOKUP(E1174,'Setup - Mix Design'!$A$5:$I$504,9,0)),"")</f>
        <v/>
      </c>
      <c r="H1174" s="32">
        <f>IF(OR(F1174="",G1174=""),"",F1174*G1174)</f>
        <v/>
      </c>
      <c r="I1174" s="33">
        <f>IF(B1174="","",SUMIF('Dispatch (Challan)'!$C$5:$C$6004,B1174,'Dispatch (Challan)'!$F$5:$F$6004))</f>
        <v/>
      </c>
      <c r="J1174" s="33">
        <f>IF(F1174="","",F1174-I1174)</f>
        <v/>
      </c>
      <c r="K1174" s="28">
        <f>IF(F1174="","",IF(I1174=0,"Pending",IF(I1174&gt;=F1174,"Completed","Partial")))</f>
        <v/>
      </c>
    </row>
    <row r="1175">
      <c r="A1175" s="31" t="n"/>
      <c r="B1175" s="26" t="n"/>
      <c r="C1175" s="26" t="n"/>
      <c r="D1175" s="26" t="n"/>
      <c r="E1175" s="26" t="n"/>
      <c r="F1175" s="27" t="n"/>
      <c r="G1175" s="28">
        <f>IFERROR(IF(E1175="","",VLOOKUP(E1175,'Setup - Mix Design'!$A$5:$I$504,9,0)),"")</f>
        <v/>
      </c>
      <c r="H1175" s="32">
        <f>IF(OR(F1175="",G1175=""),"",F1175*G1175)</f>
        <v/>
      </c>
      <c r="I1175" s="33">
        <f>IF(B1175="","",SUMIF('Dispatch (Challan)'!$C$5:$C$6004,B1175,'Dispatch (Challan)'!$F$5:$F$6004))</f>
        <v/>
      </c>
      <c r="J1175" s="33">
        <f>IF(F1175="","",F1175-I1175)</f>
        <v/>
      </c>
      <c r="K1175" s="28">
        <f>IF(F1175="","",IF(I1175=0,"Pending",IF(I1175&gt;=F1175,"Completed","Partial")))</f>
        <v/>
      </c>
    </row>
    <row r="1176">
      <c r="A1176" s="31" t="n"/>
      <c r="B1176" s="26" t="n"/>
      <c r="C1176" s="26" t="n"/>
      <c r="D1176" s="26" t="n"/>
      <c r="E1176" s="26" t="n"/>
      <c r="F1176" s="27" t="n"/>
      <c r="G1176" s="28">
        <f>IFERROR(IF(E1176="","",VLOOKUP(E1176,'Setup - Mix Design'!$A$5:$I$504,9,0)),"")</f>
        <v/>
      </c>
      <c r="H1176" s="32">
        <f>IF(OR(F1176="",G1176=""),"",F1176*G1176)</f>
        <v/>
      </c>
      <c r="I1176" s="33">
        <f>IF(B1176="","",SUMIF('Dispatch (Challan)'!$C$5:$C$6004,B1176,'Dispatch (Challan)'!$F$5:$F$6004))</f>
        <v/>
      </c>
      <c r="J1176" s="33">
        <f>IF(F1176="","",F1176-I1176)</f>
        <v/>
      </c>
      <c r="K1176" s="28">
        <f>IF(F1176="","",IF(I1176=0,"Pending",IF(I1176&gt;=F1176,"Completed","Partial")))</f>
        <v/>
      </c>
    </row>
    <row r="1177">
      <c r="A1177" s="31" t="n"/>
      <c r="B1177" s="26" t="n"/>
      <c r="C1177" s="26" t="n"/>
      <c r="D1177" s="26" t="n"/>
      <c r="E1177" s="26" t="n"/>
      <c r="F1177" s="27" t="n"/>
      <c r="G1177" s="28">
        <f>IFERROR(IF(E1177="","",VLOOKUP(E1177,'Setup - Mix Design'!$A$5:$I$504,9,0)),"")</f>
        <v/>
      </c>
      <c r="H1177" s="32">
        <f>IF(OR(F1177="",G1177=""),"",F1177*G1177)</f>
        <v/>
      </c>
      <c r="I1177" s="33">
        <f>IF(B1177="","",SUMIF('Dispatch (Challan)'!$C$5:$C$6004,B1177,'Dispatch (Challan)'!$F$5:$F$6004))</f>
        <v/>
      </c>
      <c r="J1177" s="33">
        <f>IF(F1177="","",F1177-I1177)</f>
        <v/>
      </c>
      <c r="K1177" s="28">
        <f>IF(F1177="","",IF(I1177=0,"Pending",IF(I1177&gt;=F1177,"Completed","Partial")))</f>
        <v/>
      </c>
    </row>
    <row r="1178">
      <c r="A1178" s="31" t="n"/>
      <c r="B1178" s="26" t="n"/>
      <c r="C1178" s="26" t="n"/>
      <c r="D1178" s="26" t="n"/>
      <c r="E1178" s="26" t="n"/>
      <c r="F1178" s="27" t="n"/>
      <c r="G1178" s="28">
        <f>IFERROR(IF(E1178="","",VLOOKUP(E1178,'Setup - Mix Design'!$A$5:$I$504,9,0)),"")</f>
        <v/>
      </c>
      <c r="H1178" s="32">
        <f>IF(OR(F1178="",G1178=""),"",F1178*G1178)</f>
        <v/>
      </c>
      <c r="I1178" s="33">
        <f>IF(B1178="","",SUMIF('Dispatch (Challan)'!$C$5:$C$6004,B1178,'Dispatch (Challan)'!$F$5:$F$6004))</f>
        <v/>
      </c>
      <c r="J1178" s="33">
        <f>IF(F1178="","",F1178-I1178)</f>
        <v/>
      </c>
      <c r="K1178" s="28">
        <f>IF(F1178="","",IF(I1178=0,"Pending",IF(I1178&gt;=F1178,"Completed","Partial")))</f>
        <v/>
      </c>
    </row>
    <row r="1179">
      <c r="A1179" s="31" t="n"/>
      <c r="B1179" s="26" t="n"/>
      <c r="C1179" s="26" t="n"/>
      <c r="D1179" s="26" t="n"/>
      <c r="E1179" s="26" t="n"/>
      <c r="F1179" s="27" t="n"/>
      <c r="G1179" s="28">
        <f>IFERROR(IF(E1179="","",VLOOKUP(E1179,'Setup - Mix Design'!$A$5:$I$504,9,0)),"")</f>
        <v/>
      </c>
      <c r="H1179" s="32">
        <f>IF(OR(F1179="",G1179=""),"",F1179*G1179)</f>
        <v/>
      </c>
      <c r="I1179" s="33">
        <f>IF(B1179="","",SUMIF('Dispatch (Challan)'!$C$5:$C$6004,B1179,'Dispatch (Challan)'!$F$5:$F$6004))</f>
        <v/>
      </c>
      <c r="J1179" s="33">
        <f>IF(F1179="","",F1179-I1179)</f>
        <v/>
      </c>
      <c r="K1179" s="28">
        <f>IF(F1179="","",IF(I1179=0,"Pending",IF(I1179&gt;=F1179,"Completed","Partial")))</f>
        <v/>
      </c>
    </row>
    <row r="1180">
      <c r="A1180" s="31" t="n"/>
      <c r="B1180" s="26" t="n"/>
      <c r="C1180" s="26" t="n"/>
      <c r="D1180" s="26" t="n"/>
      <c r="E1180" s="26" t="n"/>
      <c r="F1180" s="27" t="n"/>
      <c r="G1180" s="28">
        <f>IFERROR(IF(E1180="","",VLOOKUP(E1180,'Setup - Mix Design'!$A$5:$I$504,9,0)),"")</f>
        <v/>
      </c>
      <c r="H1180" s="32">
        <f>IF(OR(F1180="",G1180=""),"",F1180*G1180)</f>
        <v/>
      </c>
      <c r="I1180" s="33">
        <f>IF(B1180="","",SUMIF('Dispatch (Challan)'!$C$5:$C$6004,B1180,'Dispatch (Challan)'!$F$5:$F$6004))</f>
        <v/>
      </c>
      <c r="J1180" s="33">
        <f>IF(F1180="","",F1180-I1180)</f>
        <v/>
      </c>
      <c r="K1180" s="28">
        <f>IF(F1180="","",IF(I1180=0,"Pending",IF(I1180&gt;=F1180,"Completed","Partial")))</f>
        <v/>
      </c>
    </row>
    <row r="1181">
      <c r="A1181" s="31" t="n"/>
      <c r="B1181" s="26" t="n"/>
      <c r="C1181" s="26" t="n"/>
      <c r="D1181" s="26" t="n"/>
      <c r="E1181" s="26" t="n"/>
      <c r="F1181" s="27" t="n"/>
      <c r="G1181" s="28">
        <f>IFERROR(IF(E1181="","",VLOOKUP(E1181,'Setup - Mix Design'!$A$5:$I$504,9,0)),"")</f>
        <v/>
      </c>
      <c r="H1181" s="32">
        <f>IF(OR(F1181="",G1181=""),"",F1181*G1181)</f>
        <v/>
      </c>
      <c r="I1181" s="33">
        <f>IF(B1181="","",SUMIF('Dispatch (Challan)'!$C$5:$C$6004,B1181,'Dispatch (Challan)'!$F$5:$F$6004))</f>
        <v/>
      </c>
      <c r="J1181" s="33">
        <f>IF(F1181="","",F1181-I1181)</f>
        <v/>
      </c>
      <c r="K1181" s="28">
        <f>IF(F1181="","",IF(I1181=0,"Pending",IF(I1181&gt;=F1181,"Completed","Partial")))</f>
        <v/>
      </c>
    </row>
    <row r="1182">
      <c r="A1182" s="31" t="n"/>
      <c r="B1182" s="26" t="n"/>
      <c r="C1182" s="26" t="n"/>
      <c r="D1182" s="26" t="n"/>
      <c r="E1182" s="26" t="n"/>
      <c r="F1182" s="27" t="n"/>
      <c r="G1182" s="28">
        <f>IFERROR(IF(E1182="","",VLOOKUP(E1182,'Setup - Mix Design'!$A$5:$I$504,9,0)),"")</f>
        <v/>
      </c>
      <c r="H1182" s="32">
        <f>IF(OR(F1182="",G1182=""),"",F1182*G1182)</f>
        <v/>
      </c>
      <c r="I1182" s="33">
        <f>IF(B1182="","",SUMIF('Dispatch (Challan)'!$C$5:$C$6004,B1182,'Dispatch (Challan)'!$F$5:$F$6004))</f>
        <v/>
      </c>
      <c r="J1182" s="33">
        <f>IF(F1182="","",F1182-I1182)</f>
        <v/>
      </c>
      <c r="K1182" s="28">
        <f>IF(F1182="","",IF(I1182=0,"Pending",IF(I1182&gt;=F1182,"Completed","Partial")))</f>
        <v/>
      </c>
    </row>
    <row r="1183">
      <c r="A1183" s="31" t="n"/>
      <c r="B1183" s="26" t="n"/>
      <c r="C1183" s="26" t="n"/>
      <c r="D1183" s="26" t="n"/>
      <c r="E1183" s="26" t="n"/>
      <c r="F1183" s="27" t="n"/>
      <c r="G1183" s="28">
        <f>IFERROR(IF(E1183="","",VLOOKUP(E1183,'Setup - Mix Design'!$A$5:$I$504,9,0)),"")</f>
        <v/>
      </c>
      <c r="H1183" s="32">
        <f>IF(OR(F1183="",G1183=""),"",F1183*G1183)</f>
        <v/>
      </c>
      <c r="I1183" s="33">
        <f>IF(B1183="","",SUMIF('Dispatch (Challan)'!$C$5:$C$6004,B1183,'Dispatch (Challan)'!$F$5:$F$6004))</f>
        <v/>
      </c>
      <c r="J1183" s="33">
        <f>IF(F1183="","",F1183-I1183)</f>
        <v/>
      </c>
      <c r="K1183" s="28">
        <f>IF(F1183="","",IF(I1183=0,"Pending",IF(I1183&gt;=F1183,"Completed","Partial")))</f>
        <v/>
      </c>
    </row>
    <row r="1184">
      <c r="A1184" s="31" t="n"/>
      <c r="B1184" s="26" t="n"/>
      <c r="C1184" s="26" t="n"/>
      <c r="D1184" s="26" t="n"/>
      <c r="E1184" s="26" t="n"/>
      <c r="F1184" s="27" t="n"/>
      <c r="G1184" s="28">
        <f>IFERROR(IF(E1184="","",VLOOKUP(E1184,'Setup - Mix Design'!$A$5:$I$504,9,0)),"")</f>
        <v/>
      </c>
      <c r="H1184" s="32">
        <f>IF(OR(F1184="",G1184=""),"",F1184*G1184)</f>
        <v/>
      </c>
      <c r="I1184" s="33">
        <f>IF(B1184="","",SUMIF('Dispatch (Challan)'!$C$5:$C$6004,B1184,'Dispatch (Challan)'!$F$5:$F$6004))</f>
        <v/>
      </c>
      <c r="J1184" s="33">
        <f>IF(F1184="","",F1184-I1184)</f>
        <v/>
      </c>
      <c r="K1184" s="28">
        <f>IF(F1184="","",IF(I1184=0,"Pending",IF(I1184&gt;=F1184,"Completed","Partial")))</f>
        <v/>
      </c>
    </row>
    <row r="1185">
      <c r="A1185" s="31" t="n"/>
      <c r="B1185" s="26" t="n"/>
      <c r="C1185" s="26" t="n"/>
      <c r="D1185" s="26" t="n"/>
      <c r="E1185" s="26" t="n"/>
      <c r="F1185" s="27" t="n"/>
      <c r="G1185" s="28">
        <f>IFERROR(IF(E1185="","",VLOOKUP(E1185,'Setup - Mix Design'!$A$5:$I$504,9,0)),"")</f>
        <v/>
      </c>
      <c r="H1185" s="32">
        <f>IF(OR(F1185="",G1185=""),"",F1185*G1185)</f>
        <v/>
      </c>
      <c r="I1185" s="33">
        <f>IF(B1185="","",SUMIF('Dispatch (Challan)'!$C$5:$C$6004,B1185,'Dispatch (Challan)'!$F$5:$F$6004))</f>
        <v/>
      </c>
      <c r="J1185" s="33">
        <f>IF(F1185="","",F1185-I1185)</f>
        <v/>
      </c>
      <c r="K1185" s="28">
        <f>IF(F1185="","",IF(I1185=0,"Pending",IF(I1185&gt;=F1185,"Completed","Partial")))</f>
        <v/>
      </c>
    </row>
    <row r="1186">
      <c r="A1186" s="31" t="n"/>
      <c r="B1186" s="26" t="n"/>
      <c r="C1186" s="26" t="n"/>
      <c r="D1186" s="26" t="n"/>
      <c r="E1186" s="26" t="n"/>
      <c r="F1186" s="27" t="n"/>
      <c r="G1186" s="28">
        <f>IFERROR(IF(E1186="","",VLOOKUP(E1186,'Setup - Mix Design'!$A$5:$I$504,9,0)),"")</f>
        <v/>
      </c>
      <c r="H1186" s="32">
        <f>IF(OR(F1186="",G1186=""),"",F1186*G1186)</f>
        <v/>
      </c>
      <c r="I1186" s="33">
        <f>IF(B1186="","",SUMIF('Dispatch (Challan)'!$C$5:$C$6004,B1186,'Dispatch (Challan)'!$F$5:$F$6004))</f>
        <v/>
      </c>
      <c r="J1186" s="33">
        <f>IF(F1186="","",F1186-I1186)</f>
        <v/>
      </c>
      <c r="K1186" s="28">
        <f>IF(F1186="","",IF(I1186=0,"Pending",IF(I1186&gt;=F1186,"Completed","Partial")))</f>
        <v/>
      </c>
    </row>
    <row r="1187">
      <c r="A1187" s="31" t="n"/>
      <c r="B1187" s="26" t="n"/>
      <c r="C1187" s="26" t="n"/>
      <c r="D1187" s="26" t="n"/>
      <c r="E1187" s="26" t="n"/>
      <c r="F1187" s="27" t="n"/>
      <c r="G1187" s="28">
        <f>IFERROR(IF(E1187="","",VLOOKUP(E1187,'Setup - Mix Design'!$A$5:$I$504,9,0)),"")</f>
        <v/>
      </c>
      <c r="H1187" s="32">
        <f>IF(OR(F1187="",G1187=""),"",F1187*G1187)</f>
        <v/>
      </c>
      <c r="I1187" s="33">
        <f>IF(B1187="","",SUMIF('Dispatch (Challan)'!$C$5:$C$6004,B1187,'Dispatch (Challan)'!$F$5:$F$6004))</f>
        <v/>
      </c>
      <c r="J1187" s="33">
        <f>IF(F1187="","",F1187-I1187)</f>
        <v/>
      </c>
      <c r="K1187" s="28">
        <f>IF(F1187="","",IF(I1187=0,"Pending",IF(I1187&gt;=F1187,"Completed","Partial")))</f>
        <v/>
      </c>
    </row>
    <row r="1188">
      <c r="A1188" s="31" t="n"/>
      <c r="B1188" s="26" t="n"/>
      <c r="C1188" s="26" t="n"/>
      <c r="D1188" s="26" t="n"/>
      <c r="E1188" s="26" t="n"/>
      <c r="F1188" s="27" t="n"/>
      <c r="G1188" s="28">
        <f>IFERROR(IF(E1188="","",VLOOKUP(E1188,'Setup - Mix Design'!$A$5:$I$504,9,0)),"")</f>
        <v/>
      </c>
      <c r="H1188" s="32">
        <f>IF(OR(F1188="",G1188=""),"",F1188*G1188)</f>
        <v/>
      </c>
      <c r="I1188" s="33">
        <f>IF(B1188="","",SUMIF('Dispatch (Challan)'!$C$5:$C$6004,B1188,'Dispatch (Challan)'!$F$5:$F$6004))</f>
        <v/>
      </c>
      <c r="J1188" s="33">
        <f>IF(F1188="","",F1188-I1188)</f>
        <v/>
      </c>
      <c r="K1188" s="28">
        <f>IF(F1188="","",IF(I1188=0,"Pending",IF(I1188&gt;=F1188,"Completed","Partial")))</f>
        <v/>
      </c>
    </row>
    <row r="1189">
      <c r="A1189" s="31" t="n"/>
      <c r="B1189" s="26" t="n"/>
      <c r="C1189" s="26" t="n"/>
      <c r="D1189" s="26" t="n"/>
      <c r="E1189" s="26" t="n"/>
      <c r="F1189" s="27" t="n"/>
      <c r="G1189" s="28">
        <f>IFERROR(IF(E1189="","",VLOOKUP(E1189,'Setup - Mix Design'!$A$5:$I$504,9,0)),"")</f>
        <v/>
      </c>
      <c r="H1189" s="32">
        <f>IF(OR(F1189="",G1189=""),"",F1189*G1189)</f>
        <v/>
      </c>
      <c r="I1189" s="33">
        <f>IF(B1189="","",SUMIF('Dispatch (Challan)'!$C$5:$C$6004,B1189,'Dispatch (Challan)'!$F$5:$F$6004))</f>
        <v/>
      </c>
      <c r="J1189" s="33">
        <f>IF(F1189="","",F1189-I1189)</f>
        <v/>
      </c>
      <c r="K1189" s="28">
        <f>IF(F1189="","",IF(I1189=0,"Pending",IF(I1189&gt;=F1189,"Completed","Partial")))</f>
        <v/>
      </c>
    </row>
    <row r="1190">
      <c r="A1190" s="31" t="n"/>
      <c r="B1190" s="26" t="n"/>
      <c r="C1190" s="26" t="n"/>
      <c r="D1190" s="26" t="n"/>
      <c r="E1190" s="26" t="n"/>
      <c r="F1190" s="27" t="n"/>
      <c r="G1190" s="28">
        <f>IFERROR(IF(E1190="","",VLOOKUP(E1190,'Setup - Mix Design'!$A$5:$I$504,9,0)),"")</f>
        <v/>
      </c>
      <c r="H1190" s="32">
        <f>IF(OR(F1190="",G1190=""),"",F1190*G1190)</f>
        <v/>
      </c>
      <c r="I1190" s="33">
        <f>IF(B1190="","",SUMIF('Dispatch (Challan)'!$C$5:$C$6004,B1190,'Dispatch (Challan)'!$F$5:$F$6004))</f>
        <v/>
      </c>
      <c r="J1190" s="33">
        <f>IF(F1190="","",F1190-I1190)</f>
        <v/>
      </c>
      <c r="K1190" s="28">
        <f>IF(F1190="","",IF(I1190=0,"Pending",IF(I1190&gt;=F1190,"Completed","Partial")))</f>
        <v/>
      </c>
    </row>
    <row r="1191">
      <c r="A1191" s="31" t="n"/>
      <c r="B1191" s="26" t="n"/>
      <c r="C1191" s="26" t="n"/>
      <c r="D1191" s="26" t="n"/>
      <c r="E1191" s="26" t="n"/>
      <c r="F1191" s="27" t="n"/>
      <c r="G1191" s="28">
        <f>IFERROR(IF(E1191="","",VLOOKUP(E1191,'Setup - Mix Design'!$A$5:$I$504,9,0)),"")</f>
        <v/>
      </c>
      <c r="H1191" s="32">
        <f>IF(OR(F1191="",G1191=""),"",F1191*G1191)</f>
        <v/>
      </c>
      <c r="I1191" s="33">
        <f>IF(B1191="","",SUMIF('Dispatch (Challan)'!$C$5:$C$6004,B1191,'Dispatch (Challan)'!$F$5:$F$6004))</f>
        <v/>
      </c>
      <c r="J1191" s="33">
        <f>IF(F1191="","",F1191-I1191)</f>
        <v/>
      </c>
      <c r="K1191" s="28">
        <f>IF(F1191="","",IF(I1191=0,"Pending",IF(I1191&gt;=F1191,"Completed","Partial")))</f>
        <v/>
      </c>
    </row>
    <row r="1192">
      <c r="A1192" s="31" t="n"/>
      <c r="B1192" s="26" t="n"/>
      <c r="C1192" s="26" t="n"/>
      <c r="D1192" s="26" t="n"/>
      <c r="E1192" s="26" t="n"/>
      <c r="F1192" s="27" t="n"/>
      <c r="G1192" s="28">
        <f>IFERROR(IF(E1192="","",VLOOKUP(E1192,'Setup - Mix Design'!$A$5:$I$504,9,0)),"")</f>
        <v/>
      </c>
      <c r="H1192" s="32">
        <f>IF(OR(F1192="",G1192=""),"",F1192*G1192)</f>
        <v/>
      </c>
      <c r="I1192" s="33">
        <f>IF(B1192="","",SUMIF('Dispatch (Challan)'!$C$5:$C$6004,B1192,'Dispatch (Challan)'!$F$5:$F$6004))</f>
        <v/>
      </c>
      <c r="J1192" s="33">
        <f>IF(F1192="","",F1192-I1192)</f>
        <v/>
      </c>
      <c r="K1192" s="28">
        <f>IF(F1192="","",IF(I1192=0,"Pending",IF(I1192&gt;=F1192,"Completed","Partial")))</f>
        <v/>
      </c>
    </row>
    <row r="1193">
      <c r="A1193" s="31" t="n"/>
      <c r="B1193" s="26" t="n"/>
      <c r="C1193" s="26" t="n"/>
      <c r="D1193" s="26" t="n"/>
      <c r="E1193" s="26" t="n"/>
      <c r="F1193" s="27" t="n"/>
      <c r="G1193" s="28">
        <f>IFERROR(IF(E1193="","",VLOOKUP(E1193,'Setup - Mix Design'!$A$5:$I$504,9,0)),"")</f>
        <v/>
      </c>
      <c r="H1193" s="32">
        <f>IF(OR(F1193="",G1193=""),"",F1193*G1193)</f>
        <v/>
      </c>
      <c r="I1193" s="33">
        <f>IF(B1193="","",SUMIF('Dispatch (Challan)'!$C$5:$C$6004,B1193,'Dispatch (Challan)'!$F$5:$F$6004))</f>
        <v/>
      </c>
      <c r="J1193" s="33">
        <f>IF(F1193="","",F1193-I1193)</f>
        <v/>
      </c>
      <c r="K1193" s="28">
        <f>IF(F1193="","",IF(I1193=0,"Pending",IF(I1193&gt;=F1193,"Completed","Partial")))</f>
        <v/>
      </c>
    </row>
    <row r="1194">
      <c r="A1194" s="31" t="n"/>
      <c r="B1194" s="26" t="n"/>
      <c r="C1194" s="26" t="n"/>
      <c r="D1194" s="26" t="n"/>
      <c r="E1194" s="26" t="n"/>
      <c r="F1194" s="27" t="n"/>
      <c r="G1194" s="28">
        <f>IFERROR(IF(E1194="","",VLOOKUP(E1194,'Setup - Mix Design'!$A$5:$I$504,9,0)),"")</f>
        <v/>
      </c>
      <c r="H1194" s="32">
        <f>IF(OR(F1194="",G1194=""),"",F1194*G1194)</f>
        <v/>
      </c>
      <c r="I1194" s="33">
        <f>IF(B1194="","",SUMIF('Dispatch (Challan)'!$C$5:$C$6004,B1194,'Dispatch (Challan)'!$F$5:$F$6004))</f>
        <v/>
      </c>
      <c r="J1194" s="33">
        <f>IF(F1194="","",F1194-I1194)</f>
        <v/>
      </c>
      <c r="K1194" s="28">
        <f>IF(F1194="","",IF(I1194=0,"Pending",IF(I1194&gt;=F1194,"Completed","Partial")))</f>
        <v/>
      </c>
    </row>
    <row r="1195">
      <c r="A1195" s="31" t="n"/>
      <c r="B1195" s="26" t="n"/>
      <c r="C1195" s="26" t="n"/>
      <c r="D1195" s="26" t="n"/>
      <c r="E1195" s="26" t="n"/>
      <c r="F1195" s="27" t="n"/>
      <c r="G1195" s="28">
        <f>IFERROR(IF(E1195="","",VLOOKUP(E1195,'Setup - Mix Design'!$A$5:$I$504,9,0)),"")</f>
        <v/>
      </c>
      <c r="H1195" s="32">
        <f>IF(OR(F1195="",G1195=""),"",F1195*G1195)</f>
        <v/>
      </c>
      <c r="I1195" s="33">
        <f>IF(B1195="","",SUMIF('Dispatch (Challan)'!$C$5:$C$6004,B1195,'Dispatch (Challan)'!$F$5:$F$6004))</f>
        <v/>
      </c>
      <c r="J1195" s="33">
        <f>IF(F1195="","",F1195-I1195)</f>
        <v/>
      </c>
      <c r="K1195" s="28">
        <f>IF(F1195="","",IF(I1195=0,"Pending",IF(I1195&gt;=F1195,"Completed","Partial")))</f>
        <v/>
      </c>
    </row>
    <row r="1196">
      <c r="A1196" s="31" t="n"/>
      <c r="B1196" s="26" t="n"/>
      <c r="C1196" s="26" t="n"/>
      <c r="D1196" s="26" t="n"/>
      <c r="E1196" s="26" t="n"/>
      <c r="F1196" s="27" t="n"/>
      <c r="G1196" s="28">
        <f>IFERROR(IF(E1196="","",VLOOKUP(E1196,'Setup - Mix Design'!$A$5:$I$504,9,0)),"")</f>
        <v/>
      </c>
      <c r="H1196" s="32">
        <f>IF(OR(F1196="",G1196=""),"",F1196*G1196)</f>
        <v/>
      </c>
      <c r="I1196" s="33">
        <f>IF(B1196="","",SUMIF('Dispatch (Challan)'!$C$5:$C$6004,B1196,'Dispatch (Challan)'!$F$5:$F$6004))</f>
        <v/>
      </c>
      <c r="J1196" s="33">
        <f>IF(F1196="","",F1196-I1196)</f>
        <v/>
      </c>
      <c r="K1196" s="28">
        <f>IF(F1196="","",IF(I1196=0,"Pending",IF(I1196&gt;=F1196,"Completed","Partial")))</f>
        <v/>
      </c>
    </row>
    <row r="1197">
      <c r="A1197" s="31" t="n"/>
      <c r="B1197" s="26" t="n"/>
      <c r="C1197" s="26" t="n"/>
      <c r="D1197" s="26" t="n"/>
      <c r="E1197" s="26" t="n"/>
      <c r="F1197" s="27" t="n"/>
      <c r="G1197" s="28">
        <f>IFERROR(IF(E1197="","",VLOOKUP(E1197,'Setup - Mix Design'!$A$5:$I$504,9,0)),"")</f>
        <v/>
      </c>
      <c r="H1197" s="32">
        <f>IF(OR(F1197="",G1197=""),"",F1197*G1197)</f>
        <v/>
      </c>
      <c r="I1197" s="33">
        <f>IF(B1197="","",SUMIF('Dispatch (Challan)'!$C$5:$C$6004,B1197,'Dispatch (Challan)'!$F$5:$F$6004))</f>
        <v/>
      </c>
      <c r="J1197" s="33">
        <f>IF(F1197="","",F1197-I1197)</f>
        <v/>
      </c>
      <c r="K1197" s="28">
        <f>IF(F1197="","",IF(I1197=0,"Pending",IF(I1197&gt;=F1197,"Completed","Partial")))</f>
        <v/>
      </c>
    </row>
    <row r="1198">
      <c r="A1198" s="31" t="n"/>
      <c r="B1198" s="26" t="n"/>
      <c r="C1198" s="26" t="n"/>
      <c r="D1198" s="26" t="n"/>
      <c r="E1198" s="26" t="n"/>
      <c r="F1198" s="27" t="n"/>
      <c r="G1198" s="28">
        <f>IFERROR(IF(E1198="","",VLOOKUP(E1198,'Setup - Mix Design'!$A$5:$I$504,9,0)),"")</f>
        <v/>
      </c>
      <c r="H1198" s="32">
        <f>IF(OR(F1198="",G1198=""),"",F1198*G1198)</f>
        <v/>
      </c>
      <c r="I1198" s="33">
        <f>IF(B1198="","",SUMIF('Dispatch (Challan)'!$C$5:$C$6004,B1198,'Dispatch (Challan)'!$F$5:$F$6004))</f>
        <v/>
      </c>
      <c r="J1198" s="33">
        <f>IF(F1198="","",F1198-I1198)</f>
        <v/>
      </c>
      <c r="K1198" s="28">
        <f>IF(F1198="","",IF(I1198=0,"Pending",IF(I1198&gt;=F1198,"Completed","Partial")))</f>
        <v/>
      </c>
    </row>
    <row r="1199">
      <c r="A1199" s="31" t="n"/>
      <c r="B1199" s="26" t="n"/>
      <c r="C1199" s="26" t="n"/>
      <c r="D1199" s="26" t="n"/>
      <c r="E1199" s="26" t="n"/>
      <c r="F1199" s="27" t="n"/>
      <c r="G1199" s="28">
        <f>IFERROR(IF(E1199="","",VLOOKUP(E1199,'Setup - Mix Design'!$A$5:$I$504,9,0)),"")</f>
        <v/>
      </c>
      <c r="H1199" s="32">
        <f>IF(OR(F1199="",G1199=""),"",F1199*G1199)</f>
        <v/>
      </c>
      <c r="I1199" s="33">
        <f>IF(B1199="","",SUMIF('Dispatch (Challan)'!$C$5:$C$6004,B1199,'Dispatch (Challan)'!$F$5:$F$6004))</f>
        <v/>
      </c>
      <c r="J1199" s="33">
        <f>IF(F1199="","",F1199-I1199)</f>
        <v/>
      </c>
      <c r="K1199" s="28">
        <f>IF(F1199="","",IF(I1199=0,"Pending",IF(I1199&gt;=F1199,"Completed","Partial")))</f>
        <v/>
      </c>
    </row>
    <row r="1200">
      <c r="A1200" s="31" t="n"/>
      <c r="B1200" s="26" t="n"/>
      <c r="C1200" s="26" t="n"/>
      <c r="D1200" s="26" t="n"/>
      <c r="E1200" s="26" t="n"/>
      <c r="F1200" s="27" t="n"/>
      <c r="G1200" s="28">
        <f>IFERROR(IF(E1200="","",VLOOKUP(E1200,'Setup - Mix Design'!$A$5:$I$504,9,0)),"")</f>
        <v/>
      </c>
      <c r="H1200" s="32">
        <f>IF(OR(F1200="",G1200=""),"",F1200*G1200)</f>
        <v/>
      </c>
      <c r="I1200" s="33">
        <f>IF(B1200="","",SUMIF('Dispatch (Challan)'!$C$5:$C$6004,B1200,'Dispatch (Challan)'!$F$5:$F$6004))</f>
        <v/>
      </c>
      <c r="J1200" s="33">
        <f>IF(F1200="","",F1200-I1200)</f>
        <v/>
      </c>
      <c r="K1200" s="28">
        <f>IF(F1200="","",IF(I1200=0,"Pending",IF(I1200&gt;=F1200,"Completed","Partial")))</f>
        <v/>
      </c>
    </row>
    <row r="1201">
      <c r="A1201" s="31" t="n"/>
      <c r="B1201" s="26" t="n"/>
      <c r="C1201" s="26" t="n"/>
      <c r="D1201" s="26" t="n"/>
      <c r="E1201" s="26" t="n"/>
      <c r="F1201" s="27" t="n"/>
      <c r="G1201" s="28">
        <f>IFERROR(IF(E1201="","",VLOOKUP(E1201,'Setup - Mix Design'!$A$5:$I$504,9,0)),"")</f>
        <v/>
      </c>
      <c r="H1201" s="32">
        <f>IF(OR(F1201="",G1201=""),"",F1201*G1201)</f>
        <v/>
      </c>
      <c r="I1201" s="33">
        <f>IF(B1201="","",SUMIF('Dispatch (Challan)'!$C$5:$C$6004,B1201,'Dispatch (Challan)'!$F$5:$F$6004))</f>
        <v/>
      </c>
      <c r="J1201" s="33">
        <f>IF(F1201="","",F1201-I1201)</f>
        <v/>
      </c>
      <c r="K1201" s="28">
        <f>IF(F1201="","",IF(I1201=0,"Pending",IF(I1201&gt;=F1201,"Completed","Partial")))</f>
        <v/>
      </c>
    </row>
    <row r="1202">
      <c r="A1202" s="31" t="n"/>
      <c r="B1202" s="26" t="n"/>
      <c r="C1202" s="26" t="n"/>
      <c r="D1202" s="26" t="n"/>
      <c r="E1202" s="26" t="n"/>
      <c r="F1202" s="27" t="n"/>
      <c r="G1202" s="28">
        <f>IFERROR(IF(E1202="","",VLOOKUP(E1202,'Setup - Mix Design'!$A$5:$I$504,9,0)),"")</f>
        <v/>
      </c>
      <c r="H1202" s="32">
        <f>IF(OR(F1202="",G1202=""),"",F1202*G1202)</f>
        <v/>
      </c>
      <c r="I1202" s="33">
        <f>IF(B1202="","",SUMIF('Dispatch (Challan)'!$C$5:$C$6004,B1202,'Dispatch (Challan)'!$F$5:$F$6004))</f>
        <v/>
      </c>
      <c r="J1202" s="33">
        <f>IF(F1202="","",F1202-I1202)</f>
        <v/>
      </c>
      <c r="K1202" s="28">
        <f>IF(F1202="","",IF(I1202=0,"Pending",IF(I1202&gt;=F1202,"Completed","Partial")))</f>
        <v/>
      </c>
    </row>
    <row r="1203">
      <c r="A1203" s="31" t="n"/>
      <c r="B1203" s="26" t="n"/>
      <c r="C1203" s="26" t="n"/>
      <c r="D1203" s="26" t="n"/>
      <c r="E1203" s="26" t="n"/>
      <c r="F1203" s="27" t="n"/>
      <c r="G1203" s="28">
        <f>IFERROR(IF(E1203="","",VLOOKUP(E1203,'Setup - Mix Design'!$A$5:$I$504,9,0)),"")</f>
        <v/>
      </c>
      <c r="H1203" s="32">
        <f>IF(OR(F1203="",G1203=""),"",F1203*G1203)</f>
        <v/>
      </c>
      <c r="I1203" s="33">
        <f>IF(B1203="","",SUMIF('Dispatch (Challan)'!$C$5:$C$6004,B1203,'Dispatch (Challan)'!$F$5:$F$6004))</f>
        <v/>
      </c>
      <c r="J1203" s="33">
        <f>IF(F1203="","",F1203-I1203)</f>
        <v/>
      </c>
      <c r="K1203" s="28">
        <f>IF(F1203="","",IF(I1203=0,"Pending",IF(I1203&gt;=F1203,"Completed","Partial")))</f>
        <v/>
      </c>
    </row>
    <row r="1204">
      <c r="A1204" s="31" t="n"/>
      <c r="B1204" s="26" t="n"/>
      <c r="C1204" s="26" t="n"/>
      <c r="D1204" s="26" t="n"/>
      <c r="E1204" s="26" t="n"/>
      <c r="F1204" s="27" t="n"/>
      <c r="G1204" s="28">
        <f>IFERROR(IF(E1204="","",VLOOKUP(E1204,'Setup - Mix Design'!$A$5:$I$504,9,0)),"")</f>
        <v/>
      </c>
      <c r="H1204" s="32">
        <f>IF(OR(F1204="",G1204=""),"",F1204*G1204)</f>
        <v/>
      </c>
      <c r="I1204" s="33">
        <f>IF(B1204="","",SUMIF('Dispatch (Challan)'!$C$5:$C$6004,B1204,'Dispatch (Challan)'!$F$5:$F$6004))</f>
        <v/>
      </c>
      <c r="J1204" s="33">
        <f>IF(F1204="","",F1204-I1204)</f>
        <v/>
      </c>
      <c r="K1204" s="28">
        <f>IF(F1204="","",IF(I1204=0,"Pending",IF(I1204&gt;=F1204,"Completed","Partial")))</f>
        <v/>
      </c>
    </row>
    <row r="1205">
      <c r="A1205" s="31" t="n"/>
      <c r="B1205" s="26" t="n"/>
      <c r="C1205" s="26" t="n"/>
      <c r="D1205" s="26" t="n"/>
      <c r="E1205" s="26" t="n"/>
      <c r="F1205" s="27" t="n"/>
      <c r="G1205" s="28">
        <f>IFERROR(IF(E1205="","",VLOOKUP(E1205,'Setup - Mix Design'!$A$5:$I$504,9,0)),"")</f>
        <v/>
      </c>
      <c r="H1205" s="32">
        <f>IF(OR(F1205="",G1205=""),"",F1205*G1205)</f>
        <v/>
      </c>
      <c r="I1205" s="33">
        <f>IF(B1205="","",SUMIF('Dispatch (Challan)'!$C$5:$C$6004,B1205,'Dispatch (Challan)'!$F$5:$F$6004))</f>
        <v/>
      </c>
      <c r="J1205" s="33">
        <f>IF(F1205="","",F1205-I1205)</f>
        <v/>
      </c>
      <c r="K1205" s="28">
        <f>IF(F1205="","",IF(I1205=0,"Pending",IF(I1205&gt;=F1205,"Completed","Partial")))</f>
        <v/>
      </c>
    </row>
    <row r="1206">
      <c r="A1206" s="31" t="n"/>
      <c r="B1206" s="26" t="n"/>
      <c r="C1206" s="26" t="n"/>
      <c r="D1206" s="26" t="n"/>
      <c r="E1206" s="26" t="n"/>
      <c r="F1206" s="27" t="n"/>
      <c r="G1206" s="28">
        <f>IFERROR(IF(E1206="","",VLOOKUP(E1206,'Setup - Mix Design'!$A$5:$I$504,9,0)),"")</f>
        <v/>
      </c>
      <c r="H1206" s="32">
        <f>IF(OR(F1206="",G1206=""),"",F1206*G1206)</f>
        <v/>
      </c>
      <c r="I1206" s="33">
        <f>IF(B1206="","",SUMIF('Dispatch (Challan)'!$C$5:$C$6004,B1206,'Dispatch (Challan)'!$F$5:$F$6004))</f>
        <v/>
      </c>
      <c r="J1206" s="33">
        <f>IF(F1206="","",F1206-I1206)</f>
        <v/>
      </c>
      <c r="K1206" s="28">
        <f>IF(F1206="","",IF(I1206=0,"Pending",IF(I1206&gt;=F1206,"Completed","Partial")))</f>
        <v/>
      </c>
    </row>
    <row r="1207">
      <c r="A1207" s="31" t="n"/>
      <c r="B1207" s="26" t="n"/>
      <c r="C1207" s="26" t="n"/>
      <c r="D1207" s="26" t="n"/>
      <c r="E1207" s="26" t="n"/>
      <c r="F1207" s="27" t="n"/>
      <c r="G1207" s="28">
        <f>IFERROR(IF(E1207="","",VLOOKUP(E1207,'Setup - Mix Design'!$A$5:$I$504,9,0)),"")</f>
        <v/>
      </c>
      <c r="H1207" s="32">
        <f>IF(OR(F1207="",G1207=""),"",F1207*G1207)</f>
        <v/>
      </c>
      <c r="I1207" s="33">
        <f>IF(B1207="","",SUMIF('Dispatch (Challan)'!$C$5:$C$6004,B1207,'Dispatch (Challan)'!$F$5:$F$6004))</f>
        <v/>
      </c>
      <c r="J1207" s="33">
        <f>IF(F1207="","",F1207-I1207)</f>
        <v/>
      </c>
      <c r="K1207" s="28">
        <f>IF(F1207="","",IF(I1207=0,"Pending",IF(I1207&gt;=F1207,"Completed","Partial")))</f>
        <v/>
      </c>
    </row>
    <row r="1208">
      <c r="A1208" s="31" t="n"/>
      <c r="B1208" s="26" t="n"/>
      <c r="C1208" s="26" t="n"/>
      <c r="D1208" s="26" t="n"/>
      <c r="E1208" s="26" t="n"/>
      <c r="F1208" s="27" t="n"/>
      <c r="G1208" s="28">
        <f>IFERROR(IF(E1208="","",VLOOKUP(E1208,'Setup - Mix Design'!$A$5:$I$504,9,0)),"")</f>
        <v/>
      </c>
      <c r="H1208" s="32">
        <f>IF(OR(F1208="",G1208=""),"",F1208*G1208)</f>
        <v/>
      </c>
      <c r="I1208" s="33">
        <f>IF(B1208="","",SUMIF('Dispatch (Challan)'!$C$5:$C$6004,B1208,'Dispatch (Challan)'!$F$5:$F$6004))</f>
        <v/>
      </c>
      <c r="J1208" s="33">
        <f>IF(F1208="","",F1208-I1208)</f>
        <v/>
      </c>
      <c r="K1208" s="28">
        <f>IF(F1208="","",IF(I1208=0,"Pending",IF(I1208&gt;=F1208,"Completed","Partial")))</f>
        <v/>
      </c>
    </row>
    <row r="1209">
      <c r="A1209" s="31" t="n"/>
      <c r="B1209" s="26" t="n"/>
      <c r="C1209" s="26" t="n"/>
      <c r="D1209" s="26" t="n"/>
      <c r="E1209" s="26" t="n"/>
      <c r="F1209" s="27" t="n"/>
      <c r="G1209" s="28">
        <f>IFERROR(IF(E1209="","",VLOOKUP(E1209,'Setup - Mix Design'!$A$5:$I$504,9,0)),"")</f>
        <v/>
      </c>
      <c r="H1209" s="32">
        <f>IF(OR(F1209="",G1209=""),"",F1209*G1209)</f>
        <v/>
      </c>
      <c r="I1209" s="33">
        <f>IF(B1209="","",SUMIF('Dispatch (Challan)'!$C$5:$C$6004,B1209,'Dispatch (Challan)'!$F$5:$F$6004))</f>
        <v/>
      </c>
      <c r="J1209" s="33">
        <f>IF(F1209="","",F1209-I1209)</f>
        <v/>
      </c>
      <c r="K1209" s="28">
        <f>IF(F1209="","",IF(I1209=0,"Pending",IF(I1209&gt;=F1209,"Completed","Partial")))</f>
        <v/>
      </c>
    </row>
    <row r="1210">
      <c r="A1210" s="31" t="n"/>
      <c r="B1210" s="26" t="n"/>
      <c r="C1210" s="26" t="n"/>
      <c r="D1210" s="26" t="n"/>
      <c r="E1210" s="26" t="n"/>
      <c r="F1210" s="27" t="n"/>
      <c r="G1210" s="28">
        <f>IFERROR(IF(E1210="","",VLOOKUP(E1210,'Setup - Mix Design'!$A$5:$I$504,9,0)),"")</f>
        <v/>
      </c>
      <c r="H1210" s="32">
        <f>IF(OR(F1210="",G1210=""),"",F1210*G1210)</f>
        <v/>
      </c>
      <c r="I1210" s="33">
        <f>IF(B1210="","",SUMIF('Dispatch (Challan)'!$C$5:$C$6004,B1210,'Dispatch (Challan)'!$F$5:$F$6004))</f>
        <v/>
      </c>
      <c r="J1210" s="33">
        <f>IF(F1210="","",F1210-I1210)</f>
        <v/>
      </c>
      <c r="K1210" s="28">
        <f>IF(F1210="","",IF(I1210=0,"Pending",IF(I1210&gt;=F1210,"Completed","Partial")))</f>
        <v/>
      </c>
    </row>
    <row r="1211">
      <c r="A1211" s="31" t="n"/>
      <c r="B1211" s="26" t="n"/>
      <c r="C1211" s="26" t="n"/>
      <c r="D1211" s="26" t="n"/>
      <c r="E1211" s="26" t="n"/>
      <c r="F1211" s="27" t="n"/>
      <c r="G1211" s="28">
        <f>IFERROR(IF(E1211="","",VLOOKUP(E1211,'Setup - Mix Design'!$A$5:$I$504,9,0)),"")</f>
        <v/>
      </c>
      <c r="H1211" s="32">
        <f>IF(OR(F1211="",G1211=""),"",F1211*G1211)</f>
        <v/>
      </c>
      <c r="I1211" s="33">
        <f>IF(B1211="","",SUMIF('Dispatch (Challan)'!$C$5:$C$6004,B1211,'Dispatch (Challan)'!$F$5:$F$6004))</f>
        <v/>
      </c>
      <c r="J1211" s="33">
        <f>IF(F1211="","",F1211-I1211)</f>
        <v/>
      </c>
      <c r="K1211" s="28">
        <f>IF(F1211="","",IF(I1211=0,"Pending",IF(I1211&gt;=F1211,"Completed","Partial")))</f>
        <v/>
      </c>
    </row>
    <row r="1212">
      <c r="A1212" s="31" t="n"/>
      <c r="B1212" s="26" t="n"/>
      <c r="C1212" s="26" t="n"/>
      <c r="D1212" s="26" t="n"/>
      <c r="E1212" s="26" t="n"/>
      <c r="F1212" s="27" t="n"/>
      <c r="G1212" s="28">
        <f>IFERROR(IF(E1212="","",VLOOKUP(E1212,'Setup - Mix Design'!$A$5:$I$504,9,0)),"")</f>
        <v/>
      </c>
      <c r="H1212" s="32">
        <f>IF(OR(F1212="",G1212=""),"",F1212*G1212)</f>
        <v/>
      </c>
      <c r="I1212" s="33">
        <f>IF(B1212="","",SUMIF('Dispatch (Challan)'!$C$5:$C$6004,B1212,'Dispatch (Challan)'!$F$5:$F$6004))</f>
        <v/>
      </c>
      <c r="J1212" s="33">
        <f>IF(F1212="","",F1212-I1212)</f>
        <v/>
      </c>
      <c r="K1212" s="28">
        <f>IF(F1212="","",IF(I1212=0,"Pending",IF(I1212&gt;=F1212,"Completed","Partial")))</f>
        <v/>
      </c>
    </row>
    <row r="1213">
      <c r="A1213" s="31" t="n"/>
      <c r="B1213" s="26" t="n"/>
      <c r="C1213" s="26" t="n"/>
      <c r="D1213" s="26" t="n"/>
      <c r="E1213" s="26" t="n"/>
      <c r="F1213" s="27" t="n"/>
      <c r="G1213" s="28">
        <f>IFERROR(IF(E1213="","",VLOOKUP(E1213,'Setup - Mix Design'!$A$5:$I$504,9,0)),"")</f>
        <v/>
      </c>
      <c r="H1213" s="32">
        <f>IF(OR(F1213="",G1213=""),"",F1213*G1213)</f>
        <v/>
      </c>
      <c r="I1213" s="33">
        <f>IF(B1213="","",SUMIF('Dispatch (Challan)'!$C$5:$C$6004,B1213,'Dispatch (Challan)'!$F$5:$F$6004))</f>
        <v/>
      </c>
      <c r="J1213" s="33">
        <f>IF(F1213="","",F1213-I1213)</f>
        <v/>
      </c>
      <c r="K1213" s="28">
        <f>IF(F1213="","",IF(I1213=0,"Pending",IF(I1213&gt;=F1213,"Completed","Partial")))</f>
        <v/>
      </c>
    </row>
    <row r="1214">
      <c r="A1214" s="31" t="n"/>
      <c r="B1214" s="26" t="n"/>
      <c r="C1214" s="26" t="n"/>
      <c r="D1214" s="26" t="n"/>
      <c r="E1214" s="26" t="n"/>
      <c r="F1214" s="27" t="n"/>
      <c r="G1214" s="28">
        <f>IFERROR(IF(E1214="","",VLOOKUP(E1214,'Setup - Mix Design'!$A$5:$I$504,9,0)),"")</f>
        <v/>
      </c>
      <c r="H1214" s="32">
        <f>IF(OR(F1214="",G1214=""),"",F1214*G1214)</f>
        <v/>
      </c>
      <c r="I1214" s="33">
        <f>IF(B1214="","",SUMIF('Dispatch (Challan)'!$C$5:$C$6004,B1214,'Dispatch (Challan)'!$F$5:$F$6004))</f>
        <v/>
      </c>
      <c r="J1214" s="33">
        <f>IF(F1214="","",F1214-I1214)</f>
        <v/>
      </c>
      <c r="K1214" s="28">
        <f>IF(F1214="","",IF(I1214=0,"Pending",IF(I1214&gt;=F1214,"Completed","Partial")))</f>
        <v/>
      </c>
    </row>
    <row r="1215">
      <c r="A1215" s="31" t="n"/>
      <c r="B1215" s="26" t="n"/>
      <c r="C1215" s="26" t="n"/>
      <c r="D1215" s="26" t="n"/>
      <c r="E1215" s="26" t="n"/>
      <c r="F1215" s="27" t="n"/>
      <c r="G1215" s="28">
        <f>IFERROR(IF(E1215="","",VLOOKUP(E1215,'Setup - Mix Design'!$A$5:$I$504,9,0)),"")</f>
        <v/>
      </c>
      <c r="H1215" s="32">
        <f>IF(OR(F1215="",G1215=""),"",F1215*G1215)</f>
        <v/>
      </c>
      <c r="I1215" s="33">
        <f>IF(B1215="","",SUMIF('Dispatch (Challan)'!$C$5:$C$6004,B1215,'Dispatch (Challan)'!$F$5:$F$6004))</f>
        <v/>
      </c>
      <c r="J1215" s="33">
        <f>IF(F1215="","",F1215-I1215)</f>
        <v/>
      </c>
      <c r="K1215" s="28">
        <f>IF(F1215="","",IF(I1215=0,"Pending",IF(I1215&gt;=F1215,"Completed","Partial")))</f>
        <v/>
      </c>
    </row>
    <row r="1216">
      <c r="A1216" s="31" t="n"/>
      <c r="B1216" s="26" t="n"/>
      <c r="C1216" s="26" t="n"/>
      <c r="D1216" s="26" t="n"/>
      <c r="E1216" s="26" t="n"/>
      <c r="F1216" s="27" t="n"/>
      <c r="G1216" s="28">
        <f>IFERROR(IF(E1216="","",VLOOKUP(E1216,'Setup - Mix Design'!$A$5:$I$504,9,0)),"")</f>
        <v/>
      </c>
      <c r="H1216" s="32">
        <f>IF(OR(F1216="",G1216=""),"",F1216*G1216)</f>
        <v/>
      </c>
      <c r="I1216" s="33">
        <f>IF(B1216="","",SUMIF('Dispatch (Challan)'!$C$5:$C$6004,B1216,'Dispatch (Challan)'!$F$5:$F$6004))</f>
        <v/>
      </c>
      <c r="J1216" s="33">
        <f>IF(F1216="","",F1216-I1216)</f>
        <v/>
      </c>
      <c r="K1216" s="28">
        <f>IF(F1216="","",IF(I1216=0,"Pending",IF(I1216&gt;=F1216,"Completed","Partial")))</f>
        <v/>
      </c>
    </row>
    <row r="1217">
      <c r="A1217" s="31" t="n"/>
      <c r="B1217" s="26" t="n"/>
      <c r="C1217" s="26" t="n"/>
      <c r="D1217" s="26" t="n"/>
      <c r="E1217" s="26" t="n"/>
      <c r="F1217" s="27" t="n"/>
      <c r="G1217" s="28">
        <f>IFERROR(IF(E1217="","",VLOOKUP(E1217,'Setup - Mix Design'!$A$5:$I$504,9,0)),"")</f>
        <v/>
      </c>
      <c r="H1217" s="32">
        <f>IF(OR(F1217="",G1217=""),"",F1217*G1217)</f>
        <v/>
      </c>
      <c r="I1217" s="33">
        <f>IF(B1217="","",SUMIF('Dispatch (Challan)'!$C$5:$C$6004,B1217,'Dispatch (Challan)'!$F$5:$F$6004))</f>
        <v/>
      </c>
      <c r="J1217" s="33">
        <f>IF(F1217="","",F1217-I1217)</f>
        <v/>
      </c>
      <c r="K1217" s="28">
        <f>IF(F1217="","",IF(I1217=0,"Pending",IF(I1217&gt;=F1217,"Completed","Partial")))</f>
        <v/>
      </c>
    </row>
    <row r="1218">
      <c r="A1218" s="31" t="n"/>
      <c r="B1218" s="26" t="n"/>
      <c r="C1218" s="26" t="n"/>
      <c r="D1218" s="26" t="n"/>
      <c r="E1218" s="26" t="n"/>
      <c r="F1218" s="27" t="n"/>
      <c r="G1218" s="28">
        <f>IFERROR(IF(E1218="","",VLOOKUP(E1218,'Setup - Mix Design'!$A$5:$I$504,9,0)),"")</f>
        <v/>
      </c>
      <c r="H1218" s="32">
        <f>IF(OR(F1218="",G1218=""),"",F1218*G1218)</f>
        <v/>
      </c>
      <c r="I1218" s="33">
        <f>IF(B1218="","",SUMIF('Dispatch (Challan)'!$C$5:$C$6004,B1218,'Dispatch (Challan)'!$F$5:$F$6004))</f>
        <v/>
      </c>
      <c r="J1218" s="33">
        <f>IF(F1218="","",F1218-I1218)</f>
        <v/>
      </c>
      <c r="K1218" s="28">
        <f>IF(F1218="","",IF(I1218=0,"Pending",IF(I1218&gt;=F1218,"Completed","Partial")))</f>
        <v/>
      </c>
    </row>
    <row r="1219">
      <c r="A1219" s="31" t="n"/>
      <c r="B1219" s="26" t="n"/>
      <c r="C1219" s="26" t="n"/>
      <c r="D1219" s="26" t="n"/>
      <c r="E1219" s="26" t="n"/>
      <c r="F1219" s="27" t="n"/>
      <c r="G1219" s="28">
        <f>IFERROR(IF(E1219="","",VLOOKUP(E1219,'Setup - Mix Design'!$A$5:$I$504,9,0)),"")</f>
        <v/>
      </c>
      <c r="H1219" s="32">
        <f>IF(OR(F1219="",G1219=""),"",F1219*G1219)</f>
        <v/>
      </c>
      <c r="I1219" s="33">
        <f>IF(B1219="","",SUMIF('Dispatch (Challan)'!$C$5:$C$6004,B1219,'Dispatch (Challan)'!$F$5:$F$6004))</f>
        <v/>
      </c>
      <c r="J1219" s="33">
        <f>IF(F1219="","",F1219-I1219)</f>
        <v/>
      </c>
      <c r="K1219" s="28">
        <f>IF(F1219="","",IF(I1219=0,"Pending",IF(I1219&gt;=F1219,"Completed","Partial")))</f>
        <v/>
      </c>
    </row>
    <row r="1220">
      <c r="A1220" s="31" t="n"/>
      <c r="B1220" s="26" t="n"/>
      <c r="C1220" s="26" t="n"/>
      <c r="D1220" s="26" t="n"/>
      <c r="E1220" s="26" t="n"/>
      <c r="F1220" s="27" t="n"/>
      <c r="G1220" s="28">
        <f>IFERROR(IF(E1220="","",VLOOKUP(E1220,'Setup - Mix Design'!$A$5:$I$504,9,0)),"")</f>
        <v/>
      </c>
      <c r="H1220" s="32">
        <f>IF(OR(F1220="",G1220=""),"",F1220*G1220)</f>
        <v/>
      </c>
      <c r="I1220" s="33">
        <f>IF(B1220="","",SUMIF('Dispatch (Challan)'!$C$5:$C$6004,B1220,'Dispatch (Challan)'!$F$5:$F$6004))</f>
        <v/>
      </c>
      <c r="J1220" s="33">
        <f>IF(F1220="","",F1220-I1220)</f>
        <v/>
      </c>
      <c r="K1220" s="28">
        <f>IF(F1220="","",IF(I1220=0,"Pending",IF(I1220&gt;=F1220,"Completed","Partial")))</f>
        <v/>
      </c>
    </row>
    <row r="1221">
      <c r="A1221" s="31" t="n"/>
      <c r="B1221" s="26" t="n"/>
      <c r="C1221" s="26" t="n"/>
      <c r="D1221" s="26" t="n"/>
      <c r="E1221" s="26" t="n"/>
      <c r="F1221" s="27" t="n"/>
      <c r="G1221" s="28">
        <f>IFERROR(IF(E1221="","",VLOOKUP(E1221,'Setup - Mix Design'!$A$5:$I$504,9,0)),"")</f>
        <v/>
      </c>
      <c r="H1221" s="32">
        <f>IF(OR(F1221="",G1221=""),"",F1221*G1221)</f>
        <v/>
      </c>
      <c r="I1221" s="33">
        <f>IF(B1221="","",SUMIF('Dispatch (Challan)'!$C$5:$C$6004,B1221,'Dispatch (Challan)'!$F$5:$F$6004))</f>
        <v/>
      </c>
      <c r="J1221" s="33">
        <f>IF(F1221="","",F1221-I1221)</f>
        <v/>
      </c>
      <c r="K1221" s="28">
        <f>IF(F1221="","",IF(I1221=0,"Pending",IF(I1221&gt;=F1221,"Completed","Partial")))</f>
        <v/>
      </c>
    </row>
    <row r="1222">
      <c r="A1222" s="31" t="n"/>
      <c r="B1222" s="26" t="n"/>
      <c r="C1222" s="26" t="n"/>
      <c r="D1222" s="26" t="n"/>
      <c r="E1222" s="26" t="n"/>
      <c r="F1222" s="27" t="n"/>
      <c r="G1222" s="28">
        <f>IFERROR(IF(E1222="","",VLOOKUP(E1222,'Setup - Mix Design'!$A$5:$I$504,9,0)),"")</f>
        <v/>
      </c>
      <c r="H1222" s="32">
        <f>IF(OR(F1222="",G1222=""),"",F1222*G1222)</f>
        <v/>
      </c>
      <c r="I1222" s="33">
        <f>IF(B1222="","",SUMIF('Dispatch (Challan)'!$C$5:$C$6004,B1222,'Dispatch (Challan)'!$F$5:$F$6004))</f>
        <v/>
      </c>
      <c r="J1222" s="33">
        <f>IF(F1222="","",F1222-I1222)</f>
        <v/>
      </c>
      <c r="K1222" s="28">
        <f>IF(F1222="","",IF(I1222=0,"Pending",IF(I1222&gt;=F1222,"Completed","Partial")))</f>
        <v/>
      </c>
    </row>
    <row r="1223">
      <c r="A1223" s="31" t="n"/>
      <c r="B1223" s="26" t="n"/>
      <c r="C1223" s="26" t="n"/>
      <c r="D1223" s="26" t="n"/>
      <c r="E1223" s="26" t="n"/>
      <c r="F1223" s="27" t="n"/>
      <c r="G1223" s="28">
        <f>IFERROR(IF(E1223="","",VLOOKUP(E1223,'Setup - Mix Design'!$A$5:$I$504,9,0)),"")</f>
        <v/>
      </c>
      <c r="H1223" s="32">
        <f>IF(OR(F1223="",G1223=""),"",F1223*G1223)</f>
        <v/>
      </c>
      <c r="I1223" s="33">
        <f>IF(B1223="","",SUMIF('Dispatch (Challan)'!$C$5:$C$6004,B1223,'Dispatch (Challan)'!$F$5:$F$6004))</f>
        <v/>
      </c>
      <c r="J1223" s="33">
        <f>IF(F1223="","",F1223-I1223)</f>
        <v/>
      </c>
      <c r="K1223" s="28">
        <f>IF(F1223="","",IF(I1223=0,"Pending",IF(I1223&gt;=F1223,"Completed","Partial")))</f>
        <v/>
      </c>
    </row>
    <row r="1224">
      <c r="A1224" s="31" t="n"/>
      <c r="B1224" s="26" t="n"/>
      <c r="C1224" s="26" t="n"/>
      <c r="D1224" s="26" t="n"/>
      <c r="E1224" s="26" t="n"/>
      <c r="F1224" s="27" t="n"/>
      <c r="G1224" s="28">
        <f>IFERROR(IF(E1224="","",VLOOKUP(E1224,'Setup - Mix Design'!$A$5:$I$504,9,0)),"")</f>
        <v/>
      </c>
      <c r="H1224" s="32">
        <f>IF(OR(F1224="",G1224=""),"",F1224*G1224)</f>
        <v/>
      </c>
      <c r="I1224" s="33">
        <f>IF(B1224="","",SUMIF('Dispatch (Challan)'!$C$5:$C$6004,B1224,'Dispatch (Challan)'!$F$5:$F$6004))</f>
        <v/>
      </c>
      <c r="J1224" s="33">
        <f>IF(F1224="","",F1224-I1224)</f>
        <v/>
      </c>
      <c r="K1224" s="28">
        <f>IF(F1224="","",IF(I1224=0,"Pending",IF(I1224&gt;=F1224,"Completed","Partial")))</f>
        <v/>
      </c>
    </row>
    <row r="1225">
      <c r="A1225" s="31" t="n"/>
      <c r="B1225" s="26" t="n"/>
      <c r="C1225" s="26" t="n"/>
      <c r="D1225" s="26" t="n"/>
      <c r="E1225" s="26" t="n"/>
      <c r="F1225" s="27" t="n"/>
      <c r="G1225" s="28">
        <f>IFERROR(IF(E1225="","",VLOOKUP(E1225,'Setup - Mix Design'!$A$5:$I$504,9,0)),"")</f>
        <v/>
      </c>
      <c r="H1225" s="32">
        <f>IF(OR(F1225="",G1225=""),"",F1225*G1225)</f>
        <v/>
      </c>
      <c r="I1225" s="33">
        <f>IF(B1225="","",SUMIF('Dispatch (Challan)'!$C$5:$C$6004,B1225,'Dispatch (Challan)'!$F$5:$F$6004))</f>
        <v/>
      </c>
      <c r="J1225" s="33">
        <f>IF(F1225="","",F1225-I1225)</f>
        <v/>
      </c>
      <c r="K1225" s="28">
        <f>IF(F1225="","",IF(I1225=0,"Pending",IF(I1225&gt;=F1225,"Completed","Partial")))</f>
        <v/>
      </c>
    </row>
    <row r="1226">
      <c r="A1226" s="31" t="n"/>
      <c r="B1226" s="26" t="n"/>
      <c r="C1226" s="26" t="n"/>
      <c r="D1226" s="26" t="n"/>
      <c r="E1226" s="26" t="n"/>
      <c r="F1226" s="27" t="n"/>
      <c r="G1226" s="28">
        <f>IFERROR(IF(E1226="","",VLOOKUP(E1226,'Setup - Mix Design'!$A$5:$I$504,9,0)),"")</f>
        <v/>
      </c>
      <c r="H1226" s="32">
        <f>IF(OR(F1226="",G1226=""),"",F1226*G1226)</f>
        <v/>
      </c>
      <c r="I1226" s="33">
        <f>IF(B1226="","",SUMIF('Dispatch (Challan)'!$C$5:$C$6004,B1226,'Dispatch (Challan)'!$F$5:$F$6004))</f>
        <v/>
      </c>
      <c r="J1226" s="33">
        <f>IF(F1226="","",F1226-I1226)</f>
        <v/>
      </c>
      <c r="K1226" s="28">
        <f>IF(F1226="","",IF(I1226=0,"Pending",IF(I1226&gt;=F1226,"Completed","Partial")))</f>
        <v/>
      </c>
    </row>
    <row r="1227">
      <c r="A1227" s="31" t="n"/>
      <c r="B1227" s="26" t="n"/>
      <c r="C1227" s="26" t="n"/>
      <c r="D1227" s="26" t="n"/>
      <c r="E1227" s="26" t="n"/>
      <c r="F1227" s="27" t="n"/>
      <c r="G1227" s="28">
        <f>IFERROR(IF(E1227="","",VLOOKUP(E1227,'Setup - Mix Design'!$A$5:$I$504,9,0)),"")</f>
        <v/>
      </c>
      <c r="H1227" s="32">
        <f>IF(OR(F1227="",G1227=""),"",F1227*G1227)</f>
        <v/>
      </c>
      <c r="I1227" s="33">
        <f>IF(B1227="","",SUMIF('Dispatch (Challan)'!$C$5:$C$6004,B1227,'Dispatch (Challan)'!$F$5:$F$6004))</f>
        <v/>
      </c>
      <c r="J1227" s="33">
        <f>IF(F1227="","",F1227-I1227)</f>
        <v/>
      </c>
      <c r="K1227" s="28">
        <f>IF(F1227="","",IF(I1227=0,"Pending",IF(I1227&gt;=F1227,"Completed","Partial")))</f>
        <v/>
      </c>
    </row>
    <row r="1228">
      <c r="A1228" s="31" t="n"/>
      <c r="B1228" s="26" t="n"/>
      <c r="C1228" s="26" t="n"/>
      <c r="D1228" s="26" t="n"/>
      <c r="E1228" s="26" t="n"/>
      <c r="F1228" s="27" t="n"/>
      <c r="G1228" s="28">
        <f>IFERROR(IF(E1228="","",VLOOKUP(E1228,'Setup - Mix Design'!$A$5:$I$504,9,0)),"")</f>
        <v/>
      </c>
      <c r="H1228" s="32">
        <f>IF(OR(F1228="",G1228=""),"",F1228*G1228)</f>
        <v/>
      </c>
      <c r="I1228" s="33">
        <f>IF(B1228="","",SUMIF('Dispatch (Challan)'!$C$5:$C$6004,B1228,'Dispatch (Challan)'!$F$5:$F$6004))</f>
        <v/>
      </c>
      <c r="J1228" s="33">
        <f>IF(F1228="","",F1228-I1228)</f>
        <v/>
      </c>
      <c r="K1228" s="28">
        <f>IF(F1228="","",IF(I1228=0,"Pending",IF(I1228&gt;=F1228,"Completed","Partial")))</f>
        <v/>
      </c>
    </row>
    <row r="1229">
      <c r="A1229" s="31" t="n"/>
      <c r="B1229" s="26" t="n"/>
      <c r="C1229" s="26" t="n"/>
      <c r="D1229" s="26" t="n"/>
      <c r="E1229" s="26" t="n"/>
      <c r="F1229" s="27" t="n"/>
      <c r="G1229" s="28">
        <f>IFERROR(IF(E1229="","",VLOOKUP(E1229,'Setup - Mix Design'!$A$5:$I$504,9,0)),"")</f>
        <v/>
      </c>
      <c r="H1229" s="32">
        <f>IF(OR(F1229="",G1229=""),"",F1229*G1229)</f>
        <v/>
      </c>
      <c r="I1229" s="33">
        <f>IF(B1229="","",SUMIF('Dispatch (Challan)'!$C$5:$C$6004,B1229,'Dispatch (Challan)'!$F$5:$F$6004))</f>
        <v/>
      </c>
      <c r="J1229" s="33">
        <f>IF(F1229="","",F1229-I1229)</f>
        <v/>
      </c>
      <c r="K1229" s="28">
        <f>IF(F1229="","",IF(I1229=0,"Pending",IF(I1229&gt;=F1229,"Completed","Partial")))</f>
        <v/>
      </c>
    </row>
    <row r="1230">
      <c r="A1230" s="31" t="n"/>
      <c r="B1230" s="26" t="n"/>
      <c r="C1230" s="26" t="n"/>
      <c r="D1230" s="26" t="n"/>
      <c r="E1230" s="26" t="n"/>
      <c r="F1230" s="27" t="n"/>
      <c r="G1230" s="28">
        <f>IFERROR(IF(E1230="","",VLOOKUP(E1230,'Setup - Mix Design'!$A$5:$I$504,9,0)),"")</f>
        <v/>
      </c>
      <c r="H1230" s="32">
        <f>IF(OR(F1230="",G1230=""),"",F1230*G1230)</f>
        <v/>
      </c>
      <c r="I1230" s="33">
        <f>IF(B1230="","",SUMIF('Dispatch (Challan)'!$C$5:$C$6004,B1230,'Dispatch (Challan)'!$F$5:$F$6004))</f>
        <v/>
      </c>
      <c r="J1230" s="33">
        <f>IF(F1230="","",F1230-I1230)</f>
        <v/>
      </c>
      <c r="K1230" s="28">
        <f>IF(F1230="","",IF(I1230=0,"Pending",IF(I1230&gt;=F1230,"Completed","Partial")))</f>
        <v/>
      </c>
    </row>
    <row r="1231">
      <c r="A1231" s="31" t="n"/>
      <c r="B1231" s="26" t="n"/>
      <c r="C1231" s="26" t="n"/>
      <c r="D1231" s="26" t="n"/>
      <c r="E1231" s="26" t="n"/>
      <c r="F1231" s="27" t="n"/>
      <c r="G1231" s="28">
        <f>IFERROR(IF(E1231="","",VLOOKUP(E1231,'Setup - Mix Design'!$A$5:$I$504,9,0)),"")</f>
        <v/>
      </c>
      <c r="H1231" s="32">
        <f>IF(OR(F1231="",G1231=""),"",F1231*G1231)</f>
        <v/>
      </c>
      <c r="I1231" s="33">
        <f>IF(B1231="","",SUMIF('Dispatch (Challan)'!$C$5:$C$6004,B1231,'Dispatch (Challan)'!$F$5:$F$6004))</f>
        <v/>
      </c>
      <c r="J1231" s="33">
        <f>IF(F1231="","",F1231-I1231)</f>
        <v/>
      </c>
      <c r="K1231" s="28">
        <f>IF(F1231="","",IF(I1231=0,"Pending",IF(I1231&gt;=F1231,"Completed","Partial")))</f>
        <v/>
      </c>
    </row>
    <row r="1232">
      <c r="A1232" s="31" t="n"/>
      <c r="B1232" s="26" t="n"/>
      <c r="C1232" s="26" t="n"/>
      <c r="D1232" s="26" t="n"/>
      <c r="E1232" s="26" t="n"/>
      <c r="F1232" s="27" t="n"/>
      <c r="G1232" s="28">
        <f>IFERROR(IF(E1232="","",VLOOKUP(E1232,'Setup - Mix Design'!$A$5:$I$504,9,0)),"")</f>
        <v/>
      </c>
      <c r="H1232" s="32">
        <f>IF(OR(F1232="",G1232=""),"",F1232*G1232)</f>
        <v/>
      </c>
      <c r="I1232" s="33">
        <f>IF(B1232="","",SUMIF('Dispatch (Challan)'!$C$5:$C$6004,B1232,'Dispatch (Challan)'!$F$5:$F$6004))</f>
        <v/>
      </c>
      <c r="J1232" s="33">
        <f>IF(F1232="","",F1232-I1232)</f>
        <v/>
      </c>
      <c r="K1232" s="28">
        <f>IF(F1232="","",IF(I1232=0,"Pending",IF(I1232&gt;=F1232,"Completed","Partial")))</f>
        <v/>
      </c>
    </row>
    <row r="1233">
      <c r="A1233" s="31" t="n"/>
      <c r="B1233" s="26" t="n"/>
      <c r="C1233" s="26" t="n"/>
      <c r="D1233" s="26" t="n"/>
      <c r="E1233" s="26" t="n"/>
      <c r="F1233" s="27" t="n"/>
      <c r="G1233" s="28">
        <f>IFERROR(IF(E1233="","",VLOOKUP(E1233,'Setup - Mix Design'!$A$5:$I$504,9,0)),"")</f>
        <v/>
      </c>
      <c r="H1233" s="32">
        <f>IF(OR(F1233="",G1233=""),"",F1233*G1233)</f>
        <v/>
      </c>
      <c r="I1233" s="33">
        <f>IF(B1233="","",SUMIF('Dispatch (Challan)'!$C$5:$C$6004,B1233,'Dispatch (Challan)'!$F$5:$F$6004))</f>
        <v/>
      </c>
      <c r="J1233" s="33">
        <f>IF(F1233="","",F1233-I1233)</f>
        <v/>
      </c>
      <c r="K1233" s="28">
        <f>IF(F1233="","",IF(I1233=0,"Pending",IF(I1233&gt;=F1233,"Completed","Partial")))</f>
        <v/>
      </c>
    </row>
    <row r="1234">
      <c r="A1234" s="31" t="n"/>
      <c r="B1234" s="26" t="n"/>
      <c r="C1234" s="26" t="n"/>
      <c r="D1234" s="26" t="n"/>
      <c r="E1234" s="26" t="n"/>
      <c r="F1234" s="27" t="n"/>
      <c r="G1234" s="28">
        <f>IFERROR(IF(E1234="","",VLOOKUP(E1234,'Setup - Mix Design'!$A$5:$I$504,9,0)),"")</f>
        <v/>
      </c>
      <c r="H1234" s="32">
        <f>IF(OR(F1234="",G1234=""),"",F1234*G1234)</f>
        <v/>
      </c>
      <c r="I1234" s="33">
        <f>IF(B1234="","",SUMIF('Dispatch (Challan)'!$C$5:$C$6004,B1234,'Dispatch (Challan)'!$F$5:$F$6004))</f>
        <v/>
      </c>
      <c r="J1234" s="33">
        <f>IF(F1234="","",F1234-I1234)</f>
        <v/>
      </c>
      <c r="K1234" s="28">
        <f>IF(F1234="","",IF(I1234=0,"Pending",IF(I1234&gt;=F1234,"Completed","Partial")))</f>
        <v/>
      </c>
    </row>
    <row r="1235">
      <c r="A1235" s="31" t="n"/>
      <c r="B1235" s="26" t="n"/>
      <c r="C1235" s="26" t="n"/>
      <c r="D1235" s="26" t="n"/>
      <c r="E1235" s="26" t="n"/>
      <c r="F1235" s="27" t="n"/>
      <c r="G1235" s="28">
        <f>IFERROR(IF(E1235="","",VLOOKUP(E1235,'Setup - Mix Design'!$A$5:$I$504,9,0)),"")</f>
        <v/>
      </c>
      <c r="H1235" s="32">
        <f>IF(OR(F1235="",G1235=""),"",F1235*G1235)</f>
        <v/>
      </c>
      <c r="I1235" s="33">
        <f>IF(B1235="","",SUMIF('Dispatch (Challan)'!$C$5:$C$6004,B1235,'Dispatch (Challan)'!$F$5:$F$6004))</f>
        <v/>
      </c>
      <c r="J1235" s="33">
        <f>IF(F1235="","",F1235-I1235)</f>
        <v/>
      </c>
      <c r="K1235" s="28">
        <f>IF(F1235="","",IF(I1235=0,"Pending",IF(I1235&gt;=F1235,"Completed","Partial")))</f>
        <v/>
      </c>
    </row>
    <row r="1236">
      <c r="A1236" s="31" t="n"/>
      <c r="B1236" s="26" t="n"/>
      <c r="C1236" s="26" t="n"/>
      <c r="D1236" s="26" t="n"/>
      <c r="E1236" s="26" t="n"/>
      <c r="F1236" s="27" t="n"/>
      <c r="G1236" s="28">
        <f>IFERROR(IF(E1236="","",VLOOKUP(E1236,'Setup - Mix Design'!$A$5:$I$504,9,0)),"")</f>
        <v/>
      </c>
      <c r="H1236" s="32">
        <f>IF(OR(F1236="",G1236=""),"",F1236*G1236)</f>
        <v/>
      </c>
      <c r="I1236" s="33">
        <f>IF(B1236="","",SUMIF('Dispatch (Challan)'!$C$5:$C$6004,B1236,'Dispatch (Challan)'!$F$5:$F$6004))</f>
        <v/>
      </c>
      <c r="J1236" s="33">
        <f>IF(F1236="","",F1236-I1236)</f>
        <v/>
      </c>
      <c r="K1236" s="28">
        <f>IF(F1236="","",IF(I1236=0,"Pending",IF(I1236&gt;=F1236,"Completed","Partial")))</f>
        <v/>
      </c>
    </row>
    <row r="1237">
      <c r="A1237" s="31" t="n"/>
      <c r="B1237" s="26" t="n"/>
      <c r="C1237" s="26" t="n"/>
      <c r="D1237" s="26" t="n"/>
      <c r="E1237" s="26" t="n"/>
      <c r="F1237" s="27" t="n"/>
      <c r="G1237" s="28">
        <f>IFERROR(IF(E1237="","",VLOOKUP(E1237,'Setup - Mix Design'!$A$5:$I$504,9,0)),"")</f>
        <v/>
      </c>
      <c r="H1237" s="32">
        <f>IF(OR(F1237="",G1237=""),"",F1237*G1237)</f>
        <v/>
      </c>
      <c r="I1237" s="33">
        <f>IF(B1237="","",SUMIF('Dispatch (Challan)'!$C$5:$C$6004,B1237,'Dispatch (Challan)'!$F$5:$F$6004))</f>
        <v/>
      </c>
      <c r="J1237" s="33">
        <f>IF(F1237="","",F1237-I1237)</f>
        <v/>
      </c>
      <c r="K1237" s="28">
        <f>IF(F1237="","",IF(I1237=0,"Pending",IF(I1237&gt;=F1237,"Completed","Partial")))</f>
        <v/>
      </c>
    </row>
    <row r="1238">
      <c r="A1238" s="31" t="n"/>
      <c r="B1238" s="26" t="n"/>
      <c r="C1238" s="26" t="n"/>
      <c r="D1238" s="26" t="n"/>
      <c r="E1238" s="26" t="n"/>
      <c r="F1238" s="27" t="n"/>
      <c r="G1238" s="28">
        <f>IFERROR(IF(E1238="","",VLOOKUP(E1238,'Setup - Mix Design'!$A$5:$I$504,9,0)),"")</f>
        <v/>
      </c>
      <c r="H1238" s="32">
        <f>IF(OR(F1238="",G1238=""),"",F1238*G1238)</f>
        <v/>
      </c>
      <c r="I1238" s="33">
        <f>IF(B1238="","",SUMIF('Dispatch (Challan)'!$C$5:$C$6004,B1238,'Dispatch (Challan)'!$F$5:$F$6004))</f>
        <v/>
      </c>
      <c r="J1238" s="33">
        <f>IF(F1238="","",F1238-I1238)</f>
        <v/>
      </c>
      <c r="K1238" s="28">
        <f>IF(F1238="","",IF(I1238=0,"Pending",IF(I1238&gt;=F1238,"Completed","Partial")))</f>
        <v/>
      </c>
    </row>
    <row r="1239">
      <c r="A1239" s="31" t="n"/>
      <c r="B1239" s="26" t="n"/>
      <c r="C1239" s="26" t="n"/>
      <c r="D1239" s="26" t="n"/>
      <c r="E1239" s="26" t="n"/>
      <c r="F1239" s="27" t="n"/>
      <c r="G1239" s="28">
        <f>IFERROR(IF(E1239="","",VLOOKUP(E1239,'Setup - Mix Design'!$A$5:$I$504,9,0)),"")</f>
        <v/>
      </c>
      <c r="H1239" s="32">
        <f>IF(OR(F1239="",G1239=""),"",F1239*G1239)</f>
        <v/>
      </c>
      <c r="I1239" s="33">
        <f>IF(B1239="","",SUMIF('Dispatch (Challan)'!$C$5:$C$6004,B1239,'Dispatch (Challan)'!$F$5:$F$6004))</f>
        <v/>
      </c>
      <c r="J1239" s="33">
        <f>IF(F1239="","",F1239-I1239)</f>
        <v/>
      </c>
      <c r="K1239" s="28">
        <f>IF(F1239="","",IF(I1239=0,"Pending",IF(I1239&gt;=F1239,"Completed","Partial")))</f>
        <v/>
      </c>
    </row>
    <row r="1240">
      <c r="A1240" s="31" t="n"/>
      <c r="B1240" s="26" t="n"/>
      <c r="C1240" s="26" t="n"/>
      <c r="D1240" s="26" t="n"/>
      <c r="E1240" s="26" t="n"/>
      <c r="F1240" s="27" t="n"/>
      <c r="G1240" s="28">
        <f>IFERROR(IF(E1240="","",VLOOKUP(E1240,'Setup - Mix Design'!$A$5:$I$504,9,0)),"")</f>
        <v/>
      </c>
      <c r="H1240" s="32">
        <f>IF(OR(F1240="",G1240=""),"",F1240*G1240)</f>
        <v/>
      </c>
      <c r="I1240" s="33">
        <f>IF(B1240="","",SUMIF('Dispatch (Challan)'!$C$5:$C$6004,B1240,'Dispatch (Challan)'!$F$5:$F$6004))</f>
        <v/>
      </c>
      <c r="J1240" s="33">
        <f>IF(F1240="","",F1240-I1240)</f>
        <v/>
      </c>
      <c r="K1240" s="28">
        <f>IF(F1240="","",IF(I1240=0,"Pending",IF(I1240&gt;=F1240,"Completed","Partial")))</f>
        <v/>
      </c>
    </row>
    <row r="1241">
      <c r="A1241" s="31" t="n"/>
      <c r="B1241" s="26" t="n"/>
      <c r="C1241" s="26" t="n"/>
      <c r="D1241" s="26" t="n"/>
      <c r="E1241" s="26" t="n"/>
      <c r="F1241" s="27" t="n"/>
      <c r="G1241" s="28">
        <f>IFERROR(IF(E1241="","",VLOOKUP(E1241,'Setup - Mix Design'!$A$5:$I$504,9,0)),"")</f>
        <v/>
      </c>
      <c r="H1241" s="32">
        <f>IF(OR(F1241="",G1241=""),"",F1241*G1241)</f>
        <v/>
      </c>
      <c r="I1241" s="33">
        <f>IF(B1241="","",SUMIF('Dispatch (Challan)'!$C$5:$C$6004,B1241,'Dispatch (Challan)'!$F$5:$F$6004))</f>
        <v/>
      </c>
      <c r="J1241" s="33">
        <f>IF(F1241="","",F1241-I1241)</f>
        <v/>
      </c>
      <c r="K1241" s="28">
        <f>IF(F1241="","",IF(I1241=0,"Pending",IF(I1241&gt;=F1241,"Completed","Partial")))</f>
        <v/>
      </c>
    </row>
    <row r="1242">
      <c r="A1242" s="31" t="n"/>
      <c r="B1242" s="26" t="n"/>
      <c r="C1242" s="26" t="n"/>
      <c r="D1242" s="26" t="n"/>
      <c r="E1242" s="26" t="n"/>
      <c r="F1242" s="27" t="n"/>
      <c r="G1242" s="28">
        <f>IFERROR(IF(E1242="","",VLOOKUP(E1242,'Setup - Mix Design'!$A$5:$I$504,9,0)),"")</f>
        <v/>
      </c>
      <c r="H1242" s="32">
        <f>IF(OR(F1242="",G1242=""),"",F1242*G1242)</f>
        <v/>
      </c>
      <c r="I1242" s="33">
        <f>IF(B1242="","",SUMIF('Dispatch (Challan)'!$C$5:$C$6004,B1242,'Dispatch (Challan)'!$F$5:$F$6004))</f>
        <v/>
      </c>
      <c r="J1242" s="33">
        <f>IF(F1242="","",F1242-I1242)</f>
        <v/>
      </c>
      <c r="K1242" s="28">
        <f>IF(F1242="","",IF(I1242=0,"Pending",IF(I1242&gt;=F1242,"Completed","Partial")))</f>
        <v/>
      </c>
    </row>
    <row r="1243">
      <c r="A1243" s="31" t="n"/>
      <c r="B1243" s="26" t="n"/>
      <c r="C1243" s="26" t="n"/>
      <c r="D1243" s="26" t="n"/>
      <c r="E1243" s="26" t="n"/>
      <c r="F1243" s="27" t="n"/>
      <c r="G1243" s="28">
        <f>IFERROR(IF(E1243="","",VLOOKUP(E1243,'Setup - Mix Design'!$A$5:$I$504,9,0)),"")</f>
        <v/>
      </c>
      <c r="H1243" s="32">
        <f>IF(OR(F1243="",G1243=""),"",F1243*G1243)</f>
        <v/>
      </c>
      <c r="I1243" s="33">
        <f>IF(B1243="","",SUMIF('Dispatch (Challan)'!$C$5:$C$6004,B1243,'Dispatch (Challan)'!$F$5:$F$6004))</f>
        <v/>
      </c>
      <c r="J1243" s="33">
        <f>IF(F1243="","",F1243-I1243)</f>
        <v/>
      </c>
      <c r="K1243" s="28">
        <f>IF(F1243="","",IF(I1243=0,"Pending",IF(I1243&gt;=F1243,"Completed","Partial")))</f>
        <v/>
      </c>
    </row>
    <row r="1244">
      <c r="A1244" s="31" t="n"/>
      <c r="B1244" s="26" t="n"/>
      <c r="C1244" s="26" t="n"/>
      <c r="D1244" s="26" t="n"/>
      <c r="E1244" s="26" t="n"/>
      <c r="F1244" s="27" t="n"/>
      <c r="G1244" s="28">
        <f>IFERROR(IF(E1244="","",VLOOKUP(E1244,'Setup - Mix Design'!$A$5:$I$504,9,0)),"")</f>
        <v/>
      </c>
      <c r="H1244" s="32">
        <f>IF(OR(F1244="",G1244=""),"",F1244*G1244)</f>
        <v/>
      </c>
      <c r="I1244" s="33">
        <f>IF(B1244="","",SUMIF('Dispatch (Challan)'!$C$5:$C$6004,B1244,'Dispatch (Challan)'!$F$5:$F$6004))</f>
        <v/>
      </c>
      <c r="J1244" s="33">
        <f>IF(F1244="","",F1244-I1244)</f>
        <v/>
      </c>
      <c r="K1244" s="28">
        <f>IF(F1244="","",IF(I1244=0,"Pending",IF(I1244&gt;=F1244,"Completed","Partial")))</f>
        <v/>
      </c>
    </row>
    <row r="1245">
      <c r="A1245" s="31" t="n"/>
      <c r="B1245" s="26" t="n"/>
      <c r="C1245" s="26" t="n"/>
      <c r="D1245" s="26" t="n"/>
      <c r="E1245" s="26" t="n"/>
      <c r="F1245" s="27" t="n"/>
      <c r="G1245" s="28">
        <f>IFERROR(IF(E1245="","",VLOOKUP(E1245,'Setup - Mix Design'!$A$5:$I$504,9,0)),"")</f>
        <v/>
      </c>
      <c r="H1245" s="32">
        <f>IF(OR(F1245="",G1245=""),"",F1245*G1245)</f>
        <v/>
      </c>
      <c r="I1245" s="33">
        <f>IF(B1245="","",SUMIF('Dispatch (Challan)'!$C$5:$C$6004,B1245,'Dispatch (Challan)'!$F$5:$F$6004))</f>
        <v/>
      </c>
      <c r="J1245" s="33">
        <f>IF(F1245="","",F1245-I1245)</f>
        <v/>
      </c>
      <c r="K1245" s="28">
        <f>IF(F1245="","",IF(I1245=0,"Pending",IF(I1245&gt;=F1245,"Completed","Partial")))</f>
        <v/>
      </c>
    </row>
    <row r="1246">
      <c r="A1246" s="31" t="n"/>
      <c r="B1246" s="26" t="n"/>
      <c r="C1246" s="26" t="n"/>
      <c r="D1246" s="26" t="n"/>
      <c r="E1246" s="26" t="n"/>
      <c r="F1246" s="27" t="n"/>
      <c r="G1246" s="28">
        <f>IFERROR(IF(E1246="","",VLOOKUP(E1246,'Setup - Mix Design'!$A$5:$I$504,9,0)),"")</f>
        <v/>
      </c>
      <c r="H1246" s="32">
        <f>IF(OR(F1246="",G1246=""),"",F1246*G1246)</f>
        <v/>
      </c>
      <c r="I1246" s="33">
        <f>IF(B1246="","",SUMIF('Dispatch (Challan)'!$C$5:$C$6004,B1246,'Dispatch (Challan)'!$F$5:$F$6004))</f>
        <v/>
      </c>
      <c r="J1246" s="33">
        <f>IF(F1246="","",F1246-I1246)</f>
        <v/>
      </c>
      <c r="K1246" s="28">
        <f>IF(F1246="","",IF(I1246=0,"Pending",IF(I1246&gt;=F1246,"Completed","Partial")))</f>
        <v/>
      </c>
    </row>
    <row r="1247">
      <c r="A1247" s="31" t="n"/>
      <c r="B1247" s="26" t="n"/>
      <c r="C1247" s="26" t="n"/>
      <c r="D1247" s="26" t="n"/>
      <c r="E1247" s="26" t="n"/>
      <c r="F1247" s="27" t="n"/>
      <c r="G1247" s="28">
        <f>IFERROR(IF(E1247="","",VLOOKUP(E1247,'Setup - Mix Design'!$A$5:$I$504,9,0)),"")</f>
        <v/>
      </c>
      <c r="H1247" s="32">
        <f>IF(OR(F1247="",G1247=""),"",F1247*G1247)</f>
        <v/>
      </c>
      <c r="I1247" s="33">
        <f>IF(B1247="","",SUMIF('Dispatch (Challan)'!$C$5:$C$6004,B1247,'Dispatch (Challan)'!$F$5:$F$6004))</f>
        <v/>
      </c>
      <c r="J1247" s="33">
        <f>IF(F1247="","",F1247-I1247)</f>
        <v/>
      </c>
      <c r="K1247" s="28">
        <f>IF(F1247="","",IF(I1247=0,"Pending",IF(I1247&gt;=F1247,"Completed","Partial")))</f>
        <v/>
      </c>
    </row>
    <row r="1248">
      <c r="A1248" s="31" t="n"/>
      <c r="B1248" s="26" t="n"/>
      <c r="C1248" s="26" t="n"/>
      <c r="D1248" s="26" t="n"/>
      <c r="E1248" s="26" t="n"/>
      <c r="F1248" s="27" t="n"/>
      <c r="G1248" s="28">
        <f>IFERROR(IF(E1248="","",VLOOKUP(E1248,'Setup - Mix Design'!$A$5:$I$504,9,0)),"")</f>
        <v/>
      </c>
      <c r="H1248" s="32">
        <f>IF(OR(F1248="",G1248=""),"",F1248*G1248)</f>
        <v/>
      </c>
      <c r="I1248" s="33">
        <f>IF(B1248="","",SUMIF('Dispatch (Challan)'!$C$5:$C$6004,B1248,'Dispatch (Challan)'!$F$5:$F$6004))</f>
        <v/>
      </c>
      <c r="J1248" s="33">
        <f>IF(F1248="","",F1248-I1248)</f>
        <v/>
      </c>
      <c r="K1248" s="28">
        <f>IF(F1248="","",IF(I1248=0,"Pending",IF(I1248&gt;=F1248,"Completed","Partial")))</f>
        <v/>
      </c>
    </row>
    <row r="1249">
      <c r="A1249" s="31" t="n"/>
      <c r="B1249" s="26" t="n"/>
      <c r="C1249" s="26" t="n"/>
      <c r="D1249" s="26" t="n"/>
      <c r="E1249" s="26" t="n"/>
      <c r="F1249" s="27" t="n"/>
      <c r="G1249" s="28">
        <f>IFERROR(IF(E1249="","",VLOOKUP(E1249,'Setup - Mix Design'!$A$5:$I$504,9,0)),"")</f>
        <v/>
      </c>
      <c r="H1249" s="32">
        <f>IF(OR(F1249="",G1249=""),"",F1249*G1249)</f>
        <v/>
      </c>
      <c r="I1249" s="33">
        <f>IF(B1249="","",SUMIF('Dispatch (Challan)'!$C$5:$C$6004,B1249,'Dispatch (Challan)'!$F$5:$F$6004))</f>
        <v/>
      </c>
      <c r="J1249" s="33">
        <f>IF(F1249="","",F1249-I1249)</f>
        <v/>
      </c>
      <c r="K1249" s="28">
        <f>IF(F1249="","",IF(I1249=0,"Pending",IF(I1249&gt;=F1249,"Completed","Partial")))</f>
        <v/>
      </c>
    </row>
    <row r="1250">
      <c r="A1250" s="31" t="n"/>
      <c r="B1250" s="26" t="n"/>
      <c r="C1250" s="26" t="n"/>
      <c r="D1250" s="26" t="n"/>
      <c r="E1250" s="26" t="n"/>
      <c r="F1250" s="27" t="n"/>
      <c r="G1250" s="28">
        <f>IFERROR(IF(E1250="","",VLOOKUP(E1250,'Setup - Mix Design'!$A$5:$I$504,9,0)),"")</f>
        <v/>
      </c>
      <c r="H1250" s="32">
        <f>IF(OR(F1250="",G1250=""),"",F1250*G1250)</f>
        <v/>
      </c>
      <c r="I1250" s="33">
        <f>IF(B1250="","",SUMIF('Dispatch (Challan)'!$C$5:$C$6004,B1250,'Dispatch (Challan)'!$F$5:$F$6004))</f>
        <v/>
      </c>
      <c r="J1250" s="33">
        <f>IF(F1250="","",F1250-I1250)</f>
        <v/>
      </c>
      <c r="K1250" s="28">
        <f>IF(F1250="","",IF(I1250=0,"Pending",IF(I1250&gt;=F1250,"Completed","Partial")))</f>
        <v/>
      </c>
    </row>
    <row r="1251">
      <c r="A1251" s="31" t="n"/>
      <c r="B1251" s="26" t="n"/>
      <c r="C1251" s="26" t="n"/>
      <c r="D1251" s="26" t="n"/>
      <c r="E1251" s="26" t="n"/>
      <c r="F1251" s="27" t="n"/>
      <c r="G1251" s="28">
        <f>IFERROR(IF(E1251="","",VLOOKUP(E1251,'Setup - Mix Design'!$A$5:$I$504,9,0)),"")</f>
        <v/>
      </c>
      <c r="H1251" s="32">
        <f>IF(OR(F1251="",G1251=""),"",F1251*G1251)</f>
        <v/>
      </c>
      <c r="I1251" s="33">
        <f>IF(B1251="","",SUMIF('Dispatch (Challan)'!$C$5:$C$6004,B1251,'Dispatch (Challan)'!$F$5:$F$6004))</f>
        <v/>
      </c>
      <c r="J1251" s="33">
        <f>IF(F1251="","",F1251-I1251)</f>
        <v/>
      </c>
      <c r="K1251" s="28">
        <f>IF(F1251="","",IF(I1251=0,"Pending",IF(I1251&gt;=F1251,"Completed","Partial")))</f>
        <v/>
      </c>
    </row>
    <row r="1252">
      <c r="A1252" s="31" t="n"/>
      <c r="B1252" s="26" t="n"/>
      <c r="C1252" s="26" t="n"/>
      <c r="D1252" s="26" t="n"/>
      <c r="E1252" s="26" t="n"/>
      <c r="F1252" s="27" t="n"/>
      <c r="G1252" s="28">
        <f>IFERROR(IF(E1252="","",VLOOKUP(E1252,'Setup - Mix Design'!$A$5:$I$504,9,0)),"")</f>
        <v/>
      </c>
      <c r="H1252" s="32">
        <f>IF(OR(F1252="",G1252=""),"",F1252*G1252)</f>
        <v/>
      </c>
      <c r="I1252" s="33">
        <f>IF(B1252="","",SUMIF('Dispatch (Challan)'!$C$5:$C$6004,B1252,'Dispatch (Challan)'!$F$5:$F$6004))</f>
        <v/>
      </c>
      <c r="J1252" s="33">
        <f>IF(F1252="","",F1252-I1252)</f>
        <v/>
      </c>
      <c r="K1252" s="28">
        <f>IF(F1252="","",IF(I1252=0,"Pending",IF(I1252&gt;=F1252,"Completed","Partial")))</f>
        <v/>
      </c>
    </row>
    <row r="1253">
      <c r="A1253" s="31" t="n"/>
      <c r="B1253" s="26" t="n"/>
      <c r="C1253" s="26" t="n"/>
      <c r="D1253" s="26" t="n"/>
      <c r="E1253" s="26" t="n"/>
      <c r="F1253" s="27" t="n"/>
      <c r="G1253" s="28">
        <f>IFERROR(IF(E1253="","",VLOOKUP(E1253,'Setup - Mix Design'!$A$5:$I$504,9,0)),"")</f>
        <v/>
      </c>
      <c r="H1253" s="32">
        <f>IF(OR(F1253="",G1253=""),"",F1253*G1253)</f>
        <v/>
      </c>
      <c r="I1253" s="33">
        <f>IF(B1253="","",SUMIF('Dispatch (Challan)'!$C$5:$C$6004,B1253,'Dispatch (Challan)'!$F$5:$F$6004))</f>
        <v/>
      </c>
      <c r="J1253" s="33">
        <f>IF(F1253="","",F1253-I1253)</f>
        <v/>
      </c>
      <c r="K1253" s="28">
        <f>IF(F1253="","",IF(I1253=0,"Pending",IF(I1253&gt;=F1253,"Completed","Partial")))</f>
        <v/>
      </c>
    </row>
    <row r="1254">
      <c r="A1254" s="31" t="n"/>
      <c r="B1254" s="26" t="n"/>
      <c r="C1254" s="26" t="n"/>
      <c r="D1254" s="26" t="n"/>
      <c r="E1254" s="26" t="n"/>
      <c r="F1254" s="27" t="n"/>
      <c r="G1254" s="28">
        <f>IFERROR(IF(E1254="","",VLOOKUP(E1254,'Setup - Mix Design'!$A$5:$I$504,9,0)),"")</f>
        <v/>
      </c>
      <c r="H1254" s="32">
        <f>IF(OR(F1254="",G1254=""),"",F1254*G1254)</f>
        <v/>
      </c>
      <c r="I1254" s="33">
        <f>IF(B1254="","",SUMIF('Dispatch (Challan)'!$C$5:$C$6004,B1254,'Dispatch (Challan)'!$F$5:$F$6004))</f>
        <v/>
      </c>
      <c r="J1254" s="33">
        <f>IF(F1254="","",F1254-I1254)</f>
        <v/>
      </c>
      <c r="K1254" s="28">
        <f>IF(F1254="","",IF(I1254=0,"Pending",IF(I1254&gt;=F1254,"Completed","Partial")))</f>
        <v/>
      </c>
    </row>
    <row r="1255">
      <c r="A1255" s="31" t="n"/>
      <c r="B1255" s="26" t="n"/>
      <c r="C1255" s="26" t="n"/>
      <c r="D1255" s="26" t="n"/>
      <c r="E1255" s="26" t="n"/>
      <c r="F1255" s="27" t="n"/>
      <c r="G1255" s="28">
        <f>IFERROR(IF(E1255="","",VLOOKUP(E1255,'Setup - Mix Design'!$A$5:$I$504,9,0)),"")</f>
        <v/>
      </c>
      <c r="H1255" s="32">
        <f>IF(OR(F1255="",G1255=""),"",F1255*G1255)</f>
        <v/>
      </c>
      <c r="I1255" s="33">
        <f>IF(B1255="","",SUMIF('Dispatch (Challan)'!$C$5:$C$6004,B1255,'Dispatch (Challan)'!$F$5:$F$6004))</f>
        <v/>
      </c>
      <c r="J1255" s="33">
        <f>IF(F1255="","",F1255-I1255)</f>
        <v/>
      </c>
      <c r="K1255" s="28">
        <f>IF(F1255="","",IF(I1255=0,"Pending",IF(I1255&gt;=F1255,"Completed","Partial")))</f>
        <v/>
      </c>
    </row>
    <row r="1256">
      <c r="A1256" s="31" t="n"/>
      <c r="B1256" s="26" t="n"/>
      <c r="C1256" s="26" t="n"/>
      <c r="D1256" s="26" t="n"/>
      <c r="E1256" s="26" t="n"/>
      <c r="F1256" s="27" t="n"/>
      <c r="G1256" s="28">
        <f>IFERROR(IF(E1256="","",VLOOKUP(E1256,'Setup - Mix Design'!$A$5:$I$504,9,0)),"")</f>
        <v/>
      </c>
      <c r="H1256" s="32">
        <f>IF(OR(F1256="",G1256=""),"",F1256*G1256)</f>
        <v/>
      </c>
      <c r="I1256" s="33">
        <f>IF(B1256="","",SUMIF('Dispatch (Challan)'!$C$5:$C$6004,B1256,'Dispatch (Challan)'!$F$5:$F$6004))</f>
        <v/>
      </c>
      <c r="J1256" s="33">
        <f>IF(F1256="","",F1256-I1256)</f>
        <v/>
      </c>
      <c r="K1256" s="28">
        <f>IF(F1256="","",IF(I1256=0,"Pending",IF(I1256&gt;=F1256,"Completed","Partial")))</f>
        <v/>
      </c>
    </row>
    <row r="1257">
      <c r="A1257" s="31" t="n"/>
      <c r="B1257" s="26" t="n"/>
      <c r="C1257" s="26" t="n"/>
      <c r="D1257" s="26" t="n"/>
      <c r="E1257" s="26" t="n"/>
      <c r="F1257" s="27" t="n"/>
      <c r="G1257" s="28">
        <f>IFERROR(IF(E1257="","",VLOOKUP(E1257,'Setup - Mix Design'!$A$5:$I$504,9,0)),"")</f>
        <v/>
      </c>
      <c r="H1257" s="32">
        <f>IF(OR(F1257="",G1257=""),"",F1257*G1257)</f>
        <v/>
      </c>
      <c r="I1257" s="33">
        <f>IF(B1257="","",SUMIF('Dispatch (Challan)'!$C$5:$C$6004,B1257,'Dispatch (Challan)'!$F$5:$F$6004))</f>
        <v/>
      </c>
      <c r="J1257" s="33">
        <f>IF(F1257="","",F1257-I1257)</f>
        <v/>
      </c>
      <c r="K1257" s="28">
        <f>IF(F1257="","",IF(I1257=0,"Pending",IF(I1257&gt;=F1257,"Completed","Partial")))</f>
        <v/>
      </c>
    </row>
    <row r="1258">
      <c r="A1258" s="31" t="n"/>
      <c r="B1258" s="26" t="n"/>
      <c r="C1258" s="26" t="n"/>
      <c r="D1258" s="26" t="n"/>
      <c r="E1258" s="26" t="n"/>
      <c r="F1258" s="27" t="n"/>
      <c r="G1258" s="28">
        <f>IFERROR(IF(E1258="","",VLOOKUP(E1258,'Setup - Mix Design'!$A$5:$I$504,9,0)),"")</f>
        <v/>
      </c>
      <c r="H1258" s="32">
        <f>IF(OR(F1258="",G1258=""),"",F1258*G1258)</f>
        <v/>
      </c>
      <c r="I1258" s="33">
        <f>IF(B1258="","",SUMIF('Dispatch (Challan)'!$C$5:$C$6004,B1258,'Dispatch (Challan)'!$F$5:$F$6004))</f>
        <v/>
      </c>
      <c r="J1258" s="33">
        <f>IF(F1258="","",F1258-I1258)</f>
        <v/>
      </c>
      <c r="K1258" s="28">
        <f>IF(F1258="","",IF(I1258=0,"Pending",IF(I1258&gt;=F1258,"Completed","Partial")))</f>
        <v/>
      </c>
    </row>
    <row r="1259">
      <c r="A1259" s="31" t="n"/>
      <c r="B1259" s="26" t="n"/>
      <c r="C1259" s="26" t="n"/>
      <c r="D1259" s="26" t="n"/>
      <c r="E1259" s="26" t="n"/>
      <c r="F1259" s="27" t="n"/>
      <c r="G1259" s="28">
        <f>IFERROR(IF(E1259="","",VLOOKUP(E1259,'Setup - Mix Design'!$A$5:$I$504,9,0)),"")</f>
        <v/>
      </c>
      <c r="H1259" s="32">
        <f>IF(OR(F1259="",G1259=""),"",F1259*G1259)</f>
        <v/>
      </c>
      <c r="I1259" s="33">
        <f>IF(B1259="","",SUMIF('Dispatch (Challan)'!$C$5:$C$6004,B1259,'Dispatch (Challan)'!$F$5:$F$6004))</f>
        <v/>
      </c>
      <c r="J1259" s="33">
        <f>IF(F1259="","",F1259-I1259)</f>
        <v/>
      </c>
      <c r="K1259" s="28">
        <f>IF(F1259="","",IF(I1259=0,"Pending",IF(I1259&gt;=F1259,"Completed","Partial")))</f>
        <v/>
      </c>
    </row>
    <row r="1260">
      <c r="A1260" s="31" t="n"/>
      <c r="B1260" s="26" t="n"/>
      <c r="C1260" s="26" t="n"/>
      <c r="D1260" s="26" t="n"/>
      <c r="E1260" s="26" t="n"/>
      <c r="F1260" s="27" t="n"/>
      <c r="G1260" s="28">
        <f>IFERROR(IF(E1260="","",VLOOKUP(E1260,'Setup - Mix Design'!$A$5:$I$504,9,0)),"")</f>
        <v/>
      </c>
      <c r="H1260" s="32">
        <f>IF(OR(F1260="",G1260=""),"",F1260*G1260)</f>
        <v/>
      </c>
      <c r="I1260" s="33">
        <f>IF(B1260="","",SUMIF('Dispatch (Challan)'!$C$5:$C$6004,B1260,'Dispatch (Challan)'!$F$5:$F$6004))</f>
        <v/>
      </c>
      <c r="J1260" s="33">
        <f>IF(F1260="","",F1260-I1260)</f>
        <v/>
      </c>
      <c r="K1260" s="28">
        <f>IF(F1260="","",IF(I1260=0,"Pending",IF(I1260&gt;=F1260,"Completed","Partial")))</f>
        <v/>
      </c>
    </row>
    <row r="1261">
      <c r="A1261" s="31" t="n"/>
      <c r="B1261" s="26" t="n"/>
      <c r="C1261" s="26" t="n"/>
      <c r="D1261" s="26" t="n"/>
      <c r="E1261" s="26" t="n"/>
      <c r="F1261" s="27" t="n"/>
      <c r="G1261" s="28">
        <f>IFERROR(IF(E1261="","",VLOOKUP(E1261,'Setup - Mix Design'!$A$5:$I$504,9,0)),"")</f>
        <v/>
      </c>
      <c r="H1261" s="32">
        <f>IF(OR(F1261="",G1261=""),"",F1261*G1261)</f>
        <v/>
      </c>
      <c r="I1261" s="33">
        <f>IF(B1261="","",SUMIF('Dispatch (Challan)'!$C$5:$C$6004,B1261,'Dispatch (Challan)'!$F$5:$F$6004))</f>
        <v/>
      </c>
      <c r="J1261" s="33">
        <f>IF(F1261="","",F1261-I1261)</f>
        <v/>
      </c>
      <c r="K1261" s="28">
        <f>IF(F1261="","",IF(I1261=0,"Pending",IF(I1261&gt;=F1261,"Completed","Partial")))</f>
        <v/>
      </c>
    </row>
    <row r="1262">
      <c r="A1262" s="31" t="n"/>
      <c r="B1262" s="26" t="n"/>
      <c r="C1262" s="26" t="n"/>
      <c r="D1262" s="26" t="n"/>
      <c r="E1262" s="26" t="n"/>
      <c r="F1262" s="27" t="n"/>
      <c r="G1262" s="28">
        <f>IFERROR(IF(E1262="","",VLOOKUP(E1262,'Setup - Mix Design'!$A$5:$I$504,9,0)),"")</f>
        <v/>
      </c>
      <c r="H1262" s="32">
        <f>IF(OR(F1262="",G1262=""),"",F1262*G1262)</f>
        <v/>
      </c>
      <c r="I1262" s="33">
        <f>IF(B1262="","",SUMIF('Dispatch (Challan)'!$C$5:$C$6004,B1262,'Dispatch (Challan)'!$F$5:$F$6004))</f>
        <v/>
      </c>
      <c r="J1262" s="33">
        <f>IF(F1262="","",F1262-I1262)</f>
        <v/>
      </c>
      <c r="K1262" s="28">
        <f>IF(F1262="","",IF(I1262=0,"Pending",IF(I1262&gt;=F1262,"Completed","Partial")))</f>
        <v/>
      </c>
    </row>
    <row r="1263">
      <c r="A1263" s="31" t="n"/>
      <c r="B1263" s="26" t="n"/>
      <c r="C1263" s="26" t="n"/>
      <c r="D1263" s="26" t="n"/>
      <c r="E1263" s="26" t="n"/>
      <c r="F1263" s="27" t="n"/>
      <c r="G1263" s="28">
        <f>IFERROR(IF(E1263="","",VLOOKUP(E1263,'Setup - Mix Design'!$A$5:$I$504,9,0)),"")</f>
        <v/>
      </c>
      <c r="H1263" s="32">
        <f>IF(OR(F1263="",G1263=""),"",F1263*G1263)</f>
        <v/>
      </c>
      <c r="I1263" s="33">
        <f>IF(B1263="","",SUMIF('Dispatch (Challan)'!$C$5:$C$6004,B1263,'Dispatch (Challan)'!$F$5:$F$6004))</f>
        <v/>
      </c>
      <c r="J1263" s="33">
        <f>IF(F1263="","",F1263-I1263)</f>
        <v/>
      </c>
      <c r="K1263" s="28">
        <f>IF(F1263="","",IF(I1263=0,"Pending",IF(I1263&gt;=F1263,"Completed","Partial")))</f>
        <v/>
      </c>
    </row>
    <row r="1264">
      <c r="A1264" s="31" t="n"/>
      <c r="B1264" s="26" t="n"/>
      <c r="C1264" s="26" t="n"/>
      <c r="D1264" s="26" t="n"/>
      <c r="E1264" s="26" t="n"/>
      <c r="F1264" s="27" t="n"/>
      <c r="G1264" s="28">
        <f>IFERROR(IF(E1264="","",VLOOKUP(E1264,'Setup - Mix Design'!$A$5:$I$504,9,0)),"")</f>
        <v/>
      </c>
      <c r="H1264" s="32">
        <f>IF(OR(F1264="",G1264=""),"",F1264*G1264)</f>
        <v/>
      </c>
      <c r="I1264" s="33">
        <f>IF(B1264="","",SUMIF('Dispatch (Challan)'!$C$5:$C$6004,B1264,'Dispatch (Challan)'!$F$5:$F$6004))</f>
        <v/>
      </c>
      <c r="J1264" s="33">
        <f>IF(F1264="","",F1264-I1264)</f>
        <v/>
      </c>
      <c r="K1264" s="28">
        <f>IF(F1264="","",IF(I1264=0,"Pending",IF(I1264&gt;=F1264,"Completed","Partial")))</f>
        <v/>
      </c>
    </row>
    <row r="1265">
      <c r="A1265" s="31" t="n"/>
      <c r="B1265" s="26" t="n"/>
      <c r="C1265" s="26" t="n"/>
      <c r="D1265" s="26" t="n"/>
      <c r="E1265" s="26" t="n"/>
      <c r="F1265" s="27" t="n"/>
      <c r="G1265" s="28">
        <f>IFERROR(IF(E1265="","",VLOOKUP(E1265,'Setup - Mix Design'!$A$5:$I$504,9,0)),"")</f>
        <v/>
      </c>
      <c r="H1265" s="32">
        <f>IF(OR(F1265="",G1265=""),"",F1265*G1265)</f>
        <v/>
      </c>
      <c r="I1265" s="33">
        <f>IF(B1265="","",SUMIF('Dispatch (Challan)'!$C$5:$C$6004,B1265,'Dispatch (Challan)'!$F$5:$F$6004))</f>
        <v/>
      </c>
      <c r="J1265" s="33">
        <f>IF(F1265="","",F1265-I1265)</f>
        <v/>
      </c>
      <c r="K1265" s="28">
        <f>IF(F1265="","",IF(I1265=0,"Pending",IF(I1265&gt;=F1265,"Completed","Partial")))</f>
        <v/>
      </c>
    </row>
    <row r="1266">
      <c r="A1266" s="31" t="n"/>
      <c r="B1266" s="26" t="n"/>
      <c r="C1266" s="26" t="n"/>
      <c r="D1266" s="26" t="n"/>
      <c r="E1266" s="26" t="n"/>
      <c r="F1266" s="27" t="n"/>
      <c r="G1266" s="28">
        <f>IFERROR(IF(E1266="","",VLOOKUP(E1266,'Setup - Mix Design'!$A$5:$I$504,9,0)),"")</f>
        <v/>
      </c>
      <c r="H1266" s="32">
        <f>IF(OR(F1266="",G1266=""),"",F1266*G1266)</f>
        <v/>
      </c>
      <c r="I1266" s="33">
        <f>IF(B1266="","",SUMIF('Dispatch (Challan)'!$C$5:$C$6004,B1266,'Dispatch (Challan)'!$F$5:$F$6004))</f>
        <v/>
      </c>
      <c r="J1266" s="33">
        <f>IF(F1266="","",F1266-I1266)</f>
        <v/>
      </c>
      <c r="K1266" s="28">
        <f>IF(F1266="","",IF(I1266=0,"Pending",IF(I1266&gt;=F1266,"Completed","Partial")))</f>
        <v/>
      </c>
    </row>
    <row r="1267">
      <c r="A1267" s="31" t="n"/>
      <c r="B1267" s="26" t="n"/>
      <c r="C1267" s="26" t="n"/>
      <c r="D1267" s="26" t="n"/>
      <c r="E1267" s="26" t="n"/>
      <c r="F1267" s="27" t="n"/>
      <c r="G1267" s="28">
        <f>IFERROR(IF(E1267="","",VLOOKUP(E1267,'Setup - Mix Design'!$A$5:$I$504,9,0)),"")</f>
        <v/>
      </c>
      <c r="H1267" s="32">
        <f>IF(OR(F1267="",G1267=""),"",F1267*G1267)</f>
        <v/>
      </c>
      <c r="I1267" s="33">
        <f>IF(B1267="","",SUMIF('Dispatch (Challan)'!$C$5:$C$6004,B1267,'Dispatch (Challan)'!$F$5:$F$6004))</f>
        <v/>
      </c>
      <c r="J1267" s="33">
        <f>IF(F1267="","",F1267-I1267)</f>
        <v/>
      </c>
      <c r="K1267" s="28">
        <f>IF(F1267="","",IF(I1267=0,"Pending",IF(I1267&gt;=F1267,"Completed","Partial")))</f>
        <v/>
      </c>
    </row>
    <row r="1268">
      <c r="A1268" s="31" t="n"/>
      <c r="B1268" s="26" t="n"/>
      <c r="C1268" s="26" t="n"/>
      <c r="D1268" s="26" t="n"/>
      <c r="E1268" s="26" t="n"/>
      <c r="F1268" s="27" t="n"/>
      <c r="G1268" s="28">
        <f>IFERROR(IF(E1268="","",VLOOKUP(E1268,'Setup - Mix Design'!$A$5:$I$504,9,0)),"")</f>
        <v/>
      </c>
      <c r="H1268" s="32">
        <f>IF(OR(F1268="",G1268=""),"",F1268*G1268)</f>
        <v/>
      </c>
      <c r="I1268" s="33">
        <f>IF(B1268="","",SUMIF('Dispatch (Challan)'!$C$5:$C$6004,B1268,'Dispatch (Challan)'!$F$5:$F$6004))</f>
        <v/>
      </c>
      <c r="J1268" s="33">
        <f>IF(F1268="","",F1268-I1268)</f>
        <v/>
      </c>
      <c r="K1268" s="28">
        <f>IF(F1268="","",IF(I1268=0,"Pending",IF(I1268&gt;=F1268,"Completed","Partial")))</f>
        <v/>
      </c>
    </row>
    <row r="1269">
      <c r="A1269" s="31" t="n"/>
      <c r="B1269" s="26" t="n"/>
      <c r="C1269" s="26" t="n"/>
      <c r="D1269" s="26" t="n"/>
      <c r="E1269" s="26" t="n"/>
      <c r="F1269" s="27" t="n"/>
      <c r="G1269" s="28">
        <f>IFERROR(IF(E1269="","",VLOOKUP(E1269,'Setup - Mix Design'!$A$5:$I$504,9,0)),"")</f>
        <v/>
      </c>
      <c r="H1269" s="32">
        <f>IF(OR(F1269="",G1269=""),"",F1269*G1269)</f>
        <v/>
      </c>
      <c r="I1269" s="33">
        <f>IF(B1269="","",SUMIF('Dispatch (Challan)'!$C$5:$C$6004,B1269,'Dispatch (Challan)'!$F$5:$F$6004))</f>
        <v/>
      </c>
      <c r="J1269" s="33">
        <f>IF(F1269="","",F1269-I1269)</f>
        <v/>
      </c>
      <c r="K1269" s="28">
        <f>IF(F1269="","",IF(I1269=0,"Pending",IF(I1269&gt;=F1269,"Completed","Partial")))</f>
        <v/>
      </c>
    </row>
    <row r="1270">
      <c r="A1270" s="31" t="n"/>
      <c r="B1270" s="26" t="n"/>
      <c r="C1270" s="26" t="n"/>
      <c r="D1270" s="26" t="n"/>
      <c r="E1270" s="26" t="n"/>
      <c r="F1270" s="27" t="n"/>
      <c r="G1270" s="28">
        <f>IFERROR(IF(E1270="","",VLOOKUP(E1270,'Setup - Mix Design'!$A$5:$I$504,9,0)),"")</f>
        <v/>
      </c>
      <c r="H1270" s="32">
        <f>IF(OR(F1270="",G1270=""),"",F1270*G1270)</f>
        <v/>
      </c>
      <c r="I1270" s="33">
        <f>IF(B1270="","",SUMIF('Dispatch (Challan)'!$C$5:$C$6004,B1270,'Dispatch (Challan)'!$F$5:$F$6004))</f>
        <v/>
      </c>
      <c r="J1270" s="33">
        <f>IF(F1270="","",F1270-I1270)</f>
        <v/>
      </c>
      <c r="K1270" s="28">
        <f>IF(F1270="","",IF(I1270=0,"Pending",IF(I1270&gt;=F1270,"Completed","Partial")))</f>
        <v/>
      </c>
    </row>
    <row r="1271">
      <c r="A1271" s="31" t="n"/>
      <c r="B1271" s="26" t="n"/>
      <c r="C1271" s="26" t="n"/>
      <c r="D1271" s="26" t="n"/>
      <c r="E1271" s="26" t="n"/>
      <c r="F1271" s="27" t="n"/>
      <c r="G1271" s="28">
        <f>IFERROR(IF(E1271="","",VLOOKUP(E1271,'Setup - Mix Design'!$A$5:$I$504,9,0)),"")</f>
        <v/>
      </c>
      <c r="H1271" s="32">
        <f>IF(OR(F1271="",G1271=""),"",F1271*G1271)</f>
        <v/>
      </c>
      <c r="I1271" s="33">
        <f>IF(B1271="","",SUMIF('Dispatch (Challan)'!$C$5:$C$6004,B1271,'Dispatch (Challan)'!$F$5:$F$6004))</f>
        <v/>
      </c>
      <c r="J1271" s="33">
        <f>IF(F1271="","",F1271-I1271)</f>
        <v/>
      </c>
      <c r="K1271" s="28">
        <f>IF(F1271="","",IF(I1271=0,"Pending",IF(I1271&gt;=F1271,"Completed","Partial")))</f>
        <v/>
      </c>
    </row>
    <row r="1272">
      <c r="A1272" s="31" t="n"/>
      <c r="B1272" s="26" t="n"/>
      <c r="C1272" s="26" t="n"/>
      <c r="D1272" s="26" t="n"/>
      <c r="E1272" s="26" t="n"/>
      <c r="F1272" s="27" t="n"/>
      <c r="G1272" s="28">
        <f>IFERROR(IF(E1272="","",VLOOKUP(E1272,'Setup - Mix Design'!$A$5:$I$504,9,0)),"")</f>
        <v/>
      </c>
      <c r="H1272" s="32">
        <f>IF(OR(F1272="",G1272=""),"",F1272*G1272)</f>
        <v/>
      </c>
      <c r="I1272" s="33">
        <f>IF(B1272="","",SUMIF('Dispatch (Challan)'!$C$5:$C$6004,B1272,'Dispatch (Challan)'!$F$5:$F$6004))</f>
        <v/>
      </c>
      <c r="J1272" s="33">
        <f>IF(F1272="","",F1272-I1272)</f>
        <v/>
      </c>
      <c r="K1272" s="28">
        <f>IF(F1272="","",IF(I1272=0,"Pending",IF(I1272&gt;=F1272,"Completed","Partial")))</f>
        <v/>
      </c>
    </row>
    <row r="1273">
      <c r="A1273" s="31" t="n"/>
      <c r="B1273" s="26" t="n"/>
      <c r="C1273" s="26" t="n"/>
      <c r="D1273" s="26" t="n"/>
      <c r="E1273" s="26" t="n"/>
      <c r="F1273" s="27" t="n"/>
      <c r="G1273" s="28">
        <f>IFERROR(IF(E1273="","",VLOOKUP(E1273,'Setup - Mix Design'!$A$5:$I$504,9,0)),"")</f>
        <v/>
      </c>
      <c r="H1273" s="32">
        <f>IF(OR(F1273="",G1273=""),"",F1273*G1273)</f>
        <v/>
      </c>
      <c r="I1273" s="33">
        <f>IF(B1273="","",SUMIF('Dispatch (Challan)'!$C$5:$C$6004,B1273,'Dispatch (Challan)'!$F$5:$F$6004))</f>
        <v/>
      </c>
      <c r="J1273" s="33">
        <f>IF(F1273="","",F1273-I1273)</f>
        <v/>
      </c>
      <c r="K1273" s="28">
        <f>IF(F1273="","",IF(I1273=0,"Pending",IF(I1273&gt;=F1273,"Completed","Partial")))</f>
        <v/>
      </c>
    </row>
    <row r="1274">
      <c r="A1274" s="31" t="n"/>
      <c r="B1274" s="26" t="n"/>
      <c r="C1274" s="26" t="n"/>
      <c r="D1274" s="26" t="n"/>
      <c r="E1274" s="26" t="n"/>
      <c r="F1274" s="27" t="n"/>
      <c r="G1274" s="28">
        <f>IFERROR(IF(E1274="","",VLOOKUP(E1274,'Setup - Mix Design'!$A$5:$I$504,9,0)),"")</f>
        <v/>
      </c>
      <c r="H1274" s="32">
        <f>IF(OR(F1274="",G1274=""),"",F1274*G1274)</f>
        <v/>
      </c>
      <c r="I1274" s="33">
        <f>IF(B1274="","",SUMIF('Dispatch (Challan)'!$C$5:$C$6004,B1274,'Dispatch (Challan)'!$F$5:$F$6004))</f>
        <v/>
      </c>
      <c r="J1274" s="33">
        <f>IF(F1274="","",F1274-I1274)</f>
        <v/>
      </c>
      <c r="K1274" s="28">
        <f>IF(F1274="","",IF(I1274=0,"Pending",IF(I1274&gt;=F1274,"Completed","Partial")))</f>
        <v/>
      </c>
    </row>
    <row r="1275">
      <c r="A1275" s="31" t="n"/>
      <c r="B1275" s="26" t="n"/>
      <c r="C1275" s="26" t="n"/>
      <c r="D1275" s="26" t="n"/>
      <c r="E1275" s="26" t="n"/>
      <c r="F1275" s="27" t="n"/>
      <c r="G1275" s="28">
        <f>IFERROR(IF(E1275="","",VLOOKUP(E1275,'Setup - Mix Design'!$A$5:$I$504,9,0)),"")</f>
        <v/>
      </c>
      <c r="H1275" s="32">
        <f>IF(OR(F1275="",G1275=""),"",F1275*G1275)</f>
        <v/>
      </c>
      <c r="I1275" s="33">
        <f>IF(B1275="","",SUMIF('Dispatch (Challan)'!$C$5:$C$6004,B1275,'Dispatch (Challan)'!$F$5:$F$6004))</f>
        <v/>
      </c>
      <c r="J1275" s="33">
        <f>IF(F1275="","",F1275-I1275)</f>
        <v/>
      </c>
      <c r="K1275" s="28">
        <f>IF(F1275="","",IF(I1275=0,"Pending",IF(I1275&gt;=F1275,"Completed","Partial")))</f>
        <v/>
      </c>
    </row>
    <row r="1276">
      <c r="A1276" s="31" t="n"/>
      <c r="B1276" s="26" t="n"/>
      <c r="C1276" s="26" t="n"/>
      <c r="D1276" s="26" t="n"/>
      <c r="E1276" s="26" t="n"/>
      <c r="F1276" s="27" t="n"/>
      <c r="G1276" s="28">
        <f>IFERROR(IF(E1276="","",VLOOKUP(E1276,'Setup - Mix Design'!$A$5:$I$504,9,0)),"")</f>
        <v/>
      </c>
      <c r="H1276" s="32">
        <f>IF(OR(F1276="",G1276=""),"",F1276*G1276)</f>
        <v/>
      </c>
      <c r="I1276" s="33">
        <f>IF(B1276="","",SUMIF('Dispatch (Challan)'!$C$5:$C$6004,B1276,'Dispatch (Challan)'!$F$5:$F$6004))</f>
        <v/>
      </c>
      <c r="J1276" s="33">
        <f>IF(F1276="","",F1276-I1276)</f>
        <v/>
      </c>
      <c r="K1276" s="28">
        <f>IF(F1276="","",IF(I1276=0,"Pending",IF(I1276&gt;=F1276,"Completed","Partial")))</f>
        <v/>
      </c>
    </row>
    <row r="1277">
      <c r="A1277" s="31" t="n"/>
      <c r="B1277" s="26" t="n"/>
      <c r="C1277" s="26" t="n"/>
      <c r="D1277" s="26" t="n"/>
      <c r="E1277" s="26" t="n"/>
      <c r="F1277" s="27" t="n"/>
      <c r="G1277" s="28">
        <f>IFERROR(IF(E1277="","",VLOOKUP(E1277,'Setup - Mix Design'!$A$5:$I$504,9,0)),"")</f>
        <v/>
      </c>
      <c r="H1277" s="32">
        <f>IF(OR(F1277="",G1277=""),"",F1277*G1277)</f>
        <v/>
      </c>
      <c r="I1277" s="33">
        <f>IF(B1277="","",SUMIF('Dispatch (Challan)'!$C$5:$C$6004,B1277,'Dispatch (Challan)'!$F$5:$F$6004))</f>
        <v/>
      </c>
      <c r="J1277" s="33">
        <f>IF(F1277="","",F1277-I1277)</f>
        <v/>
      </c>
      <c r="K1277" s="28">
        <f>IF(F1277="","",IF(I1277=0,"Pending",IF(I1277&gt;=F1277,"Completed","Partial")))</f>
        <v/>
      </c>
    </row>
    <row r="1278">
      <c r="A1278" s="31" t="n"/>
      <c r="B1278" s="26" t="n"/>
      <c r="C1278" s="26" t="n"/>
      <c r="D1278" s="26" t="n"/>
      <c r="E1278" s="26" t="n"/>
      <c r="F1278" s="27" t="n"/>
      <c r="G1278" s="28">
        <f>IFERROR(IF(E1278="","",VLOOKUP(E1278,'Setup - Mix Design'!$A$5:$I$504,9,0)),"")</f>
        <v/>
      </c>
      <c r="H1278" s="32">
        <f>IF(OR(F1278="",G1278=""),"",F1278*G1278)</f>
        <v/>
      </c>
      <c r="I1278" s="33">
        <f>IF(B1278="","",SUMIF('Dispatch (Challan)'!$C$5:$C$6004,B1278,'Dispatch (Challan)'!$F$5:$F$6004))</f>
        <v/>
      </c>
      <c r="J1278" s="33">
        <f>IF(F1278="","",F1278-I1278)</f>
        <v/>
      </c>
      <c r="K1278" s="28">
        <f>IF(F1278="","",IF(I1278=0,"Pending",IF(I1278&gt;=F1278,"Completed","Partial")))</f>
        <v/>
      </c>
    </row>
    <row r="1279">
      <c r="A1279" s="31" t="n"/>
      <c r="B1279" s="26" t="n"/>
      <c r="C1279" s="26" t="n"/>
      <c r="D1279" s="26" t="n"/>
      <c r="E1279" s="26" t="n"/>
      <c r="F1279" s="27" t="n"/>
      <c r="G1279" s="28">
        <f>IFERROR(IF(E1279="","",VLOOKUP(E1279,'Setup - Mix Design'!$A$5:$I$504,9,0)),"")</f>
        <v/>
      </c>
      <c r="H1279" s="32">
        <f>IF(OR(F1279="",G1279=""),"",F1279*G1279)</f>
        <v/>
      </c>
      <c r="I1279" s="33">
        <f>IF(B1279="","",SUMIF('Dispatch (Challan)'!$C$5:$C$6004,B1279,'Dispatch (Challan)'!$F$5:$F$6004))</f>
        <v/>
      </c>
      <c r="J1279" s="33">
        <f>IF(F1279="","",F1279-I1279)</f>
        <v/>
      </c>
      <c r="K1279" s="28">
        <f>IF(F1279="","",IF(I1279=0,"Pending",IF(I1279&gt;=F1279,"Completed","Partial")))</f>
        <v/>
      </c>
    </row>
    <row r="1280">
      <c r="A1280" s="31" t="n"/>
      <c r="B1280" s="26" t="n"/>
      <c r="C1280" s="26" t="n"/>
      <c r="D1280" s="26" t="n"/>
      <c r="E1280" s="26" t="n"/>
      <c r="F1280" s="27" t="n"/>
      <c r="G1280" s="28">
        <f>IFERROR(IF(E1280="","",VLOOKUP(E1280,'Setup - Mix Design'!$A$5:$I$504,9,0)),"")</f>
        <v/>
      </c>
      <c r="H1280" s="32">
        <f>IF(OR(F1280="",G1280=""),"",F1280*G1280)</f>
        <v/>
      </c>
      <c r="I1280" s="33">
        <f>IF(B1280="","",SUMIF('Dispatch (Challan)'!$C$5:$C$6004,B1280,'Dispatch (Challan)'!$F$5:$F$6004))</f>
        <v/>
      </c>
      <c r="J1280" s="33">
        <f>IF(F1280="","",F1280-I1280)</f>
        <v/>
      </c>
      <c r="K1280" s="28">
        <f>IF(F1280="","",IF(I1280=0,"Pending",IF(I1280&gt;=F1280,"Completed","Partial")))</f>
        <v/>
      </c>
    </row>
    <row r="1281">
      <c r="A1281" s="31" t="n"/>
      <c r="B1281" s="26" t="n"/>
      <c r="C1281" s="26" t="n"/>
      <c r="D1281" s="26" t="n"/>
      <c r="E1281" s="26" t="n"/>
      <c r="F1281" s="27" t="n"/>
      <c r="G1281" s="28">
        <f>IFERROR(IF(E1281="","",VLOOKUP(E1281,'Setup - Mix Design'!$A$5:$I$504,9,0)),"")</f>
        <v/>
      </c>
      <c r="H1281" s="32">
        <f>IF(OR(F1281="",G1281=""),"",F1281*G1281)</f>
        <v/>
      </c>
      <c r="I1281" s="33">
        <f>IF(B1281="","",SUMIF('Dispatch (Challan)'!$C$5:$C$6004,B1281,'Dispatch (Challan)'!$F$5:$F$6004))</f>
        <v/>
      </c>
      <c r="J1281" s="33">
        <f>IF(F1281="","",F1281-I1281)</f>
        <v/>
      </c>
      <c r="K1281" s="28">
        <f>IF(F1281="","",IF(I1281=0,"Pending",IF(I1281&gt;=F1281,"Completed","Partial")))</f>
        <v/>
      </c>
    </row>
    <row r="1282">
      <c r="A1282" s="31" t="n"/>
      <c r="B1282" s="26" t="n"/>
      <c r="C1282" s="26" t="n"/>
      <c r="D1282" s="26" t="n"/>
      <c r="E1282" s="26" t="n"/>
      <c r="F1282" s="27" t="n"/>
      <c r="G1282" s="28">
        <f>IFERROR(IF(E1282="","",VLOOKUP(E1282,'Setup - Mix Design'!$A$5:$I$504,9,0)),"")</f>
        <v/>
      </c>
      <c r="H1282" s="32">
        <f>IF(OR(F1282="",G1282=""),"",F1282*G1282)</f>
        <v/>
      </c>
      <c r="I1282" s="33">
        <f>IF(B1282="","",SUMIF('Dispatch (Challan)'!$C$5:$C$6004,B1282,'Dispatch (Challan)'!$F$5:$F$6004))</f>
        <v/>
      </c>
      <c r="J1282" s="33">
        <f>IF(F1282="","",F1282-I1282)</f>
        <v/>
      </c>
      <c r="K1282" s="28">
        <f>IF(F1282="","",IF(I1282=0,"Pending",IF(I1282&gt;=F1282,"Completed","Partial")))</f>
        <v/>
      </c>
    </row>
    <row r="1283">
      <c r="A1283" s="31" t="n"/>
      <c r="B1283" s="26" t="n"/>
      <c r="C1283" s="26" t="n"/>
      <c r="D1283" s="26" t="n"/>
      <c r="E1283" s="26" t="n"/>
      <c r="F1283" s="27" t="n"/>
      <c r="G1283" s="28">
        <f>IFERROR(IF(E1283="","",VLOOKUP(E1283,'Setup - Mix Design'!$A$5:$I$504,9,0)),"")</f>
        <v/>
      </c>
      <c r="H1283" s="32">
        <f>IF(OR(F1283="",G1283=""),"",F1283*G1283)</f>
        <v/>
      </c>
      <c r="I1283" s="33">
        <f>IF(B1283="","",SUMIF('Dispatch (Challan)'!$C$5:$C$6004,B1283,'Dispatch (Challan)'!$F$5:$F$6004))</f>
        <v/>
      </c>
      <c r="J1283" s="33">
        <f>IF(F1283="","",F1283-I1283)</f>
        <v/>
      </c>
      <c r="K1283" s="28">
        <f>IF(F1283="","",IF(I1283=0,"Pending",IF(I1283&gt;=F1283,"Completed","Partial")))</f>
        <v/>
      </c>
    </row>
    <row r="1284">
      <c r="A1284" s="31" t="n"/>
      <c r="B1284" s="26" t="n"/>
      <c r="C1284" s="26" t="n"/>
      <c r="D1284" s="26" t="n"/>
      <c r="E1284" s="26" t="n"/>
      <c r="F1284" s="27" t="n"/>
      <c r="G1284" s="28">
        <f>IFERROR(IF(E1284="","",VLOOKUP(E1284,'Setup - Mix Design'!$A$5:$I$504,9,0)),"")</f>
        <v/>
      </c>
      <c r="H1284" s="32">
        <f>IF(OR(F1284="",G1284=""),"",F1284*G1284)</f>
        <v/>
      </c>
      <c r="I1284" s="33">
        <f>IF(B1284="","",SUMIF('Dispatch (Challan)'!$C$5:$C$6004,B1284,'Dispatch (Challan)'!$F$5:$F$6004))</f>
        <v/>
      </c>
      <c r="J1284" s="33">
        <f>IF(F1284="","",F1284-I1284)</f>
        <v/>
      </c>
      <c r="K1284" s="28">
        <f>IF(F1284="","",IF(I1284=0,"Pending",IF(I1284&gt;=F1284,"Completed","Partial")))</f>
        <v/>
      </c>
    </row>
    <row r="1285">
      <c r="A1285" s="31" t="n"/>
      <c r="B1285" s="26" t="n"/>
      <c r="C1285" s="26" t="n"/>
      <c r="D1285" s="26" t="n"/>
      <c r="E1285" s="26" t="n"/>
      <c r="F1285" s="27" t="n"/>
      <c r="G1285" s="28">
        <f>IFERROR(IF(E1285="","",VLOOKUP(E1285,'Setup - Mix Design'!$A$5:$I$504,9,0)),"")</f>
        <v/>
      </c>
      <c r="H1285" s="32">
        <f>IF(OR(F1285="",G1285=""),"",F1285*G1285)</f>
        <v/>
      </c>
      <c r="I1285" s="33">
        <f>IF(B1285="","",SUMIF('Dispatch (Challan)'!$C$5:$C$6004,B1285,'Dispatch (Challan)'!$F$5:$F$6004))</f>
        <v/>
      </c>
      <c r="J1285" s="33">
        <f>IF(F1285="","",F1285-I1285)</f>
        <v/>
      </c>
      <c r="K1285" s="28">
        <f>IF(F1285="","",IF(I1285=0,"Pending",IF(I1285&gt;=F1285,"Completed","Partial")))</f>
        <v/>
      </c>
    </row>
    <row r="1286">
      <c r="A1286" s="31" t="n"/>
      <c r="B1286" s="26" t="n"/>
      <c r="C1286" s="26" t="n"/>
      <c r="D1286" s="26" t="n"/>
      <c r="E1286" s="26" t="n"/>
      <c r="F1286" s="27" t="n"/>
      <c r="G1286" s="28">
        <f>IFERROR(IF(E1286="","",VLOOKUP(E1286,'Setup - Mix Design'!$A$5:$I$504,9,0)),"")</f>
        <v/>
      </c>
      <c r="H1286" s="32">
        <f>IF(OR(F1286="",G1286=""),"",F1286*G1286)</f>
        <v/>
      </c>
      <c r="I1286" s="33">
        <f>IF(B1286="","",SUMIF('Dispatch (Challan)'!$C$5:$C$6004,B1286,'Dispatch (Challan)'!$F$5:$F$6004))</f>
        <v/>
      </c>
      <c r="J1286" s="33">
        <f>IF(F1286="","",F1286-I1286)</f>
        <v/>
      </c>
      <c r="K1286" s="28">
        <f>IF(F1286="","",IF(I1286=0,"Pending",IF(I1286&gt;=F1286,"Completed","Partial")))</f>
        <v/>
      </c>
    </row>
    <row r="1287">
      <c r="A1287" s="31" t="n"/>
      <c r="B1287" s="26" t="n"/>
      <c r="C1287" s="26" t="n"/>
      <c r="D1287" s="26" t="n"/>
      <c r="E1287" s="26" t="n"/>
      <c r="F1287" s="27" t="n"/>
      <c r="G1287" s="28">
        <f>IFERROR(IF(E1287="","",VLOOKUP(E1287,'Setup - Mix Design'!$A$5:$I$504,9,0)),"")</f>
        <v/>
      </c>
      <c r="H1287" s="32">
        <f>IF(OR(F1287="",G1287=""),"",F1287*G1287)</f>
        <v/>
      </c>
      <c r="I1287" s="33">
        <f>IF(B1287="","",SUMIF('Dispatch (Challan)'!$C$5:$C$6004,B1287,'Dispatch (Challan)'!$F$5:$F$6004))</f>
        <v/>
      </c>
      <c r="J1287" s="33">
        <f>IF(F1287="","",F1287-I1287)</f>
        <v/>
      </c>
      <c r="K1287" s="28">
        <f>IF(F1287="","",IF(I1287=0,"Pending",IF(I1287&gt;=F1287,"Completed","Partial")))</f>
        <v/>
      </c>
    </row>
    <row r="1288">
      <c r="A1288" s="31" t="n"/>
      <c r="B1288" s="26" t="n"/>
      <c r="C1288" s="26" t="n"/>
      <c r="D1288" s="26" t="n"/>
      <c r="E1288" s="26" t="n"/>
      <c r="F1288" s="27" t="n"/>
      <c r="G1288" s="28">
        <f>IFERROR(IF(E1288="","",VLOOKUP(E1288,'Setup - Mix Design'!$A$5:$I$504,9,0)),"")</f>
        <v/>
      </c>
      <c r="H1288" s="32">
        <f>IF(OR(F1288="",G1288=""),"",F1288*G1288)</f>
        <v/>
      </c>
      <c r="I1288" s="33">
        <f>IF(B1288="","",SUMIF('Dispatch (Challan)'!$C$5:$C$6004,B1288,'Dispatch (Challan)'!$F$5:$F$6004))</f>
        <v/>
      </c>
      <c r="J1288" s="33">
        <f>IF(F1288="","",F1288-I1288)</f>
        <v/>
      </c>
      <c r="K1288" s="28">
        <f>IF(F1288="","",IF(I1288=0,"Pending",IF(I1288&gt;=F1288,"Completed","Partial")))</f>
        <v/>
      </c>
    </row>
    <row r="1289">
      <c r="A1289" s="31" t="n"/>
      <c r="B1289" s="26" t="n"/>
      <c r="C1289" s="26" t="n"/>
      <c r="D1289" s="26" t="n"/>
      <c r="E1289" s="26" t="n"/>
      <c r="F1289" s="27" t="n"/>
      <c r="G1289" s="28">
        <f>IFERROR(IF(E1289="","",VLOOKUP(E1289,'Setup - Mix Design'!$A$5:$I$504,9,0)),"")</f>
        <v/>
      </c>
      <c r="H1289" s="32">
        <f>IF(OR(F1289="",G1289=""),"",F1289*G1289)</f>
        <v/>
      </c>
      <c r="I1289" s="33">
        <f>IF(B1289="","",SUMIF('Dispatch (Challan)'!$C$5:$C$6004,B1289,'Dispatch (Challan)'!$F$5:$F$6004))</f>
        <v/>
      </c>
      <c r="J1289" s="33">
        <f>IF(F1289="","",F1289-I1289)</f>
        <v/>
      </c>
      <c r="K1289" s="28">
        <f>IF(F1289="","",IF(I1289=0,"Pending",IF(I1289&gt;=F1289,"Completed","Partial")))</f>
        <v/>
      </c>
    </row>
    <row r="1290">
      <c r="A1290" s="31" t="n"/>
      <c r="B1290" s="26" t="n"/>
      <c r="C1290" s="26" t="n"/>
      <c r="D1290" s="26" t="n"/>
      <c r="E1290" s="26" t="n"/>
      <c r="F1290" s="27" t="n"/>
      <c r="G1290" s="28">
        <f>IFERROR(IF(E1290="","",VLOOKUP(E1290,'Setup - Mix Design'!$A$5:$I$504,9,0)),"")</f>
        <v/>
      </c>
      <c r="H1290" s="32">
        <f>IF(OR(F1290="",G1290=""),"",F1290*G1290)</f>
        <v/>
      </c>
      <c r="I1290" s="33">
        <f>IF(B1290="","",SUMIF('Dispatch (Challan)'!$C$5:$C$6004,B1290,'Dispatch (Challan)'!$F$5:$F$6004))</f>
        <v/>
      </c>
      <c r="J1290" s="33">
        <f>IF(F1290="","",F1290-I1290)</f>
        <v/>
      </c>
      <c r="K1290" s="28">
        <f>IF(F1290="","",IF(I1290=0,"Pending",IF(I1290&gt;=F1290,"Completed","Partial")))</f>
        <v/>
      </c>
    </row>
    <row r="1291">
      <c r="A1291" s="31" t="n"/>
      <c r="B1291" s="26" t="n"/>
      <c r="C1291" s="26" t="n"/>
      <c r="D1291" s="26" t="n"/>
      <c r="E1291" s="26" t="n"/>
      <c r="F1291" s="27" t="n"/>
      <c r="G1291" s="28">
        <f>IFERROR(IF(E1291="","",VLOOKUP(E1291,'Setup - Mix Design'!$A$5:$I$504,9,0)),"")</f>
        <v/>
      </c>
      <c r="H1291" s="32">
        <f>IF(OR(F1291="",G1291=""),"",F1291*G1291)</f>
        <v/>
      </c>
      <c r="I1291" s="33">
        <f>IF(B1291="","",SUMIF('Dispatch (Challan)'!$C$5:$C$6004,B1291,'Dispatch (Challan)'!$F$5:$F$6004))</f>
        <v/>
      </c>
      <c r="J1291" s="33">
        <f>IF(F1291="","",F1291-I1291)</f>
        <v/>
      </c>
      <c r="K1291" s="28">
        <f>IF(F1291="","",IF(I1291=0,"Pending",IF(I1291&gt;=F1291,"Completed","Partial")))</f>
        <v/>
      </c>
    </row>
    <row r="1292">
      <c r="A1292" s="31" t="n"/>
      <c r="B1292" s="26" t="n"/>
      <c r="C1292" s="26" t="n"/>
      <c r="D1292" s="26" t="n"/>
      <c r="E1292" s="26" t="n"/>
      <c r="F1292" s="27" t="n"/>
      <c r="G1292" s="28">
        <f>IFERROR(IF(E1292="","",VLOOKUP(E1292,'Setup - Mix Design'!$A$5:$I$504,9,0)),"")</f>
        <v/>
      </c>
      <c r="H1292" s="32">
        <f>IF(OR(F1292="",G1292=""),"",F1292*G1292)</f>
        <v/>
      </c>
      <c r="I1292" s="33">
        <f>IF(B1292="","",SUMIF('Dispatch (Challan)'!$C$5:$C$6004,B1292,'Dispatch (Challan)'!$F$5:$F$6004))</f>
        <v/>
      </c>
      <c r="J1292" s="33">
        <f>IF(F1292="","",F1292-I1292)</f>
        <v/>
      </c>
      <c r="K1292" s="28">
        <f>IF(F1292="","",IF(I1292=0,"Pending",IF(I1292&gt;=F1292,"Completed","Partial")))</f>
        <v/>
      </c>
    </row>
    <row r="1293">
      <c r="A1293" s="31" t="n"/>
      <c r="B1293" s="26" t="n"/>
      <c r="C1293" s="26" t="n"/>
      <c r="D1293" s="26" t="n"/>
      <c r="E1293" s="26" t="n"/>
      <c r="F1293" s="27" t="n"/>
      <c r="G1293" s="28">
        <f>IFERROR(IF(E1293="","",VLOOKUP(E1293,'Setup - Mix Design'!$A$5:$I$504,9,0)),"")</f>
        <v/>
      </c>
      <c r="H1293" s="32">
        <f>IF(OR(F1293="",G1293=""),"",F1293*G1293)</f>
        <v/>
      </c>
      <c r="I1293" s="33">
        <f>IF(B1293="","",SUMIF('Dispatch (Challan)'!$C$5:$C$6004,B1293,'Dispatch (Challan)'!$F$5:$F$6004))</f>
        <v/>
      </c>
      <c r="J1293" s="33">
        <f>IF(F1293="","",F1293-I1293)</f>
        <v/>
      </c>
      <c r="K1293" s="28">
        <f>IF(F1293="","",IF(I1293=0,"Pending",IF(I1293&gt;=F1293,"Completed","Partial")))</f>
        <v/>
      </c>
    </row>
    <row r="1294">
      <c r="A1294" s="31" t="n"/>
      <c r="B1294" s="26" t="n"/>
      <c r="C1294" s="26" t="n"/>
      <c r="D1294" s="26" t="n"/>
      <c r="E1294" s="26" t="n"/>
      <c r="F1294" s="27" t="n"/>
      <c r="G1294" s="28">
        <f>IFERROR(IF(E1294="","",VLOOKUP(E1294,'Setup - Mix Design'!$A$5:$I$504,9,0)),"")</f>
        <v/>
      </c>
      <c r="H1294" s="32">
        <f>IF(OR(F1294="",G1294=""),"",F1294*G1294)</f>
        <v/>
      </c>
      <c r="I1294" s="33">
        <f>IF(B1294="","",SUMIF('Dispatch (Challan)'!$C$5:$C$6004,B1294,'Dispatch (Challan)'!$F$5:$F$6004))</f>
        <v/>
      </c>
      <c r="J1294" s="33">
        <f>IF(F1294="","",F1294-I1294)</f>
        <v/>
      </c>
      <c r="K1294" s="28">
        <f>IF(F1294="","",IF(I1294=0,"Pending",IF(I1294&gt;=F1294,"Completed","Partial")))</f>
        <v/>
      </c>
    </row>
    <row r="1295">
      <c r="A1295" s="31" t="n"/>
      <c r="B1295" s="26" t="n"/>
      <c r="C1295" s="26" t="n"/>
      <c r="D1295" s="26" t="n"/>
      <c r="E1295" s="26" t="n"/>
      <c r="F1295" s="27" t="n"/>
      <c r="G1295" s="28">
        <f>IFERROR(IF(E1295="","",VLOOKUP(E1295,'Setup - Mix Design'!$A$5:$I$504,9,0)),"")</f>
        <v/>
      </c>
      <c r="H1295" s="32">
        <f>IF(OR(F1295="",G1295=""),"",F1295*G1295)</f>
        <v/>
      </c>
      <c r="I1295" s="33">
        <f>IF(B1295="","",SUMIF('Dispatch (Challan)'!$C$5:$C$6004,B1295,'Dispatch (Challan)'!$F$5:$F$6004))</f>
        <v/>
      </c>
      <c r="J1295" s="33">
        <f>IF(F1295="","",F1295-I1295)</f>
        <v/>
      </c>
      <c r="K1295" s="28">
        <f>IF(F1295="","",IF(I1295=0,"Pending",IF(I1295&gt;=F1295,"Completed","Partial")))</f>
        <v/>
      </c>
    </row>
    <row r="1296">
      <c r="A1296" s="31" t="n"/>
      <c r="B1296" s="26" t="n"/>
      <c r="C1296" s="26" t="n"/>
      <c r="D1296" s="26" t="n"/>
      <c r="E1296" s="26" t="n"/>
      <c r="F1296" s="27" t="n"/>
      <c r="G1296" s="28">
        <f>IFERROR(IF(E1296="","",VLOOKUP(E1296,'Setup - Mix Design'!$A$5:$I$504,9,0)),"")</f>
        <v/>
      </c>
      <c r="H1296" s="32">
        <f>IF(OR(F1296="",G1296=""),"",F1296*G1296)</f>
        <v/>
      </c>
      <c r="I1296" s="33">
        <f>IF(B1296="","",SUMIF('Dispatch (Challan)'!$C$5:$C$6004,B1296,'Dispatch (Challan)'!$F$5:$F$6004))</f>
        <v/>
      </c>
      <c r="J1296" s="33">
        <f>IF(F1296="","",F1296-I1296)</f>
        <v/>
      </c>
      <c r="K1296" s="28">
        <f>IF(F1296="","",IF(I1296=0,"Pending",IF(I1296&gt;=F1296,"Completed","Partial")))</f>
        <v/>
      </c>
    </row>
    <row r="1297">
      <c r="A1297" s="31" t="n"/>
      <c r="B1297" s="26" t="n"/>
      <c r="C1297" s="26" t="n"/>
      <c r="D1297" s="26" t="n"/>
      <c r="E1297" s="26" t="n"/>
      <c r="F1297" s="27" t="n"/>
      <c r="G1297" s="28">
        <f>IFERROR(IF(E1297="","",VLOOKUP(E1297,'Setup - Mix Design'!$A$5:$I$504,9,0)),"")</f>
        <v/>
      </c>
      <c r="H1297" s="32">
        <f>IF(OR(F1297="",G1297=""),"",F1297*G1297)</f>
        <v/>
      </c>
      <c r="I1297" s="33">
        <f>IF(B1297="","",SUMIF('Dispatch (Challan)'!$C$5:$C$6004,B1297,'Dispatch (Challan)'!$F$5:$F$6004))</f>
        <v/>
      </c>
      <c r="J1297" s="33">
        <f>IF(F1297="","",F1297-I1297)</f>
        <v/>
      </c>
      <c r="K1297" s="28">
        <f>IF(F1297="","",IF(I1297=0,"Pending",IF(I1297&gt;=F1297,"Completed","Partial")))</f>
        <v/>
      </c>
    </row>
    <row r="1298">
      <c r="A1298" s="31" t="n"/>
      <c r="B1298" s="26" t="n"/>
      <c r="C1298" s="26" t="n"/>
      <c r="D1298" s="26" t="n"/>
      <c r="E1298" s="26" t="n"/>
      <c r="F1298" s="27" t="n"/>
      <c r="G1298" s="28">
        <f>IFERROR(IF(E1298="","",VLOOKUP(E1298,'Setup - Mix Design'!$A$5:$I$504,9,0)),"")</f>
        <v/>
      </c>
      <c r="H1298" s="32">
        <f>IF(OR(F1298="",G1298=""),"",F1298*G1298)</f>
        <v/>
      </c>
      <c r="I1298" s="33">
        <f>IF(B1298="","",SUMIF('Dispatch (Challan)'!$C$5:$C$6004,B1298,'Dispatch (Challan)'!$F$5:$F$6004))</f>
        <v/>
      </c>
      <c r="J1298" s="33">
        <f>IF(F1298="","",F1298-I1298)</f>
        <v/>
      </c>
      <c r="K1298" s="28">
        <f>IF(F1298="","",IF(I1298=0,"Pending",IF(I1298&gt;=F1298,"Completed","Partial")))</f>
        <v/>
      </c>
    </row>
    <row r="1299">
      <c r="A1299" s="31" t="n"/>
      <c r="B1299" s="26" t="n"/>
      <c r="C1299" s="26" t="n"/>
      <c r="D1299" s="26" t="n"/>
      <c r="E1299" s="26" t="n"/>
      <c r="F1299" s="27" t="n"/>
      <c r="G1299" s="28">
        <f>IFERROR(IF(E1299="","",VLOOKUP(E1299,'Setup - Mix Design'!$A$5:$I$504,9,0)),"")</f>
        <v/>
      </c>
      <c r="H1299" s="32">
        <f>IF(OR(F1299="",G1299=""),"",F1299*G1299)</f>
        <v/>
      </c>
      <c r="I1299" s="33">
        <f>IF(B1299="","",SUMIF('Dispatch (Challan)'!$C$5:$C$6004,B1299,'Dispatch (Challan)'!$F$5:$F$6004))</f>
        <v/>
      </c>
      <c r="J1299" s="33">
        <f>IF(F1299="","",F1299-I1299)</f>
        <v/>
      </c>
      <c r="K1299" s="28">
        <f>IF(F1299="","",IF(I1299=0,"Pending",IF(I1299&gt;=F1299,"Completed","Partial")))</f>
        <v/>
      </c>
    </row>
    <row r="1300">
      <c r="A1300" s="31" t="n"/>
      <c r="B1300" s="26" t="n"/>
      <c r="C1300" s="26" t="n"/>
      <c r="D1300" s="26" t="n"/>
      <c r="E1300" s="26" t="n"/>
      <c r="F1300" s="27" t="n"/>
      <c r="G1300" s="28">
        <f>IFERROR(IF(E1300="","",VLOOKUP(E1300,'Setup - Mix Design'!$A$5:$I$504,9,0)),"")</f>
        <v/>
      </c>
      <c r="H1300" s="32">
        <f>IF(OR(F1300="",G1300=""),"",F1300*G1300)</f>
        <v/>
      </c>
      <c r="I1300" s="33">
        <f>IF(B1300="","",SUMIF('Dispatch (Challan)'!$C$5:$C$6004,B1300,'Dispatch (Challan)'!$F$5:$F$6004))</f>
        <v/>
      </c>
      <c r="J1300" s="33">
        <f>IF(F1300="","",F1300-I1300)</f>
        <v/>
      </c>
      <c r="K1300" s="28">
        <f>IF(F1300="","",IF(I1300=0,"Pending",IF(I1300&gt;=F1300,"Completed","Partial")))</f>
        <v/>
      </c>
    </row>
    <row r="1301">
      <c r="A1301" s="31" t="n"/>
      <c r="B1301" s="26" t="n"/>
      <c r="C1301" s="26" t="n"/>
      <c r="D1301" s="26" t="n"/>
      <c r="E1301" s="26" t="n"/>
      <c r="F1301" s="27" t="n"/>
      <c r="G1301" s="28">
        <f>IFERROR(IF(E1301="","",VLOOKUP(E1301,'Setup - Mix Design'!$A$5:$I$504,9,0)),"")</f>
        <v/>
      </c>
      <c r="H1301" s="32">
        <f>IF(OR(F1301="",G1301=""),"",F1301*G1301)</f>
        <v/>
      </c>
      <c r="I1301" s="33">
        <f>IF(B1301="","",SUMIF('Dispatch (Challan)'!$C$5:$C$6004,B1301,'Dispatch (Challan)'!$F$5:$F$6004))</f>
        <v/>
      </c>
      <c r="J1301" s="33">
        <f>IF(F1301="","",F1301-I1301)</f>
        <v/>
      </c>
      <c r="K1301" s="28">
        <f>IF(F1301="","",IF(I1301=0,"Pending",IF(I1301&gt;=F1301,"Completed","Partial")))</f>
        <v/>
      </c>
    </row>
    <row r="1302">
      <c r="A1302" s="31" t="n"/>
      <c r="B1302" s="26" t="n"/>
      <c r="C1302" s="26" t="n"/>
      <c r="D1302" s="26" t="n"/>
      <c r="E1302" s="26" t="n"/>
      <c r="F1302" s="27" t="n"/>
      <c r="G1302" s="28">
        <f>IFERROR(IF(E1302="","",VLOOKUP(E1302,'Setup - Mix Design'!$A$5:$I$504,9,0)),"")</f>
        <v/>
      </c>
      <c r="H1302" s="32">
        <f>IF(OR(F1302="",G1302=""),"",F1302*G1302)</f>
        <v/>
      </c>
      <c r="I1302" s="33">
        <f>IF(B1302="","",SUMIF('Dispatch (Challan)'!$C$5:$C$6004,B1302,'Dispatch (Challan)'!$F$5:$F$6004))</f>
        <v/>
      </c>
      <c r="J1302" s="33">
        <f>IF(F1302="","",F1302-I1302)</f>
        <v/>
      </c>
      <c r="K1302" s="28">
        <f>IF(F1302="","",IF(I1302=0,"Pending",IF(I1302&gt;=F1302,"Completed","Partial")))</f>
        <v/>
      </c>
    </row>
    <row r="1303">
      <c r="A1303" s="31" t="n"/>
      <c r="B1303" s="26" t="n"/>
      <c r="C1303" s="26" t="n"/>
      <c r="D1303" s="26" t="n"/>
      <c r="E1303" s="26" t="n"/>
      <c r="F1303" s="27" t="n"/>
      <c r="G1303" s="28">
        <f>IFERROR(IF(E1303="","",VLOOKUP(E1303,'Setup - Mix Design'!$A$5:$I$504,9,0)),"")</f>
        <v/>
      </c>
      <c r="H1303" s="32">
        <f>IF(OR(F1303="",G1303=""),"",F1303*G1303)</f>
        <v/>
      </c>
      <c r="I1303" s="33">
        <f>IF(B1303="","",SUMIF('Dispatch (Challan)'!$C$5:$C$6004,B1303,'Dispatch (Challan)'!$F$5:$F$6004))</f>
        <v/>
      </c>
      <c r="J1303" s="33">
        <f>IF(F1303="","",F1303-I1303)</f>
        <v/>
      </c>
      <c r="K1303" s="28">
        <f>IF(F1303="","",IF(I1303=0,"Pending",IF(I1303&gt;=F1303,"Completed","Partial")))</f>
        <v/>
      </c>
    </row>
    <row r="1304">
      <c r="A1304" s="31" t="n"/>
      <c r="B1304" s="26" t="n"/>
      <c r="C1304" s="26" t="n"/>
      <c r="D1304" s="26" t="n"/>
      <c r="E1304" s="26" t="n"/>
      <c r="F1304" s="27" t="n"/>
      <c r="G1304" s="28">
        <f>IFERROR(IF(E1304="","",VLOOKUP(E1304,'Setup - Mix Design'!$A$5:$I$504,9,0)),"")</f>
        <v/>
      </c>
      <c r="H1304" s="32">
        <f>IF(OR(F1304="",G1304=""),"",F1304*G1304)</f>
        <v/>
      </c>
      <c r="I1304" s="33">
        <f>IF(B1304="","",SUMIF('Dispatch (Challan)'!$C$5:$C$6004,B1304,'Dispatch (Challan)'!$F$5:$F$6004))</f>
        <v/>
      </c>
      <c r="J1304" s="33">
        <f>IF(F1304="","",F1304-I1304)</f>
        <v/>
      </c>
      <c r="K1304" s="28">
        <f>IF(F1304="","",IF(I1304=0,"Pending",IF(I1304&gt;=F1304,"Completed","Partial")))</f>
        <v/>
      </c>
    </row>
    <row r="1305">
      <c r="A1305" s="31" t="n"/>
      <c r="B1305" s="26" t="n"/>
      <c r="C1305" s="26" t="n"/>
      <c r="D1305" s="26" t="n"/>
      <c r="E1305" s="26" t="n"/>
      <c r="F1305" s="27" t="n"/>
      <c r="G1305" s="28">
        <f>IFERROR(IF(E1305="","",VLOOKUP(E1305,'Setup - Mix Design'!$A$5:$I$504,9,0)),"")</f>
        <v/>
      </c>
      <c r="H1305" s="32">
        <f>IF(OR(F1305="",G1305=""),"",F1305*G1305)</f>
        <v/>
      </c>
      <c r="I1305" s="33">
        <f>IF(B1305="","",SUMIF('Dispatch (Challan)'!$C$5:$C$6004,B1305,'Dispatch (Challan)'!$F$5:$F$6004))</f>
        <v/>
      </c>
      <c r="J1305" s="33">
        <f>IF(F1305="","",F1305-I1305)</f>
        <v/>
      </c>
      <c r="K1305" s="28">
        <f>IF(F1305="","",IF(I1305=0,"Pending",IF(I1305&gt;=F1305,"Completed","Partial")))</f>
        <v/>
      </c>
    </row>
    <row r="1306">
      <c r="A1306" s="31" t="n"/>
      <c r="B1306" s="26" t="n"/>
      <c r="C1306" s="26" t="n"/>
      <c r="D1306" s="26" t="n"/>
      <c r="E1306" s="26" t="n"/>
      <c r="F1306" s="27" t="n"/>
      <c r="G1306" s="28">
        <f>IFERROR(IF(E1306="","",VLOOKUP(E1306,'Setup - Mix Design'!$A$5:$I$504,9,0)),"")</f>
        <v/>
      </c>
      <c r="H1306" s="32">
        <f>IF(OR(F1306="",G1306=""),"",F1306*G1306)</f>
        <v/>
      </c>
      <c r="I1306" s="33">
        <f>IF(B1306="","",SUMIF('Dispatch (Challan)'!$C$5:$C$6004,B1306,'Dispatch (Challan)'!$F$5:$F$6004))</f>
        <v/>
      </c>
      <c r="J1306" s="33">
        <f>IF(F1306="","",F1306-I1306)</f>
        <v/>
      </c>
      <c r="K1306" s="28">
        <f>IF(F1306="","",IF(I1306=0,"Pending",IF(I1306&gt;=F1306,"Completed","Partial")))</f>
        <v/>
      </c>
    </row>
    <row r="1307">
      <c r="A1307" s="31" t="n"/>
      <c r="B1307" s="26" t="n"/>
      <c r="C1307" s="26" t="n"/>
      <c r="D1307" s="26" t="n"/>
      <c r="E1307" s="26" t="n"/>
      <c r="F1307" s="27" t="n"/>
      <c r="G1307" s="28">
        <f>IFERROR(IF(E1307="","",VLOOKUP(E1307,'Setup - Mix Design'!$A$5:$I$504,9,0)),"")</f>
        <v/>
      </c>
      <c r="H1307" s="32">
        <f>IF(OR(F1307="",G1307=""),"",F1307*G1307)</f>
        <v/>
      </c>
      <c r="I1307" s="33">
        <f>IF(B1307="","",SUMIF('Dispatch (Challan)'!$C$5:$C$6004,B1307,'Dispatch (Challan)'!$F$5:$F$6004))</f>
        <v/>
      </c>
      <c r="J1307" s="33">
        <f>IF(F1307="","",F1307-I1307)</f>
        <v/>
      </c>
      <c r="K1307" s="28">
        <f>IF(F1307="","",IF(I1307=0,"Pending",IF(I1307&gt;=F1307,"Completed","Partial")))</f>
        <v/>
      </c>
    </row>
    <row r="1308">
      <c r="A1308" s="31" t="n"/>
      <c r="B1308" s="26" t="n"/>
      <c r="C1308" s="26" t="n"/>
      <c r="D1308" s="26" t="n"/>
      <c r="E1308" s="26" t="n"/>
      <c r="F1308" s="27" t="n"/>
      <c r="G1308" s="28">
        <f>IFERROR(IF(E1308="","",VLOOKUP(E1308,'Setup - Mix Design'!$A$5:$I$504,9,0)),"")</f>
        <v/>
      </c>
      <c r="H1308" s="32">
        <f>IF(OR(F1308="",G1308=""),"",F1308*G1308)</f>
        <v/>
      </c>
      <c r="I1308" s="33">
        <f>IF(B1308="","",SUMIF('Dispatch (Challan)'!$C$5:$C$6004,B1308,'Dispatch (Challan)'!$F$5:$F$6004))</f>
        <v/>
      </c>
      <c r="J1308" s="33">
        <f>IF(F1308="","",F1308-I1308)</f>
        <v/>
      </c>
      <c r="K1308" s="28">
        <f>IF(F1308="","",IF(I1308=0,"Pending",IF(I1308&gt;=F1308,"Completed","Partial")))</f>
        <v/>
      </c>
    </row>
    <row r="1309">
      <c r="A1309" s="31" t="n"/>
      <c r="B1309" s="26" t="n"/>
      <c r="C1309" s="26" t="n"/>
      <c r="D1309" s="26" t="n"/>
      <c r="E1309" s="26" t="n"/>
      <c r="F1309" s="27" t="n"/>
      <c r="G1309" s="28">
        <f>IFERROR(IF(E1309="","",VLOOKUP(E1309,'Setup - Mix Design'!$A$5:$I$504,9,0)),"")</f>
        <v/>
      </c>
      <c r="H1309" s="32">
        <f>IF(OR(F1309="",G1309=""),"",F1309*G1309)</f>
        <v/>
      </c>
      <c r="I1309" s="33">
        <f>IF(B1309="","",SUMIF('Dispatch (Challan)'!$C$5:$C$6004,B1309,'Dispatch (Challan)'!$F$5:$F$6004))</f>
        <v/>
      </c>
      <c r="J1309" s="33">
        <f>IF(F1309="","",F1309-I1309)</f>
        <v/>
      </c>
      <c r="K1309" s="28">
        <f>IF(F1309="","",IF(I1309=0,"Pending",IF(I1309&gt;=F1309,"Completed","Partial")))</f>
        <v/>
      </c>
    </row>
    <row r="1310">
      <c r="A1310" s="31" t="n"/>
      <c r="B1310" s="26" t="n"/>
      <c r="C1310" s="26" t="n"/>
      <c r="D1310" s="26" t="n"/>
      <c r="E1310" s="26" t="n"/>
      <c r="F1310" s="27" t="n"/>
      <c r="G1310" s="28">
        <f>IFERROR(IF(E1310="","",VLOOKUP(E1310,'Setup - Mix Design'!$A$5:$I$504,9,0)),"")</f>
        <v/>
      </c>
      <c r="H1310" s="32">
        <f>IF(OR(F1310="",G1310=""),"",F1310*G1310)</f>
        <v/>
      </c>
      <c r="I1310" s="33">
        <f>IF(B1310="","",SUMIF('Dispatch (Challan)'!$C$5:$C$6004,B1310,'Dispatch (Challan)'!$F$5:$F$6004))</f>
        <v/>
      </c>
      <c r="J1310" s="33">
        <f>IF(F1310="","",F1310-I1310)</f>
        <v/>
      </c>
      <c r="K1310" s="28">
        <f>IF(F1310="","",IF(I1310=0,"Pending",IF(I1310&gt;=F1310,"Completed","Partial")))</f>
        <v/>
      </c>
    </row>
    <row r="1311">
      <c r="A1311" s="31" t="n"/>
      <c r="B1311" s="26" t="n"/>
      <c r="C1311" s="26" t="n"/>
      <c r="D1311" s="26" t="n"/>
      <c r="E1311" s="26" t="n"/>
      <c r="F1311" s="27" t="n"/>
      <c r="G1311" s="28">
        <f>IFERROR(IF(E1311="","",VLOOKUP(E1311,'Setup - Mix Design'!$A$5:$I$504,9,0)),"")</f>
        <v/>
      </c>
      <c r="H1311" s="32">
        <f>IF(OR(F1311="",G1311=""),"",F1311*G1311)</f>
        <v/>
      </c>
      <c r="I1311" s="33">
        <f>IF(B1311="","",SUMIF('Dispatch (Challan)'!$C$5:$C$6004,B1311,'Dispatch (Challan)'!$F$5:$F$6004))</f>
        <v/>
      </c>
      <c r="J1311" s="33">
        <f>IF(F1311="","",F1311-I1311)</f>
        <v/>
      </c>
      <c r="K1311" s="28">
        <f>IF(F1311="","",IF(I1311=0,"Pending",IF(I1311&gt;=F1311,"Completed","Partial")))</f>
        <v/>
      </c>
    </row>
    <row r="1312">
      <c r="A1312" s="31" t="n"/>
      <c r="B1312" s="26" t="n"/>
      <c r="C1312" s="26" t="n"/>
      <c r="D1312" s="26" t="n"/>
      <c r="E1312" s="26" t="n"/>
      <c r="F1312" s="27" t="n"/>
      <c r="G1312" s="28">
        <f>IFERROR(IF(E1312="","",VLOOKUP(E1312,'Setup - Mix Design'!$A$5:$I$504,9,0)),"")</f>
        <v/>
      </c>
      <c r="H1312" s="32">
        <f>IF(OR(F1312="",G1312=""),"",F1312*G1312)</f>
        <v/>
      </c>
      <c r="I1312" s="33">
        <f>IF(B1312="","",SUMIF('Dispatch (Challan)'!$C$5:$C$6004,B1312,'Dispatch (Challan)'!$F$5:$F$6004))</f>
        <v/>
      </c>
      <c r="J1312" s="33">
        <f>IF(F1312="","",F1312-I1312)</f>
        <v/>
      </c>
      <c r="K1312" s="28">
        <f>IF(F1312="","",IF(I1312=0,"Pending",IF(I1312&gt;=F1312,"Completed","Partial")))</f>
        <v/>
      </c>
    </row>
    <row r="1313">
      <c r="A1313" s="31" t="n"/>
      <c r="B1313" s="26" t="n"/>
      <c r="C1313" s="26" t="n"/>
      <c r="D1313" s="26" t="n"/>
      <c r="E1313" s="26" t="n"/>
      <c r="F1313" s="27" t="n"/>
      <c r="G1313" s="28">
        <f>IFERROR(IF(E1313="","",VLOOKUP(E1313,'Setup - Mix Design'!$A$5:$I$504,9,0)),"")</f>
        <v/>
      </c>
      <c r="H1313" s="32">
        <f>IF(OR(F1313="",G1313=""),"",F1313*G1313)</f>
        <v/>
      </c>
      <c r="I1313" s="33">
        <f>IF(B1313="","",SUMIF('Dispatch (Challan)'!$C$5:$C$6004,B1313,'Dispatch (Challan)'!$F$5:$F$6004))</f>
        <v/>
      </c>
      <c r="J1313" s="33">
        <f>IF(F1313="","",F1313-I1313)</f>
        <v/>
      </c>
      <c r="K1313" s="28">
        <f>IF(F1313="","",IF(I1313=0,"Pending",IF(I1313&gt;=F1313,"Completed","Partial")))</f>
        <v/>
      </c>
    </row>
    <row r="1314">
      <c r="A1314" s="31" t="n"/>
      <c r="B1314" s="26" t="n"/>
      <c r="C1314" s="26" t="n"/>
      <c r="D1314" s="26" t="n"/>
      <c r="E1314" s="26" t="n"/>
      <c r="F1314" s="27" t="n"/>
      <c r="G1314" s="28">
        <f>IFERROR(IF(E1314="","",VLOOKUP(E1314,'Setup - Mix Design'!$A$5:$I$504,9,0)),"")</f>
        <v/>
      </c>
      <c r="H1314" s="32">
        <f>IF(OR(F1314="",G1314=""),"",F1314*G1314)</f>
        <v/>
      </c>
      <c r="I1314" s="33">
        <f>IF(B1314="","",SUMIF('Dispatch (Challan)'!$C$5:$C$6004,B1314,'Dispatch (Challan)'!$F$5:$F$6004))</f>
        <v/>
      </c>
      <c r="J1314" s="33">
        <f>IF(F1314="","",F1314-I1314)</f>
        <v/>
      </c>
      <c r="K1314" s="28">
        <f>IF(F1314="","",IF(I1314=0,"Pending",IF(I1314&gt;=F1314,"Completed","Partial")))</f>
        <v/>
      </c>
    </row>
    <row r="1315">
      <c r="A1315" s="31" t="n"/>
      <c r="B1315" s="26" t="n"/>
      <c r="C1315" s="26" t="n"/>
      <c r="D1315" s="26" t="n"/>
      <c r="E1315" s="26" t="n"/>
      <c r="F1315" s="27" t="n"/>
      <c r="G1315" s="28">
        <f>IFERROR(IF(E1315="","",VLOOKUP(E1315,'Setup - Mix Design'!$A$5:$I$504,9,0)),"")</f>
        <v/>
      </c>
      <c r="H1315" s="32">
        <f>IF(OR(F1315="",G1315=""),"",F1315*G1315)</f>
        <v/>
      </c>
      <c r="I1315" s="33">
        <f>IF(B1315="","",SUMIF('Dispatch (Challan)'!$C$5:$C$6004,B1315,'Dispatch (Challan)'!$F$5:$F$6004))</f>
        <v/>
      </c>
      <c r="J1315" s="33">
        <f>IF(F1315="","",F1315-I1315)</f>
        <v/>
      </c>
      <c r="K1315" s="28">
        <f>IF(F1315="","",IF(I1315=0,"Pending",IF(I1315&gt;=F1315,"Completed","Partial")))</f>
        <v/>
      </c>
    </row>
    <row r="1316">
      <c r="A1316" s="31" t="n"/>
      <c r="B1316" s="26" t="n"/>
      <c r="C1316" s="26" t="n"/>
      <c r="D1316" s="26" t="n"/>
      <c r="E1316" s="26" t="n"/>
      <c r="F1316" s="27" t="n"/>
      <c r="G1316" s="28">
        <f>IFERROR(IF(E1316="","",VLOOKUP(E1316,'Setup - Mix Design'!$A$5:$I$504,9,0)),"")</f>
        <v/>
      </c>
      <c r="H1316" s="32">
        <f>IF(OR(F1316="",G1316=""),"",F1316*G1316)</f>
        <v/>
      </c>
      <c r="I1316" s="33">
        <f>IF(B1316="","",SUMIF('Dispatch (Challan)'!$C$5:$C$6004,B1316,'Dispatch (Challan)'!$F$5:$F$6004))</f>
        <v/>
      </c>
      <c r="J1316" s="33">
        <f>IF(F1316="","",F1316-I1316)</f>
        <v/>
      </c>
      <c r="K1316" s="28">
        <f>IF(F1316="","",IF(I1316=0,"Pending",IF(I1316&gt;=F1316,"Completed","Partial")))</f>
        <v/>
      </c>
    </row>
    <row r="1317">
      <c r="A1317" s="31" t="n"/>
      <c r="B1317" s="26" t="n"/>
      <c r="C1317" s="26" t="n"/>
      <c r="D1317" s="26" t="n"/>
      <c r="E1317" s="26" t="n"/>
      <c r="F1317" s="27" t="n"/>
      <c r="G1317" s="28">
        <f>IFERROR(IF(E1317="","",VLOOKUP(E1317,'Setup - Mix Design'!$A$5:$I$504,9,0)),"")</f>
        <v/>
      </c>
      <c r="H1317" s="32">
        <f>IF(OR(F1317="",G1317=""),"",F1317*G1317)</f>
        <v/>
      </c>
      <c r="I1317" s="33">
        <f>IF(B1317="","",SUMIF('Dispatch (Challan)'!$C$5:$C$6004,B1317,'Dispatch (Challan)'!$F$5:$F$6004))</f>
        <v/>
      </c>
      <c r="J1317" s="33">
        <f>IF(F1317="","",F1317-I1317)</f>
        <v/>
      </c>
      <c r="K1317" s="28">
        <f>IF(F1317="","",IF(I1317=0,"Pending",IF(I1317&gt;=F1317,"Completed","Partial")))</f>
        <v/>
      </c>
    </row>
    <row r="1318">
      <c r="A1318" s="31" t="n"/>
      <c r="B1318" s="26" t="n"/>
      <c r="C1318" s="26" t="n"/>
      <c r="D1318" s="26" t="n"/>
      <c r="E1318" s="26" t="n"/>
      <c r="F1318" s="27" t="n"/>
      <c r="G1318" s="28">
        <f>IFERROR(IF(E1318="","",VLOOKUP(E1318,'Setup - Mix Design'!$A$5:$I$504,9,0)),"")</f>
        <v/>
      </c>
      <c r="H1318" s="32">
        <f>IF(OR(F1318="",G1318=""),"",F1318*G1318)</f>
        <v/>
      </c>
      <c r="I1318" s="33">
        <f>IF(B1318="","",SUMIF('Dispatch (Challan)'!$C$5:$C$6004,B1318,'Dispatch (Challan)'!$F$5:$F$6004))</f>
        <v/>
      </c>
      <c r="J1318" s="33">
        <f>IF(F1318="","",F1318-I1318)</f>
        <v/>
      </c>
      <c r="K1318" s="28">
        <f>IF(F1318="","",IF(I1318=0,"Pending",IF(I1318&gt;=F1318,"Completed","Partial")))</f>
        <v/>
      </c>
    </row>
    <row r="1319">
      <c r="A1319" s="31" t="n"/>
      <c r="B1319" s="26" t="n"/>
      <c r="C1319" s="26" t="n"/>
      <c r="D1319" s="26" t="n"/>
      <c r="E1319" s="26" t="n"/>
      <c r="F1319" s="27" t="n"/>
      <c r="G1319" s="28">
        <f>IFERROR(IF(E1319="","",VLOOKUP(E1319,'Setup - Mix Design'!$A$5:$I$504,9,0)),"")</f>
        <v/>
      </c>
      <c r="H1319" s="32">
        <f>IF(OR(F1319="",G1319=""),"",F1319*G1319)</f>
        <v/>
      </c>
      <c r="I1319" s="33">
        <f>IF(B1319="","",SUMIF('Dispatch (Challan)'!$C$5:$C$6004,B1319,'Dispatch (Challan)'!$F$5:$F$6004))</f>
        <v/>
      </c>
      <c r="J1319" s="33">
        <f>IF(F1319="","",F1319-I1319)</f>
        <v/>
      </c>
      <c r="K1319" s="28">
        <f>IF(F1319="","",IF(I1319=0,"Pending",IF(I1319&gt;=F1319,"Completed","Partial")))</f>
        <v/>
      </c>
    </row>
    <row r="1320">
      <c r="A1320" s="31" t="n"/>
      <c r="B1320" s="26" t="n"/>
      <c r="C1320" s="26" t="n"/>
      <c r="D1320" s="26" t="n"/>
      <c r="E1320" s="26" t="n"/>
      <c r="F1320" s="27" t="n"/>
      <c r="G1320" s="28">
        <f>IFERROR(IF(E1320="","",VLOOKUP(E1320,'Setup - Mix Design'!$A$5:$I$504,9,0)),"")</f>
        <v/>
      </c>
      <c r="H1320" s="32">
        <f>IF(OR(F1320="",G1320=""),"",F1320*G1320)</f>
        <v/>
      </c>
      <c r="I1320" s="33">
        <f>IF(B1320="","",SUMIF('Dispatch (Challan)'!$C$5:$C$6004,B1320,'Dispatch (Challan)'!$F$5:$F$6004))</f>
        <v/>
      </c>
      <c r="J1320" s="33">
        <f>IF(F1320="","",F1320-I1320)</f>
        <v/>
      </c>
      <c r="K1320" s="28">
        <f>IF(F1320="","",IF(I1320=0,"Pending",IF(I1320&gt;=F1320,"Completed","Partial")))</f>
        <v/>
      </c>
    </row>
    <row r="1321">
      <c r="A1321" s="31" t="n"/>
      <c r="B1321" s="26" t="n"/>
      <c r="C1321" s="26" t="n"/>
      <c r="D1321" s="26" t="n"/>
      <c r="E1321" s="26" t="n"/>
      <c r="F1321" s="27" t="n"/>
      <c r="G1321" s="28">
        <f>IFERROR(IF(E1321="","",VLOOKUP(E1321,'Setup - Mix Design'!$A$5:$I$504,9,0)),"")</f>
        <v/>
      </c>
      <c r="H1321" s="32">
        <f>IF(OR(F1321="",G1321=""),"",F1321*G1321)</f>
        <v/>
      </c>
      <c r="I1321" s="33">
        <f>IF(B1321="","",SUMIF('Dispatch (Challan)'!$C$5:$C$6004,B1321,'Dispatch (Challan)'!$F$5:$F$6004))</f>
        <v/>
      </c>
      <c r="J1321" s="33">
        <f>IF(F1321="","",F1321-I1321)</f>
        <v/>
      </c>
      <c r="K1321" s="28">
        <f>IF(F1321="","",IF(I1321=0,"Pending",IF(I1321&gt;=F1321,"Completed","Partial")))</f>
        <v/>
      </c>
    </row>
    <row r="1322">
      <c r="A1322" s="31" t="n"/>
      <c r="B1322" s="26" t="n"/>
      <c r="C1322" s="26" t="n"/>
      <c r="D1322" s="26" t="n"/>
      <c r="E1322" s="26" t="n"/>
      <c r="F1322" s="27" t="n"/>
      <c r="G1322" s="28">
        <f>IFERROR(IF(E1322="","",VLOOKUP(E1322,'Setup - Mix Design'!$A$5:$I$504,9,0)),"")</f>
        <v/>
      </c>
      <c r="H1322" s="32">
        <f>IF(OR(F1322="",G1322=""),"",F1322*G1322)</f>
        <v/>
      </c>
      <c r="I1322" s="33">
        <f>IF(B1322="","",SUMIF('Dispatch (Challan)'!$C$5:$C$6004,B1322,'Dispatch (Challan)'!$F$5:$F$6004))</f>
        <v/>
      </c>
      <c r="J1322" s="33">
        <f>IF(F1322="","",F1322-I1322)</f>
        <v/>
      </c>
      <c r="K1322" s="28">
        <f>IF(F1322="","",IF(I1322=0,"Pending",IF(I1322&gt;=F1322,"Completed","Partial")))</f>
        <v/>
      </c>
    </row>
    <row r="1323">
      <c r="A1323" s="31" t="n"/>
      <c r="B1323" s="26" t="n"/>
      <c r="C1323" s="26" t="n"/>
      <c r="D1323" s="26" t="n"/>
      <c r="E1323" s="26" t="n"/>
      <c r="F1323" s="27" t="n"/>
      <c r="G1323" s="28">
        <f>IFERROR(IF(E1323="","",VLOOKUP(E1323,'Setup - Mix Design'!$A$5:$I$504,9,0)),"")</f>
        <v/>
      </c>
      <c r="H1323" s="32">
        <f>IF(OR(F1323="",G1323=""),"",F1323*G1323)</f>
        <v/>
      </c>
      <c r="I1323" s="33">
        <f>IF(B1323="","",SUMIF('Dispatch (Challan)'!$C$5:$C$6004,B1323,'Dispatch (Challan)'!$F$5:$F$6004))</f>
        <v/>
      </c>
      <c r="J1323" s="33">
        <f>IF(F1323="","",F1323-I1323)</f>
        <v/>
      </c>
      <c r="K1323" s="28">
        <f>IF(F1323="","",IF(I1323=0,"Pending",IF(I1323&gt;=F1323,"Completed","Partial")))</f>
        <v/>
      </c>
    </row>
    <row r="1324">
      <c r="A1324" s="31" t="n"/>
      <c r="B1324" s="26" t="n"/>
      <c r="C1324" s="26" t="n"/>
      <c r="D1324" s="26" t="n"/>
      <c r="E1324" s="26" t="n"/>
      <c r="F1324" s="27" t="n"/>
      <c r="G1324" s="28">
        <f>IFERROR(IF(E1324="","",VLOOKUP(E1324,'Setup - Mix Design'!$A$5:$I$504,9,0)),"")</f>
        <v/>
      </c>
      <c r="H1324" s="32">
        <f>IF(OR(F1324="",G1324=""),"",F1324*G1324)</f>
        <v/>
      </c>
      <c r="I1324" s="33">
        <f>IF(B1324="","",SUMIF('Dispatch (Challan)'!$C$5:$C$6004,B1324,'Dispatch (Challan)'!$F$5:$F$6004))</f>
        <v/>
      </c>
      <c r="J1324" s="33">
        <f>IF(F1324="","",F1324-I1324)</f>
        <v/>
      </c>
      <c r="K1324" s="28">
        <f>IF(F1324="","",IF(I1324=0,"Pending",IF(I1324&gt;=F1324,"Completed","Partial")))</f>
        <v/>
      </c>
    </row>
    <row r="1325">
      <c r="A1325" s="31" t="n"/>
      <c r="B1325" s="26" t="n"/>
      <c r="C1325" s="26" t="n"/>
      <c r="D1325" s="26" t="n"/>
      <c r="E1325" s="26" t="n"/>
      <c r="F1325" s="27" t="n"/>
      <c r="G1325" s="28">
        <f>IFERROR(IF(E1325="","",VLOOKUP(E1325,'Setup - Mix Design'!$A$5:$I$504,9,0)),"")</f>
        <v/>
      </c>
      <c r="H1325" s="32">
        <f>IF(OR(F1325="",G1325=""),"",F1325*G1325)</f>
        <v/>
      </c>
      <c r="I1325" s="33">
        <f>IF(B1325="","",SUMIF('Dispatch (Challan)'!$C$5:$C$6004,B1325,'Dispatch (Challan)'!$F$5:$F$6004))</f>
        <v/>
      </c>
      <c r="J1325" s="33">
        <f>IF(F1325="","",F1325-I1325)</f>
        <v/>
      </c>
      <c r="K1325" s="28">
        <f>IF(F1325="","",IF(I1325=0,"Pending",IF(I1325&gt;=F1325,"Completed","Partial")))</f>
        <v/>
      </c>
    </row>
    <row r="1326">
      <c r="A1326" s="31" t="n"/>
      <c r="B1326" s="26" t="n"/>
      <c r="C1326" s="26" t="n"/>
      <c r="D1326" s="26" t="n"/>
      <c r="E1326" s="26" t="n"/>
      <c r="F1326" s="27" t="n"/>
      <c r="G1326" s="28">
        <f>IFERROR(IF(E1326="","",VLOOKUP(E1326,'Setup - Mix Design'!$A$5:$I$504,9,0)),"")</f>
        <v/>
      </c>
      <c r="H1326" s="32">
        <f>IF(OR(F1326="",G1326=""),"",F1326*G1326)</f>
        <v/>
      </c>
      <c r="I1326" s="33">
        <f>IF(B1326="","",SUMIF('Dispatch (Challan)'!$C$5:$C$6004,B1326,'Dispatch (Challan)'!$F$5:$F$6004))</f>
        <v/>
      </c>
      <c r="J1326" s="33">
        <f>IF(F1326="","",F1326-I1326)</f>
        <v/>
      </c>
      <c r="K1326" s="28">
        <f>IF(F1326="","",IF(I1326=0,"Pending",IF(I1326&gt;=F1326,"Completed","Partial")))</f>
        <v/>
      </c>
    </row>
    <row r="1327">
      <c r="A1327" s="31" t="n"/>
      <c r="B1327" s="26" t="n"/>
      <c r="C1327" s="26" t="n"/>
      <c r="D1327" s="26" t="n"/>
      <c r="E1327" s="26" t="n"/>
      <c r="F1327" s="27" t="n"/>
      <c r="G1327" s="28">
        <f>IFERROR(IF(E1327="","",VLOOKUP(E1327,'Setup - Mix Design'!$A$5:$I$504,9,0)),"")</f>
        <v/>
      </c>
      <c r="H1327" s="32">
        <f>IF(OR(F1327="",G1327=""),"",F1327*G1327)</f>
        <v/>
      </c>
      <c r="I1327" s="33">
        <f>IF(B1327="","",SUMIF('Dispatch (Challan)'!$C$5:$C$6004,B1327,'Dispatch (Challan)'!$F$5:$F$6004))</f>
        <v/>
      </c>
      <c r="J1327" s="33">
        <f>IF(F1327="","",F1327-I1327)</f>
        <v/>
      </c>
      <c r="K1327" s="28">
        <f>IF(F1327="","",IF(I1327=0,"Pending",IF(I1327&gt;=F1327,"Completed","Partial")))</f>
        <v/>
      </c>
    </row>
    <row r="1328">
      <c r="A1328" s="31" t="n"/>
      <c r="B1328" s="26" t="n"/>
      <c r="C1328" s="26" t="n"/>
      <c r="D1328" s="26" t="n"/>
      <c r="E1328" s="26" t="n"/>
      <c r="F1328" s="27" t="n"/>
      <c r="G1328" s="28">
        <f>IFERROR(IF(E1328="","",VLOOKUP(E1328,'Setup - Mix Design'!$A$5:$I$504,9,0)),"")</f>
        <v/>
      </c>
      <c r="H1328" s="32">
        <f>IF(OR(F1328="",G1328=""),"",F1328*G1328)</f>
        <v/>
      </c>
      <c r="I1328" s="33">
        <f>IF(B1328="","",SUMIF('Dispatch (Challan)'!$C$5:$C$6004,B1328,'Dispatch (Challan)'!$F$5:$F$6004))</f>
        <v/>
      </c>
      <c r="J1328" s="33">
        <f>IF(F1328="","",F1328-I1328)</f>
        <v/>
      </c>
      <c r="K1328" s="28">
        <f>IF(F1328="","",IF(I1328=0,"Pending",IF(I1328&gt;=F1328,"Completed","Partial")))</f>
        <v/>
      </c>
    </row>
    <row r="1329">
      <c r="A1329" s="31" t="n"/>
      <c r="B1329" s="26" t="n"/>
      <c r="C1329" s="26" t="n"/>
      <c r="D1329" s="26" t="n"/>
      <c r="E1329" s="26" t="n"/>
      <c r="F1329" s="27" t="n"/>
      <c r="G1329" s="28">
        <f>IFERROR(IF(E1329="","",VLOOKUP(E1329,'Setup - Mix Design'!$A$5:$I$504,9,0)),"")</f>
        <v/>
      </c>
      <c r="H1329" s="32">
        <f>IF(OR(F1329="",G1329=""),"",F1329*G1329)</f>
        <v/>
      </c>
      <c r="I1329" s="33">
        <f>IF(B1329="","",SUMIF('Dispatch (Challan)'!$C$5:$C$6004,B1329,'Dispatch (Challan)'!$F$5:$F$6004))</f>
        <v/>
      </c>
      <c r="J1329" s="33">
        <f>IF(F1329="","",F1329-I1329)</f>
        <v/>
      </c>
      <c r="K1329" s="28">
        <f>IF(F1329="","",IF(I1329=0,"Pending",IF(I1329&gt;=F1329,"Completed","Partial")))</f>
        <v/>
      </c>
    </row>
    <row r="1330">
      <c r="A1330" s="31" t="n"/>
      <c r="B1330" s="26" t="n"/>
      <c r="C1330" s="26" t="n"/>
      <c r="D1330" s="26" t="n"/>
      <c r="E1330" s="26" t="n"/>
      <c r="F1330" s="27" t="n"/>
      <c r="G1330" s="28">
        <f>IFERROR(IF(E1330="","",VLOOKUP(E1330,'Setup - Mix Design'!$A$5:$I$504,9,0)),"")</f>
        <v/>
      </c>
      <c r="H1330" s="32">
        <f>IF(OR(F1330="",G1330=""),"",F1330*G1330)</f>
        <v/>
      </c>
      <c r="I1330" s="33">
        <f>IF(B1330="","",SUMIF('Dispatch (Challan)'!$C$5:$C$6004,B1330,'Dispatch (Challan)'!$F$5:$F$6004))</f>
        <v/>
      </c>
      <c r="J1330" s="33">
        <f>IF(F1330="","",F1330-I1330)</f>
        <v/>
      </c>
      <c r="K1330" s="28">
        <f>IF(F1330="","",IF(I1330=0,"Pending",IF(I1330&gt;=F1330,"Completed","Partial")))</f>
        <v/>
      </c>
    </row>
    <row r="1331">
      <c r="A1331" s="31" t="n"/>
      <c r="B1331" s="26" t="n"/>
      <c r="C1331" s="26" t="n"/>
      <c r="D1331" s="26" t="n"/>
      <c r="E1331" s="26" t="n"/>
      <c r="F1331" s="27" t="n"/>
      <c r="G1331" s="28">
        <f>IFERROR(IF(E1331="","",VLOOKUP(E1331,'Setup - Mix Design'!$A$5:$I$504,9,0)),"")</f>
        <v/>
      </c>
      <c r="H1331" s="32">
        <f>IF(OR(F1331="",G1331=""),"",F1331*G1331)</f>
        <v/>
      </c>
      <c r="I1331" s="33">
        <f>IF(B1331="","",SUMIF('Dispatch (Challan)'!$C$5:$C$6004,B1331,'Dispatch (Challan)'!$F$5:$F$6004))</f>
        <v/>
      </c>
      <c r="J1331" s="33">
        <f>IF(F1331="","",F1331-I1331)</f>
        <v/>
      </c>
      <c r="K1331" s="28">
        <f>IF(F1331="","",IF(I1331=0,"Pending",IF(I1331&gt;=F1331,"Completed","Partial")))</f>
        <v/>
      </c>
    </row>
    <row r="1332">
      <c r="A1332" s="31" t="n"/>
      <c r="B1332" s="26" t="n"/>
      <c r="C1332" s="26" t="n"/>
      <c r="D1332" s="26" t="n"/>
      <c r="E1332" s="26" t="n"/>
      <c r="F1332" s="27" t="n"/>
      <c r="G1332" s="28">
        <f>IFERROR(IF(E1332="","",VLOOKUP(E1332,'Setup - Mix Design'!$A$5:$I$504,9,0)),"")</f>
        <v/>
      </c>
      <c r="H1332" s="32">
        <f>IF(OR(F1332="",G1332=""),"",F1332*G1332)</f>
        <v/>
      </c>
      <c r="I1332" s="33">
        <f>IF(B1332="","",SUMIF('Dispatch (Challan)'!$C$5:$C$6004,B1332,'Dispatch (Challan)'!$F$5:$F$6004))</f>
        <v/>
      </c>
      <c r="J1332" s="33">
        <f>IF(F1332="","",F1332-I1332)</f>
        <v/>
      </c>
      <c r="K1332" s="28">
        <f>IF(F1332="","",IF(I1332=0,"Pending",IF(I1332&gt;=F1332,"Completed","Partial")))</f>
        <v/>
      </c>
    </row>
    <row r="1333">
      <c r="A1333" s="31" t="n"/>
      <c r="B1333" s="26" t="n"/>
      <c r="C1333" s="26" t="n"/>
      <c r="D1333" s="26" t="n"/>
      <c r="E1333" s="26" t="n"/>
      <c r="F1333" s="27" t="n"/>
      <c r="G1333" s="28">
        <f>IFERROR(IF(E1333="","",VLOOKUP(E1333,'Setup - Mix Design'!$A$5:$I$504,9,0)),"")</f>
        <v/>
      </c>
      <c r="H1333" s="32">
        <f>IF(OR(F1333="",G1333=""),"",F1333*G1333)</f>
        <v/>
      </c>
      <c r="I1333" s="33">
        <f>IF(B1333="","",SUMIF('Dispatch (Challan)'!$C$5:$C$6004,B1333,'Dispatch (Challan)'!$F$5:$F$6004))</f>
        <v/>
      </c>
      <c r="J1333" s="33">
        <f>IF(F1333="","",F1333-I1333)</f>
        <v/>
      </c>
      <c r="K1333" s="28">
        <f>IF(F1333="","",IF(I1333=0,"Pending",IF(I1333&gt;=F1333,"Completed","Partial")))</f>
        <v/>
      </c>
    </row>
    <row r="1334">
      <c r="A1334" s="31" t="n"/>
      <c r="B1334" s="26" t="n"/>
      <c r="C1334" s="26" t="n"/>
      <c r="D1334" s="26" t="n"/>
      <c r="E1334" s="26" t="n"/>
      <c r="F1334" s="27" t="n"/>
      <c r="G1334" s="28">
        <f>IFERROR(IF(E1334="","",VLOOKUP(E1334,'Setup - Mix Design'!$A$5:$I$504,9,0)),"")</f>
        <v/>
      </c>
      <c r="H1334" s="32">
        <f>IF(OR(F1334="",G1334=""),"",F1334*G1334)</f>
        <v/>
      </c>
      <c r="I1334" s="33">
        <f>IF(B1334="","",SUMIF('Dispatch (Challan)'!$C$5:$C$6004,B1334,'Dispatch (Challan)'!$F$5:$F$6004))</f>
        <v/>
      </c>
      <c r="J1334" s="33">
        <f>IF(F1334="","",F1334-I1334)</f>
        <v/>
      </c>
      <c r="K1334" s="28">
        <f>IF(F1334="","",IF(I1334=0,"Pending",IF(I1334&gt;=F1334,"Completed","Partial")))</f>
        <v/>
      </c>
    </row>
    <row r="1335">
      <c r="A1335" s="31" t="n"/>
      <c r="B1335" s="26" t="n"/>
      <c r="C1335" s="26" t="n"/>
      <c r="D1335" s="26" t="n"/>
      <c r="E1335" s="26" t="n"/>
      <c r="F1335" s="27" t="n"/>
      <c r="G1335" s="28">
        <f>IFERROR(IF(E1335="","",VLOOKUP(E1335,'Setup - Mix Design'!$A$5:$I$504,9,0)),"")</f>
        <v/>
      </c>
      <c r="H1335" s="32">
        <f>IF(OR(F1335="",G1335=""),"",F1335*G1335)</f>
        <v/>
      </c>
      <c r="I1335" s="33">
        <f>IF(B1335="","",SUMIF('Dispatch (Challan)'!$C$5:$C$6004,B1335,'Dispatch (Challan)'!$F$5:$F$6004))</f>
        <v/>
      </c>
      <c r="J1335" s="33">
        <f>IF(F1335="","",F1335-I1335)</f>
        <v/>
      </c>
      <c r="K1335" s="28">
        <f>IF(F1335="","",IF(I1335=0,"Pending",IF(I1335&gt;=F1335,"Completed","Partial")))</f>
        <v/>
      </c>
    </row>
    <row r="1336">
      <c r="A1336" s="31" t="n"/>
      <c r="B1336" s="26" t="n"/>
      <c r="C1336" s="26" t="n"/>
      <c r="D1336" s="26" t="n"/>
      <c r="E1336" s="26" t="n"/>
      <c r="F1336" s="27" t="n"/>
      <c r="G1336" s="28">
        <f>IFERROR(IF(E1336="","",VLOOKUP(E1336,'Setup - Mix Design'!$A$5:$I$504,9,0)),"")</f>
        <v/>
      </c>
      <c r="H1336" s="32">
        <f>IF(OR(F1336="",G1336=""),"",F1336*G1336)</f>
        <v/>
      </c>
      <c r="I1336" s="33">
        <f>IF(B1336="","",SUMIF('Dispatch (Challan)'!$C$5:$C$6004,B1336,'Dispatch (Challan)'!$F$5:$F$6004))</f>
        <v/>
      </c>
      <c r="J1336" s="33">
        <f>IF(F1336="","",F1336-I1336)</f>
        <v/>
      </c>
      <c r="K1336" s="28">
        <f>IF(F1336="","",IF(I1336=0,"Pending",IF(I1336&gt;=F1336,"Completed","Partial")))</f>
        <v/>
      </c>
    </row>
    <row r="1337">
      <c r="A1337" s="31" t="n"/>
      <c r="B1337" s="26" t="n"/>
      <c r="C1337" s="26" t="n"/>
      <c r="D1337" s="26" t="n"/>
      <c r="E1337" s="26" t="n"/>
      <c r="F1337" s="27" t="n"/>
      <c r="G1337" s="28">
        <f>IFERROR(IF(E1337="","",VLOOKUP(E1337,'Setup - Mix Design'!$A$5:$I$504,9,0)),"")</f>
        <v/>
      </c>
      <c r="H1337" s="32">
        <f>IF(OR(F1337="",G1337=""),"",F1337*G1337)</f>
        <v/>
      </c>
      <c r="I1337" s="33">
        <f>IF(B1337="","",SUMIF('Dispatch (Challan)'!$C$5:$C$6004,B1337,'Dispatch (Challan)'!$F$5:$F$6004))</f>
        <v/>
      </c>
      <c r="J1337" s="33">
        <f>IF(F1337="","",F1337-I1337)</f>
        <v/>
      </c>
      <c r="K1337" s="28">
        <f>IF(F1337="","",IF(I1337=0,"Pending",IF(I1337&gt;=F1337,"Completed","Partial")))</f>
        <v/>
      </c>
    </row>
    <row r="1338">
      <c r="A1338" s="31" t="n"/>
      <c r="B1338" s="26" t="n"/>
      <c r="C1338" s="26" t="n"/>
      <c r="D1338" s="26" t="n"/>
      <c r="E1338" s="26" t="n"/>
      <c r="F1338" s="27" t="n"/>
      <c r="G1338" s="28">
        <f>IFERROR(IF(E1338="","",VLOOKUP(E1338,'Setup - Mix Design'!$A$5:$I$504,9,0)),"")</f>
        <v/>
      </c>
      <c r="H1338" s="32">
        <f>IF(OR(F1338="",G1338=""),"",F1338*G1338)</f>
        <v/>
      </c>
      <c r="I1338" s="33">
        <f>IF(B1338="","",SUMIF('Dispatch (Challan)'!$C$5:$C$6004,B1338,'Dispatch (Challan)'!$F$5:$F$6004))</f>
        <v/>
      </c>
      <c r="J1338" s="33">
        <f>IF(F1338="","",F1338-I1338)</f>
        <v/>
      </c>
      <c r="K1338" s="28">
        <f>IF(F1338="","",IF(I1338=0,"Pending",IF(I1338&gt;=F1338,"Completed","Partial")))</f>
        <v/>
      </c>
    </row>
    <row r="1339">
      <c r="A1339" s="31" t="n"/>
      <c r="B1339" s="26" t="n"/>
      <c r="C1339" s="26" t="n"/>
      <c r="D1339" s="26" t="n"/>
      <c r="E1339" s="26" t="n"/>
      <c r="F1339" s="27" t="n"/>
      <c r="G1339" s="28">
        <f>IFERROR(IF(E1339="","",VLOOKUP(E1339,'Setup - Mix Design'!$A$5:$I$504,9,0)),"")</f>
        <v/>
      </c>
      <c r="H1339" s="32">
        <f>IF(OR(F1339="",G1339=""),"",F1339*G1339)</f>
        <v/>
      </c>
      <c r="I1339" s="33">
        <f>IF(B1339="","",SUMIF('Dispatch (Challan)'!$C$5:$C$6004,B1339,'Dispatch (Challan)'!$F$5:$F$6004))</f>
        <v/>
      </c>
      <c r="J1339" s="33">
        <f>IF(F1339="","",F1339-I1339)</f>
        <v/>
      </c>
      <c r="K1339" s="28">
        <f>IF(F1339="","",IF(I1339=0,"Pending",IF(I1339&gt;=F1339,"Completed","Partial")))</f>
        <v/>
      </c>
    </row>
    <row r="1340">
      <c r="A1340" s="31" t="n"/>
      <c r="B1340" s="26" t="n"/>
      <c r="C1340" s="26" t="n"/>
      <c r="D1340" s="26" t="n"/>
      <c r="E1340" s="26" t="n"/>
      <c r="F1340" s="27" t="n"/>
      <c r="G1340" s="28">
        <f>IFERROR(IF(E1340="","",VLOOKUP(E1340,'Setup - Mix Design'!$A$5:$I$504,9,0)),"")</f>
        <v/>
      </c>
      <c r="H1340" s="32">
        <f>IF(OR(F1340="",G1340=""),"",F1340*G1340)</f>
        <v/>
      </c>
      <c r="I1340" s="33">
        <f>IF(B1340="","",SUMIF('Dispatch (Challan)'!$C$5:$C$6004,B1340,'Dispatch (Challan)'!$F$5:$F$6004))</f>
        <v/>
      </c>
      <c r="J1340" s="33">
        <f>IF(F1340="","",F1340-I1340)</f>
        <v/>
      </c>
      <c r="K1340" s="28">
        <f>IF(F1340="","",IF(I1340=0,"Pending",IF(I1340&gt;=F1340,"Completed","Partial")))</f>
        <v/>
      </c>
    </row>
    <row r="1341">
      <c r="A1341" s="31" t="n"/>
      <c r="B1341" s="26" t="n"/>
      <c r="C1341" s="26" t="n"/>
      <c r="D1341" s="26" t="n"/>
      <c r="E1341" s="26" t="n"/>
      <c r="F1341" s="27" t="n"/>
      <c r="G1341" s="28">
        <f>IFERROR(IF(E1341="","",VLOOKUP(E1341,'Setup - Mix Design'!$A$5:$I$504,9,0)),"")</f>
        <v/>
      </c>
      <c r="H1341" s="32">
        <f>IF(OR(F1341="",G1341=""),"",F1341*G1341)</f>
        <v/>
      </c>
      <c r="I1341" s="33">
        <f>IF(B1341="","",SUMIF('Dispatch (Challan)'!$C$5:$C$6004,B1341,'Dispatch (Challan)'!$F$5:$F$6004))</f>
        <v/>
      </c>
      <c r="J1341" s="33">
        <f>IF(F1341="","",F1341-I1341)</f>
        <v/>
      </c>
      <c r="K1341" s="28">
        <f>IF(F1341="","",IF(I1341=0,"Pending",IF(I1341&gt;=F1341,"Completed","Partial")))</f>
        <v/>
      </c>
    </row>
    <row r="1342">
      <c r="A1342" s="31" t="n"/>
      <c r="B1342" s="26" t="n"/>
      <c r="C1342" s="26" t="n"/>
      <c r="D1342" s="26" t="n"/>
      <c r="E1342" s="26" t="n"/>
      <c r="F1342" s="27" t="n"/>
      <c r="G1342" s="28">
        <f>IFERROR(IF(E1342="","",VLOOKUP(E1342,'Setup - Mix Design'!$A$5:$I$504,9,0)),"")</f>
        <v/>
      </c>
      <c r="H1342" s="32">
        <f>IF(OR(F1342="",G1342=""),"",F1342*G1342)</f>
        <v/>
      </c>
      <c r="I1342" s="33">
        <f>IF(B1342="","",SUMIF('Dispatch (Challan)'!$C$5:$C$6004,B1342,'Dispatch (Challan)'!$F$5:$F$6004))</f>
        <v/>
      </c>
      <c r="J1342" s="33">
        <f>IF(F1342="","",F1342-I1342)</f>
        <v/>
      </c>
      <c r="K1342" s="28">
        <f>IF(F1342="","",IF(I1342=0,"Pending",IF(I1342&gt;=F1342,"Completed","Partial")))</f>
        <v/>
      </c>
    </row>
    <row r="1343">
      <c r="A1343" s="31" t="n"/>
      <c r="B1343" s="26" t="n"/>
      <c r="C1343" s="26" t="n"/>
      <c r="D1343" s="26" t="n"/>
      <c r="E1343" s="26" t="n"/>
      <c r="F1343" s="27" t="n"/>
      <c r="G1343" s="28">
        <f>IFERROR(IF(E1343="","",VLOOKUP(E1343,'Setup - Mix Design'!$A$5:$I$504,9,0)),"")</f>
        <v/>
      </c>
      <c r="H1343" s="32">
        <f>IF(OR(F1343="",G1343=""),"",F1343*G1343)</f>
        <v/>
      </c>
      <c r="I1343" s="33">
        <f>IF(B1343="","",SUMIF('Dispatch (Challan)'!$C$5:$C$6004,B1343,'Dispatch (Challan)'!$F$5:$F$6004))</f>
        <v/>
      </c>
      <c r="J1343" s="33">
        <f>IF(F1343="","",F1343-I1343)</f>
        <v/>
      </c>
      <c r="K1343" s="28">
        <f>IF(F1343="","",IF(I1343=0,"Pending",IF(I1343&gt;=F1343,"Completed","Partial")))</f>
        <v/>
      </c>
    </row>
    <row r="1344">
      <c r="A1344" s="31" t="n"/>
      <c r="B1344" s="26" t="n"/>
      <c r="C1344" s="26" t="n"/>
      <c r="D1344" s="26" t="n"/>
      <c r="E1344" s="26" t="n"/>
      <c r="F1344" s="27" t="n"/>
      <c r="G1344" s="28">
        <f>IFERROR(IF(E1344="","",VLOOKUP(E1344,'Setup - Mix Design'!$A$5:$I$504,9,0)),"")</f>
        <v/>
      </c>
      <c r="H1344" s="32">
        <f>IF(OR(F1344="",G1344=""),"",F1344*G1344)</f>
        <v/>
      </c>
      <c r="I1344" s="33">
        <f>IF(B1344="","",SUMIF('Dispatch (Challan)'!$C$5:$C$6004,B1344,'Dispatch (Challan)'!$F$5:$F$6004))</f>
        <v/>
      </c>
      <c r="J1344" s="33">
        <f>IF(F1344="","",F1344-I1344)</f>
        <v/>
      </c>
      <c r="K1344" s="28">
        <f>IF(F1344="","",IF(I1344=0,"Pending",IF(I1344&gt;=F1344,"Completed","Partial")))</f>
        <v/>
      </c>
    </row>
    <row r="1345">
      <c r="A1345" s="31" t="n"/>
      <c r="B1345" s="26" t="n"/>
      <c r="C1345" s="26" t="n"/>
      <c r="D1345" s="26" t="n"/>
      <c r="E1345" s="26" t="n"/>
      <c r="F1345" s="27" t="n"/>
      <c r="G1345" s="28">
        <f>IFERROR(IF(E1345="","",VLOOKUP(E1345,'Setup - Mix Design'!$A$5:$I$504,9,0)),"")</f>
        <v/>
      </c>
      <c r="H1345" s="32">
        <f>IF(OR(F1345="",G1345=""),"",F1345*G1345)</f>
        <v/>
      </c>
      <c r="I1345" s="33">
        <f>IF(B1345="","",SUMIF('Dispatch (Challan)'!$C$5:$C$6004,B1345,'Dispatch (Challan)'!$F$5:$F$6004))</f>
        <v/>
      </c>
      <c r="J1345" s="33">
        <f>IF(F1345="","",F1345-I1345)</f>
        <v/>
      </c>
      <c r="K1345" s="28">
        <f>IF(F1345="","",IF(I1345=0,"Pending",IF(I1345&gt;=F1345,"Completed","Partial")))</f>
        <v/>
      </c>
    </row>
    <row r="1346">
      <c r="A1346" s="31" t="n"/>
      <c r="B1346" s="26" t="n"/>
      <c r="C1346" s="26" t="n"/>
      <c r="D1346" s="26" t="n"/>
      <c r="E1346" s="26" t="n"/>
      <c r="F1346" s="27" t="n"/>
      <c r="G1346" s="28">
        <f>IFERROR(IF(E1346="","",VLOOKUP(E1346,'Setup - Mix Design'!$A$5:$I$504,9,0)),"")</f>
        <v/>
      </c>
      <c r="H1346" s="32">
        <f>IF(OR(F1346="",G1346=""),"",F1346*G1346)</f>
        <v/>
      </c>
      <c r="I1346" s="33">
        <f>IF(B1346="","",SUMIF('Dispatch (Challan)'!$C$5:$C$6004,B1346,'Dispatch (Challan)'!$F$5:$F$6004))</f>
        <v/>
      </c>
      <c r="J1346" s="33">
        <f>IF(F1346="","",F1346-I1346)</f>
        <v/>
      </c>
      <c r="K1346" s="28">
        <f>IF(F1346="","",IF(I1346=0,"Pending",IF(I1346&gt;=F1346,"Completed","Partial")))</f>
        <v/>
      </c>
    </row>
    <row r="1347">
      <c r="A1347" s="31" t="n"/>
      <c r="B1347" s="26" t="n"/>
      <c r="C1347" s="26" t="n"/>
      <c r="D1347" s="26" t="n"/>
      <c r="E1347" s="26" t="n"/>
      <c r="F1347" s="27" t="n"/>
      <c r="G1347" s="28">
        <f>IFERROR(IF(E1347="","",VLOOKUP(E1347,'Setup - Mix Design'!$A$5:$I$504,9,0)),"")</f>
        <v/>
      </c>
      <c r="H1347" s="32">
        <f>IF(OR(F1347="",G1347=""),"",F1347*G1347)</f>
        <v/>
      </c>
      <c r="I1347" s="33">
        <f>IF(B1347="","",SUMIF('Dispatch (Challan)'!$C$5:$C$6004,B1347,'Dispatch (Challan)'!$F$5:$F$6004))</f>
        <v/>
      </c>
      <c r="J1347" s="33">
        <f>IF(F1347="","",F1347-I1347)</f>
        <v/>
      </c>
      <c r="K1347" s="28">
        <f>IF(F1347="","",IF(I1347=0,"Pending",IF(I1347&gt;=F1347,"Completed","Partial")))</f>
        <v/>
      </c>
    </row>
    <row r="1348">
      <c r="A1348" s="31" t="n"/>
      <c r="B1348" s="26" t="n"/>
      <c r="C1348" s="26" t="n"/>
      <c r="D1348" s="26" t="n"/>
      <c r="E1348" s="26" t="n"/>
      <c r="F1348" s="27" t="n"/>
      <c r="G1348" s="28">
        <f>IFERROR(IF(E1348="","",VLOOKUP(E1348,'Setup - Mix Design'!$A$5:$I$504,9,0)),"")</f>
        <v/>
      </c>
      <c r="H1348" s="32">
        <f>IF(OR(F1348="",G1348=""),"",F1348*G1348)</f>
        <v/>
      </c>
      <c r="I1348" s="33">
        <f>IF(B1348="","",SUMIF('Dispatch (Challan)'!$C$5:$C$6004,B1348,'Dispatch (Challan)'!$F$5:$F$6004))</f>
        <v/>
      </c>
      <c r="J1348" s="33">
        <f>IF(F1348="","",F1348-I1348)</f>
        <v/>
      </c>
      <c r="K1348" s="28">
        <f>IF(F1348="","",IF(I1348=0,"Pending",IF(I1348&gt;=F1348,"Completed","Partial")))</f>
        <v/>
      </c>
    </row>
    <row r="1349">
      <c r="A1349" s="31" t="n"/>
      <c r="B1349" s="26" t="n"/>
      <c r="C1349" s="26" t="n"/>
      <c r="D1349" s="26" t="n"/>
      <c r="E1349" s="26" t="n"/>
      <c r="F1349" s="27" t="n"/>
      <c r="G1349" s="28">
        <f>IFERROR(IF(E1349="","",VLOOKUP(E1349,'Setup - Mix Design'!$A$5:$I$504,9,0)),"")</f>
        <v/>
      </c>
      <c r="H1349" s="32">
        <f>IF(OR(F1349="",G1349=""),"",F1349*G1349)</f>
        <v/>
      </c>
      <c r="I1349" s="33">
        <f>IF(B1349="","",SUMIF('Dispatch (Challan)'!$C$5:$C$6004,B1349,'Dispatch (Challan)'!$F$5:$F$6004))</f>
        <v/>
      </c>
      <c r="J1349" s="33">
        <f>IF(F1349="","",F1349-I1349)</f>
        <v/>
      </c>
      <c r="K1349" s="28">
        <f>IF(F1349="","",IF(I1349=0,"Pending",IF(I1349&gt;=F1349,"Completed","Partial")))</f>
        <v/>
      </c>
    </row>
    <row r="1350">
      <c r="A1350" s="31" t="n"/>
      <c r="B1350" s="26" t="n"/>
      <c r="C1350" s="26" t="n"/>
      <c r="D1350" s="26" t="n"/>
      <c r="E1350" s="26" t="n"/>
      <c r="F1350" s="27" t="n"/>
      <c r="G1350" s="28">
        <f>IFERROR(IF(E1350="","",VLOOKUP(E1350,'Setup - Mix Design'!$A$5:$I$504,9,0)),"")</f>
        <v/>
      </c>
      <c r="H1350" s="32">
        <f>IF(OR(F1350="",G1350=""),"",F1350*G1350)</f>
        <v/>
      </c>
      <c r="I1350" s="33">
        <f>IF(B1350="","",SUMIF('Dispatch (Challan)'!$C$5:$C$6004,B1350,'Dispatch (Challan)'!$F$5:$F$6004))</f>
        <v/>
      </c>
      <c r="J1350" s="33">
        <f>IF(F1350="","",F1350-I1350)</f>
        <v/>
      </c>
      <c r="K1350" s="28">
        <f>IF(F1350="","",IF(I1350=0,"Pending",IF(I1350&gt;=F1350,"Completed","Partial")))</f>
        <v/>
      </c>
    </row>
    <row r="1351">
      <c r="A1351" s="31" t="n"/>
      <c r="B1351" s="26" t="n"/>
      <c r="C1351" s="26" t="n"/>
      <c r="D1351" s="26" t="n"/>
      <c r="E1351" s="26" t="n"/>
      <c r="F1351" s="27" t="n"/>
      <c r="G1351" s="28">
        <f>IFERROR(IF(E1351="","",VLOOKUP(E1351,'Setup - Mix Design'!$A$5:$I$504,9,0)),"")</f>
        <v/>
      </c>
      <c r="H1351" s="32">
        <f>IF(OR(F1351="",G1351=""),"",F1351*G1351)</f>
        <v/>
      </c>
      <c r="I1351" s="33">
        <f>IF(B1351="","",SUMIF('Dispatch (Challan)'!$C$5:$C$6004,B1351,'Dispatch (Challan)'!$F$5:$F$6004))</f>
        <v/>
      </c>
      <c r="J1351" s="33">
        <f>IF(F1351="","",F1351-I1351)</f>
        <v/>
      </c>
      <c r="K1351" s="28">
        <f>IF(F1351="","",IF(I1351=0,"Pending",IF(I1351&gt;=F1351,"Completed","Partial")))</f>
        <v/>
      </c>
    </row>
    <row r="1352">
      <c r="A1352" s="31" t="n"/>
      <c r="B1352" s="26" t="n"/>
      <c r="C1352" s="26" t="n"/>
      <c r="D1352" s="26" t="n"/>
      <c r="E1352" s="26" t="n"/>
      <c r="F1352" s="27" t="n"/>
      <c r="G1352" s="28">
        <f>IFERROR(IF(E1352="","",VLOOKUP(E1352,'Setup - Mix Design'!$A$5:$I$504,9,0)),"")</f>
        <v/>
      </c>
      <c r="H1352" s="32">
        <f>IF(OR(F1352="",G1352=""),"",F1352*G1352)</f>
        <v/>
      </c>
      <c r="I1352" s="33">
        <f>IF(B1352="","",SUMIF('Dispatch (Challan)'!$C$5:$C$6004,B1352,'Dispatch (Challan)'!$F$5:$F$6004))</f>
        <v/>
      </c>
      <c r="J1352" s="33">
        <f>IF(F1352="","",F1352-I1352)</f>
        <v/>
      </c>
      <c r="K1352" s="28">
        <f>IF(F1352="","",IF(I1352=0,"Pending",IF(I1352&gt;=F1352,"Completed","Partial")))</f>
        <v/>
      </c>
    </row>
    <row r="1353">
      <c r="A1353" s="31" t="n"/>
      <c r="B1353" s="26" t="n"/>
      <c r="C1353" s="26" t="n"/>
      <c r="D1353" s="26" t="n"/>
      <c r="E1353" s="26" t="n"/>
      <c r="F1353" s="27" t="n"/>
      <c r="G1353" s="28">
        <f>IFERROR(IF(E1353="","",VLOOKUP(E1353,'Setup - Mix Design'!$A$5:$I$504,9,0)),"")</f>
        <v/>
      </c>
      <c r="H1353" s="32">
        <f>IF(OR(F1353="",G1353=""),"",F1353*G1353)</f>
        <v/>
      </c>
      <c r="I1353" s="33">
        <f>IF(B1353="","",SUMIF('Dispatch (Challan)'!$C$5:$C$6004,B1353,'Dispatch (Challan)'!$F$5:$F$6004))</f>
        <v/>
      </c>
      <c r="J1353" s="33">
        <f>IF(F1353="","",F1353-I1353)</f>
        <v/>
      </c>
      <c r="K1353" s="28">
        <f>IF(F1353="","",IF(I1353=0,"Pending",IF(I1353&gt;=F1353,"Completed","Partial")))</f>
        <v/>
      </c>
    </row>
    <row r="1354">
      <c r="A1354" s="31" t="n"/>
      <c r="B1354" s="26" t="n"/>
      <c r="C1354" s="26" t="n"/>
      <c r="D1354" s="26" t="n"/>
      <c r="E1354" s="26" t="n"/>
      <c r="F1354" s="27" t="n"/>
      <c r="G1354" s="28">
        <f>IFERROR(IF(E1354="","",VLOOKUP(E1354,'Setup - Mix Design'!$A$5:$I$504,9,0)),"")</f>
        <v/>
      </c>
      <c r="H1354" s="32">
        <f>IF(OR(F1354="",G1354=""),"",F1354*G1354)</f>
        <v/>
      </c>
      <c r="I1354" s="33">
        <f>IF(B1354="","",SUMIF('Dispatch (Challan)'!$C$5:$C$6004,B1354,'Dispatch (Challan)'!$F$5:$F$6004))</f>
        <v/>
      </c>
      <c r="J1354" s="33">
        <f>IF(F1354="","",F1354-I1354)</f>
        <v/>
      </c>
      <c r="K1354" s="28">
        <f>IF(F1354="","",IF(I1354=0,"Pending",IF(I1354&gt;=F1354,"Completed","Partial")))</f>
        <v/>
      </c>
    </row>
    <row r="1355">
      <c r="A1355" s="31" t="n"/>
      <c r="B1355" s="26" t="n"/>
      <c r="C1355" s="26" t="n"/>
      <c r="D1355" s="26" t="n"/>
      <c r="E1355" s="26" t="n"/>
      <c r="F1355" s="27" t="n"/>
      <c r="G1355" s="28">
        <f>IFERROR(IF(E1355="","",VLOOKUP(E1355,'Setup - Mix Design'!$A$5:$I$504,9,0)),"")</f>
        <v/>
      </c>
      <c r="H1355" s="32">
        <f>IF(OR(F1355="",G1355=""),"",F1355*G1355)</f>
        <v/>
      </c>
      <c r="I1355" s="33">
        <f>IF(B1355="","",SUMIF('Dispatch (Challan)'!$C$5:$C$6004,B1355,'Dispatch (Challan)'!$F$5:$F$6004))</f>
        <v/>
      </c>
      <c r="J1355" s="33">
        <f>IF(F1355="","",F1355-I1355)</f>
        <v/>
      </c>
      <c r="K1355" s="28">
        <f>IF(F1355="","",IF(I1355=0,"Pending",IF(I1355&gt;=F1355,"Completed","Partial")))</f>
        <v/>
      </c>
    </row>
    <row r="1356">
      <c r="A1356" s="31" t="n"/>
      <c r="B1356" s="26" t="n"/>
      <c r="C1356" s="26" t="n"/>
      <c r="D1356" s="26" t="n"/>
      <c r="E1356" s="26" t="n"/>
      <c r="F1356" s="27" t="n"/>
      <c r="G1356" s="28">
        <f>IFERROR(IF(E1356="","",VLOOKUP(E1356,'Setup - Mix Design'!$A$5:$I$504,9,0)),"")</f>
        <v/>
      </c>
      <c r="H1356" s="32">
        <f>IF(OR(F1356="",G1356=""),"",F1356*G1356)</f>
        <v/>
      </c>
      <c r="I1356" s="33">
        <f>IF(B1356="","",SUMIF('Dispatch (Challan)'!$C$5:$C$6004,B1356,'Dispatch (Challan)'!$F$5:$F$6004))</f>
        <v/>
      </c>
      <c r="J1356" s="33">
        <f>IF(F1356="","",F1356-I1356)</f>
        <v/>
      </c>
      <c r="K1356" s="28">
        <f>IF(F1356="","",IF(I1356=0,"Pending",IF(I1356&gt;=F1356,"Completed","Partial")))</f>
        <v/>
      </c>
    </row>
    <row r="1357">
      <c r="A1357" s="31" t="n"/>
      <c r="B1357" s="26" t="n"/>
      <c r="C1357" s="26" t="n"/>
      <c r="D1357" s="26" t="n"/>
      <c r="E1357" s="26" t="n"/>
      <c r="F1357" s="27" t="n"/>
      <c r="G1357" s="28">
        <f>IFERROR(IF(E1357="","",VLOOKUP(E1357,'Setup - Mix Design'!$A$5:$I$504,9,0)),"")</f>
        <v/>
      </c>
      <c r="H1357" s="32">
        <f>IF(OR(F1357="",G1357=""),"",F1357*G1357)</f>
        <v/>
      </c>
      <c r="I1357" s="33">
        <f>IF(B1357="","",SUMIF('Dispatch (Challan)'!$C$5:$C$6004,B1357,'Dispatch (Challan)'!$F$5:$F$6004))</f>
        <v/>
      </c>
      <c r="J1357" s="33">
        <f>IF(F1357="","",F1357-I1357)</f>
        <v/>
      </c>
      <c r="K1357" s="28">
        <f>IF(F1357="","",IF(I1357=0,"Pending",IF(I1357&gt;=F1357,"Completed","Partial")))</f>
        <v/>
      </c>
    </row>
    <row r="1358">
      <c r="A1358" s="31" t="n"/>
      <c r="B1358" s="26" t="n"/>
      <c r="C1358" s="26" t="n"/>
      <c r="D1358" s="26" t="n"/>
      <c r="E1358" s="26" t="n"/>
      <c r="F1358" s="27" t="n"/>
      <c r="G1358" s="28">
        <f>IFERROR(IF(E1358="","",VLOOKUP(E1358,'Setup - Mix Design'!$A$5:$I$504,9,0)),"")</f>
        <v/>
      </c>
      <c r="H1358" s="32">
        <f>IF(OR(F1358="",G1358=""),"",F1358*G1358)</f>
        <v/>
      </c>
      <c r="I1358" s="33">
        <f>IF(B1358="","",SUMIF('Dispatch (Challan)'!$C$5:$C$6004,B1358,'Dispatch (Challan)'!$F$5:$F$6004))</f>
        <v/>
      </c>
      <c r="J1358" s="33">
        <f>IF(F1358="","",F1358-I1358)</f>
        <v/>
      </c>
      <c r="K1358" s="28">
        <f>IF(F1358="","",IF(I1358=0,"Pending",IF(I1358&gt;=F1358,"Completed","Partial")))</f>
        <v/>
      </c>
    </row>
    <row r="1359">
      <c r="A1359" s="31" t="n"/>
      <c r="B1359" s="26" t="n"/>
      <c r="C1359" s="26" t="n"/>
      <c r="D1359" s="26" t="n"/>
      <c r="E1359" s="26" t="n"/>
      <c r="F1359" s="27" t="n"/>
      <c r="G1359" s="28">
        <f>IFERROR(IF(E1359="","",VLOOKUP(E1359,'Setup - Mix Design'!$A$5:$I$504,9,0)),"")</f>
        <v/>
      </c>
      <c r="H1359" s="32">
        <f>IF(OR(F1359="",G1359=""),"",F1359*G1359)</f>
        <v/>
      </c>
      <c r="I1359" s="33">
        <f>IF(B1359="","",SUMIF('Dispatch (Challan)'!$C$5:$C$6004,B1359,'Dispatch (Challan)'!$F$5:$F$6004))</f>
        <v/>
      </c>
      <c r="J1359" s="33">
        <f>IF(F1359="","",F1359-I1359)</f>
        <v/>
      </c>
      <c r="K1359" s="28">
        <f>IF(F1359="","",IF(I1359=0,"Pending",IF(I1359&gt;=F1359,"Completed","Partial")))</f>
        <v/>
      </c>
    </row>
    <row r="1360">
      <c r="A1360" s="31" t="n"/>
      <c r="B1360" s="26" t="n"/>
      <c r="C1360" s="26" t="n"/>
      <c r="D1360" s="26" t="n"/>
      <c r="E1360" s="26" t="n"/>
      <c r="F1360" s="27" t="n"/>
      <c r="G1360" s="28">
        <f>IFERROR(IF(E1360="","",VLOOKUP(E1360,'Setup - Mix Design'!$A$5:$I$504,9,0)),"")</f>
        <v/>
      </c>
      <c r="H1360" s="32">
        <f>IF(OR(F1360="",G1360=""),"",F1360*G1360)</f>
        <v/>
      </c>
      <c r="I1360" s="33">
        <f>IF(B1360="","",SUMIF('Dispatch (Challan)'!$C$5:$C$6004,B1360,'Dispatch (Challan)'!$F$5:$F$6004))</f>
        <v/>
      </c>
      <c r="J1360" s="33">
        <f>IF(F1360="","",F1360-I1360)</f>
        <v/>
      </c>
      <c r="K1360" s="28">
        <f>IF(F1360="","",IF(I1360=0,"Pending",IF(I1360&gt;=F1360,"Completed","Partial")))</f>
        <v/>
      </c>
    </row>
    <row r="1361">
      <c r="A1361" s="31" t="n"/>
      <c r="B1361" s="26" t="n"/>
      <c r="C1361" s="26" t="n"/>
      <c r="D1361" s="26" t="n"/>
      <c r="E1361" s="26" t="n"/>
      <c r="F1361" s="27" t="n"/>
      <c r="G1361" s="28">
        <f>IFERROR(IF(E1361="","",VLOOKUP(E1361,'Setup - Mix Design'!$A$5:$I$504,9,0)),"")</f>
        <v/>
      </c>
      <c r="H1361" s="32">
        <f>IF(OR(F1361="",G1361=""),"",F1361*G1361)</f>
        <v/>
      </c>
      <c r="I1361" s="33">
        <f>IF(B1361="","",SUMIF('Dispatch (Challan)'!$C$5:$C$6004,B1361,'Dispatch (Challan)'!$F$5:$F$6004))</f>
        <v/>
      </c>
      <c r="J1361" s="33">
        <f>IF(F1361="","",F1361-I1361)</f>
        <v/>
      </c>
      <c r="K1361" s="28">
        <f>IF(F1361="","",IF(I1361=0,"Pending",IF(I1361&gt;=F1361,"Completed","Partial")))</f>
        <v/>
      </c>
    </row>
    <row r="1362">
      <c r="A1362" s="31" t="n"/>
      <c r="B1362" s="26" t="n"/>
      <c r="C1362" s="26" t="n"/>
      <c r="D1362" s="26" t="n"/>
      <c r="E1362" s="26" t="n"/>
      <c r="F1362" s="27" t="n"/>
      <c r="G1362" s="28">
        <f>IFERROR(IF(E1362="","",VLOOKUP(E1362,'Setup - Mix Design'!$A$5:$I$504,9,0)),"")</f>
        <v/>
      </c>
      <c r="H1362" s="32">
        <f>IF(OR(F1362="",G1362=""),"",F1362*G1362)</f>
        <v/>
      </c>
      <c r="I1362" s="33">
        <f>IF(B1362="","",SUMIF('Dispatch (Challan)'!$C$5:$C$6004,B1362,'Dispatch (Challan)'!$F$5:$F$6004))</f>
        <v/>
      </c>
      <c r="J1362" s="33">
        <f>IF(F1362="","",F1362-I1362)</f>
        <v/>
      </c>
      <c r="K1362" s="28">
        <f>IF(F1362="","",IF(I1362=0,"Pending",IF(I1362&gt;=F1362,"Completed","Partial")))</f>
        <v/>
      </c>
    </row>
    <row r="1363">
      <c r="A1363" s="31" t="n"/>
      <c r="B1363" s="26" t="n"/>
      <c r="C1363" s="26" t="n"/>
      <c r="D1363" s="26" t="n"/>
      <c r="E1363" s="26" t="n"/>
      <c r="F1363" s="27" t="n"/>
      <c r="G1363" s="28">
        <f>IFERROR(IF(E1363="","",VLOOKUP(E1363,'Setup - Mix Design'!$A$5:$I$504,9,0)),"")</f>
        <v/>
      </c>
      <c r="H1363" s="32">
        <f>IF(OR(F1363="",G1363=""),"",F1363*G1363)</f>
        <v/>
      </c>
      <c r="I1363" s="33">
        <f>IF(B1363="","",SUMIF('Dispatch (Challan)'!$C$5:$C$6004,B1363,'Dispatch (Challan)'!$F$5:$F$6004))</f>
        <v/>
      </c>
      <c r="J1363" s="33">
        <f>IF(F1363="","",F1363-I1363)</f>
        <v/>
      </c>
      <c r="K1363" s="28">
        <f>IF(F1363="","",IF(I1363=0,"Pending",IF(I1363&gt;=F1363,"Completed","Partial")))</f>
        <v/>
      </c>
    </row>
    <row r="1364">
      <c r="A1364" s="31" t="n"/>
      <c r="B1364" s="26" t="n"/>
      <c r="C1364" s="26" t="n"/>
      <c r="D1364" s="26" t="n"/>
      <c r="E1364" s="26" t="n"/>
      <c r="F1364" s="27" t="n"/>
      <c r="G1364" s="28">
        <f>IFERROR(IF(E1364="","",VLOOKUP(E1364,'Setup - Mix Design'!$A$5:$I$504,9,0)),"")</f>
        <v/>
      </c>
      <c r="H1364" s="32">
        <f>IF(OR(F1364="",G1364=""),"",F1364*G1364)</f>
        <v/>
      </c>
      <c r="I1364" s="33">
        <f>IF(B1364="","",SUMIF('Dispatch (Challan)'!$C$5:$C$6004,B1364,'Dispatch (Challan)'!$F$5:$F$6004))</f>
        <v/>
      </c>
      <c r="J1364" s="33">
        <f>IF(F1364="","",F1364-I1364)</f>
        <v/>
      </c>
      <c r="K1364" s="28">
        <f>IF(F1364="","",IF(I1364=0,"Pending",IF(I1364&gt;=F1364,"Completed","Partial")))</f>
        <v/>
      </c>
    </row>
    <row r="1365">
      <c r="A1365" s="31" t="n"/>
      <c r="B1365" s="26" t="n"/>
      <c r="C1365" s="26" t="n"/>
      <c r="D1365" s="26" t="n"/>
      <c r="E1365" s="26" t="n"/>
      <c r="F1365" s="27" t="n"/>
      <c r="G1365" s="28">
        <f>IFERROR(IF(E1365="","",VLOOKUP(E1365,'Setup - Mix Design'!$A$5:$I$504,9,0)),"")</f>
        <v/>
      </c>
      <c r="H1365" s="32">
        <f>IF(OR(F1365="",G1365=""),"",F1365*G1365)</f>
        <v/>
      </c>
      <c r="I1365" s="33">
        <f>IF(B1365="","",SUMIF('Dispatch (Challan)'!$C$5:$C$6004,B1365,'Dispatch (Challan)'!$F$5:$F$6004))</f>
        <v/>
      </c>
      <c r="J1365" s="33">
        <f>IF(F1365="","",F1365-I1365)</f>
        <v/>
      </c>
      <c r="K1365" s="28">
        <f>IF(F1365="","",IF(I1365=0,"Pending",IF(I1365&gt;=F1365,"Completed","Partial")))</f>
        <v/>
      </c>
    </row>
    <row r="1366">
      <c r="A1366" s="31" t="n"/>
      <c r="B1366" s="26" t="n"/>
      <c r="C1366" s="26" t="n"/>
      <c r="D1366" s="26" t="n"/>
      <c r="E1366" s="26" t="n"/>
      <c r="F1366" s="27" t="n"/>
      <c r="G1366" s="28">
        <f>IFERROR(IF(E1366="","",VLOOKUP(E1366,'Setup - Mix Design'!$A$5:$I$504,9,0)),"")</f>
        <v/>
      </c>
      <c r="H1366" s="32">
        <f>IF(OR(F1366="",G1366=""),"",F1366*G1366)</f>
        <v/>
      </c>
      <c r="I1366" s="33">
        <f>IF(B1366="","",SUMIF('Dispatch (Challan)'!$C$5:$C$6004,B1366,'Dispatch (Challan)'!$F$5:$F$6004))</f>
        <v/>
      </c>
      <c r="J1366" s="33">
        <f>IF(F1366="","",F1366-I1366)</f>
        <v/>
      </c>
      <c r="K1366" s="28">
        <f>IF(F1366="","",IF(I1366=0,"Pending",IF(I1366&gt;=F1366,"Completed","Partial")))</f>
        <v/>
      </c>
    </row>
    <row r="1367">
      <c r="A1367" s="31" t="n"/>
      <c r="B1367" s="26" t="n"/>
      <c r="C1367" s="26" t="n"/>
      <c r="D1367" s="26" t="n"/>
      <c r="E1367" s="26" t="n"/>
      <c r="F1367" s="27" t="n"/>
      <c r="G1367" s="28">
        <f>IFERROR(IF(E1367="","",VLOOKUP(E1367,'Setup - Mix Design'!$A$5:$I$504,9,0)),"")</f>
        <v/>
      </c>
      <c r="H1367" s="32">
        <f>IF(OR(F1367="",G1367=""),"",F1367*G1367)</f>
        <v/>
      </c>
      <c r="I1367" s="33">
        <f>IF(B1367="","",SUMIF('Dispatch (Challan)'!$C$5:$C$6004,B1367,'Dispatch (Challan)'!$F$5:$F$6004))</f>
        <v/>
      </c>
      <c r="J1367" s="33">
        <f>IF(F1367="","",F1367-I1367)</f>
        <v/>
      </c>
      <c r="K1367" s="28">
        <f>IF(F1367="","",IF(I1367=0,"Pending",IF(I1367&gt;=F1367,"Completed","Partial")))</f>
        <v/>
      </c>
    </row>
    <row r="1368">
      <c r="A1368" s="31" t="n"/>
      <c r="B1368" s="26" t="n"/>
      <c r="C1368" s="26" t="n"/>
      <c r="D1368" s="26" t="n"/>
      <c r="E1368" s="26" t="n"/>
      <c r="F1368" s="27" t="n"/>
      <c r="G1368" s="28">
        <f>IFERROR(IF(E1368="","",VLOOKUP(E1368,'Setup - Mix Design'!$A$5:$I$504,9,0)),"")</f>
        <v/>
      </c>
      <c r="H1368" s="32">
        <f>IF(OR(F1368="",G1368=""),"",F1368*G1368)</f>
        <v/>
      </c>
      <c r="I1368" s="33">
        <f>IF(B1368="","",SUMIF('Dispatch (Challan)'!$C$5:$C$6004,B1368,'Dispatch (Challan)'!$F$5:$F$6004))</f>
        <v/>
      </c>
      <c r="J1368" s="33">
        <f>IF(F1368="","",F1368-I1368)</f>
        <v/>
      </c>
      <c r="K1368" s="28">
        <f>IF(F1368="","",IF(I1368=0,"Pending",IF(I1368&gt;=F1368,"Completed","Partial")))</f>
        <v/>
      </c>
    </row>
    <row r="1369">
      <c r="A1369" s="31" t="n"/>
      <c r="B1369" s="26" t="n"/>
      <c r="C1369" s="26" t="n"/>
      <c r="D1369" s="26" t="n"/>
      <c r="E1369" s="26" t="n"/>
      <c r="F1369" s="27" t="n"/>
      <c r="G1369" s="28">
        <f>IFERROR(IF(E1369="","",VLOOKUP(E1369,'Setup - Mix Design'!$A$5:$I$504,9,0)),"")</f>
        <v/>
      </c>
      <c r="H1369" s="32">
        <f>IF(OR(F1369="",G1369=""),"",F1369*G1369)</f>
        <v/>
      </c>
      <c r="I1369" s="33">
        <f>IF(B1369="","",SUMIF('Dispatch (Challan)'!$C$5:$C$6004,B1369,'Dispatch (Challan)'!$F$5:$F$6004))</f>
        <v/>
      </c>
      <c r="J1369" s="33">
        <f>IF(F1369="","",F1369-I1369)</f>
        <v/>
      </c>
      <c r="K1369" s="28">
        <f>IF(F1369="","",IF(I1369=0,"Pending",IF(I1369&gt;=F1369,"Completed","Partial")))</f>
        <v/>
      </c>
    </row>
    <row r="1370">
      <c r="A1370" s="31" t="n"/>
      <c r="B1370" s="26" t="n"/>
      <c r="C1370" s="26" t="n"/>
      <c r="D1370" s="26" t="n"/>
      <c r="E1370" s="26" t="n"/>
      <c r="F1370" s="27" t="n"/>
      <c r="G1370" s="28">
        <f>IFERROR(IF(E1370="","",VLOOKUP(E1370,'Setup - Mix Design'!$A$5:$I$504,9,0)),"")</f>
        <v/>
      </c>
      <c r="H1370" s="32">
        <f>IF(OR(F1370="",G1370=""),"",F1370*G1370)</f>
        <v/>
      </c>
      <c r="I1370" s="33">
        <f>IF(B1370="","",SUMIF('Dispatch (Challan)'!$C$5:$C$6004,B1370,'Dispatch (Challan)'!$F$5:$F$6004))</f>
        <v/>
      </c>
      <c r="J1370" s="33">
        <f>IF(F1370="","",F1370-I1370)</f>
        <v/>
      </c>
      <c r="K1370" s="28">
        <f>IF(F1370="","",IF(I1370=0,"Pending",IF(I1370&gt;=F1370,"Completed","Partial")))</f>
        <v/>
      </c>
    </row>
    <row r="1371">
      <c r="A1371" s="31" t="n"/>
      <c r="B1371" s="26" t="n"/>
      <c r="C1371" s="26" t="n"/>
      <c r="D1371" s="26" t="n"/>
      <c r="E1371" s="26" t="n"/>
      <c r="F1371" s="27" t="n"/>
      <c r="G1371" s="28">
        <f>IFERROR(IF(E1371="","",VLOOKUP(E1371,'Setup - Mix Design'!$A$5:$I$504,9,0)),"")</f>
        <v/>
      </c>
      <c r="H1371" s="32">
        <f>IF(OR(F1371="",G1371=""),"",F1371*G1371)</f>
        <v/>
      </c>
      <c r="I1371" s="33">
        <f>IF(B1371="","",SUMIF('Dispatch (Challan)'!$C$5:$C$6004,B1371,'Dispatch (Challan)'!$F$5:$F$6004))</f>
        <v/>
      </c>
      <c r="J1371" s="33">
        <f>IF(F1371="","",F1371-I1371)</f>
        <v/>
      </c>
      <c r="K1371" s="28">
        <f>IF(F1371="","",IF(I1371=0,"Pending",IF(I1371&gt;=F1371,"Completed","Partial")))</f>
        <v/>
      </c>
    </row>
    <row r="1372">
      <c r="A1372" s="31" t="n"/>
      <c r="B1372" s="26" t="n"/>
      <c r="C1372" s="26" t="n"/>
      <c r="D1372" s="26" t="n"/>
      <c r="E1372" s="26" t="n"/>
      <c r="F1372" s="27" t="n"/>
      <c r="G1372" s="28">
        <f>IFERROR(IF(E1372="","",VLOOKUP(E1372,'Setup - Mix Design'!$A$5:$I$504,9,0)),"")</f>
        <v/>
      </c>
      <c r="H1372" s="32">
        <f>IF(OR(F1372="",G1372=""),"",F1372*G1372)</f>
        <v/>
      </c>
      <c r="I1372" s="33">
        <f>IF(B1372="","",SUMIF('Dispatch (Challan)'!$C$5:$C$6004,B1372,'Dispatch (Challan)'!$F$5:$F$6004))</f>
        <v/>
      </c>
      <c r="J1372" s="33">
        <f>IF(F1372="","",F1372-I1372)</f>
        <v/>
      </c>
      <c r="K1372" s="28">
        <f>IF(F1372="","",IF(I1372=0,"Pending",IF(I1372&gt;=F1372,"Completed","Partial")))</f>
        <v/>
      </c>
    </row>
    <row r="1373">
      <c r="A1373" s="31" t="n"/>
      <c r="B1373" s="26" t="n"/>
      <c r="C1373" s="26" t="n"/>
      <c r="D1373" s="26" t="n"/>
      <c r="E1373" s="26" t="n"/>
      <c r="F1373" s="27" t="n"/>
      <c r="G1373" s="28">
        <f>IFERROR(IF(E1373="","",VLOOKUP(E1373,'Setup - Mix Design'!$A$5:$I$504,9,0)),"")</f>
        <v/>
      </c>
      <c r="H1373" s="32">
        <f>IF(OR(F1373="",G1373=""),"",F1373*G1373)</f>
        <v/>
      </c>
      <c r="I1373" s="33">
        <f>IF(B1373="","",SUMIF('Dispatch (Challan)'!$C$5:$C$6004,B1373,'Dispatch (Challan)'!$F$5:$F$6004))</f>
        <v/>
      </c>
      <c r="J1373" s="33">
        <f>IF(F1373="","",F1373-I1373)</f>
        <v/>
      </c>
      <c r="K1373" s="28">
        <f>IF(F1373="","",IF(I1373=0,"Pending",IF(I1373&gt;=F1373,"Completed","Partial")))</f>
        <v/>
      </c>
    </row>
    <row r="1374">
      <c r="A1374" s="31" t="n"/>
      <c r="B1374" s="26" t="n"/>
      <c r="C1374" s="26" t="n"/>
      <c r="D1374" s="26" t="n"/>
      <c r="E1374" s="26" t="n"/>
      <c r="F1374" s="27" t="n"/>
      <c r="G1374" s="28">
        <f>IFERROR(IF(E1374="","",VLOOKUP(E1374,'Setup - Mix Design'!$A$5:$I$504,9,0)),"")</f>
        <v/>
      </c>
      <c r="H1374" s="32">
        <f>IF(OR(F1374="",G1374=""),"",F1374*G1374)</f>
        <v/>
      </c>
      <c r="I1374" s="33">
        <f>IF(B1374="","",SUMIF('Dispatch (Challan)'!$C$5:$C$6004,B1374,'Dispatch (Challan)'!$F$5:$F$6004))</f>
        <v/>
      </c>
      <c r="J1374" s="33">
        <f>IF(F1374="","",F1374-I1374)</f>
        <v/>
      </c>
      <c r="K1374" s="28">
        <f>IF(F1374="","",IF(I1374=0,"Pending",IF(I1374&gt;=F1374,"Completed","Partial")))</f>
        <v/>
      </c>
    </row>
    <row r="1375">
      <c r="A1375" s="31" t="n"/>
      <c r="B1375" s="26" t="n"/>
      <c r="C1375" s="26" t="n"/>
      <c r="D1375" s="26" t="n"/>
      <c r="E1375" s="26" t="n"/>
      <c r="F1375" s="27" t="n"/>
      <c r="G1375" s="28">
        <f>IFERROR(IF(E1375="","",VLOOKUP(E1375,'Setup - Mix Design'!$A$5:$I$504,9,0)),"")</f>
        <v/>
      </c>
      <c r="H1375" s="32">
        <f>IF(OR(F1375="",G1375=""),"",F1375*G1375)</f>
        <v/>
      </c>
      <c r="I1375" s="33">
        <f>IF(B1375="","",SUMIF('Dispatch (Challan)'!$C$5:$C$6004,B1375,'Dispatch (Challan)'!$F$5:$F$6004))</f>
        <v/>
      </c>
      <c r="J1375" s="33">
        <f>IF(F1375="","",F1375-I1375)</f>
        <v/>
      </c>
      <c r="K1375" s="28">
        <f>IF(F1375="","",IF(I1375=0,"Pending",IF(I1375&gt;=F1375,"Completed","Partial")))</f>
        <v/>
      </c>
    </row>
    <row r="1376">
      <c r="A1376" s="31" t="n"/>
      <c r="B1376" s="26" t="n"/>
      <c r="C1376" s="26" t="n"/>
      <c r="D1376" s="26" t="n"/>
      <c r="E1376" s="26" t="n"/>
      <c r="F1376" s="27" t="n"/>
      <c r="G1376" s="28">
        <f>IFERROR(IF(E1376="","",VLOOKUP(E1376,'Setup - Mix Design'!$A$5:$I$504,9,0)),"")</f>
        <v/>
      </c>
      <c r="H1376" s="32">
        <f>IF(OR(F1376="",G1376=""),"",F1376*G1376)</f>
        <v/>
      </c>
      <c r="I1376" s="33">
        <f>IF(B1376="","",SUMIF('Dispatch (Challan)'!$C$5:$C$6004,B1376,'Dispatch (Challan)'!$F$5:$F$6004))</f>
        <v/>
      </c>
      <c r="J1376" s="33">
        <f>IF(F1376="","",F1376-I1376)</f>
        <v/>
      </c>
      <c r="K1376" s="28">
        <f>IF(F1376="","",IF(I1376=0,"Pending",IF(I1376&gt;=F1376,"Completed","Partial")))</f>
        <v/>
      </c>
    </row>
    <row r="1377">
      <c r="A1377" s="31" t="n"/>
      <c r="B1377" s="26" t="n"/>
      <c r="C1377" s="26" t="n"/>
      <c r="D1377" s="26" t="n"/>
      <c r="E1377" s="26" t="n"/>
      <c r="F1377" s="27" t="n"/>
      <c r="G1377" s="28">
        <f>IFERROR(IF(E1377="","",VLOOKUP(E1377,'Setup - Mix Design'!$A$5:$I$504,9,0)),"")</f>
        <v/>
      </c>
      <c r="H1377" s="32">
        <f>IF(OR(F1377="",G1377=""),"",F1377*G1377)</f>
        <v/>
      </c>
      <c r="I1377" s="33">
        <f>IF(B1377="","",SUMIF('Dispatch (Challan)'!$C$5:$C$6004,B1377,'Dispatch (Challan)'!$F$5:$F$6004))</f>
        <v/>
      </c>
      <c r="J1377" s="33">
        <f>IF(F1377="","",F1377-I1377)</f>
        <v/>
      </c>
      <c r="K1377" s="28">
        <f>IF(F1377="","",IF(I1377=0,"Pending",IF(I1377&gt;=F1377,"Completed","Partial")))</f>
        <v/>
      </c>
    </row>
    <row r="1378">
      <c r="A1378" s="31" t="n"/>
      <c r="B1378" s="26" t="n"/>
      <c r="C1378" s="26" t="n"/>
      <c r="D1378" s="26" t="n"/>
      <c r="E1378" s="26" t="n"/>
      <c r="F1378" s="27" t="n"/>
      <c r="G1378" s="28">
        <f>IFERROR(IF(E1378="","",VLOOKUP(E1378,'Setup - Mix Design'!$A$5:$I$504,9,0)),"")</f>
        <v/>
      </c>
      <c r="H1378" s="32">
        <f>IF(OR(F1378="",G1378=""),"",F1378*G1378)</f>
        <v/>
      </c>
      <c r="I1378" s="33">
        <f>IF(B1378="","",SUMIF('Dispatch (Challan)'!$C$5:$C$6004,B1378,'Dispatch (Challan)'!$F$5:$F$6004))</f>
        <v/>
      </c>
      <c r="J1378" s="33">
        <f>IF(F1378="","",F1378-I1378)</f>
        <v/>
      </c>
      <c r="K1378" s="28">
        <f>IF(F1378="","",IF(I1378=0,"Pending",IF(I1378&gt;=F1378,"Completed","Partial")))</f>
        <v/>
      </c>
    </row>
    <row r="1379">
      <c r="A1379" s="31" t="n"/>
      <c r="B1379" s="26" t="n"/>
      <c r="C1379" s="26" t="n"/>
      <c r="D1379" s="26" t="n"/>
      <c r="E1379" s="26" t="n"/>
      <c r="F1379" s="27" t="n"/>
      <c r="G1379" s="28">
        <f>IFERROR(IF(E1379="","",VLOOKUP(E1379,'Setup - Mix Design'!$A$5:$I$504,9,0)),"")</f>
        <v/>
      </c>
      <c r="H1379" s="32">
        <f>IF(OR(F1379="",G1379=""),"",F1379*G1379)</f>
        <v/>
      </c>
      <c r="I1379" s="33">
        <f>IF(B1379="","",SUMIF('Dispatch (Challan)'!$C$5:$C$6004,B1379,'Dispatch (Challan)'!$F$5:$F$6004))</f>
        <v/>
      </c>
      <c r="J1379" s="33">
        <f>IF(F1379="","",F1379-I1379)</f>
        <v/>
      </c>
      <c r="K1379" s="28">
        <f>IF(F1379="","",IF(I1379=0,"Pending",IF(I1379&gt;=F1379,"Completed","Partial")))</f>
        <v/>
      </c>
    </row>
    <row r="1380">
      <c r="A1380" s="31" t="n"/>
      <c r="B1380" s="26" t="n"/>
      <c r="C1380" s="26" t="n"/>
      <c r="D1380" s="26" t="n"/>
      <c r="E1380" s="26" t="n"/>
      <c r="F1380" s="27" t="n"/>
      <c r="G1380" s="28">
        <f>IFERROR(IF(E1380="","",VLOOKUP(E1380,'Setup - Mix Design'!$A$5:$I$504,9,0)),"")</f>
        <v/>
      </c>
      <c r="H1380" s="32">
        <f>IF(OR(F1380="",G1380=""),"",F1380*G1380)</f>
        <v/>
      </c>
      <c r="I1380" s="33">
        <f>IF(B1380="","",SUMIF('Dispatch (Challan)'!$C$5:$C$6004,B1380,'Dispatch (Challan)'!$F$5:$F$6004))</f>
        <v/>
      </c>
      <c r="J1380" s="33">
        <f>IF(F1380="","",F1380-I1380)</f>
        <v/>
      </c>
      <c r="K1380" s="28">
        <f>IF(F1380="","",IF(I1380=0,"Pending",IF(I1380&gt;=F1380,"Completed","Partial")))</f>
        <v/>
      </c>
    </row>
    <row r="1381">
      <c r="A1381" s="31" t="n"/>
      <c r="B1381" s="26" t="n"/>
      <c r="C1381" s="26" t="n"/>
      <c r="D1381" s="26" t="n"/>
      <c r="E1381" s="26" t="n"/>
      <c r="F1381" s="27" t="n"/>
      <c r="G1381" s="28">
        <f>IFERROR(IF(E1381="","",VLOOKUP(E1381,'Setup - Mix Design'!$A$5:$I$504,9,0)),"")</f>
        <v/>
      </c>
      <c r="H1381" s="32">
        <f>IF(OR(F1381="",G1381=""),"",F1381*G1381)</f>
        <v/>
      </c>
      <c r="I1381" s="33">
        <f>IF(B1381="","",SUMIF('Dispatch (Challan)'!$C$5:$C$6004,B1381,'Dispatch (Challan)'!$F$5:$F$6004))</f>
        <v/>
      </c>
      <c r="J1381" s="33">
        <f>IF(F1381="","",F1381-I1381)</f>
        <v/>
      </c>
      <c r="K1381" s="28">
        <f>IF(F1381="","",IF(I1381=0,"Pending",IF(I1381&gt;=F1381,"Completed","Partial")))</f>
        <v/>
      </c>
    </row>
    <row r="1382">
      <c r="A1382" s="31" t="n"/>
      <c r="B1382" s="26" t="n"/>
      <c r="C1382" s="26" t="n"/>
      <c r="D1382" s="26" t="n"/>
      <c r="E1382" s="26" t="n"/>
      <c r="F1382" s="27" t="n"/>
      <c r="G1382" s="28">
        <f>IFERROR(IF(E1382="","",VLOOKUP(E1382,'Setup - Mix Design'!$A$5:$I$504,9,0)),"")</f>
        <v/>
      </c>
      <c r="H1382" s="32">
        <f>IF(OR(F1382="",G1382=""),"",F1382*G1382)</f>
        <v/>
      </c>
      <c r="I1382" s="33">
        <f>IF(B1382="","",SUMIF('Dispatch (Challan)'!$C$5:$C$6004,B1382,'Dispatch (Challan)'!$F$5:$F$6004))</f>
        <v/>
      </c>
      <c r="J1382" s="33">
        <f>IF(F1382="","",F1382-I1382)</f>
        <v/>
      </c>
      <c r="K1382" s="28">
        <f>IF(F1382="","",IF(I1382=0,"Pending",IF(I1382&gt;=F1382,"Completed","Partial")))</f>
        <v/>
      </c>
    </row>
    <row r="1383">
      <c r="A1383" s="31" t="n"/>
      <c r="B1383" s="26" t="n"/>
      <c r="C1383" s="26" t="n"/>
      <c r="D1383" s="26" t="n"/>
      <c r="E1383" s="26" t="n"/>
      <c r="F1383" s="27" t="n"/>
      <c r="G1383" s="28">
        <f>IFERROR(IF(E1383="","",VLOOKUP(E1383,'Setup - Mix Design'!$A$5:$I$504,9,0)),"")</f>
        <v/>
      </c>
      <c r="H1383" s="32">
        <f>IF(OR(F1383="",G1383=""),"",F1383*G1383)</f>
        <v/>
      </c>
      <c r="I1383" s="33">
        <f>IF(B1383="","",SUMIF('Dispatch (Challan)'!$C$5:$C$6004,B1383,'Dispatch (Challan)'!$F$5:$F$6004))</f>
        <v/>
      </c>
      <c r="J1383" s="33">
        <f>IF(F1383="","",F1383-I1383)</f>
        <v/>
      </c>
      <c r="K1383" s="28">
        <f>IF(F1383="","",IF(I1383=0,"Pending",IF(I1383&gt;=F1383,"Completed","Partial")))</f>
        <v/>
      </c>
    </row>
    <row r="1384">
      <c r="A1384" s="31" t="n"/>
      <c r="B1384" s="26" t="n"/>
      <c r="C1384" s="26" t="n"/>
      <c r="D1384" s="26" t="n"/>
      <c r="E1384" s="26" t="n"/>
      <c r="F1384" s="27" t="n"/>
      <c r="G1384" s="28">
        <f>IFERROR(IF(E1384="","",VLOOKUP(E1384,'Setup - Mix Design'!$A$5:$I$504,9,0)),"")</f>
        <v/>
      </c>
      <c r="H1384" s="32">
        <f>IF(OR(F1384="",G1384=""),"",F1384*G1384)</f>
        <v/>
      </c>
      <c r="I1384" s="33">
        <f>IF(B1384="","",SUMIF('Dispatch (Challan)'!$C$5:$C$6004,B1384,'Dispatch (Challan)'!$F$5:$F$6004))</f>
        <v/>
      </c>
      <c r="J1384" s="33">
        <f>IF(F1384="","",F1384-I1384)</f>
        <v/>
      </c>
      <c r="K1384" s="28">
        <f>IF(F1384="","",IF(I1384=0,"Pending",IF(I1384&gt;=F1384,"Completed","Partial")))</f>
        <v/>
      </c>
    </row>
    <row r="1385">
      <c r="A1385" s="31" t="n"/>
      <c r="B1385" s="26" t="n"/>
      <c r="C1385" s="26" t="n"/>
      <c r="D1385" s="26" t="n"/>
      <c r="E1385" s="26" t="n"/>
      <c r="F1385" s="27" t="n"/>
      <c r="G1385" s="28">
        <f>IFERROR(IF(E1385="","",VLOOKUP(E1385,'Setup - Mix Design'!$A$5:$I$504,9,0)),"")</f>
        <v/>
      </c>
      <c r="H1385" s="32">
        <f>IF(OR(F1385="",G1385=""),"",F1385*G1385)</f>
        <v/>
      </c>
      <c r="I1385" s="33">
        <f>IF(B1385="","",SUMIF('Dispatch (Challan)'!$C$5:$C$6004,B1385,'Dispatch (Challan)'!$F$5:$F$6004))</f>
        <v/>
      </c>
      <c r="J1385" s="33">
        <f>IF(F1385="","",F1385-I1385)</f>
        <v/>
      </c>
      <c r="K1385" s="28">
        <f>IF(F1385="","",IF(I1385=0,"Pending",IF(I1385&gt;=F1385,"Completed","Partial")))</f>
        <v/>
      </c>
    </row>
    <row r="1386">
      <c r="A1386" s="31" t="n"/>
      <c r="B1386" s="26" t="n"/>
      <c r="C1386" s="26" t="n"/>
      <c r="D1386" s="26" t="n"/>
      <c r="E1386" s="26" t="n"/>
      <c r="F1386" s="27" t="n"/>
      <c r="G1386" s="28">
        <f>IFERROR(IF(E1386="","",VLOOKUP(E1386,'Setup - Mix Design'!$A$5:$I$504,9,0)),"")</f>
        <v/>
      </c>
      <c r="H1386" s="32">
        <f>IF(OR(F1386="",G1386=""),"",F1386*G1386)</f>
        <v/>
      </c>
      <c r="I1386" s="33">
        <f>IF(B1386="","",SUMIF('Dispatch (Challan)'!$C$5:$C$6004,B1386,'Dispatch (Challan)'!$F$5:$F$6004))</f>
        <v/>
      </c>
      <c r="J1386" s="33">
        <f>IF(F1386="","",F1386-I1386)</f>
        <v/>
      </c>
      <c r="K1386" s="28">
        <f>IF(F1386="","",IF(I1386=0,"Pending",IF(I1386&gt;=F1386,"Completed","Partial")))</f>
        <v/>
      </c>
    </row>
    <row r="1387">
      <c r="A1387" s="31" t="n"/>
      <c r="B1387" s="26" t="n"/>
      <c r="C1387" s="26" t="n"/>
      <c r="D1387" s="26" t="n"/>
      <c r="E1387" s="26" t="n"/>
      <c r="F1387" s="27" t="n"/>
      <c r="G1387" s="28">
        <f>IFERROR(IF(E1387="","",VLOOKUP(E1387,'Setup - Mix Design'!$A$5:$I$504,9,0)),"")</f>
        <v/>
      </c>
      <c r="H1387" s="32">
        <f>IF(OR(F1387="",G1387=""),"",F1387*G1387)</f>
        <v/>
      </c>
      <c r="I1387" s="33">
        <f>IF(B1387="","",SUMIF('Dispatch (Challan)'!$C$5:$C$6004,B1387,'Dispatch (Challan)'!$F$5:$F$6004))</f>
        <v/>
      </c>
      <c r="J1387" s="33">
        <f>IF(F1387="","",F1387-I1387)</f>
        <v/>
      </c>
      <c r="K1387" s="28">
        <f>IF(F1387="","",IF(I1387=0,"Pending",IF(I1387&gt;=F1387,"Completed","Partial")))</f>
        <v/>
      </c>
    </row>
    <row r="1388">
      <c r="A1388" s="31" t="n"/>
      <c r="B1388" s="26" t="n"/>
      <c r="C1388" s="26" t="n"/>
      <c r="D1388" s="26" t="n"/>
      <c r="E1388" s="26" t="n"/>
      <c r="F1388" s="27" t="n"/>
      <c r="G1388" s="28">
        <f>IFERROR(IF(E1388="","",VLOOKUP(E1388,'Setup - Mix Design'!$A$5:$I$504,9,0)),"")</f>
        <v/>
      </c>
      <c r="H1388" s="32">
        <f>IF(OR(F1388="",G1388=""),"",F1388*G1388)</f>
        <v/>
      </c>
      <c r="I1388" s="33">
        <f>IF(B1388="","",SUMIF('Dispatch (Challan)'!$C$5:$C$6004,B1388,'Dispatch (Challan)'!$F$5:$F$6004))</f>
        <v/>
      </c>
      <c r="J1388" s="33">
        <f>IF(F1388="","",F1388-I1388)</f>
        <v/>
      </c>
      <c r="K1388" s="28">
        <f>IF(F1388="","",IF(I1388=0,"Pending",IF(I1388&gt;=F1388,"Completed","Partial")))</f>
        <v/>
      </c>
    </row>
    <row r="1389">
      <c r="A1389" s="31" t="n"/>
      <c r="B1389" s="26" t="n"/>
      <c r="C1389" s="26" t="n"/>
      <c r="D1389" s="26" t="n"/>
      <c r="E1389" s="26" t="n"/>
      <c r="F1389" s="27" t="n"/>
      <c r="G1389" s="28">
        <f>IFERROR(IF(E1389="","",VLOOKUP(E1389,'Setup - Mix Design'!$A$5:$I$504,9,0)),"")</f>
        <v/>
      </c>
      <c r="H1389" s="32">
        <f>IF(OR(F1389="",G1389=""),"",F1389*G1389)</f>
        <v/>
      </c>
      <c r="I1389" s="33">
        <f>IF(B1389="","",SUMIF('Dispatch (Challan)'!$C$5:$C$6004,B1389,'Dispatch (Challan)'!$F$5:$F$6004))</f>
        <v/>
      </c>
      <c r="J1389" s="33">
        <f>IF(F1389="","",F1389-I1389)</f>
        <v/>
      </c>
      <c r="K1389" s="28">
        <f>IF(F1389="","",IF(I1389=0,"Pending",IF(I1389&gt;=F1389,"Completed","Partial")))</f>
        <v/>
      </c>
    </row>
    <row r="1390">
      <c r="A1390" s="31" t="n"/>
      <c r="B1390" s="26" t="n"/>
      <c r="C1390" s="26" t="n"/>
      <c r="D1390" s="26" t="n"/>
      <c r="E1390" s="26" t="n"/>
      <c r="F1390" s="27" t="n"/>
      <c r="G1390" s="28">
        <f>IFERROR(IF(E1390="","",VLOOKUP(E1390,'Setup - Mix Design'!$A$5:$I$504,9,0)),"")</f>
        <v/>
      </c>
      <c r="H1390" s="32">
        <f>IF(OR(F1390="",G1390=""),"",F1390*G1390)</f>
        <v/>
      </c>
      <c r="I1390" s="33">
        <f>IF(B1390="","",SUMIF('Dispatch (Challan)'!$C$5:$C$6004,B1390,'Dispatch (Challan)'!$F$5:$F$6004))</f>
        <v/>
      </c>
      <c r="J1390" s="33">
        <f>IF(F1390="","",F1390-I1390)</f>
        <v/>
      </c>
      <c r="K1390" s="28">
        <f>IF(F1390="","",IF(I1390=0,"Pending",IF(I1390&gt;=F1390,"Completed","Partial")))</f>
        <v/>
      </c>
    </row>
    <row r="1391">
      <c r="A1391" s="31" t="n"/>
      <c r="B1391" s="26" t="n"/>
      <c r="C1391" s="26" t="n"/>
      <c r="D1391" s="26" t="n"/>
      <c r="E1391" s="26" t="n"/>
      <c r="F1391" s="27" t="n"/>
      <c r="G1391" s="28">
        <f>IFERROR(IF(E1391="","",VLOOKUP(E1391,'Setup - Mix Design'!$A$5:$I$504,9,0)),"")</f>
        <v/>
      </c>
      <c r="H1391" s="32">
        <f>IF(OR(F1391="",G1391=""),"",F1391*G1391)</f>
        <v/>
      </c>
      <c r="I1391" s="33">
        <f>IF(B1391="","",SUMIF('Dispatch (Challan)'!$C$5:$C$6004,B1391,'Dispatch (Challan)'!$F$5:$F$6004))</f>
        <v/>
      </c>
      <c r="J1391" s="33">
        <f>IF(F1391="","",F1391-I1391)</f>
        <v/>
      </c>
      <c r="K1391" s="28">
        <f>IF(F1391="","",IF(I1391=0,"Pending",IF(I1391&gt;=F1391,"Completed","Partial")))</f>
        <v/>
      </c>
    </row>
    <row r="1392">
      <c r="A1392" s="31" t="n"/>
      <c r="B1392" s="26" t="n"/>
      <c r="C1392" s="26" t="n"/>
      <c r="D1392" s="26" t="n"/>
      <c r="E1392" s="26" t="n"/>
      <c r="F1392" s="27" t="n"/>
      <c r="G1392" s="28">
        <f>IFERROR(IF(E1392="","",VLOOKUP(E1392,'Setup - Mix Design'!$A$5:$I$504,9,0)),"")</f>
        <v/>
      </c>
      <c r="H1392" s="32">
        <f>IF(OR(F1392="",G1392=""),"",F1392*G1392)</f>
        <v/>
      </c>
      <c r="I1392" s="33">
        <f>IF(B1392="","",SUMIF('Dispatch (Challan)'!$C$5:$C$6004,B1392,'Dispatch (Challan)'!$F$5:$F$6004))</f>
        <v/>
      </c>
      <c r="J1392" s="33">
        <f>IF(F1392="","",F1392-I1392)</f>
        <v/>
      </c>
      <c r="K1392" s="28">
        <f>IF(F1392="","",IF(I1392=0,"Pending",IF(I1392&gt;=F1392,"Completed","Partial")))</f>
        <v/>
      </c>
    </row>
    <row r="1393">
      <c r="A1393" s="31" t="n"/>
      <c r="B1393" s="26" t="n"/>
      <c r="C1393" s="26" t="n"/>
      <c r="D1393" s="26" t="n"/>
      <c r="E1393" s="26" t="n"/>
      <c r="F1393" s="27" t="n"/>
      <c r="G1393" s="28">
        <f>IFERROR(IF(E1393="","",VLOOKUP(E1393,'Setup - Mix Design'!$A$5:$I$504,9,0)),"")</f>
        <v/>
      </c>
      <c r="H1393" s="32">
        <f>IF(OR(F1393="",G1393=""),"",F1393*G1393)</f>
        <v/>
      </c>
      <c r="I1393" s="33">
        <f>IF(B1393="","",SUMIF('Dispatch (Challan)'!$C$5:$C$6004,B1393,'Dispatch (Challan)'!$F$5:$F$6004))</f>
        <v/>
      </c>
      <c r="J1393" s="33">
        <f>IF(F1393="","",F1393-I1393)</f>
        <v/>
      </c>
      <c r="K1393" s="28">
        <f>IF(F1393="","",IF(I1393=0,"Pending",IF(I1393&gt;=F1393,"Completed","Partial")))</f>
        <v/>
      </c>
    </row>
    <row r="1394">
      <c r="A1394" s="31" t="n"/>
      <c r="B1394" s="26" t="n"/>
      <c r="C1394" s="26" t="n"/>
      <c r="D1394" s="26" t="n"/>
      <c r="E1394" s="26" t="n"/>
      <c r="F1394" s="27" t="n"/>
      <c r="G1394" s="28">
        <f>IFERROR(IF(E1394="","",VLOOKUP(E1394,'Setup - Mix Design'!$A$5:$I$504,9,0)),"")</f>
        <v/>
      </c>
      <c r="H1394" s="32">
        <f>IF(OR(F1394="",G1394=""),"",F1394*G1394)</f>
        <v/>
      </c>
      <c r="I1394" s="33">
        <f>IF(B1394="","",SUMIF('Dispatch (Challan)'!$C$5:$C$6004,B1394,'Dispatch (Challan)'!$F$5:$F$6004))</f>
        <v/>
      </c>
      <c r="J1394" s="33">
        <f>IF(F1394="","",F1394-I1394)</f>
        <v/>
      </c>
      <c r="K1394" s="28">
        <f>IF(F1394="","",IF(I1394=0,"Pending",IF(I1394&gt;=F1394,"Completed","Partial")))</f>
        <v/>
      </c>
    </row>
    <row r="1395">
      <c r="A1395" s="31" t="n"/>
      <c r="B1395" s="26" t="n"/>
      <c r="C1395" s="26" t="n"/>
      <c r="D1395" s="26" t="n"/>
      <c r="E1395" s="26" t="n"/>
      <c r="F1395" s="27" t="n"/>
      <c r="G1395" s="28">
        <f>IFERROR(IF(E1395="","",VLOOKUP(E1395,'Setup - Mix Design'!$A$5:$I$504,9,0)),"")</f>
        <v/>
      </c>
      <c r="H1395" s="32">
        <f>IF(OR(F1395="",G1395=""),"",F1395*G1395)</f>
        <v/>
      </c>
      <c r="I1395" s="33">
        <f>IF(B1395="","",SUMIF('Dispatch (Challan)'!$C$5:$C$6004,B1395,'Dispatch (Challan)'!$F$5:$F$6004))</f>
        <v/>
      </c>
      <c r="J1395" s="33">
        <f>IF(F1395="","",F1395-I1395)</f>
        <v/>
      </c>
      <c r="K1395" s="28">
        <f>IF(F1395="","",IF(I1395=0,"Pending",IF(I1395&gt;=F1395,"Completed","Partial")))</f>
        <v/>
      </c>
    </row>
    <row r="1396">
      <c r="A1396" s="31" t="n"/>
      <c r="B1396" s="26" t="n"/>
      <c r="C1396" s="26" t="n"/>
      <c r="D1396" s="26" t="n"/>
      <c r="E1396" s="26" t="n"/>
      <c r="F1396" s="27" t="n"/>
      <c r="G1396" s="28">
        <f>IFERROR(IF(E1396="","",VLOOKUP(E1396,'Setup - Mix Design'!$A$5:$I$504,9,0)),"")</f>
        <v/>
      </c>
      <c r="H1396" s="32">
        <f>IF(OR(F1396="",G1396=""),"",F1396*G1396)</f>
        <v/>
      </c>
      <c r="I1396" s="33">
        <f>IF(B1396="","",SUMIF('Dispatch (Challan)'!$C$5:$C$6004,B1396,'Dispatch (Challan)'!$F$5:$F$6004))</f>
        <v/>
      </c>
      <c r="J1396" s="33">
        <f>IF(F1396="","",F1396-I1396)</f>
        <v/>
      </c>
      <c r="K1396" s="28">
        <f>IF(F1396="","",IF(I1396=0,"Pending",IF(I1396&gt;=F1396,"Completed","Partial")))</f>
        <v/>
      </c>
    </row>
    <row r="1397">
      <c r="A1397" s="31" t="n"/>
      <c r="B1397" s="26" t="n"/>
      <c r="C1397" s="26" t="n"/>
      <c r="D1397" s="26" t="n"/>
      <c r="E1397" s="26" t="n"/>
      <c r="F1397" s="27" t="n"/>
      <c r="G1397" s="28">
        <f>IFERROR(IF(E1397="","",VLOOKUP(E1397,'Setup - Mix Design'!$A$5:$I$504,9,0)),"")</f>
        <v/>
      </c>
      <c r="H1397" s="32">
        <f>IF(OR(F1397="",G1397=""),"",F1397*G1397)</f>
        <v/>
      </c>
      <c r="I1397" s="33">
        <f>IF(B1397="","",SUMIF('Dispatch (Challan)'!$C$5:$C$6004,B1397,'Dispatch (Challan)'!$F$5:$F$6004))</f>
        <v/>
      </c>
      <c r="J1397" s="33">
        <f>IF(F1397="","",F1397-I1397)</f>
        <v/>
      </c>
      <c r="K1397" s="28">
        <f>IF(F1397="","",IF(I1397=0,"Pending",IF(I1397&gt;=F1397,"Completed","Partial")))</f>
        <v/>
      </c>
    </row>
    <row r="1398">
      <c r="A1398" s="31" t="n"/>
      <c r="B1398" s="26" t="n"/>
      <c r="C1398" s="26" t="n"/>
      <c r="D1398" s="26" t="n"/>
      <c r="E1398" s="26" t="n"/>
      <c r="F1398" s="27" t="n"/>
      <c r="G1398" s="28">
        <f>IFERROR(IF(E1398="","",VLOOKUP(E1398,'Setup - Mix Design'!$A$5:$I$504,9,0)),"")</f>
        <v/>
      </c>
      <c r="H1398" s="32">
        <f>IF(OR(F1398="",G1398=""),"",F1398*G1398)</f>
        <v/>
      </c>
      <c r="I1398" s="33">
        <f>IF(B1398="","",SUMIF('Dispatch (Challan)'!$C$5:$C$6004,B1398,'Dispatch (Challan)'!$F$5:$F$6004))</f>
        <v/>
      </c>
      <c r="J1398" s="33">
        <f>IF(F1398="","",F1398-I1398)</f>
        <v/>
      </c>
      <c r="K1398" s="28">
        <f>IF(F1398="","",IF(I1398=0,"Pending",IF(I1398&gt;=F1398,"Completed","Partial")))</f>
        <v/>
      </c>
    </row>
    <row r="1399">
      <c r="A1399" s="31" t="n"/>
      <c r="B1399" s="26" t="n"/>
      <c r="C1399" s="26" t="n"/>
      <c r="D1399" s="26" t="n"/>
      <c r="E1399" s="26" t="n"/>
      <c r="F1399" s="27" t="n"/>
      <c r="G1399" s="28">
        <f>IFERROR(IF(E1399="","",VLOOKUP(E1399,'Setup - Mix Design'!$A$5:$I$504,9,0)),"")</f>
        <v/>
      </c>
      <c r="H1399" s="32">
        <f>IF(OR(F1399="",G1399=""),"",F1399*G1399)</f>
        <v/>
      </c>
      <c r="I1399" s="33">
        <f>IF(B1399="","",SUMIF('Dispatch (Challan)'!$C$5:$C$6004,B1399,'Dispatch (Challan)'!$F$5:$F$6004))</f>
        <v/>
      </c>
      <c r="J1399" s="33">
        <f>IF(F1399="","",F1399-I1399)</f>
        <v/>
      </c>
      <c r="K1399" s="28">
        <f>IF(F1399="","",IF(I1399=0,"Pending",IF(I1399&gt;=F1399,"Completed","Partial")))</f>
        <v/>
      </c>
    </row>
    <row r="1400">
      <c r="A1400" s="31" t="n"/>
      <c r="B1400" s="26" t="n"/>
      <c r="C1400" s="26" t="n"/>
      <c r="D1400" s="26" t="n"/>
      <c r="E1400" s="26" t="n"/>
      <c r="F1400" s="27" t="n"/>
      <c r="G1400" s="28">
        <f>IFERROR(IF(E1400="","",VLOOKUP(E1400,'Setup - Mix Design'!$A$5:$I$504,9,0)),"")</f>
        <v/>
      </c>
      <c r="H1400" s="32">
        <f>IF(OR(F1400="",G1400=""),"",F1400*G1400)</f>
        <v/>
      </c>
      <c r="I1400" s="33">
        <f>IF(B1400="","",SUMIF('Dispatch (Challan)'!$C$5:$C$6004,B1400,'Dispatch (Challan)'!$F$5:$F$6004))</f>
        <v/>
      </c>
      <c r="J1400" s="33">
        <f>IF(F1400="","",F1400-I1400)</f>
        <v/>
      </c>
      <c r="K1400" s="28">
        <f>IF(F1400="","",IF(I1400=0,"Pending",IF(I1400&gt;=F1400,"Completed","Partial")))</f>
        <v/>
      </c>
    </row>
    <row r="1401">
      <c r="A1401" s="31" t="n"/>
      <c r="B1401" s="26" t="n"/>
      <c r="C1401" s="26" t="n"/>
      <c r="D1401" s="26" t="n"/>
      <c r="E1401" s="26" t="n"/>
      <c r="F1401" s="27" t="n"/>
      <c r="G1401" s="28">
        <f>IFERROR(IF(E1401="","",VLOOKUP(E1401,'Setup - Mix Design'!$A$5:$I$504,9,0)),"")</f>
        <v/>
      </c>
      <c r="H1401" s="32">
        <f>IF(OR(F1401="",G1401=""),"",F1401*G1401)</f>
        <v/>
      </c>
      <c r="I1401" s="33">
        <f>IF(B1401="","",SUMIF('Dispatch (Challan)'!$C$5:$C$6004,B1401,'Dispatch (Challan)'!$F$5:$F$6004))</f>
        <v/>
      </c>
      <c r="J1401" s="33">
        <f>IF(F1401="","",F1401-I1401)</f>
        <v/>
      </c>
      <c r="K1401" s="28">
        <f>IF(F1401="","",IF(I1401=0,"Pending",IF(I1401&gt;=F1401,"Completed","Partial")))</f>
        <v/>
      </c>
    </row>
    <row r="1402">
      <c r="A1402" s="31" t="n"/>
      <c r="B1402" s="26" t="n"/>
      <c r="C1402" s="26" t="n"/>
      <c r="D1402" s="26" t="n"/>
      <c r="E1402" s="26" t="n"/>
      <c r="F1402" s="27" t="n"/>
      <c r="G1402" s="28">
        <f>IFERROR(IF(E1402="","",VLOOKUP(E1402,'Setup - Mix Design'!$A$5:$I$504,9,0)),"")</f>
        <v/>
      </c>
      <c r="H1402" s="32">
        <f>IF(OR(F1402="",G1402=""),"",F1402*G1402)</f>
        <v/>
      </c>
      <c r="I1402" s="33">
        <f>IF(B1402="","",SUMIF('Dispatch (Challan)'!$C$5:$C$6004,B1402,'Dispatch (Challan)'!$F$5:$F$6004))</f>
        <v/>
      </c>
      <c r="J1402" s="33">
        <f>IF(F1402="","",F1402-I1402)</f>
        <v/>
      </c>
      <c r="K1402" s="28">
        <f>IF(F1402="","",IF(I1402=0,"Pending",IF(I1402&gt;=F1402,"Completed","Partial")))</f>
        <v/>
      </c>
    </row>
    <row r="1403">
      <c r="A1403" s="31" t="n"/>
      <c r="B1403" s="26" t="n"/>
      <c r="C1403" s="26" t="n"/>
      <c r="D1403" s="26" t="n"/>
      <c r="E1403" s="26" t="n"/>
      <c r="F1403" s="27" t="n"/>
      <c r="G1403" s="28">
        <f>IFERROR(IF(E1403="","",VLOOKUP(E1403,'Setup - Mix Design'!$A$5:$I$504,9,0)),"")</f>
        <v/>
      </c>
      <c r="H1403" s="32">
        <f>IF(OR(F1403="",G1403=""),"",F1403*G1403)</f>
        <v/>
      </c>
      <c r="I1403" s="33">
        <f>IF(B1403="","",SUMIF('Dispatch (Challan)'!$C$5:$C$6004,B1403,'Dispatch (Challan)'!$F$5:$F$6004))</f>
        <v/>
      </c>
      <c r="J1403" s="33">
        <f>IF(F1403="","",F1403-I1403)</f>
        <v/>
      </c>
      <c r="K1403" s="28">
        <f>IF(F1403="","",IF(I1403=0,"Pending",IF(I1403&gt;=F1403,"Completed","Partial")))</f>
        <v/>
      </c>
    </row>
    <row r="1404">
      <c r="A1404" s="31" t="n"/>
      <c r="B1404" s="26" t="n"/>
      <c r="C1404" s="26" t="n"/>
      <c r="D1404" s="26" t="n"/>
      <c r="E1404" s="26" t="n"/>
      <c r="F1404" s="27" t="n"/>
      <c r="G1404" s="28">
        <f>IFERROR(IF(E1404="","",VLOOKUP(E1404,'Setup - Mix Design'!$A$5:$I$504,9,0)),"")</f>
        <v/>
      </c>
      <c r="H1404" s="32">
        <f>IF(OR(F1404="",G1404=""),"",F1404*G1404)</f>
        <v/>
      </c>
      <c r="I1404" s="33">
        <f>IF(B1404="","",SUMIF('Dispatch (Challan)'!$C$5:$C$6004,B1404,'Dispatch (Challan)'!$F$5:$F$6004))</f>
        <v/>
      </c>
      <c r="J1404" s="33">
        <f>IF(F1404="","",F1404-I1404)</f>
        <v/>
      </c>
      <c r="K1404" s="28">
        <f>IF(F1404="","",IF(I1404=0,"Pending",IF(I1404&gt;=F1404,"Completed","Partial")))</f>
        <v/>
      </c>
    </row>
    <row r="1405">
      <c r="A1405" s="31" t="n"/>
      <c r="B1405" s="26" t="n"/>
      <c r="C1405" s="26" t="n"/>
      <c r="D1405" s="26" t="n"/>
      <c r="E1405" s="26" t="n"/>
      <c r="F1405" s="27" t="n"/>
      <c r="G1405" s="28">
        <f>IFERROR(IF(E1405="","",VLOOKUP(E1405,'Setup - Mix Design'!$A$5:$I$504,9,0)),"")</f>
        <v/>
      </c>
      <c r="H1405" s="32">
        <f>IF(OR(F1405="",G1405=""),"",F1405*G1405)</f>
        <v/>
      </c>
      <c r="I1405" s="33">
        <f>IF(B1405="","",SUMIF('Dispatch (Challan)'!$C$5:$C$6004,B1405,'Dispatch (Challan)'!$F$5:$F$6004))</f>
        <v/>
      </c>
      <c r="J1405" s="33">
        <f>IF(F1405="","",F1405-I1405)</f>
        <v/>
      </c>
      <c r="K1405" s="28">
        <f>IF(F1405="","",IF(I1405=0,"Pending",IF(I1405&gt;=F1405,"Completed","Partial")))</f>
        <v/>
      </c>
    </row>
    <row r="1406">
      <c r="A1406" s="31" t="n"/>
      <c r="B1406" s="26" t="n"/>
      <c r="C1406" s="26" t="n"/>
      <c r="D1406" s="26" t="n"/>
      <c r="E1406" s="26" t="n"/>
      <c r="F1406" s="27" t="n"/>
      <c r="G1406" s="28">
        <f>IFERROR(IF(E1406="","",VLOOKUP(E1406,'Setup - Mix Design'!$A$5:$I$504,9,0)),"")</f>
        <v/>
      </c>
      <c r="H1406" s="32">
        <f>IF(OR(F1406="",G1406=""),"",F1406*G1406)</f>
        <v/>
      </c>
      <c r="I1406" s="33">
        <f>IF(B1406="","",SUMIF('Dispatch (Challan)'!$C$5:$C$6004,B1406,'Dispatch (Challan)'!$F$5:$F$6004))</f>
        <v/>
      </c>
      <c r="J1406" s="33">
        <f>IF(F1406="","",F1406-I1406)</f>
        <v/>
      </c>
      <c r="K1406" s="28">
        <f>IF(F1406="","",IF(I1406=0,"Pending",IF(I1406&gt;=F1406,"Completed","Partial")))</f>
        <v/>
      </c>
    </row>
    <row r="1407">
      <c r="A1407" s="31" t="n"/>
      <c r="B1407" s="26" t="n"/>
      <c r="C1407" s="26" t="n"/>
      <c r="D1407" s="26" t="n"/>
      <c r="E1407" s="26" t="n"/>
      <c r="F1407" s="27" t="n"/>
      <c r="G1407" s="28">
        <f>IFERROR(IF(E1407="","",VLOOKUP(E1407,'Setup - Mix Design'!$A$5:$I$504,9,0)),"")</f>
        <v/>
      </c>
      <c r="H1407" s="32">
        <f>IF(OR(F1407="",G1407=""),"",F1407*G1407)</f>
        <v/>
      </c>
      <c r="I1407" s="33">
        <f>IF(B1407="","",SUMIF('Dispatch (Challan)'!$C$5:$C$6004,B1407,'Dispatch (Challan)'!$F$5:$F$6004))</f>
        <v/>
      </c>
      <c r="J1407" s="33">
        <f>IF(F1407="","",F1407-I1407)</f>
        <v/>
      </c>
      <c r="K1407" s="28">
        <f>IF(F1407="","",IF(I1407=0,"Pending",IF(I1407&gt;=F1407,"Completed","Partial")))</f>
        <v/>
      </c>
    </row>
    <row r="1408">
      <c r="A1408" s="31" t="n"/>
      <c r="B1408" s="26" t="n"/>
      <c r="C1408" s="26" t="n"/>
      <c r="D1408" s="26" t="n"/>
      <c r="E1408" s="26" t="n"/>
      <c r="F1408" s="27" t="n"/>
      <c r="G1408" s="28">
        <f>IFERROR(IF(E1408="","",VLOOKUP(E1408,'Setup - Mix Design'!$A$5:$I$504,9,0)),"")</f>
        <v/>
      </c>
      <c r="H1408" s="32">
        <f>IF(OR(F1408="",G1408=""),"",F1408*G1408)</f>
        <v/>
      </c>
      <c r="I1408" s="33">
        <f>IF(B1408="","",SUMIF('Dispatch (Challan)'!$C$5:$C$6004,B1408,'Dispatch (Challan)'!$F$5:$F$6004))</f>
        <v/>
      </c>
      <c r="J1408" s="33">
        <f>IF(F1408="","",F1408-I1408)</f>
        <v/>
      </c>
      <c r="K1408" s="28">
        <f>IF(F1408="","",IF(I1408=0,"Pending",IF(I1408&gt;=F1408,"Completed","Partial")))</f>
        <v/>
      </c>
    </row>
    <row r="1409">
      <c r="A1409" s="31" t="n"/>
      <c r="B1409" s="26" t="n"/>
      <c r="C1409" s="26" t="n"/>
      <c r="D1409" s="26" t="n"/>
      <c r="E1409" s="26" t="n"/>
      <c r="F1409" s="27" t="n"/>
      <c r="G1409" s="28">
        <f>IFERROR(IF(E1409="","",VLOOKUP(E1409,'Setup - Mix Design'!$A$5:$I$504,9,0)),"")</f>
        <v/>
      </c>
      <c r="H1409" s="32">
        <f>IF(OR(F1409="",G1409=""),"",F1409*G1409)</f>
        <v/>
      </c>
      <c r="I1409" s="33">
        <f>IF(B1409="","",SUMIF('Dispatch (Challan)'!$C$5:$C$6004,B1409,'Dispatch (Challan)'!$F$5:$F$6004))</f>
        <v/>
      </c>
      <c r="J1409" s="33">
        <f>IF(F1409="","",F1409-I1409)</f>
        <v/>
      </c>
      <c r="K1409" s="28">
        <f>IF(F1409="","",IF(I1409=0,"Pending",IF(I1409&gt;=F1409,"Completed","Partial")))</f>
        <v/>
      </c>
    </row>
    <row r="1410">
      <c r="A1410" s="31" t="n"/>
      <c r="B1410" s="26" t="n"/>
      <c r="C1410" s="26" t="n"/>
      <c r="D1410" s="26" t="n"/>
      <c r="E1410" s="26" t="n"/>
      <c r="F1410" s="27" t="n"/>
      <c r="G1410" s="28">
        <f>IFERROR(IF(E1410="","",VLOOKUP(E1410,'Setup - Mix Design'!$A$5:$I$504,9,0)),"")</f>
        <v/>
      </c>
      <c r="H1410" s="32">
        <f>IF(OR(F1410="",G1410=""),"",F1410*G1410)</f>
        <v/>
      </c>
      <c r="I1410" s="33">
        <f>IF(B1410="","",SUMIF('Dispatch (Challan)'!$C$5:$C$6004,B1410,'Dispatch (Challan)'!$F$5:$F$6004))</f>
        <v/>
      </c>
      <c r="J1410" s="33">
        <f>IF(F1410="","",F1410-I1410)</f>
        <v/>
      </c>
      <c r="K1410" s="28">
        <f>IF(F1410="","",IF(I1410=0,"Pending",IF(I1410&gt;=F1410,"Completed","Partial")))</f>
        <v/>
      </c>
    </row>
    <row r="1411">
      <c r="A1411" s="31" t="n"/>
      <c r="B1411" s="26" t="n"/>
      <c r="C1411" s="26" t="n"/>
      <c r="D1411" s="26" t="n"/>
      <c r="E1411" s="26" t="n"/>
      <c r="F1411" s="27" t="n"/>
      <c r="G1411" s="28">
        <f>IFERROR(IF(E1411="","",VLOOKUP(E1411,'Setup - Mix Design'!$A$5:$I$504,9,0)),"")</f>
        <v/>
      </c>
      <c r="H1411" s="32">
        <f>IF(OR(F1411="",G1411=""),"",F1411*G1411)</f>
        <v/>
      </c>
      <c r="I1411" s="33">
        <f>IF(B1411="","",SUMIF('Dispatch (Challan)'!$C$5:$C$6004,B1411,'Dispatch (Challan)'!$F$5:$F$6004))</f>
        <v/>
      </c>
      <c r="J1411" s="33">
        <f>IF(F1411="","",F1411-I1411)</f>
        <v/>
      </c>
      <c r="K1411" s="28">
        <f>IF(F1411="","",IF(I1411=0,"Pending",IF(I1411&gt;=F1411,"Completed","Partial")))</f>
        <v/>
      </c>
    </row>
    <row r="1412">
      <c r="A1412" s="31" t="n"/>
      <c r="B1412" s="26" t="n"/>
      <c r="C1412" s="26" t="n"/>
      <c r="D1412" s="26" t="n"/>
      <c r="E1412" s="26" t="n"/>
      <c r="F1412" s="27" t="n"/>
      <c r="G1412" s="28">
        <f>IFERROR(IF(E1412="","",VLOOKUP(E1412,'Setup - Mix Design'!$A$5:$I$504,9,0)),"")</f>
        <v/>
      </c>
      <c r="H1412" s="32">
        <f>IF(OR(F1412="",G1412=""),"",F1412*G1412)</f>
        <v/>
      </c>
      <c r="I1412" s="33">
        <f>IF(B1412="","",SUMIF('Dispatch (Challan)'!$C$5:$C$6004,B1412,'Dispatch (Challan)'!$F$5:$F$6004))</f>
        <v/>
      </c>
      <c r="J1412" s="33">
        <f>IF(F1412="","",F1412-I1412)</f>
        <v/>
      </c>
      <c r="K1412" s="28">
        <f>IF(F1412="","",IF(I1412=0,"Pending",IF(I1412&gt;=F1412,"Completed","Partial")))</f>
        <v/>
      </c>
    </row>
    <row r="1413">
      <c r="A1413" s="31" t="n"/>
      <c r="B1413" s="26" t="n"/>
      <c r="C1413" s="26" t="n"/>
      <c r="D1413" s="26" t="n"/>
      <c r="E1413" s="26" t="n"/>
      <c r="F1413" s="27" t="n"/>
      <c r="G1413" s="28">
        <f>IFERROR(IF(E1413="","",VLOOKUP(E1413,'Setup - Mix Design'!$A$5:$I$504,9,0)),"")</f>
        <v/>
      </c>
      <c r="H1413" s="32">
        <f>IF(OR(F1413="",G1413=""),"",F1413*G1413)</f>
        <v/>
      </c>
      <c r="I1413" s="33">
        <f>IF(B1413="","",SUMIF('Dispatch (Challan)'!$C$5:$C$6004,B1413,'Dispatch (Challan)'!$F$5:$F$6004))</f>
        <v/>
      </c>
      <c r="J1413" s="33">
        <f>IF(F1413="","",F1413-I1413)</f>
        <v/>
      </c>
      <c r="K1413" s="28">
        <f>IF(F1413="","",IF(I1413=0,"Pending",IF(I1413&gt;=F1413,"Completed","Partial")))</f>
        <v/>
      </c>
    </row>
    <row r="1414">
      <c r="A1414" s="31" t="n"/>
      <c r="B1414" s="26" t="n"/>
      <c r="C1414" s="26" t="n"/>
      <c r="D1414" s="26" t="n"/>
      <c r="E1414" s="26" t="n"/>
      <c r="F1414" s="27" t="n"/>
      <c r="G1414" s="28">
        <f>IFERROR(IF(E1414="","",VLOOKUP(E1414,'Setup - Mix Design'!$A$5:$I$504,9,0)),"")</f>
        <v/>
      </c>
      <c r="H1414" s="32">
        <f>IF(OR(F1414="",G1414=""),"",F1414*G1414)</f>
        <v/>
      </c>
      <c r="I1414" s="33">
        <f>IF(B1414="","",SUMIF('Dispatch (Challan)'!$C$5:$C$6004,B1414,'Dispatch (Challan)'!$F$5:$F$6004))</f>
        <v/>
      </c>
      <c r="J1414" s="33">
        <f>IF(F1414="","",F1414-I1414)</f>
        <v/>
      </c>
      <c r="K1414" s="28">
        <f>IF(F1414="","",IF(I1414=0,"Pending",IF(I1414&gt;=F1414,"Completed","Partial")))</f>
        <v/>
      </c>
    </row>
    <row r="1415">
      <c r="A1415" s="31" t="n"/>
      <c r="B1415" s="26" t="n"/>
      <c r="C1415" s="26" t="n"/>
      <c r="D1415" s="26" t="n"/>
      <c r="E1415" s="26" t="n"/>
      <c r="F1415" s="27" t="n"/>
      <c r="G1415" s="28">
        <f>IFERROR(IF(E1415="","",VLOOKUP(E1415,'Setup - Mix Design'!$A$5:$I$504,9,0)),"")</f>
        <v/>
      </c>
      <c r="H1415" s="32">
        <f>IF(OR(F1415="",G1415=""),"",F1415*G1415)</f>
        <v/>
      </c>
      <c r="I1415" s="33">
        <f>IF(B1415="","",SUMIF('Dispatch (Challan)'!$C$5:$C$6004,B1415,'Dispatch (Challan)'!$F$5:$F$6004))</f>
        <v/>
      </c>
      <c r="J1415" s="33">
        <f>IF(F1415="","",F1415-I1415)</f>
        <v/>
      </c>
      <c r="K1415" s="28">
        <f>IF(F1415="","",IF(I1415=0,"Pending",IF(I1415&gt;=F1415,"Completed","Partial")))</f>
        <v/>
      </c>
    </row>
    <row r="1416">
      <c r="A1416" s="31" t="n"/>
      <c r="B1416" s="26" t="n"/>
      <c r="C1416" s="26" t="n"/>
      <c r="D1416" s="26" t="n"/>
      <c r="E1416" s="26" t="n"/>
      <c r="F1416" s="27" t="n"/>
      <c r="G1416" s="28">
        <f>IFERROR(IF(E1416="","",VLOOKUP(E1416,'Setup - Mix Design'!$A$5:$I$504,9,0)),"")</f>
        <v/>
      </c>
      <c r="H1416" s="32">
        <f>IF(OR(F1416="",G1416=""),"",F1416*G1416)</f>
        <v/>
      </c>
      <c r="I1416" s="33">
        <f>IF(B1416="","",SUMIF('Dispatch (Challan)'!$C$5:$C$6004,B1416,'Dispatch (Challan)'!$F$5:$F$6004))</f>
        <v/>
      </c>
      <c r="J1416" s="33">
        <f>IF(F1416="","",F1416-I1416)</f>
        <v/>
      </c>
      <c r="K1416" s="28">
        <f>IF(F1416="","",IF(I1416=0,"Pending",IF(I1416&gt;=F1416,"Completed","Partial")))</f>
        <v/>
      </c>
    </row>
    <row r="1417">
      <c r="A1417" s="31" t="n"/>
      <c r="B1417" s="26" t="n"/>
      <c r="C1417" s="26" t="n"/>
      <c r="D1417" s="26" t="n"/>
      <c r="E1417" s="26" t="n"/>
      <c r="F1417" s="27" t="n"/>
      <c r="G1417" s="28">
        <f>IFERROR(IF(E1417="","",VLOOKUP(E1417,'Setup - Mix Design'!$A$5:$I$504,9,0)),"")</f>
        <v/>
      </c>
      <c r="H1417" s="32">
        <f>IF(OR(F1417="",G1417=""),"",F1417*G1417)</f>
        <v/>
      </c>
      <c r="I1417" s="33">
        <f>IF(B1417="","",SUMIF('Dispatch (Challan)'!$C$5:$C$6004,B1417,'Dispatch (Challan)'!$F$5:$F$6004))</f>
        <v/>
      </c>
      <c r="J1417" s="33">
        <f>IF(F1417="","",F1417-I1417)</f>
        <v/>
      </c>
      <c r="K1417" s="28">
        <f>IF(F1417="","",IF(I1417=0,"Pending",IF(I1417&gt;=F1417,"Completed","Partial")))</f>
        <v/>
      </c>
    </row>
    <row r="1418">
      <c r="A1418" s="31" t="n"/>
      <c r="B1418" s="26" t="n"/>
      <c r="C1418" s="26" t="n"/>
      <c r="D1418" s="26" t="n"/>
      <c r="E1418" s="26" t="n"/>
      <c r="F1418" s="27" t="n"/>
      <c r="G1418" s="28">
        <f>IFERROR(IF(E1418="","",VLOOKUP(E1418,'Setup - Mix Design'!$A$5:$I$504,9,0)),"")</f>
        <v/>
      </c>
      <c r="H1418" s="32">
        <f>IF(OR(F1418="",G1418=""),"",F1418*G1418)</f>
        <v/>
      </c>
      <c r="I1418" s="33">
        <f>IF(B1418="","",SUMIF('Dispatch (Challan)'!$C$5:$C$6004,B1418,'Dispatch (Challan)'!$F$5:$F$6004))</f>
        <v/>
      </c>
      <c r="J1418" s="33">
        <f>IF(F1418="","",F1418-I1418)</f>
        <v/>
      </c>
      <c r="K1418" s="28">
        <f>IF(F1418="","",IF(I1418=0,"Pending",IF(I1418&gt;=F1418,"Completed","Partial")))</f>
        <v/>
      </c>
    </row>
    <row r="1419">
      <c r="A1419" s="31" t="n"/>
      <c r="B1419" s="26" t="n"/>
      <c r="C1419" s="26" t="n"/>
      <c r="D1419" s="26" t="n"/>
      <c r="E1419" s="26" t="n"/>
      <c r="F1419" s="27" t="n"/>
      <c r="G1419" s="28">
        <f>IFERROR(IF(E1419="","",VLOOKUP(E1419,'Setup - Mix Design'!$A$5:$I$504,9,0)),"")</f>
        <v/>
      </c>
      <c r="H1419" s="32">
        <f>IF(OR(F1419="",G1419=""),"",F1419*G1419)</f>
        <v/>
      </c>
      <c r="I1419" s="33">
        <f>IF(B1419="","",SUMIF('Dispatch (Challan)'!$C$5:$C$6004,B1419,'Dispatch (Challan)'!$F$5:$F$6004))</f>
        <v/>
      </c>
      <c r="J1419" s="33">
        <f>IF(F1419="","",F1419-I1419)</f>
        <v/>
      </c>
      <c r="K1419" s="28">
        <f>IF(F1419="","",IF(I1419=0,"Pending",IF(I1419&gt;=F1419,"Completed","Partial")))</f>
        <v/>
      </c>
    </row>
    <row r="1420">
      <c r="A1420" s="31" t="n"/>
      <c r="B1420" s="26" t="n"/>
      <c r="C1420" s="26" t="n"/>
      <c r="D1420" s="26" t="n"/>
      <c r="E1420" s="26" t="n"/>
      <c r="F1420" s="27" t="n"/>
      <c r="G1420" s="28">
        <f>IFERROR(IF(E1420="","",VLOOKUP(E1420,'Setup - Mix Design'!$A$5:$I$504,9,0)),"")</f>
        <v/>
      </c>
      <c r="H1420" s="32">
        <f>IF(OR(F1420="",G1420=""),"",F1420*G1420)</f>
        <v/>
      </c>
      <c r="I1420" s="33">
        <f>IF(B1420="","",SUMIF('Dispatch (Challan)'!$C$5:$C$6004,B1420,'Dispatch (Challan)'!$F$5:$F$6004))</f>
        <v/>
      </c>
      <c r="J1420" s="33">
        <f>IF(F1420="","",F1420-I1420)</f>
        <v/>
      </c>
      <c r="K1420" s="28">
        <f>IF(F1420="","",IF(I1420=0,"Pending",IF(I1420&gt;=F1420,"Completed","Partial")))</f>
        <v/>
      </c>
    </row>
    <row r="1421">
      <c r="A1421" s="31" t="n"/>
      <c r="B1421" s="26" t="n"/>
      <c r="C1421" s="26" t="n"/>
      <c r="D1421" s="26" t="n"/>
      <c r="E1421" s="26" t="n"/>
      <c r="F1421" s="27" t="n"/>
      <c r="G1421" s="28">
        <f>IFERROR(IF(E1421="","",VLOOKUP(E1421,'Setup - Mix Design'!$A$5:$I$504,9,0)),"")</f>
        <v/>
      </c>
      <c r="H1421" s="32">
        <f>IF(OR(F1421="",G1421=""),"",F1421*G1421)</f>
        <v/>
      </c>
      <c r="I1421" s="33">
        <f>IF(B1421="","",SUMIF('Dispatch (Challan)'!$C$5:$C$6004,B1421,'Dispatch (Challan)'!$F$5:$F$6004))</f>
        <v/>
      </c>
      <c r="J1421" s="33">
        <f>IF(F1421="","",F1421-I1421)</f>
        <v/>
      </c>
      <c r="K1421" s="28">
        <f>IF(F1421="","",IF(I1421=0,"Pending",IF(I1421&gt;=F1421,"Completed","Partial")))</f>
        <v/>
      </c>
    </row>
    <row r="1422">
      <c r="A1422" s="31" t="n"/>
      <c r="B1422" s="26" t="n"/>
      <c r="C1422" s="26" t="n"/>
      <c r="D1422" s="26" t="n"/>
      <c r="E1422" s="26" t="n"/>
      <c r="F1422" s="27" t="n"/>
      <c r="G1422" s="28">
        <f>IFERROR(IF(E1422="","",VLOOKUP(E1422,'Setup - Mix Design'!$A$5:$I$504,9,0)),"")</f>
        <v/>
      </c>
      <c r="H1422" s="32">
        <f>IF(OR(F1422="",G1422=""),"",F1422*G1422)</f>
        <v/>
      </c>
      <c r="I1422" s="33">
        <f>IF(B1422="","",SUMIF('Dispatch (Challan)'!$C$5:$C$6004,B1422,'Dispatch (Challan)'!$F$5:$F$6004))</f>
        <v/>
      </c>
      <c r="J1422" s="33">
        <f>IF(F1422="","",F1422-I1422)</f>
        <v/>
      </c>
      <c r="K1422" s="28">
        <f>IF(F1422="","",IF(I1422=0,"Pending",IF(I1422&gt;=F1422,"Completed","Partial")))</f>
        <v/>
      </c>
    </row>
    <row r="1423">
      <c r="A1423" s="31" t="n"/>
      <c r="B1423" s="26" t="n"/>
      <c r="C1423" s="26" t="n"/>
      <c r="D1423" s="26" t="n"/>
      <c r="E1423" s="26" t="n"/>
      <c r="F1423" s="27" t="n"/>
      <c r="G1423" s="28">
        <f>IFERROR(IF(E1423="","",VLOOKUP(E1423,'Setup - Mix Design'!$A$5:$I$504,9,0)),"")</f>
        <v/>
      </c>
      <c r="H1423" s="32">
        <f>IF(OR(F1423="",G1423=""),"",F1423*G1423)</f>
        <v/>
      </c>
      <c r="I1423" s="33">
        <f>IF(B1423="","",SUMIF('Dispatch (Challan)'!$C$5:$C$6004,B1423,'Dispatch (Challan)'!$F$5:$F$6004))</f>
        <v/>
      </c>
      <c r="J1423" s="33">
        <f>IF(F1423="","",F1423-I1423)</f>
        <v/>
      </c>
      <c r="K1423" s="28">
        <f>IF(F1423="","",IF(I1423=0,"Pending",IF(I1423&gt;=F1423,"Completed","Partial")))</f>
        <v/>
      </c>
    </row>
    <row r="1424">
      <c r="A1424" s="31" t="n"/>
      <c r="B1424" s="26" t="n"/>
      <c r="C1424" s="26" t="n"/>
      <c r="D1424" s="26" t="n"/>
      <c r="E1424" s="26" t="n"/>
      <c r="F1424" s="27" t="n"/>
      <c r="G1424" s="28">
        <f>IFERROR(IF(E1424="","",VLOOKUP(E1424,'Setup - Mix Design'!$A$5:$I$504,9,0)),"")</f>
        <v/>
      </c>
      <c r="H1424" s="32">
        <f>IF(OR(F1424="",G1424=""),"",F1424*G1424)</f>
        <v/>
      </c>
      <c r="I1424" s="33">
        <f>IF(B1424="","",SUMIF('Dispatch (Challan)'!$C$5:$C$6004,B1424,'Dispatch (Challan)'!$F$5:$F$6004))</f>
        <v/>
      </c>
      <c r="J1424" s="33">
        <f>IF(F1424="","",F1424-I1424)</f>
        <v/>
      </c>
      <c r="K1424" s="28">
        <f>IF(F1424="","",IF(I1424=0,"Pending",IF(I1424&gt;=F1424,"Completed","Partial")))</f>
        <v/>
      </c>
    </row>
    <row r="1425">
      <c r="A1425" s="31" t="n"/>
      <c r="B1425" s="26" t="n"/>
      <c r="C1425" s="26" t="n"/>
      <c r="D1425" s="26" t="n"/>
      <c r="E1425" s="26" t="n"/>
      <c r="F1425" s="27" t="n"/>
      <c r="G1425" s="28">
        <f>IFERROR(IF(E1425="","",VLOOKUP(E1425,'Setup - Mix Design'!$A$5:$I$504,9,0)),"")</f>
        <v/>
      </c>
      <c r="H1425" s="32">
        <f>IF(OR(F1425="",G1425=""),"",F1425*G1425)</f>
        <v/>
      </c>
      <c r="I1425" s="33">
        <f>IF(B1425="","",SUMIF('Dispatch (Challan)'!$C$5:$C$6004,B1425,'Dispatch (Challan)'!$F$5:$F$6004))</f>
        <v/>
      </c>
      <c r="J1425" s="33">
        <f>IF(F1425="","",F1425-I1425)</f>
        <v/>
      </c>
      <c r="K1425" s="28">
        <f>IF(F1425="","",IF(I1425=0,"Pending",IF(I1425&gt;=F1425,"Completed","Partial")))</f>
        <v/>
      </c>
    </row>
    <row r="1426">
      <c r="A1426" s="31" t="n"/>
      <c r="B1426" s="26" t="n"/>
      <c r="C1426" s="26" t="n"/>
      <c r="D1426" s="26" t="n"/>
      <c r="E1426" s="26" t="n"/>
      <c r="F1426" s="27" t="n"/>
      <c r="G1426" s="28">
        <f>IFERROR(IF(E1426="","",VLOOKUP(E1426,'Setup - Mix Design'!$A$5:$I$504,9,0)),"")</f>
        <v/>
      </c>
      <c r="H1426" s="32">
        <f>IF(OR(F1426="",G1426=""),"",F1426*G1426)</f>
        <v/>
      </c>
      <c r="I1426" s="33">
        <f>IF(B1426="","",SUMIF('Dispatch (Challan)'!$C$5:$C$6004,B1426,'Dispatch (Challan)'!$F$5:$F$6004))</f>
        <v/>
      </c>
      <c r="J1426" s="33">
        <f>IF(F1426="","",F1426-I1426)</f>
        <v/>
      </c>
      <c r="K1426" s="28">
        <f>IF(F1426="","",IF(I1426=0,"Pending",IF(I1426&gt;=F1426,"Completed","Partial")))</f>
        <v/>
      </c>
    </row>
    <row r="1427">
      <c r="A1427" s="31" t="n"/>
      <c r="B1427" s="26" t="n"/>
      <c r="C1427" s="26" t="n"/>
      <c r="D1427" s="26" t="n"/>
      <c r="E1427" s="26" t="n"/>
      <c r="F1427" s="27" t="n"/>
      <c r="G1427" s="28">
        <f>IFERROR(IF(E1427="","",VLOOKUP(E1427,'Setup - Mix Design'!$A$5:$I$504,9,0)),"")</f>
        <v/>
      </c>
      <c r="H1427" s="32">
        <f>IF(OR(F1427="",G1427=""),"",F1427*G1427)</f>
        <v/>
      </c>
      <c r="I1427" s="33">
        <f>IF(B1427="","",SUMIF('Dispatch (Challan)'!$C$5:$C$6004,B1427,'Dispatch (Challan)'!$F$5:$F$6004))</f>
        <v/>
      </c>
      <c r="J1427" s="33">
        <f>IF(F1427="","",F1427-I1427)</f>
        <v/>
      </c>
      <c r="K1427" s="28">
        <f>IF(F1427="","",IF(I1427=0,"Pending",IF(I1427&gt;=F1427,"Completed","Partial")))</f>
        <v/>
      </c>
    </row>
    <row r="1428">
      <c r="A1428" s="31" t="n"/>
      <c r="B1428" s="26" t="n"/>
      <c r="C1428" s="26" t="n"/>
      <c r="D1428" s="26" t="n"/>
      <c r="E1428" s="26" t="n"/>
      <c r="F1428" s="27" t="n"/>
      <c r="G1428" s="28">
        <f>IFERROR(IF(E1428="","",VLOOKUP(E1428,'Setup - Mix Design'!$A$5:$I$504,9,0)),"")</f>
        <v/>
      </c>
      <c r="H1428" s="32">
        <f>IF(OR(F1428="",G1428=""),"",F1428*G1428)</f>
        <v/>
      </c>
      <c r="I1428" s="33">
        <f>IF(B1428="","",SUMIF('Dispatch (Challan)'!$C$5:$C$6004,B1428,'Dispatch (Challan)'!$F$5:$F$6004))</f>
        <v/>
      </c>
      <c r="J1428" s="33">
        <f>IF(F1428="","",F1428-I1428)</f>
        <v/>
      </c>
      <c r="K1428" s="28">
        <f>IF(F1428="","",IF(I1428=0,"Pending",IF(I1428&gt;=F1428,"Completed","Partial")))</f>
        <v/>
      </c>
    </row>
    <row r="1429">
      <c r="A1429" s="31" t="n"/>
      <c r="B1429" s="26" t="n"/>
      <c r="C1429" s="26" t="n"/>
      <c r="D1429" s="26" t="n"/>
      <c r="E1429" s="26" t="n"/>
      <c r="F1429" s="27" t="n"/>
      <c r="G1429" s="28">
        <f>IFERROR(IF(E1429="","",VLOOKUP(E1429,'Setup - Mix Design'!$A$5:$I$504,9,0)),"")</f>
        <v/>
      </c>
      <c r="H1429" s="32">
        <f>IF(OR(F1429="",G1429=""),"",F1429*G1429)</f>
        <v/>
      </c>
      <c r="I1429" s="33">
        <f>IF(B1429="","",SUMIF('Dispatch (Challan)'!$C$5:$C$6004,B1429,'Dispatch (Challan)'!$F$5:$F$6004))</f>
        <v/>
      </c>
      <c r="J1429" s="33">
        <f>IF(F1429="","",F1429-I1429)</f>
        <v/>
      </c>
      <c r="K1429" s="28">
        <f>IF(F1429="","",IF(I1429=0,"Pending",IF(I1429&gt;=F1429,"Completed","Partial")))</f>
        <v/>
      </c>
    </row>
    <row r="1430">
      <c r="A1430" s="31" t="n"/>
      <c r="B1430" s="26" t="n"/>
      <c r="C1430" s="26" t="n"/>
      <c r="D1430" s="26" t="n"/>
      <c r="E1430" s="26" t="n"/>
      <c r="F1430" s="27" t="n"/>
      <c r="G1430" s="28">
        <f>IFERROR(IF(E1430="","",VLOOKUP(E1430,'Setup - Mix Design'!$A$5:$I$504,9,0)),"")</f>
        <v/>
      </c>
      <c r="H1430" s="32">
        <f>IF(OR(F1430="",G1430=""),"",F1430*G1430)</f>
        <v/>
      </c>
      <c r="I1430" s="33">
        <f>IF(B1430="","",SUMIF('Dispatch (Challan)'!$C$5:$C$6004,B1430,'Dispatch (Challan)'!$F$5:$F$6004))</f>
        <v/>
      </c>
      <c r="J1430" s="33">
        <f>IF(F1430="","",F1430-I1430)</f>
        <v/>
      </c>
      <c r="K1430" s="28">
        <f>IF(F1430="","",IF(I1430=0,"Pending",IF(I1430&gt;=F1430,"Completed","Partial")))</f>
        <v/>
      </c>
    </row>
    <row r="1431">
      <c r="A1431" s="31" t="n"/>
      <c r="B1431" s="26" t="n"/>
      <c r="C1431" s="26" t="n"/>
      <c r="D1431" s="26" t="n"/>
      <c r="E1431" s="26" t="n"/>
      <c r="F1431" s="27" t="n"/>
      <c r="G1431" s="28">
        <f>IFERROR(IF(E1431="","",VLOOKUP(E1431,'Setup - Mix Design'!$A$5:$I$504,9,0)),"")</f>
        <v/>
      </c>
      <c r="H1431" s="32">
        <f>IF(OR(F1431="",G1431=""),"",F1431*G1431)</f>
        <v/>
      </c>
      <c r="I1431" s="33">
        <f>IF(B1431="","",SUMIF('Dispatch (Challan)'!$C$5:$C$6004,B1431,'Dispatch (Challan)'!$F$5:$F$6004))</f>
        <v/>
      </c>
      <c r="J1431" s="33">
        <f>IF(F1431="","",F1431-I1431)</f>
        <v/>
      </c>
      <c r="K1431" s="28">
        <f>IF(F1431="","",IF(I1431=0,"Pending",IF(I1431&gt;=F1431,"Completed","Partial")))</f>
        <v/>
      </c>
    </row>
    <row r="1432">
      <c r="A1432" s="31" t="n"/>
      <c r="B1432" s="26" t="n"/>
      <c r="C1432" s="26" t="n"/>
      <c r="D1432" s="26" t="n"/>
      <c r="E1432" s="26" t="n"/>
      <c r="F1432" s="27" t="n"/>
      <c r="G1432" s="28">
        <f>IFERROR(IF(E1432="","",VLOOKUP(E1432,'Setup - Mix Design'!$A$5:$I$504,9,0)),"")</f>
        <v/>
      </c>
      <c r="H1432" s="32">
        <f>IF(OR(F1432="",G1432=""),"",F1432*G1432)</f>
        <v/>
      </c>
      <c r="I1432" s="33">
        <f>IF(B1432="","",SUMIF('Dispatch (Challan)'!$C$5:$C$6004,B1432,'Dispatch (Challan)'!$F$5:$F$6004))</f>
        <v/>
      </c>
      <c r="J1432" s="33">
        <f>IF(F1432="","",F1432-I1432)</f>
        <v/>
      </c>
      <c r="K1432" s="28">
        <f>IF(F1432="","",IF(I1432=0,"Pending",IF(I1432&gt;=F1432,"Completed","Partial")))</f>
        <v/>
      </c>
    </row>
    <row r="1433">
      <c r="A1433" s="31" t="n"/>
      <c r="B1433" s="26" t="n"/>
      <c r="C1433" s="26" t="n"/>
      <c r="D1433" s="26" t="n"/>
      <c r="E1433" s="26" t="n"/>
      <c r="F1433" s="27" t="n"/>
      <c r="G1433" s="28">
        <f>IFERROR(IF(E1433="","",VLOOKUP(E1433,'Setup - Mix Design'!$A$5:$I$504,9,0)),"")</f>
        <v/>
      </c>
      <c r="H1433" s="32">
        <f>IF(OR(F1433="",G1433=""),"",F1433*G1433)</f>
        <v/>
      </c>
      <c r="I1433" s="33">
        <f>IF(B1433="","",SUMIF('Dispatch (Challan)'!$C$5:$C$6004,B1433,'Dispatch (Challan)'!$F$5:$F$6004))</f>
        <v/>
      </c>
      <c r="J1433" s="33">
        <f>IF(F1433="","",F1433-I1433)</f>
        <v/>
      </c>
      <c r="K1433" s="28">
        <f>IF(F1433="","",IF(I1433=0,"Pending",IF(I1433&gt;=F1433,"Completed","Partial")))</f>
        <v/>
      </c>
    </row>
    <row r="1434">
      <c r="A1434" s="31" t="n"/>
      <c r="B1434" s="26" t="n"/>
      <c r="C1434" s="26" t="n"/>
      <c r="D1434" s="26" t="n"/>
      <c r="E1434" s="26" t="n"/>
      <c r="F1434" s="27" t="n"/>
      <c r="G1434" s="28">
        <f>IFERROR(IF(E1434="","",VLOOKUP(E1434,'Setup - Mix Design'!$A$5:$I$504,9,0)),"")</f>
        <v/>
      </c>
      <c r="H1434" s="32">
        <f>IF(OR(F1434="",G1434=""),"",F1434*G1434)</f>
        <v/>
      </c>
      <c r="I1434" s="33">
        <f>IF(B1434="","",SUMIF('Dispatch (Challan)'!$C$5:$C$6004,B1434,'Dispatch (Challan)'!$F$5:$F$6004))</f>
        <v/>
      </c>
      <c r="J1434" s="33">
        <f>IF(F1434="","",F1434-I1434)</f>
        <v/>
      </c>
      <c r="K1434" s="28">
        <f>IF(F1434="","",IF(I1434=0,"Pending",IF(I1434&gt;=F1434,"Completed","Partial")))</f>
        <v/>
      </c>
    </row>
    <row r="1435">
      <c r="A1435" s="31" t="n"/>
      <c r="B1435" s="26" t="n"/>
      <c r="C1435" s="26" t="n"/>
      <c r="D1435" s="26" t="n"/>
      <c r="E1435" s="26" t="n"/>
      <c r="F1435" s="27" t="n"/>
      <c r="G1435" s="28">
        <f>IFERROR(IF(E1435="","",VLOOKUP(E1435,'Setup - Mix Design'!$A$5:$I$504,9,0)),"")</f>
        <v/>
      </c>
      <c r="H1435" s="32">
        <f>IF(OR(F1435="",G1435=""),"",F1435*G1435)</f>
        <v/>
      </c>
      <c r="I1435" s="33">
        <f>IF(B1435="","",SUMIF('Dispatch (Challan)'!$C$5:$C$6004,B1435,'Dispatch (Challan)'!$F$5:$F$6004))</f>
        <v/>
      </c>
      <c r="J1435" s="33">
        <f>IF(F1435="","",F1435-I1435)</f>
        <v/>
      </c>
      <c r="K1435" s="28">
        <f>IF(F1435="","",IF(I1435=0,"Pending",IF(I1435&gt;=F1435,"Completed","Partial")))</f>
        <v/>
      </c>
    </row>
    <row r="1436">
      <c r="A1436" s="31" t="n"/>
      <c r="B1436" s="26" t="n"/>
      <c r="C1436" s="26" t="n"/>
      <c r="D1436" s="26" t="n"/>
      <c r="E1436" s="26" t="n"/>
      <c r="F1436" s="27" t="n"/>
      <c r="G1436" s="28">
        <f>IFERROR(IF(E1436="","",VLOOKUP(E1436,'Setup - Mix Design'!$A$5:$I$504,9,0)),"")</f>
        <v/>
      </c>
      <c r="H1436" s="32">
        <f>IF(OR(F1436="",G1436=""),"",F1436*G1436)</f>
        <v/>
      </c>
      <c r="I1436" s="33">
        <f>IF(B1436="","",SUMIF('Dispatch (Challan)'!$C$5:$C$6004,B1436,'Dispatch (Challan)'!$F$5:$F$6004))</f>
        <v/>
      </c>
      <c r="J1436" s="33">
        <f>IF(F1436="","",F1436-I1436)</f>
        <v/>
      </c>
      <c r="K1436" s="28">
        <f>IF(F1436="","",IF(I1436=0,"Pending",IF(I1436&gt;=F1436,"Completed","Partial")))</f>
        <v/>
      </c>
    </row>
    <row r="1437">
      <c r="A1437" s="31" t="n"/>
      <c r="B1437" s="26" t="n"/>
      <c r="C1437" s="26" t="n"/>
      <c r="D1437" s="26" t="n"/>
      <c r="E1437" s="26" t="n"/>
      <c r="F1437" s="27" t="n"/>
      <c r="G1437" s="28">
        <f>IFERROR(IF(E1437="","",VLOOKUP(E1437,'Setup - Mix Design'!$A$5:$I$504,9,0)),"")</f>
        <v/>
      </c>
      <c r="H1437" s="32">
        <f>IF(OR(F1437="",G1437=""),"",F1437*G1437)</f>
        <v/>
      </c>
      <c r="I1437" s="33">
        <f>IF(B1437="","",SUMIF('Dispatch (Challan)'!$C$5:$C$6004,B1437,'Dispatch (Challan)'!$F$5:$F$6004))</f>
        <v/>
      </c>
      <c r="J1437" s="33">
        <f>IF(F1437="","",F1437-I1437)</f>
        <v/>
      </c>
      <c r="K1437" s="28">
        <f>IF(F1437="","",IF(I1437=0,"Pending",IF(I1437&gt;=F1437,"Completed","Partial")))</f>
        <v/>
      </c>
    </row>
    <row r="1438">
      <c r="A1438" s="31" t="n"/>
      <c r="B1438" s="26" t="n"/>
      <c r="C1438" s="26" t="n"/>
      <c r="D1438" s="26" t="n"/>
      <c r="E1438" s="26" t="n"/>
      <c r="F1438" s="27" t="n"/>
      <c r="G1438" s="28">
        <f>IFERROR(IF(E1438="","",VLOOKUP(E1438,'Setup - Mix Design'!$A$5:$I$504,9,0)),"")</f>
        <v/>
      </c>
      <c r="H1438" s="32">
        <f>IF(OR(F1438="",G1438=""),"",F1438*G1438)</f>
        <v/>
      </c>
      <c r="I1438" s="33">
        <f>IF(B1438="","",SUMIF('Dispatch (Challan)'!$C$5:$C$6004,B1438,'Dispatch (Challan)'!$F$5:$F$6004))</f>
        <v/>
      </c>
      <c r="J1438" s="33">
        <f>IF(F1438="","",F1438-I1438)</f>
        <v/>
      </c>
      <c r="K1438" s="28">
        <f>IF(F1438="","",IF(I1438=0,"Pending",IF(I1438&gt;=F1438,"Completed","Partial")))</f>
        <v/>
      </c>
    </row>
    <row r="1439">
      <c r="A1439" s="31" t="n"/>
      <c r="B1439" s="26" t="n"/>
      <c r="C1439" s="26" t="n"/>
      <c r="D1439" s="26" t="n"/>
      <c r="E1439" s="26" t="n"/>
      <c r="F1439" s="27" t="n"/>
      <c r="G1439" s="28">
        <f>IFERROR(IF(E1439="","",VLOOKUP(E1439,'Setup - Mix Design'!$A$5:$I$504,9,0)),"")</f>
        <v/>
      </c>
      <c r="H1439" s="32">
        <f>IF(OR(F1439="",G1439=""),"",F1439*G1439)</f>
        <v/>
      </c>
      <c r="I1439" s="33">
        <f>IF(B1439="","",SUMIF('Dispatch (Challan)'!$C$5:$C$6004,B1439,'Dispatch (Challan)'!$F$5:$F$6004))</f>
        <v/>
      </c>
      <c r="J1439" s="33">
        <f>IF(F1439="","",F1439-I1439)</f>
        <v/>
      </c>
      <c r="K1439" s="28">
        <f>IF(F1439="","",IF(I1439=0,"Pending",IF(I1439&gt;=F1439,"Completed","Partial")))</f>
        <v/>
      </c>
    </row>
    <row r="1440">
      <c r="A1440" s="31" t="n"/>
      <c r="B1440" s="26" t="n"/>
      <c r="C1440" s="26" t="n"/>
      <c r="D1440" s="26" t="n"/>
      <c r="E1440" s="26" t="n"/>
      <c r="F1440" s="27" t="n"/>
      <c r="G1440" s="28">
        <f>IFERROR(IF(E1440="","",VLOOKUP(E1440,'Setup - Mix Design'!$A$5:$I$504,9,0)),"")</f>
        <v/>
      </c>
      <c r="H1440" s="32">
        <f>IF(OR(F1440="",G1440=""),"",F1440*G1440)</f>
        <v/>
      </c>
      <c r="I1440" s="33">
        <f>IF(B1440="","",SUMIF('Dispatch (Challan)'!$C$5:$C$6004,B1440,'Dispatch (Challan)'!$F$5:$F$6004))</f>
        <v/>
      </c>
      <c r="J1440" s="33">
        <f>IF(F1440="","",F1440-I1440)</f>
        <v/>
      </c>
      <c r="K1440" s="28">
        <f>IF(F1440="","",IF(I1440=0,"Pending",IF(I1440&gt;=F1440,"Completed","Partial")))</f>
        <v/>
      </c>
    </row>
    <row r="1441">
      <c r="A1441" s="31" t="n"/>
      <c r="B1441" s="26" t="n"/>
      <c r="C1441" s="26" t="n"/>
      <c r="D1441" s="26" t="n"/>
      <c r="E1441" s="26" t="n"/>
      <c r="F1441" s="27" t="n"/>
      <c r="G1441" s="28">
        <f>IFERROR(IF(E1441="","",VLOOKUP(E1441,'Setup - Mix Design'!$A$5:$I$504,9,0)),"")</f>
        <v/>
      </c>
      <c r="H1441" s="32">
        <f>IF(OR(F1441="",G1441=""),"",F1441*G1441)</f>
        <v/>
      </c>
      <c r="I1441" s="33">
        <f>IF(B1441="","",SUMIF('Dispatch (Challan)'!$C$5:$C$6004,B1441,'Dispatch (Challan)'!$F$5:$F$6004))</f>
        <v/>
      </c>
      <c r="J1441" s="33">
        <f>IF(F1441="","",F1441-I1441)</f>
        <v/>
      </c>
      <c r="K1441" s="28">
        <f>IF(F1441="","",IF(I1441=0,"Pending",IF(I1441&gt;=F1441,"Completed","Partial")))</f>
        <v/>
      </c>
    </row>
    <row r="1442">
      <c r="A1442" s="31" t="n"/>
      <c r="B1442" s="26" t="n"/>
      <c r="C1442" s="26" t="n"/>
      <c r="D1442" s="26" t="n"/>
      <c r="E1442" s="26" t="n"/>
      <c r="F1442" s="27" t="n"/>
      <c r="G1442" s="28">
        <f>IFERROR(IF(E1442="","",VLOOKUP(E1442,'Setup - Mix Design'!$A$5:$I$504,9,0)),"")</f>
        <v/>
      </c>
      <c r="H1442" s="32">
        <f>IF(OR(F1442="",G1442=""),"",F1442*G1442)</f>
        <v/>
      </c>
      <c r="I1442" s="33">
        <f>IF(B1442="","",SUMIF('Dispatch (Challan)'!$C$5:$C$6004,B1442,'Dispatch (Challan)'!$F$5:$F$6004))</f>
        <v/>
      </c>
      <c r="J1442" s="33">
        <f>IF(F1442="","",F1442-I1442)</f>
        <v/>
      </c>
      <c r="K1442" s="28">
        <f>IF(F1442="","",IF(I1442=0,"Pending",IF(I1442&gt;=F1442,"Completed","Partial")))</f>
        <v/>
      </c>
    </row>
    <row r="1443">
      <c r="A1443" s="31" t="n"/>
      <c r="B1443" s="26" t="n"/>
      <c r="C1443" s="26" t="n"/>
      <c r="D1443" s="26" t="n"/>
      <c r="E1443" s="26" t="n"/>
      <c r="F1443" s="27" t="n"/>
      <c r="G1443" s="28">
        <f>IFERROR(IF(E1443="","",VLOOKUP(E1443,'Setup - Mix Design'!$A$5:$I$504,9,0)),"")</f>
        <v/>
      </c>
      <c r="H1443" s="32">
        <f>IF(OR(F1443="",G1443=""),"",F1443*G1443)</f>
        <v/>
      </c>
      <c r="I1443" s="33">
        <f>IF(B1443="","",SUMIF('Dispatch (Challan)'!$C$5:$C$6004,B1443,'Dispatch (Challan)'!$F$5:$F$6004))</f>
        <v/>
      </c>
      <c r="J1443" s="33">
        <f>IF(F1443="","",F1443-I1443)</f>
        <v/>
      </c>
      <c r="K1443" s="28">
        <f>IF(F1443="","",IF(I1443=0,"Pending",IF(I1443&gt;=F1443,"Completed","Partial")))</f>
        <v/>
      </c>
    </row>
    <row r="1444">
      <c r="A1444" s="31" t="n"/>
      <c r="B1444" s="26" t="n"/>
      <c r="C1444" s="26" t="n"/>
      <c r="D1444" s="26" t="n"/>
      <c r="E1444" s="26" t="n"/>
      <c r="F1444" s="27" t="n"/>
      <c r="G1444" s="28">
        <f>IFERROR(IF(E1444="","",VLOOKUP(E1444,'Setup - Mix Design'!$A$5:$I$504,9,0)),"")</f>
        <v/>
      </c>
      <c r="H1444" s="32">
        <f>IF(OR(F1444="",G1444=""),"",F1444*G1444)</f>
        <v/>
      </c>
      <c r="I1444" s="33">
        <f>IF(B1444="","",SUMIF('Dispatch (Challan)'!$C$5:$C$6004,B1444,'Dispatch (Challan)'!$F$5:$F$6004))</f>
        <v/>
      </c>
      <c r="J1444" s="33">
        <f>IF(F1444="","",F1444-I1444)</f>
        <v/>
      </c>
      <c r="K1444" s="28">
        <f>IF(F1444="","",IF(I1444=0,"Pending",IF(I1444&gt;=F1444,"Completed","Partial")))</f>
        <v/>
      </c>
    </row>
    <row r="1445">
      <c r="A1445" s="31" t="n"/>
      <c r="B1445" s="26" t="n"/>
      <c r="C1445" s="26" t="n"/>
      <c r="D1445" s="26" t="n"/>
      <c r="E1445" s="26" t="n"/>
      <c r="F1445" s="27" t="n"/>
      <c r="G1445" s="28">
        <f>IFERROR(IF(E1445="","",VLOOKUP(E1445,'Setup - Mix Design'!$A$5:$I$504,9,0)),"")</f>
        <v/>
      </c>
      <c r="H1445" s="32">
        <f>IF(OR(F1445="",G1445=""),"",F1445*G1445)</f>
        <v/>
      </c>
      <c r="I1445" s="33">
        <f>IF(B1445="","",SUMIF('Dispatch (Challan)'!$C$5:$C$6004,B1445,'Dispatch (Challan)'!$F$5:$F$6004))</f>
        <v/>
      </c>
      <c r="J1445" s="33">
        <f>IF(F1445="","",F1445-I1445)</f>
        <v/>
      </c>
      <c r="K1445" s="28">
        <f>IF(F1445="","",IF(I1445=0,"Pending",IF(I1445&gt;=F1445,"Completed","Partial")))</f>
        <v/>
      </c>
    </row>
    <row r="1446">
      <c r="A1446" s="31" t="n"/>
      <c r="B1446" s="26" t="n"/>
      <c r="C1446" s="26" t="n"/>
      <c r="D1446" s="26" t="n"/>
      <c r="E1446" s="26" t="n"/>
      <c r="F1446" s="27" t="n"/>
      <c r="G1446" s="28">
        <f>IFERROR(IF(E1446="","",VLOOKUP(E1446,'Setup - Mix Design'!$A$5:$I$504,9,0)),"")</f>
        <v/>
      </c>
      <c r="H1446" s="32">
        <f>IF(OR(F1446="",G1446=""),"",F1446*G1446)</f>
        <v/>
      </c>
      <c r="I1446" s="33">
        <f>IF(B1446="","",SUMIF('Dispatch (Challan)'!$C$5:$C$6004,B1446,'Dispatch (Challan)'!$F$5:$F$6004))</f>
        <v/>
      </c>
      <c r="J1446" s="33">
        <f>IF(F1446="","",F1446-I1446)</f>
        <v/>
      </c>
      <c r="K1446" s="28">
        <f>IF(F1446="","",IF(I1446=0,"Pending",IF(I1446&gt;=F1446,"Completed","Partial")))</f>
        <v/>
      </c>
    </row>
    <row r="1447">
      <c r="A1447" s="31" t="n"/>
      <c r="B1447" s="26" t="n"/>
      <c r="C1447" s="26" t="n"/>
      <c r="D1447" s="26" t="n"/>
      <c r="E1447" s="26" t="n"/>
      <c r="F1447" s="27" t="n"/>
      <c r="G1447" s="28">
        <f>IFERROR(IF(E1447="","",VLOOKUP(E1447,'Setup - Mix Design'!$A$5:$I$504,9,0)),"")</f>
        <v/>
      </c>
      <c r="H1447" s="32">
        <f>IF(OR(F1447="",G1447=""),"",F1447*G1447)</f>
        <v/>
      </c>
      <c r="I1447" s="33">
        <f>IF(B1447="","",SUMIF('Dispatch (Challan)'!$C$5:$C$6004,B1447,'Dispatch (Challan)'!$F$5:$F$6004))</f>
        <v/>
      </c>
      <c r="J1447" s="33">
        <f>IF(F1447="","",F1447-I1447)</f>
        <v/>
      </c>
      <c r="K1447" s="28">
        <f>IF(F1447="","",IF(I1447=0,"Pending",IF(I1447&gt;=F1447,"Completed","Partial")))</f>
        <v/>
      </c>
    </row>
    <row r="1448">
      <c r="A1448" s="31" t="n"/>
      <c r="B1448" s="26" t="n"/>
      <c r="C1448" s="26" t="n"/>
      <c r="D1448" s="26" t="n"/>
      <c r="E1448" s="26" t="n"/>
      <c r="F1448" s="27" t="n"/>
      <c r="G1448" s="28">
        <f>IFERROR(IF(E1448="","",VLOOKUP(E1448,'Setup - Mix Design'!$A$5:$I$504,9,0)),"")</f>
        <v/>
      </c>
      <c r="H1448" s="32">
        <f>IF(OR(F1448="",G1448=""),"",F1448*G1448)</f>
        <v/>
      </c>
      <c r="I1448" s="33">
        <f>IF(B1448="","",SUMIF('Dispatch (Challan)'!$C$5:$C$6004,B1448,'Dispatch (Challan)'!$F$5:$F$6004))</f>
        <v/>
      </c>
      <c r="J1448" s="33">
        <f>IF(F1448="","",F1448-I1448)</f>
        <v/>
      </c>
      <c r="K1448" s="28">
        <f>IF(F1448="","",IF(I1448=0,"Pending",IF(I1448&gt;=F1448,"Completed","Partial")))</f>
        <v/>
      </c>
    </row>
    <row r="1449">
      <c r="A1449" s="31" t="n"/>
      <c r="B1449" s="26" t="n"/>
      <c r="C1449" s="26" t="n"/>
      <c r="D1449" s="26" t="n"/>
      <c r="E1449" s="26" t="n"/>
      <c r="F1449" s="27" t="n"/>
      <c r="G1449" s="28">
        <f>IFERROR(IF(E1449="","",VLOOKUP(E1449,'Setup - Mix Design'!$A$5:$I$504,9,0)),"")</f>
        <v/>
      </c>
      <c r="H1449" s="32">
        <f>IF(OR(F1449="",G1449=""),"",F1449*G1449)</f>
        <v/>
      </c>
      <c r="I1449" s="33">
        <f>IF(B1449="","",SUMIF('Dispatch (Challan)'!$C$5:$C$6004,B1449,'Dispatch (Challan)'!$F$5:$F$6004))</f>
        <v/>
      </c>
      <c r="J1449" s="33">
        <f>IF(F1449="","",F1449-I1449)</f>
        <v/>
      </c>
      <c r="K1449" s="28">
        <f>IF(F1449="","",IF(I1449=0,"Pending",IF(I1449&gt;=F1449,"Completed","Partial")))</f>
        <v/>
      </c>
    </row>
    <row r="1450">
      <c r="A1450" s="31" t="n"/>
      <c r="B1450" s="26" t="n"/>
      <c r="C1450" s="26" t="n"/>
      <c r="D1450" s="26" t="n"/>
      <c r="E1450" s="26" t="n"/>
      <c r="F1450" s="27" t="n"/>
      <c r="G1450" s="28">
        <f>IFERROR(IF(E1450="","",VLOOKUP(E1450,'Setup - Mix Design'!$A$5:$I$504,9,0)),"")</f>
        <v/>
      </c>
      <c r="H1450" s="32">
        <f>IF(OR(F1450="",G1450=""),"",F1450*G1450)</f>
        <v/>
      </c>
      <c r="I1450" s="33">
        <f>IF(B1450="","",SUMIF('Dispatch (Challan)'!$C$5:$C$6004,B1450,'Dispatch (Challan)'!$F$5:$F$6004))</f>
        <v/>
      </c>
      <c r="J1450" s="33">
        <f>IF(F1450="","",F1450-I1450)</f>
        <v/>
      </c>
      <c r="K1450" s="28">
        <f>IF(F1450="","",IF(I1450=0,"Pending",IF(I1450&gt;=F1450,"Completed","Partial")))</f>
        <v/>
      </c>
    </row>
    <row r="1451">
      <c r="A1451" s="31" t="n"/>
      <c r="B1451" s="26" t="n"/>
      <c r="C1451" s="26" t="n"/>
      <c r="D1451" s="26" t="n"/>
      <c r="E1451" s="26" t="n"/>
      <c r="F1451" s="27" t="n"/>
      <c r="G1451" s="28">
        <f>IFERROR(IF(E1451="","",VLOOKUP(E1451,'Setup - Mix Design'!$A$5:$I$504,9,0)),"")</f>
        <v/>
      </c>
      <c r="H1451" s="32">
        <f>IF(OR(F1451="",G1451=""),"",F1451*G1451)</f>
        <v/>
      </c>
      <c r="I1451" s="33">
        <f>IF(B1451="","",SUMIF('Dispatch (Challan)'!$C$5:$C$6004,B1451,'Dispatch (Challan)'!$F$5:$F$6004))</f>
        <v/>
      </c>
      <c r="J1451" s="33">
        <f>IF(F1451="","",F1451-I1451)</f>
        <v/>
      </c>
      <c r="K1451" s="28">
        <f>IF(F1451="","",IF(I1451=0,"Pending",IF(I1451&gt;=F1451,"Completed","Partial")))</f>
        <v/>
      </c>
    </row>
    <row r="1452">
      <c r="A1452" s="31" t="n"/>
      <c r="B1452" s="26" t="n"/>
      <c r="C1452" s="26" t="n"/>
      <c r="D1452" s="26" t="n"/>
      <c r="E1452" s="26" t="n"/>
      <c r="F1452" s="27" t="n"/>
      <c r="G1452" s="28">
        <f>IFERROR(IF(E1452="","",VLOOKUP(E1452,'Setup - Mix Design'!$A$5:$I$504,9,0)),"")</f>
        <v/>
      </c>
      <c r="H1452" s="32">
        <f>IF(OR(F1452="",G1452=""),"",F1452*G1452)</f>
        <v/>
      </c>
      <c r="I1452" s="33">
        <f>IF(B1452="","",SUMIF('Dispatch (Challan)'!$C$5:$C$6004,B1452,'Dispatch (Challan)'!$F$5:$F$6004))</f>
        <v/>
      </c>
      <c r="J1452" s="33">
        <f>IF(F1452="","",F1452-I1452)</f>
        <v/>
      </c>
      <c r="K1452" s="28">
        <f>IF(F1452="","",IF(I1452=0,"Pending",IF(I1452&gt;=F1452,"Completed","Partial")))</f>
        <v/>
      </c>
    </row>
    <row r="1453">
      <c r="A1453" s="31" t="n"/>
      <c r="B1453" s="26" t="n"/>
      <c r="C1453" s="26" t="n"/>
      <c r="D1453" s="26" t="n"/>
      <c r="E1453" s="26" t="n"/>
      <c r="F1453" s="27" t="n"/>
      <c r="G1453" s="28">
        <f>IFERROR(IF(E1453="","",VLOOKUP(E1453,'Setup - Mix Design'!$A$5:$I$504,9,0)),"")</f>
        <v/>
      </c>
      <c r="H1453" s="32">
        <f>IF(OR(F1453="",G1453=""),"",F1453*G1453)</f>
        <v/>
      </c>
      <c r="I1453" s="33">
        <f>IF(B1453="","",SUMIF('Dispatch (Challan)'!$C$5:$C$6004,B1453,'Dispatch (Challan)'!$F$5:$F$6004))</f>
        <v/>
      </c>
      <c r="J1453" s="33">
        <f>IF(F1453="","",F1453-I1453)</f>
        <v/>
      </c>
      <c r="K1453" s="28">
        <f>IF(F1453="","",IF(I1453=0,"Pending",IF(I1453&gt;=F1453,"Completed","Partial")))</f>
        <v/>
      </c>
    </row>
    <row r="1454">
      <c r="A1454" s="31" t="n"/>
      <c r="B1454" s="26" t="n"/>
      <c r="C1454" s="26" t="n"/>
      <c r="D1454" s="26" t="n"/>
      <c r="E1454" s="26" t="n"/>
      <c r="F1454" s="27" t="n"/>
      <c r="G1454" s="28">
        <f>IFERROR(IF(E1454="","",VLOOKUP(E1454,'Setup - Mix Design'!$A$5:$I$504,9,0)),"")</f>
        <v/>
      </c>
      <c r="H1454" s="32">
        <f>IF(OR(F1454="",G1454=""),"",F1454*G1454)</f>
        <v/>
      </c>
      <c r="I1454" s="33">
        <f>IF(B1454="","",SUMIF('Dispatch (Challan)'!$C$5:$C$6004,B1454,'Dispatch (Challan)'!$F$5:$F$6004))</f>
        <v/>
      </c>
      <c r="J1454" s="33">
        <f>IF(F1454="","",F1454-I1454)</f>
        <v/>
      </c>
      <c r="K1454" s="28">
        <f>IF(F1454="","",IF(I1454=0,"Pending",IF(I1454&gt;=F1454,"Completed","Partial")))</f>
        <v/>
      </c>
    </row>
    <row r="1455">
      <c r="A1455" s="31" t="n"/>
      <c r="B1455" s="26" t="n"/>
      <c r="C1455" s="26" t="n"/>
      <c r="D1455" s="26" t="n"/>
      <c r="E1455" s="26" t="n"/>
      <c r="F1455" s="27" t="n"/>
      <c r="G1455" s="28">
        <f>IFERROR(IF(E1455="","",VLOOKUP(E1455,'Setup - Mix Design'!$A$5:$I$504,9,0)),"")</f>
        <v/>
      </c>
      <c r="H1455" s="32">
        <f>IF(OR(F1455="",G1455=""),"",F1455*G1455)</f>
        <v/>
      </c>
      <c r="I1455" s="33">
        <f>IF(B1455="","",SUMIF('Dispatch (Challan)'!$C$5:$C$6004,B1455,'Dispatch (Challan)'!$F$5:$F$6004))</f>
        <v/>
      </c>
      <c r="J1455" s="33">
        <f>IF(F1455="","",F1455-I1455)</f>
        <v/>
      </c>
      <c r="K1455" s="28">
        <f>IF(F1455="","",IF(I1455=0,"Pending",IF(I1455&gt;=F1455,"Completed","Partial")))</f>
        <v/>
      </c>
    </row>
    <row r="1456">
      <c r="A1456" s="31" t="n"/>
      <c r="B1456" s="26" t="n"/>
      <c r="C1456" s="26" t="n"/>
      <c r="D1456" s="26" t="n"/>
      <c r="E1456" s="26" t="n"/>
      <c r="F1456" s="27" t="n"/>
      <c r="G1456" s="28">
        <f>IFERROR(IF(E1456="","",VLOOKUP(E1456,'Setup - Mix Design'!$A$5:$I$504,9,0)),"")</f>
        <v/>
      </c>
      <c r="H1456" s="32">
        <f>IF(OR(F1456="",G1456=""),"",F1456*G1456)</f>
        <v/>
      </c>
      <c r="I1456" s="33">
        <f>IF(B1456="","",SUMIF('Dispatch (Challan)'!$C$5:$C$6004,B1456,'Dispatch (Challan)'!$F$5:$F$6004))</f>
        <v/>
      </c>
      <c r="J1456" s="33">
        <f>IF(F1456="","",F1456-I1456)</f>
        <v/>
      </c>
      <c r="K1456" s="28">
        <f>IF(F1456="","",IF(I1456=0,"Pending",IF(I1456&gt;=F1456,"Completed","Partial")))</f>
        <v/>
      </c>
    </row>
    <row r="1457">
      <c r="A1457" s="31" t="n"/>
      <c r="B1457" s="26" t="n"/>
      <c r="C1457" s="26" t="n"/>
      <c r="D1457" s="26" t="n"/>
      <c r="E1457" s="26" t="n"/>
      <c r="F1457" s="27" t="n"/>
      <c r="G1457" s="28">
        <f>IFERROR(IF(E1457="","",VLOOKUP(E1457,'Setup - Mix Design'!$A$5:$I$504,9,0)),"")</f>
        <v/>
      </c>
      <c r="H1457" s="32">
        <f>IF(OR(F1457="",G1457=""),"",F1457*G1457)</f>
        <v/>
      </c>
      <c r="I1457" s="33">
        <f>IF(B1457="","",SUMIF('Dispatch (Challan)'!$C$5:$C$6004,B1457,'Dispatch (Challan)'!$F$5:$F$6004))</f>
        <v/>
      </c>
      <c r="J1457" s="33">
        <f>IF(F1457="","",F1457-I1457)</f>
        <v/>
      </c>
      <c r="K1457" s="28">
        <f>IF(F1457="","",IF(I1457=0,"Pending",IF(I1457&gt;=F1457,"Completed","Partial")))</f>
        <v/>
      </c>
    </row>
    <row r="1458">
      <c r="A1458" s="31" t="n"/>
      <c r="B1458" s="26" t="n"/>
      <c r="C1458" s="26" t="n"/>
      <c r="D1458" s="26" t="n"/>
      <c r="E1458" s="26" t="n"/>
      <c r="F1458" s="27" t="n"/>
      <c r="G1458" s="28">
        <f>IFERROR(IF(E1458="","",VLOOKUP(E1458,'Setup - Mix Design'!$A$5:$I$504,9,0)),"")</f>
        <v/>
      </c>
      <c r="H1458" s="32">
        <f>IF(OR(F1458="",G1458=""),"",F1458*G1458)</f>
        <v/>
      </c>
      <c r="I1458" s="33">
        <f>IF(B1458="","",SUMIF('Dispatch (Challan)'!$C$5:$C$6004,B1458,'Dispatch (Challan)'!$F$5:$F$6004))</f>
        <v/>
      </c>
      <c r="J1458" s="33">
        <f>IF(F1458="","",F1458-I1458)</f>
        <v/>
      </c>
      <c r="K1458" s="28">
        <f>IF(F1458="","",IF(I1458=0,"Pending",IF(I1458&gt;=F1458,"Completed","Partial")))</f>
        <v/>
      </c>
    </row>
    <row r="1459">
      <c r="A1459" s="31" t="n"/>
      <c r="B1459" s="26" t="n"/>
      <c r="C1459" s="26" t="n"/>
      <c r="D1459" s="26" t="n"/>
      <c r="E1459" s="26" t="n"/>
      <c r="F1459" s="27" t="n"/>
      <c r="G1459" s="28">
        <f>IFERROR(IF(E1459="","",VLOOKUP(E1459,'Setup - Mix Design'!$A$5:$I$504,9,0)),"")</f>
        <v/>
      </c>
      <c r="H1459" s="32">
        <f>IF(OR(F1459="",G1459=""),"",F1459*G1459)</f>
        <v/>
      </c>
      <c r="I1459" s="33">
        <f>IF(B1459="","",SUMIF('Dispatch (Challan)'!$C$5:$C$6004,B1459,'Dispatch (Challan)'!$F$5:$F$6004))</f>
        <v/>
      </c>
      <c r="J1459" s="33">
        <f>IF(F1459="","",F1459-I1459)</f>
        <v/>
      </c>
      <c r="K1459" s="28">
        <f>IF(F1459="","",IF(I1459=0,"Pending",IF(I1459&gt;=F1459,"Completed","Partial")))</f>
        <v/>
      </c>
    </row>
    <row r="1460">
      <c r="A1460" s="31" t="n"/>
      <c r="B1460" s="26" t="n"/>
      <c r="C1460" s="26" t="n"/>
      <c r="D1460" s="26" t="n"/>
      <c r="E1460" s="26" t="n"/>
      <c r="F1460" s="27" t="n"/>
      <c r="G1460" s="28">
        <f>IFERROR(IF(E1460="","",VLOOKUP(E1460,'Setup - Mix Design'!$A$5:$I$504,9,0)),"")</f>
        <v/>
      </c>
      <c r="H1460" s="32">
        <f>IF(OR(F1460="",G1460=""),"",F1460*G1460)</f>
        <v/>
      </c>
      <c r="I1460" s="33">
        <f>IF(B1460="","",SUMIF('Dispatch (Challan)'!$C$5:$C$6004,B1460,'Dispatch (Challan)'!$F$5:$F$6004))</f>
        <v/>
      </c>
      <c r="J1460" s="33">
        <f>IF(F1460="","",F1460-I1460)</f>
        <v/>
      </c>
      <c r="K1460" s="28">
        <f>IF(F1460="","",IF(I1460=0,"Pending",IF(I1460&gt;=F1460,"Completed","Partial")))</f>
        <v/>
      </c>
    </row>
    <row r="1461">
      <c r="A1461" s="31" t="n"/>
      <c r="B1461" s="26" t="n"/>
      <c r="C1461" s="26" t="n"/>
      <c r="D1461" s="26" t="n"/>
      <c r="E1461" s="26" t="n"/>
      <c r="F1461" s="27" t="n"/>
      <c r="G1461" s="28">
        <f>IFERROR(IF(E1461="","",VLOOKUP(E1461,'Setup - Mix Design'!$A$5:$I$504,9,0)),"")</f>
        <v/>
      </c>
      <c r="H1461" s="32">
        <f>IF(OR(F1461="",G1461=""),"",F1461*G1461)</f>
        <v/>
      </c>
      <c r="I1461" s="33">
        <f>IF(B1461="","",SUMIF('Dispatch (Challan)'!$C$5:$C$6004,B1461,'Dispatch (Challan)'!$F$5:$F$6004))</f>
        <v/>
      </c>
      <c r="J1461" s="33">
        <f>IF(F1461="","",F1461-I1461)</f>
        <v/>
      </c>
      <c r="K1461" s="28">
        <f>IF(F1461="","",IF(I1461=0,"Pending",IF(I1461&gt;=F1461,"Completed","Partial")))</f>
        <v/>
      </c>
    </row>
    <row r="1462">
      <c r="A1462" s="31" t="n"/>
      <c r="B1462" s="26" t="n"/>
      <c r="C1462" s="26" t="n"/>
      <c r="D1462" s="26" t="n"/>
      <c r="E1462" s="26" t="n"/>
      <c r="F1462" s="27" t="n"/>
      <c r="G1462" s="28">
        <f>IFERROR(IF(E1462="","",VLOOKUP(E1462,'Setup - Mix Design'!$A$5:$I$504,9,0)),"")</f>
        <v/>
      </c>
      <c r="H1462" s="32">
        <f>IF(OR(F1462="",G1462=""),"",F1462*G1462)</f>
        <v/>
      </c>
      <c r="I1462" s="33">
        <f>IF(B1462="","",SUMIF('Dispatch (Challan)'!$C$5:$C$6004,B1462,'Dispatch (Challan)'!$F$5:$F$6004))</f>
        <v/>
      </c>
      <c r="J1462" s="33">
        <f>IF(F1462="","",F1462-I1462)</f>
        <v/>
      </c>
      <c r="K1462" s="28">
        <f>IF(F1462="","",IF(I1462=0,"Pending",IF(I1462&gt;=F1462,"Completed","Partial")))</f>
        <v/>
      </c>
    </row>
    <row r="1463">
      <c r="A1463" s="31" t="n"/>
      <c r="B1463" s="26" t="n"/>
      <c r="C1463" s="26" t="n"/>
      <c r="D1463" s="26" t="n"/>
      <c r="E1463" s="26" t="n"/>
      <c r="F1463" s="27" t="n"/>
      <c r="G1463" s="28">
        <f>IFERROR(IF(E1463="","",VLOOKUP(E1463,'Setup - Mix Design'!$A$5:$I$504,9,0)),"")</f>
        <v/>
      </c>
      <c r="H1463" s="32">
        <f>IF(OR(F1463="",G1463=""),"",F1463*G1463)</f>
        <v/>
      </c>
      <c r="I1463" s="33">
        <f>IF(B1463="","",SUMIF('Dispatch (Challan)'!$C$5:$C$6004,B1463,'Dispatch (Challan)'!$F$5:$F$6004))</f>
        <v/>
      </c>
      <c r="J1463" s="33">
        <f>IF(F1463="","",F1463-I1463)</f>
        <v/>
      </c>
      <c r="K1463" s="28">
        <f>IF(F1463="","",IF(I1463=0,"Pending",IF(I1463&gt;=F1463,"Completed","Partial")))</f>
        <v/>
      </c>
    </row>
    <row r="1464">
      <c r="A1464" s="31" t="n"/>
      <c r="B1464" s="26" t="n"/>
      <c r="C1464" s="26" t="n"/>
      <c r="D1464" s="26" t="n"/>
      <c r="E1464" s="26" t="n"/>
      <c r="F1464" s="27" t="n"/>
      <c r="G1464" s="28">
        <f>IFERROR(IF(E1464="","",VLOOKUP(E1464,'Setup - Mix Design'!$A$5:$I$504,9,0)),"")</f>
        <v/>
      </c>
      <c r="H1464" s="32">
        <f>IF(OR(F1464="",G1464=""),"",F1464*G1464)</f>
        <v/>
      </c>
      <c r="I1464" s="33">
        <f>IF(B1464="","",SUMIF('Dispatch (Challan)'!$C$5:$C$6004,B1464,'Dispatch (Challan)'!$F$5:$F$6004))</f>
        <v/>
      </c>
      <c r="J1464" s="33">
        <f>IF(F1464="","",F1464-I1464)</f>
        <v/>
      </c>
      <c r="K1464" s="28">
        <f>IF(F1464="","",IF(I1464=0,"Pending",IF(I1464&gt;=F1464,"Completed","Partial")))</f>
        <v/>
      </c>
    </row>
    <row r="1465">
      <c r="A1465" s="31" t="n"/>
      <c r="B1465" s="26" t="n"/>
      <c r="C1465" s="26" t="n"/>
      <c r="D1465" s="26" t="n"/>
      <c r="E1465" s="26" t="n"/>
      <c r="F1465" s="27" t="n"/>
      <c r="G1465" s="28">
        <f>IFERROR(IF(E1465="","",VLOOKUP(E1465,'Setup - Mix Design'!$A$5:$I$504,9,0)),"")</f>
        <v/>
      </c>
      <c r="H1465" s="32">
        <f>IF(OR(F1465="",G1465=""),"",F1465*G1465)</f>
        <v/>
      </c>
      <c r="I1465" s="33">
        <f>IF(B1465="","",SUMIF('Dispatch (Challan)'!$C$5:$C$6004,B1465,'Dispatch (Challan)'!$F$5:$F$6004))</f>
        <v/>
      </c>
      <c r="J1465" s="33">
        <f>IF(F1465="","",F1465-I1465)</f>
        <v/>
      </c>
      <c r="K1465" s="28">
        <f>IF(F1465="","",IF(I1465=0,"Pending",IF(I1465&gt;=F1465,"Completed","Partial")))</f>
        <v/>
      </c>
    </row>
    <row r="1466">
      <c r="A1466" s="31" t="n"/>
      <c r="B1466" s="26" t="n"/>
      <c r="C1466" s="26" t="n"/>
      <c r="D1466" s="26" t="n"/>
      <c r="E1466" s="26" t="n"/>
      <c r="F1466" s="27" t="n"/>
      <c r="G1466" s="28">
        <f>IFERROR(IF(E1466="","",VLOOKUP(E1466,'Setup - Mix Design'!$A$5:$I$504,9,0)),"")</f>
        <v/>
      </c>
      <c r="H1466" s="32">
        <f>IF(OR(F1466="",G1466=""),"",F1466*G1466)</f>
        <v/>
      </c>
      <c r="I1466" s="33">
        <f>IF(B1466="","",SUMIF('Dispatch (Challan)'!$C$5:$C$6004,B1466,'Dispatch (Challan)'!$F$5:$F$6004))</f>
        <v/>
      </c>
      <c r="J1466" s="33">
        <f>IF(F1466="","",F1466-I1466)</f>
        <v/>
      </c>
      <c r="K1466" s="28">
        <f>IF(F1466="","",IF(I1466=0,"Pending",IF(I1466&gt;=F1466,"Completed","Partial")))</f>
        <v/>
      </c>
    </row>
    <row r="1467">
      <c r="A1467" s="31" t="n"/>
      <c r="B1467" s="26" t="n"/>
      <c r="C1467" s="26" t="n"/>
      <c r="D1467" s="26" t="n"/>
      <c r="E1467" s="26" t="n"/>
      <c r="F1467" s="27" t="n"/>
      <c r="G1467" s="28">
        <f>IFERROR(IF(E1467="","",VLOOKUP(E1467,'Setup - Mix Design'!$A$5:$I$504,9,0)),"")</f>
        <v/>
      </c>
      <c r="H1467" s="32">
        <f>IF(OR(F1467="",G1467=""),"",F1467*G1467)</f>
        <v/>
      </c>
      <c r="I1467" s="33">
        <f>IF(B1467="","",SUMIF('Dispatch (Challan)'!$C$5:$C$6004,B1467,'Dispatch (Challan)'!$F$5:$F$6004))</f>
        <v/>
      </c>
      <c r="J1467" s="33">
        <f>IF(F1467="","",F1467-I1467)</f>
        <v/>
      </c>
      <c r="K1467" s="28">
        <f>IF(F1467="","",IF(I1467=0,"Pending",IF(I1467&gt;=F1467,"Completed","Partial")))</f>
        <v/>
      </c>
    </row>
    <row r="1468">
      <c r="A1468" s="31" t="n"/>
      <c r="B1468" s="26" t="n"/>
      <c r="C1468" s="26" t="n"/>
      <c r="D1468" s="26" t="n"/>
      <c r="E1468" s="26" t="n"/>
      <c r="F1468" s="27" t="n"/>
      <c r="G1468" s="28">
        <f>IFERROR(IF(E1468="","",VLOOKUP(E1468,'Setup - Mix Design'!$A$5:$I$504,9,0)),"")</f>
        <v/>
      </c>
      <c r="H1468" s="32">
        <f>IF(OR(F1468="",G1468=""),"",F1468*G1468)</f>
        <v/>
      </c>
      <c r="I1468" s="33">
        <f>IF(B1468="","",SUMIF('Dispatch (Challan)'!$C$5:$C$6004,B1468,'Dispatch (Challan)'!$F$5:$F$6004))</f>
        <v/>
      </c>
      <c r="J1468" s="33">
        <f>IF(F1468="","",F1468-I1468)</f>
        <v/>
      </c>
      <c r="K1468" s="28">
        <f>IF(F1468="","",IF(I1468=0,"Pending",IF(I1468&gt;=F1468,"Completed","Partial")))</f>
        <v/>
      </c>
    </row>
    <row r="1469">
      <c r="A1469" s="31" t="n"/>
      <c r="B1469" s="26" t="n"/>
      <c r="C1469" s="26" t="n"/>
      <c r="D1469" s="26" t="n"/>
      <c r="E1469" s="26" t="n"/>
      <c r="F1469" s="27" t="n"/>
      <c r="G1469" s="28">
        <f>IFERROR(IF(E1469="","",VLOOKUP(E1469,'Setup - Mix Design'!$A$5:$I$504,9,0)),"")</f>
        <v/>
      </c>
      <c r="H1469" s="32">
        <f>IF(OR(F1469="",G1469=""),"",F1469*G1469)</f>
        <v/>
      </c>
      <c r="I1469" s="33">
        <f>IF(B1469="","",SUMIF('Dispatch (Challan)'!$C$5:$C$6004,B1469,'Dispatch (Challan)'!$F$5:$F$6004))</f>
        <v/>
      </c>
      <c r="J1469" s="33">
        <f>IF(F1469="","",F1469-I1469)</f>
        <v/>
      </c>
      <c r="K1469" s="28">
        <f>IF(F1469="","",IF(I1469=0,"Pending",IF(I1469&gt;=F1469,"Completed","Partial")))</f>
        <v/>
      </c>
    </row>
    <row r="1470">
      <c r="A1470" s="31" t="n"/>
      <c r="B1470" s="26" t="n"/>
      <c r="C1470" s="26" t="n"/>
      <c r="D1470" s="26" t="n"/>
      <c r="E1470" s="26" t="n"/>
      <c r="F1470" s="27" t="n"/>
      <c r="G1470" s="28">
        <f>IFERROR(IF(E1470="","",VLOOKUP(E1470,'Setup - Mix Design'!$A$5:$I$504,9,0)),"")</f>
        <v/>
      </c>
      <c r="H1470" s="32">
        <f>IF(OR(F1470="",G1470=""),"",F1470*G1470)</f>
        <v/>
      </c>
      <c r="I1470" s="33">
        <f>IF(B1470="","",SUMIF('Dispatch (Challan)'!$C$5:$C$6004,B1470,'Dispatch (Challan)'!$F$5:$F$6004))</f>
        <v/>
      </c>
      <c r="J1470" s="33">
        <f>IF(F1470="","",F1470-I1470)</f>
        <v/>
      </c>
      <c r="K1470" s="28">
        <f>IF(F1470="","",IF(I1470=0,"Pending",IF(I1470&gt;=F1470,"Completed","Partial")))</f>
        <v/>
      </c>
    </row>
    <row r="1471">
      <c r="A1471" s="31" t="n"/>
      <c r="B1471" s="26" t="n"/>
      <c r="C1471" s="26" t="n"/>
      <c r="D1471" s="26" t="n"/>
      <c r="E1471" s="26" t="n"/>
      <c r="F1471" s="27" t="n"/>
      <c r="G1471" s="28">
        <f>IFERROR(IF(E1471="","",VLOOKUP(E1471,'Setup - Mix Design'!$A$5:$I$504,9,0)),"")</f>
        <v/>
      </c>
      <c r="H1471" s="32">
        <f>IF(OR(F1471="",G1471=""),"",F1471*G1471)</f>
        <v/>
      </c>
      <c r="I1471" s="33">
        <f>IF(B1471="","",SUMIF('Dispatch (Challan)'!$C$5:$C$6004,B1471,'Dispatch (Challan)'!$F$5:$F$6004))</f>
        <v/>
      </c>
      <c r="J1471" s="33">
        <f>IF(F1471="","",F1471-I1471)</f>
        <v/>
      </c>
      <c r="K1471" s="28">
        <f>IF(F1471="","",IF(I1471=0,"Pending",IF(I1471&gt;=F1471,"Completed","Partial")))</f>
        <v/>
      </c>
    </row>
    <row r="1472">
      <c r="A1472" s="31" t="n"/>
      <c r="B1472" s="26" t="n"/>
      <c r="C1472" s="26" t="n"/>
      <c r="D1472" s="26" t="n"/>
      <c r="E1472" s="26" t="n"/>
      <c r="F1472" s="27" t="n"/>
      <c r="G1472" s="28">
        <f>IFERROR(IF(E1472="","",VLOOKUP(E1472,'Setup - Mix Design'!$A$5:$I$504,9,0)),"")</f>
        <v/>
      </c>
      <c r="H1472" s="32">
        <f>IF(OR(F1472="",G1472=""),"",F1472*G1472)</f>
        <v/>
      </c>
      <c r="I1472" s="33">
        <f>IF(B1472="","",SUMIF('Dispatch (Challan)'!$C$5:$C$6004,B1472,'Dispatch (Challan)'!$F$5:$F$6004))</f>
        <v/>
      </c>
      <c r="J1472" s="33">
        <f>IF(F1472="","",F1472-I1472)</f>
        <v/>
      </c>
      <c r="K1472" s="28">
        <f>IF(F1472="","",IF(I1472=0,"Pending",IF(I1472&gt;=F1472,"Completed","Partial")))</f>
        <v/>
      </c>
    </row>
    <row r="1473">
      <c r="A1473" s="31" t="n"/>
      <c r="B1473" s="26" t="n"/>
      <c r="C1473" s="26" t="n"/>
      <c r="D1473" s="26" t="n"/>
      <c r="E1473" s="26" t="n"/>
      <c r="F1473" s="27" t="n"/>
      <c r="G1473" s="28">
        <f>IFERROR(IF(E1473="","",VLOOKUP(E1473,'Setup - Mix Design'!$A$5:$I$504,9,0)),"")</f>
        <v/>
      </c>
      <c r="H1473" s="32">
        <f>IF(OR(F1473="",G1473=""),"",F1473*G1473)</f>
        <v/>
      </c>
      <c r="I1473" s="33">
        <f>IF(B1473="","",SUMIF('Dispatch (Challan)'!$C$5:$C$6004,B1473,'Dispatch (Challan)'!$F$5:$F$6004))</f>
        <v/>
      </c>
      <c r="J1473" s="33">
        <f>IF(F1473="","",F1473-I1473)</f>
        <v/>
      </c>
      <c r="K1473" s="28">
        <f>IF(F1473="","",IF(I1473=0,"Pending",IF(I1473&gt;=F1473,"Completed","Partial")))</f>
        <v/>
      </c>
    </row>
    <row r="1474">
      <c r="A1474" s="31" t="n"/>
      <c r="B1474" s="26" t="n"/>
      <c r="C1474" s="26" t="n"/>
      <c r="D1474" s="26" t="n"/>
      <c r="E1474" s="26" t="n"/>
      <c r="F1474" s="27" t="n"/>
      <c r="G1474" s="28">
        <f>IFERROR(IF(E1474="","",VLOOKUP(E1474,'Setup - Mix Design'!$A$5:$I$504,9,0)),"")</f>
        <v/>
      </c>
      <c r="H1474" s="32">
        <f>IF(OR(F1474="",G1474=""),"",F1474*G1474)</f>
        <v/>
      </c>
      <c r="I1474" s="33">
        <f>IF(B1474="","",SUMIF('Dispatch (Challan)'!$C$5:$C$6004,B1474,'Dispatch (Challan)'!$F$5:$F$6004))</f>
        <v/>
      </c>
      <c r="J1474" s="33">
        <f>IF(F1474="","",F1474-I1474)</f>
        <v/>
      </c>
      <c r="K1474" s="28">
        <f>IF(F1474="","",IF(I1474=0,"Pending",IF(I1474&gt;=F1474,"Completed","Partial")))</f>
        <v/>
      </c>
    </row>
    <row r="1475">
      <c r="A1475" s="31" t="n"/>
      <c r="B1475" s="26" t="n"/>
      <c r="C1475" s="26" t="n"/>
      <c r="D1475" s="26" t="n"/>
      <c r="E1475" s="26" t="n"/>
      <c r="F1475" s="27" t="n"/>
      <c r="G1475" s="28">
        <f>IFERROR(IF(E1475="","",VLOOKUP(E1475,'Setup - Mix Design'!$A$5:$I$504,9,0)),"")</f>
        <v/>
      </c>
      <c r="H1475" s="32">
        <f>IF(OR(F1475="",G1475=""),"",F1475*G1475)</f>
        <v/>
      </c>
      <c r="I1475" s="33">
        <f>IF(B1475="","",SUMIF('Dispatch (Challan)'!$C$5:$C$6004,B1475,'Dispatch (Challan)'!$F$5:$F$6004))</f>
        <v/>
      </c>
      <c r="J1475" s="33">
        <f>IF(F1475="","",F1475-I1475)</f>
        <v/>
      </c>
      <c r="K1475" s="28">
        <f>IF(F1475="","",IF(I1475=0,"Pending",IF(I1475&gt;=F1475,"Completed","Partial")))</f>
        <v/>
      </c>
    </row>
    <row r="1476">
      <c r="A1476" s="31" t="n"/>
      <c r="B1476" s="26" t="n"/>
      <c r="C1476" s="26" t="n"/>
      <c r="D1476" s="26" t="n"/>
      <c r="E1476" s="26" t="n"/>
      <c r="F1476" s="27" t="n"/>
      <c r="G1476" s="28">
        <f>IFERROR(IF(E1476="","",VLOOKUP(E1476,'Setup - Mix Design'!$A$5:$I$504,9,0)),"")</f>
        <v/>
      </c>
      <c r="H1476" s="32">
        <f>IF(OR(F1476="",G1476=""),"",F1476*G1476)</f>
        <v/>
      </c>
      <c r="I1476" s="33">
        <f>IF(B1476="","",SUMIF('Dispatch (Challan)'!$C$5:$C$6004,B1476,'Dispatch (Challan)'!$F$5:$F$6004))</f>
        <v/>
      </c>
      <c r="J1476" s="33">
        <f>IF(F1476="","",F1476-I1476)</f>
        <v/>
      </c>
      <c r="K1476" s="28">
        <f>IF(F1476="","",IF(I1476=0,"Pending",IF(I1476&gt;=F1476,"Completed","Partial")))</f>
        <v/>
      </c>
    </row>
    <row r="1477">
      <c r="A1477" s="31" t="n"/>
      <c r="B1477" s="26" t="n"/>
      <c r="C1477" s="26" t="n"/>
      <c r="D1477" s="26" t="n"/>
      <c r="E1477" s="26" t="n"/>
      <c r="F1477" s="27" t="n"/>
      <c r="G1477" s="28">
        <f>IFERROR(IF(E1477="","",VLOOKUP(E1477,'Setup - Mix Design'!$A$5:$I$504,9,0)),"")</f>
        <v/>
      </c>
      <c r="H1477" s="32">
        <f>IF(OR(F1477="",G1477=""),"",F1477*G1477)</f>
        <v/>
      </c>
      <c r="I1477" s="33">
        <f>IF(B1477="","",SUMIF('Dispatch (Challan)'!$C$5:$C$6004,B1477,'Dispatch (Challan)'!$F$5:$F$6004))</f>
        <v/>
      </c>
      <c r="J1477" s="33">
        <f>IF(F1477="","",F1477-I1477)</f>
        <v/>
      </c>
      <c r="K1477" s="28">
        <f>IF(F1477="","",IF(I1477=0,"Pending",IF(I1477&gt;=F1477,"Completed","Partial")))</f>
        <v/>
      </c>
    </row>
    <row r="1478">
      <c r="A1478" s="31" t="n"/>
      <c r="B1478" s="26" t="n"/>
      <c r="C1478" s="26" t="n"/>
      <c r="D1478" s="26" t="n"/>
      <c r="E1478" s="26" t="n"/>
      <c r="F1478" s="27" t="n"/>
      <c r="G1478" s="28">
        <f>IFERROR(IF(E1478="","",VLOOKUP(E1478,'Setup - Mix Design'!$A$5:$I$504,9,0)),"")</f>
        <v/>
      </c>
      <c r="H1478" s="32">
        <f>IF(OR(F1478="",G1478=""),"",F1478*G1478)</f>
        <v/>
      </c>
      <c r="I1478" s="33">
        <f>IF(B1478="","",SUMIF('Dispatch (Challan)'!$C$5:$C$6004,B1478,'Dispatch (Challan)'!$F$5:$F$6004))</f>
        <v/>
      </c>
      <c r="J1478" s="33">
        <f>IF(F1478="","",F1478-I1478)</f>
        <v/>
      </c>
      <c r="K1478" s="28">
        <f>IF(F1478="","",IF(I1478=0,"Pending",IF(I1478&gt;=F1478,"Completed","Partial")))</f>
        <v/>
      </c>
    </row>
    <row r="1479">
      <c r="A1479" s="31" t="n"/>
      <c r="B1479" s="26" t="n"/>
      <c r="C1479" s="26" t="n"/>
      <c r="D1479" s="26" t="n"/>
      <c r="E1479" s="26" t="n"/>
      <c r="F1479" s="27" t="n"/>
      <c r="G1479" s="28">
        <f>IFERROR(IF(E1479="","",VLOOKUP(E1479,'Setup - Mix Design'!$A$5:$I$504,9,0)),"")</f>
        <v/>
      </c>
      <c r="H1479" s="32">
        <f>IF(OR(F1479="",G1479=""),"",F1479*G1479)</f>
        <v/>
      </c>
      <c r="I1479" s="33">
        <f>IF(B1479="","",SUMIF('Dispatch (Challan)'!$C$5:$C$6004,B1479,'Dispatch (Challan)'!$F$5:$F$6004))</f>
        <v/>
      </c>
      <c r="J1479" s="33">
        <f>IF(F1479="","",F1479-I1479)</f>
        <v/>
      </c>
      <c r="K1479" s="28">
        <f>IF(F1479="","",IF(I1479=0,"Pending",IF(I1479&gt;=F1479,"Completed","Partial")))</f>
        <v/>
      </c>
    </row>
    <row r="1480">
      <c r="A1480" s="31" t="n"/>
      <c r="B1480" s="26" t="n"/>
      <c r="C1480" s="26" t="n"/>
      <c r="D1480" s="26" t="n"/>
      <c r="E1480" s="26" t="n"/>
      <c r="F1480" s="27" t="n"/>
      <c r="G1480" s="28">
        <f>IFERROR(IF(E1480="","",VLOOKUP(E1480,'Setup - Mix Design'!$A$5:$I$504,9,0)),"")</f>
        <v/>
      </c>
      <c r="H1480" s="32">
        <f>IF(OR(F1480="",G1480=""),"",F1480*G1480)</f>
        <v/>
      </c>
      <c r="I1480" s="33">
        <f>IF(B1480="","",SUMIF('Dispatch (Challan)'!$C$5:$C$6004,B1480,'Dispatch (Challan)'!$F$5:$F$6004))</f>
        <v/>
      </c>
      <c r="J1480" s="33">
        <f>IF(F1480="","",F1480-I1480)</f>
        <v/>
      </c>
      <c r="K1480" s="28">
        <f>IF(F1480="","",IF(I1480=0,"Pending",IF(I1480&gt;=F1480,"Completed","Partial")))</f>
        <v/>
      </c>
    </row>
    <row r="1481">
      <c r="A1481" s="31" t="n"/>
      <c r="B1481" s="26" t="n"/>
      <c r="C1481" s="26" t="n"/>
      <c r="D1481" s="26" t="n"/>
      <c r="E1481" s="26" t="n"/>
      <c r="F1481" s="27" t="n"/>
      <c r="G1481" s="28">
        <f>IFERROR(IF(E1481="","",VLOOKUP(E1481,'Setup - Mix Design'!$A$5:$I$504,9,0)),"")</f>
        <v/>
      </c>
      <c r="H1481" s="32">
        <f>IF(OR(F1481="",G1481=""),"",F1481*G1481)</f>
        <v/>
      </c>
      <c r="I1481" s="33">
        <f>IF(B1481="","",SUMIF('Dispatch (Challan)'!$C$5:$C$6004,B1481,'Dispatch (Challan)'!$F$5:$F$6004))</f>
        <v/>
      </c>
      <c r="J1481" s="33">
        <f>IF(F1481="","",F1481-I1481)</f>
        <v/>
      </c>
      <c r="K1481" s="28">
        <f>IF(F1481="","",IF(I1481=0,"Pending",IF(I1481&gt;=F1481,"Completed","Partial")))</f>
        <v/>
      </c>
    </row>
    <row r="1482">
      <c r="A1482" s="31" t="n"/>
      <c r="B1482" s="26" t="n"/>
      <c r="C1482" s="26" t="n"/>
      <c r="D1482" s="26" t="n"/>
      <c r="E1482" s="26" t="n"/>
      <c r="F1482" s="27" t="n"/>
      <c r="G1482" s="28">
        <f>IFERROR(IF(E1482="","",VLOOKUP(E1482,'Setup - Mix Design'!$A$5:$I$504,9,0)),"")</f>
        <v/>
      </c>
      <c r="H1482" s="32">
        <f>IF(OR(F1482="",G1482=""),"",F1482*G1482)</f>
        <v/>
      </c>
      <c r="I1482" s="33">
        <f>IF(B1482="","",SUMIF('Dispatch (Challan)'!$C$5:$C$6004,B1482,'Dispatch (Challan)'!$F$5:$F$6004))</f>
        <v/>
      </c>
      <c r="J1482" s="33">
        <f>IF(F1482="","",F1482-I1482)</f>
        <v/>
      </c>
      <c r="K1482" s="28">
        <f>IF(F1482="","",IF(I1482=0,"Pending",IF(I1482&gt;=F1482,"Completed","Partial")))</f>
        <v/>
      </c>
    </row>
    <row r="1483">
      <c r="A1483" s="31" t="n"/>
      <c r="B1483" s="26" t="n"/>
      <c r="C1483" s="26" t="n"/>
      <c r="D1483" s="26" t="n"/>
      <c r="E1483" s="26" t="n"/>
      <c r="F1483" s="27" t="n"/>
      <c r="G1483" s="28">
        <f>IFERROR(IF(E1483="","",VLOOKUP(E1483,'Setup - Mix Design'!$A$5:$I$504,9,0)),"")</f>
        <v/>
      </c>
      <c r="H1483" s="32">
        <f>IF(OR(F1483="",G1483=""),"",F1483*G1483)</f>
        <v/>
      </c>
      <c r="I1483" s="33">
        <f>IF(B1483="","",SUMIF('Dispatch (Challan)'!$C$5:$C$6004,B1483,'Dispatch (Challan)'!$F$5:$F$6004))</f>
        <v/>
      </c>
      <c r="J1483" s="33">
        <f>IF(F1483="","",F1483-I1483)</f>
        <v/>
      </c>
      <c r="K1483" s="28">
        <f>IF(F1483="","",IF(I1483=0,"Pending",IF(I1483&gt;=F1483,"Completed","Partial")))</f>
        <v/>
      </c>
    </row>
    <row r="1484">
      <c r="A1484" s="31" t="n"/>
      <c r="B1484" s="26" t="n"/>
      <c r="C1484" s="26" t="n"/>
      <c r="D1484" s="26" t="n"/>
      <c r="E1484" s="26" t="n"/>
      <c r="F1484" s="27" t="n"/>
      <c r="G1484" s="28">
        <f>IFERROR(IF(E1484="","",VLOOKUP(E1484,'Setup - Mix Design'!$A$5:$I$504,9,0)),"")</f>
        <v/>
      </c>
      <c r="H1484" s="32">
        <f>IF(OR(F1484="",G1484=""),"",F1484*G1484)</f>
        <v/>
      </c>
      <c r="I1484" s="33">
        <f>IF(B1484="","",SUMIF('Dispatch (Challan)'!$C$5:$C$6004,B1484,'Dispatch (Challan)'!$F$5:$F$6004))</f>
        <v/>
      </c>
      <c r="J1484" s="33">
        <f>IF(F1484="","",F1484-I1484)</f>
        <v/>
      </c>
      <c r="K1484" s="28">
        <f>IF(F1484="","",IF(I1484=0,"Pending",IF(I1484&gt;=F1484,"Completed","Partial")))</f>
        <v/>
      </c>
    </row>
    <row r="1485">
      <c r="A1485" s="31" t="n"/>
      <c r="B1485" s="26" t="n"/>
      <c r="C1485" s="26" t="n"/>
      <c r="D1485" s="26" t="n"/>
      <c r="E1485" s="26" t="n"/>
      <c r="F1485" s="27" t="n"/>
      <c r="G1485" s="28">
        <f>IFERROR(IF(E1485="","",VLOOKUP(E1485,'Setup - Mix Design'!$A$5:$I$504,9,0)),"")</f>
        <v/>
      </c>
      <c r="H1485" s="32">
        <f>IF(OR(F1485="",G1485=""),"",F1485*G1485)</f>
        <v/>
      </c>
      <c r="I1485" s="33">
        <f>IF(B1485="","",SUMIF('Dispatch (Challan)'!$C$5:$C$6004,B1485,'Dispatch (Challan)'!$F$5:$F$6004))</f>
        <v/>
      </c>
      <c r="J1485" s="33">
        <f>IF(F1485="","",F1485-I1485)</f>
        <v/>
      </c>
      <c r="K1485" s="28">
        <f>IF(F1485="","",IF(I1485=0,"Pending",IF(I1485&gt;=F1485,"Completed","Partial")))</f>
        <v/>
      </c>
    </row>
    <row r="1486">
      <c r="A1486" s="31" t="n"/>
      <c r="B1486" s="26" t="n"/>
      <c r="C1486" s="26" t="n"/>
      <c r="D1486" s="26" t="n"/>
      <c r="E1486" s="26" t="n"/>
      <c r="F1486" s="27" t="n"/>
      <c r="G1486" s="28">
        <f>IFERROR(IF(E1486="","",VLOOKUP(E1486,'Setup - Mix Design'!$A$5:$I$504,9,0)),"")</f>
        <v/>
      </c>
      <c r="H1486" s="32">
        <f>IF(OR(F1486="",G1486=""),"",F1486*G1486)</f>
        <v/>
      </c>
      <c r="I1486" s="33">
        <f>IF(B1486="","",SUMIF('Dispatch (Challan)'!$C$5:$C$6004,B1486,'Dispatch (Challan)'!$F$5:$F$6004))</f>
        <v/>
      </c>
      <c r="J1486" s="33">
        <f>IF(F1486="","",F1486-I1486)</f>
        <v/>
      </c>
      <c r="K1486" s="28">
        <f>IF(F1486="","",IF(I1486=0,"Pending",IF(I1486&gt;=F1486,"Completed","Partial")))</f>
        <v/>
      </c>
    </row>
    <row r="1487">
      <c r="A1487" s="31" t="n"/>
      <c r="B1487" s="26" t="n"/>
      <c r="C1487" s="26" t="n"/>
      <c r="D1487" s="26" t="n"/>
      <c r="E1487" s="26" t="n"/>
      <c r="F1487" s="27" t="n"/>
      <c r="G1487" s="28">
        <f>IFERROR(IF(E1487="","",VLOOKUP(E1487,'Setup - Mix Design'!$A$5:$I$504,9,0)),"")</f>
        <v/>
      </c>
      <c r="H1487" s="32">
        <f>IF(OR(F1487="",G1487=""),"",F1487*G1487)</f>
        <v/>
      </c>
      <c r="I1487" s="33">
        <f>IF(B1487="","",SUMIF('Dispatch (Challan)'!$C$5:$C$6004,B1487,'Dispatch (Challan)'!$F$5:$F$6004))</f>
        <v/>
      </c>
      <c r="J1487" s="33">
        <f>IF(F1487="","",F1487-I1487)</f>
        <v/>
      </c>
      <c r="K1487" s="28">
        <f>IF(F1487="","",IF(I1487=0,"Pending",IF(I1487&gt;=F1487,"Completed","Partial")))</f>
        <v/>
      </c>
    </row>
    <row r="1488">
      <c r="A1488" s="31" t="n"/>
      <c r="B1488" s="26" t="n"/>
      <c r="C1488" s="26" t="n"/>
      <c r="D1488" s="26" t="n"/>
      <c r="E1488" s="26" t="n"/>
      <c r="F1488" s="27" t="n"/>
      <c r="G1488" s="28">
        <f>IFERROR(IF(E1488="","",VLOOKUP(E1488,'Setup - Mix Design'!$A$5:$I$504,9,0)),"")</f>
        <v/>
      </c>
      <c r="H1488" s="32">
        <f>IF(OR(F1488="",G1488=""),"",F1488*G1488)</f>
        <v/>
      </c>
      <c r="I1488" s="33">
        <f>IF(B1488="","",SUMIF('Dispatch (Challan)'!$C$5:$C$6004,B1488,'Dispatch (Challan)'!$F$5:$F$6004))</f>
        <v/>
      </c>
      <c r="J1488" s="33">
        <f>IF(F1488="","",F1488-I1488)</f>
        <v/>
      </c>
      <c r="K1488" s="28">
        <f>IF(F1488="","",IF(I1488=0,"Pending",IF(I1488&gt;=F1488,"Completed","Partial")))</f>
        <v/>
      </c>
    </row>
    <row r="1489">
      <c r="A1489" s="31" t="n"/>
      <c r="B1489" s="26" t="n"/>
      <c r="C1489" s="26" t="n"/>
      <c r="D1489" s="26" t="n"/>
      <c r="E1489" s="26" t="n"/>
      <c r="F1489" s="27" t="n"/>
      <c r="G1489" s="28">
        <f>IFERROR(IF(E1489="","",VLOOKUP(E1489,'Setup - Mix Design'!$A$5:$I$504,9,0)),"")</f>
        <v/>
      </c>
      <c r="H1489" s="32">
        <f>IF(OR(F1489="",G1489=""),"",F1489*G1489)</f>
        <v/>
      </c>
      <c r="I1489" s="33">
        <f>IF(B1489="","",SUMIF('Dispatch (Challan)'!$C$5:$C$6004,B1489,'Dispatch (Challan)'!$F$5:$F$6004))</f>
        <v/>
      </c>
      <c r="J1489" s="33">
        <f>IF(F1489="","",F1489-I1489)</f>
        <v/>
      </c>
      <c r="K1489" s="28">
        <f>IF(F1489="","",IF(I1489=0,"Pending",IF(I1489&gt;=F1489,"Completed","Partial")))</f>
        <v/>
      </c>
    </row>
    <row r="1490">
      <c r="A1490" s="31" t="n"/>
      <c r="B1490" s="26" t="n"/>
      <c r="C1490" s="26" t="n"/>
      <c r="D1490" s="26" t="n"/>
      <c r="E1490" s="26" t="n"/>
      <c r="F1490" s="27" t="n"/>
      <c r="G1490" s="28">
        <f>IFERROR(IF(E1490="","",VLOOKUP(E1490,'Setup - Mix Design'!$A$5:$I$504,9,0)),"")</f>
        <v/>
      </c>
      <c r="H1490" s="32">
        <f>IF(OR(F1490="",G1490=""),"",F1490*G1490)</f>
        <v/>
      </c>
      <c r="I1490" s="33">
        <f>IF(B1490="","",SUMIF('Dispatch (Challan)'!$C$5:$C$6004,B1490,'Dispatch (Challan)'!$F$5:$F$6004))</f>
        <v/>
      </c>
      <c r="J1490" s="33">
        <f>IF(F1490="","",F1490-I1490)</f>
        <v/>
      </c>
      <c r="K1490" s="28">
        <f>IF(F1490="","",IF(I1490=0,"Pending",IF(I1490&gt;=F1490,"Completed","Partial")))</f>
        <v/>
      </c>
    </row>
    <row r="1491">
      <c r="A1491" s="31" t="n"/>
      <c r="B1491" s="26" t="n"/>
      <c r="C1491" s="26" t="n"/>
      <c r="D1491" s="26" t="n"/>
      <c r="E1491" s="26" t="n"/>
      <c r="F1491" s="27" t="n"/>
      <c r="G1491" s="28">
        <f>IFERROR(IF(E1491="","",VLOOKUP(E1491,'Setup - Mix Design'!$A$5:$I$504,9,0)),"")</f>
        <v/>
      </c>
      <c r="H1491" s="32">
        <f>IF(OR(F1491="",G1491=""),"",F1491*G1491)</f>
        <v/>
      </c>
      <c r="I1491" s="33">
        <f>IF(B1491="","",SUMIF('Dispatch (Challan)'!$C$5:$C$6004,B1491,'Dispatch (Challan)'!$F$5:$F$6004))</f>
        <v/>
      </c>
      <c r="J1491" s="33">
        <f>IF(F1491="","",F1491-I1491)</f>
        <v/>
      </c>
      <c r="K1491" s="28">
        <f>IF(F1491="","",IF(I1491=0,"Pending",IF(I1491&gt;=F1491,"Completed","Partial")))</f>
        <v/>
      </c>
    </row>
    <row r="1492">
      <c r="A1492" s="31" t="n"/>
      <c r="B1492" s="26" t="n"/>
      <c r="C1492" s="26" t="n"/>
      <c r="D1492" s="26" t="n"/>
      <c r="E1492" s="26" t="n"/>
      <c r="F1492" s="27" t="n"/>
      <c r="G1492" s="28">
        <f>IFERROR(IF(E1492="","",VLOOKUP(E1492,'Setup - Mix Design'!$A$5:$I$504,9,0)),"")</f>
        <v/>
      </c>
      <c r="H1492" s="32">
        <f>IF(OR(F1492="",G1492=""),"",F1492*G1492)</f>
        <v/>
      </c>
      <c r="I1492" s="33">
        <f>IF(B1492="","",SUMIF('Dispatch (Challan)'!$C$5:$C$6004,B1492,'Dispatch (Challan)'!$F$5:$F$6004))</f>
        <v/>
      </c>
      <c r="J1492" s="33">
        <f>IF(F1492="","",F1492-I1492)</f>
        <v/>
      </c>
      <c r="K1492" s="28">
        <f>IF(F1492="","",IF(I1492=0,"Pending",IF(I1492&gt;=F1492,"Completed","Partial")))</f>
        <v/>
      </c>
    </row>
    <row r="1493">
      <c r="A1493" s="31" t="n"/>
      <c r="B1493" s="26" t="n"/>
      <c r="C1493" s="26" t="n"/>
      <c r="D1493" s="26" t="n"/>
      <c r="E1493" s="26" t="n"/>
      <c r="F1493" s="27" t="n"/>
      <c r="G1493" s="28">
        <f>IFERROR(IF(E1493="","",VLOOKUP(E1493,'Setup - Mix Design'!$A$5:$I$504,9,0)),"")</f>
        <v/>
      </c>
      <c r="H1493" s="32">
        <f>IF(OR(F1493="",G1493=""),"",F1493*G1493)</f>
        <v/>
      </c>
      <c r="I1493" s="33">
        <f>IF(B1493="","",SUMIF('Dispatch (Challan)'!$C$5:$C$6004,B1493,'Dispatch (Challan)'!$F$5:$F$6004))</f>
        <v/>
      </c>
      <c r="J1493" s="33">
        <f>IF(F1493="","",F1493-I1493)</f>
        <v/>
      </c>
      <c r="K1493" s="28">
        <f>IF(F1493="","",IF(I1493=0,"Pending",IF(I1493&gt;=F1493,"Completed","Partial")))</f>
        <v/>
      </c>
    </row>
    <row r="1494">
      <c r="A1494" s="31" t="n"/>
      <c r="B1494" s="26" t="n"/>
      <c r="C1494" s="26" t="n"/>
      <c r="D1494" s="26" t="n"/>
      <c r="E1494" s="26" t="n"/>
      <c r="F1494" s="27" t="n"/>
      <c r="G1494" s="28">
        <f>IFERROR(IF(E1494="","",VLOOKUP(E1494,'Setup - Mix Design'!$A$5:$I$504,9,0)),"")</f>
        <v/>
      </c>
      <c r="H1494" s="32">
        <f>IF(OR(F1494="",G1494=""),"",F1494*G1494)</f>
        <v/>
      </c>
      <c r="I1494" s="33">
        <f>IF(B1494="","",SUMIF('Dispatch (Challan)'!$C$5:$C$6004,B1494,'Dispatch (Challan)'!$F$5:$F$6004))</f>
        <v/>
      </c>
      <c r="J1494" s="33">
        <f>IF(F1494="","",F1494-I1494)</f>
        <v/>
      </c>
      <c r="K1494" s="28">
        <f>IF(F1494="","",IF(I1494=0,"Pending",IF(I1494&gt;=F1494,"Completed","Partial")))</f>
        <v/>
      </c>
    </row>
    <row r="1495">
      <c r="A1495" s="31" t="n"/>
      <c r="B1495" s="26" t="n"/>
      <c r="C1495" s="26" t="n"/>
      <c r="D1495" s="26" t="n"/>
      <c r="E1495" s="26" t="n"/>
      <c r="F1495" s="27" t="n"/>
      <c r="G1495" s="28">
        <f>IFERROR(IF(E1495="","",VLOOKUP(E1495,'Setup - Mix Design'!$A$5:$I$504,9,0)),"")</f>
        <v/>
      </c>
      <c r="H1495" s="32">
        <f>IF(OR(F1495="",G1495=""),"",F1495*G1495)</f>
        <v/>
      </c>
      <c r="I1495" s="33">
        <f>IF(B1495="","",SUMIF('Dispatch (Challan)'!$C$5:$C$6004,B1495,'Dispatch (Challan)'!$F$5:$F$6004))</f>
        <v/>
      </c>
      <c r="J1495" s="33">
        <f>IF(F1495="","",F1495-I1495)</f>
        <v/>
      </c>
      <c r="K1495" s="28">
        <f>IF(F1495="","",IF(I1495=0,"Pending",IF(I1495&gt;=F1495,"Completed","Partial")))</f>
        <v/>
      </c>
    </row>
    <row r="1496">
      <c r="A1496" s="31" t="n"/>
      <c r="B1496" s="26" t="n"/>
      <c r="C1496" s="26" t="n"/>
      <c r="D1496" s="26" t="n"/>
      <c r="E1496" s="26" t="n"/>
      <c r="F1496" s="27" t="n"/>
      <c r="G1496" s="28">
        <f>IFERROR(IF(E1496="","",VLOOKUP(E1496,'Setup - Mix Design'!$A$5:$I$504,9,0)),"")</f>
        <v/>
      </c>
      <c r="H1496" s="32">
        <f>IF(OR(F1496="",G1496=""),"",F1496*G1496)</f>
        <v/>
      </c>
      <c r="I1496" s="33">
        <f>IF(B1496="","",SUMIF('Dispatch (Challan)'!$C$5:$C$6004,B1496,'Dispatch (Challan)'!$F$5:$F$6004))</f>
        <v/>
      </c>
      <c r="J1496" s="33">
        <f>IF(F1496="","",F1496-I1496)</f>
        <v/>
      </c>
      <c r="K1496" s="28">
        <f>IF(F1496="","",IF(I1496=0,"Pending",IF(I1496&gt;=F1496,"Completed","Partial")))</f>
        <v/>
      </c>
    </row>
    <row r="1497">
      <c r="A1497" s="31" t="n"/>
      <c r="B1497" s="26" t="n"/>
      <c r="C1497" s="26" t="n"/>
      <c r="D1497" s="26" t="n"/>
      <c r="E1497" s="26" t="n"/>
      <c r="F1497" s="27" t="n"/>
      <c r="G1497" s="28">
        <f>IFERROR(IF(E1497="","",VLOOKUP(E1497,'Setup - Mix Design'!$A$5:$I$504,9,0)),"")</f>
        <v/>
      </c>
      <c r="H1497" s="32">
        <f>IF(OR(F1497="",G1497=""),"",F1497*G1497)</f>
        <v/>
      </c>
      <c r="I1497" s="33">
        <f>IF(B1497="","",SUMIF('Dispatch (Challan)'!$C$5:$C$6004,B1497,'Dispatch (Challan)'!$F$5:$F$6004))</f>
        <v/>
      </c>
      <c r="J1497" s="33">
        <f>IF(F1497="","",F1497-I1497)</f>
        <v/>
      </c>
      <c r="K1497" s="28">
        <f>IF(F1497="","",IF(I1497=0,"Pending",IF(I1497&gt;=F1497,"Completed","Partial")))</f>
        <v/>
      </c>
    </row>
    <row r="1498">
      <c r="A1498" s="31" t="n"/>
      <c r="B1498" s="26" t="n"/>
      <c r="C1498" s="26" t="n"/>
      <c r="D1498" s="26" t="n"/>
      <c r="E1498" s="26" t="n"/>
      <c r="F1498" s="27" t="n"/>
      <c r="G1498" s="28">
        <f>IFERROR(IF(E1498="","",VLOOKUP(E1498,'Setup - Mix Design'!$A$5:$I$504,9,0)),"")</f>
        <v/>
      </c>
      <c r="H1498" s="32">
        <f>IF(OR(F1498="",G1498=""),"",F1498*G1498)</f>
        <v/>
      </c>
      <c r="I1498" s="33">
        <f>IF(B1498="","",SUMIF('Dispatch (Challan)'!$C$5:$C$6004,B1498,'Dispatch (Challan)'!$F$5:$F$6004))</f>
        <v/>
      </c>
      <c r="J1498" s="33">
        <f>IF(F1498="","",F1498-I1498)</f>
        <v/>
      </c>
      <c r="K1498" s="28">
        <f>IF(F1498="","",IF(I1498=0,"Pending",IF(I1498&gt;=F1498,"Completed","Partial")))</f>
        <v/>
      </c>
    </row>
    <row r="1499">
      <c r="A1499" s="31" t="n"/>
      <c r="B1499" s="26" t="n"/>
      <c r="C1499" s="26" t="n"/>
      <c r="D1499" s="26" t="n"/>
      <c r="E1499" s="26" t="n"/>
      <c r="F1499" s="27" t="n"/>
      <c r="G1499" s="28">
        <f>IFERROR(IF(E1499="","",VLOOKUP(E1499,'Setup - Mix Design'!$A$5:$I$504,9,0)),"")</f>
        <v/>
      </c>
      <c r="H1499" s="32">
        <f>IF(OR(F1499="",G1499=""),"",F1499*G1499)</f>
        <v/>
      </c>
      <c r="I1499" s="33">
        <f>IF(B1499="","",SUMIF('Dispatch (Challan)'!$C$5:$C$6004,B1499,'Dispatch (Challan)'!$F$5:$F$6004))</f>
        <v/>
      </c>
      <c r="J1499" s="33">
        <f>IF(F1499="","",F1499-I1499)</f>
        <v/>
      </c>
      <c r="K1499" s="28">
        <f>IF(F1499="","",IF(I1499=0,"Pending",IF(I1499&gt;=F1499,"Completed","Partial")))</f>
        <v/>
      </c>
    </row>
    <row r="1500">
      <c r="A1500" s="31" t="n"/>
      <c r="B1500" s="26" t="n"/>
      <c r="C1500" s="26" t="n"/>
      <c r="D1500" s="26" t="n"/>
      <c r="E1500" s="26" t="n"/>
      <c r="F1500" s="27" t="n"/>
      <c r="G1500" s="28">
        <f>IFERROR(IF(E1500="","",VLOOKUP(E1500,'Setup - Mix Design'!$A$5:$I$504,9,0)),"")</f>
        <v/>
      </c>
      <c r="H1500" s="32">
        <f>IF(OR(F1500="",G1500=""),"",F1500*G1500)</f>
        <v/>
      </c>
      <c r="I1500" s="33">
        <f>IF(B1500="","",SUMIF('Dispatch (Challan)'!$C$5:$C$6004,B1500,'Dispatch (Challan)'!$F$5:$F$6004))</f>
        <v/>
      </c>
      <c r="J1500" s="33">
        <f>IF(F1500="","",F1500-I1500)</f>
        <v/>
      </c>
      <c r="K1500" s="28">
        <f>IF(F1500="","",IF(I1500=0,"Pending",IF(I1500&gt;=F1500,"Completed","Partial")))</f>
        <v/>
      </c>
    </row>
    <row r="1501">
      <c r="A1501" s="31" t="n"/>
      <c r="B1501" s="26" t="n"/>
      <c r="C1501" s="26" t="n"/>
      <c r="D1501" s="26" t="n"/>
      <c r="E1501" s="26" t="n"/>
      <c r="F1501" s="27" t="n"/>
      <c r="G1501" s="28">
        <f>IFERROR(IF(E1501="","",VLOOKUP(E1501,'Setup - Mix Design'!$A$5:$I$504,9,0)),"")</f>
        <v/>
      </c>
      <c r="H1501" s="32">
        <f>IF(OR(F1501="",G1501=""),"",F1501*G1501)</f>
        <v/>
      </c>
      <c r="I1501" s="33">
        <f>IF(B1501="","",SUMIF('Dispatch (Challan)'!$C$5:$C$6004,B1501,'Dispatch (Challan)'!$F$5:$F$6004))</f>
        <v/>
      </c>
      <c r="J1501" s="33">
        <f>IF(F1501="","",F1501-I1501)</f>
        <v/>
      </c>
      <c r="K1501" s="28">
        <f>IF(F1501="","",IF(I1501=0,"Pending",IF(I1501&gt;=F1501,"Completed","Partial")))</f>
        <v/>
      </c>
    </row>
    <row r="1502">
      <c r="A1502" s="31" t="n"/>
      <c r="B1502" s="26" t="n"/>
      <c r="C1502" s="26" t="n"/>
      <c r="D1502" s="26" t="n"/>
      <c r="E1502" s="26" t="n"/>
      <c r="F1502" s="27" t="n"/>
      <c r="G1502" s="28">
        <f>IFERROR(IF(E1502="","",VLOOKUP(E1502,'Setup - Mix Design'!$A$5:$I$504,9,0)),"")</f>
        <v/>
      </c>
      <c r="H1502" s="32">
        <f>IF(OR(F1502="",G1502=""),"",F1502*G1502)</f>
        <v/>
      </c>
      <c r="I1502" s="33">
        <f>IF(B1502="","",SUMIF('Dispatch (Challan)'!$C$5:$C$6004,B1502,'Dispatch (Challan)'!$F$5:$F$6004))</f>
        <v/>
      </c>
      <c r="J1502" s="33">
        <f>IF(F1502="","",F1502-I1502)</f>
        <v/>
      </c>
      <c r="K1502" s="28">
        <f>IF(F1502="","",IF(I1502=0,"Pending",IF(I1502&gt;=F1502,"Completed","Partial")))</f>
        <v/>
      </c>
    </row>
    <row r="1503">
      <c r="A1503" s="31" t="n"/>
      <c r="B1503" s="26" t="n"/>
      <c r="C1503" s="26" t="n"/>
      <c r="D1503" s="26" t="n"/>
      <c r="E1503" s="26" t="n"/>
      <c r="F1503" s="27" t="n"/>
      <c r="G1503" s="28">
        <f>IFERROR(IF(E1503="","",VLOOKUP(E1503,'Setup - Mix Design'!$A$5:$I$504,9,0)),"")</f>
        <v/>
      </c>
      <c r="H1503" s="32">
        <f>IF(OR(F1503="",G1503=""),"",F1503*G1503)</f>
        <v/>
      </c>
      <c r="I1503" s="33">
        <f>IF(B1503="","",SUMIF('Dispatch (Challan)'!$C$5:$C$6004,B1503,'Dispatch (Challan)'!$F$5:$F$6004))</f>
        <v/>
      </c>
      <c r="J1503" s="33">
        <f>IF(F1503="","",F1503-I1503)</f>
        <v/>
      </c>
      <c r="K1503" s="28">
        <f>IF(F1503="","",IF(I1503=0,"Pending",IF(I1503&gt;=F1503,"Completed","Partial")))</f>
        <v/>
      </c>
    </row>
    <row r="1504">
      <c r="A1504" s="31" t="n"/>
      <c r="B1504" s="26" t="n"/>
      <c r="C1504" s="26" t="n"/>
      <c r="D1504" s="26" t="n"/>
      <c r="E1504" s="26" t="n"/>
      <c r="F1504" s="27" t="n"/>
      <c r="G1504" s="28">
        <f>IFERROR(IF(E1504="","",VLOOKUP(E1504,'Setup - Mix Design'!$A$5:$I$504,9,0)),"")</f>
        <v/>
      </c>
      <c r="H1504" s="32">
        <f>IF(OR(F1504="",G1504=""),"",F1504*G1504)</f>
        <v/>
      </c>
      <c r="I1504" s="33">
        <f>IF(B1504="","",SUMIF('Dispatch (Challan)'!$C$5:$C$6004,B1504,'Dispatch (Challan)'!$F$5:$F$6004))</f>
        <v/>
      </c>
      <c r="J1504" s="33">
        <f>IF(F1504="","",F1504-I1504)</f>
        <v/>
      </c>
      <c r="K1504" s="28">
        <f>IF(F1504="","",IF(I1504=0,"Pending",IF(I1504&gt;=F1504,"Completed","Partial")))</f>
        <v/>
      </c>
    </row>
    <row r="1505">
      <c r="A1505" s="31" t="n"/>
      <c r="B1505" s="26" t="n"/>
      <c r="C1505" s="26" t="n"/>
      <c r="D1505" s="26" t="n"/>
      <c r="E1505" s="26" t="n"/>
      <c r="F1505" s="27" t="n"/>
      <c r="G1505" s="28">
        <f>IFERROR(IF(E1505="","",VLOOKUP(E1505,'Setup - Mix Design'!$A$5:$I$504,9,0)),"")</f>
        <v/>
      </c>
      <c r="H1505" s="32">
        <f>IF(OR(F1505="",G1505=""),"",F1505*G1505)</f>
        <v/>
      </c>
      <c r="I1505" s="33">
        <f>IF(B1505="","",SUMIF('Dispatch (Challan)'!$C$5:$C$6004,B1505,'Dispatch (Challan)'!$F$5:$F$6004))</f>
        <v/>
      </c>
      <c r="J1505" s="33">
        <f>IF(F1505="","",F1505-I1505)</f>
        <v/>
      </c>
      <c r="K1505" s="28">
        <f>IF(F1505="","",IF(I1505=0,"Pending",IF(I1505&gt;=F1505,"Completed","Partial")))</f>
        <v/>
      </c>
    </row>
    <row r="1506">
      <c r="A1506" s="31" t="n"/>
      <c r="B1506" s="26" t="n"/>
      <c r="C1506" s="26" t="n"/>
      <c r="D1506" s="26" t="n"/>
      <c r="E1506" s="26" t="n"/>
      <c r="F1506" s="27" t="n"/>
      <c r="G1506" s="28">
        <f>IFERROR(IF(E1506="","",VLOOKUP(E1506,'Setup - Mix Design'!$A$5:$I$504,9,0)),"")</f>
        <v/>
      </c>
      <c r="H1506" s="32">
        <f>IF(OR(F1506="",G1506=""),"",F1506*G1506)</f>
        <v/>
      </c>
      <c r="I1506" s="33">
        <f>IF(B1506="","",SUMIF('Dispatch (Challan)'!$C$5:$C$6004,B1506,'Dispatch (Challan)'!$F$5:$F$6004))</f>
        <v/>
      </c>
      <c r="J1506" s="33">
        <f>IF(F1506="","",F1506-I1506)</f>
        <v/>
      </c>
      <c r="K1506" s="28">
        <f>IF(F1506="","",IF(I1506=0,"Pending",IF(I1506&gt;=F1506,"Completed","Partial")))</f>
        <v/>
      </c>
    </row>
    <row r="1507">
      <c r="A1507" s="31" t="n"/>
      <c r="B1507" s="26" t="n"/>
      <c r="C1507" s="26" t="n"/>
      <c r="D1507" s="26" t="n"/>
      <c r="E1507" s="26" t="n"/>
      <c r="F1507" s="27" t="n"/>
      <c r="G1507" s="28">
        <f>IFERROR(IF(E1507="","",VLOOKUP(E1507,'Setup - Mix Design'!$A$5:$I$504,9,0)),"")</f>
        <v/>
      </c>
      <c r="H1507" s="32">
        <f>IF(OR(F1507="",G1507=""),"",F1507*G1507)</f>
        <v/>
      </c>
      <c r="I1507" s="33">
        <f>IF(B1507="","",SUMIF('Dispatch (Challan)'!$C$5:$C$6004,B1507,'Dispatch (Challan)'!$F$5:$F$6004))</f>
        <v/>
      </c>
      <c r="J1507" s="33">
        <f>IF(F1507="","",F1507-I1507)</f>
        <v/>
      </c>
      <c r="K1507" s="28">
        <f>IF(F1507="","",IF(I1507=0,"Pending",IF(I1507&gt;=F1507,"Completed","Partial")))</f>
        <v/>
      </c>
    </row>
    <row r="1508">
      <c r="A1508" s="31" t="n"/>
      <c r="B1508" s="26" t="n"/>
      <c r="C1508" s="26" t="n"/>
      <c r="D1508" s="26" t="n"/>
      <c r="E1508" s="26" t="n"/>
      <c r="F1508" s="27" t="n"/>
      <c r="G1508" s="28">
        <f>IFERROR(IF(E1508="","",VLOOKUP(E1508,'Setup - Mix Design'!$A$5:$I$504,9,0)),"")</f>
        <v/>
      </c>
      <c r="H1508" s="32">
        <f>IF(OR(F1508="",G1508=""),"",F1508*G1508)</f>
        <v/>
      </c>
      <c r="I1508" s="33">
        <f>IF(B1508="","",SUMIF('Dispatch (Challan)'!$C$5:$C$6004,B1508,'Dispatch (Challan)'!$F$5:$F$6004))</f>
        <v/>
      </c>
      <c r="J1508" s="33">
        <f>IF(F1508="","",F1508-I1508)</f>
        <v/>
      </c>
      <c r="K1508" s="28">
        <f>IF(F1508="","",IF(I1508=0,"Pending",IF(I1508&gt;=F1508,"Completed","Partial")))</f>
        <v/>
      </c>
    </row>
    <row r="1509">
      <c r="A1509" s="31" t="n"/>
      <c r="B1509" s="26" t="n"/>
      <c r="C1509" s="26" t="n"/>
      <c r="D1509" s="26" t="n"/>
      <c r="E1509" s="26" t="n"/>
      <c r="F1509" s="27" t="n"/>
      <c r="G1509" s="28">
        <f>IFERROR(IF(E1509="","",VLOOKUP(E1509,'Setup - Mix Design'!$A$5:$I$504,9,0)),"")</f>
        <v/>
      </c>
      <c r="H1509" s="32">
        <f>IF(OR(F1509="",G1509=""),"",F1509*G1509)</f>
        <v/>
      </c>
      <c r="I1509" s="33">
        <f>IF(B1509="","",SUMIF('Dispatch (Challan)'!$C$5:$C$6004,B1509,'Dispatch (Challan)'!$F$5:$F$6004))</f>
        <v/>
      </c>
      <c r="J1509" s="33">
        <f>IF(F1509="","",F1509-I1509)</f>
        <v/>
      </c>
      <c r="K1509" s="28">
        <f>IF(F1509="","",IF(I1509=0,"Pending",IF(I1509&gt;=F1509,"Completed","Partial")))</f>
        <v/>
      </c>
    </row>
    <row r="1510">
      <c r="A1510" s="31" t="n"/>
      <c r="B1510" s="26" t="n"/>
      <c r="C1510" s="26" t="n"/>
      <c r="D1510" s="26" t="n"/>
      <c r="E1510" s="26" t="n"/>
      <c r="F1510" s="27" t="n"/>
      <c r="G1510" s="28">
        <f>IFERROR(IF(E1510="","",VLOOKUP(E1510,'Setup - Mix Design'!$A$5:$I$504,9,0)),"")</f>
        <v/>
      </c>
      <c r="H1510" s="32">
        <f>IF(OR(F1510="",G1510=""),"",F1510*G1510)</f>
        <v/>
      </c>
      <c r="I1510" s="33">
        <f>IF(B1510="","",SUMIF('Dispatch (Challan)'!$C$5:$C$6004,B1510,'Dispatch (Challan)'!$F$5:$F$6004))</f>
        <v/>
      </c>
      <c r="J1510" s="33">
        <f>IF(F1510="","",F1510-I1510)</f>
        <v/>
      </c>
      <c r="K1510" s="28">
        <f>IF(F1510="","",IF(I1510=0,"Pending",IF(I1510&gt;=F1510,"Completed","Partial")))</f>
        <v/>
      </c>
    </row>
    <row r="1511">
      <c r="A1511" s="31" t="n"/>
      <c r="B1511" s="26" t="n"/>
      <c r="C1511" s="26" t="n"/>
      <c r="D1511" s="26" t="n"/>
      <c r="E1511" s="26" t="n"/>
      <c r="F1511" s="27" t="n"/>
      <c r="G1511" s="28">
        <f>IFERROR(IF(E1511="","",VLOOKUP(E1511,'Setup - Mix Design'!$A$5:$I$504,9,0)),"")</f>
        <v/>
      </c>
      <c r="H1511" s="32">
        <f>IF(OR(F1511="",G1511=""),"",F1511*G1511)</f>
        <v/>
      </c>
      <c r="I1511" s="33">
        <f>IF(B1511="","",SUMIF('Dispatch (Challan)'!$C$5:$C$6004,B1511,'Dispatch (Challan)'!$F$5:$F$6004))</f>
        <v/>
      </c>
      <c r="J1511" s="33">
        <f>IF(F1511="","",F1511-I1511)</f>
        <v/>
      </c>
      <c r="K1511" s="28">
        <f>IF(F1511="","",IF(I1511=0,"Pending",IF(I1511&gt;=F1511,"Completed","Partial")))</f>
        <v/>
      </c>
    </row>
    <row r="1512">
      <c r="A1512" s="31" t="n"/>
      <c r="B1512" s="26" t="n"/>
      <c r="C1512" s="26" t="n"/>
      <c r="D1512" s="26" t="n"/>
      <c r="E1512" s="26" t="n"/>
      <c r="F1512" s="27" t="n"/>
      <c r="G1512" s="28">
        <f>IFERROR(IF(E1512="","",VLOOKUP(E1512,'Setup - Mix Design'!$A$5:$I$504,9,0)),"")</f>
        <v/>
      </c>
      <c r="H1512" s="32">
        <f>IF(OR(F1512="",G1512=""),"",F1512*G1512)</f>
        <v/>
      </c>
      <c r="I1512" s="33">
        <f>IF(B1512="","",SUMIF('Dispatch (Challan)'!$C$5:$C$6004,B1512,'Dispatch (Challan)'!$F$5:$F$6004))</f>
        <v/>
      </c>
      <c r="J1512" s="33">
        <f>IF(F1512="","",F1512-I1512)</f>
        <v/>
      </c>
      <c r="K1512" s="28">
        <f>IF(F1512="","",IF(I1512=0,"Pending",IF(I1512&gt;=F1512,"Completed","Partial")))</f>
        <v/>
      </c>
    </row>
    <row r="1513">
      <c r="A1513" s="31" t="n"/>
      <c r="B1513" s="26" t="n"/>
      <c r="C1513" s="26" t="n"/>
      <c r="D1513" s="26" t="n"/>
      <c r="E1513" s="26" t="n"/>
      <c r="F1513" s="27" t="n"/>
      <c r="G1513" s="28">
        <f>IFERROR(IF(E1513="","",VLOOKUP(E1513,'Setup - Mix Design'!$A$5:$I$504,9,0)),"")</f>
        <v/>
      </c>
      <c r="H1513" s="32">
        <f>IF(OR(F1513="",G1513=""),"",F1513*G1513)</f>
        <v/>
      </c>
      <c r="I1513" s="33">
        <f>IF(B1513="","",SUMIF('Dispatch (Challan)'!$C$5:$C$6004,B1513,'Dispatch (Challan)'!$F$5:$F$6004))</f>
        <v/>
      </c>
      <c r="J1513" s="33">
        <f>IF(F1513="","",F1513-I1513)</f>
        <v/>
      </c>
      <c r="K1513" s="28">
        <f>IF(F1513="","",IF(I1513=0,"Pending",IF(I1513&gt;=F1513,"Completed","Partial")))</f>
        <v/>
      </c>
    </row>
    <row r="1514">
      <c r="A1514" s="31" t="n"/>
      <c r="B1514" s="26" t="n"/>
      <c r="C1514" s="26" t="n"/>
      <c r="D1514" s="26" t="n"/>
      <c r="E1514" s="26" t="n"/>
      <c r="F1514" s="27" t="n"/>
      <c r="G1514" s="28">
        <f>IFERROR(IF(E1514="","",VLOOKUP(E1514,'Setup - Mix Design'!$A$5:$I$504,9,0)),"")</f>
        <v/>
      </c>
      <c r="H1514" s="32">
        <f>IF(OR(F1514="",G1514=""),"",F1514*G1514)</f>
        <v/>
      </c>
      <c r="I1514" s="33">
        <f>IF(B1514="","",SUMIF('Dispatch (Challan)'!$C$5:$C$6004,B1514,'Dispatch (Challan)'!$F$5:$F$6004))</f>
        <v/>
      </c>
      <c r="J1514" s="33">
        <f>IF(F1514="","",F1514-I1514)</f>
        <v/>
      </c>
      <c r="K1514" s="28">
        <f>IF(F1514="","",IF(I1514=0,"Pending",IF(I1514&gt;=F1514,"Completed","Partial")))</f>
        <v/>
      </c>
    </row>
    <row r="1515">
      <c r="A1515" s="31" t="n"/>
      <c r="B1515" s="26" t="n"/>
      <c r="C1515" s="26" t="n"/>
      <c r="D1515" s="26" t="n"/>
      <c r="E1515" s="26" t="n"/>
      <c r="F1515" s="27" t="n"/>
      <c r="G1515" s="28">
        <f>IFERROR(IF(E1515="","",VLOOKUP(E1515,'Setup - Mix Design'!$A$5:$I$504,9,0)),"")</f>
        <v/>
      </c>
      <c r="H1515" s="32">
        <f>IF(OR(F1515="",G1515=""),"",F1515*G1515)</f>
        <v/>
      </c>
      <c r="I1515" s="33">
        <f>IF(B1515="","",SUMIF('Dispatch (Challan)'!$C$5:$C$6004,B1515,'Dispatch (Challan)'!$F$5:$F$6004))</f>
        <v/>
      </c>
      <c r="J1515" s="33">
        <f>IF(F1515="","",F1515-I1515)</f>
        <v/>
      </c>
      <c r="K1515" s="28">
        <f>IF(F1515="","",IF(I1515=0,"Pending",IF(I1515&gt;=F1515,"Completed","Partial")))</f>
        <v/>
      </c>
    </row>
    <row r="1516">
      <c r="A1516" s="31" t="n"/>
      <c r="B1516" s="26" t="n"/>
      <c r="C1516" s="26" t="n"/>
      <c r="D1516" s="26" t="n"/>
      <c r="E1516" s="26" t="n"/>
      <c r="F1516" s="27" t="n"/>
      <c r="G1516" s="28">
        <f>IFERROR(IF(E1516="","",VLOOKUP(E1516,'Setup - Mix Design'!$A$5:$I$504,9,0)),"")</f>
        <v/>
      </c>
      <c r="H1516" s="32">
        <f>IF(OR(F1516="",G1516=""),"",F1516*G1516)</f>
        <v/>
      </c>
      <c r="I1516" s="33">
        <f>IF(B1516="","",SUMIF('Dispatch (Challan)'!$C$5:$C$6004,B1516,'Dispatch (Challan)'!$F$5:$F$6004))</f>
        <v/>
      </c>
      <c r="J1516" s="33">
        <f>IF(F1516="","",F1516-I1516)</f>
        <v/>
      </c>
      <c r="K1516" s="28">
        <f>IF(F1516="","",IF(I1516=0,"Pending",IF(I1516&gt;=F1516,"Completed","Partial")))</f>
        <v/>
      </c>
    </row>
    <row r="1517">
      <c r="A1517" s="31" t="n"/>
      <c r="B1517" s="26" t="n"/>
      <c r="C1517" s="26" t="n"/>
      <c r="D1517" s="26" t="n"/>
      <c r="E1517" s="26" t="n"/>
      <c r="F1517" s="27" t="n"/>
      <c r="G1517" s="28">
        <f>IFERROR(IF(E1517="","",VLOOKUP(E1517,'Setup - Mix Design'!$A$5:$I$504,9,0)),"")</f>
        <v/>
      </c>
      <c r="H1517" s="32">
        <f>IF(OR(F1517="",G1517=""),"",F1517*G1517)</f>
        <v/>
      </c>
      <c r="I1517" s="33">
        <f>IF(B1517="","",SUMIF('Dispatch (Challan)'!$C$5:$C$6004,B1517,'Dispatch (Challan)'!$F$5:$F$6004))</f>
        <v/>
      </c>
      <c r="J1517" s="33">
        <f>IF(F1517="","",F1517-I1517)</f>
        <v/>
      </c>
      <c r="K1517" s="28">
        <f>IF(F1517="","",IF(I1517=0,"Pending",IF(I1517&gt;=F1517,"Completed","Partial")))</f>
        <v/>
      </c>
    </row>
    <row r="1518">
      <c r="A1518" s="31" t="n"/>
      <c r="B1518" s="26" t="n"/>
      <c r="C1518" s="26" t="n"/>
      <c r="D1518" s="26" t="n"/>
      <c r="E1518" s="26" t="n"/>
      <c r="F1518" s="27" t="n"/>
      <c r="G1518" s="28">
        <f>IFERROR(IF(E1518="","",VLOOKUP(E1518,'Setup - Mix Design'!$A$5:$I$504,9,0)),"")</f>
        <v/>
      </c>
      <c r="H1518" s="32">
        <f>IF(OR(F1518="",G1518=""),"",F1518*G1518)</f>
        <v/>
      </c>
      <c r="I1518" s="33">
        <f>IF(B1518="","",SUMIF('Dispatch (Challan)'!$C$5:$C$6004,B1518,'Dispatch (Challan)'!$F$5:$F$6004))</f>
        <v/>
      </c>
      <c r="J1518" s="33">
        <f>IF(F1518="","",F1518-I1518)</f>
        <v/>
      </c>
      <c r="K1518" s="28">
        <f>IF(F1518="","",IF(I1518=0,"Pending",IF(I1518&gt;=F1518,"Completed","Partial")))</f>
        <v/>
      </c>
    </row>
    <row r="1519">
      <c r="A1519" s="31" t="n"/>
      <c r="B1519" s="26" t="n"/>
      <c r="C1519" s="26" t="n"/>
      <c r="D1519" s="26" t="n"/>
      <c r="E1519" s="26" t="n"/>
      <c r="F1519" s="27" t="n"/>
      <c r="G1519" s="28">
        <f>IFERROR(IF(E1519="","",VLOOKUP(E1519,'Setup - Mix Design'!$A$5:$I$504,9,0)),"")</f>
        <v/>
      </c>
      <c r="H1519" s="32">
        <f>IF(OR(F1519="",G1519=""),"",F1519*G1519)</f>
        <v/>
      </c>
      <c r="I1519" s="33">
        <f>IF(B1519="","",SUMIF('Dispatch (Challan)'!$C$5:$C$6004,B1519,'Dispatch (Challan)'!$F$5:$F$6004))</f>
        <v/>
      </c>
      <c r="J1519" s="33">
        <f>IF(F1519="","",F1519-I1519)</f>
        <v/>
      </c>
      <c r="K1519" s="28">
        <f>IF(F1519="","",IF(I1519=0,"Pending",IF(I1519&gt;=F1519,"Completed","Partial")))</f>
        <v/>
      </c>
    </row>
    <row r="1520">
      <c r="A1520" s="31" t="n"/>
      <c r="B1520" s="26" t="n"/>
      <c r="C1520" s="26" t="n"/>
      <c r="D1520" s="26" t="n"/>
      <c r="E1520" s="26" t="n"/>
      <c r="F1520" s="27" t="n"/>
      <c r="G1520" s="28">
        <f>IFERROR(IF(E1520="","",VLOOKUP(E1520,'Setup - Mix Design'!$A$5:$I$504,9,0)),"")</f>
        <v/>
      </c>
      <c r="H1520" s="32">
        <f>IF(OR(F1520="",G1520=""),"",F1520*G1520)</f>
        <v/>
      </c>
      <c r="I1520" s="33">
        <f>IF(B1520="","",SUMIF('Dispatch (Challan)'!$C$5:$C$6004,B1520,'Dispatch (Challan)'!$F$5:$F$6004))</f>
        <v/>
      </c>
      <c r="J1520" s="33">
        <f>IF(F1520="","",F1520-I1520)</f>
        <v/>
      </c>
      <c r="K1520" s="28">
        <f>IF(F1520="","",IF(I1520=0,"Pending",IF(I1520&gt;=F1520,"Completed","Partial")))</f>
        <v/>
      </c>
    </row>
    <row r="1521">
      <c r="A1521" s="31" t="n"/>
      <c r="B1521" s="26" t="n"/>
      <c r="C1521" s="26" t="n"/>
      <c r="D1521" s="26" t="n"/>
      <c r="E1521" s="26" t="n"/>
      <c r="F1521" s="27" t="n"/>
      <c r="G1521" s="28">
        <f>IFERROR(IF(E1521="","",VLOOKUP(E1521,'Setup - Mix Design'!$A$5:$I$504,9,0)),"")</f>
        <v/>
      </c>
      <c r="H1521" s="32">
        <f>IF(OR(F1521="",G1521=""),"",F1521*G1521)</f>
        <v/>
      </c>
      <c r="I1521" s="33">
        <f>IF(B1521="","",SUMIF('Dispatch (Challan)'!$C$5:$C$6004,B1521,'Dispatch (Challan)'!$F$5:$F$6004))</f>
        <v/>
      </c>
      <c r="J1521" s="33">
        <f>IF(F1521="","",F1521-I1521)</f>
        <v/>
      </c>
      <c r="K1521" s="28">
        <f>IF(F1521="","",IF(I1521=0,"Pending",IF(I1521&gt;=F1521,"Completed","Partial")))</f>
        <v/>
      </c>
    </row>
    <row r="1522">
      <c r="A1522" s="31" t="n"/>
      <c r="B1522" s="26" t="n"/>
      <c r="C1522" s="26" t="n"/>
      <c r="D1522" s="26" t="n"/>
      <c r="E1522" s="26" t="n"/>
      <c r="F1522" s="27" t="n"/>
      <c r="G1522" s="28">
        <f>IFERROR(IF(E1522="","",VLOOKUP(E1522,'Setup - Mix Design'!$A$5:$I$504,9,0)),"")</f>
        <v/>
      </c>
      <c r="H1522" s="32">
        <f>IF(OR(F1522="",G1522=""),"",F1522*G1522)</f>
        <v/>
      </c>
      <c r="I1522" s="33">
        <f>IF(B1522="","",SUMIF('Dispatch (Challan)'!$C$5:$C$6004,B1522,'Dispatch (Challan)'!$F$5:$F$6004))</f>
        <v/>
      </c>
      <c r="J1522" s="33">
        <f>IF(F1522="","",F1522-I1522)</f>
        <v/>
      </c>
      <c r="K1522" s="28">
        <f>IF(F1522="","",IF(I1522=0,"Pending",IF(I1522&gt;=F1522,"Completed","Partial")))</f>
        <v/>
      </c>
    </row>
    <row r="1523">
      <c r="A1523" s="31" t="n"/>
      <c r="B1523" s="26" t="n"/>
      <c r="C1523" s="26" t="n"/>
      <c r="D1523" s="26" t="n"/>
      <c r="E1523" s="26" t="n"/>
      <c r="F1523" s="27" t="n"/>
      <c r="G1523" s="28">
        <f>IFERROR(IF(E1523="","",VLOOKUP(E1523,'Setup - Mix Design'!$A$5:$I$504,9,0)),"")</f>
        <v/>
      </c>
      <c r="H1523" s="32">
        <f>IF(OR(F1523="",G1523=""),"",F1523*G1523)</f>
        <v/>
      </c>
      <c r="I1523" s="33">
        <f>IF(B1523="","",SUMIF('Dispatch (Challan)'!$C$5:$C$6004,B1523,'Dispatch (Challan)'!$F$5:$F$6004))</f>
        <v/>
      </c>
      <c r="J1523" s="33">
        <f>IF(F1523="","",F1523-I1523)</f>
        <v/>
      </c>
      <c r="K1523" s="28">
        <f>IF(F1523="","",IF(I1523=0,"Pending",IF(I1523&gt;=F1523,"Completed","Partial")))</f>
        <v/>
      </c>
    </row>
    <row r="1524">
      <c r="A1524" s="31" t="n"/>
      <c r="B1524" s="26" t="n"/>
      <c r="C1524" s="26" t="n"/>
      <c r="D1524" s="26" t="n"/>
      <c r="E1524" s="26" t="n"/>
      <c r="F1524" s="27" t="n"/>
      <c r="G1524" s="28">
        <f>IFERROR(IF(E1524="","",VLOOKUP(E1524,'Setup - Mix Design'!$A$5:$I$504,9,0)),"")</f>
        <v/>
      </c>
      <c r="H1524" s="32">
        <f>IF(OR(F1524="",G1524=""),"",F1524*G1524)</f>
        <v/>
      </c>
      <c r="I1524" s="33">
        <f>IF(B1524="","",SUMIF('Dispatch (Challan)'!$C$5:$C$6004,B1524,'Dispatch (Challan)'!$F$5:$F$6004))</f>
        <v/>
      </c>
      <c r="J1524" s="33">
        <f>IF(F1524="","",F1524-I1524)</f>
        <v/>
      </c>
      <c r="K1524" s="28">
        <f>IF(F1524="","",IF(I1524=0,"Pending",IF(I1524&gt;=F1524,"Completed","Partial")))</f>
        <v/>
      </c>
    </row>
    <row r="1525">
      <c r="A1525" s="31" t="n"/>
      <c r="B1525" s="26" t="n"/>
      <c r="C1525" s="26" t="n"/>
      <c r="D1525" s="26" t="n"/>
      <c r="E1525" s="26" t="n"/>
      <c r="F1525" s="27" t="n"/>
      <c r="G1525" s="28">
        <f>IFERROR(IF(E1525="","",VLOOKUP(E1525,'Setup - Mix Design'!$A$5:$I$504,9,0)),"")</f>
        <v/>
      </c>
      <c r="H1525" s="32">
        <f>IF(OR(F1525="",G1525=""),"",F1525*G1525)</f>
        <v/>
      </c>
      <c r="I1525" s="33">
        <f>IF(B1525="","",SUMIF('Dispatch (Challan)'!$C$5:$C$6004,B1525,'Dispatch (Challan)'!$F$5:$F$6004))</f>
        <v/>
      </c>
      <c r="J1525" s="33">
        <f>IF(F1525="","",F1525-I1525)</f>
        <v/>
      </c>
      <c r="K1525" s="28">
        <f>IF(F1525="","",IF(I1525=0,"Pending",IF(I1525&gt;=F1525,"Completed","Partial")))</f>
        <v/>
      </c>
    </row>
    <row r="1526">
      <c r="A1526" s="31" t="n"/>
      <c r="B1526" s="26" t="n"/>
      <c r="C1526" s="26" t="n"/>
      <c r="D1526" s="26" t="n"/>
      <c r="E1526" s="26" t="n"/>
      <c r="F1526" s="27" t="n"/>
      <c r="G1526" s="28">
        <f>IFERROR(IF(E1526="","",VLOOKUP(E1526,'Setup - Mix Design'!$A$5:$I$504,9,0)),"")</f>
        <v/>
      </c>
      <c r="H1526" s="32">
        <f>IF(OR(F1526="",G1526=""),"",F1526*G1526)</f>
        <v/>
      </c>
      <c r="I1526" s="33">
        <f>IF(B1526="","",SUMIF('Dispatch (Challan)'!$C$5:$C$6004,B1526,'Dispatch (Challan)'!$F$5:$F$6004))</f>
        <v/>
      </c>
      <c r="J1526" s="33">
        <f>IF(F1526="","",F1526-I1526)</f>
        <v/>
      </c>
      <c r="K1526" s="28">
        <f>IF(F1526="","",IF(I1526=0,"Pending",IF(I1526&gt;=F1526,"Completed","Partial")))</f>
        <v/>
      </c>
    </row>
    <row r="1527">
      <c r="A1527" s="31" t="n"/>
      <c r="B1527" s="26" t="n"/>
      <c r="C1527" s="26" t="n"/>
      <c r="D1527" s="26" t="n"/>
      <c r="E1527" s="26" t="n"/>
      <c r="F1527" s="27" t="n"/>
      <c r="G1527" s="28">
        <f>IFERROR(IF(E1527="","",VLOOKUP(E1527,'Setup - Mix Design'!$A$5:$I$504,9,0)),"")</f>
        <v/>
      </c>
      <c r="H1527" s="32">
        <f>IF(OR(F1527="",G1527=""),"",F1527*G1527)</f>
        <v/>
      </c>
      <c r="I1527" s="33">
        <f>IF(B1527="","",SUMIF('Dispatch (Challan)'!$C$5:$C$6004,B1527,'Dispatch (Challan)'!$F$5:$F$6004))</f>
        <v/>
      </c>
      <c r="J1527" s="33">
        <f>IF(F1527="","",F1527-I1527)</f>
        <v/>
      </c>
      <c r="K1527" s="28">
        <f>IF(F1527="","",IF(I1527=0,"Pending",IF(I1527&gt;=F1527,"Completed","Partial")))</f>
        <v/>
      </c>
    </row>
    <row r="1528">
      <c r="A1528" s="31" t="n"/>
      <c r="B1528" s="26" t="n"/>
      <c r="C1528" s="26" t="n"/>
      <c r="D1528" s="26" t="n"/>
      <c r="E1528" s="26" t="n"/>
      <c r="F1528" s="27" t="n"/>
      <c r="G1528" s="28">
        <f>IFERROR(IF(E1528="","",VLOOKUP(E1528,'Setup - Mix Design'!$A$5:$I$504,9,0)),"")</f>
        <v/>
      </c>
      <c r="H1528" s="32">
        <f>IF(OR(F1528="",G1528=""),"",F1528*G1528)</f>
        <v/>
      </c>
      <c r="I1528" s="33">
        <f>IF(B1528="","",SUMIF('Dispatch (Challan)'!$C$5:$C$6004,B1528,'Dispatch (Challan)'!$F$5:$F$6004))</f>
        <v/>
      </c>
      <c r="J1528" s="33">
        <f>IF(F1528="","",F1528-I1528)</f>
        <v/>
      </c>
      <c r="K1528" s="28">
        <f>IF(F1528="","",IF(I1528=0,"Pending",IF(I1528&gt;=F1528,"Completed","Partial")))</f>
        <v/>
      </c>
    </row>
    <row r="1529">
      <c r="A1529" s="31" t="n"/>
      <c r="B1529" s="26" t="n"/>
      <c r="C1529" s="26" t="n"/>
      <c r="D1529" s="26" t="n"/>
      <c r="E1529" s="26" t="n"/>
      <c r="F1529" s="27" t="n"/>
      <c r="G1529" s="28">
        <f>IFERROR(IF(E1529="","",VLOOKUP(E1529,'Setup - Mix Design'!$A$5:$I$504,9,0)),"")</f>
        <v/>
      </c>
      <c r="H1529" s="32">
        <f>IF(OR(F1529="",G1529=""),"",F1529*G1529)</f>
        <v/>
      </c>
      <c r="I1529" s="33">
        <f>IF(B1529="","",SUMIF('Dispatch (Challan)'!$C$5:$C$6004,B1529,'Dispatch (Challan)'!$F$5:$F$6004))</f>
        <v/>
      </c>
      <c r="J1529" s="33">
        <f>IF(F1529="","",F1529-I1529)</f>
        <v/>
      </c>
      <c r="K1529" s="28">
        <f>IF(F1529="","",IF(I1529=0,"Pending",IF(I1529&gt;=F1529,"Completed","Partial")))</f>
        <v/>
      </c>
    </row>
    <row r="1530">
      <c r="A1530" s="31" t="n"/>
      <c r="B1530" s="26" t="n"/>
      <c r="C1530" s="26" t="n"/>
      <c r="D1530" s="26" t="n"/>
      <c r="E1530" s="26" t="n"/>
      <c r="F1530" s="27" t="n"/>
      <c r="G1530" s="28">
        <f>IFERROR(IF(E1530="","",VLOOKUP(E1530,'Setup - Mix Design'!$A$5:$I$504,9,0)),"")</f>
        <v/>
      </c>
      <c r="H1530" s="32">
        <f>IF(OR(F1530="",G1530=""),"",F1530*G1530)</f>
        <v/>
      </c>
      <c r="I1530" s="33">
        <f>IF(B1530="","",SUMIF('Dispatch (Challan)'!$C$5:$C$6004,B1530,'Dispatch (Challan)'!$F$5:$F$6004))</f>
        <v/>
      </c>
      <c r="J1530" s="33">
        <f>IF(F1530="","",F1530-I1530)</f>
        <v/>
      </c>
      <c r="K1530" s="28">
        <f>IF(F1530="","",IF(I1530=0,"Pending",IF(I1530&gt;=F1530,"Completed","Partial")))</f>
        <v/>
      </c>
    </row>
    <row r="1531">
      <c r="A1531" s="31" t="n"/>
      <c r="B1531" s="26" t="n"/>
      <c r="C1531" s="26" t="n"/>
      <c r="D1531" s="26" t="n"/>
      <c r="E1531" s="26" t="n"/>
      <c r="F1531" s="27" t="n"/>
      <c r="G1531" s="28">
        <f>IFERROR(IF(E1531="","",VLOOKUP(E1531,'Setup - Mix Design'!$A$5:$I$504,9,0)),"")</f>
        <v/>
      </c>
      <c r="H1531" s="32">
        <f>IF(OR(F1531="",G1531=""),"",F1531*G1531)</f>
        <v/>
      </c>
      <c r="I1531" s="33">
        <f>IF(B1531="","",SUMIF('Dispatch (Challan)'!$C$5:$C$6004,B1531,'Dispatch (Challan)'!$F$5:$F$6004))</f>
        <v/>
      </c>
      <c r="J1531" s="33">
        <f>IF(F1531="","",F1531-I1531)</f>
        <v/>
      </c>
      <c r="K1531" s="28">
        <f>IF(F1531="","",IF(I1531=0,"Pending",IF(I1531&gt;=F1531,"Completed","Partial")))</f>
        <v/>
      </c>
    </row>
    <row r="1532">
      <c r="A1532" s="31" t="n"/>
      <c r="B1532" s="26" t="n"/>
      <c r="C1532" s="26" t="n"/>
      <c r="D1532" s="26" t="n"/>
      <c r="E1532" s="26" t="n"/>
      <c r="F1532" s="27" t="n"/>
      <c r="G1532" s="28">
        <f>IFERROR(IF(E1532="","",VLOOKUP(E1532,'Setup - Mix Design'!$A$5:$I$504,9,0)),"")</f>
        <v/>
      </c>
      <c r="H1532" s="32">
        <f>IF(OR(F1532="",G1532=""),"",F1532*G1532)</f>
        <v/>
      </c>
      <c r="I1532" s="33">
        <f>IF(B1532="","",SUMIF('Dispatch (Challan)'!$C$5:$C$6004,B1532,'Dispatch (Challan)'!$F$5:$F$6004))</f>
        <v/>
      </c>
      <c r="J1532" s="33">
        <f>IF(F1532="","",F1532-I1532)</f>
        <v/>
      </c>
      <c r="K1532" s="28">
        <f>IF(F1532="","",IF(I1532=0,"Pending",IF(I1532&gt;=F1532,"Completed","Partial")))</f>
        <v/>
      </c>
    </row>
    <row r="1533">
      <c r="A1533" s="31" t="n"/>
      <c r="B1533" s="26" t="n"/>
      <c r="C1533" s="26" t="n"/>
      <c r="D1533" s="26" t="n"/>
      <c r="E1533" s="26" t="n"/>
      <c r="F1533" s="27" t="n"/>
      <c r="G1533" s="28">
        <f>IFERROR(IF(E1533="","",VLOOKUP(E1533,'Setup - Mix Design'!$A$5:$I$504,9,0)),"")</f>
        <v/>
      </c>
      <c r="H1533" s="32">
        <f>IF(OR(F1533="",G1533=""),"",F1533*G1533)</f>
        <v/>
      </c>
      <c r="I1533" s="33">
        <f>IF(B1533="","",SUMIF('Dispatch (Challan)'!$C$5:$C$6004,B1533,'Dispatch (Challan)'!$F$5:$F$6004))</f>
        <v/>
      </c>
      <c r="J1533" s="33">
        <f>IF(F1533="","",F1533-I1533)</f>
        <v/>
      </c>
      <c r="K1533" s="28">
        <f>IF(F1533="","",IF(I1533=0,"Pending",IF(I1533&gt;=F1533,"Completed","Partial")))</f>
        <v/>
      </c>
    </row>
    <row r="1534">
      <c r="A1534" s="31" t="n"/>
      <c r="B1534" s="26" t="n"/>
      <c r="C1534" s="26" t="n"/>
      <c r="D1534" s="26" t="n"/>
      <c r="E1534" s="26" t="n"/>
      <c r="F1534" s="27" t="n"/>
      <c r="G1534" s="28">
        <f>IFERROR(IF(E1534="","",VLOOKUP(E1534,'Setup - Mix Design'!$A$5:$I$504,9,0)),"")</f>
        <v/>
      </c>
      <c r="H1534" s="32">
        <f>IF(OR(F1534="",G1534=""),"",F1534*G1534)</f>
        <v/>
      </c>
      <c r="I1534" s="33">
        <f>IF(B1534="","",SUMIF('Dispatch (Challan)'!$C$5:$C$6004,B1534,'Dispatch (Challan)'!$F$5:$F$6004))</f>
        <v/>
      </c>
      <c r="J1534" s="33">
        <f>IF(F1534="","",F1534-I1534)</f>
        <v/>
      </c>
      <c r="K1534" s="28">
        <f>IF(F1534="","",IF(I1534=0,"Pending",IF(I1534&gt;=F1534,"Completed","Partial")))</f>
        <v/>
      </c>
    </row>
    <row r="1535">
      <c r="A1535" s="31" t="n"/>
      <c r="B1535" s="26" t="n"/>
      <c r="C1535" s="26" t="n"/>
      <c r="D1535" s="26" t="n"/>
      <c r="E1535" s="26" t="n"/>
      <c r="F1535" s="27" t="n"/>
      <c r="G1535" s="28">
        <f>IFERROR(IF(E1535="","",VLOOKUP(E1535,'Setup - Mix Design'!$A$5:$I$504,9,0)),"")</f>
        <v/>
      </c>
      <c r="H1535" s="32">
        <f>IF(OR(F1535="",G1535=""),"",F1535*G1535)</f>
        <v/>
      </c>
      <c r="I1535" s="33">
        <f>IF(B1535="","",SUMIF('Dispatch (Challan)'!$C$5:$C$6004,B1535,'Dispatch (Challan)'!$F$5:$F$6004))</f>
        <v/>
      </c>
      <c r="J1535" s="33">
        <f>IF(F1535="","",F1535-I1535)</f>
        <v/>
      </c>
      <c r="K1535" s="28">
        <f>IF(F1535="","",IF(I1535=0,"Pending",IF(I1535&gt;=F1535,"Completed","Partial")))</f>
        <v/>
      </c>
    </row>
    <row r="1536">
      <c r="A1536" s="31" t="n"/>
      <c r="B1536" s="26" t="n"/>
      <c r="C1536" s="26" t="n"/>
      <c r="D1536" s="26" t="n"/>
      <c r="E1536" s="26" t="n"/>
      <c r="F1536" s="27" t="n"/>
      <c r="G1536" s="28">
        <f>IFERROR(IF(E1536="","",VLOOKUP(E1536,'Setup - Mix Design'!$A$5:$I$504,9,0)),"")</f>
        <v/>
      </c>
      <c r="H1536" s="32">
        <f>IF(OR(F1536="",G1536=""),"",F1536*G1536)</f>
        <v/>
      </c>
      <c r="I1536" s="33">
        <f>IF(B1536="","",SUMIF('Dispatch (Challan)'!$C$5:$C$6004,B1536,'Dispatch (Challan)'!$F$5:$F$6004))</f>
        <v/>
      </c>
      <c r="J1536" s="33">
        <f>IF(F1536="","",F1536-I1536)</f>
        <v/>
      </c>
      <c r="K1536" s="28">
        <f>IF(F1536="","",IF(I1536=0,"Pending",IF(I1536&gt;=F1536,"Completed","Partial")))</f>
        <v/>
      </c>
    </row>
    <row r="1537">
      <c r="A1537" s="31" t="n"/>
      <c r="B1537" s="26" t="n"/>
      <c r="C1537" s="26" t="n"/>
      <c r="D1537" s="26" t="n"/>
      <c r="E1537" s="26" t="n"/>
      <c r="F1537" s="27" t="n"/>
      <c r="G1537" s="28">
        <f>IFERROR(IF(E1537="","",VLOOKUP(E1537,'Setup - Mix Design'!$A$5:$I$504,9,0)),"")</f>
        <v/>
      </c>
      <c r="H1537" s="32">
        <f>IF(OR(F1537="",G1537=""),"",F1537*G1537)</f>
        <v/>
      </c>
      <c r="I1537" s="33">
        <f>IF(B1537="","",SUMIF('Dispatch (Challan)'!$C$5:$C$6004,B1537,'Dispatch (Challan)'!$F$5:$F$6004))</f>
        <v/>
      </c>
      <c r="J1537" s="33">
        <f>IF(F1537="","",F1537-I1537)</f>
        <v/>
      </c>
      <c r="K1537" s="28">
        <f>IF(F1537="","",IF(I1537=0,"Pending",IF(I1537&gt;=F1537,"Completed","Partial")))</f>
        <v/>
      </c>
    </row>
    <row r="1538">
      <c r="A1538" s="31" t="n"/>
      <c r="B1538" s="26" t="n"/>
      <c r="C1538" s="26" t="n"/>
      <c r="D1538" s="26" t="n"/>
      <c r="E1538" s="26" t="n"/>
      <c r="F1538" s="27" t="n"/>
      <c r="G1538" s="28">
        <f>IFERROR(IF(E1538="","",VLOOKUP(E1538,'Setup - Mix Design'!$A$5:$I$504,9,0)),"")</f>
        <v/>
      </c>
      <c r="H1538" s="32">
        <f>IF(OR(F1538="",G1538=""),"",F1538*G1538)</f>
        <v/>
      </c>
      <c r="I1538" s="33">
        <f>IF(B1538="","",SUMIF('Dispatch (Challan)'!$C$5:$C$6004,B1538,'Dispatch (Challan)'!$F$5:$F$6004))</f>
        <v/>
      </c>
      <c r="J1538" s="33">
        <f>IF(F1538="","",F1538-I1538)</f>
        <v/>
      </c>
      <c r="K1538" s="28">
        <f>IF(F1538="","",IF(I1538=0,"Pending",IF(I1538&gt;=F1538,"Completed","Partial")))</f>
        <v/>
      </c>
    </row>
    <row r="1539">
      <c r="A1539" s="31" t="n"/>
      <c r="B1539" s="26" t="n"/>
      <c r="C1539" s="26" t="n"/>
      <c r="D1539" s="26" t="n"/>
      <c r="E1539" s="26" t="n"/>
      <c r="F1539" s="27" t="n"/>
      <c r="G1539" s="28">
        <f>IFERROR(IF(E1539="","",VLOOKUP(E1539,'Setup - Mix Design'!$A$5:$I$504,9,0)),"")</f>
        <v/>
      </c>
      <c r="H1539" s="32">
        <f>IF(OR(F1539="",G1539=""),"",F1539*G1539)</f>
        <v/>
      </c>
      <c r="I1539" s="33">
        <f>IF(B1539="","",SUMIF('Dispatch (Challan)'!$C$5:$C$6004,B1539,'Dispatch (Challan)'!$F$5:$F$6004))</f>
        <v/>
      </c>
      <c r="J1539" s="33">
        <f>IF(F1539="","",F1539-I1539)</f>
        <v/>
      </c>
      <c r="K1539" s="28">
        <f>IF(F1539="","",IF(I1539=0,"Pending",IF(I1539&gt;=F1539,"Completed","Partial")))</f>
        <v/>
      </c>
    </row>
    <row r="1540">
      <c r="A1540" s="31" t="n"/>
      <c r="B1540" s="26" t="n"/>
      <c r="C1540" s="26" t="n"/>
      <c r="D1540" s="26" t="n"/>
      <c r="E1540" s="26" t="n"/>
      <c r="F1540" s="27" t="n"/>
      <c r="G1540" s="28">
        <f>IFERROR(IF(E1540="","",VLOOKUP(E1540,'Setup - Mix Design'!$A$5:$I$504,9,0)),"")</f>
        <v/>
      </c>
      <c r="H1540" s="32">
        <f>IF(OR(F1540="",G1540=""),"",F1540*G1540)</f>
        <v/>
      </c>
      <c r="I1540" s="33">
        <f>IF(B1540="","",SUMIF('Dispatch (Challan)'!$C$5:$C$6004,B1540,'Dispatch (Challan)'!$F$5:$F$6004))</f>
        <v/>
      </c>
      <c r="J1540" s="33">
        <f>IF(F1540="","",F1540-I1540)</f>
        <v/>
      </c>
      <c r="K1540" s="28">
        <f>IF(F1540="","",IF(I1540=0,"Pending",IF(I1540&gt;=F1540,"Completed","Partial")))</f>
        <v/>
      </c>
    </row>
    <row r="1541">
      <c r="A1541" s="31" t="n"/>
      <c r="B1541" s="26" t="n"/>
      <c r="C1541" s="26" t="n"/>
      <c r="D1541" s="26" t="n"/>
      <c r="E1541" s="26" t="n"/>
      <c r="F1541" s="27" t="n"/>
      <c r="G1541" s="28">
        <f>IFERROR(IF(E1541="","",VLOOKUP(E1541,'Setup - Mix Design'!$A$5:$I$504,9,0)),"")</f>
        <v/>
      </c>
      <c r="H1541" s="32">
        <f>IF(OR(F1541="",G1541=""),"",F1541*G1541)</f>
        <v/>
      </c>
      <c r="I1541" s="33">
        <f>IF(B1541="","",SUMIF('Dispatch (Challan)'!$C$5:$C$6004,B1541,'Dispatch (Challan)'!$F$5:$F$6004))</f>
        <v/>
      </c>
      <c r="J1541" s="33">
        <f>IF(F1541="","",F1541-I1541)</f>
        <v/>
      </c>
      <c r="K1541" s="28">
        <f>IF(F1541="","",IF(I1541=0,"Pending",IF(I1541&gt;=F1541,"Completed","Partial")))</f>
        <v/>
      </c>
    </row>
    <row r="1542">
      <c r="A1542" s="31" t="n"/>
      <c r="B1542" s="26" t="n"/>
      <c r="C1542" s="26" t="n"/>
      <c r="D1542" s="26" t="n"/>
      <c r="E1542" s="26" t="n"/>
      <c r="F1542" s="27" t="n"/>
      <c r="G1542" s="28">
        <f>IFERROR(IF(E1542="","",VLOOKUP(E1542,'Setup - Mix Design'!$A$5:$I$504,9,0)),"")</f>
        <v/>
      </c>
      <c r="H1542" s="32">
        <f>IF(OR(F1542="",G1542=""),"",F1542*G1542)</f>
        <v/>
      </c>
      <c r="I1542" s="33">
        <f>IF(B1542="","",SUMIF('Dispatch (Challan)'!$C$5:$C$6004,B1542,'Dispatch (Challan)'!$F$5:$F$6004))</f>
        <v/>
      </c>
      <c r="J1542" s="33">
        <f>IF(F1542="","",F1542-I1542)</f>
        <v/>
      </c>
      <c r="K1542" s="28">
        <f>IF(F1542="","",IF(I1542=0,"Pending",IF(I1542&gt;=F1542,"Completed","Partial")))</f>
        <v/>
      </c>
    </row>
    <row r="1543">
      <c r="A1543" s="31" t="n"/>
      <c r="B1543" s="26" t="n"/>
      <c r="C1543" s="26" t="n"/>
      <c r="D1543" s="26" t="n"/>
      <c r="E1543" s="26" t="n"/>
      <c r="F1543" s="27" t="n"/>
      <c r="G1543" s="28">
        <f>IFERROR(IF(E1543="","",VLOOKUP(E1543,'Setup - Mix Design'!$A$5:$I$504,9,0)),"")</f>
        <v/>
      </c>
      <c r="H1543" s="32">
        <f>IF(OR(F1543="",G1543=""),"",F1543*G1543)</f>
        <v/>
      </c>
      <c r="I1543" s="33">
        <f>IF(B1543="","",SUMIF('Dispatch (Challan)'!$C$5:$C$6004,B1543,'Dispatch (Challan)'!$F$5:$F$6004))</f>
        <v/>
      </c>
      <c r="J1543" s="33">
        <f>IF(F1543="","",F1543-I1543)</f>
        <v/>
      </c>
      <c r="K1543" s="28">
        <f>IF(F1543="","",IF(I1543=0,"Pending",IF(I1543&gt;=F1543,"Completed","Partial")))</f>
        <v/>
      </c>
    </row>
    <row r="1544">
      <c r="A1544" s="31" t="n"/>
      <c r="B1544" s="26" t="n"/>
      <c r="C1544" s="26" t="n"/>
      <c r="D1544" s="26" t="n"/>
      <c r="E1544" s="26" t="n"/>
      <c r="F1544" s="27" t="n"/>
      <c r="G1544" s="28">
        <f>IFERROR(IF(E1544="","",VLOOKUP(E1544,'Setup - Mix Design'!$A$5:$I$504,9,0)),"")</f>
        <v/>
      </c>
      <c r="H1544" s="32">
        <f>IF(OR(F1544="",G1544=""),"",F1544*G1544)</f>
        <v/>
      </c>
      <c r="I1544" s="33">
        <f>IF(B1544="","",SUMIF('Dispatch (Challan)'!$C$5:$C$6004,B1544,'Dispatch (Challan)'!$F$5:$F$6004))</f>
        <v/>
      </c>
      <c r="J1544" s="33">
        <f>IF(F1544="","",F1544-I1544)</f>
        <v/>
      </c>
      <c r="K1544" s="28">
        <f>IF(F1544="","",IF(I1544=0,"Pending",IF(I1544&gt;=F1544,"Completed","Partial")))</f>
        <v/>
      </c>
    </row>
    <row r="1545">
      <c r="A1545" s="31" t="n"/>
      <c r="B1545" s="26" t="n"/>
      <c r="C1545" s="26" t="n"/>
      <c r="D1545" s="26" t="n"/>
      <c r="E1545" s="26" t="n"/>
      <c r="F1545" s="27" t="n"/>
      <c r="G1545" s="28">
        <f>IFERROR(IF(E1545="","",VLOOKUP(E1545,'Setup - Mix Design'!$A$5:$I$504,9,0)),"")</f>
        <v/>
      </c>
      <c r="H1545" s="32">
        <f>IF(OR(F1545="",G1545=""),"",F1545*G1545)</f>
        <v/>
      </c>
      <c r="I1545" s="33">
        <f>IF(B1545="","",SUMIF('Dispatch (Challan)'!$C$5:$C$6004,B1545,'Dispatch (Challan)'!$F$5:$F$6004))</f>
        <v/>
      </c>
      <c r="J1545" s="33">
        <f>IF(F1545="","",F1545-I1545)</f>
        <v/>
      </c>
      <c r="K1545" s="28">
        <f>IF(F1545="","",IF(I1545=0,"Pending",IF(I1545&gt;=F1545,"Completed","Partial")))</f>
        <v/>
      </c>
    </row>
    <row r="1546">
      <c r="A1546" s="31" t="n"/>
      <c r="B1546" s="26" t="n"/>
      <c r="C1546" s="26" t="n"/>
      <c r="D1546" s="26" t="n"/>
      <c r="E1546" s="26" t="n"/>
      <c r="F1546" s="27" t="n"/>
      <c r="G1546" s="28">
        <f>IFERROR(IF(E1546="","",VLOOKUP(E1546,'Setup - Mix Design'!$A$5:$I$504,9,0)),"")</f>
        <v/>
      </c>
      <c r="H1546" s="32">
        <f>IF(OR(F1546="",G1546=""),"",F1546*G1546)</f>
        <v/>
      </c>
      <c r="I1546" s="33">
        <f>IF(B1546="","",SUMIF('Dispatch (Challan)'!$C$5:$C$6004,B1546,'Dispatch (Challan)'!$F$5:$F$6004))</f>
        <v/>
      </c>
      <c r="J1546" s="33">
        <f>IF(F1546="","",F1546-I1546)</f>
        <v/>
      </c>
      <c r="K1546" s="28">
        <f>IF(F1546="","",IF(I1546=0,"Pending",IF(I1546&gt;=F1546,"Completed","Partial")))</f>
        <v/>
      </c>
    </row>
    <row r="1547">
      <c r="A1547" s="31" t="n"/>
      <c r="B1547" s="26" t="n"/>
      <c r="C1547" s="26" t="n"/>
      <c r="D1547" s="26" t="n"/>
      <c r="E1547" s="26" t="n"/>
      <c r="F1547" s="27" t="n"/>
      <c r="G1547" s="28">
        <f>IFERROR(IF(E1547="","",VLOOKUP(E1547,'Setup - Mix Design'!$A$5:$I$504,9,0)),"")</f>
        <v/>
      </c>
      <c r="H1547" s="32">
        <f>IF(OR(F1547="",G1547=""),"",F1547*G1547)</f>
        <v/>
      </c>
      <c r="I1547" s="33">
        <f>IF(B1547="","",SUMIF('Dispatch (Challan)'!$C$5:$C$6004,B1547,'Dispatch (Challan)'!$F$5:$F$6004))</f>
        <v/>
      </c>
      <c r="J1547" s="33">
        <f>IF(F1547="","",F1547-I1547)</f>
        <v/>
      </c>
      <c r="K1547" s="28">
        <f>IF(F1547="","",IF(I1547=0,"Pending",IF(I1547&gt;=F1547,"Completed","Partial")))</f>
        <v/>
      </c>
    </row>
    <row r="1548">
      <c r="A1548" s="31" t="n"/>
      <c r="B1548" s="26" t="n"/>
      <c r="C1548" s="26" t="n"/>
      <c r="D1548" s="26" t="n"/>
      <c r="E1548" s="26" t="n"/>
      <c r="F1548" s="27" t="n"/>
      <c r="G1548" s="28">
        <f>IFERROR(IF(E1548="","",VLOOKUP(E1548,'Setup - Mix Design'!$A$5:$I$504,9,0)),"")</f>
        <v/>
      </c>
      <c r="H1548" s="32">
        <f>IF(OR(F1548="",G1548=""),"",F1548*G1548)</f>
        <v/>
      </c>
      <c r="I1548" s="33">
        <f>IF(B1548="","",SUMIF('Dispatch (Challan)'!$C$5:$C$6004,B1548,'Dispatch (Challan)'!$F$5:$F$6004))</f>
        <v/>
      </c>
      <c r="J1548" s="33">
        <f>IF(F1548="","",F1548-I1548)</f>
        <v/>
      </c>
      <c r="K1548" s="28">
        <f>IF(F1548="","",IF(I1548=0,"Pending",IF(I1548&gt;=F1548,"Completed","Partial")))</f>
        <v/>
      </c>
    </row>
    <row r="1549">
      <c r="A1549" s="31" t="n"/>
      <c r="B1549" s="26" t="n"/>
      <c r="C1549" s="26" t="n"/>
      <c r="D1549" s="26" t="n"/>
      <c r="E1549" s="26" t="n"/>
      <c r="F1549" s="27" t="n"/>
      <c r="G1549" s="28">
        <f>IFERROR(IF(E1549="","",VLOOKUP(E1549,'Setup - Mix Design'!$A$5:$I$504,9,0)),"")</f>
        <v/>
      </c>
      <c r="H1549" s="32">
        <f>IF(OR(F1549="",G1549=""),"",F1549*G1549)</f>
        <v/>
      </c>
      <c r="I1549" s="33">
        <f>IF(B1549="","",SUMIF('Dispatch (Challan)'!$C$5:$C$6004,B1549,'Dispatch (Challan)'!$F$5:$F$6004))</f>
        <v/>
      </c>
      <c r="J1549" s="33">
        <f>IF(F1549="","",F1549-I1549)</f>
        <v/>
      </c>
      <c r="K1549" s="28">
        <f>IF(F1549="","",IF(I1549=0,"Pending",IF(I1549&gt;=F1549,"Completed","Partial")))</f>
        <v/>
      </c>
    </row>
    <row r="1550">
      <c r="A1550" s="31" t="n"/>
      <c r="B1550" s="26" t="n"/>
      <c r="C1550" s="26" t="n"/>
      <c r="D1550" s="26" t="n"/>
      <c r="E1550" s="26" t="n"/>
      <c r="F1550" s="27" t="n"/>
      <c r="G1550" s="28">
        <f>IFERROR(IF(E1550="","",VLOOKUP(E1550,'Setup - Mix Design'!$A$5:$I$504,9,0)),"")</f>
        <v/>
      </c>
      <c r="H1550" s="32">
        <f>IF(OR(F1550="",G1550=""),"",F1550*G1550)</f>
        <v/>
      </c>
      <c r="I1550" s="33">
        <f>IF(B1550="","",SUMIF('Dispatch (Challan)'!$C$5:$C$6004,B1550,'Dispatch (Challan)'!$F$5:$F$6004))</f>
        <v/>
      </c>
      <c r="J1550" s="33">
        <f>IF(F1550="","",F1550-I1550)</f>
        <v/>
      </c>
      <c r="K1550" s="28">
        <f>IF(F1550="","",IF(I1550=0,"Pending",IF(I1550&gt;=F1550,"Completed","Partial")))</f>
        <v/>
      </c>
    </row>
    <row r="1551">
      <c r="A1551" s="31" t="n"/>
      <c r="B1551" s="26" t="n"/>
      <c r="C1551" s="26" t="n"/>
      <c r="D1551" s="26" t="n"/>
      <c r="E1551" s="26" t="n"/>
      <c r="F1551" s="27" t="n"/>
      <c r="G1551" s="28">
        <f>IFERROR(IF(E1551="","",VLOOKUP(E1551,'Setup - Mix Design'!$A$5:$I$504,9,0)),"")</f>
        <v/>
      </c>
      <c r="H1551" s="32">
        <f>IF(OR(F1551="",G1551=""),"",F1551*G1551)</f>
        <v/>
      </c>
      <c r="I1551" s="33">
        <f>IF(B1551="","",SUMIF('Dispatch (Challan)'!$C$5:$C$6004,B1551,'Dispatch (Challan)'!$F$5:$F$6004))</f>
        <v/>
      </c>
      <c r="J1551" s="33">
        <f>IF(F1551="","",F1551-I1551)</f>
        <v/>
      </c>
      <c r="K1551" s="28">
        <f>IF(F1551="","",IF(I1551=0,"Pending",IF(I1551&gt;=F1551,"Completed","Partial")))</f>
        <v/>
      </c>
    </row>
    <row r="1552">
      <c r="A1552" s="31" t="n"/>
      <c r="B1552" s="26" t="n"/>
      <c r="C1552" s="26" t="n"/>
      <c r="D1552" s="26" t="n"/>
      <c r="E1552" s="26" t="n"/>
      <c r="F1552" s="27" t="n"/>
      <c r="G1552" s="28">
        <f>IFERROR(IF(E1552="","",VLOOKUP(E1552,'Setup - Mix Design'!$A$5:$I$504,9,0)),"")</f>
        <v/>
      </c>
      <c r="H1552" s="32">
        <f>IF(OR(F1552="",G1552=""),"",F1552*G1552)</f>
        <v/>
      </c>
      <c r="I1552" s="33">
        <f>IF(B1552="","",SUMIF('Dispatch (Challan)'!$C$5:$C$6004,B1552,'Dispatch (Challan)'!$F$5:$F$6004))</f>
        <v/>
      </c>
      <c r="J1552" s="33">
        <f>IF(F1552="","",F1552-I1552)</f>
        <v/>
      </c>
      <c r="K1552" s="28">
        <f>IF(F1552="","",IF(I1552=0,"Pending",IF(I1552&gt;=F1552,"Completed","Partial")))</f>
        <v/>
      </c>
    </row>
    <row r="1553">
      <c r="A1553" s="31" t="n"/>
      <c r="B1553" s="26" t="n"/>
      <c r="C1553" s="26" t="n"/>
      <c r="D1553" s="26" t="n"/>
      <c r="E1553" s="26" t="n"/>
      <c r="F1553" s="27" t="n"/>
      <c r="G1553" s="28">
        <f>IFERROR(IF(E1553="","",VLOOKUP(E1553,'Setup - Mix Design'!$A$5:$I$504,9,0)),"")</f>
        <v/>
      </c>
      <c r="H1553" s="32">
        <f>IF(OR(F1553="",G1553=""),"",F1553*G1553)</f>
        <v/>
      </c>
      <c r="I1553" s="33">
        <f>IF(B1553="","",SUMIF('Dispatch (Challan)'!$C$5:$C$6004,B1553,'Dispatch (Challan)'!$F$5:$F$6004))</f>
        <v/>
      </c>
      <c r="J1553" s="33">
        <f>IF(F1553="","",F1553-I1553)</f>
        <v/>
      </c>
      <c r="K1553" s="28">
        <f>IF(F1553="","",IF(I1553=0,"Pending",IF(I1553&gt;=F1553,"Completed","Partial")))</f>
        <v/>
      </c>
    </row>
    <row r="1554">
      <c r="A1554" s="31" t="n"/>
      <c r="B1554" s="26" t="n"/>
      <c r="C1554" s="26" t="n"/>
      <c r="D1554" s="26" t="n"/>
      <c r="E1554" s="26" t="n"/>
      <c r="F1554" s="27" t="n"/>
      <c r="G1554" s="28">
        <f>IFERROR(IF(E1554="","",VLOOKUP(E1554,'Setup - Mix Design'!$A$5:$I$504,9,0)),"")</f>
        <v/>
      </c>
      <c r="H1554" s="32">
        <f>IF(OR(F1554="",G1554=""),"",F1554*G1554)</f>
        <v/>
      </c>
      <c r="I1554" s="33">
        <f>IF(B1554="","",SUMIF('Dispatch (Challan)'!$C$5:$C$6004,B1554,'Dispatch (Challan)'!$F$5:$F$6004))</f>
        <v/>
      </c>
      <c r="J1554" s="33">
        <f>IF(F1554="","",F1554-I1554)</f>
        <v/>
      </c>
      <c r="K1554" s="28">
        <f>IF(F1554="","",IF(I1554=0,"Pending",IF(I1554&gt;=F1554,"Completed","Partial")))</f>
        <v/>
      </c>
    </row>
    <row r="1555">
      <c r="A1555" s="31" t="n"/>
      <c r="B1555" s="26" t="n"/>
      <c r="C1555" s="26" t="n"/>
      <c r="D1555" s="26" t="n"/>
      <c r="E1555" s="26" t="n"/>
      <c r="F1555" s="27" t="n"/>
      <c r="G1555" s="28">
        <f>IFERROR(IF(E1555="","",VLOOKUP(E1555,'Setup - Mix Design'!$A$5:$I$504,9,0)),"")</f>
        <v/>
      </c>
      <c r="H1555" s="32">
        <f>IF(OR(F1555="",G1555=""),"",F1555*G1555)</f>
        <v/>
      </c>
      <c r="I1555" s="33">
        <f>IF(B1555="","",SUMIF('Dispatch (Challan)'!$C$5:$C$6004,B1555,'Dispatch (Challan)'!$F$5:$F$6004))</f>
        <v/>
      </c>
      <c r="J1555" s="33">
        <f>IF(F1555="","",F1555-I1555)</f>
        <v/>
      </c>
      <c r="K1555" s="28">
        <f>IF(F1555="","",IF(I1555=0,"Pending",IF(I1555&gt;=F1555,"Completed","Partial")))</f>
        <v/>
      </c>
    </row>
    <row r="1556">
      <c r="A1556" s="31" t="n"/>
      <c r="B1556" s="26" t="n"/>
      <c r="C1556" s="26" t="n"/>
      <c r="D1556" s="26" t="n"/>
      <c r="E1556" s="26" t="n"/>
      <c r="F1556" s="27" t="n"/>
      <c r="G1556" s="28">
        <f>IFERROR(IF(E1556="","",VLOOKUP(E1556,'Setup - Mix Design'!$A$5:$I$504,9,0)),"")</f>
        <v/>
      </c>
      <c r="H1556" s="32">
        <f>IF(OR(F1556="",G1556=""),"",F1556*G1556)</f>
        <v/>
      </c>
      <c r="I1556" s="33">
        <f>IF(B1556="","",SUMIF('Dispatch (Challan)'!$C$5:$C$6004,B1556,'Dispatch (Challan)'!$F$5:$F$6004))</f>
        <v/>
      </c>
      <c r="J1556" s="33">
        <f>IF(F1556="","",F1556-I1556)</f>
        <v/>
      </c>
      <c r="K1556" s="28">
        <f>IF(F1556="","",IF(I1556=0,"Pending",IF(I1556&gt;=F1556,"Completed","Partial")))</f>
        <v/>
      </c>
    </row>
    <row r="1557">
      <c r="A1557" s="31" t="n"/>
      <c r="B1557" s="26" t="n"/>
      <c r="C1557" s="26" t="n"/>
      <c r="D1557" s="26" t="n"/>
      <c r="E1557" s="26" t="n"/>
      <c r="F1557" s="27" t="n"/>
      <c r="G1557" s="28">
        <f>IFERROR(IF(E1557="","",VLOOKUP(E1557,'Setup - Mix Design'!$A$5:$I$504,9,0)),"")</f>
        <v/>
      </c>
      <c r="H1557" s="32">
        <f>IF(OR(F1557="",G1557=""),"",F1557*G1557)</f>
        <v/>
      </c>
      <c r="I1557" s="33">
        <f>IF(B1557="","",SUMIF('Dispatch (Challan)'!$C$5:$C$6004,B1557,'Dispatch (Challan)'!$F$5:$F$6004))</f>
        <v/>
      </c>
      <c r="J1557" s="33">
        <f>IF(F1557="","",F1557-I1557)</f>
        <v/>
      </c>
      <c r="K1557" s="28">
        <f>IF(F1557="","",IF(I1557=0,"Pending",IF(I1557&gt;=F1557,"Completed","Partial")))</f>
        <v/>
      </c>
    </row>
    <row r="1558">
      <c r="A1558" s="31" t="n"/>
      <c r="B1558" s="26" t="n"/>
      <c r="C1558" s="26" t="n"/>
      <c r="D1558" s="26" t="n"/>
      <c r="E1558" s="26" t="n"/>
      <c r="F1558" s="27" t="n"/>
      <c r="G1558" s="28">
        <f>IFERROR(IF(E1558="","",VLOOKUP(E1558,'Setup - Mix Design'!$A$5:$I$504,9,0)),"")</f>
        <v/>
      </c>
      <c r="H1558" s="32">
        <f>IF(OR(F1558="",G1558=""),"",F1558*G1558)</f>
        <v/>
      </c>
      <c r="I1558" s="33">
        <f>IF(B1558="","",SUMIF('Dispatch (Challan)'!$C$5:$C$6004,B1558,'Dispatch (Challan)'!$F$5:$F$6004))</f>
        <v/>
      </c>
      <c r="J1558" s="33">
        <f>IF(F1558="","",F1558-I1558)</f>
        <v/>
      </c>
      <c r="K1558" s="28">
        <f>IF(F1558="","",IF(I1558=0,"Pending",IF(I1558&gt;=F1558,"Completed","Partial")))</f>
        <v/>
      </c>
    </row>
    <row r="1559">
      <c r="A1559" s="31" t="n"/>
      <c r="B1559" s="26" t="n"/>
      <c r="C1559" s="26" t="n"/>
      <c r="D1559" s="26" t="n"/>
      <c r="E1559" s="26" t="n"/>
      <c r="F1559" s="27" t="n"/>
      <c r="G1559" s="28">
        <f>IFERROR(IF(E1559="","",VLOOKUP(E1559,'Setup - Mix Design'!$A$5:$I$504,9,0)),"")</f>
        <v/>
      </c>
      <c r="H1559" s="32">
        <f>IF(OR(F1559="",G1559=""),"",F1559*G1559)</f>
        <v/>
      </c>
      <c r="I1559" s="33">
        <f>IF(B1559="","",SUMIF('Dispatch (Challan)'!$C$5:$C$6004,B1559,'Dispatch (Challan)'!$F$5:$F$6004))</f>
        <v/>
      </c>
      <c r="J1559" s="33">
        <f>IF(F1559="","",F1559-I1559)</f>
        <v/>
      </c>
      <c r="K1559" s="28">
        <f>IF(F1559="","",IF(I1559=0,"Pending",IF(I1559&gt;=F1559,"Completed","Partial")))</f>
        <v/>
      </c>
    </row>
    <row r="1560">
      <c r="A1560" s="31" t="n"/>
      <c r="B1560" s="26" t="n"/>
      <c r="C1560" s="26" t="n"/>
      <c r="D1560" s="26" t="n"/>
      <c r="E1560" s="26" t="n"/>
      <c r="F1560" s="27" t="n"/>
      <c r="G1560" s="28">
        <f>IFERROR(IF(E1560="","",VLOOKUP(E1560,'Setup - Mix Design'!$A$5:$I$504,9,0)),"")</f>
        <v/>
      </c>
      <c r="H1560" s="32">
        <f>IF(OR(F1560="",G1560=""),"",F1560*G1560)</f>
        <v/>
      </c>
      <c r="I1560" s="33">
        <f>IF(B1560="","",SUMIF('Dispatch (Challan)'!$C$5:$C$6004,B1560,'Dispatch (Challan)'!$F$5:$F$6004))</f>
        <v/>
      </c>
      <c r="J1560" s="33">
        <f>IF(F1560="","",F1560-I1560)</f>
        <v/>
      </c>
      <c r="K1560" s="28">
        <f>IF(F1560="","",IF(I1560=0,"Pending",IF(I1560&gt;=F1560,"Completed","Partial")))</f>
        <v/>
      </c>
    </row>
    <row r="1561">
      <c r="A1561" s="31" t="n"/>
      <c r="B1561" s="26" t="n"/>
      <c r="C1561" s="26" t="n"/>
      <c r="D1561" s="26" t="n"/>
      <c r="E1561" s="26" t="n"/>
      <c r="F1561" s="27" t="n"/>
      <c r="G1561" s="28">
        <f>IFERROR(IF(E1561="","",VLOOKUP(E1561,'Setup - Mix Design'!$A$5:$I$504,9,0)),"")</f>
        <v/>
      </c>
      <c r="H1561" s="32">
        <f>IF(OR(F1561="",G1561=""),"",F1561*G1561)</f>
        <v/>
      </c>
      <c r="I1561" s="33">
        <f>IF(B1561="","",SUMIF('Dispatch (Challan)'!$C$5:$C$6004,B1561,'Dispatch (Challan)'!$F$5:$F$6004))</f>
        <v/>
      </c>
      <c r="J1561" s="33">
        <f>IF(F1561="","",F1561-I1561)</f>
        <v/>
      </c>
      <c r="K1561" s="28">
        <f>IF(F1561="","",IF(I1561=0,"Pending",IF(I1561&gt;=F1561,"Completed","Partial")))</f>
        <v/>
      </c>
    </row>
    <row r="1562">
      <c r="A1562" s="31" t="n"/>
      <c r="B1562" s="26" t="n"/>
      <c r="C1562" s="26" t="n"/>
      <c r="D1562" s="26" t="n"/>
      <c r="E1562" s="26" t="n"/>
      <c r="F1562" s="27" t="n"/>
      <c r="G1562" s="28">
        <f>IFERROR(IF(E1562="","",VLOOKUP(E1562,'Setup - Mix Design'!$A$5:$I$504,9,0)),"")</f>
        <v/>
      </c>
      <c r="H1562" s="32">
        <f>IF(OR(F1562="",G1562=""),"",F1562*G1562)</f>
        <v/>
      </c>
      <c r="I1562" s="33">
        <f>IF(B1562="","",SUMIF('Dispatch (Challan)'!$C$5:$C$6004,B1562,'Dispatch (Challan)'!$F$5:$F$6004))</f>
        <v/>
      </c>
      <c r="J1562" s="33">
        <f>IF(F1562="","",F1562-I1562)</f>
        <v/>
      </c>
      <c r="K1562" s="28">
        <f>IF(F1562="","",IF(I1562=0,"Pending",IF(I1562&gt;=F1562,"Completed","Partial")))</f>
        <v/>
      </c>
    </row>
    <row r="1563">
      <c r="A1563" s="31" t="n"/>
      <c r="B1563" s="26" t="n"/>
      <c r="C1563" s="26" t="n"/>
      <c r="D1563" s="26" t="n"/>
      <c r="E1563" s="26" t="n"/>
      <c r="F1563" s="27" t="n"/>
      <c r="G1563" s="28">
        <f>IFERROR(IF(E1563="","",VLOOKUP(E1563,'Setup - Mix Design'!$A$5:$I$504,9,0)),"")</f>
        <v/>
      </c>
      <c r="H1563" s="32">
        <f>IF(OR(F1563="",G1563=""),"",F1563*G1563)</f>
        <v/>
      </c>
      <c r="I1563" s="33">
        <f>IF(B1563="","",SUMIF('Dispatch (Challan)'!$C$5:$C$6004,B1563,'Dispatch (Challan)'!$F$5:$F$6004))</f>
        <v/>
      </c>
      <c r="J1563" s="33">
        <f>IF(F1563="","",F1563-I1563)</f>
        <v/>
      </c>
      <c r="K1563" s="28">
        <f>IF(F1563="","",IF(I1563=0,"Pending",IF(I1563&gt;=F1563,"Completed","Partial")))</f>
        <v/>
      </c>
    </row>
    <row r="1564">
      <c r="A1564" s="31" t="n"/>
      <c r="B1564" s="26" t="n"/>
      <c r="C1564" s="26" t="n"/>
      <c r="D1564" s="26" t="n"/>
      <c r="E1564" s="26" t="n"/>
      <c r="F1564" s="27" t="n"/>
      <c r="G1564" s="28">
        <f>IFERROR(IF(E1564="","",VLOOKUP(E1564,'Setup - Mix Design'!$A$5:$I$504,9,0)),"")</f>
        <v/>
      </c>
      <c r="H1564" s="32">
        <f>IF(OR(F1564="",G1564=""),"",F1564*G1564)</f>
        <v/>
      </c>
      <c r="I1564" s="33">
        <f>IF(B1564="","",SUMIF('Dispatch (Challan)'!$C$5:$C$6004,B1564,'Dispatch (Challan)'!$F$5:$F$6004))</f>
        <v/>
      </c>
      <c r="J1564" s="33">
        <f>IF(F1564="","",F1564-I1564)</f>
        <v/>
      </c>
      <c r="K1564" s="28">
        <f>IF(F1564="","",IF(I1564=0,"Pending",IF(I1564&gt;=F1564,"Completed","Partial")))</f>
        <v/>
      </c>
    </row>
    <row r="1565">
      <c r="A1565" s="31" t="n"/>
      <c r="B1565" s="26" t="n"/>
      <c r="C1565" s="26" t="n"/>
      <c r="D1565" s="26" t="n"/>
      <c r="E1565" s="26" t="n"/>
      <c r="F1565" s="27" t="n"/>
      <c r="G1565" s="28">
        <f>IFERROR(IF(E1565="","",VLOOKUP(E1565,'Setup - Mix Design'!$A$5:$I$504,9,0)),"")</f>
        <v/>
      </c>
      <c r="H1565" s="32">
        <f>IF(OR(F1565="",G1565=""),"",F1565*G1565)</f>
        <v/>
      </c>
      <c r="I1565" s="33">
        <f>IF(B1565="","",SUMIF('Dispatch (Challan)'!$C$5:$C$6004,B1565,'Dispatch (Challan)'!$F$5:$F$6004))</f>
        <v/>
      </c>
      <c r="J1565" s="33">
        <f>IF(F1565="","",F1565-I1565)</f>
        <v/>
      </c>
      <c r="K1565" s="28">
        <f>IF(F1565="","",IF(I1565=0,"Pending",IF(I1565&gt;=F1565,"Completed","Partial")))</f>
        <v/>
      </c>
    </row>
    <row r="1566">
      <c r="A1566" s="31" t="n"/>
      <c r="B1566" s="26" t="n"/>
      <c r="C1566" s="26" t="n"/>
      <c r="D1566" s="26" t="n"/>
      <c r="E1566" s="26" t="n"/>
      <c r="F1566" s="27" t="n"/>
      <c r="G1566" s="28">
        <f>IFERROR(IF(E1566="","",VLOOKUP(E1566,'Setup - Mix Design'!$A$5:$I$504,9,0)),"")</f>
        <v/>
      </c>
      <c r="H1566" s="32">
        <f>IF(OR(F1566="",G1566=""),"",F1566*G1566)</f>
        <v/>
      </c>
      <c r="I1566" s="33">
        <f>IF(B1566="","",SUMIF('Dispatch (Challan)'!$C$5:$C$6004,B1566,'Dispatch (Challan)'!$F$5:$F$6004))</f>
        <v/>
      </c>
      <c r="J1566" s="33">
        <f>IF(F1566="","",F1566-I1566)</f>
        <v/>
      </c>
      <c r="K1566" s="28">
        <f>IF(F1566="","",IF(I1566=0,"Pending",IF(I1566&gt;=F1566,"Completed","Partial")))</f>
        <v/>
      </c>
    </row>
    <row r="1567">
      <c r="A1567" s="31" t="n"/>
      <c r="B1567" s="26" t="n"/>
      <c r="C1567" s="26" t="n"/>
      <c r="D1567" s="26" t="n"/>
      <c r="E1567" s="26" t="n"/>
      <c r="F1567" s="27" t="n"/>
      <c r="G1567" s="28">
        <f>IFERROR(IF(E1567="","",VLOOKUP(E1567,'Setup - Mix Design'!$A$5:$I$504,9,0)),"")</f>
        <v/>
      </c>
      <c r="H1567" s="32">
        <f>IF(OR(F1567="",G1567=""),"",F1567*G1567)</f>
        <v/>
      </c>
      <c r="I1567" s="33">
        <f>IF(B1567="","",SUMIF('Dispatch (Challan)'!$C$5:$C$6004,B1567,'Dispatch (Challan)'!$F$5:$F$6004))</f>
        <v/>
      </c>
      <c r="J1567" s="33">
        <f>IF(F1567="","",F1567-I1567)</f>
        <v/>
      </c>
      <c r="K1567" s="28">
        <f>IF(F1567="","",IF(I1567=0,"Pending",IF(I1567&gt;=F1567,"Completed","Partial")))</f>
        <v/>
      </c>
    </row>
    <row r="1568">
      <c r="A1568" s="31" t="n"/>
      <c r="B1568" s="26" t="n"/>
      <c r="C1568" s="26" t="n"/>
      <c r="D1568" s="26" t="n"/>
      <c r="E1568" s="26" t="n"/>
      <c r="F1568" s="27" t="n"/>
      <c r="G1568" s="28">
        <f>IFERROR(IF(E1568="","",VLOOKUP(E1568,'Setup - Mix Design'!$A$5:$I$504,9,0)),"")</f>
        <v/>
      </c>
      <c r="H1568" s="32">
        <f>IF(OR(F1568="",G1568=""),"",F1568*G1568)</f>
        <v/>
      </c>
      <c r="I1568" s="33">
        <f>IF(B1568="","",SUMIF('Dispatch (Challan)'!$C$5:$C$6004,B1568,'Dispatch (Challan)'!$F$5:$F$6004))</f>
        <v/>
      </c>
      <c r="J1568" s="33">
        <f>IF(F1568="","",F1568-I1568)</f>
        <v/>
      </c>
      <c r="K1568" s="28">
        <f>IF(F1568="","",IF(I1568=0,"Pending",IF(I1568&gt;=F1568,"Completed","Partial")))</f>
        <v/>
      </c>
    </row>
    <row r="1569">
      <c r="A1569" s="31" t="n"/>
      <c r="B1569" s="26" t="n"/>
      <c r="C1569" s="26" t="n"/>
      <c r="D1569" s="26" t="n"/>
      <c r="E1569" s="26" t="n"/>
      <c r="F1569" s="27" t="n"/>
      <c r="G1569" s="28">
        <f>IFERROR(IF(E1569="","",VLOOKUP(E1569,'Setup - Mix Design'!$A$5:$I$504,9,0)),"")</f>
        <v/>
      </c>
      <c r="H1569" s="32">
        <f>IF(OR(F1569="",G1569=""),"",F1569*G1569)</f>
        <v/>
      </c>
      <c r="I1569" s="33">
        <f>IF(B1569="","",SUMIF('Dispatch (Challan)'!$C$5:$C$6004,B1569,'Dispatch (Challan)'!$F$5:$F$6004))</f>
        <v/>
      </c>
      <c r="J1569" s="33">
        <f>IF(F1569="","",F1569-I1569)</f>
        <v/>
      </c>
      <c r="K1569" s="28">
        <f>IF(F1569="","",IF(I1569=0,"Pending",IF(I1569&gt;=F1569,"Completed","Partial")))</f>
        <v/>
      </c>
    </row>
    <row r="1570">
      <c r="A1570" s="31" t="n"/>
      <c r="B1570" s="26" t="n"/>
      <c r="C1570" s="26" t="n"/>
      <c r="D1570" s="26" t="n"/>
      <c r="E1570" s="26" t="n"/>
      <c r="F1570" s="27" t="n"/>
      <c r="G1570" s="28">
        <f>IFERROR(IF(E1570="","",VLOOKUP(E1570,'Setup - Mix Design'!$A$5:$I$504,9,0)),"")</f>
        <v/>
      </c>
      <c r="H1570" s="32">
        <f>IF(OR(F1570="",G1570=""),"",F1570*G1570)</f>
        <v/>
      </c>
      <c r="I1570" s="33">
        <f>IF(B1570="","",SUMIF('Dispatch (Challan)'!$C$5:$C$6004,B1570,'Dispatch (Challan)'!$F$5:$F$6004))</f>
        <v/>
      </c>
      <c r="J1570" s="33">
        <f>IF(F1570="","",F1570-I1570)</f>
        <v/>
      </c>
      <c r="K1570" s="28">
        <f>IF(F1570="","",IF(I1570=0,"Pending",IF(I1570&gt;=F1570,"Completed","Partial")))</f>
        <v/>
      </c>
    </row>
    <row r="1571">
      <c r="A1571" s="31" t="n"/>
      <c r="B1571" s="26" t="n"/>
      <c r="C1571" s="26" t="n"/>
      <c r="D1571" s="26" t="n"/>
      <c r="E1571" s="26" t="n"/>
      <c r="F1571" s="27" t="n"/>
      <c r="G1571" s="28">
        <f>IFERROR(IF(E1571="","",VLOOKUP(E1571,'Setup - Mix Design'!$A$5:$I$504,9,0)),"")</f>
        <v/>
      </c>
      <c r="H1571" s="32">
        <f>IF(OR(F1571="",G1571=""),"",F1571*G1571)</f>
        <v/>
      </c>
      <c r="I1571" s="33">
        <f>IF(B1571="","",SUMIF('Dispatch (Challan)'!$C$5:$C$6004,B1571,'Dispatch (Challan)'!$F$5:$F$6004))</f>
        <v/>
      </c>
      <c r="J1571" s="33">
        <f>IF(F1571="","",F1571-I1571)</f>
        <v/>
      </c>
      <c r="K1571" s="28">
        <f>IF(F1571="","",IF(I1571=0,"Pending",IF(I1571&gt;=F1571,"Completed","Partial")))</f>
        <v/>
      </c>
    </row>
    <row r="1572">
      <c r="A1572" s="31" t="n"/>
      <c r="B1572" s="26" t="n"/>
      <c r="C1572" s="26" t="n"/>
      <c r="D1572" s="26" t="n"/>
      <c r="E1572" s="26" t="n"/>
      <c r="F1572" s="27" t="n"/>
      <c r="G1572" s="28">
        <f>IFERROR(IF(E1572="","",VLOOKUP(E1572,'Setup - Mix Design'!$A$5:$I$504,9,0)),"")</f>
        <v/>
      </c>
      <c r="H1572" s="32">
        <f>IF(OR(F1572="",G1572=""),"",F1572*G1572)</f>
        <v/>
      </c>
      <c r="I1572" s="33">
        <f>IF(B1572="","",SUMIF('Dispatch (Challan)'!$C$5:$C$6004,B1572,'Dispatch (Challan)'!$F$5:$F$6004))</f>
        <v/>
      </c>
      <c r="J1572" s="33">
        <f>IF(F1572="","",F1572-I1572)</f>
        <v/>
      </c>
      <c r="K1572" s="28">
        <f>IF(F1572="","",IF(I1572=0,"Pending",IF(I1572&gt;=F1572,"Completed","Partial")))</f>
        <v/>
      </c>
    </row>
    <row r="1573">
      <c r="A1573" s="31" t="n"/>
      <c r="B1573" s="26" t="n"/>
      <c r="C1573" s="26" t="n"/>
      <c r="D1573" s="26" t="n"/>
      <c r="E1573" s="26" t="n"/>
      <c r="F1573" s="27" t="n"/>
      <c r="G1573" s="28">
        <f>IFERROR(IF(E1573="","",VLOOKUP(E1573,'Setup - Mix Design'!$A$5:$I$504,9,0)),"")</f>
        <v/>
      </c>
      <c r="H1573" s="32">
        <f>IF(OR(F1573="",G1573=""),"",F1573*G1573)</f>
        <v/>
      </c>
      <c r="I1573" s="33">
        <f>IF(B1573="","",SUMIF('Dispatch (Challan)'!$C$5:$C$6004,B1573,'Dispatch (Challan)'!$F$5:$F$6004))</f>
        <v/>
      </c>
      <c r="J1573" s="33">
        <f>IF(F1573="","",F1573-I1573)</f>
        <v/>
      </c>
      <c r="K1573" s="28">
        <f>IF(F1573="","",IF(I1573=0,"Pending",IF(I1573&gt;=F1573,"Completed","Partial")))</f>
        <v/>
      </c>
    </row>
    <row r="1574">
      <c r="A1574" s="31" t="n"/>
      <c r="B1574" s="26" t="n"/>
      <c r="C1574" s="26" t="n"/>
      <c r="D1574" s="26" t="n"/>
      <c r="E1574" s="26" t="n"/>
      <c r="F1574" s="27" t="n"/>
      <c r="G1574" s="28">
        <f>IFERROR(IF(E1574="","",VLOOKUP(E1574,'Setup - Mix Design'!$A$5:$I$504,9,0)),"")</f>
        <v/>
      </c>
      <c r="H1574" s="32">
        <f>IF(OR(F1574="",G1574=""),"",F1574*G1574)</f>
        <v/>
      </c>
      <c r="I1574" s="33">
        <f>IF(B1574="","",SUMIF('Dispatch (Challan)'!$C$5:$C$6004,B1574,'Dispatch (Challan)'!$F$5:$F$6004))</f>
        <v/>
      </c>
      <c r="J1574" s="33">
        <f>IF(F1574="","",F1574-I1574)</f>
        <v/>
      </c>
      <c r="K1574" s="28">
        <f>IF(F1574="","",IF(I1574=0,"Pending",IF(I1574&gt;=F1574,"Completed","Partial")))</f>
        <v/>
      </c>
    </row>
    <row r="1575">
      <c r="A1575" s="31" t="n"/>
      <c r="B1575" s="26" t="n"/>
      <c r="C1575" s="26" t="n"/>
      <c r="D1575" s="26" t="n"/>
      <c r="E1575" s="26" t="n"/>
      <c r="F1575" s="27" t="n"/>
      <c r="G1575" s="28">
        <f>IFERROR(IF(E1575="","",VLOOKUP(E1575,'Setup - Mix Design'!$A$5:$I$504,9,0)),"")</f>
        <v/>
      </c>
      <c r="H1575" s="32">
        <f>IF(OR(F1575="",G1575=""),"",F1575*G1575)</f>
        <v/>
      </c>
      <c r="I1575" s="33">
        <f>IF(B1575="","",SUMIF('Dispatch (Challan)'!$C$5:$C$6004,B1575,'Dispatch (Challan)'!$F$5:$F$6004))</f>
        <v/>
      </c>
      <c r="J1575" s="33">
        <f>IF(F1575="","",F1575-I1575)</f>
        <v/>
      </c>
      <c r="K1575" s="28">
        <f>IF(F1575="","",IF(I1575=0,"Pending",IF(I1575&gt;=F1575,"Completed","Partial")))</f>
        <v/>
      </c>
    </row>
    <row r="1576">
      <c r="A1576" s="31" t="n"/>
      <c r="B1576" s="26" t="n"/>
      <c r="C1576" s="26" t="n"/>
      <c r="D1576" s="26" t="n"/>
      <c r="E1576" s="26" t="n"/>
      <c r="F1576" s="27" t="n"/>
      <c r="G1576" s="28">
        <f>IFERROR(IF(E1576="","",VLOOKUP(E1576,'Setup - Mix Design'!$A$5:$I$504,9,0)),"")</f>
        <v/>
      </c>
      <c r="H1576" s="32">
        <f>IF(OR(F1576="",G1576=""),"",F1576*G1576)</f>
        <v/>
      </c>
      <c r="I1576" s="33">
        <f>IF(B1576="","",SUMIF('Dispatch (Challan)'!$C$5:$C$6004,B1576,'Dispatch (Challan)'!$F$5:$F$6004))</f>
        <v/>
      </c>
      <c r="J1576" s="33">
        <f>IF(F1576="","",F1576-I1576)</f>
        <v/>
      </c>
      <c r="K1576" s="28">
        <f>IF(F1576="","",IF(I1576=0,"Pending",IF(I1576&gt;=F1576,"Completed","Partial")))</f>
        <v/>
      </c>
    </row>
    <row r="1577">
      <c r="A1577" s="31" t="n"/>
      <c r="B1577" s="26" t="n"/>
      <c r="C1577" s="26" t="n"/>
      <c r="D1577" s="26" t="n"/>
      <c r="E1577" s="26" t="n"/>
      <c r="F1577" s="27" t="n"/>
      <c r="G1577" s="28">
        <f>IFERROR(IF(E1577="","",VLOOKUP(E1577,'Setup - Mix Design'!$A$5:$I$504,9,0)),"")</f>
        <v/>
      </c>
      <c r="H1577" s="32">
        <f>IF(OR(F1577="",G1577=""),"",F1577*G1577)</f>
        <v/>
      </c>
      <c r="I1577" s="33">
        <f>IF(B1577="","",SUMIF('Dispatch (Challan)'!$C$5:$C$6004,B1577,'Dispatch (Challan)'!$F$5:$F$6004))</f>
        <v/>
      </c>
      <c r="J1577" s="33">
        <f>IF(F1577="","",F1577-I1577)</f>
        <v/>
      </c>
      <c r="K1577" s="28">
        <f>IF(F1577="","",IF(I1577=0,"Pending",IF(I1577&gt;=F1577,"Completed","Partial")))</f>
        <v/>
      </c>
    </row>
    <row r="1578">
      <c r="A1578" s="31" t="n"/>
      <c r="B1578" s="26" t="n"/>
      <c r="C1578" s="26" t="n"/>
      <c r="D1578" s="26" t="n"/>
      <c r="E1578" s="26" t="n"/>
      <c r="F1578" s="27" t="n"/>
      <c r="G1578" s="28">
        <f>IFERROR(IF(E1578="","",VLOOKUP(E1578,'Setup - Mix Design'!$A$5:$I$504,9,0)),"")</f>
        <v/>
      </c>
      <c r="H1578" s="32">
        <f>IF(OR(F1578="",G1578=""),"",F1578*G1578)</f>
        <v/>
      </c>
      <c r="I1578" s="33">
        <f>IF(B1578="","",SUMIF('Dispatch (Challan)'!$C$5:$C$6004,B1578,'Dispatch (Challan)'!$F$5:$F$6004))</f>
        <v/>
      </c>
      <c r="J1578" s="33">
        <f>IF(F1578="","",F1578-I1578)</f>
        <v/>
      </c>
      <c r="K1578" s="28">
        <f>IF(F1578="","",IF(I1578=0,"Pending",IF(I1578&gt;=F1578,"Completed","Partial")))</f>
        <v/>
      </c>
    </row>
    <row r="1579">
      <c r="A1579" s="31" t="n"/>
      <c r="B1579" s="26" t="n"/>
      <c r="C1579" s="26" t="n"/>
      <c r="D1579" s="26" t="n"/>
      <c r="E1579" s="26" t="n"/>
      <c r="F1579" s="27" t="n"/>
      <c r="G1579" s="28">
        <f>IFERROR(IF(E1579="","",VLOOKUP(E1579,'Setup - Mix Design'!$A$5:$I$504,9,0)),"")</f>
        <v/>
      </c>
      <c r="H1579" s="32">
        <f>IF(OR(F1579="",G1579=""),"",F1579*G1579)</f>
        <v/>
      </c>
      <c r="I1579" s="33">
        <f>IF(B1579="","",SUMIF('Dispatch (Challan)'!$C$5:$C$6004,B1579,'Dispatch (Challan)'!$F$5:$F$6004))</f>
        <v/>
      </c>
      <c r="J1579" s="33">
        <f>IF(F1579="","",F1579-I1579)</f>
        <v/>
      </c>
      <c r="K1579" s="28">
        <f>IF(F1579="","",IF(I1579=0,"Pending",IF(I1579&gt;=F1579,"Completed","Partial")))</f>
        <v/>
      </c>
    </row>
    <row r="1580">
      <c r="A1580" s="31" t="n"/>
      <c r="B1580" s="26" t="n"/>
      <c r="C1580" s="26" t="n"/>
      <c r="D1580" s="26" t="n"/>
      <c r="E1580" s="26" t="n"/>
      <c r="F1580" s="27" t="n"/>
      <c r="G1580" s="28">
        <f>IFERROR(IF(E1580="","",VLOOKUP(E1580,'Setup - Mix Design'!$A$5:$I$504,9,0)),"")</f>
        <v/>
      </c>
      <c r="H1580" s="32">
        <f>IF(OR(F1580="",G1580=""),"",F1580*G1580)</f>
        <v/>
      </c>
      <c r="I1580" s="33">
        <f>IF(B1580="","",SUMIF('Dispatch (Challan)'!$C$5:$C$6004,B1580,'Dispatch (Challan)'!$F$5:$F$6004))</f>
        <v/>
      </c>
      <c r="J1580" s="33">
        <f>IF(F1580="","",F1580-I1580)</f>
        <v/>
      </c>
      <c r="K1580" s="28">
        <f>IF(F1580="","",IF(I1580=0,"Pending",IF(I1580&gt;=F1580,"Completed","Partial")))</f>
        <v/>
      </c>
    </row>
    <row r="1581">
      <c r="A1581" s="31" t="n"/>
      <c r="B1581" s="26" t="n"/>
      <c r="C1581" s="26" t="n"/>
      <c r="D1581" s="26" t="n"/>
      <c r="E1581" s="26" t="n"/>
      <c r="F1581" s="27" t="n"/>
      <c r="G1581" s="28">
        <f>IFERROR(IF(E1581="","",VLOOKUP(E1581,'Setup - Mix Design'!$A$5:$I$504,9,0)),"")</f>
        <v/>
      </c>
      <c r="H1581" s="32">
        <f>IF(OR(F1581="",G1581=""),"",F1581*G1581)</f>
        <v/>
      </c>
      <c r="I1581" s="33">
        <f>IF(B1581="","",SUMIF('Dispatch (Challan)'!$C$5:$C$6004,B1581,'Dispatch (Challan)'!$F$5:$F$6004))</f>
        <v/>
      </c>
      <c r="J1581" s="33">
        <f>IF(F1581="","",F1581-I1581)</f>
        <v/>
      </c>
      <c r="K1581" s="28">
        <f>IF(F1581="","",IF(I1581=0,"Pending",IF(I1581&gt;=F1581,"Completed","Partial")))</f>
        <v/>
      </c>
    </row>
    <row r="1582">
      <c r="A1582" s="31" t="n"/>
      <c r="B1582" s="26" t="n"/>
      <c r="C1582" s="26" t="n"/>
      <c r="D1582" s="26" t="n"/>
      <c r="E1582" s="26" t="n"/>
      <c r="F1582" s="27" t="n"/>
      <c r="G1582" s="28">
        <f>IFERROR(IF(E1582="","",VLOOKUP(E1582,'Setup - Mix Design'!$A$5:$I$504,9,0)),"")</f>
        <v/>
      </c>
      <c r="H1582" s="32">
        <f>IF(OR(F1582="",G1582=""),"",F1582*G1582)</f>
        <v/>
      </c>
      <c r="I1582" s="33">
        <f>IF(B1582="","",SUMIF('Dispatch (Challan)'!$C$5:$C$6004,B1582,'Dispatch (Challan)'!$F$5:$F$6004))</f>
        <v/>
      </c>
      <c r="J1582" s="33">
        <f>IF(F1582="","",F1582-I1582)</f>
        <v/>
      </c>
      <c r="K1582" s="28">
        <f>IF(F1582="","",IF(I1582=0,"Pending",IF(I1582&gt;=F1582,"Completed","Partial")))</f>
        <v/>
      </c>
    </row>
    <row r="1583">
      <c r="A1583" s="31" t="n"/>
      <c r="B1583" s="26" t="n"/>
      <c r="C1583" s="26" t="n"/>
      <c r="D1583" s="26" t="n"/>
      <c r="E1583" s="26" t="n"/>
      <c r="F1583" s="27" t="n"/>
      <c r="G1583" s="28">
        <f>IFERROR(IF(E1583="","",VLOOKUP(E1583,'Setup - Mix Design'!$A$5:$I$504,9,0)),"")</f>
        <v/>
      </c>
      <c r="H1583" s="32">
        <f>IF(OR(F1583="",G1583=""),"",F1583*G1583)</f>
        <v/>
      </c>
      <c r="I1583" s="33">
        <f>IF(B1583="","",SUMIF('Dispatch (Challan)'!$C$5:$C$6004,B1583,'Dispatch (Challan)'!$F$5:$F$6004))</f>
        <v/>
      </c>
      <c r="J1583" s="33">
        <f>IF(F1583="","",F1583-I1583)</f>
        <v/>
      </c>
      <c r="K1583" s="28">
        <f>IF(F1583="","",IF(I1583=0,"Pending",IF(I1583&gt;=F1583,"Completed","Partial")))</f>
        <v/>
      </c>
    </row>
    <row r="1584">
      <c r="A1584" s="31" t="n"/>
      <c r="B1584" s="26" t="n"/>
      <c r="C1584" s="26" t="n"/>
      <c r="D1584" s="26" t="n"/>
      <c r="E1584" s="26" t="n"/>
      <c r="F1584" s="27" t="n"/>
      <c r="G1584" s="28">
        <f>IFERROR(IF(E1584="","",VLOOKUP(E1584,'Setup - Mix Design'!$A$5:$I$504,9,0)),"")</f>
        <v/>
      </c>
      <c r="H1584" s="32">
        <f>IF(OR(F1584="",G1584=""),"",F1584*G1584)</f>
        <v/>
      </c>
      <c r="I1584" s="33">
        <f>IF(B1584="","",SUMIF('Dispatch (Challan)'!$C$5:$C$6004,B1584,'Dispatch (Challan)'!$F$5:$F$6004))</f>
        <v/>
      </c>
      <c r="J1584" s="33">
        <f>IF(F1584="","",F1584-I1584)</f>
        <v/>
      </c>
      <c r="K1584" s="28">
        <f>IF(F1584="","",IF(I1584=0,"Pending",IF(I1584&gt;=F1584,"Completed","Partial")))</f>
        <v/>
      </c>
    </row>
    <row r="1585">
      <c r="A1585" s="31" t="n"/>
      <c r="B1585" s="26" t="n"/>
      <c r="C1585" s="26" t="n"/>
      <c r="D1585" s="26" t="n"/>
      <c r="E1585" s="26" t="n"/>
      <c r="F1585" s="27" t="n"/>
      <c r="G1585" s="28">
        <f>IFERROR(IF(E1585="","",VLOOKUP(E1585,'Setup - Mix Design'!$A$5:$I$504,9,0)),"")</f>
        <v/>
      </c>
      <c r="H1585" s="32">
        <f>IF(OR(F1585="",G1585=""),"",F1585*G1585)</f>
        <v/>
      </c>
      <c r="I1585" s="33">
        <f>IF(B1585="","",SUMIF('Dispatch (Challan)'!$C$5:$C$6004,B1585,'Dispatch (Challan)'!$F$5:$F$6004))</f>
        <v/>
      </c>
      <c r="J1585" s="33">
        <f>IF(F1585="","",F1585-I1585)</f>
        <v/>
      </c>
      <c r="K1585" s="28">
        <f>IF(F1585="","",IF(I1585=0,"Pending",IF(I1585&gt;=F1585,"Completed","Partial")))</f>
        <v/>
      </c>
    </row>
    <row r="1586">
      <c r="A1586" s="31" t="n"/>
      <c r="B1586" s="26" t="n"/>
      <c r="C1586" s="26" t="n"/>
      <c r="D1586" s="26" t="n"/>
      <c r="E1586" s="26" t="n"/>
      <c r="F1586" s="27" t="n"/>
      <c r="G1586" s="28">
        <f>IFERROR(IF(E1586="","",VLOOKUP(E1586,'Setup - Mix Design'!$A$5:$I$504,9,0)),"")</f>
        <v/>
      </c>
      <c r="H1586" s="32">
        <f>IF(OR(F1586="",G1586=""),"",F1586*G1586)</f>
        <v/>
      </c>
      <c r="I1586" s="33">
        <f>IF(B1586="","",SUMIF('Dispatch (Challan)'!$C$5:$C$6004,B1586,'Dispatch (Challan)'!$F$5:$F$6004))</f>
        <v/>
      </c>
      <c r="J1586" s="33">
        <f>IF(F1586="","",F1586-I1586)</f>
        <v/>
      </c>
      <c r="K1586" s="28">
        <f>IF(F1586="","",IF(I1586=0,"Pending",IF(I1586&gt;=F1586,"Completed","Partial")))</f>
        <v/>
      </c>
    </row>
    <row r="1587">
      <c r="A1587" s="31" t="n"/>
      <c r="B1587" s="26" t="n"/>
      <c r="C1587" s="26" t="n"/>
      <c r="D1587" s="26" t="n"/>
      <c r="E1587" s="26" t="n"/>
      <c r="F1587" s="27" t="n"/>
      <c r="G1587" s="28">
        <f>IFERROR(IF(E1587="","",VLOOKUP(E1587,'Setup - Mix Design'!$A$5:$I$504,9,0)),"")</f>
        <v/>
      </c>
      <c r="H1587" s="32">
        <f>IF(OR(F1587="",G1587=""),"",F1587*G1587)</f>
        <v/>
      </c>
      <c r="I1587" s="33">
        <f>IF(B1587="","",SUMIF('Dispatch (Challan)'!$C$5:$C$6004,B1587,'Dispatch (Challan)'!$F$5:$F$6004))</f>
        <v/>
      </c>
      <c r="J1587" s="33">
        <f>IF(F1587="","",F1587-I1587)</f>
        <v/>
      </c>
      <c r="K1587" s="28">
        <f>IF(F1587="","",IF(I1587=0,"Pending",IF(I1587&gt;=F1587,"Completed","Partial")))</f>
        <v/>
      </c>
    </row>
    <row r="1588">
      <c r="A1588" s="31" t="n"/>
      <c r="B1588" s="26" t="n"/>
      <c r="C1588" s="26" t="n"/>
      <c r="D1588" s="26" t="n"/>
      <c r="E1588" s="26" t="n"/>
      <c r="F1588" s="27" t="n"/>
      <c r="G1588" s="28">
        <f>IFERROR(IF(E1588="","",VLOOKUP(E1588,'Setup - Mix Design'!$A$5:$I$504,9,0)),"")</f>
        <v/>
      </c>
      <c r="H1588" s="32">
        <f>IF(OR(F1588="",G1588=""),"",F1588*G1588)</f>
        <v/>
      </c>
      <c r="I1588" s="33">
        <f>IF(B1588="","",SUMIF('Dispatch (Challan)'!$C$5:$C$6004,B1588,'Dispatch (Challan)'!$F$5:$F$6004))</f>
        <v/>
      </c>
      <c r="J1588" s="33">
        <f>IF(F1588="","",F1588-I1588)</f>
        <v/>
      </c>
      <c r="K1588" s="28">
        <f>IF(F1588="","",IF(I1588=0,"Pending",IF(I1588&gt;=F1588,"Completed","Partial")))</f>
        <v/>
      </c>
    </row>
    <row r="1589">
      <c r="A1589" s="31" t="n"/>
      <c r="B1589" s="26" t="n"/>
      <c r="C1589" s="26" t="n"/>
      <c r="D1589" s="26" t="n"/>
      <c r="E1589" s="26" t="n"/>
      <c r="F1589" s="27" t="n"/>
      <c r="G1589" s="28">
        <f>IFERROR(IF(E1589="","",VLOOKUP(E1589,'Setup - Mix Design'!$A$5:$I$504,9,0)),"")</f>
        <v/>
      </c>
      <c r="H1589" s="32">
        <f>IF(OR(F1589="",G1589=""),"",F1589*G1589)</f>
        <v/>
      </c>
      <c r="I1589" s="33">
        <f>IF(B1589="","",SUMIF('Dispatch (Challan)'!$C$5:$C$6004,B1589,'Dispatch (Challan)'!$F$5:$F$6004))</f>
        <v/>
      </c>
      <c r="J1589" s="33">
        <f>IF(F1589="","",F1589-I1589)</f>
        <v/>
      </c>
      <c r="K1589" s="28">
        <f>IF(F1589="","",IF(I1589=0,"Pending",IF(I1589&gt;=F1589,"Completed","Partial")))</f>
        <v/>
      </c>
    </row>
    <row r="1590">
      <c r="A1590" s="31" t="n"/>
      <c r="B1590" s="26" t="n"/>
      <c r="C1590" s="26" t="n"/>
      <c r="D1590" s="26" t="n"/>
      <c r="E1590" s="26" t="n"/>
      <c r="F1590" s="27" t="n"/>
      <c r="G1590" s="28">
        <f>IFERROR(IF(E1590="","",VLOOKUP(E1590,'Setup - Mix Design'!$A$5:$I$504,9,0)),"")</f>
        <v/>
      </c>
      <c r="H1590" s="32">
        <f>IF(OR(F1590="",G1590=""),"",F1590*G1590)</f>
        <v/>
      </c>
      <c r="I1590" s="33">
        <f>IF(B1590="","",SUMIF('Dispatch (Challan)'!$C$5:$C$6004,B1590,'Dispatch (Challan)'!$F$5:$F$6004))</f>
        <v/>
      </c>
      <c r="J1590" s="33">
        <f>IF(F1590="","",F1590-I1590)</f>
        <v/>
      </c>
      <c r="K1590" s="28">
        <f>IF(F1590="","",IF(I1590=0,"Pending",IF(I1590&gt;=F1590,"Completed","Partial")))</f>
        <v/>
      </c>
    </row>
    <row r="1591">
      <c r="A1591" s="31" t="n"/>
      <c r="B1591" s="26" t="n"/>
      <c r="C1591" s="26" t="n"/>
      <c r="D1591" s="26" t="n"/>
      <c r="E1591" s="26" t="n"/>
      <c r="F1591" s="27" t="n"/>
      <c r="G1591" s="28">
        <f>IFERROR(IF(E1591="","",VLOOKUP(E1591,'Setup - Mix Design'!$A$5:$I$504,9,0)),"")</f>
        <v/>
      </c>
      <c r="H1591" s="32">
        <f>IF(OR(F1591="",G1591=""),"",F1591*G1591)</f>
        <v/>
      </c>
      <c r="I1591" s="33">
        <f>IF(B1591="","",SUMIF('Dispatch (Challan)'!$C$5:$C$6004,B1591,'Dispatch (Challan)'!$F$5:$F$6004))</f>
        <v/>
      </c>
      <c r="J1591" s="33">
        <f>IF(F1591="","",F1591-I1591)</f>
        <v/>
      </c>
      <c r="K1591" s="28">
        <f>IF(F1591="","",IF(I1591=0,"Pending",IF(I1591&gt;=F1591,"Completed","Partial")))</f>
        <v/>
      </c>
    </row>
    <row r="1592">
      <c r="A1592" s="31" t="n"/>
      <c r="B1592" s="26" t="n"/>
      <c r="C1592" s="26" t="n"/>
      <c r="D1592" s="26" t="n"/>
      <c r="E1592" s="26" t="n"/>
      <c r="F1592" s="27" t="n"/>
      <c r="G1592" s="28">
        <f>IFERROR(IF(E1592="","",VLOOKUP(E1592,'Setup - Mix Design'!$A$5:$I$504,9,0)),"")</f>
        <v/>
      </c>
      <c r="H1592" s="32">
        <f>IF(OR(F1592="",G1592=""),"",F1592*G1592)</f>
        <v/>
      </c>
      <c r="I1592" s="33">
        <f>IF(B1592="","",SUMIF('Dispatch (Challan)'!$C$5:$C$6004,B1592,'Dispatch (Challan)'!$F$5:$F$6004))</f>
        <v/>
      </c>
      <c r="J1592" s="33">
        <f>IF(F1592="","",F1592-I1592)</f>
        <v/>
      </c>
      <c r="K1592" s="28">
        <f>IF(F1592="","",IF(I1592=0,"Pending",IF(I1592&gt;=F1592,"Completed","Partial")))</f>
        <v/>
      </c>
    </row>
    <row r="1593">
      <c r="A1593" s="31" t="n"/>
      <c r="B1593" s="26" t="n"/>
      <c r="C1593" s="26" t="n"/>
      <c r="D1593" s="26" t="n"/>
      <c r="E1593" s="26" t="n"/>
      <c r="F1593" s="27" t="n"/>
      <c r="G1593" s="28">
        <f>IFERROR(IF(E1593="","",VLOOKUP(E1593,'Setup - Mix Design'!$A$5:$I$504,9,0)),"")</f>
        <v/>
      </c>
      <c r="H1593" s="32">
        <f>IF(OR(F1593="",G1593=""),"",F1593*G1593)</f>
        <v/>
      </c>
      <c r="I1593" s="33">
        <f>IF(B1593="","",SUMIF('Dispatch (Challan)'!$C$5:$C$6004,B1593,'Dispatch (Challan)'!$F$5:$F$6004))</f>
        <v/>
      </c>
      <c r="J1593" s="33">
        <f>IF(F1593="","",F1593-I1593)</f>
        <v/>
      </c>
      <c r="K1593" s="28">
        <f>IF(F1593="","",IF(I1593=0,"Pending",IF(I1593&gt;=F1593,"Completed","Partial")))</f>
        <v/>
      </c>
    </row>
    <row r="1594">
      <c r="A1594" s="31" t="n"/>
      <c r="B1594" s="26" t="n"/>
      <c r="C1594" s="26" t="n"/>
      <c r="D1594" s="26" t="n"/>
      <c r="E1594" s="26" t="n"/>
      <c r="F1594" s="27" t="n"/>
      <c r="G1594" s="28">
        <f>IFERROR(IF(E1594="","",VLOOKUP(E1594,'Setup - Mix Design'!$A$5:$I$504,9,0)),"")</f>
        <v/>
      </c>
      <c r="H1594" s="32">
        <f>IF(OR(F1594="",G1594=""),"",F1594*G1594)</f>
        <v/>
      </c>
      <c r="I1594" s="33">
        <f>IF(B1594="","",SUMIF('Dispatch (Challan)'!$C$5:$C$6004,B1594,'Dispatch (Challan)'!$F$5:$F$6004))</f>
        <v/>
      </c>
      <c r="J1594" s="33">
        <f>IF(F1594="","",F1594-I1594)</f>
        <v/>
      </c>
      <c r="K1594" s="28">
        <f>IF(F1594="","",IF(I1594=0,"Pending",IF(I1594&gt;=F1594,"Completed","Partial")))</f>
        <v/>
      </c>
    </row>
    <row r="1595">
      <c r="A1595" s="31" t="n"/>
      <c r="B1595" s="26" t="n"/>
      <c r="C1595" s="26" t="n"/>
      <c r="D1595" s="26" t="n"/>
      <c r="E1595" s="26" t="n"/>
      <c r="F1595" s="27" t="n"/>
      <c r="G1595" s="28">
        <f>IFERROR(IF(E1595="","",VLOOKUP(E1595,'Setup - Mix Design'!$A$5:$I$504,9,0)),"")</f>
        <v/>
      </c>
      <c r="H1595" s="32">
        <f>IF(OR(F1595="",G1595=""),"",F1595*G1595)</f>
        <v/>
      </c>
      <c r="I1595" s="33">
        <f>IF(B1595="","",SUMIF('Dispatch (Challan)'!$C$5:$C$6004,B1595,'Dispatch (Challan)'!$F$5:$F$6004))</f>
        <v/>
      </c>
      <c r="J1595" s="33">
        <f>IF(F1595="","",F1595-I1595)</f>
        <v/>
      </c>
      <c r="K1595" s="28">
        <f>IF(F1595="","",IF(I1595=0,"Pending",IF(I1595&gt;=F1595,"Completed","Partial")))</f>
        <v/>
      </c>
    </row>
    <row r="1596">
      <c r="A1596" s="31" t="n"/>
      <c r="B1596" s="26" t="n"/>
      <c r="C1596" s="26" t="n"/>
      <c r="D1596" s="26" t="n"/>
      <c r="E1596" s="26" t="n"/>
      <c r="F1596" s="27" t="n"/>
      <c r="G1596" s="28">
        <f>IFERROR(IF(E1596="","",VLOOKUP(E1596,'Setup - Mix Design'!$A$5:$I$504,9,0)),"")</f>
        <v/>
      </c>
      <c r="H1596" s="32">
        <f>IF(OR(F1596="",G1596=""),"",F1596*G1596)</f>
        <v/>
      </c>
      <c r="I1596" s="33">
        <f>IF(B1596="","",SUMIF('Dispatch (Challan)'!$C$5:$C$6004,B1596,'Dispatch (Challan)'!$F$5:$F$6004))</f>
        <v/>
      </c>
      <c r="J1596" s="33">
        <f>IF(F1596="","",F1596-I1596)</f>
        <v/>
      </c>
      <c r="K1596" s="28">
        <f>IF(F1596="","",IF(I1596=0,"Pending",IF(I1596&gt;=F1596,"Completed","Partial")))</f>
        <v/>
      </c>
    </row>
    <row r="1597">
      <c r="A1597" s="31" t="n"/>
      <c r="B1597" s="26" t="n"/>
      <c r="C1597" s="26" t="n"/>
      <c r="D1597" s="26" t="n"/>
      <c r="E1597" s="26" t="n"/>
      <c r="F1597" s="27" t="n"/>
      <c r="G1597" s="28">
        <f>IFERROR(IF(E1597="","",VLOOKUP(E1597,'Setup - Mix Design'!$A$5:$I$504,9,0)),"")</f>
        <v/>
      </c>
      <c r="H1597" s="32">
        <f>IF(OR(F1597="",G1597=""),"",F1597*G1597)</f>
        <v/>
      </c>
      <c r="I1597" s="33">
        <f>IF(B1597="","",SUMIF('Dispatch (Challan)'!$C$5:$C$6004,B1597,'Dispatch (Challan)'!$F$5:$F$6004))</f>
        <v/>
      </c>
      <c r="J1597" s="33">
        <f>IF(F1597="","",F1597-I1597)</f>
        <v/>
      </c>
      <c r="K1597" s="28">
        <f>IF(F1597="","",IF(I1597=0,"Pending",IF(I1597&gt;=F1597,"Completed","Partial")))</f>
        <v/>
      </c>
    </row>
    <row r="1598">
      <c r="A1598" s="31" t="n"/>
      <c r="B1598" s="26" t="n"/>
      <c r="C1598" s="26" t="n"/>
      <c r="D1598" s="26" t="n"/>
      <c r="E1598" s="26" t="n"/>
      <c r="F1598" s="27" t="n"/>
      <c r="G1598" s="28">
        <f>IFERROR(IF(E1598="","",VLOOKUP(E1598,'Setup - Mix Design'!$A$5:$I$504,9,0)),"")</f>
        <v/>
      </c>
      <c r="H1598" s="32">
        <f>IF(OR(F1598="",G1598=""),"",F1598*G1598)</f>
        <v/>
      </c>
      <c r="I1598" s="33">
        <f>IF(B1598="","",SUMIF('Dispatch (Challan)'!$C$5:$C$6004,B1598,'Dispatch (Challan)'!$F$5:$F$6004))</f>
        <v/>
      </c>
      <c r="J1598" s="33">
        <f>IF(F1598="","",F1598-I1598)</f>
        <v/>
      </c>
      <c r="K1598" s="28">
        <f>IF(F1598="","",IF(I1598=0,"Pending",IF(I1598&gt;=F1598,"Completed","Partial")))</f>
        <v/>
      </c>
    </row>
    <row r="1599">
      <c r="A1599" s="31" t="n"/>
      <c r="B1599" s="26" t="n"/>
      <c r="C1599" s="26" t="n"/>
      <c r="D1599" s="26" t="n"/>
      <c r="E1599" s="26" t="n"/>
      <c r="F1599" s="27" t="n"/>
      <c r="G1599" s="28">
        <f>IFERROR(IF(E1599="","",VLOOKUP(E1599,'Setup - Mix Design'!$A$5:$I$504,9,0)),"")</f>
        <v/>
      </c>
      <c r="H1599" s="32">
        <f>IF(OR(F1599="",G1599=""),"",F1599*G1599)</f>
        <v/>
      </c>
      <c r="I1599" s="33">
        <f>IF(B1599="","",SUMIF('Dispatch (Challan)'!$C$5:$C$6004,B1599,'Dispatch (Challan)'!$F$5:$F$6004))</f>
        <v/>
      </c>
      <c r="J1599" s="33">
        <f>IF(F1599="","",F1599-I1599)</f>
        <v/>
      </c>
      <c r="K1599" s="28">
        <f>IF(F1599="","",IF(I1599=0,"Pending",IF(I1599&gt;=F1599,"Completed","Partial")))</f>
        <v/>
      </c>
    </row>
    <row r="1600">
      <c r="A1600" s="31" t="n"/>
      <c r="B1600" s="26" t="n"/>
      <c r="C1600" s="26" t="n"/>
      <c r="D1600" s="26" t="n"/>
      <c r="E1600" s="26" t="n"/>
      <c r="F1600" s="27" t="n"/>
      <c r="G1600" s="28">
        <f>IFERROR(IF(E1600="","",VLOOKUP(E1600,'Setup - Mix Design'!$A$5:$I$504,9,0)),"")</f>
        <v/>
      </c>
      <c r="H1600" s="32">
        <f>IF(OR(F1600="",G1600=""),"",F1600*G1600)</f>
        <v/>
      </c>
      <c r="I1600" s="33">
        <f>IF(B1600="","",SUMIF('Dispatch (Challan)'!$C$5:$C$6004,B1600,'Dispatch (Challan)'!$F$5:$F$6004))</f>
        <v/>
      </c>
      <c r="J1600" s="33">
        <f>IF(F1600="","",F1600-I1600)</f>
        <v/>
      </c>
      <c r="K1600" s="28">
        <f>IF(F1600="","",IF(I1600=0,"Pending",IF(I1600&gt;=F1600,"Completed","Partial")))</f>
        <v/>
      </c>
    </row>
    <row r="1601">
      <c r="A1601" s="31" t="n"/>
      <c r="B1601" s="26" t="n"/>
      <c r="C1601" s="26" t="n"/>
      <c r="D1601" s="26" t="n"/>
      <c r="E1601" s="26" t="n"/>
      <c r="F1601" s="27" t="n"/>
      <c r="G1601" s="28">
        <f>IFERROR(IF(E1601="","",VLOOKUP(E1601,'Setup - Mix Design'!$A$5:$I$504,9,0)),"")</f>
        <v/>
      </c>
      <c r="H1601" s="32">
        <f>IF(OR(F1601="",G1601=""),"",F1601*G1601)</f>
        <v/>
      </c>
      <c r="I1601" s="33">
        <f>IF(B1601="","",SUMIF('Dispatch (Challan)'!$C$5:$C$6004,B1601,'Dispatch (Challan)'!$F$5:$F$6004))</f>
        <v/>
      </c>
      <c r="J1601" s="33">
        <f>IF(F1601="","",F1601-I1601)</f>
        <v/>
      </c>
      <c r="K1601" s="28">
        <f>IF(F1601="","",IF(I1601=0,"Pending",IF(I1601&gt;=F1601,"Completed","Partial")))</f>
        <v/>
      </c>
    </row>
    <row r="1602">
      <c r="A1602" s="31" t="n"/>
      <c r="B1602" s="26" t="n"/>
      <c r="C1602" s="26" t="n"/>
      <c r="D1602" s="26" t="n"/>
      <c r="E1602" s="26" t="n"/>
      <c r="F1602" s="27" t="n"/>
      <c r="G1602" s="28">
        <f>IFERROR(IF(E1602="","",VLOOKUP(E1602,'Setup - Mix Design'!$A$5:$I$504,9,0)),"")</f>
        <v/>
      </c>
      <c r="H1602" s="32">
        <f>IF(OR(F1602="",G1602=""),"",F1602*G1602)</f>
        <v/>
      </c>
      <c r="I1602" s="33">
        <f>IF(B1602="","",SUMIF('Dispatch (Challan)'!$C$5:$C$6004,B1602,'Dispatch (Challan)'!$F$5:$F$6004))</f>
        <v/>
      </c>
      <c r="J1602" s="33">
        <f>IF(F1602="","",F1602-I1602)</f>
        <v/>
      </c>
      <c r="K1602" s="28">
        <f>IF(F1602="","",IF(I1602=0,"Pending",IF(I1602&gt;=F1602,"Completed","Partial")))</f>
        <v/>
      </c>
    </row>
    <row r="1603">
      <c r="A1603" s="31" t="n"/>
      <c r="B1603" s="26" t="n"/>
      <c r="C1603" s="26" t="n"/>
      <c r="D1603" s="26" t="n"/>
      <c r="E1603" s="26" t="n"/>
      <c r="F1603" s="27" t="n"/>
      <c r="G1603" s="28">
        <f>IFERROR(IF(E1603="","",VLOOKUP(E1603,'Setup - Mix Design'!$A$5:$I$504,9,0)),"")</f>
        <v/>
      </c>
      <c r="H1603" s="32">
        <f>IF(OR(F1603="",G1603=""),"",F1603*G1603)</f>
        <v/>
      </c>
      <c r="I1603" s="33">
        <f>IF(B1603="","",SUMIF('Dispatch (Challan)'!$C$5:$C$6004,B1603,'Dispatch (Challan)'!$F$5:$F$6004))</f>
        <v/>
      </c>
      <c r="J1603" s="33">
        <f>IF(F1603="","",F1603-I1603)</f>
        <v/>
      </c>
      <c r="K1603" s="28">
        <f>IF(F1603="","",IF(I1603=0,"Pending",IF(I1603&gt;=F1603,"Completed","Partial")))</f>
        <v/>
      </c>
    </row>
    <row r="1604">
      <c r="A1604" s="31" t="n"/>
      <c r="B1604" s="26" t="n"/>
      <c r="C1604" s="26" t="n"/>
      <c r="D1604" s="26" t="n"/>
      <c r="E1604" s="26" t="n"/>
      <c r="F1604" s="27" t="n"/>
      <c r="G1604" s="28">
        <f>IFERROR(IF(E1604="","",VLOOKUP(E1604,'Setup - Mix Design'!$A$5:$I$504,9,0)),"")</f>
        <v/>
      </c>
      <c r="H1604" s="32">
        <f>IF(OR(F1604="",G1604=""),"",F1604*G1604)</f>
        <v/>
      </c>
      <c r="I1604" s="33">
        <f>IF(B1604="","",SUMIF('Dispatch (Challan)'!$C$5:$C$6004,B1604,'Dispatch (Challan)'!$F$5:$F$6004))</f>
        <v/>
      </c>
      <c r="J1604" s="33">
        <f>IF(F1604="","",F1604-I1604)</f>
        <v/>
      </c>
      <c r="K1604" s="28">
        <f>IF(F1604="","",IF(I1604=0,"Pending",IF(I1604&gt;=F1604,"Completed","Partial")))</f>
        <v/>
      </c>
    </row>
    <row r="1605">
      <c r="A1605" s="31" t="n"/>
      <c r="B1605" s="26" t="n"/>
      <c r="C1605" s="26" t="n"/>
      <c r="D1605" s="26" t="n"/>
      <c r="E1605" s="26" t="n"/>
      <c r="F1605" s="27" t="n"/>
      <c r="G1605" s="28">
        <f>IFERROR(IF(E1605="","",VLOOKUP(E1605,'Setup - Mix Design'!$A$5:$I$504,9,0)),"")</f>
        <v/>
      </c>
      <c r="H1605" s="32">
        <f>IF(OR(F1605="",G1605=""),"",F1605*G1605)</f>
        <v/>
      </c>
      <c r="I1605" s="33">
        <f>IF(B1605="","",SUMIF('Dispatch (Challan)'!$C$5:$C$6004,B1605,'Dispatch (Challan)'!$F$5:$F$6004))</f>
        <v/>
      </c>
      <c r="J1605" s="33">
        <f>IF(F1605="","",F1605-I1605)</f>
        <v/>
      </c>
      <c r="K1605" s="28">
        <f>IF(F1605="","",IF(I1605=0,"Pending",IF(I1605&gt;=F1605,"Completed","Partial")))</f>
        <v/>
      </c>
    </row>
    <row r="1606">
      <c r="A1606" s="31" t="n"/>
      <c r="B1606" s="26" t="n"/>
      <c r="C1606" s="26" t="n"/>
      <c r="D1606" s="26" t="n"/>
      <c r="E1606" s="26" t="n"/>
      <c r="F1606" s="27" t="n"/>
      <c r="G1606" s="28">
        <f>IFERROR(IF(E1606="","",VLOOKUP(E1606,'Setup - Mix Design'!$A$5:$I$504,9,0)),"")</f>
        <v/>
      </c>
      <c r="H1606" s="32">
        <f>IF(OR(F1606="",G1606=""),"",F1606*G1606)</f>
        <v/>
      </c>
      <c r="I1606" s="33">
        <f>IF(B1606="","",SUMIF('Dispatch (Challan)'!$C$5:$C$6004,B1606,'Dispatch (Challan)'!$F$5:$F$6004))</f>
        <v/>
      </c>
      <c r="J1606" s="33">
        <f>IF(F1606="","",F1606-I1606)</f>
        <v/>
      </c>
      <c r="K1606" s="28">
        <f>IF(F1606="","",IF(I1606=0,"Pending",IF(I1606&gt;=F1606,"Completed","Partial")))</f>
        <v/>
      </c>
    </row>
    <row r="1607">
      <c r="A1607" s="31" t="n"/>
      <c r="B1607" s="26" t="n"/>
      <c r="C1607" s="26" t="n"/>
      <c r="D1607" s="26" t="n"/>
      <c r="E1607" s="26" t="n"/>
      <c r="F1607" s="27" t="n"/>
      <c r="G1607" s="28">
        <f>IFERROR(IF(E1607="","",VLOOKUP(E1607,'Setup - Mix Design'!$A$5:$I$504,9,0)),"")</f>
        <v/>
      </c>
      <c r="H1607" s="32">
        <f>IF(OR(F1607="",G1607=""),"",F1607*G1607)</f>
        <v/>
      </c>
      <c r="I1607" s="33">
        <f>IF(B1607="","",SUMIF('Dispatch (Challan)'!$C$5:$C$6004,B1607,'Dispatch (Challan)'!$F$5:$F$6004))</f>
        <v/>
      </c>
      <c r="J1607" s="33">
        <f>IF(F1607="","",F1607-I1607)</f>
        <v/>
      </c>
      <c r="K1607" s="28">
        <f>IF(F1607="","",IF(I1607=0,"Pending",IF(I1607&gt;=F1607,"Completed","Partial")))</f>
        <v/>
      </c>
    </row>
    <row r="1608">
      <c r="A1608" s="31" t="n"/>
      <c r="B1608" s="26" t="n"/>
      <c r="C1608" s="26" t="n"/>
      <c r="D1608" s="26" t="n"/>
      <c r="E1608" s="26" t="n"/>
      <c r="F1608" s="27" t="n"/>
      <c r="G1608" s="28">
        <f>IFERROR(IF(E1608="","",VLOOKUP(E1608,'Setup - Mix Design'!$A$5:$I$504,9,0)),"")</f>
        <v/>
      </c>
      <c r="H1608" s="32">
        <f>IF(OR(F1608="",G1608=""),"",F1608*G1608)</f>
        <v/>
      </c>
      <c r="I1608" s="33">
        <f>IF(B1608="","",SUMIF('Dispatch (Challan)'!$C$5:$C$6004,B1608,'Dispatch (Challan)'!$F$5:$F$6004))</f>
        <v/>
      </c>
      <c r="J1608" s="33">
        <f>IF(F1608="","",F1608-I1608)</f>
        <v/>
      </c>
      <c r="K1608" s="28">
        <f>IF(F1608="","",IF(I1608=0,"Pending",IF(I1608&gt;=F1608,"Completed","Partial")))</f>
        <v/>
      </c>
    </row>
    <row r="1609">
      <c r="A1609" s="31" t="n"/>
      <c r="B1609" s="26" t="n"/>
      <c r="C1609" s="26" t="n"/>
      <c r="D1609" s="26" t="n"/>
      <c r="E1609" s="26" t="n"/>
      <c r="F1609" s="27" t="n"/>
      <c r="G1609" s="28">
        <f>IFERROR(IF(E1609="","",VLOOKUP(E1609,'Setup - Mix Design'!$A$5:$I$504,9,0)),"")</f>
        <v/>
      </c>
      <c r="H1609" s="32">
        <f>IF(OR(F1609="",G1609=""),"",F1609*G1609)</f>
        <v/>
      </c>
      <c r="I1609" s="33">
        <f>IF(B1609="","",SUMIF('Dispatch (Challan)'!$C$5:$C$6004,B1609,'Dispatch (Challan)'!$F$5:$F$6004))</f>
        <v/>
      </c>
      <c r="J1609" s="33">
        <f>IF(F1609="","",F1609-I1609)</f>
        <v/>
      </c>
      <c r="K1609" s="28">
        <f>IF(F1609="","",IF(I1609=0,"Pending",IF(I1609&gt;=F1609,"Completed","Partial")))</f>
        <v/>
      </c>
    </row>
    <row r="1610">
      <c r="A1610" s="31" t="n"/>
      <c r="B1610" s="26" t="n"/>
      <c r="C1610" s="26" t="n"/>
      <c r="D1610" s="26" t="n"/>
      <c r="E1610" s="26" t="n"/>
      <c r="F1610" s="27" t="n"/>
      <c r="G1610" s="28">
        <f>IFERROR(IF(E1610="","",VLOOKUP(E1610,'Setup - Mix Design'!$A$5:$I$504,9,0)),"")</f>
        <v/>
      </c>
      <c r="H1610" s="32">
        <f>IF(OR(F1610="",G1610=""),"",F1610*G1610)</f>
        <v/>
      </c>
      <c r="I1610" s="33">
        <f>IF(B1610="","",SUMIF('Dispatch (Challan)'!$C$5:$C$6004,B1610,'Dispatch (Challan)'!$F$5:$F$6004))</f>
        <v/>
      </c>
      <c r="J1610" s="33">
        <f>IF(F1610="","",F1610-I1610)</f>
        <v/>
      </c>
      <c r="K1610" s="28">
        <f>IF(F1610="","",IF(I1610=0,"Pending",IF(I1610&gt;=F1610,"Completed","Partial")))</f>
        <v/>
      </c>
    </row>
    <row r="1611">
      <c r="A1611" s="31" t="n"/>
      <c r="B1611" s="26" t="n"/>
      <c r="C1611" s="26" t="n"/>
      <c r="D1611" s="26" t="n"/>
      <c r="E1611" s="26" t="n"/>
      <c r="F1611" s="27" t="n"/>
      <c r="G1611" s="28">
        <f>IFERROR(IF(E1611="","",VLOOKUP(E1611,'Setup - Mix Design'!$A$5:$I$504,9,0)),"")</f>
        <v/>
      </c>
      <c r="H1611" s="32">
        <f>IF(OR(F1611="",G1611=""),"",F1611*G1611)</f>
        <v/>
      </c>
      <c r="I1611" s="33">
        <f>IF(B1611="","",SUMIF('Dispatch (Challan)'!$C$5:$C$6004,B1611,'Dispatch (Challan)'!$F$5:$F$6004))</f>
        <v/>
      </c>
      <c r="J1611" s="33">
        <f>IF(F1611="","",F1611-I1611)</f>
        <v/>
      </c>
      <c r="K1611" s="28">
        <f>IF(F1611="","",IF(I1611=0,"Pending",IF(I1611&gt;=F1611,"Completed","Partial")))</f>
        <v/>
      </c>
    </row>
    <row r="1612">
      <c r="A1612" s="31" t="n"/>
      <c r="B1612" s="26" t="n"/>
      <c r="C1612" s="26" t="n"/>
      <c r="D1612" s="26" t="n"/>
      <c r="E1612" s="26" t="n"/>
      <c r="F1612" s="27" t="n"/>
      <c r="G1612" s="28">
        <f>IFERROR(IF(E1612="","",VLOOKUP(E1612,'Setup - Mix Design'!$A$5:$I$504,9,0)),"")</f>
        <v/>
      </c>
      <c r="H1612" s="32">
        <f>IF(OR(F1612="",G1612=""),"",F1612*G1612)</f>
        <v/>
      </c>
      <c r="I1612" s="33">
        <f>IF(B1612="","",SUMIF('Dispatch (Challan)'!$C$5:$C$6004,B1612,'Dispatch (Challan)'!$F$5:$F$6004))</f>
        <v/>
      </c>
      <c r="J1612" s="33">
        <f>IF(F1612="","",F1612-I1612)</f>
        <v/>
      </c>
      <c r="K1612" s="28">
        <f>IF(F1612="","",IF(I1612=0,"Pending",IF(I1612&gt;=F1612,"Completed","Partial")))</f>
        <v/>
      </c>
    </row>
    <row r="1613">
      <c r="A1613" s="31" t="n"/>
      <c r="B1613" s="26" t="n"/>
      <c r="C1613" s="26" t="n"/>
      <c r="D1613" s="26" t="n"/>
      <c r="E1613" s="26" t="n"/>
      <c r="F1613" s="27" t="n"/>
      <c r="G1613" s="28">
        <f>IFERROR(IF(E1613="","",VLOOKUP(E1613,'Setup - Mix Design'!$A$5:$I$504,9,0)),"")</f>
        <v/>
      </c>
      <c r="H1613" s="32">
        <f>IF(OR(F1613="",G1613=""),"",F1613*G1613)</f>
        <v/>
      </c>
      <c r="I1613" s="33">
        <f>IF(B1613="","",SUMIF('Dispatch (Challan)'!$C$5:$C$6004,B1613,'Dispatch (Challan)'!$F$5:$F$6004))</f>
        <v/>
      </c>
      <c r="J1613" s="33">
        <f>IF(F1613="","",F1613-I1613)</f>
        <v/>
      </c>
      <c r="K1613" s="28">
        <f>IF(F1613="","",IF(I1613=0,"Pending",IF(I1613&gt;=F1613,"Completed","Partial")))</f>
        <v/>
      </c>
    </row>
    <row r="1614">
      <c r="A1614" s="31" t="n"/>
      <c r="B1614" s="26" t="n"/>
      <c r="C1614" s="26" t="n"/>
      <c r="D1614" s="26" t="n"/>
      <c r="E1614" s="26" t="n"/>
      <c r="F1614" s="27" t="n"/>
      <c r="G1614" s="28">
        <f>IFERROR(IF(E1614="","",VLOOKUP(E1614,'Setup - Mix Design'!$A$5:$I$504,9,0)),"")</f>
        <v/>
      </c>
      <c r="H1614" s="32">
        <f>IF(OR(F1614="",G1614=""),"",F1614*G1614)</f>
        <v/>
      </c>
      <c r="I1614" s="33">
        <f>IF(B1614="","",SUMIF('Dispatch (Challan)'!$C$5:$C$6004,B1614,'Dispatch (Challan)'!$F$5:$F$6004))</f>
        <v/>
      </c>
      <c r="J1614" s="33">
        <f>IF(F1614="","",F1614-I1614)</f>
        <v/>
      </c>
      <c r="K1614" s="28">
        <f>IF(F1614="","",IF(I1614=0,"Pending",IF(I1614&gt;=F1614,"Completed","Partial")))</f>
        <v/>
      </c>
    </row>
    <row r="1615">
      <c r="A1615" s="31" t="n"/>
      <c r="B1615" s="26" t="n"/>
      <c r="C1615" s="26" t="n"/>
      <c r="D1615" s="26" t="n"/>
      <c r="E1615" s="26" t="n"/>
      <c r="F1615" s="27" t="n"/>
      <c r="G1615" s="28">
        <f>IFERROR(IF(E1615="","",VLOOKUP(E1615,'Setup - Mix Design'!$A$5:$I$504,9,0)),"")</f>
        <v/>
      </c>
      <c r="H1615" s="32">
        <f>IF(OR(F1615="",G1615=""),"",F1615*G1615)</f>
        <v/>
      </c>
      <c r="I1615" s="33">
        <f>IF(B1615="","",SUMIF('Dispatch (Challan)'!$C$5:$C$6004,B1615,'Dispatch (Challan)'!$F$5:$F$6004))</f>
        <v/>
      </c>
      <c r="J1615" s="33">
        <f>IF(F1615="","",F1615-I1615)</f>
        <v/>
      </c>
      <c r="K1615" s="28">
        <f>IF(F1615="","",IF(I1615=0,"Pending",IF(I1615&gt;=F1615,"Completed","Partial")))</f>
        <v/>
      </c>
    </row>
    <row r="1616">
      <c r="A1616" s="31" t="n"/>
      <c r="B1616" s="26" t="n"/>
      <c r="C1616" s="26" t="n"/>
      <c r="D1616" s="26" t="n"/>
      <c r="E1616" s="26" t="n"/>
      <c r="F1616" s="27" t="n"/>
      <c r="G1616" s="28">
        <f>IFERROR(IF(E1616="","",VLOOKUP(E1616,'Setup - Mix Design'!$A$5:$I$504,9,0)),"")</f>
        <v/>
      </c>
      <c r="H1616" s="32">
        <f>IF(OR(F1616="",G1616=""),"",F1616*G1616)</f>
        <v/>
      </c>
      <c r="I1616" s="33">
        <f>IF(B1616="","",SUMIF('Dispatch (Challan)'!$C$5:$C$6004,B1616,'Dispatch (Challan)'!$F$5:$F$6004))</f>
        <v/>
      </c>
      <c r="J1616" s="33">
        <f>IF(F1616="","",F1616-I1616)</f>
        <v/>
      </c>
      <c r="K1616" s="28">
        <f>IF(F1616="","",IF(I1616=0,"Pending",IF(I1616&gt;=F1616,"Completed","Partial")))</f>
        <v/>
      </c>
    </row>
    <row r="1617">
      <c r="A1617" s="31" t="n"/>
      <c r="B1617" s="26" t="n"/>
      <c r="C1617" s="26" t="n"/>
      <c r="D1617" s="26" t="n"/>
      <c r="E1617" s="26" t="n"/>
      <c r="F1617" s="27" t="n"/>
      <c r="G1617" s="28">
        <f>IFERROR(IF(E1617="","",VLOOKUP(E1617,'Setup - Mix Design'!$A$5:$I$504,9,0)),"")</f>
        <v/>
      </c>
      <c r="H1617" s="32">
        <f>IF(OR(F1617="",G1617=""),"",F1617*G1617)</f>
        <v/>
      </c>
      <c r="I1617" s="33">
        <f>IF(B1617="","",SUMIF('Dispatch (Challan)'!$C$5:$C$6004,B1617,'Dispatch (Challan)'!$F$5:$F$6004))</f>
        <v/>
      </c>
      <c r="J1617" s="33">
        <f>IF(F1617="","",F1617-I1617)</f>
        <v/>
      </c>
      <c r="K1617" s="28">
        <f>IF(F1617="","",IF(I1617=0,"Pending",IF(I1617&gt;=F1617,"Completed","Partial")))</f>
        <v/>
      </c>
    </row>
    <row r="1618">
      <c r="A1618" s="31" t="n"/>
      <c r="B1618" s="26" t="n"/>
      <c r="C1618" s="26" t="n"/>
      <c r="D1618" s="26" t="n"/>
      <c r="E1618" s="26" t="n"/>
      <c r="F1618" s="27" t="n"/>
      <c r="G1618" s="28">
        <f>IFERROR(IF(E1618="","",VLOOKUP(E1618,'Setup - Mix Design'!$A$5:$I$504,9,0)),"")</f>
        <v/>
      </c>
      <c r="H1618" s="32">
        <f>IF(OR(F1618="",G1618=""),"",F1618*G1618)</f>
        <v/>
      </c>
      <c r="I1618" s="33">
        <f>IF(B1618="","",SUMIF('Dispatch (Challan)'!$C$5:$C$6004,B1618,'Dispatch (Challan)'!$F$5:$F$6004))</f>
        <v/>
      </c>
      <c r="J1618" s="33">
        <f>IF(F1618="","",F1618-I1618)</f>
        <v/>
      </c>
      <c r="K1618" s="28">
        <f>IF(F1618="","",IF(I1618=0,"Pending",IF(I1618&gt;=F1618,"Completed","Partial")))</f>
        <v/>
      </c>
    </row>
    <row r="1619">
      <c r="A1619" s="31" t="n"/>
      <c r="B1619" s="26" t="n"/>
      <c r="C1619" s="26" t="n"/>
      <c r="D1619" s="26" t="n"/>
      <c r="E1619" s="26" t="n"/>
      <c r="F1619" s="27" t="n"/>
      <c r="G1619" s="28">
        <f>IFERROR(IF(E1619="","",VLOOKUP(E1619,'Setup - Mix Design'!$A$5:$I$504,9,0)),"")</f>
        <v/>
      </c>
      <c r="H1619" s="32">
        <f>IF(OR(F1619="",G1619=""),"",F1619*G1619)</f>
        <v/>
      </c>
      <c r="I1619" s="33">
        <f>IF(B1619="","",SUMIF('Dispatch (Challan)'!$C$5:$C$6004,B1619,'Dispatch (Challan)'!$F$5:$F$6004))</f>
        <v/>
      </c>
      <c r="J1619" s="33">
        <f>IF(F1619="","",F1619-I1619)</f>
        <v/>
      </c>
      <c r="K1619" s="28">
        <f>IF(F1619="","",IF(I1619=0,"Pending",IF(I1619&gt;=F1619,"Completed","Partial")))</f>
        <v/>
      </c>
    </row>
    <row r="1620">
      <c r="A1620" s="31" t="n"/>
      <c r="B1620" s="26" t="n"/>
      <c r="C1620" s="26" t="n"/>
      <c r="D1620" s="26" t="n"/>
      <c r="E1620" s="26" t="n"/>
      <c r="F1620" s="27" t="n"/>
      <c r="G1620" s="28">
        <f>IFERROR(IF(E1620="","",VLOOKUP(E1620,'Setup - Mix Design'!$A$5:$I$504,9,0)),"")</f>
        <v/>
      </c>
      <c r="H1620" s="32">
        <f>IF(OR(F1620="",G1620=""),"",F1620*G1620)</f>
        <v/>
      </c>
      <c r="I1620" s="33">
        <f>IF(B1620="","",SUMIF('Dispatch (Challan)'!$C$5:$C$6004,B1620,'Dispatch (Challan)'!$F$5:$F$6004))</f>
        <v/>
      </c>
      <c r="J1620" s="33">
        <f>IF(F1620="","",F1620-I1620)</f>
        <v/>
      </c>
      <c r="K1620" s="28">
        <f>IF(F1620="","",IF(I1620=0,"Pending",IF(I1620&gt;=F1620,"Completed","Partial")))</f>
        <v/>
      </c>
    </row>
    <row r="1621">
      <c r="A1621" s="31" t="n"/>
      <c r="B1621" s="26" t="n"/>
      <c r="C1621" s="26" t="n"/>
      <c r="D1621" s="26" t="n"/>
      <c r="E1621" s="26" t="n"/>
      <c r="F1621" s="27" t="n"/>
      <c r="G1621" s="28">
        <f>IFERROR(IF(E1621="","",VLOOKUP(E1621,'Setup - Mix Design'!$A$5:$I$504,9,0)),"")</f>
        <v/>
      </c>
      <c r="H1621" s="32">
        <f>IF(OR(F1621="",G1621=""),"",F1621*G1621)</f>
        <v/>
      </c>
      <c r="I1621" s="33">
        <f>IF(B1621="","",SUMIF('Dispatch (Challan)'!$C$5:$C$6004,B1621,'Dispatch (Challan)'!$F$5:$F$6004))</f>
        <v/>
      </c>
      <c r="J1621" s="33">
        <f>IF(F1621="","",F1621-I1621)</f>
        <v/>
      </c>
      <c r="K1621" s="28">
        <f>IF(F1621="","",IF(I1621=0,"Pending",IF(I1621&gt;=F1621,"Completed","Partial")))</f>
        <v/>
      </c>
    </row>
    <row r="1622">
      <c r="A1622" s="31" t="n"/>
      <c r="B1622" s="26" t="n"/>
      <c r="C1622" s="26" t="n"/>
      <c r="D1622" s="26" t="n"/>
      <c r="E1622" s="26" t="n"/>
      <c r="F1622" s="27" t="n"/>
      <c r="G1622" s="28">
        <f>IFERROR(IF(E1622="","",VLOOKUP(E1622,'Setup - Mix Design'!$A$5:$I$504,9,0)),"")</f>
        <v/>
      </c>
      <c r="H1622" s="32">
        <f>IF(OR(F1622="",G1622=""),"",F1622*G1622)</f>
        <v/>
      </c>
      <c r="I1622" s="33">
        <f>IF(B1622="","",SUMIF('Dispatch (Challan)'!$C$5:$C$6004,B1622,'Dispatch (Challan)'!$F$5:$F$6004))</f>
        <v/>
      </c>
      <c r="J1622" s="33">
        <f>IF(F1622="","",F1622-I1622)</f>
        <v/>
      </c>
      <c r="K1622" s="28">
        <f>IF(F1622="","",IF(I1622=0,"Pending",IF(I1622&gt;=F1622,"Completed","Partial")))</f>
        <v/>
      </c>
    </row>
    <row r="1623">
      <c r="A1623" s="31" t="n"/>
      <c r="B1623" s="26" t="n"/>
      <c r="C1623" s="26" t="n"/>
      <c r="D1623" s="26" t="n"/>
      <c r="E1623" s="26" t="n"/>
      <c r="F1623" s="27" t="n"/>
      <c r="G1623" s="28">
        <f>IFERROR(IF(E1623="","",VLOOKUP(E1623,'Setup - Mix Design'!$A$5:$I$504,9,0)),"")</f>
        <v/>
      </c>
      <c r="H1623" s="32">
        <f>IF(OR(F1623="",G1623=""),"",F1623*G1623)</f>
        <v/>
      </c>
      <c r="I1623" s="33">
        <f>IF(B1623="","",SUMIF('Dispatch (Challan)'!$C$5:$C$6004,B1623,'Dispatch (Challan)'!$F$5:$F$6004))</f>
        <v/>
      </c>
      <c r="J1623" s="33">
        <f>IF(F1623="","",F1623-I1623)</f>
        <v/>
      </c>
      <c r="K1623" s="28">
        <f>IF(F1623="","",IF(I1623=0,"Pending",IF(I1623&gt;=F1623,"Completed","Partial")))</f>
        <v/>
      </c>
    </row>
    <row r="1624">
      <c r="A1624" s="31" t="n"/>
      <c r="B1624" s="26" t="n"/>
      <c r="C1624" s="26" t="n"/>
      <c r="D1624" s="26" t="n"/>
      <c r="E1624" s="26" t="n"/>
      <c r="F1624" s="27" t="n"/>
      <c r="G1624" s="28">
        <f>IFERROR(IF(E1624="","",VLOOKUP(E1624,'Setup - Mix Design'!$A$5:$I$504,9,0)),"")</f>
        <v/>
      </c>
      <c r="H1624" s="32">
        <f>IF(OR(F1624="",G1624=""),"",F1624*G1624)</f>
        <v/>
      </c>
      <c r="I1624" s="33">
        <f>IF(B1624="","",SUMIF('Dispatch (Challan)'!$C$5:$C$6004,B1624,'Dispatch (Challan)'!$F$5:$F$6004))</f>
        <v/>
      </c>
      <c r="J1624" s="33">
        <f>IF(F1624="","",F1624-I1624)</f>
        <v/>
      </c>
      <c r="K1624" s="28">
        <f>IF(F1624="","",IF(I1624=0,"Pending",IF(I1624&gt;=F1624,"Completed","Partial")))</f>
        <v/>
      </c>
    </row>
    <row r="1625">
      <c r="A1625" s="31" t="n"/>
      <c r="B1625" s="26" t="n"/>
      <c r="C1625" s="26" t="n"/>
      <c r="D1625" s="26" t="n"/>
      <c r="E1625" s="26" t="n"/>
      <c r="F1625" s="27" t="n"/>
      <c r="G1625" s="28">
        <f>IFERROR(IF(E1625="","",VLOOKUP(E1625,'Setup - Mix Design'!$A$5:$I$504,9,0)),"")</f>
        <v/>
      </c>
      <c r="H1625" s="32">
        <f>IF(OR(F1625="",G1625=""),"",F1625*G1625)</f>
        <v/>
      </c>
      <c r="I1625" s="33">
        <f>IF(B1625="","",SUMIF('Dispatch (Challan)'!$C$5:$C$6004,B1625,'Dispatch (Challan)'!$F$5:$F$6004))</f>
        <v/>
      </c>
      <c r="J1625" s="33">
        <f>IF(F1625="","",F1625-I1625)</f>
        <v/>
      </c>
      <c r="K1625" s="28">
        <f>IF(F1625="","",IF(I1625=0,"Pending",IF(I1625&gt;=F1625,"Completed","Partial")))</f>
        <v/>
      </c>
    </row>
    <row r="1626">
      <c r="A1626" s="31" t="n"/>
      <c r="B1626" s="26" t="n"/>
      <c r="C1626" s="26" t="n"/>
      <c r="D1626" s="26" t="n"/>
      <c r="E1626" s="26" t="n"/>
      <c r="F1626" s="27" t="n"/>
      <c r="G1626" s="28">
        <f>IFERROR(IF(E1626="","",VLOOKUP(E1626,'Setup - Mix Design'!$A$5:$I$504,9,0)),"")</f>
        <v/>
      </c>
      <c r="H1626" s="32">
        <f>IF(OR(F1626="",G1626=""),"",F1626*G1626)</f>
        <v/>
      </c>
      <c r="I1626" s="33">
        <f>IF(B1626="","",SUMIF('Dispatch (Challan)'!$C$5:$C$6004,B1626,'Dispatch (Challan)'!$F$5:$F$6004))</f>
        <v/>
      </c>
      <c r="J1626" s="33">
        <f>IF(F1626="","",F1626-I1626)</f>
        <v/>
      </c>
      <c r="K1626" s="28">
        <f>IF(F1626="","",IF(I1626=0,"Pending",IF(I1626&gt;=F1626,"Completed","Partial")))</f>
        <v/>
      </c>
    </row>
    <row r="1627">
      <c r="A1627" s="31" t="n"/>
      <c r="B1627" s="26" t="n"/>
      <c r="C1627" s="26" t="n"/>
      <c r="D1627" s="26" t="n"/>
      <c r="E1627" s="26" t="n"/>
      <c r="F1627" s="27" t="n"/>
      <c r="G1627" s="28">
        <f>IFERROR(IF(E1627="","",VLOOKUP(E1627,'Setup - Mix Design'!$A$5:$I$504,9,0)),"")</f>
        <v/>
      </c>
      <c r="H1627" s="32">
        <f>IF(OR(F1627="",G1627=""),"",F1627*G1627)</f>
        <v/>
      </c>
      <c r="I1627" s="33">
        <f>IF(B1627="","",SUMIF('Dispatch (Challan)'!$C$5:$C$6004,B1627,'Dispatch (Challan)'!$F$5:$F$6004))</f>
        <v/>
      </c>
      <c r="J1627" s="33">
        <f>IF(F1627="","",F1627-I1627)</f>
        <v/>
      </c>
      <c r="K1627" s="28">
        <f>IF(F1627="","",IF(I1627=0,"Pending",IF(I1627&gt;=F1627,"Completed","Partial")))</f>
        <v/>
      </c>
    </row>
    <row r="1628">
      <c r="A1628" s="31" t="n"/>
      <c r="B1628" s="26" t="n"/>
      <c r="C1628" s="26" t="n"/>
      <c r="D1628" s="26" t="n"/>
      <c r="E1628" s="26" t="n"/>
      <c r="F1628" s="27" t="n"/>
      <c r="G1628" s="28">
        <f>IFERROR(IF(E1628="","",VLOOKUP(E1628,'Setup - Mix Design'!$A$5:$I$504,9,0)),"")</f>
        <v/>
      </c>
      <c r="H1628" s="32">
        <f>IF(OR(F1628="",G1628=""),"",F1628*G1628)</f>
        <v/>
      </c>
      <c r="I1628" s="33">
        <f>IF(B1628="","",SUMIF('Dispatch (Challan)'!$C$5:$C$6004,B1628,'Dispatch (Challan)'!$F$5:$F$6004))</f>
        <v/>
      </c>
      <c r="J1628" s="33">
        <f>IF(F1628="","",F1628-I1628)</f>
        <v/>
      </c>
      <c r="K1628" s="28">
        <f>IF(F1628="","",IF(I1628=0,"Pending",IF(I1628&gt;=F1628,"Completed","Partial")))</f>
        <v/>
      </c>
    </row>
    <row r="1629">
      <c r="A1629" s="31" t="n"/>
      <c r="B1629" s="26" t="n"/>
      <c r="C1629" s="26" t="n"/>
      <c r="D1629" s="26" t="n"/>
      <c r="E1629" s="26" t="n"/>
      <c r="F1629" s="27" t="n"/>
      <c r="G1629" s="28">
        <f>IFERROR(IF(E1629="","",VLOOKUP(E1629,'Setup - Mix Design'!$A$5:$I$504,9,0)),"")</f>
        <v/>
      </c>
      <c r="H1629" s="32">
        <f>IF(OR(F1629="",G1629=""),"",F1629*G1629)</f>
        <v/>
      </c>
      <c r="I1629" s="33">
        <f>IF(B1629="","",SUMIF('Dispatch (Challan)'!$C$5:$C$6004,B1629,'Dispatch (Challan)'!$F$5:$F$6004))</f>
        <v/>
      </c>
      <c r="J1629" s="33">
        <f>IF(F1629="","",F1629-I1629)</f>
        <v/>
      </c>
      <c r="K1629" s="28">
        <f>IF(F1629="","",IF(I1629=0,"Pending",IF(I1629&gt;=F1629,"Completed","Partial")))</f>
        <v/>
      </c>
    </row>
    <row r="1630">
      <c r="A1630" s="31" t="n"/>
      <c r="B1630" s="26" t="n"/>
      <c r="C1630" s="26" t="n"/>
      <c r="D1630" s="26" t="n"/>
      <c r="E1630" s="26" t="n"/>
      <c r="F1630" s="27" t="n"/>
      <c r="G1630" s="28">
        <f>IFERROR(IF(E1630="","",VLOOKUP(E1630,'Setup - Mix Design'!$A$5:$I$504,9,0)),"")</f>
        <v/>
      </c>
      <c r="H1630" s="32">
        <f>IF(OR(F1630="",G1630=""),"",F1630*G1630)</f>
        <v/>
      </c>
      <c r="I1630" s="33">
        <f>IF(B1630="","",SUMIF('Dispatch (Challan)'!$C$5:$C$6004,B1630,'Dispatch (Challan)'!$F$5:$F$6004))</f>
        <v/>
      </c>
      <c r="J1630" s="33">
        <f>IF(F1630="","",F1630-I1630)</f>
        <v/>
      </c>
      <c r="K1630" s="28">
        <f>IF(F1630="","",IF(I1630=0,"Pending",IF(I1630&gt;=F1630,"Completed","Partial")))</f>
        <v/>
      </c>
    </row>
    <row r="1631">
      <c r="A1631" s="31" t="n"/>
      <c r="B1631" s="26" t="n"/>
      <c r="C1631" s="26" t="n"/>
      <c r="D1631" s="26" t="n"/>
      <c r="E1631" s="26" t="n"/>
      <c r="F1631" s="27" t="n"/>
      <c r="G1631" s="28">
        <f>IFERROR(IF(E1631="","",VLOOKUP(E1631,'Setup - Mix Design'!$A$5:$I$504,9,0)),"")</f>
        <v/>
      </c>
      <c r="H1631" s="32">
        <f>IF(OR(F1631="",G1631=""),"",F1631*G1631)</f>
        <v/>
      </c>
      <c r="I1631" s="33">
        <f>IF(B1631="","",SUMIF('Dispatch (Challan)'!$C$5:$C$6004,B1631,'Dispatch (Challan)'!$F$5:$F$6004))</f>
        <v/>
      </c>
      <c r="J1631" s="33">
        <f>IF(F1631="","",F1631-I1631)</f>
        <v/>
      </c>
      <c r="K1631" s="28">
        <f>IF(F1631="","",IF(I1631=0,"Pending",IF(I1631&gt;=F1631,"Completed","Partial")))</f>
        <v/>
      </c>
    </row>
    <row r="1632">
      <c r="A1632" s="31" t="n"/>
      <c r="B1632" s="26" t="n"/>
      <c r="C1632" s="26" t="n"/>
      <c r="D1632" s="26" t="n"/>
      <c r="E1632" s="26" t="n"/>
      <c r="F1632" s="27" t="n"/>
      <c r="G1632" s="28">
        <f>IFERROR(IF(E1632="","",VLOOKUP(E1632,'Setup - Mix Design'!$A$5:$I$504,9,0)),"")</f>
        <v/>
      </c>
      <c r="H1632" s="32">
        <f>IF(OR(F1632="",G1632=""),"",F1632*G1632)</f>
        <v/>
      </c>
      <c r="I1632" s="33">
        <f>IF(B1632="","",SUMIF('Dispatch (Challan)'!$C$5:$C$6004,B1632,'Dispatch (Challan)'!$F$5:$F$6004))</f>
        <v/>
      </c>
      <c r="J1632" s="33">
        <f>IF(F1632="","",F1632-I1632)</f>
        <v/>
      </c>
      <c r="K1632" s="28">
        <f>IF(F1632="","",IF(I1632=0,"Pending",IF(I1632&gt;=F1632,"Completed","Partial")))</f>
        <v/>
      </c>
    </row>
    <row r="1633">
      <c r="A1633" s="31" t="n"/>
      <c r="B1633" s="26" t="n"/>
      <c r="C1633" s="26" t="n"/>
      <c r="D1633" s="26" t="n"/>
      <c r="E1633" s="26" t="n"/>
      <c r="F1633" s="27" t="n"/>
      <c r="G1633" s="28">
        <f>IFERROR(IF(E1633="","",VLOOKUP(E1633,'Setup - Mix Design'!$A$5:$I$504,9,0)),"")</f>
        <v/>
      </c>
      <c r="H1633" s="32">
        <f>IF(OR(F1633="",G1633=""),"",F1633*G1633)</f>
        <v/>
      </c>
      <c r="I1633" s="33">
        <f>IF(B1633="","",SUMIF('Dispatch (Challan)'!$C$5:$C$6004,B1633,'Dispatch (Challan)'!$F$5:$F$6004))</f>
        <v/>
      </c>
      <c r="J1633" s="33">
        <f>IF(F1633="","",F1633-I1633)</f>
        <v/>
      </c>
      <c r="K1633" s="28">
        <f>IF(F1633="","",IF(I1633=0,"Pending",IF(I1633&gt;=F1633,"Completed","Partial")))</f>
        <v/>
      </c>
    </row>
    <row r="1634">
      <c r="A1634" s="31" t="n"/>
      <c r="B1634" s="26" t="n"/>
      <c r="C1634" s="26" t="n"/>
      <c r="D1634" s="26" t="n"/>
      <c r="E1634" s="26" t="n"/>
      <c r="F1634" s="27" t="n"/>
      <c r="G1634" s="28">
        <f>IFERROR(IF(E1634="","",VLOOKUP(E1634,'Setup - Mix Design'!$A$5:$I$504,9,0)),"")</f>
        <v/>
      </c>
      <c r="H1634" s="32">
        <f>IF(OR(F1634="",G1634=""),"",F1634*G1634)</f>
        <v/>
      </c>
      <c r="I1634" s="33">
        <f>IF(B1634="","",SUMIF('Dispatch (Challan)'!$C$5:$C$6004,B1634,'Dispatch (Challan)'!$F$5:$F$6004))</f>
        <v/>
      </c>
      <c r="J1634" s="33">
        <f>IF(F1634="","",F1634-I1634)</f>
        <v/>
      </c>
      <c r="K1634" s="28">
        <f>IF(F1634="","",IF(I1634=0,"Pending",IF(I1634&gt;=F1634,"Completed","Partial")))</f>
        <v/>
      </c>
    </row>
    <row r="1635">
      <c r="A1635" s="31" t="n"/>
      <c r="B1635" s="26" t="n"/>
      <c r="C1635" s="26" t="n"/>
      <c r="D1635" s="26" t="n"/>
      <c r="E1635" s="26" t="n"/>
      <c r="F1635" s="27" t="n"/>
      <c r="G1635" s="28">
        <f>IFERROR(IF(E1635="","",VLOOKUP(E1635,'Setup - Mix Design'!$A$5:$I$504,9,0)),"")</f>
        <v/>
      </c>
      <c r="H1635" s="32">
        <f>IF(OR(F1635="",G1635=""),"",F1635*G1635)</f>
        <v/>
      </c>
      <c r="I1635" s="33">
        <f>IF(B1635="","",SUMIF('Dispatch (Challan)'!$C$5:$C$6004,B1635,'Dispatch (Challan)'!$F$5:$F$6004))</f>
        <v/>
      </c>
      <c r="J1635" s="33">
        <f>IF(F1635="","",F1635-I1635)</f>
        <v/>
      </c>
      <c r="K1635" s="28">
        <f>IF(F1635="","",IF(I1635=0,"Pending",IF(I1635&gt;=F1635,"Completed","Partial")))</f>
        <v/>
      </c>
    </row>
    <row r="1636">
      <c r="A1636" s="31" t="n"/>
      <c r="B1636" s="26" t="n"/>
      <c r="C1636" s="26" t="n"/>
      <c r="D1636" s="26" t="n"/>
      <c r="E1636" s="26" t="n"/>
      <c r="F1636" s="27" t="n"/>
      <c r="G1636" s="28">
        <f>IFERROR(IF(E1636="","",VLOOKUP(E1636,'Setup - Mix Design'!$A$5:$I$504,9,0)),"")</f>
        <v/>
      </c>
      <c r="H1636" s="32">
        <f>IF(OR(F1636="",G1636=""),"",F1636*G1636)</f>
        <v/>
      </c>
      <c r="I1636" s="33">
        <f>IF(B1636="","",SUMIF('Dispatch (Challan)'!$C$5:$C$6004,B1636,'Dispatch (Challan)'!$F$5:$F$6004))</f>
        <v/>
      </c>
      <c r="J1636" s="33">
        <f>IF(F1636="","",F1636-I1636)</f>
        <v/>
      </c>
      <c r="K1636" s="28">
        <f>IF(F1636="","",IF(I1636=0,"Pending",IF(I1636&gt;=F1636,"Completed","Partial")))</f>
        <v/>
      </c>
    </row>
    <row r="1637">
      <c r="A1637" s="31" t="n"/>
      <c r="B1637" s="26" t="n"/>
      <c r="C1637" s="26" t="n"/>
      <c r="D1637" s="26" t="n"/>
      <c r="E1637" s="26" t="n"/>
      <c r="F1637" s="27" t="n"/>
      <c r="G1637" s="28">
        <f>IFERROR(IF(E1637="","",VLOOKUP(E1637,'Setup - Mix Design'!$A$5:$I$504,9,0)),"")</f>
        <v/>
      </c>
      <c r="H1637" s="32">
        <f>IF(OR(F1637="",G1637=""),"",F1637*G1637)</f>
        <v/>
      </c>
      <c r="I1637" s="33">
        <f>IF(B1637="","",SUMIF('Dispatch (Challan)'!$C$5:$C$6004,B1637,'Dispatch (Challan)'!$F$5:$F$6004))</f>
        <v/>
      </c>
      <c r="J1637" s="33">
        <f>IF(F1637="","",F1637-I1637)</f>
        <v/>
      </c>
      <c r="K1637" s="28">
        <f>IF(F1637="","",IF(I1637=0,"Pending",IF(I1637&gt;=F1637,"Completed","Partial")))</f>
        <v/>
      </c>
    </row>
    <row r="1638">
      <c r="A1638" s="31" t="n"/>
      <c r="B1638" s="26" t="n"/>
      <c r="C1638" s="26" t="n"/>
      <c r="D1638" s="26" t="n"/>
      <c r="E1638" s="26" t="n"/>
      <c r="F1638" s="27" t="n"/>
      <c r="G1638" s="28">
        <f>IFERROR(IF(E1638="","",VLOOKUP(E1638,'Setup - Mix Design'!$A$5:$I$504,9,0)),"")</f>
        <v/>
      </c>
      <c r="H1638" s="32">
        <f>IF(OR(F1638="",G1638=""),"",F1638*G1638)</f>
        <v/>
      </c>
      <c r="I1638" s="33">
        <f>IF(B1638="","",SUMIF('Dispatch (Challan)'!$C$5:$C$6004,B1638,'Dispatch (Challan)'!$F$5:$F$6004))</f>
        <v/>
      </c>
      <c r="J1638" s="33">
        <f>IF(F1638="","",F1638-I1638)</f>
        <v/>
      </c>
      <c r="K1638" s="28">
        <f>IF(F1638="","",IF(I1638=0,"Pending",IF(I1638&gt;=F1638,"Completed","Partial")))</f>
        <v/>
      </c>
    </row>
    <row r="1639">
      <c r="A1639" s="31" t="n"/>
      <c r="B1639" s="26" t="n"/>
      <c r="C1639" s="26" t="n"/>
      <c r="D1639" s="26" t="n"/>
      <c r="E1639" s="26" t="n"/>
      <c r="F1639" s="27" t="n"/>
      <c r="G1639" s="28">
        <f>IFERROR(IF(E1639="","",VLOOKUP(E1639,'Setup - Mix Design'!$A$5:$I$504,9,0)),"")</f>
        <v/>
      </c>
      <c r="H1639" s="32">
        <f>IF(OR(F1639="",G1639=""),"",F1639*G1639)</f>
        <v/>
      </c>
      <c r="I1639" s="33">
        <f>IF(B1639="","",SUMIF('Dispatch (Challan)'!$C$5:$C$6004,B1639,'Dispatch (Challan)'!$F$5:$F$6004))</f>
        <v/>
      </c>
      <c r="J1639" s="33">
        <f>IF(F1639="","",F1639-I1639)</f>
        <v/>
      </c>
      <c r="K1639" s="28">
        <f>IF(F1639="","",IF(I1639=0,"Pending",IF(I1639&gt;=F1639,"Completed","Partial")))</f>
        <v/>
      </c>
    </row>
    <row r="1640">
      <c r="A1640" s="31" t="n"/>
      <c r="B1640" s="26" t="n"/>
      <c r="C1640" s="26" t="n"/>
      <c r="D1640" s="26" t="n"/>
      <c r="E1640" s="26" t="n"/>
      <c r="F1640" s="27" t="n"/>
      <c r="G1640" s="28">
        <f>IFERROR(IF(E1640="","",VLOOKUP(E1640,'Setup - Mix Design'!$A$5:$I$504,9,0)),"")</f>
        <v/>
      </c>
      <c r="H1640" s="32">
        <f>IF(OR(F1640="",G1640=""),"",F1640*G1640)</f>
        <v/>
      </c>
      <c r="I1640" s="33">
        <f>IF(B1640="","",SUMIF('Dispatch (Challan)'!$C$5:$C$6004,B1640,'Dispatch (Challan)'!$F$5:$F$6004))</f>
        <v/>
      </c>
      <c r="J1640" s="33">
        <f>IF(F1640="","",F1640-I1640)</f>
        <v/>
      </c>
      <c r="K1640" s="28">
        <f>IF(F1640="","",IF(I1640=0,"Pending",IF(I1640&gt;=F1640,"Completed","Partial")))</f>
        <v/>
      </c>
    </row>
    <row r="1641">
      <c r="A1641" s="31" t="n"/>
      <c r="B1641" s="26" t="n"/>
      <c r="C1641" s="26" t="n"/>
      <c r="D1641" s="26" t="n"/>
      <c r="E1641" s="26" t="n"/>
      <c r="F1641" s="27" t="n"/>
      <c r="G1641" s="28">
        <f>IFERROR(IF(E1641="","",VLOOKUP(E1641,'Setup - Mix Design'!$A$5:$I$504,9,0)),"")</f>
        <v/>
      </c>
      <c r="H1641" s="32">
        <f>IF(OR(F1641="",G1641=""),"",F1641*G1641)</f>
        <v/>
      </c>
      <c r="I1641" s="33">
        <f>IF(B1641="","",SUMIF('Dispatch (Challan)'!$C$5:$C$6004,B1641,'Dispatch (Challan)'!$F$5:$F$6004))</f>
        <v/>
      </c>
      <c r="J1641" s="33">
        <f>IF(F1641="","",F1641-I1641)</f>
        <v/>
      </c>
      <c r="K1641" s="28">
        <f>IF(F1641="","",IF(I1641=0,"Pending",IF(I1641&gt;=F1641,"Completed","Partial")))</f>
        <v/>
      </c>
    </row>
    <row r="1642">
      <c r="A1642" s="31" t="n"/>
      <c r="B1642" s="26" t="n"/>
      <c r="C1642" s="26" t="n"/>
      <c r="D1642" s="26" t="n"/>
      <c r="E1642" s="26" t="n"/>
      <c r="F1642" s="27" t="n"/>
      <c r="G1642" s="28">
        <f>IFERROR(IF(E1642="","",VLOOKUP(E1642,'Setup - Mix Design'!$A$5:$I$504,9,0)),"")</f>
        <v/>
      </c>
      <c r="H1642" s="32">
        <f>IF(OR(F1642="",G1642=""),"",F1642*G1642)</f>
        <v/>
      </c>
      <c r="I1642" s="33">
        <f>IF(B1642="","",SUMIF('Dispatch (Challan)'!$C$5:$C$6004,B1642,'Dispatch (Challan)'!$F$5:$F$6004))</f>
        <v/>
      </c>
      <c r="J1642" s="33">
        <f>IF(F1642="","",F1642-I1642)</f>
        <v/>
      </c>
      <c r="K1642" s="28">
        <f>IF(F1642="","",IF(I1642=0,"Pending",IF(I1642&gt;=F1642,"Completed","Partial")))</f>
        <v/>
      </c>
    </row>
    <row r="1643">
      <c r="A1643" s="31" t="n"/>
      <c r="B1643" s="26" t="n"/>
      <c r="C1643" s="26" t="n"/>
      <c r="D1643" s="26" t="n"/>
      <c r="E1643" s="26" t="n"/>
      <c r="F1643" s="27" t="n"/>
      <c r="G1643" s="28">
        <f>IFERROR(IF(E1643="","",VLOOKUP(E1643,'Setup - Mix Design'!$A$5:$I$504,9,0)),"")</f>
        <v/>
      </c>
      <c r="H1643" s="32">
        <f>IF(OR(F1643="",G1643=""),"",F1643*G1643)</f>
        <v/>
      </c>
      <c r="I1643" s="33">
        <f>IF(B1643="","",SUMIF('Dispatch (Challan)'!$C$5:$C$6004,B1643,'Dispatch (Challan)'!$F$5:$F$6004))</f>
        <v/>
      </c>
      <c r="J1643" s="33">
        <f>IF(F1643="","",F1643-I1643)</f>
        <v/>
      </c>
      <c r="K1643" s="28">
        <f>IF(F1643="","",IF(I1643=0,"Pending",IF(I1643&gt;=F1643,"Completed","Partial")))</f>
        <v/>
      </c>
    </row>
    <row r="1644">
      <c r="A1644" s="31" t="n"/>
      <c r="B1644" s="26" t="n"/>
      <c r="C1644" s="26" t="n"/>
      <c r="D1644" s="26" t="n"/>
      <c r="E1644" s="26" t="n"/>
      <c r="F1644" s="27" t="n"/>
      <c r="G1644" s="28">
        <f>IFERROR(IF(E1644="","",VLOOKUP(E1644,'Setup - Mix Design'!$A$5:$I$504,9,0)),"")</f>
        <v/>
      </c>
      <c r="H1644" s="32">
        <f>IF(OR(F1644="",G1644=""),"",F1644*G1644)</f>
        <v/>
      </c>
      <c r="I1644" s="33">
        <f>IF(B1644="","",SUMIF('Dispatch (Challan)'!$C$5:$C$6004,B1644,'Dispatch (Challan)'!$F$5:$F$6004))</f>
        <v/>
      </c>
      <c r="J1644" s="33">
        <f>IF(F1644="","",F1644-I1644)</f>
        <v/>
      </c>
      <c r="K1644" s="28">
        <f>IF(F1644="","",IF(I1644=0,"Pending",IF(I1644&gt;=F1644,"Completed","Partial")))</f>
        <v/>
      </c>
    </row>
    <row r="1645">
      <c r="A1645" s="31" t="n"/>
      <c r="B1645" s="26" t="n"/>
      <c r="C1645" s="26" t="n"/>
      <c r="D1645" s="26" t="n"/>
      <c r="E1645" s="26" t="n"/>
      <c r="F1645" s="27" t="n"/>
      <c r="G1645" s="28">
        <f>IFERROR(IF(E1645="","",VLOOKUP(E1645,'Setup - Mix Design'!$A$5:$I$504,9,0)),"")</f>
        <v/>
      </c>
      <c r="H1645" s="32">
        <f>IF(OR(F1645="",G1645=""),"",F1645*G1645)</f>
        <v/>
      </c>
      <c r="I1645" s="33">
        <f>IF(B1645="","",SUMIF('Dispatch (Challan)'!$C$5:$C$6004,B1645,'Dispatch (Challan)'!$F$5:$F$6004))</f>
        <v/>
      </c>
      <c r="J1645" s="33">
        <f>IF(F1645="","",F1645-I1645)</f>
        <v/>
      </c>
      <c r="K1645" s="28">
        <f>IF(F1645="","",IF(I1645=0,"Pending",IF(I1645&gt;=F1645,"Completed","Partial")))</f>
        <v/>
      </c>
    </row>
    <row r="1646">
      <c r="A1646" s="31" t="n"/>
      <c r="B1646" s="26" t="n"/>
      <c r="C1646" s="26" t="n"/>
      <c r="D1646" s="26" t="n"/>
      <c r="E1646" s="26" t="n"/>
      <c r="F1646" s="27" t="n"/>
      <c r="G1646" s="28">
        <f>IFERROR(IF(E1646="","",VLOOKUP(E1646,'Setup - Mix Design'!$A$5:$I$504,9,0)),"")</f>
        <v/>
      </c>
      <c r="H1646" s="32">
        <f>IF(OR(F1646="",G1646=""),"",F1646*G1646)</f>
        <v/>
      </c>
      <c r="I1646" s="33">
        <f>IF(B1646="","",SUMIF('Dispatch (Challan)'!$C$5:$C$6004,B1646,'Dispatch (Challan)'!$F$5:$F$6004))</f>
        <v/>
      </c>
      <c r="J1646" s="33">
        <f>IF(F1646="","",F1646-I1646)</f>
        <v/>
      </c>
      <c r="K1646" s="28">
        <f>IF(F1646="","",IF(I1646=0,"Pending",IF(I1646&gt;=F1646,"Completed","Partial")))</f>
        <v/>
      </c>
    </row>
    <row r="1647">
      <c r="A1647" s="31" t="n"/>
      <c r="B1647" s="26" t="n"/>
      <c r="C1647" s="26" t="n"/>
      <c r="D1647" s="26" t="n"/>
      <c r="E1647" s="26" t="n"/>
      <c r="F1647" s="27" t="n"/>
      <c r="G1647" s="28">
        <f>IFERROR(IF(E1647="","",VLOOKUP(E1647,'Setup - Mix Design'!$A$5:$I$504,9,0)),"")</f>
        <v/>
      </c>
      <c r="H1647" s="32">
        <f>IF(OR(F1647="",G1647=""),"",F1647*G1647)</f>
        <v/>
      </c>
      <c r="I1647" s="33">
        <f>IF(B1647="","",SUMIF('Dispatch (Challan)'!$C$5:$C$6004,B1647,'Dispatch (Challan)'!$F$5:$F$6004))</f>
        <v/>
      </c>
      <c r="J1647" s="33">
        <f>IF(F1647="","",F1647-I1647)</f>
        <v/>
      </c>
      <c r="K1647" s="28">
        <f>IF(F1647="","",IF(I1647=0,"Pending",IF(I1647&gt;=F1647,"Completed","Partial")))</f>
        <v/>
      </c>
    </row>
    <row r="1648">
      <c r="A1648" s="31" t="n"/>
      <c r="B1648" s="26" t="n"/>
      <c r="C1648" s="26" t="n"/>
      <c r="D1648" s="26" t="n"/>
      <c r="E1648" s="26" t="n"/>
      <c r="F1648" s="27" t="n"/>
      <c r="G1648" s="28">
        <f>IFERROR(IF(E1648="","",VLOOKUP(E1648,'Setup - Mix Design'!$A$5:$I$504,9,0)),"")</f>
        <v/>
      </c>
      <c r="H1648" s="32">
        <f>IF(OR(F1648="",G1648=""),"",F1648*G1648)</f>
        <v/>
      </c>
      <c r="I1648" s="33">
        <f>IF(B1648="","",SUMIF('Dispatch (Challan)'!$C$5:$C$6004,B1648,'Dispatch (Challan)'!$F$5:$F$6004))</f>
        <v/>
      </c>
      <c r="J1648" s="33">
        <f>IF(F1648="","",F1648-I1648)</f>
        <v/>
      </c>
      <c r="K1648" s="28">
        <f>IF(F1648="","",IF(I1648=0,"Pending",IF(I1648&gt;=F1648,"Completed","Partial")))</f>
        <v/>
      </c>
    </row>
    <row r="1649">
      <c r="A1649" s="31" t="n"/>
      <c r="B1649" s="26" t="n"/>
      <c r="C1649" s="26" t="n"/>
      <c r="D1649" s="26" t="n"/>
      <c r="E1649" s="26" t="n"/>
      <c r="F1649" s="27" t="n"/>
      <c r="G1649" s="28">
        <f>IFERROR(IF(E1649="","",VLOOKUP(E1649,'Setup - Mix Design'!$A$5:$I$504,9,0)),"")</f>
        <v/>
      </c>
      <c r="H1649" s="32">
        <f>IF(OR(F1649="",G1649=""),"",F1649*G1649)</f>
        <v/>
      </c>
      <c r="I1649" s="33">
        <f>IF(B1649="","",SUMIF('Dispatch (Challan)'!$C$5:$C$6004,B1649,'Dispatch (Challan)'!$F$5:$F$6004))</f>
        <v/>
      </c>
      <c r="J1649" s="33">
        <f>IF(F1649="","",F1649-I1649)</f>
        <v/>
      </c>
      <c r="K1649" s="28">
        <f>IF(F1649="","",IF(I1649=0,"Pending",IF(I1649&gt;=F1649,"Completed","Partial")))</f>
        <v/>
      </c>
    </row>
    <row r="1650">
      <c r="A1650" s="31" t="n"/>
      <c r="B1650" s="26" t="n"/>
      <c r="C1650" s="26" t="n"/>
      <c r="D1650" s="26" t="n"/>
      <c r="E1650" s="26" t="n"/>
      <c r="F1650" s="27" t="n"/>
      <c r="G1650" s="28">
        <f>IFERROR(IF(E1650="","",VLOOKUP(E1650,'Setup - Mix Design'!$A$5:$I$504,9,0)),"")</f>
        <v/>
      </c>
      <c r="H1650" s="32">
        <f>IF(OR(F1650="",G1650=""),"",F1650*G1650)</f>
        <v/>
      </c>
      <c r="I1650" s="33">
        <f>IF(B1650="","",SUMIF('Dispatch (Challan)'!$C$5:$C$6004,B1650,'Dispatch (Challan)'!$F$5:$F$6004))</f>
        <v/>
      </c>
      <c r="J1650" s="33">
        <f>IF(F1650="","",F1650-I1650)</f>
        <v/>
      </c>
      <c r="K1650" s="28">
        <f>IF(F1650="","",IF(I1650=0,"Pending",IF(I1650&gt;=F1650,"Completed","Partial")))</f>
        <v/>
      </c>
    </row>
    <row r="1651">
      <c r="A1651" s="31" t="n"/>
      <c r="B1651" s="26" t="n"/>
      <c r="C1651" s="26" t="n"/>
      <c r="D1651" s="26" t="n"/>
      <c r="E1651" s="26" t="n"/>
      <c r="F1651" s="27" t="n"/>
      <c r="G1651" s="28">
        <f>IFERROR(IF(E1651="","",VLOOKUP(E1651,'Setup - Mix Design'!$A$5:$I$504,9,0)),"")</f>
        <v/>
      </c>
      <c r="H1651" s="32">
        <f>IF(OR(F1651="",G1651=""),"",F1651*G1651)</f>
        <v/>
      </c>
      <c r="I1651" s="33">
        <f>IF(B1651="","",SUMIF('Dispatch (Challan)'!$C$5:$C$6004,B1651,'Dispatch (Challan)'!$F$5:$F$6004))</f>
        <v/>
      </c>
      <c r="J1651" s="33">
        <f>IF(F1651="","",F1651-I1651)</f>
        <v/>
      </c>
      <c r="K1651" s="28">
        <f>IF(F1651="","",IF(I1651=0,"Pending",IF(I1651&gt;=F1651,"Completed","Partial")))</f>
        <v/>
      </c>
    </row>
    <row r="1652">
      <c r="A1652" s="31" t="n"/>
      <c r="B1652" s="26" t="n"/>
      <c r="C1652" s="26" t="n"/>
      <c r="D1652" s="26" t="n"/>
      <c r="E1652" s="26" t="n"/>
      <c r="F1652" s="27" t="n"/>
      <c r="G1652" s="28">
        <f>IFERROR(IF(E1652="","",VLOOKUP(E1652,'Setup - Mix Design'!$A$5:$I$504,9,0)),"")</f>
        <v/>
      </c>
      <c r="H1652" s="32">
        <f>IF(OR(F1652="",G1652=""),"",F1652*G1652)</f>
        <v/>
      </c>
      <c r="I1652" s="33">
        <f>IF(B1652="","",SUMIF('Dispatch (Challan)'!$C$5:$C$6004,B1652,'Dispatch (Challan)'!$F$5:$F$6004))</f>
        <v/>
      </c>
      <c r="J1652" s="33">
        <f>IF(F1652="","",F1652-I1652)</f>
        <v/>
      </c>
      <c r="K1652" s="28">
        <f>IF(F1652="","",IF(I1652=0,"Pending",IF(I1652&gt;=F1652,"Completed","Partial")))</f>
        <v/>
      </c>
    </row>
    <row r="1653">
      <c r="A1653" s="31" t="n"/>
      <c r="B1653" s="26" t="n"/>
      <c r="C1653" s="26" t="n"/>
      <c r="D1653" s="26" t="n"/>
      <c r="E1653" s="26" t="n"/>
      <c r="F1653" s="27" t="n"/>
      <c r="G1653" s="28">
        <f>IFERROR(IF(E1653="","",VLOOKUP(E1653,'Setup - Mix Design'!$A$5:$I$504,9,0)),"")</f>
        <v/>
      </c>
      <c r="H1653" s="32">
        <f>IF(OR(F1653="",G1653=""),"",F1653*G1653)</f>
        <v/>
      </c>
      <c r="I1653" s="33">
        <f>IF(B1653="","",SUMIF('Dispatch (Challan)'!$C$5:$C$6004,B1653,'Dispatch (Challan)'!$F$5:$F$6004))</f>
        <v/>
      </c>
      <c r="J1653" s="33">
        <f>IF(F1653="","",F1653-I1653)</f>
        <v/>
      </c>
      <c r="K1653" s="28">
        <f>IF(F1653="","",IF(I1653=0,"Pending",IF(I1653&gt;=F1653,"Completed","Partial")))</f>
        <v/>
      </c>
    </row>
    <row r="1654">
      <c r="A1654" s="31" t="n"/>
      <c r="B1654" s="26" t="n"/>
      <c r="C1654" s="26" t="n"/>
      <c r="D1654" s="26" t="n"/>
      <c r="E1654" s="26" t="n"/>
      <c r="F1654" s="27" t="n"/>
      <c r="G1654" s="28">
        <f>IFERROR(IF(E1654="","",VLOOKUP(E1654,'Setup - Mix Design'!$A$5:$I$504,9,0)),"")</f>
        <v/>
      </c>
      <c r="H1654" s="32">
        <f>IF(OR(F1654="",G1654=""),"",F1654*G1654)</f>
        <v/>
      </c>
      <c r="I1654" s="33">
        <f>IF(B1654="","",SUMIF('Dispatch (Challan)'!$C$5:$C$6004,B1654,'Dispatch (Challan)'!$F$5:$F$6004))</f>
        <v/>
      </c>
      <c r="J1654" s="33">
        <f>IF(F1654="","",F1654-I1654)</f>
        <v/>
      </c>
      <c r="K1654" s="28">
        <f>IF(F1654="","",IF(I1654=0,"Pending",IF(I1654&gt;=F1654,"Completed","Partial")))</f>
        <v/>
      </c>
    </row>
    <row r="1655">
      <c r="A1655" s="31" t="n"/>
      <c r="B1655" s="26" t="n"/>
      <c r="C1655" s="26" t="n"/>
      <c r="D1655" s="26" t="n"/>
      <c r="E1655" s="26" t="n"/>
      <c r="F1655" s="27" t="n"/>
      <c r="G1655" s="28">
        <f>IFERROR(IF(E1655="","",VLOOKUP(E1655,'Setup - Mix Design'!$A$5:$I$504,9,0)),"")</f>
        <v/>
      </c>
      <c r="H1655" s="32">
        <f>IF(OR(F1655="",G1655=""),"",F1655*G1655)</f>
        <v/>
      </c>
      <c r="I1655" s="33">
        <f>IF(B1655="","",SUMIF('Dispatch (Challan)'!$C$5:$C$6004,B1655,'Dispatch (Challan)'!$F$5:$F$6004))</f>
        <v/>
      </c>
      <c r="J1655" s="33">
        <f>IF(F1655="","",F1655-I1655)</f>
        <v/>
      </c>
      <c r="K1655" s="28">
        <f>IF(F1655="","",IF(I1655=0,"Pending",IF(I1655&gt;=F1655,"Completed","Partial")))</f>
        <v/>
      </c>
    </row>
    <row r="1656">
      <c r="A1656" s="31" t="n"/>
      <c r="B1656" s="26" t="n"/>
      <c r="C1656" s="26" t="n"/>
      <c r="D1656" s="26" t="n"/>
      <c r="E1656" s="26" t="n"/>
      <c r="F1656" s="27" t="n"/>
      <c r="G1656" s="28">
        <f>IFERROR(IF(E1656="","",VLOOKUP(E1656,'Setup - Mix Design'!$A$5:$I$504,9,0)),"")</f>
        <v/>
      </c>
      <c r="H1656" s="32">
        <f>IF(OR(F1656="",G1656=""),"",F1656*G1656)</f>
        <v/>
      </c>
      <c r="I1656" s="33">
        <f>IF(B1656="","",SUMIF('Dispatch (Challan)'!$C$5:$C$6004,B1656,'Dispatch (Challan)'!$F$5:$F$6004))</f>
        <v/>
      </c>
      <c r="J1656" s="33">
        <f>IF(F1656="","",F1656-I1656)</f>
        <v/>
      </c>
      <c r="K1656" s="28">
        <f>IF(F1656="","",IF(I1656=0,"Pending",IF(I1656&gt;=F1656,"Completed","Partial")))</f>
        <v/>
      </c>
    </row>
    <row r="1657">
      <c r="A1657" s="31" t="n"/>
      <c r="B1657" s="26" t="n"/>
      <c r="C1657" s="26" t="n"/>
      <c r="D1657" s="26" t="n"/>
      <c r="E1657" s="26" t="n"/>
      <c r="F1657" s="27" t="n"/>
      <c r="G1657" s="28">
        <f>IFERROR(IF(E1657="","",VLOOKUP(E1657,'Setup - Mix Design'!$A$5:$I$504,9,0)),"")</f>
        <v/>
      </c>
      <c r="H1657" s="32">
        <f>IF(OR(F1657="",G1657=""),"",F1657*G1657)</f>
        <v/>
      </c>
      <c r="I1657" s="33">
        <f>IF(B1657="","",SUMIF('Dispatch (Challan)'!$C$5:$C$6004,B1657,'Dispatch (Challan)'!$F$5:$F$6004))</f>
        <v/>
      </c>
      <c r="J1657" s="33">
        <f>IF(F1657="","",F1657-I1657)</f>
        <v/>
      </c>
      <c r="K1657" s="28">
        <f>IF(F1657="","",IF(I1657=0,"Pending",IF(I1657&gt;=F1657,"Completed","Partial")))</f>
        <v/>
      </c>
    </row>
    <row r="1658">
      <c r="A1658" s="31" t="n"/>
      <c r="B1658" s="26" t="n"/>
      <c r="C1658" s="26" t="n"/>
      <c r="D1658" s="26" t="n"/>
      <c r="E1658" s="26" t="n"/>
      <c r="F1658" s="27" t="n"/>
      <c r="G1658" s="28">
        <f>IFERROR(IF(E1658="","",VLOOKUP(E1658,'Setup - Mix Design'!$A$5:$I$504,9,0)),"")</f>
        <v/>
      </c>
      <c r="H1658" s="32">
        <f>IF(OR(F1658="",G1658=""),"",F1658*G1658)</f>
        <v/>
      </c>
      <c r="I1658" s="33">
        <f>IF(B1658="","",SUMIF('Dispatch (Challan)'!$C$5:$C$6004,B1658,'Dispatch (Challan)'!$F$5:$F$6004))</f>
        <v/>
      </c>
      <c r="J1658" s="33">
        <f>IF(F1658="","",F1658-I1658)</f>
        <v/>
      </c>
      <c r="K1658" s="28">
        <f>IF(F1658="","",IF(I1658=0,"Pending",IF(I1658&gt;=F1658,"Completed","Partial")))</f>
        <v/>
      </c>
    </row>
    <row r="1659">
      <c r="A1659" s="31" t="n"/>
      <c r="B1659" s="26" t="n"/>
      <c r="C1659" s="26" t="n"/>
      <c r="D1659" s="26" t="n"/>
      <c r="E1659" s="26" t="n"/>
      <c r="F1659" s="27" t="n"/>
      <c r="G1659" s="28">
        <f>IFERROR(IF(E1659="","",VLOOKUP(E1659,'Setup - Mix Design'!$A$5:$I$504,9,0)),"")</f>
        <v/>
      </c>
      <c r="H1659" s="32">
        <f>IF(OR(F1659="",G1659=""),"",F1659*G1659)</f>
        <v/>
      </c>
      <c r="I1659" s="33">
        <f>IF(B1659="","",SUMIF('Dispatch (Challan)'!$C$5:$C$6004,B1659,'Dispatch (Challan)'!$F$5:$F$6004))</f>
        <v/>
      </c>
      <c r="J1659" s="33">
        <f>IF(F1659="","",F1659-I1659)</f>
        <v/>
      </c>
      <c r="K1659" s="28">
        <f>IF(F1659="","",IF(I1659=0,"Pending",IF(I1659&gt;=F1659,"Completed","Partial")))</f>
        <v/>
      </c>
    </row>
    <row r="1660">
      <c r="A1660" s="31" t="n"/>
      <c r="B1660" s="26" t="n"/>
      <c r="C1660" s="26" t="n"/>
      <c r="D1660" s="26" t="n"/>
      <c r="E1660" s="26" t="n"/>
      <c r="F1660" s="27" t="n"/>
      <c r="G1660" s="28">
        <f>IFERROR(IF(E1660="","",VLOOKUP(E1660,'Setup - Mix Design'!$A$5:$I$504,9,0)),"")</f>
        <v/>
      </c>
      <c r="H1660" s="32">
        <f>IF(OR(F1660="",G1660=""),"",F1660*G1660)</f>
        <v/>
      </c>
      <c r="I1660" s="33">
        <f>IF(B1660="","",SUMIF('Dispatch (Challan)'!$C$5:$C$6004,B1660,'Dispatch (Challan)'!$F$5:$F$6004))</f>
        <v/>
      </c>
      <c r="J1660" s="33">
        <f>IF(F1660="","",F1660-I1660)</f>
        <v/>
      </c>
      <c r="K1660" s="28">
        <f>IF(F1660="","",IF(I1660=0,"Pending",IF(I1660&gt;=F1660,"Completed","Partial")))</f>
        <v/>
      </c>
    </row>
    <row r="1661">
      <c r="A1661" s="31" t="n"/>
      <c r="B1661" s="26" t="n"/>
      <c r="C1661" s="26" t="n"/>
      <c r="D1661" s="26" t="n"/>
      <c r="E1661" s="26" t="n"/>
      <c r="F1661" s="27" t="n"/>
      <c r="G1661" s="28">
        <f>IFERROR(IF(E1661="","",VLOOKUP(E1661,'Setup - Mix Design'!$A$5:$I$504,9,0)),"")</f>
        <v/>
      </c>
      <c r="H1661" s="32">
        <f>IF(OR(F1661="",G1661=""),"",F1661*G1661)</f>
        <v/>
      </c>
      <c r="I1661" s="33">
        <f>IF(B1661="","",SUMIF('Dispatch (Challan)'!$C$5:$C$6004,B1661,'Dispatch (Challan)'!$F$5:$F$6004))</f>
        <v/>
      </c>
      <c r="J1661" s="33">
        <f>IF(F1661="","",F1661-I1661)</f>
        <v/>
      </c>
      <c r="K1661" s="28">
        <f>IF(F1661="","",IF(I1661=0,"Pending",IF(I1661&gt;=F1661,"Completed","Partial")))</f>
        <v/>
      </c>
    </row>
    <row r="1662">
      <c r="A1662" s="31" t="n"/>
      <c r="B1662" s="26" t="n"/>
      <c r="C1662" s="26" t="n"/>
      <c r="D1662" s="26" t="n"/>
      <c r="E1662" s="26" t="n"/>
      <c r="F1662" s="27" t="n"/>
      <c r="G1662" s="28">
        <f>IFERROR(IF(E1662="","",VLOOKUP(E1662,'Setup - Mix Design'!$A$5:$I$504,9,0)),"")</f>
        <v/>
      </c>
      <c r="H1662" s="32">
        <f>IF(OR(F1662="",G1662=""),"",F1662*G1662)</f>
        <v/>
      </c>
      <c r="I1662" s="33">
        <f>IF(B1662="","",SUMIF('Dispatch (Challan)'!$C$5:$C$6004,B1662,'Dispatch (Challan)'!$F$5:$F$6004))</f>
        <v/>
      </c>
      <c r="J1662" s="33">
        <f>IF(F1662="","",F1662-I1662)</f>
        <v/>
      </c>
      <c r="K1662" s="28">
        <f>IF(F1662="","",IF(I1662=0,"Pending",IF(I1662&gt;=F1662,"Completed","Partial")))</f>
        <v/>
      </c>
    </row>
    <row r="1663">
      <c r="A1663" s="31" t="n"/>
      <c r="B1663" s="26" t="n"/>
      <c r="C1663" s="26" t="n"/>
      <c r="D1663" s="26" t="n"/>
      <c r="E1663" s="26" t="n"/>
      <c r="F1663" s="27" t="n"/>
      <c r="G1663" s="28">
        <f>IFERROR(IF(E1663="","",VLOOKUP(E1663,'Setup - Mix Design'!$A$5:$I$504,9,0)),"")</f>
        <v/>
      </c>
      <c r="H1663" s="32">
        <f>IF(OR(F1663="",G1663=""),"",F1663*G1663)</f>
        <v/>
      </c>
      <c r="I1663" s="33">
        <f>IF(B1663="","",SUMIF('Dispatch (Challan)'!$C$5:$C$6004,B1663,'Dispatch (Challan)'!$F$5:$F$6004))</f>
        <v/>
      </c>
      <c r="J1663" s="33">
        <f>IF(F1663="","",F1663-I1663)</f>
        <v/>
      </c>
      <c r="K1663" s="28">
        <f>IF(F1663="","",IF(I1663=0,"Pending",IF(I1663&gt;=F1663,"Completed","Partial")))</f>
        <v/>
      </c>
    </row>
    <row r="1664">
      <c r="A1664" s="31" t="n"/>
      <c r="B1664" s="26" t="n"/>
      <c r="C1664" s="26" t="n"/>
      <c r="D1664" s="26" t="n"/>
      <c r="E1664" s="26" t="n"/>
      <c r="F1664" s="27" t="n"/>
      <c r="G1664" s="28">
        <f>IFERROR(IF(E1664="","",VLOOKUP(E1664,'Setup - Mix Design'!$A$5:$I$504,9,0)),"")</f>
        <v/>
      </c>
      <c r="H1664" s="32">
        <f>IF(OR(F1664="",G1664=""),"",F1664*G1664)</f>
        <v/>
      </c>
      <c r="I1664" s="33">
        <f>IF(B1664="","",SUMIF('Dispatch (Challan)'!$C$5:$C$6004,B1664,'Dispatch (Challan)'!$F$5:$F$6004))</f>
        <v/>
      </c>
      <c r="J1664" s="33">
        <f>IF(F1664="","",F1664-I1664)</f>
        <v/>
      </c>
      <c r="K1664" s="28">
        <f>IF(F1664="","",IF(I1664=0,"Pending",IF(I1664&gt;=F1664,"Completed","Partial")))</f>
        <v/>
      </c>
    </row>
    <row r="1665">
      <c r="A1665" s="31" t="n"/>
      <c r="B1665" s="26" t="n"/>
      <c r="C1665" s="26" t="n"/>
      <c r="D1665" s="26" t="n"/>
      <c r="E1665" s="26" t="n"/>
      <c r="F1665" s="27" t="n"/>
      <c r="G1665" s="28">
        <f>IFERROR(IF(E1665="","",VLOOKUP(E1665,'Setup - Mix Design'!$A$5:$I$504,9,0)),"")</f>
        <v/>
      </c>
      <c r="H1665" s="32">
        <f>IF(OR(F1665="",G1665=""),"",F1665*G1665)</f>
        <v/>
      </c>
      <c r="I1665" s="33">
        <f>IF(B1665="","",SUMIF('Dispatch (Challan)'!$C$5:$C$6004,B1665,'Dispatch (Challan)'!$F$5:$F$6004))</f>
        <v/>
      </c>
      <c r="J1665" s="33">
        <f>IF(F1665="","",F1665-I1665)</f>
        <v/>
      </c>
      <c r="K1665" s="28">
        <f>IF(F1665="","",IF(I1665=0,"Pending",IF(I1665&gt;=F1665,"Completed","Partial")))</f>
        <v/>
      </c>
    </row>
    <row r="1666">
      <c r="A1666" s="31" t="n"/>
      <c r="B1666" s="26" t="n"/>
      <c r="C1666" s="26" t="n"/>
      <c r="D1666" s="26" t="n"/>
      <c r="E1666" s="26" t="n"/>
      <c r="F1666" s="27" t="n"/>
      <c r="G1666" s="28">
        <f>IFERROR(IF(E1666="","",VLOOKUP(E1666,'Setup - Mix Design'!$A$5:$I$504,9,0)),"")</f>
        <v/>
      </c>
      <c r="H1666" s="32">
        <f>IF(OR(F1666="",G1666=""),"",F1666*G1666)</f>
        <v/>
      </c>
      <c r="I1666" s="33">
        <f>IF(B1666="","",SUMIF('Dispatch (Challan)'!$C$5:$C$6004,B1666,'Dispatch (Challan)'!$F$5:$F$6004))</f>
        <v/>
      </c>
      <c r="J1666" s="33">
        <f>IF(F1666="","",F1666-I1666)</f>
        <v/>
      </c>
      <c r="K1666" s="28">
        <f>IF(F1666="","",IF(I1666=0,"Pending",IF(I1666&gt;=F1666,"Completed","Partial")))</f>
        <v/>
      </c>
    </row>
    <row r="1667">
      <c r="A1667" s="31" t="n"/>
      <c r="B1667" s="26" t="n"/>
      <c r="C1667" s="26" t="n"/>
      <c r="D1667" s="26" t="n"/>
      <c r="E1667" s="26" t="n"/>
      <c r="F1667" s="27" t="n"/>
      <c r="G1667" s="28">
        <f>IFERROR(IF(E1667="","",VLOOKUP(E1667,'Setup - Mix Design'!$A$5:$I$504,9,0)),"")</f>
        <v/>
      </c>
      <c r="H1667" s="32">
        <f>IF(OR(F1667="",G1667=""),"",F1667*G1667)</f>
        <v/>
      </c>
      <c r="I1667" s="33">
        <f>IF(B1667="","",SUMIF('Dispatch (Challan)'!$C$5:$C$6004,B1667,'Dispatch (Challan)'!$F$5:$F$6004))</f>
        <v/>
      </c>
      <c r="J1667" s="33">
        <f>IF(F1667="","",F1667-I1667)</f>
        <v/>
      </c>
      <c r="K1667" s="28">
        <f>IF(F1667="","",IF(I1667=0,"Pending",IF(I1667&gt;=F1667,"Completed","Partial")))</f>
        <v/>
      </c>
    </row>
    <row r="1668">
      <c r="A1668" s="31" t="n"/>
      <c r="B1668" s="26" t="n"/>
      <c r="C1668" s="26" t="n"/>
      <c r="D1668" s="26" t="n"/>
      <c r="E1668" s="26" t="n"/>
      <c r="F1668" s="27" t="n"/>
      <c r="G1668" s="28">
        <f>IFERROR(IF(E1668="","",VLOOKUP(E1668,'Setup - Mix Design'!$A$5:$I$504,9,0)),"")</f>
        <v/>
      </c>
      <c r="H1668" s="32">
        <f>IF(OR(F1668="",G1668=""),"",F1668*G1668)</f>
        <v/>
      </c>
      <c r="I1668" s="33">
        <f>IF(B1668="","",SUMIF('Dispatch (Challan)'!$C$5:$C$6004,B1668,'Dispatch (Challan)'!$F$5:$F$6004))</f>
        <v/>
      </c>
      <c r="J1668" s="33">
        <f>IF(F1668="","",F1668-I1668)</f>
        <v/>
      </c>
      <c r="K1668" s="28">
        <f>IF(F1668="","",IF(I1668=0,"Pending",IF(I1668&gt;=F1668,"Completed","Partial")))</f>
        <v/>
      </c>
    </row>
    <row r="1669">
      <c r="A1669" s="31" t="n"/>
      <c r="B1669" s="26" t="n"/>
      <c r="C1669" s="26" t="n"/>
      <c r="D1669" s="26" t="n"/>
      <c r="E1669" s="26" t="n"/>
      <c r="F1669" s="27" t="n"/>
      <c r="G1669" s="28">
        <f>IFERROR(IF(E1669="","",VLOOKUP(E1669,'Setup - Mix Design'!$A$5:$I$504,9,0)),"")</f>
        <v/>
      </c>
      <c r="H1669" s="32">
        <f>IF(OR(F1669="",G1669=""),"",F1669*G1669)</f>
        <v/>
      </c>
      <c r="I1669" s="33">
        <f>IF(B1669="","",SUMIF('Dispatch (Challan)'!$C$5:$C$6004,B1669,'Dispatch (Challan)'!$F$5:$F$6004))</f>
        <v/>
      </c>
      <c r="J1669" s="33">
        <f>IF(F1669="","",F1669-I1669)</f>
        <v/>
      </c>
      <c r="K1669" s="28">
        <f>IF(F1669="","",IF(I1669=0,"Pending",IF(I1669&gt;=F1669,"Completed","Partial")))</f>
        <v/>
      </c>
    </row>
    <row r="1670">
      <c r="A1670" s="31" t="n"/>
      <c r="B1670" s="26" t="n"/>
      <c r="C1670" s="26" t="n"/>
      <c r="D1670" s="26" t="n"/>
      <c r="E1670" s="26" t="n"/>
      <c r="F1670" s="27" t="n"/>
      <c r="G1670" s="28">
        <f>IFERROR(IF(E1670="","",VLOOKUP(E1670,'Setup - Mix Design'!$A$5:$I$504,9,0)),"")</f>
        <v/>
      </c>
      <c r="H1670" s="32">
        <f>IF(OR(F1670="",G1670=""),"",F1670*G1670)</f>
        <v/>
      </c>
      <c r="I1670" s="33">
        <f>IF(B1670="","",SUMIF('Dispatch (Challan)'!$C$5:$C$6004,B1670,'Dispatch (Challan)'!$F$5:$F$6004))</f>
        <v/>
      </c>
      <c r="J1670" s="33">
        <f>IF(F1670="","",F1670-I1670)</f>
        <v/>
      </c>
      <c r="K1670" s="28">
        <f>IF(F1670="","",IF(I1670=0,"Pending",IF(I1670&gt;=F1670,"Completed","Partial")))</f>
        <v/>
      </c>
    </row>
    <row r="1671">
      <c r="A1671" s="31" t="n"/>
      <c r="B1671" s="26" t="n"/>
      <c r="C1671" s="26" t="n"/>
      <c r="D1671" s="26" t="n"/>
      <c r="E1671" s="26" t="n"/>
      <c r="F1671" s="27" t="n"/>
      <c r="G1671" s="28">
        <f>IFERROR(IF(E1671="","",VLOOKUP(E1671,'Setup - Mix Design'!$A$5:$I$504,9,0)),"")</f>
        <v/>
      </c>
      <c r="H1671" s="32">
        <f>IF(OR(F1671="",G1671=""),"",F1671*G1671)</f>
        <v/>
      </c>
      <c r="I1671" s="33">
        <f>IF(B1671="","",SUMIF('Dispatch (Challan)'!$C$5:$C$6004,B1671,'Dispatch (Challan)'!$F$5:$F$6004))</f>
        <v/>
      </c>
      <c r="J1671" s="33">
        <f>IF(F1671="","",F1671-I1671)</f>
        <v/>
      </c>
      <c r="K1671" s="28">
        <f>IF(F1671="","",IF(I1671=0,"Pending",IF(I1671&gt;=F1671,"Completed","Partial")))</f>
        <v/>
      </c>
    </row>
    <row r="1672">
      <c r="A1672" s="31" t="n"/>
      <c r="B1672" s="26" t="n"/>
      <c r="C1672" s="26" t="n"/>
      <c r="D1672" s="26" t="n"/>
      <c r="E1672" s="26" t="n"/>
      <c r="F1672" s="27" t="n"/>
      <c r="G1672" s="28">
        <f>IFERROR(IF(E1672="","",VLOOKUP(E1672,'Setup - Mix Design'!$A$5:$I$504,9,0)),"")</f>
        <v/>
      </c>
      <c r="H1672" s="32">
        <f>IF(OR(F1672="",G1672=""),"",F1672*G1672)</f>
        <v/>
      </c>
      <c r="I1672" s="33">
        <f>IF(B1672="","",SUMIF('Dispatch (Challan)'!$C$5:$C$6004,B1672,'Dispatch (Challan)'!$F$5:$F$6004))</f>
        <v/>
      </c>
      <c r="J1672" s="33">
        <f>IF(F1672="","",F1672-I1672)</f>
        <v/>
      </c>
      <c r="K1672" s="28">
        <f>IF(F1672="","",IF(I1672=0,"Pending",IF(I1672&gt;=F1672,"Completed","Partial")))</f>
        <v/>
      </c>
    </row>
    <row r="1673">
      <c r="A1673" s="31" t="n"/>
      <c r="B1673" s="26" t="n"/>
      <c r="C1673" s="26" t="n"/>
      <c r="D1673" s="26" t="n"/>
      <c r="E1673" s="26" t="n"/>
      <c r="F1673" s="27" t="n"/>
      <c r="G1673" s="28">
        <f>IFERROR(IF(E1673="","",VLOOKUP(E1673,'Setup - Mix Design'!$A$5:$I$504,9,0)),"")</f>
        <v/>
      </c>
      <c r="H1673" s="32">
        <f>IF(OR(F1673="",G1673=""),"",F1673*G1673)</f>
        <v/>
      </c>
      <c r="I1673" s="33">
        <f>IF(B1673="","",SUMIF('Dispatch (Challan)'!$C$5:$C$6004,B1673,'Dispatch (Challan)'!$F$5:$F$6004))</f>
        <v/>
      </c>
      <c r="J1673" s="33">
        <f>IF(F1673="","",F1673-I1673)</f>
        <v/>
      </c>
      <c r="K1673" s="28">
        <f>IF(F1673="","",IF(I1673=0,"Pending",IF(I1673&gt;=F1673,"Completed","Partial")))</f>
        <v/>
      </c>
    </row>
    <row r="1674">
      <c r="A1674" s="31" t="n"/>
      <c r="B1674" s="26" t="n"/>
      <c r="C1674" s="26" t="n"/>
      <c r="D1674" s="26" t="n"/>
      <c r="E1674" s="26" t="n"/>
      <c r="F1674" s="27" t="n"/>
      <c r="G1674" s="28">
        <f>IFERROR(IF(E1674="","",VLOOKUP(E1674,'Setup - Mix Design'!$A$5:$I$504,9,0)),"")</f>
        <v/>
      </c>
      <c r="H1674" s="32">
        <f>IF(OR(F1674="",G1674=""),"",F1674*G1674)</f>
        <v/>
      </c>
      <c r="I1674" s="33">
        <f>IF(B1674="","",SUMIF('Dispatch (Challan)'!$C$5:$C$6004,B1674,'Dispatch (Challan)'!$F$5:$F$6004))</f>
        <v/>
      </c>
      <c r="J1674" s="33">
        <f>IF(F1674="","",F1674-I1674)</f>
        <v/>
      </c>
      <c r="K1674" s="28">
        <f>IF(F1674="","",IF(I1674=0,"Pending",IF(I1674&gt;=F1674,"Completed","Partial")))</f>
        <v/>
      </c>
    </row>
    <row r="1675">
      <c r="A1675" s="31" t="n"/>
      <c r="B1675" s="26" t="n"/>
      <c r="C1675" s="26" t="n"/>
      <c r="D1675" s="26" t="n"/>
      <c r="E1675" s="26" t="n"/>
      <c r="F1675" s="27" t="n"/>
      <c r="G1675" s="28">
        <f>IFERROR(IF(E1675="","",VLOOKUP(E1675,'Setup - Mix Design'!$A$5:$I$504,9,0)),"")</f>
        <v/>
      </c>
      <c r="H1675" s="32">
        <f>IF(OR(F1675="",G1675=""),"",F1675*G1675)</f>
        <v/>
      </c>
      <c r="I1675" s="33">
        <f>IF(B1675="","",SUMIF('Dispatch (Challan)'!$C$5:$C$6004,B1675,'Dispatch (Challan)'!$F$5:$F$6004))</f>
        <v/>
      </c>
      <c r="J1675" s="33">
        <f>IF(F1675="","",F1675-I1675)</f>
        <v/>
      </c>
      <c r="K1675" s="28">
        <f>IF(F1675="","",IF(I1675=0,"Pending",IF(I1675&gt;=F1675,"Completed","Partial")))</f>
        <v/>
      </c>
    </row>
    <row r="1676">
      <c r="A1676" s="31" t="n"/>
      <c r="B1676" s="26" t="n"/>
      <c r="C1676" s="26" t="n"/>
      <c r="D1676" s="26" t="n"/>
      <c r="E1676" s="26" t="n"/>
      <c r="F1676" s="27" t="n"/>
      <c r="G1676" s="28">
        <f>IFERROR(IF(E1676="","",VLOOKUP(E1676,'Setup - Mix Design'!$A$5:$I$504,9,0)),"")</f>
        <v/>
      </c>
      <c r="H1676" s="32">
        <f>IF(OR(F1676="",G1676=""),"",F1676*G1676)</f>
        <v/>
      </c>
      <c r="I1676" s="33">
        <f>IF(B1676="","",SUMIF('Dispatch (Challan)'!$C$5:$C$6004,B1676,'Dispatch (Challan)'!$F$5:$F$6004))</f>
        <v/>
      </c>
      <c r="J1676" s="33">
        <f>IF(F1676="","",F1676-I1676)</f>
        <v/>
      </c>
      <c r="K1676" s="28">
        <f>IF(F1676="","",IF(I1676=0,"Pending",IF(I1676&gt;=F1676,"Completed","Partial")))</f>
        <v/>
      </c>
    </row>
    <row r="1677">
      <c r="A1677" s="31" t="n"/>
      <c r="B1677" s="26" t="n"/>
      <c r="C1677" s="26" t="n"/>
      <c r="D1677" s="26" t="n"/>
      <c r="E1677" s="26" t="n"/>
      <c r="F1677" s="27" t="n"/>
      <c r="G1677" s="28">
        <f>IFERROR(IF(E1677="","",VLOOKUP(E1677,'Setup - Mix Design'!$A$5:$I$504,9,0)),"")</f>
        <v/>
      </c>
      <c r="H1677" s="32">
        <f>IF(OR(F1677="",G1677=""),"",F1677*G1677)</f>
        <v/>
      </c>
      <c r="I1677" s="33">
        <f>IF(B1677="","",SUMIF('Dispatch (Challan)'!$C$5:$C$6004,B1677,'Dispatch (Challan)'!$F$5:$F$6004))</f>
        <v/>
      </c>
      <c r="J1677" s="33">
        <f>IF(F1677="","",F1677-I1677)</f>
        <v/>
      </c>
      <c r="K1677" s="28">
        <f>IF(F1677="","",IF(I1677=0,"Pending",IF(I1677&gt;=F1677,"Completed","Partial")))</f>
        <v/>
      </c>
    </row>
    <row r="1678">
      <c r="A1678" s="31" t="n"/>
      <c r="B1678" s="26" t="n"/>
      <c r="C1678" s="26" t="n"/>
      <c r="D1678" s="26" t="n"/>
      <c r="E1678" s="26" t="n"/>
      <c r="F1678" s="27" t="n"/>
      <c r="G1678" s="28">
        <f>IFERROR(IF(E1678="","",VLOOKUP(E1678,'Setup - Mix Design'!$A$5:$I$504,9,0)),"")</f>
        <v/>
      </c>
      <c r="H1678" s="32">
        <f>IF(OR(F1678="",G1678=""),"",F1678*G1678)</f>
        <v/>
      </c>
      <c r="I1678" s="33">
        <f>IF(B1678="","",SUMIF('Dispatch (Challan)'!$C$5:$C$6004,B1678,'Dispatch (Challan)'!$F$5:$F$6004))</f>
        <v/>
      </c>
      <c r="J1678" s="33">
        <f>IF(F1678="","",F1678-I1678)</f>
        <v/>
      </c>
      <c r="K1678" s="28">
        <f>IF(F1678="","",IF(I1678=0,"Pending",IF(I1678&gt;=F1678,"Completed","Partial")))</f>
        <v/>
      </c>
    </row>
    <row r="1679">
      <c r="A1679" s="31" t="n"/>
      <c r="B1679" s="26" t="n"/>
      <c r="C1679" s="26" t="n"/>
      <c r="D1679" s="26" t="n"/>
      <c r="E1679" s="26" t="n"/>
      <c r="F1679" s="27" t="n"/>
      <c r="G1679" s="28">
        <f>IFERROR(IF(E1679="","",VLOOKUP(E1679,'Setup - Mix Design'!$A$5:$I$504,9,0)),"")</f>
        <v/>
      </c>
      <c r="H1679" s="32">
        <f>IF(OR(F1679="",G1679=""),"",F1679*G1679)</f>
        <v/>
      </c>
      <c r="I1679" s="33">
        <f>IF(B1679="","",SUMIF('Dispatch (Challan)'!$C$5:$C$6004,B1679,'Dispatch (Challan)'!$F$5:$F$6004))</f>
        <v/>
      </c>
      <c r="J1679" s="33">
        <f>IF(F1679="","",F1679-I1679)</f>
        <v/>
      </c>
      <c r="K1679" s="28">
        <f>IF(F1679="","",IF(I1679=0,"Pending",IF(I1679&gt;=F1679,"Completed","Partial")))</f>
        <v/>
      </c>
    </row>
    <row r="1680">
      <c r="A1680" s="31" t="n"/>
      <c r="B1680" s="26" t="n"/>
      <c r="C1680" s="26" t="n"/>
      <c r="D1680" s="26" t="n"/>
      <c r="E1680" s="26" t="n"/>
      <c r="F1680" s="27" t="n"/>
      <c r="G1680" s="28">
        <f>IFERROR(IF(E1680="","",VLOOKUP(E1680,'Setup - Mix Design'!$A$5:$I$504,9,0)),"")</f>
        <v/>
      </c>
      <c r="H1680" s="32">
        <f>IF(OR(F1680="",G1680=""),"",F1680*G1680)</f>
        <v/>
      </c>
      <c r="I1680" s="33">
        <f>IF(B1680="","",SUMIF('Dispatch (Challan)'!$C$5:$C$6004,B1680,'Dispatch (Challan)'!$F$5:$F$6004))</f>
        <v/>
      </c>
      <c r="J1680" s="33">
        <f>IF(F1680="","",F1680-I1680)</f>
        <v/>
      </c>
      <c r="K1680" s="28">
        <f>IF(F1680="","",IF(I1680=0,"Pending",IF(I1680&gt;=F1680,"Completed","Partial")))</f>
        <v/>
      </c>
    </row>
    <row r="1681">
      <c r="A1681" s="31" t="n"/>
      <c r="B1681" s="26" t="n"/>
      <c r="C1681" s="26" t="n"/>
      <c r="D1681" s="26" t="n"/>
      <c r="E1681" s="26" t="n"/>
      <c r="F1681" s="27" t="n"/>
      <c r="G1681" s="28">
        <f>IFERROR(IF(E1681="","",VLOOKUP(E1681,'Setup - Mix Design'!$A$5:$I$504,9,0)),"")</f>
        <v/>
      </c>
      <c r="H1681" s="32">
        <f>IF(OR(F1681="",G1681=""),"",F1681*G1681)</f>
        <v/>
      </c>
      <c r="I1681" s="33">
        <f>IF(B1681="","",SUMIF('Dispatch (Challan)'!$C$5:$C$6004,B1681,'Dispatch (Challan)'!$F$5:$F$6004))</f>
        <v/>
      </c>
      <c r="J1681" s="33">
        <f>IF(F1681="","",F1681-I1681)</f>
        <v/>
      </c>
      <c r="K1681" s="28">
        <f>IF(F1681="","",IF(I1681=0,"Pending",IF(I1681&gt;=F1681,"Completed","Partial")))</f>
        <v/>
      </c>
    </row>
    <row r="1682">
      <c r="A1682" s="31" t="n"/>
      <c r="B1682" s="26" t="n"/>
      <c r="C1682" s="26" t="n"/>
      <c r="D1682" s="26" t="n"/>
      <c r="E1682" s="26" t="n"/>
      <c r="F1682" s="27" t="n"/>
      <c r="G1682" s="28">
        <f>IFERROR(IF(E1682="","",VLOOKUP(E1682,'Setup - Mix Design'!$A$5:$I$504,9,0)),"")</f>
        <v/>
      </c>
      <c r="H1682" s="32">
        <f>IF(OR(F1682="",G1682=""),"",F1682*G1682)</f>
        <v/>
      </c>
      <c r="I1682" s="33">
        <f>IF(B1682="","",SUMIF('Dispatch (Challan)'!$C$5:$C$6004,B1682,'Dispatch (Challan)'!$F$5:$F$6004))</f>
        <v/>
      </c>
      <c r="J1682" s="33">
        <f>IF(F1682="","",F1682-I1682)</f>
        <v/>
      </c>
      <c r="K1682" s="28">
        <f>IF(F1682="","",IF(I1682=0,"Pending",IF(I1682&gt;=F1682,"Completed","Partial")))</f>
        <v/>
      </c>
    </row>
    <row r="1683">
      <c r="A1683" s="31" t="n"/>
      <c r="B1683" s="26" t="n"/>
      <c r="C1683" s="26" t="n"/>
      <c r="D1683" s="26" t="n"/>
      <c r="E1683" s="26" t="n"/>
      <c r="F1683" s="27" t="n"/>
      <c r="G1683" s="28">
        <f>IFERROR(IF(E1683="","",VLOOKUP(E1683,'Setup - Mix Design'!$A$5:$I$504,9,0)),"")</f>
        <v/>
      </c>
      <c r="H1683" s="32">
        <f>IF(OR(F1683="",G1683=""),"",F1683*G1683)</f>
        <v/>
      </c>
      <c r="I1683" s="33">
        <f>IF(B1683="","",SUMIF('Dispatch (Challan)'!$C$5:$C$6004,B1683,'Dispatch (Challan)'!$F$5:$F$6004))</f>
        <v/>
      </c>
      <c r="J1683" s="33">
        <f>IF(F1683="","",F1683-I1683)</f>
        <v/>
      </c>
      <c r="K1683" s="28">
        <f>IF(F1683="","",IF(I1683=0,"Pending",IF(I1683&gt;=F1683,"Completed","Partial")))</f>
        <v/>
      </c>
    </row>
    <row r="1684">
      <c r="A1684" s="31" t="n"/>
      <c r="B1684" s="26" t="n"/>
      <c r="C1684" s="26" t="n"/>
      <c r="D1684" s="26" t="n"/>
      <c r="E1684" s="26" t="n"/>
      <c r="F1684" s="27" t="n"/>
      <c r="G1684" s="28">
        <f>IFERROR(IF(E1684="","",VLOOKUP(E1684,'Setup - Mix Design'!$A$5:$I$504,9,0)),"")</f>
        <v/>
      </c>
      <c r="H1684" s="32">
        <f>IF(OR(F1684="",G1684=""),"",F1684*G1684)</f>
        <v/>
      </c>
      <c r="I1684" s="33">
        <f>IF(B1684="","",SUMIF('Dispatch (Challan)'!$C$5:$C$6004,B1684,'Dispatch (Challan)'!$F$5:$F$6004))</f>
        <v/>
      </c>
      <c r="J1684" s="33">
        <f>IF(F1684="","",F1684-I1684)</f>
        <v/>
      </c>
      <c r="K1684" s="28">
        <f>IF(F1684="","",IF(I1684=0,"Pending",IF(I1684&gt;=F1684,"Completed","Partial")))</f>
        <v/>
      </c>
    </row>
    <row r="1685">
      <c r="A1685" s="31" t="n"/>
      <c r="B1685" s="26" t="n"/>
      <c r="C1685" s="26" t="n"/>
      <c r="D1685" s="26" t="n"/>
      <c r="E1685" s="26" t="n"/>
      <c r="F1685" s="27" t="n"/>
      <c r="G1685" s="28">
        <f>IFERROR(IF(E1685="","",VLOOKUP(E1685,'Setup - Mix Design'!$A$5:$I$504,9,0)),"")</f>
        <v/>
      </c>
      <c r="H1685" s="32">
        <f>IF(OR(F1685="",G1685=""),"",F1685*G1685)</f>
        <v/>
      </c>
      <c r="I1685" s="33">
        <f>IF(B1685="","",SUMIF('Dispatch (Challan)'!$C$5:$C$6004,B1685,'Dispatch (Challan)'!$F$5:$F$6004))</f>
        <v/>
      </c>
      <c r="J1685" s="33">
        <f>IF(F1685="","",F1685-I1685)</f>
        <v/>
      </c>
      <c r="K1685" s="28">
        <f>IF(F1685="","",IF(I1685=0,"Pending",IF(I1685&gt;=F1685,"Completed","Partial")))</f>
        <v/>
      </c>
    </row>
    <row r="1686">
      <c r="A1686" s="31" t="n"/>
      <c r="B1686" s="26" t="n"/>
      <c r="C1686" s="26" t="n"/>
      <c r="D1686" s="26" t="n"/>
      <c r="E1686" s="26" t="n"/>
      <c r="F1686" s="27" t="n"/>
      <c r="G1686" s="28">
        <f>IFERROR(IF(E1686="","",VLOOKUP(E1686,'Setup - Mix Design'!$A$5:$I$504,9,0)),"")</f>
        <v/>
      </c>
      <c r="H1686" s="32">
        <f>IF(OR(F1686="",G1686=""),"",F1686*G1686)</f>
        <v/>
      </c>
      <c r="I1686" s="33">
        <f>IF(B1686="","",SUMIF('Dispatch (Challan)'!$C$5:$C$6004,B1686,'Dispatch (Challan)'!$F$5:$F$6004))</f>
        <v/>
      </c>
      <c r="J1686" s="33">
        <f>IF(F1686="","",F1686-I1686)</f>
        <v/>
      </c>
      <c r="K1686" s="28">
        <f>IF(F1686="","",IF(I1686=0,"Pending",IF(I1686&gt;=F1686,"Completed","Partial")))</f>
        <v/>
      </c>
    </row>
    <row r="1687">
      <c r="A1687" s="31" t="n"/>
      <c r="B1687" s="26" t="n"/>
      <c r="C1687" s="26" t="n"/>
      <c r="D1687" s="26" t="n"/>
      <c r="E1687" s="26" t="n"/>
      <c r="F1687" s="27" t="n"/>
      <c r="G1687" s="28">
        <f>IFERROR(IF(E1687="","",VLOOKUP(E1687,'Setup - Mix Design'!$A$5:$I$504,9,0)),"")</f>
        <v/>
      </c>
      <c r="H1687" s="32">
        <f>IF(OR(F1687="",G1687=""),"",F1687*G1687)</f>
        <v/>
      </c>
      <c r="I1687" s="33">
        <f>IF(B1687="","",SUMIF('Dispatch (Challan)'!$C$5:$C$6004,B1687,'Dispatch (Challan)'!$F$5:$F$6004))</f>
        <v/>
      </c>
      <c r="J1687" s="33">
        <f>IF(F1687="","",F1687-I1687)</f>
        <v/>
      </c>
      <c r="K1687" s="28">
        <f>IF(F1687="","",IF(I1687=0,"Pending",IF(I1687&gt;=F1687,"Completed","Partial")))</f>
        <v/>
      </c>
    </row>
    <row r="1688">
      <c r="A1688" s="31" t="n"/>
      <c r="B1688" s="26" t="n"/>
      <c r="C1688" s="26" t="n"/>
      <c r="D1688" s="26" t="n"/>
      <c r="E1688" s="26" t="n"/>
      <c r="F1688" s="27" t="n"/>
      <c r="G1688" s="28">
        <f>IFERROR(IF(E1688="","",VLOOKUP(E1688,'Setup - Mix Design'!$A$5:$I$504,9,0)),"")</f>
        <v/>
      </c>
      <c r="H1688" s="32">
        <f>IF(OR(F1688="",G1688=""),"",F1688*G1688)</f>
        <v/>
      </c>
      <c r="I1688" s="33">
        <f>IF(B1688="","",SUMIF('Dispatch (Challan)'!$C$5:$C$6004,B1688,'Dispatch (Challan)'!$F$5:$F$6004))</f>
        <v/>
      </c>
      <c r="J1688" s="33">
        <f>IF(F1688="","",F1688-I1688)</f>
        <v/>
      </c>
      <c r="K1688" s="28">
        <f>IF(F1688="","",IF(I1688=0,"Pending",IF(I1688&gt;=F1688,"Completed","Partial")))</f>
        <v/>
      </c>
    </row>
    <row r="1689">
      <c r="A1689" s="31" t="n"/>
      <c r="B1689" s="26" t="n"/>
      <c r="C1689" s="26" t="n"/>
      <c r="D1689" s="26" t="n"/>
      <c r="E1689" s="26" t="n"/>
      <c r="F1689" s="27" t="n"/>
      <c r="G1689" s="28">
        <f>IFERROR(IF(E1689="","",VLOOKUP(E1689,'Setup - Mix Design'!$A$5:$I$504,9,0)),"")</f>
        <v/>
      </c>
      <c r="H1689" s="32">
        <f>IF(OR(F1689="",G1689=""),"",F1689*G1689)</f>
        <v/>
      </c>
      <c r="I1689" s="33">
        <f>IF(B1689="","",SUMIF('Dispatch (Challan)'!$C$5:$C$6004,B1689,'Dispatch (Challan)'!$F$5:$F$6004))</f>
        <v/>
      </c>
      <c r="J1689" s="33">
        <f>IF(F1689="","",F1689-I1689)</f>
        <v/>
      </c>
      <c r="K1689" s="28">
        <f>IF(F1689="","",IF(I1689=0,"Pending",IF(I1689&gt;=F1689,"Completed","Partial")))</f>
        <v/>
      </c>
    </row>
    <row r="1690">
      <c r="A1690" s="31" t="n"/>
      <c r="B1690" s="26" t="n"/>
      <c r="C1690" s="26" t="n"/>
      <c r="D1690" s="26" t="n"/>
      <c r="E1690" s="26" t="n"/>
      <c r="F1690" s="27" t="n"/>
      <c r="G1690" s="28">
        <f>IFERROR(IF(E1690="","",VLOOKUP(E1690,'Setup - Mix Design'!$A$5:$I$504,9,0)),"")</f>
        <v/>
      </c>
      <c r="H1690" s="32">
        <f>IF(OR(F1690="",G1690=""),"",F1690*G1690)</f>
        <v/>
      </c>
      <c r="I1690" s="33">
        <f>IF(B1690="","",SUMIF('Dispatch (Challan)'!$C$5:$C$6004,B1690,'Dispatch (Challan)'!$F$5:$F$6004))</f>
        <v/>
      </c>
      <c r="J1690" s="33">
        <f>IF(F1690="","",F1690-I1690)</f>
        <v/>
      </c>
      <c r="K1690" s="28">
        <f>IF(F1690="","",IF(I1690=0,"Pending",IF(I1690&gt;=F1690,"Completed","Partial")))</f>
        <v/>
      </c>
    </row>
    <row r="1691">
      <c r="A1691" s="31" t="n"/>
      <c r="B1691" s="26" t="n"/>
      <c r="C1691" s="26" t="n"/>
      <c r="D1691" s="26" t="n"/>
      <c r="E1691" s="26" t="n"/>
      <c r="F1691" s="27" t="n"/>
      <c r="G1691" s="28">
        <f>IFERROR(IF(E1691="","",VLOOKUP(E1691,'Setup - Mix Design'!$A$5:$I$504,9,0)),"")</f>
        <v/>
      </c>
      <c r="H1691" s="32">
        <f>IF(OR(F1691="",G1691=""),"",F1691*G1691)</f>
        <v/>
      </c>
      <c r="I1691" s="33">
        <f>IF(B1691="","",SUMIF('Dispatch (Challan)'!$C$5:$C$6004,B1691,'Dispatch (Challan)'!$F$5:$F$6004))</f>
        <v/>
      </c>
      <c r="J1691" s="33">
        <f>IF(F1691="","",F1691-I1691)</f>
        <v/>
      </c>
      <c r="K1691" s="28">
        <f>IF(F1691="","",IF(I1691=0,"Pending",IF(I1691&gt;=F1691,"Completed","Partial")))</f>
        <v/>
      </c>
    </row>
    <row r="1692">
      <c r="A1692" s="31" t="n"/>
      <c r="B1692" s="26" t="n"/>
      <c r="C1692" s="26" t="n"/>
      <c r="D1692" s="26" t="n"/>
      <c r="E1692" s="26" t="n"/>
      <c r="F1692" s="27" t="n"/>
      <c r="G1692" s="28">
        <f>IFERROR(IF(E1692="","",VLOOKUP(E1692,'Setup - Mix Design'!$A$5:$I$504,9,0)),"")</f>
        <v/>
      </c>
      <c r="H1692" s="32">
        <f>IF(OR(F1692="",G1692=""),"",F1692*G1692)</f>
        <v/>
      </c>
      <c r="I1692" s="33">
        <f>IF(B1692="","",SUMIF('Dispatch (Challan)'!$C$5:$C$6004,B1692,'Dispatch (Challan)'!$F$5:$F$6004))</f>
        <v/>
      </c>
      <c r="J1692" s="33">
        <f>IF(F1692="","",F1692-I1692)</f>
        <v/>
      </c>
      <c r="K1692" s="28">
        <f>IF(F1692="","",IF(I1692=0,"Pending",IF(I1692&gt;=F1692,"Completed","Partial")))</f>
        <v/>
      </c>
    </row>
    <row r="1693">
      <c r="A1693" s="31" t="n"/>
      <c r="B1693" s="26" t="n"/>
      <c r="C1693" s="26" t="n"/>
      <c r="D1693" s="26" t="n"/>
      <c r="E1693" s="26" t="n"/>
      <c r="F1693" s="27" t="n"/>
      <c r="G1693" s="28">
        <f>IFERROR(IF(E1693="","",VLOOKUP(E1693,'Setup - Mix Design'!$A$5:$I$504,9,0)),"")</f>
        <v/>
      </c>
      <c r="H1693" s="32">
        <f>IF(OR(F1693="",G1693=""),"",F1693*G1693)</f>
        <v/>
      </c>
      <c r="I1693" s="33">
        <f>IF(B1693="","",SUMIF('Dispatch (Challan)'!$C$5:$C$6004,B1693,'Dispatch (Challan)'!$F$5:$F$6004))</f>
        <v/>
      </c>
      <c r="J1693" s="33">
        <f>IF(F1693="","",F1693-I1693)</f>
        <v/>
      </c>
      <c r="K1693" s="28">
        <f>IF(F1693="","",IF(I1693=0,"Pending",IF(I1693&gt;=F1693,"Completed","Partial")))</f>
        <v/>
      </c>
    </row>
    <row r="1694">
      <c r="A1694" s="31" t="n"/>
      <c r="B1694" s="26" t="n"/>
      <c r="C1694" s="26" t="n"/>
      <c r="D1694" s="26" t="n"/>
      <c r="E1694" s="26" t="n"/>
      <c r="F1694" s="27" t="n"/>
      <c r="G1694" s="28">
        <f>IFERROR(IF(E1694="","",VLOOKUP(E1694,'Setup - Mix Design'!$A$5:$I$504,9,0)),"")</f>
        <v/>
      </c>
      <c r="H1694" s="32">
        <f>IF(OR(F1694="",G1694=""),"",F1694*G1694)</f>
        <v/>
      </c>
      <c r="I1694" s="33">
        <f>IF(B1694="","",SUMIF('Dispatch (Challan)'!$C$5:$C$6004,B1694,'Dispatch (Challan)'!$F$5:$F$6004))</f>
        <v/>
      </c>
      <c r="J1694" s="33">
        <f>IF(F1694="","",F1694-I1694)</f>
        <v/>
      </c>
      <c r="K1694" s="28">
        <f>IF(F1694="","",IF(I1694=0,"Pending",IF(I1694&gt;=F1694,"Completed","Partial")))</f>
        <v/>
      </c>
    </row>
    <row r="1695">
      <c r="A1695" s="31" t="n"/>
      <c r="B1695" s="26" t="n"/>
      <c r="C1695" s="26" t="n"/>
      <c r="D1695" s="26" t="n"/>
      <c r="E1695" s="26" t="n"/>
      <c r="F1695" s="27" t="n"/>
      <c r="G1695" s="28">
        <f>IFERROR(IF(E1695="","",VLOOKUP(E1695,'Setup - Mix Design'!$A$5:$I$504,9,0)),"")</f>
        <v/>
      </c>
      <c r="H1695" s="32">
        <f>IF(OR(F1695="",G1695=""),"",F1695*G1695)</f>
        <v/>
      </c>
      <c r="I1695" s="33">
        <f>IF(B1695="","",SUMIF('Dispatch (Challan)'!$C$5:$C$6004,B1695,'Dispatch (Challan)'!$F$5:$F$6004))</f>
        <v/>
      </c>
      <c r="J1695" s="33">
        <f>IF(F1695="","",F1695-I1695)</f>
        <v/>
      </c>
      <c r="K1695" s="28">
        <f>IF(F1695="","",IF(I1695=0,"Pending",IF(I1695&gt;=F1695,"Completed","Partial")))</f>
        <v/>
      </c>
    </row>
    <row r="1696">
      <c r="A1696" s="31" t="n"/>
      <c r="B1696" s="26" t="n"/>
      <c r="C1696" s="26" t="n"/>
      <c r="D1696" s="26" t="n"/>
      <c r="E1696" s="26" t="n"/>
      <c r="F1696" s="27" t="n"/>
      <c r="G1696" s="28">
        <f>IFERROR(IF(E1696="","",VLOOKUP(E1696,'Setup - Mix Design'!$A$5:$I$504,9,0)),"")</f>
        <v/>
      </c>
      <c r="H1696" s="32">
        <f>IF(OR(F1696="",G1696=""),"",F1696*G1696)</f>
        <v/>
      </c>
      <c r="I1696" s="33">
        <f>IF(B1696="","",SUMIF('Dispatch (Challan)'!$C$5:$C$6004,B1696,'Dispatch (Challan)'!$F$5:$F$6004))</f>
        <v/>
      </c>
      <c r="J1696" s="33">
        <f>IF(F1696="","",F1696-I1696)</f>
        <v/>
      </c>
      <c r="K1696" s="28">
        <f>IF(F1696="","",IF(I1696=0,"Pending",IF(I1696&gt;=F1696,"Completed","Partial")))</f>
        <v/>
      </c>
    </row>
    <row r="1697">
      <c r="A1697" s="31" t="n"/>
      <c r="B1697" s="26" t="n"/>
      <c r="C1697" s="26" t="n"/>
      <c r="D1697" s="26" t="n"/>
      <c r="E1697" s="26" t="n"/>
      <c r="F1697" s="27" t="n"/>
      <c r="G1697" s="28">
        <f>IFERROR(IF(E1697="","",VLOOKUP(E1697,'Setup - Mix Design'!$A$5:$I$504,9,0)),"")</f>
        <v/>
      </c>
      <c r="H1697" s="32">
        <f>IF(OR(F1697="",G1697=""),"",F1697*G1697)</f>
        <v/>
      </c>
      <c r="I1697" s="33">
        <f>IF(B1697="","",SUMIF('Dispatch (Challan)'!$C$5:$C$6004,B1697,'Dispatch (Challan)'!$F$5:$F$6004))</f>
        <v/>
      </c>
      <c r="J1697" s="33">
        <f>IF(F1697="","",F1697-I1697)</f>
        <v/>
      </c>
      <c r="K1697" s="28">
        <f>IF(F1697="","",IF(I1697=0,"Pending",IF(I1697&gt;=F1697,"Completed","Partial")))</f>
        <v/>
      </c>
    </row>
    <row r="1698">
      <c r="A1698" s="31" t="n"/>
      <c r="B1698" s="26" t="n"/>
      <c r="C1698" s="26" t="n"/>
      <c r="D1698" s="26" t="n"/>
      <c r="E1698" s="26" t="n"/>
      <c r="F1698" s="27" t="n"/>
      <c r="G1698" s="28">
        <f>IFERROR(IF(E1698="","",VLOOKUP(E1698,'Setup - Mix Design'!$A$5:$I$504,9,0)),"")</f>
        <v/>
      </c>
      <c r="H1698" s="32">
        <f>IF(OR(F1698="",G1698=""),"",F1698*G1698)</f>
        <v/>
      </c>
      <c r="I1698" s="33">
        <f>IF(B1698="","",SUMIF('Dispatch (Challan)'!$C$5:$C$6004,B1698,'Dispatch (Challan)'!$F$5:$F$6004))</f>
        <v/>
      </c>
      <c r="J1698" s="33">
        <f>IF(F1698="","",F1698-I1698)</f>
        <v/>
      </c>
      <c r="K1698" s="28">
        <f>IF(F1698="","",IF(I1698=0,"Pending",IF(I1698&gt;=F1698,"Completed","Partial")))</f>
        <v/>
      </c>
    </row>
    <row r="1699">
      <c r="A1699" s="31" t="n"/>
      <c r="B1699" s="26" t="n"/>
      <c r="C1699" s="26" t="n"/>
      <c r="D1699" s="26" t="n"/>
      <c r="E1699" s="26" t="n"/>
      <c r="F1699" s="27" t="n"/>
      <c r="G1699" s="28">
        <f>IFERROR(IF(E1699="","",VLOOKUP(E1699,'Setup - Mix Design'!$A$5:$I$504,9,0)),"")</f>
        <v/>
      </c>
      <c r="H1699" s="32">
        <f>IF(OR(F1699="",G1699=""),"",F1699*G1699)</f>
        <v/>
      </c>
      <c r="I1699" s="33">
        <f>IF(B1699="","",SUMIF('Dispatch (Challan)'!$C$5:$C$6004,B1699,'Dispatch (Challan)'!$F$5:$F$6004))</f>
        <v/>
      </c>
      <c r="J1699" s="33">
        <f>IF(F1699="","",F1699-I1699)</f>
        <v/>
      </c>
      <c r="K1699" s="28">
        <f>IF(F1699="","",IF(I1699=0,"Pending",IF(I1699&gt;=F1699,"Completed","Partial")))</f>
        <v/>
      </c>
    </row>
    <row r="1700">
      <c r="A1700" s="31" t="n"/>
      <c r="B1700" s="26" t="n"/>
      <c r="C1700" s="26" t="n"/>
      <c r="D1700" s="26" t="n"/>
      <c r="E1700" s="26" t="n"/>
      <c r="F1700" s="27" t="n"/>
      <c r="G1700" s="28">
        <f>IFERROR(IF(E1700="","",VLOOKUP(E1700,'Setup - Mix Design'!$A$5:$I$504,9,0)),"")</f>
        <v/>
      </c>
      <c r="H1700" s="32">
        <f>IF(OR(F1700="",G1700=""),"",F1700*G1700)</f>
        <v/>
      </c>
      <c r="I1700" s="33">
        <f>IF(B1700="","",SUMIF('Dispatch (Challan)'!$C$5:$C$6004,B1700,'Dispatch (Challan)'!$F$5:$F$6004))</f>
        <v/>
      </c>
      <c r="J1700" s="33">
        <f>IF(F1700="","",F1700-I1700)</f>
        <v/>
      </c>
      <c r="K1700" s="28">
        <f>IF(F1700="","",IF(I1700=0,"Pending",IF(I1700&gt;=F1700,"Completed","Partial")))</f>
        <v/>
      </c>
    </row>
    <row r="1701">
      <c r="A1701" s="31" t="n"/>
      <c r="B1701" s="26" t="n"/>
      <c r="C1701" s="26" t="n"/>
      <c r="D1701" s="26" t="n"/>
      <c r="E1701" s="26" t="n"/>
      <c r="F1701" s="27" t="n"/>
      <c r="G1701" s="28">
        <f>IFERROR(IF(E1701="","",VLOOKUP(E1701,'Setup - Mix Design'!$A$5:$I$504,9,0)),"")</f>
        <v/>
      </c>
      <c r="H1701" s="32">
        <f>IF(OR(F1701="",G1701=""),"",F1701*G1701)</f>
        <v/>
      </c>
      <c r="I1701" s="33">
        <f>IF(B1701="","",SUMIF('Dispatch (Challan)'!$C$5:$C$6004,B1701,'Dispatch (Challan)'!$F$5:$F$6004))</f>
        <v/>
      </c>
      <c r="J1701" s="33">
        <f>IF(F1701="","",F1701-I1701)</f>
        <v/>
      </c>
      <c r="K1701" s="28">
        <f>IF(F1701="","",IF(I1701=0,"Pending",IF(I1701&gt;=F1701,"Completed","Partial")))</f>
        <v/>
      </c>
    </row>
    <row r="1702">
      <c r="A1702" s="31" t="n"/>
      <c r="B1702" s="26" t="n"/>
      <c r="C1702" s="26" t="n"/>
      <c r="D1702" s="26" t="n"/>
      <c r="E1702" s="26" t="n"/>
      <c r="F1702" s="27" t="n"/>
      <c r="G1702" s="28">
        <f>IFERROR(IF(E1702="","",VLOOKUP(E1702,'Setup - Mix Design'!$A$5:$I$504,9,0)),"")</f>
        <v/>
      </c>
      <c r="H1702" s="32">
        <f>IF(OR(F1702="",G1702=""),"",F1702*G1702)</f>
        <v/>
      </c>
      <c r="I1702" s="33">
        <f>IF(B1702="","",SUMIF('Dispatch (Challan)'!$C$5:$C$6004,B1702,'Dispatch (Challan)'!$F$5:$F$6004))</f>
        <v/>
      </c>
      <c r="J1702" s="33">
        <f>IF(F1702="","",F1702-I1702)</f>
        <v/>
      </c>
      <c r="K1702" s="28">
        <f>IF(F1702="","",IF(I1702=0,"Pending",IF(I1702&gt;=F1702,"Completed","Partial")))</f>
        <v/>
      </c>
    </row>
    <row r="1703">
      <c r="A1703" s="31" t="n"/>
      <c r="B1703" s="26" t="n"/>
      <c r="C1703" s="26" t="n"/>
      <c r="D1703" s="26" t="n"/>
      <c r="E1703" s="26" t="n"/>
      <c r="F1703" s="27" t="n"/>
      <c r="G1703" s="28">
        <f>IFERROR(IF(E1703="","",VLOOKUP(E1703,'Setup - Mix Design'!$A$5:$I$504,9,0)),"")</f>
        <v/>
      </c>
      <c r="H1703" s="32">
        <f>IF(OR(F1703="",G1703=""),"",F1703*G1703)</f>
        <v/>
      </c>
      <c r="I1703" s="33">
        <f>IF(B1703="","",SUMIF('Dispatch (Challan)'!$C$5:$C$6004,B1703,'Dispatch (Challan)'!$F$5:$F$6004))</f>
        <v/>
      </c>
      <c r="J1703" s="33">
        <f>IF(F1703="","",F1703-I1703)</f>
        <v/>
      </c>
      <c r="K1703" s="28">
        <f>IF(F1703="","",IF(I1703=0,"Pending",IF(I1703&gt;=F1703,"Completed","Partial")))</f>
        <v/>
      </c>
    </row>
    <row r="1704">
      <c r="A1704" s="31" t="n"/>
      <c r="B1704" s="26" t="n"/>
      <c r="C1704" s="26" t="n"/>
      <c r="D1704" s="26" t="n"/>
      <c r="E1704" s="26" t="n"/>
      <c r="F1704" s="27" t="n"/>
      <c r="G1704" s="28">
        <f>IFERROR(IF(E1704="","",VLOOKUP(E1704,'Setup - Mix Design'!$A$5:$I$504,9,0)),"")</f>
        <v/>
      </c>
      <c r="H1704" s="32">
        <f>IF(OR(F1704="",G1704=""),"",F1704*G1704)</f>
        <v/>
      </c>
      <c r="I1704" s="33">
        <f>IF(B1704="","",SUMIF('Dispatch (Challan)'!$C$5:$C$6004,B1704,'Dispatch (Challan)'!$F$5:$F$6004))</f>
        <v/>
      </c>
      <c r="J1704" s="33">
        <f>IF(F1704="","",F1704-I1704)</f>
        <v/>
      </c>
      <c r="K1704" s="28">
        <f>IF(F1704="","",IF(I1704=0,"Pending",IF(I1704&gt;=F1704,"Completed","Partial")))</f>
        <v/>
      </c>
    </row>
    <row r="1705">
      <c r="A1705" s="31" t="n"/>
      <c r="B1705" s="26" t="n"/>
      <c r="C1705" s="26" t="n"/>
      <c r="D1705" s="26" t="n"/>
      <c r="E1705" s="26" t="n"/>
      <c r="F1705" s="27" t="n"/>
      <c r="G1705" s="28">
        <f>IFERROR(IF(E1705="","",VLOOKUP(E1705,'Setup - Mix Design'!$A$5:$I$504,9,0)),"")</f>
        <v/>
      </c>
      <c r="H1705" s="32">
        <f>IF(OR(F1705="",G1705=""),"",F1705*G1705)</f>
        <v/>
      </c>
      <c r="I1705" s="33">
        <f>IF(B1705="","",SUMIF('Dispatch (Challan)'!$C$5:$C$6004,B1705,'Dispatch (Challan)'!$F$5:$F$6004))</f>
        <v/>
      </c>
      <c r="J1705" s="33">
        <f>IF(F1705="","",F1705-I1705)</f>
        <v/>
      </c>
      <c r="K1705" s="28">
        <f>IF(F1705="","",IF(I1705=0,"Pending",IF(I1705&gt;=F1705,"Completed","Partial")))</f>
        <v/>
      </c>
    </row>
    <row r="1706">
      <c r="A1706" s="31" t="n"/>
      <c r="B1706" s="26" t="n"/>
      <c r="C1706" s="26" t="n"/>
      <c r="D1706" s="26" t="n"/>
      <c r="E1706" s="26" t="n"/>
      <c r="F1706" s="27" t="n"/>
      <c r="G1706" s="28">
        <f>IFERROR(IF(E1706="","",VLOOKUP(E1706,'Setup - Mix Design'!$A$5:$I$504,9,0)),"")</f>
        <v/>
      </c>
      <c r="H1706" s="32">
        <f>IF(OR(F1706="",G1706=""),"",F1706*G1706)</f>
        <v/>
      </c>
      <c r="I1706" s="33">
        <f>IF(B1706="","",SUMIF('Dispatch (Challan)'!$C$5:$C$6004,B1706,'Dispatch (Challan)'!$F$5:$F$6004))</f>
        <v/>
      </c>
      <c r="J1706" s="33">
        <f>IF(F1706="","",F1706-I1706)</f>
        <v/>
      </c>
      <c r="K1706" s="28">
        <f>IF(F1706="","",IF(I1706=0,"Pending",IF(I1706&gt;=F1706,"Completed","Partial")))</f>
        <v/>
      </c>
    </row>
    <row r="1707">
      <c r="A1707" s="31" t="n"/>
      <c r="B1707" s="26" t="n"/>
      <c r="C1707" s="26" t="n"/>
      <c r="D1707" s="26" t="n"/>
      <c r="E1707" s="26" t="n"/>
      <c r="F1707" s="27" t="n"/>
      <c r="G1707" s="28">
        <f>IFERROR(IF(E1707="","",VLOOKUP(E1707,'Setup - Mix Design'!$A$5:$I$504,9,0)),"")</f>
        <v/>
      </c>
      <c r="H1707" s="32">
        <f>IF(OR(F1707="",G1707=""),"",F1707*G1707)</f>
        <v/>
      </c>
      <c r="I1707" s="33">
        <f>IF(B1707="","",SUMIF('Dispatch (Challan)'!$C$5:$C$6004,B1707,'Dispatch (Challan)'!$F$5:$F$6004))</f>
        <v/>
      </c>
      <c r="J1707" s="33">
        <f>IF(F1707="","",F1707-I1707)</f>
        <v/>
      </c>
      <c r="K1707" s="28">
        <f>IF(F1707="","",IF(I1707=0,"Pending",IF(I1707&gt;=F1707,"Completed","Partial")))</f>
        <v/>
      </c>
    </row>
    <row r="1708">
      <c r="A1708" s="31" t="n"/>
      <c r="B1708" s="26" t="n"/>
      <c r="C1708" s="26" t="n"/>
      <c r="D1708" s="26" t="n"/>
      <c r="E1708" s="26" t="n"/>
      <c r="F1708" s="27" t="n"/>
      <c r="G1708" s="28">
        <f>IFERROR(IF(E1708="","",VLOOKUP(E1708,'Setup - Mix Design'!$A$5:$I$504,9,0)),"")</f>
        <v/>
      </c>
      <c r="H1708" s="32">
        <f>IF(OR(F1708="",G1708=""),"",F1708*G1708)</f>
        <v/>
      </c>
      <c r="I1708" s="33">
        <f>IF(B1708="","",SUMIF('Dispatch (Challan)'!$C$5:$C$6004,B1708,'Dispatch (Challan)'!$F$5:$F$6004))</f>
        <v/>
      </c>
      <c r="J1708" s="33">
        <f>IF(F1708="","",F1708-I1708)</f>
        <v/>
      </c>
      <c r="K1708" s="28">
        <f>IF(F1708="","",IF(I1708=0,"Pending",IF(I1708&gt;=F1708,"Completed","Partial")))</f>
        <v/>
      </c>
    </row>
    <row r="1709">
      <c r="A1709" s="31" t="n"/>
      <c r="B1709" s="26" t="n"/>
      <c r="C1709" s="26" t="n"/>
      <c r="D1709" s="26" t="n"/>
      <c r="E1709" s="26" t="n"/>
      <c r="F1709" s="27" t="n"/>
      <c r="G1709" s="28">
        <f>IFERROR(IF(E1709="","",VLOOKUP(E1709,'Setup - Mix Design'!$A$5:$I$504,9,0)),"")</f>
        <v/>
      </c>
      <c r="H1709" s="32">
        <f>IF(OR(F1709="",G1709=""),"",F1709*G1709)</f>
        <v/>
      </c>
      <c r="I1709" s="33">
        <f>IF(B1709="","",SUMIF('Dispatch (Challan)'!$C$5:$C$6004,B1709,'Dispatch (Challan)'!$F$5:$F$6004))</f>
        <v/>
      </c>
      <c r="J1709" s="33">
        <f>IF(F1709="","",F1709-I1709)</f>
        <v/>
      </c>
      <c r="K1709" s="28">
        <f>IF(F1709="","",IF(I1709=0,"Pending",IF(I1709&gt;=F1709,"Completed","Partial")))</f>
        <v/>
      </c>
    </row>
    <row r="1710">
      <c r="A1710" s="31" t="n"/>
      <c r="B1710" s="26" t="n"/>
      <c r="C1710" s="26" t="n"/>
      <c r="D1710" s="26" t="n"/>
      <c r="E1710" s="26" t="n"/>
      <c r="F1710" s="27" t="n"/>
      <c r="G1710" s="28">
        <f>IFERROR(IF(E1710="","",VLOOKUP(E1710,'Setup - Mix Design'!$A$5:$I$504,9,0)),"")</f>
        <v/>
      </c>
      <c r="H1710" s="32">
        <f>IF(OR(F1710="",G1710=""),"",F1710*G1710)</f>
        <v/>
      </c>
      <c r="I1710" s="33">
        <f>IF(B1710="","",SUMIF('Dispatch (Challan)'!$C$5:$C$6004,B1710,'Dispatch (Challan)'!$F$5:$F$6004))</f>
        <v/>
      </c>
      <c r="J1710" s="33">
        <f>IF(F1710="","",F1710-I1710)</f>
        <v/>
      </c>
      <c r="K1710" s="28">
        <f>IF(F1710="","",IF(I1710=0,"Pending",IF(I1710&gt;=F1710,"Completed","Partial")))</f>
        <v/>
      </c>
    </row>
    <row r="1711">
      <c r="A1711" s="31" t="n"/>
      <c r="B1711" s="26" t="n"/>
      <c r="C1711" s="26" t="n"/>
      <c r="D1711" s="26" t="n"/>
      <c r="E1711" s="26" t="n"/>
      <c r="F1711" s="27" t="n"/>
      <c r="G1711" s="28">
        <f>IFERROR(IF(E1711="","",VLOOKUP(E1711,'Setup - Mix Design'!$A$5:$I$504,9,0)),"")</f>
        <v/>
      </c>
      <c r="H1711" s="32">
        <f>IF(OR(F1711="",G1711=""),"",F1711*G1711)</f>
        <v/>
      </c>
      <c r="I1711" s="33">
        <f>IF(B1711="","",SUMIF('Dispatch (Challan)'!$C$5:$C$6004,B1711,'Dispatch (Challan)'!$F$5:$F$6004))</f>
        <v/>
      </c>
      <c r="J1711" s="33">
        <f>IF(F1711="","",F1711-I1711)</f>
        <v/>
      </c>
      <c r="K1711" s="28">
        <f>IF(F1711="","",IF(I1711=0,"Pending",IF(I1711&gt;=F1711,"Completed","Partial")))</f>
        <v/>
      </c>
    </row>
    <row r="1712">
      <c r="A1712" s="31" t="n"/>
      <c r="B1712" s="26" t="n"/>
      <c r="C1712" s="26" t="n"/>
      <c r="D1712" s="26" t="n"/>
      <c r="E1712" s="26" t="n"/>
      <c r="F1712" s="27" t="n"/>
      <c r="G1712" s="28">
        <f>IFERROR(IF(E1712="","",VLOOKUP(E1712,'Setup - Mix Design'!$A$5:$I$504,9,0)),"")</f>
        <v/>
      </c>
      <c r="H1712" s="32">
        <f>IF(OR(F1712="",G1712=""),"",F1712*G1712)</f>
        <v/>
      </c>
      <c r="I1712" s="33">
        <f>IF(B1712="","",SUMIF('Dispatch (Challan)'!$C$5:$C$6004,B1712,'Dispatch (Challan)'!$F$5:$F$6004))</f>
        <v/>
      </c>
      <c r="J1712" s="33">
        <f>IF(F1712="","",F1712-I1712)</f>
        <v/>
      </c>
      <c r="K1712" s="28">
        <f>IF(F1712="","",IF(I1712=0,"Pending",IF(I1712&gt;=F1712,"Completed","Partial")))</f>
        <v/>
      </c>
    </row>
    <row r="1713">
      <c r="A1713" s="31" t="n"/>
      <c r="B1713" s="26" t="n"/>
      <c r="C1713" s="26" t="n"/>
      <c r="D1713" s="26" t="n"/>
      <c r="E1713" s="26" t="n"/>
      <c r="F1713" s="27" t="n"/>
      <c r="G1713" s="28">
        <f>IFERROR(IF(E1713="","",VLOOKUP(E1713,'Setup - Mix Design'!$A$5:$I$504,9,0)),"")</f>
        <v/>
      </c>
      <c r="H1713" s="32">
        <f>IF(OR(F1713="",G1713=""),"",F1713*G1713)</f>
        <v/>
      </c>
      <c r="I1713" s="33">
        <f>IF(B1713="","",SUMIF('Dispatch (Challan)'!$C$5:$C$6004,B1713,'Dispatch (Challan)'!$F$5:$F$6004))</f>
        <v/>
      </c>
      <c r="J1713" s="33">
        <f>IF(F1713="","",F1713-I1713)</f>
        <v/>
      </c>
      <c r="K1713" s="28">
        <f>IF(F1713="","",IF(I1713=0,"Pending",IF(I1713&gt;=F1713,"Completed","Partial")))</f>
        <v/>
      </c>
    </row>
    <row r="1714">
      <c r="A1714" s="31" t="n"/>
      <c r="B1714" s="26" t="n"/>
      <c r="C1714" s="26" t="n"/>
      <c r="D1714" s="26" t="n"/>
      <c r="E1714" s="26" t="n"/>
      <c r="F1714" s="27" t="n"/>
      <c r="G1714" s="28">
        <f>IFERROR(IF(E1714="","",VLOOKUP(E1714,'Setup - Mix Design'!$A$5:$I$504,9,0)),"")</f>
        <v/>
      </c>
      <c r="H1714" s="32">
        <f>IF(OR(F1714="",G1714=""),"",F1714*G1714)</f>
        <v/>
      </c>
      <c r="I1714" s="33">
        <f>IF(B1714="","",SUMIF('Dispatch (Challan)'!$C$5:$C$6004,B1714,'Dispatch (Challan)'!$F$5:$F$6004))</f>
        <v/>
      </c>
      <c r="J1714" s="33">
        <f>IF(F1714="","",F1714-I1714)</f>
        <v/>
      </c>
      <c r="K1714" s="28">
        <f>IF(F1714="","",IF(I1714=0,"Pending",IF(I1714&gt;=F1714,"Completed","Partial")))</f>
        <v/>
      </c>
    </row>
    <row r="1715">
      <c r="A1715" s="31" t="n"/>
      <c r="B1715" s="26" t="n"/>
      <c r="C1715" s="26" t="n"/>
      <c r="D1715" s="26" t="n"/>
      <c r="E1715" s="26" t="n"/>
      <c r="F1715" s="27" t="n"/>
      <c r="G1715" s="28">
        <f>IFERROR(IF(E1715="","",VLOOKUP(E1715,'Setup - Mix Design'!$A$5:$I$504,9,0)),"")</f>
        <v/>
      </c>
      <c r="H1715" s="32">
        <f>IF(OR(F1715="",G1715=""),"",F1715*G1715)</f>
        <v/>
      </c>
      <c r="I1715" s="33">
        <f>IF(B1715="","",SUMIF('Dispatch (Challan)'!$C$5:$C$6004,B1715,'Dispatch (Challan)'!$F$5:$F$6004))</f>
        <v/>
      </c>
      <c r="J1715" s="33">
        <f>IF(F1715="","",F1715-I1715)</f>
        <v/>
      </c>
      <c r="K1715" s="28">
        <f>IF(F1715="","",IF(I1715=0,"Pending",IF(I1715&gt;=F1715,"Completed","Partial")))</f>
        <v/>
      </c>
    </row>
    <row r="1716">
      <c r="A1716" s="31" t="n"/>
      <c r="B1716" s="26" t="n"/>
      <c r="C1716" s="26" t="n"/>
      <c r="D1716" s="26" t="n"/>
      <c r="E1716" s="26" t="n"/>
      <c r="F1716" s="27" t="n"/>
      <c r="G1716" s="28">
        <f>IFERROR(IF(E1716="","",VLOOKUP(E1716,'Setup - Mix Design'!$A$5:$I$504,9,0)),"")</f>
        <v/>
      </c>
      <c r="H1716" s="32">
        <f>IF(OR(F1716="",G1716=""),"",F1716*G1716)</f>
        <v/>
      </c>
      <c r="I1716" s="33">
        <f>IF(B1716="","",SUMIF('Dispatch (Challan)'!$C$5:$C$6004,B1716,'Dispatch (Challan)'!$F$5:$F$6004))</f>
        <v/>
      </c>
      <c r="J1716" s="33">
        <f>IF(F1716="","",F1716-I1716)</f>
        <v/>
      </c>
      <c r="K1716" s="28">
        <f>IF(F1716="","",IF(I1716=0,"Pending",IF(I1716&gt;=F1716,"Completed","Partial")))</f>
        <v/>
      </c>
    </row>
    <row r="1717">
      <c r="A1717" s="31" t="n"/>
      <c r="B1717" s="26" t="n"/>
      <c r="C1717" s="26" t="n"/>
      <c r="D1717" s="26" t="n"/>
      <c r="E1717" s="26" t="n"/>
      <c r="F1717" s="27" t="n"/>
      <c r="G1717" s="28">
        <f>IFERROR(IF(E1717="","",VLOOKUP(E1717,'Setup - Mix Design'!$A$5:$I$504,9,0)),"")</f>
        <v/>
      </c>
      <c r="H1717" s="32">
        <f>IF(OR(F1717="",G1717=""),"",F1717*G1717)</f>
        <v/>
      </c>
      <c r="I1717" s="33">
        <f>IF(B1717="","",SUMIF('Dispatch (Challan)'!$C$5:$C$6004,B1717,'Dispatch (Challan)'!$F$5:$F$6004))</f>
        <v/>
      </c>
      <c r="J1717" s="33">
        <f>IF(F1717="","",F1717-I1717)</f>
        <v/>
      </c>
      <c r="K1717" s="28">
        <f>IF(F1717="","",IF(I1717=0,"Pending",IF(I1717&gt;=F1717,"Completed","Partial")))</f>
        <v/>
      </c>
    </row>
    <row r="1718">
      <c r="A1718" s="31" t="n"/>
      <c r="B1718" s="26" t="n"/>
      <c r="C1718" s="26" t="n"/>
      <c r="D1718" s="26" t="n"/>
      <c r="E1718" s="26" t="n"/>
      <c r="F1718" s="27" t="n"/>
      <c r="G1718" s="28">
        <f>IFERROR(IF(E1718="","",VLOOKUP(E1718,'Setup - Mix Design'!$A$5:$I$504,9,0)),"")</f>
        <v/>
      </c>
      <c r="H1718" s="32">
        <f>IF(OR(F1718="",G1718=""),"",F1718*G1718)</f>
        <v/>
      </c>
      <c r="I1718" s="33">
        <f>IF(B1718="","",SUMIF('Dispatch (Challan)'!$C$5:$C$6004,B1718,'Dispatch (Challan)'!$F$5:$F$6004))</f>
        <v/>
      </c>
      <c r="J1718" s="33">
        <f>IF(F1718="","",F1718-I1718)</f>
        <v/>
      </c>
      <c r="K1718" s="28">
        <f>IF(F1718="","",IF(I1718=0,"Pending",IF(I1718&gt;=F1718,"Completed","Partial")))</f>
        <v/>
      </c>
    </row>
    <row r="1719">
      <c r="A1719" s="31" t="n"/>
      <c r="B1719" s="26" t="n"/>
      <c r="C1719" s="26" t="n"/>
      <c r="D1719" s="26" t="n"/>
      <c r="E1719" s="26" t="n"/>
      <c r="F1719" s="27" t="n"/>
      <c r="G1719" s="28">
        <f>IFERROR(IF(E1719="","",VLOOKUP(E1719,'Setup - Mix Design'!$A$5:$I$504,9,0)),"")</f>
        <v/>
      </c>
      <c r="H1719" s="32">
        <f>IF(OR(F1719="",G1719=""),"",F1719*G1719)</f>
        <v/>
      </c>
      <c r="I1719" s="33">
        <f>IF(B1719="","",SUMIF('Dispatch (Challan)'!$C$5:$C$6004,B1719,'Dispatch (Challan)'!$F$5:$F$6004))</f>
        <v/>
      </c>
      <c r="J1719" s="33">
        <f>IF(F1719="","",F1719-I1719)</f>
        <v/>
      </c>
      <c r="K1719" s="28">
        <f>IF(F1719="","",IF(I1719=0,"Pending",IF(I1719&gt;=F1719,"Completed","Partial")))</f>
        <v/>
      </c>
    </row>
    <row r="1720">
      <c r="A1720" s="31" t="n"/>
      <c r="B1720" s="26" t="n"/>
      <c r="C1720" s="26" t="n"/>
      <c r="D1720" s="26" t="n"/>
      <c r="E1720" s="26" t="n"/>
      <c r="F1720" s="27" t="n"/>
      <c r="G1720" s="28">
        <f>IFERROR(IF(E1720="","",VLOOKUP(E1720,'Setup - Mix Design'!$A$5:$I$504,9,0)),"")</f>
        <v/>
      </c>
      <c r="H1720" s="32">
        <f>IF(OR(F1720="",G1720=""),"",F1720*G1720)</f>
        <v/>
      </c>
      <c r="I1720" s="33">
        <f>IF(B1720="","",SUMIF('Dispatch (Challan)'!$C$5:$C$6004,B1720,'Dispatch (Challan)'!$F$5:$F$6004))</f>
        <v/>
      </c>
      <c r="J1720" s="33">
        <f>IF(F1720="","",F1720-I1720)</f>
        <v/>
      </c>
      <c r="K1720" s="28">
        <f>IF(F1720="","",IF(I1720=0,"Pending",IF(I1720&gt;=F1720,"Completed","Partial")))</f>
        <v/>
      </c>
    </row>
    <row r="1721">
      <c r="A1721" s="31" t="n"/>
      <c r="B1721" s="26" t="n"/>
      <c r="C1721" s="26" t="n"/>
      <c r="D1721" s="26" t="n"/>
      <c r="E1721" s="26" t="n"/>
      <c r="F1721" s="27" t="n"/>
      <c r="G1721" s="28">
        <f>IFERROR(IF(E1721="","",VLOOKUP(E1721,'Setup - Mix Design'!$A$5:$I$504,9,0)),"")</f>
        <v/>
      </c>
      <c r="H1721" s="32">
        <f>IF(OR(F1721="",G1721=""),"",F1721*G1721)</f>
        <v/>
      </c>
      <c r="I1721" s="33">
        <f>IF(B1721="","",SUMIF('Dispatch (Challan)'!$C$5:$C$6004,B1721,'Dispatch (Challan)'!$F$5:$F$6004))</f>
        <v/>
      </c>
      <c r="J1721" s="33">
        <f>IF(F1721="","",F1721-I1721)</f>
        <v/>
      </c>
      <c r="K1721" s="28">
        <f>IF(F1721="","",IF(I1721=0,"Pending",IF(I1721&gt;=F1721,"Completed","Partial")))</f>
        <v/>
      </c>
    </row>
    <row r="1722">
      <c r="A1722" s="31" t="n"/>
      <c r="B1722" s="26" t="n"/>
      <c r="C1722" s="26" t="n"/>
      <c r="D1722" s="26" t="n"/>
      <c r="E1722" s="26" t="n"/>
      <c r="F1722" s="27" t="n"/>
      <c r="G1722" s="28">
        <f>IFERROR(IF(E1722="","",VLOOKUP(E1722,'Setup - Mix Design'!$A$5:$I$504,9,0)),"")</f>
        <v/>
      </c>
      <c r="H1722" s="32">
        <f>IF(OR(F1722="",G1722=""),"",F1722*G1722)</f>
        <v/>
      </c>
      <c r="I1722" s="33">
        <f>IF(B1722="","",SUMIF('Dispatch (Challan)'!$C$5:$C$6004,B1722,'Dispatch (Challan)'!$F$5:$F$6004))</f>
        <v/>
      </c>
      <c r="J1722" s="33">
        <f>IF(F1722="","",F1722-I1722)</f>
        <v/>
      </c>
      <c r="K1722" s="28">
        <f>IF(F1722="","",IF(I1722=0,"Pending",IF(I1722&gt;=F1722,"Completed","Partial")))</f>
        <v/>
      </c>
    </row>
    <row r="1723">
      <c r="A1723" s="31" t="n"/>
      <c r="B1723" s="26" t="n"/>
      <c r="C1723" s="26" t="n"/>
      <c r="D1723" s="26" t="n"/>
      <c r="E1723" s="26" t="n"/>
      <c r="F1723" s="27" t="n"/>
      <c r="G1723" s="28">
        <f>IFERROR(IF(E1723="","",VLOOKUP(E1723,'Setup - Mix Design'!$A$5:$I$504,9,0)),"")</f>
        <v/>
      </c>
      <c r="H1723" s="32">
        <f>IF(OR(F1723="",G1723=""),"",F1723*G1723)</f>
        <v/>
      </c>
      <c r="I1723" s="33">
        <f>IF(B1723="","",SUMIF('Dispatch (Challan)'!$C$5:$C$6004,B1723,'Dispatch (Challan)'!$F$5:$F$6004))</f>
        <v/>
      </c>
      <c r="J1723" s="33">
        <f>IF(F1723="","",F1723-I1723)</f>
        <v/>
      </c>
      <c r="K1723" s="28">
        <f>IF(F1723="","",IF(I1723=0,"Pending",IF(I1723&gt;=F1723,"Completed","Partial")))</f>
        <v/>
      </c>
    </row>
    <row r="1724">
      <c r="A1724" s="31" t="n"/>
      <c r="B1724" s="26" t="n"/>
      <c r="C1724" s="26" t="n"/>
      <c r="D1724" s="26" t="n"/>
      <c r="E1724" s="26" t="n"/>
      <c r="F1724" s="27" t="n"/>
      <c r="G1724" s="28">
        <f>IFERROR(IF(E1724="","",VLOOKUP(E1724,'Setup - Mix Design'!$A$5:$I$504,9,0)),"")</f>
        <v/>
      </c>
      <c r="H1724" s="32">
        <f>IF(OR(F1724="",G1724=""),"",F1724*G1724)</f>
        <v/>
      </c>
      <c r="I1724" s="33">
        <f>IF(B1724="","",SUMIF('Dispatch (Challan)'!$C$5:$C$6004,B1724,'Dispatch (Challan)'!$F$5:$F$6004))</f>
        <v/>
      </c>
      <c r="J1724" s="33">
        <f>IF(F1724="","",F1724-I1724)</f>
        <v/>
      </c>
      <c r="K1724" s="28">
        <f>IF(F1724="","",IF(I1724=0,"Pending",IF(I1724&gt;=F1724,"Completed","Partial")))</f>
        <v/>
      </c>
    </row>
    <row r="1725">
      <c r="A1725" s="31" t="n"/>
      <c r="B1725" s="26" t="n"/>
      <c r="C1725" s="26" t="n"/>
      <c r="D1725" s="26" t="n"/>
      <c r="E1725" s="26" t="n"/>
      <c r="F1725" s="27" t="n"/>
      <c r="G1725" s="28">
        <f>IFERROR(IF(E1725="","",VLOOKUP(E1725,'Setup - Mix Design'!$A$5:$I$504,9,0)),"")</f>
        <v/>
      </c>
      <c r="H1725" s="32">
        <f>IF(OR(F1725="",G1725=""),"",F1725*G1725)</f>
        <v/>
      </c>
      <c r="I1725" s="33">
        <f>IF(B1725="","",SUMIF('Dispatch (Challan)'!$C$5:$C$6004,B1725,'Dispatch (Challan)'!$F$5:$F$6004))</f>
        <v/>
      </c>
      <c r="J1725" s="33">
        <f>IF(F1725="","",F1725-I1725)</f>
        <v/>
      </c>
      <c r="K1725" s="28">
        <f>IF(F1725="","",IF(I1725=0,"Pending",IF(I1725&gt;=F1725,"Completed","Partial")))</f>
        <v/>
      </c>
    </row>
    <row r="1726">
      <c r="A1726" s="31" t="n"/>
      <c r="B1726" s="26" t="n"/>
      <c r="C1726" s="26" t="n"/>
      <c r="D1726" s="26" t="n"/>
      <c r="E1726" s="26" t="n"/>
      <c r="F1726" s="27" t="n"/>
      <c r="G1726" s="28">
        <f>IFERROR(IF(E1726="","",VLOOKUP(E1726,'Setup - Mix Design'!$A$5:$I$504,9,0)),"")</f>
        <v/>
      </c>
      <c r="H1726" s="32">
        <f>IF(OR(F1726="",G1726=""),"",F1726*G1726)</f>
        <v/>
      </c>
      <c r="I1726" s="33">
        <f>IF(B1726="","",SUMIF('Dispatch (Challan)'!$C$5:$C$6004,B1726,'Dispatch (Challan)'!$F$5:$F$6004))</f>
        <v/>
      </c>
      <c r="J1726" s="33">
        <f>IF(F1726="","",F1726-I1726)</f>
        <v/>
      </c>
      <c r="K1726" s="28">
        <f>IF(F1726="","",IF(I1726=0,"Pending",IF(I1726&gt;=F1726,"Completed","Partial")))</f>
        <v/>
      </c>
    </row>
    <row r="1727">
      <c r="A1727" s="31" t="n"/>
      <c r="B1727" s="26" t="n"/>
      <c r="C1727" s="26" t="n"/>
      <c r="D1727" s="26" t="n"/>
      <c r="E1727" s="26" t="n"/>
      <c r="F1727" s="27" t="n"/>
      <c r="G1727" s="28">
        <f>IFERROR(IF(E1727="","",VLOOKUP(E1727,'Setup - Mix Design'!$A$5:$I$504,9,0)),"")</f>
        <v/>
      </c>
      <c r="H1727" s="32">
        <f>IF(OR(F1727="",G1727=""),"",F1727*G1727)</f>
        <v/>
      </c>
      <c r="I1727" s="33">
        <f>IF(B1727="","",SUMIF('Dispatch (Challan)'!$C$5:$C$6004,B1727,'Dispatch (Challan)'!$F$5:$F$6004))</f>
        <v/>
      </c>
      <c r="J1727" s="33">
        <f>IF(F1727="","",F1727-I1727)</f>
        <v/>
      </c>
      <c r="K1727" s="28">
        <f>IF(F1727="","",IF(I1727=0,"Pending",IF(I1727&gt;=F1727,"Completed","Partial")))</f>
        <v/>
      </c>
    </row>
    <row r="1728">
      <c r="A1728" s="31" t="n"/>
      <c r="B1728" s="26" t="n"/>
      <c r="C1728" s="26" t="n"/>
      <c r="D1728" s="26" t="n"/>
      <c r="E1728" s="26" t="n"/>
      <c r="F1728" s="27" t="n"/>
      <c r="G1728" s="28">
        <f>IFERROR(IF(E1728="","",VLOOKUP(E1728,'Setup - Mix Design'!$A$5:$I$504,9,0)),"")</f>
        <v/>
      </c>
      <c r="H1728" s="32">
        <f>IF(OR(F1728="",G1728=""),"",F1728*G1728)</f>
        <v/>
      </c>
      <c r="I1728" s="33">
        <f>IF(B1728="","",SUMIF('Dispatch (Challan)'!$C$5:$C$6004,B1728,'Dispatch (Challan)'!$F$5:$F$6004))</f>
        <v/>
      </c>
      <c r="J1728" s="33">
        <f>IF(F1728="","",F1728-I1728)</f>
        <v/>
      </c>
      <c r="K1728" s="28">
        <f>IF(F1728="","",IF(I1728=0,"Pending",IF(I1728&gt;=F1728,"Completed","Partial")))</f>
        <v/>
      </c>
    </row>
    <row r="1729">
      <c r="A1729" s="31" t="n"/>
      <c r="B1729" s="26" t="n"/>
      <c r="C1729" s="26" t="n"/>
      <c r="D1729" s="26" t="n"/>
      <c r="E1729" s="26" t="n"/>
      <c r="F1729" s="27" t="n"/>
      <c r="G1729" s="28">
        <f>IFERROR(IF(E1729="","",VLOOKUP(E1729,'Setup - Mix Design'!$A$5:$I$504,9,0)),"")</f>
        <v/>
      </c>
      <c r="H1729" s="32">
        <f>IF(OR(F1729="",G1729=""),"",F1729*G1729)</f>
        <v/>
      </c>
      <c r="I1729" s="33">
        <f>IF(B1729="","",SUMIF('Dispatch (Challan)'!$C$5:$C$6004,B1729,'Dispatch (Challan)'!$F$5:$F$6004))</f>
        <v/>
      </c>
      <c r="J1729" s="33">
        <f>IF(F1729="","",F1729-I1729)</f>
        <v/>
      </c>
      <c r="K1729" s="28">
        <f>IF(F1729="","",IF(I1729=0,"Pending",IF(I1729&gt;=F1729,"Completed","Partial")))</f>
        <v/>
      </c>
    </row>
    <row r="1730">
      <c r="A1730" s="31" t="n"/>
      <c r="B1730" s="26" t="n"/>
      <c r="C1730" s="26" t="n"/>
      <c r="D1730" s="26" t="n"/>
      <c r="E1730" s="26" t="n"/>
      <c r="F1730" s="27" t="n"/>
      <c r="G1730" s="28">
        <f>IFERROR(IF(E1730="","",VLOOKUP(E1730,'Setup - Mix Design'!$A$5:$I$504,9,0)),"")</f>
        <v/>
      </c>
      <c r="H1730" s="32">
        <f>IF(OR(F1730="",G1730=""),"",F1730*G1730)</f>
        <v/>
      </c>
      <c r="I1730" s="33">
        <f>IF(B1730="","",SUMIF('Dispatch (Challan)'!$C$5:$C$6004,B1730,'Dispatch (Challan)'!$F$5:$F$6004))</f>
        <v/>
      </c>
      <c r="J1730" s="33">
        <f>IF(F1730="","",F1730-I1730)</f>
        <v/>
      </c>
      <c r="K1730" s="28">
        <f>IF(F1730="","",IF(I1730=0,"Pending",IF(I1730&gt;=F1730,"Completed","Partial")))</f>
        <v/>
      </c>
    </row>
    <row r="1731">
      <c r="A1731" s="31" t="n"/>
      <c r="B1731" s="26" t="n"/>
      <c r="C1731" s="26" t="n"/>
      <c r="D1731" s="26" t="n"/>
      <c r="E1731" s="26" t="n"/>
      <c r="F1731" s="27" t="n"/>
      <c r="G1731" s="28">
        <f>IFERROR(IF(E1731="","",VLOOKUP(E1731,'Setup - Mix Design'!$A$5:$I$504,9,0)),"")</f>
        <v/>
      </c>
      <c r="H1731" s="32">
        <f>IF(OR(F1731="",G1731=""),"",F1731*G1731)</f>
        <v/>
      </c>
      <c r="I1731" s="33">
        <f>IF(B1731="","",SUMIF('Dispatch (Challan)'!$C$5:$C$6004,B1731,'Dispatch (Challan)'!$F$5:$F$6004))</f>
        <v/>
      </c>
      <c r="J1731" s="33">
        <f>IF(F1731="","",F1731-I1731)</f>
        <v/>
      </c>
      <c r="K1731" s="28">
        <f>IF(F1731="","",IF(I1731=0,"Pending",IF(I1731&gt;=F1731,"Completed","Partial")))</f>
        <v/>
      </c>
    </row>
    <row r="1732">
      <c r="A1732" s="31" t="n"/>
      <c r="B1732" s="26" t="n"/>
      <c r="C1732" s="26" t="n"/>
      <c r="D1732" s="26" t="n"/>
      <c r="E1732" s="26" t="n"/>
      <c r="F1732" s="27" t="n"/>
      <c r="G1732" s="28">
        <f>IFERROR(IF(E1732="","",VLOOKUP(E1732,'Setup - Mix Design'!$A$5:$I$504,9,0)),"")</f>
        <v/>
      </c>
      <c r="H1732" s="32">
        <f>IF(OR(F1732="",G1732=""),"",F1732*G1732)</f>
        <v/>
      </c>
      <c r="I1732" s="33">
        <f>IF(B1732="","",SUMIF('Dispatch (Challan)'!$C$5:$C$6004,B1732,'Dispatch (Challan)'!$F$5:$F$6004))</f>
        <v/>
      </c>
      <c r="J1732" s="33">
        <f>IF(F1732="","",F1732-I1732)</f>
        <v/>
      </c>
      <c r="K1732" s="28">
        <f>IF(F1732="","",IF(I1732=0,"Pending",IF(I1732&gt;=F1732,"Completed","Partial")))</f>
        <v/>
      </c>
    </row>
    <row r="1733">
      <c r="A1733" s="31" t="n"/>
      <c r="B1733" s="26" t="n"/>
      <c r="C1733" s="26" t="n"/>
      <c r="D1733" s="26" t="n"/>
      <c r="E1733" s="26" t="n"/>
      <c r="F1733" s="27" t="n"/>
      <c r="G1733" s="28">
        <f>IFERROR(IF(E1733="","",VLOOKUP(E1733,'Setup - Mix Design'!$A$5:$I$504,9,0)),"")</f>
        <v/>
      </c>
      <c r="H1733" s="32">
        <f>IF(OR(F1733="",G1733=""),"",F1733*G1733)</f>
        <v/>
      </c>
      <c r="I1733" s="33">
        <f>IF(B1733="","",SUMIF('Dispatch (Challan)'!$C$5:$C$6004,B1733,'Dispatch (Challan)'!$F$5:$F$6004))</f>
        <v/>
      </c>
      <c r="J1733" s="33">
        <f>IF(F1733="","",F1733-I1733)</f>
        <v/>
      </c>
      <c r="K1733" s="28">
        <f>IF(F1733="","",IF(I1733=0,"Pending",IF(I1733&gt;=F1733,"Completed","Partial")))</f>
        <v/>
      </c>
    </row>
    <row r="1734">
      <c r="A1734" s="31" t="n"/>
      <c r="B1734" s="26" t="n"/>
      <c r="C1734" s="26" t="n"/>
      <c r="D1734" s="26" t="n"/>
      <c r="E1734" s="26" t="n"/>
      <c r="F1734" s="27" t="n"/>
      <c r="G1734" s="28">
        <f>IFERROR(IF(E1734="","",VLOOKUP(E1734,'Setup - Mix Design'!$A$5:$I$504,9,0)),"")</f>
        <v/>
      </c>
      <c r="H1734" s="32">
        <f>IF(OR(F1734="",G1734=""),"",F1734*G1734)</f>
        <v/>
      </c>
      <c r="I1734" s="33">
        <f>IF(B1734="","",SUMIF('Dispatch (Challan)'!$C$5:$C$6004,B1734,'Dispatch (Challan)'!$F$5:$F$6004))</f>
        <v/>
      </c>
      <c r="J1734" s="33">
        <f>IF(F1734="","",F1734-I1734)</f>
        <v/>
      </c>
      <c r="K1734" s="28">
        <f>IF(F1734="","",IF(I1734=0,"Pending",IF(I1734&gt;=F1734,"Completed","Partial")))</f>
        <v/>
      </c>
    </row>
    <row r="1735">
      <c r="A1735" s="31" t="n"/>
      <c r="B1735" s="26" t="n"/>
      <c r="C1735" s="26" t="n"/>
      <c r="D1735" s="26" t="n"/>
      <c r="E1735" s="26" t="n"/>
      <c r="F1735" s="27" t="n"/>
      <c r="G1735" s="28">
        <f>IFERROR(IF(E1735="","",VLOOKUP(E1735,'Setup - Mix Design'!$A$5:$I$504,9,0)),"")</f>
        <v/>
      </c>
      <c r="H1735" s="32">
        <f>IF(OR(F1735="",G1735=""),"",F1735*G1735)</f>
        <v/>
      </c>
      <c r="I1735" s="33">
        <f>IF(B1735="","",SUMIF('Dispatch (Challan)'!$C$5:$C$6004,B1735,'Dispatch (Challan)'!$F$5:$F$6004))</f>
        <v/>
      </c>
      <c r="J1735" s="33">
        <f>IF(F1735="","",F1735-I1735)</f>
        <v/>
      </c>
      <c r="K1735" s="28">
        <f>IF(F1735="","",IF(I1735=0,"Pending",IF(I1735&gt;=F1735,"Completed","Partial")))</f>
        <v/>
      </c>
    </row>
    <row r="1736">
      <c r="A1736" s="31" t="n"/>
      <c r="B1736" s="26" t="n"/>
      <c r="C1736" s="26" t="n"/>
      <c r="D1736" s="26" t="n"/>
      <c r="E1736" s="26" t="n"/>
      <c r="F1736" s="27" t="n"/>
      <c r="G1736" s="28">
        <f>IFERROR(IF(E1736="","",VLOOKUP(E1736,'Setup - Mix Design'!$A$5:$I$504,9,0)),"")</f>
        <v/>
      </c>
      <c r="H1736" s="32">
        <f>IF(OR(F1736="",G1736=""),"",F1736*G1736)</f>
        <v/>
      </c>
      <c r="I1736" s="33">
        <f>IF(B1736="","",SUMIF('Dispatch (Challan)'!$C$5:$C$6004,B1736,'Dispatch (Challan)'!$F$5:$F$6004))</f>
        <v/>
      </c>
      <c r="J1736" s="33">
        <f>IF(F1736="","",F1736-I1736)</f>
        <v/>
      </c>
      <c r="K1736" s="28">
        <f>IF(F1736="","",IF(I1736=0,"Pending",IF(I1736&gt;=F1736,"Completed","Partial")))</f>
        <v/>
      </c>
    </row>
    <row r="1737">
      <c r="A1737" s="31" t="n"/>
      <c r="B1737" s="26" t="n"/>
      <c r="C1737" s="26" t="n"/>
      <c r="D1737" s="26" t="n"/>
      <c r="E1737" s="26" t="n"/>
      <c r="F1737" s="27" t="n"/>
      <c r="G1737" s="28">
        <f>IFERROR(IF(E1737="","",VLOOKUP(E1737,'Setup - Mix Design'!$A$5:$I$504,9,0)),"")</f>
        <v/>
      </c>
      <c r="H1737" s="32">
        <f>IF(OR(F1737="",G1737=""),"",F1737*G1737)</f>
        <v/>
      </c>
      <c r="I1737" s="33">
        <f>IF(B1737="","",SUMIF('Dispatch (Challan)'!$C$5:$C$6004,B1737,'Dispatch (Challan)'!$F$5:$F$6004))</f>
        <v/>
      </c>
      <c r="J1737" s="33">
        <f>IF(F1737="","",F1737-I1737)</f>
        <v/>
      </c>
      <c r="K1737" s="28">
        <f>IF(F1737="","",IF(I1737=0,"Pending",IF(I1737&gt;=F1737,"Completed","Partial")))</f>
        <v/>
      </c>
    </row>
    <row r="1738">
      <c r="A1738" s="31" t="n"/>
      <c r="B1738" s="26" t="n"/>
      <c r="C1738" s="26" t="n"/>
      <c r="D1738" s="26" t="n"/>
      <c r="E1738" s="26" t="n"/>
      <c r="F1738" s="27" t="n"/>
      <c r="G1738" s="28">
        <f>IFERROR(IF(E1738="","",VLOOKUP(E1738,'Setup - Mix Design'!$A$5:$I$504,9,0)),"")</f>
        <v/>
      </c>
      <c r="H1738" s="32">
        <f>IF(OR(F1738="",G1738=""),"",F1738*G1738)</f>
        <v/>
      </c>
      <c r="I1738" s="33">
        <f>IF(B1738="","",SUMIF('Dispatch (Challan)'!$C$5:$C$6004,B1738,'Dispatch (Challan)'!$F$5:$F$6004))</f>
        <v/>
      </c>
      <c r="J1738" s="33">
        <f>IF(F1738="","",F1738-I1738)</f>
        <v/>
      </c>
      <c r="K1738" s="28">
        <f>IF(F1738="","",IF(I1738=0,"Pending",IF(I1738&gt;=F1738,"Completed","Partial")))</f>
        <v/>
      </c>
    </row>
    <row r="1739">
      <c r="A1739" s="31" t="n"/>
      <c r="B1739" s="26" t="n"/>
      <c r="C1739" s="26" t="n"/>
      <c r="D1739" s="26" t="n"/>
      <c r="E1739" s="26" t="n"/>
      <c r="F1739" s="27" t="n"/>
      <c r="G1739" s="28">
        <f>IFERROR(IF(E1739="","",VLOOKUP(E1739,'Setup - Mix Design'!$A$5:$I$504,9,0)),"")</f>
        <v/>
      </c>
      <c r="H1739" s="32">
        <f>IF(OR(F1739="",G1739=""),"",F1739*G1739)</f>
        <v/>
      </c>
      <c r="I1739" s="33">
        <f>IF(B1739="","",SUMIF('Dispatch (Challan)'!$C$5:$C$6004,B1739,'Dispatch (Challan)'!$F$5:$F$6004))</f>
        <v/>
      </c>
      <c r="J1739" s="33">
        <f>IF(F1739="","",F1739-I1739)</f>
        <v/>
      </c>
      <c r="K1739" s="28">
        <f>IF(F1739="","",IF(I1739=0,"Pending",IF(I1739&gt;=F1739,"Completed","Partial")))</f>
        <v/>
      </c>
    </row>
    <row r="1740">
      <c r="A1740" s="31" t="n"/>
      <c r="B1740" s="26" t="n"/>
      <c r="C1740" s="26" t="n"/>
      <c r="D1740" s="26" t="n"/>
      <c r="E1740" s="26" t="n"/>
      <c r="F1740" s="27" t="n"/>
      <c r="G1740" s="28">
        <f>IFERROR(IF(E1740="","",VLOOKUP(E1740,'Setup - Mix Design'!$A$5:$I$504,9,0)),"")</f>
        <v/>
      </c>
      <c r="H1740" s="32">
        <f>IF(OR(F1740="",G1740=""),"",F1740*G1740)</f>
        <v/>
      </c>
      <c r="I1740" s="33">
        <f>IF(B1740="","",SUMIF('Dispatch (Challan)'!$C$5:$C$6004,B1740,'Dispatch (Challan)'!$F$5:$F$6004))</f>
        <v/>
      </c>
      <c r="J1740" s="33">
        <f>IF(F1740="","",F1740-I1740)</f>
        <v/>
      </c>
      <c r="K1740" s="28">
        <f>IF(F1740="","",IF(I1740=0,"Pending",IF(I1740&gt;=F1740,"Completed","Partial")))</f>
        <v/>
      </c>
    </row>
    <row r="1741">
      <c r="A1741" s="31" t="n"/>
      <c r="B1741" s="26" t="n"/>
      <c r="C1741" s="26" t="n"/>
      <c r="D1741" s="26" t="n"/>
      <c r="E1741" s="26" t="n"/>
      <c r="F1741" s="27" t="n"/>
      <c r="G1741" s="28">
        <f>IFERROR(IF(E1741="","",VLOOKUP(E1741,'Setup - Mix Design'!$A$5:$I$504,9,0)),"")</f>
        <v/>
      </c>
      <c r="H1741" s="32">
        <f>IF(OR(F1741="",G1741=""),"",F1741*G1741)</f>
        <v/>
      </c>
      <c r="I1741" s="33">
        <f>IF(B1741="","",SUMIF('Dispatch (Challan)'!$C$5:$C$6004,B1741,'Dispatch (Challan)'!$F$5:$F$6004))</f>
        <v/>
      </c>
      <c r="J1741" s="33">
        <f>IF(F1741="","",F1741-I1741)</f>
        <v/>
      </c>
      <c r="K1741" s="28">
        <f>IF(F1741="","",IF(I1741=0,"Pending",IF(I1741&gt;=F1741,"Completed","Partial")))</f>
        <v/>
      </c>
    </row>
    <row r="1742">
      <c r="A1742" s="31" t="n"/>
      <c r="B1742" s="26" t="n"/>
      <c r="C1742" s="26" t="n"/>
      <c r="D1742" s="26" t="n"/>
      <c r="E1742" s="26" t="n"/>
      <c r="F1742" s="27" t="n"/>
      <c r="G1742" s="28">
        <f>IFERROR(IF(E1742="","",VLOOKUP(E1742,'Setup - Mix Design'!$A$5:$I$504,9,0)),"")</f>
        <v/>
      </c>
      <c r="H1742" s="32">
        <f>IF(OR(F1742="",G1742=""),"",F1742*G1742)</f>
        <v/>
      </c>
      <c r="I1742" s="33">
        <f>IF(B1742="","",SUMIF('Dispatch (Challan)'!$C$5:$C$6004,B1742,'Dispatch (Challan)'!$F$5:$F$6004))</f>
        <v/>
      </c>
      <c r="J1742" s="33">
        <f>IF(F1742="","",F1742-I1742)</f>
        <v/>
      </c>
      <c r="K1742" s="28">
        <f>IF(F1742="","",IF(I1742=0,"Pending",IF(I1742&gt;=F1742,"Completed","Partial")))</f>
        <v/>
      </c>
    </row>
    <row r="1743">
      <c r="A1743" s="31" t="n"/>
      <c r="B1743" s="26" t="n"/>
      <c r="C1743" s="26" t="n"/>
      <c r="D1743" s="26" t="n"/>
      <c r="E1743" s="26" t="n"/>
      <c r="F1743" s="27" t="n"/>
      <c r="G1743" s="28">
        <f>IFERROR(IF(E1743="","",VLOOKUP(E1743,'Setup - Mix Design'!$A$5:$I$504,9,0)),"")</f>
        <v/>
      </c>
      <c r="H1743" s="32">
        <f>IF(OR(F1743="",G1743=""),"",F1743*G1743)</f>
        <v/>
      </c>
      <c r="I1743" s="33">
        <f>IF(B1743="","",SUMIF('Dispatch (Challan)'!$C$5:$C$6004,B1743,'Dispatch (Challan)'!$F$5:$F$6004))</f>
        <v/>
      </c>
      <c r="J1743" s="33">
        <f>IF(F1743="","",F1743-I1743)</f>
        <v/>
      </c>
      <c r="K1743" s="28">
        <f>IF(F1743="","",IF(I1743=0,"Pending",IF(I1743&gt;=F1743,"Completed","Partial")))</f>
        <v/>
      </c>
    </row>
    <row r="1744">
      <c r="A1744" s="31" t="n"/>
      <c r="B1744" s="26" t="n"/>
      <c r="C1744" s="26" t="n"/>
      <c r="D1744" s="26" t="n"/>
      <c r="E1744" s="26" t="n"/>
      <c r="F1744" s="27" t="n"/>
      <c r="G1744" s="28">
        <f>IFERROR(IF(E1744="","",VLOOKUP(E1744,'Setup - Mix Design'!$A$5:$I$504,9,0)),"")</f>
        <v/>
      </c>
      <c r="H1744" s="32">
        <f>IF(OR(F1744="",G1744=""),"",F1744*G1744)</f>
        <v/>
      </c>
      <c r="I1744" s="33">
        <f>IF(B1744="","",SUMIF('Dispatch (Challan)'!$C$5:$C$6004,B1744,'Dispatch (Challan)'!$F$5:$F$6004))</f>
        <v/>
      </c>
      <c r="J1744" s="33">
        <f>IF(F1744="","",F1744-I1744)</f>
        <v/>
      </c>
      <c r="K1744" s="28">
        <f>IF(F1744="","",IF(I1744=0,"Pending",IF(I1744&gt;=F1744,"Completed","Partial")))</f>
        <v/>
      </c>
    </row>
    <row r="1745">
      <c r="A1745" s="31" t="n"/>
      <c r="B1745" s="26" t="n"/>
      <c r="C1745" s="26" t="n"/>
      <c r="D1745" s="26" t="n"/>
      <c r="E1745" s="26" t="n"/>
      <c r="F1745" s="27" t="n"/>
      <c r="G1745" s="28">
        <f>IFERROR(IF(E1745="","",VLOOKUP(E1745,'Setup - Mix Design'!$A$5:$I$504,9,0)),"")</f>
        <v/>
      </c>
      <c r="H1745" s="32">
        <f>IF(OR(F1745="",G1745=""),"",F1745*G1745)</f>
        <v/>
      </c>
      <c r="I1745" s="33">
        <f>IF(B1745="","",SUMIF('Dispatch (Challan)'!$C$5:$C$6004,B1745,'Dispatch (Challan)'!$F$5:$F$6004))</f>
        <v/>
      </c>
      <c r="J1745" s="33">
        <f>IF(F1745="","",F1745-I1745)</f>
        <v/>
      </c>
      <c r="K1745" s="28">
        <f>IF(F1745="","",IF(I1745=0,"Pending",IF(I1745&gt;=F1745,"Completed","Partial")))</f>
        <v/>
      </c>
    </row>
    <row r="1746">
      <c r="A1746" s="31" t="n"/>
      <c r="B1746" s="26" t="n"/>
      <c r="C1746" s="26" t="n"/>
      <c r="D1746" s="26" t="n"/>
      <c r="E1746" s="26" t="n"/>
      <c r="F1746" s="27" t="n"/>
      <c r="G1746" s="28">
        <f>IFERROR(IF(E1746="","",VLOOKUP(E1746,'Setup - Mix Design'!$A$5:$I$504,9,0)),"")</f>
        <v/>
      </c>
      <c r="H1746" s="32">
        <f>IF(OR(F1746="",G1746=""),"",F1746*G1746)</f>
        <v/>
      </c>
      <c r="I1746" s="33">
        <f>IF(B1746="","",SUMIF('Dispatch (Challan)'!$C$5:$C$6004,B1746,'Dispatch (Challan)'!$F$5:$F$6004))</f>
        <v/>
      </c>
      <c r="J1746" s="33">
        <f>IF(F1746="","",F1746-I1746)</f>
        <v/>
      </c>
      <c r="K1746" s="28">
        <f>IF(F1746="","",IF(I1746=0,"Pending",IF(I1746&gt;=F1746,"Completed","Partial")))</f>
        <v/>
      </c>
    </row>
    <row r="1747">
      <c r="A1747" s="31" t="n"/>
      <c r="B1747" s="26" t="n"/>
      <c r="C1747" s="26" t="n"/>
      <c r="D1747" s="26" t="n"/>
      <c r="E1747" s="26" t="n"/>
      <c r="F1747" s="27" t="n"/>
      <c r="G1747" s="28">
        <f>IFERROR(IF(E1747="","",VLOOKUP(E1747,'Setup - Mix Design'!$A$5:$I$504,9,0)),"")</f>
        <v/>
      </c>
      <c r="H1747" s="32">
        <f>IF(OR(F1747="",G1747=""),"",F1747*G1747)</f>
        <v/>
      </c>
      <c r="I1747" s="33">
        <f>IF(B1747="","",SUMIF('Dispatch (Challan)'!$C$5:$C$6004,B1747,'Dispatch (Challan)'!$F$5:$F$6004))</f>
        <v/>
      </c>
      <c r="J1747" s="33">
        <f>IF(F1747="","",F1747-I1747)</f>
        <v/>
      </c>
      <c r="K1747" s="28">
        <f>IF(F1747="","",IF(I1747=0,"Pending",IF(I1747&gt;=F1747,"Completed","Partial")))</f>
        <v/>
      </c>
    </row>
    <row r="1748">
      <c r="A1748" s="31" t="n"/>
      <c r="B1748" s="26" t="n"/>
      <c r="C1748" s="26" t="n"/>
      <c r="D1748" s="26" t="n"/>
      <c r="E1748" s="26" t="n"/>
      <c r="F1748" s="27" t="n"/>
      <c r="G1748" s="28">
        <f>IFERROR(IF(E1748="","",VLOOKUP(E1748,'Setup - Mix Design'!$A$5:$I$504,9,0)),"")</f>
        <v/>
      </c>
      <c r="H1748" s="32">
        <f>IF(OR(F1748="",G1748=""),"",F1748*G1748)</f>
        <v/>
      </c>
      <c r="I1748" s="33">
        <f>IF(B1748="","",SUMIF('Dispatch (Challan)'!$C$5:$C$6004,B1748,'Dispatch (Challan)'!$F$5:$F$6004))</f>
        <v/>
      </c>
      <c r="J1748" s="33">
        <f>IF(F1748="","",F1748-I1748)</f>
        <v/>
      </c>
      <c r="K1748" s="28">
        <f>IF(F1748="","",IF(I1748=0,"Pending",IF(I1748&gt;=F1748,"Completed","Partial")))</f>
        <v/>
      </c>
    </row>
    <row r="1749">
      <c r="A1749" s="31" t="n"/>
      <c r="B1749" s="26" t="n"/>
      <c r="C1749" s="26" t="n"/>
      <c r="D1749" s="26" t="n"/>
      <c r="E1749" s="26" t="n"/>
      <c r="F1749" s="27" t="n"/>
      <c r="G1749" s="28">
        <f>IFERROR(IF(E1749="","",VLOOKUP(E1749,'Setup - Mix Design'!$A$5:$I$504,9,0)),"")</f>
        <v/>
      </c>
      <c r="H1749" s="32">
        <f>IF(OR(F1749="",G1749=""),"",F1749*G1749)</f>
        <v/>
      </c>
      <c r="I1749" s="33">
        <f>IF(B1749="","",SUMIF('Dispatch (Challan)'!$C$5:$C$6004,B1749,'Dispatch (Challan)'!$F$5:$F$6004))</f>
        <v/>
      </c>
      <c r="J1749" s="33">
        <f>IF(F1749="","",F1749-I1749)</f>
        <v/>
      </c>
      <c r="K1749" s="28">
        <f>IF(F1749="","",IF(I1749=0,"Pending",IF(I1749&gt;=F1749,"Completed","Partial")))</f>
        <v/>
      </c>
    </row>
    <row r="1750">
      <c r="A1750" s="31" t="n"/>
      <c r="B1750" s="26" t="n"/>
      <c r="C1750" s="26" t="n"/>
      <c r="D1750" s="26" t="n"/>
      <c r="E1750" s="26" t="n"/>
      <c r="F1750" s="27" t="n"/>
      <c r="G1750" s="28">
        <f>IFERROR(IF(E1750="","",VLOOKUP(E1750,'Setup - Mix Design'!$A$5:$I$504,9,0)),"")</f>
        <v/>
      </c>
      <c r="H1750" s="32">
        <f>IF(OR(F1750="",G1750=""),"",F1750*G1750)</f>
        <v/>
      </c>
      <c r="I1750" s="33">
        <f>IF(B1750="","",SUMIF('Dispatch (Challan)'!$C$5:$C$6004,B1750,'Dispatch (Challan)'!$F$5:$F$6004))</f>
        <v/>
      </c>
      <c r="J1750" s="33">
        <f>IF(F1750="","",F1750-I1750)</f>
        <v/>
      </c>
      <c r="K1750" s="28">
        <f>IF(F1750="","",IF(I1750=0,"Pending",IF(I1750&gt;=F1750,"Completed","Partial")))</f>
        <v/>
      </c>
    </row>
    <row r="1751">
      <c r="A1751" s="31" t="n"/>
      <c r="B1751" s="26" t="n"/>
      <c r="C1751" s="26" t="n"/>
      <c r="D1751" s="26" t="n"/>
      <c r="E1751" s="26" t="n"/>
      <c r="F1751" s="27" t="n"/>
      <c r="G1751" s="28">
        <f>IFERROR(IF(E1751="","",VLOOKUP(E1751,'Setup - Mix Design'!$A$5:$I$504,9,0)),"")</f>
        <v/>
      </c>
      <c r="H1751" s="32">
        <f>IF(OR(F1751="",G1751=""),"",F1751*G1751)</f>
        <v/>
      </c>
      <c r="I1751" s="33">
        <f>IF(B1751="","",SUMIF('Dispatch (Challan)'!$C$5:$C$6004,B1751,'Dispatch (Challan)'!$F$5:$F$6004))</f>
        <v/>
      </c>
      <c r="J1751" s="33">
        <f>IF(F1751="","",F1751-I1751)</f>
        <v/>
      </c>
      <c r="K1751" s="28">
        <f>IF(F1751="","",IF(I1751=0,"Pending",IF(I1751&gt;=F1751,"Completed","Partial")))</f>
        <v/>
      </c>
    </row>
    <row r="1752">
      <c r="A1752" s="31" t="n"/>
      <c r="B1752" s="26" t="n"/>
      <c r="C1752" s="26" t="n"/>
      <c r="D1752" s="26" t="n"/>
      <c r="E1752" s="26" t="n"/>
      <c r="F1752" s="27" t="n"/>
      <c r="G1752" s="28">
        <f>IFERROR(IF(E1752="","",VLOOKUP(E1752,'Setup - Mix Design'!$A$5:$I$504,9,0)),"")</f>
        <v/>
      </c>
      <c r="H1752" s="32">
        <f>IF(OR(F1752="",G1752=""),"",F1752*G1752)</f>
        <v/>
      </c>
      <c r="I1752" s="33">
        <f>IF(B1752="","",SUMIF('Dispatch (Challan)'!$C$5:$C$6004,B1752,'Dispatch (Challan)'!$F$5:$F$6004))</f>
        <v/>
      </c>
      <c r="J1752" s="33">
        <f>IF(F1752="","",F1752-I1752)</f>
        <v/>
      </c>
      <c r="K1752" s="28">
        <f>IF(F1752="","",IF(I1752=0,"Pending",IF(I1752&gt;=F1752,"Completed","Partial")))</f>
        <v/>
      </c>
    </row>
    <row r="1753">
      <c r="A1753" s="31" t="n"/>
      <c r="B1753" s="26" t="n"/>
      <c r="C1753" s="26" t="n"/>
      <c r="D1753" s="26" t="n"/>
      <c r="E1753" s="26" t="n"/>
      <c r="F1753" s="27" t="n"/>
      <c r="G1753" s="28">
        <f>IFERROR(IF(E1753="","",VLOOKUP(E1753,'Setup - Mix Design'!$A$5:$I$504,9,0)),"")</f>
        <v/>
      </c>
      <c r="H1753" s="32">
        <f>IF(OR(F1753="",G1753=""),"",F1753*G1753)</f>
        <v/>
      </c>
      <c r="I1753" s="33">
        <f>IF(B1753="","",SUMIF('Dispatch (Challan)'!$C$5:$C$6004,B1753,'Dispatch (Challan)'!$F$5:$F$6004))</f>
        <v/>
      </c>
      <c r="J1753" s="33">
        <f>IF(F1753="","",F1753-I1753)</f>
        <v/>
      </c>
      <c r="K1753" s="28">
        <f>IF(F1753="","",IF(I1753=0,"Pending",IF(I1753&gt;=F1753,"Completed","Partial")))</f>
        <v/>
      </c>
    </row>
    <row r="1754">
      <c r="A1754" s="31" t="n"/>
      <c r="B1754" s="26" t="n"/>
      <c r="C1754" s="26" t="n"/>
      <c r="D1754" s="26" t="n"/>
      <c r="E1754" s="26" t="n"/>
      <c r="F1754" s="27" t="n"/>
      <c r="G1754" s="28">
        <f>IFERROR(IF(E1754="","",VLOOKUP(E1754,'Setup - Mix Design'!$A$5:$I$504,9,0)),"")</f>
        <v/>
      </c>
      <c r="H1754" s="32">
        <f>IF(OR(F1754="",G1754=""),"",F1754*G1754)</f>
        <v/>
      </c>
      <c r="I1754" s="33">
        <f>IF(B1754="","",SUMIF('Dispatch (Challan)'!$C$5:$C$6004,B1754,'Dispatch (Challan)'!$F$5:$F$6004))</f>
        <v/>
      </c>
      <c r="J1754" s="33">
        <f>IF(F1754="","",F1754-I1754)</f>
        <v/>
      </c>
      <c r="K1754" s="28">
        <f>IF(F1754="","",IF(I1754=0,"Pending",IF(I1754&gt;=F1754,"Completed","Partial")))</f>
        <v/>
      </c>
    </row>
    <row r="1755">
      <c r="A1755" s="31" t="n"/>
      <c r="B1755" s="26" t="n"/>
      <c r="C1755" s="26" t="n"/>
      <c r="D1755" s="26" t="n"/>
      <c r="E1755" s="26" t="n"/>
      <c r="F1755" s="27" t="n"/>
      <c r="G1755" s="28">
        <f>IFERROR(IF(E1755="","",VLOOKUP(E1755,'Setup - Mix Design'!$A$5:$I$504,9,0)),"")</f>
        <v/>
      </c>
      <c r="H1755" s="32">
        <f>IF(OR(F1755="",G1755=""),"",F1755*G1755)</f>
        <v/>
      </c>
      <c r="I1755" s="33">
        <f>IF(B1755="","",SUMIF('Dispatch (Challan)'!$C$5:$C$6004,B1755,'Dispatch (Challan)'!$F$5:$F$6004))</f>
        <v/>
      </c>
      <c r="J1755" s="33">
        <f>IF(F1755="","",F1755-I1755)</f>
        <v/>
      </c>
      <c r="K1755" s="28">
        <f>IF(F1755="","",IF(I1755=0,"Pending",IF(I1755&gt;=F1755,"Completed","Partial")))</f>
        <v/>
      </c>
    </row>
    <row r="1756">
      <c r="A1756" s="31" t="n"/>
      <c r="B1756" s="26" t="n"/>
      <c r="C1756" s="26" t="n"/>
      <c r="D1756" s="26" t="n"/>
      <c r="E1756" s="26" t="n"/>
      <c r="F1756" s="27" t="n"/>
      <c r="G1756" s="28">
        <f>IFERROR(IF(E1756="","",VLOOKUP(E1756,'Setup - Mix Design'!$A$5:$I$504,9,0)),"")</f>
        <v/>
      </c>
      <c r="H1756" s="32">
        <f>IF(OR(F1756="",G1756=""),"",F1756*G1756)</f>
        <v/>
      </c>
      <c r="I1756" s="33">
        <f>IF(B1756="","",SUMIF('Dispatch (Challan)'!$C$5:$C$6004,B1756,'Dispatch (Challan)'!$F$5:$F$6004))</f>
        <v/>
      </c>
      <c r="J1756" s="33">
        <f>IF(F1756="","",F1756-I1756)</f>
        <v/>
      </c>
      <c r="K1756" s="28">
        <f>IF(F1756="","",IF(I1756=0,"Pending",IF(I1756&gt;=F1756,"Completed","Partial")))</f>
        <v/>
      </c>
    </row>
    <row r="1757">
      <c r="A1757" s="31" t="n"/>
      <c r="B1757" s="26" t="n"/>
      <c r="C1757" s="26" t="n"/>
      <c r="D1757" s="26" t="n"/>
      <c r="E1757" s="26" t="n"/>
      <c r="F1757" s="27" t="n"/>
      <c r="G1757" s="28">
        <f>IFERROR(IF(E1757="","",VLOOKUP(E1757,'Setup - Mix Design'!$A$5:$I$504,9,0)),"")</f>
        <v/>
      </c>
      <c r="H1757" s="32">
        <f>IF(OR(F1757="",G1757=""),"",F1757*G1757)</f>
        <v/>
      </c>
      <c r="I1757" s="33">
        <f>IF(B1757="","",SUMIF('Dispatch (Challan)'!$C$5:$C$6004,B1757,'Dispatch (Challan)'!$F$5:$F$6004))</f>
        <v/>
      </c>
      <c r="J1757" s="33">
        <f>IF(F1757="","",F1757-I1757)</f>
        <v/>
      </c>
      <c r="K1757" s="28">
        <f>IF(F1757="","",IF(I1757=0,"Pending",IF(I1757&gt;=F1757,"Completed","Partial")))</f>
        <v/>
      </c>
    </row>
    <row r="1758">
      <c r="A1758" s="31" t="n"/>
      <c r="B1758" s="26" t="n"/>
      <c r="C1758" s="26" t="n"/>
      <c r="D1758" s="26" t="n"/>
      <c r="E1758" s="26" t="n"/>
      <c r="F1758" s="27" t="n"/>
      <c r="G1758" s="28">
        <f>IFERROR(IF(E1758="","",VLOOKUP(E1758,'Setup - Mix Design'!$A$5:$I$504,9,0)),"")</f>
        <v/>
      </c>
      <c r="H1758" s="32">
        <f>IF(OR(F1758="",G1758=""),"",F1758*G1758)</f>
        <v/>
      </c>
      <c r="I1758" s="33">
        <f>IF(B1758="","",SUMIF('Dispatch (Challan)'!$C$5:$C$6004,B1758,'Dispatch (Challan)'!$F$5:$F$6004))</f>
        <v/>
      </c>
      <c r="J1758" s="33">
        <f>IF(F1758="","",F1758-I1758)</f>
        <v/>
      </c>
      <c r="K1758" s="28">
        <f>IF(F1758="","",IF(I1758=0,"Pending",IF(I1758&gt;=F1758,"Completed","Partial")))</f>
        <v/>
      </c>
    </row>
    <row r="1759">
      <c r="A1759" s="31" t="n"/>
      <c r="B1759" s="26" t="n"/>
      <c r="C1759" s="26" t="n"/>
      <c r="D1759" s="26" t="n"/>
      <c r="E1759" s="26" t="n"/>
      <c r="F1759" s="27" t="n"/>
      <c r="G1759" s="28">
        <f>IFERROR(IF(E1759="","",VLOOKUP(E1759,'Setup - Mix Design'!$A$5:$I$504,9,0)),"")</f>
        <v/>
      </c>
      <c r="H1759" s="32">
        <f>IF(OR(F1759="",G1759=""),"",F1759*G1759)</f>
        <v/>
      </c>
      <c r="I1759" s="33">
        <f>IF(B1759="","",SUMIF('Dispatch (Challan)'!$C$5:$C$6004,B1759,'Dispatch (Challan)'!$F$5:$F$6004))</f>
        <v/>
      </c>
      <c r="J1759" s="33">
        <f>IF(F1759="","",F1759-I1759)</f>
        <v/>
      </c>
      <c r="K1759" s="28">
        <f>IF(F1759="","",IF(I1759=0,"Pending",IF(I1759&gt;=F1759,"Completed","Partial")))</f>
        <v/>
      </c>
    </row>
    <row r="1760">
      <c r="A1760" s="31" t="n"/>
      <c r="B1760" s="26" t="n"/>
      <c r="C1760" s="26" t="n"/>
      <c r="D1760" s="26" t="n"/>
      <c r="E1760" s="26" t="n"/>
      <c r="F1760" s="27" t="n"/>
      <c r="G1760" s="28">
        <f>IFERROR(IF(E1760="","",VLOOKUP(E1760,'Setup - Mix Design'!$A$5:$I$504,9,0)),"")</f>
        <v/>
      </c>
      <c r="H1760" s="32">
        <f>IF(OR(F1760="",G1760=""),"",F1760*G1760)</f>
        <v/>
      </c>
      <c r="I1760" s="33">
        <f>IF(B1760="","",SUMIF('Dispatch (Challan)'!$C$5:$C$6004,B1760,'Dispatch (Challan)'!$F$5:$F$6004))</f>
        <v/>
      </c>
      <c r="J1760" s="33">
        <f>IF(F1760="","",F1760-I1760)</f>
        <v/>
      </c>
      <c r="K1760" s="28">
        <f>IF(F1760="","",IF(I1760=0,"Pending",IF(I1760&gt;=F1760,"Completed","Partial")))</f>
        <v/>
      </c>
    </row>
    <row r="1761">
      <c r="A1761" s="31" t="n"/>
      <c r="B1761" s="26" t="n"/>
      <c r="C1761" s="26" t="n"/>
      <c r="D1761" s="26" t="n"/>
      <c r="E1761" s="26" t="n"/>
      <c r="F1761" s="27" t="n"/>
      <c r="G1761" s="28">
        <f>IFERROR(IF(E1761="","",VLOOKUP(E1761,'Setup - Mix Design'!$A$5:$I$504,9,0)),"")</f>
        <v/>
      </c>
      <c r="H1761" s="32">
        <f>IF(OR(F1761="",G1761=""),"",F1761*G1761)</f>
        <v/>
      </c>
      <c r="I1761" s="33">
        <f>IF(B1761="","",SUMIF('Dispatch (Challan)'!$C$5:$C$6004,B1761,'Dispatch (Challan)'!$F$5:$F$6004))</f>
        <v/>
      </c>
      <c r="J1761" s="33">
        <f>IF(F1761="","",F1761-I1761)</f>
        <v/>
      </c>
      <c r="K1761" s="28">
        <f>IF(F1761="","",IF(I1761=0,"Pending",IF(I1761&gt;=F1761,"Completed","Partial")))</f>
        <v/>
      </c>
    </row>
    <row r="1762">
      <c r="A1762" s="31" t="n"/>
      <c r="B1762" s="26" t="n"/>
      <c r="C1762" s="26" t="n"/>
      <c r="D1762" s="26" t="n"/>
      <c r="E1762" s="26" t="n"/>
      <c r="F1762" s="27" t="n"/>
      <c r="G1762" s="28">
        <f>IFERROR(IF(E1762="","",VLOOKUP(E1762,'Setup - Mix Design'!$A$5:$I$504,9,0)),"")</f>
        <v/>
      </c>
      <c r="H1762" s="32">
        <f>IF(OR(F1762="",G1762=""),"",F1762*G1762)</f>
        <v/>
      </c>
      <c r="I1762" s="33">
        <f>IF(B1762="","",SUMIF('Dispatch (Challan)'!$C$5:$C$6004,B1762,'Dispatch (Challan)'!$F$5:$F$6004))</f>
        <v/>
      </c>
      <c r="J1762" s="33">
        <f>IF(F1762="","",F1762-I1762)</f>
        <v/>
      </c>
      <c r="K1762" s="28">
        <f>IF(F1762="","",IF(I1762=0,"Pending",IF(I1762&gt;=F1762,"Completed","Partial")))</f>
        <v/>
      </c>
    </row>
    <row r="1763">
      <c r="A1763" s="31" t="n"/>
      <c r="B1763" s="26" t="n"/>
      <c r="C1763" s="26" t="n"/>
      <c r="D1763" s="26" t="n"/>
      <c r="E1763" s="26" t="n"/>
      <c r="F1763" s="27" t="n"/>
      <c r="G1763" s="28">
        <f>IFERROR(IF(E1763="","",VLOOKUP(E1763,'Setup - Mix Design'!$A$5:$I$504,9,0)),"")</f>
        <v/>
      </c>
      <c r="H1763" s="32">
        <f>IF(OR(F1763="",G1763=""),"",F1763*G1763)</f>
        <v/>
      </c>
      <c r="I1763" s="33">
        <f>IF(B1763="","",SUMIF('Dispatch (Challan)'!$C$5:$C$6004,B1763,'Dispatch (Challan)'!$F$5:$F$6004))</f>
        <v/>
      </c>
      <c r="J1763" s="33">
        <f>IF(F1763="","",F1763-I1763)</f>
        <v/>
      </c>
      <c r="K1763" s="28">
        <f>IF(F1763="","",IF(I1763=0,"Pending",IF(I1763&gt;=F1763,"Completed","Partial")))</f>
        <v/>
      </c>
    </row>
    <row r="1764">
      <c r="A1764" s="31" t="n"/>
      <c r="B1764" s="26" t="n"/>
      <c r="C1764" s="26" t="n"/>
      <c r="D1764" s="26" t="n"/>
      <c r="E1764" s="26" t="n"/>
      <c r="F1764" s="27" t="n"/>
      <c r="G1764" s="28">
        <f>IFERROR(IF(E1764="","",VLOOKUP(E1764,'Setup - Mix Design'!$A$5:$I$504,9,0)),"")</f>
        <v/>
      </c>
      <c r="H1764" s="32">
        <f>IF(OR(F1764="",G1764=""),"",F1764*G1764)</f>
        <v/>
      </c>
      <c r="I1764" s="33">
        <f>IF(B1764="","",SUMIF('Dispatch (Challan)'!$C$5:$C$6004,B1764,'Dispatch (Challan)'!$F$5:$F$6004))</f>
        <v/>
      </c>
      <c r="J1764" s="33">
        <f>IF(F1764="","",F1764-I1764)</f>
        <v/>
      </c>
      <c r="K1764" s="28">
        <f>IF(F1764="","",IF(I1764=0,"Pending",IF(I1764&gt;=F1764,"Completed","Partial")))</f>
        <v/>
      </c>
    </row>
    <row r="1765">
      <c r="A1765" s="31" t="n"/>
      <c r="B1765" s="26" t="n"/>
      <c r="C1765" s="26" t="n"/>
      <c r="D1765" s="26" t="n"/>
      <c r="E1765" s="26" t="n"/>
      <c r="F1765" s="27" t="n"/>
      <c r="G1765" s="28">
        <f>IFERROR(IF(E1765="","",VLOOKUP(E1765,'Setup - Mix Design'!$A$5:$I$504,9,0)),"")</f>
        <v/>
      </c>
      <c r="H1765" s="32">
        <f>IF(OR(F1765="",G1765=""),"",F1765*G1765)</f>
        <v/>
      </c>
      <c r="I1765" s="33">
        <f>IF(B1765="","",SUMIF('Dispatch (Challan)'!$C$5:$C$6004,B1765,'Dispatch (Challan)'!$F$5:$F$6004))</f>
        <v/>
      </c>
      <c r="J1765" s="33">
        <f>IF(F1765="","",F1765-I1765)</f>
        <v/>
      </c>
      <c r="K1765" s="28">
        <f>IF(F1765="","",IF(I1765=0,"Pending",IF(I1765&gt;=F1765,"Completed","Partial")))</f>
        <v/>
      </c>
    </row>
    <row r="1766">
      <c r="A1766" s="31" t="n"/>
      <c r="B1766" s="26" t="n"/>
      <c r="C1766" s="26" t="n"/>
      <c r="D1766" s="26" t="n"/>
      <c r="E1766" s="26" t="n"/>
      <c r="F1766" s="27" t="n"/>
      <c r="G1766" s="28">
        <f>IFERROR(IF(E1766="","",VLOOKUP(E1766,'Setup - Mix Design'!$A$5:$I$504,9,0)),"")</f>
        <v/>
      </c>
      <c r="H1766" s="32">
        <f>IF(OR(F1766="",G1766=""),"",F1766*G1766)</f>
        <v/>
      </c>
      <c r="I1766" s="33">
        <f>IF(B1766="","",SUMIF('Dispatch (Challan)'!$C$5:$C$6004,B1766,'Dispatch (Challan)'!$F$5:$F$6004))</f>
        <v/>
      </c>
      <c r="J1766" s="33">
        <f>IF(F1766="","",F1766-I1766)</f>
        <v/>
      </c>
      <c r="K1766" s="28">
        <f>IF(F1766="","",IF(I1766=0,"Pending",IF(I1766&gt;=F1766,"Completed","Partial")))</f>
        <v/>
      </c>
    </row>
    <row r="1767">
      <c r="A1767" s="31" t="n"/>
      <c r="B1767" s="26" t="n"/>
      <c r="C1767" s="26" t="n"/>
      <c r="D1767" s="26" t="n"/>
      <c r="E1767" s="26" t="n"/>
      <c r="F1767" s="27" t="n"/>
      <c r="G1767" s="28">
        <f>IFERROR(IF(E1767="","",VLOOKUP(E1767,'Setup - Mix Design'!$A$5:$I$504,9,0)),"")</f>
        <v/>
      </c>
      <c r="H1767" s="32">
        <f>IF(OR(F1767="",G1767=""),"",F1767*G1767)</f>
        <v/>
      </c>
      <c r="I1767" s="33">
        <f>IF(B1767="","",SUMIF('Dispatch (Challan)'!$C$5:$C$6004,B1767,'Dispatch (Challan)'!$F$5:$F$6004))</f>
        <v/>
      </c>
      <c r="J1767" s="33">
        <f>IF(F1767="","",F1767-I1767)</f>
        <v/>
      </c>
      <c r="K1767" s="28">
        <f>IF(F1767="","",IF(I1767=0,"Pending",IF(I1767&gt;=F1767,"Completed","Partial")))</f>
        <v/>
      </c>
    </row>
    <row r="1768">
      <c r="A1768" s="31" t="n"/>
      <c r="B1768" s="26" t="n"/>
      <c r="C1768" s="26" t="n"/>
      <c r="D1768" s="26" t="n"/>
      <c r="E1768" s="26" t="n"/>
      <c r="F1768" s="27" t="n"/>
      <c r="G1768" s="28">
        <f>IFERROR(IF(E1768="","",VLOOKUP(E1768,'Setup - Mix Design'!$A$5:$I$504,9,0)),"")</f>
        <v/>
      </c>
      <c r="H1768" s="32">
        <f>IF(OR(F1768="",G1768=""),"",F1768*G1768)</f>
        <v/>
      </c>
      <c r="I1768" s="33">
        <f>IF(B1768="","",SUMIF('Dispatch (Challan)'!$C$5:$C$6004,B1768,'Dispatch (Challan)'!$F$5:$F$6004))</f>
        <v/>
      </c>
      <c r="J1768" s="33">
        <f>IF(F1768="","",F1768-I1768)</f>
        <v/>
      </c>
      <c r="K1768" s="28">
        <f>IF(F1768="","",IF(I1768=0,"Pending",IF(I1768&gt;=F1768,"Completed","Partial")))</f>
        <v/>
      </c>
    </row>
    <row r="1769">
      <c r="A1769" s="31" t="n"/>
      <c r="B1769" s="26" t="n"/>
      <c r="C1769" s="26" t="n"/>
      <c r="D1769" s="26" t="n"/>
      <c r="E1769" s="26" t="n"/>
      <c r="F1769" s="27" t="n"/>
      <c r="G1769" s="28">
        <f>IFERROR(IF(E1769="","",VLOOKUP(E1769,'Setup - Mix Design'!$A$5:$I$504,9,0)),"")</f>
        <v/>
      </c>
      <c r="H1769" s="32">
        <f>IF(OR(F1769="",G1769=""),"",F1769*G1769)</f>
        <v/>
      </c>
      <c r="I1769" s="33">
        <f>IF(B1769="","",SUMIF('Dispatch (Challan)'!$C$5:$C$6004,B1769,'Dispatch (Challan)'!$F$5:$F$6004))</f>
        <v/>
      </c>
      <c r="J1769" s="33">
        <f>IF(F1769="","",F1769-I1769)</f>
        <v/>
      </c>
      <c r="K1769" s="28">
        <f>IF(F1769="","",IF(I1769=0,"Pending",IF(I1769&gt;=F1769,"Completed","Partial")))</f>
        <v/>
      </c>
    </row>
    <row r="1770">
      <c r="A1770" s="31" t="n"/>
      <c r="B1770" s="26" t="n"/>
      <c r="C1770" s="26" t="n"/>
      <c r="D1770" s="26" t="n"/>
      <c r="E1770" s="26" t="n"/>
      <c r="F1770" s="27" t="n"/>
      <c r="G1770" s="28">
        <f>IFERROR(IF(E1770="","",VLOOKUP(E1770,'Setup - Mix Design'!$A$5:$I$504,9,0)),"")</f>
        <v/>
      </c>
      <c r="H1770" s="32">
        <f>IF(OR(F1770="",G1770=""),"",F1770*G1770)</f>
        <v/>
      </c>
      <c r="I1770" s="33">
        <f>IF(B1770="","",SUMIF('Dispatch (Challan)'!$C$5:$C$6004,B1770,'Dispatch (Challan)'!$F$5:$F$6004))</f>
        <v/>
      </c>
      <c r="J1770" s="33">
        <f>IF(F1770="","",F1770-I1770)</f>
        <v/>
      </c>
      <c r="K1770" s="28">
        <f>IF(F1770="","",IF(I1770=0,"Pending",IF(I1770&gt;=F1770,"Completed","Partial")))</f>
        <v/>
      </c>
    </row>
    <row r="1771">
      <c r="A1771" s="31" t="n"/>
      <c r="B1771" s="26" t="n"/>
      <c r="C1771" s="26" t="n"/>
      <c r="D1771" s="26" t="n"/>
      <c r="E1771" s="26" t="n"/>
      <c r="F1771" s="27" t="n"/>
      <c r="G1771" s="28">
        <f>IFERROR(IF(E1771="","",VLOOKUP(E1771,'Setup - Mix Design'!$A$5:$I$504,9,0)),"")</f>
        <v/>
      </c>
      <c r="H1771" s="32">
        <f>IF(OR(F1771="",G1771=""),"",F1771*G1771)</f>
        <v/>
      </c>
      <c r="I1771" s="33">
        <f>IF(B1771="","",SUMIF('Dispatch (Challan)'!$C$5:$C$6004,B1771,'Dispatch (Challan)'!$F$5:$F$6004))</f>
        <v/>
      </c>
      <c r="J1771" s="33">
        <f>IF(F1771="","",F1771-I1771)</f>
        <v/>
      </c>
      <c r="K1771" s="28">
        <f>IF(F1771="","",IF(I1771=0,"Pending",IF(I1771&gt;=F1771,"Completed","Partial")))</f>
        <v/>
      </c>
    </row>
    <row r="1772">
      <c r="A1772" s="31" t="n"/>
      <c r="B1772" s="26" t="n"/>
      <c r="C1772" s="26" t="n"/>
      <c r="D1772" s="26" t="n"/>
      <c r="E1772" s="26" t="n"/>
      <c r="F1772" s="27" t="n"/>
      <c r="G1772" s="28">
        <f>IFERROR(IF(E1772="","",VLOOKUP(E1772,'Setup - Mix Design'!$A$5:$I$504,9,0)),"")</f>
        <v/>
      </c>
      <c r="H1772" s="32">
        <f>IF(OR(F1772="",G1772=""),"",F1772*G1772)</f>
        <v/>
      </c>
      <c r="I1772" s="33">
        <f>IF(B1772="","",SUMIF('Dispatch (Challan)'!$C$5:$C$6004,B1772,'Dispatch (Challan)'!$F$5:$F$6004))</f>
        <v/>
      </c>
      <c r="J1772" s="33">
        <f>IF(F1772="","",F1772-I1772)</f>
        <v/>
      </c>
      <c r="K1772" s="28">
        <f>IF(F1772="","",IF(I1772=0,"Pending",IF(I1772&gt;=F1772,"Completed","Partial")))</f>
        <v/>
      </c>
    </row>
    <row r="1773">
      <c r="A1773" s="31" t="n"/>
      <c r="B1773" s="26" t="n"/>
      <c r="C1773" s="26" t="n"/>
      <c r="D1773" s="26" t="n"/>
      <c r="E1773" s="26" t="n"/>
      <c r="F1773" s="27" t="n"/>
      <c r="G1773" s="28">
        <f>IFERROR(IF(E1773="","",VLOOKUP(E1773,'Setup - Mix Design'!$A$5:$I$504,9,0)),"")</f>
        <v/>
      </c>
      <c r="H1773" s="32">
        <f>IF(OR(F1773="",G1773=""),"",F1773*G1773)</f>
        <v/>
      </c>
      <c r="I1773" s="33">
        <f>IF(B1773="","",SUMIF('Dispatch (Challan)'!$C$5:$C$6004,B1773,'Dispatch (Challan)'!$F$5:$F$6004))</f>
        <v/>
      </c>
      <c r="J1773" s="33">
        <f>IF(F1773="","",F1773-I1773)</f>
        <v/>
      </c>
      <c r="K1773" s="28">
        <f>IF(F1773="","",IF(I1773=0,"Pending",IF(I1773&gt;=F1773,"Completed","Partial")))</f>
        <v/>
      </c>
    </row>
    <row r="1774">
      <c r="A1774" s="31" t="n"/>
      <c r="B1774" s="26" t="n"/>
      <c r="C1774" s="26" t="n"/>
      <c r="D1774" s="26" t="n"/>
      <c r="E1774" s="26" t="n"/>
      <c r="F1774" s="27" t="n"/>
      <c r="G1774" s="28">
        <f>IFERROR(IF(E1774="","",VLOOKUP(E1774,'Setup - Mix Design'!$A$5:$I$504,9,0)),"")</f>
        <v/>
      </c>
      <c r="H1774" s="32">
        <f>IF(OR(F1774="",G1774=""),"",F1774*G1774)</f>
        <v/>
      </c>
      <c r="I1774" s="33">
        <f>IF(B1774="","",SUMIF('Dispatch (Challan)'!$C$5:$C$6004,B1774,'Dispatch (Challan)'!$F$5:$F$6004))</f>
        <v/>
      </c>
      <c r="J1774" s="33">
        <f>IF(F1774="","",F1774-I1774)</f>
        <v/>
      </c>
      <c r="K1774" s="28">
        <f>IF(F1774="","",IF(I1774=0,"Pending",IF(I1774&gt;=F1774,"Completed","Partial")))</f>
        <v/>
      </c>
    </row>
    <row r="1775">
      <c r="A1775" s="31" t="n"/>
      <c r="B1775" s="26" t="n"/>
      <c r="C1775" s="26" t="n"/>
      <c r="D1775" s="26" t="n"/>
      <c r="E1775" s="26" t="n"/>
      <c r="F1775" s="27" t="n"/>
      <c r="G1775" s="28">
        <f>IFERROR(IF(E1775="","",VLOOKUP(E1775,'Setup - Mix Design'!$A$5:$I$504,9,0)),"")</f>
        <v/>
      </c>
      <c r="H1775" s="32">
        <f>IF(OR(F1775="",G1775=""),"",F1775*G1775)</f>
        <v/>
      </c>
      <c r="I1775" s="33">
        <f>IF(B1775="","",SUMIF('Dispatch (Challan)'!$C$5:$C$6004,B1775,'Dispatch (Challan)'!$F$5:$F$6004))</f>
        <v/>
      </c>
      <c r="J1775" s="33">
        <f>IF(F1775="","",F1775-I1775)</f>
        <v/>
      </c>
      <c r="K1775" s="28">
        <f>IF(F1775="","",IF(I1775=0,"Pending",IF(I1775&gt;=F1775,"Completed","Partial")))</f>
        <v/>
      </c>
    </row>
    <row r="1776">
      <c r="A1776" s="31" t="n"/>
      <c r="B1776" s="26" t="n"/>
      <c r="C1776" s="26" t="n"/>
      <c r="D1776" s="26" t="n"/>
      <c r="E1776" s="26" t="n"/>
      <c r="F1776" s="27" t="n"/>
      <c r="G1776" s="28">
        <f>IFERROR(IF(E1776="","",VLOOKUP(E1776,'Setup - Mix Design'!$A$5:$I$504,9,0)),"")</f>
        <v/>
      </c>
      <c r="H1776" s="32">
        <f>IF(OR(F1776="",G1776=""),"",F1776*G1776)</f>
        <v/>
      </c>
      <c r="I1776" s="33">
        <f>IF(B1776="","",SUMIF('Dispatch (Challan)'!$C$5:$C$6004,B1776,'Dispatch (Challan)'!$F$5:$F$6004))</f>
        <v/>
      </c>
      <c r="J1776" s="33">
        <f>IF(F1776="","",F1776-I1776)</f>
        <v/>
      </c>
      <c r="K1776" s="28">
        <f>IF(F1776="","",IF(I1776=0,"Pending",IF(I1776&gt;=F1776,"Completed","Partial")))</f>
        <v/>
      </c>
    </row>
    <row r="1777">
      <c r="A1777" s="31" t="n"/>
      <c r="B1777" s="26" t="n"/>
      <c r="C1777" s="26" t="n"/>
      <c r="D1777" s="26" t="n"/>
      <c r="E1777" s="26" t="n"/>
      <c r="F1777" s="27" t="n"/>
      <c r="G1777" s="28">
        <f>IFERROR(IF(E1777="","",VLOOKUP(E1777,'Setup - Mix Design'!$A$5:$I$504,9,0)),"")</f>
        <v/>
      </c>
      <c r="H1777" s="32">
        <f>IF(OR(F1777="",G1777=""),"",F1777*G1777)</f>
        <v/>
      </c>
      <c r="I1777" s="33">
        <f>IF(B1777="","",SUMIF('Dispatch (Challan)'!$C$5:$C$6004,B1777,'Dispatch (Challan)'!$F$5:$F$6004))</f>
        <v/>
      </c>
      <c r="J1777" s="33">
        <f>IF(F1777="","",F1777-I1777)</f>
        <v/>
      </c>
      <c r="K1777" s="28">
        <f>IF(F1777="","",IF(I1777=0,"Pending",IF(I1777&gt;=F1777,"Completed","Partial")))</f>
        <v/>
      </c>
    </row>
    <row r="1778">
      <c r="A1778" s="31" t="n"/>
      <c r="B1778" s="26" t="n"/>
      <c r="C1778" s="26" t="n"/>
      <c r="D1778" s="26" t="n"/>
      <c r="E1778" s="26" t="n"/>
      <c r="F1778" s="27" t="n"/>
      <c r="G1778" s="28">
        <f>IFERROR(IF(E1778="","",VLOOKUP(E1778,'Setup - Mix Design'!$A$5:$I$504,9,0)),"")</f>
        <v/>
      </c>
      <c r="H1778" s="32">
        <f>IF(OR(F1778="",G1778=""),"",F1778*G1778)</f>
        <v/>
      </c>
      <c r="I1778" s="33">
        <f>IF(B1778="","",SUMIF('Dispatch (Challan)'!$C$5:$C$6004,B1778,'Dispatch (Challan)'!$F$5:$F$6004))</f>
        <v/>
      </c>
      <c r="J1778" s="33">
        <f>IF(F1778="","",F1778-I1778)</f>
        <v/>
      </c>
      <c r="K1778" s="28">
        <f>IF(F1778="","",IF(I1778=0,"Pending",IF(I1778&gt;=F1778,"Completed","Partial")))</f>
        <v/>
      </c>
    </row>
    <row r="1779">
      <c r="A1779" s="31" t="n"/>
      <c r="B1779" s="26" t="n"/>
      <c r="C1779" s="26" t="n"/>
      <c r="D1779" s="26" t="n"/>
      <c r="E1779" s="26" t="n"/>
      <c r="F1779" s="27" t="n"/>
      <c r="G1779" s="28">
        <f>IFERROR(IF(E1779="","",VLOOKUP(E1779,'Setup - Mix Design'!$A$5:$I$504,9,0)),"")</f>
        <v/>
      </c>
      <c r="H1779" s="32">
        <f>IF(OR(F1779="",G1779=""),"",F1779*G1779)</f>
        <v/>
      </c>
      <c r="I1779" s="33">
        <f>IF(B1779="","",SUMIF('Dispatch (Challan)'!$C$5:$C$6004,B1779,'Dispatch (Challan)'!$F$5:$F$6004))</f>
        <v/>
      </c>
      <c r="J1779" s="33">
        <f>IF(F1779="","",F1779-I1779)</f>
        <v/>
      </c>
      <c r="K1779" s="28">
        <f>IF(F1779="","",IF(I1779=0,"Pending",IF(I1779&gt;=F1779,"Completed","Partial")))</f>
        <v/>
      </c>
    </row>
    <row r="1780">
      <c r="A1780" s="31" t="n"/>
      <c r="B1780" s="26" t="n"/>
      <c r="C1780" s="26" t="n"/>
      <c r="D1780" s="26" t="n"/>
      <c r="E1780" s="26" t="n"/>
      <c r="F1780" s="27" t="n"/>
      <c r="G1780" s="28">
        <f>IFERROR(IF(E1780="","",VLOOKUP(E1780,'Setup - Mix Design'!$A$5:$I$504,9,0)),"")</f>
        <v/>
      </c>
      <c r="H1780" s="32">
        <f>IF(OR(F1780="",G1780=""),"",F1780*G1780)</f>
        <v/>
      </c>
      <c r="I1780" s="33">
        <f>IF(B1780="","",SUMIF('Dispatch (Challan)'!$C$5:$C$6004,B1780,'Dispatch (Challan)'!$F$5:$F$6004))</f>
        <v/>
      </c>
      <c r="J1780" s="33">
        <f>IF(F1780="","",F1780-I1780)</f>
        <v/>
      </c>
      <c r="K1780" s="28">
        <f>IF(F1780="","",IF(I1780=0,"Pending",IF(I1780&gt;=F1780,"Completed","Partial")))</f>
        <v/>
      </c>
    </row>
    <row r="1781">
      <c r="A1781" s="31" t="n"/>
      <c r="B1781" s="26" t="n"/>
      <c r="C1781" s="26" t="n"/>
      <c r="D1781" s="26" t="n"/>
      <c r="E1781" s="26" t="n"/>
      <c r="F1781" s="27" t="n"/>
      <c r="G1781" s="28">
        <f>IFERROR(IF(E1781="","",VLOOKUP(E1781,'Setup - Mix Design'!$A$5:$I$504,9,0)),"")</f>
        <v/>
      </c>
      <c r="H1781" s="32">
        <f>IF(OR(F1781="",G1781=""),"",F1781*G1781)</f>
        <v/>
      </c>
      <c r="I1781" s="33">
        <f>IF(B1781="","",SUMIF('Dispatch (Challan)'!$C$5:$C$6004,B1781,'Dispatch (Challan)'!$F$5:$F$6004))</f>
        <v/>
      </c>
      <c r="J1781" s="33">
        <f>IF(F1781="","",F1781-I1781)</f>
        <v/>
      </c>
      <c r="K1781" s="28">
        <f>IF(F1781="","",IF(I1781=0,"Pending",IF(I1781&gt;=F1781,"Completed","Partial")))</f>
        <v/>
      </c>
    </row>
    <row r="1782">
      <c r="A1782" s="31" t="n"/>
      <c r="B1782" s="26" t="n"/>
      <c r="C1782" s="26" t="n"/>
      <c r="D1782" s="26" t="n"/>
      <c r="E1782" s="26" t="n"/>
      <c r="F1782" s="27" t="n"/>
      <c r="G1782" s="28">
        <f>IFERROR(IF(E1782="","",VLOOKUP(E1782,'Setup - Mix Design'!$A$5:$I$504,9,0)),"")</f>
        <v/>
      </c>
      <c r="H1782" s="32">
        <f>IF(OR(F1782="",G1782=""),"",F1782*G1782)</f>
        <v/>
      </c>
      <c r="I1782" s="33">
        <f>IF(B1782="","",SUMIF('Dispatch (Challan)'!$C$5:$C$6004,B1782,'Dispatch (Challan)'!$F$5:$F$6004))</f>
        <v/>
      </c>
      <c r="J1782" s="33">
        <f>IF(F1782="","",F1782-I1782)</f>
        <v/>
      </c>
      <c r="K1782" s="28">
        <f>IF(F1782="","",IF(I1782=0,"Pending",IF(I1782&gt;=F1782,"Completed","Partial")))</f>
        <v/>
      </c>
    </row>
    <row r="1783">
      <c r="A1783" s="31" t="n"/>
      <c r="B1783" s="26" t="n"/>
      <c r="C1783" s="26" t="n"/>
      <c r="D1783" s="26" t="n"/>
      <c r="E1783" s="26" t="n"/>
      <c r="F1783" s="27" t="n"/>
      <c r="G1783" s="28">
        <f>IFERROR(IF(E1783="","",VLOOKUP(E1783,'Setup - Mix Design'!$A$5:$I$504,9,0)),"")</f>
        <v/>
      </c>
      <c r="H1783" s="32">
        <f>IF(OR(F1783="",G1783=""),"",F1783*G1783)</f>
        <v/>
      </c>
      <c r="I1783" s="33">
        <f>IF(B1783="","",SUMIF('Dispatch (Challan)'!$C$5:$C$6004,B1783,'Dispatch (Challan)'!$F$5:$F$6004))</f>
        <v/>
      </c>
      <c r="J1783" s="33">
        <f>IF(F1783="","",F1783-I1783)</f>
        <v/>
      </c>
      <c r="K1783" s="28">
        <f>IF(F1783="","",IF(I1783=0,"Pending",IF(I1783&gt;=F1783,"Completed","Partial")))</f>
        <v/>
      </c>
    </row>
    <row r="1784">
      <c r="A1784" s="31" t="n"/>
      <c r="B1784" s="26" t="n"/>
      <c r="C1784" s="26" t="n"/>
      <c r="D1784" s="26" t="n"/>
      <c r="E1784" s="26" t="n"/>
      <c r="F1784" s="27" t="n"/>
      <c r="G1784" s="28">
        <f>IFERROR(IF(E1784="","",VLOOKUP(E1784,'Setup - Mix Design'!$A$5:$I$504,9,0)),"")</f>
        <v/>
      </c>
      <c r="H1784" s="32">
        <f>IF(OR(F1784="",G1784=""),"",F1784*G1784)</f>
        <v/>
      </c>
      <c r="I1784" s="33">
        <f>IF(B1784="","",SUMIF('Dispatch (Challan)'!$C$5:$C$6004,B1784,'Dispatch (Challan)'!$F$5:$F$6004))</f>
        <v/>
      </c>
      <c r="J1784" s="33">
        <f>IF(F1784="","",F1784-I1784)</f>
        <v/>
      </c>
      <c r="K1784" s="28">
        <f>IF(F1784="","",IF(I1784=0,"Pending",IF(I1784&gt;=F1784,"Completed","Partial")))</f>
        <v/>
      </c>
    </row>
    <row r="1785">
      <c r="A1785" s="31" t="n"/>
      <c r="B1785" s="26" t="n"/>
      <c r="C1785" s="26" t="n"/>
      <c r="D1785" s="26" t="n"/>
      <c r="E1785" s="26" t="n"/>
      <c r="F1785" s="27" t="n"/>
      <c r="G1785" s="28">
        <f>IFERROR(IF(E1785="","",VLOOKUP(E1785,'Setup - Mix Design'!$A$5:$I$504,9,0)),"")</f>
        <v/>
      </c>
      <c r="H1785" s="32">
        <f>IF(OR(F1785="",G1785=""),"",F1785*G1785)</f>
        <v/>
      </c>
      <c r="I1785" s="33">
        <f>IF(B1785="","",SUMIF('Dispatch (Challan)'!$C$5:$C$6004,B1785,'Dispatch (Challan)'!$F$5:$F$6004))</f>
        <v/>
      </c>
      <c r="J1785" s="33">
        <f>IF(F1785="","",F1785-I1785)</f>
        <v/>
      </c>
      <c r="K1785" s="28">
        <f>IF(F1785="","",IF(I1785=0,"Pending",IF(I1785&gt;=F1785,"Completed","Partial")))</f>
        <v/>
      </c>
    </row>
    <row r="1786">
      <c r="A1786" s="31" t="n"/>
      <c r="B1786" s="26" t="n"/>
      <c r="C1786" s="26" t="n"/>
      <c r="D1786" s="26" t="n"/>
      <c r="E1786" s="26" t="n"/>
      <c r="F1786" s="27" t="n"/>
      <c r="G1786" s="28">
        <f>IFERROR(IF(E1786="","",VLOOKUP(E1786,'Setup - Mix Design'!$A$5:$I$504,9,0)),"")</f>
        <v/>
      </c>
      <c r="H1786" s="32">
        <f>IF(OR(F1786="",G1786=""),"",F1786*G1786)</f>
        <v/>
      </c>
      <c r="I1786" s="33">
        <f>IF(B1786="","",SUMIF('Dispatch (Challan)'!$C$5:$C$6004,B1786,'Dispatch (Challan)'!$F$5:$F$6004))</f>
        <v/>
      </c>
      <c r="J1786" s="33">
        <f>IF(F1786="","",F1786-I1786)</f>
        <v/>
      </c>
      <c r="K1786" s="28">
        <f>IF(F1786="","",IF(I1786=0,"Pending",IF(I1786&gt;=F1786,"Completed","Partial")))</f>
        <v/>
      </c>
    </row>
    <row r="1787">
      <c r="A1787" s="31" t="n"/>
      <c r="B1787" s="26" t="n"/>
      <c r="C1787" s="26" t="n"/>
      <c r="D1787" s="26" t="n"/>
      <c r="E1787" s="26" t="n"/>
      <c r="F1787" s="27" t="n"/>
      <c r="G1787" s="28">
        <f>IFERROR(IF(E1787="","",VLOOKUP(E1787,'Setup - Mix Design'!$A$5:$I$504,9,0)),"")</f>
        <v/>
      </c>
      <c r="H1787" s="32">
        <f>IF(OR(F1787="",G1787=""),"",F1787*G1787)</f>
        <v/>
      </c>
      <c r="I1787" s="33">
        <f>IF(B1787="","",SUMIF('Dispatch (Challan)'!$C$5:$C$6004,B1787,'Dispatch (Challan)'!$F$5:$F$6004))</f>
        <v/>
      </c>
      <c r="J1787" s="33">
        <f>IF(F1787="","",F1787-I1787)</f>
        <v/>
      </c>
      <c r="K1787" s="28">
        <f>IF(F1787="","",IF(I1787=0,"Pending",IF(I1787&gt;=F1787,"Completed","Partial")))</f>
        <v/>
      </c>
    </row>
    <row r="1788">
      <c r="A1788" s="31" t="n"/>
      <c r="B1788" s="26" t="n"/>
      <c r="C1788" s="26" t="n"/>
      <c r="D1788" s="26" t="n"/>
      <c r="E1788" s="26" t="n"/>
      <c r="F1788" s="27" t="n"/>
      <c r="G1788" s="28">
        <f>IFERROR(IF(E1788="","",VLOOKUP(E1788,'Setup - Mix Design'!$A$5:$I$504,9,0)),"")</f>
        <v/>
      </c>
      <c r="H1788" s="32">
        <f>IF(OR(F1788="",G1788=""),"",F1788*G1788)</f>
        <v/>
      </c>
      <c r="I1788" s="33">
        <f>IF(B1788="","",SUMIF('Dispatch (Challan)'!$C$5:$C$6004,B1788,'Dispatch (Challan)'!$F$5:$F$6004))</f>
        <v/>
      </c>
      <c r="J1788" s="33">
        <f>IF(F1788="","",F1788-I1788)</f>
        <v/>
      </c>
      <c r="K1788" s="28">
        <f>IF(F1788="","",IF(I1788=0,"Pending",IF(I1788&gt;=F1788,"Completed","Partial")))</f>
        <v/>
      </c>
    </row>
    <row r="1789">
      <c r="A1789" s="31" t="n"/>
      <c r="B1789" s="26" t="n"/>
      <c r="C1789" s="26" t="n"/>
      <c r="D1789" s="26" t="n"/>
      <c r="E1789" s="26" t="n"/>
      <c r="F1789" s="27" t="n"/>
      <c r="G1789" s="28">
        <f>IFERROR(IF(E1789="","",VLOOKUP(E1789,'Setup - Mix Design'!$A$5:$I$504,9,0)),"")</f>
        <v/>
      </c>
      <c r="H1789" s="32">
        <f>IF(OR(F1789="",G1789=""),"",F1789*G1789)</f>
        <v/>
      </c>
      <c r="I1789" s="33">
        <f>IF(B1789="","",SUMIF('Dispatch (Challan)'!$C$5:$C$6004,B1789,'Dispatch (Challan)'!$F$5:$F$6004))</f>
        <v/>
      </c>
      <c r="J1789" s="33">
        <f>IF(F1789="","",F1789-I1789)</f>
        <v/>
      </c>
      <c r="K1789" s="28">
        <f>IF(F1789="","",IF(I1789=0,"Pending",IF(I1789&gt;=F1789,"Completed","Partial")))</f>
        <v/>
      </c>
    </row>
    <row r="1790">
      <c r="A1790" s="31" t="n"/>
      <c r="B1790" s="26" t="n"/>
      <c r="C1790" s="26" t="n"/>
      <c r="D1790" s="26" t="n"/>
      <c r="E1790" s="26" t="n"/>
      <c r="F1790" s="27" t="n"/>
      <c r="G1790" s="28">
        <f>IFERROR(IF(E1790="","",VLOOKUP(E1790,'Setup - Mix Design'!$A$5:$I$504,9,0)),"")</f>
        <v/>
      </c>
      <c r="H1790" s="32">
        <f>IF(OR(F1790="",G1790=""),"",F1790*G1790)</f>
        <v/>
      </c>
      <c r="I1790" s="33">
        <f>IF(B1790="","",SUMIF('Dispatch (Challan)'!$C$5:$C$6004,B1790,'Dispatch (Challan)'!$F$5:$F$6004))</f>
        <v/>
      </c>
      <c r="J1790" s="33">
        <f>IF(F1790="","",F1790-I1790)</f>
        <v/>
      </c>
      <c r="K1790" s="28">
        <f>IF(F1790="","",IF(I1790=0,"Pending",IF(I1790&gt;=F1790,"Completed","Partial")))</f>
        <v/>
      </c>
    </row>
    <row r="1791">
      <c r="A1791" s="31" t="n"/>
      <c r="B1791" s="26" t="n"/>
      <c r="C1791" s="26" t="n"/>
      <c r="D1791" s="26" t="n"/>
      <c r="E1791" s="26" t="n"/>
      <c r="F1791" s="27" t="n"/>
      <c r="G1791" s="28">
        <f>IFERROR(IF(E1791="","",VLOOKUP(E1791,'Setup - Mix Design'!$A$5:$I$504,9,0)),"")</f>
        <v/>
      </c>
      <c r="H1791" s="32">
        <f>IF(OR(F1791="",G1791=""),"",F1791*G1791)</f>
        <v/>
      </c>
      <c r="I1791" s="33">
        <f>IF(B1791="","",SUMIF('Dispatch (Challan)'!$C$5:$C$6004,B1791,'Dispatch (Challan)'!$F$5:$F$6004))</f>
        <v/>
      </c>
      <c r="J1791" s="33">
        <f>IF(F1791="","",F1791-I1791)</f>
        <v/>
      </c>
      <c r="K1791" s="28">
        <f>IF(F1791="","",IF(I1791=0,"Pending",IF(I1791&gt;=F1791,"Completed","Partial")))</f>
        <v/>
      </c>
    </row>
    <row r="1792">
      <c r="A1792" s="31" t="n"/>
      <c r="B1792" s="26" t="n"/>
      <c r="C1792" s="26" t="n"/>
      <c r="D1792" s="26" t="n"/>
      <c r="E1792" s="26" t="n"/>
      <c r="F1792" s="27" t="n"/>
      <c r="G1792" s="28">
        <f>IFERROR(IF(E1792="","",VLOOKUP(E1792,'Setup - Mix Design'!$A$5:$I$504,9,0)),"")</f>
        <v/>
      </c>
      <c r="H1792" s="32">
        <f>IF(OR(F1792="",G1792=""),"",F1792*G1792)</f>
        <v/>
      </c>
      <c r="I1792" s="33">
        <f>IF(B1792="","",SUMIF('Dispatch (Challan)'!$C$5:$C$6004,B1792,'Dispatch (Challan)'!$F$5:$F$6004))</f>
        <v/>
      </c>
      <c r="J1792" s="33">
        <f>IF(F1792="","",F1792-I1792)</f>
        <v/>
      </c>
      <c r="K1792" s="28">
        <f>IF(F1792="","",IF(I1792=0,"Pending",IF(I1792&gt;=F1792,"Completed","Partial")))</f>
        <v/>
      </c>
    </row>
    <row r="1793">
      <c r="A1793" s="31" t="n"/>
      <c r="B1793" s="26" t="n"/>
      <c r="C1793" s="26" t="n"/>
      <c r="D1793" s="26" t="n"/>
      <c r="E1793" s="26" t="n"/>
      <c r="F1793" s="27" t="n"/>
      <c r="G1793" s="28">
        <f>IFERROR(IF(E1793="","",VLOOKUP(E1793,'Setup - Mix Design'!$A$5:$I$504,9,0)),"")</f>
        <v/>
      </c>
      <c r="H1793" s="32">
        <f>IF(OR(F1793="",G1793=""),"",F1793*G1793)</f>
        <v/>
      </c>
      <c r="I1793" s="33">
        <f>IF(B1793="","",SUMIF('Dispatch (Challan)'!$C$5:$C$6004,B1793,'Dispatch (Challan)'!$F$5:$F$6004))</f>
        <v/>
      </c>
      <c r="J1793" s="33">
        <f>IF(F1793="","",F1793-I1793)</f>
        <v/>
      </c>
      <c r="K1793" s="28">
        <f>IF(F1793="","",IF(I1793=0,"Pending",IF(I1793&gt;=F1793,"Completed","Partial")))</f>
        <v/>
      </c>
    </row>
    <row r="1794">
      <c r="A1794" s="31" t="n"/>
      <c r="B1794" s="26" t="n"/>
      <c r="C1794" s="26" t="n"/>
      <c r="D1794" s="26" t="n"/>
      <c r="E1794" s="26" t="n"/>
      <c r="F1794" s="27" t="n"/>
      <c r="G1794" s="28">
        <f>IFERROR(IF(E1794="","",VLOOKUP(E1794,'Setup - Mix Design'!$A$5:$I$504,9,0)),"")</f>
        <v/>
      </c>
      <c r="H1794" s="32">
        <f>IF(OR(F1794="",G1794=""),"",F1794*G1794)</f>
        <v/>
      </c>
      <c r="I1794" s="33">
        <f>IF(B1794="","",SUMIF('Dispatch (Challan)'!$C$5:$C$6004,B1794,'Dispatch (Challan)'!$F$5:$F$6004))</f>
        <v/>
      </c>
      <c r="J1794" s="33">
        <f>IF(F1794="","",F1794-I1794)</f>
        <v/>
      </c>
      <c r="K1794" s="28">
        <f>IF(F1794="","",IF(I1794=0,"Pending",IF(I1794&gt;=F1794,"Completed","Partial")))</f>
        <v/>
      </c>
    </row>
    <row r="1795">
      <c r="A1795" s="31" t="n"/>
      <c r="B1795" s="26" t="n"/>
      <c r="C1795" s="26" t="n"/>
      <c r="D1795" s="26" t="n"/>
      <c r="E1795" s="26" t="n"/>
      <c r="F1795" s="27" t="n"/>
      <c r="G1795" s="28">
        <f>IFERROR(IF(E1795="","",VLOOKUP(E1795,'Setup - Mix Design'!$A$5:$I$504,9,0)),"")</f>
        <v/>
      </c>
      <c r="H1795" s="32">
        <f>IF(OR(F1795="",G1795=""),"",F1795*G1795)</f>
        <v/>
      </c>
      <c r="I1795" s="33">
        <f>IF(B1795="","",SUMIF('Dispatch (Challan)'!$C$5:$C$6004,B1795,'Dispatch (Challan)'!$F$5:$F$6004))</f>
        <v/>
      </c>
      <c r="J1795" s="33">
        <f>IF(F1795="","",F1795-I1795)</f>
        <v/>
      </c>
      <c r="K1795" s="28">
        <f>IF(F1795="","",IF(I1795=0,"Pending",IF(I1795&gt;=F1795,"Completed","Partial")))</f>
        <v/>
      </c>
    </row>
    <row r="1796">
      <c r="A1796" s="31" t="n"/>
      <c r="B1796" s="26" t="n"/>
      <c r="C1796" s="26" t="n"/>
      <c r="D1796" s="26" t="n"/>
      <c r="E1796" s="26" t="n"/>
      <c r="F1796" s="27" t="n"/>
      <c r="G1796" s="28">
        <f>IFERROR(IF(E1796="","",VLOOKUP(E1796,'Setup - Mix Design'!$A$5:$I$504,9,0)),"")</f>
        <v/>
      </c>
      <c r="H1796" s="32">
        <f>IF(OR(F1796="",G1796=""),"",F1796*G1796)</f>
        <v/>
      </c>
      <c r="I1796" s="33">
        <f>IF(B1796="","",SUMIF('Dispatch (Challan)'!$C$5:$C$6004,B1796,'Dispatch (Challan)'!$F$5:$F$6004))</f>
        <v/>
      </c>
      <c r="J1796" s="33">
        <f>IF(F1796="","",F1796-I1796)</f>
        <v/>
      </c>
      <c r="K1796" s="28">
        <f>IF(F1796="","",IF(I1796=0,"Pending",IF(I1796&gt;=F1796,"Completed","Partial")))</f>
        <v/>
      </c>
    </row>
    <row r="1797">
      <c r="A1797" s="31" t="n"/>
      <c r="B1797" s="26" t="n"/>
      <c r="C1797" s="26" t="n"/>
      <c r="D1797" s="26" t="n"/>
      <c r="E1797" s="26" t="n"/>
      <c r="F1797" s="27" t="n"/>
      <c r="G1797" s="28">
        <f>IFERROR(IF(E1797="","",VLOOKUP(E1797,'Setup - Mix Design'!$A$5:$I$504,9,0)),"")</f>
        <v/>
      </c>
      <c r="H1797" s="32">
        <f>IF(OR(F1797="",G1797=""),"",F1797*G1797)</f>
        <v/>
      </c>
      <c r="I1797" s="33">
        <f>IF(B1797="","",SUMIF('Dispatch (Challan)'!$C$5:$C$6004,B1797,'Dispatch (Challan)'!$F$5:$F$6004))</f>
        <v/>
      </c>
      <c r="J1797" s="33">
        <f>IF(F1797="","",F1797-I1797)</f>
        <v/>
      </c>
      <c r="K1797" s="28">
        <f>IF(F1797="","",IF(I1797=0,"Pending",IF(I1797&gt;=F1797,"Completed","Partial")))</f>
        <v/>
      </c>
    </row>
    <row r="1798">
      <c r="A1798" s="31" t="n"/>
      <c r="B1798" s="26" t="n"/>
      <c r="C1798" s="26" t="n"/>
      <c r="D1798" s="26" t="n"/>
      <c r="E1798" s="26" t="n"/>
      <c r="F1798" s="27" t="n"/>
      <c r="G1798" s="28">
        <f>IFERROR(IF(E1798="","",VLOOKUP(E1798,'Setup - Mix Design'!$A$5:$I$504,9,0)),"")</f>
        <v/>
      </c>
      <c r="H1798" s="32">
        <f>IF(OR(F1798="",G1798=""),"",F1798*G1798)</f>
        <v/>
      </c>
      <c r="I1798" s="33">
        <f>IF(B1798="","",SUMIF('Dispatch (Challan)'!$C$5:$C$6004,B1798,'Dispatch (Challan)'!$F$5:$F$6004))</f>
        <v/>
      </c>
      <c r="J1798" s="33">
        <f>IF(F1798="","",F1798-I1798)</f>
        <v/>
      </c>
      <c r="K1798" s="28">
        <f>IF(F1798="","",IF(I1798=0,"Pending",IF(I1798&gt;=F1798,"Completed","Partial")))</f>
        <v/>
      </c>
    </row>
    <row r="1799">
      <c r="A1799" s="31" t="n"/>
      <c r="B1799" s="26" t="n"/>
      <c r="C1799" s="26" t="n"/>
      <c r="D1799" s="26" t="n"/>
      <c r="E1799" s="26" t="n"/>
      <c r="F1799" s="27" t="n"/>
      <c r="G1799" s="28">
        <f>IFERROR(IF(E1799="","",VLOOKUP(E1799,'Setup - Mix Design'!$A$5:$I$504,9,0)),"")</f>
        <v/>
      </c>
      <c r="H1799" s="32">
        <f>IF(OR(F1799="",G1799=""),"",F1799*G1799)</f>
        <v/>
      </c>
      <c r="I1799" s="33">
        <f>IF(B1799="","",SUMIF('Dispatch (Challan)'!$C$5:$C$6004,B1799,'Dispatch (Challan)'!$F$5:$F$6004))</f>
        <v/>
      </c>
      <c r="J1799" s="33">
        <f>IF(F1799="","",F1799-I1799)</f>
        <v/>
      </c>
      <c r="K1799" s="28">
        <f>IF(F1799="","",IF(I1799=0,"Pending",IF(I1799&gt;=F1799,"Completed","Partial")))</f>
        <v/>
      </c>
    </row>
    <row r="1800">
      <c r="A1800" s="31" t="n"/>
      <c r="B1800" s="26" t="n"/>
      <c r="C1800" s="26" t="n"/>
      <c r="D1800" s="26" t="n"/>
      <c r="E1800" s="26" t="n"/>
      <c r="F1800" s="27" t="n"/>
      <c r="G1800" s="28">
        <f>IFERROR(IF(E1800="","",VLOOKUP(E1800,'Setup - Mix Design'!$A$5:$I$504,9,0)),"")</f>
        <v/>
      </c>
      <c r="H1800" s="32">
        <f>IF(OR(F1800="",G1800=""),"",F1800*G1800)</f>
        <v/>
      </c>
      <c r="I1800" s="33">
        <f>IF(B1800="","",SUMIF('Dispatch (Challan)'!$C$5:$C$6004,B1800,'Dispatch (Challan)'!$F$5:$F$6004))</f>
        <v/>
      </c>
      <c r="J1800" s="33">
        <f>IF(F1800="","",F1800-I1800)</f>
        <v/>
      </c>
      <c r="K1800" s="28">
        <f>IF(F1800="","",IF(I1800=0,"Pending",IF(I1800&gt;=F1800,"Completed","Partial")))</f>
        <v/>
      </c>
    </row>
    <row r="1801">
      <c r="A1801" s="31" t="n"/>
      <c r="B1801" s="26" t="n"/>
      <c r="C1801" s="26" t="n"/>
      <c r="D1801" s="26" t="n"/>
      <c r="E1801" s="26" t="n"/>
      <c r="F1801" s="27" t="n"/>
      <c r="G1801" s="28">
        <f>IFERROR(IF(E1801="","",VLOOKUP(E1801,'Setup - Mix Design'!$A$5:$I$504,9,0)),"")</f>
        <v/>
      </c>
      <c r="H1801" s="32">
        <f>IF(OR(F1801="",G1801=""),"",F1801*G1801)</f>
        <v/>
      </c>
      <c r="I1801" s="33">
        <f>IF(B1801="","",SUMIF('Dispatch (Challan)'!$C$5:$C$6004,B1801,'Dispatch (Challan)'!$F$5:$F$6004))</f>
        <v/>
      </c>
      <c r="J1801" s="33">
        <f>IF(F1801="","",F1801-I1801)</f>
        <v/>
      </c>
      <c r="K1801" s="28">
        <f>IF(F1801="","",IF(I1801=0,"Pending",IF(I1801&gt;=F1801,"Completed","Partial")))</f>
        <v/>
      </c>
    </row>
    <row r="1802">
      <c r="A1802" s="31" t="n"/>
      <c r="B1802" s="26" t="n"/>
      <c r="C1802" s="26" t="n"/>
      <c r="D1802" s="26" t="n"/>
      <c r="E1802" s="26" t="n"/>
      <c r="F1802" s="27" t="n"/>
      <c r="G1802" s="28">
        <f>IFERROR(IF(E1802="","",VLOOKUP(E1802,'Setup - Mix Design'!$A$5:$I$504,9,0)),"")</f>
        <v/>
      </c>
      <c r="H1802" s="32">
        <f>IF(OR(F1802="",G1802=""),"",F1802*G1802)</f>
        <v/>
      </c>
      <c r="I1802" s="33">
        <f>IF(B1802="","",SUMIF('Dispatch (Challan)'!$C$5:$C$6004,B1802,'Dispatch (Challan)'!$F$5:$F$6004))</f>
        <v/>
      </c>
      <c r="J1802" s="33">
        <f>IF(F1802="","",F1802-I1802)</f>
        <v/>
      </c>
      <c r="K1802" s="28">
        <f>IF(F1802="","",IF(I1802=0,"Pending",IF(I1802&gt;=F1802,"Completed","Partial")))</f>
        <v/>
      </c>
    </row>
    <row r="1803">
      <c r="A1803" s="31" t="n"/>
      <c r="B1803" s="26" t="n"/>
      <c r="C1803" s="26" t="n"/>
      <c r="D1803" s="26" t="n"/>
      <c r="E1803" s="26" t="n"/>
      <c r="F1803" s="27" t="n"/>
      <c r="G1803" s="28">
        <f>IFERROR(IF(E1803="","",VLOOKUP(E1803,'Setup - Mix Design'!$A$5:$I$504,9,0)),"")</f>
        <v/>
      </c>
      <c r="H1803" s="32">
        <f>IF(OR(F1803="",G1803=""),"",F1803*G1803)</f>
        <v/>
      </c>
      <c r="I1803" s="33">
        <f>IF(B1803="","",SUMIF('Dispatch (Challan)'!$C$5:$C$6004,B1803,'Dispatch (Challan)'!$F$5:$F$6004))</f>
        <v/>
      </c>
      <c r="J1803" s="33">
        <f>IF(F1803="","",F1803-I1803)</f>
        <v/>
      </c>
      <c r="K1803" s="28">
        <f>IF(F1803="","",IF(I1803=0,"Pending",IF(I1803&gt;=F1803,"Completed","Partial")))</f>
        <v/>
      </c>
    </row>
    <row r="1804">
      <c r="A1804" s="31" t="n"/>
      <c r="B1804" s="26" t="n"/>
      <c r="C1804" s="26" t="n"/>
      <c r="D1804" s="26" t="n"/>
      <c r="E1804" s="26" t="n"/>
      <c r="F1804" s="27" t="n"/>
      <c r="G1804" s="28">
        <f>IFERROR(IF(E1804="","",VLOOKUP(E1804,'Setup - Mix Design'!$A$5:$I$504,9,0)),"")</f>
        <v/>
      </c>
      <c r="H1804" s="32">
        <f>IF(OR(F1804="",G1804=""),"",F1804*G1804)</f>
        <v/>
      </c>
      <c r="I1804" s="33">
        <f>IF(B1804="","",SUMIF('Dispatch (Challan)'!$C$5:$C$6004,B1804,'Dispatch (Challan)'!$F$5:$F$6004))</f>
        <v/>
      </c>
      <c r="J1804" s="33">
        <f>IF(F1804="","",F1804-I1804)</f>
        <v/>
      </c>
      <c r="K1804" s="28">
        <f>IF(F1804="","",IF(I1804=0,"Pending",IF(I1804&gt;=F1804,"Completed","Partial")))</f>
        <v/>
      </c>
    </row>
    <row r="1805">
      <c r="A1805" s="31" t="n"/>
      <c r="B1805" s="26" t="n"/>
      <c r="C1805" s="26" t="n"/>
      <c r="D1805" s="26" t="n"/>
      <c r="E1805" s="26" t="n"/>
      <c r="F1805" s="27" t="n"/>
      <c r="G1805" s="28">
        <f>IFERROR(IF(E1805="","",VLOOKUP(E1805,'Setup - Mix Design'!$A$5:$I$504,9,0)),"")</f>
        <v/>
      </c>
      <c r="H1805" s="32">
        <f>IF(OR(F1805="",G1805=""),"",F1805*G1805)</f>
        <v/>
      </c>
      <c r="I1805" s="33">
        <f>IF(B1805="","",SUMIF('Dispatch (Challan)'!$C$5:$C$6004,B1805,'Dispatch (Challan)'!$F$5:$F$6004))</f>
        <v/>
      </c>
      <c r="J1805" s="33">
        <f>IF(F1805="","",F1805-I1805)</f>
        <v/>
      </c>
      <c r="K1805" s="28">
        <f>IF(F1805="","",IF(I1805=0,"Pending",IF(I1805&gt;=F1805,"Completed","Partial")))</f>
        <v/>
      </c>
    </row>
    <row r="1806">
      <c r="A1806" s="31" t="n"/>
      <c r="B1806" s="26" t="n"/>
      <c r="C1806" s="26" t="n"/>
      <c r="D1806" s="26" t="n"/>
      <c r="E1806" s="26" t="n"/>
      <c r="F1806" s="27" t="n"/>
      <c r="G1806" s="28">
        <f>IFERROR(IF(E1806="","",VLOOKUP(E1806,'Setup - Mix Design'!$A$5:$I$504,9,0)),"")</f>
        <v/>
      </c>
      <c r="H1806" s="32">
        <f>IF(OR(F1806="",G1806=""),"",F1806*G1806)</f>
        <v/>
      </c>
      <c r="I1806" s="33">
        <f>IF(B1806="","",SUMIF('Dispatch (Challan)'!$C$5:$C$6004,B1806,'Dispatch (Challan)'!$F$5:$F$6004))</f>
        <v/>
      </c>
      <c r="J1806" s="33">
        <f>IF(F1806="","",F1806-I1806)</f>
        <v/>
      </c>
      <c r="K1806" s="28">
        <f>IF(F1806="","",IF(I1806=0,"Pending",IF(I1806&gt;=F1806,"Completed","Partial")))</f>
        <v/>
      </c>
    </row>
    <row r="1807">
      <c r="A1807" s="31" t="n"/>
      <c r="B1807" s="26" t="n"/>
      <c r="C1807" s="26" t="n"/>
      <c r="D1807" s="26" t="n"/>
      <c r="E1807" s="26" t="n"/>
      <c r="F1807" s="27" t="n"/>
      <c r="G1807" s="28">
        <f>IFERROR(IF(E1807="","",VLOOKUP(E1807,'Setup - Mix Design'!$A$5:$I$504,9,0)),"")</f>
        <v/>
      </c>
      <c r="H1807" s="32">
        <f>IF(OR(F1807="",G1807=""),"",F1807*G1807)</f>
        <v/>
      </c>
      <c r="I1807" s="33">
        <f>IF(B1807="","",SUMIF('Dispatch (Challan)'!$C$5:$C$6004,B1807,'Dispatch (Challan)'!$F$5:$F$6004))</f>
        <v/>
      </c>
      <c r="J1807" s="33">
        <f>IF(F1807="","",F1807-I1807)</f>
        <v/>
      </c>
      <c r="K1807" s="28">
        <f>IF(F1807="","",IF(I1807=0,"Pending",IF(I1807&gt;=F1807,"Completed","Partial")))</f>
        <v/>
      </c>
    </row>
    <row r="1808">
      <c r="A1808" s="31" t="n"/>
      <c r="B1808" s="26" t="n"/>
      <c r="C1808" s="26" t="n"/>
      <c r="D1808" s="26" t="n"/>
      <c r="E1808" s="26" t="n"/>
      <c r="F1808" s="27" t="n"/>
      <c r="G1808" s="28">
        <f>IFERROR(IF(E1808="","",VLOOKUP(E1808,'Setup - Mix Design'!$A$5:$I$504,9,0)),"")</f>
        <v/>
      </c>
      <c r="H1808" s="32">
        <f>IF(OR(F1808="",G1808=""),"",F1808*G1808)</f>
        <v/>
      </c>
      <c r="I1808" s="33">
        <f>IF(B1808="","",SUMIF('Dispatch (Challan)'!$C$5:$C$6004,B1808,'Dispatch (Challan)'!$F$5:$F$6004))</f>
        <v/>
      </c>
      <c r="J1808" s="33">
        <f>IF(F1808="","",F1808-I1808)</f>
        <v/>
      </c>
      <c r="K1808" s="28">
        <f>IF(F1808="","",IF(I1808=0,"Pending",IF(I1808&gt;=F1808,"Completed","Partial")))</f>
        <v/>
      </c>
    </row>
    <row r="1809">
      <c r="A1809" s="31" t="n"/>
      <c r="B1809" s="26" t="n"/>
      <c r="C1809" s="26" t="n"/>
      <c r="D1809" s="26" t="n"/>
      <c r="E1809" s="26" t="n"/>
      <c r="F1809" s="27" t="n"/>
      <c r="G1809" s="28">
        <f>IFERROR(IF(E1809="","",VLOOKUP(E1809,'Setup - Mix Design'!$A$5:$I$504,9,0)),"")</f>
        <v/>
      </c>
      <c r="H1809" s="32">
        <f>IF(OR(F1809="",G1809=""),"",F1809*G1809)</f>
        <v/>
      </c>
      <c r="I1809" s="33">
        <f>IF(B1809="","",SUMIF('Dispatch (Challan)'!$C$5:$C$6004,B1809,'Dispatch (Challan)'!$F$5:$F$6004))</f>
        <v/>
      </c>
      <c r="J1809" s="33">
        <f>IF(F1809="","",F1809-I1809)</f>
        <v/>
      </c>
      <c r="K1809" s="28">
        <f>IF(F1809="","",IF(I1809=0,"Pending",IF(I1809&gt;=F1809,"Completed","Partial")))</f>
        <v/>
      </c>
    </row>
    <row r="1810">
      <c r="A1810" s="31" t="n"/>
      <c r="B1810" s="26" t="n"/>
      <c r="C1810" s="26" t="n"/>
      <c r="D1810" s="26" t="n"/>
      <c r="E1810" s="26" t="n"/>
      <c r="F1810" s="27" t="n"/>
      <c r="G1810" s="28">
        <f>IFERROR(IF(E1810="","",VLOOKUP(E1810,'Setup - Mix Design'!$A$5:$I$504,9,0)),"")</f>
        <v/>
      </c>
      <c r="H1810" s="32">
        <f>IF(OR(F1810="",G1810=""),"",F1810*G1810)</f>
        <v/>
      </c>
      <c r="I1810" s="33">
        <f>IF(B1810="","",SUMIF('Dispatch (Challan)'!$C$5:$C$6004,B1810,'Dispatch (Challan)'!$F$5:$F$6004))</f>
        <v/>
      </c>
      <c r="J1810" s="33">
        <f>IF(F1810="","",F1810-I1810)</f>
        <v/>
      </c>
      <c r="K1810" s="28">
        <f>IF(F1810="","",IF(I1810=0,"Pending",IF(I1810&gt;=F1810,"Completed","Partial")))</f>
        <v/>
      </c>
    </row>
    <row r="1811">
      <c r="A1811" s="31" t="n"/>
      <c r="B1811" s="26" t="n"/>
      <c r="C1811" s="26" t="n"/>
      <c r="D1811" s="26" t="n"/>
      <c r="E1811" s="26" t="n"/>
      <c r="F1811" s="27" t="n"/>
      <c r="G1811" s="28">
        <f>IFERROR(IF(E1811="","",VLOOKUP(E1811,'Setup - Mix Design'!$A$5:$I$504,9,0)),"")</f>
        <v/>
      </c>
      <c r="H1811" s="32">
        <f>IF(OR(F1811="",G1811=""),"",F1811*G1811)</f>
        <v/>
      </c>
      <c r="I1811" s="33">
        <f>IF(B1811="","",SUMIF('Dispatch (Challan)'!$C$5:$C$6004,B1811,'Dispatch (Challan)'!$F$5:$F$6004))</f>
        <v/>
      </c>
      <c r="J1811" s="33">
        <f>IF(F1811="","",F1811-I1811)</f>
        <v/>
      </c>
      <c r="K1811" s="28">
        <f>IF(F1811="","",IF(I1811=0,"Pending",IF(I1811&gt;=F1811,"Completed","Partial")))</f>
        <v/>
      </c>
    </row>
    <row r="1812">
      <c r="A1812" s="31" t="n"/>
      <c r="B1812" s="26" t="n"/>
      <c r="C1812" s="26" t="n"/>
      <c r="D1812" s="26" t="n"/>
      <c r="E1812" s="26" t="n"/>
      <c r="F1812" s="27" t="n"/>
      <c r="G1812" s="28">
        <f>IFERROR(IF(E1812="","",VLOOKUP(E1812,'Setup - Mix Design'!$A$5:$I$504,9,0)),"")</f>
        <v/>
      </c>
      <c r="H1812" s="32">
        <f>IF(OR(F1812="",G1812=""),"",F1812*G1812)</f>
        <v/>
      </c>
      <c r="I1812" s="33">
        <f>IF(B1812="","",SUMIF('Dispatch (Challan)'!$C$5:$C$6004,B1812,'Dispatch (Challan)'!$F$5:$F$6004))</f>
        <v/>
      </c>
      <c r="J1812" s="33">
        <f>IF(F1812="","",F1812-I1812)</f>
        <v/>
      </c>
      <c r="K1812" s="28">
        <f>IF(F1812="","",IF(I1812=0,"Pending",IF(I1812&gt;=F1812,"Completed","Partial")))</f>
        <v/>
      </c>
    </row>
    <row r="1813">
      <c r="A1813" s="31" t="n"/>
      <c r="B1813" s="26" t="n"/>
      <c r="C1813" s="26" t="n"/>
      <c r="D1813" s="26" t="n"/>
      <c r="E1813" s="26" t="n"/>
      <c r="F1813" s="27" t="n"/>
      <c r="G1813" s="28">
        <f>IFERROR(IF(E1813="","",VLOOKUP(E1813,'Setup - Mix Design'!$A$5:$I$504,9,0)),"")</f>
        <v/>
      </c>
      <c r="H1813" s="32">
        <f>IF(OR(F1813="",G1813=""),"",F1813*G1813)</f>
        <v/>
      </c>
      <c r="I1813" s="33">
        <f>IF(B1813="","",SUMIF('Dispatch (Challan)'!$C$5:$C$6004,B1813,'Dispatch (Challan)'!$F$5:$F$6004))</f>
        <v/>
      </c>
      <c r="J1813" s="33">
        <f>IF(F1813="","",F1813-I1813)</f>
        <v/>
      </c>
      <c r="K1813" s="28">
        <f>IF(F1813="","",IF(I1813=0,"Pending",IF(I1813&gt;=F1813,"Completed","Partial")))</f>
        <v/>
      </c>
    </row>
    <row r="1814">
      <c r="A1814" s="31" t="n"/>
      <c r="B1814" s="26" t="n"/>
      <c r="C1814" s="26" t="n"/>
      <c r="D1814" s="26" t="n"/>
      <c r="E1814" s="26" t="n"/>
      <c r="F1814" s="27" t="n"/>
      <c r="G1814" s="28">
        <f>IFERROR(IF(E1814="","",VLOOKUP(E1814,'Setup - Mix Design'!$A$5:$I$504,9,0)),"")</f>
        <v/>
      </c>
      <c r="H1814" s="32">
        <f>IF(OR(F1814="",G1814=""),"",F1814*G1814)</f>
        <v/>
      </c>
      <c r="I1814" s="33">
        <f>IF(B1814="","",SUMIF('Dispatch (Challan)'!$C$5:$C$6004,B1814,'Dispatch (Challan)'!$F$5:$F$6004))</f>
        <v/>
      </c>
      <c r="J1814" s="33">
        <f>IF(F1814="","",F1814-I1814)</f>
        <v/>
      </c>
      <c r="K1814" s="28">
        <f>IF(F1814="","",IF(I1814=0,"Pending",IF(I1814&gt;=F1814,"Completed","Partial")))</f>
        <v/>
      </c>
    </row>
    <row r="1815">
      <c r="A1815" s="31" t="n"/>
      <c r="B1815" s="26" t="n"/>
      <c r="C1815" s="26" t="n"/>
      <c r="D1815" s="26" t="n"/>
      <c r="E1815" s="26" t="n"/>
      <c r="F1815" s="27" t="n"/>
      <c r="G1815" s="28">
        <f>IFERROR(IF(E1815="","",VLOOKUP(E1815,'Setup - Mix Design'!$A$5:$I$504,9,0)),"")</f>
        <v/>
      </c>
      <c r="H1815" s="32">
        <f>IF(OR(F1815="",G1815=""),"",F1815*G1815)</f>
        <v/>
      </c>
      <c r="I1815" s="33">
        <f>IF(B1815="","",SUMIF('Dispatch (Challan)'!$C$5:$C$6004,B1815,'Dispatch (Challan)'!$F$5:$F$6004))</f>
        <v/>
      </c>
      <c r="J1815" s="33">
        <f>IF(F1815="","",F1815-I1815)</f>
        <v/>
      </c>
      <c r="K1815" s="28">
        <f>IF(F1815="","",IF(I1815=0,"Pending",IF(I1815&gt;=F1815,"Completed","Partial")))</f>
        <v/>
      </c>
    </row>
    <row r="1816">
      <c r="A1816" s="31" t="n"/>
      <c r="B1816" s="26" t="n"/>
      <c r="C1816" s="26" t="n"/>
      <c r="D1816" s="26" t="n"/>
      <c r="E1816" s="26" t="n"/>
      <c r="F1816" s="27" t="n"/>
      <c r="G1816" s="28">
        <f>IFERROR(IF(E1816="","",VLOOKUP(E1816,'Setup - Mix Design'!$A$5:$I$504,9,0)),"")</f>
        <v/>
      </c>
      <c r="H1816" s="32">
        <f>IF(OR(F1816="",G1816=""),"",F1816*G1816)</f>
        <v/>
      </c>
      <c r="I1816" s="33">
        <f>IF(B1816="","",SUMIF('Dispatch (Challan)'!$C$5:$C$6004,B1816,'Dispatch (Challan)'!$F$5:$F$6004))</f>
        <v/>
      </c>
      <c r="J1816" s="33">
        <f>IF(F1816="","",F1816-I1816)</f>
        <v/>
      </c>
      <c r="K1816" s="28">
        <f>IF(F1816="","",IF(I1816=0,"Pending",IF(I1816&gt;=F1816,"Completed","Partial")))</f>
        <v/>
      </c>
    </row>
    <row r="1817">
      <c r="A1817" s="31" t="n"/>
      <c r="B1817" s="26" t="n"/>
      <c r="C1817" s="26" t="n"/>
      <c r="D1817" s="26" t="n"/>
      <c r="E1817" s="26" t="n"/>
      <c r="F1817" s="27" t="n"/>
      <c r="G1817" s="28">
        <f>IFERROR(IF(E1817="","",VLOOKUP(E1817,'Setup - Mix Design'!$A$5:$I$504,9,0)),"")</f>
        <v/>
      </c>
      <c r="H1817" s="32">
        <f>IF(OR(F1817="",G1817=""),"",F1817*G1817)</f>
        <v/>
      </c>
      <c r="I1817" s="33">
        <f>IF(B1817="","",SUMIF('Dispatch (Challan)'!$C$5:$C$6004,B1817,'Dispatch (Challan)'!$F$5:$F$6004))</f>
        <v/>
      </c>
      <c r="J1817" s="33">
        <f>IF(F1817="","",F1817-I1817)</f>
        <v/>
      </c>
      <c r="K1817" s="28">
        <f>IF(F1817="","",IF(I1817=0,"Pending",IF(I1817&gt;=F1817,"Completed","Partial")))</f>
        <v/>
      </c>
    </row>
    <row r="1818">
      <c r="A1818" s="31" t="n"/>
      <c r="B1818" s="26" t="n"/>
      <c r="C1818" s="26" t="n"/>
      <c r="D1818" s="26" t="n"/>
      <c r="E1818" s="26" t="n"/>
      <c r="F1818" s="27" t="n"/>
      <c r="G1818" s="28">
        <f>IFERROR(IF(E1818="","",VLOOKUP(E1818,'Setup - Mix Design'!$A$5:$I$504,9,0)),"")</f>
        <v/>
      </c>
      <c r="H1818" s="32">
        <f>IF(OR(F1818="",G1818=""),"",F1818*G1818)</f>
        <v/>
      </c>
      <c r="I1818" s="33">
        <f>IF(B1818="","",SUMIF('Dispatch (Challan)'!$C$5:$C$6004,B1818,'Dispatch (Challan)'!$F$5:$F$6004))</f>
        <v/>
      </c>
      <c r="J1818" s="33">
        <f>IF(F1818="","",F1818-I1818)</f>
        <v/>
      </c>
      <c r="K1818" s="28">
        <f>IF(F1818="","",IF(I1818=0,"Pending",IF(I1818&gt;=F1818,"Completed","Partial")))</f>
        <v/>
      </c>
    </row>
    <row r="1819">
      <c r="A1819" s="31" t="n"/>
      <c r="B1819" s="26" t="n"/>
      <c r="C1819" s="26" t="n"/>
      <c r="D1819" s="26" t="n"/>
      <c r="E1819" s="26" t="n"/>
      <c r="F1819" s="27" t="n"/>
      <c r="G1819" s="28">
        <f>IFERROR(IF(E1819="","",VLOOKUP(E1819,'Setup - Mix Design'!$A$5:$I$504,9,0)),"")</f>
        <v/>
      </c>
      <c r="H1819" s="32">
        <f>IF(OR(F1819="",G1819=""),"",F1819*G1819)</f>
        <v/>
      </c>
      <c r="I1819" s="33">
        <f>IF(B1819="","",SUMIF('Dispatch (Challan)'!$C$5:$C$6004,B1819,'Dispatch (Challan)'!$F$5:$F$6004))</f>
        <v/>
      </c>
      <c r="J1819" s="33">
        <f>IF(F1819="","",F1819-I1819)</f>
        <v/>
      </c>
      <c r="K1819" s="28">
        <f>IF(F1819="","",IF(I1819=0,"Pending",IF(I1819&gt;=F1819,"Completed","Partial")))</f>
        <v/>
      </c>
    </row>
    <row r="1820">
      <c r="A1820" s="31" t="n"/>
      <c r="B1820" s="26" t="n"/>
      <c r="C1820" s="26" t="n"/>
      <c r="D1820" s="26" t="n"/>
      <c r="E1820" s="26" t="n"/>
      <c r="F1820" s="27" t="n"/>
      <c r="G1820" s="28">
        <f>IFERROR(IF(E1820="","",VLOOKUP(E1820,'Setup - Mix Design'!$A$5:$I$504,9,0)),"")</f>
        <v/>
      </c>
      <c r="H1820" s="32">
        <f>IF(OR(F1820="",G1820=""),"",F1820*G1820)</f>
        <v/>
      </c>
      <c r="I1820" s="33">
        <f>IF(B1820="","",SUMIF('Dispatch (Challan)'!$C$5:$C$6004,B1820,'Dispatch (Challan)'!$F$5:$F$6004))</f>
        <v/>
      </c>
      <c r="J1820" s="33">
        <f>IF(F1820="","",F1820-I1820)</f>
        <v/>
      </c>
      <c r="K1820" s="28">
        <f>IF(F1820="","",IF(I1820=0,"Pending",IF(I1820&gt;=F1820,"Completed","Partial")))</f>
        <v/>
      </c>
    </row>
    <row r="1821">
      <c r="A1821" s="31" t="n"/>
      <c r="B1821" s="26" t="n"/>
      <c r="C1821" s="26" t="n"/>
      <c r="D1821" s="26" t="n"/>
      <c r="E1821" s="26" t="n"/>
      <c r="F1821" s="27" t="n"/>
      <c r="G1821" s="28">
        <f>IFERROR(IF(E1821="","",VLOOKUP(E1821,'Setup - Mix Design'!$A$5:$I$504,9,0)),"")</f>
        <v/>
      </c>
      <c r="H1821" s="32">
        <f>IF(OR(F1821="",G1821=""),"",F1821*G1821)</f>
        <v/>
      </c>
      <c r="I1821" s="33">
        <f>IF(B1821="","",SUMIF('Dispatch (Challan)'!$C$5:$C$6004,B1821,'Dispatch (Challan)'!$F$5:$F$6004))</f>
        <v/>
      </c>
      <c r="J1821" s="33">
        <f>IF(F1821="","",F1821-I1821)</f>
        <v/>
      </c>
      <c r="K1821" s="28">
        <f>IF(F1821="","",IF(I1821=0,"Pending",IF(I1821&gt;=F1821,"Completed","Partial")))</f>
        <v/>
      </c>
    </row>
    <row r="1822">
      <c r="A1822" s="31" t="n"/>
      <c r="B1822" s="26" t="n"/>
      <c r="C1822" s="26" t="n"/>
      <c r="D1822" s="26" t="n"/>
      <c r="E1822" s="26" t="n"/>
      <c r="F1822" s="27" t="n"/>
      <c r="G1822" s="28">
        <f>IFERROR(IF(E1822="","",VLOOKUP(E1822,'Setup - Mix Design'!$A$5:$I$504,9,0)),"")</f>
        <v/>
      </c>
      <c r="H1822" s="32">
        <f>IF(OR(F1822="",G1822=""),"",F1822*G1822)</f>
        <v/>
      </c>
      <c r="I1822" s="33">
        <f>IF(B1822="","",SUMIF('Dispatch (Challan)'!$C$5:$C$6004,B1822,'Dispatch (Challan)'!$F$5:$F$6004))</f>
        <v/>
      </c>
      <c r="J1822" s="33">
        <f>IF(F1822="","",F1822-I1822)</f>
        <v/>
      </c>
      <c r="K1822" s="28">
        <f>IF(F1822="","",IF(I1822=0,"Pending",IF(I1822&gt;=F1822,"Completed","Partial")))</f>
        <v/>
      </c>
    </row>
    <row r="1823">
      <c r="A1823" s="31" t="n"/>
      <c r="B1823" s="26" t="n"/>
      <c r="C1823" s="26" t="n"/>
      <c r="D1823" s="26" t="n"/>
      <c r="E1823" s="26" t="n"/>
      <c r="F1823" s="27" t="n"/>
      <c r="G1823" s="28">
        <f>IFERROR(IF(E1823="","",VLOOKUP(E1823,'Setup - Mix Design'!$A$5:$I$504,9,0)),"")</f>
        <v/>
      </c>
      <c r="H1823" s="32">
        <f>IF(OR(F1823="",G1823=""),"",F1823*G1823)</f>
        <v/>
      </c>
      <c r="I1823" s="33">
        <f>IF(B1823="","",SUMIF('Dispatch (Challan)'!$C$5:$C$6004,B1823,'Dispatch (Challan)'!$F$5:$F$6004))</f>
        <v/>
      </c>
      <c r="J1823" s="33">
        <f>IF(F1823="","",F1823-I1823)</f>
        <v/>
      </c>
      <c r="K1823" s="28">
        <f>IF(F1823="","",IF(I1823=0,"Pending",IF(I1823&gt;=F1823,"Completed","Partial")))</f>
        <v/>
      </c>
    </row>
    <row r="1824">
      <c r="A1824" s="31" t="n"/>
      <c r="B1824" s="26" t="n"/>
      <c r="C1824" s="26" t="n"/>
      <c r="D1824" s="26" t="n"/>
      <c r="E1824" s="26" t="n"/>
      <c r="F1824" s="27" t="n"/>
      <c r="G1824" s="28">
        <f>IFERROR(IF(E1824="","",VLOOKUP(E1824,'Setup - Mix Design'!$A$5:$I$504,9,0)),"")</f>
        <v/>
      </c>
      <c r="H1824" s="32">
        <f>IF(OR(F1824="",G1824=""),"",F1824*G1824)</f>
        <v/>
      </c>
      <c r="I1824" s="33">
        <f>IF(B1824="","",SUMIF('Dispatch (Challan)'!$C$5:$C$6004,B1824,'Dispatch (Challan)'!$F$5:$F$6004))</f>
        <v/>
      </c>
      <c r="J1824" s="33">
        <f>IF(F1824="","",F1824-I1824)</f>
        <v/>
      </c>
      <c r="K1824" s="28">
        <f>IF(F1824="","",IF(I1824=0,"Pending",IF(I1824&gt;=F1824,"Completed","Partial")))</f>
        <v/>
      </c>
    </row>
    <row r="1825">
      <c r="A1825" s="31" t="n"/>
      <c r="B1825" s="26" t="n"/>
      <c r="C1825" s="26" t="n"/>
      <c r="D1825" s="26" t="n"/>
      <c r="E1825" s="26" t="n"/>
      <c r="F1825" s="27" t="n"/>
      <c r="G1825" s="28">
        <f>IFERROR(IF(E1825="","",VLOOKUP(E1825,'Setup - Mix Design'!$A$5:$I$504,9,0)),"")</f>
        <v/>
      </c>
      <c r="H1825" s="32">
        <f>IF(OR(F1825="",G1825=""),"",F1825*G1825)</f>
        <v/>
      </c>
      <c r="I1825" s="33">
        <f>IF(B1825="","",SUMIF('Dispatch (Challan)'!$C$5:$C$6004,B1825,'Dispatch (Challan)'!$F$5:$F$6004))</f>
        <v/>
      </c>
      <c r="J1825" s="33">
        <f>IF(F1825="","",F1825-I1825)</f>
        <v/>
      </c>
      <c r="K1825" s="28">
        <f>IF(F1825="","",IF(I1825=0,"Pending",IF(I1825&gt;=F1825,"Completed","Partial")))</f>
        <v/>
      </c>
    </row>
    <row r="1826">
      <c r="A1826" s="31" t="n"/>
      <c r="B1826" s="26" t="n"/>
      <c r="C1826" s="26" t="n"/>
      <c r="D1826" s="26" t="n"/>
      <c r="E1826" s="26" t="n"/>
      <c r="F1826" s="27" t="n"/>
      <c r="G1826" s="28">
        <f>IFERROR(IF(E1826="","",VLOOKUP(E1826,'Setup - Mix Design'!$A$5:$I$504,9,0)),"")</f>
        <v/>
      </c>
      <c r="H1826" s="32">
        <f>IF(OR(F1826="",G1826=""),"",F1826*G1826)</f>
        <v/>
      </c>
      <c r="I1826" s="33">
        <f>IF(B1826="","",SUMIF('Dispatch (Challan)'!$C$5:$C$6004,B1826,'Dispatch (Challan)'!$F$5:$F$6004))</f>
        <v/>
      </c>
      <c r="J1826" s="33">
        <f>IF(F1826="","",F1826-I1826)</f>
        <v/>
      </c>
      <c r="K1826" s="28">
        <f>IF(F1826="","",IF(I1826=0,"Pending",IF(I1826&gt;=F1826,"Completed","Partial")))</f>
        <v/>
      </c>
    </row>
    <row r="1827">
      <c r="A1827" s="31" t="n"/>
      <c r="B1827" s="26" t="n"/>
      <c r="C1827" s="26" t="n"/>
      <c r="D1827" s="26" t="n"/>
      <c r="E1827" s="26" t="n"/>
      <c r="F1827" s="27" t="n"/>
      <c r="G1827" s="28">
        <f>IFERROR(IF(E1827="","",VLOOKUP(E1827,'Setup - Mix Design'!$A$5:$I$504,9,0)),"")</f>
        <v/>
      </c>
      <c r="H1827" s="32">
        <f>IF(OR(F1827="",G1827=""),"",F1827*G1827)</f>
        <v/>
      </c>
      <c r="I1827" s="33">
        <f>IF(B1827="","",SUMIF('Dispatch (Challan)'!$C$5:$C$6004,B1827,'Dispatch (Challan)'!$F$5:$F$6004))</f>
        <v/>
      </c>
      <c r="J1827" s="33">
        <f>IF(F1827="","",F1827-I1827)</f>
        <v/>
      </c>
      <c r="K1827" s="28">
        <f>IF(F1827="","",IF(I1827=0,"Pending",IF(I1827&gt;=F1827,"Completed","Partial")))</f>
        <v/>
      </c>
    </row>
    <row r="1828">
      <c r="A1828" s="31" t="n"/>
      <c r="B1828" s="26" t="n"/>
      <c r="C1828" s="26" t="n"/>
      <c r="D1828" s="26" t="n"/>
      <c r="E1828" s="26" t="n"/>
      <c r="F1828" s="27" t="n"/>
      <c r="G1828" s="28">
        <f>IFERROR(IF(E1828="","",VLOOKUP(E1828,'Setup - Mix Design'!$A$5:$I$504,9,0)),"")</f>
        <v/>
      </c>
      <c r="H1828" s="32">
        <f>IF(OR(F1828="",G1828=""),"",F1828*G1828)</f>
        <v/>
      </c>
      <c r="I1828" s="33">
        <f>IF(B1828="","",SUMIF('Dispatch (Challan)'!$C$5:$C$6004,B1828,'Dispatch (Challan)'!$F$5:$F$6004))</f>
        <v/>
      </c>
      <c r="J1828" s="33">
        <f>IF(F1828="","",F1828-I1828)</f>
        <v/>
      </c>
      <c r="K1828" s="28">
        <f>IF(F1828="","",IF(I1828=0,"Pending",IF(I1828&gt;=F1828,"Completed","Partial")))</f>
        <v/>
      </c>
    </row>
    <row r="1829">
      <c r="A1829" s="31" t="n"/>
      <c r="B1829" s="26" t="n"/>
      <c r="C1829" s="26" t="n"/>
      <c r="D1829" s="26" t="n"/>
      <c r="E1829" s="26" t="n"/>
      <c r="F1829" s="27" t="n"/>
      <c r="G1829" s="28">
        <f>IFERROR(IF(E1829="","",VLOOKUP(E1829,'Setup - Mix Design'!$A$5:$I$504,9,0)),"")</f>
        <v/>
      </c>
      <c r="H1829" s="32">
        <f>IF(OR(F1829="",G1829=""),"",F1829*G1829)</f>
        <v/>
      </c>
      <c r="I1829" s="33">
        <f>IF(B1829="","",SUMIF('Dispatch (Challan)'!$C$5:$C$6004,B1829,'Dispatch (Challan)'!$F$5:$F$6004))</f>
        <v/>
      </c>
      <c r="J1829" s="33">
        <f>IF(F1829="","",F1829-I1829)</f>
        <v/>
      </c>
      <c r="K1829" s="28">
        <f>IF(F1829="","",IF(I1829=0,"Pending",IF(I1829&gt;=F1829,"Completed","Partial")))</f>
        <v/>
      </c>
    </row>
    <row r="1830">
      <c r="A1830" s="31" t="n"/>
      <c r="B1830" s="26" t="n"/>
      <c r="C1830" s="26" t="n"/>
      <c r="D1830" s="26" t="n"/>
      <c r="E1830" s="26" t="n"/>
      <c r="F1830" s="27" t="n"/>
      <c r="G1830" s="28">
        <f>IFERROR(IF(E1830="","",VLOOKUP(E1830,'Setup - Mix Design'!$A$5:$I$504,9,0)),"")</f>
        <v/>
      </c>
      <c r="H1830" s="32">
        <f>IF(OR(F1830="",G1830=""),"",F1830*G1830)</f>
        <v/>
      </c>
      <c r="I1830" s="33">
        <f>IF(B1830="","",SUMIF('Dispatch (Challan)'!$C$5:$C$6004,B1830,'Dispatch (Challan)'!$F$5:$F$6004))</f>
        <v/>
      </c>
      <c r="J1830" s="33">
        <f>IF(F1830="","",F1830-I1830)</f>
        <v/>
      </c>
      <c r="K1830" s="28">
        <f>IF(F1830="","",IF(I1830=0,"Pending",IF(I1830&gt;=F1830,"Completed","Partial")))</f>
        <v/>
      </c>
    </row>
    <row r="1831">
      <c r="A1831" s="31" t="n"/>
      <c r="B1831" s="26" t="n"/>
      <c r="C1831" s="26" t="n"/>
      <c r="D1831" s="26" t="n"/>
      <c r="E1831" s="26" t="n"/>
      <c r="F1831" s="27" t="n"/>
      <c r="G1831" s="28">
        <f>IFERROR(IF(E1831="","",VLOOKUP(E1831,'Setup - Mix Design'!$A$5:$I$504,9,0)),"")</f>
        <v/>
      </c>
      <c r="H1831" s="32">
        <f>IF(OR(F1831="",G1831=""),"",F1831*G1831)</f>
        <v/>
      </c>
      <c r="I1831" s="33">
        <f>IF(B1831="","",SUMIF('Dispatch (Challan)'!$C$5:$C$6004,B1831,'Dispatch (Challan)'!$F$5:$F$6004))</f>
        <v/>
      </c>
      <c r="J1831" s="33">
        <f>IF(F1831="","",F1831-I1831)</f>
        <v/>
      </c>
      <c r="K1831" s="28">
        <f>IF(F1831="","",IF(I1831=0,"Pending",IF(I1831&gt;=F1831,"Completed","Partial")))</f>
        <v/>
      </c>
    </row>
    <row r="1832">
      <c r="A1832" s="31" t="n"/>
      <c r="B1832" s="26" t="n"/>
      <c r="C1832" s="26" t="n"/>
      <c r="D1832" s="26" t="n"/>
      <c r="E1832" s="26" t="n"/>
      <c r="F1832" s="27" t="n"/>
      <c r="G1832" s="28">
        <f>IFERROR(IF(E1832="","",VLOOKUP(E1832,'Setup - Mix Design'!$A$5:$I$504,9,0)),"")</f>
        <v/>
      </c>
      <c r="H1832" s="32">
        <f>IF(OR(F1832="",G1832=""),"",F1832*G1832)</f>
        <v/>
      </c>
      <c r="I1832" s="33">
        <f>IF(B1832="","",SUMIF('Dispatch (Challan)'!$C$5:$C$6004,B1832,'Dispatch (Challan)'!$F$5:$F$6004))</f>
        <v/>
      </c>
      <c r="J1832" s="33">
        <f>IF(F1832="","",F1832-I1832)</f>
        <v/>
      </c>
      <c r="K1832" s="28">
        <f>IF(F1832="","",IF(I1832=0,"Pending",IF(I1832&gt;=F1832,"Completed","Partial")))</f>
        <v/>
      </c>
    </row>
    <row r="1833">
      <c r="A1833" s="31" t="n"/>
      <c r="B1833" s="26" t="n"/>
      <c r="C1833" s="26" t="n"/>
      <c r="D1833" s="26" t="n"/>
      <c r="E1833" s="26" t="n"/>
      <c r="F1833" s="27" t="n"/>
      <c r="G1833" s="28">
        <f>IFERROR(IF(E1833="","",VLOOKUP(E1833,'Setup - Mix Design'!$A$5:$I$504,9,0)),"")</f>
        <v/>
      </c>
      <c r="H1833" s="32">
        <f>IF(OR(F1833="",G1833=""),"",F1833*G1833)</f>
        <v/>
      </c>
      <c r="I1833" s="33">
        <f>IF(B1833="","",SUMIF('Dispatch (Challan)'!$C$5:$C$6004,B1833,'Dispatch (Challan)'!$F$5:$F$6004))</f>
        <v/>
      </c>
      <c r="J1833" s="33">
        <f>IF(F1833="","",F1833-I1833)</f>
        <v/>
      </c>
      <c r="K1833" s="28">
        <f>IF(F1833="","",IF(I1833=0,"Pending",IF(I1833&gt;=F1833,"Completed","Partial")))</f>
        <v/>
      </c>
    </row>
    <row r="1834">
      <c r="A1834" s="31" t="n"/>
      <c r="B1834" s="26" t="n"/>
      <c r="C1834" s="26" t="n"/>
      <c r="D1834" s="26" t="n"/>
      <c r="E1834" s="26" t="n"/>
      <c r="F1834" s="27" t="n"/>
      <c r="G1834" s="28">
        <f>IFERROR(IF(E1834="","",VLOOKUP(E1834,'Setup - Mix Design'!$A$5:$I$504,9,0)),"")</f>
        <v/>
      </c>
      <c r="H1834" s="32">
        <f>IF(OR(F1834="",G1834=""),"",F1834*G1834)</f>
        <v/>
      </c>
      <c r="I1834" s="33">
        <f>IF(B1834="","",SUMIF('Dispatch (Challan)'!$C$5:$C$6004,B1834,'Dispatch (Challan)'!$F$5:$F$6004))</f>
        <v/>
      </c>
      <c r="J1834" s="33">
        <f>IF(F1834="","",F1834-I1834)</f>
        <v/>
      </c>
      <c r="K1834" s="28">
        <f>IF(F1834="","",IF(I1834=0,"Pending",IF(I1834&gt;=F1834,"Completed","Partial")))</f>
        <v/>
      </c>
    </row>
    <row r="1835">
      <c r="A1835" s="31" t="n"/>
      <c r="B1835" s="26" t="n"/>
      <c r="C1835" s="26" t="n"/>
      <c r="D1835" s="26" t="n"/>
      <c r="E1835" s="26" t="n"/>
      <c r="F1835" s="27" t="n"/>
      <c r="G1835" s="28">
        <f>IFERROR(IF(E1835="","",VLOOKUP(E1835,'Setup - Mix Design'!$A$5:$I$504,9,0)),"")</f>
        <v/>
      </c>
      <c r="H1835" s="32">
        <f>IF(OR(F1835="",G1835=""),"",F1835*G1835)</f>
        <v/>
      </c>
      <c r="I1835" s="33">
        <f>IF(B1835="","",SUMIF('Dispatch (Challan)'!$C$5:$C$6004,B1835,'Dispatch (Challan)'!$F$5:$F$6004))</f>
        <v/>
      </c>
      <c r="J1835" s="33">
        <f>IF(F1835="","",F1835-I1835)</f>
        <v/>
      </c>
      <c r="K1835" s="28">
        <f>IF(F1835="","",IF(I1835=0,"Pending",IF(I1835&gt;=F1835,"Completed","Partial")))</f>
        <v/>
      </c>
    </row>
    <row r="1836">
      <c r="A1836" s="31" t="n"/>
      <c r="B1836" s="26" t="n"/>
      <c r="C1836" s="26" t="n"/>
      <c r="D1836" s="26" t="n"/>
      <c r="E1836" s="26" t="n"/>
      <c r="F1836" s="27" t="n"/>
      <c r="G1836" s="28">
        <f>IFERROR(IF(E1836="","",VLOOKUP(E1836,'Setup - Mix Design'!$A$5:$I$504,9,0)),"")</f>
        <v/>
      </c>
      <c r="H1836" s="32">
        <f>IF(OR(F1836="",G1836=""),"",F1836*G1836)</f>
        <v/>
      </c>
      <c r="I1836" s="33">
        <f>IF(B1836="","",SUMIF('Dispatch (Challan)'!$C$5:$C$6004,B1836,'Dispatch (Challan)'!$F$5:$F$6004))</f>
        <v/>
      </c>
      <c r="J1836" s="33">
        <f>IF(F1836="","",F1836-I1836)</f>
        <v/>
      </c>
      <c r="K1836" s="28">
        <f>IF(F1836="","",IF(I1836=0,"Pending",IF(I1836&gt;=F1836,"Completed","Partial")))</f>
        <v/>
      </c>
    </row>
    <row r="1837">
      <c r="A1837" s="31" t="n"/>
      <c r="B1837" s="26" t="n"/>
      <c r="C1837" s="26" t="n"/>
      <c r="D1837" s="26" t="n"/>
      <c r="E1837" s="26" t="n"/>
      <c r="F1837" s="27" t="n"/>
      <c r="G1837" s="28">
        <f>IFERROR(IF(E1837="","",VLOOKUP(E1837,'Setup - Mix Design'!$A$5:$I$504,9,0)),"")</f>
        <v/>
      </c>
      <c r="H1837" s="32">
        <f>IF(OR(F1837="",G1837=""),"",F1837*G1837)</f>
        <v/>
      </c>
      <c r="I1837" s="33">
        <f>IF(B1837="","",SUMIF('Dispatch (Challan)'!$C$5:$C$6004,B1837,'Dispatch (Challan)'!$F$5:$F$6004))</f>
        <v/>
      </c>
      <c r="J1837" s="33">
        <f>IF(F1837="","",F1837-I1837)</f>
        <v/>
      </c>
      <c r="K1837" s="28">
        <f>IF(F1837="","",IF(I1837=0,"Pending",IF(I1837&gt;=F1837,"Completed","Partial")))</f>
        <v/>
      </c>
    </row>
    <row r="1838">
      <c r="A1838" s="31" t="n"/>
      <c r="B1838" s="26" t="n"/>
      <c r="C1838" s="26" t="n"/>
      <c r="D1838" s="26" t="n"/>
      <c r="E1838" s="26" t="n"/>
      <c r="F1838" s="27" t="n"/>
      <c r="G1838" s="28">
        <f>IFERROR(IF(E1838="","",VLOOKUP(E1838,'Setup - Mix Design'!$A$5:$I$504,9,0)),"")</f>
        <v/>
      </c>
      <c r="H1838" s="32">
        <f>IF(OR(F1838="",G1838=""),"",F1838*G1838)</f>
        <v/>
      </c>
      <c r="I1838" s="33">
        <f>IF(B1838="","",SUMIF('Dispatch (Challan)'!$C$5:$C$6004,B1838,'Dispatch (Challan)'!$F$5:$F$6004))</f>
        <v/>
      </c>
      <c r="J1838" s="33">
        <f>IF(F1838="","",F1838-I1838)</f>
        <v/>
      </c>
      <c r="K1838" s="28">
        <f>IF(F1838="","",IF(I1838=0,"Pending",IF(I1838&gt;=F1838,"Completed","Partial")))</f>
        <v/>
      </c>
    </row>
    <row r="1839">
      <c r="A1839" s="31" t="n"/>
      <c r="B1839" s="26" t="n"/>
      <c r="C1839" s="26" t="n"/>
      <c r="D1839" s="26" t="n"/>
      <c r="E1839" s="26" t="n"/>
      <c r="F1839" s="27" t="n"/>
      <c r="G1839" s="28">
        <f>IFERROR(IF(E1839="","",VLOOKUP(E1839,'Setup - Mix Design'!$A$5:$I$504,9,0)),"")</f>
        <v/>
      </c>
      <c r="H1839" s="32">
        <f>IF(OR(F1839="",G1839=""),"",F1839*G1839)</f>
        <v/>
      </c>
      <c r="I1839" s="33">
        <f>IF(B1839="","",SUMIF('Dispatch (Challan)'!$C$5:$C$6004,B1839,'Dispatch (Challan)'!$F$5:$F$6004))</f>
        <v/>
      </c>
      <c r="J1839" s="33">
        <f>IF(F1839="","",F1839-I1839)</f>
        <v/>
      </c>
      <c r="K1839" s="28">
        <f>IF(F1839="","",IF(I1839=0,"Pending",IF(I1839&gt;=F1839,"Completed","Partial")))</f>
        <v/>
      </c>
    </row>
    <row r="1840">
      <c r="A1840" s="31" t="n"/>
      <c r="B1840" s="26" t="n"/>
      <c r="C1840" s="26" t="n"/>
      <c r="D1840" s="26" t="n"/>
      <c r="E1840" s="26" t="n"/>
      <c r="F1840" s="27" t="n"/>
      <c r="G1840" s="28">
        <f>IFERROR(IF(E1840="","",VLOOKUP(E1840,'Setup - Mix Design'!$A$5:$I$504,9,0)),"")</f>
        <v/>
      </c>
      <c r="H1840" s="32">
        <f>IF(OR(F1840="",G1840=""),"",F1840*G1840)</f>
        <v/>
      </c>
      <c r="I1840" s="33">
        <f>IF(B1840="","",SUMIF('Dispatch (Challan)'!$C$5:$C$6004,B1840,'Dispatch (Challan)'!$F$5:$F$6004))</f>
        <v/>
      </c>
      <c r="J1840" s="33">
        <f>IF(F1840="","",F1840-I1840)</f>
        <v/>
      </c>
      <c r="K1840" s="28">
        <f>IF(F1840="","",IF(I1840=0,"Pending",IF(I1840&gt;=F1840,"Completed","Partial")))</f>
        <v/>
      </c>
    </row>
    <row r="1841">
      <c r="A1841" s="31" t="n"/>
      <c r="B1841" s="26" t="n"/>
      <c r="C1841" s="26" t="n"/>
      <c r="D1841" s="26" t="n"/>
      <c r="E1841" s="26" t="n"/>
      <c r="F1841" s="27" t="n"/>
      <c r="G1841" s="28">
        <f>IFERROR(IF(E1841="","",VLOOKUP(E1841,'Setup - Mix Design'!$A$5:$I$504,9,0)),"")</f>
        <v/>
      </c>
      <c r="H1841" s="32">
        <f>IF(OR(F1841="",G1841=""),"",F1841*G1841)</f>
        <v/>
      </c>
      <c r="I1841" s="33">
        <f>IF(B1841="","",SUMIF('Dispatch (Challan)'!$C$5:$C$6004,B1841,'Dispatch (Challan)'!$F$5:$F$6004))</f>
        <v/>
      </c>
      <c r="J1841" s="33">
        <f>IF(F1841="","",F1841-I1841)</f>
        <v/>
      </c>
      <c r="K1841" s="28">
        <f>IF(F1841="","",IF(I1841=0,"Pending",IF(I1841&gt;=F1841,"Completed","Partial")))</f>
        <v/>
      </c>
    </row>
    <row r="1842">
      <c r="A1842" s="31" t="n"/>
      <c r="B1842" s="26" t="n"/>
      <c r="C1842" s="26" t="n"/>
      <c r="D1842" s="26" t="n"/>
      <c r="E1842" s="26" t="n"/>
      <c r="F1842" s="27" t="n"/>
      <c r="G1842" s="28">
        <f>IFERROR(IF(E1842="","",VLOOKUP(E1842,'Setup - Mix Design'!$A$5:$I$504,9,0)),"")</f>
        <v/>
      </c>
      <c r="H1842" s="32">
        <f>IF(OR(F1842="",G1842=""),"",F1842*G1842)</f>
        <v/>
      </c>
      <c r="I1842" s="33">
        <f>IF(B1842="","",SUMIF('Dispatch (Challan)'!$C$5:$C$6004,B1842,'Dispatch (Challan)'!$F$5:$F$6004))</f>
        <v/>
      </c>
      <c r="J1842" s="33">
        <f>IF(F1842="","",F1842-I1842)</f>
        <v/>
      </c>
      <c r="K1842" s="28">
        <f>IF(F1842="","",IF(I1842=0,"Pending",IF(I1842&gt;=F1842,"Completed","Partial")))</f>
        <v/>
      </c>
    </row>
    <row r="1843">
      <c r="A1843" s="31" t="n"/>
      <c r="B1843" s="26" t="n"/>
      <c r="C1843" s="26" t="n"/>
      <c r="D1843" s="26" t="n"/>
      <c r="E1843" s="26" t="n"/>
      <c r="F1843" s="27" t="n"/>
      <c r="G1843" s="28">
        <f>IFERROR(IF(E1843="","",VLOOKUP(E1843,'Setup - Mix Design'!$A$5:$I$504,9,0)),"")</f>
        <v/>
      </c>
      <c r="H1843" s="32">
        <f>IF(OR(F1843="",G1843=""),"",F1843*G1843)</f>
        <v/>
      </c>
      <c r="I1843" s="33">
        <f>IF(B1843="","",SUMIF('Dispatch (Challan)'!$C$5:$C$6004,B1843,'Dispatch (Challan)'!$F$5:$F$6004))</f>
        <v/>
      </c>
      <c r="J1843" s="33">
        <f>IF(F1843="","",F1843-I1843)</f>
        <v/>
      </c>
      <c r="K1843" s="28">
        <f>IF(F1843="","",IF(I1843=0,"Pending",IF(I1843&gt;=F1843,"Completed","Partial")))</f>
        <v/>
      </c>
    </row>
    <row r="1844">
      <c r="A1844" s="31" t="n"/>
      <c r="B1844" s="26" t="n"/>
      <c r="C1844" s="26" t="n"/>
      <c r="D1844" s="26" t="n"/>
      <c r="E1844" s="26" t="n"/>
      <c r="F1844" s="27" t="n"/>
      <c r="G1844" s="28">
        <f>IFERROR(IF(E1844="","",VLOOKUP(E1844,'Setup - Mix Design'!$A$5:$I$504,9,0)),"")</f>
        <v/>
      </c>
      <c r="H1844" s="32">
        <f>IF(OR(F1844="",G1844=""),"",F1844*G1844)</f>
        <v/>
      </c>
      <c r="I1844" s="33">
        <f>IF(B1844="","",SUMIF('Dispatch (Challan)'!$C$5:$C$6004,B1844,'Dispatch (Challan)'!$F$5:$F$6004))</f>
        <v/>
      </c>
      <c r="J1844" s="33">
        <f>IF(F1844="","",F1844-I1844)</f>
        <v/>
      </c>
      <c r="K1844" s="28">
        <f>IF(F1844="","",IF(I1844=0,"Pending",IF(I1844&gt;=F1844,"Completed","Partial")))</f>
        <v/>
      </c>
    </row>
    <row r="1845">
      <c r="A1845" s="31" t="n"/>
      <c r="B1845" s="26" t="n"/>
      <c r="C1845" s="26" t="n"/>
      <c r="D1845" s="26" t="n"/>
      <c r="E1845" s="26" t="n"/>
      <c r="F1845" s="27" t="n"/>
      <c r="G1845" s="28">
        <f>IFERROR(IF(E1845="","",VLOOKUP(E1845,'Setup - Mix Design'!$A$5:$I$504,9,0)),"")</f>
        <v/>
      </c>
      <c r="H1845" s="32">
        <f>IF(OR(F1845="",G1845=""),"",F1845*G1845)</f>
        <v/>
      </c>
      <c r="I1845" s="33">
        <f>IF(B1845="","",SUMIF('Dispatch (Challan)'!$C$5:$C$6004,B1845,'Dispatch (Challan)'!$F$5:$F$6004))</f>
        <v/>
      </c>
      <c r="J1845" s="33">
        <f>IF(F1845="","",F1845-I1845)</f>
        <v/>
      </c>
      <c r="K1845" s="28">
        <f>IF(F1845="","",IF(I1845=0,"Pending",IF(I1845&gt;=F1845,"Completed","Partial")))</f>
        <v/>
      </c>
    </row>
    <row r="1846">
      <c r="A1846" s="31" t="n"/>
      <c r="B1846" s="26" t="n"/>
      <c r="C1846" s="26" t="n"/>
      <c r="D1846" s="26" t="n"/>
      <c r="E1846" s="26" t="n"/>
      <c r="F1846" s="27" t="n"/>
      <c r="G1846" s="28">
        <f>IFERROR(IF(E1846="","",VLOOKUP(E1846,'Setup - Mix Design'!$A$5:$I$504,9,0)),"")</f>
        <v/>
      </c>
      <c r="H1846" s="32">
        <f>IF(OR(F1846="",G1846=""),"",F1846*G1846)</f>
        <v/>
      </c>
      <c r="I1846" s="33">
        <f>IF(B1846="","",SUMIF('Dispatch (Challan)'!$C$5:$C$6004,B1846,'Dispatch (Challan)'!$F$5:$F$6004))</f>
        <v/>
      </c>
      <c r="J1846" s="33">
        <f>IF(F1846="","",F1846-I1846)</f>
        <v/>
      </c>
      <c r="K1846" s="28">
        <f>IF(F1846="","",IF(I1846=0,"Pending",IF(I1846&gt;=F1846,"Completed","Partial")))</f>
        <v/>
      </c>
    </row>
    <row r="1847">
      <c r="A1847" s="31" t="n"/>
      <c r="B1847" s="26" t="n"/>
      <c r="C1847" s="26" t="n"/>
      <c r="D1847" s="26" t="n"/>
      <c r="E1847" s="26" t="n"/>
      <c r="F1847" s="27" t="n"/>
      <c r="G1847" s="28">
        <f>IFERROR(IF(E1847="","",VLOOKUP(E1847,'Setup - Mix Design'!$A$5:$I$504,9,0)),"")</f>
        <v/>
      </c>
      <c r="H1847" s="32">
        <f>IF(OR(F1847="",G1847=""),"",F1847*G1847)</f>
        <v/>
      </c>
      <c r="I1847" s="33">
        <f>IF(B1847="","",SUMIF('Dispatch (Challan)'!$C$5:$C$6004,B1847,'Dispatch (Challan)'!$F$5:$F$6004))</f>
        <v/>
      </c>
      <c r="J1847" s="33">
        <f>IF(F1847="","",F1847-I1847)</f>
        <v/>
      </c>
      <c r="K1847" s="28">
        <f>IF(F1847="","",IF(I1847=0,"Pending",IF(I1847&gt;=F1847,"Completed","Partial")))</f>
        <v/>
      </c>
    </row>
    <row r="1848">
      <c r="A1848" s="31" t="n"/>
      <c r="B1848" s="26" t="n"/>
      <c r="C1848" s="26" t="n"/>
      <c r="D1848" s="26" t="n"/>
      <c r="E1848" s="26" t="n"/>
      <c r="F1848" s="27" t="n"/>
      <c r="G1848" s="28">
        <f>IFERROR(IF(E1848="","",VLOOKUP(E1848,'Setup - Mix Design'!$A$5:$I$504,9,0)),"")</f>
        <v/>
      </c>
      <c r="H1848" s="32">
        <f>IF(OR(F1848="",G1848=""),"",F1848*G1848)</f>
        <v/>
      </c>
      <c r="I1848" s="33">
        <f>IF(B1848="","",SUMIF('Dispatch (Challan)'!$C$5:$C$6004,B1848,'Dispatch (Challan)'!$F$5:$F$6004))</f>
        <v/>
      </c>
      <c r="J1848" s="33">
        <f>IF(F1848="","",F1848-I1848)</f>
        <v/>
      </c>
      <c r="K1848" s="28">
        <f>IF(F1848="","",IF(I1848=0,"Pending",IF(I1848&gt;=F1848,"Completed","Partial")))</f>
        <v/>
      </c>
    </row>
    <row r="1849">
      <c r="A1849" s="31" t="n"/>
      <c r="B1849" s="26" t="n"/>
      <c r="C1849" s="26" t="n"/>
      <c r="D1849" s="26" t="n"/>
      <c r="E1849" s="26" t="n"/>
      <c r="F1849" s="27" t="n"/>
      <c r="G1849" s="28">
        <f>IFERROR(IF(E1849="","",VLOOKUP(E1849,'Setup - Mix Design'!$A$5:$I$504,9,0)),"")</f>
        <v/>
      </c>
      <c r="H1849" s="32">
        <f>IF(OR(F1849="",G1849=""),"",F1849*G1849)</f>
        <v/>
      </c>
      <c r="I1849" s="33">
        <f>IF(B1849="","",SUMIF('Dispatch (Challan)'!$C$5:$C$6004,B1849,'Dispatch (Challan)'!$F$5:$F$6004))</f>
        <v/>
      </c>
      <c r="J1849" s="33">
        <f>IF(F1849="","",F1849-I1849)</f>
        <v/>
      </c>
      <c r="K1849" s="28">
        <f>IF(F1849="","",IF(I1849=0,"Pending",IF(I1849&gt;=F1849,"Completed","Partial")))</f>
        <v/>
      </c>
    </row>
    <row r="1850">
      <c r="A1850" s="31" t="n"/>
      <c r="B1850" s="26" t="n"/>
      <c r="C1850" s="26" t="n"/>
      <c r="D1850" s="26" t="n"/>
      <c r="E1850" s="26" t="n"/>
      <c r="F1850" s="27" t="n"/>
      <c r="G1850" s="28">
        <f>IFERROR(IF(E1850="","",VLOOKUP(E1850,'Setup - Mix Design'!$A$5:$I$504,9,0)),"")</f>
        <v/>
      </c>
      <c r="H1850" s="32">
        <f>IF(OR(F1850="",G1850=""),"",F1850*G1850)</f>
        <v/>
      </c>
      <c r="I1850" s="33">
        <f>IF(B1850="","",SUMIF('Dispatch (Challan)'!$C$5:$C$6004,B1850,'Dispatch (Challan)'!$F$5:$F$6004))</f>
        <v/>
      </c>
      <c r="J1850" s="33">
        <f>IF(F1850="","",F1850-I1850)</f>
        <v/>
      </c>
      <c r="K1850" s="28">
        <f>IF(F1850="","",IF(I1850=0,"Pending",IF(I1850&gt;=F1850,"Completed","Partial")))</f>
        <v/>
      </c>
    </row>
    <row r="1851">
      <c r="A1851" s="31" t="n"/>
      <c r="B1851" s="26" t="n"/>
      <c r="C1851" s="26" t="n"/>
      <c r="D1851" s="26" t="n"/>
      <c r="E1851" s="26" t="n"/>
      <c r="F1851" s="27" t="n"/>
      <c r="G1851" s="28">
        <f>IFERROR(IF(E1851="","",VLOOKUP(E1851,'Setup - Mix Design'!$A$5:$I$504,9,0)),"")</f>
        <v/>
      </c>
      <c r="H1851" s="32">
        <f>IF(OR(F1851="",G1851=""),"",F1851*G1851)</f>
        <v/>
      </c>
      <c r="I1851" s="33">
        <f>IF(B1851="","",SUMIF('Dispatch (Challan)'!$C$5:$C$6004,B1851,'Dispatch (Challan)'!$F$5:$F$6004))</f>
        <v/>
      </c>
      <c r="J1851" s="33">
        <f>IF(F1851="","",F1851-I1851)</f>
        <v/>
      </c>
      <c r="K1851" s="28">
        <f>IF(F1851="","",IF(I1851=0,"Pending",IF(I1851&gt;=F1851,"Completed","Partial")))</f>
        <v/>
      </c>
    </row>
    <row r="1852">
      <c r="A1852" s="31" t="n"/>
      <c r="B1852" s="26" t="n"/>
      <c r="C1852" s="26" t="n"/>
      <c r="D1852" s="26" t="n"/>
      <c r="E1852" s="26" t="n"/>
      <c r="F1852" s="27" t="n"/>
      <c r="G1852" s="28">
        <f>IFERROR(IF(E1852="","",VLOOKUP(E1852,'Setup - Mix Design'!$A$5:$I$504,9,0)),"")</f>
        <v/>
      </c>
      <c r="H1852" s="32">
        <f>IF(OR(F1852="",G1852=""),"",F1852*G1852)</f>
        <v/>
      </c>
      <c r="I1852" s="33">
        <f>IF(B1852="","",SUMIF('Dispatch (Challan)'!$C$5:$C$6004,B1852,'Dispatch (Challan)'!$F$5:$F$6004))</f>
        <v/>
      </c>
      <c r="J1852" s="33">
        <f>IF(F1852="","",F1852-I1852)</f>
        <v/>
      </c>
      <c r="K1852" s="28">
        <f>IF(F1852="","",IF(I1852=0,"Pending",IF(I1852&gt;=F1852,"Completed","Partial")))</f>
        <v/>
      </c>
    </row>
    <row r="1853">
      <c r="A1853" s="31" t="n"/>
      <c r="B1853" s="26" t="n"/>
      <c r="C1853" s="26" t="n"/>
      <c r="D1853" s="26" t="n"/>
      <c r="E1853" s="26" t="n"/>
      <c r="F1853" s="27" t="n"/>
      <c r="G1853" s="28">
        <f>IFERROR(IF(E1853="","",VLOOKUP(E1853,'Setup - Mix Design'!$A$5:$I$504,9,0)),"")</f>
        <v/>
      </c>
      <c r="H1853" s="32">
        <f>IF(OR(F1853="",G1853=""),"",F1853*G1853)</f>
        <v/>
      </c>
      <c r="I1853" s="33">
        <f>IF(B1853="","",SUMIF('Dispatch (Challan)'!$C$5:$C$6004,B1853,'Dispatch (Challan)'!$F$5:$F$6004))</f>
        <v/>
      </c>
      <c r="J1853" s="33">
        <f>IF(F1853="","",F1853-I1853)</f>
        <v/>
      </c>
      <c r="K1853" s="28">
        <f>IF(F1853="","",IF(I1853=0,"Pending",IF(I1853&gt;=F1853,"Completed","Partial")))</f>
        <v/>
      </c>
    </row>
    <row r="1854">
      <c r="A1854" s="31" t="n"/>
      <c r="B1854" s="26" t="n"/>
      <c r="C1854" s="26" t="n"/>
      <c r="D1854" s="26" t="n"/>
      <c r="E1854" s="26" t="n"/>
      <c r="F1854" s="27" t="n"/>
      <c r="G1854" s="28">
        <f>IFERROR(IF(E1854="","",VLOOKUP(E1854,'Setup - Mix Design'!$A$5:$I$504,9,0)),"")</f>
        <v/>
      </c>
      <c r="H1854" s="32">
        <f>IF(OR(F1854="",G1854=""),"",F1854*G1854)</f>
        <v/>
      </c>
      <c r="I1854" s="33">
        <f>IF(B1854="","",SUMIF('Dispatch (Challan)'!$C$5:$C$6004,B1854,'Dispatch (Challan)'!$F$5:$F$6004))</f>
        <v/>
      </c>
      <c r="J1854" s="33">
        <f>IF(F1854="","",F1854-I1854)</f>
        <v/>
      </c>
      <c r="K1854" s="28">
        <f>IF(F1854="","",IF(I1854=0,"Pending",IF(I1854&gt;=F1854,"Completed","Partial")))</f>
        <v/>
      </c>
    </row>
    <row r="1855">
      <c r="A1855" s="31" t="n"/>
      <c r="B1855" s="26" t="n"/>
      <c r="C1855" s="26" t="n"/>
      <c r="D1855" s="26" t="n"/>
      <c r="E1855" s="26" t="n"/>
      <c r="F1855" s="27" t="n"/>
      <c r="G1855" s="28">
        <f>IFERROR(IF(E1855="","",VLOOKUP(E1855,'Setup - Mix Design'!$A$5:$I$504,9,0)),"")</f>
        <v/>
      </c>
      <c r="H1855" s="32">
        <f>IF(OR(F1855="",G1855=""),"",F1855*G1855)</f>
        <v/>
      </c>
      <c r="I1855" s="33">
        <f>IF(B1855="","",SUMIF('Dispatch (Challan)'!$C$5:$C$6004,B1855,'Dispatch (Challan)'!$F$5:$F$6004))</f>
        <v/>
      </c>
      <c r="J1855" s="33">
        <f>IF(F1855="","",F1855-I1855)</f>
        <v/>
      </c>
      <c r="K1855" s="28">
        <f>IF(F1855="","",IF(I1855=0,"Pending",IF(I1855&gt;=F1855,"Completed","Partial")))</f>
        <v/>
      </c>
    </row>
    <row r="1856">
      <c r="A1856" s="31" t="n"/>
      <c r="B1856" s="26" t="n"/>
      <c r="C1856" s="26" t="n"/>
      <c r="D1856" s="26" t="n"/>
      <c r="E1856" s="26" t="n"/>
      <c r="F1856" s="27" t="n"/>
      <c r="G1856" s="28">
        <f>IFERROR(IF(E1856="","",VLOOKUP(E1856,'Setup - Mix Design'!$A$5:$I$504,9,0)),"")</f>
        <v/>
      </c>
      <c r="H1856" s="32">
        <f>IF(OR(F1856="",G1856=""),"",F1856*G1856)</f>
        <v/>
      </c>
      <c r="I1856" s="33">
        <f>IF(B1856="","",SUMIF('Dispatch (Challan)'!$C$5:$C$6004,B1856,'Dispatch (Challan)'!$F$5:$F$6004))</f>
        <v/>
      </c>
      <c r="J1856" s="33">
        <f>IF(F1856="","",F1856-I1856)</f>
        <v/>
      </c>
      <c r="K1856" s="28">
        <f>IF(F1856="","",IF(I1856=0,"Pending",IF(I1856&gt;=F1856,"Completed","Partial")))</f>
        <v/>
      </c>
    </row>
    <row r="1857">
      <c r="A1857" s="31" t="n"/>
      <c r="B1857" s="26" t="n"/>
      <c r="C1857" s="26" t="n"/>
      <c r="D1857" s="26" t="n"/>
      <c r="E1857" s="26" t="n"/>
      <c r="F1857" s="27" t="n"/>
      <c r="G1857" s="28">
        <f>IFERROR(IF(E1857="","",VLOOKUP(E1857,'Setup - Mix Design'!$A$5:$I$504,9,0)),"")</f>
        <v/>
      </c>
      <c r="H1857" s="32">
        <f>IF(OR(F1857="",G1857=""),"",F1857*G1857)</f>
        <v/>
      </c>
      <c r="I1857" s="33">
        <f>IF(B1857="","",SUMIF('Dispatch (Challan)'!$C$5:$C$6004,B1857,'Dispatch (Challan)'!$F$5:$F$6004))</f>
        <v/>
      </c>
      <c r="J1857" s="33">
        <f>IF(F1857="","",F1857-I1857)</f>
        <v/>
      </c>
      <c r="K1857" s="28">
        <f>IF(F1857="","",IF(I1857=0,"Pending",IF(I1857&gt;=F1857,"Completed","Partial")))</f>
        <v/>
      </c>
    </row>
    <row r="1858">
      <c r="A1858" s="31" t="n"/>
      <c r="B1858" s="26" t="n"/>
      <c r="C1858" s="26" t="n"/>
      <c r="D1858" s="26" t="n"/>
      <c r="E1858" s="26" t="n"/>
      <c r="F1858" s="27" t="n"/>
      <c r="G1858" s="28">
        <f>IFERROR(IF(E1858="","",VLOOKUP(E1858,'Setup - Mix Design'!$A$5:$I$504,9,0)),"")</f>
        <v/>
      </c>
      <c r="H1858" s="32">
        <f>IF(OR(F1858="",G1858=""),"",F1858*G1858)</f>
        <v/>
      </c>
      <c r="I1858" s="33">
        <f>IF(B1858="","",SUMIF('Dispatch (Challan)'!$C$5:$C$6004,B1858,'Dispatch (Challan)'!$F$5:$F$6004))</f>
        <v/>
      </c>
      <c r="J1858" s="33">
        <f>IF(F1858="","",F1858-I1858)</f>
        <v/>
      </c>
      <c r="K1858" s="28">
        <f>IF(F1858="","",IF(I1858=0,"Pending",IF(I1858&gt;=F1858,"Completed","Partial")))</f>
        <v/>
      </c>
    </row>
    <row r="1859">
      <c r="A1859" s="31" t="n"/>
      <c r="B1859" s="26" t="n"/>
      <c r="C1859" s="26" t="n"/>
      <c r="D1859" s="26" t="n"/>
      <c r="E1859" s="26" t="n"/>
      <c r="F1859" s="27" t="n"/>
      <c r="G1859" s="28">
        <f>IFERROR(IF(E1859="","",VLOOKUP(E1859,'Setup - Mix Design'!$A$5:$I$504,9,0)),"")</f>
        <v/>
      </c>
      <c r="H1859" s="32">
        <f>IF(OR(F1859="",G1859=""),"",F1859*G1859)</f>
        <v/>
      </c>
      <c r="I1859" s="33">
        <f>IF(B1859="","",SUMIF('Dispatch (Challan)'!$C$5:$C$6004,B1859,'Dispatch (Challan)'!$F$5:$F$6004))</f>
        <v/>
      </c>
      <c r="J1859" s="33">
        <f>IF(F1859="","",F1859-I1859)</f>
        <v/>
      </c>
      <c r="K1859" s="28">
        <f>IF(F1859="","",IF(I1859=0,"Pending",IF(I1859&gt;=F1859,"Completed","Partial")))</f>
        <v/>
      </c>
    </row>
    <row r="1860">
      <c r="A1860" s="31" t="n"/>
      <c r="B1860" s="26" t="n"/>
      <c r="C1860" s="26" t="n"/>
      <c r="D1860" s="26" t="n"/>
      <c r="E1860" s="26" t="n"/>
      <c r="F1860" s="27" t="n"/>
      <c r="G1860" s="28">
        <f>IFERROR(IF(E1860="","",VLOOKUP(E1860,'Setup - Mix Design'!$A$5:$I$504,9,0)),"")</f>
        <v/>
      </c>
      <c r="H1860" s="32">
        <f>IF(OR(F1860="",G1860=""),"",F1860*G1860)</f>
        <v/>
      </c>
      <c r="I1860" s="33">
        <f>IF(B1860="","",SUMIF('Dispatch (Challan)'!$C$5:$C$6004,B1860,'Dispatch (Challan)'!$F$5:$F$6004))</f>
        <v/>
      </c>
      <c r="J1860" s="33">
        <f>IF(F1860="","",F1860-I1860)</f>
        <v/>
      </c>
      <c r="K1860" s="28">
        <f>IF(F1860="","",IF(I1860=0,"Pending",IF(I1860&gt;=F1860,"Completed","Partial")))</f>
        <v/>
      </c>
    </row>
    <row r="1861">
      <c r="A1861" s="31" t="n"/>
      <c r="B1861" s="26" t="n"/>
      <c r="C1861" s="26" t="n"/>
      <c r="D1861" s="26" t="n"/>
      <c r="E1861" s="26" t="n"/>
      <c r="F1861" s="27" t="n"/>
      <c r="G1861" s="28">
        <f>IFERROR(IF(E1861="","",VLOOKUP(E1861,'Setup - Mix Design'!$A$5:$I$504,9,0)),"")</f>
        <v/>
      </c>
      <c r="H1861" s="32">
        <f>IF(OR(F1861="",G1861=""),"",F1861*G1861)</f>
        <v/>
      </c>
      <c r="I1861" s="33">
        <f>IF(B1861="","",SUMIF('Dispatch (Challan)'!$C$5:$C$6004,B1861,'Dispatch (Challan)'!$F$5:$F$6004))</f>
        <v/>
      </c>
      <c r="J1861" s="33">
        <f>IF(F1861="","",F1861-I1861)</f>
        <v/>
      </c>
      <c r="K1861" s="28">
        <f>IF(F1861="","",IF(I1861=0,"Pending",IF(I1861&gt;=F1861,"Completed","Partial")))</f>
        <v/>
      </c>
    </row>
    <row r="1862">
      <c r="A1862" s="31" t="n"/>
      <c r="B1862" s="26" t="n"/>
      <c r="C1862" s="26" t="n"/>
      <c r="D1862" s="26" t="n"/>
      <c r="E1862" s="26" t="n"/>
      <c r="F1862" s="27" t="n"/>
      <c r="G1862" s="28">
        <f>IFERROR(IF(E1862="","",VLOOKUP(E1862,'Setup - Mix Design'!$A$5:$I$504,9,0)),"")</f>
        <v/>
      </c>
      <c r="H1862" s="32">
        <f>IF(OR(F1862="",G1862=""),"",F1862*G1862)</f>
        <v/>
      </c>
      <c r="I1862" s="33">
        <f>IF(B1862="","",SUMIF('Dispatch (Challan)'!$C$5:$C$6004,B1862,'Dispatch (Challan)'!$F$5:$F$6004))</f>
        <v/>
      </c>
      <c r="J1862" s="33">
        <f>IF(F1862="","",F1862-I1862)</f>
        <v/>
      </c>
      <c r="K1862" s="28">
        <f>IF(F1862="","",IF(I1862=0,"Pending",IF(I1862&gt;=F1862,"Completed","Partial")))</f>
        <v/>
      </c>
    </row>
    <row r="1863">
      <c r="A1863" s="31" t="n"/>
      <c r="B1863" s="26" t="n"/>
      <c r="C1863" s="26" t="n"/>
      <c r="D1863" s="26" t="n"/>
      <c r="E1863" s="26" t="n"/>
      <c r="F1863" s="27" t="n"/>
      <c r="G1863" s="28">
        <f>IFERROR(IF(E1863="","",VLOOKUP(E1863,'Setup - Mix Design'!$A$5:$I$504,9,0)),"")</f>
        <v/>
      </c>
      <c r="H1863" s="32">
        <f>IF(OR(F1863="",G1863=""),"",F1863*G1863)</f>
        <v/>
      </c>
      <c r="I1863" s="33">
        <f>IF(B1863="","",SUMIF('Dispatch (Challan)'!$C$5:$C$6004,B1863,'Dispatch (Challan)'!$F$5:$F$6004))</f>
        <v/>
      </c>
      <c r="J1863" s="33">
        <f>IF(F1863="","",F1863-I1863)</f>
        <v/>
      </c>
      <c r="K1863" s="28">
        <f>IF(F1863="","",IF(I1863=0,"Pending",IF(I1863&gt;=F1863,"Completed","Partial")))</f>
        <v/>
      </c>
    </row>
    <row r="1864">
      <c r="A1864" s="31" t="n"/>
      <c r="B1864" s="26" t="n"/>
      <c r="C1864" s="26" t="n"/>
      <c r="D1864" s="26" t="n"/>
      <c r="E1864" s="26" t="n"/>
      <c r="F1864" s="27" t="n"/>
      <c r="G1864" s="28">
        <f>IFERROR(IF(E1864="","",VLOOKUP(E1864,'Setup - Mix Design'!$A$5:$I$504,9,0)),"")</f>
        <v/>
      </c>
      <c r="H1864" s="32">
        <f>IF(OR(F1864="",G1864=""),"",F1864*G1864)</f>
        <v/>
      </c>
      <c r="I1864" s="33">
        <f>IF(B1864="","",SUMIF('Dispatch (Challan)'!$C$5:$C$6004,B1864,'Dispatch (Challan)'!$F$5:$F$6004))</f>
        <v/>
      </c>
      <c r="J1864" s="33">
        <f>IF(F1864="","",F1864-I1864)</f>
        <v/>
      </c>
      <c r="K1864" s="28">
        <f>IF(F1864="","",IF(I1864=0,"Pending",IF(I1864&gt;=F1864,"Completed","Partial")))</f>
        <v/>
      </c>
    </row>
    <row r="1865">
      <c r="A1865" s="31" t="n"/>
      <c r="B1865" s="26" t="n"/>
      <c r="C1865" s="26" t="n"/>
      <c r="D1865" s="26" t="n"/>
      <c r="E1865" s="26" t="n"/>
      <c r="F1865" s="27" t="n"/>
      <c r="G1865" s="28">
        <f>IFERROR(IF(E1865="","",VLOOKUP(E1865,'Setup - Mix Design'!$A$5:$I$504,9,0)),"")</f>
        <v/>
      </c>
      <c r="H1865" s="32">
        <f>IF(OR(F1865="",G1865=""),"",F1865*G1865)</f>
        <v/>
      </c>
      <c r="I1865" s="33">
        <f>IF(B1865="","",SUMIF('Dispatch (Challan)'!$C$5:$C$6004,B1865,'Dispatch (Challan)'!$F$5:$F$6004))</f>
        <v/>
      </c>
      <c r="J1865" s="33">
        <f>IF(F1865="","",F1865-I1865)</f>
        <v/>
      </c>
      <c r="K1865" s="28">
        <f>IF(F1865="","",IF(I1865=0,"Pending",IF(I1865&gt;=F1865,"Completed","Partial")))</f>
        <v/>
      </c>
    </row>
    <row r="1866">
      <c r="A1866" s="31" t="n"/>
      <c r="B1866" s="26" t="n"/>
      <c r="C1866" s="26" t="n"/>
      <c r="D1866" s="26" t="n"/>
      <c r="E1866" s="26" t="n"/>
      <c r="F1866" s="27" t="n"/>
      <c r="G1866" s="28">
        <f>IFERROR(IF(E1866="","",VLOOKUP(E1866,'Setup - Mix Design'!$A$5:$I$504,9,0)),"")</f>
        <v/>
      </c>
      <c r="H1866" s="32">
        <f>IF(OR(F1866="",G1866=""),"",F1866*G1866)</f>
        <v/>
      </c>
      <c r="I1866" s="33">
        <f>IF(B1866="","",SUMIF('Dispatch (Challan)'!$C$5:$C$6004,B1866,'Dispatch (Challan)'!$F$5:$F$6004))</f>
        <v/>
      </c>
      <c r="J1866" s="33">
        <f>IF(F1866="","",F1866-I1866)</f>
        <v/>
      </c>
      <c r="K1866" s="28">
        <f>IF(F1866="","",IF(I1866=0,"Pending",IF(I1866&gt;=F1866,"Completed","Partial")))</f>
        <v/>
      </c>
    </row>
    <row r="1867">
      <c r="A1867" s="31" t="n"/>
      <c r="B1867" s="26" t="n"/>
      <c r="C1867" s="26" t="n"/>
      <c r="D1867" s="26" t="n"/>
      <c r="E1867" s="26" t="n"/>
      <c r="F1867" s="27" t="n"/>
      <c r="G1867" s="28">
        <f>IFERROR(IF(E1867="","",VLOOKUP(E1867,'Setup - Mix Design'!$A$5:$I$504,9,0)),"")</f>
        <v/>
      </c>
      <c r="H1867" s="32">
        <f>IF(OR(F1867="",G1867=""),"",F1867*G1867)</f>
        <v/>
      </c>
      <c r="I1867" s="33">
        <f>IF(B1867="","",SUMIF('Dispatch (Challan)'!$C$5:$C$6004,B1867,'Dispatch (Challan)'!$F$5:$F$6004))</f>
        <v/>
      </c>
      <c r="J1867" s="33">
        <f>IF(F1867="","",F1867-I1867)</f>
        <v/>
      </c>
      <c r="K1867" s="28">
        <f>IF(F1867="","",IF(I1867=0,"Pending",IF(I1867&gt;=F1867,"Completed","Partial")))</f>
        <v/>
      </c>
    </row>
    <row r="1868">
      <c r="A1868" s="31" t="n"/>
      <c r="B1868" s="26" t="n"/>
      <c r="C1868" s="26" t="n"/>
      <c r="D1868" s="26" t="n"/>
      <c r="E1868" s="26" t="n"/>
      <c r="F1868" s="27" t="n"/>
      <c r="G1868" s="28">
        <f>IFERROR(IF(E1868="","",VLOOKUP(E1868,'Setup - Mix Design'!$A$5:$I$504,9,0)),"")</f>
        <v/>
      </c>
      <c r="H1868" s="32">
        <f>IF(OR(F1868="",G1868=""),"",F1868*G1868)</f>
        <v/>
      </c>
      <c r="I1868" s="33">
        <f>IF(B1868="","",SUMIF('Dispatch (Challan)'!$C$5:$C$6004,B1868,'Dispatch (Challan)'!$F$5:$F$6004))</f>
        <v/>
      </c>
      <c r="J1868" s="33">
        <f>IF(F1868="","",F1868-I1868)</f>
        <v/>
      </c>
      <c r="K1868" s="28">
        <f>IF(F1868="","",IF(I1868=0,"Pending",IF(I1868&gt;=F1868,"Completed","Partial")))</f>
        <v/>
      </c>
    </row>
    <row r="1869">
      <c r="A1869" s="31" t="n"/>
      <c r="B1869" s="26" t="n"/>
      <c r="C1869" s="26" t="n"/>
      <c r="D1869" s="26" t="n"/>
      <c r="E1869" s="26" t="n"/>
      <c r="F1869" s="27" t="n"/>
      <c r="G1869" s="28">
        <f>IFERROR(IF(E1869="","",VLOOKUP(E1869,'Setup - Mix Design'!$A$5:$I$504,9,0)),"")</f>
        <v/>
      </c>
      <c r="H1869" s="32">
        <f>IF(OR(F1869="",G1869=""),"",F1869*G1869)</f>
        <v/>
      </c>
      <c r="I1869" s="33">
        <f>IF(B1869="","",SUMIF('Dispatch (Challan)'!$C$5:$C$6004,B1869,'Dispatch (Challan)'!$F$5:$F$6004))</f>
        <v/>
      </c>
      <c r="J1869" s="33">
        <f>IF(F1869="","",F1869-I1869)</f>
        <v/>
      </c>
      <c r="K1869" s="28">
        <f>IF(F1869="","",IF(I1869=0,"Pending",IF(I1869&gt;=F1869,"Completed","Partial")))</f>
        <v/>
      </c>
    </row>
    <row r="1870">
      <c r="A1870" s="31" t="n"/>
      <c r="B1870" s="26" t="n"/>
      <c r="C1870" s="26" t="n"/>
      <c r="D1870" s="26" t="n"/>
      <c r="E1870" s="26" t="n"/>
      <c r="F1870" s="27" t="n"/>
      <c r="G1870" s="28">
        <f>IFERROR(IF(E1870="","",VLOOKUP(E1870,'Setup - Mix Design'!$A$5:$I$504,9,0)),"")</f>
        <v/>
      </c>
      <c r="H1870" s="32">
        <f>IF(OR(F1870="",G1870=""),"",F1870*G1870)</f>
        <v/>
      </c>
      <c r="I1870" s="33">
        <f>IF(B1870="","",SUMIF('Dispatch (Challan)'!$C$5:$C$6004,B1870,'Dispatch (Challan)'!$F$5:$F$6004))</f>
        <v/>
      </c>
      <c r="J1870" s="33">
        <f>IF(F1870="","",F1870-I1870)</f>
        <v/>
      </c>
      <c r="K1870" s="28">
        <f>IF(F1870="","",IF(I1870=0,"Pending",IF(I1870&gt;=F1870,"Completed","Partial")))</f>
        <v/>
      </c>
    </row>
    <row r="1871">
      <c r="A1871" s="31" t="n"/>
      <c r="B1871" s="26" t="n"/>
      <c r="C1871" s="26" t="n"/>
      <c r="D1871" s="26" t="n"/>
      <c r="E1871" s="26" t="n"/>
      <c r="F1871" s="27" t="n"/>
      <c r="G1871" s="28">
        <f>IFERROR(IF(E1871="","",VLOOKUP(E1871,'Setup - Mix Design'!$A$5:$I$504,9,0)),"")</f>
        <v/>
      </c>
      <c r="H1871" s="32">
        <f>IF(OR(F1871="",G1871=""),"",F1871*G1871)</f>
        <v/>
      </c>
      <c r="I1871" s="33">
        <f>IF(B1871="","",SUMIF('Dispatch (Challan)'!$C$5:$C$6004,B1871,'Dispatch (Challan)'!$F$5:$F$6004))</f>
        <v/>
      </c>
      <c r="J1871" s="33">
        <f>IF(F1871="","",F1871-I1871)</f>
        <v/>
      </c>
      <c r="K1871" s="28">
        <f>IF(F1871="","",IF(I1871=0,"Pending",IF(I1871&gt;=F1871,"Completed","Partial")))</f>
        <v/>
      </c>
    </row>
    <row r="1872">
      <c r="A1872" s="31" t="n"/>
      <c r="B1872" s="26" t="n"/>
      <c r="C1872" s="26" t="n"/>
      <c r="D1872" s="26" t="n"/>
      <c r="E1872" s="26" t="n"/>
      <c r="F1872" s="27" t="n"/>
      <c r="G1872" s="28">
        <f>IFERROR(IF(E1872="","",VLOOKUP(E1872,'Setup - Mix Design'!$A$5:$I$504,9,0)),"")</f>
        <v/>
      </c>
      <c r="H1872" s="32">
        <f>IF(OR(F1872="",G1872=""),"",F1872*G1872)</f>
        <v/>
      </c>
      <c r="I1872" s="33">
        <f>IF(B1872="","",SUMIF('Dispatch (Challan)'!$C$5:$C$6004,B1872,'Dispatch (Challan)'!$F$5:$F$6004))</f>
        <v/>
      </c>
      <c r="J1872" s="33">
        <f>IF(F1872="","",F1872-I1872)</f>
        <v/>
      </c>
      <c r="K1872" s="28">
        <f>IF(F1872="","",IF(I1872=0,"Pending",IF(I1872&gt;=F1872,"Completed","Partial")))</f>
        <v/>
      </c>
    </row>
    <row r="1873">
      <c r="A1873" s="31" t="n"/>
      <c r="B1873" s="26" t="n"/>
      <c r="C1873" s="26" t="n"/>
      <c r="D1873" s="26" t="n"/>
      <c r="E1873" s="26" t="n"/>
      <c r="F1873" s="27" t="n"/>
      <c r="G1873" s="28">
        <f>IFERROR(IF(E1873="","",VLOOKUP(E1873,'Setup - Mix Design'!$A$5:$I$504,9,0)),"")</f>
        <v/>
      </c>
      <c r="H1873" s="32">
        <f>IF(OR(F1873="",G1873=""),"",F1873*G1873)</f>
        <v/>
      </c>
      <c r="I1873" s="33">
        <f>IF(B1873="","",SUMIF('Dispatch (Challan)'!$C$5:$C$6004,B1873,'Dispatch (Challan)'!$F$5:$F$6004))</f>
        <v/>
      </c>
      <c r="J1873" s="33">
        <f>IF(F1873="","",F1873-I1873)</f>
        <v/>
      </c>
      <c r="K1873" s="28">
        <f>IF(F1873="","",IF(I1873=0,"Pending",IF(I1873&gt;=F1873,"Completed","Partial")))</f>
        <v/>
      </c>
    </row>
    <row r="1874">
      <c r="A1874" s="31" t="n"/>
      <c r="B1874" s="26" t="n"/>
      <c r="C1874" s="26" t="n"/>
      <c r="D1874" s="26" t="n"/>
      <c r="E1874" s="26" t="n"/>
      <c r="F1874" s="27" t="n"/>
      <c r="G1874" s="28">
        <f>IFERROR(IF(E1874="","",VLOOKUP(E1874,'Setup - Mix Design'!$A$5:$I$504,9,0)),"")</f>
        <v/>
      </c>
      <c r="H1874" s="32">
        <f>IF(OR(F1874="",G1874=""),"",F1874*G1874)</f>
        <v/>
      </c>
      <c r="I1874" s="33">
        <f>IF(B1874="","",SUMIF('Dispatch (Challan)'!$C$5:$C$6004,B1874,'Dispatch (Challan)'!$F$5:$F$6004))</f>
        <v/>
      </c>
      <c r="J1874" s="33">
        <f>IF(F1874="","",F1874-I1874)</f>
        <v/>
      </c>
      <c r="K1874" s="28">
        <f>IF(F1874="","",IF(I1874=0,"Pending",IF(I1874&gt;=F1874,"Completed","Partial")))</f>
        <v/>
      </c>
    </row>
    <row r="1875">
      <c r="A1875" s="31" t="n"/>
      <c r="B1875" s="26" t="n"/>
      <c r="C1875" s="26" t="n"/>
      <c r="D1875" s="26" t="n"/>
      <c r="E1875" s="26" t="n"/>
      <c r="F1875" s="27" t="n"/>
      <c r="G1875" s="28">
        <f>IFERROR(IF(E1875="","",VLOOKUP(E1875,'Setup - Mix Design'!$A$5:$I$504,9,0)),"")</f>
        <v/>
      </c>
      <c r="H1875" s="32">
        <f>IF(OR(F1875="",G1875=""),"",F1875*G1875)</f>
        <v/>
      </c>
      <c r="I1875" s="33">
        <f>IF(B1875="","",SUMIF('Dispatch (Challan)'!$C$5:$C$6004,B1875,'Dispatch (Challan)'!$F$5:$F$6004))</f>
        <v/>
      </c>
      <c r="J1875" s="33">
        <f>IF(F1875="","",F1875-I1875)</f>
        <v/>
      </c>
      <c r="K1875" s="28">
        <f>IF(F1875="","",IF(I1875=0,"Pending",IF(I1875&gt;=F1875,"Completed","Partial")))</f>
        <v/>
      </c>
    </row>
    <row r="1876">
      <c r="A1876" s="31" t="n"/>
      <c r="B1876" s="26" t="n"/>
      <c r="C1876" s="26" t="n"/>
      <c r="D1876" s="26" t="n"/>
      <c r="E1876" s="26" t="n"/>
      <c r="F1876" s="27" t="n"/>
      <c r="G1876" s="28">
        <f>IFERROR(IF(E1876="","",VLOOKUP(E1876,'Setup - Mix Design'!$A$5:$I$504,9,0)),"")</f>
        <v/>
      </c>
      <c r="H1876" s="32">
        <f>IF(OR(F1876="",G1876=""),"",F1876*G1876)</f>
        <v/>
      </c>
      <c r="I1876" s="33">
        <f>IF(B1876="","",SUMIF('Dispatch (Challan)'!$C$5:$C$6004,B1876,'Dispatch (Challan)'!$F$5:$F$6004))</f>
        <v/>
      </c>
      <c r="J1876" s="33">
        <f>IF(F1876="","",F1876-I1876)</f>
        <v/>
      </c>
      <c r="K1876" s="28">
        <f>IF(F1876="","",IF(I1876=0,"Pending",IF(I1876&gt;=F1876,"Completed","Partial")))</f>
        <v/>
      </c>
    </row>
    <row r="1877">
      <c r="A1877" s="31" t="n"/>
      <c r="B1877" s="26" t="n"/>
      <c r="C1877" s="26" t="n"/>
      <c r="D1877" s="26" t="n"/>
      <c r="E1877" s="26" t="n"/>
      <c r="F1877" s="27" t="n"/>
      <c r="G1877" s="28">
        <f>IFERROR(IF(E1877="","",VLOOKUP(E1877,'Setup - Mix Design'!$A$5:$I$504,9,0)),"")</f>
        <v/>
      </c>
      <c r="H1877" s="32">
        <f>IF(OR(F1877="",G1877=""),"",F1877*G1877)</f>
        <v/>
      </c>
      <c r="I1877" s="33">
        <f>IF(B1877="","",SUMIF('Dispatch (Challan)'!$C$5:$C$6004,B1877,'Dispatch (Challan)'!$F$5:$F$6004))</f>
        <v/>
      </c>
      <c r="J1877" s="33">
        <f>IF(F1877="","",F1877-I1877)</f>
        <v/>
      </c>
      <c r="K1877" s="28">
        <f>IF(F1877="","",IF(I1877=0,"Pending",IF(I1877&gt;=F1877,"Completed","Partial")))</f>
        <v/>
      </c>
    </row>
    <row r="1878">
      <c r="A1878" s="31" t="n"/>
      <c r="B1878" s="26" t="n"/>
      <c r="C1878" s="26" t="n"/>
      <c r="D1878" s="26" t="n"/>
      <c r="E1878" s="26" t="n"/>
      <c r="F1878" s="27" t="n"/>
      <c r="G1878" s="28">
        <f>IFERROR(IF(E1878="","",VLOOKUP(E1878,'Setup - Mix Design'!$A$5:$I$504,9,0)),"")</f>
        <v/>
      </c>
      <c r="H1878" s="32">
        <f>IF(OR(F1878="",G1878=""),"",F1878*G1878)</f>
        <v/>
      </c>
      <c r="I1878" s="33">
        <f>IF(B1878="","",SUMIF('Dispatch (Challan)'!$C$5:$C$6004,B1878,'Dispatch (Challan)'!$F$5:$F$6004))</f>
        <v/>
      </c>
      <c r="J1878" s="33">
        <f>IF(F1878="","",F1878-I1878)</f>
        <v/>
      </c>
      <c r="K1878" s="28">
        <f>IF(F1878="","",IF(I1878=0,"Pending",IF(I1878&gt;=F1878,"Completed","Partial")))</f>
        <v/>
      </c>
    </row>
    <row r="1879">
      <c r="A1879" s="31" t="n"/>
      <c r="B1879" s="26" t="n"/>
      <c r="C1879" s="26" t="n"/>
      <c r="D1879" s="26" t="n"/>
      <c r="E1879" s="26" t="n"/>
      <c r="F1879" s="27" t="n"/>
      <c r="G1879" s="28">
        <f>IFERROR(IF(E1879="","",VLOOKUP(E1879,'Setup - Mix Design'!$A$5:$I$504,9,0)),"")</f>
        <v/>
      </c>
      <c r="H1879" s="32">
        <f>IF(OR(F1879="",G1879=""),"",F1879*G1879)</f>
        <v/>
      </c>
      <c r="I1879" s="33">
        <f>IF(B1879="","",SUMIF('Dispatch (Challan)'!$C$5:$C$6004,B1879,'Dispatch (Challan)'!$F$5:$F$6004))</f>
        <v/>
      </c>
      <c r="J1879" s="33">
        <f>IF(F1879="","",F1879-I1879)</f>
        <v/>
      </c>
      <c r="K1879" s="28">
        <f>IF(F1879="","",IF(I1879=0,"Pending",IF(I1879&gt;=F1879,"Completed","Partial")))</f>
        <v/>
      </c>
    </row>
    <row r="1880">
      <c r="A1880" s="31" t="n"/>
      <c r="B1880" s="26" t="n"/>
      <c r="C1880" s="26" t="n"/>
      <c r="D1880" s="26" t="n"/>
      <c r="E1880" s="26" t="n"/>
      <c r="F1880" s="27" t="n"/>
      <c r="G1880" s="28">
        <f>IFERROR(IF(E1880="","",VLOOKUP(E1880,'Setup - Mix Design'!$A$5:$I$504,9,0)),"")</f>
        <v/>
      </c>
      <c r="H1880" s="32">
        <f>IF(OR(F1880="",G1880=""),"",F1880*G1880)</f>
        <v/>
      </c>
      <c r="I1880" s="33">
        <f>IF(B1880="","",SUMIF('Dispatch (Challan)'!$C$5:$C$6004,B1880,'Dispatch (Challan)'!$F$5:$F$6004))</f>
        <v/>
      </c>
      <c r="J1880" s="33">
        <f>IF(F1880="","",F1880-I1880)</f>
        <v/>
      </c>
      <c r="K1880" s="28">
        <f>IF(F1880="","",IF(I1880=0,"Pending",IF(I1880&gt;=F1880,"Completed","Partial")))</f>
        <v/>
      </c>
    </row>
    <row r="1881">
      <c r="A1881" s="31" t="n"/>
      <c r="B1881" s="26" t="n"/>
      <c r="C1881" s="26" t="n"/>
      <c r="D1881" s="26" t="n"/>
      <c r="E1881" s="26" t="n"/>
      <c r="F1881" s="27" t="n"/>
      <c r="G1881" s="28">
        <f>IFERROR(IF(E1881="","",VLOOKUP(E1881,'Setup - Mix Design'!$A$5:$I$504,9,0)),"")</f>
        <v/>
      </c>
      <c r="H1881" s="32">
        <f>IF(OR(F1881="",G1881=""),"",F1881*G1881)</f>
        <v/>
      </c>
      <c r="I1881" s="33">
        <f>IF(B1881="","",SUMIF('Dispatch (Challan)'!$C$5:$C$6004,B1881,'Dispatch (Challan)'!$F$5:$F$6004))</f>
        <v/>
      </c>
      <c r="J1881" s="33">
        <f>IF(F1881="","",F1881-I1881)</f>
        <v/>
      </c>
      <c r="K1881" s="28">
        <f>IF(F1881="","",IF(I1881=0,"Pending",IF(I1881&gt;=F1881,"Completed","Partial")))</f>
        <v/>
      </c>
    </row>
    <row r="1882">
      <c r="A1882" s="31" t="n"/>
      <c r="B1882" s="26" t="n"/>
      <c r="C1882" s="26" t="n"/>
      <c r="D1882" s="26" t="n"/>
      <c r="E1882" s="26" t="n"/>
      <c r="F1882" s="27" t="n"/>
      <c r="G1882" s="28">
        <f>IFERROR(IF(E1882="","",VLOOKUP(E1882,'Setup - Mix Design'!$A$5:$I$504,9,0)),"")</f>
        <v/>
      </c>
      <c r="H1882" s="32">
        <f>IF(OR(F1882="",G1882=""),"",F1882*G1882)</f>
        <v/>
      </c>
      <c r="I1882" s="33">
        <f>IF(B1882="","",SUMIF('Dispatch (Challan)'!$C$5:$C$6004,B1882,'Dispatch (Challan)'!$F$5:$F$6004))</f>
        <v/>
      </c>
      <c r="J1882" s="33">
        <f>IF(F1882="","",F1882-I1882)</f>
        <v/>
      </c>
      <c r="K1882" s="28">
        <f>IF(F1882="","",IF(I1882=0,"Pending",IF(I1882&gt;=F1882,"Completed","Partial")))</f>
        <v/>
      </c>
    </row>
    <row r="1883">
      <c r="A1883" s="31" t="n"/>
      <c r="B1883" s="26" t="n"/>
      <c r="C1883" s="26" t="n"/>
      <c r="D1883" s="26" t="n"/>
      <c r="E1883" s="26" t="n"/>
      <c r="F1883" s="27" t="n"/>
      <c r="G1883" s="28">
        <f>IFERROR(IF(E1883="","",VLOOKUP(E1883,'Setup - Mix Design'!$A$5:$I$504,9,0)),"")</f>
        <v/>
      </c>
      <c r="H1883" s="32">
        <f>IF(OR(F1883="",G1883=""),"",F1883*G1883)</f>
        <v/>
      </c>
      <c r="I1883" s="33">
        <f>IF(B1883="","",SUMIF('Dispatch (Challan)'!$C$5:$C$6004,B1883,'Dispatch (Challan)'!$F$5:$F$6004))</f>
        <v/>
      </c>
      <c r="J1883" s="33">
        <f>IF(F1883="","",F1883-I1883)</f>
        <v/>
      </c>
      <c r="K1883" s="28">
        <f>IF(F1883="","",IF(I1883=0,"Pending",IF(I1883&gt;=F1883,"Completed","Partial")))</f>
        <v/>
      </c>
    </row>
    <row r="1884">
      <c r="A1884" s="31" t="n"/>
      <c r="B1884" s="26" t="n"/>
      <c r="C1884" s="26" t="n"/>
      <c r="D1884" s="26" t="n"/>
      <c r="E1884" s="26" t="n"/>
      <c r="F1884" s="27" t="n"/>
      <c r="G1884" s="28">
        <f>IFERROR(IF(E1884="","",VLOOKUP(E1884,'Setup - Mix Design'!$A$5:$I$504,9,0)),"")</f>
        <v/>
      </c>
      <c r="H1884" s="32">
        <f>IF(OR(F1884="",G1884=""),"",F1884*G1884)</f>
        <v/>
      </c>
      <c r="I1884" s="33">
        <f>IF(B1884="","",SUMIF('Dispatch (Challan)'!$C$5:$C$6004,B1884,'Dispatch (Challan)'!$F$5:$F$6004))</f>
        <v/>
      </c>
      <c r="J1884" s="33">
        <f>IF(F1884="","",F1884-I1884)</f>
        <v/>
      </c>
      <c r="K1884" s="28">
        <f>IF(F1884="","",IF(I1884=0,"Pending",IF(I1884&gt;=F1884,"Completed","Partial")))</f>
        <v/>
      </c>
    </row>
    <row r="1885">
      <c r="A1885" s="31" t="n"/>
      <c r="B1885" s="26" t="n"/>
      <c r="C1885" s="26" t="n"/>
      <c r="D1885" s="26" t="n"/>
      <c r="E1885" s="26" t="n"/>
      <c r="F1885" s="27" t="n"/>
      <c r="G1885" s="28">
        <f>IFERROR(IF(E1885="","",VLOOKUP(E1885,'Setup - Mix Design'!$A$5:$I$504,9,0)),"")</f>
        <v/>
      </c>
      <c r="H1885" s="32">
        <f>IF(OR(F1885="",G1885=""),"",F1885*G1885)</f>
        <v/>
      </c>
      <c r="I1885" s="33">
        <f>IF(B1885="","",SUMIF('Dispatch (Challan)'!$C$5:$C$6004,B1885,'Dispatch (Challan)'!$F$5:$F$6004))</f>
        <v/>
      </c>
      <c r="J1885" s="33">
        <f>IF(F1885="","",F1885-I1885)</f>
        <v/>
      </c>
      <c r="K1885" s="28">
        <f>IF(F1885="","",IF(I1885=0,"Pending",IF(I1885&gt;=F1885,"Completed","Partial")))</f>
        <v/>
      </c>
    </row>
    <row r="1886">
      <c r="A1886" s="31" t="n"/>
      <c r="B1886" s="26" t="n"/>
      <c r="C1886" s="26" t="n"/>
      <c r="D1886" s="26" t="n"/>
      <c r="E1886" s="26" t="n"/>
      <c r="F1886" s="27" t="n"/>
      <c r="G1886" s="28">
        <f>IFERROR(IF(E1886="","",VLOOKUP(E1886,'Setup - Mix Design'!$A$5:$I$504,9,0)),"")</f>
        <v/>
      </c>
      <c r="H1886" s="32">
        <f>IF(OR(F1886="",G1886=""),"",F1886*G1886)</f>
        <v/>
      </c>
      <c r="I1886" s="33">
        <f>IF(B1886="","",SUMIF('Dispatch (Challan)'!$C$5:$C$6004,B1886,'Dispatch (Challan)'!$F$5:$F$6004))</f>
        <v/>
      </c>
      <c r="J1886" s="33">
        <f>IF(F1886="","",F1886-I1886)</f>
        <v/>
      </c>
      <c r="K1886" s="28">
        <f>IF(F1886="","",IF(I1886=0,"Pending",IF(I1886&gt;=F1886,"Completed","Partial")))</f>
        <v/>
      </c>
    </row>
    <row r="1887">
      <c r="A1887" s="31" t="n"/>
      <c r="B1887" s="26" t="n"/>
      <c r="C1887" s="26" t="n"/>
      <c r="D1887" s="26" t="n"/>
      <c r="E1887" s="26" t="n"/>
      <c r="F1887" s="27" t="n"/>
      <c r="G1887" s="28">
        <f>IFERROR(IF(E1887="","",VLOOKUP(E1887,'Setup - Mix Design'!$A$5:$I$504,9,0)),"")</f>
        <v/>
      </c>
      <c r="H1887" s="32">
        <f>IF(OR(F1887="",G1887=""),"",F1887*G1887)</f>
        <v/>
      </c>
      <c r="I1887" s="33">
        <f>IF(B1887="","",SUMIF('Dispatch (Challan)'!$C$5:$C$6004,B1887,'Dispatch (Challan)'!$F$5:$F$6004))</f>
        <v/>
      </c>
      <c r="J1887" s="33">
        <f>IF(F1887="","",F1887-I1887)</f>
        <v/>
      </c>
      <c r="K1887" s="28">
        <f>IF(F1887="","",IF(I1887=0,"Pending",IF(I1887&gt;=F1887,"Completed","Partial")))</f>
        <v/>
      </c>
    </row>
    <row r="1888">
      <c r="A1888" s="31" t="n"/>
      <c r="B1888" s="26" t="n"/>
      <c r="C1888" s="26" t="n"/>
      <c r="D1888" s="26" t="n"/>
      <c r="E1888" s="26" t="n"/>
      <c r="F1888" s="27" t="n"/>
      <c r="G1888" s="28">
        <f>IFERROR(IF(E1888="","",VLOOKUP(E1888,'Setup - Mix Design'!$A$5:$I$504,9,0)),"")</f>
        <v/>
      </c>
      <c r="H1888" s="32">
        <f>IF(OR(F1888="",G1888=""),"",F1888*G1888)</f>
        <v/>
      </c>
      <c r="I1888" s="33">
        <f>IF(B1888="","",SUMIF('Dispatch (Challan)'!$C$5:$C$6004,B1888,'Dispatch (Challan)'!$F$5:$F$6004))</f>
        <v/>
      </c>
      <c r="J1888" s="33">
        <f>IF(F1888="","",F1888-I1888)</f>
        <v/>
      </c>
      <c r="K1888" s="28">
        <f>IF(F1888="","",IF(I1888=0,"Pending",IF(I1888&gt;=F1888,"Completed","Partial")))</f>
        <v/>
      </c>
    </row>
    <row r="1889">
      <c r="A1889" s="31" t="n"/>
      <c r="B1889" s="26" t="n"/>
      <c r="C1889" s="26" t="n"/>
      <c r="D1889" s="26" t="n"/>
      <c r="E1889" s="26" t="n"/>
      <c r="F1889" s="27" t="n"/>
      <c r="G1889" s="28">
        <f>IFERROR(IF(E1889="","",VLOOKUP(E1889,'Setup - Mix Design'!$A$5:$I$504,9,0)),"")</f>
        <v/>
      </c>
      <c r="H1889" s="32">
        <f>IF(OR(F1889="",G1889=""),"",F1889*G1889)</f>
        <v/>
      </c>
      <c r="I1889" s="33">
        <f>IF(B1889="","",SUMIF('Dispatch (Challan)'!$C$5:$C$6004,B1889,'Dispatch (Challan)'!$F$5:$F$6004))</f>
        <v/>
      </c>
      <c r="J1889" s="33">
        <f>IF(F1889="","",F1889-I1889)</f>
        <v/>
      </c>
      <c r="K1889" s="28">
        <f>IF(F1889="","",IF(I1889=0,"Pending",IF(I1889&gt;=F1889,"Completed","Partial")))</f>
        <v/>
      </c>
    </row>
    <row r="1890">
      <c r="A1890" s="31" t="n"/>
      <c r="B1890" s="26" t="n"/>
      <c r="C1890" s="26" t="n"/>
      <c r="D1890" s="26" t="n"/>
      <c r="E1890" s="26" t="n"/>
      <c r="F1890" s="27" t="n"/>
      <c r="G1890" s="28">
        <f>IFERROR(IF(E1890="","",VLOOKUP(E1890,'Setup - Mix Design'!$A$5:$I$504,9,0)),"")</f>
        <v/>
      </c>
      <c r="H1890" s="32">
        <f>IF(OR(F1890="",G1890=""),"",F1890*G1890)</f>
        <v/>
      </c>
      <c r="I1890" s="33">
        <f>IF(B1890="","",SUMIF('Dispatch (Challan)'!$C$5:$C$6004,B1890,'Dispatch (Challan)'!$F$5:$F$6004))</f>
        <v/>
      </c>
      <c r="J1890" s="33">
        <f>IF(F1890="","",F1890-I1890)</f>
        <v/>
      </c>
      <c r="K1890" s="28">
        <f>IF(F1890="","",IF(I1890=0,"Pending",IF(I1890&gt;=F1890,"Completed","Partial")))</f>
        <v/>
      </c>
    </row>
    <row r="1891">
      <c r="A1891" s="31" t="n"/>
      <c r="B1891" s="26" t="n"/>
      <c r="C1891" s="26" t="n"/>
      <c r="D1891" s="26" t="n"/>
      <c r="E1891" s="26" t="n"/>
      <c r="F1891" s="27" t="n"/>
      <c r="G1891" s="28">
        <f>IFERROR(IF(E1891="","",VLOOKUP(E1891,'Setup - Mix Design'!$A$5:$I$504,9,0)),"")</f>
        <v/>
      </c>
      <c r="H1891" s="32">
        <f>IF(OR(F1891="",G1891=""),"",F1891*G1891)</f>
        <v/>
      </c>
      <c r="I1891" s="33">
        <f>IF(B1891="","",SUMIF('Dispatch (Challan)'!$C$5:$C$6004,B1891,'Dispatch (Challan)'!$F$5:$F$6004))</f>
        <v/>
      </c>
      <c r="J1891" s="33">
        <f>IF(F1891="","",F1891-I1891)</f>
        <v/>
      </c>
      <c r="K1891" s="28">
        <f>IF(F1891="","",IF(I1891=0,"Pending",IF(I1891&gt;=F1891,"Completed","Partial")))</f>
        <v/>
      </c>
    </row>
    <row r="1892">
      <c r="A1892" s="31" t="n"/>
      <c r="B1892" s="26" t="n"/>
      <c r="C1892" s="26" t="n"/>
      <c r="D1892" s="26" t="n"/>
      <c r="E1892" s="26" t="n"/>
      <c r="F1892" s="27" t="n"/>
      <c r="G1892" s="28">
        <f>IFERROR(IF(E1892="","",VLOOKUP(E1892,'Setup - Mix Design'!$A$5:$I$504,9,0)),"")</f>
        <v/>
      </c>
      <c r="H1892" s="32">
        <f>IF(OR(F1892="",G1892=""),"",F1892*G1892)</f>
        <v/>
      </c>
      <c r="I1892" s="33">
        <f>IF(B1892="","",SUMIF('Dispatch (Challan)'!$C$5:$C$6004,B1892,'Dispatch (Challan)'!$F$5:$F$6004))</f>
        <v/>
      </c>
      <c r="J1892" s="33">
        <f>IF(F1892="","",F1892-I1892)</f>
        <v/>
      </c>
      <c r="K1892" s="28">
        <f>IF(F1892="","",IF(I1892=0,"Pending",IF(I1892&gt;=F1892,"Completed","Partial")))</f>
        <v/>
      </c>
    </row>
    <row r="1893">
      <c r="A1893" s="31" t="n"/>
      <c r="B1893" s="26" t="n"/>
      <c r="C1893" s="26" t="n"/>
      <c r="D1893" s="26" t="n"/>
      <c r="E1893" s="26" t="n"/>
      <c r="F1893" s="27" t="n"/>
      <c r="G1893" s="28">
        <f>IFERROR(IF(E1893="","",VLOOKUP(E1893,'Setup - Mix Design'!$A$5:$I$504,9,0)),"")</f>
        <v/>
      </c>
      <c r="H1893" s="32">
        <f>IF(OR(F1893="",G1893=""),"",F1893*G1893)</f>
        <v/>
      </c>
      <c r="I1893" s="33">
        <f>IF(B1893="","",SUMIF('Dispatch (Challan)'!$C$5:$C$6004,B1893,'Dispatch (Challan)'!$F$5:$F$6004))</f>
        <v/>
      </c>
      <c r="J1893" s="33">
        <f>IF(F1893="","",F1893-I1893)</f>
        <v/>
      </c>
      <c r="K1893" s="28">
        <f>IF(F1893="","",IF(I1893=0,"Pending",IF(I1893&gt;=F1893,"Completed","Partial")))</f>
        <v/>
      </c>
    </row>
    <row r="1894">
      <c r="A1894" s="31" t="n"/>
      <c r="B1894" s="26" t="n"/>
      <c r="C1894" s="26" t="n"/>
      <c r="D1894" s="26" t="n"/>
      <c r="E1894" s="26" t="n"/>
      <c r="F1894" s="27" t="n"/>
      <c r="G1894" s="28">
        <f>IFERROR(IF(E1894="","",VLOOKUP(E1894,'Setup - Mix Design'!$A$5:$I$504,9,0)),"")</f>
        <v/>
      </c>
      <c r="H1894" s="32">
        <f>IF(OR(F1894="",G1894=""),"",F1894*G1894)</f>
        <v/>
      </c>
      <c r="I1894" s="33">
        <f>IF(B1894="","",SUMIF('Dispatch (Challan)'!$C$5:$C$6004,B1894,'Dispatch (Challan)'!$F$5:$F$6004))</f>
        <v/>
      </c>
      <c r="J1894" s="33">
        <f>IF(F1894="","",F1894-I1894)</f>
        <v/>
      </c>
      <c r="K1894" s="28">
        <f>IF(F1894="","",IF(I1894=0,"Pending",IF(I1894&gt;=F1894,"Completed","Partial")))</f>
        <v/>
      </c>
    </row>
    <row r="1895">
      <c r="A1895" s="31" t="n"/>
      <c r="B1895" s="26" t="n"/>
      <c r="C1895" s="26" t="n"/>
      <c r="D1895" s="26" t="n"/>
      <c r="E1895" s="26" t="n"/>
      <c r="F1895" s="27" t="n"/>
      <c r="G1895" s="28">
        <f>IFERROR(IF(E1895="","",VLOOKUP(E1895,'Setup - Mix Design'!$A$5:$I$504,9,0)),"")</f>
        <v/>
      </c>
      <c r="H1895" s="32">
        <f>IF(OR(F1895="",G1895=""),"",F1895*G1895)</f>
        <v/>
      </c>
      <c r="I1895" s="33">
        <f>IF(B1895="","",SUMIF('Dispatch (Challan)'!$C$5:$C$6004,B1895,'Dispatch (Challan)'!$F$5:$F$6004))</f>
        <v/>
      </c>
      <c r="J1895" s="33">
        <f>IF(F1895="","",F1895-I1895)</f>
        <v/>
      </c>
      <c r="K1895" s="28">
        <f>IF(F1895="","",IF(I1895=0,"Pending",IF(I1895&gt;=F1895,"Completed","Partial")))</f>
        <v/>
      </c>
    </row>
    <row r="1896">
      <c r="A1896" s="31" t="n"/>
      <c r="B1896" s="26" t="n"/>
      <c r="C1896" s="26" t="n"/>
      <c r="D1896" s="26" t="n"/>
      <c r="E1896" s="26" t="n"/>
      <c r="F1896" s="27" t="n"/>
      <c r="G1896" s="28">
        <f>IFERROR(IF(E1896="","",VLOOKUP(E1896,'Setup - Mix Design'!$A$5:$I$504,9,0)),"")</f>
        <v/>
      </c>
      <c r="H1896" s="32">
        <f>IF(OR(F1896="",G1896=""),"",F1896*G1896)</f>
        <v/>
      </c>
      <c r="I1896" s="33">
        <f>IF(B1896="","",SUMIF('Dispatch (Challan)'!$C$5:$C$6004,B1896,'Dispatch (Challan)'!$F$5:$F$6004))</f>
        <v/>
      </c>
      <c r="J1896" s="33">
        <f>IF(F1896="","",F1896-I1896)</f>
        <v/>
      </c>
      <c r="K1896" s="28">
        <f>IF(F1896="","",IF(I1896=0,"Pending",IF(I1896&gt;=F1896,"Completed","Partial")))</f>
        <v/>
      </c>
    </row>
    <row r="1897">
      <c r="A1897" s="31" t="n"/>
      <c r="B1897" s="26" t="n"/>
      <c r="C1897" s="26" t="n"/>
      <c r="D1897" s="26" t="n"/>
      <c r="E1897" s="26" t="n"/>
      <c r="F1897" s="27" t="n"/>
      <c r="G1897" s="28">
        <f>IFERROR(IF(E1897="","",VLOOKUP(E1897,'Setup - Mix Design'!$A$5:$I$504,9,0)),"")</f>
        <v/>
      </c>
      <c r="H1897" s="32">
        <f>IF(OR(F1897="",G1897=""),"",F1897*G1897)</f>
        <v/>
      </c>
      <c r="I1897" s="33">
        <f>IF(B1897="","",SUMIF('Dispatch (Challan)'!$C$5:$C$6004,B1897,'Dispatch (Challan)'!$F$5:$F$6004))</f>
        <v/>
      </c>
      <c r="J1897" s="33">
        <f>IF(F1897="","",F1897-I1897)</f>
        <v/>
      </c>
      <c r="K1897" s="28">
        <f>IF(F1897="","",IF(I1897=0,"Pending",IF(I1897&gt;=F1897,"Completed","Partial")))</f>
        <v/>
      </c>
    </row>
    <row r="1898">
      <c r="A1898" s="31" t="n"/>
      <c r="B1898" s="26" t="n"/>
      <c r="C1898" s="26" t="n"/>
      <c r="D1898" s="26" t="n"/>
      <c r="E1898" s="26" t="n"/>
      <c r="F1898" s="27" t="n"/>
      <c r="G1898" s="28">
        <f>IFERROR(IF(E1898="","",VLOOKUP(E1898,'Setup - Mix Design'!$A$5:$I$504,9,0)),"")</f>
        <v/>
      </c>
      <c r="H1898" s="32">
        <f>IF(OR(F1898="",G1898=""),"",F1898*G1898)</f>
        <v/>
      </c>
      <c r="I1898" s="33">
        <f>IF(B1898="","",SUMIF('Dispatch (Challan)'!$C$5:$C$6004,B1898,'Dispatch (Challan)'!$F$5:$F$6004))</f>
        <v/>
      </c>
      <c r="J1898" s="33">
        <f>IF(F1898="","",F1898-I1898)</f>
        <v/>
      </c>
      <c r="K1898" s="28">
        <f>IF(F1898="","",IF(I1898=0,"Pending",IF(I1898&gt;=F1898,"Completed","Partial")))</f>
        <v/>
      </c>
    </row>
    <row r="1899">
      <c r="A1899" s="31" t="n"/>
      <c r="B1899" s="26" t="n"/>
      <c r="C1899" s="26" t="n"/>
      <c r="D1899" s="26" t="n"/>
      <c r="E1899" s="26" t="n"/>
      <c r="F1899" s="27" t="n"/>
      <c r="G1899" s="28">
        <f>IFERROR(IF(E1899="","",VLOOKUP(E1899,'Setup - Mix Design'!$A$5:$I$504,9,0)),"")</f>
        <v/>
      </c>
      <c r="H1899" s="32">
        <f>IF(OR(F1899="",G1899=""),"",F1899*G1899)</f>
        <v/>
      </c>
      <c r="I1899" s="33">
        <f>IF(B1899="","",SUMIF('Dispatch (Challan)'!$C$5:$C$6004,B1899,'Dispatch (Challan)'!$F$5:$F$6004))</f>
        <v/>
      </c>
      <c r="J1899" s="33">
        <f>IF(F1899="","",F1899-I1899)</f>
        <v/>
      </c>
      <c r="K1899" s="28">
        <f>IF(F1899="","",IF(I1899=0,"Pending",IF(I1899&gt;=F1899,"Completed","Partial")))</f>
        <v/>
      </c>
    </row>
    <row r="1900">
      <c r="A1900" s="31" t="n"/>
      <c r="B1900" s="26" t="n"/>
      <c r="C1900" s="26" t="n"/>
      <c r="D1900" s="26" t="n"/>
      <c r="E1900" s="26" t="n"/>
      <c r="F1900" s="27" t="n"/>
      <c r="G1900" s="28">
        <f>IFERROR(IF(E1900="","",VLOOKUP(E1900,'Setup - Mix Design'!$A$5:$I$504,9,0)),"")</f>
        <v/>
      </c>
      <c r="H1900" s="32">
        <f>IF(OR(F1900="",G1900=""),"",F1900*G1900)</f>
        <v/>
      </c>
      <c r="I1900" s="33">
        <f>IF(B1900="","",SUMIF('Dispatch (Challan)'!$C$5:$C$6004,B1900,'Dispatch (Challan)'!$F$5:$F$6004))</f>
        <v/>
      </c>
      <c r="J1900" s="33">
        <f>IF(F1900="","",F1900-I1900)</f>
        <v/>
      </c>
      <c r="K1900" s="28">
        <f>IF(F1900="","",IF(I1900=0,"Pending",IF(I1900&gt;=F1900,"Completed","Partial")))</f>
        <v/>
      </c>
    </row>
    <row r="1901">
      <c r="A1901" s="31" t="n"/>
      <c r="B1901" s="26" t="n"/>
      <c r="C1901" s="26" t="n"/>
      <c r="D1901" s="26" t="n"/>
      <c r="E1901" s="26" t="n"/>
      <c r="F1901" s="27" t="n"/>
      <c r="G1901" s="28">
        <f>IFERROR(IF(E1901="","",VLOOKUP(E1901,'Setup - Mix Design'!$A$5:$I$504,9,0)),"")</f>
        <v/>
      </c>
      <c r="H1901" s="32">
        <f>IF(OR(F1901="",G1901=""),"",F1901*G1901)</f>
        <v/>
      </c>
      <c r="I1901" s="33">
        <f>IF(B1901="","",SUMIF('Dispatch (Challan)'!$C$5:$C$6004,B1901,'Dispatch (Challan)'!$F$5:$F$6004))</f>
        <v/>
      </c>
      <c r="J1901" s="33">
        <f>IF(F1901="","",F1901-I1901)</f>
        <v/>
      </c>
      <c r="K1901" s="28">
        <f>IF(F1901="","",IF(I1901=0,"Pending",IF(I1901&gt;=F1901,"Completed","Partial")))</f>
        <v/>
      </c>
    </row>
    <row r="1902">
      <c r="A1902" s="31" t="n"/>
      <c r="B1902" s="26" t="n"/>
      <c r="C1902" s="26" t="n"/>
      <c r="D1902" s="26" t="n"/>
      <c r="E1902" s="26" t="n"/>
      <c r="F1902" s="27" t="n"/>
      <c r="G1902" s="28">
        <f>IFERROR(IF(E1902="","",VLOOKUP(E1902,'Setup - Mix Design'!$A$5:$I$504,9,0)),"")</f>
        <v/>
      </c>
      <c r="H1902" s="32">
        <f>IF(OR(F1902="",G1902=""),"",F1902*G1902)</f>
        <v/>
      </c>
      <c r="I1902" s="33">
        <f>IF(B1902="","",SUMIF('Dispatch (Challan)'!$C$5:$C$6004,B1902,'Dispatch (Challan)'!$F$5:$F$6004))</f>
        <v/>
      </c>
      <c r="J1902" s="33">
        <f>IF(F1902="","",F1902-I1902)</f>
        <v/>
      </c>
      <c r="K1902" s="28">
        <f>IF(F1902="","",IF(I1902=0,"Pending",IF(I1902&gt;=F1902,"Completed","Partial")))</f>
        <v/>
      </c>
    </row>
    <row r="1903">
      <c r="A1903" s="31" t="n"/>
      <c r="B1903" s="26" t="n"/>
      <c r="C1903" s="26" t="n"/>
      <c r="D1903" s="26" t="n"/>
      <c r="E1903" s="26" t="n"/>
      <c r="F1903" s="27" t="n"/>
      <c r="G1903" s="28">
        <f>IFERROR(IF(E1903="","",VLOOKUP(E1903,'Setup - Mix Design'!$A$5:$I$504,9,0)),"")</f>
        <v/>
      </c>
      <c r="H1903" s="32">
        <f>IF(OR(F1903="",G1903=""),"",F1903*G1903)</f>
        <v/>
      </c>
      <c r="I1903" s="33">
        <f>IF(B1903="","",SUMIF('Dispatch (Challan)'!$C$5:$C$6004,B1903,'Dispatch (Challan)'!$F$5:$F$6004))</f>
        <v/>
      </c>
      <c r="J1903" s="33">
        <f>IF(F1903="","",F1903-I1903)</f>
        <v/>
      </c>
      <c r="K1903" s="28">
        <f>IF(F1903="","",IF(I1903=0,"Pending",IF(I1903&gt;=F1903,"Completed","Partial")))</f>
        <v/>
      </c>
    </row>
    <row r="1904">
      <c r="A1904" s="31" t="n"/>
      <c r="B1904" s="26" t="n"/>
      <c r="C1904" s="26" t="n"/>
      <c r="D1904" s="26" t="n"/>
      <c r="E1904" s="26" t="n"/>
      <c r="F1904" s="27" t="n"/>
      <c r="G1904" s="28">
        <f>IFERROR(IF(E1904="","",VLOOKUP(E1904,'Setup - Mix Design'!$A$5:$I$504,9,0)),"")</f>
        <v/>
      </c>
      <c r="H1904" s="32">
        <f>IF(OR(F1904="",G1904=""),"",F1904*G1904)</f>
        <v/>
      </c>
      <c r="I1904" s="33">
        <f>IF(B1904="","",SUMIF('Dispatch (Challan)'!$C$5:$C$6004,B1904,'Dispatch (Challan)'!$F$5:$F$6004))</f>
        <v/>
      </c>
      <c r="J1904" s="33">
        <f>IF(F1904="","",F1904-I1904)</f>
        <v/>
      </c>
      <c r="K1904" s="28">
        <f>IF(F1904="","",IF(I1904=0,"Pending",IF(I1904&gt;=F1904,"Completed","Partial")))</f>
        <v/>
      </c>
    </row>
    <row r="1905">
      <c r="A1905" s="31" t="n"/>
      <c r="B1905" s="26" t="n"/>
      <c r="C1905" s="26" t="n"/>
      <c r="D1905" s="26" t="n"/>
      <c r="E1905" s="26" t="n"/>
      <c r="F1905" s="27" t="n"/>
      <c r="G1905" s="28">
        <f>IFERROR(IF(E1905="","",VLOOKUP(E1905,'Setup - Mix Design'!$A$5:$I$504,9,0)),"")</f>
        <v/>
      </c>
      <c r="H1905" s="32">
        <f>IF(OR(F1905="",G1905=""),"",F1905*G1905)</f>
        <v/>
      </c>
      <c r="I1905" s="33">
        <f>IF(B1905="","",SUMIF('Dispatch (Challan)'!$C$5:$C$6004,B1905,'Dispatch (Challan)'!$F$5:$F$6004))</f>
        <v/>
      </c>
      <c r="J1905" s="33">
        <f>IF(F1905="","",F1905-I1905)</f>
        <v/>
      </c>
      <c r="K1905" s="28">
        <f>IF(F1905="","",IF(I1905=0,"Pending",IF(I1905&gt;=F1905,"Completed","Partial")))</f>
        <v/>
      </c>
    </row>
    <row r="1906">
      <c r="A1906" s="31" t="n"/>
      <c r="B1906" s="26" t="n"/>
      <c r="C1906" s="26" t="n"/>
      <c r="D1906" s="26" t="n"/>
      <c r="E1906" s="26" t="n"/>
      <c r="F1906" s="27" t="n"/>
      <c r="G1906" s="28">
        <f>IFERROR(IF(E1906="","",VLOOKUP(E1906,'Setup - Mix Design'!$A$5:$I$504,9,0)),"")</f>
        <v/>
      </c>
      <c r="H1906" s="32">
        <f>IF(OR(F1906="",G1906=""),"",F1906*G1906)</f>
        <v/>
      </c>
      <c r="I1906" s="33">
        <f>IF(B1906="","",SUMIF('Dispatch (Challan)'!$C$5:$C$6004,B1906,'Dispatch (Challan)'!$F$5:$F$6004))</f>
        <v/>
      </c>
      <c r="J1906" s="33">
        <f>IF(F1906="","",F1906-I1906)</f>
        <v/>
      </c>
      <c r="K1906" s="28">
        <f>IF(F1906="","",IF(I1906=0,"Pending",IF(I1906&gt;=F1906,"Completed","Partial")))</f>
        <v/>
      </c>
    </row>
    <row r="1907">
      <c r="A1907" s="31" t="n"/>
      <c r="B1907" s="26" t="n"/>
      <c r="C1907" s="26" t="n"/>
      <c r="D1907" s="26" t="n"/>
      <c r="E1907" s="26" t="n"/>
      <c r="F1907" s="27" t="n"/>
      <c r="G1907" s="28">
        <f>IFERROR(IF(E1907="","",VLOOKUP(E1907,'Setup - Mix Design'!$A$5:$I$504,9,0)),"")</f>
        <v/>
      </c>
      <c r="H1907" s="32">
        <f>IF(OR(F1907="",G1907=""),"",F1907*G1907)</f>
        <v/>
      </c>
      <c r="I1907" s="33">
        <f>IF(B1907="","",SUMIF('Dispatch (Challan)'!$C$5:$C$6004,B1907,'Dispatch (Challan)'!$F$5:$F$6004))</f>
        <v/>
      </c>
      <c r="J1907" s="33">
        <f>IF(F1907="","",F1907-I1907)</f>
        <v/>
      </c>
      <c r="K1907" s="28">
        <f>IF(F1907="","",IF(I1907=0,"Pending",IF(I1907&gt;=F1907,"Completed","Partial")))</f>
        <v/>
      </c>
    </row>
    <row r="1908">
      <c r="A1908" s="31" t="n"/>
      <c r="B1908" s="26" t="n"/>
      <c r="C1908" s="26" t="n"/>
      <c r="D1908" s="26" t="n"/>
      <c r="E1908" s="26" t="n"/>
      <c r="F1908" s="27" t="n"/>
      <c r="G1908" s="28">
        <f>IFERROR(IF(E1908="","",VLOOKUP(E1908,'Setup - Mix Design'!$A$5:$I$504,9,0)),"")</f>
        <v/>
      </c>
      <c r="H1908" s="32">
        <f>IF(OR(F1908="",G1908=""),"",F1908*G1908)</f>
        <v/>
      </c>
      <c r="I1908" s="33">
        <f>IF(B1908="","",SUMIF('Dispatch (Challan)'!$C$5:$C$6004,B1908,'Dispatch (Challan)'!$F$5:$F$6004))</f>
        <v/>
      </c>
      <c r="J1908" s="33">
        <f>IF(F1908="","",F1908-I1908)</f>
        <v/>
      </c>
      <c r="K1908" s="28">
        <f>IF(F1908="","",IF(I1908=0,"Pending",IF(I1908&gt;=F1908,"Completed","Partial")))</f>
        <v/>
      </c>
    </row>
    <row r="1909">
      <c r="A1909" s="31" t="n"/>
      <c r="B1909" s="26" t="n"/>
      <c r="C1909" s="26" t="n"/>
      <c r="D1909" s="26" t="n"/>
      <c r="E1909" s="26" t="n"/>
      <c r="F1909" s="27" t="n"/>
      <c r="G1909" s="28">
        <f>IFERROR(IF(E1909="","",VLOOKUP(E1909,'Setup - Mix Design'!$A$5:$I$504,9,0)),"")</f>
        <v/>
      </c>
      <c r="H1909" s="32">
        <f>IF(OR(F1909="",G1909=""),"",F1909*G1909)</f>
        <v/>
      </c>
      <c r="I1909" s="33">
        <f>IF(B1909="","",SUMIF('Dispatch (Challan)'!$C$5:$C$6004,B1909,'Dispatch (Challan)'!$F$5:$F$6004))</f>
        <v/>
      </c>
      <c r="J1909" s="33">
        <f>IF(F1909="","",F1909-I1909)</f>
        <v/>
      </c>
      <c r="K1909" s="28">
        <f>IF(F1909="","",IF(I1909=0,"Pending",IF(I1909&gt;=F1909,"Completed","Partial")))</f>
        <v/>
      </c>
    </row>
    <row r="1910">
      <c r="A1910" s="31" t="n"/>
      <c r="B1910" s="26" t="n"/>
      <c r="C1910" s="26" t="n"/>
      <c r="D1910" s="26" t="n"/>
      <c r="E1910" s="26" t="n"/>
      <c r="F1910" s="27" t="n"/>
      <c r="G1910" s="28">
        <f>IFERROR(IF(E1910="","",VLOOKUP(E1910,'Setup - Mix Design'!$A$5:$I$504,9,0)),"")</f>
        <v/>
      </c>
      <c r="H1910" s="32">
        <f>IF(OR(F1910="",G1910=""),"",F1910*G1910)</f>
        <v/>
      </c>
      <c r="I1910" s="33">
        <f>IF(B1910="","",SUMIF('Dispatch (Challan)'!$C$5:$C$6004,B1910,'Dispatch (Challan)'!$F$5:$F$6004))</f>
        <v/>
      </c>
      <c r="J1910" s="33">
        <f>IF(F1910="","",F1910-I1910)</f>
        <v/>
      </c>
      <c r="K1910" s="28">
        <f>IF(F1910="","",IF(I1910=0,"Pending",IF(I1910&gt;=F1910,"Completed","Partial")))</f>
        <v/>
      </c>
    </row>
    <row r="1911">
      <c r="A1911" s="31" t="n"/>
      <c r="B1911" s="26" t="n"/>
      <c r="C1911" s="26" t="n"/>
      <c r="D1911" s="26" t="n"/>
      <c r="E1911" s="26" t="n"/>
      <c r="F1911" s="27" t="n"/>
      <c r="G1911" s="28">
        <f>IFERROR(IF(E1911="","",VLOOKUP(E1911,'Setup - Mix Design'!$A$5:$I$504,9,0)),"")</f>
        <v/>
      </c>
      <c r="H1911" s="32">
        <f>IF(OR(F1911="",G1911=""),"",F1911*G1911)</f>
        <v/>
      </c>
      <c r="I1911" s="33">
        <f>IF(B1911="","",SUMIF('Dispatch (Challan)'!$C$5:$C$6004,B1911,'Dispatch (Challan)'!$F$5:$F$6004))</f>
        <v/>
      </c>
      <c r="J1911" s="33">
        <f>IF(F1911="","",F1911-I1911)</f>
        <v/>
      </c>
      <c r="K1911" s="28">
        <f>IF(F1911="","",IF(I1911=0,"Pending",IF(I1911&gt;=F1911,"Completed","Partial")))</f>
        <v/>
      </c>
    </row>
    <row r="1912">
      <c r="A1912" s="31" t="n"/>
      <c r="B1912" s="26" t="n"/>
      <c r="C1912" s="26" t="n"/>
      <c r="D1912" s="26" t="n"/>
      <c r="E1912" s="26" t="n"/>
      <c r="F1912" s="27" t="n"/>
      <c r="G1912" s="28">
        <f>IFERROR(IF(E1912="","",VLOOKUP(E1912,'Setup - Mix Design'!$A$5:$I$504,9,0)),"")</f>
        <v/>
      </c>
      <c r="H1912" s="32">
        <f>IF(OR(F1912="",G1912=""),"",F1912*G1912)</f>
        <v/>
      </c>
      <c r="I1912" s="33">
        <f>IF(B1912="","",SUMIF('Dispatch (Challan)'!$C$5:$C$6004,B1912,'Dispatch (Challan)'!$F$5:$F$6004))</f>
        <v/>
      </c>
      <c r="J1912" s="33">
        <f>IF(F1912="","",F1912-I1912)</f>
        <v/>
      </c>
      <c r="K1912" s="28">
        <f>IF(F1912="","",IF(I1912=0,"Pending",IF(I1912&gt;=F1912,"Completed","Partial")))</f>
        <v/>
      </c>
    </row>
    <row r="1913">
      <c r="A1913" s="31" t="n"/>
      <c r="B1913" s="26" t="n"/>
      <c r="C1913" s="26" t="n"/>
      <c r="D1913" s="26" t="n"/>
      <c r="E1913" s="26" t="n"/>
      <c r="F1913" s="27" t="n"/>
      <c r="G1913" s="28">
        <f>IFERROR(IF(E1913="","",VLOOKUP(E1913,'Setup - Mix Design'!$A$5:$I$504,9,0)),"")</f>
        <v/>
      </c>
      <c r="H1913" s="32">
        <f>IF(OR(F1913="",G1913=""),"",F1913*G1913)</f>
        <v/>
      </c>
      <c r="I1913" s="33">
        <f>IF(B1913="","",SUMIF('Dispatch (Challan)'!$C$5:$C$6004,B1913,'Dispatch (Challan)'!$F$5:$F$6004))</f>
        <v/>
      </c>
      <c r="J1913" s="33">
        <f>IF(F1913="","",F1913-I1913)</f>
        <v/>
      </c>
      <c r="K1913" s="28">
        <f>IF(F1913="","",IF(I1913=0,"Pending",IF(I1913&gt;=F1913,"Completed","Partial")))</f>
        <v/>
      </c>
    </row>
    <row r="1914">
      <c r="A1914" s="31" t="n"/>
      <c r="B1914" s="26" t="n"/>
      <c r="C1914" s="26" t="n"/>
      <c r="D1914" s="26" t="n"/>
      <c r="E1914" s="26" t="n"/>
      <c r="F1914" s="27" t="n"/>
      <c r="G1914" s="28">
        <f>IFERROR(IF(E1914="","",VLOOKUP(E1914,'Setup - Mix Design'!$A$5:$I$504,9,0)),"")</f>
        <v/>
      </c>
      <c r="H1914" s="32">
        <f>IF(OR(F1914="",G1914=""),"",F1914*G1914)</f>
        <v/>
      </c>
      <c r="I1914" s="33">
        <f>IF(B1914="","",SUMIF('Dispatch (Challan)'!$C$5:$C$6004,B1914,'Dispatch (Challan)'!$F$5:$F$6004))</f>
        <v/>
      </c>
      <c r="J1914" s="33">
        <f>IF(F1914="","",F1914-I1914)</f>
        <v/>
      </c>
      <c r="K1914" s="28">
        <f>IF(F1914="","",IF(I1914=0,"Pending",IF(I1914&gt;=F1914,"Completed","Partial")))</f>
        <v/>
      </c>
    </row>
    <row r="1915">
      <c r="A1915" s="31" t="n"/>
      <c r="B1915" s="26" t="n"/>
      <c r="C1915" s="26" t="n"/>
      <c r="D1915" s="26" t="n"/>
      <c r="E1915" s="26" t="n"/>
      <c r="F1915" s="27" t="n"/>
      <c r="G1915" s="28">
        <f>IFERROR(IF(E1915="","",VLOOKUP(E1915,'Setup - Mix Design'!$A$5:$I$504,9,0)),"")</f>
        <v/>
      </c>
      <c r="H1915" s="32">
        <f>IF(OR(F1915="",G1915=""),"",F1915*G1915)</f>
        <v/>
      </c>
      <c r="I1915" s="33">
        <f>IF(B1915="","",SUMIF('Dispatch (Challan)'!$C$5:$C$6004,B1915,'Dispatch (Challan)'!$F$5:$F$6004))</f>
        <v/>
      </c>
      <c r="J1915" s="33">
        <f>IF(F1915="","",F1915-I1915)</f>
        <v/>
      </c>
      <c r="K1915" s="28">
        <f>IF(F1915="","",IF(I1915=0,"Pending",IF(I1915&gt;=F1915,"Completed","Partial")))</f>
        <v/>
      </c>
    </row>
    <row r="1916">
      <c r="A1916" s="31" t="n"/>
      <c r="B1916" s="26" t="n"/>
      <c r="C1916" s="26" t="n"/>
      <c r="D1916" s="26" t="n"/>
      <c r="E1916" s="26" t="n"/>
      <c r="F1916" s="27" t="n"/>
      <c r="G1916" s="28">
        <f>IFERROR(IF(E1916="","",VLOOKUP(E1916,'Setup - Mix Design'!$A$5:$I$504,9,0)),"")</f>
        <v/>
      </c>
      <c r="H1916" s="32">
        <f>IF(OR(F1916="",G1916=""),"",F1916*G1916)</f>
        <v/>
      </c>
      <c r="I1916" s="33">
        <f>IF(B1916="","",SUMIF('Dispatch (Challan)'!$C$5:$C$6004,B1916,'Dispatch (Challan)'!$F$5:$F$6004))</f>
        <v/>
      </c>
      <c r="J1916" s="33">
        <f>IF(F1916="","",F1916-I1916)</f>
        <v/>
      </c>
      <c r="K1916" s="28">
        <f>IF(F1916="","",IF(I1916=0,"Pending",IF(I1916&gt;=F1916,"Completed","Partial")))</f>
        <v/>
      </c>
    </row>
    <row r="1917">
      <c r="A1917" s="31" t="n"/>
      <c r="B1917" s="26" t="n"/>
      <c r="C1917" s="26" t="n"/>
      <c r="D1917" s="26" t="n"/>
      <c r="E1917" s="26" t="n"/>
      <c r="F1917" s="27" t="n"/>
      <c r="G1917" s="28">
        <f>IFERROR(IF(E1917="","",VLOOKUP(E1917,'Setup - Mix Design'!$A$5:$I$504,9,0)),"")</f>
        <v/>
      </c>
      <c r="H1917" s="32">
        <f>IF(OR(F1917="",G1917=""),"",F1917*G1917)</f>
        <v/>
      </c>
      <c r="I1917" s="33">
        <f>IF(B1917="","",SUMIF('Dispatch (Challan)'!$C$5:$C$6004,B1917,'Dispatch (Challan)'!$F$5:$F$6004))</f>
        <v/>
      </c>
      <c r="J1917" s="33">
        <f>IF(F1917="","",F1917-I1917)</f>
        <v/>
      </c>
      <c r="K1917" s="28">
        <f>IF(F1917="","",IF(I1917=0,"Pending",IF(I1917&gt;=F1917,"Completed","Partial")))</f>
        <v/>
      </c>
    </row>
    <row r="1918">
      <c r="A1918" s="31" t="n"/>
      <c r="B1918" s="26" t="n"/>
      <c r="C1918" s="26" t="n"/>
      <c r="D1918" s="26" t="n"/>
      <c r="E1918" s="26" t="n"/>
      <c r="F1918" s="27" t="n"/>
      <c r="G1918" s="28">
        <f>IFERROR(IF(E1918="","",VLOOKUP(E1918,'Setup - Mix Design'!$A$5:$I$504,9,0)),"")</f>
        <v/>
      </c>
      <c r="H1918" s="32">
        <f>IF(OR(F1918="",G1918=""),"",F1918*G1918)</f>
        <v/>
      </c>
      <c r="I1918" s="33">
        <f>IF(B1918="","",SUMIF('Dispatch (Challan)'!$C$5:$C$6004,B1918,'Dispatch (Challan)'!$F$5:$F$6004))</f>
        <v/>
      </c>
      <c r="J1918" s="33">
        <f>IF(F1918="","",F1918-I1918)</f>
        <v/>
      </c>
      <c r="K1918" s="28">
        <f>IF(F1918="","",IF(I1918=0,"Pending",IF(I1918&gt;=F1918,"Completed","Partial")))</f>
        <v/>
      </c>
    </row>
    <row r="1919">
      <c r="A1919" s="31" t="n"/>
      <c r="B1919" s="26" t="n"/>
      <c r="C1919" s="26" t="n"/>
      <c r="D1919" s="26" t="n"/>
      <c r="E1919" s="26" t="n"/>
      <c r="F1919" s="27" t="n"/>
      <c r="G1919" s="28">
        <f>IFERROR(IF(E1919="","",VLOOKUP(E1919,'Setup - Mix Design'!$A$5:$I$504,9,0)),"")</f>
        <v/>
      </c>
      <c r="H1919" s="32">
        <f>IF(OR(F1919="",G1919=""),"",F1919*G1919)</f>
        <v/>
      </c>
      <c r="I1919" s="33">
        <f>IF(B1919="","",SUMIF('Dispatch (Challan)'!$C$5:$C$6004,B1919,'Dispatch (Challan)'!$F$5:$F$6004))</f>
        <v/>
      </c>
      <c r="J1919" s="33">
        <f>IF(F1919="","",F1919-I1919)</f>
        <v/>
      </c>
      <c r="K1919" s="28">
        <f>IF(F1919="","",IF(I1919=0,"Pending",IF(I1919&gt;=F1919,"Completed","Partial")))</f>
        <v/>
      </c>
    </row>
    <row r="1920">
      <c r="A1920" s="31" t="n"/>
      <c r="B1920" s="26" t="n"/>
      <c r="C1920" s="26" t="n"/>
      <c r="D1920" s="26" t="n"/>
      <c r="E1920" s="26" t="n"/>
      <c r="F1920" s="27" t="n"/>
      <c r="G1920" s="28">
        <f>IFERROR(IF(E1920="","",VLOOKUP(E1920,'Setup - Mix Design'!$A$5:$I$504,9,0)),"")</f>
        <v/>
      </c>
      <c r="H1920" s="32">
        <f>IF(OR(F1920="",G1920=""),"",F1920*G1920)</f>
        <v/>
      </c>
      <c r="I1920" s="33">
        <f>IF(B1920="","",SUMIF('Dispatch (Challan)'!$C$5:$C$6004,B1920,'Dispatch (Challan)'!$F$5:$F$6004))</f>
        <v/>
      </c>
      <c r="J1920" s="33">
        <f>IF(F1920="","",F1920-I1920)</f>
        <v/>
      </c>
      <c r="K1920" s="28">
        <f>IF(F1920="","",IF(I1920=0,"Pending",IF(I1920&gt;=F1920,"Completed","Partial")))</f>
        <v/>
      </c>
    </row>
    <row r="1921">
      <c r="A1921" s="31" t="n"/>
      <c r="B1921" s="26" t="n"/>
      <c r="C1921" s="26" t="n"/>
      <c r="D1921" s="26" t="n"/>
      <c r="E1921" s="26" t="n"/>
      <c r="F1921" s="27" t="n"/>
      <c r="G1921" s="28">
        <f>IFERROR(IF(E1921="","",VLOOKUP(E1921,'Setup - Mix Design'!$A$5:$I$504,9,0)),"")</f>
        <v/>
      </c>
      <c r="H1921" s="32">
        <f>IF(OR(F1921="",G1921=""),"",F1921*G1921)</f>
        <v/>
      </c>
      <c r="I1921" s="33">
        <f>IF(B1921="","",SUMIF('Dispatch (Challan)'!$C$5:$C$6004,B1921,'Dispatch (Challan)'!$F$5:$F$6004))</f>
        <v/>
      </c>
      <c r="J1921" s="33">
        <f>IF(F1921="","",F1921-I1921)</f>
        <v/>
      </c>
      <c r="K1921" s="28">
        <f>IF(F1921="","",IF(I1921=0,"Pending",IF(I1921&gt;=F1921,"Completed","Partial")))</f>
        <v/>
      </c>
    </row>
    <row r="1922">
      <c r="A1922" s="31" t="n"/>
      <c r="B1922" s="26" t="n"/>
      <c r="C1922" s="26" t="n"/>
      <c r="D1922" s="26" t="n"/>
      <c r="E1922" s="26" t="n"/>
      <c r="F1922" s="27" t="n"/>
      <c r="G1922" s="28">
        <f>IFERROR(IF(E1922="","",VLOOKUP(E1922,'Setup - Mix Design'!$A$5:$I$504,9,0)),"")</f>
        <v/>
      </c>
      <c r="H1922" s="32">
        <f>IF(OR(F1922="",G1922=""),"",F1922*G1922)</f>
        <v/>
      </c>
      <c r="I1922" s="33">
        <f>IF(B1922="","",SUMIF('Dispatch (Challan)'!$C$5:$C$6004,B1922,'Dispatch (Challan)'!$F$5:$F$6004))</f>
        <v/>
      </c>
      <c r="J1922" s="33">
        <f>IF(F1922="","",F1922-I1922)</f>
        <v/>
      </c>
      <c r="K1922" s="28">
        <f>IF(F1922="","",IF(I1922=0,"Pending",IF(I1922&gt;=F1922,"Completed","Partial")))</f>
        <v/>
      </c>
    </row>
    <row r="1923">
      <c r="A1923" s="31" t="n"/>
      <c r="B1923" s="26" t="n"/>
      <c r="C1923" s="26" t="n"/>
      <c r="D1923" s="26" t="n"/>
      <c r="E1923" s="26" t="n"/>
      <c r="F1923" s="27" t="n"/>
      <c r="G1923" s="28">
        <f>IFERROR(IF(E1923="","",VLOOKUP(E1923,'Setup - Mix Design'!$A$5:$I$504,9,0)),"")</f>
        <v/>
      </c>
      <c r="H1923" s="32">
        <f>IF(OR(F1923="",G1923=""),"",F1923*G1923)</f>
        <v/>
      </c>
      <c r="I1923" s="33">
        <f>IF(B1923="","",SUMIF('Dispatch (Challan)'!$C$5:$C$6004,B1923,'Dispatch (Challan)'!$F$5:$F$6004))</f>
        <v/>
      </c>
      <c r="J1923" s="33">
        <f>IF(F1923="","",F1923-I1923)</f>
        <v/>
      </c>
      <c r="K1923" s="28">
        <f>IF(F1923="","",IF(I1923=0,"Pending",IF(I1923&gt;=F1923,"Completed","Partial")))</f>
        <v/>
      </c>
    </row>
    <row r="1924">
      <c r="A1924" s="31" t="n"/>
      <c r="B1924" s="26" t="n"/>
      <c r="C1924" s="26" t="n"/>
      <c r="D1924" s="26" t="n"/>
      <c r="E1924" s="26" t="n"/>
      <c r="F1924" s="27" t="n"/>
      <c r="G1924" s="28">
        <f>IFERROR(IF(E1924="","",VLOOKUP(E1924,'Setup - Mix Design'!$A$5:$I$504,9,0)),"")</f>
        <v/>
      </c>
      <c r="H1924" s="32">
        <f>IF(OR(F1924="",G1924=""),"",F1924*G1924)</f>
        <v/>
      </c>
      <c r="I1924" s="33">
        <f>IF(B1924="","",SUMIF('Dispatch (Challan)'!$C$5:$C$6004,B1924,'Dispatch (Challan)'!$F$5:$F$6004))</f>
        <v/>
      </c>
      <c r="J1924" s="33">
        <f>IF(F1924="","",F1924-I1924)</f>
        <v/>
      </c>
      <c r="K1924" s="28">
        <f>IF(F1924="","",IF(I1924=0,"Pending",IF(I1924&gt;=F1924,"Completed","Partial")))</f>
        <v/>
      </c>
    </row>
    <row r="1925">
      <c r="A1925" s="31" t="n"/>
      <c r="B1925" s="26" t="n"/>
      <c r="C1925" s="26" t="n"/>
      <c r="D1925" s="26" t="n"/>
      <c r="E1925" s="26" t="n"/>
      <c r="F1925" s="27" t="n"/>
      <c r="G1925" s="28">
        <f>IFERROR(IF(E1925="","",VLOOKUP(E1925,'Setup - Mix Design'!$A$5:$I$504,9,0)),"")</f>
        <v/>
      </c>
      <c r="H1925" s="32">
        <f>IF(OR(F1925="",G1925=""),"",F1925*G1925)</f>
        <v/>
      </c>
      <c r="I1925" s="33">
        <f>IF(B1925="","",SUMIF('Dispatch (Challan)'!$C$5:$C$6004,B1925,'Dispatch (Challan)'!$F$5:$F$6004))</f>
        <v/>
      </c>
      <c r="J1925" s="33">
        <f>IF(F1925="","",F1925-I1925)</f>
        <v/>
      </c>
      <c r="K1925" s="28">
        <f>IF(F1925="","",IF(I1925=0,"Pending",IF(I1925&gt;=F1925,"Completed","Partial")))</f>
        <v/>
      </c>
    </row>
    <row r="1926">
      <c r="A1926" s="31" t="n"/>
      <c r="B1926" s="26" t="n"/>
      <c r="C1926" s="26" t="n"/>
      <c r="D1926" s="26" t="n"/>
      <c r="E1926" s="26" t="n"/>
      <c r="F1926" s="27" t="n"/>
      <c r="G1926" s="28">
        <f>IFERROR(IF(E1926="","",VLOOKUP(E1926,'Setup - Mix Design'!$A$5:$I$504,9,0)),"")</f>
        <v/>
      </c>
      <c r="H1926" s="32">
        <f>IF(OR(F1926="",G1926=""),"",F1926*G1926)</f>
        <v/>
      </c>
      <c r="I1926" s="33">
        <f>IF(B1926="","",SUMIF('Dispatch (Challan)'!$C$5:$C$6004,B1926,'Dispatch (Challan)'!$F$5:$F$6004))</f>
        <v/>
      </c>
      <c r="J1926" s="33">
        <f>IF(F1926="","",F1926-I1926)</f>
        <v/>
      </c>
      <c r="K1926" s="28">
        <f>IF(F1926="","",IF(I1926=0,"Pending",IF(I1926&gt;=F1926,"Completed","Partial")))</f>
        <v/>
      </c>
    </row>
    <row r="1927">
      <c r="A1927" s="31" t="n"/>
      <c r="B1927" s="26" t="n"/>
      <c r="C1927" s="26" t="n"/>
      <c r="D1927" s="26" t="n"/>
      <c r="E1927" s="26" t="n"/>
      <c r="F1927" s="27" t="n"/>
      <c r="G1927" s="28">
        <f>IFERROR(IF(E1927="","",VLOOKUP(E1927,'Setup - Mix Design'!$A$5:$I$504,9,0)),"")</f>
        <v/>
      </c>
      <c r="H1927" s="32">
        <f>IF(OR(F1927="",G1927=""),"",F1927*G1927)</f>
        <v/>
      </c>
      <c r="I1927" s="33">
        <f>IF(B1927="","",SUMIF('Dispatch (Challan)'!$C$5:$C$6004,B1927,'Dispatch (Challan)'!$F$5:$F$6004))</f>
        <v/>
      </c>
      <c r="J1927" s="33">
        <f>IF(F1927="","",F1927-I1927)</f>
        <v/>
      </c>
      <c r="K1927" s="28">
        <f>IF(F1927="","",IF(I1927=0,"Pending",IF(I1927&gt;=F1927,"Completed","Partial")))</f>
        <v/>
      </c>
    </row>
    <row r="1928">
      <c r="A1928" s="31" t="n"/>
      <c r="B1928" s="26" t="n"/>
      <c r="C1928" s="26" t="n"/>
      <c r="D1928" s="26" t="n"/>
      <c r="E1928" s="26" t="n"/>
      <c r="F1928" s="27" t="n"/>
      <c r="G1928" s="28">
        <f>IFERROR(IF(E1928="","",VLOOKUP(E1928,'Setup - Mix Design'!$A$5:$I$504,9,0)),"")</f>
        <v/>
      </c>
      <c r="H1928" s="32">
        <f>IF(OR(F1928="",G1928=""),"",F1928*G1928)</f>
        <v/>
      </c>
      <c r="I1928" s="33">
        <f>IF(B1928="","",SUMIF('Dispatch (Challan)'!$C$5:$C$6004,B1928,'Dispatch (Challan)'!$F$5:$F$6004))</f>
        <v/>
      </c>
      <c r="J1928" s="33">
        <f>IF(F1928="","",F1928-I1928)</f>
        <v/>
      </c>
      <c r="K1928" s="28">
        <f>IF(F1928="","",IF(I1928=0,"Pending",IF(I1928&gt;=F1928,"Completed","Partial")))</f>
        <v/>
      </c>
    </row>
    <row r="1929">
      <c r="A1929" s="31" t="n"/>
      <c r="B1929" s="26" t="n"/>
      <c r="C1929" s="26" t="n"/>
      <c r="D1929" s="26" t="n"/>
      <c r="E1929" s="26" t="n"/>
      <c r="F1929" s="27" t="n"/>
      <c r="G1929" s="28">
        <f>IFERROR(IF(E1929="","",VLOOKUP(E1929,'Setup - Mix Design'!$A$5:$I$504,9,0)),"")</f>
        <v/>
      </c>
      <c r="H1929" s="32">
        <f>IF(OR(F1929="",G1929=""),"",F1929*G1929)</f>
        <v/>
      </c>
      <c r="I1929" s="33">
        <f>IF(B1929="","",SUMIF('Dispatch (Challan)'!$C$5:$C$6004,B1929,'Dispatch (Challan)'!$F$5:$F$6004))</f>
        <v/>
      </c>
      <c r="J1929" s="33">
        <f>IF(F1929="","",F1929-I1929)</f>
        <v/>
      </c>
      <c r="K1929" s="28">
        <f>IF(F1929="","",IF(I1929=0,"Pending",IF(I1929&gt;=F1929,"Completed","Partial")))</f>
        <v/>
      </c>
    </row>
    <row r="1930">
      <c r="A1930" s="31" t="n"/>
      <c r="B1930" s="26" t="n"/>
      <c r="C1930" s="26" t="n"/>
      <c r="D1930" s="26" t="n"/>
      <c r="E1930" s="26" t="n"/>
      <c r="F1930" s="27" t="n"/>
      <c r="G1930" s="28">
        <f>IFERROR(IF(E1930="","",VLOOKUP(E1930,'Setup - Mix Design'!$A$5:$I$504,9,0)),"")</f>
        <v/>
      </c>
      <c r="H1930" s="32">
        <f>IF(OR(F1930="",G1930=""),"",F1930*G1930)</f>
        <v/>
      </c>
      <c r="I1930" s="33">
        <f>IF(B1930="","",SUMIF('Dispatch (Challan)'!$C$5:$C$6004,B1930,'Dispatch (Challan)'!$F$5:$F$6004))</f>
        <v/>
      </c>
      <c r="J1930" s="33">
        <f>IF(F1930="","",F1930-I1930)</f>
        <v/>
      </c>
      <c r="K1930" s="28">
        <f>IF(F1930="","",IF(I1930=0,"Pending",IF(I1930&gt;=F1930,"Completed","Partial")))</f>
        <v/>
      </c>
    </row>
    <row r="1931">
      <c r="A1931" s="31" t="n"/>
      <c r="B1931" s="26" t="n"/>
      <c r="C1931" s="26" t="n"/>
      <c r="D1931" s="26" t="n"/>
      <c r="E1931" s="26" t="n"/>
      <c r="F1931" s="27" t="n"/>
      <c r="G1931" s="28">
        <f>IFERROR(IF(E1931="","",VLOOKUP(E1931,'Setup - Mix Design'!$A$5:$I$504,9,0)),"")</f>
        <v/>
      </c>
      <c r="H1931" s="32">
        <f>IF(OR(F1931="",G1931=""),"",F1931*G1931)</f>
        <v/>
      </c>
      <c r="I1931" s="33">
        <f>IF(B1931="","",SUMIF('Dispatch (Challan)'!$C$5:$C$6004,B1931,'Dispatch (Challan)'!$F$5:$F$6004))</f>
        <v/>
      </c>
      <c r="J1931" s="33">
        <f>IF(F1931="","",F1931-I1931)</f>
        <v/>
      </c>
      <c r="K1931" s="28">
        <f>IF(F1931="","",IF(I1931=0,"Pending",IF(I1931&gt;=F1931,"Completed","Partial")))</f>
        <v/>
      </c>
    </row>
    <row r="1932">
      <c r="A1932" s="31" t="n"/>
      <c r="B1932" s="26" t="n"/>
      <c r="C1932" s="26" t="n"/>
      <c r="D1932" s="26" t="n"/>
      <c r="E1932" s="26" t="n"/>
      <c r="F1932" s="27" t="n"/>
      <c r="G1932" s="28">
        <f>IFERROR(IF(E1932="","",VLOOKUP(E1932,'Setup - Mix Design'!$A$5:$I$504,9,0)),"")</f>
        <v/>
      </c>
      <c r="H1932" s="32">
        <f>IF(OR(F1932="",G1932=""),"",F1932*G1932)</f>
        <v/>
      </c>
      <c r="I1932" s="33">
        <f>IF(B1932="","",SUMIF('Dispatch (Challan)'!$C$5:$C$6004,B1932,'Dispatch (Challan)'!$F$5:$F$6004))</f>
        <v/>
      </c>
      <c r="J1932" s="33">
        <f>IF(F1932="","",F1932-I1932)</f>
        <v/>
      </c>
      <c r="K1932" s="28">
        <f>IF(F1932="","",IF(I1932=0,"Pending",IF(I1932&gt;=F1932,"Completed","Partial")))</f>
        <v/>
      </c>
    </row>
    <row r="1933">
      <c r="A1933" s="31" t="n"/>
      <c r="B1933" s="26" t="n"/>
      <c r="C1933" s="26" t="n"/>
      <c r="D1933" s="26" t="n"/>
      <c r="E1933" s="26" t="n"/>
      <c r="F1933" s="27" t="n"/>
      <c r="G1933" s="28">
        <f>IFERROR(IF(E1933="","",VLOOKUP(E1933,'Setup - Mix Design'!$A$5:$I$504,9,0)),"")</f>
        <v/>
      </c>
      <c r="H1933" s="32">
        <f>IF(OR(F1933="",G1933=""),"",F1933*G1933)</f>
        <v/>
      </c>
      <c r="I1933" s="33">
        <f>IF(B1933="","",SUMIF('Dispatch (Challan)'!$C$5:$C$6004,B1933,'Dispatch (Challan)'!$F$5:$F$6004))</f>
        <v/>
      </c>
      <c r="J1933" s="33">
        <f>IF(F1933="","",F1933-I1933)</f>
        <v/>
      </c>
      <c r="K1933" s="28">
        <f>IF(F1933="","",IF(I1933=0,"Pending",IF(I1933&gt;=F1933,"Completed","Partial")))</f>
        <v/>
      </c>
    </row>
    <row r="1934">
      <c r="A1934" s="31" t="n"/>
      <c r="B1934" s="26" t="n"/>
      <c r="C1934" s="26" t="n"/>
      <c r="D1934" s="26" t="n"/>
      <c r="E1934" s="26" t="n"/>
      <c r="F1934" s="27" t="n"/>
      <c r="G1934" s="28">
        <f>IFERROR(IF(E1934="","",VLOOKUP(E1934,'Setup - Mix Design'!$A$5:$I$504,9,0)),"")</f>
        <v/>
      </c>
      <c r="H1934" s="32">
        <f>IF(OR(F1934="",G1934=""),"",F1934*G1934)</f>
        <v/>
      </c>
      <c r="I1934" s="33">
        <f>IF(B1934="","",SUMIF('Dispatch (Challan)'!$C$5:$C$6004,B1934,'Dispatch (Challan)'!$F$5:$F$6004))</f>
        <v/>
      </c>
      <c r="J1934" s="33">
        <f>IF(F1934="","",F1934-I1934)</f>
        <v/>
      </c>
      <c r="K1934" s="28">
        <f>IF(F1934="","",IF(I1934=0,"Pending",IF(I1934&gt;=F1934,"Completed","Partial")))</f>
        <v/>
      </c>
    </row>
    <row r="1935">
      <c r="A1935" s="31" t="n"/>
      <c r="B1935" s="26" t="n"/>
      <c r="C1935" s="26" t="n"/>
      <c r="D1935" s="26" t="n"/>
      <c r="E1935" s="26" t="n"/>
      <c r="F1935" s="27" t="n"/>
      <c r="G1935" s="28">
        <f>IFERROR(IF(E1935="","",VLOOKUP(E1935,'Setup - Mix Design'!$A$5:$I$504,9,0)),"")</f>
        <v/>
      </c>
      <c r="H1935" s="32">
        <f>IF(OR(F1935="",G1935=""),"",F1935*G1935)</f>
        <v/>
      </c>
      <c r="I1935" s="33">
        <f>IF(B1935="","",SUMIF('Dispatch (Challan)'!$C$5:$C$6004,B1935,'Dispatch (Challan)'!$F$5:$F$6004))</f>
        <v/>
      </c>
      <c r="J1935" s="33">
        <f>IF(F1935="","",F1935-I1935)</f>
        <v/>
      </c>
      <c r="K1935" s="28">
        <f>IF(F1935="","",IF(I1935=0,"Pending",IF(I1935&gt;=F1935,"Completed","Partial")))</f>
        <v/>
      </c>
    </row>
    <row r="1936">
      <c r="A1936" s="31" t="n"/>
      <c r="B1936" s="26" t="n"/>
      <c r="C1936" s="26" t="n"/>
      <c r="D1936" s="26" t="n"/>
      <c r="E1936" s="26" t="n"/>
      <c r="F1936" s="27" t="n"/>
      <c r="G1936" s="28">
        <f>IFERROR(IF(E1936="","",VLOOKUP(E1936,'Setup - Mix Design'!$A$5:$I$504,9,0)),"")</f>
        <v/>
      </c>
      <c r="H1936" s="32">
        <f>IF(OR(F1936="",G1936=""),"",F1936*G1936)</f>
        <v/>
      </c>
      <c r="I1936" s="33">
        <f>IF(B1936="","",SUMIF('Dispatch (Challan)'!$C$5:$C$6004,B1936,'Dispatch (Challan)'!$F$5:$F$6004))</f>
        <v/>
      </c>
      <c r="J1936" s="33">
        <f>IF(F1936="","",F1936-I1936)</f>
        <v/>
      </c>
      <c r="K1936" s="28">
        <f>IF(F1936="","",IF(I1936=0,"Pending",IF(I1936&gt;=F1936,"Completed","Partial")))</f>
        <v/>
      </c>
    </row>
    <row r="1937">
      <c r="A1937" s="31" t="n"/>
      <c r="B1937" s="26" t="n"/>
      <c r="C1937" s="26" t="n"/>
      <c r="D1937" s="26" t="n"/>
      <c r="E1937" s="26" t="n"/>
      <c r="F1937" s="27" t="n"/>
      <c r="G1937" s="28">
        <f>IFERROR(IF(E1937="","",VLOOKUP(E1937,'Setup - Mix Design'!$A$5:$I$504,9,0)),"")</f>
        <v/>
      </c>
      <c r="H1937" s="32">
        <f>IF(OR(F1937="",G1937=""),"",F1937*G1937)</f>
        <v/>
      </c>
      <c r="I1937" s="33">
        <f>IF(B1937="","",SUMIF('Dispatch (Challan)'!$C$5:$C$6004,B1937,'Dispatch (Challan)'!$F$5:$F$6004))</f>
        <v/>
      </c>
      <c r="J1937" s="33">
        <f>IF(F1937="","",F1937-I1937)</f>
        <v/>
      </c>
      <c r="K1937" s="28">
        <f>IF(F1937="","",IF(I1937=0,"Pending",IF(I1937&gt;=F1937,"Completed","Partial")))</f>
        <v/>
      </c>
    </row>
    <row r="1938">
      <c r="A1938" s="31" t="n"/>
      <c r="B1938" s="26" t="n"/>
      <c r="C1938" s="26" t="n"/>
      <c r="D1938" s="26" t="n"/>
      <c r="E1938" s="26" t="n"/>
      <c r="F1938" s="27" t="n"/>
      <c r="G1938" s="28">
        <f>IFERROR(IF(E1938="","",VLOOKUP(E1938,'Setup - Mix Design'!$A$5:$I$504,9,0)),"")</f>
        <v/>
      </c>
      <c r="H1938" s="32">
        <f>IF(OR(F1938="",G1938=""),"",F1938*G1938)</f>
        <v/>
      </c>
      <c r="I1938" s="33">
        <f>IF(B1938="","",SUMIF('Dispatch (Challan)'!$C$5:$C$6004,B1938,'Dispatch (Challan)'!$F$5:$F$6004))</f>
        <v/>
      </c>
      <c r="J1938" s="33">
        <f>IF(F1938="","",F1938-I1938)</f>
        <v/>
      </c>
      <c r="K1938" s="28">
        <f>IF(F1938="","",IF(I1938=0,"Pending",IF(I1938&gt;=F1938,"Completed","Partial")))</f>
        <v/>
      </c>
    </row>
    <row r="1939">
      <c r="A1939" s="31" t="n"/>
      <c r="B1939" s="26" t="n"/>
      <c r="C1939" s="26" t="n"/>
      <c r="D1939" s="26" t="n"/>
      <c r="E1939" s="26" t="n"/>
      <c r="F1939" s="27" t="n"/>
      <c r="G1939" s="28">
        <f>IFERROR(IF(E1939="","",VLOOKUP(E1939,'Setup - Mix Design'!$A$5:$I$504,9,0)),"")</f>
        <v/>
      </c>
      <c r="H1939" s="32">
        <f>IF(OR(F1939="",G1939=""),"",F1939*G1939)</f>
        <v/>
      </c>
      <c r="I1939" s="33">
        <f>IF(B1939="","",SUMIF('Dispatch (Challan)'!$C$5:$C$6004,B1939,'Dispatch (Challan)'!$F$5:$F$6004))</f>
        <v/>
      </c>
      <c r="J1939" s="33">
        <f>IF(F1939="","",F1939-I1939)</f>
        <v/>
      </c>
      <c r="K1939" s="28">
        <f>IF(F1939="","",IF(I1939=0,"Pending",IF(I1939&gt;=F1939,"Completed","Partial")))</f>
        <v/>
      </c>
    </row>
    <row r="1940">
      <c r="A1940" s="31" t="n"/>
      <c r="B1940" s="26" t="n"/>
      <c r="C1940" s="26" t="n"/>
      <c r="D1940" s="26" t="n"/>
      <c r="E1940" s="26" t="n"/>
      <c r="F1940" s="27" t="n"/>
      <c r="G1940" s="28">
        <f>IFERROR(IF(E1940="","",VLOOKUP(E1940,'Setup - Mix Design'!$A$5:$I$504,9,0)),"")</f>
        <v/>
      </c>
      <c r="H1940" s="32">
        <f>IF(OR(F1940="",G1940=""),"",F1940*G1940)</f>
        <v/>
      </c>
      <c r="I1940" s="33">
        <f>IF(B1940="","",SUMIF('Dispatch (Challan)'!$C$5:$C$6004,B1940,'Dispatch (Challan)'!$F$5:$F$6004))</f>
        <v/>
      </c>
      <c r="J1940" s="33">
        <f>IF(F1940="","",F1940-I1940)</f>
        <v/>
      </c>
      <c r="K1940" s="28">
        <f>IF(F1940="","",IF(I1940=0,"Pending",IF(I1940&gt;=F1940,"Completed","Partial")))</f>
        <v/>
      </c>
    </row>
    <row r="1941">
      <c r="A1941" s="31" t="n"/>
      <c r="B1941" s="26" t="n"/>
      <c r="C1941" s="26" t="n"/>
      <c r="D1941" s="26" t="n"/>
      <c r="E1941" s="26" t="n"/>
      <c r="F1941" s="27" t="n"/>
      <c r="G1941" s="28">
        <f>IFERROR(IF(E1941="","",VLOOKUP(E1941,'Setup - Mix Design'!$A$5:$I$504,9,0)),"")</f>
        <v/>
      </c>
      <c r="H1941" s="32">
        <f>IF(OR(F1941="",G1941=""),"",F1941*G1941)</f>
        <v/>
      </c>
      <c r="I1941" s="33">
        <f>IF(B1941="","",SUMIF('Dispatch (Challan)'!$C$5:$C$6004,B1941,'Dispatch (Challan)'!$F$5:$F$6004))</f>
        <v/>
      </c>
      <c r="J1941" s="33">
        <f>IF(F1941="","",F1941-I1941)</f>
        <v/>
      </c>
      <c r="K1941" s="28">
        <f>IF(F1941="","",IF(I1941=0,"Pending",IF(I1941&gt;=F1941,"Completed","Partial")))</f>
        <v/>
      </c>
    </row>
    <row r="1942">
      <c r="A1942" s="31" t="n"/>
      <c r="B1942" s="26" t="n"/>
      <c r="C1942" s="26" t="n"/>
      <c r="D1942" s="26" t="n"/>
      <c r="E1942" s="26" t="n"/>
      <c r="F1942" s="27" t="n"/>
      <c r="G1942" s="28">
        <f>IFERROR(IF(E1942="","",VLOOKUP(E1942,'Setup - Mix Design'!$A$5:$I$504,9,0)),"")</f>
        <v/>
      </c>
      <c r="H1942" s="32">
        <f>IF(OR(F1942="",G1942=""),"",F1942*G1942)</f>
        <v/>
      </c>
      <c r="I1942" s="33">
        <f>IF(B1942="","",SUMIF('Dispatch (Challan)'!$C$5:$C$6004,B1942,'Dispatch (Challan)'!$F$5:$F$6004))</f>
        <v/>
      </c>
      <c r="J1942" s="33">
        <f>IF(F1942="","",F1942-I1942)</f>
        <v/>
      </c>
      <c r="K1942" s="28">
        <f>IF(F1942="","",IF(I1942=0,"Pending",IF(I1942&gt;=F1942,"Completed","Partial")))</f>
        <v/>
      </c>
    </row>
    <row r="1943">
      <c r="A1943" s="31" t="n"/>
      <c r="B1943" s="26" t="n"/>
      <c r="C1943" s="26" t="n"/>
      <c r="D1943" s="26" t="n"/>
      <c r="E1943" s="26" t="n"/>
      <c r="F1943" s="27" t="n"/>
      <c r="G1943" s="28">
        <f>IFERROR(IF(E1943="","",VLOOKUP(E1943,'Setup - Mix Design'!$A$5:$I$504,9,0)),"")</f>
        <v/>
      </c>
      <c r="H1943" s="32">
        <f>IF(OR(F1943="",G1943=""),"",F1943*G1943)</f>
        <v/>
      </c>
      <c r="I1943" s="33">
        <f>IF(B1943="","",SUMIF('Dispatch (Challan)'!$C$5:$C$6004,B1943,'Dispatch (Challan)'!$F$5:$F$6004))</f>
        <v/>
      </c>
      <c r="J1943" s="33">
        <f>IF(F1943="","",F1943-I1943)</f>
        <v/>
      </c>
      <c r="K1943" s="28">
        <f>IF(F1943="","",IF(I1943=0,"Pending",IF(I1943&gt;=F1943,"Completed","Partial")))</f>
        <v/>
      </c>
    </row>
    <row r="1944">
      <c r="A1944" s="31" t="n"/>
      <c r="B1944" s="26" t="n"/>
      <c r="C1944" s="26" t="n"/>
      <c r="D1944" s="26" t="n"/>
      <c r="E1944" s="26" t="n"/>
      <c r="F1944" s="27" t="n"/>
      <c r="G1944" s="28">
        <f>IFERROR(IF(E1944="","",VLOOKUP(E1944,'Setup - Mix Design'!$A$5:$I$504,9,0)),"")</f>
        <v/>
      </c>
      <c r="H1944" s="32">
        <f>IF(OR(F1944="",G1944=""),"",F1944*G1944)</f>
        <v/>
      </c>
      <c r="I1944" s="33">
        <f>IF(B1944="","",SUMIF('Dispatch (Challan)'!$C$5:$C$6004,B1944,'Dispatch (Challan)'!$F$5:$F$6004))</f>
        <v/>
      </c>
      <c r="J1944" s="33">
        <f>IF(F1944="","",F1944-I1944)</f>
        <v/>
      </c>
      <c r="K1944" s="28">
        <f>IF(F1944="","",IF(I1944=0,"Pending",IF(I1944&gt;=F1944,"Completed","Partial")))</f>
        <v/>
      </c>
    </row>
    <row r="1945">
      <c r="A1945" s="31" t="n"/>
      <c r="B1945" s="26" t="n"/>
      <c r="C1945" s="26" t="n"/>
      <c r="D1945" s="26" t="n"/>
      <c r="E1945" s="26" t="n"/>
      <c r="F1945" s="27" t="n"/>
      <c r="G1945" s="28">
        <f>IFERROR(IF(E1945="","",VLOOKUP(E1945,'Setup - Mix Design'!$A$5:$I$504,9,0)),"")</f>
        <v/>
      </c>
      <c r="H1945" s="32">
        <f>IF(OR(F1945="",G1945=""),"",F1945*G1945)</f>
        <v/>
      </c>
      <c r="I1945" s="33">
        <f>IF(B1945="","",SUMIF('Dispatch (Challan)'!$C$5:$C$6004,B1945,'Dispatch (Challan)'!$F$5:$F$6004))</f>
        <v/>
      </c>
      <c r="J1945" s="33">
        <f>IF(F1945="","",F1945-I1945)</f>
        <v/>
      </c>
      <c r="K1945" s="28">
        <f>IF(F1945="","",IF(I1945=0,"Pending",IF(I1945&gt;=F1945,"Completed","Partial")))</f>
        <v/>
      </c>
    </row>
    <row r="1946">
      <c r="A1946" s="31" t="n"/>
      <c r="B1946" s="26" t="n"/>
      <c r="C1946" s="26" t="n"/>
      <c r="D1946" s="26" t="n"/>
      <c r="E1946" s="26" t="n"/>
      <c r="F1946" s="27" t="n"/>
      <c r="G1946" s="28">
        <f>IFERROR(IF(E1946="","",VLOOKUP(E1946,'Setup - Mix Design'!$A$5:$I$504,9,0)),"")</f>
        <v/>
      </c>
      <c r="H1946" s="32">
        <f>IF(OR(F1946="",G1946=""),"",F1946*G1946)</f>
        <v/>
      </c>
      <c r="I1946" s="33">
        <f>IF(B1946="","",SUMIF('Dispatch (Challan)'!$C$5:$C$6004,B1946,'Dispatch (Challan)'!$F$5:$F$6004))</f>
        <v/>
      </c>
      <c r="J1946" s="33">
        <f>IF(F1946="","",F1946-I1946)</f>
        <v/>
      </c>
      <c r="K1946" s="28">
        <f>IF(F1946="","",IF(I1946=0,"Pending",IF(I1946&gt;=F1946,"Completed","Partial")))</f>
        <v/>
      </c>
    </row>
    <row r="1947">
      <c r="A1947" s="31" t="n"/>
      <c r="B1947" s="26" t="n"/>
      <c r="C1947" s="26" t="n"/>
      <c r="D1947" s="26" t="n"/>
      <c r="E1947" s="26" t="n"/>
      <c r="F1947" s="27" t="n"/>
      <c r="G1947" s="28">
        <f>IFERROR(IF(E1947="","",VLOOKUP(E1947,'Setup - Mix Design'!$A$5:$I$504,9,0)),"")</f>
        <v/>
      </c>
      <c r="H1947" s="32">
        <f>IF(OR(F1947="",G1947=""),"",F1947*G1947)</f>
        <v/>
      </c>
      <c r="I1947" s="33">
        <f>IF(B1947="","",SUMIF('Dispatch (Challan)'!$C$5:$C$6004,B1947,'Dispatch (Challan)'!$F$5:$F$6004))</f>
        <v/>
      </c>
      <c r="J1947" s="33">
        <f>IF(F1947="","",F1947-I1947)</f>
        <v/>
      </c>
      <c r="K1947" s="28">
        <f>IF(F1947="","",IF(I1947=0,"Pending",IF(I1947&gt;=F1947,"Completed","Partial")))</f>
        <v/>
      </c>
    </row>
    <row r="1948">
      <c r="A1948" s="31" t="n"/>
      <c r="B1948" s="26" t="n"/>
      <c r="C1948" s="26" t="n"/>
      <c r="D1948" s="26" t="n"/>
      <c r="E1948" s="26" t="n"/>
      <c r="F1948" s="27" t="n"/>
      <c r="G1948" s="28">
        <f>IFERROR(IF(E1948="","",VLOOKUP(E1948,'Setup - Mix Design'!$A$5:$I$504,9,0)),"")</f>
        <v/>
      </c>
      <c r="H1948" s="32">
        <f>IF(OR(F1948="",G1948=""),"",F1948*G1948)</f>
        <v/>
      </c>
      <c r="I1948" s="33">
        <f>IF(B1948="","",SUMIF('Dispatch (Challan)'!$C$5:$C$6004,B1948,'Dispatch (Challan)'!$F$5:$F$6004))</f>
        <v/>
      </c>
      <c r="J1948" s="33">
        <f>IF(F1948="","",F1948-I1948)</f>
        <v/>
      </c>
      <c r="K1948" s="28">
        <f>IF(F1948="","",IF(I1948=0,"Pending",IF(I1948&gt;=F1948,"Completed","Partial")))</f>
        <v/>
      </c>
    </row>
    <row r="1949">
      <c r="A1949" s="31" t="n"/>
      <c r="B1949" s="26" t="n"/>
      <c r="C1949" s="26" t="n"/>
      <c r="D1949" s="26" t="n"/>
      <c r="E1949" s="26" t="n"/>
      <c r="F1949" s="27" t="n"/>
      <c r="G1949" s="28">
        <f>IFERROR(IF(E1949="","",VLOOKUP(E1949,'Setup - Mix Design'!$A$5:$I$504,9,0)),"")</f>
        <v/>
      </c>
      <c r="H1949" s="32">
        <f>IF(OR(F1949="",G1949=""),"",F1949*G1949)</f>
        <v/>
      </c>
      <c r="I1949" s="33">
        <f>IF(B1949="","",SUMIF('Dispatch (Challan)'!$C$5:$C$6004,B1949,'Dispatch (Challan)'!$F$5:$F$6004))</f>
        <v/>
      </c>
      <c r="J1949" s="33">
        <f>IF(F1949="","",F1949-I1949)</f>
        <v/>
      </c>
      <c r="K1949" s="28">
        <f>IF(F1949="","",IF(I1949=0,"Pending",IF(I1949&gt;=F1949,"Completed","Partial")))</f>
        <v/>
      </c>
    </row>
    <row r="1950">
      <c r="A1950" s="31" t="n"/>
      <c r="B1950" s="26" t="n"/>
      <c r="C1950" s="26" t="n"/>
      <c r="D1950" s="26" t="n"/>
      <c r="E1950" s="26" t="n"/>
      <c r="F1950" s="27" t="n"/>
      <c r="G1950" s="28">
        <f>IFERROR(IF(E1950="","",VLOOKUP(E1950,'Setup - Mix Design'!$A$5:$I$504,9,0)),"")</f>
        <v/>
      </c>
      <c r="H1950" s="32">
        <f>IF(OR(F1950="",G1950=""),"",F1950*G1950)</f>
        <v/>
      </c>
      <c r="I1950" s="33">
        <f>IF(B1950="","",SUMIF('Dispatch (Challan)'!$C$5:$C$6004,B1950,'Dispatch (Challan)'!$F$5:$F$6004))</f>
        <v/>
      </c>
      <c r="J1950" s="33">
        <f>IF(F1950="","",F1950-I1950)</f>
        <v/>
      </c>
      <c r="K1950" s="28">
        <f>IF(F1950="","",IF(I1950=0,"Pending",IF(I1950&gt;=F1950,"Completed","Partial")))</f>
        <v/>
      </c>
    </row>
    <row r="1951">
      <c r="A1951" s="31" t="n"/>
      <c r="B1951" s="26" t="n"/>
      <c r="C1951" s="26" t="n"/>
      <c r="D1951" s="26" t="n"/>
      <c r="E1951" s="26" t="n"/>
      <c r="F1951" s="27" t="n"/>
      <c r="G1951" s="28">
        <f>IFERROR(IF(E1951="","",VLOOKUP(E1951,'Setup - Mix Design'!$A$5:$I$504,9,0)),"")</f>
        <v/>
      </c>
      <c r="H1951" s="32">
        <f>IF(OR(F1951="",G1951=""),"",F1951*G1951)</f>
        <v/>
      </c>
      <c r="I1951" s="33">
        <f>IF(B1951="","",SUMIF('Dispatch (Challan)'!$C$5:$C$6004,B1951,'Dispatch (Challan)'!$F$5:$F$6004))</f>
        <v/>
      </c>
      <c r="J1951" s="33">
        <f>IF(F1951="","",F1951-I1951)</f>
        <v/>
      </c>
      <c r="K1951" s="28">
        <f>IF(F1951="","",IF(I1951=0,"Pending",IF(I1951&gt;=F1951,"Completed","Partial")))</f>
        <v/>
      </c>
    </row>
    <row r="1952">
      <c r="A1952" s="31" t="n"/>
      <c r="B1952" s="26" t="n"/>
      <c r="C1952" s="26" t="n"/>
      <c r="D1952" s="26" t="n"/>
      <c r="E1952" s="26" t="n"/>
      <c r="F1952" s="27" t="n"/>
      <c r="G1952" s="28">
        <f>IFERROR(IF(E1952="","",VLOOKUP(E1952,'Setup - Mix Design'!$A$5:$I$504,9,0)),"")</f>
        <v/>
      </c>
      <c r="H1952" s="32">
        <f>IF(OR(F1952="",G1952=""),"",F1952*G1952)</f>
        <v/>
      </c>
      <c r="I1952" s="33">
        <f>IF(B1952="","",SUMIF('Dispatch (Challan)'!$C$5:$C$6004,B1952,'Dispatch (Challan)'!$F$5:$F$6004))</f>
        <v/>
      </c>
      <c r="J1952" s="33">
        <f>IF(F1952="","",F1952-I1952)</f>
        <v/>
      </c>
      <c r="K1952" s="28">
        <f>IF(F1952="","",IF(I1952=0,"Pending",IF(I1952&gt;=F1952,"Completed","Partial")))</f>
        <v/>
      </c>
    </row>
    <row r="1953">
      <c r="A1953" s="31" t="n"/>
      <c r="B1953" s="26" t="n"/>
      <c r="C1953" s="26" t="n"/>
      <c r="D1953" s="26" t="n"/>
      <c r="E1953" s="26" t="n"/>
      <c r="F1953" s="27" t="n"/>
      <c r="G1953" s="28">
        <f>IFERROR(IF(E1953="","",VLOOKUP(E1953,'Setup - Mix Design'!$A$5:$I$504,9,0)),"")</f>
        <v/>
      </c>
      <c r="H1953" s="32">
        <f>IF(OR(F1953="",G1953=""),"",F1953*G1953)</f>
        <v/>
      </c>
      <c r="I1953" s="33">
        <f>IF(B1953="","",SUMIF('Dispatch (Challan)'!$C$5:$C$6004,B1953,'Dispatch (Challan)'!$F$5:$F$6004))</f>
        <v/>
      </c>
      <c r="J1953" s="33">
        <f>IF(F1953="","",F1953-I1953)</f>
        <v/>
      </c>
      <c r="K1953" s="28">
        <f>IF(F1953="","",IF(I1953=0,"Pending",IF(I1953&gt;=F1953,"Completed","Partial")))</f>
        <v/>
      </c>
    </row>
    <row r="1954">
      <c r="A1954" s="31" t="n"/>
      <c r="B1954" s="26" t="n"/>
      <c r="C1954" s="26" t="n"/>
      <c r="D1954" s="26" t="n"/>
      <c r="E1954" s="26" t="n"/>
      <c r="F1954" s="27" t="n"/>
      <c r="G1954" s="28">
        <f>IFERROR(IF(E1954="","",VLOOKUP(E1954,'Setup - Mix Design'!$A$5:$I$504,9,0)),"")</f>
        <v/>
      </c>
      <c r="H1954" s="32">
        <f>IF(OR(F1954="",G1954=""),"",F1954*G1954)</f>
        <v/>
      </c>
      <c r="I1954" s="33">
        <f>IF(B1954="","",SUMIF('Dispatch (Challan)'!$C$5:$C$6004,B1954,'Dispatch (Challan)'!$F$5:$F$6004))</f>
        <v/>
      </c>
      <c r="J1954" s="33">
        <f>IF(F1954="","",F1954-I1954)</f>
        <v/>
      </c>
      <c r="K1954" s="28">
        <f>IF(F1954="","",IF(I1954=0,"Pending",IF(I1954&gt;=F1954,"Completed","Partial")))</f>
        <v/>
      </c>
    </row>
    <row r="1955">
      <c r="A1955" s="31" t="n"/>
      <c r="B1955" s="26" t="n"/>
      <c r="C1955" s="26" t="n"/>
      <c r="D1955" s="26" t="n"/>
      <c r="E1955" s="26" t="n"/>
      <c r="F1955" s="27" t="n"/>
      <c r="G1955" s="28">
        <f>IFERROR(IF(E1955="","",VLOOKUP(E1955,'Setup - Mix Design'!$A$5:$I$504,9,0)),"")</f>
        <v/>
      </c>
      <c r="H1955" s="32">
        <f>IF(OR(F1955="",G1955=""),"",F1955*G1955)</f>
        <v/>
      </c>
      <c r="I1955" s="33">
        <f>IF(B1955="","",SUMIF('Dispatch (Challan)'!$C$5:$C$6004,B1955,'Dispatch (Challan)'!$F$5:$F$6004))</f>
        <v/>
      </c>
      <c r="J1955" s="33">
        <f>IF(F1955="","",F1955-I1955)</f>
        <v/>
      </c>
      <c r="K1955" s="28">
        <f>IF(F1955="","",IF(I1955=0,"Pending",IF(I1955&gt;=F1955,"Completed","Partial")))</f>
        <v/>
      </c>
    </row>
    <row r="1956">
      <c r="A1956" s="31" t="n"/>
      <c r="B1956" s="26" t="n"/>
      <c r="C1956" s="26" t="n"/>
      <c r="D1956" s="26" t="n"/>
      <c r="E1956" s="26" t="n"/>
      <c r="F1956" s="27" t="n"/>
      <c r="G1956" s="28">
        <f>IFERROR(IF(E1956="","",VLOOKUP(E1956,'Setup - Mix Design'!$A$5:$I$504,9,0)),"")</f>
        <v/>
      </c>
      <c r="H1956" s="32">
        <f>IF(OR(F1956="",G1956=""),"",F1956*G1956)</f>
        <v/>
      </c>
      <c r="I1956" s="33">
        <f>IF(B1956="","",SUMIF('Dispatch (Challan)'!$C$5:$C$6004,B1956,'Dispatch (Challan)'!$F$5:$F$6004))</f>
        <v/>
      </c>
      <c r="J1956" s="33">
        <f>IF(F1956="","",F1956-I1956)</f>
        <v/>
      </c>
      <c r="K1956" s="28">
        <f>IF(F1956="","",IF(I1956=0,"Pending",IF(I1956&gt;=F1956,"Completed","Partial")))</f>
        <v/>
      </c>
    </row>
    <row r="1957">
      <c r="A1957" s="31" t="n"/>
      <c r="B1957" s="26" t="n"/>
      <c r="C1957" s="26" t="n"/>
      <c r="D1957" s="26" t="n"/>
      <c r="E1957" s="26" t="n"/>
      <c r="F1957" s="27" t="n"/>
      <c r="G1957" s="28">
        <f>IFERROR(IF(E1957="","",VLOOKUP(E1957,'Setup - Mix Design'!$A$5:$I$504,9,0)),"")</f>
        <v/>
      </c>
      <c r="H1957" s="32">
        <f>IF(OR(F1957="",G1957=""),"",F1957*G1957)</f>
        <v/>
      </c>
      <c r="I1957" s="33">
        <f>IF(B1957="","",SUMIF('Dispatch (Challan)'!$C$5:$C$6004,B1957,'Dispatch (Challan)'!$F$5:$F$6004))</f>
        <v/>
      </c>
      <c r="J1957" s="33">
        <f>IF(F1957="","",F1957-I1957)</f>
        <v/>
      </c>
      <c r="K1957" s="28">
        <f>IF(F1957="","",IF(I1957=0,"Pending",IF(I1957&gt;=F1957,"Completed","Partial")))</f>
        <v/>
      </c>
    </row>
    <row r="1958">
      <c r="A1958" s="31" t="n"/>
      <c r="B1958" s="26" t="n"/>
      <c r="C1958" s="26" t="n"/>
      <c r="D1958" s="26" t="n"/>
      <c r="E1958" s="26" t="n"/>
      <c r="F1958" s="27" t="n"/>
      <c r="G1958" s="28">
        <f>IFERROR(IF(E1958="","",VLOOKUP(E1958,'Setup - Mix Design'!$A$5:$I$504,9,0)),"")</f>
        <v/>
      </c>
      <c r="H1958" s="32">
        <f>IF(OR(F1958="",G1958=""),"",F1958*G1958)</f>
        <v/>
      </c>
      <c r="I1958" s="33">
        <f>IF(B1958="","",SUMIF('Dispatch (Challan)'!$C$5:$C$6004,B1958,'Dispatch (Challan)'!$F$5:$F$6004))</f>
        <v/>
      </c>
      <c r="J1958" s="33">
        <f>IF(F1958="","",F1958-I1958)</f>
        <v/>
      </c>
      <c r="K1958" s="28">
        <f>IF(F1958="","",IF(I1958=0,"Pending",IF(I1958&gt;=F1958,"Completed","Partial")))</f>
        <v/>
      </c>
    </row>
    <row r="1959">
      <c r="A1959" s="31" t="n"/>
      <c r="B1959" s="26" t="n"/>
      <c r="C1959" s="26" t="n"/>
      <c r="D1959" s="26" t="n"/>
      <c r="E1959" s="26" t="n"/>
      <c r="F1959" s="27" t="n"/>
      <c r="G1959" s="28">
        <f>IFERROR(IF(E1959="","",VLOOKUP(E1959,'Setup - Mix Design'!$A$5:$I$504,9,0)),"")</f>
        <v/>
      </c>
      <c r="H1959" s="32">
        <f>IF(OR(F1959="",G1959=""),"",F1959*G1959)</f>
        <v/>
      </c>
      <c r="I1959" s="33">
        <f>IF(B1959="","",SUMIF('Dispatch (Challan)'!$C$5:$C$6004,B1959,'Dispatch (Challan)'!$F$5:$F$6004))</f>
        <v/>
      </c>
      <c r="J1959" s="33">
        <f>IF(F1959="","",F1959-I1959)</f>
        <v/>
      </c>
      <c r="K1959" s="28">
        <f>IF(F1959="","",IF(I1959=0,"Pending",IF(I1959&gt;=F1959,"Completed","Partial")))</f>
        <v/>
      </c>
    </row>
    <row r="1960">
      <c r="A1960" s="31" t="n"/>
      <c r="B1960" s="26" t="n"/>
      <c r="C1960" s="26" t="n"/>
      <c r="D1960" s="26" t="n"/>
      <c r="E1960" s="26" t="n"/>
      <c r="F1960" s="27" t="n"/>
      <c r="G1960" s="28">
        <f>IFERROR(IF(E1960="","",VLOOKUP(E1960,'Setup - Mix Design'!$A$5:$I$504,9,0)),"")</f>
        <v/>
      </c>
      <c r="H1960" s="32">
        <f>IF(OR(F1960="",G1960=""),"",F1960*G1960)</f>
        <v/>
      </c>
      <c r="I1960" s="33">
        <f>IF(B1960="","",SUMIF('Dispatch (Challan)'!$C$5:$C$6004,B1960,'Dispatch (Challan)'!$F$5:$F$6004))</f>
        <v/>
      </c>
      <c r="J1960" s="33">
        <f>IF(F1960="","",F1960-I1960)</f>
        <v/>
      </c>
      <c r="K1960" s="28">
        <f>IF(F1960="","",IF(I1960=0,"Pending",IF(I1960&gt;=F1960,"Completed","Partial")))</f>
        <v/>
      </c>
    </row>
    <row r="1961">
      <c r="A1961" s="31" t="n"/>
      <c r="B1961" s="26" t="n"/>
      <c r="C1961" s="26" t="n"/>
      <c r="D1961" s="26" t="n"/>
      <c r="E1961" s="26" t="n"/>
      <c r="F1961" s="27" t="n"/>
      <c r="G1961" s="28">
        <f>IFERROR(IF(E1961="","",VLOOKUP(E1961,'Setup - Mix Design'!$A$5:$I$504,9,0)),"")</f>
        <v/>
      </c>
      <c r="H1961" s="32">
        <f>IF(OR(F1961="",G1961=""),"",F1961*G1961)</f>
        <v/>
      </c>
      <c r="I1961" s="33">
        <f>IF(B1961="","",SUMIF('Dispatch (Challan)'!$C$5:$C$6004,B1961,'Dispatch (Challan)'!$F$5:$F$6004))</f>
        <v/>
      </c>
      <c r="J1961" s="33">
        <f>IF(F1961="","",F1961-I1961)</f>
        <v/>
      </c>
      <c r="K1961" s="28">
        <f>IF(F1961="","",IF(I1961=0,"Pending",IF(I1961&gt;=F1961,"Completed","Partial")))</f>
        <v/>
      </c>
    </row>
    <row r="1962">
      <c r="A1962" s="31" t="n"/>
      <c r="B1962" s="26" t="n"/>
      <c r="C1962" s="26" t="n"/>
      <c r="D1962" s="26" t="n"/>
      <c r="E1962" s="26" t="n"/>
      <c r="F1962" s="27" t="n"/>
      <c r="G1962" s="28">
        <f>IFERROR(IF(E1962="","",VLOOKUP(E1962,'Setup - Mix Design'!$A$5:$I$504,9,0)),"")</f>
        <v/>
      </c>
      <c r="H1962" s="32">
        <f>IF(OR(F1962="",G1962=""),"",F1962*G1962)</f>
        <v/>
      </c>
      <c r="I1962" s="33">
        <f>IF(B1962="","",SUMIF('Dispatch (Challan)'!$C$5:$C$6004,B1962,'Dispatch (Challan)'!$F$5:$F$6004))</f>
        <v/>
      </c>
      <c r="J1962" s="33">
        <f>IF(F1962="","",F1962-I1962)</f>
        <v/>
      </c>
      <c r="K1962" s="28">
        <f>IF(F1962="","",IF(I1962=0,"Pending",IF(I1962&gt;=F1962,"Completed","Partial")))</f>
        <v/>
      </c>
    </row>
    <row r="1963">
      <c r="A1963" s="31" t="n"/>
      <c r="B1963" s="26" t="n"/>
      <c r="C1963" s="26" t="n"/>
      <c r="D1963" s="26" t="n"/>
      <c r="E1963" s="26" t="n"/>
      <c r="F1963" s="27" t="n"/>
      <c r="G1963" s="28">
        <f>IFERROR(IF(E1963="","",VLOOKUP(E1963,'Setup - Mix Design'!$A$5:$I$504,9,0)),"")</f>
        <v/>
      </c>
      <c r="H1963" s="32">
        <f>IF(OR(F1963="",G1963=""),"",F1963*G1963)</f>
        <v/>
      </c>
      <c r="I1963" s="33">
        <f>IF(B1963="","",SUMIF('Dispatch (Challan)'!$C$5:$C$6004,B1963,'Dispatch (Challan)'!$F$5:$F$6004))</f>
        <v/>
      </c>
      <c r="J1963" s="33">
        <f>IF(F1963="","",F1963-I1963)</f>
        <v/>
      </c>
      <c r="K1963" s="28">
        <f>IF(F1963="","",IF(I1963=0,"Pending",IF(I1963&gt;=F1963,"Completed","Partial")))</f>
        <v/>
      </c>
    </row>
    <row r="1964">
      <c r="A1964" s="31" t="n"/>
      <c r="B1964" s="26" t="n"/>
      <c r="C1964" s="26" t="n"/>
      <c r="D1964" s="26" t="n"/>
      <c r="E1964" s="26" t="n"/>
      <c r="F1964" s="27" t="n"/>
      <c r="G1964" s="28">
        <f>IFERROR(IF(E1964="","",VLOOKUP(E1964,'Setup - Mix Design'!$A$5:$I$504,9,0)),"")</f>
        <v/>
      </c>
      <c r="H1964" s="32">
        <f>IF(OR(F1964="",G1964=""),"",F1964*G1964)</f>
        <v/>
      </c>
      <c r="I1964" s="33">
        <f>IF(B1964="","",SUMIF('Dispatch (Challan)'!$C$5:$C$6004,B1964,'Dispatch (Challan)'!$F$5:$F$6004))</f>
        <v/>
      </c>
      <c r="J1964" s="33">
        <f>IF(F1964="","",F1964-I1964)</f>
        <v/>
      </c>
      <c r="K1964" s="28">
        <f>IF(F1964="","",IF(I1964=0,"Pending",IF(I1964&gt;=F1964,"Completed","Partial")))</f>
        <v/>
      </c>
    </row>
    <row r="1965">
      <c r="A1965" s="31" t="n"/>
      <c r="B1965" s="26" t="n"/>
      <c r="C1965" s="26" t="n"/>
      <c r="D1965" s="26" t="n"/>
      <c r="E1965" s="26" t="n"/>
      <c r="F1965" s="27" t="n"/>
      <c r="G1965" s="28">
        <f>IFERROR(IF(E1965="","",VLOOKUP(E1965,'Setup - Mix Design'!$A$5:$I$504,9,0)),"")</f>
        <v/>
      </c>
      <c r="H1965" s="32">
        <f>IF(OR(F1965="",G1965=""),"",F1965*G1965)</f>
        <v/>
      </c>
      <c r="I1965" s="33">
        <f>IF(B1965="","",SUMIF('Dispatch (Challan)'!$C$5:$C$6004,B1965,'Dispatch (Challan)'!$F$5:$F$6004))</f>
        <v/>
      </c>
      <c r="J1965" s="33">
        <f>IF(F1965="","",F1965-I1965)</f>
        <v/>
      </c>
      <c r="K1965" s="28">
        <f>IF(F1965="","",IF(I1965=0,"Pending",IF(I1965&gt;=F1965,"Completed","Partial")))</f>
        <v/>
      </c>
    </row>
    <row r="1966">
      <c r="A1966" s="31" t="n"/>
      <c r="B1966" s="26" t="n"/>
      <c r="C1966" s="26" t="n"/>
      <c r="D1966" s="26" t="n"/>
      <c r="E1966" s="26" t="n"/>
      <c r="F1966" s="27" t="n"/>
      <c r="G1966" s="28">
        <f>IFERROR(IF(E1966="","",VLOOKUP(E1966,'Setup - Mix Design'!$A$5:$I$504,9,0)),"")</f>
        <v/>
      </c>
      <c r="H1966" s="32">
        <f>IF(OR(F1966="",G1966=""),"",F1966*G1966)</f>
        <v/>
      </c>
      <c r="I1966" s="33">
        <f>IF(B1966="","",SUMIF('Dispatch (Challan)'!$C$5:$C$6004,B1966,'Dispatch (Challan)'!$F$5:$F$6004))</f>
        <v/>
      </c>
      <c r="J1966" s="33">
        <f>IF(F1966="","",F1966-I1966)</f>
        <v/>
      </c>
      <c r="K1966" s="28">
        <f>IF(F1966="","",IF(I1966=0,"Pending",IF(I1966&gt;=F1966,"Completed","Partial")))</f>
        <v/>
      </c>
    </row>
    <row r="1967">
      <c r="A1967" s="31" t="n"/>
      <c r="B1967" s="26" t="n"/>
      <c r="C1967" s="26" t="n"/>
      <c r="D1967" s="26" t="n"/>
      <c r="E1967" s="26" t="n"/>
      <c r="F1967" s="27" t="n"/>
      <c r="G1967" s="28">
        <f>IFERROR(IF(E1967="","",VLOOKUP(E1967,'Setup - Mix Design'!$A$5:$I$504,9,0)),"")</f>
        <v/>
      </c>
      <c r="H1967" s="32">
        <f>IF(OR(F1967="",G1967=""),"",F1967*G1967)</f>
        <v/>
      </c>
      <c r="I1967" s="33">
        <f>IF(B1967="","",SUMIF('Dispatch (Challan)'!$C$5:$C$6004,B1967,'Dispatch (Challan)'!$F$5:$F$6004))</f>
        <v/>
      </c>
      <c r="J1967" s="33">
        <f>IF(F1967="","",F1967-I1967)</f>
        <v/>
      </c>
      <c r="K1967" s="28">
        <f>IF(F1967="","",IF(I1967=0,"Pending",IF(I1967&gt;=F1967,"Completed","Partial")))</f>
        <v/>
      </c>
    </row>
    <row r="1968">
      <c r="A1968" s="31" t="n"/>
      <c r="B1968" s="26" t="n"/>
      <c r="C1968" s="26" t="n"/>
      <c r="D1968" s="26" t="n"/>
      <c r="E1968" s="26" t="n"/>
      <c r="F1968" s="27" t="n"/>
      <c r="G1968" s="28">
        <f>IFERROR(IF(E1968="","",VLOOKUP(E1968,'Setup - Mix Design'!$A$5:$I$504,9,0)),"")</f>
        <v/>
      </c>
      <c r="H1968" s="32">
        <f>IF(OR(F1968="",G1968=""),"",F1968*G1968)</f>
        <v/>
      </c>
      <c r="I1968" s="33">
        <f>IF(B1968="","",SUMIF('Dispatch (Challan)'!$C$5:$C$6004,B1968,'Dispatch (Challan)'!$F$5:$F$6004))</f>
        <v/>
      </c>
      <c r="J1968" s="33">
        <f>IF(F1968="","",F1968-I1968)</f>
        <v/>
      </c>
      <c r="K1968" s="28">
        <f>IF(F1968="","",IF(I1968=0,"Pending",IF(I1968&gt;=F1968,"Completed","Partial")))</f>
        <v/>
      </c>
    </row>
    <row r="1969">
      <c r="A1969" s="31" t="n"/>
      <c r="B1969" s="26" t="n"/>
      <c r="C1969" s="26" t="n"/>
      <c r="D1969" s="26" t="n"/>
      <c r="E1969" s="26" t="n"/>
      <c r="F1969" s="27" t="n"/>
      <c r="G1969" s="28">
        <f>IFERROR(IF(E1969="","",VLOOKUP(E1969,'Setup - Mix Design'!$A$5:$I$504,9,0)),"")</f>
        <v/>
      </c>
      <c r="H1969" s="32">
        <f>IF(OR(F1969="",G1969=""),"",F1969*G1969)</f>
        <v/>
      </c>
      <c r="I1969" s="33">
        <f>IF(B1969="","",SUMIF('Dispatch (Challan)'!$C$5:$C$6004,B1969,'Dispatch (Challan)'!$F$5:$F$6004))</f>
        <v/>
      </c>
      <c r="J1969" s="33">
        <f>IF(F1969="","",F1969-I1969)</f>
        <v/>
      </c>
      <c r="K1969" s="28">
        <f>IF(F1969="","",IF(I1969=0,"Pending",IF(I1969&gt;=F1969,"Completed","Partial")))</f>
        <v/>
      </c>
    </row>
    <row r="1970">
      <c r="A1970" s="31" t="n"/>
      <c r="B1970" s="26" t="n"/>
      <c r="C1970" s="26" t="n"/>
      <c r="D1970" s="26" t="n"/>
      <c r="E1970" s="26" t="n"/>
      <c r="F1970" s="27" t="n"/>
      <c r="G1970" s="28">
        <f>IFERROR(IF(E1970="","",VLOOKUP(E1970,'Setup - Mix Design'!$A$5:$I$504,9,0)),"")</f>
        <v/>
      </c>
      <c r="H1970" s="32">
        <f>IF(OR(F1970="",G1970=""),"",F1970*G1970)</f>
        <v/>
      </c>
      <c r="I1970" s="33">
        <f>IF(B1970="","",SUMIF('Dispatch (Challan)'!$C$5:$C$6004,B1970,'Dispatch (Challan)'!$F$5:$F$6004))</f>
        <v/>
      </c>
      <c r="J1970" s="33">
        <f>IF(F1970="","",F1970-I1970)</f>
        <v/>
      </c>
      <c r="K1970" s="28">
        <f>IF(F1970="","",IF(I1970=0,"Pending",IF(I1970&gt;=F1970,"Completed","Partial")))</f>
        <v/>
      </c>
    </row>
    <row r="1971">
      <c r="A1971" s="31" t="n"/>
      <c r="B1971" s="26" t="n"/>
      <c r="C1971" s="26" t="n"/>
      <c r="D1971" s="26" t="n"/>
      <c r="E1971" s="26" t="n"/>
      <c r="F1971" s="27" t="n"/>
      <c r="G1971" s="28">
        <f>IFERROR(IF(E1971="","",VLOOKUP(E1971,'Setup - Mix Design'!$A$5:$I$504,9,0)),"")</f>
        <v/>
      </c>
      <c r="H1971" s="32">
        <f>IF(OR(F1971="",G1971=""),"",F1971*G1971)</f>
        <v/>
      </c>
      <c r="I1971" s="33">
        <f>IF(B1971="","",SUMIF('Dispatch (Challan)'!$C$5:$C$6004,B1971,'Dispatch (Challan)'!$F$5:$F$6004))</f>
        <v/>
      </c>
      <c r="J1971" s="33">
        <f>IF(F1971="","",F1971-I1971)</f>
        <v/>
      </c>
      <c r="K1971" s="28">
        <f>IF(F1971="","",IF(I1971=0,"Pending",IF(I1971&gt;=F1971,"Completed","Partial")))</f>
        <v/>
      </c>
    </row>
    <row r="1972">
      <c r="A1972" s="31" t="n"/>
      <c r="B1972" s="26" t="n"/>
      <c r="C1972" s="26" t="n"/>
      <c r="D1972" s="26" t="n"/>
      <c r="E1972" s="26" t="n"/>
      <c r="F1972" s="27" t="n"/>
      <c r="G1972" s="28">
        <f>IFERROR(IF(E1972="","",VLOOKUP(E1972,'Setup - Mix Design'!$A$5:$I$504,9,0)),"")</f>
        <v/>
      </c>
      <c r="H1972" s="32">
        <f>IF(OR(F1972="",G1972=""),"",F1972*G1972)</f>
        <v/>
      </c>
      <c r="I1972" s="33">
        <f>IF(B1972="","",SUMIF('Dispatch (Challan)'!$C$5:$C$6004,B1972,'Dispatch (Challan)'!$F$5:$F$6004))</f>
        <v/>
      </c>
      <c r="J1972" s="33">
        <f>IF(F1972="","",F1972-I1972)</f>
        <v/>
      </c>
      <c r="K1972" s="28">
        <f>IF(F1972="","",IF(I1972=0,"Pending",IF(I1972&gt;=F1972,"Completed","Partial")))</f>
        <v/>
      </c>
    </row>
    <row r="1973">
      <c r="A1973" s="31" t="n"/>
      <c r="B1973" s="26" t="n"/>
      <c r="C1973" s="26" t="n"/>
      <c r="D1973" s="26" t="n"/>
      <c r="E1973" s="26" t="n"/>
      <c r="F1973" s="27" t="n"/>
      <c r="G1973" s="28">
        <f>IFERROR(IF(E1973="","",VLOOKUP(E1973,'Setup - Mix Design'!$A$5:$I$504,9,0)),"")</f>
        <v/>
      </c>
      <c r="H1973" s="32">
        <f>IF(OR(F1973="",G1973=""),"",F1973*G1973)</f>
        <v/>
      </c>
      <c r="I1973" s="33">
        <f>IF(B1973="","",SUMIF('Dispatch (Challan)'!$C$5:$C$6004,B1973,'Dispatch (Challan)'!$F$5:$F$6004))</f>
        <v/>
      </c>
      <c r="J1973" s="33">
        <f>IF(F1973="","",F1973-I1973)</f>
        <v/>
      </c>
      <c r="K1973" s="28">
        <f>IF(F1973="","",IF(I1973=0,"Pending",IF(I1973&gt;=F1973,"Completed","Partial")))</f>
        <v/>
      </c>
    </row>
    <row r="1974">
      <c r="A1974" s="31" t="n"/>
      <c r="B1974" s="26" t="n"/>
      <c r="C1974" s="26" t="n"/>
      <c r="D1974" s="26" t="n"/>
      <c r="E1974" s="26" t="n"/>
      <c r="F1974" s="27" t="n"/>
      <c r="G1974" s="28">
        <f>IFERROR(IF(E1974="","",VLOOKUP(E1974,'Setup - Mix Design'!$A$5:$I$504,9,0)),"")</f>
        <v/>
      </c>
      <c r="H1974" s="32">
        <f>IF(OR(F1974="",G1974=""),"",F1974*G1974)</f>
        <v/>
      </c>
      <c r="I1974" s="33">
        <f>IF(B1974="","",SUMIF('Dispatch (Challan)'!$C$5:$C$6004,B1974,'Dispatch (Challan)'!$F$5:$F$6004))</f>
        <v/>
      </c>
      <c r="J1974" s="33">
        <f>IF(F1974="","",F1974-I1974)</f>
        <v/>
      </c>
      <c r="K1974" s="28">
        <f>IF(F1974="","",IF(I1974=0,"Pending",IF(I1974&gt;=F1974,"Completed","Partial")))</f>
        <v/>
      </c>
    </row>
    <row r="1975">
      <c r="A1975" s="31" t="n"/>
      <c r="B1975" s="26" t="n"/>
      <c r="C1975" s="26" t="n"/>
      <c r="D1975" s="26" t="n"/>
      <c r="E1975" s="26" t="n"/>
      <c r="F1975" s="27" t="n"/>
      <c r="G1975" s="28">
        <f>IFERROR(IF(E1975="","",VLOOKUP(E1975,'Setup - Mix Design'!$A$5:$I$504,9,0)),"")</f>
        <v/>
      </c>
      <c r="H1975" s="32">
        <f>IF(OR(F1975="",G1975=""),"",F1975*G1975)</f>
        <v/>
      </c>
      <c r="I1975" s="33">
        <f>IF(B1975="","",SUMIF('Dispatch (Challan)'!$C$5:$C$6004,B1975,'Dispatch (Challan)'!$F$5:$F$6004))</f>
        <v/>
      </c>
      <c r="J1975" s="33">
        <f>IF(F1975="","",F1975-I1975)</f>
        <v/>
      </c>
      <c r="K1975" s="28">
        <f>IF(F1975="","",IF(I1975=0,"Pending",IF(I1975&gt;=F1975,"Completed","Partial")))</f>
        <v/>
      </c>
    </row>
    <row r="1976">
      <c r="A1976" s="31" t="n"/>
      <c r="B1976" s="26" t="n"/>
      <c r="C1976" s="26" t="n"/>
      <c r="D1976" s="26" t="n"/>
      <c r="E1976" s="26" t="n"/>
      <c r="F1976" s="27" t="n"/>
      <c r="G1976" s="28">
        <f>IFERROR(IF(E1976="","",VLOOKUP(E1976,'Setup - Mix Design'!$A$5:$I$504,9,0)),"")</f>
        <v/>
      </c>
      <c r="H1976" s="32">
        <f>IF(OR(F1976="",G1976=""),"",F1976*G1976)</f>
        <v/>
      </c>
      <c r="I1976" s="33">
        <f>IF(B1976="","",SUMIF('Dispatch (Challan)'!$C$5:$C$6004,B1976,'Dispatch (Challan)'!$F$5:$F$6004))</f>
        <v/>
      </c>
      <c r="J1976" s="33">
        <f>IF(F1976="","",F1976-I1976)</f>
        <v/>
      </c>
      <c r="K1976" s="28">
        <f>IF(F1976="","",IF(I1976=0,"Pending",IF(I1976&gt;=F1976,"Completed","Partial")))</f>
        <v/>
      </c>
    </row>
    <row r="1977">
      <c r="A1977" s="31" t="n"/>
      <c r="B1977" s="26" t="n"/>
      <c r="C1977" s="26" t="n"/>
      <c r="D1977" s="26" t="n"/>
      <c r="E1977" s="26" t="n"/>
      <c r="F1977" s="27" t="n"/>
      <c r="G1977" s="28">
        <f>IFERROR(IF(E1977="","",VLOOKUP(E1977,'Setup - Mix Design'!$A$5:$I$504,9,0)),"")</f>
        <v/>
      </c>
      <c r="H1977" s="32">
        <f>IF(OR(F1977="",G1977=""),"",F1977*G1977)</f>
        <v/>
      </c>
      <c r="I1977" s="33">
        <f>IF(B1977="","",SUMIF('Dispatch (Challan)'!$C$5:$C$6004,B1977,'Dispatch (Challan)'!$F$5:$F$6004))</f>
        <v/>
      </c>
      <c r="J1977" s="33">
        <f>IF(F1977="","",F1977-I1977)</f>
        <v/>
      </c>
      <c r="K1977" s="28">
        <f>IF(F1977="","",IF(I1977=0,"Pending",IF(I1977&gt;=F1977,"Completed","Partial")))</f>
        <v/>
      </c>
    </row>
    <row r="1978">
      <c r="A1978" s="31" t="n"/>
      <c r="B1978" s="26" t="n"/>
      <c r="C1978" s="26" t="n"/>
      <c r="D1978" s="26" t="n"/>
      <c r="E1978" s="26" t="n"/>
      <c r="F1978" s="27" t="n"/>
      <c r="G1978" s="28">
        <f>IFERROR(IF(E1978="","",VLOOKUP(E1978,'Setup - Mix Design'!$A$5:$I$504,9,0)),"")</f>
        <v/>
      </c>
      <c r="H1978" s="32">
        <f>IF(OR(F1978="",G1978=""),"",F1978*G1978)</f>
        <v/>
      </c>
      <c r="I1978" s="33">
        <f>IF(B1978="","",SUMIF('Dispatch (Challan)'!$C$5:$C$6004,B1978,'Dispatch (Challan)'!$F$5:$F$6004))</f>
        <v/>
      </c>
      <c r="J1978" s="33">
        <f>IF(F1978="","",F1978-I1978)</f>
        <v/>
      </c>
      <c r="K1978" s="28">
        <f>IF(F1978="","",IF(I1978=0,"Pending",IF(I1978&gt;=F1978,"Completed","Partial")))</f>
        <v/>
      </c>
    </row>
    <row r="1979">
      <c r="A1979" s="31" t="n"/>
      <c r="B1979" s="26" t="n"/>
      <c r="C1979" s="26" t="n"/>
      <c r="D1979" s="26" t="n"/>
      <c r="E1979" s="26" t="n"/>
      <c r="F1979" s="27" t="n"/>
      <c r="G1979" s="28">
        <f>IFERROR(IF(E1979="","",VLOOKUP(E1979,'Setup - Mix Design'!$A$5:$I$504,9,0)),"")</f>
        <v/>
      </c>
      <c r="H1979" s="32">
        <f>IF(OR(F1979="",G1979=""),"",F1979*G1979)</f>
        <v/>
      </c>
      <c r="I1979" s="33">
        <f>IF(B1979="","",SUMIF('Dispatch (Challan)'!$C$5:$C$6004,B1979,'Dispatch (Challan)'!$F$5:$F$6004))</f>
        <v/>
      </c>
      <c r="J1979" s="33">
        <f>IF(F1979="","",F1979-I1979)</f>
        <v/>
      </c>
      <c r="K1979" s="28">
        <f>IF(F1979="","",IF(I1979=0,"Pending",IF(I1979&gt;=F1979,"Completed","Partial")))</f>
        <v/>
      </c>
    </row>
    <row r="1980">
      <c r="A1980" s="31" t="n"/>
      <c r="B1980" s="26" t="n"/>
      <c r="C1980" s="26" t="n"/>
      <c r="D1980" s="26" t="n"/>
      <c r="E1980" s="26" t="n"/>
      <c r="F1980" s="27" t="n"/>
      <c r="G1980" s="28">
        <f>IFERROR(IF(E1980="","",VLOOKUP(E1980,'Setup - Mix Design'!$A$5:$I$504,9,0)),"")</f>
        <v/>
      </c>
      <c r="H1980" s="32">
        <f>IF(OR(F1980="",G1980=""),"",F1980*G1980)</f>
        <v/>
      </c>
      <c r="I1980" s="33">
        <f>IF(B1980="","",SUMIF('Dispatch (Challan)'!$C$5:$C$6004,B1980,'Dispatch (Challan)'!$F$5:$F$6004))</f>
        <v/>
      </c>
      <c r="J1980" s="33">
        <f>IF(F1980="","",F1980-I1980)</f>
        <v/>
      </c>
      <c r="K1980" s="28">
        <f>IF(F1980="","",IF(I1980=0,"Pending",IF(I1980&gt;=F1980,"Completed","Partial")))</f>
        <v/>
      </c>
    </row>
    <row r="1981">
      <c r="A1981" s="31" t="n"/>
      <c r="B1981" s="26" t="n"/>
      <c r="C1981" s="26" t="n"/>
      <c r="D1981" s="26" t="n"/>
      <c r="E1981" s="26" t="n"/>
      <c r="F1981" s="27" t="n"/>
      <c r="G1981" s="28">
        <f>IFERROR(IF(E1981="","",VLOOKUP(E1981,'Setup - Mix Design'!$A$5:$I$504,9,0)),"")</f>
        <v/>
      </c>
      <c r="H1981" s="32">
        <f>IF(OR(F1981="",G1981=""),"",F1981*G1981)</f>
        <v/>
      </c>
      <c r="I1981" s="33">
        <f>IF(B1981="","",SUMIF('Dispatch (Challan)'!$C$5:$C$6004,B1981,'Dispatch (Challan)'!$F$5:$F$6004))</f>
        <v/>
      </c>
      <c r="J1981" s="33">
        <f>IF(F1981="","",F1981-I1981)</f>
        <v/>
      </c>
      <c r="K1981" s="28">
        <f>IF(F1981="","",IF(I1981=0,"Pending",IF(I1981&gt;=F1981,"Completed","Partial")))</f>
        <v/>
      </c>
    </row>
    <row r="1982">
      <c r="A1982" s="31" t="n"/>
      <c r="B1982" s="26" t="n"/>
      <c r="C1982" s="26" t="n"/>
      <c r="D1982" s="26" t="n"/>
      <c r="E1982" s="26" t="n"/>
      <c r="F1982" s="27" t="n"/>
      <c r="G1982" s="28">
        <f>IFERROR(IF(E1982="","",VLOOKUP(E1982,'Setup - Mix Design'!$A$5:$I$504,9,0)),"")</f>
        <v/>
      </c>
      <c r="H1982" s="32">
        <f>IF(OR(F1982="",G1982=""),"",F1982*G1982)</f>
        <v/>
      </c>
      <c r="I1982" s="33">
        <f>IF(B1982="","",SUMIF('Dispatch (Challan)'!$C$5:$C$6004,B1982,'Dispatch (Challan)'!$F$5:$F$6004))</f>
        <v/>
      </c>
      <c r="J1982" s="33">
        <f>IF(F1982="","",F1982-I1982)</f>
        <v/>
      </c>
      <c r="K1982" s="28">
        <f>IF(F1982="","",IF(I1982=0,"Pending",IF(I1982&gt;=F1982,"Completed","Partial")))</f>
        <v/>
      </c>
    </row>
    <row r="1983">
      <c r="A1983" s="31" t="n"/>
      <c r="B1983" s="26" t="n"/>
      <c r="C1983" s="26" t="n"/>
      <c r="D1983" s="26" t="n"/>
      <c r="E1983" s="26" t="n"/>
      <c r="F1983" s="27" t="n"/>
      <c r="G1983" s="28">
        <f>IFERROR(IF(E1983="","",VLOOKUP(E1983,'Setup - Mix Design'!$A$5:$I$504,9,0)),"")</f>
        <v/>
      </c>
      <c r="H1983" s="32">
        <f>IF(OR(F1983="",G1983=""),"",F1983*G1983)</f>
        <v/>
      </c>
      <c r="I1983" s="33">
        <f>IF(B1983="","",SUMIF('Dispatch (Challan)'!$C$5:$C$6004,B1983,'Dispatch (Challan)'!$F$5:$F$6004))</f>
        <v/>
      </c>
      <c r="J1983" s="33">
        <f>IF(F1983="","",F1983-I1983)</f>
        <v/>
      </c>
      <c r="K1983" s="28">
        <f>IF(F1983="","",IF(I1983=0,"Pending",IF(I1983&gt;=F1983,"Completed","Partial")))</f>
        <v/>
      </c>
    </row>
    <row r="1984">
      <c r="A1984" s="31" t="n"/>
      <c r="B1984" s="26" t="n"/>
      <c r="C1984" s="26" t="n"/>
      <c r="D1984" s="26" t="n"/>
      <c r="E1984" s="26" t="n"/>
      <c r="F1984" s="27" t="n"/>
      <c r="G1984" s="28">
        <f>IFERROR(IF(E1984="","",VLOOKUP(E1984,'Setup - Mix Design'!$A$5:$I$504,9,0)),"")</f>
        <v/>
      </c>
      <c r="H1984" s="32">
        <f>IF(OR(F1984="",G1984=""),"",F1984*G1984)</f>
        <v/>
      </c>
      <c r="I1984" s="33">
        <f>IF(B1984="","",SUMIF('Dispatch (Challan)'!$C$5:$C$6004,B1984,'Dispatch (Challan)'!$F$5:$F$6004))</f>
        <v/>
      </c>
      <c r="J1984" s="33">
        <f>IF(F1984="","",F1984-I1984)</f>
        <v/>
      </c>
      <c r="K1984" s="28">
        <f>IF(F1984="","",IF(I1984=0,"Pending",IF(I1984&gt;=F1984,"Completed","Partial")))</f>
        <v/>
      </c>
    </row>
    <row r="1985">
      <c r="A1985" s="31" t="n"/>
      <c r="B1985" s="26" t="n"/>
      <c r="C1985" s="26" t="n"/>
      <c r="D1985" s="26" t="n"/>
      <c r="E1985" s="26" t="n"/>
      <c r="F1985" s="27" t="n"/>
      <c r="G1985" s="28">
        <f>IFERROR(IF(E1985="","",VLOOKUP(E1985,'Setup - Mix Design'!$A$5:$I$504,9,0)),"")</f>
        <v/>
      </c>
      <c r="H1985" s="32">
        <f>IF(OR(F1985="",G1985=""),"",F1985*G1985)</f>
        <v/>
      </c>
      <c r="I1985" s="33">
        <f>IF(B1985="","",SUMIF('Dispatch (Challan)'!$C$5:$C$6004,B1985,'Dispatch (Challan)'!$F$5:$F$6004))</f>
        <v/>
      </c>
      <c r="J1985" s="33">
        <f>IF(F1985="","",F1985-I1985)</f>
        <v/>
      </c>
      <c r="K1985" s="28">
        <f>IF(F1985="","",IF(I1985=0,"Pending",IF(I1985&gt;=F1985,"Completed","Partial")))</f>
        <v/>
      </c>
    </row>
    <row r="1986">
      <c r="A1986" s="31" t="n"/>
      <c r="B1986" s="26" t="n"/>
      <c r="C1986" s="26" t="n"/>
      <c r="D1986" s="26" t="n"/>
      <c r="E1986" s="26" t="n"/>
      <c r="F1986" s="27" t="n"/>
      <c r="G1986" s="28">
        <f>IFERROR(IF(E1986="","",VLOOKUP(E1986,'Setup - Mix Design'!$A$5:$I$504,9,0)),"")</f>
        <v/>
      </c>
      <c r="H1986" s="32">
        <f>IF(OR(F1986="",G1986=""),"",F1986*G1986)</f>
        <v/>
      </c>
      <c r="I1986" s="33">
        <f>IF(B1986="","",SUMIF('Dispatch (Challan)'!$C$5:$C$6004,B1986,'Dispatch (Challan)'!$F$5:$F$6004))</f>
        <v/>
      </c>
      <c r="J1986" s="33">
        <f>IF(F1986="","",F1986-I1986)</f>
        <v/>
      </c>
      <c r="K1986" s="28">
        <f>IF(F1986="","",IF(I1986=0,"Pending",IF(I1986&gt;=F1986,"Completed","Partial")))</f>
        <v/>
      </c>
    </row>
    <row r="1987">
      <c r="A1987" s="31" t="n"/>
      <c r="B1987" s="26" t="n"/>
      <c r="C1987" s="26" t="n"/>
      <c r="D1987" s="26" t="n"/>
      <c r="E1987" s="26" t="n"/>
      <c r="F1987" s="27" t="n"/>
      <c r="G1987" s="28">
        <f>IFERROR(IF(E1987="","",VLOOKUP(E1987,'Setup - Mix Design'!$A$5:$I$504,9,0)),"")</f>
        <v/>
      </c>
      <c r="H1987" s="32">
        <f>IF(OR(F1987="",G1987=""),"",F1987*G1987)</f>
        <v/>
      </c>
      <c r="I1987" s="33">
        <f>IF(B1987="","",SUMIF('Dispatch (Challan)'!$C$5:$C$6004,B1987,'Dispatch (Challan)'!$F$5:$F$6004))</f>
        <v/>
      </c>
      <c r="J1987" s="33">
        <f>IF(F1987="","",F1987-I1987)</f>
        <v/>
      </c>
      <c r="K1987" s="28">
        <f>IF(F1987="","",IF(I1987=0,"Pending",IF(I1987&gt;=F1987,"Completed","Partial")))</f>
        <v/>
      </c>
    </row>
    <row r="1988">
      <c r="A1988" s="31" t="n"/>
      <c r="B1988" s="26" t="n"/>
      <c r="C1988" s="26" t="n"/>
      <c r="D1988" s="26" t="n"/>
      <c r="E1988" s="26" t="n"/>
      <c r="F1988" s="27" t="n"/>
      <c r="G1988" s="28">
        <f>IFERROR(IF(E1988="","",VLOOKUP(E1988,'Setup - Mix Design'!$A$5:$I$504,9,0)),"")</f>
        <v/>
      </c>
      <c r="H1988" s="32">
        <f>IF(OR(F1988="",G1988=""),"",F1988*G1988)</f>
        <v/>
      </c>
      <c r="I1988" s="33">
        <f>IF(B1988="","",SUMIF('Dispatch (Challan)'!$C$5:$C$6004,B1988,'Dispatch (Challan)'!$F$5:$F$6004))</f>
        <v/>
      </c>
      <c r="J1988" s="33">
        <f>IF(F1988="","",F1988-I1988)</f>
        <v/>
      </c>
      <c r="K1988" s="28">
        <f>IF(F1988="","",IF(I1988=0,"Pending",IF(I1988&gt;=F1988,"Completed","Partial")))</f>
        <v/>
      </c>
    </row>
    <row r="1989">
      <c r="A1989" s="31" t="n"/>
      <c r="B1989" s="26" t="n"/>
      <c r="C1989" s="26" t="n"/>
      <c r="D1989" s="26" t="n"/>
      <c r="E1989" s="26" t="n"/>
      <c r="F1989" s="27" t="n"/>
      <c r="G1989" s="28">
        <f>IFERROR(IF(E1989="","",VLOOKUP(E1989,'Setup - Mix Design'!$A$5:$I$504,9,0)),"")</f>
        <v/>
      </c>
      <c r="H1989" s="32">
        <f>IF(OR(F1989="",G1989=""),"",F1989*G1989)</f>
        <v/>
      </c>
      <c r="I1989" s="33">
        <f>IF(B1989="","",SUMIF('Dispatch (Challan)'!$C$5:$C$6004,B1989,'Dispatch (Challan)'!$F$5:$F$6004))</f>
        <v/>
      </c>
      <c r="J1989" s="33">
        <f>IF(F1989="","",F1989-I1989)</f>
        <v/>
      </c>
      <c r="K1989" s="28">
        <f>IF(F1989="","",IF(I1989=0,"Pending",IF(I1989&gt;=F1989,"Completed","Partial")))</f>
        <v/>
      </c>
    </row>
    <row r="1990">
      <c r="A1990" s="31" t="n"/>
      <c r="B1990" s="26" t="n"/>
      <c r="C1990" s="26" t="n"/>
      <c r="D1990" s="26" t="n"/>
      <c r="E1990" s="26" t="n"/>
      <c r="F1990" s="27" t="n"/>
      <c r="G1990" s="28">
        <f>IFERROR(IF(E1990="","",VLOOKUP(E1990,'Setup - Mix Design'!$A$5:$I$504,9,0)),"")</f>
        <v/>
      </c>
      <c r="H1990" s="32">
        <f>IF(OR(F1990="",G1990=""),"",F1990*G1990)</f>
        <v/>
      </c>
      <c r="I1990" s="33">
        <f>IF(B1990="","",SUMIF('Dispatch (Challan)'!$C$5:$C$6004,B1990,'Dispatch (Challan)'!$F$5:$F$6004))</f>
        <v/>
      </c>
      <c r="J1990" s="33">
        <f>IF(F1990="","",F1990-I1990)</f>
        <v/>
      </c>
      <c r="K1990" s="28">
        <f>IF(F1990="","",IF(I1990=0,"Pending",IF(I1990&gt;=F1990,"Completed","Partial")))</f>
        <v/>
      </c>
    </row>
    <row r="1991">
      <c r="A1991" s="31" t="n"/>
      <c r="B1991" s="26" t="n"/>
      <c r="C1991" s="26" t="n"/>
      <c r="D1991" s="26" t="n"/>
      <c r="E1991" s="26" t="n"/>
      <c r="F1991" s="27" t="n"/>
      <c r="G1991" s="28">
        <f>IFERROR(IF(E1991="","",VLOOKUP(E1991,'Setup - Mix Design'!$A$5:$I$504,9,0)),"")</f>
        <v/>
      </c>
      <c r="H1991" s="32">
        <f>IF(OR(F1991="",G1991=""),"",F1991*G1991)</f>
        <v/>
      </c>
      <c r="I1991" s="33">
        <f>IF(B1991="","",SUMIF('Dispatch (Challan)'!$C$5:$C$6004,B1991,'Dispatch (Challan)'!$F$5:$F$6004))</f>
        <v/>
      </c>
      <c r="J1991" s="33">
        <f>IF(F1991="","",F1991-I1991)</f>
        <v/>
      </c>
      <c r="K1991" s="28">
        <f>IF(F1991="","",IF(I1991=0,"Pending",IF(I1991&gt;=F1991,"Completed","Partial")))</f>
        <v/>
      </c>
    </row>
    <row r="1992">
      <c r="A1992" s="31" t="n"/>
      <c r="B1992" s="26" t="n"/>
      <c r="C1992" s="26" t="n"/>
      <c r="D1992" s="26" t="n"/>
      <c r="E1992" s="26" t="n"/>
      <c r="F1992" s="27" t="n"/>
      <c r="G1992" s="28">
        <f>IFERROR(IF(E1992="","",VLOOKUP(E1992,'Setup - Mix Design'!$A$5:$I$504,9,0)),"")</f>
        <v/>
      </c>
      <c r="H1992" s="32">
        <f>IF(OR(F1992="",G1992=""),"",F1992*G1992)</f>
        <v/>
      </c>
      <c r="I1992" s="33">
        <f>IF(B1992="","",SUMIF('Dispatch (Challan)'!$C$5:$C$6004,B1992,'Dispatch (Challan)'!$F$5:$F$6004))</f>
        <v/>
      </c>
      <c r="J1992" s="33">
        <f>IF(F1992="","",F1992-I1992)</f>
        <v/>
      </c>
      <c r="K1992" s="28">
        <f>IF(F1992="","",IF(I1992=0,"Pending",IF(I1992&gt;=F1992,"Completed","Partial")))</f>
        <v/>
      </c>
    </row>
    <row r="1993">
      <c r="A1993" s="31" t="n"/>
      <c r="B1993" s="26" t="n"/>
      <c r="C1993" s="26" t="n"/>
      <c r="D1993" s="26" t="n"/>
      <c r="E1993" s="26" t="n"/>
      <c r="F1993" s="27" t="n"/>
      <c r="G1993" s="28">
        <f>IFERROR(IF(E1993="","",VLOOKUP(E1993,'Setup - Mix Design'!$A$5:$I$504,9,0)),"")</f>
        <v/>
      </c>
      <c r="H1993" s="32">
        <f>IF(OR(F1993="",G1993=""),"",F1993*G1993)</f>
        <v/>
      </c>
      <c r="I1993" s="33">
        <f>IF(B1993="","",SUMIF('Dispatch (Challan)'!$C$5:$C$6004,B1993,'Dispatch (Challan)'!$F$5:$F$6004))</f>
        <v/>
      </c>
      <c r="J1993" s="33">
        <f>IF(F1993="","",F1993-I1993)</f>
        <v/>
      </c>
      <c r="K1993" s="28">
        <f>IF(F1993="","",IF(I1993=0,"Pending",IF(I1993&gt;=F1993,"Completed","Partial")))</f>
        <v/>
      </c>
    </row>
    <row r="1994">
      <c r="A1994" s="31" t="n"/>
      <c r="B1994" s="26" t="n"/>
      <c r="C1994" s="26" t="n"/>
      <c r="D1994" s="26" t="n"/>
      <c r="E1994" s="26" t="n"/>
      <c r="F1994" s="27" t="n"/>
      <c r="G1994" s="28">
        <f>IFERROR(IF(E1994="","",VLOOKUP(E1994,'Setup - Mix Design'!$A$5:$I$504,9,0)),"")</f>
        <v/>
      </c>
      <c r="H1994" s="32">
        <f>IF(OR(F1994="",G1994=""),"",F1994*G1994)</f>
        <v/>
      </c>
      <c r="I1994" s="33">
        <f>IF(B1994="","",SUMIF('Dispatch (Challan)'!$C$5:$C$6004,B1994,'Dispatch (Challan)'!$F$5:$F$6004))</f>
        <v/>
      </c>
      <c r="J1994" s="33">
        <f>IF(F1994="","",F1994-I1994)</f>
        <v/>
      </c>
      <c r="K1994" s="28">
        <f>IF(F1994="","",IF(I1994=0,"Pending",IF(I1994&gt;=F1994,"Completed","Partial")))</f>
        <v/>
      </c>
    </row>
    <row r="1995">
      <c r="A1995" s="31" t="n"/>
      <c r="B1995" s="26" t="n"/>
      <c r="C1995" s="26" t="n"/>
      <c r="D1995" s="26" t="n"/>
      <c r="E1995" s="26" t="n"/>
      <c r="F1995" s="27" t="n"/>
      <c r="G1995" s="28">
        <f>IFERROR(IF(E1995="","",VLOOKUP(E1995,'Setup - Mix Design'!$A$5:$I$504,9,0)),"")</f>
        <v/>
      </c>
      <c r="H1995" s="32">
        <f>IF(OR(F1995="",G1995=""),"",F1995*G1995)</f>
        <v/>
      </c>
      <c r="I1995" s="33">
        <f>IF(B1995="","",SUMIF('Dispatch (Challan)'!$C$5:$C$6004,B1995,'Dispatch (Challan)'!$F$5:$F$6004))</f>
        <v/>
      </c>
      <c r="J1995" s="33">
        <f>IF(F1995="","",F1995-I1995)</f>
        <v/>
      </c>
      <c r="K1995" s="28">
        <f>IF(F1995="","",IF(I1995=0,"Pending",IF(I1995&gt;=F1995,"Completed","Partial")))</f>
        <v/>
      </c>
    </row>
    <row r="1996">
      <c r="A1996" s="31" t="n"/>
      <c r="B1996" s="26" t="n"/>
      <c r="C1996" s="26" t="n"/>
      <c r="D1996" s="26" t="n"/>
      <c r="E1996" s="26" t="n"/>
      <c r="F1996" s="27" t="n"/>
      <c r="G1996" s="28">
        <f>IFERROR(IF(E1996="","",VLOOKUP(E1996,'Setup - Mix Design'!$A$5:$I$504,9,0)),"")</f>
        <v/>
      </c>
      <c r="H1996" s="32">
        <f>IF(OR(F1996="",G1996=""),"",F1996*G1996)</f>
        <v/>
      </c>
      <c r="I1996" s="33">
        <f>IF(B1996="","",SUMIF('Dispatch (Challan)'!$C$5:$C$6004,B1996,'Dispatch (Challan)'!$F$5:$F$6004))</f>
        <v/>
      </c>
      <c r="J1996" s="33">
        <f>IF(F1996="","",F1996-I1996)</f>
        <v/>
      </c>
      <c r="K1996" s="28">
        <f>IF(F1996="","",IF(I1996=0,"Pending",IF(I1996&gt;=F1996,"Completed","Partial")))</f>
        <v/>
      </c>
    </row>
    <row r="1997">
      <c r="A1997" s="31" t="n"/>
      <c r="B1997" s="26" t="n"/>
      <c r="C1997" s="26" t="n"/>
      <c r="D1997" s="26" t="n"/>
      <c r="E1997" s="26" t="n"/>
      <c r="F1997" s="27" t="n"/>
      <c r="G1997" s="28">
        <f>IFERROR(IF(E1997="","",VLOOKUP(E1997,'Setup - Mix Design'!$A$5:$I$504,9,0)),"")</f>
        <v/>
      </c>
      <c r="H1997" s="32">
        <f>IF(OR(F1997="",G1997=""),"",F1997*G1997)</f>
        <v/>
      </c>
      <c r="I1997" s="33">
        <f>IF(B1997="","",SUMIF('Dispatch (Challan)'!$C$5:$C$6004,B1997,'Dispatch (Challan)'!$F$5:$F$6004))</f>
        <v/>
      </c>
      <c r="J1997" s="33">
        <f>IF(F1997="","",F1997-I1997)</f>
        <v/>
      </c>
      <c r="K1997" s="28">
        <f>IF(F1997="","",IF(I1997=0,"Pending",IF(I1997&gt;=F1997,"Completed","Partial")))</f>
        <v/>
      </c>
    </row>
    <row r="1998">
      <c r="A1998" s="31" t="n"/>
      <c r="B1998" s="26" t="n"/>
      <c r="C1998" s="26" t="n"/>
      <c r="D1998" s="26" t="n"/>
      <c r="E1998" s="26" t="n"/>
      <c r="F1998" s="27" t="n"/>
      <c r="G1998" s="28">
        <f>IFERROR(IF(E1998="","",VLOOKUP(E1998,'Setup - Mix Design'!$A$5:$I$504,9,0)),"")</f>
        <v/>
      </c>
      <c r="H1998" s="32">
        <f>IF(OR(F1998="",G1998=""),"",F1998*G1998)</f>
        <v/>
      </c>
      <c r="I1998" s="33">
        <f>IF(B1998="","",SUMIF('Dispatch (Challan)'!$C$5:$C$6004,B1998,'Dispatch (Challan)'!$F$5:$F$6004))</f>
        <v/>
      </c>
      <c r="J1998" s="33">
        <f>IF(F1998="","",F1998-I1998)</f>
        <v/>
      </c>
      <c r="K1998" s="28">
        <f>IF(F1998="","",IF(I1998=0,"Pending",IF(I1998&gt;=F1998,"Completed","Partial")))</f>
        <v/>
      </c>
    </row>
    <row r="1999">
      <c r="A1999" s="31" t="n"/>
      <c r="B1999" s="26" t="n"/>
      <c r="C1999" s="26" t="n"/>
      <c r="D1999" s="26" t="n"/>
      <c r="E1999" s="26" t="n"/>
      <c r="F1999" s="27" t="n"/>
      <c r="G1999" s="28">
        <f>IFERROR(IF(E1999="","",VLOOKUP(E1999,'Setup - Mix Design'!$A$5:$I$504,9,0)),"")</f>
        <v/>
      </c>
      <c r="H1999" s="32">
        <f>IF(OR(F1999="",G1999=""),"",F1999*G1999)</f>
        <v/>
      </c>
      <c r="I1999" s="33">
        <f>IF(B1999="","",SUMIF('Dispatch (Challan)'!$C$5:$C$6004,B1999,'Dispatch (Challan)'!$F$5:$F$6004))</f>
        <v/>
      </c>
      <c r="J1999" s="33">
        <f>IF(F1999="","",F1999-I1999)</f>
        <v/>
      </c>
      <c r="K1999" s="28">
        <f>IF(F1999="","",IF(I1999=0,"Pending",IF(I1999&gt;=F1999,"Completed","Partial")))</f>
        <v/>
      </c>
    </row>
    <row r="2000">
      <c r="A2000" s="31" t="n"/>
      <c r="B2000" s="26" t="n"/>
      <c r="C2000" s="26" t="n"/>
      <c r="D2000" s="26" t="n"/>
      <c r="E2000" s="26" t="n"/>
      <c r="F2000" s="27" t="n"/>
      <c r="G2000" s="28">
        <f>IFERROR(IF(E2000="","",VLOOKUP(E2000,'Setup - Mix Design'!$A$5:$I$504,9,0)),"")</f>
        <v/>
      </c>
      <c r="H2000" s="32">
        <f>IF(OR(F2000="",G2000=""),"",F2000*G2000)</f>
        <v/>
      </c>
      <c r="I2000" s="33">
        <f>IF(B2000="","",SUMIF('Dispatch (Challan)'!$C$5:$C$6004,B2000,'Dispatch (Challan)'!$F$5:$F$6004))</f>
        <v/>
      </c>
      <c r="J2000" s="33">
        <f>IF(F2000="","",F2000-I2000)</f>
        <v/>
      </c>
      <c r="K2000" s="28">
        <f>IF(F2000="","",IF(I2000=0,"Pending",IF(I2000&gt;=F2000,"Completed","Partial")))</f>
        <v/>
      </c>
    </row>
    <row r="2001">
      <c r="A2001" s="31" t="n"/>
      <c r="B2001" s="26" t="n"/>
      <c r="C2001" s="26" t="n"/>
      <c r="D2001" s="26" t="n"/>
      <c r="E2001" s="26" t="n"/>
      <c r="F2001" s="27" t="n"/>
      <c r="G2001" s="28">
        <f>IFERROR(IF(E2001="","",VLOOKUP(E2001,'Setup - Mix Design'!$A$5:$I$504,9,0)),"")</f>
        <v/>
      </c>
      <c r="H2001" s="32">
        <f>IF(OR(F2001="",G2001=""),"",F2001*G2001)</f>
        <v/>
      </c>
      <c r="I2001" s="33">
        <f>IF(B2001="","",SUMIF('Dispatch (Challan)'!$C$5:$C$6004,B2001,'Dispatch (Challan)'!$F$5:$F$6004))</f>
        <v/>
      </c>
      <c r="J2001" s="33">
        <f>IF(F2001="","",F2001-I2001)</f>
        <v/>
      </c>
      <c r="K2001" s="28">
        <f>IF(F2001="","",IF(I2001=0,"Pending",IF(I2001&gt;=F2001,"Completed","Partial")))</f>
        <v/>
      </c>
    </row>
    <row r="2002">
      <c r="A2002" s="31" t="n"/>
      <c r="B2002" s="26" t="n"/>
      <c r="C2002" s="26" t="n"/>
      <c r="D2002" s="26" t="n"/>
      <c r="E2002" s="26" t="n"/>
      <c r="F2002" s="27" t="n"/>
      <c r="G2002" s="28">
        <f>IFERROR(IF(E2002="","",VLOOKUP(E2002,'Setup - Mix Design'!$A$5:$I$504,9,0)),"")</f>
        <v/>
      </c>
      <c r="H2002" s="32">
        <f>IF(OR(F2002="",G2002=""),"",F2002*G2002)</f>
        <v/>
      </c>
      <c r="I2002" s="33">
        <f>IF(B2002="","",SUMIF('Dispatch (Challan)'!$C$5:$C$6004,B2002,'Dispatch (Challan)'!$F$5:$F$6004))</f>
        <v/>
      </c>
      <c r="J2002" s="33">
        <f>IF(F2002="","",F2002-I2002)</f>
        <v/>
      </c>
      <c r="K2002" s="28">
        <f>IF(F2002="","",IF(I2002=0,"Pending",IF(I2002&gt;=F2002,"Completed","Partial")))</f>
        <v/>
      </c>
    </row>
    <row r="2003">
      <c r="A2003" s="31" t="n"/>
      <c r="B2003" s="26" t="n"/>
      <c r="C2003" s="26" t="n"/>
      <c r="D2003" s="26" t="n"/>
      <c r="E2003" s="26" t="n"/>
      <c r="F2003" s="27" t="n"/>
      <c r="G2003" s="28">
        <f>IFERROR(IF(E2003="","",VLOOKUP(E2003,'Setup - Mix Design'!$A$5:$I$504,9,0)),"")</f>
        <v/>
      </c>
      <c r="H2003" s="32">
        <f>IF(OR(F2003="",G2003=""),"",F2003*G2003)</f>
        <v/>
      </c>
      <c r="I2003" s="33">
        <f>IF(B2003="","",SUMIF('Dispatch (Challan)'!$C$5:$C$6004,B2003,'Dispatch (Challan)'!$F$5:$F$6004))</f>
        <v/>
      </c>
      <c r="J2003" s="33">
        <f>IF(F2003="","",F2003-I2003)</f>
        <v/>
      </c>
      <c r="K2003" s="28">
        <f>IF(F2003="","",IF(I2003=0,"Pending",IF(I2003&gt;=F2003,"Completed","Partial")))</f>
        <v/>
      </c>
    </row>
    <row r="2004">
      <c r="A2004" s="31" t="n"/>
      <c r="B2004" s="26" t="n"/>
      <c r="C2004" s="26" t="n"/>
      <c r="D2004" s="26" t="n"/>
      <c r="E2004" s="26" t="n"/>
      <c r="F2004" s="27" t="n"/>
      <c r="G2004" s="28">
        <f>IFERROR(IF(E2004="","",VLOOKUP(E2004,'Setup - Mix Design'!$A$5:$I$504,9,0)),"")</f>
        <v/>
      </c>
      <c r="H2004" s="32">
        <f>IF(OR(F2004="",G2004=""),"",F2004*G2004)</f>
        <v/>
      </c>
      <c r="I2004" s="33">
        <f>IF(B2004="","",SUMIF('Dispatch (Challan)'!$C$5:$C$6004,B2004,'Dispatch (Challan)'!$F$5:$F$6004))</f>
        <v/>
      </c>
      <c r="J2004" s="33">
        <f>IF(F2004="","",F2004-I2004)</f>
        <v/>
      </c>
      <c r="K2004" s="28">
        <f>IF(F2004="","",IF(I2004=0,"Pending",IF(I2004&gt;=F2004,"Completed","Partial")))</f>
        <v/>
      </c>
    </row>
    <row r="2005">
      <c r="A2005" s="31" t="n"/>
      <c r="B2005" s="26" t="n"/>
      <c r="C2005" s="26" t="n"/>
      <c r="D2005" s="26" t="n"/>
      <c r="E2005" s="26" t="n"/>
      <c r="F2005" s="27" t="n"/>
      <c r="G2005" s="28">
        <f>IFERROR(IF(E2005="","",VLOOKUP(E2005,'Setup - Mix Design'!$A$5:$I$504,9,0)),"")</f>
        <v/>
      </c>
      <c r="H2005" s="32">
        <f>IF(OR(F2005="",G2005=""),"",F2005*G2005)</f>
        <v/>
      </c>
      <c r="I2005" s="33">
        <f>IF(B2005="","",SUMIF('Dispatch (Challan)'!$C$5:$C$6004,B2005,'Dispatch (Challan)'!$F$5:$F$6004))</f>
        <v/>
      </c>
      <c r="J2005" s="33">
        <f>IF(F2005="","",F2005-I2005)</f>
        <v/>
      </c>
      <c r="K2005" s="28">
        <f>IF(F2005="","",IF(I2005=0,"Pending",IF(I2005&gt;=F2005,"Completed","Partial")))</f>
        <v/>
      </c>
    </row>
    <row r="2006">
      <c r="A2006" s="31" t="n"/>
      <c r="B2006" s="26" t="n"/>
      <c r="C2006" s="26" t="n"/>
      <c r="D2006" s="26" t="n"/>
      <c r="E2006" s="26" t="n"/>
      <c r="F2006" s="27" t="n"/>
      <c r="G2006" s="28">
        <f>IFERROR(IF(E2006="","",VLOOKUP(E2006,'Setup - Mix Design'!$A$5:$I$504,9,0)),"")</f>
        <v/>
      </c>
      <c r="H2006" s="32">
        <f>IF(OR(F2006="",G2006=""),"",F2006*G2006)</f>
        <v/>
      </c>
      <c r="I2006" s="33">
        <f>IF(B2006="","",SUMIF('Dispatch (Challan)'!$C$5:$C$6004,B2006,'Dispatch (Challan)'!$F$5:$F$6004))</f>
        <v/>
      </c>
      <c r="J2006" s="33">
        <f>IF(F2006="","",F2006-I2006)</f>
        <v/>
      </c>
      <c r="K2006" s="28">
        <f>IF(F2006="","",IF(I2006=0,"Pending",IF(I2006&gt;=F2006,"Completed","Partial")))</f>
        <v/>
      </c>
    </row>
    <row r="2007">
      <c r="A2007" s="31" t="n"/>
      <c r="B2007" s="26" t="n"/>
      <c r="C2007" s="26" t="n"/>
      <c r="D2007" s="26" t="n"/>
      <c r="E2007" s="26" t="n"/>
      <c r="F2007" s="27" t="n"/>
      <c r="G2007" s="28">
        <f>IFERROR(IF(E2007="","",VLOOKUP(E2007,'Setup - Mix Design'!$A$5:$I$504,9,0)),"")</f>
        <v/>
      </c>
      <c r="H2007" s="32">
        <f>IF(OR(F2007="",G2007=""),"",F2007*G2007)</f>
        <v/>
      </c>
      <c r="I2007" s="33">
        <f>IF(B2007="","",SUMIF('Dispatch (Challan)'!$C$5:$C$6004,B2007,'Dispatch (Challan)'!$F$5:$F$6004))</f>
        <v/>
      </c>
      <c r="J2007" s="33">
        <f>IF(F2007="","",F2007-I2007)</f>
        <v/>
      </c>
      <c r="K2007" s="28">
        <f>IF(F2007="","",IF(I2007=0,"Pending",IF(I2007&gt;=F2007,"Completed","Partial")))</f>
        <v/>
      </c>
    </row>
    <row r="2008">
      <c r="A2008" s="31" t="n"/>
      <c r="B2008" s="26" t="n"/>
      <c r="C2008" s="26" t="n"/>
      <c r="D2008" s="26" t="n"/>
      <c r="E2008" s="26" t="n"/>
      <c r="F2008" s="27" t="n"/>
      <c r="G2008" s="28">
        <f>IFERROR(IF(E2008="","",VLOOKUP(E2008,'Setup - Mix Design'!$A$5:$I$504,9,0)),"")</f>
        <v/>
      </c>
      <c r="H2008" s="32">
        <f>IF(OR(F2008="",G2008=""),"",F2008*G2008)</f>
        <v/>
      </c>
      <c r="I2008" s="33">
        <f>IF(B2008="","",SUMIF('Dispatch (Challan)'!$C$5:$C$6004,B2008,'Dispatch (Challan)'!$F$5:$F$6004))</f>
        <v/>
      </c>
      <c r="J2008" s="33">
        <f>IF(F2008="","",F2008-I2008)</f>
        <v/>
      </c>
      <c r="K2008" s="28">
        <f>IF(F2008="","",IF(I2008=0,"Pending",IF(I2008&gt;=F2008,"Completed","Partial")))</f>
        <v/>
      </c>
    </row>
    <row r="2009">
      <c r="A2009" s="31" t="n"/>
      <c r="B2009" s="26" t="n"/>
      <c r="C2009" s="26" t="n"/>
      <c r="D2009" s="26" t="n"/>
      <c r="E2009" s="26" t="n"/>
      <c r="F2009" s="27" t="n"/>
      <c r="G2009" s="28">
        <f>IFERROR(IF(E2009="","",VLOOKUP(E2009,'Setup - Mix Design'!$A$5:$I$504,9,0)),"")</f>
        <v/>
      </c>
      <c r="H2009" s="32">
        <f>IF(OR(F2009="",G2009=""),"",F2009*G2009)</f>
        <v/>
      </c>
      <c r="I2009" s="33">
        <f>IF(B2009="","",SUMIF('Dispatch (Challan)'!$C$5:$C$6004,B2009,'Dispatch (Challan)'!$F$5:$F$6004))</f>
        <v/>
      </c>
      <c r="J2009" s="33">
        <f>IF(F2009="","",F2009-I2009)</f>
        <v/>
      </c>
      <c r="K2009" s="28">
        <f>IF(F2009="","",IF(I2009=0,"Pending",IF(I2009&gt;=F2009,"Completed","Partial")))</f>
        <v/>
      </c>
    </row>
    <row r="2010">
      <c r="A2010" s="31" t="n"/>
      <c r="B2010" s="26" t="n"/>
      <c r="C2010" s="26" t="n"/>
      <c r="D2010" s="26" t="n"/>
      <c r="E2010" s="26" t="n"/>
      <c r="F2010" s="27" t="n"/>
      <c r="G2010" s="28">
        <f>IFERROR(IF(E2010="","",VLOOKUP(E2010,'Setup - Mix Design'!$A$5:$I$504,9,0)),"")</f>
        <v/>
      </c>
      <c r="H2010" s="32">
        <f>IF(OR(F2010="",G2010=""),"",F2010*G2010)</f>
        <v/>
      </c>
      <c r="I2010" s="33">
        <f>IF(B2010="","",SUMIF('Dispatch (Challan)'!$C$5:$C$6004,B2010,'Dispatch (Challan)'!$F$5:$F$6004))</f>
        <v/>
      </c>
      <c r="J2010" s="33">
        <f>IF(F2010="","",F2010-I2010)</f>
        <v/>
      </c>
      <c r="K2010" s="28">
        <f>IF(F2010="","",IF(I2010=0,"Pending",IF(I2010&gt;=F2010,"Completed","Partial")))</f>
        <v/>
      </c>
    </row>
    <row r="2011">
      <c r="A2011" s="31" t="n"/>
      <c r="B2011" s="26" t="n"/>
      <c r="C2011" s="26" t="n"/>
      <c r="D2011" s="26" t="n"/>
      <c r="E2011" s="26" t="n"/>
      <c r="F2011" s="27" t="n"/>
      <c r="G2011" s="28">
        <f>IFERROR(IF(E2011="","",VLOOKUP(E2011,'Setup - Mix Design'!$A$5:$I$504,9,0)),"")</f>
        <v/>
      </c>
      <c r="H2011" s="32">
        <f>IF(OR(F2011="",G2011=""),"",F2011*G2011)</f>
        <v/>
      </c>
      <c r="I2011" s="33">
        <f>IF(B2011="","",SUMIF('Dispatch (Challan)'!$C$5:$C$6004,B2011,'Dispatch (Challan)'!$F$5:$F$6004))</f>
        <v/>
      </c>
      <c r="J2011" s="33">
        <f>IF(F2011="","",F2011-I2011)</f>
        <v/>
      </c>
      <c r="K2011" s="28">
        <f>IF(F2011="","",IF(I2011=0,"Pending",IF(I2011&gt;=F2011,"Completed","Partial")))</f>
        <v/>
      </c>
    </row>
    <row r="2012">
      <c r="A2012" s="31" t="n"/>
      <c r="B2012" s="26" t="n"/>
      <c r="C2012" s="26" t="n"/>
      <c r="D2012" s="26" t="n"/>
      <c r="E2012" s="26" t="n"/>
      <c r="F2012" s="27" t="n"/>
      <c r="G2012" s="28">
        <f>IFERROR(IF(E2012="","",VLOOKUP(E2012,'Setup - Mix Design'!$A$5:$I$504,9,0)),"")</f>
        <v/>
      </c>
      <c r="H2012" s="32">
        <f>IF(OR(F2012="",G2012=""),"",F2012*G2012)</f>
        <v/>
      </c>
      <c r="I2012" s="33">
        <f>IF(B2012="","",SUMIF('Dispatch (Challan)'!$C$5:$C$6004,B2012,'Dispatch (Challan)'!$F$5:$F$6004))</f>
        <v/>
      </c>
      <c r="J2012" s="33">
        <f>IF(F2012="","",F2012-I2012)</f>
        <v/>
      </c>
      <c r="K2012" s="28">
        <f>IF(F2012="","",IF(I2012=0,"Pending",IF(I2012&gt;=F2012,"Completed","Partial")))</f>
        <v/>
      </c>
    </row>
    <row r="2013">
      <c r="A2013" s="31" t="n"/>
      <c r="B2013" s="26" t="n"/>
      <c r="C2013" s="26" t="n"/>
      <c r="D2013" s="26" t="n"/>
      <c r="E2013" s="26" t="n"/>
      <c r="F2013" s="27" t="n"/>
      <c r="G2013" s="28">
        <f>IFERROR(IF(E2013="","",VLOOKUP(E2013,'Setup - Mix Design'!$A$5:$I$504,9,0)),"")</f>
        <v/>
      </c>
      <c r="H2013" s="32">
        <f>IF(OR(F2013="",G2013=""),"",F2013*G2013)</f>
        <v/>
      </c>
      <c r="I2013" s="33">
        <f>IF(B2013="","",SUMIF('Dispatch (Challan)'!$C$5:$C$6004,B2013,'Dispatch (Challan)'!$F$5:$F$6004))</f>
        <v/>
      </c>
      <c r="J2013" s="33">
        <f>IF(F2013="","",F2013-I2013)</f>
        <v/>
      </c>
      <c r="K2013" s="28">
        <f>IF(F2013="","",IF(I2013=0,"Pending",IF(I2013&gt;=F2013,"Completed","Partial")))</f>
        <v/>
      </c>
    </row>
    <row r="2014">
      <c r="A2014" s="31" t="n"/>
      <c r="B2014" s="26" t="n"/>
      <c r="C2014" s="26" t="n"/>
      <c r="D2014" s="26" t="n"/>
      <c r="E2014" s="26" t="n"/>
      <c r="F2014" s="27" t="n"/>
      <c r="G2014" s="28">
        <f>IFERROR(IF(E2014="","",VLOOKUP(E2014,'Setup - Mix Design'!$A$5:$I$504,9,0)),"")</f>
        <v/>
      </c>
      <c r="H2014" s="32">
        <f>IF(OR(F2014="",G2014=""),"",F2014*G2014)</f>
        <v/>
      </c>
      <c r="I2014" s="33">
        <f>IF(B2014="","",SUMIF('Dispatch (Challan)'!$C$5:$C$6004,B2014,'Dispatch (Challan)'!$F$5:$F$6004))</f>
        <v/>
      </c>
      <c r="J2014" s="33">
        <f>IF(F2014="","",F2014-I2014)</f>
        <v/>
      </c>
      <c r="K2014" s="28">
        <f>IF(F2014="","",IF(I2014=0,"Pending",IF(I2014&gt;=F2014,"Completed","Partial")))</f>
        <v/>
      </c>
    </row>
    <row r="2015">
      <c r="A2015" s="31" t="n"/>
      <c r="B2015" s="26" t="n"/>
      <c r="C2015" s="26" t="n"/>
      <c r="D2015" s="26" t="n"/>
      <c r="E2015" s="26" t="n"/>
      <c r="F2015" s="27" t="n"/>
      <c r="G2015" s="28">
        <f>IFERROR(IF(E2015="","",VLOOKUP(E2015,'Setup - Mix Design'!$A$5:$I$504,9,0)),"")</f>
        <v/>
      </c>
      <c r="H2015" s="32">
        <f>IF(OR(F2015="",G2015=""),"",F2015*G2015)</f>
        <v/>
      </c>
      <c r="I2015" s="33">
        <f>IF(B2015="","",SUMIF('Dispatch (Challan)'!$C$5:$C$6004,B2015,'Dispatch (Challan)'!$F$5:$F$6004))</f>
        <v/>
      </c>
      <c r="J2015" s="33">
        <f>IF(F2015="","",F2015-I2015)</f>
        <v/>
      </c>
      <c r="K2015" s="28">
        <f>IF(F2015="","",IF(I2015=0,"Pending",IF(I2015&gt;=F2015,"Completed","Partial")))</f>
        <v/>
      </c>
    </row>
    <row r="2016">
      <c r="A2016" s="31" t="n"/>
      <c r="B2016" s="26" t="n"/>
      <c r="C2016" s="26" t="n"/>
      <c r="D2016" s="26" t="n"/>
      <c r="E2016" s="26" t="n"/>
      <c r="F2016" s="27" t="n"/>
      <c r="G2016" s="28">
        <f>IFERROR(IF(E2016="","",VLOOKUP(E2016,'Setup - Mix Design'!$A$5:$I$504,9,0)),"")</f>
        <v/>
      </c>
      <c r="H2016" s="32">
        <f>IF(OR(F2016="",G2016=""),"",F2016*G2016)</f>
        <v/>
      </c>
      <c r="I2016" s="33">
        <f>IF(B2016="","",SUMIF('Dispatch (Challan)'!$C$5:$C$6004,B2016,'Dispatch (Challan)'!$F$5:$F$6004))</f>
        <v/>
      </c>
      <c r="J2016" s="33">
        <f>IF(F2016="","",F2016-I2016)</f>
        <v/>
      </c>
      <c r="K2016" s="28">
        <f>IF(F2016="","",IF(I2016=0,"Pending",IF(I2016&gt;=F2016,"Completed","Partial")))</f>
        <v/>
      </c>
    </row>
    <row r="2017">
      <c r="A2017" s="31" t="n"/>
      <c r="B2017" s="26" t="n"/>
      <c r="C2017" s="26" t="n"/>
      <c r="D2017" s="26" t="n"/>
      <c r="E2017" s="26" t="n"/>
      <c r="F2017" s="27" t="n"/>
      <c r="G2017" s="28">
        <f>IFERROR(IF(E2017="","",VLOOKUP(E2017,'Setup - Mix Design'!$A$5:$I$504,9,0)),"")</f>
        <v/>
      </c>
      <c r="H2017" s="32">
        <f>IF(OR(F2017="",G2017=""),"",F2017*G2017)</f>
        <v/>
      </c>
      <c r="I2017" s="33">
        <f>IF(B2017="","",SUMIF('Dispatch (Challan)'!$C$5:$C$6004,B2017,'Dispatch (Challan)'!$F$5:$F$6004))</f>
        <v/>
      </c>
      <c r="J2017" s="33">
        <f>IF(F2017="","",F2017-I2017)</f>
        <v/>
      </c>
      <c r="K2017" s="28">
        <f>IF(F2017="","",IF(I2017=0,"Pending",IF(I2017&gt;=F2017,"Completed","Partial")))</f>
        <v/>
      </c>
    </row>
    <row r="2018">
      <c r="A2018" s="31" t="n"/>
      <c r="B2018" s="26" t="n"/>
      <c r="C2018" s="26" t="n"/>
      <c r="D2018" s="26" t="n"/>
      <c r="E2018" s="26" t="n"/>
      <c r="F2018" s="27" t="n"/>
      <c r="G2018" s="28">
        <f>IFERROR(IF(E2018="","",VLOOKUP(E2018,'Setup - Mix Design'!$A$5:$I$504,9,0)),"")</f>
        <v/>
      </c>
      <c r="H2018" s="32">
        <f>IF(OR(F2018="",G2018=""),"",F2018*G2018)</f>
        <v/>
      </c>
      <c r="I2018" s="33">
        <f>IF(B2018="","",SUMIF('Dispatch (Challan)'!$C$5:$C$6004,B2018,'Dispatch (Challan)'!$F$5:$F$6004))</f>
        <v/>
      </c>
      <c r="J2018" s="33">
        <f>IF(F2018="","",F2018-I2018)</f>
        <v/>
      </c>
      <c r="K2018" s="28">
        <f>IF(F2018="","",IF(I2018=0,"Pending",IF(I2018&gt;=F2018,"Completed","Partial")))</f>
        <v/>
      </c>
    </row>
    <row r="2019">
      <c r="A2019" s="31" t="n"/>
      <c r="B2019" s="26" t="n"/>
      <c r="C2019" s="26" t="n"/>
      <c r="D2019" s="26" t="n"/>
      <c r="E2019" s="26" t="n"/>
      <c r="F2019" s="27" t="n"/>
      <c r="G2019" s="28">
        <f>IFERROR(IF(E2019="","",VLOOKUP(E2019,'Setup - Mix Design'!$A$5:$I$504,9,0)),"")</f>
        <v/>
      </c>
      <c r="H2019" s="32">
        <f>IF(OR(F2019="",G2019=""),"",F2019*G2019)</f>
        <v/>
      </c>
      <c r="I2019" s="33">
        <f>IF(B2019="","",SUMIF('Dispatch (Challan)'!$C$5:$C$6004,B2019,'Dispatch (Challan)'!$F$5:$F$6004))</f>
        <v/>
      </c>
      <c r="J2019" s="33">
        <f>IF(F2019="","",F2019-I2019)</f>
        <v/>
      </c>
      <c r="K2019" s="28">
        <f>IF(F2019="","",IF(I2019=0,"Pending",IF(I2019&gt;=F2019,"Completed","Partial")))</f>
        <v/>
      </c>
    </row>
    <row r="2020">
      <c r="A2020" s="31" t="n"/>
      <c r="B2020" s="26" t="n"/>
      <c r="C2020" s="26" t="n"/>
      <c r="D2020" s="26" t="n"/>
      <c r="E2020" s="26" t="n"/>
      <c r="F2020" s="27" t="n"/>
      <c r="G2020" s="28">
        <f>IFERROR(IF(E2020="","",VLOOKUP(E2020,'Setup - Mix Design'!$A$5:$I$504,9,0)),"")</f>
        <v/>
      </c>
      <c r="H2020" s="32">
        <f>IF(OR(F2020="",G2020=""),"",F2020*G2020)</f>
        <v/>
      </c>
      <c r="I2020" s="33">
        <f>IF(B2020="","",SUMIF('Dispatch (Challan)'!$C$5:$C$6004,B2020,'Dispatch (Challan)'!$F$5:$F$6004))</f>
        <v/>
      </c>
      <c r="J2020" s="33">
        <f>IF(F2020="","",F2020-I2020)</f>
        <v/>
      </c>
      <c r="K2020" s="28">
        <f>IF(F2020="","",IF(I2020=0,"Pending",IF(I2020&gt;=F2020,"Completed","Partial")))</f>
        <v/>
      </c>
    </row>
    <row r="2021">
      <c r="A2021" s="31" t="n"/>
      <c r="B2021" s="26" t="n"/>
      <c r="C2021" s="26" t="n"/>
      <c r="D2021" s="26" t="n"/>
      <c r="E2021" s="26" t="n"/>
      <c r="F2021" s="27" t="n"/>
      <c r="G2021" s="28">
        <f>IFERROR(IF(E2021="","",VLOOKUP(E2021,'Setup - Mix Design'!$A$5:$I$504,9,0)),"")</f>
        <v/>
      </c>
      <c r="H2021" s="32">
        <f>IF(OR(F2021="",G2021=""),"",F2021*G2021)</f>
        <v/>
      </c>
      <c r="I2021" s="33">
        <f>IF(B2021="","",SUMIF('Dispatch (Challan)'!$C$5:$C$6004,B2021,'Dispatch (Challan)'!$F$5:$F$6004))</f>
        <v/>
      </c>
      <c r="J2021" s="33">
        <f>IF(F2021="","",F2021-I2021)</f>
        <v/>
      </c>
      <c r="K2021" s="28">
        <f>IF(F2021="","",IF(I2021=0,"Pending",IF(I2021&gt;=F2021,"Completed","Partial")))</f>
        <v/>
      </c>
    </row>
    <row r="2022">
      <c r="A2022" s="31" t="n"/>
      <c r="B2022" s="26" t="n"/>
      <c r="C2022" s="26" t="n"/>
      <c r="D2022" s="26" t="n"/>
      <c r="E2022" s="26" t="n"/>
      <c r="F2022" s="27" t="n"/>
      <c r="G2022" s="28">
        <f>IFERROR(IF(E2022="","",VLOOKUP(E2022,'Setup - Mix Design'!$A$5:$I$504,9,0)),"")</f>
        <v/>
      </c>
      <c r="H2022" s="32">
        <f>IF(OR(F2022="",G2022=""),"",F2022*G2022)</f>
        <v/>
      </c>
      <c r="I2022" s="33">
        <f>IF(B2022="","",SUMIF('Dispatch (Challan)'!$C$5:$C$6004,B2022,'Dispatch (Challan)'!$F$5:$F$6004))</f>
        <v/>
      </c>
      <c r="J2022" s="33">
        <f>IF(F2022="","",F2022-I2022)</f>
        <v/>
      </c>
      <c r="K2022" s="28">
        <f>IF(F2022="","",IF(I2022=0,"Pending",IF(I2022&gt;=F2022,"Completed","Partial")))</f>
        <v/>
      </c>
    </row>
    <row r="2023">
      <c r="A2023" s="31" t="n"/>
      <c r="B2023" s="26" t="n"/>
      <c r="C2023" s="26" t="n"/>
      <c r="D2023" s="26" t="n"/>
      <c r="E2023" s="26" t="n"/>
      <c r="F2023" s="27" t="n"/>
      <c r="G2023" s="28">
        <f>IFERROR(IF(E2023="","",VLOOKUP(E2023,'Setup - Mix Design'!$A$5:$I$504,9,0)),"")</f>
        <v/>
      </c>
      <c r="H2023" s="32">
        <f>IF(OR(F2023="",G2023=""),"",F2023*G2023)</f>
        <v/>
      </c>
      <c r="I2023" s="33">
        <f>IF(B2023="","",SUMIF('Dispatch (Challan)'!$C$5:$C$6004,B2023,'Dispatch (Challan)'!$F$5:$F$6004))</f>
        <v/>
      </c>
      <c r="J2023" s="33">
        <f>IF(F2023="","",F2023-I2023)</f>
        <v/>
      </c>
      <c r="K2023" s="28">
        <f>IF(F2023="","",IF(I2023=0,"Pending",IF(I2023&gt;=F2023,"Completed","Partial")))</f>
        <v/>
      </c>
    </row>
    <row r="2024">
      <c r="A2024" s="31" t="n"/>
      <c r="B2024" s="26" t="n"/>
      <c r="C2024" s="26" t="n"/>
      <c r="D2024" s="26" t="n"/>
      <c r="E2024" s="26" t="n"/>
      <c r="F2024" s="27" t="n"/>
      <c r="G2024" s="28">
        <f>IFERROR(IF(E2024="","",VLOOKUP(E2024,'Setup - Mix Design'!$A$5:$I$504,9,0)),"")</f>
        <v/>
      </c>
      <c r="H2024" s="32">
        <f>IF(OR(F2024="",G2024=""),"",F2024*G2024)</f>
        <v/>
      </c>
      <c r="I2024" s="33">
        <f>IF(B2024="","",SUMIF('Dispatch (Challan)'!$C$5:$C$6004,B2024,'Dispatch (Challan)'!$F$5:$F$6004))</f>
        <v/>
      </c>
      <c r="J2024" s="33">
        <f>IF(F2024="","",F2024-I2024)</f>
        <v/>
      </c>
      <c r="K2024" s="28">
        <f>IF(F2024="","",IF(I2024=0,"Pending",IF(I2024&gt;=F2024,"Completed","Partial")))</f>
        <v/>
      </c>
    </row>
    <row r="2025">
      <c r="A2025" s="31" t="n"/>
      <c r="B2025" s="26" t="n"/>
      <c r="C2025" s="26" t="n"/>
      <c r="D2025" s="26" t="n"/>
      <c r="E2025" s="26" t="n"/>
      <c r="F2025" s="27" t="n"/>
      <c r="G2025" s="28">
        <f>IFERROR(IF(E2025="","",VLOOKUP(E2025,'Setup - Mix Design'!$A$5:$I$504,9,0)),"")</f>
        <v/>
      </c>
      <c r="H2025" s="32">
        <f>IF(OR(F2025="",G2025=""),"",F2025*G2025)</f>
        <v/>
      </c>
      <c r="I2025" s="33">
        <f>IF(B2025="","",SUMIF('Dispatch (Challan)'!$C$5:$C$6004,B2025,'Dispatch (Challan)'!$F$5:$F$6004))</f>
        <v/>
      </c>
      <c r="J2025" s="33">
        <f>IF(F2025="","",F2025-I2025)</f>
        <v/>
      </c>
      <c r="K2025" s="28">
        <f>IF(F2025="","",IF(I2025=0,"Pending",IF(I2025&gt;=F2025,"Completed","Partial")))</f>
        <v/>
      </c>
    </row>
    <row r="2026">
      <c r="A2026" s="31" t="n"/>
      <c r="B2026" s="26" t="n"/>
      <c r="C2026" s="26" t="n"/>
      <c r="D2026" s="26" t="n"/>
      <c r="E2026" s="26" t="n"/>
      <c r="F2026" s="27" t="n"/>
      <c r="G2026" s="28">
        <f>IFERROR(IF(E2026="","",VLOOKUP(E2026,'Setup - Mix Design'!$A$5:$I$504,9,0)),"")</f>
        <v/>
      </c>
      <c r="H2026" s="32">
        <f>IF(OR(F2026="",G2026=""),"",F2026*G2026)</f>
        <v/>
      </c>
      <c r="I2026" s="33">
        <f>IF(B2026="","",SUMIF('Dispatch (Challan)'!$C$5:$C$6004,B2026,'Dispatch (Challan)'!$F$5:$F$6004))</f>
        <v/>
      </c>
      <c r="J2026" s="33">
        <f>IF(F2026="","",F2026-I2026)</f>
        <v/>
      </c>
      <c r="K2026" s="28">
        <f>IF(F2026="","",IF(I2026=0,"Pending",IF(I2026&gt;=F2026,"Completed","Partial")))</f>
        <v/>
      </c>
    </row>
    <row r="2027">
      <c r="A2027" s="31" t="n"/>
      <c r="B2027" s="26" t="n"/>
      <c r="C2027" s="26" t="n"/>
      <c r="D2027" s="26" t="n"/>
      <c r="E2027" s="26" t="n"/>
      <c r="F2027" s="27" t="n"/>
      <c r="G2027" s="28">
        <f>IFERROR(IF(E2027="","",VLOOKUP(E2027,'Setup - Mix Design'!$A$5:$I$504,9,0)),"")</f>
        <v/>
      </c>
      <c r="H2027" s="32">
        <f>IF(OR(F2027="",G2027=""),"",F2027*G2027)</f>
        <v/>
      </c>
      <c r="I2027" s="33">
        <f>IF(B2027="","",SUMIF('Dispatch (Challan)'!$C$5:$C$6004,B2027,'Dispatch (Challan)'!$F$5:$F$6004))</f>
        <v/>
      </c>
      <c r="J2027" s="33">
        <f>IF(F2027="","",F2027-I2027)</f>
        <v/>
      </c>
      <c r="K2027" s="28">
        <f>IF(F2027="","",IF(I2027=0,"Pending",IF(I2027&gt;=F2027,"Completed","Partial")))</f>
        <v/>
      </c>
    </row>
    <row r="2028">
      <c r="A2028" s="31" t="n"/>
      <c r="B2028" s="26" t="n"/>
      <c r="C2028" s="26" t="n"/>
      <c r="D2028" s="26" t="n"/>
      <c r="E2028" s="26" t="n"/>
      <c r="F2028" s="27" t="n"/>
      <c r="G2028" s="28">
        <f>IFERROR(IF(E2028="","",VLOOKUP(E2028,'Setup - Mix Design'!$A$5:$I$504,9,0)),"")</f>
        <v/>
      </c>
      <c r="H2028" s="32">
        <f>IF(OR(F2028="",G2028=""),"",F2028*G2028)</f>
        <v/>
      </c>
      <c r="I2028" s="33">
        <f>IF(B2028="","",SUMIF('Dispatch (Challan)'!$C$5:$C$6004,B2028,'Dispatch (Challan)'!$F$5:$F$6004))</f>
        <v/>
      </c>
      <c r="J2028" s="33">
        <f>IF(F2028="","",F2028-I2028)</f>
        <v/>
      </c>
      <c r="K2028" s="28">
        <f>IF(F2028="","",IF(I2028=0,"Pending",IF(I2028&gt;=F2028,"Completed","Partial")))</f>
        <v/>
      </c>
    </row>
    <row r="2029">
      <c r="A2029" s="31" t="n"/>
      <c r="B2029" s="26" t="n"/>
      <c r="C2029" s="26" t="n"/>
      <c r="D2029" s="26" t="n"/>
      <c r="E2029" s="26" t="n"/>
      <c r="F2029" s="27" t="n"/>
      <c r="G2029" s="28">
        <f>IFERROR(IF(E2029="","",VLOOKUP(E2029,'Setup - Mix Design'!$A$5:$I$504,9,0)),"")</f>
        <v/>
      </c>
      <c r="H2029" s="32">
        <f>IF(OR(F2029="",G2029=""),"",F2029*G2029)</f>
        <v/>
      </c>
      <c r="I2029" s="33">
        <f>IF(B2029="","",SUMIF('Dispatch (Challan)'!$C$5:$C$6004,B2029,'Dispatch (Challan)'!$F$5:$F$6004))</f>
        <v/>
      </c>
      <c r="J2029" s="33">
        <f>IF(F2029="","",F2029-I2029)</f>
        <v/>
      </c>
      <c r="K2029" s="28">
        <f>IF(F2029="","",IF(I2029=0,"Pending",IF(I2029&gt;=F2029,"Completed","Partial")))</f>
        <v/>
      </c>
    </row>
    <row r="2030">
      <c r="A2030" s="31" t="n"/>
      <c r="B2030" s="26" t="n"/>
      <c r="C2030" s="26" t="n"/>
      <c r="D2030" s="26" t="n"/>
      <c r="E2030" s="26" t="n"/>
      <c r="F2030" s="27" t="n"/>
      <c r="G2030" s="28">
        <f>IFERROR(IF(E2030="","",VLOOKUP(E2030,'Setup - Mix Design'!$A$5:$I$504,9,0)),"")</f>
        <v/>
      </c>
      <c r="H2030" s="32">
        <f>IF(OR(F2030="",G2030=""),"",F2030*G2030)</f>
        <v/>
      </c>
      <c r="I2030" s="33">
        <f>IF(B2030="","",SUMIF('Dispatch (Challan)'!$C$5:$C$6004,B2030,'Dispatch (Challan)'!$F$5:$F$6004))</f>
        <v/>
      </c>
      <c r="J2030" s="33">
        <f>IF(F2030="","",F2030-I2030)</f>
        <v/>
      </c>
      <c r="K2030" s="28">
        <f>IF(F2030="","",IF(I2030=0,"Pending",IF(I2030&gt;=F2030,"Completed","Partial")))</f>
        <v/>
      </c>
    </row>
    <row r="2031">
      <c r="A2031" s="31" t="n"/>
      <c r="B2031" s="26" t="n"/>
      <c r="C2031" s="26" t="n"/>
      <c r="D2031" s="26" t="n"/>
      <c r="E2031" s="26" t="n"/>
      <c r="F2031" s="27" t="n"/>
      <c r="G2031" s="28">
        <f>IFERROR(IF(E2031="","",VLOOKUP(E2031,'Setup - Mix Design'!$A$5:$I$504,9,0)),"")</f>
        <v/>
      </c>
      <c r="H2031" s="32">
        <f>IF(OR(F2031="",G2031=""),"",F2031*G2031)</f>
        <v/>
      </c>
      <c r="I2031" s="33">
        <f>IF(B2031="","",SUMIF('Dispatch (Challan)'!$C$5:$C$6004,B2031,'Dispatch (Challan)'!$F$5:$F$6004))</f>
        <v/>
      </c>
      <c r="J2031" s="33">
        <f>IF(F2031="","",F2031-I2031)</f>
        <v/>
      </c>
      <c r="K2031" s="28">
        <f>IF(F2031="","",IF(I2031=0,"Pending",IF(I2031&gt;=F2031,"Completed","Partial")))</f>
        <v/>
      </c>
    </row>
    <row r="2032">
      <c r="A2032" s="31" t="n"/>
      <c r="B2032" s="26" t="n"/>
      <c r="C2032" s="26" t="n"/>
      <c r="D2032" s="26" t="n"/>
      <c r="E2032" s="26" t="n"/>
      <c r="F2032" s="27" t="n"/>
      <c r="G2032" s="28">
        <f>IFERROR(IF(E2032="","",VLOOKUP(E2032,'Setup - Mix Design'!$A$5:$I$504,9,0)),"")</f>
        <v/>
      </c>
      <c r="H2032" s="32">
        <f>IF(OR(F2032="",G2032=""),"",F2032*G2032)</f>
        <v/>
      </c>
      <c r="I2032" s="33">
        <f>IF(B2032="","",SUMIF('Dispatch (Challan)'!$C$5:$C$6004,B2032,'Dispatch (Challan)'!$F$5:$F$6004))</f>
        <v/>
      </c>
      <c r="J2032" s="33">
        <f>IF(F2032="","",F2032-I2032)</f>
        <v/>
      </c>
      <c r="K2032" s="28">
        <f>IF(F2032="","",IF(I2032=0,"Pending",IF(I2032&gt;=F2032,"Completed","Partial")))</f>
        <v/>
      </c>
    </row>
    <row r="2033">
      <c r="A2033" s="31" t="n"/>
      <c r="B2033" s="26" t="n"/>
      <c r="C2033" s="26" t="n"/>
      <c r="D2033" s="26" t="n"/>
      <c r="E2033" s="26" t="n"/>
      <c r="F2033" s="27" t="n"/>
      <c r="G2033" s="28">
        <f>IFERROR(IF(E2033="","",VLOOKUP(E2033,'Setup - Mix Design'!$A$5:$I$504,9,0)),"")</f>
        <v/>
      </c>
      <c r="H2033" s="32">
        <f>IF(OR(F2033="",G2033=""),"",F2033*G2033)</f>
        <v/>
      </c>
      <c r="I2033" s="33">
        <f>IF(B2033="","",SUMIF('Dispatch (Challan)'!$C$5:$C$6004,B2033,'Dispatch (Challan)'!$F$5:$F$6004))</f>
        <v/>
      </c>
      <c r="J2033" s="33">
        <f>IF(F2033="","",F2033-I2033)</f>
        <v/>
      </c>
      <c r="K2033" s="28">
        <f>IF(F2033="","",IF(I2033=0,"Pending",IF(I2033&gt;=F2033,"Completed","Partial")))</f>
        <v/>
      </c>
    </row>
    <row r="2034">
      <c r="A2034" s="31" t="n"/>
      <c r="B2034" s="26" t="n"/>
      <c r="C2034" s="26" t="n"/>
      <c r="D2034" s="26" t="n"/>
      <c r="E2034" s="26" t="n"/>
      <c r="F2034" s="27" t="n"/>
      <c r="G2034" s="28">
        <f>IFERROR(IF(E2034="","",VLOOKUP(E2034,'Setup - Mix Design'!$A$5:$I$504,9,0)),"")</f>
        <v/>
      </c>
      <c r="H2034" s="32">
        <f>IF(OR(F2034="",G2034=""),"",F2034*G2034)</f>
        <v/>
      </c>
      <c r="I2034" s="33">
        <f>IF(B2034="","",SUMIF('Dispatch (Challan)'!$C$5:$C$6004,B2034,'Dispatch (Challan)'!$F$5:$F$6004))</f>
        <v/>
      </c>
      <c r="J2034" s="33">
        <f>IF(F2034="","",F2034-I2034)</f>
        <v/>
      </c>
      <c r="K2034" s="28">
        <f>IF(F2034="","",IF(I2034=0,"Pending",IF(I2034&gt;=F2034,"Completed","Partial")))</f>
        <v/>
      </c>
    </row>
    <row r="2035">
      <c r="A2035" s="31" t="n"/>
      <c r="B2035" s="26" t="n"/>
      <c r="C2035" s="26" t="n"/>
      <c r="D2035" s="26" t="n"/>
      <c r="E2035" s="26" t="n"/>
      <c r="F2035" s="27" t="n"/>
      <c r="G2035" s="28">
        <f>IFERROR(IF(E2035="","",VLOOKUP(E2035,'Setup - Mix Design'!$A$5:$I$504,9,0)),"")</f>
        <v/>
      </c>
      <c r="H2035" s="32">
        <f>IF(OR(F2035="",G2035=""),"",F2035*G2035)</f>
        <v/>
      </c>
      <c r="I2035" s="33">
        <f>IF(B2035="","",SUMIF('Dispatch (Challan)'!$C$5:$C$6004,B2035,'Dispatch (Challan)'!$F$5:$F$6004))</f>
        <v/>
      </c>
      <c r="J2035" s="33">
        <f>IF(F2035="","",F2035-I2035)</f>
        <v/>
      </c>
      <c r="K2035" s="28">
        <f>IF(F2035="","",IF(I2035=0,"Pending",IF(I2035&gt;=F2035,"Completed","Partial")))</f>
        <v/>
      </c>
    </row>
    <row r="2036">
      <c r="A2036" s="31" t="n"/>
      <c r="B2036" s="26" t="n"/>
      <c r="C2036" s="26" t="n"/>
      <c r="D2036" s="26" t="n"/>
      <c r="E2036" s="26" t="n"/>
      <c r="F2036" s="27" t="n"/>
      <c r="G2036" s="28">
        <f>IFERROR(IF(E2036="","",VLOOKUP(E2036,'Setup - Mix Design'!$A$5:$I$504,9,0)),"")</f>
        <v/>
      </c>
      <c r="H2036" s="32">
        <f>IF(OR(F2036="",G2036=""),"",F2036*G2036)</f>
        <v/>
      </c>
      <c r="I2036" s="33">
        <f>IF(B2036="","",SUMIF('Dispatch (Challan)'!$C$5:$C$6004,B2036,'Dispatch (Challan)'!$F$5:$F$6004))</f>
        <v/>
      </c>
      <c r="J2036" s="33">
        <f>IF(F2036="","",F2036-I2036)</f>
        <v/>
      </c>
      <c r="K2036" s="28">
        <f>IF(F2036="","",IF(I2036=0,"Pending",IF(I2036&gt;=F2036,"Completed","Partial")))</f>
        <v/>
      </c>
    </row>
    <row r="2037">
      <c r="A2037" s="31" t="n"/>
      <c r="B2037" s="26" t="n"/>
      <c r="C2037" s="26" t="n"/>
      <c r="D2037" s="26" t="n"/>
      <c r="E2037" s="26" t="n"/>
      <c r="F2037" s="27" t="n"/>
      <c r="G2037" s="28">
        <f>IFERROR(IF(E2037="","",VLOOKUP(E2037,'Setup - Mix Design'!$A$5:$I$504,9,0)),"")</f>
        <v/>
      </c>
      <c r="H2037" s="32">
        <f>IF(OR(F2037="",G2037=""),"",F2037*G2037)</f>
        <v/>
      </c>
      <c r="I2037" s="33">
        <f>IF(B2037="","",SUMIF('Dispatch (Challan)'!$C$5:$C$6004,B2037,'Dispatch (Challan)'!$F$5:$F$6004))</f>
        <v/>
      </c>
      <c r="J2037" s="33">
        <f>IF(F2037="","",F2037-I2037)</f>
        <v/>
      </c>
      <c r="K2037" s="28">
        <f>IF(F2037="","",IF(I2037=0,"Pending",IF(I2037&gt;=F2037,"Completed","Partial")))</f>
        <v/>
      </c>
    </row>
    <row r="2038">
      <c r="A2038" s="31" t="n"/>
      <c r="B2038" s="26" t="n"/>
      <c r="C2038" s="26" t="n"/>
      <c r="D2038" s="26" t="n"/>
      <c r="E2038" s="26" t="n"/>
      <c r="F2038" s="27" t="n"/>
      <c r="G2038" s="28">
        <f>IFERROR(IF(E2038="","",VLOOKUP(E2038,'Setup - Mix Design'!$A$5:$I$504,9,0)),"")</f>
        <v/>
      </c>
      <c r="H2038" s="32">
        <f>IF(OR(F2038="",G2038=""),"",F2038*G2038)</f>
        <v/>
      </c>
      <c r="I2038" s="33">
        <f>IF(B2038="","",SUMIF('Dispatch (Challan)'!$C$5:$C$6004,B2038,'Dispatch (Challan)'!$F$5:$F$6004))</f>
        <v/>
      </c>
      <c r="J2038" s="33">
        <f>IF(F2038="","",F2038-I2038)</f>
        <v/>
      </c>
      <c r="K2038" s="28">
        <f>IF(F2038="","",IF(I2038=0,"Pending",IF(I2038&gt;=F2038,"Completed","Partial")))</f>
        <v/>
      </c>
    </row>
    <row r="2039">
      <c r="A2039" s="31" t="n"/>
      <c r="B2039" s="26" t="n"/>
      <c r="C2039" s="26" t="n"/>
      <c r="D2039" s="26" t="n"/>
      <c r="E2039" s="26" t="n"/>
      <c r="F2039" s="27" t="n"/>
      <c r="G2039" s="28">
        <f>IFERROR(IF(E2039="","",VLOOKUP(E2039,'Setup - Mix Design'!$A$5:$I$504,9,0)),"")</f>
        <v/>
      </c>
      <c r="H2039" s="32">
        <f>IF(OR(F2039="",G2039=""),"",F2039*G2039)</f>
        <v/>
      </c>
      <c r="I2039" s="33">
        <f>IF(B2039="","",SUMIF('Dispatch (Challan)'!$C$5:$C$6004,B2039,'Dispatch (Challan)'!$F$5:$F$6004))</f>
        <v/>
      </c>
      <c r="J2039" s="33">
        <f>IF(F2039="","",F2039-I2039)</f>
        <v/>
      </c>
      <c r="K2039" s="28">
        <f>IF(F2039="","",IF(I2039=0,"Pending",IF(I2039&gt;=F2039,"Completed","Partial")))</f>
        <v/>
      </c>
    </row>
    <row r="2040">
      <c r="A2040" s="31" t="n"/>
      <c r="B2040" s="26" t="n"/>
      <c r="C2040" s="26" t="n"/>
      <c r="D2040" s="26" t="n"/>
      <c r="E2040" s="26" t="n"/>
      <c r="F2040" s="27" t="n"/>
      <c r="G2040" s="28">
        <f>IFERROR(IF(E2040="","",VLOOKUP(E2040,'Setup - Mix Design'!$A$5:$I$504,9,0)),"")</f>
        <v/>
      </c>
      <c r="H2040" s="32">
        <f>IF(OR(F2040="",G2040=""),"",F2040*G2040)</f>
        <v/>
      </c>
      <c r="I2040" s="33">
        <f>IF(B2040="","",SUMIF('Dispatch (Challan)'!$C$5:$C$6004,B2040,'Dispatch (Challan)'!$F$5:$F$6004))</f>
        <v/>
      </c>
      <c r="J2040" s="33">
        <f>IF(F2040="","",F2040-I2040)</f>
        <v/>
      </c>
      <c r="K2040" s="28">
        <f>IF(F2040="","",IF(I2040=0,"Pending",IF(I2040&gt;=F2040,"Completed","Partial")))</f>
        <v/>
      </c>
    </row>
    <row r="2041">
      <c r="A2041" s="31" t="n"/>
      <c r="B2041" s="26" t="n"/>
      <c r="C2041" s="26" t="n"/>
      <c r="D2041" s="26" t="n"/>
      <c r="E2041" s="26" t="n"/>
      <c r="F2041" s="27" t="n"/>
      <c r="G2041" s="28">
        <f>IFERROR(IF(E2041="","",VLOOKUP(E2041,'Setup - Mix Design'!$A$5:$I$504,9,0)),"")</f>
        <v/>
      </c>
      <c r="H2041" s="32">
        <f>IF(OR(F2041="",G2041=""),"",F2041*G2041)</f>
        <v/>
      </c>
      <c r="I2041" s="33">
        <f>IF(B2041="","",SUMIF('Dispatch (Challan)'!$C$5:$C$6004,B2041,'Dispatch (Challan)'!$F$5:$F$6004))</f>
        <v/>
      </c>
      <c r="J2041" s="33">
        <f>IF(F2041="","",F2041-I2041)</f>
        <v/>
      </c>
      <c r="K2041" s="28">
        <f>IF(F2041="","",IF(I2041=0,"Pending",IF(I2041&gt;=F2041,"Completed","Partial")))</f>
        <v/>
      </c>
    </row>
    <row r="2042">
      <c r="A2042" s="31" t="n"/>
      <c r="B2042" s="26" t="n"/>
      <c r="C2042" s="26" t="n"/>
      <c r="D2042" s="26" t="n"/>
      <c r="E2042" s="26" t="n"/>
      <c r="F2042" s="27" t="n"/>
      <c r="G2042" s="28">
        <f>IFERROR(IF(E2042="","",VLOOKUP(E2042,'Setup - Mix Design'!$A$5:$I$504,9,0)),"")</f>
        <v/>
      </c>
      <c r="H2042" s="32">
        <f>IF(OR(F2042="",G2042=""),"",F2042*G2042)</f>
        <v/>
      </c>
      <c r="I2042" s="33">
        <f>IF(B2042="","",SUMIF('Dispatch (Challan)'!$C$5:$C$6004,B2042,'Dispatch (Challan)'!$F$5:$F$6004))</f>
        <v/>
      </c>
      <c r="J2042" s="33">
        <f>IF(F2042="","",F2042-I2042)</f>
        <v/>
      </c>
      <c r="K2042" s="28">
        <f>IF(F2042="","",IF(I2042=0,"Pending",IF(I2042&gt;=F2042,"Completed","Partial")))</f>
        <v/>
      </c>
    </row>
    <row r="2043">
      <c r="A2043" s="31" t="n"/>
      <c r="B2043" s="26" t="n"/>
      <c r="C2043" s="26" t="n"/>
      <c r="D2043" s="26" t="n"/>
      <c r="E2043" s="26" t="n"/>
      <c r="F2043" s="27" t="n"/>
      <c r="G2043" s="28">
        <f>IFERROR(IF(E2043="","",VLOOKUP(E2043,'Setup - Mix Design'!$A$5:$I$504,9,0)),"")</f>
        <v/>
      </c>
      <c r="H2043" s="32">
        <f>IF(OR(F2043="",G2043=""),"",F2043*G2043)</f>
        <v/>
      </c>
      <c r="I2043" s="33">
        <f>IF(B2043="","",SUMIF('Dispatch (Challan)'!$C$5:$C$6004,B2043,'Dispatch (Challan)'!$F$5:$F$6004))</f>
        <v/>
      </c>
      <c r="J2043" s="33">
        <f>IF(F2043="","",F2043-I2043)</f>
        <v/>
      </c>
      <c r="K2043" s="28">
        <f>IF(F2043="","",IF(I2043=0,"Pending",IF(I2043&gt;=F2043,"Completed","Partial")))</f>
        <v/>
      </c>
    </row>
    <row r="2044">
      <c r="A2044" s="31" t="n"/>
      <c r="B2044" s="26" t="n"/>
      <c r="C2044" s="26" t="n"/>
      <c r="D2044" s="26" t="n"/>
      <c r="E2044" s="26" t="n"/>
      <c r="F2044" s="27" t="n"/>
      <c r="G2044" s="28">
        <f>IFERROR(IF(E2044="","",VLOOKUP(E2044,'Setup - Mix Design'!$A$5:$I$504,9,0)),"")</f>
        <v/>
      </c>
      <c r="H2044" s="32">
        <f>IF(OR(F2044="",G2044=""),"",F2044*G2044)</f>
        <v/>
      </c>
      <c r="I2044" s="33">
        <f>IF(B2044="","",SUMIF('Dispatch (Challan)'!$C$5:$C$6004,B2044,'Dispatch (Challan)'!$F$5:$F$6004))</f>
        <v/>
      </c>
      <c r="J2044" s="33">
        <f>IF(F2044="","",F2044-I2044)</f>
        <v/>
      </c>
      <c r="K2044" s="28">
        <f>IF(F2044="","",IF(I2044=0,"Pending",IF(I2044&gt;=F2044,"Completed","Partial")))</f>
        <v/>
      </c>
    </row>
    <row r="2045">
      <c r="A2045" s="31" t="n"/>
      <c r="B2045" s="26" t="n"/>
      <c r="C2045" s="26" t="n"/>
      <c r="D2045" s="26" t="n"/>
      <c r="E2045" s="26" t="n"/>
      <c r="F2045" s="27" t="n"/>
      <c r="G2045" s="28">
        <f>IFERROR(IF(E2045="","",VLOOKUP(E2045,'Setup - Mix Design'!$A$5:$I$504,9,0)),"")</f>
        <v/>
      </c>
      <c r="H2045" s="32">
        <f>IF(OR(F2045="",G2045=""),"",F2045*G2045)</f>
        <v/>
      </c>
      <c r="I2045" s="33">
        <f>IF(B2045="","",SUMIF('Dispatch (Challan)'!$C$5:$C$6004,B2045,'Dispatch (Challan)'!$F$5:$F$6004))</f>
        <v/>
      </c>
      <c r="J2045" s="33">
        <f>IF(F2045="","",F2045-I2045)</f>
        <v/>
      </c>
      <c r="K2045" s="28">
        <f>IF(F2045="","",IF(I2045=0,"Pending",IF(I2045&gt;=F2045,"Completed","Partial")))</f>
        <v/>
      </c>
    </row>
    <row r="2046">
      <c r="A2046" s="31" t="n"/>
      <c r="B2046" s="26" t="n"/>
      <c r="C2046" s="26" t="n"/>
      <c r="D2046" s="26" t="n"/>
      <c r="E2046" s="26" t="n"/>
      <c r="F2046" s="27" t="n"/>
      <c r="G2046" s="28">
        <f>IFERROR(IF(E2046="","",VLOOKUP(E2046,'Setup - Mix Design'!$A$5:$I$504,9,0)),"")</f>
        <v/>
      </c>
      <c r="H2046" s="32">
        <f>IF(OR(F2046="",G2046=""),"",F2046*G2046)</f>
        <v/>
      </c>
      <c r="I2046" s="33">
        <f>IF(B2046="","",SUMIF('Dispatch (Challan)'!$C$5:$C$6004,B2046,'Dispatch (Challan)'!$F$5:$F$6004))</f>
        <v/>
      </c>
      <c r="J2046" s="33">
        <f>IF(F2046="","",F2046-I2046)</f>
        <v/>
      </c>
      <c r="K2046" s="28">
        <f>IF(F2046="","",IF(I2046=0,"Pending",IF(I2046&gt;=F2046,"Completed","Partial")))</f>
        <v/>
      </c>
    </row>
    <row r="2047">
      <c r="A2047" s="31" t="n"/>
      <c r="B2047" s="26" t="n"/>
      <c r="C2047" s="26" t="n"/>
      <c r="D2047" s="26" t="n"/>
      <c r="E2047" s="26" t="n"/>
      <c r="F2047" s="27" t="n"/>
      <c r="G2047" s="28">
        <f>IFERROR(IF(E2047="","",VLOOKUP(E2047,'Setup - Mix Design'!$A$5:$I$504,9,0)),"")</f>
        <v/>
      </c>
      <c r="H2047" s="32">
        <f>IF(OR(F2047="",G2047=""),"",F2047*G2047)</f>
        <v/>
      </c>
      <c r="I2047" s="33">
        <f>IF(B2047="","",SUMIF('Dispatch (Challan)'!$C$5:$C$6004,B2047,'Dispatch (Challan)'!$F$5:$F$6004))</f>
        <v/>
      </c>
      <c r="J2047" s="33">
        <f>IF(F2047="","",F2047-I2047)</f>
        <v/>
      </c>
      <c r="K2047" s="28">
        <f>IF(F2047="","",IF(I2047=0,"Pending",IF(I2047&gt;=F2047,"Completed","Partial")))</f>
        <v/>
      </c>
    </row>
    <row r="2048">
      <c r="A2048" s="31" t="n"/>
      <c r="B2048" s="26" t="n"/>
      <c r="C2048" s="26" t="n"/>
      <c r="D2048" s="26" t="n"/>
      <c r="E2048" s="26" t="n"/>
      <c r="F2048" s="27" t="n"/>
      <c r="G2048" s="28">
        <f>IFERROR(IF(E2048="","",VLOOKUP(E2048,'Setup - Mix Design'!$A$5:$I$504,9,0)),"")</f>
        <v/>
      </c>
      <c r="H2048" s="32">
        <f>IF(OR(F2048="",G2048=""),"",F2048*G2048)</f>
        <v/>
      </c>
      <c r="I2048" s="33">
        <f>IF(B2048="","",SUMIF('Dispatch (Challan)'!$C$5:$C$6004,B2048,'Dispatch (Challan)'!$F$5:$F$6004))</f>
        <v/>
      </c>
      <c r="J2048" s="33">
        <f>IF(F2048="","",F2048-I2048)</f>
        <v/>
      </c>
      <c r="K2048" s="28">
        <f>IF(F2048="","",IF(I2048=0,"Pending",IF(I2048&gt;=F2048,"Completed","Partial")))</f>
        <v/>
      </c>
    </row>
    <row r="2049">
      <c r="A2049" s="31" t="n"/>
      <c r="B2049" s="26" t="n"/>
      <c r="C2049" s="26" t="n"/>
      <c r="D2049" s="26" t="n"/>
      <c r="E2049" s="26" t="n"/>
      <c r="F2049" s="27" t="n"/>
      <c r="G2049" s="28">
        <f>IFERROR(IF(E2049="","",VLOOKUP(E2049,'Setup - Mix Design'!$A$5:$I$504,9,0)),"")</f>
        <v/>
      </c>
      <c r="H2049" s="32">
        <f>IF(OR(F2049="",G2049=""),"",F2049*G2049)</f>
        <v/>
      </c>
      <c r="I2049" s="33">
        <f>IF(B2049="","",SUMIF('Dispatch (Challan)'!$C$5:$C$6004,B2049,'Dispatch (Challan)'!$F$5:$F$6004))</f>
        <v/>
      </c>
      <c r="J2049" s="33">
        <f>IF(F2049="","",F2049-I2049)</f>
        <v/>
      </c>
      <c r="K2049" s="28">
        <f>IF(F2049="","",IF(I2049=0,"Pending",IF(I2049&gt;=F2049,"Completed","Partial")))</f>
        <v/>
      </c>
    </row>
    <row r="2050">
      <c r="A2050" s="31" t="n"/>
      <c r="B2050" s="26" t="n"/>
      <c r="C2050" s="26" t="n"/>
      <c r="D2050" s="26" t="n"/>
      <c r="E2050" s="26" t="n"/>
      <c r="F2050" s="27" t="n"/>
      <c r="G2050" s="28">
        <f>IFERROR(IF(E2050="","",VLOOKUP(E2050,'Setup - Mix Design'!$A$5:$I$504,9,0)),"")</f>
        <v/>
      </c>
      <c r="H2050" s="32">
        <f>IF(OR(F2050="",G2050=""),"",F2050*G2050)</f>
        <v/>
      </c>
      <c r="I2050" s="33">
        <f>IF(B2050="","",SUMIF('Dispatch (Challan)'!$C$5:$C$6004,B2050,'Dispatch (Challan)'!$F$5:$F$6004))</f>
        <v/>
      </c>
      <c r="J2050" s="33">
        <f>IF(F2050="","",F2050-I2050)</f>
        <v/>
      </c>
      <c r="K2050" s="28">
        <f>IF(F2050="","",IF(I2050=0,"Pending",IF(I2050&gt;=F2050,"Completed","Partial")))</f>
        <v/>
      </c>
    </row>
    <row r="2051">
      <c r="A2051" s="31" t="n"/>
      <c r="B2051" s="26" t="n"/>
      <c r="C2051" s="26" t="n"/>
      <c r="D2051" s="26" t="n"/>
      <c r="E2051" s="26" t="n"/>
      <c r="F2051" s="27" t="n"/>
      <c r="G2051" s="28">
        <f>IFERROR(IF(E2051="","",VLOOKUP(E2051,'Setup - Mix Design'!$A$5:$I$504,9,0)),"")</f>
        <v/>
      </c>
      <c r="H2051" s="32">
        <f>IF(OR(F2051="",G2051=""),"",F2051*G2051)</f>
        <v/>
      </c>
      <c r="I2051" s="33">
        <f>IF(B2051="","",SUMIF('Dispatch (Challan)'!$C$5:$C$6004,B2051,'Dispatch (Challan)'!$F$5:$F$6004))</f>
        <v/>
      </c>
      <c r="J2051" s="33">
        <f>IF(F2051="","",F2051-I2051)</f>
        <v/>
      </c>
      <c r="K2051" s="28">
        <f>IF(F2051="","",IF(I2051=0,"Pending",IF(I2051&gt;=F2051,"Completed","Partial")))</f>
        <v/>
      </c>
    </row>
    <row r="2052">
      <c r="A2052" s="31" t="n"/>
      <c r="B2052" s="26" t="n"/>
      <c r="C2052" s="26" t="n"/>
      <c r="D2052" s="26" t="n"/>
      <c r="E2052" s="26" t="n"/>
      <c r="F2052" s="27" t="n"/>
      <c r="G2052" s="28">
        <f>IFERROR(IF(E2052="","",VLOOKUP(E2052,'Setup - Mix Design'!$A$5:$I$504,9,0)),"")</f>
        <v/>
      </c>
      <c r="H2052" s="32">
        <f>IF(OR(F2052="",G2052=""),"",F2052*G2052)</f>
        <v/>
      </c>
      <c r="I2052" s="33">
        <f>IF(B2052="","",SUMIF('Dispatch (Challan)'!$C$5:$C$6004,B2052,'Dispatch (Challan)'!$F$5:$F$6004))</f>
        <v/>
      </c>
      <c r="J2052" s="33">
        <f>IF(F2052="","",F2052-I2052)</f>
        <v/>
      </c>
      <c r="K2052" s="28">
        <f>IF(F2052="","",IF(I2052=0,"Pending",IF(I2052&gt;=F2052,"Completed","Partial")))</f>
        <v/>
      </c>
    </row>
    <row r="2053">
      <c r="A2053" s="31" t="n"/>
      <c r="B2053" s="26" t="n"/>
      <c r="C2053" s="26" t="n"/>
      <c r="D2053" s="26" t="n"/>
      <c r="E2053" s="26" t="n"/>
      <c r="F2053" s="27" t="n"/>
      <c r="G2053" s="28">
        <f>IFERROR(IF(E2053="","",VLOOKUP(E2053,'Setup - Mix Design'!$A$5:$I$504,9,0)),"")</f>
        <v/>
      </c>
      <c r="H2053" s="32">
        <f>IF(OR(F2053="",G2053=""),"",F2053*G2053)</f>
        <v/>
      </c>
      <c r="I2053" s="33">
        <f>IF(B2053="","",SUMIF('Dispatch (Challan)'!$C$5:$C$6004,B2053,'Dispatch (Challan)'!$F$5:$F$6004))</f>
        <v/>
      </c>
      <c r="J2053" s="33">
        <f>IF(F2053="","",F2053-I2053)</f>
        <v/>
      </c>
      <c r="K2053" s="28">
        <f>IF(F2053="","",IF(I2053=0,"Pending",IF(I2053&gt;=F2053,"Completed","Partial")))</f>
        <v/>
      </c>
    </row>
    <row r="2054">
      <c r="A2054" s="31" t="n"/>
      <c r="B2054" s="26" t="n"/>
      <c r="C2054" s="26" t="n"/>
      <c r="D2054" s="26" t="n"/>
      <c r="E2054" s="26" t="n"/>
      <c r="F2054" s="27" t="n"/>
      <c r="G2054" s="28">
        <f>IFERROR(IF(E2054="","",VLOOKUP(E2054,'Setup - Mix Design'!$A$5:$I$504,9,0)),"")</f>
        <v/>
      </c>
      <c r="H2054" s="32">
        <f>IF(OR(F2054="",G2054=""),"",F2054*G2054)</f>
        <v/>
      </c>
      <c r="I2054" s="33">
        <f>IF(B2054="","",SUMIF('Dispatch (Challan)'!$C$5:$C$6004,B2054,'Dispatch (Challan)'!$F$5:$F$6004))</f>
        <v/>
      </c>
      <c r="J2054" s="33">
        <f>IF(F2054="","",F2054-I2054)</f>
        <v/>
      </c>
      <c r="K2054" s="28">
        <f>IF(F2054="","",IF(I2054=0,"Pending",IF(I2054&gt;=F2054,"Completed","Partial")))</f>
        <v/>
      </c>
    </row>
    <row r="2055">
      <c r="A2055" s="31" t="n"/>
      <c r="B2055" s="26" t="n"/>
      <c r="C2055" s="26" t="n"/>
      <c r="D2055" s="26" t="n"/>
      <c r="E2055" s="26" t="n"/>
      <c r="F2055" s="27" t="n"/>
      <c r="G2055" s="28">
        <f>IFERROR(IF(E2055="","",VLOOKUP(E2055,'Setup - Mix Design'!$A$5:$I$504,9,0)),"")</f>
        <v/>
      </c>
      <c r="H2055" s="32">
        <f>IF(OR(F2055="",G2055=""),"",F2055*G2055)</f>
        <v/>
      </c>
      <c r="I2055" s="33">
        <f>IF(B2055="","",SUMIF('Dispatch (Challan)'!$C$5:$C$6004,B2055,'Dispatch (Challan)'!$F$5:$F$6004))</f>
        <v/>
      </c>
      <c r="J2055" s="33">
        <f>IF(F2055="","",F2055-I2055)</f>
        <v/>
      </c>
      <c r="K2055" s="28">
        <f>IF(F2055="","",IF(I2055=0,"Pending",IF(I2055&gt;=F2055,"Completed","Partial")))</f>
        <v/>
      </c>
    </row>
    <row r="2056">
      <c r="A2056" s="31" t="n"/>
      <c r="B2056" s="26" t="n"/>
      <c r="C2056" s="26" t="n"/>
      <c r="D2056" s="26" t="n"/>
      <c r="E2056" s="26" t="n"/>
      <c r="F2056" s="27" t="n"/>
      <c r="G2056" s="28">
        <f>IFERROR(IF(E2056="","",VLOOKUP(E2056,'Setup - Mix Design'!$A$5:$I$504,9,0)),"")</f>
        <v/>
      </c>
      <c r="H2056" s="32">
        <f>IF(OR(F2056="",G2056=""),"",F2056*G2056)</f>
        <v/>
      </c>
      <c r="I2056" s="33">
        <f>IF(B2056="","",SUMIF('Dispatch (Challan)'!$C$5:$C$6004,B2056,'Dispatch (Challan)'!$F$5:$F$6004))</f>
        <v/>
      </c>
      <c r="J2056" s="33">
        <f>IF(F2056="","",F2056-I2056)</f>
        <v/>
      </c>
      <c r="K2056" s="28">
        <f>IF(F2056="","",IF(I2056=0,"Pending",IF(I2056&gt;=F2056,"Completed","Partial")))</f>
        <v/>
      </c>
    </row>
    <row r="2057">
      <c r="A2057" s="31" t="n"/>
      <c r="B2057" s="26" t="n"/>
      <c r="C2057" s="26" t="n"/>
      <c r="D2057" s="26" t="n"/>
      <c r="E2057" s="26" t="n"/>
      <c r="F2057" s="27" t="n"/>
      <c r="G2057" s="28">
        <f>IFERROR(IF(E2057="","",VLOOKUP(E2057,'Setup - Mix Design'!$A$5:$I$504,9,0)),"")</f>
        <v/>
      </c>
      <c r="H2057" s="32">
        <f>IF(OR(F2057="",G2057=""),"",F2057*G2057)</f>
        <v/>
      </c>
      <c r="I2057" s="33">
        <f>IF(B2057="","",SUMIF('Dispatch (Challan)'!$C$5:$C$6004,B2057,'Dispatch (Challan)'!$F$5:$F$6004))</f>
        <v/>
      </c>
      <c r="J2057" s="33">
        <f>IF(F2057="","",F2057-I2057)</f>
        <v/>
      </c>
      <c r="K2057" s="28">
        <f>IF(F2057="","",IF(I2057=0,"Pending",IF(I2057&gt;=F2057,"Completed","Partial")))</f>
        <v/>
      </c>
    </row>
    <row r="2058">
      <c r="A2058" s="31" t="n"/>
      <c r="B2058" s="26" t="n"/>
      <c r="C2058" s="26" t="n"/>
      <c r="D2058" s="26" t="n"/>
      <c r="E2058" s="26" t="n"/>
      <c r="F2058" s="27" t="n"/>
      <c r="G2058" s="28">
        <f>IFERROR(IF(E2058="","",VLOOKUP(E2058,'Setup - Mix Design'!$A$5:$I$504,9,0)),"")</f>
        <v/>
      </c>
      <c r="H2058" s="32">
        <f>IF(OR(F2058="",G2058=""),"",F2058*G2058)</f>
        <v/>
      </c>
      <c r="I2058" s="33">
        <f>IF(B2058="","",SUMIF('Dispatch (Challan)'!$C$5:$C$6004,B2058,'Dispatch (Challan)'!$F$5:$F$6004))</f>
        <v/>
      </c>
      <c r="J2058" s="33">
        <f>IF(F2058="","",F2058-I2058)</f>
        <v/>
      </c>
      <c r="K2058" s="28">
        <f>IF(F2058="","",IF(I2058=0,"Pending",IF(I2058&gt;=F2058,"Completed","Partial")))</f>
        <v/>
      </c>
    </row>
    <row r="2059">
      <c r="A2059" s="31" t="n"/>
      <c r="B2059" s="26" t="n"/>
      <c r="C2059" s="26" t="n"/>
      <c r="D2059" s="26" t="n"/>
      <c r="E2059" s="26" t="n"/>
      <c r="F2059" s="27" t="n"/>
      <c r="G2059" s="28">
        <f>IFERROR(IF(E2059="","",VLOOKUP(E2059,'Setup - Mix Design'!$A$5:$I$504,9,0)),"")</f>
        <v/>
      </c>
      <c r="H2059" s="32">
        <f>IF(OR(F2059="",G2059=""),"",F2059*G2059)</f>
        <v/>
      </c>
      <c r="I2059" s="33">
        <f>IF(B2059="","",SUMIF('Dispatch (Challan)'!$C$5:$C$6004,B2059,'Dispatch (Challan)'!$F$5:$F$6004))</f>
        <v/>
      </c>
      <c r="J2059" s="33">
        <f>IF(F2059="","",F2059-I2059)</f>
        <v/>
      </c>
      <c r="K2059" s="28">
        <f>IF(F2059="","",IF(I2059=0,"Pending",IF(I2059&gt;=F2059,"Completed","Partial")))</f>
        <v/>
      </c>
    </row>
    <row r="2060">
      <c r="A2060" s="31" t="n"/>
      <c r="B2060" s="26" t="n"/>
      <c r="C2060" s="26" t="n"/>
      <c r="D2060" s="26" t="n"/>
      <c r="E2060" s="26" t="n"/>
      <c r="F2060" s="27" t="n"/>
      <c r="G2060" s="28">
        <f>IFERROR(IF(E2060="","",VLOOKUP(E2060,'Setup - Mix Design'!$A$5:$I$504,9,0)),"")</f>
        <v/>
      </c>
      <c r="H2060" s="32">
        <f>IF(OR(F2060="",G2060=""),"",F2060*G2060)</f>
        <v/>
      </c>
      <c r="I2060" s="33">
        <f>IF(B2060="","",SUMIF('Dispatch (Challan)'!$C$5:$C$6004,B2060,'Dispatch (Challan)'!$F$5:$F$6004))</f>
        <v/>
      </c>
      <c r="J2060" s="33">
        <f>IF(F2060="","",F2060-I2060)</f>
        <v/>
      </c>
      <c r="K2060" s="28">
        <f>IF(F2060="","",IF(I2060=0,"Pending",IF(I2060&gt;=F2060,"Completed","Partial")))</f>
        <v/>
      </c>
    </row>
    <row r="2061">
      <c r="A2061" s="31" t="n"/>
      <c r="B2061" s="26" t="n"/>
      <c r="C2061" s="26" t="n"/>
      <c r="D2061" s="26" t="n"/>
      <c r="E2061" s="26" t="n"/>
      <c r="F2061" s="27" t="n"/>
      <c r="G2061" s="28">
        <f>IFERROR(IF(E2061="","",VLOOKUP(E2061,'Setup - Mix Design'!$A$5:$I$504,9,0)),"")</f>
        <v/>
      </c>
      <c r="H2061" s="32">
        <f>IF(OR(F2061="",G2061=""),"",F2061*G2061)</f>
        <v/>
      </c>
      <c r="I2061" s="33">
        <f>IF(B2061="","",SUMIF('Dispatch (Challan)'!$C$5:$C$6004,B2061,'Dispatch (Challan)'!$F$5:$F$6004))</f>
        <v/>
      </c>
      <c r="J2061" s="33">
        <f>IF(F2061="","",F2061-I2061)</f>
        <v/>
      </c>
      <c r="K2061" s="28">
        <f>IF(F2061="","",IF(I2061=0,"Pending",IF(I2061&gt;=F2061,"Completed","Partial")))</f>
        <v/>
      </c>
    </row>
    <row r="2062">
      <c r="A2062" s="31" t="n"/>
      <c r="B2062" s="26" t="n"/>
      <c r="C2062" s="26" t="n"/>
      <c r="D2062" s="26" t="n"/>
      <c r="E2062" s="26" t="n"/>
      <c r="F2062" s="27" t="n"/>
      <c r="G2062" s="28">
        <f>IFERROR(IF(E2062="","",VLOOKUP(E2062,'Setup - Mix Design'!$A$5:$I$504,9,0)),"")</f>
        <v/>
      </c>
      <c r="H2062" s="32">
        <f>IF(OR(F2062="",G2062=""),"",F2062*G2062)</f>
        <v/>
      </c>
      <c r="I2062" s="33">
        <f>IF(B2062="","",SUMIF('Dispatch (Challan)'!$C$5:$C$6004,B2062,'Dispatch (Challan)'!$F$5:$F$6004))</f>
        <v/>
      </c>
      <c r="J2062" s="33">
        <f>IF(F2062="","",F2062-I2062)</f>
        <v/>
      </c>
      <c r="K2062" s="28">
        <f>IF(F2062="","",IF(I2062=0,"Pending",IF(I2062&gt;=F2062,"Completed","Partial")))</f>
        <v/>
      </c>
    </row>
    <row r="2063">
      <c r="A2063" s="31" t="n"/>
      <c r="B2063" s="26" t="n"/>
      <c r="C2063" s="26" t="n"/>
      <c r="D2063" s="26" t="n"/>
      <c r="E2063" s="26" t="n"/>
      <c r="F2063" s="27" t="n"/>
      <c r="G2063" s="28">
        <f>IFERROR(IF(E2063="","",VLOOKUP(E2063,'Setup - Mix Design'!$A$5:$I$504,9,0)),"")</f>
        <v/>
      </c>
      <c r="H2063" s="32">
        <f>IF(OR(F2063="",G2063=""),"",F2063*G2063)</f>
        <v/>
      </c>
      <c r="I2063" s="33">
        <f>IF(B2063="","",SUMIF('Dispatch (Challan)'!$C$5:$C$6004,B2063,'Dispatch (Challan)'!$F$5:$F$6004))</f>
        <v/>
      </c>
      <c r="J2063" s="33">
        <f>IF(F2063="","",F2063-I2063)</f>
        <v/>
      </c>
      <c r="K2063" s="28">
        <f>IF(F2063="","",IF(I2063=0,"Pending",IF(I2063&gt;=F2063,"Completed","Partial")))</f>
        <v/>
      </c>
    </row>
    <row r="2064">
      <c r="A2064" s="31" t="n"/>
      <c r="B2064" s="26" t="n"/>
      <c r="C2064" s="26" t="n"/>
      <c r="D2064" s="26" t="n"/>
      <c r="E2064" s="26" t="n"/>
      <c r="F2064" s="27" t="n"/>
      <c r="G2064" s="28">
        <f>IFERROR(IF(E2064="","",VLOOKUP(E2064,'Setup - Mix Design'!$A$5:$I$504,9,0)),"")</f>
        <v/>
      </c>
      <c r="H2064" s="32">
        <f>IF(OR(F2064="",G2064=""),"",F2064*G2064)</f>
        <v/>
      </c>
      <c r="I2064" s="33">
        <f>IF(B2064="","",SUMIF('Dispatch (Challan)'!$C$5:$C$6004,B2064,'Dispatch (Challan)'!$F$5:$F$6004))</f>
        <v/>
      </c>
      <c r="J2064" s="33">
        <f>IF(F2064="","",F2064-I2064)</f>
        <v/>
      </c>
      <c r="K2064" s="28">
        <f>IF(F2064="","",IF(I2064=0,"Pending",IF(I2064&gt;=F2064,"Completed","Partial")))</f>
        <v/>
      </c>
    </row>
    <row r="2065">
      <c r="A2065" s="31" t="n"/>
      <c r="B2065" s="26" t="n"/>
      <c r="C2065" s="26" t="n"/>
      <c r="D2065" s="26" t="n"/>
      <c r="E2065" s="26" t="n"/>
      <c r="F2065" s="27" t="n"/>
      <c r="G2065" s="28">
        <f>IFERROR(IF(E2065="","",VLOOKUP(E2065,'Setup - Mix Design'!$A$5:$I$504,9,0)),"")</f>
        <v/>
      </c>
      <c r="H2065" s="32">
        <f>IF(OR(F2065="",G2065=""),"",F2065*G2065)</f>
        <v/>
      </c>
      <c r="I2065" s="33">
        <f>IF(B2065="","",SUMIF('Dispatch (Challan)'!$C$5:$C$6004,B2065,'Dispatch (Challan)'!$F$5:$F$6004))</f>
        <v/>
      </c>
      <c r="J2065" s="33">
        <f>IF(F2065="","",F2065-I2065)</f>
        <v/>
      </c>
      <c r="K2065" s="28">
        <f>IF(F2065="","",IF(I2065=0,"Pending",IF(I2065&gt;=F2065,"Completed","Partial")))</f>
        <v/>
      </c>
    </row>
    <row r="2066">
      <c r="A2066" s="31" t="n"/>
      <c r="B2066" s="26" t="n"/>
      <c r="C2066" s="26" t="n"/>
      <c r="D2066" s="26" t="n"/>
      <c r="E2066" s="26" t="n"/>
      <c r="F2066" s="27" t="n"/>
      <c r="G2066" s="28">
        <f>IFERROR(IF(E2066="","",VLOOKUP(E2066,'Setup - Mix Design'!$A$5:$I$504,9,0)),"")</f>
        <v/>
      </c>
      <c r="H2066" s="32">
        <f>IF(OR(F2066="",G2066=""),"",F2066*G2066)</f>
        <v/>
      </c>
      <c r="I2066" s="33">
        <f>IF(B2066="","",SUMIF('Dispatch (Challan)'!$C$5:$C$6004,B2066,'Dispatch (Challan)'!$F$5:$F$6004))</f>
        <v/>
      </c>
      <c r="J2066" s="33">
        <f>IF(F2066="","",F2066-I2066)</f>
        <v/>
      </c>
      <c r="K2066" s="28">
        <f>IF(F2066="","",IF(I2066=0,"Pending",IF(I2066&gt;=F2066,"Completed","Partial")))</f>
        <v/>
      </c>
    </row>
    <row r="2067">
      <c r="A2067" s="31" t="n"/>
      <c r="B2067" s="26" t="n"/>
      <c r="C2067" s="26" t="n"/>
      <c r="D2067" s="26" t="n"/>
      <c r="E2067" s="26" t="n"/>
      <c r="F2067" s="27" t="n"/>
      <c r="G2067" s="28">
        <f>IFERROR(IF(E2067="","",VLOOKUP(E2067,'Setup - Mix Design'!$A$5:$I$504,9,0)),"")</f>
        <v/>
      </c>
      <c r="H2067" s="32">
        <f>IF(OR(F2067="",G2067=""),"",F2067*G2067)</f>
        <v/>
      </c>
      <c r="I2067" s="33">
        <f>IF(B2067="","",SUMIF('Dispatch (Challan)'!$C$5:$C$6004,B2067,'Dispatch (Challan)'!$F$5:$F$6004))</f>
        <v/>
      </c>
      <c r="J2067" s="33">
        <f>IF(F2067="","",F2067-I2067)</f>
        <v/>
      </c>
      <c r="K2067" s="28">
        <f>IF(F2067="","",IF(I2067=0,"Pending",IF(I2067&gt;=F2067,"Completed","Partial")))</f>
        <v/>
      </c>
    </row>
    <row r="2068">
      <c r="A2068" s="31" t="n"/>
      <c r="B2068" s="26" t="n"/>
      <c r="C2068" s="26" t="n"/>
      <c r="D2068" s="26" t="n"/>
      <c r="E2068" s="26" t="n"/>
      <c r="F2068" s="27" t="n"/>
      <c r="G2068" s="28">
        <f>IFERROR(IF(E2068="","",VLOOKUP(E2068,'Setup - Mix Design'!$A$5:$I$504,9,0)),"")</f>
        <v/>
      </c>
      <c r="H2068" s="32">
        <f>IF(OR(F2068="",G2068=""),"",F2068*G2068)</f>
        <v/>
      </c>
      <c r="I2068" s="33">
        <f>IF(B2068="","",SUMIF('Dispatch (Challan)'!$C$5:$C$6004,B2068,'Dispatch (Challan)'!$F$5:$F$6004))</f>
        <v/>
      </c>
      <c r="J2068" s="33">
        <f>IF(F2068="","",F2068-I2068)</f>
        <v/>
      </c>
      <c r="K2068" s="28">
        <f>IF(F2068="","",IF(I2068=0,"Pending",IF(I2068&gt;=F2068,"Completed","Partial")))</f>
        <v/>
      </c>
    </row>
    <row r="2069">
      <c r="A2069" s="31" t="n"/>
      <c r="B2069" s="26" t="n"/>
      <c r="C2069" s="26" t="n"/>
      <c r="D2069" s="26" t="n"/>
      <c r="E2069" s="26" t="n"/>
      <c r="F2069" s="27" t="n"/>
      <c r="G2069" s="28">
        <f>IFERROR(IF(E2069="","",VLOOKUP(E2069,'Setup - Mix Design'!$A$5:$I$504,9,0)),"")</f>
        <v/>
      </c>
      <c r="H2069" s="32">
        <f>IF(OR(F2069="",G2069=""),"",F2069*G2069)</f>
        <v/>
      </c>
      <c r="I2069" s="33">
        <f>IF(B2069="","",SUMIF('Dispatch (Challan)'!$C$5:$C$6004,B2069,'Dispatch (Challan)'!$F$5:$F$6004))</f>
        <v/>
      </c>
      <c r="J2069" s="33">
        <f>IF(F2069="","",F2069-I2069)</f>
        <v/>
      </c>
      <c r="K2069" s="28">
        <f>IF(F2069="","",IF(I2069=0,"Pending",IF(I2069&gt;=F2069,"Completed","Partial")))</f>
        <v/>
      </c>
    </row>
    <row r="2070">
      <c r="A2070" s="31" t="n"/>
      <c r="B2070" s="26" t="n"/>
      <c r="C2070" s="26" t="n"/>
      <c r="D2070" s="26" t="n"/>
      <c r="E2070" s="26" t="n"/>
      <c r="F2070" s="27" t="n"/>
      <c r="G2070" s="28">
        <f>IFERROR(IF(E2070="","",VLOOKUP(E2070,'Setup - Mix Design'!$A$5:$I$504,9,0)),"")</f>
        <v/>
      </c>
      <c r="H2070" s="32">
        <f>IF(OR(F2070="",G2070=""),"",F2070*G2070)</f>
        <v/>
      </c>
      <c r="I2070" s="33">
        <f>IF(B2070="","",SUMIF('Dispatch (Challan)'!$C$5:$C$6004,B2070,'Dispatch (Challan)'!$F$5:$F$6004))</f>
        <v/>
      </c>
      <c r="J2070" s="33">
        <f>IF(F2070="","",F2070-I2070)</f>
        <v/>
      </c>
      <c r="K2070" s="28">
        <f>IF(F2070="","",IF(I2070=0,"Pending",IF(I2070&gt;=F2070,"Completed","Partial")))</f>
        <v/>
      </c>
    </row>
    <row r="2071">
      <c r="A2071" s="31" t="n"/>
      <c r="B2071" s="26" t="n"/>
      <c r="C2071" s="26" t="n"/>
      <c r="D2071" s="26" t="n"/>
      <c r="E2071" s="26" t="n"/>
      <c r="F2071" s="27" t="n"/>
      <c r="G2071" s="28">
        <f>IFERROR(IF(E2071="","",VLOOKUP(E2071,'Setup - Mix Design'!$A$5:$I$504,9,0)),"")</f>
        <v/>
      </c>
      <c r="H2071" s="32">
        <f>IF(OR(F2071="",G2071=""),"",F2071*G2071)</f>
        <v/>
      </c>
      <c r="I2071" s="33">
        <f>IF(B2071="","",SUMIF('Dispatch (Challan)'!$C$5:$C$6004,B2071,'Dispatch (Challan)'!$F$5:$F$6004))</f>
        <v/>
      </c>
      <c r="J2071" s="33">
        <f>IF(F2071="","",F2071-I2071)</f>
        <v/>
      </c>
      <c r="K2071" s="28">
        <f>IF(F2071="","",IF(I2071=0,"Pending",IF(I2071&gt;=F2071,"Completed","Partial")))</f>
        <v/>
      </c>
    </row>
    <row r="2072">
      <c r="A2072" s="31" t="n"/>
      <c r="B2072" s="26" t="n"/>
      <c r="C2072" s="26" t="n"/>
      <c r="D2072" s="26" t="n"/>
      <c r="E2072" s="26" t="n"/>
      <c r="F2072" s="27" t="n"/>
      <c r="G2072" s="28">
        <f>IFERROR(IF(E2072="","",VLOOKUP(E2072,'Setup - Mix Design'!$A$5:$I$504,9,0)),"")</f>
        <v/>
      </c>
      <c r="H2072" s="32">
        <f>IF(OR(F2072="",G2072=""),"",F2072*G2072)</f>
        <v/>
      </c>
      <c r="I2072" s="33">
        <f>IF(B2072="","",SUMIF('Dispatch (Challan)'!$C$5:$C$6004,B2072,'Dispatch (Challan)'!$F$5:$F$6004))</f>
        <v/>
      </c>
      <c r="J2072" s="33">
        <f>IF(F2072="","",F2072-I2072)</f>
        <v/>
      </c>
      <c r="K2072" s="28">
        <f>IF(F2072="","",IF(I2072=0,"Pending",IF(I2072&gt;=F2072,"Completed","Partial")))</f>
        <v/>
      </c>
    </row>
    <row r="2073">
      <c r="A2073" s="31" t="n"/>
      <c r="B2073" s="26" t="n"/>
      <c r="C2073" s="26" t="n"/>
      <c r="D2073" s="26" t="n"/>
      <c r="E2073" s="26" t="n"/>
      <c r="F2073" s="27" t="n"/>
      <c r="G2073" s="28">
        <f>IFERROR(IF(E2073="","",VLOOKUP(E2073,'Setup - Mix Design'!$A$5:$I$504,9,0)),"")</f>
        <v/>
      </c>
      <c r="H2073" s="32">
        <f>IF(OR(F2073="",G2073=""),"",F2073*G2073)</f>
        <v/>
      </c>
      <c r="I2073" s="33">
        <f>IF(B2073="","",SUMIF('Dispatch (Challan)'!$C$5:$C$6004,B2073,'Dispatch (Challan)'!$F$5:$F$6004))</f>
        <v/>
      </c>
      <c r="J2073" s="33">
        <f>IF(F2073="","",F2073-I2073)</f>
        <v/>
      </c>
      <c r="K2073" s="28">
        <f>IF(F2073="","",IF(I2073=0,"Pending",IF(I2073&gt;=F2073,"Completed","Partial")))</f>
        <v/>
      </c>
    </row>
    <row r="2074">
      <c r="A2074" s="31" t="n"/>
      <c r="B2074" s="26" t="n"/>
      <c r="C2074" s="26" t="n"/>
      <c r="D2074" s="26" t="n"/>
      <c r="E2074" s="26" t="n"/>
      <c r="F2074" s="27" t="n"/>
      <c r="G2074" s="28">
        <f>IFERROR(IF(E2074="","",VLOOKUP(E2074,'Setup - Mix Design'!$A$5:$I$504,9,0)),"")</f>
        <v/>
      </c>
      <c r="H2074" s="32">
        <f>IF(OR(F2074="",G2074=""),"",F2074*G2074)</f>
        <v/>
      </c>
      <c r="I2074" s="33">
        <f>IF(B2074="","",SUMIF('Dispatch (Challan)'!$C$5:$C$6004,B2074,'Dispatch (Challan)'!$F$5:$F$6004))</f>
        <v/>
      </c>
      <c r="J2074" s="33">
        <f>IF(F2074="","",F2074-I2074)</f>
        <v/>
      </c>
      <c r="K2074" s="28">
        <f>IF(F2074="","",IF(I2074=0,"Pending",IF(I2074&gt;=F2074,"Completed","Partial")))</f>
        <v/>
      </c>
    </row>
    <row r="2075">
      <c r="A2075" s="31" t="n"/>
      <c r="B2075" s="26" t="n"/>
      <c r="C2075" s="26" t="n"/>
      <c r="D2075" s="26" t="n"/>
      <c r="E2075" s="26" t="n"/>
      <c r="F2075" s="27" t="n"/>
      <c r="G2075" s="28">
        <f>IFERROR(IF(E2075="","",VLOOKUP(E2075,'Setup - Mix Design'!$A$5:$I$504,9,0)),"")</f>
        <v/>
      </c>
      <c r="H2075" s="32">
        <f>IF(OR(F2075="",G2075=""),"",F2075*G2075)</f>
        <v/>
      </c>
      <c r="I2075" s="33">
        <f>IF(B2075="","",SUMIF('Dispatch (Challan)'!$C$5:$C$6004,B2075,'Dispatch (Challan)'!$F$5:$F$6004))</f>
        <v/>
      </c>
      <c r="J2075" s="33">
        <f>IF(F2075="","",F2075-I2075)</f>
        <v/>
      </c>
      <c r="K2075" s="28">
        <f>IF(F2075="","",IF(I2075=0,"Pending",IF(I2075&gt;=F2075,"Completed","Partial")))</f>
        <v/>
      </c>
    </row>
    <row r="2076">
      <c r="A2076" s="31" t="n"/>
      <c r="B2076" s="26" t="n"/>
      <c r="C2076" s="26" t="n"/>
      <c r="D2076" s="26" t="n"/>
      <c r="E2076" s="26" t="n"/>
      <c r="F2076" s="27" t="n"/>
      <c r="G2076" s="28">
        <f>IFERROR(IF(E2076="","",VLOOKUP(E2076,'Setup - Mix Design'!$A$5:$I$504,9,0)),"")</f>
        <v/>
      </c>
      <c r="H2076" s="32">
        <f>IF(OR(F2076="",G2076=""),"",F2076*G2076)</f>
        <v/>
      </c>
      <c r="I2076" s="33">
        <f>IF(B2076="","",SUMIF('Dispatch (Challan)'!$C$5:$C$6004,B2076,'Dispatch (Challan)'!$F$5:$F$6004))</f>
        <v/>
      </c>
      <c r="J2076" s="33">
        <f>IF(F2076="","",F2076-I2076)</f>
        <v/>
      </c>
      <c r="K2076" s="28">
        <f>IF(F2076="","",IF(I2076=0,"Pending",IF(I2076&gt;=F2076,"Completed","Partial")))</f>
        <v/>
      </c>
    </row>
    <row r="2077">
      <c r="A2077" s="31" t="n"/>
      <c r="B2077" s="26" t="n"/>
      <c r="C2077" s="26" t="n"/>
      <c r="D2077" s="26" t="n"/>
      <c r="E2077" s="26" t="n"/>
      <c r="F2077" s="27" t="n"/>
      <c r="G2077" s="28">
        <f>IFERROR(IF(E2077="","",VLOOKUP(E2077,'Setup - Mix Design'!$A$5:$I$504,9,0)),"")</f>
        <v/>
      </c>
      <c r="H2077" s="32">
        <f>IF(OR(F2077="",G2077=""),"",F2077*G2077)</f>
        <v/>
      </c>
      <c r="I2077" s="33">
        <f>IF(B2077="","",SUMIF('Dispatch (Challan)'!$C$5:$C$6004,B2077,'Dispatch (Challan)'!$F$5:$F$6004))</f>
        <v/>
      </c>
      <c r="J2077" s="33">
        <f>IF(F2077="","",F2077-I2077)</f>
        <v/>
      </c>
      <c r="K2077" s="28">
        <f>IF(F2077="","",IF(I2077=0,"Pending",IF(I2077&gt;=F2077,"Completed","Partial")))</f>
        <v/>
      </c>
    </row>
    <row r="2078">
      <c r="A2078" s="31" t="n"/>
      <c r="B2078" s="26" t="n"/>
      <c r="C2078" s="26" t="n"/>
      <c r="D2078" s="26" t="n"/>
      <c r="E2078" s="26" t="n"/>
      <c r="F2078" s="27" t="n"/>
      <c r="G2078" s="28">
        <f>IFERROR(IF(E2078="","",VLOOKUP(E2078,'Setup - Mix Design'!$A$5:$I$504,9,0)),"")</f>
        <v/>
      </c>
      <c r="H2078" s="32">
        <f>IF(OR(F2078="",G2078=""),"",F2078*G2078)</f>
        <v/>
      </c>
      <c r="I2078" s="33">
        <f>IF(B2078="","",SUMIF('Dispatch (Challan)'!$C$5:$C$6004,B2078,'Dispatch (Challan)'!$F$5:$F$6004))</f>
        <v/>
      </c>
      <c r="J2078" s="33">
        <f>IF(F2078="","",F2078-I2078)</f>
        <v/>
      </c>
      <c r="K2078" s="28">
        <f>IF(F2078="","",IF(I2078=0,"Pending",IF(I2078&gt;=F2078,"Completed","Partial")))</f>
        <v/>
      </c>
    </row>
    <row r="2079">
      <c r="A2079" s="31" t="n"/>
      <c r="B2079" s="26" t="n"/>
      <c r="C2079" s="26" t="n"/>
      <c r="D2079" s="26" t="n"/>
      <c r="E2079" s="26" t="n"/>
      <c r="F2079" s="27" t="n"/>
      <c r="G2079" s="28">
        <f>IFERROR(IF(E2079="","",VLOOKUP(E2079,'Setup - Mix Design'!$A$5:$I$504,9,0)),"")</f>
        <v/>
      </c>
      <c r="H2079" s="32">
        <f>IF(OR(F2079="",G2079=""),"",F2079*G2079)</f>
        <v/>
      </c>
      <c r="I2079" s="33">
        <f>IF(B2079="","",SUMIF('Dispatch (Challan)'!$C$5:$C$6004,B2079,'Dispatch (Challan)'!$F$5:$F$6004))</f>
        <v/>
      </c>
      <c r="J2079" s="33">
        <f>IF(F2079="","",F2079-I2079)</f>
        <v/>
      </c>
      <c r="K2079" s="28">
        <f>IF(F2079="","",IF(I2079=0,"Pending",IF(I2079&gt;=F2079,"Completed","Partial")))</f>
        <v/>
      </c>
    </row>
    <row r="2080">
      <c r="A2080" s="31" t="n"/>
      <c r="B2080" s="26" t="n"/>
      <c r="C2080" s="26" t="n"/>
      <c r="D2080" s="26" t="n"/>
      <c r="E2080" s="26" t="n"/>
      <c r="F2080" s="27" t="n"/>
      <c r="G2080" s="28">
        <f>IFERROR(IF(E2080="","",VLOOKUP(E2080,'Setup - Mix Design'!$A$5:$I$504,9,0)),"")</f>
        <v/>
      </c>
      <c r="H2080" s="32">
        <f>IF(OR(F2080="",G2080=""),"",F2080*G2080)</f>
        <v/>
      </c>
      <c r="I2080" s="33">
        <f>IF(B2080="","",SUMIF('Dispatch (Challan)'!$C$5:$C$6004,B2080,'Dispatch (Challan)'!$F$5:$F$6004))</f>
        <v/>
      </c>
      <c r="J2080" s="33">
        <f>IF(F2080="","",F2080-I2080)</f>
        <v/>
      </c>
      <c r="K2080" s="28">
        <f>IF(F2080="","",IF(I2080=0,"Pending",IF(I2080&gt;=F2080,"Completed","Partial")))</f>
        <v/>
      </c>
    </row>
    <row r="2081">
      <c r="A2081" s="31" t="n"/>
      <c r="B2081" s="26" t="n"/>
      <c r="C2081" s="26" t="n"/>
      <c r="D2081" s="26" t="n"/>
      <c r="E2081" s="26" t="n"/>
      <c r="F2081" s="27" t="n"/>
      <c r="G2081" s="28">
        <f>IFERROR(IF(E2081="","",VLOOKUP(E2081,'Setup - Mix Design'!$A$5:$I$504,9,0)),"")</f>
        <v/>
      </c>
      <c r="H2081" s="32">
        <f>IF(OR(F2081="",G2081=""),"",F2081*G2081)</f>
        <v/>
      </c>
      <c r="I2081" s="33">
        <f>IF(B2081="","",SUMIF('Dispatch (Challan)'!$C$5:$C$6004,B2081,'Dispatch (Challan)'!$F$5:$F$6004))</f>
        <v/>
      </c>
      <c r="J2081" s="33">
        <f>IF(F2081="","",F2081-I2081)</f>
        <v/>
      </c>
      <c r="K2081" s="28">
        <f>IF(F2081="","",IF(I2081=0,"Pending",IF(I2081&gt;=F2081,"Completed","Partial")))</f>
        <v/>
      </c>
    </row>
    <row r="2082">
      <c r="A2082" s="31" t="n"/>
      <c r="B2082" s="26" t="n"/>
      <c r="C2082" s="26" t="n"/>
      <c r="D2082" s="26" t="n"/>
      <c r="E2082" s="26" t="n"/>
      <c r="F2082" s="27" t="n"/>
      <c r="G2082" s="28">
        <f>IFERROR(IF(E2082="","",VLOOKUP(E2082,'Setup - Mix Design'!$A$5:$I$504,9,0)),"")</f>
        <v/>
      </c>
      <c r="H2082" s="32">
        <f>IF(OR(F2082="",G2082=""),"",F2082*G2082)</f>
        <v/>
      </c>
      <c r="I2082" s="33">
        <f>IF(B2082="","",SUMIF('Dispatch (Challan)'!$C$5:$C$6004,B2082,'Dispatch (Challan)'!$F$5:$F$6004))</f>
        <v/>
      </c>
      <c r="J2082" s="33">
        <f>IF(F2082="","",F2082-I2082)</f>
        <v/>
      </c>
      <c r="K2082" s="28">
        <f>IF(F2082="","",IF(I2082=0,"Pending",IF(I2082&gt;=F2082,"Completed","Partial")))</f>
        <v/>
      </c>
    </row>
    <row r="2083">
      <c r="A2083" s="31" t="n"/>
      <c r="B2083" s="26" t="n"/>
      <c r="C2083" s="26" t="n"/>
      <c r="D2083" s="26" t="n"/>
      <c r="E2083" s="26" t="n"/>
      <c r="F2083" s="27" t="n"/>
      <c r="G2083" s="28">
        <f>IFERROR(IF(E2083="","",VLOOKUP(E2083,'Setup - Mix Design'!$A$5:$I$504,9,0)),"")</f>
        <v/>
      </c>
      <c r="H2083" s="32">
        <f>IF(OR(F2083="",G2083=""),"",F2083*G2083)</f>
        <v/>
      </c>
      <c r="I2083" s="33">
        <f>IF(B2083="","",SUMIF('Dispatch (Challan)'!$C$5:$C$6004,B2083,'Dispatch (Challan)'!$F$5:$F$6004))</f>
        <v/>
      </c>
      <c r="J2083" s="33">
        <f>IF(F2083="","",F2083-I2083)</f>
        <v/>
      </c>
      <c r="K2083" s="28">
        <f>IF(F2083="","",IF(I2083=0,"Pending",IF(I2083&gt;=F2083,"Completed","Partial")))</f>
        <v/>
      </c>
    </row>
    <row r="2084">
      <c r="A2084" s="31" t="n"/>
      <c r="B2084" s="26" t="n"/>
      <c r="C2084" s="26" t="n"/>
      <c r="D2084" s="26" t="n"/>
      <c r="E2084" s="26" t="n"/>
      <c r="F2084" s="27" t="n"/>
      <c r="G2084" s="28">
        <f>IFERROR(IF(E2084="","",VLOOKUP(E2084,'Setup - Mix Design'!$A$5:$I$504,9,0)),"")</f>
        <v/>
      </c>
      <c r="H2084" s="32">
        <f>IF(OR(F2084="",G2084=""),"",F2084*G2084)</f>
        <v/>
      </c>
      <c r="I2084" s="33">
        <f>IF(B2084="","",SUMIF('Dispatch (Challan)'!$C$5:$C$6004,B2084,'Dispatch (Challan)'!$F$5:$F$6004))</f>
        <v/>
      </c>
      <c r="J2084" s="33">
        <f>IF(F2084="","",F2084-I2084)</f>
        <v/>
      </c>
      <c r="K2084" s="28">
        <f>IF(F2084="","",IF(I2084=0,"Pending",IF(I2084&gt;=F2084,"Completed","Partial")))</f>
        <v/>
      </c>
    </row>
    <row r="2085">
      <c r="A2085" s="31" t="n"/>
      <c r="B2085" s="26" t="n"/>
      <c r="C2085" s="26" t="n"/>
      <c r="D2085" s="26" t="n"/>
      <c r="E2085" s="26" t="n"/>
      <c r="F2085" s="27" t="n"/>
      <c r="G2085" s="28">
        <f>IFERROR(IF(E2085="","",VLOOKUP(E2085,'Setup - Mix Design'!$A$5:$I$504,9,0)),"")</f>
        <v/>
      </c>
      <c r="H2085" s="32">
        <f>IF(OR(F2085="",G2085=""),"",F2085*G2085)</f>
        <v/>
      </c>
      <c r="I2085" s="33">
        <f>IF(B2085="","",SUMIF('Dispatch (Challan)'!$C$5:$C$6004,B2085,'Dispatch (Challan)'!$F$5:$F$6004))</f>
        <v/>
      </c>
      <c r="J2085" s="33">
        <f>IF(F2085="","",F2085-I2085)</f>
        <v/>
      </c>
      <c r="K2085" s="28">
        <f>IF(F2085="","",IF(I2085=0,"Pending",IF(I2085&gt;=F2085,"Completed","Partial")))</f>
        <v/>
      </c>
    </row>
    <row r="2086">
      <c r="A2086" s="31" t="n"/>
      <c r="B2086" s="26" t="n"/>
      <c r="C2086" s="26" t="n"/>
      <c r="D2086" s="26" t="n"/>
      <c r="E2086" s="26" t="n"/>
      <c r="F2086" s="27" t="n"/>
      <c r="G2086" s="28">
        <f>IFERROR(IF(E2086="","",VLOOKUP(E2086,'Setup - Mix Design'!$A$5:$I$504,9,0)),"")</f>
        <v/>
      </c>
      <c r="H2086" s="32">
        <f>IF(OR(F2086="",G2086=""),"",F2086*G2086)</f>
        <v/>
      </c>
      <c r="I2086" s="33">
        <f>IF(B2086="","",SUMIF('Dispatch (Challan)'!$C$5:$C$6004,B2086,'Dispatch (Challan)'!$F$5:$F$6004))</f>
        <v/>
      </c>
      <c r="J2086" s="33">
        <f>IF(F2086="","",F2086-I2086)</f>
        <v/>
      </c>
      <c r="K2086" s="28">
        <f>IF(F2086="","",IF(I2086=0,"Pending",IF(I2086&gt;=F2086,"Completed","Partial")))</f>
        <v/>
      </c>
    </row>
    <row r="2087">
      <c r="A2087" s="31" t="n"/>
      <c r="B2087" s="26" t="n"/>
      <c r="C2087" s="26" t="n"/>
      <c r="D2087" s="26" t="n"/>
      <c r="E2087" s="26" t="n"/>
      <c r="F2087" s="27" t="n"/>
      <c r="G2087" s="28">
        <f>IFERROR(IF(E2087="","",VLOOKUP(E2087,'Setup - Mix Design'!$A$5:$I$504,9,0)),"")</f>
        <v/>
      </c>
      <c r="H2087" s="32">
        <f>IF(OR(F2087="",G2087=""),"",F2087*G2087)</f>
        <v/>
      </c>
      <c r="I2087" s="33">
        <f>IF(B2087="","",SUMIF('Dispatch (Challan)'!$C$5:$C$6004,B2087,'Dispatch (Challan)'!$F$5:$F$6004))</f>
        <v/>
      </c>
      <c r="J2087" s="33">
        <f>IF(F2087="","",F2087-I2087)</f>
        <v/>
      </c>
      <c r="K2087" s="28">
        <f>IF(F2087="","",IF(I2087=0,"Pending",IF(I2087&gt;=F2087,"Completed","Partial")))</f>
        <v/>
      </c>
    </row>
    <row r="2088">
      <c r="A2088" s="31" t="n"/>
      <c r="B2088" s="26" t="n"/>
      <c r="C2088" s="26" t="n"/>
      <c r="D2088" s="26" t="n"/>
      <c r="E2088" s="26" t="n"/>
      <c r="F2088" s="27" t="n"/>
      <c r="G2088" s="28">
        <f>IFERROR(IF(E2088="","",VLOOKUP(E2088,'Setup - Mix Design'!$A$5:$I$504,9,0)),"")</f>
        <v/>
      </c>
      <c r="H2088" s="32">
        <f>IF(OR(F2088="",G2088=""),"",F2088*G2088)</f>
        <v/>
      </c>
      <c r="I2088" s="33">
        <f>IF(B2088="","",SUMIF('Dispatch (Challan)'!$C$5:$C$6004,B2088,'Dispatch (Challan)'!$F$5:$F$6004))</f>
        <v/>
      </c>
      <c r="J2088" s="33">
        <f>IF(F2088="","",F2088-I2088)</f>
        <v/>
      </c>
      <c r="K2088" s="28">
        <f>IF(F2088="","",IF(I2088=0,"Pending",IF(I2088&gt;=F2088,"Completed","Partial")))</f>
        <v/>
      </c>
    </row>
    <row r="2089">
      <c r="A2089" s="31" t="n"/>
      <c r="B2089" s="26" t="n"/>
      <c r="C2089" s="26" t="n"/>
      <c r="D2089" s="26" t="n"/>
      <c r="E2089" s="26" t="n"/>
      <c r="F2089" s="27" t="n"/>
      <c r="G2089" s="28">
        <f>IFERROR(IF(E2089="","",VLOOKUP(E2089,'Setup - Mix Design'!$A$5:$I$504,9,0)),"")</f>
        <v/>
      </c>
      <c r="H2089" s="32">
        <f>IF(OR(F2089="",G2089=""),"",F2089*G2089)</f>
        <v/>
      </c>
      <c r="I2089" s="33">
        <f>IF(B2089="","",SUMIF('Dispatch (Challan)'!$C$5:$C$6004,B2089,'Dispatch (Challan)'!$F$5:$F$6004))</f>
        <v/>
      </c>
      <c r="J2089" s="33">
        <f>IF(F2089="","",F2089-I2089)</f>
        <v/>
      </c>
      <c r="K2089" s="28">
        <f>IF(F2089="","",IF(I2089=0,"Pending",IF(I2089&gt;=F2089,"Completed","Partial")))</f>
        <v/>
      </c>
    </row>
    <row r="2090">
      <c r="A2090" s="31" t="n"/>
      <c r="B2090" s="26" t="n"/>
      <c r="C2090" s="26" t="n"/>
      <c r="D2090" s="26" t="n"/>
      <c r="E2090" s="26" t="n"/>
      <c r="F2090" s="27" t="n"/>
      <c r="G2090" s="28">
        <f>IFERROR(IF(E2090="","",VLOOKUP(E2090,'Setup - Mix Design'!$A$5:$I$504,9,0)),"")</f>
        <v/>
      </c>
      <c r="H2090" s="32">
        <f>IF(OR(F2090="",G2090=""),"",F2090*G2090)</f>
        <v/>
      </c>
      <c r="I2090" s="33">
        <f>IF(B2090="","",SUMIF('Dispatch (Challan)'!$C$5:$C$6004,B2090,'Dispatch (Challan)'!$F$5:$F$6004))</f>
        <v/>
      </c>
      <c r="J2090" s="33">
        <f>IF(F2090="","",F2090-I2090)</f>
        <v/>
      </c>
      <c r="K2090" s="28">
        <f>IF(F2090="","",IF(I2090=0,"Pending",IF(I2090&gt;=F2090,"Completed","Partial")))</f>
        <v/>
      </c>
    </row>
    <row r="2091">
      <c r="A2091" s="31" t="n"/>
      <c r="B2091" s="26" t="n"/>
      <c r="C2091" s="26" t="n"/>
      <c r="D2091" s="26" t="n"/>
      <c r="E2091" s="26" t="n"/>
      <c r="F2091" s="27" t="n"/>
      <c r="G2091" s="28">
        <f>IFERROR(IF(E2091="","",VLOOKUP(E2091,'Setup - Mix Design'!$A$5:$I$504,9,0)),"")</f>
        <v/>
      </c>
      <c r="H2091" s="32">
        <f>IF(OR(F2091="",G2091=""),"",F2091*G2091)</f>
        <v/>
      </c>
      <c r="I2091" s="33">
        <f>IF(B2091="","",SUMIF('Dispatch (Challan)'!$C$5:$C$6004,B2091,'Dispatch (Challan)'!$F$5:$F$6004))</f>
        <v/>
      </c>
      <c r="J2091" s="33">
        <f>IF(F2091="","",F2091-I2091)</f>
        <v/>
      </c>
      <c r="K2091" s="28">
        <f>IF(F2091="","",IF(I2091=0,"Pending",IF(I2091&gt;=F2091,"Completed","Partial")))</f>
        <v/>
      </c>
    </row>
    <row r="2092">
      <c r="A2092" s="31" t="n"/>
      <c r="B2092" s="26" t="n"/>
      <c r="C2092" s="26" t="n"/>
      <c r="D2092" s="26" t="n"/>
      <c r="E2092" s="26" t="n"/>
      <c r="F2092" s="27" t="n"/>
      <c r="G2092" s="28">
        <f>IFERROR(IF(E2092="","",VLOOKUP(E2092,'Setup - Mix Design'!$A$5:$I$504,9,0)),"")</f>
        <v/>
      </c>
      <c r="H2092" s="32">
        <f>IF(OR(F2092="",G2092=""),"",F2092*G2092)</f>
        <v/>
      </c>
      <c r="I2092" s="33">
        <f>IF(B2092="","",SUMIF('Dispatch (Challan)'!$C$5:$C$6004,B2092,'Dispatch (Challan)'!$F$5:$F$6004))</f>
        <v/>
      </c>
      <c r="J2092" s="33">
        <f>IF(F2092="","",F2092-I2092)</f>
        <v/>
      </c>
      <c r="K2092" s="28">
        <f>IF(F2092="","",IF(I2092=0,"Pending",IF(I2092&gt;=F2092,"Completed","Partial")))</f>
        <v/>
      </c>
    </row>
    <row r="2093">
      <c r="A2093" s="31" t="n"/>
      <c r="B2093" s="26" t="n"/>
      <c r="C2093" s="26" t="n"/>
      <c r="D2093" s="26" t="n"/>
      <c r="E2093" s="26" t="n"/>
      <c r="F2093" s="27" t="n"/>
      <c r="G2093" s="28">
        <f>IFERROR(IF(E2093="","",VLOOKUP(E2093,'Setup - Mix Design'!$A$5:$I$504,9,0)),"")</f>
        <v/>
      </c>
      <c r="H2093" s="32">
        <f>IF(OR(F2093="",G2093=""),"",F2093*G2093)</f>
        <v/>
      </c>
      <c r="I2093" s="33">
        <f>IF(B2093="","",SUMIF('Dispatch (Challan)'!$C$5:$C$6004,B2093,'Dispatch (Challan)'!$F$5:$F$6004))</f>
        <v/>
      </c>
      <c r="J2093" s="33">
        <f>IF(F2093="","",F2093-I2093)</f>
        <v/>
      </c>
      <c r="K2093" s="28">
        <f>IF(F2093="","",IF(I2093=0,"Pending",IF(I2093&gt;=F2093,"Completed","Partial")))</f>
        <v/>
      </c>
    </row>
    <row r="2094">
      <c r="A2094" s="31" t="n"/>
      <c r="B2094" s="26" t="n"/>
      <c r="C2094" s="26" t="n"/>
      <c r="D2094" s="26" t="n"/>
      <c r="E2094" s="26" t="n"/>
      <c r="F2094" s="27" t="n"/>
      <c r="G2094" s="28">
        <f>IFERROR(IF(E2094="","",VLOOKUP(E2094,'Setup - Mix Design'!$A$5:$I$504,9,0)),"")</f>
        <v/>
      </c>
      <c r="H2094" s="32">
        <f>IF(OR(F2094="",G2094=""),"",F2094*G2094)</f>
        <v/>
      </c>
      <c r="I2094" s="33">
        <f>IF(B2094="","",SUMIF('Dispatch (Challan)'!$C$5:$C$6004,B2094,'Dispatch (Challan)'!$F$5:$F$6004))</f>
        <v/>
      </c>
      <c r="J2094" s="33">
        <f>IF(F2094="","",F2094-I2094)</f>
        <v/>
      </c>
      <c r="K2094" s="28">
        <f>IF(F2094="","",IF(I2094=0,"Pending",IF(I2094&gt;=F2094,"Completed","Partial")))</f>
        <v/>
      </c>
    </row>
    <row r="2095">
      <c r="A2095" s="31" t="n"/>
      <c r="B2095" s="26" t="n"/>
      <c r="C2095" s="26" t="n"/>
      <c r="D2095" s="26" t="n"/>
      <c r="E2095" s="26" t="n"/>
      <c r="F2095" s="27" t="n"/>
      <c r="G2095" s="28">
        <f>IFERROR(IF(E2095="","",VLOOKUP(E2095,'Setup - Mix Design'!$A$5:$I$504,9,0)),"")</f>
        <v/>
      </c>
      <c r="H2095" s="32">
        <f>IF(OR(F2095="",G2095=""),"",F2095*G2095)</f>
        <v/>
      </c>
      <c r="I2095" s="33">
        <f>IF(B2095="","",SUMIF('Dispatch (Challan)'!$C$5:$C$6004,B2095,'Dispatch (Challan)'!$F$5:$F$6004))</f>
        <v/>
      </c>
      <c r="J2095" s="33">
        <f>IF(F2095="","",F2095-I2095)</f>
        <v/>
      </c>
      <c r="K2095" s="28">
        <f>IF(F2095="","",IF(I2095=0,"Pending",IF(I2095&gt;=F2095,"Completed","Partial")))</f>
        <v/>
      </c>
    </row>
    <row r="2096">
      <c r="A2096" s="31" t="n"/>
      <c r="B2096" s="26" t="n"/>
      <c r="C2096" s="26" t="n"/>
      <c r="D2096" s="26" t="n"/>
      <c r="E2096" s="26" t="n"/>
      <c r="F2096" s="27" t="n"/>
      <c r="G2096" s="28">
        <f>IFERROR(IF(E2096="","",VLOOKUP(E2096,'Setup - Mix Design'!$A$5:$I$504,9,0)),"")</f>
        <v/>
      </c>
      <c r="H2096" s="32">
        <f>IF(OR(F2096="",G2096=""),"",F2096*G2096)</f>
        <v/>
      </c>
      <c r="I2096" s="33">
        <f>IF(B2096="","",SUMIF('Dispatch (Challan)'!$C$5:$C$6004,B2096,'Dispatch (Challan)'!$F$5:$F$6004))</f>
        <v/>
      </c>
      <c r="J2096" s="33">
        <f>IF(F2096="","",F2096-I2096)</f>
        <v/>
      </c>
      <c r="K2096" s="28">
        <f>IF(F2096="","",IF(I2096=0,"Pending",IF(I2096&gt;=F2096,"Completed","Partial")))</f>
        <v/>
      </c>
    </row>
    <row r="2097">
      <c r="A2097" s="31" t="n"/>
      <c r="B2097" s="26" t="n"/>
      <c r="C2097" s="26" t="n"/>
      <c r="D2097" s="26" t="n"/>
      <c r="E2097" s="26" t="n"/>
      <c r="F2097" s="27" t="n"/>
      <c r="G2097" s="28">
        <f>IFERROR(IF(E2097="","",VLOOKUP(E2097,'Setup - Mix Design'!$A$5:$I$504,9,0)),"")</f>
        <v/>
      </c>
      <c r="H2097" s="32">
        <f>IF(OR(F2097="",G2097=""),"",F2097*G2097)</f>
        <v/>
      </c>
      <c r="I2097" s="33">
        <f>IF(B2097="","",SUMIF('Dispatch (Challan)'!$C$5:$C$6004,B2097,'Dispatch (Challan)'!$F$5:$F$6004))</f>
        <v/>
      </c>
      <c r="J2097" s="33">
        <f>IF(F2097="","",F2097-I2097)</f>
        <v/>
      </c>
      <c r="K2097" s="28">
        <f>IF(F2097="","",IF(I2097=0,"Pending",IF(I2097&gt;=F2097,"Completed","Partial")))</f>
        <v/>
      </c>
    </row>
    <row r="2098">
      <c r="A2098" s="31" t="n"/>
      <c r="B2098" s="26" t="n"/>
      <c r="C2098" s="26" t="n"/>
      <c r="D2098" s="26" t="n"/>
      <c r="E2098" s="26" t="n"/>
      <c r="F2098" s="27" t="n"/>
      <c r="G2098" s="28">
        <f>IFERROR(IF(E2098="","",VLOOKUP(E2098,'Setup - Mix Design'!$A$5:$I$504,9,0)),"")</f>
        <v/>
      </c>
      <c r="H2098" s="32">
        <f>IF(OR(F2098="",G2098=""),"",F2098*G2098)</f>
        <v/>
      </c>
      <c r="I2098" s="33">
        <f>IF(B2098="","",SUMIF('Dispatch (Challan)'!$C$5:$C$6004,B2098,'Dispatch (Challan)'!$F$5:$F$6004))</f>
        <v/>
      </c>
      <c r="J2098" s="33">
        <f>IF(F2098="","",F2098-I2098)</f>
        <v/>
      </c>
      <c r="K2098" s="28">
        <f>IF(F2098="","",IF(I2098=0,"Pending",IF(I2098&gt;=F2098,"Completed","Partial")))</f>
        <v/>
      </c>
    </row>
    <row r="2099">
      <c r="A2099" s="31" t="n"/>
      <c r="B2099" s="26" t="n"/>
      <c r="C2099" s="26" t="n"/>
      <c r="D2099" s="26" t="n"/>
      <c r="E2099" s="26" t="n"/>
      <c r="F2099" s="27" t="n"/>
      <c r="G2099" s="28">
        <f>IFERROR(IF(E2099="","",VLOOKUP(E2099,'Setup - Mix Design'!$A$5:$I$504,9,0)),"")</f>
        <v/>
      </c>
      <c r="H2099" s="32">
        <f>IF(OR(F2099="",G2099=""),"",F2099*G2099)</f>
        <v/>
      </c>
      <c r="I2099" s="33">
        <f>IF(B2099="","",SUMIF('Dispatch (Challan)'!$C$5:$C$6004,B2099,'Dispatch (Challan)'!$F$5:$F$6004))</f>
        <v/>
      </c>
      <c r="J2099" s="33">
        <f>IF(F2099="","",F2099-I2099)</f>
        <v/>
      </c>
      <c r="K2099" s="28">
        <f>IF(F2099="","",IF(I2099=0,"Pending",IF(I2099&gt;=F2099,"Completed","Partial")))</f>
        <v/>
      </c>
    </row>
    <row r="2100">
      <c r="A2100" s="31" t="n"/>
      <c r="B2100" s="26" t="n"/>
      <c r="C2100" s="26" t="n"/>
      <c r="D2100" s="26" t="n"/>
      <c r="E2100" s="26" t="n"/>
      <c r="F2100" s="27" t="n"/>
      <c r="G2100" s="28">
        <f>IFERROR(IF(E2100="","",VLOOKUP(E2100,'Setup - Mix Design'!$A$5:$I$504,9,0)),"")</f>
        <v/>
      </c>
      <c r="H2100" s="32">
        <f>IF(OR(F2100="",G2100=""),"",F2100*G2100)</f>
        <v/>
      </c>
      <c r="I2100" s="33">
        <f>IF(B2100="","",SUMIF('Dispatch (Challan)'!$C$5:$C$6004,B2100,'Dispatch (Challan)'!$F$5:$F$6004))</f>
        <v/>
      </c>
      <c r="J2100" s="33">
        <f>IF(F2100="","",F2100-I2100)</f>
        <v/>
      </c>
      <c r="K2100" s="28">
        <f>IF(F2100="","",IF(I2100=0,"Pending",IF(I2100&gt;=F2100,"Completed","Partial")))</f>
        <v/>
      </c>
    </row>
    <row r="2101">
      <c r="A2101" s="31" t="n"/>
      <c r="B2101" s="26" t="n"/>
      <c r="C2101" s="26" t="n"/>
      <c r="D2101" s="26" t="n"/>
      <c r="E2101" s="26" t="n"/>
      <c r="F2101" s="27" t="n"/>
      <c r="G2101" s="28">
        <f>IFERROR(IF(E2101="","",VLOOKUP(E2101,'Setup - Mix Design'!$A$5:$I$504,9,0)),"")</f>
        <v/>
      </c>
      <c r="H2101" s="32">
        <f>IF(OR(F2101="",G2101=""),"",F2101*G2101)</f>
        <v/>
      </c>
      <c r="I2101" s="33">
        <f>IF(B2101="","",SUMIF('Dispatch (Challan)'!$C$5:$C$6004,B2101,'Dispatch (Challan)'!$F$5:$F$6004))</f>
        <v/>
      </c>
      <c r="J2101" s="33">
        <f>IF(F2101="","",F2101-I2101)</f>
        <v/>
      </c>
      <c r="K2101" s="28">
        <f>IF(F2101="","",IF(I2101=0,"Pending",IF(I2101&gt;=F2101,"Completed","Partial")))</f>
        <v/>
      </c>
    </row>
    <row r="2102">
      <c r="A2102" s="31" t="n"/>
      <c r="B2102" s="26" t="n"/>
      <c r="C2102" s="26" t="n"/>
      <c r="D2102" s="26" t="n"/>
      <c r="E2102" s="26" t="n"/>
      <c r="F2102" s="27" t="n"/>
      <c r="G2102" s="28">
        <f>IFERROR(IF(E2102="","",VLOOKUP(E2102,'Setup - Mix Design'!$A$5:$I$504,9,0)),"")</f>
        <v/>
      </c>
      <c r="H2102" s="32">
        <f>IF(OR(F2102="",G2102=""),"",F2102*G2102)</f>
        <v/>
      </c>
      <c r="I2102" s="33">
        <f>IF(B2102="","",SUMIF('Dispatch (Challan)'!$C$5:$C$6004,B2102,'Dispatch (Challan)'!$F$5:$F$6004))</f>
        <v/>
      </c>
      <c r="J2102" s="33">
        <f>IF(F2102="","",F2102-I2102)</f>
        <v/>
      </c>
      <c r="K2102" s="28">
        <f>IF(F2102="","",IF(I2102=0,"Pending",IF(I2102&gt;=F2102,"Completed","Partial")))</f>
        <v/>
      </c>
    </row>
    <row r="2103">
      <c r="A2103" s="31" t="n"/>
      <c r="B2103" s="26" t="n"/>
      <c r="C2103" s="26" t="n"/>
      <c r="D2103" s="26" t="n"/>
      <c r="E2103" s="26" t="n"/>
      <c r="F2103" s="27" t="n"/>
      <c r="G2103" s="28">
        <f>IFERROR(IF(E2103="","",VLOOKUP(E2103,'Setup - Mix Design'!$A$5:$I$504,9,0)),"")</f>
        <v/>
      </c>
      <c r="H2103" s="32">
        <f>IF(OR(F2103="",G2103=""),"",F2103*G2103)</f>
        <v/>
      </c>
      <c r="I2103" s="33">
        <f>IF(B2103="","",SUMIF('Dispatch (Challan)'!$C$5:$C$6004,B2103,'Dispatch (Challan)'!$F$5:$F$6004))</f>
        <v/>
      </c>
      <c r="J2103" s="33">
        <f>IF(F2103="","",F2103-I2103)</f>
        <v/>
      </c>
      <c r="K2103" s="28">
        <f>IF(F2103="","",IF(I2103=0,"Pending",IF(I2103&gt;=F2103,"Completed","Partial")))</f>
        <v/>
      </c>
    </row>
    <row r="2104">
      <c r="A2104" s="31" t="n"/>
      <c r="B2104" s="26" t="n"/>
      <c r="C2104" s="26" t="n"/>
      <c r="D2104" s="26" t="n"/>
      <c r="E2104" s="26" t="n"/>
      <c r="F2104" s="27" t="n"/>
      <c r="G2104" s="28">
        <f>IFERROR(IF(E2104="","",VLOOKUP(E2104,'Setup - Mix Design'!$A$5:$I$504,9,0)),"")</f>
        <v/>
      </c>
      <c r="H2104" s="32">
        <f>IF(OR(F2104="",G2104=""),"",F2104*G2104)</f>
        <v/>
      </c>
      <c r="I2104" s="33">
        <f>IF(B2104="","",SUMIF('Dispatch (Challan)'!$C$5:$C$6004,B2104,'Dispatch (Challan)'!$F$5:$F$6004))</f>
        <v/>
      </c>
      <c r="J2104" s="33">
        <f>IF(F2104="","",F2104-I2104)</f>
        <v/>
      </c>
      <c r="K2104" s="28">
        <f>IF(F2104="","",IF(I2104=0,"Pending",IF(I2104&gt;=F2104,"Completed","Partial")))</f>
        <v/>
      </c>
    </row>
    <row r="2105">
      <c r="A2105" s="31" t="n"/>
      <c r="B2105" s="26" t="n"/>
      <c r="C2105" s="26" t="n"/>
      <c r="D2105" s="26" t="n"/>
      <c r="E2105" s="26" t="n"/>
      <c r="F2105" s="27" t="n"/>
      <c r="G2105" s="28">
        <f>IFERROR(IF(E2105="","",VLOOKUP(E2105,'Setup - Mix Design'!$A$5:$I$504,9,0)),"")</f>
        <v/>
      </c>
      <c r="H2105" s="32">
        <f>IF(OR(F2105="",G2105=""),"",F2105*G2105)</f>
        <v/>
      </c>
      <c r="I2105" s="33">
        <f>IF(B2105="","",SUMIF('Dispatch (Challan)'!$C$5:$C$6004,B2105,'Dispatch (Challan)'!$F$5:$F$6004))</f>
        <v/>
      </c>
      <c r="J2105" s="33">
        <f>IF(F2105="","",F2105-I2105)</f>
        <v/>
      </c>
      <c r="K2105" s="28">
        <f>IF(F2105="","",IF(I2105=0,"Pending",IF(I2105&gt;=F2105,"Completed","Partial")))</f>
        <v/>
      </c>
    </row>
    <row r="2106">
      <c r="A2106" s="31" t="n"/>
      <c r="B2106" s="26" t="n"/>
      <c r="C2106" s="26" t="n"/>
      <c r="D2106" s="26" t="n"/>
      <c r="E2106" s="26" t="n"/>
      <c r="F2106" s="27" t="n"/>
      <c r="G2106" s="28">
        <f>IFERROR(IF(E2106="","",VLOOKUP(E2106,'Setup - Mix Design'!$A$5:$I$504,9,0)),"")</f>
        <v/>
      </c>
      <c r="H2106" s="32">
        <f>IF(OR(F2106="",G2106=""),"",F2106*G2106)</f>
        <v/>
      </c>
      <c r="I2106" s="33">
        <f>IF(B2106="","",SUMIF('Dispatch (Challan)'!$C$5:$C$6004,B2106,'Dispatch (Challan)'!$F$5:$F$6004))</f>
        <v/>
      </c>
      <c r="J2106" s="33">
        <f>IF(F2106="","",F2106-I2106)</f>
        <v/>
      </c>
      <c r="K2106" s="28">
        <f>IF(F2106="","",IF(I2106=0,"Pending",IF(I2106&gt;=F2106,"Completed","Partial")))</f>
        <v/>
      </c>
    </row>
    <row r="2107">
      <c r="A2107" s="31" t="n"/>
      <c r="B2107" s="26" t="n"/>
      <c r="C2107" s="26" t="n"/>
      <c r="D2107" s="26" t="n"/>
      <c r="E2107" s="26" t="n"/>
      <c r="F2107" s="27" t="n"/>
      <c r="G2107" s="28">
        <f>IFERROR(IF(E2107="","",VLOOKUP(E2107,'Setup - Mix Design'!$A$5:$I$504,9,0)),"")</f>
        <v/>
      </c>
      <c r="H2107" s="32">
        <f>IF(OR(F2107="",G2107=""),"",F2107*G2107)</f>
        <v/>
      </c>
      <c r="I2107" s="33">
        <f>IF(B2107="","",SUMIF('Dispatch (Challan)'!$C$5:$C$6004,B2107,'Dispatch (Challan)'!$F$5:$F$6004))</f>
        <v/>
      </c>
      <c r="J2107" s="33">
        <f>IF(F2107="","",F2107-I2107)</f>
        <v/>
      </c>
      <c r="K2107" s="28">
        <f>IF(F2107="","",IF(I2107=0,"Pending",IF(I2107&gt;=F2107,"Completed","Partial")))</f>
        <v/>
      </c>
    </row>
    <row r="2108">
      <c r="A2108" s="31" t="n"/>
      <c r="B2108" s="26" t="n"/>
      <c r="C2108" s="26" t="n"/>
      <c r="D2108" s="26" t="n"/>
      <c r="E2108" s="26" t="n"/>
      <c r="F2108" s="27" t="n"/>
      <c r="G2108" s="28">
        <f>IFERROR(IF(E2108="","",VLOOKUP(E2108,'Setup - Mix Design'!$A$5:$I$504,9,0)),"")</f>
        <v/>
      </c>
      <c r="H2108" s="32">
        <f>IF(OR(F2108="",G2108=""),"",F2108*G2108)</f>
        <v/>
      </c>
      <c r="I2108" s="33">
        <f>IF(B2108="","",SUMIF('Dispatch (Challan)'!$C$5:$C$6004,B2108,'Dispatch (Challan)'!$F$5:$F$6004))</f>
        <v/>
      </c>
      <c r="J2108" s="33">
        <f>IF(F2108="","",F2108-I2108)</f>
        <v/>
      </c>
      <c r="K2108" s="28">
        <f>IF(F2108="","",IF(I2108=0,"Pending",IF(I2108&gt;=F2108,"Completed","Partial")))</f>
        <v/>
      </c>
    </row>
    <row r="2109">
      <c r="A2109" s="31" t="n"/>
      <c r="B2109" s="26" t="n"/>
      <c r="C2109" s="26" t="n"/>
      <c r="D2109" s="26" t="n"/>
      <c r="E2109" s="26" t="n"/>
      <c r="F2109" s="27" t="n"/>
      <c r="G2109" s="28">
        <f>IFERROR(IF(E2109="","",VLOOKUP(E2109,'Setup - Mix Design'!$A$5:$I$504,9,0)),"")</f>
        <v/>
      </c>
      <c r="H2109" s="32">
        <f>IF(OR(F2109="",G2109=""),"",F2109*G2109)</f>
        <v/>
      </c>
      <c r="I2109" s="33">
        <f>IF(B2109="","",SUMIF('Dispatch (Challan)'!$C$5:$C$6004,B2109,'Dispatch (Challan)'!$F$5:$F$6004))</f>
        <v/>
      </c>
      <c r="J2109" s="33">
        <f>IF(F2109="","",F2109-I2109)</f>
        <v/>
      </c>
      <c r="K2109" s="28">
        <f>IF(F2109="","",IF(I2109=0,"Pending",IF(I2109&gt;=F2109,"Completed","Partial")))</f>
        <v/>
      </c>
    </row>
    <row r="2110">
      <c r="A2110" s="31" t="n"/>
      <c r="B2110" s="26" t="n"/>
      <c r="C2110" s="26" t="n"/>
      <c r="D2110" s="26" t="n"/>
      <c r="E2110" s="26" t="n"/>
      <c r="F2110" s="27" t="n"/>
      <c r="G2110" s="28">
        <f>IFERROR(IF(E2110="","",VLOOKUP(E2110,'Setup - Mix Design'!$A$5:$I$504,9,0)),"")</f>
        <v/>
      </c>
      <c r="H2110" s="32">
        <f>IF(OR(F2110="",G2110=""),"",F2110*G2110)</f>
        <v/>
      </c>
      <c r="I2110" s="33">
        <f>IF(B2110="","",SUMIF('Dispatch (Challan)'!$C$5:$C$6004,B2110,'Dispatch (Challan)'!$F$5:$F$6004))</f>
        <v/>
      </c>
      <c r="J2110" s="33">
        <f>IF(F2110="","",F2110-I2110)</f>
        <v/>
      </c>
      <c r="K2110" s="28">
        <f>IF(F2110="","",IF(I2110=0,"Pending",IF(I2110&gt;=F2110,"Completed","Partial")))</f>
        <v/>
      </c>
    </row>
    <row r="2111">
      <c r="A2111" s="31" t="n"/>
      <c r="B2111" s="26" t="n"/>
      <c r="C2111" s="26" t="n"/>
      <c r="D2111" s="26" t="n"/>
      <c r="E2111" s="26" t="n"/>
      <c r="F2111" s="27" t="n"/>
      <c r="G2111" s="28">
        <f>IFERROR(IF(E2111="","",VLOOKUP(E2111,'Setup - Mix Design'!$A$5:$I$504,9,0)),"")</f>
        <v/>
      </c>
      <c r="H2111" s="32">
        <f>IF(OR(F2111="",G2111=""),"",F2111*G2111)</f>
        <v/>
      </c>
      <c r="I2111" s="33">
        <f>IF(B2111="","",SUMIF('Dispatch (Challan)'!$C$5:$C$6004,B2111,'Dispatch (Challan)'!$F$5:$F$6004))</f>
        <v/>
      </c>
      <c r="J2111" s="33">
        <f>IF(F2111="","",F2111-I2111)</f>
        <v/>
      </c>
      <c r="K2111" s="28">
        <f>IF(F2111="","",IF(I2111=0,"Pending",IF(I2111&gt;=F2111,"Completed","Partial")))</f>
        <v/>
      </c>
    </row>
    <row r="2112">
      <c r="A2112" s="31" t="n"/>
      <c r="B2112" s="26" t="n"/>
      <c r="C2112" s="26" t="n"/>
      <c r="D2112" s="26" t="n"/>
      <c r="E2112" s="26" t="n"/>
      <c r="F2112" s="27" t="n"/>
      <c r="G2112" s="28">
        <f>IFERROR(IF(E2112="","",VLOOKUP(E2112,'Setup - Mix Design'!$A$5:$I$504,9,0)),"")</f>
        <v/>
      </c>
      <c r="H2112" s="32">
        <f>IF(OR(F2112="",G2112=""),"",F2112*G2112)</f>
        <v/>
      </c>
      <c r="I2112" s="33">
        <f>IF(B2112="","",SUMIF('Dispatch (Challan)'!$C$5:$C$6004,B2112,'Dispatch (Challan)'!$F$5:$F$6004))</f>
        <v/>
      </c>
      <c r="J2112" s="33">
        <f>IF(F2112="","",F2112-I2112)</f>
        <v/>
      </c>
      <c r="K2112" s="28">
        <f>IF(F2112="","",IF(I2112=0,"Pending",IF(I2112&gt;=F2112,"Completed","Partial")))</f>
        <v/>
      </c>
    </row>
    <row r="2113">
      <c r="A2113" s="31" t="n"/>
      <c r="B2113" s="26" t="n"/>
      <c r="C2113" s="26" t="n"/>
      <c r="D2113" s="26" t="n"/>
      <c r="E2113" s="26" t="n"/>
      <c r="F2113" s="27" t="n"/>
      <c r="G2113" s="28">
        <f>IFERROR(IF(E2113="","",VLOOKUP(E2113,'Setup - Mix Design'!$A$5:$I$504,9,0)),"")</f>
        <v/>
      </c>
      <c r="H2113" s="32">
        <f>IF(OR(F2113="",G2113=""),"",F2113*G2113)</f>
        <v/>
      </c>
      <c r="I2113" s="33">
        <f>IF(B2113="","",SUMIF('Dispatch (Challan)'!$C$5:$C$6004,B2113,'Dispatch (Challan)'!$F$5:$F$6004))</f>
        <v/>
      </c>
      <c r="J2113" s="33">
        <f>IF(F2113="","",F2113-I2113)</f>
        <v/>
      </c>
      <c r="K2113" s="28">
        <f>IF(F2113="","",IF(I2113=0,"Pending",IF(I2113&gt;=F2113,"Completed","Partial")))</f>
        <v/>
      </c>
    </row>
    <row r="2114">
      <c r="A2114" s="31" t="n"/>
      <c r="B2114" s="26" t="n"/>
      <c r="C2114" s="26" t="n"/>
      <c r="D2114" s="26" t="n"/>
      <c r="E2114" s="26" t="n"/>
      <c r="F2114" s="27" t="n"/>
      <c r="G2114" s="28">
        <f>IFERROR(IF(E2114="","",VLOOKUP(E2114,'Setup - Mix Design'!$A$5:$I$504,9,0)),"")</f>
        <v/>
      </c>
      <c r="H2114" s="32">
        <f>IF(OR(F2114="",G2114=""),"",F2114*G2114)</f>
        <v/>
      </c>
      <c r="I2114" s="33">
        <f>IF(B2114="","",SUMIF('Dispatch (Challan)'!$C$5:$C$6004,B2114,'Dispatch (Challan)'!$F$5:$F$6004))</f>
        <v/>
      </c>
      <c r="J2114" s="33">
        <f>IF(F2114="","",F2114-I2114)</f>
        <v/>
      </c>
      <c r="K2114" s="28">
        <f>IF(F2114="","",IF(I2114=0,"Pending",IF(I2114&gt;=F2114,"Completed","Partial")))</f>
        <v/>
      </c>
    </row>
    <row r="2115">
      <c r="A2115" s="31" t="n"/>
      <c r="B2115" s="26" t="n"/>
      <c r="C2115" s="26" t="n"/>
      <c r="D2115" s="26" t="n"/>
      <c r="E2115" s="26" t="n"/>
      <c r="F2115" s="27" t="n"/>
      <c r="G2115" s="28">
        <f>IFERROR(IF(E2115="","",VLOOKUP(E2115,'Setup - Mix Design'!$A$5:$I$504,9,0)),"")</f>
        <v/>
      </c>
      <c r="H2115" s="32">
        <f>IF(OR(F2115="",G2115=""),"",F2115*G2115)</f>
        <v/>
      </c>
      <c r="I2115" s="33">
        <f>IF(B2115="","",SUMIF('Dispatch (Challan)'!$C$5:$C$6004,B2115,'Dispatch (Challan)'!$F$5:$F$6004))</f>
        <v/>
      </c>
      <c r="J2115" s="33">
        <f>IF(F2115="","",F2115-I2115)</f>
        <v/>
      </c>
      <c r="K2115" s="28">
        <f>IF(F2115="","",IF(I2115=0,"Pending",IF(I2115&gt;=F2115,"Completed","Partial")))</f>
        <v/>
      </c>
    </row>
    <row r="2116">
      <c r="A2116" s="31" t="n"/>
      <c r="B2116" s="26" t="n"/>
      <c r="C2116" s="26" t="n"/>
      <c r="D2116" s="26" t="n"/>
      <c r="E2116" s="26" t="n"/>
      <c r="F2116" s="27" t="n"/>
      <c r="G2116" s="28">
        <f>IFERROR(IF(E2116="","",VLOOKUP(E2116,'Setup - Mix Design'!$A$5:$I$504,9,0)),"")</f>
        <v/>
      </c>
      <c r="H2116" s="32">
        <f>IF(OR(F2116="",G2116=""),"",F2116*G2116)</f>
        <v/>
      </c>
      <c r="I2116" s="33">
        <f>IF(B2116="","",SUMIF('Dispatch (Challan)'!$C$5:$C$6004,B2116,'Dispatch (Challan)'!$F$5:$F$6004))</f>
        <v/>
      </c>
      <c r="J2116" s="33">
        <f>IF(F2116="","",F2116-I2116)</f>
        <v/>
      </c>
      <c r="K2116" s="28">
        <f>IF(F2116="","",IF(I2116=0,"Pending",IF(I2116&gt;=F2116,"Completed","Partial")))</f>
        <v/>
      </c>
    </row>
    <row r="2117">
      <c r="A2117" s="31" t="n"/>
      <c r="B2117" s="26" t="n"/>
      <c r="C2117" s="26" t="n"/>
      <c r="D2117" s="26" t="n"/>
      <c r="E2117" s="26" t="n"/>
      <c r="F2117" s="27" t="n"/>
      <c r="G2117" s="28">
        <f>IFERROR(IF(E2117="","",VLOOKUP(E2117,'Setup - Mix Design'!$A$5:$I$504,9,0)),"")</f>
        <v/>
      </c>
      <c r="H2117" s="32">
        <f>IF(OR(F2117="",G2117=""),"",F2117*G2117)</f>
        <v/>
      </c>
      <c r="I2117" s="33">
        <f>IF(B2117="","",SUMIF('Dispatch (Challan)'!$C$5:$C$6004,B2117,'Dispatch (Challan)'!$F$5:$F$6004))</f>
        <v/>
      </c>
      <c r="J2117" s="33">
        <f>IF(F2117="","",F2117-I2117)</f>
        <v/>
      </c>
      <c r="K2117" s="28">
        <f>IF(F2117="","",IF(I2117=0,"Pending",IF(I2117&gt;=F2117,"Completed","Partial")))</f>
        <v/>
      </c>
    </row>
    <row r="2118">
      <c r="A2118" s="31" t="n"/>
      <c r="B2118" s="26" t="n"/>
      <c r="C2118" s="26" t="n"/>
      <c r="D2118" s="26" t="n"/>
      <c r="E2118" s="26" t="n"/>
      <c r="F2118" s="27" t="n"/>
      <c r="G2118" s="28">
        <f>IFERROR(IF(E2118="","",VLOOKUP(E2118,'Setup - Mix Design'!$A$5:$I$504,9,0)),"")</f>
        <v/>
      </c>
      <c r="H2118" s="32">
        <f>IF(OR(F2118="",G2118=""),"",F2118*G2118)</f>
        <v/>
      </c>
      <c r="I2118" s="33">
        <f>IF(B2118="","",SUMIF('Dispatch (Challan)'!$C$5:$C$6004,B2118,'Dispatch (Challan)'!$F$5:$F$6004))</f>
        <v/>
      </c>
      <c r="J2118" s="33">
        <f>IF(F2118="","",F2118-I2118)</f>
        <v/>
      </c>
      <c r="K2118" s="28">
        <f>IF(F2118="","",IF(I2118=0,"Pending",IF(I2118&gt;=F2118,"Completed","Partial")))</f>
        <v/>
      </c>
    </row>
    <row r="2119">
      <c r="A2119" s="31" t="n"/>
      <c r="B2119" s="26" t="n"/>
      <c r="C2119" s="26" t="n"/>
      <c r="D2119" s="26" t="n"/>
      <c r="E2119" s="26" t="n"/>
      <c r="F2119" s="27" t="n"/>
      <c r="G2119" s="28">
        <f>IFERROR(IF(E2119="","",VLOOKUP(E2119,'Setup - Mix Design'!$A$5:$I$504,9,0)),"")</f>
        <v/>
      </c>
      <c r="H2119" s="32">
        <f>IF(OR(F2119="",G2119=""),"",F2119*G2119)</f>
        <v/>
      </c>
      <c r="I2119" s="33">
        <f>IF(B2119="","",SUMIF('Dispatch (Challan)'!$C$5:$C$6004,B2119,'Dispatch (Challan)'!$F$5:$F$6004))</f>
        <v/>
      </c>
      <c r="J2119" s="33">
        <f>IF(F2119="","",F2119-I2119)</f>
        <v/>
      </c>
      <c r="K2119" s="28">
        <f>IF(F2119="","",IF(I2119=0,"Pending",IF(I2119&gt;=F2119,"Completed","Partial")))</f>
        <v/>
      </c>
    </row>
    <row r="2120">
      <c r="A2120" s="31" t="n"/>
      <c r="B2120" s="26" t="n"/>
      <c r="C2120" s="26" t="n"/>
      <c r="D2120" s="26" t="n"/>
      <c r="E2120" s="26" t="n"/>
      <c r="F2120" s="27" t="n"/>
      <c r="G2120" s="28">
        <f>IFERROR(IF(E2120="","",VLOOKUP(E2120,'Setup - Mix Design'!$A$5:$I$504,9,0)),"")</f>
        <v/>
      </c>
      <c r="H2120" s="32">
        <f>IF(OR(F2120="",G2120=""),"",F2120*G2120)</f>
        <v/>
      </c>
      <c r="I2120" s="33">
        <f>IF(B2120="","",SUMIF('Dispatch (Challan)'!$C$5:$C$6004,B2120,'Dispatch (Challan)'!$F$5:$F$6004))</f>
        <v/>
      </c>
      <c r="J2120" s="33">
        <f>IF(F2120="","",F2120-I2120)</f>
        <v/>
      </c>
      <c r="K2120" s="28">
        <f>IF(F2120="","",IF(I2120=0,"Pending",IF(I2120&gt;=F2120,"Completed","Partial")))</f>
        <v/>
      </c>
    </row>
    <row r="2121">
      <c r="A2121" s="31" t="n"/>
      <c r="B2121" s="26" t="n"/>
      <c r="C2121" s="26" t="n"/>
      <c r="D2121" s="26" t="n"/>
      <c r="E2121" s="26" t="n"/>
      <c r="F2121" s="27" t="n"/>
      <c r="G2121" s="28">
        <f>IFERROR(IF(E2121="","",VLOOKUP(E2121,'Setup - Mix Design'!$A$5:$I$504,9,0)),"")</f>
        <v/>
      </c>
      <c r="H2121" s="32">
        <f>IF(OR(F2121="",G2121=""),"",F2121*G2121)</f>
        <v/>
      </c>
      <c r="I2121" s="33">
        <f>IF(B2121="","",SUMIF('Dispatch (Challan)'!$C$5:$C$6004,B2121,'Dispatch (Challan)'!$F$5:$F$6004))</f>
        <v/>
      </c>
      <c r="J2121" s="33">
        <f>IF(F2121="","",F2121-I2121)</f>
        <v/>
      </c>
      <c r="K2121" s="28">
        <f>IF(F2121="","",IF(I2121=0,"Pending",IF(I2121&gt;=F2121,"Completed","Partial")))</f>
        <v/>
      </c>
    </row>
    <row r="2122">
      <c r="A2122" s="31" t="n"/>
      <c r="B2122" s="26" t="n"/>
      <c r="C2122" s="26" t="n"/>
      <c r="D2122" s="26" t="n"/>
      <c r="E2122" s="26" t="n"/>
      <c r="F2122" s="27" t="n"/>
      <c r="G2122" s="28">
        <f>IFERROR(IF(E2122="","",VLOOKUP(E2122,'Setup - Mix Design'!$A$5:$I$504,9,0)),"")</f>
        <v/>
      </c>
      <c r="H2122" s="32">
        <f>IF(OR(F2122="",G2122=""),"",F2122*G2122)</f>
        <v/>
      </c>
      <c r="I2122" s="33">
        <f>IF(B2122="","",SUMIF('Dispatch (Challan)'!$C$5:$C$6004,B2122,'Dispatch (Challan)'!$F$5:$F$6004))</f>
        <v/>
      </c>
      <c r="J2122" s="33">
        <f>IF(F2122="","",F2122-I2122)</f>
        <v/>
      </c>
      <c r="K2122" s="28">
        <f>IF(F2122="","",IF(I2122=0,"Pending",IF(I2122&gt;=F2122,"Completed","Partial")))</f>
        <v/>
      </c>
    </row>
    <row r="2123">
      <c r="A2123" s="31" t="n"/>
      <c r="B2123" s="26" t="n"/>
      <c r="C2123" s="26" t="n"/>
      <c r="D2123" s="26" t="n"/>
      <c r="E2123" s="26" t="n"/>
      <c r="F2123" s="27" t="n"/>
      <c r="G2123" s="28">
        <f>IFERROR(IF(E2123="","",VLOOKUP(E2123,'Setup - Mix Design'!$A$5:$I$504,9,0)),"")</f>
        <v/>
      </c>
      <c r="H2123" s="32">
        <f>IF(OR(F2123="",G2123=""),"",F2123*G2123)</f>
        <v/>
      </c>
      <c r="I2123" s="33">
        <f>IF(B2123="","",SUMIF('Dispatch (Challan)'!$C$5:$C$6004,B2123,'Dispatch (Challan)'!$F$5:$F$6004))</f>
        <v/>
      </c>
      <c r="J2123" s="33">
        <f>IF(F2123="","",F2123-I2123)</f>
        <v/>
      </c>
      <c r="K2123" s="28">
        <f>IF(F2123="","",IF(I2123=0,"Pending",IF(I2123&gt;=F2123,"Completed","Partial")))</f>
        <v/>
      </c>
    </row>
    <row r="2124">
      <c r="A2124" s="31" t="n"/>
      <c r="B2124" s="26" t="n"/>
      <c r="C2124" s="26" t="n"/>
      <c r="D2124" s="26" t="n"/>
      <c r="E2124" s="26" t="n"/>
      <c r="F2124" s="27" t="n"/>
      <c r="G2124" s="28">
        <f>IFERROR(IF(E2124="","",VLOOKUP(E2124,'Setup - Mix Design'!$A$5:$I$504,9,0)),"")</f>
        <v/>
      </c>
      <c r="H2124" s="32">
        <f>IF(OR(F2124="",G2124=""),"",F2124*G2124)</f>
        <v/>
      </c>
      <c r="I2124" s="33">
        <f>IF(B2124="","",SUMIF('Dispatch (Challan)'!$C$5:$C$6004,B2124,'Dispatch (Challan)'!$F$5:$F$6004))</f>
        <v/>
      </c>
      <c r="J2124" s="33">
        <f>IF(F2124="","",F2124-I2124)</f>
        <v/>
      </c>
      <c r="K2124" s="28">
        <f>IF(F2124="","",IF(I2124=0,"Pending",IF(I2124&gt;=F2124,"Completed","Partial")))</f>
        <v/>
      </c>
    </row>
    <row r="2125">
      <c r="A2125" s="31" t="n"/>
      <c r="B2125" s="26" t="n"/>
      <c r="C2125" s="26" t="n"/>
      <c r="D2125" s="26" t="n"/>
      <c r="E2125" s="26" t="n"/>
      <c r="F2125" s="27" t="n"/>
      <c r="G2125" s="28">
        <f>IFERROR(IF(E2125="","",VLOOKUP(E2125,'Setup - Mix Design'!$A$5:$I$504,9,0)),"")</f>
        <v/>
      </c>
      <c r="H2125" s="32">
        <f>IF(OR(F2125="",G2125=""),"",F2125*G2125)</f>
        <v/>
      </c>
      <c r="I2125" s="33">
        <f>IF(B2125="","",SUMIF('Dispatch (Challan)'!$C$5:$C$6004,B2125,'Dispatch (Challan)'!$F$5:$F$6004))</f>
        <v/>
      </c>
      <c r="J2125" s="33">
        <f>IF(F2125="","",F2125-I2125)</f>
        <v/>
      </c>
      <c r="K2125" s="28">
        <f>IF(F2125="","",IF(I2125=0,"Pending",IF(I2125&gt;=F2125,"Completed","Partial")))</f>
        <v/>
      </c>
    </row>
    <row r="2126">
      <c r="A2126" s="31" t="n"/>
      <c r="B2126" s="26" t="n"/>
      <c r="C2126" s="26" t="n"/>
      <c r="D2126" s="26" t="n"/>
      <c r="E2126" s="26" t="n"/>
      <c r="F2126" s="27" t="n"/>
      <c r="G2126" s="28">
        <f>IFERROR(IF(E2126="","",VLOOKUP(E2126,'Setup - Mix Design'!$A$5:$I$504,9,0)),"")</f>
        <v/>
      </c>
      <c r="H2126" s="32">
        <f>IF(OR(F2126="",G2126=""),"",F2126*G2126)</f>
        <v/>
      </c>
      <c r="I2126" s="33">
        <f>IF(B2126="","",SUMIF('Dispatch (Challan)'!$C$5:$C$6004,B2126,'Dispatch (Challan)'!$F$5:$F$6004))</f>
        <v/>
      </c>
      <c r="J2126" s="33">
        <f>IF(F2126="","",F2126-I2126)</f>
        <v/>
      </c>
      <c r="K2126" s="28">
        <f>IF(F2126="","",IF(I2126=0,"Pending",IF(I2126&gt;=F2126,"Completed","Partial")))</f>
        <v/>
      </c>
    </row>
    <row r="2127">
      <c r="A2127" s="31" t="n"/>
      <c r="B2127" s="26" t="n"/>
      <c r="C2127" s="26" t="n"/>
      <c r="D2127" s="26" t="n"/>
      <c r="E2127" s="26" t="n"/>
      <c r="F2127" s="27" t="n"/>
      <c r="G2127" s="28">
        <f>IFERROR(IF(E2127="","",VLOOKUP(E2127,'Setup - Mix Design'!$A$5:$I$504,9,0)),"")</f>
        <v/>
      </c>
      <c r="H2127" s="32">
        <f>IF(OR(F2127="",G2127=""),"",F2127*G2127)</f>
        <v/>
      </c>
      <c r="I2127" s="33">
        <f>IF(B2127="","",SUMIF('Dispatch (Challan)'!$C$5:$C$6004,B2127,'Dispatch (Challan)'!$F$5:$F$6004))</f>
        <v/>
      </c>
      <c r="J2127" s="33">
        <f>IF(F2127="","",F2127-I2127)</f>
        <v/>
      </c>
      <c r="K2127" s="28">
        <f>IF(F2127="","",IF(I2127=0,"Pending",IF(I2127&gt;=F2127,"Completed","Partial")))</f>
        <v/>
      </c>
    </row>
    <row r="2128">
      <c r="A2128" s="31" t="n"/>
      <c r="B2128" s="26" t="n"/>
      <c r="C2128" s="26" t="n"/>
      <c r="D2128" s="26" t="n"/>
      <c r="E2128" s="26" t="n"/>
      <c r="F2128" s="27" t="n"/>
      <c r="G2128" s="28">
        <f>IFERROR(IF(E2128="","",VLOOKUP(E2128,'Setup - Mix Design'!$A$5:$I$504,9,0)),"")</f>
        <v/>
      </c>
      <c r="H2128" s="32">
        <f>IF(OR(F2128="",G2128=""),"",F2128*G2128)</f>
        <v/>
      </c>
      <c r="I2128" s="33">
        <f>IF(B2128="","",SUMIF('Dispatch (Challan)'!$C$5:$C$6004,B2128,'Dispatch (Challan)'!$F$5:$F$6004))</f>
        <v/>
      </c>
      <c r="J2128" s="33">
        <f>IF(F2128="","",F2128-I2128)</f>
        <v/>
      </c>
      <c r="K2128" s="28">
        <f>IF(F2128="","",IF(I2128=0,"Pending",IF(I2128&gt;=F2128,"Completed","Partial")))</f>
        <v/>
      </c>
    </row>
    <row r="2129">
      <c r="A2129" s="31" t="n"/>
      <c r="B2129" s="26" t="n"/>
      <c r="C2129" s="26" t="n"/>
      <c r="D2129" s="26" t="n"/>
      <c r="E2129" s="26" t="n"/>
      <c r="F2129" s="27" t="n"/>
      <c r="G2129" s="28">
        <f>IFERROR(IF(E2129="","",VLOOKUP(E2129,'Setup - Mix Design'!$A$5:$I$504,9,0)),"")</f>
        <v/>
      </c>
      <c r="H2129" s="32">
        <f>IF(OR(F2129="",G2129=""),"",F2129*G2129)</f>
        <v/>
      </c>
      <c r="I2129" s="33">
        <f>IF(B2129="","",SUMIF('Dispatch (Challan)'!$C$5:$C$6004,B2129,'Dispatch (Challan)'!$F$5:$F$6004))</f>
        <v/>
      </c>
      <c r="J2129" s="33">
        <f>IF(F2129="","",F2129-I2129)</f>
        <v/>
      </c>
      <c r="K2129" s="28">
        <f>IF(F2129="","",IF(I2129=0,"Pending",IF(I2129&gt;=F2129,"Completed","Partial")))</f>
        <v/>
      </c>
    </row>
    <row r="2130">
      <c r="A2130" s="31" t="n"/>
      <c r="B2130" s="26" t="n"/>
      <c r="C2130" s="26" t="n"/>
      <c r="D2130" s="26" t="n"/>
      <c r="E2130" s="26" t="n"/>
      <c r="F2130" s="27" t="n"/>
      <c r="G2130" s="28">
        <f>IFERROR(IF(E2130="","",VLOOKUP(E2130,'Setup - Mix Design'!$A$5:$I$504,9,0)),"")</f>
        <v/>
      </c>
      <c r="H2130" s="32">
        <f>IF(OR(F2130="",G2130=""),"",F2130*G2130)</f>
        <v/>
      </c>
      <c r="I2130" s="33">
        <f>IF(B2130="","",SUMIF('Dispatch (Challan)'!$C$5:$C$6004,B2130,'Dispatch (Challan)'!$F$5:$F$6004))</f>
        <v/>
      </c>
      <c r="J2130" s="33">
        <f>IF(F2130="","",F2130-I2130)</f>
        <v/>
      </c>
      <c r="K2130" s="28">
        <f>IF(F2130="","",IF(I2130=0,"Pending",IF(I2130&gt;=F2130,"Completed","Partial")))</f>
        <v/>
      </c>
    </row>
    <row r="2131">
      <c r="A2131" s="31" t="n"/>
      <c r="B2131" s="26" t="n"/>
      <c r="C2131" s="26" t="n"/>
      <c r="D2131" s="26" t="n"/>
      <c r="E2131" s="26" t="n"/>
      <c r="F2131" s="27" t="n"/>
      <c r="G2131" s="28">
        <f>IFERROR(IF(E2131="","",VLOOKUP(E2131,'Setup - Mix Design'!$A$5:$I$504,9,0)),"")</f>
        <v/>
      </c>
      <c r="H2131" s="32">
        <f>IF(OR(F2131="",G2131=""),"",F2131*G2131)</f>
        <v/>
      </c>
      <c r="I2131" s="33">
        <f>IF(B2131="","",SUMIF('Dispatch (Challan)'!$C$5:$C$6004,B2131,'Dispatch (Challan)'!$F$5:$F$6004))</f>
        <v/>
      </c>
      <c r="J2131" s="33">
        <f>IF(F2131="","",F2131-I2131)</f>
        <v/>
      </c>
      <c r="K2131" s="28">
        <f>IF(F2131="","",IF(I2131=0,"Pending",IF(I2131&gt;=F2131,"Completed","Partial")))</f>
        <v/>
      </c>
    </row>
    <row r="2132">
      <c r="A2132" s="31" t="n"/>
      <c r="B2132" s="26" t="n"/>
      <c r="C2132" s="26" t="n"/>
      <c r="D2132" s="26" t="n"/>
      <c r="E2132" s="26" t="n"/>
      <c r="F2132" s="27" t="n"/>
      <c r="G2132" s="28">
        <f>IFERROR(IF(E2132="","",VLOOKUP(E2132,'Setup - Mix Design'!$A$5:$I$504,9,0)),"")</f>
        <v/>
      </c>
      <c r="H2132" s="32">
        <f>IF(OR(F2132="",G2132=""),"",F2132*G2132)</f>
        <v/>
      </c>
      <c r="I2132" s="33">
        <f>IF(B2132="","",SUMIF('Dispatch (Challan)'!$C$5:$C$6004,B2132,'Dispatch (Challan)'!$F$5:$F$6004))</f>
        <v/>
      </c>
      <c r="J2132" s="33">
        <f>IF(F2132="","",F2132-I2132)</f>
        <v/>
      </c>
      <c r="K2132" s="28">
        <f>IF(F2132="","",IF(I2132=0,"Pending",IF(I2132&gt;=F2132,"Completed","Partial")))</f>
        <v/>
      </c>
    </row>
    <row r="2133">
      <c r="A2133" s="31" t="n"/>
      <c r="B2133" s="26" t="n"/>
      <c r="C2133" s="26" t="n"/>
      <c r="D2133" s="26" t="n"/>
      <c r="E2133" s="26" t="n"/>
      <c r="F2133" s="27" t="n"/>
      <c r="G2133" s="28">
        <f>IFERROR(IF(E2133="","",VLOOKUP(E2133,'Setup - Mix Design'!$A$5:$I$504,9,0)),"")</f>
        <v/>
      </c>
      <c r="H2133" s="32">
        <f>IF(OR(F2133="",G2133=""),"",F2133*G2133)</f>
        <v/>
      </c>
      <c r="I2133" s="33">
        <f>IF(B2133="","",SUMIF('Dispatch (Challan)'!$C$5:$C$6004,B2133,'Dispatch (Challan)'!$F$5:$F$6004))</f>
        <v/>
      </c>
      <c r="J2133" s="33">
        <f>IF(F2133="","",F2133-I2133)</f>
        <v/>
      </c>
      <c r="K2133" s="28">
        <f>IF(F2133="","",IF(I2133=0,"Pending",IF(I2133&gt;=F2133,"Completed","Partial")))</f>
        <v/>
      </c>
    </row>
    <row r="2134">
      <c r="A2134" s="31" t="n"/>
      <c r="B2134" s="26" t="n"/>
      <c r="C2134" s="26" t="n"/>
      <c r="D2134" s="26" t="n"/>
      <c r="E2134" s="26" t="n"/>
      <c r="F2134" s="27" t="n"/>
      <c r="G2134" s="28">
        <f>IFERROR(IF(E2134="","",VLOOKUP(E2134,'Setup - Mix Design'!$A$5:$I$504,9,0)),"")</f>
        <v/>
      </c>
      <c r="H2134" s="32">
        <f>IF(OR(F2134="",G2134=""),"",F2134*G2134)</f>
        <v/>
      </c>
      <c r="I2134" s="33">
        <f>IF(B2134="","",SUMIF('Dispatch (Challan)'!$C$5:$C$6004,B2134,'Dispatch (Challan)'!$F$5:$F$6004))</f>
        <v/>
      </c>
      <c r="J2134" s="33">
        <f>IF(F2134="","",F2134-I2134)</f>
        <v/>
      </c>
      <c r="K2134" s="28">
        <f>IF(F2134="","",IF(I2134=0,"Pending",IF(I2134&gt;=F2134,"Completed","Partial")))</f>
        <v/>
      </c>
    </row>
    <row r="2135">
      <c r="A2135" s="31" t="n"/>
      <c r="B2135" s="26" t="n"/>
      <c r="C2135" s="26" t="n"/>
      <c r="D2135" s="26" t="n"/>
      <c r="E2135" s="26" t="n"/>
      <c r="F2135" s="27" t="n"/>
      <c r="G2135" s="28">
        <f>IFERROR(IF(E2135="","",VLOOKUP(E2135,'Setup - Mix Design'!$A$5:$I$504,9,0)),"")</f>
        <v/>
      </c>
      <c r="H2135" s="32">
        <f>IF(OR(F2135="",G2135=""),"",F2135*G2135)</f>
        <v/>
      </c>
      <c r="I2135" s="33">
        <f>IF(B2135="","",SUMIF('Dispatch (Challan)'!$C$5:$C$6004,B2135,'Dispatch (Challan)'!$F$5:$F$6004))</f>
        <v/>
      </c>
      <c r="J2135" s="33">
        <f>IF(F2135="","",F2135-I2135)</f>
        <v/>
      </c>
      <c r="K2135" s="28">
        <f>IF(F2135="","",IF(I2135=0,"Pending",IF(I2135&gt;=F2135,"Completed","Partial")))</f>
        <v/>
      </c>
    </row>
    <row r="2136">
      <c r="A2136" s="31" t="n"/>
      <c r="B2136" s="26" t="n"/>
      <c r="C2136" s="26" t="n"/>
      <c r="D2136" s="26" t="n"/>
      <c r="E2136" s="26" t="n"/>
      <c r="F2136" s="27" t="n"/>
      <c r="G2136" s="28">
        <f>IFERROR(IF(E2136="","",VLOOKUP(E2136,'Setup - Mix Design'!$A$5:$I$504,9,0)),"")</f>
        <v/>
      </c>
      <c r="H2136" s="32">
        <f>IF(OR(F2136="",G2136=""),"",F2136*G2136)</f>
        <v/>
      </c>
      <c r="I2136" s="33">
        <f>IF(B2136="","",SUMIF('Dispatch (Challan)'!$C$5:$C$6004,B2136,'Dispatch (Challan)'!$F$5:$F$6004))</f>
        <v/>
      </c>
      <c r="J2136" s="33">
        <f>IF(F2136="","",F2136-I2136)</f>
        <v/>
      </c>
      <c r="K2136" s="28">
        <f>IF(F2136="","",IF(I2136=0,"Pending",IF(I2136&gt;=F2136,"Completed","Partial")))</f>
        <v/>
      </c>
    </row>
    <row r="2137">
      <c r="A2137" s="31" t="n"/>
      <c r="B2137" s="26" t="n"/>
      <c r="C2137" s="26" t="n"/>
      <c r="D2137" s="26" t="n"/>
      <c r="E2137" s="26" t="n"/>
      <c r="F2137" s="27" t="n"/>
      <c r="G2137" s="28">
        <f>IFERROR(IF(E2137="","",VLOOKUP(E2137,'Setup - Mix Design'!$A$5:$I$504,9,0)),"")</f>
        <v/>
      </c>
      <c r="H2137" s="32">
        <f>IF(OR(F2137="",G2137=""),"",F2137*G2137)</f>
        <v/>
      </c>
      <c r="I2137" s="33">
        <f>IF(B2137="","",SUMIF('Dispatch (Challan)'!$C$5:$C$6004,B2137,'Dispatch (Challan)'!$F$5:$F$6004))</f>
        <v/>
      </c>
      <c r="J2137" s="33">
        <f>IF(F2137="","",F2137-I2137)</f>
        <v/>
      </c>
      <c r="K2137" s="28">
        <f>IF(F2137="","",IF(I2137=0,"Pending",IF(I2137&gt;=F2137,"Completed","Partial")))</f>
        <v/>
      </c>
    </row>
    <row r="2138">
      <c r="A2138" s="31" t="n"/>
      <c r="B2138" s="26" t="n"/>
      <c r="C2138" s="26" t="n"/>
      <c r="D2138" s="26" t="n"/>
      <c r="E2138" s="26" t="n"/>
      <c r="F2138" s="27" t="n"/>
      <c r="G2138" s="28">
        <f>IFERROR(IF(E2138="","",VLOOKUP(E2138,'Setup - Mix Design'!$A$5:$I$504,9,0)),"")</f>
        <v/>
      </c>
      <c r="H2138" s="32">
        <f>IF(OR(F2138="",G2138=""),"",F2138*G2138)</f>
        <v/>
      </c>
      <c r="I2138" s="33">
        <f>IF(B2138="","",SUMIF('Dispatch (Challan)'!$C$5:$C$6004,B2138,'Dispatch (Challan)'!$F$5:$F$6004))</f>
        <v/>
      </c>
      <c r="J2138" s="33">
        <f>IF(F2138="","",F2138-I2138)</f>
        <v/>
      </c>
      <c r="K2138" s="28">
        <f>IF(F2138="","",IF(I2138=0,"Pending",IF(I2138&gt;=F2138,"Completed","Partial")))</f>
        <v/>
      </c>
    </row>
    <row r="2139">
      <c r="A2139" s="31" t="n"/>
      <c r="B2139" s="26" t="n"/>
      <c r="C2139" s="26" t="n"/>
      <c r="D2139" s="26" t="n"/>
      <c r="E2139" s="26" t="n"/>
      <c r="F2139" s="27" t="n"/>
      <c r="G2139" s="28">
        <f>IFERROR(IF(E2139="","",VLOOKUP(E2139,'Setup - Mix Design'!$A$5:$I$504,9,0)),"")</f>
        <v/>
      </c>
      <c r="H2139" s="32">
        <f>IF(OR(F2139="",G2139=""),"",F2139*G2139)</f>
        <v/>
      </c>
      <c r="I2139" s="33">
        <f>IF(B2139="","",SUMIF('Dispatch (Challan)'!$C$5:$C$6004,B2139,'Dispatch (Challan)'!$F$5:$F$6004))</f>
        <v/>
      </c>
      <c r="J2139" s="33">
        <f>IF(F2139="","",F2139-I2139)</f>
        <v/>
      </c>
      <c r="K2139" s="28">
        <f>IF(F2139="","",IF(I2139=0,"Pending",IF(I2139&gt;=F2139,"Completed","Partial")))</f>
        <v/>
      </c>
    </row>
    <row r="2140">
      <c r="A2140" s="31" t="n"/>
      <c r="B2140" s="26" t="n"/>
      <c r="C2140" s="26" t="n"/>
      <c r="D2140" s="26" t="n"/>
      <c r="E2140" s="26" t="n"/>
      <c r="F2140" s="27" t="n"/>
      <c r="G2140" s="28">
        <f>IFERROR(IF(E2140="","",VLOOKUP(E2140,'Setup - Mix Design'!$A$5:$I$504,9,0)),"")</f>
        <v/>
      </c>
      <c r="H2140" s="32">
        <f>IF(OR(F2140="",G2140=""),"",F2140*G2140)</f>
        <v/>
      </c>
      <c r="I2140" s="33">
        <f>IF(B2140="","",SUMIF('Dispatch (Challan)'!$C$5:$C$6004,B2140,'Dispatch (Challan)'!$F$5:$F$6004))</f>
        <v/>
      </c>
      <c r="J2140" s="33">
        <f>IF(F2140="","",F2140-I2140)</f>
        <v/>
      </c>
      <c r="K2140" s="28">
        <f>IF(F2140="","",IF(I2140=0,"Pending",IF(I2140&gt;=F2140,"Completed","Partial")))</f>
        <v/>
      </c>
    </row>
    <row r="2141">
      <c r="A2141" s="31" t="n"/>
      <c r="B2141" s="26" t="n"/>
      <c r="C2141" s="26" t="n"/>
      <c r="D2141" s="26" t="n"/>
      <c r="E2141" s="26" t="n"/>
      <c r="F2141" s="27" t="n"/>
      <c r="G2141" s="28">
        <f>IFERROR(IF(E2141="","",VLOOKUP(E2141,'Setup - Mix Design'!$A$5:$I$504,9,0)),"")</f>
        <v/>
      </c>
      <c r="H2141" s="32">
        <f>IF(OR(F2141="",G2141=""),"",F2141*G2141)</f>
        <v/>
      </c>
      <c r="I2141" s="33">
        <f>IF(B2141="","",SUMIF('Dispatch (Challan)'!$C$5:$C$6004,B2141,'Dispatch (Challan)'!$F$5:$F$6004))</f>
        <v/>
      </c>
      <c r="J2141" s="33">
        <f>IF(F2141="","",F2141-I2141)</f>
        <v/>
      </c>
      <c r="K2141" s="28">
        <f>IF(F2141="","",IF(I2141=0,"Pending",IF(I2141&gt;=F2141,"Completed","Partial")))</f>
        <v/>
      </c>
    </row>
    <row r="2142">
      <c r="A2142" s="31" t="n"/>
      <c r="B2142" s="26" t="n"/>
      <c r="C2142" s="26" t="n"/>
      <c r="D2142" s="26" t="n"/>
      <c r="E2142" s="26" t="n"/>
      <c r="F2142" s="27" t="n"/>
      <c r="G2142" s="28">
        <f>IFERROR(IF(E2142="","",VLOOKUP(E2142,'Setup - Mix Design'!$A$5:$I$504,9,0)),"")</f>
        <v/>
      </c>
      <c r="H2142" s="32">
        <f>IF(OR(F2142="",G2142=""),"",F2142*G2142)</f>
        <v/>
      </c>
      <c r="I2142" s="33">
        <f>IF(B2142="","",SUMIF('Dispatch (Challan)'!$C$5:$C$6004,B2142,'Dispatch (Challan)'!$F$5:$F$6004))</f>
        <v/>
      </c>
      <c r="J2142" s="33">
        <f>IF(F2142="","",F2142-I2142)</f>
        <v/>
      </c>
      <c r="K2142" s="28">
        <f>IF(F2142="","",IF(I2142=0,"Pending",IF(I2142&gt;=F2142,"Completed","Partial")))</f>
        <v/>
      </c>
    </row>
    <row r="2143">
      <c r="A2143" s="31" t="n"/>
      <c r="B2143" s="26" t="n"/>
      <c r="C2143" s="26" t="n"/>
      <c r="D2143" s="26" t="n"/>
      <c r="E2143" s="26" t="n"/>
      <c r="F2143" s="27" t="n"/>
      <c r="G2143" s="28">
        <f>IFERROR(IF(E2143="","",VLOOKUP(E2143,'Setup - Mix Design'!$A$5:$I$504,9,0)),"")</f>
        <v/>
      </c>
      <c r="H2143" s="32">
        <f>IF(OR(F2143="",G2143=""),"",F2143*G2143)</f>
        <v/>
      </c>
      <c r="I2143" s="33">
        <f>IF(B2143="","",SUMIF('Dispatch (Challan)'!$C$5:$C$6004,B2143,'Dispatch (Challan)'!$F$5:$F$6004))</f>
        <v/>
      </c>
      <c r="J2143" s="33">
        <f>IF(F2143="","",F2143-I2143)</f>
        <v/>
      </c>
      <c r="K2143" s="28">
        <f>IF(F2143="","",IF(I2143=0,"Pending",IF(I2143&gt;=F2143,"Completed","Partial")))</f>
        <v/>
      </c>
    </row>
    <row r="2144">
      <c r="A2144" s="31" t="n"/>
      <c r="B2144" s="26" t="n"/>
      <c r="C2144" s="26" t="n"/>
      <c r="D2144" s="26" t="n"/>
      <c r="E2144" s="26" t="n"/>
      <c r="F2144" s="27" t="n"/>
      <c r="G2144" s="28">
        <f>IFERROR(IF(E2144="","",VLOOKUP(E2144,'Setup - Mix Design'!$A$5:$I$504,9,0)),"")</f>
        <v/>
      </c>
      <c r="H2144" s="32">
        <f>IF(OR(F2144="",G2144=""),"",F2144*G2144)</f>
        <v/>
      </c>
      <c r="I2144" s="33">
        <f>IF(B2144="","",SUMIF('Dispatch (Challan)'!$C$5:$C$6004,B2144,'Dispatch (Challan)'!$F$5:$F$6004))</f>
        <v/>
      </c>
      <c r="J2144" s="33">
        <f>IF(F2144="","",F2144-I2144)</f>
        <v/>
      </c>
      <c r="K2144" s="28">
        <f>IF(F2144="","",IF(I2144=0,"Pending",IF(I2144&gt;=F2144,"Completed","Partial")))</f>
        <v/>
      </c>
    </row>
    <row r="2145">
      <c r="A2145" s="31" t="n"/>
      <c r="B2145" s="26" t="n"/>
      <c r="C2145" s="26" t="n"/>
      <c r="D2145" s="26" t="n"/>
      <c r="E2145" s="26" t="n"/>
      <c r="F2145" s="27" t="n"/>
      <c r="G2145" s="28">
        <f>IFERROR(IF(E2145="","",VLOOKUP(E2145,'Setup - Mix Design'!$A$5:$I$504,9,0)),"")</f>
        <v/>
      </c>
      <c r="H2145" s="32">
        <f>IF(OR(F2145="",G2145=""),"",F2145*G2145)</f>
        <v/>
      </c>
      <c r="I2145" s="33">
        <f>IF(B2145="","",SUMIF('Dispatch (Challan)'!$C$5:$C$6004,B2145,'Dispatch (Challan)'!$F$5:$F$6004))</f>
        <v/>
      </c>
      <c r="J2145" s="33">
        <f>IF(F2145="","",F2145-I2145)</f>
        <v/>
      </c>
      <c r="K2145" s="28">
        <f>IF(F2145="","",IF(I2145=0,"Pending",IF(I2145&gt;=F2145,"Completed","Partial")))</f>
        <v/>
      </c>
    </row>
    <row r="2146">
      <c r="A2146" s="31" t="n"/>
      <c r="B2146" s="26" t="n"/>
      <c r="C2146" s="26" t="n"/>
      <c r="D2146" s="26" t="n"/>
      <c r="E2146" s="26" t="n"/>
      <c r="F2146" s="27" t="n"/>
      <c r="G2146" s="28">
        <f>IFERROR(IF(E2146="","",VLOOKUP(E2146,'Setup - Mix Design'!$A$5:$I$504,9,0)),"")</f>
        <v/>
      </c>
      <c r="H2146" s="32">
        <f>IF(OR(F2146="",G2146=""),"",F2146*G2146)</f>
        <v/>
      </c>
      <c r="I2146" s="33">
        <f>IF(B2146="","",SUMIF('Dispatch (Challan)'!$C$5:$C$6004,B2146,'Dispatch (Challan)'!$F$5:$F$6004))</f>
        <v/>
      </c>
      <c r="J2146" s="33">
        <f>IF(F2146="","",F2146-I2146)</f>
        <v/>
      </c>
      <c r="K2146" s="28">
        <f>IF(F2146="","",IF(I2146=0,"Pending",IF(I2146&gt;=F2146,"Completed","Partial")))</f>
        <v/>
      </c>
    </row>
    <row r="2147">
      <c r="A2147" s="31" t="n"/>
      <c r="B2147" s="26" t="n"/>
      <c r="C2147" s="26" t="n"/>
      <c r="D2147" s="26" t="n"/>
      <c r="E2147" s="26" t="n"/>
      <c r="F2147" s="27" t="n"/>
      <c r="G2147" s="28">
        <f>IFERROR(IF(E2147="","",VLOOKUP(E2147,'Setup - Mix Design'!$A$5:$I$504,9,0)),"")</f>
        <v/>
      </c>
      <c r="H2147" s="32">
        <f>IF(OR(F2147="",G2147=""),"",F2147*G2147)</f>
        <v/>
      </c>
      <c r="I2147" s="33">
        <f>IF(B2147="","",SUMIF('Dispatch (Challan)'!$C$5:$C$6004,B2147,'Dispatch (Challan)'!$F$5:$F$6004))</f>
        <v/>
      </c>
      <c r="J2147" s="33">
        <f>IF(F2147="","",F2147-I2147)</f>
        <v/>
      </c>
      <c r="K2147" s="28">
        <f>IF(F2147="","",IF(I2147=0,"Pending",IF(I2147&gt;=F2147,"Completed","Partial")))</f>
        <v/>
      </c>
    </row>
    <row r="2148">
      <c r="A2148" s="31" t="n"/>
      <c r="B2148" s="26" t="n"/>
      <c r="C2148" s="26" t="n"/>
      <c r="D2148" s="26" t="n"/>
      <c r="E2148" s="26" t="n"/>
      <c r="F2148" s="27" t="n"/>
      <c r="G2148" s="28">
        <f>IFERROR(IF(E2148="","",VLOOKUP(E2148,'Setup - Mix Design'!$A$5:$I$504,9,0)),"")</f>
        <v/>
      </c>
      <c r="H2148" s="32">
        <f>IF(OR(F2148="",G2148=""),"",F2148*G2148)</f>
        <v/>
      </c>
      <c r="I2148" s="33">
        <f>IF(B2148="","",SUMIF('Dispatch (Challan)'!$C$5:$C$6004,B2148,'Dispatch (Challan)'!$F$5:$F$6004))</f>
        <v/>
      </c>
      <c r="J2148" s="33">
        <f>IF(F2148="","",F2148-I2148)</f>
        <v/>
      </c>
      <c r="K2148" s="28">
        <f>IF(F2148="","",IF(I2148=0,"Pending",IF(I2148&gt;=F2148,"Completed","Partial")))</f>
        <v/>
      </c>
    </row>
    <row r="2149">
      <c r="A2149" s="31" t="n"/>
      <c r="B2149" s="26" t="n"/>
      <c r="C2149" s="26" t="n"/>
      <c r="D2149" s="26" t="n"/>
      <c r="E2149" s="26" t="n"/>
      <c r="F2149" s="27" t="n"/>
      <c r="G2149" s="28">
        <f>IFERROR(IF(E2149="","",VLOOKUP(E2149,'Setup - Mix Design'!$A$5:$I$504,9,0)),"")</f>
        <v/>
      </c>
      <c r="H2149" s="32">
        <f>IF(OR(F2149="",G2149=""),"",F2149*G2149)</f>
        <v/>
      </c>
      <c r="I2149" s="33">
        <f>IF(B2149="","",SUMIF('Dispatch (Challan)'!$C$5:$C$6004,B2149,'Dispatch (Challan)'!$F$5:$F$6004))</f>
        <v/>
      </c>
      <c r="J2149" s="33">
        <f>IF(F2149="","",F2149-I2149)</f>
        <v/>
      </c>
      <c r="K2149" s="28">
        <f>IF(F2149="","",IF(I2149=0,"Pending",IF(I2149&gt;=F2149,"Completed","Partial")))</f>
        <v/>
      </c>
    </row>
    <row r="2150">
      <c r="A2150" s="31" t="n"/>
      <c r="B2150" s="26" t="n"/>
      <c r="C2150" s="26" t="n"/>
      <c r="D2150" s="26" t="n"/>
      <c r="E2150" s="26" t="n"/>
      <c r="F2150" s="27" t="n"/>
      <c r="G2150" s="28">
        <f>IFERROR(IF(E2150="","",VLOOKUP(E2150,'Setup - Mix Design'!$A$5:$I$504,9,0)),"")</f>
        <v/>
      </c>
      <c r="H2150" s="32">
        <f>IF(OR(F2150="",G2150=""),"",F2150*G2150)</f>
        <v/>
      </c>
      <c r="I2150" s="33">
        <f>IF(B2150="","",SUMIF('Dispatch (Challan)'!$C$5:$C$6004,B2150,'Dispatch (Challan)'!$F$5:$F$6004))</f>
        <v/>
      </c>
      <c r="J2150" s="33">
        <f>IF(F2150="","",F2150-I2150)</f>
        <v/>
      </c>
      <c r="K2150" s="28">
        <f>IF(F2150="","",IF(I2150=0,"Pending",IF(I2150&gt;=F2150,"Completed","Partial")))</f>
        <v/>
      </c>
    </row>
    <row r="2151">
      <c r="A2151" s="31" t="n"/>
      <c r="B2151" s="26" t="n"/>
      <c r="C2151" s="26" t="n"/>
      <c r="D2151" s="26" t="n"/>
      <c r="E2151" s="26" t="n"/>
      <c r="F2151" s="27" t="n"/>
      <c r="G2151" s="28">
        <f>IFERROR(IF(E2151="","",VLOOKUP(E2151,'Setup - Mix Design'!$A$5:$I$504,9,0)),"")</f>
        <v/>
      </c>
      <c r="H2151" s="32">
        <f>IF(OR(F2151="",G2151=""),"",F2151*G2151)</f>
        <v/>
      </c>
      <c r="I2151" s="33">
        <f>IF(B2151="","",SUMIF('Dispatch (Challan)'!$C$5:$C$6004,B2151,'Dispatch (Challan)'!$F$5:$F$6004))</f>
        <v/>
      </c>
      <c r="J2151" s="33">
        <f>IF(F2151="","",F2151-I2151)</f>
        <v/>
      </c>
      <c r="K2151" s="28">
        <f>IF(F2151="","",IF(I2151=0,"Pending",IF(I2151&gt;=F2151,"Completed","Partial")))</f>
        <v/>
      </c>
    </row>
    <row r="2152">
      <c r="A2152" s="31" t="n"/>
      <c r="B2152" s="26" t="n"/>
      <c r="C2152" s="26" t="n"/>
      <c r="D2152" s="26" t="n"/>
      <c r="E2152" s="26" t="n"/>
      <c r="F2152" s="27" t="n"/>
      <c r="G2152" s="28">
        <f>IFERROR(IF(E2152="","",VLOOKUP(E2152,'Setup - Mix Design'!$A$5:$I$504,9,0)),"")</f>
        <v/>
      </c>
      <c r="H2152" s="32">
        <f>IF(OR(F2152="",G2152=""),"",F2152*G2152)</f>
        <v/>
      </c>
      <c r="I2152" s="33">
        <f>IF(B2152="","",SUMIF('Dispatch (Challan)'!$C$5:$C$6004,B2152,'Dispatch (Challan)'!$F$5:$F$6004))</f>
        <v/>
      </c>
      <c r="J2152" s="33">
        <f>IF(F2152="","",F2152-I2152)</f>
        <v/>
      </c>
      <c r="K2152" s="28">
        <f>IF(F2152="","",IF(I2152=0,"Pending",IF(I2152&gt;=F2152,"Completed","Partial")))</f>
        <v/>
      </c>
    </row>
    <row r="2153">
      <c r="A2153" s="31" t="n"/>
      <c r="B2153" s="26" t="n"/>
      <c r="C2153" s="26" t="n"/>
      <c r="D2153" s="26" t="n"/>
      <c r="E2153" s="26" t="n"/>
      <c r="F2153" s="27" t="n"/>
      <c r="G2153" s="28">
        <f>IFERROR(IF(E2153="","",VLOOKUP(E2153,'Setup - Mix Design'!$A$5:$I$504,9,0)),"")</f>
        <v/>
      </c>
      <c r="H2153" s="32">
        <f>IF(OR(F2153="",G2153=""),"",F2153*G2153)</f>
        <v/>
      </c>
      <c r="I2153" s="33">
        <f>IF(B2153="","",SUMIF('Dispatch (Challan)'!$C$5:$C$6004,B2153,'Dispatch (Challan)'!$F$5:$F$6004))</f>
        <v/>
      </c>
      <c r="J2153" s="33">
        <f>IF(F2153="","",F2153-I2153)</f>
        <v/>
      </c>
      <c r="K2153" s="28">
        <f>IF(F2153="","",IF(I2153=0,"Pending",IF(I2153&gt;=F2153,"Completed","Partial")))</f>
        <v/>
      </c>
    </row>
    <row r="2154">
      <c r="A2154" s="31" t="n"/>
      <c r="B2154" s="26" t="n"/>
      <c r="C2154" s="26" t="n"/>
      <c r="D2154" s="26" t="n"/>
      <c r="E2154" s="26" t="n"/>
      <c r="F2154" s="27" t="n"/>
      <c r="G2154" s="28">
        <f>IFERROR(IF(E2154="","",VLOOKUP(E2154,'Setup - Mix Design'!$A$5:$I$504,9,0)),"")</f>
        <v/>
      </c>
      <c r="H2154" s="32">
        <f>IF(OR(F2154="",G2154=""),"",F2154*G2154)</f>
        <v/>
      </c>
      <c r="I2154" s="33">
        <f>IF(B2154="","",SUMIF('Dispatch (Challan)'!$C$5:$C$6004,B2154,'Dispatch (Challan)'!$F$5:$F$6004))</f>
        <v/>
      </c>
      <c r="J2154" s="33">
        <f>IF(F2154="","",F2154-I2154)</f>
        <v/>
      </c>
      <c r="K2154" s="28">
        <f>IF(F2154="","",IF(I2154=0,"Pending",IF(I2154&gt;=F2154,"Completed","Partial")))</f>
        <v/>
      </c>
    </row>
    <row r="2155">
      <c r="A2155" s="31" t="n"/>
      <c r="B2155" s="26" t="n"/>
      <c r="C2155" s="26" t="n"/>
      <c r="D2155" s="26" t="n"/>
      <c r="E2155" s="26" t="n"/>
      <c r="F2155" s="27" t="n"/>
      <c r="G2155" s="28">
        <f>IFERROR(IF(E2155="","",VLOOKUP(E2155,'Setup - Mix Design'!$A$5:$I$504,9,0)),"")</f>
        <v/>
      </c>
      <c r="H2155" s="32">
        <f>IF(OR(F2155="",G2155=""),"",F2155*G2155)</f>
        <v/>
      </c>
      <c r="I2155" s="33">
        <f>IF(B2155="","",SUMIF('Dispatch (Challan)'!$C$5:$C$6004,B2155,'Dispatch (Challan)'!$F$5:$F$6004))</f>
        <v/>
      </c>
      <c r="J2155" s="33">
        <f>IF(F2155="","",F2155-I2155)</f>
        <v/>
      </c>
      <c r="K2155" s="28">
        <f>IF(F2155="","",IF(I2155=0,"Pending",IF(I2155&gt;=F2155,"Completed","Partial")))</f>
        <v/>
      </c>
    </row>
    <row r="2156">
      <c r="A2156" s="31" t="n"/>
      <c r="B2156" s="26" t="n"/>
      <c r="C2156" s="26" t="n"/>
      <c r="D2156" s="26" t="n"/>
      <c r="E2156" s="26" t="n"/>
      <c r="F2156" s="27" t="n"/>
      <c r="G2156" s="28">
        <f>IFERROR(IF(E2156="","",VLOOKUP(E2156,'Setup - Mix Design'!$A$5:$I$504,9,0)),"")</f>
        <v/>
      </c>
      <c r="H2156" s="32">
        <f>IF(OR(F2156="",G2156=""),"",F2156*G2156)</f>
        <v/>
      </c>
      <c r="I2156" s="33">
        <f>IF(B2156="","",SUMIF('Dispatch (Challan)'!$C$5:$C$6004,B2156,'Dispatch (Challan)'!$F$5:$F$6004))</f>
        <v/>
      </c>
      <c r="J2156" s="33">
        <f>IF(F2156="","",F2156-I2156)</f>
        <v/>
      </c>
      <c r="K2156" s="28">
        <f>IF(F2156="","",IF(I2156=0,"Pending",IF(I2156&gt;=F2156,"Completed","Partial")))</f>
        <v/>
      </c>
    </row>
    <row r="2157">
      <c r="A2157" s="31" t="n"/>
      <c r="B2157" s="26" t="n"/>
      <c r="C2157" s="26" t="n"/>
      <c r="D2157" s="26" t="n"/>
      <c r="E2157" s="26" t="n"/>
      <c r="F2157" s="27" t="n"/>
      <c r="G2157" s="28">
        <f>IFERROR(IF(E2157="","",VLOOKUP(E2157,'Setup - Mix Design'!$A$5:$I$504,9,0)),"")</f>
        <v/>
      </c>
      <c r="H2157" s="32">
        <f>IF(OR(F2157="",G2157=""),"",F2157*G2157)</f>
        <v/>
      </c>
      <c r="I2157" s="33">
        <f>IF(B2157="","",SUMIF('Dispatch (Challan)'!$C$5:$C$6004,B2157,'Dispatch (Challan)'!$F$5:$F$6004))</f>
        <v/>
      </c>
      <c r="J2157" s="33">
        <f>IF(F2157="","",F2157-I2157)</f>
        <v/>
      </c>
      <c r="K2157" s="28">
        <f>IF(F2157="","",IF(I2157=0,"Pending",IF(I2157&gt;=F2157,"Completed","Partial")))</f>
        <v/>
      </c>
    </row>
    <row r="2158">
      <c r="A2158" s="31" t="n"/>
      <c r="B2158" s="26" t="n"/>
      <c r="C2158" s="26" t="n"/>
      <c r="D2158" s="26" t="n"/>
      <c r="E2158" s="26" t="n"/>
      <c r="F2158" s="27" t="n"/>
      <c r="G2158" s="28">
        <f>IFERROR(IF(E2158="","",VLOOKUP(E2158,'Setup - Mix Design'!$A$5:$I$504,9,0)),"")</f>
        <v/>
      </c>
      <c r="H2158" s="32">
        <f>IF(OR(F2158="",G2158=""),"",F2158*G2158)</f>
        <v/>
      </c>
      <c r="I2158" s="33">
        <f>IF(B2158="","",SUMIF('Dispatch (Challan)'!$C$5:$C$6004,B2158,'Dispatch (Challan)'!$F$5:$F$6004))</f>
        <v/>
      </c>
      <c r="J2158" s="33">
        <f>IF(F2158="","",F2158-I2158)</f>
        <v/>
      </c>
      <c r="K2158" s="28">
        <f>IF(F2158="","",IF(I2158=0,"Pending",IF(I2158&gt;=F2158,"Completed","Partial")))</f>
        <v/>
      </c>
    </row>
    <row r="2159">
      <c r="A2159" s="31" t="n"/>
      <c r="B2159" s="26" t="n"/>
      <c r="C2159" s="26" t="n"/>
      <c r="D2159" s="26" t="n"/>
      <c r="E2159" s="26" t="n"/>
      <c r="F2159" s="27" t="n"/>
      <c r="G2159" s="28">
        <f>IFERROR(IF(E2159="","",VLOOKUP(E2159,'Setup - Mix Design'!$A$5:$I$504,9,0)),"")</f>
        <v/>
      </c>
      <c r="H2159" s="32">
        <f>IF(OR(F2159="",G2159=""),"",F2159*G2159)</f>
        <v/>
      </c>
      <c r="I2159" s="33">
        <f>IF(B2159="","",SUMIF('Dispatch (Challan)'!$C$5:$C$6004,B2159,'Dispatch (Challan)'!$F$5:$F$6004))</f>
        <v/>
      </c>
      <c r="J2159" s="33">
        <f>IF(F2159="","",F2159-I2159)</f>
        <v/>
      </c>
      <c r="K2159" s="28">
        <f>IF(F2159="","",IF(I2159=0,"Pending",IF(I2159&gt;=F2159,"Completed","Partial")))</f>
        <v/>
      </c>
    </row>
    <row r="2160">
      <c r="A2160" s="31" t="n"/>
      <c r="B2160" s="26" t="n"/>
      <c r="C2160" s="26" t="n"/>
      <c r="D2160" s="26" t="n"/>
      <c r="E2160" s="26" t="n"/>
      <c r="F2160" s="27" t="n"/>
      <c r="G2160" s="28">
        <f>IFERROR(IF(E2160="","",VLOOKUP(E2160,'Setup - Mix Design'!$A$5:$I$504,9,0)),"")</f>
        <v/>
      </c>
      <c r="H2160" s="32">
        <f>IF(OR(F2160="",G2160=""),"",F2160*G2160)</f>
        <v/>
      </c>
      <c r="I2160" s="33">
        <f>IF(B2160="","",SUMIF('Dispatch (Challan)'!$C$5:$C$6004,B2160,'Dispatch (Challan)'!$F$5:$F$6004))</f>
        <v/>
      </c>
      <c r="J2160" s="33">
        <f>IF(F2160="","",F2160-I2160)</f>
        <v/>
      </c>
      <c r="K2160" s="28">
        <f>IF(F2160="","",IF(I2160=0,"Pending",IF(I2160&gt;=F2160,"Completed","Partial")))</f>
        <v/>
      </c>
    </row>
    <row r="2161">
      <c r="A2161" s="31" t="n"/>
      <c r="B2161" s="26" t="n"/>
      <c r="C2161" s="26" t="n"/>
      <c r="D2161" s="26" t="n"/>
      <c r="E2161" s="26" t="n"/>
      <c r="F2161" s="27" t="n"/>
      <c r="G2161" s="28">
        <f>IFERROR(IF(E2161="","",VLOOKUP(E2161,'Setup - Mix Design'!$A$5:$I$504,9,0)),"")</f>
        <v/>
      </c>
      <c r="H2161" s="32">
        <f>IF(OR(F2161="",G2161=""),"",F2161*G2161)</f>
        <v/>
      </c>
      <c r="I2161" s="33">
        <f>IF(B2161="","",SUMIF('Dispatch (Challan)'!$C$5:$C$6004,B2161,'Dispatch (Challan)'!$F$5:$F$6004))</f>
        <v/>
      </c>
      <c r="J2161" s="33">
        <f>IF(F2161="","",F2161-I2161)</f>
        <v/>
      </c>
      <c r="K2161" s="28">
        <f>IF(F2161="","",IF(I2161=0,"Pending",IF(I2161&gt;=F2161,"Completed","Partial")))</f>
        <v/>
      </c>
    </row>
    <row r="2162">
      <c r="A2162" s="31" t="n"/>
      <c r="B2162" s="26" t="n"/>
      <c r="C2162" s="26" t="n"/>
      <c r="D2162" s="26" t="n"/>
      <c r="E2162" s="26" t="n"/>
      <c r="F2162" s="27" t="n"/>
      <c r="G2162" s="28">
        <f>IFERROR(IF(E2162="","",VLOOKUP(E2162,'Setup - Mix Design'!$A$5:$I$504,9,0)),"")</f>
        <v/>
      </c>
      <c r="H2162" s="32">
        <f>IF(OR(F2162="",G2162=""),"",F2162*G2162)</f>
        <v/>
      </c>
      <c r="I2162" s="33">
        <f>IF(B2162="","",SUMIF('Dispatch (Challan)'!$C$5:$C$6004,B2162,'Dispatch (Challan)'!$F$5:$F$6004))</f>
        <v/>
      </c>
      <c r="J2162" s="33">
        <f>IF(F2162="","",F2162-I2162)</f>
        <v/>
      </c>
      <c r="K2162" s="28">
        <f>IF(F2162="","",IF(I2162=0,"Pending",IF(I2162&gt;=F2162,"Completed","Partial")))</f>
        <v/>
      </c>
    </row>
    <row r="2163">
      <c r="A2163" s="31" t="n"/>
      <c r="B2163" s="26" t="n"/>
      <c r="C2163" s="26" t="n"/>
      <c r="D2163" s="26" t="n"/>
      <c r="E2163" s="26" t="n"/>
      <c r="F2163" s="27" t="n"/>
      <c r="G2163" s="28">
        <f>IFERROR(IF(E2163="","",VLOOKUP(E2163,'Setup - Mix Design'!$A$5:$I$504,9,0)),"")</f>
        <v/>
      </c>
      <c r="H2163" s="32">
        <f>IF(OR(F2163="",G2163=""),"",F2163*G2163)</f>
        <v/>
      </c>
      <c r="I2163" s="33">
        <f>IF(B2163="","",SUMIF('Dispatch (Challan)'!$C$5:$C$6004,B2163,'Dispatch (Challan)'!$F$5:$F$6004))</f>
        <v/>
      </c>
      <c r="J2163" s="33">
        <f>IF(F2163="","",F2163-I2163)</f>
        <v/>
      </c>
      <c r="K2163" s="28">
        <f>IF(F2163="","",IF(I2163=0,"Pending",IF(I2163&gt;=F2163,"Completed","Partial")))</f>
        <v/>
      </c>
    </row>
    <row r="2164">
      <c r="A2164" s="31" t="n"/>
      <c r="B2164" s="26" t="n"/>
      <c r="C2164" s="26" t="n"/>
      <c r="D2164" s="26" t="n"/>
      <c r="E2164" s="26" t="n"/>
      <c r="F2164" s="27" t="n"/>
      <c r="G2164" s="28">
        <f>IFERROR(IF(E2164="","",VLOOKUP(E2164,'Setup - Mix Design'!$A$5:$I$504,9,0)),"")</f>
        <v/>
      </c>
      <c r="H2164" s="32">
        <f>IF(OR(F2164="",G2164=""),"",F2164*G2164)</f>
        <v/>
      </c>
      <c r="I2164" s="33">
        <f>IF(B2164="","",SUMIF('Dispatch (Challan)'!$C$5:$C$6004,B2164,'Dispatch (Challan)'!$F$5:$F$6004))</f>
        <v/>
      </c>
      <c r="J2164" s="33">
        <f>IF(F2164="","",F2164-I2164)</f>
        <v/>
      </c>
      <c r="K2164" s="28">
        <f>IF(F2164="","",IF(I2164=0,"Pending",IF(I2164&gt;=F2164,"Completed","Partial")))</f>
        <v/>
      </c>
    </row>
    <row r="2165">
      <c r="A2165" s="31" t="n"/>
      <c r="B2165" s="26" t="n"/>
      <c r="C2165" s="26" t="n"/>
      <c r="D2165" s="26" t="n"/>
      <c r="E2165" s="26" t="n"/>
      <c r="F2165" s="27" t="n"/>
      <c r="G2165" s="28">
        <f>IFERROR(IF(E2165="","",VLOOKUP(E2165,'Setup - Mix Design'!$A$5:$I$504,9,0)),"")</f>
        <v/>
      </c>
      <c r="H2165" s="32">
        <f>IF(OR(F2165="",G2165=""),"",F2165*G2165)</f>
        <v/>
      </c>
      <c r="I2165" s="33">
        <f>IF(B2165="","",SUMIF('Dispatch (Challan)'!$C$5:$C$6004,B2165,'Dispatch (Challan)'!$F$5:$F$6004))</f>
        <v/>
      </c>
      <c r="J2165" s="33">
        <f>IF(F2165="","",F2165-I2165)</f>
        <v/>
      </c>
      <c r="K2165" s="28">
        <f>IF(F2165="","",IF(I2165=0,"Pending",IF(I2165&gt;=F2165,"Completed","Partial")))</f>
        <v/>
      </c>
    </row>
    <row r="2166">
      <c r="A2166" s="31" t="n"/>
      <c r="B2166" s="26" t="n"/>
      <c r="C2166" s="26" t="n"/>
      <c r="D2166" s="26" t="n"/>
      <c r="E2166" s="26" t="n"/>
      <c r="F2166" s="27" t="n"/>
      <c r="G2166" s="28">
        <f>IFERROR(IF(E2166="","",VLOOKUP(E2166,'Setup - Mix Design'!$A$5:$I$504,9,0)),"")</f>
        <v/>
      </c>
      <c r="H2166" s="32">
        <f>IF(OR(F2166="",G2166=""),"",F2166*G2166)</f>
        <v/>
      </c>
      <c r="I2166" s="33">
        <f>IF(B2166="","",SUMIF('Dispatch (Challan)'!$C$5:$C$6004,B2166,'Dispatch (Challan)'!$F$5:$F$6004))</f>
        <v/>
      </c>
      <c r="J2166" s="33">
        <f>IF(F2166="","",F2166-I2166)</f>
        <v/>
      </c>
      <c r="K2166" s="28">
        <f>IF(F2166="","",IF(I2166=0,"Pending",IF(I2166&gt;=F2166,"Completed","Partial")))</f>
        <v/>
      </c>
    </row>
    <row r="2167">
      <c r="A2167" s="31" t="n"/>
      <c r="B2167" s="26" t="n"/>
      <c r="C2167" s="26" t="n"/>
      <c r="D2167" s="26" t="n"/>
      <c r="E2167" s="26" t="n"/>
      <c r="F2167" s="27" t="n"/>
      <c r="G2167" s="28">
        <f>IFERROR(IF(E2167="","",VLOOKUP(E2167,'Setup - Mix Design'!$A$5:$I$504,9,0)),"")</f>
        <v/>
      </c>
      <c r="H2167" s="32">
        <f>IF(OR(F2167="",G2167=""),"",F2167*G2167)</f>
        <v/>
      </c>
      <c r="I2167" s="33">
        <f>IF(B2167="","",SUMIF('Dispatch (Challan)'!$C$5:$C$6004,B2167,'Dispatch (Challan)'!$F$5:$F$6004))</f>
        <v/>
      </c>
      <c r="J2167" s="33">
        <f>IF(F2167="","",F2167-I2167)</f>
        <v/>
      </c>
      <c r="K2167" s="28">
        <f>IF(F2167="","",IF(I2167=0,"Pending",IF(I2167&gt;=F2167,"Completed","Partial")))</f>
        <v/>
      </c>
    </row>
    <row r="2168">
      <c r="A2168" s="31" t="n"/>
      <c r="B2168" s="26" t="n"/>
      <c r="C2168" s="26" t="n"/>
      <c r="D2168" s="26" t="n"/>
      <c r="E2168" s="26" t="n"/>
      <c r="F2168" s="27" t="n"/>
      <c r="G2168" s="28">
        <f>IFERROR(IF(E2168="","",VLOOKUP(E2168,'Setup - Mix Design'!$A$5:$I$504,9,0)),"")</f>
        <v/>
      </c>
      <c r="H2168" s="32">
        <f>IF(OR(F2168="",G2168=""),"",F2168*G2168)</f>
        <v/>
      </c>
      <c r="I2168" s="33">
        <f>IF(B2168="","",SUMIF('Dispatch (Challan)'!$C$5:$C$6004,B2168,'Dispatch (Challan)'!$F$5:$F$6004))</f>
        <v/>
      </c>
      <c r="J2168" s="33">
        <f>IF(F2168="","",F2168-I2168)</f>
        <v/>
      </c>
      <c r="K2168" s="28">
        <f>IF(F2168="","",IF(I2168=0,"Pending",IF(I2168&gt;=F2168,"Completed","Partial")))</f>
        <v/>
      </c>
    </row>
    <row r="2169">
      <c r="A2169" s="31" t="n"/>
      <c r="B2169" s="26" t="n"/>
      <c r="C2169" s="26" t="n"/>
      <c r="D2169" s="26" t="n"/>
      <c r="E2169" s="26" t="n"/>
      <c r="F2169" s="27" t="n"/>
      <c r="G2169" s="28">
        <f>IFERROR(IF(E2169="","",VLOOKUP(E2169,'Setup - Mix Design'!$A$5:$I$504,9,0)),"")</f>
        <v/>
      </c>
      <c r="H2169" s="32">
        <f>IF(OR(F2169="",G2169=""),"",F2169*G2169)</f>
        <v/>
      </c>
      <c r="I2169" s="33">
        <f>IF(B2169="","",SUMIF('Dispatch (Challan)'!$C$5:$C$6004,B2169,'Dispatch (Challan)'!$F$5:$F$6004))</f>
        <v/>
      </c>
      <c r="J2169" s="33">
        <f>IF(F2169="","",F2169-I2169)</f>
        <v/>
      </c>
      <c r="K2169" s="28">
        <f>IF(F2169="","",IF(I2169=0,"Pending",IF(I2169&gt;=F2169,"Completed","Partial")))</f>
        <v/>
      </c>
    </row>
    <row r="2170">
      <c r="A2170" s="31" t="n"/>
      <c r="B2170" s="26" t="n"/>
      <c r="C2170" s="26" t="n"/>
      <c r="D2170" s="26" t="n"/>
      <c r="E2170" s="26" t="n"/>
      <c r="F2170" s="27" t="n"/>
      <c r="G2170" s="28">
        <f>IFERROR(IF(E2170="","",VLOOKUP(E2170,'Setup - Mix Design'!$A$5:$I$504,9,0)),"")</f>
        <v/>
      </c>
      <c r="H2170" s="32">
        <f>IF(OR(F2170="",G2170=""),"",F2170*G2170)</f>
        <v/>
      </c>
      <c r="I2170" s="33">
        <f>IF(B2170="","",SUMIF('Dispatch (Challan)'!$C$5:$C$6004,B2170,'Dispatch (Challan)'!$F$5:$F$6004))</f>
        <v/>
      </c>
      <c r="J2170" s="33">
        <f>IF(F2170="","",F2170-I2170)</f>
        <v/>
      </c>
      <c r="K2170" s="28">
        <f>IF(F2170="","",IF(I2170=0,"Pending",IF(I2170&gt;=F2170,"Completed","Partial")))</f>
        <v/>
      </c>
    </row>
    <row r="2171">
      <c r="A2171" s="31" t="n"/>
      <c r="B2171" s="26" t="n"/>
      <c r="C2171" s="26" t="n"/>
      <c r="D2171" s="26" t="n"/>
      <c r="E2171" s="26" t="n"/>
      <c r="F2171" s="27" t="n"/>
      <c r="G2171" s="28">
        <f>IFERROR(IF(E2171="","",VLOOKUP(E2171,'Setup - Mix Design'!$A$5:$I$504,9,0)),"")</f>
        <v/>
      </c>
      <c r="H2171" s="32">
        <f>IF(OR(F2171="",G2171=""),"",F2171*G2171)</f>
        <v/>
      </c>
      <c r="I2171" s="33">
        <f>IF(B2171="","",SUMIF('Dispatch (Challan)'!$C$5:$C$6004,B2171,'Dispatch (Challan)'!$F$5:$F$6004))</f>
        <v/>
      </c>
      <c r="J2171" s="33">
        <f>IF(F2171="","",F2171-I2171)</f>
        <v/>
      </c>
      <c r="K2171" s="28">
        <f>IF(F2171="","",IF(I2171=0,"Pending",IF(I2171&gt;=F2171,"Completed","Partial")))</f>
        <v/>
      </c>
    </row>
    <row r="2172">
      <c r="A2172" s="31" t="n"/>
      <c r="B2172" s="26" t="n"/>
      <c r="C2172" s="26" t="n"/>
      <c r="D2172" s="26" t="n"/>
      <c r="E2172" s="26" t="n"/>
      <c r="F2172" s="27" t="n"/>
      <c r="G2172" s="28">
        <f>IFERROR(IF(E2172="","",VLOOKUP(E2172,'Setup - Mix Design'!$A$5:$I$504,9,0)),"")</f>
        <v/>
      </c>
      <c r="H2172" s="32">
        <f>IF(OR(F2172="",G2172=""),"",F2172*G2172)</f>
        <v/>
      </c>
      <c r="I2172" s="33">
        <f>IF(B2172="","",SUMIF('Dispatch (Challan)'!$C$5:$C$6004,B2172,'Dispatch (Challan)'!$F$5:$F$6004))</f>
        <v/>
      </c>
      <c r="J2172" s="33">
        <f>IF(F2172="","",F2172-I2172)</f>
        <v/>
      </c>
      <c r="K2172" s="28">
        <f>IF(F2172="","",IF(I2172=0,"Pending",IF(I2172&gt;=F2172,"Completed","Partial")))</f>
        <v/>
      </c>
    </row>
    <row r="2173">
      <c r="A2173" s="31" t="n"/>
      <c r="B2173" s="26" t="n"/>
      <c r="C2173" s="26" t="n"/>
      <c r="D2173" s="26" t="n"/>
      <c r="E2173" s="26" t="n"/>
      <c r="F2173" s="27" t="n"/>
      <c r="G2173" s="28">
        <f>IFERROR(IF(E2173="","",VLOOKUP(E2173,'Setup - Mix Design'!$A$5:$I$504,9,0)),"")</f>
        <v/>
      </c>
      <c r="H2173" s="32">
        <f>IF(OR(F2173="",G2173=""),"",F2173*G2173)</f>
        <v/>
      </c>
      <c r="I2173" s="33">
        <f>IF(B2173="","",SUMIF('Dispatch (Challan)'!$C$5:$C$6004,B2173,'Dispatch (Challan)'!$F$5:$F$6004))</f>
        <v/>
      </c>
      <c r="J2173" s="33">
        <f>IF(F2173="","",F2173-I2173)</f>
        <v/>
      </c>
      <c r="K2173" s="28">
        <f>IF(F2173="","",IF(I2173=0,"Pending",IF(I2173&gt;=F2173,"Completed","Partial")))</f>
        <v/>
      </c>
    </row>
    <row r="2174">
      <c r="A2174" s="31" t="n"/>
      <c r="B2174" s="26" t="n"/>
      <c r="C2174" s="26" t="n"/>
      <c r="D2174" s="26" t="n"/>
      <c r="E2174" s="26" t="n"/>
      <c r="F2174" s="27" t="n"/>
      <c r="G2174" s="28">
        <f>IFERROR(IF(E2174="","",VLOOKUP(E2174,'Setup - Mix Design'!$A$5:$I$504,9,0)),"")</f>
        <v/>
      </c>
      <c r="H2174" s="32">
        <f>IF(OR(F2174="",G2174=""),"",F2174*G2174)</f>
        <v/>
      </c>
      <c r="I2174" s="33">
        <f>IF(B2174="","",SUMIF('Dispatch (Challan)'!$C$5:$C$6004,B2174,'Dispatch (Challan)'!$F$5:$F$6004))</f>
        <v/>
      </c>
      <c r="J2174" s="33">
        <f>IF(F2174="","",F2174-I2174)</f>
        <v/>
      </c>
      <c r="K2174" s="28">
        <f>IF(F2174="","",IF(I2174=0,"Pending",IF(I2174&gt;=F2174,"Completed","Partial")))</f>
        <v/>
      </c>
    </row>
    <row r="2175">
      <c r="A2175" s="31" t="n"/>
      <c r="B2175" s="26" t="n"/>
      <c r="C2175" s="26" t="n"/>
      <c r="D2175" s="26" t="n"/>
      <c r="E2175" s="26" t="n"/>
      <c r="F2175" s="27" t="n"/>
      <c r="G2175" s="28">
        <f>IFERROR(IF(E2175="","",VLOOKUP(E2175,'Setup - Mix Design'!$A$5:$I$504,9,0)),"")</f>
        <v/>
      </c>
      <c r="H2175" s="32">
        <f>IF(OR(F2175="",G2175=""),"",F2175*G2175)</f>
        <v/>
      </c>
      <c r="I2175" s="33">
        <f>IF(B2175="","",SUMIF('Dispatch (Challan)'!$C$5:$C$6004,B2175,'Dispatch (Challan)'!$F$5:$F$6004))</f>
        <v/>
      </c>
      <c r="J2175" s="33">
        <f>IF(F2175="","",F2175-I2175)</f>
        <v/>
      </c>
      <c r="K2175" s="28">
        <f>IF(F2175="","",IF(I2175=0,"Pending",IF(I2175&gt;=F2175,"Completed","Partial")))</f>
        <v/>
      </c>
    </row>
    <row r="2176">
      <c r="A2176" s="31" t="n"/>
      <c r="B2176" s="26" t="n"/>
      <c r="C2176" s="26" t="n"/>
      <c r="D2176" s="26" t="n"/>
      <c r="E2176" s="26" t="n"/>
      <c r="F2176" s="27" t="n"/>
      <c r="G2176" s="28">
        <f>IFERROR(IF(E2176="","",VLOOKUP(E2176,'Setup - Mix Design'!$A$5:$I$504,9,0)),"")</f>
        <v/>
      </c>
      <c r="H2176" s="32">
        <f>IF(OR(F2176="",G2176=""),"",F2176*G2176)</f>
        <v/>
      </c>
      <c r="I2176" s="33">
        <f>IF(B2176="","",SUMIF('Dispatch (Challan)'!$C$5:$C$6004,B2176,'Dispatch (Challan)'!$F$5:$F$6004))</f>
        <v/>
      </c>
      <c r="J2176" s="33">
        <f>IF(F2176="","",F2176-I2176)</f>
        <v/>
      </c>
      <c r="K2176" s="28">
        <f>IF(F2176="","",IF(I2176=0,"Pending",IF(I2176&gt;=F2176,"Completed","Partial")))</f>
        <v/>
      </c>
    </row>
    <row r="2177">
      <c r="A2177" s="31" t="n"/>
      <c r="B2177" s="26" t="n"/>
      <c r="C2177" s="26" t="n"/>
      <c r="D2177" s="26" t="n"/>
      <c r="E2177" s="26" t="n"/>
      <c r="F2177" s="27" t="n"/>
      <c r="G2177" s="28">
        <f>IFERROR(IF(E2177="","",VLOOKUP(E2177,'Setup - Mix Design'!$A$5:$I$504,9,0)),"")</f>
        <v/>
      </c>
      <c r="H2177" s="32">
        <f>IF(OR(F2177="",G2177=""),"",F2177*G2177)</f>
        <v/>
      </c>
      <c r="I2177" s="33">
        <f>IF(B2177="","",SUMIF('Dispatch (Challan)'!$C$5:$C$6004,B2177,'Dispatch (Challan)'!$F$5:$F$6004))</f>
        <v/>
      </c>
      <c r="J2177" s="33">
        <f>IF(F2177="","",F2177-I2177)</f>
        <v/>
      </c>
      <c r="K2177" s="28">
        <f>IF(F2177="","",IF(I2177=0,"Pending",IF(I2177&gt;=F2177,"Completed","Partial")))</f>
        <v/>
      </c>
    </row>
    <row r="2178">
      <c r="A2178" s="31" t="n"/>
      <c r="B2178" s="26" t="n"/>
      <c r="C2178" s="26" t="n"/>
      <c r="D2178" s="26" t="n"/>
      <c r="E2178" s="26" t="n"/>
      <c r="F2178" s="27" t="n"/>
      <c r="G2178" s="28">
        <f>IFERROR(IF(E2178="","",VLOOKUP(E2178,'Setup - Mix Design'!$A$5:$I$504,9,0)),"")</f>
        <v/>
      </c>
      <c r="H2178" s="32">
        <f>IF(OR(F2178="",G2178=""),"",F2178*G2178)</f>
        <v/>
      </c>
      <c r="I2178" s="33">
        <f>IF(B2178="","",SUMIF('Dispatch (Challan)'!$C$5:$C$6004,B2178,'Dispatch (Challan)'!$F$5:$F$6004))</f>
        <v/>
      </c>
      <c r="J2178" s="33">
        <f>IF(F2178="","",F2178-I2178)</f>
        <v/>
      </c>
      <c r="K2178" s="28">
        <f>IF(F2178="","",IF(I2178=0,"Pending",IF(I2178&gt;=F2178,"Completed","Partial")))</f>
        <v/>
      </c>
    </row>
    <row r="2179">
      <c r="A2179" s="31" t="n"/>
      <c r="B2179" s="26" t="n"/>
      <c r="C2179" s="26" t="n"/>
      <c r="D2179" s="26" t="n"/>
      <c r="E2179" s="26" t="n"/>
      <c r="F2179" s="27" t="n"/>
      <c r="G2179" s="28">
        <f>IFERROR(IF(E2179="","",VLOOKUP(E2179,'Setup - Mix Design'!$A$5:$I$504,9,0)),"")</f>
        <v/>
      </c>
      <c r="H2179" s="32">
        <f>IF(OR(F2179="",G2179=""),"",F2179*G2179)</f>
        <v/>
      </c>
      <c r="I2179" s="33">
        <f>IF(B2179="","",SUMIF('Dispatch (Challan)'!$C$5:$C$6004,B2179,'Dispatch (Challan)'!$F$5:$F$6004))</f>
        <v/>
      </c>
      <c r="J2179" s="33">
        <f>IF(F2179="","",F2179-I2179)</f>
        <v/>
      </c>
      <c r="K2179" s="28">
        <f>IF(F2179="","",IF(I2179=0,"Pending",IF(I2179&gt;=F2179,"Completed","Partial")))</f>
        <v/>
      </c>
    </row>
    <row r="2180">
      <c r="A2180" s="31" t="n"/>
      <c r="B2180" s="26" t="n"/>
      <c r="C2180" s="26" t="n"/>
      <c r="D2180" s="26" t="n"/>
      <c r="E2180" s="26" t="n"/>
      <c r="F2180" s="27" t="n"/>
      <c r="G2180" s="28">
        <f>IFERROR(IF(E2180="","",VLOOKUP(E2180,'Setup - Mix Design'!$A$5:$I$504,9,0)),"")</f>
        <v/>
      </c>
      <c r="H2180" s="32">
        <f>IF(OR(F2180="",G2180=""),"",F2180*G2180)</f>
        <v/>
      </c>
      <c r="I2180" s="33">
        <f>IF(B2180="","",SUMIF('Dispatch (Challan)'!$C$5:$C$6004,B2180,'Dispatch (Challan)'!$F$5:$F$6004))</f>
        <v/>
      </c>
      <c r="J2180" s="33">
        <f>IF(F2180="","",F2180-I2180)</f>
        <v/>
      </c>
      <c r="K2180" s="28">
        <f>IF(F2180="","",IF(I2180=0,"Pending",IF(I2180&gt;=F2180,"Completed","Partial")))</f>
        <v/>
      </c>
    </row>
    <row r="2181">
      <c r="A2181" s="31" t="n"/>
      <c r="B2181" s="26" t="n"/>
      <c r="C2181" s="26" t="n"/>
      <c r="D2181" s="26" t="n"/>
      <c r="E2181" s="26" t="n"/>
      <c r="F2181" s="27" t="n"/>
      <c r="G2181" s="28">
        <f>IFERROR(IF(E2181="","",VLOOKUP(E2181,'Setup - Mix Design'!$A$5:$I$504,9,0)),"")</f>
        <v/>
      </c>
      <c r="H2181" s="32">
        <f>IF(OR(F2181="",G2181=""),"",F2181*G2181)</f>
        <v/>
      </c>
      <c r="I2181" s="33">
        <f>IF(B2181="","",SUMIF('Dispatch (Challan)'!$C$5:$C$6004,B2181,'Dispatch (Challan)'!$F$5:$F$6004))</f>
        <v/>
      </c>
      <c r="J2181" s="33">
        <f>IF(F2181="","",F2181-I2181)</f>
        <v/>
      </c>
      <c r="K2181" s="28">
        <f>IF(F2181="","",IF(I2181=0,"Pending",IF(I2181&gt;=F2181,"Completed","Partial")))</f>
        <v/>
      </c>
    </row>
    <row r="2182">
      <c r="A2182" s="31" t="n"/>
      <c r="B2182" s="26" t="n"/>
      <c r="C2182" s="26" t="n"/>
      <c r="D2182" s="26" t="n"/>
      <c r="E2182" s="26" t="n"/>
      <c r="F2182" s="27" t="n"/>
      <c r="G2182" s="28">
        <f>IFERROR(IF(E2182="","",VLOOKUP(E2182,'Setup - Mix Design'!$A$5:$I$504,9,0)),"")</f>
        <v/>
      </c>
      <c r="H2182" s="32">
        <f>IF(OR(F2182="",G2182=""),"",F2182*G2182)</f>
        <v/>
      </c>
      <c r="I2182" s="33">
        <f>IF(B2182="","",SUMIF('Dispatch (Challan)'!$C$5:$C$6004,B2182,'Dispatch (Challan)'!$F$5:$F$6004))</f>
        <v/>
      </c>
      <c r="J2182" s="33">
        <f>IF(F2182="","",F2182-I2182)</f>
        <v/>
      </c>
      <c r="K2182" s="28">
        <f>IF(F2182="","",IF(I2182=0,"Pending",IF(I2182&gt;=F2182,"Completed","Partial")))</f>
        <v/>
      </c>
    </row>
    <row r="2183">
      <c r="A2183" s="31" t="n"/>
      <c r="B2183" s="26" t="n"/>
      <c r="C2183" s="26" t="n"/>
      <c r="D2183" s="26" t="n"/>
      <c r="E2183" s="26" t="n"/>
      <c r="F2183" s="27" t="n"/>
      <c r="G2183" s="28">
        <f>IFERROR(IF(E2183="","",VLOOKUP(E2183,'Setup - Mix Design'!$A$5:$I$504,9,0)),"")</f>
        <v/>
      </c>
      <c r="H2183" s="32">
        <f>IF(OR(F2183="",G2183=""),"",F2183*G2183)</f>
        <v/>
      </c>
      <c r="I2183" s="33">
        <f>IF(B2183="","",SUMIF('Dispatch (Challan)'!$C$5:$C$6004,B2183,'Dispatch (Challan)'!$F$5:$F$6004))</f>
        <v/>
      </c>
      <c r="J2183" s="33">
        <f>IF(F2183="","",F2183-I2183)</f>
        <v/>
      </c>
      <c r="K2183" s="28">
        <f>IF(F2183="","",IF(I2183=0,"Pending",IF(I2183&gt;=F2183,"Completed","Partial")))</f>
        <v/>
      </c>
    </row>
    <row r="2184">
      <c r="A2184" s="31" t="n"/>
      <c r="B2184" s="26" t="n"/>
      <c r="C2184" s="26" t="n"/>
      <c r="D2184" s="26" t="n"/>
      <c r="E2184" s="26" t="n"/>
      <c r="F2184" s="27" t="n"/>
      <c r="G2184" s="28">
        <f>IFERROR(IF(E2184="","",VLOOKUP(E2184,'Setup - Mix Design'!$A$5:$I$504,9,0)),"")</f>
        <v/>
      </c>
      <c r="H2184" s="32">
        <f>IF(OR(F2184="",G2184=""),"",F2184*G2184)</f>
        <v/>
      </c>
      <c r="I2184" s="33">
        <f>IF(B2184="","",SUMIF('Dispatch (Challan)'!$C$5:$C$6004,B2184,'Dispatch (Challan)'!$F$5:$F$6004))</f>
        <v/>
      </c>
      <c r="J2184" s="33">
        <f>IF(F2184="","",F2184-I2184)</f>
        <v/>
      </c>
      <c r="K2184" s="28">
        <f>IF(F2184="","",IF(I2184=0,"Pending",IF(I2184&gt;=F2184,"Completed","Partial")))</f>
        <v/>
      </c>
    </row>
    <row r="2185">
      <c r="A2185" s="31" t="n"/>
      <c r="B2185" s="26" t="n"/>
      <c r="C2185" s="26" t="n"/>
      <c r="D2185" s="26" t="n"/>
      <c r="E2185" s="26" t="n"/>
      <c r="F2185" s="27" t="n"/>
      <c r="G2185" s="28">
        <f>IFERROR(IF(E2185="","",VLOOKUP(E2185,'Setup - Mix Design'!$A$5:$I$504,9,0)),"")</f>
        <v/>
      </c>
      <c r="H2185" s="32">
        <f>IF(OR(F2185="",G2185=""),"",F2185*G2185)</f>
        <v/>
      </c>
      <c r="I2185" s="33">
        <f>IF(B2185="","",SUMIF('Dispatch (Challan)'!$C$5:$C$6004,B2185,'Dispatch (Challan)'!$F$5:$F$6004))</f>
        <v/>
      </c>
      <c r="J2185" s="33">
        <f>IF(F2185="","",F2185-I2185)</f>
        <v/>
      </c>
      <c r="K2185" s="28">
        <f>IF(F2185="","",IF(I2185=0,"Pending",IF(I2185&gt;=F2185,"Completed","Partial")))</f>
        <v/>
      </c>
    </row>
    <row r="2186">
      <c r="A2186" s="31" t="n"/>
      <c r="B2186" s="26" t="n"/>
      <c r="C2186" s="26" t="n"/>
      <c r="D2186" s="26" t="n"/>
      <c r="E2186" s="26" t="n"/>
      <c r="F2186" s="27" t="n"/>
      <c r="G2186" s="28">
        <f>IFERROR(IF(E2186="","",VLOOKUP(E2186,'Setup - Mix Design'!$A$5:$I$504,9,0)),"")</f>
        <v/>
      </c>
      <c r="H2186" s="32">
        <f>IF(OR(F2186="",G2186=""),"",F2186*G2186)</f>
        <v/>
      </c>
      <c r="I2186" s="33">
        <f>IF(B2186="","",SUMIF('Dispatch (Challan)'!$C$5:$C$6004,B2186,'Dispatch (Challan)'!$F$5:$F$6004))</f>
        <v/>
      </c>
      <c r="J2186" s="33">
        <f>IF(F2186="","",F2186-I2186)</f>
        <v/>
      </c>
      <c r="K2186" s="28">
        <f>IF(F2186="","",IF(I2186=0,"Pending",IF(I2186&gt;=F2186,"Completed","Partial")))</f>
        <v/>
      </c>
    </row>
    <row r="2187">
      <c r="A2187" s="31" t="n"/>
      <c r="B2187" s="26" t="n"/>
      <c r="C2187" s="26" t="n"/>
      <c r="D2187" s="26" t="n"/>
      <c r="E2187" s="26" t="n"/>
      <c r="F2187" s="27" t="n"/>
      <c r="G2187" s="28">
        <f>IFERROR(IF(E2187="","",VLOOKUP(E2187,'Setup - Mix Design'!$A$5:$I$504,9,0)),"")</f>
        <v/>
      </c>
      <c r="H2187" s="32">
        <f>IF(OR(F2187="",G2187=""),"",F2187*G2187)</f>
        <v/>
      </c>
      <c r="I2187" s="33">
        <f>IF(B2187="","",SUMIF('Dispatch (Challan)'!$C$5:$C$6004,B2187,'Dispatch (Challan)'!$F$5:$F$6004))</f>
        <v/>
      </c>
      <c r="J2187" s="33">
        <f>IF(F2187="","",F2187-I2187)</f>
        <v/>
      </c>
      <c r="K2187" s="28">
        <f>IF(F2187="","",IF(I2187=0,"Pending",IF(I2187&gt;=F2187,"Completed","Partial")))</f>
        <v/>
      </c>
    </row>
    <row r="2188">
      <c r="A2188" s="31" t="n"/>
      <c r="B2188" s="26" t="n"/>
      <c r="C2188" s="26" t="n"/>
      <c r="D2188" s="26" t="n"/>
      <c r="E2188" s="26" t="n"/>
      <c r="F2188" s="27" t="n"/>
      <c r="G2188" s="28">
        <f>IFERROR(IF(E2188="","",VLOOKUP(E2188,'Setup - Mix Design'!$A$5:$I$504,9,0)),"")</f>
        <v/>
      </c>
      <c r="H2188" s="32">
        <f>IF(OR(F2188="",G2188=""),"",F2188*G2188)</f>
        <v/>
      </c>
      <c r="I2188" s="33">
        <f>IF(B2188="","",SUMIF('Dispatch (Challan)'!$C$5:$C$6004,B2188,'Dispatch (Challan)'!$F$5:$F$6004))</f>
        <v/>
      </c>
      <c r="J2188" s="33">
        <f>IF(F2188="","",F2188-I2188)</f>
        <v/>
      </c>
      <c r="K2188" s="28">
        <f>IF(F2188="","",IF(I2188=0,"Pending",IF(I2188&gt;=F2188,"Completed","Partial")))</f>
        <v/>
      </c>
    </row>
    <row r="2189">
      <c r="A2189" s="31" t="n"/>
      <c r="B2189" s="26" t="n"/>
      <c r="C2189" s="26" t="n"/>
      <c r="D2189" s="26" t="n"/>
      <c r="E2189" s="26" t="n"/>
      <c r="F2189" s="27" t="n"/>
      <c r="G2189" s="28">
        <f>IFERROR(IF(E2189="","",VLOOKUP(E2189,'Setup - Mix Design'!$A$5:$I$504,9,0)),"")</f>
        <v/>
      </c>
      <c r="H2189" s="32">
        <f>IF(OR(F2189="",G2189=""),"",F2189*G2189)</f>
        <v/>
      </c>
      <c r="I2189" s="33">
        <f>IF(B2189="","",SUMIF('Dispatch (Challan)'!$C$5:$C$6004,B2189,'Dispatch (Challan)'!$F$5:$F$6004))</f>
        <v/>
      </c>
      <c r="J2189" s="33">
        <f>IF(F2189="","",F2189-I2189)</f>
        <v/>
      </c>
      <c r="K2189" s="28">
        <f>IF(F2189="","",IF(I2189=0,"Pending",IF(I2189&gt;=F2189,"Completed","Partial")))</f>
        <v/>
      </c>
    </row>
    <row r="2190">
      <c r="A2190" s="31" t="n"/>
      <c r="B2190" s="26" t="n"/>
      <c r="C2190" s="26" t="n"/>
      <c r="D2190" s="26" t="n"/>
      <c r="E2190" s="26" t="n"/>
      <c r="F2190" s="27" t="n"/>
      <c r="G2190" s="28">
        <f>IFERROR(IF(E2190="","",VLOOKUP(E2190,'Setup - Mix Design'!$A$5:$I$504,9,0)),"")</f>
        <v/>
      </c>
      <c r="H2190" s="32">
        <f>IF(OR(F2190="",G2190=""),"",F2190*G2190)</f>
        <v/>
      </c>
      <c r="I2190" s="33">
        <f>IF(B2190="","",SUMIF('Dispatch (Challan)'!$C$5:$C$6004,B2190,'Dispatch (Challan)'!$F$5:$F$6004))</f>
        <v/>
      </c>
      <c r="J2190" s="33">
        <f>IF(F2190="","",F2190-I2190)</f>
        <v/>
      </c>
      <c r="K2190" s="28">
        <f>IF(F2190="","",IF(I2190=0,"Pending",IF(I2190&gt;=F2190,"Completed","Partial")))</f>
        <v/>
      </c>
    </row>
    <row r="2191">
      <c r="A2191" s="31" t="n"/>
      <c r="B2191" s="26" t="n"/>
      <c r="C2191" s="26" t="n"/>
      <c r="D2191" s="26" t="n"/>
      <c r="E2191" s="26" t="n"/>
      <c r="F2191" s="27" t="n"/>
      <c r="G2191" s="28">
        <f>IFERROR(IF(E2191="","",VLOOKUP(E2191,'Setup - Mix Design'!$A$5:$I$504,9,0)),"")</f>
        <v/>
      </c>
      <c r="H2191" s="32">
        <f>IF(OR(F2191="",G2191=""),"",F2191*G2191)</f>
        <v/>
      </c>
      <c r="I2191" s="33">
        <f>IF(B2191="","",SUMIF('Dispatch (Challan)'!$C$5:$C$6004,B2191,'Dispatch (Challan)'!$F$5:$F$6004))</f>
        <v/>
      </c>
      <c r="J2191" s="33">
        <f>IF(F2191="","",F2191-I2191)</f>
        <v/>
      </c>
      <c r="K2191" s="28">
        <f>IF(F2191="","",IF(I2191=0,"Pending",IF(I2191&gt;=F2191,"Completed","Partial")))</f>
        <v/>
      </c>
    </row>
    <row r="2192">
      <c r="A2192" s="31" t="n"/>
      <c r="B2192" s="26" t="n"/>
      <c r="C2192" s="26" t="n"/>
      <c r="D2192" s="26" t="n"/>
      <c r="E2192" s="26" t="n"/>
      <c r="F2192" s="27" t="n"/>
      <c r="G2192" s="28">
        <f>IFERROR(IF(E2192="","",VLOOKUP(E2192,'Setup - Mix Design'!$A$5:$I$504,9,0)),"")</f>
        <v/>
      </c>
      <c r="H2192" s="32">
        <f>IF(OR(F2192="",G2192=""),"",F2192*G2192)</f>
        <v/>
      </c>
      <c r="I2192" s="33">
        <f>IF(B2192="","",SUMIF('Dispatch (Challan)'!$C$5:$C$6004,B2192,'Dispatch (Challan)'!$F$5:$F$6004))</f>
        <v/>
      </c>
      <c r="J2192" s="33">
        <f>IF(F2192="","",F2192-I2192)</f>
        <v/>
      </c>
      <c r="K2192" s="28">
        <f>IF(F2192="","",IF(I2192=0,"Pending",IF(I2192&gt;=F2192,"Completed","Partial")))</f>
        <v/>
      </c>
    </row>
    <row r="2193">
      <c r="A2193" s="31" t="n"/>
      <c r="B2193" s="26" t="n"/>
      <c r="C2193" s="26" t="n"/>
      <c r="D2193" s="26" t="n"/>
      <c r="E2193" s="26" t="n"/>
      <c r="F2193" s="27" t="n"/>
      <c r="G2193" s="28">
        <f>IFERROR(IF(E2193="","",VLOOKUP(E2193,'Setup - Mix Design'!$A$5:$I$504,9,0)),"")</f>
        <v/>
      </c>
      <c r="H2193" s="32">
        <f>IF(OR(F2193="",G2193=""),"",F2193*G2193)</f>
        <v/>
      </c>
      <c r="I2193" s="33">
        <f>IF(B2193="","",SUMIF('Dispatch (Challan)'!$C$5:$C$6004,B2193,'Dispatch (Challan)'!$F$5:$F$6004))</f>
        <v/>
      </c>
      <c r="J2193" s="33">
        <f>IF(F2193="","",F2193-I2193)</f>
        <v/>
      </c>
      <c r="K2193" s="28">
        <f>IF(F2193="","",IF(I2193=0,"Pending",IF(I2193&gt;=F2193,"Completed","Partial")))</f>
        <v/>
      </c>
    </row>
    <row r="2194">
      <c r="A2194" s="31" t="n"/>
      <c r="B2194" s="26" t="n"/>
      <c r="C2194" s="26" t="n"/>
      <c r="D2194" s="26" t="n"/>
      <c r="E2194" s="26" t="n"/>
      <c r="F2194" s="27" t="n"/>
      <c r="G2194" s="28">
        <f>IFERROR(IF(E2194="","",VLOOKUP(E2194,'Setup - Mix Design'!$A$5:$I$504,9,0)),"")</f>
        <v/>
      </c>
      <c r="H2194" s="32">
        <f>IF(OR(F2194="",G2194=""),"",F2194*G2194)</f>
        <v/>
      </c>
      <c r="I2194" s="33">
        <f>IF(B2194="","",SUMIF('Dispatch (Challan)'!$C$5:$C$6004,B2194,'Dispatch (Challan)'!$F$5:$F$6004))</f>
        <v/>
      </c>
      <c r="J2194" s="33">
        <f>IF(F2194="","",F2194-I2194)</f>
        <v/>
      </c>
      <c r="K2194" s="28">
        <f>IF(F2194="","",IF(I2194=0,"Pending",IF(I2194&gt;=F2194,"Completed","Partial")))</f>
        <v/>
      </c>
    </row>
    <row r="2195">
      <c r="A2195" s="31" t="n"/>
      <c r="B2195" s="26" t="n"/>
      <c r="C2195" s="26" t="n"/>
      <c r="D2195" s="26" t="n"/>
      <c r="E2195" s="26" t="n"/>
      <c r="F2195" s="27" t="n"/>
      <c r="G2195" s="28">
        <f>IFERROR(IF(E2195="","",VLOOKUP(E2195,'Setup - Mix Design'!$A$5:$I$504,9,0)),"")</f>
        <v/>
      </c>
      <c r="H2195" s="32">
        <f>IF(OR(F2195="",G2195=""),"",F2195*G2195)</f>
        <v/>
      </c>
      <c r="I2195" s="33">
        <f>IF(B2195="","",SUMIF('Dispatch (Challan)'!$C$5:$C$6004,B2195,'Dispatch (Challan)'!$F$5:$F$6004))</f>
        <v/>
      </c>
      <c r="J2195" s="33">
        <f>IF(F2195="","",F2195-I2195)</f>
        <v/>
      </c>
      <c r="K2195" s="28">
        <f>IF(F2195="","",IF(I2195=0,"Pending",IF(I2195&gt;=F2195,"Completed","Partial")))</f>
        <v/>
      </c>
    </row>
    <row r="2196">
      <c r="A2196" s="31" t="n"/>
      <c r="B2196" s="26" t="n"/>
      <c r="C2196" s="26" t="n"/>
      <c r="D2196" s="26" t="n"/>
      <c r="E2196" s="26" t="n"/>
      <c r="F2196" s="27" t="n"/>
      <c r="G2196" s="28">
        <f>IFERROR(IF(E2196="","",VLOOKUP(E2196,'Setup - Mix Design'!$A$5:$I$504,9,0)),"")</f>
        <v/>
      </c>
      <c r="H2196" s="32">
        <f>IF(OR(F2196="",G2196=""),"",F2196*G2196)</f>
        <v/>
      </c>
      <c r="I2196" s="33">
        <f>IF(B2196="","",SUMIF('Dispatch (Challan)'!$C$5:$C$6004,B2196,'Dispatch (Challan)'!$F$5:$F$6004))</f>
        <v/>
      </c>
      <c r="J2196" s="33">
        <f>IF(F2196="","",F2196-I2196)</f>
        <v/>
      </c>
      <c r="K2196" s="28">
        <f>IF(F2196="","",IF(I2196=0,"Pending",IF(I2196&gt;=F2196,"Completed","Partial")))</f>
        <v/>
      </c>
    </row>
    <row r="2197">
      <c r="A2197" s="31" t="n"/>
      <c r="B2197" s="26" t="n"/>
      <c r="C2197" s="26" t="n"/>
      <c r="D2197" s="26" t="n"/>
      <c r="E2197" s="26" t="n"/>
      <c r="F2197" s="27" t="n"/>
      <c r="G2197" s="28">
        <f>IFERROR(IF(E2197="","",VLOOKUP(E2197,'Setup - Mix Design'!$A$5:$I$504,9,0)),"")</f>
        <v/>
      </c>
      <c r="H2197" s="32">
        <f>IF(OR(F2197="",G2197=""),"",F2197*G2197)</f>
        <v/>
      </c>
      <c r="I2197" s="33">
        <f>IF(B2197="","",SUMIF('Dispatch (Challan)'!$C$5:$C$6004,B2197,'Dispatch (Challan)'!$F$5:$F$6004))</f>
        <v/>
      </c>
      <c r="J2197" s="33">
        <f>IF(F2197="","",F2197-I2197)</f>
        <v/>
      </c>
      <c r="K2197" s="28">
        <f>IF(F2197="","",IF(I2197=0,"Pending",IF(I2197&gt;=F2197,"Completed","Partial")))</f>
        <v/>
      </c>
    </row>
    <row r="2198">
      <c r="A2198" s="31" t="n"/>
      <c r="B2198" s="26" t="n"/>
      <c r="C2198" s="26" t="n"/>
      <c r="D2198" s="26" t="n"/>
      <c r="E2198" s="26" t="n"/>
      <c r="F2198" s="27" t="n"/>
      <c r="G2198" s="28">
        <f>IFERROR(IF(E2198="","",VLOOKUP(E2198,'Setup - Mix Design'!$A$5:$I$504,9,0)),"")</f>
        <v/>
      </c>
      <c r="H2198" s="32">
        <f>IF(OR(F2198="",G2198=""),"",F2198*G2198)</f>
        <v/>
      </c>
      <c r="I2198" s="33">
        <f>IF(B2198="","",SUMIF('Dispatch (Challan)'!$C$5:$C$6004,B2198,'Dispatch (Challan)'!$F$5:$F$6004))</f>
        <v/>
      </c>
      <c r="J2198" s="33">
        <f>IF(F2198="","",F2198-I2198)</f>
        <v/>
      </c>
      <c r="K2198" s="28">
        <f>IF(F2198="","",IF(I2198=0,"Pending",IF(I2198&gt;=F2198,"Completed","Partial")))</f>
        <v/>
      </c>
    </row>
    <row r="2199">
      <c r="A2199" s="31" t="n"/>
      <c r="B2199" s="26" t="n"/>
      <c r="C2199" s="26" t="n"/>
      <c r="D2199" s="26" t="n"/>
      <c r="E2199" s="26" t="n"/>
      <c r="F2199" s="27" t="n"/>
      <c r="G2199" s="28">
        <f>IFERROR(IF(E2199="","",VLOOKUP(E2199,'Setup - Mix Design'!$A$5:$I$504,9,0)),"")</f>
        <v/>
      </c>
      <c r="H2199" s="32">
        <f>IF(OR(F2199="",G2199=""),"",F2199*G2199)</f>
        <v/>
      </c>
      <c r="I2199" s="33">
        <f>IF(B2199="","",SUMIF('Dispatch (Challan)'!$C$5:$C$6004,B2199,'Dispatch (Challan)'!$F$5:$F$6004))</f>
        <v/>
      </c>
      <c r="J2199" s="33">
        <f>IF(F2199="","",F2199-I2199)</f>
        <v/>
      </c>
      <c r="K2199" s="28">
        <f>IF(F2199="","",IF(I2199=0,"Pending",IF(I2199&gt;=F2199,"Completed","Partial")))</f>
        <v/>
      </c>
    </row>
    <row r="2200">
      <c r="A2200" s="31" t="n"/>
      <c r="B2200" s="26" t="n"/>
      <c r="C2200" s="26" t="n"/>
      <c r="D2200" s="26" t="n"/>
      <c r="E2200" s="26" t="n"/>
      <c r="F2200" s="27" t="n"/>
      <c r="G2200" s="28">
        <f>IFERROR(IF(E2200="","",VLOOKUP(E2200,'Setup - Mix Design'!$A$5:$I$504,9,0)),"")</f>
        <v/>
      </c>
      <c r="H2200" s="32">
        <f>IF(OR(F2200="",G2200=""),"",F2200*G2200)</f>
        <v/>
      </c>
      <c r="I2200" s="33">
        <f>IF(B2200="","",SUMIF('Dispatch (Challan)'!$C$5:$C$6004,B2200,'Dispatch (Challan)'!$F$5:$F$6004))</f>
        <v/>
      </c>
      <c r="J2200" s="33">
        <f>IF(F2200="","",F2200-I2200)</f>
        <v/>
      </c>
      <c r="K2200" s="28">
        <f>IF(F2200="","",IF(I2200=0,"Pending",IF(I2200&gt;=F2200,"Completed","Partial")))</f>
        <v/>
      </c>
    </row>
    <row r="2201">
      <c r="A2201" s="31" t="n"/>
      <c r="B2201" s="26" t="n"/>
      <c r="C2201" s="26" t="n"/>
      <c r="D2201" s="26" t="n"/>
      <c r="E2201" s="26" t="n"/>
      <c r="F2201" s="27" t="n"/>
      <c r="G2201" s="28">
        <f>IFERROR(IF(E2201="","",VLOOKUP(E2201,'Setup - Mix Design'!$A$5:$I$504,9,0)),"")</f>
        <v/>
      </c>
      <c r="H2201" s="32">
        <f>IF(OR(F2201="",G2201=""),"",F2201*G2201)</f>
        <v/>
      </c>
      <c r="I2201" s="33">
        <f>IF(B2201="","",SUMIF('Dispatch (Challan)'!$C$5:$C$6004,B2201,'Dispatch (Challan)'!$F$5:$F$6004))</f>
        <v/>
      </c>
      <c r="J2201" s="33">
        <f>IF(F2201="","",F2201-I2201)</f>
        <v/>
      </c>
      <c r="K2201" s="28">
        <f>IF(F2201="","",IF(I2201=0,"Pending",IF(I2201&gt;=F2201,"Completed","Partial")))</f>
        <v/>
      </c>
    </row>
    <row r="2202">
      <c r="A2202" s="31" t="n"/>
      <c r="B2202" s="26" t="n"/>
      <c r="C2202" s="26" t="n"/>
      <c r="D2202" s="26" t="n"/>
      <c r="E2202" s="26" t="n"/>
      <c r="F2202" s="27" t="n"/>
      <c r="G2202" s="28">
        <f>IFERROR(IF(E2202="","",VLOOKUP(E2202,'Setup - Mix Design'!$A$5:$I$504,9,0)),"")</f>
        <v/>
      </c>
      <c r="H2202" s="32">
        <f>IF(OR(F2202="",G2202=""),"",F2202*G2202)</f>
        <v/>
      </c>
      <c r="I2202" s="33">
        <f>IF(B2202="","",SUMIF('Dispatch (Challan)'!$C$5:$C$6004,B2202,'Dispatch (Challan)'!$F$5:$F$6004))</f>
        <v/>
      </c>
      <c r="J2202" s="33">
        <f>IF(F2202="","",F2202-I2202)</f>
        <v/>
      </c>
      <c r="K2202" s="28">
        <f>IF(F2202="","",IF(I2202=0,"Pending",IF(I2202&gt;=F2202,"Completed","Partial")))</f>
        <v/>
      </c>
    </row>
    <row r="2203">
      <c r="A2203" s="31" t="n"/>
      <c r="B2203" s="26" t="n"/>
      <c r="C2203" s="26" t="n"/>
      <c r="D2203" s="26" t="n"/>
      <c r="E2203" s="26" t="n"/>
      <c r="F2203" s="27" t="n"/>
      <c r="G2203" s="28">
        <f>IFERROR(IF(E2203="","",VLOOKUP(E2203,'Setup - Mix Design'!$A$5:$I$504,9,0)),"")</f>
        <v/>
      </c>
      <c r="H2203" s="32">
        <f>IF(OR(F2203="",G2203=""),"",F2203*G2203)</f>
        <v/>
      </c>
      <c r="I2203" s="33">
        <f>IF(B2203="","",SUMIF('Dispatch (Challan)'!$C$5:$C$6004,B2203,'Dispatch (Challan)'!$F$5:$F$6004))</f>
        <v/>
      </c>
      <c r="J2203" s="33">
        <f>IF(F2203="","",F2203-I2203)</f>
        <v/>
      </c>
      <c r="K2203" s="28">
        <f>IF(F2203="","",IF(I2203=0,"Pending",IF(I2203&gt;=F2203,"Completed","Partial")))</f>
        <v/>
      </c>
    </row>
    <row r="2204">
      <c r="A2204" s="31" t="n"/>
      <c r="B2204" s="26" t="n"/>
      <c r="C2204" s="26" t="n"/>
      <c r="D2204" s="26" t="n"/>
      <c r="E2204" s="26" t="n"/>
      <c r="F2204" s="27" t="n"/>
      <c r="G2204" s="28">
        <f>IFERROR(IF(E2204="","",VLOOKUP(E2204,'Setup - Mix Design'!$A$5:$I$504,9,0)),"")</f>
        <v/>
      </c>
      <c r="H2204" s="32">
        <f>IF(OR(F2204="",G2204=""),"",F2204*G2204)</f>
        <v/>
      </c>
      <c r="I2204" s="33">
        <f>IF(B2204="","",SUMIF('Dispatch (Challan)'!$C$5:$C$6004,B2204,'Dispatch (Challan)'!$F$5:$F$6004))</f>
        <v/>
      </c>
      <c r="J2204" s="33">
        <f>IF(F2204="","",F2204-I2204)</f>
        <v/>
      </c>
      <c r="K2204" s="28">
        <f>IF(F2204="","",IF(I2204=0,"Pending",IF(I2204&gt;=F2204,"Completed","Partial")))</f>
        <v/>
      </c>
    </row>
    <row r="2205">
      <c r="A2205" s="31" t="n"/>
      <c r="B2205" s="26" t="n"/>
      <c r="C2205" s="26" t="n"/>
      <c r="D2205" s="26" t="n"/>
      <c r="E2205" s="26" t="n"/>
      <c r="F2205" s="27" t="n"/>
      <c r="G2205" s="28">
        <f>IFERROR(IF(E2205="","",VLOOKUP(E2205,'Setup - Mix Design'!$A$5:$I$504,9,0)),"")</f>
        <v/>
      </c>
      <c r="H2205" s="32">
        <f>IF(OR(F2205="",G2205=""),"",F2205*G2205)</f>
        <v/>
      </c>
      <c r="I2205" s="33">
        <f>IF(B2205="","",SUMIF('Dispatch (Challan)'!$C$5:$C$6004,B2205,'Dispatch (Challan)'!$F$5:$F$6004))</f>
        <v/>
      </c>
      <c r="J2205" s="33">
        <f>IF(F2205="","",F2205-I2205)</f>
        <v/>
      </c>
      <c r="K2205" s="28">
        <f>IF(F2205="","",IF(I2205=0,"Pending",IF(I2205&gt;=F2205,"Completed","Partial")))</f>
        <v/>
      </c>
    </row>
    <row r="2206">
      <c r="A2206" s="31" t="n"/>
      <c r="B2206" s="26" t="n"/>
      <c r="C2206" s="26" t="n"/>
      <c r="D2206" s="26" t="n"/>
      <c r="E2206" s="26" t="n"/>
      <c r="F2206" s="27" t="n"/>
      <c r="G2206" s="28">
        <f>IFERROR(IF(E2206="","",VLOOKUP(E2206,'Setup - Mix Design'!$A$5:$I$504,9,0)),"")</f>
        <v/>
      </c>
      <c r="H2206" s="32">
        <f>IF(OR(F2206="",G2206=""),"",F2206*G2206)</f>
        <v/>
      </c>
      <c r="I2206" s="33">
        <f>IF(B2206="","",SUMIF('Dispatch (Challan)'!$C$5:$C$6004,B2206,'Dispatch (Challan)'!$F$5:$F$6004))</f>
        <v/>
      </c>
      <c r="J2206" s="33">
        <f>IF(F2206="","",F2206-I2206)</f>
        <v/>
      </c>
      <c r="K2206" s="28">
        <f>IF(F2206="","",IF(I2206=0,"Pending",IF(I2206&gt;=F2206,"Completed","Partial")))</f>
        <v/>
      </c>
    </row>
    <row r="2207">
      <c r="A2207" s="31" t="n"/>
      <c r="B2207" s="26" t="n"/>
      <c r="C2207" s="26" t="n"/>
      <c r="D2207" s="26" t="n"/>
      <c r="E2207" s="26" t="n"/>
      <c r="F2207" s="27" t="n"/>
      <c r="G2207" s="28">
        <f>IFERROR(IF(E2207="","",VLOOKUP(E2207,'Setup - Mix Design'!$A$5:$I$504,9,0)),"")</f>
        <v/>
      </c>
      <c r="H2207" s="32">
        <f>IF(OR(F2207="",G2207=""),"",F2207*G2207)</f>
        <v/>
      </c>
      <c r="I2207" s="33">
        <f>IF(B2207="","",SUMIF('Dispatch (Challan)'!$C$5:$C$6004,B2207,'Dispatch (Challan)'!$F$5:$F$6004))</f>
        <v/>
      </c>
      <c r="J2207" s="33">
        <f>IF(F2207="","",F2207-I2207)</f>
        <v/>
      </c>
      <c r="K2207" s="28">
        <f>IF(F2207="","",IF(I2207=0,"Pending",IF(I2207&gt;=F2207,"Completed","Partial")))</f>
        <v/>
      </c>
    </row>
    <row r="2208">
      <c r="A2208" s="31" t="n"/>
      <c r="B2208" s="26" t="n"/>
      <c r="C2208" s="26" t="n"/>
      <c r="D2208" s="26" t="n"/>
      <c r="E2208" s="26" t="n"/>
      <c r="F2208" s="27" t="n"/>
      <c r="G2208" s="28">
        <f>IFERROR(IF(E2208="","",VLOOKUP(E2208,'Setup - Mix Design'!$A$5:$I$504,9,0)),"")</f>
        <v/>
      </c>
      <c r="H2208" s="32">
        <f>IF(OR(F2208="",G2208=""),"",F2208*G2208)</f>
        <v/>
      </c>
      <c r="I2208" s="33">
        <f>IF(B2208="","",SUMIF('Dispatch (Challan)'!$C$5:$C$6004,B2208,'Dispatch (Challan)'!$F$5:$F$6004))</f>
        <v/>
      </c>
      <c r="J2208" s="33">
        <f>IF(F2208="","",F2208-I2208)</f>
        <v/>
      </c>
      <c r="K2208" s="28">
        <f>IF(F2208="","",IF(I2208=0,"Pending",IF(I2208&gt;=F2208,"Completed","Partial")))</f>
        <v/>
      </c>
    </row>
    <row r="2209">
      <c r="A2209" s="31" t="n"/>
      <c r="B2209" s="26" t="n"/>
      <c r="C2209" s="26" t="n"/>
      <c r="D2209" s="26" t="n"/>
      <c r="E2209" s="26" t="n"/>
      <c r="F2209" s="27" t="n"/>
      <c r="G2209" s="28">
        <f>IFERROR(IF(E2209="","",VLOOKUP(E2209,'Setup - Mix Design'!$A$5:$I$504,9,0)),"")</f>
        <v/>
      </c>
      <c r="H2209" s="32">
        <f>IF(OR(F2209="",G2209=""),"",F2209*G2209)</f>
        <v/>
      </c>
      <c r="I2209" s="33">
        <f>IF(B2209="","",SUMIF('Dispatch (Challan)'!$C$5:$C$6004,B2209,'Dispatch (Challan)'!$F$5:$F$6004))</f>
        <v/>
      </c>
      <c r="J2209" s="33">
        <f>IF(F2209="","",F2209-I2209)</f>
        <v/>
      </c>
      <c r="K2209" s="28">
        <f>IF(F2209="","",IF(I2209=0,"Pending",IF(I2209&gt;=F2209,"Completed","Partial")))</f>
        <v/>
      </c>
    </row>
    <row r="2210">
      <c r="A2210" s="31" t="n"/>
      <c r="B2210" s="26" t="n"/>
      <c r="C2210" s="26" t="n"/>
      <c r="D2210" s="26" t="n"/>
      <c r="E2210" s="26" t="n"/>
      <c r="F2210" s="27" t="n"/>
      <c r="G2210" s="28">
        <f>IFERROR(IF(E2210="","",VLOOKUP(E2210,'Setup - Mix Design'!$A$5:$I$504,9,0)),"")</f>
        <v/>
      </c>
      <c r="H2210" s="32">
        <f>IF(OR(F2210="",G2210=""),"",F2210*G2210)</f>
        <v/>
      </c>
      <c r="I2210" s="33">
        <f>IF(B2210="","",SUMIF('Dispatch (Challan)'!$C$5:$C$6004,B2210,'Dispatch (Challan)'!$F$5:$F$6004))</f>
        <v/>
      </c>
      <c r="J2210" s="33">
        <f>IF(F2210="","",F2210-I2210)</f>
        <v/>
      </c>
      <c r="K2210" s="28">
        <f>IF(F2210="","",IF(I2210=0,"Pending",IF(I2210&gt;=F2210,"Completed","Partial")))</f>
        <v/>
      </c>
    </row>
    <row r="2211">
      <c r="A2211" s="31" t="n"/>
      <c r="B2211" s="26" t="n"/>
      <c r="C2211" s="26" t="n"/>
      <c r="D2211" s="26" t="n"/>
      <c r="E2211" s="26" t="n"/>
      <c r="F2211" s="27" t="n"/>
      <c r="G2211" s="28">
        <f>IFERROR(IF(E2211="","",VLOOKUP(E2211,'Setup - Mix Design'!$A$5:$I$504,9,0)),"")</f>
        <v/>
      </c>
      <c r="H2211" s="32">
        <f>IF(OR(F2211="",G2211=""),"",F2211*G2211)</f>
        <v/>
      </c>
      <c r="I2211" s="33">
        <f>IF(B2211="","",SUMIF('Dispatch (Challan)'!$C$5:$C$6004,B2211,'Dispatch (Challan)'!$F$5:$F$6004))</f>
        <v/>
      </c>
      <c r="J2211" s="33">
        <f>IF(F2211="","",F2211-I2211)</f>
        <v/>
      </c>
      <c r="K2211" s="28">
        <f>IF(F2211="","",IF(I2211=0,"Pending",IF(I2211&gt;=F2211,"Completed","Partial")))</f>
        <v/>
      </c>
    </row>
    <row r="2212">
      <c r="A2212" s="31" t="n"/>
      <c r="B2212" s="26" t="n"/>
      <c r="C2212" s="26" t="n"/>
      <c r="D2212" s="26" t="n"/>
      <c r="E2212" s="26" t="n"/>
      <c r="F2212" s="27" t="n"/>
      <c r="G2212" s="28">
        <f>IFERROR(IF(E2212="","",VLOOKUP(E2212,'Setup - Mix Design'!$A$5:$I$504,9,0)),"")</f>
        <v/>
      </c>
      <c r="H2212" s="32">
        <f>IF(OR(F2212="",G2212=""),"",F2212*G2212)</f>
        <v/>
      </c>
      <c r="I2212" s="33">
        <f>IF(B2212="","",SUMIF('Dispatch (Challan)'!$C$5:$C$6004,B2212,'Dispatch (Challan)'!$F$5:$F$6004))</f>
        <v/>
      </c>
      <c r="J2212" s="33">
        <f>IF(F2212="","",F2212-I2212)</f>
        <v/>
      </c>
      <c r="K2212" s="28">
        <f>IF(F2212="","",IF(I2212=0,"Pending",IF(I2212&gt;=F2212,"Completed","Partial")))</f>
        <v/>
      </c>
    </row>
    <row r="2213">
      <c r="A2213" s="31" t="n"/>
      <c r="B2213" s="26" t="n"/>
      <c r="C2213" s="26" t="n"/>
      <c r="D2213" s="26" t="n"/>
      <c r="E2213" s="26" t="n"/>
      <c r="F2213" s="27" t="n"/>
      <c r="G2213" s="28">
        <f>IFERROR(IF(E2213="","",VLOOKUP(E2213,'Setup - Mix Design'!$A$5:$I$504,9,0)),"")</f>
        <v/>
      </c>
      <c r="H2213" s="32">
        <f>IF(OR(F2213="",G2213=""),"",F2213*G2213)</f>
        <v/>
      </c>
      <c r="I2213" s="33">
        <f>IF(B2213="","",SUMIF('Dispatch (Challan)'!$C$5:$C$6004,B2213,'Dispatch (Challan)'!$F$5:$F$6004))</f>
        <v/>
      </c>
      <c r="J2213" s="33">
        <f>IF(F2213="","",F2213-I2213)</f>
        <v/>
      </c>
      <c r="K2213" s="28">
        <f>IF(F2213="","",IF(I2213=0,"Pending",IF(I2213&gt;=F2213,"Completed","Partial")))</f>
        <v/>
      </c>
    </row>
    <row r="2214">
      <c r="A2214" s="31" t="n"/>
      <c r="B2214" s="26" t="n"/>
      <c r="C2214" s="26" t="n"/>
      <c r="D2214" s="26" t="n"/>
      <c r="E2214" s="26" t="n"/>
      <c r="F2214" s="27" t="n"/>
      <c r="G2214" s="28">
        <f>IFERROR(IF(E2214="","",VLOOKUP(E2214,'Setup - Mix Design'!$A$5:$I$504,9,0)),"")</f>
        <v/>
      </c>
      <c r="H2214" s="32">
        <f>IF(OR(F2214="",G2214=""),"",F2214*G2214)</f>
        <v/>
      </c>
      <c r="I2214" s="33">
        <f>IF(B2214="","",SUMIF('Dispatch (Challan)'!$C$5:$C$6004,B2214,'Dispatch (Challan)'!$F$5:$F$6004))</f>
        <v/>
      </c>
      <c r="J2214" s="33">
        <f>IF(F2214="","",F2214-I2214)</f>
        <v/>
      </c>
      <c r="K2214" s="28">
        <f>IF(F2214="","",IF(I2214=0,"Pending",IF(I2214&gt;=F2214,"Completed","Partial")))</f>
        <v/>
      </c>
    </row>
    <row r="2215">
      <c r="A2215" s="31" t="n"/>
      <c r="B2215" s="26" t="n"/>
      <c r="C2215" s="26" t="n"/>
      <c r="D2215" s="26" t="n"/>
      <c r="E2215" s="26" t="n"/>
      <c r="F2215" s="27" t="n"/>
      <c r="G2215" s="28">
        <f>IFERROR(IF(E2215="","",VLOOKUP(E2215,'Setup - Mix Design'!$A$5:$I$504,9,0)),"")</f>
        <v/>
      </c>
      <c r="H2215" s="32">
        <f>IF(OR(F2215="",G2215=""),"",F2215*G2215)</f>
        <v/>
      </c>
      <c r="I2215" s="33">
        <f>IF(B2215="","",SUMIF('Dispatch (Challan)'!$C$5:$C$6004,B2215,'Dispatch (Challan)'!$F$5:$F$6004))</f>
        <v/>
      </c>
      <c r="J2215" s="33">
        <f>IF(F2215="","",F2215-I2215)</f>
        <v/>
      </c>
      <c r="K2215" s="28">
        <f>IF(F2215="","",IF(I2215=0,"Pending",IF(I2215&gt;=F2215,"Completed","Partial")))</f>
        <v/>
      </c>
    </row>
    <row r="2216">
      <c r="A2216" s="31" t="n"/>
      <c r="B2216" s="26" t="n"/>
      <c r="C2216" s="26" t="n"/>
      <c r="D2216" s="26" t="n"/>
      <c r="E2216" s="26" t="n"/>
      <c r="F2216" s="27" t="n"/>
      <c r="G2216" s="28">
        <f>IFERROR(IF(E2216="","",VLOOKUP(E2216,'Setup - Mix Design'!$A$5:$I$504,9,0)),"")</f>
        <v/>
      </c>
      <c r="H2216" s="32">
        <f>IF(OR(F2216="",G2216=""),"",F2216*G2216)</f>
        <v/>
      </c>
      <c r="I2216" s="33">
        <f>IF(B2216="","",SUMIF('Dispatch (Challan)'!$C$5:$C$6004,B2216,'Dispatch (Challan)'!$F$5:$F$6004))</f>
        <v/>
      </c>
      <c r="J2216" s="33">
        <f>IF(F2216="","",F2216-I2216)</f>
        <v/>
      </c>
      <c r="K2216" s="28">
        <f>IF(F2216="","",IF(I2216=0,"Pending",IF(I2216&gt;=F2216,"Completed","Partial")))</f>
        <v/>
      </c>
    </row>
    <row r="2217">
      <c r="A2217" s="31" t="n"/>
      <c r="B2217" s="26" t="n"/>
      <c r="C2217" s="26" t="n"/>
      <c r="D2217" s="26" t="n"/>
      <c r="E2217" s="26" t="n"/>
      <c r="F2217" s="27" t="n"/>
      <c r="G2217" s="28">
        <f>IFERROR(IF(E2217="","",VLOOKUP(E2217,'Setup - Mix Design'!$A$5:$I$504,9,0)),"")</f>
        <v/>
      </c>
      <c r="H2217" s="32">
        <f>IF(OR(F2217="",G2217=""),"",F2217*G2217)</f>
        <v/>
      </c>
      <c r="I2217" s="33">
        <f>IF(B2217="","",SUMIF('Dispatch (Challan)'!$C$5:$C$6004,B2217,'Dispatch (Challan)'!$F$5:$F$6004))</f>
        <v/>
      </c>
      <c r="J2217" s="33">
        <f>IF(F2217="","",F2217-I2217)</f>
        <v/>
      </c>
      <c r="K2217" s="28">
        <f>IF(F2217="","",IF(I2217=0,"Pending",IF(I2217&gt;=F2217,"Completed","Partial")))</f>
        <v/>
      </c>
    </row>
    <row r="2218">
      <c r="A2218" s="31" t="n"/>
      <c r="B2218" s="26" t="n"/>
      <c r="C2218" s="26" t="n"/>
      <c r="D2218" s="26" t="n"/>
      <c r="E2218" s="26" t="n"/>
      <c r="F2218" s="27" t="n"/>
      <c r="G2218" s="28">
        <f>IFERROR(IF(E2218="","",VLOOKUP(E2218,'Setup - Mix Design'!$A$5:$I$504,9,0)),"")</f>
        <v/>
      </c>
      <c r="H2218" s="32">
        <f>IF(OR(F2218="",G2218=""),"",F2218*G2218)</f>
        <v/>
      </c>
      <c r="I2218" s="33">
        <f>IF(B2218="","",SUMIF('Dispatch (Challan)'!$C$5:$C$6004,B2218,'Dispatch (Challan)'!$F$5:$F$6004))</f>
        <v/>
      </c>
      <c r="J2218" s="33">
        <f>IF(F2218="","",F2218-I2218)</f>
        <v/>
      </c>
      <c r="K2218" s="28">
        <f>IF(F2218="","",IF(I2218=0,"Pending",IF(I2218&gt;=F2218,"Completed","Partial")))</f>
        <v/>
      </c>
    </row>
    <row r="2219">
      <c r="A2219" s="31" t="n"/>
      <c r="B2219" s="26" t="n"/>
      <c r="C2219" s="26" t="n"/>
      <c r="D2219" s="26" t="n"/>
      <c r="E2219" s="26" t="n"/>
      <c r="F2219" s="27" t="n"/>
      <c r="G2219" s="28">
        <f>IFERROR(IF(E2219="","",VLOOKUP(E2219,'Setup - Mix Design'!$A$5:$I$504,9,0)),"")</f>
        <v/>
      </c>
      <c r="H2219" s="32">
        <f>IF(OR(F2219="",G2219=""),"",F2219*G2219)</f>
        <v/>
      </c>
      <c r="I2219" s="33">
        <f>IF(B2219="","",SUMIF('Dispatch (Challan)'!$C$5:$C$6004,B2219,'Dispatch (Challan)'!$F$5:$F$6004))</f>
        <v/>
      </c>
      <c r="J2219" s="33">
        <f>IF(F2219="","",F2219-I2219)</f>
        <v/>
      </c>
      <c r="K2219" s="28">
        <f>IF(F2219="","",IF(I2219=0,"Pending",IF(I2219&gt;=F2219,"Completed","Partial")))</f>
        <v/>
      </c>
    </row>
    <row r="2220">
      <c r="A2220" s="31" t="n"/>
      <c r="B2220" s="26" t="n"/>
      <c r="C2220" s="26" t="n"/>
      <c r="D2220" s="26" t="n"/>
      <c r="E2220" s="26" t="n"/>
      <c r="F2220" s="27" t="n"/>
      <c r="G2220" s="28">
        <f>IFERROR(IF(E2220="","",VLOOKUP(E2220,'Setup - Mix Design'!$A$5:$I$504,9,0)),"")</f>
        <v/>
      </c>
      <c r="H2220" s="32">
        <f>IF(OR(F2220="",G2220=""),"",F2220*G2220)</f>
        <v/>
      </c>
      <c r="I2220" s="33">
        <f>IF(B2220="","",SUMIF('Dispatch (Challan)'!$C$5:$C$6004,B2220,'Dispatch (Challan)'!$F$5:$F$6004))</f>
        <v/>
      </c>
      <c r="J2220" s="33">
        <f>IF(F2220="","",F2220-I2220)</f>
        <v/>
      </c>
      <c r="K2220" s="28">
        <f>IF(F2220="","",IF(I2220=0,"Pending",IF(I2220&gt;=F2220,"Completed","Partial")))</f>
        <v/>
      </c>
    </row>
    <row r="2221">
      <c r="A2221" s="31" t="n"/>
      <c r="B2221" s="26" t="n"/>
      <c r="C2221" s="26" t="n"/>
      <c r="D2221" s="26" t="n"/>
      <c r="E2221" s="26" t="n"/>
      <c r="F2221" s="27" t="n"/>
      <c r="G2221" s="28">
        <f>IFERROR(IF(E2221="","",VLOOKUP(E2221,'Setup - Mix Design'!$A$5:$I$504,9,0)),"")</f>
        <v/>
      </c>
      <c r="H2221" s="32">
        <f>IF(OR(F2221="",G2221=""),"",F2221*G2221)</f>
        <v/>
      </c>
      <c r="I2221" s="33">
        <f>IF(B2221="","",SUMIF('Dispatch (Challan)'!$C$5:$C$6004,B2221,'Dispatch (Challan)'!$F$5:$F$6004))</f>
        <v/>
      </c>
      <c r="J2221" s="33">
        <f>IF(F2221="","",F2221-I2221)</f>
        <v/>
      </c>
      <c r="K2221" s="28">
        <f>IF(F2221="","",IF(I2221=0,"Pending",IF(I2221&gt;=F2221,"Completed","Partial")))</f>
        <v/>
      </c>
    </row>
    <row r="2222">
      <c r="A2222" s="31" t="n"/>
      <c r="B2222" s="26" t="n"/>
      <c r="C2222" s="26" t="n"/>
      <c r="D2222" s="26" t="n"/>
      <c r="E2222" s="26" t="n"/>
      <c r="F2222" s="27" t="n"/>
      <c r="G2222" s="28">
        <f>IFERROR(IF(E2222="","",VLOOKUP(E2222,'Setup - Mix Design'!$A$5:$I$504,9,0)),"")</f>
        <v/>
      </c>
      <c r="H2222" s="32">
        <f>IF(OR(F2222="",G2222=""),"",F2222*G2222)</f>
        <v/>
      </c>
      <c r="I2222" s="33">
        <f>IF(B2222="","",SUMIF('Dispatch (Challan)'!$C$5:$C$6004,B2222,'Dispatch (Challan)'!$F$5:$F$6004))</f>
        <v/>
      </c>
      <c r="J2222" s="33">
        <f>IF(F2222="","",F2222-I2222)</f>
        <v/>
      </c>
      <c r="K2222" s="28">
        <f>IF(F2222="","",IF(I2222=0,"Pending",IF(I2222&gt;=F2222,"Completed","Partial")))</f>
        <v/>
      </c>
    </row>
    <row r="2223">
      <c r="A2223" s="31" t="n"/>
      <c r="B2223" s="26" t="n"/>
      <c r="C2223" s="26" t="n"/>
      <c r="D2223" s="26" t="n"/>
      <c r="E2223" s="26" t="n"/>
      <c r="F2223" s="27" t="n"/>
      <c r="G2223" s="28">
        <f>IFERROR(IF(E2223="","",VLOOKUP(E2223,'Setup - Mix Design'!$A$5:$I$504,9,0)),"")</f>
        <v/>
      </c>
      <c r="H2223" s="32">
        <f>IF(OR(F2223="",G2223=""),"",F2223*G2223)</f>
        <v/>
      </c>
      <c r="I2223" s="33">
        <f>IF(B2223="","",SUMIF('Dispatch (Challan)'!$C$5:$C$6004,B2223,'Dispatch (Challan)'!$F$5:$F$6004))</f>
        <v/>
      </c>
      <c r="J2223" s="33">
        <f>IF(F2223="","",F2223-I2223)</f>
        <v/>
      </c>
      <c r="K2223" s="28">
        <f>IF(F2223="","",IF(I2223=0,"Pending",IF(I2223&gt;=F2223,"Completed","Partial")))</f>
        <v/>
      </c>
    </row>
    <row r="2224">
      <c r="A2224" s="31" t="n"/>
      <c r="B2224" s="26" t="n"/>
      <c r="C2224" s="26" t="n"/>
      <c r="D2224" s="26" t="n"/>
      <c r="E2224" s="26" t="n"/>
      <c r="F2224" s="27" t="n"/>
      <c r="G2224" s="28">
        <f>IFERROR(IF(E2224="","",VLOOKUP(E2224,'Setup - Mix Design'!$A$5:$I$504,9,0)),"")</f>
        <v/>
      </c>
      <c r="H2224" s="32">
        <f>IF(OR(F2224="",G2224=""),"",F2224*G2224)</f>
        <v/>
      </c>
      <c r="I2224" s="33">
        <f>IF(B2224="","",SUMIF('Dispatch (Challan)'!$C$5:$C$6004,B2224,'Dispatch (Challan)'!$F$5:$F$6004))</f>
        <v/>
      </c>
      <c r="J2224" s="33">
        <f>IF(F2224="","",F2224-I2224)</f>
        <v/>
      </c>
      <c r="K2224" s="28">
        <f>IF(F2224="","",IF(I2224=0,"Pending",IF(I2224&gt;=F2224,"Completed","Partial")))</f>
        <v/>
      </c>
    </row>
    <row r="2225">
      <c r="A2225" s="31" t="n"/>
      <c r="B2225" s="26" t="n"/>
      <c r="C2225" s="26" t="n"/>
      <c r="D2225" s="26" t="n"/>
      <c r="E2225" s="26" t="n"/>
      <c r="F2225" s="27" t="n"/>
      <c r="G2225" s="28">
        <f>IFERROR(IF(E2225="","",VLOOKUP(E2225,'Setup - Mix Design'!$A$5:$I$504,9,0)),"")</f>
        <v/>
      </c>
      <c r="H2225" s="32">
        <f>IF(OR(F2225="",G2225=""),"",F2225*G2225)</f>
        <v/>
      </c>
      <c r="I2225" s="33">
        <f>IF(B2225="","",SUMIF('Dispatch (Challan)'!$C$5:$C$6004,B2225,'Dispatch (Challan)'!$F$5:$F$6004))</f>
        <v/>
      </c>
      <c r="J2225" s="33">
        <f>IF(F2225="","",F2225-I2225)</f>
        <v/>
      </c>
      <c r="K2225" s="28">
        <f>IF(F2225="","",IF(I2225=0,"Pending",IF(I2225&gt;=F2225,"Completed","Partial")))</f>
        <v/>
      </c>
    </row>
    <row r="2226">
      <c r="A2226" s="31" t="n"/>
      <c r="B2226" s="26" t="n"/>
      <c r="C2226" s="26" t="n"/>
      <c r="D2226" s="26" t="n"/>
      <c r="E2226" s="26" t="n"/>
      <c r="F2226" s="27" t="n"/>
      <c r="G2226" s="28">
        <f>IFERROR(IF(E2226="","",VLOOKUP(E2226,'Setup - Mix Design'!$A$5:$I$504,9,0)),"")</f>
        <v/>
      </c>
      <c r="H2226" s="32">
        <f>IF(OR(F2226="",G2226=""),"",F2226*G2226)</f>
        <v/>
      </c>
      <c r="I2226" s="33">
        <f>IF(B2226="","",SUMIF('Dispatch (Challan)'!$C$5:$C$6004,B2226,'Dispatch (Challan)'!$F$5:$F$6004))</f>
        <v/>
      </c>
      <c r="J2226" s="33">
        <f>IF(F2226="","",F2226-I2226)</f>
        <v/>
      </c>
      <c r="K2226" s="28">
        <f>IF(F2226="","",IF(I2226=0,"Pending",IF(I2226&gt;=F2226,"Completed","Partial")))</f>
        <v/>
      </c>
    </row>
    <row r="2227">
      <c r="A2227" s="31" t="n"/>
      <c r="B2227" s="26" t="n"/>
      <c r="C2227" s="26" t="n"/>
      <c r="D2227" s="26" t="n"/>
      <c r="E2227" s="26" t="n"/>
      <c r="F2227" s="27" t="n"/>
      <c r="G2227" s="28">
        <f>IFERROR(IF(E2227="","",VLOOKUP(E2227,'Setup - Mix Design'!$A$5:$I$504,9,0)),"")</f>
        <v/>
      </c>
      <c r="H2227" s="32">
        <f>IF(OR(F2227="",G2227=""),"",F2227*G2227)</f>
        <v/>
      </c>
      <c r="I2227" s="33">
        <f>IF(B2227="","",SUMIF('Dispatch (Challan)'!$C$5:$C$6004,B2227,'Dispatch (Challan)'!$F$5:$F$6004))</f>
        <v/>
      </c>
      <c r="J2227" s="33">
        <f>IF(F2227="","",F2227-I2227)</f>
        <v/>
      </c>
      <c r="K2227" s="28">
        <f>IF(F2227="","",IF(I2227=0,"Pending",IF(I2227&gt;=F2227,"Completed","Partial")))</f>
        <v/>
      </c>
    </row>
    <row r="2228">
      <c r="A2228" s="31" t="n"/>
      <c r="B2228" s="26" t="n"/>
      <c r="C2228" s="26" t="n"/>
      <c r="D2228" s="26" t="n"/>
      <c r="E2228" s="26" t="n"/>
      <c r="F2228" s="27" t="n"/>
      <c r="G2228" s="28">
        <f>IFERROR(IF(E2228="","",VLOOKUP(E2228,'Setup - Mix Design'!$A$5:$I$504,9,0)),"")</f>
        <v/>
      </c>
      <c r="H2228" s="32">
        <f>IF(OR(F2228="",G2228=""),"",F2228*G2228)</f>
        <v/>
      </c>
      <c r="I2228" s="33">
        <f>IF(B2228="","",SUMIF('Dispatch (Challan)'!$C$5:$C$6004,B2228,'Dispatch (Challan)'!$F$5:$F$6004))</f>
        <v/>
      </c>
      <c r="J2228" s="33">
        <f>IF(F2228="","",F2228-I2228)</f>
        <v/>
      </c>
      <c r="K2228" s="28">
        <f>IF(F2228="","",IF(I2228=0,"Pending",IF(I2228&gt;=F2228,"Completed","Partial")))</f>
        <v/>
      </c>
    </row>
    <row r="2229">
      <c r="A2229" s="31" t="n"/>
      <c r="B2229" s="26" t="n"/>
      <c r="C2229" s="26" t="n"/>
      <c r="D2229" s="26" t="n"/>
      <c r="E2229" s="26" t="n"/>
      <c r="F2229" s="27" t="n"/>
      <c r="G2229" s="28">
        <f>IFERROR(IF(E2229="","",VLOOKUP(E2229,'Setup - Mix Design'!$A$5:$I$504,9,0)),"")</f>
        <v/>
      </c>
      <c r="H2229" s="32">
        <f>IF(OR(F2229="",G2229=""),"",F2229*G2229)</f>
        <v/>
      </c>
      <c r="I2229" s="33">
        <f>IF(B2229="","",SUMIF('Dispatch (Challan)'!$C$5:$C$6004,B2229,'Dispatch (Challan)'!$F$5:$F$6004))</f>
        <v/>
      </c>
      <c r="J2229" s="33">
        <f>IF(F2229="","",F2229-I2229)</f>
        <v/>
      </c>
      <c r="K2229" s="28">
        <f>IF(F2229="","",IF(I2229=0,"Pending",IF(I2229&gt;=F2229,"Completed","Partial")))</f>
        <v/>
      </c>
    </row>
    <row r="2230">
      <c r="A2230" s="31" t="n"/>
      <c r="B2230" s="26" t="n"/>
      <c r="C2230" s="26" t="n"/>
      <c r="D2230" s="26" t="n"/>
      <c r="E2230" s="26" t="n"/>
      <c r="F2230" s="27" t="n"/>
      <c r="G2230" s="28">
        <f>IFERROR(IF(E2230="","",VLOOKUP(E2230,'Setup - Mix Design'!$A$5:$I$504,9,0)),"")</f>
        <v/>
      </c>
      <c r="H2230" s="32">
        <f>IF(OR(F2230="",G2230=""),"",F2230*G2230)</f>
        <v/>
      </c>
      <c r="I2230" s="33">
        <f>IF(B2230="","",SUMIF('Dispatch (Challan)'!$C$5:$C$6004,B2230,'Dispatch (Challan)'!$F$5:$F$6004))</f>
        <v/>
      </c>
      <c r="J2230" s="33">
        <f>IF(F2230="","",F2230-I2230)</f>
        <v/>
      </c>
      <c r="K2230" s="28">
        <f>IF(F2230="","",IF(I2230=0,"Pending",IF(I2230&gt;=F2230,"Completed","Partial")))</f>
        <v/>
      </c>
    </row>
    <row r="2231">
      <c r="A2231" s="31" t="n"/>
      <c r="B2231" s="26" t="n"/>
      <c r="C2231" s="26" t="n"/>
      <c r="D2231" s="26" t="n"/>
      <c r="E2231" s="26" t="n"/>
      <c r="F2231" s="27" t="n"/>
      <c r="G2231" s="28">
        <f>IFERROR(IF(E2231="","",VLOOKUP(E2231,'Setup - Mix Design'!$A$5:$I$504,9,0)),"")</f>
        <v/>
      </c>
      <c r="H2231" s="32">
        <f>IF(OR(F2231="",G2231=""),"",F2231*G2231)</f>
        <v/>
      </c>
      <c r="I2231" s="33">
        <f>IF(B2231="","",SUMIF('Dispatch (Challan)'!$C$5:$C$6004,B2231,'Dispatch (Challan)'!$F$5:$F$6004))</f>
        <v/>
      </c>
      <c r="J2231" s="33">
        <f>IF(F2231="","",F2231-I2231)</f>
        <v/>
      </c>
      <c r="K2231" s="28">
        <f>IF(F2231="","",IF(I2231=0,"Pending",IF(I2231&gt;=F2231,"Completed","Partial")))</f>
        <v/>
      </c>
    </row>
    <row r="2232">
      <c r="A2232" s="31" t="n"/>
      <c r="B2232" s="26" t="n"/>
      <c r="C2232" s="26" t="n"/>
      <c r="D2232" s="26" t="n"/>
      <c r="E2232" s="26" t="n"/>
      <c r="F2232" s="27" t="n"/>
      <c r="G2232" s="28">
        <f>IFERROR(IF(E2232="","",VLOOKUP(E2232,'Setup - Mix Design'!$A$5:$I$504,9,0)),"")</f>
        <v/>
      </c>
      <c r="H2232" s="32">
        <f>IF(OR(F2232="",G2232=""),"",F2232*G2232)</f>
        <v/>
      </c>
      <c r="I2232" s="33">
        <f>IF(B2232="","",SUMIF('Dispatch (Challan)'!$C$5:$C$6004,B2232,'Dispatch (Challan)'!$F$5:$F$6004))</f>
        <v/>
      </c>
      <c r="J2232" s="33">
        <f>IF(F2232="","",F2232-I2232)</f>
        <v/>
      </c>
      <c r="K2232" s="28">
        <f>IF(F2232="","",IF(I2232=0,"Pending",IF(I2232&gt;=F2232,"Completed","Partial")))</f>
        <v/>
      </c>
    </row>
    <row r="2233">
      <c r="A2233" s="31" t="n"/>
      <c r="B2233" s="26" t="n"/>
      <c r="C2233" s="26" t="n"/>
      <c r="D2233" s="26" t="n"/>
      <c r="E2233" s="26" t="n"/>
      <c r="F2233" s="27" t="n"/>
      <c r="G2233" s="28">
        <f>IFERROR(IF(E2233="","",VLOOKUP(E2233,'Setup - Mix Design'!$A$5:$I$504,9,0)),"")</f>
        <v/>
      </c>
      <c r="H2233" s="32">
        <f>IF(OR(F2233="",G2233=""),"",F2233*G2233)</f>
        <v/>
      </c>
      <c r="I2233" s="33">
        <f>IF(B2233="","",SUMIF('Dispatch (Challan)'!$C$5:$C$6004,B2233,'Dispatch (Challan)'!$F$5:$F$6004))</f>
        <v/>
      </c>
      <c r="J2233" s="33">
        <f>IF(F2233="","",F2233-I2233)</f>
        <v/>
      </c>
      <c r="K2233" s="28">
        <f>IF(F2233="","",IF(I2233=0,"Pending",IF(I2233&gt;=F2233,"Completed","Partial")))</f>
        <v/>
      </c>
    </row>
    <row r="2234">
      <c r="A2234" s="31" t="n"/>
      <c r="B2234" s="26" t="n"/>
      <c r="C2234" s="26" t="n"/>
      <c r="D2234" s="26" t="n"/>
      <c r="E2234" s="26" t="n"/>
      <c r="F2234" s="27" t="n"/>
      <c r="G2234" s="28">
        <f>IFERROR(IF(E2234="","",VLOOKUP(E2234,'Setup - Mix Design'!$A$5:$I$504,9,0)),"")</f>
        <v/>
      </c>
      <c r="H2234" s="32">
        <f>IF(OR(F2234="",G2234=""),"",F2234*G2234)</f>
        <v/>
      </c>
      <c r="I2234" s="33">
        <f>IF(B2234="","",SUMIF('Dispatch (Challan)'!$C$5:$C$6004,B2234,'Dispatch (Challan)'!$F$5:$F$6004))</f>
        <v/>
      </c>
      <c r="J2234" s="33">
        <f>IF(F2234="","",F2234-I2234)</f>
        <v/>
      </c>
      <c r="K2234" s="28">
        <f>IF(F2234="","",IF(I2234=0,"Pending",IF(I2234&gt;=F2234,"Completed","Partial")))</f>
        <v/>
      </c>
    </row>
    <row r="2235">
      <c r="A2235" s="31" t="n"/>
      <c r="B2235" s="26" t="n"/>
      <c r="C2235" s="26" t="n"/>
      <c r="D2235" s="26" t="n"/>
      <c r="E2235" s="26" t="n"/>
      <c r="F2235" s="27" t="n"/>
      <c r="G2235" s="28">
        <f>IFERROR(IF(E2235="","",VLOOKUP(E2235,'Setup - Mix Design'!$A$5:$I$504,9,0)),"")</f>
        <v/>
      </c>
      <c r="H2235" s="32">
        <f>IF(OR(F2235="",G2235=""),"",F2235*G2235)</f>
        <v/>
      </c>
      <c r="I2235" s="33">
        <f>IF(B2235="","",SUMIF('Dispatch (Challan)'!$C$5:$C$6004,B2235,'Dispatch (Challan)'!$F$5:$F$6004))</f>
        <v/>
      </c>
      <c r="J2235" s="33">
        <f>IF(F2235="","",F2235-I2235)</f>
        <v/>
      </c>
      <c r="K2235" s="28">
        <f>IF(F2235="","",IF(I2235=0,"Pending",IF(I2235&gt;=F2235,"Completed","Partial")))</f>
        <v/>
      </c>
    </row>
    <row r="2236">
      <c r="A2236" s="31" t="n"/>
      <c r="B2236" s="26" t="n"/>
      <c r="C2236" s="26" t="n"/>
      <c r="D2236" s="26" t="n"/>
      <c r="E2236" s="26" t="n"/>
      <c r="F2236" s="27" t="n"/>
      <c r="G2236" s="28">
        <f>IFERROR(IF(E2236="","",VLOOKUP(E2236,'Setup - Mix Design'!$A$5:$I$504,9,0)),"")</f>
        <v/>
      </c>
      <c r="H2236" s="32">
        <f>IF(OR(F2236="",G2236=""),"",F2236*G2236)</f>
        <v/>
      </c>
      <c r="I2236" s="33">
        <f>IF(B2236="","",SUMIF('Dispatch (Challan)'!$C$5:$C$6004,B2236,'Dispatch (Challan)'!$F$5:$F$6004))</f>
        <v/>
      </c>
      <c r="J2236" s="33">
        <f>IF(F2236="","",F2236-I2236)</f>
        <v/>
      </c>
      <c r="K2236" s="28">
        <f>IF(F2236="","",IF(I2236=0,"Pending",IF(I2236&gt;=F2236,"Completed","Partial")))</f>
        <v/>
      </c>
    </row>
    <row r="2237">
      <c r="A2237" s="31" t="n"/>
      <c r="B2237" s="26" t="n"/>
      <c r="C2237" s="26" t="n"/>
      <c r="D2237" s="26" t="n"/>
      <c r="E2237" s="26" t="n"/>
      <c r="F2237" s="27" t="n"/>
      <c r="G2237" s="28">
        <f>IFERROR(IF(E2237="","",VLOOKUP(E2237,'Setup - Mix Design'!$A$5:$I$504,9,0)),"")</f>
        <v/>
      </c>
      <c r="H2237" s="32">
        <f>IF(OR(F2237="",G2237=""),"",F2237*G2237)</f>
        <v/>
      </c>
      <c r="I2237" s="33">
        <f>IF(B2237="","",SUMIF('Dispatch (Challan)'!$C$5:$C$6004,B2237,'Dispatch (Challan)'!$F$5:$F$6004))</f>
        <v/>
      </c>
      <c r="J2237" s="33">
        <f>IF(F2237="","",F2237-I2237)</f>
        <v/>
      </c>
      <c r="K2237" s="28">
        <f>IF(F2237="","",IF(I2237=0,"Pending",IF(I2237&gt;=F2237,"Completed","Partial")))</f>
        <v/>
      </c>
    </row>
    <row r="2238">
      <c r="A2238" s="31" t="n"/>
      <c r="B2238" s="26" t="n"/>
      <c r="C2238" s="26" t="n"/>
      <c r="D2238" s="26" t="n"/>
      <c r="E2238" s="26" t="n"/>
      <c r="F2238" s="27" t="n"/>
      <c r="G2238" s="28">
        <f>IFERROR(IF(E2238="","",VLOOKUP(E2238,'Setup - Mix Design'!$A$5:$I$504,9,0)),"")</f>
        <v/>
      </c>
      <c r="H2238" s="32">
        <f>IF(OR(F2238="",G2238=""),"",F2238*G2238)</f>
        <v/>
      </c>
      <c r="I2238" s="33">
        <f>IF(B2238="","",SUMIF('Dispatch (Challan)'!$C$5:$C$6004,B2238,'Dispatch (Challan)'!$F$5:$F$6004))</f>
        <v/>
      </c>
      <c r="J2238" s="33">
        <f>IF(F2238="","",F2238-I2238)</f>
        <v/>
      </c>
      <c r="K2238" s="28">
        <f>IF(F2238="","",IF(I2238=0,"Pending",IF(I2238&gt;=F2238,"Completed","Partial")))</f>
        <v/>
      </c>
    </row>
    <row r="2239">
      <c r="A2239" s="31" t="n"/>
      <c r="B2239" s="26" t="n"/>
      <c r="C2239" s="26" t="n"/>
      <c r="D2239" s="26" t="n"/>
      <c r="E2239" s="26" t="n"/>
      <c r="F2239" s="27" t="n"/>
      <c r="G2239" s="28">
        <f>IFERROR(IF(E2239="","",VLOOKUP(E2239,'Setup - Mix Design'!$A$5:$I$504,9,0)),"")</f>
        <v/>
      </c>
      <c r="H2239" s="32">
        <f>IF(OR(F2239="",G2239=""),"",F2239*G2239)</f>
        <v/>
      </c>
      <c r="I2239" s="33">
        <f>IF(B2239="","",SUMIF('Dispatch (Challan)'!$C$5:$C$6004,B2239,'Dispatch (Challan)'!$F$5:$F$6004))</f>
        <v/>
      </c>
      <c r="J2239" s="33">
        <f>IF(F2239="","",F2239-I2239)</f>
        <v/>
      </c>
      <c r="K2239" s="28">
        <f>IF(F2239="","",IF(I2239=0,"Pending",IF(I2239&gt;=F2239,"Completed","Partial")))</f>
        <v/>
      </c>
    </row>
    <row r="2240">
      <c r="A2240" s="31" t="n"/>
      <c r="B2240" s="26" t="n"/>
      <c r="C2240" s="26" t="n"/>
      <c r="D2240" s="26" t="n"/>
      <c r="E2240" s="26" t="n"/>
      <c r="F2240" s="27" t="n"/>
      <c r="G2240" s="28">
        <f>IFERROR(IF(E2240="","",VLOOKUP(E2240,'Setup - Mix Design'!$A$5:$I$504,9,0)),"")</f>
        <v/>
      </c>
      <c r="H2240" s="32">
        <f>IF(OR(F2240="",G2240=""),"",F2240*G2240)</f>
        <v/>
      </c>
      <c r="I2240" s="33">
        <f>IF(B2240="","",SUMIF('Dispatch (Challan)'!$C$5:$C$6004,B2240,'Dispatch (Challan)'!$F$5:$F$6004))</f>
        <v/>
      </c>
      <c r="J2240" s="33">
        <f>IF(F2240="","",F2240-I2240)</f>
        <v/>
      </c>
      <c r="K2240" s="28">
        <f>IF(F2240="","",IF(I2240=0,"Pending",IF(I2240&gt;=F2240,"Completed","Partial")))</f>
        <v/>
      </c>
    </row>
    <row r="2241">
      <c r="A2241" s="31" t="n"/>
      <c r="B2241" s="26" t="n"/>
      <c r="C2241" s="26" t="n"/>
      <c r="D2241" s="26" t="n"/>
      <c r="E2241" s="26" t="n"/>
      <c r="F2241" s="27" t="n"/>
      <c r="G2241" s="28">
        <f>IFERROR(IF(E2241="","",VLOOKUP(E2241,'Setup - Mix Design'!$A$5:$I$504,9,0)),"")</f>
        <v/>
      </c>
      <c r="H2241" s="32">
        <f>IF(OR(F2241="",G2241=""),"",F2241*G2241)</f>
        <v/>
      </c>
      <c r="I2241" s="33">
        <f>IF(B2241="","",SUMIF('Dispatch (Challan)'!$C$5:$C$6004,B2241,'Dispatch (Challan)'!$F$5:$F$6004))</f>
        <v/>
      </c>
      <c r="J2241" s="33">
        <f>IF(F2241="","",F2241-I2241)</f>
        <v/>
      </c>
      <c r="K2241" s="28">
        <f>IF(F2241="","",IF(I2241=0,"Pending",IF(I2241&gt;=F2241,"Completed","Partial")))</f>
        <v/>
      </c>
    </row>
    <row r="2242">
      <c r="A2242" s="31" t="n"/>
      <c r="B2242" s="26" t="n"/>
      <c r="C2242" s="26" t="n"/>
      <c r="D2242" s="26" t="n"/>
      <c r="E2242" s="26" t="n"/>
      <c r="F2242" s="27" t="n"/>
      <c r="G2242" s="28">
        <f>IFERROR(IF(E2242="","",VLOOKUP(E2242,'Setup - Mix Design'!$A$5:$I$504,9,0)),"")</f>
        <v/>
      </c>
      <c r="H2242" s="32">
        <f>IF(OR(F2242="",G2242=""),"",F2242*G2242)</f>
        <v/>
      </c>
      <c r="I2242" s="33">
        <f>IF(B2242="","",SUMIF('Dispatch (Challan)'!$C$5:$C$6004,B2242,'Dispatch (Challan)'!$F$5:$F$6004))</f>
        <v/>
      </c>
      <c r="J2242" s="33">
        <f>IF(F2242="","",F2242-I2242)</f>
        <v/>
      </c>
      <c r="K2242" s="28">
        <f>IF(F2242="","",IF(I2242=0,"Pending",IF(I2242&gt;=F2242,"Completed","Partial")))</f>
        <v/>
      </c>
    </row>
    <row r="2243">
      <c r="A2243" s="31" t="n"/>
      <c r="B2243" s="26" t="n"/>
      <c r="C2243" s="26" t="n"/>
      <c r="D2243" s="26" t="n"/>
      <c r="E2243" s="26" t="n"/>
      <c r="F2243" s="27" t="n"/>
      <c r="G2243" s="28">
        <f>IFERROR(IF(E2243="","",VLOOKUP(E2243,'Setup - Mix Design'!$A$5:$I$504,9,0)),"")</f>
        <v/>
      </c>
      <c r="H2243" s="32">
        <f>IF(OR(F2243="",G2243=""),"",F2243*G2243)</f>
        <v/>
      </c>
      <c r="I2243" s="33">
        <f>IF(B2243="","",SUMIF('Dispatch (Challan)'!$C$5:$C$6004,B2243,'Dispatch (Challan)'!$F$5:$F$6004))</f>
        <v/>
      </c>
      <c r="J2243" s="33">
        <f>IF(F2243="","",F2243-I2243)</f>
        <v/>
      </c>
      <c r="K2243" s="28">
        <f>IF(F2243="","",IF(I2243=0,"Pending",IF(I2243&gt;=F2243,"Completed","Partial")))</f>
        <v/>
      </c>
    </row>
    <row r="2244">
      <c r="A2244" s="31" t="n"/>
      <c r="B2244" s="26" t="n"/>
      <c r="C2244" s="26" t="n"/>
      <c r="D2244" s="26" t="n"/>
      <c r="E2244" s="26" t="n"/>
      <c r="F2244" s="27" t="n"/>
      <c r="G2244" s="28">
        <f>IFERROR(IF(E2244="","",VLOOKUP(E2244,'Setup - Mix Design'!$A$5:$I$504,9,0)),"")</f>
        <v/>
      </c>
      <c r="H2244" s="32">
        <f>IF(OR(F2244="",G2244=""),"",F2244*G2244)</f>
        <v/>
      </c>
      <c r="I2244" s="33">
        <f>IF(B2244="","",SUMIF('Dispatch (Challan)'!$C$5:$C$6004,B2244,'Dispatch (Challan)'!$F$5:$F$6004))</f>
        <v/>
      </c>
      <c r="J2244" s="33">
        <f>IF(F2244="","",F2244-I2244)</f>
        <v/>
      </c>
      <c r="K2244" s="28">
        <f>IF(F2244="","",IF(I2244=0,"Pending",IF(I2244&gt;=F2244,"Completed","Partial")))</f>
        <v/>
      </c>
    </row>
    <row r="2245">
      <c r="A2245" s="31" t="n"/>
      <c r="B2245" s="26" t="n"/>
      <c r="C2245" s="26" t="n"/>
      <c r="D2245" s="26" t="n"/>
      <c r="E2245" s="26" t="n"/>
      <c r="F2245" s="27" t="n"/>
      <c r="G2245" s="28">
        <f>IFERROR(IF(E2245="","",VLOOKUP(E2245,'Setup - Mix Design'!$A$5:$I$504,9,0)),"")</f>
        <v/>
      </c>
      <c r="H2245" s="32">
        <f>IF(OR(F2245="",G2245=""),"",F2245*G2245)</f>
        <v/>
      </c>
      <c r="I2245" s="33">
        <f>IF(B2245="","",SUMIF('Dispatch (Challan)'!$C$5:$C$6004,B2245,'Dispatch (Challan)'!$F$5:$F$6004))</f>
        <v/>
      </c>
      <c r="J2245" s="33">
        <f>IF(F2245="","",F2245-I2245)</f>
        <v/>
      </c>
      <c r="K2245" s="28">
        <f>IF(F2245="","",IF(I2245=0,"Pending",IF(I2245&gt;=F2245,"Completed","Partial")))</f>
        <v/>
      </c>
    </row>
    <row r="2246">
      <c r="A2246" s="31" t="n"/>
      <c r="B2246" s="26" t="n"/>
      <c r="C2246" s="26" t="n"/>
      <c r="D2246" s="26" t="n"/>
      <c r="E2246" s="26" t="n"/>
      <c r="F2246" s="27" t="n"/>
      <c r="G2246" s="28">
        <f>IFERROR(IF(E2246="","",VLOOKUP(E2246,'Setup - Mix Design'!$A$5:$I$504,9,0)),"")</f>
        <v/>
      </c>
      <c r="H2246" s="32">
        <f>IF(OR(F2246="",G2246=""),"",F2246*G2246)</f>
        <v/>
      </c>
      <c r="I2246" s="33">
        <f>IF(B2246="","",SUMIF('Dispatch (Challan)'!$C$5:$C$6004,B2246,'Dispatch (Challan)'!$F$5:$F$6004))</f>
        <v/>
      </c>
      <c r="J2246" s="33">
        <f>IF(F2246="","",F2246-I2246)</f>
        <v/>
      </c>
      <c r="K2246" s="28">
        <f>IF(F2246="","",IF(I2246=0,"Pending",IF(I2246&gt;=F2246,"Completed","Partial")))</f>
        <v/>
      </c>
    </row>
    <row r="2247">
      <c r="A2247" s="31" t="n"/>
      <c r="B2247" s="26" t="n"/>
      <c r="C2247" s="26" t="n"/>
      <c r="D2247" s="26" t="n"/>
      <c r="E2247" s="26" t="n"/>
      <c r="F2247" s="27" t="n"/>
      <c r="G2247" s="28">
        <f>IFERROR(IF(E2247="","",VLOOKUP(E2247,'Setup - Mix Design'!$A$5:$I$504,9,0)),"")</f>
        <v/>
      </c>
      <c r="H2247" s="32">
        <f>IF(OR(F2247="",G2247=""),"",F2247*G2247)</f>
        <v/>
      </c>
      <c r="I2247" s="33">
        <f>IF(B2247="","",SUMIF('Dispatch (Challan)'!$C$5:$C$6004,B2247,'Dispatch (Challan)'!$F$5:$F$6004))</f>
        <v/>
      </c>
      <c r="J2247" s="33">
        <f>IF(F2247="","",F2247-I2247)</f>
        <v/>
      </c>
      <c r="K2247" s="28">
        <f>IF(F2247="","",IF(I2247=0,"Pending",IF(I2247&gt;=F2247,"Completed","Partial")))</f>
        <v/>
      </c>
    </row>
    <row r="2248">
      <c r="A2248" s="31" t="n"/>
      <c r="B2248" s="26" t="n"/>
      <c r="C2248" s="26" t="n"/>
      <c r="D2248" s="26" t="n"/>
      <c r="E2248" s="26" t="n"/>
      <c r="F2248" s="27" t="n"/>
      <c r="G2248" s="28">
        <f>IFERROR(IF(E2248="","",VLOOKUP(E2248,'Setup - Mix Design'!$A$5:$I$504,9,0)),"")</f>
        <v/>
      </c>
      <c r="H2248" s="32">
        <f>IF(OR(F2248="",G2248=""),"",F2248*G2248)</f>
        <v/>
      </c>
      <c r="I2248" s="33">
        <f>IF(B2248="","",SUMIF('Dispatch (Challan)'!$C$5:$C$6004,B2248,'Dispatch (Challan)'!$F$5:$F$6004))</f>
        <v/>
      </c>
      <c r="J2248" s="33">
        <f>IF(F2248="","",F2248-I2248)</f>
        <v/>
      </c>
      <c r="K2248" s="28">
        <f>IF(F2248="","",IF(I2248=0,"Pending",IF(I2248&gt;=F2248,"Completed","Partial")))</f>
        <v/>
      </c>
    </row>
    <row r="2249">
      <c r="A2249" s="31" t="n"/>
      <c r="B2249" s="26" t="n"/>
      <c r="C2249" s="26" t="n"/>
      <c r="D2249" s="26" t="n"/>
      <c r="E2249" s="26" t="n"/>
      <c r="F2249" s="27" t="n"/>
      <c r="G2249" s="28">
        <f>IFERROR(IF(E2249="","",VLOOKUP(E2249,'Setup - Mix Design'!$A$5:$I$504,9,0)),"")</f>
        <v/>
      </c>
      <c r="H2249" s="32">
        <f>IF(OR(F2249="",G2249=""),"",F2249*G2249)</f>
        <v/>
      </c>
      <c r="I2249" s="33">
        <f>IF(B2249="","",SUMIF('Dispatch (Challan)'!$C$5:$C$6004,B2249,'Dispatch (Challan)'!$F$5:$F$6004))</f>
        <v/>
      </c>
      <c r="J2249" s="33">
        <f>IF(F2249="","",F2249-I2249)</f>
        <v/>
      </c>
      <c r="K2249" s="28">
        <f>IF(F2249="","",IF(I2249=0,"Pending",IF(I2249&gt;=F2249,"Completed","Partial")))</f>
        <v/>
      </c>
    </row>
    <row r="2250">
      <c r="A2250" s="31" t="n"/>
      <c r="B2250" s="26" t="n"/>
      <c r="C2250" s="26" t="n"/>
      <c r="D2250" s="26" t="n"/>
      <c r="E2250" s="26" t="n"/>
      <c r="F2250" s="27" t="n"/>
      <c r="G2250" s="28">
        <f>IFERROR(IF(E2250="","",VLOOKUP(E2250,'Setup - Mix Design'!$A$5:$I$504,9,0)),"")</f>
        <v/>
      </c>
      <c r="H2250" s="32">
        <f>IF(OR(F2250="",G2250=""),"",F2250*G2250)</f>
        <v/>
      </c>
      <c r="I2250" s="33">
        <f>IF(B2250="","",SUMIF('Dispatch (Challan)'!$C$5:$C$6004,B2250,'Dispatch (Challan)'!$F$5:$F$6004))</f>
        <v/>
      </c>
      <c r="J2250" s="33">
        <f>IF(F2250="","",F2250-I2250)</f>
        <v/>
      </c>
      <c r="K2250" s="28">
        <f>IF(F2250="","",IF(I2250=0,"Pending",IF(I2250&gt;=F2250,"Completed","Partial")))</f>
        <v/>
      </c>
    </row>
    <row r="2251">
      <c r="A2251" s="31" t="n"/>
      <c r="B2251" s="26" t="n"/>
      <c r="C2251" s="26" t="n"/>
      <c r="D2251" s="26" t="n"/>
      <c r="E2251" s="26" t="n"/>
      <c r="F2251" s="27" t="n"/>
      <c r="G2251" s="28">
        <f>IFERROR(IF(E2251="","",VLOOKUP(E2251,'Setup - Mix Design'!$A$5:$I$504,9,0)),"")</f>
        <v/>
      </c>
      <c r="H2251" s="32">
        <f>IF(OR(F2251="",G2251=""),"",F2251*G2251)</f>
        <v/>
      </c>
      <c r="I2251" s="33">
        <f>IF(B2251="","",SUMIF('Dispatch (Challan)'!$C$5:$C$6004,B2251,'Dispatch (Challan)'!$F$5:$F$6004))</f>
        <v/>
      </c>
      <c r="J2251" s="33">
        <f>IF(F2251="","",F2251-I2251)</f>
        <v/>
      </c>
      <c r="K2251" s="28">
        <f>IF(F2251="","",IF(I2251=0,"Pending",IF(I2251&gt;=F2251,"Completed","Partial")))</f>
        <v/>
      </c>
    </row>
    <row r="2252">
      <c r="A2252" s="31" t="n"/>
      <c r="B2252" s="26" t="n"/>
      <c r="C2252" s="26" t="n"/>
      <c r="D2252" s="26" t="n"/>
      <c r="E2252" s="26" t="n"/>
      <c r="F2252" s="27" t="n"/>
      <c r="G2252" s="28">
        <f>IFERROR(IF(E2252="","",VLOOKUP(E2252,'Setup - Mix Design'!$A$5:$I$504,9,0)),"")</f>
        <v/>
      </c>
      <c r="H2252" s="32">
        <f>IF(OR(F2252="",G2252=""),"",F2252*G2252)</f>
        <v/>
      </c>
      <c r="I2252" s="33">
        <f>IF(B2252="","",SUMIF('Dispatch (Challan)'!$C$5:$C$6004,B2252,'Dispatch (Challan)'!$F$5:$F$6004))</f>
        <v/>
      </c>
      <c r="J2252" s="33">
        <f>IF(F2252="","",F2252-I2252)</f>
        <v/>
      </c>
      <c r="K2252" s="28">
        <f>IF(F2252="","",IF(I2252=0,"Pending",IF(I2252&gt;=F2252,"Completed","Partial")))</f>
        <v/>
      </c>
    </row>
    <row r="2253">
      <c r="A2253" s="31" t="n"/>
      <c r="B2253" s="26" t="n"/>
      <c r="C2253" s="26" t="n"/>
      <c r="D2253" s="26" t="n"/>
      <c r="E2253" s="26" t="n"/>
      <c r="F2253" s="27" t="n"/>
      <c r="G2253" s="28">
        <f>IFERROR(IF(E2253="","",VLOOKUP(E2253,'Setup - Mix Design'!$A$5:$I$504,9,0)),"")</f>
        <v/>
      </c>
      <c r="H2253" s="32">
        <f>IF(OR(F2253="",G2253=""),"",F2253*G2253)</f>
        <v/>
      </c>
      <c r="I2253" s="33">
        <f>IF(B2253="","",SUMIF('Dispatch (Challan)'!$C$5:$C$6004,B2253,'Dispatch (Challan)'!$F$5:$F$6004))</f>
        <v/>
      </c>
      <c r="J2253" s="33">
        <f>IF(F2253="","",F2253-I2253)</f>
        <v/>
      </c>
      <c r="K2253" s="28">
        <f>IF(F2253="","",IF(I2253=0,"Pending",IF(I2253&gt;=F2253,"Completed","Partial")))</f>
        <v/>
      </c>
    </row>
    <row r="2254">
      <c r="A2254" s="31" t="n"/>
      <c r="B2254" s="26" t="n"/>
      <c r="C2254" s="26" t="n"/>
      <c r="D2254" s="26" t="n"/>
      <c r="E2254" s="26" t="n"/>
      <c r="F2254" s="27" t="n"/>
      <c r="G2254" s="28">
        <f>IFERROR(IF(E2254="","",VLOOKUP(E2254,'Setup - Mix Design'!$A$5:$I$504,9,0)),"")</f>
        <v/>
      </c>
      <c r="H2254" s="32">
        <f>IF(OR(F2254="",G2254=""),"",F2254*G2254)</f>
        <v/>
      </c>
      <c r="I2254" s="33">
        <f>IF(B2254="","",SUMIF('Dispatch (Challan)'!$C$5:$C$6004,B2254,'Dispatch (Challan)'!$F$5:$F$6004))</f>
        <v/>
      </c>
      <c r="J2254" s="33">
        <f>IF(F2254="","",F2254-I2254)</f>
        <v/>
      </c>
      <c r="K2254" s="28">
        <f>IF(F2254="","",IF(I2254=0,"Pending",IF(I2254&gt;=F2254,"Completed","Partial")))</f>
        <v/>
      </c>
    </row>
    <row r="2255">
      <c r="A2255" s="31" t="n"/>
      <c r="B2255" s="26" t="n"/>
      <c r="C2255" s="26" t="n"/>
      <c r="D2255" s="26" t="n"/>
      <c r="E2255" s="26" t="n"/>
      <c r="F2255" s="27" t="n"/>
      <c r="G2255" s="28">
        <f>IFERROR(IF(E2255="","",VLOOKUP(E2255,'Setup - Mix Design'!$A$5:$I$504,9,0)),"")</f>
        <v/>
      </c>
      <c r="H2255" s="32">
        <f>IF(OR(F2255="",G2255=""),"",F2255*G2255)</f>
        <v/>
      </c>
      <c r="I2255" s="33">
        <f>IF(B2255="","",SUMIF('Dispatch (Challan)'!$C$5:$C$6004,B2255,'Dispatch (Challan)'!$F$5:$F$6004))</f>
        <v/>
      </c>
      <c r="J2255" s="33">
        <f>IF(F2255="","",F2255-I2255)</f>
        <v/>
      </c>
      <c r="K2255" s="28">
        <f>IF(F2255="","",IF(I2255=0,"Pending",IF(I2255&gt;=F2255,"Completed","Partial")))</f>
        <v/>
      </c>
    </row>
    <row r="2256">
      <c r="A2256" s="31" t="n"/>
      <c r="B2256" s="26" t="n"/>
      <c r="C2256" s="26" t="n"/>
      <c r="D2256" s="26" t="n"/>
      <c r="E2256" s="26" t="n"/>
      <c r="F2256" s="27" t="n"/>
      <c r="G2256" s="28">
        <f>IFERROR(IF(E2256="","",VLOOKUP(E2256,'Setup - Mix Design'!$A$5:$I$504,9,0)),"")</f>
        <v/>
      </c>
      <c r="H2256" s="32">
        <f>IF(OR(F2256="",G2256=""),"",F2256*G2256)</f>
        <v/>
      </c>
      <c r="I2256" s="33">
        <f>IF(B2256="","",SUMIF('Dispatch (Challan)'!$C$5:$C$6004,B2256,'Dispatch (Challan)'!$F$5:$F$6004))</f>
        <v/>
      </c>
      <c r="J2256" s="33">
        <f>IF(F2256="","",F2256-I2256)</f>
        <v/>
      </c>
      <c r="K2256" s="28">
        <f>IF(F2256="","",IF(I2256=0,"Pending",IF(I2256&gt;=F2256,"Completed","Partial")))</f>
        <v/>
      </c>
    </row>
    <row r="2257">
      <c r="A2257" s="31" t="n"/>
      <c r="B2257" s="26" t="n"/>
      <c r="C2257" s="26" t="n"/>
      <c r="D2257" s="26" t="n"/>
      <c r="E2257" s="26" t="n"/>
      <c r="F2257" s="27" t="n"/>
      <c r="G2257" s="28">
        <f>IFERROR(IF(E2257="","",VLOOKUP(E2257,'Setup - Mix Design'!$A$5:$I$504,9,0)),"")</f>
        <v/>
      </c>
      <c r="H2257" s="32">
        <f>IF(OR(F2257="",G2257=""),"",F2257*G2257)</f>
        <v/>
      </c>
      <c r="I2257" s="33">
        <f>IF(B2257="","",SUMIF('Dispatch (Challan)'!$C$5:$C$6004,B2257,'Dispatch (Challan)'!$F$5:$F$6004))</f>
        <v/>
      </c>
      <c r="J2257" s="33">
        <f>IF(F2257="","",F2257-I2257)</f>
        <v/>
      </c>
      <c r="K2257" s="28">
        <f>IF(F2257="","",IF(I2257=0,"Pending",IF(I2257&gt;=F2257,"Completed","Partial")))</f>
        <v/>
      </c>
    </row>
    <row r="2258">
      <c r="A2258" s="31" t="n"/>
      <c r="B2258" s="26" t="n"/>
      <c r="C2258" s="26" t="n"/>
      <c r="D2258" s="26" t="n"/>
      <c r="E2258" s="26" t="n"/>
      <c r="F2258" s="27" t="n"/>
      <c r="G2258" s="28">
        <f>IFERROR(IF(E2258="","",VLOOKUP(E2258,'Setup - Mix Design'!$A$5:$I$504,9,0)),"")</f>
        <v/>
      </c>
      <c r="H2258" s="32">
        <f>IF(OR(F2258="",G2258=""),"",F2258*G2258)</f>
        <v/>
      </c>
      <c r="I2258" s="33">
        <f>IF(B2258="","",SUMIF('Dispatch (Challan)'!$C$5:$C$6004,B2258,'Dispatch (Challan)'!$F$5:$F$6004))</f>
        <v/>
      </c>
      <c r="J2258" s="33">
        <f>IF(F2258="","",F2258-I2258)</f>
        <v/>
      </c>
      <c r="K2258" s="28">
        <f>IF(F2258="","",IF(I2258=0,"Pending",IF(I2258&gt;=F2258,"Completed","Partial")))</f>
        <v/>
      </c>
    </row>
    <row r="2259">
      <c r="A2259" s="31" t="n"/>
      <c r="B2259" s="26" t="n"/>
      <c r="C2259" s="26" t="n"/>
      <c r="D2259" s="26" t="n"/>
      <c r="E2259" s="26" t="n"/>
      <c r="F2259" s="27" t="n"/>
      <c r="G2259" s="28">
        <f>IFERROR(IF(E2259="","",VLOOKUP(E2259,'Setup - Mix Design'!$A$5:$I$504,9,0)),"")</f>
        <v/>
      </c>
      <c r="H2259" s="32">
        <f>IF(OR(F2259="",G2259=""),"",F2259*G2259)</f>
        <v/>
      </c>
      <c r="I2259" s="33">
        <f>IF(B2259="","",SUMIF('Dispatch (Challan)'!$C$5:$C$6004,B2259,'Dispatch (Challan)'!$F$5:$F$6004))</f>
        <v/>
      </c>
      <c r="J2259" s="33">
        <f>IF(F2259="","",F2259-I2259)</f>
        <v/>
      </c>
      <c r="K2259" s="28">
        <f>IF(F2259="","",IF(I2259=0,"Pending",IF(I2259&gt;=F2259,"Completed","Partial")))</f>
        <v/>
      </c>
    </row>
    <row r="2260">
      <c r="A2260" s="31" t="n"/>
      <c r="B2260" s="26" t="n"/>
      <c r="C2260" s="26" t="n"/>
      <c r="D2260" s="26" t="n"/>
      <c r="E2260" s="26" t="n"/>
      <c r="F2260" s="27" t="n"/>
      <c r="G2260" s="28">
        <f>IFERROR(IF(E2260="","",VLOOKUP(E2260,'Setup - Mix Design'!$A$5:$I$504,9,0)),"")</f>
        <v/>
      </c>
      <c r="H2260" s="32">
        <f>IF(OR(F2260="",G2260=""),"",F2260*G2260)</f>
        <v/>
      </c>
      <c r="I2260" s="33">
        <f>IF(B2260="","",SUMIF('Dispatch (Challan)'!$C$5:$C$6004,B2260,'Dispatch (Challan)'!$F$5:$F$6004))</f>
        <v/>
      </c>
      <c r="J2260" s="33">
        <f>IF(F2260="","",F2260-I2260)</f>
        <v/>
      </c>
      <c r="K2260" s="28">
        <f>IF(F2260="","",IF(I2260=0,"Pending",IF(I2260&gt;=F2260,"Completed","Partial")))</f>
        <v/>
      </c>
    </row>
    <row r="2261">
      <c r="A2261" s="31" t="n"/>
      <c r="B2261" s="26" t="n"/>
      <c r="C2261" s="26" t="n"/>
      <c r="D2261" s="26" t="n"/>
      <c r="E2261" s="26" t="n"/>
      <c r="F2261" s="27" t="n"/>
      <c r="G2261" s="28">
        <f>IFERROR(IF(E2261="","",VLOOKUP(E2261,'Setup - Mix Design'!$A$5:$I$504,9,0)),"")</f>
        <v/>
      </c>
      <c r="H2261" s="32">
        <f>IF(OR(F2261="",G2261=""),"",F2261*G2261)</f>
        <v/>
      </c>
      <c r="I2261" s="33">
        <f>IF(B2261="","",SUMIF('Dispatch (Challan)'!$C$5:$C$6004,B2261,'Dispatch (Challan)'!$F$5:$F$6004))</f>
        <v/>
      </c>
      <c r="J2261" s="33">
        <f>IF(F2261="","",F2261-I2261)</f>
        <v/>
      </c>
      <c r="K2261" s="28">
        <f>IF(F2261="","",IF(I2261=0,"Pending",IF(I2261&gt;=F2261,"Completed","Partial")))</f>
        <v/>
      </c>
    </row>
    <row r="2262">
      <c r="A2262" s="31" t="n"/>
      <c r="B2262" s="26" t="n"/>
      <c r="C2262" s="26" t="n"/>
      <c r="D2262" s="26" t="n"/>
      <c r="E2262" s="26" t="n"/>
      <c r="F2262" s="27" t="n"/>
      <c r="G2262" s="28">
        <f>IFERROR(IF(E2262="","",VLOOKUP(E2262,'Setup - Mix Design'!$A$5:$I$504,9,0)),"")</f>
        <v/>
      </c>
      <c r="H2262" s="32">
        <f>IF(OR(F2262="",G2262=""),"",F2262*G2262)</f>
        <v/>
      </c>
      <c r="I2262" s="33">
        <f>IF(B2262="","",SUMIF('Dispatch (Challan)'!$C$5:$C$6004,B2262,'Dispatch (Challan)'!$F$5:$F$6004))</f>
        <v/>
      </c>
      <c r="J2262" s="33">
        <f>IF(F2262="","",F2262-I2262)</f>
        <v/>
      </c>
      <c r="K2262" s="28">
        <f>IF(F2262="","",IF(I2262=0,"Pending",IF(I2262&gt;=F2262,"Completed","Partial")))</f>
        <v/>
      </c>
    </row>
    <row r="2263">
      <c r="A2263" s="31" t="n"/>
      <c r="B2263" s="26" t="n"/>
      <c r="C2263" s="26" t="n"/>
      <c r="D2263" s="26" t="n"/>
      <c r="E2263" s="26" t="n"/>
      <c r="F2263" s="27" t="n"/>
      <c r="G2263" s="28">
        <f>IFERROR(IF(E2263="","",VLOOKUP(E2263,'Setup - Mix Design'!$A$5:$I$504,9,0)),"")</f>
        <v/>
      </c>
      <c r="H2263" s="32">
        <f>IF(OR(F2263="",G2263=""),"",F2263*G2263)</f>
        <v/>
      </c>
      <c r="I2263" s="33">
        <f>IF(B2263="","",SUMIF('Dispatch (Challan)'!$C$5:$C$6004,B2263,'Dispatch (Challan)'!$F$5:$F$6004))</f>
        <v/>
      </c>
      <c r="J2263" s="33">
        <f>IF(F2263="","",F2263-I2263)</f>
        <v/>
      </c>
      <c r="K2263" s="28">
        <f>IF(F2263="","",IF(I2263=0,"Pending",IF(I2263&gt;=F2263,"Completed","Partial")))</f>
        <v/>
      </c>
    </row>
    <row r="2264">
      <c r="A2264" s="31" t="n"/>
      <c r="B2264" s="26" t="n"/>
      <c r="C2264" s="26" t="n"/>
      <c r="D2264" s="26" t="n"/>
      <c r="E2264" s="26" t="n"/>
      <c r="F2264" s="27" t="n"/>
      <c r="G2264" s="28">
        <f>IFERROR(IF(E2264="","",VLOOKUP(E2264,'Setup - Mix Design'!$A$5:$I$504,9,0)),"")</f>
        <v/>
      </c>
      <c r="H2264" s="32">
        <f>IF(OR(F2264="",G2264=""),"",F2264*G2264)</f>
        <v/>
      </c>
      <c r="I2264" s="33">
        <f>IF(B2264="","",SUMIF('Dispatch (Challan)'!$C$5:$C$6004,B2264,'Dispatch (Challan)'!$F$5:$F$6004))</f>
        <v/>
      </c>
      <c r="J2264" s="33">
        <f>IF(F2264="","",F2264-I2264)</f>
        <v/>
      </c>
      <c r="K2264" s="28">
        <f>IF(F2264="","",IF(I2264=0,"Pending",IF(I2264&gt;=F2264,"Completed","Partial")))</f>
        <v/>
      </c>
    </row>
    <row r="2265">
      <c r="A2265" s="31" t="n"/>
      <c r="B2265" s="26" t="n"/>
      <c r="C2265" s="26" t="n"/>
      <c r="D2265" s="26" t="n"/>
      <c r="E2265" s="26" t="n"/>
      <c r="F2265" s="27" t="n"/>
      <c r="G2265" s="28">
        <f>IFERROR(IF(E2265="","",VLOOKUP(E2265,'Setup - Mix Design'!$A$5:$I$504,9,0)),"")</f>
        <v/>
      </c>
      <c r="H2265" s="32">
        <f>IF(OR(F2265="",G2265=""),"",F2265*G2265)</f>
        <v/>
      </c>
      <c r="I2265" s="33">
        <f>IF(B2265="","",SUMIF('Dispatch (Challan)'!$C$5:$C$6004,B2265,'Dispatch (Challan)'!$F$5:$F$6004))</f>
        <v/>
      </c>
      <c r="J2265" s="33">
        <f>IF(F2265="","",F2265-I2265)</f>
        <v/>
      </c>
      <c r="K2265" s="28">
        <f>IF(F2265="","",IF(I2265=0,"Pending",IF(I2265&gt;=F2265,"Completed","Partial")))</f>
        <v/>
      </c>
    </row>
    <row r="2266">
      <c r="A2266" s="31" t="n"/>
      <c r="B2266" s="26" t="n"/>
      <c r="C2266" s="26" t="n"/>
      <c r="D2266" s="26" t="n"/>
      <c r="E2266" s="26" t="n"/>
      <c r="F2266" s="27" t="n"/>
      <c r="G2266" s="28">
        <f>IFERROR(IF(E2266="","",VLOOKUP(E2266,'Setup - Mix Design'!$A$5:$I$504,9,0)),"")</f>
        <v/>
      </c>
      <c r="H2266" s="32">
        <f>IF(OR(F2266="",G2266=""),"",F2266*G2266)</f>
        <v/>
      </c>
      <c r="I2266" s="33">
        <f>IF(B2266="","",SUMIF('Dispatch (Challan)'!$C$5:$C$6004,B2266,'Dispatch (Challan)'!$F$5:$F$6004))</f>
        <v/>
      </c>
      <c r="J2266" s="33">
        <f>IF(F2266="","",F2266-I2266)</f>
        <v/>
      </c>
      <c r="K2266" s="28">
        <f>IF(F2266="","",IF(I2266=0,"Pending",IF(I2266&gt;=F2266,"Completed","Partial")))</f>
        <v/>
      </c>
    </row>
    <row r="2267">
      <c r="A2267" s="31" t="n"/>
      <c r="B2267" s="26" t="n"/>
      <c r="C2267" s="26" t="n"/>
      <c r="D2267" s="26" t="n"/>
      <c r="E2267" s="26" t="n"/>
      <c r="F2267" s="27" t="n"/>
      <c r="G2267" s="28">
        <f>IFERROR(IF(E2267="","",VLOOKUP(E2267,'Setup - Mix Design'!$A$5:$I$504,9,0)),"")</f>
        <v/>
      </c>
      <c r="H2267" s="32">
        <f>IF(OR(F2267="",G2267=""),"",F2267*G2267)</f>
        <v/>
      </c>
      <c r="I2267" s="33">
        <f>IF(B2267="","",SUMIF('Dispatch (Challan)'!$C$5:$C$6004,B2267,'Dispatch (Challan)'!$F$5:$F$6004))</f>
        <v/>
      </c>
      <c r="J2267" s="33">
        <f>IF(F2267="","",F2267-I2267)</f>
        <v/>
      </c>
      <c r="K2267" s="28">
        <f>IF(F2267="","",IF(I2267=0,"Pending",IF(I2267&gt;=F2267,"Completed","Partial")))</f>
        <v/>
      </c>
    </row>
    <row r="2268">
      <c r="A2268" s="31" t="n"/>
      <c r="B2268" s="26" t="n"/>
      <c r="C2268" s="26" t="n"/>
      <c r="D2268" s="26" t="n"/>
      <c r="E2268" s="26" t="n"/>
      <c r="F2268" s="27" t="n"/>
      <c r="G2268" s="28">
        <f>IFERROR(IF(E2268="","",VLOOKUP(E2268,'Setup - Mix Design'!$A$5:$I$504,9,0)),"")</f>
        <v/>
      </c>
      <c r="H2268" s="32">
        <f>IF(OR(F2268="",G2268=""),"",F2268*G2268)</f>
        <v/>
      </c>
      <c r="I2268" s="33">
        <f>IF(B2268="","",SUMIF('Dispatch (Challan)'!$C$5:$C$6004,B2268,'Dispatch (Challan)'!$F$5:$F$6004))</f>
        <v/>
      </c>
      <c r="J2268" s="33">
        <f>IF(F2268="","",F2268-I2268)</f>
        <v/>
      </c>
      <c r="K2268" s="28">
        <f>IF(F2268="","",IF(I2268=0,"Pending",IF(I2268&gt;=F2268,"Completed","Partial")))</f>
        <v/>
      </c>
    </row>
    <row r="2269">
      <c r="A2269" s="31" t="n"/>
      <c r="B2269" s="26" t="n"/>
      <c r="C2269" s="26" t="n"/>
      <c r="D2269" s="26" t="n"/>
      <c r="E2269" s="26" t="n"/>
      <c r="F2269" s="27" t="n"/>
      <c r="G2269" s="28">
        <f>IFERROR(IF(E2269="","",VLOOKUP(E2269,'Setup - Mix Design'!$A$5:$I$504,9,0)),"")</f>
        <v/>
      </c>
      <c r="H2269" s="32">
        <f>IF(OR(F2269="",G2269=""),"",F2269*G2269)</f>
        <v/>
      </c>
      <c r="I2269" s="33">
        <f>IF(B2269="","",SUMIF('Dispatch (Challan)'!$C$5:$C$6004,B2269,'Dispatch (Challan)'!$F$5:$F$6004))</f>
        <v/>
      </c>
      <c r="J2269" s="33">
        <f>IF(F2269="","",F2269-I2269)</f>
        <v/>
      </c>
      <c r="K2269" s="28">
        <f>IF(F2269="","",IF(I2269=0,"Pending",IF(I2269&gt;=F2269,"Completed","Partial")))</f>
        <v/>
      </c>
    </row>
    <row r="2270">
      <c r="A2270" s="31" t="n"/>
      <c r="B2270" s="26" t="n"/>
      <c r="C2270" s="26" t="n"/>
      <c r="D2270" s="26" t="n"/>
      <c r="E2270" s="26" t="n"/>
      <c r="F2270" s="27" t="n"/>
      <c r="G2270" s="28">
        <f>IFERROR(IF(E2270="","",VLOOKUP(E2270,'Setup - Mix Design'!$A$5:$I$504,9,0)),"")</f>
        <v/>
      </c>
      <c r="H2270" s="32">
        <f>IF(OR(F2270="",G2270=""),"",F2270*G2270)</f>
        <v/>
      </c>
      <c r="I2270" s="33">
        <f>IF(B2270="","",SUMIF('Dispatch (Challan)'!$C$5:$C$6004,B2270,'Dispatch (Challan)'!$F$5:$F$6004))</f>
        <v/>
      </c>
      <c r="J2270" s="33">
        <f>IF(F2270="","",F2270-I2270)</f>
        <v/>
      </c>
      <c r="K2270" s="28">
        <f>IF(F2270="","",IF(I2270=0,"Pending",IF(I2270&gt;=F2270,"Completed","Partial")))</f>
        <v/>
      </c>
    </row>
    <row r="2271">
      <c r="A2271" s="31" t="n"/>
      <c r="B2271" s="26" t="n"/>
      <c r="C2271" s="26" t="n"/>
      <c r="D2271" s="26" t="n"/>
      <c r="E2271" s="26" t="n"/>
      <c r="F2271" s="27" t="n"/>
      <c r="G2271" s="28">
        <f>IFERROR(IF(E2271="","",VLOOKUP(E2271,'Setup - Mix Design'!$A$5:$I$504,9,0)),"")</f>
        <v/>
      </c>
      <c r="H2271" s="32">
        <f>IF(OR(F2271="",G2271=""),"",F2271*G2271)</f>
        <v/>
      </c>
      <c r="I2271" s="33">
        <f>IF(B2271="","",SUMIF('Dispatch (Challan)'!$C$5:$C$6004,B2271,'Dispatch (Challan)'!$F$5:$F$6004))</f>
        <v/>
      </c>
      <c r="J2271" s="33">
        <f>IF(F2271="","",F2271-I2271)</f>
        <v/>
      </c>
      <c r="K2271" s="28">
        <f>IF(F2271="","",IF(I2271=0,"Pending",IF(I2271&gt;=F2271,"Completed","Partial")))</f>
        <v/>
      </c>
    </row>
    <row r="2272">
      <c r="A2272" s="31" t="n"/>
      <c r="B2272" s="26" t="n"/>
      <c r="C2272" s="26" t="n"/>
      <c r="D2272" s="26" t="n"/>
      <c r="E2272" s="26" t="n"/>
      <c r="F2272" s="27" t="n"/>
      <c r="G2272" s="28">
        <f>IFERROR(IF(E2272="","",VLOOKUP(E2272,'Setup - Mix Design'!$A$5:$I$504,9,0)),"")</f>
        <v/>
      </c>
      <c r="H2272" s="32">
        <f>IF(OR(F2272="",G2272=""),"",F2272*G2272)</f>
        <v/>
      </c>
      <c r="I2272" s="33">
        <f>IF(B2272="","",SUMIF('Dispatch (Challan)'!$C$5:$C$6004,B2272,'Dispatch (Challan)'!$F$5:$F$6004))</f>
        <v/>
      </c>
      <c r="J2272" s="33">
        <f>IF(F2272="","",F2272-I2272)</f>
        <v/>
      </c>
      <c r="K2272" s="28">
        <f>IF(F2272="","",IF(I2272=0,"Pending",IF(I2272&gt;=F2272,"Completed","Partial")))</f>
        <v/>
      </c>
    </row>
    <row r="2273">
      <c r="A2273" s="31" t="n"/>
      <c r="B2273" s="26" t="n"/>
      <c r="C2273" s="26" t="n"/>
      <c r="D2273" s="26" t="n"/>
      <c r="E2273" s="26" t="n"/>
      <c r="F2273" s="27" t="n"/>
      <c r="G2273" s="28">
        <f>IFERROR(IF(E2273="","",VLOOKUP(E2273,'Setup - Mix Design'!$A$5:$I$504,9,0)),"")</f>
        <v/>
      </c>
      <c r="H2273" s="32">
        <f>IF(OR(F2273="",G2273=""),"",F2273*G2273)</f>
        <v/>
      </c>
      <c r="I2273" s="33">
        <f>IF(B2273="","",SUMIF('Dispatch (Challan)'!$C$5:$C$6004,B2273,'Dispatch (Challan)'!$F$5:$F$6004))</f>
        <v/>
      </c>
      <c r="J2273" s="33">
        <f>IF(F2273="","",F2273-I2273)</f>
        <v/>
      </c>
      <c r="K2273" s="28">
        <f>IF(F2273="","",IF(I2273=0,"Pending",IF(I2273&gt;=F2273,"Completed","Partial")))</f>
        <v/>
      </c>
    </row>
    <row r="2274">
      <c r="A2274" s="31" t="n"/>
      <c r="B2274" s="26" t="n"/>
      <c r="C2274" s="26" t="n"/>
      <c r="D2274" s="26" t="n"/>
      <c r="E2274" s="26" t="n"/>
      <c r="F2274" s="27" t="n"/>
      <c r="G2274" s="28">
        <f>IFERROR(IF(E2274="","",VLOOKUP(E2274,'Setup - Mix Design'!$A$5:$I$504,9,0)),"")</f>
        <v/>
      </c>
      <c r="H2274" s="32">
        <f>IF(OR(F2274="",G2274=""),"",F2274*G2274)</f>
        <v/>
      </c>
      <c r="I2274" s="33">
        <f>IF(B2274="","",SUMIF('Dispatch (Challan)'!$C$5:$C$6004,B2274,'Dispatch (Challan)'!$F$5:$F$6004))</f>
        <v/>
      </c>
      <c r="J2274" s="33">
        <f>IF(F2274="","",F2274-I2274)</f>
        <v/>
      </c>
      <c r="K2274" s="28">
        <f>IF(F2274="","",IF(I2274=0,"Pending",IF(I2274&gt;=F2274,"Completed","Partial")))</f>
        <v/>
      </c>
    </row>
    <row r="2275">
      <c r="A2275" s="31" t="n"/>
      <c r="B2275" s="26" t="n"/>
      <c r="C2275" s="26" t="n"/>
      <c r="D2275" s="26" t="n"/>
      <c r="E2275" s="26" t="n"/>
      <c r="F2275" s="27" t="n"/>
      <c r="G2275" s="28">
        <f>IFERROR(IF(E2275="","",VLOOKUP(E2275,'Setup - Mix Design'!$A$5:$I$504,9,0)),"")</f>
        <v/>
      </c>
      <c r="H2275" s="32">
        <f>IF(OR(F2275="",G2275=""),"",F2275*G2275)</f>
        <v/>
      </c>
      <c r="I2275" s="33">
        <f>IF(B2275="","",SUMIF('Dispatch (Challan)'!$C$5:$C$6004,B2275,'Dispatch (Challan)'!$F$5:$F$6004))</f>
        <v/>
      </c>
      <c r="J2275" s="33">
        <f>IF(F2275="","",F2275-I2275)</f>
        <v/>
      </c>
      <c r="K2275" s="28">
        <f>IF(F2275="","",IF(I2275=0,"Pending",IF(I2275&gt;=F2275,"Completed","Partial")))</f>
        <v/>
      </c>
    </row>
    <row r="2276">
      <c r="A2276" s="31" t="n"/>
      <c r="B2276" s="26" t="n"/>
      <c r="C2276" s="26" t="n"/>
      <c r="D2276" s="26" t="n"/>
      <c r="E2276" s="26" t="n"/>
      <c r="F2276" s="27" t="n"/>
      <c r="G2276" s="28">
        <f>IFERROR(IF(E2276="","",VLOOKUP(E2276,'Setup - Mix Design'!$A$5:$I$504,9,0)),"")</f>
        <v/>
      </c>
      <c r="H2276" s="32">
        <f>IF(OR(F2276="",G2276=""),"",F2276*G2276)</f>
        <v/>
      </c>
      <c r="I2276" s="33">
        <f>IF(B2276="","",SUMIF('Dispatch (Challan)'!$C$5:$C$6004,B2276,'Dispatch (Challan)'!$F$5:$F$6004))</f>
        <v/>
      </c>
      <c r="J2276" s="33">
        <f>IF(F2276="","",F2276-I2276)</f>
        <v/>
      </c>
      <c r="K2276" s="28">
        <f>IF(F2276="","",IF(I2276=0,"Pending",IF(I2276&gt;=F2276,"Completed","Partial")))</f>
        <v/>
      </c>
    </row>
    <row r="2277">
      <c r="A2277" s="31" t="n"/>
      <c r="B2277" s="26" t="n"/>
      <c r="C2277" s="26" t="n"/>
      <c r="D2277" s="26" t="n"/>
      <c r="E2277" s="26" t="n"/>
      <c r="F2277" s="27" t="n"/>
      <c r="G2277" s="28">
        <f>IFERROR(IF(E2277="","",VLOOKUP(E2277,'Setup - Mix Design'!$A$5:$I$504,9,0)),"")</f>
        <v/>
      </c>
      <c r="H2277" s="32">
        <f>IF(OR(F2277="",G2277=""),"",F2277*G2277)</f>
        <v/>
      </c>
      <c r="I2277" s="33">
        <f>IF(B2277="","",SUMIF('Dispatch (Challan)'!$C$5:$C$6004,B2277,'Dispatch (Challan)'!$F$5:$F$6004))</f>
        <v/>
      </c>
      <c r="J2277" s="33">
        <f>IF(F2277="","",F2277-I2277)</f>
        <v/>
      </c>
      <c r="K2277" s="28">
        <f>IF(F2277="","",IF(I2277=0,"Pending",IF(I2277&gt;=F2277,"Completed","Partial")))</f>
        <v/>
      </c>
    </row>
    <row r="2278">
      <c r="A2278" s="31" t="n"/>
      <c r="B2278" s="26" t="n"/>
      <c r="C2278" s="26" t="n"/>
      <c r="D2278" s="26" t="n"/>
      <c r="E2278" s="26" t="n"/>
      <c r="F2278" s="27" t="n"/>
      <c r="G2278" s="28">
        <f>IFERROR(IF(E2278="","",VLOOKUP(E2278,'Setup - Mix Design'!$A$5:$I$504,9,0)),"")</f>
        <v/>
      </c>
      <c r="H2278" s="32">
        <f>IF(OR(F2278="",G2278=""),"",F2278*G2278)</f>
        <v/>
      </c>
      <c r="I2278" s="33">
        <f>IF(B2278="","",SUMIF('Dispatch (Challan)'!$C$5:$C$6004,B2278,'Dispatch (Challan)'!$F$5:$F$6004))</f>
        <v/>
      </c>
      <c r="J2278" s="33">
        <f>IF(F2278="","",F2278-I2278)</f>
        <v/>
      </c>
      <c r="K2278" s="28">
        <f>IF(F2278="","",IF(I2278=0,"Pending",IF(I2278&gt;=F2278,"Completed","Partial")))</f>
        <v/>
      </c>
    </row>
    <row r="2279">
      <c r="A2279" s="31" t="n"/>
      <c r="B2279" s="26" t="n"/>
      <c r="C2279" s="26" t="n"/>
      <c r="D2279" s="26" t="n"/>
      <c r="E2279" s="26" t="n"/>
      <c r="F2279" s="27" t="n"/>
      <c r="G2279" s="28">
        <f>IFERROR(IF(E2279="","",VLOOKUP(E2279,'Setup - Mix Design'!$A$5:$I$504,9,0)),"")</f>
        <v/>
      </c>
      <c r="H2279" s="32">
        <f>IF(OR(F2279="",G2279=""),"",F2279*G2279)</f>
        <v/>
      </c>
      <c r="I2279" s="33">
        <f>IF(B2279="","",SUMIF('Dispatch (Challan)'!$C$5:$C$6004,B2279,'Dispatch (Challan)'!$F$5:$F$6004))</f>
        <v/>
      </c>
      <c r="J2279" s="33">
        <f>IF(F2279="","",F2279-I2279)</f>
        <v/>
      </c>
      <c r="K2279" s="28">
        <f>IF(F2279="","",IF(I2279=0,"Pending",IF(I2279&gt;=F2279,"Completed","Partial")))</f>
        <v/>
      </c>
    </row>
    <row r="2280">
      <c r="A2280" s="31" t="n"/>
      <c r="B2280" s="26" t="n"/>
      <c r="C2280" s="26" t="n"/>
      <c r="D2280" s="26" t="n"/>
      <c r="E2280" s="26" t="n"/>
      <c r="F2280" s="27" t="n"/>
      <c r="G2280" s="28">
        <f>IFERROR(IF(E2280="","",VLOOKUP(E2280,'Setup - Mix Design'!$A$5:$I$504,9,0)),"")</f>
        <v/>
      </c>
      <c r="H2280" s="32">
        <f>IF(OR(F2280="",G2280=""),"",F2280*G2280)</f>
        <v/>
      </c>
      <c r="I2280" s="33">
        <f>IF(B2280="","",SUMIF('Dispatch (Challan)'!$C$5:$C$6004,B2280,'Dispatch (Challan)'!$F$5:$F$6004))</f>
        <v/>
      </c>
      <c r="J2280" s="33">
        <f>IF(F2280="","",F2280-I2280)</f>
        <v/>
      </c>
      <c r="K2280" s="28">
        <f>IF(F2280="","",IF(I2280=0,"Pending",IF(I2280&gt;=F2280,"Completed","Partial")))</f>
        <v/>
      </c>
    </row>
    <row r="2281">
      <c r="A2281" s="31" t="n"/>
      <c r="B2281" s="26" t="n"/>
      <c r="C2281" s="26" t="n"/>
      <c r="D2281" s="26" t="n"/>
      <c r="E2281" s="26" t="n"/>
      <c r="F2281" s="27" t="n"/>
      <c r="G2281" s="28">
        <f>IFERROR(IF(E2281="","",VLOOKUP(E2281,'Setup - Mix Design'!$A$5:$I$504,9,0)),"")</f>
        <v/>
      </c>
      <c r="H2281" s="32">
        <f>IF(OR(F2281="",G2281=""),"",F2281*G2281)</f>
        <v/>
      </c>
      <c r="I2281" s="33">
        <f>IF(B2281="","",SUMIF('Dispatch (Challan)'!$C$5:$C$6004,B2281,'Dispatch (Challan)'!$F$5:$F$6004))</f>
        <v/>
      </c>
      <c r="J2281" s="33">
        <f>IF(F2281="","",F2281-I2281)</f>
        <v/>
      </c>
      <c r="K2281" s="28">
        <f>IF(F2281="","",IF(I2281=0,"Pending",IF(I2281&gt;=F2281,"Completed","Partial")))</f>
        <v/>
      </c>
    </row>
    <row r="2282">
      <c r="A2282" s="31" t="n"/>
      <c r="B2282" s="26" t="n"/>
      <c r="C2282" s="26" t="n"/>
      <c r="D2282" s="26" t="n"/>
      <c r="E2282" s="26" t="n"/>
      <c r="F2282" s="27" t="n"/>
      <c r="G2282" s="28">
        <f>IFERROR(IF(E2282="","",VLOOKUP(E2282,'Setup - Mix Design'!$A$5:$I$504,9,0)),"")</f>
        <v/>
      </c>
      <c r="H2282" s="32">
        <f>IF(OR(F2282="",G2282=""),"",F2282*G2282)</f>
        <v/>
      </c>
      <c r="I2282" s="33">
        <f>IF(B2282="","",SUMIF('Dispatch (Challan)'!$C$5:$C$6004,B2282,'Dispatch (Challan)'!$F$5:$F$6004))</f>
        <v/>
      </c>
      <c r="J2282" s="33">
        <f>IF(F2282="","",F2282-I2282)</f>
        <v/>
      </c>
      <c r="K2282" s="28">
        <f>IF(F2282="","",IF(I2282=0,"Pending",IF(I2282&gt;=F2282,"Completed","Partial")))</f>
        <v/>
      </c>
    </row>
    <row r="2283">
      <c r="A2283" s="31" t="n"/>
      <c r="B2283" s="26" t="n"/>
      <c r="C2283" s="26" t="n"/>
      <c r="D2283" s="26" t="n"/>
      <c r="E2283" s="26" t="n"/>
      <c r="F2283" s="27" t="n"/>
      <c r="G2283" s="28">
        <f>IFERROR(IF(E2283="","",VLOOKUP(E2283,'Setup - Mix Design'!$A$5:$I$504,9,0)),"")</f>
        <v/>
      </c>
      <c r="H2283" s="32">
        <f>IF(OR(F2283="",G2283=""),"",F2283*G2283)</f>
        <v/>
      </c>
      <c r="I2283" s="33">
        <f>IF(B2283="","",SUMIF('Dispatch (Challan)'!$C$5:$C$6004,B2283,'Dispatch (Challan)'!$F$5:$F$6004))</f>
        <v/>
      </c>
      <c r="J2283" s="33">
        <f>IF(F2283="","",F2283-I2283)</f>
        <v/>
      </c>
      <c r="K2283" s="28">
        <f>IF(F2283="","",IF(I2283=0,"Pending",IF(I2283&gt;=F2283,"Completed","Partial")))</f>
        <v/>
      </c>
    </row>
    <row r="2284">
      <c r="A2284" s="31" t="n"/>
      <c r="B2284" s="26" t="n"/>
      <c r="C2284" s="26" t="n"/>
      <c r="D2284" s="26" t="n"/>
      <c r="E2284" s="26" t="n"/>
      <c r="F2284" s="27" t="n"/>
      <c r="G2284" s="28">
        <f>IFERROR(IF(E2284="","",VLOOKUP(E2284,'Setup - Mix Design'!$A$5:$I$504,9,0)),"")</f>
        <v/>
      </c>
      <c r="H2284" s="32">
        <f>IF(OR(F2284="",G2284=""),"",F2284*G2284)</f>
        <v/>
      </c>
      <c r="I2284" s="33">
        <f>IF(B2284="","",SUMIF('Dispatch (Challan)'!$C$5:$C$6004,B2284,'Dispatch (Challan)'!$F$5:$F$6004))</f>
        <v/>
      </c>
      <c r="J2284" s="33">
        <f>IF(F2284="","",F2284-I2284)</f>
        <v/>
      </c>
      <c r="K2284" s="28">
        <f>IF(F2284="","",IF(I2284=0,"Pending",IF(I2284&gt;=F2284,"Completed","Partial")))</f>
        <v/>
      </c>
    </row>
    <row r="2285">
      <c r="A2285" s="31" t="n"/>
      <c r="B2285" s="26" t="n"/>
      <c r="C2285" s="26" t="n"/>
      <c r="D2285" s="26" t="n"/>
      <c r="E2285" s="26" t="n"/>
      <c r="F2285" s="27" t="n"/>
      <c r="G2285" s="28">
        <f>IFERROR(IF(E2285="","",VLOOKUP(E2285,'Setup - Mix Design'!$A$5:$I$504,9,0)),"")</f>
        <v/>
      </c>
      <c r="H2285" s="32">
        <f>IF(OR(F2285="",G2285=""),"",F2285*G2285)</f>
        <v/>
      </c>
      <c r="I2285" s="33">
        <f>IF(B2285="","",SUMIF('Dispatch (Challan)'!$C$5:$C$6004,B2285,'Dispatch (Challan)'!$F$5:$F$6004))</f>
        <v/>
      </c>
      <c r="J2285" s="33">
        <f>IF(F2285="","",F2285-I2285)</f>
        <v/>
      </c>
      <c r="K2285" s="28">
        <f>IF(F2285="","",IF(I2285=0,"Pending",IF(I2285&gt;=F2285,"Completed","Partial")))</f>
        <v/>
      </c>
    </row>
    <row r="2286">
      <c r="A2286" s="31" t="n"/>
      <c r="B2286" s="26" t="n"/>
      <c r="C2286" s="26" t="n"/>
      <c r="D2286" s="26" t="n"/>
      <c r="E2286" s="26" t="n"/>
      <c r="F2286" s="27" t="n"/>
      <c r="G2286" s="28">
        <f>IFERROR(IF(E2286="","",VLOOKUP(E2286,'Setup - Mix Design'!$A$5:$I$504,9,0)),"")</f>
        <v/>
      </c>
      <c r="H2286" s="32">
        <f>IF(OR(F2286="",G2286=""),"",F2286*G2286)</f>
        <v/>
      </c>
      <c r="I2286" s="33">
        <f>IF(B2286="","",SUMIF('Dispatch (Challan)'!$C$5:$C$6004,B2286,'Dispatch (Challan)'!$F$5:$F$6004))</f>
        <v/>
      </c>
      <c r="J2286" s="33">
        <f>IF(F2286="","",F2286-I2286)</f>
        <v/>
      </c>
      <c r="K2286" s="28">
        <f>IF(F2286="","",IF(I2286=0,"Pending",IF(I2286&gt;=F2286,"Completed","Partial")))</f>
        <v/>
      </c>
    </row>
    <row r="2287">
      <c r="A2287" s="31" t="n"/>
      <c r="B2287" s="26" t="n"/>
      <c r="C2287" s="26" t="n"/>
      <c r="D2287" s="26" t="n"/>
      <c r="E2287" s="26" t="n"/>
      <c r="F2287" s="27" t="n"/>
      <c r="G2287" s="28">
        <f>IFERROR(IF(E2287="","",VLOOKUP(E2287,'Setup - Mix Design'!$A$5:$I$504,9,0)),"")</f>
        <v/>
      </c>
      <c r="H2287" s="32">
        <f>IF(OR(F2287="",G2287=""),"",F2287*G2287)</f>
        <v/>
      </c>
      <c r="I2287" s="33">
        <f>IF(B2287="","",SUMIF('Dispatch (Challan)'!$C$5:$C$6004,B2287,'Dispatch (Challan)'!$F$5:$F$6004))</f>
        <v/>
      </c>
      <c r="J2287" s="33">
        <f>IF(F2287="","",F2287-I2287)</f>
        <v/>
      </c>
      <c r="K2287" s="28">
        <f>IF(F2287="","",IF(I2287=0,"Pending",IF(I2287&gt;=F2287,"Completed","Partial")))</f>
        <v/>
      </c>
    </row>
    <row r="2288">
      <c r="A2288" s="31" t="n"/>
      <c r="B2288" s="26" t="n"/>
      <c r="C2288" s="26" t="n"/>
      <c r="D2288" s="26" t="n"/>
      <c r="E2288" s="26" t="n"/>
      <c r="F2288" s="27" t="n"/>
      <c r="G2288" s="28">
        <f>IFERROR(IF(E2288="","",VLOOKUP(E2288,'Setup - Mix Design'!$A$5:$I$504,9,0)),"")</f>
        <v/>
      </c>
      <c r="H2288" s="32">
        <f>IF(OR(F2288="",G2288=""),"",F2288*G2288)</f>
        <v/>
      </c>
      <c r="I2288" s="33">
        <f>IF(B2288="","",SUMIF('Dispatch (Challan)'!$C$5:$C$6004,B2288,'Dispatch (Challan)'!$F$5:$F$6004))</f>
        <v/>
      </c>
      <c r="J2288" s="33">
        <f>IF(F2288="","",F2288-I2288)</f>
        <v/>
      </c>
      <c r="K2288" s="28">
        <f>IF(F2288="","",IF(I2288=0,"Pending",IF(I2288&gt;=F2288,"Completed","Partial")))</f>
        <v/>
      </c>
    </row>
    <row r="2289">
      <c r="A2289" s="31" t="n"/>
      <c r="B2289" s="26" t="n"/>
      <c r="C2289" s="26" t="n"/>
      <c r="D2289" s="26" t="n"/>
      <c r="E2289" s="26" t="n"/>
      <c r="F2289" s="27" t="n"/>
      <c r="G2289" s="28">
        <f>IFERROR(IF(E2289="","",VLOOKUP(E2289,'Setup - Mix Design'!$A$5:$I$504,9,0)),"")</f>
        <v/>
      </c>
      <c r="H2289" s="32">
        <f>IF(OR(F2289="",G2289=""),"",F2289*G2289)</f>
        <v/>
      </c>
      <c r="I2289" s="33">
        <f>IF(B2289="","",SUMIF('Dispatch (Challan)'!$C$5:$C$6004,B2289,'Dispatch (Challan)'!$F$5:$F$6004))</f>
        <v/>
      </c>
      <c r="J2289" s="33">
        <f>IF(F2289="","",F2289-I2289)</f>
        <v/>
      </c>
      <c r="K2289" s="28">
        <f>IF(F2289="","",IF(I2289=0,"Pending",IF(I2289&gt;=F2289,"Completed","Partial")))</f>
        <v/>
      </c>
    </row>
    <row r="2290">
      <c r="A2290" s="31" t="n"/>
      <c r="B2290" s="26" t="n"/>
      <c r="C2290" s="26" t="n"/>
      <c r="D2290" s="26" t="n"/>
      <c r="E2290" s="26" t="n"/>
      <c r="F2290" s="27" t="n"/>
      <c r="G2290" s="28">
        <f>IFERROR(IF(E2290="","",VLOOKUP(E2290,'Setup - Mix Design'!$A$5:$I$504,9,0)),"")</f>
        <v/>
      </c>
      <c r="H2290" s="32">
        <f>IF(OR(F2290="",G2290=""),"",F2290*G2290)</f>
        <v/>
      </c>
      <c r="I2290" s="33">
        <f>IF(B2290="","",SUMIF('Dispatch (Challan)'!$C$5:$C$6004,B2290,'Dispatch (Challan)'!$F$5:$F$6004))</f>
        <v/>
      </c>
      <c r="J2290" s="33">
        <f>IF(F2290="","",F2290-I2290)</f>
        <v/>
      </c>
      <c r="K2290" s="28">
        <f>IF(F2290="","",IF(I2290=0,"Pending",IF(I2290&gt;=F2290,"Completed","Partial")))</f>
        <v/>
      </c>
    </row>
    <row r="2291">
      <c r="A2291" s="31" t="n"/>
      <c r="B2291" s="26" t="n"/>
      <c r="C2291" s="26" t="n"/>
      <c r="D2291" s="26" t="n"/>
      <c r="E2291" s="26" t="n"/>
      <c r="F2291" s="27" t="n"/>
      <c r="G2291" s="28">
        <f>IFERROR(IF(E2291="","",VLOOKUP(E2291,'Setup - Mix Design'!$A$5:$I$504,9,0)),"")</f>
        <v/>
      </c>
      <c r="H2291" s="32">
        <f>IF(OR(F2291="",G2291=""),"",F2291*G2291)</f>
        <v/>
      </c>
      <c r="I2291" s="33">
        <f>IF(B2291="","",SUMIF('Dispatch (Challan)'!$C$5:$C$6004,B2291,'Dispatch (Challan)'!$F$5:$F$6004))</f>
        <v/>
      </c>
      <c r="J2291" s="33">
        <f>IF(F2291="","",F2291-I2291)</f>
        <v/>
      </c>
      <c r="K2291" s="28">
        <f>IF(F2291="","",IF(I2291=0,"Pending",IF(I2291&gt;=F2291,"Completed","Partial")))</f>
        <v/>
      </c>
    </row>
    <row r="2292">
      <c r="A2292" s="31" t="n"/>
      <c r="B2292" s="26" t="n"/>
      <c r="C2292" s="26" t="n"/>
      <c r="D2292" s="26" t="n"/>
      <c r="E2292" s="26" t="n"/>
      <c r="F2292" s="27" t="n"/>
      <c r="G2292" s="28">
        <f>IFERROR(IF(E2292="","",VLOOKUP(E2292,'Setup - Mix Design'!$A$5:$I$504,9,0)),"")</f>
        <v/>
      </c>
      <c r="H2292" s="32">
        <f>IF(OR(F2292="",G2292=""),"",F2292*G2292)</f>
        <v/>
      </c>
      <c r="I2292" s="33">
        <f>IF(B2292="","",SUMIF('Dispatch (Challan)'!$C$5:$C$6004,B2292,'Dispatch (Challan)'!$F$5:$F$6004))</f>
        <v/>
      </c>
      <c r="J2292" s="33">
        <f>IF(F2292="","",F2292-I2292)</f>
        <v/>
      </c>
      <c r="K2292" s="28">
        <f>IF(F2292="","",IF(I2292=0,"Pending",IF(I2292&gt;=F2292,"Completed","Partial")))</f>
        <v/>
      </c>
    </row>
    <row r="2293">
      <c r="A2293" s="31" t="n"/>
      <c r="B2293" s="26" t="n"/>
      <c r="C2293" s="26" t="n"/>
      <c r="D2293" s="26" t="n"/>
      <c r="E2293" s="26" t="n"/>
      <c r="F2293" s="27" t="n"/>
      <c r="G2293" s="28">
        <f>IFERROR(IF(E2293="","",VLOOKUP(E2293,'Setup - Mix Design'!$A$5:$I$504,9,0)),"")</f>
        <v/>
      </c>
      <c r="H2293" s="32">
        <f>IF(OR(F2293="",G2293=""),"",F2293*G2293)</f>
        <v/>
      </c>
      <c r="I2293" s="33">
        <f>IF(B2293="","",SUMIF('Dispatch (Challan)'!$C$5:$C$6004,B2293,'Dispatch (Challan)'!$F$5:$F$6004))</f>
        <v/>
      </c>
      <c r="J2293" s="33">
        <f>IF(F2293="","",F2293-I2293)</f>
        <v/>
      </c>
      <c r="K2293" s="28">
        <f>IF(F2293="","",IF(I2293=0,"Pending",IF(I2293&gt;=F2293,"Completed","Partial")))</f>
        <v/>
      </c>
    </row>
    <row r="2294">
      <c r="A2294" s="31" t="n"/>
      <c r="B2294" s="26" t="n"/>
      <c r="C2294" s="26" t="n"/>
      <c r="D2294" s="26" t="n"/>
      <c r="E2294" s="26" t="n"/>
      <c r="F2294" s="27" t="n"/>
      <c r="G2294" s="28">
        <f>IFERROR(IF(E2294="","",VLOOKUP(E2294,'Setup - Mix Design'!$A$5:$I$504,9,0)),"")</f>
        <v/>
      </c>
      <c r="H2294" s="32">
        <f>IF(OR(F2294="",G2294=""),"",F2294*G2294)</f>
        <v/>
      </c>
      <c r="I2294" s="33">
        <f>IF(B2294="","",SUMIF('Dispatch (Challan)'!$C$5:$C$6004,B2294,'Dispatch (Challan)'!$F$5:$F$6004))</f>
        <v/>
      </c>
      <c r="J2294" s="33">
        <f>IF(F2294="","",F2294-I2294)</f>
        <v/>
      </c>
      <c r="K2294" s="28">
        <f>IF(F2294="","",IF(I2294=0,"Pending",IF(I2294&gt;=F2294,"Completed","Partial")))</f>
        <v/>
      </c>
    </row>
    <row r="2295">
      <c r="A2295" s="31" t="n"/>
      <c r="B2295" s="26" t="n"/>
      <c r="C2295" s="26" t="n"/>
      <c r="D2295" s="26" t="n"/>
      <c r="E2295" s="26" t="n"/>
      <c r="F2295" s="27" t="n"/>
      <c r="G2295" s="28">
        <f>IFERROR(IF(E2295="","",VLOOKUP(E2295,'Setup - Mix Design'!$A$5:$I$504,9,0)),"")</f>
        <v/>
      </c>
      <c r="H2295" s="32">
        <f>IF(OR(F2295="",G2295=""),"",F2295*G2295)</f>
        <v/>
      </c>
      <c r="I2295" s="33">
        <f>IF(B2295="","",SUMIF('Dispatch (Challan)'!$C$5:$C$6004,B2295,'Dispatch (Challan)'!$F$5:$F$6004))</f>
        <v/>
      </c>
      <c r="J2295" s="33">
        <f>IF(F2295="","",F2295-I2295)</f>
        <v/>
      </c>
      <c r="K2295" s="28">
        <f>IF(F2295="","",IF(I2295=0,"Pending",IF(I2295&gt;=F2295,"Completed","Partial")))</f>
        <v/>
      </c>
    </row>
    <row r="2296">
      <c r="A2296" s="31" t="n"/>
      <c r="B2296" s="26" t="n"/>
      <c r="C2296" s="26" t="n"/>
      <c r="D2296" s="26" t="n"/>
      <c r="E2296" s="26" t="n"/>
      <c r="F2296" s="27" t="n"/>
      <c r="G2296" s="28">
        <f>IFERROR(IF(E2296="","",VLOOKUP(E2296,'Setup - Mix Design'!$A$5:$I$504,9,0)),"")</f>
        <v/>
      </c>
      <c r="H2296" s="32">
        <f>IF(OR(F2296="",G2296=""),"",F2296*G2296)</f>
        <v/>
      </c>
      <c r="I2296" s="33">
        <f>IF(B2296="","",SUMIF('Dispatch (Challan)'!$C$5:$C$6004,B2296,'Dispatch (Challan)'!$F$5:$F$6004))</f>
        <v/>
      </c>
      <c r="J2296" s="33">
        <f>IF(F2296="","",F2296-I2296)</f>
        <v/>
      </c>
      <c r="K2296" s="28">
        <f>IF(F2296="","",IF(I2296=0,"Pending",IF(I2296&gt;=F2296,"Completed","Partial")))</f>
        <v/>
      </c>
    </row>
    <row r="2297">
      <c r="A2297" s="31" t="n"/>
      <c r="B2297" s="26" t="n"/>
      <c r="C2297" s="26" t="n"/>
      <c r="D2297" s="26" t="n"/>
      <c r="E2297" s="26" t="n"/>
      <c r="F2297" s="27" t="n"/>
      <c r="G2297" s="28">
        <f>IFERROR(IF(E2297="","",VLOOKUP(E2297,'Setup - Mix Design'!$A$5:$I$504,9,0)),"")</f>
        <v/>
      </c>
      <c r="H2297" s="32">
        <f>IF(OR(F2297="",G2297=""),"",F2297*G2297)</f>
        <v/>
      </c>
      <c r="I2297" s="33">
        <f>IF(B2297="","",SUMIF('Dispatch (Challan)'!$C$5:$C$6004,B2297,'Dispatch (Challan)'!$F$5:$F$6004))</f>
        <v/>
      </c>
      <c r="J2297" s="33">
        <f>IF(F2297="","",F2297-I2297)</f>
        <v/>
      </c>
      <c r="K2297" s="28">
        <f>IF(F2297="","",IF(I2297=0,"Pending",IF(I2297&gt;=F2297,"Completed","Partial")))</f>
        <v/>
      </c>
    </row>
    <row r="2298">
      <c r="A2298" s="31" t="n"/>
      <c r="B2298" s="26" t="n"/>
      <c r="C2298" s="26" t="n"/>
      <c r="D2298" s="26" t="n"/>
      <c r="E2298" s="26" t="n"/>
      <c r="F2298" s="27" t="n"/>
      <c r="G2298" s="28">
        <f>IFERROR(IF(E2298="","",VLOOKUP(E2298,'Setup - Mix Design'!$A$5:$I$504,9,0)),"")</f>
        <v/>
      </c>
      <c r="H2298" s="32">
        <f>IF(OR(F2298="",G2298=""),"",F2298*G2298)</f>
        <v/>
      </c>
      <c r="I2298" s="33">
        <f>IF(B2298="","",SUMIF('Dispatch (Challan)'!$C$5:$C$6004,B2298,'Dispatch (Challan)'!$F$5:$F$6004))</f>
        <v/>
      </c>
      <c r="J2298" s="33">
        <f>IF(F2298="","",F2298-I2298)</f>
        <v/>
      </c>
      <c r="K2298" s="28">
        <f>IF(F2298="","",IF(I2298=0,"Pending",IF(I2298&gt;=F2298,"Completed","Partial")))</f>
        <v/>
      </c>
    </row>
    <row r="2299">
      <c r="A2299" s="31" t="n"/>
      <c r="B2299" s="26" t="n"/>
      <c r="C2299" s="26" t="n"/>
      <c r="D2299" s="26" t="n"/>
      <c r="E2299" s="26" t="n"/>
      <c r="F2299" s="27" t="n"/>
      <c r="G2299" s="28">
        <f>IFERROR(IF(E2299="","",VLOOKUP(E2299,'Setup - Mix Design'!$A$5:$I$504,9,0)),"")</f>
        <v/>
      </c>
      <c r="H2299" s="32">
        <f>IF(OR(F2299="",G2299=""),"",F2299*G2299)</f>
        <v/>
      </c>
      <c r="I2299" s="33">
        <f>IF(B2299="","",SUMIF('Dispatch (Challan)'!$C$5:$C$6004,B2299,'Dispatch (Challan)'!$F$5:$F$6004))</f>
        <v/>
      </c>
      <c r="J2299" s="33">
        <f>IF(F2299="","",F2299-I2299)</f>
        <v/>
      </c>
      <c r="K2299" s="28">
        <f>IF(F2299="","",IF(I2299=0,"Pending",IF(I2299&gt;=F2299,"Completed","Partial")))</f>
        <v/>
      </c>
    </row>
    <row r="2300">
      <c r="A2300" s="31" t="n"/>
      <c r="B2300" s="26" t="n"/>
      <c r="C2300" s="26" t="n"/>
      <c r="D2300" s="26" t="n"/>
      <c r="E2300" s="26" t="n"/>
      <c r="F2300" s="27" t="n"/>
      <c r="G2300" s="28">
        <f>IFERROR(IF(E2300="","",VLOOKUP(E2300,'Setup - Mix Design'!$A$5:$I$504,9,0)),"")</f>
        <v/>
      </c>
      <c r="H2300" s="32">
        <f>IF(OR(F2300="",G2300=""),"",F2300*G2300)</f>
        <v/>
      </c>
      <c r="I2300" s="33">
        <f>IF(B2300="","",SUMIF('Dispatch (Challan)'!$C$5:$C$6004,B2300,'Dispatch (Challan)'!$F$5:$F$6004))</f>
        <v/>
      </c>
      <c r="J2300" s="33">
        <f>IF(F2300="","",F2300-I2300)</f>
        <v/>
      </c>
      <c r="K2300" s="28">
        <f>IF(F2300="","",IF(I2300=0,"Pending",IF(I2300&gt;=F2300,"Completed","Partial")))</f>
        <v/>
      </c>
    </row>
    <row r="2301">
      <c r="A2301" s="31" t="n"/>
      <c r="B2301" s="26" t="n"/>
      <c r="C2301" s="26" t="n"/>
      <c r="D2301" s="26" t="n"/>
      <c r="E2301" s="26" t="n"/>
      <c r="F2301" s="27" t="n"/>
      <c r="G2301" s="28">
        <f>IFERROR(IF(E2301="","",VLOOKUP(E2301,'Setup - Mix Design'!$A$5:$I$504,9,0)),"")</f>
        <v/>
      </c>
      <c r="H2301" s="32">
        <f>IF(OR(F2301="",G2301=""),"",F2301*G2301)</f>
        <v/>
      </c>
      <c r="I2301" s="33">
        <f>IF(B2301="","",SUMIF('Dispatch (Challan)'!$C$5:$C$6004,B2301,'Dispatch (Challan)'!$F$5:$F$6004))</f>
        <v/>
      </c>
      <c r="J2301" s="33">
        <f>IF(F2301="","",F2301-I2301)</f>
        <v/>
      </c>
      <c r="K2301" s="28">
        <f>IF(F2301="","",IF(I2301=0,"Pending",IF(I2301&gt;=F2301,"Completed","Partial")))</f>
        <v/>
      </c>
    </row>
    <row r="2302">
      <c r="A2302" s="31" t="n"/>
      <c r="B2302" s="26" t="n"/>
      <c r="C2302" s="26" t="n"/>
      <c r="D2302" s="26" t="n"/>
      <c r="E2302" s="26" t="n"/>
      <c r="F2302" s="27" t="n"/>
      <c r="G2302" s="28">
        <f>IFERROR(IF(E2302="","",VLOOKUP(E2302,'Setup - Mix Design'!$A$5:$I$504,9,0)),"")</f>
        <v/>
      </c>
      <c r="H2302" s="32">
        <f>IF(OR(F2302="",G2302=""),"",F2302*G2302)</f>
        <v/>
      </c>
      <c r="I2302" s="33">
        <f>IF(B2302="","",SUMIF('Dispatch (Challan)'!$C$5:$C$6004,B2302,'Dispatch (Challan)'!$F$5:$F$6004))</f>
        <v/>
      </c>
      <c r="J2302" s="33">
        <f>IF(F2302="","",F2302-I2302)</f>
        <v/>
      </c>
      <c r="K2302" s="28">
        <f>IF(F2302="","",IF(I2302=0,"Pending",IF(I2302&gt;=F2302,"Completed","Partial")))</f>
        <v/>
      </c>
    </row>
    <row r="2303">
      <c r="A2303" s="31" t="n"/>
      <c r="B2303" s="26" t="n"/>
      <c r="C2303" s="26" t="n"/>
      <c r="D2303" s="26" t="n"/>
      <c r="E2303" s="26" t="n"/>
      <c r="F2303" s="27" t="n"/>
      <c r="G2303" s="28">
        <f>IFERROR(IF(E2303="","",VLOOKUP(E2303,'Setup - Mix Design'!$A$5:$I$504,9,0)),"")</f>
        <v/>
      </c>
      <c r="H2303" s="32">
        <f>IF(OR(F2303="",G2303=""),"",F2303*G2303)</f>
        <v/>
      </c>
      <c r="I2303" s="33">
        <f>IF(B2303="","",SUMIF('Dispatch (Challan)'!$C$5:$C$6004,B2303,'Dispatch (Challan)'!$F$5:$F$6004))</f>
        <v/>
      </c>
      <c r="J2303" s="33">
        <f>IF(F2303="","",F2303-I2303)</f>
        <v/>
      </c>
      <c r="K2303" s="28">
        <f>IF(F2303="","",IF(I2303=0,"Pending",IF(I2303&gt;=F2303,"Completed","Partial")))</f>
        <v/>
      </c>
    </row>
    <row r="2304">
      <c r="A2304" s="31" t="n"/>
      <c r="B2304" s="26" t="n"/>
      <c r="C2304" s="26" t="n"/>
      <c r="D2304" s="26" t="n"/>
      <c r="E2304" s="26" t="n"/>
      <c r="F2304" s="27" t="n"/>
      <c r="G2304" s="28">
        <f>IFERROR(IF(E2304="","",VLOOKUP(E2304,'Setup - Mix Design'!$A$5:$I$504,9,0)),"")</f>
        <v/>
      </c>
      <c r="H2304" s="32">
        <f>IF(OR(F2304="",G2304=""),"",F2304*G2304)</f>
        <v/>
      </c>
      <c r="I2304" s="33">
        <f>IF(B2304="","",SUMIF('Dispatch (Challan)'!$C$5:$C$6004,B2304,'Dispatch (Challan)'!$F$5:$F$6004))</f>
        <v/>
      </c>
      <c r="J2304" s="33">
        <f>IF(F2304="","",F2304-I2304)</f>
        <v/>
      </c>
      <c r="K2304" s="28">
        <f>IF(F2304="","",IF(I2304=0,"Pending",IF(I2304&gt;=F2304,"Completed","Partial")))</f>
        <v/>
      </c>
    </row>
    <row r="2305">
      <c r="A2305" s="31" t="n"/>
      <c r="B2305" s="26" t="n"/>
      <c r="C2305" s="26" t="n"/>
      <c r="D2305" s="26" t="n"/>
      <c r="E2305" s="26" t="n"/>
      <c r="F2305" s="27" t="n"/>
      <c r="G2305" s="28">
        <f>IFERROR(IF(E2305="","",VLOOKUP(E2305,'Setup - Mix Design'!$A$5:$I$504,9,0)),"")</f>
        <v/>
      </c>
      <c r="H2305" s="32">
        <f>IF(OR(F2305="",G2305=""),"",F2305*G2305)</f>
        <v/>
      </c>
      <c r="I2305" s="33">
        <f>IF(B2305="","",SUMIF('Dispatch (Challan)'!$C$5:$C$6004,B2305,'Dispatch (Challan)'!$F$5:$F$6004))</f>
        <v/>
      </c>
      <c r="J2305" s="33">
        <f>IF(F2305="","",F2305-I2305)</f>
        <v/>
      </c>
      <c r="K2305" s="28">
        <f>IF(F2305="","",IF(I2305=0,"Pending",IF(I2305&gt;=F2305,"Completed","Partial")))</f>
        <v/>
      </c>
    </row>
    <row r="2306">
      <c r="A2306" s="31" t="n"/>
      <c r="B2306" s="26" t="n"/>
      <c r="C2306" s="26" t="n"/>
      <c r="D2306" s="26" t="n"/>
      <c r="E2306" s="26" t="n"/>
      <c r="F2306" s="27" t="n"/>
      <c r="G2306" s="28">
        <f>IFERROR(IF(E2306="","",VLOOKUP(E2306,'Setup - Mix Design'!$A$5:$I$504,9,0)),"")</f>
        <v/>
      </c>
      <c r="H2306" s="32">
        <f>IF(OR(F2306="",G2306=""),"",F2306*G2306)</f>
        <v/>
      </c>
      <c r="I2306" s="33">
        <f>IF(B2306="","",SUMIF('Dispatch (Challan)'!$C$5:$C$6004,B2306,'Dispatch (Challan)'!$F$5:$F$6004))</f>
        <v/>
      </c>
      <c r="J2306" s="33">
        <f>IF(F2306="","",F2306-I2306)</f>
        <v/>
      </c>
      <c r="K2306" s="28">
        <f>IF(F2306="","",IF(I2306=0,"Pending",IF(I2306&gt;=F2306,"Completed","Partial")))</f>
        <v/>
      </c>
    </row>
    <row r="2307">
      <c r="A2307" s="31" t="n"/>
      <c r="B2307" s="26" t="n"/>
      <c r="C2307" s="26" t="n"/>
      <c r="D2307" s="26" t="n"/>
      <c r="E2307" s="26" t="n"/>
      <c r="F2307" s="27" t="n"/>
      <c r="G2307" s="28">
        <f>IFERROR(IF(E2307="","",VLOOKUP(E2307,'Setup - Mix Design'!$A$5:$I$504,9,0)),"")</f>
        <v/>
      </c>
      <c r="H2307" s="32">
        <f>IF(OR(F2307="",G2307=""),"",F2307*G2307)</f>
        <v/>
      </c>
      <c r="I2307" s="33">
        <f>IF(B2307="","",SUMIF('Dispatch (Challan)'!$C$5:$C$6004,B2307,'Dispatch (Challan)'!$F$5:$F$6004))</f>
        <v/>
      </c>
      <c r="J2307" s="33">
        <f>IF(F2307="","",F2307-I2307)</f>
        <v/>
      </c>
      <c r="K2307" s="28">
        <f>IF(F2307="","",IF(I2307=0,"Pending",IF(I2307&gt;=F2307,"Completed","Partial")))</f>
        <v/>
      </c>
    </row>
    <row r="2308">
      <c r="A2308" s="31" t="n"/>
      <c r="B2308" s="26" t="n"/>
      <c r="C2308" s="26" t="n"/>
      <c r="D2308" s="26" t="n"/>
      <c r="E2308" s="26" t="n"/>
      <c r="F2308" s="27" t="n"/>
      <c r="G2308" s="28">
        <f>IFERROR(IF(E2308="","",VLOOKUP(E2308,'Setup - Mix Design'!$A$5:$I$504,9,0)),"")</f>
        <v/>
      </c>
      <c r="H2308" s="32">
        <f>IF(OR(F2308="",G2308=""),"",F2308*G2308)</f>
        <v/>
      </c>
      <c r="I2308" s="33">
        <f>IF(B2308="","",SUMIF('Dispatch (Challan)'!$C$5:$C$6004,B2308,'Dispatch (Challan)'!$F$5:$F$6004))</f>
        <v/>
      </c>
      <c r="J2308" s="33">
        <f>IF(F2308="","",F2308-I2308)</f>
        <v/>
      </c>
      <c r="K2308" s="28">
        <f>IF(F2308="","",IF(I2308=0,"Pending",IF(I2308&gt;=F2308,"Completed","Partial")))</f>
        <v/>
      </c>
    </row>
    <row r="2309">
      <c r="A2309" s="31" t="n"/>
      <c r="B2309" s="26" t="n"/>
      <c r="C2309" s="26" t="n"/>
      <c r="D2309" s="26" t="n"/>
      <c r="E2309" s="26" t="n"/>
      <c r="F2309" s="27" t="n"/>
      <c r="G2309" s="28">
        <f>IFERROR(IF(E2309="","",VLOOKUP(E2309,'Setup - Mix Design'!$A$5:$I$504,9,0)),"")</f>
        <v/>
      </c>
      <c r="H2309" s="32">
        <f>IF(OR(F2309="",G2309=""),"",F2309*G2309)</f>
        <v/>
      </c>
      <c r="I2309" s="33">
        <f>IF(B2309="","",SUMIF('Dispatch (Challan)'!$C$5:$C$6004,B2309,'Dispatch (Challan)'!$F$5:$F$6004))</f>
        <v/>
      </c>
      <c r="J2309" s="33">
        <f>IF(F2309="","",F2309-I2309)</f>
        <v/>
      </c>
      <c r="K2309" s="28">
        <f>IF(F2309="","",IF(I2309=0,"Pending",IF(I2309&gt;=F2309,"Completed","Partial")))</f>
        <v/>
      </c>
    </row>
    <row r="2310">
      <c r="A2310" s="31" t="n"/>
      <c r="B2310" s="26" t="n"/>
      <c r="C2310" s="26" t="n"/>
      <c r="D2310" s="26" t="n"/>
      <c r="E2310" s="26" t="n"/>
      <c r="F2310" s="27" t="n"/>
      <c r="G2310" s="28">
        <f>IFERROR(IF(E2310="","",VLOOKUP(E2310,'Setup - Mix Design'!$A$5:$I$504,9,0)),"")</f>
        <v/>
      </c>
      <c r="H2310" s="32">
        <f>IF(OR(F2310="",G2310=""),"",F2310*G2310)</f>
        <v/>
      </c>
      <c r="I2310" s="33">
        <f>IF(B2310="","",SUMIF('Dispatch (Challan)'!$C$5:$C$6004,B2310,'Dispatch (Challan)'!$F$5:$F$6004))</f>
        <v/>
      </c>
      <c r="J2310" s="33">
        <f>IF(F2310="","",F2310-I2310)</f>
        <v/>
      </c>
      <c r="K2310" s="28">
        <f>IF(F2310="","",IF(I2310=0,"Pending",IF(I2310&gt;=F2310,"Completed","Partial")))</f>
        <v/>
      </c>
    </row>
    <row r="2311">
      <c r="A2311" s="31" t="n"/>
      <c r="B2311" s="26" t="n"/>
      <c r="C2311" s="26" t="n"/>
      <c r="D2311" s="26" t="n"/>
      <c r="E2311" s="26" t="n"/>
      <c r="F2311" s="27" t="n"/>
      <c r="G2311" s="28">
        <f>IFERROR(IF(E2311="","",VLOOKUP(E2311,'Setup - Mix Design'!$A$5:$I$504,9,0)),"")</f>
        <v/>
      </c>
      <c r="H2311" s="32">
        <f>IF(OR(F2311="",G2311=""),"",F2311*G2311)</f>
        <v/>
      </c>
      <c r="I2311" s="33">
        <f>IF(B2311="","",SUMIF('Dispatch (Challan)'!$C$5:$C$6004,B2311,'Dispatch (Challan)'!$F$5:$F$6004))</f>
        <v/>
      </c>
      <c r="J2311" s="33">
        <f>IF(F2311="","",F2311-I2311)</f>
        <v/>
      </c>
      <c r="K2311" s="28">
        <f>IF(F2311="","",IF(I2311=0,"Pending",IF(I2311&gt;=F2311,"Completed","Partial")))</f>
        <v/>
      </c>
    </row>
    <row r="2312">
      <c r="A2312" s="31" t="n"/>
      <c r="B2312" s="26" t="n"/>
      <c r="C2312" s="26" t="n"/>
      <c r="D2312" s="26" t="n"/>
      <c r="E2312" s="26" t="n"/>
      <c r="F2312" s="27" t="n"/>
      <c r="G2312" s="28">
        <f>IFERROR(IF(E2312="","",VLOOKUP(E2312,'Setup - Mix Design'!$A$5:$I$504,9,0)),"")</f>
        <v/>
      </c>
      <c r="H2312" s="32">
        <f>IF(OR(F2312="",G2312=""),"",F2312*G2312)</f>
        <v/>
      </c>
      <c r="I2312" s="33">
        <f>IF(B2312="","",SUMIF('Dispatch (Challan)'!$C$5:$C$6004,B2312,'Dispatch (Challan)'!$F$5:$F$6004))</f>
        <v/>
      </c>
      <c r="J2312" s="33">
        <f>IF(F2312="","",F2312-I2312)</f>
        <v/>
      </c>
      <c r="K2312" s="28">
        <f>IF(F2312="","",IF(I2312=0,"Pending",IF(I2312&gt;=F2312,"Completed","Partial")))</f>
        <v/>
      </c>
    </row>
    <row r="2313">
      <c r="A2313" s="31" t="n"/>
      <c r="B2313" s="26" t="n"/>
      <c r="C2313" s="26" t="n"/>
      <c r="D2313" s="26" t="n"/>
      <c r="E2313" s="26" t="n"/>
      <c r="F2313" s="27" t="n"/>
      <c r="G2313" s="28">
        <f>IFERROR(IF(E2313="","",VLOOKUP(E2313,'Setup - Mix Design'!$A$5:$I$504,9,0)),"")</f>
        <v/>
      </c>
      <c r="H2313" s="32">
        <f>IF(OR(F2313="",G2313=""),"",F2313*G2313)</f>
        <v/>
      </c>
      <c r="I2313" s="33">
        <f>IF(B2313="","",SUMIF('Dispatch (Challan)'!$C$5:$C$6004,B2313,'Dispatch (Challan)'!$F$5:$F$6004))</f>
        <v/>
      </c>
      <c r="J2313" s="33">
        <f>IF(F2313="","",F2313-I2313)</f>
        <v/>
      </c>
      <c r="K2313" s="28">
        <f>IF(F2313="","",IF(I2313=0,"Pending",IF(I2313&gt;=F2313,"Completed","Partial")))</f>
        <v/>
      </c>
    </row>
    <row r="2314">
      <c r="A2314" s="31" t="n"/>
      <c r="B2314" s="26" t="n"/>
      <c r="C2314" s="26" t="n"/>
      <c r="D2314" s="26" t="n"/>
      <c r="E2314" s="26" t="n"/>
      <c r="F2314" s="27" t="n"/>
      <c r="G2314" s="28">
        <f>IFERROR(IF(E2314="","",VLOOKUP(E2314,'Setup - Mix Design'!$A$5:$I$504,9,0)),"")</f>
        <v/>
      </c>
      <c r="H2314" s="32">
        <f>IF(OR(F2314="",G2314=""),"",F2314*G2314)</f>
        <v/>
      </c>
      <c r="I2314" s="33">
        <f>IF(B2314="","",SUMIF('Dispatch (Challan)'!$C$5:$C$6004,B2314,'Dispatch (Challan)'!$F$5:$F$6004))</f>
        <v/>
      </c>
      <c r="J2314" s="33">
        <f>IF(F2314="","",F2314-I2314)</f>
        <v/>
      </c>
      <c r="K2314" s="28">
        <f>IF(F2314="","",IF(I2314=0,"Pending",IF(I2314&gt;=F2314,"Completed","Partial")))</f>
        <v/>
      </c>
    </row>
    <row r="2315">
      <c r="A2315" s="31" t="n"/>
      <c r="B2315" s="26" t="n"/>
      <c r="C2315" s="26" t="n"/>
      <c r="D2315" s="26" t="n"/>
      <c r="E2315" s="26" t="n"/>
      <c r="F2315" s="27" t="n"/>
      <c r="G2315" s="28">
        <f>IFERROR(IF(E2315="","",VLOOKUP(E2315,'Setup - Mix Design'!$A$5:$I$504,9,0)),"")</f>
        <v/>
      </c>
      <c r="H2315" s="32">
        <f>IF(OR(F2315="",G2315=""),"",F2315*G2315)</f>
        <v/>
      </c>
      <c r="I2315" s="33">
        <f>IF(B2315="","",SUMIF('Dispatch (Challan)'!$C$5:$C$6004,B2315,'Dispatch (Challan)'!$F$5:$F$6004))</f>
        <v/>
      </c>
      <c r="J2315" s="33">
        <f>IF(F2315="","",F2315-I2315)</f>
        <v/>
      </c>
      <c r="K2315" s="28">
        <f>IF(F2315="","",IF(I2315=0,"Pending",IF(I2315&gt;=F2315,"Completed","Partial")))</f>
        <v/>
      </c>
    </row>
    <row r="2316">
      <c r="A2316" s="31" t="n"/>
      <c r="B2316" s="26" t="n"/>
      <c r="C2316" s="26" t="n"/>
      <c r="D2316" s="26" t="n"/>
      <c r="E2316" s="26" t="n"/>
      <c r="F2316" s="27" t="n"/>
      <c r="G2316" s="28">
        <f>IFERROR(IF(E2316="","",VLOOKUP(E2316,'Setup - Mix Design'!$A$5:$I$504,9,0)),"")</f>
        <v/>
      </c>
      <c r="H2316" s="32">
        <f>IF(OR(F2316="",G2316=""),"",F2316*G2316)</f>
        <v/>
      </c>
      <c r="I2316" s="33">
        <f>IF(B2316="","",SUMIF('Dispatch (Challan)'!$C$5:$C$6004,B2316,'Dispatch (Challan)'!$F$5:$F$6004))</f>
        <v/>
      </c>
      <c r="J2316" s="33">
        <f>IF(F2316="","",F2316-I2316)</f>
        <v/>
      </c>
      <c r="K2316" s="28">
        <f>IF(F2316="","",IF(I2316=0,"Pending",IF(I2316&gt;=F2316,"Completed","Partial")))</f>
        <v/>
      </c>
    </row>
    <row r="2317">
      <c r="A2317" s="31" t="n"/>
      <c r="B2317" s="26" t="n"/>
      <c r="C2317" s="26" t="n"/>
      <c r="D2317" s="26" t="n"/>
      <c r="E2317" s="26" t="n"/>
      <c r="F2317" s="27" t="n"/>
      <c r="G2317" s="28">
        <f>IFERROR(IF(E2317="","",VLOOKUP(E2317,'Setup - Mix Design'!$A$5:$I$504,9,0)),"")</f>
        <v/>
      </c>
      <c r="H2317" s="32">
        <f>IF(OR(F2317="",G2317=""),"",F2317*G2317)</f>
        <v/>
      </c>
      <c r="I2317" s="33">
        <f>IF(B2317="","",SUMIF('Dispatch (Challan)'!$C$5:$C$6004,B2317,'Dispatch (Challan)'!$F$5:$F$6004))</f>
        <v/>
      </c>
      <c r="J2317" s="33">
        <f>IF(F2317="","",F2317-I2317)</f>
        <v/>
      </c>
      <c r="K2317" s="28">
        <f>IF(F2317="","",IF(I2317=0,"Pending",IF(I2317&gt;=F2317,"Completed","Partial")))</f>
        <v/>
      </c>
    </row>
    <row r="2318">
      <c r="A2318" s="31" t="n"/>
      <c r="B2318" s="26" t="n"/>
      <c r="C2318" s="26" t="n"/>
      <c r="D2318" s="26" t="n"/>
      <c r="E2318" s="26" t="n"/>
      <c r="F2318" s="27" t="n"/>
      <c r="G2318" s="28">
        <f>IFERROR(IF(E2318="","",VLOOKUP(E2318,'Setup - Mix Design'!$A$5:$I$504,9,0)),"")</f>
        <v/>
      </c>
      <c r="H2318" s="32">
        <f>IF(OR(F2318="",G2318=""),"",F2318*G2318)</f>
        <v/>
      </c>
      <c r="I2318" s="33">
        <f>IF(B2318="","",SUMIF('Dispatch (Challan)'!$C$5:$C$6004,B2318,'Dispatch (Challan)'!$F$5:$F$6004))</f>
        <v/>
      </c>
      <c r="J2318" s="33">
        <f>IF(F2318="","",F2318-I2318)</f>
        <v/>
      </c>
      <c r="K2318" s="28">
        <f>IF(F2318="","",IF(I2318=0,"Pending",IF(I2318&gt;=F2318,"Completed","Partial")))</f>
        <v/>
      </c>
    </row>
    <row r="2319">
      <c r="A2319" s="31" t="n"/>
      <c r="B2319" s="26" t="n"/>
      <c r="C2319" s="26" t="n"/>
      <c r="D2319" s="26" t="n"/>
      <c r="E2319" s="26" t="n"/>
      <c r="F2319" s="27" t="n"/>
      <c r="G2319" s="28">
        <f>IFERROR(IF(E2319="","",VLOOKUP(E2319,'Setup - Mix Design'!$A$5:$I$504,9,0)),"")</f>
        <v/>
      </c>
      <c r="H2319" s="32">
        <f>IF(OR(F2319="",G2319=""),"",F2319*G2319)</f>
        <v/>
      </c>
      <c r="I2319" s="33">
        <f>IF(B2319="","",SUMIF('Dispatch (Challan)'!$C$5:$C$6004,B2319,'Dispatch (Challan)'!$F$5:$F$6004))</f>
        <v/>
      </c>
      <c r="J2319" s="33">
        <f>IF(F2319="","",F2319-I2319)</f>
        <v/>
      </c>
      <c r="K2319" s="28">
        <f>IF(F2319="","",IF(I2319=0,"Pending",IF(I2319&gt;=F2319,"Completed","Partial")))</f>
        <v/>
      </c>
    </row>
    <row r="2320">
      <c r="A2320" s="31" t="n"/>
      <c r="B2320" s="26" t="n"/>
      <c r="C2320" s="26" t="n"/>
      <c r="D2320" s="26" t="n"/>
      <c r="E2320" s="26" t="n"/>
      <c r="F2320" s="27" t="n"/>
      <c r="G2320" s="28">
        <f>IFERROR(IF(E2320="","",VLOOKUP(E2320,'Setup - Mix Design'!$A$5:$I$504,9,0)),"")</f>
        <v/>
      </c>
      <c r="H2320" s="32">
        <f>IF(OR(F2320="",G2320=""),"",F2320*G2320)</f>
        <v/>
      </c>
      <c r="I2320" s="33">
        <f>IF(B2320="","",SUMIF('Dispatch (Challan)'!$C$5:$C$6004,B2320,'Dispatch (Challan)'!$F$5:$F$6004))</f>
        <v/>
      </c>
      <c r="J2320" s="33">
        <f>IF(F2320="","",F2320-I2320)</f>
        <v/>
      </c>
      <c r="K2320" s="28">
        <f>IF(F2320="","",IF(I2320=0,"Pending",IF(I2320&gt;=F2320,"Completed","Partial")))</f>
        <v/>
      </c>
    </row>
    <row r="2321">
      <c r="A2321" s="31" t="n"/>
      <c r="B2321" s="26" t="n"/>
      <c r="C2321" s="26" t="n"/>
      <c r="D2321" s="26" t="n"/>
      <c r="E2321" s="26" t="n"/>
      <c r="F2321" s="27" t="n"/>
      <c r="G2321" s="28">
        <f>IFERROR(IF(E2321="","",VLOOKUP(E2321,'Setup - Mix Design'!$A$5:$I$504,9,0)),"")</f>
        <v/>
      </c>
      <c r="H2321" s="32">
        <f>IF(OR(F2321="",G2321=""),"",F2321*G2321)</f>
        <v/>
      </c>
      <c r="I2321" s="33">
        <f>IF(B2321="","",SUMIF('Dispatch (Challan)'!$C$5:$C$6004,B2321,'Dispatch (Challan)'!$F$5:$F$6004))</f>
        <v/>
      </c>
      <c r="J2321" s="33">
        <f>IF(F2321="","",F2321-I2321)</f>
        <v/>
      </c>
      <c r="K2321" s="28">
        <f>IF(F2321="","",IF(I2321=0,"Pending",IF(I2321&gt;=F2321,"Completed","Partial")))</f>
        <v/>
      </c>
    </row>
    <row r="2322">
      <c r="A2322" s="31" t="n"/>
      <c r="B2322" s="26" t="n"/>
      <c r="C2322" s="26" t="n"/>
      <c r="D2322" s="26" t="n"/>
      <c r="E2322" s="26" t="n"/>
      <c r="F2322" s="27" t="n"/>
      <c r="G2322" s="28">
        <f>IFERROR(IF(E2322="","",VLOOKUP(E2322,'Setup - Mix Design'!$A$5:$I$504,9,0)),"")</f>
        <v/>
      </c>
      <c r="H2322" s="32">
        <f>IF(OR(F2322="",G2322=""),"",F2322*G2322)</f>
        <v/>
      </c>
      <c r="I2322" s="33">
        <f>IF(B2322="","",SUMIF('Dispatch (Challan)'!$C$5:$C$6004,B2322,'Dispatch (Challan)'!$F$5:$F$6004))</f>
        <v/>
      </c>
      <c r="J2322" s="33">
        <f>IF(F2322="","",F2322-I2322)</f>
        <v/>
      </c>
      <c r="K2322" s="28">
        <f>IF(F2322="","",IF(I2322=0,"Pending",IF(I2322&gt;=F2322,"Completed","Partial")))</f>
        <v/>
      </c>
    </row>
    <row r="2323">
      <c r="A2323" s="31" t="n"/>
      <c r="B2323" s="26" t="n"/>
      <c r="C2323" s="26" t="n"/>
      <c r="D2323" s="26" t="n"/>
      <c r="E2323" s="26" t="n"/>
      <c r="F2323" s="27" t="n"/>
      <c r="G2323" s="28">
        <f>IFERROR(IF(E2323="","",VLOOKUP(E2323,'Setup - Mix Design'!$A$5:$I$504,9,0)),"")</f>
        <v/>
      </c>
      <c r="H2323" s="32">
        <f>IF(OR(F2323="",G2323=""),"",F2323*G2323)</f>
        <v/>
      </c>
      <c r="I2323" s="33">
        <f>IF(B2323="","",SUMIF('Dispatch (Challan)'!$C$5:$C$6004,B2323,'Dispatch (Challan)'!$F$5:$F$6004))</f>
        <v/>
      </c>
      <c r="J2323" s="33">
        <f>IF(F2323="","",F2323-I2323)</f>
        <v/>
      </c>
      <c r="K2323" s="28">
        <f>IF(F2323="","",IF(I2323=0,"Pending",IF(I2323&gt;=F2323,"Completed","Partial")))</f>
        <v/>
      </c>
    </row>
    <row r="2324">
      <c r="A2324" s="31" t="n"/>
      <c r="B2324" s="26" t="n"/>
      <c r="C2324" s="26" t="n"/>
      <c r="D2324" s="26" t="n"/>
      <c r="E2324" s="26" t="n"/>
      <c r="F2324" s="27" t="n"/>
      <c r="G2324" s="28">
        <f>IFERROR(IF(E2324="","",VLOOKUP(E2324,'Setup - Mix Design'!$A$5:$I$504,9,0)),"")</f>
        <v/>
      </c>
      <c r="H2324" s="32">
        <f>IF(OR(F2324="",G2324=""),"",F2324*G2324)</f>
        <v/>
      </c>
      <c r="I2324" s="33">
        <f>IF(B2324="","",SUMIF('Dispatch (Challan)'!$C$5:$C$6004,B2324,'Dispatch (Challan)'!$F$5:$F$6004))</f>
        <v/>
      </c>
      <c r="J2324" s="33">
        <f>IF(F2324="","",F2324-I2324)</f>
        <v/>
      </c>
      <c r="K2324" s="28">
        <f>IF(F2324="","",IF(I2324=0,"Pending",IF(I2324&gt;=F2324,"Completed","Partial")))</f>
        <v/>
      </c>
    </row>
    <row r="2325">
      <c r="A2325" s="31" t="n"/>
      <c r="B2325" s="26" t="n"/>
      <c r="C2325" s="26" t="n"/>
      <c r="D2325" s="26" t="n"/>
      <c r="E2325" s="26" t="n"/>
      <c r="F2325" s="27" t="n"/>
      <c r="G2325" s="28">
        <f>IFERROR(IF(E2325="","",VLOOKUP(E2325,'Setup - Mix Design'!$A$5:$I$504,9,0)),"")</f>
        <v/>
      </c>
      <c r="H2325" s="32">
        <f>IF(OR(F2325="",G2325=""),"",F2325*G2325)</f>
        <v/>
      </c>
      <c r="I2325" s="33">
        <f>IF(B2325="","",SUMIF('Dispatch (Challan)'!$C$5:$C$6004,B2325,'Dispatch (Challan)'!$F$5:$F$6004))</f>
        <v/>
      </c>
      <c r="J2325" s="33">
        <f>IF(F2325="","",F2325-I2325)</f>
        <v/>
      </c>
      <c r="K2325" s="28">
        <f>IF(F2325="","",IF(I2325=0,"Pending",IF(I2325&gt;=F2325,"Completed","Partial")))</f>
        <v/>
      </c>
    </row>
    <row r="2326">
      <c r="A2326" s="31" t="n"/>
      <c r="B2326" s="26" t="n"/>
      <c r="C2326" s="26" t="n"/>
      <c r="D2326" s="26" t="n"/>
      <c r="E2326" s="26" t="n"/>
      <c r="F2326" s="27" t="n"/>
      <c r="G2326" s="28">
        <f>IFERROR(IF(E2326="","",VLOOKUP(E2326,'Setup - Mix Design'!$A$5:$I$504,9,0)),"")</f>
        <v/>
      </c>
      <c r="H2326" s="32">
        <f>IF(OR(F2326="",G2326=""),"",F2326*G2326)</f>
        <v/>
      </c>
      <c r="I2326" s="33">
        <f>IF(B2326="","",SUMIF('Dispatch (Challan)'!$C$5:$C$6004,B2326,'Dispatch (Challan)'!$F$5:$F$6004))</f>
        <v/>
      </c>
      <c r="J2326" s="33">
        <f>IF(F2326="","",F2326-I2326)</f>
        <v/>
      </c>
      <c r="K2326" s="28">
        <f>IF(F2326="","",IF(I2326=0,"Pending",IF(I2326&gt;=F2326,"Completed","Partial")))</f>
        <v/>
      </c>
    </row>
    <row r="2327">
      <c r="A2327" s="31" t="n"/>
      <c r="B2327" s="26" t="n"/>
      <c r="C2327" s="26" t="n"/>
      <c r="D2327" s="26" t="n"/>
      <c r="E2327" s="26" t="n"/>
      <c r="F2327" s="27" t="n"/>
      <c r="G2327" s="28">
        <f>IFERROR(IF(E2327="","",VLOOKUP(E2327,'Setup - Mix Design'!$A$5:$I$504,9,0)),"")</f>
        <v/>
      </c>
      <c r="H2327" s="32">
        <f>IF(OR(F2327="",G2327=""),"",F2327*G2327)</f>
        <v/>
      </c>
      <c r="I2327" s="33">
        <f>IF(B2327="","",SUMIF('Dispatch (Challan)'!$C$5:$C$6004,B2327,'Dispatch (Challan)'!$F$5:$F$6004))</f>
        <v/>
      </c>
      <c r="J2327" s="33">
        <f>IF(F2327="","",F2327-I2327)</f>
        <v/>
      </c>
      <c r="K2327" s="28">
        <f>IF(F2327="","",IF(I2327=0,"Pending",IF(I2327&gt;=F2327,"Completed","Partial")))</f>
        <v/>
      </c>
    </row>
    <row r="2328">
      <c r="A2328" s="31" t="n"/>
      <c r="B2328" s="26" t="n"/>
      <c r="C2328" s="26" t="n"/>
      <c r="D2328" s="26" t="n"/>
      <c r="E2328" s="26" t="n"/>
      <c r="F2328" s="27" t="n"/>
      <c r="G2328" s="28">
        <f>IFERROR(IF(E2328="","",VLOOKUP(E2328,'Setup - Mix Design'!$A$5:$I$504,9,0)),"")</f>
        <v/>
      </c>
      <c r="H2328" s="32">
        <f>IF(OR(F2328="",G2328=""),"",F2328*G2328)</f>
        <v/>
      </c>
      <c r="I2328" s="33">
        <f>IF(B2328="","",SUMIF('Dispatch (Challan)'!$C$5:$C$6004,B2328,'Dispatch (Challan)'!$F$5:$F$6004))</f>
        <v/>
      </c>
      <c r="J2328" s="33">
        <f>IF(F2328="","",F2328-I2328)</f>
        <v/>
      </c>
      <c r="K2328" s="28">
        <f>IF(F2328="","",IF(I2328=0,"Pending",IF(I2328&gt;=F2328,"Completed","Partial")))</f>
        <v/>
      </c>
    </row>
    <row r="2329">
      <c r="A2329" s="31" t="n"/>
      <c r="B2329" s="26" t="n"/>
      <c r="C2329" s="26" t="n"/>
      <c r="D2329" s="26" t="n"/>
      <c r="E2329" s="26" t="n"/>
      <c r="F2329" s="27" t="n"/>
      <c r="G2329" s="28">
        <f>IFERROR(IF(E2329="","",VLOOKUP(E2329,'Setup - Mix Design'!$A$5:$I$504,9,0)),"")</f>
        <v/>
      </c>
      <c r="H2329" s="32">
        <f>IF(OR(F2329="",G2329=""),"",F2329*G2329)</f>
        <v/>
      </c>
      <c r="I2329" s="33">
        <f>IF(B2329="","",SUMIF('Dispatch (Challan)'!$C$5:$C$6004,B2329,'Dispatch (Challan)'!$F$5:$F$6004))</f>
        <v/>
      </c>
      <c r="J2329" s="33">
        <f>IF(F2329="","",F2329-I2329)</f>
        <v/>
      </c>
      <c r="K2329" s="28">
        <f>IF(F2329="","",IF(I2329=0,"Pending",IF(I2329&gt;=F2329,"Completed","Partial")))</f>
        <v/>
      </c>
    </row>
    <row r="2330">
      <c r="A2330" s="31" t="n"/>
      <c r="B2330" s="26" t="n"/>
      <c r="C2330" s="26" t="n"/>
      <c r="D2330" s="26" t="n"/>
      <c r="E2330" s="26" t="n"/>
      <c r="F2330" s="27" t="n"/>
      <c r="G2330" s="28">
        <f>IFERROR(IF(E2330="","",VLOOKUP(E2330,'Setup - Mix Design'!$A$5:$I$504,9,0)),"")</f>
        <v/>
      </c>
      <c r="H2330" s="32">
        <f>IF(OR(F2330="",G2330=""),"",F2330*G2330)</f>
        <v/>
      </c>
      <c r="I2330" s="33">
        <f>IF(B2330="","",SUMIF('Dispatch (Challan)'!$C$5:$C$6004,B2330,'Dispatch (Challan)'!$F$5:$F$6004))</f>
        <v/>
      </c>
      <c r="J2330" s="33">
        <f>IF(F2330="","",F2330-I2330)</f>
        <v/>
      </c>
      <c r="K2330" s="28">
        <f>IF(F2330="","",IF(I2330=0,"Pending",IF(I2330&gt;=F2330,"Completed","Partial")))</f>
        <v/>
      </c>
    </row>
    <row r="2331">
      <c r="A2331" s="31" t="n"/>
      <c r="B2331" s="26" t="n"/>
      <c r="C2331" s="26" t="n"/>
      <c r="D2331" s="26" t="n"/>
      <c r="E2331" s="26" t="n"/>
      <c r="F2331" s="27" t="n"/>
      <c r="G2331" s="28">
        <f>IFERROR(IF(E2331="","",VLOOKUP(E2331,'Setup - Mix Design'!$A$5:$I$504,9,0)),"")</f>
        <v/>
      </c>
      <c r="H2331" s="32">
        <f>IF(OR(F2331="",G2331=""),"",F2331*G2331)</f>
        <v/>
      </c>
      <c r="I2331" s="33">
        <f>IF(B2331="","",SUMIF('Dispatch (Challan)'!$C$5:$C$6004,B2331,'Dispatch (Challan)'!$F$5:$F$6004))</f>
        <v/>
      </c>
      <c r="J2331" s="33">
        <f>IF(F2331="","",F2331-I2331)</f>
        <v/>
      </c>
      <c r="K2331" s="28">
        <f>IF(F2331="","",IF(I2331=0,"Pending",IF(I2331&gt;=F2331,"Completed","Partial")))</f>
        <v/>
      </c>
    </row>
    <row r="2332">
      <c r="A2332" s="31" t="n"/>
      <c r="B2332" s="26" t="n"/>
      <c r="C2332" s="26" t="n"/>
      <c r="D2332" s="26" t="n"/>
      <c r="E2332" s="26" t="n"/>
      <c r="F2332" s="27" t="n"/>
      <c r="G2332" s="28">
        <f>IFERROR(IF(E2332="","",VLOOKUP(E2332,'Setup - Mix Design'!$A$5:$I$504,9,0)),"")</f>
        <v/>
      </c>
      <c r="H2332" s="32">
        <f>IF(OR(F2332="",G2332=""),"",F2332*G2332)</f>
        <v/>
      </c>
      <c r="I2332" s="33">
        <f>IF(B2332="","",SUMIF('Dispatch (Challan)'!$C$5:$C$6004,B2332,'Dispatch (Challan)'!$F$5:$F$6004))</f>
        <v/>
      </c>
      <c r="J2332" s="33">
        <f>IF(F2332="","",F2332-I2332)</f>
        <v/>
      </c>
      <c r="K2332" s="28">
        <f>IF(F2332="","",IF(I2332=0,"Pending",IF(I2332&gt;=F2332,"Completed","Partial")))</f>
        <v/>
      </c>
    </row>
    <row r="2333">
      <c r="A2333" s="31" t="n"/>
      <c r="B2333" s="26" t="n"/>
      <c r="C2333" s="26" t="n"/>
      <c r="D2333" s="26" t="n"/>
      <c r="E2333" s="26" t="n"/>
      <c r="F2333" s="27" t="n"/>
      <c r="G2333" s="28">
        <f>IFERROR(IF(E2333="","",VLOOKUP(E2333,'Setup - Mix Design'!$A$5:$I$504,9,0)),"")</f>
        <v/>
      </c>
      <c r="H2333" s="32">
        <f>IF(OR(F2333="",G2333=""),"",F2333*G2333)</f>
        <v/>
      </c>
      <c r="I2333" s="33">
        <f>IF(B2333="","",SUMIF('Dispatch (Challan)'!$C$5:$C$6004,B2333,'Dispatch (Challan)'!$F$5:$F$6004))</f>
        <v/>
      </c>
      <c r="J2333" s="33">
        <f>IF(F2333="","",F2333-I2333)</f>
        <v/>
      </c>
      <c r="K2333" s="28">
        <f>IF(F2333="","",IF(I2333=0,"Pending",IF(I2333&gt;=F2333,"Completed","Partial")))</f>
        <v/>
      </c>
    </row>
    <row r="2334">
      <c r="A2334" s="31" t="n"/>
      <c r="B2334" s="26" t="n"/>
      <c r="C2334" s="26" t="n"/>
      <c r="D2334" s="26" t="n"/>
      <c r="E2334" s="26" t="n"/>
      <c r="F2334" s="27" t="n"/>
      <c r="G2334" s="28">
        <f>IFERROR(IF(E2334="","",VLOOKUP(E2334,'Setup - Mix Design'!$A$5:$I$504,9,0)),"")</f>
        <v/>
      </c>
      <c r="H2334" s="32">
        <f>IF(OR(F2334="",G2334=""),"",F2334*G2334)</f>
        <v/>
      </c>
      <c r="I2334" s="33">
        <f>IF(B2334="","",SUMIF('Dispatch (Challan)'!$C$5:$C$6004,B2334,'Dispatch (Challan)'!$F$5:$F$6004))</f>
        <v/>
      </c>
      <c r="J2334" s="33">
        <f>IF(F2334="","",F2334-I2334)</f>
        <v/>
      </c>
      <c r="K2334" s="28">
        <f>IF(F2334="","",IF(I2334=0,"Pending",IF(I2334&gt;=F2334,"Completed","Partial")))</f>
        <v/>
      </c>
    </row>
    <row r="2335">
      <c r="A2335" s="31" t="n"/>
      <c r="B2335" s="26" t="n"/>
      <c r="C2335" s="26" t="n"/>
      <c r="D2335" s="26" t="n"/>
      <c r="E2335" s="26" t="n"/>
      <c r="F2335" s="27" t="n"/>
      <c r="G2335" s="28">
        <f>IFERROR(IF(E2335="","",VLOOKUP(E2335,'Setup - Mix Design'!$A$5:$I$504,9,0)),"")</f>
        <v/>
      </c>
      <c r="H2335" s="32">
        <f>IF(OR(F2335="",G2335=""),"",F2335*G2335)</f>
        <v/>
      </c>
      <c r="I2335" s="33">
        <f>IF(B2335="","",SUMIF('Dispatch (Challan)'!$C$5:$C$6004,B2335,'Dispatch (Challan)'!$F$5:$F$6004))</f>
        <v/>
      </c>
      <c r="J2335" s="33">
        <f>IF(F2335="","",F2335-I2335)</f>
        <v/>
      </c>
      <c r="K2335" s="28">
        <f>IF(F2335="","",IF(I2335=0,"Pending",IF(I2335&gt;=F2335,"Completed","Partial")))</f>
        <v/>
      </c>
    </row>
    <row r="2336">
      <c r="A2336" s="31" t="n"/>
      <c r="B2336" s="26" t="n"/>
      <c r="C2336" s="26" t="n"/>
      <c r="D2336" s="26" t="n"/>
      <c r="E2336" s="26" t="n"/>
      <c r="F2336" s="27" t="n"/>
      <c r="G2336" s="28">
        <f>IFERROR(IF(E2336="","",VLOOKUP(E2336,'Setup - Mix Design'!$A$5:$I$504,9,0)),"")</f>
        <v/>
      </c>
      <c r="H2336" s="32">
        <f>IF(OR(F2336="",G2336=""),"",F2336*G2336)</f>
        <v/>
      </c>
      <c r="I2336" s="33">
        <f>IF(B2336="","",SUMIF('Dispatch (Challan)'!$C$5:$C$6004,B2336,'Dispatch (Challan)'!$F$5:$F$6004))</f>
        <v/>
      </c>
      <c r="J2336" s="33">
        <f>IF(F2336="","",F2336-I2336)</f>
        <v/>
      </c>
      <c r="K2336" s="28">
        <f>IF(F2336="","",IF(I2336=0,"Pending",IF(I2336&gt;=F2336,"Completed","Partial")))</f>
        <v/>
      </c>
    </row>
    <row r="2337">
      <c r="A2337" s="31" t="n"/>
      <c r="B2337" s="26" t="n"/>
      <c r="C2337" s="26" t="n"/>
      <c r="D2337" s="26" t="n"/>
      <c r="E2337" s="26" t="n"/>
      <c r="F2337" s="27" t="n"/>
      <c r="G2337" s="28">
        <f>IFERROR(IF(E2337="","",VLOOKUP(E2337,'Setup - Mix Design'!$A$5:$I$504,9,0)),"")</f>
        <v/>
      </c>
      <c r="H2337" s="32">
        <f>IF(OR(F2337="",G2337=""),"",F2337*G2337)</f>
        <v/>
      </c>
      <c r="I2337" s="33">
        <f>IF(B2337="","",SUMIF('Dispatch (Challan)'!$C$5:$C$6004,B2337,'Dispatch (Challan)'!$F$5:$F$6004))</f>
        <v/>
      </c>
      <c r="J2337" s="33">
        <f>IF(F2337="","",F2337-I2337)</f>
        <v/>
      </c>
      <c r="K2337" s="28">
        <f>IF(F2337="","",IF(I2337=0,"Pending",IF(I2337&gt;=F2337,"Completed","Partial")))</f>
        <v/>
      </c>
    </row>
    <row r="2338">
      <c r="A2338" s="31" t="n"/>
      <c r="B2338" s="26" t="n"/>
      <c r="C2338" s="26" t="n"/>
      <c r="D2338" s="26" t="n"/>
      <c r="E2338" s="26" t="n"/>
      <c r="F2338" s="27" t="n"/>
      <c r="G2338" s="28">
        <f>IFERROR(IF(E2338="","",VLOOKUP(E2338,'Setup - Mix Design'!$A$5:$I$504,9,0)),"")</f>
        <v/>
      </c>
      <c r="H2338" s="32">
        <f>IF(OR(F2338="",G2338=""),"",F2338*G2338)</f>
        <v/>
      </c>
      <c r="I2338" s="33">
        <f>IF(B2338="","",SUMIF('Dispatch (Challan)'!$C$5:$C$6004,B2338,'Dispatch (Challan)'!$F$5:$F$6004))</f>
        <v/>
      </c>
      <c r="J2338" s="33">
        <f>IF(F2338="","",F2338-I2338)</f>
        <v/>
      </c>
      <c r="K2338" s="28">
        <f>IF(F2338="","",IF(I2338=0,"Pending",IF(I2338&gt;=F2338,"Completed","Partial")))</f>
        <v/>
      </c>
    </row>
    <row r="2339">
      <c r="A2339" s="31" t="n"/>
      <c r="B2339" s="26" t="n"/>
      <c r="C2339" s="26" t="n"/>
      <c r="D2339" s="26" t="n"/>
      <c r="E2339" s="26" t="n"/>
      <c r="F2339" s="27" t="n"/>
      <c r="G2339" s="28">
        <f>IFERROR(IF(E2339="","",VLOOKUP(E2339,'Setup - Mix Design'!$A$5:$I$504,9,0)),"")</f>
        <v/>
      </c>
      <c r="H2339" s="32">
        <f>IF(OR(F2339="",G2339=""),"",F2339*G2339)</f>
        <v/>
      </c>
      <c r="I2339" s="33">
        <f>IF(B2339="","",SUMIF('Dispatch (Challan)'!$C$5:$C$6004,B2339,'Dispatch (Challan)'!$F$5:$F$6004))</f>
        <v/>
      </c>
      <c r="J2339" s="33">
        <f>IF(F2339="","",F2339-I2339)</f>
        <v/>
      </c>
      <c r="K2339" s="28">
        <f>IF(F2339="","",IF(I2339=0,"Pending",IF(I2339&gt;=F2339,"Completed","Partial")))</f>
        <v/>
      </c>
    </row>
    <row r="2340">
      <c r="A2340" s="31" t="n"/>
      <c r="B2340" s="26" t="n"/>
      <c r="C2340" s="26" t="n"/>
      <c r="D2340" s="26" t="n"/>
      <c r="E2340" s="26" t="n"/>
      <c r="F2340" s="27" t="n"/>
      <c r="G2340" s="28">
        <f>IFERROR(IF(E2340="","",VLOOKUP(E2340,'Setup - Mix Design'!$A$5:$I$504,9,0)),"")</f>
        <v/>
      </c>
      <c r="H2340" s="32">
        <f>IF(OR(F2340="",G2340=""),"",F2340*G2340)</f>
        <v/>
      </c>
      <c r="I2340" s="33">
        <f>IF(B2340="","",SUMIF('Dispatch (Challan)'!$C$5:$C$6004,B2340,'Dispatch (Challan)'!$F$5:$F$6004))</f>
        <v/>
      </c>
      <c r="J2340" s="33">
        <f>IF(F2340="","",F2340-I2340)</f>
        <v/>
      </c>
      <c r="K2340" s="28">
        <f>IF(F2340="","",IF(I2340=0,"Pending",IF(I2340&gt;=F2340,"Completed","Partial")))</f>
        <v/>
      </c>
    </row>
    <row r="2341">
      <c r="A2341" s="31" t="n"/>
      <c r="B2341" s="26" t="n"/>
      <c r="C2341" s="26" t="n"/>
      <c r="D2341" s="26" t="n"/>
      <c r="E2341" s="26" t="n"/>
      <c r="F2341" s="27" t="n"/>
      <c r="G2341" s="28">
        <f>IFERROR(IF(E2341="","",VLOOKUP(E2341,'Setup - Mix Design'!$A$5:$I$504,9,0)),"")</f>
        <v/>
      </c>
      <c r="H2341" s="32">
        <f>IF(OR(F2341="",G2341=""),"",F2341*G2341)</f>
        <v/>
      </c>
      <c r="I2341" s="33">
        <f>IF(B2341="","",SUMIF('Dispatch (Challan)'!$C$5:$C$6004,B2341,'Dispatch (Challan)'!$F$5:$F$6004))</f>
        <v/>
      </c>
      <c r="J2341" s="33">
        <f>IF(F2341="","",F2341-I2341)</f>
        <v/>
      </c>
      <c r="K2341" s="28">
        <f>IF(F2341="","",IF(I2341=0,"Pending",IF(I2341&gt;=F2341,"Completed","Partial")))</f>
        <v/>
      </c>
    </row>
    <row r="2342">
      <c r="A2342" s="31" t="n"/>
      <c r="B2342" s="26" t="n"/>
      <c r="C2342" s="26" t="n"/>
      <c r="D2342" s="26" t="n"/>
      <c r="E2342" s="26" t="n"/>
      <c r="F2342" s="27" t="n"/>
      <c r="G2342" s="28">
        <f>IFERROR(IF(E2342="","",VLOOKUP(E2342,'Setup - Mix Design'!$A$5:$I$504,9,0)),"")</f>
        <v/>
      </c>
      <c r="H2342" s="32">
        <f>IF(OR(F2342="",G2342=""),"",F2342*G2342)</f>
        <v/>
      </c>
      <c r="I2342" s="33">
        <f>IF(B2342="","",SUMIF('Dispatch (Challan)'!$C$5:$C$6004,B2342,'Dispatch (Challan)'!$F$5:$F$6004))</f>
        <v/>
      </c>
      <c r="J2342" s="33">
        <f>IF(F2342="","",F2342-I2342)</f>
        <v/>
      </c>
      <c r="K2342" s="28">
        <f>IF(F2342="","",IF(I2342=0,"Pending",IF(I2342&gt;=F2342,"Completed","Partial")))</f>
        <v/>
      </c>
    </row>
    <row r="2343">
      <c r="A2343" s="31" t="n"/>
      <c r="B2343" s="26" t="n"/>
      <c r="C2343" s="26" t="n"/>
      <c r="D2343" s="26" t="n"/>
      <c r="E2343" s="26" t="n"/>
      <c r="F2343" s="27" t="n"/>
      <c r="G2343" s="28">
        <f>IFERROR(IF(E2343="","",VLOOKUP(E2343,'Setup - Mix Design'!$A$5:$I$504,9,0)),"")</f>
        <v/>
      </c>
      <c r="H2343" s="32">
        <f>IF(OR(F2343="",G2343=""),"",F2343*G2343)</f>
        <v/>
      </c>
      <c r="I2343" s="33">
        <f>IF(B2343="","",SUMIF('Dispatch (Challan)'!$C$5:$C$6004,B2343,'Dispatch (Challan)'!$F$5:$F$6004))</f>
        <v/>
      </c>
      <c r="J2343" s="33">
        <f>IF(F2343="","",F2343-I2343)</f>
        <v/>
      </c>
      <c r="K2343" s="28">
        <f>IF(F2343="","",IF(I2343=0,"Pending",IF(I2343&gt;=F2343,"Completed","Partial")))</f>
        <v/>
      </c>
    </row>
    <row r="2344">
      <c r="A2344" s="31" t="n"/>
      <c r="B2344" s="26" t="n"/>
      <c r="C2344" s="26" t="n"/>
      <c r="D2344" s="26" t="n"/>
      <c r="E2344" s="26" t="n"/>
      <c r="F2344" s="27" t="n"/>
      <c r="G2344" s="28">
        <f>IFERROR(IF(E2344="","",VLOOKUP(E2344,'Setup - Mix Design'!$A$5:$I$504,9,0)),"")</f>
        <v/>
      </c>
      <c r="H2344" s="32">
        <f>IF(OR(F2344="",G2344=""),"",F2344*G2344)</f>
        <v/>
      </c>
      <c r="I2344" s="33">
        <f>IF(B2344="","",SUMIF('Dispatch (Challan)'!$C$5:$C$6004,B2344,'Dispatch (Challan)'!$F$5:$F$6004))</f>
        <v/>
      </c>
      <c r="J2344" s="33">
        <f>IF(F2344="","",F2344-I2344)</f>
        <v/>
      </c>
      <c r="K2344" s="28">
        <f>IF(F2344="","",IF(I2344=0,"Pending",IF(I2344&gt;=F2344,"Completed","Partial")))</f>
        <v/>
      </c>
    </row>
    <row r="2345">
      <c r="A2345" s="31" t="n"/>
      <c r="B2345" s="26" t="n"/>
      <c r="C2345" s="26" t="n"/>
      <c r="D2345" s="26" t="n"/>
      <c r="E2345" s="26" t="n"/>
      <c r="F2345" s="27" t="n"/>
      <c r="G2345" s="28">
        <f>IFERROR(IF(E2345="","",VLOOKUP(E2345,'Setup - Mix Design'!$A$5:$I$504,9,0)),"")</f>
        <v/>
      </c>
      <c r="H2345" s="32">
        <f>IF(OR(F2345="",G2345=""),"",F2345*G2345)</f>
        <v/>
      </c>
      <c r="I2345" s="33">
        <f>IF(B2345="","",SUMIF('Dispatch (Challan)'!$C$5:$C$6004,B2345,'Dispatch (Challan)'!$F$5:$F$6004))</f>
        <v/>
      </c>
      <c r="J2345" s="33">
        <f>IF(F2345="","",F2345-I2345)</f>
        <v/>
      </c>
      <c r="K2345" s="28">
        <f>IF(F2345="","",IF(I2345=0,"Pending",IF(I2345&gt;=F2345,"Completed","Partial")))</f>
        <v/>
      </c>
    </row>
    <row r="2346">
      <c r="A2346" s="31" t="n"/>
      <c r="B2346" s="26" t="n"/>
      <c r="C2346" s="26" t="n"/>
      <c r="D2346" s="26" t="n"/>
      <c r="E2346" s="26" t="n"/>
      <c r="F2346" s="27" t="n"/>
      <c r="G2346" s="28">
        <f>IFERROR(IF(E2346="","",VLOOKUP(E2346,'Setup - Mix Design'!$A$5:$I$504,9,0)),"")</f>
        <v/>
      </c>
      <c r="H2346" s="32">
        <f>IF(OR(F2346="",G2346=""),"",F2346*G2346)</f>
        <v/>
      </c>
      <c r="I2346" s="33">
        <f>IF(B2346="","",SUMIF('Dispatch (Challan)'!$C$5:$C$6004,B2346,'Dispatch (Challan)'!$F$5:$F$6004))</f>
        <v/>
      </c>
      <c r="J2346" s="33">
        <f>IF(F2346="","",F2346-I2346)</f>
        <v/>
      </c>
      <c r="K2346" s="28">
        <f>IF(F2346="","",IF(I2346=0,"Pending",IF(I2346&gt;=F2346,"Completed","Partial")))</f>
        <v/>
      </c>
    </row>
    <row r="2347">
      <c r="A2347" s="31" t="n"/>
      <c r="B2347" s="26" t="n"/>
      <c r="C2347" s="26" t="n"/>
      <c r="D2347" s="26" t="n"/>
      <c r="E2347" s="26" t="n"/>
      <c r="F2347" s="27" t="n"/>
      <c r="G2347" s="28">
        <f>IFERROR(IF(E2347="","",VLOOKUP(E2347,'Setup - Mix Design'!$A$5:$I$504,9,0)),"")</f>
        <v/>
      </c>
      <c r="H2347" s="32">
        <f>IF(OR(F2347="",G2347=""),"",F2347*G2347)</f>
        <v/>
      </c>
      <c r="I2347" s="33">
        <f>IF(B2347="","",SUMIF('Dispatch (Challan)'!$C$5:$C$6004,B2347,'Dispatch (Challan)'!$F$5:$F$6004))</f>
        <v/>
      </c>
      <c r="J2347" s="33">
        <f>IF(F2347="","",F2347-I2347)</f>
        <v/>
      </c>
      <c r="K2347" s="28">
        <f>IF(F2347="","",IF(I2347=0,"Pending",IF(I2347&gt;=F2347,"Completed","Partial")))</f>
        <v/>
      </c>
    </row>
    <row r="2348">
      <c r="A2348" s="31" t="n"/>
      <c r="B2348" s="26" t="n"/>
      <c r="C2348" s="26" t="n"/>
      <c r="D2348" s="26" t="n"/>
      <c r="E2348" s="26" t="n"/>
      <c r="F2348" s="27" t="n"/>
      <c r="G2348" s="28">
        <f>IFERROR(IF(E2348="","",VLOOKUP(E2348,'Setup - Mix Design'!$A$5:$I$504,9,0)),"")</f>
        <v/>
      </c>
      <c r="H2348" s="32">
        <f>IF(OR(F2348="",G2348=""),"",F2348*G2348)</f>
        <v/>
      </c>
      <c r="I2348" s="33">
        <f>IF(B2348="","",SUMIF('Dispatch (Challan)'!$C$5:$C$6004,B2348,'Dispatch (Challan)'!$F$5:$F$6004))</f>
        <v/>
      </c>
      <c r="J2348" s="33">
        <f>IF(F2348="","",F2348-I2348)</f>
        <v/>
      </c>
      <c r="K2348" s="28">
        <f>IF(F2348="","",IF(I2348=0,"Pending",IF(I2348&gt;=F2348,"Completed","Partial")))</f>
        <v/>
      </c>
    </row>
    <row r="2349">
      <c r="A2349" s="31" t="n"/>
      <c r="B2349" s="26" t="n"/>
      <c r="C2349" s="26" t="n"/>
      <c r="D2349" s="26" t="n"/>
      <c r="E2349" s="26" t="n"/>
      <c r="F2349" s="27" t="n"/>
      <c r="G2349" s="28">
        <f>IFERROR(IF(E2349="","",VLOOKUP(E2349,'Setup - Mix Design'!$A$5:$I$504,9,0)),"")</f>
        <v/>
      </c>
      <c r="H2349" s="32">
        <f>IF(OR(F2349="",G2349=""),"",F2349*G2349)</f>
        <v/>
      </c>
      <c r="I2349" s="33">
        <f>IF(B2349="","",SUMIF('Dispatch (Challan)'!$C$5:$C$6004,B2349,'Dispatch (Challan)'!$F$5:$F$6004))</f>
        <v/>
      </c>
      <c r="J2349" s="33">
        <f>IF(F2349="","",F2349-I2349)</f>
        <v/>
      </c>
      <c r="K2349" s="28">
        <f>IF(F2349="","",IF(I2349=0,"Pending",IF(I2349&gt;=F2349,"Completed","Partial")))</f>
        <v/>
      </c>
    </row>
    <row r="2350">
      <c r="A2350" s="31" t="n"/>
      <c r="B2350" s="26" t="n"/>
      <c r="C2350" s="26" t="n"/>
      <c r="D2350" s="26" t="n"/>
      <c r="E2350" s="26" t="n"/>
      <c r="F2350" s="27" t="n"/>
      <c r="G2350" s="28">
        <f>IFERROR(IF(E2350="","",VLOOKUP(E2350,'Setup - Mix Design'!$A$5:$I$504,9,0)),"")</f>
        <v/>
      </c>
      <c r="H2350" s="32">
        <f>IF(OR(F2350="",G2350=""),"",F2350*G2350)</f>
        <v/>
      </c>
      <c r="I2350" s="33">
        <f>IF(B2350="","",SUMIF('Dispatch (Challan)'!$C$5:$C$6004,B2350,'Dispatch (Challan)'!$F$5:$F$6004))</f>
        <v/>
      </c>
      <c r="J2350" s="33">
        <f>IF(F2350="","",F2350-I2350)</f>
        <v/>
      </c>
      <c r="K2350" s="28">
        <f>IF(F2350="","",IF(I2350=0,"Pending",IF(I2350&gt;=F2350,"Completed","Partial")))</f>
        <v/>
      </c>
    </row>
    <row r="2351">
      <c r="A2351" s="31" t="n"/>
      <c r="B2351" s="26" t="n"/>
      <c r="C2351" s="26" t="n"/>
      <c r="D2351" s="26" t="n"/>
      <c r="E2351" s="26" t="n"/>
      <c r="F2351" s="27" t="n"/>
      <c r="G2351" s="28">
        <f>IFERROR(IF(E2351="","",VLOOKUP(E2351,'Setup - Mix Design'!$A$5:$I$504,9,0)),"")</f>
        <v/>
      </c>
      <c r="H2351" s="32">
        <f>IF(OR(F2351="",G2351=""),"",F2351*G2351)</f>
        <v/>
      </c>
      <c r="I2351" s="33">
        <f>IF(B2351="","",SUMIF('Dispatch (Challan)'!$C$5:$C$6004,B2351,'Dispatch (Challan)'!$F$5:$F$6004))</f>
        <v/>
      </c>
      <c r="J2351" s="33">
        <f>IF(F2351="","",F2351-I2351)</f>
        <v/>
      </c>
      <c r="K2351" s="28">
        <f>IF(F2351="","",IF(I2351=0,"Pending",IF(I2351&gt;=F2351,"Completed","Partial")))</f>
        <v/>
      </c>
    </row>
    <row r="2352">
      <c r="A2352" s="31" t="n"/>
      <c r="B2352" s="26" t="n"/>
      <c r="C2352" s="26" t="n"/>
      <c r="D2352" s="26" t="n"/>
      <c r="E2352" s="26" t="n"/>
      <c r="F2352" s="27" t="n"/>
      <c r="G2352" s="28">
        <f>IFERROR(IF(E2352="","",VLOOKUP(E2352,'Setup - Mix Design'!$A$5:$I$504,9,0)),"")</f>
        <v/>
      </c>
      <c r="H2352" s="32">
        <f>IF(OR(F2352="",G2352=""),"",F2352*G2352)</f>
        <v/>
      </c>
      <c r="I2352" s="33">
        <f>IF(B2352="","",SUMIF('Dispatch (Challan)'!$C$5:$C$6004,B2352,'Dispatch (Challan)'!$F$5:$F$6004))</f>
        <v/>
      </c>
      <c r="J2352" s="33">
        <f>IF(F2352="","",F2352-I2352)</f>
        <v/>
      </c>
      <c r="K2352" s="28">
        <f>IF(F2352="","",IF(I2352=0,"Pending",IF(I2352&gt;=F2352,"Completed","Partial")))</f>
        <v/>
      </c>
    </row>
    <row r="2353">
      <c r="A2353" s="31" t="n"/>
      <c r="B2353" s="26" t="n"/>
      <c r="C2353" s="26" t="n"/>
      <c r="D2353" s="26" t="n"/>
      <c r="E2353" s="26" t="n"/>
      <c r="F2353" s="27" t="n"/>
      <c r="G2353" s="28">
        <f>IFERROR(IF(E2353="","",VLOOKUP(E2353,'Setup - Mix Design'!$A$5:$I$504,9,0)),"")</f>
        <v/>
      </c>
      <c r="H2353" s="32">
        <f>IF(OR(F2353="",G2353=""),"",F2353*G2353)</f>
        <v/>
      </c>
      <c r="I2353" s="33">
        <f>IF(B2353="","",SUMIF('Dispatch (Challan)'!$C$5:$C$6004,B2353,'Dispatch (Challan)'!$F$5:$F$6004))</f>
        <v/>
      </c>
      <c r="J2353" s="33">
        <f>IF(F2353="","",F2353-I2353)</f>
        <v/>
      </c>
      <c r="K2353" s="28">
        <f>IF(F2353="","",IF(I2353=0,"Pending",IF(I2353&gt;=F2353,"Completed","Partial")))</f>
        <v/>
      </c>
    </row>
    <row r="2354">
      <c r="A2354" s="31" t="n"/>
      <c r="B2354" s="26" t="n"/>
      <c r="C2354" s="26" t="n"/>
      <c r="D2354" s="26" t="n"/>
      <c r="E2354" s="26" t="n"/>
      <c r="F2354" s="27" t="n"/>
      <c r="G2354" s="28">
        <f>IFERROR(IF(E2354="","",VLOOKUP(E2354,'Setup - Mix Design'!$A$5:$I$504,9,0)),"")</f>
        <v/>
      </c>
      <c r="H2354" s="32">
        <f>IF(OR(F2354="",G2354=""),"",F2354*G2354)</f>
        <v/>
      </c>
      <c r="I2354" s="33">
        <f>IF(B2354="","",SUMIF('Dispatch (Challan)'!$C$5:$C$6004,B2354,'Dispatch (Challan)'!$F$5:$F$6004))</f>
        <v/>
      </c>
      <c r="J2354" s="33">
        <f>IF(F2354="","",F2354-I2354)</f>
        <v/>
      </c>
      <c r="K2354" s="28">
        <f>IF(F2354="","",IF(I2354=0,"Pending",IF(I2354&gt;=F2354,"Completed","Partial")))</f>
        <v/>
      </c>
    </row>
    <row r="2355">
      <c r="A2355" s="31" t="n"/>
      <c r="B2355" s="26" t="n"/>
      <c r="C2355" s="26" t="n"/>
      <c r="D2355" s="26" t="n"/>
      <c r="E2355" s="26" t="n"/>
      <c r="F2355" s="27" t="n"/>
      <c r="G2355" s="28">
        <f>IFERROR(IF(E2355="","",VLOOKUP(E2355,'Setup - Mix Design'!$A$5:$I$504,9,0)),"")</f>
        <v/>
      </c>
      <c r="H2355" s="32">
        <f>IF(OR(F2355="",G2355=""),"",F2355*G2355)</f>
        <v/>
      </c>
      <c r="I2355" s="33">
        <f>IF(B2355="","",SUMIF('Dispatch (Challan)'!$C$5:$C$6004,B2355,'Dispatch (Challan)'!$F$5:$F$6004))</f>
        <v/>
      </c>
      <c r="J2355" s="33">
        <f>IF(F2355="","",F2355-I2355)</f>
        <v/>
      </c>
      <c r="K2355" s="28">
        <f>IF(F2355="","",IF(I2355=0,"Pending",IF(I2355&gt;=F2355,"Completed","Partial")))</f>
        <v/>
      </c>
    </row>
    <row r="2356">
      <c r="A2356" s="31" t="n"/>
      <c r="B2356" s="26" t="n"/>
      <c r="C2356" s="26" t="n"/>
      <c r="D2356" s="26" t="n"/>
      <c r="E2356" s="26" t="n"/>
      <c r="F2356" s="27" t="n"/>
      <c r="G2356" s="28">
        <f>IFERROR(IF(E2356="","",VLOOKUP(E2356,'Setup - Mix Design'!$A$5:$I$504,9,0)),"")</f>
        <v/>
      </c>
      <c r="H2356" s="32">
        <f>IF(OR(F2356="",G2356=""),"",F2356*G2356)</f>
        <v/>
      </c>
      <c r="I2356" s="33">
        <f>IF(B2356="","",SUMIF('Dispatch (Challan)'!$C$5:$C$6004,B2356,'Dispatch (Challan)'!$F$5:$F$6004))</f>
        <v/>
      </c>
      <c r="J2356" s="33">
        <f>IF(F2356="","",F2356-I2356)</f>
        <v/>
      </c>
      <c r="K2356" s="28">
        <f>IF(F2356="","",IF(I2356=0,"Pending",IF(I2356&gt;=F2356,"Completed","Partial")))</f>
        <v/>
      </c>
    </row>
    <row r="2357">
      <c r="A2357" s="31" t="n"/>
      <c r="B2357" s="26" t="n"/>
      <c r="C2357" s="26" t="n"/>
      <c r="D2357" s="26" t="n"/>
      <c r="E2357" s="26" t="n"/>
      <c r="F2357" s="27" t="n"/>
      <c r="G2357" s="28">
        <f>IFERROR(IF(E2357="","",VLOOKUP(E2357,'Setup - Mix Design'!$A$5:$I$504,9,0)),"")</f>
        <v/>
      </c>
      <c r="H2357" s="32">
        <f>IF(OR(F2357="",G2357=""),"",F2357*G2357)</f>
        <v/>
      </c>
      <c r="I2357" s="33">
        <f>IF(B2357="","",SUMIF('Dispatch (Challan)'!$C$5:$C$6004,B2357,'Dispatch (Challan)'!$F$5:$F$6004))</f>
        <v/>
      </c>
      <c r="J2357" s="33">
        <f>IF(F2357="","",F2357-I2357)</f>
        <v/>
      </c>
      <c r="K2357" s="28">
        <f>IF(F2357="","",IF(I2357=0,"Pending",IF(I2357&gt;=F2357,"Completed","Partial")))</f>
        <v/>
      </c>
    </row>
    <row r="2358">
      <c r="A2358" s="31" t="n"/>
      <c r="B2358" s="26" t="n"/>
      <c r="C2358" s="26" t="n"/>
      <c r="D2358" s="26" t="n"/>
      <c r="E2358" s="26" t="n"/>
      <c r="F2358" s="27" t="n"/>
      <c r="G2358" s="28">
        <f>IFERROR(IF(E2358="","",VLOOKUP(E2358,'Setup - Mix Design'!$A$5:$I$504,9,0)),"")</f>
        <v/>
      </c>
      <c r="H2358" s="32">
        <f>IF(OR(F2358="",G2358=""),"",F2358*G2358)</f>
        <v/>
      </c>
      <c r="I2358" s="33">
        <f>IF(B2358="","",SUMIF('Dispatch (Challan)'!$C$5:$C$6004,B2358,'Dispatch (Challan)'!$F$5:$F$6004))</f>
        <v/>
      </c>
      <c r="J2358" s="33">
        <f>IF(F2358="","",F2358-I2358)</f>
        <v/>
      </c>
      <c r="K2358" s="28">
        <f>IF(F2358="","",IF(I2358=0,"Pending",IF(I2358&gt;=F2358,"Completed","Partial")))</f>
        <v/>
      </c>
    </row>
    <row r="2359">
      <c r="A2359" s="31" t="n"/>
      <c r="B2359" s="26" t="n"/>
      <c r="C2359" s="26" t="n"/>
      <c r="D2359" s="26" t="n"/>
      <c r="E2359" s="26" t="n"/>
      <c r="F2359" s="27" t="n"/>
      <c r="G2359" s="28">
        <f>IFERROR(IF(E2359="","",VLOOKUP(E2359,'Setup - Mix Design'!$A$5:$I$504,9,0)),"")</f>
        <v/>
      </c>
      <c r="H2359" s="32">
        <f>IF(OR(F2359="",G2359=""),"",F2359*G2359)</f>
        <v/>
      </c>
      <c r="I2359" s="33">
        <f>IF(B2359="","",SUMIF('Dispatch (Challan)'!$C$5:$C$6004,B2359,'Dispatch (Challan)'!$F$5:$F$6004))</f>
        <v/>
      </c>
      <c r="J2359" s="33">
        <f>IF(F2359="","",F2359-I2359)</f>
        <v/>
      </c>
      <c r="K2359" s="28">
        <f>IF(F2359="","",IF(I2359=0,"Pending",IF(I2359&gt;=F2359,"Completed","Partial")))</f>
        <v/>
      </c>
    </row>
    <row r="2360">
      <c r="A2360" s="31" t="n"/>
      <c r="B2360" s="26" t="n"/>
      <c r="C2360" s="26" t="n"/>
      <c r="D2360" s="26" t="n"/>
      <c r="E2360" s="26" t="n"/>
      <c r="F2360" s="27" t="n"/>
      <c r="G2360" s="28">
        <f>IFERROR(IF(E2360="","",VLOOKUP(E2360,'Setup - Mix Design'!$A$5:$I$504,9,0)),"")</f>
        <v/>
      </c>
      <c r="H2360" s="32">
        <f>IF(OR(F2360="",G2360=""),"",F2360*G2360)</f>
        <v/>
      </c>
      <c r="I2360" s="33">
        <f>IF(B2360="","",SUMIF('Dispatch (Challan)'!$C$5:$C$6004,B2360,'Dispatch (Challan)'!$F$5:$F$6004))</f>
        <v/>
      </c>
      <c r="J2360" s="33">
        <f>IF(F2360="","",F2360-I2360)</f>
        <v/>
      </c>
      <c r="K2360" s="28">
        <f>IF(F2360="","",IF(I2360=0,"Pending",IF(I2360&gt;=F2360,"Completed","Partial")))</f>
        <v/>
      </c>
    </row>
    <row r="2361">
      <c r="A2361" s="31" t="n"/>
      <c r="B2361" s="26" t="n"/>
      <c r="C2361" s="26" t="n"/>
      <c r="D2361" s="26" t="n"/>
      <c r="E2361" s="26" t="n"/>
      <c r="F2361" s="27" t="n"/>
      <c r="G2361" s="28">
        <f>IFERROR(IF(E2361="","",VLOOKUP(E2361,'Setup - Mix Design'!$A$5:$I$504,9,0)),"")</f>
        <v/>
      </c>
      <c r="H2361" s="32">
        <f>IF(OR(F2361="",G2361=""),"",F2361*G2361)</f>
        <v/>
      </c>
      <c r="I2361" s="33">
        <f>IF(B2361="","",SUMIF('Dispatch (Challan)'!$C$5:$C$6004,B2361,'Dispatch (Challan)'!$F$5:$F$6004))</f>
        <v/>
      </c>
      <c r="J2361" s="33">
        <f>IF(F2361="","",F2361-I2361)</f>
        <v/>
      </c>
      <c r="K2361" s="28">
        <f>IF(F2361="","",IF(I2361=0,"Pending",IF(I2361&gt;=F2361,"Completed","Partial")))</f>
        <v/>
      </c>
    </row>
    <row r="2362">
      <c r="A2362" s="31" t="n"/>
      <c r="B2362" s="26" t="n"/>
      <c r="C2362" s="26" t="n"/>
      <c r="D2362" s="26" t="n"/>
      <c r="E2362" s="26" t="n"/>
      <c r="F2362" s="27" t="n"/>
      <c r="G2362" s="28">
        <f>IFERROR(IF(E2362="","",VLOOKUP(E2362,'Setup - Mix Design'!$A$5:$I$504,9,0)),"")</f>
        <v/>
      </c>
      <c r="H2362" s="32">
        <f>IF(OR(F2362="",G2362=""),"",F2362*G2362)</f>
        <v/>
      </c>
      <c r="I2362" s="33">
        <f>IF(B2362="","",SUMIF('Dispatch (Challan)'!$C$5:$C$6004,B2362,'Dispatch (Challan)'!$F$5:$F$6004))</f>
        <v/>
      </c>
      <c r="J2362" s="33">
        <f>IF(F2362="","",F2362-I2362)</f>
        <v/>
      </c>
      <c r="K2362" s="28">
        <f>IF(F2362="","",IF(I2362=0,"Pending",IF(I2362&gt;=F2362,"Completed","Partial")))</f>
        <v/>
      </c>
    </row>
    <row r="2363">
      <c r="A2363" s="31" t="n"/>
      <c r="B2363" s="26" t="n"/>
      <c r="C2363" s="26" t="n"/>
      <c r="D2363" s="26" t="n"/>
      <c r="E2363" s="26" t="n"/>
      <c r="F2363" s="27" t="n"/>
      <c r="G2363" s="28">
        <f>IFERROR(IF(E2363="","",VLOOKUP(E2363,'Setup - Mix Design'!$A$5:$I$504,9,0)),"")</f>
        <v/>
      </c>
      <c r="H2363" s="32">
        <f>IF(OR(F2363="",G2363=""),"",F2363*G2363)</f>
        <v/>
      </c>
      <c r="I2363" s="33">
        <f>IF(B2363="","",SUMIF('Dispatch (Challan)'!$C$5:$C$6004,B2363,'Dispatch (Challan)'!$F$5:$F$6004))</f>
        <v/>
      </c>
      <c r="J2363" s="33">
        <f>IF(F2363="","",F2363-I2363)</f>
        <v/>
      </c>
      <c r="K2363" s="28">
        <f>IF(F2363="","",IF(I2363=0,"Pending",IF(I2363&gt;=F2363,"Completed","Partial")))</f>
        <v/>
      </c>
    </row>
    <row r="2364">
      <c r="A2364" s="31" t="n"/>
      <c r="B2364" s="26" t="n"/>
      <c r="C2364" s="26" t="n"/>
      <c r="D2364" s="26" t="n"/>
      <c r="E2364" s="26" t="n"/>
      <c r="F2364" s="27" t="n"/>
      <c r="G2364" s="28">
        <f>IFERROR(IF(E2364="","",VLOOKUP(E2364,'Setup - Mix Design'!$A$5:$I$504,9,0)),"")</f>
        <v/>
      </c>
      <c r="H2364" s="32">
        <f>IF(OR(F2364="",G2364=""),"",F2364*G2364)</f>
        <v/>
      </c>
      <c r="I2364" s="33">
        <f>IF(B2364="","",SUMIF('Dispatch (Challan)'!$C$5:$C$6004,B2364,'Dispatch (Challan)'!$F$5:$F$6004))</f>
        <v/>
      </c>
      <c r="J2364" s="33">
        <f>IF(F2364="","",F2364-I2364)</f>
        <v/>
      </c>
      <c r="K2364" s="28">
        <f>IF(F2364="","",IF(I2364=0,"Pending",IF(I2364&gt;=F2364,"Completed","Partial")))</f>
        <v/>
      </c>
    </row>
    <row r="2365">
      <c r="A2365" s="31" t="n"/>
      <c r="B2365" s="26" t="n"/>
      <c r="C2365" s="26" t="n"/>
      <c r="D2365" s="26" t="n"/>
      <c r="E2365" s="26" t="n"/>
      <c r="F2365" s="27" t="n"/>
      <c r="G2365" s="28">
        <f>IFERROR(IF(E2365="","",VLOOKUP(E2365,'Setup - Mix Design'!$A$5:$I$504,9,0)),"")</f>
        <v/>
      </c>
      <c r="H2365" s="32">
        <f>IF(OR(F2365="",G2365=""),"",F2365*G2365)</f>
        <v/>
      </c>
      <c r="I2365" s="33">
        <f>IF(B2365="","",SUMIF('Dispatch (Challan)'!$C$5:$C$6004,B2365,'Dispatch (Challan)'!$F$5:$F$6004))</f>
        <v/>
      </c>
      <c r="J2365" s="33">
        <f>IF(F2365="","",F2365-I2365)</f>
        <v/>
      </c>
      <c r="K2365" s="28">
        <f>IF(F2365="","",IF(I2365=0,"Pending",IF(I2365&gt;=F2365,"Completed","Partial")))</f>
        <v/>
      </c>
    </row>
    <row r="2366">
      <c r="A2366" s="31" t="n"/>
      <c r="B2366" s="26" t="n"/>
      <c r="C2366" s="26" t="n"/>
      <c r="D2366" s="26" t="n"/>
      <c r="E2366" s="26" t="n"/>
      <c r="F2366" s="27" t="n"/>
      <c r="G2366" s="28">
        <f>IFERROR(IF(E2366="","",VLOOKUP(E2366,'Setup - Mix Design'!$A$5:$I$504,9,0)),"")</f>
        <v/>
      </c>
      <c r="H2366" s="32">
        <f>IF(OR(F2366="",G2366=""),"",F2366*G2366)</f>
        <v/>
      </c>
      <c r="I2366" s="33">
        <f>IF(B2366="","",SUMIF('Dispatch (Challan)'!$C$5:$C$6004,B2366,'Dispatch (Challan)'!$F$5:$F$6004))</f>
        <v/>
      </c>
      <c r="J2366" s="33">
        <f>IF(F2366="","",F2366-I2366)</f>
        <v/>
      </c>
      <c r="K2366" s="28">
        <f>IF(F2366="","",IF(I2366=0,"Pending",IF(I2366&gt;=F2366,"Completed","Partial")))</f>
        <v/>
      </c>
    </row>
    <row r="2367">
      <c r="A2367" s="31" t="n"/>
      <c r="B2367" s="26" t="n"/>
      <c r="C2367" s="26" t="n"/>
      <c r="D2367" s="26" t="n"/>
      <c r="E2367" s="26" t="n"/>
      <c r="F2367" s="27" t="n"/>
      <c r="G2367" s="28">
        <f>IFERROR(IF(E2367="","",VLOOKUP(E2367,'Setup - Mix Design'!$A$5:$I$504,9,0)),"")</f>
        <v/>
      </c>
      <c r="H2367" s="32">
        <f>IF(OR(F2367="",G2367=""),"",F2367*G2367)</f>
        <v/>
      </c>
      <c r="I2367" s="33">
        <f>IF(B2367="","",SUMIF('Dispatch (Challan)'!$C$5:$C$6004,B2367,'Dispatch (Challan)'!$F$5:$F$6004))</f>
        <v/>
      </c>
      <c r="J2367" s="33">
        <f>IF(F2367="","",F2367-I2367)</f>
        <v/>
      </c>
      <c r="K2367" s="28">
        <f>IF(F2367="","",IF(I2367=0,"Pending",IF(I2367&gt;=F2367,"Completed","Partial")))</f>
        <v/>
      </c>
    </row>
    <row r="2368">
      <c r="A2368" s="31" t="n"/>
      <c r="B2368" s="26" t="n"/>
      <c r="C2368" s="26" t="n"/>
      <c r="D2368" s="26" t="n"/>
      <c r="E2368" s="26" t="n"/>
      <c r="F2368" s="27" t="n"/>
      <c r="G2368" s="28">
        <f>IFERROR(IF(E2368="","",VLOOKUP(E2368,'Setup - Mix Design'!$A$5:$I$504,9,0)),"")</f>
        <v/>
      </c>
      <c r="H2368" s="32">
        <f>IF(OR(F2368="",G2368=""),"",F2368*G2368)</f>
        <v/>
      </c>
      <c r="I2368" s="33">
        <f>IF(B2368="","",SUMIF('Dispatch (Challan)'!$C$5:$C$6004,B2368,'Dispatch (Challan)'!$F$5:$F$6004))</f>
        <v/>
      </c>
      <c r="J2368" s="33">
        <f>IF(F2368="","",F2368-I2368)</f>
        <v/>
      </c>
      <c r="K2368" s="28">
        <f>IF(F2368="","",IF(I2368=0,"Pending",IF(I2368&gt;=F2368,"Completed","Partial")))</f>
        <v/>
      </c>
    </row>
    <row r="2369">
      <c r="A2369" s="31" t="n"/>
      <c r="B2369" s="26" t="n"/>
      <c r="C2369" s="26" t="n"/>
      <c r="D2369" s="26" t="n"/>
      <c r="E2369" s="26" t="n"/>
      <c r="F2369" s="27" t="n"/>
      <c r="G2369" s="28">
        <f>IFERROR(IF(E2369="","",VLOOKUP(E2369,'Setup - Mix Design'!$A$5:$I$504,9,0)),"")</f>
        <v/>
      </c>
      <c r="H2369" s="32">
        <f>IF(OR(F2369="",G2369=""),"",F2369*G2369)</f>
        <v/>
      </c>
      <c r="I2369" s="33">
        <f>IF(B2369="","",SUMIF('Dispatch (Challan)'!$C$5:$C$6004,B2369,'Dispatch (Challan)'!$F$5:$F$6004))</f>
        <v/>
      </c>
      <c r="J2369" s="33">
        <f>IF(F2369="","",F2369-I2369)</f>
        <v/>
      </c>
      <c r="K2369" s="28">
        <f>IF(F2369="","",IF(I2369=0,"Pending",IF(I2369&gt;=F2369,"Completed","Partial")))</f>
        <v/>
      </c>
    </row>
    <row r="2370">
      <c r="A2370" s="31" t="n"/>
      <c r="B2370" s="26" t="n"/>
      <c r="C2370" s="26" t="n"/>
      <c r="D2370" s="26" t="n"/>
      <c r="E2370" s="26" t="n"/>
      <c r="F2370" s="27" t="n"/>
      <c r="G2370" s="28">
        <f>IFERROR(IF(E2370="","",VLOOKUP(E2370,'Setup - Mix Design'!$A$5:$I$504,9,0)),"")</f>
        <v/>
      </c>
      <c r="H2370" s="32">
        <f>IF(OR(F2370="",G2370=""),"",F2370*G2370)</f>
        <v/>
      </c>
      <c r="I2370" s="33">
        <f>IF(B2370="","",SUMIF('Dispatch (Challan)'!$C$5:$C$6004,B2370,'Dispatch (Challan)'!$F$5:$F$6004))</f>
        <v/>
      </c>
      <c r="J2370" s="33">
        <f>IF(F2370="","",F2370-I2370)</f>
        <v/>
      </c>
      <c r="K2370" s="28">
        <f>IF(F2370="","",IF(I2370=0,"Pending",IF(I2370&gt;=F2370,"Completed","Partial")))</f>
        <v/>
      </c>
    </row>
    <row r="2371">
      <c r="A2371" s="31" t="n"/>
      <c r="B2371" s="26" t="n"/>
      <c r="C2371" s="26" t="n"/>
      <c r="D2371" s="26" t="n"/>
      <c r="E2371" s="26" t="n"/>
      <c r="F2371" s="27" t="n"/>
      <c r="G2371" s="28">
        <f>IFERROR(IF(E2371="","",VLOOKUP(E2371,'Setup - Mix Design'!$A$5:$I$504,9,0)),"")</f>
        <v/>
      </c>
      <c r="H2371" s="32">
        <f>IF(OR(F2371="",G2371=""),"",F2371*G2371)</f>
        <v/>
      </c>
      <c r="I2371" s="33">
        <f>IF(B2371="","",SUMIF('Dispatch (Challan)'!$C$5:$C$6004,B2371,'Dispatch (Challan)'!$F$5:$F$6004))</f>
        <v/>
      </c>
      <c r="J2371" s="33">
        <f>IF(F2371="","",F2371-I2371)</f>
        <v/>
      </c>
      <c r="K2371" s="28">
        <f>IF(F2371="","",IF(I2371=0,"Pending",IF(I2371&gt;=F2371,"Completed","Partial")))</f>
        <v/>
      </c>
    </row>
    <row r="2372">
      <c r="A2372" s="31" t="n"/>
      <c r="B2372" s="26" t="n"/>
      <c r="C2372" s="26" t="n"/>
      <c r="D2372" s="26" t="n"/>
      <c r="E2372" s="26" t="n"/>
      <c r="F2372" s="27" t="n"/>
      <c r="G2372" s="28">
        <f>IFERROR(IF(E2372="","",VLOOKUP(E2372,'Setup - Mix Design'!$A$5:$I$504,9,0)),"")</f>
        <v/>
      </c>
      <c r="H2372" s="32">
        <f>IF(OR(F2372="",G2372=""),"",F2372*G2372)</f>
        <v/>
      </c>
      <c r="I2372" s="33">
        <f>IF(B2372="","",SUMIF('Dispatch (Challan)'!$C$5:$C$6004,B2372,'Dispatch (Challan)'!$F$5:$F$6004))</f>
        <v/>
      </c>
      <c r="J2372" s="33">
        <f>IF(F2372="","",F2372-I2372)</f>
        <v/>
      </c>
      <c r="K2372" s="28">
        <f>IF(F2372="","",IF(I2372=0,"Pending",IF(I2372&gt;=F2372,"Completed","Partial")))</f>
        <v/>
      </c>
    </row>
    <row r="2373">
      <c r="A2373" s="31" t="n"/>
      <c r="B2373" s="26" t="n"/>
      <c r="C2373" s="26" t="n"/>
      <c r="D2373" s="26" t="n"/>
      <c r="E2373" s="26" t="n"/>
      <c r="F2373" s="27" t="n"/>
      <c r="G2373" s="28">
        <f>IFERROR(IF(E2373="","",VLOOKUP(E2373,'Setup - Mix Design'!$A$5:$I$504,9,0)),"")</f>
        <v/>
      </c>
      <c r="H2373" s="32">
        <f>IF(OR(F2373="",G2373=""),"",F2373*G2373)</f>
        <v/>
      </c>
      <c r="I2373" s="33">
        <f>IF(B2373="","",SUMIF('Dispatch (Challan)'!$C$5:$C$6004,B2373,'Dispatch (Challan)'!$F$5:$F$6004))</f>
        <v/>
      </c>
      <c r="J2373" s="33">
        <f>IF(F2373="","",F2373-I2373)</f>
        <v/>
      </c>
      <c r="K2373" s="28">
        <f>IF(F2373="","",IF(I2373=0,"Pending",IF(I2373&gt;=F2373,"Completed","Partial")))</f>
        <v/>
      </c>
    </row>
    <row r="2374">
      <c r="A2374" s="31" t="n"/>
      <c r="B2374" s="26" t="n"/>
      <c r="C2374" s="26" t="n"/>
      <c r="D2374" s="26" t="n"/>
      <c r="E2374" s="26" t="n"/>
      <c r="F2374" s="27" t="n"/>
      <c r="G2374" s="28">
        <f>IFERROR(IF(E2374="","",VLOOKUP(E2374,'Setup - Mix Design'!$A$5:$I$504,9,0)),"")</f>
        <v/>
      </c>
      <c r="H2374" s="32">
        <f>IF(OR(F2374="",G2374=""),"",F2374*G2374)</f>
        <v/>
      </c>
      <c r="I2374" s="33">
        <f>IF(B2374="","",SUMIF('Dispatch (Challan)'!$C$5:$C$6004,B2374,'Dispatch (Challan)'!$F$5:$F$6004))</f>
        <v/>
      </c>
      <c r="J2374" s="33">
        <f>IF(F2374="","",F2374-I2374)</f>
        <v/>
      </c>
      <c r="K2374" s="28">
        <f>IF(F2374="","",IF(I2374=0,"Pending",IF(I2374&gt;=F2374,"Completed","Partial")))</f>
        <v/>
      </c>
    </row>
    <row r="2375">
      <c r="A2375" s="31" t="n"/>
      <c r="B2375" s="26" t="n"/>
      <c r="C2375" s="26" t="n"/>
      <c r="D2375" s="26" t="n"/>
      <c r="E2375" s="26" t="n"/>
      <c r="F2375" s="27" t="n"/>
      <c r="G2375" s="28">
        <f>IFERROR(IF(E2375="","",VLOOKUP(E2375,'Setup - Mix Design'!$A$5:$I$504,9,0)),"")</f>
        <v/>
      </c>
      <c r="H2375" s="32">
        <f>IF(OR(F2375="",G2375=""),"",F2375*G2375)</f>
        <v/>
      </c>
      <c r="I2375" s="33">
        <f>IF(B2375="","",SUMIF('Dispatch (Challan)'!$C$5:$C$6004,B2375,'Dispatch (Challan)'!$F$5:$F$6004))</f>
        <v/>
      </c>
      <c r="J2375" s="33">
        <f>IF(F2375="","",F2375-I2375)</f>
        <v/>
      </c>
      <c r="K2375" s="28">
        <f>IF(F2375="","",IF(I2375=0,"Pending",IF(I2375&gt;=F2375,"Completed","Partial")))</f>
        <v/>
      </c>
    </row>
    <row r="2376">
      <c r="A2376" s="31" t="n"/>
      <c r="B2376" s="26" t="n"/>
      <c r="C2376" s="26" t="n"/>
      <c r="D2376" s="26" t="n"/>
      <c r="E2376" s="26" t="n"/>
      <c r="F2376" s="27" t="n"/>
      <c r="G2376" s="28">
        <f>IFERROR(IF(E2376="","",VLOOKUP(E2376,'Setup - Mix Design'!$A$5:$I$504,9,0)),"")</f>
        <v/>
      </c>
      <c r="H2376" s="32">
        <f>IF(OR(F2376="",G2376=""),"",F2376*G2376)</f>
        <v/>
      </c>
      <c r="I2376" s="33">
        <f>IF(B2376="","",SUMIF('Dispatch (Challan)'!$C$5:$C$6004,B2376,'Dispatch (Challan)'!$F$5:$F$6004))</f>
        <v/>
      </c>
      <c r="J2376" s="33">
        <f>IF(F2376="","",F2376-I2376)</f>
        <v/>
      </c>
      <c r="K2376" s="28">
        <f>IF(F2376="","",IF(I2376=0,"Pending",IF(I2376&gt;=F2376,"Completed","Partial")))</f>
        <v/>
      </c>
    </row>
    <row r="2377">
      <c r="A2377" s="31" t="n"/>
      <c r="B2377" s="26" t="n"/>
      <c r="C2377" s="26" t="n"/>
      <c r="D2377" s="26" t="n"/>
      <c r="E2377" s="26" t="n"/>
      <c r="F2377" s="27" t="n"/>
      <c r="G2377" s="28">
        <f>IFERROR(IF(E2377="","",VLOOKUP(E2377,'Setup - Mix Design'!$A$5:$I$504,9,0)),"")</f>
        <v/>
      </c>
      <c r="H2377" s="32">
        <f>IF(OR(F2377="",G2377=""),"",F2377*G2377)</f>
        <v/>
      </c>
      <c r="I2377" s="33">
        <f>IF(B2377="","",SUMIF('Dispatch (Challan)'!$C$5:$C$6004,B2377,'Dispatch (Challan)'!$F$5:$F$6004))</f>
        <v/>
      </c>
      <c r="J2377" s="33">
        <f>IF(F2377="","",F2377-I2377)</f>
        <v/>
      </c>
      <c r="K2377" s="28">
        <f>IF(F2377="","",IF(I2377=0,"Pending",IF(I2377&gt;=F2377,"Completed","Partial")))</f>
        <v/>
      </c>
    </row>
    <row r="2378">
      <c r="A2378" s="31" t="n"/>
      <c r="B2378" s="26" t="n"/>
      <c r="C2378" s="26" t="n"/>
      <c r="D2378" s="26" t="n"/>
      <c r="E2378" s="26" t="n"/>
      <c r="F2378" s="27" t="n"/>
      <c r="G2378" s="28">
        <f>IFERROR(IF(E2378="","",VLOOKUP(E2378,'Setup - Mix Design'!$A$5:$I$504,9,0)),"")</f>
        <v/>
      </c>
      <c r="H2378" s="32">
        <f>IF(OR(F2378="",G2378=""),"",F2378*G2378)</f>
        <v/>
      </c>
      <c r="I2378" s="33">
        <f>IF(B2378="","",SUMIF('Dispatch (Challan)'!$C$5:$C$6004,B2378,'Dispatch (Challan)'!$F$5:$F$6004))</f>
        <v/>
      </c>
      <c r="J2378" s="33">
        <f>IF(F2378="","",F2378-I2378)</f>
        <v/>
      </c>
      <c r="K2378" s="28">
        <f>IF(F2378="","",IF(I2378=0,"Pending",IF(I2378&gt;=F2378,"Completed","Partial")))</f>
        <v/>
      </c>
    </row>
    <row r="2379">
      <c r="A2379" s="31" t="n"/>
      <c r="B2379" s="26" t="n"/>
      <c r="C2379" s="26" t="n"/>
      <c r="D2379" s="26" t="n"/>
      <c r="E2379" s="26" t="n"/>
      <c r="F2379" s="27" t="n"/>
      <c r="G2379" s="28">
        <f>IFERROR(IF(E2379="","",VLOOKUP(E2379,'Setup - Mix Design'!$A$5:$I$504,9,0)),"")</f>
        <v/>
      </c>
      <c r="H2379" s="32">
        <f>IF(OR(F2379="",G2379=""),"",F2379*G2379)</f>
        <v/>
      </c>
      <c r="I2379" s="33">
        <f>IF(B2379="","",SUMIF('Dispatch (Challan)'!$C$5:$C$6004,B2379,'Dispatch (Challan)'!$F$5:$F$6004))</f>
        <v/>
      </c>
      <c r="J2379" s="33">
        <f>IF(F2379="","",F2379-I2379)</f>
        <v/>
      </c>
      <c r="K2379" s="28">
        <f>IF(F2379="","",IF(I2379=0,"Pending",IF(I2379&gt;=F2379,"Completed","Partial")))</f>
        <v/>
      </c>
    </row>
    <row r="2380">
      <c r="A2380" s="31" t="n"/>
      <c r="B2380" s="26" t="n"/>
      <c r="C2380" s="26" t="n"/>
      <c r="D2380" s="26" t="n"/>
      <c r="E2380" s="26" t="n"/>
      <c r="F2380" s="27" t="n"/>
      <c r="G2380" s="28">
        <f>IFERROR(IF(E2380="","",VLOOKUP(E2380,'Setup - Mix Design'!$A$5:$I$504,9,0)),"")</f>
        <v/>
      </c>
      <c r="H2380" s="32">
        <f>IF(OR(F2380="",G2380=""),"",F2380*G2380)</f>
        <v/>
      </c>
      <c r="I2380" s="33">
        <f>IF(B2380="","",SUMIF('Dispatch (Challan)'!$C$5:$C$6004,B2380,'Dispatch (Challan)'!$F$5:$F$6004))</f>
        <v/>
      </c>
      <c r="J2380" s="33">
        <f>IF(F2380="","",F2380-I2380)</f>
        <v/>
      </c>
      <c r="K2380" s="28">
        <f>IF(F2380="","",IF(I2380=0,"Pending",IF(I2380&gt;=F2380,"Completed","Partial")))</f>
        <v/>
      </c>
    </row>
    <row r="2381">
      <c r="A2381" s="31" t="n"/>
      <c r="B2381" s="26" t="n"/>
      <c r="C2381" s="26" t="n"/>
      <c r="D2381" s="26" t="n"/>
      <c r="E2381" s="26" t="n"/>
      <c r="F2381" s="27" t="n"/>
      <c r="G2381" s="28">
        <f>IFERROR(IF(E2381="","",VLOOKUP(E2381,'Setup - Mix Design'!$A$5:$I$504,9,0)),"")</f>
        <v/>
      </c>
      <c r="H2381" s="32">
        <f>IF(OR(F2381="",G2381=""),"",F2381*G2381)</f>
        <v/>
      </c>
      <c r="I2381" s="33">
        <f>IF(B2381="","",SUMIF('Dispatch (Challan)'!$C$5:$C$6004,B2381,'Dispatch (Challan)'!$F$5:$F$6004))</f>
        <v/>
      </c>
      <c r="J2381" s="33">
        <f>IF(F2381="","",F2381-I2381)</f>
        <v/>
      </c>
      <c r="K2381" s="28">
        <f>IF(F2381="","",IF(I2381=0,"Pending",IF(I2381&gt;=F2381,"Completed","Partial")))</f>
        <v/>
      </c>
    </row>
    <row r="2382">
      <c r="A2382" s="31" t="n"/>
      <c r="B2382" s="26" t="n"/>
      <c r="C2382" s="26" t="n"/>
      <c r="D2382" s="26" t="n"/>
      <c r="E2382" s="26" t="n"/>
      <c r="F2382" s="27" t="n"/>
      <c r="G2382" s="28">
        <f>IFERROR(IF(E2382="","",VLOOKUP(E2382,'Setup - Mix Design'!$A$5:$I$504,9,0)),"")</f>
        <v/>
      </c>
      <c r="H2382" s="32">
        <f>IF(OR(F2382="",G2382=""),"",F2382*G2382)</f>
        <v/>
      </c>
      <c r="I2382" s="33">
        <f>IF(B2382="","",SUMIF('Dispatch (Challan)'!$C$5:$C$6004,B2382,'Dispatch (Challan)'!$F$5:$F$6004))</f>
        <v/>
      </c>
      <c r="J2382" s="33">
        <f>IF(F2382="","",F2382-I2382)</f>
        <v/>
      </c>
      <c r="K2382" s="28">
        <f>IF(F2382="","",IF(I2382=0,"Pending",IF(I2382&gt;=F2382,"Completed","Partial")))</f>
        <v/>
      </c>
    </row>
    <row r="2383">
      <c r="A2383" s="31" t="n"/>
      <c r="B2383" s="26" t="n"/>
      <c r="C2383" s="26" t="n"/>
      <c r="D2383" s="26" t="n"/>
      <c r="E2383" s="26" t="n"/>
      <c r="F2383" s="27" t="n"/>
      <c r="G2383" s="28">
        <f>IFERROR(IF(E2383="","",VLOOKUP(E2383,'Setup - Mix Design'!$A$5:$I$504,9,0)),"")</f>
        <v/>
      </c>
      <c r="H2383" s="32">
        <f>IF(OR(F2383="",G2383=""),"",F2383*G2383)</f>
        <v/>
      </c>
      <c r="I2383" s="33">
        <f>IF(B2383="","",SUMIF('Dispatch (Challan)'!$C$5:$C$6004,B2383,'Dispatch (Challan)'!$F$5:$F$6004))</f>
        <v/>
      </c>
      <c r="J2383" s="33">
        <f>IF(F2383="","",F2383-I2383)</f>
        <v/>
      </c>
      <c r="K2383" s="28">
        <f>IF(F2383="","",IF(I2383=0,"Pending",IF(I2383&gt;=F2383,"Completed","Partial")))</f>
        <v/>
      </c>
    </row>
    <row r="2384">
      <c r="A2384" s="31" t="n"/>
      <c r="B2384" s="26" t="n"/>
      <c r="C2384" s="26" t="n"/>
      <c r="D2384" s="26" t="n"/>
      <c r="E2384" s="26" t="n"/>
      <c r="F2384" s="27" t="n"/>
      <c r="G2384" s="28">
        <f>IFERROR(IF(E2384="","",VLOOKUP(E2384,'Setup - Mix Design'!$A$5:$I$504,9,0)),"")</f>
        <v/>
      </c>
      <c r="H2384" s="32">
        <f>IF(OR(F2384="",G2384=""),"",F2384*G2384)</f>
        <v/>
      </c>
      <c r="I2384" s="33">
        <f>IF(B2384="","",SUMIF('Dispatch (Challan)'!$C$5:$C$6004,B2384,'Dispatch (Challan)'!$F$5:$F$6004))</f>
        <v/>
      </c>
      <c r="J2384" s="33">
        <f>IF(F2384="","",F2384-I2384)</f>
        <v/>
      </c>
      <c r="K2384" s="28">
        <f>IF(F2384="","",IF(I2384=0,"Pending",IF(I2384&gt;=F2384,"Completed","Partial")))</f>
        <v/>
      </c>
    </row>
    <row r="2385">
      <c r="A2385" s="31" t="n"/>
      <c r="B2385" s="26" t="n"/>
      <c r="C2385" s="26" t="n"/>
      <c r="D2385" s="26" t="n"/>
      <c r="E2385" s="26" t="n"/>
      <c r="F2385" s="27" t="n"/>
      <c r="G2385" s="28">
        <f>IFERROR(IF(E2385="","",VLOOKUP(E2385,'Setup - Mix Design'!$A$5:$I$504,9,0)),"")</f>
        <v/>
      </c>
      <c r="H2385" s="32">
        <f>IF(OR(F2385="",G2385=""),"",F2385*G2385)</f>
        <v/>
      </c>
      <c r="I2385" s="33">
        <f>IF(B2385="","",SUMIF('Dispatch (Challan)'!$C$5:$C$6004,B2385,'Dispatch (Challan)'!$F$5:$F$6004))</f>
        <v/>
      </c>
      <c r="J2385" s="33">
        <f>IF(F2385="","",F2385-I2385)</f>
        <v/>
      </c>
      <c r="K2385" s="28">
        <f>IF(F2385="","",IF(I2385=0,"Pending",IF(I2385&gt;=F2385,"Completed","Partial")))</f>
        <v/>
      </c>
    </row>
    <row r="2386">
      <c r="A2386" s="31" t="n"/>
      <c r="B2386" s="26" t="n"/>
      <c r="C2386" s="26" t="n"/>
      <c r="D2386" s="26" t="n"/>
      <c r="E2386" s="26" t="n"/>
      <c r="F2386" s="27" t="n"/>
      <c r="G2386" s="28">
        <f>IFERROR(IF(E2386="","",VLOOKUP(E2386,'Setup - Mix Design'!$A$5:$I$504,9,0)),"")</f>
        <v/>
      </c>
      <c r="H2386" s="32">
        <f>IF(OR(F2386="",G2386=""),"",F2386*G2386)</f>
        <v/>
      </c>
      <c r="I2386" s="33">
        <f>IF(B2386="","",SUMIF('Dispatch (Challan)'!$C$5:$C$6004,B2386,'Dispatch (Challan)'!$F$5:$F$6004))</f>
        <v/>
      </c>
      <c r="J2386" s="33">
        <f>IF(F2386="","",F2386-I2386)</f>
        <v/>
      </c>
      <c r="K2386" s="28">
        <f>IF(F2386="","",IF(I2386=0,"Pending",IF(I2386&gt;=F2386,"Completed","Partial")))</f>
        <v/>
      </c>
    </row>
    <row r="2387">
      <c r="A2387" s="31" t="n"/>
      <c r="B2387" s="26" t="n"/>
      <c r="C2387" s="26" t="n"/>
      <c r="D2387" s="26" t="n"/>
      <c r="E2387" s="26" t="n"/>
      <c r="F2387" s="27" t="n"/>
      <c r="G2387" s="28">
        <f>IFERROR(IF(E2387="","",VLOOKUP(E2387,'Setup - Mix Design'!$A$5:$I$504,9,0)),"")</f>
        <v/>
      </c>
      <c r="H2387" s="32">
        <f>IF(OR(F2387="",G2387=""),"",F2387*G2387)</f>
        <v/>
      </c>
      <c r="I2387" s="33">
        <f>IF(B2387="","",SUMIF('Dispatch (Challan)'!$C$5:$C$6004,B2387,'Dispatch (Challan)'!$F$5:$F$6004))</f>
        <v/>
      </c>
      <c r="J2387" s="33">
        <f>IF(F2387="","",F2387-I2387)</f>
        <v/>
      </c>
      <c r="K2387" s="28">
        <f>IF(F2387="","",IF(I2387=0,"Pending",IF(I2387&gt;=F2387,"Completed","Partial")))</f>
        <v/>
      </c>
    </row>
    <row r="2388">
      <c r="A2388" s="31" t="n"/>
      <c r="B2388" s="26" t="n"/>
      <c r="C2388" s="26" t="n"/>
      <c r="D2388" s="26" t="n"/>
      <c r="E2388" s="26" t="n"/>
      <c r="F2388" s="27" t="n"/>
      <c r="G2388" s="28">
        <f>IFERROR(IF(E2388="","",VLOOKUP(E2388,'Setup - Mix Design'!$A$5:$I$504,9,0)),"")</f>
        <v/>
      </c>
      <c r="H2388" s="32">
        <f>IF(OR(F2388="",G2388=""),"",F2388*G2388)</f>
        <v/>
      </c>
      <c r="I2388" s="33">
        <f>IF(B2388="","",SUMIF('Dispatch (Challan)'!$C$5:$C$6004,B2388,'Dispatch (Challan)'!$F$5:$F$6004))</f>
        <v/>
      </c>
      <c r="J2388" s="33">
        <f>IF(F2388="","",F2388-I2388)</f>
        <v/>
      </c>
      <c r="K2388" s="28">
        <f>IF(F2388="","",IF(I2388=0,"Pending",IF(I2388&gt;=F2388,"Completed","Partial")))</f>
        <v/>
      </c>
    </row>
    <row r="2389">
      <c r="A2389" s="31" t="n"/>
      <c r="B2389" s="26" t="n"/>
      <c r="C2389" s="26" t="n"/>
      <c r="D2389" s="26" t="n"/>
      <c r="E2389" s="26" t="n"/>
      <c r="F2389" s="27" t="n"/>
      <c r="G2389" s="28">
        <f>IFERROR(IF(E2389="","",VLOOKUP(E2389,'Setup - Mix Design'!$A$5:$I$504,9,0)),"")</f>
        <v/>
      </c>
      <c r="H2389" s="32">
        <f>IF(OR(F2389="",G2389=""),"",F2389*G2389)</f>
        <v/>
      </c>
      <c r="I2389" s="33">
        <f>IF(B2389="","",SUMIF('Dispatch (Challan)'!$C$5:$C$6004,B2389,'Dispatch (Challan)'!$F$5:$F$6004))</f>
        <v/>
      </c>
      <c r="J2389" s="33">
        <f>IF(F2389="","",F2389-I2389)</f>
        <v/>
      </c>
      <c r="K2389" s="28">
        <f>IF(F2389="","",IF(I2389=0,"Pending",IF(I2389&gt;=F2389,"Completed","Partial")))</f>
        <v/>
      </c>
    </row>
    <row r="2390">
      <c r="A2390" s="31" t="n"/>
      <c r="B2390" s="26" t="n"/>
      <c r="C2390" s="26" t="n"/>
      <c r="D2390" s="26" t="n"/>
      <c r="E2390" s="26" t="n"/>
      <c r="F2390" s="27" t="n"/>
      <c r="G2390" s="28">
        <f>IFERROR(IF(E2390="","",VLOOKUP(E2390,'Setup - Mix Design'!$A$5:$I$504,9,0)),"")</f>
        <v/>
      </c>
      <c r="H2390" s="32">
        <f>IF(OR(F2390="",G2390=""),"",F2390*G2390)</f>
        <v/>
      </c>
      <c r="I2390" s="33">
        <f>IF(B2390="","",SUMIF('Dispatch (Challan)'!$C$5:$C$6004,B2390,'Dispatch (Challan)'!$F$5:$F$6004))</f>
        <v/>
      </c>
      <c r="J2390" s="33">
        <f>IF(F2390="","",F2390-I2390)</f>
        <v/>
      </c>
      <c r="K2390" s="28">
        <f>IF(F2390="","",IF(I2390=0,"Pending",IF(I2390&gt;=F2390,"Completed","Partial")))</f>
        <v/>
      </c>
    </row>
    <row r="2391">
      <c r="A2391" s="31" t="n"/>
      <c r="B2391" s="26" t="n"/>
      <c r="C2391" s="26" t="n"/>
      <c r="D2391" s="26" t="n"/>
      <c r="E2391" s="26" t="n"/>
      <c r="F2391" s="27" t="n"/>
      <c r="G2391" s="28">
        <f>IFERROR(IF(E2391="","",VLOOKUP(E2391,'Setup - Mix Design'!$A$5:$I$504,9,0)),"")</f>
        <v/>
      </c>
      <c r="H2391" s="32">
        <f>IF(OR(F2391="",G2391=""),"",F2391*G2391)</f>
        <v/>
      </c>
      <c r="I2391" s="33">
        <f>IF(B2391="","",SUMIF('Dispatch (Challan)'!$C$5:$C$6004,B2391,'Dispatch (Challan)'!$F$5:$F$6004))</f>
        <v/>
      </c>
      <c r="J2391" s="33">
        <f>IF(F2391="","",F2391-I2391)</f>
        <v/>
      </c>
      <c r="K2391" s="28">
        <f>IF(F2391="","",IF(I2391=0,"Pending",IF(I2391&gt;=F2391,"Completed","Partial")))</f>
        <v/>
      </c>
    </row>
    <row r="2392">
      <c r="A2392" s="31" t="n"/>
      <c r="B2392" s="26" t="n"/>
      <c r="C2392" s="26" t="n"/>
      <c r="D2392" s="26" t="n"/>
      <c r="E2392" s="26" t="n"/>
      <c r="F2392" s="27" t="n"/>
      <c r="G2392" s="28">
        <f>IFERROR(IF(E2392="","",VLOOKUP(E2392,'Setup - Mix Design'!$A$5:$I$504,9,0)),"")</f>
        <v/>
      </c>
      <c r="H2392" s="32">
        <f>IF(OR(F2392="",G2392=""),"",F2392*G2392)</f>
        <v/>
      </c>
      <c r="I2392" s="33">
        <f>IF(B2392="","",SUMIF('Dispatch (Challan)'!$C$5:$C$6004,B2392,'Dispatch (Challan)'!$F$5:$F$6004))</f>
        <v/>
      </c>
      <c r="J2392" s="33">
        <f>IF(F2392="","",F2392-I2392)</f>
        <v/>
      </c>
      <c r="K2392" s="28">
        <f>IF(F2392="","",IF(I2392=0,"Pending",IF(I2392&gt;=F2392,"Completed","Partial")))</f>
        <v/>
      </c>
    </row>
    <row r="2393">
      <c r="A2393" s="31" t="n"/>
      <c r="B2393" s="26" t="n"/>
      <c r="C2393" s="26" t="n"/>
      <c r="D2393" s="26" t="n"/>
      <c r="E2393" s="26" t="n"/>
      <c r="F2393" s="27" t="n"/>
      <c r="G2393" s="28">
        <f>IFERROR(IF(E2393="","",VLOOKUP(E2393,'Setup - Mix Design'!$A$5:$I$504,9,0)),"")</f>
        <v/>
      </c>
      <c r="H2393" s="32">
        <f>IF(OR(F2393="",G2393=""),"",F2393*G2393)</f>
        <v/>
      </c>
      <c r="I2393" s="33">
        <f>IF(B2393="","",SUMIF('Dispatch (Challan)'!$C$5:$C$6004,B2393,'Dispatch (Challan)'!$F$5:$F$6004))</f>
        <v/>
      </c>
      <c r="J2393" s="33">
        <f>IF(F2393="","",F2393-I2393)</f>
        <v/>
      </c>
      <c r="K2393" s="28">
        <f>IF(F2393="","",IF(I2393=0,"Pending",IF(I2393&gt;=F2393,"Completed","Partial")))</f>
        <v/>
      </c>
    </row>
    <row r="2394">
      <c r="A2394" s="31" t="n"/>
      <c r="B2394" s="26" t="n"/>
      <c r="C2394" s="26" t="n"/>
      <c r="D2394" s="26" t="n"/>
      <c r="E2394" s="26" t="n"/>
      <c r="F2394" s="27" t="n"/>
      <c r="G2394" s="28">
        <f>IFERROR(IF(E2394="","",VLOOKUP(E2394,'Setup - Mix Design'!$A$5:$I$504,9,0)),"")</f>
        <v/>
      </c>
      <c r="H2394" s="32">
        <f>IF(OR(F2394="",G2394=""),"",F2394*G2394)</f>
        <v/>
      </c>
      <c r="I2394" s="33">
        <f>IF(B2394="","",SUMIF('Dispatch (Challan)'!$C$5:$C$6004,B2394,'Dispatch (Challan)'!$F$5:$F$6004))</f>
        <v/>
      </c>
      <c r="J2394" s="33">
        <f>IF(F2394="","",F2394-I2394)</f>
        <v/>
      </c>
      <c r="K2394" s="28">
        <f>IF(F2394="","",IF(I2394=0,"Pending",IF(I2394&gt;=F2394,"Completed","Partial")))</f>
        <v/>
      </c>
    </row>
    <row r="2395">
      <c r="A2395" s="31" t="n"/>
      <c r="B2395" s="26" t="n"/>
      <c r="C2395" s="26" t="n"/>
      <c r="D2395" s="26" t="n"/>
      <c r="E2395" s="26" t="n"/>
      <c r="F2395" s="27" t="n"/>
      <c r="G2395" s="28">
        <f>IFERROR(IF(E2395="","",VLOOKUP(E2395,'Setup - Mix Design'!$A$5:$I$504,9,0)),"")</f>
        <v/>
      </c>
      <c r="H2395" s="32">
        <f>IF(OR(F2395="",G2395=""),"",F2395*G2395)</f>
        <v/>
      </c>
      <c r="I2395" s="33">
        <f>IF(B2395="","",SUMIF('Dispatch (Challan)'!$C$5:$C$6004,B2395,'Dispatch (Challan)'!$F$5:$F$6004))</f>
        <v/>
      </c>
      <c r="J2395" s="33">
        <f>IF(F2395="","",F2395-I2395)</f>
        <v/>
      </c>
      <c r="K2395" s="28">
        <f>IF(F2395="","",IF(I2395=0,"Pending",IF(I2395&gt;=F2395,"Completed","Partial")))</f>
        <v/>
      </c>
    </row>
    <row r="2396">
      <c r="A2396" s="31" t="n"/>
      <c r="B2396" s="26" t="n"/>
      <c r="C2396" s="26" t="n"/>
      <c r="D2396" s="26" t="n"/>
      <c r="E2396" s="26" t="n"/>
      <c r="F2396" s="27" t="n"/>
      <c r="G2396" s="28">
        <f>IFERROR(IF(E2396="","",VLOOKUP(E2396,'Setup - Mix Design'!$A$5:$I$504,9,0)),"")</f>
        <v/>
      </c>
      <c r="H2396" s="32">
        <f>IF(OR(F2396="",G2396=""),"",F2396*G2396)</f>
        <v/>
      </c>
      <c r="I2396" s="33">
        <f>IF(B2396="","",SUMIF('Dispatch (Challan)'!$C$5:$C$6004,B2396,'Dispatch (Challan)'!$F$5:$F$6004))</f>
        <v/>
      </c>
      <c r="J2396" s="33">
        <f>IF(F2396="","",F2396-I2396)</f>
        <v/>
      </c>
      <c r="K2396" s="28">
        <f>IF(F2396="","",IF(I2396=0,"Pending",IF(I2396&gt;=F2396,"Completed","Partial")))</f>
        <v/>
      </c>
    </row>
    <row r="2397">
      <c r="A2397" s="31" t="n"/>
      <c r="B2397" s="26" t="n"/>
      <c r="C2397" s="26" t="n"/>
      <c r="D2397" s="26" t="n"/>
      <c r="E2397" s="26" t="n"/>
      <c r="F2397" s="27" t="n"/>
      <c r="G2397" s="28">
        <f>IFERROR(IF(E2397="","",VLOOKUP(E2397,'Setup - Mix Design'!$A$5:$I$504,9,0)),"")</f>
        <v/>
      </c>
      <c r="H2397" s="32">
        <f>IF(OR(F2397="",G2397=""),"",F2397*G2397)</f>
        <v/>
      </c>
      <c r="I2397" s="33">
        <f>IF(B2397="","",SUMIF('Dispatch (Challan)'!$C$5:$C$6004,B2397,'Dispatch (Challan)'!$F$5:$F$6004))</f>
        <v/>
      </c>
      <c r="J2397" s="33">
        <f>IF(F2397="","",F2397-I2397)</f>
        <v/>
      </c>
      <c r="K2397" s="28">
        <f>IF(F2397="","",IF(I2397=0,"Pending",IF(I2397&gt;=F2397,"Completed","Partial")))</f>
        <v/>
      </c>
    </row>
    <row r="2398">
      <c r="A2398" s="31" t="n"/>
      <c r="B2398" s="26" t="n"/>
      <c r="C2398" s="26" t="n"/>
      <c r="D2398" s="26" t="n"/>
      <c r="E2398" s="26" t="n"/>
      <c r="F2398" s="27" t="n"/>
      <c r="G2398" s="28">
        <f>IFERROR(IF(E2398="","",VLOOKUP(E2398,'Setup - Mix Design'!$A$5:$I$504,9,0)),"")</f>
        <v/>
      </c>
      <c r="H2398" s="32">
        <f>IF(OR(F2398="",G2398=""),"",F2398*G2398)</f>
        <v/>
      </c>
      <c r="I2398" s="33">
        <f>IF(B2398="","",SUMIF('Dispatch (Challan)'!$C$5:$C$6004,B2398,'Dispatch (Challan)'!$F$5:$F$6004))</f>
        <v/>
      </c>
      <c r="J2398" s="33">
        <f>IF(F2398="","",F2398-I2398)</f>
        <v/>
      </c>
      <c r="K2398" s="28">
        <f>IF(F2398="","",IF(I2398=0,"Pending",IF(I2398&gt;=F2398,"Completed","Partial")))</f>
        <v/>
      </c>
    </row>
    <row r="2399">
      <c r="A2399" s="31" t="n"/>
      <c r="B2399" s="26" t="n"/>
      <c r="C2399" s="26" t="n"/>
      <c r="D2399" s="26" t="n"/>
      <c r="E2399" s="26" t="n"/>
      <c r="F2399" s="27" t="n"/>
      <c r="G2399" s="28">
        <f>IFERROR(IF(E2399="","",VLOOKUP(E2399,'Setup - Mix Design'!$A$5:$I$504,9,0)),"")</f>
        <v/>
      </c>
      <c r="H2399" s="32">
        <f>IF(OR(F2399="",G2399=""),"",F2399*G2399)</f>
        <v/>
      </c>
      <c r="I2399" s="33">
        <f>IF(B2399="","",SUMIF('Dispatch (Challan)'!$C$5:$C$6004,B2399,'Dispatch (Challan)'!$F$5:$F$6004))</f>
        <v/>
      </c>
      <c r="J2399" s="33">
        <f>IF(F2399="","",F2399-I2399)</f>
        <v/>
      </c>
      <c r="K2399" s="28">
        <f>IF(F2399="","",IF(I2399=0,"Pending",IF(I2399&gt;=F2399,"Completed","Partial")))</f>
        <v/>
      </c>
    </row>
    <row r="2400">
      <c r="A2400" s="31" t="n"/>
      <c r="B2400" s="26" t="n"/>
      <c r="C2400" s="26" t="n"/>
      <c r="D2400" s="26" t="n"/>
      <c r="E2400" s="26" t="n"/>
      <c r="F2400" s="27" t="n"/>
      <c r="G2400" s="28">
        <f>IFERROR(IF(E2400="","",VLOOKUP(E2400,'Setup - Mix Design'!$A$5:$I$504,9,0)),"")</f>
        <v/>
      </c>
      <c r="H2400" s="32">
        <f>IF(OR(F2400="",G2400=""),"",F2400*G2400)</f>
        <v/>
      </c>
      <c r="I2400" s="33">
        <f>IF(B2400="","",SUMIF('Dispatch (Challan)'!$C$5:$C$6004,B2400,'Dispatch (Challan)'!$F$5:$F$6004))</f>
        <v/>
      </c>
      <c r="J2400" s="33">
        <f>IF(F2400="","",F2400-I2400)</f>
        <v/>
      </c>
      <c r="K2400" s="28">
        <f>IF(F2400="","",IF(I2400=0,"Pending",IF(I2400&gt;=F2400,"Completed","Partial")))</f>
        <v/>
      </c>
    </row>
    <row r="2401">
      <c r="A2401" s="31" t="n"/>
      <c r="B2401" s="26" t="n"/>
      <c r="C2401" s="26" t="n"/>
      <c r="D2401" s="26" t="n"/>
      <c r="E2401" s="26" t="n"/>
      <c r="F2401" s="27" t="n"/>
      <c r="G2401" s="28">
        <f>IFERROR(IF(E2401="","",VLOOKUP(E2401,'Setup - Mix Design'!$A$5:$I$504,9,0)),"")</f>
        <v/>
      </c>
      <c r="H2401" s="32">
        <f>IF(OR(F2401="",G2401=""),"",F2401*G2401)</f>
        <v/>
      </c>
      <c r="I2401" s="33">
        <f>IF(B2401="","",SUMIF('Dispatch (Challan)'!$C$5:$C$6004,B2401,'Dispatch (Challan)'!$F$5:$F$6004))</f>
        <v/>
      </c>
      <c r="J2401" s="33">
        <f>IF(F2401="","",F2401-I2401)</f>
        <v/>
      </c>
      <c r="K2401" s="28">
        <f>IF(F2401="","",IF(I2401=0,"Pending",IF(I2401&gt;=F2401,"Completed","Partial")))</f>
        <v/>
      </c>
    </row>
    <row r="2402">
      <c r="A2402" s="31" t="n"/>
      <c r="B2402" s="26" t="n"/>
      <c r="C2402" s="26" t="n"/>
      <c r="D2402" s="26" t="n"/>
      <c r="E2402" s="26" t="n"/>
      <c r="F2402" s="27" t="n"/>
      <c r="G2402" s="28">
        <f>IFERROR(IF(E2402="","",VLOOKUP(E2402,'Setup - Mix Design'!$A$5:$I$504,9,0)),"")</f>
        <v/>
      </c>
      <c r="H2402" s="32">
        <f>IF(OR(F2402="",G2402=""),"",F2402*G2402)</f>
        <v/>
      </c>
      <c r="I2402" s="33">
        <f>IF(B2402="","",SUMIF('Dispatch (Challan)'!$C$5:$C$6004,B2402,'Dispatch (Challan)'!$F$5:$F$6004))</f>
        <v/>
      </c>
      <c r="J2402" s="33">
        <f>IF(F2402="","",F2402-I2402)</f>
        <v/>
      </c>
      <c r="K2402" s="28">
        <f>IF(F2402="","",IF(I2402=0,"Pending",IF(I2402&gt;=F2402,"Completed","Partial")))</f>
        <v/>
      </c>
    </row>
    <row r="2403">
      <c r="A2403" s="31" t="n"/>
      <c r="B2403" s="26" t="n"/>
      <c r="C2403" s="26" t="n"/>
      <c r="D2403" s="26" t="n"/>
      <c r="E2403" s="26" t="n"/>
      <c r="F2403" s="27" t="n"/>
      <c r="G2403" s="28">
        <f>IFERROR(IF(E2403="","",VLOOKUP(E2403,'Setup - Mix Design'!$A$5:$I$504,9,0)),"")</f>
        <v/>
      </c>
      <c r="H2403" s="32">
        <f>IF(OR(F2403="",G2403=""),"",F2403*G2403)</f>
        <v/>
      </c>
      <c r="I2403" s="33">
        <f>IF(B2403="","",SUMIF('Dispatch (Challan)'!$C$5:$C$6004,B2403,'Dispatch (Challan)'!$F$5:$F$6004))</f>
        <v/>
      </c>
      <c r="J2403" s="33">
        <f>IF(F2403="","",F2403-I2403)</f>
        <v/>
      </c>
      <c r="K2403" s="28">
        <f>IF(F2403="","",IF(I2403=0,"Pending",IF(I2403&gt;=F2403,"Completed","Partial")))</f>
        <v/>
      </c>
    </row>
    <row r="2404">
      <c r="A2404" s="31" t="n"/>
      <c r="B2404" s="26" t="n"/>
      <c r="C2404" s="26" t="n"/>
      <c r="D2404" s="26" t="n"/>
      <c r="E2404" s="26" t="n"/>
      <c r="F2404" s="27" t="n"/>
      <c r="G2404" s="28">
        <f>IFERROR(IF(E2404="","",VLOOKUP(E2404,'Setup - Mix Design'!$A$5:$I$504,9,0)),"")</f>
        <v/>
      </c>
      <c r="H2404" s="32">
        <f>IF(OR(F2404="",G2404=""),"",F2404*G2404)</f>
        <v/>
      </c>
      <c r="I2404" s="33">
        <f>IF(B2404="","",SUMIF('Dispatch (Challan)'!$C$5:$C$6004,B2404,'Dispatch (Challan)'!$F$5:$F$6004))</f>
        <v/>
      </c>
      <c r="J2404" s="33">
        <f>IF(F2404="","",F2404-I2404)</f>
        <v/>
      </c>
      <c r="K2404" s="28">
        <f>IF(F2404="","",IF(I2404=0,"Pending",IF(I2404&gt;=F2404,"Completed","Partial")))</f>
        <v/>
      </c>
    </row>
    <row r="2405">
      <c r="A2405" s="31" t="n"/>
      <c r="B2405" s="26" t="n"/>
      <c r="C2405" s="26" t="n"/>
      <c r="D2405" s="26" t="n"/>
      <c r="E2405" s="26" t="n"/>
      <c r="F2405" s="27" t="n"/>
      <c r="G2405" s="28">
        <f>IFERROR(IF(E2405="","",VLOOKUP(E2405,'Setup - Mix Design'!$A$5:$I$504,9,0)),"")</f>
        <v/>
      </c>
      <c r="H2405" s="32">
        <f>IF(OR(F2405="",G2405=""),"",F2405*G2405)</f>
        <v/>
      </c>
      <c r="I2405" s="33">
        <f>IF(B2405="","",SUMIF('Dispatch (Challan)'!$C$5:$C$6004,B2405,'Dispatch (Challan)'!$F$5:$F$6004))</f>
        <v/>
      </c>
      <c r="J2405" s="33">
        <f>IF(F2405="","",F2405-I2405)</f>
        <v/>
      </c>
      <c r="K2405" s="28">
        <f>IF(F2405="","",IF(I2405=0,"Pending",IF(I2405&gt;=F2405,"Completed","Partial")))</f>
        <v/>
      </c>
    </row>
    <row r="2406">
      <c r="A2406" s="31" t="n"/>
      <c r="B2406" s="26" t="n"/>
      <c r="C2406" s="26" t="n"/>
      <c r="D2406" s="26" t="n"/>
      <c r="E2406" s="26" t="n"/>
      <c r="F2406" s="27" t="n"/>
      <c r="G2406" s="28">
        <f>IFERROR(IF(E2406="","",VLOOKUP(E2406,'Setup - Mix Design'!$A$5:$I$504,9,0)),"")</f>
        <v/>
      </c>
      <c r="H2406" s="32">
        <f>IF(OR(F2406="",G2406=""),"",F2406*G2406)</f>
        <v/>
      </c>
      <c r="I2406" s="33">
        <f>IF(B2406="","",SUMIF('Dispatch (Challan)'!$C$5:$C$6004,B2406,'Dispatch (Challan)'!$F$5:$F$6004))</f>
        <v/>
      </c>
      <c r="J2406" s="33">
        <f>IF(F2406="","",F2406-I2406)</f>
        <v/>
      </c>
      <c r="K2406" s="28">
        <f>IF(F2406="","",IF(I2406=0,"Pending",IF(I2406&gt;=F2406,"Completed","Partial")))</f>
        <v/>
      </c>
    </row>
    <row r="2407">
      <c r="A2407" s="31" t="n"/>
      <c r="B2407" s="26" t="n"/>
      <c r="C2407" s="26" t="n"/>
      <c r="D2407" s="26" t="n"/>
      <c r="E2407" s="26" t="n"/>
      <c r="F2407" s="27" t="n"/>
      <c r="G2407" s="28">
        <f>IFERROR(IF(E2407="","",VLOOKUP(E2407,'Setup - Mix Design'!$A$5:$I$504,9,0)),"")</f>
        <v/>
      </c>
      <c r="H2407" s="32">
        <f>IF(OR(F2407="",G2407=""),"",F2407*G2407)</f>
        <v/>
      </c>
      <c r="I2407" s="33">
        <f>IF(B2407="","",SUMIF('Dispatch (Challan)'!$C$5:$C$6004,B2407,'Dispatch (Challan)'!$F$5:$F$6004))</f>
        <v/>
      </c>
      <c r="J2407" s="33">
        <f>IF(F2407="","",F2407-I2407)</f>
        <v/>
      </c>
      <c r="K2407" s="28">
        <f>IF(F2407="","",IF(I2407=0,"Pending",IF(I2407&gt;=F2407,"Completed","Partial")))</f>
        <v/>
      </c>
    </row>
    <row r="2408">
      <c r="A2408" s="31" t="n"/>
      <c r="B2408" s="26" t="n"/>
      <c r="C2408" s="26" t="n"/>
      <c r="D2408" s="26" t="n"/>
      <c r="E2408" s="26" t="n"/>
      <c r="F2408" s="27" t="n"/>
      <c r="G2408" s="28">
        <f>IFERROR(IF(E2408="","",VLOOKUP(E2408,'Setup - Mix Design'!$A$5:$I$504,9,0)),"")</f>
        <v/>
      </c>
      <c r="H2408" s="32">
        <f>IF(OR(F2408="",G2408=""),"",F2408*G2408)</f>
        <v/>
      </c>
      <c r="I2408" s="33">
        <f>IF(B2408="","",SUMIF('Dispatch (Challan)'!$C$5:$C$6004,B2408,'Dispatch (Challan)'!$F$5:$F$6004))</f>
        <v/>
      </c>
      <c r="J2408" s="33">
        <f>IF(F2408="","",F2408-I2408)</f>
        <v/>
      </c>
      <c r="K2408" s="28">
        <f>IF(F2408="","",IF(I2408=0,"Pending",IF(I2408&gt;=F2408,"Completed","Partial")))</f>
        <v/>
      </c>
    </row>
    <row r="2409">
      <c r="A2409" s="31" t="n"/>
      <c r="B2409" s="26" t="n"/>
      <c r="C2409" s="26" t="n"/>
      <c r="D2409" s="26" t="n"/>
      <c r="E2409" s="26" t="n"/>
      <c r="F2409" s="27" t="n"/>
      <c r="G2409" s="28">
        <f>IFERROR(IF(E2409="","",VLOOKUP(E2409,'Setup - Mix Design'!$A$5:$I$504,9,0)),"")</f>
        <v/>
      </c>
      <c r="H2409" s="32">
        <f>IF(OR(F2409="",G2409=""),"",F2409*G2409)</f>
        <v/>
      </c>
      <c r="I2409" s="33">
        <f>IF(B2409="","",SUMIF('Dispatch (Challan)'!$C$5:$C$6004,B2409,'Dispatch (Challan)'!$F$5:$F$6004))</f>
        <v/>
      </c>
      <c r="J2409" s="33">
        <f>IF(F2409="","",F2409-I2409)</f>
        <v/>
      </c>
      <c r="K2409" s="28">
        <f>IF(F2409="","",IF(I2409=0,"Pending",IF(I2409&gt;=F2409,"Completed","Partial")))</f>
        <v/>
      </c>
    </row>
    <row r="2410">
      <c r="A2410" s="31" t="n"/>
      <c r="B2410" s="26" t="n"/>
      <c r="C2410" s="26" t="n"/>
      <c r="D2410" s="26" t="n"/>
      <c r="E2410" s="26" t="n"/>
      <c r="F2410" s="27" t="n"/>
      <c r="G2410" s="28">
        <f>IFERROR(IF(E2410="","",VLOOKUP(E2410,'Setup - Mix Design'!$A$5:$I$504,9,0)),"")</f>
        <v/>
      </c>
      <c r="H2410" s="32">
        <f>IF(OR(F2410="",G2410=""),"",F2410*G2410)</f>
        <v/>
      </c>
      <c r="I2410" s="33">
        <f>IF(B2410="","",SUMIF('Dispatch (Challan)'!$C$5:$C$6004,B2410,'Dispatch (Challan)'!$F$5:$F$6004))</f>
        <v/>
      </c>
      <c r="J2410" s="33">
        <f>IF(F2410="","",F2410-I2410)</f>
        <v/>
      </c>
      <c r="K2410" s="28">
        <f>IF(F2410="","",IF(I2410=0,"Pending",IF(I2410&gt;=F2410,"Completed","Partial")))</f>
        <v/>
      </c>
    </row>
    <row r="2411">
      <c r="A2411" s="31" t="n"/>
      <c r="B2411" s="26" t="n"/>
      <c r="C2411" s="26" t="n"/>
      <c r="D2411" s="26" t="n"/>
      <c r="E2411" s="26" t="n"/>
      <c r="F2411" s="27" t="n"/>
      <c r="G2411" s="28">
        <f>IFERROR(IF(E2411="","",VLOOKUP(E2411,'Setup - Mix Design'!$A$5:$I$504,9,0)),"")</f>
        <v/>
      </c>
      <c r="H2411" s="32">
        <f>IF(OR(F2411="",G2411=""),"",F2411*G2411)</f>
        <v/>
      </c>
      <c r="I2411" s="33">
        <f>IF(B2411="","",SUMIF('Dispatch (Challan)'!$C$5:$C$6004,B2411,'Dispatch (Challan)'!$F$5:$F$6004))</f>
        <v/>
      </c>
      <c r="J2411" s="33">
        <f>IF(F2411="","",F2411-I2411)</f>
        <v/>
      </c>
      <c r="K2411" s="28">
        <f>IF(F2411="","",IF(I2411=0,"Pending",IF(I2411&gt;=F2411,"Completed","Partial")))</f>
        <v/>
      </c>
    </row>
    <row r="2412">
      <c r="A2412" s="31" t="n"/>
      <c r="B2412" s="26" t="n"/>
      <c r="C2412" s="26" t="n"/>
      <c r="D2412" s="26" t="n"/>
      <c r="E2412" s="26" t="n"/>
      <c r="F2412" s="27" t="n"/>
      <c r="G2412" s="28">
        <f>IFERROR(IF(E2412="","",VLOOKUP(E2412,'Setup - Mix Design'!$A$5:$I$504,9,0)),"")</f>
        <v/>
      </c>
      <c r="H2412" s="32">
        <f>IF(OR(F2412="",G2412=""),"",F2412*G2412)</f>
        <v/>
      </c>
      <c r="I2412" s="33">
        <f>IF(B2412="","",SUMIF('Dispatch (Challan)'!$C$5:$C$6004,B2412,'Dispatch (Challan)'!$F$5:$F$6004))</f>
        <v/>
      </c>
      <c r="J2412" s="33">
        <f>IF(F2412="","",F2412-I2412)</f>
        <v/>
      </c>
      <c r="K2412" s="28">
        <f>IF(F2412="","",IF(I2412=0,"Pending",IF(I2412&gt;=F2412,"Completed","Partial")))</f>
        <v/>
      </c>
    </row>
    <row r="2413">
      <c r="A2413" s="31" t="n"/>
      <c r="B2413" s="26" t="n"/>
      <c r="C2413" s="26" t="n"/>
      <c r="D2413" s="26" t="n"/>
      <c r="E2413" s="26" t="n"/>
      <c r="F2413" s="27" t="n"/>
      <c r="G2413" s="28">
        <f>IFERROR(IF(E2413="","",VLOOKUP(E2413,'Setup - Mix Design'!$A$5:$I$504,9,0)),"")</f>
        <v/>
      </c>
      <c r="H2413" s="32">
        <f>IF(OR(F2413="",G2413=""),"",F2413*G2413)</f>
        <v/>
      </c>
      <c r="I2413" s="33">
        <f>IF(B2413="","",SUMIF('Dispatch (Challan)'!$C$5:$C$6004,B2413,'Dispatch (Challan)'!$F$5:$F$6004))</f>
        <v/>
      </c>
      <c r="J2413" s="33">
        <f>IF(F2413="","",F2413-I2413)</f>
        <v/>
      </c>
      <c r="K2413" s="28">
        <f>IF(F2413="","",IF(I2413=0,"Pending",IF(I2413&gt;=F2413,"Completed","Partial")))</f>
        <v/>
      </c>
    </row>
    <row r="2414">
      <c r="A2414" s="31" t="n"/>
      <c r="B2414" s="26" t="n"/>
      <c r="C2414" s="26" t="n"/>
      <c r="D2414" s="26" t="n"/>
      <c r="E2414" s="26" t="n"/>
      <c r="F2414" s="27" t="n"/>
      <c r="G2414" s="28">
        <f>IFERROR(IF(E2414="","",VLOOKUP(E2414,'Setup - Mix Design'!$A$5:$I$504,9,0)),"")</f>
        <v/>
      </c>
      <c r="H2414" s="32">
        <f>IF(OR(F2414="",G2414=""),"",F2414*G2414)</f>
        <v/>
      </c>
      <c r="I2414" s="33">
        <f>IF(B2414="","",SUMIF('Dispatch (Challan)'!$C$5:$C$6004,B2414,'Dispatch (Challan)'!$F$5:$F$6004))</f>
        <v/>
      </c>
      <c r="J2414" s="33">
        <f>IF(F2414="","",F2414-I2414)</f>
        <v/>
      </c>
      <c r="K2414" s="28">
        <f>IF(F2414="","",IF(I2414=0,"Pending",IF(I2414&gt;=F2414,"Completed","Partial")))</f>
        <v/>
      </c>
    </row>
    <row r="2415">
      <c r="A2415" s="31" t="n"/>
      <c r="B2415" s="26" t="n"/>
      <c r="C2415" s="26" t="n"/>
      <c r="D2415" s="26" t="n"/>
      <c r="E2415" s="26" t="n"/>
      <c r="F2415" s="27" t="n"/>
      <c r="G2415" s="28">
        <f>IFERROR(IF(E2415="","",VLOOKUP(E2415,'Setup - Mix Design'!$A$5:$I$504,9,0)),"")</f>
        <v/>
      </c>
      <c r="H2415" s="32">
        <f>IF(OR(F2415="",G2415=""),"",F2415*G2415)</f>
        <v/>
      </c>
      <c r="I2415" s="33">
        <f>IF(B2415="","",SUMIF('Dispatch (Challan)'!$C$5:$C$6004,B2415,'Dispatch (Challan)'!$F$5:$F$6004))</f>
        <v/>
      </c>
      <c r="J2415" s="33">
        <f>IF(F2415="","",F2415-I2415)</f>
        <v/>
      </c>
      <c r="K2415" s="28">
        <f>IF(F2415="","",IF(I2415=0,"Pending",IF(I2415&gt;=F2415,"Completed","Partial")))</f>
        <v/>
      </c>
    </row>
    <row r="2416">
      <c r="A2416" s="31" t="n"/>
      <c r="B2416" s="26" t="n"/>
      <c r="C2416" s="26" t="n"/>
      <c r="D2416" s="26" t="n"/>
      <c r="E2416" s="26" t="n"/>
      <c r="F2416" s="27" t="n"/>
      <c r="G2416" s="28">
        <f>IFERROR(IF(E2416="","",VLOOKUP(E2416,'Setup - Mix Design'!$A$5:$I$504,9,0)),"")</f>
        <v/>
      </c>
      <c r="H2416" s="32">
        <f>IF(OR(F2416="",G2416=""),"",F2416*G2416)</f>
        <v/>
      </c>
      <c r="I2416" s="33">
        <f>IF(B2416="","",SUMIF('Dispatch (Challan)'!$C$5:$C$6004,B2416,'Dispatch (Challan)'!$F$5:$F$6004))</f>
        <v/>
      </c>
      <c r="J2416" s="33">
        <f>IF(F2416="","",F2416-I2416)</f>
        <v/>
      </c>
      <c r="K2416" s="28">
        <f>IF(F2416="","",IF(I2416=0,"Pending",IF(I2416&gt;=F2416,"Completed","Partial")))</f>
        <v/>
      </c>
    </row>
    <row r="2417">
      <c r="A2417" s="31" t="n"/>
      <c r="B2417" s="26" t="n"/>
      <c r="C2417" s="26" t="n"/>
      <c r="D2417" s="26" t="n"/>
      <c r="E2417" s="26" t="n"/>
      <c r="F2417" s="27" t="n"/>
      <c r="G2417" s="28">
        <f>IFERROR(IF(E2417="","",VLOOKUP(E2417,'Setup - Mix Design'!$A$5:$I$504,9,0)),"")</f>
        <v/>
      </c>
      <c r="H2417" s="32">
        <f>IF(OR(F2417="",G2417=""),"",F2417*G2417)</f>
        <v/>
      </c>
      <c r="I2417" s="33">
        <f>IF(B2417="","",SUMIF('Dispatch (Challan)'!$C$5:$C$6004,B2417,'Dispatch (Challan)'!$F$5:$F$6004))</f>
        <v/>
      </c>
      <c r="J2417" s="33">
        <f>IF(F2417="","",F2417-I2417)</f>
        <v/>
      </c>
      <c r="K2417" s="28">
        <f>IF(F2417="","",IF(I2417=0,"Pending",IF(I2417&gt;=F2417,"Completed","Partial")))</f>
        <v/>
      </c>
    </row>
    <row r="2418">
      <c r="A2418" s="31" t="n"/>
      <c r="B2418" s="26" t="n"/>
      <c r="C2418" s="26" t="n"/>
      <c r="D2418" s="26" t="n"/>
      <c r="E2418" s="26" t="n"/>
      <c r="F2418" s="27" t="n"/>
      <c r="G2418" s="28">
        <f>IFERROR(IF(E2418="","",VLOOKUP(E2418,'Setup - Mix Design'!$A$5:$I$504,9,0)),"")</f>
        <v/>
      </c>
      <c r="H2418" s="32">
        <f>IF(OR(F2418="",G2418=""),"",F2418*G2418)</f>
        <v/>
      </c>
      <c r="I2418" s="33">
        <f>IF(B2418="","",SUMIF('Dispatch (Challan)'!$C$5:$C$6004,B2418,'Dispatch (Challan)'!$F$5:$F$6004))</f>
        <v/>
      </c>
      <c r="J2418" s="33">
        <f>IF(F2418="","",F2418-I2418)</f>
        <v/>
      </c>
      <c r="K2418" s="28">
        <f>IF(F2418="","",IF(I2418=0,"Pending",IF(I2418&gt;=F2418,"Completed","Partial")))</f>
        <v/>
      </c>
    </row>
    <row r="2419">
      <c r="A2419" s="31" t="n"/>
      <c r="B2419" s="26" t="n"/>
      <c r="C2419" s="26" t="n"/>
      <c r="D2419" s="26" t="n"/>
      <c r="E2419" s="26" t="n"/>
      <c r="F2419" s="27" t="n"/>
      <c r="G2419" s="28">
        <f>IFERROR(IF(E2419="","",VLOOKUP(E2419,'Setup - Mix Design'!$A$5:$I$504,9,0)),"")</f>
        <v/>
      </c>
      <c r="H2419" s="32">
        <f>IF(OR(F2419="",G2419=""),"",F2419*G2419)</f>
        <v/>
      </c>
      <c r="I2419" s="33">
        <f>IF(B2419="","",SUMIF('Dispatch (Challan)'!$C$5:$C$6004,B2419,'Dispatch (Challan)'!$F$5:$F$6004))</f>
        <v/>
      </c>
      <c r="J2419" s="33">
        <f>IF(F2419="","",F2419-I2419)</f>
        <v/>
      </c>
      <c r="K2419" s="28">
        <f>IF(F2419="","",IF(I2419=0,"Pending",IF(I2419&gt;=F2419,"Completed","Partial")))</f>
        <v/>
      </c>
    </row>
    <row r="2420">
      <c r="A2420" s="31" t="n"/>
      <c r="B2420" s="26" t="n"/>
      <c r="C2420" s="26" t="n"/>
      <c r="D2420" s="26" t="n"/>
      <c r="E2420" s="26" t="n"/>
      <c r="F2420" s="27" t="n"/>
      <c r="G2420" s="28">
        <f>IFERROR(IF(E2420="","",VLOOKUP(E2420,'Setup - Mix Design'!$A$5:$I$504,9,0)),"")</f>
        <v/>
      </c>
      <c r="H2420" s="32">
        <f>IF(OR(F2420="",G2420=""),"",F2420*G2420)</f>
        <v/>
      </c>
      <c r="I2420" s="33">
        <f>IF(B2420="","",SUMIF('Dispatch (Challan)'!$C$5:$C$6004,B2420,'Dispatch (Challan)'!$F$5:$F$6004))</f>
        <v/>
      </c>
      <c r="J2420" s="33">
        <f>IF(F2420="","",F2420-I2420)</f>
        <v/>
      </c>
      <c r="K2420" s="28">
        <f>IF(F2420="","",IF(I2420=0,"Pending",IF(I2420&gt;=F2420,"Completed","Partial")))</f>
        <v/>
      </c>
    </row>
    <row r="2421">
      <c r="A2421" s="31" t="n"/>
      <c r="B2421" s="26" t="n"/>
      <c r="C2421" s="26" t="n"/>
      <c r="D2421" s="26" t="n"/>
      <c r="E2421" s="26" t="n"/>
      <c r="F2421" s="27" t="n"/>
      <c r="G2421" s="28">
        <f>IFERROR(IF(E2421="","",VLOOKUP(E2421,'Setup - Mix Design'!$A$5:$I$504,9,0)),"")</f>
        <v/>
      </c>
      <c r="H2421" s="32">
        <f>IF(OR(F2421="",G2421=""),"",F2421*G2421)</f>
        <v/>
      </c>
      <c r="I2421" s="33">
        <f>IF(B2421="","",SUMIF('Dispatch (Challan)'!$C$5:$C$6004,B2421,'Dispatch (Challan)'!$F$5:$F$6004))</f>
        <v/>
      </c>
      <c r="J2421" s="33">
        <f>IF(F2421="","",F2421-I2421)</f>
        <v/>
      </c>
      <c r="K2421" s="28">
        <f>IF(F2421="","",IF(I2421=0,"Pending",IF(I2421&gt;=F2421,"Completed","Partial")))</f>
        <v/>
      </c>
    </row>
    <row r="2422">
      <c r="A2422" s="31" t="n"/>
      <c r="B2422" s="26" t="n"/>
      <c r="C2422" s="26" t="n"/>
      <c r="D2422" s="26" t="n"/>
      <c r="E2422" s="26" t="n"/>
      <c r="F2422" s="27" t="n"/>
      <c r="G2422" s="28">
        <f>IFERROR(IF(E2422="","",VLOOKUP(E2422,'Setup - Mix Design'!$A$5:$I$504,9,0)),"")</f>
        <v/>
      </c>
      <c r="H2422" s="32">
        <f>IF(OR(F2422="",G2422=""),"",F2422*G2422)</f>
        <v/>
      </c>
      <c r="I2422" s="33">
        <f>IF(B2422="","",SUMIF('Dispatch (Challan)'!$C$5:$C$6004,B2422,'Dispatch (Challan)'!$F$5:$F$6004))</f>
        <v/>
      </c>
      <c r="J2422" s="33">
        <f>IF(F2422="","",F2422-I2422)</f>
        <v/>
      </c>
      <c r="K2422" s="28">
        <f>IF(F2422="","",IF(I2422=0,"Pending",IF(I2422&gt;=F2422,"Completed","Partial")))</f>
        <v/>
      </c>
    </row>
    <row r="2423">
      <c r="A2423" s="31" t="n"/>
      <c r="B2423" s="26" t="n"/>
      <c r="C2423" s="26" t="n"/>
      <c r="D2423" s="26" t="n"/>
      <c r="E2423" s="26" t="n"/>
      <c r="F2423" s="27" t="n"/>
      <c r="G2423" s="28">
        <f>IFERROR(IF(E2423="","",VLOOKUP(E2423,'Setup - Mix Design'!$A$5:$I$504,9,0)),"")</f>
        <v/>
      </c>
      <c r="H2423" s="32">
        <f>IF(OR(F2423="",G2423=""),"",F2423*G2423)</f>
        <v/>
      </c>
      <c r="I2423" s="33">
        <f>IF(B2423="","",SUMIF('Dispatch (Challan)'!$C$5:$C$6004,B2423,'Dispatch (Challan)'!$F$5:$F$6004))</f>
        <v/>
      </c>
      <c r="J2423" s="33">
        <f>IF(F2423="","",F2423-I2423)</f>
        <v/>
      </c>
      <c r="K2423" s="28">
        <f>IF(F2423="","",IF(I2423=0,"Pending",IF(I2423&gt;=F2423,"Completed","Partial")))</f>
        <v/>
      </c>
    </row>
    <row r="2424">
      <c r="A2424" s="31" t="n"/>
      <c r="B2424" s="26" t="n"/>
      <c r="C2424" s="26" t="n"/>
      <c r="D2424" s="26" t="n"/>
      <c r="E2424" s="26" t="n"/>
      <c r="F2424" s="27" t="n"/>
      <c r="G2424" s="28">
        <f>IFERROR(IF(E2424="","",VLOOKUP(E2424,'Setup - Mix Design'!$A$5:$I$504,9,0)),"")</f>
        <v/>
      </c>
      <c r="H2424" s="32">
        <f>IF(OR(F2424="",G2424=""),"",F2424*G2424)</f>
        <v/>
      </c>
      <c r="I2424" s="33">
        <f>IF(B2424="","",SUMIF('Dispatch (Challan)'!$C$5:$C$6004,B2424,'Dispatch (Challan)'!$F$5:$F$6004))</f>
        <v/>
      </c>
      <c r="J2424" s="33">
        <f>IF(F2424="","",F2424-I2424)</f>
        <v/>
      </c>
      <c r="K2424" s="28">
        <f>IF(F2424="","",IF(I2424=0,"Pending",IF(I2424&gt;=F2424,"Completed","Partial")))</f>
        <v/>
      </c>
    </row>
    <row r="2425">
      <c r="A2425" s="31" t="n"/>
      <c r="B2425" s="26" t="n"/>
      <c r="C2425" s="26" t="n"/>
      <c r="D2425" s="26" t="n"/>
      <c r="E2425" s="26" t="n"/>
      <c r="F2425" s="27" t="n"/>
      <c r="G2425" s="28">
        <f>IFERROR(IF(E2425="","",VLOOKUP(E2425,'Setup - Mix Design'!$A$5:$I$504,9,0)),"")</f>
        <v/>
      </c>
      <c r="H2425" s="32">
        <f>IF(OR(F2425="",G2425=""),"",F2425*G2425)</f>
        <v/>
      </c>
      <c r="I2425" s="33">
        <f>IF(B2425="","",SUMIF('Dispatch (Challan)'!$C$5:$C$6004,B2425,'Dispatch (Challan)'!$F$5:$F$6004))</f>
        <v/>
      </c>
      <c r="J2425" s="33">
        <f>IF(F2425="","",F2425-I2425)</f>
        <v/>
      </c>
      <c r="K2425" s="28">
        <f>IF(F2425="","",IF(I2425=0,"Pending",IF(I2425&gt;=F2425,"Completed","Partial")))</f>
        <v/>
      </c>
    </row>
    <row r="2426">
      <c r="A2426" s="31" t="n"/>
      <c r="B2426" s="26" t="n"/>
      <c r="C2426" s="26" t="n"/>
      <c r="D2426" s="26" t="n"/>
      <c r="E2426" s="26" t="n"/>
      <c r="F2426" s="27" t="n"/>
      <c r="G2426" s="28">
        <f>IFERROR(IF(E2426="","",VLOOKUP(E2426,'Setup - Mix Design'!$A$5:$I$504,9,0)),"")</f>
        <v/>
      </c>
      <c r="H2426" s="32">
        <f>IF(OR(F2426="",G2426=""),"",F2426*G2426)</f>
        <v/>
      </c>
      <c r="I2426" s="33">
        <f>IF(B2426="","",SUMIF('Dispatch (Challan)'!$C$5:$C$6004,B2426,'Dispatch (Challan)'!$F$5:$F$6004))</f>
        <v/>
      </c>
      <c r="J2426" s="33">
        <f>IF(F2426="","",F2426-I2426)</f>
        <v/>
      </c>
      <c r="K2426" s="28">
        <f>IF(F2426="","",IF(I2426=0,"Pending",IF(I2426&gt;=F2426,"Completed","Partial")))</f>
        <v/>
      </c>
    </row>
    <row r="2427">
      <c r="A2427" s="31" t="n"/>
      <c r="B2427" s="26" t="n"/>
      <c r="C2427" s="26" t="n"/>
      <c r="D2427" s="26" t="n"/>
      <c r="E2427" s="26" t="n"/>
      <c r="F2427" s="27" t="n"/>
      <c r="G2427" s="28">
        <f>IFERROR(IF(E2427="","",VLOOKUP(E2427,'Setup - Mix Design'!$A$5:$I$504,9,0)),"")</f>
        <v/>
      </c>
      <c r="H2427" s="32">
        <f>IF(OR(F2427="",G2427=""),"",F2427*G2427)</f>
        <v/>
      </c>
      <c r="I2427" s="33">
        <f>IF(B2427="","",SUMIF('Dispatch (Challan)'!$C$5:$C$6004,B2427,'Dispatch (Challan)'!$F$5:$F$6004))</f>
        <v/>
      </c>
      <c r="J2427" s="33">
        <f>IF(F2427="","",F2427-I2427)</f>
        <v/>
      </c>
      <c r="K2427" s="28">
        <f>IF(F2427="","",IF(I2427=0,"Pending",IF(I2427&gt;=F2427,"Completed","Partial")))</f>
        <v/>
      </c>
    </row>
    <row r="2428">
      <c r="A2428" s="31" t="n"/>
      <c r="B2428" s="26" t="n"/>
      <c r="C2428" s="26" t="n"/>
      <c r="D2428" s="26" t="n"/>
      <c r="E2428" s="26" t="n"/>
      <c r="F2428" s="27" t="n"/>
      <c r="G2428" s="28">
        <f>IFERROR(IF(E2428="","",VLOOKUP(E2428,'Setup - Mix Design'!$A$5:$I$504,9,0)),"")</f>
        <v/>
      </c>
      <c r="H2428" s="32">
        <f>IF(OR(F2428="",G2428=""),"",F2428*G2428)</f>
        <v/>
      </c>
      <c r="I2428" s="33">
        <f>IF(B2428="","",SUMIF('Dispatch (Challan)'!$C$5:$C$6004,B2428,'Dispatch (Challan)'!$F$5:$F$6004))</f>
        <v/>
      </c>
      <c r="J2428" s="33">
        <f>IF(F2428="","",F2428-I2428)</f>
        <v/>
      </c>
      <c r="K2428" s="28">
        <f>IF(F2428="","",IF(I2428=0,"Pending",IF(I2428&gt;=F2428,"Completed","Partial")))</f>
        <v/>
      </c>
    </row>
    <row r="2429">
      <c r="A2429" s="31" t="n"/>
      <c r="B2429" s="26" t="n"/>
      <c r="C2429" s="26" t="n"/>
      <c r="D2429" s="26" t="n"/>
      <c r="E2429" s="26" t="n"/>
      <c r="F2429" s="27" t="n"/>
      <c r="G2429" s="28">
        <f>IFERROR(IF(E2429="","",VLOOKUP(E2429,'Setup - Mix Design'!$A$5:$I$504,9,0)),"")</f>
        <v/>
      </c>
      <c r="H2429" s="32">
        <f>IF(OR(F2429="",G2429=""),"",F2429*G2429)</f>
        <v/>
      </c>
      <c r="I2429" s="33">
        <f>IF(B2429="","",SUMIF('Dispatch (Challan)'!$C$5:$C$6004,B2429,'Dispatch (Challan)'!$F$5:$F$6004))</f>
        <v/>
      </c>
      <c r="J2429" s="33">
        <f>IF(F2429="","",F2429-I2429)</f>
        <v/>
      </c>
      <c r="K2429" s="28">
        <f>IF(F2429="","",IF(I2429=0,"Pending",IF(I2429&gt;=F2429,"Completed","Partial")))</f>
        <v/>
      </c>
    </row>
    <row r="2430">
      <c r="A2430" s="31" t="n"/>
      <c r="B2430" s="26" t="n"/>
      <c r="C2430" s="26" t="n"/>
      <c r="D2430" s="26" t="n"/>
      <c r="E2430" s="26" t="n"/>
      <c r="F2430" s="27" t="n"/>
      <c r="G2430" s="28">
        <f>IFERROR(IF(E2430="","",VLOOKUP(E2430,'Setup - Mix Design'!$A$5:$I$504,9,0)),"")</f>
        <v/>
      </c>
      <c r="H2430" s="32">
        <f>IF(OR(F2430="",G2430=""),"",F2430*G2430)</f>
        <v/>
      </c>
      <c r="I2430" s="33">
        <f>IF(B2430="","",SUMIF('Dispatch (Challan)'!$C$5:$C$6004,B2430,'Dispatch (Challan)'!$F$5:$F$6004))</f>
        <v/>
      </c>
      <c r="J2430" s="33">
        <f>IF(F2430="","",F2430-I2430)</f>
        <v/>
      </c>
      <c r="K2430" s="28">
        <f>IF(F2430="","",IF(I2430=0,"Pending",IF(I2430&gt;=F2430,"Completed","Partial")))</f>
        <v/>
      </c>
    </row>
    <row r="2431">
      <c r="A2431" s="31" t="n"/>
      <c r="B2431" s="26" t="n"/>
      <c r="C2431" s="26" t="n"/>
      <c r="D2431" s="26" t="n"/>
      <c r="E2431" s="26" t="n"/>
      <c r="F2431" s="27" t="n"/>
      <c r="G2431" s="28">
        <f>IFERROR(IF(E2431="","",VLOOKUP(E2431,'Setup - Mix Design'!$A$5:$I$504,9,0)),"")</f>
        <v/>
      </c>
      <c r="H2431" s="32">
        <f>IF(OR(F2431="",G2431=""),"",F2431*G2431)</f>
        <v/>
      </c>
      <c r="I2431" s="33">
        <f>IF(B2431="","",SUMIF('Dispatch (Challan)'!$C$5:$C$6004,B2431,'Dispatch (Challan)'!$F$5:$F$6004))</f>
        <v/>
      </c>
      <c r="J2431" s="33">
        <f>IF(F2431="","",F2431-I2431)</f>
        <v/>
      </c>
      <c r="K2431" s="28">
        <f>IF(F2431="","",IF(I2431=0,"Pending",IF(I2431&gt;=F2431,"Completed","Partial")))</f>
        <v/>
      </c>
    </row>
    <row r="2432">
      <c r="A2432" s="31" t="n"/>
      <c r="B2432" s="26" t="n"/>
      <c r="C2432" s="26" t="n"/>
      <c r="D2432" s="26" t="n"/>
      <c r="E2432" s="26" t="n"/>
      <c r="F2432" s="27" t="n"/>
      <c r="G2432" s="28">
        <f>IFERROR(IF(E2432="","",VLOOKUP(E2432,'Setup - Mix Design'!$A$5:$I$504,9,0)),"")</f>
        <v/>
      </c>
      <c r="H2432" s="32">
        <f>IF(OR(F2432="",G2432=""),"",F2432*G2432)</f>
        <v/>
      </c>
      <c r="I2432" s="33">
        <f>IF(B2432="","",SUMIF('Dispatch (Challan)'!$C$5:$C$6004,B2432,'Dispatch (Challan)'!$F$5:$F$6004))</f>
        <v/>
      </c>
      <c r="J2432" s="33">
        <f>IF(F2432="","",F2432-I2432)</f>
        <v/>
      </c>
      <c r="K2432" s="28">
        <f>IF(F2432="","",IF(I2432=0,"Pending",IF(I2432&gt;=F2432,"Completed","Partial")))</f>
        <v/>
      </c>
    </row>
    <row r="2433">
      <c r="A2433" s="31" t="n"/>
      <c r="B2433" s="26" t="n"/>
      <c r="C2433" s="26" t="n"/>
      <c r="D2433" s="26" t="n"/>
      <c r="E2433" s="26" t="n"/>
      <c r="F2433" s="27" t="n"/>
      <c r="G2433" s="28">
        <f>IFERROR(IF(E2433="","",VLOOKUP(E2433,'Setup - Mix Design'!$A$5:$I$504,9,0)),"")</f>
        <v/>
      </c>
      <c r="H2433" s="32">
        <f>IF(OR(F2433="",G2433=""),"",F2433*G2433)</f>
        <v/>
      </c>
      <c r="I2433" s="33">
        <f>IF(B2433="","",SUMIF('Dispatch (Challan)'!$C$5:$C$6004,B2433,'Dispatch (Challan)'!$F$5:$F$6004))</f>
        <v/>
      </c>
      <c r="J2433" s="33">
        <f>IF(F2433="","",F2433-I2433)</f>
        <v/>
      </c>
      <c r="K2433" s="28">
        <f>IF(F2433="","",IF(I2433=0,"Pending",IF(I2433&gt;=F2433,"Completed","Partial")))</f>
        <v/>
      </c>
    </row>
    <row r="2434">
      <c r="A2434" s="31" t="n"/>
      <c r="B2434" s="26" t="n"/>
      <c r="C2434" s="26" t="n"/>
      <c r="D2434" s="26" t="n"/>
      <c r="E2434" s="26" t="n"/>
      <c r="F2434" s="27" t="n"/>
      <c r="G2434" s="28">
        <f>IFERROR(IF(E2434="","",VLOOKUP(E2434,'Setup - Mix Design'!$A$5:$I$504,9,0)),"")</f>
        <v/>
      </c>
      <c r="H2434" s="32">
        <f>IF(OR(F2434="",G2434=""),"",F2434*G2434)</f>
        <v/>
      </c>
      <c r="I2434" s="33">
        <f>IF(B2434="","",SUMIF('Dispatch (Challan)'!$C$5:$C$6004,B2434,'Dispatch (Challan)'!$F$5:$F$6004))</f>
        <v/>
      </c>
      <c r="J2434" s="33">
        <f>IF(F2434="","",F2434-I2434)</f>
        <v/>
      </c>
      <c r="K2434" s="28">
        <f>IF(F2434="","",IF(I2434=0,"Pending",IF(I2434&gt;=F2434,"Completed","Partial")))</f>
        <v/>
      </c>
    </row>
    <row r="2435">
      <c r="A2435" s="31" t="n"/>
      <c r="B2435" s="26" t="n"/>
      <c r="C2435" s="26" t="n"/>
      <c r="D2435" s="26" t="n"/>
      <c r="E2435" s="26" t="n"/>
      <c r="F2435" s="27" t="n"/>
      <c r="G2435" s="28">
        <f>IFERROR(IF(E2435="","",VLOOKUP(E2435,'Setup - Mix Design'!$A$5:$I$504,9,0)),"")</f>
        <v/>
      </c>
      <c r="H2435" s="32">
        <f>IF(OR(F2435="",G2435=""),"",F2435*G2435)</f>
        <v/>
      </c>
      <c r="I2435" s="33">
        <f>IF(B2435="","",SUMIF('Dispatch (Challan)'!$C$5:$C$6004,B2435,'Dispatch (Challan)'!$F$5:$F$6004))</f>
        <v/>
      </c>
      <c r="J2435" s="33">
        <f>IF(F2435="","",F2435-I2435)</f>
        <v/>
      </c>
      <c r="K2435" s="28">
        <f>IF(F2435="","",IF(I2435=0,"Pending",IF(I2435&gt;=F2435,"Completed","Partial")))</f>
        <v/>
      </c>
    </row>
    <row r="2436">
      <c r="A2436" s="31" t="n"/>
      <c r="B2436" s="26" t="n"/>
      <c r="C2436" s="26" t="n"/>
      <c r="D2436" s="26" t="n"/>
      <c r="E2436" s="26" t="n"/>
      <c r="F2436" s="27" t="n"/>
      <c r="G2436" s="28">
        <f>IFERROR(IF(E2436="","",VLOOKUP(E2436,'Setup - Mix Design'!$A$5:$I$504,9,0)),"")</f>
        <v/>
      </c>
      <c r="H2436" s="32">
        <f>IF(OR(F2436="",G2436=""),"",F2436*G2436)</f>
        <v/>
      </c>
      <c r="I2436" s="33">
        <f>IF(B2436="","",SUMIF('Dispatch (Challan)'!$C$5:$C$6004,B2436,'Dispatch (Challan)'!$F$5:$F$6004))</f>
        <v/>
      </c>
      <c r="J2436" s="33">
        <f>IF(F2436="","",F2436-I2436)</f>
        <v/>
      </c>
      <c r="K2436" s="28">
        <f>IF(F2436="","",IF(I2436=0,"Pending",IF(I2436&gt;=F2436,"Completed","Partial")))</f>
        <v/>
      </c>
    </row>
    <row r="2437">
      <c r="A2437" s="31" t="n"/>
      <c r="B2437" s="26" t="n"/>
      <c r="C2437" s="26" t="n"/>
      <c r="D2437" s="26" t="n"/>
      <c r="E2437" s="26" t="n"/>
      <c r="F2437" s="27" t="n"/>
      <c r="G2437" s="28">
        <f>IFERROR(IF(E2437="","",VLOOKUP(E2437,'Setup - Mix Design'!$A$5:$I$504,9,0)),"")</f>
        <v/>
      </c>
      <c r="H2437" s="32">
        <f>IF(OR(F2437="",G2437=""),"",F2437*G2437)</f>
        <v/>
      </c>
      <c r="I2437" s="33">
        <f>IF(B2437="","",SUMIF('Dispatch (Challan)'!$C$5:$C$6004,B2437,'Dispatch (Challan)'!$F$5:$F$6004))</f>
        <v/>
      </c>
      <c r="J2437" s="33">
        <f>IF(F2437="","",F2437-I2437)</f>
        <v/>
      </c>
      <c r="K2437" s="28">
        <f>IF(F2437="","",IF(I2437=0,"Pending",IF(I2437&gt;=F2437,"Completed","Partial")))</f>
        <v/>
      </c>
    </row>
    <row r="2438">
      <c r="A2438" s="31" t="n"/>
      <c r="B2438" s="26" t="n"/>
      <c r="C2438" s="26" t="n"/>
      <c r="D2438" s="26" t="n"/>
      <c r="E2438" s="26" t="n"/>
      <c r="F2438" s="27" t="n"/>
      <c r="G2438" s="28">
        <f>IFERROR(IF(E2438="","",VLOOKUP(E2438,'Setup - Mix Design'!$A$5:$I$504,9,0)),"")</f>
        <v/>
      </c>
      <c r="H2438" s="32">
        <f>IF(OR(F2438="",G2438=""),"",F2438*G2438)</f>
        <v/>
      </c>
      <c r="I2438" s="33">
        <f>IF(B2438="","",SUMIF('Dispatch (Challan)'!$C$5:$C$6004,B2438,'Dispatch (Challan)'!$F$5:$F$6004))</f>
        <v/>
      </c>
      <c r="J2438" s="33">
        <f>IF(F2438="","",F2438-I2438)</f>
        <v/>
      </c>
      <c r="K2438" s="28">
        <f>IF(F2438="","",IF(I2438=0,"Pending",IF(I2438&gt;=F2438,"Completed","Partial")))</f>
        <v/>
      </c>
    </row>
    <row r="2439">
      <c r="A2439" s="31" t="n"/>
      <c r="B2439" s="26" t="n"/>
      <c r="C2439" s="26" t="n"/>
      <c r="D2439" s="26" t="n"/>
      <c r="E2439" s="26" t="n"/>
      <c r="F2439" s="27" t="n"/>
      <c r="G2439" s="28">
        <f>IFERROR(IF(E2439="","",VLOOKUP(E2439,'Setup - Mix Design'!$A$5:$I$504,9,0)),"")</f>
        <v/>
      </c>
      <c r="H2439" s="32">
        <f>IF(OR(F2439="",G2439=""),"",F2439*G2439)</f>
        <v/>
      </c>
      <c r="I2439" s="33">
        <f>IF(B2439="","",SUMIF('Dispatch (Challan)'!$C$5:$C$6004,B2439,'Dispatch (Challan)'!$F$5:$F$6004))</f>
        <v/>
      </c>
      <c r="J2439" s="33">
        <f>IF(F2439="","",F2439-I2439)</f>
        <v/>
      </c>
      <c r="K2439" s="28">
        <f>IF(F2439="","",IF(I2439=0,"Pending",IF(I2439&gt;=F2439,"Completed","Partial")))</f>
        <v/>
      </c>
    </row>
    <row r="2440">
      <c r="A2440" s="31" t="n"/>
      <c r="B2440" s="26" t="n"/>
      <c r="C2440" s="26" t="n"/>
      <c r="D2440" s="26" t="n"/>
      <c r="E2440" s="26" t="n"/>
      <c r="F2440" s="27" t="n"/>
      <c r="G2440" s="28">
        <f>IFERROR(IF(E2440="","",VLOOKUP(E2440,'Setup - Mix Design'!$A$5:$I$504,9,0)),"")</f>
        <v/>
      </c>
      <c r="H2440" s="32">
        <f>IF(OR(F2440="",G2440=""),"",F2440*G2440)</f>
        <v/>
      </c>
      <c r="I2440" s="33">
        <f>IF(B2440="","",SUMIF('Dispatch (Challan)'!$C$5:$C$6004,B2440,'Dispatch (Challan)'!$F$5:$F$6004))</f>
        <v/>
      </c>
      <c r="J2440" s="33">
        <f>IF(F2440="","",F2440-I2440)</f>
        <v/>
      </c>
      <c r="K2440" s="28">
        <f>IF(F2440="","",IF(I2440=0,"Pending",IF(I2440&gt;=F2440,"Completed","Partial")))</f>
        <v/>
      </c>
    </row>
    <row r="2441">
      <c r="A2441" s="31" t="n"/>
      <c r="B2441" s="26" t="n"/>
      <c r="C2441" s="26" t="n"/>
      <c r="D2441" s="26" t="n"/>
      <c r="E2441" s="26" t="n"/>
      <c r="F2441" s="27" t="n"/>
      <c r="G2441" s="28">
        <f>IFERROR(IF(E2441="","",VLOOKUP(E2441,'Setup - Mix Design'!$A$5:$I$504,9,0)),"")</f>
        <v/>
      </c>
      <c r="H2441" s="32">
        <f>IF(OR(F2441="",G2441=""),"",F2441*G2441)</f>
        <v/>
      </c>
      <c r="I2441" s="33">
        <f>IF(B2441="","",SUMIF('Dispatch (Challan)'!$C$5:$C$6004,B2441,'Dispatch (Challan)'!$F$5:$F$6004))</f>
        <v/>
      </c>
      <c r="J2441" s="33">
        <f>IF(F2441="","",F2441-I2441)</f>
        <v/>
      </c>
      <c r="K2441" s="28">
        <f>IF(F2441="","",IF(I2441=0,"Pending",IF(I2441&gt;=F2441,"Completed","Partial")))</f>
        <v/>
      </c>
    </row>
    <row r="2442">
      <c r="A2442" s="31" t="n"/>
      <c r="B2442" s="26" t="n"/>
      <c r="C2442" s="26" t="n"/>
      <c r="D2442" s="26" t="n"/>
      <c r="E2442" s="26" t="n"/>
      <c r="F2442" s="27" t="n"/>
      <c r="G2442" s="28">
        <f>IFERROR(IF(E2442="","",VLOOKUP(E2442,'Setup - Mix Design'!$A$5:$I$504,9,0)),"")</f>
        <v/>
      </c>
      <c r="H2442" s="32">
        <f>IF(OR(F2442="",G2442=""),"",F2442*G2442)</f>
        <v/>
      </c>
      <c r="I2442" s="33">
        <f>IF(B2442="","",SUMIF('Dispatch (Challan)'!$C$5:$C$6004,B2442,'Dispatch (Challan)'!$F$5:$F$6004))</f>
        <v/>
      </c>
      <c r="J2442" s="33">
        <f>IF(F2442="","",F2442-I2442)</f>
        <v/>
      </c>
      <c r="K2442" s="28">
        <f>IF(F2442="","",IF(I2442=0,"Pending",IF(I2442&gt;=F2442,"Completed","Partial")))</f>
        <v/>
      </c>
    </row>
    <row r="2443">
      <c r="A2443" s="31" t="n"/>
      <c r="B2443" s="26" t="n"/>
      <c r="C2443" s="26" t="n"/>
      <c r="D2443" s="26" t="n"/>
      <c r="E2443" s="26" t="n"/>
      <c r="F2443" s="27" t="n"/>
      <c r="G2443" s="28">
        <f>IFERROR(IF(E2443="","",VLOOKUP(E2443,'Setup - Mix Design'!$A$5:$I$504,9,0)),"")</f>
        <v/>
      </c>
      <c r="H2443" s="32">
        <f>IF(OR(F2443="",G2443=""),"",F2443*G2443)</f>
        <v/>
      </c>
      <c r="I2443" s="33">
        <f>IF(B2443="","",SUMIF('Dispatch (Challan)'!$C$5:$C$6004,B2443,'Dispatch (Challan)'!$F$5:$F$6004))</f>
        <v/>
      </c>
      <c r="J2443" s="33">
        <f>IF(F2443="","",F2443-I2443)</f>
        <v/>
      </c>
      <c r="K2443" s="28">
        <f>IF(F2443="","",IF(I2443=0,"Pending",IF(I2443&gt;=F2443,"Completed","Partial")))</f>
        <v/>
      </c>
    </row>
    <row r="2444">
      <c r="A2444" s="31" t="n"/>
      <c r="B2444" s="26" t="n"/>
      <c r="C2444" s="26" t="n"/>
      <c r="D2444" s="26" t="n"/>
      <c r="E2444" s="26" t="n"/>
      <c r="F2444" s="27" t="n"/>
      <c r="G2444" s="28">
        <f>IFERROR(IF(E2444="","",VLOOKUP(E2444,'Setup - Mix Design'!$A$5:$I$504,9,0)),"")</f>
        <v/>
      </c>
      <c r="H2444" s="32">
        <f>IF(OR(F2444="",G2444=""),"",F2444*G2444)</f>
        <v/>
      </c>
      <c r="I2444" s="33">
        <f>IF(B2444="","",SUMIF('Dispatch (Challan)'!$C$5:$C$6004,B2444,'Dispatch (Challan)'!$F$5:$F$6004))</f>
        <v/>
      </c>
      <c r="J2444" s="33">
        <f>IF(F2444="","",F2444-I2444)</f>
        <v/>
      </c>
      <c r="K2444" s="28">
        <f>IF(F2444="","",IF(I2444=0,"Pending",IF(I2444&gt;=F2444,"Completed","Partial")))</f>
        <v/>
      </c>
    </row>
    <row r="2445">
      <c r="A2445" s="31" t="n"/>
      <c r="B2445" s="26" t="n"/>
      <c r="C2445" s="26" t="n"/>
      <c r="D2445" s="26" t="n"/>
      <c r="E2445" s="26" t="n"/>
      <c r="F2445" s="27" t="n"/>
      <c r="G2445" s="28">
        <f>IFERROR(IF(E2445="","",VLOOKUP(E2445,'Setup - Mix Design'!$A$5:$I$504,9,0)),"")</f>
        <v/>
      </c>
      <c r="H2445" s="32">
        <f>IF(OR(F2445="",G2445=""),"",F2445*G2445)</f>
        <v/>
      </c>
      <c r="I2445" s="33">
        <f>IF(B2445="","",SUMIF('Dispatch (Challan)'!$C$5:$C$6004,B2445,'Dispatch (Challan)'!$F$5:$F$6004))</f>
        <v/>
      </c>
      <c r="J2445" s="33">
        <f>IF(F2445="","",F2445-I2445)</f>
        <v/>
      </c>
      <c r="K2445" s="28">
        <f>IF(F2445="","",IF(I2445=0,"Pending",IF(I2445&gt;=F2445,"Completed","Partial")))</f>
        <v/>
      </c>
    </row>
    <row r="2446">
      <c r="A2446" s="31" t="n"/>
      <c r="B2446" s="26" t="n"/>
      <c r="C2446" s="26" t="n"/>
      <c r="D2446" s="26" t="n"/>
      <c r="E2446" s="26" t="n"/>
      <c r="F2446" s="27" t="n"/>
      <c r="G2446" s="28">
        <f>IFERROR(IF(E2446="","",VLOOKUP(E2446,'Setup - Mix Design'!$A$5:$I$504,9,0)),"")</f>
        <v/>
      </c>
      <c r="H2446" s="32">
        <f>IF(OR(F2446="",G2446=""),"",F2446*G2446)</f>
        <v/>
      </c>
      <c r="I2446" s="33">
        <f>IF(B2446="","",SUMIF('Dispatch (Challan)'!$C$5:$C$6004,B2446,'Dispatch (Challan)'!$F$5:$F$6004))</f>
        <v/>
      </c>
      <c r="J2446" s="33">
        <f>IF(F2446="","",F2446-I2446)</f>
        <v/>
      </c>
      <c r="K2446" s="28">
        <f>IF(F2446="","",IF(I2446=0,"Pending",IF(I2446&gt;=F2446,"Completed","Partial")))</f>
        <v/>
      </c>
    </row>
    <row r="2447">
      <c r="A2447" s="31" t="n"/>
      <c r="B2447" s="26" t="n"/>
      <c r="C2447" s="26" t="n"/>
      <c r="D2447" s="26" t="n"/>
      <c r="E2447" s="26" t="n"/>
      <c r="F2447" s="27" t="n"/>
      <c r="G2447" s="28">
        <f>IFERROR(IF(E2447="","",VLOOKUP(E2447,'Setup - Mix Design'!$A$5:$I$504,9,0)),"")</f>
        <v/>
      </c>
      <c r="H2447" s="32">
        <f>IF(OR(F2447="",G2447=""),"",F2447*G2447)</f>
        <v/>
      </c>
      <c r="I2447" s="33">
        <f>IF(B2447="","",SUMIF('Dispatch (Challan)'!$C$5:$C$6004,B2447,'Dispatch (Challan)'!$F$5:$F$6004))</f>
        <v/>
      </c>
      <c r="J2447" s="33">
        <f>IF(F2447="","",F2447-I2447)</f>
        <v/>
      </c>
      <c r="K2447" s="28">
        <f>IF(F2447="","",IF(I2447=0,"Pending",IF(I2447&gt;=F2447,"Completed","Partial")))</f>
        <v/>
      </c>
    </row>
    <row r="2448">
      <c r="A2448" s="31" t="n"/>
      <c r="B2448" s="26" t="n"/>
      <c r="C2448" s="26" t="n"/>
      <c r="D2448" s="26" t="n"/>
      <c r="E2448" s="26" t="n"/>
      <c r="F2448" s="27" t="n"/>
      <c r="G2448" s="28">
        <f>IFERROR(IF(E2448="","",VLOOKUP(E2448,'Setup - Mix Design'!$A$5:$I$504,9,0)),"")</f>
        <v/>
      </c>
      <c r="H2448" s="32">
        <f>IF(OR(F2448="",G2448=""),"",F2448*G2448)</f>
        <v/>
      </c>
      <c r="I2448" s="33">
        <f>IF(B2448="","",SUMIF('Dispatch (Challan)'!$C$5:$C$6004,B2448,'Dispatch (Challan)'!$F$5:$F$6004))</f>
        <v/>
      </c>
      <c r="J2448" s="33">
        <f>IF(F2448="","",F2448-I2448)</f>
        <v/>
      </c>
      <c r="K2448" s="28">
        <f>IF(F2448="","",IF(I2448=0,"Pending",IF(I2448&gt;=F2448,"Completed","Partial")))</f>
        <v/>
      </c>
    </row>
    <row r="2449">
      <c r="A2449" s="31" t="n"/>
      <c r="B2449" s="26" t="n"/>
      <c r="C2449" s="26" t="n"/>
      <c r="D2449" s="26" t="n"/>
      <c r="E2449" s="26" t="n"/>
      <c r="F2449" s="27" t="n"/>
      <c r="G2449" s="28">
        <f>IFERROR(IF(E2449="","",VLOOKUP(E2449,'Setup - Mix Design'!$A$5:$I$504,9,0)),"")</f>
        <v/>
      </c>
      <c r="H2449" s="32">
        <f>IF(OR(F2449="",G2449=""),"",F2449*G2449)</f>
        <v/>
      </c>
      <c r="I2449" s="33">
        <f>IF(B2449="","",SUMIF('Dispatch (Challan)'!$C$5:$C$6004,B2449,'Dispatch (Challan)'!$F$5:$F$6004))</f>
        <v/>
      </c>
      <c r="J2449" s="33">
        <f>IF(F2449="","",F2449-I2449)</f>
        <v/>
      </c>
      <c r="K2449" s="28">
        <f>IF(F2449="","",IF(I2449=0,"Pending",IF(I2449&gt;=F2449,"Completed","Partial")))</f>
        <v/>
      </c>
    </row>
    <row r="2450">
      <c r="A2450" s="31" t="n"/>
      <c r="B2450" s="26" t="n"/>
      <c r="C2450" s="26" t="n"/>
      <c r="D2450" s="26" t="n"/>
      <c r="E2450" s="26" t="n"/>
      <c r="F2450" s="27" t="n"/>
      <c r="G2450" s="28">
        <f>IFERROR(IF(E2450="","",VLOOKUP(E2450,'Setup - Mix Design'!$A$5:$I$504,9,0)),"")</f>
        <v/>
      </c>
      <c r="H2450" s="32">
        <f>IF(OR(F2450="",G2450=""),"",F2450*G2450)</f>
        <v/>
      </c>
      <c r="I2450" s="33">
        <f>IF(B2450="","",SUMIF('Dispatch (Challan)'!$C$5:$C$6004,B2450,'Dispatch (Challan)'!$F$5:$F$6004))</f>
        <v/>
      </c>
      <c r="J2450" s="33">
        <f>IF(F2450="","",F2450-I2450)</f>
        <v/>
      </c>
      <c r="K2450" s="28">
        <f>IF(F2450="","",IF(I2450=0,"Pending",IF(I2450&gt;=F2450,"Completed","Partial")))</f>
        <v/>
      </c>
    </row>
    <row r="2451">
      <c r="A2451" s="31" t="n"/>
      <c r="B2451" s="26" t="n"/>
      <c r="C2451" s="26" t="n"/>
      <c r="D2451" s="26" t="n"/>
      <c r="E2451" s="26" t="n"/>
      <c r="F2451" s="27" t="n"/>
      <c r="G2451" s="28">
        <f>IFERROR(IF(E2451="","",VLOOKUP(E2451,'Setup - Mix Design'!$A$5:$I$504,9,0)),"")</f>
        <v/>
      </c>
      <c r="H2451" s="32">
        <f>IF(OR(F2451="",G2451=""),"",F2451*G2451)</f>
        <v/>
      </c>
      <c r="I2451" s="33">
        <f>IF(B2451="","",SUMIF('Dispatch (Challan)'!$C$5:$C$6004,B2451,'Dispatch (Challan)'!$F$5:$F$6004))</f>
        <v/>
      </c>
      <c r="J2451" s="33">
        <f>IF(F2451="","",F2451-I2451)</f>
        <v/>
      </c>
      <c r="K2451" s="28">
        <f>IF(F2451="","",IF(I2451=0,"Pending",IF(I2451&gt;=F2451,"Completed","Partial")))</f>
        <v/>
      </c>
    </row>
    <row r="2452">
      <c r="A2452" s="31" t="n"/>
      <c r="B2452" s="26" t="n"/>
      <c r="C2452" s="26" t="n"/>
      <c r="D2452" s="26" t="n"/>
      <c r="E2452" s="26" t="n"/>
      <c r="F2452" s="27" t="n"/>
      <c r="G2452" s="28">
        <f>IFERROR(IF(E2452="","",VLOOKUP(E2452,'Setup - Mix Design'!$A$5:$I$504,9,0)),"")</f>
        <v/>
      </c>
      <c r="H2452" s="32">
        <f>IF(OR(F2452="",G2452=""),"",F2452*G2452)</f>
        <v/>
      </c>
      <c r="I2452" s="33">
        <f>IF(B2452="","",SUMIF('Dispatch (Challan)'!$C$5:$C$6004,B2452,'Dispatch (Challan)'!$F$5:$F$6004))</f>
        <v/>
      </c>
      <c r="J2452" s="33">
        <f>IF(F2452="","",F2452-I2452)</f>
        <v/>
      </c>
      <c r="K2452" s="28">
        <f>IF(F2452="","",IF(I2452=0,"Pending",IF(I2452&gt;=F2452,"Completed","Partial")))</f>
        <v/>
      </c>
    </row>
    <row r="2453">
      <c r="A2453" s="31" t="n"/>
      <c r="B2453" s="26" t="n"/>
      <c r="C2453" s="26" t="n"/>
      <c r="D2453" s="26" t="n"/>
      <c r="E2453" s="26" t="n"/>
      <c r="F2453" s="27" t="n"/>
      <c r="G2453" s="28">
        <f>IFERROR(IF(E2453="","",VLOOKUP(E2453,'Setup - Mix Design'!$A$5:$I$504,9,0)),"")</f>
        <v/>
      </c>
      <c r="H2453" s="32">
        <f>IF(OR(F2453="",G2453=""),"",F2453*G2453)</f>
        <v/>
      </c>
      <c r="I2453" s="33">
        <f>IF(B2453="","",SUMIF('Dispatch (Challan)'!$C$5:$C$6004,B2453,'Dispatch (Challan)'!$F$5:$F$6004))</f>
        <v/>
      </c>
      <c r="J2453" s="33">
        <f>IF(F2453="","",F2453-I2453)</f>
        <v/>
      </c>
      <c r="K2453" s="28">
        <f>IF(F2453="","",IF(I2453=0,"Pending",IF(I2453&gt;=F2453,"Completed","Partial")))</f>
        <v/>
      </c>
    </row>
    <row r="2454">
      <c r="A2454" s="31" t="n"/>
      <c r="B2454" s="26" t="n"/>
      <c r="C2454" s="26" t="n"/>
      <c r="D2454" s="26" t="n"/>
      <c r="E2454" s="26" t="n"/>
      <c r="F2454" s="27" t="n"/>
      <c r="G2454" s="28">
        <f>IFERROR(IF(E2454="","",VLOOKUP(E2454,'Setup - Mix Design'!$A$5:$I$504,9,0)),"")</f>
        <v/>
      </c>
      <c r="H2454" s="32">
        <f>IF(OR(F2454="",G2454=""),"",F2454*G2454)</f>
        <v/>
      </c>
      <c r="I2454" s="33">
        <f>IF(B2454="","",SUMIF('Dispatch (Challan)'!$C$5:$C$6004,B2454,'Dispatch (Challan)'!$F$5:$F$6004))</f>
        <v/>
      </c>
      <c r="J2454" s="33">
        <f>IF(F2454="","",F2454-I2454)</f>
        <v/>
      </c>
      <c r="K2454" s="28">
        <f>IF(F2454="","",IF(I2454=0,"Pending",IF(I2454&gt;=F2454,"Completed","Partial")))</f>
        <v/>
      </c>
    </row>
    <row r="2455">
      <c r="A2455" s="31" t="n"/>
      <c r="B2455" s="26" t="n"/>
      <c r="C2455" s="26" t="n"/>
      <c r="D2455" s="26" t="n"/>
      <c r="E2455" s="26" t="n"/>
      <c r="F2455" s="27" t="n"/>
      <c r="G2455" s="28">
        <f>IFERROR(IF(E2455="","",VLOOKUP(E2455,'Setup - Mix Design'!$A$5:$I$504,9,0)),"")</f>
        <v/>
      </c>
      <c r="H2455" s="32">
        <f>IF(OR(F2455="",G2455=""),"",F2455*G2455)</f>
        <v/>
      </c>
      <c r="I2455" s="33">
        <f>IF(B2455="","",SUMIF('Dispatch (Challan)'!$C$5:$C$6004,B2455,'Dispatch (Challan)'!$F$5:$F$6004))</f>
        <v/>
      </c>
      <c r="J2455" s="33">
        <f>IF(F2455="","",F2455-I2455)</f>
        <v/>
      </c>
      <c r="K2455" s="28">
        <f>IF(F2455="","",IF(I2455=0,"Pending",IF(I2455&gt;=F2455,"Completed","Partial")))</f>
        <v/>
      </c>
    </row>
    <row r="2456">
      <c r="A2456" s="31" t="n"/>
      <c r="B2456" s="26" t="n"/>
      <c r="C2456" s="26" t="n"/>
      <c r="D2456" s="26" t="n"/>
      <c r="E2456" s="26" t="n"/>
      <c r="F2456" s="27" t="n"/>
      <c r="G2456" s="28">
        <f>IFERROR(IF(E2456="","",VLOOKUP(E2456,'Setup - Mix Design'!$A$5:$I$504,9,0)),"")</f>
        <v/>
      </c>
      <c r="H2456" s="32">
        <f>IF(OR(F2456="",G2456=""),"",F2456*G2456)</f>
        <v/>
      </c>
      <c r="I2456" s="33">
        <f>IF(B2456="","",SUMIF('Dispatch (Challan)'!$C$5:$C$6004,B2456,'Dispatch (Challan)'!$F$5:$F$6004))</f>
        <v/>
      </c>
      <c r="J2456" s="33">
        <f>IF(F2456="","",F2456-I2456)</f>
        <v/>
      </c>
      <c r="K2456" s="28">
        <f>IF(F2456="","",IF(I2456=0,"Pending",IF(I2456&gt;=F2456,"Completed","Partial")))</f>
        <v/>
      </c>
    </row>
    <row r="2457">
      <c r="A2457" s="31" t="n"/>
      <c r="B2457" s="26" t="n"/>
      <c r="C2457" s="26" t="n"/>
      <c r="D2457" s="26" t="n"/>
      <c r="E2457" s="26" t="n"/>
      <c r="F2457" s="27" t="n"/>
      <c r="G2457" s="28">
        <f>IFERROR(IF(E2457="","",VLOOKUP(E2457,'Setup - Mix Design'!$A$5:$I$504,9,0)),"")</f>
        <v/>
      </c>
      <c r="H2457" s="32">
        <f>IF(OR(F2457="",G2457=""),"",F2457*G2457)</f>
        <v/>
      </c>
      <c r="I2457" s="33">
        <f>IF(B2457="","",SUMIF('Dispatch (Challan)'!$C$5:$C$6004,B2457,'Dispatch (Challan)'!$F$5:$F$6004))</f>
        <v/>
      </c>
      <c r="J2457" s="33">
        <f>IF(F2457="","",F2457-I2457)</f>
        <v/>
      </c>
      <c r="K2457" s="28">
        <f>IF(F2457="","",IF(I2457=0,"Pending",IF(I2457&gt;=F2457,"Completed","Partial")))</f>
        <v/>
      </c>
    </row>
    <row r="2458">
      <c r="A2458" s="31" t="n"/>
      <c r="B2458" s="26" t="n"/>
      <c r="C2458" s="26" t="n"/>
      <c r="D2458" s="26" t="n"/>
      <c r="E2458" s="26" t="n"/>
      <c r="F2458" s="27" t="n"/>
      <c r="G2458" s="28">
        <f>IFERROR(IF(E2458="","",VLOOKUP(E2458,'Setup - Mix Design'!$A$5:$I$504,9,0)),"")</f>
        <v/>
      </c>
      <c r="H2458" s="32">
        <f>IF(OR(F2458="",G2458=""),"",F2458*G2458)</f>
        <v/>
      </c>
      <c r="I2458" s="33">
        <f>IF(B2458="","",SUMIF('Dispatch (Challan)'!$C$5:$C$6004,B2458,'Dispatch (Challan)'!$F$5:$F$6004))</f>
        <v/>
      </c>
      <c r="J2458" s="33">
        <f>IF(F2458="","",F2458-I2458)</f>
        <v/>
      </c>
      <c r="K2458" s="28">
        <f>IF(F2458="","",IF(I2458=0,"Pending",IF(I2458&gt;=F2458,"Completed","Partial")))</f>
        <v/>
      </c>
    </row>
    <row r="2459">
      <c r="A2459" s="31" t="n"/>
      <c r="B2459" s="26" t="n"/>
      <c r="C2459" s="26" t="n"/>
      <c r="D2459" s="26" t="n"/>
      <c r="E2459" s="26" t="n"/>
      <c r="F2459" s="27" t="n"/>
      <c r="G2459" s="28">
        <f>IFERROR(IF(E2459="","",VLOOKUP(E2459,'Setup - Mix Design'!$A$5:$I$504,9,0)),"")</f>
        <v/>
      </c>
      <c r="H2459" s="32">
        <f>IF(OR(F2459="",G2459=""),"",F2459*G2459)</f>
        <v/>
      </c>
      <c r="I2459" s="33">
        <f>IF(B2459="","",SUMIF('Dispatch (Challan)'!$C$5:$C$6004,B2459,'Dispatch (Challan)'!$F$5:$F$6004))</f>
        <v/>
      </c>
      <c r="J2459" s="33">
        <f>IF(F2459="","",F2459-I2459)</f>
        <v/>
      </c>
      <c r="K2459" s="28">
        <f>IF(F2459="","",IF(I2459=0,"Pending",IF(I2459&gt;=F2459,"Completed","Partial")))</f>
        <v/>
      </c>
    </row>
    <row r="2460">
      <c r="A2460" s="31" t="n"/>
      <c r="B2460" s="26" t="n"/>
      <c r="C2460" s="26" t="n"/>
      <c r="D2460" s="26" t="n"/>
      <c r="E2460" s="26" t="n"/>
      <c r="F2460" s="27" t="n"/>
      <c r="G2460" s="28">
        <f>IFERROR(IF(E2460="","",VLOOKUP(E2460,'Setup - Mix Design'!$A$5:$I$504,9,0)),"")</f>
        <v/>
      </c>
      <c r="H2460" s="32">
        <f>IF(OR(F2460="",G2460=""),"",F2460*G2460)</f>
        <v/>
      </c>
      <c r="I2460" s="33">
        <f>IF(B2460="","",SUMIF('Dispatch (Challan)'!$C$5:$C$6004,B2460,'Dispatch (Challan)'!$F$5:$F$6004))</f>
        <v/>
      </c>
      <c r="J2460" s="33">
        <f>IF(F2460="","",F2460-I2460)</f>
        <v/>
      </c>
      <c r="K2460" s="28">
        <f>IF(F2460="","",IF(I2460=0,"Pending",IF(I2460&gt;=F2460,"Completed","Partial")))</f>
        <v/>
      </c>
    </row>
    <row r="2461">
      <c r="A2461" s="31" t="n"/>
      <c r="B2461" s="26" t="n"/>
      <c r="C2461" s="26" t="n"/>
      <c r="D2461" s="26" t="n"/>
      <c r="E2461" s="26" t="n"/>
      <c r="F2461" s="27" t="n"/>
      <c r="G2461" s="28">
        <f>IFERROR(IF(E2461="","",VLOOKUP(E2461,'Setup - Mix Design'!$A$5:$I$504,9,0)),"")</f>
        <v/>
      </c>
      <c r="H2461" s="32">
        <f>IF(OR(F2461="",G2461=""),"",F2461*G2461)</f>
        <v/>
      </c>
      <c r="I2461" s="33">
        <f>IF(B2461="","",SUMIF('Dispatch (Challan)'!$C$5:$C$6004,B2461,'Dispatch (Challan)'!$F$5:$F$6004))</f>
        <v/>
      </c>
      <c r="J2461" s="33">
        <f>IF(F2461="","",F2461-I2461)</f>
        <v/>
      </c>
      <c r="K2461" s="28">
        <f>IF(F2461="","",IF(I2461=0,"Pending",IF(I2461&gt;=F2461,"Completed","Partial")))</f>
        <v/>
      </c>
    </row>
    <row r="2462">
      <c r="A2462" s="31" t="n"/>
      <c r="B2462" s="26" t="n"/>
      <c r="C2462" s="26" t="n"/>
      <c r="D2462" s="26" t="n"/>
      <c r="E2462" s="26" t="n"/>
      <c r="F2462" s="27" t="n"/>
      <c r="G2462" s="28">
        <f>IFERROR(IF(E2462="","",VLOOKUP(E2462,'Setup - Mix Design'!$A$5:$I$504,9,0)),"")</f>
        <v/>
      </c>
      <c r="H2462" s="32">
        <f>IF(OR(F2462="",G2462=""),"",F2462*G2462)</f>
        <v/>
      </c>
      <c r="I2462" s="33">
        <f>IF(B2462="","",SUMIF('Dispatch (Challan)'!$C$5:$C$6004,B2462,'Dispatch (Challan)'!$F$5:$F$6004))</f>
        <v/>
      </c>
      <c r="J2462" s="33">
        <f>IF(F2462="","",F2462-I2462)</f>
        <v/>
      </c>
      <c r="K2462" s="28">
        <f>IF(F2462="","",IF(I2462=0,"Pending",IF(I2462&gt;=F2462,"Completed","Partial")))</f>
        <v/>
      </c>
    </row>
    <row r="2463">
      <c r="A2463" s="31" t="n"/>
      <c r="B2463" s="26" t="n"/>
      <c r="C2463" s="26" t="n"/>
      <c r="D2463" s="26" t="n"/>
      <c r="E2463" s="26" t="n"/>
      <c r="F2463" s="27" t="n"/>
      <c r="G2463" s="28">
        <f>IFERROR(IF(E2463="","",VLOOKUP(E2463,'Setup - Mix Design'!$A$5:$I$504,9,0)),"")</f>
        <v/>
      </c>
      <c r="H2463" s="32">
        <f>IF(OR(F2463="",G2463=""),"",F2463*G2463)</f>
        <v/>
      </c>
      <c r="I2463" s="33">
        <f>IF(B2463="","",SUMIF('Dispatch (Challan)'!$C$5:$C$6004,B2463,'Dispatch (Challan)'!$F$5:$F$6004))</f>
        <v/>
      </c>
      <c r="J2463" s="33">
        <f>IF(F2463="","",F2463-I2463)</f>
        <v/>
      </c>
      <c r="K2463" s="28">
        <f>IF(F2463="","",IF(I2463=0,"Pending",IF(I2463&gt;=F2463,"Completed","Partial")))</f>
        <v/>
      </c>
    </row>
    <row r="2464">
      <c r="A2464" s="31" t="n"/>
      <c r="B2464" s="26" t="n"/>
      <c r="C2464" s="26" t="n"/>
      <c r="D2464" s="26" t="n"/>
      <c r="E2464" s="26" t="n"/>
      <c r="F2464" s="27" t="n"/>
      <c r="G2464" s="28">
        <f>IFERROR(IF(E2464="","",VLOOKUP(E2464,'Setup - Mix Design'!$A$5:$I$504,9,0)),"")</f>
        <v/>
      </c>
      <c r="H2464" s="32">
        <f>IF(OR(F2464="",G2464=""),"",F2464*G2464)</f>
        <v/>
      </c>
      <c r="I2464" s="33">
        <f>IF(B2464="","",SUMIF('Dispatch (Challan)'!$C$5:$C$6004,B2464,'Dispatch (Challan)'!$F$5:$F$6004))</f>
        <v/>
      </c>
      <c r="J2464" s="33">
        <f>IF(F2464="","",F2464-I2464)</f>
        <v/>
      </c>
      <c r="K2464" s="28">
        <f>IF(F2464="","",IF(I2464=0,"Pending",IF(I2464&gt;=F2464,"Completed","Partial")))</f>
        <v/>
      </c>
    </row>
    <row r="2465">
      <c r="A2465" s="31" t="n"/>
      <c r="B2465" s="26" t="n"/>
      <c r="C2465" s="26" t="n"/>
      <c r="D2465" s="26" t="n"/>
      <c r="E2465" s="26" t="n"/>
      <c r="F2465" s="27" t="n"/>
      <c r="G2465" s="28">
        <f>IFERROR(IF(E2465="","",VLOOKUP(E2465,'Setup - Mix Design'!$A$5:$I$504,9,0)),"")</f>
        <v/>
      </c>
      <c r="H2465" s="32">
        <f>IF(OR(F2465="",G2465=""),"",F2465*G2465)</f>
        <v/>
      </c>
      <c r="I2465" s="33">
        <f>IF(B2465="","",SUMIF('Dispatch (Challan)'!$C$5:$C$6004,B2465,'Dispatch (Challan)'!$F$5:$F$6004))</f>
        <v/>
      </c>
      <c r="J2465" s="33">
        <f>IF(F2465="","",F2465-I2465)</f>
        <v/>
      </c>
      <c r="K2465" s="28">
        <f>IF(F2465="","",IF(I2465=0,"Pending",IF(I2465&gt;=F2465,"Completed","Partial")))</f>
        <v/>
      </c>
    </row>
    <row r="2466">
      <c r="A2466" s="31" t="n"/>
      <c r="B2466" s="26" t="n"/>
      <c r="C2466" s="26" t="n"/>
      <c r="D2466" s="26" t="n"/>
      <c r="E2466" s="26" t="n"/>
      <c r="F2466" s="27" t="n"/>
      <c r="G2466" s="28">
        <f>IFERROR(IF(E2466="","",VLOOKUP(E2466,'Setup - Mix Design'!$A$5:$I$504,9,0)),"")</f>
        <v/>
      </c>
      <c r="H2466" s="32">
        <f>IF(OR(F2466="",G2466=""),"",F2466*G2466)</f>
        <v/>
      </c>
      <c r="I2466" s="33">
        <f>IF(B2466="","",SUMIF('Dispatch (Challan)'!$C$5:$C$6004,B2466,'Dispatch (Challan)'!$F$5:$F$6004))</f>
        <v/>
      </c>
      <c r="J2466" s="33">
        <f>IF(F2466="","",F2466-I2466)</f>
        <v/>
      </c>
      <c r="K2466" s="28">
        <f>IF(F2466="","",IF(I2466=0,"Pending",IF(I2466&gt;=F2466,"Completed","Partial")))</f>
        <v/>
      </c>
    </row>
    <row r="2467">
      <c r="A2467" s="31" t="n"/>
      <c r="B2467" s="26" t="n"/>
      <c r="C2467" s="26" t="n"/>
      <c r="D2467" s="26" t="n"/>
      <c r="E2467" s="26" t="n"/>
      <c r="F2467" s="27" t="n"/>
      <c r="G2467" s="28">
        <f>IFERROR(IF(E2467="","",VLOOKUP(E2467,'Setup - Mix Design'!$A$5:$I$504,9,0)),"")</f>
        <v/>
      </c>
      <c r="H2467" s="32">
        <f>IF(OR(F2467="",G2467=""),"",F2467*G2467)</f>
        <v/>
      </c>
      <c r="I2467" s="33">
        <f>IF(B2467="","",SUMIF('Dispatch (Challan)'!$C$5:$C$6004,B2467,'Dispatch (Challan)'!$F$5:$F$6004))</f>
        <v/>
      </c>
      <c r="J2467" s="33">
        <f>IF(F2467="","",F2467-I2467)</f>
        <v/>
      </c>
      <c r="K2467" s="28">
        <f>IF(F2467="","",IF(I2467=0,"Pending",IF(I2467&gt;=F2467,"Completed","Partial")))</f>
        <v/>
      </c>
    </row>
    <row r="2468">
      <c r="A2468" s="31" t="n"/>
      <c r="B2468" s="26" t="n"/>
      <c r="C2468" s="26" t="n"/>
      <c r="D2468" s="26" t="n"/>
      <c r="E2468" s="26" t="n"/>
      <c r="F2468" s="27" t="n"/>
      <c r="G2468" s="28">
        <f>IFERROR(IF(E2468="","",VLOOKUP(E2468,'Setup - Mix Design'!$A$5:$I$504,9,0)),"")</f>
        <v/>
      </c>
      <c r="H2468" s="32">
        <f>IF(OR(F2468="",G2468=""),"",F2468*G2468)</f>
        <v/>
      </c>
      <c r="I2468" s="33">
        <f>IF(B2468="","",SUMIF('Dispatch (Challan)'!$C$5:$C$6004,B2468,'Dispatch (Challan)'!$F$5:$F$6004))</f>
        <v/>
      </c>
      <c r="J2468" s="33">
        <f>IF(F2468="","",F2468-I2468)</f>
        <v/>
      </c>
      <c r="K2468" s="28">
        <f>IF(F2468="","",IF(I2468=0,"Pending",IF(I2468&gt;=F2468,"Completed","Partial")))</f>
        <v/>
      </c>
    </row>
    <row r="2469">
      <c r="A2469" s="31" t="n"/>
      <c r="B2469" s="26" t="n"/>
      <c r="C2469" s="26" t="n"/>
      <c r="D2469" s="26" t="n"/>
      <c r="E2469" s="26" t="n"/>
      <c r="F2469" s="27" t="n"/>
      <c r="G2469" s="28">
        <f>IFERROR(IF(E2469="","",VLOOKUP(E2469,'Setup - Mix Design'!$A$5:$I$504,9,0)),"")</f>
        <v/>
      </c>
      <c r="H2469" s="32">
        <f>IF(OR(F2469="",G2469=""),"",F2469*G2469)</f>
        <v/>
      </c>
      <c r="I2469" s="33">
        <f>IF(B2469="","",SUMIF('Dispatch (Challan)'!$C$5:$C$6004,B2469,'Dispatch (Challan)'!$F$5:$F$6004))</f>
        <v/>
      </c>
      <c r="J2469" s="33">
        <f>IF(F2469="","",F2469-I2469)</f>
        <v/>
      </c>
      <c r="K2469" s="28">
        <f>IF(F2469="","",IF(I2469=0,"Pending",IF(I2469&gt;=F2469,"Completed","Partial")))</f>
        <v/>
      </c>
    </row>
    <row r="2470">
      <c r="A2470" s="31" t="n"/>
      <c r="B2470" s="26" t="n"/>
      <c r="C2470" s="26" t="n"/>
      <c r="D2470" s="26" t="n"/>
      <c r="E2470" s="26" t="n"/>
      <c r="F2470" s="27" t="n"/>
      <c r="G2470" s="28">
        <f>IFERROR(IF(E2470="","",VLOOKUP(E2470,'Setup - Mix Design'!$A$5:$I$504,9,0)),"")</f>
        <v/>
      </c>
      <c r="H2470" s="32">
        <f>IF(OR(F2470="",G2470=""),"",F2470*G2470)</f>
        <v/>
      </c>
      <c r="I2470" s="33">
        <f>IF(B2470="","",SUMIF('Dispatch (Challan)'!$C$5:$C$6004,B2470,'Dispatch (Challan)'!$F$5:$F$6004))</f>
        <v/>
      </c>
      <c r="J2470" s="33">
        <f>IF(F2470="","",F2470-I2470)</f>
        <v/>
      </c>
      <c r="K2470" s="28">
        <f>IF(F2470="","",IF(I2470=0,"Pending",IF(I2470&gt;=F2470,"Completed","Partial")))</f>
        <v/>
      </c>
    </row>
    <row r="2471">
      <c r="A2471" s="31" t="n"/>
      <c r="B2471" s="26" t="n"/>
      <c r="C2471" s="26" t="n"/>
      <c r="D2471" s="26" t="n"/>
      <c r="E2471" s="26" t="n"/>
      <c r="F2471" s="27" t="n"/>
      <c r="G2471" s="28">
        <f>IFERROR(IF(E2471="","",VLOOKUP(E2471,'Setup - Mix Design'!$A$5:$I$504,9,0)),"")</f>
        <v/>
      </c>
      <c r="H2471" s="32">
        <f>IF(OR(F2471="",G2471=""),"",F2471*G2471)</f>
        <v/>
      </c>
      <c r="I2471" s="33">
        <f>IF(B2471="","",SUMIF('Dispatch (Challan)'!$C$5:$C$6004,B2471,'Dispatch (Challan)'!$F$5:$F$6004))</f>
        <v/>
      </c>
      <c r="J2471" s="33">
        <f>IF(F2471="","",F2471-I2471)</f>
        <v/>
      </c>
      <c r="K2471" s="28">
        <f>IF(F2471="","",IF(I2471=0,"Pending",IF(I2471&gt;=F2471,"Completed","Partial")))</f>
        <v/>
      </c>
    </row>
    <row r="2472">
      <c r="A2472" s="31" t="n"/>
      <c r="B2472" s="26" t="n"/>
      <c r="C2472" s="26" t="n"/>
      <c r="D2472" s="26" t="n"/>
      <c r="E2472" s="26" t="n"/>
      <c r="F2472" s="27" t="n"/>
      <c r="G2472" s="28">
        <f>IFERROR(IF(E2472="","",VLOOKUP(E2472,'Setup - Mix Design'!$A$5:$I$504,9,0)),"")</f>
        <v/>
      </c>
      <c r="H2472" s="32">
        <f>IF(OR(F2472="",G2472=""),"",F2472*G2472)</f>
        <v/>
      </c>
      <c r="I2472" s="33">
        <f>IF(B2472="","",SUMIF('Dispatch (Challan)'!$C$5:$C$6004,B2472,'Dispatch (Challan)'!$F$5:$F$6004))</f>
        <v/>
      </c>
      <c r="J2472" s="33">
        <f>IF(F2472="","",F2472-I2472)</f>
        <v/>
      </c>
      <c r="K2472" s="28">
        <f>IF(F2472="","",IF(I2472=0,"Pending",IF(I2472&gt;=F2472,"Completed","Partial")))</f>
        <v/>
      </c>
    </row>
    <row r="2473">
      <c r="A2473" s="31" t="n"/>
      <c r="B2473" s="26" t="n"/>
      <c r="C2473" s="26" t="n"/>
      <c r="D2473" s="26" t="n"/>
      <c r="E2473" s="26" t="n"/>
      <c r="F2473" s="27" t="n"/>
      <c r="G2473" s="28">
        <f>IFERROR(IF(E2473="","",VLOOKUP(E2473,'Setup - Mix Design'!$A$5:$I$504,9,0)),"")</f>
        <v/>
      </c>
      <c r="H2473" s="32">
        <f>IF(OR(F2473="",G2473=""),"",F2473*G2473)</f>
        <v/>
      </c>
      <c r="I2473" s="33">
        <f>IF(B2473="","",SUMIF('Dispatch (Challan)'!$C$5:$C$6004,B2473,'Dispatch (Challan)'!$F$5:$F$6004))</f>
        <v/>
      </c>
      <c r="J2473" s="33">
        <f>IF(F2473="","",F2473-I2473)</f>
        <v/>
      </c>
      <c r="K2473" s="28">
        <f>IF(F2473="","",IF(I2473=0,"Pending",IF(I2473&gt;=F2473,"Completed","Partial")))</f>
        <v/>
      </c>
    </row>
    <row r="2474">
      <c r="A2474" s="31" t="n"/>
      <c r="B2474" s="26" t="n"/>
      <c r="C2474" s="26" t="n"/>
      <c r="D2474" s="26" t="n"/>
      <c r="E2474" s="26" t="n"/>
      <c r="F2474" s="27" t="n"/>
      <c r="G2474" s="28">
        <f>IFERROR(IF(E2474="","",VLOOKUP(E2474,'Setup - Mix Design'!$A$5:$I$504,9,0)),"")</f>
        <v/>
      </c>
      <c r="H2474" s="32">
        <f>IF(OR(F2474="",G2474=""),"",F2474*G2474)</f>
        <v/>
      </c>
      <c r="I2474" s="33">
        <f>IF(B2474="","",SUMIF('Dispatch (Challan)'!$C$5:$C$6004,B2474,'Dispatch (Challan)'!$F$5:$F$6004))</f>
        <v/>
      </c>
      <c r="J2474" s="33">
        <f>IF(F2474="","",F2474-I2474)</f>
        <v/>
      </c>
      <c r="K2474" s="28">
        <f>IF(F2474="","",IF(I2474=0,"Pending",IF(I2474&gt;=F2474,"Completed","Partial")))</f>
        <v/>
      </c>
    </row>
    <row r="2475">
      <c r="A2475" s="31" t="n"/>
      <c r="B2475" s="26" t="n"/>
      <c r="C2475" s="26" t="n"/>
      <c r="D2475" s="26" t="n"/>
      <c r="E2475" s="26" t="n"/>
      <c r="F2475" s="27" t="n"/>
      <c r="G2475" s="28">
        <f>IFERROR(IF(E2475="","",VLOOKUP(E2475,'Setup - Mix Design'!$A$5:$I$504,9,0)),"")</f>
        <v/>
      </c>
      <c r="H2475" s="32">
        <f>IF(OR(F2475="",G2475=""),"",F2475*G2475)</f>
        <v/>
      </c>
      <c r="I2475" s="33">
        <f>IF(B2475="","",SUMIF('Dispatch (Challan)'!$C$5:$C$6004,B2475,'Dispatch (Challan)'!$F$5:$F$6004))</f>
        <v/>
      </c>
      <c r="J2475" s="33">
        <f>IF(F2475="","",F2475-I2475)</f>
        <v/>
      </c>
      <c r="K2475" s="28">
        <f>IF(F2475="","",IF(I2475=0,"Pending",IF(I2475&gt;=F2475,"Completed","Partial")))</f>
        <v/>
      </c>
    </row>
    <row r="2476">
      <c r="A2476" s="31" t="n"/>
      <c r="B2476" s="26" t="n"/>
      <c r="C2476" s="26" t="n"/>
      <c r="D2476" s="26" t="n"/>
      <c r="E2476" s="26" t="n"/>
      <c r="F2476" s="27" t="n"/>
      <c r="G2476" s="28">
        <f>IFERROR(IF(E2476="","",VLOOKUP(E2476,'Setup - Mix Design'!$A$5:$I$504,9,0)),"")</f>
        <v/>
      </c>
      <c r="H2476" s="32">
        <f>IF(OR(F2476="",G2476=""),"",F2476*G2476)</f>
        <v/>
      </c>
      <c r="I2476" s="33">
        <f>IF(B2476="","",SUMIF('Dispatch (Challan)'!$C$5:$C$6004,B2476,'Dispatch (Challan)'!$F$5:$F$6004))</f>
        <v/>
      </c>
      <c r="J2476" s="33">
        <f>IF(F2476="","",F2476-I2476)</f>
        <v/>
      </c>
      <c r="K2476" s="28">
        <f>IF(F2476="","",IF(I2476=0,"Pending",IF(I2476&gt;=F2476,"Completed","Partial")))</f>
        <v/>
      </c>
    </row>
    <row r="2477">
      <c r="A2477" s="31" t="n"/>
      <c r="B2477" s="26" t="n"/>
      <c r="C2477" s="26" t="n"/>
      <c r="D2477" s="26" t="n"/>
      <c r="E2477" s="26" t="n"/>
      <c r="F2477" s="27" t="n"/>
      <c r="G2477" s="28">
        <f>IFERROR(IF(E2477="","",VLOOKUP(E2477,'Setup - Mix Design'!$A$5:$I$504,9,0)),"")</f>
        <v/>
      </c>
      <c r="H2477" s="32">
        <f>IF(OR(F2477="",G2477=""),"",F2477*G2477)</f>
        <v/>
      </c>
      <c r="I2477" s="33">
        <f>IF(B2477="","",SUMIF('Dispatch (Challan)'!$C$5:$C$6004,B2477,'Dispatch (Challan)'!$F$5:$F$6004))</f>
        <v/>
      </c>
      <c r="J2477" s="33">
        <f>IF(F2477="","",F2477-I2477)</f>
        <v/>
      </c>
      <c r="K2477" s="28">
        <f>IF(F2477="","",IF(I2477=0,"Pending",IF(I2477&gt;=F2477,"Completed","Partial")))</f>
        <v/>
      </c>
    </row>
    <row r="2478">
      <c r="A2478" s="31" t="n"/>
      <c r="B2478" s="26" t="n"/>
      <c r="C2478" s="26" t="n"/>
      <c r="D2478" s="26" t="n"/>
      <c r="E2478" s="26" t="n"/>
      <c r="F2478" s="27" t="n"/>
      <c r="G2478" s="28">
        <f>IFERROR(IF(E2478="","",VLOOKUP(E2478,'Setup - Mix Design'!$A$5:$I$504,9,0)),"")</f>
        <v/>
      </c>
      <c r="H2478" s="32">
        <f>IF(OR(F2478="",G2478=""),"",F2478*G2478)</f>
        <v/>
      </c>
      <c r="I2478" s="33">
        <f>IF(B2478="","",SUMIF('Dispatch (Challan)'!$C$5:$C$6004,B2478,'Dispatch (Challan)'!$F$5:$F$6004))</f>
        <v/>
      </c>
      <c r="J2478" s="33">
        <f>IF(F2478="","",F2478-I2478)</f>
        <v/>
      </c>
      <c r="K2478" s="28">
        <f>IF(F2478="","",IF(I2478=0,"Pending",IF(I2478&gt;=F2478,"Completed","Partial")))</f>
        <v/>
      </c>
    </row>
    <row r="2479">
      <c r="A2479" s="31" t="n"/>
      <c r="B2479" s="26" t="n"/>
      <c r="C2479" s="26" t="n"/>
      <c r="D2479" s="26" t="n"/>
      <c r="E2479" s="26" t="n"/>
      <c r="F2479" s="27" t="n"/>
      <c r="G2479" s="28">
        <f>IFERROR(IF(E2479="","",VLOOKUP(E2479,'Setup - Mix Design'!$A$5:$I$504,9,0)),"")</f>
        <v/>
      </c>
      <c r="H2479" s="32">
        <f>IF(OR(F2479="",G2479=""),"",F2479*G2479)</f>
        <v/>
      </c>
      <c r="I2479" s="33">
        <f>IF(B2479="","",SUMIF('Dispatch (Challan)'!$C$5:$C$6004,B2479,'Dispatch (Challan)'!$F$5:$F$6004))</f>
        <v/>
      </c>
      <c r="J2479" s="33">
        <f>IF(F2479="","",F2479-I2479)</f>
        <v/>
      </c>
      <c r="K2479" s="28">
        <f>IF(F2479="","",IF(I2479=0,"Pending",IF(I2479&gt;=F2479,"Completed","Partial")))</f>
        <v/>
      </c>
    </row>
    <row r="2480">
      <c r="A2480" s="31" t="n"/>
      <c r="B2480" s="26" t="n"/>
      <c r="C2480" s="26" t="n"/>
      <c r="D2480" s="26" t="n"/>
      <c r="E2480" s="26" t="n"/>
      <c r="F2480" s="27" t="n"/>
      <c r="G2480" s="28">
        <f>IFERROR(IF(E2480="","",VLOOKUP(E2480,'Setup - Mix Design'!$A$5:$I$504,9,0)),"")</f>
        <v/>
      </c>
      <c r="H2480" s="32">
        <f>IF(OR(F2480="",G2480=""),"",F2480*G2480)</f>
        <v/>
      </c>
      <c r="I2480" s="33">
        <f>IF(B2480="","",SUMIF('Dispatch (Challan)'!$C$5:$C$6004,B2480,'Dispatch (Challan)'!$F$5:$F$6004))</f>
        <v/>
      </c>
      <c r="J2480" s="33">
        <f>IF(F2480="","",F2480-I2480)</f>
        <v/>
      </c>
      <c r="K2480" s="28">
        <f>IF(F2480="","",IF(I2480=0,"Pending",IF(I2480&gt;=F2480,"Completed","Partial")))</f>
        <v/>
      </c>
    </row>
    <row r="2481">
      <c r="A2481" s="31" t="n"/>
      <c r="B2481" s="26" t="n"/>
      <c r="C2481" s="26" t="n"/>
      <c r="D2481" s="26" t="n"/>
      <c r="E2481" s="26" t="n"/>
      <c r="F2481" s="27" t="n"/>
      <c r="G2481" s="28">
        <f>IFERROR(IF(E2481="","",VLOOKUP(E2481,'Setup - Mix Design'!$A$5:$I$504,9,0)),"")</f>
        <v/>
      </c>
      <c r="H2481" s="32">
        <f>IF(OR(F2481="",G2481=""),"",F2481*G2481)</f>
        <v/>
      </c>
      <c r="I2481" s="33">
        <f>IF(B2481="","",SUMIF('Dispatch (Challan)'!$C$5:$C$6004,B2481,'Dispatch (Challan)'!$F$5:$F$6004))</f>
        <v/>
      </c>
      <c r="J2481" s="33">
        <f>IF(F2481="","",F2481-I2481)</f>
        <v/>
      </c>
      <c r="K2481" s="28">
        <f>IF(F2481="","",IF(I2481=0,"Pending",IF(I2481&gt;=F2481,"Completed","Partial")))</f>
        <v/>
      </c>
    </row>
    <row r="2482">
      <c r="A2482" s="31" t="n"/>
      <c r="B2482" s="26" t="n"/>
      <c r="C2482" s="26" t="n"/>
      <c r="D2482" s="26" t="n"/>
      <c r="E2482" s="26" t="n"/>
      <c r="F2482" s="27" t="n"/>
      <c r="G2482" s="28">
        <f>IFERROR(IF(E2482="","",VLOOKUP(E2482,'Setup - Mix Design'!$A$5:$I$504,9,0)),"")</f>
        <v/>
      </c>
      <c r="H2482" s="32">
        <f>IF(OR(F2482="",G2482=""),"",F2482*G2482)</f>
        <v/>
      </c>
      <c r="I2482" s="33">
        <f>IF(B2482="","",SUMIF('Dispatch (Challan)'!$C$5:$C$6004,B2482,'Dispatch (Challan)'!$F$5:$F$6004))</f>
        <v/>
      </c>
      <c r="J2482" s="33">
        <f>IF(F2482="","",F2482-I2482)</f>
        <v/>
      </c>
      <c r="K2482" s="28">
        <f>IF(F2482="","",IF(I2482=0,"Pending",IF(I2482&gt;=F2482,"Completed","Partial")))</f>
        <v/>
      </c>
    </row>
    <row r="2483">
      <c r="A2483" s="31" t="n"/>
      <c r="B2483" s="26" t="n"/>
      <c r="C2483" s="26" t="n"/>
      <c r="D2483" s="26" t="n"/>
      <c r="E2483" s="26" t="n"/>
      <c r="F2483" s="27" t="n"/>
      <c r="G2483" s="28">
        <f>IFERROR(IF(E2483="","",VLOOKUP(E2483,'Setup - Mix Design'!$A$5:$I$504,9,0)),"")</f>
        <v/>
      </c>
      <c r="H2483" s="32">
        <f>IF(OR(F2483="",G2483=""),"",F2483*G2483)</f>
        <v/>
      </c>
      <c r="I2483" s="33">
        <f>IF(B2483="","",SUMIF('Dispatch (Challan)'!$C$5:$C$6004,B2483,'Dispatch (Challan)'!$F$5:$F$6004))</f>
        <v/>
      </c>
      <c r="J2483" s="33">
        <f>IF(F2483="","",F2483-I2483)</f>
        <v/>
      </c>
      <c r="K2483" s="28">
        <f>IF(F2483="","",IF(I2483=0,"Pending",IF(I2483&gt;=F2483,"Completed","Partial")))</f>
        <v/>
      </c>
    </row>
    <row r="2484">
      <c r="A2484" s="31" t="n"/>
      <c r="B2484" s="26" t="n"/>
      <c r="C2484" s="26" t="n"/>
      <c r="D2484" s="26" t="n"/>
      <c r="E2484" s="26" t="n"/>
      <c r="F2484" s="27" t="n"/>
      <c r="G2484" s="28">
        <f>IFERROR(IF(E2484="","",VLOOKUP(E2484,'Setup - Mix Design'!$A$5:$I$504,9,0)),"")</f>
        <v/>
      </c>
      <c r="H2484" s="32">
        <f>IF(OR(F2484="",G2484=""),"",F2484*G2484)</f>
        <v/>
      </c>
      <c r="I2484" s="33">
        <f>IF(B2484="","",SUMIF('Dispatch (Challan)'!$C$5:$C$6004,B2484,'Dispatch (Challan)'!$F$5:$F$6004))</f>
        <v/>
      </c>
      <c r="J2484" s="33">
        <f>IF(F2484="","",F2484-I2484)</f>
        <v/>
      </c>
      <c r="K2484" s="28">
        <f>IF(F2484="","",IF(I2484=0,"Pending",IF(I2484&gt;=F2484,"Completed","Partial")))</f>
        <v/>
      </c>
    </row>
    <row r="2485">
      <c r="A2485" s="31" t="n"/>
      <c r="B2485" s="26" t="n"/>
      <c r="C2485" s="26" t="n"/>
      <c r="D2485" s="26" t="n"/>
      <c r="E2485" s="26" t="n"/>
      <c r="F2485" s="27" t="n"/>
      <c r="G2485" s="28">
        <f>IFERROR(IF(E2485="","",VLOOKUP(E2485,'Setup - Mix Design'!$A$5:$I$504,9,0)),"")</f>
        <v/>
      </c>
      <c r="H2485" s="32">
        <f>IF(OR(F2485="",G2485=""),"",F2485*G2485)</f>
        <v/>
      </c>
      <c r="I2485" s="33">
        <f>IF(B2485="","",SUMIF('Dispatch (Challan)'!$C$5:$C$6004,B2485,'Dispatch (Challan)'!$F$5:$F$6004))</f>
        <v/>
      </c>
      <c r="J2485" s="33">
        <f>IF(F2485="","",F2485-I2485)</f>
        <v/>
      </c>
      <c r="K2485" s="28">
        <f>IF(F2485="","",IF(I2485=0,"Pending",IF(I2485&gt;=F2485,"Completed","Partial")))</f>
        <v/>
      </c>
    </row>
    <row r="2486">
      <c r="A2486" s="31" t="n"/>
      <c r="B2486" s="26" t="n"/>
      <c r="C2486" s="26" t="n"/>
      <c r="D2486" s="26" t="n"/>
      <c r="E2486" s="26" t="n"/>
      <c r="F2486" s="27" t="n"/>
      <c r="G2486" s="28">
        <f>IFERROR(IF(E2486="","",VLOOKUP(E2486,'Setup - Mix Design'!$A$5:$I$504,9,0)),"")</f>
        <v/>
      </c>
      <c r="H2486" s="32">
        <f>IF(OR(F2486="",G2486=""),"",F2486*G2486)</f>
        <v/>
      </c>
      <c r="I2486" s="33">
        <f>IF(B2486="","",SUMIF('Dispatch (Challan)'!$C$5:$C$6004,B2486,'Dispatch (Challan)'!$F$5:$F$6004))</f>
        <v/>
      </c>
      <c r="J2486" s="33">
        <f>IF(F2486="","",F2486-I2486)</f>
        <v/>
      </c>
      <c r="K2486" s="28">
        <f>IF(F2486="","",IF(I2486=0,"Pending",IF(I2486&gt;=F2486,"Completed","Partial")))</f>
        <v/>
      </c>
    </row>
    <row r="2487">
      <c r="A2487" s="31" t="n"/>
      <c r="B2487" s="26" t="n"/>
      <c r="C2487" s="26" t="n"/>
      <c r="D2487" s="26" t="n"/>
      <c r="E2487" s="26" t="n"/>
      <c r="F2487" s="27" t="n"/>
      <c r="G2487" s="28">
        <f>IFERROR(IF(E2487="","",VLOOKUP(E2487,'Setup - Mix Design'!$A$5:$I$504,9,0)),"")</f>
        <v/>
      </c>
      <c r="H2487" s="32">
        <f>IF(OR(F2487="",G2487=""),"",F2487*G2487)</f>
        <v/>
      </c>
      <c r="I2487" s="33">
        <f>IF(B2487="","",SUMIF('Dispatch (Challan)'!$C$5:$C$6004,B2487,'Dispatch (Challan)'!$F$5:$F$6004))</f>
        <v/>
      </c>
      <c r="J2487" s="33">
        <f>IF(F2487="","",F2487-I2487)</f>
        <v/>
      </c>
      <c r="K2487" s="28">
        <f>IF(F2487="","",IF(I2487=0,"Pending",IF(I2487&gt;=F2487,"Completed","Partial")))</f>
        <v/>
      </c>
    </row>
    <row r="2488">
      <c r="A2488" s="31" t="n"/>
      <c r="B2488" s="26" t="n"/>
      <c r="C2488" s="26" t="n"/>
      <c r="D2488" s="26" t="n"/>
      <c r="E2488" s="26" t="n"/>
      <c r="F2488" s="27" t="n"/>
      <c r="G2488" s="28">
        <f>IFERROR(IF(E2488="","",VLOOKUP(E2488,'Setup - Mix Design'!$A$5:$I$504,9,0)),"")</f>
        <v/>
      </c>
      <c r="H2488" s="32">
        <f>IF(OR(F2488="",G2488=""),"",F2488*G2488)</f>
        <v/>
      </c>
      <c r="I2488" s="33">
        <f>IF(B2488="","",SUMIF('Dispatch (Challan)'!$C$5:$C$6004,B2488,'Dispatch (Challan)'!$F$5:$F$6004))</f>
        <v/>
      </c>
      <c r="J2488" s="33">
        <f>IF(F2488="","",F2488-I2488)</f>
        <v/>
      </c>
      <c r="K2488" s="28">
        <f>IF(F2488="","",IF(I2488=0,"Pending",IF(I2488&gt;=F2488,"Completed","Partial")))</f>
        <v/>
      </c>
    </row>
    <row r="2489">
      <c r="A2489" s="31" t="n"/>
      <c r="B2489" s="26" t="n"/>
      <c r="C2489" s="26" t="n"/>
      <c r="D2489" s="26" t="n"/>
      <c r="E2489" s="26" t="n"/>
      <c r="F2489" s="27" t="n"/>
      <c r="G2489" s="28">
        <f>IFERROR(IF(E2489="","",VLOOKUP(E2489,'Setup - Mix Design'!$A$5:$I$504,9,0)),"")</f>
        <v/>
      </c>
      <c r="H2489" s="32">
        <f>IF(OR(F2489="",G2489=""),"",F2489*G2489)</f>
        <v/>
      </c>
      <c r="I2489" s="33">
        <f>IF(B2489="","",SUMIF('Dispatch (Challan)'!$C$5:$C$6004,B2489,'Dispatch (Challan)'!$F$5:$F$6004))</f>
        <v/>
      </c>
      <c r="J2489" s="33">
        <f>IF(F2489="","",F2489-I2489)</f>
        <v/>
      </c>
      <c r="K2489" s="28">
        <f>IF(F2489="","",IF(I2489=0,"Pending",IF(I2489&gt;=F2489,"Completed","Partial")))</f>
        <v/>
      </c>
    </row>
    <row r="2490">
      <c r="A2490" s="31" t="n"/>
      <c r="B2490" s="26" t="n"/>
      <c r="C2490" s="26" t="n"/>
      <c r="D2490" s="26" t="n"/>
      <c r="E2490" s="26" t="n"/>
      <c r="F2490" s="27" t="n"/>
      <c r="G2490" s="28">
        <f>IFERROR(IF(E2490="","",VLOOKUP(E2490,'Setup - Mix Design'!$A$5:$I$504,9,0)),"")</f>
        <v/>
      </c>
      <c r="H2490" s="32">
        <f>IF(OR(F2490="",G2490=""),"",F2490*G2490)</f>
        <v/>
      </c>
      <c r="I2490" s="33">
        <f>IF(B2490="","",SUMIF('Dispatch (Challan)'!$C$5:$C$6004,B2490,'Dispatch (Challan)'!$F$5:$F$6004))</f>
        <v/>
      </c>
      <c r="J2490" s="33">
        <f>IF(F2490="","",F2490-I2490)</f>
        <v/>
      </c>
      <c r="K2490" s="28">
        <f>IF(F2490="","",IF(I2490=0,"Pending",IF(I2490&gt;=F2490,"Completed","Partial")))</f>
        <v/>
      </c>
    </row>
    <row r="2491">
      <c r="A2491" s="31" t="n"/>
      <c r="B2491" s="26" t="n"/>
      <c r="C2491" s="26" t="n"/>
      <c r="D2491" s="26" t="n"/>
      <c r="E2491" s="26" t="n"/>
      <c r="F2491" s="27" t="n"/>
      <c r="G2491" s="28">
        <f>IFERROR(IF(E2491="","",VLOOKUP(E2491,'Setup - Mix Design'!$A$5:$I$504,9,0)),"")</f>
        <v/>
      </c>
      <c r="H2491" s="32">
        <f>IF(OR(F2491="",G2491=""),"",F2491*G2491)</f>
        <v/>
      </c>
      <c r="I2491" s="33">
        <f>IF(B2491="","",SUMIF('Dispatch (Challan)'!$C$5:$C$6004,B2491,'Dispatch (Challan)'!$F$5:$F$6004))</f>
        <v/>
      </c>
      <c r="J2491" s="33">
        <f>IF(F2491="","",F2491-I2491)</f>
        <v/>
      </c>
      <c r="K2491" s="28">
        <f>IF(F2491="","",IF(I2491=0,"Pending",IF(I2491&gt;=F2491,"Completed","Partial")))</f>
        <v/>
      </c>
    </row>
    <row r="2492">
      <c r="A2492" s="31" t="n"/>
      <c r="B2492" s="26" t="n"/>
      <c r="C2492" s="26" t="n"/>
      <c r="D2492" s="26" t="n"/>
      <c r="E2492" s="26" t="n"/>
      <c r="F2492" s="27" t="n"/>
      <c r="G2492" s="28">
        <f>IFERROR(IF(E2492="","",VLOOKUP(E2492,'Setup - Mix Design'!$A$5:$I$504,9,0)),"")</f>
        <v/>
      </c>
      <c r="H2492" s="32">
        <f>IF(OR(F2492="",G2492=""),"",F2492*G2492)</f>
        <v/>
      </c>
      <c r="I2492" s="33">
        <f>IF(B2492="","",SUMIF('Dispatch (Challan)'!$C$5:$C$6004,B2492,'Dispatch (Challan)'!$F$5:$F$6004))</f>
        <v/>
      </c>
      <c r="J2492" s="33">
        <f>IF(F2492="","",F2492-I2492)</f>
        <v/>
      </c>
      <c r="K2492" s="28">
        <f>IF(F2492="","",IF(I2492=0,"Pending",IF(I2492&gt;=F2492,"Completed","Partial")))</f>
        <v/>
      </c>
    </row>
    <row r="2493">
      <c r="A2493" s="31" t="n"/>
      <c r="B2493" s="26" t="n"/>
      <c r="C2493" s="26" t="n"/>
      <c r="D2493" s="26" t="n"/>
      <c r="E2493" s="26" t="n"/>
      <c r="F2493" s="27" t="n"/>
      <c r="G2493" s="28">
        <f>IFERROR(IF(E2493="","",VLOOKUP(E2493,'Setup - Mix Design'!$A$5:$I$504,9,0)),"")</f>
        <v/>
      </c>
      <c r="H2493" s="32">
        <f>IF(OR(F2493="",G2493=""),"",F2493*G2493)</f>
        <v/>
      </c>
      <c r="I2493" s="33">
        <f>IF(B2493="","",SUMIF('Dispatch (Challan)'!$C$5:$C$6004,B2493,'Dispatch (Challan)'!$F$5:$F$6004))</f>
        <v/>
      </c>
      <c r="J2493" s="33">
        <f>IF(F2493="","",F2493-I2493)</f>
        <v/>
      </c>
      <c r="K2493" s="28">
        <f>IF(F2493="","",IF(I2493=0,"Pending",IF(I2493&gt;=F2493,"Completed","Partial")))</f>
        <v/>
      </c>
    </row>
    <row r="2494">
      <c r="A2494" s="31" t="n"/>
      <c r="B2494" s="26" t="n"/>
      <c r="C2494" s="26" t="n"/>
      <c r="D2494" s="26" t="n"/>
      <c r="E2494" s="26" t="n"/>
      <c r="F2494" s="27" t="n"/>
      <c r="G2494" s="28">
        <f>IFERROR(IF(E2494="","",VLOOKUP(E2494,'Setup - Mix Design'!$A$5:$I$504,9,0)),"")</f>
        <v/>
      </c>
      <c r="H2494" s="32">
        <f>IF(OR(F2494="",G2494=""),"",F2494*G2494)</f>
        <v/>
      </c>
      <c r="I2494" s="33">
        <f>IF(B2494="","",SUMIF('Dispatch (Challan)'!$C$5:$C$6004,B2494,'Dispatch (Challan)'!$F$5:$F$6004))</f>
        <v/>
      </c>
      <c r="J2494" s="33">
        <f>IF(F2494="","",F2494-I2494)</f>
        <v/>
      </c>
      <c r="K2494" s="28">
        <f>IF(F2494="","",IF(I2494=0,"Pending",IF(I2494&gt;=F2494,"Completed","Partial")))</f>
        <v/>
      </c>
    </row>
    <row r="2495">
      <c r="A2495" s="31" t="n"/>
      <c r="B2495" s="26" t="n"/>
      <c r="C2495" s="26" t="n"/>
      <c r="D2495" s="26" t="n"/>
      <c r="E2495" s="26" t="n"/>
      <c r="F2495" s="27" t="n"/>
      <c r="G2495" s="28">
        <f>IFERROR(IF(E2495="","",VLOOKUP(E2495,'Setup - Mix Design'!$A$5:$I$504,9,0)),"")</f>
        <v/>
      </c>
      <c r="H2495" s="32">
        <f>IF(OR(F2495="",G2495=""),"",F2495*G2495)</f>
        <v/>
      </c>
      <c r="I2495" s="33">
        <f>IF(B2495="","",SUMIF('Dispatch (Challan)'!$C$5:$C$6004,B2495,'Dispatch (Challan)'!$F$5:$F$6004))</f>
        <v/>
      </c>
      <c r="J2495" s="33">
        <f>IF(F2495="","",F2495-I2495)</f>
        <v/>
      </c>
      <c r="K2495" s="28">
        <f>IF(F2495="","",IF(I2495=0,"Pending",IF(I2495&gt;=F2495,"Completed","Partial")))</f>
        <v/>
      </c>
    </row>
    <row r="2496">
      <c r="A2496" s="31" t="n"/>
      <c r="B2496" s="26" t="n"/>
      <c r="C2496" s="26" t="n"/>
      <c r="D2496" s="26" t="n"/>
      <c r="E2496" s="26" t="n"/>
      <c r="F2496" s="27" t="n"/>
      <c r="G2496" s="28">
        <f>IFERROR(IF(E2496="","",VLOOKUP(E2496,'Setup - Mix Design'!$A$5:$I$504,9,0)),"")</f>
        <v/>
      </c>
      <c r="H2496" s="32">
        <f>IF(OR(F2496="",G2496=""),"",F2496*G2496)</f>
        <v/>
      </c>
      <c r="I2496" s="33">
        <f>IF(B2496="","",SUMIF('Dispatch (Challan)'!$C$5:$C$6004,B2496,'Dispatch (Challan)'!$F$5:$F$6004))</f>
        <v/>
      </c>
      <c r="J2496" s="33">
        <f>IF(F2496="","",F2496-I2496)</f>
        <v/>
      </c>
      <c r="K2496" s="28">
        <f>IF(F2496="","",IF(I2496=0,"Pending",IF(I2496&gt;=F2496,"Completed","Partial")))</f>
        <v/>
      </c>
    </row>
    <row r="2497">
      <c r="A2497" s="31" t="n"/>
      <c r="B2497" s="26" t="n"/>
      <c r="C2497" s="26" t="n"/>
      <c r="D2497" s="26" t="n"/>
      <c r="E2497" s="26" t="n"/>
      <c r="F2497" s="27" t="n"/>
      <c r="G2497" s="28">
        <f>IFERROR(IF(E2497="","",VLOOKUP(E2497,'Setup - Mix Design'!$A$5:$I$504,9,0)),"")</f>
        <v/>
      </c>
      <c r="H2497" s="32">
        <f>IF(OR(F2497="",G2497=""),"",F2497*G2497)</f>
        <v/>
      </c>
      <c r="I2497" s="33">
        <f>IF(B2497="","",SUMIF('Dispatch (Challan)'!$C$5:$C$6004,B2497,'Dispatch (Challan)'!$F$5:$F$6004))</f>
        <v/>
      </c>
      <c r="J2497" s="33">
        <f>IF(F2497="","",F2497-I2497)</f>
        <v/>
      </c>
      <c r="K2497" s="28">
        <f>IF(F2497="","",IF(I2497=0,"Pending",IF(I2497&gt;=F2497,"Completed","Partial")))</f>
        <v/>
      </c>
    </row>
    <row r="2498">
      <c r="A2498" s="31" t="n"/>
      <c r="B2498" s="26" t="n"/>
      <c r="C2498" s="26" t="n"/>
      <c r="D2498" s="26" t="n"/>
      <c r="E2498" s="26" t="n"/>
      <c r="F2498" s="27" t="n"/>
      <c r="G2498" s="28">
        <f>IFERROR(IF(E2498="","",VLOOKUP(E2498,'Setup - Mix Design'!$A$5:$I$504,9,0)),"")</f>
        <v/>
      </c>
      <c r="H2498" s="32">
        <f>IF(OR(F2498="",G2498=""),"",F2498*G2498)</f>
        <v/>
      </c>
      <c r="I2498" s="33">
        <f>IF(B2498="","",SUMIF('Dispatch (Challan)'!$C$5:$C$6004,B2498,'Dispatch (Challan)'!$F$5:$F$6004))</f>
        <v/>
      </c>
      <c r="J2498" s="33">
        <f>IF(F2498="","",F2498-I2498)</f>
        <v/>
      </c>
      <c r="K2498" s="28">
        <f>IF(F2498="","",IF(I2498=0,"Pending",IF(I2498&gt;=F2498,"Completed","Partial")))</f>
        <v/>
      </c>
    </row>
    <row r="2499">
      <c r="A2499" s="31" t="n"/>
      <c r="B2499" s="26" t="n"/>
      <c r="C2499" s="26" t="n"/>
      <c r="D2499" s="26" t="n"/>
      <c r="E2499" s="26" t="n"/>
      <c r="F2499" s="27" t="n"/>
      <c r="G2499" s="28">
        <f>IFERROR(IF(E2499="","",VLOOKUP(E2499,'Setup - Mix Design'!$A$5:$I$504,9,0)),"")</f>
        <v/>
      </c>
      <c r="H2499" s="32">
        <f>IF(OR(F2499="",G2499=""),"",F2499*G2499)</f>
        <v/>
      </c>
      <c r="I2499" s="33">
        <f>IF(B2499="","",SUMIF('Dispatch (Challan)'!$C$5:$C$6004,B2499,'Dispatch (Challan)'!$F$5:$F$6004))</f>
        <v/>
      </c>
      <c r="J2499" s="33">
        <f>IF(F2499="","",F2499-I2499)</f>
        <v/>
      </c>
      <c r="K2499" s="28">
        <f>IF(F2499="","",IF(I2499=0,"Pending",IF(I2499&gt;=F2499,"Completed","Partial")))</f>
        <v/>
      </c>
    </row>
    <row r="2500">
      <c r="A2500" s="31" t="n"/>
      <c r="B2500" s="26" t="n"/>
      <c r="C2500" s="26" t="n"/>
      <c r="D2500" s="26" t="n"/>
      <c r="E2500" s="26" t="n"/>
      <c r="F2500" s="27" t="n"/>
      <c r="G2500" s="28">
        <f>IFERROR(IF(E2500="","",VLOOKUP(E2500,'Setup - Mix Design'!$A$5:$I$504,9,0)),"")</f>
        <v/>
      </c>
      <c r="H2500" s="32">
        <f>IF(OR(F2500="",G2500=""),"",F2500*G2500)</f>
        <v/>
      </c>
      <c r="I2500" s="33">
        <f>IF(B2500="","",SUMIF('Dispatch (Challan)'!$C$5:$C$6004,B2500,'Dispatch (Challan)'!$F$5:$F$6004))</f>
        <v/>
      </c>
      <c r="J2500" s="33">
        <f>IF(F2500="","",F2500-I2500)</f>
        <v/>
      </c>
      <c r="K2500" s="28">
        <f>IF(F2500="","",IF(I2500=0,"Pending",IF(I2500&gt;=F2500,"Completed","Partial")))</f>
        <v/>
      </c>
    </row>
    <row r="2501">
      <c r="A2501" s="31" t="n"/>
      <c r="B2501" s="26" t="n"/>
      <c r="C2501" s="26" t="n"/>
      <c r="D2501" s="26" t="n"/>
      <c r="E2501" s="26" t="n"/>
      <c r="F2501" s="27" t="n"/>
      <c r="G2501" s="28">
        <f>IFERROR(IF(E2501="","",VLOOKUP(E2501,'Setup - Mix Design'!$A$5:$I$504,9,0)),"")</f>
        <v/>
      </c>
      <c r="H2501" s="32">
        <f>IF(OR(F2501="",G2501=""),"",F2501*G2501)</f>
        <v/>
      </c>
      <c r="I2501" s="33">
        <f>IF(B2501="","",SUMIF('Dispatch (Challan)'!$C$5:$C$6004,B2501,'Dispatch (Challan)'!$F$5:$F$6004))</f>
        <v/>
      </c>
      <c r="J2501" s="33">
        <f>IF(F2501="","",F2501-I2501)</f>
        <v/>
      </c>
      <c r="K2501" s="28">
        <f>IF(F2501="","",IF(I2501=0,"Pending",IF(I2501&gt;=F2501,"Completed","Partial")))</f>
        <v/>
      </c>
    </row>
    <row r="2502">
      <c r="A2502" s="31" t="n"/>
      <c r="B2502" s="26" t="n"/>
      <c r="C2502" s="26" t="n"/>
      <c r="D2502" s="26" t="n"/>
      <c r="E2502" s="26" t="n"/>
      <c r="F2502" s="27" t="n"/>
      <c r="G2502" s="28">
        <f>IFERROR(IF(E2502="","",VLOOKUP(E2502,'Setup - Mix Design'!$A$5:$I$504,9,0)),"")</f>
        <v/>
      </c>
      <c r="H2502" s="32">
        <f>IF(OR(F2502="",G2502=""),"",F2502*G2502)</f>
        <v/>
      </c>
      <c r="I2502" s="33">
        <f>IF(B2502="","",SUMIF('Dispatch (Challan)'!$C$5:$C$6004,B2502,'Dispatch (Challan)'!$F$5:$F$6004))</f>
        <v/>
      </c>
      <c r="J2502" s="33">
        <f>IF(F2502="","",F2502-I2502)</f>
        <v/>
      </c>
      <c r="K2502" s="28">
        <f>IF(F2502="","",IF(I2502=0,"Pending",IF(I2502&gt;=F2502,"Completed","Partial")))</f>
        <v/>
      </c>
    </row>
    <row r="2503">
      <c r="A2503" s="31" t="n"/>
      <c r="B2503" s="26" t="n"/>
      <c r="C2503" s="26" t="n"/>
      <c r="D2503" s="26" t="n"/>
      <c r="E2503" s="26" t="n"/>
      <c r="F2503" s="27" t="n"/>
      <c r="G2503" s="28">
        <f>IFERROR(IF(E2503="","",VLOOKUP(E2503,'Setup - Mix Design'!$A$5:$I$504,9,0)),"")</f>
        <v/>
      </c>
      <c r="H2503" s="32">
        <f>IF(OR(F2503="",G2503=""),"",F2503*G2503)</f>
        <v/>
      </c>
      <c r="I2503" s="33">
        <f>IF(B2503="","",SUMIF('Dispatch (Challan)'!$C$5:$C$6004,B2503,'Dispatch (Challan)'!$F$5:$F$6004))</f>
        <v/>
      </c>
      <c r="J2503" s="33">
        <f>IF(F2503="","",F2503-I2503)</f>
        <v/>
      </c>
      <c r="K2503" s="28">
        <f>IF(F2503="","",IF(I2503=0,"Pending",IF(I2503&gt;=F2503,"Completed","Partial")))</f>
        <v/>
      </c>
    </row>
    <row r="2504">
      <c r="A2504" s="31" t="n"/>
      <c r="B2504" s="26" t="n"/>
      <c r="C2504" s="26" t="n"/>
      <c r="D2504" s="26" t="n"/>
      <c r="E2504" s="26" t="n"/>
      <c r="F2504" s="27" t="n"/>
      <c r="G2504" s="28">
        <f>IFERROR(IF(E2504="","",VLOOKUP(E2504,'Setup - Mix Design'!$A$5:$I$504,9,0)),"")</f>
        <v/>
      </c>
      <c r="H2504" s="32">
        <f>IF(OR(F2504="",G2504=""),"",F2504*G2504)</f>
        <v/>
      </c>
      <c r="I2504" s="33">
        <f>IF(B2504="","",SUMIF('Dispatch (Challan)'!$C$5:$C$6004,B2504,'Dispatch (Challan)'!$F$5:$F$6004))</f>
        <v/>
      </c>
      <c r="J2504" s="33">
        <f>IF(F2504="","",F2504-I2504)</f>
        <v/>
      </c>
      <c r="K2504" s="28">
        <f>IF(F2504="","",IF(I2504=0,"Pending",IF(I2504&gt;=F2504,"Completed","Partial")))</f>
        <v/>
      </c>
    </row>
    <row r="2505">
      <c r="A2505" s="31" t="n"/>
      <c r="B2505" s="26" t="n"/>
      <c r="C2505" s="26" t="n"/>
      <c r="D2505" s="26" t="n"/>
      <c r="E2505" s="26" t="n"/>
      <c r="F2505" s="27" t="n"/>
      <c r="G2505" s="28">
        <f>IFERROR(IF(E2505="","",VLOOKUP(E2505,'Setup - Mix Design'!$A$5:$I$504,9,0)),"")</f>
        <v/>
      </c>
      <c r="H2505" s="32">
        <f>IF(OR(F2505="",G2505=""),"",F2505*G2505)</f>
        <v/>
      </c>
      <c r="I2505" s="33">
        <f>IF(B2505="","",SUMIF('Dispatch (Challan)'!$C$5:$C$6004,B2505,'Dispatch (Challan)'!$F$5:$F$6004))</f>
        <v/>
      </c>
      <c r="J2505" s="33">
        <f>IF(F2505="","",F2505-I2505)</f>
        <v/>
      </c>
      <c r="K2505" s="28">
        <f>IF(F2505="","",IF(I2505=0,"Pending",IF(I2505&gt;=F2505,"Completed","Partial")))</f>
        <v/>
      </c>
    </row>
    <row r="2506">
      <c r="A2506" s="31" t="n"/>
      <c r="B2506" s="26" t="n"/>
      <c r="C2506" s="26" t="n"/>
      <c r="D2506" s="26" t="n"/>
      <c r="E2506" s="26" t="n"/>
      <c r="F2506" s="27" t="n"/>
      <c r="G2506" s="28">
        <f>IFERROR(IF(E2506="","",VLOOKUP(E2506,'Setup - Mix Design'!$A$5:$I$504,9,0)),"")</f>
        <v/>
      </c>
      <c r="H2506" s="32">
        <f>IF(OR(F2506="",G2506=""),"",F2506*G2506)</f>
        <v/>
      </c>
      <c r="I2506" s="33">
        <f>IF(B2506="","",SUMIF('Dispatch (Challan)'!$C$5:$C$6004,B2506,'Dispatch (Challan)'!$F$5:$F$6004))</f>
        <v/>
      </c>
      <c r="J2506" s="33">
        <f>IF(F2506="","",F2506-I2506)</f>
        <v/>
      </c>
      <c r="K2506" s="28">
        <f>IF(F2506="","",IF(I2506=0,"Pending",IF(I2506&gt;=F2506,"Completed","Partial")))</f>
        <v/>
      </c>
    </row>
    <row r="2507">
      <c r="A2507" s="31" t="n"/>
      <c r="B2507" s="26" t="n"/>
      <c r="C2507" s="26" t="n"/>
      <c r="D2507" s="26" t="n"/>
      <c r="E2507" s="26" t="n"/>
      <c r="F2507" s="27" t="n"/>
      <c r="G2507" s="28">
        <f>IFERROR(IF(E2507="","",VLOOKUP(E2507,'Setup - Mix Design'!$A$5:$I$504,9,0)),"")</f>
        <v/>
      </c>
      <c r="H2507" s="32">
        <f>IF(OR(F2507="",G2507=""),"",F2507*G2507)</f>
        <v/>
      </c>
      <c r="I2507" s="33">
        <f>IF(B2507="","",SUMIF('Dispatch (Challan)'!$C$5:$C$6004,B2507,'Dispatch (Challan)'!$F$5:$F$6004))</f>
        <v/>
      </c>
      <c r="J2507" s="33">
        <f>IF(F2507="","",F2507-I2507)</f>
        <v/>
      </c>
      <c r="K2507" s="28">
        <f>IF(F2507="","",IF(I2507=0,"Pending",IF(I2507&gt;=F2507,"Completed","Partial")))</f>
        <v/>
      </c>
    </row>
    <row r="2508">
      <c r="A2508" s="31" t="n"/>
      <c r="B2508" s="26" t="n"/>
      <c r="C2508" s="26" t="n"/>
      <c r="D2508" s="26" t="n"/>
      <c r="E2508" s="26" t="n"/>
      <c r="F2508" s="27" t="n"/>
      <c r="G2508" s="28">
        <f>IFERROR(IF(E2508="","",VLOOKUP(E2508,'Setup - Mix Design'!$A$5:$I$504,9,0)),"")</f>
        <v/>
      </c>
      <c r="H2508" s="32">
        <f>IF(OR(F2508="",G2508=""),"",F2508*G2508)</f>
        <v/>
      </c>
      <c r="I2508" s="33">
        <f>IF(B2508="","",SUMIF('Dispatch (Challan)'!$C$5:$C$6004,B2508,'Dispatch (Challan)'!$F$5:$F$6004))</f>
        <v/>
      </c>
      <c r="J2508" s="33">
        <f>IF(F2508="","",F2508-I2508)</f>
        <v/>
      </c>
      <c r="K2508" s="28">
        <f>IF(F2508="","",IF(I2508=0,"Pending",IF(I2508&gt;=F2508,"Completed","Partial")))</f>
        <v/>
      </c>
    </row>
    <row r="2509">
      <c r="A2509" s="31" t="n"/>
      <c r="B2509" s="26" t="n"/>
      <c r="C2509" s="26" t="n"/>
      <c r="D2509" s="26" t="n"/>
      <c r="E2509" s="26" t="n"/>
      <c r="F2509" s="27" t="n"/>
      <c r="G2509" s="28">
        <f>IFERROR(IF(E2509="","",VLOOKUP(E2509,'Setup - Mix Design'!$A$5:$I$504,9,0)),"")</f>
        <v/>
      </c>
      <c r="H2509" s="32">
        <f>IF(OR(F2509="",G2509=""),"",F2509*G2509)</f>
        <v/>
      </c>
      <c r="I2509" s="33">
        <f>IF(B2509="","",SUMIF('Dispatch (Challan)'!$C$5:$C$6004,B2509,'Dispatch (Challan)'!$F$5:$F$6004))</f>
        <v/>
      </c>
      <c r="J2509" s="33">
        <f>IF(F2509="","",F2509-I2509)</f>
        <v/>
      </c>
      <c r="K2509" s="28">
        <f>IF(F2509="","",IF(I2509=0,"Pending",IF(I2509&gt;=F2509,"Completed","Partial")))</f>
        <v/>
      </c>
    </row>
    <row r="2510">
      <c r="A2510" s="31" t="n"/>
      <c r="B2510" s="26" t="n"/>
      <c r="C2510" s="26" t="n"/>
      <c r="D2510" s="26" t="n"/>
      <c r="E2510" s="26" t="n"/>
      <c r="F2510" s="27" t="n"/>
      <c r="G2510" s="28">
        <f>IFERROR(IF(E2510="","",VLOOKUP(E2510,'Setup - Mix Design'!$A$5:$I$504,9,0)),"")</f>
        <v/>
      </c>
      <c r="H2510" s="32">
        <f>IF(OR(F2510="",G2510=""),"",F2510*G2510)</f>
        <v/>
      </c>
      <c r="I2510" s="33">
        <f>IF(B2510="","",SUMIF('Dispatch (Challan)'!$C$5:$C$6004,B2510,'Dispatch (Challan)'!$F$5:$F$6004))</f>
        <v/>
      </c>
      <c r="J2510" s="33">
        <f>IF(F2510="","",F2510-I2510)</f>
        <v/>
      </c>
      <c r="K2510" s="28">
        <f>IF(F2510="","",IF(I2510=0,"Pending",IF(I2510&gt;=F2510,"Completed","Partial")))</f>
        <v/>
      </c>
    </row>
    <row r="2511">
      <c r="A2511" s="31" t="n"/>
      <c r="B2511" s="26" t="n"/>
      <c r="C2511" s="26" t="n"/>
      <c r="D2511" s="26" t="n"/>
      <c r="E2511" s="26" t="n"/>
      <c r="F2511" s="27" t="n"/>
      <c r="G2511" s="28">
        <f>IFERROR(IF(E2511="","",VLOOKUP(E2511,'Setup - Mix Design'!$A$5:$I$504,9,0)),"")</f>
        <v/>
      </c>
      <c r="H2511" s="32">
        <f>IF(OR(F2511="",G2511=""),"",F2511*G2511)</f>
        <v/>
      </c>
      <c r="I2511" s="33">
        <f>IF(B2511="","",SUMIF('Dispatch (Challan)'!$C$5:$C$6004,B2511,'Dispatch (Challan)'!$F$5:$F$6004))</f>
        <v/>
      </c>
      <c r="J2511" s="33">
        <f>IF(F2511="","",F2511-I2511)</f>
        <v/>
      </c>
      <c r="K2511" s="28">
        <f>IF(F2511="","",IF(I2511=0,"Pending",IF(I2511&gt;=F2511,"Completed","Partial")))</f>
        <v/>
      </c>
    </row>
    <row r="2512">
      <c r="A2512" s="31" t="n"/>
      <c r="B2512" s="26" t="n"/>
      <c r="C2512" s="26" t="n"/>
      <c r="D2512" s="26" t="n"/>
      <c r="E2512" s="26" t="n"/>
      <c r="F2512" s="27" t="n"/>
      <c r="G2512" s="28">
        <f>IFERROR(IF(E2512="","",VLOOKUP(E2512,'Setup - Mix Design'!$A$5:$I$504,9,0)),"")</f>
        <v/>
      </c>
      <c r="H2512" s="32">
        <f>IF(OR(F2512="",G2512=""),"",F2512*G2512)</f>
        <v/>
      </c>
      <c r="I2512" s="33">
        <f>IF(B2512="","",SUMIF('Dispatch (Challan)'!$C$5:$C$6004,B2512,'Dispatch (Challan)'!$F$5:$F$6004))</f>
        <v/>
      </c>
      <c r="J2512" s="33">
        <f>IF(F2512="","",F2512-I2512)</f>
        <v/>
      </c>
      <c r="K2512" s="28">
        <f>IF(F2512="","",IF(I2512=0,"Pending",IF(I2512&gt;=F2512,"Completed","Partial")))</f>
        <v/>
      </c>
    </row>
    <row r="2513">
      <c r="A2513" s="31" t="n"/>
      <c r="B2513" s="26" t="n"/>
      <c r="C2513" s="26" t="n"/>
      <c r="D2513" s="26" t="n"/>
      <c r="E2513" s="26" t="n"/>
      <c r="F2513" s="27" t="n"/>
      <c r="G2513" s="28">
        <f>IFERROR(IF(E2513="","",VLOOKUP(E2513,'Setup - Mix Design'!$A$5:$I$504,9,0)),"")</f>
        <v/>
      </c>
      <c r="H2513" s="32">
        <f>IF(OR(F2513="",G2513=""),"",F2513*G2513)</f>
        <v/>
      </c>
      <c r="I2513" s="33">
        <f>IF(B2513="","",SUMIF('Dispatch (Challan)'!$C$5:$C$6004,B2513,'Dispatch (Challan)'!$F$5:$F$6004))</f>
        <v/>
      </c>
      <c r="J2513" s="33">
        <f>IF(F2513="","",F2513-I2513)</f>
        <v/>
      </c>
      <c r="K2513" s="28">
        <f>IF(F2513="","",IF(I2513=0,"Pending",IF(I2513&gt;=F2513,"Completed","Partial")))</f>
        <v/>
      </c>
    </row>
    <row r="2514">
      <c r="A2514" s="31" t="n"/>
      <c r="B2514" s="26" t="n"/>
      <c r="C2514" s="26" t="n"/>
      <c r="D2514" s="26" t="n"/>
      <c r="E2514" s="26" t="n"/>
      <c r="F2514" s="27" t="n"/>
      <c r="G2514" s="28">
        <f>IFERROR(IF(E2514="","",VLOOKUP(E2514,'Setup - Mix Design'!$A$5:$I$504,9,0)),"")</f>
        <v/>
      </c>
      <c r="H2514" s="32">
        <f>IF(OR(F2514="",G2514=""),"",F2514*G2514)</f>
        <v/>
      </c>
      <c r="I2514" s="33">
        <f>IF(B2514="","",SUMIF('Dispatch (Challan)'!$C$5:$C$6004,B2514,'Dispatch (Challan)'!$F$5:$F$6004))</f>
        <v/>
      </c>
      <c r="J2514" s="33">
        <f>IF(F2514="","",F2514-I2514)</f>
        <v/>
      </c>
      <c r="K2514" s="28">
        <f>IF(F2514="","",IF(I2514=0,"Pending",IF(I2514&gt;=F2514,"Completed","Partial")))</f>
        <v/>
      </c>
    </row>
    <row r="2515">
      <c r="A2515" s="31" t="n"/>
      <c r="B2515" s="26" t="n"/>
      <c r="C2515" s="26" t="n"/>
      <c r="D2515" s="26" t="n"/>
      <c r="E2515" s="26" t="n"/>
      <c r="F2515" s="27" t="n"/>
      <c r="G2515" s="28">
        <f>IFERROR(IF(E2515="","",VLOOKUP(E2515,'Setup - Mix Design'!$A$5:$I$504,9,0)),"")</f>
        <v/>
      </c>
      <c r="H2515" s="32">
        <f>IF(OR(F2515="",G2515=""),"",F2515*G2515)</f>
        <v/>
      </c>
      <c r="I2515" s="33">
        <f>IF(B2515="","",SUMIF('Dispatch (Challan)'!$C$5:$C$6004,B2515,'Dispatch (Challan)'!$F$5:$F$6004))</f>
        <v/>
      </c>
      <c r="J2515" s="33">
        <f>IF(F2515="","",F2515-I2515)</f>
        <v/>
      </c>
      <c r="K2515" s="28">
        <f>IF(F2515="","",IF(I2515=0,"Pending",IF(I2515&gt;=F2515,"Completed","Partial")))</f>
        <v/>
      </c>
    </row>
    <row r="2516">
      <c r="A2516" s="31" t="n"/>
      <c r="B2516" s="26" t="n"/>
      <c r="C2516" s="26" t="n"/>
      <c r="D2516" s="26" t="n"/>
      <c r="E2516" s="26" t="n"/>
      <c r="F2516" s="27" t="n"/>
      <c r="G2516" s="28">
        <f>IFERROR(IF(E2516="","",VLOOKUP(E2516,'Setup - Mix Design'!$A$5:$I$504,9,0)),"")</f>
        <v/>
      </c>
      <c r="H2516" s="32">
        <f>IF(OR(F2516="",G2516=""),"",F2516*G2516)</f>
        <v/>
      </c>
      <c r="I2516" s="33">
        <f>IF(B2516="","",SUMIF('Dispatch (Challan)'!$C$5:$C$6004,B2516,'Dispatch (Challan)'!$F$5:$F$6004))</f>
        <v/>
      </c>
      <c r="J2516" s="33">
        <f>IF(F2516="","",F2516-I2516)</f>
        <v/>
      </c>
      <c r="K2516" s="28">
        <f>IF(F2516="","",IF(I2516=0,"Pending",IF(I2516&gt;=F2516,"Completed","Partial")))</f>
        <v/>
      </c>
    </row>
    <row r="2517">
      <c r="A2517" s="31" t="n"/>
      <c r="B2517" s="26" t="n"/>
      <c r="C2517" s="26" t="n"/>
      <c r="D2517" s="26" t="n"/>
      <c r="E2517" s="26" t="n"/>
      <c r="F2517" s="27" t="n"/>
      <c r="G2517" s="28">
        <f>IFERROR(IF(E2517="","",VLOOKUP(E2517,'Setup - Mix Design'!$A$5:$I$504,9,0)),"")</f>
        <v/>
      </c>
      <c r="H2517" s="32">
        <f>IF(OR(F2517="",G2517=""),"",F2517*G2517)</f>
        <v/>
      </c>
      <c r="I2517" s="33">
        <f>IF(B2517="","",SUMIF('Dispatch (Challan)'!$C$5:$C$6004,B2517,'Dispatch (Challan)'!$F$5:$F$6004))</f>
        <v/>
      </c>
      <c r="J2517" s="33">
        <f>IF(F2517="","",F2517-I2517)</f>
        <v/>
      </c>
      <c r="K2517" s="28">
        <f>IF(F2517="","",IF(I2517=0,"Pending",IF(I2517&gt;=F2517,"Completed","Partial")))</f>
        <v/>
      </c>
    </row>
    <row r="2518">
      <c r="A2518" s="31" t="n"/>
      <c r="B2518" s="26" t="n"/>
      <c r="C2518" s="26" t="n"/>
      <c r="D2518" s="26" t="n"/>
      <c r="E2518" s="26" t="n"/>
      <c r="F2518" s="27" t="n"/>
      <c r="G2518" s="28">
        <f>IFERROR(IF(E2518="","",VLOOKUP(E2518,'Setup - Mix Design'!$A$5:$I$504,9,0)),"")</f>
        <v/>
      </c>
      <c r="H2518" s="32">
        <f>IF(OR(F2518="",G2518=""),"",F2518*G2518)</f>
        <v/>
      </c>
      <c r="I2518" s="33">
        <f>IF(B2518="","",SUMIF('Dispatch (Challan)'!$C$5:$C$6004,B2518,'Dispatch (Challan)'!$F$5:$F$6004))</f>
        <v/>
      </c>
      <c r="J2518" s="33">
        <f>IF(F2518="","",F2518-I2518)</f>
        <v/>
      </c>
      <c r="K2518" s="28">
        <f>IF(F2518="","",IF(I2518=0,"Pending",IF(I2518&gt;=F2518,"Completed","Partial")))</f>
        <v/>
      </c>
    </row>
    <row r="2519">
      <c r="A2519" s="31" t="n"/>
      <c r="B2519" s="26" t="n"/>
      <c r="C2519" s="26" t="n"/>
      <c r="D2519" s="26" t="n"/>
      <c r="E2519" s="26" t="n"/>
      <c r="F2519" s="27" t="n"/>
      <c r="G2519" s="28">
        <f>IFERROR(IF(E2519="","",VLOOKUP(E2519,'Setup - Mix Design'!$A$5:$I$504,9,0)),"")</f>
        <v/>
      </c>
      <c r="H2519" s="32">
        <f>IF(OR(F2519="",G2519=""),"",F2519*G2519)</f>
        <v/>
      </c>
      <c r="I2519" s="33">
        <f>IF(B2519="","",SUMIF('Dispatch (Challan)'!$C$5:$C$6004,B2519,'Dispatch (Challan)'!$F$5:$F$6004))</f>
        <v/>
      </c>
      <c r="J2519" s="33">
        <f>IF(F2519="","",F2519-I2519)</f>
        <v/>
      </c>
      <c r="K2519" s="28">
        <f>IF(F2519="","",IF(I2519=0,"Pending",IF(I2519&gt;=F2519,"Completed","Partial")))</f>
        <v/>
      </c>
    </row>
    <row r="2520">
      <c r="A2520" s="31" t="n"/>
      <c r="B2520" s="26" t="n"/>
      <c r="C2520" s="26" t="n"/>
      <c r="D2520" s="26" t="n"/>
      <c r="E2520" s="26" t="n"/>
      <c r="F2520" s="27" t="n"/>
      <c r="G2520" s="28">
        <f>IFERROR(IF(E2520="","",VLOOKUP(E2520,'Setup - Mix Design'!$A$5:$I$504,9,0)),"")</f>
        <v/>
      </c>
      <c r="H2520" s="32">
        <f>IF(OR(F2520="",G2520=""),"",F2520*G2520)</f>
        <v/>
      </c>
      <c r="I2520" s="33">
        <f>IF(B2520="","",SUMIF('Dispatch (Challan)'!$C$5:$C$6004,B2520,'Dispatch (Challan)'!$F$5:$F$6004))</f>
        <v/>
      </c>
      <c r="J2520" s="33">
        <f>IF(F2520="","",F2520-I2520)</f>
        <v/>
      </c>
      <c r="K2520" s="28">
        <f>IF(F2520="","",IF(I2520=0,"Pending",IF(I2520&gt;=F2520,"Completed","Partial")))</f>
        <v/>
      </c>
    </row>
    <row r="2521">
      <c r="A2521" s="31" t="n"/>
      <c r="B2521" s="26" t="n"/>
      <c r="C2521" s="26" t="n"/>
      <c r="D2521" s="26" t="n"/>
      <c r="E2521" s="26" t="n"/>
      <c r="F2521" s="27" t="n"/>
      <c r="G2521" s="28">
        <f>IFERROR(IF(E2521="","",VLOOKUP(E2521,'Setup - Mix Design'!$A$5:$I$504,9,0)),"")</f>
        <v/>
      </c>
      <c r="H2521" s="32">
        <f>IF(OR(F2521="",G2521=""),"",F2521*G2521)</f>
        <v/>
      </c>
      <c r="I2521" s="33">
        <f>IF(B2521="","",SUMIF('Dispatch (Challan)'!$C$5:$C$6004,B2521,'Dispatch (Challan)'!$F$5:$F$6004))</f>
        <v/>
      </c>
      <c r="J2521" s="33">
        <f>IF(F2521="","",F2521-I2521)</f>
        <v/>
      </c>
      <c r="K2521" s="28">
        <f>IF(F2521="","",IF(I2521=0,"Pending",IF(I2521&gt;=F2521,"Completed","Partial")))</f>
        <v/>
      </c>
    </row>
    <row r="2522">
      <c r="A2522" s="31" t="n"/>
      <c r="B2522" s="26" t="n"/>
      <c r="C2522" s="26" t="n"/>
      <c r="D2522" s="26" t="n"/>
      <c r="E2522" s="26" t="n"/>
      <c r="F2522" s="27" t="n"/>
      <c r="G2522" s="28">
        <f>IFERROR(IF(E2522="","",VLOOKUP(E2522,'Setup - Mix Design'!$A$5:$I$504,9,0)),"")</f>
        <v/>
      </c>
      <c r="H2522" s="32">
        <f>IF(OR(F2522="",G2522=""),"",F2522*G2522)</f>
        <v/>
      </c>
      <c r="I2522" s="33">
        <f>IF(B2522="","",SUMIF('Dispatch (Challan)'!$C$5:$C$6004,B2522,'Dispatch (Challan)'!$F$5:$F$6004))</f>
        <v/>
      </c>
      <c r="J2522" s="33">
        <f>IF(F2522="","",F2522-I2522)</f>
        <v/>
      </c>
      <c r="K2522" s="28">
        <f>IF(F2522="","",IF(I2522=0,"Pending",IF(I2522&gt;=F2522,"Completed","Partial")))</f>
        <v/>
      </c>
    </row>
    <row r="2523">
      <c r="A2523" s="31" t="n"/>
      <c r="B2523" s="26" t="n"/>
      <c r="C2523" s="26" t="n"/>
      <c r="D2523" s="26" t="n"/>
      <c r="E2523" s="26" t="n"/>
      <c r="F2523" s="27" t="n"/>
      <c r="G2523" s="28">
        <f>IFERROR(IF(E2523="","",VLOOKUP(E2523,'Setup - Mix Design'!$A$5:$I$504,9,0)),"")</f>
        <v/>
      </c>
      <c r="H2523" s="32">
        <f>IF(OR(F2523="",G2523=""),"",F2523*G2523)</f>
        <v/>
      </c>
      <c r="I2523" s="33">
        <f>IF(B2523="","",SUMIF('Dispatch (Challan)'!$C$5:$C$6004,B2523,'Dispatch (Challan)'!$F$5:$F$6004))</f>
        <v/>
      </c>
      <c r="J2523" s="33">
        <f>IF(F2523="","",F2523-I2523)</f>
        <v/>
      </c>
      <c r="K2523" s="28">
        <f>IF(F2523="","",IF(I2523=0,"Pending",IF(I2523&gt;=F2523,"Completed","Partial")))</f>
        <v/>
      </c>
    </row>
    <row r="2524">
      <c r="A2524" s="31" t="n"/>
      <c r="B2524" s="26" t="n"/>
      <c r="C2524" s="26" t="n"/>
      <c r="D2524" s="26" t="n"/>
      <c r="E2524" s="26" t="n"/>
      <c r="F2524" s="27" t="n"/>
      <c r="G2524" s="28">
        <f>IFERROR(IF(E2524="","",VLOOKUP(E2524,'Setup - Mix Design'!$A$5:$I$504,9,0)),"")</f>
        <v/>
      </c>
      <c r="H2524" s="32">
        <f>IF(OR(F2524="",G2524=""),"",F2524*G2524)</f>
        <v/>
      </c>
      <c r="I2524" s="33">
        <f>IF(B2524="","",SUMIF('Dispatch (Challan)'!$C$5:$C$6004,B2524,'Dispatch (Challan)'!$F$5:$F$6004))</f>
        <v/>
      </c>
      <c r="J2524" s="33">
        <f>IF(F2524="","",F2524-I2524)</f>
        <v/>
      </c>
      <c r="K2524" s="28">
        <f>IF(F2524="","",IF(I2524=0,"Pending",IF(I2524&gt;=F2524,"Completed","Partial")))</f>
        <v/>
      </c>
    </row>
    <row r="2525">
      <c r="A2525" s="31" t="n"/>
      <c r="B2525" s="26" t="n"/>
      <c r="C2525" s="26" t="n"/>
      <c r="D2525" s="26" t="n"/>
      <c r="E2525" s="26" t="n"/>
      <c r="F2525" s="27" t="n"/>
      <c r="G2525" s="28">
        <f>IFERROR(IF(E2525="","",VLOOKUP(E2525,'Setup - Mix Design'!$A$5:$I$504,9,0)),"")</f>
        <v/>
      </c>
      <c r="H2525" s="32">
        <f>IF(OR(F2525="",G2525=""),"",F2525*G2525)</f>
        <v/>
      </c>
      <c r="I2525" s="33">
        <f>IF(B2525="","",SUMIF('Dispatch (Challan)'!$C$5:$C$6004,B2525,'Dispatch (Challan)'!$F$5:$F$6004))</f>
        <v/>
      </c>
      <c r="J2525" s="33">
        <f>IF(F2525="","",F2525-I2525)</f>
        <v/>
      </c>
      <c r="K2525" s="28">
        <f>IF(F2525="","",IF(I2525=0,"Pending",IF(I2525&gt;=F2525,"Completed","Partial")))</f>
        <v/>
      </c>
    </row>
    <row r="2526">
      <c r="A2526" s="31" t="n"/>
      <c r="B2526" s="26" t="n"/>
      <c r="C2526" s="26" t="n"/>
      <c r="D2526" s="26" t="n"/>
      <c r="E2526" s="26" t="n"/>
      <c r="F2526" s="27" t="n"/>
      <c r="G2526" s="28">
        <f>IFERROR(IF(E2526="","",VLOOKUP(E2526,'Setup - Mix Design'!$A$5:$I$504,9,0)),"")</f>
        <v/>
      </c>
      <c r="H2526" s="32">
        <f>IF(OR(F2526="",G2526=""),"",F2526*G2526)</f>
        <v/>
      </c>
      <c r="I2526" s="33">
        <f>IF(B2526="","",SUMIF('Dispatch (Challan)'!$C$5:$C$6004,B2526,'Dispatch (Challan)'!$F$5:$F$6004))</f>
        <v/>
      </c>
      <c r="J2526" s="33">
        <f>IF(F2526="","",F2526-I2526)</f>
        <v/>
      </c>
      <c r="K2526" s="28">
        <f>IF(F2526="","",IF(I2526=0,"Pending",IF(I2526&gt;=F2526,"Completed","Partial")))</f>
        <v/>
      </c>
    </row>
    <row r="2527">
      <c r="A2527" s="31" t="n"/>
      <c r="B2527" s="26" t="n"/>
      <c r="C2527" s="26" t="n"/>
      <c r="D2527" s="26" t="n"/>
      <c r="E2527" s="26" t="n"/>
      <c r="F2527" s="27" t="n"/>
      <c r="G2527" s="28">
        <f>IFERROR(IF(E2527="","",VLOOKUP(E2527,'Setup - Mix Design'!$A$5:$I$504,9,0)),"")</f>
        <v/>
      </c>
      <c r="H2527" s="32">
        <f>IF(OR(F2527="",G2527=""),"",F2527*G2527)</f>
        <v/>
      </c>
      <c r="I2527" s="33">
        <f>IF(B2527="","",SUMIF('Dispatch (Challan)'!$C$5:$C$6004,B2527,'Dispatch (Challan)'!$F$5:$F$6004))</f>
        <v/>
      </c>
      <c r="J2527" s="33">
        <f>IF(F2527="","",F2527-I2527)</f>
        <v/>
      </c>
      <c r="K2527" s="28">
        <f>IF(F2527="","",IF(I2527=0,"Pending",IF(I2527&gt;=F2527,"Completed","Partial")))</f>
        <v/>
      </c>
    </row>
    <row r="2528">
      <c r="A2528" s="31" t="n"/>
      <c r="B2528" s="26" t="n"/>
      <c r="C2528" s="26" t="n"/>
      <c r="D2528" s="26" t="n"/>
      <c r="E2528" s="26" t="n"/>
      <c r="F2528" s="27" t="n"/>
      <c r="G2528" s="28">
        <f>IFERROR(IF(E2528="","",VLOOKUP(E2528,'Setup - Mix Design'!$A$5:$I$504,9,0)),"")</f>
        <v/>
      </c>
      <c r="H2528" s="32">
        <f>IF(OR(F2528="",G2528=""),"",F2528*G2528)</f>
        <v/>
      </c>
      <c r="I2528" s="33">
        <f>IF(B2528="","",SUMIF('Dispatch (Challan)'!$C$5:$C$6004,B2528,'Dispatch (Challan)'!$F$5:$F$6004))</f>
        <v/>
      </c>
      <c r="J2528" s="33">
        <f>IF(F2528="","",F2528-I2528)</f>
        <v/>
      </c>
      <c r="K2528" s="28">
        <f>IF(F2528="","",IF(I2528=0,"Pending",IF(I2528&gt;=F2528,"Completed","Partial")))</f>
        <v/>
      </c>
    </row>
    <row r="2529">
      <c r="A2529" s="31" t="n"/>
      <c r="B2529" s="26" t="n"/>
      <c r="C2529" s="26" t="n"/>
      <c r="D2529" s="26" t="n"/>
      <c r="E2529" s="26" t="n"/>
      <c r="F2529" s="27" t="n"/>
      <c r="G2529" s="28">
        <f>IFERROR(IF(E2529="","",VLOOKUP(E2529,'Setup - Mix Design'!$A$5:$I$504,9,0)),"")</f>
        <v/>
      </c>
      <c r="H2529" s="32">
        <f>IF(OR(F2529="",G2529=""),"",F2529*G2529)</f>
        <v/>
      </c>
      <c r="I2529" s="33">
        <f>IF(B2529="","",SUMIF('Dispatch (Challan)'!$C$5:$C$6004,B2529,'Dispatch (Challan)'!$F$5:$F$6004))</f>
        <v/>
      </c>
      <c r="J2529" s="33">
        <f>IF(F2529="","",F2529-I2529)</f>
        <v/>
      </c>
      <c r="K2529" s="28">
        <f>IF(F2529="","",IF(I2529=0,"Pending",IF(I2529&gt;=F2529,"Completed","Partial")))</f>
        <v/>
      </c>
    </row>
    <row r="2530">
      <c r="A2530" s="31" t="n"/>
      <c r="B2530" s="26" t="n"/>
      <c r="C2530" s="26" t="n"/>
      <c r="D2530" s="26" t="n"/>
      <c r="E2530" s="26" t="n"/>
      <c r="F2530" s="27" t="n"/>
      <c r="G2530" s="28">
        <f>IFERROR(IF(E2530="","",VLOOKUP(E2530,'Setup - Mix Design'!$A$5:$I$504,9,0)),"")</f>
        <v/>
      </c>
      <c r="H2530" s="32">
        <f>IF(OR(F2530="",G2530=""),"",F2530*G2530)</f>
        <v/>
      </c>
      <c r="I2530" s="33">
        <f>IF(B2530="","",SUMIF('Dispatch (Challan)'!$C$5:$C$6004,B2530,'Dispatch (Challan)'!$F$5:$F$6004))</f>
        <v/>
      </c>
      <c r="J2530" s="33">
        <f>IF(F2530="","",F2530-I2530)</f>
        <v/>
      </c>
      <c r="K2530" s="28">
        <f>IF(F2530="","",IF(I2530=0,"Pending",IF(I2530&gt;=F2530,"Completed","Partial")))</f>
        <v/>
      </c>
    </row>
    <row r="2531">
      <c r="A2531" s="31" t="n"/>
      <c r="B2531" s="26" t="n"/>
      <c r="C2531" s="26" t="n"/>
      <c r="D2531" s="26" t="n"/>
      <c r="E2531" s="26" t="n"/>
      <c r="F2531" s="27" t="n"/>
      <c r="G2531" s="28">
        <f>IFERROR(IF(E2531="","",VLOOKUP(E2531,'Setup - Mix Design'!$A$5:$I$504,9,0)),"")</f>
        <v/>
      </c>
      <c r="H2531" s="32">
        <f>IF(OR(F2531="",G2531=""),"",F2531*G2531)</f>
        <v/>
      </c>
      <c r="I2531" s="33">
        <f>IF(B2531="","",SUMIF('Dispatch (Challan)'!$C$5:$C$6004,B2531,'Dispatch (Challan)'!$F$5:$F$6004))</f>
        <v/>
      </c>
      <c r="J2531" s="33">
        <f>IF(F2531="","",F2531-I2531)</f>
        <v/>
      </c>
      <c r="K2531" s="28">
        <f>IF(F2531="","",IF(I2531=0,"Pending",IF(I2531&gt;=F2531,"Completed","Partial")))</f>
        <v/>
      </c>
    </row>
    <row r="2532">
      <c r="A2532" s="31" t="n"/>
      <c r="B2532" s="26" t="n"/>
      <c r="C2532" s="26" t="n"/>
      <c r="D2532" s="26" t="n"/>
      <c r="E2532" s="26" t="n"/>
      <c r="F2532" s="27" t="n"/>
      <c r="G2532" s="28">
        <f>IFERROR(IF(E2532="","",VLOOKUP(E2532,'Setup - Mix Design'!$A$5:$I$504,9,0)),"")</f>
        <v/>
      </c>
      <c r="H2532" s="32">
        <f>IF(OR(F2532="",G2532=""),"",F2532*G2532)</f>
        <v/>
      </c>
      <c r="I2532" s="33">
        <f>IF(B2532="","",SUMIF('Dispatch (Challan)'!$C$5:$C$6004,B2532,'Dispatch (Challan)'!$F$5:$F$6004))</f>
        <v/>
      </c>
      <c r="J2532" s="33">
        <f>IF(F2532="","",F2532-I2532)</f>
        <v/>
      </c>
      <c r="K2532" s="28">
        <f>IF(F2532="","",IF(I2532=0,"Pending",IF(I2532&gt;=F2532,"Completed","Partial")))</f>
        <v/>
      </c>
    </row>
    <row r="2533">
      <c r="A2533" s="31" t="n"/>
      <c r="B2533" s="26" t="n"/>
      <c r="C2533" s="26" t="n"/>
      <c r="D2533" s="26" t="n"/>
      <c r="E2533" s="26" t="n"/>
      <c r="F2533" s="27" t="n"/>
      <c r="G2533" s="28">
        <f>IFERROR(IF(E2533="","",VLOOKUP(E2533,'Setup - Mix Design'!$A$5:$I$504,9,0)),"")</f>
        <v/>
      </c>
      <c r="H2533" s="32">
        <f>IF(OR(F2533="",G2533=""),"",F2533*G2533)</f>
        <v/>
      </c>
      <c r="I2533" s="33">
        <f>IF(B2533="","",SUMIF('Dispatch (Challan)'!$C$5:$C$6004,B2533,'Dispatch (Challan)'!$F$5:$F$6004))</f>
        <v/>
      </c>
      <c r="J2533" s="33">
        <f>IF(F2533="","",F2533-I2533)</f>
        <v/>
      </c>
      <c r="K2533" s="28">
        <f>IF(F2533="","",IF(I2533=0,"Pending",IF(I2533&gt;=F2533,"Completed","Partial")))</f>
        <v/>
      </c>
    </row>
    <row r="2534">
      <c r="A2534" s="31" t="n"/>
      <c r="B2534" s="26" t="n"/>
      <c r="C2534" s="26" t="n"/>
      <c r="D2534" s="26" t="n"/>
      <c r="E2534" s="26" t="n"/>
      <c r="F2534" s="27" t="n"/>
      <c r="G2534" s="28">
        <f>IFERROR(IF(E2534="","",VLOOKUP(E2534,'Setup - Mix Design'!$A$5:$I$504,9,0)),"")</f>
        <v/>
      </c>
      <c r="H2534" s="32">
        <f>IF(OR(F2534="",G2534=""),"",F2534*G2534)</f>
        <v/>
      </c>
      <c r="I2534" s="33">
        <f>IF(B2534="","",SUMIF('Dispatch (Challan)'!$C$5:$C$6004,B2534,'Dispatch (Challan)'!$F$5:$F$6004))</f>
        <v/>
      </c>
      <c r="J2534" s="33">
        <f>IF(F2534="","",F2534-I2534)</f>
        <v/>
      </c>
      <c r="K2534" s="28">
        <f>IF(F2534="","",IF(I2534=0,"Pending",IF(I2534&gt;=F2534,"Completed","Partial")))</f>
        <v/>
      </c>
    </row>
    <row r="2535">
      <c r="A2535" s="31" t="n"/>
      <c r="B2535" s="26" t="n"/>
      <c r="C2535" s="26" t="n"/>
      <c r="D2535" s="26" t="n"/>
      <c r="E2535" s="26" t="n"/>
      <c r="F2535" s="27" t="n"/>
      <c r="G2535" s="28">
        <f>IFERROR(IF(E2535="","",VLOOKUP(E2535,'Setup - Mix Design'!$A$5:$I$504,9,0)),"")</f>
        <v/>
      </c>
      <c r="H2535" s="32">
        <f>IF(OR(F2535="",G2535=""),"",F2535*G2535)</f>
        <v/>
      </c>
      <c r="I2535" s="33">
        <f>IF(B2535="","",SUMIF('Dispatch (Challan)'!$C$5:$C$6004,B2535,'Dispatch (Challan)'!$F$5:$F$6004))</f>
        <v/>
      </c>
      <c r="J2535" s="33">
        <f>IF(F2535="","",F2535-I2535)</f>
        <v/>
      </c>
      <c r="K2535" s="28">
        <f>IF(F2535="","",IF(I2535=0,"Pending",IF(I2535&gt;=F2535,"Completed","Partial")))</f>
        <v/>
      </c>
    </row>
    <row r="2536">
      <c r="A2536" s="31" t="n"/>
      <c r="B2536" s="26" t="n"/>
      <c r="C2536" s="26" t="n"/>
      <c r="D2536" s="26" t="n"/>
      <c r="E2536" s="26" t="n"/>
      <c r="F2536" s="27" t="n"/>
      <c r="G2536" s="28">
        <f>IFERROR(IF(E2536="","",VLOOKUP(E2536,'Setup - Mix Design'!$A$5:$I$504,9,0)),"")</f>
        <v/>
      </c>
      <c r="H2536" s="32">
        <f>IF(OR(F2536="",G2536=""),"",F2536*G2536)</f>
        <v/>
      </c>
      <c r="I2536" s="33">
        <f>IF(B2536="","",SUMIF('Dispatch (Challan)'!$C$5:$C$6004,B2536,'Dispatch (Challan)'!$F$5:$F$6004))</f>
        <v/>
      </c>
      <c r="J2536" s="33">
        <f>IF(F2536="","",F2536-I2536)</f>
        <v/>
      </c>
      <c r="K2536" s="28">
        <f>IF(F2536="","",IF(I2536=0,"Pending",IF(I2536&gt;=F2536,"Completed","Partial")))</f>
        <v/>
      </c>
    </row>
    <row r="2537">
      <c r="A2537" s="31" t="n"/>
      <c r="B2537" s="26" t="n"/>
      <c r="C2537" s="26" t="n"/>
      <c r="D2537" s="26" t="n"/>
      <c r="E2537" s="26" t="n"/>
      <c r="F2537" s="27" t="n"/>
      <c r="G2537" s="28">
        <f>IFERROR(IF(E2537="","",VLOOKUP(E2537,'Setup - Mix Design'!$A$5:$I$504,9,0)),"")</f>
        <v/>
      </c>
      <c r="H2537" s="32">
        <f>IF(OR(F2537="",G2537=""),"",F2537*G2537)</f>
        <v/>
      </c>
      <c r="I2537" s="33">
        <f>IF(B2537="","",SUMIF('Dispatch (Challan)'!$C$5:$C$6004,B2537,'Dispatch (Challan)'!$F$5:$F$6004))</f>
        <v/>
      </c>
      <c r="J2537" s="33">
        <f>IF(F2537="","",F2537-I2537)</f>
        <v/>
      </c>
      <c r="K2537" s="28">
        <f>IF(F2537="","",IF(I2537=0,"Pending",IF(I2537&gt;=F2537,"Completed","Partial")))</f>
        <v/>
      </c>
    </row>
    <row r="2538">
      <c r="A2538" s="31" t="n"/>
      <c r="B2538" s="26" t="n"/>
      <c r="C2538" s="26" t="n"/>
      <c r="D2538" s="26" t="n"/>
      <c r="E2538" s="26" t="n"/>
      <c r="F2538" s="27" t="n"/>
      <c r="G2538" s="28">
        <f>IFERROR(IF(E2538="","",VLOOKUP(E2538,'Setup - Mix Design'!$A$5:$I$504,9,0)),"")</f>
        <v/>
      </c>
      <c r="H2538" s="32">
        <f>IF(OR(F2538="",G2538=""),"",F2538*G2538)</f>
        <v/>
      </c>
      <c r="I2538" s="33">
        <f>IF(B2538="","",SUMIF('Dispatch (Challan)'!$C$5:$C$6004,B2538,'Dispatch (Challan)'!$F$5:$F$6004))</f>
        <v/>
      </c>
      <c r="J2538" s="33">
        <f>IF(F2538="","",F2538-I2538)</f>
        <v/>
      </c>
      <c r="K2538" s="28">
        <f>IF(F2538="","",IF(I2538=0,"Pending",IF(I2538&gt;=F2538,"Completed","Partial")))</f>
        <v/>
      </c>
    </row>
    <row r="2539">
      <c r="A2539" s="31" t="n"/>
      <c r="B2539" s="26" t="n"/>
      <c r="C2539" s="26" t="n"/>
      <c r="D2539" s="26" t="n"/>
      <c r="E2539" s="26" t="n"/>
      <c r="F2539" s="27" t="n"/>
      <c r="G2539" s="28">
        <f>IFERROR(IF(E2539="","",VLOOKUP(E2539,'Setup - Mix Design'!$A$5:$I$504,9,0)),"")</f>
        <v/>
      </c>
      <c r="H2539" s="32">
        <f>IF(OR(F2539="",G2539=""),"",F2539*G2539)</f>
        <v/>
      </c>
      <c r="I2539" s="33">
        <f>IF(B2539="","",SUMIF('Dispatch (Challan)'!$C$5:$C$6004,B2539,'Dispatch (Challan)'!$F$5:$F$6004))</f>
        <v/>
      </c>
      <c r="J2539" s="33">
        <f>IF(F2539="","",F2539-I2539)</f>
        <v/>
      </c>
      <c r="K2539" s="28">
        <f>IF(F2539="","",IF(I2539=0,"Pending",IF(I2539&gt;=F2539,"Completed","Partial")))</f>
        <v/>
      </c>
    </row>
    <row r="2540">
      <c r="A2540" s="31" t="n"/>
      <c r="B2540" s="26" t="n"/>
      <c r="C2540" s="26" t="n"/>
      <c r="D2540" s="26" t="n"/>
      <c r="E2540" s="26" t="n"/>
      <c r="F2540" s="27" t="n"/>
      <c r="G2540" s="28">
        <f>IFERROR(IF(E2540="","",VLOOKUP(E2540,'Setup - Mix Design'!$A$5:$I$504,9,0)),"")</f>
        <v/>
      </c>
      <c r="H2540" s="32">
        <f>IF(OR(F2540="",G2540=""),"",F2540*G2540)</f>
        <v/>
      </c>
      <c r="I2540" s="33">
        <f>IF(B2540="","",SUMIF('Dispatch (Challan)'!$C$5:$C$6004,B2540,'Dispatch (Challan)'!$F$5:$F$6004))</f>
        <v/>
      </c>
      <c r="J2540" s="33">
        <f>IF(F2540="","",F2540-I2540)</f>
        <v/>
      </c>
      <c r="K2540" s="28">
        <f>IF(F2540="","",IF(I2540=0,"Pending",IF(I2540&gt;=F2540,"Completed","Partial")))</f>
        <v/>
      </c>
    </row>
    <row r="2541">
      <c r="A2541" s="31" t="n"/>
      <c r="B2541" s="26" t="n"/>
      <c r="C2541" s="26" t="n"/>
      <c r="D2541" s="26" t="n"/>
      <c r="E2541" s="26" t="n"/>
      <c r="F2541" s="27" t="n"/>
      <c r="G2541" s="28">
        <f>IFERROR(IF(E2541="","",VLOOKUP(E2541,'Setup - Mix Design'!$A$5:$I$504,9,0)),"")</f>
        <v/>
      </c>
      <c r="H2541" s="32">
        <f>IF(OR(F2541="",G2541=""),"",F2541*G2541)</f>
        <v/>
      </c>
      <c r="I2541" s="33">
        <f>IF(B2541="","",SUMIF('Dispatch (Challan)'!$C$5:$C$6004,B2541,'Dispatch (Challan)'!$F$5:$F$6004))</f>
        <v/>
      </c>
      <c r="J2541" s="33">
        <f>IF(F2541="","",F2541-I2541)</f>
        <v/>
      </c>
      <c r="K2541" s="28">
        <f>IF(F2541="","",IF(I2541=0,"Pending",IF(I2541&gt;=F2541,"Completed","Partial")))</f>
        <v/>
      </c>
    </row>
    <row r="2542">
      <c r="A2542" s="31" t="n"/>
      <c r="B2542" s="26" t="n"/>
      <c r="C2542" s="26" t="n"/>
      <c r="D2542" s="26" t="n"/>
      <c r="E2542" s="26" t="n"/>
      <c r="F2542" s="27" t="n"/>
      <c r="G2542" s="28">
        <f>IFERROR(IF(E2542="","",VLOOKUP(E2542,'Setup - Mix Design'!$A$5:$I$504,9,0)),"")</f>
        <v/>
      </c>
      <c r="H2542" s="32">
        <f>IF(OR(F2542="",G2542=""),"",F2542*G2542)</f>
        <v/>
      </c>
      <c r="I2542" s="33">
        <f>IF(B2542="","",SUMIF('Dispatch (Challan)'!$C$5:$C$6004,B2542,'Dispatch (Challan)'!$F$5:$F$6004))</f>
        <v/>
      </c>
      <c r="J2542" s="33">
        <f>IF(F2542="","",F2542-I2542)</f>
        <v/>
      </c>
      <c r="K2542" s="28">
        <f>IF(F2542="","",IF(I2542=0,"Pending",IF(I2542&gt;=F2542,"Completed","Partial")))</f>
        <v/>
      </c>
    </row>
    <row r="2543">
      <c r="A2543" s="31" t="n"/>
      <c r="B2543" s="26" t="n"/>
      <c r="C2543" s="26" t="n"/>
      <c r="D2543" s="26" t="n"/>
      <c r="E2543" s="26" t="n"/>
      <c r="F2543" s="27" t="n"/>
      <c r="G2543" s="28">
        <f>IFERROR(IF(E2543="","",VLOOKUP(E2543,'Setup - Mix Design'!$A$5:$I$504,9,0)),"")</f>
        <v/>
      </c>
      <c r="H2543" s="32">
        <f>IF(OR(F2543="",G2543=""),"",F2543*G2543)</f>
        <v/>
      </c>
      <c r="I2543" s="33">
        <f>IF(B2543="","",SUMIF('Dispatch (Challan)'!$C$5:$C$6004,B2543,'Dispatch (Challan)'!$F$5:$F$6004))</f>
        <v/>
      </c>
      <c r="J2543" s="33">
        <f>IF(F2543="","",F2543-I2543)</f>
        <v/>
      </c>
      <c r="K2543" s="28">
        <f>IF(F2543="","",IF(I2543=0,"Pending",IF(I2543&gt;=F2543,"Completed","Partial")))</f>
        <v/>
      </c>
    </row>
    <row r="2544">
      <c r="A2544" s="31" t="n"/>
      <c r="B2544" s="26" t="n"/>
      <c r="C2544" s="26" t="n"/>
      <c r="D2544" s="26" t="n"/>
      <c r="E2544" s="26" t="n"/>
      <c r="F2544" s="27" t="n"/>
      <c r="G2544" s="28">
        <f>IFERROR(IF(E2544="","",VLOOKUP(E2544,'Setup - Mix Design'!$A$5:$I$504,9,0)),"")</f>
        <v/>
      </c>
      <c r="H2544" s="32">
        <f>IF(OR(F2544="",G2544=""),"",F2544*G2544)</f>
        <v/>
      </c>
      <c r="I2544" s="33">
        <f>IF(B2544="","",SUMIF('Dispatch (Challan)'!$C$5:$C$6004,B2544,'Dispatch (Challan)'!$F$5:$F$6004))</f>
        <v/>
      </c>
      <c r="J2544" s="33">
        <f>IF(F2544="","",F2544-I2544)</f>
        <v/>
      </c>
      <c r="K2544" s="28">
        <f>IF(F2544="","",IF(I2544=0,"Pending",IF(I2544&gt;=F2544,"Completed","Partial")))</f>
        <v/>
      </c>
    </row>
    <row r="2545">
      <c r="A2545" s="31" t="n"/>
      <c r="B2545" s="26" t="n"/>
      <c r="C2545" s="26" t="n"/>
      <c r="D2545" s="26" t="n"/>
      <c r="E2545" s="26" t="n"/>
      <c r="F2545" s="27" t="n"/>
      <c r="G2545" s="28">
        <f>IFERROR(IF(E2545="","",VLOOKUP(E2545,'Setup - Mix Design'!$A$5:$I$504,9,0)),"")</f>
        <v/>
      </c>
      <c r="H2545" s="32">
        <f>IF(OR(F2545="",G2545=""),"",F2545*G2545)</f>
        <v/>
      </c>
      <c r="I2545" s="33">
        <f>IF(B2545="","",SUMIF('Dispatch (Challan)'!$C$5:$C$6004,B2545,'Dispatch (Challan)'!$F$5:$F$6004))</f>
        <v/>
      </c>
      <c r="J2545" s="33">
        <f>IF(F2545="","",F2545-I2545)</f>
        <v/>
      </c>
      <c r="K2545" s="28">
        <f>IF(F2545="","",IF(I2545=0,"Pending",IF(I2545&gt;=F2545,"Completed","Partial")))</f>
        <v/>
      </c>
    </row>
    <row r="2546">
      <c r="A2546" s="31" t="n"/>
      <c r="B2546" s="26" t="n"/>
      <c r="C2546" s="26" t="n"/>
      <c r="D2546" s="26" t="n"/>
      <c r="E2546" s="26" t="n"/>
      <c r="F2546" s="27" t="n"/>
      <c r="G2546" s="28">
        <f>IFERROR(IF(E2546="","",VLOOKUP(E2546,'Setup - Mix Design'!$A$5:$I$504,9,0)),"")</f>
        <v/>
      </c>
      <c r="H2546" s="32">
        <f>IF(OR(F2546="",G2546=""),"",F2546*G2546)</f>
        <v/>
      </c>
      <c r="I2546" s="33">
        <f>IF(B2546="","",SUMIF('Dispatch (Challan)'!$C$5:$C$6004,B2546,'Dispatch (Challan)'!$F$5:$F$6004))</f>
        <v/>
      </c>
      <c r="J2546" s="33">
        <f>IF(F2546="","",F2546-I2546)</f>
        <v/>
      </c>
      <c r="K2546" s="28">
        <f>IF(F2546="","",IF(I2546=0,"Pending",IF(I2546&gt;=F2546,"Completed","Partial")))</f>
        <v/>
      </c>
    </row>
    <row r="2547">
      <c r="A2547" s="31" t="n"/>
      <c r="B2547" s="26" t="n"/>
      <c r="C2547" s="26" t="n"/>
      <c r="D2547" s="26" t="n"/>
      <c r="E2547" s="26" t="n"/>
      <c r="F2547" s="27" t="n"/>
      <c r="G2547" s="28">
        <f>IFERROR(IF(E2547="","",VLOOKUP(E2547,'Setup - Mix Design'!$A$5:$I$504,9,0)),"")</f>
        <v/>
      </c>
      <c r="H2547" s="32">
        <f>IF(OR(F2547="",G2547=""),"",F2547*G2547)</f>
        <v/>
      </c>
      <c r="I2547" s="33">
        <f>IF(B2547="","",SUMIF('Dispatch (Challan)'!$C$5:$C$6004,B2547,'Dispatch (Challan)'!$F$5:$F$6004))</f>
        <v/>
      </c>
      <c r="J2547" s="33">
        <f>IF(F2547="","",F2547-I2547)</f>
        <v/>
      </c>
      <c r="K2547" s="28">
        <f>IF(F2547="","",IF(I2547=0,"Pending",IF(I2547&gt;=F2547,"Completed","Partial")))</f>
        <v/>
      </c>
    </row>
    <row r="2548">
      <c r="A2548" s="31" t="n"/>
      <c r="B2548" s="26" t="n"/>
      <c r="C2548" s="26" t="n"/>
      <c r="D2548" s="26" t="n"/>
      <c r="E2548" s="26" t="n"/>
      <c r="F2548" s="27" t="n"/>
      <c r="G2548" s="28">
        <f>IFERROR(IF(E2548="","",VLOOKUP(E2548,'Setup - Mix Design'!$A$5:$I$504,9,0)),"")</f>
        <v/>
      </c>
      <c r="H2548" s="32">
        <f>IF(OR(F2548="",G2548=""),"",F2548*G2548)</f>
        <v/>
      </c>
      <c r="I2548" s="33">
        <f>IF(B2548="","",SUMIF('Dispatch (Challan)'!$C$5:$C$6004,B2548,'Dispatch (Challan)'!$F$5:$F$6004))</f>
        <v/>
      </c>
      <c r="J2548" s="33">
        <f>IF(F2548="","",F2548-I2548)</f>
        <v/>
      </c>
      <c r="K2548" s="28">
        <f>IF(F2548="","",IF(I2548=0,"Pending",IF(I2548&gt;=F2548,"Completed","Partial")))</f>
        <v/>
      </c>
    </row>
    <row r="2549">
      <c r="A2549" s="31" t="n"/>
      <c r="B2549" s="26" t="n"/>
      <c r="C2549" s="26" t="n"/>
      <c r="D2549" s="26" t="n"/>
      <c r="E2549" s="26" t="n"/>
      <c r="F2549" s="27" t="n"/>
      <c r="G2549" s="28">
        <f>IFERROR(IF(E2549="","",VLOOKUP(E2549,'Setup - Mix Design'!$A$5:$I$504,9,0)),"")</f>
        <v/>
      </c>
      <c r="H2549" s="32">
        <f>IF(OR(F2549="",G2549=""),"",F2549*G2549)</f>
        <v/>
      </c>
      <c r="I2549" s="33">
        <f>IF(B2549="","",SUMIF('Dispatch (Challan)'!$C$5:$C$6004,B2549,'Dispatch (Challan)'!$F$5:$F$6004))</f>
        <v/>
      </c>
      <c r="J2549" s="33">
        <f>IF(F2549="","",F2549-I2549)</f>
        <v/>
      </c>
      <c r="K2549" s="28">
        <f>IF(F2549="","",IF(I2549=0,"Pending",IF(I2549&gt;=F2549,"Completed","Partial")))</f>
        <v/>
      </c>
    </row>
    <row r="2550">
      <c r="A2550" s="31" t="n"/>
      <c r="B2550" s="26" t="n"/>
      <c r="C2550" s="26" t="n"/>
      <c r="D2550" s="26" t="n"/>
      <c r="E2550" s="26" t="n"/>
      <c r="F2550" s="27" t="n"/>
      <c r="G2550" s="28">
        <f>IFERROR(IF(E2550="","",VLOOKUP(E2550,'Setup - Mix Design'!$A$5:$I$504,9,0)),"")</f>
        <v/>
      </c>
      <c r="H2550" s="32">
        <f>IF(OR(F2550="",G2550=""),"",F2550*G2550)</f>
        <v/>
      </c>
      <c r="I2550" s="33">
        <f>IF(B2550="","",SUMIF('Dispatch (Challan)'!$C$5:$C$6004,B2550,'Dispatch (Challan)'!$F$5:$F$6004))</f>
        <v/>
      </c>
      <c r="J2550" s="33">
        <f>IF(F2550="","",F2550-I2550)</f>
        <v/>
      </c>
      <c r="K2550" s="28">
        <f>IF(F2550="","",IF(I2550=0,"Pending",IF(I2550&gt;=F2550,"Completed","Partial")))</f>
        <v/>
      </c>
    </row>
    <row r="2551">
      <c r="A2551" s="31" t="n"/>
      <c r="B2551" s="26" t="n"/>
      <c r="C2551" s="26" t="n"/>
      <c r="D2551" s="26" t="n"/>
      <c r="E2551" s="26" t="n"/>
      <c r="F2551" s="27" t="n"/>
      <c r="G2551" s="28">
        <f>IFERROR(IF(E2551="","",VLOOKUP(E2551,'Setup - Mix Design'!$A$5:$I$504,9,0)),"")</f>
        <v/>
      </c>
      <c r="H2551" s="32">
        <f>IF(OR(F2551="",G2551=""),"",F2551*G2551)</f>
        <v/>
      </c>
      <c r="I2551" s="33">
        <f>IF(B2551="","",SUMIF('Dispatch (Challan)'!$C$5:$C$6004,B2551,'Dispatch (Challan)'!$F$5:$F$6004))</f>
        <v/>
      </c>
      <c r="J2551" s="33">
        <f>IF(F2551="","",F2551-I2551)</f>
        <v/>
      </c>
      <c r="K2551" s="28">
        <f>IF(F2551="","",IF(I2551=0,"Pending",IF(I2551&gt;=F2551,"Completed","Partial")))</f>
        <v/>
      </c>
    </row>
    <row r="2552">
      <c r="A2552" s="31" t="n"/>
      <c r="B2552" s="26" t="n"/>
      <c r="C2552" s="26" t="n"/>
      <c r="D2552" s="26" t="n"/>
      <c r="E2552" s="26" t="n"/>
      <c r="F2552" s="27" t="n"/>
      <c r="G2552" s="28">
        <f>IFERROR(IF(E2552="","",VLOOKUP(E2552,'Setup - Mix Design'!$A$5:$I$504,9,0)),"")</f>
        <v/>
      </c>
      <c r="H2552" s="32">
        <f>IF(OR(F2552="",G2552=""),"",F2552*G2552)</f>
        <v/>
      </c>
      <c r="I2552" s="33">
        <f>IF(B2552="","",SUMIF('Dispatch (Challan)'!$C$5:$C$6004,B2552,'Dispatch (Challan)'!$F$5:$F$6004))</f>
        <v/>
      </c>
      <c r="J2552" s="33">
        <f>IF(F2552="","",F2552-I2552)</f>
        <v/>
      </c>
      <c r="K2552" s="28">
        <f>IF(F2552="","",IF(I2552=0,"Pending",IF(I2552&gt;=F2552,"Completed","Partial")))</f>
        <v/>
      </c>
    </row>
    <row r="2553">
      <c r="A2553" s="31" t="n"/>
      <c r="B2553" s="26" t="n"/>
      <c r="C2553" s="26" t="n"/>
      <c r="D2553" s="26" t="n"/>
      <c r="E2553" s="26" t="n"/>
      <c r="F2553" s="27" t="n"/>
      <c r="G2553" s="28">
        <f>IFERROR(IF(E2553="","",VLOOKUP(E2553,'Setup - Mix Design'!$A$5:$I$504,9,0)),"")</f>
        <v/>
      </c>
      <c r="H2553" s="32">
        <f>IF(OR(F2553="",G2553=""),"",F2553*G2553)</f>
        <v/>
      </c>
      <c r="I2553" s="33">
        <f>IF(B2553="","",SUMIF('Dispatch (Challan)'!$C$5:$C$6004,B2553,'Dispatch (Challan)'!$F$5:$F$6004))</f>
        <v/>
      </c>
      <c r="J2553" s="33">
        <f>IF(F2553="","",F2553-I2553)</f>
        <v/>
      </c>
      <c r="K2553" s="28">
        <f>IF(F2553="","",IF(I2553=0,"Pending",IF(I2553&gt;=F2553,"Completed","Partial")))</f>
        <v/>
      </c>
    </row>
    <row r="2554">
      <c r="A2554" s="31" t="n"/>
      <c r="B2554" s="26" t="n"/>
      <c r="C2554" s="26" t="n"/>
      <c r="D2554" s="26" t="n"/>
      <c r="E2554" s="26" t="n"/>
      <c r="F2554" s="27" t="n"/>
      <c r="G2554" s="28">
        <f>IFERROR(IF(E2554="","",VLOOKUP(E2554,'Setup - Mix Design'!$A$5:$I$504,9,0)),"")</f>
        <v/>
      </c>
      <c r="H2554" s="32">
        <f>IF(OR(F2554="",G2554=""),"",F2554*G2554)</f>
        <v/>
      </c>
      <c r="I2554" s="33">
        <f>IF(B2554="","",SUMIF('Dispatch (Challan)'!$C$5:$C$6004,B2554,'Dispatch (Challan)'!$F$5:$F$6004))</f>
        <v/>
      </c>
      <c r="J2554" s="33">
        <f>IF(F2554="","",F2554-I2554)</f>
        <v/>
      </c>
      <c r="K2554" s="28">
        <f>IF(F2554="","",IF(I2554=0,"Pending",IF(I2554&gt;=F2554,"Completed","Partial")))</f>
        <v/>
      </c>
    </row>
    <row r="2555">
      <c r="A2555" s="31" t="n"/>
      <c r="B2555" s="26" t="n"/>
      <c r="C2555" s="26" t="n"/>
      <c r="D2555" s="26" t="n"/>
      <c r="E2555" s="26" t="n"/>
      <c r="F2555" s="27" t="n"/>
      <c r="G2555" s="28">
        <f>IFERROR(IF(E2555="","",VLOOKUP(E2555,'Setup - Mix Design'!$A$5:$I$504,9,0)),"")</f>
        <v/>
      </c>
      <c r="H2555" s="32">
        <f>IF(OR(F2555="",G2555=""),"",F2555*G2555)</f>
        <v/>
      </c>
      <c r="I2555" s="33">
        <f>IF(B2555="","",SUMIF('Dispatch (Challan)'!$C$5:$C$6004,B2555,'Dispatch (Challan)'!$F$5:$F$6004))</f>
        <v/>
      </c>
      <c r="J2555" s="33">
        <f>IF(F2555="","",F2555-I2555)</f>
        <v/>
      </c>
      <c r="K2555" s="28">
        <f>IF(F2555="","",IF(I2555=0,"Pending",IF(I2555&gt;=F2555,"Completed","Partial")))</f>
        <v/>
      </c>
    </row>
    <row r="2556">
      <c r="A2556" s="31" t="n"/>
      <c r="B2556" s="26" t="n"/>
      <c r="C2556" s="26" t="n"/>
      <c r="D2556" s="26" t="n"/>
      <c r="E2556" s="26" t="n"/>
      <c r="F2556" s="27" t="n"/>
      <c r="G2556" s="28">
        <f>IFERROR(IF(E2556="","",VLOOKUP(E2556,'Setup - Mix Design'!$A$5:$I$504,9,0)),"")</f>
        <v/>
      </c>
      <c r="H2556" s="32">
        <f>IF(OR(F2556="",G2556=""),"",F2556*G2556)</f>
        <v/>
      </c>
      <c r="I2556" s="33">
        <f>IF(B2556="","",SUMIF('Dispatch (Challan)'!$C$5:$C$6004,B2556,'Dispatch (Challan)'!$F$5:$F$6004))</f>
        <v/>
      </c>
      <c r="J2556" s="33">
        <f>IF(F2556="","",F2556-I2556)</f>
        <v/>
      </c>
      <c r="K2556" s="28">
        <f>IF(F2556="","",IF(I2556=0,"Pending",IF(I2556&gt;=F2556,"Completed","Partial")))</f>
        <v/>
      </c>
    </row>
    <row r="2557">
      <c r="A2557" s="31" t="n"/>
      <c r="B2557" s="26" t="n"/>
      <c r="C2557" s="26" t="n"/>
      <c r="D2557" s="26" t="n"/>
      <c r="E2557" s="26" t="n"/>
      <c r="F2557" s="27" t="n"/>
      <c r="G2557" s="28">
        <f>IFERROR(IF(E2557="","",VLOOKUP(E2557,'Setup - Mix Design'!$A$5:$I$504,9,0)),"")</f>
        <v/>
      </c>
      <c r="H2557" s="32">
        <f>IF(OR(F2557="",G2557=""),"",F2557*G2557)</f>
        <v/>
      </c>
      <c r="I2557" s="33">
        <f>IF(B2557="","",SUMIF('Dispatch (Challan)'!$C$5:$C$6004,B2557,'Dispatch (Challan)'!$F$5:$F$6004))</f>
        <v/>
      </c>
      <c r="J2557" s="33">
        <f>IF(F2557="","",F2557-I2557)</f>
        <v/>
      </c>
      <c r="K2557" s="28">
        <f>IF(F2557="","",IF(I2557=0,"Pending",IF(I2557&gt;=F2557,"Completed","Partial")))</f>
        <v/>
      </c>
    </row>
    <row r="2558">
      <c r="A2558" s="31" t="n"/>
      <c r="B2558" s="26" t="n"/>
      <c r="C2558" s="26" t="n"/>
      <c r="D2558" s="26" t="n"/>
      <c r="E2558" s="26" t="n"/>
      <c r="F2558" s="27" t="n"/>
      <c r="G2558" s="28">
        <f>IFERROR(IF(E2558="","",VLOOKUP(E2558,'Setup - Mix Design'!$A$5:$I$504,9,0)),"")</f>
        <v/>
      </c>
      <c r="H2558" s="32">
        <f>IF(OR(F2558="",G2558=""),"",F2558*G2558)</f>
        <v/>
      </c>
      <c r="I2558" s="33">
        <f>IF(B2558="","",SUMIF('Dispatch (Challan)'!$C$5:$C$6004,B2558,'Dispatch (Challan)'!$F$5:$F$6004))</f>
        <v/>
      </c>
      <c r="J2558" s="33">
        <f>IF(F2558="","",F2558-I2558)</f>
        <v/>
      </c>
      <c r="K2558" s="28">
        <f>IF(F2558="","",IF(I2558=0,"Pending",IF(I2558&gt;=F2558,"Completed","Partial")))</f>
        <v/>
      </c>
    </row>
    <row r="2559">
      <c r="A2559" s="31" t="n"/>
      <c r="B2559" s="26" t="n"/>
      <c r="C2559" s="26" t="n"/>
      <c r="D2559" s="26" t="n"/>
      <c r="E2559" s="26" t="n"/>
      <c r="F2559" s="27" t="n"/>
      <c r="G2559" s="28">
        <f>IFERROR(IF(E2559="","",VLOOKUP(E2559,'Setup - Mix Design'!$A$5:$I$504,9,0)),"")</f>
        <v/>
      </c>
      <c r="H2559" s="32">
        <f>IF(OR(F2559="",G2559=""),"",F2559*G2559)</f>
        <v/>
      </c>
      <c r="I2559" s="33">
        <f>IF(B2559="","",SUMIF('Dispatch (Challan)'!$C$5:$C$6004,B2559,'Dispatch (Challan)'!$F$5:$F$6004))</f>
        <v/>
      </c>
      <c r="J2559" s="33">
        <f>IF(F2559="","",F2559-I2559)</f>
        <v/>
      </c>
      <c r="K2559" s="28">
        <f>IF(F2559="","",IF(I2559=0,"Pending",IF(I2559&gt;=F2559,"Completed","Partial")))</f>
        <v/>
      </c>
    </row>
    <row r="2560">
      <c r="A2560" s="31" t="n"/>
      <c r="B2560" s="26" t="n"/>
      <c r="C2560" s="26" t="n"/>
      <c r="D2560" s="26" t="n"/>
      <c r="E2560" s="26" t="n"/>
      <c r="F2560" s="27" t="n"/>
      <c r="G2560" s="28">
        <f>IFERROR(IF(E2560="","",VLOOKUP(E2560,'Setup - Mix Design'!$A$5:$I$504,9,0)),"")</f>
        <v/>
      </c>
      <c r="H2560" s="32">
        <f>IF(OR(F2560="",G2560=""),"",F2560*G2560)</f>
        <v/>
      </c>
      <c r="I2560" s="33">
        <f>IF(B2560="","",SUMIF('Dispatch (Challan)'!$C$5:$C$6004,B2560,'Dispatch (Challan)'!$F$5:$F$6004))</f>
        <v/>
      </c>
      <c r="J2560" s="33">
        <f>IF(F2560="","",F2560-I2560)</f>
        <v/>
      </c>
      <c r="K2560" s="28">
        <f>IF(F2560="","",IF(I2560=0,"Pending",IF(I2560&gt;=F2560,"Completed","Partial")))</f>
        <v/>
      </c>
    </row>
    <row r="2561">
      <c r="A2561" s="31" t="n"/>
      <c r="B2561" s="26" t="n"/>
      <c r="C2561" s="26" t="n"/>
      <c r="D2561" s="26" t="n"/>
      <c r="E2561" s="26" t="n"/>
      <c r="F2561" s="27" t="n"/>
      <c r="G2561" s="28">
        <f>IFERROR(IF(E2561="","",VLOOKUP(E2561,'Setup - Mix Design'!$A$5:$I$504,9,0)),"")</f>
        <v/>
      </c>
      <c r="H2561" s="32">
        <f>IF(OR(F2561="",G2561=""),"",F2561*G2561)</f>
        <v/>
      </c>
      <c r="I2561" s="33">
        <f>IF(B2561="","",SUMIF('Dispatch (Challan)'!$C$5:$C$6004,B2561,'Dispatch (Challan)'!$F$5:$F$6004))</f>
        <v/>
      </c>
      <c r="J2561" s="33">
        <f>IF(F2561="","",F2561-I2561)</f>
        <v/>
      </c>
      <c r="K2561" s="28">
        <f>IF(F2561="","",IF(I2561=0,"Pending",IF(I2561&gt;=F2561,"Completed","Partial")))</f>
        <v/>
      </c>
    </row>
    <row r="2562">
      <c r="A2562" s="31" t="n"/>
      <c r="B2562" s="26" t="n"/>
      <c r="C2562" s="26" t="n"/>
      <c r="D2562" s="26" t="n"/>
      <c r="E2562" s="26" t="n"/>
      <c r="F2562" s="27" t="n"/>
      <c r="G2562" s="28">
        <f>IFERROR(IF(E2562="","",VLOOKUP(E2562,'Setup - Mix Design'!$A$5:$I$504,9,0)),"")</f>
        <v/>
      </c>
      <c r="H2562" s="32">
        <f>IF(OR(F2562="",G2562=""),"",F2562*G2562)</f>
        <v/>
      </c>
      <c r="I2562" s="33">
        <f>IF(B2562="","",SUMIF('Dispatch (Challan)'!$C$5:$C$6004,B2562,'Dispatch (Challan)'!$F$5:$F$6004))</f>
        <v/>
      </c>
      <c r="J2562" s="33">
        <f>IF(F2562="","",F2562-I2562)</f>
        <v/>
      </c>
      <c r="K2562" s="28">
        <f>IF(F2562="","",IF(I2562=0,"Pending",IF(I2562&gt;=F2562,"Completed","Partial")))</f>
        <v/>
      </c>
    </row>
    <row r="2563">
      <c r="A2563" s="31" t="n"/>
      <c r="B2563" s="26" t="n"/>
      <c r="C2563" s="26" t="n"/>
      <c r="D2563" s="26" t="n"/>
      <c r="E2563" s="26" t="n"/>
      <c r="F2563" s="27" t="n"/>
      <c r="G2563" s="28">
        <f>IFERROR(IF(E2563="","",VLOOKUP(E2563,'Setup - Mix Design'!$A$5:$I$504,9,0)),"")</f>
        <v/>
      </c>
      <c r="H2563" s="32">
        <f>IF(OR(F2563="",G2563=""),"",F2563*G2563)</f>
        <v/>
      </c>
      <c r="I2563" s="33">
        <f>IF(B2563="","",SUMIF('Dispatch (Challan)'!$C$5:$C$6004,B2563,'Dispatch (Challan)'!$F$5:$F$6004))</f>
        <v/>
      </c>
      <c r="J2563" s="33">
        <f>IF(F2563="","",F2563-I2563)</f>
        <v/>
      </c>
      <c r="K2563" s="28">
        <f>IF(F2563="","",IF(I2563=0,"Pending",IF(I2563&gt;=F2563,"Completed","Partial")))</f>
        <v/>
      </c>
    </row>
    <row r="2564">
      <c r="A2564" s="31" t="n"/>
      <c r="B2564" s="26" t="n"/>
      <c r="C2564" s="26" t="n"/>
      <c r="D2564" s="26" t="n"/>
      <c r="E2564" s="26" t="n"/>
      <c r="F2564" s="27" t="n"/>
      <c r="G2564" s="28">
        <f>IFERROR(IF(E2564="","",VLOOKUP(E2564,'Setup - Mix Design'!$A$5:$I$504,9,0)),"")</f>
        <v/>
      </c>
      <c r="H2564" s="32">
        <f>IF(OR(F2564="",G2564=""),"",F2564*G2564)</f>
        <v/>
      </c>
      <c r="I2564" s="33">
        <f>IF(B2564="","",SUMIF('Dispatch (Challan)'!$C$5:$C$6004,B2564,'Dispatch (Challan)'!$F$5:$F$6004))</f>
        <v/>
      </c>
      <c r="J2564" s="33">
        <f>IF(F2564="","",F2564-I2564)</f>
        <v/>
      </c>
      <c r="K2564" s="28">
        <f>IF(F2564="","",IF(I2564=0,"Pending",IF(I2564&gt;=F2564,"Completed","Partial")))</f>
        <v/>
      </c>
    </row>
    <row r="2565">
      <c r="A2565" s="31" t="n"/>
      <c r="B2565" s="26" t="n"/>
      <c r="C2565" s="26" t="n"/>
      <c r="D2565" s="26" t="n"/>
      <c r="E2565" s="26" t="n"/>
      <c r="F2565" s="27" t="n"/>
      <c r="G2565" s="28">
        <f>IFERROR(IF(E2565="","",VLOOKUP(E2565,'Setup - Mix Design'!$A$5:$I$504,9,0)),"")</f>
        <v/>
      </c>
      <c r="H2565" s="32">
        <f>IF(OR(F2565="",G2565=""),"",F2565*G2565)</f>
        <v/>
      </c>
      <c r="I2565" s="33">
        <f>IF(B2565="","",SUMIF('Dispatch (Challan)'!$C$5:$C$6004,B2565,'Dispatch (Challan)'!$F$5:$F$6004))</f>
        <v/>
      </c>
      <c r="J2565" s="33">
        <f>IF(F2565="","",F2565-I2565)</f>
        <v/>
      </c>
      <c r="K2565" s="28">
        <f>IF(F2565="","",IF(I2565=0,"Pending",IF(I2565&gt;=F2565,"Completed","Partial")))</f>
        <v/>
      </c>
    </row>
    <row r="2566">
      <c r="A2566" s="31" t="n"/>
      <c r="B2566" s="26" t="n"/>
      <c r="C2566" s="26" t="n"/>
      <c r="D2566" s="26" t="n"/>
      <c r="E2566" s="26" t="n"/>
      <c r="F2566" s="27" t="n"/>
      <c r="G2566" s="28">
        <f>IFERROR(IF(E2566="","",VLOOKUP(E2566,'Setup - Mix Design'!$A$5:$I$504,9,0)),"")</f>
        <v/>
      </c>
      <c r="H2566" s="32">
        <f>IF(OR(F2566="",G2566=""),"",F2566*G2566)</f>
        <v/>
      </c>
      <c r="I2566" s="33">
        <f>IF(B2566="","",SUMIF('Dispatch (Challan)'!$C$5:$C$6004,B2566,'Dispatch (Challan)'!$F$5:$F$6004))</f>
        <v/>
      </c>
      <c r="J2566" s="33">
        <f>IF(F2566="","",F2566-I2566)</f>
        <v/>
      </c>
      <c r="K2566" s="28">
        <f>IF(F2566="","",IF(I2566=0,"Pending",IF(I2566&gt;=F2566,"Completed","Partial")))</f>
        <v/>
      </c>
    </row>
    <row r="2567">
      <c r="A2567" s="31" t="n"/>
      <c r="B2567" s="26" t="n"/>
      <c r="C2567" s="26" t="n"/>
      <c r="D2567" s="26" t="n"/>
      <c r="E2567" s="26" t="n"/>
      <c r="F2567" s="27" t="n"/>
      <c r="G2567" s="28">
        <f>IFERROR(IF(E2567="","",VLOOKUP(E2567,'Setup - Mix Design'!$A$5:$I$504,9,0)),"")</f>
        <v/>
      </c>
      <c r="H2567" s="32">
        <f>IF(OR(F2567="",G2567=""),"",F2567*G2567)</f>
        <v/>
      </c>
      <c r="I2567" s="33">
        <f>IF(B2567="","",SUMIF('Dispatch (Challan)'!$C$5:$C$6004,B2567,'Dispatch (Challan)'!$F$5:$F$6004))</f>
        <v/>
      </c>
      <c r="J2567" s="33">
        <f>IF(F2567="","",F2567-I2567)</f>
        <v/>
      </c>
      <c r="K2567" s="28">
        <f>IF(F2567="","",IF(I2567=0,"Pending",IF(I2567&gt;=F2567,"Completed","Partial")))</f>
        <v/>
      </c>
    </row>
    <row r="2568">
      <c r="A2568" s="31" t="n"/>
      <c r="B2568" s="26" t="n"/>
      <c r="C2568" s="26" t="n"/>
      <c r="D2568" s="26" t="n"/>
      <c r="E2568" s="26" t="n"/>
      <c r="F2568" s="27" t="n"/>
      <c r="G2568" s="28">
        <f>IFERROR(IF(E2568="","",VLOOKUP(E2568,'Setup - Mix Design'!$A$5:$I$504,9,0)),"")</f>
        <v/>
      </c>
      <c r="H2568" s="32">
        <f>IF(OR(F2568="",G2568=""),"",F2568*G2568)</f>
        <v/>
      </c>
      <c r="I2568" s="33">
        <f>IF(B2568="","",SUMIF('Dispatch (Challan)'!$C$5:$C$6004,B2568,'Dispatch (Challan)'!$F$5:$F$6004))</f>
        <v/>
      </c>
      <c r="J2568" s="33">
        <f>IF(F2568="","",F2568-I2568)</f>
        <v/>
      </c>
      <c r="K2568" s="28">
        <f>IF(F2568="","",IF(I2568=0,"Pending",IF(I2568&gt;=F2568,"Completed","Partial")))</f>
        <v/>
      </c>
    </row>
    <row r="2569">
      <c r="A2569" s="31" t="n"/>
      <c r="B2569" s="26" t="n"/>
      <c r="C2569" s="26" t="n"/>
      <c r="D2569" s="26" t="n"/>
      <c r="E2569" s="26" t="n"/>
      <c r="F2569" s="27" t="n"/>
      <c r="G2569" s="28">
        <f>IFERROR(IF(E2569="","",VLOOKUP(E2569,'Setup - Mix Design'!$A$5:$I$504,9,0)),"")</f>
        <v/>
      </c>
      <c r="H2569" s="32">
        <f>IF(OR(F2569="",G2569=""),"",F2569*G2569)</f>
        <v/>
      </c>
      <c r="I2569" s="33">
        <f>IF(B2569="","",SUMIF('Dispatch (Challan)'!$C$5:$C$6004,B2569,'Dispatch (Challan)'!$F$5:$F$6004))</f>
        <v/>
      </c>
      <c r="J2569" s="33">
        <f>IF(F2569="","",F2569-I2569)</f>
        <v/>
      </c>
      <c r="K2569" s="28">
        <f>IF(F2569="","",IF(I2569=0,"Pending",IF(I2569&gt;=F2569,"Completed","Partial")))</f>
        <v/>
      </c>
    </row>
    <row r="2570">
      <c r="A2570" s="31" t="n"/>
      <c r="B2570" s="26" t="n"/>
      <c r="C2570" s="26" t="n"/>
      <c r="D2570" s="26" t="n"/>
      <c r="E2570" s="26" t="n"/>
      <c r="F2570" s="27" t="n"/>
      <c r="G2570" s="28">
        <f>IFERROR(IF(E2570="","",VLOOKUP(E2570,'Setup - Mix Design'!$A$5:$I$504,9,0)),"")</f>
        <v/>
      </c>
      <c r="H2570" s="32">
        <f>IF(OR(F2570="",G2570=""),"",F2570*G2570)</f>
        <v/>
      </c>
      <c r="I2570" s="33">
        <f>IF(B2570="","",SUMIF('Dispatch (Challan)'!$C$5:$C$6004,B2570,'Dispatch (Challan)'!$F$5:$F$6004))</f>
        <v/>
      </c>
      <c r="J2570" s="33">
        <f>IF(F2570="","",F2570-I2570)</f>
        <v/>
      </c>
      <c r="K2570" s="28">
        <f>IF(F2570="","",IF(I2570=0,"Pending",IF(I2570&gt;=F2570,"Completed","Partial")))</f>
        <v/>
      </c>
    </row>
    <row r="2571">
      <c r="A2571" s="31" t="n"/>
      <c r="B2571" s="26" t="n"/>
      <c r="C2571" s="26" t="n"/>
      <c r="D2571" s="26" t="n"/>
      <c r="E2571" s="26" t="n"/>
      <c r="F2571" s="27" t="n"/>
      <c r="G2571" s="28">
        <f>IFERROR(IF(E2571="","",VLOOKUP(E2571,'Setup - Mix Design'!$A$5:$I$504,9,0)),"")</f>
        <v/>
      </c>
      <c r="H2571" s="32">
        <f>IF(OR(F2571="",G2571=""),"",F2571*G2571)</f>
        <v/>
      </c>
      <c r="I2571" s="33">
        <f>IF(B2571="","",SUMIF('Dispatch (Challan)'!$C$5:$C$6004,B2571,'Dispatch (Challan)'!$F$5:$F$6004))</f>
        <v/>
      </c>
      <c r="J2571" s="33">
        <f>IF(F2571="","",F2571-I2571)</f>
        <v/>
      </c>
      <c r="K2571" s="28">
        <f>IF(F2571="","",IF(I2571=0,"Pending",IF(I2571&gt;=F2571,"Completed","Partial")))</f>
        <v/>
      </c>
    </row>
    <row r="2572">
      <c r="A2572" s="31" t="n"/>
      <c r="B2572" s="26" t="n"/>
      <c r="C2572" s="26" t="n"/>
      <c r="D2572" s="26" t="n"/>
      <c r="E2572" s="26" t="n"/>
      <c r="F2572" s="27" t="n"/>
      <c r="G2572" s="28">
        <f>IFERROR(IF(E2572="","",VLOOKUP(E2572,'Setup - Mix Design'!$A$5:$I$504,9,0)),"")</f>
        <v/>
      </c>
      <c r="H2572" s="32">
        <f>IF(OR(F2572="",G2572=""),"",F2572*G2572)</f>
        <v/>
      </c>
      <c r="I2572" s="33">
        <f>IF(B2572="","",SUMIF('Dispatch (Challan)'!$C$5:$C$6004,B2572,'Dispatch (Challan)'!$F$5:$F$6004))</f>
        <v/>
      </c>
      <c r="J2572" s="33">
        <f>IF(F2572="","",F2572-I2572)</f>
        <v/>
      </c>
      <c r="K2572" s="28">
        <f>IF(F2572="","",IF(I2572=0,"Pending",IF(I2572&gt;=F2572,"Completed","Partial")))</f>
        <v/>
      </c>
    </row>
    <row r="2573">
      <c r="A2573" s="31" t="n"/>
      <c r="B2573" s="26" t="n"/>
      <c r="C2573" s="26" t="n"/>
      <c r="D2573" s="26" t="n"/>
      <c r="E2573" s="26" t="n"/>
      <c r="F2573" s="27" t="n"/>
      <c r="G2573" s="28">
        <f>IFERROR(IF(E2573="","",VLOOKUP(E2573,'Setup - Mix Design'!$A$5:$I$504,9,0)),"")</f>
        <v/>
      </c>
      <c r="H2573" s="32">
        <f>IF(OR(F2573="",G2573=""),"",F2573*G2573)</f>
        <v/>
      </c>
      <c r="I2573" s="33">
        <f>IF(B2573="","",SUMIF('Dispatch (Challan)'!$C$5:$C$6004,B2573,'Dispatch (Challan)'!$F$5:$F$6004))</f>
        <v/>
      </c>
      <c r="J2573" s="33">
        <f>IF(F2573="","",F2573-I2573)</f>
        <v/>
      </c>
      <c r="K2573" s="28">
        <f>IF(F2573="","",IF(I2573=0,"Pending",IF(I2573&gt;=F2573,"Completed","Partial")))</f>
        <v/>
      </c>
    </row>
    <row r="2574">
      <c r="A2574" s="31" t="n"/>
      <c r="B2574" s="26" t="n"/>
      <c r="C2574" s="26" t="n"/>
      <c r="D2574" s="26" t="n"/>
      <c r="E2574" s="26" t="n"/>
      <c r="F2574" s="27" t="n"/>
      <c r="G2574" s="28">
        <f>IFERROR(IF(E2574="","",VLOOKUP(E2574,'Setup - Mix Design'!$A$5:$I$504,9,0)),"")</f>
        <v/>
      </c>
      <c r="H2574" s="32">
        <f>IF(OR(F2574="",G2574=""),"",F2574*G2574)</f>
        <v/>
      </c>
      <c r="I2574" s="33">
        <f>IF(B2574="","",SUMIF('Dispatch (Challan)'!$C$5:$C$6004,B2574,'Dispatch (Challan)'!$F$5:$F$6004))</f>
        <v/>
      </c>
      <c r="J2574" s="33">
        <f>IF(F2574="","",F2574-I2574)</f>
        <v/>
      </c>
      <c r="K2574" s="28">
        <f>IF(F2574="","",IF(I2574=0,"Pending",IF(I2574&gt;=F2574,"Completed","Partial")))</f>
        <v/>
      </c>
    </row>
    <row r="2575">
      <c r="A2575" s="31" t="n"/>
      <c r="B2575" s="26" t="n"/>
      <c r="C2575" s="26" t="n"/>
      <c r="D2575" s="26" t="n"/>
      <c r="E2575" s="26" t="n"/>
      <c r="F2575" s="27" t="n"/>
      <c r="G2575" s="28">
        <f>IFERROR(IF(E2575="","",VLOOKUP(E2575,'Setup - Mix Design'!$A$5:$I$504,9,0)),"")</f>
        <v/>
      </c>
      <c r="H2575" s="32">
        <f>IF(OR(F2575="",G2575=""),"",F2575*G2575)</f>
        <v/>
      </c>
      <c r="I2575" s="33">
        <f>IF(B2575="","",SUMIF('Dispatch (Challan)'!$C$5:$C$6004,B2575,'Dispatch (Challan)'!$F$5:$F$6004))</f>
        <v/>
      </c>
      <c r="J2575" s="33">
        <f>IF(F2575="","",F2575-I2575)</f>
        <v/>
      </c>
      <c r="K2575" s="28">
        <f>IF(F2575="","",IF(I2575=0,"Pending",IF(I2575&gt;=F2575,"Completed","Partial")))</f>
        <v/>
      </c>
    </row>
    <row r="2576">
      <c r="A2576" s="31" t="n"/>
      <c r="B2576" s="26" t="n"/>
      <c r="C2576" s="26" t="n"/>
      <c r="D2576" s="26" t="n"/>
      <c r="E2576" s="26" t="n"/>
      <c r="F2576" s="27" t="n"/>
      <c r="G2576" s="28">
        <f>IFERROR(IF(E2576="","",VLOOKUP(E2576,'Setup - Mix Design'!$A$5:$I$504,9,0)),"")</f>
        <v/>
      </c>
      <c r="H2576" s="32">
        <f>IF(OR(F2576="",G2576=""),"",F2576*G2576)</f>
        <v/>
      </c>
      <c r="I2576" s="33">
        <f>IF(B2576="","",SUMIF('Dispatch (Challan)'!$C$5:$C$6004,B2576,'Dispatch (Challan)'!$F$5:$F$6004))</f>
        <v/>
      </c>
      <c r="J2576" s="33">
        <f>IF(F2576="","",F2576-I2576)</f>
        <v/>
      </c>
      <c r="K2576" s="28">
        <f>IF(F2576="","",IF(I2576=0,"Pending",IF(I2576&gt;=F2576,"Completed","Partial")))</f>
        <v/>
      </c>
    </row>
    <row r="2577">
      <c r="A2577" s="31" t="n"/>
      <c r="B2577" s="26" t="n"/>
      <c r="C2577" s="26" t="n"/>
      <c r="D2577" s="26" t="n"/>
      <c r="E2577" s="26" t="n"/>
      <c r="F2577" s="27" t="n"/>
      <c r="G2577" s="28">
        <f>IFERROR(IF(E2577="","",VLOOKUP(E2577,'Setup - Mix Design'!$A$5:$I$504,9,0)),"")</f>
        <v/>
      </c>
      <c r="H2577" s="32">
        <f>IF(OR(F2577="",G2577=""),"",F2577*G2577)</f>
        <v/>
      </c>
      <c r="I2577" s="33">
        <f>IF(B2577="","",SUMIF('Dispatch (Challan)'!$C$5:$C$6004,B2577,'Dispatch (Challan)'!$F$5:$F$6004))</f>
        <v/>
      </c>
      <c r="J2577" s="33">
        <f>IF(F2577="","",F2577-I2577)</f>
        <v/>
      </c>
      <c r="K2577" s="28">
        <f>IF(F2577="","",IF(I2577=0,"Pending",IF(I2577&gt;=F2577,"Completed","Partial")))</f>
        <v/>
      </c>
    </row>
    <row r="2578">
      <c r="A2578" s="31" t="n"/>
      <c r="B2578" s="26" t="n"/>
      <c r="C2578" s="26" t="n"/>
      <c r="D2578" s="26" t="n"/>
      <c r="E2578" s="26" t="n"/>
      <c r="F2578" s="27" t="n"/>
      <c r="G2578" s="28">
        <f>IFERROR(IF(E2578="","",VLOOKUP(E2578,'Setup - Mix Design'!$A$5:$I$504,9,0)),"")</f>
        <v/>
      </c>
      <c r="H2578" s="32">
        <f>IF(OR(F2578="",G2578=""),"",F2578*G2578)</f>
        <v/>
      </c>
      <c r="I2578" s="33">
        <f>IF(B2578="","",SUMIF('Dispatch (Challan)'!$C$5:$C$6004,B2578,'Dispatch (Challan)'!$F$5:$F$6004))</f>
        <v/>
      </c>
      <c r="J2578" s="33">
        <f>IF(F2578="","",F2578-I2578)</f>
        <v/>
      </c>
      <c r="K2578" s="28">
        <f>IF(F2578="","",IF(I2578=0,"Pending",IF(I2578&gt;=F2578,"Completed","Partial")))</f>
        <v/>
      </c>
    </row>
    <row r="2579">
      <c r="A2579" s="31" t="n"/>
      <c r="B2579" s="26" t="n"/>
      <c r="C2579" s="26" t="n"/>
      <c r="D2579" s="26" t="n"/>
      <c r="E2579" s="26" t="n"/>
      <c r="F2579" s="27" t="n"/>
      <c r="G2579" s="28">
        <f>IFERROR(IF(E2579="","",VLOOKUP(E2579,'Setup - Mix Design'!$A$5:$I$504,9,0)),"")</f>
        <v/>
      </c>
      <c r="H2579" s="32">
        <f>IF(OR(F2579="",G2579=""),"",F2579*G2579)</f>
        <v/>
      </c>
      <c r="I2579" s="33">
        <f>IF(B2579="","",SUMIF('Dispatch (Challan)'!$C$5:$C$6004,B2579,'Dispatch (Challan)'!$F$5:$F$6004))</f>
        <v/>
      </c>
      <c r="J2579" s="33">
        <f>IF(F2579="","",F2579-I2579)</f>
        <v/>
      </c>
      <c r="K2579" s="28">
        <f>IF(F2579="","",IF(I2579=0,"Pending",IF(I2579&gt;=F2579,"Completed","Partial")))</f>
        <v/>
      </c>
    </row>
    <row r="2580">
      <c r="A2580" s="31" t="n"/>
      <c r="B2580" s="26" t="n"/>
      <c r="C2580" s="26" t="n"/>
      <c r="D2580" s="26" t="n"/>
      <c r="E2580" s="26" t="n"/>
      <c r="F2580" s="27" t="n"/>
      <c r="G2580" s="28">
        <f>IFERROR(IF(E2580="","",VLOOKUP(E2580,'Setup - Mix Design'!$A$5:$I$504,9,0)),"")</f>
        <v/>
      </c>
      <c r="H2580" s="32">
        <f>IF(OR(F2580="",G2580=""),"",F2580*G2580)</f>
        <v/>
      </c>
      <c r="I2580" s="33">
        <f>IF(B2580="","",SUMIF('Dispatch (Challan)'!$C$5:$C$6004,B2580,'Dispatch (Challan)'!$F$5:$F$6004))</f>
        <v/>
      </c>
      <c r="J2580" s="33">
        <f>IF(F2580="","",F2580-I2580)</f>
        <v/>
      </c>
      <c r="K2580" s="28">
        <f>IF(F2580="","",IF(I2580=0,"Pending",IF(I2580&gt;=F2580,"Completed","Partial")))</f>
        <v/>
      </c>
    </row>
    <row r="2581">
      <c r="A2581" s="31" t="n"/>
      <c r="B2581" s="26" t="n"/>
      <c r="C2581" s="26" t="n"/>
      <c r="D2581" s="26" t="n"/>
      <c r="E2581" s="26" t="n"/>
      <c r="F2581" s="27" t="n"/>
      <c r="G2581" s="28">
        <f>IFERROR(IF(E2581="","",VLOOKUP(E2581,'Setup - Mix Design'!$A$5:$I$504,9,0)),"")</f>
        <v/>
      </c>
      <c r="H2581" s="32">
        <f>IF(OR(F2581="",G2581=""),"",F2581*G2581)</f>
        <v/>
      </c>
      <c r="I2581" s="33">
        <f>IF(B2581="","",SUMIF('Dispatch (Challan)'!$C$5:$C$6004,B2581,'Dispatch (Challan)'!$F$5:$F$6004))</f>
        <v/>
      </c>
      <c r="J2581" s="33">
        <f>IF(F2581="","",F2581-I2581)</f>
        <v/>
      </c>
      <c r="K2581" s="28">
        <f>IF(F2581="","",IF(I2581=0,"Pending",IF(I2581&gt;=F2581,"Completed","Partial")))</f>
        <v/>
      </c>
    </row>
    <row r="2582">
      <c r="A2582" s="31" t="n"/>
      <c r="B2582" s="26" t="n"/>
      <c r="C2582" s="26" t="n"/>
      <c r="D2582" s="26" t="n"/>
      <c r="E2582" s="26" t="n"/>
      <c r="F2582" s="27" t="n"/>
      <c r="G2582" s="28">
        <f>IFERROR(IF(E2582="","",VLOOKUP(E2582,'Setup - Mix Design'!$A$5:$I$504,9,0)),"")</f>
        <v/>
      </c>
      <c r="H2582" s="32">
        <f>IF(OR(F2582="",G2582=""),"",F2582*G2582)</f>
        <v/>
      </c>
      <c r="I2582" s="33">
        <f>IF(B2582="","",SUMIF('Dispatch (Challan)'!$C$5:$C$6004,B2582,'Dispatch (Challan)'!$F$5:$F$6004))</f>
        <v/>
      </c>
      <c r="J2582" s="33">
        <f>IF(F2582="","",F2582-I2582)</f>
        <v/>
      </c>
      <c r="K2582" s="28">
        <f>IF(F2582="","",IF(I2582=0,"Pending",IF(I2582&gt;=F2582,"Completed","Partial")))</f>
        <v/>
      </c>
    </row>
    <row r="2583">
      <c r="A2583" s="31" t="n"/>
      <c r="B2583" s="26" t="n"/>
      <c r="C2583" s="26" t="n"/>
      <c r="D2583" s="26" t="n"/>
      <c r="E2583" s="26" t="n"/>
      <c r="F2583" s="27" t="n"/>
      <c r="G2583" s="28">
        <f>IFERROR(IF(E2583="","",VLOOKUP(E2583,'Setup - Mix Design'!$A$5:$I$504,9,0)),"")</f>
        <v/>
      </c>
      <c r="H2583" s="32">
        <f>IF(OR(F2583="",G2583=""),"",F2583*G2583)</f>
        <v/>
      </c>
      <c r="I2583" s="33">
        <f>IF(B2583="","",SUMIF('Dispatch (Challan)'!$C$5:$C$6004,B2583,'Dispatch (Challan)'!$F$5:$F$6004))</f>
        <v/>
      </c>
      <c r="J2583" s="33">
        <f>IF(F2583="","",F2583-I2583)</f>
        <v/>
      </c>
      <c r="K2583" s="28">
        <f>IF(F2583="","",IF(I2583=0,"Pending",IF(I2583&gt;=F2583,"Completed","Partial")))</f>
        <v/>
      </c>
    </row>
    <row r="2584">
      <c r="A2584" s="31" t="n"/>
      <c r="B2584" s="26" t="n"/>
      <c r="C2584" s="26" t="n"/>
      <c r="D2584" s="26" t="n"/>
      <c r="E2584" s="26" t="n"/>
      <c r="F2584" s="27" t="n"/>
      <c r="G2584" s="28">
        <f>IFERROR(IF(E2584="","",VLOOKUP(E2584,'Setup - Mix Design'!$A$5:$I$504,9,0)),"")</f>
        <v/>
      </c>
      <c r="H2584" s="32">
        <f>IF(OR(F2584="",G2584=""),"",F2584*G2584)</f>
        <v/>
      </c>
      <c r="I2584" s="33">
        <f>IF(B2584="","",SUMIF('Dispatch (Challan)'!$C$5:$C$6004,B2584,'Dispatch (Challan)'!$F$5:$F$6004))</f>
        <v/>
      </c>
      <c r="J2584" s="33">
        <f>IF(F2584="","",F2584-I2584)</f>
        <v/>
      </c>
      <c r="K2584" s="28">
        <f>IF(F2584="","",IF(I2584=0,"Pending",IF(I2584&gt;=F2584,"Completed","Partial")))</f>
        <v/>
      </c>
    </row>
    <row r="2585">
      <c r="A2585" s="31" t="n"/>
      <c r="B2585" s="26" t="n"/>
      <c r="C2585" s="26" t="n"/>
      <c r="D2585" s="26" t="n"/>
      <c r="E2585" s="26" t="n"/>
      <c r="F2585" s="27" t="n"/>
      <c r="G2585" s="28">
        <f>IFERROR(IF(E2585="","",VLOOKUP(E2585,'Setup - Mix Design'!$A$5:$I$504,9,0)),"")</f>
        <v/>
      </c>
      <c r="H2585" s="32">
        <f>IF(OR(F2585="",G2585=""),"",F2585*G2585)</f>
        <v/>
      </c>
      <c r="I2585" s="33">
        <f>IF(B2585="","",SUMIF('Dispatch (Challan)'!$C$5:$C$6004,B2585,'Dispatch (Challan)'!$F$5:$F$6004))</f>
        <v/>
      </c>
      <c r="J2585" s="33">
        <f>IF(F2585="","",F2585-I2585)</f>
        <v/>
      </c>
      <c r="K2585" s="28">
        <f>IF(F2585="","",IF(I2585=0,"Pending",IF(I2585&gt;=F2585,"Completed","Partial")))</f>
        <v/>
      </c>
    </row>
    <row r="2586">
      <c r="A2586" s="31" t="n"/>
      <c r="B2586" s="26" t="n"/>
      <c r="C2586" s="26" t="n"/>
      <c r="D2586" s="26" t="n"/>
      <c r="E2586" s="26" t="n"/>
      <c r="F2586" s="27" t="n"/>
      <c r="G2586" s="28">
        <f>IFERROR(IF(E2586="","",VLOOKUP(E2586,'Setup - Mix Design'!$A$5:$I$504,9,0)),"")</f>
        <v/>
      </c>
      <c r="H2586" s="32">
        <f>IF(OR(F2586="",G2586=""),"",F2586*G2586)</f>
        <v/>
      </c>
      <c r="I2586" s="33">
        <f>IF(B2586="","",SUMIF('Dispatch (Challan)'!$C$5:$C$6004,B2586,'Dispatch (Challan)'!$F$5:$F$6004))</f>
        <v/>
      </c>
      <c r="J2586" s="33">
        <f>IF(F2586="","",F2586-I2586)</f>
        <v/>
      </c>
      <c r="K2586" s="28">
        <f>IF(F2586="","",IF(I2586=0,"Pending",IF(I2586&gt;=F2586,"Completed","Partial")))</f>
        <v/>
      </c>
    </row>
    <row r="2587">
      <c r="A2587" s="31" t="n"/>
      <c r="B2587" s="26" t="n"/>
      <c r="C2587" s="26" t="n"/>
      <c r="D2587" s="26" t="n"/>
      <c r="E2587" s="26" t="n"/>
      <c r="F2587" s="27" t="n"/>
      <c r="G2587" s="28">
        <f>IFERROR(IF(E2587="","",VLOOKUP(E2587,'Setup - Mix Design'!$A$5:$I$504,9,0)),"")</f>
        <v/>
      </c>
      <c r="H2587" s="32">
        <f>IF(OR(F2587="",G2587=""),"",F2587*G2587)</f>
        <v/>
      </c>
      <c r="I2587" s="33">
        <f>IF(B2587="","",SUMIF('Dispatch (Challan)'!$C$5:$C$6004,B2587,'Dispatch (Challan)'!$F$5:$F$6004))</f>
        <v/>
      </c>
      <c r="J2587" s="33">
        <f>IF(F2587="","",F2587-I2587)</f>
        <v/>
      </c>
      <c r="K2587" s="28">
        <f>IF(F2587="","",IF(I2587=0,"Pending",IF(I2587&gt;=F2587,"Completed","Partial")))</f>
        <v/>
      </c>
    </row>
    <row r="2588">
      <c r="A2588" s="31" t="n"/>
      <c r="B2588" s="26" t="n"/>
      <c r="C2588" s="26" t="n"/>
      <c r="D2588" s="26" t="n"/>
      <c r="E2588" s="26" t="n"/>
      <c r="F2588" s="27" t="n"/>
      <c r="G2588" s="28">
        <f>IFERROR(IF(E2588="","",VLOOKUP(E2588,'Setup - Mix Design'!$A$5:$I$504,9,0)),"")</f>
        <v/>
      </c>
      <c r="H2588" s="32">
        <f>IF(OR(F2588="",G2588=""),"",F2588*G2588)</f>
        <v/>
      </c>
      <c r="I2588" s="33">
        <f>IF(B2588="","",SUMIF('Dispatch (Challan)'!$C$5:$C$6004,B2588,'Dispatch (Challan)'!$F$5:$F$6004))</f>
        <v/>
      </c>
      <c r="J2588" s="33">
        <f>IF(F2588="","",F2588-I2588)</f>
        <v/>
      </c>
      <c r="K2588" s="28">
        <f>IF(F2588="","",IF(I2588=0,"Pending",IF(I2588&gt;=F2588,"Completed","Partial")))</f>
        <v/>
      </c>
    </row>
    <row r="2589">
      <c r="A2589" s="31" t="n"/>
      <c r="B2589" s="26" t="n"/>
      <c r="C2589" s="26" t="n"/>
      <c r="D2589" s="26" t="n"/>
      <c r="E2589" s="26" t="n"/>
      <c r="F2589" s="27" t="n"/>
      <c r="G2589" s="28">
        <f>IFERROR(IF(E2589="","",VLOOKUP(E2589,'Setup - Mix Design'!$A$5:$I$504,9,0)),"")</f>
        <v/>
      </c>
      <c r="H2589" s="32">
        <f>IF(OR(F2589="",G2589=""),"",F2589*G2589)</f>
        <v/>
      </c>
      <c r="I2589" s="33">
        <f>IF(B2589="","",SUMIF('Dispatch (Challan)'!$C$5:$C$6004,B2589,'Dispatch (Challan)'!$F$5:$F$6004))</f>
        <v/>
      </c>
      <c r="J2589" s="33">
        <f>IF(F2589="","",F2589-I2589)</f>
        <v/>
      </c>
      <c r="K2589" s="28">
        <f>IF(F2589="","",IF(I2589=0,"Pending",IF(I2589&gt;=F2589,"Completed","Partial")))</f>
        <v/>
      </c>
    </row>
    <row r="2590">
      <c r="A2590" s="31" t="n"/>
      <c r="B2590" s="26" t="n"/>
      <c r="C2590" s="26" t="n"/>
      <c r="D2590" s="26" t="n"/>
      <c r="E2590" s="26" t="n"/>
      <c r="F2590" s="27" t="n"/>
      <c r="G2590" s="28">
        <f>IFERROR(IF(E2590="","",VLOOKUP(E2590,'Setup - Mix Design'!$A$5:$I$504,9,0)),"")</f>
        <v/>
      </c>
      <c r="H2590" s="32">
        <f>IF(OR(F2590="",G2590=""),"",F2590*G2590)</f>
        <v/>
      </c>
      <c r="I2590" s="33">
        <f>IF(B2590="","",SUMIF('Dispatch (Challan)'!$C$5:$C$6004,B2590,'Dispatch (Challan)'!$F$5:$F$6004))</f>
        <v/>
      </c>
      <c r="J2590" s="33">
        <f>IF(F2590="","",F2590-I2590)</f>
        <v/>
      </c>
      <c r="K2590" s="28">
        <f>IF(F2590="","",IF(I2590=0,"Pending",IF(I2590&gt;=F2590,"Completed","Partial")))</f>
        <v/>
      </c>
    </row>
    <row r="2591">
      <c r="A2591" s="31" t="n"/>
      <c r="B2591" s="26" t="n"/>
      <c r="C2591" s="26" t="n"/>
      <c r="D2591" s="26" t="n"/>
      <c r="E2591" s="26" t="n"/>
      <c r="F2591" s="27" t="n"/>
      <c r="G2591" s="28">
        <f>IFERROR(IF(E2591="","",VLOOKUP(E2591,'Setup - Mix Design'!$A$5:$I$504,9,0)),"")</f>
        <v/>
      </c>
      <c r="H2591" s="32">
        <f>IF(OR(F2591="",G2591=""),"",F2591*G2591)</f>
        <v/>
      </c>
      <c r="I2591" s="33">
        <f>IF(B2591="","",SUMIF('Dispatch (Challan)'!$C$5:$C$6004,B2591,'Dispatch (Challan)'!$F$5:$F$6004))</f>
        <v/>
      </c>
      <c r="J2591" s="33">
        <f>IF(F2591="","",F2591-I2591)</f>
        <v/>
      </c>
      <c r="K2591" s="28">
        <f>IF(F2591="","",IF(I2591=0,"Pending",IF(I2591&gt;=F2591,"Completed","Partial")))</f>
        <v/>
      </c>
    </row>
    <row r="2592">
      <c r="A2592" s="31" t="n"/>
      <c r="B2592" s="26" t="n"/>
      <c r="C2592" s="26" t="n"/>
      <c r="D2592" s="26" t="n"/>
      <c r="E2592" s="26" t="n"/>
      <c r="F2592" s="27" t="n"/>
      <c r="G2592" s="28">
        <f>IFERROR(IF(E2592="","",VLOOKUP(E2592,'Setup - Mix Design'!$A$5:$I$504,9,0)),"")</f>
        <v/>
      </c>
      <c r="H2592" s="32">
        <f>IF(OR(F2592="",G2592=""),"",F2592*G2592)</f>
        <v/>
      </c>
      <c r="I2592" s="33">
        <f>IF(B2592="","",SUMIF('Dispatch (Challan)'!$C$5:$C$6004,B2592,'Dispatch (Challan)'!$F$5:$F$6004))</f>
        <v/>
      </c>
      <c r="J2592" s="33">
        <f>IF(F2592="","",F2592-I2592)</f>
        <v/>
      </c>
      <c r="K2592" s="28">
        <f>IF(F2592="","",IF(I2592=0,"Pending",IF(I2592&gt;=F2592,"Completed","Partial")))</f>
        <v/>
      </c>
    </row>
    <row r="2593">
      <c r="A2593" s="31" t="n"/>
      <c r="B2593" s="26" t="n"/>
      <c r="C2593" s="26" t="n"/>
      <c r="D2593" s="26" t="n"/>
      <c r="E2593" s="26" t="n"/>
      <c r="F2593" s="27" t="n"/>
      <c r="G2593" s="28">
        <f>IFERROR(IF(E2593="","",VLOOKUP(E2593,'Setup - Mix Design'!$A$5:$I$504,9,0)),"")</f>
        <v/>
      </c>
      <c r="H2593" s="32">
        <f>IF(OR(F2593="",G2593=""),"",F2593*G2593)</f>
        <v/>
      </c>
      <c r="I2593" s="33">
        <f>IF(B2593="","",SUMIF('Dispatch (Challan)'!$C$5:$C$6004,B2593,'Dispatch (Challan)'!$F$5:$F$6004))</f>
        <v/>
      </c>
      <c r="J2593" s="33">
        <f>IF(F2593="","",F2593-I2593)</f>
        <v/>
      </c>
      <c r="K2593" s="28">
        <f>IF(F2593="","",IF(I2593=0,"Pending",IF(I2593&gt;=F2593,"Completed","Partial")))</f>
        <v/>
      </c>
    </row>
    <row r="2594">
      <c r="A2594" s="31" t="n"/>
      <c r="B2594" s="26" t="n"/>
      <c r="C2594" s="26" t="n"/>
      <c r="D2594" s="26" t="n"/>
      <c r="E2594" s="26" t="n"/>
      <c r="F2594" s="27" t="n"/>
      <c r="G2594" s="28">
        <f>IFERROR(IF(E2594="","",VLOOKUP(E2594,'Setup - Mix Design'!$A$5:$I$504,9,0)),"")</f>
        <v/>
      </c>
      <c r="H2594" s="32">
        <f>IF(OR(F2594="",G2594=""),"",F2594*G2594)</f>
        <v/>
      </c>
      <c r="I2594" s="33">
        <f>IF(B2594="","",SUMIF('Dispatch (Challan)'!$C$5:$C$6004,B2594,'Dispatch (Challan)'!$F$5:$F$6004))</f>
        <v/>
      </c>
      <c r="J2594" s="33">
        <f>IF(F2594="","",F2594-I2594)</f>
        <v/>
      </c>
      <c r="K2594" s="28">
        <f>IF(F2594="","",IF(I2594=0,"Pending",IF(I2594&gt;=F2594,"Completed","Partial")))</f>
        <v/>
      </c>
    </row>
    <row r="2595">
      <c r="A2595" s="31" t="n"/>
      <c r="B2595" s="26" t="n"/>
      <c r="C2595" s="26" t="n"/>
      <c r="D2595" s="26" t="n"/>
      <c r="E2595" s="26" t="n"/>
      <c r="F2595" s="27" t="n"/>
      <c r="G2595" s="28">
        <f>IFERROR(IF(E2595="","",VLOOKUP(E2595,'Setup - Mix Design'!$A$5:$I$504,9,0)),"")</f>
        <v/>
      </c>
      <c r="H2595" s="32">
        <f>IF(OR(F2595="",G2595=""),"",F2595*G2595)</f>
        <v/>
      </c>
      <c r="I2595" s="33">
        <f>IF(B2595="","",SUMIF('Dispatch (Challan)'!$C$5:$C$6004,B2595,'Dispatch (Challan)'!$F$5:$F$6004))</f>
        <v/>
      </c>
      <c r="J2595" s="33">
        <f>IF(F2595="","",F2595-I2595)</f>
        <v/>
      </c>
      <c r="K2595" s="28">
        <f>IF(F2595="","",IF(I2595=0,"Pending",IF(I2595&gt;=F2595,"Completed","Partial")))</f>
        <v/>
      </c>
    </row>
    <row r="2596">
      <c r="A2596" s="31" t="n"/>
      <c r="B2596" s="26" t="n"/>
      <c r="C2596" s="26" t="n"/>
      <c r="D2596" s="26" t="n"/>
      <c r="E2596" s="26" t="n"/>
      <c r="F2596" s="27" t="n"/>
      <c r="G2596" s="28">
        <f>IFERROR(IF(E2596="","",VLOOKUP(E2596,'Setup - Mix Design'!$A$5:$I$504,9,0)),"")</f>
        <v/>
      </c>
      <c r="H2596" s="32">
        <f>IF(OR(F2596="",G2596=""),"",F2596*G2596)</f>
        <v/>
      </c>
      <c r="I2596" s="33">
        <f>IF(B2596="","",SUMIF('Dispatch (Challan)'!$C$5:$C$6004,B2596,'Dispatch (Challan)'!$F$5:$F$6004))</f>
        <v/>
      </c>
      <c r="J2596" s="33">
        <f>IF(F2596="","",F2596-I2596)</f>
        <v/>
      </c>
      <c r="K2596" s="28">
        <f>IF(F2596="","",IF(I2596=0,"Pending",IF(I2596&gt;=F2596,"Completed","Partial")))</f>
        <v/>
      </c>
    </row>
    <row r="2597">
      <c r="A2597" s="31" t="n"/>
      <c r="B2597" s="26" t="n"/>
      <c r="C2597" s="26" t="n"/>
      <c r="D2597" s="26" t="n"/>
      <c r="E2597" s="26" t="n"/>
      <c r="F2597" s="27" t="n"/>
      <c r="G2597" s="28">
        <f>IFERROR(IF(E2597="","",VLOOKUP(E2597,'Setup - Mix Design'!$A$5:$I$504,9,0)),"")</f>
        <v/>
      </c>
      <c r="H2597" s="32">
        <f>IF(OR(F2597="",G2597=""),"",F2597*G2597)</f>
        <v/>
      </c>
      <c r="I2597" s="33">
        <f>IF(B2597="","",SUMIF('Dispatch (Challan)'!$C$5:$C$6004,B2597,'Dispatch (Challan)'!$F$5:$F$6004))</f>
        <v/>
      </c>
      <c r="J2597" s="33">
        <f>IF(F2597="","",F2597-I2597)</f>
        <v/>
      </c>
      <c r="K2597" s="28">
        <f>IF(F2597="","",IF(I2597=0,"Pending",IF(I2597&gt;=F2597,"Completed","Partial")))</f>
        <v/>
      </c>
    </row>
    <row r="2598">
      <c r="A2598" s="31" t="n"/>
      <c r="B2598" s="26" t="n"/>
      <c r="C2598" s="26" t="n"/>
      <c r="D2598" s="26" t="n"/>
      <c r="E2598" s="26" t="n"/>
      <c r="F2598" s="27" t="n"/>
      <c r="G2598" s="28">
        <f>IFERROR(IF(E2598="","",VLOOKUP(E2598,'Setup - Mix Design'!$A$5:$I$504,9,0)),"")</f>
        <v/>
      </c>
      <c r="H2598" s="32">
        <f>IF(OR(F2598="",G2598=""),"",F2598*G2598)</f>
        <v/>
      </c>
      <c r="I2598" s="33">
        <f>IF(B2598="","",SUMIF('Dispatch (Challan)'!$C$5:$C$6004,B2598,'Dispatch (Challan)'!$F$5:$F$6004))</f>
        <v/>
      </c>
      <c r="J2598" s="33">
        <f>IF(F2598="","",F2598-I2598)</f>
        <v/>
      </c>
      <c r="K2598" s="28">
        <f>IF(F2598="","",IF(I2598=0,"Pending",IF(I2598&gt;=F2598,"Completed","Partial")))</f>
        <v/>
      </c>
    </row>
    <row r="2599">
      <c r="A2599" s="31" t="n"/>
      <c r="B2599" s="26" t="n"/>
      <c r="C2599" s="26" t="n"/>
      <c r="D2599" s="26" t="n"/>
      <c r="E2599" s="26" t="n"/>
      <c r="F2599" s="27" t="n"/>
      <c r="G2599" s="28">
        <f>IFERROR(IF(E2599="","",VLOOKUP(E2599,'Setup - Mix Design'!$A$5:$I$504,9,0)),"")</f>
        <v/>
      </c>
      <c r="H2599" s="32">
        <f>IF(OR(F2599="",G2599=""),"",F2599*G2599)</f>
        <v/>
      </c>
      <c r="I2599" s="33">
        <f>IF(B2599="","",SUMIF('Dispatch (Challan)'!$C$5:$C$6004,B2599,'Dispatch (Challan)'!$F$5:$F$6004))</f>
        <v/>
      </c>
      <c r="J2599" s="33">
        <f>IF(F2599="","",F2599-I2599)</f>
        <v/>
      </c>
      <c r="K2599" s="28">
        <f>IF(F2599="","",IF(I2599=0,"Pending",IF(I2599&gt;=F2599,"Completed","Partial")))</f>
        <v/>
      </c>
    </row>
    <row r="2600">
      <c r="A2600" s="31" t="n"/>
      <c r="B2600" s="26" t="n"/>
      <c r="C2600" s="26" t="n"/>
      <c r="D2600" s="26" t="n"/>
      <c r="E2600" s="26" t="n"/>
      <c r="F2600" s="27" t="n"/>
      <c r="G2600" s="28">
        <f>IFERROR(IF(E2600="","",VLOOKUP(E2600,'Setup - Mix Design'!$A$5:$I$504,9,0)),"")</f>
        <v/>
      </c>
      <c r="H2600" s="32">
        <f>IF(OR(F2600="",G2600=""),"",F2600*G2600)</f>
        <v/>
      </c>
      <c r="I2600" s="33">
        <f>IF(B2600="","",SUMIF('Dispatch (Challan)'!$C$5:$C$6004,B2600,'Dispatch (Challan)'!$F$5:$F$6004))</f>
        <v/>
      </c>
      <c r="J2600" s="33">
        <f>IF(F2600="","",F2600-I2600)</f>
        <v/>
      </c>
      <c r="K2600" s="28">
        <f>IF(F2600="","",IF(I2600=0,"Pending",IF(I2600&gt;=F2600,"Completed","Partial")))</f>
        <v/>
      </c>
    </row>
    <row r="2601">
      <c r="A2601" s="31" t="n"/>
      <c r="B2601" s="26" t="n"/>
      <c r="C2601" s="26" t="n"/>
      <c r="D2601" s="26" t="n"/>
      <c r="E2601" s="26" t="n"/>
      <c r="F2601" s="27" t="n"/>
      <c r="G2601" s="28">
        <f>IFERROR(IF(E2601="","",VLOOKUP(E2601,'Setup - Mix Design'!$A$5:$I$504,9,0)),"")</f>
        <v/>
      </c>
      <c r="H2601" s="32">
        <f>IF(OR(F2601="",G2601=""),"",F2601*G2601)</f>
        <v/>
      </c>
      <c r="I2601" s="33">
        <f>IF(B2601="","",SUMIF('Dispatch (Challan)'!$C$5:$C$6004,B2601,'Dispatch (Challan)'!$F$5:$F$6004))</f>
        <v/>
      </c>
      <c r="J2601" s="33">
        <f>IF(F2601="","",F2601-I2601)</f>
        <v/>
      </c>
      <c r="K2601" s="28">
        <f>IF(F2601="","",IF(I2601=0,"Pending",IF(I2601&gt;=F2601,"Completed","Partial")))</f>
        <v/>
      </c>
    </row>
    <row r="2602">
      <c r="A2602" s="31" t="n"/>
      <c r="B2602" s="26" t="n"/>
      <c r="C2602" s="26" t="n"/>
      <c r="D2602" s="26" t="n"/>
      <c r="E2602" s="26" t="n"/>
      <c r="F2602" s="27" t="n"/>
      <c r="G2602" s="28">
        <f>IFERROR(IF(E2602="","",VLOOKUP(E2602,'Setup - Mix Design'!$A$5:$I$504,9,0)),"")</f>
        <v/>
      </c>
      <c r="H2602" s="32">
        <f>IF(OR(F2602="",G2602=""),"",F2602*G2602)</f>
        <v/>
      </c>
      <c r="I2602" s="33">
        <f>IF(B2602="","",SUMIF('Dispatch (Challan)'!$C$5:$C$6004,B2602,'Dispatch (Challan)'!$F$5:$F$6004))</f>
        <v/>
      </c>
      <c r="J2602" s="33">
        <f>IF(F2602="","",F2602-I2602)</f>
        <v/>
      </c>
      <c r="K2602" s="28">
        <f>IF(F2602="","",IF(I2602=0,"Pending",IF(I2602&gt;=F2602,"Completed","Partial")))</f>
        <v/>
      </c>
    </row>
    <row r="2603">
      <c r="A2603" s="31" t="n"/>
      <c r="B2603" s="26" t="n"/>
      <c r="C2603" s="26" t="n"/>
      <c r="D2603" s="26" t="n"/>
      <c r="E2603" s="26" t="n"/>
      <c r="F2603" s="27" t="n"/>
      <c r="G2603" s="28">
        <f>IFERROR(IF(E2603="","",VLOOKUP(E2603,'Setup - Mix Design'!$A$5:$I$504,9,0)),"")</f>
        <v/>
      </c>
      <c r="H2603" s="32">
        <f>IF(OR(F2603="",G2603=""),"",F2603*G2603)</f>
        <v/>
      </c>
      <c r="I2603" s="33">
        <f>IF(B2603="","",SUMIF('Dispatch (Challan)'!$C$5:$C$6004,B2603,'Dispatch (Challan)'!$F$5:$F$6004))</f>
        <v/>
      </c>
      <c r="J2603" s="33">
        <f>IF(F2603="","",F2603-I2603)</f>
        <v/>
      </c>
      <c r="K2603" s="28">
        <f>IF(F2603="","",IF(I2603=0,"Pending",IF(I2603&gt;=F2603,"Completed","Partial")))</f>
        <v/>
      </c>
    </row>
    <row r="2604">
      <c r="A2604" s="31" t="n"/>
      <c r="B2604" s="26" t="n"/>
      <c r="C2604" s="26" t="n"/>
      <c r="D2604" s="26" t="n"/>
      <c r="E2604" s="26" t="n"/>
      <c r="F2604" s="27" t="n"/>
      <c r="G2604" s="28">
        <f>IFERROR(IF(E2604="","",VLOOKUP(E2604,'Setup - Mix Design'!$A$5:$I$504,9,0)),"")</f>
        <v/>
      </c>
      <c r="H2604" s="32">
        <f>IF(OR(F2604="",G2604=""),"",F2604*G2604)</f>
        <v/>
      </c>
      <c r="I2604" s="33">
        <f>IF(B2604="","",SUMIF('Dispatch (Challan)'!$C$5:$C$6004,B2604,'Dispatch (Challan)'!$F$5:$F$6004))</f>
        <v/>
      </c>
      <c r="J2604" s="33">
        <f>IF(F2604="","",F2604-I2604)</f>
        <v/>
      </c>
      <c r="K2604" s="28">
        <f>IF(F2604="","",IF(I2604=0,"Pending",IF(I2604&gt;=F2604,"Completed","Partial")))</f>
        <v/>
      </c>
    </row>
    <row r="2605">
      <c r="A2605" s="31" t="n"/>
      <c r="B2605" s="26" t="n"/>
      <c r="C2605" s="26" t="n"/>
      <c r="D2605" s="26" t="n"/>
      <c r="E2605" s="26" t="n"/>
      <c r="F2605" s="27" t="n"/>
      <c r="G2605" s="28">
        <f>IFERROR(IF(E2605="","",VLOOKUP(E2605,'Setup - Mix Design'!$A$5:$I$504,9,0)),"")</f>
        <v/>
      </c>
      <c r="H2605" s="32">
        <f>IF(OR(F2605="",G2605=""),"",F2605*G2605)</f>
        <v/>
      </c>
      <c r="I2605" s="33">
        <f>IF(B2605="","",SUMIF('Dispatch (Challan)'!$C$5:$C$6004,B2605,'Dispatch (Challan)'!$F$5:$F$6004))</f>
        <v/>
      </c>
      <c r="J2605" s="33">
        <f>IF(F2605="","",F2605-I2605)</f>
        <v/>
      </c>
      <c r="K2605" s="28">
        <f>IF(F2605="","",IF(I2605=0,"Pending",IF(I2605&gt;=F2605,"Completed","Partial")))</f>
        <v/>
      </c>
    </row>
    <row r="2606">
      <c r="A2606" s="31" t="n"/>
      <c r="B2606" s="26" t="n"/>
      <c r="C2606" s="26" t="n"/>
      <c r="D2606" s="26" t="n"/>
      <c r="E2606" s="26" t="n"/>
      <c r="F2606" s="27" t="n"/>
      <c r="G2606" s="28">
        <f>IFERROR(IF(E2606="","",VLOOKUP(E2606,'Setup - Mix Design'!$A$5:$I$504,9,0)),"")</f>
        <v/>
      </c>
      <c r="H2606" s="32">
        <f>IF(OR(F2606="",G2606=""),"",F2606*G2606)</f>
        <v/>
      </c>
      <c r="I2606" s="33">
        <f>IF(B2606="","",SUMIF('Dispatch (Challan)'!$C$5:$C$6004,B2606,'Dispatch (Challan)'!$F$5:$F$6004))</f>
        <v/>
      </c>
      <c r="J2606" s="33">
        <f>IF(F2606="","",F2606-I2606)</f>
        <v/>
      </c>
      <c r="K2606" s="28">
        <f>IF(F2606="","",IF(I2606=0,"Pending",IF(I2606&gt;=F2606,"Completed","Partial")))</f>
        <v/>
      </c>
    </row>
    <row r="2607">
      <c r="A2607" s="31" t="n"/>
      <c r="B2607" s="26" t="n"/>
      <c r="C2607" s="26" t="n"/>
      <c r="D2607" s="26" t="n"/>
      <c r="E2607" s="26" t="n"/>
      <c r="F2607" s="27" t="n"/>
      <c r="G2607" s="28">
        <f>IFERROR(IF(E2607="","",VLOOKUP(E2607,'Setup - Mix Design'!$A$5:$I$504,9,0)),"")</f>
        <v/>
      </c>
      <c r="H2607" s="32">
        <f>IF(OR(F2607="",G2607=""),"",F2607*G2607)</f>
        <v/>
      </c>
      <c r="I2607" s="33">
        <f>IF(B2607="","",SUMIF('Dispatch (Challan)'!$C$5:$C$6004,B2607,'Dispatch (Challan)'!$F$5:$F$6004))</f>
        <v/>
      </c>
      <c r="J2607" s="33">
        <f>IF(F2607="","",F2607-I2607)</f>
        <v/>
      </c>
      <c r="K2607" s="28">
        <f>IF(F2607="","",IF(I2607=0,"Pending",IF(I2607&gt;=F2607,"Completed","Partial")))</f>
        <v/>
      </c>
    </row>
    <row r="2608">
      <c r="A2608" s="31" t="n"/>
      <c r="B2608" s="26" t="n"/>
      <c r="C2608" s="26" t="n"/>
      <c r="D2608" s="26" t="n"/>
      <c r="E2608" s="26" t="n"/>
      <c r="F2608" s="27" t="n"/>
      <c r="G2608" s="28">
        <f>IFERROR(IF(E2608="","",VLOOKUP(E2608,'Setup - Mix Design'!$A$5:$I$504,9,0)),"")</f>
        <v/>
      </c>
      <c r="H2608" s="32">
        <f>IF(OR(F2608="",G2608=""),"",F2608*G2608)</f>
        <v/>
      </c>
      <c r="I2608" s="33">
        <f>IF(B2608="","",SUMIF('Dispatch (Challan)'!$C$5:$C$6004,B2608,'Dispatch (Challan)'!$F$5:$F$6004))</f>
        <v/>
      </c>
      <c r="J2608" s="33">
        <f>IF(F2608="","",F2608-I2608)</f>
        <v/>
      </c>
      <c r="K2608" s="28">
        <f>IF(F2608="","",IF(I2608=0,"Pending",IF(I2608&gt;=F2608,"Completed","Partial")))</f>
        <v/>
      </c>
    </row>
    <row r="2609">
      <c r="A2609" s="31" t="n"/>
      <c r="B2609" s="26" t="n"/>
      <c r="C2609" s="26" t="n"/>
      <c r="D2609" s="26" t="n"/>
      <c r="E2609" s="26" t="n"/>
      <c r="F2609" s="27" t="n"/>
      <c r="G2609" s="28">
        <f>IFERROR(IF(E2609="","",VLOOKUP(E2609,'Setup - Mix Design'!$A$5:$I$504,9,0)),"")</f>
        <v/>
      </c>
      <c r="H2609" s="32">
        <f>IF(OR(F2609="",G2609=""),"",F2609*G2609)</f>
        <v/>
      </c>
      <c r="I2609" s="33">
        <f>IF(B2609="","",SUMIF('Dispatch (Challan)'!$C$5:$C$6004,B2609,'Dispatch (Challan)'!$F$5:$F$6004))</f>
        <v/>
      </c>
      <c r="J2609" s="33">
        <f>IF(F2609="","",F2609-I2609)</f>
        <v/>
      </c>
      <c r="K2609" s="28">
        <f>IF(F2609="","",IF(I2609=0,"Pending",IF(I2609&gt;=F2609,"Completed","Partial")))</f>
        <v/>
      </c>
    </row>
    <row r="2610">
      <c r="A2610" s="31" t="n"/>
      <c r="B2610" s="26" t="n"/>
      <c r="C2610" s="26" t="n"/>
      <c r="D2610" s="26" t="n"/>
      <c r="E2610" s="26" t="n"/>
      <c r="F2610" s="27" t="n"/>
      <c r="G2610" s="28">
        <f>IFERROR(IF(E2610="","",VLOOKUP(E2610,'Setup - Mix Design'!$A$5:$I$504,9,0)),"")</f>
        <v/>
      </c>
      <c r="H2610" s="32">
        <f>IF(OR(F2610="",G2610=""),"",F2610*G2610)</f>
        <v/>
      </c>
      <c r="I2610" s="33">
        <f>IF(B2610="","",SUMIF('Dispatch (Challan)'!$C$5:$C$6004,B2610,'Dispatch (Challan)'!$F$5:$F$6004))</f>
        <v/>
      </c>
      <c r="J2610" s="33">
        <f>IF(F2610="","",F2610-I2610)</f>
        <v/>
      </c>
      <c r="K2610" s="28">
        <f>IF(F2610="","",IF(I2610=0,"Pending",IF(I2610&gt;=F2610,"Completed","Partial")))</f>
        <v/>
      </c>
    </row>
    <row r="2611">
      <c r="A2611" s="31" t="n"/>
      <c r="B2611" s="26" t="n"/>
      <c r="C2611" s="26" t="n"/>
      <c r="D2611" s="26" t="n"/>
      <c r="E2611" s="26" t="n"/>
      <c r="F2611" s="27" t="n"/>
      <c r="G2611" s="28">
        <f>IFERROR(IF(E2611="","",VLOOKUP(E2611,'Setup - Mix Design'!$A$5:$I$504,9,0)),"")</f>
        <v/>
      </c>
      <c r="H2611" s="32">
        <f>IF(OR(F2611="",G2611=""),"",F2611*G2611)</f>
        <v/>
      </c>
      <c r="I2611" s="33">
        <f>IF(B2611="","",SUMIF('Dispatch (Challan)'!$C$5:$C$6004,B2611,'Dispatch (Challan)'!$F$5:$F$6004))</f>
        <v/>
      </c>
      <c r="J2611" s="33">
        <f>IF(F2611="","",F2611-I2611)</f>
        <v/>
      </c>
      <c r="K2611" s="28">
        <f>IF(F2611="","",IF(I2611=0,"Pending",IF(I2611&gt;=F2611,"Completed","Partial")))</f>
        <v/>
      </c>
    </row>
    <row r="2612">
      <c r="A2612" s="31" t="n"/>
      <c r="B2612" s="26" t="n"/>
      <c r="C2612" s="26" t="n"/>
      <c r="D2612" s="26" t="n"/>
      <c r="E2612" s="26" t="n"/>
      <c r="F2612" s="27" t="n"/>
      <c r="G2612" s="28">
        <f>IFERROR(IF(E2612="","",VLOOKUP(E2612,'Setup - Mix Design'!$A$5:$I$504,9,0)),"")</f>
        <v/>
      </c>
      <c r="H2612" s="32">
        <f>IF(OR(F2612="",G2612=""),"",F2612*G2612)</f>
        <v/>
      </c>
      <c r="I2612" s="33">
        <f>IF(B2612="","",SUMIF('Dispatch (Challan)'!$C$5:$C$6004,B2612,'Dispatch (Challan)'!$F$5:$F$6004))</f>
        <v/>
      </c>
      <c r="J2612" s="33">
        <f>IF(F2612="","",F2612-I2612)</f>
        <v/>
      </c>
      <c r="K2612" s="28">
        <f>IF(F2612="","",IF(I2612=0,"Pending",IF(I2612&gt;=F2612,"Completed","Partial")))</f>
        <v/>
      </c>
    </row>
    <row r="2613">
      <c r="A2613" s="31" t="n"/>
      <c r="B2613" s="26" t="n"/>
      <c r="C2613" s="26" t="n"/>
      <c r="D2613" s="26" t="n"/>
      <c r="E2613" s="26" t="n"/>
      <c r="F2613" s="27" t="n"/>
      <c r="G2613" s="28">
        <f>IFERROR(IF(E2613="","",VLOOKUP(E2613,'Setup - Mix Design'!$A$5:$I$504,9,0)),"")</f>
        <v/>
      </c>
      <c r="H2613" s="32">
        <f>IF(OR(F2613="",G2613=""),"",F2613*G2613)</f>
        <v/>
      </c>
      <c r="I2613" s="33">
        <f>IF(B2613="","",SUMIF('Dispatch (Challan)'!$C$5:$C$6004,B2613,'Dispatch (Challan)'!$F$5:$F$6004))</f>
        <v/>
      </c>
      <c r="J2613" s="33">
        <f>IF(F2613="","",F2613-I2613)</f>
        <v/>
      </c>
      <c r="K2613" s="28">
        <f>IF(F2613="","",IF(I2613=0,"Pending",IF(I2613&gt;=F2613,"Completed","Partial")))</f>
        <v/>
      </c>
    </row>
    <row r="2614">
      <c r="A2614" s="31" t="n"/>
      <c r="B2614" s="26" t="n"/>
      <c r="C2614" s="26" t="n"/>
      <c r="D2614" s="26" t="n"/>
      <c r="E2614" s="26" t="n"/>
      <c r="F2614" s="27" t="n"/>
      <c r="G2614" s="28">
        <f>IFERROR(IF(E2614="","",VLOOKUP(E2614,'Setup - Mix Design'!$A$5:$I$504,9,0)),"")</f>
        <v/>
      </c>
      <c r="H2614" s="32">
        <f>IF(OR(F2614="",G2614=""),"",F2614*G2614)</f>
        <v/>
      </c>
      <c r="I2614" s="33">
        <f>IF(B2614="","",SUMIF('Dispatch (Challan)'!$C$5:$C$6004,B2614,'Dispatch (Challan)'!$F$5:$F$6004))</f>
        <v/>
      </c>
      <c r="J2614" s="33">
        <f>IF(F2614="","",F2614-I2614)</f>
        <v/>
      </c>
      <c r="K2614" s="28">
        <f>IF(F2614="","",IF(I2614=0,"Pending",IF(I2614&gt;=F2614,"Completed","Partial")))</f>
        <v/>
      </c>
    </row>
    <row r="2615">
      <c r="A2615" s="31" t="n"/>
      <c r="B2615" s="26" t="n"/>
      <c r="C2615" s="26" t="n"/>
      <c r="D2615" s="26" t="n"/>
      <c r="E2615" s="26" t="n"/>
      <c r="F2615" s="27" t="n"/>
      <c r="G2615" s="28">
        <f>IFERROR(IF(E2615="","",VLOOKUP(E2615,'Setup - Mix Design'!$A$5:$I$504,9,0)),"")</f>
        <v/>
      </c>
      <c r="H2615" s="32">
        <f>IF(OR(F2615="",G2615=""),"",F2615*G2615)</f>
        <v/>
      </c>
      <c r="I2615" s="33">
        <f>IF(B2615="","",SUMIF('Dispatch (Challan)'!$C$5:$C$6004,B2615,'Dispatch (Challan)'!$F$5:$F$6004))</f>
        <v/>
      </c>
      <c r="J2615" s="33">
        <f>IF(F2615="","",F2615-I2615)</f>
        <v/>
      </c>
      <c r="K2615" s="28">
        <f>IF(F2615="","",IF(I2615=0,"Pending",IF(I2615&gt;=F2615,"Completed","Partial")))</f>
        <v/>
      </c>
    </row>
    <row r="2616">
      <c r="A2616" s="31" t="n"/>
      <c r="B2616" s="26" t="n"/>
      <c r="C2616" s="26" t="n"/>
      <c r="D2616" s="26" t="n"/>
      <c r="E2616" s="26" t="n"/>
      <c r="F2616" s="27" t="n"/>
      <c r="G2616" s="28">
        <f>IFERROR(IF(E2616="","",VLOOKUP(E2616,'Setup - Mix Design'!$A$5:$I$504,9,0)),"")</f>
        <v/>
      </c>
      <c r="H2616" s="32">
        <f>IF(OR(F2616="",G2616=""),"",F2616*G2616)</f>
        <v/>
      </c>
      <c r="I2616" s="33">
        <f>IF(B2616="","",SUMIF('Dispatch (Challan)'!$C$5:$C$6004,B2616,'Dispatch (Challan)'!$F$5:$F$6004))</f>
        <v/>
      </c>
      <c r="J2616" s="33">
        <f>IF(F2616="","",F2616-I2616)</f>
        <v/>
      </c>
      <c r="K2616" s="28">
        <f>IF(F2616="","",IF(I2616=0,"Pending",IF(I2616&gt;=F2616,"Completed","Partial")))</f>
        <v/>
      </c>
    </row>
    <row r="2617">
      <c r="A2617" s="31" t="n"/>
      <c r="B2617" s="26" t="n"/>
      <c r="C2617" s="26" t="n"/>
      <c r="D2617" s="26" t="n"/>
      <c r="E2617" s="26" t="n"/>
      <c r="F2617" s="27" t="n"/>
      <c r="G2617" s="28">
        <f>IFERROR(IF(E2617="","",VLOOKUP(E2617,'Setup - Mix Design'!$A$5:$I$504,9,0)),"")</f>
        <v/>
      </c>
      <c r="H2617" s="32">
        <f>IF(OR(F2617="",G2617=""),"",F2617*G2617)</f>
        <v/>
      </c>
      <c r="I2617" s="33">
        <f>IF(B2617="","",SUMIF('Dispatch (Challan)'!$C$5:$C$6004,B2617,'Dispatch (Challan)'!$F$5:$F$6004))</f>
        <v/>
      </c>
      <c r="J2617" s="33">
        <f>IF(F2617="","",F2617-I2617)</f>
        <v/>
      </c>
      <c r="K2617" s="28">
        <f>IF(F2617="","",IF(I2617=0,"Pending",IF(I2617&gt;=F2617,"Completed","Partial")))</f>
        <v/>
      </c>
    </row>
    <row r="2618">
      <c r="A2618" s="31" t="n"/>
      <c r="B2618" s="26" t="n"/>
      <c r="C2618" s="26" t="n"/>
      <c r="D2618" s="26" t="n"/>
      <c r="E2618" s="26" t="n"/>
      <c r="F2618" s="27" t="n"/>
      <c r="G2618" s="28">
        <f>IFERROR(IF(E2618="","",VLOOKUP(E2618,'Setup - Mix Design'!$A$5:$I$504,9,0)),"")</f>
        <v/>
      </c>
      <c r="H2618" s="32">
        <f>IF(OR(F2618="",G2618=""),"",F2618*G2618)</f>
        <v/>
      </c>
      <c r="I2618" s="33">
        <f>IF(B2618="","",SUMIF('Dispatch (Challan)'!$C$5:$C$6004,B2618,'Dispatch (Challan)'!$F$5:$F$6004))</f>
        <v/>
      </c>
      <c r="J2618" s="33">
        <f>IF(F2618="","",F2618-I2618)</f>
        <v/>
      </c>
      <c r="K2618" s="28">
        <f>IF(F2618="","",IF(I2618=0,"Pending",IF(I2618&gt;=F2618,"Completed","Partial")))</f>
        <v/>
      </c>
    </row>
    <row r="2619">
      <c r="A2619" s="31" t="n"/>
      <c r="B2619" s="26" t="n"/>
      <c r="C2619" s="26" t="n"/>
      <c r="D2619" s="26" t="n"/>
      <c r="E2619" s="26" t="n"/>
      <c r="F2619" s="27" t="n"/>
      <c r="G2619" s="28">
        <f>IFERROR(IF(E2619="","",VLOOKUP(E2619,'Setup - Mix Design'!$A$5:$I$504,9,0)),"")</f>
        <v/>
      </c>
      <c r="H2619" s="32">
        <f>IF(OR(F2619="",G2619=""),"",F2619*G2619)</f>
        <v/>
      </c>
      <c r="I2619" s="33">
        <f>IF(B2619="","",SUMIF('Dispatch (Challan)'!$C$5:$C$6004,B2619,'Dispatch (Challan)'!$F$5:$F$6004))</f>
        <v/>
      </c>
      <c r="J2619" s="33">
        <f>IF(F2619="","",F2619-I2619)</f>
        <v/>
      </c>
      <c r="K2619" s="28">
        <f>IF(F2619="","",IF(I2619=0,"Pending",IF(I2619&gt;=F2619,"Completed","Partial")))</f>
        <v/>
      </c>
    </row>
    <row r="2620">
      <c r="A2620" s="31" t="n"/>
      <c r="B2620" s="26" t="n"/>
      <c r="C2620" s="26" t="n"/>
      <c r="D2620" s="26" t="n"/>
      <c r="E2620" s="26" t="n"/>
      <c r="F2620" s="27" t="n"/>
      <c r="G2620" s="28">
        <f>IFERROR(IF(E2620="","",VLOOKUP(E2620,'Setup - Mix Design'!$A$5:$I$504,9,0)),"")</f>
        <v/>
      </c>
      <c r="H2620" s="32">
        <f>IF(OR(F2620="",G2620=""),"",F2620*G2620)</f>
        <v/>
      </c>
      <c r="I2620" s="33">
        <f>IF(B2620="","",SUMIF('Dispatch (Challan)'!$C$5:$C$6004,B2620,'Dispatch (Challan)'!$F$5:$F$6004))</f>
        <v/>
      </c>
      <c r="J2620" s="33">
        <f>IF(F2620="","",F2620-I2620)</f>
        <v/>
      </c>
      <c r="K2620" s="28">
        <f>IF(F2620="","",IF(I2620=0,"Pending",IF(I2620&gt;=F2620,"Completed","Partial")))</f>
        <v/>
      </c>
    </row>
    <row r="2621">
      <c r="A2621" s="31" t="n"/>
      <c r="B2621" s="26" t="n"/>
      <c r="C2621" s="26" t="n"/>
      <c r="D2621" s="26" t="n"/>
      <c r="E2621" s="26" t="n"/>
      <c r="F2621" s="27" t="n"/>
      <c r="G2621" s="28">
        <f>IFERROR(IF(E2621="","",VLOOKUP(E2621,'Setup - Mix Design'!$A$5:$I$504,9,0)),"")</f>
        <v/>
      </c>
      <c r="H2621" s="32">
        <f>IF(OR(F2621="",G2621=""),"",F2621*G2621)</f>
        <v/>
      </c>
      <c r="I2621" s="33">
        <f>IF(B2621="","",SUMIF('Dispatch (Challan)'!$C$5:$C$6004,B2621,'Dispatch (Challan)'!$F$5:$F$6004))</f>
        <v/>
      </c>
      <c r="J2621" s="33">
        <f>IF(F2621="","",F2621-I2621)</f>
        <v/>
      </c>
      <c r="K2621" s="28">
        <f>IF(F2621="","",IF(I2621=0,"Pending",IF(I2621&gt;=F2621,"Completed","Partial")))</f>
        <v/>
      </c>
    </row>
    <row r="2622">
      <c r="A2622" s="31" t="n"/>
      <c r="B2622" s="26" t="n"/>
      <c r="C2622" s="26" t="n"/>
      <c r="D2622" s="26" t="n"/>
      <c r="E2622" s="26" t="n"/>
      <c r="F2622" s="27" t="n"/>
      <c r="G2622" s="28">
        <f>IFERROR(IF(E2622="","",VLOOKUP(E2622,'Setup - Mix Design'!$A$5:$I$504,9,0)),"")</f>
        <v/>
      </c>
      <c r="H2622" s="32">
        <f>IF(OR(F2622="",G2622=""),"",F2622*G2622)</f>
        <v/>
      </c>
      <c r="I2622" s="33">
        <f>IF(B2622="","",SUMIF('Dispatch (Challan)'!$C$5:$C$6004,B2622,'Dispatch (Challan)'!$F$5:$F$6004))</f>
        <v/>
      </c>
      <c r="J2622" s="33">
        <f>IF(F2622="","",F2622-I2622)</f>
        <v/>
      </c>
      <c r="K2622" s="28">
        <f>IF(F2622="","",IF(I2622=0,"Pending",IF(I2622&gt;=F2622,"Completed","Partial")))</f>
        <v/>
      </c>
    </row>
    <row r="2623">
      <c r="A2623" s="31" t="n"/>
      <c r="B2623" s="26" t="n"/>
      <c r="C2623" s="26" t="n"/>
      <c r="D2623" s="26" t="n"/>
      <c r="E2623" s="26" t="n"/>
      <c r="F2623" s="27" t="n"/>
      <c r="G2623" s="28">
        <f>IFERROR(IF(E2623="","",VLOOKUP(E2623,'Setup - Mix Design'!$A$5:$I$504,9,0)),"")</f>
        <v/>
      </c>
      <c r="H2623" s="32">
        <f>IF(OR(F2623="",G2623=""),"",F2623*G2623)</f>
        <v/>
      </c>
      <c r="I2623" s="33">
        <f>IF(B2623="","",SUMIF('Dispatch (Challan)'!$C$5:$C$6004,B2623,'Dispatch (Challan)'!$F$5:$F$6004))</f>
        <v/>
      </c>
      <c r="J2623" s="33">
        <f>IF(F2623="","",F2623-I2623)</f>
        <v/>
      </c>
      <c r="K2623" s="28">
        <f>IF(F2623="","",IF(I2623=0,"Pending",IF(I2623&gt;=F2623,"Completed","Partial")))</f>
        <v/>
      </c>
    </row>
    <row r="2624">
      <c r="A2624" s="31" t="n"/>
      <c r="B2624" s="26" t="n"/>
      <c r="C2624" s="26" t="n"/>
      <c r="D2624" s="26" t="n"/>
      <c r="E2624" s="26" t="n"/>
      <c r="F2624" s="27" t="n"/>
      <c r="G2624" s="28">
        <f>IFERROR(IF(E2624="","",VLOOKUP(E2624,'Setup - Mix Design'!$A$5:$I$504,9,0)),"")</f>
        <v/>
      </c>
      <c r="H2624" s="32">
        <f>IF(OR(F2624="",G2624=""),"",F2624*G2624)</f>
        <v/>
      </c>
      <c r="I2624" s="33">
        <f>IF(B2624="","",SUMIF('Dispatch (Challan)'!$C$5:$C$6004,B2624,'Dispatch (Challan)'!$F$5:$F$6004))</f>
        <v/>
      </c>
      <c r="J2624" s="33">
        <f>IF(F2624="","",F2624-I2624)</f>
        <v/>
      </c>
      <c r="K2624" s="28">
        <f>IF(F2624="","",IF(I2624=0,"Pending",IF(I2624&gt;=F2624,"Completed","Partial")))</f>
        <v/>
      </c>
    </row>
    <row r="2625">
      <c r="A2625" s="31" t="n"/>
      <c r="B2625" s="26" t="n"/>
      <c r="C2625" s="26" t="n"/>
      <c r="D2625" s="26" t="n"/>
      <c r="E2625" s="26" t="n"/>
      <c r="F2625" s="27" t="n"/>
      <c r="G2625" s="28">
        <f>IFERROR(IF(E2625="","",VLOOKUP(E2625,'Setup - Mix Design'!$A$5:$I$504,9,0)),"")</f>
        <v/>
      </c>
      <c r="H2625" s="32">
        <f>IF(OR(F2625="",G2625=""),"",F2625*G2625)</f>
        <v/>
      </c>
      <c r="I2625" s="33">
        <f>IF(B2625="","",SUMIF('Dispatch (Challan)'!$C$5:$C$6004,B2625,'Dispatch (Challan)'!$F$5:$F$6004))</f>
        <v/>
      </c>
      <c r="J2625" s="33">
        <f>IF(F2625="","",F2625-I2625)</f>
        <v/>
      </c>
      <c r="K2625" s="28">
        <f>IF(F2625="","",IF(I2625=0,"Pending",IF(I2625&gt;=F2625,"Completed","Partial")))</f>
        <v/>
      </c>
    </row>
    <row r="2626">
      <c r="A2626" s="31" t="n"/>
      <c r="B2626" s="26" t="n"/>
      <c r="C2626" s="26" t="n"/>
      <c r="D2626" s="26" t="n"/>
      <c r="E2626" s="26" t="n"/>
      <c r="F2626" s="27" t="n"/>
      <c r="G2626" s="28">
        <f>IFERROR(IF(E2626="","",VLOOKUP(E2626,'Setup - Mix Design'!$A$5:$I$504,9,0)),"")</f>
        <v/>
      </c>
      <c r="H2626" s="32">
        <f>IF(OR(F2626="",G2626=""),"",F2626*G2626)</f>
        <v/>
      </c>
      <c r="I2626" s="33">
        <f>IF(B2626="","",SUMIF('Dispatch (Challan)'!$C$5:$C$6004,B2626,'Dispatch (Challan)'!$F$5:$F$6004))</f>
        <v/>
      </c>
      <c r="J2626" s="33">
        <f>IF(F2626="","",F2626-I2626)</f>
        <v/>
      </c>
      <c r="K2626" s="28">
        <f>IF(F2626="","",IF(I2626=0,"Pending",IF(I2626&gt;=F2626,"Completed","Partial")))</f>
        <v/>
      </c>
    </row>
    <row r="2627">
      <c r="A2627" s="31" t="n"/>
      <c r="B2627" s="26" t="n"/>
      <c r="C2627" s="26" t="n"/>
      <c r="D2627" s="26" t="n"/>
      <c r="E2627" s="26" t="n"/>
      <c r="F2627" s="27" t="n"/>
      <c r="G2627" s="28">
        <f>IFERROR(IF(E2627="","",VLOOKUP(E2627,'Setup - Mix Design'!$A$5:$I$504,9,0)),"")</f>
        <v/>
      </c>
      <c r="H2627" s="32">
        <f>IF(OR(F2627="",G2627=""),"",F2627*G2627)</f>
        <v/>
      </c>
      <c r="I2627" s="33">
        <f>IF(B2627="","",SUMIF('Dispatch (Challan)'!$C$5:$C$6004,B2627,'Dispatch (Challan)'!$F$5:$F$6004))</f>
        <v/>
      </c>
      <c r="J2627" s="33">
        <f>IF(F2627="","",F2627-I2627)</f>
        <v/>
      </c>
      <c r="K2627" s="28">
        <f>IF(F2627="","",IF(I2627=0,"Pending",IF(I2627&gt;=F2627,"Completed","Partial")))</f>
        <v/>
      </c>
    </row>
    <row r="2628">
      <c r="A2628" s="31" t="n"/>
      <c r="B2628" s="26" t="n"/>
      <c r="C2628" s="26" t="n"/>
      <c r="D2628" s="26" t="n"/>
      <c r="E2628" s="26" t="n"/>
      <c r="F2628" s="27" t="n"/>
      <c r="G2628" s="28">
        <f>IFERROR(IF(E2628="","",VLOOKUP(E2628,'Setup - Mix Design'!$A$5:$I$504,9,0)),"")</f>
        <v/>
      </c>
      <c r="H2628" s="32">
        <f>IF(OR(F2628="",G2628=""),"",F2628*G2628)</f>
        <v/>
      </c>
      <c r="I2628" s="33">
        <f>IF(B2628="","",SUMIF('Dispatch (Challan)'!$C$5:$C$6004,B2628,'Dispatch (Challan)'!$F$5:$F$6004))</f>
        <v/>
      </c>
      <c r="J2628" s="33">
        <f>IF(F2628="","",F2628-I2628)</f>
        <v/>
      </c>
      <c r="K2628" s="28">
        <f>IF(F2628="","",IF(I2628=0,"Pending",IF(I2628&gt;=F2628,"Completed","Partial")))</f>
        <v/>
      </c>
    </row>
    <row r="2629">
      <c r="A2629" s="31" t="n"/>
      <c r="B2629" s="26" t="n"/>
      <c r="C2629" s="26" t="n"/>
      <c r="D2629" s="26" t="n"/>
      <c r="E2629" s="26" t="n"/>
      <c r="F2629" s="27" t="n"/>
      <c r="G2629" s="28">
        <f>IFERROR(IF(E2629="","",VLOOKUP(E2629,'Setup - Mix Design'!$A$5:$I$504,9,0)),"")</f>
        <v/>
      </c>
      <c r="H2629" s="32">
        <f>IF(OR(F2629="",G2629=""),"",F2629*G2629)</f>
        <v/>
      </c>
      <c r="I2629" s="33">
        <f>IF(B2629="","",SUMIF('Dispatch (Challan)'!$C$5:$C$6004,B2629,'Dispatch (Challan)'!$F$5:$F$6004))</f>
        <v/>
      </c>
      <c r="J2629" s="33">
        <f>IF(F2629="","",F2629-I2629)</f>
        <v/>
      </c>
      <c r="K2629" s="28">
        <f>IF(F2629="","",IF(I2629=0,"Pending",IF(I2629&gt;=F2629,"Completed","Partial")))</f>
        <v/>
      </c>
    </row>
    <row r="2630">
      <c r="A2630" s="31" t="n"/>
      <c r="B2630" s="26" t="n"/>
      <c r="C2630" s="26" t="n"/>
      <c r="D2630" s="26" t="n"/>
      <c r="E2630" s="26" t="n"/>
      <c r="F2630" s="27" t="n"/>
      <c r="G2630" s="28">
        <f>IFERROR(IF(E2630="","",VLOOKUP(E2630,'Setup - Mix Design'!$A$5:$I$504,9,0)),"")</f>
        <v/>
      </c>
      <c r="H2630" s="32">
        <f>IF(OR(F2630="",G2630=""),"",F2630*G2630)</f>
        <v/>
      </c>
      <c r="I2630" s="33">
        <f>IF(B2630="","",SUMIF('Dispatch (Challan)'!$C$5:$C$6004,B2630,'Dispatch (Challan)'!$F$5:$F$6004))</f>
        <v/>
      </c>
      <c r="J2630" s="33">
        <f>IF(F2630="","",F2630-I2630)</f>
        <v/>
      </c>
      <c r="K2630" s="28">
        <f>IF(F2630="","",IF(I2630=0,"Pending",IF(I2630&gt;=F2630,"Completed","Partial")))</f>
        <v/>
      </c>
    </row>
    <row r="2631">
      <c r="A2631" s="31" t="n"/>
      <c r="B2631" s="26" t="n"/>
      <c r="C2631" s="26" t="n"/>
      <c r="D2631" s="26" t="n"/>
      <c r="E2631" s="26" t="n"/>
      <c r="F2631" s="27" t="n"/>
      <c r="G2631" s="28">
        <f>IFERROR(IF(E2631="","",VLOOKUP(E2631,'Setup - Mix Design'!$A$5:$I$504,9,0)),"")</f>
        <v/>
      </c>
      <c r="H2631" s="32">
        <f>IF(OR(F2631="",G2631=""),"",F2631*G2631)</f>
        <v/>
      </c>
      <c r="I2631" s="33">
        <f>IF(B2631="","",SUMIF('Dispatch (Challan)'!$C$5:$C$6004,B2631,'Dispatch (Challan)'!$F$5:$F$6004))</f>
        <v/>
      </c>
      <c r="J2631" s="33">
        <f>IF(F2631="","",F2631-I2631)</f>
        <v/>
      </c>
      <c r="K2631" s="28">
        <f>IF(F2631="","",IF(I2631=0,"Pending",IF(I2631&gt;=F2631,"Completed","Partial")))</f>
        <v/>
      </c>
    </row>
    <row r="2632">
      <c r="A2632" s="31" t="n"/>
      <c r="B2632" s="26" t="n"/>
      <c r="C2632" s="26" t="n"/>
      <c r="D2632" s="26" t="n"/>
      <c r="E2632" s="26" t="n"/>
      <c r="F2632" s="27" t="n"/>
      <c r="G2632" s="28">
        <f>IFERROR(IF(E2632="","",VLOOKUP(E2632,'Setup - Mix Design'!$A$5:$I$504,9,0)),"")</f>
        <v/>
      </c>
      <c r="H2632" s="32">
        <f>IF(OR(F2632="",G2632=""),"",F2632*G2632)</f>
        <v/>
      </c>
      <c r="I2632" s="33">
        <f>IF(B2632="","",SUMIF('Dispatch (Challan)'!$C$5:$C$6004,B2632,'Dispatch (Challan)'!$F$5:$F$6004))</f>
        <v/>
      </c>
      <c r="J2632" s="33">
        <f>IF(F2632="","",F2632-I2632)</f>
        <v/>
      </c>
      <c r="K2632" s="28">
        <f>IF(F2632="","",IF(I2632=0,"Pending",IF(I2632&gt;=F2632,"Completed","Partial")))</f>
        <v/>
      </c>
    </row>
    <row r="2633">
      <c r="A2633" s="31" t="n"/>
      <c r="B2633" s="26" t="n"/>
      <c r="C2633" s="26" t="n"/>
      <c r="D2633" s="26" t="n"/>
      <c r="E2633" s="26" t="n"/>
      <c r="F2633" s="27" t="n"/>
      <c r="G2633" s="28">
        <f>IFERROR(IF(E2633="","",VLOOKUP(E2633,'Setup - Mix Design'!$A$5:$I$504,9,0)),"")</f>
        <v/>
      </c>
      <c r="H2633" s="32">
        <f>IF(OR(F2633="",G2633=""),"",F2633*G2633)</f>
        <v/>
      </c>
      <c r="I2633" s="33">
        <f>IF(B2633="","",SUMIF('Dispatch (Challan)'!$C$5:$C$6004,B2633,'Dispatch (Challan)'!$F$5:$F$6004))</f>
        <v/>
      </c>
      <c r="J2633" s="33">
        <f>IF(F2633="","",F2633-I2633)</f>
        <v/>
      </c>
      <c r="K2633" s="28">
        <f>IF(F2633="","",IF(I2633=0,"Pending",IF(I2633&gt;=F2633,"Completed","Partial")))</f>
        <v/>
      </c>
    </row>
    <row r="2634">
      <c r="A2634" s="31" t="n"/>
      <c r="B2634" s="26" t="n"/>
      <c r="C2634" s="26" t="n"/>
      <c r="D2634" s="26" t="n"/>
      <c r="E2634" s="26" t="n"/>
      <c r="F2634" s="27" t="n"/>
      <c r="G2634" s="28">
        <f>IFERROR(IF(E2634="","",VLOOKUP(E2634,'Setup - Mix Design'!$A$5:$I$504,9,0)),"")</f>
        <v/>
      </c>
      <c r="H2634" s="32">
        <f>IF(OR(F2634="",G2634=""),"",F2634*G2634)</f>
        <v/>
      </c>
      <c r="I2634" s="33">
        <f>IF(B2634="","",SUMIF('Dispatch (Challan)'!$C$5:$C$6004,B2634,'Dispatch (Challan)'!$F$5:$F$6004))</f>
        <v/>
      </c>
      <c r="J2634" s="33">
        <f>IF(F2634="","",F2634-I2634)</f>
        <v/>
      </c>
      <c r="K2634" s="28">
        <f>IF(F2634="","",IF(I2634=0,"Pending",IF(I2634&gt;=F2634,"Completed","Partial")))</f>
        <v/>
      </c>
    </row>
    <row r="2635">
      <c r="A2635" s="31" t="n"/>
      <c r="B2635" s="26" t="n"/>
      <c r="C2635" s="26" t="n"/>
      <c r="D2635" s="26" t="n"/>
      <c r="E2635" s="26" t="n"/>
      <c r="F2635" s="27" t="n"/>
      <c r="G2635" s="28">
        <f>IFERROR(IF(E2635="","",VLOOKUP(E2635,'Setup - Mix Design'!$A$5:$I$504,9,0)),"")</f>
        <v/>
      </c>
      <c r="H2635" s="32">
        <f>IF(OR(F2635="",G2635=""),"",F2635*G2635)</f>
        <v/>
      </c>
      <c r="I2635" s="33">
        <f>IF(B2635="","",SUMIF('Dispatch (Challan)'!$C$5:$C$6004,B2635,'Dispatch (Challan)'!$F$5:$F$6004))</f>
        <v/>
      </c>
      <c r="J2635" s="33">
        <f>IF(F2635="","",F2635-I2635)</f>
        <v/>
      </c>
      <c r="K2635" s="28">
        <f>IF(F2635="","",IF(I2635=0,"Pending",IF(I2635&gt;=F2635,"Completed","Partial")))</f>
        <v/>
      </c>
    </row>
    <row r="2636">
      <c r="A2636" s="31" t="n"/>
      <c r="B2636" s="26" t="n"/>
      <c r="C2636" s="26" t="n"/>
      <c r="D2636" s="26" t="n"/>
      <c r="E2636" s="26" t="n"/>
      <c r="F2636" s="27" t="n"/>
      <c r="G2636" s="28">
        <f>IFERROR(IF(E2636="","",VLOOKUP(E2636,'Setup - Mix Design'!$A$5:$I$504,9,0)),"")</f>
        <v/>
      </c>
      <c r="H2636" s="32">
        <f>IF(OR(F2636="",G2636=""),"",F2636*G2636)</f>
        <v/>
      </c>
      <c r="I2636" s="33">
        <f>IF(B2636="","",SUMIF('Dispatch (Challan)'!$C$5:$C$6004,B2636,'Dispatch (Challan)'!$F$5:$F$6004))</f>
        <v/>
      </c>
      <c r="J2636" s="33">
        <f>IF(F2636="","",F2636-I2636)</f>
        <v/>
      </c>
      <c r="K2636" s="28">
        <f>IF(F2636="","",IF(I2636=0,"Pending",IF(I2636&gt;=F2636,"Completed","Partial")))</f>
        <v/>
      </c>
    </row>
    <row r="2637">
      <c r="A2637" s="31" t="n"/>
      <c r="B2637" s="26" t="n"/>
      <c r="C2637" s="26" t="n"/>
      <c r="D2637" s="26" t="n"/>
      <c r="E2637" s="26" t="n"/>
      <c r="F2637" s="27" t="n"/>
      <c r="G2637" s="28">
        <f>IFERROR(IF(E2637="","",VLOOKUP(E2637,'Setup - Mix Design'!$A$5:$I$504,9,0)),"")</f>
        <v/>
      </c>
      <c r="H2637" s="32">
        <f>IF(OR(F2637="",G2637=""),"",F2637*G2637)</f>
        <v/>
      </c>
      <c r="I2637" s="33">
        <f>IF(B2637="","",SUMIF('Dispatch (Challan)'!$C$5:$C$6004,B2637,'Dispatch (Challan)'!$F$5:$F$6004))</f>
        <v/>
      </c>
      <c r="J2637" s="33">
        <f>IF(F2637="","",F2637-I2637)</f>
        <v/>
      </c>
      <c r="K2637" s="28">
        <f>IF(F2637="","",IF(I2637=0,"Pending",IF(I2637&gt;=F2637,"Completed","Partial")))</f>
        <v/>
      </c>
    </row>
    <row r="2638">
      <c r="A2638" s="31" t="n"/>
      <c r="B2638" s="26" t="n"/>
      <c r="C2638" s="26" t="n"/>
      <c r="D2638" s="26" t="n"/>
      <c r="E2638" s="26" t="n"/>
      <c r="F2638" s="27" t="n"/>
      <c r="G2638" s="28">
        <f>IFERROR(IF(E2638="","",VLOOKUP(E2638,'Setup - Mix Design'!$A$5:$I$504,9,0)),"")</f>
        <v/>
      </c>
      <c r="H2638" s="32">
        <f>IF(OR(F2638="",G2638=""),"",F2638*G2638)</f>
        <v/>
      </c>
      <c r="I2638" s="33">
        <f>IF(B2638="","",SUMIF('Dispatch (Challan)'!$C$5:$C$6004,B2638,'Dispatch (Challan)'!$F$5:$F$6004))</f>
        <v/>
      </c>
      <c r="J2638" s="33">
        <f>IF(F2638="","",F2638-I2638)</f>
        <v/>
      </c>
      <c r="K2638" s="28">
        <f>IF(F2638="","",IF(I2638=0,"Pending",IF(I2638&gt;=F2638,"Completed","Partial")))</f>
        <v/>
      </c>
    </row>
    <row r="2639">
      <c r="A2639" s="31" t="n"/>
      <c r="B2639" s="26" t="n"/>
      <c r="C2639" s="26" t="n"/>
      <c r="D2639" s="26" t="n"/>
      <c r="E2639" s="26" t="n"/>
      <c r="F2639" s="27" t="n"/>
      <c r="G2639" s="28">
        <f>IFERROR(IF(E2639="","",VLOOKUP(E2639,'Setup - Mix Design'!$A$5:$I$504,9,0)),"")</f>
        <v/>
      </c>
      <c r="H2639" s="32">
        <f>IF(OR(F2639="",G2639=""),"",F2639*G2639)</f>
        <v/>
      </c>
      <c r="I2639" s="33">
        <f>IF(B2639="","",SUMIF('Dispatch (Challan)'!$C$5:$C$6004,B2639,'Dispatch (Challan)'!$F$5:$F$6004))</f>
        <v/>
      </c>
      <c r="J2639" s="33">
        <f>IF(F2639="","",F2639-I2639)</f>
        <v/>
      </c>
      <c r="K2639" s="28">
        <f>IF(F2639="","",IF(I2639=0,"Pending",IF(I2639&gt;=F2639,"Completed","Partial")))</f>
        <v/>
      </c>
    </row>
    <row r="2640">
      <c r="A2640" s="31" t="n"/>
      <c r="B2640" s="26" t="n"/>
      <c r="C2640" s="26" t="n"/>
      <c r="D2640" s="26" t="n"/>
      <c r="E2640" s="26" t="n"/>
      <c r="F2640" s="27" t="n"/>
      <c r="G2640" s="28">
        <f>IFERROR(IF(E2640="","",VLOOKUP(E2640,'Setup - Mix Design'!$A$5:$I$504,9,0)),"")</f>
        <v/>
      </c>
      <c r="H2640" s="32">
        <f>IF(OR(F2640="",G2640=""),"",F2640*G2640)</f>
        <v/>
      </c>
      <c r="I2640" s="33">
        <f>IF(B2640="","",SUMIF('Dispatch (Challan)'!$C$5:$C$6004,B2640,'Dispatch (Challan)'!$F$5:$F$6004))</f>
        <v/>
      </c>
      <c r="J2640" s="33">
        <f>IF(F2640="","",F2640-I2640)</f>
        <v/>
      </c>
      <c r="K2640" s="28">
        <f>IF(F2640="","",IF(I2640=0,"Pending",IF(I2640&gt;=F2640,"Completed","Partial")))</f>
        <v/>
      </c>
    </row>
    <row r="2641">
      <c r="A2641" s="31" t="n"/>
      <c r="B2641" s="26" t="n"/>
      <c r="C2641" s="26" t="n"/>
      <c r="D2641" s="26" t="n"/>
      <c r="E2641" s="26" t="n"/>
      <c r="F2641" s="27" t="n"/>
      <c r="G2641" s="28">
        <f>IFERROR(IF(E2641="","",VLOOKUP(E2641,'Setup - Mix Design'!$A$5:$I$504,9,0)),"")</f>
        <v/>
      </c>
      <c r="H2641" s="32">
        <f>IF(OR(F2641="",G2641=""),"",F2641*G2641)</f>
        <v/>
      </c>
      <c r="I2641" s="33">
        <f>IF(B2641="","",SUMIF('Dispatch (Challan)'!$C$5:$C$6004,B2641,'Dispatch (Challan)'!$F$5:$F$6004))</f>
        <v/>
      </c>
      <c r="J2641" s="33">
        <f>IF(F2641="","",F2641-I2641)</f>
        <v/>
      </c>
      <c r="K2641" s="28">
        <f>IF(F2641="","",IF(I2641=0,"Pending",IF(I2641&gt;=F2641,"Completed","Partial")))</f>
        <v/>
      </c>
    </row>
    <row r="2642">
      <c r="A2642" s="31" t="n"/>
      <c r="B2642" s="26" t="n"/>
      <c r="C2642" s="26" t="n"/>
      <c r="D2642" s="26" t="n"/>
      <c r="E2642" s="26" t="n"/>
      <c r="F2642" s="27" t="n"/>
      <c r="G2642" s="28">
        <f>IFERROR(IF(E2642="","",VLOOKUP(E2642,'Setup - Mix Design'!$A$5:$I$504,9,0)),"")</f>
        <v/>
      </c>
      <c r="H2642" s="32">
        <f>IF(OR(F2642="",G2642=""),"",F2642*G2642)</f>
        <v/>
      </c>
      <c r="I2642" s="33">
        <f>IF(B2642="","",SUMIF('Dispatch (Challan)'!$C$5:$C$6004,B2642,'Dispatch (Challan)'!$F$5:$F$6004))</f>
        <v/>
      </c>
      <c r="J2642" s="33">
        <f>IF(F2642="","",F2642-I2642)</f>
        <v/>
      </c>
      <c r="K2642" s="28">
        <f>IF(F2642="","",IF(I2642=0,"Pending",IF(I2642&gt;=F2642,"Completed","Partial")))</f>
        <v/>
      </c>
    </row>
    <row r="2643">
      <c r="A2643" s="31" t="n"/>
      <c r="B2643" s="26" t="n"/>
      <c r="C2643" s="26" t="n"/>
      <c r="D2643" s="26" t="n"/>
      <c r="E2643" s="26" t="n"/>
      <c r="F2643" s="27" t="n"/>
      <c r="G2643" s="28">
        <f>IFERROR(IF(E2643="","",VLOOKUP(E2643,'Setup - Mix Design'!$A$5:$I$504,9,0)),"")</f>
        <v/>
      </c>
      <c r="H2643" s="32">
        <f>IF(OR(F2643="",G2643=""),"",F2643*G2643)</f>
        <v/>
      </c>
      <c r="I2643" s="33">
        <f>IF(B2643="","",SUMIF('Dispatch (Challan)'!$C$5:$C$6004,B2643,'Dispatch (Challan)'!$F$5:$F$6004))</f>
        <v/>
      </c>
      <c r="J2643" s="33">
        <f>IF(F2643="","",F2643-I2643)</f>
        <v/>
      </c>
      <c r="K2643" s="28">
        <f>IF(F2643="","",IF(I2643=0,"Pending",IF(I2643&gt;=F2643,"Completed","Partial")))</f>
        <v/>
      </c>
    </row>
    <row r="2644">
      <c r="A2644" s="31" t="n"/>
      <c r="B2644" s="26" t="n"/>
      <c r="C2644" s="26" t="n"/>
      <c r="D2644" s="26" t="n"/>
      <c r="E2644" s="26" t="n"/>
      <c r="F2644" s="27" t="n"/>
      <c r="G2644" s="28">
        <f>IFERROR(IF(E2644="","",VLOOKUP(E2644,'Setup - Mix Design'!$A$5:$I$504,9,0)),"")</f>
        <v/>
      </c>
      <c r="H2644" s="32">
        <f>IF(OR(F2644="",G2644=""),"",F2644*G2644)</f>
        <v/>
      </c>
      <c r="I2644" s="33">
        <f>IF(B2644="","",SUMIF('Dispatch (Challan)'!$C$5:$C$6004,B2644,'Dispatch (Challan)'!$F$5:$F$6004))</f>
        <v/>
      </c>
      <c r="J2644" s="33">
        <f>IF(F2644="","",F2644-I2644)</f>
        <v/>
      </c>
      <c r="K2644" s="28">
        <f>IF(F2644="","",IF(I2644=0,"Pending",IF(I2644&gt;=F2644,"Completed","Partial")))</f>
        <v/>
      </c>
    </row>
    <row r="2645">
      <c r="A2645" s="31" t="n"/>
      <c r="B2645" s="26" t="n"/>
      <c r="C2645" s="26" t="n"/>
      <c r="D2645" s="26" t="n"/>
      <c r="E2645" s="26" t="n"/>
      <c r="F2645" s="27" t="n"/>
      <c r="G2645" s="28">
        <f>IFERROR(IF(E2645="","",VLOOKUP(E2645,'Setup - Mix Design'!$A$5:$I$504,9,0)),"")</f>
        <v/>
      </c>
      <c r="H2645" s="32">
        <f>IF(OR(F2645="",G2645=""),"",F2645*G2645)</f>
        <v/>
      </c>
      <c r="I2645" s="33">
        <f>IF(B2645="","",SUMIF('Dispatch (Challan)'!$C$5:$C$6004,B2645,'Dispatch (Challan)'!$F$5:$F$6004))</f>
        <v/>
      </c>
      <c r="J2645" s="33">
        <f>IF(F2645="","",F2645-I2645)</f>
        <v/>
      </c>
      <c r="K2645" s="28">
        <f>IF(F2645="","",IF(I2645=0,"Pending",IF(I2645&gt;=F2645,"Completed","Partial")))</f>
        <v/>
      </c>
    </row>
    <row r="2646">
      <c r="A2646" s="31" t="n"/>
      <c r="B2646" s="26" t="n"/>
      <c r="C2646" s="26" t="n"/>
      <c r="D2646" s="26" t="n"/>
      <c r="E2646" s="26" t="n"/>
      <c r="F2646" s="27" t="n"/>
      <c r="G2646" s="28">
        <f>IFERROR(IF(E2646="","",VLOOKUP(E2646,'Setup - Mix Design'!$A$5:$I$504,9,0)),"")</f>
        <v/>
      </c>
      <c r="H2646" s="32">
        <f>IF(OR(F2646="",G2646=""),"",F2646*G2646)</f>
        <v/>
      </c>
      <c r="I2646" s="33">
        <f>IF(B2646="","",SUMIF('Dispatch (Challan)'!$C$5:$C$6004,B2646,'Dispatch (Challan)'!$F$5:$F$6004))</f>
        <v/>
      </c>
      <c r="J2646" s="33">
        <f>IF(F2646="","",F2646-I2646)</f>
        <v/>
      </c>
      <c r="K2646" s="28">
        <f>IF(F2646="","",IF(I2646=0,"Pending",IF(I2646&gt;=F2646,"Completed","Partial")))</f>
        <v/>
      </c>
    </row>
    <row r="2647">
      <c r="A2647" s="31" t="n"/>
      <c r="B2647" s="26" t="n"/>
      <c r="C2647" s="26" t="n"/>
      <c r="D2647" s="26" t="n"/>
      <c r="E2647" s="26" t="n"/>
      <c r="F2647" s="27" t="n"/>
      <c r="G2647" s="28">
        <f>IFERROR(IF(E2647="","",VLOOKUP(E2647,'Setup - Mix Design'!$A$5:$I$504,9,0)),"")</f>
        <v/>
      </c>
      <c r="H2647" s="32">
        <f>IF(OR(F2647="",G2647=""),"",F2647*G2647)</f>
        <v/>
      </c>
      <c r="I2647" s="33">
        <f>IF(B2647="","",SUMIF('Dispatch (Challan)'!$C$5:$C$6004,B2647,'Dispatch (Challan)'!$F$5:$F$6004))</f>
        <v/>
      </c>
      <c r="J2647" s="33">
        <f>IF(F2647="","",F2647-I2647)</f>
        <v/>
      </c>
      <c r="K2647" s="28">
        <f>IF(F2647="","",IF(I2647=0,"Pending",IF(I2647&gt;=F2647,"Completed","Partial")))</f>
        <v/>
      </c>
    </row>
    <row r="2648">
      <c r="A2648" s="31" t="n"/>
      <c r="B2648" s="26" t="n"/>
      <c r="C2648" s="26" t="n"/>
      <c r="D2648" s="26" t="n"/>
      <c r="E2648" s="26" t="n"/>
      <c r="F2648" s="27" t="n"/>
      <c r="G2648" s="28">
        <f>IFERROR(IF(E2648="","",VLOOKUP(E2648,'Setup - Mix Design'!$A$5:$I$504,9,0)),"")</f>
        <v/>
      </c>
      <c r="H2648" s="32">
        <f>IF(OR(F2648="",G2648=""),"",F2648*G2648)</f>
        <v/>
      </c>
      <c r="I2648" s="33">
        <f>IF(B2648="","",SUMIF('Dispatch (Challan)'!$C$5:$C$6004,B2648,'Dispatch (Challan)'!$F$5:$F$6004))</f>
        <v/>
      </c>
      <c r="J2648" s="33">
        <f>IF(F2648="","",F2648-I2648)</f>
        <v/>
      </c>
      <c r="K2648" s="28">
        <f>IF(F2648="","",IF(I2648=0,"Pending",IF(I2648&gt;=F2648,"Completed","Partial")))</f>
        <v/>
      </c>
    </row>
    <row r="2649">
      <c r="A2649" s="31" t="n"/>
      <c r="B2649" s="26" t="n"/>
      <c r="C2649" s="26" t="n"/>
      <c r="D2649" s="26" t="n"/>
      <c r="E2649" s="26" t="n"/>
      <c r="F2649" s="27" t="n"/>
      <c r="G2649" s="28">
        <f>IFERROR(IF(E2649="","",VLOOKUP(E2649,'Setup - Mix Design'!$A$5:$I$504,9,0)),"")</f>
        <v/>
      </c>
      <c r="H2649" s="32">
        <f>IF(OR(F2649="",G2649=""),"",F2649*G2649)</f>
        <v/>
      </c>
      <c r="I2649" s="33">
        <f>IF(B2649="","",SUMIF('Dispatch (Challan)'!$C$5:$C$6004,B2649,'Dispatch (Challan)'!$F$5:$F$6004))</f>
        <v/>
      </c>
      <c r="J2649" s="33">
        <f>IF(F2649="","",F2649-I2649)</f>
        <v/>
      </c>
      <c r="K2649" s="28">
        <f>IF(F2649="","",IF(I2649=0,"Pending",IF(I2649&gt;=F2649,"Completed","Partial")))</f>
        <v/>
      </c>
    </row>
    <row r="2650">
      <c r="A2650" s="31" t="n"/>
      <c r="B2650" s="26" t="n"/>
      <c r="C2650" s="26" t="n"/>
      <c r="D2650" s="26" t="n"/>
      <c r="E2650" s="26" t="n"/>
      <c r="F2650" s="27" t="n"/>
      <c r="G2650" s="28">
        <f>IFERROR(IF(E2650="","",VLOOKUP(E2650,'Setup - Mix Design'!$A$5:$I$504,9,0)),"")</f>
        <v/>
      </c>
      <c r="H2650" s="32">
        <f>IF(OR(F2650="",G2650=""),"",F2650*G2650)</f>
        <v/>
      </c>
      <c r="I2650" s="33">
        <f>IF(B2650="","",SUMIF('Dispatch (Challan)'!$C$5:$C$6004,B2650,'Dispatch (Challan)'!$F$5:$F$6004))</f>
        <v/>
      </c>
      <c r="J2650" s="33">
        <f>IF(F2650="","",F2650-I2650)</f>
        <v/>
      </c>
      <c r="K2650" s="28">
        <f>IF(F2650="","",IF(I2650=0,"Pending",IF(I2650&gt;=F2650,"Completed","Partial")))</f>
        <v/>
      </c>
    </row>
    <row r="2651">
      <c r="A2651" s="31" t="n"/>
      <c r="B2651" s="26" t="n"/>
      <c r="C2651" s="26" t="n"/>
      <c r="D2651" s="26" t="n"/>
      <c r="E2651" s="26" t="n"/>
      <c r="F2651" s="27" t="n"/>
      <c r="G2651" s="28">
        <f>IFERROR(IF(E2651="","",VLOOKUP(E2651,'Setup - Mix Design'!$A$5:$I$504,9,0)),"")</f>
        <v/>
      </c>
      <c r="H2651" s="32">
        <f>IF(OR(F2651="",G2651=""),"",F2651*G2651)</f>
        <v/>
      </c>
      <c r="I2651" s="33">
        <f>IF(B2651="","",SUMIF('Dispatch (Challan)'!$C$5:$C$6004,B2651,'Dispatch (Challan)'!$F$5:$F$6004))</f>
        <v/>
      </c>
      <c r="J2651" s="33">
        <f>IF(F2651="","",F2651-I2651)</f>
        <v/>
      </c>
      <c r="K2651" s="28">
        <f>IF(F2651="","",IF(I2651=0,"Pending",IF(I2651&gt;=F2651,"Completed","Partial")))</f>
        <v/>
      </c>
    </row>
    <row r="2652">
      <c r="A2652" s="31" t="n"/>
      <c r="B2652" s="26" t="n"/>
      <c r="C2652" s="26" t="n"/>
      <c r="D2652" s="26" t="n"/>
      <c r="E2652" s="26" t="n"/>
      <c r="F2652" s="27" t="n"/>
      <c r="G2652" s="28">
        <f>IFERROR(IF(E2652="","",VLOOKUP(E2652,'Setup - Mix Design'!$A$5:$I$504,9,0)),"")</f>
        <v/>
      </c>
      <c r="H2652" s="32">
        <f>IF(OR(F2652="",G2652=""),"",F2652*G2652)</f>
        <v/>
      </c>
      <c r="I2652" s="33">
        <f>IF(B2652="","",SUMIF('Dispatch (Challan)'!$C$5:$C$6004,B2652,'Dispatch (Challan)'!$F$5:$F$6004))</f>
        <v/>
      </c>
      <c r="J2652" s="33">
        <f>IF(F2652="","",F2652-I2652)</f>
        <v/>
      </c>
      <c r="K2652" s="28">
        <f>IF(F2652="","",IF(I2652=0,"Pending",IF(I2652&gt;=F2652,"Completed","Partial")))</f>
        <v/>
      </c>
    </row>
    <row r="2653">
      <c r="A2653" s="31" t="n"/>
      <c r="B2653" s="26" t="n"/>
      <c r="C2653" s="26" t="n"/>
      <c r="D2653" s="26" t="n"/>
      <c r="E2653" s="26" t="n"/>
      <c r="F2653" s="27" t="n"/>
      <c r="G2653" s="28">
        <f>IFERROR(IF(E2653="","",VLOOKUP(E2653,'Setup - Mix Design'!$A$5:$I$504,9,0)),"")</f>
        <v/>
      </c>
      <c r="H2653" s="32">
        <f>IF(OR(F2653="",G2653=""),"",F2653*G2653)</f>
        <v/>
      </c>
      <c r="I2653" s="33">
        <f>IF(B2653="","",SUMIF('Dispatch (Challan)'!$C$5:$C$6004,B2653,'Dispatch (Challan)'!$F$5:$F$6004))</f>
        <v/>
      </c>
      <c r="J2653" s="33">
        <f>IF(F2653="","",F2653-I2653)</f>
        <v/>
      </c>
      <c r="K2653" s="28">
        <f>IF(F2653="","",IF(I2653=0,"Pending",IF(I2653&gt;=F2653,"Completed","Partial")))</f>
        <v/>
      </c>
    </row>
    <row r="2654">
      <c r="A2654" s="31" t="n"/>
      <c r="B2654" s="26" t="n"/>
      <c r="C2654" s="26" t="n"/>
      <c r="D2654" s="26" t="n"/>
      <c r="E2654" s="26" t="n"/>
      <c r="F2654" s="27" t="n"/>
      <c r="G2654" s="28">
        <f>IFERROR(IF(E2654="","",VLOOKUP(E2654,'Setup - Mix Design'!$A$5:$I$504,9,0)),"")</f>
        <v/>
      </c>
      <c r="H2654" s="32">
        <f>IF(OR(F2654="",G2654=""),"",F2654*G2654)</f>
        <v/>
      </c>
      <c r="I2654" s="33">
        <f>IF(B2654="","",SUMIF('Dispatch (Challan)'!$C$5:$C$6004,B2654,'Dispatch (Challan)'!$F$5:$F$6004))</f>
        <v/>
      </c>
      <c r="J2654" s="33">
        <f>IF(F2654="","",F2654-I2654)</f>
        <v/>
      </c>
      <c r="K2654" s="28">
        <f>IF(F2654="","",IF(I2654=0,"Pending",IF(I2654&gt;=F2654,"Completed","Partial")))</f>
        <v/>
      </c>
    </row>
    <row r="2655">
      <c r="A2655" s="31" t="n"/>
      <c r="B2655" s="26" t="n"/>
      <c r="C2655" s="26" t="n"/>
      <c r="D2655" s="26" t="n"/>
      <c r="E2655" s="26" t="n"/>
      <c r="F2655" s="27" t="n"/>
      <c r="G2655" s="28">
        <f>IFERROR(IF(E2655="","",VLOOKUP(E2655,'Setup - Mix Design'!$A$5:$I$504,9,0)),"")</f>
        <v/>
      </c>
      <c r="H2655" s="32">
        <f>IF(OR(F2655="",G2655=""),"",F2655*G2655)</f>
        <v/>
      </c>
      <c r="I2655" s="33">
        <f>IF(B2655="","",SUMIF('Dispatch (Challan)'!$C$5:$C$6004,B2655,'Dispatch (Challan)'!$F$5:$F$6004))</f>
        <v/>
      </c>
      <c r="J2655" s="33">
        <f>IF(F2655="","",F2655-I2655)</f>
        <v/>
      </c>
      <c r="K2655" s="28">
        <f>IF(F2655="","",IF(I2655=0,"Pending",IF(I2655&gt;=F2655,"Completed","Partial")))</f>
        <v/>
      </c>
    </row>
    <row r="2656">
      <c r="A2656" s="31" t="n"/>
      <c r="B2656" s="26" t="n"/>
      <c r="C2656" s="26" t="n"/>
      <c r="D2656" s="26" t="n"/>
      <c r="E2656" s="26" t="n"/>
      <c r="F2656" s="27" t="n"/>
      <c r="G2656" s="28">
        <f>IFERROR(IF(E2656="","",VLOOKUP(E2656,'Setup - Mix Design'!$A$5:$I$504,9,0)),"")</f>
        <v/>
      </c>
      <c r="H2656" s="32">
        <f>IF(OR(F2656="",G2656=""),"",F2656*G2656)</f>
        <v/>
      </c>
      <c r="I2656" s="33">
        <f>IF(B2656="","",SUMIF('Dispatch (Challan)'!$C$5:$C$6004,B2656,'Dispatch (Challan)'!$F$5:$F$6004))</f>
        <v/>
      </c>
      <c r="J2656" s="33">
        <f>IF(F2656="","",F2656-I2656)</f>
        <v/>
      </c>
      <c r="K2656" s="28">
        <f>IF(F2656="","",IF(I2656=0,"Pending",IF(I2656&gt;=F2656,"Completed","Partial")))</f>
        <v/>
      </c>
    </row>
    <row r="2657">
      <c r="A2657" s="31" t="n"/>
      <c r="B2657" s="26" t="n"/>
      <c r="C2657" s="26" t="n"/>
      <c r="D2657" s="26" t="n"/>
      <c r="E2657" s="26" t="n"/>
      <c r="F2657" s="27" t="n"/>
      <c r="G2657" s="28">
        <f>IFERROR(IF(E2657="","",VLOOKUP(E2657,'Setup - Mix Design'!$A$5:$I$504,9,0)),"")</f>
        <v/>
      </c>
      <c r="H2657" s="32">
        <f>IF(OR(F2657="",G2657=""),"",F2657*G2657)</f>
        <v/>
      </c>
      <c r="I2657" s="33">
        <f>IF(B2657="","",SUMIF('Dispatch (Challan)'!$C$5:$C$6004,B2657,'Dispatch (Challan)'!$F$5:$F$6004))</f>
        <v/>
      </c>
      <c r="J2657" s="33">
        <f>IF(F2657="","",F2657-I2657)</f>
        <v/>
      </c>
      <c r="K2657" s="28">
        <f>IF(F2657="","",IF(I2657=0,"Pending",IF(I2657&gt;=F2657,"Completed","Partial")))</f>
        <v/>
      </c>
    </row>
    <row r="2658">
      <c r="A2658" s="31" t="n"/>
      <c r="B2658" s="26" t="n"/>
      <c r="C2658" s="26" t="n"/>
      <c r="D2658" s="26" t="n"/>
      <c r="E2658" s="26" t="n"/>
      <c r="F2658" s="27" t="n"/>
      <c r="G2658" s="28">
        <f>IFERROR(IF(E2658="","",VLOOKUP(E2658,'Setup - Mix Design'!$A$5:$I$504,9,0)),"")</f>
        <v/>
      </c>
      <c r="H2658" s="32">
        <f>IF(OR(F2658="",G2658=""),"",F2658*G2658)</f>
        <v/>
      </c>
      <c r="I2658" s="33">
        <f>IF(B2658="","",SUMIF('Dispatch (Challan)'!$C$5:$C$6004,B2658,'Dispatch (Challan)'!$F$5:$F$6004))</f>
        <v/>
      </c>
      <c r="J2658" s="33">
        <f>IF(F2658="","",F2658-I2658)</f>
        <v/>
      </c>
      <c r="K2658" s="28">
        <f>IF(F2658="","",IF(I2658=0,"Pending",IF(I2658&gt;=F2658,"Completed","Partial")))</f>
        <v/>
      </c>
    </row>
    <row r="2659">
      <c r="A2659" s="31" t="n"/>
      <c r="B2659" s="26" t="n"/>
      <c r="C2659" s="26" t="n"/>
      <c r="D2659" s="26" t="n"/>
      <c r="E2659" s="26" t="n"/>
      <c r="F2659" s="27" t="n"/>
      <c r="G2659" s="28">
        <f>IFERROR(IF(E2659="","",VLOOKUP(E2659,'Setup - Mix Design'!$A$5:$I$504,9,0)),"")</f>
        <v/>
      </c>
      <c r="H2659" s="32">
        <f>IF(OR(F2659="",G2659=""),"",F2659*G2659)</f>
        <v/>
      </c>
      <c r="I2659" s="33">
        <f>IF(B2659="","",SUMIF('Dispatch (Challan)'!$C$5:$C$6004,B2659,'Dispatch (Challan)'!$F$5:$F$6004))</f>
        <v/>
      </c>
      <c r="J2659" s="33">
        <f>IF(F2659="","",F2659-I2659)</f>
        <v/>
      </c>
      <c r="K2659" s="28">
        <f>IF(F2659="","",IF(I2659=0,"Pending",IF(I2659&gt;=F2659,"Completed","Partial")))</f>
        <v/>
      </c>
    </row>
    <row r="2660">
      <c r="A2660" s="31" t="n"/>
      <c r="B2660" s="26" t="n"/>
      <c r="C2660" s="26" t="n"/>
      <c r="D2660" s="26" t="n"/>
      <c r="E2660" s="26" t="n"/>
      <c r="F2660" s="27" t="n"/>
      <c r="G2660" s="28">
        <f>IFERROR(IF(E2660="","",VLOOKUP(E2660,'Setup - Mix Design'!$A$5:$I$504,9,0)),"")</f>
        <v/>
      </c>
      <c r="H2660" s="32">
        <f>IF(OR(F2660="",G2660=""),"",F2660*G2660)</f>
        <v/>
      </c>
      <c r="I2660" s="33">
        <f>IF(B2660="","",SUMIF('Dispatch (Challan)'!$C$5:$C$6004,B2660,'Dispatch (Challan)'!$F$5:$F$6004))</f>
        <v/>
      </c>
      <c r="J2660" s="33">
        <f>IF(F2660="","",F2660-I2660)</f>
        <v/>
      </c>
      <c r="K2660" s="28">
        <f>IF(F2660="","",IF(I2660=0,"Pending",IF(I2660&gt;=F2660,"Completed","Partial")))</f>
        <v/>
      </c>
    </row>
    <row r="2661">
      <c r="A2661" s="31" t="n"/>
      <c r="B2661" s="26" t="n"/>
      <c r="C2661" s="26" t="n"/>
      <c r="D2661" s="26" t="n"/>
      <c r="E2661" s="26" t="n"/>
      <c r="F2661" s="27" t="n"/>
      <c r="G2661" s="28">
        <f>IFERROR(IF(E2661="","",VLOOKUP(E2661,'Setup - Mix Design'!$A$5:$I$504,9,0)),"")</f>
        <v/>
      </c>
      <c r="H2661" s="32">
        <f>IF(OR(F2661="",G2661=""),"",F2661*G2661)</f>
        <v/>
      </c>
      <c r="I2661" s="33">
        <f>IF(B2661="","",SUMIF('Dispatch (Challan)'!$C$5:$C$6004,B2661,'Dispatch (Challan)'!$F$5:$F$6004))</f>
        <v/>
      </c>
      <c r="J2661" s="33">
        <f>IF(F2661="","",F2661-I2661)</f>
        <v/>
      </c>
      <c r="K2661" s="28">
        <f>IF(F2661="","",IF(I2661=0,"Pending",IF(I2661&gt;=F2661,"Completed","Partial")))</f>
        <v/>
      </c>
    </row>
    <row r="2662">
      <c r="A2662" s="31" t="n"/>
      <c r="B2662" s="26" t="n"/>
      <c r="C2662" s="26" t="n"/>
      <c r="D2662" s="26" t="n"/>
      <c r="E2662" s="26" t="n"/>
      <c r="F2662" s="27" t="n"/>
      <c r="G2662" s="28">
        <f>IFERROR(IF(E2662="","",VLOOKUP(E2662,'Setup - Mix Design'!$A$5:$I$504,9,0)),"")</f>
        <v/>
      </c>
      <c r="H2662" s="32">
        <f>IF(OR(F2662="",G2662=""),"",F2662*G2662)</f>
        <v/>
      </c>
      <c r="I2662" s="33">
        <f>IF(B2662="","",SUMIF('Dispatch (Challan)'!$C$5:$C$6004,B2662,'Dispatch (Challan)'!$F$5:$F$6004))</f>
        <v/>
      </c>
      <c r="J2662" s="33">
        <f>IF(F2662="","",F2662-I2662)</f>
        <v/>
      </c>
      <c r="K2662" s="28">
        <f>IF(F2662="","",IF(I2662=0,"Pending",IF(I2662&gt;=F2662,"Completed","Partial")))</f>
        <v/>
      </c>
    </row>
    <row r="2663">
      <c r="A2663" s="31" t="n"/>
      <c r="B2663" s="26" t="n"/>
      <c r="C2663" s="26" t="n"/>
      <c r="D2663" s="26" t="n"/>
      <c r="E2663" s="26" t="n"/>
      <c r="F2663" s="27" t="n"/>
      <c r="G2663" s="28">
        <f>IFERROR(IF(E2663="","",VLOOKUP(E2663,'Setup - Mix Design'!$A$5:$I$504,9,0)),"")</f>
        <v/>
      </c>
      <c r="H2663" s="32">
        <f>IF(OR(F2663="",G2663=""),"",F2663*G2663)</f>
        <v/>
      </c>
      <c r="I2663" s="33">
        <f>IF(B2663="","",SUMIF('Dispatch (Challan)'!$C$5:$C$6004,B2663,'Dispatch (Challan)'!$F$5:$F$6004))</f>
        <v/>
      </c>
      <c r="J2663" s="33">
        <f>IF(F2663="","",F2663-I2663)</f>
        <v/>
      </c>
      <c r="K2663" s="28">
        <f>IF(F2663="","",IF(I2663=0,"Pending",IF(I2663&gt;=F2663,"Completed","Partial")))</f>
        <v/>
      </c>
    </row>
    <row r="2664">
      <c r="A2664" s="31" t="n"/>
      <c r="B2664" s="26" t="n"/>
      <c r="C2664" s="26" t="n"/>
      <c r="D2664" s="26" t="n"/>
      <c r="E2664" s="26" t="n"/>
      <c r="F2664" s="27" t="n"/>
      <c r="G2664" s="28">
        <f>IFERROR(IF(E2664="","",VLOOKUP(E2664,'Setup - Mix Design'!$A$5:$I$504,9,0)),"")</f>
        <v/>
      </c>
      <c r="H2664" s="32">
        <f>IF(OR(F2664="",G2664=""),"",F2664*G2664)</f>
        <v/>
      </c>
      <c r="I2664" s="33">
        <f>IF(B2664="","",SUMIF('Dispatch (Challan)'!$C$5:$C$6004,B2664,'Dispatch (Challan)'!$F$5:$F$6004))</f>
        <v/>
      </c>
      <c r="J2664" s="33">
        <f>IF(F2664="","",F2664-I2664)</f>
        <v/>
      </c>
      <c r="K2664" s="28">
        <f>IF(F2664="","",IF(I2664=0,"Pending",IF(I2664&gt;=F2664,"Completed","Partial")))</f>
        <v/>
      </c>
    </row>
    <row r="2665">
      <c r="A2665" s="31" t="n"/>
      <c r="B2665" s="26" t="n"/>
      <c r="C2665" s="26" t="n"/>
      <c r="D2665" s="26" t="n"/>
      <c r="E2665" s="26" t="n"/>
      <c r="F2665" s="27" t="n"/>
      <c r="G2665" s="28">
        <f>IFERROR(IF(E2665="","",VLOOKUP(E2665,'Setup - Mix Design'!$A$5:$I$504,9,0)),"")</f>
        <v/>
      </c>
      <c r="H2665" s="32">
        <f>IF(OR(F2665="",G2665=""),"",F2665*G2665)</f>
        <v/>
      </c>
      <c r="I2665" s="33">
        <f>IF(B2665="","",SUMIF('Dispatch (Challan)'!$C$5:$C$6004,B2665,'Dispatch (Challan)'!$F$5:$F$6004))</f>
        <v/>
      </c>
      <c r="J2665" s="33">
        <f>IF(F2665="","",F2665-I2665)</f>
        <v/>
      </c>
      <c r="K2665" s="28">
        <f>IF(F2665="","",IF(I2665=0,"Pending",IF(I2665&gt;=F2665,"Completed","Partial")))</f>
        <v/>
      </c>
    </row>
    <row r="2666">
      <c r="A2666" s="31" t="n"/>
      <c r="B2666" s="26" t="n"/>
      <c r="C2666" s="26" t="n"/>
      <c r="D2666" s="26" t="n"/>
      <c r="E2666" s="26" t="n"/>
      <c r="F2666" s="27" t="n"/>
      <c r="G2666" s="28">
        <f>IFERROR(IF(E2666="","",VLOOKUP(E2666,'Setup - Mix Design'!$A$5:$I$504,9,0)),"")</f>
        <v/>
      </c>
      <c r="H2666" s="32">
        <f>IF(OR(F2666="",G2666=""),"",F2666*G2666)</f>
        <v/>
      </c>
      <c r="I2666" s="33">
        <f>IF(B2666="","",SUMIF('Dispatch (Challan)'!$C$5:$C$6004,B2666,'Dispatch (Challan)'!$F$5:$F$6004))</f>
        <v/>
      </c>
      <c r="J2666" s="33">
        <f>IF(F2666="","",F2666-I2666)</f>
        <v/>
      </c>
      <c r="K2666" s="28">
        <f>IF(F2666="","",IF(I2666=0,"Pending",IF(I2666&gt;=F2666,"Completed","Partial")))</f>
        <v/>
      </c>
    </row>
    <row r="2667">
      <c r="A2667" s="31" t="n"/>
      <c r="B2667" s="26" t="n"/>
      <c r="C2667" s="26" t="n"/>
      <c r="D2667" s="26" t="n"/>
      <c r="E2667" s="26" t="n"/>
      <c r="F2667" s="27" t="n"/>
      <c r="G2667" s="28">
        <f>IFERROR(IF(E2667="","",VLOOKUP(E2667,'Setup - Mix Design'!$A$5:$I$504,9,0)),"")</f>
        <v/>
      </c>
      <c r="H2667" s="32">
        <f>IF(OR(F2667="",G2667=""),"",F2667*G2667)</f>
        <v/>
      </c>
      <c r="I2667" s="33">
        <f>IF(B2667="","",SUMIF('Dispatch (Challan)'!$C$5:$C$6004,B2667,'Dispatch (Challan)'!$F$5:$F$6004))</f>
        <v/>
      </c>
      <c r="J2667" s="33">
        <f>IF(F2667="","",F2667-I2667)</f>
        <v/>
      </c>
      <c r="K2667" s="28">
        <f>IF(F2667="","",IF(I2667=0,"Pending",IF(I2667&gt;=F2667,"Completed","Partial")))</f>
        <v/>
      </c>
    </row>
    <row r="2668">
      <c r="A2668" s="31" t="n"/>
      <c r="B2668" s="26" t="n"/>
      <c r="C2668" s="26" t="n"/>
      <c r="D2668" s="26" t="n"/>
      <c r="E2668" s="26" t="n"/>
      <c r="F2668" s="27" t="n"/>
      <c r="G2668" s="28">
        <f>IFERROR(IF(E2668="","",VLOOKUP(E2668,'Setup - Mix Design'!$A$5:$I$504,9,0)),"")</f>
        <v/>
      </c>
      <c r="H2668" s="32">
        <f>IF(OR(F2668="",G2668=""),"",F2668*G2668)</f>
        <v/>
      </c>
      <c r="I2668" s="33">
        <f>IF(B2668="","",SUMIF('Dispatch (Challan)'!$C$5:$C$6004,B2668,'Dispatch (Challan)'!$F$5:$F$6004))</f>
        <v/>
      </c>
      <c r="J2668" s="33">
        <f>IF(F2668="","",F2668-I2668)</f>
        <v/>
      </c>
      <c r="K2668" s="28">
        <f>IF(F2668="","",IF(I2668=0,"Pending",IF(I2668&gt;=F2668,"Completed","Partial")))</f>
        <v/>
      </c>
    </row>
    <row r="2669">
      <c r="A2669" s="31" t="n"/>
      <c r="B2669" s="26" t="n"/>
      <c r="C2669" s="26" t="n"/>
      <c r="D2669" s="26" t="n"/>
      <c r="E2669" s="26" t="n"/>
      <c r="F2669" s="27" t="n"/>
      <c r="G2669" s="28">
        <f>IFERROR(IF(E2669="","",VLOOKUP(E2669,'Setup - Mix Design'!$A$5:$I$504,9,0)),"")</f>
        <v/>
      </c>
      <c r="H2669" s="32">
        <f>IF(OR(F2669="",G2669=""),"",F2669*G2669)</f>
        <v/>
      </c>
      <c r="I2669" s="33">
        <f>IF(B2669="","",SUMIF('Dispatch (Challan)'!$C$5:$C$6004,B2669,'Dispatch (Challan)'!$F$5:$F$6004))</f>
        <v/>
      </c>
      <c r="J2669" s="33">
        <f>IF(F2669="","",F2669-I2669)</f>
        <v/>
      </c>
      <c r="K2669" s="28">
        <f>IF(F2669="","",IF(I2669=0,"Pending",IF(I2669&gt;=F2669,"Completed","Partial")))</f>
        <v/>
      </c>
    </row>
    <row r="2670">
      <c r="A2670" s="31" t="n"/>
      <c r="B2670" s="26" t="n"/>
      <c r="C2670" s="26" t="n"/>
      <c r="D2670" s="26" t="n"/>
      <c r="E2670" s="26" t="n"/>
      <c r="F2670" s="27" t="n"/>
      <c r="G2670" s="28">
        <f>IFERROR(IF(E2670="","",VLOOKUP(E2670,'Setup - Mix Design'!$A$5:$I$504,9,0)),"")</f>
        <v/>
      </c>
      <c r="H2670" s="32">
        <f>IF(OR(F2670="",G2670=""),"",F2670*G2670)</f>
        <v/>
      </c>
      <c r="I2670" s="33">
        <f>IF(B2670="","",SUMIF('Dispatch (Challan)'!$C$5:$C$6004,B2670,'Dispatch (Challan)'!$F$5:$F$6004))</f>
        <v/>
      </c>
      <c r="J2670" s="33">
        <f>IF(F2670="","",F2670-I2670)</f>
        <v/>
      </c>
      <c r="K2670" s="28">
        <f>IF(F2670="","",IF(I2670=0,"Pending",IF(I2670&gt;=F2670,"Completed","Partial")))</f>
        <v/>
      </c>
    </row>
    <row r="2671">
      <c r="A2671" s="31" t="n"/>
      <c r="B2671" s="26" t="n"/>
      <c r="C2671" s="26" t="n"/>
      <c r="D2671" s="26" t="n"/>
      <c r="E2671" s="26" t="n"/>
      <c r="F2671" s="27" t="n"/>
      <c r="G2671" s="28">
        <f>IFERROR(IF(E2671="","",VLOOKUP(E2671,'Setup - Mix Design'!$A$5:$I$504,9,0)),"")</f>
        <v/>
      </c>
      <c r="H2671" s="32">
        <f>IF(OR(F2671="",G2671=""),"",F2671*G2671)</f>
        <v/>
      </c>
      <c r="I2671" s="33">
        <f>IF(B2671="","",SUMIF('Dispatch (Challan)'!$C$5:$C$6004,B2671,'Dispatch (Challan)'!$F$5:$F$6004))</f>
        <v/>
      </c>
      <c r="J2671" s="33">
        <f>IF(F2671="","",F2671-I2671)</f>
        <v/>
      </c>
      <c r="K2671" s="28">
        <f>IF(F2671="","",IF(I2671=0,"Pending",IF(I2671&gt;=F2671,"Completed","Partial")))</f>
        <v/>
      </c>
    </row>
    <row r="2672">
      <c r="A2672" s="31" t="n"/>
      <c r="B2672" s="26" t="n"/>
      <c r="C2672" s="26" t="n"/>
      <c r="D2672" s="26" t="n"/>
      <c r="E2672" s="26" t="n"/>
      <c r="F2672" s="27" t="n"/>
      <c r="G2672" s="28">
        <f>IFERROR(IF(E2672="","",VLOOKUP(E2672,'Setup - Mix Design'!$A$5:$I$504,9,0)),"")</f>
        <v/>
      </c>
      <c r="H2672" s="32">
        <f>IF(OR(F2672="",G2672=""),"",F2672*G2672)</f>
        <v/>
      </c>
      <c r="I2672" s="33">
        <f>IF(B2672="","",SUMIF('Dispatch (Challan)'!$C$5:$C$6004,B2672,'Dispatch (Challan)'!$F$5:$F$6004))</f>
        <v/>
      </c>
      <c r="J2672" s="33">
        <f>IF(F2672="","",F2672-I2672)</f>
        <v/>
      </c>
      <c r="K2672" s="28">
        <f>IF(F2672="","",IF(I2672=0,"Pending",IF(I2672&gt;=F2672,"Completed","Partial")))</f>
        <v/>
      </c>
    </row>
    <row r="2673">
      <c r="A2673" s="31" t="n"/>
      <c r="B2673" s="26" t="n"/>
      <c r="C2673" s="26" t="n"/>
      <c r="D2673" s="26" t="n"/>
      <c r="E2673" s="26" t="n"/>
      <c r="F2673" s="27" t="n"/>
      <c r="G2673" s="28">
        <f>IFERROR(IF(E2673="","",VLOOKUP(E2673,'Setup - Mix Design'!$A$5:$I$504,9,0)),"")</f>
        <v/>
      </c>
      <c r="H2673" s="32">
        <f>IF(OR(F2673="",G2673=""),"",F2673*G2673)</f>
        <v/>
      </c>
      <c r="I2673" s="33">
        <f>IF(B2673="","",SUMIF('Dispatch (Challan)'!$C$5:$C$6004,B2673,'Dispatch (Challan)'!$F$5:$F$6004))</f>
        <v/>
      </c>
      <c r="J2673" s="33">
        <f>IF(F2673="","",F2673-I2673)</f>
        <v/>
      </c>
      <c r="K2673" s="28">
        <f>IF(F2673="","",IF(I2673=0,"Pending",IF(I2673&gt;=F2673,"Completed","Partial")))</f>
        <v/>
      </c>
    </row>
    <row r="2674">
      <c r="A2674" s="31" t="n"/>
      <c r="B2674" s="26" t="n"/>
      <c r="C2674" s="26" t="n"/>
      <c r="D2674" s="26" t="n"/>
      <c r="E2674" s="26" t="n"/>
      <c r="F2674" s="27" t="n"/>
      <c r="G2674" s="28">
        <f>IFERROR(IF(E2674="","",VLOOKUP(E2674,'Setup - Mix Design'!$A$5:$I$504,9,0)),"")</f>
        <v/>
      </c>
      <c r="H2674" s="32">
        <f>IF(OR(F2674="",G2674=""),"",F2674*G2674)</f>
        <v/>
      </c>
      <c r="I2674" s="33">
        <f>IF(B2674="","",SUMIF('Dispatch (Challan)'!$C$5:$C$6004,B2674,'Dispatch (Challan)'!$F$5:$F$6004))</f>
        <v/>
      </c>
      <c r="J2674" s="33">
        <f>IF(F2674="","",F2674-I2674)</f>
        <v/>
      </c>
      <c r="K2674" s="28">
        <f>IF(F2674="","",IF(I2674=0,"Pending",IF(I2674&gt;=F2674,"Completed","Partial")))</f>
        <v/>
      </c>
    </row>
    <row r="2675">
      <c r="A2675" s="31" t="n"/>
      <c r="B2675" s="26" t="n"/>
      <c r="C2675" s="26" t="n"/>
      <c r="D2675" s="26" t="n"/>
      <c r="E2675" s="26" t="n"/>
      <c r="F2675" s="27" t="n"/>
      <c r="G2675" s="28">
        <f>IFERROR(IF(E2675="","",VLOOKUP(E2675,'Setup - Mix Design'!$A$5:$I$504,9,0)),"")</f>
        <v/>
      </c>
      <c r="H2675" s="32">
        <f>IF(OR(F2675="",G2675=""),"",F2675*G2675)</f>
        <v/>
      </c>
      <c r="I2675" s="33">
        <f>IF(B2675="","",SUMIF('Dispatch (Challan)'!$C$5:$C$6004,B2675,'Dispatch (Challan)'!$F$5:$F$6004))</f>
        <v/>
      </c>
      <c r="J2675" s="33">
        <f>IF(F2675="","",F2675-I2675)</f>
        <v/>
      </c>
      <c r="K2675" s="28">
        <f>IF(F2675="","",IF(I2675=0,"Pending",IF(I2675&gt;=F2675,"Completed","Partial")))</f>
        <v/>
      </c>
    </row>
    <row r="2676">
      <c r="A2676" s="31" t="n"/>
      <c r="B2676" s="26" t="n"/>
      <c r="C2676" s="26" t="n"/>
      <c r="D2676" s="26" t="n"/>
      <c r="E2676" s="26" t="n"/>
      <c r="F2676" s="27" t="n"/>
      <c r="G2676" s="28">
        <f>IFERROR(IF(E2676="","",VLOOKUP(E2676,'Setup - Mix Design'!$A$5:$I$504,9,0)),"")</f>
        <v/>
      </c>
      <c r="H2676" s="32">
        <f>IF(OR(F2676="",G2676=""),"",F2676*G2676)</f>
        <v/>
      </c>
      <c r="I2676" s="33">
        <f>IF(B2676="","",SUMIF('Dispatch (Challan)'!$C$5:$C$6004,B2676,'Dispatch (Challan)'!$F$5:$F$6004))</f>
        <v/>
      </c>
      <c r="J2676" s="33">
        <f>IF(F2676="","",F2676-I2676)</f>
        <v/>
      </c>
      <c r="K2676" s="28">
        <f>IF(F2676="","",IF(I2676=0,"Pending",IF(I2676&gt;=F2676,"Completed","Partial")))</f>
        <v/>
      </c>
    </row>
    <row r="2677">
      <c r="A2677" s="31" t="n"/>
      <c r="B2677" s="26" t="n"/>
      <c r="C2677" s="26" t="n"/>
      <c r="D2677" s="26" t="n"/>
      <c r="E2677" s="26" t="n"/>
      <c r="F2677" s="27" t="n"/>
      <c r="G2677" s="28">
        <f>IFERROR(IF(E2677="","",VLOOKUP(E2677,'Setup - Mix Design'!$A$5:$I$504,9,0)),"")</f>
        <v/>
      </c>
      <c r="H2677" s="32">
        <f>IF(OR(F2677="",G2677=""),"",F2677*G2677)</f>
        <v/>
      </c>
      <c r="I2677" s="33">
        <f>IF(B2677="","",SUMIF('Dispatch (Challan)'!$C$5:$C$6004,B2677,'Dispatch (Challan)'!$F$5:$F$6004))</f>
        <v/>
      </c>
      <c r="J2677" s="33">
        <f>IF(F2677="","",F2677-I2677)</f>
        <v/>
      </c>
      <c r="K2677" s="28">
        <f>IF(F2677="","",IF(I2677=0,"Pending",IF(I2677&gt;=F2677,"Completed","Partial")))</f>
        <v/>
      </c>
    </row>
    <row r="2678">
      <c r="A2678" s="31" t="n"/>
      <c r="B2678" s="26" t="n"/>
      <c r="C2678" s="26" t="n"/>
      <c r="D2678" s="26" t="n"/>
      <c r="E2678" s="26" t="n"/>
      <c r="F2678" s="27" t="n"/>
      <c r="G2678" s="28">
        <f>IFERROR(IF(E2678="","",VLOOKUP(E2678,'Setup - Mix Design'!$A$5:$I$504,9,0)),"")</f>
        <v/>
      </c>
      <c r="H2678" s="32">
        <f>IF(OR(F2678="",G2678=""),"",F2678*G2678)</f>
        <v/>
      </c>
      <c r="I2678" s="33">
        <f>IF(B2678="","",SUMIF('Dispatch (Challan)'!$C$5:$C$6004,B2678,'Dispatch (Challan)'!$F$5:$F$6004))</f>
        <v/>
      </c>
      <c r="J2678" s="33">
        <f>IF(F2678="","",F2678-I2678)</f>
        <v/>
      </c>
      <c r="K2678" s="28">
        <f>IF(F2678="","",IF(I2678=0,"Pending",IF(I2678&gt;=F2678,"Completed","Partial")))</f>
        <v/>
      </c>
    </row>
    <row r="2679">
      <c r="A2679" s="31" t="n"/>
      <c r="B2679" s="26" t="n"/>
      <c r="C2679" s="26" t="n"/>
      <c r="D2679" s="26" t="n"/>
      <c r="E2679" s="26" t="n"/>
      <c r="F2679" s="27" t="n"/>
      <c r="G2679" s="28">
        <f>IFERROR(IF(E2679="","",VLOOKUP(E2679,'Setup - Mix Design'!$A$5:$I$504,9,0)),"")</f>
        <v/>
      </c>
      <c r="H2679" s="32">
        <f>IF(OR(F2679="",G2679=""),"",F2679*G2679)</f>
        <v/>
      </c>
      <c r="I2679" s="33">
        <f>IF(B2679="","",SUMIF('Dispatch (Challan)'!$C$5:$C$6004,B2679,'Dispatch (Challan)'!$F$5:$F$6004))</f>
        <v/>
      </c>
      <c r="J2679" s="33">
        <f>IF(F2679="","",F2679-I2679)</f>
        <v/>
      </c>
      <c r="K2679" s="28">
        <f>IF(F2679="","",IF(I2679=0,"Pending",IF(I2679&gt;=F2679,"Completed","Partial")))</f>
        <v/>
      </c>
    </row>
    <row r="2680">
      <c r="A2680" s="31" t="n"/>
      <c r="B2680" s="26" t="n"/>
      <c r="C2680" s="26" t="n"/>
      <c r="D2680" s="26" t="n"/>
      <c r="E2680" s="26" t="n"/>
      <c r="F2680" s="27" t="n"/>
      <c r="G2680" s="28">
        <f>IFERROR(IF(E2680="","",VLOOKUP(E2680,'Setup - Mix Design'!$A$5:$I$504,9,0)),"")</f>
        <v/>
      </c>
      <c r="H2680" s="32">
        <f>IF(OR(F2680="",G2680=""),"",F2680*G2680)</f>
        <v/>
      </c>
      <c r="I2680" s="33">
        <f>IF(B2680="","",SUMIF('Dispatch (Challan)'!$C$5:$C$6004,B2680,'Dispatch (Challan)'!$F$5:$F$6004))</f>
        <v/>
      </c>
      <c r="J2680" s="33">
        <f>IF(F2680="","",F2680-I2680)</f>
        <v/>
      </c>
      <c r="K2680" s="28">
        <f>IF(F2680="","",IF(I2680=0,"Pending",IF(I2680&gt;=F2680,"Completed","Partial")))</f>
        <v/>
      </c>
    </row>
    <row r="2681">
      <c r="A2681" s="31" t="n"/>
      <c r="B2681" s="26" t="n"/>
      <c r="C2681" s="26" t="n"/>
      <c r="D2681" s="26" t="n"/>
      <c r="E2681" s="26" t="n"/>
      <c r="F2681" s="27" t="n"/>
      <c r="G2681" s="28">
        <f>IFERROR(IF(E2681="","",VLOOKUP(E2681,'Setup - Mix Design'!$A$5:$I$504,9,0)),"")</f>
        <v/>
      </c>
      <c r="H2681" s="32">
        <f>IF(OR(F2681="",G2681=""),"",F2681*G2681)</f>
        <v/>
      </c>
      <c r="I2681" s="33">
        <f>IF(B2681="","",SUMIF('Dispatch (Challan)'!$C$5:$C$6004,B2681,'Dispatch (Challan)'!$F$5:$F$6004))</f>
        <v/>
      </c>
      <c r="J2681" s="33">
        <f>IF(F2681="","",F2681-I2681)</f>
        <v/>
      </c>
      <c r="K2681" s="28">
        <f>IF(F2681="","",IF(I2681=0,"Pending",IF(I2681&gt;=F2681,"Completed","Partial")))</f>
        <v/>
      </c>
    </row>
    <row r="2682">
      <c r="A2682" s="31" t="n"/>
      <c r="B2682" s="26" t="n"/>
      <c r="C2682" s="26" t="n"/>
      <c r="D2682" s="26" t="n"/>
      <c r="E2682" s="26" t="n"/>
      <c r="F2682" s="27" t="n"/>
      <c r="G2682" s="28">
        <f>IFERROR(IF(E2682="","",VLOOKUP(E2682,'Setup - Mix Design'!$A$5:$I$504,9,0)),"")</f>
        <v/>
      </c>
      <c r="H2682" s="32">
        <f>IF(OR(F2682="",G2682=""),"",F2682*G2682)</f>
        <v/>
      </c>
      <c r="I2682" s="33">
        <f>IF(B2682="","",SUMIF('Dispatch (Challan)'!$C$5:$C$6004,B2682,'Dispatch (Challan)'!$F$5:$F$6004))</f>
        <v/>
      </c>
      <c r="J2682" s="33">
        <f>IF(F2682="","",F2682-I2682)</f>
        <v/>
      </c>
      <c r="K2682" s="28">
        <f>IF(F2682="","",IF(I2682=0,"Pending",IF(I2682&gt;=F2682,"Completed","Partial")))</f>
        <v/>
      </c>
    </row>
    <row r="2683">
      <c r="A2683" s="31" t="n"/>
      <c r="B2683" s="26" t="n"/>
      <c r="C2683" s="26" t="n"/>
      <c r="D2683" s="26" t="n"/>
      <c r="E2683" s="26" t="n"/>
      <c r="F2683" s="27" t="n"/>
      <c r="G2683" s="28">
        <f>IFERROR(IF(E2683="","",VLOOKUP(E2683,'Setup - Mix Design'!$A$5:$I$504,9,0)),"")</f>
        <v/>
      </c>
      <c r="H2683" s="32">
        <f>IF(OR(F2683="",G2683=""),"",F2683*G2683)</f>
        <v/>
      </c>
      <c r="I2683" s="33">
        <f>IF(B2683="","",SUMIF('Dispatch (Challan)'!$C$5:$C$6004,B2683,'Dispatch (Challan)'!$F$5:$F$6004))</f>
        <v/>
      </c>
      <c r="J2683" s="33">
        <f>IF(F2683="","",F2683-I2683)</f>
        <v/>
      </c>
      <c r="K2683" s="28">
        <f>IF(F2683="","",IF(I2683=0,"Pending",IF(I2683&gt;=F2683,"Completed","Partial")))</f>
        <v/>
      </c>
    </row>
    <row r="2684">
      <c r="A2684" s="31" t="n"/>
      <c r="B2684" s="26" t="n"/>
      <c r="C2684" s="26" t="n"/>
      <c r="D2684" s="26" t="n"/>
      <c r="E2684" s="26" t="n"/>
      <c r="F2684" s="27" t="n"/>
      <c r="G2684" s="28">
        <f>IFERROR(IF(E2684="","",VLOOKUP(E2684,'Setup - Mix Design'!$A$5:$I$504,9,0)),"")</f>
        <v/>
      </c>
      <c r="H2684" s="32">
        <f>IF(OR(F2684="",G2684=""),"",F2684*G2684)</f>
        <v/>
      </c>
      <c r="I2684" s="33">
        <f>IF(B2684="","",SUMIF('Dispatch (Challan)'!$C$5:$C$6004,B2684,'Dispatch (Challan)'!$F$5:$F$6004))</f>
        <v/>
      </c>
      <c r="J2684" s="33">
        <f>IF(F2684="","",F2684-I2684)</f>
        <v/>
      </c>
      <c r="K2684" s="28">
        <f>IF(F2684="","",IF(I2684=0,"Pending",IF(I2684&gt;=F2684,"Completed","Partial")))</f>
        <v/>
      </c>
    </row>
    <row r="2685">
      <c r="A2685" s="31" t="n"/>
      <c r="B2685" s="26" t="n"/>
      <c r="C2685" s="26" t="n"/>
      <c r="D2685" s="26" t="n"/>
      <c r="E2685" s="26" t="n"/>
      <c r="F2685" s="27" t="n"/>
      <c r="G2685" s="28">
        <f>IFERROR(IF(E2685="","",VLOOKUP(E2685,'Setup - Mix Design'!$A$5:$I$504,9,0)),"")</f>
        <v/>
      </c>
      <c r="H2685" s="32">
        <f>IF(OR(F2685="",G2685=""),"",F2685*G2685)</f>
        <v/>
      </c>
      <c r="I2685" s="33">
        <f>IF(B2685="","",SUMIF('Dispatch (Challan)'!$C$5:$C$6004,B2685,'Dispatch (Challan)'!$F$5:$F$6004))</f>
        <v/>
      </c>
      <c r="J2685" s="33">
        <f>IF(F2685="","",F2685-I2685)</f>
        <v/>
      </c>
      <c r="K2685" s="28">
        <f>IF(F2685="","",IF(I2685=0,"Pending",IF(I2685&gt;=F2685,"Completed","Partial")))</f>
        <v/>
      </c>
    </row>
    <row r="2686">
      <c r="A2686" s="31" t="n"/>
      <c r="B2686" s="26" t="n"/>
      <c r="C2686" s="26" t="n"/>
      <c r="D2686" s="26" t="n"/>
      <c r="E2686" s="26" t="n"/>
      <c r="F2686" s="27" t="n"/>
      <c r="G2686" s="28">
        <f>IFERROR(IF(E2686="","",VLOOKUP(E2686,'Setup - Mix Design'!$A$5:$I$504,9,0)),"")</f>
        <v/>
      </c>
      <c r="H2686" s="32">
        <f>IF(OR(F2686="",G2686=""),"",F2686*G2686)</f>
        <v/>
      </c>
      <c r="I2686" s="33">
        <f>IF(B2686="","",SUMIF('Dispatch (Challan)'!$C$5:$C$6004,B2686,'Dispatch (Challan)'!$F$5:$F$6004))</f>
        <v/>
      </c>
      <c r="J2686" s="33">
        <f>IF(F2686="","",F2686-I2686)</f>
        <v/>
      </c>
      <c r="K2686" s="28">
        <f>IF(F2686="","",IF(I2686=0,"Pending",IF(I2686&gt;=F2686,"Completed","Partial")))</f>
        <v/>
      </c>
    </row>
    <row r="2687">
      <c r="A2687" s="31" t="n"/>
      <c r="B2687" s="26" t="n"/>
      <c r="C2687" s="26" t="n"/>
      <c r="D2687" s="26" t="n"/>
      <c r="E2687" s="26" t="n"/>
      <c r="F2687" s="27" t="n"/>
      <c r="G2687" s="28">
        <f>IFERROR(IF(E2687="","",VLOOKUP(E2687,'Setup - Mix Design'!$A$5:$I$504,9,0)),"")</f>
        <v/>
      </c>
      <c r="H2687" s="32">
        <f>IF(OR(F2687="",G2687=""),"",F2687*G2687)</f>
        <v/>
      </c>
      <c r="I2687" s="33">
        <f>IF(B2687="","",SUMIF('Dispatch (Challan)'!$C$5:$C$6004,B2687,'Dispatch (Challan)'!$F$5:$F$6004))</f>
        <v/>
      </c>
      <c r="J2687" s="33">
        <f>IF(F2687="","",F2687-I2687)</f>
        <v/>
      </c>
      <c r="K2687" s="28">
        <f>IF(F2687="","",IF(I2687=0,"Pending",IF(I2687&gt;=F2687,"Completed","Partial")))</f>
        <v/>
      </c>
    </row>
    <row r="2688">
      <c r="A2688" s="31" t="n"/>
      <c r="B2688" s="26" t="n"/>
      <c r="C2688" s="26" t="n"/>
      <c r="D2688" s="26" t="n"/>
      <c r="E2688" s="26" t="n"/>
      <c r="F2688" s="27" t="n"/>
      <c r="G2688" s="28">
        <f>IFERROR(IF(E2688="","",VLOOKUP(E2688,'Setup - Mix Design'!$A$5:$I$504,9,0)),"")</f>
        <v/>
      </c>
      <c r="H2688" s="32">
        <f>IF(OR(F2688="",G2688=""),"",F2688*G2688)</f>
        <v/>
      </c>
      <c r="I2688" s="33">
        <f>IF(B2688="","",SUMIF('Dispatch (Challan)'!$C$5:$C$6004,B2688,'Dispatch (Challan)'!$F$5:$F$6004))</f>
        <v/>
      </c>
      <c r="J2688" s="33">
        <f>IF(F2688="","",F2688-I2688)</f>
        <v/>
      </c>
      <c r="K2688" s="28">
        <f>IF(F2688="","",IF(I2688=0,"Pending",IF(I2688&gt;=F2688,"Completed","Partial")))</f>
        <v/>
      </c>
    </row>
    <row r="2689">
      <c r="A2689" s="31" t="n"/>
      <c r="B2689" s="26" t="n"/>
      <c r="C2689" s="26" t="n"/>
      <c r="D2689" s="26" t="n"/>
      <c r="E2689" s="26" t="n"/>
      <c r="F2689" s="27" t="n"/>
      <c r="G2689" s="28">
        <f>IFERROR(IF(E2689="","",VLOOKUP(E2689,'Setup - Mix Design'!$A$5:$I$504,9,0)),"")</f>
        <v/>
      </c>
      <c r="H2689" s="32">
        <f>IF(OR(F2689="",G2689=""),"",F2689*G2689)</f>
        <v/>
      </c>
      <c r="I2689" s="33">
        <f>IF(B2689="","",SUMIF('Dispatch (Challan)'!$C$5:$C$6004,B2689,'Dispatch (Challan)'!$F$5:$F$6004))</f>
        <v/>
      </c>
      <c r="J2689" s="33">
        <f>IF(F2689="","",F2689-I2689)</f>
        <v/>
      </c>
      <c r="K2689" s="28">
        <f>IF(F2689="","",IF(I2689=0,"Pending",IF(I2689&gt;=F2689,"Completed","Partial")))</f>
        <v/>
      </c>
    </row>
    <row r="2690">
      <c r="A2690" s="31" t="n"/>
      <c r="B2690" s="26" t="n"/>
      <c r="C2690" s="26" t="n"/>
      <c r="D2690" s="26" t="n"/>
      <c r="E2690" s="26" t="n"/>
      <c r="F2690" s="27" t="n"/>
      <c r="G2690" s="28">
        <f>IFERROR(IF(E2690="","",VLOOKUP(E2690,'Setup - Mix Design'!$A$5:$I$504,9,0)),"")</f>
        <v/>
      </c>
      <c r="H2690" s="32">
        <f>IF(OR(F2690="",G2690=""),"",F2690*G2690)</f>
        <v/>
      </c>
      <c r="I2690" s="33">
        <f>IF(B2690="","",SUMIF('Dispatch (Challan)'!$C$5:$C$6004,B2690,'Dispatch (Challan)'!$F$5:$F$6004))</f>
        <v/>
      </c>
      <c r="J2690" s="33">
        <f>IF(F2690="","",F2690-I2690)</f>
        <v/>
      </c>
      <c r="K2690" s="28">
        <f>IF(F2690="","",IF(I2690=0,"Pending",IF(I2690&gt;=F2690,"Completed","Partial")))</f>
        <v/>
      </c>
    </row>
    <row r="2691">
      <c r="A2691" s="31" t="n"/>
      <c r="B2691" s="26" t="n"/>
      <c r="C2691" s="26" t="n"/>
      <c r="D2691" s="26" t="n"/>
      <c r="E2691" s="26" t="n"/>
      <c r="F2691" s="27" t="n"/>
      <c r="G2691" s="28">
        <f>IFERROR(IF(E2691="","",VLOOKUP(E2691,'Setup - Mix Design'!$A$5:$I$504,9,0)),"")</f>
        <v/>
      </c>
      <c r="H2691" s="32">
        <f>IF(OR(F2691="",G2691=""),"",F2691*G2691)</f>
        <v/>
      </c>
      <c r="I2691" s="33">
        <f>IF(B2691="","",SUMIF('Dispatch (Challan)'!$C$5:$C$6004,B2691,'Dispatch (Challan)'!$F$5:$F$6004))</f>
        <v/>
      </c>
      <c r="J2691" s="33">
        <f>IF(F2691="","",F2691-I2691)</f>
        <v/>
      </c>
      <c r="K2691" s="28">
        <f>IF(F2691="","",IF(I2691=0,"Pending",IF(I2691&gt;=F2691,"Completed","Partial")))</f>
        <v/>
      </c>
    </row>
    <row r="2692">
      <c r="A2692" s="31" t="n"/>
      <c r="B2692" s="26" t="n"/>
      <c r="C2692" s="26" t="n"/>
      <c r="D2692" s="26" t="n"/>
      <c r="E2692" s="26" t="n"/>
      <c r="F2692" s="27" t="n"/>
      <c r="G2692" s="28">
        <f>IFERROR(IF(E2692="","",VLOOKUP(E2692,'Setup - Mix Design'!$A$5:$I$504,9,0)),"")</f>
        <v/>
      </c>
      <c r="H2692" s="32">
        <f>IF(OR(F2692="",G2692=""),"",F2692*G2692)</f>
        <v/>
      </c>
      <c r="I2692" s="33">
        <f>IF(B2692="","",SUMIF('Dispatch (Challan)'!$C$5:$C$6004,B2692,'Dispatch (Challan)'!$F$5:$F$6004))</f>
        <v/>
      </c>
      <c r="J2692" s="33">
        <f>IF(F2692="","",F2692-I2692)</f>
        <v/>
      </c>
      <c r="K2692" s="28">
        <f>IF(F2692="","",IF(I2692=0,"Pending",IF(I2692&gt;=F2692,"Completed","Partial")))</f>
        <v/>
      </c>
    </row>
    <row r="2693">
      <c r="A2693" s="31" t="n"/>
      <c r="B2693" s="26" t="n"/>
      <c r="C2693" s="26" t="n"/>
      <c r="D2693" s="26" t="n"/>
      <c r="E2693" s="26" t="n"/>
      <c r="F2693" s="27" t="n"/>
      <c r="G2693" s="28">
        <f>IFERROR(IF(E2693="","",VLOOKUP(E2693,'Setup - Mix Design'!$A$5:$I$504,9,0)),"")</f>
        <v/>
      </c>
      <c r="H2693" s="32">
        <f>IF(OR(F2693="",G2693=""),"",F2693*G2693)</f>
        <v/>
      </c>
      <c r="I2693" s="33">
        <f>IF(B2693="","",SUMIF('Dispatch (Challan)'!$C$5:$C$6004,B2693,'Dispatch (Challan)'!$F$5:$F$6004))</f>
        <v/>
      </c>
      <c r="J2693" s="33">
        <f>IF(F2693="","",F2693-I2693)</f>
        <v/>
      </c>
      <c r="K2693" s="28">
        <f>IF(F2693="","",IF(I2693=0,"Pending",IF(I2693&gt;=F2693,"Completed","Partial")))</f>
        <v/>
      </c>
    </row>
    <row r="2694">
      <c r="A2694" s="31" t="n"/>
      <c r="B2694" s="26" t="n"/>
      <c r="C2694" s="26" t="n"/>
      <c r="D2694" s="26" t="n"/>
      <c r="E2694" s="26" t="n"/>
      <c r="F2694" s="27" t="n"/>
      <c r="G2694" s="28">
        <f>IFERROR(IF(E2694="","",VLOOKUP(E2694,'Setup - Mix Design'!$A$5:$I$504,9,0)),"")</f>
        <v/>
      </c>
      <c r="H2694" s="32">
        <f>IF(OR(F2694="",G2694=""),"",F2694*G2694)</f>
        <v/>
      </c>
      <c r="I2694" s="33">
        <f>IF(B2694="","",SUMIF('Dispatch (Challan)'!$C$5:$C$6004,B2694,'Dispatch (Challan)'!$F$5:$F$6004))</f>
        <v/>
      </c>
      <c r="J2694" s="33">
        <f>IF(F2694="","",F2694-I2694)</f>
        <v/>
      </c>
      <c r="K2694" s="28">
        <f>IF(F2694="","",IF(I2694=0,"Pending",IF(I2694&gt;=F2694,"Completed","Partial")))</f>
        <v/>
      </c>
    </row>
    <row r="2695">
      <c r="A2695" s="31" t="n"/>
      <c r="B2695" s="26" t="n"/>
      <c r="C2695" s="26" t="n"/>
      <c r="D2695" s="26" t="n"/>
      <c r="E2695" s="26" t="n"/>
      <c r="F2695" s="27" t="n"/>
      <c r="G2695" s="28">
        <f>IFERROR(IF(E2695="","",VLOOKUP(E2695,'Setup - Mix Design'!$A$5:$I$504,9,0)),"")</f>
        <v/>
      </c>
      <c r="H2695" s="32">
        <f>IF(OR(F2695="",G2695=""),"",F2695*G2695)</f>
        <v/>
      </c>
      <c r="I2695" s="33">
        <f>IF(B2695="","",SUMIF('Dispatch (Challan)'!$C$5:$C$6004,B2695,'Dispatch (Challan)'!$F$5:$F$6004))</f>
        <v/>
      </c>
      <c r="J2695" s="33">
        <f>IF(F2695="","",F2695-I2695)</f>
        <v/>
      </c>
      <c r="K2695" s="28">
        <f>IF(F2695="","",IF(I2695=0,"Pending",IF(I2695&gt;=F2695,"Completed","Partial")))</f>
        <v/>
      </c>
    </row>
    <row r="2696">
      <c r="A2696" s="31" t="n"/>
      <c r="B2696" s="26" t="n"/>
      <c r="C2696" s="26" t="n"/>
      <c r="D2696" s="26" t="n"/>
      <c r="E2696" s="26" t="n"/>
      <c r="F2696" s="27" t="n"/>
      <c r="G2696" s="28">
        <f>IFERROR(IF(E2696="","",VLOOKUP(E2696,'Setup - Mix Design'!$A$5:$I$504,9,0)),"")</f>
        <v/>
      </c>
      <c r="H2696" s="32">
        <f>IF(OR(F2696="",G2696=""),"",F2696*G2696)</f>
        <v/>
      </c>
      <c r="I2696" s="33">
        <f>IF(B2696="","",SUMIF('Dispatch (Challan)'!$C$5:$C$6004,B2696,'Dispatch (Challan)'!$F$5:$F$6004))</f>
        <v/>
      </c>
      <c r="J2696" s="33">
        <f>IF(F2696="","",F2696-I2696)</f>
        <v/>
      </c>
      <c r="K2696" s="28">
        <f>IF(F2696="","",IF(I2696=0,"Pending",IF(I2696&gt;=F2696,"Completed","Partial")))</f>
        <v/>
      </c>
    </row>
    <row r="2697">
      <c r="A2697" s="31" t="n"/>
      <c r="B2697" s="26" t="n"/>
      <c r="C2697" s="26" t="n"/>
      <c r="D2697" s="26" t="n"/>
      <c r="E2697" s="26" t="n"/>
      <c r="F2697" s="27" t="n"/>
      <c r="G2697" s="28">
        <f>IFERROR(IF(E2697="","",VLOOKUP(E2697,'Setup - Mix Design'!$A$5:$I$504,9,0)),"")</f>
        <v/>
      </c>
      <c r="H2697" s="32">
        <f>IF(OR(F2697="",G2697=""),"",F2697*G2697)</f>
        <v/>
      </c>
      <c r="I2697" s="33">
        <f>IF(B2697="","",SUMIF('Dispatch (Challan)'!$C$5:$C$6004,B2697,'Dispatch (Challan)'!$F$5:$F$6004))</f>
        <v/>
      </c>
      <c r="J2697" s="33">
        <f>IF(F2697="","",F2697-I2697)</f>
        <v/>
      </c>
      <c r="K2697" s="28">
        <f>IF(F2697="","",IF(I2697=0,"Pending",IF(I2697&gt;=F2697,"Completed","Partial")))</f>
        <v/>
      </c>
    </row>
    <row r="2698">
      <c r="A2698" s="31" t="n"/>
      <c r="B2698" s="26" t="n"/>
      <c r="C2698" s="26" t="n"/>
      <c r="D2698" s="26" t="n"/>
      <c r="E2698" s="26" t="n"/>
      <c r="F2698" s="27" t="n"/>
      <c r="G2698" s="28">
        <f>IFERROR(IF(E2698="","",VLOOKUP(E2698,'Setup - Mix Design'!$A$5:$I$504,9,0)),"")</f>
        <v/>
      </c>
      <c r="H2698" s="32">
        <f>IF(OR(F2698="",G2698=""),"",F2698*G2698)</f>
        <v/>
      </c>
      <c r="I2698" s="33">
        <f>IF(B2698="","",SUMIF('Dispatch (Challan)'!$C$5:$C$6004,B2698,'Dispatch (Challan)'!$F$5:$F$6004))</f>
        <v/>
      </c>
      <c r="J2698" s="33">
        <f>IF(F2698="","",F2698-I2698)</f>
        <v/>
      </c>
      <c r="K2698" s="28">
        <f>IF(F2698="","",IF(I2698=0,"Pending",IF(I2698&gt;=F2698,"Completed","Partial")))</f>
        <v/>
      </c>
    </row>
    <row r="2699">
      <c r="A2699" s="31" t="n"/>
      <c r="B2699" s="26" t="n"/>
      <c r="C2699" s="26" t="n"/>
      <c r="D2699" s="26" t="n"/>
      <c r="E2699" s="26" t="n"/>
      <c r="F2699" s="27" t="n"/>
      <c r="G2699" s="28">
        <f>IFERROR(IF(E2699="","",VLOOKUP(E2699,'Setup - Mix Design'!$A$5:$I$504,9,0)),"")</f>
        <v/>
      </c>
      <c r="H2699" s="32">
        <f>IF(OR(F2699="",G2699=""),"",F2699*G2699)</f>
        <v/>
      </c>
      <c r="I2699" s="33">
        <f>IF(B2699="","",SUMIF('Dispatch (Challan)'!$C$5:$C$6004,B2699,'Dispatch (Challan)'!$F$5:$F$6004))</f>
        <v/>
      </c>
      <c r="J2699" s="33">
        <f>IF(F2699="","",F2699-I2699)</f>
        <v/>
      </c>
      <c r="K2699" s="28">
        <f>IF(F2699="","",IF(I2699=0,"Pending",IF(I2699&gt;=F2699,"Completed","Partial")))</f>
        <v/>
      </c>
    </row>
    <row r="2700">
      <c r="A2700" s="31" t="n"/>
      <c r="B2700" s="26" t="n"/>
      <c r="C2700" s="26" t="n"/>
      <c r="D2700" s="26" t="n"/>
      <c r="E2700" s="26" t="n"/>
      <c r="F2700" s="27" t="n"/>
      <c r="G2700" s="28">
        <f>IFERROR(IF(E2700="","",VLOOKUP(E2700,'Setup - Mix Design'!$A$5:$I$504,9,0)),"")</f>
        <v/>
      </c>
      <c r="H2700" s="32">
        <f>IF(OR(F2700="",G2700=""),"",F2700*G2700)</f>
        <v/>
      </c>
      <c r="I2700" s="33">
        <f>IF(B2700="","",SUMIF('Dispatch (Challan)'!$C$5:$C$6004,B2700,'Dispatch (Challan)'!$F$5:$F$6004))</f>
        <v/>
      </c>
      <c r="J2700" s="33">
        <f>IF(F2700="","",F2700-I2700)</f>
        <v/>
      </c>
      <c r="K2700" s="28">
        <f>IF(F2700="","",IF(I2700=0,"Pending",IF(I2700&gt;=F2700,"Completed","Partial")))</f>
        <v/>
      </c>
    </row>
    <row r="2701">
      <c r="A2701" s="31" t="n"/>
      <c r="B2701" s="26" t="n"/>
      <c r="C2701" s="26" t="n"/>
      <c r="D2701" s="26" t="n"/>
      <c r="E2701" s="26" t="n"/>
      <c r="F2701" s="27" t="n"/>
      <c r="G2701" s="28">
        <f>IFERROR(IF(E2701="","",VLOOKUP(E2701,'Setup - Mix Design'!$A$5:$I$504,9,0)),"")</f>
        <v/>
      </c>
      <c r="H2701" s="32">
        <f>IF(OR(F2701="",G2701=""),"",F2701*G2701)</f>
        <v/>
      </c>
      <c r="I2701" s="33">
        <f>IF(B2701="","",SUMIF('Dispatch (Challan)'!$C$5:$C$6004,B2701,'Dispatch (Challan)'!$F$5:$F$6004))</f>
        <v/>
      </c>
      <c r="J2701" s="33">
        <f>IF(F2701="","",F2701-I2701)</f>
        <v/>
      </c>
      <c r="K2701" s="28">
        <f>IF(F2701="","",IF(I2701=0,"Pending",IF(I2701&gt;=F2701,"Completed","Partial")))</f>
        <v/>
      </c>
    </row>
    <row r="2702">
      <c r="A2702" s="31" t="n"/>
      <c r="B2702" s="26" t="n"/>
      <c r="C2702" s="26" t="n"/>
      <c r="D2702" s="26" t="n"/>
      <c r="E2702" s="26" t="n"/>
      <c r="F2702" s="27" t="n"/>
      <c r="G2702" s="28">
        <f>IFERROR(IF(E2702="","",VLOOKUP(E2702,'Setup - Mix Design'!$A$5:$I$504,9,0)),"")</f>
        <v/>
      </c>
      <c r="H2702" s="32">
        <f>IF(OR(F2702="",G2702=""),"",F2702*G2702)</f>
        <v/>
      </c>
      <c r="I2702" s="33">
        <f>IF(B2702="","",SUMIF('Dispatch (Challan)'!$C$5:$C$6004,B2702,'Dispatch (Challan)'!$F$5:$F$6004))</f>
        <v/>
      </c>
      <c r="J2702" s="33">
        <f>IF(F2702="","",F2702-I2702)</f>
        <v/>
      </c>
      <c r="K2702" s="28">
        <f>IF(F2702="","",IF(I2702=0,"Pending",IF(I2702&gt;=F2702,"Completed","Partial")))</f>
        <v/>
      </c>
    </row>
    <row r="2703">
      <c r="A2703" s="31" t="n"/>
      <c r="B2703" s="26" t="n"/>
      <c r="C2703" s="26" t="n"/>
      <c r="D2703" s="26" t="n"/>
      <c r="E2703" s="26" t="n"/>
      <c r="F2703" s="27" t="n"/>
      <c r="G2703" s="28">
        <f>IFERROR(IF(E2703="","",VLOOKUP(E2703,'Setup - Mix Design'!$A$5:$I$504,9,0)),"")</f>
        <v/>
      </c>
      <c r="H2703" s="32">
        <f>IF(OR(F2703="",G2703=""),"",F2703*G2703)</f>
        <v/>
      </c>
      <c r="I2703" s="33">
        <f>IF(B2703="","",SUMIF('Dispatch (Challan)'!$C$5:$C$6004,B2703,'Dispatch (Challan)'!$F$5:$F$6004))</f>
        <v/>
      </c>
      <c r="J2703" s="33">
        <f>IF(F2703="","",F2703-I2703)</f>
        <v/>
      </c>
      <c r="K2703" s="28">
        <f>IF(F2703="","",IF(I2703=0,"Pending",IF(I2703&gt;=F2703,"Completed","Partial")))</f>
        <v/>
      </c>
    </row>
    <row r="2704">
      <c r="A2704" s="31" t="n"/>
      <c r="B2704" s="26" t="n"/>
      <c r="C2704" s="26" t="n"/>
      <c r="D2704" s="26" t="n"/>
      <c r="E2704" s="26" t="n"/>
      <c r="F2704" s="27" t="n"/>
      <c r="G2704" s="28">
        <f>IFERROR(IF(E2704="","",VLOOKUP(E2704,'Setup - Mix Design'!$A$5:$I$504,9,0)),"")</f>
        <v/>
      </c>
      <c r="H2704" s="32">
        <f>IF(OR(F2704="",G2704=""),"",F2704*G2704)</f>
        <v/>
      </c>
      <c r="I2704" s="33">
        <f>IF(B2704="","",SUMIF('Dispatch (Challan)'!$C$5:$C$6004,B2704,'Dispatch (Challan)'!$F$5:$F$6004))</f>
        <v/>
      </c>
      <c r="J2704" s="33">
        <f>IF(F2704="","",F2704-I2704)</f>
        <v/>
      </c>
      <c r="K2704" s="28">
        <f>IF(F2704="","",IF(I2704=0,"Pending",IF(I2704&gt;=F2704,"Completed","Partial")))</f>
        <v/>
      </c>
    </row>
    <row r="2705">
      <c r="A2705" s="31" t="n"/>
      <c r="B2705" s="26" t="n"/>
      <c r="C2705" s="26" t="n"/>
      <c r="D2705" s="26" t="n"/>
      <c r="E2705" s="26" t="n"/>
      <c r="F2705" s="27" t="n"/>
      <c r="G2705" s="28">
        <f>IFERROR(IF(E2705="","",VLOOKUP(E2705,'Setup - Mix Design'!$A$5:$I$504,9,0)),"")</f>
        <v/>
      </c>
      <c r="H2705" s="32">
        <f>IF(OR(F2705="",G2705=""),"",F2705*G2705)</f>
        <v/>
      </c>
      <c r="I2705" s="33">
        <f>IF(B2705="","",SUMIF('Dispatch (Challan)'!$C$5:$C$6004,B2705,'Dispatch (Challan)'!$F$5:$F$6004))</f>
        <v/>
      </c>
      <c r="J2705" s="33">
        <f>IF(F2705="","",F2705-I2705)</f>
        <v/>
      </c>
      <c r="K2705" s="28">
        <f>IF(F2705="","",IF(I2705=0,"Pending",IF(I2705&gt;=F2705,"Completed","Partial")))</f>
        <v/>
      </c>
    </row>
    <row r="2706">
      <c r="A2706" s="31" t="n"/>
      <c r="B2706" s="26" t="n"/>
      <c r="C2706" s="26" t="n"/>
      <c r="D2706" s="26" t="n"/>
      <c r="E2706" s="26" t="n"/>
      <c r="F2706" s="27" t="n"/>
      <c r="G2706" s="28">
        <f>IFERROR(IF(E2706="","",VLOOKUP(E2706,'Setup - Mix Design'!$A$5:$I$504,9,0)),"")</f>
        <v/>
      </c>
      <c r="H2706" s="32">
        <f>IF(OR(F2706="",G2706=""),"",F2706*G2706)</f>
        <v/>
      </c>
      <c r="I2706" s="33">
        <f>IF(B2706="","",SUMIF('Dispatch (Challan)'!$C$5:$C$6004,B2706,'Dispatch (Challan)'!$F$5:$F$6004))</f>
        <v/>
      </c>
      <c r="J2706" s="33">
        <f>IF(F2706="","",F2706-I2706)</f>
        <v/>
      </c>
      <c r="K2706" s="28">
        <f>IF(F2706="","",IF(I2706=0,"Pending",IF(I2706&gt;=F2706,"Completed","Partial")))</f>
        <v/>
      </c>
    </row>
    <row r="2707">
      <c r="A2707" s="31" t="n"/>
      <c r="B2707" s="26" t="n"/>
      <c r="C2707" s="26" t="n"/>
      <c r="D2707" s="26" t="n"/>
      <c r="E2707" s="26" t="n"/>
      <c r="F2707" s="27" t="n"/>
      <c r="G2707" s="28">
        <f>IFERROR(IF(E2707="","",VLOOKUP(E2707,'Setup - Mix Design'!$A$5:$I$504,9,0)),"")</f>
        <v/>
      </c>
      <c r="H2707" s="32">
        <f>IF(OR(F2707="",G2707=""),"",F2707*G2707)</f>
        <v/>
      </c>
      <c r="I2707" s="33">
        <f>IF(B2707="","",SUMIF('Dispatch (Challan)'!$C$5:$C$6004,B2707,'Dispatch (Challan)'!$F$5:$F$6004))</f>
        <v/>
      </c>
      <c r="J2707" s="33">
        <f>IF(F2707="","",F2707-I2707)</f>
        <v/>
      </c>
      <c r="K2707" s="28">
        <f>IF(F2707="","",IF(I2707=0,"Pending",IF(I2707&gt;=F2707,"Completed","Partial")))</f>
        <v/>
      </c>
    </row>
    <row r="2708">
      <c r="A2708" s="31" t="n"/>
      <c r="B2708" s="26" t="n"/>
      <c r="C2708" s="26" t="n"/>
      <c r="D2708" s="26" t="n"/>
      <c r="E2708" s="26" t="n"/>
      <c r="F2708" s="27" t="n"/>
      <c r="G2708" s="28">
        <f>IFERROR(IF(E2708="","",VLOOKUP(E2708,'Setup - Mix Design'!$A$5:$I$504,9,0)),"")</f>
        <v/>
      </c>
      <c r="H2708" s="32">
        <f>IF(OR(F2708="",G2708=""),"",F2708*G2708)</f>
        <v/>
      </c>
      <c r="I2708" s="33">
        <f>IF(B2708="","",SUMIF('Dispatch (Challan)'!$C$5:$C$6004,B2708,'Dispatch (Challan)'!$F$5:$F$6004))</f>
        <v/>
      </c>
      <c r="J2708" s="33">
        <f>IF(F2708="","",F2708-I2708)</f>
        <v/>
      </c>
      <c r="K2708" s="28">
        <f>IF(F2708="","",IF(I2708=0,"Pending",IF(I2708&gt;=F2708,"Completed","Partial")))</f>
        <v/>
      </c>
    </row>
    <row r="2709">
      <c r="A2709" s="31" t="n"/>
      <c r="B2709" s="26" t="n"/>
      <c r="C2709" s="26" t="n"/>
      <c r="D2709" s="26" t="n"/>
      <c r="E2709" s="26" t="n"/>
      <c r="F2709" s="27" t="n"/>
      <c r="G2709" s="28">
        <f>IFERROR(IF(E2709="","",VLOOKUP(E2709,'Setup - Mix Design'!$A$5:$I$504,9,0)),"")</f>
        <v/>
      </c>
      <c r="H2709" s="32">
        <f>IF(OR(F2709="",G2709=""),"",F2709*G2709)</f>
        <v/>
      </c>
      <c r="I2709" s="33">
        <f>IF(B2709="","",SUMIF('Dispatch (Challan)'!$C$5:$C$6004,B2709,'Dispatch (Challan)'!$F$5:$F$6004))</f>
        <v/>
      </c>
      <c r="J2709" s="33">
        <f>IF(F2709="","",F2709-I2709)</f>
        <v/>
      </c>
      <c r="K2709" s="28">
        <f>IF(F2709="","",IF(I2709=0,"Pending",IF(I2709&gt;=F2709,"Completed","Partial")))</f>
        <v/>
      </c>
    </row>
    <row r="2710">
      <c r="A2710" s="31" t="n"/>
      <c r="B2710" s="26" t="n"/>
      <c r="C2710" s="26" t="n"/>
      <c r="D2710" s="26" t="n"/>
      <c r="E2710" s="26" t="n"/>
      <c r="F2710" s="27" t="n"/>
      <c r="G2710" s="28">
        <f>IFERROR(IF(E2710="","",VLOOKUP(E2710,'Setup - Mix Design'!$A$5:$I$504,9,0)),"")</f>
        <v/>
      </c>
      <c r="H2710" s="32">
        <f>IF(OR(F2710="",G2710=""),"",F2710*G2710)</f>
        <v/>
      </c>
      <c r="I2710" s="33">
        <f>IF(B2710="","",SUMIF('Dispatch (Challan)'!$C$5:$C$6004,B2710,'Dispatch (Challan)'!$F$5:$F$6004))</f>
        <v/>
      </c>
      <c r="J2710" s="33">
        <f>IF(F2710="","",F2710-I2710)</f>
        <v/>
      </c>
      <c r="K2710" s="28">
        <f>IF(F2710="","",IF(I2710=0,"Pending",IF(I2710&gt;=F2710,"Completed","Partial")))</f>
        <v/>
      </c>
    </row>
    <row r="2711">
      <c r="A2711" s="31" t="n"/>
      <c r="B2711" s="26" t="n"/>
      <c r="C2711" s="26" t="n"/>
      <c r="D2711" s="26" t="n"/>
      <c r="E2711" s="26" t="n"/>
      <c r="F2711" s="27" t="n"/>
      <c r="G2711" s="28">
        <f>IFERROR(IF(E2711="","",VLOOKUP(E2711,'Setup - Mix Design'!$A$5:$I$504,9,0)),"")</f>
        <v/>
      </c>
      <c r="H2711" s="32">
        <f>IF(OR(F2711="",G2711=""),"",F2711*G2711)</f>
        <v/>
      </c>
      <c r="I2711" s="33">
        <f>IF(B2711="","",SUMIF('Dispatch (Challan)'!$C$5:$C$6004,B2711,'Dispatch (Challan)'!$F$5:$F$6004))</f>
        <v/>
      </c>
      <c r="J2711" s="33">
        <f>IF(F2711="","",F2711-I2711)</f>
        <v/>
      </c>
      <c r="K2711" s="28">
        <f>IF(F2711="","",IF(I2711=0,"Pending",IF(I2711&gt;=F2711,"Completed","Partial")))</f>
        <v/>
      </c>
    </row>
    <row r="2712">
      <c r="A2712" s="31" t="n"/>
      <c r="B2712" s="26" t="n"/>
      <c r="C2712" s="26" t="n"/>
      <c r="D2712" s="26" t="n"/>
      <c r="E2712" s="26" t="n"/>
      <c r="F2712" s="27" t="n"/>
      <c r="G2712" s="28">
        <f>IFERROR(IF(E2712="","",VLOOKUP(E2712,'Setup - Mix Design'!$A$5:$I$504,9,0)),"")</f>
        <v/>
      </c>
      <c r="H2712" s="32">
        <f>IF(OR(F2712="",G2712=""),"",F2712*G2712)</f>
        <v/>
      </c>
      <c r="I2712" s="33">
        <f>IF(B2712="","",SUMIF('Dispatch (Challan)'!$C$5:$C$6004,B2712,'Dispatch (Challan)'!$F$5:$F$6004))</f>
        <v/>
      </c>
      <c r="J2712" s="33">
        <f>IF(F2712="","",F2712-I2712)</f>
        <v/>
      </c>
      <c r="K2712" s="28">
        <f>IF(F2712="","",IF(I2712=0,"Pending",IF(I2712&gt;=F2712,"Completed","Partial")))</f>
        <v/>
      </c>
    </row>
    <row r="2713">
      <c r="A2713" s="31" t="n"/>
      <c r="B2713" s="26" t="n"/>
      <c r="C2713" s="26" t="n"/>
      <c r="D2713" s="26" t="n"/>
      <c r="E2713" s="26" t="n"/>
      <c r="F2713" s="27" t="n"/>
      <c r="G2713" s="28">
        <f>IFERROR(IF(E2713="","",VLOOKUP(E2713,'Setup - Mix Design'!$A$5:$I$504,9,0)),"")</f>
        <v/>
      </c>
      <c r="H2713" s="32">
        <f>IF(OR(F2713="",G2713=""),"",F2713*G2713)</f>
        <v/>
      </c>
      <c r="I2713" s="33">
        <f>IF(B2713="","",SUMIF('Dispatch (Challan)'!$C$5:$C$6004,B2713,'Dispatch (Challan)'!$F$5:$F$6004))</f>
        <v/>
      </c>
      <c r="J2713" s="33">
        <f>IF(F2713="","",F2713-I2713)</f>
        <v/>
      </c>
      <c r="K2713" s="28">
        <f>IF(F2713="","",IF(I2713=0,"Pending",IF(I2713&gt;=F2713,"Completed","Partial")))</f>
        <v/>
      </c>
    </row>
    <row r="2714">
      <c r="A2714" s="31" t="n"/>
      <c r="B2714" s="26" t="n"/>
      <c r="C2714" s="26" t="n"/>
      <c r="D2714" s="26" t="n"/>
      <c r="E2714" s="26" t="n"/>
      <c r="F2714" s="27" t="n"/>
      <c r="G2714" s="28">
        <f>IFERROR(IF(E2714="","",VLOOKUP(E2714,'Setup - Mix Design'!$A$5:$I$504,9,0)),"")</f>
        <v/>
      </c>
      <c r="H2714" s="32">
        <f>IF(OR(F2714="",G2714=""),"",F2714*G2714)</f>
        <v/>
      </c>
      <c r="I2714" s="33">
        <f>IF(B2714="","",SUMIF('Dispatch (Challan)'!$C$5:$C$6004,B2714,'Dispatch (Challan)'!$F$5:$F$6004))</f>
        <v/>
      </c>
      <c r="J2714" s="33">
        <f>IF(F2714="","",F2714-I2714)</f>
        <v/>
      </c>
      <c r="K2714" s="28">
        <f>IF(F2714="","",IF(I2714=0,"Pending",IF(I2714&gt;=F2714,"Completed","Partial")))</f>
        <v/>
      </c>
    </row>
    <row r="2715">
      <c r="A2715" s="31" t="n"/>
      <c r="B2715" s="26" t="n"/>
      <c r="C2715" s="26" t="n"/>
      <c r="D2715" s="26" t="n"/>
      <c r="E2715" s="26" t="n"/>
      <c r="F2715" s="27" t="n"/>
      <c r="G2715" s="28">
        <f>IFERROR(IF(E2715="","",VLOOKUP(E2715,'Setup - Mix Design'!$A$5:$I$504,9,0)),"")</f>
        <v/>
      </c>
      <c r="H2715" s="32">
        <f>IF(OR(F2715="",G2715=""),"",F2715*G2715)</f>
        <v/>
      </c>
      <c r="I2715" s="33">
        <f>IF(B2715="","",SUMIF('Dispatch (Challan)'!$C$5:$C$6004,B2715,'Dispatch (Challan)'!$F$5:$F$6004))</f>
        <v/>
      </c>
      <c r="J2715" s="33">
        <f>IF(F2715="","",F2715-I2715)</f>
        <v/>
      </c>
      <c r="K2715" s="28">
        <f>IF(F2715="","",IF(I2715=0,"Pending",IF(I2715&gt;=F2715,"Completed","Partial")))</f>
        <v/>
      </c>
    </row>
    <row r="2716">
      <c r="A2716" s="31" t="n"/>
      <c r="B2716" s="26" t="n"/>
      <c r="C2716" s="26" t="n"/>
      <c r="D2716" s="26" t="n"/>
      <c r="E2716" s="26" t="n"/>
      <c r="F2716" s="27" t="n"/>
      <c r="G2716" s="28">
        <f>IFERROR(IF(E2716="","",VLOOKUP(E2716,'Setup - Mix Design'!$A$5:$I$504,9,0)),"")</f>
        <v/>
      </c>
      <c r="H2716" s="32">
        <f>IF(OR(F2716="",G2716=""),"",F2716*G2716)</f>
        <v/>
      </c>
      <c r="I2716" s="33">
        <f>IF(B2716="","",SUMIF('Dispatch (Challan)'!$C$5:$C$6004,B2716,'Dispatch (Challan)'!$F$5:$F$6004))</f>
        <v/>
      </c>
      <c r="J2716" s="33">
        <f>IF(F2716="","",F2716-I2716)</f>
        <v/>
      </c>
      <c r="K2716" s="28">
        <f>IF(F2716="","",IF(I2716=0,"Pending",IF(I2716&gt;=F2716,"Completed","Partial")))</f>
        <v/>
      </c>
    </row>
    <row r="2717">
      <c r="A2717" s="31" t="n"/>
      <c r="B2717" s="26" t="n"/>
      <c r="C2717" s="26" t="n"/>
      <c r="D2717" s="26" t="n"/>
      <c r="E2717" s="26" t="n"/>
      <c r="F2717" s="27" t="n"/>
      <c r="G2717" s="28">
        <f>IFERROR(IF(E2717="","",VLOOKUP(E2717,'Setup - Mix Design'!$A$5:$I$504,9,0)),"")</f>
        <v/>
      </c>
      <c r="H2717" s="32">
        <f>IF(OR(F2717="",G2717=""),"",F2717*G2717)</f>
        <v/>
      </c>
      <c r="I2717" s="33">
        <f>IF(B2717="","",SUMIF('Dispatch (Challan)'!$C$5:$C$6004,B2717,'Dispatch (Challan)'!$F$5:$F$6004))</f>
        <v/>
      </c>
      <c r="J2717" s="33">
        <f>IF(F2717="","",F2717-I2717)</f>
        <v/>
      </c>
      <c r="K2717" s="28">
        <f>IF(F2717="","",IF(I2717=0,"Pending",IF(I2717&gt;=F2717,"Completed","Partial")))</f>
        <v/>
      </c>
    </row>
    <row r="2718">
      <c r="A2718" s="31" t="n"/>
      <c r="B2718" s="26" t="n"/>
      <c r="C2718" s="26" t="n"/>
      <c r="D2718" s="26" t="n"/>
      <c r="E2718" s="26" t="n"/>
      <c r="F2718" s="27" t="n"/>
      <c r="G2718" s="28">
        <f>IFERROR(IF(E2718="","",VLOOKUP(E2718,'Setup - Mix Design'!$A$5:$I$504,9,0)),"")</f>
        <v/>
      </c>
      <c r="H2718" s="32">
        <f>IF(OR(F2718="",G2718=""),"",F2718*G2718)</f>
        <v/>
      </c>
      <c r="I2718" s="33">
        <f>IF(B2718="","",SUMIF('Dispatch (Challan)'!$C$5:$C$6004,B2718,'Dispatch (Challan)'!$F$5:$F$6004))</f>
        <v/>
      </c>
      <c r="J2718" s="33">
        <f>IF(F2718="","",F2718-I2718)</f>
        <v/>
      </c>
      <c r="K2718" s="28">
        <f>IF(F2718="","",IF(I2718=0,"Pending",IF(I2718&gt;=F2718,"Completed","Partial")))</f>
        <v/>
      </c>
    </row>
    <row r="2719">
      <c r="A2719" s="31" t="n"/>
      <c r="B2719" s="26" t="n"/>
      <c r="C2719" s="26" t="n"/>
      <c r="D2719" s="26" t="n"/>
      <c r="E2719" s="26" t="n"/>
      <c r="F2719" s="27" t="n"/>
      <c r="G2719" s="28">
        <f>IFERROR(IF(E2719="","",VLOOKUP(E2719,'Setup - Mix Design'!$A$5:$I$504,9,0)),"")</f>
        <v/>
      </c>
      <c r="H2719" s="32">
        <f>IF(OR(F2719="",G2719=""),"",F2719*G2719)</f>
        <v/>
      </c>
      <c r="I2719" s="33">
        <f>IF(B2719="","",SUMIF('Dispatch (Challan)'!$C$5:$C$6004,B2719,'Dispatch (Challan)'!$F$5:$F$6004))</f>
        <v/>
      </c>
      <c r="J2719" s="33">
        <f>IF(F2719="","",F2719-I2719)</f>
        <v/>
      </c>
      <c r="K2719" s="28">
        <f>IF(F2719="","",IF(I2719=0,"Pending",IF(I2719&gt;=F2719,"Completed","Partial")))</f>
        <v/>
      </c>
    </row>
    <row r="2720">
      <c r="A2720" s="31" t="n"/>
      <c r="B2720" s="26" t="n"/>
      <c r="C2720" s="26" t="n"/>
      <c r="D2720" s="26" t="n"/>
      <c r="E2720" s="26" t="n"/>
      <c r="F2720" s="27" t="n"/>
      <c r="G2720" s="28">
        <f>IFERROR(IF(E2720="","",VLOOKUP(E2720,'Setup - Mix Design'!$A$5:$I$504,9,0)),"")</f>
        <v/>
      </c>
      <c r="H2720" s="32">
        <f>IF(OR(F2720="",G2720=""),"",F2720*G2720)</f>
        <v/>
      </c>
      <c r="I2720" s="33">
        <f>IF(B2720="","",SUMIF('Dispatch (Challan)'!$C$5:$C$6004,B2720,'Dispatch (Challan)'!$F$5:$F$6004))</f>
        <v/>
      </c>
      <c r="J2720" s="33">
        <f>IF(F2720="","",F2720-I2720)</f>
        <v/>
      </c>
      <c r="K2720" s="28">
        <f>IF(F2720="","",IF(I2720=0,"Pending",IF(I2720&gt;=F2720,"Completed","Partial")))</f>
        <v/>
      </c>
    </row>
    <row r="2721">
      <c r="A2721" s="31" t="n"/>
      <c r="B2721" s="26" t="n"/>
      <c r="C2721" s="26" t="n"/>
      <c r="D2721" s="26" t="n"/>
      <c r="E2721" s="26" t="n"/>
      <c r="F2721" s="27" t="n"/>
      <c r="G2721" s="28">
        <f>IFERROR(IF(E2721="","",VLOOKUP(E2721,'Setup - Mix Design'!$A$5:$I$504,9,0)),"")</f>
        <v/>
      </c>
      <c r="H2721" s="32">
        <f>IF(OR(F2721="",G2721=""),"",F2721*G2721)</f>
        <v/>
      </c>
      <c r="I2721" s="33">
        <f>IF(B2721="","",SUMIF('Dispatch (Challan)'!$C$5:$C$6004,B2721,'Dispatch (Challan)'!$F$5:$F$6004))</f>
        <v/>
      </c>
      <c r="J2721" s="33">
        <f>IF(F2721="","",F2721-I2721)</f>
        <v/>
      </c>
      <c r="K2721" s="28">
        <f>IF(F2721="","",IF(I2721=0,"Pending",IF(I2721&gt;=F2721,"Completed","Partial")))</f>
        <v/>
      </c>
    </row>
    <row r="2722">
      <c r="A2722" s="31" t="n"/>
      <c r="B2722" s="26" t="n"/>
      <c r="C2722" s="26" t="n"/>
      <c r="D2722" s="26" t="n"/>
      <c r="E2722" s="26" t="n"/>
      <c r="F2722" s="27" t="n"/>
      <c r="G2722" s="28">
        <f>IFERROR(IF(E2722="","",VLOOKUP(E2722,'Setup - Mix Design'!$A$5:$I$504,9,0)),"")</f>
        <v/>
      </c>
      <c r="H2722" s="32">
        <f>IF(OR(F2722="",G2722=""),"",F2722*G2722)</f>
        <v/>
      </c>
      <c r="I2722" s="33">
        <f>IF(B2722="","",SUMIF('Dispatch (Challan)'!$C$5:$C$6004,B2722,'Dispatch (Challan)'!$F$5:$F$6004))</f>
        <v/>
      </c>
      <c r="J2722" s="33">
        <f>IF(F2722="","",F2722-I2722)</f>
        <v/>
      </c>
      <c r="K2722" s="28">
        <f>IF(F2722="","",IF(I2722=0,"Pending",IF(I2722&gt;=F2722,"Completed","Partial")))</f>
        <v/>
      </c>
    </row>
    <row r="2723">
      <c r="A2723" s="31" t="n"/>
      <c r="B2723" s="26" t="n"/>
      <c r="C2723" s="26" t="n"/>
      <c r="D2723" s="26" t="n"/>
      <c r="E2723" s="26" t="n"/>
      <c r="F2723" s="27" t="n"/>
      <c r="G2723" s="28">
        <f>IFERROR(IF(E2723="","",VLOOKUP(E2723,'Setup - Mix Design'!$A$5:$I$504,9,0)),"")</f>
        <v/>
      </c>
      <c r="H2723" s="32">
        <f>IF(OR(F2723="",G2723=""),"",F2723*G2723)</f>
        <v/>
      </c>
      <c r="I2723" s="33">
        <f>IF(B2723="","",SUMIF('Dispatch (Challan)'!$C$5:$C$6004,B2723,'Dispatch (Challan)'!$F$5:$F$6004))</f>
        <v/>
      </c>
      <c r="J2723" s="33">
        <f>IF(F2723="","",F2723-I2723)</f>
        <v/>
      </c>
      <c r="K2723" s="28">
        <f>IF(F2723="","",IF(I2723=0,"Pending",IF(I2723&gt;=F2723,"Completed","Partial")))</f>
        <v/>
      </c>
    </row>
    <row r="2724">
      <c r="A2724" s="31" t="n"/>
      <c r="B2724" s="26" t="n"/>
      <c r="C2724" s="26" t="n"/>
      <c r="D2724" s="26" t="n"/>
      <c r="E2724" s="26" t="n"/>
      <c r="F2724" s="27" t="n"/>
      <c r="G2724" s="28">
        <f>IFERROR(IF(E2724="","",VLOOKUP(E2724,'Setup - Mix Design'!$A$5:$I$504,9,0)),"")</f>
        <v/>
      </c>
      <c r="H2724" s="32">
        <f>IF(OR(F2724="",G2724=""),"",F2724*G2724)</f>
        <v/>
      </c>
      <c r="I2724" s="33">
        <f>IF(B2724="","",SUMIF('Dispatch (Challan)'!$C$5:$C$6004,B2724,'Dispatch (Challan)'!$F$5:$F$6004))</f>
        <v/>
      </c>
      <c r="J2724" s="33">
        <f>IF(F2724="","",F2724-I2724)</f>
        <v/>
      </c>
      <c r="K2724" s="28">
        <f>IF(F2724="","",IF(I2724=0,"Pending",IF(I2724&gt;=F2724,"Completed","Partial")))</f>
        <v/>
      </c>
    </row>
    <row r="2725">
      <c r="A2725" s="31" t="n"/>
      <c r="B2725" s="26" t="n"/>
      <c r="C2725" s="26" t="n"/>
      <c r="D2725" s="26" t="n"/>
      <c r="E2725" s="26" t="n"/>
      <c r="F2725" s="27" t="n"/>
      <c r="G2725" s="28">
        <f>IFERROR(IF(E2725="","",VLOOKUP(E2725,'Setup - Mix Design'!$A$5:$I$504,9,0)),"")</f>
        <v/>
      </c>
      <c r="H2725" s="32">
        <f>IF(OR(F2725="",G2725=""),"",F2725*G2725)</f>
        <v/>
      </c>
      <c r="I2725" s="33">
        <f>IF(B2725="","",SUMIF('Dispatch (Challan)'!$C$5:$C$6004,B2725,'Dispatch (Challan)'!$F$5:$F$6004))</f>
        <v/>
      </c>
      <c r="J2725" s="33">
        <f>IF(F2725="","",F2725-I2725)</f>
        <v/>
      </c>
      <c r="K2725" s="28">
        <f>IF(F2725="","",IF(I2725=0,"Pending",IF(I2725&gt;=F2725,"Completed","Partial")))</f>
        <v/>
      </c>
    </row>
    <row r="2726">
      <c r="A2726" s="31" t="n"/>
      <c r="B2726" s="26" t="n"/>
      <c r="C2726" s="26" t="n"/>
      <c r="D2726" s="26" t="n"/>
      <c r="E2726" s="26" t="n"/>
      <c r="F2726" s="27" t="n"/>
      <c r="G2726" s="28">
        <f>IFERROR(IF(E2726="","",VLOOKUP(E2726,'Setup - Mix Design'!$A$5:$I$504,9,0)),"")</f>
        <v/>
      </c>
      <c r="H2726" s="32">
        <f>IF(OR(F2726="",G2726=""),"",F2726*G2726)</f>
        <v/>
      </c>
      <c r="I2726" s="33">
        <f>IF(B2726="","",SUMIF('Dispatch (Challan)'!$C$5:$C$6004,B2726,'Dispatch (Challan)'!$F$5:$F$6004))</f>
        <v/>
      </c>
      <c r="J2726" s="33">
        <f>IF(F2726="","",F2726-I2726)</f>
        <v/>
      </c>
      <c r="K2726" s="28">
        <f>IF(F2726="","",IF(I2726=0,"Pending",IF(I2726&gt;=F2726,"Completed","Partial")))</f>
        <v/>
      </c>
    </row>
    <row r="2727">
      <c r="A2727" s="31" t="n"/>
      <c r="B2727" s="26" t="n"/>
      <c r="C2727" s="26" t="n"/>
      <c r="D2727" s="26" t="n"/>
      <c r="E2727" s="26" t="n"/>
      <c r="F2727" s="27" t="n"/>
      <c r="G2727" s="28">
        <f>IFERROR(IF(E2727="","",VLOOKUP(E2727,'Setup - Mix Design'!$A$5:$I$504,9,0)),"")</f>
        <v/>
      </c>
      <c r="H2727" s="32">
        <f>IF(OR(F2727="",G2727=""),"",F2727*G2727)</f>
        <v/>
      </c>
      <c r="I2727" s="33">
        <f>IF(B2727="","",SUMIF('Dispatch (Challan)'!$C$5:$C$6004,B2727,'Dispatch (Challan)'!$F$5:$F$6004))</f>
        <v/>
      </c>
      <c r="J2727" s="33">
        <f>IF(F2727="","",F2727-I2727)</f>
        <v/>
      </c>
      <c r="K2727" s="28">
        <f>IF(F2727="","",IF(I2727=0,"Pending",IF(I2727&gt;=F2727,"Completed","Partial")))</f>
        <v/>
      </c>
    </row>
    <row r="2728">
      <c r="A2728" s="31" t="n"/>
      <c r="B2728" s="26" t="n"/>
      <c r="C2728" s="26" t="n"/>
      <c r="D2728" s="26" t="n"/>
      <c r="E2728" s="26" t="n"/>
      <c r="F2728" s="27" t="n"/>
      <c r="G2728" s="28">
        <f>IFERROR(IF(E2728="","",VLOOKUP(E2728,'Setup - Mix Design'!$A$5:$I$504,9,0)),"")</f>
        <v/>
      </c>
      <c r="H2728" s="32">
        <f>IF(OR(F2728="",G2728=""),"",F2728*G2728)</f>
        <v/>
      </c>
      <c r="I2728" s="33">
        <f>IF(B2728="","",SUMIF('Dispatch (Challan)'!$C$5:$C$6004,B2728,'Dispatch (Challan)'!$F$5:$F$6004))</f>
        <v/>
      </c>
      <c r="J2728" s="33">
        <f>IF(F2728="","",F2728-I2728)</f>
        <v/>
      </c>
      <c r="K2728" s="28">
        <f>IF(F2728="","",IF(I2728=0,"Pending",IF(I2728&gt;=F2728,"Completed","Partial")))</f>
        <v/>
      </c>
    </row>
    <row r="2729">
      <c r="A2729" s="31" t="n"/>
      <c r="B2729" s="26" t="n"/>
      <c r="C2729" s="26" t="n"/>
      <c r="D2729" s="26" t="n"/>
      <c r="E2729" s="26" t="n"/>
      <c r="F2729" s="27" t="n"/>
      <c r="G2729" s="28">
        <f>IFERROR(IF(E2729="","",VLOOKUP(E2729,'Setup - Mix Design'!$A$5:$I$504,9,0)),"")</f>
        <v/>
      </c>
      <c r="H2729" s="32">
        <f>IF(OR(F2729="",G2729=""),"",F2729*G2729)</f>
        <v/>
      </c>
      <c r="I2729" s="33">
        <f>IF(B2729="","",SUMIF('Dispatch (Challan)'!$C$5:$C$6004,B2729,'Dispatch (Challan)'!$F$5:$F$6004))</f>
        <v/>
      </c>
      <c r="J2729" s="33">
        <f>IF(F2729="","",F2729-I2729)</f>
        <v/>
      </c>
      <c r="K2729" s="28">
        <f>IF(F2729="","",IF(I2729=0,"Pending",IF(I2729&gt;=F2729,"Completed","Partial")))</f>
        <v/>
      </c>
    </row>
    <row r="2730">
      <c r="A2730" s="31" t="n"/>
      <c r="B2730" s="26" t="n"/>
      <c r="C2730" s="26" t="n"/>
      <c r="D2730" s="26" t="n"/>
      <c r="E2730" s="26" t="n"/>
      <c r="F2730" s="27" t="n"/>
      <c r="G2730" s="28">
        <f>IFERROR(IF(E2730="","",VLOOKUP(E2730,'Setup - Mix Design'!$A$5:$I$504,9,0)),"")</f>
        <v/>
      </c>
      <c r="H2730" s="32">
        <f>IF(OR(F2730="",G2730=""),"",F2730*G2730)</f>
        <v/>
      </c>
      <c r="I2730" s="33">
        <f>IF(B2730="","",SUMIF('Dispatch (Challan)'!$C$5:$C$6004,B2730,'Dispatch (Challan)'!$F$5:$F$6004))</f>
        <v/>
      </c>
      <c r="J2730" s="33">
        <f>IF(F2730="","",F2730-I2730)</f>
        <v/>
      </c>
      <c r="K2730" s="28">
        <f>IF(F2730="","",IF(I2730=0,"Pending",IF(I2730&gt;=F2730,"Completed","Partial")))</f>
        <v/>
      </c>
    </row>
    <row r="2731">
      <c r="A2731" s="31" t="n"/>
      <c r="B2731" s="26" t="n"/>
      <c r="C2731" s="26" t="n"/>
      <c r="D2731" s="26" t="n"/>
      <c r="E2731" s="26" t="n"/>
      <c r="F2731" s="27" t="n"/>
      <c r="G2731" s="28">
        <f>IFERROR(IF(E2731="","",VLOOKUP(E2731,'Setup - Mix Design'!$A$5:$I$504,9,0)),"")</f>
        <v/>
      </c>
      <c r="H2731" s="32">
        <f>IF(OR(F2731="",G2731=""),"",F2731*G2731)</f>
        <v/>
      </c>
      <c r="I2731" s="33">
        <f>IF(B2731="","",SUMIF('Dispatch (Challan)'!$C$5:$C$6004,B2731,'Dispatch (Challan)'!$F$5:$F$6004))</f>
        <v/>
      </c>
      <c r="J2731" s="33">
        <f>IF(F2731="","",F2731-I2731)</f>
        <v/>
      </c>
      <c r="K2731" s="28">
        <f>IF(F2731="","",IF(I2731=0,"Pending",IF(I2731&gt;=F2731,"Completed","Partial")))</f>
        <v/>
      </c>
    </row>
    <row r="2732">
      <c r="A2732" s="31" t="n"/>
      <c r="B2732" s="26" t="n"/>
      <c r="C2732" s="26" t="n"/>
      <c r="D2732" s="26" t="n"/>
      <c r="E2732" s="26" t="n"/>
      <c r="F2732" s="27" t="n"/>
      <c r="G2732" s="28">
        <f>IFERROR(IF(E2732="","",VLOOKUP(E2732,'Setup - Mix Design'!$A$5:$I$504,9,0)),"")</f>
        <v/>
      </c>
      <c r="H2732" s="32">
        <f>IF(OR(F2732="",G2732=""),"",F2732*G2732)</f>
        <v/>
      </c>
      <c r="I2732" s="33">
        <f>IF(B2732="","",SUMIF('Dispatch (Challan)'!$C$5:$C$6004,B2732,'Dispatch (Challan)'!$F$5:$F$6004))</f>
        <v/>
      </c>
      <c r="J2732" s="33">
        <f>IF(F2732="","",F2732-I2732)</f>
        <v/>
      </c>
      <c r="K2732" s="28">
        <f>IF(F2732="","",IF(I2732=0,"Pending",IF(I2732&gt;=F2732,"Completed","Partial")))</f>
        <v/>
      </c>
    </row>
    <row r="2733">
      <c r="A2733" s="31" t="n"/>
      <c r="B2733" s="26" t="n"/>
      <c r="C2733" s="26" t="n"/>
      <c r="D2733" s="26" t="n"/>
      <c r="E2733" s="26" t="n"/>
      <c r="F2733" s="27" t="n"/>
      <c r="G2733" s="28">
        <f>IFERROR(IF(E2733="","",VLOOKUP(E2733,'Setup - Mix Design'!$A$5:$I$504,9,0)),"")</f>
        <v/>
      </c>
      <c r="H2733" s="32">
        <f>IF(OR(F2733="",G2733=""),"",F2733*G2733)</f>
        <v/>
      </c>
      <c r="I2733" s="33">
        <f>IF(B2733="","",SUMIF('Dispatch (Challan)'!$C$5:$C$6004,B2733,'Dispatch (Challan)'!$F$5:$F$6004))</f>
        <v/>
      </c>
      <c r="J2733" s="33">
        <f>IF(F2733="","",F2733-I2733)</f>
        <v/>
      </c>
      <c r="K2733" s="28">
        <f>IF(F2733="","",IF(I2733=0,"Pending",IF(I2733&gt;=F2733,"Completed","Partial")))</f>
        <v/>
      </c>
    </row>
    <row r="2734">
      <c r="A2734" s="31" t="n"/>
      <c r="B2734" s="26" t="n"/>
      <c r="C2734" s="26" t="n"/>
      <c r="D2734" s="26" t="n"/>
      <c r="E2734" s="26" t="n"/>
      <c r="F2734" s="27" t="n"/>
      <c r="G2734" s="28">
        <f>IFERROR(IF(E2734="","",VLOOKUP(E2734,'Setup - Mix Design'!$A$5:$I$504,9,0)),"")</f>
        <v/>
      </c>
      <c r="H2734" s="32">
        <f>IF(OR(F2734="",G2734=""),"",F2734*G2734)</f>
        <v/>
      </c>
      <c r="I2734" s="33">
        <f>IF(B2734="","",SUMIF('Dispatch (Challan)'!$C$5:$C$6004,B2734,'Dispatch (Challan)'!$F$5:$F$6004))</f>
        <v/>
      </c>
      <c r="J2734" s="33">
        <f>IF(F2734="","",F2734-I2734)</f>
        <v/>
      </c>
      <c r="K2734" s="28">
        <f>IF(F2734="","",IF(I2734=0,"Pending",IF(I2734&gt;=F2734,"Completed","Partial")))</f>
        <v/>
      </c>
    </row>
    <row r="2735">
      <c r="A2735" s="31" t="n"/>
      <c r="B2735" s="26" t="n"/>
      <c r="C2735" s="26" t="n"/>
      <c r="D2735" s="26" t="n"/>
      <c r="E2735" s="26" t="n"/>
      <c r="F2735" s="27" t="n"/>
      <c r="G2735" s="28">
        <f>IFERROR(IF(E2735="","",VLOOKUP(E2735,'Setup - Mix Design'!$A$5:$I$504,9,0)),"")</f>
        <v/>
      </c>
      <c r="H2735" s="32">
        <f>IF(OR(F2735="",G2735=""),"",F2735*G2735)</f>
        <v/>
      </c>
      <c r="I2735" s="33">
        <f>IF(B2735="","",SUMIF('Dispatch (Challan)'!$C$5:$C$6004,B2735,'Dispatch (Challan)'!$F$5:$F$6004))</f>
        <v/>
      </c>
      <c r="J2735" s="33">
        <f>IF(F2735="","",F2735-I2735)</f>
        <v/>
      </c>
      <c r="K2735" s="28">
        <f>IF(F2735="","",IF(I2735=0,"Pending",IF(I2735&gt;=F2735,"Completed","Partial")))</f>
        <v/>
      </c>
    </row>
    <row r="2736">
      <c r="A2736" s="31" t="n"/>
      <c r="B2736" s="26" t="n"/>
      <c r="C2736" s="26" t="n"/>
      <c r="D2736" s="26" t="n"/>
      <c r="E2736" s="26" t="n"/>
      <c r="F2736" s="27" t="n"/>
      <c r="G2736" s="28">
        <f>IFERROR(IF(E2736="","",VLOOKUP(E2736,'Setup - Mix Design'!$A$5:$I$504,9,0)),"")</f>
        <v/>
      </c>
      <c r="H2736" s="32">
        <f>IF(OR(F2736="",G2736=""),"",F2736*G2736)</f>
        <v/>
      </c>
      <c r="I2736" s="33">
        <f>IF(B2736="","",SUMIF('Dispatch (Challan)'!$C$5:$C$6004,B2736,'Dispatch (Challan)'!$F$5:$F$6004))</f>
        <v/>
      </c>
      <c r="J2736" s="33">
        <f>IF(F2736="","",F2736-I2736)</f>
        <v/>
      </c>
      <c r="K2736" s="28">
        <f>IF(F2736="","",IF(I2736=0,"Pending",IF(I2736&gt;=F2736,"Completed","Partial")))</f>
        <v/>
      </c>
    </row>
    <row r="2737">
      <c r="A2737" s="31" t="n"/>
      <c r="B2737" s="26" t="n"/>
      <c r="C2737" s="26" t="n"/>
      <c r="D2737" s="26" t="n"/>
      <c r="E2737" s="26" t="n"/>
      <c r="F2737" s="27" t="n"/>
      <c r="G2737" s="28">
        <f>IFERROR(IF(E2737="","",VLOOKUP(E2737,'Setup - Mix Design'!$A$5:$I$504,9,0)),"")</f>
        <v/>
      </c>
      <c r="H2737" s="32">
        <f>IF(OR(F2737="",G2737=""),"",F2737*G2737)</f>
        <v/>
      </c>
      <c r="I2737" s="33">
        <f>IF(B2737="","",SUMIF('Dispatch (Challan)'!$C$5:$C$6004,B2737,'Dispatch (Challan)'!$F$5:$F$6004))</f>
        <v/>
      </c>
      <c r="J2737" s="33">
        <f>IF(F2737="","",F2737-I2737)</f>
        <v/>
      </c>
      <c r="K2737" s="28">
        <f>IF(F2737="","",IF(I2737=0,"Pending",IF(I2737&gt;=F2737,"Completed","Partial")))</f>
        <v/>
      </c>
    </row>
    <row r="2738">
      <c r="A2738" s="31" t="n"/>
      <c r="B2738" s="26" t="n"/>
      <c r="C2738" s="26" t="n"/>
      <c r="D2738" s="26" t="n"/>
      <c r="E2738" s="26" t="n"/>
      <c r="F2738" s="27" t="n"/>
      <c r="G2738" s="28">
        <f>IFERROR(IF(E2738="","",VLOOKUP(E2738,'Setup - Mix Design'!$A$5:$I$504,9,0)),"")</f>
        <v/>
      </c>
      <c r="H2738" s="32">
        <f>IF(OR(F2738="",G2738=""),"",F2738*G2738)</f>
        <v/>
      </c>
      <c r="I2738" s="33">
        <f>IF(B2738="","",SUMIF('Dispatch (Challan)'!$C$5:$C$6004,B2738,'Dispatch (Challan)'!$F$5:$F$6004))</f>
        <v/>
      </c>
      <c r="J2738" s="33">
        <f>IF(F2738="","",F2738-I2738)</f>
        <v/>
      </c>
      <c r="K2738" s="28">
        <f>IF(F2738="","",IF(I2738=0,"Pending",IF(I2738&gt;=F2738,"Completed","Partial")))</f>
        <v/>
      </c>
    </row>
    <row r="2739">
      <c r="A2739" s="31" t="n"/>
      <c r="B2739" s="26" t="n"/>
      <c r="C2739" s="26" t="n"/>
      <c r="D2739" s="26" t="n"/>
      <c r="E2739" s="26" t="n"/>
      <c r="F2739" s="27" t="n"/>
      <c r="G2739" s="28">
        <f>IFERROR(IF(E2739="","",VLOOKUP(E2739,'Setup - Mix Design'!$A$5:$I$504,9,0)),"")</f>
        <v/>
      </c>
      <c r="H2739" s="32">
        <f>IF(OR(F2739="",G2739=""),"",F2739*G2739)</f>
        <v/>
      </c>
      <c r="I2739" s="33">
        <f>IF(B2739="","",SUMIF('Dispatch (Challan)'!$C$5:$C$6004,B2739,'Dispatch (Challan)'!$F$5:$F$6004))</f>
        <v/>
      </c>
      <c r="J2739" s="33">
        <f>IF(F2739="","",F2739-I2739)</f>
        <v/>
      </c>
      <c r="K2739" s="28">
        <f>IF(F2739="","",IF(I2739=0,"Pending",IF(I2739&gt;=F2739,"Completed","Partial")))</f>
        <v/>
      </c>
    </row>
    <row r="2740">
      <c r="A2740" s="31" t="n"/>
      <c r="B2740" s="26" t="n"/>
      <c r="C2740" s="26" t="n"/>
      <c r="D2740" s="26" t="n"/>
      <c r="E2740" s="26" t="n"/>
      <c r="F2740" s="27" t="n"/>
      <c r="G2740" s="28">
        <f>IFERROR(IF(E2740="","",VLOOKUP(E2740,'Setup - Mix Design'!$A$5:$I$504,9,0)),"")</f>
        <v/>
      </c>
      <c r="H2740" s="32">
        <f>IF(OR(F2740="",G2740=""),"",F2740*G2740)</f>
        <v/>
      </c>
      <c r="I2740" s="33">
        <f>IF(B2740="","",SUMIF('Dispatch (Challan)'!$C$5:$C$6004,B2740,'Dispatch (Challan)'!$F$5:$F$6004))</f>
        <v/>
      </c>
      <c r="J2740" s="33">
        <f>IF(F2740="","",F2740-I2740)</f>
        <v/>
      </c>
      <c r="K2740" s="28">
        <f>IF(F2740="","",IF(I2740=0,"Pending",IF(I2740&gt;=F2740,"Completed","Partial")))</f>
        <v/>
      </c>
    </row>
    <row r="2741">
      <c r="A2741" s="31" t="n"/>
      <c r="B2741" s="26" t="n"/>
      <c r="C2741" s="26" t="n"/>
      <c r="D2741" s="26" t="n"/>
      <c r="E2741" s="26" t="n"/>
      <c r="F2741" s="27" t="n"/>
      <c r="G2741" s="28">
        <f>IFERROR(IF(E2741="","",VLOOKUP(E2741,'Setup - Mix Design'!$A$5:$I$504,9,0)),"")</f>
        <v/>
      </c>
      <c r="H2741" s="32">
        <f>IF(OR(F2741="",G2741=""),"",F2741*G2741)</f>
        <v/>
      </c>
      <c r="I2741" s="33">
        <f>IF(B2741="","",SUMIF('Dispatch (Challan)'!$C$5:$C$6004,B2741,'Dispatch (Challan)'!$F$5:$F$6004))</f>
        <v/>
      </c>
      <c r="J2741" s="33">
        <f>IF(F2741="","",F2741-I2741)</f>
        <v/>
      </c>
      <c r="K2741" s="28">
        <f>IF(F2741="","",IF(I2741=0,"Pending",IF(I2741&gt;=F2741,"Completed","Partial")))</f>
        <v/>
      </c>
    </row>
    <row r="2742">
      <c r="A2742" s="31" t="n"/>
      <c r="B2742" s="26" t="n"/>
      <c r="C2742" s="26" t="n"/>
      <c r="D2742" s="26" t="n"/>
      <c r="E2742" s="26" t="n"/>
      <c r="F2742" s="27" t="n"/>
      <c r="G2742" s="28">
        <f>IFERROR(IF(E2742="","",VLOOKUP(E2742,'Setup - Mix Design'!$A$5:$I$504,9,0)),"")</f>
        <v/>
      </c>
      <c r="H2742" s="32">
        <f>IF(OR(F2742="",G2742=""),"",F2742*G2742)</f>
        <v/>
      </c>
      <c r="I2742" s="33">
        <f>IF(B2742="","",SUMIF('Dispatch (Challan)'!$C$5:$C$6004,B2742,'Dispatch (Challan)'!$F$5:$F$6004))</f>
        <v/>
      </c>
      <c r="J2742" s="33">
        <f>IF(F2742="","",F2742-I2742)</f>
        <v/>
      </c>
      <c r="K2742" s="28">
        <f>IF(F2742="","",IF(I2742=0,"Pending",IF(I2742&gt;=F2742,"Completed","Partial")))</f>
        <v/>
      </c>
    </row>
    <row r="2743">
      <c r="A2743" s="31" t="n"/>
      <c r="B2743" s="26" t="n"/>
      <c r="C2743" s="26" t="n"/>
      <c r="D2743" s="26" t="n"/>
      <c r="E2743" s="26" t="n"/>
      <c r="F2743" s="27" t="n"/>
      <c r="G2743" s="28">
        <f>IFERROR(IF(E2743="","",VLOOKUP(E2743,'Setup - Mix Design'!$A$5:$I$504,9,0)),"")</f>
        <v/>
      </c>
      <c r="H2743" s="32">
        <f>IF(OR(F2743="",G2743=""),"",F2743*G2743)</f>
        <v/>
      </c>
      <c r="I2743" s="33">
        <f>IF(B2743="","",SUMIF('Dispatch (Challan)'!$C$5:$C$6004,B2743,'Dispatch (Challan)'!$F$5:$F$6004))</f>
        <v/>
      </c>
      <c r="J2743" s="33">
        <f>IF(F2743="","",F2743-I2743)</f>
        <v/>
      </c>
      <c r="K2743" s="28">
        <f>IF(F2743="","",IF(I2743=0,"Pending",IF(I2743&gt;=F2743,"Completed","Partial")))</f>
        <v/>
      </c>
    </row>
    <row r="2744">
      <c r="A2744" s="31" t="n"/>
      <c r="B2744" s="26" t="n"/>
      <c r="C2744" s="26" t="n"/>
      <c r="D2744" s="26" t="n"/>
      <c r="E2744" s="26" t="n"/>
      <c r="F2744" s="27" t="n"/>
      <c r="G2744" s="28">
        <f>IFERROR(IF(E2744="","",VLOOKUP(E2744,'Setup - Mix Design'!$A$5:$I$504,9,0)),"")</f>
        <v/>
      </c>
      <c r="H2744" s="32">
        <f>IF(OR(F2744="",G2744=""),"",F2744*G2744)</f>
        <v/>
      </c>
      <c r="I2744" s="33">
        <f>IF(B2744="","",SUMIF('Dispatch (Challan)'!$C$5:$C$6004,B2744,'Dispatch (Challan)'!$F$5:$F$6004))</f>
        <v/>
      </c>
      <c r="J2744" s="33">
        <f>IF(F2744="","",F2744-I2744)</f>
        <v/>
      </c>
      <c r="K2744" s="28">
        <f>IF(F2744="","",IF(I2744=0,"Pending",IF(I2744&gt;=F2744,"Completed","Partial")))</f>
        <v/>
      </c>
    </row>
    <row r="2745">
      <c r="A2745" s="31" t="n"/>
      <c r="B2745" s="26" t="n"/>
      <c r="C2745" s="26" t="n"/>
      <c r="D2745" s="26" t="n"/>
      <c r="E2745" s="26" t="n"/>
      <c r="F2745" s="27" t="n"/>
      <c r="G2745" s="28">
        <f>IFERROR(IF(E2745="","",VLOOKUP(E2745,'Setup - Mix Design'!$A$5:$I$504,9,0)),"")</f>
        <v/>
      </c>
      <c r="H2745" s="32">
        <f>IF(OR(F2745="",G2745=""),"",F2745*G2745)</f>
        <v/>
      </c>
      <c r="I2745" s="33">
        <f>IF(B2745="","",SUMIF('Dispatch (Challan)'!$C$5:$C$6004,B2745,'Dispatch (Challan)'!$F$5:$F$6004))</f>
        <v/>
      </c>
      <c r="J2745" s="33">
        <f>IF(F2745="","",F2745-I2745)</f>
        <v/>
      </c>
      <c r="K2745" s="28">
        <f>IF(F2745="","",IF(I2745=0,"Pending",IF(I2745&gt;=F2745,"Completed","Partial")))</f>
        <v/>
      </c>
    </row>
    <row r="2746">
      <c r="A2746" s="31" t="n"/>
      <c r="B2746" s="26" t="n"/>
      <c r="C2746" s="26" t="n"/>
      <c r="D2746" s="26" t="n"/>
      <c r="E2746" s="26" t="n"/>
      <c r="F2746" s="27" t="n"/>
      <c r="G2746" s="28">
        <f>IFERROR(IF(E2746="","",VLOOKUP(E2746,'Setup - Mix Design'!$A$5:$I$504,9,0)),"")</f>
        <v/>
      </c>
      <c r="H2746" s="32">
        <f>IF(OR(F2746="",G2746=""),"",F2746*G2746)</f>
        <v/>
      </c>
      <c r="I2746" s="33">
        <f>IF(B2746="","",SUMIF('Dispatch (Challan)'!$C$5:$C$6004,B2746,'Dispatch (Challan)'!$F$5:$F$6004))</f>
        <v/>
      </c>
      <c r="J2746" s="33">
        <f>IF(F2746="","",F2746-I2746)</f>
        <v/>
      </c>
      <c r="K2746" s="28">
        <f>IF(F2746="","",IF(I2746=0,"Pending",IF(I2746&gt;=F2746,"Completed","Partial")))</f>
        <v/>
      </c>
    </row>
    <row r="2747">
      <c r="A2747" s="31" t="n"/>
      <c r="B2747" s="26" t="n"/>
      <c r="C2747" s="26" t="n"/>
      <c r="D2747" s="26" t="n"/>
      <c r="E2747" s="26" t="n"/>
      <c r="F2747" s="27" t="n"/>
      <c r="G2747" s="28">
        <f>IFERROR(IF(E2747="","",VLOOKUP(E2747,'Setup - Mix Design'!$A$5:$I$504,9,0)),"")</f>
        <v/>
      </c>
      <c r="H2747" s="32">
        <f>IF(OR(F2747="",G2747=""),"",F2747*G2747)</f>
        <v/>
      </c>
      <c r="I2747" s="33">
        <f>IF(B2747="","",SUMIF('Dispatch (Challan)'!$C$5:$C$6004,B2747,'Dispatch (Challan)'!$F$5:$F$6004))</f>
        <v/>
      </c>
      <c r="J2747" s="33">
        <f>IF(F2747="","",F2747-I2747)</f>
        <v/>
      </c>
      <c r="K2747" s="28">
        <f>IF(F2747="","",IF(I2747=0,"Pending",IF(I2747&gt;=F2747,"Completed","Partial")))</f>
        <v/>
      </c>
    </row>
    <row r="2748">
      <c r="A2748" s="31" t="n"/>
      <c r="B2748" s="26" t="n"/>
      <c r="C2748" s="26" t="n"/>
      <c r="D2748" s="26" t="n"/>
      <c r="E2748" s="26" t="n"/>
      <c r="F2748" s="27" t="n"/>
      <c r="G2748" s="28">
        <f>IFERROR(IF(E2748="","",VLOOKUP(E2748,'Setup - Mix Design'!$A$5:$I$504,9,0)),"")</f>
        <v/>
      </c>
      <c r="H2748" s="32">
        <f>IF(OR(F2748="",G2748=""),"",F2748*G2748)</f>
        <v/>
      </c>
      <c r="I2748" s="33">
        <f>IF(B2748="","",SUMIF('Dispatch (Challan)'!$C$5:$C$6004,B2748,'Dispatch (Challan)'!$F$5:$F$6004))</f>
        <v/>
      </c>
      <c r="J2748" s="33">
        <f>IF(F2748="","",F2748-I2748)</f>
        <v/>
      </c>
      <c r="K2748" s="28">
        <f>IF(F2748="","",IF(I2748=0,"Pending",IF(I2748&gt;=F2748,"Completed","Partial")))</f>
        <v/>
      </c>
    </row>
    <row r="2749">
      <c r="A2749" s="31" t="n"/>
      <c r="B2749" s="26" t="n"/>
      <c r="C2749" s="26" t="n"/>
      <c r="D2749" s="26" t="n"/>
      <c r="E2749" s="26" t="n"/>
      <c r="F2749" s="27" t="n"/>
      <c r="G2749" s="28">
        <f>IFERROR(IF(E2749="","",VLOOKUP(E2749,'Setup - Mix Design'!$A$5:$I$504,9,0)),"")</f>
        <v/>
      </c>
      <c r="H2749" s="32">
        <f>IF(OR(F2749="",G2749=""),"",F2749*G2749)</f>
        <v/>
      </c>
      <c r="I2749" s="33">
        <f>IF(B2749="","",SUMIF('Dispatch (Challan)'!$C$5:$C$6004,B2749,'Dispatch (Challan)'!$F$5:$F$6004))</f>
        <v/>
      </c>
      <c r="J2749" s="33">
        <f>IF(F2749="","",F2749-I2749)</f>
        <v/>
      </c>
      <c r="K2749" s="28">
        <f>IF(F2749="","",IF(I2749=0,"Pending",IF(I2749&gt;=F2749,"Completed","Partial")))</f>
        <v/>
      </c>
    </row>
    <row r="2750">
      <c r="A2750" s="31" t="n"/>
      <c r="B2750" s="26" t="n"/>
      <c r="C2750" s="26" t="n"/>
      <c r="D2750" s="26" t="n"/>
      <c r="E2750" s="26" t="n"/>
      <c r="F2750" s="27" t="n"/>
      <c r="G2750" s="28">
        <f>IFERROR(IF(E2750="","",VLOOKUP(E2750,'Setup - Mix Design'!$A$5:$I$504,9,0)),"")</f>
        <v/>
      </c>
      <c r="H2750" s="32">
        <f>IF(OR(F2750="",G2750=""),"",F2750*G2750)</f>
        <v/>
      </c>
      <c r="I2750" s="33">
        <f>IF(B2750="","",SUMIF('Dispatch (Challan)'!$C$5:$C$6004,B2750,'Dispatch (Challan)'!$F$5:$F$6004))</f>
        <v/>
      </c>
      <c r="J2750" s="33">
        <f>IF(F2750="","",F2750-I2750)</f>
        <v/>
      </c>
      <c r="K2750" s="28">
        <f>IF(F2750="","",IF(I2750=0,"Pending",IF(I2750&gt;=F2750,"Completed","Partial")))</f>
        <v/>
      </c>
    </row>
    <row r="2751">
      <c r="A2751" s="31" t="n"/>
      <c r="B2751" s="26" t="n"/>
      <c r="C2751" s="26" t="n"/>
      <c r="D2751" s="26" t="n"/>
      <c r="E2751" s="26" t="n"/>
      <c r="F2751" s="27" t="n"/>
      <c r="G2751" s="28">
        <f>IFERROR(IF(E2751="","",VLOOKUP(E2751,'Setup - Mix Design'!$A$5:$I$504,9,0)),"")</f>
        <v/>
      </c>
      <c r="H2751" s="32">
        <f>IF(OR(F2751="",G2751=""),"",F2751*G2751)</f>
        <v/>
      </c>
      <c r="I2751" s="33">
        <f>IF(B2751="","",SUMIF('Dispatch (Challan)'!$C$5:$C$6004,B2751,'Dispatch (Challan)'!$F$5:$F$6004))</f>
        <v/>
      </c>
      <c r="J2751" s="33">
        <f>IF(F2751="","",F2751-I2751)</f>
        <v/>
      </c>
      <c r="K2751" s="28">
        <f>IF(F2751="","",IF(I2751=0,"Pending",IF(I2751&gt;=F2751,"Completed","Partial")))</f>
        <v/>
      </c>
    </row>
    <row r="2752">
      <c r="A2752" s="31" t="n"/>
      <c r="B2752" s="26" t="n"/>
      <c r="C2752" s="26" t="n"/>
      <c r="D2752" s="26" t="n"/>
      <c r="E2752" s="26" t="n"/>
      <c r="F2752" s="27" t="n"/>
      <c r="G2752" s="28">
        <f>IFERROR(IF(E2752="","",VLOOKUP(E2752,'Setup - Mix Design'!$A$5:$I$504,9,0)),"")</f>
        <v/>
      </c>
      <c r="H2752" s="32">
        <f>IF(OR(F2752="",G2752=""),"",F2752*G2752)</f>
        <v/>
      </c>
      <c r="I2752" s="33">
        <f>IF(B2752="","",SUMIF('Dispatch (Challan)'!$C$5:$C$6004,B2752,'Dispatch (Challan)'!$F$5:$F$6004))</f>
        <v/>
      </c>
      <c r="J2752" s="33">
        <f>IF(F2752="","",F2752-I2752)</f>
        <v/>
      </c>
      <c r="K2752" s="28">
        <f>IF(F2752="","",IF(I2752=0,"Pending",IF(I2752&gt;=F2752,"Completed","Partial")))</f>
        <v/>
      </c>
    </row>
    <row r="2753">
      <c r="A2753" s="31" t="n"/>
      <c r="B2753" s="26" t="n"/>
      <c r="C2753" s="26" t="n"/>
      <c r="D2753" s="26" t="n"/>
      <c r="E2753" s="26" t="n"/>
      <c r="F2753" s="27" t="n"/>
      <c r="G2753" s="28">
        <f>IFERROR(IF(E2753="","",VLOOKUP(E2753,'Setup - Mix Design'!$A$5:$I$504,9,0)),"")</f>
        <v/>
      </c>
      <c r="H2753" s="32">
        <f>IF(OR(F2753="",G2753=""),"",F2753*G2753)</f>
        <v/>
      </c>
      <c r="I2753" s="33">
        <f>IF(B2753="","",SUMIF('Dispatch (Challan)'!$C$5:$C$6004,B2753,'Dispatch (Challan)'!$F$5:$F$6004))</f>
        <v/>
      </c>
      <c r="J2753" s="33">
        <f>IF(F2753="","",F2753-I2753)</f>
        <v/>
      </c>
      <c r="K2753" s="28">
        <f>IF(F2753="","",IF(I2753=0,"Pending",IF(I2753&gt;=F2753,"Completed","Partial")))</f>
        <v/>
      </c>
    </row>
    <row r="2754">
      <c r="A2754" s="31" t="n"/>
      <c r="B2754" s="26" t="n"/>
      <c r="C2754" s="26" t="n"/>
      <c r="D2754" s="26" t="n"/>
      <c r="E2754" s="26" t="n"/>
      <c r="F2754" s="27" t="n"/>
      <c r="G2754" s="28">
        <f>IFERROR(IF(E2754="","",VLOOKUP(E2754,'Setup - Mix Design'!$A$5:$I$504,9,0)),"")</f>
        <v/>
      </c>
      <c r="H2754" s="32">
        <f>IF(OR(F2754="",G2754=""),"",F2754*G2754)</f>
        <v/>
      </c>
      <c r="I2754" s="33">
        <f>IF(B2754="","",SUMIF('Dispatch (Challan)'!$C$5:$C$6004,B2754,'Dispatch (Challan)'!$F$5:$F$6004))</f>
        <v/>
      </c>
      <c r="J2754" s="33">
        <f>IF(F2754="","",F2754-I2754)</f>
        <v/>
      </c>
      <c r="K2754" s="28">
        <f>IF(F2754="","",IF(I2754=0,"Pending",IF(I2754&gt;=F2754,"Completed","Partial")))</f>
        <v/>
      </c>
    </row>
    <row r="2755">
      <c r="A2755" s="31" t="n"/>
      <c r="B2755" s="26" t="n"/>
      <c r="C2755" s="26" t="n"/>
      <c r="D2755" s="26" t="n"/>
      <c r="E2755" s="26" t="n"/>
      <c r="F2755" s="27" t="n"/>
      <c r="G2755" s="28">
        <f>IFERROR(IF(E2755="","",VLOOKUP(E2755,'Setup - Mix Design'!$A$5:$I$504,9,0)),"")</f>
        <v/>
      </c>
      <c r="H2755" s="32">
        <f>IF(OR(F2755="",G2755=""),"",F2755*G2755)</f>
        <v/>
      </c>
      <c r="I2755" s="33">
        <f>IF(B2755="","",SUMIF('Dispatch (Challan)'!$C$5:$C$6004,B2755,'Dispatch (Challan)'!$F$5:$F$6004))</f>
        <v/>
      </c>
      <c r="J2755" s="33">
        <f>IF(F2755="","",F2755-I2755)</f>
        <v/>
      </c>
      <c r="K2755" s="28">
        <f>IF(F2755="","",IF(I2755=0,"Pending",IF(I2755&gt;=F2755,"Completed","Partial")))</f>
        <v/>
      </c>
    </row>
    <row r="2756">
      <c r="A2756" s="31" t="n"/>
      <c r="B2756" s="26" t="n"/>
      <c r="C2756" s="26" t="n"/>
      <c r="D2756" s="26" t="n"/>
      <c r="E2756" s="26" t="n"/>
      <c r="F2756" s="27" t="n"/>
      <c r="G2756" s="28">
        <f>IFERROR(IF(E2756="","",VLOOKUP(E2756,'Setup - Mix Design'!$A$5:$I$504,9,0)),"")</f>
        <v/>
      </c>
      <c r="H2756" s="32">
        <f>IF(OR(F2756="",G2756=""),"",F2756*G2756)</f>
        <v/>
      </c>
      <c r="I2756" s="33">
        <f>IF(B2756="","",SUMIF('Dispatch (Challan)'!$C$5:$C$6004,B2756,'Dispatch (Challan)'!$F$5:$F$6004))</f>
        <v/>
      </c>
      <c r="J2756" s="33">
        <f>IF(F2756="","",F2756-I2756)</f>
        <v/>
      </c>
      <c r="K2756" s="28">
        <f>IF(F2756="","",IF(I2756=0,"Pending",IF(I2756&gt;=F2756,"Completed","Partial")))</f>
        <v/>
      </c>
    </row>
    <row r="2757">
      <c r="A2757" s="31" t="n"/>
      <c r="B2757" s="26" t="n"/>
      <c r="C2757" s="26" t="n"/>
      <c r="D2757" s="26" t="n"/>
      <c r="E2757" s="26" t="n"/>
      <c r="F2757" s="27" t="n"/>
      <c r="G2757" s="28">
        <f>IFERROR(IF(E2757="","",VLOOKUP(E2757,'Setup - Mix Design'!$A$5:$I$504,9,0)),"")</f>
        <v/>
      </c>
      <c r="H2757" s="32">
        <f>IF(OR(F2757="",G2757=""),"",F2757*G2757)</f>
        <v/>
      </c>
      <c r="I2757" s="33">
        <f>IF(B2757="","",SUMIF('Dispatch (Challan)'!$C$5:$C$6004,B2757,'Dispatch (Challan)'!$F$5:$F$6004))</f>
        <v/>
      </c>
      <c r="J2757" s="33">
        <f>IF(F2757="","",F2757-I2757)</f>
        <v/>
      </c>
      <c r="K2757" s="28">
        <f>IF(F2757="","",IF(I2757=0,"Pending",IF(I2757&gt;=F2757,"Completed","Partial")))</f>
        <v/>
      </c>
    </row>
    <row r="2758">
      <c r="A2758" s="31" t="n"/>
      <c r="B2758" s="26" t="n"/>
      <c r="C2758" s="26" t="n"/>
      <c r="D2758" s="26" t="n"/>
      <c r="E2758" s="26" t="n"/>
      <c r="F2758" s="27" t="n"/>
      <c r="G2758" s="28">
        <f>IFERROR(IF(E2758="","",VLOOKUP(E2758,'Setup - Mix Design'!$A$5:$I$504,9,0)),"")</f>
        <v/>
      </c>
      <c r="H2758" s="32">
        <f>IF(OR(F2758="",G2758=""),"",F2758*G2758)</f>
        <v/>
      </c>
      <c r="I2758" s="33">
        <f>IF(B2758="","",SUMIF('Dispatch (Challan)'!$C$5:$C$6004,B2758,'Dispatch (Challan)'!$F$5:$F$6004))</f>
        <v/>
      </c>
      <c r="J2758" s="33">
        <f>IF(F2758="","",F2758-I2758)</f>
        <v/>
      </c>
      <c r="K2758" s="28">
        <f>IF(F2758="","",IF(I2758=0,"Pending",IF(I2758&gt;=F2758,"Completed","Partial")))</f>
        <v/>
      </c>
    </row>
    <row r="2759">
      <c r="A2759" s="31" t="n"/>
      <c r="B2759" s="26" t="n"/>
      <c r="C2759" s="26" t="n"/>
      <c r="D2759" s="26" t="n"/>
      <c r="E2759" s="26" t="n"/>
      <c r="F2759" s="27" t="n"/>
      <c r="G2759" s="28">
        <f>IFERROR(IF(E2759="","",VLOOKUP(E2759,'Setup - Mix Design'!$A$5:$I$504,9,0)),"")</f>
        <v/>
      </c>
      <c r="H2759" s="32">
        <f>IF(OR(F2759="",G2759=""),"",F2759*G2759)</f>
        <v/>
      </c>
      <c r="I2759" s="33">
        <f>IF(B2759="","",SUMIF('Dispatch (Challan)'!$C$5:$C$6004,B2759,'Dispatch (Challan)'!$F$5:$F$6004))</f>
        <v/>
      </c>
      <c r="J2759" s="33">
        <f>IF(F2759="","",F2759-I2759)</f>
        <v/>
      </c>
      <c r="K2759" s="28">
        <f>IF(F2759="","",IF(I2759=0,"Pending",IF(I2759&gt;=F2759,"Completed","Partial")))</f>
        <v/>
      </c>
    </row>
    <row r="2760">
      <c r="A2760" s="31" t="n"/>
      <c r="B2760" s="26" t="n"/>
      <c r="C2760" s="26" t="n"/>
      <c r="D2760" s="26" t="n"/>
      <c r="E2760" s="26" t="n"/>
      <c r="F2760" s="27" t="n"/>
      <c r="G2760" s="28">
        <f>IFERROR(IF(E2760="","",VLOOKUP(E2760,'Setup - Mix Design'!$A$5:$I$504,9,0)),"")</f>
        <v/>
      </c>
      <c r="H2760" s="32">
        <f>IF(OR(F2760="",G2760=""),"",F2760*G2760)</f>
        <v/>
      </c>
      <c r="I2760" s="33">
        <f>IF(B2760="","",SUMIF('Dispatch (Challan)'!$C$5:$C$6004,B2760,'Dispatch (Challan)'!$F$5:$F$6004))</f>
        <v/>
      </c>
      <c r="J2760" s="33">
        <f>IF(F2760="","",F2760-I2760)</f>
        <v/>
      </c>
      <c r="K2760" s="28">
        <f>IF(F2760="","",IF(I2760=0,"Pending",IF(I2760&gt;=F2760,"Completed","Partial")))</f>
        <v/>
      </c>
    </row>
    <row r="2761">
      <c r="A2761" s="31" t="n"/>
      <c r="B2761" s="26" t="n"/>
      <c r="C2761" s="26" t="n"/>
      <c r="D2761" s="26" t="n"/>
      <c r="E2761" s="26" t="n"/>
      <c r="F2761" s="27" t="n"/>
      <c r="G2761" s="28">
        <f>IFERROR(IF(E2761="","",VLOOKUP(E2761,'Setup - Mix Design'!$A$5:$I$504,9,0)),"")</f>
        <v/>
      </c>
      <c r="H2761" s="32">
        <f>IF(OR(F2761="",G2761=""),"",F2761*G2761)</f>
        <v/>
      </c>
      <c r="I2761" s="33">
        <f>IF(B2761="","",SUMIF('Dispatch (Challan)'!$C$5:$C$6004,B2761,'Dispatch (Challan)'!$F$5:$F$6004))</f>
        <v/>
      </c>
      <c r="J2761" s="33">
        <f>IF(F2761="","",F2761-I2761)</f>
        <v/>
      </c>
      <c r="K2761" s="28">
        <f>IF(F2761="","",IF(I2761=0,"Pending",IF(I2761&gt;=F2761,"Completed","Partial")))</f>
        <v/>
      </c>
    </row>
    <row r="2762">
      <c r="A2762" s="31" t="n"/>
      <c r="B2762" s="26" t="n"/>
      <c r="C2762" s="26" t="n"/>
      <c r="D2762" s="26" t="n"/>
      <c r="E2762" s="26" t="n"/>
      <c r="F2762" s="27" t="n"/>
      <c r="G2762" s="28">
        <f>IFERROR(IF(E2762="","",VLOOKUP(E2762,'Setup - Mix Design'!$A$5:$I$504,9,0)),"")</f>
        <v/>
      </c>
      <c r="H2762" s="32">
        <f>IF(OR(F2762="",G2762=""),"",F2762*G2762)</f>
        <v/>
      </c>
      <c r="I2762" s="33">
        <f>IF(B2762="","",SUMIF('Dispatch (Challan)'!$C$5:$C$6004,B2762,'Dispatch (Challan)'!$F$5:$F$6004))</f>
        <v/>
      </c>
      <c r="J2762" s="33">
        <f>IF(F2762="","",F2762-I2762)</f>
        <v/>
      </c>
      <c r="K2762" s="28">
        <f>IF(F2762="","",IF(I2762=0,"Pending",IF(I2762&gt;=F2762,"Completed","Partial")))</f>
        <v/>
      </c>
    </row>
    <row r="2763">
      <c r="A2763" s="31" t="n"/>
      <c r="B2763" s="26" t="n"/>
      <c r="C2763" s="26" t="n"/>
      <c r="D2763" s="26" t="n"/>
      <c r="E2763" s="26" t="n"/>
      <c r="F2763" s="27" t="n"/>
      <c r="G2763" s="28">
        <f>IFERROR(IF(E2763="","",VLOOKUP(E2763,'Setup - Mix Design'!$A$5:$I$504,9,0)),"")</f>
        <v/>
      </c>
      <c r="H2763" s="32">
        <f>IF(OR(F2763="",G2763=""),"",F2763*G2763)</f>
        <v/>
      </c>
      <c r="I2763" s="33">
        <f>IF(B2763="","",SUMIF('Dispatch (Challan)'!$C$5:$C$6004,B2763,'Dispatch (Challan)'!$F$5:$F$6004))</f>
        <v/>
      </c>
      <c r="J2763" s="33">
        <f>IF(F2763="","",F2763-I2763)</f>
        <v/>
      </c>
      <c r="K2763" s="28">
        <f>IF(F2763="","",IF(I2763=0,"Pending",IF(I2763&gt;=F2763,"Completed","Partial")))</f>
        <v/>
      </c>
    </row>
    <row r="2764">
      <c r="A2764" s="31" t="n"/>
      <c r="B2764" s="26" t="n"/>
      <c r="C2764" s="26" t="n"/>
      <c r="D2764" s="26" t="n"/>
      <c r="E2764" s="26" t="n"/>
      <c r="F2764" s="27" t="n"/>
      <c r="G2764" s="28">
        <f>IFERROR(IF(E2764="","",VLOOKUP(E2764,'Setup - Mix Design'!$A$5:$I$504,9,0)),"")</f>
        <v/>
      </c>
      <c r="H2764" s="32">
        <f>IF(OR(F2764="",G2764=""),"",F2764*G2764)</f>
        <v/>
      </c>
      <c r="I2764" s="33">
        <f>IF(B2764="","",SUMIF('Dispatch (Challan)'!$C$5:$C$6004,B2764,'Dispatch (Challan)'!$F$5:$F$6004))</f>
        <v/>
      </c>
      <c r="J2764" s="33">
        <f>IF(F2764="","",F2764-I2764)</f>
        <v/>
      </c>
      <c r="K2764" s="28">
        <f>IF(F2764="","",IF(I2764=0,"Pending",IF(I2764&gt;=F2764,"Completed","Partial")))</f>
        <v/>
      </c>
    </row>
    <row r="2765">
      <c r="A2765" s="31" t="n"/>
      <c r="B2765" s="26" t="n"/>
      <c r="C2765" s="26" t="n"/>
      <c r="D2765" s="26" t="n"/>
      <c r="E2765" s="26" t="n"/>
      <c r="F2765" s="27" t="n"/>
      <c r="G2765" s="28">
        <f>IFERROR(IF(E2765="","",VLOOKUP(E2765,'Setup - Mix Design'!$A$5:$I$504,9,0)),"")</f>
        <v/>
      </c>
      <c r="H2765" s="32">
        <f>IF(OR(F2765="",G2765=""),"",F2765*G2765)</f>
        <v/>
      </c>
      <c r="I2765" s="33">
        <f>IF(B2765="","",SUMIF('Dispatch (Challan)'!$C$5:$C$6004,B2765,'Dispatch (Challan)'!$F$5:$F$6004))</f>
        <v/>
      </c>
      <c r="J2765" s="33">
        <f>IF(F2765="","",F2765-I2765)</f>
        <v/>
      </c>
      <c r="K2765" s="28">
        <f>IF(F2765="","",IF(I2765=0,"Pending",IF(I2765&gt;=F2765,"Completed","Partial")))</f>
        <v/>
      </c>
    </row>
    <row r="2766">
      <c r="A2766" s="31" t="n"/>
      <c r="B2766" s="26" t="n"/>
      <c r="C2766" s="26" t="n"/>
      <c r="D2766" s="26" t="n"/>
      <c r="E2766" s="26" t="n"/>
      <c r="F2766" s="27" t="n"/>
      <c r="G2766" s="28">
        <f>IFERROR(IF(E2766="","",VLOOKUP(E2766,'Setup - Mix Design'!$A$5:$I$504,9,0)),"")</f>
        <v/>
      </c>
      <c r="H2766" s="32">
        <f>IF(OR(F2766="",G2766=""),"",F2766*G2766)</f>
        <v/>
      </c>
      <c r="I2766" s="33">
        <f>IF(B2766="","",SUMIF('Dispatch (Challan)'!$C$5:$C$6004,B2766,'Dispatch (Challan)'!$F$5:$F$6004))</f>
        <v/>
      </c>
      <c r="J2766" s="33">
        <f>IF(F2766="","",F2766-I2766)</f>
        <v/>
      </c>
      <c r="K2766" s="28">
        <f>IF(F2766="","",IF(I2766=0,"Pending",IF(I2766&gt;=F2766,"Completed","Partial")))</f>
        <v/>
      </c>
    </row>
    <row r="2767">
      <c r="A2767" s="31" t="n"/>
      <c r="B2767" s="26" t="n"/>
      <c r="C2767" s="26" t="n"/>
      <c r="D2767" s="26" t="n"/>
      <c r="E2767" s="26" t="n"/>
      <c r="F2767" s="27" t="n"/>
      <c r="G2767" s="28">
        <f>IFERROR(IF(E2767="","",VLOOKUP(E2767,'Setup - Mix Design'!$A$5:$I$504,9,0)),"")</f>
        <v/>
      </c>
      <c r="H2767" s="32">
        <f>IF(OR(F2767="",G2767=""),"",F2767*G2767)</f>
        <v/>
      </c>
      <c r="I2767" s="33">
        <f>IF(B2767="","",SUMIF('Dispatch (Challan)'!$C$5:$C$6004,B2767,'Dispatch (Challan)'!$F$5:$F$6004))</f>
        <v/>
      </c>
      <c r="J2767" s="33">
        <f>IF(F2767="","",F2767-I2767)</f>
        <v/>
      </c>
      <c r="K2767" s="28">
        <f>IF(F2767="","",IF(I2767=0,"Pending",IF(I2767&gt;=F2767,"Completed","Partial")))</f>
        <v/>
      </c>
    </row>
    <row r="2768">
      <c r="A2768" s="31" t="n"/>
      <c r="B2768" s="26" t="n"/>
      <c r="C2768" s="26" t="n"/>
      <c r="D2768" s="26" t="n"/>
      <c r="E2768" s="26" t="n"/>
      <c r="F2768" s="27" t="n"/>
      <c r="G2768" s="28">
        <f>IFERROR(IF(E2768="","",VLOOKUP(E2768,'Setup - Mix Design'!$A$5:$I$504,9,0)),"")</f>
        <v/>
      </c>
      <c r="H2768" s="32">
        <f>IF(OR(F2768="",G2768=""),"",F2768*G2768)</f>
        <v/>
      </c>
      <c r="I2768" s="33">
        <f>IF(B2768="","",SUMIF('Dispatch (Challan)'!$C$5:$C$6004,B2768,'Dispatch (Challan)'!$F$5:$F$6004))</f>
        <v/>
      </c>
      <c r="J2768" s="33">
        <f>IF(F2768="","",F2768-I2768)</f>
        <v/>
      </c>
      <c r="K2768" s="28">
        <f>IF(F2768="","",IF(I2768=0,"Pending",IF(I2768&gt;=F2768,"Completed","Partial")))</f>
        <v/>
      </c>
    </row>
    <row r="2769">
      <c r="A2769" s="31" t="n"/>
      <c r="B2769" s="26" t="n"/>
      <c r="C2769" s="26" t="n"/>
      <c r="D2769" s="26" t="n"/>
      <c r="E2769" s="26" t="n"/>
      <c r="F2769" s="27" t="n"/>
      <c r="G2769" s="28">
        <f>IFERROR(IF(E2769="","",VLOOKUP(E2769,'Setup - Mix Design'!$A$5:$I$504,9,0)),"")</f>
        <v/>
      </c>
      <c r="H2769" s="32">
        <f>IF(OR(F2769="",G2769=""),"",F2769*G2769)</f>
        <v/>
      </c>
      <c r="I2769" s="33">
        <f>IF(B2769="","",SUMIF('Dispatch (Challan)'!$C$5:$C$6004,B2769,'Dispatch (Challan)'!$F$5:$F$6004))</f>
        <v/>
      </c>
      <c r="J2769" s="33">
        <f>IF(F2769="","",F2769-I2769)</f>
        <v/>
      </c>
      <c r="K2769" s="28">
        <f>IF(F2769="","",IF(I2769=0,"Pending",IF(I2769&gt;=F2769,"Completed","Partial")))</f>
        <v/>
      </c>
    </row>
    <row r="2770">
      <c r="A2770" s="31" t="n"/>
      <c r="B2770" s="26" t="n"/>
      <c r="C2770" s="26" t="n"/>
      <c r="D2770" s="26" t="n"/>
      <c r="E2770" s="26" t="n"/>
      <c r="F2770" s="27" t="n"/>
      <c r="G2770" s="28">
        <f>IFERROR(IF(E2770="","",VLOOKUP(E2770,'Setup - Mix Design'!$A$5:$I$504,9,0)),"")</f>
        <v/>
      </c>
      <c r="H2770" s="32">
        <f>IF(OR(F2770="",G2770=""),"",F2770*G2770)</f>
        <v/>
      </c>
      <c r="I2770" s="33">
        <f>IF(B2770="","",SUMIF('Dispatch (Challan)'!$C$5:$C$6004,B2770,'Dispatch (Challan)'!$F$5:$F$6004))</f>
        <v/>
      </c>
      <c r="J2770" s="33">
        <f>IF(F2770="","",F2770-I2770)</f>
        <v/>
      </c>
      <c r="K2770" s="28">
        <f>IF(F2770="","",IF(I2770=0,"Pending",IF(I2770&gt;=F2770,"Completed","Partial")))</f>
        <v/>
      </c>
    </row>
    <row r="2771">
      <c r="A2771" s="31" t="n"/>
      <c r="B2771" s="26" t="n"/>
      <c r="C2771" s="26" t="n"/>
      <c r="D2771" s="26" t="n"/>
      <c r="E2771" s="26" t="n"/>
      <c r="F2771" s="27" t="n"/>
      <c r="G2771" s="28">
        <f>IFERROR(IF(E2771="","",VLOOKUP(E2771,'Setup - Mix Design'!$A$5:$I$504,9,0)),"")</f>
        <v/>
      </c>
      <c r="H2771" s="32">
        <f>IF(OR(F2771="",G2771=""),"",F2771*G2771)</f>
        <v/>
      </c>
      <c r="I2771" s="33">
        <f>IF(B2771="","",SUMIF('Dispatch (Challan)'!$C$5:$C$6004,B2771,'Dispatch (Challan)'!$F$5:$F$6004))</f>
        <v/>
      </c>
      <c r="J2771" s="33">
        <f>IF(F2771="","",F2771-I2771)</f>
        <v/>
      </c>
      <c r="K2771" s="28">
        <f>IF(F2771="","",IF(I2771=0,"Pending",IF(I2771&gt;=F2771,"Completed","Partial")))</f>
        <v/>
      </c>
    </row>
    <row r="2772">
      <c r="A2772" s="31" t="n"/>
      <c r="B2772" s="26" t="n"/>
      <c r="C2772" s="26" t="n"/>
      <c r="D2772" s="26" t="n"/>
      <c r="E2772" s="26" t="n"/>
      <c r="F2772" s="27" t="n"/>
      <c r="G2772" s="28">
        <f>IFERROR(IF(E2772="","",VLOOKUP(E2772,'Setup - Mix Design'!$A$5:$I$504,9,0)),"")</f>
        <v/>
      </c>
      <c r="H2772" s="32">
        <f>IF(OR(F2772="",G2772=""),"",F2772*G2772)</f>
        <v/>
      </c>
      <c r="I2772" s="33">
        <f>IF(B2772="","",SUMIF('Dispatch (Challan)'!$C$5:$C$6004,B2772,'Dispatch (Challan)'!$F$5:$F$6004))</f>
        <v/>
      </c>
      <c r="J2772" s="33">
        <f>IF(F2772="","",F2772-I2772)</f>
        <v/>
      </c>
      <c r="K2772" s="28">
        <f>IF(F2772="","",IF(I2772=0,"Pending",IF(I2772&gt;=F2772,"Completed","Partial")))</f>
        <v/>
      </c>
    </row>
    <row r="2773">
      <c r="A2773" s="31" t="n"/>
      <c r="B2773" s="26" t="n"/>
      <c r="C2773" s="26" t="n"/>
      <c r="D2773" s="26" t="n"/>
      <c r="E2773" s="26" t="n"/>
      <c r="F2773" s="27" t="n"/>
      <c r="G2773" s="28">
        <f>IFERROR(IF(E2773="","",VLOOKUP(E2773,'Setup - Mix Design'!$A$5:$I$504,9,0)),"")</f>
        <v/>
      </c>
      <c r="H2773" s="32">
        <f>IF(OR(F2773="",G2773=""),"",F2773*G2773)</f>
        <v/>
      </c>
      <c r="I2773" s="33">
        <f>IF(B2773="","",SUMIF('Dispatch (Challan)'!$C$5:$C$6004,B2773,'Dispatch (Challan)'!$F$5:$F$6004))</f>
        <v/>
      </c>
      <c r="J2773" s="33">
        <f>IF(F2773="","",F2773-I2773)</f>
        <v/>
      </c>
      <c r="K2773" s="28">
        <f>IF(F2773="","",IF(I2773=0,"Pending",IF(I2773&gt;=F2773,"Completed","Partial")))</f>
        <v/>
      </c>
    </row>
    <row r="2774">
      <c r="A2774" s="31" t="n"/>
      <c r="B2774" s="26" t="n"/>
      <c r="C2774" s="26" t="n"/>
      <c r="D2774" s="26" t="n"/>
      <c r="E2774" s="26" t="n"/>
      <c r="F2774" s="27" t="n"/>
      <c r="G2774" s="28">
        <f>IFERROR(IF(E2774="","",VLOOKUP(E2774,'Setup - Mix Design'!$A$5:$I$504,9,0)),"")</f>
        <v/>
      </c>
      <c r="H2774" s="32">
        <f>IF(OR(F2774="",G2774=""),"",F2774*G2774)</f>
        <v/>
      </c>
      <c r="I2774" s="33">
        <f>IF(B2774="","",SUMIF('Dispatch (Challan)'!$C$5:$C$6004,B2774,'Dispatch (Challan)'!$F$5:$F$6004))</f>
        <v/>
      </c>
      <c r="J2774" s="33">
        <f>IF(F2774="","",F2774-I2774)</f>
        <v/>
      </c>
      <c r="K2774" s="28">
        <f>IF(F2774="","",IF(I2774=0,"Pending",IF(I2774&gt;=F2774,"Completed","Partial")))</f>
        <v/>
      </c>
    </row>
    <row r="2775">
      <c r="A2775" s="31" t="n"/>
      <c r="B2775" s="26" t="n"/>
      <c r="C2775" s="26" t="n"/>
      <c r="D2775" s="26" t="n"/>
      <c r="E2775" s="26" t="n"/>
      <c r="F2775" s="27" t="n"/>
      <c r="G2775" s="28">
        <f>IFERROR(IF(E2775="","",VLOOKUP(E2775,'Setup - Mix Design'!$A$5:$I$504,9,0)),"")</f>
        <v/>
      </c>
      <c r="H2775" s="32">
        <f>IF(OR(F2775="",G2775=""),"",F2775*G2775)</f>
        <v/>
      </c>
      <c r="I2775" s="33">
        <f>IF(B2775="","",SUMIF('Dispatch (Challan)'!$C$5:$C$6004,B2775,'Dispatch (Challan)'!$F$5:$F$6004))</f>
        <v/>
      </c>
      <c r="J2775" s="33">
        <f>IF(F2775="","",F2775-I2775)</f>
        <v/>
      </c>
      <c r="K2775" s="28">
        <f>IF(F2775="","",IF(I2775=0,"Pending",IF(I2775&gt;=F2775,"Completed","Partial")))</f>
        <v/>
      </c>
    </row>
    <row r="2776">
      <c r="A2776" s="31" t="n"/>
      <c r="B2776" s="26" t="n"/>
      <c r="C2776" s="26" t="n"/>
      <c r="D2776" s="26" t="n"/>
      <c r="E2776" s="26" t="n"/>
      <c r="F2776" s="27" t="n"/>
      <c r="G2776" s="28">
        <f>IFERROR(IF(E2776="","",VLOOKUP(E2776,'Setup - Mix Design'!$A$5:$I$504,9,0)),"")</f>
        <v/>
      </c>
      <c r="H2776" s="32">
        <f>IF(OR(F2776="",G2776=""),"",F2776*G2776)</f>
        <v/>
      </c>
      <c r="I2776" s="33">
        <f>IF(B2776="","",SUMIF('Dispatch (Challan)'!$C$5:$C$6004,B2776,'Dispatch (Challan)'!$F$5:$F$6004))</f>
        <v/>
      </c>
      <c r="J2776" s="33">
        <f>IF(F2776="","",F2776-I2776)</f>
        <v/>
      </c>
      <c r="K2776" s="28">
        <f>IF(F2776="","",IF(I2776=0,"Pending",IF(I2776&gt;=F2776,"Completed","Partial")))</f>
        <v/>
      </c>
    </row>
    <row r="2777">
      <c r="A2777" s="31" t="n"/>
      <c r="B2777" s="26" t="n"/>
      <c r="C2777" s="26" t="n"/>
      <c r="D2777" s="26" t="n"/>
      <c r="E2777" s="26" t="n"/>
      <c r="F2777" s="27" t="n"/>
      <c r="G2777" s="28">
        <f>IFERROR(IF(E2777="","",VLOOKUP(E2777,'Setup - Mix Design'!$A$5:$I$504,9,0)),"")</f>
        <v/>
      </c>
      <c r="H2777" s="32">
        <f>IF(OR(F2777="",G2777=""),"",F2777*G2777)</f>
        <v/>
      </c>
      <c r="I2777" s="33">
        <f>IF(B2777="","",SUMIF('Dispatch (Challan)'!$C$5:$C$6004,B2777,'Dispatch (Challan)'!$F$5:$F$6004))</f>
        <v/>
      </c>
      <c r="J2777" s="33">
        <f>IF(F2777="","",F2777-I2777)</f>
        <v/>
      </c>
      <c r="K2777" s="28">
        <f>IF(F2777="","",IF(I2777=0,"Pending",IF(I2777&gt;=F2777,"Completed","Partial")))</f>
        <v/>
      </c>
    </row>
    <row r="2778">
      <c r="A2778" s="31" t="n"/>
      <c r="B2778" s="26" t="n"/>
      <c r="C2778" s="26" t="n"/>
      <c r="D2778" s="26" t="n"/>
      <c r="E2778" s="26" t="n"/>
      <c r="F2778" s="27" t="n"/>
      <c r="G2778" s="28">
        <f>IFERROR(IF(E2778="","",VLOOKUP(E2778,'Setup - Mix Design'!$A$5:$I$504,9,0)),"")</f>
        <v/>
      </c>
      <c r="H2778" s="32">
        <f>IF(OR(F2778="",G2778=""),"",F2778*G2778)</f>
        <v/>
      </c>
      <c r="I2778" s="33">
        <f>IF(B2778="","",SUMIF('Dispatch (Challan)'!$C$5:$C$6004,B2778,'Dispatch (Challan)'!$F$5:$F$6004))</f>
        <v/>
      </c>
      <c r="J2778" s="33">
        <f>IF(F2778="","",F2778-I2778)</f>
        <v/>
      </c>
      <c r="K2778" s="28">
        <f>IF(F2778="","",IF(I2778=0,"Pending",IF(I2778&gt;=F2778,"Completed","Partial")))</f>
        <v/>
      </c>
    </row>
    <row r="2779">
      <c r="A2779" s="31" t="n"/>
      <c r="B2779" s="26" t="n"/>
      <c r="C2779" s="26" t="n"/>
      <c r="D2779" s="26" t="n"/>
      <c r="E2779" s="26" t="n"/>
      <c r="F2779" s="27" t="n"/>
      <c r="G2779" s="28">
        <f>IFERROR(IF(E2779="","",VLOOKUP(E2779,'Setup - Mix Design'!$A$5:$I$504,9,0)),"")</f>
        <v/>
      </c>
      <c r="H2779" s="32">
        <f>IF(OR(F2779="",G2779=""),"",F2779*G2779)</f>
        <v/>
      </c>
      <c r="I2779" s="33">
        <f>IF(B2779="","",SUMIF('Dispatch (Challan)'!$C$5:$C$6004,B2779,'Dispatch (Challan)'!$F$5:$F$6004))</f>
        <v/>
      </c>
      <c r="J2779" s="33">
        <f>IF(F2779="","",F2779-I2779)</f>
        <v/>
      </c>
      <c r="K2779" s="28">
        <f>IF(F2779="","",IF(I2779=0,"Pending",IF(I2779&gt;=F2779,"Completed","Partial")))</f>
        <v/>
      </c>
    </row>
    <row r="2780">
      <c r="A2780" s="31" t="n"/>
      <c r="B2780" s="26" t="n"/>
      <c r="C2780" s="26" t="n"/>
      <c r="D2780" s="26" t="n"/>
      <c r="E2780" s="26" t="n"/>
      <c r="F2780" s="27" t="n"/>
      <c r="G2780" s="28">
        <f>IFERROR(IF(E2780="","",VLOOKUP(E2780,'Setup - Mix Design'!$A$5:$I$504,9,0)),"")</f>
        <v/>
      </c>
      <c r="H2780" s="32">
        <f>IF(OR(F2780="",G2780=""),"",F2780*G2780)</f>
        <v/>
      </c>
      <c r="I2780" s="33">
        <f>IF(B2780="","",SUMIF('Dispatch (Challan)'!$C$5:$C$6004,B2780,'Dispatch (Challan)'!$F$5:$F$6004))</f>
        <v/>
      </c>
      <c r="J2780" s="33">
        <f>IF(F2780="","",F2780-I2780)</f>
        <v/>
      </c>
      <c r="K2780" s="28">
        <f>IF(F2780="","",IF(I2780=0,"Pending",IF(I2780&gt;=F2780,"Completed","Partial")))</f>
        <v/>
      </c>
    </row>
    <row r="2781">
      <c r="A2781" s="31" t="n"/>
      <c r="B2781" s="26" t="n"/>
      <c r="C2781" s="26" t="n"/>
      <c r="D2781" s="26" t="n"/>
      <c r="E2781" s="26" t="n"/>
      <c r="F2781" s="27" t="n"/>
      <c r="G2781" s="28">
        <f>IFERROR(IF(E2781="","",VLOOKUP(E2781,'Setup - Mix Design'!$A$5:$I$504,9,0)),"")</f>
        <v/>
      </c>
      <c r="H2781" s="32">
        <f>IF(OR(F2781="",G2781=""),"",F2781*G2781)</f>
        <v/>
      </c>
      <c r="I2781" s="33">
        <f>IF(B2781="","",SUMIF('Dispatch (Challan)'!$C$5:$C$6004,B2781,'Dispatch (Challan)'!$F$5:$F$6004))</f>
        <v/>
      </c>
      <c r="J2781" s="33">
        <f>IF(F2781="","",F2781-I2781)</f>
        <v/>
      </c>
      <c r="K2781" s="28">
        <f>IF(F2781="","",IF(I2781=0,"Pending",IF(I2781&gt;=F2781,"Completed","Partial")))</f>
        <v/>
      </c>
    </row>
    <row r="2782">
      <c r="A2782" s="31" t="n"/>
      <c r="B2782" s="26" t="n"/>
      <c r="C2782" s="26" t="n"/>
      <c r="D2782" s="26" t="n"/>
      <c r="E2782" s="26" t="n"/>
      <c r="F2782" s="27" t="n"/>
      <c r="G2782" s="28">
        <f>IFERROR(IF(E2782="","",VLOOKUP(E2782,'Setup - Mix Design'!$A$5:$I$504,9,0)),"")</f>
        <v/>
      </c>
      <c r="H2782" s="32">
        <f>IF(OR(F2782="",G2782=""),"",F2782*G2782)</f>
        <v/>
      </c>
      <c r="I2782" s="33">
        <f>IF(B2782="","",SUMIF('Dispatch (Challan)'!$C$5:$C$6004,B2782,'Dispatch (Challan)'!$F$5:$F$6004))</f>
        <v/>
      </c>
      <c r="J2782" s="33">
        <f>IF(F2782="","",F2782-I2782)</f>
        <v/>
      </c>
      <c r="K2782" s="28">
        <f>IF(F2782="","",IF(I2782=0,"Pending",IF(I2782&gt;=F2782,"Completed","Partial")))</f>
        <v/>
      </c>
    </row>
    <row r="2783">
      <c r="A2783" s="31" t="n"/>
      <c r="B2783" s="26" t="n"/>
      <c r="C2783" s="26" t="n"/>
      <c r="D2783" s="26" t="n"/>
      <c r="E2783" s="26" t="n"/>
      <c r="F2783" s="27" t="n"/>
      <c r="G2783" s="28">
        <f>IFERROR(IF(E2783="","",VLOOKUP(E2783,'Setup - Mix Design'!$A$5:$I$504,9,0)),"")</f>
        <v/>
      </c>
      <c r="H2783" s="32">
        <f>IF(OR(F2783="",G2783=""),"",F2783*G2783)</f>
        <v/>
      </c>
      <c r="I2783" s="33">
        <f>IF(B2783="","",SUMIF('Dispatch (Challan)'!$C$5:$C$6004,B2783,'Dispatch (Challan)'!$F$5:$F$6004))</f>
        <v/>
      </c>
      <c r="J2783" s="33">
        <f>IF(F2783="","",F2783-I2783)</f>
        <v/>
      </c>
      <c r="K2783" s="28">
        <f>IF(F2783="","",IF(I2783=0,"Pending",IF(I2783&gt;=F2783,"Completed","Partial")))</f>
        <v/>
      </c>
    </row>
    <row r="2784">
      <c r="A2784" s="31" t="n"/>
      <c r="B2784" s="26" t="n"/>
      <c r="C2784" s="26" t="n"/>
      <c r="D2784" s="26" t="n"/>
      <c r="E2784" s="26" t="n"/>
      <c r="F2784" s="27" t="n"/>
      <c r="G2784" s="28">
        <f>IFERROR(IF(E2784="","",VLOOKUP(E2784,'Setup - Mix Design'!$A$5:$I$504,9,0)),"")</f>
        <v/>
      </c>
      <c r="H2784" s="32">
        <f>IF(OR(F2784="",G2784=""),"",F2784*G2784)</f>
        <v/>
      </c>
      <c r="I2784" s="33">
        <f>IF(B2784="","",SUMIF('Dispatch (Challan)'!$C$5:$C$6004,B2784,'Dispatch (Challan)'!$F$5:$F$6004))</f>
        <v/>
      </c>
      <c r="J2784" s="33">
        <f>IF(F2784="","",F2784-I2784)</f>
        <v/>
      </c>
      <c r="K2784" s="28">
        <f>IF(F2784="","",IF(I2784=0,"Pending",IF(I2784&gt;=F2784,"Completed","Partial")))</f>
        <v/>
      </c>
    </row>
    <row r="2785">
      <c r="A2785" s="31" t="n"/>
      <c r="B2785" s="26" t="n"/>
      <c r="C2785" s="26" t="n"/>
      <c r="D2785" s="26" t="n"/>
      <c r="E2785" s="26" t="n"/>
      <c r="F2785" s="27" t="n"/>
      <c r="G2785" s="28">
        <f>IFERROR(IF(E2785="","",VLOOKUP(E2785,'Setup - Mix Design'!$A$5:$I$504,9,0)),"")</f>
        <v/>
      </c>
      <c r="H2785" s="32">
        <f>IF(OR(F2785="",G2785=""),"",F2785*G2785)</f>
        <v/>
      </c>
      <c r="I2785" s="33">
        <f>IF(B2785="","",SUMIF('Dispatch (Challan)'!$C$5:$C$6004,B2785,'Dispatch (Challan)'!$F$5:$F$6004))</f>
        <v/>
      </c>
      <c r="J2785" s="33">
        <f>IF(F2785="","",F2785-I2785)</f>
        <v/>
      </c>
      <c r="K2785" s="28">
        <f>IF(F2785="","",IF(I2785=0,"Pending",IF(I2785&gt;=F2785,"Completed","Partial")))</f>
        <v/>
      </c>
    </row>
    <row r="2786">
      <c r="A2786" s="31" t="n"/>
      <c r="B2786" s="26" t="n"/>
      <c r="C2786" s="26" t="n"/>
      <c r="D2786" s="26" t="n"/>
      <c r="E2786" s="26" t="n"/>
      <c r="F2786" s="27" t="n"/>
      <c r="G2786" s="28">
        <f>IFERROR(IF(E2786="","",VLOOKUP(E2786,'Setup - Mix Design'!$A$5:$I$504,9,0)),"")</f>
        <v/>
      </c>
      <c r="H2786" s="32">
        <f>IF(OR(F2786="",G2786=""),"",F2786*G2786)</f>
        <v/>
      </c>
      <c r="I2786" s="33">
        <f>IF(B2786="","",SUMIF('Dispatch (Challan)'!$C$5:$C$6004,B2786,'Dispatch (Challan)'!$F$5:$F$6004))</f>
        <v/>
      </c>
      <c r="J2786" s="33">
        <f>IF(F2786="","",F2786-I2786)</f>
        <v/>
      </c>
      <c r="K2786" s="28">
        <f>IF(F2786="","",IF(I2786=0,"Pending",IF(I2786&gt;=F2786,"Completed","Partial")))</f>
        <v/>
      </c>
    </row>
    <row r="2787">
      <c r="A2787" s="31" t="n"/>
      <c r="B2787" s="26" t="n"/>
      <c r="C2787" s="26" t="n"/>
      <c r="D2787" s="26" t="n"/>
      <c r="E2787" s="26" t="n"/>
      <c r="F2787" s="27" t="n"/>
      <c r="G2787" s="28">
        <f>IFERROR(IF(E2787="","",VLOOKUP(E2787,'Setup - Mix Design'!$A$5:$I$504,9,0)),"")</f>
        <v/>
      </c>
      <c r="H2787" s="32">
        <f>IF(OR(F2787="",G2787=""),"",F2787*G2787)</f>
        <v/>
      </c>
      <c r="I2787" s="33">
        <f>IF(B2787="","",SUMIF('Dispatch (Challan)'!$C$5:$C$6004,B2787,'Dispatch (Challan)'!$F$5:$F$6004))</f>
        <v/>
      </c>
      <c r="J2787" s="33">
        <f>IF(F2787="","",F2787-I2787)</f>
        <v/>
      </c>
      <c r="K2787" s="28">
        <f>IF(F2787="","",IF(I2787=0,"Pending",IF(I2787&gt;=F2787,"Completed","Partial")))</f>
        <v/>
      </c>
    </row>
    <row r="2788">
      <c r="A2788" s="31" t="n"/>
      <c r="B2788" s="26" t="n"/>
      <c r="C2788" s="26" t="n"/>
      <c r="D2788" s="26" t="n"/>
      <c r="E2788" s="26" t="n"/>
      <c r="F2788" s="27" t="n"/>
      <c r="G2788" s="28">
        <f>IFERROR(IF(E2788="","",VLOOKUP(E2788,'Setup - Mix Design'!$A$5:$I$504,9,0)),"")</f>
        <v/>
      </c>
      <c r="H2788" s="32">
        <f>IF(OR(F2788="",G2788=""),"",F2788*G2788)</f>
        <v/>
      </c>
      <c r="I2788" s="33">
        <f>IF(B2788="","",SUMIF('Dispatch (Challan)'!$C$5:$C$6004,B2788,'Dispatch (Challan)'!$F$5:$F$6004))</f>
        <v/>
      </c>
      <c r="J2788" s="33">
        <f>IF(F2788="","",F2788-I2788)</f>
        <v/>
      </c>
      <c r="K2788" s="28">
        <f>IF(F2788="","",IF(I2788=0,"Pending",IF(I2788&gt;=F2788,"Completed","Partial")))</f>
        <v/>
      </c>
    </row>
    <row r="2789">
      <c r="A2789" s="31" t="n"/>
      <c r="B2789" s="26" t="n"/>
      <c r="C2789" s="26" t="n"/>
      <c r="D2789" s="26" t="n"/>
      <c r="E2789" s="26" t="n"/>
      <c r="F2789" s="27" t="n"/>
      <c r="G2789" s="28">
        <f>IFERROR(IF(E2789="","",VLOOKUP(E2789,'Setup - Mix Design'!$A$5:$I$504,9,0)),"")</f>
        <v/>
      </c>
      <c r="H2789" s="32">
        <f>IF(OR(F2789="",G2789=""),"",F2789*G2789)</f>
        <v/>
      </c>
      <c r="I2789" s="33">
        <f>IF(B2789="","",SUMIF('Dispatch (Challan)'!$C$5:$C$6004,B2789,'Dispatch (Challan)'!$F$5:$F$6004))</f>
        <v/>
      </c>
      <c r="J2789" s="33">
        <f>IF(F2789="","",F2789-I2789)</f>
        <v/>
      </c>
      <c r="K2789" s="28">
        <f>IF(F2789="","",IF(I2789=0,"Pending",IF(I2789&gt;=F2789,"Completed","Partial")))</f>
        <v/>
      </c>
    </row>
    <row r="2790">
      <c r="A2790" s="31" t="n"/>
      <c r="B2790" s="26" t="n"/>
      <c r="C2790" s="26" t="n"/>
      <c r="D2790" s="26" t="n"/>
      <c r="E2790" s="26" t="n"/>
      <c r="F2790" s="27" t="n"/>
      <c r="G2790" s="28">
        <f>IFERROR(IF(E2790="","",VLOOKUP(E2790,'Setup - Mix Design'!$A$5:$I$504,9,0)),"")</f>
        <v/>
      </c>
      <c r="H2790" s="32">
        <f>IF(OR(F2790="",G2790=""),"",F2790*G2790)</f>
        <v/>
      </c>
      <c r="I2790" s="33">
        <f>IF(B2790="","",SUMIF('Dispatch (Challan)'!$C$5:$C$6004,B2790,'Dispatch (Challan)'!$F$5:$F$6004))</f>
        <v/>
      </c>
      <c r="J2790" s="33">
        <f>IF(F2790="","",F2790-I2790)</f>
        <v/>
      </c>
      <c r="K2790" s="28">
        <f>IF(F2790="","",IF(I2790=0,"Pending",IF(I2790&gt;=F2790,"Completed","Partial")))</f>
        <v/>
      </c>
    </row>
    <row r="2791">
      <c r="A2791" s="31" t="n"/>
      <c r="B2791" s="26" t="n"/>
      <c r="C2791" s="26" t="n"/>
      <c r="D2791" s="26" t="n"/>
      <c r="E2791" s="26" t="n"/>
      <c r="F2791" s="27" t="n"/>
      <c r="G2791" s="28">
        <f>IFERROR(IF(E2791="","",VLOOKUP(E2791,'Setup - Mix Design'!$A$5:$I$504,9,0)),"")</f>
        <v/>
      </c>
      <c r="H2791" s="32">
        <f>IF(OR(F2791="",G2791=""),"",F2791*G2791)</f>
        <v/>
      </c>
      <c r="I2791" s="33">
        <f>IF(B2791="","",SUMIF('Dispatch (Challan)'!$C$5:$C$6004,B2791,'Dispatch (Challan)'!$F$5:$F$6004))</f>
        <v/>
      </c>
      <c r="J2791" s="33">
        <f>IF(F2791="","",F2791-I2791)</f>
        <v/>
      </c>
      <c r="K2791" s="28">
        <f>IF(F2791="","",IF(I2791=0,"Pending",IF(I2791&gt;=F2791,"Completed","Partial")))</f>
        <v/>
      </c>
    </row>
    <row r="2792">
      <c r="A2792" s="31" t="n"/>
      <c r="B2792" s="26" t="n"/>
      <c r="C2792" s="26" t="n"/>
      <c r="D2792" s="26" t="n"/>
      <c r="E2792" s="26" t="n"/>
      <c r="F2792" s="27" t="n"/>
      <c r="G2792" s="28">
        <f>IFERROR(IF(E2792="","",VLOOKUP(E2792,'Setup - Mix Design'!$A$5:$I$504,9,0)),"")</f>
        <v/>
      </c>
      <c r="H2792" s="32">
        <f>IF(OR(F2792="",G2792=""),"",F2792*G2792)</f>
        <v/>
      </c>
      <c r="I2792" s="33">
        <f>IF(B2792="","",SUMIF('Dispatch (Challan)'!$C$5:$C$6004,B2792,'Dispatch (Challan)'!$F$5:$F$6004))</f>
        <v/>
      </c>
      <c r="J2792" s="33">
        <f>IF(F2792="","",F2792-I2792)</f>
        <v/>
      </c>
      <c r="K2792" s="28">
        <f>IF(F2792="","",IF(I2792=0,"Pending",IF(I2792&gt;=F2792,"Completed","Partial")))</f>
        <v/>
      </c>
    </row>
    <row r="2793">
      <c r="A2793" s="31" t="n"/>
      <c r="B2793" s="26" t="n"/>
      <c r="C2793" s="26" t="n"/>
      <c r="D2793" s="26" t="n"/>
      <c r="E2793" s="26" t="n"/>
      <c r="F2793" s="27" t="n"/>
      <c r="G2793" s="28">
        <f>IFERROR(IF(E2793="","",VLOOKUP(E2793,'Setup - Mix Design'!$A$5:$I$504,9,0)),"")</f>
        <v/>
      </c>
      <c r="H2793" s="32">
        <f>IF(OR(F2793="",G2793=""),"",F2793*G2793)</f>
        <v/>
      </c>
      <c r="I2793" s="33">
        <f>IF(B2793="","",SUMIF('Dispatch (Challan)'!$C$5:$C$6004,B2793,'Dispatch (Challan)'!$F$5:$F$6004))</f>
        <v/>
      </c>
      <c r="J2793" s="33">
        <f>IF(F2793="","",F2793-I2793)</f>
        <v/>
      </c>
      <c r="K2793" s="28">
        <f>IF(F2793="","",IF(I2793=0,"Pending",IF(I2793&gt;=F2793,"Completed","Partial")))</f>
        <v/>
      </c>
    </row>
    <row r="2794">
      <c r="A2794" s="31" t="n"/>
      <c r="B2794" s="26" t="n"/>
      <c r="C2794" s="26" t="n"/>
      <c r="D2794" s="26" t="n"/>
      <c r="E2794" s="26" t="n"/>
      <c r="F2794" s="27" t="n"/>
      <c r="G2794" s="28">
        <f>IFERROR(IF(E2794="","",VLOOKUP(E2794,'Setup - Mix Design'!$A$5:$I$504,9,0)),"")</f>
        <v/>
      </c>
      <c r="H2794" s="32">
        <f>IF(OR(F2794="",G2794=""),"",F2794*G2794)</f>
        <v/>
      </c>
      <c r="I2794" s="33">
        <f>IF(B2794="","",SUMIF('Dispatch (Challan)'!$C$5:$C$6004,B2794,'Dispatch (Challan)'!$F$5:$F$6004))</f>
        <v/>
      </c>
      <c r="J2794" s="33">
        <f>IF(F2794="","",F2794-I2794)</f>
        <v/>
      </c>
      <c r="K2794" s="28">
        <f>IF(F2794="","",IF(I2794=0,"Pending",IF(I2794&gt;=F2794,"Completed","Partial")))</f>
        <v/>
      </c>
    </row>
    <row r="2795">
      <c r="A2795" s="31" t="n"/>
      <c r="B2795" s="26" t="n"/>
      <c r="C2795" s="26" t="n"/>
      <c r="D2795" s="26" t="n"/>
      <c r="E2795" s="26" t="n"/>
      <c r="F2795" s="27" t="n"/>
      <c r="G2795" s="28">
        <f>IFERROR(IF(E2795="","",VLOOKUP(E2795,'Setup - Mix Design'!$A$5:$I$504,9,0)),"")</f>
        <v/>
      </c>
      <c r="H2795" s="32">
        <f>IF(OR(F2795="",G2795=""),"",F2795*G2795)</f>
        <v/>
      </c>
      <c r="I2795" s="33">
        <f>IF(B2795="","",SUMIF('Dispatch (Challan)'!$C$5:$C$6004,B2795,'Dispatch (Challan)'!$F$5:$F$6004))</f>
        <v/>
      </c>
      <c r="J2795" s="33">
        <f>IF(F2795="","",F2795-I2795)</f>
        <v/>
      </c>
      <c r="K2795" s="28">
        <f>IF(F2795="","",IF(I2795=0,"Pending",IF(I2795&gt;=F2795,"Completed","Partial")))</f>
        <v/>
      </c>
    </row>
    <row r="2796">
      <c r="A2796" s="31" t="n"/>
      <c r="B2796" s="26" t="n"/>
      <c r="C2796" s="26" t="n"/>
      <c r="D2796" s="26" t="n"/>
      <c r="E2796" s="26" t="n"/>
      <c r="F2796" s="27" t="n"/>
      <c r="G2796" s="28">
        <f>IFERROR(IF(E2796="","",VLOOKUP(E2796,'Setup - Mix Design'!$A$5:$I$504,9,0)),"")</f>
        <v/>
      </c>
      <c r="H2796" s="32">
        <f>IF(OR(F2796="",G2796=""),"",F2796*G2796)</f>
        <v/>
      </c>
      <c r="I2796" s="33">
        <f>IF(B2796="","",SUMIF('Dispatch (Challan)'!$C$5:$C$6004,B2796,'Dispatch (Challan)'!$F$5:$F$6004))</f>
        <v/>
      </c>
      <c r="J2796" s="33">
        <f>IF(F2796="","",F2796-I2796)</f>
        <v/>
      </c>
      <c r="K2796" s="28">
        <f>IF(F2796="","",IF(I2796=0,"Pending",IF(I2796&gt;=F2796,"Completed","Partial")))</f>
        <v/>
      </c>
    </row>
    <row r="2797">
      <c r="A2797" s="31" t="n"/>
      <c r="B2797" s="26" t="n"/>
      <c r="C2797" s="26" t="n"/>
      <c r="D2797" s="26" t="n"/>
      <c r="E2797" s="26" t="n"/>
      <c r="F2797" s="27" t="n"/>
      <c r="G2797" s="28">
        <f>IFERROR(IF(E2797="","",VLOOKUP(E2797,'Setup - Mix Design'!$A$5:$I$504,9,0)),"")</f>
        <v/>
      </c>
      <c r="H2797" s="32">
        <f>IF(OR(F2797="",G2797=""),"",F2797*G2797)</f>
        <v/>
      </c>
      <c r="I2797" s="33">
        <f>IF(B2797="","",SUMIF('Dispatch (Challan)'!$C$5:$C$6004,B2797,'Dispatch (Challan)'!$F$5:$F$6004))</f>
        <v/>
      </c>
      <c r="J2797" s="33">
        <f>IF(F2797="","",F2797-I2797)</f>
        <v/>
      </c>
      <c r="K2797" s="28">
        <f>IF(F2797="","",IF(I2797=0,"Pending",IF(I2797&gt;=F2797,"Completed","Partial")))</f>
        <v/>
      </c>
    </row>
    <row r="2798">
      <c r="A2798" s="31" t="n"/>
      <c r="B2798" s="26" t="n"/>
      <c r="C2798" s="26" t="n"/>
      <c r="D2798" s="26" t="n"/>
      <c r="E2798" s="26" t="n"/>
      <c r="F2798" s="27" t="n"/>
      <c r="G2798" s="28">
        <f>IFERROR(IF(E2798="","",VLOOKUP(E2798,'Setup - Mix Design'!$A$5:$I$504,9,0)),"")</f>
        <v/>
      </c>
      <c r="H2798" s="32">
        <f>IF(OR(F2798="",G2798=""),"",F2798*G2798)</f>
        <v/>
      </c>
      <c r="I2798" s="33">
        <f>IF(B2798="","",SUMIF('Dispatch (Challan)'!$C$5:$C$6004,B2798,'Dispatch (Challan)'!$F$5:$F$6004))</f>
        <v/>
      </c>
      <c r="J2798" s="33">
        <f>IF(F2798="","",F2798-I2798)</f>
        <v/>
      </c>
      <c r="K2798" s="28">
        <f>IF(F2798="","",IF(I2798=0,"Pending",IF(I2798&gt;=F2798,"Completed","Partial")))</f>
        <v/>
      </c>
    </row>
    <row r="2799">
      <c r="A2799" s="31" t="n"/>
      <c r="B2799" s="26" t="n"/>
      <c r="C2799" s="26" t="n"/>
      <c r="D2799" s="26" t="n"/>
      <c r="E2799" s="26" t="n"/>
      <c r="F2799" s="27" t="n"/>
      <c r="G2799" s="28">
        <f>IFERROR(IF(E2799="","",VLOOKUP(E2799,'Setup - Mix Design'!$A$5:$I$504,9,0)),"")</f>
        <v/>
      </c>
      <c r="H2799" s="32">
        <f>IF(OR(F2799="",G2799=""),"",F2799*G2799)</f>
        <v/>
      </c>
      <c r="I2799" s="33">
        <f>IF(B2799="","",SUMIF('Dispatch (Challan)'!$C$5:$C$6004,B2799,'Dispatch (Challan)'!$F$5:$F$6004))</f>
        <v/>
      </c>
      <c r="J2799" s="33">
        <f>IF(F2799="","",F2799-I2799)</f>
        <v/>
      </c>
      <c r="K2799" s="28">
        <f>IF(F2799="","",IF(I2799=0,"Pending",IF(I2799&gt;=F2799,"Completed","Partial")))</f>
        <v/>
      </c>
    </row>
    <row r="2800">
      <c r="A2800" s="31" t="n"/>
      <c r="B2800" s="26" t="n"/>
      <c r="C2800" s="26" t="n"/>
      <c r="D2800" s="26" t="n"/>
      <c r="E2800" s="26" t="n"/>
      <c r="F2800" s="27" t="n"/>
      <c r="G2800" s="28">
        <f>IFERROR(IF(E2800="","",VLOOKUP(E2800,'Setup - Mix Design'!$A$5:$I$504,9,0)),"")</f>
        <v/>
      </c>
      <c r="H2800" s="32">
        <f>IF(OR(F2800="",G2800=""),"",F2800*G2800)</f>
        <v/>
      </c>
      <c r="I2800" s="33">
        <f>IF(B2800="","",SUMIF('Dispatch (Challan)'!$C$5:$C$6004,B2800,'Dispatch (Challan)'!$F$5:$F$6004))</f>
        <v/>
      </c>
      <c r="J2800" s="33">
        <f>IF(F2800="","",F2800-I2800)</f>
        <v/>
      </c>
      <c r="K2800" s="28">
        <f>IF(F2800="","",IF(I2800=0,"Pending",IF(I2800&gt;=F2800,"Completed","Partial")))</f>
        <v/>
      </c>
    </row>
    <row r="2801">
      <c r="A2801" s="31" t="n"/>
      <c r="B2801" s="26" t="n"/>
      <c r="C2801" s="26" t="n"/>
      <c r="D2801" s="26" t="n"/>
      <c r="E2801" s="26" t="n"/>
      <c r="F2801" s="27" t="n"/>
      <c r="G2801" s="28">
        <f>IFERROR(IF(E2801="","",VLOOKUP(E2801,'Setup - Mix Design'!$A$5:$I$504,9,0)),"")</f>
        <v/>
      </c>
      <c r="H2801" s="32">
        <f>IF(OR(F2801="",G2801=""),"",F2801*G2801)</f>
        <v/>
      </c>
      <c r="I2801" s="33">
        <f>IF(B2801="","",SUMIF('Dispatch (Challan)'!$C$5:$C$6004,B2801,'Dispatch (Challan)'!$F$5:$F$6004))</f>
        <v/>
      </c>
      <c r="J2801" s="33">
        <f>IF(F2801="","",F2801-I2801)</f>
        <v/>
      </c>
      <c r="K2801" s="28">
        <f>IF(F2801="","",IF(I2801=0,"Pending",IF(I2801&gt;=F2801,"Completed","Partial")))</f>
        <v/>
      </c>
    </row>
    <row r="2802">
      <c r="A2802" s="31" t="n"/>
      <c r="B2802" s="26" t="n"/>
      <c r="C2802" s="26" t="n"/>
      <c r="D2802" s="26" t="n"/>
      <c r="E2802" s="26" t="n"/>
      <c r="F2802" s="27" t="n"/>
      <c r="G2802" s="28">
        <f>IFERROR(IF(E2802="","",VLOOKUP(E2802,'Setup - Mix Design'!$A$5:$I$504,9,0)),"")</f>
        <v/>
      </c>
      <c r="H2802" s="32">
        <f>IF(OR(F2802="",G2802=""),"",F2802*G2802)</f>
        <v/>
      </c>
      <c r="I2802" s="33">
        <f>IF(B2802="","",SUMIF('Dispatch (Challan)'!$C$5:$C$6004,B2802,'Dispatch (Challan)'!$F$5:$F$6004))</f>
        <v/>
      </c>
      <c r="J2802" s="33">
        <f>IF(F2802="","",F2802-I2802)</f>
        <v/>
      </c>
      <c r="K2802" s="28">
        <f>IF(F2802="","",IF(I2802=0,"Pending",IF(I2802&gt;=F2802,"Completed","Partial")))</f>
        <v/>
      </c>
    </row>
    <row r="2803">
      <c r="A2803" s="31" t="n"/>
      <c r="B2803" s="26" t="n"/>
      <c r="C2803" s="26" t="n"/>
      <c r="D2803" s="26" t="n"/>
      <c r="E2803" s="26" t="n"/>
      <c r="F2803" s="27" t="n"/>
      <c r="G2803" s="28">
        <f>IFERROR(IF(E2803="","",VLOOKUP(E2803,'Setup - Mix Design'!$A$5:$I$504,9,0)),"")</f>
        <v/>
      </c>
      <c r="H2803" s="32">
        <f>IF(OR(F2803="",G2803=""),"",F2803*G2803)</f>
        <v/>
      </c>
      <c r="I2803" s="33">
        <f>IF(B2803="","",SUMIF('Dispatch (Challan)'!$C$5:$C$6004,B2803,'Dispatch (Challan)'!$F$5:$F$6004))</f>
        <v/>
      </c>
      <c r="J2803" s="33">
        <f>IF(F2803="","",F2803-I2803)</f>
        <v/>
      </c>
      <c r="K2803" s="28">
        <f>IF(F2803="","",IF(I2803=0,"Pending",IF(I2803&gt;=F2803,"Completed","Partial")))</f>
        <v/>
      </c>
    </row>
    <row r="2804">
      <c r="A2804" s="31" t="n"/>
      <c r="B2804" s="26" t="n"/>
      <c r="C2804" s="26" t="n"/>
      <c r="D2804" s="26" t="n"/>
      <c r="E2804" s="26" t="n"/>
      <c r="F2804" s="27" t="n"/>
      <c r="G2804" s="28">
        <f>IFERROR(IF(E2804="","",VLOOKUP(E2804,'Setup - Mix Design'!$A$5:$I$504,9,0)),"")</f>
        <v/>
      </c>
      <c r="H2804" s="32">
        <f>IF(OR(F2804="",G2804=""),"",F2804*G2804)</f>
        <v/>
      </c>
      <c r="I2804" s="33">
        <f>IF(B2804="","",SUMIF('Dispatch (Challan)'!$C$5:$C$6004,B2804,'Dispatch (Challan)'!$F$5:$F$6004))</f>
        <v/>
      </c>
      <c r="J2804" s="33">
        <f>IF(F2804="","",F2804-I2804)</f>
        <v/>
      </c>
      <c r="K2804" s="28">
        <f>IF(F2804="","",IF(I2804=0,"Pending",IF(I2804&gt;=F2804,"Completed","Partial")))</f>
        <v/>
      </c>
    </row>
    <row r="2805">
      <c r="A2805" s="31" t="n"/>
      <c r="B2805" s="26" t="n"/>
      <c r="C2805" s="26" t="n"/>
      <c r="D2805" s="26" t="n"/>
      <c r="E2805" s="26" t="n"/>
      <c r="F2805" s="27" t="n"/>
      <c r="G2805" s="28">
        <f>IFERROR(IF(E2805="","",VLOOKUP(E2805,'Setup - Mix Design'!$A$5:$I$504,9,0)),"")</f>
        <v/>
      </c>
      <c r="H2805" s="32">
        <f>IF(OR(F2805="",G2805=""),"",F2805*G2805)</f>
        <v/>
      </c>
      <c r="I2805" s="33">
        <f>IF(B2805="","",SUMIF('Dispatch (Challan)'!$C$5:$C$6004,B2805,'Dispatch (Challan)'!$F$5:$F$6004))</f>
        <v/>
      </c>
      <c r="J2805" s="33">
        <f>IF(F2805="","",F2805-I2805)</f>
        <v/>
      </c>
      <c r="K2805" s="28">
        <f>IF(F2805="","",IF(I2805=0,"Pending",IF(I2805&gt;=F2805,"Completed","Partial")))</f>
        <v/>
      </c>
    </row>
    <row r="2806">
      <c r="A2806" s="31" t="n"/>
      <c r="B2806" s="26" t="n"/>
      <c r="C2806" s="26" t="n"/>
      <c r="D2806" s="26" t="n"/>
      <c r="E2806" s="26" t="n"/>
      <c r="F2806" s="27" t="n"/>
      <c r="G2806" s="28">
        <f>IFERROR(IF(E2806="","",VLOOKUP(E2806,'Setup - Mix Design'!$A$5:$I$504,9,0)),"")</f>
        <v/>
      </c>
      <c r="H2806" s="32">
        <f>IF(OR(F2806="",G2806=""),"",F2806*G2806)</f>
        <v/>
      </c>
      <c r="I2806" s="33">
        <f>IF(B2806="","",SUMIF('Dispatch (Challan)'!$C$5:$C$6004,B2806,'Dispatch (Challan)'!$F$5:$F$6004))</f>
        <v/>
      </c>
      <c r="J2806" s="33">
        <f>IF(F2806="","",F2806-I2806)</f>
        <v/>
      </c>
      <c r="K2806" s="28">
        <f>IF(F2806="","",IF(I2806=0,"Pending",IF(I2806&gt;=F2806,"Completed","Partial")))</f>
        <v/>
      </c>
    </row>
    <row r="2807">
      <c r="A2807" s="31" t="n"/>
      <c r="B2807" s="26" t="n"/>
      <c r="C2807" s="26" t="n"/>
      <c r="D2807" s="26" t="n"/>
      <c r="E2807" s="26" t="n"/>
      <c r="F2807" s="27" t="n"/>
      <c r="G2807" s="28">
        <f>IFERROR(IF(E2807="","",VLOOKUP(E2807,'Setup - Mix Design'!$A$5:$I$504,9,0)),"")</f>
        <v/>
      </c>
      <c r="H2807" s="32">
        <f>IF(OR(F2807="",G2807=""),"",F2807*G2807)</f>
        <v/>
      </c>
      <c r="I2807" s="33">
        <f>IF(B2807="","",SUMIF('Dispatch (Challan)'!$C$5:$C$6004,B2807,'Dispatch (Challan)'!$F$5:$F$6004))</f>
        <v/>
      </c>
      <c r="J2807" s="33">
        <f>IF(F2807="","",F2807-I2807)</f>
        <v/>
      </c>
      <c r="K2807" s="28">
        <f>IF(F2807="","",IF(I2807=0,"Pending",IF(I2807&gt;=F2807,"Completed","Partial")))</f>
        <v/>
      </c>
    </row>
    <row r="2808">
      <c r="A2808" s="31" t="n"/>
      <c r="B2808" s="26" t="n"/>
      <c r="C2808" s="26" t="n"/>
      <c r="D2808" s="26" t="n"/>
      <c r="E2808" s="26" t="n"/>
      <c r="F2808" s="27" t="n"/>
      <c r="G2808" s="28">
        <f>IFERROR(IF(E2808="","",VLOOKUP(E2808,'Setup - Mix Design'!$A$5:$I$504,9,0)),"")</f>
        <v/>
      </c>
      <c r="H2808" s="32">
        <f>IF(OR(F2808="",G2808=""),"",F2808*G2808)</f>
        <v/>
      </c>
      <c r="I2808" s="33">
        <f>IF(B2808="","",SUMIF('Dispatch (Challan)'!$C$5:$C$6004,B2808,'Dispatch (Challan)'!$F$5:$F$6004))</f>
        <v/>
      </c>
      <c r="J2808" s="33">
        <f>IF(F2808="","",F2808-I2808)</f>
        <v/>
      </c>
      <c r="K2808" s="28">
        <f>IF(F2808="","",IF(I2808=0,"Pending",IF(I2808&gt;=F2808,"Completed","Partial")))</f>
        <v/>
      </c>
    </row>
    <row r="2809">
      <c r="A2809" s="31" t="n"/>
      <c r="B2809" s="26" t="n"/>
      <c r="C2809" s="26" t="n"/>
      <c r="D2809" s="26" t="n"/>
      <c r="E2809" s="26" t="n"/>
      <c r="F2809" s="27" t="n"/>
      <c r="G2809" s="28">
        <f>IFERROR(IF(E2809="","",VLOOKUP(E2809,'Setup - Mix Design'!$A$5:$I$504,9,0)),"")</f>
        <v/>
      </c>
      <c r="H2809" s="32">
        <f>IF(OR(F2809="",G2809=""),"",F2809*G2809)</f>
        <v/>
      </c>
      <c r="I2809" s="33">
        <f>IF(B2809="","",SUMIF('Dispatch (Challan)'!$C$5:$C$6004,B2809,'Dispatch (Challan)'!$F$5:$F$6004))</f>
        <v/>
      </c>
      <c r="J2809" s="33">
        <f>IF(F2809="","",F2809-I2809)</f>
        <v/>
      </c>
      <c r="K2809" s="28">
        <f>IF(F2809="","",IF(I2809=0,"Pending",IF(I2809&gt;=F2809,"Completed","Partial")))</f>
        <v/>
      </c>
    </row>
    <row r="2810">
      <c r="A2810" s="31" t="n"/>
      <c r="B2810" s="26" t="n"/>
      <c r="C2810" s="26" t="n"/>
      <c r="D2810" s="26" t="n"/>
      <c r="E2810" s="26" t="n"/>
      <c r="F2810" s="27" t="n"/>
      <c r="G2810" s="28">
        <f>IFERROR(IF(E2810="","",VLOOKUP(E2810,'Setup - Mix Design'!$A$5:$I$504,9,0)),"")</f>
        <v/>
      </c>
      <c r="H2810" s="32">
        <f>IF(OR(F2810="",G2810=""),"",F2810*G2810)</f>
        <v/>
      </c>
      <c r="I2810" s="33">
        <f>IF(B2810="","",SUMIF('Dispatch (Challan)'!$C$5:$C$6004,B2810,'Dispatch (Challan)'!$F$5:$F$6004))</f>
        <v/>
      </c>
      <c r="J2810" s="33">
        <f>IF(F2810="","",F2810-I2810)</f>
        <v/>
      </c>
      <c r="K2810" s="28">
        <f>IF(F2810="","",IF(I2810=0,"Pending",IF(I2810&gt;=F2810,"Completed","Partial")))</f>
        <v/>
      </c>
    </row>
    <row r="2811">
      <c r="A2811" s="31" t="n"/>
      <c r="B2811" s="26" t="n"/>
      <c r="C2811" s="26" t="n"/>
      <c r="D2811" s="26" t="n"/>
      <c r="E2811" s="26" t="n"/>
      <c r="F2811" s="27" t="n"/>
      <c r="G2811" s="28">
        <f>IFERROR(IF(E2811="","",VLOOKUP(E2811,'Setup - Mix Design'!$A$5:$I$504,9,0)),"")</f>
        <v/>
      </c>
      <c r="H2811" s="32">
        <f>IF(OR(F2811="",G2811=""),"",F2811*G2811)</f>
        <v/>
      </c>
      <c r="I2811" s="33">
        <f>IF(B2811="","",SUMIF('Dispatch (Challan)'!$C$5:$C$6004,B2811,'Dispatch (Challan)'!$F$5:$F$6004))</f>
        <v/>
      </c>
      <c r="J2811" s="33">
        <f>IF(F2811="","",F2811-I2811)</f>
        <v/>
      </c>
      <c r="K2811" s="28">
        <f>IF(F2811="","",IF(I2811=0,"Pending",IF(I2811&gt;=F2811,"Completed","Partial")))</f>
        <v/>
      </c>
    </row>
    <row r="2812">
      <c r="A2812" s="31" t="n"/>
      <c r="B2812" s="26" t="n"/>
      <c r="C2812" s="26" t="n"/>
      <c r="D2812" s="26" t="n"/>
      <c r="E2812" s="26" t="n"/>
      <c r="F2812" s="27" t="n"/>
      <c r="G2812" s="28">
        <f>IFERROR(IF(E2812="","",VLOOKUP(E2812,'Setup - Mix Design'!$A$5:$I$504,9,0)),"")</f>
        <v/>
      </c>
      <c r="H2812" s="32">
        <f>IF(OR(F2812="",G2812=""),"",F2812*G2812)</f>
        <v/>
      </c>
      <c r="I2812" s="33">
        <f>IF(B2812="","",SUMIF('Dispatch (Challan)'!$C$5:$C$6004,B2812,'Dispatch (Challan)'!$F$5:$F$6004))</f>
        <v/>
      </c>
      <c r="J2812" s="33">
        <f>IF(F2812="","",F2812-I2812)</f>
        <v/>
      </c>
      <c r="K2812" s="28">
        <f>IF(F2812="","",IF(I2812=0,"Pending",IF(I2812&gt;=F2812,"Completed","Partial")))</f>
        <v/>
      </c>
    </row>
    <row r="2813">
      <c r="A2813" s="31" t="n"/>
      <c r="B2813" s="26" t="n"/>
      <c r="C2813" s="26" t="n"/>
      <c r="D2813" s="26" t="n"/>
      <c r="E2813" s="26" t="n"/>
      <c r="F2813" s="27" t="n"/>
      <c r="G2813" s="28">
        <f>IFERROR(IF(E2813="","",VLOOKUP(E2813,'Setup - Mix Design'!$A$5:$I$504,9,0)),"")</f>
        <v/>
      </c>
      <c r="H2813" s="32">
        <f>IF(OR(F2813="",G2813=""),"",F2813*G2813)</f>
        <v/>
      </c>
      <c r="I2813" s="33">
        <f>IF(B2813="","",SUMIF('Dispatch (Challan)'!$C$5:$C$6004,B2813,'Dispatch (Challan)'!$F$5:$F$6004))</f>
        <v/>
      </c>
      <c r="J2813" s="33">
        <f>IF(F2813="","",F2813-I2813)</f>
        <v/>
      </c>
      <c r="K2813" s="28">
        <f>IF(F2813="","",IF(I2813=0,"Pending",IF(I2813&gt;=F2813,"Completed","Partial")))</f>
        <v/>
      </c>
    </row>
    <row r="2814">
      <c r="A2814" s="31" t="n"/>
      <c r="B2814" s="26" t="n"/>
      <c r="C2814" s="26" t="n"/>
      <c r="D2814" s="26" t="n"/>
      <c r="E2814" s="26" t="n"/>
      <c r="F2814" s="27" t="n"/>
      <c r="G2814" s="28">
        <f>IFERROR(IF(E2814="","",VLOOKUP(E2814,'Setup - Mix Design'!$A$5:$I$504,9,0)),"")</f>
        <v/>
      </c>
      <c r="H2814" s="32">
        <f>IF(OR(F2814="",G2814=""),"",F2814*G2814)</f>
        <v/>
      </c>
      <c r="I2814" s="33">
        <f>IF(B2814="","",SUMIF('Dispatch (Challan)'!$C$5:$C$6004,B2814,'Dispatch (Challan)'!$F$5:$F$6004))</f>
        <v/>
      </c>
      <c r="J2814" s="33">
        <f>IF(F2814="","",F2814-I2814)</f>
        <v/>
      </c>
      <c r="K2814" s="28">
        <f>IF(F2814="","",IF(I2814=0,"Pending",IF(I2814&gt;=F2814,"Completed","Partial")))</f>
        <v/>
      </c>
    </row>
    <row r="2815">
      <c r="A2815" s="31" t="n"/>
      <c r="B2815" s="26" t="n"/>
      <c r="C2815" s="26" t="n"/>
      <c r="D2815" s="26" t="n"/>
      <c r="E2815" s="26" t="n"/>
      <c r="F2815" s="27" t="n"/>
      <c r="G2815" s="28">
        <f>IFERROR(IF(E2815="","",VLOOKUP(E2815,'Setup - Mix Design'!$A$5:$I$504,9,0)),"")</f>
        <v/>
      </c>
      <c r="H2815" s="32">
        <f>IF(OR(F2815="",G2815=""),"",F2815*G2815)</f>
        <v/>
      </c>
      <c r="I2815" s="33">
        <f>IF(B2815="","",SUMIF('Dispatch (Challan)'!$C$5:$C$6004,B2815,'Dispatch (Challan)'!$F$5:$F$6004))</f>
        <v/>
      </c>
      <c r="J2815" s="33">
        <f>IF(F2815="","",F2815-I2815)</f>
        <v/>
      </c>
      <c r="K2815" s="28">
        <f>IF(F2815="","",IF(I2815=0,"Pending",IF(I2815&gt;=F2815,"Completed","Partial")))</f>
        <v/>
      </c>
    </row>
    <row r="2816">
      <c r="A2816" s="31" t="n"/>
      <c r="B2816" s="26" t="n"/>
      <c r="C2816" s="26" t="n"/>
      <c r="D2816" s="26" t="n"/>
      <c r="E2816" s="26" t="n"/>
      <c r="F2816" s="27" t="n"/>
      <c r="G2816" s="28">
        <f>IFERROR(IF(E2816="","",VLOOKUP(E2816,'Setup - Mix Design'!$A$5:$I$504,9,0)),"")</f>
        <v/>
      </c>
      <c r="H2816" s="32">
        <f>IF(OR(F2816="",G2816=""),"",F2816*G2816)</f>
        <v/>
      </c>
      <c r="I2816" s="33">
        <f>IF(B2816="","",SUMIF('Dispatch (Challan)'!$C$5:$C$6004,B2816,'Dispatch (Challan)'!$F$5:$F$6004))</f>
        <v/>
      </c>
      <c r="J2816" s="33">
        <f>IF(F2816="","",F2816-I2816)</f>
        <v/>
      </c>
      <c r="K2816" s="28">
        <f>IF(F2816="","",IF(I2816=0,"Pending",IF(I2816&gt;=F2816,"Completed","Partial")))</f>
        <v/>
      </c>
    </row>
    <row r="2817">
      <c r="A2817" s="31" t="n"/>
      <c r="B2817" s="26" t="n"/>
      <c r="C2817" s="26" t="n"/>
      <c r="D2817" s="26" t="n"/>
      <c r="E2817" s="26" t="n"/>
      <c r="F2817" s="27" t="n"/>
      <c r="G2817" s="28">
        <f>IFERROR(IF(E2817="","",VLOOKUP(E2817,'Setup - Mix Design'!$A$5:$I$504,9,0)),"")</f>
        <v/>
      </c>
      <c r="H2817" s="32">
        <f>IF(OR(F2817="",G2817=""),"",F2817*G2817)</f>
        <v/>
      </c>
      <c r="I2817" s="33">
        <f>IF(B2817="","",SUMIF('Dispatch (Challan)'!$C$5:$C$6004,B2817,'Dispatch (Challan)'!$F$5:$F$6004))</f>
        <v/>
      </c>
      <c r="J2817" s="33">
        <f>IF(F2817="","",F2817-I2817)</f>
        <v/>
      </c>
      <c r="K2817" s="28">
        <f>IF(F2817="","",IF(I2817=0,"Pending",IF(I2817&gt;=F2817,"Completed","Partial")))</f>
        <v/>
      </c>
    </row>
    <row r="2818">
      <c r="A2818" s="31" t="n"/>
      <c r="B2818" s="26" t="n"/>
      <c r="C2818" s="26" t="n"/>
      <c r="D2818" s="26" t="n"/>
      <c r="E2818" s="26" t="n"/>
      <c r="F2818" s="27" t="n"/>
      <c r="G2818" s="28">
        <f>IFERROR(IF(E2818="","",VLOOKUP(E2818,'Setup - Mix Design'!$A$5:$I$504,9,0)),"")</f>
        <v/>
      </c>
      <c r="H2818" s="32">
        <f>IF(OR(F2818="",G2818=""),"",F2818*G2818)</f>
        <v/>
      </c>
      <c r="I2818" s="33">
        <f>IF(B2818="","",SUMIF('Dispatch (Challan)'!$C$5:$C$6004,B2818,'Dispatch (Challan)'!$F$5:$F$6004))</f>
        <v/>
      </c>
      <c r="J2818" s="33">
        <f>IF(F2818="","",F2818-I2818)</f>
        <v/>
      </c>
      <c r="K2818" s="28">
        <f>IF(F2818="","",IF(I2818=0,"Pending",IF(I2818&gt;=F2818,"Completed","Partial")))</f>
        <v/>
      </c>
    </row>
    <row r="2819">
      <c r="A2819" s="31" t="n"/>
      <c r="B2819" s="26" t="n"/>
      <c r="C2819" s="26" t="n"/>
      <c r="D2819" s="26" t="n"/>
      <c r="E2819" s="26" t="n"/>
      <c r="F2819" s="27" t="n"/>
      <c r="G2819" s="28">
        <f>IFERROR(IF(E2819="","",VLOOKUP(E2819,'Setup - Mix Design'!$A$5:$I$504,9,0)),"")</f>
        <v/>
      </c>
      <c r="H2819" s="32">
        <f>IF(OR(F2819="",G2819=""),"",F2819*G2819)</f>
        <v/>
      </c>
      <c r="I2819" s="33">
        <f>IF(B2819="","",SUMIF('Dispatch (Challan)'!$C$5:$C$6004,B2819,'Dispatch (Challan)'!$F$5:$F$6004))</f>
        <v/>
      </c>
      <c r="J2819" s="33">
        <f>IF(F2819="","",F2819-I2819)</f>
        <v/>
      </c>
      <c r="K2819" s="28">
        <f>IF(F2819="","",IF(I2819=0,"Pending",IF(I2819&gt;=F2819,"Completed","Partial")))</f>
        <v/>
      </c>
    </row>
    <row r="2820">
      <c r="A2820" s="31" t="n"/>
      <c r="B2820" s="26" t="n"/>
      <c r="C2820" s="26" t="n"/>
      <c r="D2820" s="26" t="n"/>
      <c r="E2820" s="26" t="n"/>
      <c r="F2820" s="27" t="n"/>
      <c r="G2820" s="28">
        <f>IFERROR(IF(E2820="","",VLOOKUP(E2820,'Setup - Mix Design'!$A$5:$I$504,9,0)),"")</f>
        <v/>
      </c>
      <c r="H2820" s="32">
        <f>IF(OR(F2820="",G2820=""),"",F2820*G2820)</f>
        <v/>
      </c>
      <c r="I2820" s="33">
        <f>IF(B2820="","",SUMIF('Dispatch (Challan)'!$C$5:$C$6004,B2820,'Dispatch (Challan)'!$F$5:$F$6004))</f>
        <v/>
      </c>
      <c r="J2820" s="33">
        <f>IF(F2820="","",F2820-I2820)</f>
        <v/>
      </c>
      <c r="K2820" s="28">
        <f>IF(F2820="","",IF(I2820=0,"Pending",IF(I2820&gt;=F2820,"Completed","Partial")))</f>
        <v/>
      </c>
    </row>
    <row r="2821">
      <c r="A2821" s="31" t="n"/>
      <c r="B2821" s="26" t="n"/>
      <c r="C2821" s="26" t="n"/>
      <c r="D2821" s="26" t="n"/>
      <c r="E2821" s="26" t="n"/>
      <c r="F2821" s="27" t="n"/>
      <c r="G2821" s="28">
        <f>IFERROR(IF(E2821="","",VLOOKUP(E2821,'Setup - Mix Design'!$A$5:$I$504,9,0)),"")</f>
        <v/>
      </c>
      <c r="H2821" s="32">
        <f>IF(OR(F2821="",G2821=""),"",F2821*G2821)</f>
        <v/>
      </c>
      <c r="I2821" s="33">
        <f>IF(B2821="","",SUMIF('Dispatch (Challan)'!$C$5:$C$6004,B2821,'Dispatch (Challan)'!$F$5:$F$6004))</f>
        <v/>
      </c>
      <c r="J2821" s="33">
        <f>IF(F2821="","",F2821-I2821)</f>
        <v/>
      </c>
      <c r="K2821" s="28">
        <f>IF(F2821="","",IF(I2821=0,"Pending",IF(I2821&gt;=F2821,"Completed","Partial")))</f>
        <v/>
      </c>
    </row>
    <row r="2822">
      <c r="A2822" s="31" t="n"/>
      <c r="B2822" s="26" t="n"/>
      <c r="C2822" s="26" t="n"/>
      <c r="D2822" s="26" t="n"/>
      <c r="E2822" s="26" t="n"/>
      <c r="F2822" s="27" t="n"/>
      <c r="G2822" s="28">
        <f>IFERROR(IF(E2822="","",VLOOKUP(E2822,'Setup - Mix Design'!$A$5:$I$504,9,0)),"")</f>
        <v/>
      </c>
      <c r="H2822" s="32">
        <f>IF(OR(F2822="",G2822=""),"",F2822*G2822)</f>
        <v/>
      </c>
      <c r="I2822" s="33">
        <f>IF(B2822="","",SUMIF('Dispatch (Challan)'!$C$5:$C$6004,B2822,'Dispatch (Challan)'!$F$5:$F$6004))</f>
        <v/>
      </c>
      <c r="J2822" s="33">
        <f>IF(F2822="","",F2822-I2822)</f>
        <v/>
      </c>
      <c r="K2822" s="28">
        <f>IF(F2822="","",IF(I2822=0,"Pending",IF(I2822&gt;=F2822,"Completed","Partial")))</f>
        <v/>
      </c>
    </row>
    <row r="2823">
      <c r="A2823" s="31" t="n"/>
      <c r="B2823" s="26" t="n"/>
      <c r="C2823" s="26" t="n"/>
      <c r="D2823" s="26" t="n"/>
      <c r="E2823" s="26" t="n"/>
      <c r="F2823" s="27" t="n"/>
      <c r="G2823" s="28">
        <f>IFERROR(IF(E2823="","",VLOOKUP(E2823,'Setup - Mix Design'!$A$5:$I$504,9,0)),"")</f>
        <v/>
      </c>
      <c r="H2823" s="32">
        <f>IF(OR(F2823="",G2823=""),"",F2823*G2823)</f>
        <v/>
      </c>
      <c r="I2823" s="33">
        <f>IF(B2823="","",SUMIF('Dispatch (Challan)'!$C$5:$C$6004,B2823,'Dispatch (Challan)'!$F$5:$F$6004))</f>
        <v/>
      </c>
      <c r="J2823" s="33">
        <f>IF(F2823="","",F2823-I2823)</f>
        <v/>
      </c>
      <c r="K2823" s="28">
        <f>IF(F2823="","",IF(I2823=0,"Pending",IF(I2823&gt;=F2823,"Completed","Partial")))</f>
        <v/>
      </c>
    </row>
    <row r="2824">
      <c r="A2824" s="31" t="n"/>
      <c r="B2824" s="26" t="n"/>
      <c r="C2824" s="26" t="n"/>
      <c r="D2824" s="26" t="n"/>
      <c r="E2824" s="26" t="n"/>
      <c r="F2824" s="27" t="n"/>
      <c r="G2824" s="28">
        <f>IFERROR(IF(E2824="","",VLOOKUP(E2824,'Setup - Mix Design'!$A$5:$I$504,9,0)),"")</f>
        <v/>
      </c>
      <c r="H2824" s="32">
        <f>IF(OR(F2824="",G2824=""),"",F2824*G2824)</f>
        <v/>
      </c>
      <c r="I2824" s="33">
        <f>IF(B2824="","",SUMIF('Dispatch (Challan)'!$C$5:$C$6004,B2824,'Dispatch (Challan)'!$F$5:$F$6004))</f>
        <v/>
      </c>
      <c r="J2824" s="33">
        <f>IF(F2824="","",F2824-I2824)</f>
        <v/>
      </c>
      <c r="K2824" s="28">
        <f>IF(F2824="","",IF(I2824=0,"Pending",IF(I2824&gt;=F2824,"Completed","Partial")))</f>
        <v/>
      </c>
    </row>
    <row r="2825">
      <c r="A2825" s="31" t="n"/>
      <c r="B2825" s="26" t="n"/>
      <c r="C2825" s="26" t="n"/>
      <c r="D2825" s="26" t="n"/>
      <c r="E2825" s="26" t="n"/>
      <c r="F2825" s="27" t="n"/>
      <c r="G2825" s="28">
        <f>IFERROR(IF(E2825="","",VLOOKUP(E2825,'Setup - Mix Design'!$A$5:$I$504,9,0)),"")</f>
        <v/>
      </c>
      <c r="H2825" s="32">
        <f>IF(OR(F2825="",G2825=""),"",F2825*G2825)</f>
        <v/>
      </c>
      <c r="I2825" s="33">
        <f>IF(B2825="","",SUMIF('Dispatch (Challan)'!$C$5:$C$6004,B2825,'Dispatch (Challan)'!$F$5:$F$6004))</f>
        <v/>
      </c>
      <c r="J2825" s="33">
        <f>IF(F2825="","",F2825-I2825)</f>
        <v/>
      </c>
      <c r="K2825" s="28">
        <f>IF(F2825="","",IF(I2825=0,"Pending",IF(I2825&gt;=F2825,"Completed","Partial")))</f>
        <v/>
      </c>
    </row>
    <row r="2826">
      <c r="A2826" s="31" t="n"/>
      <c r="B2826" s="26" t="n"/>
      <c r="C2826" s="26" t="n"/>
      <c r="D2826" s="26" t="n"/>
      <c r="E2826" s="26" t="n"/>
      <c r="F2826" s="27" t="n"/>
      <c r="G2826" s="28">
        <f>IFERROR(IF(E2826="","",VLOOKUP(E2826,'Setup - Mix Design'!$A$5:$I$504,9,0)),"")</f>
        <v/>
      </c>
      <c r="H2826" s="32">
        <f>IF(OR(F2826="",G2826=""),"",F2826*G2826)</f>
        <v/>
      </c>
      <c r="I2826" s="33">
        <f>IF(B2826="","",SUMIF('Dispatch (Challan)'!$C$5:$C$6004,B2826,'Dispatch (Challan)'!$F$5:$F$6004))</f>
        <v/>
      </c>
      <c r="J2826" s="33">
        <f>IF(F2826="","",F2826-I2826)</f>
        <v/>
      </c>
      <c r="K2826" s="28">
        <f>IF(F2826="","",IF(I2826=0,"Pending",IF(I2826&gt;=F2826,"Completed","Partial")))</f>
        <v/>
      </c>
    </row>
    <row r="2827">
      <c r="A2827" s="31" t="n"/>
      <c r="B2827" s="26" t="n"/>
      <c r="C2827" s="26" t="n"/>
      <c r="D2827" s="26" t="n"/>
      <c r="E2827" s="26" t="n"/>
      <c r="F2827" s="27" t="n"/>
      <c r="G2827" s="28">
        <f>IFERROR(IF(E2827="","",VLOOKUP(E2827,'Setup - Mix Design'!$A$5:$I$504,9,0)),"")</f>
        <v/>
      </c>
      <c r="H2827" s="32">
        <f>IF(OR(F2827="",G2827=""),"",F2827*G2827)</f>
        <v/>
      </c>
      <c r="I2827" s="33">
        <f>IF(B2827="","",SUMIF('Dispatch (Challan)'!$C$5:$C$6004,B2827,'Dispatch (Challan)'!$F$5:$F$6004))</f>
        <v/>
      </c>
      <c r="J2827" s="33">
        <f>IF(F2827="","",F2827-I2827)</f>
        <v/>
      </c>
      <c r="K2827" s="28">
        <f>IF(F2827="","",IF(I2827=0,"Pending",IF(I2827&gt;=F2827,"Completed","Partial")))</f>
        <v/>
      </c>
    </row>
    <row r="2828">
      <c r="A2828" s="31" t="n"/>
      <c r="B2828" s="26" t="n"/>
      <c r="C2828" s="26" t="n"/>
      <c r="D2828" s="26" t="n"/>
      <c r="E2828" s="26" t="n"/>
      <c r="F2828" s="27" t="n"/>
      <c r="G2828" s="28">
        <f>IFERROR(IF(E2828="","",VLOOKUP(E2828,'Setup - Mix Design'!$A$5:$I$504,9,0)),"")</f>
        <v/>
      </c>
      <c r="H2828" s="32">
        <f>IF(OR(F2828="",G2828=""),"",F2828*G2828)</f>
        <v/>
      </c>
      <c r="I2828" s="33">
        <f>IF(B2828="","",SUMIF('Dispatch (Challan)'!$C$5:$C$6004,B2828,'Dispatch (Challan)'!$F$5:$F$6004))</f>
        <v/>
      </c>
      <c r="J2828" s="33">
        <f>IF(F2828="","",F2828-I2828)</f>
        <v/>
      </c>
      <c r="K2828" s="28">
        <f>IF(F2828="","",IF(I2828=0,"Pending",IF(I2828&gt;=F2828,"Completed","Partial")))</f>
        <v/>
      </c>
    </row>
    <row r="2829">
      <c r="A2829" s="31" t="n"/>
      <c r="B2829" s="26" t="n"/>
      <c r="C2829" s="26" t="n"/>
      <c r="D2829" s="26" t="n"/>
      <c r="E2829" s="26" t="n"/>
      <c r="F2829" s="27" t="n"/>
      <c r="G2829" s="28">
        <f>IFERROR(IF(E2829="","",VLOOKUP(E2829,'Setup - Mix Design'!$A$5:$I$504,9,0)),"")</f>
        <v/>
      </c>
      <c r="H2829" s="32">
        <f>IF(OR(F2829="",G2829=""),"",F2829*G2829)</f>
        <v/>
      </c>
      <c r="I2829" s="33">
        <f>IF(B2829="","",SUMIF('Dispatch (Challan)'!$C$5:$C$6004,B2829,'Dispatch (Challan)'!$F$5:$F$6004))</f>
        <v/>
      </c>
      <c r="J2829" s="33">
        <f>IF(F2829="","",F2829-I2829)</f>
        <v/>
      </c>
      <c r="K2829" s="28">
        <f>IF(F2829="","",IF(I2829=0,"Pending",IF(I2829&gt;=F2829,"Completed","Partial")))</f>
        <v/>
      </c>
    </row>
    <row r="2830">
      <c r="A2830" s="31" t="n"/>
      <c r="B2830" s="26" t="n"/>
      <c r="C2830" s="26" t="n"/>
      <c r="D2830" s="26" t="n"/>
      <c r="E2830" s="26" t="n"/>
      <c r="F2830" s="27" t="n"/>
      <c r="G2830" s="28">
        <f>IFERROR(IF(E2830="","",VLOOKUP(E2830,'Setup - Mix Design'!$A$5:$I$504,9,0)),"")</f>
        <v/>
      </c>
      <c r="H2830" s="32">
        <f>IF(OR(F2830="",G2830=""),"",F2830*G2830)</f>
        <v/>
      </c>
      <c r="I2830" s="33">
        <f>IF(B2830="","",SUMIF('Dispatch (Challan)'!$C$5:$C$6004,B2830,'Dispatch (Challan)'!$F$5:$F$6004))</f>
        <v/>
      </c>
      <c r="J2830" s="33">
        <f>IF(F2830="","",F2830-I2830)</f>
        <v/>
      </c>
      <c r="K2830" s="28">
        <f>IF(F2830="","",IF(I2830=0,"Pending",IF(I2830&gt;=F2830,"Completed","Partial")))</f>
        <v/>
      </c>
    </row>
    <row r="2831">
      <c r="A2831" s="31" t="n"/>
      <c r="B2831" s="26" t="n"/>
      <c r="C2831" s="26" t="n"/>
      <c r="D2831" s="26" t="n"/>
      <c r="E2831" s="26" t="n"/>
      <c r="F2831" s="27" t="n"/>
      <c r="G2831" s="28">
        <f>IFERROR(IF(E2831="","",VLOOKUP(E2831,'Setup - Mix Design'!$A$5:$I$504,9,0)),"")</f>
        <v/>
      </c>
      <c r="H2831" s="32">
        <f>IF(OR(F2831="",G2831=""),"",F2831*G2831)</f>
        <v/>
      </c>
      <c r="I2831" s="33">
        <f>IF(B2831="","",SUMIF('Dispatch (Challan)'!$C$5:$C$6004,B2831,'Dispatch (Challan)'!$F$5:$F$6004))</f>
        <v/>
      </c>
      <c r="J2831" s="33">
        <f>IF(F2831="","",F2831-I2831)</f>
        <v/>
      </c>
      <c r="K2831" s="28">
        <f>IF(F2831="","",IF(I2831=0,"Pending",IF(I2831&gt;=F2831,"Completed","Partial")))</f>
        <v/>
      </c>
    </row>
    <row r="2832">
      <c r="A2832" s="31" t="n"/>
      <c r="B2832" s="26" t="n"/>
      <c r="C2832" s="26" t="n"/>
      <c r="D2832" s="26" t="n"/>
      <c r="E2832" s="26" t="n"/>
      <c r="F2832" s="27" t="n"/>
      <c r="G2832" s="28">
        <f>IFERROR(IF(E2832="","",VLOOKUP(E2832,'Setup - Mix Design'!$A$5:$I$504,9,0)),"")</f>
        <v/>
      </c>
      <c r="H2832" s="32">
        <f>IF(OR(F2832="",G2832=""),"",F2832*G2832)</f>
        <v/>
      </c>
      <c r="I2832" s="33">
        <f>IF(B2832="","",SUMIF('Dispatch (Challan)'!$C$5:$C$6004,B2832,'Dispatch (Challan)'!$F$5:$F$6004))</f>
        <v/>
      </c>
      <c r="J2832" s="33">
        <f>IF(F2832="","",F2832-I2832)</f>
        <v/>
      </c>
      <c r="K2832" s="28">
        <f>IF(F2832="","",IF(I2832=0,"Pending",IF(I2832&gt;=F2832,"Completed","Partial")))</f>
        <v/>
      </c>
    </row>
    <row r="2833">
      <c r="A2833" s="31" t="n"/>
      <c r="B2833" s="26" t="n"/>
      <c r="C2833" s="26" t="n"/>
      <c r="D2833" s="26" t="n"/>
      <c r="E2833" s="26" t="n"/>
      <c r="F2833" s="27" t="n"/>
      <c r="G2833" s="28">
        <f>IFERROR(IF(E2833="","",VLOOKUP(E2833,'Setup - Mix Design'!$A$5:$I$504,9,0)),"")</f>
        <v/>
      </c>
      <c r="H2833" s="32">
        <f>IF(OR(F2833="",G2833=""),"",F2833*G2833)</f>
        <v/>
      </c>
      <c r="I2833" s="33">
        <f>IF(B2833="","",SUMIF('Dispatch (Challan)'!$C$5:$C$6004,B2833,'Dispatch (Challan)'!$F$5:$F$6004))</f>
        <v/>
      </c>
      <c r="J2833" s="33">
        <f>IF(F2833="","",F2833-I2833)</f>
        <v/>
      </c>
      <c r="K2833" s="28">
        <f>IF(F2833="","",IF(I2833=0,"Pending",IF(I2833&gt;=F2833,"Completed","Partial")))</f>
        <v/>
      </c>
    </row>
    <row r="2834">
      <c r="A2834" s="31" t="n"/>
      <c r="B2834" s="26" t="n"/>
      <c r="C2834" s="26" t="n"/>
      <c r="D2834" s="26" t="n"/>
      <c r="E2834" s="26" t="n"/>
      <c r="F2834" s="27" t="n"/>
      <c r="G2834" s="28">
        <f>IFERROR(IF(E2834="","",VLOOKUP(E2834,'Setup - Mix Design'!$A$5:$I$504,9,0)),"")</f>
        <v/>
      </c>
      <c r="H2834" s="32">
        <f>IF(OR(F2834="",G2834=""),"",F2834*G2834)</f>
        <v/>
      </c>
      <c r="I2834" s="33">
        <f>IF(B2834="","",SUMIF('Dispatch (Challan)'!$C$5:$C$6004,B2834,'Dispatch (Challan)'!$F$5:$F$6004))</f>
        <v/>
      </c>
      <c r="J2834" s="33">
        <f>IF(F2834="","",F2834-I2834)</f>
        <v/>
      </c>
      <c r="K2834" s="28">
        <f>IF(F2834="","",IF(I2834=0,"Pending",IF(I2834&gt;=F2834,"Completed","Partial")))</f>
        <v/>
      </c>
    </row>
    <row r="2835">
      <c r="A2835" s="31" t="n"/>
      <c r="B2835" s="26" t="n"/>
      <c r="C2835" s="26" t="n"/>
      <c r="D2835" s="26" t="n"/>
      <c r="E2835" s="26" t="n"/>
      <c r="F2835" s="27" t="n"/>
      <c r="G2835" s="28">
        <f>IFERROR(IF(E2835="","",VLOOKUP(E2835,'Setup - Mix Design'!$A$5:$I$504,9,0)),"")</f>
        <v/>
      </c>
      <c r="H2835" s="32">
        <f>IF(OR(F2835="",G2835=""),"",F2835*G2835)</f>
        <v/>
      </c>
      <c r="I2835" s="33">
        <f>IF(B2835="","",SUMIF('Dispatch (Challan)'!$C$5:$C$6004,B2835,'Dispatch (Challan)'!$F$5:$F$6004))</f>
        <v/>
      </c>
      <c r="J2835" s="33">
        <f>IF(F2835="","",F2835-I2835)</f>
        <v/>
      </c>
      <c r="K2835" s="28">
        <f>IF(F2835="","",IF(I2835=0,"Pending",IF(I2835&gt;=F2835,"Completed","Partial")))</f>
        <v/>
      </c>
    </row>
    <row r="2836">
      <c r="A2836" s="31" t="n"/>
      <c r="B2836" s="26" t="n"/>
      <c r="C2836" s="26" t="n"/>
      <c r="D2836" s="26" t="n"/>
      <c r="E2836" s="26" t="n"/>
      <c r="F2836" s="27" t="n"/>
      <c r="G2836" s="28">
        <f>IFERROR(IF(E2836="","",VLOOKUP(E2836,'Setup - Mix Design'!$A$5:$I$504,9,0)),"")</f>
        <v/>
      </c>
      <c r="H2836" s="32">
        <f>IF(OR(F2836="",G2836=""),"",F2836*G2836)</f>
        <v/>
      </c>
      <c r="I2836" s="33">
        <f>IF(B2836="","",SUMIF('Dispatch (Challan)'!$C$5:$C$6004,B2836,'Dispatch (Challan)'!$F$5:$F$6004))</f>
        <v/>
      </c>
      <c r="J2836" s="33">
        <f>IF(F2836="","",F2836-I2836)</f>
        <v/>
      </c>
      <c r="K2836" s="28">
        <f>IF(F2836="","",IF(I2836=0,"Pending",IF(I2836&gt;=F2836,"Completed","Partial")))</f>
        <v/>
      </c>
    </row>
    <row r="2837">
      <c r="A2837" s="31" t="n"/>
      <c r="B2837" s="26" t="n"/>
      <c r="C2837" s="26" t="n"/>
      <c r="D2837" s="26" t="n"/>
      <c r="E2837" s="26" t="n"/>
      <c r="F2837" s="27" t="n"/>
      <c r="G2837" s="28">
        <f>IFERROR(IF(E2837="","",VLOOKUP(E2837,'Setup - Mix Design'!$A$5:$I$504,9,0)),"")</f>
        <v/>
      </c>
      <c r="H2837" s="32">
        <f>IF(OR(F2837="",G2837=""),"",F2837*G2837)</f>
        <v/>
      </c>
      <c r="I2837" s="33">
        <f>IF(B2837="","",SUMIF('Dispatch (Challan)'!$C$5:$C$6004,B2837,'Dispatch (Challan)'!$F$5:$F$6004))</f>
        <v/>
      </c>
      <c r="J2837" s="33">
        <f>IF(F2837="","",F2837-I2837)</f>
        <v/>
      </c>
      <c r="K2837" s="28">
        <f>IF(F2837="","",IF(I2837=0,"Pending",IF(I2837&gt;=F2837,"Completed","Partial")))</f>
        <v/>
      </c>
    </row>
    <row r="2838">
      <c r="A2838" s="31" t="n"/>
      <c r="B2838" s="26" t="n"/>
      <c r="C2838" s="26" t="n"/>
      <c r="D2838" s="26" t="n"/>
      <c r="E2838" s="26" t="n"/>
      <c r="F2838" s="27" t="n"/>
      <c r="G2838" s="28">
        <f>IFERROR(IF(E2838="","",VLOOKUP(E2838,'Setup - Mix Design'!$A$5:$I$504,9,0)),"")</f>
        <v/>
      </c>
      <c r="H2838" s="32">
        <f>IF(OR(F2838="",G2838=""),"",F2838*G2838)</f>
        <v/>
      </c>
      <c r="I2838" s="33">
        <f>IF(B2838="","",SUMIF('Dispatch (Challan)'!$C$5:$C$6004,B2838,'Dispatch (Challan)'!$F$5:$F$6004))</f>
        <v/>
      </c>
      <c r="J2838" s="33">
        <f>IF(F2838="","",F2838-I2838)</f>
        <v/>
      </c>
      <c r="K2838" s="28">
        <f>IF(F2838="","",IF(I2838=0,"Pending",IF(I2838&gt;=F2838,"Completed","Partial")))</f>
        <v/>
      </c>
    </row>
    <row r="2839">
      <c r="A2839" s="31" t="n"/>
      <c r="B2839" s="26" t="n"/>
      <c r="C2839" s="26" t="n"/>
      <c r="D2839" s="26" t="n"/>
      <c r="E2839" s="26" t="n"/>
      <c r="F2839" s="27" t="n"/>
      <c r="G2839" s="28">
        <f>IFERROR(IF(E2839="","",VLOOKUP(E2839,'Setup - Mix Design'!$A$5:$I$504,9,0)),"")</f>
        <v/>
      </c>
      <c r="H2839" s="32">
        <f>IF(OR(F2839="",G2839=""),"",F2839*G2839)</f>
        <v/>
      </c>
      <c r="I2839" s="33">
        <f>IF(B2839="","",SUMIF('Dispatch (Challan)'!$C$5:$C$6004,B2839,'Dispatch (Challan)'!$F$5:$F$6004))</f>
        <v/>
      </c>
      <c r="J2839" s="33">
        <f>IF(F2839="","",F2839-I2839)</f>
        <v/>
      </c>
      <c r="K2839" s="28">
        <f>IF(F2839="","",IF(I2839=0,"Pending",IF(I2839&gt;=F2839,"Completed","Partial")))</f>
        <v/>
      </c>
    </row>
    <row r="2840">
      <c r="A2840" s="31" t="n"/>
      <c r="B2840" s="26" t="n"/>
      <c r="C2840" s="26" t="n"/>
      <c r="D2840" s="26" t="n"/>
      <c r="E2840" s="26" t="n"/>
      <c r="F2840" s="27" t="n"/>
      <c r="G2840" s="28">
        <f>IFERROR(IF(E2840="","",VLOOKUP(E2840,'Setup - Mix Design'!$A$5:$I$504,9,0)),"")</f>
        <v/>
      </c>
      <c r="H2840" s="32">
        <f>IF(OR(F2840="",G2840=""),"",F2840*G2840)</f>
        <v/>
      </c>
      <c r="I2840" s="33">
        <f>IF(B2840="","",SUMIF('Dispatch (Challan)'!$C$5:$C$6004,B2840,'Dispatch (Challan)'!$F$5:$F$6004))</f>
        <v/>
      </c>
      <c r="J2840" s="33">
        <f>IF(F2840="","",F2840-I2840)</f>
        <v/>
      </c>
      <c r="K2840" s="28">
        <f>IF(F2840="","",IF(I2840=0,"Pending",IF(I2840&gt;=F2840,"Completed","Partial")))</f>
        <v/>
      </c>
    </row>
    <row r="2841">
      <c r="A2841" s="31" t="n"/>
      <c r="B2841" s="26" t="n"/>
      <c r="C2841" s="26" t="n"/>
      <c r="D2841" s="26" t="n"/>
      <c r="E2841" s="26" t="n"/>
      <c r="F2841" s="27" t="n"/>
      <c r="G2841" s="28">
        <f>IFERROR(IF(E2841="","",VLOOKUP(E2841,'Setup - Mix Design'!$A$5:$I$504,9,0)),"")</f>
        <v/>
      </c>
      <c r="H2841" s="32">
        <f>IF(OR(F2841="",G2841=""),"",F2841*G2841)</f>
        <v/>
      </c>
      <c r="I2841" s="33">
        <f>IF(B2841="","",SUMIF('Dispatch (Challan)'!$C$5:$C$6004,B2841,'Dispatch (Challan)'!$F$5:$F$6004))</f>
        <v/>
      </c>
      <c r="J2841" s="33">
        <f>IF(F2841="","",F2841-I2841)</f>
        <v/>
      </c>
      <c r="K2841" s="28">
        <f>IF(F2841="","",IF(I2841=0,"Pending",IF(I2841&gt;=F2841,"Completed","Partial")))</f>
        <v/>
      </c>
    </row>
    <row r="2842">
      <c r="A2842" s="31" t="n"/>
      <c r="B2842" s="26" t="n"/>
      <c r="C2842" s="26" t="n"/>
      <c r="D2842" s="26" t="n"/>
      <c r="E2842" s="26" t="n"/>
      <c r="F2842" s="27" t="n"/>
      <c r="G2842" s="28">
        <f>IFERROR(IF(E2842="","",VLOOKUP(E2842,'Setup - Mix Design'!$A$5:$I$504,9,0)),"")</f>
        <v/>
      </c>
      <c r="H2842" s="32">
        <f>IF(OR(F2842="",G2842=""),"",F2842*G2842)</f>
        <v/>
      </c>
      <c r="I2842" s="33">
        <f>IF(B2842="","",SUMIF('Dispatch (Challan)'!$C$5:$C$6004,B2842,'Dispatch (Challan)'!$F$5:$F$6004))</f>
        <v/>
      </c>
      <c r="J2842" s="33">
        <f>IF(F2842="","",F2842-I2842)</f>
        <v/>
      </c>
      <c r="K2842" s="28">
        <f>IF(F2842="","",IF(I2842=0,"Pending",IF(I2842&gt;=F2842,"Completed","Partial")))</f>
        <v/>
      </c>
    </row>
    <row r="2843">
      <c r="A2843" s="31" t="n"/>
      <c r="B2843" s="26" t="n"/>
      <c r="C2843" s="26" t="n"/>
      <c r="D2843" s="26" t="n"/>
      <c r="E2843" s="26" t="n"/>
      <c r="F2843" s="27" t="n"/>
      <c r="G2843" s="28">
        <f>IFERROR(IF(E2843="","",VLOOKUP(E2843,'Setup - Mix Design'!$A$5:$I$504,9,0)),"")</f>
        <v/>
      </c>
      <c r="H2843" s="32">
        <f>IF(OR(F2843="",G2843=""),"",F2843*G2843)</f>
        <v/>
      </c>
      <c r="I2843" s="33">
        <f>IF(B2843="","",SUMIF('Dispatch (Challan)'!$C$5:$C$6004,B2843,'Dispatch (Challan)'!$F$5:$F$6004))</f>
        <v/>
      </c>
      <c r="J2843" s="33">
        <f>IF(F2843="","",F2843-I2843)</f>
        <v/>
      </c>
      <c r="K2843" s="28">
        <f>IF(F2843="","",IF(I2843=0,"Pending",IF(I2843&gt;=F2843,"Completed","Partial")))</f>
        <v/>
      </c>
    </row>
    <row r="2844">
      <c r="A2844" s="31" t="n"/>
      <c r="B2844" s="26" t="n"/>
      <c r="C2844" s="26" t="n"/>
      <c r="D2844" s="26" t="n"/>
      <c r="E2844" s="26" t="n"/>
      <c r="F2844" s="27" t="n"/>
      <c r="G2844" s="28">
        <f>IFERROR(IF(E2844="","",VLOOKUP(E2844,'Setup - Mix Design'!$A$5:$I$504,9,0)),"")</f>
        <v/>
      </c>
      <c r="H2844" s="32">
        <f>IF(OR(F2844="",G2844=""),"",F2844*G2844)</f>
        <v/>
      </c>
      <c r="I2844" s="33">
        <f>IF(B2844="","",SUMIF('Dispatch (Challan)'!$C$5:$C$6004,B2844,'Dispatch (Challan)'!$F$5:$F$6004))</f>
        <v/>
      </c>
      <c r="J2844" s="33">
        <f>IF(F2844="","",F2844-I2844)</f>
        <v/>
      </c>
      <c r="K2844" s="28">
        <f>IF(F2844="","",IF(I2844=0,"Pending",IF(I2844&gt;=F2844,"Completed","Partial")))</f>
        <v/>
      </c>
    </row>
    <row r="2845">
      <c r="A2845" s="31" t="n"/>
      <c r="B2845" s="26" t="n"/>
      <c r="C2845" s="26" t="n"/>
      <c r="D2845" s="26" t="n"/>
      <c r="E2845" s="26" t="n"/>
      <c r="F2845" s="27" t="n"/>
      <c r="G2845" s="28">
        <f>IFERROR(IF(E2845="","",VLOOKUP(E2845,'Setup - Mix Design'!$A$5:$I$504,9,0)),"")</f>
        <v/>
      </c>
      <c r="H2845" s="32">
        <f>IF(OR(F2845="",G2845=""),"",F2845*G2845)</f>
        <v/>
      </c>
      <c r="I2845" s="33">
        <f>IF(B2845="","",SUMIF('Dispatch (Challan)'!$C$5:$C$6004,B2845,'Dispatch (Challan)'!$F$5:$F$6004))</f>
        <v/>
      </c>
      <c r="J2845" s="33">
        <f>IF(F2845="","",F2845-I2845)</f>
        <v/>
      </c>
      <c r="K2845" s="28">
        <f>IF(F2845="","",IF(I2845=0,"Pending",IF(I2845&gt;=F2845,"Completed","Partial")))</f>
        <v/>
      </c>
    </row>
    <row r="2846">
      <c r="A2846" s="31" t="n"/>
      <c r="B2846" s="26" t="n"/>
      <c r="C2846" s="26" t="n"/>
      <c r="D2846" s="26" t="n"/>
      <c r="E2846" s="26" t="n"/>
      <c r="F2846" s="27" t="n"/>
      <c r="G2846" s="28">
        <f>IFERROR(IF(E2846="","",VLOOKUP(E2846,'Setup - Mix Design'!$A$5:$I$504,9,0)),"")</f>
        <v/>
      </c>
      <c r="H2846" s="32">
        <f>IF(OR(F2846="",G2846=""),"",F2846*G2846)</f>
        <v/>
      </c>
      <c r="I2846" s="33">
        <f>IF(B2846="","",SUMIF('Dispatch (Challan)'!$C$5:$C$6004,B2846,'Dispatch (Challan)'!$F$5:$F$6004))</f>
        <v/>
      </c>
      <c r="J2846" s="33">
        <f>IF(F2846="","",F2846-I2846)</f>
        <v/>
      </c>
      <c r="K2846" s="28">
        <f>IF(F2846="","",IF(I2846=0,"Pending",IF(I2846&gt;=F2846,"Completed","Partial")))</f>
        <v/>
      </c>
    </row>
    <row r="2847">
      <c r="A2847" s="31" t="n"/>
      <c r="B2847" s="26" t="n"/>
      <c r="C2847" s="26" t="n"/>
      <c r="D2847" s="26" t="n"/>
      <c r="E2847" s="26" t="n"/>
      <c r="F2847" s="27" t="n"/>
      <c r="G2847" s="28">
        <f>IFERROR(IF(E2847="","",VLOOKUP(E2847,'Setup - Mix Design'!$A$5:$I$504,9,0)),"")</f>
        <v/>
      </c>
      <c r="H2847" s="32">
        <f>IF(OR(F2847="",G2847=""),"",F2847*G2847)</f>
        <v/>
      </c>
      <c r="I2847" s="33">
        <f>IF(B2847="","",SUMIF('Dispatch (Challan)'!$C$5:$C$6004,B2847,'Dispatch (Challan)'!$F$5:$F$6004))</f>
        <v/>
      </c>
      <c r="J2847" s="33">
        <f>IF(F2847="","",F2847-I2847)</f>
        <v/>
      </c>
      <c r="K2847" s="28">
        <f>IF(F2847="","",IF(I2847=0,"Pending",IF(I2847&gt;=F2847,"Completed","Partial")))</f>
        <v/>
      </c>
    </row>
    <row r="2848">
      <c r="A2848" s="31" t="n"/>
      <c r="B2848" s="26" t="n"/>
      <c r="C2848" s="26" t="n"/>
      <c r="D2848" s="26" t="n"/>
      <c r="E2848" s="26" t="n"/>
      <c r="F2848" s="27" t="n"/>
      <c r="G2848" s="28">
        <f>IFERROR(IF(E2848="","",VLOOKUP(E2848,'Setup - Mix Design'!$A$5:$I$504,9,0)),"")</f>
        <v/>
      </c>
      <c r="H2848" s="32">
        <f>IF(OR(F2848="",G2848=""),"",F2848*G2848)</f>
        <v/>
      </c>
      <c r="I2848" s="33">
        <f>IF(B2848="","",SUMIF('Dispatch (Challan)'!$C$5:$C$6004,B2848,'Dispatch (Challan)'!$F$5:$F$6004))</f>
        <v/>
      </c>
      <c r="J2848" s="33">
        <f>IF(F2848="","",F2848-I2848)</f>
        <v/>
      </c>
      <c r="K2848" s="28">
        <f>IF(F2848="","",IF(I2848=0,"Pending",IF(I2848&gt;=F2848,"Completed","Partial")))</f>
        <v/>
      </c>
    </row>
    <row r="2849">
      <c r="A2849" s="31" t="n"/>
      <c r="B2849" s="26" t="n"/>
      <c r="C2849" s="26" t="n"/>
      <c r="D2849" s="26" t="n"/>
      <c r="E2849" s="26" t="n"/>
      <c r="F2849" s="27" t="n"/>
      <c r="G2849" s="28">
        <f>IFERROR(IF(E2849="","",VLOOKUP(E2849,'Setup - Mix Design'!$A$5:$I$504,9,0)),"")</f>
        <v/>
      </c>
      <c r="H2849" s="32">
        <f>IF(OR(F2849="",G2849=""),"",F2849*G2849)</f>
        <v/>
      </c>
      <c r="I2849" s="33">
        <f>IF(B2849="","",SUMIF('Dispatch (Challan)'!$C$5:$C$6004,B2849,'Dispatch (Challan)'!$F$5:$F$6004))</f>
        <v/>
      </c>
      <c r="J2849" s="33">
        <f>IF(F2849="","",F2849-I2849)</f>
        <v/>
      </c>
      <c r="K2849" s="28">
        <f>IF(F2849="","",IF(I2849=0,"Pending",IF(I2849&gt;=F2849,"Completed","Partial")))</f>
        <v/>
      </c>
    </row>
    <row r="2850">
      <c r="A2850" s="31" t="n"/>
      <c r="B2850" s="26" t="n"/>
      <c r="C2850" s="26" t="n"/>
      <c r="D2850" s="26" t="n"/>
      <c r="E2850" s="26" t="n"/>
      <c r="F2850" s="27" t="n"/>
      <c r="G2850" s="28">
        <f>IFERROR(IF(E2850="","",VLOOKUP(E2850,'Setup - Mix Design'!$A$5:$I$504,9,0)),"")</f>
        <v/>
      </c>
      <c r="H2850" s="32">
        <f>IF(OR(F2850="",G2850=""),"",F2850*G2850)</f>
        <v/>
      </c>
      <c r="I2850" s="33">
        <f>IF(B2850="","",SUMIF('Dispatch (Challan)'!$C$5:$C$6004,B2850,'Dispatch (Challan)'!$F$5:$F$6004))</f>
        <v/>
      </c>
      <c r="J2850" s="33">
        <f>IF(F2850="","",F2850-I2850)</f>
        <v/>
      </c>
      <c r="K2850" s="28">
        <f>IF(F2850="","",IF(I2850=0,"Pending",IF(I2850&gt;=F2850,"Completed","Partial")))</f>
        <v/>
      </c>
    </row>
    <row r="2851">
      <c r="A2851" s="31" t="n"/>
      <c r="B2851" s="26" t="n"/>
      <c r="C2851" s="26" t="n"/>
      <c r="D2851" s="26" t="n"/>
      <c r="E2851" s="26" t="n"/>
      <c r="F2851" s="27" t="n"/>
      <c r="G2851" s="28">
        <f>IFERROR(IF(E2851="","",VLOOKUP(E2851,'Setup - Mix Design'!$A$5:$I$504,9,0)),"")</f>
        <v/>
      </c>
      <c r="H2851" s="32">
        <f>IF(OR(F2851="",G2851=""),"",F2851*G2851)</f>
        <v/>
      </c>
      <c r="I2851" s="33">
        <f>IF(B2851="","",SUMIF('Dispatch (Challan)'!$C$5:$C$6004,B2851,'Dispatch (Challan)'!$F$5:$F$6004))</f>
        <v/>
      </c>
      <c r="J2851" s="33">
        <f>IF(F2851="","",F2851-I2851)</f>
        <v/>
      </c>
      <c r="K2851" s="28">
        <f>IF(F2851="","",IF(I2851=0,"Pending",IF(I2851&gt;=F2851,"Completed","Partial")))</f>
        <v/>
      </c>
    </row>
    <row r="2852">
      <c r="A2852" s="31" t="n"/>
      <c r="B2852" s="26" t="n"/>
      <c r="C2852" s="26" t="n"/>
      <c r="D2852" s="26" t="n"/>
      <c r="E2852" s="26" t="n"/>
      <c r="F2852" s="27" t="n"/>
      <c r="G2852" s="28">
        <f>IFERROR(IF(E2852="","",VLOOKUP(E2852,'Setup - Mix Design'!$A$5:$I$504,9,0)),"")</f>
        <v/>
      </c>
      <c r="H2852" s="32">
        <f>IF(OR(F2852="",G2852=""),"",F2852*G2852)</f>
        <v/>
      </c>
      <c r="I2852" s="33">
        <f>IF(B2852="","",SUMIF('Dispatch (Challan)'!$C$5:$C$6004,B2852,'Dispatch (Challan)'!$F$5:$F$6004))</f>
        <v/>
      </c>
      <c r="J2852" s="33">
        <f>IF(F2852="","",F2852-I2852)</f>
        <v/>
      </c>
      <c r="K2852" s="28">
        <f>IF(F2852="","",IF(I2852=0,"Pending",IF(I2852&gt;=F2852,"Completed","Partial")))</f>
        <v/>
      </c>
    </row>
    <row r="2853">
      <c r="A2853" s="31" t="n"/>
      <c r="B2853" s="26" t="n"/>
      <c r="C2853" s="26" t="n"/>
      <c r="D2853" s="26" t="n"/>
      <c r="E2853" s="26" t="n"/>
      <c r="F2853" s="27" t="n"/>
      <c r="G2853" s="28">
        <f>IFERROR(IF(E2853="","",VLOOKUP(E2853,'Setup - Mix Design'!$A$5:$I$504,9,0)),"")</f>
        <v/>
      </c>
      <c r="H2853" s="32">
        <f>IF(OR(F2853="",G2853=""),"",F2853*G2853)</f>
        <v/>
      </c>
      <c r="I2853" s="33">
        <f>IF(B2853="","",SUMIF('Dispatch (Challan)'!$C$5:$C$6004,B2853,'Dispatch (Challan)'!$F$5:$F$6004))</f>
        <v/>
      </c>
      <c r="J2853" s="33">
        <f>IF(F2853="","",F2853-I2853)</f>
        <v/>
      </c>
      <c r="K2853" s="28">
        <f>IF(F2853="","",IF(I2853=0,"Pending",IF(I2853&gt;=F2853,"Completed","Partial")))</f>
        <v/>
      </c>
    </row>
    <row r="2854">
      <c r="A2854" s="31" t="n"/>
      <c r="B2854" s="26" t="n"/>
      <c r="C2854" s="26" t="n"/>
      <c r="D2854" s="26" t="n"/>
      <c r="E2854" s="26" t="n"/>
      <c r="F2854" s="27" t="n"/>
      <c r="G2854" s="28">
        <f>IFERROR(IF(E2854="","",VLOOKUP(E2854,'Setup - Mix Design'!$A$5:$I$504,9,0)),"")</f>
        <v/>
      </c>
      <c r="H2854" s="32">
        <f>IF(OR(F2854="",G2854=""),"",F2854*G2854)</f>
        <v/>
      </c>
      <c r="I2854" s="33">
        <f>IF(B2854="","",SUMIF('Dispatch (Challan)'!$C$5:$C$6004,B2854,'Dispatch (Challan)'!$F$5:$F$6004))</f>
        <v/>
      </c>
      <c r="J2854" s="33">
        <f>IF(F2854="","",F2854-I2854)</f>
        <v/>
      </c>
      <c r="K2854" s="28">
        <f>IF(F2854="","",IF(I2854=0,"Pending",IF(I2854&gt;=F2854,"Completed","Partial")))</f>
        <v/>
      </c>
    </row>
    <row r="2855">
      <c r="A2855" s="31" t="n"/>
      <c r="B2855" s="26" t="n"/>
      <c r="C2855" s="26" t="n"/>
      <c r="D2855" s="26" t="n"/>
      <c r="E2855" s="26" t="n"/>
      <c r="F2855" s="27" t="n"/>
      <c r="G2855" s="28">
        <f>IFERROR(IF(E2855="","",VLOOKUP(E2855,'Setup - Mix Design'!$A$5:$I$504,9,0)),"")</f>
        <v/>
      </c>
      <c r="H2855" s="32">
        <f>IF(OR(F2855="",G2855=""),"",F2855*G2855)</f>
        <v/>
      </c>
      <c r="I2855" s="33">
        <f>IF(B2855="","",SUMIF('Dispatch (Challan)'!$C$5:$C$6004,B2855,'Dispatch (Challan)'!$F$5:$F$6004))</f>
        <v/>
      </c>
      <c r="J2855" s="33">
        <f>IF(F2855="","",F2855-I2855)</f>
        <v/>
      </c>
      <c r="K2855" s="28">
        <f>IF(F2855="","",IF(I2855=0,"Pending",IF(I2855&gt;=F2855,"Completed","Partial")))</f>
        <v/>
      </c>
    </row>
    <row r="2856">
      <c r="A2856" s="31" t="n"/>
      <c r="B2856" s="26" t="n"/>
      <c r="C2856" s="26" t="n"/>
      <c r="D2856" s="26" t="n"/>
      <c r="E2856" s="26" t="n"/>
      <c r="F2856" s="27" t="n"/>
      <c r="G2856" s="28">
        <f>IFERROR(IF(E2856="","",VLOOKUP(E2856,'Setup - Mix Design'!$A$5:$I$504,9,0)),"")</f>
        <v/>
      </c>
      <c r="H2856" s="32">
        <f>IF(OR(F2856="",G2856=""),"",F2856*G2856)</f>
        <v/>
      </c>
      <c r="I2856" s="33">
        <f>IF(B2856="","",SUMIF('Dispatch (Challan)'!$C$5:$C$6004,B2856,'Dispatch (Challan)'!$F$5:$F$6004))</f>
        <v/>
      </c>
      <c r="J2856" s="33">
        <f>IF(F2856="","",F2856-I2856)</f>
        <v/>
      </c>
      <c r="K2856" s="28">
        <f>IF(F2856="","",IF(I2856=0,"Pending",IF(I2856&gt;=F2856,"Completed","Partial")))</f>
        <v/>
      </c>
    </row>
    <row r="2857">
      <c r="A2857" s="31" t="n"/>
      <c r="B2857" s="26" t="n"/>
      <c r="C2857" s="26" t="n"/>
      <c r="D2857" s="26" t="n"/>
      <c r="E2857" s="26" t="n"/>
      <c r="F2857" s="27" t="n"/>
      <c r="G2857" s="28">
        <f>IFERROR(IF(E2857="","",VLOOKUP(E2857,'Setup - Mix Design'!$A$5:$I$504,9,0)),"")</f>
        <v/>
      </c>
      <c r="H2857" s="32">
        <f>IF(OR(F2857="",G2857=""),"",F2857*G2857)</f>
        <v/>
      </c>
      <c r="I2857" s="33">
        <f>IF(B2857="","",SUMIF('Dispatch (Challan)'!$C$5:$C$6004,B2857,'Dispatch (Challan)'!$F$5:$F$6004))</f>
        <v/>
      </c>
      <c r="J2857" s="33">
        <f>IF(F2857="","",F2857-I2857)</f>
        <v/>
      </c>
      <c r="K2857" s="28">
        <f>IF(F2857="","",IF(I2857=0,"Pending",IF(I2857&gt;=F2857,"Completed","Partial")))</f>
        <v/>
      </c>
    </row>
    <row r="2858">
      <c r="A2858" s="31" t="n"/>
      <c r="B2858" s="26" t="n"/>
      <c r="C2858" s="26" t="n"/>
      <c r="D2858" s="26" t="n"/>
      <c r="E2858" s="26" t="n"/>
      <c r="F2858" s="27" t="n"/>
      <c r="G2858" s="28">
        <f>IFERROR(IF(E2858="","",VLOOKUP(E2858,'Setup - Mix Design'!$A$5:$I$504,9,0)),"")</f>
        <v/>
      </c>
      <c r="H2858" s="32">
        <f>IF(OR(F2858="",G2858=""),"",F2858*G2858)</f>
        <v/>
      </c>
      <c r="I2858" s="33">
        <f>IF(B2858="","",SUMIF('Dispatch (Challan)'!$C$5:$C$6004,B2858,'Dispatch (Challan)'!$F$5:$F$6004))</f>
        <v/>
      </c>
      <c r="J2858" s="33">
        <f>IF(F2858="","",F2858-I2858)</f>
        <v/>
      </c>
      <c r="K2858" s="28">
        <f>IF(F2858="","",IF(I2858=0,"Pending",IF(I2858&gt;=F2858,"Completed","Partial")))</f>
        <v/>
      </c>
    </row>
    <row r="2859">
      <c r="A2859" s="31" t="n"/>
      <c r="B2859" s="26" t="n"/>
      <c r="C2859" s="26" t="n"/>
      <c r="D2859" s="26" t="n"/>
      <c r="E2859" s="26" t="n"/>
      <c r="F2859" s="27" t="n"/>
      <c r="G2859" s="28">
        <f>IFERROR(IF(E2859="","",VLOOKUP(E2859,'Setup - Mix Design'!$A$5:$I$504,9,0)),"")</f>
        <v/>
      </c>
      <c r="H2859" s="32">
        <f>IF(OR(F2859="",G2859=""),"",F2859*G2859)</f>
        <v/>
      </c>
      <c r="I2859" s="33">
        <f>IF(B2859="","",SUMIF('Dispatch (Challan)'!$C$5:$C$6004,B2859,'Dispatch (Challan)'!$F$5:$F$6004))</f>
        <v/>
      </c>
      <c r="J2859" s="33">
        <f>IF(F2859="","",F2859-I2859)</f>
        <v/>
      </c>
      <c r="K2859" s="28">
        <f>IF(F2859="","",IF(I2859=0,"Pending",IF(I2859&gt;=F2859,"Completed","Partial")))</f>
        <v/>
      </c>
    </row>
    <row r="2860">
      <c r="A2860" s="31" t="n"/>
      <c r="B2860" s="26" t="n"/>
      <c r="C2860" s="26" t="n"/>
      <c r="D2860" s="26" t="n"/>
      <c r="E2860" s="26" t="n"/>
      <c r="F2860" s="27" t="n"/>
      <c r="G2860" s="28">
        <f>IFERROR(IF(E2860="","",VLOOKUP(E2860,'Setup - Mix Design'!$A$5:$I$504,9,0)),"")</f>
        <v/>
      </c>
      <c r="H2860" s="32">
        <f>IF(OR(F2860="",G2860=""),"",F2860*G2860)</f>
        <v/>
      </c>
      <c r="I2860" s="33">
        <f>IF(B2860="","",SUMIF('Dispatch (Challan)'!$C$5:$C$6004,B2860,'Dispatch (Challan)'!$F$5:$F$6004))</f>
        <v/>
      </c>
      <c r="J2860" s="33">
        <f>IF(F2860="","",F2860-I2860)</f>
        <v/>
      </c>
      <c r="K2860" s="28">
        <f>IF(F2860="","",IF(I2860=0,"Pending",IF(I2860&gt;=F2860,"Completed","Partial")))</f>
        <v/>
      </c>
    </row>
    <row r="2861">
      <c r="A2861" s="31" t="n"/>
      <c r="B2861" s="26" t="n"/>
      <c r="C2861" s="26" t="n"/>
      <c r="D2861" s="26" t="n"/>
      <c r="E2861" s="26" t="n"/>
      <c r="F2861" s="27" t="n"/>
      <c r="G2861" s="28">
        <f>IFERROR(IF(E2861="","",VLOOKUP(E2861,'Setup - Mix Design'!$A$5:$I$504,9,0)),"")</f>
        <v/>
      </c>
      <c r="H2861" s="32">
        <f>IF(OR(F2861="",G2861=""),"",F2861*G2861)</f>
        <v/>
      </c>
      <c r="I2861" s="33">
        <f>IF(B2861="","",SUMIF('Dispatch (Challan)'!$C$5:$C$6004,B2861,'Dispatch (Challan)'!$F$5:$F$6004))</f>
        <v/>
      </c>
      <c r="J2861" s="33">
        <f>IF(F2861="","",F2861-I2861)</f>
        <v/>
      </c>
      <c r="K2861" s="28">
        <f>IF(F2861="","",IF(I2861=0,"Pending",IF(I2861&gt;=F2861,"Completed","Partial")))</f>
        <v/>
      </c>
    </row>
    <row r="2862">
      <c r="A2862" s="31" t="n"/>
      <c r="B2862" s="26" t="n"/>
      <c r="C2862" s="26" t="n"/>
      <c r="D2862" s="26" t="n"/>
      <c r="E2862" s="26" t="n"/>
      <c r="F2862" s="27" t="n"/>
      <c r="G2862" s="28">
        <f>IFERROR(IF(E2862="","",VLOOKUP(E2862,'Setup - Mix Design'!$A$5:$I$504,9,0)),"")</f>
        <v/>
      </c>
      <c r="H2862" s="32">
        <f>IF(OR(F2862="",G2862=""),"",F2862*G2862)</f>
        <v/>
      </c>
      <c r="I2862" s="33">
        <f>IF(B2862="","",SUMIF('Dispatch (Challan)'!$C$5:$C$6004,B2862,'Dispatch (Challan)'!$F$5:$F$6004))</f>
        <v/>
      </c>
      <c r="J2862" s="33">
        <f>IF(F2862="","",F2862-I2862)</f>
        <v/>
      </c>
      <c r="K2862" s="28">
        <f>IF(F2862="","",IF(I2862=0,"Pending",IF(I2862&gt;=F2862,"Completed","Partial")))</f>
        <v/>
      </c>
    </row>
    <row r="2863">
      <c r="A2863" s="31" t="n"/>
      <c r="B2863" s="26" t="n"/>
      <c r="C2863" s="26" t="n"/>
      <c r="D2863" s="26" t="n"/>
      <c r="E2863" s="26" t="n"/>
      <c r="F2863" s="27" t="n"/>
      <c r="G2863" s="28">
        <f>IFERROR(IF(E2863="","",VLOOKUP(E2863,'Setup - Mix Design'!$A$5:$I$504,9,0)),"")</f>
        <v/>
      </c>
      <c r="H2863" s="32">
        <f>IF(OR(F2863="",G2863=""),"",F2863*G2863)</f>
        <v/>
      </c>
      <c r="I2863" s="33">
        <f>IF(B2863="","",SUMIF('Dispatch (Challan)'!$C$5:$C$6004,B2863,'Dispatch (Challan)'!$F$5:$F$6004))</f>
        <v/>
      </c>
      <c r="J2863" s="33">
        <f>IF(F2863="","",F2863-I2863)</f>
        <v/>
      </c>
      <c r="K2863" s="28">
        <f>IF(F2863="","",IF(I2863=0,"Pending",IF(I2863&gt;=F2863,"Completed","Partial")))</f>
        <v/>
      </c>
    </row>
    <row r="2864">
      <c r="A2864" s="31" t="n"/>
      <c r="B2864" s="26" t="n"/>
      <c r="C2864" s="26" t="n"/>
      <c r="D2864" s="26" t="n"/>
      <c r="E2864" s="26" t="n"/>
      <c r="F2864" s="27" t="n"/>
      <c r="G2864" s="28">
        <f>IFERROR(IF(E2864="","",VLOOKUP(E2864,'Setup - Mix Design'!$A$5:$I$504,9,0)),"")</f>
        <v/>
      </c>
      <c r="H2864" s="32">
        <f>IF(OR(F2864="",G2864=""),"",F2864*G2864)</f>
        <v/>
      </c>
      <c r="I2864" s="33">
        <f>IF(B2864="","",SUMIF('Dispatch (Challan)'!$C$5:$C$6004,B2864,'Dispatch (Challan)'!$F$5:$F$6004))</f>
        <v/>
      </c>
      <c r="J2864" s="33">
        <f>IF(F2864="","",F2864-I2864)</f>
        <v/>
      </c>
      <c r="K2864" s="28">
        <f>IF(F2864="","",IF(I2864=0,"Pending",IF(I2864&gt;=F2864,"Completed","Partial")))</f>
        <v/>
      </c>
    </row>
    <row r="2865">
      <c r="A2865" s="31" t="n"/>
      <c r="B2865" s="26" t="n"/>
      <c r="C2865" s="26" t="n"/>
      <c r="D2865" s="26" t="n"/>
      <c r="E2865" s="26" t="n"/>
      <c r="F2865" s="27" t="n"/>
      <c r="G2865" s="28">
        <f>IFERROR(IF(E2865="","",VLOOKUP(E2865,'Setup - Mix Design'!$A$5:$I$504,9,0)),"")</f>
        <v/>
      </c>
      <c r="H2865" s="32">
        <f>IF(OR(F2865="",G2865=""),"",F2865*G2865)</f>
        <v/>
      </c>
      <c r="I2865" s="33">
        <f>IF(B2865="","",SUMIF('Dispatch (Challan)'!$C$5:$C$6004,B2865,'Dispatch (Challan)'!$F$5:$F$6004))</f>
        <v/>
      </c>
      <c r="J2865" s="33">
        <f>IF(F2865="","",F2865-I2865)</f>
        <v/>
      </c>
      <c r="K2865" s="28">
        <f>IF(F2865="","",IF(I2865=0,"Pending",IF(I2865&gt;=F2865,"Completed","Partial")))</f>
        <v/>
      </c>
    </row>
    <row r="2866">
      <c r="A2866" s="31" t="n"/>
      <c r="B2866" s="26" t="n"/>
      <c r="C2866" s="26" t="n"/>
      <c r="D2866" s="26" t="n"/>
      <c r="E2866" s="26" t="n"/>
      <c r="F2866" s="27" t="n"/>
      <c r="G2866" s="28">
        <f>IFERROR(IF(E2866="","",VLOOKUP(E2866,'Setup - Mix Design'!$A$5:$I$504,9,0)),"")</f>
        <v/>
      </c>
      <c r="H2866" s="32">
        <f>IF(OR(F2866="",G2866=""),"",F2866*G2866)</f>
        <v/>
      </c>
      <c r="I2866" s="33">
        <f>IF(B2866="","",SUMIF('Dispatch (Challan)'!$C$5:$C$6004,B2866,'Dispatch (Challan)'!$F$5:$F$6004))</f>
        <v/>
      </c>
      <c r="J2866" s="33">
        <f>IF(F2866="","",F2866-I2866)</f>
        <v/>
      </c>
      <c r="K2866" s="28">
        <f>IF(F2866="","",IF(I2866=0,"Pending",IF(I2866&gt;=F2866,"Completed","Partial")))</f>
        <v/>
      </c>
    </row>
    <row r="2867">
      <c r="A2867" s="31" t="n"/>
      <c r="B2867" s="26" t="n"/>
      <c r="C2867" s="26" t="n"/>
      <c r="D2867" s="26" t="n"/>
      <c r="E2867" s="26" t="n"/>
      <c r="F2867" s="27" t="n"/>
      <c r="G2867" s="28">
        <f>IFERROR(IF(E2867="","",VLOOKUP(E2867,'Setup - Mix Design'!$A$5:$I$504,9,0)),"")</f>
        <v/>
      </c>
      <c r="H2867" s="32">
        <f>IF(OR(F2867="",G2867=""),"",F2867*G2867)</f>
        <v/>
      </c>
      <c r="I2867" s="33">
        <f>IF(B2867="","",SUMIF('Dispatch (Challan)'!$C$5:$C$6004,B2867,'Dispatch (Challan)'!$F$5:$F$6004))</f>
        <v/>
      </c>
      <c r="J2867" s="33">
        <f>IF(F2867="","",F2867-I2867)</f>
        <v/>
      </c>
      <c r="K2867" s="28">
        <f>IF(F2867="","",IF(I2867=0,"Pending",IF(I2867&gt;=F2867,"Completed","Partial")))</f>
        <v/>
      </c>
    </row>
    <row r="2868">
      <c r="A2868" s="31" t="n"/>
      <c r="B2868" s="26" t="n"/>
      <c r="C2868" s="26" t="n"/>
      <c r="D2868" s="26" t="n"/>
      <c r="E2868" s="26" t="n"/>
      <c r="F2868" s="27" t="n"/>
      <c r="G2868" s="28">
        <f>IFERROR(IF(E2868="","",VLOOKUP(E2868,'Setup - Mix Design'!$A$5:$I$504,9,0)),"")</f>
        <v/>
      </c>
      <c r="H2868" s="32">
        <f>IF(OR(F2868="",G2868=""),"",F2868*G2868)</f>
        <v/>
      </c>
      <c r="I2868" s="33">
        <f>IF(B2868="","",SUMIF('Dispatch (Challan)'!$C$5:$C$6004,B2868,'Dispatch (Challan)'!$F$5:$F$6004))</f>
        <v/>
      </c>
      <c r="J2868" s="33">
        <f>IF(F2868="","",F2868-I2868)</f>
        <v/>
      </c>
      <c r="K2868" s="28">
        <f>IF(F2868="","",IF(I2868=0,"Pending",IF(I2868&gt;=F2868,"Completed","Partial")))</f>
        <v/>
      </c>
    </row>
    <row r="2869">
      <c r="A2869" s="31" t="n"/>
      <c r="B2869" s="26" t="n"/>
      <c r="C2869" s="26" t="n"/>
      <c r="D2869" s="26" t="n"/>
      <c r="E2869" s="26" t="n"/>
      <c r="F2869" s="27" t="n"/>
      <c r="G2869" s="28">
        <f>IFERROR(IF(E2869="","",VLOOKUP(E2869,'Setup - Mix Design'!$A$5:$I$504,9,0)),"")</f>
        <v/>
      </c>
      <c r="H2869" s="32">
        <f>IF(OR(F2869="",G2869=""),"",F2869*G2869)</f>
        <v/>
      </c>
      <c r="I2869" s="33">
        <f>IF(B2869="","",SUMIF('Dispatch (Challan)'!$C$5:$C$6004,B2869,'Dispatch (Challan)'!$F$5:$F$6004))</f>
        <v/>
      </c>
      <c r="J2869" s="33">
        <f>IF(F2869="","",F2869-I2869)</f>
        <v/>
      </c>
      <c r="K2869" s="28">
        <f>IF(F2869="","",IF(I2869=0,"Pending",IF(I2869&gt;=F2869,"Completed","Partial")))</f>
        <v/>
      </c>
    </row>
    <row r="2870">
      <c r="A2870" s="31" t="n"/>
      <c r="B2870" s="26" t="n"/>
      <c r="C2870" s="26" t="n"/>
      <c r="D2870" s="26" t="n"/>
      <c r="E2870" s="26" t="n"/>
      <c r="F2870" s="27" t="n"/>
      <c r="G2870" s="28">
        <f>IFERROR(IF(E2870="","",VLOOKUP(E2870,'Setup - Mix Design'!$A$5:$I$504,9,0)),"")</f>
        <v/>
      </c>
      <c r="H2870" s="32">
        <f>IF(OR(F2870="",G2870=""),"",F2870*G2870)</f>
        <v/>
      </c>
      <c r="I2870" s="33">
        <f>IF(B2870="","",SUMIF('Dispatch (Challan)'!$C$5:$C$6004,B2870,'Dispatch (Challan)'!$F$5:$F$6004))</f>
        <v/>
      </c>
      <c r="J2870" s="33">
        <f>IF(F2870="","",F2870-I2870)</f>
        <v/>
      </c>
      <c r="K2870" s="28">
        <f>IF(F2870="","",IF(I2870=0,"Pending",IF(I2870&gt;=F2870,"Completed","Partial")))</f>
        <v/>
      </c>
    </row>
    <row r="2871">
      <c r="A2871" s="31" t="n"/>
      <c r="B2871" s="26" t="n"/>
      <c r="C2871" s="26" t="n"/>
      <c r="D2871" s="26" t="n"/>
      <c r="E2871" s="26" t="n"/>
      <c r="F2871" s="27" t="n"/>
      <c r="G2871" s="28">
        <f>IFERROR(IF(E2871="","",VLOOKUP(E2871,'Setup - Mix Design'!$A$5:$I$504,9,0)),"")</f>
        <v/>
      </c>
      <c r="H2871" s="32">
        <f>IF(OR(F2871="",G2871=""),"",F2871*G2871)</f>
        <v/>
      </c>
      <c r="I2871" s="33">
        <f>IF(B2871="","",SUMIF('Dispatch (Challan)'!$C$5:$C$6004,B2871,'Dispatch (Challan)'!$F$5:$F$6004))</f>
        <v/>
      </c>
      <c r="J2871" s="33">
        <f>IF(F2871="","",F2871-I2871)</f>
        <v/>
      </c>
      <c r="K2871" s="28">
        <f>IF(F2871="","",IF(I2871=0,"Pending",IF(I2871&gt;=F2871,"Completed","Partial")))</f>
        <v/>
      </c>
    </row>
    <row r="2872">
      <c r="A2872" s="31" t="n"/>
      <c r="B2872" s="26" t="n"/>
      <c r="C2872" s="26" t="n"/>
      <c r="D2872" s="26" t="n"/>
      <c r="E2872" s="26" t="n"/>
      <c r="F2872" s="27" t="n"/>
      <c r="G2872" s="28">
        <f>IFERROR(IF(E2872="","",VLOOKUP(E2872,'Setup - Mix Design'!$A$5:$I$504,9,0)),"")</f>
        <v/>
      </c>
      <c r="H2872" s="32">
        <f>IF(OR(F2872="",G2872=""),"",F2872*G2872)</f>
        <v/>
      </c>
      <c r="I2872" s="33">
        <f>IF(B2872="","",SUMIF('Dispatch (Challan)'!$C$5:$C$6004,B2872,'Dispatch (Challan)'!$F$5:$F$6004))</f>
        <v/>
      </c>
      <c r="J2872" s="33">
        <f>IF(F2872="","",F2872-I2872)</f>
        <v/>
      </c>
      <c r="K2872" s="28">
        <f>IF(F2872="","",IF(I2872=0,"Pending",IF(I2872&gt;=F2872,"Completed","Partial")))</f>
        <v/>
      </c>
    </row>
    <row r="2873">
      <c r="A2873" s="31" t="n"/>
      <c r="B2873" s="26" t="n"/>
      <c r="C2873" s="26" t="n"/>
      <c r="D2873" s="26" t="n"/>
      <c r="E2873" s="26" t="n"/>
      <c r="F2873" s="27" t="n"/>
      <c r="G2873" s="28">
        <f>IFERROR(IF(E2873="","",VLOOKUP(E2873,'Setup - Mix Design'!$A$5:$I$504,9,0)),"")</f>
        <v/>
      </c>
      <c r="H2873" s="32">
        <f>IF(OR(F2873="",G2873=""),"",F2873*G2873)</f>
        <v/>
      </c>
      <c r="I2873" s="33">
        <f>IF(B2873="","",SUMIF('Dispatch (Challan)'!$C$5:$C$6004,B2873,'Dispatch (Challan)'!$F$5:$F$6004))</f>
        <v/>
      </c>
      <c r="J2873" s="33">
        <f>IF(F2873="","",F2873-I2873)</f>
        <v/>
      </c>
      <c r="K2873" s="28">
        <f>IF(F2873="","",IF(I2873=0,"Pending",IF(I2873&gt;=F2873,"Completed","Partial")))</f>
        <v/>
      </c>
    </row>
    <row r="2874">
      <c r="A2874" s="31" t="n"/>
      <c r="B2874" s="26" t="n"/>
      <c r="C2874" s="26" t="n"/>
      <c r="D2874" s="26" t="n"/>
      <c r="E2874" s="26" t="n"/>
      <c r="F2874" s="27" t="n"/>
      <c r="G2874" s="28">
        <f>IFERROR(IF(E2874="","",VLOOKUP(E2874,'Setup - Mix Design'!$A$5:$I$504,9,0)),"")</f>
        <v/>
      </c>
      <c r="H2874" s="32">
        <f>IF(OR(F2874="",G2874=""),"",F2874*G2874)</f>
        <v/>
      </c>
      <c r="I2874" s="33">
        <f>IF(B2874="","",SUMIF('Dispatch (Challan)'!$C$5:$C$6004,B2874,'Dispatch (Challan)'!$F$5:$F$6004))</f>
        <v/>
      </c>
      <c r="J2874" s="33">
        <f>IF(F2874="","",F2874-I2874)</f>
        <v/>
      </c>
      <c r="K2874" s="28">
        <f>IF(F2874="","",IF(I2874=0,"Pending",IF(I2874&gt;=F2874,"Completed","Partial")))</f>
        <v/>
      </c>
    </row>
    <row r="2875">
      <c r="A2875" s="31" t="n"/>
      <c r="B2875" s="26" t="n"/>
      <c r="C2875" s="26" t="n"/>
      <c r="D2875" s="26" t="n"/>
      <c r="E2875" s="26" t="n"/>
      <c r="F2875" s="27" t="n"/>
      <c r="G2875" s="28">
        <f>IFERROR(IF(E2875="","",VLOOKUP(E2875,'Setup - Mix Design'!$A$5:$I$504,9,0)),"")</f>
        <v/>
      </c>
      <c r="H2875" s="32">
        <f>IF(OR(F2875="",G2875=""),"",F2875*G2875)</f>
        <v/>
      </c>
      <c r="I2875" s="33">
        <f>IF(B2875="","",SUMIF('Dispatch (Challan)'!$C$5:$C$6004,B2875,'Dispatch (Challan)'!$F$5:$F$6004))</f>
        <v/>
      </c>
      <c r="J2875" s="33">
        <f>IF(F2875="","",F2875-I2875)</f>
        <v/>
      </c>
      <c r="K2875" s="28">
        <f>IF(F2875="","",IF(I2875=0,"Pending",IF(I2875&gt;=F2875,"Completed","Partial")))</f>
        <v/>
      </c>
    </row>
    <row r="2876">
      <c r="A2876" s="31" t="n"/>
      <c r="B2876" s="26" t="n"/>
      <c r="C2876" s="26" t="n"/>
      <c r="D2876" s="26" t="n"/>
      <c r="E2876" s="26" t="n"/>
      <c r="F2876" s="27" t="n"/>
      <c r="G2876" s="28">
        <f>IFERROR(IF(E2876="","",VLOOKUP(E2876,'Setup - Mix Design'!$A$5:$I$504,9,0)),"")</f>
        <v/>
      </c>
      <c r="H2876" s="32">
        <f>IF(OR(F2876="",G2876=""),"",F2876*G2876)</f>
        <v/>
      </c>
      <c r="I2876" s="33">
        <f>IF(B2876="","",SUMIF('Dispatch (Challan)'!$C$5:$C$6004,B2876,'Dispatch (Challan)'!$F$5:$F$6004))</f>
        <v/>
      </c>
      <c r="J2876" s="33">
        <f>IF(F2876="","",F2876-I2876)</f>
        <v/>
      </c>
      <c r="K2876" s="28">
        <f>IF(F2876="","",IF(I2876=0,"Pending",IF(I2876&gt;=F2876,"Completed","Partial")))</f>
        <v/>
      </c>
    </row>
    <row r="2877">
      <c r="A2877" s="31" t="n"/>
      <c r="B2877" s="26" t="n"/>
      <c r="C2877" s="26" t="n"/>
      <c r="D2877" s="26" t="n"/>
      <c r="E2877" s="26" t="n"/>
      <c r="F2877" s="27" t="n"/>
      <c r="G2877" s="28">
        <f>IFERROR(IF(E2877="","",VLOOKUP(E2877,'Setup - Mix Design'!$A$5:$I$504,9,0)),"")</f>
        <v/>
      </c>
      <c r="H2877" s="32">
        <f>IF(OR(F2877="",G2877=""),"",F2877*G2877)</f>
        <v/>
      </c>
      <c r="I2877" s="33">
        <f>IF(B2877="","",SUMIF('Dispatch (Challan)'!$C$5:$C$6004,B2877,'Dispatch (Challan)'!$F$5:$F$6004))</f>
        <v/>
      </c>
      <c r="J2877" s="33">
        <f>IF(F2877="","",F2877-I2877)</f>
        <v/>
      </c>
      <c r="K2877" s="28">
        <f>IF(F2877="","",IF(I2877=0,"Pending",IF(I2877&gt;=F2877,"Completed","Partial")))</f>
        <v/>
      </c>
    </row>
    <row r="2878">
      <c r="A2878" s="31" t="n"/>
      <c r="B2878" s="26" t="n"/>
      <c r="C2878" s="26" t="n"/>
      <c r="D2878" s="26" t="n"/>
      <c r="E2878" s="26" t="n"/>
      <c r="F2878" s="27" t="n"/>
      <c r="G2878" s="28">
        <f>IFERROR(IF(E2878="","",VLOOKUP(E2878,'Setup - Mix Design'!$A$5:$I$504,9,0)),"")</f>
        <v/>
      </c>
      <c r="H2878" s="32">
        <f>IF(OR(F2878="",G2878=""),"",F2878*G2878)</f>
        <v/>
      </c>
      <c r="I2878" s="33">
        <f>IF(B2878="","",SUMIF('Dispatch (Challan)'!$C$5:$C$6004,B2878,'Dispatch (Challan)'!$F$5:$F$6004))</f>
        <v/>
      </c>
      <c r="J2878" s="33">
        <f>IF(F2878="","",F2878-I2878)</f>
        <v/>
      </c>
      <c r="K2878" s="28">
        <f>IF(F2878="","",IF(I2878=0,"Pending",IF(I2878&gt;=F2878,"Completed","Partial")))</f>
        <v/>
      </c>
    </row>
    <row r="2879">
      <c r="A2879" s="31" t="n"/>
      <c r="B2879" s="26" t="n"/>
      <c r="C2879" s="26" t="n"/>
      <c r="D2879" s="26" t="n"/>
      <c r="E2879" s="26" t="n"/>
      <c r="F2879" s="27" t="n"/>
      <c r="G2879" s="28">
        <f>IFERROR(IF(E2879="","",VLOOKUP(E2879,'Setup - Mix Design'!$A$5:$I$504,9,0)),"")</f>
        <v/>
      </c>
      <c r="H2879" s="32">
        <f>IF(OR(F2879="",G2879=""),"",F2879*G2879)</f>
        <v/>
      </c>
      <c r="I2879" s="33">
        <f>IF(B2879="","",SUMIF('Dispatch (Challan)'!$C$5:$C$6004,B2879,'Dispatch (Challan)'!$F$5:$F$6004))</f>
        <v/>
      </c>
      <c r="J2879" s="33">
        <f>IF(F2879="","",F2879-I2879)</f>
        <v/>
      </c>
      <c r="K2879" s="28">
        <f>IF(F2879="","",IF(I2879=0,"Pending",IF(I2879&gt;=F2879,"Completed","Partial")))</f>
        <v/>
      </c>
    </row>
    <row r="2880">
      <c r="A2880" s="31" t="n"/>
      <c r="B2880" s="26" t="n"/>
      <c r="C2880" s="26" t="n"/>
      <c r="D2880" s="26" t="n"/>
      <c r="E2880" s="26" t="n"/>
      <c r="F2880" s="27" t="n"/>
      <c r="G2880" s="28">
        <f>IFERROR(IF(E2880="","",VLOOKUP(E2880,'Setup - Mix Design'!$A$5:$I$504,9,0)),"")</f>
        <v/>
      </c>
      <c r="H2880" s="32">
        <f>IF(OR(F2880="",G2880=""),"",F2880*G2880)</f>
        <v/>
      </c>
      <c r="I2880" s="33">
        <f>IF(B2880="","",SUMIF('Dispatch (Challan)'!$C$5:$C$6004,B2880,'Dispatch (Challan)'!$F$5:$F$6004))</f>
        <v/>
      </c>
      <c r="J2880" s="33">
        <f>IF(F2880="","",F2880-I2880)</f>
        <v/>
      </c>
      <c r="K2880" s="28">
        <f>IF(F2880="","",IF(I2880=0,"Pending",IF(I2880&gt;=F2880,"Completed","Partial")))</f>
        <v/>
      </c>
    </row>
    <row r="2881">
      <c r="A2881" s="31" t="n"/>
      <c r="B2881" s="26" t="n"/>
      <c r="C2881" s="26" t="n"/>
      <c r="D2881" s="26" t="n"/>
      <c r="E2881" s="26" t="n"/>
      <c r="F2881" s="27" t="n"/>
      <c r="G2881" s="28">
        <f>IFERROR(IF(E2881="","",VLOOKUP(E2881,'Setup - Mix Design'!$A$5:$I$504,9,0)),"")</f>
        <v/>
      </c>
      <c r="H2881" s="32">
        <f>IF(OR(F2881="",G2881=""),"",F2881*G2881)</f>
        <v/>
      </c>
      <c r="I2881" s="33">
        <f>IF(B2881="","",SUMIF('Dispatch (Challan)'!$C$5:$C$6004,B2881,'Dispatch (Challan)'!$F$5:$F$6004))</f>
        <v/>
      </c>
      <c r="J2881" s="33">
        <f>IF(F2881="","",F2881-I2881)</f>
        <v/>
      </c>
      <c r="K2881" s="28">
        <f>IF(F2881="","",IF(I2881=0,"Pending",IF(I2881&gt;=F2881,"Completed","Partial")))</f>
        <v/>
      </c>
    </row>
    <row r="2882">
      <c r="A2882" s="31" t="n"/>
      <c r="B2882" s="26" t="n"/>
      <c r="C2882" s="26" t="n"/>
      <c r="D2882" s="26" t="n"/>
      <c r="E2882" s="26" t="n"/>
      <c r="F2882" s="27" t="n"/>
      <c r="G2882" s="28">
        <f>IFERROR(IF(E2882="","",VLOOKUP(E2882,'Setup - Mix Design'!$A$5:$I$504,9,0)),"")</f>
        <v/>
      </c>
      <c r="H2882" s="32">
        <f>IF(OR(F2882="",G2882=""),"",F2882*G2882)</f>
        <v/>
      </c>
      <c r="I2882" s="33">
        <f>IF(B2882="","",SUMIF('Dispatch (Challan)'!$C$5:$C$6004,B2882,'Dispatch (Challan)'!$F$5:$F$6004))</f>
        <v/>
      </c>
      <c r="J2882" s="33">
        <f>IF(F2882="","",F2882-I2882)</f>
        <v/>
      </c>
      <c r="K2882" s="28">
        <f>IF(F2882="","",IF(I2882=0,"Pending",IF(I2882&gt;=F2882,"Completed","Partial")))</f>
        <v/>
      </c>
    </row>
    <row r="2883">
      <c r="A2883" s="31" t="n"/>
      <c r="B2883" s="26" t="n"/>
      <c r="C2883" s="26" t="n"/>
      <c r="D2883" s="26" t="n"/>
      <c r="E2883" s="26" t="n"/>
      <c r="F2883" s="27" t="n"/>
      <c r="G2883" s="28">
        <f>IFERROR(IF(E2883="","",VLOOKUP(E2883,'Setup - Mix Design'!$A$5:$I$504,9,0)),"")</f>
        <v/>
      </c>
      <c r="H2883" s="32">
        <f>IF(OR(F2883="",G2883=""),"",F2883*G2883)</f>
        <v/>
      </c>
      <c r="I2883" s="33">
        <f>IF(B2883="","",SUMIF('Dispatch (Challan)'!$C$5:$C$6004,B2883,'Dispatch (Challan)'!$F$5:$F$6004))</f>
        <v/>
      </c>
      <c r="J2883" s="33">
        <f>IF(F2883="","",F2883-I2883)</f>
        <v/>
      </c>
      <c r="K2883" s="28">
        <f>IF(F2883="","",IF(I2883=0,"Pending",IF(I2883&gt;=F2883,"Completed","Partial")))</f>
        <v/>
      </c>
    </row>
    <row r="2884">
      <c r="A2884" s="31" t="n"/>
      <c r="B2884" s="26" t="n"/>
      <c r="C2884" s="26" t="n"/>
      <c r="D2884" s="26" t="n"/>
      <c r="E2884" s="26" t="n"/>
      <c r="F2884" s="27" t="n"/>
      <c r="G2884" s="28">
        <f>IFERROR(IF(E2884="","",VLOOKUP(E2884,'Setup - Mix Design'!$A$5:$I$504,9,0)),"")</f>
        <v/>
      </c>
      <c r="H2884" s="32">
        <f>IF(OR(F2884="",G2884=""),"",F2884*G2884)</f>
        <v/>
      </c>
      <c r="I2884" s="33">
        <f>IF(B2884="","",SUMIF('Dispatch (Challan)'!$C$5:$C$6004,B2884,'Dispatch (Challan)'!$F$5:$F$6004))</f>
        <v/>
      </c>
      <c r="J2884" s="33">
        <f>IF(F2884="","",F2884-I2884)</f>
        <v/>
      </c>
      <c r="K2884" s="28">
        <f>IF(F2884="","",IF(I2884=0,"Pending",IF(I2884&gt;=F2884,"Completed","Partial")))</f>
        <v/>
      </c>
    </row>
    <row r="2885">
      <c r="A2885" s="31" t="n"/>
      <c r="B2885" s="26" t="n"/>
      <c r="C2885" s="26" t="n"/>
      <c r="D2885" s="26" t="n"/>
      <c r="E2885" s="26" t="n"/>
      <c r="F2885" s="27" t="n"/>
      <c r="G2885" s="28">
        <f>IFERROR(IF(E2885="","",VLOOKUP(E2885,'Setup - Mix Design'!$A$5:$I$504,9,0)),"")</f>
        <v/>
      </c>
      <c r="H2885" s="32">
        <f>IF(OR(F2885="",G2885=""),"",F2885*G2885)</f>
        <v/>
      </c>
      <c r="I2885" s="33">
        <f>IF(B2885="","",SUMIF('Dispatch (Challan)'!$C$5:$C$6004,B2885,'Dispatch (Challan)'!$F$5:$F$6004))</f>
        <v/>
      </c>
      <c r="J2885" s="33">
        <f>IF(F2885="","",F2885-I2885)</f>
        <v/>
      </c>
      <c r="K2885" s="28">
        <f>IF(F2885="","",IF(I2885=0,"Pending",IF(I2885&gt;=F2885,"Completed","Partial")))</f>
        <v/>
      </c>
    </row>
    <row r="2886">
      <c r="A2886" s="31" t="n"/>
      <c r="B2886" s="26" t="n"/>
      <c r="C2886" s="26" t="n"/>
      <c r="D2886" s="26" t="n"/>
      <c r="E2886" s="26" t="n"/>
      <c r="F2886" s="27" t="n"/>
      <c r="G2886" s="28">
        <f>IFERROR(IF(E2886="","",VLOOKUP(E2886,'Setup - Mix Design'!$A$5:$I$504,9,0)),"")</f>
        <v/>
      </c>
      <c r="H2886" s="32">
        <f>IF(OR(F2886="",G2886=""),"",F2886*G2886)</f>
        <v/>
      </c>
      <c r="I2886" s="33">
        <f>IF(B2886="","",SUMIF('Dispatch (Challan)'!$C$5:$C$6004,B2886,'Dispatch (Challan)'!$F$5:$F$6004))</f>
        <v/>
      </c>
      <c r="J2886" s="33">
        <f>IF(F2886="","",F2886-I2886)</f>
        <v/>
      </c>
      <c r="K2886" s="28">
        <f>IF(F2886="","",IF(I2886=0,"Pending",IF(I2886&gt;=F2886,"Completed","Partial")))</f>
        <v/>
      </c>
    </row>
    <row r="2887">
      <c r="A2887" s="31" t="n"/>
      <c r="B2887" s="26" t="n"/>
      <c r="C2887" s="26" t="n"/>
      <c r="D2887" s="26" t="n"/>
      <c r="E2887" s="26" t="n"/>
      <c r="F2887" s="27" t="n"/>
      <c r="G2887" s="28">
        <f>IFERROR(IF(E2887="","",VLOOKUP(E2887,'Setup - Mix Design'!$A$5:$I$504,9,0)),"")</f>
        <v/>
      </c>
      <c r="H2887" s="32">
        <f>IF(OR(F2887="",G2887=""),"",F2887*G2887)</f>
        <v/>
      </c>
      <c r="I2887" s="33">
        <f>IF(B2887="","",SUMIF('Dispatch (Challan)'!$C$5:$C$6004,B2887,'Dispatch (Challan)'!$F$5:$F$6004))</f>
        <v/>
      </c>
      <c r="J2887" s="33">
        <f>IF(F2887="","",F2887-I2887)</f>
        <v/>
      </c>
      <c r="K2887" s="28">
        <f>IF(F2887="","",IF(I2887=0,"Pending",IF(I2887&gt;=F2887,"Completed","Partial")))</f>
        <v/>
      </c>
    </row>
    <row r="2888">
      <c r="A2888" s="31" t="n"/>
      <c r="B2888" s="26" t="n"/>
      <c r="C2888" s="26" t="n"/>
      <c r="D2888" s="26" t="n"/>
      <c r="E2888" s="26" t="n"/>
      <c r="F2888" s="27" t="n"/>
      <c r="G2888" s="28">
        <f>IFERROR(IF(E2888="","",VLOOKUP(E2888,'Setup - Mix Design'!$A$5:$I$504,9,0)),"")</f>
        <v/>
      </c>
      <c r="H2888" s="32">
        <f>IF(OR(F2888="",G2888=""),"",F2888*G2888)</f>
        <v/>
      </c>
      <c r="I2888" s="33">
        <f>IF(B2888="","",SUMIF('Dispatch (Challan)'!$C$5:$C$6004,B2888,'Dispatch (Challan)'!$F$5:$F$6004))</f>
        <v/>
      </c>
      <c r="J2888" s="33">
        <f>IF(F2888="","",F2888-I2888)</f>
        <v/>
      </c>
      <c r="K2888" s="28">
        <f>IF(F2888="","",IF(I2888=0,"Pending",IF(I2888&gt;=F2888,"Completed","Partial")))</f>
        <v/>
      </c>
    </row>
    <row r="2889">
      <c r="A2889" s="31" t="n"/>
      <c r="B2889" s="26" t="n"/>
      <c r="C2889" s="26" t="n"/>
      <c r="D2889" s="26" t="n"/>
      <c r="E2889" s="26" t="n"/>
      <c r="F2889" s="27" t="n"/>
      <c r="G2889" s="28">
        <f>IFERROR(IF(E2889="","",VLOOKUP(E2889,'Setup - Mix Design'!$A$5:$I$504,9,0)),"")</f>
        <v/>
      </c>
      <c r="H2889" s="32">
        <f>IF(OR(F2889="",G2889=""),"",F2889*G2889)</f>
        <v/>
      </c>
      <c r="I2889" s="33">
        <f>IF(B2889="","",SUMIF('Dispatch (Challan)'!$C$5:$C$6004,B2889,'Dispatch (Challan)'!$F$5:$F$6004))</f>
        <v/>
      </c>
      <c r="J2889" s="33">
        <f>IF(F2889="","",F2889-I2889)</f>
        <v/>
      </c>
      <c r="K2889" s="28">
        <f>IF(F2889="","",IF(I2889=0,"Pending",IF(I2889&gt;=F2889,"Completed","Partial")))</f>
        <v/>
      </c>
    </row>
    <row r="2890">
      <c r="A2890" s="31" t="n"/>
      <c r="B2890" s="26" t="n"/>
      <c r="C2890" s="26" t="n"/>
      <c r="D2890" s="26" t="n"/>
      <c r="E2890" s="26" t="n"/>
      <c r="F2890" s="27" t="n"/>
      <c r="G2890" s="28">
        <f>IFERROR(IF(E2890="","",VLOOKUP(E2890,'Setup - Mix Design'!$A$5:$I$504,9,0)),"")</f>
        <v/>
      </c>
      <c r="H2890" s="32">
        <f>IF(OR(F2890="",G2890=""),"",F2890*G2890)</f>
        <v/>
      </c>
      <c r="I2890" s="33">
        <f>IF(B2890="","",SUMIF('Dispatch (Challan)'!$C$5:$C$6004,B2890,'Dispatch (Challan)'!$F$5:$F$6004))</f>
        <v/>
      </c>
      <c r="J2890" s="33">
        <f>IF(F2890="","",F2890-I2890)</f>
        <v/>
      </c>
      <c r="K2890" s="28">
        <f>IF(F2890="","",IF(I2890=0,"Pending",IF(I2890&gt;=F2890,"Completed","Partial")))</f>
        <v/>
      </c>
    </row>
    <row r="2891">
      <c r="A2891" s="31" t="n"/>
      <c r="B2891" s="26" t="n"/>
      <c r="C2891" s="26" t="n"/>
      <c r="D2891" s="26" t="n"/>
      <c r="E2891" s="26" t="n"/>
      <c r="F2891" s="27" t="n"/>
      <c r="G2891" s="28">
        <f>IFERROR(IF(E2891="","",VLOOKUP(E2891,'Setup - Mix Design'!$A$5:$I$504,9,0)),"")</f>
        <v/>
      </c>
      <c r="H2891" s="32">
        <f>IF(OR(F2891="",G2891=""),"",F2891*G2891)</f>
        <v/>
      </c>
      <c r="I2891" s="33">
        <f>IF(B2891="","",SUMIF('Dispatch (Challan)'!$C$5:$C$6004,B2891,'Dispatch (Challan)'!$F$5:$F$6004))</f>
        <v/>
      </c>
      <c r="J2891" s="33">
        <f>IF(F2891="","",F2891-I2891)</f>
        <v/>
      </c>
      <c r="K2891" s="28">
        <f>IF(F2891="","",IF(I2891=0,"Pending",IF(I2891&gt;=F2891,"Completed","Partial")))</f>
        <v/>
      </c>
    </row>
    <row r="2892">
      <c r="A2892" s="31" t="n"/>
      <c r="B2892" s="26" t="n"/>
      <c r="C2892" s="26" t="n"/>
      <c r="D2892" s="26" t="n"/>
      <c r="E2892" s="26" t="n"/>
      <c r="F2892" s="27" t="n"/>
      <c r="G2892" s="28">
        <f>IFERROR(IF(E2892="","",VLOOKUP(E2892,'Setup - Mix Design'!$A$5:$I$504,9,0)),"")</f>
        <v/>
      </c>
      <c r="H2892" s="32">
        <f>IF(OR(F2892="",G2892=""),"",F2892*G2892)</f>
        <v/>
      </c>
      <c r="I2892" s="33">
        <f>IF(B2892="","",SUMIF('Dispatch (Challan)'!$C$5:$C$6004,B2892,'Dispatch (Challan)'!$F$5:$F$6004))</f>
        <v/>
      </c>
      <c r="J2892" s="33">
        <f>IF(F2892="","",F2892-I2892)</f>
        <v/>
      </c>
      <c r="K2892" s="28">
        <f>IF(F2892="","",IF(I2892=0,"Pending",IF(I2892&gt;=F2892,"Completed","Partial")))</f>
        <v/>
      </c>
    </row>
    <row r="2893">
      <c r="A2893" s="31" t="n"/>
      <c r="B2893" s="26" t="n"/>
      <c r="C2893" s="26" t="n"/>
      <c r="D2893" s="26" t="n"/>
      <c r="E2893" s="26" t="n"/>
      <c r="F2893" s="27" t="n"/>
      <c r="G2893" s="28">
        <f>IFERROR(IF(E2893="","",VLOOKUP(E2893,'Setup - Mix Design'!$A$5:$I$504,9,0)),"")</f>
        <v/>
      </c>
      <c r="H2893" s="32">
        <f>IF(OR(F2893="",G2893=""),"",F2893*G2893)</f>
        <v/>
      </c>
      <c r="I2893" s="33">
        <f>IF(B2893="","",SUMIF('Dispatch (Challan)'!$C$5:$C$6004,B2893,'Dispatch (Challan)'!$F$5:$F$6004))</f>
        <v/>
      </c>
      <c r="J2893" s="33">
        <f>IF(F2893="","",F2893-I2893)</f>
        <v/>
      </c>
      <c r="K2893" s="28">
        <f>IF(F2893="","",IF(I2893=0,"Pending",IF(I2893&gt;=F2893,"Completed","Partial")))</f>
        <v/>
      </c>
    </row>
    <row r="2894">
      <c r="A2894" s="31" t="n"/>
      <c r="B2894" s="26" t="n"/>
      <c r="C2894" s="26" t="n"/>
      <c r="D2894" s="26" t="n"/>
      <c r="E2894" s="26" t="n"/>
      <c r="F2894" s="27" t="n"/>
      <c r="G2894" s="28">
        <f>IFERROR(IF(E2894="","",VLOOKUP(E2894,'Setup - Mix Design'!$A$5:$I$504,9,0)),"")</f>
        <v/>
      </c>
      <c r="H2894" s="32">
        <f>IF(OR(F2894="",G2894=""),"",F2894*G2894)</f>
        <v/>
      </c>
      <c r="I2894" s="33">
        <f>IF(B2894="","",SUMIF('Dispatch (Challan)'!$C$5:$C$6004,B2894,'Dispatch (Challan)'!$F$5:$F$6004))</f>
        <v/>
      </c>
      <c r="J2894" s="33">
        <f>IF(F2894="","",F2894-I2894)</f>
        <v/>
      </c>
      <c r="K2894" s="28">
        <f>IF(F2894="","",IF(I2894=0,"Pending",IF(I2894&gt;=F2894,"Completed","Partial")))</f>
        <v/>
      </c>
    </row>
    <row r="2895">
      <c r="A2895" s="31" t="n"/>
      <c r="B2895" s="26" t="n"/>
      <c r="C2895" s="26" t="n"/>
      <c r="D2895" s="26" t="n"/>
      <c r="E2895" s="26" t="n"/>
      <c r="F2895" s="27" t="n"/>
      <c r="G2895" s="28">
        <f>IFERROR(IF(E2895="","",VLOOKUP(E2895,'Setup - Mix Design'!$A$5:$I$504,9,0)),"")</f>
        <v/>
      </c>
      <c r="H2895" s="32">
        <f>IF(OR(F2895="",G2895=""),"",F2895*G2895)</f>
        <v/>
      </c>
      <c r="I2895" s="33">
        <f>IF(B2895="","",SUMIF('Dispatch (Challan)'!$C$5:$C$6004,B2895,'Dispatch (Challan)'!$F$5:$F$6004))</f>
        <v/>
      </c>
      <c r="J2895" s="33">
        <f>IF(F2895="","",F2895-I2895)</f>
        <v/>
      </c>
      <c r="K2895" s="28">
        <f>IF(F2895="","",IF(I2895=0,"Pending",IF(I2895&gt;=F2895,"Completed","Partial")))</f>
        <v/>
      </c>
    </row>
    <row r="2896">
      <c r="A2896" s="31" t="n"/>
      <c r="B2896" s="26" t="n"/>
      <c r="C2896" s="26" t="n"/>
      <c r="D2896" s="26" t="n"/>
      <c r="E2896" s="26" t="n"/>
      <c r="F2896" s="27" t="n"/>
      <c r="G2896" s="28">
        <f>IFERROR(IF(E2896="","",VLOOKUP(E2896,'Setup - Mix Design'!$A$5:$I$504,9,0)),"")</f>
        <v/>
      </c>
      <c r="H2896" s="32">
        <f>IF(OR(F2896="",G2896=""),"",F2896*G2896)</f>
        <v/>
      </c>
      <c r="I2896" s="33">
        <f>IF(B2896="","",SUMIF('Dispatch (Challan)'!$C$5:$C$6004,B2896,'Dispatch (Challan)'!$F$5:$F$6004))</f>
        <v/>
      </c>
      <c r="J2896" s="33">
        <f>IF(F2896="","",F2896-I2896)</f>
        <v/>
      </c>
      <c r="K2896" s="28">
        <f>IF(F2896="","",IF(I2896=0,"Pending",IF(I2896&gt;=F2896,"Completed","Partial")))</f>
        <v/>
      </c>
    </row>
    <row r="2897">
      <c r="A2897" s="31" t="n"/>
      <c r="B2897" s="26" t="n"/>
      <c r="C2897" s="26" t="n"/>
      <c r="D2897" s="26" t="n"/>
      <c r="E2897" s="26" t="n"/>
      <c r="F2897" s="27" t="n"/>
      <c r="G2897" s="28">
        <f>IFERROR(IF(E2897="","",VLOOKUP(E2897,'Setup - Mix Design'!$A$5:$I$504,9,0)),"")</f>
        <v/>
      </c>
      <c r="H2897" s="32">
        <f>IF(OR(F2897="",G2897=""),"",F2897*G2897)</f>
        <v/>
      </c>
      <c r="I2897" s="33">
        <f>IF(B2897="","",SUMIF('Dispatch (Challan)'!$C$5:$C$6004,B2897,'Dispatch (Challan)'!$F$5:$F$6004))</f>
        <v/>
      </c>
      <c r="J2897" s="33">
        <f>IF(F2897="","",F2897-I2897)</f>
        <v/>
      </c>
      <c r="K2897" s="28">
        <f>IF(F2897="","",IF(I2897=0,"Pending",IF(I2897&gt;=F2897,"Completed","Partial")))</f>
        <v/>
      </c>
    </row>
    <row r="2898">
      <c r="A2898" s="31" t="n"/>
      <c r="B2898" s="26" t="n"/>
      <c r="C2898" s="26" t="n"/>
      <c r="D2898" s="26" t="n"/>
      <c r="E2898" s="26" t="n"/>
      <c r="F2898" s="27" t="n"/>
      <c r="G2898" s="28">
        <f>IFERROR(IF(E2898="","",VLOOKUP(E2898,'Setup - Mix Design'!$A$5:$I$504,9,0)),"")</f>
        <v/>
      </c>
      <c r="H2898" s="32">
        <f>IF(OR(F2898="",G2898=""),"",F2898*G2898)</f>
        <v/>
      </c>
      <c r="I2898" s="33">
        <f>IF(B2898="","",SUMIF('Dispatch (Challan)'!$C$5:$C$6004,B2898,'Dispatch (Challan)'!$F$5:$F$6004))</f>
        <v/>
      </c>
      <c r="J2898" s="33">
        <f>IF(F2898="","",F2898-I2898)</f>
        <v/>
      </c>
      <c r="K2898" s="28">
        <f>IF(F2898="","",IF(I2898=0,"Pending",IF(I2898&gt;=F2898,"Completed","Partial")))</f>
        <v/>
      </c>
    </row>
    <row r="2899">
      <c r="A2899" s="31" t="n"/>
      <c r="B2899" s="26" t="n"/>
      <c r="C2899" s="26" t="n"/>
      <c r="D2899" s="26" t="n"/>
      <c r="E2899" s="26" t="n"/>
      <c r="F2899" s="27" t="n"/>
      <c r="G2899" s="28">
        <f>IFERROR(IF(E2899="","",VLOOKUP(E2899,'Setup - Mix Design'!$A$5:$I$504,9,0)),"")</f>
        <v/>
      </c>
      <c r="H2899" s="32">
        <f>IF(OR(F2899="",G2899=""),"",F2899*G2899)</f>
        <v/>
      </c>
      <c r="I2899" s="33">
        <f>IF(B2899="","",SUMIF('Dispatch (Challan)'!$C$5:$C$6004,B2899,'Dispatch (Challan)'!$F$5:$F$6004))</f>
        <v/>
      </c>
      <c r="J2899" s="33">
        <f>IF(F2899="","",F2899-I2899)</f>
        <v/>
      </c>
      <c r="K2899" s="28">
        <f>IF(F2899="","",IF(I2899=0,"Pending",IF(I2899&gt;=F2899,"Completed","Partial")))</f>
        <v/>
      </c>
    </row>
    <row r="2900">
      <c r="A2900" s="31" t="n"/>
      <c r="B2900" s="26" t="n"/>
      <c r="C2900" s="26" t="n"/>
      <c r="D2900" s="26" t="n"/>
      <c r="E2900" s="26" t="n"/>
      <c r="F2900" s="27" t="n"/>
      <c r="G2900" s="28">
        <f>IFERROR(IF(E2900="","",VLOOKUP(E2900,'Setup - Mix Design'!$A$5:$I$504,9,0)),"")</f>
        <v/>
      </c>
      <c r="H2900" s="32">
        <f>IF(OR(F2900="",G2900=""),"",F2900*G2900)</f>
        <v/>
      </c>
      <c r="I2900" s="33">
        <f>IF(B2900="","",SUMIF('Dispatch (Challan)'!$C$5:$C$6004,B2900,'Dispatch (Challan)'!$F$5:$F$6004))</f>
        <v/>
      </c>
      <c r="J2900" s="33">
        <f>IF(F2900="","",F2900-I2900)</f>
        <v/>
      </c>
      <c r="K2900" s="28">
        <f>IF(F2900="","",IF(I2900=0,"Pending",IF(I2900&gt;=F2900,"Completed","Partial")))</f>
        <v/>
      </c>
    </row>
    <row r="2901">
      <c r="A2901" s="31" t="n"/>
      <c r="B2901" s="26" t="n"/>
      <c r="C2901" s="26" t="n"/>
      <c r="D2901" s="26" t="n"/>
      <c r="E2901" s="26" t="n"/>
      <c r="F2901" s="27" t="n"/>
      <c r="G2901" s="28">
        <f>IFERROR(IF(E2901="","",VLOOKUP(E2901,'Setup - Mix Design'!$A$5:$I$504,9,0)),"")</f>
        <v/>
      </c>
      <c r="H2901" s="32">
        <f>IF(OR(F2901="",G2901=""),"",F2901*G2901)</f>
        <v/>
      </c>
      <c r="I2901" s="33">
        <f>IF(B2901="","",SUMIF('Dispatch (Challan)'!$C$5:$C$6004,B2901,'Dispatch (Challan)'!$F$5:$F$6004))</f>
        <v/>
      </c>
      <c r="J2901" s="33">
        <f>IF(F2901="","",F2901-I2901)</f>
        <v/>
      </c>
      <c r="K2901" s="28">
        <f>IF(F2901="","",IF(I2901=0,"Pending",IF(I2901&gt;=F2901,"Completed","Partial")))</f>
        <v/>
      </c>
    </row>
    <row r="2902">
      <c r="A2902" s="31" t="n"/>
      <c r="B2902" s="26" t="n"/>
      <c r="C2902" s="26" t="n"/>
      <c r="D2902" s="26" t="n"/>
      <c r="E2902" s="26" t="n"/>
      <c r="F2902" s="27" t="n"/>
      <c r="G2902" s="28">
        <f>IFERROR(IF(E2902="","",VLOOKUP(E2902,'Setup - Mix Design'!$A$5:$I$504,9,0)),"")</f>
        <v/>
      </c>
      <c r="H2902" s="32">
        <f>IF(OR(F2902="",G2902=""),"",F2902*G2902)</f>
        <v/>
      </c>
      <c r="I2902" s="33">
        <f>IF(B2902="","",SUMIF('Dispatch (Challan)'!$C$5:$C$6004,B2902,'Dispatch (Challan)'!$F$5:$F$6004))</f>
        <v/>
      </c>
      <c r="J2902" s="33">
        <f>IF(F2902="","",F2902-I2902)</f>
        <v/>
      </c>
      <c r="K2902" s="28">
        <f>IF(F2902="","",IF(I2902=0,"Pending",IF(I2902&gt;=F2902,"Completed","Partial")))</f>
        <v/>
      </c>
    </row>
    <row r="2903">
      <c r="A2903" s="31" t="n"/>
      <c r="B2903" s="26" t="n"/>
      <c r="C2903" s="26" t="n"/>
      <c r="D2903" s="26" t="n"/>
      <c r="E2903" s="26" t="n"/>
      <c r="F2903" s="27" t="n"/>
      <c r="G2903" s="28">
        <f>IFERROR(IF(E2903="","",VLOOKUP(E2903,'Setup - Mix Design'!$A$5:$I$504,9,0)),"")</f>
        <v/>
      </c>
      <c r="H2903" s="32">
        <f>IF(OR(F2903="",G2903=""),"",F2903*G2903)</f>
        <v/>
      </c>
      <c r="I2903" s="33">
        <f>IF(B2903="","",SUMIF('Dispatch (Challan)'!$C$5:$C$6004,B2903,'Dispatch (Challan)'!$F$5:$F$6004))</f>
        <v/>
      </c>
      <c r="J2903" s="33">
        <f>IF(F2903="","",F2903-I2903)</f>
        <v/>
      </c>
      <c r="K2903" s="28">
        <f>IF(F2903="","",IF(I2903=0,"Pending",IF(I2903&gt;=F2903,"Completed","Partial")))</f>
        <v/>
      </c>
    </row>
    <row r="2904">
      <c r="A2904" s="31" t="n"/>
      <c r="B2904" s="26" t="n"/>
      <c r="C2904" s="26" t="n"/>
      <c r="D2904" s="26" t="n"/>
      <c r="E2904" s="26" t="n"/>
      <c r="F2904" s="27" t="n"/>
      <c r="G2904" s="28">
        <f>IFERROR(IF(E2904="","",VLOOKUP(E2904,'Setup - Mix Design'!$A$5:$I$504,9,0)),"")</f>
        <v/>
      </c>
      <c r="H2904" s="32">
        <f>IF(OR(F2904="",G2904=""),"",F2904*G2904)</f>
        <v/>
      </c>
      <c r="I2904" s="33">
        <f>IF(B2904="","",SUMIF('Dispatch (Challan)'!$C$5:$C$6004,B2904,'Dispatch (Challan)'!$F$5:$F$6004))</f>
        <v/>
      </c>
      <c r="J2904" s="33">
        <f>IF(F2904="","",F2904-I2904)</f>
        <v/>
      </c>
      <c r="K2904" s="28">
        <f>IF(F2904="","",IF(I2904=0,"Pending",IF(I2904&gt;=F2904,"Completed","Partial")))</f>
        <v/>
      </c>
    </row>
    <row r="2905">
      <c r="A2905" s="31" t="n"/>
      <c r="B2905" s="26" t="n"/>
      <c r="C2905" s="26" t="n"/>
      <c r="D2905" s="26" t="n"/>
      <c r="E2905" s="26" t="n"/>
      <c r="F2905" s="27" t="n"/>
      <c r="G2905" s="28">
        <f>IFERROR(IF(E2905="","",VLOOKUP(E2905,'Setup - Mix Design'!$A$5:$I$504,9,0)),"")</f>
        <v/>
      </c>
      <c r="H2905" s="32">
        <f>IF(OR(F2905="",G2905=""),"",F2905*G2905)</f>
        <v/>
      </c>
      <c r="I2905" s="33">
        <f>IF(B2905="","",SUMIF('Dispatch (Challan)'!$C$5:$C$6004,B2905,'Dispatch (Challan)'!$F$5:$F$6004))</f>
        <v/>
      </c>
      <c r="J2905" s="33">
        <f>IF(F2905="","",F2905-I2905)</f>
        <v/>
      </c>
      <c r="K2905" s="28">
        <f>IF(F2905="","",IF(I2905=0,"Pending",IF(I2905&gt;=F2905,"Completed","Partial")))</f>
        <v/>
      </c>
    </row>
    <row r="2906">
      <c r="A2906" s="31" t="n"/>
      <c r="B2906" s="26" t="n"/>
      <c r="C2906" s="26" t="n"/>
      <c r="D2906" s="26" t="n"/>
      <c r="E2906" s="26" t="n"/>
      <c r="F2906" s="27" t="n"/>
      <c r="G2906" s="28">
        <f>IFERROR(IF(E2906="","",VLOOKUP(E2906,'Setup - Mix Design'!$A$5:$I$504,9,0)),"")</f>
        <v/>
      </c>
      <c r="H2906" s="32">
        <f>IF(OR(F2906="",G2906=""),"",F2906*G2906)</f>
        <v/>
      </c>
      <c r="I2906" s="33">
        <f>IF(B2906="","",SUMIF('Dispatch (Challan)'!$C$5:$C$6004,B2906,'Dispatch (Challan)'!$F$5:$F$6004))</f>
        <v/>
      </c>
      <c r="J2906" s="33">
        <f>IF(F2906="","",F2906-I2906)</f>
        <v/>
      </c>
      <c r="K2906" s="28">
        <f>IF(F2906="","",IF(I2906=0,"Pending",IF(I2906&gt;=F2906,"Completed","Partial")))</f>
        <v/>
      </c>
    </row>
    <row r="2907">
      <c r="A2907" s="31" t="n"/>
      <c r="B2907" s="26" t="n"/>
      <c r="C2907" s="26" t="n"/>
      <c r="D2907" s="26" t="n"/>
      <c r="E2907" s="26" t="n"/>
      <c r="F2907" s="27" t="n"/>
      <c r="G2907" s="28">
        <f>IFERROR(IF(E2907="","",VLOOKUP(E2907,'Setup - Mix Design'!$A$5:$I$504,9,0)),"")</f>
        <v/>
      </c>
      <c r="H2907" s="32">
        <f>IF(OR(F2907="",G2907=""),"",F2907*G2907)</f>
        <v/>
      </c>
      <c r="I2907" s="33">
        <f>IF(B2907="","",SUMIF('Dispatch (Challan)'!$C$5:$C$6004,B2907,'Dispatch (Challan)'!$F$5:$F$6004))</f>
        <v/>
      </c>
      <c r="J2907" s="33">
        <f>IF(F2907="","",F2907-I2907)</f>
        <v/>
      </c>
      <c r="K2907" s="28">
        <f>IF(F2907="","",IF(I2907=0,"Pending",IF(I2907&gt;=F2907,"Completed","Partial")))</f>
        <v/>
      </c>
    </row>
    <row r="2908">
      <c r="A2908" s="31" t="n"/>
      <c r="B2908" s="26" t="n"/>
      <c r="C2908" s="26" t="n"/>
      <c r="D2908" s="26" t="n"/>
      <c r="E2908" s="26" t="n"/>
      <c r="F2908" s="27" t="n"/>
      <c r="G2908" s="28">
        <f>IFERROR(IF(E2908="","",VLOOKUP(E2908,'Setup - Mix Design'!$A$5:$I$504,9,0)),"")</f>
        <v/>
      </c>
      <c r="H2908" s="32">
        <f>IF(OR(F2908="",G2908=""),"",F2908*G2908)</f>
        <v/>
      </c>
      <c r="I2908" s="33">
        <f>IF(B2908="","",SUMIF('Dispatch (Challan)'!$C$5:$C$6004,B2908,'Dispatch (Challan)'!$F$5:$F$6004))</f>
        <v/>
      </c>
      <c r="J2908" s="33">
        <f>IF(F2908="","",F2908-I2908)</f>
        <v/>
      </c>
      <c r="K2908" s="28">
        <f>IF(F2908="","",IF(I2908=0,"Pending",IF(I2908&gt;=F2908,"Completed","Partial")))</f>
        <v/>
      </c>
    </row>
    <row r="2909">
      <c r="A2909" s="31" t="n"/>
      <c r="B2909" s="26" t="n"/>
      <c r="C2909" s="26" t="n"/>
      <c r="D2909" s="26" t="n"/>
      <c r="E2909" s="26" t="n"/>
      <c r="F2909" s="27" t="n"/>
      <c r="G2909" s="28">
        <f>IFERROR(IF(E2909="","",VLOOKUP(E2909,'Setup - Mix Design'!$A$5:$I$504,9,0)),"")</f>
        <v/>
      </c>
      <c r="H2909" s="32">
        <f>IF(OR(F2909="",G2909=""),"",F2909*G2909)</f>
        <v/>
      </c>
      <c r="I2909" s="33">
        <f>IF(B2909="","",SUMIF('Dispatch (Challan)'!$C$5:$C$6004,B2909,'Dispatch (Challan)'!$F$5:$F$6004))</f>
        <v/>
      </c>
      <c r="J2909" s="33">
        <f>IF(F2909="","",F2909-I2909)</f>
        <v/>
      </c>
      <c r="K2909" s="28">
        <f>IF(F2909="","",IF(I2909=0,"Pending",IF(I2909&gt;=F2909,"Completed","Partial")))</f>
        <v/>
      </c>
    </row>
    <row r="2910">
      <c r="A2910" s="31" t="n"/>
      <c r="B2910" s="26" t="n"/>
      <c r="C2910" s="26" t="n"/>
      <c r="D2910" s="26" t="n"/>
      <c r="E2910" s="26" t="n"/>
      <c r="F2910" s="27" t="n"/>
      <c r="G2910" s="28">
        <f>IFERROR(IF(E2910="","",VLOOKUP(E2910,'Setup - Mix Design'!$A$5:$I$504,9,0)),"")</f>
        <v/>
      </c>
      <c r="H2910" s="32">
        <f>IF(OR(F2910="",G2910=""),"",F2910*G2910)</f>
        <v/>
      </c>
      <c r="I2910" s="33">
        <f>IF(B2910="","",SUMIF('Dispatch (Challan)'!$C$5:$C$6004,B2910,'Dispatch (Challan)'!$F$5:$F$6004))</f>
        <v/>
      </c>
      <c r="J2910" s="33">
        <f>IF(F2910="","",F2910-I2910)</f>
        <v/>
      </c>
      <c r="K2910" s="28">
        <f>IF(F2910="","",IF(I2910=0,"Pending",IF(I2910&gt;=F2910,"Completed","Partial")))</f>
        <v/>
      </c>
    </row>
    <row r="2911">
      <c r="A2911" s="31" t="n"/>
      <c r="B2911" s="26" t="n"/>
      <c r="C2911" s="26" t="n"/>
      <c r="D2911" s="26" t="n"/>
      <c r="E2911" s="26" t="n"/>
      <c r="F2911" s="27" t="n"/>
      <c r="G2911" s="28">
        <f>IFERROR(IF(E2911="","",VLOOKUP(E2911,'Setup - Mix Design'!$A$5:$I$504,9,0)),"")</f>
        <v/>
      </c>
      <c r="H2911" s="32">
        <f>IF(OR(F2911="",G2911=""),"",F2911*G2911)</f>
        <v/>
      </c>
      <c r="I2911" s="33">
        <f>IF(B2911="","",SUMIF('Dispatch (Challan)'!$C$5:$C$6004,B2911,'Dispatch (Challan)'!$F$5:$F$6004))</f>
        <v/>
      </c>
      <c r="J2911" s="33">
        <f>IF(F2911="","",F2911-I2911)</f>
        <v/>
      </c>
      <c r="K2911" s="28">
        <f>IF(F2911="","",IF(I2911=0,"Pending",IF(I2911&gt;=F2911,"Completed","Partial")))</f>
        <v/>
      </c>
    </row>
    <row r="2912">
      <c r="A2912" s="31" t="n"/>
      <c r="B2912" s="26" t="n"/>
      <c r="C2912" s="26" t="n"/>
      <c r="D2912" s="26" t="n"/>
      <c r="E2912" s="26" t="n"/>
      <c r="F2912" s="27" t="n"/>
      <c r="G2912" s="28">
        <f>IFERROR(IF(E2912="","",VLOOKUP(E2912,'Setup - Mix Design'!$A$5:$I$504,9,0)),"")</f>
        <v/>
      </c>
      <c r="H2912" s="32">
        <f>IF(OR(F2912="",G2912=""),"",F2912*G2912)</f>
        <v/>
      </c>
      <c r="I2912" s="33">
        <f>IF(B2912="","",SUMIF('Dispatch (Challan)'!$C$5:$C$6004,B2912,'Dispatch (Challan)'!$F$5:$F$6004))</f>
        <v/>
      </c>
      <c r="J2912" s="33">
        <f>IF(F2912="","",F2912-I2912)</f>
        <v/>
      </c>
      <c r="K2912" s="28">
        <f>IF(F2912="","",IF(I2912=0,"Pending",IF(I2912&gt;=F2912,"Completed","Partial")))</f>
        <v/>
      </c>
    </row>
    <row r="2913">
      <c r="A2913" s="31" t="n"/>
      <c r="B2913" s="26" t="n"/>
      <c r="C2913" s="26" t="n"/>
      <c r="D2913" s="26" t="n"/>
      <c r="E2913" s="26" t="n"/>
      <c r="F2913" s="27" t="n"/>
      <c r="G2913" s="28">
        <f>IFERROR(IF(E2913="","",VLOOKUP(E2913,'Setup - Mix Design'!$A$5:$I$504,9,0)),"")</f>
        <v/>
      </c>
      <c r="H2913" s="32">
        <f>IF(OR(F2913="",G2913=""),"",F2913*G2913)</f>
        <v/>
      </c>
      <c r="I2913" s="33">
        <f>IF(B2913="","",SUMIF('Dispatch (Challan)'!$C$5:$C$6004,B2913,'Dispatch (Challan)'!$F$5:$F$6004))</f>
        <v/>
      </c>
      <c r="J2913" s="33">
        <f>IF(F2913="","",F2913-I2913)</f>
        <v/>
      </c>
      <c r="K2913" s="28">
        <f>IF(F2913="","",IF(I2913=0,"Pending",IF(I2913&gt;=F2913,"Completed","Partial")))</f>
        <v/>
      </c>
    </row>
    <row r="2914">
      <c r="A2914" s="31" t="n"/>
      <c r="B2914" s="26" t="n"/>
      <c r="C2914" s="26" t="n"/>
      <c r="D2914" s="26" t="n"/>
      <c r="E2914" s="26" t="n"/>
      <c r="F2914" s="27" t="n"/>
      <c r="G2914" s="28">
        <f>IFERROR(IF(E2914="","",VLOOKUP(E2914,'Setup - Mix Design'!$A$5:$I$504,9,0)),"")</f>
        <v/>
      </c>
      <c r="H2914" s="32">
        <f>IF(OR(F2914="",G2914=""),"",F2914*G2914)</f>
        <v/>
      </c>
      <c r="I2914" s="33">
        <f>IF(B2914="","",SUMIF('Dispatch (Challan)'!$C$5:$C$6004,B2914,'Dispatch (Challan)'!$F$5:$F$6004))</f>
        <v/>
      </c>
      <c r="J2914" s="33">
        <f>IF(F2914="","",F2914-I2914)</f>
        <v/>
      </c>
      <c r="K2914" s="28">
        <f>IF(F2914="","",IF(I2914=0,"Pending",IF(I2914&gt;=F2914,"Completed","Partial")))</f>
        <v/>
      </c>
    </row>
    <row r="2915">
      <c r="A2915" s="31" t="n"/>
      <c r="B2915" s="26" t="n"/>
      <c r="C2915" s="26" t="n"/>
      <c r="D2915" s="26" t="n"/>
      <c r="E2915" s="26" t="n"/>
      <c r="F2915" s="27" t="n"/>
      <c r="G2915" s="28">
        <f>IFERROR(IF(E2915="","",VLOOKUP(E2915,'Setup - Mix Design'!$A$5:$I$504,9,0)),"")</f>
        <v/>
      </c>
      <c r="H2915" s="32">
        <f>IF(OR(F2915="",G2915=""),"",F2915*G2915)</f>
        <v/>
      </c>
      <c r="I2915" s="33">
        <f>IF(B2915="","",SUMIF('Dispatch (Challan)'!$C$5:$C$6004,B2915,'Dispatch (Challan)'!$F$5:$F$6004))</f>
        <v/>
      </c>
      <c r="J2915" s="33">
        <f>IF(F2915="","",F2915-I2915)</f>
        <v/>
      </c>
      <c r="K2915" s="28">
        <f>IF(F2915="","",IF(I2915=0,"Pending",IF(I2915&gt;=F2915,"Completed","Partial")))</f>
        <v/>
      </c>
    </row>
    <row r="2916">
      <c r="A2916" s="31" t="n"/>
      <c r="B2916" s="26" t="n"/>
      <c r="C2916" s="26" t="n"/>
      <c r="D2916" s="26" t="n"/>
      <c r="E2916" s="26" t="n"/>
      <c r="F2916" s="27" t="n"/>
      <c r="G2916" s="28">
        <f>IFERROR(IF(E2916="","",VLOOKUP(E2916,'Setup - Mix Design'!$A$5:$I$504,9,0)),"")</f>
        <v/>
      </c>
      <c r="H2916" s="32">
        <f>IF(OR(F2916="",G2916=""),"",F2916*G2916)</f>
        <v/>
      </c>
      <c r="I2916" s="33">
        <f>IF(B2916="","",SUMIF('Dispatch (Challan)'!$C$5:$C$6004,B2916,'Dispatch (Challan)'!$F$5:$F$6004))</f>
        <v/>
      </c>
      <c r="J2916" s="33">
        <f>IF(F2916="","",F2916-I2916)</f>
        <v/>
      </c>
      <c r="K2916" s="28">
        <f>IF(F2916="","",IF(I2916=0,"Pending",IF(I2916&gt;=F2916,"Completed","Partial")))</f>
        <v/>
      </c>
    </row>
    <row r="2917">
      <c r="A2917" s="31" t="n"/>
      <c r="B2917" s="26" t="n"/>
      <c r="C2917" s="26" t="n"/>
      <c r="D2917" s="26" t="n"/>
      <c r="E2917" s="26" t="n"/>
      <c r="F2917" s="27" t="n"/>
      <c r="G2917" s="28">
        <f>IFERROR(IF(E2917="","",VLOOKUP(E2917,'Setup - Mix Design'!$A$5:$I$504,9,0)),"")</f>
        <v/>
      </c>
      <c r="H2917" s="32">
        <f>IF(OR(F2917="",G2917=""),"",F2917*G2917)</f>
        <v/>
      </c>
      <c r="I2917" s="33">
        <f>IF(B2917="","",SUMIF('Dispatch (Challan)'!$C$5:$C$6004,B2917,'Dispatch (Challan)'!$F$5:$F$6004))</f>
        <v/>
      </c>
      <c r="J2917" s="33">
        <f>IF(F2917="","",F2917-I2917)</f>
        <v/>
      </c>
      <c r="K2917" s="28">
        <f>IF(F2917="","",IF(I2917=0,"Pending",IF(I2917&gt;=F2917,"Completed","Partial")))</f>
        <v/>
      </c>
    </row>
    <row r="2918">
      <c r="A2918" s="31" t="n"/>
      <c r="B2918" s="26" t="n"/>
      <c r="C2918" s="26" t="n"/>
      <c r="D2918" s="26" t="n"/>
      <c r="E2918" s="26" t="n"/>
      <c r="F2918" s="27" t="n"/>
      <c r="G2918" s="28">
        <f>IFERROR(IF(E2918="","",VLOOKUP(E2918,'Setup - Mix Design'!$A$5:$I$504,9,0)),"")</f>
        <v/>
      </c>
      <c r="H2918" s="32">
        <f>IF(OR(F2918="",G2918=""),"",F2918*G2918)</f>
        <v/>
      </c>
      <c r="I2918" s="33">
        <f>IF(B2918="","",SUMIF('Dispatch (Challan)'!$C$5:$C$6004,B2918,'Dispatch (Challan)'!$F$5:$F$6004))</f>
        <v/>
      </c>
      <c r="J2918" s="33">
        <f>IF(F2918="","",F2918-I2918)</f>
        <v/>
      </c>
      <c r="K2918" s="28">
        <f>IF(F2918="","",IF(I2918=0,"Pending",IF(I2918&gt;=F2918,"Completed","Partial")))</f>
        <v/>
      </c>
    </row>
    <row r="2919">
      <c r="A2919" s="31" t="n"/>
      <c r="B2919" s="26" t="n"/>
      <c r="C2919" s="26" t="n"/>
      <c r="D2919" s="26" t="n"/>
      <c r="E2919" s="26" t="n"/>
      <c r="F2919" s="27" t="n"/>
      <c r="G2919" s="28">
        <f>IFERROR(IF(E2919="","",VLOOKUP(E2919,'Setup - Mix Design'!$A$5:$I$504,9,0)),"")</f>
        <v/>
      </c>
      <c r="H2919" s="32">
        <f>IF(OR(F2919="",G2919=""),"",F2919*G2919)</f>
        <v/>
      </c>
      <c r="I2919" s="33">
        <f>IF(B2919="","",SUMIF('Dispatch (Challan)'!$C$5:$C$6004,B2919,'Dispatch (Challan)'!$F$5:$F$6004))</f>
        <v/>
      </c>
      <c r="J2919" s="33">
        <f>IF(F2919="","",F2919-I2919)</f>
        <v/>
      </c>
      <c r="K2919" s="28">
        <f>IF(F2919="","",IF(I2919=0,"Pending",IF(I2919&gt;=F2919,"Completed","Partial")))</f>
        <v/>
      </c>
    </row>
    <row r="2920">
      <c r="A2920" s="31" t="n"/>
      <c r="B2920" s="26" t="n"/>
      <c r="C2920" s="26" t="n"/>
      <c r="D2920" s="26" t="n"/>
      <c r="E2920" s="26" t="n"/>
      <c r="F2920" s="27" t="n"/>
      <c r="G2920" s="28">
        <f>IFERROR(IF(E2920="","",VLOOKUP(E2920,'Setup - Mix Design'!$A$5:$I$504,9,0)),"")</f>
        <v/>
      </c>
      <c r="H2920" s="32">
        <f>IF(OR(F2920="",G2920=""),"",F2920*G2920)</f>
        <v/>
      </c>
      <c r="I2920" s="33">
        <f>IF(B2920="","",SUMIF('Dispatch (Challan)'!$C$5:$C$6004,B2920,'Dispatch (Challan)'!$F$5:$F$6004))</f>
        <v/>
      </c>
      <c r="J2920" s="33">
        <f>IF(F2920="","",F2920-I2920)</f>
        <v/>
      </c>
      <c r="K2920" s="28">
        <f>IF(F2920="","",IF(I2920=0,"Pending",IF(I2920&gt;=F2920,"Completed","Partial")))</f>
        <v/>
      </c>
    </row>
    <row r="2921">
      <c r="A2921" s="31" t="n"/>
      <c r="B2921" s="26" t="n"/>
      <c r="C2921" s="26" t="n"/>
      <c r="D2921" s="26" t="n"/>
      <c r="E2921" s="26" t="n"/>
      <c r="F2921" s="27" t="n"/>
      <c r="G2921" s="28">
        <f>IFERROR(IF(E2921="","",VLOOKUP(E2921,'Setup - Mix Design'!$A$5:$I$504,9,0)),"")</f>
        <v/>
      </c>
      <c r="H2921" s="32">
        <f>IF(OR(F2921="",G2921=""),"",F2921*G2921)</f>
        <v/>
      </c>
      <c r="I2921" s="33">
        <f>IF(B2921="","",SUMIF('Dispatch (Challan)'!$C$5:$C$6004,B2921,'Dispatch (Challan)'!$F$5:$F$6004))</f>
        <v/>
      </c>
      <c r="J2921" s="33">
        <f>IF(F2921="","",F2921-I2921)</f>
        <v/>
      </c>
      <c r="K2921" s="28">
        <f>IF(F2921="","",IF(I2921=0,"Pending",IF(I2921&gt;=F2921,"Completed","Partial")))</f>
        <v/>
      </c>
    </row>
    <row r="2922">
      <c r="A2922" s="31" t="n"/>
      <c r="B2922" s="26" t="n"/>
      <c r="C2922" s="26" t="n"/>
      <c r="D2922" s="26" t="n"/>
      <c r="E2922" s="26" t="n"/>
      <c r="F2922" s="27" t="n"/>
      <c r="G2922" s="28">
        <f>IFERROR(IF(E2922="","",VLOOKUP(E2922,'Setup - Mix Design'!$A$5:$I$504,9,0)),"")</f>
        <v/>
      </c>
      <c r="H2922" s="32">
        <f>IF(OR(F2922="",G2922=""),"",F2922*G2922)</f>
        <v/>
      </c>
      <c r="I2922" s="33">
        <f>IF(B2922="","",SUMIF('Dispatch (Challan)'!$C$5:$C$6004,B2922,'Dispatch (Challan)'!$F$5:$F$6004))</f>
        <v/>
      </c>
      <c r="J2922" s="33">
        <f>IF(F2922="","",F2922-I2922)</f>
        <v/>
      </c>
      <c r="K2922" s="28">
        <f>IF(F2922="","",IF(I2922=0,"Pending",IF(I2922&gt;=F2922,"Completed","Partial")))</f>
        <v/>
      </c>
    </row>
    <row r="2923">
      <c r="A2923" s="31" t="n"/>
      <c r="B2923" s="26" t="n"/>
      <c r="C2923" s="26" t="n"/>
      <c r="D2923" s="26" t="n"/>
      <c r="E2923" s="26" t="n"/>
      <c r="F2923" s="27" t="n"/>
      <c r="G2923" s="28">
        <f>IFERROR(IF(E2923="","",VLOOKUP(E2923,'Setup - Mix Design'!$A$5:$I$504,9,0)),"")</f>
        <v/>
      </c>
      <c r="H2923" s="32">
        <f>IF(OR(F2923="",G2923=""),"",F2923*G2923)</f>
        <v/>
      </c>
      <c r="I2923" s="33">
        <f>IF(B2923="","",SUMIF('Dispatch (Challan)'!$C$5:$C$6004,B2923,'Dispatch (Challan)'!$F$5:$F$6004))</f>
        <v/>
      </c>
      <c r="J2923" s="33">
        <f>IF(F2923="","",F2923-I2923)</f>
        <v/>
      </c>
      <c r="K2923" s="28">
        <f>IF(F2923="","",IF(I2923=0,"Pending",IF(I2923&gt;=F2923,"Completed","Partial")))</f>
        <v/>
      </c>
    </row>
    <row r="2924">
      <c r="A2924" s="31" t="n"/>
      <c r="B2924" s="26" t="n"/>
      <c r="C2924" s="26" t="n"/>
      <c r="D2924" s="26" t="n"/>
      <c r="E2924" s="26" t="n"/>
      <c r="F2924" s="27" t="n"/>
      <c r="G2924" s="28">
        <f>IFERROR(IF(E2924="","",VLOOKUP(E2924,'Setup - Mix Design'!$A$5:$I$504,9,0)),"")</f>
        <v/>
      </c>
      <c r="H2924" s="32">
        <f>IF(OR(F2924="",G2924=""),"",F2924*G2924)</f>
        <v/>
      </c>
      <c r="I2924" s="33">
        <f>IF(B2924="","",SUMIF('Dispatch (Challan)'!$C$5:$C$6004,B2924,'Dispatch (Challan)'!$F$5:$F$6004))</f>
        <v/>
      </c>
      <c r="J2924" s="33">
        <f>IF(F2924="","",F2924-I2924)</f>
        <v/>
      </c>
      <c r="K2924" s="28">
        <f>IF(F2924="","",IF(I2924=0,"Pending",IF(I2924&gt;=F2924,"Completed","Partial")))</f>
        <v/>
      </c>
    </row>
    <row r="2925">
      <c r="A2925" s="31" t="n"/>
      <c r="B2925" s="26" t="n"/>
      <c r="C2925" s="26" t="n"/>
      <c r="D2925" s="26" t="n"/>
      <c r="E2925" s="26" t="n"/>
      <c r="F2925" s="27" t="n"/>
      <c r="G2925" s="28">
        <f>IFERROR(IF(E2925="","",VLOOKUP(E2925,'Setup - Mix Design'!$A$5:$I$504,9,0)),"")</f>
        <v/>
      </c>
      <c r="H2925" s="32">
        <f>IF(OR(F2925="",G2925=""),"",F2925*G2925)</f>
        <v/>
      </c>
      <c r="I2925" s="33">
        <f>IF(B2925="","",SUMIF('Dispatch (Challan)'!$C$5:$C$6004,B2925,'Dispatch (Challan)'!$F$5:$F$6004))</f>
        <v/>
      </c>
      <c r="J2925" s="33">
        <f>IF(F2925="","",F2925-I2925)</f>
        <v/>
      </c>
      <c r="K2925" s="28">
        <f>IF(F2925="","",IF(I2925=0,"Pending",IF(I2925&gt;=F2925,"Completed","Partial")))</f>
        <v/>
      </c>
    </row>
    <row r="2926">
      <c r="A2926" s="31" t="n"/>
      <c r="B2926" s="26" t="n"/>
      <c r="C2926" s="26" t="n"/>
      <c r="D2926" s="26" t="n"/>
      <c r="E2926" s="26" t="n"/>
      <c r="F2926" s="27" t="n"/>
      <c r="G2926" s="28">
        <f>IFERROR(IF(E2926="","",VLOOKUP(E2926,'Setup - Mix Design'!$A$5:$I$504,9,0)),"")</f>
        <v/>
      </c>
      <c r="H2926" s="32">
        <f>IF(OR(F2926="",G2926=""),"",F2926*G2926)</f>
        <v/>
      </c>
      <c r="I2926" s="33">
        <f>IF(B2926="","",SUMIF('Dispatch (Challan)'!$C$5:$C$6004,B2926,'Dispatch (Challan)'!$F$5:$F$6004))</f>
        <v/>
      </c>
      <c r="J2926" s="33">
        <f>IF(F2926="","",F2926-I2926)</f>
        <v/>
      </c>
      <c r="K2926" s="28">
        <f>IF(F2926="","",IF(I2926=0,"Pending",IF(I2926&gt;=F2926,"Completed","Partial")))</f>
        <v/>
      </c>
    </row>
    <row r="2927">
      <c r="A2927" s="31" t="n"/>
      <c r="B2927" s="26" t="n"/>
      <c r="C2927" s="26" t="n"/>
      <c r="D2927" s="26" t="n"/>
      <c r="E2927" s="26" t="n"/>
      <c r="F2927" s="27" t="n"/>
      <c r="G2927" s="28">
        <f>IFERROR(IF(E2927="","",VLOOKUP(E2927,'Setup - Mix Design'!$A$5:$I$504,9,0)),"")</f>
        <v/>
      </c>
      <c r="H2927" s="32">
        <f>IF(OR(F2927="",G2927=""),"",F2927*G2927)</f>
        <v/>
      </c>
      <c r="I2927" s="33">
        <f>IF(B2927="","",SUMIF('Dispatch (Challan)'!$C$5:$C$6004,B2927,'Dispatch (Challan)'!$F$5:$F$6004))</f>
        <v/>
      </c>
      <c r="J2927" s="33">
        <f>IF(F2927="","",F2927-I2927)</f>
        <v/>
      </c>
      <c r="K2927" s="28">
        <f>IF(F2927="","",IF(I2927=0,"Pending",IF(I2927&gt;=F2927,"Completed","Partial")))</f>
        <v/>
      </c>
    </row>
    <row r="2928">
      <c r="A2928" s="31" t="n"/>
      <c r="B2928" s="26" t="n"/>
      <c r="C2928" s="26" t="n"/>
      <c r="D2928" s="26" t="n"/>
      <c r="E2928" s="26" t="n"/>
      <c r="F2928" s="27" t="n"/>
      <c r="G2928" s="28">
        <f>IFERROR(IF(E2928="","",VLOOKUP(E2928,'Setup - Mix Design'!$A$5:$I$504,9,0)),"")</f>
        <v/>
      </c>
      <c r="H2928" s="32">
        <f>IF(OR(F2928="",G2928=""),"",F2928*G2928)</f>
        <v/>
      </c>
      <c r="I2928" s="33">
        <f>IF(B2928="","",SUMIF('Dispatch (Challan)'!$C$5:$C$6004,B2928,'Dispatch (Challan)'!$F$5:$F$6004))</f>
        <v/>
      </c>
      <c r="J2928" s="33">
        <f>IF(F2928="","",F2928-I2928)</f>
        <v/>
      </c>
      <c r="K2928" s="28">
        <f>IF(F2928="","",IF(I2928=0,"Pending",IF(I2928&gt;=F2928,"Completed","Partial")))</f>
        <v/>
      </c>
    </row>
    <row r="2929">
      <c r="A2929" s="31" t="n"/>
      <c r="B2929" s="26" t="n"/>
      <c r="C2929" s="26" t="n"/>
      <c r="D2929" s="26" t="n"/>
      <c r="E2929" s="26" t="n"/>
      <c r="F2929" s="27" t="n"/>
      <c r="G2929" s="28">
        <f>IFERROR(IF(E2929="","",VLOOKUP(E2929,'Setup - Mix Design'!$A$5:$I$504,9,0)),"")</f>
        <v/>
      </c>
      <c r="H2929" s="32">
        <f>IF(OR(F2929="",G2929=""),"",F2929*G2929)</f>
        <v/>
      </c>
      <c r="I2929" s="33">
        <f>IF(B2929="","",SUMIF('Dispatch (Challan)'!$C$5:$C$6004,B2929,'Dispatch (Challan)'!$F$5:$F$6004))</f>
        <v/>
      </c>
      <c r="J2929" s="33">
        <f>IF(F2929="","",F2929-I2929)</f>
        <v/>
      </c>
      <c r="K2929" s="28">
        <f>IF(F2929="","",IF(I2929=0,"Pending",IF(I2929&gt;=F2929,"Completed","Partial")))</f>
        <v/>
      </c>
    </row>
    <row r="2930">
      <c r="A2930" s="31" t="n"/>
      <c r="B2930" s="26" t="n"/>
      <c r="C2930" s="26" t="n"/>
      <c r="D2930" s="26" t="n"/>
      <c r="E2930" s="26" t="n"/>
      <c r="F2930" s="27" t="n"/>
      <c r="G2930" s="28">
        <f>IFERROR(IF(E2930="","",VLOOKUP(E2930,'Setup - Mix Design'!$A$5:$I$504,9,0)),"")</f>
        <v/>
      </c>
      <c r="H2930" s="32">
        <f>IF(OR(F2930="",G2930=""),"",F2930*G2930)</f>
        <v/>
      </c>
      <c r="I2930" s="33">
        <f>IF(B2930="","",SUMIF('Dispatch (Challan)'!$C$5:$C$6004,B2930,'Dispatch (Challan)'!$F$5:$F$6004))</f>
        <v/>
      </c>
      <c r="J2930" s="33">
        <f>IF(F2930="","",F2930-I2930)</f>
        <v/>
      </c>
      <c r="K2930" s="28">
        <f>IF(F2930="","",IF(I2930=0,"Pending",IF(I2930&gt;=F2930,"Completed","Partial")))</f>
        <v/>
      </c>
    </row>
    <row r="2931">
      <c r="A2931" s="31" t="n"/>
      <c r="B2931" s="26" t="n"/>
      <c r="C2931" s="26" t="n"/>
      <c r="D2931" s="26" t="n"/>
      <c r="E2931" s="26" t="n"/>
      <c r="F2931" s="27" t="n"/>
      <c r="G2931" s="28">
        <f>IFERROR(IF(E2931="","",VLOOKUP(E2931,'Setup - Mix Design'!$A$5:$I$504,9,0)),"")</f>
        <v/>
      </c>
      <c r="H2931" s="32">
        <f>IF(OR(F2931="",G2931=""),"",F2931*G2931)</f>
        <v/>
      </c>
      <c r="I2931" s="33">
        <f>IF(B2931="","",SUMIF('Dispatch (Challan)'!$C$5:$C$6004,B2931,'Dispatch (Challan)'!$F$5:$F$6004))</f>
        <v/>
      </c>
      <c r="J2931" s="33">
        <f>IF(F2931="","",F2931-I2931)</f>
        <v/>
      </c>
      <c r="K2931" s="28">
        <f>IF(F2931="","",IF(I2931=0,"Pending",IF(I2931&gt;=F2931,"Completed","Partial")))</f>
        <v/>
      </c>
    </row>
    <row r="2932">
      <c r="A2932" s="31" t="n"/>
      <c r="B2932" s="26" t="n"/>
      <c r="C2932" s="26" t="n"/>
      <c r="D2932" s="26" t="n"/>
      <c r="E2932" s="26" t="n"/>
      <c r="F2932" s="27" t="n"/>
      <c r="G2932" s="28">
        <f>IFERROR(IF(E2932="","",VLOOKUP(E2932,'Setup - Mix Design'!$A$5:$I$504,9,0)),"")</f>
        <v/>
      </c>
      <c r="H2932" s="32">
        <f>IF(OR(F2932="",G2932=""),"",F2932*G2932)</f>
        <v/>
      </c>
      <c r="I2932" s="33">
        <f>IF(B2932="","",SUMIF('Dispatch (Challan)'!$C$5:$C$6004,B2932,'Dispatch (Challan)'!$F$5:$F$6004))</f>
        <v/>
      </c>
      <c r="J2932" s="33">
        <f>IF(F2932="","",F2932-I2932)</f>
        <v/>
      </c>
      <c r="K2932" s="28">
        <f>IF(F2932="","",IF(I2932=0,"Pending",IF(I2932&gt;=F2932,"Completed","Partial")))</f>
        <v/>
      </c>
    </row>
    <row r="2933">
      <c r="A2933" s="31" t="n"/>
      <c r="B2933" s="26" t="n"/>
      <c r="C2933" s="26" t="n"/>
      <c r="D2933" s="26" t="n"/>
      <c r="E2933" s="26" t="n"/>
      <c r="F2933" s="27" t="n"/>
      <c r="G2933" s="28">
        <f>IFERROR(IF(E2933="","",VLOOKUP(E2933,'Setup - Mix Design'!$A$5:$I$504,9,0)),"")</f>
        <v/>
      </c>
      <c r="H2933" s="32">
        <f>IF(OR(F2933="",G2933=""),"",F2933*G2933)</f>
        <v/>
      </c>
      <c r="I2933" s="33">
        <f>IF(B2933="","",SUMIF('Dispatch (Challan)'!$C$5:$C$6004,B2933,'Dispatch (Challan)'!$F$5:$F$6004))</f>
        <v/>
      </c>
      <c r="J2933" s="33">
        <f>IF(F2933="","",F2933-I2933)</f>
        <v/>
      </c>
      <c r="K2933" s="28">
        <f>IF(F2933="","",IF(I2933=0,"Pending",IF(I2933&gt;=F2933,"Completed","Partial")))</f>
        <v/>
      </c>
    </row>
    <row r="2934">
      <c r="A2934" s="31" t="n"/>
      <c r="B2934" s="26" t="n"/>
      <c r="C2934" s="26" t="n"/>
      <c r="D2934" s="26" t="n"/>
      <c r="E2934" s="26" t="n"/>
      <c r="F2934" s="27" t="n"/>
      <c r="G2934" s="28">
        <f>IFERROR(IF(E2934="","",VLOOKUP(E2934,'Setup - Mix Design'!$A$5:$I$504,9,0)),"")</f>
        <v/>
      </c>
      <c r="H2934" s="32">
        <f>IF(OR(F2934="",G2934=""),"",F2934*G2934)</f>
        <v/>
      </c>
      <c r="I2934" s="33">
        <f>IF(B2934="","",SUMIF('Dispatch (Challan)'!$C$5:$C$6004,B2934,'Dispatch (Challan)'!$F$5:$F$6004))</f>
        <v/>
      </c>
      <c r="J2934" s="33">
        <f>IF(F2934="","",F2934-I2934)</f>
        <v/>
      </c>
      <c r="K2934" s="28">
        <f>IF(F2934="","",IF(I2934=0,"Pending",IF(I2934&gt;=F2934,"Completed","Partial")))</f>
        <v/>
      </c>
    </row>
    <row r="2935">
      <c r="A2935" s="31" t="n"/>
      <c r="B2935" s="26" t="n"/>
      <c r="C2935" s="26" t="n"/>
      <c r="D2935" s="26" t="n"/>
      <c r="E2935" s="26" t="n"/>
      <c r="F2935" s="27" t="n"/>
      <c r="G2935" s="28">
        <f>IFERROR(IF(E2935="","",VLOOKUP(E2935,'Setup - Mix Design'!$A$5:$I$504,9,0)),"")</f>
        <v/>
      </c>
      <c r="H2935" s="32">
        <f>IF(OR(F2935="",G2935=""),"",F2935*G2935)</f>
        <v/>
      </c>
      <c r="I2935" s="33">
        <f>IF(B2935="","",SUMIF('Dispatch (Challan)'!$C$5:$C$6004,B2935,'Dispatch (Challan)'!$F$5:$F$6004))</f>
        <v/>
      </c>
      <c r="J2935" s="33">
        <f>IF(F2935="","",F2935-I2935)</f>
        <v/>
      </c>
      <c r="K2935" s="28">
        <f>IF(F2935="","",IF(I2935=0,"Pending",IF(I2935&gt;=F2935,"Completed","Partial")))</f>
        <v/>
      </c>
    </row>
    <row r="2936">
      <c r="A2936" s="31" t="n"/>
      <c r="B2936" s="26" t="n"/>
      <c r="C2936" s="26" t="n"/>
      <c r="D2936" s="26" t="n"/>
      <c r="E2936" s="26" t="n"/>
      <c r="F2936" s="27" t="n"/>
      <c r="G2936" s="28">
        <f>IFERROR(IF(E2936="","",VLOOKUP(E2936,'Setup - Mix Design'!$A$5:$I$504,9,0)),"")</f>
        <v/>
      </c>
      <c r="H2936" s="32">
        <f>IF(OR(F2936="",G2936=""),"",F2936*G2936)</f>
        <v/>
      </c>
      <c r="I2936" s="33">
        <f>IF(B2936="","",SUMIF('Dispatch (Challan)'!$C$5:$C$6004,B2936,'Dispatch (Challan)'!$F$5:$F$6004))</f>
        <v/>
      </c>
      <c r="J2936" s="33">
        <f>IF(F2936="","",F2936-I2936)</f>
        <v/>
      </c>
      <c r="K2936" s="28">
        <f>IF(F2936="","",IF(I2936=0,"Pending",IF(I2936&gt;=F2936,"Completed","Partial")))</f>
        <v/>
      </c>
    </row>
    <row r="2937">
      <c r="A2937" s="31" t="n"/>
      <c r="B2937" s="26" t="n"/>
      <c r="C2937" s="26" t="n"/>
      <c r="D2937" s="26" t="n"/>
      <c r="E2937" s="26" t="n"/>
      <c r="F2937" s="27" t="n"/>
      <c r="G2937" s="28">
        <f>IFERROR(IF(E2937="","",VLOOKUP(E2937,'Setup - Mix Design'!$A$5:$I$504,9,0)),"")</f>
        <v/>
      </c>
      <c r="H2937" s="32">
        <f>IF(OR(F2937="",G2937=""),"",F2937*G2937)</f>
        <v/>
      </c>
      <c r="I2937" s="33">
        <f>IF(B2937="","",SUMIF('Dispatch (Challan)'!$C$5:$C$6004,B2937,'Dispatch (Challan)'!$F$5:$F$6004))</f>
        <v/>
      </c>
      <c r="J2937" s="33">
        <f>IF(F2937="","",F2937-I2937)</f>
        <v/>
      </c>
      <c r="K2937" s="28">
        <f>IF(F2937="","",IF(I2937=0,"Pending",IF(I2937&gt;=F2937,"Completed","Partial")))</f>
        <v/>
      </c>
    </row>
    <row r="2938">
      <c r="A2938" s="31" t="n"/>
      <c r="B2938" s="26" t="n"/>
      <c r="C2938" s="26" t="n"/>
      <c r="D2938" s="26" t="n"/>
      <c r="E2938" s="26" t="n"/>
      <c r="F2938" s="27" t="n"/>
      <c r="G2938" s="28">
        <f>IFERROR(IF(E2938="","",VLOOKUP(E2938,'Setup - Mix Design'!$A$5:$I$504,9,0)),"")</f>
        <v/>
      </c>
      <c r="H2938" s="32">
        <f>IF(OR(F2938="",G2938=""),"",F2938*G2938)</f>
        <v/>
      </c>
      <c r="I2938" s="33">
        <f>IF(B2938="","",SUMIF('Dispatch (Challan)'!$C$5:$C$6004,B2938,'Dispatch (Challan)'!$F$5:$F$6004))</f>
        <v/>
      </c>
      <c r="J2938" s="33">
        <f>IF(F2938="","",F2938-I2938)</f>
        <v/>
      </c>
      <c r="K2938" s="28">
        <f>IF(F2938="","",IF(I2938=0,"Pending",IF(I2938&gt;=F2938,"Completed","Partial")))</f>
        <v/>
      </c>
    </row>
    <row r="2939">
      <c r="A2939" s="31" t="n"/>
      <c r="B2939" s="26" t="n"/>
      <c r="C2939" s="26" t="n"/>
      <c r="D2939" s="26" t="n"/>
      <c r="E2939" s="26" t="n"/>
      <c r="F2939" s="27" t="n"/>
      <c r="G2939" s="28">
        <f>IFERROR(IF(E2939="","",VLOOKUP(E2939,'Setup - Mix Design'!$A$5:$I$504,9,0)),"")</f>
        <v/>
      </c>
      <c r="H2939" s="32">
        <f>IF(OR(F2939="",G2939=""),"",F2939*G2939)</f>
        <v/>
      </c>
      <c r="I2939" s="33">
        <f>IF(B2939="","",SUMIF('Dispatch (Challan)'!$C$5:$C$6004,B2939,'Dispatch (Challan)'!$F$5:$F$6004))</f>
        <v/>
      </c>
      <c r="J2939" s="33">
        <f>IF(F2939="","",F2939-I2939)</f>
        <v/>
      </c>
      <c r="K2939" s="28">
        <f>IF(F2939="","",IF(I2939=0,"Pending",IF(I2939&gt;=F2939,"Completed","Partial")))</f>
        <v/>
      </c>
    </row>
    <row r="2940">
      <c r="A2940" s="31" t="n"/>
      <c r="B2940" s="26" t="n"/>
      <c r="C2940" s="26" t="n"/>
      <c r="D2940" s="26" t="n"/>
      <c r="E2940" s="26" t="n"/>
      <c r="F2940" s="27" t="n"/>
      <c r="G2940" s="28">
        <f>IFERROR(IF(E2940="","",VLOOKUP(E2940,'Setup - Mix Design'!$A$5:$I$504,9,0)),"")</f>
        <v/>
      </c>
      <c r="H2940" s="32">
        <f>IF(OR(F2940="",G2940=""),"",F2940*G2940)</f>
        <v/>
      </c>
      <c r="I2940" s="33">
        <f>IF(B2940="","",SUMIF('Dispatch (Challan)'!$C$5:$C$6004,B2940,'Dispatch (Challan)'!$F$5:$F$6004))</f>
        <v/>
      </c>
      <c r="J2940" s="33">
        <f>IF(F2940="","",F2940-I2940)</f>
        <v/>
      </c>
      <c r="K2940" s="28">
        <f>IF(F2940="","",IF(I2940=0,"Pending",IF(I2940&gt;=F2940,"Completed","Partial")))</f>
        <v/>
      </c>
    </row>
    <row r="2941">
      <c r="A2941" s="31" t="n"/>
      <c r="B2941" s="26" t="n"/>
      <c r="C2941" s="26" t="n"/>
      <c r="D2941" s="26" t="n"/>
      <c r="E2941" s="26" t="n"/>
      <c r="F2941" s="27" t="n"/>
      <c r="G2941" s="28">
        <f>IFERROR(IF(E2941="","",VLOOKUP(E2941,'Setup - Mix Design'!$A$5:$I$504,9,0)),"")</f>
        <v/>
      </c>
      <c r="H2941" s="32">
        <f>IF(OR(F2941="",G2941=""),"",F2941*G2941)</f>
        <v/>
      </c>
      <c r="I2941" s="33">
        <f>IF(B2941="","",SUMIF('Dispatch (Challan)'!$C$5:$C$6004,B2941,'Dispatch (Challan)'!$F$5:$F$6004))</f>
        <v/>
      </c>
      <c r="J2941" s="33">
        <f>IF(F2941="","",F2941-I2941)</f>
        <v/>
      </c>
      <c r="K2941" s="28">
        <f>IF(F2941="","",IF(I2941=0,"Pending",IF(I2941&gt;=F2941,"Completed","Partial")))</f>
        <v/>
      </c>
    </row>
    <row r="2942">
      <c r="A2942" s="31" t="n"/>
      <c r="B2942" s="26" t="n"/>
      <c r="C2942" s="26" t="n"/>
      <c r="D2942" s="26" t="n"/>
      <c r="E2942" s="26" t="n"/>
      <c r="F2942" s="27" t="n"/>
      <c r="G2942" s="28">
        <f>IFERROR(IF(E2942="","",VLOOKUP(E2942,'Setup - Mix Design'!$A$5:$I$504,9,0)),"")</f>
        <v/>
      </c>
      <c r="H2942" s="32">
        <f>IF(OR(F2942="",G2942=""),"",F2942*G2942)</f>
        <v/>
      </c>
      <c r="I2942" s="33">
        <f>IF(B2942="","",SUMIF('Dispatch (Challan)'!$C$5:$C$6004,B2942,'Dispatch (Challan)'!$F$5:$F$6004))</f>
        <v/>
      </c>
      <c r="J2942" s="33">
        <f>IF(F2942="","",F2942-I2942)</f>
        <v/>
      </c>
      <c r="K2942" s="28">
        <f>IF(F2942="","",IF(I2942=0,"Pending",IF(I2942&gt;=F2942,"Completed","Partial")))</f>
        <v/>
      </c>
    </row>
    <row r="2943">
      <c r="A2943" s="31" t="n"/>
      <c r="B2943" s="26" t="n"/>
      <c r="C2943" s="26" t="n"/>
      <c r="D2943" s="26" t="n"/>
      <c r="E2943" s="26" t="n"/>
      <c r="F2943" s="27" t="n"/>
      <c r="G2943" s="28">
        <f>IFERROR(IF(E2943="","",VLOOKUP(E2943,'Setup - Mix Design'!$A$5:$I$504,9,0)),"")</f>
        <v/>
      </c>
      <c r="H2943" s="32">
        <f>IF(OR(F2943="",G2943=""),"",F2943*G2943)</f>
        <v/>
      </c>
      <c r="I2943" s="33">
        <f>IF(B2943="","",SUMIF('Dispatch (Challan)'!$C$5:$C$6004,B2943,'Dispatch (Challan)'!$F$5:$F$6004))</f>
        <v/>
      </c>
      <c r="J2943" s="33">
        <f>IF(F2943="","",F2943-I2943)</f>
        <v/>
      </c>
      <c r="K2943" s="28">
        <f>IF(F2943="","",IF(I2943=0,"Pending",IF(I2943&gt;=F2943,"Completed","Partial")))</f>
        <v/>
      </c>
    </row>
    <row r="2944">
      <c r="A2944" s="31" t="n"/>
      <c r="B2944" s="26" t="n"/>
      <c r="C2944" s="26" t="n"/>
      <c r="D2944" s="26" t="n"/>
      <c r="E2944" s="26" t="n"/>
      <c r="F2944" s="27" t="n"/>
      <c r="G2944" s="28">
        <f>IFERROR(IF(E2944="","",VLOOKUP(E2944,'Setup - Mix Design'!$A$5:$I$504,9,0)),"")</f>
        <v/>
      </c>
      <c r="H2944" s="32">
        <f>IF(OR(F2944="",G2944=""),"",F2944*G2944)</f>
        <v/>
      </c>
      <c r="I2944" s="33">
        <f>IF(B2944="","",SUMIF('Dispatch (Challan)'!$C$5:$C$6004,B2944,'Dispatch (Challan)'!$F$5:$F$6004))</f>
        <v/>
      </c>
      <c r="J2944" s="33">
        <f>IF(F2944="","",F2944-I2944)</f>
        <v/>
      </c>
      <c r="K2944" s="28">
        <f>IF(F2944="","",IF(I2944=0,"Pending",IF(I2944&gt;=F2944,"Completed","Partial")))</f>
        <v/>
      </c>
    </row>
    <row r="2945">
      <c r="A2945" s="31" t="n"/>
      <c r="B2945" s="26" t="n"/>
      <c r="C2945" s="26" t="n"/>
      <c r="D2945" s="26" t="n"/>
      <c r="E2945" s="26" t="n"/>
      <c r="F2945" s="27" t="n"/>
      <c r="G2945" s="28">
        <f>IFERROR(IF(E2945="","",VLOOKUP(E2945,'Setup - Mix Design'!$A$5:$I$504,9,0)),"")</f>
        <v/>
      </c>
      <c r="H2945" s="32">
        <f>IF(OR(F2945="",G2945=""),"",F2945*G2945)</f>
        <v/>
      </c>
      <c r="I2945" s="33">
        <f>IF(B2945="","",SUMIF('Dispatch (Challan)'!$C$5:$C$6004,B2945,'Dispatch (Challan)'!$F$5:$F$6004))</f>
        <v/>
      </c>
      <c r="J2945" s="33">
        <f>IF(F2945="","",F2945-I2945)</f>
        <v/>
      </c>
      <c r="K2945" s="28">
        <f>IF(F2945="","",IF(I2945=0,"Pending",IF(I2945&gt;=F2945,"Completed","Partial")))</f>
        <v/>
      </c>
    </row>
    <row r="2946">
      <c r="A2946" s="31" t="n"/>
      <c r="B2946" s="26" t="n"/>
      <c r="C2946" s="26" t="n"/>
      <c r="D2946" s="26" t="n"/>
      <c r="E2946" s="26" t="n"/>
      <c r="F2946" s="27" t="n"/>
      <c r="G2946" s="28">
        <f>IFERROR(IF(E2946="","",VLOOKUP(E2946,'Setup - Mix Design'!$A$5:$I$504,9,0)),"")</f>
        <v/>
      </c>
      <c r="H2946" s="32">
        <f>IF(OR(F2946="",G2946=""),"",F2946*G2946)</f>
        <v/>
      </c>
      <c r="I2946" s="33">
        <f>IF(B2946="","",SUMIF('Dispatch (Challan)'!$C$5:$C$6004,B2946,'Dispatch (Challan)'!$F$5:$F$6004))</f>
        <v/>
      </c>
      <c r="J2946" s="33">
        <f>IF(F2946="","",F2946-I2946)</f>
        <v/>
      </c>
      <c r="K2946" s="28">
        <f>IF(F2946="","",IF(I2946=0,"Pending",IF(I2946&gt;=F2946,"Completed","Partial")))</f>
        <v/>
      </c>
    </row>
    <row r="2947">
      <c r="A2947" s="31" t="n"/>
      <c r="B2947" s="26" t="n"/>
      <c r="C2947" s="26" t="n"/>
      <c r="D2947" s="26" t="n"/>
      <c r="E2947" s="26" t="n"/>
      <c r="F2947" s="27" t="n"/>
      <c r="G2947" s="28">
        <f>IFERROR(IF(E2947="","",VLOOKUP(E2947,'Setup - Mix Design'!$A$5:$I$504,9,0)),"")</f>
        <v/>
      </c>
      <c r="H2947" s="32">
        <f>IF(OR(F2947="",G2947=""),"",F2947*G2947)</f>
        <v/>
      </c>
      <c r="I2947" s="33">
        <f>IF(B2947="","",SUMIF('Dispatch (Challan)'!$C$5:$C$6004,B2947,'Dispatch (Challan)'!$F$5:$F$6004))</f>
        <v/>
      </c>
      <c r="J2947" s="33">
        <f>IF(F2947="","",F2947-I2947)</f>
        <v/>
      </c>
      <c r="K2947" s="28">
        <f>IF(F2947="","",IF(I2947=0,"Pending",IF(I2947&gt;=F2947,"Completed","Partial")))</f>
        <v/>
      </c>
    </row>
    <row r="2948">
      <c r="A2948" s="31" t="n"/>
      <c r="B2948" s="26" t="n"/>
      <c r="C2948" s="26" t="n"/>
      <c r="D2948" s="26" t="n"/>
      <c r="E2948" s="26" t="n"/>
      <c r="F2948" s="27" t="n"/>
      <c r="G2948" s="28">
        <f>IFERROR(IF(E2948="","",VLOOKUP(E2948,'Setup - Mix Design'!$A$5:$I$504,9,0)),"")</f>
        <v/>
      </c>
      <c r="H2948" s="32">
        <f>IF(OR(F2948="",G2948=""),"",F2948*G2948)</f>
        <v/>
      </c>
      <c r="I2948" s="33">
        <f>IF(B2948="","",SUMIF('Dispatch (Challan)'!$C$5:$C$6004,B2948,'Dispatch (Challan)'!$F$5:$F$6004))</f>
        <v/>
      </c>
      <c r="J2948" s="33">
        <f>IF(F2948="","",F2948-I2948)</f>
        <v/>
      </c>
      <c r="K2948" s="28">
        <f>IF(F2948="","",IF(I2948=0,"Pending",IF(I2948&gt;=F2948,"Completed","Partial")))</f>
        <v/>
      </c>
    </row>
    <row r="2949">
      <c r="A2949" s="31" t="n"/>
      <c r="B2949" s="26" t="n"/>
      <c r="C2949" s="26" t="n"/>
      <c r="D2949" s="26" t="n"/>
      <c r="E2949" s="26" t="n"/>
      <c r="F2949" s="27" t="n"/>
      <c r="G2949" s="28">
        <f>IFERROR(IF(E2949="","",VLOOKUP(E2949,'Setup - Mix Design'!$A$5:$I$504,9,0)),"")</f>
        <v/>
      </c>
      <c r="H2949" s="32">
        <f>IF(OR(F2949="",G2949=""),"",F2949*G2949)</f>
        <v/>
      </c>
      <c r="I2949" s="33">
        <f>IF(B2949="","",SUMIF('Dispatch (Challan)'!$C$5:$C$6004,B2949,'Dispatch (Challan)'!$F$5:$F$6004))</f>
        <v/>
      </c>
      <c r="J2949" s="33">
        <f>IF(F2949="","",F2949-I2949)</f>
        <v/>
      </c>
      <c r="K2949" s="28">
        <f>IF(F2949="","",IF(I2949=0,"Pending",IF(I2949&gt;=F2949,"Completed","Partial")))</f>
        <v/>
      </c>
    </row>
    <row r="2950">
      <c r="A2950" s="31" t="n"/>
      <c r="B2950" s="26" t="n"/>
      <c r="C2950" s="26" t="n"/>
      <c r="D2950" s="26" t="n"/>
      <c r="E2950" s="26" t="n"/>
      <c r="F2950" s="27" t="n"/>
      <c r="G2950" s="28">
        <f>IFERROR(IF(E2950="","",VLOOKUP(E2950,'Setup - Mix Design'!$A$5:$I$504,9,0)),"")</f>
        <v/>
      </c>
      <c r="H2950" s="32">
        <f>IF(OR(F2950="",G2950=""),"",F2950*G2950)</f>
        <v/>
      </c>
      <c r="I2950" s="33">
        <f>IF(B2950="","",SUMIF('Dispatch (Challan)'!$C$5:$C$6004,B2950,'Dispatch (Challan)'!$F$5:$F$6004))</f>
        <v/>
      </c>
      <c r="J2950" s="33">
        <f>IF(F2950="","",F2950-I2950)</f>
        <v/>
      </c>
      <c r="K2950" s="28">
        <f>IF(F2950="","",IF(I2950=0,"Pending",IF(I2950&gt;=F2950,"Completed","Partial")))</f>
        <v/>
      </c>
    </row>
    <row r="2951">
      <c r="A2951" s="31" t="n"/>
      <c r="B2951" s="26" t="n"/>
      <c r="C2951" s="26" t="n"/>
      <c r="D2951" s="26" t="n"/>
      <c r="E2951" s="26" t="n"/>
      <c r="F2951" s="27" t="n"/>
      <c r="G2951" s="28">
        <f>IFERROR(IF(E2951="","",VLOOKUP(E2951,'Setup - Mix Design'!$A$5:$I$504,9,0)),"")</f>
        <v/>
      </c>
      <c r="H2951" s="32">
        <f>IF(OR(F2951="",G2951=""),"",F2951*G2951)</f>
        <v/>
      </c>
      <c r="I2951" s="33">
        <f>IF(B2951="","",SUMIF('Dispatch (Challan)'!$C$5:$C$6004,B2951,'Dispatch (Challan)'!$F$5:$F$6004))</f>
        <v/>
      </c>
      <c r="J2951" s="33">
        <f>IF(F2951="","",F2951-I2951)</f>
        <v/>
      </c>
      <c r="K2951" s="28">
        <f>IF(F2951="","",IF(I2951=0,"Pending",IF(I2951&gt;=F2951,"Completed","Partial")))</f>
        <v/>
      </c>
    </row>
    <row r="2952">
      <c r="A2952" s="31" t="n"/>
      <c r="B2952" s="26" t="n"/>
      <c r="C2952" s="26" t="n"/>
      <c r="D2952" s="26" t="n"/>
      <c r="E2952" s="26" t="n"/>
      <c r="F2952" s="27" t="n"/>
      <c r="G2952" s="28">
        <f>IFERROR(IF(E2952="","",VLOOKUP(E2952,'Setup - Mix Design'!$A$5:$I$504,9,0)),"")</f>
        <v/>
      </c>
      <c r="H2952" s="32">
        <f>IF(OR(F2952="",G2952=""),"",F2952*G2952)</f>
        <v/>
      </c>
      <c r="I2952" s="33">
        <f>IF(B2952="","",SUMIF('Dispatch (Challan)'!$C$5:$C$6004,B2952,'Dispatch (Challan)'!$F$5:$F$6004))</f>
        <v/>
      </c>
      <c r="J2952" s="33">
        <f>IF(F2952="","",F2952-I2952)</f>
        <v/>
      </c>
      <c r="K2952" s="28">
        <f>IF(F2952="","",IF(I2952=0,"Pending",IF(I2952&gt;=F2952,"Completed","Partial")))</f>
        <v/>
      </c>
    </row>
    <row r="2953">
      <c r="A2953" s="31" t="n"/>
      <c r="B2953" s="26" t="n"/>
      <c r="C2953" s="26" t="n"/>
      <c r="D2953" s="26" t="n"/>
      <c r="E2953" s="26" t="n"/>
      <c r="F2953" s="27" t="n"/>
      <c r="G2953" s="28">
        <f>IFERROR(IF(E2953="","",VLOOKUP(E2953,'Setup - Mix Design'!$A$5:$I$504,9,0)),"")</f>
        <v/>
      </c>
      <c r="H2953" s="32">
        <f>IF(OR(F2953="",G2953=""),"",F2953*G2953)</f>
        <v/>
      </c>
      <c r="I2953" s="33">
        <f>IF(B2953="","",SUMIF('Dispatch (Challan)'!$C$5:$C$6004,B2953,'Dispatch (Challan)'!$F$5:$F$6004))</f>
        <v/>
      </c>
      <c r="J2953" s="33">
        <f>IF(F2953="","",F2953-I2953)</f>
        <v/>
      </c>
      <c r="K2953" s="28">
        <f>IF(F2953="","",IF(I2953=0,"Pending",IF(I2953&gt;=F2953,"Completed","Partial")))</f>
        <v/>
      </c>
    </row>
    <row r="2954">
      <c r="A2954" s="31" t="n"/>
      <c r="B2954" s="26" t="n"/>
      <c r="C2954" s="26" t="n"/>
      <c r="D2954" s="26" t="n"/>
      <c r="E2954" s="26" t="n"/>
      <c r="F2954" s="27" t="n"/>
      <c r="G2954" s="28">
        <f>IFERROR(IF(E2954="","",VLOOKUP(E2954,'Setup - Mix Design'!$A$5:$I$504,9,0)),"")</f>
        <v/>
      </c>
      <c r="H2954" s="32">
        <f>IF(OR(F2954="",G2954=""),"",F2954*G2954)</f>
        <v/>
      </c>
      <c r="I2954" s="33">
        <f>IF(B2954="","",SUMIF('Dispatch (Challan)'!$C$5:$C$6004,B2954,'Dispatch (Challan)'!$F$5:$F$6004))</f>
        <v/>
      </c>
      <c r="J2954" s="33">
        <f>IF(F2954="","",F2954-I2954)</f>
        <v/>
      </c>
      <c r="K2954" s="28">
        <f>IF(F2954="","",IF(I2954=0,"Pending",IF(I2954&gt;=F2954,"Completed","Partial")))</f>
        <v/>
      </c>
    </row>
    <row r="2955">
      <c r="A2955" s="31" t="n"/>
      <c r="B2955" s="26" t="n"/>
      <c r="C2955" s="26" t="n"/>
      <c r="D2955" s="26" t="n"/>
      <c r="E2955" s="26" t="n"/>
      <c r="F2955" s="27" t="n"/>
      <c r="G2955" s="28">
        <f>IFERROR(IF(E2955="","",VLOOKUP(E2955,'Setup - Mix Design'!$A$5:$I$504,9,0)),"")</f>
        <v/>
      </c>
      <c r="H2955" s="32">
        <f>IF(OR(F2955="",G2955=""),"",F2955*G2955)</f>
        <v/>
      </c>
      <c r="I2955" s="33">
        <f>IF(B2955="","",SUMIF('Dispatch (Challan)'!$C$5:$C$6004,B2955,'Dispatch (Challan)'!$F$5:$F$6004))</f>
        <v/>
      </c>
      <c r="J2955" s="33">
        <f>IF(F2955="","",F2955-I2955)</f>
        <v/>
      </c>
      <c r="K2955" s="28">
        <f>IF(F2955="","",IF(I2955=0,"Pending",IF(I2955&gt;=F2955,"Completed","Partial")))</f>
        <v/>
      </c>
    </row>
    <row r="2956">
      <c r="A2956" s="31" t="n"/>
      <c r="B2956" s="26" t="n"/>
      <c r="C2956" s="26" t="n"/>
      <c r="D2956" s="26" t="n"/>
      <c r="E2956" s="26" t="n"/>
      <c r="F2956" s="27" t="n"/>
      <c r="G2956" s="28">
        <f>IFERROR(IF(E2956="","",VLOOKUP(E2956,'Setup - Mix Design'!$A$5:$I$504,9,0)),"")</f>
        <v/>
      </c>
      <c r="H2956" s="32">
        <f>IF(OR(F2956="",G2956=""),"",F2956*G2956)</f>
        <v/>
      </c>
      <c r="I2956" s="33">
        <f>IF(B2956="","",SUMIF('Dispatch (Challan)'!$C$5:$C$6004,B2956,'Dispatch (Challan)'!$F$5:$F$6004))</f>
        <v/>
      </c>
      <c r="J2956" s="33">
        <f>IF(F2956="","",F2956-I2956)</f>
        <v/>
      </c>
      <c r="K2956" s="28">
        <f>IF(F2956="","",IF(I2956=0,"Pending",IF(I2956&gt;=F2956,"Completed","Partial")))</f>
        <v/>
      </c>
    </row>
    <row r="2957">
      <c r="A2957" s="31" t="n"/>
      <c r="B2957" s="26" t="n"/>
      <c r="C2957" s="26" t="n"/>
      <c r="D2957" s="26" t="n"/>
      <c r="E2957" s="26" t="n"/>
      <c r="F2957" s="27" t="n"/>
      <c r="G2957" s="28">
        <f>IFERROR(IF(E2957="","",VLOOKUP(E2957,'Setup - Mix Design'!$A$5:$I$504,9,0)),"")</f>
        <v/>
      </c>
      <c r="H2957" s="32">
        <f>IF(OR(F2957="",G2957=""),"",F2957*G2957)</f>
        <v/>
      </c>
      <c r="I2957" s="33">
        <f>IF(B2957="","",SUMIF('Dispatch (Challan)'!$C$5:$C$6004,B2957,'Dispatch (Challan)'!$F$5:$F$6004))</f>
        <v/>
      </c>
      <c r="J2957" s="33">
        <f>IF(F2957="","",F2957-I2957)</f>
        <v/>
      </c>
      <c r="K2957" s="28">
        <f>IF(F2957="","",IF(I2957=0,"Pending",IF(I2957&gt;=F2957,"Completed","Partial")))</f>
        <v/>
      </c>
    </row>
    <row r="2958">
      <c r="A2958" s="31" t="n"/>
      <c r="B2958" s="26" t="n"/>
      <c r="C2958" s="26" t="n"/>
      <c r="D2958" s="26" t="n"/>
      <c r="E2958" s="26" t="n"/>
      <c r="F2958" s="27" t="n"/>
      <c r="G2958" s="28">
        <f>IFERROR(IF(E2958="","",VLOOKUP(E2958,'Setup - Mix Design'!$A$5:$I$504,9,0)),"")</f>
        <v/>
      </c>
      <c r="H2958" s="32">
        <f>IF(OR(F2958="",G2958=""),"",F2958*G2958)</f>
        <v/>
      </c>
      <c r="I2958" s="33">
        <f>IF(B2958="","",SUMIF('Dispatch (Challan)'!$C$5:$C$6004,B2958,'Dispatch (Challan)'!$F$5:$F$6004))</f>
        <v/>
      </c>
      <c r="J2958" s="33">
        <f>IF(F2958="","",F2958-I2958)</f>
        <v/>
      </c>
      <c r="K2958" s="28">
        <f>IF(F2958="","",IF(I2958=0,"Pending",IF(I2958&gt;=F2958,"Completed","Partial")))</f>
        <v/>
      </c>
    </row>
    <row r="2959">
      <c r="A2959" s="31" t="n"/>
      <c r="B2959" s="26" t="n"/>
      <c r="C2959" s="26" t="n"/>
      <c r="D2959" s="26" t="n"/>
      <c r="E2959" s="26" t="n"/>
      <c r="F2959" s="27" t="n"/>
      <c r="G2959" s="28">
        <f>IFERROR(IF(E2959="","",VLOOKUP(E2959,'Setup - Mix Design'!$A$5:$I$504,9,0)),"")</f>
        <v/>
      </c>
      <c r="H2959" s="32">
        <f>IF(OR(F2959="",G2959=""),"",F2959*G2959)</f>
        <v/>
      </c>
      <c r="I2959" s="33">
        <f>IF(B2959="","",SUMIF('Dispatch (Challan)'!$C$5:$C$6004,B2959,'Dispatch (Challan)'!$F$5:$F$6004))</f>
        <v/>
      </c>
      <c r="J2959" s="33">
        <f>IF(F2959="","",F2959-I2959)</f>
        <v/>
      </c>
      <c r="K2959" s="28">
        <f>IF(F2959="","",IF(I2959=0,"Pending",IF(I2959&gt;=F2959,"Completed","Partial")))</f>
        <v/>
      </c>
    </row>
    <row r="2960">
      <c r="A2960" s="31" t="n"/>
      <c r="B2960" s="26" t="n"/>
      <c r="C2960" s="26" t="n"/>
      <c r="D2960" s="26" t="n"/>
      <c r="E2960" s="26" t="n"/>
      <c r="F2960" s="27" t="n"/>
      <c r="G2960" s="28">
        <f>IFERROR(IF(E2960="","",VLOOKUP(E2960,'Setup - Mix Design'!$A$5:$I$504,9,0)),"")</f>
        <v/>
      </c>
      <c r="H2960" s="32">
        <f>IF(OR(F2960="",G2960=""),"",F2960*G2960)</f>
        <v/>
      </c>
      <c r="I2960" s="33">
        <f>IF(B2960="","",SUMIF('Dispatch (Challan)'!$C$5:$C$6004,B2960,'Dispatch (Challan)'!$F$5:$F$6004))</f>
        <v/>
      </c>
      <c r="J2960" s="33">
        <f>IF(F2960="","",F2960-I2960)</f>
        <v/>
      </c>
      <c r="K2960" s="28">
        <f>IF(F2960="","",IF(I2960=0,"Pending",IF(I2960&gt;=F2960,"Completed","Partial")))</f>
        <v/>
      </c>
    </row>
    <row r="2961">
      <c r="A2961" s="31" t="n"/>
      <c r="B2961" s="26" t="n"/>
      <c r="C2961" s="26" t="n"/>
      <c r="D2961" s="26" t="n"/>
      <c r="E2961" s="26" t="n"/>
      <c r="F2961" s="27" t="n"/>
      <c r="G2961" s="28">
        <f>IFERROR(IF(E2961="","",VLOOKUP(E2961,'Setup - Mix Design'!$A$5:$I$504,9,0)),"")</f>
        <v/>
      </c>
      <c r="H2961" s="32">
        <f>IF(OR(F2961="",G2961=""),"",F2961*G2961)</f>
        <v/>
      </c>
      <c r="I2961" s="33">
        <f>IF(B2961="","",SUMIF('Dispatch (Challan)'!$C$5:$C$6004,B2961,'Dispatch (Challan)'!$F$5:$F$6004))</f>
        <v/>
      </c>
      <c r="J2961" s="33">
        <f>IF(F2961="","",F2961-I2961)</f>
        <v/>
      </c>
      <c r="K2961" s="28">
        <f>IF(F2961="","",IF(I2961=0,"Pending",IF(I2961&gt;=F2961,"Completed","Partial")))</f>
        <v/>
      </c>
    </row>
    <row r="2962">
      <c r="A2962" s="31" t="n"/>
      <c r="B2962" s="26" t="n"/>
      <c r="C2962" s="26" t="n"/>
      <c r="D2962" s="26" t="n"/>
      <c r="E2962" s="26" t="n"/>
      <c r="F2962" s="27" t="n"/>
      <c r="G2962" s="28">
        <f>IFERROR(IF(E2962="","",VLOOKUP(E2962,'Setup - Mix Design'!$A$5:$I$504,9,0)),"")</f>
        <v/>
      </c>
      <c r="H2962" s="32">
        <f>IF(OR(F2962="",G2962=""),"",F2962*G2962)</f>
        <v/>
      </c>
      <c r="I2962" s="33">
        <f>IF(B2962="","",SUMIF('Dispatch (Challan)'!$C$5:$C$6004,B2962,'Dispatch (Challan)'!$F$5:$F$6004))</f>
        <v/>
      </c>
      <c r="J2962" s="33">
        <f>IF(F2962="","",F2962-I2962)</f>
        <v/>
      </c>
      <c r="K2962" s="28">
        <f>IF(F2962="","",IF(I2962=0,"Pending",IF(I2962&gt;=F2962,"Completed","Partial")))</f>
        <v/>
      </c>
    </row>
    <row r="2963">
      <c r="A2963" s="31" t="n"/>
      <c r="B2963" s="26" t="n"/>
      <c r="C2963" s="26" t="n"/>
      <c r="D2963" s="26" t="n"/>
      <c r="E2963" s="26" t="n"/>
      <c r="F2963" s="27" t="n"/>
      <c r="G2963" s="28">
        <f>IFERROR(IF(E2963="","",VLOOKUP(E2963,'Setup - Mix Design'!$A$5:$I$504,9,0)),"")</f>
        <v/>
      </c>
      <c r="H2963" s="32">
        <f>IF(OR(F2963="",G2963=""),"",F2963*G2963)</f>
        <v/>
      </c>
      <c r="I2963" s="33">
        <f>IF(B2963="","",SUMIF('Dispatch (Challan)'!$C$5:$C$6004,B2963,'Dispatch (Challan)'!$F$5:$F$6004))</f>
        <v/>
      </c>
      <c r="J2963" s="33">
        <f>IF(F2963="","",F2963-I2963)</f>
        <v/>
      </c>
      <c r="K2963" s="28">
        <f>IF(F2963="","",IF(I2963=0,"Pending",IF(I2963&gt;=F2963,"Completed","Partial")))</f>
        <v/>
      </c>
    </row>
    <row r="2964">
      <c r="A2964" s="31" t="n"/>
      <c r="B2964" s="26" t="n"/>
      <c r="C2964" s="26" t="n"/>
      <c r="D2964" s="26" t="n"/>
      <c r="E2964" s="26" t="n"/>
      <c r="F2964" s="27" t="n"/>
      <c r="G2964" s="28">
        <f>IFERROR(IF(E2964="","",VLOOKUP(E2964,'Setup - Mix Design'!$A$5:$I$504,9,0)),"")</f>
        <v/>
      </c>
      <c r="H2964" s="32">
        <f>IF(OR(F2964="",G2964=""),"",F2964*G2964)</f>
        <v/>
      </c>
      <c r="I2964" s="33">
        <f>IF(B2964="","",SUMIF('Dispatch (Challan)'!$C$5:$C$6004,B2964,'Dispatch (Challan)'!$F$5:$F$6004))</f>
        <v/>
      </c>
      <c r="J2964" s="33">
        <f>IF(F2964="","",F2964-I2964)</f>
        <v/>
      </c>
      <c r="K2964" s="28">
        <f>IF(F2964="","",IF(I2964=0,"Pending",IF(I2964&gt;=F2964,"Completed","Partial")))</f>
        <v/>
      </c>
    </row>
    <row r="2965">
      <c r="A2965" s="31" t="n"/>
      <c r="B2965" s="26" t="n"/>
      <c r="C2965" s="26" t="n"/>
      <c r="D2965" s="26" t="n"/>
      <c r="E2965" s="26" t="n"/>
      <c r="F2965" s="27" t="n"/>
      <c r="G2965" s="28">
        <f>IFERROR(IF(E2965="","",VLOOKUP(E2965,'Setup - Mix Design'!$A$5:$I$504,9,0)),"")</f>
        <v/>
      </c>
      <c r="H2965" s="32">
        <f>IF(OR(F2965="",G2965=""),"",F2965*G2965)</f>
        <v/>
      </c>
      <c r="I2965" s="33">
        <f>IF(B2965="","",SUMIF('Dispatch (Challan)'!$C$5:$C$6004,B2965,'Dispatch (Challan)'!$F$5:$F$6004))</f>
        <v/>
      </c>
      <c r="J2965" s="33">
        <f>IF(F2965="","",F2965-I2965)</f>
        <v/>
      </c>
      <c r="K2965" s="28">
        <f>IF(F2965="","",IF(I2965=0,"Pending",IF(I2965&gt;=F2965,"Completed","Partial")))</f>
        <v/>
      </c>
    </row>
    <row r="2966">
      <c r="A2966" s="31" t="n"/>
      <c r="B2966" s="26" t="n"/>
      <c r="C2966" s="26" t="n"/>
      <c r="D2966" s="26" t="n"/>
      <c r="E2966" s="26" t="n"/>
      <c r="F2966" s="27" t="n"/>
      <c r="G2966" s="28">
        <f>IFERROR(IF(E2966="","",VLOOKUP(E2966,'Setup - Mix Design'!$A$5:$I$504,9,0)),"")</f>
        <v/>
      </c>
      <c r="H2966" s="32">
        <f>IF(OR(F2966="",G2966=""),"",F2966*G2966)</f>
        <v/>
      </c>
      <c r="I2966" s="33">
        <f>IF(B2966="","",SUMIF('Dispatch (Challan)'!$C$5:$C$6004,B2966,'Dispatch (Challan)'!$F$5:$F$6004))</f>
        <v/>
      </c>
      <c r="J2966" s="33">
        <f>IF(F2966="","",F2966-I2966)</f>
        <v/>
      </c>
      <c r="K2966" s="28">
        <f>IF(F2966="","",IF(I2966=0,"Pending",IF(I2966&gt;=F2966,"Completed","Partial")))</f>
        <v/>
      </c>
    </row>
    <row r="2967">
      <c r="A2967" s="31" t="n"/>
      <c r="B2967" s="26" t="n"/>
      <c r="C2967" s="26" t="n"/>
      <c r="D2967" s="26" t="n"/>
      <c r="E2967" s="26" t="n"/>
      <c r="F2967" s="27" t="n"/>
      <c r="G2967" s="28">
        <f>IFERROR(IF(E2967="","",VLOOKUP(E2967,'Setup - Mix Design'!$A$5:$I$504,9,0)),"")</f>
        <v/>
      </c>
      <c r="H2967" s="32">
        <f>IF(OR(F2967="",G2967=""),"",F2967*G2967)</f>
        <v/>
      </c>
      <c r="I2967" s="33">
        <f>IF(B2967="","",SUMIF('Dispatch (Challan)'!$C$5:$C$6004,B2967,'Dispatch (Challan)'!$F$5:$F$6004))</f>
        <v/>
      </c>
      <c r="J2967" s="33">
        <f>IF(F2967="","",F2967-I2967)</f>
        <v/>
      </c>
      <c r="K2967" s="28">
        <f>IF(F2967="","",IF(I2967=0,"Pending",IF(I2967&gt;=F2967,"Completed","Partial")))</f>
        <v/>
      </c>
    </row>
    <row r="2968">
      <c r="A2968" s="31" t="n"/>
      <c r="B2968" s="26" t="n"/>
      <c r="C2968" s="26" t="n"/>
      <c r="D2968" s="26" t="n"/>
      <c r="E2968" s="26" t="n"/>
      <c r="F2968" s="27" t="n"/>
      <c r="G2968" s="28">
        <f>IFERROR(IF(E2968="","",VLOOKUP(E2968,'Setup - Mix Design'!$A$5:$I$504,9,0)),"")</f>
        <v/>
      </c>
      <c r="H2968" s="32">
        <f>IF(OR(F2968="",G2968=""),"",F2968*G2968)</f>
        <v/>
      </c>
      <c r="I2968" s="33">
        <f>IF(B2968="","",SUMIF('Dispatch (Challan)'!$C$5:$C$6004,B2968,'Dispatch (Challan)'!$F$5:$F$6004))</f>
        <v/>
      </c>
      <c r="J2968" s="33">
        <f>IF(F2968="","",F2968-I2968)</f>
        <v/>
      </c>
      <c r="K2968" s="28">
        <f>IF(F2968="","",IF(I2968=0,"Pending",IF(I2968&gt;=F2968,"Completed","Partial")))</f>
        <v/>
      </c>
    </row>
    <row r="2969">
      <c r="A2969" s="31" t="n"/>
      <c r="B2969" s="26" t="n"/>
      <c r="C2969" s="26" t="n"/>
      <c r="D2969" s="26" t="n"/>
      <c r="E2969" s="26" t="n"/>
      <c r="F2969" s="27" t="n"/>
      <c r="G2969" s="28">
        <f>IFERROR(IF(E2969="","",VLOOKUP(E2969,'Setup - Mix Design'!$A$5:$I$504,9,0)),"")</f>
        <v/>
      </c>
      <c r="H2969" s="32">
        <f>IF(OR(F2969="",G2969=""),"",F2969*G2969)</f>
        <v/>
      </c>
      <c r="I2969" s="33">
        <f>IF(B2969="","",SUMIF('Dispatch (Challan)'!$C$5:$C$6004,B2969,'Dispatch (Challan)'!$F$5:$F$6004))</f>
        <v/>
      </c>
      <c r="J2969" s="33">
        <f>IF(F2969="","",F2969-I2969)</f>
        <v/>
      </c>
      <c r="K2969" s="28">
        <f>IF(F2969="","",IF(I2969=0,"Pending",IF(I2969&gt;=F2969,"Completed","Partial")))</f>
        <v/>
      </c>
    </row>
    <row r="2970">
      <c r="A2970" s="31" t="n"/>
      <c r="B2970" s="26" t="n"/>
      <c r="C2970" s="26" t="n"/>
      <c r="D2970" s="26" t="n"/>
      <c r="E2970" s="26" t="n"/>
      <c r="F2970" s="27" t="n"/>
      <c r="G2970" s="28">
        <f>IFERROR(IF(E2970="","",VLOOKUP(E2970,'Setup - Mix Design'!$A$5:$I$504,9,0)),"")</f>
        <v/>
      </c>
      <c r="H2970" s="32">
        <f>IF(OR(F2970="",G2970=""),"",F2970*G2970)</f>
        <v/>
      </c>
      <c r="I2970" s="33">
        <f>IF(B2970="","",SUMIF('Dispatch (Challan)'!$C$5:$C$6004,B2970,'Dispatch (Challan)'!$F$5:$F$6004))</f>
        <v/>
      </c>
      <c r="J2970" s="33">
        <f>IF(F2970="","",F2970-I2970)</f>
        <v/>
      </c>
      <c r="K2970" s="28">
        <f>IF(F2970="","",IF(I2970=0,"Pending",IF(I2970&gt;=F2970,"Completed","Partial")))</f>
        <v/>
      </c>
    </row>
    <row r="2971">
      <c r="A2971" s="31" t="n"/>
      <c r="B2971" s="26" t="n"/>
      <c r="C2971" s="26" t="n"/>
      <c r="D2971" s="26" t="n"/>
      <c r="E2971" s="26" t="n"/>
      <c r="F2971" s="27" t="n"/>
      <c r="G2971" s="28">
        <f>IFERROR(IF(E2971="","",VLOOKUP(E2971,'Setup - Mix Design'!$A$5:$I$504,9,0)),"")</f>
        <v/>
      </c>
      <c r="H2971" s="32">
        <f>IF(OR(F2971="",G2971=""),"",F2971*G2971)</f>
        <v/>
      </c>
      <c r="I2971" s="33">
        <f>IF(B2971="","",SUMIF('Dispatch (Challan)'!$C$5:$C$6004,B2971,'Dispatch (Challan)'!$F$5:$F$6004))</f>
        <v/>
      </c>
      <c r="J2971" s="33">
        <f>IF(F2971="","",F2971-I2971)</f>
        <v/>
      </c>
      <c r="K2971" s="28">
        <f>IF(F2971="","",IF(I2971=0,"Pending",IF(I2971&gt;=F2971,"Completed","Partial")))</f>
        <v/>
      </c>
    </row>
    <row r="2972">
      <c r="A2972" s="31" t="n"/>
      <c r="B2972" s="26" t="n"/>
      <c r="C2972" s="26" t="n"/>
      <c r="D2972" s="26" t="n"/>
      <c r="E2972" s="26" t="n"/>
      <c r="F2972" s="27" t="n"/>
      <c r="G2972" s="28">
        <f>IFERROR(IF(E2972="","",VLOOKUP(E2972,'Setup - Mix Design'!$A$5:$I$504,9,0)),"")</f>
        <v/>
      </c>
      <c r="H2972" s="32">
        <f>IF(OR(F2972="",G2972=""),"",F2972*G2972)</f>
        <v/>
      </c>
      <c r="I2972" s="33">
        <f>IF(B2972="","",SUMIF('Dispatch (Challan)'!$C$5:$C$6004,B2972,'Dispatch (Challan)'!$F$5:$F$6004))</f>
        <v/>
      </c>
      <c r="J2972" s="33">
        <f>IF(F2972="","",F2972-I2972)</f>
        <v/>
      </c>
      <c r="K2972" s="28">
        <f>IF(F2972="","",IF(I2972=0,"Pending",IF(I2972&gt;=F2972,"Completed","Partial")))</f>
        <v/>
      </c>
    </row>
    <row r="2973">
      <c r="A2973" s="31" t="n"/>
      <c r="B2973" s="26" t="n"/>
      <c r="C2973" s="26" t="n"/>
      <c r="D2973" s="26" t="n"/>
      <c r="E2973" s="26" t="n"/>
      <c r="F2973" s="27" t="n"/>
      <c r="G2973" s="28">
        <f>IFERROR(IF(E2973="","",VLOOKUP(E2973,'Setup - Mix Design'!$A$5:$I$504,9,0)),"")</f>
        <v/>
      </c>
      <c r="H2973" s="32">
        <f>IF(OR(F2973="",G2973=""),"",F2973*G2973)</f>
        <v/>
      </c>
      <c r="I2973" s="33">
        <f>IF(B2973="","",SUMIF('Dispatch (Challan)'!$C$5:$C$6004,B2973,'Dispatch (Challan)'!$F$5:$F$6004))</f>
        <v/>
      </c>
      <c r="J2973" s="33">
        <f>IF(F2973="","",F2973-I2973)</f>
        <v/>
      </c>
      <c r="K2973" s="28">
        <f>IF(F2973="","",IF(I2973=0,"Pending",IF(I2973&gt;=F2973,"Completed","Partial")))</f>
        <v/>
      </c>
    </row>
    <row r="2974">
      <c r="A2974" s="31" t="n"/>
      <c r="B2974" s="26" t="n"/>
      <c r="C2974" s="26" t="n"/>
      <c r="D2974" s="26" t="n"/>
      <c r="E2974" s="26" t="n"/>
      <c r="F2974" s="27" t="n"/>
      <c r="G2974" s="28">
        <f>IFERROR(IF(E2974="","",VLOOKUP(E2974,'Setup - Mix Design'!$A$5:$I$504,9,0)),"")</f>
        <v/>
      </c>
      <c r="H2974" s="32">
        <f>IF(OR(F2974="",G2974=""),"",F2974*G2974)</f>
        <v/>
      </c>
      <c r="I2974" s="33">
        <f>IF(B2974="","",SUMIF('Dispatch (Challan)'!$C$5:$C$6004,B2974,'Dispatch (Challan)'!$F$5:$F$6004))</f>
        <v/>
      </c>
      <c r="J2974" s="33">
        <f>IF(F2974="","",F2974-I2974)</f>
        <v/>
      </c>
      <c r="K2974" s="28">
        <f>IF(F2974="","",IF(I2974=0,"Pending",IF(I2974&gt;=F2974,"Completed","Partial")))</f>
        <v/>
      </c>
    </row>
    <row r="2975">
      <c r="A2975" s="31" t="n"/>
      <c r="B2975" s="26" t="n"/>
      <c r="C2975" s="26" t="n"/>
      <c r="D2975" s="26" t="n"/>
      <c r="E2975" s="26" t="n"/>
      <c r="F2975" s="27" t="n"/>
      <c r="G2975" s="28">
        <f>IFERROR(IF(E2975="","",VLOOKUP(E2975,'Setup - Mix Design'!$A$5:$I$504,9,0)),"")</f>
        <v/>
      </c>
      <c r="H2975" s="32">
        <f>IF(OR(F2975="",G2975=""),"",F2975*G2975)</f>
        <v/>
      </c>
      <c r="I2975" s="33">
        <f>IF(B2975="","",SUMIF('Dispatch (Challan)'!$C$5:$C$6004,B2975,'Dispatch (Challan)'!$F$5:$F$6004))</f>
        <v/>
      </c>
      <c r="J2975" s="33">
        <f>IF(F2975="","",F2975-I2975)</f>
        <v/>
      </c>
      <c r="K2975" s="28">
        <f>IF(F2975="","",IF(I2975=0,"Pending",IF(I2975&gt;=F2975,"Completed","Partial")))</f>
        <v/>
      </c>
    </row>
    <row r="2976">
      <c r="A2976" s="31" t="n"/>
      <c r="B2976" s="26" t="n"/>
      <c r="C2976" s="26" t="n"/>
      <c r="D2976" s="26" t="n"/>
      <c r="E2976" s="26" t="n"/>
      <c r="F2976" s="27" t="n"/>
      <c r="G2976" s="28">
        <f>IFERROR(IF(E2976="","",VLOOKUP(E2976,'Setup - Mix Design'!$A$5:$I$504,9,0)),"")</f>
        <v/>
      </c>
      <c r="H2976" s="32">
        <f>IF(OR(F2976="",G2976=""),"",F2976*G2976)</f>
        <v/>
      </c>
      <c r="I2976" s="33">
        <f>IF(B2976="","",SUMIF('Dispatch (Challan)'!$C$5:$C$6004,B2976,'Dispatch (Challan)'!$F$5:$F$6004))</f>
        <v/>
      </c>
      <c r="J2976" s="33">
        <f>IF(F2976="","",F2976-I2976)</f>
        <v/>
      </c>
      <c r="K2976" s="28">
        <f>IF(F2976="","",IF(I2976=0,"Pending",IF(I2976&gt;=F2976,"Completed","Partial")))</f>
        <v/>
      </c>
    </row>
    <row r="2977">
      <c r="A2977" s="31" t="n"/>
      <c r="B2977" s="26" t="n"/>
      <c r="C2977" s="26" t="n"/>
      <c r="D2977" s="26" t="n"/>
      <c r="E2977" s="26" t="n"/>
      <c r="F2977" s="27" t="n"/>
      <c r="G2977" s="28">
        <f>IFERROR(IF(E2977="","",VLOOKUP(E2977,'Setup - Mix Design'!$A$5:$I$504,9,0)),"")</f>
        <v/>
      </c>
      <c r="H2977" s="32">
        <f>IF(OR(F2977="",G2977=""),"",F2977*G2977)</f>
        <v/>
      </c>
      <c r="I2977" s="33">
        <f>IF(B2977="","",SUMIF('Dispatch (Challan)'!$C$5:$C$6004,B2977,'Dispatch (Challan)'!$F$5:$F$6004))</f>
        <v/>
      </c>
      <c r="J2977" s="33">
        <f>IF(F2977="","",F2977-I2977)</f>
        <v/>
      </c>
      <c r="K2977" s="28">
        <f>IF(F2977="","",IF(I2977=0,"Pending",IF(I2977&gt;=F2977,"Completed","Partial")))</f>
        <v/>
      </c>
    </row>
    <row r="2978">
      <c r="A2978" s="31" t="n"/>
      <c r="B2978" s="26" t="n"/>
      <c r="C2978" s="26" t="n"/>
      <c r="D2978" s="26" t="n"/>
      <c r="E2978" s="26" t="n"/>
      <c r="F2978" s="27" t="n"/>
      <c r="G2978" s="28">
        <f>IFERROR(IF(E2978="","",VLOOKUP(E2978,'Setup - Mix Design'!$A$5:$I$504,9,0)),"")</f>
        <v/>
      </c>
      <c r="H2978" s="32">
        <f>IF(OR(F2978="",G2978=""),"",F2978*G2978)</f>
        <v/>
      </c>
      <c r="I2978" s="33">
        <f>IF(B2978="","",SUMIF('Dispatch (Challan)'!$C$5:$C$6004,B2978,'Dispatch (Challan)'!$F$5:$F$6004))</f>
        <v/>
      </c>
      <c r="J2978" s="33">
        <f>IF(F2978="","",F2978-I2978)</f>
        <v/>
      </c>
      <c r="K2978" s="28">
        <f>IF(F2978="","",IF(I2978=0,"Pending",IF(I2978&gt;=F2978,"Completed","Partial")))</f>
        <v/>
      </c>
    </row>
    <row r="2979">
      <c r="A2979" s="31" t="n"/>
      <c r="B2979" s="26" t="n"/>
      <c r="C2979" s="26" t="n"/>
      <c r="D2979" s="26" t="n"/>
      <c r="E2979" s="26" t="n"/>
      <c r="F2979" s="27" t="n"/>
      <c r="G2979" s="28">
        <f>IFERROR(IF(E2979="","",VLOOKUP(E2979,'Setup - Mix Design'!$A$5:$I$504,9,0)),"")</f>
        <v/>
      </c>
      <c r="H2979" s="32">
        <f>IF(OR(F2979="",G2979=""),"",F2979*G2979)</f>
        <v/>
      </c>
      <c r="I2979" s="33">
        <f>IF(B2979="","",SUMIF('Dispatch (Challan)'!$C$5:$C$6004,B2979,'Dispatch (Challan)'!$F$5:$F$6004))</f>
        <v/>
      </c>
      <c r="J2979" s="33">
        <f>IF(F2979="","",F2979-I2979)</f>
        <v/>
      </c>
      <c r="K2979" s="28">
        <f>IF(F2979="","",IF(I2979=0,"Pending",IF(I2979&gt;=F2979,"Completed","Partial")))</f>
        <v/>
      </c>
    </row>
    <row r="2980">
      <c r="A2980" s="31" t="n"/>
      <c r="B2980" s="26" t="n"/>
      <c r="C2980" s="26" t="n"/>
      <c r="D2980" s="26" t="n"/>
      <c r="E2980" s="26" t="n"/>
      <c r="F2980" s="27" t="n"/>
      <c r="G2980" s="28">
        <f>IFERROR(IF(E2980="","",VLOOKUP(E2980,'Setup - Mix Design'!$A$5:$I$504,9,0)),"")</f>
        <v/>
      </c>
      <c r="H2980" s="32">
        <f>IF(OR(F2980="",G2980=""),"",F2980*G2980)</f>
        <v/>
      </c>
      <c r="I2980" s="33">
        <f>IF(B2980="","",SUMIF('Dispatch (Challan)'!$C$5:$C$6004,B2980,'Dispatch (Challan)'!$F$5:$F$6004))</f>
        <v/>
      </c>
      <c r="J2980" s="33">
        <f>IF(F2980="","",F2980-I2980)</f>
        <v/>
      </c>
      <c r="K2980" s="28">
        <f>IF(F2980="","",IF(I2980=0,"Pending",IF(I2980&gt;=F2980,"Completed","Partial")))</f>
        <v/>
      </c>
    </row>
    <row r="2981">
      <c r="A2981" s="31" t="n"/>
      <c r="B2981" s="26" t="n"/>
      <c r="C2981" s="26" t="n"/>
      <c r="D2981" s="26" t="n"/>
      <c r="E2981" s="26" t="n"/>
      <c r="F2981" s="27" t="n"/>
      <c r="G2981" s="28">
        <f>IFERROR(IF(E2981="","",VLOOKUP(E2981,'Setup - Mix Design'!$A$5:$I$504,9,0)),"")</f>
        <v/>
      </c>
      <c r="H2981" s="32">
        <f>IF(OR(F2981="",G2981=""),"",F2981*G2981)</f>
        <v/>
      </c>
      <c r="I2981" s="33">
        <f>IF(B2981="","",SUMIF('Dispatch (Challan)'!$C$5:$C$6004,B2981,'Dispatch (Challan)'!$F$5:$F$6004))</f>
        <v/>
      </c>
      <c r="J2981" s="33">
        <f>IF(F2981="","",F2981-I2981)</f>
        <v/>
      </c>
      <c r="K2981" s="28">
        <f>IF(F2981="","",IF(I2981=0,"Pending",IF(I2981&gt;=F2981,"Completed","Partial")))</f>
        <v/>
      </c>
    </row>
    <row r="2982">
      <c r="A2982" s="31" t="n"/>
      <c r="B2982" s="26" t="n"/>
      <c r="C2982" s="26" t="n"/>
      <c r="D2982" s="26" t="n"/>
      <c r="E2982" s="26" t="n"/>
      <c r="F2982" s="27" t="n"/>
      <c r="G2982" s="28">
        <f>IFERROR(IF(E2982="","",VLOOKUP(E2982,'Setup - Mix Design'!$A$5:$I$504,9,0)),"")</f>
        <v/>
      </c>
      <c r="H2982" s="32">
        <f>IF(OR(F2982="",G2982=""),"",F2982*G2982)</f>
        <v/>
      </c>
      <c r="I2982" s="33">
        <f>IF(B2982="","",SUMIF('Dispatch (Challan)'!$C$5:$C$6004,B2982,'Dispatch (Challan)'!$F$5:$F$6004))</f>
        <v/>
      </c>
      <c r="J2982" s="33">
        <f>IF(F2982="","",F2982-I2982)</f>
        <v/>
      </c>
      <c r="K2982" s="28">
        <f>IF(F2982="","",IF(I2982=0,"Pending",IF(I2982&gt;=F2982,"Completed","Partial")))</f>
        <v/>
      </c>
    </row>
    <row r="2983">
      <c r="A2983" s="31" t="n"/>
      <c r="B2983" s="26" t="n"/>
      <c r="C2983" s="26" t="n"/>
      <c r="D2983" s="26" t="n"/>
      <c r="E2983" s="26" t="n"/>
      <c r="F2983" s="27" t="n"/>
      <c r="G2983" s="28">
        <f>IFERROR(IF(E2983="","",VLOOKUP(E2983,'Setup - Mix Design'!$A$5:$I$504,9,0)),"")</f>
        <v/>
      </c>
      <c r="H2983" s="32">
        <f>IF(OR(F2983="",G2983=""),"",F2983*G2983)</f>
        <v/>
      </c>
      <c r="I2983" s="33">
        <f>IF(B2983="","",SUMIF('Dispatch (Challan)'!$C$5:$C$6004,B2983,'Dispatch (Challan)'!$F$5:$F$6004))</f>
        <v/>
      </c>
      <c r="J2983" s="33">
        <f>IF(F2983="","",F2983-I2983)</f>
        <v/>
      </c>
      <c r="K2983" s="28">
        <f>IF(F2983="","",IF(I2983=0,"Pending",IF(I2983&gt;=F2983,"Completed","Partial")))</f>
        <v/>
      </c>
    </row>
    <row r="2984">
      <c r="A2984" s="31" t="n"/>
      <c r="B2984" s="26" t="n"/>
      <c r="C2984" s="26" t="n"/>
      <c r="D2984" s="26" t="n"/>
      <c r="E2984" s="26" t="n"/>
      <c r="F2984" s="27" t="n"/>
      <c r="G2984" s="28">
        <f>IFERROR(IF(E2984="","",VLOOKUP(E2984,'Setup - Mix Design'!$A$5:$I$504,9,0)),"")</f>
        <v/>
      </c>
      <c r="H2984" s="32">
        <f>IF(OR(F2984="",G2984=""),"",F2984*G2984)</f>
        <v/>
      </c>
      <c r="I2984" s="33">
        <f>IF(B2984="","",SUMIF('Dispatch (Challan)'!$C$5:$C$6004,B2984,'Dispatch (Challan)'!$F$5:$F$6004))</f>
        <v/>
      </c>
      <c r="J2984" s="33">
        <f>IF(F2984="","",F2984-I2984)</f>
        <v/>
      </c>
      <c r="K2984" s="28">
        <f>IF(F2984="","",IF(I2984=0,"Pending",IF(I2984&gt;=F2984,"Completed","Partial")))</f>
        <v/>
      </c>
    </row>
    <row r="2985">
      <c r="A2985" s="31" t="n"/>
      <c r="B2985" s="26" t="n"/>
      <c r="C2985" s="26" t="n"/>
      <c r="D2985" s="26" t="n"/>
      <c r="E2985" s="26" t="n"/>
      <c r="F2985" s="27" t="n"/>
      <c r="G2985" s="28">
        <f>IFERROR(IF(E2985="","",VLOOKUP(E2985,'Setup - Mix Design'!$A$5:$I$504,9,0)),"")</f>
        <v/>
      </c>
      <c r="H2985" s="32">
        <f>IF(OR(F2985="",G2985=""),"",F2985*G2985)</f>
        <v/>
      </c>
      <c r="I2985" s="33">
        <f>IF(B2985="","",SUMIF('Dispatch (Challan)'!$C$5:$C$6004,B2985,'Dispatch (Challan)'!$F$5:$F$6004))</f>
        <v/>
      </c>
      <c r="J2985" s="33">
        <f>IF(F2985="","",F2985-I2985)</f>
        <v/>
      </c>
      <c r="K2985" s="28">
        <f>IF(F2985="","",IF(I2985=0,"Pending",IF(I2985&gt;=F2985,"Completed","Partial")))</f>
        <v/>
      </c>
    </row>
    <row r="2986">
      <c r="A2986" s="31" t="n"/>
      <c r="B2986" s="26" t="n"/>
      <c r="C2986" s="26" t="n"/>
      <c r="D2986" s="26" t="n"/>
      <c r="E2986" s="26" t="n"/>
      <c r="F2986" s="27" t="n"/>
      <c r="G2986" s="28">
        <f>IFERROR(IF(E2986="","",VLOOKUP(E2986,'Setup - Mix Design'!$A$5:$I$504,9,0)),"")</f>
        <v/>
      </c>
      <c r="H2986" s="32">
        <f>IF(OR(F2986="",G2986=""),"",F2986*G2986)</f>
        <v/>
      </c>
      <c r="I2986" s="33">
        <f>IF(B2986="","",SUMIF('Dispatch (Challan)'!$C$5:$C$6004,B2986,'Dispatch (Challan)'!$F$5:$F$6004))</f>
        <v/>
      </c>
      <c r="J2986" s="33">
        <f>IF(F2986="","",F2986-I2986)</f>
        <v/>
      </c>
      <c r="K2986" s="28">
        <f>IF(F2986="","",IF(I2986=0,"Pending",IF(I2986&gt;=F2986,"Completed","Partial")))</f>
        <v/>
      </c>
    </row>
    <row r="2987">
      <c r="A2987" s="31" t="n"/>
      <c r="B2987" s="26" t="n"/>
      <c r="C2987" s="26" t="n"/>
      <c r="D2987" s="26" t="n"/>
      <c r="E2987" s="26" t="n"/>
      <c r="F2987" s="27" t="n"/>
      <c r="G2987" s="28">
        <f>IFERROR(IF(E2987="","",VLOOKUP(E2987,'Setup - Mix Design'!$A$5:$I$504,9,0)),"")</f>
        <v/>
      </c>
      <c r="H2987" s="32">
        <f>IF(OR(F2987="",G2987=""),"",F2987*G2987)</f>
        <v/>
      </c>
      <c r="I2987" s="33">
        <f>IF(B2987="","",SUMIF('Dispatch (Challan)'!$C$5:$C$6004,B2987,'Dispatch (Challan)'!$F$5:$F$6004))</f>
        <v/>
      </c>
      <c r="J2987" s="33">
        <f>IF(F2987="","",F2987-I2987)</f>
        <v/>
      </c>
      <c r="K2987" s="28">
        <f>IF(F2987="","",IF(I2987=0,"Pending",IF(I2987&gt;=F2987,"Completed","Partial")))</f>
        <v/>
      </c>
    </row>
    <row r="2988">
      <c r="A2988" s="31" t="n"/>
      <c r="B2988" s="26" t="n"/>
      <c r="C2988" s="26" t="n"/>
      <c r="D2988" s="26" t="n"/>
      <c r="E2988" s="26" t="n"/>
      <c r="F2988" s="27" t="n"/>
      <c r="G2988" s="28">
        <f>IFERROR(IF(E2988="","",VLOOKUP(E2988,'Setup - Mix Design'!$A$5:$I$504,9,0)),"")</f>
        <v/>
      </c>
      <c r="H2988" s="32">
        <f>IF(OR(F2988="",G2988=""),"",F2988*G2988)</f>
        <v/>
      </c>
      <c r="I2988" s="33">
        <f>IF(B2988="","",SUMIF('Dispatch (Challan)'!$C$5:$C$6004,B2988,'Dispatch (Challan)'!$F$5:$F$6004))</f>
        <v/>
      </c>
      <c r="J2988" s="33">
        <f>IF(F2988="","",F2988-I2988)</f>
        <v/>
      </c>
      <c r="K2988" s="28">
        <f>IF(F2988="","",IF(I2988=0,"Pending",IF(I2988&gt;=F2988,"Completed","Partial")))</f>
        <v/>
      </c>
    </row>
    <row r="2989">
      <c r="A2989" s="31" t="n"/>
      <c r="B2989" s="26" t="n"/>
      <c r="C2989" s="26" t="n"/>
      <c r="D2989" s="26" t="n"/>
      <c r="E2989" s="26" t="n"/>
      <c r="F2989" s="27" t="n"/>
      <c r="G2989" s="28">
        <f>IFERROR(IF(E2989="","",VLOOKUP(E2989,'Setup - Mix Design'!$A$5:$I$504,9,0)),"")</f>
        <v/>
      </c>
      <c r="H2989" s="32">
        <f>IF(OR(F2989="",G2989=""),"",F2989*G2989)</f>
        <v/>
      </c>
      <c r="I2989" s="33">
        <f>IF(B2989="","",SUMIF('Dispatch (Challan)'!$C$5:$C$6004,B2989,'Dispatch (Challan)'!$F$5:$F$6004))</f>
        <v/>
      </c>
      <c r="J2989" s="33">
        <f>IF(F2989="","",F2989-I2989)</f>
        <v/>
      </c>
      <c r="K2989" s="28">
        <f>IF(F2989="","",IF(I2989=0,"Pending",IF(I2989&gt;=F2989,"Completed","Partial")))</f>
        <v/>
      </c>
    </row>
    <row r="2990">
      <c r="A2990" s="31" t="n"/>
      <c r="B2990" s="26" t="n"/>
      <c r="C2990" s="26" t="n"/>
      <c r="D2990" s="26" t="n"/>
      <c r="E2990" s="26" t="n"/>
      <c r="F2990" s="27" t="n"/>
      <c r="G2990" s="28">
        <f>IFERROR(IF(E2990="","",VLOOKUP(E2990,'Setup - Mix Design'!$A$5:$I$504,9,0)),"")</f>
        <v/>
      </c>
      <c r="H2990" s="32">
        <f>IF(OR(F2990="",G2990=""),"",F2990*G2990)</f>
        <v/>
      </c>
      <c r="I2990" s="33">
        <f>IF(B2990="","",SUMIF('Dispatch (Challan)'!$C$5:$C$6004,B2990,'Dispatch (Challan)'!$F$5:$F$6004))</f>
        <v/>
      </c>
      <c r="J2990" s="33">
        <f>IF(F2990="","",F2990-I2990)</f>
        <v/>
      </c>
      <c r="K2990" s="28">
        <f>IF(F2990="","",IF(I2990=0,"Pending",IF(I2990&gt;=F2990,"Completed","Partial")))</f>
        <v/>
      </c>
    </row>
    <row r="2991">
      <c r="A2991" s="31" t="n"/>
      <c r="B2991" s="26" t="n"/>
      <c r="C2991" s="26" t="n"/>
      <c r="D2991" s="26" t="n"/>
      <c r="E2991" s="26" t="n"/>
      <c r="F2991" s="27" t="n"/>
      <c r="G2991" s="28">
        <f>IFERROR(IF(E2991="","",VLOOKUP(E2991,'Setup - Mix Design'!$A$5:$I$504,9,0)),"")</f>
        <v/>
      </c>
      <c r="H2991" s="32">
        <f>IF(OR(F2991="",G2991=""),"",F2991*G2991)</f>
        <v/>
      </c>
      <c r="I2991" s="33">
        <f>IF(B2991="","",SUMIF('Dispatch (Challan)'!$C$5:$C$6004,B2991,'Dispatch (Challan)'!$F$5:$F$6004))</f>
        <v/>
      </c>
      <c r="J2991" s="33">
        <f>IF(F2991="","",F2991-I2991)</f>
        <v/>
      </c>
      <c r="K2991" s="28">
        <f>IF(F2991="","",IF(I2991=0,"Pending",IF(I2991&gt;=F2991,"Completed","Partial")))</f>
        <v/>
      </c>
    </row>
    <row r="2992">
      <c r="A2992" s="31" t="n"/>
      <c r="B2992" s="26" t="n"/>
      <c r="C2992" s="26" t="n"/>
      <c r="D2992" s="26" t="n"/>
      <c r="E2992" s="26" t="n"/>
      <c r="F2992" s="27" t="n"/>
      <c r="G2992" s="28">
        <f>IFERROR(IF(E2992="","",VLOOKUP(E2992,'Setup - Mix Design'!$A$5:$I$504,9,0)),"")</f>
        <v/>
      </c>
      <c r="H2992" s="32">
        <f>IF(OR(F2992="",G2992=""),"",F2992*G2992)</f>
        <v/>
      </c>
      <c r="I2992" s="33">
        <f>IF(B2992="","",SUMIF('Dispatch (Challan)'!$C$5:$C$6004,B2992,'Dispatch (Challan)'!$F$5:$F$6004))</f>
        <v/>
      </c>
      <c r="J2992" s="33">
        <f>IF(F2992="","",F2992-I2992)</f>
        <v/>
      </c>
      <c r="K2992" s="28">
        <f>IF(F2992="","",IF(I2992=0,"Pending",IF(I2992&gt;=F2992,"Completed","Partial")))</f>
        <v/>
      </c>
    </row>
    <row r="2993">
      <c r="A2993" s="31" t="n"/>
      <c r="B2993" s="26" t="n"/>
      <c r="C2993" s="26" t="n"/>
      <c r="D2993" s="26" t="n"/>
      <c r="E2993" s="26" t="n"/>
      <c r="F2993" s="27" t="n"/>
      <c r="G2993" s="28">
        <f>IFERROR(IF(E2993="","",VLOOKUP(E2993,'Setup - Mix Design'!$A$5:$I$504,9,0)),"")</f>
        <v/>
      </c>
      <c r="H2993" s="32">
        <f>IF(OR(F2993="",G2993=""),"",F2993*G2993)</f>
        <v/>
      </c>
      <c r="I2993" s="33">
        <f>IF(B2993="","",SUMIF('Dispatch (Challan)'!$C$5:$C$6004,B2993,'Dispatch (Challan)'!$F$5:$F$6004))</f>
        <v/>
      </c>
      <c r="J2993" s="33">
        <f>IF(F2993="","",F2993-I2993)</f>
        <v/>
      </c>
      <c r="K2993" s="28">
        <f>IF(F2993="","",IF(I2993=0,"Pending",IF(I2993&gt;=F2993,"Completed","Partial")))</f>
        <v/>
      </c>
    </row>
    <row r="2994">
      <c r="A2994" s="31" t="n"/>
      <c r="B2994" s="26" t="n"/>
      <c r="C2994" s="26" t="n"/>
      <c r="D2994" s="26" t="n"/>
      <c r="E2994" s="26" t="n"/>
      <c r="F2994" s="27" t="n"/>
      <c r="G2994" s="28">
        <f>IFERROR(IF(E2994="","",VLOOKUP(E2994,'Setup - Mix Design'!$A$5:$I$504,9,0)),"")</f>
        <v/>
      </c>
      <c r="H2994" s="32">
        <f>IF(OR(F2994="",G2994=""),"",F2994*G2994)</f>
        <v/>
      </c>
      <c r="I2994" s="33">
        <f>IF(B2994="","",SUMIF('Dispatch (Challan)'!$C$5:$C$6004,B2994,'Dispatch (Challan)'!$F$5:$F$6004))</f>
        <v/>
      </c>
      <c r="J2994" s="33">
        <f>IF(F2994="","",F2994-I2994)</f>
        <v/>
      </c>
      <c r="K2994" s="28">
        <f>IF(F2994="","",IF(I2994=0,"Pending",IF(I2994&gt;=F2994,"Completed","Partial")))</f>
        <v/>
      </c>
    </row>
    <row r="2995">
      <c r="A2995" s="31" t="n"/>
      <c r="B2995" s="26" t="n"/>
      <c r="C2995" s="26" t="n"/>
      <c r="D2995" s="26" t="n"/>
      <c r="E2995" s="26" t="n"/>
      <c r="F2995" s="27" t="n"/>
      <c r="G2995" s="28">
        <f>IFERROR(IF(E2995="","",VLOOKUP(E2995,'Setup - Mix Design'!$A$5:$I$504,9,0)),"")</f>
        <v/>
      </c>
      <c r="H2995" s="32">
        <f>IF(OR(F2995="",G2995=""),"",F2995*G2995)</f>
        <v/>
      </c>
      <c r="I2995" s="33">
        <f>IF(B2995="","",SUMIF('Dispatch (Challan)'!$C$5:$C$6004,B2995,'Dispatch (Challan)'!$F$5:$F$6004))</f>
        <v/>
      </c>
      <c r="J2995" s="33">
        <f>IF(F2995="","",F2995-I2995)</f>
        <v/>
      </c>
      <c r="K2995" s="28">
        <f>IF(F2995="","",IF(I2995=0,"Pending",IF(I2995&gt;=F2995,"Completed","Partial")))</f>
        <v/>
      </c>
    </row>
    <row r="2996">
      <c r="A2996" s="31" t="n"/>
      <c r="B2996" s="26" t="n"/>
      <c r="C2996" s="26" t="n"/>
      <c r="D2996" s="26" t="n"/>
      <c r="E2996" s="26" t="n"/>
      <c r="F2996" s="27" t="n"/>
      <c r="G2996" s="28">
        <f>IFERROR(IF(E2996="","",VLOOKUP(E2996,'Setup - Mix Design'!$A$5:$I$504,9,0)),"")</f>
        <v/>
      </c>
      <c r="H2996" s="32">
        <f>IF(OR(F2996="",G2996=""),"",F2996*G2996)</f>
        <v/>
      </c>
      <c r="I2996" s="33">
        <f>IF(B2996="","",SUMIF('Dispatch (Challan)'!$C$5:$C$6004,B2996,'Dispatch (Challan)'!$F$5:$F$6004))</f>
        <v/>
      </c>
      <c r="J2996" s="33">
        <f>IF(F2996="","",F2996-I2996)</f>
        <v/>
      </c>
      <c r="K2996" s="28">
        <f>IF(F2996="","",IF(I2996=0,"Pending",IF(I2996&gt;=F2996,"Completed","Partial")))</f>
        <v/>
      </c>
    </row>
    <row r="2997">
      <c r="A2997" s="31" t="n"/>
      <c r="B2997" s="26" t="n"/>
      <c r="C2997" s="26" t="n"/>
      <c r="D2997" s="26" t="n"/>
      <c r="E2997" s="26" t="n"/>
      <c r="F2997" s="27" t="n"/>
      <c r="G2997" s="28">
        <f>IFERROR(IF(E2997="","",VLOOKUP(E2997,'Setup - Mix Design'!$A$5:$I$504,9,0)),"")</f>
        <v/>
      </c>
      <c r="H2997" s="32">
        <f>IF(OR(F2997="",G2997=""),"",F2997*G2997)</f>
        <v/>
      </c>
      <c r="I2997" s="33">
        <f>IF(B2997="","",SUMIF('Dispatch (Challan)'!$C$5:$C$6004,B2997,'Dispatch (Challan)'!$F$5:$F$6004))</f>
        <v/>
      </c>
      <c r="J2997" s="33">
        <f>IF(F2997="","",F2997-I2997)</f>
        <v/>
      </c>
      <c r="K2997" s="28">
        <f>IF(F2997="","",IF(I2997=0,"Pending",IF(I2997&gt;=F2997,"Completed","Partial")))</f>
        <v/>
      </c>
    </row>
    <row r="2998">
      <c r="A2998" s="31" t="n"/>
      <c r="B2998" s="26" t="n"/>
      <c r="C2998" s="26" t="n"/>
      <c r="D2998" s="26" t="n"/>
      <c r="E2998" s="26" t="n"/>
      <c r="F2998" s="27" t="n"/>
      <c r="G2998" s="28">
        <f>IFERROR(IF(E2998="","",VLOOKUP(E2998,'Setup - Mix Design'!$A$5:$I$504,9,0)),"")</f>
        <v/>
      </c>
      <c r="H2998" s="32">
        <f>IF(OR(F2998="",G2998=""),"",F2998*G2998)</f>
        <v/>
      </c>
      <c r="I2998" s="33">
        <f>IF(B2998="","",SUMIF('Dispatch (Challan)'!$C$5:$C$6004,B2998,'Dispatch (Challan)'!$F$5:$F$6004))</f>
        <v/>
      </c>
      <c r="J2998" s="33">
        <f>IF(F2998="","",F2998-I2998)</f>
        <v/>
      </c>
      <c r="K2998" s="28">
        <f>IF(F2998="","",IF(I2998=0,"Pending",IF(I2998&gt;=F2998,"Completed","Partial")))</f>
        <v/>
      </c>
    </row>
    <row r="2999">
      <c r="A2999" s="31" t="n"/>
      <c r="B2999" s="26" t="n"/>
      <c r="C2999" s="26" t="n"/>
      <c r="D2999" s="26" t="n"/>
      <c r="E2999" s="26" t="n"/>
      <c r="F2999" s="27" t="n"/>
      <c r="G2999" s="28">
        <f>IFERROR(IF(E2999="","",VLOOKUP(E2999,'Setup - Mix Design'!$A$5:$I$504,9,0)),"")</f>
        <v/>
      </c>
      <c r="H2999" s="32">
        <f>IF(OR(F2999="",G2999=""),"",F2999*G2999)</f>
        <v/>
      </c>
      <c r="I2999" s="33">
        <f>IF(B2999="","",SUMIF('Dispatch (Challan)'!$C$5:$C$6004,B2999,'Dispatch (Challan)'!$F$5:$F$6004))</f>
        <v/>
      </c>
      <c r="J2999" s="33">
        <f>IF(F2999="","",F2999-I2999)</f>
        <v/>
      </c>
      <c r="K2999" s="28">
        <f>IF(F2999="","",IF(I2999=0,"Pending",IF(I2999&gt;=F2999,"Completed","Partial")))</f>
        <v/>
      </c>
    </row>
    <row r="3000">
      <c r="A3000" s="31" t="n"/>
      <c r="B3000" s="26" t="n"/>
      <c r="C3000" s="26" t="n"/>
      <c r="D3000" s="26" t="n"/>
      <c r="E3000" s="26" t="n"/>
      <c r="F3000" s="27" t="n"/>
      <c r="G3000" s="28">
        <f>IFERROR(IF(E3000="","",VLOOKUP(E3000,'Setup - Mix Design'!$A$5:$I$504,9,0)),"")</f>
        <v/>
      </c>
      <c r="H3000" s="32">
        <f>IF(OR(F3000="",G3000=""),"",F3000*G3000)</f>
        <v/>
      </c>
      <c r="I3000" s="33">
        <f>IF(B3000="","",SUMIF('Dispatch (Challan)'!$C$5:$C$6004,B3000,'Dispatch (Challan)'!$F$5:$F$6004))</f>
        <v/>
      </c>
      <c r="J3000" s="33">
        <f>IF(F3000="","",F3000-I3000)</f>
        <v/>
      </c>
      <c r="K3000" s="28">
        <f>IF(F3000="","",IF(I3000=0,"Pending",IF(I3000&gt;=F3000,"Completed","Partial")))</f>
        <v/>
      </c>
    </row>
    <row r="3001">
      <c r="A3001" s="31" t="n"/>
      <c r="B3001" s="26" t="n"/>
      <c r="C3001" s="26" t="n"/>
      <c r="D3001" s="26" t="n"/>
      <c r="E3001" s="26" t="n"/>
      <c r="F3001" s="27" t="n"/>
      <c r="G3001" s="28">
        <f>IFERROR(IF(E3001="","",VLOOKUP(E3001,'Setup - Mix Design'!$A$5:$I$504,9,0)),"")</f>
        <v/>
      </c>
      <c r="H3001" s="32">
        <f>IF(OR(F3001="",G3001=""),"",F3001*G3001)</f>
        <v/>
      </c>
      <c r="I3001" s="33">
        <f>IF(B3001="","",SUMIF('Dispatch (Challan)'!$C$5:$C$6004,B3001,'Dispatch (Challan)'!$F$5:$F$6004))</f>
        <v/>
      </c>
      <c r="J3001" s="33">
        <f>IF(F3001="","",F3001-I3001)</f>
        <v/>
      </c>
      <c r="K3001" s="28">
        <f>IF(F3001="","",IF(I3001=0,"Pending",IF(I3001&gt;=F3001,"Completed","Partial")))</f>
        <v/>
      </c>
    </row>
    <row r="3002">
      <c r="A3002" s="31" t="n"/>
      <c r="B3002" s="26" t="n"/>
      <c r="C3002" s="26" t="n"/>
      <c r="D3002" s="26" t="n"/>
      <c r="E3002" s="26" t="n"/>
      <c r="F3002" s="27" t="n"/>
      <c r="G3002" s="28">
        <f>IFERROR(IF(E3002="","",VLOOKUP(E3002,'Setup - Mix Design'!$A$5:$I$504,9,0)),"")</f>
        <v/>
      </c>
      <c r="H3002" s="32">
        <f>IF(OR(F3002="",G3002=""),"",F3002*G3002)</f>
        <v/>
      </c>
      <c r="I3002" s="33">
        <f>IF(B3002="","",SUMIF('Dispatch (Challan)'!$C$5:$C$6004,B3002,'Dispatch (Challan)'!$F$5:$F$6004))</f>
        <v/>
      </c>
      <c r="J3002" s="33">
        <f>IF(F3002="","",F3002-I3002)</f>
        <v/>
      </c>
      <c r="K3002" s="28">
        <f>IF(F3002="","",IF(I3002=0,"Pending",IF(I3002&gt;=F3002,"Completed","Partial")))</f>
        <v/>
      </c>
    </row>
    <row r="3003">
      <c r="A3003" s="31" t="n"/>
      <c r="B3003" s="26" t="n"/>
      <c r="C3003" s="26" t="n"/>
      <c r="D3003" s="26" t="n"/>
      <c r="E3003" s="26" t="n"/>
      <c r="F3003" s="27" t="n"/>
      <c r="G3003" s="28">
        <f>IFERROR(IF(E3003="","",VLOOKUP(E3003,'Setup - Mix Design'!$A$5:$I$504,9,0)),"")</f>
        <v/>
      </c>
      <c r="H3003" s="32">
        <f>IF(OR(F3003="",G3003=""),"",F3003*G3003)</f>
        <v/>
      </c>
      <c r="I3003" s="33">
        <f>IF(B3003="","",SUMIF('Dispatch (Challan)'!$C$5:$C$6004,B3003,'Dispatch (Challan)'!$F$5:$F$6004))</f>
        <v/>
      </c>
      <c r="J3003" s="33">
        <f>IF(F3003="","",F3003-I3003)</f>
        <v/>
      </c>
      <c r="K3003" s="28">
        <f>IF(F3003="","",IF(I3003=0,"Pending",IF(I3003&gt;=F3003,"Completed","Partial")))</f>
        <v/>
      </c>
    </row>
    <row r="3004">
      <c r="A3004" s="31" t="n"/>
      <c r="B3004" s="26" t="n"/>
      <c r="C3004" s="26" t="n"/>
      <c r="D3004" s="26" t="n"/>
      <c r="E3004" s="26" t="n"/>
      <c r="F3004" s="27" t="n"/>
      <c r="G3004" s="28">
        <f>IFERROR(IF(E3004="","",VLOOKUP(E3004,'Setup - Mix Design'!$A$5:$I$504,9,0)),"")</f>
        <v/>
      </c>
      <c r="H3004" s="32">
        <f>IF(OR(F3004="",G3004=""),"",F3004*G3004)</f>
        <v/>
      </c>
      <c r="I3004" s="33">
        <f>IF(B3004="","",SUMIF('Dispatch (Challan)'!$C$5:$C$6004,B3004,'Dispatch (Challan)'!$F$5:$F$6004))</f>
        <v/>
      </c>
      <c r="J3004" s="33">
        <f>IF(F3004="","",F3004-I3004)</f>
        <v/>
      </c>
      <c r="K3004" s="28">
        <f>IF(F3004="","",IF(I3004=0,"Pending",IF(I3004&gt;=F3004,"Completed","Partial")))</f>
        <v/>
      </c>
    </row>
    <row r="3005">
      <c r="A3005" s="31" t="n"/>
      <c r="B3005" s="26" t="n"/>
      <c r="C3005" s="26" t="n"/>
      <c r="D3005" s="26" t="n"/>
      <c r="E3005" s="26" t="n"/>
      <c r="F3005" s="27" t="n"/>
      <c r="G3005" s="28">
        <f>IFERROR(IF(E3005="","",VLOOKUP(E3005,'Setup - Mix Design'!$A$5:$I$504,9,0)),"")</f>
        <v/>
      </c>
      <c r="H3005" s="32">
        <f>IF(OR(F3005="",G3005=""),"",F3005*G3005)</f>
        <v/>
      </c>
      <c r="I3005" s="33">
        <f>IF(B3005="","",SUMIF('Dispatch (Challan)'!$C$5:$C$6004,B3005,'Dispatch (Challan)'!$F$5:$F$6004))</f>
        <v/>
      </c>
      <c r="J3005" s="33">
        <f>IF(F3005="","",F3005-I3005)</f>
        <v/>
      </c>
      <c r="K3005" s="28">
        <f>IF(F3005="","",IF(I3005=0,"Pending",IF(I3005&gt;=F3005,"Completed","Partial")))</f>
        <v/>
      </c>
    </row>
    <row r="3006">
      <c r="A3006" s="31" t="n"/>
      <c r="B3006" s="26" t="n"/>
      <c r="C3006" s="26" t="n"/>
      <c r="D3006" s="26" t="n"/>
      <c r="E3006" s="26" t="n"/>
      <c r="F3006" s="27" t="n"/>
      <c r="G3006" s="28">
        <f>IFERROR(IF(E3006="","",VLOOKUP(E3006,'Setup - Mix Design'!$A$5:$I$504,9,0)),"")</f>
        <v/>
      </c>
      <c r="H3006" s="32">
        <f>IF(OR(F3006="",G3006=""),"",F3006*G3006)</f>
        <v/>
      </c>
      <c r="I3006" s="33">
        <f>IF(B3006="","",SUMIF('Dispatch (Challan)'!$C$5:$C$6004,B3006,'Dispatch (Challan)'!$F$5:$F$6004))</f>
        <v/>
      </c>
      <c r="J3006" s="33">
        <f>IF(F3006="","",F3006-I3006)</f>
        <v/>
      </c>
      <c r="K3006" s="28">
        <f>IF(F3006="","",IF(I3006=0,"Pending",IF(I3006&gt;=F3006,"Completed","Partial")))</f>
        <v/>
      </c>
    </row>
    <row r="3007">
      <c r="A3007" s="31" t="n"/>
      <c r="B3007" s="26" t="n"/>
      <c r="C3007" s="26" t="n"/>
      <c r="D3007" s="26" t="n"/>
      <c r="E3007" s="26" t="n"/>
      <c r="F3007" s="27" t="n"/>
      <c r="G3007" s="28">
        <f>IFERROR(IF(E3007="","",VLOOKUP(E3007,'Setup - Mix Design'!$A$5:$I$504,9,0)),"")</f>
        <v/>
      </c>
      <c r="H3007" s="32">
        <f>IF(OR(F3007="",G3007=""),"",F3007*G3007)</f>
        <v/>
      </c>
      <c r="I3007" s="33">
        <f>IF(B3007="","",SUMIF('Dispatch (Challan)'!$C$5:$C$6004,B3007,'Dispatch (Challan)'!$F$5:$F$6004))</f>
        <v/>
      </c>
      <c r="J3007" s="33">
        <f>IF(F3007="","",F3007-I3007)</f>
        <v/>
      </c>
      <c r="K3007" s="28">
        <f>IF(F3007="","",IF(I3007=0,"Pending",IF(I3007&gt;=F3007,"Completed","Partial")))</f>
        <v/>
      </c>
    </row>
    <row r="3008">
      <c r="A3008" s="31" t="n"/>
      <c r="B3008" s="26" t="n"/>
      <c r="C3008" s="26" t="n"/>
      <c r="D3008" s="26" t="n"/>
      <c r="E3008" s="26" t="n"/>
      <c r="F3008" s="27" t="n"/>
      <c r="G3008" s="28">
        <f>IFERROR(IF(E3008="","",VLOOKUP(E3008,'Setup - Mix Design'!$A$5:$I$504,9,0)),"")</f>
        <v/>
      </c>
      <c r="H3008" s="32">
        <f>IF(OR(F3008="",G3008=""),"",F3008*G3008)</f>
        <v/>
      </c>
      <c r="I3008" s="33">
        <f>IF(B3008="","",SUMIF('Dispatch (Challan)'!$C$5:$C$6004,B3008,'Dispatch (Challan)'!$F$5:$F$6004))</f>
        <v/>
      </c>
      <c r="J3008" s="33">
        <f>IF(F3008="","",F3008-I3008)</f>
        <v/>
      </c>
      <c r="K3008" s="28">
        <f>IF(F3008="","",IF(I3008=0,"Pending",IF(I3008&gt;=F3008,"Completed","Partial")))</f>
        <v/>
      </c>
    </row>
    <row r="3009">
      <c r="A3009" s="31" t="n"/>
      <c r="B3009" s="26" t="n"/>
      <c r="C3009" s="26" t="n"/>
      <c r="D3009" s="26" t="n"/>
      <c r="E3009" s="26" t="n"/>
      <c r="F3009" s="27" t="n"/>
      <c r="G3009" s="28">
        <f>IFERROR(IF(E3009="","",VLOOKUP(E3009,'Setup - Mix Design'!$A$5:$I$504,9,0)),"")</f>
        <v/>
      </c>
      <c r="H3009" s="32">
        <f>IF(OR(F3009="",G3009=""),"",F3009*G3009)</f>
        <v/>
      </c>
      <c r="I3009" s="33">
        <f>IF(B3009="","",SUMIF('Dispatch (Challan)'!$C$5:$C$6004,B3009,'Dispatch (Challan)'!$F$5:$F$6004))</f>
        <v/>
      </c>
      <c r="J3009" s="33">
        <f>IF(F3009="","",F3009-I3009)</f>
        <v/>
      </c>
      <c r="K3009" s="28">
        <f>IF(F3009="","",IF(I3009=0,"Pending",IF(I3009&gt;=F3009,"Completed","Partial")))</f>
        <v/>
      </c>
    </row>
    <row r="3010">
      <c r="A3010" s="31" t="n"/>
      <c r="B3010" s="26" t="n"/>
      <c r="C3010" s="26" t="n"/>
      <c r="D3010" s="26" t="n"/>
      <c r="E3010" s="26" t="n"/>
      <c r="F3010" s="27" t="n"/>
      <c r="G3010" s="28">
        <f>IFERROR(IF(E3010="","",VLOOKUP(E3010,'Setup - Mix Design'!$A$5:$I$504,9,0)),"")</f>
        <v/>
      </c>
      <c r="H3010" s="32">
        <f>IF(OR(F3010="",G3010=""),"",F3010*G3010)</f>
        <v/>
      </c>
      <c r="I3010" s="33">
        <f>IF(B3010="","",SUMIF('Dispatch (Challan)'!$C$5:$C$6004,B3010,'Dispatch (Challan)'!$F$5:$F$6004))</f>
        <v/>
      </c>
      <c r="J3010" s="33">
        <f>IF(F3010="","",F3010-I3010)</f>
        <v/>
      </c>
      <c r="K3010" s="28">
        <f>IF(F3010="","",IF(I3010=0,"Pending",IF(I3010&gt;=F3010,"Completed","Partial")))</f>
        <v/>
      </c>
    </row>
    <row r="3011">
      <c r="A3011" s="31" t="n"/>
      <c r="B3011" s="26" t="n"/>
      <c r="C3011" s="26" t="n"/>
      <c r="D3011" s="26" t="n"/>
      <c r="E3011" s="26" t="n"/>
      <c r="F3011" s="27" t="n"/>
      <c r="G3011" s="28">
        <f>IFERROR(IF(E3011="","",VLOOKUP(E3011,'Setup - Mix Design'!$A$5:$I$504,9,0)),"")</f>
        <v/>
      </c>
      <c r="H3011" s="32">
        <f>IF(OR(F3011="",G3011=""),"",F3011*G3011)</f>
        <v/>
      </c>
      <c r="I3011" s="33">
        <f>IF(B3011="","",SUMIF('Dispatch (Challan)'!$C$5:$C$6004,B3011,'Dispatch (Challan)'!$F$5:$F$6004))</f>
        <v/>
      </c>
      <c r="J3011" s="33">
        <f>IF(F3011="","",F3011-I3011)</f>
        <v/>
      </c>
      <c r="K3011" s="28">
        <f>IF(F3011="","",IF(I3011=0,"Pending",IF(I3011&gt;=F3011,"Completed","Partial")))</f>
        <v/>
      </c>
    </row>
    <row r="3012">
      <c r="A3012" s="31" t="n"/>
      <c r="B3012" s="26" t="n"/>
      <c r="C3012" s="26" t="n"/>
      <c r="D3012" s="26" t="n"/>
      <c r="E3012" s="26" t="n"/>
      <c r="F3012" s="27" t="n"/>
      <c r="G3012" s="28">
        <f>IFERROR(IF(E3012="","",VLOOKUP(E3012,'Setup - Mix Design'!$A$5:$I$504,9,0)),"")</f>
        <v/>
      </c>
      <c r="H3012" s="32">
        <f>IF(OR(F3012="",G3012=""),"",F3012*G3012)</f>
        <v/>
      </c>
      <c r="I3012" s="33">
        <f>IF(B3012="","",SUMIF('Dispatch (Challan)'!$C$5:$C$6004,B3012,'Dispatch (Challan)'!$F$5:$F$6004))</f>
        <v/>
      </c>
      <c r="J3012" s="33">
        <f>IF(F3012="","",F3012-I3012)</f>
        <v/>
      </c>
      <c r="K3012" s="28">
        <f>IF(F3012="","",IF(I3012=0,"Pending",IF(I3012&gt;=F3012,"Completed","Partial")))</f>
        <v/>
      </c>
    </row>
    <row r="3013">
      <c r="A3013" s="31" t="n"/>
      <c r="B3013" s="26" t="n"/>
      <c r="C3013" s="26" t="n"/>
      <c r="D3013" s="26" t="n"/>
      <c r="E3013" s="26" t="n"/>
      <c r="F3013" s="27" t="n"/>
      <c r="G3013" s="28">
        <f>IFERROR(IF(E3013="","",VLOOKUP(E3013,'Setup - Mix Design'!$A$5:$I$504,9,0)),"")</f>
        <v/>
      </c>
      <c r="H3013" s="32">
        <f>IF(OR(F3013="",G3013=""),"",F3013*G3013)</f>
        <v/>
      </c>
      <c r="I3013" s="33">
        <f>IF(B3013="","",SUMIF('Dispatch (Challan)'!$C$5:$C$6004,B3013,'Dispatch (Challan)'!$F$5:$F$6004))</f>
        <v/>
      </c>
      <c r="J3013" s="33">
        <f>IF(F3013="","",F3013-I3013)</f>
        <v/>
      </c>
      <c r="K3013" s="28">
        <f>IF(F3013="","",IF(I3013=0,"Pending",IF(I3013&gt;=F3013,"Completed","Partial")))</f>
        <v/>
      </c>
    </row>
    <row r="3014">
      <c r="A3014" s="31" t="n"/>
      <c r="B3014" s="26" t="n"/>
      <c r="C3014" s="26" t="n"/>
      <c r="D3014" s="26" t="n"/>
      <c r="E3014" s="26" t="n"/>
      <c r="F3014" s="27" t="n"/>
      <c r="G3014" s="28">
        <f>IFERROR(IF(E3014="","",VLOOKUP(E3014,'Setup - Mix Design'!$A$5:$I$504,9,0)),"")</f>
        <v/>
      </c>
      <c r="H3014" s="32">
        <f>IF(OR(F3014="",G3014=""),"",F3014*G3014)</f>
        <v/>
      </c>
      <c r="I3014" s="33">
        <f>IF(B3014="","",SUMIF('Dispatch (Challan)'!$C$5:$C$6004,B3014,'Dispatch (Challan)'!$F$5:$F$6004))</f>
        <v/>
      </c>
      <c r="J3014" s="33">
        <f>IF(F3014="","",F3014-I3014)</f>
        <v/>
      </c>
      <c r="K3014" s="28">
        <f>IF(F3014="","",IF(I3014=0,"Pending",IF(I3014&gt;=F3014,"Completed","Partial")))</f>
        <v/>
      </c>
    </row>
    <row r="3015">
      <c r="A3015" s="31" t="n"/>
      <c r="B3015" s="26" t="n"/>
      <c r="C3015" s="26" t="n"/>
      <c r="D3015" s="26" t="n"/>
      <c r="E3015" s="26" t="n"/>
      <c r="F3015" s="27" t="n"/>
      <c r="G3015" s="28">
        <f>IFERROR(IF(E3015="","",VLOOKUP(E3015,'Setup - Mix Design'!$A$5:$I$504,9,0)),"")</f>
        <v/>
      </c>
      <c r="H3015" s="32">
        <f>IF(OR(F3015="",G3015=""),"",F3015*G3015)</f>
        <v/>
      </c>
      <c r="I3015" s="33">
        <f>IF(B3015="","",SUMIF('Dispatch (Challan)'!$C$5:$C$6004,B3015,'Dispatch (Challan)'!$F$5:$F$6004))</f>
        <v/>
      </c>
      <c r="J3015" s="33">
        <f>IF(F3015="","",F3015-I3015)</f>
        <v/>
      </c>
      <c r="K3015" s="28">
        <f>IF(F3015="","",IF(I3015=0,"Pending",IF(I3015&gt;=F3015,"Completed","Partial")))</f>
        <v/>
      </c>
    </row>
    <row r="3016">
      <c r="A3016" s="31" t="n"/>
      <c r="B3016" s="26" t="n"/>
      <c r="C3016" s="26" t="n"/>
      <c r="D3016" s="26" t="n"/>
      <c r="E3016" s="26" t="n"/>
      <c r="F3016" s="27" t="n"/>
      <c r="G3016" s="28">
        <f>IFERROR(IF(E3016="","",VLOOKUP(E3016,'Setup - Mix Design'!$A$5:$I$504,9,0)),"")</f>
        <v/>
      </c>
      <c r="H3016" s="32">
        <f>IF(OR(F3016="",G3016=""),"",F3016*G3016)</f>
        <v/>
      </c>
      <c r="I3016" s="33">
        <f>IF(B3016="","",SUMIF('Dispatch (Challan)'!$C$5:$C$6004,B3016,'Dispatch (Challan)'!$F$5:$F$6004))</f>
        <v/>
      </c>
      <c r="J3016" s="33">
        <f>IF(F3016="","",F3016-I3016)</f>
        <v/>
      </c>
      <c r="K3016" s="28">
        <f>IF(F3016="","",IF(I3016=0,"Pending",IF(I3016&gt;=F3016,"Completed","Partial")))</f>
        <v/>
      </c>
    </row>
    <row r="3017">
      <c r="A3017" s="31" t="n"/>
      <c r="B3017" s="26" t="n"/>
      <c r="C3017" s="26" t="n"/>
      <c r="D3017" s="26" t="n"/>
      <c r="E3017" s="26" t="n"/>
      <c r="F3017" s="27" t="n"/>
      <c r="G3017" s="28">
        <f>IFERROR(IF(E3017="","",VLOOKUP(E3017,'Setup - Mix Design'!$A$5:$I$504,9,0)),"")</f>
        <v/>
      </c>
      <c r="H3017" s="32">
        <f>IF(OR(F3017="",G3017=""),"",F3017*G3017)</f>
        <v/>
      </c>
      <c r="I3017" s="33">
        <f>IF(B3017="","",SUMIF('Dispatch (Challan)'!$C$5:$C$6004,B3017,'Dispatch (Challan)'!$F$5:$F$6004))</f>
        <v/>
      </c>
      <c r="J3017" s="33">
        <f>IF(F3017="","",F3017-I3017)</f>
        <v/>
      </c>
      <c r="K3017" s="28">
        <f>IF(F3017="","",IF(I3017=0,"Pending",IF(I3017&gt;=F3017,"Completed","Partial")))</f>
        <v/>
      </c>
    </row>
    <row r="3018">
      <c r="A3018" s="31" t="n"/>
      <c r="B3018" s="26" t="n"/>
      <c r="C3018" s="26" t="n"/>
      <c r="D3018" s="26" t="n"/>
      <c r="E3018" s="26" t="n"/>
      <c r="F3018" s="27" t="n"/>
      <c r="G3018" s="28">
        <f>IFERROR(IF(E3018="","",VLOOKUP(E3018,'Setup - Mix Design'!$A$5:$I$504,9,0)),"")</f>
        <v/>
      </c>
      <c r="H3018" s="32">
        <f>IF(OR(F3018="",G3018=""),"",F3018*G3018)</f>
        <v/>
      </c>
      <c r="I3018" s="33">
        <f>IF(B3018="","",SUMIF('Dispatch (Challan)'!$C$5:$C$6004,B3018,'Dispatch (Challan)'!$F$5:$F$6004))</f>
        <v/>
      </c>
      <c r="J3018" s="33">
        <f>IF(F3018="","",F3018-I3018)</f>
        <v/>
      </c>
      <c r="K3018" s="28">
        <f>IF(F3018="","",IF(I3018=0,"Pending",IF(I3018&gt;=F3018,"Completed","Partial")))</f>
        <v/>
      </c>
    </row>
    <row r="3019">
      <c r="A3019" s="31" t="n"/>
      <c r="B3019" s="26" t="n"/>
      <c r="C3019" s="26" t="n"/>
      <c r="D3019" s="26" t="n"/>
      <c r="E3019" s="26" t="n"/>
      <c r="F3019" s="27" t="n"/>
      <c r="G3019" s="28">
        <f>IFERROR(IF(E3019="","",VLOOKUP(E3019,'Setup - Mix Design'!$A$5:$I$504,9,0)),"")</f>
        <v/>
      </c>
      <c r="H3019" s="32">
        <f>IF(OR(F3019="",G3019=""),"",F3019*G3019)</f>
        <v/>
      </c>
      <c r="I3019" s="33">
        <f>IF(B3019="","",SUMIF('Dispatch (Challan)'!$C$5:$C$6004,B3019,'Dispatch (Challan)'!$F$5:$F$6004))</f>
        <v/>
      </c>
      <c r="J3019" s="33">
        <f>IF(F3019="","",F3019-I3019)</f>
        <v/>
      </c>
      <c r="K3019" s="28">
        <f>IF(F3019="","",IF(I3019=0,"Pending",IF(I3019&gt;=F3019,"Completed","Partial")))</f>
        <v/>
      </c>
    </row>
    <row r="3020">
      <c r="A3020" s="31" t="n"/>
      <c r="B3020" s="26" t="n"/>
      <c r="C3020" s="26" t="n"/>
      <c r="D3020" s="26" t="n"/>
      <c r="E3020" s="26" t="n"/>
      <c r="F3020" s="27" t="n"/>
      <c r="G3020" s="28">
        <f>IFERROR(IF(E3020="","",VLOOKUP(E3020,'Setup - Mix Design'!$A$5:$I$504,9,0)),"")</f>
        <v/>
      </c>
      <c r="H3020" s="32">
        <f>IF(OR(F3020="",G3020=""),"",F3020*G3020)</f>
        <v/>
      </c>
      <c r="I3020" s="33">
        <f>IF(B3020="","",SUMIF('Dispatch (Challan)'!$C$5:$C$6004,B3020,'Dispatch (Challan)'!$F$5:$F$6004))</f>
        <v/>
      </c>
      <c r="J3020" s="33">
        <f>IF(F3020="","",F3020-I3020)</f>
        <v/>
      </c>
      <c r="K3020" s="28">
        <f>IF(F3020="","",IF(I3020=0,"Pending",IF(I3020&gt;=F3020,"Completed","Partial")))</f>
        <v/>
      </c>
    </row>
    <row r="3021">
      <c r="A3021" s="31" t="n"/>
      <c r="B3021" s="26" t="n"/>
      <c r="C3021" s="26" t="n"/>
      <c r="D3021" s="26" t="n"/>
      <c r="E3021" s="26" t="n"/>
      <c r="F3021" s="27" t="n"/>
      <c r="G3021" s="28">
        <f>IFERROR(IF(E3021="","",VLOOKUP(E3021,'Setup - Mix Design'!$A$5:$I$504,9,0)),"")</f>
        <v/>
      </c>
      <c r="H3021" s="32">
        <f>IF(OR(F3021="",G3021=""),"",F3021*G3021)</f>
        <v/>
      </c>
      <c r="I3021" s="33">
        <f>IF(B3021="","",SUMIF('Dispatch (Challan)'!$C$5:$C$6004,B3021,'Dispatch (Challan)'!$F$5:$F$6004))</f>
        <v/>
      </c>
      <c r="J3021" s="33">
        <f>IF(F3021="","",F3021-I3021)</f>
        <v/>
      </c>
      <c r="K3021" s="28">
        <f>IF(F3021="","",IF(I3021=0,"Pending",IF(I3021&gt;=F3021,"Completed","Partial")))</f>
        <v/>
      </c>
    </row>
    <row r="3022">
      <c r="A3022" s="31" t="n"/>
      <c r="B3022" s="26" t="n"/>
      <c r="C3022" s="26" t="n"/>
      <c r="D3022" s="26" t="n"/>
      <c r="E3022" s="26" t="n"/>
      <c r="F3022" s="27" t="n"/>
      <c r="G3022" s="28">
        <f>IFERROR(IF(E3022="","",VLOOKUP(E3022,'Setup - Mix Design'!$A$5:$I$504,9,0)),"")</f>
        <v/>
      </c>
      <c r="H3022" s="32">
        <f>IF(OR(F3022="",G3022=""),"",F3022*G3022)</f>
        <v/>
      </c>
      <c r="I3022" s="33">
        <f>IF(B3022="","",SUMIF('Dispatch (Challan)'!$C$5:$C$6004,B3022,'Dispatch (Challan)'!$F$5:$F$6004))</f>
        <v/>
      </c>
      <c r="J3022" s="33">
        <f>IF(F3022="","",F3022-I3022)</f>
        <v/>
      </c>
      <c r="K3022" s="28">
        <f>IF(F3022="","",IF(I3022=0,"Pending",IF(I3022&gt;=F3022,"Completed","Partial")))</f>
        <v/>
      </c>
    </row>
    <row r="3023">
      <c r="A3023" s="31" t="n"/>
      <c r="B3023" s="26" t="n"/>
      <c r="C3023" s="26" t="n"/>
      <c r="D3023" s="26" t="n"/>
      <c r="E3023" s="26" t="n"/>
      <c r="F3023" s="27" t="n"/>
      <c r="G3023" s="28">
        <f>IFERROR(IF(E3023="","",VLOOKUP(E3023,'Setup - Mix Design'!$A$5:$I$504,9,0)),"")</f>
        <v/>
      </c>
      <c r="H3023" s="32">
        <f>IF(OR(F3023="",G3023=""),"",F3023*G3023)</f>
        <v/>
      </c>
      <c r="I3023" s="33">
        <f>IF(B3023="","",SUMIF('Dispatch (Challan)'!$C$5:$C$6004,B3023,'Dispatch (Challan)'!$F$5:$F$6004))</f>
        <v/>
      </c>
      <c r="J3023" s="33">
        <f>IF(F3023="","",F3023-I3023)</f>
        <v/>
      </c>
      <c r="K3023" s="28">
        <f>IF(F3023="","",IF(I3023=0,"Pending",IF(I3023&gt;=F3023,"Completed","Partial")))</f>
        <v/>
      </c>
    </row>
    <row r="3024">
      <c r="A3024" s="31" t="n"/>
      <c r="B3024" s="26" t="n"/>
      <c r="C3024" s="26" t="n"/>
      <c r="D3024" s="26" t="n"/>
      <c r="E3024" s="26" t="n"/>
      <c r="F3024" s="27" t="n"/>
      <c r="G3024" s="28">
        <f>IFERROR(IF(E3024="","",VLOOKUP(E3024,'Setup - Mix Design'!$A$5:$I$504,9,0)),"")</f>
        <v/>
      </c>
      <c r="H3024" s="32">
        <f>IF(OR(F3024="",G3024=""),"",F3024*G3024)</f>
        <v/>
      </c>
      <c r="I3024" s="33">
        <f>IF(B3024="","",SUMIF('Dispatch (Challan)'!$C$5:$C$6004,B3024,'Dispatch (Challan)'!$F$5:$F$6004))</f>
        <v/>
      </c>
      <c r="J3024" s="33">
        <f>IF(F3024="","",F3024-I3024)</f>
        <v/>
      </c>
      <c r="K3024" s="28">
        <f>IF(F3024="","",IF(I3024=0,"Pending",IF(I3024&gt;=F3024,"Completed","Partial")))</f>
        <v/>
      </c>
    </row>
    <row r="3025">
      <c r="A3025" s="31" t="n"/>
      <c r="B3025" s="26" t="n"/>
      <c r="C3025" s="26" t="n"/>
      <c r="D3025" s="26" t="n"/>
      <c r="E3025" s="26" t="n"/>
      <c r="F3025" s="27" t="n"/>
      <c r="G3025" s="28">
        <f>IFERROR(IF(E3025="","",VLOOKUP(E3025,'Setup - Mix Design'!$A$5:$I$504,9,0)),"")</f>
        <v/>
      </c>
      <c r="H3025" s="32">
        <f>IF(OR(F3025="",G3025=""),"",F3025*G3025)</f>
        <v/>
      </c>
      <c r="I3025" s="33">
        <f>IF(B3025="","",SUMIF('Dispatch (Challan)'!$C$5:$C$6004,B3025,'Dispatch (Challan)'!$F$5:$F$6004))</f>
        <v/>
      </c>
      <c r="J3025" s="33">
        <f>IF(F3025="","",F3025-I3025)</f>
        <v/>
      </c>
      <c r="K3025" s="28">
        <f>IF(F3025="","",IF(I3025=0,"Pending",IF(I3025&gt;=F3025,"Completed","Partial")))</f>
        <v/>
      </c>
    </row>
    <row r="3026">
      <c r="A3026" s="31" t="n"/>
      <c r="B3026" s="26" t="n"/>
      <c r="C3026" s="26" t="n"/>
      <c r="D3026" s="26" t="n"/>
      <c r="E3026" s="26" t="n"/>
      <c r="F3026" s="27" t="n"/>
      <c r="G3026" s="28">
        <f>IFERROR(IF(E3026="","",VLOOKUP(E3026,'Setup - Mix Design'!$A$5:$I$504,9,0)),"")</f>
        <v/>
      </c>
      <c r="H3026" s="32">
        <f>IF(OR(F3026="",G3026=""),"",F3026*G3026)</f>
        <v/>
      </c>
      <c r="I3026" s="33">
        <f>IF(B3026="","",SUMIF('Dispatch (Challan)'!$C$5:$C$6004,B3026,'Dispatch (Challan)'!$F$5:$F$6004))</f>
        <v/>
      </c>
      <c r="J3026" s="33">
        <f>IF(F3026="","",F3026-I3026)</f>
        <v/>
      </c>
      <c r="K3026" s="28">
        <f>IF(F3026="","",IF(I3026=0,"Pending",IF(I3026&gt;=F3026,"Completed","Partial")))</f>
        <v/>
      </c>
    </row>
    <row r="3027">
      <c r="A3027" s="31" t="n"/>
      <c r="B3027" s="26" t="n"/>
      <c r="C3027" s="26" t="n"/>
      <c r="D3027" s="26" t="n"/>
      <c r="E3027" s="26" t="n"/>
      <c r="F3027" s="27" t="n"/>
      <c r="G3027" s="28">
        <f>IFERROR(IF(E3027="","",VLOOKUP(E3027,'Setup - Mix Design'!$A$5:$I$504,9,0)),"")</f>
        <v/>
      </c>
      <c r="H3027" s="32">
        <f>IF(OR(F3027="",G3027=""),"",F3027*G3027)</f>
        <v/>
      </c>
      <c r="I3027" s="33">
        <f>IF(B3027="","",SUMIF('Dispatch (Challan)'!$C$5:$C$6004,B3027,'Dispatch (Challan)'!$F$5:$F$6004))</f>
        <v/>
      </c>
      <c r="J3027" s="33">
        <f>IF(F3027="","",F3027-I3027)</f>
        <v/>
      </c>
      <c r="K3027" s="28">
        <f>IF(F3027="","",IF(I3027=0,"Pending",IF(I3027&gt;=F3027,"Completed","Partial")))</f>
        <v/>
      </c>
    </row>
    <row r="3028">
      <c r="A3028" s="31" t="n"/>
      <c r="B3028" s="26" t="n"/>
      <c r="C3028" s="26" t="n"/>
      <c r="D3028" s="26" t="n"/>
      <c r="E3028" s="26" t="n"/>
      <c r="F3028" s="27" t="n"/>
      <c r="G3028" s="28">
        <f>IFERROR(IF(E3028="","",VLOOKUP(E3028,'Setup - Mix Design'!$A$5:$I$504,9,0)),"")</f>
        <v/>
      </c>
      <c r="H3028" s="32">
        <f>IF(OR(F3028="",G3028=""),"",F3028*G3028)</f>
        <v/>
      </c>
      <c r="I3028" s="33">
        <f>IF(B3028="","",SUMIF('Dispatch (Challan)'!$C$5:$C$6004,B3028,'Dispatch (Challan)'!$F$5:$F$6004))</f>
        <v/>
      </c>
      <c r="J3028" s="33">
        <f>IF(F3028="","",F3028-I3028)</f>
        <v/>
      </c>
      <c r="K3028" s="28">
        <f>IF(F3028="","",IF(I3028=0,"Pending",IF(I3028&gt;=F3028,"Completed","Partial")))</f>
        <v/>
      </c>
    </row>
    <row r="3029">
      <c r="A3029" s="31" t="n"/>
      <c r="B3029" s="26" t="n"/>
      <c r="C3029" s="26" t="n"/>
      <c r="D3029" s="26" t="n"/>
      <c r="E3029" s="26" t="n"/>
      <c r="F3029" s="27" t="n"/>
      <c r="G3029" s="28">
        <f>IFERROR(IF(E3029="","",VLOOKUP(E3029,'Setup - Mix Design'!$A$5:$I$504,9,0)),"")</f>
        <v/>
      </c>
      <c r="H3029" s="32">
        <f>IF(OR(F3029="",G3029=""),"",F3029*G3029)</f>
        <v/>
      </c>
      <c r="I3029" s="33">
        <f>IF(B3029="","",SUMIF('Dispatch (Challan)'!$C$5:$C$6004,B3029,'Dispatch (Challan)'!$F$5:$F$6004))</f>
        <v/>
      </c>
      <c r="J3029" s="33">
        <f>IF(F3029="","",F3029-I3029)</f>
        <v/>
      </c>
      <c r="K3029" s="28">
        <f>IF(F3029="","",IF(I3029=0,"Pending",IF(I3029&gt;=F3029,"Completed","Partial")))</f>
        <v/>
      </c>
    </row>
    <row r="3030">
      <c r="A3030" s="31" t="n"/>
      <c r="B3030" s="26" t="n"/>
      <c r="C3030" s="26" t="n"/>
      <c r="D3030" s="26" t="n"/>
      <c r="E3030" s="26" t="n"/>
      <c r="F3030" s="27" t="n"/>
      <c r="G3030" s="28">
        <f>IFERROR(IF(E3030="","",VLOOKUP(E3030,'Setup - Mix Design'!$A$5:$I$504,9,0)),"")</f>
        <v/>
      </c>
      <c r="H3030" s="32">
        <f>IF(OR(F3030="",G3030=""),"",F3030*G3030)</f>
        <v/>
      </c>
      <c r="I3030" s="33">
        <f>IF(B3030="","",SUMIF('Dispatch (Challan)'!$C$5:$C$6004,B3030,'Dispatch (Challan)'!$F$5:$F$6004))</f>
        <v/>
      </c>
      <c r="J3030" s="33">
        <f>IF(F3030="","",F3030-I3030)</f>
        <v/>
      </c>
      <c r="K3030" s="28">
        <f>IF(F3030="","",IF(I3030=0,"Pending",IF(I3030&gt;=F3030,"Completed","Partial")))</f>
        <v/>
      </c>
    </row>
    <row r="3031">
      <c r="A3031" s="31" t="n"/>
      <c r="B3031" s="26" t="n"/>
      <c r="C3031" s="26" t="n"/>
      <c r="D3031" s="26" t="n"/>
      <c r="E3031" s="26" t="n"/>
      <c r="F3031" s="27" t="n"/>
      <c r="G3031" s="28">
        <f>IFERROR(IF(E3031="","",VLOOKUP(E3031,'Setup - Mix Design'!$A$5:$I$504,9,0)),"")</f>
        <v/>
      </c>
      <c r="H3031" s="32">
        <f>IF(OR(F3031="",G3031=""),"",F3031*G3031)</f>
        <v/>
      </c>
      <c r="I3031" s="33">
        <f>IF(B3031="","",SUMIF('Dispatch (Challan)'!$C$5:$C$6004,B3031,'Dispatch (Challan)'!$F$5:$F$6004))</f>
        <v/>
      </c>
      <c r="J3031" s="33">
        <f>IF(F3031="","",F3031-I3031)</f>
        <v/>
      </c>
      <c r="K3031" s="28">
        <f>IF(F3031="","",IF(I3031=0,"Pending",IF(I3031&gt;=F3031,"Completed","Partial")))</f>
        <v/>
      </c>
    </row>
    <row r="3032">
      <c r="A3032" s="31" t="n"/>
      <c r="B3032" s="26" t="n"/>
      <c r="C3032" s="26" t="n"/>
      <c r="D3032" s="26" t="n"/>
      <c r="E3032" s="26" t="n"/>
      <c r="F3032" s="27" t="n"/>
      <c r="G3032" s="28">
        <f>IFERROR(IF(E3032="","",VLOOKUP(E3032,'Setup - Mix Design'!$A$5:$I$504,9,0)),"")</f>
        <v/>
      </c>
      <c r="H3032" s="32">
        <f>IF(OR(F3032="",G3032=""),"",F3032*G3032)</f>
        <v/>
      </c>
      <c r="I3032" s="33">
        <f>IF(B3032="","",SUMIF('Dispatch (Challan)'!$C$5:$C$6004,B3032,'Dispatch (Challan)'!$F$5:$F$6004))</f>
        <v/>
      </c>
      <c r="J3032" s="33">
        <f>IF(F3032="","",F3032-I3032)</f>
        <v/>
      </c>
      <c r="K3032" s="28">
        <f>IF(F3032="","",IF(I3032=0,"Pending",IF(I3032&gt;=F3032,"Completed","Partial")))</f>
        <v/>
      </c>
    </row>
    <row r="3033">
      <c r="A3033" s="31" t="n"/>
      <c r="B3033" s="26" t="n"/>
      <c r="C3033" s="26" t="n"/>
      <c r="D3033" s="26" t="n"/>
      <c r="E3033" s="26" t="n"/>
      <c r="F3033" s="27" t="n"/>
      <c r="G3033" s="28">
        <f>IFERROR(IF(E3033="","",VLOOKUP(E3033,'Setup - Mix Design'!$A$5:$I$504,9,0)),"")</f>
        <v/>
      </c>
      <c r="H3033" s="32">
        <f>IF(OR(F3033="",G3033=""),"",F3033*G3033)</f>
        <v/>
      </c>
      <c r="I3033" s="33">
        <f>IF(B3033="","",SUMIF('Dispatch (Challan)'!$C$5:$C$6004,B3033,'Dispatch (Challan)'!$F$5:$F$6004))</f>
        <v/>
      </c>
      <c r="J3033" s="33">
        <f>IF(F3033="","",F3033-I3033)</f>
        <v/>
      </c>
      <c r="K3033" s="28">
        <f>IF(F3033="","",IF(I3033=0,"Pending",IF(I3033&gt;=F3033,"Completed","Partial")))</f>
        <v/>
      </c>
    </row>
    <row r="3034">
      <c r="A3034" s="31" t="n"/>
      <c r="B3034" s="26" t="n"/>
      <c r="C3034" s="26" t="n"/>
      <c r="D3034" s="26" t="n"/>
      <c r="E3034" s="26" t="n"/>
      <c r="F3034" s="27" t="n"/>
      <c r="G3034" s="28">
        <f>IFERROR(IF(E3034="","",VLOOKUP(E3034,'Setup - Mix Design'!$A$5:$I$504,9,0)),"")</f>
        <v/>
      </c>
      <c r="H3034" s="32">
        <f>IF(OR(F3034="",G3034=""),"",F3034*G3034)</f>
        <v/>
      </c>
      <c r="I3034" s="33">
        <f>IF(B3034="","",SUMIF('Dispatch (Challan)'!$C$5:$C$6004,B3034,'Dispatch (Challan)'!$F$5:$F$6004))</f>
        <v/>
      </c>
      <c r="J3034" s="33">
        <f>IF(F3034="","",F3034-I3034)</f>
        <v/>
      </c>
      <c r="K3034" s="28">
        <f>IF(F3034="","",IF(I3034=0,"Pending",IF(I3034&gt;=F3034,"Completed","Partial")))</f>
        <v/>
      </c>
    </row>
    <row r="3035">
      <c r="A3035" s="31" t="n"/>
      <c r="B3035" s="26" t="n"/>
      <c r="C3035" s="26" t="n"/>
      <c r="D3035" s="26" t="n"/>
      <c r="E3035" s="26" t="n"/>
      <c r="F3035" s="27" t="n"/>
      <c r="G3035" s="28">
        <f>IFERROR(IF(E3035="","",VLOOKUP(E3035,'Setup - Mix Design'!$A$5:$I$504,9,0)),"")</f>
        <v/>
      </c>
      <c r="H3035" s="32">
        <f>IF(OR(F3035="",G3035=""),"",F3035*G3035)</f>
        <v/>
      </c>
      <c r="I3035" s="33">
        <f>IF(B3035="","",SUMIF('Dispatch (Challan)'!$C$5:$C$6004,B3035,'Dispatch (Challan)'!$F$5:$F$6004))</f>
        <v/>
      </c>
      <c r="J3035" s="33">
        <f>IF(F3035="","",F3035-I3035)</f>
        <v/>
      </c>
      <c r="K3035" s="28">
        <f>IF(F3035="","",IF(I3035=0,"Pending",IF(I3035&gt;=F3035,"Completed","Partial")))</f>
        <v/>
      </c>
    </row>
    <row r="3036">
      <c r="A3036" s="31" t="n"/>
      <c r="B3036" s="26" t="n"/>
      <c r="C3036" s="26" t="n"/>
      <c r="D3036" s="26" t="n"/>
      <c r="E3036" s="26" t="n"/>
      <c r="F3036" s="27" t="n"/>
      <c r="G3036" s="28">
        <f>IFERROR(IF(E3036="","",VLOOKUP(E3036,'Setup - Mix Design'!$A$5:$I$504,9,0)),"")</f>
        <v/>
      </c>
      <c r="H3036" s="32">
        <f>IF(OR(F3036="",G3036=""),"",F3036*G3036)</f>
        <v/>
      </c>
      <c r="I3036" s="33">
        <f>IF(B3036="","",SUMIF('Dispatch (Challan)'!$C$5:$C$6004,B3036,'Dispatch (Challan)'!$F$5:$F$6004))</f>
        <v/>
      </c>
      <c r="J3036" s="33">
        <f>IF(F3036="","",F3036-I3036)</f>
        <v/>
      </c>
      <c r="K3036" s="28">
        <f>IF(F3036="","",IF(I3036=0,"Pending",IF(I3036&gt;=F3036,"Completed","Partial")))</f>
        <v/>
      </c>
    </row>
    <row r="3037">
      <c r="A3037" s="31" t="n"/>
      <c r="B3037" s="26" t="n"/>
      <c r="C3037" s="26" t="n"/>
      <c r="D3037" s="26" t="n"/>
      <c r="E3037" s="26" t="n"/>
      <c r="F3037" s="27" t="n"/>
      <c r="G3037" s="28">
        <f>IFERROR(IF(E3037="","",VLOOKUP(E3037,'Setup - Mix Design'!$A$5:$I$504,9,0)),"")</f>
        <v/>
      </c>
      <c r="H3037" s="32">
        <f>IF(OR(F3037="",G3037=""),"",F3037*G3037)</f>
        <v/>
      </c>
      <c r="I3037" s="33">
        <f>IF(B3037="","",SUMIF('Dispatch (Challan)'!$C$5:$C$6004,B3037,'Dispatch (Challan)'!$F$5:$F$6004))</f>
        <v/>
      </c>
      <c r="J3037" s="33">
        <f>IF(F3037="","",F3037-I3037)</f>
        <v/>
      </c>
      <c r="K3037" s="28">
        <f>IF(F3037="","",IF(I3037=0,"Pending",IF(I3037&gt;=F3037,"Completed","Partial")))</f>
        <v/>
      </c>
    </row>
    <row r="3038">
      <c r="A3038" s="31" t="n"/>
      <c r="B3038" s="26" t="n"/>
      <c r="C3038" s="26" t="n"/>
      <c r="D3038" s="26" t="n"/>
      <c r="E3038" s="26" t="n"/>
      <c r="F3038" s="27" t="n"/>
      <c r="G3038" s="28">
        <f>IFERROR(IF(E3038="","",VLOOKUP(E3038,'Setup - Mix Design'!$A$5:$I$504,9,0)),"")</f>
        <v/>
      </c>
      <c r="H3038" s="32">
        <f>IF(OR(F3038="",G3038=""),"",F3038*G3038)</f>
        <v/>
      </c>
      <c r="I3038" s="33">
        <f>IF(B3038="","",SUMIF('Dispatch (Challan)'!$C$5:$C$6004,B3038,'Dispatch (Challan)'!$F$5:$F$6004))</f>
        <v/>
      </c>
      <c r="J3038" s="33">
        <f>IF(F3038="","",F3038-I3038)</f>
        <v/>
      </c>
      <c r="K3038" s="28">
        <f>IF(F3038="","",IF(I3038=0,"Pending",IF(I3038&gt;=F3038,"Completed","Partial")))</f>
        <v/>
      </c>
    </row>
    <row r="3039">
      <c r="A3039" s="31" t="n"/>
      <c r="B3039" s="26" t="n"/>
      <c r="C3039" s="26" t="n"/>
      <c r="D3039" s="26" t="n"/>
      <c r="E3039" s="26" t="n"/>
      <c r="F3039" s="27" t="n"/>
      <c r="G3039" s="28">
        <f>IFERROR(IF(E3039="","",VLOOKUP(E3039,'Setup - Mix Design'!$A$5:$I$504,9,0)),"")</f>
        <v/>
      </c>
      <c r="H3039" s="32">
        <f>IF(OR(F3039="",G3039=""),"",F3039*G3039)</f>
        <v/>
      </c>
      <c r="I3039" s="33">
        <f>IF(B3039="","",SUMIF('Dispatch (Challan)'!$C$5:$C$6004,B3039,'Dispatch (Challan)'!$F$5:$F$6004))</f>
        <v/>
      </c>
      <c r="J3039" s="33">
        <f>IF(F3039="","",F3039-I3039)</f>
        <v/>
      </c>
      <c r="K3039" s="28">
        <f>IF(F3039="","",IF(I3039=0,"Pending",IF(I3039&gt;=F3039,"Completed","Partial")))</f>
        <v/>
      </c>
    </row>
    <row r="3040">
      <c r="A3040" s="31" t="n"/>
      <c r="B3040" s="26" t="n"/>
      <c r="C3040" s="26" t="n"/>
      <c r="D3040" s="26" t="n"/>
      <c r="E3040" s="26" t="n"/>
      <c r="F3040" s="27" t="n"/>
      <c r="G3040" s="28">
        <f>IFERROR(IF(E3040="","",VLOOKUP(E3040,'Setup - Mix Design'!$A$5:$I$504,9,0)),"")</f>
        <v/>
      </c>
      <c r="H3040" s="32">
        <f>IF(OR(F3040="",G3040=""),"",F3040*G3040)</f>
        <v/>
      </c>
      <c r="I3040" s="33">
        <f>IF(B3040="","",SUMIF('Dispatch (Challan)'!$C$5:$C$6004,B3040,'Dispatch (Challan)'!$F$5:$F$6004))</f>
        <v/>
      </c>
      <c r="J3040" s="33">
        <f>IF(F3040="","",F3040-I3040)</f>
        <v/>
      </c>
      <c r="K3040" s="28">
        <f>IF(F3040="","",IF(I3040=0,"Pending",IF(I3040&gt;=F3040,"Completed","Partial")))</f>
        <v/>
      </c>
    </row>
    <row r="3041">
      <c r="A3041" s="31" t="n"/>
      <c r="B3041" s="26" t="n"/>
      <c r="C3041" s="26" t="n"/>
      <c r="D3041" s="26" t="n"/>
      <c r="E3041" s="26" t="n"/>
      <c r="F3041" s="27" t="n"/>
      <c r="G3041" s="28">
        <f>IFERROR(IF(E3041="","",VLOOKUP(E3041,'Setup - Mix Design'!$A$5:$I$504,9,0)),"")</f>
        <v/>
      </c>
      <c r="H3041" s="32">
        <f>IF(OR(F3041="",G3041=""),"",F3041*G3041)</f>
        <v/>
      </c>
      <c r="I3041" s="33">
        <f>IF(B3041="","",SUMIF('Dispatch (Challan)'!$C$5:$C$6004,B3041,'Dispatch (Challan)'!$F$5:$F$6004))</f>
        <v/>
      </c>
      <c r="J3041" s="33">
        <f>IF(F3041="","",F3041-I3041)</f>
        <v/>
      </c>
      <c r="K3041" s="28">
        <f>IF(F3041="","",IF(I3041=0,"Pending",IF(I3041&gt;=F3041,"Completed","Partial")))</f>
        <v/>
      </c>
    </row>
    <row r="3042">
      <c r="A3042" s="31" t="n"/>
      <c r="B3042" s="26" t="n"/>
      <c r="C3042" s="26" t="n"/>
      <c r="D3042" s="26" t="n"/>
      <c r="E3042" s="26" t="n"/>
      <c r="F3042" s="27" t="n"/>
      <c r="G3042" s="28">
        <f>IFERROR(IF(E3042="","",VLOOKUP(E3042,'Setup - Mix Design'!$A$5:$I$504,9,0)),"")</f>
        <v/>
      </c>
      <c r="H3042" s="32">
        <f>IF(OR(F3042="",G3042=""),"",F3042*G3042)</f>
        <v/>
      </c>
      <c r="I3042" s="33">
        <f>IF(B3042="","",SUMIF('Dispatch (Challan)'!$C$5:$C$6004,B3042,'Dispatch (Challan)'!$F$5:$F$6004))</f>
        <v/>
      </c>
      <c r="J3042" s="33">
        <f>IF(F3042="","",F3042-I3042)</f>
        <v/>
      </c>
      <c r="K3042" s="28">
        <f>IF(F3042="","",IF(I3042=0,"Pending",IF(I3042&gt;=F3042,"Completed","Partial")))</f>
        <v/>
      </c>
    </row>
    <row r="3043">
      <c r="A3043" s="31" t="n"/>
      <c r="B3043" s="26" t="n"/>
      <c r="C3043" s="26" t="n"/>
      <c r="D3043" s="26" t="n"/>
      <c r="E3043" s="26" t="n"/>
      <c r="F3043" s="27" t="n"/>
      <c r="G3043" s="28">
        <f>IFERROR(IF(E3043="","",VLOOKUP(E3043,'Setup - Mix Design'!$A$5:$I$504,9,0)),"")</f>
        <v/>
      </c>
      <c r="H3043" s="32">
        <f>IF(OR(F3043="",G3043=""),"",F3043*G3043)</f>
        <v/>
      </c>
      <c r="I3043" s="33">
        <f>IF(B3043="","",SUMIF('Dispatch (Challan)'!$C$5:$C$6004,B3043,'Dispatch (Challan)'!$F$5:$F$6004))</f>
        <v/>
      </c>
      <c r="J3043" s="33">
        <f>IF(F3043="","",F3043-I3043)</f>
        <v/>
      </c>
      <c r="K3043" s="28">
        <f>IF(F3043="","",IF(I3043=0,"Pending",IF(I3043&gt;=F3043,"Completed","Partial")))</f>
        <v/>
      </c>
    </row>
    <row r="3044">
      <c r="A3044" s="31" t="n"/>
      <c r="B3044" s="26" t="n"/>
      <c r="C3044" s="26" t="n"/>
      <c r="D3044" s="26" t="n"/>
      <c r="E3044" s="26" t="n"/>
      <c r="F3044" s="27" t="n"/>
      <c r="G3044" s="28">
        <f>IFERROR(IF(E3044="","",VLOOKUP(E3044,'Setup - Mix Design'!$A$5:$I$504,9,0)),"")</f>
        <v/>
      </c>
      <c r="H3044" s="32">
        <f>IF(OR(F3044="",G3044=""),"",F3044*G3044)</f>
        <v/>
      </c>
      <c r="I3044" s="33">
        <f>IF(B3044="","",SUMIF('Dispatch (Challan)'!$C$5:$C$6004,B3044,'Dispatch (Challan)'!$F$5:$F$6004))</f>
        <v/>
      </c>
      <c r="J3044" s="33">
        <f>IF(F3044="","",F3044-I3044)</f>
        <v/>
      </c>
      <c r="K3044" s="28">
        <f>IF(F3044="","",IF(I3044=0,"Pending",IF(I3044&gt;=F3044,"Completed","Partial")))</f>
        <v/>
      </c>
    </row>
    <row r="3045">
      <c r="A3045" s="31" t="n"/>
      <c r="B3045" s="26" t="n"/>
      <c r="C3045" s="26" t="n"/>
      <c r="D3045" s="26" t="n"/>
      <c r="E3045" s="26" t="n"/>
      <c r="F3045" s="27" t="n"/>
      <c r="G3045" s="28">
        <f>IFERROR(IF(E3045="","",VLOOKUP(E3045,'Setup - Mix Design'!$A$5:$I$504,9,0)),"")</f>
        <v/>
      </c>
      <c r="H3045" s="32">
        <f>IF(OR(F3045="",G3045=""),"",F3045*G3045)</f>
        <v/>
      </c>
      <c r="I3045" s="33">
        <f>IF(B3045="","",SUMIF('Dispatch (Challan)'!$C$5:$C$6004,B3045,'Dispatch (Challan)'!$F$5:$F$6004))</f>
        <v/>
      </c>
      <c r="J3045" s="33">
        <f>IF(F3045="","",F3045-I3045)</f>
        <v/>
      </c>
      <c r="K3045" s="28">
        <f>IF(F3045="","",IF(I3045=0,"Pending",IF(I3045&gt;=F3045,"Completed","Partial")))</f>
        <v/>
      </c>
    </row>
    <row r="3046">
      <c r="A3046" s="31" t="n"/>
      <c r="B3046" s="26" t="n"/>
      <c r="C3046" s="26" t="n"/>
      <c r="D3046" s="26" t="n"/>
      <c r="E3046" s="26" t="n"/>
      <c r="F3046" s="27" t="n"/>
      <c r="G3046" s="28">
        <f>IFERROR(IF(E3046="","",VLOOKUP(E3046,'Setup - Mix Design'!$A$5:$I$504,9,0)),"")</f>
        <v/>
      </c>
      <c r="H3046" s="32">
        <f>IF(OR(F3046="",G3046=""),"",F3046*G3046)</f>
        <v/>
      </c>
      <c r="I3046" s="33">
        <f>IF(B3046="","",SUMIF('Dispatch (Challan)'!$C$5:$C$6004,B3046,'Dispatch (Challan)'!$F$5:$F$6004))</f>
        <v/>
      </c>
      <c r="J3046" s="33">
        <f>IF(F3046="","",F3046-I3046)</f>
        <v/>
      </c>
      <c r="K3046" s="28">
        <f>IF(F3046="","",IF(I3046=0,"Pending",IF(I3046&gt;=F3046,"Completed","Partial")))</f>
        <v/>
      </c>
    </row>
    <row r="3047">
      <c r="A3047" s="31" t="n"/>
      <c r="B3047" s="26" t="n"/>
      <c r="C3047" s="26" t="n"/>
      <c r="D3047" s="26" t="n"/>
      <c r="E3047" s="26" t="n"/>
      <c r="F3047" s="27" t="n"/>
      <c r="G3047" s="28">
        <f>IFERROR(IF(E3047="","",VLOOKUP(E3047,'Setup - Mix Design'!$A$5:$I$504,9,0)),"")</f>
        <v/>
      </c>
      <c r="H3047" s="32">
        <f>IF(OR(F3047="",G3047=""),"",F3047*G3047)</f>
        <v/>
      </c>
      <c r="I3047" s="33">
        <f>IF(B3047="","",SUMIF('Dispatch (Challan)'!$C$5:$C$6004,B3047,'Dispatch (Challan)'!$F$5:$F$6004))</f>
        <v/>
      </c>
      <c r="J3047" s="33">
        <f>IF(F3047="","",F3047-I3047)</f>
        <v/>
      </c>
      <c r="K3047" s="28">
        <f>IF(F3047="","",IF(I3047=0,"Pending",IF(I3047&gt;=F3047,"Completed","Partial")))</f>
        <v/>
      </c>
    </row>
    <row r="3048">
      <c r="A3048" s="31" t="n"/>
      <c r="B3048" s="26" t="n"/>
      <c r="C3048" s="26" t="n"/>
      <c r="D3048" s="26" t="n"/>
      <c r="E3048" s="26" t="n"/>
      <c r="F3048" s="27" t="n"/>
      <c r="G3048" s="28">
        <f>IFERROR(IF(E3048="","",VLOOKUP(E3048,'Setup - Mix Design'!$A$5:$I$504,9,0)),"")</f>
        <v/>
      </c>
      <c r="H3048" s="32">
        <f>IF(OR(F3048="",G3048=""),"",F3048*G3048)</f>
        <v/>
      </c>
      <c r="I3048" s="33">
        <f>IF(B3048="","",SUMIF('Dispatch (Challan)'!$C$5:$C$6004,B3048,'Dispatch (Challan)'!$F$5:$F$6004))</f>
        <v/>
      </c>
      <c r="J3048" s="33">
        <f>IF(F3048="","",F3048-I3048)</f>
        <v/>
      </c>
      <c r="K3048" s="28">
        <f>IF(F3048="","",IF(I3048=0,"Pending",IF(I3048&gt;=F3048,"Completed","Partial")))</f>
        <v/>
      </c>
    </row>
    <row r="3049">
      <c r="A3049" s="31" t="n"/>
      <c r="B3049" s="26" t="n"/>
      <c r="C3049" s="26" t="n"/>
      <c r="D3049" s="26" t="n"/>
      <c r="E3049" s="26" t="n"/>
      <c r="F3049" s="27" t="n"/>
      <c r="G3049" s="28">
        <f>IFERROR(IF(E3049="","",VLOOKUP(E3049,'Setup - Mix Design'!$A$5:$I$504,9,0)),"")</f>
        <v/>
      </c>
      <c r="H3049" s="32">
        <f>IF(OR(F3049="",G3049=""),"",F3049*G3049)</f>
        <v/>
      </c>
      <c r="I3049" s="33">
        <f>IF(B3049="","",SUMIF('Dispatch (Challan)'!$C$5:$C$6004,B3049,'Dispatch (Challan)'!$F$5:$F$6004))</f>
        <v/>
      </c>
      <c r="J3049" s="33">
        <f>IF(F3049="","",F3049-I3049)</f>
        <v/>
      </c>
      <c r="K3049" s="28">
        <f>IF(F3049="","",IF(I3049=0,"Pending",IF(I3049&gt;=F3049,"Completed","Partial")))</f>
        <v/>
      </c>
    </row>
    <row r="3050">
      <c r="A3050" s="31" t="n"/>
      <c r="B3050" s="26" t="n"/>
      <c r="C3050" s="26" t="n"/>
      <c r="D3050" s="26" t="n"/>
      <c r="E3050" s="26" t="n"/>
      <c r="F3050" s="27" t="n"/>
      <c r="G3050" s="28">
        <f>IFERROR(IF(E3050="","",VLOOKUP(E3050,'Setup - Mix Design'!$A$5:$I$504,9,0)),"")</f>
        <v/>
      </c>
      <c r="H3050" s="32">
        <f>IF(OR(F3050="",G3050=""),"",F3050*G3050)</f>
        <v/>
      </c>
      <c r="I3050" s="33">
        <f>IF(B3050="","",SUMIF('Dispatch (Challan)'!$C$5:$C$6004,B3050,'Dispatch (Challan)'!$F$5:$F$6004))</f>
        <v/>
      </c>
      <c r="J3050" s="33">
        <f>IF(F3050="","",F3050-I3050)</f>
        <v/>
      </c>
      <c r="K3050" s="28">
        <f>IF(F3050="","",IF(I3050=0,"Pending",IF(I3050&gt;=F3050,"Completed","Partial")))</f>
        <v/>
      </c>
    </row>
    <row r="3051">
      <c r="A3051" s="31" t="n"/>
      <c r="B3051" s="26" t="n"/>
      <c r="C3051" s="26" t="n"/>
      <c r="D3051" s="26" t="n"/>
      <c r="E3051" s="26" t="n"/>
      <c r="F3051" s="27" t="n"/>
      <c r="G3051" s="28">
        <f>IFERROR(IF(E3051="","",VLOOKUP(E3051,'Setup - Mix Design'!$A$5:$I$504,9,0)),"")</f>
        <v/>
      </c>
      <c r="H3051" s="32">
        <f>IF(OR(F3051="",G3051=""),"",F3051*G3051)</f>
        <v/>
      </c>
      <c r="I3051" s="33">
        <f>IF(B3051="","",SUMIF('Dispatch (Challan)'!$C$5:$C$6004,B3051,'Dispatch (Challan)'!$F$5:$F$6004))</f>
        <v/>
      </c>
      <c r="J3051" s="33">
        <f>IF(F3051="","",F3051-I3051)</f>
        <v/>
      </c>
      <c r="K3051" s="28">
        <f>IF(F3051="","",IF(I3051=0,"Pending",IF(I3051&gt;=F3051,"Completed","Partial")))</f>
        <v/>
      </c>
    </row>
    <row r="3052">
      <c r="A3052" s="31" t="n"/>
      <c r="B3052" s="26" t="n"/>
      <c r="C3052" s="26" t="n"/>
      <c r="D3052" s="26" t="n"/>
      <c r="E3052" s="26" t="n"/>
      <c r="F3052" s="27" t="n"/>
      <c r="G3052" s="28">
        <f>IFERROR(IF(E3052="","",VLOOKUP(E3052,'Setup - Mix Design'!$A$5:$I$504,9,0)),"")</f>
        <v/>
      </c>
      <c r="H3052" s="32">
        <f>IF(OR(F3052="",G3052=""),"",F3052*G3052)</f>
        <v/>
      </c>
      <c r="I3052" s="33">
        <f>IF(B3052="","",SUMIF('Dispatch (Challan)'!$C$5:$C$6004,B3052,'Dispatch (Challan)'!$F$5:$F$6004))</f>
        <v/>
      </c>
      <c r="J3052" s="33">
        <f>IF(F3052="","",F3052-I3052)</f>
        <v/>
      </c>
      <c r="K3052" s="28">
        <f>IF(F3052="","",IF(I3052=0,"Pending",IF(I3052&gt;=F3052,"Completed","Partial")))</f>
        <v/>
      </c>
    </row>
    <row r="3053">
      <c r="A3053" s="31" t="n"/>
      <c r="B3053" s="26" t="n"/>
      <c r="C3053" s="26" t="n"/>
      <c r="D3053" s="26" t="n"/>
      <c r="E3053" s="26" t="n"/>
      <c r="F3053" s="27" t="n"/>
      <c r="G3053" s="28">
        <f>IFERROR(IF(E3053="","",VLOOKUP(E3053,'Setup - Mix Design'!$A$5:$I$504,9,0)),"")</f>
        <v/>
      </c>
      <c r="H3053" s="32">
        <f>IF(OR(F3053="",G3053=""),"",F3053*G3053)</f>
        <v/>
      </c>
      <c r="I3053" s="33">
        <f>IF(B3053="","",SUMIF('Dispatch (Challan)'!$C$5:$C$6004,B3053,'Dispatch (Challan)'!$F$5:$F$6004))</f>
        <v/>
      </c>
      <c r="J3053" s="33">
        <f>IF(F3053="","",F3053-I3053)</f>
        <v/>
      </c>
      <c r="K3053" s="28">
        <f>IF(F3053="","",IF(I3053=0,"Pending",IF(I3053&gt;=F3053,"Completed","Partial")))</f>
        <v/>
      </c>
    </row>
    <row r="3054">
      <c r="A3054" s="31" t="n"/>
      <c r="B3054" s="26" t="n"/>
      <c r="C3054" s="26" t="n"/>
      <c r="D3054" s="26" t="n"/>
      <c r="E3054" s="26" t="n"/>
      <c r="F3054" s="27" t="n"/>
      <c r="G3054" s="28">
        <f>IFERROR(IF(E3054="","",VLOOKUP(E3054,'Setup - Mix Design'!$A$5:$I$504,9,0)),"")</f>
        <v/>
      </c>
      <c r="H3054" s="32">
        <f>IF(OR(F3054="",G3054=""),"",F3054*G3054)</f>
        <v/>
      </c>
      <c r="I3054" s="33">
        <f>IF(B3054="","",SUMIF('Dispatch (Challan)'!$C$5:$C$6004,B3054,'Dispatch (Challan)'!$F$5:$F$6004))</f>
        <v/>
      </c>
      <c r="J3054" s="33">
        <f>IF(F3054="","",F3054-I3054)</f>
        <v/>
      </c>
      <c r="K3054" s="28">
        <f>IF(F3054="","",IF(I3054=0,"Pending",IF(I3054&gt;=F3054,"Completed","Partial")))</f>
        <v/>
      </c>
    </row>
    <row r="3055">
      <c r="A3055" s="31" t="n"/>
      <c r="B3055" s="26" t="n"/>
      <c r="C3055" s="26" t="n"/>
      <c r="D3055" s="26" t="n"/>
      <c r="E3055" s="26" t="n"/>
      <c r="F3055" s="27" t="n"/>
      <c r="G3055" s="28">
        <f>IFERROR(IF(E3055="","",VLOOKUP(E3055,'Setup - Mix Design'!$A$5:$I$504,9,0)),"")</f>
        <v/>
      </c>
      <c r="H3055" s="32">
        <f>IF(OR(F3055="",G3055=""),"",F3055*G3055)</f>
        <v/>
      </c>
      <c r="I3055" s="33">
        <f>IF(B3055="","",SUMIF('Dispatch (Challan)'!$C$5:$C$6004,B3055,'Dispatch (Challan)'!$F$5:$F$6004))</f>
        <v/>
      </c>
      <c r="J3055" s="33">
        <f>IF(F3055="","",F3055-I3055)</f>
        <v/>
      </c>
      <c r="K3055" s="28">
        <f>IF(F3055="","",IF(I3055=0,"Pending",IF(I3055&gt;=F3055,"Completed","Partial")))</f>
        <v/>
      </c>
    </row>
    <row r="3056">
      <c r="A3056" s="31" t="n"/>
      <c r="B3056" s="26" t="n"/>
      <c r="C3056" s="26" t="n"/>
      <c r="D3056" s="26" t="n"/>
      <c r="E3056" s="26" t="n"/>
      <c r="F3056" s="27" t="n"/>
      <c r="G3056" s="28">
        <f>IFERROR(IF(E3056="","",VLOOKUP(E3056,'Setup - Mix Design'!$A$5:$I$504,9,0)),"")</f>
        <v/>
      </c>
      <c r="H3056" s="32">
        <f>IF(OR(F3056="",G3056=""),"",F3056*G3056)</f>
        <v/>
      </c>
      <c r="I3056" s="33">
        <f>IF(B3056="","",SUMIF('Dispatch (Challan)'!$C$5:$C$6004,B3056,'Dispatch (Challan)'!$F$5:$F$6004))</f>
        <v/>
      </c>
      <c r="J3056" s="33">
        <f>IF(F3056="","",F3056-I3056)</f>
        <v/>
      </c>
      <c r="K3056" s="28">
        <f>IF(F3056="","",IF(I3056=0,"Pending",IF(I3056&gt;=F3056,"Completed","Partial")))</f>
        <v/>
      </c>
    </row>
    <row r="3057">
      <c r="A3057" s="31" t="n"/>
      <c r="B3057" s="26" t="n"/>
      <c r="C3057" s="26" t="n"/>
      <c r="D3057" s="26" t="n"/>
      <c r="E3057" s="26" t="n"/>
      <c r="F3057" s="27" t="n"/>
      <c r="G3057" s="28">
        <f>IFERROR(IF(E3057="","",VLOOKUP(E3057,'Setup - Mix Design'!$A$5:$I$504,9,0)),"")</f>
        <v/>
      </c>
      <c r="H3057" s="32">
        <f>IF(OR(F3057="",G3057=""),"",F3057*G3057)</f>
        <v/>
      </c>
      <c r="I3057" s="33">
        <f>IF(B3057="","",SUMIF('Dispatch (Challan)'!$C$5:$C$6004,B3057,'Dispatch (Challan)'!$F$5:$F$6004))</f>
        <v/>
      </c>
      <c r="J3057" s="33">
        <f>IF(F3057="","",F3057-I3057)</f>
        <v/>
      </c>
      <c r="K3057" s="28">
        <f>IF(F3057="","",IF(I3057=0,"Pending",IF(I3057&gt;=F3057,"Completed","Partial")))</f>
        <v/>
      </c>
    </row>
    <row r="3058">
      <c r="A3058" s="31" t="n"/>
      <c r="B3058" s="26" t="n"/>
      <c r="C3058" s="26" t="n"/>
      <c r="D3058" s="26" t="n"/>
      <c r="E3058" s="26" t="n"/>
      <c r="F3058" s="27" t="n"/>
      <c r="G3058" s="28">
        <f>IFERROR(IF(E3058="","",VLOOKUP(E3058,'Setup - Mix Design'!$A$5:$I$504,9,0)),"")</f>
        <v/>
      </c>
      <c r="H3058" s="32">
        <f>IF(OR(F3058="",G3058=""),"",F3058*G3058)</f>
        <v/>
      </c>
      <c r="I3058" s="33">
        <f>IF(B3058="","",SUMIF('Dispatch (Challan)'!$C$5:$C$6004,B3058,'Dispatch (Challan)'!$F$5:$F$6004))</f>
        <v/>
      </c>
      <c r="J3058" s="33">
        <f>IF(F3058="","",F3058-I3058)</f>
        <v/>
      </c>
      <c r="K3058" s="28">
        <f>IF(F3058="","",IF(I3058=0,"Pending",IF(I3058&gt;=F3058,"Completed","Partial")))</f>
        <v/>
      </c>
    </row>
    <row r="3059">
      <c r="A3059" s="31" t="n"/>
      <c r="B3059" s="26" t="n"/>
      <c r="C3059" s="26" t="n"/>
      <c r="D3059" s="26" t="n"/>
      <c r="E3059" s="26" t="n"/>
      <c r="F3059" s="27" t="n"/>
      <c r="G3059" s="28">
        <f>IFERROR(IF(E3059="","",VLOOKUP(E3059,'Setup - Mix Design'!$A$5:$I$504,9,0)),"")</f>
        <v/>
      </c>
      <c r="H3059" s="32">
        <f>IF(OR(F3059="",G3059=""),"",F3059*G3059)</f>
        <v/>
      </c>
      <c r="I3059" s="33">
        <f>IF(B3059="","",SUMIF('Dispatch (Challan)'!$C$5:$C$6004,B3059,'Dispatch (Challan)'!$F$5:$F$6004))</f>
        <v/>
      </c>
      <c r="J3059" s="33">
        <f>IF(F3059="","",F3059-I3059)</f>
        <v/>
      </c>
      <c r="K3059" s="28">
        <f>IF(F3059="","",IF(I3059=0,"Pending",IF(I3059&gt;=F3059,"Completed","Partial")))</f>
        <v/>
      </c>
    </row>
    <row r="3060">
      <c r="A3060" s="31" t="n"/>
      <c r="B3060" s="26" t="n"/>
      <c r="C3060" s="26" t="n"/>
      <c r="D3060" s="26" t="n"/>
      <c r="E3060" s="26" t="n"/>
      <c r="F3060" s="27" t="n"/>
      <c r="G3060" s="28">
        <f>IFERROR(IF(E3060="","",VLOOKUP(E3060,'Setup - Mix Design'!$A$5:$I$504,9,0)),"")</f>
        <v/>
      </c>
      <c r="H3060" s="32">
        <f>IF(OR(F3060="",G3060=""),"",F3060*G3060)</f>
        <v/>
      </c>
      <c r="I3060" s="33">
        <f>IF(B3060="","",SUMIF('Dispatch (Challan)'!$C$5:$C$6004,B3060,'Dispatch (Challan)'!$F$5:$F$6004))</f>
        <v/>
      </c>
      <c r="J3060" s="33">
        <f>IF(F3060="","",F3060-I3060)</f>
        <v/>
      </c>
      <c r="K3060" s="28">
        <f>IF(F3060="","",IF(I3060=0,"Pending",IF(I3060&gt;=F3060,"Completed","Partial")))</f>
        <v/>
      </c>
    </row>
    <row r="3061">
      <c r="A3061" s="31" t="n"/>
      <c r="B3061" s="26" t="n"/>
      <c r="C3061" s="26" t="n"/>
      <c r="D3061" s="26" t="n"/>
      <c r="E3061" s="26" t="n"/>
      <c r="F3061" s="27" t="n"/>
      <c r="G3061" s="28">
        <f>IFERROR(IF(E3061="","",VLOOKUP(E3061,'Setup - Mix Design'!$A$5:$I$504,9,0)),"")</f>
        <v/>
      </c>
      <c r="H3061" s="32">
        <f>IF(OR(F3061="",G3061=""),"",F3061*G3061)</f>
        <v/>
      </c>
      <c r="I3061" s="33">
        <f>IF(B3061="","",SUMIF('Dispatch (Challan)'!$C$5:$C$6004,B3061,'Dispatch (Challan)'!$F$5:$F$6004))</f>
        <v/>
      </c>
      <c r="J3061" s="33">
        <f>IF(F3061="","",F3061-I3061)</f>
        <v/>
      </c>
      <c r="K3061" s="28">
        <f>IF(F3061="","",IF(I3061=0,"Pending",IF(I3061&gt;=F3061,"Completed","Partial")))</f>
        <v/>
      </c>
    </row>
    <row r="3062">
      <c r="A3062" s="31" t="n"/>
      <c r="B3062" s="26" t="n"/>
      <c r="C3062" s="26" t="n"/>
      <c r="D3062" s="26" t="n"/>
      <c r="E3062" s="26" t="n"/>
      <c r="F3062" s="27" t="n"/>
      <c r="G3062" s="28">
        <f>IFERROR(IF(E3062="","",VLOOKUP(E3062,'Setup - Mix Design'!$A$5:$I$504,9,0)),"")</f>
        <v/>
      </c>
      <c r="H3062" s="32">
        <f>IF(OR(F3062="",G3062=""),"",F3062*G3062)</f>
        <v/>
      </c>
      <c r="I3062" s="33">
        <f>IF(B3062="","",SUMIF('Dispatch (Challan)'!$C$5:$C$6004,B3062,'Dispatch (Challan)'!$F$5:$F$6004))</f>
        <v/>
      </c>
      <c r="J3062" s="33">
        <f>IF(F3062="","",F3062-I3062)</f>
        <v/>
      </c>
      <c r="K3062" s="28">
        <f>IF(F3062="","",IF(I3062=0,"Pending",IF(I3062&gt;=F3062,"Completed","Partial")))</f>
        <v/>
      </c>
    </row>
    <row r="3063">
      <c r="A3063" s="31" t="n"/>
      <c r="B3063" s="26" t="n"/>
      <c r="C3063" s="26" t="n"/>
      <c r="D3063" s="26" t="n"/>
      <c r="E3063" s="26" t="n"/>
      <c r="F3063" s="27" t="n"/>
      <c r="G3063" s="28">
        <f>IFERROR(IF(E3063="","",VLOOKUP(E3063,'Setup - Mix Design'!$A$5:$I$504,9,0)),"")</f>
        <v/>
      </c>
      <c r="H3063" s="32">
        <f>IF(OR(F3063="",G3063=""),"",F3063*G3063)</f>
        <v/>
      </c>
      <c r="I3063" s="33">
        <f>IF(B3063="","",SUMIF('Dispatch (Challan)'!$C$5:$C$6004,B3063,'Dispatch (Challan)'!$F$5:$F$6004))</f>
        <v/>
      </c>
      <c r="J3063" s="33">
        <f>IF(F3063="","",F3063-I3063)</f>
        <v/>
      </c>
      <c r="K3063" s="28">
        <f>IF(F3063="","",IF(I3063=0,"Pending",IF(I3063&gt;=F3063,"Completed","Partial")))</f>
        <v/>
      </c>
    </row>
    <row r="3064">
      <c r="A3064" s="31" t="n"/>
      <c r="B3064" s="26" t="n"/>
      <c r="C3064" s="26" t="n"/>
      <c r="D3064" s="26" t="n"/>
      <c r="E3064" s="26" t="n"/>
      <c r="F3064" s="27" t="n"/>
      <c r="G3064" s="28">
        <f>IFERROR(IF(E3064="","",VLOOKUP(E3064,'Setup - Mix Design'!$A$5:$I$504,9,0)),"")</f>
        <v/>
      </c>
      <c r="H3064" s="32">
        <f>IF(OR(F3064="",G3064=""),"",F3064*G3064)</f>
        <v/>
      </c>
      <c r="I3064" s="33">
        <f>IF(B3064="","",SUMIF('Dispatch (Challan)'!$C$5:$C$6004,B3064,'Dispatch (Challan)'!$F$5:$F$6004))</f>
        <v/>
      </c>
      <c r="J3064" s="33">
        <f>IF(F3064="","",F3064-I3064)</f>
        <v/>
      </c>
      <c r="K3064" s="28">
        <f>IF(F3064="","",IF(I3064=0,"Pending",IF(I3064&gt;=F3064,"Completed","Partial")))</f>
        <v/>
      </c>
    </row>
    <row r="3065">
      <c r="A3065" s="31" t="n"/>
      <c r="B3065" s="26" t="n"/>
      <c r="C3065" s="26" t="n"/>
      <c r="D3065" s="26" t="n"/>
      <c r="E3065" s="26" t="n"/>
      <c r="F3065" s="27" t="n"/>
      <c r="G3065" s="28">
        <f>IFERROR(IF(E3065="","",VLOOKUP(E3065,'Setup - Mix Design'!$A$5:$I$504,9,0)),"")</f>
        <v/>
      </c>
      <c r="H3065" s="32">
        <f>IF(OR(F3065="",G3065=""),"",F3065*G3065)</f>
        <v/>
      </c>
      <c r="I3065" s="33">
        <f>IF(B3065="","",SUMIF('Dispatch (Challan)'!$C$5:$C$6004,B3065,'Dispatch (Challan)'!$F$5:$F$6004))</f>
        <v/>
      </c>
      <c r="J3065" s="33">
        <f>IF(F3065="","",F3065-I3065)</f>
        <v/>
      </c>
      <c r="K3065" s="28">
        <f>IF(F3065="","",IF(I3065=0,"Pending",IF(I3065&gt;=F3065,"Completed","Partial")))</f>
        <v/>
      </c>
    </row>
    <row r="3066">
      <c r="A3066" s="31" t="n"/>
      <c r="B3066" s="26" t="n"/>
      <c r="C3066" s="26" t="n"/>
      <c r="D3066" s="26" t="n"/>
      <c r="E3066" s="26" t="n"/>
      <c r="F3066" s="27" t="n"/>
      <c r="G3066" s="28">
        <f>IFERROR(IF(E3066="","",VLOOKUP(E3066,'Setup - Mix Design'!$A$5:$I$504,9,0)),"")</f>
        <v/>
      </c>
      <c r="H3066" s="32">
        <f>IF(OR(F3066="",G3066=""),"",F3066*G3066)</f>
        <v/>
      </c>
      <c r="I3066" s="33">
        <f>IF(B3066="","",SUMIF('Dispatch (Challan)'!$C$5:$C$6004,B3066,'Dispatch (Challan)'!$F$5:$F$6004))</f>
        <v/>
      </c>
      <c r="J3066" s="33">
        <f>IF(F3066="","",F3066-I3066)</f>
        <v/>
      </c>
      <c r="K3066" s="28">
        <f>IF(F3066="","",IF(I3066=0,"Pending",IF(I3066&gt;=F3066,"Completed","Partial")))</f>
        <v/>
      </c>
    </row>
    <row r="3067">
      <c r="A3067" s="31" t="n"/>
      <c r="B3067" s="26" t="n"/>
      <c r="C3067" s="26" t="n"/>
      <c r="D3067" s="26" t="n"/>
      <c r="E3067" s="26" t="n"/>
      <c r="F3067" s="27" t="n"/>
      <c r="G3067" s="28">
        <f>IFERROR(IF(E3067="","",VLOOKUP(E3067,'Setup - Mix Design'!$A$5:$I$504,9,0)),"")</f>
        <v/>
      </c>
      <c r="H3067" s="32">
        <f>IF(OR(F3067="",G3067=""),"",F3067*G3067)</f>
        <v/>
      </c>
      <c r="I3067" s="33">
        <f>IF(B3067="","",SUMIF('Dispatch (Challan)'!$C$5:$C$6004,B3067,'Dispatch (Challan)'!$F$5:$F$6004))</f>
        <v/>
      </c>
      <c r="J3067" s="33">
        <f>IF(F3067="","",F3067-I3067)</f>
        <v/>
      </c>
      <c r="K3067" s="28">
        <f>IF(F3067="","",IF(I3067=0,"Pending",IF(I3067&gt;=F3067,"Completed","Partial")))</f>
        <v/>
      </c>
    </row>
    <row r="3068">
      <c r="A3068" s="31" t="n"/>
      <c r="B3068" s="26" t="n"/>
      <c r="C3068" s="26" t="n"/>
      <c r="D3068" s="26" t="n"/>
      <c r="E3068" s="26" t="n"/>
      <c r="F3068" s="27" t="n"/>
      <c r="G3068" s="28">
        <f>IFERROR(IF(E3068="","",VLOOKUP(E3068,'Setup - Mix Design'!$A$5:$I$504,9,0)),"")</f>
        <v/>
      </c>
      <c r="H3068" s="32">
        <f>IF(OR(F3068="",G3068=""),"",F3068*G3068)</f>
        <v/>
      </c>
      <c r="I3068" s="33">
        <f>IF(B3068="","",SUMIF('Dispatch (Challan)'!$C$5:$C$6004,B3068,'Dispatch (Challan)'!$F$5:$F$6004))</f>
        <v/>
      </c>
      <c r="J3068" s="33">
        <f>IF(F3068="","",F3068-I3068)</f>
        <v/>
      </c>
      <c r="K3068" s="28">
        <f>IF(F3068="","",IF(I3068=0,"Pending",IF(I3068&gt;=F3068,"Completed","Partial")))</f>
        <v/>
      </c>
    </row>
    <row r="3069">
      <c r="A3069" s="31" t="n"/>
      <c r="B3069" s="26" t="n"/>
      <c r="C3069" s="26" t="n"/>
      <c r="D3069" s="26" t="n"/>
      <c r="E3069" s="26" t="n"/>
      <c r="F3069" s="27" t="n"/>
      <c r="G3069" s="28">
        <f>IFERROR(IF(E3069="","",VLOOKUP(E3069,'Setup - Mix Design'!$A$5:$I$504,9,0)),"")</f>
        <v/>
      </c>
      <c r="H3069" s="32">
        <f>IF(OR(F3069="",G3069=""),"",F3069*G3069)</f>
        <v/>
      </c>
      <c r="I3069" s="33">
        <f>IF(B3069="","",SUMIF('Dispatch (Challan)'!$C$5:$C$6004,B3069,'Dispatch (Challan)'!$F$5:$F$6004))</f>
        <v/>
      </c>
      <c r="J3069" s="33">
        <f>IF(F3069="","",F3069-I3069)</f>
        <v/>
      </c>
      <c r="K3069" s="28">
        <f>IF(F3069="","",IF(I3069=0,"Pending",IF(I3069&gt;=F3069,"Completed","Partial")))</f>
        <v/>
      </c>
    </row>
    <row r="3070">
      <c r="A3070" s="31" t="n"/>
      <c r="B3070" s="26" t="n"/>
      <c r="C3070" s="26" t="n"/>
      <c r="D3070" s="26" t="n"/>
      <c r="E3070" s="26" t="n"/>
      <c r="F3070" s="27" t="n"/>
      <c r="G3070" s="28">
        <f>IFERROR(IF(E3070="","",VLOOKUP(E3070,'Setup - Mix Design'!$A$5:$I$504,9,0)),"")</f>
        <v/>
      </c>
      <c r="H3070" s="32">
        <f>IF(OR(F3070="",G3070=""),"",F3070*G3070)</f>
        <v/>
      </c>
      <c r="I3070" s="33">
        <f>IF(B3070="","",SUMIF('Dispatch (Challan)'!$C$5:$C$6004,B3070,'Dispatch (Challan)'!$F$5:$F$6004))</f>
        <v/>
      </c>
      <c r="J3070" s="33">
        <f>IF(F3070="","",F3070-I3070)</f>
        <v/>
      </c>
      <c r="K3070" s="28">
        <f>IF(F3070="","",IF(I3070=0,"Pending",IF(I3070&gt;=F3070,"Completed","Partial")))</f>
        <v/>
      </c>
    </row>
    <row r="3071">
      <c r="A3071" s="31" t="n"/>
      <c r="B3071" s="26" t="n"/>
      <c r="C3071" s="26" t="n"/>
      <c r="D3071" s="26" t="n"/>
      <c r="E3071" s="26" t="n"/>
      <c r="F3071" s="27" t="n"/>
      <c r="G3071" s="28">
        <f>IFERROR(IF(E3071="","",VLOOKUP(E3071,'Setup - Mix Design'!$A$5:$I$504,9,0)),"")</f>
        <v/>
      </c>
      <c r="H3071" s="32">
        <f>IF(OR(F3071="",G3071=""),"",F3071*G3071)</f>
        <v/>
      </c>
      <c r="I3071" s="33">
        <f>IF(B3071="","",SUMIF('Dispatch (Challan)'!$C$5:$C$6004,B3071,'Dispatch (Challan)'!$F$5:$F$6004))</f>
        <v/>
      </c>
      <c r="J3071" s="33">
        <f>IF(F3071="","",F3071-I3071)</f>
        <v/>
      </c>
      <c r="K3071" s="28">
        <f>IF(F3071="","",IF(I3071=0,"Pending",IF(I3071&gt;=F3071,"Completed","Partial")))</f>
        <v/>
      </c>
    </row>
    <row r="3072">
      <c r="A3072" s="31" t="n"/>
      <c r="B3072" s="26" t="n"/>
      <c r="C3072" s="26" t="n"/>
      <c r="D3072" s="26" t="n"/>
      <c r="E3072" s="26" t="n"/>
      <c r="F3072" s="27" t="n"/>
      <c r="G3072" s="28">
        <f>IFERROR(IF(E3072="","",VLOOKUP(E3072,'Setup - Mix Design'!$A$5:$I$504,9,0)),"")</f>
        <v/>
      </c>
      <c r="H3072" s="32">
        <f>IF(OR(F3072="",G3072=""),"",F3072*G3072)</f>
        <v/>
      </c>
      <c r="I3072" s="33">
        <f>IF(B3072="","",SUMIF('Dispatch (Challan)'!$C$5:$C$6004,B3072,'Dispatch (Challan)'!$F$5:$F$6004))</f>
        <v/>
      </c>
      <c r="J3072" s="33">
        <f>IF(F3072="","",F3072-I3072)</f>
        <v/>
      </c>
      <c r="K3072" s="28">
        <f>IF(F3072="","",IF(I3072=0,"Pending",IF(I3072&gt;=F3072,"Completed","Partial")))</f>
        <v/>
      </c>
    </row>
    <row r="3073">
      <c r="A3073" s="31" t="n"/>
      <c r="B3073" s="26" t="n"/>
      <c r="C3073" s="26" t="n"/>
      <c r="D3073" s="26" t="n"/>
      <c r="E3073" s="26" t="n"/>
      <c r="F3073" s="27" t="n"/>
      <c r="G3073" s="28">
        <f>IFERROR(IF(E3073="","",VLOOKUP(E3073,'Setup - Mix Design'!$A$5:$I$504,9,0)),"")</f>
        <v/>
      </c>
      <c r="H3073" s="32">
        <f>IF(OR(F3073="",G3073=""),"",F3073*G3073)</f>
        <v/>
      </c>
      <c r="I3073" s="33">
        <f>IF(B3073="","",SUMIF('Dispatch (Challan)'!$C$5:$C$6004,B3073,'Dispatch (Challan)'!$F$5:$F$6004))</f>
        <v/>
      </c>
      <c r="J3073" s="33">
        <f>IF(F3073="","",F3073-I3073)</f>
        <v/>
      </c>
      <c r="K3073" s="28">
        <f>IF(F3073="","",IF(I3073=0,"Pending",IF(I3073&gt;=F3073,"Completed","Partial")))</f>
        <v/>
      </c>
    </row>
    <row r="3074">
      <c r="A3074" s="31" t="n"/>
      <c r="B3074" s="26" t="n"/>
      <c r="C3074" s="26" t="n"/>
      <c r="D3074" s="26" t="n"/>
      <c r="E3074" s="26" t="n"/>
      <c r="F3074" s="27" t="n"/>
      <c r="G3074" s="28">
        <f>IFERROR(IF(E3074="","",VLOOKUP(E3074,'Setup - Mix Design'!$A$5:$I$504,9,0)),"")</f>
        <v/>
      </c>
      <c r="H3074" s="32">
        <f>IF(OR(F3074="",G3074=""),"",F3074*G3074)</f>
        <v/>
      </c>
      <c r="I3074" s="33">
        <f>IF(B3074="","",SUMIF('Dispatch (Challan)'!$C$5:$C$6004,B3074,'Dispatch (Challan)'!$F$5:$F$6004))</f>
        <v/>
      </c>
      <c r="J3074" s="33">
        <f>IF(F3074="","",F3074-I3074)</f>
        <v/>
      </c>
      <c r="K3074" s="28">
        <f>IF(F3074="","",IF(I3074=0,"Pending",IF(I3074&gt;=F3074,"Completed","Partial")))</f>
        <v/>
      </c>
    </row>
    <row r="3075">
      <c r="A3075" s="31" t="n"/>
      <c r="B3075" s="26" t="n"/>
      <c r="C3075" s="26" t="n"/>
      <c r="D3075" s="26" t="n"/>
      <c r="E3075" s="26" t="n"/>
      <c r="F3075" s="27" t="n"/>
      <c r="G3075" s="28">
        <f>IFERROR(IF(E3075="","",VLOOKUP(E3075,'Setup - Mix Design'!$A$5:$I$504,9,0)),"")</f>
        <v/>
      </c>
      <c r="H3075" s="32">
        <f>IF(OR(F3075="",G3075=""),"",F3075*G3075)</f>
        <v/>
      </c>
      <c r="I3075" s="33">
        <f>IF(B3075="","",SUMIF('Dispatch (Challan)'!$C$5:$C$6004,B3075,'Dispatch (Challan)'!$F$5:$F$6004))</f>
        <v/>
      </c>
      <c r="J3075" s="33">
        <f>IF(F3075="","",F3075-I3075)</f>
        <v/>
      </c>
      <c r="K3075" s="28">
        <f>IF(F3075="","",IF(I3075=0,"Pending",IF(I3075&gt;=F3075,"Completed","Partial")))</f>
        <v/>
      </c>
    </row>
    <row r="3076">
      <c r="A3076" s="31" t="n"/>
      <c r="B3076" s="26" t="n"/>
      <c r="C3076" s="26" t="n"/>
      <c r="D3076" s="26" t="n"/>
      <c r="E3076" s="26" t="n"/>
      <c r="F3076" s="27" t="n"/>
      <c r="G3076" s="28">
        <f>IFERROR(IF(E3076="","",VLOOKUP(E3076,'Setup - Mix Design'!$A$5:$I$504,9,0)),"")</f>
        <v/>
      </c>
      <c r="H3076" s="32">
        <f>IF(OR(F3076="",G3076=""),"",F3076*G3076)</f>
        <v/>
      </c>
      <c r="I3076" s="33">
        <f>IF(B3076="","",SUMIF('Dispatch (Challan)'!$C$5:$C$6004,B3076,'Dispatch (Challan)'!$F$5:$F$6004))</f>
        <v/>
      </c>
      <c r="J3076" s="33">
        <f>IF(F3076="","",F3076-I3076)</f>
        <v/>
      </c>
      <c r="K3076" s="28">
        <f>IF(F3076="","",IF(I3076=0,"Pending",IF(I3076&gt;=F3076,"Completed","Partial")))</f>
        <v/>
      </c>
    </row>
    <row r="3077">
      <c r="A3077" s="31" t="n"/>
      <c r="B3077" s="26" t="n"/>
      <c r="C3077" s="26" t="n"/>
      <c r="D3077" s="26" t="n"/>
      <c r="E3077" s="26" t="n"/>
      <c r="F3077" s="27" t="n"/>
      <c r="G3077" s="28">
        <f>IFERROR(IF(E3077="","",VLOOKUP(E3077,'Setup - Mix Design'!$A$5:$I$504,9,0)),"")</f>
        <v/>
      </c>
      <c r="H3077" s="32">
        <f>IF(OR(F3077="",G3077=""),"",F3077*G3077)</f>
        <v/>
      </c>
      <c r="I3077" s="33">
        <f>IF(B3077="","",SUMIF('Dispatch (Challan)'!$C$5:$C$6004,B3077,'Dispatch (Challan)'!$F$5:$F$6004))</f>
        <v/>
      </c>
      <c r="J3077" s="33">
        <f>IF(F3077="","",F3077-I3077)</f>
        <v/>
      </c>
      <c r="K3077" s="28">
        <f>IF(F3077="","",IF(I3077=0,"Pending",IF(I3077&gt;=F3077,"Completed","Partial")))</f>
        <v/>
      </c>
    </row>
    <row r="3078">
      <c r="A3078" s="31" t="n"/>
      <c r="B3078" s="26" t="n"/>
      <c r="C3078" s="26" t="n"/>
      <c r="D3078" s="26" t="n"/>
      <c r="E3078" s="26" t="n"/>
      <c r="F3078" s="27" t="n"/>
      <c r="G3078" s="28">
        <f>IFERROR(IF(E3078="","",VLOOKUP(E3078,'Setup - Mix Design'!$A$5:$I$504,9,0)),"")</f>
        <v/>
      </c>
      <c r="H3078" s="32">
        <f>IF(OR(F3078="",G3078=""),"",F3078*G3078)</f>
        <v/>
      </c>
      <c r="I3078" s="33">
        <f>IF(B3078="","",SUMIF('Dispatch (Challan)'!$C$5:$C$6004,B3078,'Dispatch (Challan)'!$F$5:$F$6004))</f>
        <v/>
      </c>
      <c r="J3078" s="33">
        <f>IF(F3078="","",F3078-I3078)</f>
        <v/>
      </c>
      <c r="K3078" s="28">
        <f>IF(F3078="","",IF(I3078=0,"Pending",IF(I3078&gt;=F3078,"Completed","Partial")))</f>
        <v/>
      </c>
    </row>
    <row r="3079">
      <c r="A3079" s="31" t="n"/>
      <c r="B3079" s="26" t="n"/>
      <c r="C3079" s="26" t="n"/>
      <c r="D3079" s="26" t="n"/>
      <c r="E3079" s="26" t="n"/>
      <c r="F3079" s="27" t="n"/>
      <c r="G3079" s="28">
        <f>IFERROR(IF(E3079="","",VLOOKUP(E3079,'Setup - Mix Design'!$A$5:$I$504,9,0)),"")</f>
        <v/>
      </c>
      <c r="H3079" s="32">
        <f>IF(OR(F3079="",G3079=""),"",F3079*G3079)</f>
        <v/>
      </c>
      <c r="I3079" s="33">
        <f>IF(B3079="","",SUMIF('Dispatch (Challan)'!$C$5:$C$6004,B3079,'Dispatch (Challan)'!$F$5:$F$6004))</f>
        <v/>
      </c>
      <c r="J3079" s="33">
        <f>IF(F3079="","",F3079-I3079)</f>
        <v/>
      </c>
      <c r="K3079" s="28">
        <f>IF(F3079="","",IF(I3079=0,"Pending",IF(I3079&gt;=F3079,"Completed","Partial")))</f>
        <v/>
      </c>
    </row>
    <row r="3080">
      <c r="A3080" s="31" t="n"/>
      <c r="B3080" s="26" t="n"/>
      <c r="C3080" s="26" t="n"/>
      <c r="D3080" s="26" t="n"/>
      <c r="E3080" s="26" t="n"/>
      <c r="F3080" s="27" t="n"/>
      <c r="G3080" s="28">
        <f>IFERROR(IF(E3080="","",VLOOKUP(E3080,'Setup - Mix Design'!$A$5:$I$504,9,0)),"")</f>
        <v/>
      </c>
      <c r="H3080" s="32">
        <f>IF(OR(F3080="",G3080=""),"",F3080*G3080)</f>
        <v/>
      </c>
      <c r="I3080" s="33">
        <f>IF(B3080="","",SUMIF('Dispatch (Challan)'!$C$5:$C$6004,B3080,'Dispatch (Challan)'!$F$5:$F$6004))</f>
        <v/>
      </c>
      <c r="J3080" s="33">
        <f>IF(F3080="","",F3080-I3080)</f>
        <v/>
      </c>
      <c r="K3080" s="28">
        <f>IF(F3080="","",IF(I3080=0,"Pending",IF(I3080&gt;=F3080,"Completed","Partial")))</f>
        <v/>
      </c>
    </row>
    <row r="3081">
      <c r="A3081" s="31" t="n"/>
      <c r="B3081" s="26" t="n"/>
      <c r="C3081" s="26" t="n"/>
      <c r="D3081" s="26" t="n"/>
      <c r="E3081" s="26" t="n"/>
      <c r="F3081" s="27" t="n"/>
      <c r="G3081" s="28">
        <f>IFERROR(IF(E3081="","",VLOOKUP(E3081,'Setup - Mix Design'!$A$5:$I$504,9,0)),"")</f>
        <v/>
      </c>
      <c r="H3081" s="32">
        <f>IF(OR(F3081="",G3081=""),"",F3081*G3081)</f>
        <v/>
      </c>
      <c r="I3081" s="33">
        <f>IF(B3081="","",SUMIF('Dispatch (Challan)'!$C$5:$C$6004,B3081,'Dispatch (Challan)'!$F$5:$F$6004))</f>
        <v/>
      </c>
      <c r="J3081" s="33">
        <f>IF(F3081="","",F3081-I3081)</f>
        <v/>
      </c>
      <c r="K3081" s="28">
        <f>IF(F3081="","",IF(I3081=0,"Pending",IF(I3081&gt;=F3081,"Completed","Partial")))</f>
        <v/>
      </c>
    </row>
    <row r="3082">
      <c r="A3082" s="31" t="n"/>
      <c r="B3082" s="26" t="n"/>
      <c r="C3082" s="26" t="n"/>
      <c r="D3082" s="26" t="n"/>
      <c r="E3082" s="26" t="n"/>
      <c r="F3082" s="27" t="n"/>
      <c r="G3082" s="28">
        <f>IFERROR(IF(E3082="","",VLOOKUP(E3082,'Setup - Mix Design'!$A$5:$I$504,9,0)),"")</f>
        <v/>
      </c>
      <c r="H3082" s="32">
        <f>IF(OR(F3082="",G3082=""),"",F3082*G3082)</f>
        <v/>
      </c>
      <c r="I3082" s="33">
        <f>IF(B3082="","",SUMIF('Dispatch (Challan)'!$C$5:$C$6004,B3082,'Dispatch (Challan)'!$F$5:$F$6004))</f>
        <v/>
      </c>
      <c r="J3082" s="33">
        <f>IF(F3082="","",F3082-I3082)</f>
        <v/>
      </c>
      <c r="K3082" s="28">
        <f>IF(F3082="","",IF(I3082=0,"Pending",IF(I3082&gt;=F3082,"Completed","Partial")))</f>
        <v/>
      </c>
    </row>
    <row r="3083">
      <c r="A3083" s="31" t="n"/>
      <c r="B3083" s="26" t="n"/>
      <c r="C3083" s="26" t="n"/>
      <c r="D3083" s="26" t="n"/>
      <c r="E3083" s="26" t="n"/>
      <c r="F3083" s="27" t="n"/>
      <c r="G3083" s="28">
        <f>IFERROR(IF(E3083="","",VLOOKUP(E3083,'Setup - Mix Design'!$A$5:$I$504,9,0)),"")</f>
        <v/>
      </c>
      <c r="H3083" s="32">
        <f>IF(OR(F3083="",G3083=""),"",F3083*G3083)</f>
        <v/>
      </c>
      <c r="I3083" s="33">
        <f>IF(B3083="","",SUMIF('Dispatch (Challan)'!$C$5:$C$6004,B3083,'Dispatch (Challan)'!$F$5:$F$6004))</f>
        <v/>
      </c>
      <c r="J3083" s="33">
        <f>IF(F3083="","",F3083-I3083)</f>
        <v/>
      </c>
      <c r="K3083" s="28">
        <f>IF(F3083="","",IF(I3083=0,"Pending",IF(I3083&gt;=F3083,"Completed","Partial")))</f>
        <v/>
      </c>
    </row>
    <row r="3084">
      <c r="A3084" s="31" t="n"/>
      <c r="B3084" s="26" t="n"/>
      <c r="C3084" s="26" t="n"/>
      <c r="D3084" s="26" t="n"/>
      <c r="E3084" s="26" t="n"/>
      <c r="F3084" s="27" t="n"/>
      <c r="G3084" s="28">
        <f>IFERROR(IF(E3084="","",VLOOKUP(E3084,'Setup - Mix Design'!$A$5:$I$504,9,0)),"")</f>
        <v/>
      </c>
      <c r="H3084" s="32">
        <f>IF(OR(F3084="",G3084=""),"",F3084*G3084)</f>
        <v/>
      </c>
      <c r="I3084" s="33">
        <f>IF(B3084="","",SUMIF('Dispatch (Challan)'!$C$5:$C$6004,B3084,'Dispatch (Challan)'!$F$5:$F$6004))</f>
        <v/>
      </c>
      <c r="J3084" s="33">
        <f>IF(F3084="","",F3084-I3084)</f>
        <v/>
      </c>
      <c r="K3084" s="28">
        <f>IF(F3084="","",IF(I3084=0,"Pending",IF(I3084&gt;=F3084,"Completed","Partial")))</f>
        <v/>
      </c>
    </row>
    <row r="3085">
      <c r="A3085" s="31" t="n"/>
      <c r="B3085" s="26" t="n"/>
      <c r="C3085" s="26" t="n"/>
      <c r="D3085" s="26" t="n"/>
      <c r="E3085" s="26" t="n"/>
      <c r="F3085" s="27" t="n"/>
      <c r="G3085" s="28">
        <f>IFERROR(IF(E3085="","",VLOOKUP(E3085,'Setup - Mix Design'!$A$5:$I$504,9,0)),"")</f>
        <v/>
      </c>
      <c r="H3085" s="32">
        <f>IF(OR(F3085="",G3085=""),"",F3085*G3085)</f>
        <v/>
      </c>
      <c r="I3085" s="33">
        <f>IF(B3085="","",SUMIF('Dispatch (Challan)'!$C$5:$C$6004,B3085,'Dispatch (Challan)'!$F$5:$F$6004))</f>
        <v/>
      </c>
      <c r="J3085" s="33">
        <f>IF(F3085="","",F3085-I3085)</f>
        <v/>
      </c>
      <c r="K3085" s="28">
        <f>IF(F3085="","",IF(I3085=0,"Pending",IF(I3085&gt;=F3085,"Completed","Partial")))</f>
        <v/>
      </c>
    </row>
    <row r="3086">
      <c r="A3086" s="31" t="n"/>
      <c r="B3086" s="26" t="n"/>
      <c r="C3086" s="26" t="n"/>
      <c r="D3086" s="26" t="n"/>
      <c r="E3086" s="26" t="n"/>
      <c r="F3086" s="27" t="n"/>
      <c r="G3086" s="28">
        <f>IFERROR(IF(E3086="","",VLOOKUP(E3086,'Setup - Mix Design'!$A$5:$I$504,9,0)),"")</f>
        <v/>
      </c>
      <c r="H3086" s="32">
        <f>IF(OR(F3086="",G3086=""),"",F3086*G3086)</f>
        <v/>
      </c>
      <c r="I3086" s="33">
        <f>IF(B3086="","",SUMIF('Dispatch (Challan)'!$C$5:$C$6004,B3086,'Dispatch (Challan)'!$F$5:$F$6004))</f>
        <v/>
      </c>
      <c r="J3086" s="33">
        <f>IF(F3086="","",F3086-I3086)</f>
        <v/>
      </c>
      <c r="K3086" s="28">
        <f>IF(F3086="","",IF(I3086=0,"Pending",IF(I3086&gt;=F3086,"Completed","Partial")))</f>
        <v/>
      </c>
    </row>
    <row r="3087">
      <c r="A3087" s="31" t="n"/>
      <c r="B3087" s="26" t="n"/>
      <c r="C3087" s="26" t="n"/>
      <c r="D3087" s="26" t="n"/>
      <c r="E3087" s="26" t="n"/>
      <c r="F3087" s="27" t="n"/>
      <c r="G3087" s="28">
        <f>IFERROR(IF(E3087="","",VLOOKUP(E3087,'Setup - Mix Design'!$A$5:$I$504,9,0)),"")</f>
        <v/>
      </c>
      <c r="H3087" s="32">
        <f>IF(OR(F3087="",G3087=""),"",F3087*G3087)</f>
        <v/>
      </c>
      <c r="I3087" s="33">
        <f>IF(B3087="","",SUMIF('Dispatch (Challan)'!$C$5:$C$6004,B3087,'Dispatch (Challan)'!$F$5:$F$6004))</f>
        <v/>
      </c>
      <c r="J3087" s="33">
        <f>IF(F3087="","",F3087-I3087)</f>
        <v/>
      </c>
      <c r="K3087" s="28">
        <f>IF(F3087="","",IF(I3087=0,"Pending",IF(I3087&gt;=F3087,"Completed","Partial")))</f>
        <v/>
      </c>
    </row>
    <row r="3088">
      <c r="A3088" s="31" t="n"/>
      <c r="B3088" s="26" t="n"/>
      <c r="C3088" s="26" t="n"/>
      <c r="D3088" s="26" t="n"/>
      <c r="E3088" s="26" t="n"/>
      <c r="F3088" s="27" t="n"/>
      <c r="G3088" s="28">
        <f>IFERROR(IF(E3088="","",VLOOKUP(E3088,'Setup - Mix Design'!$A$5:$I$504,9,0)),"")</f>
        <v/>
      </c>
      <c r="H3088" s="32">
        <f>IF(OR(F3088="",G3088=""),"",F3088*G3088)</f>
        <v/>
      </c>
      <c r="I3088" s="33">
        <f>IF(B3088="","",SUMIF('Dispatch (Challan)'!$C$5:$C$6004,B3088,'Dispatch (Challan)'!$F$5:$F$6004))</f>
        <v/>
      </c>
      <c r="J3088" s="33">
        <f>IF(F3088="","",F3088-I3088)</f>
        <v/>
      </c>
      <c r="K3088" s="28">
        <f>IF(F3088="","",IF(I3088=0,"Pending",IF(I3088&gt;=F3088,"Completed","Partial")))</f>
        <v/>
      </c>
    </row>
    <row r="3089">
      <c r="A3089" s="31" t="n"/>
      <c r="B3089" s="26" t="n"/>
      <c r="C3089" s="26" t="n"/>
      <c r="D3089" s="26" t="n"/>
      <c r="E3089" s="26" t="n"/>
      <c r="F3089" s="27" t="n"/>
      <c r="G3089" s="28">
        <f>IFERROR(IF(E3089="","",VLOOKUP(E3089,'Setup - Mix Design'!$A$5:$I$504,9,0)),"")</f>
        <v/>
      </c>
      <c r="H3089" s="32">
        <f>IF(OR(F3089="",G3089=""),"",F3089*G3089)</f>
        <v/>
      </c>
      <c r="I3089" s="33">
        <f>IF(B3089="","",SUMIF('Dispatch (Challan)'!$C$5:$C$6004,B3089,'Dispatch (Challan)'!$F$5:$F$6004))</f>
        <v/>
      </c>
      <c r="J3089" s="33">
        <f>IF(F3089="","",F3089-I3089)</f>
        <v/>
      </c>
      <c r="K3089" s="28">
        <f>IF(F3089="","",IF(I3089=0,"Pending",IF(I3089&gt;=F3089,"Completed","Partial")))</f>
        <v/>
      </c>
    </row>
    <row r="3090">
      <c r="A3090" s="31" t="n"/>
      <c r="B3090" s="26" t="n"/>
      <c r="C3090" s="26" t="n"/>
      <c r="D3090" s="26" t="n"/>
      <c r="E3090" s="26" t="n"/>
      <c r="F3090" s="27" t="n"/>
      <c r="G3090" s="28">
        <f>IFERROR(IF(E3090="","",VLOOKUP(E3090,'Setup - Mix Design'!$A$5:$I$504,9,0)),"")</f>
        <v/>
      </c>
      <c r="H3090" s="32">
        <f>IF(OR(F3090="",G3090=""),"",F3090*G3090)</f>
        <v/>
      </c>
      <c r="I3090" s="33">
        <f>IF(B3090="","",SUMIF('Dispatch (Challan)'!$C$5:$C$6004,B3090,'Dispatch (Challan)'!$F$5:$F$6004))</f>
        <v/>
      </c>
      <c r="J3090" s="33">
        <f>IF(F3090="","",F3090-I3090)</f>
        <v/>
      </c>
      <c r="K3090" s="28">
        <f>IF(F3090="","",IF(I3090=0,"Pending",IF(I3090&gt;=F3090,"Completed","Partial")))</f>
        <v/>
      </c>
    </row>
    <row r="3091">
      <c r="A3091" s="31" t="n"/>
      <c r="B3091" s="26" t="n"/>
      <c r="C3091" s="26" t="n"/>
      <c r="D3091" s="26" t="n"/>
      <c r="E3091" s="26" t="n"/>
      <c r="F3091" s="27" t="n"/>
      <c r="G3091" s="28">
        <f>IFERROR(IF(E3091="","",VLOOKUP(E3091,'Setup - Mix Design'!$A$5:$I$504,9,0)),"")</f>
        <v/>
      </c>
      <c r="H3091" s="32">
        <f>IF(OR(F3091="",G3091=""),"",F3091*G3091)</f>
        <v/>
      </c>
      <c r="I3091" s="33">
        <f>IF(B3091="","",SUMIF('Dispatch (Challan)'!$C$5:$C$6004,B3091,'Dispatch (Challan)'!$F$5:$F$6004))</f>
        <v/>
      </c>
      <c r="J3091" s="33">
        <f>IF(F3091="","",F3091-I3091)</f>
        <v/>
      </c>
      <c r="K3091" s="28">
        <f>IF(F3091="","",IF(I3091=0,"Pending",IF(I3091&gt;=F3091,"Completed","Partial")))</f>
        <v/>
      </c>
    </row>
    <row r="3092">
      <c r="A3092" s="31" t="n"/>
      <c r="B3092" s="26" t="n"/>
      <c r="C3092" s="26" t="n"/>
      <c r="D3092" s="26" t="n"/>
      <c r="E3092" s="26" t="n"/>
      <c r="F3092" s="27" t="n"/>
      <c r="G3092" s="28">
        <f>IFERROR(IF(E3092="","",VLOOKUP(E3092,'Setup - Mix Design'!$A$5:$I$504,9,0)),"")</f>
        <v/>
      </c>
      <c r="H3092" s="32">
        <f>IF(OR(F3092="",G3092=""),"",F3092*G3092)</f>
        <v/>
      </c>
      <c r="I3092" s="33">
        <f>IF(B3092="","",SUMIF('Dispatch (Challan)'!$C$5:$C$6004,B3092,'Dispatch (Challan)'!$F$5:$F$6004))</f>
        <v/>
      </c>
      <c r="J3092" s="33">
        <f>IF(F3092="","",F3092-I3092)</f>
        <v/>
      </c>
      <c r="K3092" s="28">
        <f>IF(F3092="","",IF(I3092=0,"Pending",IF(I3092&gt;=F3092,"Completed","Partial")))</f>
        <v/>
      </c>
    </row>
    <row r="3093">
      <c r="A3093" s="31" t="n"/>
      <c r="B3093" s="26" t="n"/>
      <c r="C3093" s="26" t="n"/>
      <c r="D3093" s="26" t="n"/>
      <c r="E3093" s="26" t="n"/>
      <c r="F3093" s="27" t="n"/>
      <c r="G3093" s="28">
        <f>IFERROR(IF(E3093="","",VLOOKUP(E3093,'Setup - Mix Design'!$A$5:$I$504,9,0)),"")</f>
        <v/>
      </c>
      <c r="H3093" s="32">
        <f>IF(OR(F3093="",G3093=""),"",F3093*G3093)</f>
        <v/>
      </c>
      <c r="I3093" s="33">
        <f>IF(B3093="","",SUMIF('Dispatch (Challan)'!$C$5:$C$6004,B3093,'Dispatch (Challan)'!$F$5:$F$6004))</f>
        <v/>
      </c>
      <c r="J3093" s="33">
        <f>IF(F3093="","",F3093-I3093)</f>
        <v/>
      </c>
      <c r="K3093" s="28">
        <f>IF(F3093="","",IF(I3093=0,"Pending",IF(I3093&gt;=F3093,"Completed","Partial")))</f>
        <v/>
      </c>
    </row>
    <row r="3094">
      <c r="A3094" s="31" t="n"/>
      <c r="B3094" s="26" t="n"/>
      <c r="C3094" s="26" t="n"/>
      <c r="D3094" s="26" t="n"/>
      <c r="E3094" s="26" t="n"/>
      <c r="F3094" s="27" t="n"/>
      <c r="G3094" s="28">
        <f>IFERROR(IF(E3094="","",VLOOKUP(E3094,'Setup - Mix Design'!$A$5:$I$504,9,0)),"")</f>
        <v/>
      </c>
      <c r="H3094" s="32">
        <f>IF(OR(F3094="",G3094=""),"",F3094*G3094)</f>
        <v/>
      </c>
      <c r="I3094" s="33">
        <f>IF(B3094="","",SUMIF('Dispatch (Challan)'!$C$5:$C$6004,B3094,'Dispatch (Challan)'!$F$5:$F$6004))</f>
        <v/>
      </c>
      <c r="J3094" s="33">
        <f>IF(F3094="","",F3094-I3094)</f>
        <v/>
      </c>
      <c r="K3094" s="28">
        <f>IF(F3094="","",IF(I3094=0,"Pending",IF(I3094&gt;=F3094,"Completed","Partial")))</f>
        <v/>
      </c>
    </row>
    <row r="3095">
      <c r="A3095" s="31" t="n"/>
      <c r="B3095" s="26" t="n"/>
      <c r="C3095" s="26" t="n"/>
      <c r="D3095" s="26" t="n"/>
      <c r="E3095" s="26" t="n"/>
      <c r="F3095" s="27" t="n"/>
      <c r="G3095" s="28">
        <f>IFERROR(IF(E3095="","",VLOOKUP(E3095,'Setup - Mix Design'!$A$5:$I$504,9,0)),"")</f>
        <v/>
      </c>
      <c r="H3095" s="32">
        <f>IF(OR(F3095="",G3095=""),"",F3095*G3095)</f>
        <v/>
      </c>
      <c r="I3095" s="33">
        <f>IF(B3095="","",SUMIF('Dispatch (Challan)'!$C$5:$C$6004,B3095,'Dispatch (Challan)'!$F$5:$F$6004))</f>
        <v/>
      </c>
      <c r="J3095" s="33">
        <f>IF(F3095="","",F3095-I3095)</f>
        <v/>
      </c>
      <c r="K3095" s="28">
        <f>IF(F3095="","",IF(I3095=0,"Pending",IF(I3095&gt;=F3095,"Completed","Partial")))</f>
        <v/>
      </c>
    </row>
    <row r="3096">
      <c r="A3096" s="31" t="n"/>
      <c r="B3096" s="26" t="n"/>
      <c r="C3096" s="26" t="n"/>
      <c r="D3096" s="26" t="n"/>
      <c r="E3096" s="26" t="n"/>
      <c r="F3096" s="27" t="n"/>
      <c r="G3096" s="28">
        <f>IFERROR(IF(E3096="","",VLOOKUP(E3096,'Setup - Mix Design'!$A$5:$I$504,9,0)),"")</f>
        <v/>
      </c>
      <c r="H3096" s="32">
        <f>IF(OR(F3096="",G3096=""),"",F3096*G3096)</f>
        <v/>
      </c>
      <c r="I3096" s="33">
        <f>IF(B3096="","",SUMIF('Dispatch (Challan)'!$C$5:$C$6004,B3096,'Dispatch (Challan)'!$F$5:$F$6004))</f>
        <v/>
      </c>
      <c r="J3096" s="33">
        <f>IF(F3096="","",F3096-I3096)</f>
        <v/>
      </c>
      <c r="K3096" s="28">
        <f>IF(F3096="","",IF(I3096=0,"Pending",IF(I3096&gt;=F3096,"Completed","Partial")))</f>
        <v/>
      </c>
    </row>
    <row r="3097">
      <c r="A3097" s="31" t="n"/>
      <c r="B3097" s="26" t="n"/>
      <c r="C3097" s="26" t="n"/>
      <c r="D3097" s="26" t="n"/>
      <c r="E3097" s="26" t="n"/>
      <c r="F3097" s="27" t="n"/>
      <c r="G3097" s="28">
        <f>IFERROR(IF(E3097="","",VLOOKUP(E3097,'Setup - Mix Design'!$A$5:$I$504,9,0)),"")</f>
        <v/>
      </c>
      <c r="H3097" s="32">
        <f>IF(OR(F3097="",G3097=""),"",F3097*G3097)</f>
        <v/>
      </c>
      <c r="I3097" s="33">
        <f>IF(B3097="","",SUMIF('Dispatch (Challan)'!$C$5:$C$6004,B3097,'Dispatch (Challan)'!$F$5:$F$6004))</f>
        <v/>
      </c>
      <c r="J3097" s="33">
        <f>IF(F3097="","",F3097-I3097)</f>
        <v/>
      </c>
      <c r="K3097" s="28">
        <f>IF(F3097="","",IF(I3097=0,"Pending",IF(I3097&gt;=F3097,"Completed","Partial")))</f>
        <v/>
      </c>
    </row>
    <row r="3098">
      <c r="A3098" s="31" t="n"/>
      <c r="B3098" s="26" t="n"/>
      <c r="C3098" s="26" t="n"/>
      <c r="D3098" s="26" t="n"/>
      <c r="E3098" s="26" t="n"/>
      <c r="F3098" s="27" t="n"/>
      <c r="G3098" s="28">
        <f>IFERROR(IF(E3098="","",VLOOKUP(E3098,'Setup - Mix Design'!$A$5:$I$504,9,0)),"")</f>
        <v/>
      </c>
      <c r="H3098" s="32">
        <f>IF(OR(F3098="",G3098=""),"",F3098*G3098)</f>
        <v/>
      </c>
      <c r="I3098" s="33">
        <f>IF(B3098="","",SUMIF('Dispatch (Challan)'!$C$5:$C$6004,B3098,'Dispatch (Challan)'!$F$5:$F$6004))</f>
        <v/>
      </c>
      <c r="J3098" s="33">
        <f>IF(F3098="","",F3098-I3098)</f>
        <v/>
      </c>
      <c r="K3098" s="28">
        <f>IF(F3098="","",IF(I3098=0,"Pending",IF(I3098&gt;=F3098,"Completed","Partial")))</f>
        <v/>
      </c>
    </row>
    <row r="3099">
      <c r="A3099" s="31" t="n"/>
      <c r="B3099" s="26" t="n"/>
      <c r="C3099" s="26" t="n"/>
      <c r="D3099" s="26" t="n"/>
      <c r="E3099" s="26" t="n"/>
      <c r="F3099" s="27" t="n"/>
      <c r="G3099" s="28">
        <f>IFERROR(IF(E3099="","",VLOOKUP(E3099,'Setup - Mix Design'!$A$5:$I$504,9,0)),"")</f>
        <v/>
      </c>
      <c r="H3099" s="32">
        <f>IF(OR(F3099="",G3099=""),"",F3099*G3099)</f>
        <v/>
      </c>
      <c r="I3099" s="33">
        <f>IF(B3099="","",SUMIF('Dispatch (Challan)'!$C$5:$C$6004,B3099,'Dispatch (Challan)'!$F$5:$F$6004))</f>
        <v/>
      </c>
      <c r="J3099" s="33">
        <f>IF(F3099="","",F3099-I3099)</f>
        <v/>
      </c>
      <c r="K3099" s="28">
        <f>IF(F3099="","",IF(I3099=0,"Pending",IF(I3099&gt;=F3099,"Completed","Partial")))</f>
        <v/>
      </c>
    </row>
    <row r="3100">
      <c r="A3100" s="31" t="n"/>
      <c r="B3100" s="26" t="n"/>
      <c r="C3100" s="26" t="n"/>
      <c r="D3100" s="26" t="n"/>
      <c r="E3100" s="26" t="n"/>
      <c r="F3100" s="27" t="n"/>
      <c r="G3100" s="28">
        <f>IFERROR(IF(E3100="","",VLOOKUP(E3100,'Setup - Mix Design'!$A$5:$I$504,9,0)),"")</f>
        <v/>
      </c>
      <c r="H3100" s="32">
        <f>IF(OR(F3100="",G3100=""),"",F3100*G3100)</f>
        <v/>
      </c>
      <c r="I3100" s="33">
        <f>IF(B3100="","",SUMIF('Dispatch (Challan)'!$C$5:$C$6004,B3100,'Dispatch (Challan)'!$F$5:$F$6004))</f>
        <v/>
      </c>
      <c r="J3100" s="33">
        <f>IF(F3100="","",F3100-I3100)</f>
        <v/>
      </c>
      <c r="K3100" s="28">
        <f>IF(F3100="","",IF(I3100=0,"Pending",IF(I3100&gt;=F3100,"Completed","Partial")))</f>
        <v/>
      </c>
    </row>
    <row r="3101">
      <c r="A3101" s="31" t="n"/>
      <c r="B3101" s="26" t="n"/>
      <c r="C3101" s="26" t="n"/>
      <c r="D3101" s="26" t="n"/>
      <c r="E3101" s="26" t="n"/>
      <c r="F3101" s="27" t="n"/>
      <c r="G3101" s="28">
        <f>IFERROR(IF(E3101="","",VLOOKUP(E3101,'Setup - Mix Design'!$A$5:$I$504,9,0)),"")</f>
        <v/>
      </c>
      <c r="H3101" s="32">
        <f>IF(OR(F3101="",G3101=""),"",F3101*G3101)</f>
        <v/>
      </c>
      <c r="I3101" s="33">
        <f>IF(B3101="","",SUMIF('Dispatch (Challan)'!$C$5:$C$6004,B3101,'Dispatch (Challan)'!$F$5:$F$6004))</f>
        <v/>
      </c>
      <c r="J3101" s="33">
        <f>IF(F3101="","",F3101-I3101)</f>
        <v/>
      </c>
      <c r="K3101" s="28">
        <f>IF(F3101="","",IF(I3101=0,"Pending",IF(I3101&gt;=F3101,"Completed","Partial")))</f>
        <v/>
      </c>
    </row>
    <row r="3102">
      <c r="A3102" s="31" t="n"/>
      <c r="B3102" s="26" t="n"/>
      <c r="C3102" s="26" t="n"/>
      <c r="D3102" s="26" t="n"/>
      <c r="E3102" s="26" t="n"/>
      <c r="F3102" s="27" t="n"/>
      <c r="G3102" s="28">
        <f>IFERROR(IF(E3102="","",VLOOKUP(E3102,'Setup - Mix Design'!$A$5:$I$504,9,0)),"")</f>
        <v/>
      </c>
      <c r="H3102" s="32">
        <f>IF(OR(F3102="",G3102=""),"",F3102*G3102)</f>
        <v/>
      </c>
      <c r="I3102" s="33">
        <f>IF(B3102="","",SUMIF('Dispatch (Challan)'!$C$5:$C$6004,B3102,'Dispatch (Challan)'!$F$5:$F$6004))</f>
        <v/>
      </c>
      <c r="J3102" s="33">
        <f>IF(F3102="","",F3102-I3102)</f>
        <v/>
      </c>
      <c r="K3102" s="28">
        <f>IF(F3102="","",IF(I3102=0,"Pending",IF(I3102&gt;=F3102,"Completed","Partial")))</f>
        <v/>
      </c>
    </row>
    <row r="3103">
      <c r="A3103" s="31" t="n"/>
      <c r="B3103" s="26" t="n"/>
      <c r="C3103" s="26" t="n"/>
      <c r="D3103" s="26" t="n"/>
      <c r="E3103" s="26" t="n"/>
      <c r="F3103" s="27" t="n"/>
      <c r="G3103" s="28">
        <f>IFERROR(IF(E3103="","",VLOOKUP(E3103,'Setup - Mix Design'!$A$5:$I$504,9,0)),"")</f>
        <v/>
      </c>
      <c r="H3103" s="32">
        <f>IF(OR(F3103="",G3103=""),"",F3103*G3103)</f>
        <v/>
      </c>
      <c r="I3103" s="33">
        <f>IF(B3103="","",SUMIF('Dispatch (Challan)'!$C$5:$C$6004,B3103,'Dispatch (Challan)'!$F$5:$F$6004))</f>
        <v/>
      </c>
      <c r="J3103" s="33">
        <f>IF(F3103="","",F3103-I3103)</f>
        <v/>
      </c>
      <c r="K3103" s="28">
        <f>IF(F3103="","",IF(I3103=0,"Pending",IF(I3103&gt;=F3103,"Completed","Partial")))</f>
        <v/>
      </c>
    </row>
    <row r="3104">
      <c r="A3104" s="31" t="n"/>
      <c r="B3104" s="26" t="n"/>
      <c r="C3104" s="26" t="n"/>
      <c r="D3104" s="26" t="n"/>
      <c r="E3104" s="26" t="n"/>
      <c r="F3104" s="27" t="n"/>
      <c r="G3104" s="28">
        <f>IFERROR(IF(E3104="","",VLOOKUP(E3104,'Setup - Mix Design'!$A$5:$I$504,9,0)),"")</f>
        <v/>
      </c>
      <c r="H3104" s="32">
        <f>IF(OR(F3104="",G3104=""),"",F3104*G3104)</f>
        <v/>
      </c>
      <c r="I3104" s="33">
        <f>IF(B3104="","",SUMIF('Dispatch (Challan)'!$C$5:$C$6004,B3104,'Dispatch (Challan)'!$F$5:$F$6004))</f>
        <v/>
      </c>
      <c r="J3104" s="33">
        <f>IF(F3104="","",F3104-I3104)</f>
        <v/>
      </c>
      <c r="K3104" s="28">
        <f>IF(F3104="","",IF(I3104=0,"Pending",IF(I3104&gt;=F3104,"Completed","Partial")))</f>
        <v/>
      </c>
    </row>
    <row r="3105">
      <c r="A3105" s="31" t="n"/>
      <c r="B3105" s="26" t="n"/>
      <c r="C3105" s="26" t="n"/>
      <c r="D3105" s="26" t="n"/>
      <c r="E3105" s="26" t="n"/>
      <c r="F3105" s="27" t="n"/>
      <c r="G3105" s="28">
        <f>IFERROR(IF(E3105="","",VLOOKUP(E3105,'Setup - Mix Design'!$A$5:$I$504,9,0)),"")</f>
        <v/>
      </c>
      <c r="H3105" s="32">
        <f>IF(OR(F3105="",G3105=""),"",F3105*G3105)</f>
        <v/>
      </c>
      <c r="I3105" s="33">
        <f>IF(B3105="","",SUMIF('Dispatch (Challan)'!$C$5:$C$6004,B3105,'Dispatch (Challan)'!$F$5:$F$6004))</f>
        <v/>
      </c>
      <c r="J3105" s="33">
        <f>IF(F3105="","",F3105-I3105)</f>
        <v/>
      </c>
      <c r="K3105" s="28">
        <f>IF(F3105="","",IF(I3105=0,"Pending",IF(I3105&gt;=F3105,"Completed","Partial")))</f>
        <v/>
      </c>
    </row>
    <row r="3106">
      <c r="A3106" s="31" t="n"/>
      <c r="B3106" s="26" t="n"/>
      <c r="C3106" s="26" t="n"/>
      <c r="D3106" s="26" t="n"/>
      <c r="E3106" s="26" t="n"/>
      <c r="F3106" s="27" t="n"/>
      <c r="G3106" s="28">
        <f>IFERROR(IF(E3106="","",VLOOKUP(E3106,'Setup - Mix Design'!$A$5:$I$504,9,0)),"")</f>
        <v/>
      </c>
      <c r="H3106" s="32">
        <f>IF(OR(F3106="",G3106=""),"",F3106*G3106)</f>
        <v/>
      </c>
      <c r="I3106" s="33">
        <f>IF(B3106="","",SUMIF('Dispatch (Challan)'!$C$5:$C$6004,B3106,'Dispatch (Challan)'!$F$5:$F$6004))</f>
        <v/>
      </c>
      <c r="J3106" s="33">
        <f>IF(F3106="","",F3106-I3106)</f>
        <v/>
      </c>
      <c r="K3106" s="28">
        <f>IF(F3106="","",IF(I3106=0,"Pending",IF(I3106&gt;=F3106,"Completed","Partial")))</f>
        <v/>
      </c>
    </row>
    <row r="3107">
      <c r="A3107" s="31" t="n"/>
      <c r="B3107" s="26" t="n"/>
      <c r="C3107" s="26" t="n"/>
      <c r="D3107" s="26" t="n"/>
      <c r="E3107" s="26" t="n"/>
      <c r="F3107" s="27" t="n"/>
      <c r="G3107" s="28">
        <f>IFERROR(IF(E3107="","",VLOOKUP(E3107,'Setup - Mix Design'!$A$5:$I$504,9,0)),"")</f>
        <v/>
      </c>
      <c r="H3107" s="32">
        <f>IF(OR(F3107="",G3107=""),"",F3107*G3107)</f>
        <v/>
      </c>
      <c r="I3107" s="33">
        <f>IF(B3107="","",SUMIF('Dispatch (Challan)'!$C$5:$C$6004,B3107,'Dispatch (Challan)'!$F$5:$F$6004))</f>
        <v/>
      </c>
      <c r="J3107" s="33">
        <f>IF(F3107="","",F3107-I3107)</f>
        <v/>
      </c>
      <c r="K3107" s="28">
        <f>IF(F3107="","",IF(I3107=0,"Pending",IF(I3107&gt;=F3107,"Completed","Partial")))</f>
        <v/>
      </c>
    </row>
    <row r="3108">
      <c r="A3108" s="31" t="n"/>
      <c r="B3108" s="26" t="n"/>
      <c r="C3108" s="26" t="n"/>
      <c r="D3108" s="26" t="n"/>
      <c r="E3108" s="26" t="n"/>
      <c r="F3108" s="27" t="n"/>
      <c r="G3108" s="28">
        <f>IFERROR(IF(E3108="","",VLOOKUP(E3108,'Setup - Mix Design'!$A$5:$I$504,9,0)),"")</f>
        <v/>
      </c>
      <c r="H3108" s="32">
        <f>IF(OR(F3108="",G3108=""),"",F3108*G3108)</f>
        <v/>
      </c>
      <c r="I3108" s="33">
        <f>IF(B3108="","",SUMIF('Dispatch (Challan)'!$C$5:$C$6004,B3108,'Dispatch (Challan)'!$F$5:$F$6004))</f>
        <v/>
      </c>
      <c r="J3108" s="33">
        <f>IF(F3108="","",F3108-I3108)</f>
        <v/>
      </c>
      <c r="K3108" s="28">
        <f>IF(F3108="","",IF(I3108=0,"Pending",IF(I3108&gt;=F3108,"Completed","Partial")))</f>
        <v/>
      </c>
    </row>
    <row r="3109">
      <c r="A3109" s="31" t="n"/>
      <c r="B3109" s="26" t="n"/>
      <c r="C3109" s="26" t="n"/>
      <c r="D3109" s="26" t="n"/>
      <c r="E3109" s="26" t="n"/>
      <c r="F3109" s="27" t="n"/>
      <c r="G3109" s="28">
        <f>IFERROR(IF(E3109="","",VLOOKUP(E3109,'Setup - Mix Design'!$A$5:$I$504,9,0)),"")</f>
        <v/>
      </c>
      <c r="H3109" s="32">
        <f>IF(OR(F3109="",G3109=""),"",F3109*G3109)</f>
        <v/>
      </c>
      <c r="I3109" s="33">
        <f>IF(B3109="","",SUMIF('Dispatch (Challan)'!$C$5:$C$6004,B3109,'Dispatch (Challan)'!$F$5:$F$6004))</f>
        <v/>
      </c>
      <c r="J3109" s="33">
        <f>IF(F3109="","",F3109-I3109)</f>
        <v/>
      </c>
      <c r="K3109" s="28">
        <f>IF(F3109="","",IF(I3109=0,"Pending",IF(I3109&gt;=F3109,"Completed","Partial")))</f>
        <v/>
      </c>
    </row>
    <row r="3110">
      <c r="A3110" s="31" t="n"/>
      <c r="B3110" s="26" t="n"/>
      <c r="C3110" s="26" t="n"/>
      <c r="D3110" s="26" t="n"/>
      <c r="E3110" s="26" t="n"/>
      <c r="F3110" s="27" t="n"/>
      <c r="G3110" s="28">
        <f>IFERROR(IF(E3110="","",VLOOKUP(E3110,'Setup - Mix Design'!$A$5:$I$504,9,0)),"")</f>
        <v/>
      </c>
      <c r="H3110" s="32">
        <f>IF(OR(F3110="",G3110=""),"",F3110*G3110)</f>
        <v/>
      </c>
      <c r="I3110" s="33">
        <f>IF(B3110="","",SUMIF('Dispatch (Challan)'!$C$5:$C$6004,B3110,'Dispatch (Challan)'!$F$5:$F$6004))</f>
        <v/>
      </c>
      <c r="J3110" s="33">
        <f>IF(F3110="","",F3110-I3110)</f>
        <v/>
      </c>
      <c r="K3110" s="28">
        <f>IF(F3110="","",IF(I3110=0,"Pending",IF(I3110&gt;=F3110,"Completed","Partial")))</f>
        <v/>
      </c>
    </row>
    <row r="3111">
      <c r="A3111" s="31" t="n"/>
      <c r="B3111" s="26" t="n"/>
      <c r="C3111" s="26" t="n"/>
      <c r="D3111" s="26" t="n"/>
      <c r="E3111" s="26" t="n"/>
      <c r="F3111" s="27" t="n"/>
      <c r="G3111" s="28">
        <f>IFERROR(IF(E3111="","",VLOOKUP(E3111,'Setup - Mix Design'!$A$5:$I$504,9,0)),"")</f>
        <v/>
      </c>
      <c r="H3111" s="32">
        <f>IF(OR(F3111="",G3111=""),"",F3111*G3111)</f>
        <v/>
      </c>
      <c r="I3111" s="33">
        <f>IF(B3111="","",SUMIF('Dispatch (Challan)'!$C$5:$C$6004,B3111,'Dispatch (Challan)'!$F$5:$F$6004))</f>
        <v/>
      </c>
      <c r="J3111" s="33">
        <f>IF(F3111="","",F3111-I3111)</f>
        <v/>
      </c>
      <c r="K3111" s="28">
        <f>IF(F3111="","",IF(I3111=0,"Pending",IF(I3111&gt;=F3111,"Completed","Partial")))</f>
        <v/>
      </c>
    </row>
    <row r="3112">
      <c r="A3112" s="31" t="n"/>
      <c r="B3112" s="26" t="n"/>
      <c r="C3112" s="26" t="n"/>
      <c r="D3112" s="26" t="n"/>
      <c r="E3112" s="26" t="n"/>
      <c r="F3112" s="27" t="n"/>
      <c r="G3112" s="28">
        <f>IFERROR(IF(E3112="","",VLOOKUP(E3112,'Setup - Mix Design'!$A$5:$I$504,9,0)),"")</f>
        <v/>
      </c>
      <c r="H3112" s="32">
        <f>IF(OR(F3112="",G3112=""),"",F3112*G3112)</f>
        <v/>
      </c>
      <c r="I3112" s="33">
        <f>IF(B3112="","",SUMIF('Dispatch (Challan)'!$C$5:$C$6004,B3112,'Dispatch (Challan)'!$F$5:$F$6004))</f>
        <v/>
      </c>
      <c r="J3112" s="33">
        <f>IF(F3112="","",F3112-I3112)</f>
        <v/>
      </c>
      <c r="K3112" s="28">
        <f>IF(F3112="","",IF(I3112=0,"Pending",IF(I3112&gt;=F3112,"Completed","Partial")))</f>
        <v/>
      </c>
    </row>
    <row r="3113">
      <c r="A3113" s="31" t="n"/>
      <c r="B3113" s="26" t="n"/>
      <c r="C3113" s="26" t="n"/>
      <c r="D3113" s="26" t="n"/>
      <c r="E3113" s="26" t="n"/>
      <c r="F3113" s="27" t="n"/>
      <c r="G3113" s="28">
        <f>IFERROR(IF(E3113="","",VLOOKUP(E3113,'Setup - Mix Design'!$A$5:$I$504,9,0)),"")</f>
        <v/>
      </c>
      <c r="H3113" s="32">
        <f>IF(OR(F3113="",G3113=""),"",F3113*G3113)</f>
        <v/>
      </c>
      <c r="I3113" s="33">
        <f>IF(B3113="","",SUMIF('Dispatch (Challan)'!$C$5:$C$6004,B3113,'Dispatch (Challan)'!$F$5:$F$6004))</f>
        <v/>
      </c>
      <c r="J3113" s="33">
        <f>IF(F3113="","",F3113-I3113)</f>
        <v/>
      </c>
      <c r="K3113" s="28">
        <f>IF(F3113="","",IF(I3113=0,"Pending",IF(I3113&gt;=F3113,"Completed","Partial")))</f>
        <v/>
      </c>
    </row>
    <row r="3114">
      <c r="A3114" s="31" t="n"/>
      <c r="B3114" s="26" t="n"/>
      <c r="C3114" s="26" t="n"/>
      <c r="D3114" s="26" t="n"/>
      <c r="E3114" s="26" t="n"/>
      <c r="F3114" s="27" t="n"/>
      <c r="G3114" s="28">
        <f>IFERROR(IF(E3114="","",VLOOKUP(E3114,'Setup - Mix Design'!$A$5:$I$504,9,0)),"")</f>
        <v/>
      </c>
      <c r="H3114" s="32">
        <f>IF(OR(F3114="",G3114=""),"",F3114*G3114)</f>
        <v/>
      </c>
      <c r="I3114" s="33">
        <f>IF(B3114="","",SUMIF('Dispatch (Challan)'!$C$5:$C$6004,B3114,'Dispatch (Challan)'!$F$5:$F$6004))</f>
        <v/>
      </c>
      <c r="J3114" s="33">
        <f>IF(F3114="","",F3114-I3114)</f>
        <v/>
      </c>
      <c r="K3114" s="28">
        <f>IF(F3114="","",IF(I3114=0,"Pending",IF(I3114&gt;=F3114,"Completed","Partial")))</f>
        <v/>
      </c>
    </row>
    <row r="3115">
      <c r="A3115" s="31" t="n"/>
      <c r="B3115" s="26" t="n"/>
      <c r="C3115" s="26" t="n"/>
      <c r="D3115" s="26" t="n"/>
      <c r="E3115" s="26" t="n"/>
      <c r="F3115" s="27" t="n"/>
      <c r="G3115" s="28">
        <f>IFERROR(IF(E3115="","",VLOOKUP(E3115,'Setup - Mix Design'!$A$5:$I$504,9,0)),"")</f>
        <v/>
      </c>
      <c r="H3115" s="32">
        <f>IF(OR(F3115="",G3115=""),"",F3115*G3115)</f>
        <v/>
      </c>
      <c r="I3115" s="33">
        <f>IF(B3115="","",SUMIF('Dispatch (Challan)'!$C$5:$C$6004,B3115,'Dispatch (Challan)'!$F$5:$F$6004))</f>
        <v/>
      </c>
      <c r="J3115" s="33">
        <f>IF(F3115="","",F3115-I3115)</f>
        <v/>
      </c>
      <c r="K3115" s="28">
        <f>IF(F3115="","",IF(I3115=0,"Pending",IF(I3115&gt;=F3115,"Completed","Partial")))</f>
        <v/>
      </c>
    </row>
    <row r="3116">
      <c r="A3116" s="31" t="n"/>
      <c r="B3116" s="26" t="n"/>
      <c r="C3116" s="26" t="n"/>
      <c r="D3116" s="26" t="n"/>
      <c r="E3116" s="26" t="n"/>
      <c r="F3116" s="27" t="n"/>
      <c r="G3116" s="28">
        <f>IFERROR(IF(E3116="","",VLOOKUP(E3116,'Setup - Mix Design'!$A$5:$I$504,9,0)),"")</f>
        <v/>
      </c>
      <c r="H3116" s="32">
        <f>IF(OR(F3116="",G3116=""),"",F3116*G3116)</f>
        <v/>
      </c>
      <c r="I3116" s="33">
        <f>IF(B3116="","",SUMIF('Dispatch (Challan)'!$C$5:$C$6004,B3116,'Dispatch (Challan)'!$F$5:$F$6004))</f>
        <v/>
      </c>
      <c r="J3116" s="33">
        <f>IF(F3116="","",F3116-I3116)</f>
        <v/>
      </c>
      <c r="K3116" s="28">
        <f>IF(F3116="","",IF(I3116=0,"Pending",IF(I3116&gt;=F3116,"Completed","Partial")))</f>
        <v/>
      </c>
    </row>
    <row r="3117">
      <c r="A3117" s="31" t="n"/>
      <c r="B3117" s="26" t="n"/>
      <c r="C3117" s="26" t="n"/>
      <c r="D3117" s="26" t="n"/>
      <c r="E3117" s="26" t="n"/>
      <c r="F3117" s="27" t="n"/>
      <c r="G3117" s="28">
        <f>IFERROR(IF(E3117="","",VLOOKUP(E3117,'Setup - Mix Design'!$A$5:$I$504,9,0)),"")</f>
        <v/>
      </c>
      <c r="H3117" s="32">
        <f>IF(OR(F3117="",G3117=""),"",F3117*G3117)</f>
        <v/>
      </c>
      <c r="I3117" s="33">
        <f>IF(B3117="","",SUMIF('Dispatch (Challan)'!$C$5:$C$6004,B3117,'Dispatch (Challan)'!$F$5:$F$6004))</f>
        <v/>
      </c>
      <c r="J3117" s="33">
        <f>IF(F3117="","",F3117-I3117)</f>
        <v/>
      </c>
      <c r="K3117" s="28">
        <f>IF(F3117="","",IF(I3117=0,"Pending",IF(I3117&gt;=F3117,"Completed","Partial")))</f>
        <v/>
      </c>
    </row>
    <row r="3118">
      <c r="A3118" s="31" t="n"/>
      <c r="B3118" s="26" t="n"/>
      <c r="C3118" s="26" t="n"/>
      <c r="D3118" s="26" t="n"/>
      <c r="E3118" s="26" t="n"/>
      <c r="F3118" s="27" t="n"/>
      <c r="G3118" s="28">
        <f>IFERROR(IF(E3118="","",VLOOKUP(E3118,'Setup - Mix Design'!$A$5:$I$504,9,0)),"")</f>
        <v/>
      </c>
      <c r="H3118" s="32">
        <f>IF(OR(F3118="",G3118=""),"",F3118*G3118)</f>
        <v/>
      </c>
      <c r="I3118" s="33">
        <f>IF(B3118="","",SUMIF('Dispatch (Challan)'!$C$5:$C$6004,B3118,'Dispatch (Challan)'!$F$5:$F$6004))</f>
        <v/>
      </c>
      <c r="J3118" s="33">
        <f>IF(F3118="","",F3118-I3118)</f>
        <v/>
      </c>
      <c r="K3118" s="28">
        <f>IF(F3118="","",IF(I3118=0,"Pending",IF(I3118&gt;=F3118,"Completed","Partial")))</f>
        <v/>
      </c>
    </row>
    <row r="3119">
      <c r="A3119" s="31" t="n"/>
      <c r="B3119" s="26" t="n"/>
      <c r="C3119" s="26" t="n"/>
      <c r="D3119" s="26" t="n"/>
      <c r="E3119" s="26" t="n"/>
      <c r="F3119" s="27" t="n"/>
      <c r="G3119" s="28">
        <f>IFERROR(IF(E3119="","",VLOOKUP(E3119,'Setup - Mix Design'!$A$5:$I$504,9,0)),"")</f>
        <v/>
      </c>
      <c r="H3119" s="32">
        <f>IF(OR(F3119="",G3119=""),"",F3119*G3119)</f>
        <v/>
      </c>
      <c r="I3119" s="33">
        <f>IF(B3119="","",SUMIF('Dispatch (Challan)'!$C$5:$C$6004,B3119,'Dispatch (Challan)'!$F$5:$F$6004))</f>
        <v/>
      </c>
      <c r="J3119" s="33">
        <f>IF(F3119="","",F3119-I3119)</f>
        <v/>
      </c>
      <c r="K3119" s="28">
        <f>IF(F3119="","",IF(I3119=0,"Pending",IF(I3119&gt;=F3119,"Completed","Partial")))</f>
        <v/>
      </c>
    </row>
    <row r="3120">
      <c r="A3120" s="31" t="n"/>
      <c r="B3120" s="26" t="n"/>
      <c r="C3120" s="26" t="n"/>
      <c r="D3120" s="26" t="n"/>
      <c r="E3120" s="26" t="n"/>
      <c r="F3120" s="27" t="n"/>
      <c r="G3120" s="28">
        <f>IFERROR(IF(E3120="","",VLOOKUP(E3120,'Setup - Mix Design'!$A$5:$I$504,9,0)),"")</f>
        <v/>
      </c>
      <c r="H3120" s="32">
        <f>IF(OR(F3120="",G3120=""),"",F3120*G3120)</f>
        <v/>
      </c>
      <c r="I3120" s="33">
        <f>IF(B3120="","",SUMIF('Dispatch (Challan)'!$C$5:$C$6004,B3120,'Dispatch (Challan)'!$F$5:$F$6004))</f>
        <v/>
      </c>
      <c r="J3120" s="33">
        <f>IF(F3120="","",F3120-I3120)</f>
        <v/>
      </c>
      <c r="K3120" s="28">
        <f>IF(F3120="","",IF(I3120=0,"Pending",IF(I3120&gt;=F3120,"Completed","Partial")))</f>
        <v/>
      </c>
    </row>
    <row r="3121">
      <c r="A3121" s="31" t="n"/>
      <c r="B3121" s="26" t="n"/>
      <c r="C3121" s="26" t="n"/>
      <c r="D3121" s="26" t="n"/>
      <c r="E3121" s="26" t="n"/>
      <c r="F3121" s="27" t="n"/>
      <c r="G3121" s="28">
        <f>IFERROR(IF(E3121="","",VLOOKUP(E3121,'Setup - Mix Design'!$A$5:$I$504,9,0)),"")</f>
        <v/>
      </c>
      <c r="H3121" s="32">
        <f>IF(OR(F3121="",G3121=""),"",F3121*G3121)</f>
        <v/>
      </c>
      <c r="I3121" s="33">
        <f>IF(B3121="","",SUMIF('Dispatch (Challan)'!$C$5:$C$6004,B3121,'Dispatch (Challan)'!$F$5:$F$6004))</f>
        <v/>
      </c>
      <c r="J3121" s="33">
        <f>IF(F3121="","",F3121-I3121)</f>
        <v/>
      </c>
      <c r="K3121" s="28">
        <f>IF(F3121="","",IF(I3121=0,"Pending",IF(I3121&gt;=F3121,"Completed","Partial")))</f>
        <v/>
      </c>
    </row>
    <row r="3122">
      <c r="A3122" s="31" t="n"/>
      <c r="B3122" s="26" t="n"/>
      <c r="C3122" s="26" t="n"/>
      <c r="D3122" s="26" t="n"/>
      <c r="E3122" s="26" t="n"/>
      <c r="F3122" s="27" t="n"/>
      <c r="G3122" s="28">
        <f>IFERROR(IF(E3122="","",VLOOKUP(E3122,'Setup - Mix Design'!$A$5:$I$504,9,0)),"")</f>
        <v/>
      </c>
      <c r="H3122" s="32">
        <f>IF(OR(F3122="",G3122=""),"",F3122*G3122)</f>
        <v/>
      </c>
      <c r="I3122" s="33">
        <f>IF(B3122="","",SUMIF('Dispatch (Challan)'!$C$5:$C$6004,B3122,'Dispatch (Challan)'!$F$5:$F$6004))</f>
        <v/>
      </c>
      <c r="J3122" s="33">
        <f>IF(F3122="","",F3122-I3122)</f>
        <v/>
      </c>
      <c r="K3122" s="28">
        <f>IF(F3122="","",IF(I3122=0,"Pending",IF(I3122&gt;=F3122,"Completed","Partial")))</f>
        <v/>
      </c>
    </row>
    <row r="3123">
      <c r="A3123" s="31" t="n"/>
      <c r="B3123" s="26" t="n"/>
      <c r="C3123" s="26" t="n"/>
      <c r="D3123" s="26" t="n"/>
      <c r="E3123" s="26" t="n"/>
      <c r="F3123" s="27" t="n"/>
      <c r="G3123" s="28">
        <f>IFERROR(IF(E3123="","",VLOOKUP(E3123,'Setup - Mix Design'!$A$5:$I$504,9,0)),"")</f>
        <v/>
      </c>
      <c r="H3123" s="32">
        <f>IF(OR(F3123="",G3123=""),"",F3123*G3123)</f>
        <v/>
      </c>
      <c r="I3123" s="33">
        <f>IF(B3123="","",SUMIF('Dispatch (Challan)'!$C$5:$C$6004,B3123,'Dispatch (Challan)'!$F$5:$F$6004))</f>
        <v/>
      </c>
      <c r="J3123" s="33">
        <f>IF(F3123="","",F3123-I3123)</f>
        <v/>
      </c>
      <c r="K3123" s="28">
        <f>IF(F3123="","",IF(I3123=0,"Pending",IF(I3123&gt;=F3123,"Completed","Partial")))</f>
        <v/>
      </c>
    </row>
    <row r="3124">
      <c r="A3124" s="31" t="n"/>
      <c r="B3124" s="26" t="n"/>
      <c r="C3124" s="26" t="n"/>
      <c r="D3124" s="26" t="n"/>
      <c r="E3124" s="26" t="n"/>
      <c r="F3124" s="27" t="n"/>
      <c r="G3124" s="28">
        <f>IFERROR(IF(E3124="","",VLOOKUP(E3124,'Setup - Mix Design'!$A$5:$I$504,9,0)),"")</f>
        <v/>
      </c>
      <c r="H3124" s="32">
        <f>IF(OR(F3124="",G3124=""),"",F3124*G3124)</f>
        <v/>
      </c>
      <c r="I3124" s="33">
        <f>IF(B3124="","",SUMIF('Dispatch (Challan)'!$C$5:$C$6004,B3124,'Dispatch (Challan)'!$F$5:$F$6004))</f>
        <v/>
      </c>
      <c r="J3124" s="33">
        <f>IF(F3124="","",F3124-I3124)</f>
        <v/>
      </c>
      <c r="K3124" s="28">
        <f>IF(F3124="","",IF(I3124=0,"Pending",IF(I3124&gt;=F3124,"Completed","Partial")))</f>
        <v/>
      </c>
    </row>
    <row r="3125">
      <c r="A3125" s="31" t="n"/>
      <c r="B3125" s="26" t="n"/>
      <c r="C3125" s="26" t="n"/>
      <c r="D3125" s="26" t="n"/>
      <c r="E3125" s="26" t="n"/>
      <c r="F3125" s="27" t="n"/>
      <c r="G3125" s="28">
        <f>IFERROR(IF(E3125="","",VLOOKUP(E3125,'Setup - Mix Design'!$A$5:$I$504,9,0)),"")</f>
        <v/>
      </c>
      <c r="H3125" s="32">
        <f>IF(OR(F3125="",G3125=""),"",F3125*G3125)</f>
        <v/>
      </c>
      <c r="I3125" s="33">
        <f>IF(B3125="","",SUMIF('Dispatch (Challan)'!$C$5:$C$6004,B3125,'Dispatch (Challan)'!$F$5:$F$6004))</f>
        <v/>
      </c>
      <c r="J3125" s="33">
        <f>IF(F3125="","",F3125-I3125)</f>
        <v/>
      </c>
      <c r="K3125" s="28">
        <f>IF(F3125="","",IF(I3125=0,"Pending",IF(I3125&gt;=F3125,"Completed","Partial")))</f>
        <v/>
      </c>
    </row>
    <row r="3126">
      <c r="A3126" s="31" t="n"/>
      <c r="B3126" s="26" t="n"/>
      <c r="C3126" s="26" t="n"/>
      <c r="D3126" s="26" t="n"/>
      <c r="E3126" s="26" t="n"/>
      <c r="F3126" s="27" t="n"/>
      <c r="G3126" s="28">
        <f>IFERROR(IF(E3126="","",VLOOKUP(E3126,'Setup - Mix Design'!$A$5:$I$504,9,0)),"")</f>
        <v/>
      </c>
      <c r="H3126" s="32">
        <f>IF(OR(F3126="",G3126=""),"",F3126*G3126)</f>
        <v/>
      </c>
      <c r="I3126" s="33">
        <f>IF(B3126="","",SUMIF('Dispatch (Challan)'!$C$5:$C$6004,B3126,'Dispatch (Challan)'!$F$5:$F$6004))</f>
        <v/>
      </c>
      <c r="J3126" s="33">
        <f>IF(F3126="","",F3126-I3126)</f>
        <v/>
      </c>
      <c r="K3126" s="28">
        <f>IF(F3126="","",IF(I3126=0,"Pending",IF(I3126&gt;=F3126,"Completed","Partial")))</f>
        <v/>
      </c>
    </row>
    <row r="3127">
      <c r="A3127" s="31" t="n"/>
      <c r="B3127" s="26" t="n"/>
      <c r="C3127" s="26" t="n"/>
      <c r="D3127" s="26" t="n"/>
      <c r="E3127" s="26" t="n"/>
      <c r="F3127" s="27" t="n"/>
      <c r="G3127" s="28">
        <f>IFERROR(IF(E3127="","",VLOOKUP(E3127,'Setup - Mix Design'!$A$5:$I$504,9,0)),"")</f>
        <v/>
      </c>
      <c r="H3127" s="32">
        <f>IF(OR(F3127="",G3127=""),"",F3127*G3127)</f>
        <v/>
      </c>
      <c r="I3127" s="33">
        <f>IF(B3127="","",SUMIF('Dispatch (Challan)'!$C$5:$C$6004,B3127,'Dispatch (Challan)'!$F$5:$F$6004))</f>
        <v/>
      </c>
      <c r="J3127" s="33">
        <f>IF(F3127="","",F3127-I3127)</f>
        <v/>
      </c>
      <c r="K3127" s="28">
        <f>IF(F3127="","",IF(I3127=0,"Pending",IF(I3127&gt;=F3127,"Completed","Partial")))</f>
        <v/>
      </c>
    </row>
    <row r="3128">
      <c r="A3128" s="31" t="n"/>
      <c r="B3128" s="26" t="n"/>
      <c r="C3128" s="26" t="n"/>
      <c r="D3128" s="26" t="n"/>
      <c r="E3128" s="26" t="n"/>
      <c r="F3128" s="27" t="n"/>
      <c r="G3128" s="28">
        <f>IFERROR(IF(E3128="","",VLOOKUP(E3128,'Setup - Mix Design'!$A$5:$I$504,9,0)),"")</f>
        <v/>
      </c>
      <c r="H3128" s="32">
        <f>IF(OR(F3128="",G3128=""),"",F3128*G3128)</f>
        <v/>
      </c>
      <c r="I3128" s="33">
        <f>IF(B3128="","",SUMIF('Dispatch (Challan)'!$C$5:$C$6004,B3128,'Dispatch (Challan)'!$F$5:$F$6004))</f>
        <v/>
      </c>
      <c r="J3128" s="33">
        <f>IF(F3128="","",F3128-I3128)</f>
        <v/>
      </c>
      <c r="K3128" s="28">
        <f>IF(F3128="","",IF(I3128=0,"Pending",IF(I3128&gt;=F3128,"Completed","Partial")))</f>
        <v/>
      </c>
    </row>
    <row r="3129">
      <c r="A3129" s="31" t="n"/>
      <c r="B3129" s="26" t="n"/>
      <c r="C3129" s="26" t="n"/>
      <c r="D3129" s="26" t="n"/>
      <c r="E3129" s="26" t="n"/>
      <c r="F3129" s="27" t="n"/>
      <c r="G3129" s="28">
        <f>IFERROR(IF(E3129="","",VLOOKUP(E3129,'Setup - Mix Design'!$A$5:$I$504,9,0)),"")</f>
        <v/>
      </c>
      <c r="H3129" s="32">
        <f>IF(OR(F3129="",G3129=""),"",F3129*G3129)</f>
        <v/>
      </c>
      <c r="I3129" s="33">
        <f>IF(B3129="","",SUMIF('Dispatch (Challan)'!$C$5:$C$6004,B3129,'Dispatch (Challan)'!$F$5:$F$6004))</f>
        <v/>
      </c>
      <c r="J3129" s="33">
        <f>IF(F3129="","",F3129-I3129)</f>
        <v/>
      </c>
      <c r="K3129" s="28">
        <f>IF(F3129="","",IF(I3129=0,"Pending",IF(I3129&gt;=F3129,"Completed","Partial")))</f>
        <v/>
      </c>
    </row>
    <row r="3130">
      <c r="A3130" s="31" t="n"/>
      <c r="B3130" s="26" t="n"/>
      <c r="C3130" s="26" t="n"/>
      <c r="D3130" s="26" t="n"/>
      <c r="E3130" s="26" t="n"/>
      <c r="F3130" s="27" t="n"/>
      <c r="G3130" s="28">
        <f>IFERROR(IF(E3130="","",VLOOKUP(E3130,'Setup - Mix Design'!$A$5:$I$504,9,0)),"")</f>
        <v/>
      </c>
      <c r="H3130" s="32">
        <f>IF(OR(F3130="",G3130=""),"",F3130*G3130)</f>
        <v/>
      </c>
      <c r="I3130" s="33">
        <f>IF(B3130="","",SUMIF('Dispatch (Challan)'!$C$5:$C$6004,B3130,'Dispatch (Challan)'!$F$5:$F$6004))</f>
        <v/>
      </c>
      <c r="J3130" s="33">
        <f>IF(F3130="","",F3130-I3130)</f>
        <v/>
      </c>
      <c r="K3130" s="28">
        <f>IF(F3130="","",IF(I3130=0,"Pending",IF(I3130&gt;=F3130,"Completed","Partial")))</f>
        <v/>
      </c>
    </row>
    <row r="3131">
      <c r="A3131" s="31" t="n"/>
      <c r="B3131" s="26" t="n"/>
      <c r="C3131" s="26" t="n"/>
      <c r="D3131" s="26" t="n"/>
      <c r="E3131" s="26" t="n"/>
      <c r="F3131" s="27" t="n"/>
      <c r="G3131" s="28">
        <f>IFERROR(IF(E3131="","",VLOOKUP(E3131,'Setup - Mix Design'!$A$5:$I$504,9,0)),"")</f>
        <v/>
      </c>
      <c r="H3131" s="32">
        <f>IF(OR(F3131="",G3131=""),"",F3131*G3131)</f>
        <v/>
      </c>
      <c r="I3131" s="33">
        <f>IF(B3131="","",SUMIF('Dispatch (Challan)'!$C$5:$C$6004,B3131,'Dispatch (Challan)'!$F$5:$F$6004))</f>
        <v/>
      </c>
      <c r="J3131" s="33">
        <f>IF(F3131="","",F3131-I3131)</f>
        <v/>
      </c>
      <c r="K3131" s="28">
        <f>IF(F3131="","",IF(I3131=0,"Pending",IF(I3131&gt;=F3131,"Completed","Partial")))</f>
        <v/>
      </c>
    </row>
    <row r="3132">
      <c r="A3132" s="31" t="n"/>
      <c r="B3132" s="26" t="n"/>
      <c r="C3132" s="26" t="n"/>
      <c r="D3132" s="26" t="n"/>
      <c r="E3132" s="26" t="n"/>
      <c r="F3132" s="27" t="n"/>
      <c r="G3132" s="28">
        <f>IFERROR(IF(E3132="","",VLOOKUP(E3132,'Setup - Mix Design'!$A$5:$I$504,9,0)),"")</f>
        <v/>
      </c>
      <c r="H3132" s="32">
        <f>IF(OR(F3132="",G3132=""),"",F3132*G3132)</f>
        <v/>
      </c>
      <c r="I3132" s="33">
        <f>IF(B3132="","",SUMIF('Dispatch (Challan)'!$C$5:$C$6004,B3132,'Dispatch (Challan)'!$F$5:$F$6004))</f>
        <v/>
      </c>
      <c r="J3132" s="33">
        <f>IF(F3132="","",F3132-I3132)</f>
        <v/>
      </c>
      <c r="K3132" s="28">
        <f>IF(F3132="","",IF(I3132=0,"Pending",IF(I3132&gt;=F3132,"Completed","Partial")))</f>
        <v/>
      </c>
    </row>
    <row r="3133">
      <c r="A3133" s="31" t="n"/>
      <c r="B3133" s="26" t="n"/>
      <c r="C3133" s="26" t="n"/>
      <c r="D3133" s="26" t="n"/>
      <c r="E3133" s="26" t="n"/>
      <c r="F3133" s="27" t="n"/>
      <c r="G3133" s="28">
        <f>IFERROR(IF(E3133="","",VLOOKUP(E3133,'Setup - Mix Design'!$A$5:$I$504,9,0)),"")</f>
        <v/>
      </c>
      <c r="H3133" s="32">
        <f>IF(OR(F3133="",G3133=""),"",F3133*G3133)</f>
        <v/>
      </c>
      <c r="I3133" s="33">
        <f>IF(B3133="","",SUMIF('Dispatch (Challan)'!$C$5:$C$6004,B3133,'Dispatch (Challan)'!$F$5:$F$6004))</f>
        <v/>
      </c>
      <c r="J3133" s="33">
        <f>IF(F3133="","",F3133-I3133)</f>
        <v/>
      </c>
      <c r="K3133" s="28">
        <f>IF(F3133="","",IF(I3133=0,"Pending",IF(I3133&gt;=F3133,"Completed","Partial")))</f>
        <v/>
      </c>
    </row>
    <row r="3134">
      <c r="A3134" s="31" t="n"/>
      <c r="B3134" s="26" t="n"/>
      <c r="C3134" s="26" t="n"/>
      <c r="D3134" s="26" t="n"/>
      <c r="E3134" s="26" t="n"/>
      <c r="F3134" s="27" t="n"/>
      <c r="G3134" s="28">
        <f>IFERROR(IF(E3134="","",VLOOKUP(E3134,'Setup - Mix Design'!$A$5:$I$504,9,0)),"")</f>
        <v/>
      </c>
      <c r="H3134" s="32">
        <f>IF(OR(F3134="",G3134=""),"",F3134*G3134)</f>
        <v/>
      </c>
      <c r="I3134" s="33">
        <f>IF(B3134="","",SUMIF('Dispatch (Challan)'!$C$5:$C$6004,B3134,'Dispatch (Challan)'!$F$5:$F$6004))</f>
        <v/>
      </c>
      <c r="J3134" s="33">
        <f>IF(F3134="","",F3134-I3134)</f>
        <v/>
      </c>
      <c r="K3134" s="28">
        <f>IF(F3134="","",IF(I3134=0,"Pending",IF(I3134&gt;=F3134,"Completed","Partial")))</f>
        <v/>
      </c>
    </row>
    <row r="3135">
      <c r="A3135" s="31" t="n"/>
      <c r="B3135" s="26" t="n"/>
      <c r="C3135" s="26" t="n"/>
      <c r="D3135" s="26" t="n"/>
      <c r="E3135" s="26" t="n"/>
      <c r="F3135" s="27" t="n"/>
      <c r="G3135" s="28">
        <f>IFERROR(IF(E3135="","",VLOOKUP(E3135,'Setup - Mix Design'!$A$5:$I$504,9,0)),"")</f>
        <v/>
      </c>
      <c r="H3135" s="32">
        <f>IF(OR(F3135="",G3135=""),"",F3135*G3135)</f>
        <v/>
      </c>
      <c r="I3135" s="33">
        <f>IF(B3135="","",SUMIF('Dispatch (Challan)'!$C$5:$C$6004,B3135,'Dispatch (Challan)'!$F$5:$F$6004))</f>
        <v/>
      </c>
      <c r="J3135" s="33">
        <f>IF(F3135="","",F3135-I3135)</f>
        <v/>
      </c>
      <c r="K3135" s="28">
        <f>IF(F3135="","",IF(I3135=0,"Pending",IF(I3135&gt;=F3135,"Completed","Partial")))</f>
        <v/>
      </c>
    </row>
    <row r="3136">
      <c r="A3136" s="31" t="n"/>
      <c r="B3136" s="26" t="n"/>
      <c r="C3136" s="26" t="n"/>
      <c r="D3136" s="26" t="n"/>
      <c r="E3136" s="26" t="n"/>
      <c r="F3136" s="27" t="n"/>
      <c r="G3136" s="28">
        <f>IFERROR(IF(E3136="","",VLOOKUP(E3136,'Setup - Mix Design'!$A$5:$I$504,9,0)),"")</f>
        <v/>
      </c>
      <c r="H3136" s="32">
        <f>IF(OR(F3136="",G3136=""),"",F3136*G3136)</f>
        <v/>
      </c>
      <c r="I3136" s="33">
        <f>IF(B3136="","",SUMIF('Dispatch (Challan)'!$C$5:$C$6004,B3136,'Dispatch (Challan)'!$F$5:$F$6004))</f>
        <v/>
      </c>
      <c r="J3136" s="33">
        <f>IF(F3136="","",F3136-I3136)</f>
        <v/>
      </c>
      <c r="K3136" s="28">
        <f>IF(F3136="","",IF(I3136=0,"Pending",IF(I3136&gt;=F3136,"Completed","Partial")))</f>
        <v/>
      </c>
    </row>
    <row r="3137">
      <c r="A3137" s="31" t="n"/>
      <c r="B3137" s="26" t="n"/>
      <c r="C3137" s="26" t="n"/>
      <c r="D3137" s="26" t="n"/>
      <c r="E3137" s="26" t="n"/>
      <c r="F3137" s="27" t="n"/>
      <c r="G3137" s="28">
        <f>IFERROR(IF(E3137="","",VLOOKUP(E3137,'Setup - Mix Design'!$A$5:$I$504,9,0)),"")</f>
        <v/>
      </c>
      <c r="H3137" s="32">
        <f>IF(OR(F3137="",G3137=""),"",F3137*G3137)</f>
        <v/>
      </c>
      <c r="I3137" s="33">
        <f>IF(B3137="","",SUMIF('Dispatch (Challan)'!$C$5:$C$6004,B3137,'Dispatch (Challan)'!$F$5:$F$6004))</f>
        <v/>
      </c>
      <c r="J3137" s="33">
        <f>IF(F3137="","",F3137-I3137)</f>
        <v/>
      </c>
      <c r="K3137" s="28">
        <f>IF(F3137="","",IF(I3137=0,"Pending",IF(I3137&gt;=F3137,"Completed","Partial")))</f>
        <v/>
      </c>
    </row>
    <row r="3138">
      <c r="A3138" s="31" t="n"/>
      <c r="B3138" s="26" t="n"/>
      <c r="C3138" s="26" t="n"/>
      <c r="D3138" s="26" t="n"/>
      <c r="E3138" s="26" t="n"/>
      <c r="F3138" s="27" t="n"/>
      <c r="G3138" s="28">
        <f>IFERROR(IF(E3138="","",VLOOKUP(E3138,'Setup - Mix Design'!$A$5:$I$504,9,0)),"")</f>
        <v/>
      </c>
      <c r="H3138" s="32">
        <f>IF(OR(F3138="",G3138=""),"",F3138*G3138)</f>
        <v/>
      </c>
      <c r="I3138" s="33">
        <f>IF(B3138="","",SUMIF('Dispatch (Challan)'!$C$5:$C$6004,B3138,'Dispatch (Challan)'!$F$5:$F$6004))</f>
        <v/>
      </c>
      <c r="J3138" s="33">
        <f>IF(F3138="","",F3138-I3138)</f>
        <v/>
      </c>
      <c r="K3138" s="28">
        <f>IF(F3138="","",IF(I3138=0,"Pending",IF(I3138&gt;=F3138,"Completed","Partial")))</f>
        <v/>
      </c>
    </row>
    <row r="3139">
      <c r="A3139" s="31" t="n"/>
      <c r="B3139" s="26" t="n"/>
      <c r="C3139" s="26" t="n"/>
      <c r="D3139" s="26" t="n"/>
      <c r="E3139" s="26" t="n"/>
      <c r="F3139" s="27" t="n"/>
      <c r="G3139" s="28">
        <f>IFERROR(IF(E3139="","",VLOOKUP(E3139,'Setup - Mix Design'!$A$5:$I$504,9,0)),"")</f>
        <v/>
      </c>
      <c r="H3139" s="32">
        <f>IF(OR(F3139="",G3139=""),"",F3139*G3139)</f>
        <v/>
      </c>
      <c r="I3139" s="33">
        <f>IF(B3139="","",SUMIF('Dispatch (Challan)'!$C$5:$C$6004,B3139,'Dispatch (Challan)'!$F$5:$F$6004))</f>
        <v/>
      </c>
      <c r="J3139" s="33">
        <f>IF(F3139="","",F3139-I3139)</f>
        <v/>
      </c>
      <c r="K3139" s="28">
        <f>IF(F3139="","",IF(I3139=0,"Pending",IF(I3139&gt;=F3139,"Completed","Partial")))</f>
        <v/>
      </c>
    </row>
    <row r="3140">
      <c r="A3140" s="31" t="n"/>
      <c r="B3140" s="26" t="n"/>
      <c r="C3140" s="26" t="n"/>
      <c r="D3140" s="26" t="n"/>
      <c r="E3140" s="26" t="n"/>
      <c r="F3140" s="27" t="n"/>
      <c r="G3140" s="28">
        <f>IFERROR(IF(E3140="","",VLOOKUP(E3140,'Setup - Mix Design'!$A$5:$I$504,9,0)),"")</f>
        <v/>
      </c>
      <c r="H3140" s="32">
        <f>IF(OR(F3140="",G3140=""),"",F3140*G3140)</f>
        <v/>
      </c>
      <c r="I3140" s="33">
        <f>IF(B3140="","",SUMIF('Dispatch (Challan)'!$C$5:$C$6004,B3140,'Dispatch (Challan)'!$F$5:$F$6004))</f>
        <v/>
      </c>
      <c r="J3140" s="33">
        <f>IF(F3140="","",F3140-I3140)</f>
        <v/>
      </c>
      <c r="K3140" s="28">
        <f>IF(F3140="","",IF(I3140=0,"Pending",IF(I3140&gt;=F3140,"Completed","Partial")))</f>
        <v/>
      </c>
    </row>
    <row r="3141">
      <c r="A3141" s="31" t="n"/>
      <c r="B3141" s="26" t="n"/>
      <c r="C3141" s="26" t="n"/>
      <c r="D3141" s="26" t="n"/>
      <c r="E3141" s="26" t="n"/>
      <c r="F3141" s="27" t="n"/>
      <c r="G3141" s="28">
        <f>IFERROR(IF(E3141="","",VLOOKUP(E3141,'Setup - Mix Design'!$A$5:$I$504,9,0)),"")</f>
        <v/>
      </c>
      <c r="H3141" s="32">
        <f>IF(OR(F3141="",G3141=""),"",F3141*G3141)</f>
        <v/>
      </c>
      <c r="I3141" s="33">
        <f>IF(B3141="","",SUMIF('Dispatch (Challan)'!$C$5:$C$6004,B3141,'Dispatch (Challan)'!$F$5:$F$6004))</f>
        <v/>
      </c>
      <c r="J3141" s="33">
        <f>IF(F3141="","",F3141-I3141)</f>
        <v/>
      </c>
      <c r="K3141" s="28">
        <f>IF(F3141="","",IF(I3141=0,"Pending",IF(I3141&gt;=F3141,"Completed","Partial")))</f>
        <v/>
      </c>
    </row>
    <row r="3142">
      <c r="A3142" s="31" t="n"/>
      <c r="B3142" s="26" t="n"/>
      <c r="C3142" s="26" t="n"/>
      <c r="D3142" s="26" t="n"/>
      <c r="E3142" s="26" t="n"/>
      <c r="F3142" s="27" t="n"/>
      <c r="G3142" s="28">
        <f>IFERROR(IF(E3142="","",VLOOKUP(E3142,'Setup - Mix Design'!$A$5:$I$504,9,0)),"")</f>
        <v/>
      </c>
      <c r="H3142" s="32">
        <f>IF(OR(F3142="",G3142=""),"",F3142*G3142)</f>
        <v/>
      </c>
      <c r="I3142" s="33">
        <f>IF(B3142="","",SUMIF('Dispatch (Challan)'!$C$5:$C$6004,B3142,'Dispatch (Challan)'!$F$5:$F$6004))</f>
        <v/>
      </c>
      <c r="J3142" s="33">
        <f>IF(F3142="","",F3142-I3142)</f>
        <v/>
      </c>
      <c r="K3142" s="28">
        <f>IF(F3142="","",IF(I3142=0,"Pending",IF(I3142&gt;=F3142,"Completed","Partial")))</f>
        <v/>
      </c>
    </row>
    <row r="3143">
      <c r="A3143" s="31" t="n"/>
      <c r="B3143" s="26" t="n"/>
      <c r="C3143" s="26" t="n"/>
      <c r="D3143" s="26" t="n"/>
      <c r="E3143" s="26" t="n"/>
      <c r="F3143" s="27" t="n"/>
      <c r="G3143" s="28">
        <f>IFERROR(IF(E3143="","",VLOOKUP(E3143,'Setup - Mix Design'!$A$5:$I$504,9,0)),"")</f>
        <v/>
      </c>
      <c r="H3143" s="32">
        <f>IF(OR(F3143="",G3143=""),"",F3143*G3143)</f>
        <v/>
      </c>
      <c r="I3143" s="33">
        <f>IF(B3143="","",SUMIF('Dispatch (Challan)'!$C$5:$C$6004,B3143,'Dispatch (Challan)'!$F$5:$F$6004))</f>
        <v/>
      </c>
      <c r="J3143" s="33">
        <f>IF(F3143="","",F3143-I3143)</f>
        <v/>
      </c>
      <c r="K3143" s="28">
        <f>IF(F3143="","",IF(I3143=0,"Pending",IF(I3143&gt;=F3143,"Completed","Partial")))</f>
        <v/>
      </c>
    </row>
    <row r="3144">
      <c r="A3144" s="31" t="n"/>
      <c r="B3144" s="26" t="n"/>
      <c r="C3144" s="26" t="n"/>
      <c r="D3144" s="26" t="n"/>
      <c r="E3144" s="26" t="n"/>
      <c r="F3144" s="27" t="n"/>
      <c r="G3144" s="28">
        <f>IFERROR(IF(E3144="","",VLOOKUP(E3144,'Setup - Mix Design'!$A$5:$I$504,9,0)),"")</f>
        <v/>
      </c>
      <c r="H3144" s="32">
        <f>IF(OR(F3144="",G3144=""),"",F3144*G3144)</f>
        <v/>
      </c>
      <c r="I3144" s="33">
        <f>IF(B3144="","",SUMIF('Dispatch (Challan)'!$C$5:$C$6004,B3144,'Dispatch (Challan)'!$F$5:$F$6004))</f>
        <v/>
      </c>
      <c r="J3144" s="33">
        <f>IF(F3144="","",F3144-I3144)</f>
        <v/>
      </c>
      <c r="K3144" s="28">
        <f>IF(F3144="","",IF(I3144=0,"Pending",IF(I3144&gt;=F3144,"Completed","Partial")))</f>
        <v/>
      </c>
    </row>
    <row r="3145">
      <c r="A3145" s="31" t="n"/>
      <c r="B3145" s="26" t="n"/>
      <c r="C3145" s="26" t="n"/>
      <c r="D3145" s="26" t="n"/>
      <c r="E3145" s="26" t="n"/>
      <c r="F3145" s="27" t="n"/>
      <c r="G3145" s="28">
        <f>IFERROR(IF(E3145="","",VLOOKUP(E3145,'Setup - Mix Design'!$A$5:$I$504,9,0)),"")</f>
        <v/>
      </c>
      <c r="H3145" s="32">
        <f>IF(OR(F3145="",G3145=""),"",F3145*G3145)</f>
        <v/>
      </c>
      <c r="I3145" s="33">
        <f>IF(B3145="","",SUMIF('Dispatch (Challan)'!$C$5:$C$6004,B3145,'Dispatch (Challan)'!$F$5:$F$6004))</f>
        <v/>
      </c>
      <c r="J3145" s="33">
        <f>IF(F3145="","",F3145-I3145)</f>
        <v/>
      </c>
      <c r="K3145" s="28">
        <f>IF(F3145="","",IF(I3145=0,"Pending",IF(I3145&gt;=F3145,"Completed","Partial")))</f>
        <v/>
      </c>
    </row>
    <row r="3146">
      <c r="A3146" s="31" t="n"/>
      <c r="B3146" s="26" t="n"/>
      <c r="C3146" s="26" t="n"/>
      <c r="D3146" s="26" t="n"/>
      <c r="E3146" s="26" t="n"/>
      <c r="F3146" s="27" t="n"/>
      <c r="G3146" s="28">
        <f>IFERROR(IF(E3146="","",VLOOKUP(E3146,'Setup - Mix Design'!$A$5:$I$504,9,0)),"")</f>
        <v/>
      </c>
      <c r="H3146" s="32">
        <f>IF(OR(F3146="",G3146=""),"",F3146*G3146)</f>
        <v/>
      </c>
      <c r="I3146" s="33">
        <f>IF(B3146="","",SUMIF('Dispatch (Challan)'!$C$5:$C$6004,B3146,'Dispatch (Challan)'!$F$5:$F$6004))</f>
        <v/>
      </c>
      <c r="J3146" s="33">
        <f>IF(F3146="","",F3146-I3146)</f>
        <v/>
      </c>
      <c r="K3146" s="28">
        <f>IF(F3146="","",IF(I3146=0,"Pending",IF(I3146&gt;=F3146,"Completed","Partial")))</f>
        <v/>
      </c>
    </row>
    <row r="3147">
      <c r="A3147" s="31" t="n"/>
      <c r="B3147" s="26" t="n"/>
      <c r="C3147" s="26" t="n"/>
      <c r="D3147" s="26" t="n"/>
      <c r="E3147" s="26" t="n"/>
      <c r="F3147" s="27" t="n"/>
      <c r="G3147" s="28">
        <f>IFERROR(IF(E3147="","",VLOOKUP(E3147,'Setup - Mix Design'!$A$5:$I$504,9,0)),"")</f>
        <v/>
      </c>
      <c r="H3147" s="32">
        <f>IF(OR(F3147="",G3147=""),"",F3147*G3147)</f>
        <v/>
      </c>
      <c r="I3147" s="33">
        <f>IF(B3147="","",SUMIF('Dispatch (Challan)'!$C$5:$C$6004,B3147,'Dispatch (Challan)'!$F$5:$F$6004))</f>
        <v/>
      </c>
      <c r="J3147" s="33">
        <f>IF(F3147="","",F3147-I3147)</f>
        <v/>
      </c>
      <c r="K3147" s="28">
        <f>IF(F3147="","",IF(I3147=0,"Pending",IF(I3147&gt;=F3147,"Completed","Partial")))</f>
        <v/>
      </c>
    </row>
    <row r="3148">
      <c r="A3148" s="31" t="n"/>
      <c r="B3148" s="26" t="n"/>
      <c r="C3148" s="26" t="n"/>
      <c r="D3148" s="26" t="n"/>
      <c r="E3148" s="26" t="n"/>
      <c r="F3148" s="27" t="n"/>
      <c r="G3148" s="28">
        <f>IFERROR(IF(E3148="","",VLOOKUP(E3148,'Setup - Mix Design'!$A$5:$I$504,9,0)),"")</f>
        <v/>
      </c>
      <c r="H3148" s="32">
        <f>IF(OR(F3148="",G3148=""),"",F3148*G3148)</f>
        <v/>
      </c>
      <c r="I3148" s="33">
        <f>IF(B3148="","",SUMIF('Dispatch (Challan)'!$C$5:$C$6004,B3148,'Dispatch (Challan)'!$F$5:$F$6004))</f>
        <v/>
      </c>
      <c r="J3148" s="33">
        <f>IF(F3148="","",F3148-I3148)</f>
        <v/>
      </c>
      <c r="K3148" s="28">
        <f>IF(F3148="","",IF(I3148=0,"Pending",IF(I3148&gt;=F3148,"Completed","Partial")))</f>
        <v/>
      </c>
    </row>
    <row r="3149">
      <c r="A3149" s="31" t="n"/>
      <c r="B3149" s="26" t="n"/>
      <c r="C3149" s="26" t="n"/>
      <c r="D3149" s="26" t="n"/>
      <c r="E3149" s="26" t="n"/>
      <c r="F3149" s="27" t="n"/>
      <c r="G3149" s="28">
        <f>IFERROR(IF(E3149="","",VLOOKUP(E3149,'Setup - Mix Design'!$A$5:$I$504,9,0)),"")</f>
        <v/>
      </c>
      <c r="H3149" s="32">
        <f>IF(OR(F3149="",G3149=""),"",F3149*G3149)</f>
        <v/>
      </c>
      <c r="I3149" s="33">
        <f>IF(B3149="","",SUMIF('Dispatch (Challan)'!$C$5:$C$6004,B3149,'Dispatch (Challan)'!$F$5:$F$6004))</f>
        <v/>
      </c>
      <c r="J3149" s="33">
        <f>IF(F3149="","",F3149-I3149)</f>
        <v/>
      </c>
      <c r="K3149" s="28">
        <f>IF(F3149="","",IF(I3149=0,"Pending",IF(I3149&gt;=F3149,"Completed","Partial")))</f>
        <v/>
      </c>
    </row>
    <row r="3150">
      <c r="A3150" s="31" t="n"/>
      <c r="B3150" s="26" t="n"/>
      <c r="C3150" s="26" t="n"/>
      <c r="D3150" s="26" t="n"/>
      <c r="E3150" s="26" t="n"/>
      <c r="F3150" s="27" t="n"/>
      <c r="G3150" s="28">
        <f>IFERROR(IF(E3150="","",VLOOKUP(E3150,'Setup - Mix Design'!$A$5:$I$504,9,0)),"")</f>
        <v/>
      </c>
      <c r="H3150" s="32">
        <f>IF(OR(F3150="",G3150=""),"",F3150*G3150)</f>
        <v/>
      </c>
      <c r="I3150" s="33">
        <f>IF(B3150="","",SUMIF('Dispatch (Challan)'!$C$5:$C$6004,B3150,'Dispatch (Challan)'!$F$5:$F$6004))</f>
        <v/>
      </c>
      <c r="J3150" s="33">
        <f>IF(F3150="","",F3150-I3150)</f>
        <v/>
      </c>
      <c r="K3150" s="28">
        <f>IF(F3150="","",IF(I3150=0,"Pending",IF(I3150&gt;=F3150,"Completed","Partial")))</f>
        <v/>
      </c>
    </row>
    <row r="3151">
      <c r="A3151" s="31" t="n"/>
      <c r="B3151" s="26" t="n"/>
      <c r="C3151" s="26" t="n"/>
      <c r="D3151" s="26" t="n"/>
      <c r="E3151" s="26" t="n"/>
      <c r="F3151" s="27" t="n"/>
      <c r="G3151" s="28">
        <f>IFERROR(IF(E3151="","",VLOOKUP(E3151,'Setup - Mix Design'!$A$5:$I$504,9,0)),"")</f>
        <v/>
      </c>
      <c r="H3151" s="32">
        <f>IF(OR(F3151="",G3151=""),"",F3151*G3151)</f>
        <v/>
      </c>
      <c r="I3151" s="33">
        <f>IF(B3151="","",SUMIF('Dispatch (Challan)'!$C$5:$C$6004,B3151,'Dispatch (Challan)'!$F$5:$F$6004))</f>
        <v/>
      </c>
      <c r="J3151" s="33">
        <f>IF(F3151="","",F3151-I3151)</f>
        <v/>
      </c>
      <c r="K3151" s="28">
        <f>IF(F3151="","",IF(I3151=0,"Pending",IF(I3151&gt;=F3151,"Completed","Partial")))</f>
        <v/>
      </c>
    </row>
    <row r="3152">
      <c r="A3152" s="31" t="n"/>
      <c r="B3152" s="26" t="n"/>
      <c r="C3152" s="26" t="n"/>
      <c r="D3152" s="26" t="n"/>
      <c r="E3152" s="26" t="n"/>
      <c r="F3152" s="27" t="n"/>
      <c r="G3152" s="28">
        <f>IFERROR(IF(E3152="","",VLOOKUP(E3152,'Setup - Mix Design'!$A$5:$I$504,9,0)),"")</f>
        <v/>
      </c>
      <c r="H3152" s="32">
        <f>IF(OR(F3152="",G3152=""),"",F3152*G3152)</f>
        <v/>
      </c>
      <c r="I3152" s="33">
        <f>IF(B3152="","",SUMIF('Dispatch (Challan)'!$C$5:$C$6004,B3152,'Dispatch (Challan)'!$F$5:$F$6004))</f>
        <v/>
      </c>
      <c r="J3152" s="33">
        <f>IF(F3152="","",F3152-I3152)</f>
        <v/>
      </c>
      <c r="K3152" s="28">
        <f>IF(F3152="","",IF(I3152=0,"Pending",IF(I3152&gt;=F3152,"Completed","Partial")))</f>
        <v/>
      </c>
    </row>
    <row r="3153">
      <c r="A3153" s="31" t="n"/>
      <c r="B3153" s="26" t="n"/>
      <c r="C3153" s="26" t="n"/>
      <c r="D3153" s="26" t="n"/>
      <c r="E3153" s="26" t="n"/>
      <c r="F3153" s="27" t="n"/>
      <c r="G3153" s="28">
        <f>IFERROR(IF(E3153="","",VLOOKUP(E3153,'Setup - Mix Design'!$A$5:$I$504,9,0)),"")</f>
        <v/>
      </c>
      <c r="H3153" s="32">
        <f>IF(OR(F3153="",G3153=""),"",F3153*G3153)</f>
        <v/>
      </c>
      <c r="I3153" s="33">
        <f>IF(B3153="","",SUMIF('Dispatch (Challan)'!$C$5:$C$6004,B3153,'Dispatch (Challan)'!$F$5:$F$6004))</f>
        <v/>
      </c>
      <c r="J3153" s="33">
        <f>IF(F3153="","",F3153-I3153)</f>
        <v/>
      </c>
      <c r="K3153" s="28">
        <f>IF(F3153="","",IF(I3153=0,"Pending",IF(I3153&gt;=F3153,"Completed","Partial")))</f>
        <v/>
      </c>
    </row>
    <row r="3154">
      <c r="A3154" s="31" t="n"/>
      <c r="B3154" s="26" t="n"/>
      <c r="C3154" s="26" t="n"/>
      <c r="D3154" s="26" t="n"/>
      <c r="E3154" s="26" t="n"/>
      <c r="F3154" s="27" t="n"/>
      <c r="G3154" s="28">
        <f>IFERROR(IF(E3154="","",VLOOKUP(E3154,'Setup - Mix Design'!$A$5:$I$504,9,0)),"")</f>
        <v/>
      </c>
      <c r="H3154" s="32">
        <f>IF(OR(F3154="",G3154=""),"",F3154*G3154)</f>
        <v/>
      </c>
      <c r="I3154" s="33">
        <f>IF(B3154="","",SUMIF('Dispatch (Challan)'!$C$5:$C$6004,B3154,'Dispatch (Challan)'!$F$5:$F$6004))</f>
        <v/>
      </c>
      <c r="J3154" s="33">
        <f>IF(F3154="","",F3154-I3154)</f>
        <v/>
      </c>
      <c r="K3154" s="28">
        <f>IF(F3154="","",IF(I3154=0,"Pending",IF(I3154&gt;=F3154,"Completed","Partial")))</f>
        <v/>
      </c>
    </row>
    <row r="3155">
      <c r="A3155" s="31" t="n"/>
      <c r="B3155" s="26" t="n"/>
      <c r="C3155" s="26" t="n"/>
      <c r="D3155" s="26" t="n"/>
      <c r="E3155" s="26" t="n"/>
      <c r="F3155" s="27" t="n"/>
      <c r="G3155" s="28">
        <f>IFERROR(IF(E3155="","",VLOOKUP(E3155,'Setup - Mix Design'!$A$5:$I$504,9,0)),"")</f>
        <v/>
      </c>
      <c r="H3155" s="32">
        <f>IF(OR(F3155="",G3155=""),"",F3155*G3155)</f>
        <v/>
      </c>
      <c r="I3155" s="33">
        <f>IF(B3155="","",SUMIF('Dispatch (Challan)'!$C$5:$C$6004,B3155,'Dispatch (Challan)'!$F$5:$F$6004))</f>
        <v/>
      </c>
      <c r="J3155" s="33">
        <f>IF(F3155="","",F3155-I3155)</f>
        <v/>
      </c>
      <c r="K3155" s="28">
        <f>IF(F3155="","",IF(I3155=0,"Pending",IF(I3155&gt;=F3155,"Completed","Partial")))</f>
        <v/>
      </c>
    </row>
    <row r="3156">
      <c r="A3156" s="31" t="n"/>
      <c r="B3156" s="26" t="n"/>
      <c r="C3156" s="26" t="n"/>
      <c r="D3156" s="26" t="n"/>
      <c r="E3156" s="26" t="n"/>
      <c r="F3156" s="27" t="n"/>
      <c r="G3156" s="28">
        <f>IFERROR(IF(E3156="","",VLOOKUP(E3156,'Setup - Mix Design'!$A$5:$I$504,9,0)),"")</f>
        <v/>
      </c>
      <c r="H3156" s="32">
        <f>IF(OR(F3156="",G3156=""),"",F3156*G3156)</f>
        <v/>
      </c>
      <c r="I3156" s="33">
        <f>IF(B3156="","",SUMIF('Dispatch (Challan)'!$C$5:$C$6004,B3156,'Dispatch (Challan)'!$F$5:$F$6004))</f>
        <v/>
      </c>
      <c r="J3156" s="33">
        <f>IF(F3156="","",F3156-I3156)</f>
        <v/>
      </c>
      <c r="K3156" s="28">
        <f>IF(F3156="","",IF(I3156=0,"Pending",IF(I3156&gt;=F3156,"Completed","Partial")))</f>
        <v/>
      </c>
    </row>
    <row r="3157">
      <c r="A3157" s="31" t="n"/>
      <c r="B3157" s="26" t="n"/>
      <c r="C3157" s="26" t="n"/>
      <c r="D3157" s="26" t="n"/>
      <c r="E3157" s="26" t="n"/>
      <c r="F3157" s="27" t="n"/>
      <c r="G3157" s="28">
        <f>IFERROR(IF(E3157="","",VLOOKUP(E3157,'Setup - Mix Design'!$A$5:$I$504,9,0)),"")</f>
        <v/>
      </c>
      <c r="H3157" s="32">
        <f>IF(OR(F3157="",G3157=""),"",F3157*G3157)</f>
        <v/>
      </c>
      <c r="I3157" s="33">
        <f>IF(B3157="","",SUMIF('Dispatch (Challan)'!$C$5:$C$6004,B3157,'Dispatch (Challan)'!$F$5:$F$6004))</f>
        <v/>
      </c>
      <c r="J3157" s="33">
        <f>IF(F3157="","",F3157-I3157)</f>
        <v/>
      </c>
      <c r="K3157" s="28">
        <f>IF(F3157="","",IF(I3157=0,"Pending",IF(I3157&gt;=F3157,"Completed","Partial")))</f>
        <v/>
      </c>
    </row>
    <row r="3158">
      <c r="A3158" s="31" t="n"/>
      <c r="B3158" s="26" t="n"/>
      <c r="C3158" s="26" t="n"/>
      <c r="D3158" s="26" t="n"/>
      <c r="E3158" s="26" t="n"/>
      <c r="F3158" s="27" t="n"/>
      <c r="G3158" s="28">
        <f>IFERROR(IF(E3158="","",VLOOKUP(E3158,'Setup - Mix Design'!$A$5:$I$504,9,0)),"")</f>
        <v/>
      </c>
      <c r="H3158" s="32">
        <f>IF(OR(F3158="",G3158=""),"",F3158*G3158)</f>
        <v/>
      </c>
      <c r="I3158" s="33">
        <f>IF(B3158="","",SUMIF('Dispatch (Challan)'!$C$5:$C$6004,B3158,'Dispatch (Challan)'!$F$5:$F$6004))</f>
        <v/>
      </c>
      <c r="J3158" s="33">
        <f>IF(F3158="","",F3158-I3158)</f>
        <v/>
      </c>
      <c r="K3158" s="28">
        <f>IF(F3158="","",IF(I3158=0,"Pending",IF(I3158&gt;=F3158,"Completed","Partial")))</f>
        <v/>
      </c>
    </row>
    <row r="3159">
      <c r="A3159" s="31" t="n"/>
      <c r="B3159" s="26" t="n"/>
      <c r="C3159" s="26" t="n"/>
      <c r="D3159" s="26" t="n"/>
      <c r="E3159" s="26" t="n"/>
      <c r="F3159" s="27" t="n"/>
      <c r="G3159" s="28">
        <f>IFERROR(IF(E3159="","",VLOOKUP(E3159,'Setup - Mix Design'!$A$5:$I$504,9,0)),"")</f>
        <v/>
      </c>
      <c r="H3159" s="32">
        <f>IF(OR(F3159="",G3159=""),"",F3159*G3159)</f>
        <v/>
      </c>
      <c r="I3159" s="33">
        <f>IF(B3159="","",SUMIF('Dispatch (Challan)'!$C$5:$C$6004,B3159,'Dispatch (Challan)'!$F$5:$F$6004))</f>
        <v/>
      </c>
      <c r="J3159" s="33">
        <f>IF(F3159="","",F3159-I3159)</f>
        <v/>
      </c>
      <c r="K3159" s="28">
        <f>IF(F3159="","",IF(I3159=0,"Pending",IF(I3159&gt;=F3159,"Completed","Partial")))</f>
        <v/>
      </c>
    </row>
    <row r="3160">
      <c r="A3160" s="31" t="n"/>
      <c r="B3160" s="26" t="n"/>
      <c r="C3160" s="26" t="n"/>
      <c r="D3160" s="26" t="n"/>
      <c r="E3160" s="26" t="n"/>
      <c r="F3160" s="27" t="n"/>
      <c r="G3160" s="28">
        <f>IFERROR(IF(E3160="","",VLOOKUP(E3160,'Setup - Mix Design'!$A$5:$I$504,9,0)),"")</f>
        <v/>
      </c>
      <c r="H3160" s="32">
        <f>IF(OR(F3160="",G3160=""),"",F3160*G3160)</f>
        <v/>
      </c>
      <c r="I3160" s="33">
        <f>IF(B3160="","",SUMIF('Dispatch (Challan)'!$C$5:$C$6004,B3160,'Dispatch (Challan)'!$F$5:$F$6004))</f>
        <v/>
      </c>
      <c r="J3160" s="33">
        <f>IF(F3160="","",F3160-I3160)</f>
        <v/>
      </c>
      <c r="K3160" s="28">
        <f>IF(F3160="","",IF(I3160=0,"Pending",IF(I3160&gt;=F3160,"Completed","Partial")))</f>
        <v/>
      </c>
    </row>
    <row r="3161">
      <c r="A3161" s="31" t="n"/>
      <c r="B3161" s="26" t="n"/>
      <c r="C3161" s="26" t="n"/>
      <c r="D3161" s="26" t="n"/>
      <c r="E3161" s="26" t="n"/>
      <c r="F3161" s="27" t="n"/>
      <c r="G3161" s="28">
        <f>IFERROR(IF(E3161="","",VLOOKUP(E3161,'Setup - Mix Design'!$A$5:$I$504,9,0)),"")</f>
        <v/>
      </c>
      <c r="H3161" s="32">
        <f>IF(OR(F3161="",G3161=""),"",F3161*G3161)</f>
        <v/>
      </c>
      <c r="I3161" s="33">
        <f>IF(B3161="","",SUMIF('Dispatch (Challan)'!$C$5:$C$6004,B3161,'Dispatch (Challan)'!$F$5:$F$6004))</f>
        <v/>
      </c>
      <c r="J3161" s="33">
        <f>IF(F3161="","",F3161-I3161)</f>
        <v/>
      </c>
      <c r="K3161" s="28">
        <f>IF(F3161="","",IF(I3161=0,"Pending",IF(I3161&gt;=F3161,"Completed","Partial")))</f>
        <v/>
      </c>
    </row>
    <row r="3162">
      <c r="A3162" s="31" t="n"/>
      <c r="B3162" s="26" t="n"/>
      <c r="C3162" s="26" t="n"/>
      <c r="D3162" s="26" t="n"/>
      <c r="E3162" s="26" t="n"/>
      <c r="F3162" s="27" t="n"/>
      <c r="G3162" s="28">
        <f>IFERROR(IF(E3162="","",VLOOKUP(E3162,'Setup - Mix Design'!$A$5:$I$504,9,0)),"")</f>
        <v/>
      </c>
      <c r="H3162" s="32">
        <f>IF(OR(F3162="",G3162=""),"",F3162*G3162)</f>
        <v/>
      </c>
      <c r="I3162" s="33">
        <f>IF(B3162="","",SUMIF('Dispatch (Challan)'!$C$5:$C$6004,B3162,'Dispatch (Challan)'!$F$5:$F$6004))</f>
        <v/>
      </c>
      <c r="J3162" s="33">
        <f>IF(F3162="","",F3162-I3162)</f>
        <v/>
      </c>
      <c r="K3162" s="28">
        <f>IF(F3162="","",IF(I3162=0,"Pending",IF(I3162&gt;=F3162,"Completed","Partial")))</f>
        <v/>
      </c>
    </row>
    <row r="3163">
      <c r="A3163" s="31" t="n"/>
      <c r="B3163" s="26" t="n"/>
      <c r="C3163" s="26" t="n"/>
      <c r="D3163" s="26" t="n"/>
      <c r="E3163" s="26" t="n"/>
      <c r="F3163" s="27" t="n"/>
      <c r="G3163" s="28">
        <f>IFERROR(IF(E3163="","",VLOOKUP(E3163,'Setup - Mix Design'!$A$5:$I$504,9,0)),"")</f>
        <v/>
      </c>
      <c r="H3163" s="32">
        <f>IF(OR(F3163="",G3163=""),"",F3163*G3163)</f>
        <v/>
      </c>
      <c r="I3163" s="33">
        <f>IF(B3163="","",SUMIF('Dispatch (Challan)'!$C$5:$C$6004,B3163,'Dispatch (Challan)'!$F$5:$F$6004))</f>
        <v/>
      </c>
      <c r="J3163" s="33">
        <f>IF(F3163="","",F3163-I3163)</f>
        <v/>
      </c>
      <c r="K3163" s="28">
        <f>IF(F3163="","",IF(I3163=0,"Pending",IF(I3163&gt;=F3163,"Completed","Partial")))</f>
        <v/>
      </c>
    </row>
    <row r="3164">
      <c r="A3164" s="31" t="n"/>
      <c r="B3164" s="26" t="n"/>
      <c r="C3164" s="26" t="n"/>
      <c r="D3164" s="26" t="n"/>
      <c r="E3164" s="26" t="n"/>
      <c r="F3164" s="27" t="n"/>
      <c r="G3164" s="28">
        <f>IFERROR(IF(E3164="","",VLOOKUP(E3164,'Setup - Mix Design'!$A$5:$I$504,9,0)),"")</f>
        <v/>
      </c>
      <c r="H3164" s="32">
        <f>IF(OR(F3164="",G3164=""),"",F3164*G3164)</f>
        <v/>
      </c>
      <c r="I3164" s="33">
        <f>IF(B3164="","",SUMIF('Dispatch (Challan)'!$C$5:$C$6004,B3164,'Dispatch (Challan)'!$F$5:$F$6004))</f>
        <v/>
      </c>
      <c r="J3164" s="33">
        <f>IF(F3164="","",F3164-I3164)</f>
        <v/>
      </c>
      <c r="K3164" s="28">
        <f>IF(F3164="","",IF(I3164=0,"Pending",IF(I3164&gt;=F3164,"Completed","Partial")))</f>
        <v/>
      </c>
    </row>
    <row r="3165">
      <c r="A3165" s="31" t="n"/>
      <c r="B3165" s="26" t="n"/>
      <c r="C3165" s="26" t="n"/>
      <c r="D3165" s="26" t="n"/>
      <c r="E3165" s="26" t="n"/>
      <c r="F3165" s="27" t="n"/>
      <c r="G3165" s="28">
        <f>IFERROR(IF(E3165="","",VLOOKUP(E3165,'Setup - Mix Design'!$A$5:$I$504,9,0)),"")</f>
        <v/>
      </c>
      <c r="H3165" s="32">
        <f>IF(OR(F3165="",G3165=""),"",F3165*G3165)</f>
        <v/>
      </c>
      <c r="I3165" s="33">
        <f>IF(B3165="","",SUMIF('Dispatch (Challan)'!$C$5:$C$6004,B3165,'Dispatch (Challan)'!$F$5:$F$6004))</f>
        <v/>
      </c>
      <c r="J3165" s="33">
        <f>IF(F3165="","",F3165-I3165)</f>
        <v/>
      </c>
      <c r="K3165" s="28">
        <f>IF(F3165="","",IF(I3165=0,"Pending",IF(I3165&gt;=F3165,"Completed","Partial")))</f>
        <v/>
      </c>
    </row>
    <row r="3166">
      <c r="A3166" s="31" t="n"/>
      <c r="B3166" s="26" t="n"/>
      <c r="C3166" s="26" t="n"/>
      <c r="D3166" s="26" t="n"/>
      <c r="E3166" s="26" t="n"/>
      <c r="F3166" s="27" t="n"/>
      <c r="G3166" s="28">
        <f>IFERROR(IF(E3166="","",VLOOKUP(E3166,'Setup - Mix Design'!$A$5:$I$504,9,0)),"")</f>
        <v/>
      </c>
      <c r="H3166" s="32">
        <f>IF(OR(F3166="",G3166=""),"",F3166*G3166)</f>
        <v/>
      </c>
      <c r="I3166" s="33">
        <f>IF(B3166="","",SUMIF('Dispatch (Challan)'!$C$5:$C$6004,B3166,'Dispatch (Challan)'!$F$5:$F$6004))</f>
        <v/>
      </c>
      <c r="J3166" s="33">
        <f>IF(F3166="","",F3166-I3166)</f>
        <v/>
      </c>
      <c r="K3166" s="28">
        <f>IF(F3166="","",IF(I3166=0,"Pending",IF(I3166&gt;=F3166,"Completed","Partial")))</f>
        <v/>
      </c>
    </row>
    <row r="3167">
      <c r="A3167" s="31" t="n"/>
      <c r="B3167" s="26" t="n"/>
      <c r="C3167" s="26" t="n"/>
      <c r="D3167" s="26" t="n"/>
      <c r="E3167" s="26" t="n"/>
      <c r="F3167" s="27" t="n"/>
      <c r="G3167" s="28">
        <f>IFERROR(IF(E3167="","",VLOOKUP(E3167,'Setup - Mix Design'!$A$5:$I$504,9,0)),"")</f>
        <v/>
      </c>
      <c r="H3167" s="32">
        <f>IF(OR(F3167="",G3167=""),"",F3167*G3167)</f>
        <v/>
      </c>
      <c r="I3167" s="33">
        <f>IF(B3167="","",SUMIF('Dispatch (Challan)'!$C$5:$C$6004,B3167,'Dispatch (Challan)'!$F$5:$F$6004))</f>
        <v/>
      </c>
      <c r="J3167" s="33">
        <f>IF(F3167="","",F3167-I3167)</f>
        <v/>
      </c>
      <c r="K3167" s="28">
        <f>IF(F3167="","",IF(I3167=0,"Pending",IF(I3167&gt;=F3167,"Completed","Partial")))</f>
        <v/>
      </c>
    </row>
    <row r="3168">
      <c r="A3168" s="31" t="n"/>
      <c r="B3168" s="26" t="n"/>
      <c r="C3168" s="26" t="n"/>
      <c r="D3168" s="26" t="n"/>
      <c r="E3168" s="26" t="n"/>
      <c r="F3168" s="27" t="n"/>
      <c r="G3168" s="28">
        <f>IFERROR(IF(E3168="","",VLOOKUP(E3168,'Setup - Mix Design'!$A$5:$I$504,9,0)),"")</f>
        <v/>
      </c>
      <c r="H3168" s="32">
        <f>IF(OR(F3168="",G3168=""),"",F3168*G3168)</f>
        <v/>
      </c>
      <c r="I3168" s="33">
        <f>IF(B3168="","",SUMIF('Dispatch (Challan)'!$C$5:$C$6004,B3168,'Dispatch (Challan)'!$F$5:$F$6004))</f>
        <v/>
      </c>
      <c r="J3168" s="33">
        <f>IF(F3168="","",F3168-I3168)</f>
        <v/>
      </c>
      <c r="K3168" s="28">
        <f>IF(F3168="","",IF(I3168=0,"Pending",IF(I3168&gt;=F3168,"Completed","Partial")))</f>
        <v/>
      </c>
    </row>
    <row r="3169">
      <c r="A3169" s="31" t="n"/>
      <c r="B3169" s="26" t="n"/>
      <c r="C3169" s="26" t="n"/>
      <c r="D3169" s="26" t="n"/>
      <c r="E3169" s="26" t="n"/>
      <c r="F3169" s="27" t="n"/>
      <c r="G3169" s="28">
        <f>IFERROR(IF(E3169="","",VLOOKUP(E3169,'Setup - Mix Design'!$A$5:$I$504,9,0)),"")</f>
        <v/>
      </c>
      <c r="H3169" s="32">
        <f>IF(OR(F3169="",G3169=""),"",F3169*G3169)</f>
        <v/>
      </c>
      <c r="I3169" s="33">
        <f>IF(B3169="","",SUMIF('Dispatch (Challan)'!$C$5:$C$6004,B3169,'Dispatch (Challan)'!$F$5:$F$6004))</f>
        <v/>
      </c>
      <c r="J3169" s="33">
        <f>IF(F3169="","",F3169-I3169)</f>
        <v/>
      </c>
      <c r="K3169" s="28">
        <f>IF(F3169="","",IF(I3169=0,"Pending",IF(I3169&gt;=F3169,"Completed","Partial")))</f>
        <v/>
      </c>
    </row>
    <row r="3170">
      <c r="A3170" s="31" t="n"/>
      <c r="B3170" s="26" t="n"/>
      <c r="C3170" s="26" t="n"/>
      <c r="D3170" s="26" t="n"/>
      <c r="E3170" s="26" t="n"/>
      <c r="F3170" s="27" t="n"/>
      <c r="G3170" s="28">
        <f>IFERROR(IF(E3170="","",VLOOKUP(E3170,'Setup - Mix Design'!$A$5:$I$504,9,0)),"")</f>
        <v/>
      </c>
      <c r="H3170" s="32">
        <f>IF(OR(F3170="",G3170=""),"",F3170*G3170)</f>
        <v/>
      </c>
      <c r="I3170" s="33">
        <f>IF(B3170="","",SUMIF('Dispatch (Challan)'!$C$5:$C$6004,B3170,'Dispatch (Challan)'!$F$5:$F$6004))</f>
        <v/>
      </c>
      <c r="J3170" s="33">
        <f>IF(F3170="","",F3170-I3170)</f>
        <v/>
      </c>
      <c r="K3170" s="28">
        <f>IF(F3170="","",IF(I3170=0,"Pending",IF(I3170&gt;=F3170,"Completed","Partial")))</f>
        <v/>
      </c>
    </row>
    <row r="3171">
      <c r="A3171" s="31" t="n"/>
      <c r="B3171" s="26" t="n"/>
      <c r="C3171" s="26" t="n"/>
      <c r="D3171" s="26" t="n"/>
      <c r="E3171" s="26" t="n"/>
      <c r="F3171" s="27" t="n"/>
      <c r="G3171" s="28">
        <f>IFERROR(IF(E3171="","",VLOOKUP(E3171,'Setup - Mix Design'!$A$5:$I$504,9,0)),"")</f>
        <v/>
      </c>
      <c r="H3171" s="32">
        <f>IF(OR(F3171="",G3171=""),"",F3171*G3171)</f>
        <v/>
      </c>
      <c r="I3171" s="33">
        <f>IF(B3171="","",SUMIF('Dispatch (Challan)'!$C$5:$C$6004,B3171,'Dispatch (Challan)'!$F$5:$F$6004))</f>
        <v/>
      </c>
      <c r="J3171" s="33">
        <f>IF(F3171="","",F3171-I3171)</f>
        <v/>
      </c>
      <c r="K3171" s="28">
        <f>IF(F3171="","",IF(I3171=0,"Pending",IF(I3171&gt;=F3171,"Completed","Partial")))</f>
        <v/>
      </c>
    </row>
    <row r="3172">
      <c r="A3172" s="31" t="n"/>
      <c r="B3172" s="26" t="n"/>
      <c r="C3172" s="26" t="n"/>
      <c r="D3172" s="26" t="n"/>
      <c r="E3172" s="26" t="n"/>
      <c r="F3172" s="27" t="n"/>
      <c r="G3172" s="28">
        <f>IFERROR(IF(E3172="","",VLOOKUP(E3172,'Setup - Mix Design'!$A$5:$I$504,9,0)),"")</f>
        <v/>
      </c>
      <c r="H3172" s="32">
        <f>IF(OR(F3172="",G3172=""),"",F3172*G3172)</f>
        <v/>
      </c>
      <c r="I3172" s="33">
        <f>IF(B3172="","",SUMIF('Dispatch (Challan)'!$C$5:$C$6004,B3172,'Dispatch (Challan)'!$F$5:$F$6004))</f>
        <v/>
      </c>
      <c r="J3172" s="33">
        <f>IF(F3172="","",F3172-I3172)</f>
        <v/>
      </c>
      <c r="K3172" s="28">
        <f>IF(F3172="","",IF(I3172=0,"Pending",IF(I3172&gt;=F3172,"Completed","Partial")))</f>
        <v/>
      </c>
    </row>
    <row r="3173">
      <c r="A3173" s="31" t="n"/>
      <c r="B3173" s="26" t="n"/>
      <c r="C3173" s="26" t="n"/>
      <c r="D3173" s="26" t="n"/>
      <c r="E3173" s="26" t="n"/>
      <c r="F3173" s="27" t="n"/>
      <c r="G3173" s="28">
        <f>IFERROR(IF(E3173="","",VLOOKUP(E3173,'Setup - Mix Design'!$A$5:$I$504,9,0)),"")</f>
        <v/>
      </c>
      <c r="H3173" s="32">
        <f>IF(OR(F3173="",G3173=""),"",F3173*G3173)</f>
        <v/>
      </c>
      <c r="I3173" s="33">
        <f>IF(B3173="","",SUMIF('Dispatch (Challan)'!$C$5:$C$6004,B3173,'Dispatch (Challan)'!$F$5:$F$6004))</f>
        <v/>
      </c>
      <c r="J3173" s="33">
        <f>IF(F3173="","",F3173-I3173)</f>
        <v/>
      </c>
      <c r="K3173" s="28">
        <f>IF(F3173="","",IF(I3173=0,"Pending",IF(I3173&gt;=F3173,"Completed","Partial")))</f>
        <v/>
      </c>
    </row>
    <row r="3174">
      <c r="A3174" s="31" t="n"/>
      <c r="B3174" s="26" t="n"/>
      <c r="C3174" s="26" t="n"/>
      <c r="D3174" s="26" t="n"/>
      <c r="E3174" s="26" t="n"/>
      <c r="F3174" s="27" t="n"/>
      <c r="G3174" s="28">
        <f>IFERROR(IF(E3174="","",VLOOKUP(E3174,'Setup - Mix Design'!$A$5:$I$504,9,0)),"")</f>
        <v/>
      </c>
      <c r="H3174" s="32">
        <f>IF(OR(F3174="",G3174=""),"",F3174*G3174)</f>
        <v/>
      </c>
      <c r="I3174" s="33">
        <f>IF(B3174="","",SUMIF('Dispatch (Challan)'!$C$5:$C$6004,B3174,'Dispatch (Challan)'!$F$5:$F$6004))</f>
        <v/>
      </c>
      <c r="J3174" s="33">
        <f>IF(F3174="","",F3174-I3174)</f>
        <v/>
      </c>
      <c r="K3174" s="28">
        <f>IF(F3174="","",IF(I3174=0,"Pending",IF(I3174&gt;=F3174,"Completed","Partial")))</f>
        <v/>
      </c>
    </row>
    <row r="3175">
      <c r="A3175" s="31" t="n"/>
      <c r="B3175" s="26" t="n"/>
      <c r="C3175" s="26" t="n"/>
      <c r="D3175" s="26" t="n"/>
      <c r="E3175" s="26" t="n"/>
      <c r="F3175" s="27" t="n"/>
      <c r="G3175" s="28">
        <f>IFERROR(IF(E3175="","",VLOOKUP(E3175,'Setup - Mix Design'!$A$5:$I$504,9,0)),"")</f>
        <v/>
      </c>
      <c r="H3175" s="32">
        <f>IF(OR(F3175="",G3175=""),"",F3175*G3175)</f>
        <v/>
      </c>
      <c r="I3175" s="33">
        <f>IF(B3175="","",SUMIF('Dispatch (Challan)'!$C$5:$C$6004,B3175,'Dispatch (Challan)'!$F$5:$F$6004))</f>
        <v/>
      </c>
      <c r="J3175" s="33">
        <f>IF(F3175="","",F3175-I3175)</f>
        <v/>
      </c>
      <c r="K3175" s="28">
        <f>IF(F3175="","",IF(I3175=0,"Pending",IF(I3175&gt;=F3175,"Completed","Partial")))</f>
        <v/>
      </c>
    </row>
    <row r="3176">
      <c r="A3176" s="31" t="n"/>
      <c r="B3176" s="26" t="n"/>
      <c r="C3176" s="26" t="n"/>
      <c r="D3176" s="26" t="n"/>
      <c r="E3176" s="26" t="n"/>
      <c r="F3176" s="27" t="n"/>
      <c r="G3176" s="28">
        <f>IFERROR(IF(E3176="","",VLOOKUP(E3176,'Setup - Mix Design'!$A$5:$I$504,9,0)),"")</f>
        <v/>
      </c>
      <c r="H3176" s="32">
        <f>IF(OR(F3176="",G3176=""),"",F3176*G3176)</f>
        <v/>
      </c>
      <c r="I3176" s="33">
        <f>IF(B3176="","",SUMIF('Dispatch (Challan)'!$C$5:$C$6004,B3176,'Dispatch (Challan)'!$F$5:$F$6004))</f>
        <v/>
      </c>
      <c r="J3176" s="33">
        <f>IF(F3176="","",F3176-I3176)</f>
        <v/>
      </c>
      <c r="K3176" s="28">
        <f>IF(F3176="","",IF(I3176=0,"Pending",IF(I3176&gt;=F3176,"Completed","Partial")))</f>
        <v/>
      </c>
    </row>
    <row r="3177">
      <c r="A3177" s="31" t="n"/>
      <c r="B3177" s="26" t="n"/>
      <c r="C3177" s="26" t="n"/>
      <c r="D3177" s="26" t="n"/>
      <c r="E3177" s="26" t="n"/>
      <c r="F3177" s="27" t="n"/>
      <c r="G3177" s="28">
        <f>IFERROR(IF(E3177="","",VLOOKUP(E3177,'Setup - Mix Design'!$A$5:$I$504,9,0)),"")</f>
        <v/>
      </c>
      <c r="H3177" s="32">
        <f>IF(OR(F3177="",G3177=""),"",F3177*G3177)</f>
        <v/>
      </c>
      <c r="I3177" s="33">
        <f>IF(B3177="","",SUMIF('Dispatch (Challan)'!$C$5:$C$6004,B3177,'Dispatch (Challan)'!$F$5:$F$6004))</f>
        <v/>
      </c>
      <c r="J3177" s="33">
        <f>IF(F3177="","",F3177-I3177)</f>
        <v/>
      </c>
      <c r="K3177" s="28">
        <f>IF(F3177="","",IF(I3177=0,"Pending",IF(I3177&gt;=F3177,"Completed","Partial")))</f>
        <v/>
      </c>
    </row>
    <row r="3178">
      <c r="A3178" s="31" t="n"/>
      <c r="B3178" s="26" t="n"/>
      <c r="C3178" s="26" t="n"/>
      <c r="D3178" s="26" t="n"/>
      <c r="E3178" s="26" t="n"/>
      <c r="F3178" s="27" t="n"/>
      <c r="G3178" s="28">
        <f>IFERROR(IF(E3178="","",VLOOKUP(E3178,'Setup - Mix Design'!$A$5:$I$504,9,0)),"")</f>
        <v/>
      </c>
      <c r="H3178" s="32">
        <f>IF(OR(F3178="",G3178=""),"",F3178*G3178)</f>
        <v/>
      </c>
      <c r="I3178" s="33">
        <f>IF(B3178="","",SUMIF('Dispatch (Challan)'!$C$5:$C$6004,B3178,'Dispatch (Challan)'!$F$5:$F$6004))</f>
        <v/>
      </c>
      <c r="J3178" s="33">
        <f>IF(F3178="","",F3178-I3178)</f>
        <v/>
      </c>
      <c r="K3178" s="28">
        <f>IF(F3178="","",IF(I3178=0,"Pending",IF(I3178&gt;=F3178,"Completed","Partial")))</f>
        <v/>
      </c>
    </row>
    <row r="3179">
      <c r="A3179" s="31" t="n"/>
      <c r="B3179" s="26" t="n"/>
      <c r="C3179" s="26" t="n"/>
      <c r="D3179" s="26" t="n"/>
      <c r="E3179" s="26" t="n"/>
      <c r="F3179" s="27" t="n"/>
      <c r="G3179" s="28">
        <f>IFERROR(IF(E3179="","",VLOOKUP(E3179,'Setup - Mix Design'!$A$5:$I$504,9,0)),"")</f>
        <v/>
      </c>
      <c r="H3179" s="32">
        <f>IF(OR(F3179="",G3179=""),"",F3179*G3179)</f>
        <v/>
      </c>
      <c r="I3179" s="33">
        <f>IF(B3179="","",SUMIF('Dispatch (Challan)'!$C$5:$C$6004,B3179,'Dispatch (Challan)'!$F$5:$F$6004))</f>
        <v/>
      </c>
      <c r="J3179" s="33">
        <f>IF(F3179="","",F3179-I3179)</f>
        <v/>
      </c>
      <c r="K3179" s="28">
        <f>IF(F3179="","",IF(I3179=0,"Pending",IF(I3179&gt;=F3179,"Completed","Partial")))</f>
        <v/>
      </c>
    </row>
    <row r="3180">
      <c r="A3180" s="31" t="n"/>
      <c r="B3180" s="26" t="n"/>
      <c r="C3180" s="26" t="n"/>
      <c r="D3180" s="26" t="n"/>
      <c r="E3180" s="26" t="n"/>
      <c r="F3180" s="27" t="n"/>
      <c r="G3180" s="28">
        <f>IFERROR(IF(E3180="","",VLOOKUP(E3180,'Setup - Mix Design'!$A$5:$I$504,9,0)),"")</f>
        <v/>
      </c>
      <c r="H3180" s="32">
        <f>IF(OR(F3180="",G3180=""),"",F3180*G3180)</f>
        <v/>
      </c>
      <c r="I3180" s="33">
        <f>IF(B3180="","",SUMIF('Dispatch (Challan)'!$C$5:$C$6004,B3180,'Dispatch (Challan)'!$F$5:$F$6004))</f>
        <v/>
      </c>
      <c r="J3180" s="33">
        <f>IF(F3180="","",F3180-I3180)</f>
        <v/>
      </c>
      <c r="K3180" s="28">
        <f>IF(F3180="","",IF(I3180=0,"Pending",IF(I3180&gt;=F3180,"Completed","Partial")))</f>
        <v/>
      </c>
    </row>
    <row r="3181">
      <c r="A3181" s="31" t="n"/>
      <c r="B3181" s="26" t="n"/>
      <c r="C3181" s="26" t="n"/>
      <c r="D3181" s="26" t="n"/>
      <c r="E3181" s="26" t="n"/>
      <c r="F3181" s="27" t="n"/>
      <c r="G3181" s="28">
        <f>IFERROR(IF(E3181="","",VLOOKUP(E3181,'Setup - Mix Design'!$A$5:$I$504,9,0)),"")</f>
        <v/>
      </c>
      <c r="H3181" s="32">
        <f>IF(OR(F3181="",G3181=""),"",F3181*G3181)</f>
        <v/>
      </c>
      <c r="I3181" s="33">
        <f>IF(B3181="","",SUMIF('Dispatch (Challan)'!$C$5:$C$6004,B3181,'Dispatch (Challan)'!$F$5:$F$6004))</f>
        <v/>
      </c>
      <c r="J3181" s="33">
        <f>IF(F3181="","",F3181-I3181)</f>
        <v/>
      </c>
      <c r="K3181" s="28">
        <f>IF(F3181="","",IF(I3181=0,"Pending",IF(I3181&gt;=F3181,"Completed","Partial")))</f>
        <v/>
      </c>
    </row>
    <row r="3182">
      <c r="A3182" s="31" t="n"/>
      <c r="B3182" s="26" t="n"/>
      <c r="C3182" s="26" t="n"/>
      <c r="D3182" s="26" t="n"/>
      <c r="E3182" s="26" t="n"/>
      <c r="F3182" s="27" t="n"/>
      <c r="G3182" s="28">
        <f>IFERROR(IF(E3182="","",VLOOKUP(E3182,'Setup - Mix Design'!$A$5:$I$504,9,0)),"")</f>
        <v/>
      </c>
      <c r="H3182" s="32">
        <f>IF(OR(F3182="",G3182=""),"",F3182*G3182)</f>
        <v/>
      </c>
      <c r="I3182" s="33">
        <f>IF(B3182="","",SUMIF('Dispatch (Challan)'!$C$5:$C$6004,B3182,'Dispatch (Challan)'!$F$5:$F$6004))</f>
        <v/>
      </c>
      <c r="J3182" s="33">
        <f>IF(F3182="","",F3182-I3182)</f>
        <v/>
      </c>
      <c r="K3182" s="28">
        <f>IF(F3182="","",IF(I3182=0,"Pending",IF(I3182&gt;=F3182,"Completed","Partial")))</f>
        <v/>
      </c>
    </row>
    <row r="3183">
      <c r="A3183" s="31" t="n"/>
      <c r="B3183" s="26" t="n"/>
      <c r="C3183" s="26" t="n"/>
      <c r="D3183" s="26" t="n"/>
      <c r="E3183" s="26" t="n"/>
      <c r="F3183" s="27" t="n"/>
      <c r="G3183" s="28">
        <f>IFERROR(IF(E3183="","",VLOOKUP(E3183,'Setup - Mix Design'!$A$5:$I$504,9,0)),"")</f>
        <v/>
      </c>
      <c r="H3183" s="32">
        <f>IF(OR(F3183="",G3183=""),"",F3183*G3183)</f>
        <v/>
      </c>
      <c r="I3183" s="33">
        <f>IF(B3183="","",SUMIF('Dispatch (Challan)'!$C$5:$C$6004,B3183,'Dispatch (Challan)'!$F$5:$F$6004))</f>
        <v/>
      </c>
      <c r="J3183" s="33">
        <f>IF(F3183="","",F3183-I3183)</f>
        <v/>
      </c>
      <c r="K3183" s="28">
        <f>IF(F3183="","",IF(I3183=0,"Pending",IF(I3183&gt;=F3183,"Completed","Partial")))</f>
        <v/>
      </c>
    </row>
    <row r="3184">
      <c r="A3184" s="31" t="n"/>
      <c r="B3184" s="26" t="n"/>
      <c r="C3184" s="26" t="n"/>
      <c r="D3184" s="26" t="n"/>
      <c r="E3184" s="26" t="n"/>
      <c r="F3184" s="27" t="n"/>
      <c r="G3184" s="28">
        <f>IFERROR(IF(E3184="","",VLOOKUP(E3184,'Setup - Mix Design'!$A$5:$I$504,9,0)),"")</f>
        <v/>
      </c>
      <c r="H3184" s="32">
        <f>IF(OR(F3184="",G3184=""),"",F3184*G3184)</f>
        <v/>
      </c>
      <c r="I3184" s="33">
        <f>IF(B3184="","",SUMIF('Dispatch (Challan)'!$C$5:$C$6004,B3184,'Dispatch (Challan)'!$F$5:$F$6004))</f>
        <v/>
      </c>
      <c r="J3184" s="33">
        <f>IF(F3184="","",F3184-I3184)</f>
        <v/>
      </c>
      <c r="K3184" s="28">
        <f>IF(F3184="","",IF(I3184=0,"Pending",IF(I3184&gt;=F3184,"Completed","Partial")))</f>
        <v/>
      </c>
    </row>
    <row r="3185">
      <c r="A3185" s="31" t="n"/>
      <c r="B3185" s="26" t="n"/>
      <c r="C3185" s="26" t="n"/>
      <c r="D3185" s="26" t="n"/>
      <c r="E3185" s="26" t="n"/>
      <c r="F3185" s="27" t="n"/>
      <c r="G3185" s="28">
        <f>IFERROR(IF(E3185="","",VLOOKUP(E3185,'Setup - Mix Design'!$A$5:$I$504,9,0)),"")</f>
        <v/>
      </c>
      <c r="H3185" s="32">
        <f>IF(OR(F3185="",G3185=""),"",F3185*G3185)</f>
        <v/>
      </c>
      <c r="I3185" s="33">
        <f>IF(B3185="","",SUMIF('Dispatch (Challan)'!$C$5:$C$6004,B3185,'Dispatch (Challan)'!$F$5:$F$6004))</f>
        <v/>
      </c>
      <c r="J3185" s="33">
        <f>IF(F3185="","",F3185-I3185)</f>
        <v/>
      </c>
      <c r="K3185" s="28">
        <f>IF(F3185="","",IF(I3185=0,"Pending",IF(I3185&gt;=F3185,"Completed","Partial")))</f>
        <v/>
      </c>
    </row>
    <row r="3186">
      <c r="A3186" s="31" t="n"/>
      <c r="B3186" s="26" t="n"/>
      <c r="C3186" s="26" t="n"/>
      <c r="D3186" s="26" t="n"/>
      <c r="E3186" s="26" t="n"/>
      <c r="F3186" s="27" t="n"/>
      <c r="G3186" s="28">
        <f>IFERROR(IF(E3186="","",VLOOKUP(E3186,'Setup - Mix Design'!$A$5:$I$504,9,0)),"")</f>
        <v/>
      </c>
      <c r="H3186" s="32">
        <f>IF(OR(F3186="",G3186=""),"",F3186*G3186)</f>
        <v/>
      </c>
      <c r="I3186" s="33">
        <f>IF(B3186="","",SUMIF('Dispatch (Challan)'!$C$5:$C$6004,B3186,'Dispatch (Challan)'!$F$5:$F$6004))</f>
        <v/>
      </c>
      <c r="J3186" s="33">
        <f>IF(F3186="","",F3186-I3186)</f>
        <v/>
      </c>
      <c r="K3186" s="28">
        <f>IF(F3186="","",IF(I3186=0,"Pending",IF(I3186&gt;=F3186,"Completed","Partial")))</f>
        <v/>
      </c>
    </row>
    <row r="3187">
      <c r="A3187" s="31" t="n"/>
      <c r="B3187" s="26" t="n"/>
      <c r="C3187" s="26" t="n"/>
      <c r="D3187" s="26" t="n"/>
      <c r="E3187" s="26" t="n"/>
      <c r="F3187" s="27" t="n"/>
      <c r="G3187" s="28">
        <f>IFERROR(IF(E3187="","",VLOOKUP(E3187,'Setup - Mix Design'!$A$5:$I$504,9,0)),"")</f>
        <v/>
      </c>
      <c r="H3187" s="32">
        <f>IF(OR(F3187="",G3187=""),"",F3187*G3187)</f>
        <v/>
      </c>
      <c r="I3187" s="33">
        <f>IF(B3187="","",SUMIF('Dispatch (Challan)'!$C$5:$C$6004,B3187,'Dispatch (Challan)'!$F$5:$F$6004))</f>
        <v/>
      </c>
      <c r="J3187" s="33">
        <f>IF(F3187="","",F3187-I3187)</f>
        <v/>
      </c>
      <c r="K3187" s="28">
        <f>IF(F3187="","",IF(I3187=0,"Pending",IF(I3187&gt;=F3187,"Completed","Partial")))</f>
        <v/>
      </c>
    </row>
    <row r="3188">
      <c r="A3188" s="31" t="n"/>
      <c r="B3188" s="26" t="n"/>
      <c r="C3188" s="26" t="n"/>
      <c r="D3188" s="26" t="n"/>
      <c r="E3188" s="26" t="n"/>
      <c r="F3188" s="27" t="n"/>
      <c r="G3188" s="28">
        <f>IFERROR(IF(E3188="","",VLOOKUP(E3188,'Setup - Mix Design'!$A$5:$I$504,9,0)),"")</f>
        <v/>
      </c>
      <c r="H3188" s="32">
        <f>IF(OR(F3188="",G3188=""),"",F3188*G3188)</f>
        <v/>
      </c>
      <c r="I3188" s="33">
        <f>IF(B3188="","",SUMIF('Dispatch (Challan)'!$C$5:$C$6004,B3188,'Dispatch (Challan)'!$F$5:$F$6004))</f>
        <v/>
      </c>
      <c r="J3188" s="33">
        <f>IF(F3188="","",F3188-I3188)</f>
        <v/>
      </c>
      <c r="K3188" s="28">
        <f>IF(F3188="","",IF(I3188=0,"Pending",IF(I3188&gt;=F3188,"Completed","Partial")))</f>
        <v/>
      </c>
    </row>
    <row r="3189">
      <c r="A3189" s="31" t="n"/>
      <c r="B3189" s="26" t="n"/>
      <c r="C3189" s="26" t="n"/>
      <c r="D3189" s="26" t="n"/>
      <c r="E3189" s="26" t="n"/>
      <c r="F3189" s="27" t="n"/>
      <c r="G3189" s="28">
        <f>IFERROR(IF(E3189="","",VLOOKUP(E3189,'Setup - Mix Design'!$A$5:$I$504,9,0)),"")</f>
        <v/>
      </c>
      <c r="H3189" s="32">
        <f>IF(OR(F3189="",G3189=""),"",F3189*G3189)</f>
        <v/>
      </c>
      <c r="I3189" s="33">
        <f>IF(B3189="","",SUMIF('Dispatch (Challan)'!$C$5:$C$6004,B3189,'Dispatch (Challan)'!$F$5:$F$6004))</f>
        <v/>
      </c>
      <c r="J3189" s="33">
        <f>IF(F3189="","",F3189-I3189)</f>
        <v/>
      </c>
      <c r="K3189" s="28">
        <f>IF(F3189="","",IF(I3189=0,"Pending",IF(I3189&gt;=F3189,"Completed","Partial")))</f>
        <v/>
      </c>
    </row>
    <row r="3190">
      <c r="A3190" s="31" t="n"/>
      <c r="B3190" s="26" t="n"/>
      <c r="C3190" s="26" t="n"/>
      <c r="D3190" s="26" t="n"/>
      <c r="E3190" s="26" t="n"/>
      <c r="F3190" s="27" t="n"/>
      <c r="G3190" s="28">
        <f>IFERROR(IF(E3190="","",VLOOKUP(E3190,'Setup - Mix Design'!$A$5:$I$504,9,0)),"")</f>
        <v/>
      </c>
      <c r="H3190" s="32">
        <f>IF(OR(F3190="",G3190=""),"",F3190*G3190)</f>
        <v/>
      </c>
      <c r="I3190" s="33">
        <f>IF(B3190="","",SUMIF('Dispatch (Challan)'!$C$5:$C$6004,B3190,'Dispatch (Challan)'!$F$5:$F$6004))</f>
        <v/>
      </c>
      <c r="J3190" s="33">
        <f>IF(F3190="","",F3190-I3190)</f>
        <v/>
      </c>
      <c r="K3190" s="28">
        <f>IF(F3190="","",IF(I3190=0,"Pending",IF(I3190&gt;=F3190,"Completed","Partial")))</f>
        <v/>
      </c>
    </row>
    <row r="3191">
      <c r="A3191" s="31" t="n"/>
      <c r="B3191" s="26" t="n"/>
      <c r="C3191" s="26" t="n"/>
      <c r="D3191" s="26" t="n"/>
      <c r="E3191" s="26" t="n"/>
      <c r="F3191" s="27" t="n"/>
      <c r="G3191" s="28">
        <f>IFERROR(IF(E3191="","",VLOOKUP(E3191,'Setup - Mix Design'!$A$5:$I$504,9,0)),"")</f>
        <v/>
      </c>
      <c r="H3191" s="32">
        <f>IF(OR(F3191="",G3191=""),"",F3191*G3191)</f>
        <v/>
      </c>
      <c r="I3191" s="33">
        <f>IF(B3191="","",SUMIF('Dispatch (Challan)'!$C$5:$C$6004,B3191,'Dispatch (Challan)'!$F$5:$F$6004))</f>
        <v/>
      </c>
      <c r="J3191" s="33">
        <f>IF(F3191="","",F3191-I3191)</f>
        <v/>
      </c>
      <c r="K3191" s="28">
        <f>IF(F3191="","",IF(I3191=0,"Pending",IF(I3191&gt;=F3191,"Completed","Partial")))</f>
        <v/>
      </c>
    </row>
    <row r="3192">
      <c r="A3192" s="31" t="n"/>
      <c r="B3192" s="26" t="n"/>
      <c r="C3192" s="26" t="n"/>
      <c r="D3192" s="26" t="n"/>
      <c r="E3192" s="26" t="n"/>
      <c r="F3192" s="27" t="n"/>
      <c r="G3192" s="28">
        <f>IFERROR(IF(E3192="","",VLOOKUP(E3192,'Setup - Mix Design'!$A$5:$I$504,9,0)),"")</f>
        <v/>
      </c>
      <c r="H3192" s="32">
        <f>IF(OR(F3192="",G3192=""),"",F3192*G3192)</f>
        <v/>
      </c>
      <c r="I3192" s="33">
        <f>IF(B3192="","",SUMIF('Dispatch (Challan)'!$C$5:$C$6004,B3192,'Dispatch (Challan)'!$F$5:$F$6004))</f>
        <v/>
      </c>
      <c r="J3192" s="33">
        <f>IF(F3192="","",F3192-I3192)</f>
        <v/>
      </c>
      <c r="K3192" s="28">
        <f>IF(F3192="","",IF(I3192=0,"Pending",IF(I3192&gt;=F3192,"Completed","Partial")))</f>
        <v/>
      </c>
    </row>
    <row r="3193">
      <c r="A3193" s="31" t="n"/>
      <c r="B3193" s="26" t="n"/>
      <c r="C3193" s="26" t="n"/>
      <c r="D3193" s="26" t="n"/>
      <c r="E3193" s="26" t="n"/>
      <c r="F3193" s="27" t="n"/>
      <c r="G3193" s="28">
        <f>IFERROR(IF(E3193="","",VLOOKUP(E3193,'Setup - Mix Design'!$A$5:$I$504,9,0)),"")</f>
        <v/>
      </c>
      <c r="H3193" s="32">
        <f>IF(OR(F3193="",G3193=""),"",F3193*G3193)</f>
        <v/>
      </c>
      <c r="I3193" s="33">
        <f>IF(B3193="","",SUMIF('Dispatch (Challan)'!$C$5:$C$6004,B3193,'Dispatch (Challan)'!$F$5:$F$6004))</f>
        <v/>
      </c>
      <c r="J3193" s="33">
        <f>IF(F3193="","",F3193-I3193)</f>
        <v/>
      </c>
      <c r="K3193" s="28">
        <f>IF(F3193="","",IF(I3193=0,"Pending",IF(I3193&gt;=F3193,"Completed","Partial")))</f>
        <v/>
      </c>
    </row>
    <row r="3194">
      <c r="A3194" s="31" t="n"/>
      <c r="B3194" s="26" t="n"/>
      <c r="C3194" s="26" t="n"/>
      <c r="D3194" s="26" t="n"/>
      <c r="E3194" s="26" t="n"/>
      <c r="F3194" s="27" t="n"/>
      <c r="G3194" s="28">
        <f>IFERROR(IF(E3194="","",VLOOKUP(E3194,'Setup - Mix Design'!$A$5:$I$504,9,0)),"")</f>
        <v/>
      </c>
      <c r="H3194" s="32">
        <f>IF(OR(F3194="",G3194=""),"",F3194*G3194)</f>
        <v/>
      </c>
      <c r="I3194" s="33">
        <f>IF(B3194="","",SUMIF('Dispatch (Challan)'!$C$5:$C$6004,B3194,'Dispatch (Challan)'!$F$5:$F$6004))</f>
        <v/>
      </c>
      <c r="J3194" s="33">
        <f>IF(F3194="","",F3194-I3194)</f>
        <v/>
      </c>
      <c r="K3194" s="28">
        <f>IF(F3194="","",IF(I3194=0,"Pending",IF(I3194&gt;=F3194,"Completed","Partial")))</f>
        <v/>
      </c>
    </row>
    <row r="3195">
      <c r="A3195" s="31" t="n"/>
      <c r="B3195" s="26" t="n"/>
      <c r="C3195" s="26" t="n"/>
      <c r="D3195" s="26" t="n"/>
      <c r="E3195" s="26" t="n"/>
      <c r="F3195" s="27" t="n"/>
      <c r="G3195" s="28">
        <f>IFERROR(IF(E3195="","",VLOOKUP(E3195,'Setup - Mix Design'!$A$5:$I$504,9,0)),"")</f>
        <v/>
      </c>
      <c r="H3195" s="32">
        <f>IF(OR(F3195="",G3195=""),"",F3195*G3195)</f>
        <v/>
      </c>
      <c r="I3195" s="33">
        <f>IF(B3195="","",SUMIF('Dispatch (Challan)'!$C$5:$C$6004,B3195,'Dispatch (Challan)'!$F$5:$F$6004))</f>
        <v/>
      </c>
      <c r="J3195" s="33">
        <f>IF(F3195="","",F3195-I3195)</f>
        <v/>
      </c>
      <c r="K3195" s="28">
        <f>IF(F3195="","",IF(I3195=0,"Pending",IF(I3195&gt;=F3195,"Completed","Partial")))</f>
        <v/>
      </c>
    </row>
    <row r="3196">
      <c r="A3196" s="31" t="n"/>
      <c r="B3196" s="26" t="n"/>
      <c r="C3196" s="26" t="n"/>
      <c r="D3196" s="26" t="n"/>
      <c r="E3196" s="26" t="n"/>
      <c r="F3196" s="27" t="n"/>
      <c r="G3196" s="28">
        <f>IFERROR(IF(E3196="","",VLOOKUP(E3196,'Setup - Mix Design'!$A$5:$I$504,9,0)),"")</f>
        <v/>
      </c>
      <c r="H3196" s="32">
        <f>IF(OR(F3196="",G3196=""),"",F3196*G3196)</f>
        <v/>
      </c>
      <c r="I3196" s="33">
        <f>IF(B3196="","",SUMIF('Dispatch (Challan)'!$C$5:$C$6004,B3196,'Dispatch (Challan)'!$F$5:$F$6004))</f>
        <v/>
      </c>
      <c r="J3196" s="33">
        <f>IF(F3196="","",F3196-I3196)</f>
        <v/>
      </c>
      <c r="K3196" s="28">
        <f>IF(F3196="","",IF(I3196=0,"Pending",IF(I3196&gt;=F3196,"Completed","Partial")))</f>
        <v/>
      </c>
    </row>
    <row r="3197">
      <c r="A3197" s="31" t="n"/>
      <c r="B3197" s="26" t="n"/>
      <c r="C3197" s="26" t="n"/>
      <c r="D3197" s="26" t="n"/>
      <c r="E3197" s="26" t="n"/>
      <c r="F3197" s="27" t="n"/>
      <c r="G3197" s="28">
        <f>IFERROR(IF(E3197="","",VLOOKUP(E3197,'Setup - Mix Design'!$A$5:$I$504,9,0)),"")</f>
        <v/>
      </c>
      <c r="H3197" s="32">
        <f>IF(OR(F3197="",G3197=""),"",F3197*G3197)</f>
        <v/>
      </c>
      <c r="I3197" s="33">
        <f>IF(B3197="","",SUMIF('Dispatch (Challan)'!$C$5:$C$6004,B3197,'Dispatch (Challan)'!$F$5:$F$6004))</f>
        <v/>
      </c>
      <c r="J3197" s="33">
        <f>IF(F3197="","",F3197-I3197)</f>
        <v/>
      </c>
      <c r="K3197" s="28">
        <f>IF(F3197="","",IF(I3197=0,"Pending",IF(I3197&gt;=F3197,"Completed","Partial")))</f>
        <v/>
      </c>
    </row>
    <row r="3198">
      <c r="A3198" s="31" t="n"/>
      <c r="B3198" s="26" t="n"/>
      <c r="C3198" s="26" t="n"/>
      <c r="D3198" s="26" t="n"/>
      <c r="E3198" s="26" t="n"/>
      <c r="F3198" s="27" t="n"/>
      <c r="G3198" s="28">
        <f>IFERROR(IF(E3198="","",VLOOKUP(E3198,'Setup - Mix Design'!$A$5:$I$504,9,0)),"")</f>
        <v/>
      </c>
      <c r="H3198" s="32">
        <f>IF(OR(F3198="",G3198=""),"",F3198*G3198)</f>
        <v/>
      </c>
      <c r="I3198" s="33">
        <f>IF(B3198="","",SUMIF('Dispatch (Challan)'!$C$5:$C$6004,B3198,'Dispatch (Challan)'!$F$5:$F$6004))</f>
        <v/>
      </c>
      <c r="J3198" s="33">
        <f>IF(F3198="","",F3198-I3198)</f>
        <v/>
      </c>
      <c r="K3198" s="28">
        <f>IF(F3198="","",IF(I3198=0,"Pending",IF(I3198&gt;=F3198,"Completed","Partial")))</f>
        <v/>
      </c>
    </row>
    <row r="3199">
      <c r="A3199" s="31" t="n"/>
      <c r="B3199" s="26" t="n"/>
      <c r="C3199" s="26" t="n"/>
      <c r="D3199" s="26" t="n"/>
      <c r="E3199" s="26" t="n"/>
      <c r="F3199" s="27" t="n"/>
      <c r="G3199" s="28">
        <f>IFERROR(IF(E3199="","",VLOOKUP(E3199,'Setup - Mix Design'!$A$5:$I$504,9,0)),"")</f>
        <v/>
      </c>
      <c r="H3199" s="32">
        <f>IF(OR(F3199="",G3199=""),"",F3199*G3199)</f>
        <v/>
      </c>
      <c r="I3199" s="33">
        <f>IF(B3199="","",SUMIF('Dispatch (Challan)'!$C$5:$C$6004,B3199,'Dispatch (Challan)'!$F$5:$F$6004))</f>
        <v/>
      </c>
      <c r="J3199" s="33">
        <f>IF(F3199="","",F3199-I3199)</f>
        <v/>
      </c>
      <c r="K3199" s="28">
        <f>IF(F3199="","",IF(I3199=0,"Pending",IF(I3199&gt;=F3199,"Completed","Partial")))</f>
        <v/>
      </c>
    </row>
    <row r="3200">
      <c r="A3200" s="31" t="n"/>
      <c r="B3200" s="26" t="n"/>
      <c r="C3200" s="26" t="n"/>
      <c r="D3200" s="26" t="n"/>
      <c r="E3200" s="26" t="n"/>
      <c r="F3200" s="27" t="n"/>
      <c r="G3200" s="28">
        <f>IFERROR(IF(E3200="","",VLOOKUP(E3200,'Setup - Mix Design'!$A$5:$I$504,9,0)),"")</f>
        <v/>
      </c>
      <c r="H3200" s="32">
        <f>IF(OR(F3200="",G3200=""),"",F3200*G3200)</f>
        <v/>
      </c>
      <c r="I3200" s="33">
        <f>IF(B3200="","",SUMIF('Dispatch (Challan)'!$C$5:$C$6004,B3200,'Dispatch (Challan)'!$F$5:$F$6004))</f>
        <v/>
      </c>
      <c r="J3200" s="33">
        <f>IF(F3200="","",F3200-I3200)</f>
        <v/>
      </c>
      <c r="K3200" s="28">
        <f>IF(F3200="","",IF(I3200=0,"Pending",IF(I3200&gt;=F3200,"Completed","Partial")))</f>
        <v/>
      </c>
    </row>
    <row r="3201">
      <c r="A3201" s="31" t="n"/>
      <c r="B3201" s="26" t="n"/>
      <c r="C3201" s="26" t="n"/>
      <c r="D3201" s="26" t="n"/>
      <c r="E3201" s="26" t="n"/>
      <c r="F3201" s="27" t="n"/>
      <c r="G3201" s="28">
        <f>IFERROR(IF(E3201="","",VLOOKUP(E3201,'Setup - Mix Design'!$A$5:$I$504,9,0)),"")</f>
        <v/>
      </c>
      <c r="H3201" s="32">
        <f>IF(OR(F3201="",G3201=""),"",F3201*G3201)</f>
        <v/>
      </c>
      <c r="I3201" s="33">
        <f>IF(B3201="","",SUMIF('Dispatch (Challan)'!$C$5:$C$6004,B3201,'Dispatch (Challan)'!$F$5:$F$6004))</f>
        <v/>
      </c>
      <c r="J3201" s="33">
        <f>IF(F3201="","",F3201-I3201)</f>
        <v/>
      </c>
      <c r="K3201" s="28">
        <f>IF(F3201="","",IF(I3201=0,"Pending",IF(I3201&gt;=F3201,"Completed","Partial")))</f>
        <v/>
      </c>
    </row>
    <row r="3202">
      <c r="A3202" s="31" t="n"/>
      <c r="B3202" s="26" t="n"/>
      <c r="C3202" s="26" t="n"/>
      <c r="D3202" s="26" t="n"/>
      <c r="E3202" s="26" t="n"/>
      <c r="F3202" s="27" t="n"/>
      <c r="G3202" s="28">
        <f>IFERROR(IF(E3202="","",VLOOKUP(E3202,'Setup - Mix Design'!$A$5:$I$504,9,0)),"")</f>
        <v/>
      </c>
      <c r="H3202" s="32">
        <f>IF(OR(F3202="",G3202=""),"",F3202*G3202)</f>
        <v/>
      </c>
      <c r="I3202" s="33">
        <f>IF(B3202="","",SUMIF('Dispatch (Challan)'!$C$5:$C$6004,B3202,'Dispatch (Challan)'!$F$5:$F$6004))</f>
        <v/>
      </c>
      <c r="J3202" s="33">
        <f>IF(F3202="","",F3202-I3202)</f>
        <v/>
      </c>
      <c r="K3202" s="28">
        <f>IF(F3202="","",IF(I3202=0,"Pending",IF(I3202&gt;=F3202,"Completed","Partial")))</f>
        <v/>
      </c>
    </row>
    <row r="3203">
      <c r="A3203" s="31" t="n"/>
      <c r="B3203" s="26" t="n"/>
      <c r="C3203" s="26" t="n"/>
      <c r="D3203" s="26" t="n"/>
      <c r="E3203" s="26" t="n"/>
      <c r="F3203" s="27" t="n"/>
      <c r="G3203" s="28">
        <f>IFERROR(IF(E3203="","",VLOOKUP(E3203,'Setup - Mix Design'!$A$5:$I$504,9,0)),"")</f>
        <v/>
      </c>
      <c r="H3203" s="32">
        <f>IF(OR(F3203="",G3203=""),"",F3203*G3203)</f>
        <v/>
      </c>
      <c r="I3203" s="33">
        <f>IF(B3203="","",SUMIF('Dispatch (Challan)'!$C$5:$C$6004,B3203,'Dispatch (Challan)'!$F$5:$F$6004))</f>
        <v/>
      </c>
      <c r="J3203" s="33">
        <f>IF(F3203="","",F3203-I3203)</f>
        <v/>
      </c>
      <c r="K3203" s="28">
        <f>IF(F3203="","",IF(I3203=0,"Pending",IF(I3203&gt;=F3203,"Completed","Partial")))</f>
        <v/>
      </c>
    </row>
    <row r="3204">
      <c r="A3204" s="31" t="n"/>
      <c r="B3204" s="26" t="n"/>
      <c r="C3204" s="26" t="n"/>
      <c r="D3204" s="26" t="n"/>
      <c r="E3204" s="26" t="n"/>
      <c r="F3204" s="27" t="n"/>
      <c r="G3204" s="28">
        <f>IFERROR(IF(E3204="","",VLOOKUP(E3204,'Setup - Mix Design'!$A$5:$I$504,9,0)),"")</f>
        <v/>
      </c>
      <c r="H3204" s="32">
        <f>IF(OR(F3204="",G3204=""),"",F3204*G3204)</f>
        <v/>
      </c>
      <c r="I3204" s="33">
        <f>IF(B3204="","",SUMIF('Dispatch (Challan)'!$C$5:$C$6004,B3204,'Dispatch (Challan)'!$F$5:$F$6004))</f>
        <v/>
      </c>
      <c r="J3204" s="33">
        <f>IF(F3204="","",F3204-I3204)</f>
        <v/>
      </c>
      <c r="K3204" s="28">
        <f>IF(F3204="","",IF(I3204=0,"Pending",IF(I3204&gt;=F3204,"Completed","Partial")))</f>
        <v/>
      </c>
    </row>
    <row r="3205">
      <c r="A3205" s="31" t="n"/>
      <c r="B3205" s="26" t="n"/>
      <c r="C3205" s="26" t="n"/>
      <c r="D3205" s="26" t="n"/>
      <c r="E3205" s="26" t="n"/>
      <c r="F3205" s="27" t="n"/>
      <c r="G3205" s="28">
        <f>IFERROR(IF(E3205="","",VLOOKUP(E3205,'Setup - Mix Design'!$A$5:$I$504,9,0)),"")</f>
        <v/>
      </c>
      <c r="H3205" s="32">
        <f>IF(OR(F3205="",G3205=""),"",F3205*G3205)</f>
        <v/>
      </c>
      <c r="I3205" s="33">
        <f>IF(B3205="","",SUMIF('Dispatch (Challan)'!$C$5:$C$6004,B3205,'Dispatch (Challan)'!$F$5:$F$6004))</f>
        <v/>
      </c>
      <c r="J3205" s="33">
        <f>IF(F3205="","",F3205-I3205)</f>
        <v/>
      </c>
      <c r="K3205" s="28">
        <f>IF(F3205="","",IF(I3205=0,"Pending",IF(I3205&gt;=F3205,"Completed","Partial")))</f>
        <v/>
      </c>
    </row>
    <row r="3206">
      <c r="A3206" s="31" t="n"/>
      <c r="B3206" s="26" t="n"/>
      <c r="C3206" s="26" t="n"/>
      <c r="D3206" s="26" t="n"/>
      <c r="E3206" s="26" t="n"/>
      <c r="F3206" s="27" t="n"/>
      <c r="G3206" s="28">
        <f>IFERROR(IF(E3206="","",VLOOKUP(E3206,'Setup - Mix Design'!$A$5:$I$504,9,0)),"")</f>
        <v/>
      </c>
      <c r="H3206" s="32">
        <f>IF(OR(F3206="",G3206=""),"",F3206*G3206)</f>
        <v/>
      </c>
      <c r="I3206" s="33">
        <f>IF(B3206="","",SUMIF('Dispatch (Challan)'!$C$5:$C$6004,B3206,'Dispatch (Challan)'!$F$5:$F$6004))</f>
        <v/>
      </c>
      <c r="J3206" s="33">
        <f>IF(F3206="","",F3206-I3206)</f>
        <v/>
      </c>
      <c r="K3206" s="28">
        <f>IF(F3206="","",IF(I3206=0,"Pending",IF(I3206&gt;=F3206,"Completed","Partial")))</f>
        <v/>
      </c>
    </row>
    <row r="3207">
      <c r="A3207" s="31" t="n"/>
      <c r="B3207" s="26" t="n"/>
      <c r="C3207" s="26" t="n"/>
      <c r="D3207" s="26" t="n"/>
      <c r="E3207" s="26" t="n"/>
      <c r="F3207" s="27" t="n"/>
      <c r="G3207" s="28">
        <f>IFERROR(IF(E3207="","",VLOOKUP(E3207,'Setup - Mix Design'!$A$5:$I$504,9,0)),"")</f>
        <v/>
      </c>
      <c r="H3207" s="32">
        <f>IF(OR(F3207="",G3207=""),"",F3207*G3207)</f>
        <v/>
      </c>
      <c r="I3207" s="33">
        <f>IF(B3207="","",SUMIF('Dispatch (Challan)'!$C$5:$C$6004,B3207,'Dispatch (Challan)'!$F$5:$F$6004))</f>
        <v/>
      </c>
      <c r="J3207" s="33">
        <f>IF(F3207="","",F3207-I3207)</f>
        <v/>
      </c>
      <c r="K3207" s="28">
        <f>IF(F3207="","",IF(I3207=0,"Pending",IF(I3207&gt;=F3207,"Completed","Partial")))</f>
        <v/>
      </c>
    </row>
    <row r="3208">
      <c r="A3208" s="31" t="n"/>
      <c r="B3208" s="26" t="n"/>
      <c r="C3208" s="26" t="n"/>
      <c r="D3208" s="26" t="n"/>
      <c r="E3208" s="26" t="n"/>
      <c r="F3208" s="27" t="n"/>
      <c r="G3208" s="28">
        <f>IFERROR(IF(E3208="","",VLOOKUP(E3208,'Setup - Mix Design'!$A$5:$I$504,9,0)),"")</f>
        <v/>
      </c>
      <c r="H3208" s="32">
        <f>IF(OR(F3208="",G3208=""),"",F3208*G3208)</f>
        <v/>
      </c>
      <c r="I3208" s="33">
        <f>IF(B3208="","",SUMIF('Dispatch (Challan)'!$C$5:$C$6004,B3208,'Dispatch (Challan)'!$F$5:$F$6004))</f>
        <v/>
      </c>
      <c r="J3208" s="33">
        <f>IF(F3208="","",F3208-I3208)</f>
        <v/>
      </c>
      <c r="K3208" s="28">
        <f>IF(F3208="","",IF(I3208=0,"Pending",IF(I3208&gt;=F3208,"Completed","Partial")))</f>
        <v/>
      </c>
    </row>
    <row r="3209">
      <c r="A3209" s="31" t="n"/>
      <c r="B3209" s="26" t="n"/>
      <c r="C3209" s="26" t="n"/>
      <c r="D3209" s="26" t="n"/>
      <c r="E3209" s="26" t="n"/>
      <c r="F3209" s="27" t="n"/>
      <c r="G3209" s="28">
        <f>IFERROR(IF(E3209="","",VLOOKUP(E3209,'Setup - Mix Design'!$A$5:$I$504,9,0)),"")</f>
        <v/>
      </c>
      <c r="H3209" s="32">
        <f>IF(OR(F3209="",G3209=""),"",F3209*G3209)</f>
        <v/>
      </c>
      <c r="I3209" s="33">
        <f>IF(B3209="","",SUMIF('Dispatch (Challan)'!$C$5:$C$6004,B3209,'Dispatch (Challan)'!$F$5:$F$6004))</f>
        <v/>
      </c>
      <c r="J3209" s="33">
        <f>IF(F3209="","",F3209-I3209)</f>
        <v/>
      </c>
      <c r="K3209" s="28">
        <f>IF(F3209="","",IF(I3209=0,"Pending",IF(I3209&gt;=F3209,"Completed","Partial")))</f>
        <v/>
      </c>
    </row>
    <row r="3210">
      <c r="A3210" s="31" t="n"/>
      <c r="B3210" s="26" t="n"/>
      <c r="C3210" s="26" t="n"/>
      <c r="D3210" s="26" t="n"/>
      <c r="E3210" s="26" t="n"/>
      <c r="F3210" s="27" t="n"/>
      <c r="G3210" s="28">
        <f>IFERROR(IF(E3210="","",VLOOKUP(E3210,'Setup - Mix Design'!$A$5:$I$504,9,0)),"")</f>
        <v/>
      </c>
      <c r="H3210" s="32">
        <f>IF(OR(F3210="",G3210=""),"",F3210*G3210)</f>
        <v/>
      </c>
      <c r="I3210" s="33">
        <f>IF(B3210="","",SUMIF('Dispatch (Challan)'!$C$5:$C$6004,B3210,'Dispatch (Challan)'!$F$5:$F$6004))</f>
        <v/>
      </c>
      <c r="J3210" s="33">
        <f>IF(F3210="","",F3210-I3210)</f>
        <v/>
      </c>
      <c r="K3210" s="28">
        <f>IF(F3210="","",IF(I3210=0,"Pending",IF(I3210&gt;=F3210,"Completed","Partial")))</f>
        <v/>
      </c>
    </row>
    <row r="3211">
      <c r="A3211" s="31" t="n"/>
      <c r="B3211" s="26" t="n"/>
      <c r="C3211" s="26" t="n"/>
      <c r="D3211" s="26" t="n"/>
      <c r="E3211" s="26" t="n"/>
      <c r="F3211" s="27" t="n"/>
      <c r="G3211" s="28">
        <f>IFERROR(IF(E3211="","",VLOOKUP(E3211,'Setup - Mix Design'!$A$5:$I$504,9,0)),"")</f>
        <v/>
      </c>
      <c r="H3211" s="32">
        <f>IF(OR(F3211="",G3211=""),"",F3211*G3211)</f>
        <v/>
      </c>
      <c r="I3211" s="33">
        <f>IF(B3211="","",SUMIF('Dispatch (Challan)'!$C$5:$C$6004,B3211,'Dispatch (Challan)'!$F$5:$F$6004))</f>
        <v/>
      </c>
      <c r="J3211" s="33">
        <f>IF(F3211="","",F3211-I3211)</f>
        <v/>
      </c>
      <c r="K3211" s="28">
        <f>IF(F3211="","",IF(I3211=0,"Pending",IF(I3211&gt;=F3211,"Completed","Partial")))</f>
        <v/>
      </c>
    </row>
    <row r="3212">
      <c r="A3212" s="31" t="n"/>
      <c r="B3212" s="26" t="n"/>
      <c r="C3212" s="26" t="n"/>
      <c r="D3212" s="26" t="n"/>
      <c r="E3212" s="26" t="n"/>
      <c r="F3212" s="27" t="n"/>
      <c r="G3212" s="28">
        <f>IFERROR(IF(E3212="","",VLOOKUP(E3212,'Setup - Mix Design'!$A$5:$I$504,9,0)),"")</f>
        <v/>
      </c>
      <c r="H3212" s="32">
        <f>IF(OR(F3212="",G3212=""),"",F3212*G3212)</f>
        <v/>
      </c>
      <c r="I3212" s="33">
        <f>IF(B3212="","",SUMIF('Dispatch (Challan)'!$C$5:$C$6004,B3212,'Dispatch (Challan)'!$F$5:$F$6004))</f>
        <v/>
      </c>
      <c r="J3212" s="33">
        <f>IF(F3212="","",F3212-I3212)</f>
        <v/>
      </c>
      <c r="K3212" s="28">
        <f>IF(F3212="","",IF(I3212=0,"Pending",IF(I3212&gt;=F3212,"Completed","Partial")))</f>
        <v/>
      </c>
    </row>
    <row r="3213">
      <c r="A3213" s="31" t="n"/>
      <c r="B3213" s="26" t="n"/>
      <c r="C3213" s="26" t="n"/>
      <c r="D3213" s="26" t="n"/>
      <c r="E3213" s="26" t="n"/>
      <c r="F3213" s="27" t="n"/>
      <c r="G3213" s="28">
        <f>IFERROR(IF(E3213="","",VLOOKUP(E3213,'Setup - Mix Design'!$A$5:$I$504,9,0)),"")</f>
        <v/>
      </c>
      <c r="H3213" s="32">
        <f>IF(OR(F3213="",G3213=""),"",F3213*G3213)</f>
        <v/>
      </c>
      <c r="I3213" s="33">
        <f>IF(B3213="","",SUMIF('Dispatch (Challan)'!$C$5:$C$6004,B3213,'Dispatch (Challan)'!$F$5:$F$6004))</f>
        <v/>
      </c>
      <c r="J3213" s="33">
        <f>IF(F3213="","",F3213-I3213)</f>
        <v/>
      </c>
      <c r="K3213" s="28">
        <f>IF(F3213="","",IF(I3213=0,"Pending",IF(I3213&gt;=F3213,"Completed","Partial")))</f>
        <v/>
      </c>
    </row>
    <row r="3214">
      <c r="A3214" s="31" t="n"/>
      <c r="B3214" s="26" t="n"/>
      <c r="C3214" s="26" t="n"/>
      <c r="D3214" s="26" t="n"/>
      <c r="E3214" s="26" t="n"/>
      <c r="F3214" s="27" t="n"/>
      <c r="G3214" s="28">
        <f>IFERROR(IF(E3214="","",VLOOKUP(E3214,'Setup - Mix Design'!$A$5:$I$504,9,0)),"")</f>
        <v/>
      </c>
      <c r="H3214" s="32">
        <f>IF(OR(F3214="",G3214=""),"",F3214*G3214)</f>
        <v/>
      </c>
      <c r="I3214" s="33">
        <f>IF(B3214="","",SUMIF('Dispatch (Challan)'!$C$5:$C$6004,B3214,'Dispatch (Challan)'!$F$5:$F$6004))</f>
        <v/>
      </c>
      <c r="J3214" s="33">
        <f>IF(F3214="","",F3214-I3214)</f>
        <v/>
      </c>
      <c r="K3214" s="28">
        <f>IF(F3214="","",IF(I3214=0,"Pending",IF(I3214&gt;=F3214,"Completed","Partial")))</f>
        <v/>
      </c>
    </row>
    <row r="3215">
      <c r="A3215" s="31" t="n"/>
      <c r="B3215" s="26" t="n"/>
      <c r="C3215" s="26" t="n"/>
      <c r="D3215" s="26" t="n"/>
      <c r="E3215" s="26" t="n"/>
      <c r="F3215" s="27" t="n"/>
      <c r="G3215" s="28">
        <f>IFERROR(IF(E3215="","",VLOOKUP(E3215,'Setup - Mix Design'!$A$5:$I$504,9,0)),"")</f>
        <v/>
      </c>
      <c r="H3215" s="32">
        <f>IF(OR(F3215="",G3215=""),"",F3215*G3215)</f>
        <v/>
      </c>
      <c r="I3215" s="33">
        <f>IF(B3215="","",SUMIF('Dispatch (Challan)'!$C$5:$C$6004,B3215,'Dispatch (Challan)'!$F$5:$F$6004))</f>
        <v/>
      </c>
      <c r="J3215" s="33">
        <f>IF(F3215="","",F3215-I3215)</f>
        <v/>
      </c>
      <c r="K3215" s="28">
        <f>IF(F3215="","",IF(I3215=0,"Pending",IF(I3215&gt;=F3215,"Completed","Partial")))</f>
        <v/>
      </c>
    </row>
    <row r="3216">
      <c r="A3216" s="31" t="n"/>
      <c r="B3216" s="26" t="n"/>
      <c r="C3216" s="26" t="n"/>
      <c r="D3216" s="26" t="n"/>
      <c r="E3216" s="26" t="n"/>
      <c r="F3216" s="27" t="n"/>
      <c r="G3216" s="28">
        <f>IFERROR(IF(E3216="","",VLOOKUP(E3216,'Setup - Mix Design'!$A$5:$I$504,9,0)),"")</f>
        <v/>
      </c>
      <c r="H3216" s="32">
        <f>IF(OR(F3216="",G3216=""),"",F3216*G3216)</f>
        <v/>
      </c>
      <c r="I3216" s="33">
        <f>IF(B3216="","",SUMIF('Dispatch (Challan)'!$C$5:$C$6004,B3216,'Dispatch (Challan)'!$F$5:$F$6004))</f>
        <v/>
      </c>
      <c r="J3216" s="33">
        <f>IF(F3216="","",F3216-I3216)</f>
        <v/>
      </c>
      <c r="K3216" s="28">
        <f>IF(F3216="","",IF(I3216=0,"Pending",IF(I3216&gt;=F3216,"Completed","Partial")))</f>
        <v/>
      </c>
    </row>
    <row r="3217">
      <c r="A3217" s="31" t="n"/>
      <c r="B3217" s="26" t="n"/>
      <c r="C3217" s="26" t="n"/>
      <c r="D3217" s="26" t="n"/>
      <c r="E3217" s="26" t="n"/>
      <c r="F3217" s="27" t="n"/>
      <c r="G3217" s="28">
        <f>IFERROR(IF(E3217="","",VLOOKUP(E3217,'Setup - Mix Design'!$A$5:$I$504,9,0)),"")</f>
        <v/>
      </c>
      <c r="H3217" s="32">
        <f>IF(OR(F3217="",G3217=""),"",F3217*G3217)</f>
        <v/>
      </c>
      <c r="I3217" s="33">
        <f>IF(B3217="","",SUMIF('Dispatch (Challan)'!$C$5:$C$6004,B3217,'Dispatch (Challan)'!$F$5:$F$6004))</f>
        <v/>
      </c>
      <c r="J3217" s="33">
        <f>IF(F3217="","",F3217-I3217)</f>
        <v/>
      </c>
      <c r="K3217" s="28">
        <f>IF(F3217="","",IF(I3217=0,"Pending",IF(I3217&gt;=F3217,"Completed","Partial")))</f>
        <v/>
      </c>
    </row>
    <row r="3218">
      <c r="A3218" s="31" t="n"/>
      <c r="B3218" s="26" t="n"/>
      <c r="C3218" s="26" t="n"/>
      <c r="D3218" s="26" t="n"/>
      <c r="E3218" s="26" t="n"/>
      <c r="F3218" s="27" t="n"/>
      <c r="G3218" s="28">
        <f>IFERROR(IF(E3218="","",VLOOKUP(E3218,'Setup - Mix Design'!$A$5:$I$504,9,0)),"")</f>
        <v/>
      </c>
      <c r="H3218" s="32">
        <f>IF(OR(F3218="",G3218=""),"",F3218*G3218)</f>
        <v/>
      </c>
      <c r="I3218" s="33">
        <f>IF(B3218="","",SUMIF('Dispatch (Challan)'!$C$5:$C$6004,B3218,'Dispatch (Challan)'!$F$5:$F$6004))</f>
        <v/>
      </c>
      <c r="J3218" s="33">
        <f>IF(F3218="","",F3218-I3218)</f>
        <v/>
      </c>
      <c r="K3218" s="28">
        <f>IF(F3218="","",IF(I3218=0,"Pending",IF(I3218&gt;=F3218,"Completed","Partial")))</f>
        <v/>
      </c>
    </row>
    <row r="3219">
      <c r="A3219" s="31" t="n"/>
      <c r="B3219" s="26" t="n"/>
      <c r="C3219" s="26" t="n"/>
      <c r="D3219" s="26" t="n"/>
      <c r="E3219" s="26" t="n"/>
      <c r="F3219" s="27" t="n"/>
      <c r="G3219" s="28">
        <f>IFERROR(IF(E3219="","",VLOOKUP(E3219,'Setup - Mix Design'!$A$5:$I$504,9,0)),"")</f>
        <v/>
      </c>
      <c r="H3219" s="32">
        <f>IF(OR(F3219="",G3219=""),"",F3219*G3219)</f>
        <v/>
      </c>
      <c r="I3219" s="33">
        <f>IF(B3219="","",SUMIF('Dispatch (Challan)'!$C$5:$C$6004,B3219,'Dispatch (Challan)'!$F$5:$F$6004))</f>
        <v/>
      </c>
      <c r="J3219" s="33">
        <f>IF(F3219="","",F3219-I3219)</f>
        <v/>
      </c>
      <c r="K3219" s="28">
        <f>IF(F3219="","",IF(I3219=0,"Pending",IF(I3219&gt;=F3219,"Completed","Partial")))</f>
        <v/>
      </c>
    </row>
    <row r="3220">
      <c r="A3220" s="31" t="n"/>
      <c r="B3220" s="26" t="n"/>
      <c r="C3220" s="26" t="n"/>
      <c r="D3220" s="26" t="n"/>
      <c r="E3220" s="26" t="n"/>
      <c r="F3220" s="27" t="n"/>
      <c r="G3220" s="28">
        <f>IFERROR(IF(E3220="","",VLOOKUP(E3220,'Setup - Mix Design'!$A$5:$I$504,9,0)),"")</f>
        <v/>
      </c>
      <c r="H3220" s="32">
        <f>IF(OR(F3220="",G3220=""),"",F3220*G3220)</f>
        <v/>
      </c>
      <c r="I3220" s="33">
        <f>IF(B3220="","",SUMIF('Dispatch (Challan)'!$C$5:$C$6004,B3220,'Dispatch (Challan)'!$F$5:$F$6004))</f>
        <v/>
      </c>
      <c r="J3220" s="33">
        <f>IF(F3220="","",F3220-I3220)</f>
        <v/>
      </c>
      <c r="K3220" s="28">
        <f>IF(F3220="","",IF(I3220=0,"Pending",IF(I3220&gt;=F3220,"Completed","Partial")))</f>
        <v/>
      </c>
    </row>
    <row r="3221">
      <c r="A3221" s="31" t="n"/>
      <c r="B3221" s="26" t="n"/>
      <c r="C3221" s="26" t="n"/>
      <c r="D3221" s="26" t="n"/>
      <c r="E3221" s="26" t="n"/>
      <c r="F3221" s="27" t="n"/>
      <c r="G3221" s="28">
        <f>IFERROR(IF(E3221="","",VLOOKUP(E3221,'Setup - Mix Design'!$A$5:$I$504,9,0)),"")</f>
        <v/>
      </c>
      <c r="H3221" s="32">
        <f>IF(OR(F3221="",G3221=""),"",F3221*G3221)</f>
        <v/>
      </c>
      <c r="I3221" s="33">
        <f>IF(B3221="","",SUMIF('Dispatch (Challan)'!$C$5:$C$6004,B3221,'Dispatch (Challan)'!$F$5:$F$6004))</f>
        <v/>
      </c>
      <c r="J3221" s="33">
        <f>IF(F3221="","",F3221-I3221)</f>
        <v/>
      </c>
      <c r="K3221" s="28">
        <f>IF(F3221="","",IF(I3221=0,"Pending",IF(I3221&gt;=F3221,"Completed","Partial")))</f>
        <v/>
      </c>
    </row>
    <row r="3222">
      <c r="A3222" s="31" t="n"/>
      <c r="B3222" s="26" t="n"/>
      <c r="C3222" s="26" t="n"/>
      <c r="D3222" s="26" t="n"/>
      <c r="E3222" s="26" t="n"/>
      <c r="F3222" s="27" t="n"/>
      <c r="G3222" s="28">
        <f>IFERROR(IF(E3222="","",VLOOKUP(E3222,'Setup - Mix Design'!$A$5:$I$504,9,0)),"")</f>
        <v/>
      </c>
      <c r="H3222" s="32">
        <f>IF(OR(F3222="",G3222=""),"",F3222*G3222)</f>
        <v/>
      </c>
      <c r="I3222" s="33">
        <f>IF(B3222="","",SUMIF('Dispatch (Challan)'!$C$5:$C$6004,B3222,'Dispatch (Challan)'!$F$5:$F$6004))</f>
        <v/>
      </c>
      <c r="J3222" s="33">
        <f>IF(F3222="","",F3222-I3222)</f>
        <v/>
      </c>
      <c r="K3222" s="28">
        <f>IF(F3222="","",IF(I3222=0,"Pending",IF(I3222&gt;=F3222,"Completed","Partial")))</f>
        <v/>
      </c>
    </row>
    <row r="3223">
      <c r="A3223" s="31" t="n"/>
      <c r="B3223" s="26" t="n"/>
      <c r="C3223" s="26" t="n"/>
      <c r="D3223" s="26" t="n"/>
      <c r="E3223" s="26" t="n"/>
      <c r="F3223" s="27" t="n"/>
      <c r="G3223" s="28">
        <f>IFERROR(IF(E3223="","",VLOOKUP(E3223,'Setup - Mix Design'!$A$5:$I$504,9,0)),"")</f>
        <v/>
      </c>
      <c r="H3223" s="32">
        <f>IF(OR(F3223="",G3223=""),"",F3223*G3223)</f>
        <v/>
      </c>
      <c r="I3223" s="33">
        <f>IF(B3223="","",SUMIF('Dispatch (Challan)'!$C$5:$C$6004,B3223,'Dispatch (Challan)'!$F$5:$F$6004))</f>
        <v/>
      </c>
      <c r="J3223" s="33">
        <f>IF(F3223="","",F3223-I3223)</f>
        <v/>
      </c>
      <c r="K3223" s="28">
        <f>IF(F3223="","",IF(I3223=0,"Pending",IF(I3223&gt;=F3223,"Completed","Partial")))</f>
        <v/>
      </c>
    </row>
    <row r="3224">
      <c r="A3224" s="31" t="n"/>
      <c r="B3224" s="26" t="n"/>
      <c r="C3224" s="26" t="n"/>
      <c r="D3224" s="26" t="n"/>
      <c r="E3224" s="26" t="n"/>
      <c r="F3224" s="27" t="n"/>
      <c r="G3224" s="28">
        <f>IFERROR(IF(E3224="","",VLOOKUP(E3224,'Setup - Mix Design'!$A$5:$I$504,9,0)),"")</f>
        <v/>
      </c>
      <c r="H3224" s="32">
        <f>IF(OR(F3224="",G3224=""),"",F3224*G3224)</f>
        <v/>
      </c>
      <c r="I3224" s="33">
        <f>IF(B3224="","",SUMIF('Dispatch (Challan)'!$C$5:$C$6004,B3224,'Dispatch (Challan)'!$F$5:$F$6004))</f>
        <v/>
      </c>
      <c r="J3224" s="33">
        <f>IF(F3224="","",F3224-I3224)</f>
        <v/>
      </c>
      <c r="K3224" s="28">
        <f>IF(F3224="","",IF(I3224=0,"Pending",IF(I3224&gt;=F3224,"Completed","Partial")))</f>
        <v/>
      </c>
    </row>
    <row r="3225">
      <c r="A3225" s="31" t="n"/>
      <c r="B3225" s="26" t="n"/>
      <c r="C3225" s="26" t="n"/>
      <c r="D3225" s="26" t="n"/>
      <c r="E3225" s="26" t="n"/>
      <c r="F3225" s="27" t="n"/>
      <c r="G3225" s="28">
        <f>IFERROR(IF(E3225="","",VLOOKUP(E3225,'Setup - Mix Design'!$A$5:$I$504,9,0)),"")</f>
        <v/>
      </c>
      <c r="H3225" s="32">
        <f>IF(OR(F3225="",G3225=""),"",F3225*G3225)</f>
        <v/>
      </c>
      <c r="I3225" s="33">
        <f>IF(B3225="","",SUMIF('Dispatch (Challan)'!$C$5:$C$6004,B3225,'Dispatch (Challan)'!$F$5:$F$6004))</f>
        <v/>
      </c>
      <c r="J3225" s="33">
        <f>IF(F3225="","",F3225-I3225)</f>
        <v/>
      </c>
      <c r="K3225" s="28">
        <f>IF(F3225="","",IF(I3225=0,"Pending",IF(I3225&gt;=F3225,"Completed","Partial")))</f>
        <v/>
      </c>
    </row>
    <row r="3226">
      <c r="A3226" s="31" t="n"/>
      <c r="B3226" s="26" t="n"/>
      <c r="C3226" s="26" t="n"/>
      <c r="D3226" s="26" t="n"/>
      <c r="E3226" s="26" t="n"/>
      <c r="F3226" s="27" t="n"/>
      <c r="G3226" s="28">
        <f>IFERROR(IF(E3226="","",VLOOKUP(E3226,'Setup - Mix Design'!$A$5:$I$504,9,0)),"")</f>
        <v/>
      </c>
      <c r="H3226" s="32">
        <f>IF(OR(F3226="",G3226=""),"",F3226*G3226)</f>
        <v/>
      </c>
      <c r="I3226" s="33">
        <f>IF(B3226="","",SUMIF('Dispatch (Challan)'!$C$5:$C$6004,B3226,'Dispatch (Challan)'!$F$5:$F$6004))</f>
        <v/>
      </c>
      <c r="J3226" s="33">
        <f>IF(F3226="","",F3226-I3226)</f>
        <v/>
      </c>
      <c r="K3226" s="28">
        <f>IF(F3226="","",IF(I3226=0,"Pending",IF(I3226&gt;=F3226,"Completed","Partial")))</f>
        <v/>
      </c>
    </row>
    <row r="3227">
      <c r="A3227" s="31" t="n"/>
      <c r="B3227" s="26" t="n"/>
      <c r="C3227" s="26" t="n"/>
      <c r="D3227" s="26" t="n"/>
      <c r="E3227" s="26" t="n"/>
      <c r="F3227" s="27" t="n"/>
      <c r="G3227" s="28">
        <f>IFERROR(IF(E3227="","",VLOOKUP(E3227,'Setup - Mix Design'!$A$5:$I$504,9,0)),"")</f>
        <v/>
      </c>
      <c r="H3227" s="32">
        <f>IF(OR(F3227="",G3227=""),"",F3227*G3227)</f>
        <v/>
      </c>
      <c r="I3227" s="33">
        <f>IF(B3227="","",SUMIF('Dispatch (Challan)'!$C$5:$C$6004,B3227,'Dispatch (Challan)'!$F$5:$F$6004))</f>
        <v/>
      </c>
      <c r="J3227" s="33">
        <f>IF(F3227="","",F3227-I3227)</f>
        <v/>
      </c>
      <c r="K3227" s="28">
        <f>IF(F3227="","",IF(I3227=0,"Pending",IF(I3227&gt;=F3227,"Completed","Partial")))</f>
        <v/>
      </c>
    </row>
    <row r="3228">
      <c r="A3228" s="31" t="n"/>
      <c r="B3228" s="26" t="n"/>
      <c r="C3228" s="26" t="n"/>
      <c r="D3228" s="26" t="n"/>
      <c r="E3228" s="26" t="n"/>
      <c r="F3228" s="27" t="n"/>
      <c r="G3228" s="28">
        <f>IFERROR(IF(E3228="","",VLOOKUP(E3228,'Setup - Mix Design'!$A$5:$I$504,9,0)),"")</f>
        <v/>
      </c>
      <c r="H3228" s="32">
        <f>IF(OR(F3228="",G3228=""),"",F3228*G3228)</f>
        <v/>
      </c>
      <c r="I3228" s="33">
        <f>IF(B3228="","",SUMIF('Dispatch (Challan)'!$C$5:$C$6004,B3228,'Dispatch (Challan)'!$F$5:$F$6004))</f>
        <v/>
      </c>
      <c r="J3228" s="33">
        <f>IF(F3228="","",F3228-I3228)</f>
        <v/>
      </c>
      <c r="K3228" s="28">
        <f>IF(F3228="","",IF(I3228=0,"Pending",IF(I3228&gt;=F3228,"Completed","Partial")))</f>
        <v/>
      </c>
    </row>
    <row r="3229">
      <c r="A3229" s="31" t="n"/>
      <c r="B3229" s="26" t="n"/>
      <c r="C3229" s="26" t="n"/>
      <c r="D3229" s="26" t="n"/>
      <c r="E3229" s="26" t="n"/>
      <c r="F3229" s="27" t="n"/>
      <c r="G3229" s="28">
        <f>IFERROR(IF(E3229="","",VLOOKUP(E3229,'Setup - Mix Design'!$A$5:$I$504,9,0)),"")</f>
        <v/>
      </c>
      <c r="H3229" s="32">
        <f>IF(OR(F3229="",G3229=""),"",F3229*G3229)</f>
        <v/>
      </c>
      <c r="I3229" s="33">
        <f>IF(B3229="","",SUMIF('Dispatch (Challan)'!$C$5:$C$6004,B3229,'Dispatch (Challan)'!$F$5:$F$6004))</f>
        <v/>
      </c>
      <c r="J3229" s="33">
        <f>IF(F3229="","",F3229-I3229)</f>
        <v/>
      </c>
      <c r="K3229" s="28">
        <f>IF(F3229="","",IF(I3229=0,"Pending",IF(I3229&gt;=F3229,"Completed","Partial")))</f>
        <v/>
      </c>
    </row>
    <row r="3230">
      <c r="A3230" s="31" t="n"/>
      <c r="B3230" s="26" t="n"/>
      <c r="C3230" s="26" t="n"/>
      <c r="D3230" s="26" t="n"/>
      <c r="E3230" s="26" t="n"/>
      <c r="F3230" s="27" t="n"/>
      <c r="G3230" s="28">
        <f>IFERROR(IF(E3230="","",VLOOKUP(E3230,'Setup - Mix Design'!$A$5:$I$504,9,0)),"")</f>
        <v/>
      </c>
      <c r="H3230" s="32">
        <f>IF(OR(F3230="",G3230=""),"",F3230*G3230)</f>
        <v/>
      </c>
      <c r="I3230" s="33">
        <f>IF(B3230="","",SUMIF('Dispatch (Challan)'!$C$5:$C$6004,B3230,'Dispatch (Challan)'!$F$5:$F$6004))</f>
        <v/>
      </c>
      <c r="J3230" s="33">
        <f>IF(F3230="","",F3230-I3230)</f>
        <v/>
      </c>
      <c r="K3230" s="28">
        <f>IF(F3230="","",IF(I3230=0,"Pending",IF(I3230&gt;=F3230,"Completed","Partial")))</f>
        <v/>
      </c>
    </row>
    <row r="3231">
      <c r="A3231" s="31" t="n"/>
      <c r="B3231" s="26" t="n"/>
      <c r="C3231" s="26" t="n"/>
      <c r="D3231" s="26" t="n"/>
      <c r="E3231" s="26" t="n"/>
      <c r="F3231" s="27" t="n"/>
      <c r="G3231" s="28">
        <f>IFERROR(IF(E3231="","",VLOOKUP(E3231,'Setup - Mix Design'!$A$5:$I$504,9,0)),"")</f>
        <v/>
      </c>
      <c r="H3231" s="32">
        <f>IF(OR(F3231="",G3231=""),"",F3231*G3231)</f>
        <v/>
      </c>
      <c r="I3231" s="33">
        <f>IF(B3231="","",SUMIF('Dispatch (Challan)'!$C$5:$C$6004,B3231,'Dispatch (Challan)'!$F$5:$F$6004))</f>
        <v/>
      </c>
      <c r="J3231" s="33">
        <f>IF(F3231="","",F3231-I3231)</f>
        <v/>
      </c>
      <c r="K3231" s="28">
        <f>IF(F3231="","",IF(I3231=0,"Pending",IF(I3231&gt;=F3231,"Completed","Partial")))</f>
        <v/>
      </c>
    </row>
    <row r="3232">
      <c r="A3232" s="31" t="n"/>
      <c r="B3232" s="26" t="n"/>
      <c r="C3232" s="26" t="n"/>
      <c r="D3232" s="26" t="n"/>
      <c r="E3232" s="26" t="n"/>
      <c r="F3232" s="27" t="n"/>
      <c r="G3232" s="28">
        <f>IFERROR(IF(E3232="","",VLOOKUP(E3232,'Setup - Mix Design'!$A$5:$I$504,9,0)),"")</f>
        <v/>
      </c>
      <c r="H3232" s="32">
        <f>IF(OR(F3232="",G3232=""),"",F3232*G3232)</f>
        <v/>
      </c>
      <c r="I3232" s="33">
        <f>IF(B3232="","",SUMIF('Dispatch (Challan)'!$C$5:$C$6004,B3232,'Dispatch (Challan)'!$F$5:$F$6004))</f>
        <v/>
      </c>
      <c r="J3232" s="33">
        <f>IF(F3232="","",F3232-I3232)</f>
        <v/>
      </c>
      <c r="K3232" s="28">
        <f>IF(F3232="","",IF(I3232=0,"Pending",IF(I3232&gt;=F3232,"Completed","Partial")))</f>
        <v/>
      </c>
    </row>
    <row r="3233">
      <c r="A3233" s="31" t="n"/>
      <c r="B3233" s="26" t="n"/>
      <c r="C3233" s="26" t="n"/>
      <c r="D3233" s="26" t="n"/>
      <c r="E3233" s="26" t="n"/>
      <c r="F3233" s="27" t="n"/>
      <c r="G3233" s="28">
        <f>IFERROR(IF(E3233="","",VLOOKUP(E3233,'Setup - Mix Design'!$A$5:$I$504,9,0)),"")</f>
        <v/>
      </c>
      <c r="H3233" s="32">
        <f>IF(OR(F3233="",G3233=""),"",F3233*G3233)</f>
        <v/>
      </c>
      <c r="I3233" s="33">
        <f>IF(B3233="","",SUMIF('Dispatch (Challan)'!$C$5:$C$6004,B3233,'Dispatch (Challan)'!$F$5:$F$6004))</f>
        <v/>
      </c>
      <c r="J3233" s="33">
        <f>IF(F3233="","",F3233-I3233)</f>
        <v/>
      </c>
      <c r="K3233" s="28">
        <f>IF(F3233="","",IF(I3233=0,"Pending",IF(I3233&gt;=F3233,"Completed","Partial")))</f>
        <v/>
      </c>
    </row>
    <row r="3234">
      <c r="A3234" s="31" t="n"/>
      <c r="B3234" s="26" t="n"/>
      <c r="C3234" s="26" t="n"/>
      <c r="D3234" s="26" t="n"/>
      <c r="E3234" s="26" t="n"/>
      <c r="F3234" s="27" t="n"/>
      <c r="G3234" s="28">
        <f>IFERROR(IF(E3234="","",VLOOKUP(E3234,'Setup - Mix Design'!$A$5:$I$504,9,0)),"")</f>
        <v/>
      </c>
      <c r="H3234" s="32">
        <f>IF(OR(F3234="",G3234=""),"",F3234*G3234)</f>
        <v/>
      </c>
      <c r="I3234" s="33">
        <f>IF(B3234="","",SUMIF('Dispatch (Challan)'!$C$5:$C$6004,B3234,'Dispatch (Challan)'!$F$5:$F$6004))</f>
        <v/>
      </c>
      <c r="J3234" s="33">
        <f>IF(F3234="","",F3234-I3234)</f>
        <v/>
      </c>
      <c r="K3234" s="28">
        <f>IF(F3234="","",IF(I3234=0,"Pending",IF(I3234&gt;=F3234,"Completed","Partial")))</f>
        <v/>
      </c>
    </row>
    <row r="3235">
      <c r="A3235" s="31" t="n"/>
      <c r="B3235" s="26" t="n"/>
      <c r="C3235" s="26" t="n"/>
      <c r="D3235" s="26" t="n"/>
      <c r="E3235" s="26" t="n"/>
      <c r="F3235" s="27" t="n"/>
      <c r="G3235" s="28">
        <f>IFERROR(IF(E3235="","",VLOOKUP(E3235,'Setup - Mix Design'!$A$5:$I$504,9,0)),"")</f>
        <v/>
      </c>
      <c r="H3235" s="32">
        <f>IF(OR(F3235="",G3235=""),"",F3235*G3235)</f>
        <v/>
      </c>
      <c r="I3235" s="33">
        <f>IF(B3235="","",SUMIF('Dispatch (Challan)'!$C$5:$C$6004,B3235,'Dispatch (Challan)'!$F$5:$F$6004))</f>
        <v/>
      </c>
      <c r="J3235" s="33">
        <f>IF(F3235="","",F3235-I3235)</f>
        <v/>
      </c>
      <c r="K3235" s="28">
        <f>IF(F3235="","",IF(I3235=0,"Pending",IF(I3235&gt;=F3235,"Completed","Partial")))</f>
        <v/>
      </c>
    </row>
    <row r="3236">
      <c r="A3236" s="31" t="n"/>
      <c r="B3236" s="26" t="n"/>
      <c r="C3236" s="26" t="n"/>
      <c r="D3236" s="26" t="n"/>
      <c r="E3236" s="26" t="n"/>
      <c r="F3236" s="27" t="n"/>
      <c r="G3236" s="28">
        <f>IFERROR(IF(E3236="","",VLOOKUP(E3236,'Setup - Mix Design'!$A$5:$I$504,9,0)),"")</f>
        <v/>
      </c>
      <c r="H3236" s="32">
        <f>IF(OR(F3236="",G3236=""),"",F3236*G3236)</f>
        <v/>
      </c>
      <c r="I3236" s="33">
        <f>IF(B3236="","",SUMIF('Dispatch (Challan)'!$C$5:$C$6004,B3236,'Dispatch (Challan)'!$F$5:$F$6004))</f>
        <v/>
      </c>
      <c r="J3236" s="33">
        <f>IF(F3236="","",F3236-I3236)</f>
        <v/>
      </c>
      <c r="K3236" s="28">
        <f>IF(F3236="","",IF(I3236=0,"Pending",IF(I3236&gt;=F3236,"Completed","Partial")))</f>
        <v/>
      </c>
    </row>
    <row r="3237">
      <c r="A3237" s="31" t="n"/>
      <c r="B3237" s="26" t="n"/>
      <c r="C3237" s="26" t="n"/>
      <c r="D3237" s="26" t="n"/>
      <c r="E3237" s="26" t="n"/>
      <c r="F3237" s="27" t="n"/>
      <c r="G3237" s="28">
        <f>IFERROR(IF(E3237="","",VLOOKUP(E3237,'Setup - Mix Design'!$A$5:$I$504,9,0)),"")</f>
        <v/>
      </c>
      <c r="H3237" s="32">
        <f>IF(OR(F3237="",G3237=""),"",F3237*G3237)</f>
        <v/>
      </c>
      <c r="I3237" s="33">
        <f>IF(B3237="","",SUMIF('Dispatch (Challan)'!$C$5:$C$6004,B3237,'Dispatch (Challan)'!$F$5:$F$6004))</f>
        <v/>
      </c>
      <c r="J3237" s="33">
        <f>IF(F3237="","",F3237-I3237)</f>
        <v/>
      </c>
      <c r="K3237" s="28">
        <f>IF(F3237="","",IF(I3237=0,"Pending",IF(I3237&gt;=F3237,"Completed","Partial")))</f>
        <v/>
      </c>
    </row>
    <row r="3238">
      <c r="A3238" s="31" t="n"/>
      <c r="B3238" s="26" t="n"/>
      <c r="C3238" s="26" t="n"/>
      <c r="D3238" s="26" t="n"/>
      <c r="E3238" s="26" t="n"/>
      <c r="F3238" s="27" t="n"/>
      <c r="G3238" s="28">
        <f>IFERROR(IF(E3238="","",VLOOKUP(E3238,'Setup - Mix Design'!$A$5:$I$504,9,0)),"")</f>
        <v/>
      </c>
      <c r="H3238" s="32">
        <f>IF(OR(F3238="",G3238=""),"",F3238*G3238)</f>
        <v/>
      </c>
      <c r="I3238" s="33">
        <f>IF(B3238="","",SUMIF('Dispatch (Challan)'!$C$5:$C$6004,B3238,'Dispatch (Challan)'!$F$5:$F$6004))</f>
        <v/>
      </c>
      <c r="J3238" s="33">
        <f>IF(F3238="","",F3238-I3238)</f>
        <v/>
      </c>
      <c r="K3238" s="28">
        <f>IF(F3238="","",IF(I3238=0,"Pending",IF(I3238&gt;=F3238,"Completed","Partial")))</f>
        <v/>
      </c>
    </row>
    <row r="3239">
      <c r="A3239" s="31" t="n"/>
      <c r="B3239" s="26" t="n"/>
      <c r="C3239" s="26" t="n"/>
      <c r="D3239" s="26" t="n"/>
      <c r="E3239" s="26" t="n"/>
      <c r="F3239" s="27" t="n"/>
      <c r="G3239" s="28">
        <f>IFERROR(IF(E3239="","",VLOOKUP(E3239,'Setup - Mix Design'!$A$5:$I$504,9,0)),"")</f>
        <v/>
      </c>
      <c r="H3239" s="32">
        <f>IF(OR(F3239="",G3239=""),"",F3239*G3239)</f>
        <v/>
      </c>
      <c r="I3239" s="33">
        <f>IF(B3239="","",SUMIF('Dispatch (Challan)'!$C$5:$C$6004,B3239,'Dispatch (Challan)'!$F$5:$F$6004))</f>
        <v/>
      </c>
      <c r="J3239" s="33">
        <f>IF(F3239="","",F3239-I3239)</f>
        <v/>
      </c>
      <c r="K3239" s="28">
        <f>IF(F3239="","",IF(I3239=0,"Pending",IF(I3239&gt;=F3239,"Completed","Partial")))</f>
        <v/>
      </c>
    </row>
    <row r="3240">
      <c r="A3240" s="31" t="n"/>
      <c r="B3240" s="26" t="n"/>
      <c r="C3240" s="26" t="n"/>
      <c r="D3240" s="26" t="n"/>
      <c r="E3240" s="26" t="n"/>
      <c r="F3240" s="27" t="n"/>
      <c r="G3240" s="28">
        <f>IFERROR(IF(E3240="","",VLOOKUP(E3240,'Setup - Mix Design'!$A$5:$I$504,9,0)),"")</f>
        <v/>
      </c>
      <c r="H3240" s="32">
        <f>IF(OR(F3240="",G3240=""),"",F3240*G3240)</f>
        <v/>
      </c>
      <c r="I3240" s="33">
        <f>IF(B3240="","",SUMIF('Dispatch (Challan)'!$C$5:$C$6004,B3240,'Dispatch (Challan)'!$F$5:$F$6004))</f>
        <v/>
      </c>
      <c r="J3240" s="33">
        <f>IF(F3240="","",F3240-I3240)</f>
        <v/>
      </c>
      <c r="K3240" s="28">
        <f>IF(F3240="","",IF(I3240=0,"Pending",IF(I3240&gt;=F3240,"Completed","Partial")))</f>
        <v/>
      </c>
    </row>
    <row r="3241">
      <c r="A3241" s="31" t="n"/>
      <c r="B3241" s="26" t="n"/>
      <c r="C3241" s="26" t="n"/>
      <c r="D3241" s="26" t="n"/>
      <c r="E3241" s="26" t="n"/>
      <c r="F3241" s="27" t="n"/>
      <c r="G3241" s="28">
        <f>IFERROR(IF(E3241="","",VLOOKUP(E3241,'Setup - Mix Design'!$A$5:$I$504,9,0)),"")</f>
        <v/>
      </c>
      <c r="H3241" s="32">
        <f>IF(OR(F3241="",G3241=""),"",F3241*G3241)</f>
        <v/>
      </c>
      <c r="I3241" s="33">
        <f>IF(B3241="","",SUMIF('Dispatch (Challan)'!$C$5:$C$6004,B3241,'Dispatch (Challan)'!$F$5:$F$6004))</f>
        <v/>
      </c>
      <c r="J3241" s="33">
        <f>IF(F3241="","",F3241-I3241)</f>
        <v/>
      </c>
      <c r="K3241" s="28">
        <f>IF(F3241="","",IF(I3241=0,"Pending",IF(I3241&gt;=F3241,"Completed","Partial")))</f>
        <v/>
      </c>
    </row>
    <row r="3242">
      <c r="A3242" s="31" t="n"/>
      <c r="B3242" s="26" t="n"/>
      <c r="C3242" s="26" t="n"/>
      <c r="D3242" s="26" t="n"/>
      <c r="E3242" s="26" t="n"/>
      <c r="F3242" s="27" t="n"/>
      <c r="G3242" s="28">
        <f>IFERROR(IF(E3242="","",VLOOKUP(E3242,'Setup - Mix Design'!$A$5:$I$504,9,0)),"")</f>
        <v/>
      </c>
      <c r="H3242" s="32">
        <f>IF(OR(F3242="",G3242=""),"",F3242*G3242)</f>
        <v/>
      </c>
      <c r="I3242" s="33">
        <f>IF(B3242="","",SUMIF('Dispatch (Challan)'!$C$5:$C$6004,B3242,'Dispatch (Challan)'!$F$5:$F$6004))</f>
        <v/>
      </c>
      <c r="J3242" s="33">
        <f>IF(F3242="","",F3242-I3242)</f>
        <v/>
      </c>
      <c r="K3242" s="28">
        <f>IF(F3242="","",IF(I3242=0,"Pending",IF(I3242&gt;=F3242,"Completed","Partial")))</f>
        <v/>
      </c>
    </row>
    <row r="3243">
      <c r="A3243" s="31" t="n"/>
      <c r="B3243" s="26" t="n"/>
      <c r="C3243" s="26" t="n"/>
      <c r="D3243" s="26" t="n"/>
      <c r="E3243" s="26" t="n"/>
      <c r="F3243" s="27" t="n"/>
      <c r="G3243" s="28">
        <f>IFERROR(IF(E3243="","",VLOOKUP(E3243,'Setup - Mix Design'!$A$5:$I$504,9,0)),"")</f>
        <v/>
      </c>
      <c r="H3243" s="32">
        <f>IF(OR(F3243="",G3243=""),"",F3243*G3243)</f>
        <v/>
      </c>
      <c r="I3243" s="33">
        <f>IF(B3243="","",SUMIF('Dispatch (Challan)'!$C$5:$C$6004,B3243,'Dispatch (Challan)'!$F$5:$F$6004))</f>
        <v/>
      </c>
      <c r="J3243" s="33">
        <f>IF(F3243="","",F3243-I3243)</f>
        <v/>
      </c>
      <c r="K3243" s="28">
        <f>IF(F3243="","",IF(I3243=0,"Pending",IF(I3243&gt;=F3243,"Completed","Partial")))</f>
        <v/>
      </c>
    </row>
    <row r="3244">
      <c r="A3244" s="31" t="n"/>
      <c r="B3244" s="26" t="n"/>
      <c r="C3244" s="26" t="n"/>
      <c r="D3244" s="26" t="n"/>
      <c r="E3244" s="26" t="n"/>
      <c r="F3244" s="27" t="n"/>
      <c r="G3244" s="28">
        <f>IFERROR(IF(E3244="","",VLOOKUP(E3244,'Setup - Mix Design'!$A$5:$I$504,9,0)),"")</f>
        <v/>
      </c>
      <c r="H3244" s="32">
        <f>IF(OR(F3244="",G3244=""),"",F3244*G3244)</f>
        <v/>
      </c>
      <c r="I3244" s="33">
        <f>IF(B3244="","",SUMIF('Dispatch (Challan)'!$C$5:$C$6004,B3244,'Dispatch (Challan)'!$F$5:$F$6004))</f>
        <v/>
      </c>
      <c r="J3244" s="33">
        <f>IF(F3244="","",F3244-I3244)</f>
        <v/>
      </c>
      <c r="K3244" s="28">
        <f>IF(F3244="","",IF(I3244=0,"Pending",IF(I3244&gt;=F3244,"Completed","Partial")))</f>
        <v/>
      </c>
    </row>
    <row r="3245">
      <c r="A3245" s="31" t="n"/>
      <c r="B3245" s="26" t="n"/>
      <c r="C3245" s="26" t="n"/>
      <c r="D3245" s="26" t="n"/>
      <c r="E3245" s="26" t="n"/>
      <c r="F3245" s="27" t="n"/>
      <c r="G3245" s="28">
        <f>IFERROR(IF(E3245="","",VLOOKUP(E3245,'Setup - Mix Design'!$A$5:$I$504,9,0)),"")</f>
        <v/>
      </c>
      <c r="H3245" s="32">
        <f>IF(OR(F3245="",G3245=""),"",F3245*G3245)</f>
        <v/>
      </c>
      <c r="I3245" s="33">
        <f>IF(B3245="","",SUMIF('Dispatch (Challan)'!$C$5:$C$6004,B3245,'Dispatch (Challan)'!$F$5:$F$6004))</f>
        <v/>
      </c>
      <c r="J3245" s="33">
        <f>IF(F3245="","",F3245-I3245)</f>
        <v/>
      </c>
      <c r="K3245" s="28">
        <f>IF(F3245="","",IF(I3245=0,"Pending",IF(I3245&gt;=F3245,"Completed","Partial")))</f>
        <v/>
      </c>
    </row>
    <row r="3246">
      <c r="A3246" s="31" t="n"/>
      <c r="B3246" s="26" t="n"/>
      <c r="C3246" s="26" t="n"/>
      <c r="D3246" s="26" t="n"/>
      <c r="E3246" s="26" t="n"/>
      <c r="F3246" s="27" t="n"/>
      <c r="G3246" s="28">
        <f>IFERROR(IF(E3246="","",VLOOKUP(E3246,'Setup - Mix Design'!$A$5:$I$504,9,0)),"")</f>
        <v/>
      </c>
      <c r="H3246" s="32">
        <f>IF(OR(F3246="",G3246=""),"",F3246*G3246)</f>
        <v/>
      </c>
      <c r="I3246" s="33">
        <f>IF(B3246="","",SUMIF('Dispatch (Challan)'!$C$5:$C$6004,B3246,'Dispatch (Challan)'!$F$5:$F$6004))</f>
        <v/>
      </c>
      <c r="J3246" s="33">
        <f>IF(F3246="","",F3246-I3246)</f>
        <v/>
      </c>
      <c r="K3246" s="28">
        <f>IF(F3246="","",IF(I3246=0,"Pending",IF(I3246&gt;=F3246,"Completed","Partial")))</f>
        <v/>
      </c>
    </row>
    <row r="3247">
      <c r="A3247" s="31" t="n"/>
      <c r="B3247" s="26" t="n"/>
      <c r="C3247" s="26" t="n"/>
      <c r="D3247" s="26" t="n"/>
      <c r="E3247" s="26" t="n"/>
      <c r="F3247" s="27" t="n"/>
      <c r="G3247" s="28">
        <f>IFERROR(IF(E3247="","",VLOOKUP(E3247,'Setup - Mix Design'!$A$5:$I$504,9,0)),"")</f>
        <v/>
      </c>
      <c r="H3247" s="32">
        <f>IF(OR(F3247="",G3247=""),"",F3247*G3247)</f>
        <v/>
      </c>
      <c r="I3247" s="33">
        <f>IF(B3247="","",SUMIF('Dispatch (Challan)'!$C$5:$C$6004,B3247,'Dispatch (Challan)'!$F$5:$F$6004))</f>
        <v/>
      </c>
      <c r="J3247" s="33">
        <f>IF(F3247="","",F3247-I3247)</f>
        <v/>
      </c>
      <c r="K3247" s="28">
        <f>IF(F3247="","",IF(I3247=0,"Pending",IF(I3247&gt;=F3247,"Completed","Partial")))</f>
        <v/>
      </c>
    </row>
    <row r="3248">
      <c r="A3248" s="31" t="n"/>
      <c r="B3248" s="26" t="n"/>
      <c r="C3248" s="26" t="n"/>
      <c r="D3248" s="26" t="n"/>
      <c r="E3248" s="26" t="n"/>
      <c r="F3248" s="27" t="n"/>
      <c r="G3248" s="28">
        <f>IFERROR(IF(E3248="","",VLOOKUP(E3248,'Setup - Mix Design'!$A$5:$I$504,9,0)),"")</f>
        <v/>
      </c>
      <c r="H3248" s="32">
        <f>IF(OR(F3248="",G3248=""),"",F3248*G3248)</f>
        <v/>
      </c>
      <c r="I3248" s="33">
        <f>IF(B3248="","",SUMIF('Dispatch (Challan)'!$C$5:$C$6004,B3248,'Dispatch (Challan)'!$F$5:$F$6004))</f>
        <v/>
      </c>
      <c r="J3248" s="33">
        <f>IF(F3248="","",F3248-I3248)</f>
        <v/>
      </c>
      <c r="K3248" s="28">
        <f>IF(F3248="","",IF(I3248=0,"Pending",IF(I3248&gt;=F3248,"Completed","Partial")))</f>
        <v/>
      </c>
    </row>
    <row r="3249">
      <c r="A3249" s="31" t="n"/>
      <c r="B3249" s="26" t="n"/>
      <c r="C3249" s="26" t="n"/>
      <c r="D3249" s="26" t="n"/>
      <c r="E3249" s="26" t="n"/>
      <c r="F3249" s="27" t="n"/>
      <c r="G3249" s="28">
        <f>IFERROR(IF(E3249="","",VLOOKUP(E3249,'Setup - Mix Design'!$A$5:$I$504,9,0)),"")</f>
        <v/>
      </c>
      <c r="H3249" s="32">
        <f>IF(OR(F3249="",G3249=""),"",F3249*G3249)</f>
        <v/>
      </c>
      <c r="I3249" s="33">
        <f>IF(B3249="","",SUMIF('Dispatch (Challan)'!$C$5:$C$6004,B3249,'Dispatch (Challan)'!$F$5:$F$6004))</f>
        <v/>
      </c>
      <c r="J3249" s="33">
        <f>IF(F3249="","",F3249-I3249)</f>
        <v/>
      </c>
      <c r="K3249" s="28">
        <f>IF(F3249="","",IF(I3249=0,"Pending",IF(I3249&gt;=F3249,"Completed","Partial")))</f>
        <v/>
      </c>
    </row>
    <row r="3250">
      <c r="A3250" s="31" t="n"/>
      <c r="B3250" s="26" t="n"/>
      <c r="C3250" s="26" t="n"/>
      <c r="D3250" s="26" t="n"/>
      <c r="E3250" s="26" t="n"/>
      <c r="F3250" s="27" t="n"/>
      <c r="G3250" s="28">
        <f>IFERROR(IF(E3250="","",VLOOKUP(E3250,'Setup - Mix Design'!$A$5:$I$504,9,0)),"")</f>
        <v/>
      </c>
      <c r="H3250" s="32">
        <f>IF(OR(F3250="",G3250=""),"",F3250*G3250)</f>
        <v/>
      </c>
      <c r="I3250" s="33">
        <f>IF(B3250="","",SUMIF('Dispatch (Challan)'!$C$5:$C$6004,B3250,'Dispatch (Challan)'!$F$5:$F$6004))</f>
        <v/>
      </c>
      <c r="J3250" s="33">
        <f>IF(F3250="","",F3250-I3250)</f>
        <v/>
      </c>
      <c r="K3250" s="28">
        <f>IF(F3250="","",IF(I3250=0,"Pending",IF(I3250&gt;=F3250,"Completed","Partial")))</f>
        <v/>
      </c>
    </row>
    <row r="3251">
      <c r="A3251" s="31" t="n"/>
      <c r="B3251" s="26" t="n"/>
      <c r="C3251" s="26" t="n"/>
      <c r="D3251" s="26" t="n"/>
      <c r="E3251" s="26" t="n"/>
      <c r="F3251" s="27" t="n"/>
      <c r="G3251" s="28">
        <f>IFERROR(IF(E3251="","",VLOOKUP(E3251,'Setup - Mix Design'!$A$5:$I$504,9,0)),"")</f>
        <v/>
      </c>
      <c r="H3251" s="32">
        <f>IF(OR(F3251="",G3251=""),"",F3251*G3251)</f>
        <v/>
      </c>
      <c r="I3251" s="33">
        <f>IF(B3251="","",SUMIF('Dispatch (Challan)'!$C$5:$C$6004,B3251,'Dispatch (Challan)'!$F$5:$F$6004))</f>
        <v/>
      </c>
      <c r="J3251" s="33">
        <f>IF(F3251="","",F3251-I3251)</f>
        <v/>
      </c>
      <c r="K3251" s="28">
        <f>IF(F3251="","",IF(I3251=0,"Pending",IF(I3251&gt;=F3251,"Completed","Partial")))</f>
        <v/>
      </c>
    </row>
    <row r="3252">
      <c r="A3252" s="31" t="n"/>
      <c r="B3252" s="26" t="n"/>
      <c r="C3252" s="26" t="n"/>
      <c r="D3252" s="26" t="n"/>
      <c r="E3252" s="26" t="n"/>
      <c r="F3252" s="27" t="n"/>
      <c r="G3252" s="28">
        <f>IFERROR(IF(E3252="","",VLOOKUP(E3252,'Setup - Mix Design'!$A$5:$I$504,9,0)),"")</f>
        <v/>
      </c>
      <c r="H3252" s="32">
        <f>IF(OR(F3252="",G3252=""),"",F3252*G3252)</f>
        <v/>
      </c>
      <c r="I3252" s="33">
        <f>IF(B3252="","",SUMIF('Dispatch (Challan)'!$C$5:$C$6004,B3252,'Dispatch (Challan)'!$F$5:$F$6004))</f>
        <v/>
      </c>
      <c r="J3252" s="33">
        <f>IF(F3252="","",F3252-I3252)</f>
        <v/>
      </c>
      <c r="K3252" s="28">
        <f>IF(F3252="","",IF(I3252=0,"Pending",IF(I3252&gt;=F3252,"Completed","Partial")))</f>
        <v/>
      </c>
    </row>
    <row r="3253">
      <c r="A3253" s="31" t="n"/>
      <c r="B3253" s="26" t="n"/>
      <c r="C3253" s="26" t="n"/>
      <c r="D3253" s="26" t="n"/>
      <c r="E3253" s="26" t="n"/>
      <c r="F3253" s="27" t="n"/>
      <c r="G3253" s="28">
        <f>IFERROR(IF(E3253="","",VLOOKUP(E3253,'Setup - Mix Design'!$A$5:$I$504,9,0)),"")</f>
        <v/>
      </c>
      <c r="H3253" s="32">
        <f>IF(OR(F3253="",G3253=""),"",F3253*G3253)</f>
        <v/>
      </c>
      <c r="I3253" s="33">
        <f>IF(B3253="","",SUMIF('Dispatch (Challan)'!$C$5:$C$6004,B3253,'Dispatch (Challan)'!$F$5:$F$6004))</f>
        <v/>
      </c>
      <c r="J3253" s="33">
        <f>IF(F3253="","",F3253-I3253)</f>
        <v/>
      </c>
      <c r="K3253" s="28">
        <f>IF(F3253="","",IF(I3253=0,"Pending",IF(I3253&gt;=F3253,"Completed","Partial")))</f>
        <v/>
      </c>
    </row>
    <row r="3254">
      <c r="A3254" s="31" t="n"/>
      <c r="B3254" s="26" t="n"/>
      <c r="C3254" s="26" t="n"/>
      <c r="D3254" s="26" t="n"/>
      <c r="E3254" s="26" t="n"/>
      <c r="F3254" s="27" t="n"/>
      <c r="G3254" s="28">
        <f>IFERROR(IF(E3254="","",VLOOKUP(E3254,'Setup - Mix Design'!$A$5:$I$504,9,0)),"")</f>
        <v/>
      </c>
      <c r="H3254" s="32">
        <f>IF(OR(F3254="",G3254=""),"",F3254*G3254)</f>
        <v/>
      </c>
      <c r="I3254" s="33">
        <f>IF(B3254="","",SUMIF('Dispatch (Challan)'!$C$5:$C$6004,B3254,'Dispatch (Challan)'!$F$5:$F$6004))</f>
        <v/>
      </c>
      <c r="J3254" s="33">
        <f>IF(F3254="","",F3254-I3254)</f>
        <v/>
      </c>
      <c r="K3254" s="28">
        <f>IF(F3254="","",IF(I3254=0,"Pending",IF(I3254&gt;=F3254,"Completed","Partial")))</f>
        <v/>
      </c>
    </row>
    <row r="3255">
      <c r="A3255" s="31" t="n"/>
      <c r="B3255" s="26" t="n"/>
      <c r="C3255" s="26" t="n"/>
      <c r="D3255" s="26" t="n"/>
      <c r="E3255" s="26" t="n"/>
      <c r="F3255" s="27" t="n"/>
      <c r="G3255" s="28">
        <f>IFERROR(IF(E3255="","",VLOOKUP(E3255,'Setup - Mix Design'!$A$5:$I$504,9,0)),"")</f>
        <v/>
      </c>
      <c r="H3255" s="32">
        <f>IF(OR(F3255="",G3255=""),"",F3255*G3255)</f>
        <v/>
      </c>
      <c r="I3255" s="33">
        <f>IF(B3255="","",SUMIF('Dispatch (Challan)'!$C$5:$C$6004,B3255,'Dispatch (Challan)'!$F$5:$F$6004))</f>
        <v/>
      </c>
      <c r="J3255" s="33">
        <f>IF(F3255="","",F3255-I3255)</f>
        <v/>
      </c>
      <c r="K3255" s="28">
        <f>IF(F3255="","",IF(I3255=0,"Pending",IF(I3255&gt;=F3255,"Completed","Partial")))</f>
        <v/>
      </c>
    </row>
    <row r="3256">
      <c r="A3256" s="31" t="n"/>
      <c r="B3256" s="26" t="n"/>
      <c r="C3256" s="26" t="n"/>
      <c r="D3256" s="26" t="n"/>
      <c r="E3256" s="26" t="n"/>
      <c r="F3256" s="27" t="n"/>
      <c r="G3256" s="28">
        <f>IFERROR(IF(E3256="","",VLOOKUP(E3256,'Setup - Mix Design'!$A$5:$I$504,9,0)),"")</f>
        <v/>
      </c>
      <c r="H3256" s="32">
        <f>IF(OR(F3256="",G3256=""),"",F3256*G3256)</f>
        <v/>
      </c>
      <c r="I3256" s="33">
        <f>IF(B3256="","",SUMIF('Dispatch (Challan)'!$C$5:$C$6004,B3256,'Dispatch (Challan)'!$F$5:$F$6004))</f>
        <v/>
      </c>
      <c r="J3256" s="33">
        <f>IF(F3256="","",F3256-I3256)</f>
        <v/>
      </c>
      <c r="K3256" s="28">
        <f>IF(F3256="","",IF(I3256=0,"Pending",IF(I3256&gt;=F3256,"Completed","Partial")))</f>
        <v/>
      </c>
    </row>
    <row r="3257">
      <c r="A3257" s="31" t="n"/>
      <c r="B3257" s="26" t="n"/>
      <c r="C3257" s="26" t="n"/>
      <c r="D3257" s="26" t="n"/>
      <c r="E3257" s="26" t="n"/>
      <c r="F3257" s="27" t="n"/>
      <c r="G3257" s="28">
        <f>IFERROR(IF(E3257="","",VLOOKUP(E3257,'Setup - Mix Design'!$A$5:$I$504,9,0)),"")</f>
        <v/>
      </c>
      <c r="H3257" s="32">
        <f>IF(OR(F3257="",G3257=""),"",F3257*G3257)</f>
        <v/>
      </c>
      <c r="I3257" s="33">
        <f>IF(B3257="","",SUMIF('Dispatch (Challan)'!$C$5:$C$6004,B3257,'Dispatch (Challan)'!$F$5:$F$6004))</f>
        <v/>
      </c>
      <c r="J3257" s="33">
        <f>IF(F3257="","",F3257-I3257)</f>
        <v/>
      </c>
      <c r="K3257" s="28">
        <f>IF(F3257="","",IF(I3257=0,"Pending",IF(I3257&gt;=F3257,"Completed","Partial")))</f>
        <v/>
      </c>
    </row>
    <row r="3258">
      <c r="A3258" s="31" t="n"/>
      <c r="B3258" s="26" t="n"/>
      <c r="C3258" s="26" t="n"/>
      <c r="D3258" s="26" t="n"/>
      <c r="E3258" s="26" t="n"/>
      <c r="F3258" s="27" t="n"/>
      <c r="G3258" s="28">
        <f>IFERROR(IF(E3258="","",VLOOKUP(E3258,'Setup - Mix Design'!$A$5:$I$504,9,0)),"")</f>
        <v/>
      </c>
      <c r="H3258" s="32">
        <f>IF(OR(F3258="",G3258=""),"",F3258*G3258)</f>
        <v/>
      </c>
      <c r="I3258" s="33">
        <f>IF(B3258="","",SUMIF('Dispatch (Challan)'!$C$5:$C$6004,B3258,'Dispatch (Challan)'!$F$5:$F$6004))</f>
        <v/>
      </c>
      <c r="J3258" s="33">
        <f>IF(F3258="","",F3258-I3258)</f>
        <v/>
      </c>
      <c r="K3258" s="28">
        <f>IF(F3258="","",IF(I3258=0,"Pending",IF(I3258&gt;=F3258,"Completed","Partial")))</f>
        <v/>
      </c>
    </row>
    <row r="3259">
      <c r="A3259" s="31" t="n"/>
      <c r="B3259" s="26" t="n"/>
      <c r="C3259" s="26" t="n"/>
      <c r="D3259" s="26" t="n"/>
      <c r="E3259" s="26" t="n"/>
      <c r="F3259" s="27" t="n"/>
      <c r="G3259" s="28">
        <f>IFERROR(IF(E3259="","",VLOOKUP(E3259,'Setup - Mix Design'!$A$5:$I$504,9,0)),"")</f>
        <v/>
      </c>
      <c r="H3259" s="32">
        <f>IF(OR(F3259="",G3259=""),"",F3259*G3259)</f>
        <v/>
      </c>
      <c r="I3259" s="33">
        <f>IF(B3259="","",SUMIF('Dispatch (Challan)'!$C$5:$C$6004,B3259,'Dispatch (Challan)'!$F$5:$F$6004))</f>
        <v/>
      </c>
      <c r="J3259" s="33">
        <f>IF(F3259="","",F3259-I3259)</f>
        <v/>
      </c>
      <c r="K3259" s="28">
        <f>IF(F3259="","",IF(I3259=0,"Pending",IF(I3259&gt;=F3259,"Completed","Partial")))</f>
        <v/>
      </c>
    </row>
    <row r="3260">
      <c r="A3260" s="31" t="n"/>
      <c r="B3260" s="26" t="n"/>
      <c r="C3260" s="26" t="n"/>
      <c r="D3260" s="26" t="n"/>
      <c r="E3260" s="26" t="n"/>
      <c r="F3260" s="27" t="n"/>
      <c r="G3260" s="28">
        <f>IFERROR(IF(E3260="","",VLOOKUP(E3260,'Setup - Mix Design'!$A$5:$I$504,9,0)),"")</f>
        <v/>
      </c>
      <c r="H3260" s="32">
        <f>IF(OR(F3260="",G3260=""),"",F3260*G3260)</f>
        <v/>
      </c>
      <c r="I3260" s="33">
        <f>IF(B3260="","",SUMIF('Dispatch (Challan)'!$C$5:$C$6004,B3260,'Dispatch (Challan)'!$F$5:$F$6004))</f>
        <v/>
      </c>
      <c r="J3260" s="33">
        <f>IF(F3260="","",F3260-I3260)</f>
        <v/>
      </c>
      <c r="K3260" s="28">
        <f>IF(F3260="","",IF(I3260=0,"Pending",IF(I3260&gt;=F3260,"Completed","Partial")))</f>
        <v/>
      </c>
    </row>
    <row r="3261">
      <c r="A3261" s="31" t="n"/>
      <c r="B3261" s="26" t="n"/>
      <c r="C3261" s="26" t="n"/>
      <c r="D3261" s="26" t="n"/>
      <c r="E3261" s="26" t="n"/>
      <c r="F3261" s="27" t="n"/>
      <c r="G3261" s="28">
        <f>IFERROR(IF(E3261="","",VLOOKUP(E3261,'Setup - Mix Design'!$A$5:$I$504,9,0)),"")</f>
        <v/>
      </c>
      <c r="H3261" s="32">
        <f>IF(OR(F3261="",G3261=""),"",F3261*G3261)</f>
        <v/>
      </c>
      <c r="I3261" s="33">
        <f>IF(B3261="","",SUMIF('Dispatch (Challan)'!$C$5:$C$6004,B3261,'Dispatch (Challan)'!$F$5:$F$6004))</f>
        <v/>
      </c>
      <c r="J3261" s="33">
        <f>IF(F3261="","",F3261-I3261)</f>
        <v/>
      </c>
      <c r="K3261" s="28">
        <f>IF(F3261="","",IF(I3261=0,"Pending",IF(I3261&gt;=F3261,"Completed","Partial")))</f>
        <v/>
      </c>
    </row>
    <row r="3262">
      <c r="A3262" s="31" t="n"/>
      <c r="B3262" s="26" t="n"/>
      <c r="C3262" s="26" t="n"/>
      <c r="D3262" s="26" t="n"/>
      <c r="E3262" s="26" t="n"/>
      <c r="F3262" s="27" t="n"/>
      <c r="G3262" s="28">
        <f>IFERROR(IF(E3262="","",VLOOKUP(E3262,'Setup - Mix Design'!$A$5:$I$504,9,0)),"")</f>
        <v/>
      </c>
      <c r="H3262" s="32">
        <f>IF(OR(F3262="",G3262=""),"",F3262*G3262)</f>
        <v/>
      </c>
      <c r="I3262" s="33">
        <f>IF(B3262="","",SUMIF('Dispatch (Challan)'!$C$5:$C$6004,B3262,'Dispatch (Challan)'!$F$5:$F$6004))</f>
        <v/>
      </c>
      <c r="J3262" s="33">
        <f>IF(F3262="","",F3262-I3262)</f>
        <v/>
      </c>
      <c r="K3262" s="28">
        <f>IF(F3262="","",IF(I3262=0,"Pending",IF(I3262&gt;=F3262,"Completed","Partial")))</f>
        <v/>
      </c>
    </row>
    <row r="3263">
      <c r="A3263" s="31" t="n"/>
      <c r="B3263" s="26" t="n"/>
      <c r="C3263" s="26" t="n"/>
      <c r="D3263" s="26" t="n"/>
      <c r="E3263" s="26" t="n"/>
      <c r="F3263" s="27" t="n"/>
      <c r="G3263" s="28">
        <f>IFERROR(IF(E3263="","",VLOOKUP(E3263,'Setup - Mix Design'!$A$5:$I$504,9,0)),"")</f>
        <v/>
      </c>
      <c r="H3263" s="32">
        <f>IF(OR(F3263="",G3263=""),"",F3263*G3263)</f>
        <v/>
      </c>
      <c r="I3263" s="33">
        <f>IF(B3263="","",SUMIF('Dispatch (Challan)'!$C$5:$C$6004,B3263,'Dispatch (Challan)'!$F$5:$F$6004))</f>
        <v/>
      </c>
      <c r="J3263" s="33">
        <f>IF(F3263="","",F3263-I3263)</f>
        <v/>
      </c>
      <c r="K3263" s="28">
        <f>IF(F3263="","",IF(I3263=0,"Pending",IF(I3263&gt;=F3263,"Completed","Partial")))</f>
        <v/>
      </c>
    </row>
    <row r="3264">
      <c r="A3264" s="31" t="n"/>
      <c r="B3264" s="26" t="n"/>
      <c r="C3264" s="26" t="n"/>
      <c r="D3264" s="26" t="n"/>
      <c r="E3264" s="26" t="n"/>
      <c r="F3264" s="27" t="n"/>
      <c r="G3264" s="28">
        <f>IFERROR(IF(E3264="","",VLOOKUP(E3264,'Setup - Mix Design'!$A$5:$I$504,9,0)),"")</f>
        <v/>
      </c>
      <c r="H3264" s="32">
        <f>IF(OR(F3264="",G3264=""),"",F3264*G3264)</f>
        <v/>
      </c>
      <c r="I3264" s="33">
        <f>IF(B3264="","",SUMIF('Dispatch (Challan)'!$C$5:$C$6004,B3264,'Dispatch (Challan)'!$F$5:$F$6004))</f>
        <v/>
      </c>
      <c r="J3264" s="33">
        <f>IF(F3264="","",F3264-I3264)</f>
        <v/>
      </c>
      <c r="K3264" s="28">
        <f>IF(F3264="","",IF(I3264=0,"Pending",IF(I3264&gt;=F3264,"Completed","Partial")))</f>
        <v/>
      </c>
    </row>
    <row r="3265">
      <c r="A3265" s="31" t="n"/>
      <c r="B3265" s="26" t="n"/>
      <c r="C3265" s="26" t="n"/>
      <c r="D3265" s="26" t="n"/>
      <c r="E3265" s="26" t="n"/>
      <c r="F3265" s="27" t="n"/>
      <c r="G3265" s="28">
        <f>IFERROR(IF(E3265="","",VLOOKUP(E3265,'Setup - Mix Design'!$A$5:$I$504,9,0)),"")</f>
        <v/>
      </c>
      <c r="H3265" s="32">
        <f>IF(OR(F3265="",G3265=""),"",F3265*G3265)</f>
        <v/>
      </c>
      <c r="I3265" s="33">
        <f>IF(B3265="","",SUMIF('Dispatch (Challan)'!$C$5:$C$6004,B3265,'Dispatch (Challan)'!$F$5:$F$6004))</f>
        <v/>
      </c>
      <c r="J3265" s="33">
        <f>IF(F3265="","",F3265-I3265)</f>
        <v/>
      </c>
      <c r="K3265" s="28">
        <f>IF(F3265="","",IF(I3265=0,"Pending",IF(I3265&gt;=F3265,"Completed","Partial")))</f>
        <v/>
      </c>
    </row>
    <row r="3266">
      <c r="A3266" s="31" t="n"/>
      <c r="B3266" s="26" t="n"/>
      <c r="C3266" s="26" t="n"/>
      <c r="D3266" s="26" t="n"/>
      <c r="E3266" s="26" t="n"/>
      <c r="F3266" s="27" t="n"/>
      <c r="G3266" s="28">
        <f>IFERROR(IF(E3266="","",VLOOKUP(E3266,'Setup - Mix Design'!$A$5:$I$504,9,0)),"")</f>
        <v/>
      </c>
      <c r="H3266" s="32">
        <f>IF(OR(F3266="",G3266=""),"",F3266*G3266)</f>
        <v/>
      </c>
      <c r="I3266" s="33">
        <f>IF(B3266="","",SUMIF('Dispatch (Challan)'!$C$5:$C$6004,B3266,'Dispatch (Challan)'!$F$5:$F$6004))</f>
        <v/>
      </c>
      <c r="J3266" s="33">
        <f>IF(F3266="","",F3266-I3266)</f>
        <v/>
      </c>
      <c r="K3266" s="28">
        <f>IF(F3266="","",IF(I3266=0,"Pending",IF(I3266&gt;=F3266,"Completed","Partial")))</f>
        <v/>
      </c>
    </row>
    <row r="3267">
      <c r="A3267" s="31" t="n"/>
      <c r="B3267" s="26" t="n"/>
      <c r="C3267" s="26" t="n"/>
      <c r="D3267" s="26" t="n"/>
      <c r="E3267" s="26" t="n"/>
      <c r="F3267" s="27" t="n"/>
      <c r="G3267" s="28">
        <f>IFERROR(IF(E3267="","",VLOOKUP(E3267,'Setup - Mix Design'!$A$5:$I$504,9,0)),"")</f>
        <v/>
      </c>
      <c r="H3267" s="32">
        <f>IF(OR(F3267="",G3267=""),"",F3267*G3267)</f>
        <v/>
      </c>
      <c r="I3267" s="33">
        <f>IF(B3267="","",SUMIF('Dispatch (Challan)'!$C$5:$C$6004,B3267,'Dispatch (Challan)'!$F$5:$F$6004))</f>
        <v/>
      </c>
      <c r="J3267" s="33">
        <f>IF(F3267="","",F3267-I3267)</f>
        <v/>
      </c>
      <c r="K3267" s="28">
        <f>IF(F3267="","",IF(I3267=0,"Pending",IF(I3267&gt;=F3267,"Completed","Partial")))</f>
        <v/>
      </c>
    </row>
    <row r="3268">
      <c r="A3268" s="31" t="n"/>
      <c r="B3268" s="26" t="n"/>
      <c r="C3268" s="26" t="n"/>
      <c r="D3268" s="26" t="n"/>
      <c r="E3268" s="26" t="n"/>
      <c r="F3268" s="27" t="n"/>
      <c r="G3268" s="28">
        <f>IFERROR(IF(E3268="","",VLOOKUP(E3268,'Setup - Mix Design'!$A$5:$I$504,9,0)),"")</f>
        <v/>
      </c>
      <c r="H3268" s="32">
        <f>IF(OR(F3268="",G3268=""),"",F3268*G3268)</f>
        <v/>
      </c>
      <c r="I3268" s="33">
        <f>IF(B3268="","",SUMIF('Dispatch (Challan)'!$C$5:$C$6004,B3268,'Dispatch (Challan)'!$F$5:$F$6004))</f>
        <v/>
      </c>
      <c r="J3268" s="33">
        <f>IF(F3268="","",F3268-I3268)</f>
        <v/>
      </c>
      <c r="K3268" s="28">
        <f>IF(F3268="","",IF(I3268=0,"Pending",IF(I3268&gt;=F3268,"Completed","Partial")))</f>
        <v/>
      </c>
    </row>
    <row r="3269">
      <c r="A3269" s="31" t="n"/>
      <c r="B3269" s="26" t="n"/>
      <c r="C3269" s="26" t="n"/>
      <c r="D3269" s="26" t="n"/>
      <c r="E3269" s="26" t="n"/>
      <c r="F3269" s="27" t="n"/>
      <c r="G3269" s="28">
        <f>IFERROR(IF(E3269="","",VLOOKUP(E3269,'Setup - Mix Design'!$A$5:$I$504,9,0)),"")</f>
        <v/>
      </c>
      <c r="H3269" s="32">
        <f>IF(OR(F3269="",G3269=""),"",F3269*G3269)</f>
        <v/>
      </c>
      <c r="I3269" s="33">
        <f>IF(B3269="","",SUMIF('Dispatch (Challan)'!$C$5:$C$6004,B3269,'Dispatch (Challan)'!$F$5:$F$6004))</f>
        <v/>
      </c>
      <c r="J3269" s="33">
        <f>IF(F3269="","",F3269-I3269)</f>
        <v/>
      </c>
      <c r="K3269" s="28">
        <f>IF(F3269="","",IF(I3269=0,"Pending",IF(I3269&gt;=F3269,"Completed","Partial")))</f>
        <v/>
      </c>
    </row>
    <row r="3270">
      <c r="A3270" s="31" t="n"/>
      <c r="B3270" s="26" t="n"/>
      <c r="C3270" s="26" t="n"/>
      <c r="D3270" s="26" t="n"/>
      <c r="E3270" s="26" t="n"/>
      <c r="F3270" s="27" t="n"/>
      <c r="G3270" s="28">
        <f>IFERROR(IF(E3270="","",VLOOKUP(E3270,'Setup - Mix Design'!$A$5:$I$504,9,0)),"")</f>
        <v/>
      </c>
      <c r="H3270" s="32">
        <f>IF(OR(F3270="",G3270=""),"",F3270*G3270)</f>
        <v/>
      </c>
      <c r="I3270" s="33">
        <f>IF(B3270="","",SUMIF('Dispatch (Challan)'!$C$5:$C$6004,B3270,'Dispatch (Challan)'!$F$5:$F$6004))</f>
        <v/>
      </c>
      <c r="J3270" s="33">
        <f>IF(F3270="","",F3270-I3270)</f>
        <v/>
      </c>
      <c r="K3270" s="28">
        <f>IF(F3270="","",IF(I3270=0,"Pending",IF(I3270&gt;=F3270,"Completed","Partial")))</f>
        <v/>
      </c>
    </row>
    <row r="3271">
      <c r="A3271" s="31" t="n"/>
      <c r="B3271" s="26" t="n"/>
      <c r="C3271" s="26" t="n"/>
      <c r="D3271" s="26" t="n"/>
      <c r="E3271" s="26" t="n"/>
      <c r="F3271" s="27" t="n"/>
      <c r="G3271" s="28">
        <f>IFERROR(IF(E3271="","",VLOOKUP(E3271,'Setup - Mix Design'!$A$5:$I$504,9,0)),"")</f>
        <v/>
      </c>
      <c r="H3271" s="32">
        <f>IF(OR(F3271="",G3271=""),"",F3271*G3271)</f>
        <v/>
      </c>
      <c r="I3271" s="33">
        <f>IF(B3271="","",SUMIF('Dispatch (Challan)'!$C$5:$C$6004,B3271,'Dispatch (Challan)'!$F$5:$F$6004))</f>
        <v/>
      </c>
      <c r="J3271" s="33">
        <f>IF(F3271="","",F3271-I3271)</f>
        <v/>
      </c>
      <c r="K3271" s="28">
        <f>IF(F3271="","",IF(I3271=0,"Pending",IF(I3271&gt;=F3271,"Completed","Partial")))</f>
        <v/>
      </c>
    </row>
    <row r="3272">
      <c r="A3272" s="31" t="n"/>
      <c r="B3272" s="26" t="n"/>
      <c r="C3272" s="26" t="n"/>
      <c r="D3272" s="26" t="n"/>
      <c r="E3272" s="26" t="n"/>
      <c r="F3272" s="27" t="n"/>
      <c r="G3272" s="28">
        <f>IFERROR(IF(E3272="","",VLOOKUP(E3272,'Setup - Mix Design'!$A$5:$I$504,9,0)),"")</f>
        <v/>
      </c>
      <c r="H3272" s="32">
        <f>IF(OR(F3272="",G3272=""),"",F3272*G3272)</f>
        <v/>
      </c>
      <c r="I3272" s="33">
        <f>IF(B3272="","",SUMIF('Dispatch (Challan)'!$C$5:$C$6004,B3272,'Dispatch (Challan)'!$F$5:$F$6004))</f>
        <v/>
      </c>
      <c r="J3272" s="33">
        <f>IF(F3272="","",F3272-I3272)</f>
        <v/>
      </c>
      <c r="K3272" s="28">
        <f>IF(F3272="","",IF(I3272=0,"Pending",IF(I3272&gt;=F3272,"Completed","Partial")))</f>
        <v/>
      </c>
    </row>
    <row r="3273">
      <c r="A3273" s="31" t="n"/>
      <c r="B3273" s="26" t="n"/>
      <c r="C3273" s="26" t="n"/>
      <c r="D3273" s="26" t="n"/>
      <c r="E3273" s="26" t="n"/>
      <c r="F3273" s="27" t="n"/>
      <c r="G3273" s="28">
        <f>IFERROR(IF(E3273="","",VLOOKUP(E3273,'Setup - Mix Design'!$A$5:$I$504,9,0)),"")</f>
        <v/>
      </c>
      <c r="H3273" s="32">
        <f>IF(OR(F3273="",G3273=""),"",F3273*G3273)</f>
        <v/>
      </c>
      <c r="I3273" s="33">
        <f>IF(B3273="","",SUMIF('Dispatch (Challan)'!$C$5:$C$6004,B3273,'Dispatch (Challan)'!$F$5:$F$6004))</f>
        <v/>
      </c>
      <c r="J3273" s="33">
        <f>IF(F3273="","",F3273-I3273)</f>
        <v/>
      </c>
      <c r="K3273" s="28">
        <f>IF(F3273="","",IF(I3273=0,"Pending",IF(I3273&gt;=F3273,"Completed","Partial")))</f>
        <v/>
      </c>
    </row>
    <row r="3274">
      <c r="A3274" s="31" t="n"/>
      <c r="B3274" s="26" t="n"/>
      <c r="C3274" s="26" t="n"/>
      <c r="D3274" s="26" t="n"/>
      <c r="E3274" s="26" t="n"/>
      <c r="F3274" s="27" t="n"/>
      <c r="G3274" s="28">
        <f>IFERROR(IF(E3274="","",VLOOKUP(E3274,'Setup - Mix Design'!$A$5:$I$504,9,0)),"")</f>
        <v/>
      </c>
      <c r="H3274" s="32">
        <f>IF(OR(F3274="",G3274=""),"",F3274*G3274)</f>
        <v/>
      </c>
      <c r="I3274" s="33">
        <f>IF(B3274="","",SUMIF('Dispatch (Challan)'!$C$5:$C$6004,B3274,'Dispatch (Challan)'!$F$5:$F$6004))</f>
        <v/>
      </c>
      <c r="J3274" s="33">
        <f>IF(F3274="","",F3274-I3274)</f>
        <v/>
      </c>
      <c r="K3274" s="28">
        <f>IF(F3274="","",IF(I3274=0,"Pending",IF(I3274&gt;=F3274,"Completed","Partial")))</f>
        <v/>
      </c>
    </row>
    <row r="3275">
      <c r="A3275" s="31" t="n"/>
      <c r="B3275" s="26" t="n"/>
      <c r="C3275" s="26" t="n"/>
      <c r="D3275" s="26" t="n"/>
      <c r="E3275" s="26" t="n"/>
      <c r="F3275" s="27" t="n"/>
      <c r="G3275" s="28">
        <f>IFERROR(IF(E3275="","",VLOOKUP(E3275,'Setup - Mix Design'!$A$5:$I$504,9,0)),"")</f>
        <v/>
      </c>
      <c r="H3275" s="32">
        <f>IF(OR(F3275="",G3275=""),"",F3275*G3275)</f>
        <v/>
      </c>
      <c r="I3275" s="33">
        <f>IF(B3275="","",SUMIF('Dispatch (Challan)'!$C$5:$C$6004,B3275,'Dispatch (Challan)'!$F$5:$F$6004))</f>
        <v/>
      </c>
      <c r="J3275" s="33">
        <f>IF(F3275="","",F3275-I3275)</f>
        <v/>
      </c>
      <c r="K3275" s="28">
        <f>IF(F3275="","",IF(I3275=0,"Pending",IF(I3275&gt;=F3275,"Completed","Partial")))</f>
        <v/>
      </c>
    </row>
    <row r="3276">
      <c r="A3276" s="31" t="n"/>
      <c r="B3276" s="26" t="n"/>
      <c r="C3276" s="26" t="n"/>
      <c r="D3276" s="26" t="n"/>
      <c r="E3276" s="26" t="n"/>
      <c r="F3276" s="27" t="n"/>
      <c r="G3276" s="28">
        <f>IFERROR(IF(E3276="","",VLOOKUP(E3276,'Setup - Mix Design'!$A$5:$I$504,9,0)),"")</f>
        <v/>
      </c>
      <c r="H3276" s="32">
        <f>IF(OR(F3276="",G3276=""),"",F3276*G3276)</f>
        <v/>
      </c>
      <c r="I3276" s="33">
        <f>IF(B3276="","",SUMIF('Dispatch (Challan)'!$C$5:$C$6004,B3276,'Dispatch (Challan)'!$F$5:$F$6004))</f>
        <v/>
      </c>
      <c r="J3276" s="33">
        <f>IF(F3276="","",F3276-I3276)</f>
        <v/>
      </c>
      <c r="K3276" s="28">
        <f>IF(F3276="","",IF(I3276=0,"Pending",IF(I3276&gt;=F3276,"Completed","Partial")))</f>
        <v/>
      </c>
    </row>
    <row r="3277">
      <c r="A3277" s="31" t="n"/>
      <c r="B3277" s="26" t="n"/>
      <c r="C3277" s="26" t="n"/>
      <c r="D3277" s="26" t="n"/>
      <c r="E3277" s="26" t="n"/>
      <c r="F3277" s="27" t="n"/>
      <c r="G3277" s="28">
        <f>IFERROR(IF(E3277="","",VLOOKUP(E3277,'Setup - Mix Design'!$A$5:$I$504,9,0)),"")</f>
        <v/>
      </c>
      <c r="H3277" s="32">
        <f>IF(OR(F3277="",G3277=""),"",F3277*G3277)</f>
        <v/>
      </c>
      <c r="I3277" s="33">
        <f>IF(B3277="","",SUMIF('Dispatch (Challan)'!$C$5:$C$6004,B3277,'Dispatch (Challan)'!$F$5:$F$6004))</f>
        <v/>
      </c>
      <c r="J3277" s="33">
        <f>IF(F3277="","",F3277-I3277)</f>
        <v/>
      </c>
      <c r="K3277" s="28">
        <f>IF(F3277="","",IF(I3277=0,"Pending",IF(I3277&gt;=F3277,"Completed","Partial")))</f>
        <v/>
      </c>
    </row>
    <row r="3278">
      <c r="A3278" s="31" t="n"/>
      <c r="B3278" s="26" t="n"/>
      <c r="C3278" s="26" t="n"/>
      <c r="D3278" s="26" t="n"/>
      <c r="E3278" s="26" t="n"/>
      <c r="F3278" s="27" t="n"/>
      <c r="G3278" s="28">
        <f>IFERROR(IF(E3278="","",VLOOKUP(E3278,'Setup - Mix Design'!$A$5:$I$504,9,0)),"")</f>
        <v/>
      </c>
      <c r="H3278" s="32">
        <f>IF(OR(F3278="",G3278=""),"",F3278*G3278)</f>
        <v/>
      </c>
      <c r="I3278" s="33">
        <f>IF(B3278="","",SUMIF('Dispatch (Challan)'!$C$5:$C$6004,B3278,'Dispatch (Challan)'!$F$5:$F$6004))</f>
        <v/>
      </c>
      <c r="J3278" s="33">
        <f>IF(F3278="","",F3278-I3278)</f>
        <v/>
      </c>
      <c r="K3278" s="28">
        <f>IF(F3278="","",IF(I3278=0,"Pending",IF(I3278&gt;=F3278,"Completed","Partial")))</f>
        <v/>
      </c>
    </row>
    <row r="3279">
      <c r="A3279" s="31" t="n"/>
      <c r="B3279" s="26" t="n"/>
      <c r="C3279" s="26" t="n"/>
      <c r="D3279" s="26" t="n"/>
      <c r="E3279" s="26" t="n"/>
      <c r="F3279" s="27" t="n"/>
      <c r="G3279" s="28">
        <f>IFERROR(IF(E3279="","",VLOOKUP(E3279,'Setup - Mix Design'!$A$5:$I$504,9,0)),"")</f>
        <v/>
      </c>
      <c r="H3279" s="32">
        <f>IF(OR(F3279="",G3279=""),"",F3279*G3279)</f>
        <v/>
      </c>
      <c r="I3279" s="33">
        <f>IF(B3279="","",SUMIF('Dispatch (Challan)'!$C$5:$C$6004,B3279,'Dispatch (Challan)'!$F$5:$F$6004))</f>
        <v/>
      </c>
      <c r="J3279" s="33">
        <f>IF(F3279="","",F3279-I3279)</f>
        <v/>
      </c>
      <c r="K3279" s="28">
        <f>IF(F3279="","",IF(I3279=0,"Pending",IF(I3279&gt;=F3279,"Completed","Partial")))</f>
        <v/>
      </c>
    </row>
    <row r="3280">
      <c r="A3280" s="31" t="n"/>
      <c r="B3280" s="26" t="n"/>
      <c r="C3280" s="26" t="n"/>
      <c r="D3280" s="26" t="n"/>
      <c r="E3280" s="26" t="n"/>
      <c r="F3280" s="27" t="n"/>
      <c r="G3280" s="28">
        <f>IFERROR(IF(E3280="","",VLOOKUP(E3280,'Setup - Mix Design'!$A$5:$I$504,9,0)),"")</f>
        <v/>
      </c>
      <c r="H3280" s="32">
        <f>IF(OR(F3280="",G3280=""),"",F3280*G3280)</f>
        <v/>
      </c>
      <c r="I3280" s="33">
        <f>IF(B3280="","",SUMIF('Dispatch (Challan)'!$C$5:$C$6004,B3280,'Dispatch (Challan)'!$F$5:$F$6004))</f>
        <v/>
      </c>
      <c r="J3280" s="33">
        <f>IF(F3280="","",F3280-I3280)</f>
        <v/>
      </c>
      <c r="K3280" s="28">
        <f>IF(F3280="","",IF(I3280=0,"Pending",IF(I3280&gt;=F3280,"Completed","Partial")))</f>
        <v/>
      </c>
    </row>
    <row r="3281">
      <c r="A3281" s="31" t="n"/>
      <c r="B3281" s="26" t="n"/>
      <c r="C3281" s="26" t="n"/>
      <c r="D3281" s="26" t="n"/>
      <c r="E3281" s="26" t="n"/>
      <c r="F3281" s="27" t="n"/>
      <c r="G3281" s="28">
        <f>IFERROR(IF(E3281="","",VLOOKUP(E3281,'Setup - Mix Design'!$A$5:$I$504,9,0)),"")</f>
        <v/>
      </c>
      <c r="H3281" s="32">
        <f>IF(OR(F3281="",G3281=""),"",F3281*G3281)</f>
        <v/>
      </c>
      <c r="I3281" s="33">
        <f>IF(B3281="","",SUMIF('Dispatch (Challan)'!$C$5:$C$6004,B3281,'Dispatch (Challan)'!$F$5:$F$6004))</f>
        <v/>
      </c>
      <c r="J3281" s="33">
        <f>IF(F3281="","",F3281-I3281)</f>
        <v/>
      </c>
      <c r="K3281" s="28">
        <f>IF(F3281="","",IF(I3281=0,"Pending",IF(I3281&gt;=F3281,"Completed","Partial")))</f>
        <v/>
      </c>
    </row>
    <row r="3282">
      <c r="A3282" s="31" t="n"/>
      <c r="B3282" s="26" t="n"/>
      <c r="C3282" s="26" t="n"/>
      <c r="D3282" s="26" t="n"/>
      <c r="E3282" s="26" t="n"/>
      <c r="F3282" s="27" t="n"/>
      <c r="G3282" s="28">
        <f>IFERROR(IF(E3282="","",VLOOKUP(E3282,'Setup - Mix Design'!$A$5:$I$504,9,0)),"")</f>
        <v/>
      </c>
      <c r="H3282" s="32">
        <f>IF(OR(F3282="",G3282=""),"",F3282*G3282)</f>
        <v/>
      </c>
      <c r="I3282" s="33">
        <f>IF(B3282="","",SUMIF('Dispatch (Challan)'!$C$5:$C$6004,B3282,'Dispatch (Challan)'!$F$5:$F$6004))</f>
        <v/>
      </c>
      <c r="J3282" s="33">
        <f>IF(F3282="","",F3282-I3282)</f>
        <v/>
      </c>
      <c r="K3282" s="28">
        <f>IF(F3282="","",IF(I3282=0,"Pending",IF(I3282&gt;=F3282,"Completed","Partial")))</f>
        <v/>
      </c>
    </row>
    <row r="3283">
      <c r="A3283" s="31" t="n"/>
      <c r="B3283" s="26" t="n"/>
      <c r="C3283" s="26" t="n"/>
      <c r="D3283" s="26" t="n"/>
      <c r="E3283" s="26" t="n"/>
      <c r="F3283" s="27" t="n"/>
      <c r="G3283" s="28">
        <f>IFERROR(IF(E3283="","",VLOOKUP(E3283,'Setup - Mix Design'!$A$5:$I$504,9,0)),"")</f>
        <v/>
      </c>
      <c r="H3283" s="32">
        <f>IF(OR(F3283="",G3283=""),"",F3283*G3283)</f>
        <v/>
      </c>
      <c r="I3283" s="33">
        <f>IF(B3283="","",SUMIF('Dispatch (Challan)'!$C$5:$C$6004,B3283,'Dispatch (Challan)'!$F$5:$F$6004))</f>
        <v/>
      </c>
      <c r="J3283" s="33">
        <f>IF(F3283="","",F3283-I3283)</f>
        <v/>
      </c>
      <c r="K3283" s="28">
        <f>IF(F3283="","",IF(I3283=0,"Pending",IF(I3283&gt;=F3283,"Completed","Partial")))</f>
        <v/>
      </c>
    </row>
    <row r="3284">
      <c r="A3284" s="31" t="n"/>
      <c r="B3284" s="26" t="n"/>
      <c r="C3284" s="26" t="n"/>
      <c r="D3284" s="26" t="n"/>
      <c r="E3284" s="26" t="n"/>
      <c r="F3284" s="27" t="n"/>
      <c r="G3284" s="28">
        <f>IFERROR(IF(E3284="","",VLOOKUP(E3284,'Setup - Mix Design'!$A$5:$I$504,9,0)),"")</f>
        <v/>
      </c>
      <c r="H3284" s="32">
        <f>IF(OR(F3284="",G3284=""),"",F3284*G3284)</f>
        <v/>
      </c>
      <c r="I3284" s="33">
        <f>IF(B3284="","",SUMIF('Dispatch (Challan)'!$C$5:$C$6004,B3284,'Dispatch (Challan)'!$F$5:$F$6004))</f>
        <v/>
      </c>
      <c r="J3284" s="33">
        <f>IF(F3284="","",F3284-I3284)</f>
        <v/>
      </c>
      <c r="K3284" s="28">
        <f>IF(F3284="","",IF(I3284=0,"Pending",IF(I3284&gt;=F3284,"Completed","Partial")))</f>
        <v/>
      </c>
    </row>
    <row r="3285">
      <c r="A3285" s="31" t="n"/>
      <c r="B3285" s="26" t="n"/>
      <c r="C3285" s="26" t="n"/>
      <c r="D3285" s="26" t="n"/>
      <c r="E3285" s="26" t="n"/>
      <c r="F3285" s="27" t="n"/>
      <c r="G3285" s="28">
        <f>IFERROR(IF(E3285="","",VLOOKUP(E3285,'Setup - Mix Design'!$A$5:$I$504,9,0)),"")</f>
        <v/>
      </c>
      <c r="H3285" s="32">
        <f>IF(OR(F3285="",G3285=""),"",F3285*G3285)</f>
        <v/>
      </c>
      <c r="I3285" s="33">
        <f>IF(B3285="","",SUMIF('Dispatch (Challan)'!$C$5:$C$6004,B3285,'Dispatch (Challan)'!$F$5:$F$6004))</f>
        <v/>
      </c>
      <c r="J3285" s="33">
        <f>IF(F3285="","",F3285-I3285)</f>
        <v/>
      </c>
      <c r="K3285" s="28">
        <f>IF(F3285="","",IF(I3285=0,"Pending",IF(I3285&gt;=F3285,"Completed","Partial")))</f>
        <v/>
      </c>
    </row>
    <row r="3286">
      <c r="A3286" s="31" t="n"/>
      <c r="B3286" s="26" t="n"/>
      <c r="C3286" s="26" t="n"/>
      <c r="D3286" s="26" t="n"/>
      <c r="E3286" s="26" t="n"/>
      <c r="F3286" s="27" t="n"/>
      <c r="G3286" s="28">
        <f>IFERROR(IF(E3286="","",VLOOKUP(E3286,'Setup - Mix Design'!$A$5:$I$504,9,0)),"")</f>
        <v/>
      </c>
      <c r="H3286" s="32">
        <f>IF(OR(F3286="",G3286=""),"",F3286*G3286)</f>
        <v/>
      </c>
      <c r="I3286" s="33">
        <f>IF(B3286="","",SUMIF('Dispatch (Challan)'!$C$5:$C$6004,B3286,'Dispatch (Challan)'!$F$5:$F$6004))</f>
        <v/>
      </c>
      <c r="J3286" s="33">
        <f>IF(F3286="","",F3286-I3286)</f>
        <v/>
      </c>
      <c r="K3286" s="28">
        <f>IF(F3286="","",IF(I3286=0,"Pending",IF(I3286&gt;=F3286,"Completed","Partial")))</f>
        <v/>
      </c>
    </row>
    <row r="3287">
      <c r="A3287" s="31" t="n"/>
      <c r="B3287" s="26" t="n"/>
      <c r="C3287" s="26" t="n"/>
      <c r="D3287" s="26" t="n"/>
      <c r="E3287" s="26" t="n"/>
      <c r="F3287" s="27" t="n"/>
      <c r="G3287" s="28">
        <f>IFERROR(IF(E3287="","",VLOOKUP(E3287,'Setup - Mix Design'!$A$5:$I$504,9,0)),"")</f>
        <v/>
      </c>
      <c r="H3287" s="32">
        <f>IF(OR(F3287="",G3287=""),"",F3287*G3287)</f>
        <v/>
      </c>
      <c r="I3287" s="33">
        <f>IF(B3287="","",SUMIF('Dispatch (Challan)'!$C$5:$C$6004,B3287,'Dispatch (Challan)'!$F$5:$F$6004))</f>
        <v/>
      </c>
      <c r="J3287" s="33">
        <f>IF(F3287="","",F3287-I3287)</f>
        <v/>
      </c>
      <c r="K3287" s="28">
        <f>IF(F3287="","",IF(I3287=0,"Pending",IF(I3287&gt;=F3287,"Completed","Partial")))</f>
        <v/>
      </c>
    </row>
    <row r="3288">
      <c r="A3288" s="31" t="n"/>
      <c r="B3288" s="26" t="n"/>
      <c r="C3288" s="26" t="n"/>
      <c r="D3288" s="26" t="n"/>
      <c r="E3288" s="26" t="n"/>
      <c r="F3288" s="27" t="n"/>
      <c r="G3288" s="28">
        <f>IFERROR(IF(E3288="","",VLOOKUP(E3288,'Setup - Mix Design'!$A$5:$I$504,9,0)),"")</f>
        <v/>
      </c>
      <c r="H3288" s="32">
        <f>IF(OR(F3288="",G3288=""),"",F3288*G3288)</f>
        <v/>
      </c>
      <c r="I3288" s="33">
        <f>IF(B3288="","",SUMIF('Dispatch (Challan)'!$C$5:$C$6004,B3288,'Dispatch (Challan)'!$F$5:$F$6004))</f>
        <v/>
      </c>
      <c r="J3288" s="33">
        <f>IF(F3288="","",F3288-I3288)</f>
        <v/>
      </c>
      <c r="K3288" s="28">
        <f>IF(F3288="","",IF(I3288=0,"Pending",IF(I3288&gt;=F3288,"Completed","Partial")))</f>
        <v/>
      </c>
    </row>
    <row r="3289">
      <c r="A3289" s="31" t="n"/>
      <c r="B3289" s="26" t="n"/>
      <c r="C3289" s="26" t="n"/>
      <c r="D3289" s="26" t="n"/>
      <c r="E3289" s="26" t="n"/>
      <c r="F3289" s="27" t="n"/>
      <c r="G3289" s="28">
        <f>IFERROR(IF(E3289="","",VLOOKUP(E3289,'Setup - Mix Design'!$A$5:$I$504,9,0)),"")</f>
        <v/>
      </c>
      <c r="H3289" s="32">
        <f>IF(OR(F3289="",G3289=""),"",F3289*G3289)</f>
        <v/>
      </c>
      <c r="I3289" s="33">
        <f>IF(B3289="","",SUMIF('Dispatch (Challan)'!$C$5:$C$6004,B3289,'Dispatch (Challan)'!$F$5:$F$6004))</f>
        <v/>
      </c>
      <c r="J3289" s="33">
        <f>IF(F3289="","",F3289-I3289)</f>
        <v/>
      </c>
      <c r="K3289" s="28">
        <f>IF(F3289="","",IF(I3289=0,"Pending",IF(I3289&gt;=F3289,"Completed","Partial")))</f>
        <v/>
      </c>
    </row>
    <row r="3290">
      <c r="A3290" s="31" t="n"/>
      <c r="B3290" s="26" t="n"/>
      <c r="C3290" s="26" t="n"/>
      <c r="D3290" s="26" t="n"/>
      <c r="E3290" s="26" t="n"/>
      <c r="F3290" s="27" t="n"/>
      <c r="G3290" s="28">
        <f>IFERROR(IF(E3290="","",VLOOKUP(E3290,'Setup - Mix Design'!$A$5:$I$504,9,0)),"")</f>
        <v/>
      </c>
      <c r="H3290" s="32">
        <f>IF(OR(F3290="",G3290=""),"",F3290*G3290)</f>
        <v/>
      </c>
      <c r="I3290" s="33">
        <f>IF(B3290="","",SUMIF('Dispatch (Challan)'!$C$5:$C$6004,B3290,'Dispatch (Challan)'!$F$5:$F$6004))</f>
        <v/>
      </c>
      <c r="J3290" s="33">
        <f>IF(F3290="","",F3290-I3290)</f>
        <v/>
      </c>
      <c r="K3290" s="28">
        <f>IF(F3290="","",IF(I3290=0,"Pending",IF(I3290&gt;=F3290,"Completed","Partial")))</f>
        <v/>
      </c>
    </row>
    <row r="3291">
      <c r="A3291" s="31" t="n"/>
      <c r="B3291" s="26" t="n"/>
      <c r="C3291" s="26" t="n"/>
      <c r="D3291" s="26" t="n"/>
      <c r="E3291" s="26" t="n"/>
      <c r="F3291" s="27" t="n"/>
      <c r="G3291" s="28">
        <f>IFERROR(IF(E3291="","",VLOOKUP(E3291,'Setup - Mix Design'!$A$5:$I$504,9,0)),"")</f>
        <v/>
      </c>
      <c r="H3291" s="32">
        <f>IF(OR(F3291="",G3291=""),"",F3291*G3291)</f>
        <v/>
      </c>
      <c r="I3291" s="33">
        <f>IF(B3291="","",SUMIF('Dispatch (Challan)'!$C$5:$C$6004,B3291,'Dispatch (Challan)'!$F$5:$F$6004))</f>
        <v/>
      </c>
      <c r="J3291" s="33">
        <f>IF(F3291="","",F3291-I3291)</f>
        <v/>
      </c>
      <c r="K3291" s="28">
        <f>IF(F3291="","",IF(I3291=0,"Pending",IF(I3291&gt;=F3291,"Completed","Partial")))</f>
        <v/>
      </c>
    </row>
    <row r="3292">
      <c r="A3292" s="31" t="n"/>
      <c r="B3292" s="26" t="n"/>
      <c r="C3292" s="26" t="n"/>
      <c r="D3292" s="26" t="n"/>
      <c r="E3292" s="26" t="n"/>
      <c r="F3292" s="27" t="n"/>
      <c r="G3292" s="28">
        <f>IFERROR(IF(E3292="","",VLOOKUP(E3292,'Setup - Mix Design'!$A$5:$I$504,9,0)),"")</f>
        <v/>
      </c>
      <c r="H3292" s="32">
        <f>IF(OR(F3292="",G3292=""),"",F3292*G3292)</f>
        <v/>
      </c>
      <c r="I3292" s="33">
        <f>IF(B3292="","",SUMIF('Dispatch (Challan)'!$C$5:$C$6004,B3292,'Dispatch (Challan)'!$F$5:$F$6004))</f>
        <v/>
      </c>
      <c r="J3292" s="33">
        <f>IF(F3292="","",F3292-I3292)</f>
        <v/>
      </c>
      <c r="K3292" s="28">
        <f>IF(F3292="","",IF(I3292=0,"Pending",IF(I3292&gt;=F3292,"Completed","Partial")))</f>
        <v/>
      </c>
    </row>
    <row r="3293">
      <c r="A3293" s="31" t="n"/>
      <c r="B3293" s="26" t="n"/>
      <c r="C3293" s="26" t="n"/>
      <c r="D3293" s="26" t="n"/>
      <c r="E3293" s="26" t="n"/>
      <c r="F3293" s="27" t="n"/>
      <c r="G3293" s="28">
        <f>IFERROR(IF(E3293="","",VLOOKUP(E3293,'Setup - Mix Design'!$A$5:$I$504,9,0)),"")</f>
        <v/>
      </c>
      <c r="H3293" s="32">
        <f>IF(OR(F3293="",G3293=""),"",F3293*G3293)</f>
        <v/>
      </c>
      <c r="I3293" s="33">
        <f>IF(B3293="","",SUMIF('Dispatch (Challan)'!$C$5:$C$6004,B3293,'Dispatch (Challan)'!$F$5:$F$6004))</f>
        <v/>
      </c>
      <c r="J3293" s="33">
        <f>IF(F3293="","",F3293-I3293)</f>
        <v/>
      </c>
      <c r="K3293" s="28">
        <f>IF(F3293="","",IF(I3293=0,"Pending",IF(I3293&gt;=F3293,"Completed","Partial")))</f>
        <v/>
      </c>
    </row>
    <row r="3294">
      <c r="A3294" s="31" t="n"/>
      <c r="B3294" s="26" t="n"/>
      <c r="C3294" s="26" t="n"/>
      <c r="D3294" s="26" t="n"/>
      <c r="E3294" s="26" t="n"/>
      <c r="F3294" s="27" t="n"/>
      <c r="G3294" s="28">
        <f>IFERROR(IF(E3294="","",VLOOKUP(E3294,'Setup - Mix Design'!$A$5:$I$504,9,0)),"")</f>
        <v/>
      </c>
      <c r="H3294" s="32">
        <f>IF(OR(F3294="",G3294=""),"",F3294*G3294)</f>
        <v/>
      </c>
      <c r="I3294" s="33">
        <f>IF(B3294="","",SUMIF('Dispatch (Challan)'!$C$5:$C$6004,B3294,'Dispatch (Challan)'!$F$5:$F$6004))</f>
        <v/>
      </c>
      <c r="J3294" s="33">
        <f>IF(F3294="","",F3294-I3294)</f>
        <v/>
      </c>
      <c r="K3294" s="28">
        <f>IF(F3294="","",IF(I3294=0,"Pending",IF(I3294&gt;=F3294,"Completed","Partial")))</f>
        <v/>
      </c>
    </row>
    <row r="3295">
      <c r="A3295" s="31" t="n"/>
      <c r="B3295" s="26" t="n"/>
      <c r="C3295" s="26" t="n"/>
      <c r="D3295" s="26" t="n"/>
      <c r="E3295" s="26" t="n"/>
      <c r="F3295" s="27" t="n"/>
      <c r="G3295" s="28">
        <f>IFERROR(IF(E3295="","",VLOOKUP(E3295,'Setup - Mix Design'!$A$5:$I$504,9,0)),"")</f>
        <v/>
      </c>
      <c r="H3295" s="32">
        <f>IF(OR(F3295="",G3295=""),"",F3295*G3295)</f>
        <v/>
      </c>
      <c r="I3295" s="33">
        <f>IF(B3295="","",SUMIF('Dispatch (Challan)'!$C$5:$C$6004,B3295,'Dispatch (Challan)'!$F$5:$F$6004))</f>
        <v/>
      </c>
      <c r="J3295" s="33">
        <f>IF(F3295="","",F3295-I3295)</f>
        <v/>
      </c>
      <c r="K3295" s="28">
        <f>IF(F3295="","",IF(I3295=0,"Pending",IF(I3295&gt;=F3295,"Completed","Partial")))</f>
        <v/>
      </c>
    </row>
    <row r="3296">
      <c r="A3296" s="31" t="n"/>
      <c r="B3296" s="26" t="n"/>
      <c r="C3296" s="26" t="n"/>
      <c r="D3296" s="26" t="n"/>
      <c r="E3296" s="26" t="n"/>
      <c r="F3296" s="27" t="n"/>
      <c r="G3296" s="28">
        <f>IFERROR(IF(E3296="","",VLOOKUP(E3296,'Setup - Mix Design'!$A$5:$I$504,9,0)),"")</f>
        <v/>
      </c>
      <c r="H3296" s="32">
        <f>IF(OR(F3296="",G3296=""),"",F3296*G3296)</f>
        <v/>
      </c>
      <c r="I3296" s="33">
        <f>IF(B3296="","",SUMIF('Dispatch (Challan)'!$C$5:$C$6004,B3296,'Dispatch (Challan)'!$F$5:$F$6004))</f>
        <v/>
      </c>
      <c r="J3296" s="33">
        <f>IF(F3296="","",F3296-I3296)</f>
        <v/>
      </c>
      <c r="K3296" s="28">
        <f>IF(F3296="","",IF(I3296=0,"Pending",IF(I3296&gt;=F3296,"Completed","Partial")))</f>
        <v/>
      </c>
    </row>
    <row r="3297">
      <c r="A3297" s="31" t="n"/>
      <c r="B3297" s="26" t="n"/>
      <c r="C3297" s="26" t="n"/>
      <c r="D3297" s="26" t="n"/>
      <c r="E3297" s="26" t="n"/>
      <c r="F3297" s="27" t="n"/>
      <c r="G3297" s="28">
        <f>IFERROR(IF(E3297="","",VLOOKUP(E3297,'Setup - Mix Design'!$A$5:$I$504,9,0)),"")</f>
        <v/>
      </c>
      <c r="H3297" s="32">
        <f>IF(OR(F3297="",G3297=""),"",F3297*G3297)</f>
        <v/>
      </c>
      <c r="I3297" s="33">
        <f>IF(B3297="","",SUMIF('Dispatch (Challan)'!$C$5:$C$6004,B3297,'Dispatch (Challan)'!$F$5:$F$6004))</f>
        <v/>
      </c>
      <c r="J3297" s="33">
        <f>IF(F3297="","",F3297-I3297)</f>
        <v/>
      </c>
      <c r="K3297" s="28">
        <f>IF(F3297="","",IF(I3297=0,"Pending",IF(I3297&gt;=F3297,"Completed","Partial")))</f>
        <v/>
      </c>
    </row>
    <row r="3298">
      <c r="A3298" s="31" t="n"/>
      <c r="B3298" s="26" t="n"/>
      <c r="C3298" s="26" t="n"/>
      <c r="D3298" s="26" t="n"/>
      <c r="E3298" s="26" t="n"/>
      <c r="F3298" s="27" t="n"/>
      <c r="G3298" s="28">
        <f>IFERROR(IF(E3298="","",VLOOKUP(E3298,'Setup - Mix Design'!$A$5:$I$504,9,0)),"")</f>
        <v/>
      </c>
      <c r="H3298" s="32">
        <f>IF(OR(F3298="",G3298=""),"",F3298*G3298)</f>
        <v/>
      </c>
      <c r="I3298" s="33">
        <f>IF(B3298="","",SUMIF('Dispatch (Challan)'!$C$5:$C$6004,B3298,'Dispatch (Challan)'!$F$5:$F$6004))</f>
        <v/>
      </c>
      <c r="J3298" s="33">
        <f>IF(F3298="","",F3298-I3298)</f>
        <v/>
      </c>
      <c r="K3298" s="28">
        <f>IF(F3298="","",IF(I3298=0,"Pending",IF(I3298&gt;=F3298,"Completed","Partial")))</f>
        <v/>
      </c>
    </row>
    <row r="3299">
      <c r="A3299" s="31" t="n"/>
      <c r="B3299" s="26" t="n"/>
      <c r="C3299" s="26" t="n"/>
      <c r="D3299" s="26" t="n"/>
      <c r="E3299" s="26" t="n"/>
      <c r="F3299" s="27" t="n"/>
      <c r="G3299" s="28">
        <f>IFERROR(IF(E3299="","",VLOOKUP(E3299,'Setup - Mix Design'!$A$5:$I$504,9,0)),"")</f>
        <v/>
      </c>
      <c r="H3299" s="32">
        <f>IF(OR(F3299="",G3299=""),"",F3299*G3299)</f>
        <v/>
      </c>
      <c r="I3299" s="33">
        <f>IF(B3299="","",SUMIF('Dispatch (Challan)'!$C$5:$C$6004,B3299,'Dispatch (Challan)'!$F$5:$F$6004))</f>
        <v/>
      </c>
      <c r="J3299" s="33">
        <f>IF(F3299="","",F3299-I3299)</f>
        <v/>
      </c>
      <c r="K3299" s="28">
        <f>IF(F3299="","",IF(I3299=0,"Pending",IF(I3299&gt;=F3299,"Completed","Partial")))</f>
        <v/>
      </c>
    </row>
    <row r="3300">
      <c r="A3300" s="31" t="n"/>
      <c r="B3300" s="26" t="n"/>
      <c r="C3300" s="26" t="n"/>
      <c r="D3300" s="26" t="n"/>
      <c r="E3300" s="26" t="n"/>
      <c r="F3300" s="27" t="n"/>
      <c r="G3300" s="28">
        <f>IFERROR(IF(E3300="","",VLOOKUP(E3300,'Setup - Mix Design'!$A$5:$I$504,9,0)),"")</f>
        <v/>
      </c>
      <c r="H3300" s="32">
        <f>IF(OR(F3300="",G3300=""),"",F3300*G3300)</f>
        <v/>
      </c>
      <c r="I3300" s="33">
        <f>IF(B3300="","",SUMIF('Dispatch (Challan)'!$C$5:$C$6004,B3300,'Dispatch (Challan)'!$F$5:$F$6004))</f>
        <v/>
      </c>
      <c r="J3300" s="33">
        <f>IF(F3300="","",F3300-I3300)</f>
        <v/>
      </c>
      <c r="K3300" s="28">
        <f>IF(F3300="","",IF(I3300=0,"Pending",IF(I3300&gt;=F3300,"Completed","Partial")))</f>
        <v/>
      </c>
    </row>
    <row r="3301">
      <c r="A3301" s="31" t="n"/>
      <c r="B3301" s="26" t="n"/>
      <c r="C3301" s="26" t="n"/>
      <c r="D3301" s="26" t="n"/>
      <c r="E3301" s="26" t="n"/>
      <c r="F3301" s="27" t="n"/>
      <c r="G3301" s="28">
        <f>IFERROR(IF(E3301="","",VLOOKUP(E3301,'Setup - Mix Design'!$A$5:$I$504,9,0)),"")</f>
        <v/>
      </c>
      <c r="H3301" s="32">
        <f>IF(OR(F3301="",G3301=""),"",F3301*G3301)</f>
        <v/>
      </c>
      <c r="I3301" s="33">
        <f>IF(B3301="","",SUMIF('Dispatch (Challan)'!$C$5:$C$6004,B3301,'Dispatch (Challan)'!$F$5:$F$6004))</f>
        <v/>
      </c>
      <c r="J3301" s="33">
        <f>IF(F3301="","",F3301-I3301)</f>
        <v/>
      </c>
      <c r="K3301" s="28">
        <f>IF(F3301="","",IF(I3301=0,"Pending",IF(I3301&gt;=F3301,"Completed","Partial")))</f>
        <v/>
      </c>
    </row>
    <row r="3302">
      <c r="A3302" s="31" t="n"/>
      <c r="B3302" s="26" t="n"/>
      <c r="C3302" s="26" t="n"/>
      <c r="D3302" s="26" t="n"/>
      <c r="E3302" s="26" t="n"/>
      <c r="F3302" s="27" t="n"/>
      <c r="G3302" s="28">
        <f>IFERROR(IF(E3302="","",VLOOKUP(E3302,'Setup - Mix Design'!$A$5:$I$504,9,0)),"")</f>
        <v/>
      </c>
      <c r="H3302" s="32">
        <f>IF(OR(F3302="",G3302=""),"",F3302*G3302)</f>
        <v/>
      </c>
      <c r="I3302" s="33">
        <f>IF(B3302="","",SUMIF('Dispatch (Challan)'!$C$5:$C$6004,B3302,'Dispatch (Challan)'!$F$5:$F$6004))</f>
        <v/>
      </c>
      <c r="J3302" s="33">
        <f>IF(F3302="","",F3302-I3302)</f>
        <v/>
      </c>
      <c r="K3302" s="28">
        <f>IF(F3302="","",IF(I3302=0,"Pending",IF(I3302&gt;=F3302,"Completed","Partial")))</f>
        <v/>
      </c>
    </row>
    <row r="3303">
      <c r="A3303" s="31" t="n"/>
      <c r="B3303" s="26" t="n"/>
      <c r="C3303" s="26" t="n"/>
      <c r="D3303" s="26" t="n"/>
      <c r="E3303" s="26" t="n"/>
      <c r="F3303" s="27" t="n"/>
      <c r="G3303" s="28">
        <f>IFERROR(IF(E3303="","",VLOOKUP(E3303,'Setup - Mix Design'!$A$5:$I$504,9,0)),"")</f>
        <v/>
      </c>
      <c r="H3303" s="32">
        <f>IF(OR(F3303="",G3303=""),"",F3303*G3303)</f>
        <v/>
      </c>
      <c r="I3303" s="33">
        <f>IF(B3303="","",SUMIF('Dispatch (Challan)'!$C$5:$C$6004,B3303,'Dispatch (Challan)'!$F$5:$F$6004))</f>
        <v/>
      </c>
      <c r="J3303" s="33">
        <f>IF(F3303="","",F3303-I3303)</f>
        <v/>
      </c>
      <c r="K3303" s="28">
        <f>IF(F3303="","",IF(I3303=0,"Pending",IF(I3303&gt;=F3303,"Completed","Partial")))</f>
        <v/>
      </c>
    </row>
    <row r="3304">
      <c r="A3304" s="31" t="n"/>
      <c r="B3304" s="26" t="n"/>
      <c r="C3304" s="26" t="n"/>
      <c r="D3304" s="26" t="n"/>
      <c r="E3304" s="26" t="n"/>
      <c r="F3304" s="27" t="n"/>
      <c r="G3304" s="28">
        <f>IFERROR(IF(E3304="","",VLOOKUP(E3304,'Setup - Mix Design'!$A$5:$I$504,9,0)),"")</f>
        <v/>
      </c>
      <c r="H3304" s="32">
        <f>IF(OR(F3304="",G3304=""),"",F3304*G3304)</f>
        <v/>
      </c>
      <c r="I3304" s="33">
        <f>IF(B3304="","",SUMIF('Dispatch (Challan)'!$C$5:$C$6004,B3304,'Dispatch (Challan)'!$F$5:$F$6004))</f>
        <v/>
      </c>
      <c r="J3304" s="33">
        <f>IF(F3304="","",F3304-I3304)</f>
        <v/>
      </c>
      <c r="K3304" s="28">
        <f>IF(F3304="","",IF(I3304=0,"Pending",IF(I3304&gt;=F3304,"Completed","Partial")))</f>
        <v/>
      </c>
    </row>
    <row r="3305">
      <c r="A3305" s="31" t="n"/>
      <c r="B3305" s="26" t="n"/>
      <c r="C3305" s="26" t="n"/>
      <c r="D3305" s="26" t="n"/>
      <c r="E3305" s="26" t="n"/>
      <c r="F3305" s="27" t="n"/>
      <c r="G3305" s="28">
        <f>IFERROR(IF(E3305="","",VLOOKUP(E3305,'Setup - Mix Design'!$A$5:$I$504,9,0)),"")</f>
        <v/>
      </c>
      <c r="H3305" s="32">
        <f>IF(OR(F3305="",G3305=""),"",F3305*G3305)</f>
        <v/>
      </c>
      <c r="I3305" s="33">
        <f>IF(B3305="","",SUMIF('Dispatch (Challan)'!$C$5:$C$6004,B3305,'Dispatch (Challan)'!$F$5:$F$6004))</f>
        <v/>
      </c>
      <c r="J3305" s="33">
        <f>IF(F3305="","",F3305-I3305)</f>
        <v/>
      </c>
      <c r="K3305" s="28">
        <f>IF(F3305="","",IF(I3305=0,"Pending",IF(I3305&gt;=F3305,"Completed","Partial")))</f>
        <v/>
      </c>
    </row>
    <row r="3306">
      <c r="A3306" s="31" t="n"/>
      <c r="B3306" s="26" t="n"/>
      <c r="C3306" s="26" t="n"/>
      <c r="D3306" s="26" t="n"/>
      <c r="E3306" s="26" t="n"/>
      <c r="F3306" s="27" t="n"/>
      <c r="G3306" s="28">
        <f>IFERROR(IF(E3306="","",VLOOKUP(E3306,'Setup - Mix Design'!$A$5:$I$504,9,0)),"")</f>
        <v/>
      </c>
      <c r="H3306" s="32">
        <f>IF(OR(F3306="",G3306=""),"",F3306*G3306)</f>
        <v/>
      </c>
      <c r="I3306" s="33">
        <f>IF(B3306="","",SUMIF('Dispatch (Challan)'!$C$5:$C$6004,B3306,'Dispatch (Challan)'!$F$5:$F$6004))</f>
        <v/>
      </c>
      <c r="J3306" s="33">
        <f>IF(F3306="","",F3306-I3306)</f>
        <v/>
      </c>
      <c r="K3306" s="28">
        <f>IF(F3306="","",IF(I3306=0,"Pending",IF(I3306&gt;=F3306,"Completed","Partial")))</f>
        <v/>
      </c>
    </row>
    <row r="3307">
      <c r="A3307" s="31" t="n"/>
      <c r="B3307" s="26" t="n"/>
      <c r="C3307" s="26" t="n"/>
      <c r="D3307" s="26" t="n"/>
      <c r="E3307" s="26" t="n"/>
      <c r="F3307" s="27" t="n"/>
      <c r="G3307" s="28">
        <f>IFERROR(IF(E3307="","",VLOOKUP(E3307,'Setup - Mix Design'!$A$5:$I$504,9,0)),"")</f>
        <v/>
      </c>
      <c r="H3307" s="32">
        <f>IF(OR(F3307="",G3307=""),"",F3307*G3307)</f>
        <v/>
      </c>
      <c r="I3307" s="33">
        <f>IF(B3307="","",SUMIF('Dispatch (Challan)'!$C$5:$C$6004,B3307,'Dispatch (Challan)'!$F$5:$F$6004))</f>
        <v/>
      </c>
      <c r="J3307" s="33">
        <f>IF(F3307="","",F3307-I3307)</f>
        <v/>
      </c>
      <c r="K3307" s="28">
        <f>IF(F3307="","",IF(I3307=0,"Pending",IF(I3307&gt;=F3307,"Completed","Partial")))</f>
        <v/>
      </c>
    </row>
    <row r="3308">
      <c r="A3308" s="31" t="n"/>
      <c r="B3308" s="26" t="n"/>
      <c r="C3308" s="26" t="n"/>
      <c r="D3308" s="26" t="n"/>
      <c r="E3308" s="26" t="n"/>
      <c r="F3308" s="27" t="n"/>
      <c r="G3308" s="28">
        <f>IFERROR(IF(E3308="","",VLOOKUP(E3308,'Setup - Mix Design'!$A$5:$I$504,9,0)),"")</f>
        <v/>
      </c>
      <c r="H3308" s="32">
        <f>IF(OR(F3308="",G3308=""),"",F3308*G3308)</f>
        <v/>
      </c>
      <c r="I3308" s="33">
        <f>IF(B3308="","",SUMIF('Dispatch (Challan)'!$C$5:$C$6004,B3308,'Dispatch (Challan)'!$F$5:$F$6004))</f>
        <v/>
      </c>
      <c r="J3308" s="33">
        <f>IF(F3308="","",F3308-I3308)</f>
        <v/>
      </c>
      <c r="K3308" s="28">
        <f>IF(F3308="","",IF(I3308=0,"Pending",IF(I3308&gt;=F3308,"Completed","Partial")))</f>
        <v/>
      </c>
    </row>
    <row r="3309">
      <c r="A3309" s="31" t="n"/>
      <c r="B3309" s="26" t="n"/>
      <c r="C3309" s="26" t="n"/>
      <c r="D3309" s="26" t="n"/>
      <c r="E3309" s="26" t="n"/>
      <c r="F3309" s="27" t="n"/>
      <c r="G3309" s="28">
        <f>IFERROR(IF(E3309="","",VLOOKUP(E3309,'Setup - Mix Design'!$A$5:$I$504,9,0)),"")</f>
        <v/>
      </c>
      <c r="H3309" s="32">
        <f>IF(OR(F3309="",G3309=""),"",F3309*G3309)</f>
        <v/>
      </c>
      <c r="I3309" s="33">
        <f>IF(B3309="","",SUMIF('Dispatch (Challan)'!$C$5:$C$6004,B3309,'Dispatch (Challan)'!$F$5:$F$6004))</f>
        <v/>
      </c>
      <c r="J3309" s="33">
        <f>IF(F3309="","",F3309-I3309)</f>
        <v/>
      </c>
      <c r="K3309" s="28">
        <f>IF(F3309="","",IF(I3309=0,"Pending",IF(I3309&gt;=F3309,"Completed","Partial")))</f>
        <v/>
      </c>
    </row>
    <row r="3310">
      <c r="A3310" s="31" t="n"/>
      <c r="B3310" s="26" t="n"/>
      <c r="C3310" s="26" t="n"/>
      <c r="D3310" s="26" t="n"/>
      <c r="E3310" s="26" t="n"/>
      <c r="F3310" s="27" t="n"/>
      <c r="G3310" s="28">
        <f>IFERROR(IF(E3310="","",VLOOKUP(E3310,'Setup - Mix Design'!$A$5:$I$504,9,0)),"")</f>
        <v/>
      </c>
      <c r="H3310" s="32">
        <f>IF(OR(F3310="",G3310=""),"",F3310*G3310)</f>
        <v/>
      </c>
      <c r="I3310" s="33">
        <f>IF(B3310="","",SUMIF('Dispatch (Challan)'!$C$5:$C$6004,B3310,'Dispatch (Challan)'!$F$5:$F$6004))</f>
        <v/>
      </c>
      <c r="J3310" s="33">
        <f>IF(F3310="","",F3310-I3310)</f>
        <v/>
      </c>
      <c r="K3310" s="28">
        <f>IF(F3310="","",IF(I3310=0,"Pending",IF(I3310&gt;=F3310,"Completed","Partial")))</f>
        <v/>
      </c>
    </row>
    <row r="3311">
      <c r="A3311" s="31" t="n"/>
      <c r="B3311" s="26" t="n"/>
      <c r="C3311" s="26" t="n"/>
      <c r="D3311" s="26" t="n"/>
      <c r="E3311" s="26" t="n"/>
      <c r="F3311" s="27" t="n"/>
      <c r="G3311" s="28">
        <f>IFERROR(IF(E3311="","",VLOOKUP(E3311,'Setup - Mix Design'!$A$5:$I$504,9,0)),"")</f>
        <v/>
      </c>
      <c r="H3311" s="32">
        <f>IF(OR(F3311="",G3311=""),"",F3311*G3311)</f>
        <v/>
      </c>
      <c r="I3311" s="33">
        <f>IF(B3311="","",SUMIF('Dispatch (Challan)'!$C$5:$C$6004,B3311,'Dispatch (Challan)'!$F$5:$F$6004))</f>
        <v/>
      </c>
      <c r="J3311" s="33">
        <f>IF(F3311="","",F3311-I3311)</f>
        <v/>
      </c>
      <c r="K3311" s="28">
        <f>IF(F3311="","",IF(I3311=0,"Pending",IF(I3311&gt;=F3311,"Completed","Partial")))</f>
        <v/>
      </c>
    </row>
    <row r="3312">
      <c r="A3312" s="31" t="n"/>
      <c r="B3312" s="26" t="n"/>
      <c r="C3312" s="26" t="n"/>
      <c r="D3312" s="26" t="n"/>
      <c r="E3312" s="26" t="n"/>
      <c r="F3312" s="27" t="n"/>
      <c r="G3312" s="28">
        <f>IFERROR(IF(E3312="","",VLOOKUP(E3312,'Setup - Mix Design'!$A$5:$I$504,9,0)),"")</f>
        <v/>
      </c>
      <c r="H3312" s="32">
        <f>IF(OR(F3312="",G3312=""),"",F3312*G3312)</f>
        <v/>
      </c>
      <c r="I3312" s="33">
        <f>IF(B3312="","",SUMIF('Dispatch (Challan)'!$C$5:$C$6004,B3312,'Dispatch (Challan)'!$F$5:$F$6004))</f>
        <v/>
      </c>
      <c r="J3312" s="33">
        <f>IF(F3312="","",F3312-I3312)</f>
        <v/>
      </c>
      <c r="K3312" s="28">
        <f>IF(F3312="","",IF(I3312=0,"Pending",IF(I3312&gt;=F3312,"Completed","Partial")))</f>
        <v/>
      </c>
    </row>
    <row r="3313">
      <c r="A3313" s="31" t="n"/>
      <c r="B3313" s="26" t="n"/>
      <c r="C3313" s="26" t="n"/>
      <c r="D3313" s="26" t="n"/>
      <c r="E3313" s="26" t="n"/>
      <c r="F3313" s="27" t="n"/>
      <c r="G3313" s="28">
        <f>IFERROR(IF(E3313="","",VLOOKUP(E3313,'Setup - Mix Design'!$A$5:$I$504,9,0)),"")</f>
        <v/>
      </c>
      <c r="H3313" s="32">
        <f>IF(OR(F3313="",G3313=""),"",F3313*G3313)</f>
        <v/>
      </c>
      <c r="I3313" s="33">
        <f>IF(B3313="","",SUMIF('Dispatch (Challan)'!$C$5:$C$6004,B3313,'Dispatch (Challan)'!$F$5:$F$6004))</f>
        <v/>
      </c>
      <c r="J3313" s="33">
        <f>IF(F3313="","",F3313-I3313)</f>
        <v/>
      </c>
      <c r="K3313" s="28">
        <f>IF(F3313="","",IF(I3313=0,"Pending",IF(I3313&gt;=F3313,"Completed","Partial")))</f>
        <v/>
      </c>
    </row>
    <row r="3314">
      <c r="A3314" s="31" t="n"/>
      <c r="B3314" s="26" t="n"/>
      <c r="C3314" s="26" t="n"/>
      <c r="D3314" s="26" t="n"/>
      <c r="E3314" s="26" t="n"/>
      <c r="F3314" s="27" t="n"/>
      <c r="G3314" s="28">
        <f>IFERROR(IF(E3314="","",VLOOKUP(E3314,'Setup - Mix Design'!$A$5:$I$504,9,0)),"")</f>
        <v/>
      </c>
      <c r="H3314" s="32">
        <f>IF(OR(F3314="",G3314=""),"",F3314*G3314)</f>
        <v/>
      </c>
      <c r="I3314" s="33">
        <f>IF(B3314="","",SUMIF('Dispatch (Challan)'!$C$5:$C$6004,B3314,'Dispatch (Challan)'!$F$5:$F$6004))</f>
        <v/>
      </c>
      <c r="J3314" s="33">
        <f>IF(F3314="","",F3314-I3314)</f>
        <v/>
      </c>
      <c r="K3314" s="28">
        <f>IF(F3314="","",IF(I3314=0,"Pending",IF(I3314&gt;=F3314,"Completed","Partial")))</f>
        <v/>
      </c>
    </row>
    <row r="3315">
      <c r="A3315" s="31" t="n"/>
      <c r="B3315" s="26" t="n"/>
      <c r="C3315" s="26" t="n"/>
      <c r="D3315" s="26" t="n"/>
      <c r="E3315" s="26" t="n"/>
      <c r="F3315" s="27" t="n"/>
      <c r="G3315" s="28">
        <f>IFERROR(IF(E3315="","",VLOOKUP(E3315,'Setup - Mix Design'!$A$5:$I$504,9,0)),"")</f>
        <v/>
      </c>
      <c r="H3315" s="32">
        <f>IF(OR(F3315="",G3315=""),"",F3315*G3315)</f>
        <v/>
      </c>
      <c r="I3315" s="33">
        <f>IF(B3315="","",SUMIF('Dispatch (Challan)'!$C$5:$C$6004,B3315,'Dispatch (Challan)'!$F$5:$F$6004))</f>
        <v/>
      </c>
      <c r="J3315" s="33">
        <f>IF(F3315="","",F3315-I3315)</f>
        <v/>
      </c>
      <c r="K3315" s="28">
        <f>IF(F3315="","",IF(I3315=0,"Pending",IF(I3315&gt;=F3315,"Completed","Partial")))</f>
        <v/>
      </c>
    </row>
    <row r="3316">
      <c r="A3316" s="31" t="n"/>
      <c r="B3316" s="26" t="n"/>
      <c r="C3316" s="26" t="n"/>
      <c r="D3316" s="26" t="n"/>
      <c r="E3316" s="26" t="n"/>
      <c r="F3316" s="27" t="n"/>
      <c r="G3316" s="28">
        <f>IFERROR(IF(E3316="","",VLOOKUP(E3316,'Setup - Mix Design'!$A$5:$I$504,9,0)),"")</f>
        <v/>
      </c>
      <c r="H3316" s="32">
        <f>IF(OR(F3316="",G3316=""),"",F3316*G3316)</f>
        <v/>
      </c>
      <c r="I3316" s="33">
        <f>IF(B3316="","",SUMIF('Dispatch (Challan)'!$C$5:$C$6004,B3316,'Dispatch (Challan)'!$F$5:$F$6004))</f>
        <v/>
      </c>
      <c r="J3316" s="33">
        <f>IF(F3316="","",F3316-I3316)</f>
        <v/>
      </c>
      <c r="K3316" s="28">
        <f>IF(F3316="","",IF(I3316=0,"Pending",IF(I3316&gt;=F3316,"Completed","Partial")))</f>
        <v/>
      </c>
    </row>
    <row r="3317">
      <c r="A3317" s="31" t="n"/>
      <c r="B3317" s="26" t="n"/>
      <c r="C3317" s="26" t="n"/>
      <c r="D3317" s="26" t="n"/>
      <c r="E3317" s="26" t="n"/>
      <c r="F3317" s="27" t="n"/>
      <c r="G3317" s="28">
        <f>IFERROR(IF(E3317="","",VLOOKUP(E3317,'Setup - Mix Design'!$A$5:$I$504,9,0)),"")</f>
        <v/>
      </c>
      <c r="H3317" s="32">
        <f>IF(OR(F3317="",G3317=""),"",F3317*G3317)</f>
        <v/>
      </c>
      <c r="I3317" s="33">
        <f>IF(B3317="","",SUMIF('Dispatch (Challan)'!$C$5:$C$6004,B3317,'Dispatch (Challan)'!$F$5:$F$6004))</f>
        <v/>
      </c>
      <c r="J3317" s="33">
        <f>IF(F3317="","",F3317-I3317)</f>
        <v/>
      </c>
      <c r="K3317" s="28">
        <f>IF(F3317="","",IF(I3317=0,"Pending",IF(I3317&gt;=F3317,"Completed","Partial")))</f>
        <v/>
      </c>
    </row>
    <row r="3318">
      <c r="A3318" s="31" t="n"/>
      <c r="B3318" s="26" t="n"/>
      <c r="C3318" s="26" t="n"/>
      <c r="D3318" s="26" t="n"/>
      <c r="E3318" s="26" t="n"/>
      <c r="F3318" s="27" t="n"/>
      <c r="G3318" s="28">
        <f>IFERROR(IF(E3318="","",VLOOKUP(E3318,'Setup - Mix Design'!$A$5:$I$504,9,0)),"")</f>
        <v/>
      </c>
      <c r="H3318" s="32">
        <f>IF(OR(F3318="",G3318=""),"",F3318*G3318)</f>
        <v/>
      </c>
      <c r="I3318" s="33">
        <f>IF(B3318="","",SUMIF('Dispatch (Challan)'!$C$5:$C$6004,B3318,'Dispatch (Challan)'!$F$5:$F$6004))</f>
        <v/>
      </c>
      <c r="J3318" s="33">
        <f>IF(F3318="","",F3318-I3318)</f>
        <v/>
      </c>
      <c r="K3318" s="28">
        <f>IF(F3318="","",IF(I3318=0,"Pending",IF(I3318&gt;=F3318,"Completed","Partial")))</f>
        <v/>
      </c>
    </row>
    <row r="3319">
      <c r="A3319" s="31" t="n"/>
      <c r="B3319" s="26" t="n"/>
      <c r="C3319" s="26" t="n"/>
      <c r="D3319" s="26" t="n"/>
      <c r="E3319" s="26" t="n"/>
      <c r="F3319" s="27" t="n"/>
      <c r="G3319" s="28">
        <f>IFERROR(IF(E3319="","",VLOOKUP(E3319,'Setup - Mix Design'!$A$5:$I$504,9,0)),"")</f>
        <v/>
      </c>
      <c r="H3319" s="32">
        <f>IF(OR(F3319="",G3319=""),"",F3319*G3319)</f>
        <v/>
      </c>
      <c r="I3319" s="33">
        <f>IF(B3319="","",SUMIF('Dispatch (Challan)'!$C$5:$C$6004,B3319,'Dispatch (Challan)'!$F$5:$F$6004))</f>
        <v/>
      </c>
      <c r="J3319" s="33">
        <f>IF(F3319="","",F3319-I3319)</f>
        <v/>
      </c>
      <c r="K3319" s="28">
        <f>IF(F3319="","",IF(I3319=0,"Pending",IF(I3319&gt;=F3319,"Completed","Partial")))</f>
        <v/>
      </c>
    </row>
    <row r="3320">
      <c r="A3320" s="31" t="n"/>
      <c r="B3320" s="26" t="n"/>
      <c r="C3320" s="26" t="n"/>
      <c r="D3320" s="26" t="n"/>
      <c r="E3320" s="26" t="n"/>
      <c r="F3320" s="27" t="n"/>
      <c r="G3320" s="28">
        <f>IFERROR(IF(E3320="","",VLOOKUP(E3320,'Setup - Mix Design'!$A$5:$I$504,9,0)),"")</f>
        <v/>
      </c>
      <c r="H3320" s="32">
        <f>IF(OR(F3320="",G3320=""),"",F3320*G3320)</f>
        <v/>
      </c>
      <c r="I3320" s="33">
        <f>IF(B3320="","",SUMIF('Dispatch (Challan)'!$C$5:$C$6004,B3320,'Dispatch (Challan)'!$F$5:$F$6004))</f>
        <v/>
      </c>
      <c r="J3320" s="33">
        <f>IF(F3320="","",F3320-I3320)</f>
        <v/>
      </c>
      <c r="K3320" s="28">
        <f>IF(F3320="","",IF(I3320=0,"Pending",IF(I3320&gt;=F3320,"Completed","Partial")))</f>
        <v/>
      </c>
    </row>
    <row r="3321">
      <c r="A3321" s="31" t="n"/>
      <c r="B3321" s="26" t="n"/>
      <c r="C3321" s="26" t="n"/>
      <c r="D3321" s="26" t="n"/>
      <c r="E3321" s="26" t="n"/>
      <c r="F3321" s="27" t="n"/>
      <c r="G3321" s="28">
        <f>IFERROR(IF(E3321="","",VLOOKUP(E3321,'Setup - Mix Design'!$A$5:$I$504,9,0)),"")</f>
        <v/>
      </c>
      <c r="H3321" s="32">
        <f>IF(OR(F3321="",G3321=""),"",F3321*G3321)</f>
        <v/>
      </c>
      <c r="I3321" s="33">
        <f>IF(B3321="","",SUMIF('Dispatch (Challan)'!$C$5:$C$6004,B3321,'Dispatch (Challan)'!$F$5:$F$6004))</f>
        <v/>
      </c>
      <c r="J3321" s="33">
        <f>IF(F3321="","",F3321-I3321)</f>
        <v/>
      </c>
      <c r="K3321" s="28">
        <f>IF(F3321="","",IF(I3321=0,"Pending",IF(I3321&gt;=F3321,"Completed","Partial")))</f>
        <v/>
      </c>
    </row>
    <row r="3322">
      <c r="A3322" s="31" t="n"/>
      <c r="B3322" s="26" t="n"/>
      <c r="C3322" s="26" t="n"/>
      <c r="D3322" s="26" t="n"/>
      <c r="E3322" s="26" t="n"/>
      <c r="F3322" s="27" t="n"/>
      <c r="G3322" s="28">
        <f>IFERROR(IF(E3322="","",VLOOKUP(E3322,'Setup - Mix Design'!$A$5:$I$504,9,0)),"")</f>
        <v/>
      </c>
      <c r="H3322" s="32">
        <f>IF(OR(F3322="",G3322=""),"",F3322*G3322)</f>
        <v/>
      </c>
      <c r="I3322" s="33">
        <f>IF(B3322="","",SUMIF('Dispatch (Challan)'!$C$5:$C$6004,B3322,'Dispatch (Challan)'!$F$5:$F$6004))</f>
        <v/>
      </c>
      <c r="J3322" s="33">
        <f>IF(F3322="","",F3322-I3322)</f>
        <v/>
      </c>
      <c r="K3322" s="28">
        <f>IF(F3322="","",IF(I3322=0,"Pending",IF(I3322&gt;=F3322,"Completed","Partial")))</f>
        <v/>
      </c>
    </row>
    <row r="3323">
      <c r="A3323" s="31" t="n"/>
      <c r="B3323" s="26" t="n"/>
      <c r="C3323" s="26" t="n"/>
      <c r="D3323" s="26" t="n"/>
      <c r="E3323" s="26" t="n"/>
      <c r="F3323" s="27" t="n"/>
      <c r="G3323" s="28">
        <f>IFERROR(IF(E3323="","",VLOOKUP(E3323,'Setup - Mix Design'!$A$5:$I$504,9,0)),"")</f>
        <v/>
      </c>
      <c r="H3323" s="32">
        <f>IF(OR(F3323="",G3323=""),"",F3323*G3323)</f>
        <v/>
      </c>
      <c r="I3323" s="33">
        <f>IF(B3323="","",SUMIF('Dispatch (Challan)'!$C$5:$C$6004,B3323,'Dispatch (Challan)'!$F$5:$F$6004))</f>
        <v/>
      </c>
      <c r="J3323" s="33">
        <f>IF(F3323="","",F3323-I3323)</f>
        <v/>
      </c>
      <c r="K3323" s="28">
        <f>IF(F3323="","",IF(I3323=0,"Pending",IF(I3323&gt;=F3323,"Completed","Partial")))</f>
        <v/>
      </c>
    </row>
    <row r="3324">
      <c r="A3324" s="31" t="n"/>
      <c r="B3324" s="26" t="n"/>
      <c r="C3324" s="26" t="n"/>
      <c r="D3324" s="26" t="n"/>
      <c r="E3324" s="26" t="n"/>
      <c r="F3324" s="27" t="n"/>
      <c r="G3324" s="28">
        <f>IFERROR(IF(E3324="","",VLOOKUP(E3324,'Setup - Mix Design'!$A$5:$I$504,9,0)),"")</f>
        <v/>
      </c>
      <c r="H3324" s="32">
        <f>IF(OR(F3324="",G3324=""),"",F3324*G3324)</f>
        <v/>
      </c>
      <c r="I3324" s="33">
        <f>IF(B3324="","",SUMIF('Dispatch (Challan)'!$C$5:$C$6004,B3324,'Dispatch (Challan)'!$F$5:$F$6004))</f>
        <v/>
      </c>
      <c r="J3324" s="33">
        <f>IF(F3324="","",F3324-I3324)</f>
        <v/>
      </c>
      <c r="K3324" s="28">
        <f>IF(F3324="","",IF(I3324=0,"Pending",IF(I3324&gt;=F3324,"Completed","Partial")))</f>
        <v/>
      </c>
    </row>
    <row r="3325">
      <c r="A3325" s="31" t="n"/>
      <c r="B3325" s="26" t="n"/>
      <c r="C3325" s="26" t="n"/>
      <c r="D3325" s="26" t="n"/>
      <c r="E3325" s="26" t="n"/>
      <c r="F3325" s="27" t="n"/>
      <c r="G3325" s="28">
        <f>IFERROR(IF(E3325="","",VLOOKUP(E3325,'Setup - Mix Design'!$A$5:$I$504,9,0)),"")</f>
        <v/>
      </c>
      <c r="H3325" s="32">
        <f>IF(OR(F3325="",G3325=""),"",F3325*G3325)</f>
        <v/>
      </c>
      <c r="I3325" s="33">
        <f>IF(B3325="","",SUMIF('Dispatch (Challan)'!$C$5:$C$6004,B3325,'Dispatch (Challan)'!$F$5:$F$6004))</f>
        <v/>
      </c>
      <c r="J3325" s="33">
        <f>IF(F3325="","",F3325-I3325)</f>
        <v/>
      </c>
      <c r="K3325" s="28">
        <f>IF(F3325="","",IF(I3325=0,"Pending",IF(I3325&gt;=F3325,"Completed","Partial")))</f>
        <v/>
      </c>
    </row>
    <row r="3326">
      <c r="A3326" s="31" t="n"/>
      <c r="B3326" s="26" t="n"/>
      <c r="C3326" s="26" t="n"/>
      <c r="D3326" s="26" t="n"/>
      <c r="E3326" s="26" t="n"/>
      <c r="F3326" s="27" t="n"/>
      <c r="G3326" s="28">
        <f>IFERROR(IF(E3326="","",VLOOKUP(E3326,'Setup - Mix Design'!$A$5:$I$504,9,0)),"")</f>
        <v/>
      </c>
      <c r="H3326" s="32">
        <f>IF(OR(F3326="",G3326=""),"",F3326*G3326)</f>
        <v/>
      </c>
      <c r="I3326" s="33">
        <f>IF(B3326="","",SUMIF('Dispatch (Challan)'!$C$5:$C$6004,B3326,'Dispatch (Challan)'!$F$5:$F$6004))</f>
        <v/>
      </c>
      <c r="J3326" s="33">
        <f>IF(F3326="","",F3326-I3326)</f>
        <v/>
      </c>
      <c r="K3326" s="28">
        <f>IF(F3326="","",IF(I3326=0,"Pending",IF(I3326&gt;=F3326,"Completed","Partial")))</f>
        <v/>
      </c>
    </row>
    <row r="3327">
      <c r="A3327" s="31" t="n"/>
      <c r="B3327" s="26" t="n"/>
      <c r="C3327" s="26" t="n"/>
      <c r="D3327" s="26" t="n"/>
      <c r="E3327" s="26" t="n"/>
      <c r="F3327" s="27" t="n"/>
      <c r="G3327" s="28">
        <f>IFERROR(IF(E3327="","",VLOOKUP(E3327,'Setup - Mix Design'!$A$5:$I$504,9,0)),"")</f>
        <v/>
      </c>
      <c r="H3327" s="32">
        <f>IF(OR(F3327="",G3327=""),"",F3327*G3327)</f>
        <v/>
      </c>
      <c r="I3327" s="33">
        <f>IF(B3327="","",SUMIF('Dispatch (Challan)'!$C$5:$C$6004,B3327,'Dispatch (Challan)'!$F$5:$F$6004))</f>
        <v/>
      </c>
      <c r="J3327" s="33">
        <f>IF(F3327="","",F3327-I3327)</f>
        <v/>
      </c>
      <c r="K3327" s="28">
        <f>IF(F3327="","",IF(I3327=0,"Pending",IF(I3327&gt;=F3327,"Completed","Partial")))</f>
        <v/>
      </c>
    </row>
    <row r="3328">
      <c r="A3328" s="31" t="n"/>
      <c r="B3328" s="26" t="n"/>
      <c r="C3328" s="26" t="n"/>
      <c r="D3328" s="26" t="n"/>
      <c r="E3328" s="26" t="n"/>
      <c r="F3328" s="27" t="n"/>
      <c r="G3328" s="28">
        <f>IFERROR(IF(E3328="","",VLOOKUP(E3328,'Setup - Mix Design'!$A$5:$I$504,9,0)),"")</f>
        <v/>
      </c>
      <c r="H3328" s="32">
        <f>IF(OR(F3328="",G3328=""),"",F3328*G3328)</f>
        <v/>
      </c>
      <c r="I3328" s="33">
        <f>IF(B3328="","",SUMIF('Dispatch (Challan)'!$C$5:$C$6004,B3328,'Dispatch (Challan)'!$F$5:$F$6004))</f>
        <v/>
      </c>
      <c r="J3328" s="33">
        <f>IF(F3328="","",F3328-I3328)</f>
        <v/>
      </c>
      <c r="K3328" s="28">
        <f>IF(F3328="","",IF(I3328=0,"Pending",IF(I3328&gt;=F3328,"Completed","Partial")))</f>
        <v/>
      </c>
    </row>
    <row r="3329">
      <c r="A3329" s="31" t="n"/>
      <c r="B3329" s="26" t="n"/>
      <c r="C3329" s="26" t="n"/>
      <c r="D3329" s="26" t="n"/>
      <c r="E3329" s="26" t="n"/>
      <c r="F3329" s="27" t="n"/>
      <c r="G3329" s="28">
        <f>IFERROR(IF(E3329="","",VLOOKUP(E3329,'Setup - Mix Design'!$A$5:$I$504,9,0)),"")</f>
        <v/>
      </c>
      <c r="H3329" s="32">
        <f>IF(OR(F3329="",G3329=""),"",F3329*G3329)</f>
        <v/>
      </c>
      <c r="I3329" s="33">
        <f>IF(B3329="","",SUMIF('Dispatch (Challan)'!$C$5:$C$6004,B3329,'Dispatch (Challan)'!$F$5:$F$6004))</f>
        <v/>
      </c>
      <c r="J3329" s="33">
        <f>IF(F3329="","",F3329-I3329)</f>
        <v/>
      </c>
      <c r="K3329" s="28">
        <f>IF(F3329="","",IF(I3329=0,"Pending",IF(I3329&gt;=F3329,"Completed","Partial")))</f>
        <v/>
      </c>
    </row>
    <row r="3330">
      <c r="A3330" s="31" t="n"/>
      <c r="B3330" s="26" t="n"/>
      <c r="C3330" s="26" t="n"/>
      <c r="D3330" s="26" t="n"/>
      <c r="E3330" s="26" t="n"/>
      <c r="F3330" s="27" t="n"/>
      <c r="G3330" s="28">
        <f>IFERROR(IF(E3330="","",VLOOKUP(E3330,'Setup - Mix Design'!$A$5:$I$504,9,0)),"")</f>
        <v/>
      </c>
      <c r="H3330" s="32">
        <f>IF(OR(F3330="",G3330=""),"",F3330*G3330)</f>
        <v/>
      </c>
      <c r="I3330" s="33">
        <f>IF(B3330="","",SUMIF('Dispatch (Challan)'!$C$5:$C$6004,B3330,'Dispatch (Challan)'!$F$5:$F$6004))</f>
        <v/>
      </c>
      <c r="J3330" s="33">
        <f>IF(F3330="","",F3330-I3330)</f>
        <v/>
      </c>
      <c r="K3330" s="28">
        <f>IF(F3330="","",IF(I3330=0,"Pending",IF(I3330&gt;=F3330,"Completed","Partial")))</f>
        <v/>
      </c>
    </row>
    <row r="3331">
      <c r="A3331" s="31" t="n"/>
      <c r="B3331" s="26" t="n"/>
      <c r="C3331" s="26" t="n"/>
      <c r="D3331" s="26" t="n"/>
      <c r="E3331" s="26" t="n"/>
      <c r="F3331" s="27" t="n"/>
      <c r="G3331" s="28">
        <f>IFERROR(IF(E3331="","",VLOOKUP(E3331,'Setup - Mix Design'!$A$5:$I$504,9,0)),"")</f>
        <v/>
      </c>
      <c r="H3331" s="32">
        <f>IF(OR(F3331="",G3331=""),"",F3331*G3331)</f>
        <v/>
      </c>
      <c r="I3331" s="33">
        <f>IF(B3331="","",SUMIF('Dispatch (Challan)'!$C$5:$C$6004,B3331,'Dispatch (Challan)'!$F$5:$F$6004))</f>
        <v/>
      </c>
      <c r="J3331" s="33">
        <f>IF(F3331="","",F3331-I3331)</f>
        <v/>
      </c>
      <c r="K3331" s="28">
        <f>IF(F3331="","",IF(I3331=0,"Pending",IF(I3331&gt;=F3331,"Completed","Partial")))</f>
        <v/>
      </c>
    </row>
    <row r="3332">
      <c r="A3332" s="31" t="n"/>
      <c r="B3332" s="26" t="n"/>
      <c r="C3332" s="26" t="n"/>
      <c r="D3332" s="26" t="n"/>
      <c r="E3332" s="26" t="n"/>
      <c r="F3332" s="27" t="n"/>
      <c r="G3332" s="28">
        <f>IFERROR(IF(E3332="","",VLOOKUP(E3332,'Setup - Mix Design'!$A$5:$I$504,9,0)),"")</f>
        <v/>
      </c>
      <c r="H3332" s="32">
        <f>IF(OR(F3332="",G3332=""),"",F3332*G3332)</f>
        <v/>
      </c>
      <c r="I3332" s="33">
        <f>IF(B3332="","",SUMIF('Dispatch (Challan)'!$C$5:$C$6004,B3332,'Dispatch (Challan)'!$F$5:$F$6004))</f>
        <v/>
      </c>
      <c r="J3332" s="33">
        <f>IF(F3332="","",F3332-I3332)</f>
        <v/>
      </c>
      <c r="K3332" s="28">
        <f>IF(F3332="","",IF(I3332=0,"Pending",IF(I3332&gt;=F3332,"Completed","Partial")))</f>
        <v/>
      </c>
    </row>
    <row r="3333">
      <c r="A3333" s="31" t="n"/>
      <c r="B3333" s="26" t="n"/>
      <c r="C3333" s="26" t="n"/>
      <c r="D3333" s="26" t="n"/>
      <c r="E3333" s="26" t="n"/>
      <c r="F3333" s="27" t="n"/>
      <c r="G3333" s="28">
        <f>IFERROR(IF(E3333="","",VLOOKUP(E3333,'Setup - Mix Design'!$A$5:$I$504,9,0)),"")</f>
        <v/>
      </c>
      <c r="H3333" s="32">
        <f>IF(OR(F3333="",G3333=""),"",F3333*G3333)</f>
        <v/>
      </c>
      <c r="I3333" s="33">
        <f>IF(B3333="","",SUMIF('Dispatch (Challan)'!$C$5:$C$6004,B3333,'Dispatch (Challan)'!$F$5:$F$6004))</f>
        <v/>
      </c>
      <c r="J3333" s="33">
        <f>IF(F3333="","",F3333-I3333)</f>
        <v/>
      </c>
      <c r="K3333" s="28">
        <f>IF(F3333="","",IF(I3333=0,"Pending",IF(I3333&gt;=F3333,"Completed","Partial")))</f>
        <v/>
      </c>
    </row>
    <row r="3334">
      <c r="A3334" s="31" t="n"/>
      <c r="B3334" s="26" t="n"/>
      <c r="C3334" s="26" t="n"/>
      <c r="D3334" s="26" t="n"/>
      <c r="E3334" s="26" t="n"/>
      <c r="F3334" s="27" t="n"/>
      <c r="G3334" s="28">
        <f>IFERROR(IF(E3334="","",VLOOKUP(E3334,'Setup - Mix Design'!$A$5:$I$504,9,0)),"")</f>
        <v/>
      </c>
      <c r="H3334" s="32">
        <f>IF(OR(F3334="",G3334=""),"",F3334*G3334)</f>
        <v/>
      </c>
      <c r="I3334" s="33">
        <f>IF(B3334="","",SUMIF('Dispatch (Challan)'!$C$5:$C$6004,B3334,'Dispatch (Challan)'!$F$5:$F$6004))</f>
        <v/>
      </c>
      <c r="J3334" s="33">
        <f>IF(F3334="","",F3334-I3334)</f>
        <v/>
      </c>
      <c r="K3334" s="28">
        <f>IF(F3334="","",IF(I3334=0,"Pending",IF(I3334&gt;=F3334,"Completed","Partial")))</f>
        <v/>
      </c>
    </row>
    <row r="3335">
      <c r="A3335" s="31" t="n"/>
      <c r="B3335" s="26" t="n"/>
      <c r="C3335" s="26" t="n"/>
      <c r="D3335" s="26" t="n"/>
      <c r="E3335" s="26" t="n"/>
      <c r="F3335" s="27" t="n"/>
      <c r="G3335" s="28">
        <f>IFERROR(IF(E3335="","",VLOOKUP(E3335,'Setup - Mix Design'!$A$5:$I$504,9,0)),"")</f>
        <v/>
      </c>
      <c r="H3335" s="32">
        <f>IF(OR(F3335="",G3335=""),"",F3335*G3335)</f>
        <v/>
      </c>
      <c r="I3335" s="33">
        <f>IF(B3335="","",SUMIF('Dispatch (Challan)'!$C$5:$C$6004,B3335,'Dispatch (Challan)'!$F$5:$F$6004))</f>
        <v/>
      </c>
      <c r="J3335" s="33">
        <f>IF(F3335="","",F3335-I3335)</f>
        <v/>
      </c>
      <c r="K3335" s="28">
        <f>IF(F3335="","",IF(I3335=0,"Pending",IF(I3335&gt;=F3335,"Completed","Partial")))</f>
        <v/>
      </c>
    </row>
    <row r="3336">
      <c r="A3336" s="31" t="n"/>
      <c r="B3336" s="26" t="n"/>
      <c r="C3336" s="26" t="n"/>
      <c r="D3336" s="26" t="n"/>
      <c r="E3336" s="26" t="n"/>
      <c r="F3336" s="27" t="n"/>
      <c r="G3336" s="28">
        <f>IFERROR(IF(E3336="","",VLOOKUP(E3336,'Setup - Mix Design'!$A$5:$I$504,9,0)),"")</f>
        <v/>
      </c>
      <c r="H3336" s="32">
        <f>IF(OR(F3336="",G3336=""),"",F3336*G3336)</f>
        <v/>
      </c>
      <c r="I3336" s="33">
        <f>IF(B3336="","",SUMIF('Dispatch (Challan)'!$C$5:$C$6004,B3336,'Dispatch (Challan)'!$F$5:$F$6004))</f>
        <v/>
      </c>
      <c r="J3336" s="33">
        <f>IF(F3336="","",F3336-I3336)</f>
        <v/>
      </c>
      <c r="K3336" s="28">
        <f>IF(F3336="","",IF(I3336=0,"Pending",IF(I3336&gt;=F3336,"Completed","Partial")))</f>
        <v/>
      </c>
    </row>
    <row r="3337">
      <c r="A3337" s="31" t="n"/>
      <c r="B3337" s="26" t="n"/>
      <c r="C3337" s="26" t="n"/>
      <c r="D3337" s="26" t="n"/>
      <c r="E3337" s="26" t="n"/>
      <c r="F3337" s="27" t="n"/>
      <c r="G3337" s="28">
        <f>IFERROR(IF(E3337="","",VLOOKUP(E3337,'Setup - Mix Design'!$A$5:$I$504,9,0)),"")</f>
        <v/>
      </c>
      <c r="H3337" s="32">
        <f>IF(OR(F3337="",G3337=""),"",F3337*G3337)</f>
        <v/>
      </c>
      <c r="I3337" s="33">
        <f>IF(B3337="","",SUMIF('Dispatch (Challan)'!$C$5:$C$6004,B3337,'Dispatch (Challan)'!$F$5:$F$6004))</f>
        <v/>
      </c>
      <c r="J3337" s="33">
        <f>IF(F3337="","",F3337-I3337)</f>
        <v/>
      </c>
      <c r="K3337" s="28">
        <f>IF(F3337="","",IF(I3337=0,"Pending",IF(I3337&gt;=F3337,"Completed","Partial")))</f>
        <v/>
      </c>
    </row>
    <row r="3338">
      <c r="A3338" s="31" t="n"/>
      <c r="B3338" s="26" t="n"/>
      <c r="C3338" s="26" t="n"/>
      <c r="D3338" s="26" t="n"/>
      <c r="E3338" s="26" t="n"/>
      <c r="F3338" s="27" t="n"/>
      <c r="G3338" s="28">
        <f>IFERROR(IF(E3338="","",VLOOKUP(E3338,'Setup - Mix Design'!$A$5:$I$504,9,0)),"")</f>
        <v/>
      </c>
      <c r="H3338" s="32">
        <f>IF(OR(F3338="",G3338=""),"",F3338*G3338)</f>
        <v/>
      </c>
      <c r="I3338" s="33">
        <f>IF(B3338="","",SUMIF('Dispatch (Challan)'!$C$5:$C$6004,B3338,'Dispatch (Challan)'!$F$5:$F$6004))</f>
        <v/>
      </c>
      <c r="J3338" s="33">
        <f>IF(F3338="","",F3338-I3338)</f>
        <v/>
      </c>
      <c r="K3338" s="28">
        <f>IF(F3338="","",IF(I3338=0,"Pending",IF(I3338&gt;=F3338,"Completed","Partial")))</f>
        <v/>
      </c>
    </row>
    <row r="3339">
      <c r="A3339" s="31" t="n"/>
      <c r="B3339" s="26" t="n"/>
      <c r="C3339" s="26" t="n"/>
      <c r="D3339" s="26" t="n"/>
      <c r="E3339" s="26" t="n"/>
      <c r="F3339" s="27" t="n"/>
      <c r="G3339" s="28">
        <f>IFERROR(IF(E3339="","",VLOOKUP(E3339,'Setup - Mix Design'!$A$5:$I$504,9,0)),"")</f>
        <v/>
      </c>
      <c r="H3339" s="32">
        <f>IF(OR(F3339="",G3339=""),"",F3339*G3339)</f>
        <v/>
      </c>
      <c r="I3339" s="33">
        <f>IF(B3339="","",SUMIF('Dispatch (Challan)'!$C$5:$C$6004,B3339,'Dispatch (Challan)'!$F$5:$F$6004))</f>
        <v/>
      </c>
      <c r="J3339" s="33">
        <f>IF(F3339="","",F3339-I3339)</f>
        <v/>
      </c>
      <c r="K3339" s="28">
        <f>IF(F3339="","",IF(I3339=0,"Pending",IF(I3339&gt;=F3339,"Completed","Partial")))</f>
        <v/>
      </c>
    </row>
    <row r="3340">
      <c r="A3340" s="31" t="n"/>
      <c r="B3340" s="26" t="n"/>
      <c r="C3340" s="26" t="n"/>
      <c r="D3340" s="26" t="n"/>
      <c r="E3340" s="26" t="n"/>
      <c r="F3340" s="27" t="n"/>
      <c r="G3340" s="28">
        <f>IFERROR(IF(E3340="","",VLOOKUP(E3340,'Setup - Mix Design'!$A$5:$I$504,9,0)),"")</f>
        <v/>
      </c>
      <c r="H3340" s="32">
        <f>IF(OR(F3340="",G3340=""),"",F3340*G3340)</f>
        <v/>
      </c>
      <c r="I3340" s="33">
        <f>IF(B3340="","",SUMIF('Dispatch (Challan)'!$C$5:$C$6004,B3340,'Dispatch (Challan)'!$F$5:$F$6004))</f>
        <v/>
      </c>
      <c r="J3340" s="33">
        <f>IF(F3340="","",F3340-I3340)</f>
        <v/>
      </c>
      <c r="K3340" s="28">
        <f>IF(F3340="","",IF(I3340=0,"Pending",IF(I3340&gt;=F3340,"Completed","Partial")))</f>
        <v/>
      </c>
    </row>
    <row r="3341">
      <c r="A3341" s="31" t="n"/>
      <c r="B3341" s="26" t="n"/>
      <c r="C3341" s="26" t="n"/>
      <c r="D3341" s="26" t="n"/>
      <c r="E3341" s="26" t="n"/>
      <c r="F3341" s="27" t="n"/>
      <c r="G3341" s="28">
        <f>IFERROR(IF(E3341="","",VLOOKUP(E3341,'Setup - Mix Design'!$A$5:$I$504,9,0)),"")</f>
        <v/>
      </c>
      <c r="H3341" s="32">
        <f>IF(OR(F3341="",G3341=""),"",F3341*G3341)</f>
        <v/>
      </c>
      <c r="I3341" s="33">
        <f>IF(B3341="","",SUMIF('Dispatch (Challan)'!$C$5:$C$6004,B3341,'Dispatch (Challan)'!$F$5:$F$6004))</f>
        <v/>
      </c>
      <c r="J3341" s="33">
        <f>IF(F3341="","",F3341-I3341)</f>
        <v/>
      </c>
      <c r="K3341" s="28">
        <f>IF(F3341="","",IF(I3341=0,"Pending",IF(I3341&gt;=F3341,"Completed","Partial")))</f>
        <v/>
      </c>
    </row>
    <row r="3342">
      <c r="A3342" s="31" t="n"/>
      <c r="B3342" s="26" t="n"/>
      <c r="C3342" s="26" t="n"/>
      <c r="D3342" s="26" t="n"/>
      <c r="E3342" s="26" t="n"/>
      <c r="F3342" s="27" t="n"/>
      <c r="G3342" s="28">
        <f>IFERROR(IF(E3342="","",VLOOKUP(E3342,'Setup - Mix Design'!$A$5:$I$504,9,0)),"")</f>
        <v/>
      </c>
      <c r="H3342" s="32">
        <f>IF(OR(F3342="",G3342=""),"",F3342*G3342)</f>
        <v/>
      </c>
      <c r="I3342" s="33">
        <f>IF(B3342="","",SUMIF('Dispatch (Challan)'!$C$5:$C$6004,B3342,'Dispatch (Challan)'!$F$5:$F$6004))</f>
        <v/>
      </c>
      <c r="J3342" s="33">
        <f>IF(F3342="","",F3342-I3342)</f>
        <v/>
      </c>
      <c r="K3342" s="28">
        <f>IF(F3342="","",IF(I3342=0,"Pending",IF(I3342&gt;=F3342,"Completed","Partial")))</f>
        <v/>
      </c>
    </row>
    <row r="3343">
      <c r="A3343" s="31" t="n"/>
      <c r="B3343" s="26" t="n"/>
      <c r="C3343" s="26" t="n"/>
      <c r="D3343" s="26" t="n"/>
      <c r="E3343" s="26" t="n"/>
      <c r="F3343" s="27" t="n"/>
      <c r="G3343" s="28">
        <f>IFERROR(IF(E3343="","",VLOOKUP(E3343,'Setup - Mix Design'!$A$5:$I$504,9,0)),"")</f>
        <v/>
      </c>
      <c r="H3343" s="32">
        <f>IF(OR(F3343="",G3343=""),"",F3343*G3343)</f>
        <v/>
      </c>
      <c r="I3343" s="33">
        <f>IF(B3343="","",SUMIF('Dispatch (Challan)'!$C$5:$C$6004,B3343,'Dispatch (Challan)'!$F$5:$F$6004))</f>
        <v/>
      </c>
      <c r="J3343" s="33">
        <f>IF(F3343="","",F3343-I3343)</f>
        <v/>
      </c>
      <c r="K3343" s="28">
        <f>IF(F3343="","",IF(I3343=0,"Pending",IF(I3343&gt;=F3343,"Completed","Partial")))</f>
        <v/>
      </c>
    </row>
    <row r="3344">
      <c r="A3344" s="31" t="n"/>
      <c r="B3344" s="26" t="n"/>
      <c r="C3344" s="26" t="n"/>
      <c r="D3344" s="26" t="n"/>
      <c r="E3344" s="26" t="n"/>
      <c r="F3344" s="27" t="n"/>
      <c r="G3344" s="28">
        <f>IFERROR(IF(E3344="","",VLOOKUP(E3344,'Setup - Mix Design'!$A$5:$I$504,9,0)),"")</f>
        <v/>
      </c>
      <c r="H3344" s="32">
        <f>IF(OR(F3344="",G3344=""),"",F3344*G3344)</f>
        <v/>
      </c>
      <c r="I3344" s="33">
        <f>IF(B3344="","",SUMIF('Dispatch (Challan)'!$C$5:$C$6004,B3344,'Dispatch (Challan)'!$F$5:$F$6004))</f>
        <v/>
      </c>
      <c r="J3344" s="33">
        <f>IF(F3344="","",F3344-I3344)</f>
        <v/>
      </c>
      <c r="K3344" s="28">
        <f>IF(F3344="","",IF(I3344=0,"Pending",IF(I3344&gt;=F3344,"Completed","Partial")))</f>
        <v/>
      </c>
    </row>
    <row r="3345">
      <c r="A3345" s="31" t="n"/>
      <c r="B3345" s="26" t="n"/>
      <c r="C3345" s="26" t="n"/>
      <c r="D3345" s="26" t="n"/>
      <c r="E3345" s="26" t="n"/>
      <c r="F3345" s="27" t="n"/>
      <c r="G3345" s="28">
        <f>IFERROR(IF(E3345="","",VLOOKUP(E3345,'Setup - Mix Design'!$A$5:$I$504,9,0)),"")</f>
        <v/>
      </c>
      <c r="H3345" s="32">
        <f>IF(OR(F3345="",G3345=""),"",F3345*G3345)</f>
        <v/>
      </c>
      <c r="I3345" s="33">
        <f>IF(B3345="","",SUMIF('Dispatch (Challan)'!$C$5:$C$6004,B3345,'Dispatch (Challan)'!$F$5:$F$6004))</f>
        <v/>
      </c>
      <c r="J3345" s="33">
        <f>IF(F3345="","",F3345-I3345)</f>
        <v/>
      </c>
      <c r="K3345" s="28">
        <f>IF(F3345="","",IF(I3345=0,"Pending",IF(I3345&gt;=F3345,"Completed","Partial")))</f>
        <v/>
      </c>
    </row>
    <row r="3346">
      <c r="A3346" s="31" t="n"/>
      <c r="B3346" s="26" t="n"/>
      <c r="C3346" s="26" t="n"/>
      <c r="D3346" s="26" t="n"/>
      <c r="E3346" s="26" t="n"/>
      <c r="F3346" s="27" t="n"/>
      <c r="G3346" s="28">
        <f>IFERROR(IF(E3346="","",VLOOKUP(E3346,'Setup - Mix Design'!$A$5:$I$504,9,0)),"")</f>
        <v/>
      </c>
      <c r="H3346" s="32">
        <f>IF(OR(F3346="",G3346=""),"",F3346*G3346)</f>
        <v/>
      </c>
      <c r="I3346" s="33">
        <f>IF(B3346="","",SUMIF('Dispatch (Challan)'!$C$5:$C$6004,B3346,'Dispatch (Challan)'!$F$5:$F$6004))</f>
        <v/>
      </c>
      <c r="J3346" s="33">
        <f>IF(F3346="","",F3346-I3346)</f>
        <v/>
      </c>
      <c r="K3346" s="28">
        <f>IF(F3346="","",IF(I3346=0,"Pending",IF(I3346&gt;=F3346,"Completed","Partial")))</f>
        <v/>
      </c>
    </row>
    <row r="3347">
      <c r="A3347" s="31" t="n"/>
      <c r="B3347" s="26" t="n"/>
      <c r="C3347" s="26" t="n"/>
      <c r="D3347" s="26" t="n"/>
      <c r="E3347" s="26" t="n"/>
      <c r="F3347" s="27" t="n"/>
      <c r="G3347" s="28">
        <f>IFERROR(IF(E3347="","",VLOOKUP(E3347,'Setup - Mix Design'!$A$5:$I$504,9,0)),"")</f>
        <v/>
      </c>
      <c r="H3347" s="32">
        <f>IF(OR(F3347="",G3347=""),"",F3347*G3347)</f>
        <v/>
      </c>
      <c r="I3347" s="33">
        <f>IF(B3347="","",SUMIF('Dispatch (Challan)'!$C$5:$C$6004,B3347,'Dispatch (Challan)'!$F$5:$F$6004))</f>
        <v/>
      </c>
      <c r="J3347" s="33">
        <f>IF(F3347="","",F3347-I3347)</f>
        <v/>
      </c>
      <c r="K3347" s="28">
        <f>IF(F3347="","",IF(I3347=0,"Pending",IF(I3347&gt;=F3347,"Completed","Partial")))</f>
        <v/>
      </c>
    </row>
    <row r="3348">
      <c r="A3348" s="31" t="n"/>
      <c r="B3348" s="26" t="n"/>
      <c r="C3348" s="26" t="n"/>
      <c r="D3348" s="26" t="n"/>
      <c r="E3348" s="26" t="n"/>
      <c r="F3348" s="27" t="n"/>
      <c r="G3348" s="28">
        <f>IFERROR(IF(E3348="","",VLOOKUP(E3348,'Setup - Mix Design'!$A$5:$I$504,9,0)),"")</f>
        <v/>
      </c>
      <c r="H3348" s="32">
        <f>IF(OR(F3348="",G3348=""),"",F3348*G3348)</f>
        <v/>
      </c>
      <c r="I3348" s="33">
        <f>IF(B3348="","",SUMIF('Dispatch (Challan)'!$C$5:$C$6004,B3348,'Dispatch (Challan)'!$F$5:$F$6004))</f>
        <v/>
      </c>
      <c r="J3348" s="33">
        <f>IF(F3348="","",F3348-I3348)</f>
        <v/>
      </c>
      <c r="K3348" s="28">
        <f>IF(F3348="","",IF(I3348=0,"Pending",IF(I3348&gt;=F3348,"Completed","Partial")))</f>
        <v/>
      </c>
    </row>
    <row r="3349">
      <c r="A3349" s="31" t="n"/>
      <c r="B3349" s="26" t="n"/>
      <c r="C3349" s="26" t="n"/>
      <c r="D3349" s="26" t="n"/>
      <c r="E3349" s="26" t="n"/>
      <c r="F3349" s="27" t="n"/>
      <c r="G3349" s="28">
        <f>IFERROR(IF(E3349="","",VLOOKUP(E3349,'Setup - Mix Design'!$A$5:$I$504,9,0)),"")</f>
        <v/>
      </c>
      <c r="H3349" s="32">
        <f>IF(OR(F3349="",G3349=""),"",F3349*G3349)</f>
        <v/>
      </c>
      <c r="I3349" s="33">
        <f>IF(B3349="","",SUMIF('Dispatch (Challan)'!$C$5:$C$6004,B3349,'Dispatch (Challan)'!$F$5:$F$6004))</f>
        <v/>
      </c>
      <c r="J3349" s="33">
        <f>IF(F3349="","",F3349-I3349)</f>
        <v/>
      </c>
      <c r="K3349" s="28">
        <f>IF(F3349="","",IF(I3349=0,"Pending",IF(I3349&gt;=F3349,"Completed","Partial")))</f>
        <v/>
      </c>
    </row>
    <row r="3350">
      <c r="A3350" s="31" t="n"/>
      <c r="B3350" s="26" t="n"/>
      <c r="C3350" s="26" t="n"/>
      <c r="D3350" s="26" t="n"/>
      <c r="E3350" s="26" t="n"/>
      <c r="F3350" s="27" t="n"/>
      <c r="G3350" s="28">
        <f>IFERROR(IF(E3350="","",VLOOKUP(E3350,'Setup - Mix Design'!$A$5:$I$504,9,0)),"")</f>
        <v/>
      </c>
      <c r="H3350" s="32">
        <f>IF(OR(F3350="",G3350=""),"",F3350*G3350)</f>
        <v/>
      </c>
      <c r="I3350" s="33">
        <f>IF(B3350="","",SUMIF('Dispatch (Challan)'!$C$5:$C$6004,B3350,'Dispatch (Challan)'!$F$5:$F$6004))</f>
        <v/>
      </c>
      <c r="J3350" s="33">
        <f>IF(F3350="","",F3350-I3350)</f>
        <v/>
      </c>
      <c r="K3350" s="28">
        <f>IF(F3350="","",IF(I3350=0,"Pending",IF(I3350&gt;=F3350,"Completed","Partial")))</f>
        <v/>
      </c>
    </row>
    <row r="3351">
      <c r="A3351" s="31" t="n"/>
      <c r="B3351" s="26" t="n"/>
      <c r="C3351" s="26" t="n"/>
      <c r="D3351" s="26" t="n"/>
      <c r="E3351" s="26" t="n"/>
      <c r="F3351" s="27" t="n"/>
      <c r="G3351" s="28">
        <f>IFERROR(IF(E3351="","",VLOOKUP(E3351,'Setup - Mix Design'!$A$5:$I$504,9,0)),"")</f>
        <v/>
      </c>
      <c r="H3351" s="32">
        <f>IF(OR(F3351="",G3351=""),"",F3351*G3351)</f>
        <v/>
      </c>
      <c r="I3351" s="33">
        <f>IF(B3351="","",SUMIF('Dispatch (Challan)'!$C$5:$C$6004,B3351,'Dispatch (Challan)'!$F$5:$F$6004))</f>
        <v/>
      </c>
      <c r="J3351" s="33">
        <f>IF(F3351="","",F3351-I3351)</f>
        <v/>
      </c>
      <c r="K3351" s="28">
        <f>IF(F3351="","",IF(I3351=0,"Pending",IF(I3351&gt;=F3351,"Completed","Partial")))</f>
        <v/>
      </c>
    </row>
    <row r="3352">
      <c r="A3352" s="31" t="n"/>
      <c r="B3352" s="26" t="n"/>
      <c r="C3352" s="26" t="n"/>
      <c r="D3352" s="26" t="n"/>
      <c r="E3352" s="26" t="n"/>
      <c r="F3352" s="27" t="n"/>
      <c r="G3352" s="28">
        <f>IFERROR(IF(E3352="","",VLOOKUP(E3352,'Setup - Mix Design'!$A$5:$I$504,9,0)),"")</f>
        <v/>
      </c>
      <c r="H3352" s="32">
        <f>IF(OR(F3352="",G3352=""),"",F3352*G3352)</f>
        <v/>
      </c>
      <c r="I3352" s="33">
        <f>IF(B3352="","",SUMIF('Dispatch (Challan)'!$C$5:$C$6004,B3352,'Dispatch (Challan)'!$F$5:$F$6004))</f>
        <v/>
      </c>
      <c r="J3352" s="33">
        <f>IF(F3352="","",F3352-I3352)</f>
        <v/>
      </c>
      <c r="K3352" s="28">
        <f>IF(F3352="","",IF(I3352=0,"Pending",IF(I3352&gt;=F3352,"Completed","Partial")))</f>
        <v/>
      </c>
    </row>
    <row r="3353">
      <c r="A3353" s="31" t="n"/>
      <c r="B3353" s="26" t="n"/>
      <c r="C3353" s="26" t="n"/>
      <c r="D3353" s="26" t="n"/>
      <c r="E3353" s="26" t="n"/>
      <c r="F3353" s="27" t="n"/>
      <c r="G3353" s="28">
        <f>IFERROR(IF(E3353="","",VLOOKUP(E3353,'Setup - Mix Design'!$A$5:$I$504,9,0)),"")</f>
        <v/>
      </c>
      <c r="H3353" s="32">
        <f>IF(OR(F3353="",G3353=""),"",F3353*G3353)</f>
        <v/>
      </c>
      <c r="I3353" s="33">
        <f>IF(B3353="","",SUMIF('Dispatch (Challan)'!$C$5:$C$6004,B3353,'Dispatch (Challan)'!$F$5:$F$6004))</f>
        <v/>
      </c>
      <c r="J3353" s="33">
        <f>IF(F3353="","",F3353-I3353)</f>
        <v/>
      </c>
      <c r="K3353" s="28">
        <f>IF(F3353="","",IF(I3353=0,"Pending",IF(I3353&gt;=F3353,"Completed","Partial")))</f>
        <v/>
      </c>
    </row>
    <row r="3354">
      <c r="A3354" s="31" t="n"/>
      <c r="B3354" s="26" t="n"/>
      <c r="C3354" s="26" t="n"/>
      <c r="D3354" s="26" t="n"/>
      <c r="E3354" s="26" t="n"/>
      <c r="F3354" s="27" t="n"/>
      <c r="G3354" s="28">
        <f>IFERROR(IF(E3354="","",VLOOKUP(E3354,'Setup - Mix Design'!$A$5:$I$504,9,0)),"")</f>
        <v/>
      </c>
      <c r="H3354" s="32">
        <f>IF(OR(F3354="",G3354=""),"",F3354*G3354)</f>
        <v/>
      </c>
      <c r="I3354" s="33">
        <f>IF(B3354="","",SUMIF('Dispatch (Challan)'!$C$5:$C$6004,B3354,'Dispatch (Challan)'!$F$5:$F$6004))</f>
        <v/>
      </c>
      <c r="J3354" s="33">
        <f>IF(F3354="","",F3354-I3354)</f>
        <v/>
      </c>
      <c r="K3354" s="28">
        <f>IF(F3354="","",IF(I3354=0,"Pending",IF(I3354&gt;=F3354,"Completed","Partial")))</f>
        <v/>
      </c>
    </row>
    <row r="3355">
      <c r="A3355" s="31" t="n"/>
      <c r="B3355" s="26" t="n"/>
      <c r="C3355" s="26" t="n"/>
      <c r="D3355" s="26" t="n"/>
      <c r="E3355" s="26" t="n"/>
      <c r="F3355" s="27" t="n"/>
      <c r="G3355" s="28">
        <f>IFERROR(IF(E3355="","",VLOOKUP(E3355,'Setup - Mix Design'!$A$5:$I$504,9,0)),"")</f>
        <v/>
      </c>
      <c r="H3355" s="32">
        <f>IF(OR(F3355="",G3355=""),"",F3355*G3355)</f>
        <v/>
      </c>
      <c r="I3355" s="33">
        <f>IF(B3355="","",SUMIF('Dispatch (Challan)'!$C$5:$C$6004,B3355,'Dispatch (Challan)'!$F$5:$F$6004))</f>
        <v/>
      </c>
      <c r="J3355" s="33">
        <f>IF(F3355="","",F3355-I3355)</f>
        <v/>
      </c>
      <c r="K3355" s="28">
        <f>IF(F3355="","",IF(I3355=0,"Pending",IF(I3355&gt;=F3355,"Completed","Partial")))</f>
        <v/>
      </c>
    </row>
    <row r="3356">
      <c r="A3356" s="31" t="n"/>
      <c r="B3356" s="26" t="n"/>
      <c r="C3356" s="26" t="n"/>
      <c r="D3356" s="26" t="n"/>
      <c r="E3356" s="26" t="n"/>
      <c r="F3356" s="27" t="n"/>
      <c r="G3356" s="28">
        <f>IFERROR(IF(E3356="","",VLOOKUP(E3356,'Setup - Mix Design'!$A$5:$I$504,9,0)),"")</f>
        <v/>
      </c>
      <c r="H3356" s="32">
        <f>IF(OR(F3356="",G3356=""),"",F3356*G3356)</f>
        <v/>
      </c>
      <c r="I3356" s="33">
        <f>IF(B3356="","",SUMIF('Dispatch (Challan)'!$C$5:$C$6004,B3356,'Dispatch (Challan)'!$F$5:$F$6004))</f>
        <v/>
      </c>
      <c r="J3356" s="33">
        <f>IF(F3356="","",F3356-I3356)</f>
        <v/>
      </c>
      <c r="K3356" s="28">
        <f>IF(F3356="","",IF(I3356=0,"Pending",IF(I3356&gt;=F3356,"Completed","Partial")))</f>
        <v/>
      </c>
    </row>
    <row r="3357">
      <c r="A3357" s="31" t="n"/>
      <c r="B3357" s="26" t="n"/>
      <c r="C3357" s="26" t="n"/>
      <c r="D3357" s="26" t="n"/>
      <c r="E3357" s="26" t="n"/>
      <c r="F3357" s="27" t="n"/>
      <c r="G3357" s="28">
        <f>IFERROR(IF(E3357="","",VLOOKUP(E3357,'Setup - Mix Design'!$A$5:$I$504,9,0)),"")</f>
        <v/>
      </c>
      <c r="H3357" s="32">
        <f>IF(OR(F3357="",G3357=""),"",F3357*G3357)</f>
        <v/>
      </c>
      <c r="I3357" s="33">
        <f>IF(B3357="","",SUMIF('Dispatch (Challan)'!$C$5:$C$6004,B3357,'Dispatch (Challan)'!$F$5:$F$6004))</f>
        <v/>
      </c>
      <c r="J3357" s="33">
        <f>IF(F3357="","",F3357-I3357)</f>
        <v/>
      </c>
      <c r="K3357" s="28">
        <f>IF(F3357="","",IF(I3357=0,"Pending",IF(I3357&gt;=F3357,"Completed","Partial")))</f>
        <v/>
      </c>
    </row>
    <row r="3358">
      <c r="A3358" s="31" t="n"/>
      <c r="B3358" s="26" t="n"/>
      <c r="C3358" s="26" t="n"/>
      <c r="D3358" s="26" t="n"/>
      <c r="E3358" s="26" t="n"/>
      <c r="F3358" s="27" t="n"/>
      <c r="G3358" s="28">
        <f>IFERROR(IF(E3358="","",VLOOKUP(E3358,'Setup - Mix Design'!$A$5:$I$504,9,0)),"")</f>
        <v/>
      </c>
      <c r="H3358" s="32">
        <f>IF(OR(F3358="",G3358=""),"",F3358*G3358)</f>
        <v/>
      </c>
      <c r="I3358" s="33">
        <f>IF(B3358="","",SUMIF('Dispatch (Challan)'!$C$5:$C$6004,B3358,'Dispatch (Challan)'!$F$5:$F$6004))</f>
        <v/>
      </c>
      <c r="J3358" s="33">
        <f>IF(F3358="","",F3358-I3358)</f>
        <v/>
      </c>
      <c r="K3358" s="28">
        <f>IF(F3358="","",IF(I3358=0,"Pending",IF(I3358&gt;=F3358,"Completed","Partial")))</f>
        <v/>
      </c>
    </row>
    <row r="3359">
      <c r="A3359" s="31" t="n"/>
      <c r="B3359" s="26" t="n"/>
      <c r="C3359" s="26" t="n"/>
      <c r="D3359" s="26" t="n"/>
      <c r="E3359" s="26" t="n"/>
      <c r="F3359" s="27" t="n"/>
      <c r="G3359" s="28">
        <f>IFERROR(IF(E3359="","",VLOOKUP(E3359,'Setup - Mix Design'!$A$5:$I$504,9,0)),"")</f>
        <v/>
      </c>
      <c r="H3359" s="32">
        <f>IF(OR(F3359="",G3359=""),"",F3359*G3359)</f>
        <v/>
      </c>
      <c r="I3359" s="33">
        <f>IF(B3359="","",SUMIF('Dispatch (Challan)'!$C$5:$C$6004,B3359,'Dispatch (Challan)'!$F$5:$F$6004))</f>
        <v/>
      </c>
      <c r="J3359" s="33">
        <f>IF(F3359="","",F3359-I3359)</f>
        <v/>
      </c>
      <c r="K3359" s="28">
        <f>IF(F3359="","",IF(I3359=0,"Pending",IF(I3359&gt;=F3359,"Completed","Partial")))</f>
        <v/>
      </c>
    </row>
    <row r="3360">
      <c r="A3360" s="31" t="n"/>
      <c r="B3360" s="26" t="n"/>
      <c r="C3360" s="26" t="n"/>
      <c r="D3360" s="26" t="n"/>
      <c r="E3360" s="26" t="n"/>
      <c r="F3360" s="27" t="n"/>
      <c r="G3360" s="28">
        <f>IFERROR(IF(E3360="","",VLOOKUP(E3360,'Setup - Mix Design'!$A$5:$I$504,9,0)),"")</f>
        <v/>
      </c>
      <c r="H3360" s="32">
        <f>IF(OR(F3360="",G3360=""),"",F3360*G3360)</f>
        <v/>
      </c>
      <c r="I3360" s="33">
        <f>IF(B3360="","",SUMIF('Dispatch (Challan)'!$C$5:$C$6004,B3360,'Dispatch (Challan)'!$F$5:$F$6004))</f>
        <v/>
      </c>
      <c r="J3360" s="33">
        <f>IF(F3360="","",F3360-I3360)</f>
        <v/>
      </c>
      <c r="K3360" s="28">
        <f>IF(F3360="","",IF(I3360=0,"Pending",IF(I3360&gt;=F3360,"Completed","Partial")))</f>
        <v/>
      </c>
    </row>
    <row r="3361">
      <c r="A3361" s="31" t="n"/>
      <c r="B3361" s="26" t="n"/>
      <c r="C3361" s="26" t="n"/>
      <c r="D3361" s="26" t="n"/>
      <c r="E3361" s="26" t="n"/>
      <c r="F3361" s="27" t="n"/>
      <c r="G3361" s="28">
        <f>IFERROR(IF(E3361="","",VLOOKUP(E3361,'Setup - Mix Design'!$A$5:$I$504,9,0)),"")</f>
        <v/>
      </c>
      <c r="H3361" s="32">
        <f>IF(OR(F3361="",G3361=""),"",F3361*G3361)</f>
        <v/>
      </c>
      <c r="I3361" s="33">
        <f>IF(B3361="","",SUMIF('Dispatch (Challan)'!$C$5:$C$6004,B3361,'Dispatch (Challan)'!$F$5:$F$6004))</f>
        <v/>
      </c>
      <c r="J3361" s="33">
        <f>IF(F3361="","",F3361-I3361)</f>
        <v/>
      </c>
      <c r="K3361" s="28">
        <f>IF(F3361="","",IF(I3361=0,"Pending",IF(I3361&gt;=F3361,"Completed","Partial")))</f>
        <v/>
      </c>
    </row>
    <row r="3362">
      <c r="A3362" s="31" t="n"/>
      <c r="B3362" s="26" t="n"/>
      <c r="C3362" s="26" t="n"/>
      <c r="D3362" s="26" t="n"/>
      <c r="E3362" s="26" t="n"/>
      <c r="F3362" s="27" t="n"/>
      <c r="G3362" s="28">
        <f>IFERROR(IF(E3362="","",VLOOKUP(E3362,'Setup - Mix Design'!$A$5:$I$504,9,0)),"")</f>
        <v/>
      </c>
      <c r="H3362" s="32">
        <f>IF(OR(F3362="",G3362=""),"",F3362*G3362)</f>
        <v/>
      </c>
      <c r="I3362" s="33">
        <f>IF(B3362="","",SUMIF('Dispatch (Challan)'!$C$5:$C$6004,B3362,'Dispatch (Challan)'!$F$5:$F$6004))</f>
        <v/>
      </c>
      <c r="J3362" s="33">
        <f>IF(F3362="","",F3362-I3362)</f>
        <v/>
      </c>
      <c r="K3362" s="28">
        <f>IF(F3362="","",IF(I3362=0,"Pending",IF(I3362&gt;=F3362,"Completed","Partial")))</f>
        <v/>
      </c>
    </row>
    <row r="3363">
      <c r="A3363" s="31" t="n"/>
      <c r="B3363" s="26" t="n"/>
      <c r="C3363" s="26" t="n"/>
      <c r="D3363" s="26" t="n"/>
      <c r="E3363" s="26" t="n"/>
      <c r="F3363" s="27" t="n"/>
      <c r="G3363" s="28">
        <f>IFERROR(IF(E3363="","",VLOOKUP(E3363,'Setup - Mix Design'!$A$5:$I$504,9,0)),"")</f>
        <v/>
      </c>
      <c r="H3363" s="32">
        <f>IF(OR(F3363="",G3363=""),"",F3363*G3363)</f>
        <v/>
      </c>
      <c r="I3363" s="33">
        <f>IF(B3363="","",SUMIF('Dispatch (Challan)'!$C$5:$C$6004,B3363,'Dispatch (Challan)'!$F$5:$F$6004))</f>
        <v/>
      </c>
      <c r="J3363" s="33">
        <f>IF(F3363="","",F3363-I3363)</f>
        <v/>
      </c>
      <c r="K3363" s="28">
        <f>IF(F3363="","",IF(I3363=0,"Pending",IF(I3363&gt;=F3363,"Completed","Partial")))</f>
        <v/>
      </c>
    </row>
    <row r="3364">
      <c r="A3364" s="31" t="n"/>
      <c r="B3364" s="26" t="n"/>
      <c r="C3364" s="26" t="n"/>
      <c r="D3364" s="26" t="n"/>
      <c r="E3364" s="26" t="n"/>
      <c r="F3364" s="27" t="n"/>
      <c r="G3364" s="28">
        <f>IFERROR(IF(E3364="","",VLOOKUP(E3364,'Setup - Mix Design'!$A$5:$I$504,9,0)),"")</f>
        <v/>
      </c>
      <c r="H3364" s="32">
        <f>IF(OR(F3364="",G3364=""),"",F3364*G3364)</f>
        <v/>
      </c>
      <c r="I3364" s="33">
        <f>IF(B3364="","",SUMIF('Dispatch (Challan)'!$C$5:$C$6004,B3364,'Dispatch (Challan)'!$F$5:$F$6004))</f>
        <v/>
      </c>
      <c r="J3364" s="33">
        <f>IF(F3364="","",F3364-I3364)</f>
        <v/>
      </c>
      <c r="K3364" s="28">
        <f>IF(F3364="","",IF(I3364=0,"Pending",IF(I3364&gt;=F3364,"Completed","Partial")))</f>
        <v/>
      </c>
    </row>
    <row r="3365">
      <c r="A3365" s="31" t="n"/>
      <c r="B3365" s="26" t="n"/>
      <c r="C3365" s="26" t="n"/>
      <c r="D3365" s="26" t="n"/>
      <c r="E3365" s="26" t="n"/>
      <c r="F3365" s="27" t="n"/>
      <c r="G3365" s="28">
        <f>IFERROR(IF(E3365="","",VLOOKUP(E3365,'Setup - Mix Design'!$A$5:$I$504,9,0)),"")</f>
        <v/>
      </c>
      <c r="H3365" s="32">
        <f>IF(OR(F3365="",G3365=""),"",F3365*G3365)</f>
        <v/>
      </c>
      <c r="I3365" s="33">
        <f>IF(B3365="","",SUMIF('Dispatch (Challan)'!$C$5:$C$6004,B3365,'Dispatch (Challan)'!$F$5:$F$6004))</f>
        <v/>
      </c>
      <c r="J3365" s="33">
        <f>IF(F3365="","",F3365-I3365)</f>
        <v/>
      </c>
      <c r="K3365" s="28">
        <f>IF(F3365="","",IF(I3365=0,"Pending",IF(I3365&gt;=F3365,"Completed","Partial")))</f>
        <v/>
      </c>
    </row>
    <row r="3366">
      <c r="A3366" s="31" t="n"/>
      <c r="B3366" s="26" t="n"/>
      <c r="C3366" s="26" t="n"/>
      <c r="D3366" s="26" t="n"/>
      <c r="E3366" s="26" t="n"/>
      <c r="F3366" s="27" t="n"/>
      <c r="G3366" s="28">
        <f>IFERROR(IF(E3366="","",VLOOKUP(E3366,'Setup - Mix Design'!$A$5:$I$504,9,0)),"")</f>
        <v/>
      </c>
      <c r="H3366" s="32">
        <f>IF(OR(F3366="",G3366=""),"",F3366*G3366)</f>
        <v/>
      </c>
      <c r="I3366" s="33">
        <f>IF(B3366="","",SUMIF('Dispatch (Challan)'!$C$5:$C$6004,B3366,'Dispatch (Challan)'!$F$5:$F$6004))</f>
        <v/>
      </c>
      <c r="J3366" s="33">
        <f>IF(F3366="","",F3366-I3366)</f>
        <v/>
      </c>
      <c r="K3366" s="28">
        <f>IF(F3366="","",IF(I3366=0,"Pending",IF(I3366&gt;=F3366,"Completed","Partial")))</f>
        <v/>
      </c>
    </row>
    <row r="3367">
      <c r="A3367" s="31" t="n"/>
      <c r="B3367" s="26" t="n"/>
      <c r="C3367" s="26" t="n"/>
      <c r="D3367" s="26" t="n"/>
      <c r="E3367" s="26" t="n"/>
      <c r="F3367" s="27" t="n"/>
      <c r="G3367" s="28">
        <f>IFERROR(IF(E3367="","",VLOOKUP(E3367,'Setup - Mix Design'!$A$5:$I$504,9,0)),"")</f>
        <v/>
      </c>
      <c r="H3367" s="32">
        <f>IF(OR(F3367="",G3367=""),"",F3367*G3367)</f>
        <v/>
      </c>
      <c r="I3367" s="33">
        <f>IF(B3367="","",SUMIF('Dispatch (Challan)'!$C$5:$C$6004,B3367,'Dispatch (Challan)'!$F$5:$F$6004))</f>
        <v/>
      </c>
      <c r="J3367" s="33">
        <f>IF(F3367="","",F3367-I3367)</f>
        <v/>
      </c>
      <c r="K3367" s="28">
        <f>IF(F3367="","",IF(I3367=0,"Pending",IF(I3367&gt;=F3367,"Completed","Partial")))</f>
        <v/>
      </c>
    </row>
    <row r="3368">
      <c r="A3368" s="31" t="n"/>
      <c r="B3368" s="26" t="n"/>
      <c r="C3368" s="26" t="n"/>
      <c r="D3368" s="26" t="n"/>
      <c r="E3368" s="26" t="n"/>
      <c r="F3368" s="27" t="n"/>
      <c r="G3368" s="28">
        <f>IFERROR(IF(E3368="","",VLOOKUP(E3368,'Setup - Mix Design'!$A$5:$I$504,9,0)),"")</f>
        <v/>
      </c>
      <c r="H3368" s="32">
        <f>IF(OR(F3368="",G3368=""),"",F3368*G3368)</f>
        <v/>
      </c>
      <c r="I3368" s="33">
        <f>IF(B3368="","",SUMIF('Dispatch (Challan)'!$C$5:$C$6004,B3368,'Dispatch (Challan)'!$F$5:$F$6004))</f>
        <v/>
      </c>
      <c r="J3368" s="33">
        <f>IF(F3368="","",F3368-I3368)</f>
        <v/>
      </c>
      <c r="K3368" s="28">
        <f>IF(F3368="","",IF(I3368=0,"Pending",IF(I3368&gt;=F3368,"Completed","Partial")))</f>
        <v/>
      </c>
    </row>
    <row r="3369">
      <c r="A3369" s="31" t="n"/>
      <c r="B3369" s="26" t="n"/>
      <c r="C3369" s="26" t="n"/>
      <c r="D3369" s="26" t="n"/>
      <c r="E3369" s="26" t="n"/>
      <c r="F3369" s="27" t="n"/>
      <c r="G3369" s="28">
        <f>IFERROR(IF(E3369="","",VLOOKUP(E3369,'Setup - Mix Design'!$A$5:$I$504,9,0)),"")</f>
        <v/>
      </c>
      <c r="H3369" s="32">
        <f>IF(OR(F3369="",G3369=""),"",F3369*G3369)</f>
        <v/>
      </c>
      <c r="I3369" s="33">
        <f>IF(B3369="","",SUMIF('Dispatch (Challan)'!$C$5:$C$6004,B3369,'Dispatch (Challan)'!$F$5:$F$6004))</f>
        <v/>
      </c>
      <c r="J3369" s="33">
        <f>IF(F3369="","",F3369-I3369)</f>
        <v/>
      </c>
      <c r="K3369" s="28">
        <f>IF(F3369="","",IF(I3369=0,"Pending",IF(I3369&gt;=F3369,"Completed","Partial")))</f>
        <v/>
      </c>
    </row>
    <row r="3370">
      <c r="A3370" s="31" t="n"/>
      <c r="B3370" s="26" t="n"/>
      <c r="C3370" s="26" t="n"/>
      <c r="D3370" s="26" t="n"/>
      <c r="E3370" s="26" t="n"/>
      <c r="F3370" s="27" t="n"/>
      <c r="G3370" s="28">
        <f>IFERROR(IF(E3370="","",VLOOKUP(E3370,'Setup - Mix Design'!$A$5:$I$504,9,0)),"")</f>
        <v/>
      </c>
      <c r="H3370" s="32">
        <f>IF(OR(F3370="",G3370=""),"",F3370*G3370)</f>
        <v/>
      </c>
      <c r="I3370" s="33">
        <f>IF(B3370="","",SUMIF('Dispatch (Challan)'!$C$5:$C$6004,B3370,'Dispatch (Challan)'!$F$5:$F$6004))</f>
        <v/>
      </c>
      <c r="J3370" s="33">
        <f>IF(F3370="","",F3370-I3370)</f>
        <v/>
      </c>
      <c r="K3370" s="28">
        <f>IF(F3370="","",IF(I3370=0,"Pending",IF(I3370&gt;=F3370,"Completed","Partial")))</f>
        <v/>
      </c>
    </row>
    <row r="3371">
      <c r="A3371" s="31" t="n"/>
      <c r="B3371" s="26" t="n"/>
      <c r="C3371" s="26" t="n"/>
      <c r="D3371" s="26" t="n"/>
      <c r="E3371" s="26" t="n"/>
      <c r="F3371" s="27" t="n"/>
      <c r="G3371" s="28">
        <f>IFERROR(IF(E3371="","",VLOOKUP(E3371,'Setup - Mix Design'!$A$5:$I$504,9,0)),"")</f>
        <v/>
      </c>
      <c r="H3371" s="32">
        <f>IF(OR(F3371="",G3371=""),"",F3371*G3371)</f>
        <v/>
      </c>
      <c r="I3371" s="33">
        <f>IF(B3371="","",SUMIF('Dispatch (Challan)'!$C$5:$C$6004,B3371,'Dispatch (Challan)'!$F$5:$F$6004))</f>
        <v/>
      </c>
      <c r="J3371" s="33">
        <f>IF(F3371="","",F3371-I3371)</f>
        <v/>
      </c>
      <c r="K3371" s="28">
        <f>IF(F3371="","",IF(I3371=0,"Pending",IF(I3371&gt;=F3371,"Completed","Partial")))</f>
        <v/>
      </c>
    </row>
    <row r="3372">
      <c r="A3372" s="31" t="n"/>
      <c r="B3372" s="26" t="n"/>
      <c r="C3372" s="26" t="n"/>
      <c r="D3372" s="26" t="n"/>
      <c r="E3372" s="26" t="n"/>
      <c r="F3372" s="27" t="n"/>
      <c r="G3372" s="28">
        <f>IFERROR(IF(E3372="","",VLOOKUP(E3372,'Setup - Mix Design'!$A$5:$I$504,9,0)),"")</f>
        <v/>
      </c>
      <c r="H3372" s="32">
        <f>IF(OR(F3372="",G3372=""),"",F3372*G3372)</f>
        <v/>
      </c>
      <c r="I3372" s="33">
        <f>IF(B3372="","",SUMIF('Dispatch (Challan)'!$C$5:$C$6004,B3372,'Dispatch (Challan)'!$F$5:$F$6004))</f>
        <v/>
      </c>
      <c r="J3372" s="33">
        <f>IF(F3372="","",F3372-I3372)</f>
        <v/>
      </c>
      <c r="K3372" s="28">
        <f>IF(F3372="","",IF(I3372=0,"Pending",IF(I3372&gt;=F3372,"Completed","Partial")))</f>
        <v/>
      </c>
    </row>
    <row r="3373">
      <c r="A3373" s="31" t="n"/>
      <c r="B3373" s="26" t="n"/>
      <c r="C3373" s="26" t="n"/>
      <c r="D3373" s="26" t="n"/>
      <c r="E3373" s="26" t="n"/>
      <c r="F3373" s="27" t="n"/>
      <c r="G3373" s="28">
        <f>IFERROR(IF(E3373="","",VLOOKUP(E3373,'Setup - Mix Design'!$A$5:$I$504,9,0)),"")</f>
        <v/>
      </c>
      <c r="H3373" s="32">
        <f>IF(OR(F3373="",G3373=""),"",F3373*G3373)</f>
        <v/>
      </c>
      <c r="I3373" s="33">
        <f>IF(B3373="","",SUMIF('Dispatch (Challan)'!$C$5:$C$6004,B3373,'Dispatch (Challan)'!$F$5:$F$6004))</f>
        <v/>
      </c>
      <c r="J3373" s="33">
        <f>IF(F3373="","",F3373-I3373)</f>
        <v/>
      </c>
      <c r="K3373" s="28">
        <f>IF(F3373="","",IF(I3373=0,"Pending",IF(I3373&gt;=F3373,"Completed","Partial")))</f>
        <v/>
      </c>
    </row>
    <row r="3374">
      <c r="A3374" s="31" t="n"/>
      <c r="B3374" s="26" t="n"/>
      <c r="C3374" s="26" t="n"/>
      <c r="D3374" s="26" t="n"/>
      <c r="E3374" s="26" t="n"/>
      <c r="F3374" s="27" t="n"/>
      <c r="G3374" s="28">
        <f>IFERROR(IF(E3374="","",VLOOKUP(E3374,'Setup - Mix Design'!$A$5:$I$504,9,0)),"")</f>
        <v/>
      </c>
      <c r="H3374" s="32">
        <f>IF(OR(F3374="",G3374=""),"",F3374*G3374)</f>
        <v/>
      </c>
      <c r="I3374" s="33">
        <f>IF(B3374="","",SUMIF('Dispatch (Challan)'!$C$5:$C$6004,B3374,'Dispatch (Challan)'!$F$5:$F$6004))</f>
        <v/>
      </c>
      <c r="J3374" s="33">
        <f>IF(F3374="","",F3374-I3374)</f>
        <v/>
      </c>
      <c r="K3374" s="28">
        <f>IF(F3374="","",IF(I3374=0,"Pending",IF(I3374&gt;=F3374,"Completed","Partial")))</f>
        <v/>
      </c>
    </row>
    <row r="3375">
      <c r="A3375" s="31" t="n"/>
      <c r="B3375" s="26" t="n"/>
      <c r="C3375" s="26" t="n"/>
      <c r="D3375" s="26" t="n"/>
      <c r="E3375" s="26" t="n"/>
      <c r="F3375" s="27" t="n"/>
      <c r="G3375" s="28">
        <f>IFERROR(IF(E3375="","",VLOOKUP(E3375,'Setup - Mix Design'!$A$5:$I$504,9,0)),"")</f>
        <v/>
      </c>
      <c r="H3375" s="32">
        <f>IF(OR(F3375="",G3375=""),"",F3375*G3375)</f>
        <v/>
      </c>
      <c r="I3375" s="33">
        <f>IF(B3375="","",SUMIF('Dispatch (Challan)'!$C$5:$C$6004,B3375,'Dispatch (Challan)'!$F$5:$F$6004))</f>
        <v/>
      </c>
      <c r="J3375" s="33">
        <f>IF(F3375="","",F3375-I3375)</f>
        <v/>
      </c>
      <c r="K3375" s="28">
        <f>IF(F3375="","",IF(I3375=0,"Pending",IF(I3375&gt;=F3375,"Completed","Partial")))</f>
        <v/>
      </c>
    </row>
    <row r="3376">
      <c r="A3376" s="31" t="n"/>
      <c r="B3376" s="26" t="n"/>
      <c r="C3376" s="26" t="n"/>
      <c r="D3376" s="26" t="n"/>
      <c r="E3376" s="26" t="n"/>
      <c r="F3376" s="27" t="n"/>
      <c r="G3376" s="28">
        <f>IFERROR(IF(E3376="","",VLOOKUP(E3376,'Setup - Mix Design'!$A$5:$I$504,9,0)),"")</f>
        <v/>
      </c>
      <c r="H3376" s="32">
        <f>IF(OR(F3376="",G3376=""),"",F3376*G3376)</f>
        <v/>
      </c>
      <c r="I3376" s="33">
        <f>IF(B3376="","",SUMIF('Dispatch (Challan)'!$C$5:$C$6004,B3376,'Dispatch (Challan)'!$F$5:$F$6004))</f>
        <v/>
      </c>
      <c r="J3376" s="33">
        <f>IF(F3376="","",F3376-I3376)</f>
        <v/>
      </c>
      <c r="K3376" s="28">
        <f>IF(F3376="","",IF(I3376=0,"Pending",IF(I3376&gt;=F3376,"Completed","Partial")))</f>
        <v/>
      </c>
    </row>
    <row r="3377">
      <c r="A3377" s="31" t="n"/>
      <c r="B3377" s="26" t="n"/>
      <c r="C3377" s="26" t="n"/>
      <c r="D3377" s="26" t="n"/>
      <c r="E3377" s="26" t="n"/>
      <c r="F3377" s="27" t="n"/>
      <c r="G3377" s="28">
        <f>IFERROR(IF(E3377="","",VLOOKUP(E3377,'Setup - Mix Design'!$A$5:$I$504,9,0)),"")</f>
        <v/>
      </c>
      <c r="H3377" s="32">
        <f>IF(OR(F3377="",G3377=""),"",F3377*G3377)</f>
        <v/>
      </c>
      <c r="I3377" s="33">
        <f>IF(B3377="","",SUMIF('Dispatch (Challan)'!$C$5:$C$6004,B3377,'Dispatch (Challan)'!$F$5:$F$6004))</f>
        <v/>
      </c>
      <c r="J3377" s="33">
        <f>IF(F3377="","",F3377-I3377)</f>
        <v/>
      </c>
      <c r="K3377" s="28">
        <f>IF(F3377="","",IF(I3377=0,"Pending",IF(I3377&gt;=F3377,"Completed","Partial")))</f>
        <v/>
      </c>
    </row>
    <row r="3378">
      <c r="A3378" s="31" t="n"/>
      <c r="B3378" s="26" t="n"/>
      <c r="C3378" s="26" t="n"/>
      <c r="D3378" s="26" t="n"/>
      <c r="E3378" s="26" t="n"/>
      <c r="F3378" s="27" t="n"/>
      <c r="G3378" s="28">
        <f>IFERROR(IF(E3378="","",VLOOKUP(E3378,'Setup - Mix Design'!$A$5:$I$504,9,0)),"")</f>
        <v/>
      </c>
      <c r="H3378" s="32">
        <f>IF(OR(F3378="",G3378=""),"",F3378*G3378)</f>
        <v/>
      </c>
      <c r="I3378" s="33">
        <f>IF(B3378="","",SUMIF('Dispatch (Challan)'!$C$5:$C$6004,B3378,'Dispatch (Challan)'!$F$5:$F$6004))</f>
        <v/>
      </c>
      <c r="J3378" s="33">
        <f>IF(F3378="","",F3378-I3378)</f>
        <v/>
      </c>
      <c r="K3378" s="28">
        <f>IF(F3378="","",IF(I3378=0,"Pending",IF(I3378&gt;=F3378,"Completed","Partial")))</f>
        <v/>
      </c>
    </row>
    <row r="3379">
      <c r="A3379" s="31" t="n"/>
      <c r="B3379" s="26" t="n"/>
      <c r="C3379" s="26" t="n"/>
      <c r="D3379" s="26" t="n"/>
      <c r="E3379" s="26" t="n"/>
      <c r="F3379" s="27" t="n"/>
      <c r="G3379" s="28">
        <f>IFERROR(IF(E3379="","",VLOOKUP(E3379,'Setup - Mix Design'!$A$5:$I$504,9,0)),"")</f>
        <v/>
      </c>
      <c r="H3379" s="32">
        <f>IF(OR(F3379="",G3379=""),"",F3379*G3379)</f>
        <v/>
      </c>
      <c r="I3379" s="33">
        <f>IF(B3379="","",SUMIF('Dispatch (Challan)'!$C$5:$C$6004,B3379,'Dispatch (Challan)'!$F$5:$F$6004))</f>
        <v/>
      </c>
      <c r="J3379" s="33">
        <f>IF(F3379="","",F3379-I3379)</f>
        <v/>
      </c>
      <c r="K3379" s="28">
        <f>IF(F3379="","",IF(I3379=0,"Pending",IF(I3379&gt;=F3379,"Completed","Partial")))</f>
        <v/>
      </c>
    </row>
    <row r="3380">
      <c r="A3380" s="31" t="n"/>
      <c r="B3380" s="26" t="n"/>
      <c r="C3380" s="26" t="n"/>
      <c r="D3380" s="26" t="n"/>
      <c r="E3380" s="26" t="n"/>
      <c r="F3380" s="27" t="n"/>
      <c r="G3380" s="28">
        <f>IFERROR(IF(E3380="","",VLOOKUP(E3380,'Setup - Mix Design'!$A$5:$I$504,9,0)),"")</f>
        <v/>
      </c>
      <c r="H3380" s="32">
        <f>IF(OR(F3380="",G3380=""),"",F3380*G3380)</f>
        <v/>
      </c>
      <c r="I3380" s="33">
        <f>IF(B3380="","",SUMIF('Dispatch (Challan)'!$C$5:$C$6004,B3380,'Dispatch (Challan)'!$F$5:$F$6004))</f>
        <v/>
      </c>
      <c r="J3380" s="33">
        <f>IF(F3380="","",F3380-I3380)</f>
        <v/>
      </c>
      <c r="K3380" s="28">
        <f>IF(F3380="","",IF(I3380=0,"Pending",IF(I3380&gt;=F3380,"Completed","Partial")))</f>
        <v/>
      </c>
    </row>
    <row r="3381">
      <c r="A3381" s="31" t="n"/>
      <c r="B3381" s="26" t="n"/>
      <c r="C3381" s="26" t="n"/>
      <c r="D3381" s="26" t="n"/>
      <c r="E3381" s="26" t="n"/>
      <c r="F3381" s="27" t="n"/>
      <c r="G3381" s="28">
        <f>IFERROR(IF(E3381="","",VLOOKUP(E3381,'Setup - Mix Design'!$A$5:$I$504,9,0)),"")</f>
        <v/>
      </c>
      <c r="H3381" s="32">
        <f>IF(OR(F3381="",G3381=""),"",F3381*G3381)</f>
        <v/>
      </c>
      <c r="I3381" s="33">
        <f>IF(B3381="","",SUMIF('Dispatch (Challan)'!$C$5:$C$6004,B3381,'Dispatch (Challan)'!$F$5:$F$6004))</f>
        <v/>
      </c>
      <c r="J3381" s="33">
        <f>IF(F3381="","",F3381-I3381)</f>
        <v/>
      </c>
      <c r="K3381" s="28">
        <f>IF(F3381="","",IF(I3381=0,"Pending",IF(I3381&gt;=F3381,"Completed","Partial")))</f>
        <v/>
      </c>
    </row>
    <row r="3382">
      <c r="A3382" s="31" t="n"/>
      <c r="B3382" s="26" t="n"/>
      <c r="C3382" s="26" t="n"/>
      <c r="D3382" s="26" t="n"/>
      <c r="E3382" s="26" t="n"/>
      <c r="F3382" s="27" t="n"/>
      <c r="G3382" s="28">
        <f>IFERROR(IF(E3382="","",VLOOKUP(E3382,'Setup - Mix Design'!$A$5:$I$504,9,0)),"")</f>
        <v/>
      </c>
      <c r="H3382" s="32">
        <f>IF(OR(F3382="",G3382=""),"",F3382*G3382)</f>
        <v/>
      </c>
      <c r="I3382" s="33">
        <f>IF(B3382="","",SUMIF('Dispatch (Challan)'!$C$5:$C$6004,B3382,'Dispatch (Challan)'!$F$5:$F$6004))</f>
        <v/>
      </c>
      <c r="J3382" s="33">
        <f>IF(F3382="","",F3382-I3382)</f>
        <v/>
      </c>
      <c r="K3382" s="28">
        <f>IF(F3382="","",IF(I3382=0,"Pending",IF(I3382&gt;=F3382,"Completed","Partial")))</f>
        <v/>
      </c>
    </row>
    <row r="3383">
      <c r="A3383" s="31" t="n"/>
      <c r="B3383" s="26" t="n"/>
      <c r="C3383" s="26" t="n"/>
      <c r="D3383" s="26" t="n"/>
      <c r="E3383" s="26" t="n"/>
      <c r="F3383" s="27" t="n"/>
      <c r="G3383" s="28">
        <f>IFERROR(IF(E3383="","",VLOOKUP(E3383,'Setup - Mix Design'!$A$5:$I$504,9,0)),"")</f>
        <v/>
      </c>
      <c r="H3383" s="32">
        <f>IF(OR(F3383="",G3383=""),"",F3383*G3383)</f>
        <v/>
      </c>
      <c r="I3383" s="33">
        <f>IF(B3383="","",SUMIF('Dispatch (Challan)'!$C$5:$C$6004,B3383,'Dispatch (Challan)'!$F$5:$F$6004))</f>
        <v/>
      </c>
      <c r="J3383" s="33">
        <f>IF(F3383="","",F3383-I3383)</f>
        <v/>
      </c>
      <c r="K3383" s="28">
        <f>IF(F3383="","",IF(I3383=0,"Pending",IF(I3383&gt;=F3383,"Completed","Partial")))</f>
        <v/>
      </c>
    </row>
    <row r="3384">
      <c r="A3384" s="31" t="n"/>
      <c r="B3384" s="26" t="n"/>
      <c r="C3384" s="26" t="n"/>
      <c r="D3384" s="26" t="n"/>
      <c r="E3384" s="26" t="n"/>
      <c r="F3384" s="27" t="n"/>
      <c r="G3384" s="28">
        <f>IFERROR(IF(E3384="","",VLOOKUP(E3384,'Setup - Mix Design'!$A$5:$I$504,9,0)),"")</f>
        <v/>
      </c>
      <c r="H3384" s="32">
        <f>IF(OR(F3384="",G3384=""),"",F3384*G3384)</f>
        <v/>
      </c>
      <c r="I3384" s="33">
        <f>IF(B3384="","",SUMIF('Dispatch (Challan)'!$C$5:$C$6004,B3384,'Dispatch (Challan)'!$F$5:$F$6004))</f>
        <v/>
      </c>
      <c r="J3384" s="33">
        <f>IF(F3384="","",F3384-I3384)</f>
        <v/>
      </c>
      <c r="K3384" s="28">
        <f>IF(F3384="","",IF(I3384=0,"Pending",IF(I3384&gt;=F3384,"Completed","Partial")))</f>
        <v/>
      </c>
    </row>
    <row r="3385">
      <c r="A3385" s="31" t="n"/>
      <c r="B3385" s="26" t="n"/>
      <c r="C3385" s="26" t="n"/>
      <c r="D3385" s="26" t="n"/>
      <c r="E3385" s="26" t="n"/>
      <c r="F3385" s="27" t="n"/>
      <c r="G3385" s="28">
        <f>IFERROR(IF(E3385="","",VLOOKUP(E3385,'Setup - Mix Design'!$A$5:$I$504,9,0)),"")</f>
        <v/>
      </c>
      <c r="H3385" s="32">
        <f>IF(OR(F3385="",G3385=""),"",F3385*G3385)</f>
        <v/>
      </c>
      <c r="I3385" s="33">
        <f>IF(B3385="","",SUMIF('Dispatch (Challan)'!$C$5:$C$6004,B3385,'Dispatch (Challan)'!$F$5:$F$6004))</f>
        <v/>
      </c>
      <c r="J3385" s="33">
        <f>IF(F3385="","",F3385-I3385)</f>
        <v/>
      </c>
      <c r="K3385" s="28">
        <f>IF(F3385="","",IF(I3385=0,"Pending",IF(I3385&gt;=F3385,"Completed","Partial")))</f>
        <v/>
      </c>
    </row>
    <row r="3386">
      <c r="A3386" s="31" t="n"/>
      <c r="B3386" s="26" t="n"/>
      <c r="C3386" s="26" t="n"/>
      <c r="D3386" s="26" t="n"/>
      <c r="E3386" s="26" t="n"/>
      <c r="F3386" s="27" t="n"/>
      <c r="G3386" s="28">
        <f>IFERROR(IF(E3386="","",VLOOKUP(E3386,'Setup - Mix Design'!$A$5:$I$504,9,0)),"")</f>
        <v/>
      </c>
      <c r="H3386" s="32">
        <f>IF(OR(F3386="",G3386=""),"",F3386*G3386)</f>
        <v/>
      </c>
      <c r="I3386" s="33">
        <f>IF(B3386="","",SUMIF('Dispatch (Challan)'!$C$5:$C$6004,B3386,'Dispatch (Challan)'!$F$5:$F$6004))</f>
        <v/>
      </c>
      <c r="J3386" s="33">
        <f>IF(F3386="","",F3386-I3386)</f>
        <v/>
      </c>
      <c r="K3386" s="28">
        <f>IF(F3386="","",IF(I3386=0,"Pending",IF(I3386&gt;=F3386,"Completed","Partial")))</f>
        <v/>
      </c>
    </row>
    <row r="3387">
      <c r="A3387" s="31" t="n"/>
      <c r="B3387" s="26" t="n"/>
      <c r="C3387" s="26" t="n"/>
      <c r="D3387" s="26" t="n"/>
      <c r="E3387" s="26" t="n"/>
      <c r="F3387" s="27" t="n"/>
      <c r="G3387" s="28">
        <f>IFERROR(IF(E3387="","",VLOOKUP(E3387,'Setup - Mix Design'!$A$5:$I$504,9,0)),"")</f>
        <v/>
      </c>
      <c r="H3387" s="32">
        <f>IF(OR(F3387="",G3387=""),"",F3387*G3387)</f>
        <v/>
      </c>
      <c r="I3387" s="33">
        <f>IF(B3387="","",SUMIF('Dispatch (Challan)'!$C$5:$C$6004,B3387,'Dispatch (Challan)'!$F$5:$F$6004))</f>
        <v/>
      </c>
      <c r="J3387" s="33">
        <f>IF(F3387="","",F3387-I3387)</f>
        <v/>
      </c>
      <c r="K3387" s="28">
        <f>IF(F3387="","",IF(I3387=0,"Pending",IF(I3387&gt;=F3387,"Completed","Partial")))</f>
        <v/>
      </c>
    </row>
    <row r="3388">
      <c r="A3388" s="31" t="n"/>
      <c r="B3388" s="26" t="n"/>
      <c r="C3388" s="26" t="n"/>
      <c r="D3388" s="26" t="n"/>
      <c r="E3388" s="26" t="n"/>
      <c r="F3388" s="27" t="n"/>
      <c r="G3388" s="28">
        <f>IFERROR(IF(E3388="","",VLOOKUP(E3388,'Setup - Mix Design'!$A$5:$I$504,9,0)),"")</f>
        <v/>
      </c>
      <c r="H3388" s="32">
        <f>IF(OR(F3388="",G3388=""),"",F3388*G3388)</f>
        <v/>
      </c>
      <c r="I3388" s="33">
        <f>IF(B3388="","",SUMIF('Dispatch (Challan)'!$C$5:$C$6004,B3388,'Dispatch (Challan)'!$F$5:$F$6004))</f>
        <v/>
      </c>
      <c r="J3388" s="33">
        <f>IF(F3388="","",F3388-I3388)</f>
        <v/>
      </c>
      <c r="K3388" s="28">
        <f>IF(F3388="","",IF(I3388=0,"Pending",IF(I3388&gt;=F3388,"Completed","Partial")))</f>
        <v/>
      </c>
    </row>
    <row r="3389">
      <c r="A3389" s="31" t="n"/>
      <c r="B3389" s="26" t="n"/>
      <c r="C3389" s="26" t="n"/>
      <c r="D3389" s="26" t="n"/>
      <c r="E3389" s="26" t="n"/>
      <c r="F3389" s="27" t="n"/>
      <c r="G3389" s="28">
        <f>IFERROR(IF(E3389="","",VLOOKUP(E3389,'Setup - Mix Design'!$A$5:$I$504,9,0)),"")</f>
        <v/>
      </c>
      <c r="H3389" s="32">
        <f>IF(OR(F3389="",G3389=""),"",F3389*G3389)</f>
        <v/>
      </c>
      <c r="I3389" s="33">
        <f>IF(B3389="","",SUMIF('Dispatch (Challan)'!$C$5:$C$6004,B3389,'Dispatch (Challan)'!$F$5:$F$6004))</f>
        <v/>
      </c>
      <c r="J3389" s="33">
        <f>IF(F3389="","",F3389-I3389)</f>
        <v/>
      </c>
      <c r="K3389" s="28">
        <f>IF(F3389="","",IF(I3389=0,"Pending",IF(I3389&gt;=F3389,"Completed","Partial")))</f>
        <v/>
      </c>
    </row>
    <row r="3390">
      <c r="A3390" s="31" t="n"/>
      <c r="B3390" s="26" t="n"/>
      <c r="C3390" s="26" t="n"/>
      <c r="D3390" s="26" t="n"/>
      <c r="E3390" s="26" t="n"/>
      <c r="F3390" s="27" t="n"/>
      <c r="G3390" s="28">
        <f>IFERROR(IF(E3390="","",VLOOKUP(E3390,'Setup - Mix Design'!$A$5:$I$504,9,0)),"")</f>
        <v/>
      </c>
      <c r="H3390" s="32">
        <f>IF(OR(F3390="",G3390=""),"",F3390*G3390)</f>
        <v/>
      </c>
      <c r="I3390" s="33">
        <f>IF(B3390="","",SUMIF('Dispatch (Challan)'!$C$5:$C$6004,B3390,'Dispatch (Challan)'!$F$5:$F$6004))</f>
        <v/>
      </c>
      <c r="J3390" s="33">
        <f>IF(F3390="","",F3390-I3390)</f>
        <v/>
      </c>
      <c r="K3390" s="28">
        <f>IF(F3390="","",IF(I3390=0,"Pending",IF(I3390&gt;=F3390,"Completed","Partial")))</f>
        <v/>
      </c>
    </row>
    <row r="3391">
      <c r="A3391" s="31" t="n"/>
      <c r="B3391" s="26" t="n"/>
      <c r="C3391" s="26" t="n"/>
      <c r="D3391" s="26" t="n"/>
      <c r="E3391" s="26" t="n"/>
      <c r="F3391" s="27" t="n"/>
      <c r="G3391" s="28">
        <f>IFERROR(IF(E3391="","",VLOOKUP(E3391,'Setup - Mix Design'!$A$5:$I$504,9,0)),"")</f>
        <v/>
      </c>
      <c r="H3391" s="32">
        <f>IF(OR(F3391="",G3391=""),"",F3391*G3391)</f>
        <v/>
      </c>
      <c r="I3391" s="33">
        <f>IF(B3391="","",SUMIF('Dispatch (Challan)'!$C$5:$C$6004,B3391,'Dispatch (Challan)'!$F$5:$F$6004))</f>
        <v/>
      </c>
      <c r="J3391" s="33">
        <f>IF(F3391="","",F3391-I3391)</f>
        <v/>
      </c>
      <c r="K3391" s="28">
        <f>IF(F3391="","",IF(I3391=0,"Pending",IF(I3391&gt;=F3391,"Completed","Partial")))</f>
        <v/>
      </c>
    </row>
    <row r="3392">
      <c r="A3392" s="31" t="n"/>
      <c r="B3392" s="26" t="n"/>
      <c r="C3392" s="26" t="n"/>
      <c r="D3392" s="26" t="n"/>
      <c r="E3392" s="26" t="n"/>
      <c r="F3392" s="27" t="n"/>
      <c r="G3392" s="28">
        <f>IFERROR(IF(E3392="","",VLOOKUP(E3392,'Setup - Mix Design'!$A$5:$I$504,9,0)),"")</f>
        <v/>
      </c>
      <c r="H3392" s="32">
        <f>IF(OR(F3392="",G3392=""),"",F3392*G3392)</f>
        <v/>
      </c>
      <c r="I3392" s="33">
        <f>IF(B3392="","",SUMIF('Dispatch (Challan)'!$C$5:$C$6004,B3392,'Dispatch (Challan)'!$F$5:$F$6004))</f>
        <v/>
      </c>
      <c r="J3392" s="33">
        <f>IF(F3392="","",F3392-I3392)</f>
        <v/>
      </c>
      <c r="K3392" s="28">
        <f>IF(F3392="","",IF(I3392=0,"Pending",IF(I3392&gt;=F3392,"Completed","Partial")))</f>
        <v/>
      </c>
    </row>
    <row r="3393">
      <c r="A3393" s="31" t="n"/>
      <c r="B3393" s="26" t="n"/>
      <c r="C3393" s="26" t="n"/>
      <c r="D3393" s="26" t="n"/>
      <c r="E3393" s="26" t="n"/>
      <c r="F3393" s="27" t="n"/>
      <c r="G3393" s="28">
        <f>IFERROR(IF(E3393="","",VLOOKUP(E3393,'Setup - Mix Design'!$A$5:$I$504,9,0)),"")</f>
        <v/>
      </c>
      <c r="H3393" s="32">
        <f>IF(OR(F3393="",G3393=""),"",F3393*G3393)</f>
        <v/>
      </c>
      <c r="I3393" s="33">
        <f>IF(B3393="","",SUMIF('Dispatch (Challan)'!$C$5:$C$6004,B3393,'Dispatch (Challan)'!$F$5:$F$6004))</f>
        <v/>
      </c>
      <c r="J3393" s="33">
        <f>IF(F3393="","",F3393-I3393)</f>
        <v/>
      </c>
      <c r="K3393" s="28">
        <f>IF(F3393="","",IF(I3393=0,"Pending",IF(I3393&gt;=F3393,"Completed","Partial")))</f>
        <v/>
      </c>
    </row>
    <row r="3394">
      <c r="A3394" s="31" t="n"/>
      <c r="B3394" s="26" t="n"/>
      <c r="C3394" s="26" t="n"/>
      <c r="D3394" s="26" t="n"/>
      <c r="E3394" s="26" t="n"/>
      <c r="F3394" s="27" t="n"/>
      <c r="G3394" s="28">
        <f>IFERROR(IF(E3394="","",VLOOKUP(E3394,'Setup - Mix Design'!$A$5:$I$504,9,0)),"")</f>
        <v/>
      </c>
      <c r="H3394" s="32">
        <f>IF(OR(F3394="",G3394=""),"",F3394*G3394)</f>
        <v/>
      </c>
      <c r="I3394" s="33">
        <f>IF(B3394="","",SUMIF('Dispatch (Challan)'!$C$5:$C$6004,B3394,'Dispatch (Challan)'!$F$5:$F$6004))</f>
        <v/>
      </c>
      <c r="J3394" s="33">
        <f>IF(F3394="","",F3394-I3394)</f>
        <v/>
      </c>
      <c r="K3394" s="28">
        <f>IF(F3394="","",IF(I3394=0,"Pending",IF(I3394&gt;=F3394,"Completed","Partial")))</f>
        <v/>
      </c>
    </row>
    <row r="3395">
      <c r="A3395" s="31" t="n"/>
      <c r="B3395" s="26" t="n"/>
      <c r="C3395" s="26" t="n"/>
      <c r="D3395" s="26" t="n"/>
      <c r="E3395" s="26" t="n"/>
      <c r="F3395" s="27" t="n"/>
      <c r="G3395" s="28">
        <f>IFERROR(IF(E3395="","",VLOOKUP(E3395,'Setup - Mix Design'!$A$5:$I$504,9,0)),"")</f>
        <v/>
      </c>
      <c r="H3395" s="32">
        <f>IF(OR(F3395="",G3395=""),"",F3395*G3395)</f>
        <v/>
      </c>
      <c r="I3395" s="33">
        <f>IF(B3395="","",SUMIF('Dispatch (Challan)'!$C$5:$C$6004,B3395,'Dispatch (Challan)'!$F$5:$F$6004))</f>
        <v/>
      </c>
      <c r="J3395" s="33">
        <f>IF(F3395="","",F3395-I3395)</f>
        <v/>
      </c>
      <c r="K3395" s="28">
        <f>IF(F3395="","",IF(I3395=0,"Pending",IF(I3395&gt;=F3395,"Completed","Partial")))</f>
        <v/>
      </c>
    </row>
    <row r="3396">
      <c r="A3396" s="31" t="n"/>
      <c r="B3396" s="26" t="n"/>
      <c r="C3396" s="26" t="n"/>
      <c r="D3396" s="26" t="n"/>
      <c r="E3396" s="26" t="n"/>
      <c r="F3396" s="27" t="n"/>
      <c r="G3396" s="28">
        <f>IFERROR(IF(E3396="","",VLOOKUP(E3396,'Setup - Mix Design'!$A$5:$I$504,9,0)),"")</f>
        <v/>
      </c>
      <c r="H3396" s="32">
        <f>IF(OR(F3396="",G3396=""),"",F3396*G3396)</f>
        <v/>
      </c>
      <c r="I3396" s="33">
        <f>IF(B3396="","",SUMIF('Dispatch (Challan)'!$C$5:$C$6004,B3396,'Dispatch (Challan)'!$F$5:$F$6004))</f>
        <v/>
      </c>
      <c r="J3396" s="33">
        <f>IF(F3396="","",F3396-I3396)</f>
        <v/>
      </c>
      <c r="K3396" s="28">
        <f>IF(F3396="","",IF(I3396=0,"Pending",IF(I3396&gt;=F3396,"Completed","Partial")))</f>
        <v/>
      </c>
    </row>
    <row r="3397">
      <c r="A3397" s="31" t="n"/>
      <c r="B3397" s="26" t="n"/>
      <c r="C3397" s="26" t="n"/>
      <c r="D3397" s="26" t="n"/>
      <c r="E3397" s="26" t="n"/>
      <c r="F3397" s="27" t="n"/>
      <c r="G3397" s="28">
        <f>IFERROR(IF(E3397="","",VLOOKUP(E3397,'Setup - Mix Design'!$A$5:$I$504,9,0)),"")</f>
        <v/>
      </c>
      <c r="H3397" s="32">
        <f>IF(OR(F3397="",G3397=""),"",F3397*G3397)</f>
        <v/>
      </c>
      <c r="I3397" s="33">
        <f>IF(B3397="","",SUMIF('Dispatch (Challan)'!$C$5:$C$6004,B3397,'Dispatch (Challan)'!$F$5:$F$6004))</f>
        <v/>
      </c>
      <c r="J3397" s="33">
        <f>IF(F3397="","",F3397-I3397)</f>
        <v/>
      </c>
      <c r="K3397" s="28">
        <f>IF(F3397="","",IF(I3397=0,"Pending",IF(I3397&gt;=F3397,"Completed","Partial")))</f>
        <v/>
      </c>
    </row>
    <row r="3398">
      <c r="A3398" s="31" t="n"/>
      <c r="B3398" s="26" t="n"/>
      <c r="C3398" s="26" t="n"/>
      <c r="D3398" s="26" t="n"/>
      <c r="E3398" s="26" t="n"/>
      <c r="F3398" s="27" t="n"/>
      <c r="G3398" s="28">
        <f>IFERROR(IF(E3398="","",VLOOKUP(E3398,'Setup - Mix Design'!$A$5:$I$504,9,0)),"")</f>
        <v/>
      </c>
      <c r="H3398" s="32">
        <f>IF(OR(F3398="",G3398=""),"",F3398*G3398)</f>
        <v/>
      </c>
      <c r="I3398" s="33">
        <f>IF(B3398="","",SUMIF('Dispatch (Challan)'!$C$5:$C$6004,B3398,'Dispatch (Challan)'!$F$5:$F$6004))</f>
        <v/>
      </c>
      <c r="J3398" s="33">
        <f>IF(F3398="","",F3398-I3398)</f>
        <v/>
      </c>
      <c r="K3398" s="28">
        <f>IF(F3398="","",IF(I3398=0,"Pending",IF(I3398&gt;=F3398,"Completed","Partial")))</f>
        <v/>
      </c>
    </row>
    <row r="3399">
      <c r="A3399" s="31" t="n"/>
      <c r="B3399" s="26" t="n"/>
      <c r="C3399" s="26" t="n"/>
      <c r="D3399" s="26" t="n"/>
      <c r="E3399" s="26" t="n"/>
      <c r="F3399" s="27" t="n"/>
      <c r="G3399" s="28">
        <f>IFERROR(IF(E3399="","",VLOOKUP(E3399,'Setup - Mix Design'!$A$5:$I$504,9,0)),"")</f>
        <v/>
      </c>
      <c r="H3399" s="32">
        <f>IF(OR(F3399="",G3399=""),"",F3399*G3399)</f>
        <v/>
      </c>
      <c r="I3399" s="33">
        <f>IF(B3399="","",SUMIF('Dispatch (Challan)'!$C$5:$C$6004,B3399,'Dispatch (Challan)'!$F$5:$F$6004))</f>
        <v/>
      </c>
      <c r="J3399" s="33">
        <f>IF(F3399="","",F3399-I3399)</f>
        <v/>
      </c>
      <c r="K3399" s="28">
        <f>IF(F3399="","",IF(I3399=0,"Pending",IF(I3399&gt;=F3399,"Completed","Partial")))</f>
        <v/>
      </c>
    </row>
    <row r="3400">
      <c r="A3400" s="31" t="n"/>
      <c r="B3400" s="26" t="n"/>
      <c r="C3400" s="26" t="n"/>
      <c r="D3400" s="26" t="n"/>
      <c r="E3400" s="26" t="n"/>
      <c r="F3400" s="27" t="n"/>
      <c r="G3400" s="28">
        <f>IFERROR(IF(E3400="","",VLOOKUP(E3400,'Setup - Mix Design'!$A$5:$I$504,9,0)),"")</f>
        <v/>
      </c>
      <c r="H3400" s="32">
        <f>IF(OR(F3400="",G3400=""),"",F3400*G3400)</f>
        <v/>
      </c>
      <c r="I3400" s="33">
        <f>IF(B3400="","",SUMIF('Dispatch (Challan)'!$C$5:$C$6004,B3400,'Dispatch (Challan)'!$F$5:$F$6004))</f>
        <v/>
      </c>
      <c r="J3400" s="33">
        <f>IF(F3400="","",F3400-I3400)</f>
        <v/>
      </c>
      <c r="K3400" s="28">
        <f>IF(F3400="","",IF(I3400=0,"Pending",IF(I3400&gt;=F3400,"Completed","Partial")))</f>
        <v/>
      </c>
    </row>
    <row r="3401">
      <c r="A3401" s="31" t="n"/>
      <c r="B3401" s="26" t="n"/>
      <c r="C3401" s="26" t="n"/>
      <c r="D3401" s="26" t="n"/>
      <c r="E3401" s="26" t="n"/>
      <c r="F3401" s="27" t="n"/>
      <c r="G3401" s="28">
        <f>IFERROR(IF(E3401="","",VLOOKUP(E3401,'Setup - Mix Design'!$A$5:$I$504,9,0)),"")</f>
        <v/>
      </c>
      <c r="H3401" s="32">
        <f>IF(OR(F3401="",G3401=""),"",F3401*G3401)</f>
        <v/>
      </c>
      <c r="I3401" s="33">
        <f>IF(B3401="","",SUMIF('Dispatch (Challan)'!$C$5:$C$6004,B3401,'Dispatch (Challan)'!$F$5:$F$6004))</f>
        <v/>
      </c>
      <c r="J3401" s="33">
        <f>IF(F3401="","",F3401-I3401)</f>
        <v/>
      </c>
      <c r="K3401" s="28">
        <f>IF(F3401="","",IF(I3401=0,"Pending",IF(I3401&gt;=F3401,"Completed","Partial")))</f>
        <v/>
      </c>
    </row>
    <row r="3402">
      <c r="A3402" s="31" t="n"/>
      <c r="B3402" s="26" t="n"/>
      <c r="C3402" s="26" t="n"/>
      <c r="D3402" s="26" t="n"/>
      <c r="E3402" s="26" t="n"/>
      <c r="F3402" s="27" t="n"/>
      <c r="G3402" s="28">
        <f>IFERROR(IF(E3402="","",VLOOKUP(E3402,'Setup - Mix Design'!$A$5:$I$504,9,0)),"")</f>
        <v/>
      </c>
      <c r="H3402" s="32">
        <f>IF(OR(F3402="",G3402=""),"",F3402*G3402)</f>
        <v/>
      </c>
      <c r="I3402" s="33">
        <f>IF(B3402="","",SUMIF('Dispatch (Challan)'!$C$5:$C$6004,B3402,'Dispatch (Challan)'!$F$5:$F$6004))</f>
        <v/>
      </c>
      <c r="J3402" s="33">
        <f>IF(F3402="","",F3402-I3402)</f>
        <v/>
      </c>
      <c r="K3402" s="28">
        <f>IF(F3402="","",IF(I3402=0,"Pending",IF(I3402&gt;=F3402,"Completed","Partial")))</f>
        <v/>
      </c>
    </row>
    <row r="3403">
      <c r="A3403" s="31" t="n"/>
      <c r="B3403" s="26" t="n"/>
      <c r="C3403" s="26" t="n"/>
      <c r="D3403" s="26" t="n"/>
      <c r="E3403" s="26" t="n"/>
      <c r="F3403" s="27" t="n"/>
      <c r="G3403" s="28">
        <f>IFERROR(IF(E3403="","",VLOOKUP(E3403,'Setup - Mix Design'!$A$5:$I$504,9,0)),"")</f>
        <v/>
      </c>
      <c r="H3403" s="32">
        <f>IF(OR(F3403="",G3403=""),"",F3403*G3403)</f>
        <v/>
      </c>
      <c r="I3403" s="33">
        <f>IF(B3403="","",SUMIF('Dispatch (Challan)'!$C$5:$C$6004,B3403,'Dispatch (Challan)'!$F$5:$F$6004))</f>
        <v/>
      </c>
      <c r="J3403" s="33">
        <f>IF(F3403="","",F3403-I3403)</f>
        <v/>
      </c>
      <c r="K3403" s="28">
        <f>IF(F3403="","",IF(I3403=0,"Pending",IF(I3403&gt;=F3403,"Completed","Partial")))</f>
        <v/>
      </c>
    </row>
    <row r="3404">
      <c r="A3404" s="31" t="n"/>
      <c r="B3404" s="26" t="n"/>
      <c r="C3404" s="26" t="n"/>
      <c r="D3404" s="26" t="n"/>
      <c r="E3404" s="26" t="n"/>
      <c r="F3404" s="27" t="n"/>
      <c r="G3404" s="28">
        <f>IFERROR(IF(E3404="","",VLOOKUP(E3404,'Setup - Mix Design'!$A$5:$I$504,9,0)),"")</f>
        <v/>
      </c>
      <c r="H3404" s="32">
        <f>IF(OR(F3404="",G3404=""),"",F3404*G3404)</f>
        <v/>
      </c>
      <c r="I3404" s="33">
        <f>IF(B3404="","",SUMIF('Dispatch (Challan)'!$C$5:$C$6004,B3404,'Dispatch (Challan)'!$F$5:$F$6004))</f>
        <v/>
      </c>
      <c r="J3404" s="33">
        <f>IF(F3404="","",F3404-I3404)</f>
        <v/>
      </c>
      <c r="K3404" s="28">
        <f>IF(F3404="","",IF(I3404=0,"Pending",IF(I3404&gt;=F3404,"Completed","Partial")))</f>
        <v/>
      </c>
    </row>
    <row r="3405">
      <c r="A3405" s="31" t="n"/>
      <c r="B3405" s="26" t="n"/>
      <c r="C3405" s="26" t="n"/>
      <c r="D3405" s="26" t="n"/>
      <c r="E3405" s="26" t="n"/>
      <c r="F3405" s="27" t="n"/>
      <c r="G3405" s="28">
        <f>IFERROR(IF(E3405="","",VLOOKUP(E3405,'Setup - Mix Design'!$A$5:$I$504,9,0)),"")</f>
        <v/>
      </c>
      <c r="H3405" s="32">
        <f>IF(OR(F3405="",G3405=""),"",F3405*G3405)</f>
        <v/>
      </c>
      <c r="I3405" s="33">
        <f>IF(B3405="","",SUMIF('Dispatch (Challan)'!$C$5:$C$6004,B3405,'Dispatch (Challan)'!$F$5:$F$6004))</f>
        <v/>
      </c>
      <c r="J3405" s="33">
        <f>IF(F3405="","",F3405-I3405)</f>
        <v/>
      </c>
      <c r="K3405" s="28">
        <f>IF(F3405="","",IF(I3405=0,"Pending",IF(I3405&gt;=F3405,"Completed","Partial")))</f>
        <v/>
      </c>
    </row>
    <row r="3406">
      <c r="A3406" s="31" t="n"/>
      <c r="B3406" s="26" t="n"/>
      <c r="C3406" s="26" t="n"/>
      <c r="D3406" s="26" t="n"/>
      <c r="E3406" s="26" t="n"/>
      <c r="F3406" s="27" t="n"/>
      <c r="G3406" s="28">
        <f>IFERROR(IF(E3406="","",VLOOKUP(E3406,'Setup - Mix Design'!$A$5:$I$504,9,0)),"")</f>
        <v/>
      </c>
      <c r="H3406" s="32">
        <f>IF(OR(F3406="",G3406=""),"",F3406*G3406)</f>
        <v/>
      </c>
      <c r="I3406" s="33">
        <f>IF(B3406="","",SUMIF('Dispatch (Challan)'!$C$5:$C$6004,B3406,'Dispatch (Challan)'!$F$5:$F$6004))</f>
        <v/>
      </c>
      <c r="J3406" s="33">
        <f>IF(F3406="","",F3406-I3406)</f>
        <v/>
      </c>
      <c r="K3406" s="28">
        <f>IF(F3406="","",IF(I3406=0,"Pending",IF(I3406&gt;=F3406,"Completed","Partial")))</f>
        <v/>
      </c>
    </row>
    <row r="3407">
      <c r="A3407" s="31" t="n"/>
      <c r="B3407" s="26" t="n"/>
      <c r="C3407" s="26" t="n"/>
      <c r="D3407" s="26" t="n"/>
      <c r="E3407" s="26" t="n"/>
      <c r="F3407" s="27" t="n"/>
      <c r="G3407" s="28">
        <f>IFERROR(IF(E3407="","",VLOOKUP(E3407,'Setup - Mix Design'!$A$5:$I$504,9,0)),"")</f>
        <v/>
      </c>
      <c r="H3407" s="32">
        <f>IF(OR(F3407="",G3407=""),"",F3407*G3407)</f>
        <v/>
      </c>
      <c r="I3407" s="33">
        <f>IF(B3407="","",SUMIF('Dispatch (Challan)'!$C$5:$C$6004,B3407,'Dispatch (Challan)'!$F$5:$F$6004))</f>
        <v/>
      </c>
      <c r="J3407" s="33">
        <f>IF(F3407="","",F3407-I3407)</f>
        <v/>
      </c>
      <c r="K3407" s="28">
        <f>IF(F3407="","",IF(I3407=0,"Pending",IF(I3407&gt;=F3407,"Completed","Partial")))</f>
        <v/>
      </c>
    </row>
    <row r="3408">
      <c r="A3408" s="31" t="n"/>
      <c r="B3408" s="26" t="n"/>
      <c r="C3408" s="26" t="n"/>
      <c r="D3408" s="26" t="n"/>
      <c r="E3408" s="26" t="n"/>
      <c r="F3408" s="27" t="n"/>
      <c r="G3408" s="28">
        <f>IFERROR(IF(E3408="","",VLOOKUP(E3408,'Setup - Mix Design'!$A$5:$I$504,9,0)),"")</f>
        <v/>
      </c>
      <c r="H3408" s="32">
        <f>IF(OR(F3408="",G3408=""),"",F3408*G3408)</f>
        <v/>
      </c>
      <c r="I3408" s="33">
        <f>IF(B3408="","",SUMIF('Dispatch (Challan)'!$C$5:$C$6004,B3408,'Dispatch (Challan)'!$F$5:$F$6004))</f>
        <v/>
      </c>
      <c r="J3408" s="33">
        <f>IF(F3408="","",F3408-I3408)</f>
        <v/>
      </c>
      <c r="K3408" s="28">
        <f>IF(F3408="","",IF(I3408=0,"Pending",IF(I3408&gt;=F3408,"Completed","Partial")))</f>
        <v/>
      </c>
    </row>
    <row r="3409">
      <c r="A3409" s="31" t="n"/>
      <c r="B3409" s="26" t="n"/>
      <c r="C3409" s="26" t="n"/>
      <c r="D3409" s="26" t="n"/>
      <c r="E3409" s="26" t="n"/>
      <c r="F3409" s="27" t="n"/>
      <c r="G3409" s="28">
        <f>IFERROR(IF(E3409="","",VLOOKUP(E3409,'Setup - Mix Design'!$A$5:$I$504,9,0)),"")</f>
        <v/>
      </c>
      <c r="H3409" s="32">
        <f>IF(OR(F3409="",G3409=""),"",F3409*G3409)</f>
        <v/>
      </c>
      <c r="I3409" s="33">
        <f>IF(B3409="","",SUMIF('Dispatch (Challan)'!$C$5:$C$6004,B3409,'Dispatch (Challan)'!$F$5:$F$6004))</f>
        <v/>
      </c>
      <c r="J3409" s="33">
        <f>IF(F3409="","",F3409-I3409)</f>
        <v/>
      </c>
      <c r="K3409" s="28">
        <f>IF(F3409="","",IF(I3409=0,"Pending",IF(I3409&gt;=F3409,"Completed","Partial")))</f>
        <v/>
      </c>
    </row>
    <row r="3410">
      <c r="A3410" s="31" t="n"/>
      <c r="B3410" s="26" t="n"/>
      <c r="C3410" s="26" t="n"/>
      <c r="D3410" s="26" t="n"/>
      <c r="E3410" s="26" t="n"/>
      <c r="F3410" s="27" t="n"/>
      <c r="G3410" s="28">
        <f>IFERROR(IF(E3410="","",VLOOKUP(E3410,'Setup - Mix Design'!$A$5:$I$504,9,0)),"")</f>
        <v/>
      </c>
      <c r="H3410" s="32">
        <f>IF(OR(F3410="",G3410=""),"",F3410*G3410)</f>
        <v/>
      </c>
      <c r="I3410" s="33">
        <f>IF(B3410="","",SUMIF('Dispatch (Challan)'!$C$5:$C$6004,B3410,'Dispatch (Challan)'!$F$5:$F$6004))</f>
        <v/>
      </c>
      <c r="J3410" s="33">
        <f>IF(F3410="","",F3410-I3410)</f>
        <v/>
      </c>
      <c r="K3410" s="28">
        <f>IF(F3410="","",IF(I3410=0,"Pending",IF(I3410&gt;=F3410,"Completed","Partial")))</f>
        <v/>
      </c>
    </row>
    <row r="3411">
      <c r="A3411" s="31" t="n"/>
      <c r="B3411" s="26" t="n"/>
      <c r="C3411" s="26" t="n"/>
      <c r="D3411" s="26" t="n"/>
      <c r="E3411" s="26" t="n"/>
      <c r="F3411" s="27" t="n"/>
      <c r="G3411" s="28">
        <f>IFERROR(IF(E3411="","",VLOOKUP(E3411,'Setup - Mix Design'!$A$5:$I$504,9,0)),"")</f>
        <v/>
      </c>
      <c r="H3411" s="32">
        <f>IF(OR(F3411="",G3411=""),"",F3411*G3411)</f>
        <v/>
      </c>
      <c r="I3411" s="33">
        <f>IF(B3411="","",SUMIF('Dispatch (Challan)'!$C$5:$C$6004,B3411,'Dispatch (Challan)'!$F$5:$F$6004))</f>
        <v/>
      </c>
      <c r="J3411" s="33">
        <f>IF(F3411="","",F3411-I3411)</f>
        <v/>
      </c>
      <c r="K3411" s="28">
        <f>IF(F3411="","",IF(I3411=0,"Pending",IF(I3411&gt;=F3411,"Completed","Partial")))</f>
        <v/>
      </c>
    </row>
    <row r="3412">
      <c r="A3412" s="31" t="n"/>
      <c r="B3412" s="26" t="n"/>
      <c r="C3412" s="26" t="n"/>
      <c r="D3412" s="26" t="n"/>
      <c r="E3412" s="26" t="n"/>
      <c r="F3412" s="27" t="n"/>
      <c r="G3412" s="28">
        <f>IFERROR(IF(E3412="","",VLOOKUP(E3412,'Setup - Mix Design'!$A$5:$I$504,9,0)),"")</f>
        <v/>
      </c>
      <c r="H3412" s="32">
        <f>IF(OR(F3412="",G3412=""),"",F3412*G3412)</f>
        <v/>
      </c>
      <c r="I3412" s="33">
        <f>IF(B3412="","",SUMIF('Dispatch (Challan)'!$C$5:$C$6004,B3412,'Dispatch (Challan)'!$F$5:$F$6004))</f>
        <v/>
      </c>
      <c r="J3412" s="33">
        <f>IF(F3412="","",F3412-I3412)</f>
        <v/>
      </c>
      <c r="K3412" s="28">
        <f>IF(F3412="","",IF(I3412=0,"Pending",IF(I3412&gt;=F3412,"Completed","Partial")))</f>
        <v/>
      </c>
    </row>
    <row r="3413">
      <c r="A3413" s="31" t="n"/>
      <c r="B3413" s="26" t="n"/>
      <c r="C3413" s="26" t="n"/>
      <c r="D3413" s="26" t="n"/>
      <c r="E3413" s="26" t="n"/>
      <c r="F3413" s="27" t="n"/>
      <c r="G3413" s="28">
        <f>IFERROR(IF(E3413="","",VLOOKUP(E3413,'Setup - Mix Design'!$A$5:$I$504,9,0)),"")</f>
        <v/>
      </c>
      <c r="H3413" s="32">
        <f>IF(OR(F3413="",G3413=""),"",F3413*G3413)</f>
        <v/>
      </c>
      <c r="I3413" s="33">
        <f>IF(B3413="","",SUMIF('Dispatch (Challan)'!$C$5:$C$6004,B3413,'Dispatch (Challan)'!$F$5:$F$6004))</f>
        <v/>
      </c>
      <c r="J3413" s="33">
        <f>IF(F3413="","",F3413-I3413)</f>
        <v/>
      </c>
      <c r="K3413" s="28">
        <f>IF(F3413="","",IF(I3413=0,"Pending",IF(I3413&gt;=F3413,"Completed","Partial")))</f>
        <v/>
      </c>
    </row>
    <row r="3414">
      <c r="A3414" s="31" t="n"/>
      <c r="B3414" s="26" t="n"/>
      <c r="C3414" s="26" t="n"/>
      <c r="D3414" s="26" t="n"/>
      <c r="E3414" s="26" t="n"/>
      <c r="F3414" s="27" t="n"/>
      <c r="G3414" s="28">
        <f>IFERROR(IF(E3414="","",VLOOKUP(E3414,'Setup - Mix Design'!$A$5:$I$504,9,0)),"")</f>
        <v/>
      </c>
      <c r="H3414" s="32">
        <f>IF(OR(F3414="",G3414=""),"",F3414*G3414)</f>
        <v/>
      </c>
      <c r="I3414" s="33">
        <f>IF(B3414="","",SUMIF('Dispatch (Challan)'!$C$5:$C$6004,B3414,'Dispatch (Challan)'!$F$5:$F$6004))</f>
        <v/>
      </c>
      <c r="J3414" s="33">
        <f>IF(F3414="","",F3414-I3414)</f>
        <v/>
      </c>
      <c r="K3414" s="28">
        <f>IF(F3414="","",IF(I3414=0,"Pending",IF(I3414&gt;=F3414,"Completed","Partial")))</f>
        <v/>
      </c>
    </row>
    <row r="3415">
      <c r="A3415" s="31" t="n"/>
      <c r="B3415" s="26" t="n"/>
      <c r="C3415" s="26" t="n"/>
      <c r="D3415" s="26" t="n"/>
      <c r="E3415" s="26" t="n"/>
      <c r="F3415" s="27" t="n"/>
      <c r="G3415" s="28">
        <f>IFERROR(IF(E3415="","",VLOOKUP(E3415,'Setup - Mix Design'!$A$5:$I$504,9,0)),"")</f>
        <v/>
      </c>
      <c r="H3415" s="32">
        <f>IF(OR(F3415="",G3415=""),"",F3415*G3415)</f>
        <v/>
      </c>
      <c r="I3415" s="33">
        <f>IF(B3415="","",SUMIF('Dispatch (Challan)'!$C$5:$C$6004,B3415,'Dispatch (Challan)'!$F$5:$F$6004))</f>
        <v/>
      </c>
      <c r="J3415" s="33">
        <f>IF(F3415="","",F3415-I3415)</f>
        <v/>
      </c>
      <c r="K3415" s="28">
        <f>IF(F3415="","",IF(I3415=0,"Pending",IF(I3415&gt;=F3415,"Completed","Partial")))</f>
        <v/>
      </c>
    </row>
    <row r="3416">
      <c r="A3416" s="31" t="n"/>
      <c r="B3416" s="26" t="n"/>
      <c r="C3416" s="26" t="n"/>
      <c r="D3416" s="26" t="n"/>
      <c r="E3416" s="26" t="n"/>
      <c r="F3416" s="27" t="n"/>
      <c r="G3416" s="28">
        <f>IFERROR(IF(E3416="","",VLOOKUP(E3416,'Setup - Mix Design'!$A$5:$I$504,9,0)),"")</f>
        <v/>
      </c>
      <c r="H3416" s="32">
        <f>IF(OR(F3416="",G3416=""),"",F3416*G3416)</f>
        <v/>
      </c>
      <c r="I3416" s="33">
        <f>IF(B3416="","",SUMIF('Dispatch (Challan)'!$C$5:$C$6004,B3416,'Dispatch (Challan)'!$F$5:$F$6004))</f>
        <v/>
      </c>
      <c r="J3416" s="33">
        <f>IF(F3416="","",F3416-I3416)</f>
        <v/>
      </c>
      <c r="K3416" s="28">
        <f>IF(F3416="","",IF(I3416=0,"Pending",IF(I3416&gt;=F3416,"Completed","Partial")))</f>
        <v/>
      </c>
    </row>
    <row r="3417">
      <c r="A3417" s="31" t="n"/>
      <c r="B3417" s="26" t="n"/>
      <c r="C3417" s="26" t="n"/>
      <c r="D3417" s="26" t="n"/>
      <c r="E3417" s="26" t="n"/>
      <c r="F3417" s="27" t="n"/>
      <c r="G3417" s="28">
        <f>IFERROR(IF(E3417="","",VLOOKUP(E3417,'Setup - Mix Design'!$A$5:$I$504,9,0)),"")</f>
        <v/>
      </c>
      <c r="H3417" s="32">
        <f>IF(OR(F3417="",G3417=""),"",F3417*G3417)</f>
        <v/>
      </c>
      <c r="I3417" s="33">
        <f>IF(B3417="","",SUMIF('Dispatch (Challan)'!$C$5:$C$6004,B3417,'Dispatch (Challan)'!$F$5:$F$6004))</f>
        <v/>
      </c>
      <c r="J3417" s="33">
        <f>IF(F3417="","",F3417-I3417)</f>
        <v/>
      </c>
      <c r="K3417" s="28">
        <f>IF(F3417="","",IF(I3417=0,"Pending",IF(I3417&gt;=F3417,"Completed","Partial")))</f>
        <v/>
      </c>
    </row>
    <row r="3418">
      <c r="A3418" s="31" t="n"/>
      <c r="B3418" s="26" t="n"/>
      <c r="C3418" s="26" t="n"/>
      <c r="D3418" s="26" t="n"/>
      <c r="E3418" s="26" t="n"/>
      <c r="F3418" s="27" t="n"/>
      <c r="G3418" s="28">
        <f>IFERROR(IF(E3418="","",VLOOKUP(E3418,'Setup - Mix Design'!$A$5:$I$504,9,0)),"")</f>
        <v/>
      </c>
      <c r="H3418" s="32">
        <f>IF(OR(F3418="",G3418=""),"",F3418*G3418)</f>
        <v/>
      </c>
      <c r="I3418" s="33">
        <f>IF(B3418="","",SUMIF('Dispatch (Challan)'!$C$5:$C$6004,B3418,'Dispatch (Challan)'!$F$5:$F$6004))</f>
        <v/>
      </c>
      <c r="J3418" s="33">
        <f>IF(F3418="","",F3418-I3418)</f>
        <v/>
      </c>
      <c r="K3418" s="28">
        <f>IF(F3418="","",IF(I3418=0,"Pending",IF(I3418&gt;=F3418,"Completed","Partial")))</f>
        <v/>
      </c>
    </row>
    <row r="3419">
      <c r="A3419" s="31" t="n"/>
      <c r="B3419" s="26" t="n"/>
      <c r="C3419" s="26" t="n"/>
      <c r="D3419" s="26" t="n"/>
      <c r="E3419" s="26" t="n"/>
      <c r="F3419" s="27" t="n"/>
      <c r="G3419" s="28">
        <f>IFERROR(IF(E3419="","",VLOOKUP(E3419,'Setup - Mix Design'!$A$5:$I$504,9,0)),"")</f>
        <v/>
      </c>
      <c r="H3419" s="32">
        <f>IF(OR(F3419="",G3419=""),"",F3419*G3419)</f>
        <v/>
      </c>
      <c r="I3419" s="33">
        <f>IF(B3419="","",SUMIF('Dispatch (Challan)'!$C$5:$C$6004,B3419,'Dispatch (Challan)'!$F$5:$F$6004))</f>
        <v/>
      </c>
      <c r="J3419" s="33">
        <f>IF(F3419="","",F3419-I3419)</f>
        <v/>
      </c>
      <c r="K3419" s="28">
        <f>IF(F3419="","",IF(I3419=0,"Pending",IF(I3419&gt;=F3419,"Completed","Partial")))</f>
        <v/>
      </c>
    </row>
    <row r="3420">
      <c r="A3420" s="31" t="n"/>
      <c r="B3420" s="26" t="n"/>
      <c r="C3420" s="26" t="n"/>
      <c r="D3420" s="26" t="n"/>
      <c r="E3420" s="26" t="n"/>
      <c r="F3420" s="27" t="n"/>
      <c r="G3420" s="28">
        <f>IFERROR(IF(E3420="","",VLOOKUP(E3420,'Setup - Mix Design'!$A$5:$I$504,9,0)),"")</f>
        <v/>
      </c>
      <c r="H3420" s="32">
        <f>IF(OR(F3420="",G3420=""),"",F3420*G3420)</f>
        <v/>
      </c>
      <c r="I3420" s="33">
        <f>IF(B3420="","",SUMIF('Dispatch (Challan)'!$C$5:$C$6004,B3420,'Dispatch (Challan)'!$F$5:$F$6004))</f>
        <v/>
      </c>
      <c r="J3420" s="33">
        <f>IF(F3420="","",F3420-I3420)</f>
        <v/>
      </c>
      <c r="K3420" s="28">
        <f>IF(F3420="","",IF(I3420=0,"Pending",IF(I3420&gt;=F3420,"Completed","Partial")))</f>
        <v/>
      </c>
    </row>
    <row r="3421">
      <c r="A3421" s="31" t="n"/>
      <c r="B3421" s="26" t="n"/>
      <c r="C3421" s="26" t="n"/>
      <c r="D3421" s="26" t="n"/>
      <c r="E3421" s="26" t="n"/>
      <c r="F3421" s="27" t="n"/>
      <c r="G3421" s="28">
        <f>IFERROR(IF(E3421="","",VLOOKUP(E3421,'Setup - Mix Design'!$A$5:$I$504,9,0)),"")</f>
        <v/>
      </c>
      <c r="H3421" s="32">
        <f>IF(OR(F3421="",G3421=""),"",F3421*G3421)</f>
        <v/>
      </c>
      <c r="I3421" s="33">
        <f>IF(B3421="","",SUMIF('Dispatch (Challan)'!$C$5:$C$6004,B3421,'Dispatch (Challan)'!$F$5:$F$6004))</f>
        <v/>
      </c>
      <c r="J3421" s="33">
        <f>IF(F3421="","",F3421-I3421)</f>
        <v/>
      </c>
      <c r="K3421" s="28">
        <f>IF(F3421="","",IF(I3421=0,"Pending",IF(I3421&gt;=F3421,"Completed","Partial")))</f>
        <v/>
      </c>
    </row>
    <row r="3422">
      <c r="A3422" s="31" t="n"/>
      <c r="B3422" s="26" t="n"/>
      <c r="C3422" s="26" t="n"/>
      <c r="D3422" s="26" t="n"/>
      <c r="E3422" s="26" t="n"/>
      <c r="F3422" s="27" t="n"/>
      <c r="G3422" s="28">
        <f>IFERROR(IF(E3422="","",VLOOKUP(E3422,'Setup - Mix Design'!$A$5:$I$504,9,0)),"")</f>
        <v/>
      </c>
      <c r="H3422" s="32">
        <f>IF(OR(F3422="",G3422=""),"",F3422*G3422)</f>
        <v/>
      </c>
      <c r="I3422" s="33">
        <f>IF(B3422="","",SUMIF('Dispatch (Challan)'!$C$5:$C$6004,B3422,'Dispatch (Challan)'!$F$5:$F$6004))</f>
        <v/>
      </c>
      <c r="J3422" s="33">
        <f>IF(F3422="","",F3422-I3422)</f>
        <v/>
      </c>
      <c r="K3422" s="28">
        <f>IF(F3422="","",IF(I3422=0,"Pending",IF(I3422&gt;=F3422,"Completed","Partial")))</f>
        <v/>
      </c>
    </row>
    <row r="3423">
      <c r="A3423" s="31" t="n"/>
      <c r="B3423" s="26" t="n"/>
      <c r="C3423" s="26" t="n"/>
      <c r="D3423" s="26" t="n"/>
      <c r="E3423" s="26" t="n"/>
      <c r="F3423" s="27" t="n"/>
      <c r="G3423" s="28">
        <f>IFERROR(IF(E3423="","",VLOOKUP(E3423,'Setup - Mix Design'!$A$5:$I$504,9,0)),"")</f>
        <v/>
      </c>
      <c r="H3423" s="32">
        <f>IF(OR(F3423="",G3423=""),"",F3423*G3423)</f>
        <v/>
      </c>
      <c r="I3423" s="33">
        <f>IF(B3423="","",SUMIF('Dispatch (Challan)'!$C$5:$C$6004,B3423,'Dispatch (Challan)'!$F$5:$F$6004))</f>
        <v/>
      </c>
      <c r="J3423" s="33">
        <f>IF(F3423="","",F3423-I3423)</f>
        <v/>
      </c>
      <c r="K3423" s="28">
        <f>IF(F3423="","",IF(I3423=0,"Pending",IF(I3423&gt;=F3423,"Completed","Partial")))</f>
        <v/>
      </c>
    </row>
    <row r="3424">
      <c r="A3424" s="31" t="n"/>
      <c r="B3424" s="26" t="n"/>
      <c r="C3424" s="26" t="n"/>
      <c r="D3424" s="26" t="n"/>
      <c r="E3424" s="26" t="n"/>
      <c r="F3424" s="27" t="n"/>
      <c r="G3424" s="28">
        <f>IFERROR(IF(E3424="","",VLOOKUP(E3424,'Setup - Mix Design'!$A$5:$I$504,9,0)),"")</f>
        <v/>
      </c>
      <c r="H3424" s="32">
        <f>IF(OR(F3424="",G3424=""),"",F3424*G3424)</f>
        <v/>
      </c>
      <c r="I3424" s="33">
        <f>IF(B3424="","",SUMIF('Dispatch (Challan)'!$C$5:$C$6004,B3424,'Dispatch (Challan)'!$F$5:$F$6004))</f>
        <v/>
      </c>
      <c r="J3424" s="33">
        <f>IF(F3424="","",F3424-I3424)</f>
        <v/>
      </c>
      <c r="K3424" s="28">
        <f>IF(F3424="","",IF(I3424=0,"Pending",IF(I3424&gt;=F3424,"Completed","Partial")))</f>
        <v/>
      </c>
    </row>
    <row r="3425">
      <c r="A3425" s="31" t="n"/>
      <c r="B3425" s="26" t="n"/>
      <c r="C3425" s="26" t="n"/>
      <c r="D3425" s="26" t="n"/>
      <c r="E3425" s="26" t="n"/>
      <c r="F3425" s="27" t="n"/>
      <c r="G3425" s="28">
        <f>IFERROR(IF(E3425="","",VLOOKUP(E3425,'Setup - Mix Design'!$A$5:$I$504,9,0)),"")</f>
        <v/>
      </c>
      <c r="H3425" s="32">
        <f>IF(OR(F3425="",G3425=""),"",F3425*G3425)</f>
        <v/>
      </c>
      <c r="I3425" s="33">
        <f>IF(B3425="","",SUMIF('Dispatch (Challan)'!$C$5:$C$6004,B3425,'Dispatch (Challan)'!$F$5:$F$6004))</f>
        <v/>
      </c>
      <c r="J3425" s="33">
        <f>IF(F3425="","",F3425-I3425)</f>
        <v/>
      </c>
      <c r="K3425" s="28">
        <f>IF(F3425="","",IF(I3425=0,"Pending",IF(I3425&gt;=F3425,"Completed","Partial")))</f>
        <v/>
      </c>
    </row>
    <row r="3426">
      <c r="A3426" s="31" t="n"/>
      <c r="B3426" s="26" t="n"/>
      <c r="C3426" s="26" t="n"/>
      <c r="D3426" s="26" t="n"/>
      <c r="E3426" s="26" t="n"/>
      <c r="F3426" s="27" t="n"/>
      <c r="G3426" s="28">
        <f>IFERROR(IF(E3426="","",VLOOKUP(E3426,'Setup - Mix Design'!$A$5:$I$504,9,0)),"")</f>
        <v/>
      </c>
      <c r="H3426" s="32">
        <f>IF(OR(F3426="",G3426=""),"",F3426*G3426)</f>
        <v/>
      </c>
      <c r="I3426" s="33">
        <f>IF(B3426="","",SUMIF('Dispatch (Challan)'!$C$5:$C$6004,B3426,'Dispatch (Challan)'!$F$5:$F$6004))</f>
        <v/>
      </c>
      <c r="J3426" s="33">
        <f>IF(F3426="","",F3426-I3426)</f>
        <v/>
      </c>
      <c r="K3426" s="28">
        <f>IF(F3426="","",IF(I3426=0,"Pending",IF(I3426&gt;=F3426,"Completed","Partial")))</f>
        <v/>
      </c>
    </row>
    <row r="3427">
      <c r="A3427" s="31" t="n"/>
      <c r="B3427" s="26" t="n"/>
      <c r="C3427" s="26" t="n"/>
      <c r="D3427" s="26" t="n"/>
      <c r="E3427" s="26" t="n"/>
      <c r="F3427" s="27" t="n"/>
      <c r="G3427" s="28">
        <f>IFERROR(IF(E3427="","",VLOOKUP(E3427,'Setup - Mix Design'!$A$5:$I$504,9,0)),"")</f>
        <v/>
      </c>
      <c r="H3427" s="32">
        <f>IF(OR(F3427="",G3427=""),"",F3427*G3427)</f>
        <v/>
      </c>
      <c r="I3427" s="33">
        <f>IF(B3427="","",SUMIF('Dispatch (Challan)'!$C$5:$C$6004,B3427,'Dispatch (Challan)'!$F$5:$F$6004))</f>
        <v/>
      </c>
      <c r="J3427" s="33">
        <f>IF(F3427="","",F3427-I3427)</f>
        <v/>
      </c>
      <c r="K3427" s="28">
        <f>IF(F3427="","",IF(I3427=0,"Pending",IF(I3427&gt;=F3427,"Completed","Partial")))</f>
        <v/>
      </c>
    </row>
    <row r="3428">
      <c r="A3428" s="31" t="n"/>
      <c r="B3428" s="26" t="n"/>
      <c r="C3428" s="26" t="n"/>
      <c r="D3428" s="26" t="n"/>
      <c r="E3428" s="26" t="n"/>
      <c r="F3428" s="27" t="n"/>
      <c r="G3428" s="28">
        <f>IFERROR(IF(E3428="","",VLOOKUP(E3428,'Setup - Mix Design'!$A$5:$I$504,9,0)),"")</f>
        <v/>
      </c>
      <c r="H3428" s="32">
        <f>IF(OR(F3428="",G3428=""),"",F3428*G3428)</f>
        <v/>
      </c>
      <c r="I3428" s="33">
        <f>IF(B3428="","",SUMIF('Dispatch (Challan)'!$C$5:$C$6004,B3428,'Dispatch (Challan)'!$F$5:$F$6004))</f>
        <v/>
      </c>
      <c r="J3428" s="33">
        <f>IF(F3428="","",F3428-I3428)</f>
        <v/>
      </c>
      <c r="K3428" s="28">
        <f>IF(F3428="","",IF(I3428=0,"Pending",IF(I3428&gt;=F3428,"Completed","Partial")))</f>
        <v/>
      </c>
    </row>
    <row r="3429">
      <c r="A3429" s="31" t="n"/>
      <c r="B3429" s="26" t="n"/>
      <c r="C3429" s="26" t="n"/>
      <c r="D3429" s="26" t="n"/>
      <c r="E3429" s="26" t="n"/>
      <c r="F3429" s="27" t="n"/>
      <c r="G3429" s="28">
        <f>IFERROR(IF(E3429="","",VLOOKUP(E3429,'Setup - Mix Design'!$A$5:$I$504,9,0)),"")</f>
        <v/>
      </c>
      <c r="H3429" s="32">
        <f>IF(OR(F3429="",G3429=""),"",F3429*G3429)</f>
        <v/>
      </c>
      <c r="I3429" s="33">
        <f>IF(B3429="","",SUMIF('Dispatch (Challan)'!$C$5:$C$6004,B3429,'Dispatch (Challan)'!$F$5:$F$6004))</f>
        <v/>
      </c>
      <c r="J3429" s="33">
        <f>IF(F3429="","",F3429-I3429)</f>
        <v/>
      </c>
      <c r="K3429" s="28">
        <f>IF(F3429="","",IF(I3429=0,"Pending",IF(I3429&gt;=F3429,"Completed","Partial")))</f>
        <v/>
      </c>
    </row>
    <row r="3430">
      <c r="A3430" s="31" t="n"/>
      <c r="B3430" s="26" t="n"/>
      <c r="C3430" s="26" t="n"/>
      <c r="D3430" s="26" t="n"/>
      <c r="E3430" s="26" t="n"/>
      <c r="F3430" s="27" t="n"/>
      <c r="G3430" s="28">
        <f>IFERROR(IF(E3430="","",VLOOKUP(E3430,'Setup - Mix Design'!$A$5:$I$504,9,0)),"")</f>
        <v/>
      </c>
      <c r="H3430" s="32">
        <f>IF(OR(F3430="",G3430=""),"",F3430*G3430)</f>
        <v/>
      </c>
      <c r="I3430" s="33">
        <f>IF(B3430="","",SUMIF('Dispatch (Challan)'!$C$5:$C$6004,B3430,'Dispatch (Challan)'!$F$5:$F$6004))</f>
        <v/>
      </c>
      <c r="J3430" s="33">
        <f>IF(F3430="","",F3430-I3430)</f>
        <v/>
      </c>
      <c r="K3430" s="28">
        <f>IF(F3430="","",IF(I3430=0,"Pending",IF(I3430&gt;=F3430,"Completed","Partial")))</f>
        <v/>
      </c>
    </row>
    <row r="3431">
      <c r="A3431" s="31" t="n"/>
      <c r="B3431" s="26" t="n"/>
      <c r="C3431" s="26" t="n"/>
      <c r="D3431" s="26" t="n"/>
      <c r="E3431" s="26" t="n"/>
      <c r="F3431" s="27" t="n"/>
      <c r="G3431" s="28">
        <f>IFERROR(IF(E3431="","",VLOOKUP(E3431,'Setup - Mix Design'!$A$5:$I$504,9,0)),"")</f>
        <v/>
      </c>
      <c r="H3431" s="32">
        <f>IF(OR(F3431="",G3431=""),"",F3431*G3431)</f>
        <v/>
      </c>
      <c r="I3431" s="33">
        <f>IF(B3431="","",SUMIF('Dispatch (Challan)'!$C$5:$C$6004,B3431,'Dispatch (Challan)'!$F$5:$F$6004))</f>
        <v/>
      </c>
      <c r="J3431" s="33">
        <f>IF(F3431="","",F3431-I3431)</f>
        <v/>
      </c>
      <c r="K3431" s="28">
        <f>IF(F3431="","",IF(I3431=0,"Pending",IF(I3431&gt;=F3431,"Completed","Partial")))</f>
        <v/>
      </c>
    </row>
    <row r="3432">
      <c r="A3432" s="31" t="n"/>
      <c r="B3432" s="26" t="n"/>
      <c r="C3432" s="26" t="n"/>
      <c r="D3432" s="26" t="n"/>
      <c r="E3432" s="26" t="n"/>
      <c r="F3432" s="27" t="n"/>
      <c r="G3432" s="28">
        <f>IFERROR(IF(E3432="","",VLOOKUP(E3432,'Setup - Mix Design'!$A$5:$I$504,9,0)),"")</f>
        <v/>
      </c>
      <c r="H3432" s="32">
        <f>IF(OR(F3432="",G3432=""),"",F3432*G3432)</f>
        <v/>
      </c>
      <c r="I3432" s="33">
        <f>IF(B3432="","",SUMIF('Dispatch (Challan)'!$C$5:$C$6004,B3432,'Dispatch (Challan)'!$F$5:$F$6004))</f>
        <v/>
      </c>
      <c r="J3432" s="33">
        <f>IF(F3432="","",F3432-I3432)</f>
        <v/>
      </c>
      <c r="K3432" s="28">
        <f>IF(F3432="","",IF(I3432=0,"Pending",IF(I3432&gt;=F3432,"Completed","Partial")))</f>
        <v/>
      </c>
    </row>
    <row r="3433">
      <c r="A3433" s="31" t="n"/>
      <c r="B3433" s="26" t="n"/>
      <c r="C3433" s="26" t="n"/>
      <c r="D3433" s="26" t="n"/>
      <c r="E3433" s="26" t="n"/>
      <c r="F3433" s="27" t="n"/>
      <c r="G3433" s="28">
        <f>IFERROR(IF(E3433="","",VLOOKUP(E3433,'Setup - Mix Design'!$A$5:$I$504,9,0)),"")</f>
        <v/>
      </c>
      <c r="H3433" s="32">
        <f>IF(OR(F3433="",G3433=""),"",F3433*G3433)</f>
        <v/>
      </c>
      <c r="I3433" s="33">
        <f>IF(B3433="","",SUMIF('Dispatch (Challan)'!$C$5:$C$6004,B3433,'Dispatch (Challan)'!$F$5:$F$6004))</f>
        <v/>
      </c>
      <c r="J3433" s="33">
        <f>IF(F3433="","",F3433-I3433)</f>
        <v/>
      </c>
      <c r="K3433" s="28">
        <f>IF(F3433="","",IF(I3433=0,"Pending",IF(I3433&gt;=F3433,"Completed","Partial")))</f>
        <v/>
      </c>
    </row>
    <row r="3434">
      <c r="A3434" s="31" t="n"/>
      <c r="B3434" s="26" t="n"/>
      <c r="C3434" s="26" t="n"/>
      <c r="D3434" s="26" t="n"/>
      <c r="E3434" s="26" t="n"/>
      <c r="F3434" s="27" t="n"/>
      <c r="G3434" s="28">
        <f>IFERROR(IF(E3434="","",VLOOKUP(E3434,'Setup - Mix Design'!$A$5:$I$504,9,0)),"")</f>
        <v/>
      </c>
      <c r="H3434" s="32">
        <f>IF(OR(F3434="",G3434=""),"",F3434*G3434)</f>
        <v/>
      </c>
      <c r="I3434" s="33">
        <f>IF(B3434="","",SUMIF('Dispatch (Challan)'!$C$5:$C$6004,B3434,'Dispatch (Challan)'!$F$5:$F$6004))</f>
        <v/>
      </c>
      <c r="J3434" s="33">
        <f>IF(F3434="","",F3434-I3434)</f>
        <v/>
      </c>
      <c r="K3434" s="28">
        <f>IF(F3434="","",IF(I3434=0,"Pending",IF(I3434&gt;=F3434,"Completed","Partial")))</f>
        <v/>
      </c>
    </row>
    <row r="3435">
      <c r="A3435" s="31" t="n"/>
      <c r="B3435" s="26" t="n"/>
      <c r="C3435" s="26" t="n"/>
      <c r="D3435" s="26" t="n"/>
      <c r="E3435" s="26" t="n"/>
      <c r="F3435" s="27" t="n"/>
      <c r="G3435" s="28">
        <f>IFERROR(IF(E3435="","",VLOOKUP(E3435,'Setup - Mix Design'!$A$5:$I$504,9,0)),"")</f>
        <v/>
      </c>
      <c r="H3435" s="32">
        <f>IF(OR(F3435="",G3435=""),"",F3435*G3435)</f>
        <v/>
      </c>
      <c r="I3435" s="33">
        <f>IF(B3435="","",SUMIF('Dispatch (Challan)'!$C$5:$C$6004,B3435,'Dispatch (Challan)'!$F$5:$F$6004))</f>
        <v/>
      </c>
      <c r="J3435" s="33">
        <f>IF(F3435="","",F3435-I3435)</f>
        <v/>
      </c>
      <c r="K3435" s="28">
        <f>IF(F3435="","",IF(I3435=0,"Pending",IF(I3435&gt;=F3435,"Completed","Partial")))</f>
        <v/>
      </c>
    </row>
    <row r="3436">
      <c r="A3436" s="31" t="n"/>
      <c r="B3436" s="26" t="n"/>
      <c r="C3436" s="26" t="n"/>
      <c r="D3436" s="26" t="n"/>
      <c r="E3436" s="26" t="n"/>
      <c r="F3436" s="27" t="n"/>
      <c r="G3436" s="28">
        <f>IFERROR(IF(E3436="","",VLOOKUP(E3436,'Setup - Mix Design'!$A$5:$I$504,9,0)),"")</f>
        <v/>
      </c>
      <c r="H3436" s="32">
        <f>IF(OR(F3436="",G3436=""),"",F3436*G3436)</f>
        <v/>
      </c>
      <c r="I3436" s="33">
        <f>IF(B3436="","",SUMIF('Dispatch (Challan)'!$C$5:$C$6004,B3436,'Dispatch (Challan)'!$F$5:$F$6004))</f>
        <v/>
      </c>
      <c r="J3436" s="33">
        <f>IF(F3436="","",F3436-I3436)</f>
        <v/>
      </c>
      <c r="K3436" s="28">
        <f>IF(F3436="","",IF(I3436=0,"Pending",IF(I3436&gt;=F3436,"Completed","Partial")))</f>
        <v/>
      </c>
    </row>
    <row r="3437">
      <c r="A3437" s="31" t="n"/>
      <c r="B3437" s="26" t="n"/>
      <c r="C3437" s="26" t="n"/>
      <c r="D3437" s="26" t="n"/>
      <c r="E3437" s="26" t="n"/>
      <c r="F3437" s="27" t="n"/>
      <c r="G3437" s="28">
        <f>IFERROR(IF(E3437="","",VLOOKUP(E3437,'Setup - Mix Design'!$A$5:$I$504,9,0)),"")</f>
        <v/>
      </c>
      <c r="H3437" s="32">
        <f>IF(OR(F3437="",G3437=""),"",F3437*G3437)</f>
        <v/>
      </c>
      <c r="I3437" s="33">
        <f>IF(B3437="","",SUMIF('Dispatch (Challan)'!$C$5:$C$6004,B3437,'Dispatch (Challan)'!$F$5:$F$6004))</f>
        <v/>
      </c>
      <c r="J3437" s="33">
        <f>IF(F3437="","",F3437-I3437)</f>
        <v/>
      </c>
      <c r="K3437" s="28">
        <f>IF(F3437="","",IF(I3437=0,"Pending",IF(I3437&gt;=F3437,"Completed","Partial")))</f>
        <v/>
      </c>
    </row>
    <row r="3438">
      <c r="A3438" s="31" t="n"/>
      <c r="B3438" s="26" t="n"/>
      <c r="C3438" s="26" t="n"/>
      <c r="D3438" s="26" t="n"/>
      <c r="E3438" s="26" t="n"/>
      <c r="F3438" s="27" t="n"/>
      <c r="G3438" s="28">
        <f>IFERROR(IF(E3438="","",VLOOKUP(E3438,'Setup - Mix Design'!$A$5:$I$504,9,0)),"")</f>
        <v/>
      </c>
      <c r="H3438" s="32">
        <f>IF(OR(F3438="",G3438=""),"",F3438*G3438)</f>
        <v/>
      </c>
      <c r="I3438" s="33">
        <f>IF(B3438="","",SUMIF('Dispatch (Challan)'!$C$5:$C$6004,B3438,'Dispatch (Challan)'!$F$5:$F$6004))</f>
        <v/>
      </c>
      <c r="J3438" s="33">
        <f>IF(F3438="","",F3438-I3438)</f>
        <v/>
      </c>
      <c r="K3438" s="28">
        <f>IF(F3438="","",IF(I3438=0,"Pending",IF(I3438&gt;=F3438,"Completed","Partial")))</f>
        <v/>
      </c>
    </row>
    <row r="3439">
      <c r="A3439" s="31" t="n"/>
      <c r="B3439" s="26" t="n"/>
      <c r="C3439" s="26" t="n"/>
      <c r="D3439" s="26" t="n"/>
      <c r="E3439" s="26" t="n"/>
      <c r="F3439" s="27" t="n"/>
      <c r="G3439" s="28">
        <f>IFERROR(IF(E3439="","",VLOOKUP(E3439,'Setup - Mix Design'!$A$5:$I$504,9,0)),"")</f>
        <v/>
      </c>
      <c r="H3439" s="32">
        <f>IF(OR(F3439="",G3439=""),"",F3439*G3439)</f>
        <v/>
      </c>
      <c r="I3439" s="33">
        <f>IF(B3439="","",SUMIF('Dispatch (Challan)'!$C$5:$C$6004,B3439,'Dispatch (Challan)'!$F$5:$F$6004))</f>
        <v/>
      </c>
      <c r="J3439" s="33">
        <f>IF(F3439="","",F3439-I3439)</f>
        <v/>
      </c>
      <c r="K3439" s="28">
        <f>IF(F3439="","",IF(I3439=0,"Pending",IF(I3439&gt;=F3439,"Completed","Partial")))</f>
        <v/>
      </c>
    </row>
    <row r="3440">
      <c r="A3440" s="31" t="n"/>
      <c r="B3440" s="26" t="n"/>
      <c r="C3440" s="26" t="n"/>
      <c r="D3440" s="26" t="n"/>
      <c r="E3440" s="26" t="n"/>
      <c r="F3440" s="27" t="n"/>
      <c r="G3440" s="28">
        <f>IFERROR(IF(E3440="","",VLOOKUP(E3440,'Setup - Mix Design'!$A$5:$I$504,9,0)),"")</f>
        <v/>
      </c>
      <c r="H3440" s="32">
        <f>IF(OR(F3440="",G3440=""),"",F3440*G3440)</f>
        <v/>
      </c>
      <c r="I3440" s="33">
        <f>IF(B3440="","",SUMIF('Dispatch (Challan)'!$C$5:$C$6004,B3440,'Dispatch (Challan)'!$F$5:$F$6004))</f>
        <v/>
      </c>
      <c r="J3440" s="33">
        <f>IF(F3440="","",F3440-I3440)</f>
        <v/>
      </c>
      <c r="K3440" s="28">
        <f>IF(F3440="","",IF(I3440=0,"Pending",IF(I3440&gt;=F3440,"Completed","Partial")))</f>
        <v/>
      </c>
    </row>
    <row r="3441">
      <c r="A3441" s="31" t="n"/>
      <c r="B3441" s="26" t="n"/>
      <c r="C3441" s="26" t="n"/>
      <c r="D3441" s="26" t="n"/>
      <c r="E3441" s="26" t="n"/>
      <c r="F3441" s="27" t="n"/>
      <c r="G3441" s="28">
        <f>IFERROR(IF(E3441="","",VLOOKUP(E3441,'Setup - Mix Design'!$A$5:$I$504,9,0)),"")</f>
        <v/>
      </c>
      <c r="H3441" s="32">
        <f>IF(OR(F3441="",G3441=""),"",F3441*G3441)</f>
        <v/>
      </c>
      <c r="I3441" s="33">
        <f>IF(B3441="","",SUMIF('Dispatch (Challan)'!$C$5:$C$6004,B3441,'Dispatch (Challan)'!$F$5:$F$6004))</f>
        <v/>
      </c>
      <c r="J3441" s="33">
        <f>IF(F3441="","",F3441-I3441)</f>
        <v/>
      </c>
      <c r="K3441" s="28">
        <f>IF(F3441="","",IF(I3441=0,"Pending",IF(I3441&gt;=F3441,"Completed","Partial")))</f>
        <v/>
      </c>
    </row>
    <row r="3442">
      <c r="A3442" s="31" t="n"/>
      <c r="B3442" s="26" t="n"/>
      <c r="C3442" s="26" t="n"/>
      <c r="D3442" s="26" t="n"/>
      <c r="E3442" s="26" t="n"/>
      <c r="F3442" s="27" t="n"/>
      <c r="G3442" s="28">
        <f>IFERROR(IF(E3442="","",VLOOKUP(E3442,'Setup - Mix Design'!$A$5:$I$504,9,0)),"")</f>
        <v/>
      </c>
      <c r="H3442" s="32">
        <f>IF(OR(F3442="",G3442=""),"",F3442*G3442)</f>
        <v/>
      </c>
      <c r="I3442" s="33">
        <f>IF(B3442="","",SUMIF('Dispatch (Challan)'!$C$5:$C$6004,B3442,'Dispatch (Challan)'!$F$5:$F$6004))</f>
        <v/>
      </c>
      <c r="J3442" s="33">
        <f>IF(F3442="","",F3442-I3442)</f>
        <v/>
      </c>
      <c r="K3442" s="28">
        <f>IF(F3442="","",IF(I3442=0,"Pending",IF(I3442&gt;=F3442,"Completed","Partial")))</f>
        <v/>
      </c>
    </row>
    <row r="3443">
      <c r="A3443" s="31" t="n"/>
      <c r="B3443" s="26" t="n"/>
      <c r="C3443" s="26" t="n"/>
      <c r="D3443" s="26" t="n"/>
      <c r="E3443" s="26" t="n"/>
      <c r="F3443" s="27" t="n"/>
      <c r="G3443" s="28">
        <f>IFERROR(IF(E3443="","",VLOOKUP(E3443,'Setup - Mix Design'!$A$5:$I$504,9,0)),"")</f>
        <v/>
      </c>
      <c r="H3443" s="32">
        <f>IF(OR(F3443="",G3443=""),"",F3443*G3443)</f>
        <v/>
      </c>
      <c r="I3443" s="33">
        <f>IF(B3443="","",SUMIF('Dispatch (Challan)'!$C$5:$C$6004,B3443,'Dispatch (Challan)'!$F$5:$F$6004))</f>
        <v/>
      </c>
      <c r="J3443" s="33">
        <f>IF(F3443="","",F3443-I3443)</f>
        <v/>
      </c>
      <c r="K3443" s="28">
        <f>IF(F3443="","",IF(I3443=0,"Pending",IF(I3443&gt;=F3443,"Completed","Partial")))</f>
        <v/>
      </c>
    </row>
    <row r="3444">
      <c r="A3444" s="31" t="n"/>
      <c r="B3444" s="26" t="n"/>
      <c r="C3444" s="26" t="n"/>
      <c r="D3444" s="26" t="n"/>
      <c r="E3444" s="26" t="n"/>
      <c r="F3444" s="27" t="n"/>
      <c r="G3444" s="28">
        <f>IFERROR(IF(E3444="","",VLOOKUP(E3444,'Setup - Mix Design'!$A$5:$I$504,9,0)),"")</f>
        <v/>
      </c>
      <c r="H3444" s="32">
        <f>IF(OR(F3444="",G3444=""),"",F3444*G3444)</f>
        <v/>
      </c>
      <c r="I3444" s="33">
        <f>IF(B3444="","",SUMIF('Dispatch (Challan)'!$C$5:$C$6004,B3444,'Dispatch (Challan)'!$F$5:$F$6004))</f>
        <v/>
      </c>
      <c r="J3444" s="33">
        <f>IF(F3444="","",F3444-I3444)</f>
        <v/>
      </c>
      <c r="K3444" s="28">
        <f>IF(F3444="","",IF(I3444=0,"Pending",IF(I3444&gt;=F3444,"Completed","Partial")))</f>
        <v/>
      </c>
    </row>
    <row r="3445">
      <c r="A3445" s="31" t="n"/>
      <c r="B3445" s="26" t="n"/>
      <c r="C3445" s="26" t="n"/>
      <c r="D3445" s="26" t="n"/>
      <c r="E3445" s="26" t="n"/>
      <c r="F3445" s="27" t="n"/>
      <c r="G3445" s="28">
        <f>IFERROR(IF(E3445="","",VLOOKUP(E3445,'Setup - Mix Design'!$A$5:$I$504,9,0)),"")</f>
        <v/>
      </c>
      <c r="H3445" s="32">
        <f>IF(OR(F3445="",G3445=""),"",F3445*G3445)</f>
        <v/>
      </c>
      <c r="I3445" s="33">
        <f>IF(B3445="","",SUMIF('Dispatch (Challan)'!$C$5:$C$6004,B3445,'Dispatch (Challan)'!$F$5:$F$6004))</f>
        <v/>
      </c>
      <c r="J3445" s="33">
        <f>IF(F3445="","",F3445-I3445)</f>
        <v/>
      </c>
      <c r="K3445" s="28">
        <f>IF(F3445="","",IF(I3445=0,"Pending",IF(I3445&gt;=F3445,"Completed","Partial")))</f>
        <v/>
      </c>
    </row>
    <row r="3446">
      <c r="A3446" s="31" t="n"/>
      <c r="B3446" s="26" t="n"/>
      <c r="C3446" s="26" t="n"/>
      <c r="D3446" s="26" t="n"/>
      <c r="E3446" s="26" t="n"/>
      <c r="F3446" s="27" t="n"/>
      <c r="G3446" s="28">
        <f>IFERROR(IF(E3446="","",VLOOKUP(E3446,'Setup - Mix Design'!$A$5:$I$504,9,0)),"")</f>
        <v/>
      </c>
      <c r="H3446" s="32">
        <f>IF(OR(F3446="",G3446=""),"",F3446*G3446)</f>
        <v/>
      </c>
      <c r="I3446" s="33">
        <f>IF(B3446="","",SUMIF('Dispatch (Challan)'!$C$5:$C$6004,B3446,'Dispatch (Challan)'!$F$5:$F$6004))</f>
        <v/>
      </c>
      <c r="J3446" s="33">
        <f>IF(F3446="","",F3446-I3446)</f>
        <v/>
      </c>
      <c r="K3446" s="28">
        <f>IF(F3446="","",IF(I3446=0,"Pending",IF(I3446&gt;=F3446,"Completed","Partial")))</f>
        <v/>
      </c>
    </row>
    <row r="3447">
      <c r="A3447" s="31" t="n"/>
      <c r="B3447" s="26" t="n"/>
      <c r="C3447" s="26" t="n"/>
      <c r="D3447" s="26" t="n"/>
      <c r="E3447" s="26" t="n"/>
      <c r="F3447" s="27" t="n"/>
      <c r="G3447" s="28">
        <f>IFERROR(IF(E3447="","",VLOOKUP(E3447,'Setup - Mix Design'!$A$5:$I$504,9,0)),"")</f>
        <v/>
      </c>
      <c r="H3447" s="32">
        <f>IF(OR(F3447="",G3447=""),"",F3447*G3447)</f>
        <v/>
      </c>
      <c r="I3447" s="33">
        <f>IF(B3447="","",SUMIF('Dispatch (Challan)'!$C$5:$C$6004,B3447,'Dispatch (Challan)'!$F$5:$F$6004))</f>
        <v/>
      </c>
      <c r="J3447" s="33">
        <f>IF(F3447="","",F3447-I3447)</f>
        <v/>
      </c>
      <c r="K3447" s="28">
        <f>IF(F3447="","",IF(I3447=0,"Pending",IF(I3447&gt;=F3447,"Completed","Partial")))</f>
        <v/>
      </c>
    </row>
    <row r="3448">
      <c r="A3448" s="31" t="n"/>
      <c r="B3448" s="26" t="n"/>
      <c r="C3448" s="26" t="n"/>
      <c r="D3448" s="26" t="n"/>
      <c r="E3448" s="26" t="n"/>
      <c r="F3448" s="27" t="n"/>
      <c r="G3448" s="28">
        <f>IFERROR(IF(E3448="","",VLOOKUP(E3448,'Setup - Mix Design'!$A$5:$I$504,9,0)),"")</f>
        <v/>
      </c>
      <c r="H3448" s="32">
        <f>IF(OR(F3448="",G3448=""),"",F3448*G3448)</f>
        <v/>
      </c>
      <c r="I3448" s="33">
        <f>IF(B3448="","",SUMIF('Dispatch (Challan)'!$C$5:$C$6004,B3448,'Dispatch (Challan)'!$F$5:$F$6004))</f>
        <v/>
      </c>
      <c r="J3448" s="33">
        <f>IF(F3448="","",F3448-I3448)</f>
        <v/>
      </c>
      <c r="K3448" s="28">
        <f>IF(F3448="","",IF(I3448=0,"Pending",IF(I3448&gt;=F3448,"Completed","Partial")))</f>
        <v/>
      </c>
    </row>
    <row r="3449">
      <c r="A3449" s="31" t="n"/>
      <c r="B3449" s="26" t="n"/>
      <c r="C3449" s="26" t="n"/>
      <c r="D3449" s="26" t="n"/>
      <c r="E3449" s="26" t="n"/>
      <c r="F3449" s="27" t="n"/>
      <c r="G3449" s="28">
        <f>IFERROR(IF(E3449="","",VLOOKUP(E3449,'Setup - Mix Design'!$A$5:$I$504,9,0)),"")</f>
        <v/>
      </c>
      <c r="H3449" s="32">
        <f>IF(OR(F3449="",G3449=""),"",F3449*G3449)</f>
        <v/>
      </c>
      <c r="I3449" s="33">
        <f>IF(B3449="","",SUMIF('Dispatch (Challan)'!$C$5:$C$6004,B3449,'Dispatch (Challan)'!$F$5:$F$6004))</f>
        <v/>
      </c>
      <c r="J3449" s="33">
        <f>IF(F3449="","",F3449-I3449)</f>
        <v/>
      </c>
      <c r="K3449" s="28">
        <f>IF(F3449="","",IF(I3449=0,"Pending",IF(I3449&gt;=F3449,"Completed","Partial")))</f>
        <v/>
      </c>
    </row>
    <row r="3450">
      <c r="A3450" s="31" t="n"/>
      <c r="B3450" s="26" t="n"/>
      <c r="C3450" s="26" t="n"/>
      <c r="D3450" s="26" t="n"/>
      <c r="E3450" s="26" t="n"/>
      <c r="F3450" s="27" t="n"/>
      <c r="G3450" s="28">
        <f>IFERROR(IF(E3450="","",VLOOKUP(E3450,'Setup - Mix Design'!$A$5:$I$504,9,0)),"")</f>
        <v/>
      </c>
      <c r="H3450" s="32">
        <f>IF(OR(F3450="",G3450=""),"",F3450*G3450)</f>
        <v/>
      </c>
      <c r="I3450" s="33">
        <f>IF(B3450="","",SUMIF('Dispatch (Challan)'!$C$5:$C$6004,B3450,'Dispatch (Challan)'!$F$5:$F$6004))</f>
        <v/>
      </c>
      <c r="J3450" s="33">
        <f>IF(F3450="","",F3450-I3450)</f>
        <v/>
      </c>
      <c r="K3450" s="28">
        <f>IF(F3450="","",IF(I3450=0,"Pending",IF(I3450&gt;=F3450,"Completed","Partial")))</f>
        <v/>
      </c>
    </row>
    <row r="3451">
      <c r="A3451" s="31" t="n"/>
      <c r="B3451" s="26" t="n"/>
      <c r="C3451" s="26" t="n"/>
      <c r="D3451" s="26" t="n"/>
      <c r="E3451" s="26" t="n"/>
      <c r="F3451" s="27" t="n"/>
      <c r="G3451" s="28">
        <f>IFERROR(IF(E3451="","",VLOOKUP(E3451,'Setup - Mix Design'!$A$5:$I$504,9,0)),"")</f>
        <v/>
      </c>
      <c r="H3451" s="32">
        <f>IF(OR(F3451="",G3451=""),"",F3451*G3451)</f>
        <v/>
      </c>
      <c r="I3451" s="33">
        <f>IF(B3451="","",SUMIF('Dispatch (Challan)'!$C$5:$C$6004,B3451,'Dispatch (Challan)'!$F$5:$F$6004))</f>
        <v/>
      </c>
      <c r="J3451" s="33">
        <f>IF(F3451="","",F3451-I3451)</f>
        <v/>
      </c>
      <c r="K3451" s="28">
        <f>IF(F3451="","",IF(I3451=0,"Pending",IF(I3451&gt;=F3451,"Completed","Partial")))</f>
        <v/>
      </c>
    </row>
    <row r="3452">
      <c r="A3452" s="31" t="n"/>
      <c r="B3452" s="26" t="n"/>
      <c r="C3452" s="26" t="n"/>
      <c r="D3452" s="26" t="n"/>
      <c r="E3452" s="26" t="n"/>
      <c r="F3452" s="27" t="n"/>
      <c r="G3452" s="28">
        <f>IFERROR(IF(E3452="","",VLOOKUP(E3452,'Setup - Mix Design'!$A$5:$I$504,9,0)),"")</f>
        <v/>
      </c>
      <c r="H3452" s="32">
        <f>IF(OR(F3452="",G3452=""),"",F3452*G3452)</f>
        <v/>
      </c>
      <c r="I3452" s="33">
        <f>IF(B3452="","",SUMIF('Dispatch (Challan)'!$C$5:$C$6004,B3452,'Dispatch (Challan)'!$F$5:$F$6004))</f>
        <v/>
      </c>
      <c r="J3452" s="33">
        <f>IF(F3452="","",F3452-I3452)</f>
        <v/>
      </c>
      <c r="K3452" s="28">
        <f>IF(F3452="","",IF(I3452=0,"Pending",IF(I3452&gt;=F3452,"Completed","Partial")))</f>
        <v/>
      </c>
    </row>
    <row r="3453">
      <c r="A3453" s="31" t="n"/>
      <c r="B3453" s="26" t="n"/>
      <c r="C3453" s="26" t="n"/>
      <c r="D3453" s="26" t="n"/>
      <c r="E3453" s="26" t="n"/>
      <c r="F3453" s="27" t="n"/>
      <c r="G3453" s="28">
        <f>IFERROR(IF(E3453="","",VLOOKUP(E3453,'Setup - Mix Design'!$A$5:$I$504,9,0)),"")</f>
        <v/>
      </c>
      <c r="H3453" s="32">
        <f>IF(OR(F3453="",G3453=""),"",F3453*G3453)</f>
        <v/>
      </c>
      <c r="I3453" s="33">
        <f>IF(B3453="","",SUMIF('Dispatch (Challan)'!$C$5:$C$6004,B3453,'Dispatch (Challan)'!$F$5:$F$6004))</f>
        <v/>
      </c>
      <c r="J3453" s="33">
        <f>IF(F3453="","",F3453-I3453)</f>
        <v/>
      </c>
      <c r="K3453" s="28">
        <f>IF(F3453="","",IF(I3453=0,"Pending",IF(I3453&gt;=F3453,"Completed","Partial")))</f>
        <v/>
      </c>
    </row>
    <row r="3454">
      <c r="A3454" s="31" t="n"/>
      <c r="B3454" s="26" t="n"/>
      <c r="C3454" s="26" t="n"/>
      <c r="D3454" s="26" t="n"/>
      <c r="E3454" s="26" t="n"/>
      <c r="F3454" s="27" t="n"/>
      <c r="G3454" s="28">
        <f>IFERROR(IF(E3454="","",VLOOKUP(E3454,'Setup - Mix Design'!$A$5:$I$504,9,0)),"")</f>
        <v/>
      </c>
      <c r="H3454" s="32">
        <f>IF(OR(F3454="",G3454=""),"",F3454*G3454)</f>
        <v/>
      </c>
      <c r="I3454" s="33">
        <f>IF(B3454="","",SUMIF('Dispatch (Challan)'!$C$5:$C$6004,B3454,'Dispatch (Challan)'!$F$5:$F$6004))</f>
        <v/>
      </c>
      <c r="J3454" s="33">
        <f>IF(F3454="","",F3454-I3454)</f>
        <v/>
      </c>
      <c r="K3454" s="28">
        <f>IF(F3454="","",IF(I3454=0,"Pending",IF(I3454&gt;=F3454,"Completed","Partial")))</f>
        <v/>
      </c>
    </row>
    <row r="3455">
      <c r="A3455" s="31" t="n"/>
      <c r="B3455" s="26" t="n"/>
      <c r="C3455" s="26" t="n"/>
      <c r="D3455" s="26" t="n"/>
      <c r="E3455" s="26" t="n"/>
      <c r="F3455" s="27" t="n"/>
      <c r="G3455" s="28">
        <f>IFERROR(IF(E3455="","",VLOOKUP(E3455,'Setup - Mix Design'!$A$5:$I$504,9,0)),"")</f>
        <v/>
      </c>
      <c r="H3455" s="32">
        <f>IF(OR(F3455="",G3455=""),"",F3455*G3455)</f>
        <v/>
      </c>
      <c r="I3455" s="33">
        <f>IF(B3455="","",SUMIF('Dispatch (Challan)'!$C$5:$C$6004,B3455,'Dispatch (Challan)'!$F$5:$F$6004))</f>
        <v/>
      </c>
      <c r="J3455" s="33">
        <f>IF(F3455="","",F3455-I3455)</f>
        <v/>
      </c>
      <c r="K3455" s="28">
        <f>IF(F3455="","",IF(I3455=0,"Pending",IF(I3455&gt;=F3455,"Completed","Partial")))</f>
        <v/>
      </c>
    </row>
    <row r="3456">
      <c r="A3456" s="31" t="n"/>
      <c r="B3456" s="26" t="n"/>
      <c r="C3456" s="26" t="n"/>
      <c r="D3456" s="26" t="n"/>
      <c r="E3456" s="26" t="n"/>
      <c r="F3456" s="27" t="n"/>
      <c r="G3456" s="28">
        <f>IFERROR(IF(E3456="","",VLOOKUP(E3456,'Setup - Mix Design'!$A$5:$I$504,9,0)),"")</f>
        <v/>
      </c>
      <c r="H3456" s="32">
        <f>IF(OR(F3456="",G3456=""),"",F3456*G3456)</f>
        <v/>
      </c>
      <c r="I3456" s="33">
        <f>IF(B3456="","",SUMIF('Dispatch (Challan)'!$C$5:$C$6004,B3456,'Dispatch (Challan)'!$F$5:$F$6004))</f>
        <v/>
      </c>
      <c r="J3456" s="33">
        <f>IF(F3456="","",F3456-I3456)</f>
        <v/>
      </c>
      <c r="K3456" s="28">
        <f>IF(F3456="","",IF(I3456=0,"Pending",IF(I3456&gt;=F3456,"Completed","Partial")))</f>
        <v/>
      </c>
    </row>
    <row r="3457">
      <c r="A3457" s="31" t="n"/>
      <c r="B3457" s="26" t="n"/>
      <c r="C3457" s="26" t="n"/>
      <c r="D3457" s="26" t="n"/>
      <c r="E3457" s="26" t="n"/>
      <c r="F3457" s="27" t="n"/>
      <c r="G3457" s="28">
        <f>IFERROR(IF(E3457="","",VLOOKUP(E3457,'Setup - Mix Design'!$A$5:$I$504,9,0)),"")</f>
        <v/>
      </c>
      <c r="H3457" s="32">
        <f>IF(OR(F3457="",G3457=""),"",F3457*G3457)</f>
        <v/>
      </c>
      <c r="I3457" s="33">
        <f>IF(B3457="","",SUMIF('Dispatch (Challan)'!$C$5:$C$6004,B3457,'Dispatch (Challan)'!$F$5:$F$6004))</f>
        <v/>
      </c>
      <c r="J3457" s="33">
        <f>IF(F3457="","",F3457-I3457)</f>
        <v/>
      </c>
      <c r="K3457" s="28">
        <f>IF(F3457="","",IF(I3457=0,"Pending",IF(I3457&gt;=F3457,"Completed","Partial")))</f>
        <v/>
      </c>
    </row>
    <row r="3458">
      <c r="A3458" s="31" t="n"/>
      <c r="B3458" s="26" t="n"/>
      <c r="C3458" s="26" t="n"/>
      <c r="D3458" s="26" t="n"/>
      <c r="E3458" s="26" t="n"/>
      <c r="F3458" s="27" t="n"/>
      <c r="G3458" s="28">
        <f>IFERROR(IF(E3458="","",VLOOKUP(E3458,'Setup - Mix Design'!$A$5:$I$504,9,0)),"")</f>
        <v/>
      </c>
      <c r="H3458" s="32">
        <f>IF(OR(F3458="",G3458=""),"",F3458*G3458)</f>
        <v/>
      </c>
      <c r="I3458" s="33">
        <f>IF(B3458="","",SUMIF('Dispatch (Challan)'!$C$5:$C$6004,B3458,'Dispatch (Challan)'!$F$5:$F$6004))</f>
        <v/>
      </c>
      <c r="J3458" s="33">
        <f>IF(F3458="","",F3458-I3458)</f>
        <v/>
      </c>
      <c r="K3458" s="28">
        <f>IF(F3458="","",IF(I3458=0,"Pending",IF(I3458&gt;=F3458,"Completed","Partial")))</f>
        <v/>
      </c>
    </row>
    <row r="3459">
      <c r="A3459" s="31" t="n"/>
      <c r="B3459" s="26" t="n"/>
      <c r="C3459" s="26" t="n"/>
      <c r="D3459" s="26" t="n"/>
      <c r="E3459" s="26" t="n"/>
      <c r="F3459" s="27" t="n"/>
      <c r="G3459" s="28">
        <f>IFERROR(IF(E3459="","",VLOOKUP(E3459,'Setup - Mix Design'!$A$5:$I$504,9,0)),"")</f>
        <v/>
      </c>
      <c r="H3459" s="32">
        <f>IF(OR(F3459="",G3459=""),"",F3459*G3459)</f>
        <v/>
      </c>
      <c r="I3459" s="33">
        <f>IF(B3459="","",SUMIF('Dispatch (Challan)'!$C$5:$C$6004,B3459,'Dispatch (Challan)'!$F$5:$F$6004))</f>
        <v/>
      </c>
      <c r="J3459" s="33">
        <f>IF(F3459="","",F3459-I3459)</f>
        <v/>
      </c>
      <c r="K3459" s="28">
        <f>IF(F3459="","",IF(I3459=0,"Pending",IF(I3459&gt;=F3459,"Completed","Partial")))</f>
        <v/>
      </c>
    </row>
    <row r="3460">
      <c r="A3460" s="31" t="n"/>
      <c r="B3460" s="26" t="n"/>
      <c r="C3460" s="26" t="n"/>
      <c r="D3460" s="26" t="n"/>
      <c r="E3460" s="26" t="n"/>
      <c r="F3460" s="27" t="n"/>
      <c r="G3460" s="28">
        <f>IFERROR(IF(E3460="","",VLOOKUP(E3460,'Setup - Mix Design'!$A$5:$I$504,9,0)),"")</f>
        <v/>
      </c>
      <c r="H3460" s="32">
        <f>IF(OR(F3460="",G3460=""),"",F3460*G3460)</f>
        <v/>
      </c>
      <c r="I3460" s="33">
        <f>IF(B3460="","",SUMIF('Dispatch (Challan)'!$C$5:$C$6004,B3460,'Dispatch (Challan)'!$F$5:$F$6004))</f>
        <v/>
      </c>
      <c r="J3460" s="33">
        <f>IF(F3460="","",F3460-I3460)</f>
        <v/>
      </c>
      <c r="K3460" s="28">
        <f>IF(F3460="","",IF(I3460=0,"Pending",IF(I3460&gt;=F3460,"Completed","Partial")))</f>
        <v/>
      </c>
    </row>
    <row r="3461">
      <c r="A3461" s="31" t="n"/>
      <c r="B3461" s="26" t="n"/>
      <c r="C3461" s="26" t="n"/>
      <c r="D3461" s="26" t="n"/>
      <c r="E3461" s="26" t="n"/>
      <c r="F3461" s="27" t="n"/>
      <c r="G3461" s="28">
        <f>IFERROR(IF(E3461="","",VLOOKUP(E3461,'Setup - Mix Design'!$A$5:$I$504,9,0)),"")</f>
        <v/>
      </c>
      <c r="H3461" s="32">
        <f>IF(OR(F3461="",G3461=""),"",F3461*G3461)</f>
        <v/>
      </c>
      <c r="I3461" s="33">
        <f>IF(B3461="","",SUMIF('Dispatch (Challan)'!$C$5:$C$6004,B3461,'Dispatch (Challan)'!$F$5:$F$6004))</f>
        <v/>
      </c>
      <c r="J3461" s="33">
        <f>IF(F3461="","",F3461-I3461)</f>
        <v/>
      </c>
      <c r="K3461" s="28">
        <f>IF(F3461="","",IF(I3461=0,"Pending",IF(I3461&gt;=F3461,"Completed","Partial")))</f>
        <v/>
      </c>
    </row>
    <row r="3462">
      <c r="A3462" s="31" t="n"/>
      <c r="B3462" s="26" t="n"/>
      <c r="C3462" s="26" t="n"/>
      <c r="D3462" s="26" t="n"/>
      <c r="E3462" s="26" t="n"/>
      <c r="F3462" s="27" t="n"/>
      <c r="G3462" s="28">
        <f>IFERROR(IF(E3462="","",VLOOKUP(E3462,'Setup - Mix Design'!$A$5:$I$504,9,0)),"")</f>
        <v/>
      </c>
      <c r="H3462" s="32">
        <f>IF(OR(F3462="",G3462=""),"",F3462*G3462)</f>
        <v/>
      </c>
      <c r="I3462" s="33">
        <f>IF(B3462="","",SUMIF('Dispatch (Challan)'!$C$5:$C$6004,B3462,'Dispatch (Challan)'!$F$5:$F$6004))</f>
        <v/>
      </c>
      <c r="J3462" s="33">
        <f>IF(F3462="","",F3462-I3462)</f>
        <v/>
      </c>
      <c r="K3462" s="28">
        <f>IF(F3462="","",IF(I3462=0,"Pending",IF(I3462&gt;=F3462,"Completed","Partial")))</f>
        <v/>
      </c>
    </row>
    <row r="3463">
      <c r="A3463" s="31" t="n"/>
      <c r="B3463" s="26" t="n"/>
      <c r="C3463" s="26" t="n"/>
      <c r="D3463" s="26" t="n"/>
      <c r="E3463" s="26" t="n"/>
      <c r="F3463" s="27" t="n"/>
      <c r="G3463" s="28">
        <f>IFERROR(IF(E3463="","",VLOOKUP(E3463,'Setup - Mix Design'!$A$5:$I$504,9,0)),"")</f>
        <v/>
      </c>
      <c r="H3463" s="32">
        <f>IF(OR(F3463="",G3463=""),"",F3463*G3463)</f>
        <v/>
      </c>
      <c r="I3463" s="33">
        <f>IF(B3463="","",SUMIF('Dispatch (Challan)'!$C$5:$C$6004,B3463,'Dispatch (Challan)'!$F$5:$F$6004))</f>
        <v/>
      </c>
      <c r="J3463" s="33">
        <f>IF(F3463="","",F3463-I3463)</f>
        <v/>
      </c>
      <c r="K3463" s="28">
        <f>IF(F3463="","",IF(I3463=0,"Pending",IF(I3463&gt;=F3463,"Completed","Partial")))</f>
        <v/>
      </c>
    </row>
    <row r="3464">
      <c r="A3464" s="31" t="n"/>
      <c r="B3464" s="26" t="n"/>
      <c r="C3464" s="26" t="n"/>
      <c r="D3464" s="26" t="n"/>
      <c r="E3464" s="26" t="n"/>
      <c r="F3464" s="27" t="n"/>
      <c r="G3464" s="28">
        <f>IFERROR(IF(E3464="","",VLOOKUP(E3464,'Setup - Mix Design'!$A$5:$I$504,9,0)),"")</f>
        <v/>
      </c>
      <c r="H3464" s="32">
        <f>IF(OR(F3464="",G3464=""),"",F3464*G3464)</f>
        <v/>
      </c>
      <c r="I3464" s="33">
        <f>IF(B3464="","",SUMIF('Dispatch (Challan)'!$C$5:$C$6004,B3464,'Dispatch (Challan)'!$F$5:$F$6004))</f>
        <v/>
      </c>
      <c r="J3464" s="33">
        <f>IF(F3464="","",F3464-I3464)</f>
        <v/>
      </c>
      <c r="K3464" s="28">
        <f>IF(F3464="","",IF(I3464=0,"Pending",IF(I3464&gt;=F3464,"Completed","Partial")))</f>
        <v/>
      </c>
    </row>
    <row r="3465">
      <c r="A3465" s="31" t="n"/>
      <c r="B3465" s="26" t="n"/>
      <c r="C3465" s="26" t="n"/>
      <c r="D3465" s="26" t="n"/>
      <c r="E3465" s="26" t="n"/>
      <c r="F3465" s="27" t="n"/>
      <c r="G3465" s="28">
        <f>IFERROR(IF(E3465="","",VLOOKUP(E3465,'Setup - Mix Design'!$A$5:$I$504,9,0)),"")</f>
        <v/>
      </c>
      <c r="H3465" s="32">
        <f>IF(OR(F3465="",G3465=""),"",F3465*G3465)</f>
        <v/>
      </c>
      <c r="I3465" s="33">
        <f>IF(B3465="","",SUMIF('Dispatch (Challan)'!$C$5:$C$6004,B3465,'Dispatch (Challan)'!$F$5:$F$6004))</f>
        <v/>
      </c>
      <c r="J3465" s="33">
        <f>IF(F3465="","",F3465-I3465)</f>
        <v/>
      </c>
      <c r="K3465" s="28">
        <f>IF(F3465="","",IF(I3465=0,"Pending",IF(I3465&gt;=F3465,"Completed","Partial")))</f>
        <v/>
      </c>
    </row>
    <row r="3466">
      <c r="A3466" s="31" t="n"/>
      <c r="B3466" s="26" t="n"/>
      <c r="C3466" s="26" t="n"/>
      <c r="D3466" s="26" t="n"/>
      <c r="E3466" s="26" t="n"/>
      <c r="F3466" s="27" t="n"/>
      <c r="G3466" s="28">
        <f>IFERROR(IF(E3466="","",VLOOKUP(E3466,'Setup - Mix Design'!$A$5:$I$504,9,0)),"")</f>
        <v/>
      </c>
      <c r="H3466" s="32">
        <f>IF(OR(F3466="",G3466=""),"",F3466*G3466)</f>
        <v/>
      </c>
      <c r="I3466" s="33">
        <f>IF(B3466="","",SUMIF('Dispatch (Challan)'!$C$5:$C$6004,B3466,'Dispatch (Challan)'!$F$5:$F$6004))</f>
        <v/>
      </c>
      <c r="J3466" s="33">
        <f>IF(F3466="","",F3466-I3466)</f>
        <v/>
      </c>
      <c r="K3466" s="28">
        <f>IF(F3466="","",IF(I3466=0,"Pending",IF(I3466&gt;=F3466,"Completed","Partial")))</f>
        <v/>
      </c>
    </row>
    <row r="3467">
      <c r="A3467" s="31" t="n"/>
      <c r="B3467" s="26" t="n"/>
      <c r="C3467" s="26" t="n"/>
      <c r="D3467" s="26" t="n"/>
      <c r="E3467" s="26" t="n"/>
      <c r="F3467" s="27" t="n"/>
      <c r="G3467" s="28">
        <f>IFERROR(IF(E3467="","",VLOOKUP(E3467,'Setup - Mix Design'!$A$5:$I$504,9,0)),"")</f>
        <v/>
      </c>
      <c r="H3467" s="32">
        <f>IF(OR(F3467="",G3467=""),"",F3467*G3467)</f>
        <v/>
      </c>
      <c r="I3467" s="33">
        <f>IF(B3467="","",SUMIF('Dispatch (Challan)'!$C$5:$C$6004,B3467,'Dispatch (Challan)'!$F$5:$F$6004))</f>
        <v/>
      </c>
      <c r="J3467" s="33">
        <f>IF(F3467="","",F3467-I3467)</f>
        <v/>
      </c>
      <c r="K3467" s="28">
        <f>IF(F3467="","",IF(I3467=0,"Pending",IF(I3467&gt;=F3467,"Completed","Partial")))</f>
        <v/>
      </c>
    </row>
    <row r="3468">
      <c r="A3468" s="31" t="n"/>
      <c r="B3468" s="26" t="n"/>
      <c r="C3468" s="26" t="n"/>
      <c r="D3468" s="26" t="n"/>
      <c r="E3468" s="26" t="n"/>
      <c r="F3468" s="27" t="n"/>
      <c r="G3468" s="28">
        <f>IFERROR(IF(E3468="","",VLOOKUP(E3468,'Setup - Mix Design'!$A$5:$I$504,9,0)),"")</f>
        <v/>
      </c>
      <c r="H3468" s="32">
        <f>IF(OR(F3468="",G3468=""),"",F3468*G3468)</f>
        <v/>
      </c>
      <c r="I3468" s="33">
        <f>IF(B3468="","",SUMIF('Dispatch (Challan)'!$C$5:$C$6004,B3468,'Dispatch (Challan)'!$F$5:$F$6004))</f>
        <v/>
      </c>
      <c r="J3468" s="33">
        <f>IF(F3468="","",F3468-I3468)</f>
        <v/>
      </c>
      <c r="K3468" s="28">
        <f>IF(F3468="","",IF(I3468=0,"Pending",IF(I3468&gt;=F3468,"Completed","Partial")))</f>
        <v/>
      </c>
    </row>
    <row r="3469">
      <c r="A3469" s="31" t="n"/>
      <c r="B3469" s="26" t="n"/>
      <c r="C3469" s="26" t="n"/>
      <c r="D3469" s="26" t="n"/>
      <c r="E3469" s="26" t="n"/>
      <c r="F3469" s="27" t="n"/>
      <c r="G3469" s="28">
        <f>IFERROR(IF(E3469="","",VLOOKUP(E3469,'Setup - Mix Design'!$A$5:$I$504,9,0)),"")</f>
        <v/>
      </c>
      <c r="H3469" s="32">
        <f>IF(OR(F3469="",G3469=""),"",F3469*G3469)</f>
        <v/>
      </c>
      <c r="I3469" s="33">
        <f>IF(B3469="","",SUMIF('Dispatch (Challan)'!$C$5:$C$6004,B3469,'Dispatch (Challan)'!$F$5:$F$6004))</f>
        <v/>
      </c>
      <c r="J3469" s="33">
        <f>IF(F3469="","",F3469-I3469)</f>
        <v/>
      </c>
      <c r="K3469" s="28">
        <f>IF(F3469="","",IF(I3469=0,"Pending",IF(I3469&gt;=F3469,"Completed","Partial")))</f>
        <v/>
      </c>
    </row>
    <row r="3470">
      <c r="A3470" s="31" t="n"/>
      <c r="B3470" s="26" t="n"/>
      <c r="C3470" s="26" t="n"/>
      <c r="D3470" s="26" t="n"/>
      <c r="E3470" s="26" t="n"/>
      <c r="F3470" s="27" t="n"/>
      <c r="G3470" s="28">
        <f>IFERROR(IF(E3470="","",VLOOKUP(E3470,'Setup - Mix Design'!$A$5:$I$504,9,0)),"")</f>
        <v/>
      </c>
      <c r="H3470" s="32">
        <f>IF(OR(F3470="",G3470=""),"",F3470*G3470)</f>
        <v/>
      </c>
      <c r="I3470" s="33">
        <f>IF(B3470="","",SUMIF('Dispatch (Challan)'!$C$5:$C$6004,B3470,'Dispatch (Challan)'!$F$5:$F$6004))</f>
        <v/>
      </c>
      <c r="J3470" s="33">
        <f>IF(F3470="","",F3470-I3470)</f>
        <v/>
      </c>
      <c r="K3470" s="28">
        <f>IF(F3470="","",IF(I3470=0,"Pending",IF(I3470&gt;=F3470,"Completed","Partial")))</f>
        <v/>
      </c>
    </row>
    <row r="3471">
      <c r="A3471" s="31" t="n"/>
      <c r="B3471" s="26" t="n"/>
      <c r="C3471" s="26" t="n"/>
      <c r="D3471" s="26" t="n"/>
      <c r="E3471" s="26" t="n"/>
      <c r="F3471" s="27" t="n"/>
      <c r="G3471" s="28">
        <f>IFERROR(IF(E3471="","",VLOOKUP(E3471,'Setup - Mix Design'!$A$5:$I$504,9,0)),"")</f>
        <v/>
      </c>
      <c r="H3471" s="32">
        <f>IF(OR(F3471="",G3471=""),"",F3471*G3471)</f>
        <v/>
      </c>
      <c r="I3471" s="33">
        <f>IF(B3471="","",SUMIF('Dispatch (Challan)'!$C$5:$C$6004,B3471,'Dispatch (Challan)'!$F$5:$F$6004))</f>
        <v/>
      </c>
      <c r="J3471" s="33">
        <f>IF(F3471="","",F3471-I3471)</f>
        <v/>
      </c>
      <c r="K3471" s="28">
        <f>IF(F3471="","",IF(I3471=0,"Pending",IF(I3471&gt;=F3471,"Completed","Partial")))</f>
        <v/>
      </c>
    </row>
    <row r="3472">
      <c r="A3472" s="31" t="n"/>
      <c r="B3472" s="26" t="n"/>
      <c r="C3472" s="26" t="n"/>
      <c r="D3472" s="26" t="n"/>
      <c r="E3472" s="26" t="n"/>
      <c r="F3472" s="27" t="n"/>
      <c r="G3472" s="28">
        <f>IFERROR(IF(E3472="","",VLOOKUP(E3472,'Setup - Mix Design'!$A$5:$I$504,9,0)),"")</f>
        <v/>
      </c>
      <c r="H3472" s="32">
        <f>IF(OR(F3472="",G3472=""),"",F3472*G3472)</f>
        <v/>
      </c>
      <c r="I3472" s="33">
        <f>IF(B3472="","",SUMIF('Dispatch (Challan)'!$C$5:$C$6004,B3472,'Dispatch (Challan)'!$F$5:$F$6004))</f>
        <v/>
      </c>
      <c r="J3472" s="33">
        <f>IF(F3472="","",F3472-I3472)</f>
        <v/>
      </c>
      <c r="K3472" s="28">
        <f>IF(F3472="","",IF(I3472=0,"Pending",IF(I3472&gt;=F3472,"Completed","Partial")))</f>
        <v/>
      </c>
    </row>
    <row r="3473">
      <c r="A3473" s="31" t="n"/>
      <c r="B3473" s="26" t="n"/>
      <c r="C3473" s="26" t="n"/>
      <c r="D3473" s="26" t="n"/>
      <c r="E3473" s="26" t="n"/>
      <c r="F3473" s="27" t="n"/>
      <c r="G3473" s="28">
        <f>IFERROR(IF(E3473="","",VLOOKUP(E3473,'Setup - Mix Design'!$A$5:$I$504,9,0)),"")</f>
        <v/>
      </c>
      <c r="H3473" s="32">
        <f>IF(OR(F3473="",G3473=""),"",F3473*G3473)</f>
        <v/>
      </c>
      <c r="I3473" s="33">
        <f>IF(B3473="","",SUMIF('Dispatch (Challan)'!$C$5:$C$6004,B3473,'Dispatch (Challan)'!$F$5:$F$6004))</f>
        <v/>
      </c>
      <c r="J3473" s="33">
        <f>IF(F3473="","",F3473-I3473)</f>
        <v/>
      </c>
      <c r="K3473" s="28">
        <f>IF(F3473="","",IF(I3473=0,"Pending",IF(I3473&gt;=F3473,"Completed","Partial")))</f>
        <v/>
      </c>
    </row>
    <row r="3474">
      <c r="A3474" s="31" t="n"/>
      <c r="B3474" s="26" t="n"/>
      <c r="C3474" s="26" t="n"/>
      <c r="D3474" s="26" t="n"/>
      <c r="E3474" s="26" t="n"/>
      <c r="F3474" s="27" t="n"/>
      <c r="G3474" s="28">
        <f>IFERROR(IF(E3474="","",VLOOKUP(E3474,'Setup - Mix Design'!$A$5:$I$504,9,0)),"")</f>
        <v/>
      </c>
      <c r="H3474" s="32">
        <f>IF(OR(F3474="",G3474=""),"",F3474*G3474)</f>
        <v/>
      </c>
      <c r="I3474" s="33">
        <f>IF(B3474="","",SUMIF('Dispatch (Challan)'!$C$5:$C$6004,B3474,'Dispatch (Challan)'!$F$5:$F$6004))</f>
        <v/>
      </c>
      <c r="J3474" s="33">
        <f>IF(F3474="","",F3474-I3474)</f>
        <v/>
      </c>
      <c r="K3474" s="28">
        <f>IF(F3474="","",IF(I3474=0,"Pending",IF(I3474&gt;=F3474,"Completed","Partial")))</f>
        <v/>
      </c>
    </row>
    <row r="3475">
      <c r="A3475" s="31" t="n"/>
      <c r="B3475" s="26" t="n"/>
      <c r="C3475" s="26" t="n"/>
      <c r="D3475" s="26" t="n"/>
      <c r="E3475" s="26" t="n"/>
      <c r="F3475" s="27" t="n"/>
      <c r="G3475" s="28">
        <f>IFERROR(IF(E3475="","",VLOOKUP(E3475,'Setup - Mix Design'!$A$5:$I$504,9,0)),"")</f>
        <v/>
      </c>
      <c r="H3475" s="32">
        <f>IF(OR(F3475="",G3475=""),"",F3475*G3475)</f>
        <v/>
      </c>
      <c r="I3475" s="33">
        <f>IF(B3475="","",SUMIF('Dispatch (Challan)'!$C$5:$C$6004,B3475,'Dispatch (Challan)'!$F$5:$F$6004))</f>
        <v/>
      </c>
      <c r="J3475" s="33">
        <f>IF(F3475="","",F3475-I3475)</f>
        <v/>
      </c>
      <c r="K3475" s="28">
        <f>IF(F3475="","",IF(I3475=0,"Pending",IF(I3475&gt;=F3475,"Completed","Partial")))</f>
        <v/>
      </c>
    </row>
    <row r="3476">
      <c r="A3476" s="31" t="n"/>
      <c r="B3476" s="26" t="n"/>
      <c r="C3476" s="26" t="n"/>
      <c r="D3476" s="26" t="n"/>
      <c r="E3476" s="26" t="n"/>
      <c r="F3476" s="27" t="n"/>
      <c r="G3476" s="28">
        <f>IFERROR(IF(E3476="","",VLOOKUP(E3476,'Setup - Mix Design'!$A$5:$I$504,9,0)),"")</f>
        <v/>
      </c>
      <c r="H3476" s="32">
        <f>IF(OR(F3476="",G3476=""),"",F3476*G3476)</f>
        <v/>
      </c>
      <c r="I3476" s="33">
        <f>IF(B3476="","",SUMIF('Dispatch (Challan)'!$C$5:$C$6004,B3476,'Dispatch (Challan)'!$F$5:$F$6004))</f>
        <v/>
      </c>
      <c r="J3476" s="33">
        <f>IF(F3476="","",F3476-I3476)</f>
        <v/>
      </c>
      <c r="K3476" s="28">
        <f>IF(F3476="","",IF(I3476=0,"Pending",IF(I3476&gt;=F3476,"Completed","Partial")))</f>
        <v/>
      </c>
    </row>
    <row r="3477">
      <c r="A3477" s="31" t="n"/>
      <c r="B3477" s="26" t="n"/>
      <c r="C3477" s="26" t="n"/>
      <c r="D3477" s="26" t="n"/>
      <c r="E3477" s="26" t="n"/>
      <c r="F3477" s="27" t="n"/>
      <c r="G3477" s="28">
        <f>IFERROR(IF(E3477="","",VLOOKUP(E3477,'Setup - Mix Design'!$A$5:$I$504,9,0)),"")</f>
        <v/>
      </c>
      <c r="H3477" s="32">
        <f>IF(OR(F3477="",G3477=""),"",F3477*G3477)</f>
        <v/>
      </c>
      <c r="I3477" s="33">
        <f>IF(B3477="","",SUMIF('Dispatch (Challan)'!$C$5:$C$6004,B3477,'Dispatch (Challan)'!$F$5:$F$6004))</f>
        <v/>
      </c>
      <c r="J3477" s="33">
        <f>IF(F3477="","",F3477-I3477)</f>
        <v/>
      </c>
      <c r="K3477" s="28">
        <f>IF(F3477="","",IF(I3477=0,"Pending",IF(I3477&gt;=F3477,"Completed","Partial")))</f>
        <v/>
      </c>
    </row>
    <row r="3478">
      <c r="A3478" s="31" t="n"/>
      <c r="B3478" s="26" t="n"/>
      <c r="C3478" s="26" t="n"/>
      <c r="D3478" s="26" t="n"/>
      <c r="E3478" s="26" t="n"/>
      <c r="F3478" s="27" t="n"/>
      <c r="G3478" s="28">
        <f>IFERROR(IF(E3478="","",VLOOKUP(E3478,'Setup - Mix Design'!$A$5:$I$504,9,0)),"")</f>
        <v/>
      </c>
      <c r="H3478" s="32">
        <f>IF(OR(F3478="",G3478=""),"",F3478*G3478)</f>
        <v/>
      </c>
      <c r="I3478" s="33">
        <f>IF(B3478="","",SUMIF('Dispatch (Challan)'!$C$5:$C$6004,B3478,'Dispatch (Challan)'!$F$5:$F$6004))</f>
        <v/>
      </c>
      <c r="J3478" s="33">
        <f>IF(F3478="","",F3478-I3478)</f>
        <v/>
      </c>
      <c r="K3478" s="28">
        <f>IF(F3478="","",IF(I3478=0,"Pending",IF(I3478&gt;=F3478,"Completed","Partial")))</f>
        <v/>
      </c>
    </row>
    <row r="3479">
      <c r="A3479" s="31" t="n"/>
      <c r="B3479" s="26" t="n"/>
      <c r="C3479" s="26" t="n"/>
      <c r="D3479" s="26" t="n"/>
      <c r="E3479" s="26" t="n"/>
      <c r="F3479" s="27" t="n"/>
      <c r="G3479" s="28">
        <f>IFERROR(IF(E3479="","",VLOOKUP(E3479,'Setup - Mix Design'!$A$5:$I$504,9,0)),"")</f>
        <v/>
      </c>
      <c r="H3479" s="32">
        <f>IF(OR(F3479="",G3479=""),"",F3479*G3479)</f>
        <v/>
      </c>
      <c r="I3479" s="33">
        <f>IF(B3479="","",SUMIF('Dispatch (Challan)'!$C$5:$C$6004,B3479,'Dispatch (Challan)'!$F$5:$F$6004))</f>
        <v/>
      </c>
      <c r="J3479" s="33">
        <f>IF(F3479="","",F3479-I3479)</f>
        <v/>
      </c>
      <c r="K3479" s="28">
        <f>IF(F3479="","",IF(I3479=0,"Pending",IF(I3479&gt;=F3479,"Completed","Partial")))</f>
        <v/>
      </c>
    </row>
    <row r="3480">
      <c r="A3480" s="31" t="n"/>
      <c r="B3480" s="26" t="n"/>
      <c r="C3480" s="26" t="n"/>
      <c r="D3480" s="26" t="n"/>
      <c r="E3480" s="26" t="n"/>
      <c r="F3480" s="27" t="n"/>
      <c r="G3480" s="28">
        <f>IFERROR(IF(E3480="","",VLOOKUP(E3480,'Setup - Mix Design'!$A$5:$I$504,9,0)),"")</f>
        <v/>
      </c>
      <c r="H3480" s="32">
        <f>IF(OR(F3480="",G3480=""),"",F3480*G3480)</f>
        <v/>
      </c>
      <c r="I3480" s="33">
        <f>IF(B3480="","",SUMIF('Dispatch (Challan)'!$C$5:$C$6004,B3480,'Dispatch (Challan)'!$F$5:$F$6004))</f>
        <v/>
      </c>
      <c r="J3480" s="33">
        <f>IF(F3480="","",F3480-I3480)</f>
        <v/>
      </c>
      <c r="K3480" s="28">
        <f>IF(F3480="","",IF(I3480=0,"Pending",IF(I3480&gt;=F3480,"Completed","Partial")))</f>
        <v/>
      </c>
    </row>
    <row r="3481">
      <c r="A3481" s="31" t="n"/>
      <c r="B3481" s="26" t="n"/>
      <c r="C3481" s="26" t="n"/>
      <c r="D3481" s="26" t="n"/>
      <c r="E3481" s="26" t="n"/>
      <c r="F3481" s="27" t="n"/>
      <c r="G3481" s="28">
        <f>IFERROR(IF(E3481="","",VLOOKUP(E3481,'Setup - Mix Design'!$A$5:$I$504,9,0)),"")</f>
        <v/>
      </c>
      <c r="H3481" s="32">
        <f>IF(OR(F3481="",G3481=""),"",F3481*G3481)</f>
        <v/>
      </c>
      <c r="I3481" s="33">
        <f>IF(B3481="","",SUMIF('Dispatch (Challan)'!$C$5:$C$6004,B3481,'Dispatch (Challan)'!$F$5:$F$6004))</f>
        <v/>
      </c>
      <c r="J3481" s="33">
        <f>IF(F3481="","",F3481-I3481)</f>
        <v/>
      </c>
      <c r="K3481" s="28">
        <f>IF(F3481="","",IF(I3481=0,"Pending",IF(I3481&gt;=F3481,"Completed","Partial")))</f>
        <v/>
      </c>
    </row>
    <row r="3482">
      <c r="A3482" s="31" t="n"/>
      <c r="B3482" s="26" t="n"/>
      <c r="C3482" s="26" t="n"/>
      <c r="D3482" s="26" t="n"/>
      <c r="E3482" s="26" t="n"/>
      <c r="F3482" s="27" t="n"/>
      <c r="G3482" s="28">
        <f>IFERROR(IF(E3482="","",VLOOKUP(E3482,'Setup - Mix Design'!$A$5:$I$504,9,0)),"")</f>
        <v/>
      </c>
      <c r="H3482" s="32">
        <f>IF(OR(F3482="",G3482=""),"",F3482*G3482)</f>
        <v/>
      </c>
      <c r="I3482" s="33">
        <f>IF(B3482="","",SUMIF('Dispatch (Challan)'!$C$5:$C$6004,B3482,'Dispatch (Challan)'!$F$5:$F$6004))</f>
        <v/>
      </c>
      <c r="J3482" s="33">
        <f>IF(F3482="","",F3482-I3482)</f>
        <v/>
      </c>
      <c r="K3482" s="28">
        <f>IF(F3482="","",IF(I3482=0,"Pending",IF(I3482&gt;=F3482,"Completed","Partial")))</f>
        <v/>
      </c>
    </row>
    <row r="3483">
      <c r="A3483" s="31" t="n"/>
      <c r="B3483" s="26" t="n"/>
      <c r="C3483" s="26" t="n"/>
      <c r="D3483" s="26" t="n"/>
      <c r="E3483" s="26" t="n"/>
      <c r="F3483" s="27" t="n"/>
      <c r="G3483" s="28">
        <f>IFERROR(IF(E3483="","",VLOOKUP(E3483,'Setup - Mix Design'!$A$5:$I$504,9,0)),"")</f>
        <v/>
      </c>
      <c r="H3483" s="32">
        <f>IF(OR(F3483="",G3483=""),"",F3483*G3483)</f>
        <v/>
      </c>
      <c r="I3483" s="33">
        <f>IF(B3483="","",SUMIF('Dispatch (Challan)'!$C$5:$C$6004,B3483,'Dispatch (Challan)'!$F$5:$F$6004))</f>
        <v/>
      </c>
      <c r="J3483" s="33">
        <f>IF(F3483="","",F3483-I3483)</f>
        <v/>
      </c>
      <c r="K3483" s="28">
        <f>IF(F3483="","",IF(I3483=0,"Pending",IF(I3483&gt;=F3483,"Completed","Partial")))</f>
        <v/>
      </c>
    </row>
    <row r="3484">
      <c r="A3484" s="31" t="n"/>
      <c r="B3484" s="26" t="n"/>
      <c r="C3484" s="26" t="n"/>
      <c r="D3484" s="26" t="n"/>
      <c r="E3484" s="26" t="n"/>
      <c r="F3484" s="27" t="n"/>
      <c r="G3484" s="28">
        <f>IFERROR(IF(E3484="","",VLOOKUP(E3484,'Setup - Mix Design'!$A$5:$I$504,9,0)),"")</f>
        <v/>
      </c>
      <c r="H3484" s="32">
        <f>IF(OR(F3484="",G3484=""),"",F3484*G3484)</f>
        <v/>
      </c>
      <c r="I3484" s="33">
        <f>IF(B3484="","",SUMIF('Dispatch (Challan)'!$C$5:$C$6004,B3484,'Dispatch (Challan)'!$F$5:$F$6004))</f>
        <v/>
      </c>
      <c r="J3484" s="33">
        <f>IF(F3484="","",F3484-I3484)</f>
        <v/>
      </c>
      <c r="K3484" s="28">
        <f>IF(F3484="","",IF(I3484=0,"Pending",IF(I3484&gt;=F3484,"Completed","Partial")))</f>
        <v/>
      </c>
    </row>
    <row r="3485">
      <c r="A3485" s="31" t="n"/>
      <c r="B3485" s="26" t="n"/>
      <c r="C3485" s="26" t="n"/>
      <c r="D3485" s="26" t="n"/>
      <c r="E3485" s="26" t="n"/>
      <c r="F3485" s="27" t="n"/>
      <c r="G3485" s="28">
        <f>IFERROR(IF(E3485="","",VLOOKUP(E3485,'Setup - Mix Design'!$A$5:$I$504,9,0)),"")</f>
        <v/>
      </c>
      <c r="H3485" s="32">
        <f>IF(OR(F3485="",G3485=""),"",F3485*G3485)</f>
        <v/>
      </c>
      <c r="I3485" s="33">
        <f>IF(B3485="","",SUMIF('Dispatch (Challan)'!$C$5:$C$6004,B3485,'Dispatch (Challan)'!$F$5:$F$6004))</f>
        <v/>
      </c>
      <c r="J3485" s="33">
        <f>IF(F3485="","",F3485-I3485)</f>
        <v/>
      </c>
      <c r="K3485" s="28">
        <f>IF(F3485="","",IF(I3485=0,"Pending",IF(I3485&gt;=F3485,"Completed","Partial")))</f>
        <v/>
      </c>
    </row>
    <row r="3486">
      <c r="A3486" s="31" t="n"/>
      <c r="B3486" s="26" t="n"/>
      <c r="C3486" s="26" t="n"/>
      <c r="D3486" s="26" t="n"/>
      <c r="E3486" s="26" t="n"/>
      <c r="F3486" s="27" t="n"/>
      <c r="G3486" s="28">
        <f>IFERROR(IF(E3486="","",VLOOKUP(E3486,'Setup - Mix Design'!$A$5:$I$504,9,0)),"")</f>
        <v/>
      </c>
      <c r="H3486" s="32">
        <f>IF(OR(F3486="",G3486=""),"",F3486*G3486)</f>
        <v/>
      </c>
      <c r="I3486" s="33">
        <f>IF(B3486="","",SUMIF('Dispatch (Challan)'!$C$5:$C$6004,B3486,'Dispatch (Challan)'!$F$5:$F$6004))</f>
        <v/>
      </c>
      <c r="J3486" s="33">
        <f>IF(F3486="","",F3486-I3486)</f>
        <v/>
      </c>
      <c r="K3486" s="28">
        <f>IF(F3486="","",IF(I3486=0,"Pending",IF(I3486&gt;=F3486,"Completed","Partial")))</f>
        <v/>
      </c>
    </row>
    <row r="3487">
      <c r="A3487" s="31" t="n"/>
      <c r="B3487" s="26" t="n"/>
      <c r="C3487" s="26" t="n"/>
      <c r="D3487" s="26" t="n"/>
      <c r="E3487" s="26" t="n"/>
      <c r="F3487" s="27" t="n"/>
      <c r="G3487" s="28">
        <f>IFERROR(IF(E3487="","",VLOOKUP(E3487,'Setup - Mix Design'!$A$5:$I$504,9,0)),"")</f>
        <v/>
      </c>
      <c r="H3487" s="32">
        <f>IF(OR(F3487="",G3487=""),"",F3487*G3487)</f>
        <v/>
      </c>
      <c r="I3487" s="33">
        <f>IF(B3487="","",SUMIF('Dispatch (Challan)'!$C$5:$C$6004,B3487,'Dispatch (Challan)'!$F$5:$F$6004))</f>
        <v/>
      </c>
      <c r="J3487" s="33">
        <f>IF(F3487="","",F3487-I3487)</f>
        <v/>
      </c>
      <c r="K3487" s="28">
        <f>IF(F3487="","",IF(I3487=0,"Pending",IF(I3487&gt;=F3487,"Completed","Partial")))</f>
        <v/>
      </c>
    </row>
    <row r="3488">
      <c r="A3488" s="31" t="n"/>
      <c r="B3488" s="26" t="n"/>
      <c r="C3488" s="26" t="n"/>
      <c r="D3488" s="26" t="n"/>
      <c r="E3488" s="26" t="n"/>
      <c r="F3488" s="27" t="n"/>
      <c r="G3488" s="28">
        <f>IFERROR(IF(E3488="","",VLOOKUP(E3488,'Setup - Mix Design'!$A$5:$I$504,9,0)),"")</f>
        <v/>
      </c>
      <c r="H3488" s="32">
        <f>IF(OR(F3488="",G3488=""),"",F3488*G3488)</f>
        <v/>
      </c>
      <c r="I3488" s="33">
        <f>IF(B3488="","",SUMIF('Dispatch (Challan)'!$C$5:$C$6004,B3488,'Dispatch (Challan)'!$F$5:$F$6004))</f>
        <v/>
      </c>
      <c r="J3488" s="33">
        <f>IF(F3488="","",F3488-I3488)</f>
        <v/>
      </c>
      <c r="K3488" s="28">
        <f>IF(F3488="","",IF(I3488=0,"Pending",IF(I3488&gt;=F3488,"Completed","Partial")))</f>
        <v/>
      </c>
    </row>
    <row r="3489">
      <c r="A3489" s="31" t="n"/>
      <c r="B3489" s="26" t="n"/>
      <c r="C3489" s="26" t="n"/>
      <c r="D3489" s="26" t="n"/>
      <c r="E3489" s="26" t="n"/>
      <c r="F3489" s="27" t="n"/>
      <c r="G3489" s="28">
        <f>IFERROR(IF(E3489="","",VLOOKUP(E3489,'Setup - Mix Design'!$A$5:$I$504,9,0)),"")</f>
        <v/>
      </c>
      <c r="H3489" s="32">
        <f>IF(OR(F3489="",G3489=""),"",F3489*G3489)</f>
        <v/>
      </c>
      <c r="I3489" s="33">
        <f>IF(B3489="","",SUMIF('Dispatch (Challan)'!$C$5:$C$6004,B3489,'Dispatch (Challan)'!$F$5:$F$6004))</f>
        <v/>
      </c>
      <c r="J3489" s="33">
        <f>IF(F3489="","",F3489-I3489)</f>
        <v/>
      </c>
      <c r="K3489" s="28">
        <f>IF(F3489="","",IF(I3489=0,"Pending",IF(I3489&gt;=F3489,"Completed","Partial")))</f>
        <v/>
      </c>
    </row>
    <row r="3490">
      <c r="A3490" s="31" t="n"/>
      <c r="B3490" s="26" t="n"/>
      <c r="C3490" s="26" t="n"/>
      <c r="D3490" s="26" t="n"/>
      <c r="E3490" s="26" t="n"/>
      <c r="F3490" s="27" t="n"/>
      <c r="G3490" s="28">
        <f>IFERROR(IF(E3490="","",VLOOKUP(E3490,'Setup - Mix Design'!$A$5:$I$504,9,0)),"")</f>
        <v/>
      </c>
      <c r="H3490" s="32">
        <f>IF(OR(F3490="",G3490=""),"",F3490*G3490)</f>
        <v/>
      </c>
      <c r="I3490" s="33">
        <f>IF(B3490="","",SUMIF('Dispatch (Challan)'!$C$5:$C$6004,B3490,'Dispatch (Challan)'!$F$5:$F$6004))</f>
        <v/>
      </c>
      <c r="J3490" s="33">
        <f>IF(F3490="","",F3490-I3490)</f>
        <v/>
      </c>
      <c r="K3490" s="28">
        <f>IF(F3490="","",IF(I3490=0,"Pending",IF(I3490&gt;=F3490,"Completed","Partial")))</f>
        <v/>
      </c>
    </row>
    <row r="3491">
      <c r="A3491" s="31" t="n"/>
      <c r="B3491" s="26" t="n"/>
      <c r="C3491" s="26" t="n"/>
      <c r="D3491" s="26" t="n"/>
      <c r="E3491" s="26" t="n"/>
      <c r="F3491" s="27" t="n"/>
      <c r="G3491" s="28">
        <f>IFERROR(IF(E3491="","",VLOOKUP(E3491,'Setup - Mix Design'!$A$5:$I$504,9,0)),"")</f>
        <v/>
      </c>
      <c r="H3491" s="32">
        <f>IF(OR(F3491="",G3491=""),"",F3491*G3491)</f>
        <v/>
      </c>
      <c r="I3491" s="33">
        <f>IF(B3491="","",SUMIF('Dispatch (Challan)'!$C$5:$C$6004,B3491,'Dispatch (Challan)'!$F$5:$F$6004))</f>
        <v/>
      </c>
      <c r="J3491" s="33">
        <f>IF(F3491="","",F3491-I3491)</f>
        <v/>
      </c>
      <c r="K3491" s="28">
        <f>IF(F3491="","",IF(I3491=0,"Pending",IF(I3491&gt;=F3491,"Completed","Partial")))</f>
        <v/>
      </c>
    </row>
    <row r="3492">
      <c r="A3492" s="31" t="n"/>
      <c r="B3492" s="26" t="n"/>
      <c r="C3492" s="26" t="n"/>
      <c r="D3492" s="26" t="n"/>
      <c r="E3492" s="26" t="n"/>
      <c r="F3492" s="27" t="n"/>
      <c r="G3492" s="28">
        <f>IFERROR(IF(E3492="","",VLOOKUP(E3492,'Setup - Mix Design'!$A$5:$I$504,9,0)),"")</f>
        <v/>
      </c>
      <c r="H3492" s="32">
        <f>IF(OR(F3492="",G3492=""),"",F3492*G3492)</f>
        <v/>
      </c>
      <c r="I3492" s="33">
        <f>IF(B3492="","",SUMIF('Dispatch (Challan)'!$C$5:$C$6004,B3492,'Dispatch (Challan)'!$F$5:$F$6004))</f>
        <v/>
      </c>
      <c r="J3492" s="33">
        <f>IF(F3492="","",F3492-I3492)</f>
        <v/>
      </c>
      <c r="K3492" s="28">
        <f>IF(F3492="","",IF(I3492=0,"Pending",IF(I3492&gt;=F3492,"Completed","Partial")))</f>
        <v/>
      </c>
    </row>
    <row r="3493">
      <c r="A3493" s="31" t="n"/>
      <c r="B3493" s="26" t="n"/>
      <c r="C3493" s="26" t="n"/>
      <c r="D3493" s="26" t="n"/>
      <c r="E3493" s="26" t="n"/>
      <c r="F3493" s="27" t="n"/>
      <c r="G3493" s="28">
        <f>IFERROR(IF(E3493="","",VLOOKUP(E3493,'Setup - Mix Design'!$A$5:$I$504,9,0)),"")</f>
        <v/>
      </c>
      <c r="H3493" s="32">
        <f>IF(OR(F3493="",G3493=""),"",F3493*G3493)</f>
        <v/>
      </c>
      <c r="I3493" s="33">
        <f>IF(B3493="","",SUMIF('Dispatch (Challan)'!$C$5:$C$6004,B3493,'Dispatch (Challan)'!$F$5:$F$6004))</f>
        <v/>
      </c>
      <c r="J3493" s="33">
        <f>IF(F3493="","",F3493-I3493)</f>
        <v/>
      </c>
      <c r="K3493" s="28">
        <f>IF(F3493="","",IF(I3493=0,"Pending",IF(I3493&gt;=F3493,"Completed","Partial")))</f>
        <v/>
      </c>
    </row>
    <row r="3494">
      <c r="A3494" s="31" t="n"/>
      <c r="B3494" s="26" t="n"/>
      <c r="C3494" s="26" t="n"/>
      <c r="D3494" s="26" t="n"/>
      <c r="E3494" s="26" t="n"/>
      <c r="F3494" s="27" t="n"/>
      <c r="G3494" s="28">
        <f>IFERROR(IF(E3494="","",VLOOKUP(E3494,'Setup - Mix Design'!$A$5:$I$504,9,0)),"")</f>
        <v/>
      </c>
      <c r="H3494" s="32">
        <f>IF(OR(F3494="",G3494=""),"",F3494*G3494)</f>
        <v/>
      </c>
      <c r="I3494" s="33">
        <f>IF(B3494="","",SUMIF('Dispatch (Challan)'!$C$5:$C$6004,B3494,'Dispatch (Challan)'!$F$5:$F$6004))</f>
        <v/>
      </c>
      <c r="J3494" s="33">
        <f>IF(F3494="","",F3494-I3494)</f>
        <v/>
      </c>
      <c r="K3494" s="28">
        <f>IF(F3494="","",IF(I3494=0,"Pending",IF(I3494&gt;=F3494,"Completed","Partial")))</f>
        <v/>
      </c>
    </row>
    <row r="3495">
      <c r="A3495" s="31" t="n"/>
      <c r="B3495" s="26" t="n"/>
      <c r="C3495" s="26" t="n"/>
      <c r="D3495" s="26" t="n"/>
      <c r="E3495" s="26" t="n"/>
      <c r="F3495" s="27" t="n"/>
      <c r="G3495" s="28">
        <f>IFERROR(IF(E3495="","",VLOOKUP(E3495,'Setup - Mix Design'!$A$5:$I$504,9,0)),"")</f>
        <v/>
      </c>
      <c r="H3495" s="32">
        <f>IF(OR(F3495="",G3495=""),"",F3495*G3495)</f>
        <v/>
      </c>
      <c r="I3495" s="33">
        <f>IF(B3495="","",SUMIF('Dispatch (Challan)'!$C$5:$C$6004,B3495,'Dispatch (Challan)'!$F$5:$F$6004))</f>
        <v/>
      </c>
      <c r="J3495" s="33">
        <f>IF(F3495="","",F3495-I3495)</f>
        <v/>
      </c>
      <c r="K3495" s="28">
        <f>IF(F3495="","",IF(I3495=0,"Pending",IF(I3495&gt;=F3495,"Completed","Partial")))</f>
        <v/>
      </c>
    </row>
    <row r="3496">
      <c r="A3496" s="31" t="n"/>
      <c r="B3496" s="26" t="n"/>
      <c r="C3496" s="26" t="n"/>
      <c r="D3496" s="26" t="n"/>
      <c r="E3496" s="26" t="n"/>
      <c r="F3496" s="27" t="n"/>
      <c r="G3496" s="28">
        <f>IFERROR(IF(E3496="","",VLOOKUP(E3496,'Setup - Mix Design'!$A$5:$I$504,9,0)),"")</f>
        <v/>
      </c>
      <c r="H3496" s="32">
        <f>IF(OR(F3496="",G3496=""),"",F3496*G3496)</f>
        <v/>
      </c>
      <c r="I3496" s="33">
        <f>IF(B3496="","",SUMIF('Dispatch (Challan)'!$C$5:$C$6004,B3496,'Dispatch (Challan)'!$F$5:$F$6004))</f>
        <v/>
      </c>
      <c r="J3496" s="33">
        <f>IF(F3496="","",F3496-I3496)</f>
        <v/>
      </c>
      <c r="K3496" s="28">
        <f>IF(F3496="","",IF(I3496=0,"Pending",IF(I3496&gt;=F3496,"Completed","Partial")))</f>
        <v/>
      </c>
    </row>
    <row r="3497">
      <c r="A3497" s="31" t="n"/>
      <c r="B3497" s="26" t="n"/>
      <c r="C3497" s="26" t="n"/>
      <c r="D3497" s="26" t="n"/>
      <c r="E3497" s="26" t="n"/>
      <c r="F3497" s="27" t="n"/>
      <c r="G3497" s="28">
        <f>IFERROR(IF(E3497="","",VLOOKUP(E3497,'Setup - Mix Design'!$A$5:$I$504,9,0)),"")</f>
        <v/>
      </c>
      <c r="H3497" s="32">
        <f>IF(OR(F3497="",G3497=""),"",F3497*G3497)</f>
        <v/>
      </c>
      <c r="I3497" s="33">
        <f>IF(B3497="","",SUMIF('Dispatch (Challan)'!$C$5:$C$6004,B3497,'Dispatch (Challan)'!$F$5:$F$6004))</f>
        <v/>
      </c>
      <c r="J3497" s="33">
        <f>IF(F3497="","",F3497-I3497)</f>
        <v/>
      </c>
      <c r="K3497" s="28">
        <f>IF(F3497="","",IF(I3497=0,"Pending",IF(I3497&gt;=F3497,"Completed","Partial")))</f>
        <v/>
      </c>
    </row>
    <row r="3498">
      <c r="A3498" s="31" t="n"/>
      <c r="B3498" s="26" t="n"/>
      <c r="C3498" s="26" t="n"/>
      <c r="D3498" s="26" t="n"/>
      <c r="E3498" s="26" t="n"/>
      <c r="F3498" s="27" t="n"/>
      <c r="G3498" s="28">
        <f>IFERROR(IF(E3498="","",VLOOKUP(E3498,'Setup - Mix Design'!$A$5:$I$504,9,0)),"")</f>
        <v/>
      </c>
      <c r="H3498" s="32">
        <f>IF(OR(F3498="",G3498=""),"",F3498*G3498)</f>
        <v/>
      </c>
      <c r="I3498" s="33">
        <f>IF(B3498="","",SUMIF('Dispatch (Challan)'!$C$5:$C$6004,B3498,'Dispatch (Challan)'!$F$5:$F$6004))</f>
        <v/>
      </c>
      <c r="J3498" s="33">
        <f>IF(F3498="","",F3498-I3498)</f>
        <v/>
      </c>
      <c r="K3498" s="28">
        <f>IF(F3498="","",IF(I3498=0,"Pending",IF(I3498&gt;=F3498,"Completed","Partial")))</f>
        <v/>
      </c>
    </row>
    <row r="3499">
      <c r="A3499" s="31" t="n"/>
      <c r="B3499" s="26" t="n"/>
      <c r="C3499" s="26" t="n"/>
      <c r="D3499" s="26" t="n"/>
      <c r="E3499" s="26" t="n"/>
      <c r="F3499" s="27" t="n"/>
      <c r="G3499" s="28">
        <f>IFERROR(IF(E3499="","",VLOOKUP(E3499,'Setup - Mix Design'!$A$5:$I$504,9,0)),"")</f>
        <v/>
      </c>
      <c r="H3499" s="32">
        <f>IF(OR(F3499="",G3499=""),"",F3499*G3499)</f>
        <v/>
      </c>
      <c r="I3499" s="33">
        <f>IF(B3499="","",SUMIF('Dispatch (Challan)'!$C$5:$C$6004,B3499,'Dispatch (Challan)'!$F$5:$F$6004))</f>
        <v/>
      </c>
      <c r="J3499" s="33">
        <f>IF(F3499="","",F3499-I3499)</f>
        <v/>
      </c>
      <c r="K3499" s="28">
        <f>IF(F3499="","",IF(I3499=0,"Pending",IF(I3499&gt;=F3499,"Completed","Partial")))</f>
        <v/>
      </c>
    </row>
    <row r="3500">
      <c r="A3500" s="31" t="n"/>
      <c r="B3500" s="26" t="n"/>
      <c r="C3500" s="26" t="n"/>
      <c r="D3500" s="26" t="n"/>
      <c r="E3500" s="26" t="n"/>
      <c r="F3500" s="27" t="n"/>
      <c r="G3500" s="28">
        <f>IFERROR(IF(E3500="","",VLOOKUP(E3500,'Setup - Mix Design'!$A$5:$I$504,9,0)),"")</f>
        <v/>
      </c>
      <c r="H3500" s="32">
        <f>IF(OR(F3500="",G3500=""),"",F3500*G3500)</f>
        <v/>
      </c>
      <c r="I3500" s="33">
        <f>IF(B3500="","",SUMIF('Dispatch (Challan)'!$C$5:$C$6004,B3500,'Dispatch (Challan)'!$F$5:$F$6004))</f>
        <v/>
      </c>
      <c r="J3500" s="33">
        <f>IF(F3500="","",F3500-I3500)</f>
        <v/>
      </c>
      <c r="K3500" s="28">
        <f>IF(F3500="","",IF(I3500=0,"Pending",IF(I3500&gt;=F3500,"Completed","Partial")))</f>
        <v/>
      </c>
    </row>
    <row r="3501">
      <c r="A3501" s="31" t="n"/>
      <c r="B3501" s="26" t="n"/>
      <c r="C3501" s="26" t="n"/>
      <c r="D3501" s="26" t="n"/>
      <c r="E3501" s="26" t="n"/>
      <c r="F3501" s="27" t="n"/>
      <c r="G3501" s="28">
        <f>IFERROR(IF(E3501="","",VLOOKUP(E3501,'Setup - Mix Design'!$A$5:$I$504,9,0)),"")</f>
        <v/>
      </c>
      <c r="H3501" s="32">
        <f>IF(OR(F3501="",G3501=""),"",F3501*G3501)</f>
        <v/>
      </c>
      <c r="I3501" s="33">
        <f>IF(B3501="","",SUMIF('Dispatch (Challan)'!$C$5:$C$6004,B3501,'Dispatch (Challan)'!$F$5:$F$6004))</f>
        <v/>
      </c>
      <c r="J3501" s="33">
        <f>IF(F3501="","",F3501-I3501)</f>
        <v/>
      </c>
      <c r="K3501" s="28">
        <f>IF(F3501="","",IF(I3501=0,"Pending",IF(I3501&gt;=F3501,"Completed","Partial")))</f>
        <v/>
      </c>
    </row>
    <row r="3502">
      <c r="A3502" s="31" t="n"/>
      <c r="B3502" s="26" t="n"/>
      <c r="C3502" s="26" t="n"/>
      <c r="D3502" s="26" t="n"/>
      <c r="E3502" s="26" t="n"/>
      <c r="F3502" s="27" t="n"/>
      <c r="G3502" s="28">
        <f>IFERROR(IF(E3502="","",VLOOKUP(E3502,'Setup - Mix Design'!$A$5:$I$504,9,0)),"")</f>
        <v/>
      </c>
      <c r="H3502" s="32">
        <f>IF(OR(F3502="",G3502=""),"",F3502*G3502)</f>
        <v/>
      </c>
      <c r="I3502" s="33">
        <f>IF(B3502="","",SUMIF('Dispatch (Challan)'!$C$5:$C$6004,B3502,'Dispatch (Challan)'!$F$5:$F$6004))</f>
        <v/>
      </c>
      <c r="J3502" s="33">
        <f>IF(F3502="","",F3502-I3502)</f>
        <v/>
      </c>
      <c r="K3502" s="28">
        <f>IF(F3502="","",IF(I3502=0,"Pending",IF(I3502&gt;=F3502,"Completed","Partial")))</f>
        <v/>
      </c>
    </row>
    <row r="3503">
      <c r="A3503" s="31" t="n"/>
      <c r="B3503" s="26" t="n"/>
      <c r="C3503" s="26" t="n"/>
      <c r="D3503" s="26" t="n"/>
      <c r="E3503" s="26" t="n"/>
      <c r="F3503" s="27" t="n"/>
      <c r="G3503" s="28">
        <f>IFERROR(IF(E3503="","",VLOOKUP(E3503,'Setup - Mix Design'!$A$5:$I$504,9,0)),"")</f>
        <v/>
      </c>
      <c r="H3503" s="32">
        <f>IF(OR(F3503="",G3503=""),"",F3503*G3503)</f>
        <v/>
      </c>
      <c r="I3503" s="33">
        <f>IF(B3503="","",SUMIF('Dispatch (Challan)'!$C$5:$C$6004,B3503,'Dispatch (Challan)'!$F$5:$F$6004))</f>
        <v/>
      </c>
      <c r="J3503" s="33">
        <f>IF(F3503="","",F3503-I3503)</f>
        <v/>
      </c>
      <c r="K3503" s="28">
        <f>IF(F3503="","",IF(I3503=0,"Pending",IF(I3503&gt;=F3503,"Completed","Partial")))</f>
        <v/>
      </c>
    </row>
    <row r="3504">
      <c r="A3504" s="31" t="n"/>
      <c r="B3504" s="26" t="n"/>
      <c r="C3504" s="26" t="n"/>
      <c r="D3504" s="26" t="n"/>
      <c r="E3504" s="26" t="n"/>
      <c r="F3504" s="27" t="n"/>
      <c r="G3504" s="28">
        <f>IFERROR(IF(E3504="","",VLOOKUP(E3504,'Setup - Mix Design'!$A$5:$I$504,9,0)),"")</f>
        <v/>
      </c>
      <c r="H3504" s="32">
        <f>IF(OR(F3504="",G3504=""),"",F3504*G3504)</f>
        <v/>
      </c>
      <c r="I3504" s="33">
        <f>IF(B3504="","",SUMIF('Dispatch (Challan)'!$C$5:$C$6004,B3504,'Dispatch (Challan)'!$F$5:$F$6004))</f>
        <v/>
      </c>
      <c r="J3504" s="33">
        <f>IF(F3504="","",F3504-I3504)</f>
        <v/>
      </c>
      <c r="K3504" s="28">
        <f>IF(F3504="","",IF(I3504=0,"Pending",IF(I3504&gt;=F3504,"Completed","Partial")))</f>
        <v/>
      </c>
    </row>
    <row r="3505">
      <c r="A3505" s="31" t="n"/>
      <c r="B3505" s="26" t="n"/>
      <c r="C3505" s="26" t="n"/>
      <c r="D3505" s="26" t="n"/>
      <c r="E3505" s="26" t="n"/>
      <c r="F3505" s="27" t="n"/>
      <c r="G3505" s="28">
        <f>IFERROR(IF(E3505="","",VLOOKUP(E3505,'Setup - Mix Design'!$A$5:$I$504,9,0)),"")</f>
        <v/>
      </c>
      <c r="H3505" s="32">
        <f>IF(OR(F3505="",G3505=""),"",F3505*G3505)</f>
        <v/>
      </c>
      <c r="I3505" s="33">
        <f>IF(B3505="","",SUMIF('Dispatch (Challan)'!$C$5:$C$6004,B3505,'Dispatch (Challan)'!$F$5:$F$6004))</f>
        <v/>
      </c>
      <c r="J3505" s="33">
        <f>IF(F3505="","",F3505-I3505)</f>
        <v/>
      </c>
      <c r="K3505" s="28">
        <f>IF(F3505="","",IF(I3505=0,"Pending",IF(I3505&gt;=F3505,"Completed","Partial")))</f>
        <v/>
      </c>
    </row>
    <row r="3506">
      <c r="A3506" s="31" t="n"/>
      <c r="B3506" s="26" t="n"/>
      <c r="C3506" s="26" t="n"/>
      <c r="D3506" s="26" t="n"/>
      <c r="E3506" s="26" t="n"/>
      <c r="F3506" s="27" t="n"/>
      <c r="G3506" s="28">
        <f>IFERROR(IF(E3506="","",VLOOKUP(E3506,'Setup - Mix Design'!$A$5:$I$504,9,0)),"")</f>
        <v/>
      </c>
      <c r="H3506" s="32">
        <f>IF(OR(F3506="",G3506=""),"",F3506*G3506)</f>
        <v/>
      </c>
      <c r="I3506" s="33">
        <f>IF(B3506="","",SUMIF('Dispatch (Challan)'!$C$5:$C$6004,B3506,'Dispatch (Challan)'!$F$5:$F$6004))</f>
        <v/>
      </c>
      <c r="J3506" s="33">
        <f>IF(F3506="","",F3506-I3506)</f>
        <v/>
      </c>
      <c r="K3506" s="28">
        <f>IF(F3506="","",IF(I3506=0,"Pending",IF(I3506&gt;=F3506,"Completed","Partial")))</f>
        <v/>
      </c>
    </row>
    <row r="3507">
      <c r="A3507" s="31" t="n"/>
      <c r="B3507" s="26" t="n"/>
      <c r="C3507" s="26" t="n"/>
      <c r="D3507" s="26" t="n"/>
      <c r="E3507" s="26" t="n"/>
      <c r="F3507" s="27" t="n"/>
      <c r="G3507" s="28">
        <f>IFERROR(IF(E3507="","",VLOOKUP(E3507,'Setup - Mix Design'!$A$5:$I$504,9,0)),"")</f>
        <v/>
      </c>
      <c r="H3507" s="32">
        <f>IF(OR(F3507="",G3507=""),"",F3507*G3507)</f>
        <v/>
      </c>
      <c r="I3507" s="33">
        <f>IF(B3507="","",SUMIF('Dispatch (Challan)'!$C$5:$C$6004,B3507,'Dispatch (Challan)'!$F$5:$F$6004))</f>
        <v/>
      </c>
      <c r="J3507" s="33">
        <f>IF(F3507="","",F3507-I3507)</f>
        <v/>
      </c>
      <c r="K3507" s="28">
        <f>IF(F3507="","",IF(I3507=0,"Pending",IF(I3507&gt;=F3507,"Completed","Partial")))</f>
        <v/>
      </c>
    </row>
    <row r="3508">
      <c r="A3508" s="31" t="n"/>
      <c r="B3508" s="26" t="n"/>
      <c r="C3508" s="26" t="n"/>
      <c r="D3508" s="26" t="n"/>
      <c r="E3508" s="26" t="n"/>
      <c r="F3508" s="27" t="n"/>
      <c r="G3508" s="28">
        <f>IFERROR(IF(E3508="","",VLOOKUP(E3508,'Setup - Mix Design'!$A$5:$I$504,9,0)),"")</f>
        <v/>
      </c>
      <c r="H3508" s="32">
        <f>IF(OR(F3508="",G3508=""),"",F3508*G3508)</f>
        <v/>
      </c>
      <c r="I3508" s="33">
        <f>IF(B3508="","",SUMIF('Dispatch (Challan)'!$C$5:$C$6004,B3508,'Dispatch (Challan)'!$F$5:$F$6004))</f>
        <v/>
      </c>
      <c r="J3508" s="33">
        <f>IF(F3508="","",F3508-I3508)</f>
        <v/>
      </c>
      <c r="K3508" s="28">
        <f>IF(F3508="","",IF(I3508=0,"Pending",IF(I3508&gt;=F3508,"Completed","Partial")))</f>
        <v/>
      </c>
    </row>
    <row r="3509">
      <c r="A3509" s="31" t="n"/>
      <c r="B3509" s="26" t="n"/>
      <c r="C3509" s="26" t="n"/>
      <c r="D3509" s="26" t="n"/>
      <c r="E3509" s="26" t="n"/>
      <c r="F3509" s="27" t="n"/>
      <c r="G3509" s="28">
        <f>IFERROR(IF(E3509="","",VLOOKUP(E3509,'Setup - Mix Design'!$A$5:$I$504,9,0)),"")</f>
        <v/>
      </c>
      <c r="H3509" s="32">
        <f>IF(OR(F3509="",G3509=""),"",F3509*G3509)</f>
        <v/>
      </c>
      <c r="I3509" s="33">
        <f>IF(B3509="","",SUMIF('Dispatch (Challan)'!$C$5:$C$6004,B3509,'Dispatch (Challan)'!$F$5:$F$6004))</f>
        <v/>
      </c>
      <c r="J3509" s="33">
        <f>IF(F3509="","",F3509-I3509)</f>
        <v/>
      </c>
      <c r="K3509" s="28">
        <f>IF(F3509="","",IF(I3509=0,"Pending",IF(I3509&gt;=F3509,"Completed","Partial")))</f>
        <v/>
      </c>
    </row>
    <row r="3510">
      <c r="A3510" s="31" t="n"/>
      <c r="B3510" s="26" t="n"/>
      <c r="C3510" s="26" t="n"/>
      <c r="D3510" s="26" t="n"/>
      <c r="E3510" s="26" t="n"/>
      <c r="F3510" s="27" t="n"/>
      <c r="G3510" s="28">
        <f>IFERROR(IF(E3510="","",VLOOKUP(E3510,'Setup - Mix Design'!$A$5:$I$504,9,0)),"")</f>
        <v/>
      </c>
      <c r="H3510" s="32">
        <f>IF(OR(F3510="",G3510=""),"",F3510*G3510)</f>
        <v/>
      </c>
      <c r="I3510" s="33">
        <f>IF(B3510="","",SUMIF('Dispatch (Challan)'!$C$5:$C$6004,B3510,'Dispatch (Challan)'!$F$5:$F$6004))</f>
        <v/>
      </c>
      <c r="J3510" s="33">
        <f>IF(F3510="","",F3510-I3510)</f>
        <v/>
      </c>
      <c r="K3510" s="28">
        <f>IF(F3510="","",IF(I3510=0,"Pending",IF(I3510&gt;=F3510,"Completed","Partial")))</f>
        <v/>
      </c>
    </row>
    <row r="3511">
      <c r="A3511" s="31" t="n"/>
      <c r="B3511" s="26" t="n"/>
      <c r="C3511" s="26" t="n"/>
      <c r="D3511" s="26" t="n"/>
      <c r="E3511" s="26" t="n"/>
      <c r="F3511" s="27" t="n"/>
      <c r="G3511" s="28">
        <f>IFERROR(IF(E3511="","",VLOOKUP(E3511,'Setup - Mix Design'!$A$5:$I$504,9,0)),"")</f>
        <v/>
      </c>
      <c r="H3511" s="32">
        <f>IF(OR(F3511="",G3511=""),"",F3511*G3511)</f>
        <v/>
      </c>
      <c r="I3511" s="33">
        <f>IF(B3511="","",SUMIF('Dispatch (Challan)'!$C$5:$C$6004,B3511,'Dispatch (Challan)'!$F$5:$F$6004))</f>
        <v/>
      </c>
      <c r="J3511" s="33">
        <f>IF(F3511="","",F3511-I3511)</f>
        <v/>
      </c>
      <c r="K3511" s="28">
        <f>IF(F3511="","",IF(I3511=0,"Pending",IF(I3511&gt;=F3511,"Completed","Partial")))</f>
        <v/>
      </c>
    </row>
    <row r="3512">
      <c r="A3512" s="31" t="n"/>
      <c r="B3512" s="26" t="n"/>
      <c r="C3512" s="26" t="n"/>
      <c r="D3512" s="26" t="n"/>
      <c r="E3512" s="26" t="n"/>
      <c r="F3512" s="27" t="n"/>
      <c r="G3512" s="28">
        <f>IFERROR(IF(E3512="","",VLOOKUP(E3512,'Setup - Mix Design'!$A$5:$I$504,9,0)),"")</f>
        <v/>
      </c>
      <c r="H3512" s="32">
        <f>IF(OR(F3512="",G3512=""),"",F3512*G3512)</f>
        <v/>
      </c>
      <c r="I3512" s="33">
        <f>IF(B3512="","",SUMIF('Dispatch (Challan)'!$C$5:$C$6004,B3512,'Dispatch (Challan)'!$F$5:$F$6004))</f>
        <v/>
      </c>
      <c r="J3512" s="33">
        <f>IF(F3512="","",F3512-I3512)</f>
        <v/>
      </c>
      <c r="K3512" s="28">
        <f>IF(F3512="","",IF(I3512=0,"Pending",IF(I3512&gt;=F3512,"Completed","Partial")))</f>
        <v/>
      </c>
    </row>
    <row r="3513">
      <c r="A3513" s="31" t="n"/>
      <c r="B3513" s="26" t="n"/>
      <c r="C3513" s="26" t="n"/>
      <c r="D3513" s="26" t="n"/>
      <c r="E3513" s="26" t="n"/>
      <c r="F3513" s="27" t="n"/>
      <c r="G3513" s="28">
        <f>IFERROR(IF(E3513="","",VLOOKUP(E3513,'Setup - Mix Design'!$A$5:$I$504,9,0)),"")</f>
        <v/>
      </c>
      <c r="H3513" s="32">
        <f>IF(OR(F3513="",G3513=""),"",F3513*G3513)</f>
        <v/>
      </c>
      <c r="I3513" s="33">
        <f>IF(B3513="","",SUMIF('Dispatch (Challan)'!$C$5:$C$6004,B3513,'Dispatch (Challan)'!$F$5:$F$6004))</f>
        <v/>
      </c>
      <c r="J3513" s="33">
        <f>IF(F3513="","",F3513-I3513)</f>
        <v/>
      </c>
      <c r="K3513" s="28">
        <f>IF(F3513="","",IF(I3513=0,"Pending",IF(I3513&gt;=F3513,"Completed","Partial")))</f>
        <v/>
      </c>
    </row>
    <row r="3514">
      <c r="A3514" s="31" t="n"/>
      <c r="B3514" s="26" t="n"/>
      <c r="C3514" s="26" t="n"/>
      <c r="D3514" s="26" t="n"/>
      <c r="E3514" s="26" t="n"/>
      <c r="F3514" s="27" t="n"/>
      <c r="G3514" s="28">
        <f>IFERROR(IF(E3514="","",VLOOKUP(E3514,'Setup - Mix Design'!$A$5:$I$504,9,0)),"")</f>
        <v/>
      </c>
      <c r="H3514" s="32">
        <f>IF(OR(F3514="",G3514=""),"",F3514*G3514)</f>
        <v/>
      </c>
      <c r="I3514" s="33">
        <f>IF(B3514="","",SUMIF('Dispatch (Challan)'!$C$5:$C$6004,B3514,'Dispatch (Challan)'!$F$5:$F$6004))</f>
        <v/>
      </c>
      <c r="J3514" s="33">
        <f>IF(F3514="","",F3514-I3514)</f>
        <v/>
      </c>
      <c r="K3514" s="28">
        <f>IF(F3514="","",IF(I3514=0,"Pending",IF(I3514&gt;=F3514,"Completed","Partial")))</f>
        <v/>
      </c>
    </row>
    <row r="3515">
      <c r="A3515" s="31" t="n"/>
      <c r="B3515" s="26" t="n"/>
      <c r="C3515" s="26" t="n"/>
      <c r="D3515" s="26" t="n"/>
      <c r="E3515" s="26" t="n"/>
      <c r="F3515" s="27" t="n"/>
      <c r="G3515" s="28">
        <f>IFERROR(IF(E3515="","",VLOOKUP(E3515,'Setup - Mix Design'!$A$5:$I$504,9,0)),"")</f>
        <v/>
      </c>
      <c r="H3515" s="32">
        <f>IF(OR(F3515="",G3515=""),"",F3515*G3515)</f>
        <v/>
      </c>
      <c r="I3515" s="33">
        <f>IF(B3515="","",SUMIF('Dispatch (Challan)'!$C$5:$C$6004,B3515,'Dispatch (Challan)'!$F$5:$F$6004))</f>
        <v/>
      </c>
      <c r="J3515" s="33">
        <f>IF(F3515="","",F3515-I3515)</f>
        <v/>
      </c>
      <c r="K3515" s="28">
        <f>IF(F3515="","",IF(I3515=0,"Pending",IF(I3515&gt;=F3515,"Completed","Partial")))</f>
        <v/>
      </c>
    </row>
    <row r="3516">
      <c r="A3516" s="31" t="n"/>
      <c r="B3516" s="26" t="n"/>
      <c r="C3516" s="26" t="n"/>
      <c r="D3516" s="26" t="n"/>
      <c r="E3516" s="26" t="n"/>
      <c r="F3516" s="27" t="n"/>
      <c r="G3516" s="28">
        <f>IFERROR(IF(E3516="","",VLOOKUP(E3516,'Setup - Mix Design'!$A$5:$I$504,9,0)),"")</f>
        <v/>
      </c>
      <c r="H3516" s="32">
        <f>IF(OR(F3516="",G3516=""),"",F3516*G3516)</f>
        <v/>
      </c>
      <c r="I3516" s="33">
        <f>IF(B3516="","",SUMIF('Dispatch (Challan)'!$C$5:$C$6004,B3516,'Dispatch (Challan)'!$F$5:$F$6004))</f>
        <v/>
      </c>
      <c r="J3516" s="33">
        <f>IF(F3516="","",F3516-I3516)</f>
        <v/>
      </c>
      <c r="K3516" s="28">
        <f>IF(F3516="","",IF(I3516=0,"Pending",IF(I3516&gt;=F3516,"Completed","Partial")))</f>
        <v/>
      </c>
    </row>
    <row r="3517">
      <c r="A3517" s="31" t="n"/>
      <c r="B3517" s="26" t="n"/>
      <c r="C3517" s="26" t="n"/>
      <c r="D3517" s="26" t="n"/>
      <c r="E3517" s="26" t="n"/>
      <c r="F3517" s="27" t="n"/>
      <c r="G3517" s="28">
        <f>IFERROR(IF(E3517="","",VLOOKUP(E3517,'Setup - Mix Design'!$A$5:$I$504,9,0)),"")</f>
        <v/>
      </c>
      <c r="H3517" s="32">
        <f>IF(OR(F3517="",G3517=""),"",F3517*G3517)</f>
        <v/>
      </c>
      <c r="I3517" s="33">
        <f>IF(B3517="","",SUMIF('Dispatch (Challan)'!$C$5:$C$6004,B3517,'Dispatch (Challan)'!$F$5:$F$6004))</f>
        <v/>
      </c>
      <c r="J3517" s="33">
        <f>IF(F3517="","",F3517-I3517)</f>
        <v/>
      </c>
      <c r="K3517" s="28">
        <f>IF(F3517="","",IF(I3517=0,"Pending",IF(I3517&gt;=F3517,"Completed","Partial")))</f>
        <v/>
      </c>
    </row>
    <row r="3518">
      <c r="A3518" s="31" t="n"/>
      <c r="B3518" s="26" t="n"/>
      <c r="C3518" s="26" t="n"/>
      <c r="D3518" s="26" t="n"/>
      <c r="E3518" s="26" t="n"/>
      <c r="F3518" s="27" t="n"/>
      <c r="G3518" s="28">
        <f>IFERROR(IF(E3518="","",VLOOKUP(E3518,'Setup - Mix Design'!$A$5:$I$504,9,0)),"")</f>
        <v/>
      </c>
      <c r="H3518" s="32">
        <f>IF(OR(F3518="",G3518=""),"",F3518*G3518)</f>
        <v/>
      </c>
      <c r="I3518" s="33">
        <f>IF(B3518="","",SUMIF('Dispatch (Challan)'!$C$5:$C$6004,B3518,'Dispatch (Challan)'!$F$5:$F$6004))</f>
        <v/>
      </c>
      <c r="J3518" s="33">
        <f>IF(F3518="","",F3518-I3518)</f>
        <v/>
      </c>
      <c r="K3518" s="28">
        <f>IF(F3518="","",IF(I3518=0,"Pending",IF(I3518&gt;=F3518,"Completed","Partial")))</f>
        <v/>
      </c>
    </row>
    <row r="3519">
      <c r="A3519" s="31" t="n"/>
      <c r="B3519" s="26" t="n"/>
      <c r="C3519" s="26" t="n"/>
      <c r="D3519" s="26" t="n"/>
      <c r="E3519" s="26" t="n"/>
      <c r="F3519" s="27" t="n"/>
      <c r="G3519" s="28">
        <f>IFERROR(IF(E3519="","",VLOOKUP(E3519,'Setup - Mix Design'!$A$5:$I$504,9,0)),"")</f>
        <v/>
      </c>
      <c r="H3519" s="32">
        <f>IF(OR(F3519="",G3519=""),"",F3519*G3519)</f>
        <v/>
      </c>
      <c r="I3519" s="33">
        <f>IF(B3519="","",SUMIF('Dispatch (Challan)'!$C$5:$C$6004,B3519,'Dispatch (Challan)'!$F$5:$F$6004))</f>
        <v/>
      </c>
      <c r="J3519" s="33">
        <f>IF(F3519="","",F3519-I3519)</f>
        <v/>
      </c>
      <c r="K3519" s="28">
        <f>IF(F3519="","",IF(I3519=0,"Pending",IF(I3519&gt;=F3519,"Completed","Partial")))</f>
        <v/>
      </c>
    </row>
    <row r="3520">
      <c r="A3520" s="31" t="n"/>
      <c r="B3520" s="26" t="n"/>
      <c r="C3520" s="26" t="n"/>
      <c r="D3520" s="26" t="n"/>
      <c r="E3520" s="26" t="n"/>
      <c r="F3520" s="27" t="n"/>
      <c r="G3520" s="28">
        <f>IFERROR(IF(E3520="","",VLOOKUP(E3520,'Setup - Mix Design'!$A$5:$I$504,9,0)),"")</f>
        <v/>
      </c>
      <c r="H3520" s="32">
        <f>IF(OR(F3520="",G3520=""),"",F3520*G3520)</f>
        <v/>
      </c>
      <c r="I3520" s="33">
        <f>IF(B3520="","",SUMIF('Dispatch (Challan)'!$C$5:$C$6004,B3520,'Dispatch (Challan)'!$F$5:$F$6004))</f>
        <v/>
      </c>
      <c r="J3520" s="33">
        <f>IF(F3520="","",F3520-I3520)</f>
        <v/>
      </c>
      <c r="K3520" s="28">
        <f>IF(F3520="","",IF(I3520=0,"Pending",IF(I3520&gt;=F3520,"Completed","Partial")))</f>
        <v/>
      </c>
    </row>
    <row r="3521">
      <c r="A3521" s="31" t="n"/>
      <c r="B3521" s="26" t="n"/>
      <c r="C3521" s="26" t="n"/>
      <c r="D3521" s="26" t="n"/>
      <c r="E3521" s="26" t="n"/>
      <c r="F3521" s="27" t="n"/>
      <c r="G3521" s="28">
        <f>IFERROR(IF(E3521="","",VLOOKUP(E3521,'Setup - Mix Design'!$A$5:$I$504,9,0)),"")</f>
        <v/>
      </c>
      <c r="H3521" s="32">
        <f>IF(OR(F3521="",G3521=""),"",F3521*G3521)</f>
        <v/>
      </c>
      <c r="I3521" s="33">
        <f>IF(B3521="","",SUMIF('Dispatch (Challan)'!$C$5:$C$6004,B3521,'Dispatch (Challan)'!$F$5:$F$6004))</f>
        <v/>
      </c>
      <c r="J3521" s="33">
        <f>IF(F3521="","",F3521-I3521)</f>
        <v/>
      </c>
      <c r="K3521" s="28">
        <f>IF(F3521="","",IF(I3521=0,"Pending",IF(I3521&gt;=F3521,"Completed","Partial")))</f>
        <v/>
      </c>
    </row>
    <row r="3522">
      <c r="A3522" s="31" t="n"/>
      <c r="B3522" s="26" t="n"/>
      <c r="C3522" s="26" t="n"/>
      <c r="D3522" s="26" t="n"/>
      <c r="E3522" s="26" t="n"/>
      <c r="F3522" s="27" t="n"/>
      <c r="G3522" s="28">
        <f>IFERROR(IF(E3522="","",VLOOKUP(E3522,'Setup - Mix Design'!$A$5:$I$504,9,0)),"")</f>
        <v/>
      </c>
      <c r="H3522" s="32">
        <f>IF(OR(F3522="",G3522=""),"",F3522*G3522)</f>
        <v/>
      </c>
      <c r="I3522" s="33">
        <f>IF(B3522="","",SUMIF('Dispatch (Challan)'!$C$5:$C$6004,B3522,'Dispatch (Challan)'!$F$5:$F$6004))</f>
        <v/>
      </c>
      <c r="J3522" s="33">
        <f>IF(F3522="","",F3522-I3522)</f>
        <v/>
      </c>
      <c r="K3522" s="28">
        <f>IF(F3522="","",IF(I3522=0,"Pending",IF(I3522&gt;=F3522,"Completed","Partial")))</f>
        <v/>
      </c>
    </row>
    <row r="3523">
      <c r="A3523" s="31" t="n"/>
      <c r="B3523" s="26" t="n"/>
      <c r="C3523" s="26" t="n"/>
      <c r="D3523" s="26" t="n"/>
      <c r="E3523" s="26" t="n"/>
      <c r="F3523" s="27" t="n"/>
      <c r="G3523" s="28">
        <f>IFERROR(IF(E3523="","",VLOOKUP(E3523,'Setup - Mix Design'!$A$5:$I$504,9,0)),"")</f>
        <v/>
      </c>
      <c r="H3523" s="32">
        <f>IF(OR(F3523="",G3523=""),"",F3523*G3523)</f>
        <v/>
      </c>
      <c r="I3523" s="33">
        <f>IF(B3523="","",SUMIF('Dispatch (Challan)'!$C$5:$C$6004,B3523,'Dispatch (Challan)'!$F$5:$F$6004))</f>
        <v/>
      </c>
      <c r="J3523" s="33">
        <f>IF(F3523="","",F3523-I3523)</f>
        <v/>
      </c>
      <c r="K3523" s="28">
        <f>IF(F3523="","",IF(I3523=0,"Pending",IF(I3523&gt;=F3523,"Completed","Partial")))</f>
        <v/>
      </c>
    </row>
    <row r="3524">
      <c r="A3524" s="31" t="n"/>
      <c r="B3524" s="26" t="n"/>
      <c r="C3524" s="26" t="n"/>
      <c r="D3524" s="26" t="n"/>
      <c r="E3524" s="26" t="n"/>
      <c r="F3524" s="27" t="n"/>
      <c r="G3524" s="28">
        <f>IFERROR(IF(E3524="","",VLOOKUP(E3524,'Setup - Mix Design'!$A$5:$I$504,9,0)),"")</f>
        <v/>
      </c>
      <c r="H3524" s="32">
        <f>IF(OR(F3524="",G3524=""),"",F3524*G3524)</f>
        <v/>
      </c>
      <c r="I3524" s="33">
        <f>IF(B3524="","",SUMIF('Dispatch (Challan)'!$C$5:$C$6004,B3524,'Dispatch (Challan)'!$F$5:$F$6004))</f>
        <v/>
      </c>
      <c r="J3524" s="33">
        <f>IF(F3524="","",F3524-I3524)</f>
        <v/>
      </c>
      <c r="K3524" s="28">
        <f>IF(F3524="","",IF(I3524=0,"Pending",IF(I3524&gt;=F3524,"Completed","Partial")))</f>
        <v/>
      </c>
    </row>
    <row r="3525">
      <c r="A3525" s="31" t="n"/>
      <c r="B3525" s="26" t="n"/>
      <c r="C3525" s="26" t="n"/>
      <c r="D3525" s="26" t="n"/>
      <c r="E3525" s="26" t="n"/>
      <c r="F3525" s="27" t="n"/>
      <c r="G3525" s="28">
        <f>IFERROR(IF(E3525="","",VLOOKUP(E3525,'Setup - Mix Design'!$A$5:$I$504,9,0)),"")</f>
        <v/>
      </c>
      <c r="H3525" s="32">
        <f>IF(OR(F3525="",G3525=""),"",F3525*G3525)</f>
        <v/>
      </c>
      <c r="I3525" s="33">
        <f>IF(B3525="","",SUMIF('Dispatch (Challan)'!$C$5:$C$6004,B3525,'Dispatch (Challan)'!$F$5:$F$6004))</f>
        <v/>
      </c>
      <c r="J3525" s="33">
        <f>IF(F3525="","",F3525-I3525)</f>
        <v/>
      </c>
      <c r="K3525" s="28">
        <f>IF(F3525="","",IF(I3525=0,"Pending",IF(I3525&gt;=F3525,"Completed","Partial")))</f>
        <v/>
      </c>
    </row>
    <row r="3526">
      <c r="A3526" s="31" t="n"/>
      <c r="B3526" s="26" t="n"/>
      <c r="C3526" s="26" t="n"/>
      <c r="D3526" s="26" t="n"/>
      <c r="E3526" s="26" t="n"/>
      <c r="F3526" s="27" t="n"/>
      <c r="G3526" s="28">
        <f>IFERROR(IF(E3526="","",VLOOKUP(E3526,'Setup - Mix Design'!$A$5:$I$504,9,0)),"")</f>
        <v/>
      </c>
      <c r="H3526" s="32">
        <f>IF(OR(F3526="",G3526=""),"",F3526*G3526)</f>
        <v/>
      </c>
      <c r="I3526" s="33">
        <f>IF(B3526="","",SUMIF('Dispatch (Challan)'!$C$5:$C$6004,B3526,'Dispatch (Challan)'!$F$5:$F$6004))</f>
        <v/>
      </c>
      <c r="J3526" s="33">
        <f>IF(F3526="","",F3526-I3526)</f>
        <v/>
      </c>
      <c r="K3526" s="28">
        <f>IF(F3526="","",IF(I3526=0,"Pending",IF(I3526&gt;=F3526,"Completed","Partial")))</f>
        <v/>
      </c>
    </row>
    <row r="3527">
      <c r="A3527" s="31" t="n"/>
      <c r="B3527" s="26" t="n"/>
      <c r="C3527" s="26" t="n"/>
      <c r="D3527" s="26" t="n"/>
      <c r="E3527" s="26" t="n"/>
      <c r="F3527" s="27" t="n"/>
      <c r="G3527" s="28">
        <f>IFERROR(IF(E3527="","",VLOOKUP(E3527,'Setup - Mix Design'!$A$5:$I$504,9,0)),"")</f>
        <v/>
      </c>
      <c r="H3527" s="32">
        <f>IF(OR(F3527="",G3527=""),"",F3527*G3527)</f>
        <v/>
      </c>
      <c r="I3527" s="33">
        <f>IF(B3527="","",SUMIF('Dispatch (Challan)'!$C$5:$C$6004,B3527,'Dispatch (Challan)'!$F$5:$F$6004))</f>
        <v/>
      </c>
      <c r="J3527" s="33">
        <f>IF(F3527="","",F3527-I3527)</f>
        <v/>
      </c>
      <c r="K3527" s="28">
        <f>IF(F3527="","",IF(I3527=0,"Pending",IF(I3527&gt;=F3527,"Completed","Partial")))</f>
        <v/>
      </c>
    </row>
    <row r="3528">
      <c r="A3528" s="31" t="n"/>
      <c r="B3528" s="26" t="n"/>
      <c r="C3528" s="26" t="n"/>
      <c r="D3528" s="26" t="n"/>
      <c r="E3528" s="26" t="n"/>
      <c r="F3528" s="27" t="n"/>
      <c r="G3528" s="28">
        <f>IFERROR(IF(E3528="","",VLOOKUP(E3528,'Setup - Mix Design'!$A$5:$I$504,9,0)),"")</f>
        <v/>
      </c>
      <c r="H3528" s="32">
        <f>IF(OR(F3528="",G3528=""),"",F3528*G3528)</f>
        <v/>
      </c>
      <c r="I3528" s="33">
        <f>IF(B3528="","",SUMIF('Dispatch (Challan)'!$C$5:$C$6004,B3528,'Dispatch (Challan)'!$F$5:$F$6004))</f>
        <v/>
      </c>
      <c r="J3528" s="33">
        <f>IF(F3528="","",F3528-I3528)</f>
        <v/>
      </c>
      <c r="K3528" s="28">
        <f>IF(F3528="","",IF(I3528=0,"Pending",IF(I3528&gt;=F3528,"Completed","Partial")))</f>
        <v/>
      </c>
    </row>
    <row r="3529">
      <c r="A3529" s="31" t="n"/>
      <c r="B3529" s="26" t="n"/>
      <c r="C3529" s="26" t="n"/>
      <c r="D3529" s="26" t="n"/>
      <c r="E3529" s="26" t="n"/>
      <c r="F3529" s="27" t="n"/>
      <c r="G3529" s="28">
        <f>IFERROR(IF(E3529="","",VLOOKUP(E3529,'Setup - Mix Design'!$A$5:$I$504,9,0)),"")</f>
        <v/>
      </c>
      <c r="H3529" s="32">
        <f>IF(OR(F3529="",G3529=""),"",F3529*G3529)</f>
        <v/>
      </c>
      <c r="I3529" s="33">
        <f>IF(B3529="","",SUMIF('Dispatch (Challan)'!$C$5:$C$6004,B3529,'Dispatch (Challan)'!$F$5:$F$6004))</f>
        <v/>
      </c>
      <c r="J3529" s="33">
        <f>IF(F3529="","",F3529-I3529)</f>
        <v/>
      </c>
      <c r="K3529" s="28">
        <f>IF(F3529="","",IF(I3529=0,"Pending",IF(I3529&gt;=F3529,"Completed","Partial")))</f>
        <v/>
      </c>
    </row>
    <row r="3530">
      <c r="A3530" s="31" t="n"/>
      <c r="B3530" s="26" t="n"/>
      <c r="C3530" s="26" t="n"/>
      <c r="D3530" s="26" t="n"/>
      <c r="E3530" s="26" t="n"/>
      <c r="F3530" s="27" t="n"/>
      <c r="G3530" s="28">
        <f>IFERROR(IF(E3530="","",VLOOKUP(E3530,'Setup - Mix Design'!$A$5:$I$504,9,0)),"")</f>
        <v/>
      </c>
      <c r="H3530" s="32">
        <f>IF(OR(F3530="",G3530=""),"",F3530*G3530)</f>
        <v/>
      </c>
      <c r="I3530" s="33">
        <f>IF(B3530="","",SUMIF('Dispatch (Challan)'!$C$5:$C$6004,B3530,'Dispatch (Challan)'!$F$5:$F$6004))</f>
        <v/>
      </c>
      <c r="J3530" s="33">
        <f>IF(F3530="","",F3530-I3530)</f>
        <v/>
      </c>
      <c r="K3530" s="28">
        <f>IF(F3530="","",IF(I3530=0,"Pending",IF(I3530&gt;=F3530,"Completed","Partial")))</f>
        <v/>
      </c>
    </row>
    <row r="3531">
      <c r="A3531" s="31" t="n"/>
      <c r="B3531" s="26" t="n"/>
      <c r="C3531" s="26" t="n"/>
      <c r="D3531" s="26" t="n"/>
      <c r="E3531" s="26" t="n"/>
      <c r="F3531" s="27" t="n"/>
      <c r="G3531" s="28">
        <f>IFERROR(IF(E3531="","",VLOOKUP(E3531,'Setup - Mix Design'!$A$5:$I$504,9,0)),"")</f>
        <v/>
      </c>
      <c r="H3531" s="32">
        <f>IF(OR(F3531="",G3531=""),"",F3531*G3531)</f>
        <v/>
      </c>
      <c r="I3531" s="33">
        <f>IF(B3531="","",SUMIF('Dispatch (Challan)'!$C$5:$C$6004,B3531,'Dispatch (Challan)'!$F$5:$F$6004))</f>
        <v/>
      </c>
      <c r="J3531" s="33">
        <f>IF(F3531="","",F3531-I3531)</f>
        <v/>
      </c>
      <c r="K3531" s="28">
        <f>IF(F3531="","",IF(I3531=0,"Pending",IF(I3531&gt;=F3531,"Completed","Partial")))</f>
        <v/>
      </c>
    </row>
    <row r="3532">
      <c r="A3532" s="31" t="n"/>
      <c r="B3532" s="26" t="n"/>
      <c r="C3532" s="26" t="n"/>
      <c r="D3532" s="26" t="n"/>
      <c r="E3532" s="26" t="n"/>
      <c r="F3532" s="27" t="n"/>
      <c r="G3532" s="28">
        <f>IFERROR(IF(E3532="","",VLOOKUP(E3532,'Setup - Mix Design'!$A$5:$I$504,9,0)),"")</f>
        <v/>
      </c>
      <c r="H3532" s="32">
        <f>IF(OR(F3532="",G3532=""),"",F3532*G3532)</f>
        <v/>
      </c>
      <c r="I3532" s="33">
        <f>IF(B3532="","",SUMIF('Dispatch (Challan)'!$C$5:$C$6004,B3532,'Dispatch (Challan)'!$F$5:$F$6004))</f>
        <v/>
      </c>
      <c r="J3532" s="33">
        <f>IF(F3532="","",F3532-I3532)</f>
        <v/>
      </c>
      <c r="K3532" s="28">
        <f>IF(F3532="","",IF(I3532=0,"Pending",IF(I3532&gt;=F3532,"Completed","Partial")))</f>
        <v/>
      </c>
    </row>
    <row r="3533">
      <c r="A3533" s="31" t="n"/>
      <c r="B3533" s="26" t="n"/>
      <c r="C3533" s="26" t="n"/>
      <c r="D3533" s="26" t="n"/>
      <c r="E3533" s="26" t="n"/>
      <c r="F3533" s="27" t="n"/>
      <c r="G3533" s="28">
        <f>IFERROR(IF(E3533="","",VLOOKUP(E3533,'Setup - Mix Design'!$A$5:$I$504,9,0)),"")</f>
        <v/>
      </c>
      <c r="H3533" s="32">
        <f>IF(OR(F3533="",G3533=""),"",F3533*G3533)</f>
        <v/>
      </c>
      <c r="I3533" s="33">
        <f>IF(B3533="","",SUMIF('Dispatch (Challan)'!$C$5:$C$6004,B3533,'Dispatch (Challan)'!$F$5:$F$6004))</f>
        <v/>
      </c>
      <c r="J3533" s="33">
        <f>IF(F3533="","",F3533-I3533)</f>
        <v/>
      </c>
      <c r="K3533" s="28">
        <f>IF(F3533="","",IF(I3533=0,"Pending",IF(I3533&gt;=F3533,"Completed","Partial")))</f>
        <v/>
      </c>
    </row>
    <row r="3534">
      <c r="A3534" s="31" t="n"/>
      <c r="B3534" s="26" t="n"/>
      <c r="C3534" s="26" t="n"/>
      <c r="D3534" s="26" t="n"/>
      <c r="E3534" s="26" t="n"/>
      <c r="F3534" s="27" t="n"/>
      <c r="G3534" s="28">
        <f>IFERROR(IF(E3534="","",VLOOKUP(E3534,'Setup - Mix Design'!$A$5:$I$504,9,0)),"")</f>
        <v/>
      </c>
      <c r="H3534" s="32">
        <f>IF(OR(F3534="",G3534=""),"",F3534*G3534)</f>
        <v/>
      </c>
      <c r="I3534" s="33">
        <f>IF(B3534="","",SUMIF('Dispatch (Challan)'!$C$5:$C$6004,B3534,'Dispatch (Challan)'!$F$5:$F$6004))</f>
        <v/>
      </c>
      <c r="J3534" s="33">
        <f>IF(F3534="","",F3534-I3534)</f>
        <v/>
      </c>
      <c r="K3534" s="28">
        <f>IF(F3534="","",IF(I3534=0,"Pending",IF(I3534&gt;=F3534,"Completed","Partial")))</f>
        <v/>
      </c>
    </row>
    <row r="3535">
      <c r="A3535" s="31" t="n"/>
      <c r="B3535" s="26" t="n"/>
      <c r="C3535" s="26" t="n"/>
      <c r="D3535" s="26" t="n"/>
      <c r="E3535" s="26" t="n"/>
      <c r="F3535" s="27" t="n"/>
      <c r="G3535" s="28">
        <f>IFERROR(IF(E3535="","",VLOOKUP(E3535,'Setup - Mix Design'!$A$5:$I$504,9,0)),"")</f>
        <v/>
      </c>
      <c r="H3535" s="32">
        <f>IF(OR(F3535="",G3535=""),"",F3535*G3535)</f>
        <v/>
      </c>
      <c r="I3535" s="33">
        <f>IF(B3535="","",SUMIF('Dispatch (Challan)'!$C$5:$C$6004,B3535,'Dispatch (Challan)'!$F$5:$F$6004))</f>
        <v/>
      </c>
      <c r="J3535" s="33">
        <f>IF(F3535="","",F3535-I3535)</f>
        <v/>
      </c>
      <c r="K3535" s="28">
        <f>IF(F3535="","",IF(I3535=0,"Pending",IF(I3535&gt;=F3535,"Completed","Partial")))</f>
        <v/>
      </c>
    </row>
    <row r="3536">
      <c r="A3536" s="31" t="n"/>
      <c r="B3536" s="26" t="n"/>
      <c r="C3536" s="26" t="n"/>
      <c r="D3536" s="26" t="n"/>
      <c r="E3536" s="26" t="n"/>
      <c r="F3536" s="27" t="n"/>
      <c r="G3536" s="28">
        <f>IFERROR(IF(E3536="","",VLOOKUP(E3536,'Setup - Mix Design'!$A$5:$I$504,9,0)),"")</f>
        <v/>
      </c>
      <c r="H3536" s="32">
        <f>IF(OR(F3536="",G3536=""),"",F3536*G3536)</f>
        <v/>
      </c>
      <c r="I3536" s="33">
        <f>IF(B3536="","",SUMIF('Dispatch (Challan)'!$C$5:$C$6004,B3536,'Dispatch (Challan)'!$F$5:$F$6004))</f>
        <v/>
      </c>
      <c r="J3536" s="33">
        <f>IF(F3536="","",F3536-I3536)</f>
        <v/>
      </c>
      <c r="K3536" s="28">
        <f>IF(F3536="","",IF(I3536=0,"Pending",IF(I3536&gt;=F3536,"Completed","Partial")))</f>
        <v/>
      </c>
    </row>
    <row r="3537">
      <c r="A3537" s="31" t="n"/>
      <c r="B3537" s="26" t="n"/>
      <c r="C3537" s="26" t="n"/>
      <c r="D3537" s="26" t="n"/>
      <c r="E3537" s="26" t="n"/>
      <c r="F3537" s="27" t="n"/>
      <c r="G3537" s="28">
        <f>IFERROR(IF(E3537="","",VLOOKUP(E3537,'Setup - Mix Design'!$A$5:$I$504,9,0)),"")</f>
        <v/>
      </c>
      <c r="H3537" s="32">
        <f>IF(OR(F3537="",G3537=""),"",F3537*G3537)</f>
        <v/>
      </c>
      <c r="I3537" s="33">
        <f>IF(B3537="","",SUMIF('Dispatch (Challan)'!$C$5:$C$6004,B3537,'Dispatch (Challan)'!$F$5:$F$6004))</f>
        <v/>
      </c>
      <c r="J3537" s="33">
        <f>IF(F3537="","",F3537-I3537)</f>
        <v/>
      </c>
      <c r="K3537" s="28">
        <f>IF(F3537="","",IF(I3537=0,"Pending",IF(I3537&gt;=F3537,"Completed","Partial")))</f>
        <v/>
      </c>
    </row>
    <row r="3538">
      <c r="A3538" s="31" t="n"/>
      <c r="B3538" s="26" t="n"/>
      <c r="C3538" s="26" t="n"/>
      <c r="D3538" s="26" t="n"/>
      <c r="E3538" s="26" t="n"/>
      <c r="F3538" s="27" t="n"/>
      <c r="G3538" s="28">
        <f>IFERROR(IF(E3538="","",VLOOKUP(E3538,'Setup - Mix Design'!$A$5:$I$504,9,0)),"")</f>
        <v/>
      </c>
      <c r="H3538" s="32">
        <f>IF(OR(F3538="",G3538=""),"",F3538*G3538)</f>
        <v/>
      </c>
      <c r="I3538" s="33">
        <f>IF(B3538="","",SUMIF('Dispatch (Challan)'!$C$5:$C$6004,B3538,'Dispatch (Challan)'!$F$5:$F$6004))</f>
        <v/>
      </c>
      <c r="J3538" s="33">
        <f>IF(F3538="","",F3538-I3538)</f>
        <v/>
      </c>
      <c r="K3538" s="28">
        <f>IF(F3538="","",IF(I3538=0,"Pending",IF(I3538&gt;=F3538,"Completed","Partial")))</f>
        <v/>
      </c>
    </row>
    <row r="3539">
      <c r="A3539" s="31" t="n"/>
      <c r="B3539" s="26" t="n"/>
      <c r="C3539" s="26" t="n"/>
      <c r="D3539" s="26" t="n"/>
      <c r="E3539" s="26" t="n"/>
      <c r="F3539" s="27" t="n"/>
      <c r="G3539" s="28">
        <f>IFERROR(IF(E3539="","",VLOOKUP(E3539,'Setup - Mix Design'!$A$5:$I$504,9,0)),"")</f>
        <v/>
      </c>
      <c r="H3539" s="32">
        <f>IF(OR(F3539="",G3539=""),"",F3539*G3539)</f>
        <v/>
      </c>
      <c r="I3539" s="33">
        <f>IF(B3539="","",SUMIF('Dispatch (Challan)'!$C$5:$C$6004,B3539,'Dispatch (Challan)'!$F$5:$F$6004))</f>
        <v/>
      </c>
      <c r="J3539" s="33">
        <f>IF(F3539="","",F3539-I3539)</f>
        <v/>
      </c>
      <c r="K3539" s="28">
        <f>IF(F3539="","",IF(I3539=0,"Pending",IF(I3539&gt;=F3539,"Completed","Partial")))</f>
        <v/>
      </c>
    </row>
    <row r="3540">
      <c r="A3540" s="31" t="n"/>
      <c r="B3540" s="26" t="n"/>
      <c r="C3540" s="26" t="n"/>
      <c r="D3540" s="26" t="n"/>
      <c r="E3540" s="26" t="n"/>
      <c r="F3540" s="27" t="n"/>
      <c r="G3540" s="28">
        <f>IFERROR(IF(E3540="","",VLOOKUP(E3540,'Setup - Mix Design'!$A$5:$I$504,9,0)),"")</f>
        <v/>
      </c>
      <c r="H3540" s="32">
        <f>IF(OR(F3540="",G3540=""),"",F3540*G3540)</f>
        <v/>
      </c>
      <c r="I3540" s="33">
        <f>IF(B3540="","",SUMIF('Dispatch (Challan)'!$C$5:$C$6004,B3540,'Dispatch (Challan)'!$F$5:$F$6004))</f>
        <v/>
      </c>
      <c r="J3540" s="33">
        <f>IF(F3540="","",F3540-I3540)</f>
        <v/>
      </c>
      <c r="K3540" s="28">
        <f>IF(F3540="","",IF(I3540=0,"Pending",IF(I3540&gt;=F3540,"Completed","Partial")))</f>
        <v/>
      </c>
    </row>
    <row r="3541">
      <c r="A3541" s="31" t="n"/>
      <c r="B3541" s="26" t="n"/>
      <c r="C3541" s="26" t="n"/>
      <c r="D3541" s="26" t="n"/>
      <c r="E3541" s="26" t="n"/>
      <c r="F3541" s="27" t="n"/>
      <c r="G3541" s="28">
        <f>IFERROR(IF(E3541="","",VLOOKUP(E3541,'Setup - Mix Design'!$A$5:$I$504,9,0)),"")</f>
        <v/>
      </c>
      <c r="H3541" s="32">
        <f>IF(OR(F3541="",G3541=""),"",F3541*G3541)</f>
        <v/>
      </c>
      <c r="I3541" s="33">
        <f>IF(B3541="","",SUMIF('Dispatch (Challan)'!$C$5:$C$6004,B3541,'Dispatch (Challan)'!$F$5:$F$6004))</f>
        <v/>
      </c>
      <c r="J3541" s="33">
        <f>IF(F3541="","",F3541-I3541)</f>
        <v/>
      </c>
      <c r="K3541" s="28">
        <f>IF(F3541="","",IF(I3541=0,"Pending",IF(I3541&gt;=F3541,"Completed","Partial")))</f>
        <v/>
      </c>
    </row>
    <row r="3542">
      <c r="A3542" s="31" t="n"/>
      <c r="B3542" s="26" t="n"/>
      <c r="C3542" s="26" t="n"/>
      <c r="D3542" s="26" t="n"/>
      <c r="E3542" s="26" t="n"/>
      <c r="F3542" s="27" t="n"/>
      <c r="G3542" s="28">
        <f>IFERROR(IF(E3542="","",VLOOKUP(E3542,'Setup - Mix Design'!$A$5:$I$504,9,0)),"")</f>
        <v/>
      </c>
      <c r="H3542" s="32">
        <f>IF(OR(F3542="",G3542=""),"",F3542*G3542)</f>
        <v/>
      </c>
      <c r="I3542" s="33">
        <f>IF(B3542="","",SUMIF('Dispatch (Challan)'!$C$5:$C$6004,B3542,'Dispatch (Challan)'!$F$5:$F$6004))</f>
        <v/>
      </c>
      <c r="J3542" s="33">
        <f>IF(F3542="","",F3542-I3542)</f>
        <v/>
      </c>
      <c r="K3542" s="28">
        <f>IF(F3542="","",IF(I3542=0,"Pending",IF(I3542&gt;=F3542,"Completed","Partial")))</f>
        <v/>
      </c>
    </row>
    <row r="3543">
      <c r="A3543" s="31" t="n"/>
      <c r="B3543" s="26" t="n"/>
      <c r="C3543" s="26" t="n"/>
      <c r="D3543" s="26" t="n"/>
      <c r="E3543" s="26" t="n"/>
      <c r="F3543" s="27" t="n"/>
      <c r="G3543" s="28">
        <f>IFERROR(IF(E3543="","",VLOOKUP(E3543,'Setup - Mix Design'!$A$5:$I$504,9,0)),"")</f>
        <v/>
      </c>
      <c r="H3543" s="32">
        <f>IF(OR(F3543="",G3543=""),"",F3543*G3543)</f>
        <v/>
      </c>
      <c r="I3543" s="33">
        <f>IF(B3543="","",SUMIF('Dispatch (Challan)'!$C$5:$C$6004,B3543,'Dispatch (Challan)'!$F$5:$F$6004))</f>
        <v/>
      </c>
      <c r="J3543" s="33">
        <f>IF(F3543="","",F3543-I3543)</f>
        <v/>
      </c>
      <c r="K3543" s="28">
        <f>IF(F3543="","",IF(I3543=0,"Pending",IF(I3543&gt;=F3543,"Completed","Partial")))</f>
        <v/>
      </c>
    </row>
    <row r="3544">
      <c r="A3544" s="31" t="n"/>
      <c r="B3544" s="26" t="n"/>
      <c r="C3544" s="26" t="n"/>
      <c r="D3544" s="26" t="n"/>
      <c r="E3544" s="26" t="n"/>
      <c r="F3544" s="27" t="n"/>
      <c r="G3544" s="28">
        <f>IFERROR(IF(E3544="","",VLOOKUP(E3544,'Setup - Mix Design'!$A$5:$I$504,9,0)),"")</f>
        <v/>
      </c>
      <c r="H3544" s="32">
        <f>IF(OR(F3544="",G3544=""),"",F3544*G3544)</f>
        <v/>
      </c>
      <c r="I3544" s="33">
        <f>IF(B3544="","",SUMIF('Dispatch (Challan)'!$C$5:$C$6004,B3544,'Dispatch (Challan)'!$F$5:$F$6004))</f>
        <v/>
      </c>
      <c r="J3544" s="33">
        <f>IF(F3544="","",F3544-I3544)</f>
        <v/>
      </c>
      <c r="K3544" s="28">
        <f>IF(F3544="","",IF(I3544=0,"Pending",IF(I3544&gt;=F3544,"Completed","Partial")))</f>
        <v/>
      </c>
    </row>
    <row r="3545">
      <c r="A3545" s="31" t="n"/>
      <c r="B3545" s="26" t="n"/>
      <c r="C3545" s="26" t="n"/>
      <c r="D3545" s="26" t="n"/>
      <c r="E3545" s="26" t="n"/>
      <c r="F3545" s="27" t="n"/>
      <c r="G3545" s="28">
        <f>IFERROR(IF(E3545="","",VLOOKUP(E3545,'Setup - Mix Design'!$A$5:$I$504,9,0)),"")</f>
        <v/>
      </c>
      <c r="H3545" s="32">
        <f>IF(OR(F3545="",G3545=""),"",F3545*G3545)</f>
        <v/>
      </c>
      <c r="I3545" s="33">
        <f>IF(B3545="","",SUMIF('Dispatch (Challan)'!$C$5:$C$6004,B3545,'Dispatch (Challan)'!$F$5:$F$6004))</f>
        <v/>
      </c>
      <c r="J3545" s="33">
        <f>IF(F3545="","",F3545-I3545)</f>
        <v/>
      </c>
      <c r="K3545" s="28">
        <f>IF(F3545="","",IF(I3545=0,"Pending",IF(I3545&gt;=F3545,"Completed","Partial")))</f>
        <v/>
      </c>
    </row>
    <row r="3546">
      <c r="A3546" s="31" t="n"/>
      <c r="B3546" s="26" t="n"/>
      <c r="C3546" s="26" t="n"/>
      <c r="D3546" s="26" t="n"/>
      <c r="E3546" s="26" t="n"/>
      <c r="F3546" s="27" t="n"/>
      <c r="G3546" s="28">
        <f>IFERROR(IF(E3546="","",VLOOKUP(E3546,'Setup - Mix Design'!$A$5:$I$504,9,0)),"")</f>
        <v/>
      </c>
      <c r="H3546" s="32">
        <f>IF(OR(F3546="",G3546=""),"",F3546*G3546)</f>
        <v/>
      </c>
      <c r="I3546" s="33">
        <f>IF(B3546="","",SUMIF('Dispatch (Challan)'!$C$5:$C$6004,B3546,'Dispatch (Challan)'!$F$5:$F$6004))</f>
        <v/>
      </c>
      <c r="J3546" s="33">
        <f>IF(F3546="","",F3546-I3546)</f>
        <v/>
      </c>
      <c r="K3546" s="28">
        <f>IF(F3546="","",IF(I3546=0,"Pending",IF(I3546&gt;=F3546,"Completed","Partial")))</f>
        <v/>
      </c>
    </row>
    <row r="3547">
      <c r="A3547" s="31" t="n"/>
      <c r="B3547" s="26" t="n"/>
      <c r="C3547" s="26" t="n"/>
      <c r="D3547" s="26" t="n"/>
      <c r="E3547" s="26" t="n"/>
      <c r="F3547" s="27" t="n"/>
      <c r="G3547" s="28">
        <f>IFERROR(IF(E3547="","",VLOOKUP(E3547,'Setup - Mix Design'!$A$5:$I$504,9,0)),"")</f>
        <v/>
      </c>
      <c r="H3547" s="32">
        <f>IF(OR(F3547="",G3547=""),"",F3547*G3547)</f>
        <v/>
      </c>
      <c r="I3547" s="33">
        <f>IF(B3547="","",SUMIF('Dispatch (Challan)'!$C$5:$C$6004,B3547,'Dispatch (Challan)'!$F$5:$F$6004))</f>
        <v/>
      </c>
      <c r="J3547" s="33">
        <f>IF(F3547="","",F3547-I3547)</f>
        <v/>
      </c>
      <c r="K3547" s="28">
        <f>IF(F3547="","",IF(I3547=0,"Pending",IF(I3547&gt;=F3547,"Completed","Partial")))</f>
        <v/>
      </c>
    </row>
    <row r="3548">
      <c r="A3548" s="31" t="n"/>
      <c r="B3548" s="26" t="n"/>
      <c r="C3548" s="26" t="n"/>
      <c r="D3548" s="26" t="n"/>
      <c r="E3548" s="26" t="n"/>
      <c r="F3548" s="27" t="n"/>
      <c r="G3548" s="28">
        <f>IFERROR(IF(E3548="","",VLOOKUP(E3548,'Setup - Mix Design'!$A$5:$I$504,9,0)),"")</f>
        <v/>
      </c>
      <c r="H3548" s="32">
        <f>IF(OR(F3548="",G3548=""),"",F3548*G3548)</f>
        <v/>
      </c>
      <c r="I3548" s="33">
        <f>IF(B3548="","",SUMIF('Dispatch (Challan)'!$C$5:$C$6004,B3548,'Dispatch (Challan)'!$F$5:$F$6004))</f>
        <v/>
      </c>
      <c r="J3548" s="33">
        <f>IF(F3548="","",F3548-I3548)</f>
        <v/>
      </c>
      <c r="K3548" s="28">
        <f>IF(F3548="","",IF(I3548=0,"Pending",IF(I3548&gt;=F3548,"Completed","Partial")))</f>
        <v/>
      </c>
    </row>
    <row r="3549">
      <c r="A3549" s="31" t="n"/>
      <c r="B3549" s="26" t="n"/>
      <c r="C3549" s="26" t="n"/>
      <c r="D3549" s="26" t="n"/>
      <c r="E3549" s="26" t="n"/>
      <c r="F3549" s="27" t="n"/>
      <c r="G3549" s="28">
        <f>IFERROR(IF(E3549="","",VLOOKUP(E3549,'Setup - Mix Design'!$A$5:$I$504,9,0)),"")</f>
        <v/>
      </c>
      <c r="H3549" s="32">
        <f>IF(OR(F3549="",G3549=""),"",F3549*G3549)</f>
        <v/>
      </c>
      <c r="I3549" s="33">
        <f>IF(B3549="","",SUMIF('Dispatch (Challan)'!$C$5:$C$6004,B3549,'Dispatch (Challan)'!$F$5:$F$6004))</f>
        <v/>
      </c>
      <c r="J3549" s="33">
        <f>IF(F3549="","",F3549-I3549)</f>
        <v/>
      </c>
      <c r="K3549" s="28">
        <f>IF(F3549="","",IF(I3549=0,"Pending",IF(I3549&gt;=F3549,"Completed","Partial")))</f>
        <v/>
      </c>
    </row>
    <row r="3550">
      <c r="A3550" s="31" t="n"/>
      <c r="B3550" s="26" t="n"/>
      <c r="C3550" s="26" t="n"/>
      <c r="D3550" s="26" t="n"/>
      <c r="E3550" s="26" t="n"/>
      <c r="F3550" s="27" t="n"/>
      <c r="G3550" s="28">
        <f>IFERROR(IF(E3550="","",VLOOKUP(E3550,'Setup - Mix Design'!$A$5:$I$504,9,0)),"")</f>
        <v/>
      </c>
      <c r="H3550" s="32">
        <f>IF(OR(F3550="",G3550=""),"",F3550*G3550)</f>
        <v/>
      </c>
      <c r="I3550" s="33">
        <f>IF(B3550="","",SUMIF('Dispatch (Challan)'!$C$5:$C$6004,B3550,'Dispatch (Challan)'!$F$5:$F$6004))</f>
        <v/>
      </c>
      <c r="J3550" s="33">
        <f>IF(F3550="","",F3550-I3550)</f>
        <v/>
      </c>
      <c r="K3550" s="28">
        <f>IF(F3550="","",IF(I3550=0,"Pending",IF(I3550&gt;=F3550,"Completed","Partial")))</f>
        <v/>
      </c>
    </row>
    <row r="3551">
      <c r="A3551" s="31" t="n"/>
      <c r="B3551" s="26" t="n"/>
      <c r="C3551" s="26" t="n"/>
      <c r="D3551" s="26" t="n"/>
      <c r="E3551" s="26" t="n"/>
      <c r="F3551" s="27" t="n"/>
      <c r="G3551" s="28">
        <f>IFERROR(IF(E3551="","",VLOOKUP(E3551,'Setup - Mix Design'!$A$5:$I$504,9,0)),"")</f>
        <v/>
      </c>
      <c r="H3551" s="32">
        <f>IF(OR(F3551="",G3551=""),"",F3551*G3551)</f>
        <v/>
      </c>
      <c r="I3551" s="33">
        <f>IF(B3551="","",SUMIF('Dispatch (Challan)'!$C$5:$C$6004,B3551,'Dispatch (Challan)'!$F$5:$F$6004))</f>
        <v/>
      </c>
      <c r="J3551" s="33">
        <f>IF(F3551="","",F3551-I3551)</f>
        <v/>
      </c>
      <c r="K3551" s="28">
        <f>IF(F3551="","",IF(I3551=0,"Pending",IF(I3551&gt;=F3551,"Completed","Partial")))</f>
        <v/>
      </c>
    </row>
    <row r="3552">
      <c r="A3552" s="31" t="n"/>
      <c r="B3552" s="26" t="n"/>
      <c r="C3552" s="26" t="n"/>
      <c r="D3552" s="26" t="n"/>
      <c r="E3552" s="26" t="n"/>
      <c r="F3552" s="27" t="n"/>
      <c r="G3552" s="28">
        <f>IFERROR(IF(E3552="","",VLOOKUP(E3552,'Setup - Mix Design'!$A$5:$I$504,9,0)),"")</f>
        <v/>
      </c>
      <c r="H3552" s="32">
        <f>IF(OR(F3552="",G3552=""),"",F3552*G3552)</f>
        <v/>
      </c>
      <c r="I3552" s="33">
        <f>IF(B3552="","",SUMIF('Dispatch (Challan)'!$C$5:$C$6004,B3552,'Dispatch (Challan)'!$F$5:$F$6004))</f>
        <v/>
      </c>
      <c r="J3552" s="33">
        <f>IF(F3552="","",F3552-I3552)</f>
        <v/>
      </c>
      <c r="K3552" s="28">
        <f>IF(F3552="","",IF(I3552=0,"Pending",IF(I3552&gt;=F3552,"Completed","Partial")))</f>
        <v/>
      </c>
    </row>
    <row r="3553">
      <c r="A3553" s="31" t="n"/>
      <c r="B3553" s="26" t="n"/>
      <c r="C3553" s="26" t="n"/>
      <c r="D3553" s="26" t="n"/>
      <c r="E3553" s="26" t="n"/>
      <c r="F3553" s="27" t="n"/>
      <c r="G3553" s="28">
        <f>IFERROR(IF(E3553="","",VLOOKUP(E3553,'Setup - Mix Design'!$A$5:$I$504,9,0)),"")</f>
        <v/>
      </c>
      <c r="H3553" s="32">
        <f>IF(OR(F3553="",G3553=""),"",F3553*G3553)</f>
        <v/>
      </c>
      <c r="I3553" s="33">
        <f>IF(B3553="","",SUMIF('Dispatch (Challan)'!$C$5:$C$6004,B3553,'Dispatch (Challan)'!$F$5:$F$6004))</f>
        <v/>
      </c>
      <c r="J3553" s="33">
        <f>IF(F3553="","",F3553-I3553)</f>
        <v/>
      </c>
      <c r="K3553" s="28">
        <f>IF(F3553="","",IF(I3553=0,"Pending",IF(I3553&gt;=F3553,"Completed","Partial")))</f>
        <v/>
      </c>
    </row>
    <row r="3554">
      <c r="A3554" s="31" t="n"/>
      <c r="B3554" s="26" t="n"/>
      <c r="C3554" s="26" t="n"/>
      <c r="D3554" s="26" t="n"/>
      <c r="E3554" s="26" t="n"/>
      <c r="F3554" s="27" t="n"/>
      <c r="G3554" s="28">
        <f>IFERROR(IF(E3554="","",VLOOKUP(E3554,'Setup - Mix Design'!$A$5:$I$504,9,0)),"")</f>
        <v/>
      </c>
      <c r="H3554" s="32">
        <f>IF(OR(F3554="",G3554=""),"",F3554*G3554)</f>
        <v/>
      </c>
      <c r="I3554" s="33">
        <f>IF(B3554="","",SUMIF('Dispatch (Challan)'!$C$5:$C$6004,B3554,'Dispatch (Challan)'!$F$5:$F$6004))</f>
        <v/>
      </c>
      <c r="J3554" s="33">
        <f>IF(F3554="","",F3554-I3554)</f>
        <v/>
      </c>
      <c r="K3554" s="28">
        <f>IF(F3554="","",IF(I3554=0,"Pending",IF(I3554&gt;=F3554,"Completed","Partial")))</f>
        <v/>
      </c>
    </row>
    <row r="3555">
      <c r="A3555" s="31" t="n"/>
      <c r="B3555" s="26" t="n"/>
      <c r="C3555" s="26" t="n"/>
      <c r="D3555" s="26" t="n"/>
      <c r="E3555" s="26" t="n"/>
      <c r="F3555" s="27" t="n"/>
      <c r="G3555" s="28">
        <f>IFERROR(IF(E3555="","",VLOOKUP(E3555,'Setup - Mix Design'!$A$5:$I$504,9,0)),"")</f>
        <v/>
      </c>
      <c r="H3555" s="32">
        <f>IF(OR(F3555="",G3555=""),"",F3555*G3555)</f>
        <v/>
      </c>
      <c r="I3555" s="33">
        <f>IF(B3555="","",SUMIF('Dispatch (Challan)'!$C$5:$C$6004,B3555,'Dispatch (Challan)'!$F$5:$F$6004))</f>
        <v/>
      </c>
      <c r="J3555" s="33">
        <f>IF(F3555="","",F3555-I3555)</f>
        <v/>
      </c>
      <c r="K3555" s="28">
        <f>IF(F3555="","",IF(I3555=0,"Pending",IF(I3555&gt;=F3555,"Completed","Partial")))</f>
        <v/>
      </c>
    </row>
    <row r="3556">
      <c r="A3556" s="31" t="n"/>
      <c r="B3556" s="26" t="n"/>
      <c r="C3556" s="26" t="n"/>
      <c r="D3556" s="26" t="n"/>
      <c r="E3556" s="26" t="n"/>
      <c r="F3556" s="27" t="n"/>
      <c r="G3556" s="28">
        <f>IFERROR(IF(E3556="","",VLOOKUP(E3556,'Setup - Mix Design'!$A$5:$I$504,9,0)),"")</f>
        <v/>
      </c>
      <c r="H3556" s="32">
        <f>IF(OR(F3556="",G3556=""),"",F3556*G3556)</f>
        <v/>
      </c>
      <c r="I3556" s="33">
        <f>IF(B3556="","",SUMIF('Dispatch (Challan)'!$C$5:$C$6004,B3556,'Dispatch (Challan)'!$F$5:$F$6004))</f>
        <v/>
      </c>
      <c r="J3556" s="33">
        <f>IF(F3556="","",F3556-I3556)</f>
        <v/>
      </c>
      <c r="K3556" s="28">
        <f>IF(F3556="","",IF(I3556=0,"Pending",IF(I3556&gt;=F3556,"Completed","Partial")))</f>
        <v/>
      </c>
    </row>
    <row r="3557">
      <c r="A3557" s="31" t="n"/>
      <c r="B3557" s="26" t="n"/>
      <c r="C3557" s="26" t="n"/>
      <c r="D3557" s="26" t="n"/>
      <c r="E3557" s="26" t="n"/>
      <c r="F3557" s="27" t="n"/>
      <c r="G3557" s="28">
        <f>IFERROR(IF(E3557="","",VLOOKUP(E3557,'Setup - Mix Design'!$A$5:$I$504,9,0)),"")</f>
        <v/>
      </c>
      <c r="H3557" s="32">
        <f>IF(OR(F3557="",G3557=""),"",F3557*G3557)</f>
        <v/>
      </c>
      <c r="I3557" s="33">
        <f>IF(B3557="","",SUMIF('Dispatch (Challan)'!$C$5:$C$6004,B3557,'Dispatch (Challan)'!$F$5:$F$6004))</f>
        <v/>
      </c>
      <c r="J3557" s="33">
        <f>IF(F3557="","",F3557-I3557)</f>
        <v/>
      </c>
      <c r="K3557" s="28">
        <f>IF(F3557="","",IF(I3557=0,"Pending",IF(I3557&gt;=F3557,"Completed","Partial")))</f>
        <v/>
      </c>
    </row>
    <row r="3558">
      <c r="A3558" s="31" t="n"/>
      <c r="B3558" s="26" t="n"/>
      <c r="C3558" s="26" t="n"/>
      <c r="D3558" s="26" t="n"/>
      <c r="E3558" s="26" t="n"/>
      <c r="F3558" s="27" t="n"/>
      <c r="G3558" s="28">
        <f>IFERROR(IF(E3558="","",VLOOKUP(E3558,'Setup - Mix Design'!$A$5:$I$504,9,0)),"")</f>
        <v/>
      </c>
      <c r="H3558" s="32">
        <f>IF(OR(F3558="",G3558=""),"",F3558*G3558)</f>
        <v/>
      </c>
      <c r="I3558" s="33">
        <f>IF(B3558="","",SUMIF('Dispatch (Challan)'!$C$5:$C$6004,B3558,'Dispatch (Challan)'!$F$5:$F$6004))</f>
        <v/>
      </c>
      <c r="J3558" s="33">
        <f>IF(F3558="","",F3558-I3558)</f>
        <v/>
      </c>
      <c r="K3558" s="28">
        <f>IF(F3558="","",IF(I3558=0,"Pending",IF(I3558&gt;=F3558,"Completed","Partial")))</f>
        <v/>
      </c>
    </row>
    <row r="3559">
      <c r="A3559" s="31" t="n"/>
      <c r="B3559" s="26" t="n"/>
      <c r="C3559" s="26" t="n"/>
      <c r="D3559" s="26" t="n"/>
      <c r="E3559" s="26" t="n"/>
      <c r="F3559" s="27" t="n"/>
      <c r="G3559" s="28">
        <f>IFERROR(IF(E3559="","",VLOOKUP(E3559,'Setup - Mix Design'!$A$5:$I$504,9,0)),"")</f>
        <v/>
      </c>
      <c r="H3559" s="32">
        <f>IF(OR(F3559="",G3559=""),"",F3559*G3559)</f>
        <v/>
      </c>
      <c r="I3559" s="33">
        <f>IF(B3559="","",SUMIF('Dispatch (Challan)'!$C$5:$C$6004,B3559,'Dispatch (Challan)'!$F$5:$F$6004))</f>
        <v/>
      </c>
      <c r="J3559" s="33">
        <f>IF(F3559="","",F3559-I3559)</f>
        <v/>
      </c>
      <c r="K3559" s="28">
        <f>IF(F3559="","",IF(I3559=0,"Pending",IF(I3559&gt;=F3559,"Completed","Partial")))</f>
        <v/>
      </c>
    </row>
    <row r="3560">
      <c r="A3560" s="31" t="n"/>
      <c r="B3560" s="26" t="n"/>
      <c r="C3560" s="26" t="n"/>
      <c r="D3560" s="26" t="n"/>
      <c r="E3560" s="26" t="n"/>
      <c r="F3560" s="27" t="n"/>
      <c r="G3560" s="28">
        <f>IFERROR(IF(E3560="","",VLOOKUP(E3560,'Setup - Mix Design'!$A$5:$I$504,9,0)),"")</f>
        <v/>
      </c>
      <c r="H3560" s="32">
        <f>IF(OR(F3560="",G3560=""),"",F3560*G3560)</f>
        <v/>
      </c>
      <c r="I3560" s="33">
        <f>IF(B3560="","",SUMIF('Dispatch (Challan)'!$C$5:$C$6004,B3560,'Dispatch (Challan)'!$F$5:$F$6004))</f>
        <v/>
      </c>
      <c r="J3560" s="33">
        <f>IF(F3560="","",F3560-I3560)</f>
        <v/>
      </c>
      <c r="K3560" s="28">
        <f>IF(F3560="","",IF(I3560=0,"Pending",IF(I3560&gt;=F3560,"Completed","Partial")))</f>
        <v/>
      </c>
    </row>
    <row r="3561">
      <c r="A3561" s="31" t="n"/>
      <c r="B3561" s="26" t="n"/>
      <c r="C3561" s="26" t="n"/>
      <c r="D3561" s="26" t="n"/>
      <c r="E3561" s="26" t="n"/>
      <c r="F3561" s="27" t="n"/>
      <c r="G3561" s="28">
        <f>IFERROR(IF(E3561="","",VLOOKUP(E3561,'Setup - Mix Design'!$A$5:$I$504,9,0)),"")</f>
        <v/>
      </c>
      <c r="H3561" s="32">
        <f>IF(OR(F3561="",G3561=""),"",F3561*G3561)</f>
        <v/>
      </c>
      <c r="I3561" s="33">
        <f>IF(B3561="","",SUMIF('Dispatch (Challan)'!$C$5:$C$6004,B3561,'Dispatch (Challan)'!$F$5:$F$6004))</f>
        <v/>
      </c>
      <c r="J3561" s="33">
        <f>IF(F3561="","",F3561-I3561)</f>
        <v/>
      </c>
      <c r="K3561" s="28">
        <f>IF(F3561="","",IF(I3561=0,"Pending",IF(I3561&gt;=F3561,"Completed","Partial")))</f>
        <v/>
      </c>
    </row>
    <row r="3562">
      <c r="A3562" s="31" t="n"/>
      <c r="B3562" s="26" t="n"/>
      <c r="C3562" s="26" t="n"/>
      <c r="D3562" s="26" t="n"/>
      <c r="E3562" s="26" t="n"/>
      <c r="F3562" s="27" t="n"/>
      <c r="G3562" s="28">
        <f>IFERROR(IF(E3562="","",VLOOKUP(E3562,'Setup - Mix Design'!$A$5:$I$504,9,0)),"")</f>
        <v/>
      </c>
      <c r="H3562" s="32">
        <f>IF(OR(F3562="",G3562=""),"",F3562*G3562)</f>
        <v/>
      </c>
      <c r="I3562" s="33">
        <f>IF(B3562="","",SUMIF('Dispatch (Challan)'!$C$5:$C$6004,B3562,'Dispatch (Challan)'!$F$5:$F$6004))</f>
        <v/>
      </c>
      <c r="J3562" s="33">
        <f>IF(F3562="","",F3562-I3562)</f>
        <v/>
      </c>
      <c r="K3562" s="28">
        <f>IF(F3562="","",IF(I3562=0,"Pending",IF(I3562&gt;=F3562,"Completed","Partial")))</f>
        <v/>
      </c>
    </row>
    <row r="3563">
      <c r="A3563" s="31" t="n"/>
      <c r="B3563" s="26" t="n"/>
      <c r="C3563" s="26" t="n"/>
      <c r="D3563" s="26" t="n"/>
      <c r="E3563" s="26" t="n"/>
      <c r="F3563" s="27" t="n"/>
      <c r="G3563" s="28">
        <f>IFERROR(IF(E3563="","",VLOOKUP(E3563,'Setup - Mix Design'!$A$5:$I$504,9,0)),"")</f>
        <v/>
      </c>
      <c r="H3563" s="32">
        <f>IF(OR(F3563="",G3563=""),"",F3563*G3563)</f>
        <v/>
      </c>
      <c r="I3563" s="33">
        <f>IF(B3563="","",SUMIF('Dispatch (Challan)'!$C$5:$C$6004,B3563,'Dispatch (Challan)'!$F$5:$F$6004))</f>
        <v/>
      </c>
      <c r="J3563" s="33">
        <f>IF(F3563="","",F3563-I3563)</f>
        <v/>
      </c>
      <c r="K3563" s="28">
        <f>IF(F3563="","",IF(I3563=0,"Pending",IF(I3563&gt;=F3563,"Completed","Partial")))</f>
        <v/>
      </c>
    </row>
    <row r="3564">
      <c r="A3564" s="31" t="n"/>
      <c r="B3564" s="26" t="n"/>
      <c r="C3564" s="26" t="n"/>
      <c r="D3564" s="26" t="n"/>
      <c r="E3564" s="26" t="n"/>
      <c r="F3564" s="27" t="n"/>
      <c r="G3564" s="28">
        <f>IFERROR(IF(E3564="","",VLOOKUP(E3564,'Setup - Mix Design'!$A$5:$I$504,9,0)),"")</f>
        <v/>
      </c>
      <c r="H3564" s="32">
        <f>IF(OR(F3564="",G3564=""),"",F3564*G3564)</f>
        <v/>
      </c>
      <c r="I3564" s="33">
        <f>IF(B3564="","",SUMIF('Dispatch (Challan)'!$C$5:$C$6004,B3564,'Dispatch (Challan)'!$F$5:$F$6004))</f>
        <v/>
      </c>
      <c r="J3564" s="33">
        <f>IF(F3564="","",F3564-I3564)</f>
        <v/>
      </c>
      <c r="K3564" s="28">
        <f>IF(F3564="","",IF(I3564=0,"Pending",IF(I3564&gt;=F3564,"Completed","Partial")))</f>
        <v/>
      </c>
    </row>
    <row r="3565">
      <c r="A3565" s="31" t="n"/>
      <c r="B3565" s="26" t="n"/>
      <c r="C3565" s="26" t="n"/>
      <c r="D3565" s="26" t="n"/>
      <c r="E3565" s="26" t="n"/>
      <c r="F3565" s="27" t="n"/>
      <c r="G3565" s="28">
        <f>IFERROR(IF(E3565="","",VLOOKUP(E3565,'Setup - Mix Design'!$A$5:$I$504,9,0)),"")</f>
        <v/>
      </c>
      <c r="H3565" s="32">
        <f>IF(OR(F3565="",G3565=""),"",F3565*G3565)</f>
        <v/>
      </c>
      <c r="I3565" s="33">
        <f>IF(B3565="","",SUMIF('Dispatch (Challan)'!$C$5:$C$6004,B3565,'Dispatch (Challan)'!$F$5:$F$6004))</f>
        <v/>
      </c>
      <c r="J3565" s="33">
        <f>IF(F3565="","",F3565-I3565)</f>
        <v/>
      </c>
      <c r="K3565" s="28">
        <f>IF(F3565="","",IF(I3565=0,"Pending",IF(I3565&gt;=F3565,"Completed","Partial")))</f>
        <v/>
      </c>
    </row>
    <row r="3566">
      <c r="A3566" s="31" t="n"/>
      <c r="B3566" s="26" t="n"/>
      <c r="C3566" s="26" t="n"/>
      <c r="D3566" s="26" t="n"/>
      <c r="E3566" s="26" t="n"/>
      <c r="F3566" s="27" t="n"/>
      <c r="G3566" s="28">
        <f>IFERROR(IF(E3566="","",VLOOKUP(E3566,'Setup - Mix Design'!$A$5:$I$504,9,0)),"")</f>
        <v/>
      </c>
      <c r="H3566" s="32">
        <f>IF(OR(F3566="",G3566=""),"",F3566*G3566)</f>
        <v/>
      </c>
      <c r="I3566" s="33">
        <f>IF(B3566="","",SUMIF('Dispatch (Challan)'!$C$5:$C$6004,B3566,'Dispatch (Challan)'!$F$5:$F$6004))</f>
        <v/>
      </c>
      <c r="J3566" s="33">
        <f>IF(F3566="","",F3566-I3566)</f>
        <v/>
      </c>
      <c r="K3566" s="28">
        <f>IF(F3566="","",IF(I3566=0,"Pending",IF(I3566&gt;=F3566,"Completed","Partial")))</f>
        <v/>
      </c>
    </row>
    <row r="3567">
      <c r="A3567" s="31" t="n"/>
      <c r="B3567" s="26" t="n"/>
      <c r="C3567" s="26" t="n"/>
      <c r="D3567" s="26" t="n"/>
      <c r="E3567" s="26" t="n"/>
      <c r="F3567" s="27" t="n"/>
      <c r="G3567" s="28">
        <f>IFERROR(IF(E3567="","",VLOOKUP(E3567,'Setup - Mix Design'!$A$5:$I$504,9,0)),"")</f>
        <v/>
      </c>
      <c r="H3567" s="32">
        <f>IF(OR(F3567="",G3567=""),"",F3567*G3567)</f>
        <v/>
      </c>
      <c r="I3567" s="33">
        <f>IF(B3567="","",SUMIF('Dispatch (Challan)'!$C$5:$C$6004,B3567,'Dispatch (Challan)'!$F$5:$F$6004))</f>
        <v/>
      </c>
      <c r="J3567" s="33">
        <f>IF(F3567="","",F3567-I3567)</f>
        <v/>
      </c>
      <c r="K3567" s="28">
        <f>IF(F3567="","",IF(I3567=0,"Pending",IF(I3567&gt;=F3567,"Completed","Partial")))</f>
        <v/>
      </c>
    </row>
    <row r="3568">
      <c r="A3568" s="31" t="n"/>
      <c r="B3568" s="26" t="n"/>
      <c r="C3568" s="26" t="n"/>
      <c r="D3568" s="26" t="n"/>
      <c r="E3568" s="26" t="n"/>
      <c r="F3568" s="27" t="n"/>
      <c r="G3568" s="28">
        <f>IFERROR(IF(E3568="","",VLOOKUP(E3568,'Setup - Mix Design'!$A$5:$I$504,9,0)),"")</f>
        <v/>
      </c>
      <c r="H3568" s="32">
        <f>IF(OR(F3568="",G3568=""),"",F3568*G3568)</f>
        <v/>
      </c>
      <c r="I3568" s="33">
        <f>IF(B3568="","",SUMIF('Dispatch (Challan)'!$C$5:$C$6004,B3568,'Dispatch (Challan)'!$F$5:$F$6004))</f>
        <v/>
      </c>
      <c r="J3568" s="33">
        <f>IF(F3568="","",F3568-I3568)</f>
        <v/>
      </c>
      <c r="K3568" s="28">
        <f>IF(F3568="","",IF(I3568=0,"Pending",IF(I3568&gt;=F3568,"Completed","Partial")))</f>
        <v/>
      </c>
    </row>
    <row r="3569">
      <c r="A3569" s="31" t="n"/>
      <c r="B3569" s="26" t="n"/>
      <c r="C3569" s="26" t="n"/>
      <c r="D3569" s="26" t="n"/>
      <c r="E3569" s="26" t="n"/>
      <c r="F3569" s="27" t="n"/>
      <c r="G3569" s="28">
        <f>IFERROR(IF(E3569="","",VLOOKUP(E3569,'Setup - Mix Design'!$A$5:$I$504,9,0)),"")</f>
        <v/>
      </c>
      <c r="H3569" s="32">
        <f>IF(OR(F3569="",G3569=""),"",F3569*G3569)</f>
        <v/>
      </c>
      <c r="I3569" s="33">
        <f>IF(B3569="","",SUMIF('Dispatch (Challan)'!$C$5:$C$6004,B3569,'Dispatch (Challan)'!$F$5:$F$6004))</f>
        <v/>
      </c>
      <c r="J3569" s="33">
        <f>IF(F3569="","",F3569-I3569)</f>
        <v/>
      </c>
      <c r="K3569" s="28">
        <f>IF(F3569="","",IF(I3569=0,"Pending",IF(I3569&gt;=F3569,"Completed","Partial")))</f>
        <v/>
      </c>
    </row>
    <row r="3570">
      <c r="A3570" s="31" t="n"/>
      <c r="B3570" s="26" t="n"/>
      <c r="C3570" s="26" t="n"/>
      <c r="D3570" s="26" t="n"/>
      <c r="E3570" s="26" t="n"/>
      <c r="F3570" s="27" t="n"/>
      <c r="G3570" s="28">
        <f>IFERROR(IF(E3570="","",VLOOKUP(E3570,'Setup - Mix Design'!$A$5:$I$504,9,0)),"")</f>
        <v/>
      </c>
      <c r="H3570" s="32">
        <f>IF(OR(F3570="",G3570=""),"",F3570*G3570)</f>
        <v/>
      </c>
      <c r="I3570" s="33">
        <f>IF(B3570="","",SUMIF('Dispatch (Challan)'!$C$5:$C$6004,B3570,'Dispatch (Challan)'!$F$5:$F$6004))</f>
        <v/>
      </c>
      <c r="J3570" s="33">
        <f>IF(F3570="","",F3570-I3570)</f>
        <v/>
      </c>
      <c r="K3570" s="28">
        <f>IF(F3570="","",IF(I3570=0,"Pending",IF(I3570&gt;=F3570,"Completed","Partial")))</f>
        <v/>
      </c>
    </row>
    <row r="3571">
      <c r="A3571" s="31" t="n"/>
      <c r="B3571" s="26" t="n"/>
      <c r="C3571" s="26" t="n"/>
      <c r="D3571" s="26" t="n"/>
      <c r="E3571" s="26" t="n"/>
      <c r="F3571" s="27" t="n"/>
      <c r="G3571" s="28">
        <f>IFERROR(IF(E3571="","",VLOOKUP(E3571,'Setup - Mix Design'!$A$5:$I$504,9,0)),"")</f>
        <v/>
      </c>
      <c r="H3571" s="32">
        <f>IF(OR(F3571="",G3571=""),"",F3571*G3571)</f>
        <v/>
      </c>
      <c r="I3571" s="33">
        <f>IF(B3571="","",SUMIF('Dispatch (Challan)'!$C$5:$C$6004,B3571,'Dispatch (Challan)'!$F$5:$F$6004))</f>
        <v/>
      </c>
      <c r="J3571" s="33">
        <f>IF(F3571="","",F3571-I3571)</f>
        <v/>
      </c>
      <c r="K3571" s="28">
        <f>IF(F3571="","",IF(I3571=0,"Pending",IF(I3571&gt;=F3571,"Completed","Partial")))</f>
        <v/>
      </c>
    </row>
    <row r="3572">
      <c r="A3572" s="31" t="n"/>
      <c r="B3572" s="26" t="n"/>
      <c r="C3572" s="26" t="n"/>
      <c r="D3572" s="26" t="n"/>
      <c r="E3572" s="26" t="n"/>
      <c r="F3572" s="27" t="n"/>
      <c r="G3572" s="28">
        <f>IFERROR(IF(E3572="","",VLOOKUP(E3572,'Setup - Mix Design'!$A$5:$I$504,9,0)),"")</f>
        <v/>
      </c>
      <c r="H3572" s="32">
        <f>IF(OR(F3572="",G3572=""),"",F3572*G3572)</f>
        <v/>
      </c>
      <c r="I3572" s="33">
        <f>IF(B3572="","",SUMIF('Dispatch (Challan)'!$C$5:$C$6004,B3572,'Dispatch (Challan)'!$F$5:$F$6004))</f>
        <v/>
      </c>
      <c r="J3572" s="33">
        <f>IF(F3572="","",F3572-I3572)</f>
        <v/>
      </c>
      <c r="K3572" s="28">
        <f>IF(F3572="","",IF(I3572=0,"Pending",IF(I3572&gt;=F3572,"Completed","Partial")))</f>
        <v/>
      </c>
    </row>
    <row r="3573">
      <c r="A3573" s="31" t="n"/>
      <c r="B3573" s="26" t="n"/>
      <c r="C3573" s="26" t="n"/>
      <c r="D3573" s="26" t="n"/>
      <c r="E3573" s="26" t="n"/>
      <c r="F3573" s="27" t="n"/>
      <c r="G3573" s="28">
        <f>IFERROR(IF(E3573="","",VLOOKUP(E3573,'Setup - Mix Design'!$A$5:$I$504,9,0)),"")</f>
        <v/>
      </c>
      <c r="H3573" s="32">
        <f>IF(OR(F3573="",G3573=""),"",F3573*G3573)</f>
        <v/>
      </c>
      <c r="I3573" s="33">
        <f>IF(B3573="","",SUMIF('Dispatch (Challan)'!$C$5:$C$6004,B3573,'Dispatch (Challan)'!$F$5:$F$6004))</f>
        <v/>
      </c>
      <c r="J3573" s="33">
        <f>IF(F3573="","",F3573-I3573)</f>
        <v/>
      </c>
      <c r="K3573" s="28">
        <f>IF(F3573="","",IF(I3573=0,"Pending",IF(I3573&gt;=F3573,"Completed","Partial")))</f>
        <v/>
      </c>
    </row>
    <row r="3574">
      <c r="A3574" s="31" t="n"/>
      <c r="B3574" s="26" t="n"/>
      <c r="C3574" s="26" t="n"/>
      <c r="D3574" s="26" t="n"/>
      <c r="E3574" s="26" t="n"/>
      <c r="F3574" s="27" t="n"/>
      <c r="G3574" s="28">
        <f>IFERROR(IF(E3574="","",VLOOKUP(E3574,'Setup - Mix Design'!$A$5:$I$504,9,0)),"")</f>
        <v/>
      </c>
      <c r="H3574" s="32">
        <f>IF(OR(F3574="",G3574=""),"",F3574*G3574)</f>
        <v/>
      </c>
      <c r="I3574" s="33">
        <f>IF(B3574="","",SUMIF('Dispatch (Challan)'!$C$5:$C$6004,B3574,'Dispatch (Challan)'!$F$5:$F$6004))</f>
        <v/>
      </c>
      <c r="J3574" s="33">
        <f>IF(F3574="","",F3574-I3574)</f>
        <v/>
      </c>
      <c r="K3574" s="28">
        <f>IF(F3574="","",IF(I3574=0,"Pending",IF(I3574&gt;=F3574,"Completed","Partial")))</f>
        <v/>
      </c>
    </row>
    <row r="3575">
      <c r="A3575" s="31" t="n"/>
      <c r="B3575" s="26" t="n"/>
      <c r="C3575" s="26" t="n"/>
      <c r="D3575" s="26" t="n"/>
      <c r="E3575" s="26" t="n"/>
      <c r="F3575" s="27" t="n"/>
      <c r="G3575" s="28">
        <f>IFERROR(IF(E3575="","",VLOOKUP(E3575,'Setup - Mix Design'!$A$5:$I$504,9,0)),"")</f>
        <v/>
      </c>
      <c r="H3575" s="32">
        <f>IF(OR(F3575="",G3575=""),"",F3575*G3575)</f>
        <v/>
      </c>
      <c r="I3575" s="33">
        <f>IF(B3575="","",SUMIF('Dispatch (Challan)'!$C$5:$C$6004,B3575,'Dispatch (Challan)'!$F$5:$F$6004))</f>
        <v/>
      </c>
      <c r="J3575" s="33">
        <f>IF(F3575="","",F3575-I3575)</f>
        <v/>
      </c>
      <c r="K3575" s="28">
        <f>IF(F3575="","",IF(I3575=0,"Pending",IF(I3575&gt;=F3575,"Completed","Partial")))</f>
        <v/>
      </c>
    </row>
    <row r="3576">
      <c r="A3576" s="31" t="n"/>
      <c r="B3576" s="26" t="n"/>
      <c r="C3576" s="26" t="n"/>
      <c r="D3576" s="26" t="n"/>
      <c r="E3576" s="26" t="n"/>
      <c r="F3576" s="27" t="n"/>
      <c r="G3576" s="28">
        <f>IFERROR(IF(E3576="","",VLOOKUP(E3576,'Setup - Mix Design'!$A$5:$I$504,9,0)),"")</f>
        <v/>
      </c>
      <c r="H3576" s="32">
        <f>IF(OR(F3576="",G3576=""),"",F3576*G3576)</f>
        <v/>
      </c>
      <c r="I3576" s="33">
        <f>IF(B3576="","",SUMIF('Dispatch (Challan)'!$C$5:$C$6004,B3576,'Dispatch (Challan)'!$F$5:$F$6004))</f>
        <v/>
      </c>
      <c r="J3576" s="33">
        <f>IF(F3576="","",F3576-I3576)</f>
        <v/>
      </c>
      <c r="K3576" s="28">
        <f>IF(F3576="","",IF(I3576=0,"Pending",IF(I3576&gt;=F3576,"Completed","Partial")))</f>
        <v/>
      </c>
    </row>
    <row r="3577">
      <c r="A3577" s="31" t="n"/>
      <c r="B3577" s="26" t="n"/>
      <c r="C3577" s="26" t="n"/>
      <c r="D3577" s="26" t="n"/>
      <c r="E3577" s="26" t="n"/>
      <c r="F3577" s="27" t="n"/>
      <c r="G3577" s="28">
        <f>IFERROR(IF(E3577="","",VLOOKUP(E3577,'Setup - Mix Design'!$A$5:$I$504,9,0)),"")</f>
        <v/>
      </c>
      <c r="H3577" s="32">
        <f>IF(OR(F3577="",G3577=""),"",F3577*G3577)</f>
        <v/>
      </c>
      <c r="I3577" s="33">
        <f>IF(B3577="","",SUMIF('Dispatch (Challan)'!$C$5:$C$6004,B3577,'Dispatch (Challan)'!$F$5:$F$6004))</f>
        <v/>
      </c>
      <c r="J3577" s="33">
        <f>IF(F3577="","",F3577-I3577)</f>
        <v/>
      </c>
      <c r="K3577" s="28">
        <f>IF(F3577="","",IF(I3577=0,"Pending",IF(I3577&gt;=F3577,"Completed","Partial")))</f>
        <v/>
      </c>
    </row>
    <row r="3578">
      <c r="A3578" s="31" t="n"/>
      <c r="B3578" s="26" t="n"/>
      <c r="C3578" s="26" t="n"/>
      <c r="D3578" s="26" t="n"/>
      <c r="E3578" s="26" t="n"/>
      <c r="F3578" s="27" t="n"/>
      <c r="G3578" s="28">
        <f>IFERROR(IF(E3578="","",VLOOKUP(E3578,'Setup - Mix Design'!$A$5:$I$504,9,0)),"")</f>
        <v/>
      </c>
      <c r="H3578" s="32">
        <f>IF(OR(F3578="",G3578=""),"",F3578*G3578)</f>
        <v/>
      </c>
      <c r="I3578" s="33">
        <f>IF(B3578="","",SUMIF('Dispatch (Challan)'!$C$5:$C$6004,B3578,'Dispatch (Challan)'!$F$5:$F$6004))</f>
        <v/>
      </c>
      <c r="J3578" s="33">
        <f>IF(F3578="","",F3578-I3578)</f>
        <v/>
      </c>
      <c r="K3578" s="28">
        <f>IF(F3578="","",IF(I3578=0,"Pending",IF(I3578&gt;=F3578,"Completed","Partial")))</f>
        <v/>
      </c>
    </row>
    <row r="3579">
      <c r="A3579" s="31" t="n"/>
      <c r="B3579" s="26" t="n"/>
      <c r="C3579" s="26" t="n"/>
      <c r="D3579" s="26" t="n"/>
      <c r="E3579" s="26" t="n"/>
      <c r="F3579" s="27" t="n"/>
      <c r="G3579" s="28">
        <f>IFERROR(IF(E3579="","",VLOOKUP(E3579,'Setup - Mix Design'!$A$5:$I$504,9,0)),"")</f>
        <v/>
      </c>
      <c r="H3579" s="32">
        <f>IF(OR(F3579="",G3579=""),"",F3579*G3579)</f>
        <v/>
      </c>
      <c r="I3579" s="33">
        <f>IF(B3579="","",SUMIF('Dispatch (Challan)'!$C$5:$C$6004,B3579,'Dispatch (Challan)'!$F$5:$F$6004))</f>
        <v/>
      </c>
      <c r="J3579" s="33">
        <f>IF(F3579="","",F3579-I3579)</f>
        <v/>
      </c>
      <c r="K3579" s="28">
        <f>IF(F3579="","",IF(I3579=0,"Pending",IF(I3579&gt;=F3579,"Completed","Partial")))</f>
        <v/>
      </c>
    </row>
    <row r="3580">
      <c r="A3580" s="31" t="n"/>
      <c r="B3580" s="26" t="n"/>
      <c r="C3580" s="26" t="n"/>
      <c r="D3580" s="26" t="n"/>
      <c r="E3580" s="26" t="n"/>
      <c r="F3580" s="27" t="n"/>
      <c r="G3580" s="28">
        <f>IFERROR(IF(E3580="","",VLOOKUP(E3580,'Setup - Mix Design'!$A$5:$I$504,9,0)),"")</f>
        <v/>
      </c>
      <c r="H3580" s="32">
        <f>IF(OR(F3580="",G3580=""),"",F3580*G3580)</f>
        <v/>
      </c>
      <c r="I3580" s="33">
        <f>IF(B3580="","",SUMIF('Dispatch (Challan)'!$C$5:$C$6004,B3580,'Dispatch (Challan)'!$F$5:$F$6004))</f>
        <v/>
      </c>
      <c r="J3580" s="33">
        <f>IF(F3580="","",F3580-I3580)</f>
        <v/>
      </c>
      <c r="K3580" s="28">
        <f>IF(F3580="","",IF(I3580=0,"Pending",IF(I3580&gt;=F3580,"Completed","Partial")))</f>
        <v/>
      </c>
    </row>
    <row r="3581">
      <c r="A3581" s="31" t="n"/>
      <c r="B3581" s="26" t="n"/>
      <c r="C3581" s="26" t="n"/>
      <c r="D3581" s="26" t="n"/>
      <c r="E3581" s="26" t="n"/>
      <c r="F3581" s="27" t="n"/>
      <c r="G3581" s="28">
        <f>IFERROR(IF(E3581="","",VLOOKUP(E3581,'Setup - Mix Design'!$A$5:$I$504,9,0)),"")</f>
        <v/>
      </c>
      <c r="H3581" s="32">
        <f>IF(OR(F3581="",G3581=""),"",F3581*G3581)</f>
        <v/>
      </c>
      <c r="I3581" s="33">
        <f>IF(B3581="","",SUMIF('Dispatch (Challan)'!$C$5:$C$6004,B3581,'Dispatch (Challan)'!$F$5:$F$6004))</f>
        <v/>
      </c>
      <c r="J3581" s="33">
        <f>IF(F3581="","",F3581-I3581)</f>
        <v/>
      </c>
      <c r="K3581" s="28">
        <f>IF(F3581="","",IF(I3581=0,"Pending",IF(I3581&gt;=F3581,"Completed","Partial")))</f>
        <v/>
      </c>
    </row>
    <row r="3582">
      <c r="A3582" s="31" t="n"/>
      <c r="B3582" s="26" t="n"/>
      <c r="C3582" s="26" t="n"/>
      <c r="D3582" s="26" t="n"/>
      <c r="E3582" s="26" t="n"/>
      <c r="F3582" s="27" t="n"/>
      <c r="G3582" s="28">
        <f>IFERROR(IF(E3582="","",VLOOKUP(E3582,'Setup - Mix Design'!$A$5:$I$504,9,0)),"")</f>
        <v/>
      </c>
      <c r="H3582" s="32">
        <f>IF(OR(F3582="",G3582=""),"",F3582*G3582)</f>
        <v/>
      </c>
      <c r="I3582" s="33">
        <f>IF(B3582="","",SUMIF('Dispatch (Challan)'!$C$5:$C$6004,B3582,'Dispatch (Challan)'!$F$5:$F$6004))</f>
        <v/>
      </c>
      <c r="J3582" s="33">
        <f>IF(F3582="","",F3582-I3582)</f>
        <v/>
      </c>
      <c r="K3582" s="28">
        <f>IF(F3582="","",IF(I3582=0,"Pending",IF(I3582&gt;=F3582,"Completed","Partial")))</f>
        <v/>
      </c>
    </row>
    <row r="3583">
      <c r="A3583" s="31" t="n"/>
      <c r="B3583" s="26" t="n"/>
      <c r="C3583" s="26" t="n"/>
      <c r="D3583" s="26" t="n"/>
      <c r="E3583" s="26" t="n"/>
      <c r="F3583" s="27" t="n"/>
      <c r="G3583" s="28">
        <f>IFERROR(IF(E3583="","",VLOOKUP(E3583,'Setup - Mix Design'!$A$5:$I$504,9,0)),"")</f>
        <v/>
      </c>
      <c r="H3583" s="32">
        <f>IF(OR(F3583="",G3583=""),"",F3583*G3583)</f>
        <v/>
      </c>
      <c r="I3583" s="33">
        <f>IF(B3583="","",SUMIF('Dispatch (Challan)'!$C$5:$C$6004,B3583,'Dispatch (Challan)'!$F$5:$F$6004))</f>
        <v/>
      </c>
      <c r="J3583" s="33">
        <f>IF(F3583="","",F3583-I3583)</f>
        <v/>
      </c>
      <c r="K3583" s="28">
        <f>IF(F3583="","",IF(I3583=0,"Pending",IF(I3583&gt;=F3583,"Completed","Partial")))</f>
        <v/>
      </c>
    </row>
    <row r="3584">
      <c r="A3584" s="31" t="n"/>
      <c r="B3584" s="26" t="n"/>
      <c r="C3584" s="26" t="n"/>
      <c r="D3584" s="26" t="n"/>
      <c r="E3584" s="26" t="n"/>
      <c r="F3584" s="27" t="n"/>
      <c r="G3584" s="28">
        <f>IFERROR(IF(E3584="","",VLOOKUP(E3584,'Setup - Mix Design'!$A$5:$I$504,9,0)),"")</f>
        <v/>
      </c>
      <c r="H3584" s="32">
        <f>IF(OR(F3584="",G3584=""),"",F3584*G3584)</f>
        <v/>
      </c>
      <c r="I3584" s="33">
        <f>IF(B3584="","",SUMIF('Dispatch (Challan)'!$C$5:$C$6004,B3584,'Dispatch (Challan)'!$F$5:$F$6004))</f>
        <v/>
      </c>
      <c r="J3584" s="33">
        <f>IF(F3584="","",F3584-I3584)</f>
        <v/>
      </c>
      <c r="K3584" s="28">
        <f>IF(F3584="","",IF(I3584=0,"Pending",IF(I3584&gt;=F3584,"Completed","Partial")))</f>
        <v/>
      </c>
    </row>
    <row r="3585">
      <c r="A3585" s="31" t="n"/>
      <c r="B3585" s="26" t="n"/>
      <c r="C3585" s="26" t="n"/>
      <c r="D3585" s="26" t="n"/>
      <c r="E3585" s="26" t="n"/>
      <c r="F3585" s="27" t="n"/>
      <c r="G3585" s="28">
        <f>IFERROR(IF(E3585="","",VLOOKUP(E3585,'Setup - Mix Design'!$A$5:$I$504,9,0)),"")</f>
        <v/>
      </c>
      <c r="H3585" s="32">
        <f>IF(OR(F3585="",G3585=""),"",F3585*G3585)</f>
        <v/>
      </c>
      <c r="I3585" s="33">
        <f>IF(B3585="","",SUMIF('Dispatch (Challan)'!$C$5:$C$6004,B3585,'Dispatch (Challan)'!$F$5:$F$6004))</f>
        <v/>
      </c>
      <c r="J3585" s="33">
        <f>IF(F3585="","",F3585-I3585)</f>
        <v/>
      </c>
      <c r="K3585" s="28">
        <f>IF(F3585="","",IF(I3585=0,"Pending",IF(I3585&gt;=F3585,"Completed","Partial")))</f>
        <v/>
      </c>
    </row>
    <row r="3586">
      <c r="A3586" s="31" t="n"/>
      <c r="B3586" s="26" t="n"/>
      <c r="C3586" s="26" t="n"/>
      <c r="D3586" s="26" t="n"/>
      <c r="E3586" s="26" t="n"/>
      <c r="F3586" s="27" t="n"/>
      <c r="G3586" s="28">
        <f>IFERROR(IF(E3586="","",VLOOKUP(E3586,'Setup - Mix Design'!$A$5:$I$504,9,0)),"")</f>
        <v/>
      </c>
      <c r="H3586" s="32">
        <f>IF(OR(F3586="",G3586=""),"",F3586*G3586)</f>
        <v/>
      </c>
      <c r="I3586" s="33">
        <f>IF(B3586="","",SUMIF('Dispatch (Challan)'!$C$5:$C$6004,B3586,'Dispatch (Challan)'!$F$5:$F$6004))</f>
        <v/>
      </c>
      <c r="J3586" s="33">
        <f>IF(F3586="","",F3586-I3586)</f>
        <v/>
      </c>
      <c r="K3586" s="28">
        <f>IF(F3586="","",IF(I3586=0,"Pending",IF(I3586&gt;=F3586,"Completed","Partial")))</f>
        <v/>
      </c>
    </row>
    <row r="3587">
      <c r="A3587" s="31" t="n"/>
      <c r="B3587" s="26" t="n"/>
      <c r="C3587" s="26" t="n"/>
      <c r="D3587" s="26" t="n"/>
      <c r="E3587" s="26" t="n"/>
      <c r="F3587" s="27" t="n"/>
      <c r="G3587" s="28">
        <f>IFERROR(IF(E3587="","",VLOOKUP(E3587,'Setup - Mix Design'!$A$5:$I$504,9,0)),"")</f>
        <v/>
      </c>
      <c r="H3587" s="32">
        <f>IF(OR(F3587="",G3587=""),"",F3587*G3587)</f>
        <v/>
      </c>
      <c r="I3587" s="33">
        <f>IF(B3587="","",SUMIF('Dispatch (Challan)'!$C$5:$C$6004,B3587,'Dispatch (Challan)'!$F$5:$F$6004))</f>
        <v/>
      </c>
      <c r="J3587" s="33">
        <f>IF(F3587="","",F3587-I3587)</f>
        <v/>
      </c>
      <c r="K3587" s="28">
        <f>IF(F3587="","",IF(I3587=0,"Pending",IF(I3587&gt;=F3587,"Completed","Partial")))</f>
        <v/>
      </c>
    </row>
    <row r="3588">
      <c r="A3588" s="31" t="n"/>
      <c r="B3588" s="26" t="n"/>
      <c r="C3588" s="26" t="n"/>
      <c r="D3588" s="26" t="n"/>
      <c r="E3588" s="26" t="n"/>
      <c r="F3588" s="27" t="n"/>
      <c r="G3588" s="28">
        <f>IFERROR(IF(E3588="","",VLOOKUP(E3588,'Setup - Mix Design'!$A$5:$I$504,9,0)),"")</f>
        <v/>
      </c>
      <c r="H3588" s="32">
        <f>IF(OR(F3588="",G3588=""),"",F3588*G3588)</f>
        <v/>
      </c>
      <c r="I3588" s="33">
        <f>IF(B3588="","",SUMIF('Dispatch (Challan)'!$C$5:$C$6004,B3588,'Dispatch (Challan)'!$F$5:$F$6004))</f>
        <v/>
      </c>
      <c r="J3588" s="33">
        <f>IF(F3588="","",F3588-I3588)</f>
        <v/>
      </c>
      <c r="K3588" s="28">
        <f>IF(F3588="","",IF(I3588=0,"Pending",IF(I3588&gt;=F3588,"Completed","Partial")))</f>
        <v/>
      </c>
    </row>
    <row r="3589">
      <c r="A3589" s="31" t="n"/>
      <c r="B3589" s="26" t="n"/>
      <c r="C3589" s="26" t="n"/>
      <c r="D3589" s="26" t="n"/>
      <c r="E3589" s="26" t="n"/>
      <c r="F3589" s="27" t="n"/>
      <c r="G3589" s="28">
        <f>IFERROR(IF(E3589="","",VLOOKUP(E3589,'Setup - Mix Design'!$A$5:$I$504,9,0)),"")</f>
        <v/>
      </c>
      <c r="H3589" s="32">
        <f>IF(OR(F3589="",G3589=""),"",F3589*G3589)</f>
        <v/>
      </c>
      <c r="I3589" s="33">
        <f>IF(B3589="","",SUMIF('Dispatch (Challan)'!$C$5:$C$6004,B3589,'Dispatch (Challan)'!$F$5:$F$6004))</f>
        <v/>
      </c>
      <c r="J3589" s="33">
        <f>IF(F3589="","",F3589-I3589)</f>
        <v/>
      </c>
      <c r="K3589" s="28">
        <f>IF(F3589="","",IF(I3589=0,"Pending",IF(I3589&gt;=F3589,"Completed","Partial")))</f>
        <v/>
      </c>
    </row>
    <row r="3590">
      <c r="A3590" s="31" t="n"/>
      <c r="B3590" s="26" t="n"/>
      <c r="C3590" s="26" t="n"/>
      <c r="D3590" s="26" t="n"/>
      <c r="E3590" s="26" t="n"/>
      <c r="F3590" s="27" t="n"/>
      <c r="G3590" s="28">
        <f>IFERROR(IF(E3590="","",VLOOKUP(E3590,'Setup - Mix Design'!$A$5:$I$504,9,0)),"")</f>
        <v/>
      </c>
      <c r="H3590" s="32">
        <f>IF(OR(F3590="",G3590=""),"",F3590*G3590)</f>
        <v/>
      </c>
      <c r="I3590" s="33">
        <f>IF(B3590="","",SUMIF('Dispatch (Challan)'!$C$5:$C$6004,B3590,'Dispatch (Challan)'!$F$5:$F$6004))</f>
        <v/>
      </c>
      <c r="J3590" s="33">
        <f>IF(F3590="","",F3590-I3590)</f>
        <v/>
      </c>
      <c r="K3590" s="28">
        <f>IF(F3590="","",IF(I3590=0,"Pending",IF(I3590&gt;=F3590,"Completed","Partial")))</f>
        <v/>
      </c>
    </row>
    <row r="3591">
      <c r="A3591" s="31" t="n"/>
      <c r="B3591" s="26" t="n"/>
      <c r="C3591" s="26" t="n"/>
      <c r="D3591" s="26" t="n"/>
      <c r="E3591" s="26" t="n"/>
      <c r="F3591" s="27" t="n"/>
      <c r="G3591" s="28">
        <f>IFERROR(IF(E3591="","",VLOOKUP(E3591,'Setup - Mix Design'!$A$5:$I$504,9,0)),"")</f>
        <v/>
      </c>
      <c r="H3591" s="32">
        <f>IF(OR(F3591="",G3591=""),"",F3591*G3591)</f>
        <v/>
      </c>
      <c r="I3591" s="33">
        <f>IF(B3591="","",SUMIF('Dispatch (Challan)'!$C$5:$C$6004,B3591,'Dispatch (Challan)'!$F$5:$F$6004))</f>
        <v/>
      </c>
      <c r="J3591" s="33">
        <f>IF(F3591="","",F3591-I3591)</f>
        <v/>
      </c>
      <c r="K3591" s="28">
        <f>IF(F3591="","",IF(I3591=0,"Pending",IF(I3591&gt;=F3591,"Completed","Partial")))</f>
        <v/>
      </c>
    </row>
    <row r="3592">
      <c r="A3592" s="31" t="n"/>
      <c r="B3592" s="26" t="n"/>
      <c r="C3592" s="26" t="n"/>
      <c r="D3592" s="26" t="n"/>
      <c r="E3592" s="26" t="n"/>
      <c r="F3592" s="27" t="n"/>
      <c r="G3592" s="28">
        <f>IFERROR(IF(E3592="","",VLOOKUP(E3592,'Setup - Mix Design'!$A$5:$I$504,9,0)),"")</f>
        <v/>
      </c>
      <c r="H3592" s="32">
        <f>IF(OR(F3592="",G3592=""),"",F3592*G3592)</f>
        <v/>
      </c>
      <c r="I3592" s="33">
        <f>IF(B3592="","",SUMIF('Dispatch (Challan)'!$C$5:$C$6004,B3592,'Dispatch (Challan)'!$F$5:$F$6004))</f>
        <v/>
      </c>
      <c r="J3592" s="33">
        <f>IF(F3592="","",F3592-I3592)</f>
        <v/>
      </c>
      <c r="K3592" s="28">
        <f>IF(F3592="","",IF(I3592=0,"Pending",IF(I3592&gt;=F3592,"Completed","Partial")))</f>
        <v/>
      </c>
    </row>
    <row r="3593">
      <c r="A3593" s="31" t="n"/>
      <c r="B3593" s="26" t="n"/>
      <c r="C3593" s="26" t="n"/>
      <c r="D3593" s="26" t="n"/>
      <c r="E3593" s="26" t="n"/>
      <c r="F3593" s="27" t="n"/>
      <c r="G3593" s="28">
        <f>IFERROR(IF(E3593="","",VLOOKUP(E3593,'Setup - Mix Design'!$A$5:$I$504,9,0)),"")</f>
        <v/>
      </c>
      <c r="H3593" s="32">
        <f>IF(OR(F3593="",G3593=""),"",F3593*G3593)</f>
        <v/>
      </c>
      <c r="I3593" s="33">
        <f>IF(B3593="","",SUMIF('Dispatch (Challan)'!$C$5:$C$6004,B3593,'Dispatch (Challan)'!$F$5:$F$6004))</f>
        <v/>
      </c>
      <c r="J3593" s="33">
        <f>IF(F3593="","",F3593-I3593)</f>
        <v/>
      </c>
      <c r="K3593" s="28">
        <f>IF(F3593="","",IF(I3593=0,"Pending",IF(I3593&gt;=F3593,"Completed","Partial")))</f>
        <v/>
      </c>
    </row>
    <row r="3594">
      <c r="A3594" s="31" t="n"/>
      <c r="B3594" s="26" t="n"/>
      <c r="C3594" s="26" t="n"/>
      <c r="D3594" s="26" t="n"/>
      <c r="E3594" s="26" t="n"/>
      <c r="F3594" s="27" t="n"/>
      <c r="G3594" s="28">
        <f>IFERROR(IF(E3594="","",VLOOKUP(E3594,'Setup - Mix Design'!$A$5:$I$504,9,0)),"")</f>
        <v/>
      </c>
      <c r="H3594" s="32">
        <f>IF(OR(F3594="",G3594=""),"",F3594*G3594)</f>
        <v/>
      </c>
      <c r="I3594" s="33">
        <f>IF(B3594="","",SUMIF('Dispatch (Challan)'!$C$5:$C$6004,B3594,'Dispatch (Challan)'!$F$5:$F$6004))</f>
        <v/>
      </c>
      <c r="J3594" s="33">
        <f>IF(F3594="","",F3594-I3594)</f>
        <v/>
      </c>
      <c r="K3594" s="28">
        <f>IF(F3594="","",IF(I3594=0,"Pending",IF(I3594&gt;=F3594,"Completed","Partial")))</f>
        <v/>
      </c>
    </row>
    <row r="3595">
      <c r="A3595" s="31" t="n"/>
      <c r="B3595" s="26" t="n"/>
      <c r="C3595" s="26" t="n"/>
      <c r="D3595" s="26" t="n"/>
      <c r="E3595" s="26" t="n"/>
      <c r="F3595" s="27" t="n"/>
      <c r="G3595" s="28">
        <f>IFERROR(IF(E3595="","",VLOOKUP(E3595,'Setup - Mix Design'!$A$5:$I$504,9,0)),"")</f>
        <v/>
      </c>
      <c r="H3595" s="32">
        <f>IF(OR(F3595="",G3595=""),"",F3595*G3595)</f>
        <v/>
      </c>
      <c r="I3595" s="33">
        <f>IF(B3595="","",SUMIF('Dispatch (Challan)'!$C$5:$C$6004,B3595,'Dispatch (Challan)'!$F$5:$F$6004))</f>
        <v/>
      </c>
      <c r="J3595" s="33">
        <f>IF(F3595="","",F3595-I3595)</f>
        <v/>
      </c>
      <c r="K3595" s="28">
        <f>IF(F3595="","",IF(I3595=0,"Pending",IF(I3595&gt;=F3595,"Completed","Partial")))</f>
        <v/>
      </c>
    </row>
    <row r="3596">
      <c r="A3596" s="31" t="n"/>
      <c r="B3596" s="26" t="n"/>
      <c r="C3596" s="26" t="n"/>
      <c r="D3596" s="26" t="n"/>
      <c r="E3596" s="26" t="n"/>
      <c r="F3596" s="27" t="n"/>
      <c r="G3596" s="28">
        <f>IFERROR(IF(E3596="","",VLOOKUP(E3596,'Setup - Mix Design'!$A$5:$I$504,9,0)),"")</f>
        <v/>
      </c>
      <c r="H3596" s="32">
        <f>IF(OR(F3596="",G3596=""),"",F3596*G3596)</f>
        <v/>
      </c>
      <c r="I3596" s="33">
        <f>IF(B3596="","",SUMIF('Dispatch (Challan)'!$C$5:$C$6004,B3596,'Dispatch (Challan)'!$F$5:$F$6004))</f>
        <v/>
      </c>
      <c r="J3596" s="33">
        <f>IF(F3596="","",F3596-I3596)</f>
        <v/>
      </c>
      <c r="K3596" s="28">
        <f>IF(F3596="","",IF(I3596=0,"Pending",IF(I3596&gt;=F3596,"Completed","Partial")))</f>
        <v/>
      </c>
    </row>
    <row r="3597">
      <c r="A3597" s="31" t="n"/>
      <c r="B3597" s="26" t="n"/>
      <c r="C3597" s="26" t="n"/>
      <c r="D3597" s="26" t="n"/>
      <c r="E3597" s="26" t="n"/>
      <c r="F3597" s="27" t="n"/>
      <c r="G3597" s="28">
        <f>IFERROR(IF(E3597="","",VLOOKUP(E3597,'Setup - Mix Design'!$A$5:$I$504,9,0)),"")</f>
        <v/>
      </c>
      <c r="H3597" s="32">
        <f>IF(OR(F3597="",G3597=""),"",F3597*G3597)</f>
        <v/>
      </c>
      <c r="I3597" s="33">
        <f>IF(B3597="","",SUMIF('Dispatch (Challan)'!$C$5:$C$6004,B3597,'Dispatch (Challan)'!$F$5:$F$6004))</f>
        <v/>
      </c>
      <c r="J3597" s="33">
        <f>IF(F3597="","",F3597-I3597)</f>
        <v/>
      </c>
      <c r="K3597" s="28">
        <f>IF(F3597="","",IF(I3597=0,"Pending",IF(I3597&gt;=F3597,"Completed","Partial")))</f>
        <v/>
      </c>
    </row>
    <row r="3598">
      <c r="A3598" s="31" t="n"/>
      <c r="B3598" s="26" t="n"/>
      <c r="C3598" s="26" t="n"/>
      <c r="D3598" s="26" t="n"/>
      <c r="E3598" s="26" t="n"/>
      <c r="F3598" s="27" t="n"/>
      <c r="G3598" s="28">
        <f>IFERROR(IF(E3598="","",VLOOKUP(E3598,'Setup - Mix Design'!$A$5:$I$504,9,0)),"")</f>
        <v/>
      </c>
      <c r="H3598" s="32">
        <f>IF(OR(F3598="",G3598=""),"",F3598*G3598)</f>
        <v/>
      </c>
      <c r="I3598" s="33">
        <f>IF(B3598="","",SUMIF('Dispatch (Challan)'!$C$5:$C$6004,B3598,'Dispatch (Challan)'!$F$5:$F$6004))</f>
        <v/>
      </c>
      <c r="J3598" s="33">
        <f>IF(F3598="","",F3598-I3598)</f>
        <v/>
      </c>
      <c r="K3598" s="28">
        <f>IF(F3598="","",IF(I3598=0,"Pending",IF(I3598&gt;=F3598,"Completed","Partial")))</f>
        <v/>
      </c>
    </row>
    <row r="3599">
      <c r="A3599" s="31" t="n"/>
      <c r="B3599" s="26" t="n"/>
      <c r="C3599" s="26" t="n"/>
      <c r="D3599" s="26" t="n"/>
      <c r="E3599" s="26" t="n"/>
      <c r="F3599" s="27" t="n"/>
      <c r="G3599" s="28">
        <f>IFERROR(IF(E3599="","",VLOOKUP(E3599,'Setup - Mix Design'!$A$5:$I$504,9,0)),"")</f>
        <v/>
      </c>
      <c r="H3599" s="32">
        <f>IF(OR(F3599="",G3599=""),"",F3599*G3599)</f>
        <v/>
      </c>
      <c r="I3599" s="33">
        <f>IF(B3599="","",SUMIF('Dispatch (Challan)'!$C$5:$C$6004,B3599,'Dispatch (Challan)'!$F$5:$F$6004))</f>
        <v/>
      </c>
      <c r="J3599" s="33">
        <f>IF(F3599="","",F3599-I3599)</f>
        <v/>
      </c>
      <c r="K3599" s="28">
        <f>IF(F3599="","",IF(I3599=0,"Pending",IF(I3599&gt;=F3599,"Completed","Partial")))</f>
        <v/>
      </c>
    </row>
    <row r="3600">
      <c r="A3600" s="31" t="n"/>
      <c r="B3600" s="26" t="n"/>
      <c r="C3600" s="26" t="n"/>
      <c r="D3600" s="26" t="n"/>
      <c r="E3600" s="26" t="n"/>
      <c r="F3600" s="27" t="n"/>
      <c r="G3600" s="28">
        <f>IFERROR(IF(E3600="","",VLOOKUP(E3600,'Setup - Mix Design'!$A$5:$I$504,9,0)),"")</f>
        <v/>
      </c>
      <c r="H3600" s="32">
        <f>IF(OR(F3600="",G3600=""),"",F3600*G3600)</f>
        <v/>
      </c>
      <c r="I3600" s="33">
        <f>IF(B3600="","",SUMIF('Dispatch (Challan)'!$C$5:$C$6004,B3600,'Dispatch (Challan)'!$F$5:$F$6004))</f>
        <v/>
      </c>
      <c r="J3600" s="33">
        <f>IF(F3600="","",F3600-I3600)</f>
        <v/>
      </c>
      <c r="K3600" s="28">
        <f>IF(F3600="","",IF(I3600=0,"Pending",IF(I3600&gt;=F3600,"Completed","Partial")))</f>
        <v/>
      </c>
    </row>
    <row r="3601">
      <c r="A3601" s="31" t="n"/>
      <c r="B3601" s="26" t="n"/>
      <c r="C3601" s="26" t="n"/>
      <c r="D3601" s="26" t="n"/>
      <c r="E3601" s="26" t="n"/>
      <c r="F3601" s="27" t="n"/>
      <c r="G3601" s="28">
        <f>IFERROR(IF(E3601="","",VLOOKUP(E3601,'Setup - Mix Design'!$A$5:$I$504,9,0)),"")</f>
        <v/>
      </c>
      <c r="H3601" s="32">
        <f>IF(OR(F3601="",G3601=""),"",F3601*G3601)</f>
        <v/>
      </c>
      <c r="I3601" s="33">
        <f>IF(B3601="","",SUMIF('Dispatch (Challan)'!$C$5:$C$6004,B3601,'Dispatch (Challan)'!$F$5:$F$6004))</f>
        <v/>
      </c>
      <c r="J3601" s="33">
        <f>IF(F3601="","",F3601-I3601)</f>
        <v/>
      </c>
      <c r="K3601" s="28">
        <f>IF(F3601="","",IF(I3601=0,"Pending",IF(I3601&gt;=F3601,"Completed","Partial")))</f>
        <v/>
      </c>
    </row>
    <row r="3602">
      <c r="A3602" s="31" t="n"/>
      <c r="B3602" s="26" t="n"/>
      <c r="C3602" s="26" t="n"/>
      <c r="D3602" s="26" t="n"/>
      <c r="E3602" s="26" t="n"/>
      <c r="F3602" s="27" t="n"/>
      <c r="G3602" s="28">
        <f>IFERROR(IF(E3602="","",VLOOKUP(E3602,'Setup - Mix Design'!$A$5:$I$504,9,0)),"")</f>
        <v/>
      </c>
      <c r="H3602" s="32">
        <f>IF(OR(F3602="",G3602=""),"",F3602*G3602)</f>
        <v/>
      </c>
      <c r="I3602" s="33">
        <f>IF(B3602="","",SUMIF('Dispatch (Challan)'!$C$5:$C$6004,B3602,'Dispatch (Challan)'!$F$5:$F$6004))</f>
        <v/>
      </c>
      <c r="J3602" s="33">
        <f>IF(F3602="","",F3602-I3602)</f>
        <v/>
      </c>
      <c r="K3602" s="28">
        <f>IF(F3602="","",IF(I3602=0,"Pending",IF(I3602&gt;=F3602,"Completed","Partial")))</f>
        <v/>
      </c>
    </row>
    <row r="3603">
      <c r="A3603" s="31" t="n"/>
      <c r="B3603" s="26" t="n"/>
      <c r="C3603" s="26" t="n"/>
      <c r="D3603" s="26" t="n"/>
      <c r="E3603" s="26" t="n"/>
      <c r="F3603" s="27" t="n"/>
      <c r="G3603" s="28">
        <f>IFERROR(IF(E3603="","",VLOOKUP(E3603,'Setup - Mix Design'!$A$5:$I$504,9,0)),"")</f>
        <v/>
      </c>
      <c r="H3603" s="32">
        <f>IF(OR(F3603="",G3603=""),"",F3603*G3603)</f>
        <v/>
      </c>
      <c r="I3603" s="33">
        <f>IF(B3603="","",SUMIF('Dispatch (Challan)'!$C$5:$C$6004,B3603,'Dispatch (Challan)'!$F$5:$F$6004))</f>
        <v/>
      </c>
      <c r="J3603" s="33">
        <f>IF(F3603="","",F3603-I3603)</f>
        <v/>
      </c>
      <c r="K3603" s="28">
        <f>IF(F3603="","",IF(I3603=0,"Pending",IF(I3603&gt;=F3603,"Completed","Partial")))</f>
        <v/>
      </c>
    </row>
    <row r="3604">
      <c r="A3604" s="31" t="n"/>
      <c r="B3604" s="26" t="n"/>
      <c r="C3604" s="26" t="n"/>
      <c r="D3604" s="26" t="n"/>
      <c r="E3604" s="26" t="n"/>
      <c r="F3604" s="27" t="n"/>
      <c r="G3604" s="28">
        <f>IFERROR(IF(E3604="","",VLOOKUP(E3604,'Setup - Mix Design'!$A$5:$I$504,9,0)),"")</f>
        <v/>
      </c>
      <c r="H3604" s="32">
        <f>IF(OR(F3604="",G3604=""),"",F3604*G3604)</f>
        <v/>
      </c>
      <c r="I3604" s="33">
        <f>IF(B3604="","",SUMIF('Dispatch (Challan)'!$C$5:$C$6004,B3604,'Dispatch (Challan)'!$F$5:$F$6004))</f>
        <v/>
      </c>
      <c r="J3604" s="33">
        <f>IF(F3604="","",F3604-I3604)</f>
        <v/>
      </c>
      <c r="K3604" s="28">
        <f>IF(F3604="","",IF(I3604=0,"Pending",IF(I3604&gt;=F3604,"Completed","Partial")))</f>
        <v/>
      </c>
    </row>
    <row r="3605">
      <c r="A3605" s="31" t="n"/>
      <c r="B3605" s="26" t="n"/>
      <c r="C3605" s="26" t="n"/>
      <c r="D3605" s="26" t="n"/>
      <c r="E3605" s="26" t="n"/>
      <c r="F3605" s="27" t="n"/>
      <c r="G3605" s="28">
        <f>IFERROR(IF(E3605="","",VLOOKUP(E3605,'Setup - Mix Design'!$A$5:$I$504,9,0)),"")</f>
        <v/>
      </c>
      <c r="H3605" s="32">
        <f>IF(OR(F3605="",G3605=""),"",F3605*G3605)</f>
        <v/>
      </c>
      <c r="I3605" s="33">
        <f>IF(B3605="","",SUMIF('Dispatch (Challan)'!$C$5:$C$6004,B3605,'Dispatch (Challan)'!$F$5:$F$6004))</f>
        <v/>
      </c>
      <c r="J3605" s="33">
        <f>IF(F3605="","",F3605-I3605)</f>
        <v/>
      </c>
      <c r="K3605" s="28">
        <f>IF(F3605="","",IF(I3605=0,"Pending",IF(I3605&gt;=F3605,"Completed","Partial")))</f>
        <v/>
      </c>
    </row>
    <row r="3606">
      <c r="A3606" s="31" t="n"/>
      <c r="B3606" s="26" t="n"/>
      <c r="C3606" s="26" t="n"/>
      <c r="D3606" s="26" t="n"/>
      <c r="E3606" s="26" t="n"/>
      <c r="F3606" s="27" t="n"/>
      <c r="G3606" s="28">
        <f>IFERROR(IF(E3606="","",VLOOKUP(E3606,'Setup - Mix Design'!$A$5:$I$504,9,0)),"")</f>
        <v/>
      </c>
      <c r="H3606" s="32">
        <f>IF(OR(F3606="",G3606=""),"",F3606*G3606)</f>
        <v/>
      </c>
      <c r="I3606" s="33">
        <f>IF(B3606="","",SUMIF('Dispatch (Challan)'!$C$5:$C$6004,B3606,'Dispatch (Challan)'!$F$5:$F$6004))</f>
        <v/>
      </c>
      <c r="J3606" s="33">
        <f>IF(F3606="","",F3606-I3606)</f>
        <v/>
      </c>
      <c r="K3606" s="28">
        <f>IF(F3606="","",IF(I3606=0,"Pending",IF(I3606&gt;=F3606,"Completed","Partial")))</f>
        <v/>
      </c>
    </row>
    <row r="3607">
      <c r="A3607" s="31" t="n"/>
      <c r="B3607" s="26" t="n"/>
      <c r="C3607" s="26" t="n"/>
      <c r="D3607" s="26" t="n"/>
      <c r="E3607" s="26" t="n"/>
      <c r="F3607" s="27" t="n"/>
      <c r="G3607" s="28">
        <f>IFERROR(IF(E3607="","",VLOOKUP(E3607,'Setup - Mix Design'!$A$5:$I$504,9,0)),"")</f>
        <v/>
      </c>
      <c r="H3607" s="32">
        <f>IF(OR(F3607="",G3607=""),"",F3607*G3607)</f>
        <v/>
      </c>
      <c r="I3607" s="33">
        <f>IF(B3607="","",SUMIF('Dispatch (Challan)'!$C$5:$C$6004,B3607,'Dispatch (Challan)'!$F$5:$F$6004))</f>
        <v/>
      </c>
      <c r="J3607" s="33">
        <f>IF(F3607="","",F3607-I3607)</f>
        <v/>
      </c>
      <c r="K3607" s="28">
        <f>IF(F3607="","",IF(I3607=0,"Pending",IF(I3607&gt;=F3607,"Completed","Partial")))</f>
        <v/>
      </c>
    </row>
    <row r="3608">
      <c r="A3608" s="31" t="n"/>
      <c r="B3608" s="26" t="n"/>
      <c r="C3608" s="26" t="n"/>
      <c r="D3608" s="26" t="n"/>
      <c r="E3608" s="26" t="n"/>
      <c r="F3608" s="27" t="n"/>
      <c r="G3608" s="28">
        <f>IFERROR(IF(E3608="","",VLOOKUP(E3608,'Setup - Mix Design'!$A$5:$I$504,9,0)),"")</f>
        <v/>
      </c>
      <c r="H3608" s="32">
        <f>IF(OR(F3608="",G3608=""),"",F3608*G3608)</f>
        <v/>
      </c>
      <c r="I3608" s="33">
        <f>IF(B3608="","",SUMIF('Dispatch (Challan)'!$C$5:$C$6004,B3608,'Dispatch (Challan)'!$F$5:$F$6004))</f>
        <v/>
      </c>
      <c r="J3608" s="33">
        <f>IF(F3608="","",F3608-I3608)</f>
        <v/>
      </c>
      <c r="K3608" s="28">
        <f>IF(F3608="","",IF(I3608=0,"Pending",IF(I3608&gt;=F3608,"Completed","Partial")))</f>
        <v/>
      </c>
    </row>
    <row r="3609">
      <c r="A3609" s="31" t="n"/>
      <c r="B3609" s="26" t="n"/>
      <c r="C3609" s="26" t="n"/>
      <c r="D3609" s="26" t="n"/>
      <c r="E3609" s="26" t="n"/>
      <c r="F3609" s="27" t="n"/>
      <c r="G3609" s="28">
        <f>IFERROR(IF(E3609="","",VLOOKUP(E3609,'Setup - Mix Design'!$A$5:$I$504,9,0)),"")</f>
        <v/>
      </c>
      <c r="H3609" s="32">
        <f>IF(OR(F3609="",G3609=""),"",F3609*G3609)</f>
        <v/>
      </c>
      <c r="I3609" s="33">
        <f>IF(B3609="","",SUMIF('Dispatch (Challan)'!$C$5:$C$6004,B3609,'Dispatch (Challan)'!$F$5:$F$6004))</f>
        <v/>
      </c>
      <c r="J3609" s="33">
        <f>IF(F3609="","",F3609-I3609)</f>
        <v/>
      </c>
      <c r="K3609" s="28">
        <f>IF(F3609="","",IF(I3609=0,"Pending",IF(I3609&gt;=F3609,"Completed","Partial")))</f>
        <v/>
      </c>
    </row>
    <row r="3610">
      <c r="A3610" s="31" t="n"/>
      <c r="B3610" s="26" t="n"/>
      <c r="C3610" s="26" t="n"/>
      <c r="D3610" s="26" t="n"/>
      <c r="E3610" s="26" t="n"/>
      <c r="F3610" s="27" t="n"/>
      <c r="G3610" s="28">
        <f>IFERROR(IF(E3610="","",VLOOKUP(E3610,'Setup - Mix Design'!$A$5:$I$504,9,0)),"")</f>
        <v/>
      </c>
      <c r="H3610" s="32">
        <f>IF(OR(F3610="",G3610=""),"",F3610*G3610)</f>
        <v/>
      </c>
      <c r="I3610" s="33">
        <f>IF(B3610="","",SUMIF('Dispatch (Challan)'!$C$5:$C$6004,B3610,'Dispatch (Challan)'!$F$5:$F$6004))</f>
        <v/>
      </c>
      <c r="J3610" s="33">
        <f>IF(F3610="","",F3610-I3610)</f>
        <v/>
      </c>
      <c r="K3610" s="28">
        <f>IF(F3610="","",IF(I3610=0,"Pending",IF(I3610&gt;=F3610,"Completed","Partial")))</f>
        <v/>
      </c>
    </row>
    <row r="3611">
      <c r="A3611" s="31" t="n"/>
      <c r="B3611" s="26" t="n"/>
      <c r="C3611" s="26" t="n"/>
      <c r="D3611" s="26" t="n"/>
      <c r="E3611" s="26" t="n"/>
      <c r="F3611" s="27" t="n"/>
      <c r="G3611" s="28">
        <f>IFERROR(IF(E3611="","",VLOOKUP(E3611,'Setup - Mix Design'!$A$5:$I$504,9,0)),"")</f>
        <v/>
      </c>
      <c r="H3611" s="32">
        <f>IF(OR(F3611="",G3611=""),"",F3611*G3611)</f>
        <v/>
      </c>
      <c r="I3611" s="33">
        <f>IF(B3611="","",SUMIF('Dispatch (Challan)'!$C$5:$C$6004,B3611,'Dispatch (Challan)'!$F$5:$F$6004))</f>
        <v/>
      </c>
      <c r="J3611" s="33">
        <f>IF(F3611="","",F3611-I3611)</f>
        <v/>
      </c>
      <c r="K3611" s="28">
        <f>IF(F3611="","",IF(I3611=0,"Pending",IF(I3611&gt;=F3611,"Completed","Partial")))</f>
        <v/>
      </c>
    </row>
    <row r="3612">
      <c r="A3612" s="31" t="n"/>
      <c r="B3612" s="26" t="n"/>
      <c r="C3612" s="26" t="n"/>
      <c r="D3612" s="26" t="n"/>
      <c r="E3612" s="26" t="n"/>
      <c r="F3612" s="27" t="n"/>
      <c r="G3612" s="28">
        <f>IFERROR(IF(E3612="","",VLOOKUP(E3612,'Setup - Mix Design'!$A$5:$I$504,9,0)),"")</f>
        <v/>
      </c>
      <c r="H3612" s="32">
        <f>IF(OR(F3612="",G3612=""),"",F3612*G3612)</f>
        <v/>
      </c>
      <c r="I3612" s="33">
        <f>IF(B3612="","",SUMIF('Dispatch (Challan)'!$C$5:$C$6004,B3612,'Dispatch (Challan)'!$F$5:$F$6004))</f>
        <v/>
      </c>
      <c r="J3612" s="33">
        <f>IF(F3612="","",F3612-I3612)</f>
        <v/>
      </c>
      <c r="K3612" s="28">
        <f>IF(F3612="","",IF(I3612=0,"Pending",IF(I3612&gt;=F3612,"Completed","Partial")))</f>
        <v/>
      </c>
    </row>
    <row r="3613">
      <c r="A3613" s="31" t="n"/>
      <c r="B3613" s="26" t="n"/>
      <c r="C3613" s="26" t="n"/>
      <c r="D3613" s="26" t="n"/>
      <c r="E3613" s="26" t="n"/>
      <c r="F3613" s="27" t="n"/>
      <c r="G3613" s="28">
        <f>IFERROR(IF(E3613="","",VLOOKUP(E3613,'Setup - Mix Design'!$A$5:$I$504,9,0)),"")</f>
        <v/>
      </c>
      <c r="H3613" s="32">
        <f>IF(OR(F3613="",G3613=""),"",F3613*G3613)</f>
        <v/>
      </c>
      <c r="I3613" s="33">
        <f>IF(B3613="","",SUMIF('Dispatch (Challan)'!$C$5:$C$6004,B3613,'Dispatch (Challan)'!$F$5:$F$6004))</f>
        <v/>
      </c>
      <c r="J3613" s="33">
        <f>IF(F3613="","",F3613-I3613)</f>
        <v/>
      </c>
      <c r="K3613" s="28">
        <f>IF(F3613="","",IF(I3613=0,"Pending",IF(I3613&gt;=F3613,"Completed","Partial")))</f>
        <v/>
      </c>
    </row>
    <row r="3614">
      <c r="A3614" s="31" t="n"/>
      <c r="B3614" s="26" t="n"/>
      <c r="C3614" s="26" t="n"/>
      <c r="D3614" s="26" t="n"/>
      <c r="E3614" s="26" t="n"/>
      <c r="F3614" s="27" t="n"/>
      <c r="G3614" s="28">
        <f>IFERROR(IF(E3614="","",VLOOKUP(E3614,'Setup - Mix Design'!$A$5:$I$504,9,0)),"")</f>
        <v/>
      </c>
      <c r="H3614" s="32">
        <f>IF(OR(F3614="",G3614=""),"",F3614*G3614)</f>
        <v/>
      </c>
      <c r="I3614" s="33">
        <f>IF(B3614="","",SUMIF('Dispatch (Challan)'!$C$5:$C$6004,B3614,'Dispatch (Challan)'!$F$5:$F$6004))</f>
        <v/>
      </c>
      <c r="J3614" s="33">
        <f>IF(F3614="","",F3614-I3614)</f>
        <v/>
      </c>
      <c r="K3614" s="28">
        <f>IF(F3614="","",IF(I3614=0,"Pending",IF(I3614&gt;=F3614,"Completed","Partial")))</f>
        <v/>
      </c>
    </row>
    <row r="3615">
      <c r="A3615" s="31" t="n"/>
      <c r="B3615" s="26" t="n"/>
      <c r="C3615" s="26" t="n"/>
      <c r="D3615" s="26" t="n"/>
      <c r="E3615" s="26" t="n"/>
      <c r="F3615" s="27" t="n"/>
      <c r="G3615" s="28">
        <f>IFERROR(IF(E3615="","",VLOOKUP(E3615,'Setup - Mix Design'!$A$5:$I$504,9,0)),"")</f>
        <v/>
      </c>
      <c r="H3615" s="32">
        <f>IF(OR(F3615="",G3615=""),"",F3615*G3615)</f>
        <v/>
      </c>
      <c r="I3615" s="33">
        <f>IF(B3615="","",SUMIF('Dispatch (Challan)'!$C$5:$C$6004,B3615,'Dispatch (Challan)'!$F$5:$F$6004))</f>
        <v/>
      </c>
      <c r="J3615" s="33">
        <f>IF(F3615="","",F3615-I3615)</f>
        <v/>
      </c>
      <c r="K3615" s="28">
        <f>IF(F3615="","",IF(I3615=0,"Pending",IF(I3615&gt;=F3615,"Completed","Partial")))</f>
        <v/>
      </c>
    </row>
    <row r="3616">
      <c r="A3616" s="31" t="n"/>
      <c r="B3616" s="26" t="n"/>
      <c r="C3616" s="26" t="n"/>
      <c r="D3616" s="26" t="n"/>
      <c r="E3616" s="26" t="n"/>
      <c r="F3616" s="27" t="n"/>
      <c r="G3616" s="28">
        <f>IFERROR(IF(E3616="","",VLOOKUP(E3616,'Setup - Mix Design'!$A$5:$I$504,9,0)),"")</f>
        <v/>
      </c>
      <c r="H3616" s="32">
        <f>IF(OR(F3616="",G3616=""),"",F3616*G3616)</f>
        <v/>
      </c>
      <c r="I3616" s="33">
        <f>IF(B3616="","",SUMIF('Dispatch (Challan)'!$C$5:$C$6004,B3616,'Dispatch (Challan)'!$F$5:$F$6004))</f>
        <v/>
      </c>
      <c r="J3616" s="33">
        <f>IF(F3616="","",F3616-I3616)</f>
        <v/>
      </c>
      <c r="K3616" s="28">
        <f>IF(F3616="","",IF(I3616=0,"Pending",IF(I3616&gt;=F3616,"Completed","Partial")))</f>
        <v/>
      </c>
    </row>
    <row r="3617">
      <c r="A3617" s="31" t="n"/>
      <c r="B3617" s="26" t="n"/>
      <c r="C3617" s="26" t="n"/>
      <c r="D3617" s="26" t="n"/>
      <c r="E3617" s="26" t="n"/>
      <c r="F3617" s="27" t="n"/>
      <c r="G3617" s="28">
        <f>IFERROR(IF(E3617="","",VLOOKUP(E3617,'Setup - Mix Design'!$A$5:$I$504,9,0)),"")</f>
        <v/>
      </c>
      <c r="H3617" s="32">
        <f>IF(OR(F3617="",G3617=""),"",F3617*G3617)</f>
        <v/>
      </c>
      <c r="I3617" s="33">
        <f>IF(B3617="","",SUMIF('Dispatch (Challan)'!$C$5:$C$6004,B3617,'Dispatch (Challan)'!$F$5:$F$6004))</f>
        <v/>
      </c>
      <c r="J3617" s="33">
        <f>IF(F3617="","",F3617-I3617)</f>
        <v/>
      </c>
      <c r="K3617" s="28">
        <f>IF(F3617="","",IF(I3617=0,"Pending",IF(I3617&gt;=F3617,"Completed","Partial")))</f>
        <v/>
      </c>
    </row>
    <row r="3618">
      <c r="A3618" s="31" t="n"/>
      <c r="B3618" s="26" t="n"/>
      <c r="C3618" s="26" t="n"/>
      <c r="D3618" s="26" t="n"/>
      <c r="E3618" s="26" t="n"/>
      <c r="F3618" s="27" t="n"/>
      <c r="G3618" s="28">
        <f>IFERROR(IF(E3618="","",VLOOKUP(E3618,'Setup - Mix Design'!$A$5:$I$504,9,0)),"")</f>
        <v/>
      </c>
      <c r="H3618" s="32">
        <f>IF(OR(F3618="",G3618=""),"",F3618*G3618)</f>
        <v/>
      </c>
      <c r="I3618" s="33">
        <f>IF(B3618="","",SUMIF('Dispatch (Challan)'!$C$5:$C$6004,B3618,'Dispatch (Challan)'!$F$5:$F$6004))</f>
        <v/>
      </c>
      <c r="J3618" s="33">
        <f>IF(F3618="","",F3618-I3618)</f>
        <v/>
      </c>
      <c r="K3618" s="28">
        <f>IF(F3618="","",IF(I3618=0,"Pending",IF(I3618&gt;=F3618,"Completed","Partial")))</f>
        <v/>
      </c>
    </row>
    <row r="3619">
      <c r="A3619" s="31" t="n"/>
      <c r="B3619" s="26" t="n"/>
      <c r="C3619" s="26" t="n"/>
      <c r="D3619" s="26" t="n"/>
      <c r="E3619" s="26" t="n"/>
      <c r="F3619" s="27" t="n"/>
      <c r="G3619" s="28">
        <f>IFERROR(IF(E3619="","",VLOOKUP(E3619,'Setup - Mix Design'!$A$5:$I$504,9,0)),"")</f>
        <v/>
      </c>
      <c r="H3619" s="32">
        <f>IF(OR(F3619="",G3619=""),"",F3619*G3619)</f>
        <v/>
      </c>
      <c r="I3619" s="33">
        <f>IF(B3619="","",SUMIF('Dispatch (Challan)'!$C$5:$C$6004,B3619,'Dispatch (Challan)'!$F$5:$F$6004))</f>
        <v/>
      </c>
      <c r="J3619" s="33">
        <f>IF(F3619="","",F3619-I3619)</f>
        <v/>
      </c>
      <c r="K3619" s="28">
        <f>IF(F3619="","",IF(I3619=0,"Pending",IF(I3619&gt;=F3619,"Completed","Partial")))</f>
        <v/>
      </c>
    </row>
    <row r="3620">
      <c r="A3620" s="31" t="n"/>
      <c r="B3620" s="26" t="n"/>
      <c r="C3620" s="26" t="n"/>
      <c r="D3620" s="26" t="n"/>
      <c r="E3620" s="26" t="n"/>
      <c r="F3620" s="27" t="n"/>
      <c r="G3620" s="28">
        <f>IFERROR(IF(E3620="","",VLOOKUP(E3620,'Setup - Mix Design'!$A$5:$I$504,9,0)),"")</f>
        <v/>
      </c>
      <c r="H3620" s="32">
        <f>IF(OR(F3620="",G3620=""),"",F3620*G3620)</f>
        <v/>
      </c>
      <c r="I3620" s="33">
        <f>IF(B3620="","",SUMIF('Dispatch (Challan)'!$C$5:$C$6004,B3620,'Dispatch (Challan)'!$F$5:$F$6004))</f>
        <v/>
      </c>
      <c r="J3620" s="33">
        <f>IF(F3620="","",F3620-I3620)</f>
        <v/>
      </c>
      <c r="K3620" s="28">
        <f>IF(F3620="","",IF(I3620=0,"Pending",IF(I3620&gt;=F3620,"Completed","Partial")))</f>
        <v/>
      </c>
    </row>
    <row r="3621">
      <c r="A3621" s="31" t="n"/>
      <c r="B3621" s="26" t="n"/>
      <c r="C3621" s="26" t="n"/>
      <c r="D3621" s="26" t="n"/>
      <c r="E3621" s="26" t="n"/>
      <c r="F3621" s="27" t="n"/>
      <c r="G3621" s="28">
        <f>IFERROR(IF(E3621="","",VLOOKUP(E3621,'Setup - Mix Design'!$A$5:$I$504,9,0)),"")</f>
        <v/>
      </c>
      <c r="H3621" s="32">
        <f>IF(OR(F3621="",G3621=""),"",F3621*G3621)</f>
        <v/>
      </c>
      <c r="I3621" s="33">
        <f>IF(B3621="","",SUMIF('Dispatch (Challan)'!$C$5:$C$6004,B3621,'Dispatch (Challan)'!$F$5:$F$6004))</f>
        <v/>
      </c>
      <c r="J3621" s="33">
        <f>IF(F3621="","",F3621-I3621)</f>
        <v/>
      </c>
      <c r="K3621" s="28">
        <f>IF(F3621="","",IF(I3621=0,"Pending",IF(I3621&gt;=F3621,"Completed","Partial")))</f>
        <v/>
      </c>
    </row>
    <row r="3622">
      <c r="A3622" s="31" t="n"/>
      <c r="B3622" s="26" t="n"/>
      <c r="C3622" s="26" t="n"/>
      <c r="D3622" s="26" t="n"/>
      <c r="E3622" s="26" t="n"/>
      <c r="F3622" s="27" t="n"/>
      <c r="G3622" s="28">
        <f>IFERROR(IF(E3622="","",VLOOKUP(E3622,'Setup - Mix Design'!$A$5:$I$504,9,0)),"")</f>
        <v/>
      </c>
      <c r="H3622" s="32">
        <f>IF(OR(F3622="",G3622=""),"",F3622*G3622)</f>
        <v/>
      </c>
      <c r="I3622" s="33">
        <f>IF(B3622="","",SUMIF('Dispatch (Challan)'!$C$5:$C$6004,B3622,'Dispatch (Challan)'!$F$5:$F$6004))</f>
        <v/>
      </c>
      <c r="J3622" s="33">
        <f>IF(F3622="","",F3622-I3622)</f>
        <v/>
      </c>
      <c r="K3622" s="28">
        <f>IF(F3622="","",IF(I3622=0,"Pending",IF(I3622&gt;=F3622,"Completed","Partial")))</f>
        <v/>
      </c>
    </row>
    <row r="3623">
      <c r="A3623" s="31" t="n"/>
      <c r="B3623" s="26" t="n"/>
      <c r="C3623" s="26" t="n"/>
      <c r="D3623" s="26" t="n"/>
      <c r="E3623" s="26" t="n"/>
      <c r="F3623" s="27" t="n"/>
      <c r="G3623" s="28">
        <f>IFERROR(IF(E3623="","",VLOOKUP(E3623,'Setup - Mix Design'!$A$5:$I$504,9,0)),"")</f>
        <v/>
      </c>
      <c r="H3623" s="32">
        <f>IF(OR(F3623="",G3623=""),"",F3623*G3623)</f>
        <v/>
      </c>
      <c r="I3623" s="33">
        <f>IF(B3623="","",SUMIF('Dispatch (Challan)'!$C$5:$C$6004,B3623,'Dispatch (Challan)'!$F$5:$F$6004))</f>
        <v/>
      </c>
      <c r="J3623" s="33">
        <f>IF(F3623="","",F3623-I3623)</f>
        <v/>
      </c>
      <c r="K3623" s="28">
        <f>IF(F3623="","",IF(I3623=0,"Pending",IF(I3623&gt;=F3623,"Completed","Partial")))</f>
        <v/>
      </c>
    </row>
    <row r="3624">
      <c r="A3624" s="31" t="n"/>
      <c r="B3624" s="26" t="n"/>
      <c r="C3624" s="26" t="n"/>
      <c r="D3624" s="26" t="n"/>
      <c r="E3624" s="26" t="n"/>
      <c r="F3624" s="27" t="n"/>
      <c r="G3624" s="28">
        <f>IFERROR(IF(E3624="","",VLOOKUP(E3624,'Setup - Mix Design'!$A$5:$I$504,9,0)),"")</f>
        <v/>
      </c>
      <c r="H3624" s="32">
        <f>IF(OR(F3624="",G3624=""),"",F3624*G3624)</f>
        <v/>
      </c>
      <c r="I3624" s="33">
        <f>IF(B3624="","",SUMIF('Dispatch (Challan)'!$C$5:$C$6004,B3624,'Dispatch (Challan)'!$F$5:$F$6004))</f>
        <v/>
      </c>
      <c r="J3624" s="33">
        <f>IF(F3624="","",F3624-I3624)</f>
        <v/>
      </c>
      <c r="K3624" s="28">
        <f>IF(F3624="","",IF(I3624=0,"Pending",IF(I3624&gt;=F3624,"Completed","Partial")))</f>
        <v/>
      </c>
    </row>
    <row r="3625">
      <c r="A3625" s="31" t="n"/>
      <c r="B3625" s="26" t="n"/>
      <c r="C3625" s="26" t="n"/>
      <c r="D3625" s="26" t="n"/>
      <c r="E3625" s="26" t="n"/>
      <c r="F3625" s="27" t="n"/>
      <c r="G3625" s="28">
        <f>IFERROR(IF(E3625="","",VLOOKUP(E3625,'Setup - Mix Design'!$A$5:$I$504,9,0)),"")</f>
        <v/>
      </c>
      <c r="H3625" s="32">
        <f>IF(OR(F3625="",G3625=""),"",F3625*G3625)</f>
        <v/>
      </c>
      <c r="I3625" s="33">
        <f>IF(B3625="","",SUMIF('Dispatch (Challan)'!$C$5:$C$6004,B3625,'Dispatch (Challan)'!$F$5:$F$6004))</f>
        <v/>
      </c>
      <c r="J3625" s="33">
        <f>IF(F3625="","",F3625-I3625)</f>
        <v/>
      </c>
      <c r="K3625" s="28">
        <f>IF(F3625="","",IF(I3625=0,"Pending",IF(I3625&gt;=F3625,"Completed","Partial")))</f>
        <v/>
      </c>
    </row>
    <row r="3626">
      <c r="A3626" s="31" t="n"/>
      <c r="B3626" s="26" t="n"/>
      <c r="C3626" s="26" t="n"/>
      <c r="D3626" s="26" t="n"/>
      <c r="E3626" s="26" t="n"/>
      <c r="F3626" s="27" t="n"/>
      <c r="G3626" s="28">
        <f>IFERROR(IF(E3626="","",VLOOKUP(E3626,'Setup - Mix Design'!$A$5:$I$504,9,0)),"")</f>
        <v/>
      </c>
      <c r="H3626" s="32">
        <f>IF(OR(F3626="",G3626=""),"",F3626*G3626)</f>
        <v/>
      </c>
      <c r="I3626" s="33">
        <f>IF(B3626="","",SUMIF('Dispatch (Challan)'!$C$5:$C$6004,B3626,'Dispatch (Challan)'!$F$5:$F$6004))</f>
        <v/>
      </c>
      <c r="J3626" s="33">
        <f>IF(F3626="","",F3626-I3626)</f>
        <v/>
      </c>
      <c r="K3626" s="28">
        <f>IF(F3626="","",IF(I3626=0,"Pending",IF(I3626&gt;=F3626,"Completed","Partial")))</f>
        <v/>
      </c>
    </row>
    <row r="3627">
      <c r="A3627" s="31" t="n"/>
      <c r="B3627" s="26" t="n"/>
      <c r="C3627" s="26" t="n"/>
      <c r="D3627" s="26" t="n"/>
      <c r="E3627" s="26" t="n"/>
      <c r="F3627" s="27" t="n"/>
      <c r="G3627" s="28">
        <f>IFERROR(IF(E3627="","",VLOOKUP(E3627,'Setup - Mix Design'!$A$5:$I$504,9,0)),"")</f>
        <v/>
      </c>
      <c r="H3627" s="32">
        <f>IF(OR(F3627="",G3627=""),"",F3627*G3627)</f>
        <v/>
      </c>
      <c r="I3627" s="33">
        <f>IF(B3627="","",SUMIF('Dispatch (Challan)'!$C$5:$C$6004,B3627,'Dispatch (Challan)'!$F$5:$F$6004))</f>
        <v/>
      </c>
      <c r="J3627" s="33">
        <f>IF(F3627="","",F3627-I3627)</f>
        <v/>
      </c>
      <c r="K3627" s="28">
        <f>IF(F3627="","",IF(I3627=0,"Pending",IF(I3627&gt;=F3627,"Completed","Partial")))</f>
        <v/>
      </c>
    </row>
    <row r="3628">
      <c r="A3628" s="31" t="n"/>
      <c r="B3628" s="26" t="n"/>
      <c r="C3628" s="26" t="n"/>
      <c r="D3628" s="26" t="n"/>
      <c r="E3628" s="26" t="n"/>
      <c r="F3628" s="27" t="n"/>
      <c r="G3628" s="28">
        <f>IFERROR(IF(E3628="","",VLOOKUP(E3628,'Setup - Mix Design'!$A$5:$I$504,9,0)),"")</f>
        <v/>
      </c>
      <c r="H3628" s="32">
        <f>IF(OR(F3628="",G3628=""),"",F3628*G3628)</f>
        <v/>
      </c>
      <c r="I3628" s="33">
        <f>IF(B3628="","",SUMIF('Dispatch (Challan)'!$C$5:$C$6004,B3628,'Dispatch (Challan)'!$F$5:$F$6004))</f>
        <v/>
      </c>
      <c r="J3628" s="33">
        <f>IF(F3628="","",F3628-I3628)</f>
        <v/>
      </c>
      <c r="K3628" s="28">
        <f>IF(F3628="","",IF(I3628=0,"Pending",IF(I3628&gt;=F3628,"Completed","Partial")))</f>
        <v/>
      </c>
    </row>
    <row r="3629">
      <c r="A3629" s="31" t="n"/>
      <c r="B3629" s="26" t="n"/>
      <c r="C3629" s="26" t="n"/>
      <c r="D3629" s="26" t="n"/>
      <c r="E3629" s="26" t="n"/>
      <c r="F3629" s="27" t="n"/>
      <c r="G3629" s="28">
        <f>IFERROR(IF(E3629="","",VLOOKUP(E3629,'Setup - Mix Design'!$A$5:$I$504,9,0)),"")</f>
        <v/>
      </c>
      <c r="H3629" s="32">
        <f>IF(OR(F3629="",G3629=""),"",F3629*G3629)</f>
        <v/>
      </c>
      <c r="I3629" s="33">
        <f>IF(B3629="","",SUMIF('Dispatch (Challan)'!$C$5:$C$6004,B3629,'Dispatch (Challan)'!$F$5:$F$6004))</f>
        <v/>
      </c>
      <c r="J3629" s="33">
        <f>IF(F3629="","",F3629-I3629)</f>
        <v/>
      </c>
      <c r="K3629" s="28">
        <f>IF(F3629="","",IF(I3629=0,"Pending",IF(I3629&gt;=F3629,"Completed","Partial")))</f>
        <v/>
      </c>
    </row>
    <row r="3630">
      <c r="A3630" s="31" t="n"/>
      <c r="B3630" s="26" t="n"/>
      <c r="C3630" s="26" t="n"/>
      <c r="D3630" s="26" t="n"/>
      <c r="E3630" s="26" t="n"/>
      <c r="F3630" s="27" t="n"/>
      <c r="G3630" s="28">
        <f>IFERROR(IF(E3630="","",VLOOKUP(E3630,'Setup - Mix Design'!$A$5:$I$504,9,0)),"")</f>
        <v/>
      </c>
      <c r="H3630" s="32">
        <f>IF(OR(F3630="",G3630=""),"",F3630*G3630)</f>
        <v/>
      </c>
      <c r="I3630" s="33">
        <f>IF(B3630="","",SUMIF('Dispatch (Challan)'!$C$5:$C$6004,B3630,'Dispatch (Challan)'!$F$5:$F$6004))</f>
        <v/>
      </c>
      <c r="J3630" s="33">
        <f>IF(F3630="","",F3630-I3630)</f>
        <v/>
      </c>
      <c r="K3630" s="28">
        <f>IF(F3630="","",IF(I3630=0,"Pending",IF(I3630&gt;=F3630,"Completed","Partial")))</f>
        <v/>
      </c>
    </row>
    <row r="3631">
      <c r="A3631" s="31" t="n"/>
      <c r="B3631" s="26" t="n"/>
      <c r="C3631" s="26" t="n"/>
      <c r="D3631" s="26" t="n"/>
      <c r="E3631" s="26" t="n"/>
      <c r="F3631" s="27" t="n"/>
      <c r="G3631" s="28">
        <f>IFERROR(IF(E3631="","",VLOOKUP(E3631,'Setup - Mix Design'!$A$5:$I$504,9,0)),"")</f>
        <v/>
      </c>
      <c r="H3631" s="32">
        <f>IF(OR(F3631="",G3631=""),"",F3631*G3631)</f>
        <v/>
      </c>
      <c r="I3631" s="33">
        <f>IF(B3631="","",SUMIF('Dispatch (Challan)'!$C$5:$C$6004,B3631,'Dispatch (Challan)'!$F$5:$F$6004))</f>
        <v/>
      </c>
      <c r="J3631" s="33">
        <f>IF(F3631="","",F3631-I3631)</f>
        <v/>
      </c>
      <c r="K3631" s="28">
        <f>IF(F3631="","",IF(I3631=0,"Pending",IF(I3631&gt;=F3631,"Completed","Partial")))</f>
        <v/>
      </c>
    </row>
    <row r="3632">
      <c r="A3632" s="31" t="n"/>
      <c r="B3632" s="26" t="n"/>
      <c r="C3632" s="26" t="n"/>
      <c r="D3632" s="26" t="n"/>
      <c r="E3632" s="26" t="n"/>
      <c r="F3632" s="27" t="n"/>
      <c r="G3632" s="28">
        <f>IFERROR(IF(E3632="","",VLOOKUP(E3632,'Setup - Mix Design'!$A$5:$I$504,9,0)),"")</f>
        <v/>
      </c>
      <c r="H3632" s="32">
        <f>IF(OR(F3632="",G3632=""),"",F3632*G3632)</f>
        <v/>
      </c>
      <c r="I3632" s="33">
        <f>IF(B3632="","",SUMIF('Dispatch (Challan)'!$C$5:$C$6004,B3632,'Dispatch (Challan)'!$F$5:$F$6004))</f>
        <v/>
      </c>
      <c r="J3632" s="33">
        <f>IF(F3632="","",F3632-I3632)</f>
        <v/>
      </c>
      <c r="K3632" s="28">
        <f>IF(F3632="","",IF(I3632=0,"Pending",IF(I3632&gt;=F3632,"Completed","Partial")))</f>
        <v/>
      </c>
    </row>
    <row r="3633">
      <c r="A3633" s="31" t="n"/>
      <c r="B3633" s="26" t="n"/>
      <c r="C3633" s="26" t="n"/>
      <c r="D3633" s="26" t="n"/>
      <c r="E3633" s="26" t="n"/>
      <c r="F3633" s="27" t="n"/>
      <c r="G3633" s="28">
        <f>IFERROR(IF(E3633="","",VLOOKUP(E3633,'Setup - Mix Design'!$A$5:$I$504,9,0)),"")</f>
        <v/>
      </c>
      <c r="H3633" s="32">
        <f>IF(OR(F3633="",G3633=""),"",F3633*G3633)</f>
        <v/>
      </c>
      <c r="I3633" s="33">
        <f>IF(B3633="","",SUMIF('Dispatch (Challan)'!$C$5:$C$6004,B3633,'Dispatch (Challan)'!$F$5:$F$6004))</f>
        <v/>
      </c>
      <c r="J3633" s="33">
        <f>IF(F3633="","",F3633-I3633)</f>
        <v/>
      </c>
      <c r="K3633" s="28">
        <f>IF(F3633="","",IF(I3633=0,"Pending",IF(I3633&gt;=F3633,"Completed","Partial")))</f>
        <v/>
      </c>
    </row>
    <row r="3634">
      <c r="A3634" s="31" t="n"/>
      <c r="B3634" s="26" t="n"/>
      <c r="C3634" s="26" t="n"/>
      <c r="D3634" s="26" t="n"/>
      <c r="E3634" s="26" t="n"/>
      <c r="F3634" s="27" t="n"/>
      <c r="G3634" s="28">
        <f>IFERROR(IF(E3634="","",VLOOKUP(E3634,'Setup - Mix Design'!$A$5:$I$504,9,0)),"")</f>
        <v/>
      </c>
      <c r="H3634" s="32">
        <f>IF(OR(F3634="",G3634=""),"",F3634*G3634)</f>
        <v/>
      </c>
      <c r="I3634" s="33">
        <f>IF(B3634="","",SUMIF('Dispatch (Challan)'!$C$5:$C$6004,B3634,'Dispatch (Challan)'!$F$5:$F$6004))</f>
        <v/>
      </c>
      <c r="J3634" s="33">
        <f>IF(F3634="","",F3634-I3634)</f>
        <v/>
      </c>
      <c r="K3634" s="28">
        <f>IF(F3634="","",IF(I3634=0,"Pending",IF(I3634&gt;=F3634,"Completed","Partial")))</f>
        <v/>
      </c>
    </row>
    <row r="3635">
      <c r="A3635" s="31" t="n"/>
      <c r="B3635" s="26" t="n"/>
      <c r="C3635" s="26" t="n"/>
      <c r="D3635" s="26" t="n"/>
      <c r="E3635" s="26" t="n"/>
      <c r="F3635" s="27" t="n"/>
      <c r="G3635" s="28">
        <f>IFERROR(IF(E3635="","",VLOOKUP(E3635,'Setup - Mix Design'!$A$5:$I$504,9,0)),"")</f>
        <v/>
      </c>
      <c r="H3635" s="32">
        <f>IF(OR(F3635="",G3635=""),"",F3635*G3635)</f>
        <v/>
      </c>
      <c r="I3635" s="33">
        <f>IF(B3635="","",SUMIF('Dispatch (Challan)'!$C$5:$C$6004,B3635,'Dispatch (Challan)'!$F$5:$F$6004))</f>
        <v/>
      </c>
      <c r="J3635" s="33">
        <f>IF(F3635="","",F3635-I3635)</f>
        <v/>
      </c>
      <c r="K3635" s="28">
        <f>IF(F3635="","",IF(I3635=0,"Pending",IF(I3635&gt;=F3635,"Completed","Partial")))</f>
        <v/>
      </c>
    </row>
    <row r="3636">
      <c r="A3636" s="31" t="n"/>
      <c r="B3636" s="26" t="n"/>
      <c r="C3636" s="26" t="n"/>
      <c r="D3636" s="26" t="n"/>
      <c r="E3636" s="26" t="n"/>
      <c r="F3636" s="27" t="n"/>
      <c r="G3636" s="28">
        <f>IFERROR(IF(E3636="","",VLOOKUP(E3636,'Setup - Mix Design'!$A$5:$I$504,9,0)),"")</f>
        <v/>
      </c>
      <c r="H3636" s="32">
        <f>IF(OR(F3636="",G3636=""),"",F3636*G3636)</f>
        <v/>
      </c>
      <c r="I3636" s="33">
        <f>IF(B3636="","",SUMIF('Dispatch (Challan)'!$C$5:$C$6004,B3636,'Dispatch (Challan)'!$F$5:$F$6004))</f>
        <v/>
      </c>
      <c r="J3636" s="33">
        <f>IF(F3636="","",F3636-I3636)</f>
        <v/>
      </c>
      <c r="K3636" s="28">
        <f>IF(F3636="","",IF(I3636=0,"Pending",IF(I3636&gt;=F3636,"Completed","Partial")))</f>
        <v/>
      </c>
    </row>
    <row r="3637">
      <c r="A3637" s="31" t="n"/>
      <c r="B3637" s="26" t="n"/>
      <c r="C3637" s="26" t="n"/>
      <c r="D3637" s="26" t="n"/>
      <c r="E3637" s="26" t="n"/>
      <c r="F3637" s="27" t="n"/>
      <c r="G3637" s="28">
        <f>IFERROR(IF(E3637="","",VLOOKUP(E3637,'Setup - Mix Design'!$A$5:$I$504,9,0)),"")</f>
        <v/>
      </c>
      <c r="H3637" s="32">
        <f>IF(OR(F3637="",G3637=""),"",F3637*G3637)</f>
        <v/>
      </c>
      <c r="I3637" s="33">
        <f>IF(B3637="","",SUMIF('Dispatch (Challan)'!$C$5:$C$6004,B3637,'Dispatch (Challan)'!$F$5:$F$6004))</f>
        <v/>
      </c>
      <c r="J3637" s="33">
        <f>IF(F3637="","",F3637-I3637)</f>
        <v/>
      </c>
      <c r="K3637" s="28">
        <f>IF(F3637="","",IF(I3637=0,"Pending",IF(I3637&gt;=F3637,"Completed","Partial")))</f>
        <v/>
      </c>
    </row>
    <row r="3638">
      <c r="A3638" s="31" t="n"/>
      <c r="B3638" s="26" t="n"/>
      <c r="C3638" s="26" t="n"/>
      <c r="D3638" s="26" t="n"/>
      <c r="E3638" s="26" t="n"/>
      <c r="F3638" s="27" t="n"/>
      <c r="G3638" s="28">
        <f>IFERROR(IF(E3638="","",VLOOKUP(E3638,'Setup - Mix Design'!$A$5:$I$504,9,0)),"")</f>
        <v/>
      </c>
      <c r="H3638" s="32">
        <f>IF(OR(F3638="",G3638=""),"",F3638*G3638)</f>
        <v/>
      </c>
      <c r="I3638" s="33">
        <f>IF(B3638="","",SUMIF('Dispatch (Challan)'!$C$5:$C$6004,B3638,'Dispatch (Challan)'!$F$5:$F$6004))</f>
        <v/>
      </c>
      <c r="J3638" s="33">
        <f>IF(F3638="","",F3638-I3638)</f>
        <v/>
      </c>
      <c r="K3638" s="28">
        <f>IF(F3638="","",IF(I3638=0,"Pending",IF(I3638&gt;=F3638,"Completed","Partial")))</f>
        <v/>
      </c>
    </row>
    <row r="3639">
      <c r="A3639" s="31" t="n"/>
      <c r="B3639" s="26" t="n"/>
      <c r="C3639" s="26" t="n"/>
      <c r="D3639" s="26" t="n"/>
      <c r="E3639" s="26" t="n"/>
      <c r="F3639" s="27" t="n"/>
      <c r="G3639" s="28">
        <f>IFERROR(IF(E3639="","",VLOOKUP(E3639,'Setup - Mix Design'!$A$5:$I$504,9,0)),"")</f>
        <v/>
      </c>
      <c r="H3639" s="32">
        <f>IF(OR(F3639="",G3639=""),"",F3639*G3639)</f>
        <v/>
      </c>
      <c r="I3639" s="33">
        <f>IF(B3639="","",SUMIF('Dispatch (Challan)'!$C$5:$C$6004,B3639,'Dispatch (Challan)'!$F$5:$F$6004))</f>
        <v/>
      </c>
      <c r="J3639" s="33">
        <f>IF(F3639="","",F3639-I3639)</f>
        <v/>
      </c>
      <c r="K3639" s="28">
        <f>IF(F3639="","",IF(I3639=0,"Pending",IF(I3639&gt;=F3639,"Completed","Partial")))</f>
        <v/>
      </c>
    </row>
    <row r="3640">
      <c r="A3640" s="31" t="n"/>
      <c r="B3640" s="26" t="n"/>
      <c r="C3640" s="26" t="n"/>
      <c r="D3640" s="26" t="n"/>
      <c r="E3640" s="26" t="n"/>
      <c r="F3640" s="27" t="n"/>
      <c r="G3640" s="28">
        <f>IFERROR(IF(E3640="","",VLOOKUP(E3640,'Setup - Mix Design'!$A$5:$I$504,9,0)),"")</f>
        <v/>
      </c>
      <c r="H3640" s="32">
        <f>IF(OR(F3640="",G3640=""),"",F3640*G3640)</f>
        <v/>
      </c>
      <c r="I3640" s="33">
        <f>IF(B3640="","",SUMIF('Dispatch (Challan)'!$C$5:$C$6004,B3640,'Dispatch (Challan)'!$F$5:$F$6004))</f>
        <v/>
      </c>
      <c r="J3640" s="33">
        <f>IF(F3640="","",F3640-I3640)</f>
        <v/>
      </c>
      <c r="K3640" s="28">
        <f>IF(F3640="","",IF(I3640=0,"Pending",IF(I3640&gt;=F3640,"Completed","Partial")))</f>
        <v/>
      </c>
    </row>
    <row r="3641">
      <c r="A3641" s="31" t="n"/>
      <c r="B3641" s="26" t="n"/>
      <c r="C3641" s="26" t="n"/>
      <c r="D3641" s="26" t="n"/>
      <c r="E3641" s="26" t="n"/>
      <c r="F3641" s="27" t="n"/>
      <c r="G3641" s="28">
        <f>IFERROR(IF(E3641="","",VLOOKUP(E3641,'Setup - Mix Design'!$A$5:$I$504,9,0)),"")</f>
        <v/>
      </c>
      <c r="H3641" s="32">
        <f>IF(OR(F3641="",G3641=""),"",F3641*G3641)</f>
        <v/>
      </c>
      <c r="I3641" s="33">
        <f>IF(B3641="","",SUMIF('Dispatch (Challan)'!$C$5:$C$6004,B3641,'Dispatch (Challan)'!$F$5:$F$6004))</f>
        <v/>
      </c>
      <c r="J3641" s="33">
        <f>IF(F3641="","",F3641-I3641)</f>
        <v/>
      </c>
      <c r="K3641" s="28">
        <f>IF(F3641="","",IF(I3641=0,"Pending",IF(I3641&gt;=F3641,"Completed","Partial")))</f>
        <v/>
      </c>
    </row>
    <row r="3642">
      <c r="A3642" s="31" t="n"/>
      <c r="B3642" s="26" t="n"/>
      <c r="C3642" s="26" t="n"/>
      <c r="D3642" s="26" t="n"/>
      <c r="E3642" s="26" t="n"/>
      <c r="F3642" s="27" t="n"/>
      <c r="G3642" s="28">
        <f>IFERROR(IF(E3642="","",VLOOKUP(E3642,'Setup - Mix Design'!$A$5:$I$504,9,0)),"")</f>
        <v/>
      </c>
      <c r="H3642" s="32">
        <f>IF(OR(F3642="",G3642=""),"",F3642*G3642)</f>
        <v/>
      </c>
      <c r="I3642" s="33">
        <f>IF(B3642="","",SUMIF('Dispatch (Challan)'!$C$5:$C$6004,B3642,'Dispatch (Challan)'!$F$5:$F$6004))</f>
        <v/>
      </c>
      <c r="J3642" s="33">
        <f>IF(F3642="","",F3642-I3642)</f>
        <v/>
      </c>
      <c r="K3642" s="28">
        <f>IF(F3642="","",IF(I3642=0,"Pending",IF(I3642&gt;=F3642,"Completed","Partial")))</f>
        <v/>
      </c>
    </row>
    <row r="3643">
      <c r="A3643" s="31" t="n"/>
      <c r="B3643" s="26" t="n"/>
      <c r="C3643" s="26" t="n"/>
      <c r="D3643" s="26" t="n"/>
      <c r="E3643" s="26" t="n"/>
      <c r="F3643" s="27" t="n"/>
      <c r="G3643" s="28">
        <f>IFERROR(IF(E3643="","",VLOOKUP(E3643,'Setup - Mix Design'!$A$5:$I$504,9,0)),"")</f>
        <v/>
      </c>
      <c r="H3643" s="32">
        <f>IF(OR(F3643="",G3643=""),"",F3643*G3643)</f>
        <v/>
      </c>
      <c r="I3643" s="33">
        <f>IF(B3643="","",SUMIF('Dispatch (Challan)'!$C$5:$C$6004,B3643,'Dispatch (Challan)'!$F$5:$F$6004))</f>
        <v/>
      </c>
      <c r="J3643" s="33">
        <f>IF(F3643="","",F3643-I3643)</f>
        <v/>
      </c>
      <c r="K3643" s="28">
        <f>IF(F3643="","",IF(I3643=0,"Pending",IF(I3643&gt;=F3643,"Completed","Partial")))</f>
        <v/>
      </c>
    </row>
    <row r="3644">
      <c r="A3644" s="31" t="n"/>
      <c r="B3644" s="26" t="n"/>
      <c r="C3644" s="26" t="n"/>
      <c r="D3644" s="26" t="n"/>
      <c r="E3644" s="26" t="n"/>
      <c r="F3644" s="27" t="n"/>
      <c r="G3644" s="28">
        <f>IFERROR(IF(E3644="","",VLOOKUP(E3644,'Setup - Mix Design'!$A$5:$I$504,9,0)),"")</f>
        <v/>
      </c>
      <c r="H3644" s="32">
        <f>IF(OR(F3644="",G3644=""),"",F3644*G3644)</f>
        <v/>
      </c>
      <c r="I3644" s="33">
        <f>IF(B3644="","",SUMIF('Dispatch (Challan)'!$C$5:$C$6004,B3644,'Dispatch (Challan)'!$F$5:$F$6004))</f>
        <v/>
      </c>
      <c r="J3644" s="33">
        <f>IF(F3644="","",F3644-I3644)</f>
        <v/>
      </c>
      <c r="K3644" s="28">
        <f>IF(F3644="","",IF(I3644=0,"Pending",IF(I3644&gt;=F3644,"Completed","Partial")))</f>
        <v/>
      </c>
    </row>
    <row r="3645">
      <c r="A3645" s="31" t="n"/>
      <c r="B3645" s="26" t="n"/>
      <c r="C3645" s="26" t="n"/>
      <c r="D3645" s="26" t="n"/>
      <c r="E3645" s="26" t="n"/>
      <c r="F3645" s="27" t="n"/>
      <c r="G3645" s="28">
        <f>IFERROR(IF(E3645="","",VLOOKUP(E3645,'Setup - Mix Design'!$A$5:$I$504,9,0)),"")</f>
        <v/>
      </c>
      <c r="H3645" s="32">
        <f>IF(OR(F3645="",G3645=""),"",F3645*G3645)</f>
        <v/>
      </c>
      <c r="I3645" s="33">
        <f>IF(B3645="","",SUMIF('Dispatch (Challan)'!$C$5:$C$6004,B3645,'Dispatch (Challan)'!$F$5:$F$6004))</f>
        <v/>
      </c>
      <c r="J3645" s="33">
        <f>IF(F3645="","",F3645-I3645)</f>
        <v/>
      </c>
      <c r="K3645" s="28">
        <f>IF(F3645="","",IF(I3645=0,"Pending",IF(I3645&gt;=F3645,"Completed","Partial")))</f>
        <v/>
      </c>
    </row>
    <row r="3646">
      <c r="A3646" s="31" t="n"/>
      <c r="B3646" s="26" t="n"/>
      <c r="C3646" s="26" t="n"/>
      <c r="D3646" s="26" t="n"/>
      <c r="E3646" s="26" t="n"/>
      <c r="F3646" s="27" t="n"/>
      <c r="G3646" s="28">
        <f>IFERROR(IF(E3646="","",VLOOKUP(E3646,'Setup - Mix Design'!$A$5:$I$504,9,0)),"")</f>
        <v/>
      </c>
      <c r="H3646" s="32">
        <f>IF(OR(F3646="",G3646=""),"",F3646*G3646)</f>
        <v/>
      </c>
      <c r="I3646" s="33">
        <f>IF(B3646="","",SUMIF('Dispatch (Challan)'!$C$5:$C$6004,B3646,'Dispatch (Challan)'!$F$5:$F$6004))</f>
        <v/>
      </c>
      <c r="J3646" s="33">
        <f>IF(F3646="","",F3646-I3646)</f>
        <v/>
      </c>
      <c r="K3646" s="28">
        <f>IF(F3646="","",IF(I3646=0,"Pending",IF(I3646&gt;=F3646,"Completed","Partial")))</f>
        <v/>
      </c>
    </row>
    <row r="3647">
      <c r="A3647" s="31" t="n"/>
      <c r="B3647" s="26" t="n"/>
      <c r="C3647" s="26" t="n"/>
      <c r="D3647" s="26" t="n"/>
      <c r="E3647" s="26" t="n"/>
      <c r="F3647" s="27" t="n"/>
      <c r="G3647" s="28">
        <f>IFERROR(IF(E3647="","",VLOOKUP(E3647,'Setup - Mix Design'!$A$5:$I$504,9,0)),"")</f>
        <v/>
      </c>
      <c r="H3647" s="32">
        <f>IF(OR(F3647="",G3647=""),"",F3647*G3647)</f>
        <v/>
      </c>
      <c r="I3647" s="33">
        <f>IF(B3647="","",SUMIF('Dispatch (Challan)'!$C$5:$C$6004,B3647,'Dispatch (Challan)'!$F$5:$F$6004))</f>
        <v/>
      </c>
      <c r="J3647" s="33">
        <f>IF(F3647="","",F3647-I3647)</f>
        <v/>
      </c>
      <c r="K3647" s="28">
        <f>IF(F3647="","",IF(I3647=0,"Pending",IF(I3647&gt;=F3647,"Completed","Partial")))</f>
        <v/>
      </c>
    </row>
    <row r="3648">
      <c r="A3648" s="31" t="n"/>
      <c r="B3648" s="26" t="n"/>
      <c r="C3648" s="26" t="n"/>
      <c r="D3648" s="26" t="n"/>
      <c r="E3648" s="26" t="n"/>
      <c r="F3648" s="27" t="n"/>
      <c r="G3648" s="28">
        <f>IFERROR(IF(E3648="","",VLOOKUP(E3648,'Setup - Mix Design'!$A$5:$I$504,9,0)),"")</f>
        <v/>
      </c>
      <c r="H3648" s="32">
        <f>IF(OR(F3648="",G3648=""),"",F3648*G3648)</f>
        <v/>
      </c>
      <c r="I3648" s="33">
        <f>IF(B3648="","",SUMIF('Dispatch (Challan)'!$C$5:$C$6004,B3648,'Dispatch (Challan)'!$F$5:$F$6004))</f>
        <v/>
      </c>
      <c r="J3648" s="33">
        <f>IF(F3648="","",F3648-I3648)</f>
        <v/>
      </c>
      <c r="K3648" s="28">
        <f>IF(F3648="","",IF(I3648=0,"Pending",IF(I3648&gt;=F3648,"Completed","Partial")))</f>
        <v/>
      </c>
    </row>
    <row r="3649">
      <c r="A3649" s="31" t="n"/>
      <c r="B3649" s="26" t="n"/>
      <c r="C3649" s="26" t="n"/>
      <c r="D3649" s="26" t="n"/>
      <c r="E3649" s="26" t="n"/>
      <c r="F3649" s="27" t="n"/>
      <c r="G3649" s="28">
        <f>IFERROR(IF(E3649="","",VLOOKUP(E3649,'Setup - Mix Design'!$A$5:$I$504,9,0)),"")</f>
        <v/>
      </c>
      <c r="H3649" s="32">
        <f>IF(OR(F3649="",G3649=""),"",F3649*G3649)</f>
        <v/>
      </c>
      <c r="I3649" s="33">
        <f>IF(B3649="","",SUMIF('Dispatch (Challan)'!$C$5:$C$6004,B3649,'Dispatch (Challan)'!$F$5:$F$6004))</f>
        <v/>
      </c>
      <c r="J3649" s="33">
        <f>IF(F3649="","",F3649-I3649)</f>
        <v/>
      </c>
      <c r="K3649" s="28">
        <f>IF(F3649="","",IF(I3649=0,"Pending",IF(I3649&gt;=F3649,"Completed","Partial")))</f>
        <v/>
      </c>
    </row>
    <row r="3650">
      <c r="A3650" s="31" t="n"/>
      <c r="B3650" s="26" t="n"/>
      <c r="C3650" s="26" t="n"/>
      <c r="D3650" s="26" t="n"/>
      <c r="E3650" s="26" t="n"/>
      <c r="F3650" s="27" t="n"/>
      <c r="G3650" s="28">
        <f>IFERROR(IF(E3650="","",VLOOKUP(E3650,'Setup - Mix Design'!$A$5:$I$504,9,0)),"")</f>
        <v/>
      </c>
      <c r="H3650" s="32">
        <f>IF(OR(F3650="",G3650=""),"",F3650*G3650)</f>
        <v/>
      </c>
      <c r="I3650" s="33">
        <f>IF(B3650="","",SUMIF('Dispatch (Challan)'!$C$5:$C$6004,B3650,'Dispatch (Challan)'!$F$5:$F$6004))</f>
        <v/>
      </c>
      <c r="J3650" s="33">
        <f>IF(F3650="","",F3650-I3650)</f>
        <v/>
      </c>
      <c r="K3650" s="28">
        <f>IF(F3650="","",IF(I3650=0,"Pending",IF(I3650&gt;=F3650,"Completed","Partial")))</f>
        <v/>
      </c>
    </row>
    <row r="3651">
      <c r="A3651" s="31" t="n"/>
      <c r="B3651" s="26" t="n"/>
      <c r="C3651" s="26" t="n"/>
      <c r="D3651" s="26" t="n"/>
      <c r="E3651" s="26" t="n"/>
      <c r="F3651" s="27" t="n"/>
      <c r="G3651" s="28">
        <f>IFERROR(IF(E3651="","",VLOOKUP(E3651,'Setup - Mix Design'!$A$5:$I$504,9,0)),"")</f>
        <v/>
      </c>
      <c r="H3651" s="32">
        <f>IF(OR(F3651="",G3651=""),"",F3651*G3651)</f>
        <v/>
      </c>
      <c r="I3651" s="33">
        <f>IF(B3651="","",SUMIF('Dispatch (Challan)'!$C$5:$C$6004,B3651,'Dispatch (Challan)'!$F$5:$F$6004))</f>
        <v/>
      </c>
      <c r="J3651" s="33">
        <f>IF(F3651="","",F3651-I3651)</f>
        <v/>
      </c>
      <c r="K3651" s="28">
        <f>IF(F3651="","",IF(I3651=0,"Pending",IF(I3651&gt;=F3651,"Completed","Partial")))</f>
        <v/>
      </c>
    </row>
    <row r="3652">
      <c r="A3652" s="31" t="n"/>
      <c r="B3652" s="26" t="n"/>
      <c r="C3652" s="26" t="n"/>
      <c r="D3652" s="26" t="n"/>
      <c r="E3652" s="26" t="n"/>
      <c r="F3652" s="27" t="n"/>
      <c r="G3652" s="28">
        <f>IFERROR(IF(E3652="","",VLOOKUP(E3652,'Setup - Mix Design'!$A$5:$I$504,9,0)),"")</f>
        <v/>
      </c>
      <c r="H3652" s="32">
        <f>IF(OR(F3652="",G3652=""),"",F3652*G3652)</f>
        <v/>
      </c>
      <c r="I3652" s="33">
        <f>IF(B3652="","",SUMIF('Dispatch (Challan)'!$C$5:$C$6004,B3652,'Dispatch (Challan)'!$F$5:$F$6004))</f>
        <v/>
      </c>
      <c r="J3652" s="33">
        <f>IF(F3652="","",F3652-I3652)</f>
        <v/>
      </c>
      <c r="K3652" s="28">
        <f>IF(F3652="","",IF(I3652=0,"Pending",IF(I3652&gt;=F3652,"Completed","Partial")))</f>
        <v/>
      </c>
    </row>
    <row r="3653">
      <c r="A3653" s="31" t="n"/>
      <c r="B3653" s="26" t="n"/>
      <c r="C3653" s="26" t="n"/>
      <c r="D3653" s="26" t="n"/>
      <c r="E3653" s="26" t="n"/>
      <c r="F3653" s="27" t="n"/>
      <c r="G3653" s="28">
        <f>IFERROR(IF(E3653="","",VLOOKUP(E3653,'Setup - Mix Design'!$A$5:$I$504,9,0)),"")</f>
        <v/>
      </c>
      <c r="H3653" s="32">
        <f>IF(OR(F3653="",G3653=""),"",F3653*G3653)</f>
        <v/>
      </c>
      <c r="I3653" s="33">
        <f>IF(B3653="","",SUMIF('Dispatch (Challan)'!$C$5:$C$6004,B3653,'Dispatch (Challan)'!$F$5:$F$6004))</f>
        <v/>
      </c>
      <c r="J3653" s="33">
        <f>IF(F3653="","",F3653-I3653)</f>
        <v/>
      </c>
      <c r="K3653" s="28">
        <f>IF(F3653="","",IF(I3653=0,"Pending",IF(I3653&gt;=F3653,"Completed","Partial")))</f>
        <v/>
      </c>
    </row>
    <row r="3654">
      <c r="A3654" s="31" t="n"/>
      <c r="B3654" s="26" t="n"/>
      <c r="C3654" s="26" t="n"/>
      <c r="D3654" s="26" t="n"/>
      <c r="E3654" s="26" t="n"/>
      <c r="F3654" s="27" t="n"/>
      <c r="G3654" s="28">
        <f>IFERROR(IF(E3654="","",VLOOKUP(E3654,'Setup - Mix Design'!$A$5:$I$504,9,0)),"")</f>
        <v/>
      </c>
      <c r="H3654" s="32">
        <f>IF(OR(F3654="",G3654=""),"",F3654*G3654)</f>
        <v/>
      </c>
      <c r="I3654" s="33">
        <f>IF(B3654="","",SUMIF('Dispatch (Challan)'!$C$5:$C$6004,B3654,'Dispatch (Challan)'!$F$5:$F$6004))</f>
        <v/>
      </c>
      <c r="J3654" s="33">
        <f>IF(F3654="","",F3654-I3654)</f>
        <v/>
      </c>
      <c r="K3654" s="28">
        <f>IF(F3654="","",IF(I3654=0,"Pending",IF(I3654&gt;=F3654,"Completed","Partial")))</f>
        <v/>
      </c>
    </row>
    <row r="3655">
      <c r="A3655" s="31" t="n"/>
      <c r="B3655" s="26" t="n"/>
      <c r="C3655" s="26" t="n"/>
      <c r="D3655" s="26" t="n"/>
      <c r="E3655" s="26" t="n"/>
      <c r="F3655" s="27" t="n"/>
      <c r="G3655" s="28">
        <f>IFERROR(IF(E3655="","",VLOOKUP(E3655,'Setup - Mix Design'!$A$5:$I$504,9,0)),"")</f>
        <v/>
      </c>
      <c r="H3655" s="32">
        <f>IF(OR(F3655="",G3655=""),"",F3655*G3655)</f>
        <v/>
      </c>
      <c r="I3655" s="33">
        <f>IF(B3655="","",SUMIF('Dispatch (Challan)'!$C$5:$C$6004,B3655,'Dispatch (Challan)'!$F$5:$F$6004))</f>
        <v/>
      </c>
      <c r="J3655" s="33">
        <f>IF(F3655="","",F3655-I3655)</f>
        <v/>
      </c>
      <c r="K3655" s="28">
        <f>IF(F3655="","",IF(I3655=0,"Pending",IF(I3655&gt;=F3655,"Completed","Partial")))</f>
        <v/>
      </c>
    </row>
    <row r="3656">
      <c r="A3656" s="31" t="n"/>
      <c r="B3656" s="26" t="n"/>
      <c r="C3656" s="26" t="n"/>
      <c r="D3656" s="26" t="n"/>
      <c r="E3656" s="26" t="n"/>
      <c r="F3656" s="27" t="n"/>
      <c r="G3656" s="28">
        <f>IFERROR(IF(E3656="","",VLOOKUP(E3656,'Setup - Mix Design'!$A$5:$I$504,9,0)),"")</f>
        <v/>
      </c>
      <c r="H3656" s="32">
        <f>IF(OR(F3656="",G3656=""),"",F3656*G3656)</f>
        <v/>
      </c>
      <c r="I3656" s="33">
        <f>IF(B3656="","",SUMIF('Dispatch (Challan)'!$C$5:$C$6004,B3656,'Dispatch (Challan)'!$F$5:$F$6004))</f>
        <v/>
      </c>
      <c r="J3656" s="33">
        <f>IF(F3656="","",F3656-I3656)</f>
        <v/>
      </c>
      <c r="K3656" s="28">
        <f>IF(F3656="","",IF(I3656=0,"Pending",IF(I3656&gt;=F3656,"Completed","Partial")))</f>
        <v/>
      </c>
    </row>
    <row r="3657">
      <c r="A3657" s="31" t="n"/>
      <c r="B3657" s="26" t="n"/>
      <c r="C3657" s="26" t="n"/>
      <c r="D3657" s="26" t="n"/>
      <c r="E3657" s="26" t="n"/>
      <c r="F3657" s="27" t="n"/>
      <c r="G3657" s="28">
        <f>IFERROR(IF(E3657="","",VLOOKUP(E3657,'Setup - Mix Design'!$A$5:$I$504,9,0)),"")</f>
        <v/>
      </c>
      <c r="H3657" s="32">
        <f>IF(OR(F3657="",G3657=""),"",F3657*G3657)</f>
        <v/>
      </c>
      <c r="I3657" s="33">
        <f>IF(B3657="","",SUMIF('Dispatch (Challan)'!$C$5:$C$6004,B3657,'Dispatch (Challan)'!$F$5:$F$6004))</f>
        <v/>
      </c>
      <c r="J3657" s="33">
        <f>IF(F3657="","",F3657-I3657)</f>
        <v/>
      </c>
      <c r="K3657" s="28">
        <f>IF(F3657="","",IF(I3657=0,"Pending",IF(I3657&gt;=F3657,"Completed","Partial")))</f>
        <v/>
      </c>
    </row>
    <row r="3658">
      <c r="A3658" s="31" t="n"/>
      <c r="B3658" s="26" t="n"/>
      <c r="C3658" s="26" t="n"/>
      <c r="D3658" s="26" t="n"/>
      <c r="E3658" s="26" t="n"/>
      <c r="F3658" s="27" t="n"/>
      <c r="G3658" s="28">
        <f>IFERROR(IF(E3658="","",VLOOKUP(E3658,'Setup - Mix Design'!$A$5:$I$504,9,0)),"")</f>
        <v/>
      </c>
      <c r="H3658" s="32">
        <f>IF(OR(F3658="",G3658=""),"",F3658*G3658)</f>
        <v/>
      </c>
      <c r="I3658" s="33">
        <f>IF(B3658="","",SUMIF('Dispatch (Challan)'!$C$5:$C$6004,B3658,'Dispatch (Challan)'!$F$5:$F$6004))</f>
        <v/>
      </c>
      <c r="J3658" s="33">
        <f>IF(F3658="","",F3658-I3658)</f>
        <v/>
      </c>
      <c r="K3658" s="28">
        <f>IF(F3658="","",IF(I3658=0,"Pending",IF(I3658&gt;=F3658,"Completed","Partial")))</f>
        <v/>
      </c>
    </row>
    <row r="3659">
      <c r="A3659" s="31" t="n"/>
      <c r="B3659" s="26" t="n"/>
      <c r="C3659" s="26" t="n"/>
      <c r="D3659" s="26" t="n"/>
      <c r="E3659" s="26" t="n"/>
      <c r="F3659" s="27" t="n"/>
      <c r="G3659" s="28">
        <f>IFERROR(IF(E3659="","",VLOOKUP(E3659,'Setup - Mix Design'!$A$5:$I$504,9,0)),"")</f>
        <v/>
      </c>
      <c r="H3659" s="32">
        <f>IF(OR(F3659="",G3659=""),"",F3659*G3659)</f>
        <v/>
      </c>
      <c r="I3659" s="33">
        <f>IF(B3659="","",SUMIF('Dispatch (Challan)'!$C$5:$C$6004,B3659,'Dispatch (Challan)'!$F$5:$F$6004))</f>
        <v/>
      </c>
      <c r="J3659" s="33">
        <f>IF(F3659="","",F3659-I3659)</f>
        <v/>
      </c>
      <c r="K3659" s="28">
        <f>IF(F3659="","",IF(I3659=0,"Pending",IF(I3659&gt;=F3659,"Completed","Partial")))</f>
        <v/>
      </c>
    </row>
    <row r="3660">
      <c r="A3660" s="31" t="n"/>
      <c r="B3660" s="26" t="n"/>
      <c r="C3660" s="26" t="n"/>
      <c r="D3660" s="26" t="n"/>
      <c r="E3660" s="26" t="n"/>
      <c r="F3660" s="27" t="n"/>
      <c r="G3660" s="28">
        <f>IFERROR(IF(E3660="","",VLOOKUP(E3660,'Setup - Mix Design'!$A$5:$I$504,9,0)),"")</f>
        <v/>
      </c>
      <c r="H3660" s="32">
        <f>IF(OR(F3660="",G3660=""),"",F3660*G3660)</f>
        <v/>
      </c>
      <c r="I3660" s="33">
        <f>IF(B3660="","",SUMIF('Dispatch (Challan)'!$C$5:$C$6004,B3660,'Dispatch (Challan)'!$F$5:$F$6004))</f>
        <v/>
      </c>
      <c r="J3660" s="33">
        <f>IF(F3660="","",F3660-I3660)</f>
        <v/>
      </c>
      <c r="K3660" s="28">
        <f>IF(F3660="","",IF(I3660=0,"Pending",IF(I3660&gt;=F3660,"Completed","Partial")))</f>
        <v/>
      </c>
    </row>
    <row r="3661">
      <c r="A3661" s="31" t="n"/>
      <c r="B3661" s="26" t="n"/>
      <c r="C3661" s="26" t="n"/>
      <c r="D3661" s="26" t="n"/>
      <c r="E3661" s="26" t="n"/>
      <c r="F3661" s="27" t="n"/>
      <c r="G3661" s="28">
        <f>IFERROR(IF(E3661="","",VLOOKUP(E3661,'Setup - Mix Design'!$A$5:$I$504,9,0)),"")</f>
        <v/>
      </c>
      <c r="H3661" s="32">
        <f>IF(OR(F3661="",G3661=""),"",F3661*G3661)</f>
        <v/>
      </c>
      <c r="I3661" s="33">
        <f>IF(B3661="","",SUMIF('Dispatch (Challan)'!$C$5:$C$6004,B3661,'Dispatch (Challan)'!$F$5:$F$6004))</f>
        <v/>
      </c>
      <c r="J3661" s="33">
        <f>IF(F3661="","",F3661-I3661)</f>
        <v/>
      </c>
      <c r="K3661" s="28">
        <f>IF(F3661="","",IF(I3661=0,"Pending",IF(I3661&gt;=F3661,"Completed","Partial")))</f>
        <v/>
      </c>
    </row>
    <row r="3662">
      <c r="A3662" s="31" t="n"/>
      <c r="B3662" s="26" t="n"/>
      <c r="C3662" s="26" t="n"/>
      <c r="D3662" s="26" t="n"/>
      <c r="E3662" s="26" t="n"/>
      <c r="F3662" s="27" t="n"/>
      <c r="G3662" s="28">
        <f>IFERROR(IF(E3662="","",VLOOKUP(E3662,'Setup - Mix Design'!$A$5:$I$504,9,0)),"")</f>
        <v/>
      </c>
      <c r="H3662" s="32">
        <f>IF(OR(F3662="",G3662=""),"",F3662*G3662)</f>
        <v/>
      </c>
      <c r="I3662" s="33">
        <f>IF(B3662="","",SUMIF('Dispatch (Challan)'!$C$5:$C$6004,B3662,'Dispatch (Challan)'!$F$5:$F$6004))</f>
        <v/>
      </c>
      <c r="J3662" s="33">
        <f>IF(F3662="","",F3662-I3662)</f>
        <v/>
      </c>
      <c r="K3662" s="28">
        <f>IF(F3662="","",IF(I3662=0,"Pending",IF(I3662&gt;=F3662,"Completed","Partial")))</f>
        <v/>
      </c>
    </row>
    <row r="3663">
      <c r="A3663" s="31" t="n"/>
      <c r="B3663" s="26" t="n"/>
      <c r="C3663" s="26" t="n"/>
      <c r="D3663" s="26" t="n"/>
      <c r="E3663" s="26" t="n"/>
      <c r="F3663" s="27" t="n"/>
      <c r="G3663" s="28">
        <f>IFERROR(IF(E3663="","",VLOOKUP(E3663,'Setup - Mix Design'!$A$5:$I$504,9,0)),"")</f>
        <v/>
      </c>
      <c r="H3663" s="32">
        <f>IF(OR(F3663="",G3663=""),"",F3663*G3663)</f>
        <v/>
      </c>
      <c r="I3663" s="33">
        <f>IF(B3663="","",SUMIF('Dispatch (Challan)'!$C$5:$C$6004,B3663,'Dispatch (Challan)'!$F$5:$F$6004))</f>
        <v/>
      </c>
      <c r="J3663" s="33">
        <f>IF(F3663="","",F3663-I3663)</f>
        <v/>
      </c>
      <c r="K3663" s="28">
        <f>IF(F3663="","",IF(I3663=0,"Pending",IF(I3663&gt;=F3663,"Completed","Partial")))</f>
        <v/>
      </c>
    </row>
    <row r="3664">
      <c r="A3664" s="31" t="n"/>
      <c r="B3664" s="26" t="n"/>
      <c r="C3664" s="26" t="n"/>
      <c r="D3664" s="26" t="n"/>
      <c r="E3664" s="26" t="n"/>
      <c r="F3664" s="27" t="n"/>
      <c r="G3664" s="28">
        <f>IFERROR(IF(E3664="","",VLOOKUP(E3664,'Setup - Mix Design'!$A$5:$I$504,9,0)),"")</f>
        <v/>
      </c>
      <c r="H3664" s="32">
        <f>IF(OR(F3664="",G3664=""),"",F3664*G3664)</f>
        <v/>
      </c>
      <c r="I3664" s="33">
        <f>IF(B3664="","",SUMIF('Dispatch (Challan)'!$C$5:$C$6004,B3664,'Dispatch (Challan)'!$F$5:$F$6004))</f>
        <v/>
      </c>
      <c r="J3664" s="33">
        <f>IF(F3664="","",F3664-I3664)</f>
        <v/>
      </c>
      <c r="K3664" s="28">
        <f>IF(F3664="","",IF(I3664=0,"Pending",IF(I3664&gt;=F3664,"Completed","Partial")))</f>
        <v/>
      </c>
    </row>
    <row r="3665">
      <c r="A3665" s="31" t="n"/>
      <c r="B3665" s="26" t="n"/>
      <c r="C3665" s="26" t="n"/>
      <c r="D3665" s="26" t="n"/>
      <c r="E3665" s="26" t="n"/>
      <c r="F3665" s="27" t="n"/>
      <c r="G3665" s="28">
        <f>IFERROR(IF(E3665="","",VLOOKUP(E3665,'Setup - Mix Design'!$A$5:$I$504,9,0)),"")</f>
        <v/>
      </c>
      <c r="H3665" s="32">
        <f>IF(OR(F3665="",G3665=""),"",F3665*G3665)</f>
        <v/>
      </c>
      <c r="I3665" s="33">
        <f>IF(B3665="","",SUMIF('Dispatch (Challan)'!$C$5:$C$6004,B3665,'Dispatch (Challan)'!$F$5:$F$6004))</f>
        <v/>
      </c>
      <c r="J3665" s="33">
        <f>IF(F3665="","",F3665-I3665)</f>
        <v/>
      </c>
      <c r="K3665" s="28">
        <f>IF(F3665="","",IF(I3665=0,"Pending",IF(I3665&gt;=F3665,"Completed","Partial")))</f>
        <v/>
      </c>
    </row>
    <row r="3666">
      <c r="A3666" s="31" t="n"/>
      <c r="B3666" s="26" t="n"/>
      <c r="C3666" s="26" t="n"/>
      <c r="D3666" s="26" t="n"/>
      <c r="E3666" s="26" t="n"/>
      <c r="F3666" s="27" t="n"/>
      <c r="G3666" s="28">
        <f>IFERROR(IF(E3666="","",VLOOKUP(E3666,'Setup - Mix Design'!$A$5:$I$504,9,0)),"")</f>
        <v/>
      </c>
      <c r="H3666" s="32">
        <f>IF(OR(F3666="",G3666=""),"",F3666*G3666)</f>
        <v/>
      </c>
      <c r="I3666" s="33">
        <f>IF(B3666="","",SUMIF('Dispatch (Challan)'!$C$5:$C$6004,B3666,'Dispatch (Challan)'!$F$5:$F$6004))</f>
        <v/>
      </c>
      <c r="J3666" s="33">
        <f>IF(F3666="","",F3666-I3666)</f>
        <v/>
      </c>
      <c r="K3666" s="28">
        <f>IF(F3666="","",IF(I3666=0,"Pending",IF(I3666&gt;=F3666,"Completed","Partial")))</f>
        <v/>
      </c>
    </row>
    <row r="3667">
      <c r="A3667" s="31" t="n"/>
      <c r="B3667" s="26" t="n"/>
      <c r="C3667" s="26" t="n"/>
      <c r="D3667" s="26" t="n"/>
      <c r="E3667" s="26" t="n"/>
      <c r="F3667" s="27" t="n"/>
      <c r="G3667" s="28">
        <f>IFERROR(IF(E3667="","",VLOOKUP(E3667,'Setup - Mix Design'!$A$5:$I$504,9,0)),"")</f>
        <v/>
      </c>
      <c r="H3667" s="32">
        <f>IF(OR(F3667="",G3667=""),"",F3667*G3667)</f>
        <v/>
      </c>
      <c r="I3667" s="33">
        <f>IF(B3667="","",SUMIF('Dispatch (Challan)'!$C$5:$C$6004,B3667,'Dispatch (Challan)'!$F$5:$F$6004))</f>
        <v/>
      </c>
      <c r="J3667" s="33">
        <f>IF(F3667="","",F3667-I3667)</f>
        <v/>
      </c>
      <c r="K3667" s="28">
        <f>IF(F3667="","",IF(I3667=0,"Pending",IF(I3667&gt;=F3667,"Completed","Partial")))</f>
        <v/>
      </c>
    </row>
    <row r="3668">
      <c r="A3668" s="31" t="n"/>
      <c r="B3668" s="26" t="n"/>
      <c r="C3668" s="26" t="n"/>
      <c r="D3668" s="26" t="n"/>
      <c r="E3668" s="26" t="n"/>
      <c r="F3668" s="27" t="n"/>
      <c r="G3668" s="28">
        <f>IFERROR(IF(E3668="","",VLOOKUP(E3668,'Setup - Mix Design'!$A$5:$I$504,9,0)),"")</f>
        <v/>
      </c>
      <c r="H3668" s="32">
        <f>IF(OR(F3668="",G3668=""),"",F3668*G3668)</f>
        <v/>
      </c>
      <c r="I3668" s="33">
        <f>IF(B3668="","",SUMIF('Dispatch (Challan)'!$C$5:$C$6004,B3668,'Dispatch (Challan)'!$F$5:$F$6004))</f>
        <v/>
      </c>
      <c r="J3668" s="33">
        <f>IF(F3668="","",F3668-I3668)</f>
        <v/>
      </c>
      <c r="K3668" s="28">
        <f>IF(F3668="","",IF(I3668=0,"Pending",IF(I3668&gt;=F3668,"Completed","Partial")))</f>
        <v/>
      </c>
    </row>
    <row r="3669">
      <c r="A3669" s="31" t="n"/>
      <c r="B3669" s="26" t="n"/>
      <c r="C3669" s="26" t="n"/>
      <c r="D3669" s="26" t="n"/>
      <c r="E3669" s="26" t="n"/>
      <c r="F3669" s="27" t="n"/>
      <c r="G3669" s="28">
        <f>IFERROR(IF(E3669="","",VLOOKUP(E3669,'Setup - Mix Design'!$A$5:$I$504,9,0)),"")</f>
        <v/>
      </c>
      <c r="H3669" s="32">
        <f>IF(OR(F3669="",G3669=""),"",F3669*G3669)</f>
        <v/>
      </c>
      <c r="I3669" s="33">
        <f>IF(B3669="","",SUMIF('Dispatch (Challan)'!$C$5:$C$6004,B3669,'Dispatch (Challan)'!$F$5:$F$6004))</f>
        <v/>
      </c>
      <c r="J3669" s="33">
        <f>IF(F3669="","",F3669-I3669)</f>
        <v/>
      </c>
      <c r="K3669" s="28">
        <f>IF(F3669="","",IF(I3669=0,"Pending",IF(I3669&gt;=F3669,"Completed","Partial")))</f>
        <v/>
      </c>
    </row>
    <row r="3670">
      <c r="A3670" s="31" t="n"/>
      <c r="B3670" s="26" t="n"/>
      <c r="C3670" s="26" t="n"/>
      <c r="D3670" s="26" t="n"/>
      <c r="E3670" s="26" t="n"/>
      <c r="F3670" s="27" t="n"/>
      <c r="G3670" s="28">
        <f>IFERROR(IF(E3670="","",VLOOKUP(E3670,'Setup - Mix Design'!$A$5:$I$504,9,0)),"")</f>
        <v/>
      </c>
      <c r="H3670" s="32">
        <f>IF(OR(F3670="",G3670=""),"",F3670*G3670)</f>
        <v/>
      </c>
      <c r="I3670" s="33">
        <f>IF(B3670="","",SUMIF('Dispatch (Challan)'!$C$5:$C$6004,B3670,'Dispatch (Challan)'!$F$5:$F$6004))</f>
        <v/>
      </c>
      <c r="J3670" s="33">
        <f>IF(F3670="","",F3670-I3670)</f>
        <v/>
      </c>
      <c r="K3670" s="28">
        <f>IF(F3670="","",IF(I3670=0,"Pending",IF(I3670&gt;=F3670,"Completed","Partial")))</f>
        <v/>
      </c>
    </row>
    <row r="3671">
      <c r="A3671" s="31" t="n"/>
      <c r="B3671" s="26" t="n"/>
      <c r="C3671" s="26" t="n"/>
      <c r="D3671" s="26" t="n"/>
      <c r="E3671" s="26" t="n"/>
      <c r="F3671" s="27" t="n"/>
      <c r="G3671" s="28">
        <f>IFERROR(IF(E3671="","",VLOOKUP(E3671,'Setup - Mix Design'!$A$5:$I$504,9,0)),"")</f>
        <v/>
      </c>
      <c r="H3671" s="32">
        <f>IF(OR(F3671="",G3671=""),"",F3671*G3671)</f>
        <v/>
      </c>
      <c r="I3671" s="33">
        <f>IF(B3671="","",SUMIF('Dispatch (Challan)'!$C$5:$C$6004,B3671,'Dispatch (Challan)'!$F$5:$F$6004))</f>
        <v/>
      </c>
      <c r="J3671" s="33">
        <f>IF(F3671="","",F3671-I3671)</f>
        <v/>
      </c>
      <c r="K3671" s="28">
        <f>IF(F3671="","",IF(I3671=0,"Pending",IF(I3671&gt;=F3671,"Completed","Partial")))</f>
        <v/>
      </c>
    </row>
    <row r="3672">
      <c r="A3672" s="31" t="n"/>
      <c r="B3672" s="26" t="n"/>
      <c r="C3672" s="26" t="n"/>
      <c r="D3672" s="26" t="n"/>
      <c r="E3672" s="26" t="n"/>
      <c r="F3672" s="27" t="n"/>
      <c r="G3672" s="28">
        <f>IFERROR(IF(E3672="","",VLOOKUP(E3672,'Setup - Mix Design'!$A$5:$I$504,9,0)),"")</f>
        <v/>
      </c>
      <c r="H3672" s="32">
        <f>IF(OR(F3672="",G3672=""),"",F3672*G3672)</f>
        <v/>
      </c>
      <c r="I3672" s="33">
        <f>IF(B3672="","",SUMIF('Dispatch (Challan)'!$C$5:$C$6004,B3672,'Dispatch (Challan)'!$F$5:$F$6004))</f>
        <v/>
      </c>
      <c r="J3672" s="33">
        <f>IF(F3672="","",F3672-I3672)</f>
        <v/>
      </c>
      <c r="K3672" s="28">
        <f>IF(F3672="","",IF(I3672=0,"Pending",IF(I3672&gt;=F3672,"Completed","Partial")))</f>
        <v/>
      </c>
    </row>
    <row r="3673">
      <c r="A3673" s="31" t="n"/>
      <c r="B3673" s="26" t="n"/>
      <c r="C3673" s="26" t="n"/>
      <c r="D3673" s="26" t="n"/>
      <c r="E3673" s="26" t="n"/>
      <c r="F3673" s="27" t="n"/>
      <c r="G3673" s="28">
        <f>IFERROR(IF(E3673="","",VLOOKUP(E3673,'Setup - Mix Design'!$A$5:$I$504,9,0)),"")</f>
        <v/>
      </c>
      <c r="H3673" s="32">
        <f>IF(OR(F3673="",G3673=""),"",F3673*G3673)</f>
        <v/>
      </c>
      <c r="I3673" s="33">
        <f>IF(B3673="","",SUMIF('Dispatch (Challan)'!$C$5:$C$6004,B3673,'Dispatch (Challan)'!$F$5:$F$6004))</f>
        <v/>
      </c>
      <c r="J3673" s="33">
        <f>IF(F3673="","",F3673-I3673)</f>
        <v/>
      </c>
      <c r="K3673" s="28">
        <f>IF(F3673="","",IF(I3673=0,"Pending",IF(I3673&gt;=F3673,"Completed","Partial")))</f>
        <v/>
      </c>
    </row>
    <row r="3674">
      <c r="A3674" s="31" t="n"/>
      <c r="B3674" s="26" t="n"/>
      <c r="C3674" s="26" t="n"/>
      <c r="D3674" s="26" t="n"/>
      <c r="E3674" s="26" t="n"/>
      <c r="F3674" s="27" t="n"/>
      <c r="G3674" s="28">
        <f>IFERROR(IF(E3674="","",VLOOKUP(E3674,'Setup - Mix Design'!$A$5:$I$504,9,0)),"")</f>
        <v/>
      </c>
      <c r="H3674" s="32">
        <f>IF(OR(F3674="",G3674=""),"",F3674*G3674)</f>
        <v/>
      </c>
      <c r="I3674" s="33">
        <f>IF(B3674="","",SUMIF('Dispatch (Challan)'!$C$5:$C$6004,B3674,'Dispatch (Challan)'!$F$5:$F$6004))</f>
        <v/>
      </c>
      <c r="J3674" s="33">
        <f>IF(F3674="","",F3674-I3674)</f>
        <v/>
      </c>
      <c r="K3674" s="28">
        <f>IF(F3674="","",IF(I3674=0,"Pending",IF(I3674&gt;=F3674,"Completed","Partial")))</f>
        <v/>
      </c>
    </row>
    <row r="3675">
      <c r="A3675" s="31" t="n"/>
      <c r="B3675" s="26" t="n"/>
      <c r="C3675" s="26" t="n"/>
      <c r="D3675" s="26" t="n"/>
      <c r="E3675" s="26" t="n"/>
      <c r="F3675" s="27" t="n"/>
      <c r="G3675" s="28">
        <f>IFERROR(IF(E3675="","",VLOOKUP(E3675,'Setup - Mix Design'!$A$5:$I$504,9,0)),"")</f>
        <v/>
      </c>
      <c r="H3675" s="32">
        <f>IF(OR(F3675="",G3675=""),"",F3675*G3675)</f>
        <v/>
      </c>
      <c r="I3675" s="33">
        <f>IF(B3675="","",SUMIF('Dispatch (Challan)'!$C$5:$C$6004,B3675,'Dispatch (Challan)'!$F$5:$F$6004))</f>
        <v/>
      </c>
      <c r="J3675" s="33">
        <f>IF(F3675="","",F3675-I3675)</f>
        <v/>
      </c>
      <c r="K3675" s="28">
        <f>IF(F3675="","",IF(I3675=0,"Pending",IF(I3675&gt;=F3675,"Completed","Partial")))</f>
        <v/>
      </c>
    </row>
    <row r="3676">
      <c r="A3676" s="31" t="n"/>
      <c r="B3676" s="26" t="n"/>
      <c r="C3676" s="26" t="n"/>
      <c r="D3676" s="26" t="n"/>
      <c r="E3676" s="26" t="n"/>
      <c r="F3676" s="27" t="n"/>
      <c r="G3676" s="28">
        <f>IFERROR(IF(E3676="","",VLOOKUP(E3676,'Setup - Mix Design'!$A$5:$I$504,9,0)),"")</f>
        <v/>
      </c>
      <c r="H3676" s="32">
        <f>IF(OR(F3676="",G3676=""),"",F3676*G3676)</f>
        <v/>
      </c>
      <c r="I3676" s="33">
        <f>IF(B3676="","",SUMIF('Dispatch (Challan)'!$C$5:$C$6004,B3676,'Dispatch (Challan)'!$F$5:$F$6004))</f>
        <v/>
      </c>
      <c r="J3676" s="33">
        <f>IF(F3676="","",F3676-I3676)</f>
        <v/>
      </c>
      <c r="K3676" s="28">
        <f>IF(F3676="","",IF(I3676=0,"Pending",IF(I3676&gt;=F3676,"Completed","Partial")))</f>
        <v/>
      </c>
    </row>
    <row r="3677">
      <c r="A3677" s="31" t="n"/>
      <c r="B3677" s="26" t="n"/>
      <c r="C3677" s="26" t="n"/>
      <c r="D3677" s="26" t="n"/>
      <c r="E3677" s="26" t="n"/>
      <c r="F3677" s="27" t="n"/>
      <c r="G3677" s="28">
        <f>IFERROR(IF(E3677="","",VLOOKUP(E3677,'Setup - Mix Design'!$A$5:$I$504,9,0)),"")</f>
        <v/>
      </c>
      <c r="H3677" s="32">
        <f>IF(OR(F3677="",G3677=""),"",F3677*G3677)</f>
        <v/>
      </c>
      <c r="I3677" s="33">
        <f>IF(B3677="","",SUMIF('Dispatch (Challan)'!$C$5:$C$6004,B3677,'Dispatch (Challan)'!$F$5:$F$6004))</f>
        <v/>
      </c>
      <c r="J3677" s="33">
        <f>IF(F3677="","",F3677-I3677)</f>
        <v/>
      </c>
      <c r="K3677" s="28">
        <f>IF(F3677="","",IF(I3677=0,"Pending",IF(I3677&gt;=F3677,"Completed","Partial")))</f>
        <v/>
      </c>
    </row>
    <row r="3678">
      <c r="A3678" s="31" t="n"/>
      <c r="B3678" s="26" t="n"/>
      <c r="C3678" s="26" t="n"/>
      <c r="D3678" s="26" t="n"/>
      <c r="E3678" s="26" t="n"/>
      <c r="F3678" s="27" t="n"/>
      <c r="G3678" s="28">
        <f>IFERROR(IF(E3678="","",VLOOKUP(E3678,'Setup - Mix Design'!$A$5:$I$504,9,0)),"")</f>
        <v/>
      </c>
      <c r="H3678" s="32">
        <f>IF(OR(F3678="",G3678=""),"",F3678*G3678)</f>
        <v/>
      </c>
      <c r="I3678" s="33">
        <f>IF(B3678="","",SUMIF('Dispatch (Challan)'!$C$5:$C$6004,B3678,'Dispatch (Challan)'!$F$5:$F$6004))</f>
        <v/>
      </c>
      <c r="J3678" s="33">
        <f>IF(F3678="","",F3678-I3678)</f>
        <v/>
      </c>
      <c r="K3678" s="28">
        <f>IF(F3678="","",IF(I3678=0,"Pending",IF(I3678&gt;=F3678,"Completed","Partial")))</f>
        <v/>
      </c>
    </row>
    <row r="3679">
      <c r="A3679" s="31" t="n"/>
      <c r="B3679" s="26" t="n"/>
      <c r="C3679" s="26" t="n"/>
      <c r="D3679" s="26" t="n"/>
      <c r="E3679" s="26" t="n"/>
      <c r="F3679" s="27" t="n"/>
      <c r="G3679" s="28">
        <f>IFERROR(IF(E3679="","",VLOOKUP(E3679,'Setup - Mix Design'!$A$5:$I$504,9,0)),"")</f>
        <v/>
      </c>
      <c r="H3679" s="32">
        <f>IF(OR(F3679="",G3679=""),"",F3679*G3679)</f>
        <v/>
      </c>
      <c r="I3679" s="33">
        <f>IF(B3679="","",SUMIF('Dispatch (Challan)'!$C$5:$C$6004,B3679,'Dispatch (Challan)'!$F$5:$F$6004))</f>
        <v/>
      </c>
      <c r="J3679" s="33">
        <f>IF(F3679="","",F3679-I3679)</f>
        <v/>
      </c>
      <c r="K3679" s="28">
        <f>IF(F3679="","",IF(I3679=0,"Pending",IF(I3679&gt;=F3679,"Completed","Partial")))</f>
        <v/>
      </c>
    </row>
    <row r="3680">
      <c r="A3680" s="31" t="n"/>
      <c r="B3680" s="26" t="n"/>
      <c r="C3680" s="26" t="n"/>
      <c r="D3680" s="26" t="n"/>
      <c r="E3680" s="26" t="n"/>
      <c r="F3680" s="27" t="n"/>
      <c r="G3680" s="28">
        <f>IFERROR(IF(E3680="","",VLOOKUP(E3680,'Setup - Mix Design'!$A$5:$I$504,9,0)),"")</f>
        <v/>
      </c>
      <c r="H3680" s="32">
        <f>IF(OR(F3680="",G3680=""),"",F3680*G3680)</f>
        <v/>
      </c>
      <c r="I3680" s="33">
        <f>IF(B3680="","",SUMIF('Dispatch (Challan)'!$C$5:$C$6004,B3680,'Dispatch (Challan)'!$F$5:$F$6004))</f>
        <v/>
      </c>
      <c r="J3680" s="33">
        <f>IF(F3680="","",F3680-I3680)</f>
        <v/>
      </c>
      <c r="K3680" s="28">
        <f>IF(F3680="","",IF(I3680=0,"Pending",IF(I3680&gt;=F3680,"Completed","Partial")))</f>
        <v/>
      </c>
    </row>
    <row r="3681">
      <c r="A3681" s="31" t="n"/>
      <c r="B3681" s="26" t="n"/>
      <c r="C3681" s="26" t="n"/>
      <c r="D3681" s="26" t="n"/>
      <c r="E3681" s="26" t="n"/>
      <c r="F3681" s="27" t="n"/>
      <c r="G3681" s="28">
        <f>IFERROR(IF(E3681="","",VLOOKUP(E3681,'Setup - Mix Design'!$A$5:$I$504,9,0)),"")</f>
        <v/>
      </c>
      <c r="H3681" s="32">
        <f>IF(OR(F3681="",G3681=""),"",F3681*G3681)</f>
        <v/>
      </c>
      <c r="I3681" s="33">
        <f>IF(B3681="","",SUMIF('Dispatch (Challan)'!$C$5:$C$6004,B3681,'Dispatch (Challan)'!$F$5:$F$6004))</f>
        <v/>
      </c>
      <c r="J3681" s="33">
        <f>IF(F3681="","",F3681-I3681)</f>
        <v/>
      </c>
      <c r="K3681" s="28">
        <f>IF(F3681="","",IF(I3681=0,"Pending",IF(I3681&gt;=F3681,"Completed","Partial")))</f>
        <v/>
      </c>
    </row>
    <row r="3682">
      <c r="A3682" s="31" t="n"/>
      <c r="B3682" s="26" t="n"/>
      <c r="C3682" s="26" t="n"/>
      <c r="D3682" s="26" t="n"/>
      <c r="E3682" s="26" t="n"/>
      <c r="F3682" s="27" t="n"/>
      <c r="G3682" s="28">
        <f>IFERROR(IF(E3682="","",VLOOKUP(E3682,'Setup - Mix Design'!$A$5:$I$504,9,0)),"")</f>
        <v/>
      </c>
      <c r="H3682" s="32">
        <f>IF(OR(F3682="",G3682=""),"",F3682*G3682)</f>
        <v/>
      </c>
      <c r="I3682" s="33">
        <f>IF(B3682="","",SUMIF('Dispatch (Challan)'!$C$5:$C$6004,B3682,'Dispatch (Challan)'!$F$5:$F$6004))</f>
        <v/>
      </c>
      <c r="J3682" s="33">
        <f>IF(F3682="","",F3682-I3682)</f>
        <v/>
      </c>
      <c r="K3682" s="28">
        <f>IF(F3682="","",IF(I3682=0,"Pending",IF(I3682&gt;=F3682,"Completed","Partial")))</f>
        <v/>
      </c>
    </row>
    <row r="3683">
      <c r="A3683" s="31" t="n"/>
      <c r="B3683" s="26" t="n"/>
      <c r="C3683" s="26" t="n"/>
      <c r="D3683" s="26" t="n"/>
      <c r="E3683" s="26" t="n"/>
      <c r="F3683" s="27" t="n"/>
      <c r="G3683" s="28">
        <f>IFERROR(IF(E3683="","",VLOOKUP(E3683,'Setup - Mix Design'!$A$5:$I$504,9,0)),"")</f>
        <v/>
      </c>
      <c r="H3683" s="32">
        <f>IF(OR(F3683="",G3683=""),"",F3683*G3683)</f>
        <v/>
      </c>
      <c r="I3683" s="33">
        <f>IF(B3683="","",SUMIF('Dispatch (Challan)'!$C$5:$C$6004,B3683,'Dispatch (Challan)'!$F$5:$F$6004))</f>
        <v/>
      </c>
      <c r="J3683" s="33">
        <f>IF(F3683="","",F3683-I3683)</f>
        <v/>
      </c>
      <c r="K3683" s="28">
        <f>IF(F3683="","",IF(I3683=0,"Pending",IF(I3683&gt;=F3683,"Completed","Partial")))</f>
        <v/>
      </c>
    </row>
    <row r="3684">
      <c r="A3684" s="31" t="n"/>
      <c r="B3684" s="26" t="n"/>
      <c r="C3684" s="26" t="n"/>
      <c r="D3684" s="26" t="n"/>
      <c r="E3684" s="26" t="n"/>
      <c r="F3684" s="27" t="n"/>
      <c r="G3684" s="28">
        <f>IFERROR(IF(E3684="","",VLOOKUP(E3684,'Setup - Mix Design'!$A$5:$I$504,9,0)),"")</f>
        <v/>
      </c>
      <c r="H3684" s="32">
        <f>IF(OR(F3684="",G3684=""),"",F3684*G3684)</f>
        <v/>
      </c>
      <c r="I3684" s="33">
        <f>IF(B3684="","",SUMIF('Dispatch (Challan)'!$C$5:$C$6004,B3684,'Dispatch (Challan)'!$F$5:$F$6004))</f>
        <v/>
      </c>
      <c r="J3684" s="33">
        <f>IF(F3684="","",F3684-I3684)</f>
        <v/>
      </c>
      <c r="K3684" s="28">
        <f>IF(F3684="","",IF(I3684=0,"Pending",IF(I3684&gt;=F3684,"Completed","Partial")))</f>
        <v/>
      </c>
    </row>
    <row r="3685">
      <c r="A3685" s="31" t="n"/>
      <c r="B3685" s="26" t="n"/>
      <c r="C3685" s="26" t="n"/>
      <c r="D3685" s="26" t="n"/>
      <c r="E3685" s="26" t="n"/>
      <c r="F3685" s="27" t="n"/>
      <c r="G3685" s="28">
        <f>IFERROR(IF(E3685="","",VLOOKUP(E3685,'Setup - Mix Design'!$A$5:$I$504,9,0)),"")</f>
        <v/>
      </c>
      <c r="H3685" s="32">
        <f>IF(OR(F3685="",G3685=""),"",F3685*G3685)</f>
        <v/>
      </c>
      <c r="I3685" s="33">
        <f>IF(B3685="","",SUMIF('Dispatch (Challan)'!$C$5:$C$6004,B3685,'Dispatch (Challan)'!$F$5:$F$6004))</f>
        <v/>
      </c>
      <c r="J3685" s="33">
        <f>IF(F3685="","",F3685-I3685)</f>
        <v/>
      </c>
      <c r="K3685" s="28">
        <f>IF(F3685="","",IF(I3685=0,"Pending",IF(I3685&gt;=F3685,"Completed","Partial")))</f>
        <v/>
      </c>
    </row>
    <row r="3686">
      <c r="A3686" s="31" t="n"/>
      <c r="B3686" s="26" t="n"/>
      <c r="C3686" s="26" t="n"/>
      <c r="D3686" s="26" t="n"/>
      <c r="E3686" s="26" t="n"/>
      <c r="F3686" s="27" t="n"/>
      <c r="G3686" s="28">
        <f>IFERROR(IF(E3686="","",VLOOKUP(E3686,'Setup - Mix Design'!$A$5:$I$504,9,0)),"")</f>
        <v/>
      </c>
      <c r="H3686" s="32">
        <f>IF(OR(F3686="",G3686=""),"",F3686*G3686)</f>
        <v/>
      </c>
      <c r="I3686" s="33">
        <f>IF(B3686="","",SUMIF('Dispatch (Challan)'!$C$5:$C$6004,B3686,'Dispatch (Challan)'!$F$5:$F$6004))</f>
        <v/>
      </c>
      <c r="J3686" s="33">
        <f>IF(F3686="","",F3686-I3686)</f>
        <v/>
      </c>
      <c r="K3686" s="28">
        <f>IF(F3686="","",IF(I3686=0,"Pending",IF(I3686&gt;=F3686,"Completed","Partial")))</f>
        <v/>
      </c>
    </row>
    <row r="3687">
      <c r="A3687" s="31" t="n"/>
      <c r="B3687" s="26" t="n"/>
      <c r="C3687" s="26" t="n"/>
      <c r="D3687" s="26" t="n"/>
      <c r="E3687" s="26" t="n"/>
      <c r="F3687" s="27" t="n"/>
      <c r="G3687" s="28">
        <f>IFERROR(IF(E3687="","",VLOOKUP(E3687,'Setup - Mix Design'!$A$5:$I$504,9,0)),"")</f>
        <v/>
      </c>
      <c r="H3687" s="32">
        <f>IF(OR(F3687="",G3687=""),"",F3687*G3687)</f>
        <v/>
      </c>
      <c r="I3687" s="33">
        <f>IF(B3687="","",SUMIF('Dispatch (Challan)'!$C$5:$C$6004,B3687,'Dispatch (Challan)'!$F$5:$F$6004))</f>
        <v/>
      </c>
      <c r="J3687" s="33">
        <f>IF(F3687="","",F3687-I3687)</f>
        <v/>
      </c>
      <c r="K3687" s="28">
        <f>IF(F3687="","",IF(I3687=0,"Pending",IF(I3687&gt;=F3687,"Completed","Partial")))</f>
        <v/>
      </c>
    </row>
    <row r="3688">
      <c r="A3688" s="31" t="n"/>
      <c r="B3688" s="26" t="n"/>
      <c r="C3688" s="26" t="n"/>
      <c r="D3688" s="26" t="n"/>
      <c r="E3688" s="26" t="n"/>
      <c r="F3688" s="27" t="n"/>
      <c r="G3688" s="28">
        <f>IFERROR(IF(E3688="","",VLOOKUP(E3688,'Setup - Mix Design'!$A$5:$I$504,9,0)),"")</f>
        <v/>
      </c>
      <c r="H3688" s="32">
        <f>IF(OR(F3688="",G3688=""),"",F3688*G3688)</f>
        <v/>
      </c>
      <c r="I3688" s="33">
        <f>IF(B3688="","",SUMIF('Dispatch (Challan)'!$C$5:$C$6004,B3688,'Dispatch (Challan)'!$F$5:$F$6004))</f>
        <v/>
      </c>
      <c r="J3688" s="33">
        <f>IF(F3688="","",F3688-I3688)</f>
        <v/>
      </c>
      <c r="K3688" s="28">
        <f>IF(F3688="","",IF(I3688=0,"Pending",IF(I3688&gt;=F3688,"Completed","Partial")))</f>
        <v/>
      </c>
    </row>
    <row r="3689">
      <c r="A3689" s="31" t="n"/>
      <c r="B3689" s="26" t="n"/>
      <c r="C3689" s="26" t="n"/>
      <c r="D3689" s="26" t="n"/>
      <c r="E3689" s="26" t="n"/>
      <c r="F3689" s="27" t="n"/>
      <c r="G3689" s="28">
        <f>IFERROR(IF(E3689="","",VLOOKUP(E3689,'Setup - Mix Design'!$A$5:$I$504,9,0)),"")</f>
        <v/>
      </c>
      <c r="H3689" s="32">
        <f>IF(OR(F3689="",G3689=""),"",F3689*G3689)</f>
        <v/>
      </c>
      <c r="I3689" s="33">
        <f>IF(B3689="","",SUMIF('Dispatch (Challan)'!$C$5:$C$6004,B3689,'Dispatch (Challan)'!$F$5:$F$6004))</f>
        <v/>
      </c>
      <c r="J3689" s="33">
        <f>IF(F3689="","",F3689-I3689)</f>
        <v/>
      </c>
      <c r="K3689" s="28">
        <f>IF(F3689="","",IF(I3689=0,"Pending",IF(I3689&gt;=F3689,"Completed","Partial")))</f>
        <v/>
      </c>
    </row>
    <row r="3690">
      <c r="A3690" s="31" t="n"/>
      <c r="B3690" s="26" t="n"/>
      <c r="C3690" s="26" t="n"/>
      <c r="D3690" s="26" t="n"/>
      <c r="E3690" s="26" t="n"/>
      <c r="F3690" s="27" t="n"/>
      <c r="G3690" s="28">
        <f>IFERROR(IF(E3690="","",VLOOKUP(E3690,'Setup - Mix Design'!$A$5:$I$504,9,0)),"")</f>
        <v/>
      </c>
      <c r="H3690" s="32">
        <f>IF(OR(F3690="",G3690=""),"",F3690*G3690)</f>
        <v/>
      </c>
      <c r="I3690" s="33">
        <f>IF(B3690="","",SUMIF('Dispatch (Challan)'!$C$5:$C$6004,B3690,'Dispatch (Challan)'!$F$5:$F$6004))</f>
        <v/>
      </c>
      <c r="J3690" s="33">
        <f>IF(F3690="","",F3690-I3690)</f>
        <v/>
      </c>
      <c r="K3690" s="28">
        <f>IF(F3690="","",IF(I3690=0,"Pending",IF(I3690&gt;=F3690,"Completed","Partial")))</f>
        <v/>
      </c>
    </row>
    <row r="3691">
      <c r="A3691" s="31" t="n"/>
      <c r="B3691" s="26" t="n"/>
      <c r="C3691" s="26" t="n"/>
      <c r="D3691" s="26" t="n"/>
      <c r="E3691" s="26" t="n"/>
      <c r="F3691" s="27" t="n"/>
      <c r="G3691" s="28">
        <f>IFERROR(IF(E3691="","",VLOOKUP(E3691,'Setup - Mix Design'!$A$5:$I$504,9,0)),"")</f>
        <v/>
      </c>
      <c r="H3691" s="32">
        <f>IF(OR(F3691="",G3691=""),"",F3691*G3691)</f>
        <v/>
      </c>
      <c r="I3691" s="33">
        <f>IF(B3691="","",SUMIF('Dispatch (Challan)'!$C$5:$C$6004,B3691,'Dispatch (Challan)'!$F$5:$F$6004))</f>
        <v/>
      </c>
      <c r="J3691" s="33">
        <f>IF(F3691="","",F3691-I3691)</f>
        <v/>
      </c>
      <c r="K3691" s="28">
        <f>IF(F3691="","",IF(I3691=0,"Pending",IF(I3691&gt;=F3691,"Completed","Partial")))</f>
        <v/>
      </c>
    </row>
    <row r="3692">
      <c r="A3692" s="31" t="n"/>
      <c r="B3692" s="26" t="n"/>
      <c r="C3692" s="26" t="n"/>
      <c r="D3692" s="26" t="n"/>
      <c r="E3692" s="26" t="n"/>
      <c r="F3692" s="27" t="n"/>
      <c r="G3692" s="28">
        <f>IFERROR(IF(E3692="","",VLOOKUP(E3692,'Setup - Mix Design'!$A$5:$I$504,9,0)),"")</f>
        <v/>
      </c>
      <c r="H3692" s="32">
        <f>IF(OR(F3692="",G3692=""),"",F3692*G3692)</f>
        <v/>
      </c>
      <c r="I3692" s="33">
        <f>IF(B3692="","",SUMIF('Dispatch (Challan)'!$C$5:$C$6004,B3692,'Dispatch (Challan)'!$F$5:$F$6004))</f>
        <v/>
      </c>
      <c r="J3692" s="33">
        <f>IF(F3692="","",F3692-I3692)</f>
        <v/>
      </c>
      <c r="K3692" s="28">
        <f>IF(F3692="","",IF(I3692=0,"Pending",IF(I3692&gt;=F3692,"Completed","Partial")))</f>
        <v/>
      </c>
    </row>
    <row r="3693">
      <c r="A3693" s="31" t="n"/>
      <c r="B3693" s="26" t="n"/>
      <c r="C3693" s="26" t="n"/>
      <c r="D3693" s="26" t="n"/>
      <c r="E3693" s="26" t="n"/>
      <c r="F3693" s="27" t="n"/>
      <c r="G3693" s="28">
        <f>IFERROR(IF(E3693="","",VLOOKUP(E3693,'Setup - Mix Design'!$A$5:$I$504,9,0)),"")</f>
        <v/>
      </c>
      <c r="H3693" s="32">
        <f>IF(OR(F3693="",G3693=""),"",F3693*G3693)</f>
        <v/>
      </c>
      <c r="I3693" s="33">
        <f>IF(B3693="","",SUMIF('Dispatch (Challan)'!$C$5:$C$6004,B3693,'Dispatch (Challan)'!$F$5:$F$6004))</f>
        <v/>
      </c>
      <c r="J3693" s="33">
        <f>IF(F3693="","",F3693-I3693)</f>
        <v/>
      </c>
      <c r="K3693" s="28">
        <f>IF(F3693="","",IF(I3693=0,"Pending",IF(I3693&gt;=F3693,"Completed","Partial")))</f>
        <v/>
      </c>
    </row>
    <row r="3694">
      <c r="A3694" s="31" t="n"/>
      <c r="B3694" s="26" t="n"/>
      <c r="C3694" s="26" t="n"/>
      <c r="D3694" s="26" t="n"/>
      <c r="E3694" s="26" t="n"/>
      <c r="F3694" s="27" t="n"/>
      <c r="G3694" s="28">
        <f>IFERROR(IF(E3694="","",VLOOKUP(E3694,'Setup - Mix Design'!$A$5:$I$504,9,0)),"")</f>
        <v/>
      </c>
      <c r="H3694" s="32">
        <f>IF(OR(F3694="",G3694=""),"",F3694*G3694)</f>
        <v/>
      </c>
      <c r="I3694" s="33">
        <f>IF(B3694="","",SUMIF('Dispatch (Challan)'!$C$5:$C$6004,B3694,'Dispatch (Challan)'!$F$5:$F$6004))</f>
        <v/>
      </c>
      <c r="J3694" s="33">
        <f>IF(F3694="","",F3694-I3694)</f>
        <v/>
      </c>
      <c r="K3694" s="28">
        <f>IF(F3694="","",IF(I3694=0,"Pending",IF(I3694&gt;=F3694,"Completed","Partial")))</f>
        <v/>
      </c>
    </row>
    <row r="3695">
      <c r="A3695" s="31" t="n"/>
      <c r="B3695" s="26" t="n"/>
      <c r="C3695" s="26" t="n"/>
      <c r="D3695" s="26" t="n"/>
      <c r="E3695" s="26" t="n"/>
      <c r="F3695" s="27" t="n"/>
      <c r="G3695" s="28">
        <f>IFERROR(IF(E3695="","",VLOOKUP(E3695,'Setup - Mix Design'!$A$5:$I$504,9,0)),"")</f>
        <v/>
      </c>
      <c r="H3695" s="32">
        <f>IF(OR(F3695="",G3695=""),"",F3695*G3695)</f>
        <v/>
      </c>
      <c r="I3695" s="33">
        <f>IF(B3695="","",SUMIF('Dispatch (Challan)'!$C$5:$C$6004,B3695,'Dispatch (Challan)'!$F$5:$F$6004))</f>
        <v/>
      </c>
      <c r="J3695" s="33">
        <f>IF(F3695="","",F3695-I3695)</f>
        <v/>
      </c>
      <c r="K3695" s="28">
        <f>IF(F3695="","",IF(I3695=0,"Pending",IF(I3695&gt;=F3695,"Completed","Partial")))</f>
        <v/>
      </c>
    </row>
    <row r="3696">
      <c r="A3696" s="31" t="n"/>
      <c r="B3696" s="26" t="n"/>
      <c r="C3696" s="26" t="n"/>
      <c r="D3696" s="26" t="n"/>
      <c r="E3696" s="26" t="n"/>
      <c r="F3696" s="27" t="n"/>
      <c r="G3696" s="28">
        <f>IFERROR(IF(E3696="","",VLOOKUP(E3696,'Setup - Mix Design'!$A$5:$I$504,9,0)),"")</f>
        <v/>
      </c>
      <c r="H3696" s="32">
        <f>IF(OR(F3696="",G3696=""),"",F3696*G3696)</f>
        <v/>
      </c>
      <c r="I3696" s="33">
        <f>IF(B3696="","",SUMIF('Dispatch (Challan)'!$C$5:$C$6004,B3696,'Dispatch (Challan)'!$F$5:$F$6004))</f>
        <v/>
      </c>
      <c r="J3696" s="33">
        <f>IF(F3696="","",F3696-I3696)</f>
        <v/>
      </c>
      <c r="K3696" s="28">
        <f>IF(F3696="","",IF(I3696=0,"Pending",IF(I3696&gt;=F3696,"Completed","Partial")))</f>
        <v/>
      </c>
    </row>
    <row r="3697">
      <c r="A3697" s="31" t="n"/>
      <c r="B3697" s="26" t="n"/>
      <c r="C3697" s="26" t="n"/>
      <c r="D3697" s="26" t="n"/>
      <c r="E3697" s="26" t="n"/>
      <c r="F3697" s="27" t="n"/>
      <c r="G3697" s="28">
        <f>IFERROR(IF(E3697="","",VLOOKUP(E3697,'Setup - Mix Design'!$A$5:$I$504,9,0)),"")</f>
        <v/>
      </c>
      <c r="H3697" s="32">
        <f>IF(OR(F3697="",G3697=""),"",F3697*G3697)</f>
        <v/>
      </c>
      <c r="I3697" s="33">
        <f>IF(B3697="","",SUMIF('Dispatch (Challan)'!$C$5:$C$6004,B3697,'Dispatch (Challan)'!$F$5:$F$6004))</f>
        <v/>
      </c>
      <c r="J3697" s="33">
        <f>IF(F3697="","",F3697-I3697)</f>
        <v/>
      </c>
      <c r="K3697" s="28">
        <f>IF(F3697="","",IF(I3697=0,"Pending",IF(I3697&gt;=F3697,"Completed","Partial")))</f>
        <v/>
      </c>
    </row>
    <row r="3698">
      <c r="A3698" s="31" t="n"/>
      <c r="B3698" s="26" t="n"/>
      <c r="C3698" s="26" t="n"/>
      <c r="D3698" s="26" t="n"/>
      <c r="E3698" s="26" t="n"/>
      <c r="F3698" s="27" t="n"/>
      <c r="G3698" s="28">
        <f>IFERROR(IF(E3698="","",VLOOKUP(E3698,'Setup - Mix Design'!$A$5:$I$504,9,0)),"")</f>
        <v/>
      </c>
      <c r="H3698" s="32">
        <f>IF(OR(F3698="",G3698=""),"",F3698*G3698)</f>
        <v/>
      </c>
      <c r="I3698" s="33">
        <f>IF(B3698="","",SUMIF('Dispatch (Challan)'!$C$5:$C$6004,B3698,'Dispatch (Challan)'!$F$5:$F$6004))</f>
        <v/>
      </c>
      <c r="J3698" s="33">
        <f>IF(F3698="","",F3698-I3698)</f>
        <v/>
      </c>
      <c r="K3698" s="28">
        <f>IF(F3698="","",IF(I3698=0,"Pending",IF(I3698&gt;=F3698,"Completed","Partial")))</f>
        <v/>
      </c>
    </row>
    <row r="3699">
      <c r="A3699" s="31" t="n"/>
      <c r="B3699" s="26" t="n"/>
      <c r="C3699" s="26" t="n"/>
      <c r="D3699" s="26" t="n"/>
      <c r="E3699" s="26" t="n"/>
      <c r="F3699" s="27" t="n"/>
      <c r="G3699" s="28">
        <f>IFERROR(IF(E3699="","",VLOOKUP(E3699,'Setup - Mix Design'!$A$5:$I$504,9,0)),"")</f>
        <v/>
      </c>
      <c r="H3699" s="32">
        <f>IF(OR(F3699="",G3699=""),"",F3699*G3699)</f>
        <v/>
      </c>
      <c r="I3699" s="33">
        <f>IF(B3699="","",SUMIF('Dispatch (Challan)'!$C$5:$C$6004,B3699,'Dispatch (Challan)'!$F$5:$F$6004))</f>
        <v/>
      </c>
      <c r="J3699" s="33">
        <f>IF(F3699="","",F3699-I3699)</f>
        <v/>
      </c>
      <c r="K3699" s="28">
        <f>IF(F3699="","",IF(I3699=0,"Pending",IF(I3699&gt;=F3699,"Completed","Partial")))</f>
        <v/>
      </c>
    </row>
    <row r="3700">
      <c r="A3700" s="31" t="n"/>
      <c r="B3700" s="26" t="n"/>
      <c r="C3700" s="26" t="n"/>
      <c r="D3700" s="26" t="n"/>
      <c r="E3700" s="26" t="n"/>
      <c r="F3700" s="27" t="n"/>
      <c r="G3700" s="28">
        <f>IFERROR(IF(E3700="","",VLOOKUP(E3700,'Setup - Mix Design'!$A$5:$I$504,9,0)),"")</f>
        <v/>
      </c>
      <c r="H3700" s="32">
        <f>IF(OR(F3700="",G3700=""),"",F3700*G3700)</f>
        <v/>
      </c>
      <c r="I3700" s="33">
        <f>IF(B3700="","",SUMIF('Dispatch (Challan)'!$C$5:$C$6004,B3700,'Dispatch (Challan)'!$F$5:$F$6004))</f>
        <v/>
      </c>
      <c r="J3700" s="33">
        <f>IF(F3700="","",F3700-I3700)</f>
        <v/>
      </c>
      <c r="K3700" s="28">
        <f>IF(F3700="","",IF(I3700=0,"Pending",IF(I3700&gt;=F3700,"Completed","Partial")))</f>
        <v/>
      </c>
    </row>
    <row r="3701">
      <c r="A3701" s="31" t="n"/>
      <c r="B3701" s="26" t="n"/>
      <c r="C3701" s="26" t="n"/>
      <c r="D3701" s="26" t="n"/>
      <c r="E3701" s="26" t="n"/>
      <c r="F3701" s="27" t="n"/>
      <c r="G3701" s="28">
        <f>IFERROR(IF(E3701="","",VLOOKUP(E3701,'Setup - Mix Design'!$A$5:$I$504,9,0)),"")</f>
        <v/>
      </c>
      <c r="H3701" s="32">
        <f>IF(OR(F3701="",G3701=""),"",F3701*G3701)</f>
        <v/>
      </c>
      <c r="I3701" s="33">
        <f>IF(B3701="","",SUMIF('Dispatch (Challan)'!$C$5:$C$6004,B3701,'Dispatch (Challan)'!$F$5:$F$6004))</f>
        <v/>
      </c>
      <c r="J3701" s="33">
        <f>IF(F3701="","",F3701-I3701)</f>
        <v/>
      </c>
      <c r="K3701" s="28">
        <f>IF(F3701="","",IF(I3701=0,"Pending",IF(I3701&gt;=F3701,"Completed","Partial")))</f>
        <v/>
      </c>
    </row>
    <row r="3702">
      <c r="A3702" s="31" t="n"/>
      <c r="B3702" s="26" t="n"/>
      <c r="C3702" s="26" t="n"/>
      <c r="D3702" s="26" t="n"/>
      <c r="E3702" s="26" t="n"/>
      <c r="F3702" s="27" t="n"/>
      <c r="G3702" s="28">
        <f>IFERROR(IF(E3702="","",VLOOKUP(E3702,'Setup - Mix Design'!$A$5:$I$504,9,0)),"")</f>
        <v/>
      </c>
      <c r="H3702" s="32">
        <f>IF(OR(F3702="",G3702=""),"",F3702*G3702)</f>
        <v/>
      </c>
      <c r="I3702" s="33">
        <f>IF(B3702="","",SUMIF('Dispatch (Challan)'!$C$5:$C$6004,B3702,'Dispatch (Challan)'!$F$5:$F$6004))</f>
        <v/>
      </c>
      <c r="J3702" s="33">
        <f>IF(F3702="","",F3702-I3702)</f>
        <v/>
      </c>
      <c r="K3702" s="28">
        <f>IF(F3702="","",IF(I3702=0,"Pending",IF(I3702&gt;=F3702,"Completed","Partial")))</f>
        <v/>
      </c>
    </row>
    <row r="3703">
      <c r="A3703" s="31" t="n"/>
      <c r="B3703" s="26" t="n"/>
      <c r="C3703" s="26" t="n"/>
      <c r="D3703" s="26" t="n"/>
      <c r="E3703" s="26" t="n"/>
      <c r="F3703" s="27" t="n"/>
      <c r="G3703" s="28">
        <f>IFERROR(IF(E3703="","",VLOOKUP(E3703,'Setup - Mix Design'!$A$5:$I$504,9,0)),"")</f>
        <v/>
      </c>
      <c r="H3703" s="32">
        <f>IF(OR(F3703="",G3703=""),"",F3703*G3703)</f>
        <v/>
      </c>
      <c r="I3703" s="33">
        <f>IF(B3703="","",SUMIF('Dispatch (Challan)'!$C$5:$C$6004,B3703,'Dispatch (Challan)'!$F$5:$F$6004))</f>
        <v/>
      </c>
      <c r="J3703" s="33">
        <f>IF(F3703="","",F3703-I3703)</f>
        <v/>
      </c>
      <c r="K3703" s="28">
        <f>IF(F3703="","",IF(I3703=0,"Pending",IF(I3703&gt;=F3703,"Completed","Partial")))</f>
        <v/>
      </c>
    </row>
    <row r="3704">
      <c r="A3704" s="31" t="n"/>
      <c r="B3704" s="26" t="n"/>
      <c r="C3704" s="26" t="n"/>
      <c r="D3704" s="26" t="n"/>
      <c r="E3704" s="26" t="n"/>
      <c r="F3704" s="27" t="n"/>
      <c r="G3704" s="28">
        <f>IFERROR(IF(E3704="","",VLOOKUP(E3704,'Setup - Mix Design'!$A$5:$I$504,9,0)),"")</f>
        <v/>
      </c>
      <c r="H3704" s="32">
        <f>IF(OR(F3704="",G3704=""),"",F3704*G3704)</f>
        <v/>
      </c>
      <c r="I3704" s="33">
        <f>IF(B3704="","",SUMIF('Dispatch (Challan)'!$C$5:$C$6004,B3704,'Dispatch (Challan)'!$F$5:$F$6004))</f>
        <v/>
      </c>
      <c r="J3704" s="33">
        <f>IF(F3704="","",F3704-I3704)</f>
        <v/>
      </c>
      <c r="K3704" s="28">
        <f>IF(F3704="","",IF(I3704=0,"Pending",IF(I3704&gt;=F3704,"Completed","Partial")))</f>
        <v/>
      </c>
    </row>
    <row r="3705">
      <c r="A3705" s="31" t="n"/>
      <c r="B3705" s="26" t="n"/>
      <c r="C3705" s="26" t="n"/>
      <c r="D3705" s="26" t="n"/>
      <c r="E3705" s="26" t="n"/>
      <c r="F3705" s="27" t="n"/>
      <c r="G3705" s="28">
        <f>IFERROR(IF(E3705="","",VLOOKUP(E3705,'Setup - Mix Design'!$A$5:$I$504,9,0)),"")</f>
        <v/>
      </c>
      <c r="H3705" s="32">
        <f>IF(OR(F3705="",G3705=""),"",F3705*G3705)</f>
        <v/>
      </c>
      <c r="I3705" s="33">
        <f>IF(B3705="","",SUMIF('Dispatch (Challan)'!$C$5:$C$6004,B3705,'Dispatch (Challan)'!$F$5:$F$6004))</f>
        <v/>
      </c>
      <c r="J3705" s="33">
        <f>IF(F3705="","",F3705-I3705)</f>
        <v/>
      </c>
      <c r="K3705" s="28">
        <f>IF(F3705="","",IF(I3705=0,"Pending",IF(I3705&gt;=F3705,"Completed","Partial")))</f>
        <v/>
      </c>
    </row>
    <row r="3706">
      <c r="A3706" s="31" t="n"/>
      <c r="B3706" s="26" t="n"/>
      <c r="C3706" s="26" t="n"/>
      <c r="D3706" s="26" t="n"/>
      <c r="E3706" s="26" t="n"/>
      <c r="F3706" s="27" t="n"/>
      <c r="G3706" s="28">
        <f>IFERROR(IF(E3706="","",VLOOKUP(E3706,'Setup - Mix Design'!$A$5:$I$504,9,0)),"")</f>
        <v/>
      </c>
      <c r="H3706" s="32">
        <f>IF(OR(F3706="",G3706=""),"",F3706*G3706)</f>
        <v/>
      </c>
      <c r="I3706" s="33">
        <f>IF(B3706="","",SUMIF('Dispatch (Challan)'!$C$5:$C$6004,B3706,'Dispatch (Challan)'!$F$5:$F$6004))</f>
        <v/>
      </c>
      <c r="J3706" s="33">
        <f>IF(F3706="","",F3706-I3706)</f>
        <v/>
      </c>
      <c r="K3706" s="28">
        <f>IF(F3706="","",IF(I3706=0,"Pending",IF(I3706&gt;=F3706,"Completed","Partial")))</f>
        <v/>
      </c>
    </row>
    <row r="3707">
      <c r="A3707" s="31" t="n"/>
      <c r="B3707" s="26" t="n"/>
      <c r="C3707" s="26" t="n"/>
      <c r="D3707" s="26" t="n"/>
      <c r="E3707" s="26" t="n"/>
      <c r="F3707" s="27" t="n"/>
      <c r="G3707" s="28">
        <f>IFERROR(IF(E3707="","",VLOOKUP(E3707,'Setup - Mix Design'!$A$5:$I$504,9,0)),"")</f>
        <v/>
      </c>
      <c r="H3707" s="32">
        <f>IF(OR(F3707="",G3707=""),"",F3707*G3707)</f>
        <v/>
      </c>
      <c r="I3707" s="33">
        <f>IF(B3707="","",SUMIF('Dispatch (Challan)'!$C$5:$C$6004,B3707,'Dispatch (Challan)'!$F$5:$F$6004))</f>
        <v/>
      </c>
      <c r="J3707" s="33">
        <f>IF(F3707="","",F3707-I3707)</f>
        <v/>
      </c>
      <c r="K3707" s="28">
        <f>IF(F3707="","",IF(I3707=0,"Pending",IF(I3707&gt;=F3707,"Completed","Partial")))</f>
        <v/>
      </c>
    </row>
    <row r="3708">
      <c r="A3708" s="31" t="n"/>
      <c r="B3708" s="26" t="n"/>
      <c r="C3708" s="26" t="n"/>
      <c r="D3708" s="26" t="n"/>
      <c r="E3708" s="26" t="n"/>
      <c r="F3708" s="27" t="n"/>
      <c r="G3708" s="28">
        <f>IFERROR(IF(E3708="","",VLOOKUP(E3708,'Setup - Mix Design'!$A$5:$I$504,9,0)),"")</f>
        <v/>
      </c>
      <c r="H3708" s="32">
        <f>IF(OR(F3708="",G3708=""),"",F3708*G3708)</f>
        <v/>
      </c>
      <c r="I3708" s="33">
        <f>IF(B3708="","",SUMIF('Dispatch (Challan)'!$C$5:$C$6004,B3708,'Dispatch (Challan)'!$F$5:$F$6004))</f>
        <v/>
      </c>
      <c r="J3708" s="33">
        <f>IF(F3708="","",F3708-I3708)</f>
        <v/>
      </c>
      <c r="K3708" s="28">
        <f>IF(F3708="","",IF(I3708=0,"Pending",IF(I3708&gt;=F3708,"Completed","Partial")))</f>
        <v/>
      </c>
    </row>
    <row r="3709">
      <c r="A3709" s="31" t="n"/>
      <c r="B3709" s="26" t="n"/>
      <c r="C3709" s="26" t="n"/>
      <c r="D3709" s="26" t="n"/>
      <c r="E3709" s="26" t="n"/>
      <c r="F3709" s="27" t="n"/>
      <c r="G3709" s="28">
        <f>IFERROR(IF(E3709="","",VLOOKUP(E3709,'Setup - Mix Design'!$A$5:$I$504,9,0)),"")</f>
        <v/>
      </c>
      <c r="H3709" s="32">
        <f>IF(OR(F3709="",G3709=""),"",F3709*G3709)</f>
        <v/>
      </c>
      <c r="I3709" s="33">
        <f>IF(B3709="","",SUMIF('Dispatch (Challan)'!$C$5:$C$6004,B3709,'Dispatch (Challan)'!$F$5:$F$6004))</f>
        <v/>
      </c>
      <c r="J3709" s="33">
        <f>IF(F3709="","",F3709-I3709)</f>
        <v/>
      </c>
      <c r="K3709" s="28">
        <f>IF(F3709="","",IF(I3709=0,"Pending",IF(I3709&gt;=F3709,"Completed","Partial")))</f>
        <v/>
      </c>
    </row>
    <row r="3710">
      <c r="A3710" s="31" t="n"/>
      <c r="B3710" s="26" t="n"/>
      <c r="C3710" s="26" t="n"/>
      <c r="D3710" s="26" t="n"/>
      <c r="E3710" s="26" t="n"/>
      <c r="F3710" s="27" t="n"/>
      <c r="G3710" s="28">
        <f>IFERROR(IF(E3710="","",VLOOKUP(E3710,'Setup - Mix Design'!$A$5:$I$504,9,0)),"")</f>
        <v/>
      </c>
      <c r="H3710" s="32">
        <f>IF(OR(F3710="",G3710=""),"",F3710*G3710)</f>
        <v/>
      </c>
      <c r="I3710" s="33">
        <f>IF(B3710="","",SUMIF('Dispatch (Challan)'!$C$5:$C$6004,B3710,'Dispatch (Challan)'!$F$5:$F$6004))</f>
        <v/>
      </c>
      <c r="J3710" s="33">
        <f>IF(F3710="","",F3710-I3710)</f>
        <v/>
      </c>
      <c r="K3710" s="28">
        <f>IF(F3710="","",IF(I3710=0,"Pending",IF(I3710&gt;=F3710,"Completed","Partial")))</f>
        <v/>
      </c>
    </row>
    <row r="3711">
      <c r="A3711" s="31" t="n"/>
      <c r="B3711" s="26" t="n"/>
      <c r="C3711" s="26" t="n"/>
      <c r="D3711" s="26" t="n"/>
      <c r="E3711" s="26" t="n"/>
      <c r="F3711" s="27" t="n"/>
      <c r="G3711" s="28">
        <f>IFERROR(IF(E3711="","",VLOOKUP(E3711,'Setup - Mix Design'!$A$5:$I$504,9,0)),"")</f>
        <v/>
      </c>
      <c r="H3711" s="32">
        <f>IF(OR(F3711="",G3711=""),"",F3711*G3711)</f>
        <v/>
      </c>
      <c r="I3711" s="33">
        <f>IF(B3711="","",SUMIF('Dispatch (Challan)'!$C$5:$C$6004,B3711,'Dispatch (Challan)'!$F$5:$F$6004))</f>
        <v/>
      </c>
      <c r="J3711" s="33">
        <f>IF(F3711="","",F3711-I3711)</f>
        <v/>
      </c>
      <c r="K3711" s="28">
        <f>IF(F3711="","",IF(I3711=0,"Pending",IF(I3711&gt;=F3711,"Completed","Partial")))</f>
        <v/>
      </c>
    </row>
    <row r="3712">
      <c r="A3712" s="31" t="n"/>
      <c r="B3712" s="26" t="n"/>
      <c r="C3712" s="26" t="n"/>
      <c r="D3712" s="26" t="n"/>
      <c r="E3712" s="26" t="n"/>
      <c r="F3712" s="27" t="n"/>
      <c r="G3712" s="28">
        <f>IFERROR(IF(E3712="","",VLOOKUP(E3712,'Setup - Mix Design'!$A$5:$I$504,9,0)),"")</f>
        <v/>
      </c>
      <c r="H3712" s="32">
        <f>IF(OR(F3712="",G3712=""),"",F3712*G3712)</f>
        <v/>
      </c>
      <c r="I3712" s="33">
        <f>IF(B3712="","",SUMIF('Dispatch (Challan)'!$C$5:$C$6004,B3712,'Dispatch (Challan)'!$F$5:$F$6004))</f>
        <v/>
      </c>
      <c r="J3712" s="33">
        <f>IF(F3712="","",F3712-I3712)</f>
        <v/>
      </c>
      <c r="K3712" s="28">
        <f>IF(F3712="","",IF(I3712=0,"Pending",IF(I3712&gt;=F3712,"Completed","Partial")))</f>
        <v/>
      </c>
    </row>
    <row r="3713">
      <c r="A3713" s="31" t="n"/>
      <c r="B3713" s="26" t="n"/>
      <c r="C3713" s="26" t="n"/>
      <c r="D3713" s="26" t="n"/>
      <c r="E3713" s="26" t="n"/>
      <c r="F3713" s="27" t="n"/>
      <c r="G3713" s="28">
        <f>IFERROR(IF(E3713="","",VLOOKUP(E3713,'Setup - Mix Design'!$A$5:$I$504,9,0)),"")</f>
        <v/>
      </c>
      <c r="H3713" s="32">
        <f>IF(OR(F3713="",G3713=""),"",F3713*G3713)</f>
        <v/>
      </c>
      <c r="I3713" s="33">
        <f>IF(B3713="","",SUMIF('Dispatch (Challan)'!$C$5:$C$6004,B3713,'Dispatch (Challan)'!$F$5:$F$6004))</f>
        <v/>
      </c>
      <c r="J3713" s="33">
        <f>IF(F3713="","",F3713-I3713)</f>
        <v/>
      </c>
      <c r="K3713" s="28">
        <f>IF(F3713="","",IF(I3713=0,"Pending",IF(I3713&gt;=F3713,"Completed","Partial")))</f>
        <v/>
      </c>
    </row>
    <row r="3714">
      <c r="A3714" s="31" t="n"/>
      <c r="B3714" s="26" t="n"/>
      <c r="C3714" s="26" t="n"/>
      <c r="D3714" s="26" t="n"/>
      <c r="E3714" s="26" t="n"/>
      <c r="F3714" s="27" t="n"/>
      <c r="G3714" s="28">
        <f>IFERROR(IF(E3714="","",VLOOKUP(E3714,'Setup - Mix Design'!$A$5:$I$504,9,0)),"")</f>
        <v/>
      </c>
      <c r="H3714" s="32">
        <f>IF(OR(F3714="",G3714=""),"",F3714*G3714)</f>
        <v/>
      </c>
      <c r="I3714" s="33">
        <f>IF(B3714="","",SUMIF('Dispatch (Challan)'!$C$5:$C$6004,B3714,'Dispatch (Challan)'!$F$5:$F$6004))</f>
        <v/>
      </c>
      <c r="J3714" s="33">
        <f>IF(F3714="","",F3714-I3714)</f>
        <v/>
      </c>
      <c r="K3714" s="28">
        <f>IF(F3714="","",IF(I3714=0,"Pending",IF(I3714&gt;=F3714,"Completed","Partial")))</f>
        <v/>
      </c>
    </row>
    <row r="3715">
      <c r="A3715" s="31" t="n"/>
      <c r="B3715" s="26" t="n"/>
      <c r="C3715" s="26" t="n"/>
      <c r="D3715" s="26" t="n"/>
      <c r="E3715" s="26" t="n"/>
      <c r="F3715" s="27" t="n"/>
      <c r="G3715" s="28">
        <f>IFERROR(IF(E3715="","",VLOOKUP(E3715,'Setup - Mix Design'!$A$5:$I$504,9,0)),"")</f>
        <v/>
      </c>
      <c r="H3715" s="32">
        <f>IF(OR(F3715="",G3715=""),"",F3715*G3715)</f>
        <v/>
      </c>
      <c r="I3715" s="33">
        <f>IF(B3715="","",SUMIF('Dispatch (Challan)'!$C$5:$C$6004,B3715,'Dispatch (Challan)'!$F$5:$F$6004))</f>
        <v/>
      </c>
      <c r="J3715" s="33">
        <f>IF(F3715="","",F3715-I3715)</f>
        <v/>
      </c>
      <c r="K3715" s="28">
        <f>IF(F3715="","",IF(I3715=0,"Pending",IF(I3715&gt;=F3715,"Completed","Partial")))</f>
        <v/>
      </c>
    </row>
    <row r="3716">
      <c r="A3716" s="31" t="n"/>
      <c r="B3716" s="26" t="n"/>
      <c r="C3716" s="26" t="n"/>
      <c r="D3716" s="26" t="n"/>
      <c r="E3716" s="26" t="n"/>
      <c r="F3716" s="27" t="n"/>
      <c r="G3716" s="28">
        <f>IFERROR(IF(E3716="","",VLOOKUP(E3716,'Setup - Mix Design'!$A$5:$I$504,9,0)),"")</f>
        <v/>
      </c>
      <c r="H3716" s="32">
        <f>IF(OR(F3716="",G3716=""),"",F3716*G3716)</f>
        <v/>
      </c>
      <c r="I3716" s="33">
        <f>IF(B3716="","",SUMIF('Dispatch (Challan)'!$C$5:$C$6004,B3716,'Dispatch (Challan)'!$F$5:$F$6004))</f>
        <v/>
      </c>
      <c r="J3716" s="33">
        <f>IF(F3716="","",F3716-I3716)</f>
        <v/>
      </c>
      <c r="K3716" s="28">
        <f>IF(F3716="","",IF(I3716=0,"Pending",IF(I3716&gt;=F3716,"Completed","Partial")))</f>
        <v/>
      </c>
    </row>
    <row r="3717">
      <c r="A3717" s="31" t="n"/>
      <c r="B3717" s="26" t="n"/>
      <c r="C3717" s="26" t="n"/>
      <c r="D3717" s="26" t="n"/>
      <c r="E3717" s="26" t="n"/>
      <c r="F3717" s="27" t="n"/>
      <c r="G3717" s="28">
        <f>IFERROR(IF(E3717="","",VLOOKUP(E3717,'Setup - Mix Design'!$A$5:$I$504,9,0)),"")</f>
        <v/>
      </c>
      <c r="H3717" s="32">
        <f>IF(OR(F3717="",G3717=""),"",F3717*G3717)</f>
        <v/>
      </c>
      <c r="I3717" s="33">
        <f>IF(B3717="","",SUMIF('Dispatch (Challan)'!$C$5:$C$6004,B3717,'Dispatch (Challan)'!$F$5:$F$6004))</f>
        <v/>
      </c>
      <c r="J3717" s="33">
        <f>IF(F3717="","",F3717-I3717)</f>
        <v/>
      </c>
      <c r="K3717" s="28">
        <f>IF(F3717="","",IF(I3717=0,"Pending",IF(I3717&gt;=F3717,"Completed","Partial")))</f>
        <v/>
      </c>
    </row>
    <row r="3718">
      <c r="A3718" s="31" t="n"/>
      <c r="B3718" s="26" t="n"/>
      <c r="C3718" s="26" t="n"/>
      <c r="D3718" s="26" t="n"/>
      <c r="E3718" s="26" t="n"/>
      <c r="F3718" s="27" t="n"/>
      <c r="G3718" s="28">
        <f>IFERROR(IF(E3718="","",VLOOKUP(E3718,'Setup - Mix Design'!$A$5:$I$504,9,0)),"")</f>
        <v/>
      </c>
      <c r="H3718" s="32">
        <f>IF(OR(F3718="",G3718=""),"",F3718*G3718)</f>
        <v/>
      </c>
      <c r="I3718" s="33">
        <f>IF(B3718="","",SUMIF('Dispatch (Challan)'!$C$5:$C$6004,B3718,'Dispatch (Challan)'!$F$5:$F$6004))</f>
        <v/>
      </c>
      <c r="J3718" s="33">
        <f>IF(F3718="","",F3718-I3718)</f>
        <v/>
      </c>
      <c r="K3718" s="28">
        <f>IF(F3718="","",IF(I3718=0,"Pending",IF(I3718&gt;=F3718,"Completed","Partial")))</f>
        <v/>
      </c>
    </row>
    <row r="3719">
      <c r="A3719" s="31" t="n"/>
      <c r="B3719" s="26" t="n"/>
      <c r="C3719" s="26" t="n"/>
      <c r="D3719" s="26" t="n"/>
      <c r="E3719" s="26" t="n"/>
      <c r="F3719" s="27" t="n"/>
      <c r="G3719" s="28">
        <f>IFERROR(IF(E3719="","",VLOOKUP(E3719,'Setup - Mix Design'!$A$5:$I$504,9,0)),"")</f>
        <v/>
      </c>
      <c r="H3719" s="32">
        <f>IF(OR(F3719="",G3719=""),"",F3719*G3719)</f>
        <v/>
      </c>
      <c r="I3719" s="33">
        <f>IF(B3719="","",SUMIF('Dispatch (Challan)'!$C$5:$C$6004,B3719,'Dispatch (Challan)'!$F$5:$F$6004))</f>
        <v/>
      </c>
      <c r="J3719" s="33">
        <f>IF(F3719="","",F3719-I3719)</f>
        <v/>
      </c>
      <c r="K3719" s="28">
        <f>IF(F3719="","",IF(I3719=0,"Pending",IF(I3719&gt;=F3719,"Completed","Partial")))</f>
        <v/>
      </c>
    </row>
    <row r="3720">
      <c r="A3720" s="31" t="n"/>
      <c r="B3720" s="26" t="n"/>
      <c r="C3720" s="26" t="n"/>
      <c r="D3720" s="26" t="n"/>
      <c r="E3720" s="26" t="n"/>
      <c r="F3720" s="27" t="n"/>
      <c r="G3720" s="28">
        <f>IFERROR(IF(E3720="","",VLOOKUP(E3720,'Setup - Mix Design'!$A$5:$I$504,9,0)),"")</f>
        <v/>
      </c>
      <c r="H3720" s="32">
        <f>IF(OR(F3720="",G3720=""),"",F3720*G3720)</f>
        <v/>
      </c>
      <c r="I3720" s="33">
        <f>IF(B3720="","",SUMIF('Dispatch (Challan)'!$C$5:$C$6004,B3720,'Dispatch (Challan)'!$F$5:$F$6004))</f>
        <v/>
      </c>
      <c r="J3720" s="33">
        <f>IF(F3720="","",F3720-I3720)</f>
        <v/>
      </c>
      <c r="K3720" s="28">
        <f>IF(F3720="","",IF(I3720=0,"Pending",IF(I3720&gt;=F3720,"Completed","Partial")))</f>
        <v/>
      </c>
    </row>
    <row r="3721">
      <c r="A3721" s="31" t="n"/>
      <c r="B3721" s="26" t="n"/>
      <c r="C3721" s="26" t="n"/>
      <c r="D3721" s="26" t="n"/>
      <c r="E3721" s="26" t="n"/>
      <c r="F3721" s="27" t="n"/>
      <c r="G3721" s="28">
        <f>IFERROR(IF(E3721="","",VLOOKUP(E3721,'Setup - Mix Design'!$A$5:$I$504,9,0)),"")</f>
        <v/>
      </c>
      <c r="H3721" s="32">
        <f>IF(OR(F3721="",G3721=""),"",F3721*G3721)</f>
        <v/>
      </c>
      <c r="I3721" s="33">
        <f>IF(B3721="","",SUMIF('Dispatch (Challan)'!$C$5:$C$6004,B3721,'Dispatch (Challan)'!$F$5:$F$6004))</f>
        <v/>
      </c>
      <c r="J3721" s="33">
        <f>IF(F3721="","",F3721-I3721)</f>
        <v/>
      </c>
      <c r="K3721" s="28">
        <f>IF(F3721="","",IF(I3721=0,"Pending",IF(I3721&gt;=F3721,"Completed","Partial")))</f>
        <v/>
      </c>
    </row>
    <row r="3722">
      <c r="A3722" s="31" t="n"/>
      <c r="B3722" s="26" t="n"/>
      <c r="C3722" s="26" t="n"/>
      <c r="D3722" s="26" t="n"/>
      <c r="E3722" s="26" t="n"/>
      <c r="F3722" s="27" t="n"/>
      <c r="G3722" s="28">
        <f>IFERROR(IF(E3722="","",VLOOKUP(E3722,'Setup - Mix Design'!$A$5:$I$504,9,0)),"")</f>
        <v/>
      </c>
      <c r="H3722" s="32">
        <f>IF(OR(F3722="",G3722=""),"",F3722*G3722)</f>
        <v/>
      </c>
      <c r="I3722" s="33">
        <f>IF(B3722="","",SUMIF('Dispatch (Challan)'!$C$5:$C$6004,B3722,'Dispatch (Challan)'!$F$5:$F$6004))</f>
        <v/>
      </c>
      <c r="J3722" s="33">
        <f>IF(F3722="","",F3722-I3722)</f>
        <v/>
      </c>
      <c r="K3722" s="28">
        <f>IF(F3722="","",IF(I3722=0,"Pending",IF(I3722&gt;=F3722,"Completed","Partial")))</f>
        <v/>
      </c>
    </row>
    <row r="3723">
      <c r="A3723" s="31" t="n"/>
      <c r="B3723" s="26" t="n"/>
      <c r="C3723" s="26" t="n"/>
      <c r="D3723" s="26" t="n"/>
      <c r="E3723" s="26" t="n"/>
      <c r="F3723" s="27" t="n"/>
      <c r="G3723" s="28">
        <f>IFERROR(IF(E3723="","",VLOOKUP(E3723,'Setup - Mix Design'!$A$5:$I$504,9,0)),"")</f>
        <v/>
      </c>
      <c r="H3723" s="32">
        <f>IF(OR(F3723="",G3723=""),"",F3723*G3723)</f>
        <v/>
      </c>
      <c r="I3723" s="33">
        <f>IF(B3723="","",SUMIF('Dispatch (Challan)'!$C$5:$C$6004,B3723,'Dispatch (Challan)'!$F$5:$F$6004))</f>
        <v/>
      </c>
      <c r="J3723" s="33">
        <f>IF(F3723="","",F3723-I3723)</f>
        <v/>
      </c>
      <c r="K3723" s="28">
        <f>IF(F3723="","",IF(I3723=0,"Pending",IF(I3723&gt;=F3723,"Completed","Partial")))</f>
        <v/>
      </c>
    </row>
    <row r="3724">
      <c r="A3724" s="31" t="n"/>
      <c r="B3724" s="26" t="n"/>
      <c r="C3724" s="26" t="n"/>
      <c r="D3724" s="26" t="n"/>
      <c r="E3724" s="26" t="n"/>
      <c r="F3724" s="27" t="n"/>
      <c r="G3724" s="28">
        <f>IFERROR(IF(E3724="","",VLOOKUP(E3724,'Setup - Mix Design'!$A$5:$I$504,9,0)),"")</f>
        <v/>
      </c>
      <c r="H3724" s="32">
        <f>IF(OR(F3724="",G3724=""),"",F3724*G3724)</f>
        <v/>
      </c>
      <c r="I3724" s="33">
        <f>IF(B3724="","",SUMIF('Dispatch (Challan)'!$C$5:$C$6004,B3724,'Dispatch (Challan)'!$F$5:$F$6004))</f>
        <v/>
      </c>
      <c r="J3724" s="33">
        <f>IF(F3724="","",F3724-I3724)</f>
        <v/>
      </c>
      <c r="K3724" s="28">
        <f>IF(F3724="","",IF(I3724=0,"Pending",IF(I3724&gt;=F3724,"Completed","Partial")))</f>
        <v/>
      </c>
    </row>
    <row r="3725">
      <c r="A3725" s="31" t="n"/>
      <c r="B3725" s="26" t="n"/>
      <c r="C3725" s="26" t="n"/>
      <c r="D3725" s="26" t="n"/>
      <c r="E3725" s="26" t="n"/>
      <c r="F3725" s="27" t="n"/>
      <c r="G3725" s="28">
        <f>IFERROR(IF(E3725="","",VLOOKUP(E3725,'Setup - Mix Design'!$A$5:$I$504,9,0)),"")</f>
        <v/>
      </c>
      <c r="H3725" s="32">
        <f>IF(OR(F3725="",G3725=""),"",F3725*G3725)</f>
        <v/>
      </c>
      <c r="I3725" s="33">
        <f>IF(B3725="","",SUMIF('Dispatch (Challan)'!$C$5:$C$6004,B3725,'Dispatch (Challan)'!$F$5:$F$6004))</f>
        <v/>
      </c>
      <c r="J3725" s="33">
        <f>IF(F3725="","",F3725-I3725)</f>
        <v/>
      </c>
      <c r="K3725" s="28">
        <f>IF(F3725="","",IF(I3725=0,"Pending",IF(I3725&gt;=F3725,"Completed","Partial")))</f>
        <v/>
      </c>
    </row>
    <row r="3726">
      <c r="A3726" s="31" t="n"/>
      <c r="B3726" s="26" t="n"/>
      <c r="C3726" s="26" t="n"/>
      <c r="D3726" s="26" t="n"/>
      <c r="E3726" s="26" t="n"/>
      <c r="F3726" s="27" t="n"/>
      <c r="G3726" s="28">
        <f>IFERROR(IF(E3726="","",VLOOKUP(E3726,'Setup - Mix Design'!$A$5:$I$504,9,0)),"")</f>
        <v/>
      </c>
      <c r="H3726" s="32">
        <f>IF(OR(F3726="",G3726=""),"",F3726*G3726)</f>
        <v/>
      </c>
      <c r="I3726" s="33">
        <f>IF(B3726="","",SUMIF('Dispatch (Challan)'!$C$5:$C$6004,B3726,'Dispatch (Challan)'!$F$5:$F$6004))</f>
        <v/>
      </c>
      <c r="J3726" s="33">
        <f>IF(F3726="","",F3726-I3726)</f>
        <v/>
      </c>
      <c r="K3726" s="28">
        <f>IF(F3726="","",IF(I3726=0,"Pending",IF(I3726&gt;=F3726,"Completed","Partial")))</f>
        <v/>
      </c>
    </row>
    <row r="3727">
      <c r="A3727" s="31" t="n"/>
      <c r="B3727" s="26" t="n"/>
      <c r="C3727" s="26" t="n"/>
      <c r="D3727" s="26" t="n"/>
      <c r="E3727" s="26" t="n"/>
      <c r="F3727" s="27" t="n"/>
      <c r="G3727" s="28">
        <f>IFERROR(IF(E3727="","",VLOOKUP(E3727,'Setup - Mix Design'!$A$5:$I$504,9,0)),"")</f>
        <v/>
      </c>
      <c r="H3727" s="32">
        <f>IF(OR(F3727="",G3727=""),"",F3727*G3727)</f>
        <v/>
      </c>
      <c r="I3727" s="33">
        <f>IF(B3727="","",SUMIF('Dispatch (Challan)'!$C$5:$C$6004,B3727,'Dispatch (Challan)'!$F$5:$F$6004))</f>
        <v/>
      </c>
      <c r="J3727" s="33">
        <f>IF(F3727="","",F3727-I3727)</f>
        <v/>
      </c>
      <c r="K3727" s="28">
        <f>IF(F3727="","",IF(I3727=0,"Pending",IF(I3727&gt;=F3727,"Completed","Partial")))</f>
        <v/>
      </c>
    </row>
    <row r="3728">
      <c r="A3728" s="31" t="n"/>
      <c r="B3728" s="26" t="n"/>
      <c r="C3728" s="26" t="n"/>
      <c r="D3728" s="26" t="n"/>
      <c r="E3728" s="26" t="n"/>
      <c r="F3728" s="27" t="n"/>
      <c r="G3728" s="28">
        <f>IFERROR(IF(E3728="","",VLOOKUP(E3728,'Setup - Mix Design'!$A$5:$I$504,9,0)),"")</f>
        <v/>
      </c>
      <c r="H3728" s="32">
        <f>IF(OR(F3728="",G3728=""),"",F3728*G3728)</f>
        <v/>
      </c>
      <c r="I3728" s="33">
        <f>IF(B3728="","",SUMIF('Dispatch (Challan)'!$C$5:$C$6004,B3728,'Dispatch (Challan)'!$F$5:$F$6004))</f>
        <v/>
      </c>
      <c r="J3728" s="33">
        <f>IF(F3728="","",F3728-I3728)</f>
        <v/>
      </c>
      <c r="K3728" s="28">
        <f>IF(F3728="","",IF(I3728=0,"Pending",IF(I3728&gt;=F3728,"Completed","Partial")))</f>
        <v/>
      </c>
    </row>
    <row r="3729">
      <c r="A3729" s="31" t="n"/>
      <c r="B3729" s="26" t="n"/>
      <c r="C3729" s="26" t="n"/>
      <c r="D3729" s="26" t="n"/>
      <c r="E3729" s="26" t="n"/>
      <c r="F3729" s="27" t="n"/>
      <c r="G3729" s="28">
        <f>IFERROR(IF(E3729="","",VLOOKUP(E3729,'Setup - Mix Design'!$A$5:$I$504,9,0)),"")</f>
        <v/>
      </c>
      <c r="H3729" s="32">
        <f>IF(OR(F3729="",G3729=""),"",F3729*G3729)</f>
        <v/>
      </c>
      <c r="I3729" s="33">
        <f>IF(B3729="","",SUMIF('Dispatch (Challan)'!$C$5:$C$6004,B3729,'Dispatch (Challan)'!$F$5:$F$6004))</f>
        <v/>
      </c>
      <c r="J3729" s="33">
        <f>IF(F3729="","",F3729-I3729)</f>
        <v/>
      </c>
      <c r="K3729" s="28">
        <f>IF(F3729="","",IF(I3729=0,"Pending",IF(I3729&gt;=F3729,"Completed","Partial")))</f>
        <v/>
      </c>
    </row>
    <row r="3730">
      <c r="A3730" s="31" t="n"/>
      <c r="B3730" s="26" t="n"/>
      <c r="C3730" s="26" t="n"/>
      <c r="D3730" s="26" t="n"/>
      <c r="E3730" s="26" t="n"/>
      <c r="F3730" s="27" t="n"/>
      <c r="G3730" s="28">
        <f>IFERROR(IF(E3730="","",VLOOKUP(E3730,'Setup - Mix Design'!$A$5:$I$504,9,0)),"")</f>
        <v/>
      </c>
      <c r="H3730" s="32">
        <f>IF(OR(F3730="",G3730=""),"",F3730*G3730)</f>
        <v/>
      </c>
      <c r="I3730" s="33">
        <f>IF(B3730="","",SUMIF('Dispatch (Challan)'!$C$5:$C$6004,B3730,'Dispatch (Challan)'!$F$5:$F$6004))</f>
        <v/>
      </c>
      <c r="J3730" s="33">
        <f>IF(F3730="","",F3730-I3730)</f>
        <v/>
      </c>
      <c r="K3730" s="28">
        <f>IF(F3730="","",IF(I3730=0,"Pending",IF(I3730&gt;=F3730,"Completed","Partial")))</f>
        <v/>
      </c>
    </row>
    <row r="3731">
      <c r="A3731" s="31" t="n"/>
      <c r="B3731" s="26" t="n"/>
      <c r="C3731" s="26" t="n"/>
      <c r="D3731" s="26" t="n"/>
      <c r="E3731" s="26" t="n"/>
      <c r="F3731" s="27" t="n"/>
      <c r="G3731" s="28">
        <f>IFERROR(IF(E3731="","",VLOOKUP(E3731,'Setup - Mix Design'!$A$5:$I$504,9,0)),"")</f>
        <v/>
      </c>
      <c r="H3731" s="32">
        <f>IF(OR(F3731="",G3731=""),"",F3731*G3731)</f>
        <v/>
      </c>
      <c r="I3731" s="33">
        <f>IF(B3731="","",SUMIF('Dispatch (Challan)'!$C$5:$C$6004,B3731,'Dispatch (Challan)'!$F$5:$F$6004))</f>
        <v/>
      </c>
      <c r="J3731" s="33">
        <f>IF(F3731="","",F3731-I3731)</f>
        <v/>
      </c>
      <c r="K3731" s="28">
        <f>IF(F3731="","",IF(I3731=0,"Pending",IF(I3731&gt;=F3731,"Completed","Partial")))</f>
        <v/>
      </c>
    </row>
    <row r="3732">
      <c r="A3732" s="31" t="n"/>
      <c r="B3732" s="26" t="n"/>
      <c r="C3732" s="26" t="n"/>
      <c r="D3732" s="26" t="n"/>
      <c r="E3732" s="26" t="n"/>
      <c r="F3732" s="27" t="n"/>
      <c r="G3732" s="28">
        <f>IFERROR(IF(E3732="","",VLOOKUP(E3732,'Setup - Mix Design'!$A$5:$I$504,9,0)),"")</f>
        <v/>
      </c>
      <c r="H3732" s="32">
        <f>IF(OR(F3732="",G3732=""),"",F3732*G3732)</f>
        <v/>
      </c>
      <c r="I3732" s="33">
        <f>IF(B3732="","",SUMIF('Dispatch (Challan)'!$C$5:$C$6004,B3732,'Dispatch (Challan)'!$F$5:$F$6004))</f>
        <v/>
      </c>
      <c r="J3732" s="33">
        <f>IF(F3732="","",F3732-I3732)</f>
        <v/>
      </c>
      <c r="K3732" s="28">
        <f>IF(F3732="","",IF(I3732=0,"Pending",IF(I3732&gt;=F3732,"Completed","Partial")))</f>
        <v/>
      </c>
    </row>
    <row r="3733">
      <c r="A3733" s="31" t="n"/>
      <c r="B3733" s="26" t="n"/>
      <c r="C3733" s="26" t="n"/>
      <c r="D3733" s="26" t="n"/>
      <c r="E3733" s="26" t="n"/>
      <c r="F3733" s="27" t="n"/>
      <c r="G3733" s="28">
        <f>IFERROR(IF(E3733="","",VLOOKUP(E3733,'Setup - Mix Design'!$A$5:$I$504,9,0)),"")</f>
        <v/>
      </c>
      <c r="H3733" s="32">
        <f>IF(OR(F3733="",G3733=""),"",F3733*G3733)</f>
        <v/>
      </c>
      <c r="I3733" s="33">
        <f>IF(B3733="","",SUMIF('Dispatch (Challan)'!$C$5:$C$6004,B3733,'Dispatch (Challan)'!$F$5:$F$6004))</f>
        <v/>
      </c>
      <c r="J3733" s="33">
        <f>IF(F3733="","",F3733-I3733)</f>
        <v/>
      </c>
      <c r="K3733" s="28">
        <f>IF(F3733="","",IF(I3733=0,"Pending",IF(I3733&gt;=F3733,"Completed","Partial")))</f>
        <v/>
      </c>
    </row>
    <row r="3734">
      <c r="A3734" s="31" t="n"/>
      <c r="B3734" s="26" t="n"/>
      <c r="C3734" s="26" t="n"/>
      <c r="D3734" s="26" t="n"/>
      <c r="E3734" s="26" t="n"/>
      <c r="F3734" s="27" t="n"/>
      <c r="G3734" s="28">
        <f>IFERROR(IF(E3734="","",VLOOKUP(E3734,'Setup - Mix Design'!$A$5:$I$504,9,0)),"")</f>
        <v/>
      </c>
      <c r="H3734" s="32">
        <f>IF(OR(F3734="",G3734=""),"",F3734*G3734)</f>
        <v/>
      </c>
      <c r="I3734" s="33">
        <f>IF(B3734="","",SUMIF('Dispatch (Challan)'!$C$5:$C$6004,B3734,'Dispatch (Challan)'!$F$5:$F$6004))</f>
        <v/>
      </c>
      <c r="J3734" s="33">
        <f>IF(F3734="","",F3734-I3734)</f>
        <v/>
      </c>
      <c r="K3734" s="28">
        <f>IF(F3734="","",IF(I3734=0,"Pending",IF(I3734&gt;=F3734,"Completed","Partial")))</f>
        <v/>
      </c>
    </row>
    <row r="3735">
      <c r="A3735" s="31" t="n"/>
      <c r="B3735" s="26" t="n"/>
      <c r="C3735" s="26" t="n"/>
      <c r="D3735" s="26" t="n"/>
      <c r="E3735" s="26" t="n"/>
      <c r="F3735" s="27" t="n"/>
      <c r="G3735" s="28">
        <f>IFERROR(IF(E3735="","",VLOOKUP(E3735,'Setup - Mix Design'!$A$5:$I$504,9,0)),"")</f>
        <v/>
      </c>
      <c r="H3735" s="32">
        <f>IF(OR(F3735="",G3735=""),"",F3735*G3735)</f>
        <v/>
      </c>
      <c r="I3735" s="33">
        <f>IF(B3735="","",SUMIF('Dispatch (Challan)'!$C$5:$C$6004,B3735,'Dispatch (Challan)'!$F$5:$F$6004))</f>
        <v/>
      </c>
      <c r="J3735" s="33">
        <f>IF(F3735="","",F3735-I3735)</f>
        <v/>
      </c>
      <c r="K3735" s="28">
        <f>IF(F3735="","",IF(I3735=0,"Pending",IF(I3735&gt;=F3735,"Completed","Partial")))</f>
        <v/>
      </c>
    </row>
    <row r="3736">
      <c r="A3736" s="31" t="n"/>
      <c r="B3736" s="26" t="n"/>
      <c r="C3736" s="26" t="n"/>
      <c r="D3736" s="26" t="n"/>
      <c r="E3736" s="26" t="n"/>
      <c r="F3736" s="27" t="n"/>
      <c r="G3736" s="28">
        <f>IFERROR(IF(E3736="","",VLOOKUP(E3736,'Setup - Mix Design'!$A$5:$I$504,9,0)),"")</f>
        <v/>
      </c>
      <c r="H3736" s="32">
        <f>IF(OR(F3736="",G3736=""),"",F3736*G3736)</f>
        <v/>
      </c>
      <c r="I3736" s="33">
        <f>IF(B3736="","",SUMIF('Dispatch (Challan)'!$C$5:$C$6004,B3736,'Dispatch (Challan)'!$F$5:$F$6004))</f>
        <v/>
      </c>
      <c r="J3736" s="33">
        <f>IF(F3736="","",F3736-I3736)</f>
        <v/>
      </c>
      <c r="K3736" s="28">
        <f>IF(F3736="","",IF(I3736=0,"Pending",IF(I3736&gt;=F3736,"Completed","Partial")))</f>
        <v/>
      </c>
    </row>
    <row r="3737">
      <c r="A3737" s="31" t="n"/>
      <c r="B3737" s="26" t="n"/>
      <c r="C3737" s="26" t="n"/>
      <c r="D3737" s="26" t="n"/>
      <c r="E3737" s="26" t="n"/>
      <c r="F3737" s="27" t="n"/>
      <c r="G3737" s="28">
        <f>IFERROR(IF(E3737="","",VLOOKUP(E3737,'Setup - Mix Design'!$A$5:$I$504,9,0)),"")</f>
        <v/>
      </c>
      <c r="H3737" s="32">
        <f>IF(OR(F3737="",G3737=""),"",F3737*G3737)</f>
        <v/>
      </c>
      <c r="I3737" s="33">
        <f>IF(B3737="","",SUMIF('Dispatch (Challan)'!$C$5:$C$6004,B3737,'Dispatch (Challan)'!$F$5:$F$6004))</f>
        <v/>
      </c>
      <c r="J3737" s="33">
        <f>IF(F3737="","",F3737-I3737)</f>
        <v/>
      </c>
      <c r="K3737" s="28">
        <f>IF(F3737="","",IF(I3737=0,"Pending",IF(I3737&gt;=F3737,"Completed","Partial")))</f>
        <v/>
      </c>
    </row>
    <row r="3738">
      <c r="A3738" s="31" t="n"/>
      <c r="B3738" s="26" t="n"/>
      <c r="C3738" s="26" t="n"/>
      <c r="D3738" s="26" t="n"/>
      <c r="E3738" s="26" t="n"/>
      <c r="F3738" s="27" t="n"/>
      <c r="G3738" s="28">
        <f>IFERROR(IF(E3738="","",VLOOKUP(E3738,'Setup - Mix Design'!$A$5:$I$504,9,0)),"")</f>
        <v/>
      </c>
      <c r="H3738" s="32">
        <f>IF(OR(F3738="",G3738=""),"",F3738*G3738)</f>
        <v/>
      </c>
      <c r="I3738" s="33">
        <f>IF(B3738="","",SUMIF('Dispatch (Challan)'!$C$5:$C$6004,B3738,'Dispatch (Challan)'!$F$5:$F$6004))</f>
        <v/>
      </c>
      <c r="J3738" s="33">
        <f>IF(F3738="","",F3738-I3738)</f>
        <v/>
      </c>
      <c r="K3738" s="28">
        <f>IF(F3738="","",IF(I3738=0,"Pending",IF(I3738&gt;=F3738,"Completed","Partial")))</f>
        <v/>
      </c>
    </row>
    <row r="3739">
      <c r="A3739" s="31" t="n"/>
      <c r="B3739" s="26" t="n"/>
      <c r="C3739" s="26" t="n"/>
      <c r="D3739" s="26" t="n"/>
      <c r="E3739" s="26" t="n"/>
      <c r="F3739" s="27" t="n"/>
      <c r="G3739" s="28">
        <f>IFERROR(IF(E3739="","",VLOOKUP(E3739,'Setup - Mix Design'!$A$5:$I$504,9,0)),"")</f>
        <v/>
      </c>
      <c r="H3739" s="32">
        <f>IF(OR(F3739="",G3739=""),"",F3739*G3739)</f>
        <v/>
      </c>
      <c r="I3739" s="33">
        <f>IF(B3739="","",SUMIF('Dispatch (Challan)'!$C$5:$C$6004,B3739,'Dispatch (Challan)'!$F$5:$F$6004))</f>
        <v/>
      </c>
      <c r="J3739" s="33">
        <f>IF(F3739="","",F3739-I3739)</f>
        <v/>
      </c>
      <c r="K3739" s="28">
        <f>IF(F3739="","",IF(I3739=0,"Pending",IF(I3739&gt;=F3739,"Completed","Partial")))</f>
        <v/>
      </c>
    </row>
    <row r="3740">
      <c r="A3740" s="31" t="n"/>
      <c r="B3740" s="26" t="n"/>
      <c r="C3740" s="26" t="n"/>
      <c r="D3740" s="26" t="n"/>
      <c r="E3740" s="26" t="n"/>
      <c r="F3740" s="27" t="n"/>
      <c r="G3740" s="28">
        <f>IFERROR(IF(E3740="","",VLOOKUP(E3740,'Setup - Mix Design'!$A$5:$I$504,9,0)),"")</f>
        <v/>
      </c>
      <c r="H3740" s="32">
        <f>IF(OR(F3740="",G3740=""),"",F3740*G3740)</f>
        <v/>
      </c>
      <c r="I3740" s="33">
        <f>IF(B3740="","",SUMIF('Dispatch (Challan)'!$C$5:$C$6004,B3740,'Dispatch (Challan)'!$F$5:$F$6004))</f>
        <v/>
      </c>
      <c r="J3740" s="33">
        <f>IF(F3740="","",F3740-I3740)</f>
        <v/>
      </c>
      <c r="K3740" s="28">
        <f>IF(F3740="","",IF(I3740=0,"Pending",IF(I3740&gt;=F3740,"Completed","Partial")))</f>
        <v/>
      </c>
    </row>
    <row r="3741">
      <c r="A3741" s="31" t="n"/>
      <c r="B3741" s="26" t="n"/>
      <c r="C3741" s="26" t="n"/>
      <c r="D3741" s="26" t="n"/>
      <c r="E3741" s="26" t="n"/>
      <c r="F3741" s="27" t="n"/>
      <c r="G3741" s="28">
        <f>IFERROR(IF(E3741="","",VLOOKUP(E3741,'Setup - Mix Design'!$A$5:$I$504,9,0)),"")</f>
        <v/>
      </c>
      <c r="H3741" s="32">
        <f>IF(OR(F3741="",G3741=""),"",F3741*G3741)</f>
        <v/>
      </c>
      <c r="I3741" s="33">
        <f>IF(B3741="","",SUMIF('Dispatch (Challan)'!$C$5:$C$6004,B3741,'Dispatch (Challan)'!$F$5:$F$6004))</f>
        <v/>
      </c>
      <c r="J3741" s="33">
        <f>IF(F3741="","",F3741-I3741)</f>
        <v/>
      </c>
      <c r="K3741" s="28">
        <f>IF(F3741="","",IF(I3741=0,"Pending",IF(I3741&gt;=F3741,"Completed","Partial")))</f>
        <v/>
      </c>
    </row>
    <row r="3742">
      <c r="A3742" s="31" t="n"/>
      <c r="B3742" s="26" t="n"/>
      <c r="C3742" s="26" t="n"/>
      <c r="D3742" s="26" t="n"/>
      <c r="E3742" s="26" t="n"/>
      <c r="F3742" s="27" t="n"/>
      <c r="G3742" s="28">
        <f>IFERROR(IF(E3742="","",VLOOKUP(E3742,'Setup - Mix Design'!$A$5:$I$504,9,0)),"")</f>
        <v/>
      </c>
      <c r="H3742" s="32">
        <f>IF(OR(F3742="",G3742=""),"",F3742*G3742)</f>
        <v/>
      </c>
      <c r="I3742" s="33">
        <f>IF(B3742="","",SUMIF('Dispatch (Challan)'!$C$5:$C$6004,B3742,'Dispatch (Challan)'!$F$5:$F$6004))</f>
        <v/>
      </c>
      <c r="J3742" s="33">
        <f>IF(F3742="","",F3742-I3742)</f>
        <v/>
      </c>
      <c r="K3742" s="28">
        <f>IF(F3742="","",IF(I3742=0,"Pending",IF(I3742&gt;=F3742,"Completed","Partial")))</f>
        <v/>
      </c>
    </row>
    <row r="3743">
      <c r="A3743" s="31" t="n"/>
      <c r="B3743" s="26" t="n"/>
      <c r="C3743" s="26" t="n"/>
      <c r="D3743" s="26" t="n"/>
      <c r="E3743" s="26" t="n"/>
      <c r="F3743" s="27" t="n"/>
      <c r="G3743" s="28">
        <f>IFERROR(IF(E3743="","",VLOOKUP(E3743,'Setup - Mix Design'!$A$5:$I$504,9,0)),"")</f>
        <v/>
      </c>
      <c r="H3743" s="32">
        <f>IF(OR(F3743="",G3743=""),"",F3743*G3743)</f>
        <v/>
      </c>
      <c r="I3743" s="33">
        <f>IF(B3743="","",SUMIF('Dispatch (Challan)'!$C$5:$C$6004,B3743,'Dispatch (Challan)'!$F$5:$F$6004))</f>
        <v/>
      </c>
      <c r="J3743" s="33">
        <f>IF(F3743="","",F3743-I3743)</f>
        <v/>
      </c>
      <c r="K3743" s="28">
        <f>IF(F3743="","",IF(I3743=0,"Pending",IF(I3743&gt;=F3743,"Completed","Partial")))</f>
        <v/>
      </c>
    </row>
    <row r="3744">
      <c r="A3744" s="31" t="n"/>
      <c r="B3744" s="26" t="n"/>
      <c r="C3744" s="26" t="n"/>
      <c r="D3744" s="26" t="n"/>
      <c r="E3744" s="26" t="n"/>
      <c r="F3744" s="27" t="n"/>
      <c r="G3744" s="28">
        <f>IFERROR(IF(E3744="","",VLOOKUP(E3744,'Setup - Mix Design'!$A$5:$I$504,9,0)),"")</f>
        <v/>
      </c>
      <c r="H3744" s="32">
        <f>IF(OR(F3744="",G3744=""),"",F3744*G3744)</f>
        <v/>
      </c>
      <c r="I3744" s="33">
        <f>IF(B3744="","",SUMIF('Dispatch (Challan)'!$C$5:$C$6004,B3744,'Dispatch (Challan)'!$F$5:$F$6004))</f>
        <v/>
      </c>
      <c r="J3744" s="33">
        <f>IF(F3744="","",F3744-I3744)</f>
        <v/>
      </c>
      <c r="K3744" s="28">
        <f>IF(F3744="","",IF(I3744=0,"Pending",IF(I3744&gt;=F3744,"Completed","Partial")))</f>
        <v/>
      </c>
    </row>
    <row r="3745">
      <c r="A3745" s="31" t="n"/>
      <c r="B3745" s="26" t="n"/>
      <c r="C3745" s="26" t="n"/>
      <c r="D3745" s="26" t="n"/>
      <c r="E3745" s="26" t="n"/>
      <c r="F3745" s="27" t="n"/>
      <c r="G3745" s="28">
        <f>IFERROR(IF(E3745="","",VLOOKUP(E3745,'Setup - Mix Design'!$A$5:$I$504,9,0)),"")</f>
        <v/>
      </c>
      <c r="H3745" s="32">
        <f>IF(OR(F3745="",G3745=""),"",F3745*G3745)</f>
        <v/>
      </c>
      <c r="I3745" s="33">
        <f>IF(B3745="","",SUMIF('Dispatch (Challan)'!$C$5:$C$6004,B3745,'Dispatch (Challan)'!$F$5:$F$6004))</f>
        <v/>
      </c>
      <c r="J3745" s="33">
        <f>IF(F3745="","",F3745-I3745)</f>
        <v/>
      </c>
      <c r="K3745" s="28">
        <f>IF(F3745="","",IF(I3745=0,"Pending",IF(I3745&gt;=F3745,"Completed","Partial")))</f>
        <v/>
      </c>
    </row>
    <row r="3746">
      <c r="A3746" s="31" t="n"/>
      <c r="B3746" s="26" t="n"/>
      <c r="C3746" s="26" t="n"/>
      <c r="D3746" s="26" t="n"/>
      <c r="E3746" s="26" t="n"/>
      <c r="F3746" s="27" t="n"/>
      <c r="G3746" s="28">
        <f>IFERROR(IF(E3746="","",VLOOKUP(E3746,'Setup - Mix Design'!$A$5:$I$504,9,0)),"")</f>
        <v/>
      </c>
      <c r="H3746" s="32">
        <f>IF(OR(F3746="",G3746=""),"",F3746*G3746)</f>
        <v/>
      </c>
      <c r="I3746" s="33">
        <f>IF(B3746="","",SUMIF('Dispatch (Challan)'!$C$5:$C$6004,B3746,'Dispatch (Challan)'!$F$5:$F$6004))</f>
        <v/>
      </c>
      <c r="J3746" s="33">
        <f>IF(F3746="","",F3746-I3746)</f>
        <v/>
      </c>
      <c r="K3746" s="28">
        <f>IF(F3746="","",IF(I3746=0,"Pending",IF(I3746&gt;=F3746,"Completed","Partial")))</f>
        <v/>
      </c>
    </row>
    <row r="3747">
      <c r="A3747" s="31" t="n"/>
      <c r="B3747" s="26" t="n"/>
      <c r="C3747" s="26" t="n"/>
      <c r="D3747" s="26" t="n"/>
      <c r="E3747" s="26" t="n"/>
      <c r="F3747" s="27" t="n"/>
      <c r="G3747" s="28">
        <f>IFERROR(IF(E3747="","",VLOOKUP(E3747,'Setup - Mix Design'!$A$5:$I$504,9,0)),"")</f>
        <v/>
      </c>
      <c r="H3747" s="32">
        <f>IF(OR(F3747="",G3747=""),"",F3747*G3747)</f>
        <v/>
      </c>
      <c r="I3747" s="33">
        <f>IF(B3747="","",SUMIF('Dispatch (Challan)'!$C$5:$C$6004,B3747,'Dispatch (Challan)'!$F$5:$F$6004))</f>
        <v/>
      </c>
      <c r="J3747" s="33">
        <f>IF(F3747="","",F3747-I3747)</f>
        <v/>
      </c>
      <c r="K3747" s="28">
        <f>IF(F3747="","",IF(I3747=0,"Pending",IF(I3747&gt;=F3747,"Completed","Partial")))</f>
        <v/>
      </c>
    </row>
    <row r="3748">
      <c r="A3748" s="31" t="n"/>
      <c r="B3748" s="26" t="n"/>
      <c r="C3748" s="26" t="n"/>
      <c r="D3748" s="26" t="n"/>
      <c r="E3748" s="26" t="n"/>
      <c r="F3748" s="27" t="n"/>
      <c r="G3748" s="28">
        <f>IFERROR(IF(E3748="","",VLOOKUP(E3748,'Setup - Mix Design'!$A$5:$I$504,9,0)),"")</f>
        <v/>
      </c>
      <c r="H3748" s="32">
        <f>IF(OR(F3748="",G3748=""),"",F3748*G3748)</f>
        <v/>
      </c>
      <c r="I3748" s="33">
        <f>IF(B3748="","",SUMIF('Dispatch (Challan)'!$C$5:$C$6004,B3748,'Dispatch (Challan)'!$F$5:$F$6004))</f>
        <v/>
      </c>
      <c r="J3748" s="33">
        <f>IF(F3748="","",F3748-I3748)</f>
        <v/>
      </c>
      <c r="K3748" s="28">
        <f>IF(F3748="","",IF(I3748=0,"Pending",IF(I3748&gt;=F3748,"Completed","Partial")))</f>
        <v/>
      </c>
    </row>
    <row r="3749">
      <c r="A3749" s="31" t="n"/>
      <c r="B3749" s="26" t="n"/>
      <c r="C3749" s="26" t="n"/>
      <c r="D3749" s="26" t="n"/>
      <c r="E3749" s="26" t="n"/>
      <c r="F3749" s="27" t="n"/>
      <c r="G3749" s="28">
        <f>IFERROR(IF(E3749="","",VLOOKUP(E3749,'Setup - Mix Design'!$A$5:$I$504,9,0)),"")</f>
        <v/>
      </c>
      <c r="H3749" s="32">
        <f>IF(OR(F3749="",G3749=""),"",F3749*G3749)</f>
        <v/>
      </c>
      <c r="I3749" s="33">
        <f>IF(B3749="","",SUMIF('Dispatch (Challan)'!$C$5:$C$6004,B3749,'Dispatch (Challan)'!$F$5:$F$6004))</f>
        <v/>
      </c>
      <c r="J3749" s="33">
        <f>IF(F3749="","",F3749-I3749)</f>
        <v/>
      </c>
      <c r="K3749" s="28">
        <f>IF(F3749="","",IF(I3749=0,"Pending",IF(I3749&gt;=F3749,"Completed","Partial")))</f>
        <v/>
      </c>
    </row>
    <row r="3750">
      <c r="A3750" s="31" t="n"/>
      <c r="B3750" s="26" t="n"/>
      <c r="C3750" s="26" t="n"/>
      <c r="D3750" s="26" t="n"/>
      <c r="E3750" s="26" t="n"/>
      <c r="F3750" s="27" t="n"/>
      <c r="G3750" s="28">
        <f>IFERROR(IF(E3750="","",VLOOKUP(E3750,'Setup - Mix Design'!$A$5:$I$504,9,0)),"")</f>
        <v/>
      </c>
      <c r="H3750" s="32">
        <f>IF(OR(F3750="",G3750=""),"",F3750*G3750)</f>
        <v/>
      </c>
      <c r="I3750" s="33">
        <f>IF(B3750="","",SUMIF('Dispatch (Challan)'!$C$5:$C$6004,B3750,'Dispatch (Challan)'!$F$5:$F$6004))</f>
        <v/>
      </c>
      <c r="J3750" s="33">
        <f>IF(F3750="","",F3750-I3750)</f>
        <v/>
      </c>
      <c r="K3750" s="28">
        <f>IF(F3750="","",IF(I3750=0,"Pending",IF(I3750&gt;=F3750,"Completed","Partial")))</f>
        <v/>
      </c>
    </row>
    <row r="3751">
      <c r="A3751" s="31" t="n"/>
      <c r="B3751" s="26" t="n"/>
      <c r="C3751" s="26" t="n"/>
      <c r="D3751" s="26" t="n"/>
      <c r="E3751" s="26" t="n"/>
      <c r="F3751" s="27" t="n"/>
      <c r="G3751" s="28">
        <f>IFERROR(IF(E3751="","",VLOOKUP(E3751,'Setup - Mix Design'!$A$5:$I$504,9,0)),"")</f>
        <v/>
      </c>
      <c r="H3751" s="32">
        <f>IF(OR(F3751="",G3751=""),"",F3751*G3751)</f>
        <v/>
      </c>
      <c r="I3751" s="33">
        <f>IF(B3751="","",SUMIF('Dispatch (Challan)'!$C$5:$C$6004,B3751,'Dispatch (Challan)'!$F$5:$F$6004))</f>
        <v/>
      </c>
      <c r="J3751" s="33">
        <f>IF(F3751="","",F3751-I3751)</f>
        <v/>
      </c>
      <c r="K3751" s="28">
        <f>IF(F3751="","",IF(I3751=0,"Pending",IF(I3751&gt;=F3751,"Completed","Partial")))</f>
        <v/>
      </c>
    </row>
    <row r="3752">
      <c r="A3752" s="31" t="n"/>
      <c r="B3752" s="26" t="n"/>
      <c r="C3752" s="26" t="n"/>
      <c r="D3752" s="26" t="n"/>
      <c r="E3752" s="26" t="n"/>
      <c r="F3752" s="27" t="n"/>
      <c r="G3752" s="28">
        <f>IFERROR(IF(E3752="","",VLOOKUP(E3752,'Setup - Mix Design'!$A$5:$I$504,9,0)),"")</f>
        <v/>
      </c>
      <c r="H3752" s="32">
        <f>IF(OR(F3752="",G3752=""),"",F3752*G3752)</f>
        <v/>
      </c>
      <c r="I3752" s="33">
        <f>IF(B3752="","",SUMIF('Dispatch (Challan)'!$C$5:$C$6004,B3752,'Dispatch (Challan)'!$F$5:$F$6004))</f>
        <v/>
      </c>
      <c r="J3752" s="33">
        <f>IF(F3752="","",F3752-I3752)</f>
        <v/>
      </c>
      <c r="K3752" s="28">
        <f>IF(F3752="","",IF(I3752=0,"Pending",IF(I3752&gt;=F3752,"Completed","Partial")))</f>
        <v/>
      </c>
    </row>
    <row r="3753">
      <c r="A3753" s="31" t="n"/>
      <c r="B3753" s="26" t="n"/>
      <c r="C3753" s="26" t="n"/>
      <c r="D3753" s="26" t="n"/>
      <c r="E3753" s="26" t="n"/>
      <c r="F3753" s="27" t="n"/>
      <c r="G3753" s="28">
        <f>IFERROR(IF(E3753="","",VLOOKUP(E3753,'Setup - Mix Design'!$A$5:$I$504,9,0)),"")</f>
        <v/>
      </c>
      <c r="H3753" s="32">
        <f>IF(OR(F3753="",G3753=""),"",F3753*G3753)</f>
        <v/>
      </c>
      <c r="I3753" s="33">
        <f>IF(B3753="","",SUMIF('Dispatch (Challan)'!$C$5:$C$6004,B3753,'Dispatch (Challan)'!$F$5:$F$6004))</f>
        <v/>
      </c>
      <c r="J3753" s="33">
        <f>IF(F3753="","",F3753-I3753)</f>
        <v/>
      </c>
      <c r="K3753" s="28">
        <f>IF(F3753="","",IF(I3753=0,"Pending",IF(I3753&gt;=F3753,"Completed","Partial")))</f>
        <v/>
      </c>
    </row>
    <row r="3754">
      <c r="A3754" s="31" t="n"/>
      <c r="B3754" s="26" t="n"/>
      <c r="C3754" s="26" t="n"/>
      <c r="D3754" s="26" t="n"/>
      <c r="E3754" s="26" t="n"/>
      <c r="F3754" s="27" t="n"/>
      <c r="G3754" s="28">
        <f>IFERROR(IF(E3754="","",VLOOKUP(E3754,'Setup - Mix Design'!$A$5:$I$504,9,0)),"")</f>
        <v/>
      </c>
      <c r="H3754" s="32">
        <f>IF(OR(F3754="",G3754=""),"",F3754*G3754)</f>
        <v/>
      </c>
      <c r="I3754" s="33">
        <f>IF(B3754="","",SUMIF('Dispatch (Challan)'!$C$5:$C$6004,B3754,'Dispatch (Challan)'!$F$5:$F$6004))</f>
        <v/>
      </c>
      <c r="J3754" s="33">
        <f>IF(F3754="","",F3754-I3754)</f>
        <v/>
      </c>
      <c r="K3754" s="28">
        <f>IF(F3754="","",IF(I3754=0,"Pending",IF(I3754&gt;=F3754,"Completed","Partial")))</f>
        <v/>
      </c>
    </row>
    <row r="3755">
      <c r="A3755" s="31" t="n"/>
      <c r="B3755" s="26" t="n"/>
      <c r="C3755" s="26" t="n"/>
      <c r="D3755" s="26" t="n"/>
      <c r="E3755" s="26" t="n"/>
      <c r="F3755" s="27" t="n"/>
      <c r="G3755" s="28">
        <f>IFERROR(IF(E3755="","",VLOOKUP(E3755,'Setup - Mix Design'!$A$5:$I$504,9,0)),"")</f>
        <v/>
      </c>
      <c r="H3755" s="32">
        <f>IF(OR(F3755="",G3755=""),"",F3755*G3755)</f>
        <v/>
      </c>
      <c r="I3755" s="33">
        <f>IF(B3755="","",SUMIF('Dispatch (Challan)'!$C$5:$C$6004,B3755,'Dispatch (Challan)'!$F$5:$F$6004))</f>
        <v/>
      </c>
      <c r="J3755" s="33">
        <f>IF(F3755="","",F3755-I3755)</f>
        <v/>
      </c>
      <c r="K3755" s="28">
        <f>IF(F3755="","",IF(I3755=0,"Pending",IF(I3755&gt;=F3755,"Completed","Partial")))</f>
        <v/>
      </c>
    </row>
    <row r="3756">
      <c r="A3756" s="31" t="n"/>
      <c r="B3756" s="26" t="n"/>
      <c r="C3756" s="26" t="n"/>
      <c r="D3756" s="26" t="n"/>
      <c r="E3756" s="26" t="n"/>
      <c r="F3756" s="27" t="n"/>
      <c r="G3756" s="28">
        <f>IFERROR(IF(E3756="","",VLOOKUP(E3756,'Setup - Mix Design'!$A$5:$I$504,9,0)),"")</f>
        <v/>
      </c>
      <c r="H3756" s="32">
        <f>IF(OR(F3756="",G3756=""),"",F3756*G3756)</f>
        <v/>
      </c>
      <c r="I3756" s="33">
        <f>IF(B3756="","",SUMIF('Dispatch (Challan)'!$C$5:$C$6004,B3756,'Dispatch (Challan)'!$F$5:$F$6004))</f>
        <v/>
      </c>
      <c r="J3756" s="33">
        <f>IF(F3756="","",F3756-I3756)</f>
        <v/>
      </c>
      <c r="K3756" s="28">
        <f>IF(F3756="","",IF(I3756=0,"Pending",IF(I3756&gt;=F3756,"Completed","Partial")))</f>
        <v/>
      </c>
    </row>
    <row r="3757">
      <c r="A3757" s="31" t="n"/>
      <c r="B3757" s="26" t="n"/>
      <c r="C3757" s="26" t="n"/>
      <c r="D3757" s="26" t="n"/>
      <c r="E3757" s="26" t="n"/>
      <c r="F3757" s="27" t="n"/>
      <c r="G3757" s="28">
        <f>IFERROR(IF(E3757="","",VLOOKUP(E3757,'Setup - Mix Design'!$A$5:$I$504,9,0)),"")</f>
        <v/>
      </c>
      <c r="H3757" s="32">
        <f>IF(OR(F3757="",G3757=""),"",F3757*G3757)</f>
        <v/>
      </c>
      <c r="I3757" s="33">
        <f>IF(B3757="","",SUMIF('Dispatch (Challan)'!$C$5:$C$6004,B3757,'Dispatch (Challan)'!$F$5:$F$6004))</f>
        <v/>
      </c>
      <c r="J3757" s="33">
        <f>IF(F3757="","",F3757-I3757)</f>
        <v/>
      </c>
      <c r="K3757" s="28">
        <f>IF(F3757="","",IF(I3757=0,"Pending",IF(I3757&gt;=F3757,"Completed","Partial")))</f>
        <v/>
      </c>
    </row>
    <row r="3758">
      <c r="A3758" s="31" t="n"/>
      <c r="B3758" s="26" t="n"/>
      <c r="C3758" s="26" t="n"/>
      <c r="D3758" s="26" t="n"/>
      <c r="E3758" s="26" t="n"/>
      <c r="F3758" s="27" t="n"/>
      <c r="G3758" s="28">
        <f>IFERROR(IF(E3758="","",VLOOKUP(E3758,'Setup - Mix Design'!$A$5:$I$504,9,0)),"")</f>
        <v/>
      </c>
      <c r="H3758" s="32">
        <f>IF(OR(F3758="",G3758=""),"",F3758*G3758)</f>
        <v/>
      </c>
      <c r="I3758" s="33">
        <f>IF(B3758="","",SUMIF('Dispatch (Challan)'!$C$5:$C$6004,B3758,'Dispatch (Challan)'!$F$5:$F$6004))</f>
        <v/>
      </c>
      <c r="J3758" s="33">
        <f>IF(F3758="","",F3758-I3758)</f>
        <v/>
      </c>
      <c r="K3758" s="28">
        <f>IF(F3758="","",IF(I3758=0,"Pending",IF(I3758&gt;=F3758,"Completed","Partial")))</f>
        <v/>
      </c>
    </row>
    <row r="3759">
      <c r="A3759" s="31" t="n"/>
      <c r="B3759" s="26" t="n"/>
      <c r="C3759" s="26" t="n"/>
      <c r="D3759" s="26" t="n"/>
      <c r="E3759" s="26" t="n"/>
      <c r="F3759" s="27" t="n"/>
      <c r="G3759" s="28">
        <f>IFERROR(IF(E3759="","",VLOOKUP(E3759,'Setup - Mix Design'!$A$5:$I$504,9,0)),"")</f>
        <v/>
      </c>
      <c r="H3759" s="32">
        <f>IF(OR(F3759="",G3759=""),"",F3759*G3759)</f>
        <v/>
      </c>
      <c r="I3759" s="33">
        <f>IF(B3759="","",SUMIF('Dispatch (Challan)'!$C$5:$C$6004,B3759,'Dispatch (Challan)'!$F$5:$F$6004))</f>
        <v/>
      </c>
      <c r="J3759" s="33">
        <f>IF(F3759="","",F3759-I3759)</f>
        <v/>
      </c>
      <c r="K3759" s="28">
        <f>IF(F3759="","",IF(I3759=0,"Pending",IF(I3759&gt;=F3759,"Completed","Partial")))</f>
        <v/>
      </c>
    </row>
    <row r="3760">
      <c r="A3760" s="31" t="n"/>
      <c r="B3760" s="26" t="n"/>
      <c r="C3760" s="26" t="n"/>
      <c r="D3760" s="26" t="n"/>
      <c r="E3760" s="26" t="n"/>
      <c r="F3760" s="27" t="n"/>
      <c r="G3760" s="28">
        <f>IFERROR(IF(E3760="","",VLOOKUP(E3760,'Setup - Mix Design'!$A$5:$I$504,9,0)),"")</f>
        <v/>
      </c>
      <c r="H3760" s="32">
        <f>IF(OR(F3760="",G3760=""),"",F3760*G3760)</f>
        <v/>
      </c>
      <c r="I3760" s="33">
        <f>IF(B3760="","",SUMIF('Dispatch (Challan)'!$C$5:$C$6004,B3760,'Dispatch (Challan)'!$F$5:$F$6004))</f>
        <v/>
      </c>
      <c r="J3760" s="33">
        <f>IF(F3760="","",F3760-I3760)</f>
        <v/>
      </c>
      <c r="K3760" s="28">
        <f>IF(F3760="","",IF(I3760=0,"Pending",IF(I3760&gt;=F3760,"Completed","Partial")))</f>
        <v/>
      </c>
    </row>
    <row r="3761">
      <c r="A3761" s="31" t="n"/>
      <c r="B3761" s="26" t="n"/>
      <c r="C3761" s="26" t="n"/>
      <c r="D3761" s="26" t="n"/>
      <c r="E3761" s="26" t="n"/>
      <c r="F3761" s="27" t="n"/>
      <c r="G3761" s="28">
        <f>IFERROR(IF(E3761="","",VLOOKUP(E3761,'Setup - Mix Design'!$A$5:$I$504,9,0)),"")</f>
        <v/>
      </c>
      <c r="H3761" s="32">
        <f>IF(OR(F3761="",G3761=""),"",F3761*G3761)</f>
        <v/>
      </c>
      <c r="I3761" s="33">
        <f>IF(B3761="","",SUMIF('Dispatch (Challan)'!$C$5:$C$6004,B3761,'Dispatch (Challan)'!$F$5:$F$6004))</f>
        <v/>
      </c>
      <c r="J3761" s="33">
        <f>IF(F3761="","",F3761-I3761)</f>
        <v/>
      </c>
      <c r="K3761" s="28">
        <f>IF(F3761="","",IF(I3761=0,"Pending",IF(I3761&gt;=F3761,"Completed","Partial")))</f>
        <v/>
      </c>
    </row>
    <row r="3762">
      <c r="A3762" s="31" t="n"/>
      <c r="B3762" s="26" t="n"/>
      <c r="C3762" s="26" t="n"/>
      <c r="D3762" s="26" t="n"/>
      <c r="E3762" s="26" t="n"/>
      <c r="F3762" s="27" t="n"/>
      <c r="G3762" s="28">
        <f>IFERROR(IF(E3762="","",VLOOKUP(E3762,'Setup - Mix Design'!$A$5:$I$504,9,0)),"")</f>
        <v/>
      </c>
      <c r="H3762" s="32">
        <f>IF(OR(F3762="",G3762=""),"",F3762*G3762)</f>
        <v/>
      </c>
      <c r="I3762" s="33">
        <f>IF(B3762="","",SUMIF('Dispatch (Challan)'!$C$5:$C$6004,B3762,'Dispatch (Challan)'!$F$5:$F$6004))</f>
        <v/>
      </c>
      <c r="J3762" s="33">
        <f>IF(F3762="","",F3762-I3762)</f>
        <v/>
      </c>
      <c r="K3762" s="28">
        <f>IF(F3762="","",IF(I3762=0,"Pending",IF(I3762&gt;=F3762,"Completed","Partial")))</f>
        <v/>
      </c>
    </row>
    <row r="3763">
      <c r="A3763" s="31" t="n"/>
      <c r="B3763" s="26" t="n"/>
      <c r="C3763" s="26" t="n"/>
      <c r="D3763" s="26" t="n"/>
      <c r="E3763" s="26" t="n"/>
      <c r="F3763" s="27" t="n"/>
      <c r="G3763" s="28">
        <f>IFERROR(IF(E3763="","",VLOOKUP(E3763,'Setup - Mix Design'!$A$5:$I$504,9,0)),"")</f>
        <v/>
      </c>
      <c r="H3763" s="32">
        <f>IF(OR(F3763="",G3763=""),"",F3763*G3763)</f>
        <v/>
      </c>
      <c r="I3763" s="33">
        <f>IF(B3763="","",SUMIF('Dispatch (Challan)'!$C$5:$C$6004,B3763,'Dispatch (Challan)'!$F$5:$F$6004))</f>
        <v/>
      </c>
      <c r="J3763" s="33">
        <f>IF(F3763="","",F3763-I3763)</f>
        <v/>
      </c>
      <c r="K3763" s="28">
        <f>IF(F3763="","",IF(I3763=0,"Pending",IF(I3763&gt;=F3763,"Completed","Partial")))</f>
        <v/>
      </c>
    </row>
    <row r="3764">
      <c r="A3764" s="31" t="n"/>
      <c r="B3764" s="26" t="n"/>
      <c r="C3764" s="26" t="n"/>
      <c r="D3764" s="26" t="n"/>
      <c r="E3764" s="26" t="n"/>
      <c r="F3764" s="27" t="n"/>
      <c r="G3764" s="28">
        <f>IFERROR(IF(E3764="","",VLOOKUP(E3764,'Setup - Mix Design'!$A$5:$I$504,9,0)),"")</f>
        <v/>
      </c>
      <c r="H3764" s="32">
        <f>IF(OR(F3764="",G3764=""),"",F3764*G3764)</f>
        <v/>
      </c>
      <c r="I3764" s="33">
        <f>IF(B3764="","",SUMIF('Dispatch (Challan)'!$C$5:$C$6004,B3764,'Dispatch (Challan)'!$F$5:$F$6004))</f>
        <v/>
      </c>
      <c r="J3764" s="33">
        <f>IF(F3764="","",F3764-I3764)</f>
        <v/>
      </c>
      <c r="K3764" s="28">
        <f>IF(F3764="","",IF(I3764=0,"Pending",IF(I3764&gt;=F3764,"Completed","Partial")))</f>
        <v/>
      </c>
    </row>
    <row r="3765">
      <c r="A3765" s="31" t="n"/>
      <c r="B3765" s="26" t="n"/>
      <c r="C3765" s="26" t="n"/>
      <c r="D3765" s="26" t="n"/>
      <c r="E3765" s="26" t="n"/>
      <c r="F3765" s="27" t="n"/>
      <c r="G3765" s="28">
        <f>IFERROR(IF(E3765="","",VLOOKUP(E3765,'Setup - Mix Design'!$A$5:$I$504,9,0)),"")</f>
        <v/>
      </c>
      <c r="H3765" s="32">
        <f>IF(OR(F3765="",G3765=""),"",F3765*G3765)</f>
        <v/>
      </c>
      <c r="I3765" s="33">
        <f>IF(B3765="","",SUMIF('Dispatch (Challan)'!$C$5:$C$6004,B3765,'Dispatch (Challan)'!$F$5:$F$6004))</f>
        <v/>
      </c>
      <c r="J3765" s="33">
        <f>IF(F3765="","",F3765-I3765)</f>
        <v/>
      </c>
      <c r="K3765" s="28">
        <f>IF(F3765="","",IF(I3765=0,"Pending",IF(I3765&gt;=F3765,"Completed","Partial")))</f>
        <v/>
      </c>
    </row>
    <row r="3766">
      <c r="A3766" s="31" t="n"/>
      <c r="B3766" s="26" t="n"/>
      <c r="C3766" s="26" t="n"/>
      <c r="D3766" s="26" t="n"/>
      <c r="E3766" s="26" t="n"/>
      <c r="F3766" s="27" t="n"/>
      <c r="G3766" s="28">
        <f>IFERROR(IF(E3766="","",VLOOKUP(E3766,'Setup - Mix Design'!$A$5:$I$504,9,0)),"")</f>
        <v/>
      </c>
      <c r="H3766" s="32">
        <f>IF(OR(F3766="",G3766=""),"",F3766*G3766)</f>
        <v/>
      </c>
      <c r="I3766" s="33">
        <f>IF(B3766="","",SUMIF('Dispatch (Challan)'!$C$5:$C$6004,B3766,'Dispatch (Challan)'!$F$5:$F$6004))</f>
        <v/>
      </c>
      <c r="J3766" s="33">
        <f>IF(F3766="","",F3766-I3766)</f>
        <v/>
      </c>
      <c r="K3766" s="28">
        <f>IF(F3766="","",IF(I3766=0,"Pending",IF(I3766&gt;=F3766,"Completed","Partial")))</f>
        <v/>
      </c>
    </row>
    <row r="3767">
      <c r="A3767" s="31" t="n"/>
      <c r="B3767" s="26" t="n"/>
      <c r="C3767" s="26" t="n"/>
      <c r="D3767" s="26" t="n"/>
      <c r="E3767" s="26" t="n"/>
      <c r="F3767" s="27" t="n"/>
      <c r="G3767" s="28">
        <f>IFERROR(IF(E3767="","",VLOOKUP(E3767,'Setup - Mix Design'!$A$5:$I$504,9,0)),"")</f>
        <v/>
      </c>
      <c r="H3767" s="32">
        <f>IF(OR(F3767="",G3767=""),"",F3767*G3767)</f>
        <v/>
      </c>
      <c r="I3767" s="33">
        <f>IF(B3767="","",SUMIF('Dispatch (Challan)'!$C$5:$C$6004,B3767,'Dispatch (Challan)'!$F$5:$F$6004))</f>
        <v/>
      </c>
      <c r="J3767" s="33">
        <f>IF(F3767="","",F3767-I3767)</f>
        <v/>
      </c>
      <c r="K3767" s="28">
        <f>IF(F3767="","",IF(I3767=0,"Pending",IF(I3767&gt;=F3767,"Completed","Partial")))</f>
        <v/>
      </c>
    </row>
    <row r="3768">
      <c r="A3768" s="31" t="n"/>
      <c r="B3768" s="26" t="n"/>
      <c r="C3768" s="26" t="n"/>
      <c r="D3768" s="26" t="n"/>
      <c r="E3768" s="26" t="n"/>
      <c r="F3768" s="27" t="n"/>
      <c r="G3768" s="28">
        <f>IFERROR(IF(E3768="","",VLOOKUP(E3768,'Setup - Mix Design'!$A$5:$I$504,9,0)),"")</f>
        <v/>
      </c>
      <c r="H3768" s="32">
        <f>IF(OR(F3768="",G3768=""),"",F3768*G3768)</f>
        <v/>
      </c>
      <c r="I3768" s="33">
        <f>IF(B3768="","",SUMIF('Dispatch (Challan)'!$C$5:$C$6004,B3768,'Dispatch (Challan)'!$F$5:$F$6004))</f>
        <v/>
      </c>
      <c r="J3768" s="33">
        <f>IF(F3768="","",F3768-I3768)</f>
        <v/>
      </c>
      <c r="K3768" s="28">
        <f>IF(F3768="","",IF(I3768=0,"Pending",IF(I3768&gt;=F3768,"Completed","Partial")))</f>
        <v/>
      </c>
    </row>
    <row r="3769">
      <c r="A3769" s="31" t="n"/>
      <c r="B3769" s="26" t="n"/>
      <c r="C3769" s="26" t="n"/>
      <c r="D3769" s="26" t="n"/>
      <c r="E3769" s="26" t="n"/>
      <c r="F3769" s="27" t="n"/>
      <c r="G3769" s="28">
        <f>IFERROR(IF(E3769="","",VLOOKUP(E3769,'Setup - Mix Design'!$A$5:$I$504,9,0)),"")</f>
        <v/>
      </c>
      <c r="H3769" s="32">
        <f>IF(OR(F3769="",G3769=""),"",F3769*G3769)</f>
        <v/>
      </c>
      <c r="I3769" s="33">
        <f>IF(B3769="","",SUMIF('Dispatch (Challan)'!$C$5:$C$6004,B3769,'Dispatch (Challan)'!$F$5:$F$6004))</f>
        <v/>
      </c>
      <c r="J3769" s="33">
        <f>IF(F3769="","",F3769-I3769)</f>
        <v/>
      </c>
      <c r="K3769" s="28">
        <f>IF(F3769="","",IF(I3769=0,"Pending",IF(I3769&gt;=F3769,"Completed","Partial")))</f>
        <v/>
      </c>
    </row>
    <row r="3770">
      <c r="A3770" s="31" t="n"/>
      <c r="B3770" s="26" t="n"/>
      <c r="C3770" s="26" t="n"/>
      <c r="D3770" s="26" t="n"/>
      <c r="E3770" s="26" t="n"/>
      <c r="F3770" s="27" t="n"/>
      <c r="G3770" s="28">
        <f>IFERROR(IF(E3770="","",VLOOKUP(E3770,'Setup - Mix Design'!$A$5:$I$504,9,0)),"")</f>
        <v/>
      </c>
      <c r="H3770" s="32">
        <f>IF(OR(F3770="",G3770=""),"",F3770*G3770)</f>
        <v/>
      </c>
      <c r="I3770" s="33">
        <f>IF(B3770="","",SUMIF('Dispatch (Challan)'!$C$5:$C$6004,B3770,'Dispatch (Challan)'!$F$5:$F$6004))</f>
        <v/>
      </c>
      <c r="J3770" s="33">
        <f>IF(F3770="","",F3770-I3770)</f>
        <v/>
      </c>
      <c r="K3770" s="28">
        <f>IF(F3770="","",IF(I3770=0,"Pending",IF(I3770&gt;=F3770,"Completed","Partial")))</f>
        <v/>
      </c>
    </row>
    <row r="3771">
      <c r="A3771" s="31" t="n"/>
      <c r="B3771" s="26" t="n"/>
      <c r="C3771" s="26" t="n"/>
      <c r="D3771" s="26" t="n"/>
      <c r="E3771" s="26" t="n"/>
      <c r="F3771" s="27" t="n"/>
      <c r="G3771" s="28">
        <f>IFERROR(IF(E3771="","",VLOOKUP(E3771,'Setup - Mix Design'!$A$5:$I$504,9,0)),"")</f>
        <v/>
      </c>
      <c r="H3771" s="32">
        <f>IF(OR(F3771="",G3771=""),"",F3771*G3771)</f>
        <v/>
      </c>
      <c r="I3771" s="33">
        <f>IF(B3771="","",SUMIF('Dispatch (Challan)'!$C$5:$C$6004,B3771,'Dispatch (Challan)'!$F$5:$F$6004))</f>
        <v/>
      </c>
      <c r="J3771" s="33">
        <f>IF(F3771="","",F3771-I3771)</f>
        <v/>
      </c>
      <c r="K3771" s="28">
        <f>IF(F3771="","",IF(I3771=0,"Pending",IF(I3771&gt;=F3771,"Completed","Partial")))</f>
        <v/>
      </c>
    </row>
    <row r="3772">
      <c r="A3772" s="31" t="n"/>
      <c r="B3772" s="26" t="n"/>
      <c r="C3772" s="26" t="n"/>
      <c r="D3772" s="26" t="n"/>
      <c r="E3772" s="26" t="n"/>
      <c r="F3772" s="27" t="n"/>
      <c r="G3772" s="28">
        <f>IFERROR(IF(E3772="","",VLOOKUP(E3772,'Setup - Mix Design'!$A$5:$I$504,9,0)),"")</f>
        <v/>
      </c>
      <c r="H3772" s="32">
        <f>IF(OR(F3772="",G3772=""),"",F3772*G3772)</f>
        <v/>
      </c>
      <c r="I3772" s="33">
        <f>IF(B3772="","",SUMIF('Dispatch (Challan)'!$C$5:$C$6004,B3772,'Dispatch (Challan)'!$F$5:$F$6004))</f>
        <v/>
      </c>
      <c r="J3772" s="33">
        <f>IF(F3772="","",F3772-I3772)</f>
        <v/>
      </c>
      <c r="K3772" s="28">
        <f>IF(F3772="","",IF(I3772=0,"Pending",IF(I3772&gt;=F3772,"Completed","Partial")))</f>
        <v/>
      </c>
    </row>
    <row r="3773">
      <c r="A3773" s="31" t="n"/>
      <c r="B3773" s="26" t="n"/>
      <c r="C3773" s="26" t="n"/>
      <c r="D3773" s="26" t="n"/>
      <c r="E3773" s="26" t="n"/>
      <c r="F3773" s="27" t="n"/>
      <c r="G3773" s="28">
        <f>IFERROR(IF(E3773="","",VLOOKUP(E3773,'Setup - Mix Design'!$A$5:$I$504,9,0)),"")</f>
        <v/>
      </c>
      <c r="H3773" s="32">
        <f>IF(OR(F3773="",G3773=""),"",F3773*G3773)</f>
        <v/>
      </c>
      <c r="I3773" s="33">
        <f>IF(B3773="","",SUMIF('Dispatch (Challan)'!$C$5:$C$6004,B3773,'Dispatch (Challan)'!$F$5:$F$6004))</f>
        <v/>
      </c>
      <c r="J3773" s="33">
        <f>IF(F3773="","",F3773-I3773)</f>
        <v/>
      </c>
      <c r="K3773" s="28">
        <f>IF(F3773="","",IF(I3773=0,"Pending",IF(I3773&gt;=F3773,"Completed","Partial")))</f>
        <v/>
      </c>
    </row>
    <row r="3774">
      <c r="A3774" s="31" t="n"/>
      <c r="B3774" s="26" t="n"/>
      <c r="C3774" s="26" t="n"/>
      <c r="D3774" s="26" t="n"/>
      <c r="E3774" s="26" t="n"/>
      <c r="F3774" s="27" t="n"/>
      <c r="G3774" s="28">
        <f>IFERROR(IF(E3774="","",VLOOKUP(E3774,'Setup - Mix Design'!$A$5:$I$504,9,0)),"")</f>
        <v/>
      </c>
      <c r="H3774" s="32">
        <f>IF(OR(F3774="",G3774=""),"",F3774*G3774)</f>
        <v/>
      </c>
      <c r="I3774" s="33">
        <f>IF(B3774="","",SUMIF('Dispatch (Challan)'!$C$5:$C$6004,B3774,'Dispatch (Challan)'!$F$5:$F$6004))</f>
        <v/>
      </c>
      <c r="J3774" s="33">
        <f>IF(F3774="","",F3774-I3774)</f>
        <v/>
      </c>
      <c r="K3774" s="28">
        <f>IF(F3774="","",IF(I3774=0,"Pending",IF(I3774&gt;=F3774,"Completed","Partial")))</f>
        <v/>
      </c>
    </row>
    <row r="3775">
      <c r="A3775" s="31" t="n"/>
      <c r="B3775" s="26" t="n"/>
      <c r="C3775" s="26" t="n"/>
      <c r="D3775" s="26" t="n"/>
      <c r="E3775" s="26" t="n"/>
      <c r="F3775" s="27" t="n"/>
      <c r="G3775" s="28">
        <f>IFERROR(IF(E3775="","",VLOOKUP(E3775,'Setup - Mix Design'!$A$5:$I$504,9,0)),"")</f>
        <v/>
      </c>
      <c r="H3775" s="32">
        <f>IF(OR(F3775="",G3775=""),"",F3775*G3775)</f>
        <v/>
      </c>
      <c r="I3775" s="33">
        <f>IF(B3775="","",SUMIF('Dispatch (Challan)'!$C$5:$C$6004,B3775,'Dispatch (Challan)'!$F$5:$F$6004))</f>
        <v/>
      </c>
      <c r="J3775" s="33">
        <f>IF(F3775="","",F3775-I3775)</f>
        <v/>
      </c>
      <c r="K3775" s="28">
        <f>IF(F3775="","",IF(I3775=0,"Pending",IF(I3775&gt;=F3775,"Completed","Partial")))</f>
        <v/>
      </c>
    </row>
    <row r="3776">
      <c r="A3776" s="31" t="n"/>
      <c r="B3776" s="26" t="n"/>
      <c r="C3776" s="26" t="n"/>
      <c r="D3776" s="26" t="n"/>
      <c r="E3776" s="26" t="n"/>
      <c r="F3776" s="27" t="n"/>
      <c r="G3776" s="28">
        <f>IFERROR(IF(E3776="","",VLOOKUP(E3776,'Setup - Mix Design'!$A$5:$I$504,9,0)),"")</f>
        <v/>
      </c>
      <c r="H3776" s="32">
        <f>IF(OR(F3776="",G3776=""),"",F3776*G3776)</f>
        <v/>
      </c>
      <c r="I3776" s="33">
        <f>IF(B3776="","",SUMIF('Dispatch (Challan)'!$C$5:$C$6004,B3776,'Dispatch (Challan)'!$F$5:$F$6004))</f>
        <v/>
      </c>
      <c r="J3776" s="33">
        <f>IF(F3776="","",F3776-I3776)</f>
        <v/>
      </c>
      <c r="K3776" s="28">
        <f>IF(F3776="","",IF(I3776=0,"Pending",IF(I3776&gt;=F3776,"Completed","Partial")))</f>
        <v/>
      </c>
    </row>
    <row r="3777">
      <c r="A3777" s="31" t="n"/>
      <c r="B3777" s="26" t="n"/>
      <c r="C3777" s="26" t="n"/>
      <c r="D3777" s="26" t="n"/>
      <c r="E3777" s="26" t="n"/>
      <c r="F3777" s="27" t="n"/>
      <c r="G3777" s="28">
        <f>IFERROR(IF(E3777="","",VLOOKUP(E3777,'Setup - Mix Design'!$A$5:$I$504,9,0)),"")</f>
        <v/>
      </c>
      <c r="H3777" s="32">
        <f>IF(OR(F3777="",G3777=""),"",F3777*G3777)</f>
        <v/>
      </c>
      <c r="I3777" s="33">
        <f>IF(B3777="","",SUMIF('Dispatch (Challan)'!$C$5:$C$6004,B3777,'Dispatch (Challan)'!$F$5:$F$6004))</f>
        <v/>
      </c>
      <c r="J3777" s="33">
        <f>IF(F3777="","",F3777-I3777)</f>
        <v/>
      </c>
      <c r="K3777" s="28">
        <f>IF(F3777="","",IF(I3777=0,"Pending",IF(I3777&gt;=F3777,"Completed","Partial")))</f>
        <v/>
      </c>
    </row>
    <row r="3778">
      <c r="A3778" s="31" t="n"/>
      <c r="B3778" s="26" t="n"/>
      <c r="C3778" s="26" t="n"/>
      <c r="D3778" s="26" t="n"/>
      <c r="E3778" s="26" t="n"/>
      <c r="F3778" s="27" t="n"/>
      <c r="G3778" s="28">
        <f>IFERROR(IF(E3778="","",VLOOKUP(E3778,'Setup - Mix Design'!$A$5:$I$504,9,0)),"")</f>
        <v/>
      </c>
      <c r="H3778" s="32">
        <f>IF(OR(F3778="",G3778=""),"",F3778*G3778)</f>
        <v/>
      </c>
      <c r="I3778" s="33">
        <f>IF(B3778="","",SUMIF('Dispatch (Challan)'!$C$5:$C$6004,B3778,'Dispatch (Challan)'!$F$5:$F$6004))</f>
        <v/>
      </c>
      <c r="J3778" s="33">
        <f>IF(F3778="","",F3778-I3778)</f>
        <v/>
      </c>
      <c r="K3778" s="28">
        <f>IF(F3778="","",IF(I3778=0,"Pending",IF(I3778&gt;=F3778,"Completed","Partial")))</f>
        <v/>
      </c>
    </row>
    <row r="3779">
      <c r="A3779" s="31" t="n"/>
      <c r="B3779" s="26" t="n"/>
      <c r="C3779" s="26" t="n"/>
      <c r="D3779" s="26" t="n"/>
      <c r="E3779" s="26" t="n"/>
      <c r="F3779" s="27" t="n"/>
      <c r="G3779" s="28">
        <f>IFERROR(IF(E3779="","",VLOOKUP(E3779,'Setup - Mix Design'!$A$5:$I$504,9,0)),"")</f>
        <v/>
      </c>
      <c r="H3779" s="32">
        <f>IF(OR(F3779="",G3779=""),"",F3779*G3779)</f>
        <v/>
      </c>
      <c r="I3779" s="33">
        <f>IF(B3779="","",SUMIF('Dispatch (Challan)'!$C$5:$C$6004,B3779,'Dispatch (Challan)'!$F$5:$F$6004))</f>
        <v/>
      </c>
      <c r="J3779" s="33">
        <f>IF(F3779="","",F3779-I3779)</f>
        <v/>
      </c>
      <c r="K3779" s="28">
        <f>IF(F3779="","",IF(I3779=0,"Pending",IF(I3779&gt;=F3779,"Completed","Partial")))</f>
        <v/>
      </c>
    </row>
    <row r="3780">
      <c r="A3780" s="31" t="n"/>
      <c r="B3780" s="26" t="n"/>
      <c r="C3780" s="26" t="n"/>
      <c r="D3780" s="26" t="n"/>
      <c r="E3780" s="26" t="n"/>
      <c r="F3780" s="27" t="n"/>
      <c r="G3780" s="28">
        <f>IFERROR(IF(E3780="","",VLOOKUP(E3780,'Setup - Mix Design'!$A$5:$I$504,9,0)),"")</f>
        <v/>
      </c>
      <c r="H3780" s="32">
        <f>IF(OR(F3780="",G3780=""),"",F3780*G3780)</f>
        <v/>
      </c>
      <c r="I3780" s="33">
        <f>IF(B3780="","",SUMIF('Dispatch (Challan)'!$C$5:$C$6004,B3780,'Dispatch (Challan)'!$F$5:$F$6004))</f>
        <v/>
      </c>
      <c r="J3780" s="33">
        <f>IF(F3780="","",F3780-I3780)</f>
        <v/>
      </c>
      <c r="K3780" s="28">
        <f>IF(F3780="","",IF(I3780=0,"Pending",IF(I3780&gt;=F3780,"Completed","Partial")))</f>
        <v/>
      </c>
    </row>
    <row r="3781">
      <c r="A3781" s="31" t="n"/>
      <c r="B3781" s="26" t="n"/>
      <c r="C3781" s="26" t="n"/>
      <c r="D3781" s="26" t="n"/>
      <c r="E3781" s="26" t="n"/>
      <c r="F3781" s="27" t="n"/>
      <c r="G3781" s="28">
        <f>IFERROR(IF(E3781="","",VLOOKUP(E3781,'Setup - Mix Design'!$A$5:$I$504,9,0)),"")</f>
        <v/>
      </c>
      <c r="H3781" s="32">
        <f>IF(OR(F3781="",G3781=""),"",F3781*G3781)</f>
        <v/>
      </c>
      <c r="I3781" s="33">
        <f>IF(B3781="","",SUMIF('Dispatch (Challan)'!$C$5:$C$6004,B3781,'Dispatch (Challan)'!$F$5:$F$6004))</f>
        <v/>
      </c>
      <c r="J3781" s="33">
        <f>IF(F3781="","",F3781-I3781)</f>
        <v/>
      </c>
      <c r="K3781" s="28">
        <f>IF(F3781="","",IF(I3781=0,"Pending",IF(I3781&gt;=F3781,"Completed","Partial")))</f>
        <v/>
      </c>
    </row>
    <row r="3782">
      <c r="A3782" s="31" t="n"/>
      <c r="B3782" s="26" t="n"/>
      <c r="C3782" s="26" t="n"/>
      <c r="D3782" s="26" t="n"/>
      <c r="E3782" s="26" t="n"/>
      <c r="F3782" s="27" t="n"/>
      <c r="G3782" s="28">
        <f>IFERROR(IF(E3782="","",VLOOKUP(E3782,'Setup - Mix Design'!$A$5:$I$504,9,0)),"")</f>
        <v/>
      </c>
      <c r="H3782" s="32">
        <f>IF(OR(F3782="",G3782=""),"",F3782*G3782)</f>
        <v/>
      </c>
      <c r="I3782" s="33">
        <f>IF(B3782="","",SUMIF('Dispatch (Challan)'!$C$5:$C$6004,B3782,'Dispatch (Challan)'!$F$5:$F$6004))</f>
        <v/>
      </c>
      <c r="J3782" s="33">
        <f>IF(F3782="","",F3782-I3782)</f>
        <v/>
      </c>
      <c r="K3782" s="28">
        <f>IF(F3782="","",IF(I3782=0,"Pending",IF(I3782&gt;=F3782,"Completed","Partial")))</f>
        <v/>
      </c>
    </row>
    <row r="3783">
      <c r="A3783" s="31" t="n"/>
      <c r="B3783" s="26" t="n"/>
      <c r="C3783" s="26" t="n"/>
      <c r="D3783" s="26" t="n"/>
      <c r="E3783" s="26" t="n"/>
      <c r="F3783" s="27" t="n"/>
      <c r="G3783" s="28">
        <f>IFERROR(IF(E3783="","",VLOOKUP(E3783,'Setup - Mix Design'!$A$5:$I$504,9,0)),"")</f>
        <v/>
      </c>
      <c r="H3783" s="32">
        <f>IF(OR(F3783="",G3783=""),"",F3783*G3783)</f>
        <v/>
      </c>
      <c r="I3783" s="33">
        <f>IF(B3783="","",SUMIF('Dispatch (Challan)'!$C$5:$C$6004,B3783,'Dispatch (Challan)'!$F$5:$F$6004))</f>
        <v/>
      </c>
      <c r="J3783" s="33">
        <f>IF(F3783="","",F3783-I3783)</f>
        <v/>
      </c>
      <c r="K3783" s="28">
        <f>IF(F3783="","",IF(I3783=0,"Pending",IF(I3783&gt;=F3783,"Completed","Partial")))</f>
        <v/>
      </c>
    </row>
    <row r="3784">
      <c r="A3784" s="31" t="n"/>
      <c r="B3784" s="26" t="n"/>
      <c r="C3784" s="26" t="n"/>
      <c r="D3784" s="26" t="n"/>
      <c r="E3784" s="26" t="n"/>
      <c r="F3784" s="27" t="n"/>
      <c r="G3784" s="28">
        <f>IFERROR(IF(E3784="","",VLOOKUP(E3784,'Setup - Mix Design'!$A$5:$I$504,9,0)),"")</f>
        <v/>
      </c>
      <c r="H3784" s="32">
        <f>IF(OR(F3784="",G3784=""),"",F3784*G3784)</f>
        <v/>
      </c>
      <c r="I3784" s="33">
        <f>IF(B3784="","",SUMIF('Dispatch (Challan)'!$C$5:$C$6004,B3784,'Dispatch (Challan)'!$F$5:$F$6004))</f>
        <v/>
      </c>
      <c r="J3784" s="33">
        <f>IF(F3784="","",F3784-I3784)</f>
        <v/>
      </c>
      <c r="K3784" s="28">
        <f>IF(F3784="","",IF(I3784=0,"Pending",IF(I3784&gt;=F3784,"Completed","Partial")))</f>
        <v/>
      </c>
    </row>
    <row r="3785">
      <c r="A3785" s="31" t="n"/>
      <c r="B3785" s="26" t="n"/>
      <c r="C3785" s="26" t="n"/>
      <c r="D3785" s="26" t="n"/>
      <c r="E3785" s="26" t="n"/>
      <c r="F3785" s="27" t="n"/>
      <c r="G3785" s="28">
        <f>IFERROR(IF(E3785="","",VLOOKUP(E3785,'Setup - Mix Design'!$A$5:$I$504,9,0)),"")</f>
        <v/>
      </c>
      <c r="H3785" s="32">
        <f>IF(OR(F3785="",G3785=""),"",F3785*G3785)</f>
        <v/>
      </c>
      <c r="I3785" s="33">
        <f>IF(B3785="","",SUMIF('Dispatch (Challan)'!$C$5:$C$6004,B3785,'Dispatch (Challan)'!$F$5:$F$6004))</f>
        <v/>
      </c>
      <c r="J3785" s="33">
        <f>IF(F3785="","",F3785-I3785)</f>
        <v/>
      </c>
      <c r="K3785" s="28">
        <f>IF(F3785="","",IF(I3785=0,"Pending",IF(I3785&gt;=F3785,"Completed","Partial")))</f>
        <v/>
      </c>
    </row>
    <row r="3786">
      <c r="A3786" s="31" t="n"/>
      <c r="B3786" s="26" t="n"/>
      <c r="C3786" s="26" t="n"/>
      <c r="D3786" s="26" t="n"/>
      <c r="E3786" s="26" t="n"/>
      <c r="F3786" s="27" t="n"/>
      <c r="G3786" s="28">
        <f>IFERROR(IF(E3786="","",VLOOKUP(E3786,'Setup - Mix Design'!$A$5:$I$504,9,0)),"")</f>
        <v/>
      </c>
      <c r="H3786" s="32">
        <f>IF(OR(F3786="",G3786=""),"",F3786*G3786)</f>
        <v/>
      </c>
      <c r="I3786" s="33">
        <f>IF(B3786="","",SUMIF('Dispatch (Challan)'!$C$5:$C$6004,B3786,'Dispatch (Challan)'!$F$5:$F$6004))</f>
        <v/>
      </c>
      <c r="J3786" s="33">
        <f>IF(F3786="","",F3786-I3786)</f>
        <v/>
      </c>
      <c r="K3786" s="28">
        <f>IF(F3786="","",IF(I3786=0,"Pending",IF(I3786&gt;=F3786,"Completed","Partial")))</f>
        <v/>
      </c>
    </row>
    <row r="3787">
      <c r="A3787" s="31" t="n"/>
      <c r="B3787" s="26" t="n"/>
      <c r="C3787" s="26" t="n"/>
      <c r="D3787" s="26" t="n"/>
      <c r="E3787" s="26" t="n"/>
      <c r="F3787" s="27" t="n"/>
      <c r="G3787" s="28">
        <f>IFERROR(IF(E3787="","",VLOOKUP(E3787,'Setup - Mix Design'!$A$5:$I$504,9,0)),"")</f>
        <v/>
      </c>
      <c r="H3787" s="32">
        <f>IF(OR(F3787="",G3787=""),"",F3787*G3787)</f>
        <v/>
      </c>
      <c r="I3787" s="33">
        <f>IF(B3787="","",SUMIF('Dispatch (Challan)'!$C$5:$C$6004,B3787,'Dispatch (Challan)'!$F$5:$F$6004))</f>
        <v/>
      </c>
      <c r="J3787" s="33">
        <f>IF(F3787="","",F3787-I3787)</f>
        <v/>
      </c>
      <c r="K3787" s="28">
        <f>IF(F3787="","",IF(I3787=0,"Pending",IF(I3787&gt;=F3787,"Completed","Partial")))</f>
        <v/>
      </c>
    </row>
    <row r="3788">
      <c r="A3788" s="31" t="n"/>
      <c r="B3788" s="26" t="n"/>
      <c r="C3788" s="26" t="n"/>
      <c r="D3788" s="26" t="n"/>
      <c r="E3788" s="26" t="n"/>
      <c r="F3788" s="27" t="n"/>
      <c r="G3788" s="28">
        <f>IFERROR(IF(E3788="","",VLOOKUP(E3788,'Setup - Mix Design'!$A$5:$I$504,9,0)),"")</f>
        <v/>
      </c>
      <c r="H3788" s="32">
        <f>IF(OR(F3788="",G3788=""),"",F3788*G3788)</f>
        <v/>
      </c>
      <c r="I3788" s="33">
        <f>IF(B3788="","",SUMIF('Dispatch (Challan)'!$C$5:$C$6004,B3788,'Dispatch (Challan)'!$F$5:$F$6004))</f>
        <v/>
      </c>
      <c r="J3788" s="33">
        <f>IF(F3788="","",F3788-I3788)</f>
        <v/>
      </c>
      <c r="K3788" s="28">
        <f>IF(F3788="","",IF(I3788=0,"Pending",IF(I3788&gt;=F3788,"Completed","Partial")))</f>
        <v/>
      </c>
    </row>
    <row r="3789">
      <c r="A3789" s="31" t="n"/>
      <c r="B3789" s="26" t="n"/>
      <c r="C3789" s="26" t="n"/>
      <c r="D3789" s="26" t="n"/>
      <c r="E3789" s="26" t="n"/>
      <c r="F3789" s="27" t="n"/>
      <c r="G3789" s="28">
        <f>IFERROR(IF(E3789="","",VLOOKUP(E3789,'Setup - Mix Design'!$A$5:$I$504,9,0)),"")</f>
        <v/>
      </c>
      <c r="H3789" s="32">
        <f>IF(OR(F3789="",G3789=""),"",F3789*G3789)</f>
        <v/>
      </c>
      <c r="I3789" s="33">
        <f>IF(B3789="","",SUMIF('Dispatch (Challan)'!$C$5:$C$6004,B3789,'Dispatch (Challan)'!$F$5:$F$6004))</f>
        <v/>
      </c>
      <c r="J3789" s="33">
        <f>IF(F3789="","",F3789-I3789)</f>
        <v/>
      </c>
      <c r="K3789" s="28">
        <f>IF(F3789="","",IF(I3789=0,"Pending",IF(I3789&gt;=F3789,"Completed","Partial")))</f>
        <v/>
      </c>
    </row>
    <row r="3790">
      <c r="A3790" s="31" t="n"/>
      <c r="B3790" s="26" t="n"/>
      <c r="C3790" s="26" t="n"/>
      <c r="D3790" s="26" t="n"/>
      <c r="E3790" s="26" t="n"/>
      <c r="F3790" s="27" t="n"/>
      <c r="G3790" s="28">
        <f>IFERROR(IF(E3790="","",VLOOKUP(E3790,'Setup - Mix Design'!$A$5:$I$504,9,0)),"")</f>
        <v/>
      </c>
      <c r="H3790" s="32">
        <f>IF(OR(F3790="",G3790=""),"",F3790*G3790)</f>
        <v/>
      </c>
      <c r="I3790" s="33">
        <f>IF(B3790="","",SUMIF('Dispatch (Challan)'!$C$5:$C$6004,B3790,'Dispatch (Challan)'!$F$5:$F$6004))</f>
        <v/>
      </c>
      <c r="J3790" s="33">
        <f>IF(F3790="","",F3790-I3790)</f>
        <v/>
      </c>
      <c r="K3790" s="28">
        <f>IF(F3790="","",IF(I3790=0,"Pending",IF(I3790&gt;=F3790,"Completed","Partial")))</f>
        <v/>
      </c>
    </row>
    <row r="3791">
      <c r="A3791" s="31" t="n"/>
      <c r="B3791" s="26" t="n"/>
      <c r="C3791" s="26" t="n"/>
      <c r="D3791" s="26" t="n"/>
      <c r="E3791" s="26" t="n"/>
      <c r="F3791" s="27" t="n"/>
      <c r="G3791" s="28">
        <f>IFERROR(IF(E3791="","",VLOOKUP(E3791,'Setup - Mix Design'!$A$5:$I$504,9,0)),"")</f>
        <v/>
      </c>
      <c r="H3791" s="32">
        <f>IF(OR(F3791="",G3791=""),"",F3791*G3791)</f>
        <v/>
      </c>
      <c r="I3791" s="33">
        <f>IF(B3791="","",SUMIF('Dispatch (Challan)'!$C$5:$C$6004,B3791,'Dispatch (Challan)'!$F$5:$F$6004))</f>
        <v/>
      </c>
      <c r="J3791" s="33">
        <f>IF(F3791="","",F3791-I3791)</f>
        <v/>
      </c>
      <c r="K3791" s="28">
        <f>IF(F3791="","",IF(I3791=0,"Pending",IF(I3791&gt;=F3791,"Completed","Partial")))</f>
        <v/>
      </c>
    </row>
    <row r="3792">
      <c r="A3792" s="31" t="n"/>
      <c r="B3792" s="26" t="n"/>
      <c r="C3792" s="26" t="n"/>
      <c r="D3792" s="26" t="n"/>
      <c r="E3792" s="26" t="n"/>
      <c r="F3792" s="27" t="n"/>
      <c r="G3792" s="28">
        <f>IFERROR(IF(E3792="","",VLOOKUP(E3792,'Setup - Mix Design'!$A$5:$I$504,9,0)),"")</f>
        <v/>
      </c>
      <c r="H3792" s="32">
        <f>IF(OR(F3792="",G3792=""),"",F3792*G3792)</f>
        <v/>
      </c>
      <c r="I3792" s="33">
        <f>IF(B3792="","",SUMIF('Dispatch (Challan)'!$C$5:$C$6004,B3792,'Dispatch (Challan)'!$F$5:$F$6004))</f>
        <v/>
      </c>
      <c r="J3792" s="33">
        <f>IF(F3792="","",F3792-I3792)</f>
        <v/>
      </c>
      <c r="K3792" s="28">
        <f>IF(F3792="","",IF(I3792=0,"Pending",IF(I3792&gt;=F3792,"Completed","Partial")))</f>
        <v/>
      </c>
    </row>
    <row r="3793">
      <c r="A3793" s="31" t="n"/>
      <c r="B3793" s="26" t="n"/>
      <c r="C3793" s="26" t="n"/>
      <c r="D3793" s="26" t="n"/>
      <c r="E3793" s="26" t="n"/>
      <c r="F3793" s="27" t="n"/>
      <c r="G3793" s="28">
        <f>IFERROR(IF(E3793="","",VLOOKUP(E3793,'Setup - Mix Design'!$A$5:$I$504,9,0)),"")</f>
        <v/>
      </c>
      <c r="H3793" s="32">
        <f>IF(OR(F3793="",G3793=""),"",F3793*G3793)</f>
        <v/>
      </c>
      <c r="I3793" s="33">
        <f>IF(B3793="","",SUMIF('Dispatch (Challan)'!$C$5:$C$6004,B3793,'Dispatch (Challan)'!$F$5:$F$6004))</f>
        <v/>
      </c>
      <c r="J3793" s="33">
        <f>IF(F3793="","",F3793-I3793)</f>
        <v/>
      </c>
      <c r="K3793" s="28">
        <f>IF(F3793="","",IF(I3793=0,"Pending",IF(I3793&gt;=F3793,"Completed","Partial")))</f>
        <v/>
      </c>
    </row>
    <row r="3794">
      <c r="A3794" s="31" t="n"/>
      <c r="B3794" s="26" t="n"/>
      <c r="C3794" s="26" t="n"/>
      <c r="D3794" s="26" t="n"/>
      <c r="E3794" s="26" t="n"/>
      <c r="F3794" s="27" t="n"/>
      <c r="G3794" s="28">
        <f>IFERROR(IF(E3794="","",VLOOKUP(E3794,'Setup - Mix Design'!$A$5:$I$504,9,0)),"")</f>
        <v/>
      </c>
      <c r="H3794" s="32">
        <f>IF(OR(F3794="",G3794=""),"",F3794*G3794)</f>
        <v/>
      </c>
      <c r="I3794" s="33">
        <f>IF(B3794="","",SUMIF('Dispatch (Challan)'!$C$5:$C$6004,B3794,'Dispatch (Challan)'!$F$5:$F$6004))</f>
        <v/>
      </c>
      <c r="J3794" s="33">
        <f>IF(F3794="","",F3794-I3794)</f>
        <v/>
      </c>
      <c r="K3794" s="28">
        <f>IF(F3794="","",IF(I3794=0,"Pending",IF(I3794&gt;=F3794,"Completed","Partial")))</f>
        <v/>
      </c>
    </row>
    <row r="3795">
      <c r="A3795" s="31" t="n"/>
      <c r="B3795" s="26" t="n"/>
      <c r="C3795" s="26" t="n"/>
      <c r="D3795" s="26" t="n"/>
      <c r="E3795" s="26" t="n"/>
      <c r="F3795" s="27" t="n"/>
      <c r="G3795" s="28">
        <f>IFERROR(IF(E3795="","",VLOOKUP(E3795,'Setup - Mix Design'!$A$5:$I$504,9,0)),"")</f>
        <v/>
      </c>
      <c r="H3795" s="32">
        <f>IF(OR(F3795="",G3795=""),"",F3795*G3795)</f>
        <v/>
      </c>
      <c r="I3795" s="33">
        <f>IF(B3795="","",SUMIF('Dispatch (Challan)'!$C$5:$C$6004,B3795,'Dispatch (Challan)'!$F$5:$F$6004))</f>
        <v/>
      </c>
      <c r="J3795" s="33">
        <f>IF(F3795="","",F3795-I3795)</f>
        <v/>
      </c>
      <c r="K3795" s="28">
        <f>IF(F3795="","",IF(I3795=0,"Pending",IF(I3795&gt;=F3795,"Completed","Partial")))</f>
        <v/>
      </c>
    </row>
    <row r="3796">
      <c r="A3796" s="31" t="n"/>
      <c r="B3796" s="26" t="n"/>
      <c r="C3796" s="26" t="n"/>
      <c r="D3796" s="26" t="n"/>
      <c r="E3796" s="26" t="n"/>
      <c r="F3796" s="27" t="n"/>
      <c r="G3796" s="28">
        <f>IFERROR(IF(E3796="","",VLOOKUP(E3796,'Setup - Mix Design'!$A$5:$I$504,9,0)),"")</f>
        <v/>
      </c>
      <c r="H3796" s="32">
        <f>IF(OR(F3796="",G3796=""),"",F3796*G3796)</f>
        <v/>
      </c>
      <c r="I3796" s="33">
        <f>IF(B3796="","",SUMIF('Dispatch (Challan)'!$C$5:$C$6004,B3796,'Dispatch (Challan)'!$F$5:$F$6004))</f>
        <v/>
      </c>
      <c r="J3796" s="33">
        <f>IF(F3796="","",F3796-I3796)</f>
        <v/>
      </c>
      <c r="K3796" s="28">
        <f>IF(F3796="","",IF(I3796=0,"Pending",IF(I3796&gt;=F3796,"Completed","Partial")))</f>
        <v/>
      </c>
    </row>
    <row r="3797">
      <c r="A3797" s="31" t="n"/>
      <c r="B3797" s="26" t="n"/>
      <c r="C3797" s="26" t="n"/>
      <c r="D3797" s="26" t="n"/>
      <c r="E3797" s="26" t="n"/>
      <c r="F3797" s="27" t="n"/>
      <c r="G3797" s="28">
        <f>IFERROR(IF(E3797="","",VLOOKUP(E3797,'Setup - Mix Design'!$A$5:$I$504,9,0)),"")</f>
        <v/>
      </c>
      <c r="H3797" s="32">
        <f>IF(OR(F3797="",G3797=""),"",F3797*G3797)</f>
        <v/>
      </c>
      <c r="I3797" s="33">
        <f>IF(B3797="","",SUMIF('Dispatch (Challan)'!$C$5:$C$6004,B3797,'Dispatch (Challan)'!$F$5:$F$6004))</f>
        <v/>
      </c>
      <c r="J3797" s="33">
        <f>IF(F3797="","",F3797-I3797)</f>
        <v/>
      </c>
      <c r="K3797" s="28">
        <f>IF(F3797="","",IF(I3797=0,"Pending",IF(I3797&gt;=F3797,"Completed","Partial")))</f>
        <v/>
      </c>
    </row>
    <row r="3798">
      <c r="A3798" s="31" t="n"/>
      <c r="B3798" s="26" t="n"/>
      <c r="C3798" s="26" t="n"/>
      <c r="D3798" s="26" t="n"/>
      <c r="E3798" s="26" t="n"/>
      <c r="F3798" s="27" t="n"/>
      <c r="G3798" s="28">
        <f>IFERROR(IF(E3798="","",VLOOKUP(E3798,'Setup - Mix Design'!$A$5:$I$504,9,0)),"")</f>
        <v/>
      </c>
      <c r="H3798" s="32">
        <f>IF(OR(F3798="",G3798=""),"",F3798*G3798)</f>
        <v/>
      </c>
      <c r="I3798" s="33">
        <f>IF(B3798="","",SUMIF('Dispatch (Challan)'!$C$5:$C$6004,B3798,'Dispatch (Challan)'!$F$5:$F$6004))</f>
        <v/>
      </c>
      <c r="J3798" s="33">
        <f>IF(F3798="","",F3798-I3798)</f>
        <v/>
      </c>
      <c r="K3798" s="28">
        <f>IF(F3798="","",IF(I3798=0,"Pending",IF(I3798&gt;=F3798,"Completed","Partial")))</f>
        <v/>
      </c>
    </row>
    <row r="3799">
      <c r="A3799" s="31" t="n"/>
      <c r="B3799" s="26" t="n"/>
      <c r="C3799" s="26" t="n"/>
      <c r="D3799" s="26" t="n"/>
      <c r="E3799" s="26" t="n"/>
      <c r="F3799" s="27" t="n"/>
      <c r="G3799" s="28">
        <f>IFERROR(IF(E3799="","",VLOOKUP(E3799,'Setup - Mix Design'!$A$5:$I$504,9,0)),"")</f>
        <v/>
      </c>
      <c r="H3799" s="32">
        <f>IF(OR(F3799="",G3799=""),"",F3799*G3799)</f>
        <v/>
      </c>
      <c r="I3799" s="33">
        <f>IF(B3799="","",SUMIF('Dispatch (Challan)'!$C$5:$C$6004,B3799,'Dispatch (Challan)'!$F$5:$F$6004))</f>
        <v/>
      </c>
      <c r="J3799" s="33">
        <f>IF(F3799="","",F3799-I3799)</f>
        <v/>
      </c>
      <c r="K3799" s="28">
        <f>IF(F3799="","",IF(I3799=0,"Pending",IF(I3799&gt;=F3799,"Completed","Partial")))</f>
        <v/>
      </c>
    </row>
    <row r="3800">
      <c r="A3800" s="31" t="n"/>
      <c r="B3800" s="26" t="n"/>
      <c r="C3800" s="26" t="n"/>
      <c r="D3800" s="26" t="n"/>
      <c r="E3800" s="26" t="n"/>
      <c r="F3800" s="27" t="n"/>
      <c r="G3800" s="28">
        <f>IFERROR(IF(E3800="","",VLOOKUP(E3800,'Setup - Mix Design'!$A$5:$I$504,9,0)),"")</f>
        <v/>
      </c>
      <c r="H3800" s="32">
        <f>IF(OR(F3800="",G3800=""),"",F3800*G3800)</f>
        <v/>
      </c>
      <c r="I3800" s="33">
        <f>IF(B3800="","",SUMIF('Dispatch (Challan)'!$C$5:$C$6004,B3800,'Dispatch (Challan)'!$F$5:$F$6004))</f>
        <v/>
      </c>
      <c r="J3800" s="33">
        <f>IF(F3800="","",F3800-I3800)</f>
        <v/>
      </c>
      <c r="K3800" s="28">
        <f>IF(F3800="","",IF(I3800=0,"Pending",IF(I3800&gt;=F3800,"Completed","Partial")))</f>
        <v/>
      </c>
    </row>
    <row r="3801">
      <c r="A3801" s="31" t="n"/>
      <c r="B3801" s="26" t="n"/>
      <c r="C3801" s="26" t="n"/>
      <c r="D3801" s="26" t="n"/>
      <c r="E3801" s="26" t="n"/>
      <c r="F3801" s="27" t="n"/>
      <c r="G3801" s="28">
        <f>IFERROR(IF(E3801="","",VLOOKUP(E3801,'Setup - Mix Design'!$A$5:$I$504,9,0)),"")</f>
        <v/>
      </c>
      <c r="H3801" s="32">
        <f>IF(OR(F3801="",G3801=""),"",F3801*G3801)</f>
        <v/>
      </c>
      <c r="I3801" s="33">
        <f>IF(B3801="","",SUMIF('Dispatch (Challan)'!$C$5:$C$6004,B3801,'Dispatch (Challan)'!$F$5:$F$6004))</f>
        <v/>
      </c>
      <c r="J3801" s="33">
        <f>IF(F3801="","",F3801-I3801)</f>
        <v/>
      </c>
      <c r="K3801" s="28">
        <f>IF(F3801="","",IF(I3801=0,"Pending",IF(I3801&gt;=F3801,"Completed","Partial")))</f>
        <v/>
      </c>
    </row>
    <row r="3802">
      <c r="A3802" s="31" t="n"/>
      <c r="B3802" s="26" t="n"/>
      <c r="C3802" s="26" t="n"/>
      <c r="D3802" s="26" t="n"/>
      <c r="E3802" s="26" t="n"/>
      <c r="F3802" s="27" t="n"/>
      <c r="G3802" s="28">
        <f>IFERROR(IF(E3802="","",VLOOKUP(E3802,'Setup - Mix Design'!$A$5:$I$504,9,0)),"")</f>
        <v/>
      </c>
      <c r="H3802" s="32">
        <f>IF(OR(F3802="",G3802=""),"",F3802*G3802)</f>
        <v/>
      </c>
      <c r="I3802" s="33">
        <f>IF(B3802="","",SUMIF('Dispatch (Challan)'!$C$5:$C$6004,B3802,'Dispatch (Challan)'!$F$5:$F$6004))</f>
        <v/>
      </c>
      <c r="J3802" s="33">
        <f>IF(F3802="","",F3802-I3802)</f>
        <v/>
      </c>
      <c r="K3802" s="28">
        <f>IF(F3802="","",IF(I3802=0,"Pending",IF(I3802&gt;=F3802,"Completed","Partial")))</f>
        <v/>
      </c>
    </row>
    <row r="3803">
      <c r="A3803" s="31" t="n"/>
      <c r="B3803" s="26" t="n"/>
      <c r="C3803" s="26" t="n"/>
      <c r="D3803" s="26" t="n"/>
      <c r="E3803" s="26" t="n"/>
      <c r="F3803" s="27" t="n"/>
      <c r="G3803" s="28">
        <f>IFERROR(IF(E3803="","",VLOOKUP(E3803,'Setup - Mix Design'!$A$5:$I$504,9,0)),"")</f>
        <v/>
      </c>
      <c r="H3803" s="32">
        <f>IF(OR(F3803="",G3803=""),"",F3803*G3803)</f>
        <v/>
      </c>
      <c r="I3803" s="33">
        <f>IF(B3803="","",SUMIF('Dispatch (Challan)'!$C$5:$C$6004,B3803,'Dispatch (Challan)'!$F$5:$F$6004))</f>
        <v/>
      </c>
      <c r="J3803" s="33">
        <f>IF(F3803="","",F3803-I3803)</f>
        <v/>
      </c>
      <c r="K3803" s="28">
        <f>IF(F3803="","",IF(I3803=0,"Pending",IF(I3803&gt;=F3803,"Completed","Partial")))</f>
        <v/>
      </c>
    </row>
    <row r="3804">
      <c r="A3804" s="31" t="n"/>
      <c r="B3804" s="26" t="n"/>
      <c r="C3804" s="26" t="n"/>
      <c r="D3804" s="26" t="n"/>
      <c r="E3804" s="26" t="n"/>
      <c r="F3804" s="27" t="n"/>
      <c r="G3804" s="28">
        <f>IFERROR(IF(E3804="","",VLOOKUP(E3804,'Setup - Mix Design'!$A$5:$I$504,9,0)),"")</f>
        <v/>
      </c>
      <c r="H3804" s="32">
        <f>IF(OR(F3804="",G3804=""),"",F3804*G3804)</f>
        <v/>
      </c>
      <c r="I3804" s="33">
        <f>IF(B3804="","",SUMIF('Dispatch (Challan)'!$C$5:$C$6004,B3804,'Dispatch (Challan)'!$F$5:$F$6004))</f>
        <v/>
      </c>
      <c r="J3804" s="33">
        <f>IF(F3804="","",F3804-I3804)</f>
        <v/>
      </c>
      <c r="K3804" s="28">
        <f>IF(F3804="","",IF(I3804=0,"Pending",IF(I3804&gt;=F3804,"Completed","Partial")))</f>
        <v/>
      </c>
    </row>
    <row r="3805">
      <c r="A3805" s="31" t="n"/>
      <c r="B3805" s="26" t="n"/>
      <c r="C3805" s="26" t="n"/>
      <c r="D3805" s="26" t="n"/>
      <c r="E3805" s="26" t="n"/>
      <c r="F3805" s="27" t="n"/>
      <c r="G3805" s="28">
        <f>IFERROR(IF(E3805="","",VLOOKUP(E3805,'Setup - Mix Design'!$A$5:$I$504,9,0)),"")</f>
        <v/>
      </c>
      <c r="H3805" s="32">
        <f>IF(OR(F3805="",G3805=""),"",F3805*G3805)</f>
        <v/>
      </c>
      <c r="I3805" s="33">
        <f>IF(B3805="","",SUMIF('Dispatch (Challan)'!$C$5:$C$6004,B3805,'Dispatch (Challan)'!$F$5:$F$6004))</f>
        <v/>
      </c>
      <c r="J3805" s="33">
        <f>IF(F3805="","",F3805-I3805)</f>
        <v/>
      </c>
      <c r="K3805" s="28">
        <f>IF(F3805="","",IF(I3805=0,"Pending",IF(I3805&gt;=F3805,"Completed","Partial")))</f>
        <v/>
      </c>
    </row>
    <row r="3806">
      <c r="A3806" s="31" t="n"/>
      <c r="B3806" s="26" t="n"/>
      <c r="C3806" s="26" t="n"/>
      <c r="D3806" s="26" t="n"/>
      <c r="E3806" s="26" t="n"/>
      <c r="F3806" s="27" t="n"/>
      <c r="G3806" s="28">
        <f>IFERROR(IF(E3806="","",VLOOKUP(E3806,'Setup - Mix Design'!$A$5:$I$504,9,0)),"")</f>
        <v/>
      </c>
      <c r="H3806" s="32">
        <f>IF(OR(F3806="",G3806=""),"",F3806*G3806)</f>
        <v/>
      </c>
      <c r="I3806" s="33">
        <f>IF(B3806="","",SUMIF('Dispatch (Challan)'!$C$5:$C$6004,B3806,'Dispatch (Challan)'!$F$5:$F$6004))</f>
        <v/>
      </c>
      <c r="J3806" s="33">
        <f>IF(F3806="","",F3806-I3806)</f>
        <v/>
      </c>
      <c r="K3806" s="28">
        <f>IF(F3806="","",IF(I3806=0,"Pending",IF(I3806&gt;=F3806,"Completed","Partial")))</f>
        <v/>
      </c>
    </row>
    <row r="3807">
      <c r="A3807" s="31" t="n"/>
      <c r="B3807" s="26" t="n"/>
      <c r="C3807" s="26" t="n"/>
      <c r="D3807" s="26" t="n"/>
      <c r="E3807" s="26" t="n"/>
      <c r="F3807" s="27" t="n"/>
      <c r="G3807" s="28">
        <f>IFERROR(IF(E3807="","",VLOOKUP(E3807,'Setup - Mix Design'!$A$5:$I$504,9,0)),"")</f>
        <v/>
      </c>
      <c r="H3807" s="32">
        <f>IF(OR(F3807="",G3807=""),"",F3807*G3807)</f>
        <v/>
      </c>
      <c r="I3807" s="33">
        <f>IF(B3807="","",SUMIF('Dispatch (Challan)'!$C$5:$C$6004,B3807,'Dispatch (Challan)'!$F$5:$F$6004))</f>
        <v/>
      </c>
      <c r="J3807" s="33">
        <f>IF(F3807="","",F3807-I3807)</f>
        <v/>
      </c>
      <c r="K3807" s="28">
        <f>IF(F3807="","",IF(I3807=0,"Pending",IF(I3807&gt;=F3807,"Completed","Partial")))</f>
        <v/>
      </c>
    </row>
    <row r="3808">
      <c r="A3808" s="31" t="n"/>
      <c r="B3808" s="26" t="n"/>
      <c r="C3808" s="26" t="n"/>
      <c r="D3808" s="26" t="n"/>
      <c r="E3808" s="26" t="n"/>
      <c r="F3808" s="27" t="n"/>
      <c r="G3808" s="28">
        <f>IFERROR(IF(E3808="","",VLOOKUP(E3808,'Setup - Mix Design'!$A$5:$I$504,9,0)),"")</f>
        <v/>
      </c>
      <c r="H3808" s="32">
        <f>IF(OR(F3808="",G3808=""),"",F3808*G3808)</f>
        <v/>
      </c>
      <c r="I3808" s="33">
        <f>IF(B3808="","",SUMIF('Dispatch (Challan)'!$C$5:$C$6004,B3808,'Dispatch (Challan)'!$F$5:$F$6004))</f>
        <v/>
      </c>
      <c r="J3808" s="33">
        <f>IF(F3808="","",F3808-I3808)</f>
        <v/>
      </c>
      <c r="K3808" s="28">
        <f>IF(F3808="","",IF(I3808=0,"Pending",IF(I3808&gt;=F3808,"Completed","Partial")))</f>
        <v/>
      </c>
    </row>
    <row r="3809">
      <c r="A3809" s="31" t="n"/>
      <c r="B3809" s="26" t="n"/>
      <c r="C3809" s="26" t="n"/>
      <c r="D3809" s="26" t="n"/>
      <c r="E3809" s="26" t="n"/>
      <c r="F3809" s="27" t="n"/>
      <c r="G3809" s="28">
        <f>IFERROR(IF(E3809="","",VLOOKUP(E3809,'Setup - Mix Design'!$A$5:$I$504,9,0)),"")</f>
        <v/>
      </c>
      <c r="H3809" s="32">
        <f>IF(OR(F3809="",G3809=""),"",F3809*G3809)</f>
        <v/>
      </c>
      <c r="I3809" s="33">
        <f>IF(B3809="","",SUMIF('Dispatch (Challan)'!$C$5:$C$6004,B3809,'Dispatch (Challan)'!$F$5:$F$6004))</f>
        <v/>
      </c>
      <c r="J3809" s="33">
        <f>IF(F3809="","",F3809-I3809)</f>
        <v/>
      </c>
      <c r="K3809" s="28">
        <f>IF(F3809="","",IF(I3809=0,"Pending",IF(I3809&gt;=F3809,"Completed","Partial")))</f>
        <v/>
      </c>
    </row>
    <row r="3810">
      <c r="A3810" s="31" t="n"/>
      <c r="B3810" s="26" t="n"/>
      <c r="C3810" s="26" t="n"/>
      <c r="D3810" s="26" t="n"/>
      <c r="E3810" s="26" t="n"/>
      <c r="F3810" s="27" t="n"/>
      <c r="G3810" s="28">
        <f>IFERROR(IF(E3810="","",VLOOKUP(E3810,'Setup - Mix Design'!$A$5:$I$504,9,0)),"")</f>
        <v/>
      </c>
      <c r="H3810" s="32">
        <f>IF(OR(F3810="",G3810=""),"",F3810*G3810)</f>
        <v/>
      </c>
      <c r="I3810" s="33">
        <f>IF(B3810="","",SUMIF('Dispatch (Challan)'!$C$5:$C$6004,B3810,'Dispatch (Challan)'!$F$5:$F$6004))</f>
        <v/>
      </c>
      <c r="J3810" s="33">
        <f>IF(F3810="","",F3810-I3810)</f>
        <v/>
      </c>
      <c r="K3810" s="28">
        <f>IF(F3810="","",IF(I3810=0,"Pending",IF(I3810&gt;=F3810,"Completed","Partial")))</f>
        <v/>
      </c>
    </row>
    <row r="3811">
      <c r="A3811" s="31" t="n"/>
      <c r="B3811" s="26" t="n"/>
      <c r="C3811" s="26" t="n"/>
      <c r="D3811" s="26" t="n"/>
      <c r="E3811" s="26" t="n"/>
      <c r="F3811" s="27" t="n"/>
      <c r="G3811" s="28">
        <f>IFERROR(IF(E3811="","",VLOOKUP(E3811,'Setup - Mix Design'!$A$5:$I$504,9,0)),"")</f>
        <v/>
      </c>
      <c r="H3811" s="32">
        <f>IF(OR(F3811="",G3811=""),"",F3811*G3811)</f>
        <v/>
      </c>
      <c r="I3811" s="33">
        <f>IF(B3811="","",SUMIF('Dispatch (Challan)'!$C$5:$C$6004,B3811,'Dispatch (Challan)'!$F$5:$F$6004))</f>
        <v/>
      </c>
      <c r="J3811" s="33">
        <f>IF(F3811="","",F3811-I3811)</f>
        <v/>
      </c>
      <c r="K3811" s="28">
        <f>IF(F3811="","",IF(I3811=0,"Pending",IF(I3811&gt;=F3811,"Completed","Partial")))</f>
        <v/>
      </c>
    </row>
    <row r="3812">
      <c r="A3812" s="31" t="n"/>
      <c r="B3812" s="26" t="n"/>
      <c r="C3812" s="26" t="n"/>
      <c r="D3812" s="26" t="n"/>
      <c r="E3812" s="26" t="n"/>
      <c r="F3812" s="27" t="n"/>
      <c r="G3812" s="28">
        <f>IFERROR(IF(E3812="","",VLOOKUP(E3812,'Setup - Mix Design'!$A$5:$I$504,9,0)),"")</f>
        <v/>
      </c>
      <c r="H3812" s="32">
        <f>IF(OR(F3812="",G3812=""),"",F3812*G3812)</f>
        <v/>
      </c>
      <c r="I3812" s="33">
        <f>IF(B3812="","",SUMIF('Dispatch (Challan)'!$C$5:$C$6004,B3812,'Dispatch (Challan)'!$F$5:$F$6004))</f>
        <v/>
      </c>
      <c r="J3812" s="33">
        <f>IF(F3812="","",F3812-I3812)</f>
        <v/>
      </c>
      <c r="K3812" s="28">
        <f>IF(F3812="","",IF(I3812=0,"Pending",IF(I3812&gt;=F3812,"Completed","Partial")))</f>
        <v/>
      </c>
    </row>
    <row r="3813">
      <c r="A3813" s="31" t="n"/>
      <c r="B3813" s="26" t="n"/>
      <c r="C3813" s="26" t="n"/>
      <c r="D3813" s="26" t="n"/>
      <c r="E3813" s="26" t="n"/>
      <c r="F3813" s="27" t="n"/>
      <c r="G3813" s="28">
        <f>IFERROR(IF(E3813="","",VLOOKUP(E3813,'Setup - Mix Design'!$A$5:$I$504,9,0)),"")</f>
        <v/>
      </c>
      <c r="H3813" s="32">
        <f>IF(OR(F3813="",G3813=""),"",F3813*G3813)</f>
        <v/>
      </c>
      <c r="I3813" s="33">
        <f>IF(B3813="","",SUMIF('Dispatch (Challan)'!$C$5:$C$6004,B3813,'Dispatch (Challan)'!$F$5:$F$6004))</f>
        <v/>
      </c>
      <c r="J3813" s="33">
        <f>IF(F3813="","",F3813-I3813)</f>
        <v/>
      </c>
      <c r="K3813" s="28">
        <f>IF(F3813="","",IF(I3813=0,"Pending",IF(I3813&gt;=F3813,"Completed","Partial")))</f>
        <v/>
      </c>
    </row>
    <row r="3814">
      <c r="A3814" s="31" t="n"/>
      <c r="B3814" s="26" t="n"/>
      <c r="C3814" s="26" t="n"/>
      <c r="D3814" s="26" t="n"/>
      <c r="E3814" s="26" t="n"/>
      <c r="F3814" s="27" t="n"/>
      <c r="G3814" s="28">
        <f>IFERROR(IF(E3814="","",VLOOKUP(E3814,'Setup - Mix Design'!$A$5:$I$504,9,0)),"")</f>
        <v/>
      </c>
      <c r="H3814" s="32">
        <f>IF(OR(F3814="",G3814=""),"",F3814*G3814)</f>
        <v/>
      </c>
      <c r="I3814" s="33">
        <f>IF(B3814="","",SUMIF('Dispatch (Challan)'!$C$5:$C$6004,B3814,'Dispatch (Challan)'!$F$5:$F$6004))</f>
        <v/>
      </c>
      <c r="J3814" s="33">
        <f>IF(F3814="","",F3814-I3814)</f>
        <v/>
      </c>
      <c r="K3814" s="28">
        <f>IF(F3814="","",IF(I3814=0,"Pending",IF(I3814&gt;=F3814,"Completed","Partial")))</f>
        <v/>
      </c>
    </row>
    <row r="3815">
      <c r="A3815" s="31" t="n"/>
      <c r="B3815" s="26" t="n"/>
      <c r="C3815" s="26" t="n"/>
      <c r="D3815" s="26" t="n"/>
      <c r="E3815" s="26" t="n"/>
      <c r="F3815" s="27" t="n"/>
      <c r="G3815" s="28">
        <f>IFERROR(IF(E3815="","",VLOOKUP(E3815,'Setup - Mix Design'!$A$5:$I$504,9,0)),"")</f>
        <v/>
      </c>
      <c r="H3815" s="32">
        <f>IF(OR(F3815="",G3815=""),"",F3815*G3815)</f>
        <v/>
      </c>
      <c r="I3815" s="33">
        <f>IF(B3815="","",SUMIF('Dispatch (Challan)'!$C$5:$C$6004,B3815,'Dispatch (Challan)'!$F$5:$F$6004))</f>
        <v/>
      </c>
      <c r="J3815" s="33">
        <f>IF(F3815="","",F3815-I3815)</f>
        <v/>
      </c>
      <c r="K3815" s="28">
        <f>IF(F3815="","",IF(I3815=0,"Pending",IF(I3815&gt;=F3815,"Completed","Partial")))</f>
        <v/>
      </c>
    </row>
    <row r="3816">
      <c r="A3816" s="31" t="n"/>
      <c r="B3816" s="26" t="n"/>
      <c r="C3816" s="26" t="n"/>
      <c r="D3816" s="26" t="n"/>
      <c r="E3816" s="26" t="n"/>
      <c r="F3816" s="27" t="n"/>
      <c r="G3816" s="28">
        <f>IFERROR(IF(E3816="","",VLOOKUP(E3816,'Setup - Mix Design'!$A$5:$I$504,9,0)),"")</f>
        <v/>
      </c>
      <c r="H3816" s="32">
        <f>IF(OR(F3816="",G3816=""),"",F3816*G3816)</f>
        <v/>
      </c>
      <c r="I3816" s="33">
        <f>IF(B3816="","",SUMIF('Dispatch (Challan)'!$C$5:$C$6004,B3816,'Dispatch (Challan)'!$F$5:$F$6004))</f>
        <v/>
      </c>
      <c r="J3816" s="33">
        <f>IF(F3816="","",F3816-I3816)</f>
        <v/>
      </c>
      <c r="K3816" s="28">
        <f>IF(F3816="","",IF(I3816=0,"Pending",IF(I3816&gt;=F3816,"Completed","Partial")))</f>
        <v/>
      </c>
    </row>
    <row r="3817">
      <c r="A3817" s="31" t="n"/>
      <c r="B3817" s="26" t="n"/>
      <c r="C3817" s="26" t="n"/>
      <c r="D3817" s="26" t="n"/>
      <c r="E3817" s="26" t="n"/>
      <c r="F3817" s="27" t="n"/>
      <c r="G3817" s="28">
        <f>IFERROR(IF(E3817="","",VLOOKUP(E3817,'Setup - Mix Design'!$A$5:$I$504,9,0)),"")</f>
        <v/>
      </c>
      <c r="H3817" s="32">
        <f>IF(OR(F3817="",G3817=""),"",F3817*G3817)</f>
        <v/>
      </c>
      <c r="I3817" s="33">
        <f>IF(B3817="","",SUMIF('Dispatch (Challan)'!$C$5:$C$6004,B3817,'Dispatch (Challan)'!$F$5:$F$6004))</f>
        <v/>
      </c>
      <c r="J3817" s="33">
        <f>IF(F3817="","",F3817-I3817)</f>
        <v/>
      </c>
      <c r="K3817" s="28">
        <f>IF(F3817="","",IF(I3817=0,"Pending",IF(I3817&gt;=F3817,"Completed","Partial")))</f>
        <v/>
      </c>
    </row>
    <row r="3818">
      <c r="A3818" s="31" t="n"/>
      <c r="B3818" s="26" t="n"/>
      <c r="C3818" s="26" t="n"/>
      <c r="D3818" s="26" t="n"/>
      <c r="E3818" s="26" t="n"/>
      <c r="F3818" s="27" t="n"/>
      <c r="G3818" s="28">
        <f>IFERROR(IF(E3818="","",VLOOKUP(E3818,'Setup - Mix Design'!$A$5:$I$504,9,0)),"")</f>
        <v/>
      </c>
      <c r="H3818" s="32">
        <f>IF(OR(F3818="",G3818=""),"",F3818*G3818)</f>
        <v/>
      </c>
      <c r="I3818" s="33">
        <f>IF(B3818="","",SUMIF('Dispatch (Challan)'!$C$5:$C$6004,B3818,'Dispatch (Challan)'!$F$5:$F$6004))</f>
        <v/>
      </c>
      <c r="J3818" s="33">
        <f>IF(F3818="","",F3818-I3818)</f>
        <v/>
      </c>
      <c r="K3818" s="28">
        <f>IF(F3818="","",IF(I3818=0,"Pending",IF(I3818&gt;=F3818,"Completed","Partial")))</f>
        <v/>
      </c>
    </row>
    <row r="3819">
      <c r="A3819" s="31" t="n"/>
      <c r="B3819" s="26" t="n"/>
      <c r="C3819" s="26" t="n"/>
      <c r="D3819" s="26" t="n"/>
      <c r="E3819" s="26" t="n"/>
      <c r="F3819" s="27" t="n"/>
      <c r="G3819" s="28">
        <f>IFERROR(IF(E3819="","",VLOOKUP(E3819,'Setup - Mix Design'!$A$5:$I$504,9,0)),"")</f>
        <v/>
      </c>
      <c r="H3819" s="32">
        <f>IF(OR(F3819="",G3819=""),"",F3819*G3819)</f>
        <v/>
      </c>
      <c r="I3819" s="33">
        <f>IF(B3819="","",SUMIF('Dispatch (Challan)'!$C$5:$C$6004,B3819,'Dispatch (Challan)'!$F$5:$F$6004))</f>
        <v/>
      </c>
      <c r="J3819" s="33">
        <f>IF(F3819="","",F3819-I3819)</f>
        <v/>
      </c>
      <c r="K3819" s="28">
        <f>IF(F3819="","",IF(I3819=0,"Pending",IF(I3819&gt;=F3819,"Completed","Partial")))</f>
        <v/>
      </c>
    </row>
    <row r="3820">
      <c r="A3820" s="31" t="n"/>
      <c r="B3820" s="26" t="n"/>
      <c r="C3820" s="26" t="n"/>
      <c r="D3820" s="26" t="n"/>
      <c r="E3820" s="26" t="n"/>
      <c r="F3820" s="27" t="n"/>
      <c r="G3820" s="28">
        <f>IFERROR(IF(E3820="","",VLOOKUP(E3820,'Setup - Mix Design'!$A$5:$I$504,9,0)),"")</f>
        <v/>
      </c>
      <c r="H3820" s="32">
        <f>IF(OR(F3820="",G3820=""),"",F3820*G3820)</f>
        <v/>
      </c>
      <c r="I3820" s="33">
        <f>IF(B3820="","",SUMIF('Dispatch (Challan)'!$C$5:$C$6004,B3820,'Dispatch (Challan)'!$F$5:$F$6004))</f>
        <v/>
      </c>
      <c r="J3820" s="33">
        <f>IF(F3820="","",F3820-I3820)</f>
        <v/>
      </c>
      <c r="K3820" s="28">
        <f>IF(F3820="","",IF(I3820=0,"Pending",IF(I3820&gt;=F3820,"Completed","Partial")))</f>
        <v/>
      </c>
    </row>
    <row r="3821">
      <c r="A3821" s="31" t="n"/>
      <c r="B3821" s="26" t="n"/>
      <c r="C3821" s="26" t="n"/>
      <c r="D3821" s="26" t="n"/>
      <c r="E3821" s="26" t="n"/>
      <c r="F3821" s="27" t="n"/>
      <c r="G3821" s="28">
        <f>IFERROR(IF(E3821="","",VLOOKUP(E3821,'Setup - Mix Design'!$A$5:$I$504,9,0)),"")</f>
        <v/>
      </c>
      <c r="H3821" s="32">
        <f>IF(OR(F3821="",G3821=""),"",F3821*G3821)</f>
        <v/>
      </c>
      <c r="I3821" s="33">
        <f>IF(B3821="","",SUMIF('Dispatch (Challan)'!$C$5:$C$6004,B3821,'Dispatch (Challan)'!$F$5:$F$6004))</f>
        <v/>
      </c>
      <c r="J3821" s="33">
        <f>IF(F3821="","",F3821-I3821)</f>
        <v/>
      </c>
      <c r="K3821" s="28">
        <f>IF(F3821="","",IF(I3821=0,"Pending",IF(I3821&gt;=F3821,"Completed","Partial")))</f>
        <v/>
      </c>
    </row>
    <row r="3822">
      <c r="A3822" s="31" t="n"/>
      <c r="B3822" s="26" t="n"/>
      <c r="C3822" s="26" t="n"/>
      <c r="D3822" s="26" t="n"/>
      <c r="E3822" s="26" t="n"/>
      <c r="F3822" s="27" t="n"/>
      <c r="G3822" s="28">
        <f>IFERROR(IF(E3822="","",VLOOKUP(E3822,'Setup - Mix Design'!$A$5:$I$504,9,0)),"")</f>
        <v/>
      </c>
      <c r="H3822" s="32">
        <f>IF(OR(F3822="",G3822=""),"",F3822*G3822)</f>
        <v/>
      </c>
      <c r="I3822" s="33">
        <f>IF(B3822="","",SUMIF('Dispatch (Challan)'!$C$5:$C$6004,B3822,'Dispatch (Challan)'!$F$5:$F$6004))</f>
        <v/>
      </c>
      <c r="J3822" s="33">
        <f>IF(F3822="","",F3822-I3822)</f>
        <v/>
      </c>
      <c r="K3822" s="28">
        <f>IF(F3822="","",IF(I3822=0,"Pending",IF(I3822&gt;=F3822,"Completed","Partial")))</f>
        <v/>
      </c>
    </row>
    <row r="3823">
      <c r="A3823" s="31" t="n"/>
      <c r="B3823" s="26" t="n"/>
      <c r="C3823" s="26" t="n"/>
      <c r="D3823" s="26" t="n"/>
      <c r="E3823" s="26" t="n"/>
      <c r="F3823" s="27" t="n"/>
      <c r="G3823" s="28">
        <f>IFERROR(IF(E3823="","",VLOOKUP(E3823,'Setup - Mix Design'!$A$5:$I$504,9,0)),"")</f>
        <v/>
      </c>
      <c r="H3823" s="32">
        <f>IF(OR(F3823="",G3823=""),"",F3823*G3823)</f>
        <v/>
      </c>
      <c r="I3823" s="33">
        <f>IF(B3823="","",SUMIF('Dispatch (Challan)'!$C$5:$C$6004,B3823,'Dispatch (Challan)'!$F$5:$F$6004))</f>
        <v/>
      </c>
      <c r="J3823" s="33">
        <f>IF(F3823="","",F3823-I3823)</f>
        <v/>
      </c>
      <c r="K3823" s="28">
        <f>IF(F3823="","",IF(I3823=0,"Pending",IF(I3823&gt;=F3823,"Completed","Partial")))</f>
        <v/>
      </c>
    </row>
    <row r="3824">
      <c r="A3824" s="31" t="n"/>
      <c r="B3824" s="26" t="n"/>
      <c r="C3824" s="26" t="n"/>
      <c r="D3824" s="26" t="n"/>
      <c r="E3824" s="26" t="n"/>
      <c r="F3824" s="27" t="n"/>
      <c r="G3824" s="28">
        <f>IFERROR(IF(E3824="","",VLOOKUP(E3824,'Setup - Mix Design'!$A$5:$I$504,9,0)),"")</f>
        <v/>
      </c>
      <c r="H3824" s="32">
        <f>IF(OR(F3824="",G3824=""),"",F3824*G3824)</f>
        <v/>
      </c>
      <c r="I3824" s="33">
        <f>IF(B3824="","",SUMIF('Dispatch (Challan)'!$C$5:$C$6004,B3824,'Dispatch (Challan)'!$F$5:$F$6004))</f>
        <v/>
      </c>
      <c r="J3824" s="33">
        <f>IF(F3824="","",F3824-I3824)</f>
        <v/>
      </c>
      <c r="K3824" s="28">
        <f>IF(F3824="","",IF(I3824=0,"Pending",IF(I3824&gt;=F3824,"Completed","Partial")))</f>
        <v/>
      </c>
    </row>
    <row r="3825">
      <c r="A3825" s="31" t="n"/>
      <c r="B3825" s="26" t="n"/>
      <c r="C3825" s="26" t="n"/>
      <c r="D3825" s="26" t="n"/>
      <c r="E3825" s="26" t="n"/>
      <c r="F3825" s="27" t="n"/>
      <c r="G3825" s="28">
        <f>IFERROR(IF(E3825="","",VLOOKUP(E3825,'Setup - Mix Design'!$A$5:$I$504,9,0)),"")</f>
        <v/>
      </c>
      <c r="H3825" s="32">
        <f>IF(OR(F3825="",G3825=""),"",F3825*G3825)</f>
        <v/>
      </c>
      <c r="I3825" s="33">
        <f>IF(B3825="","",SUMIF('Dispatch (Challan)'!$C$5:$C$6004,B3825,'Dispatch (Challan)'!$F$5:$F$6004))</f>
        <v/>
      </c>
      <c r="J3825" s="33">
        <f>IF(F3825="","",F3825-I3825)</f>
        <v/>
      </c>
      <c r="K3825" s="28">
        <f>IF(F3825="","",IF(I3825=0,"Pending",IF(I3825&gt;=F3825,"Completed","Partial")))</f>
        <v/>
      </c>
    </row>
    <row r="3826">
      <c r="A3826" s="31" t="n"/>
      <c r="B3826" s="26" t="n"/>
      <c r="C3826" s="26" t="n"/>
      <c r="D3826" s="26" t="n"/>
      <c r="E3826" s="26" t="n"/>
      <c r="F3826" s="27" t="n"/>
      <c r="G3826" s="28">
        <f>IFERROR(IF(E3826="","",VLOOKUP(E3826,'Setup - Mix Design'!$A$5:$I$504,9,0)),"")</f>
        <v/>
      </c>
      <c r="H3826" s="32">
        <f>IF(OR(F3826="",G3826=""),"",F3826*G3826)</f>
        <v/>
      </c>
      <c r="I3826" s="33">
        <f>IF(B3826="","",SUMIF('Dispatch (Challan)'!$C$5:$C$6004,B3826,'Dispatch (Challan)'!$F$5:$F$6004))</f>
        <v/>
      </c>
      <c r="J3826" s="33">
        <f>IF(F3826="","",F3826-I3826)</f>
        <v/>
      </c>
      <c r="K3826" s="28">
        <f>IF(F3826="","",IF(I3826=0,"Pending",IF(I3826&gt;=F3826,"Completed","Partial")))</f>
        <v/>
      </c>
    </row>
    <row r="3827">
      <c r="A3827" s="31" t="n"/>
      <c r="B3827" s="26" t="n"/>
      <c r="C3827" s="26" t="n"/>
      <c r="D3827" s="26" t="n"/>
      <c r="E3827" s="26" t="n"/>
      <c r="F3827" s="27" t="n"/>
      <c r="G3827" s="28">
        <f>IFERROR(IF(E3827="","",VLOOKUP(E3827,'Setup - Mix Design'!$A$5:$I$504,9,0)),"")</f>
        <v/>
      </c>
      <c r="H3827" s="32">
        <f>IF(OR(F3827="",G3827=""),"",F3827*G3827)</f>
        <v/>
      </c>
      <c r="I3827" s="33">
        <f>IF(B3827="","",SUMIF('Dispatch (Challan)'!$C$5:$C$6004,B3827,'Dispatch (Challan)'!$F$5:$F$6004))</f>
        <v/>
      </c>
      <c r="J3827" s="33">
        <f>IF(F3827="","",F3827-I3827)</f>
        <v/>
      </c>
      <c r="K3827" s="28">
        <f>IF(F3827="","",IF(I3827=0,"Pending",IF(I3827&gt;=F3827,"Completed","Partial")))</f>
        <v/>
      </c>
    </row>
    <row r="3828">
      <c r="A3828" s="31" t="n"/>
      <c r="B3828" s="26" t="n"/>
      <c r="C3828" s="26" t="n"/>
      <c r="D3828" s="26" t="n"/>
      <c r="E3828" s="26" t="n"/>
      <c r="F3828" s="27" t="n"/>
      <c r="G3828" s="28">
        <f>IFERROR(IF(E3828="","",VLOOKUP(E3828,'Setup - Mix Design'!$A$5:$I$504,9,0)),"")</f>
        <v/>
      </c>
      <c r="H3828" s="32">
        <f>IF(OR(F3828="",G3828=""),"",F3828*G3828)</f>
        <v/>
      </c>
      <c r="I3828" s="33">
        <f>IF(B3828="","",SUMIF('Dispatch (Challan)'!$C$5:$C$6004,B3828,'Dispatch (Challan)'!$F$5:$F$6004))</f>
        <v/>
      </c>
      <c r="J3828" s="33">
        <f>IF(F3828="","",F3828-I3828)</f>
        <v/>
      </c>
      <c r="K3828" s="28">
        <f>IF(F3828="","",IF(I3828=0,"Pending",IF(I3828&gt;=F3828,"Completed","Partial")))</f>
        <v/>
      </c>
    </row>
    <row r="3829">
      <c r="A3829" s="31" t="n"/>
      <c r="B3829" s="26" t="n"/>
      <c r="C3829" s="26" t="n"/>
      <c r="D3829" s="26" t="n"/>
      <c r="E3829" s="26" t="n"/>
      <c r="F3829" s="27" t="n"/>
      <c r="G3829" s="28">
        <f>IFERROR(IF(E3829="","",VLOOKUP(E3829,'Setup - Mix Design'!$A$5:$I$504,9,0)),"")</f>
        <v/>
      </c>
      <c r="H3829" s="32">
        <f>IF(OR(F3829="",G3829=""),"",F3829*G3829)</f>
        <v/>
      </c>
      <c r="I3829" s="33">
        <f>IF(B3829="","",SUMIF('Dispatch (Challan)'!$C$5:$C$6004,B3829,'Dispatch (Challan)'!$F$5:$F$6004))</f>
        <v/>
      </c>
      <c r="J3829" s="33">
        <f>IF(F3829="","",F3829-I3829)</f>
        <v/>
      </c>
      <c r="K3829" s="28">
        <f>IF(F3829="","",IF(I3829=0,"Pending",IF(I3829&gt;=F3829,"Completed","Partial")))</f>
        <v/>
      </c>
    </row>
    <row r="3830">
      <c r="A3830" s="31" t="n"/>
      <c r="B3830" s="26" t="n"/>
      <c r="C3830" s="26" t="n"/>
      <c r="D3830" s="26" t="n"/>
      <c r="E3830" s="26" t="n"/>
      <c r="F3830" s="27" t="n"/>
      <c r="G3830" s="28">
        <f>IFERROR(IF(E3830="","",VLOOKUP(E3830,'Setup - Mix Design'!$A$5:$I$504,9,0)),"")</f>
        <v/>
      </c>
      <c r="H3830" s="32">
        <f>IF(OR(F3830="",G3830=""),"",F3830*G3830)</f>
        <v/>
      </c>
      <c r="I3830" s="33">
        <f>IF(B3830="","",SUMIF('Dispatch (Challan)'!$C$5:$C$6004,B3830,'Dispatch (Challan)'!$F$5:$F$6004))</f>
        <v/>
      </c>
      <c r="J3830" s="33">
        <f>IF(F3830="","",F3830-I3830)</f>
        <v/>
      </c>
      <c r="K3830" s="28">
        <f>IF(F3830="","",IF(I3830=0,"Pending",IF(I3830&gt;=F3830,"Completed","Partial")))</f>
        <v/>
      </c>
    </row>
    <row r="3831">
      <c r="A3831" s="31" t="n"/>
      <c r="B3831" s="26" t="n"/>
      <c r="C3831" s="26" t="n"/>
      <c r="D3831" s="26" t="n"/>
      <c r="E3831" s="26" t="n"/>
      <c r="F3831" s="27" t="n"/>
      <c r="G3831" s="28">
        <f>IFERROR(IF(E3831="","",VLOOKUP(E3831,'Setup - Mix Design'!$A$5:$I$504,9,0)),"")</f>
        <v/>
      </c>
      <c r="H3831" s="32">
        <f>IF(OR(F3831="",G3831=""),"",F3831*G3831)</f>
        <v/>
      </c>
      <c r="I3831" s="33">
        <f>IF(B3831="","",SUMIF('Dispatch (Challan)'!$C$5:$C$6004,B3831,'Dispatch (Challan)'!$F$5:$F$6004))</f>
        <v/>
      </c>
      <c r="J3831" s="33">
        <f>IF(F3831="","",F3831-I3831)</f>
        <v/>
      </c>
      <c r="K3831" s="28">
        <f>IF(F3831="","",IF(I3831=0,"Pending",IF(I3831&gt;=F3831,"Completed","Partial")))</f>
        <v/>
      </c>
    </row>
    <row r="3832">
      <c r="A3832" s="31" t="n"/>
      <c r="B3832" s="26" t="n"/>
      <c r="C3832" s="26" t="n"/>
      <c r="D3832" s="26" t="n"/>
      <c r="E3832" s="26" t="n"/>
      <c r="F3832" s="27" t="n"/>
      <c r="G3832" s="28">
        <f>IFERROR(IF(E3832="","",VLOOKUP(E3832,'Setup - Mix Design'!$A$5:$I$504,9,0)),"")</f>
        <v/>
      </c>
      <c r="H3832" s="32">
        <f>IF(OR(F3832="",G3832=""),"",F3832*G3832)</f>
        <v/>
      </c>
      <c r="I3832" s="33">
        <f>IF(B3832="","",SUMIF('Dispatch (Challan)'!$C$5:$C$6004,B3832,'Dispatch (Challan)'!$F$5:$F$6004))</f>
        <v/>
      </c>
      <c r="J3832" s="33">
        <f>IF(F3832="","",F3832-I3832)</f>
        <v/>
      </c>
      <c r="K3832" s="28">
        <f>IF(F3832="","",IF(I3832=0,"Pending",IF(I3832&gt;=F3832,"Completed","Partial")))</f>
        <v/>
      </c>
    </row>
    <row r="3833">
      <c r="A3833" s="31" t="n"/>
      <c r="B3833" s="26" t="n"/>
      <c r="C3833" s="26" t="n"/>
      <c r="D3833" s="26" t="n"/>
      <c r="E3833" s="26" t="n"/>
      <c r="F3833" s="27" t="n"/>
      <c r="G3833" s="28">
        <f>IFERROR(IF(E3833="","",VLOOKUP(E3833,'Setup - Mix Design'!$A$5:$I$504,9,0)),"")</f>
        <v/>
      </c>
      <c r="H3833" s="32">
        <f>IF(OR(F3833="",G3833=""),"",F3833*G3833)</f>
        <v/>
      </c>
      <c r="I3833" s="33">
        <f>IF(B3833="","",SUMIF('Dispatch (Challan)'!$C$5:$C$6004,B3833,'Dispatch (Challan)'!$F$5:$F$6004))</f>
        <v/>
      </c>
      <c r="J3833" s="33">
        <f>IF(F3833="","",F3833-I3833)</f>
        <v/>
      </c>
      <c r="K3833" s="28">
        <f>IF(F3833="","",IF(I3833=0,"Pending",IF(I3833&gt;=F3833,"Completed","Partial")))</f>
        <v/>
      </c>
    </row>
    <row r="3834">
      <c r="A3834" s="31" t="n"/>
      <c r="B3834" s="26" t="n"/>
      <c r="C3834" s="26" t="n"/>
      <c r="D3834" s="26" t="n"/>
      <c r="E3834" s="26" t="n"/>
      <c r="F3834" s="27" t="n"/>
      <c r="G3834" s="28">
        <f>IFERROR(IF(E3834="","",VLOOKUP(E3834,'Setup - Mix Design'!$A$5:$I$504,9,0)),"")</f>
        <v/>
      </c>
      <c r="H3834" s="32">
        <f>IF(OR(F3834="",G3834=""),"",F3834*G3834)</f>
        <v/>
      </c>
      <c r="I3834" s="33">
        <f>IF(B3834="","",SUMIF('Dispatch (Challan)'!$C$5:$C$6004,B3834,'Dispatch (Challan)'!$F$5:$F$6004))</f>
        <v/>
      </c>
      <c r="J3834" s="33">
        <f>IF(F3834="","",F3834-I3834)</f>
        <v/>
      </c>
      <c r="K3834" s="28">
        <f>IF(F3834="","",IF(I3834=0,"Pending",IF(I3834&gt;=F3834,"Completed","Partial")))</f>
        <v/>
      </c>
    </row>
    <row r="3835">
      <c r="A3835" s="31" t="n"/>
      <c r="B3835" s="26" t="n"/>
      <c r="C3835" s="26" t="n"/>
      <c r="D3835" s="26" t="n"/>
      <c r="E3835" s="26" t="n"/>
      <c r="F3835" s="27" t="n"/>
      <c r="G3835" s="28">
        <f>IFERROR(IF(E3835="","",VLOOKUP(E3835,'Setup - Mix Design'!$A$5:$I$504,9,0)),"")</f>
        <v/>
      </c>
      <c r="H3835" s="32">
        <f>IF(OR(F3835="",G3835=""),"",F3835*G3835)</f>
        <v/>
      </c>
      <c r="I3835" s="33">
        <f>IF(B3835="","",SUMIF('Dispatch (Challan)'!$C$5:$C$6004,B3835,'Dispatch (Challan)'!$F$5:$F$6004))</f>
        <v/>
      </c>
      <c r="J3835" s="33">
        <f>IF(F3835="","",F3835-I3835)</f>
        <v/>
      </c>
      <c r="K3835" s="28">
        <f>IF(F3835="","",IF(I3835=0,"Pending",IF(I3835&gt;=F3835,"Completed","Partial")))</f>
        <v/>
      </c>
    </row>
    <row r="3836">
      <c r="A3836" s="31" t="n"/>
      <c r="B3836" s="26" t="n"/>
      <c r="C3836" s="26" t="n"/>
      <c r="D3836" s="26" t="n"/>
      <c r="E3836" s="26" t="n"/>
      <c r="F3836" s="27" t="n"/>
      <c r="G3836" s="28">
        <f>IFERROR(IF(E3836="","",VLOOKUP(E3836,'Setup - Mix Design'!$A$5:$I$504,9,0)),"")</f>
        <v/>
      </c>
      <c r="H3836" s="32">
        <f>IF(OR(F3836="",G3836=""),"",F3836*G3836)</f>
        <v/>
      </c>
      <c r="I3836" s="33">
        <f>IF(B3836="","",SUMIF('Dispatch (Challan)'!$C$5:$C$6004,B3836,'Dispatch (Challan)'!$F$5:$F$6004))</f>
        <v/>
      </c>
      <c r="J3836" s="33">
        <f>IF(F3836="","",F3836-I3836)</f>
        <v/>
      </c>
      <c r="K3836" s="28">
        <f>IF(F3836="","",IF(I3836=0,"Pending",IF(I3836&gt;=F3836,"Completed","Partial")))</f>
        <v/>
      </c>
    </row>
    <row r="3837">
      <c r="A3837" s="31" t="n"/>
      <c r="B3837" s="26" t="n"/>
      <c r="C3837" s="26" t="n"/>
      <c r="D3837" s="26" t="n"/>
      <c r="E3837" s="26" t="n"/>
      <c r="F3837" s="27" t="n"/>
      <c r="G3837" s="28">
        <f>IFERROR(IF(E3837="","",VLOOKUP(E3837,'Setup - Mix Design'!$A$5:$I$504,9,0)),"")</f>
        <v/>
      </c>
      <c r="H3837" s="32">
        <f>IF(OR(F3837="",G3837=""),"",F3837*G3837)</f>
        <v/>
      </c>
      <c r="I3837" s="33">
        <f>IF(B3837="","",SUMIF('Dispatch (Challan)'!$C$5:$C$6004,B3837,'Dispatch (Challan)'!$F$5:$F$6004))</f>
        <v/>
      </c>
      <c r="J3837" s="33">
        <f>IF(F3837="","",F3837-I3837)</f>
        <v/>
      </c>
      <c r="K3837" s="28">
        <f>IF(F3837="","",IF(I3837=0,"Pending",IF(I3837&gt;=F3837,"Completed","Partial")))</f>
        <v/>
      </c>
    </row>
    <row r="3838">
      <c r="A3838" s="31" t="n"/>
      <c r="B3838" s="26" t="n"/>
      <c r="C3838" s="26" t="n"/>
      <c r="D3838" s="26" t="n"/>
      <c r="E3838" s="26" t="n"/>
      <c r="F3838" s="27" t="n"/>
      <c r="G3838" s="28">
        <f>IFERROR(IF(E3838="","",VLOOKUP(E3838,'Setup - Mix Design'!$A$5:$I$504,9,0)),"")</f>
        <v/>
      </c>
      <c r="H3838" s="32">
        <f>IF(OR(F3838="",G3838=""),"",F3838*G3838)</f>
        <v/>
      </c>
      <c r="I3838" s="33">
        <f>IF(B3838="","",SUMIF('Dispatch (Challan)'!$C$5:$C$6004,B3838,'Dispatch (Challan)'!$F$5:$F$6004))</f>
        <v/>
      </c>
      <c r="J3838" s="33">
        <f>IF(F3838="","",F3838-I3838)</f>
        <v/>
      </c>
      <c r="K3838" s="28">
        <f>IF(F3838="","",IF(I3838=0,"Pending",IF(I3838&gt;=F3838,"Completed","Partial")))</f>
        <v/>
      </c>
    </row>
    <row r="3839">
      <c r="A3839" s="31" t="n"/>
      <c r="B3839" s="26" t="n"/>
      <c r="C3839" s="26" t="n"/>
      <c r="D3839" s="26" t="n"/>
      <c r="E3839" s="26" t="n"/>
      <c r="F3839" s="27" t="n"/>
      <c r="G3839" s="28">
        <f>IFERROR(IF(E3839="","",VLOOKUP(E3839,'Setup - Mix Design'!$A$5:$I$504,9,0)),"")</f>
        <v/>
      </c>
      <c r="H3839" s="32">
        <f>IF(OR(F3839="",G3839=""),"",F3839*G3839)</f>
        <v/>
      </c>
      <c r="I3839" s="33">
        <f>IF(B3839="","",SUMIF('Dispatch (Challan)'!$C$5:$C$6004,B3839,'Dispatch (Challan)'!$F$5:$F$6004))</f>
        <v/>
      </c>
      <c r="J3839" s="33">
        <f>IF(F3839="","",F3839-I3839)</f>
        <v/>
      </c>
      <c r="K3839" s="28">
        <f>IF(F3839="","",IF(I3839=0,"Pending",IF(I3839&gt;=F3839,"Completed","Partial")))</f>
        <v/>
      </c>
    </row>
    <row r="3840">
      <c r="A3840" s="31" t="n"/>
      <c r="B3840" s="26" t="n"/>
      <c r="C3840" s="26" t="n"/>
      <c r="D3840" s="26" t="n"/>
      <c r="E3840" s="26" t="n"/>
      <c r="F3840" s="27" t="n"/>
      <c r="G3840" s="28">
        <f>IFERROR(IF(E3840="","",VLOOKUP(E3840,'Setup - Mix Design'!$A$5:$I$504,9,0)),"")</f>
        <v/>
      </c>
      <c r="H3840" s="32">
        <f>IF(OR(F3840="",G3840=""),"",F3840*G3840)</f>
        <v/>
      </c>
      <c r="I3840" s="33">
        <f>IF(B3840="","",SUMIF('Dispatch (Challan)'!$C$5:$C$6004,B3840,'Dispatch (Challan)'!$F$5:$F$6004))</f>
        <v/>
      </c>
      <c r="J3840" s="33">
        <f>IF(F3840="","",F3840-I3840)</f>
        <v/>
      </c>
      <c r="K3840" s="28">
        <f>IF(F3840="","",IF(I3840=0,"Pending",IF(I3840&gt;=F3840,"Completed","Partial")))</f>
        <v/>
      </c>
    </row>
    <row r="3841">
      <c r="A3841" s="31" t="n"/>
      <c r="B3841" s="26" t="n"/>
      <c r="C3841" s="26" t="n"/>
      <c r="D3841" s="26" t="n"/>
      <c r="E3841" s="26" t="n"/>
      <c r="F3841" s="27" t="n"/>
      <c r="G3841" s="28">
        <f>IFERROR(IF(E3841="","",VLOOKUP(E3841,'Setup - Mix Design'!$A$5:$I$504,9,0)),"")</f>
        <v/>
      </c>
      <c r="H3841" s="32">
        <f>IF(OR(F3841="",G3841=""),"",F3841*G3841)</f>
        <v/>
      </c>
      <c r="I3841" s="33">
        <f>IF(B3841="","",SUMIF('Dispatch (Challan)'!$C$5:$C$6004,B3841,'Dispatch (Challan)'!$F$5:$F$6004))</f>
        <v/>
      </c>
      <c r="J3841" s="33">
        <f>IF(F3841="","",F3841-I3841)</f>
        <v/>
      </c>
      <c r="K3841" s="28">
        <f>IF(F3841="","",IF(I3841=0,"Pending",IF(I3841&gt;=F3841,"Completed","Partial")))</f>
        <v/>
      </c>
    </row>
    <row r="3842">
      <c r="A3842" s="31" t="n"/>
      <c r="B3842" s="26" t="n"/>
      <c r="C3842" s="26" t="n"/>
      <c r="D3842" s="26" t="n"/>
      <c r="E3842" s="26" t="n"/>
      <c r="F3842" s="27" t="n"/>
      <c r="G3842" s="28">
        <f>IFERROR(IF(E3842="","",VLOOKUP(E3842,'Setup - Mix Design'!$A$5:$I$504,9,0)),"")</f>
        <v/>
      </c>
      <c r="H3842" s="32">
        <f>IF(OR(F3842="",G3842=""),"",F3842*G3842)</f>
        <v/>
      </c>
      <c r="I3842" s="33">
        <f>IF(B3842="","",SUMIF('Dispatch (Challan)'!$C$5:$C$6004,B3842,'Dispatch (Challan)'!$F$5:$F$6004))</f>
        <v/>
      </c>
      <c r="J3842" s="33">
        <f>IF(F3842="","",F3842-I3842)</f>
        <v/>
      </c>
      <c r="K3842" s="28">
        <f>IF(F3842="","",IF(I3842=0,"Pending",IF(I3842&gt;=F3842,"Completed","Partial")))</f>
        <v/>
      </c>
    </row>
    <row r="3843">
      <c r="A3843" s="31" t="n"/>
      <c r="B3843" s="26" t="n"/>
      <c r="C3843" s="26" t="n"/>
      <c r="D3843" s="26" t="n"/>
      <c r="E3843" s="26" t="n"/>
      <c r="F3843" s="27" t="n"/>
      <c r="G3843" s="28">
        <f>IFERROR(IF(E3843="","",VLOOKUP(E3843,'Setup - Mix Design'!$A$5:$I$504,9,0)),"")</f>
        <v/>
      </c>
      <c r="H3843" s="32">
        <f>IF(OR(F3843="",G3843=""),"",F3843*G3843)</f>
        <v/>
      </c>
      <c r="I3843" s="33">
        <f>IF(B3843="","",SUMIF('Dispatch (Challan)'!$C$5:$C$6004,B3843,'Dispatch (Challan)'!$F$5:$F$6004))</f>
        <v/>
      </c>
      <c r="J3843" s="33">
        <f>IF(F3843="","",F3843-I3843)</f>
        <v/>
      </c>
      <c r="K3843" s="28">
        <f>IF(F3843="","",IF(I3843=0,"Pending",IF(I3843&gt;=F3843,"Completed","Partial")))</f>
        <v/>
      </c>
    </row>
    <row r="3844">
      <c r="A3844" s="31" t="n"/>
      <c r="B3844" s="26" t="n"/>
      <c r="C3844" s="26" t="n"/>
      <c r="D3844" s="26" t="n"/>
      <c r="E3844" s="26" t="n"/>
      <c r="F3844" s="27" t="n"/>
      <c r="G3844" s="28">
        <f>IFERROR(IF(E3844="","",VLOOKUP(E3844,'Setup - Mix Design'!$A$5:$I$504,9,0)),"")</f>
        <v/>
      </c>
      <c r="H3844" s="32">
        <f>IF(OR(F3844="",G3844=""),"",F3844*G3844)</f>
        <v/>
      </c>
      <c r="I3844" s="33">
        <f>IF(B3844="","",SUMIF('Dispatch (Challan)'!$C$5:$C$6004,B3844,'Dispatch (Challan)'!$F$5:$F$6004))</f>
        <v/>
      </c>
      <c r="J3844" s="33">
        <f>IF(F3844="","",F3844-I3844)</f>
        <v/>
      </c>
      <c r="K3844" s="28">
        <f>IF(F3844="","",IF(I3844=0,"Pending",IF(I3844&gt;=F3844,"Completed","Partial")))</f>
        <v/>
      </c>
    </row>
    <row r="3845">
      <c r="A3845" s="31" t="n"/>
      <c r="B3845" s="26" t="n"/>
      <c r="C3845" s="26" t="n"/>
      <c r="D3845" s="26" t="n"/>
      <c r="E3845" s="26" t="n"/>
      <c r="F3845" s="27" t="n"/>
      <c r="G3845" s="28">
        <f>IFERROR(IF(E3845="","",VLOOKUP(E3845,'Setup - Mix Design'!$A$5:$I$504,9,0)),"")</f>
        <v/>
      </c>
      <c r="H3845" s="32">
        <f>IF(OR(F3845="",G3845=""),"",F3845*G3845)</f>
        <v/>
      </c>
      <c r="I3845" s="33">
        <f>IF(B3845="","",SUMIF('Dispatch (Challan)'!$C$5:$C$6004,B3845,'Dispatch (Challan)'!$F$5:$F$6004))</f>
        <v/>
      </c>
      <c r="J3845" s="33">
        <f>IF(F3845="","",F3845-I3845)</f>
        <v/>
      </c>
      <c r="K3845" s="28">
        <f>IF(F3845="","",IF(I3845=0,"Pending",IF(I3845&gt;=F3845,"Completed","Partial")))</f>
        <v/>
      </c>
    </row>
    <row r="3846">
      <c r="A3846" s="31" t="n"/>
      <c r="B3846" s="26" t="n"/>
      <c r="C3846" s="26" t="n"/>
      <c r="D3846" s="26" t="n"/>
      <c r="E3846" s="26" t="n"/>
      <c r="F3846" s="27" t="n"/>
      <c r="G3846" s="28">
        <f>IFERROR(IF(E3846="","",VLOOKUP(E3846,'Setup - Mix Design'!$A$5:$I$504,9,0)),"")</f>
        <v/>
      </c>
      <c r="H3846" s="32">
        <f>IF(OR(F3846="",G3846=""),"",F3846*G3846)</f>
        <v/>
      </c>
      <c r="I3846" s="33">
        <f>IF(B3846="","",SUMIF('Dispatch (Challan)'!$C$5:$C$6004,B3846,'Dispatch (Challan)'!$F$5:$F$6004))</f>
        <v/>
      </c>
      <c r="J3846" s="33">
        <f>IF(F3846="","",F3846-I3846)</f>
        <v/>
      </c>
      <c r="K3846" s="28">
        <f>IF(F3846="","",IF(I3846=0,"Pending",IF(I3846&gt;=F3846,"Completed","Partial")))</f>
        <v/>
      </c>
    </row>
    <row r="3847">
      <c r="A3847" s="31" t="n"/>
      <c r="B3847" s="26" t="n"/>
      <c r="C3847" s="26" t="n"/>
      <c r="D3847" s="26" t="n"/>
      <c r="E3847" s="26" t="n"/>
      <c r="F3847" s="27" t="n"/>
      <c r="G3847" s="28">
        <f>IFERROR(IF(E3847="","",VLOOKUP(E3847,'Setup - Mix Design'!$A$5:$I$504,9,0)),"")</f>
        <v/>
      </c>
      <c r="H3847" s="32">
        <f>IF(OR(F3847="",G3847=""),"",F3847*G3847)</f>
        <v/>
      </c>
      <c r="I3847" s="33">
        <f>IF(B3847="","",SUMIF('Dispatch (Challan)'!$C$5:$C$6004,B3847,'Dispatch (Challan)'!$F$5:$F$6004))</f>
        <v/>
      </c>
      <c r="J3847" s="33">
        <f>IF(F3847="","",F3847-I3847)</f>
        <v/>
      </c>
      <c r="K3847" s="28">
        <f>IF(F3847="","",IF(I3847=0,"Pending",IF(I3847&gt;=F3847,"Completed","Partial")))</f>
        <v/>
      </c>
    </row>
    <row r="3848">
      <c r="A3848" s="31" t="n"/>
      <c r="B3848" s="26" t="n"/>
      <c r="C3848" s="26" t="n"/>
      <c r="D3848" s="26" t="n"/>
      <c r="E3848" s="26" t="n"/>
      <c r="F3848" s="27" t="n"/>
      <c r="G3848" s="28">
        <f>IFERROR(IF(E3848="","",VLOOKUP(E3848,'Setup - Mix Design'!$A$5:$I$504,9,0)),"")</f>
        <v/>
      </c>
      <c r="H3848" s="32">
        <f>IF(OR(F3848="",G3848=""),"",F3848*G3848)</f>
        <v/>
      </c>
      <c r="I3848" s="33">
        <f>IF(B3848="","",SUMIF('Dispatch (Challan)'!$C$5:$C$6004,B3848,'Dispatch (Challan)'!$F$5:$F$6004))</f>
        <v/>
      </c>
      <c r="J3848" s="33">
        <f>IF(F3848="","",F3848-I3848)</f>
        <v/>
      </c>
      <c r="K3848" s="28">
        <f>IF(F3848="","",IF(I3848=0,"Pending",IF(I3848&gt;=F3848,"Completed","Partial")))</f>
        <v/>
      </c>
    </row>
    <row r="3849">
      <c r="A3849" s="31" t="n"/>
      <c r="B3849" s="26" t="n"/>
      <c r="C3849" s="26" t="n"/>
      <c r="D3849" s="26" t="n"/>
      <c r="E3849" s="26" t="n"/>
      <c r="F3849" s="27" t="n"/>
      <c r="G3849" s="28">
        <f>IFERROR(IF(E3849="","",VLOOKUP(E3849,'Setup - Mix Design'!$A$5:$I$504,9,0)),"")</f>
        <v/>
      </c>
      <c r="H3849" s="32">
        <f>IF(OR(F3849="",G3849=""),"",F3849*G3849)</f>
        <v/>
      </c>
      <c r="I3849" s="33">
        <f>IF(B3849="","",SUMIF('Dispatch (Challan)'!$C$5:$C$6004,B3849,'Dispatch (Challan)'!$F$5:$F$6004))</f>
        <v/>
      </c>
      <c r="J3849" s="33">
        <f>IF(F3849="","",F3849-I3849)</f>
        <v/>
      </c>
      <c r="K3849" s="28">
        <f>IF(F3849="","",IF(I3849=0,"Pending",IF(I3849&gt;=F3849,"Completed","Partial")))</f>
        <v/>
      </c>
    </row>
    <row r="3850">
      <c r="A3850" s="31" t="n"/>
      <c r="B3850" s="26" t="n"/>
      <c r="C3850" s="26" t="n"/>
      <c r="D3850" s="26" t="n"/>
      <c r="E3850" s="26" t="n"/>
      <c r="F3850" s="27" t="n"/>
      <c r="G3850" s="28">
        <f>IFERROR(IF(E3850="","",VLOOKUP(E3850,'Setup - Mix Design'!$A$5:$I$504,9,0)),"")</f>
        <v/>
      </c>
      <c r="H3850" s="32">
        <f>IF(OR(F3850="",G3850=""),"",F3850*G3850)</f>
        <v/>
      </c>
      <c r="I3850" s="33">
        <f>IF(B3850="","",SUMIF('Dispatch (Challan)'!$C$5:$C$6004,B3850,'Dispatch (Challan)'!$F$5:$F$6004))</f>
        <v/>
      </c>
      <c r="J3850" s="33">
        <f>IF(F3850="","",F3850-I3850)</f>
        <v/>
      </c>
      <c r="K3850" s="28">
        <f>IF(F3850="","",IF(I3850=0,"Pending",IF(I3850&gt;=F3850,"Completed","Partial")))</f>
        <v/>
      </c>
    </row>
    <row r="3851">
      <c r="A3851" s="31" t="n"/>
      <c r="B3851" s="26" t="n"/>
      <c r="C3851" s="26" t="n"/>
      <c r="D3851" s="26" t="n"/>
      <c r="E3851" s="26" t="n"/>
      <c r="F3851" s="27" t="n"/>
      <c r="G3851" s="28">
        <f>IFERROR(IF(E3851="","",VLOOKUP(E3851,'Setup - Mix Design'!$A$5:$I$504,9,0)),"")</f>
        <v/>
      </c>
      <c r="H3851" s="32">
        <f>IF(OR(F3851="",G3851=""),"",F3851*G3851)</f>
        <v/>
      </c>
      <c r="I3851" s="33">
        <f>IF(B3851="","",SUMIF('Dispatch (Challan)'!$C$5:$C$6004,B3851,'Dispatch (Challan)'!$F$5:$F$6004))</f>
        <v/>
      </c>
      <c r="J3851" s="33">
        <f>IF(F3851="","",F3851-I3851)</f>
        <v/>
      </c>
      <c r="K3851" s="28">
        <f>IF(F3851="","",IF(I3851=0,"Pending",IF(I3851&gt;=F3851,"Completed","Partial")))</f>
        <v/>
      </c>
    </row>
    <row r="3852">
      <c r="A3852" s="31" t="n"/>
      <c r="B3852" s="26" t="n"/>
      <c r="C3852" s="26" t="n"/>
      <c r="D3852" s="26" t="n"/>
      <c r="E3852" s="26" t="n"/>
      <c r="F3852" s="27" t="n"/>
      <c r="G3852" s="28">
        <f>IFERROR(IF(E3852="","",VLOOKUP(E3852,'Setup - Mix Design'!$A$5:$I$504,9,0)),"")</f>
        <v/>
      </c>
      <c r="H3852" s="32">
        <f>IF(OR(F3852="",G3852=""),"",F3852*G3852)</f>
        <v/>
      </c>
      <c r="I3852" s="33">
        <f>IF(B3852="","",SUMIF('Dispatch (Challan)'!$C$5:$C$6004,B3852,'Dispatch (Challan)'!$F$5:$F$6004))</f>
        <v/>
      </c>
      <c r="J3852" s="33">
        <f>IF(F3852="","",F3852-I3852)</f>
        <v/>
      </c>
      <c r="K3852" s="28">
        <f>IF(F3852="","",IF(I3852=0,"Pending",IF(I3852&gt;=F3852,"Completed","Partial")))</f>
        <v/>
      </c>
    </row>
    <row r="3853">
      <c r="A3853" s="31" t="n"/>
      <c r="B3853" s="26" t="n"/>
      <c r="C3853" s="26" t="n"/>
      <c r="D3853" s="26" t="n"/>
      <c r="E3853" s="26" t="n"/>
      <c r="F3853" s="27" t="n"/>
      <c r="G3853" s="28">
        <f>IFERROR(IF(E3853="","",VLOOKUP(E3853,'Setup - Mix Design'!$A$5:$I$504,9,0)),"")</f>
        <v/>
      </c>
      <c r="H3853" s="32">
        <f>IF(OR(F3853="",G3853=""),"",F3853*G3853)</f>
        <v/>
      </c>
      <c r="I3853" s="33">
        <f>IF(B3853="","",SUMIF('Dispatch (Challan)'!$C$5:$C$6004,B3853,'Dispatch (Challan)'!$F$5:$F$6004))</f>
        <v/>
      </c>
      <c r="J3853" s="33">
        <f>IF(F3853="","",F3853-I3853)</f>
        <v/>
      </c>
      <c r="K3853" s="28">
        <f>IF(F3853="","",IF(I3853=0,"Pending",IF(I3853&gt;=F3853,"Completed","Partial")))</f>
        <v/>
      </c>
    </row>
    <row r="3854">
      <c r="A3854" s="31" t="n"/>
      <c r="B3854" s="26" t="n"/>
      <c r="C3854" s="26" t="n"/>
      <c r="D3854" s="26" t="n"/>
      <c r="E3854" s="26" t="n"/>
      <c r="F3854" s="27" t="n"/>
      <c r="G3854" s="28">
        <f>IFERROR(IF(E3854="","",VLOOKUP(E3854,'Setup - Mix Design'!$A$5:$I$504,9,0)),"")</f>
        <v/>
      </c>
      <c r="H3854" s="32">
        <f>IF(OR(F3854="",G3854=""),"",F3854*G3854)</f>
        <v/>
      </c>
      <c r="I3854" s="33">
        <f>IF(B3854="","",SUMIF('Dispatch (Challan)'!$C$5:$C$6004,B3854,'Dispatch (Challan)'!$F$5:$F$6004))</f>
        <v/>
      </c>
      <c r="J3854" s="33">
        <f>IF(F3854="","",F3854-I3854)</f>
        <v/>
      </c>
      <c r="K3854" s="28">
        <f>IF(F3854="","",IF(I3854=0,"Pending",IF(I3854&gt;=F3854,"Completed","Partial")))</f>
        <v/>
      </c>
    </row>
    <row r="3855">
      <c r="A3855" s="31" t="n"/>
      <c r="B3855" s="26" t="n"/>
      <c r="C3855" s="26" t="n"/>
      <c r="D3855" s="26" t="n"/>
      <c r="E3855" s="26" t="n"/>
      <c r="F3855" s="27" t="n"/>
      <c r="G3855" s="28">
        <f>IFERROR(IF(E3855="","",VLOOKUP(E3855,'Setup - Mix Design'!$A$5:$I$504,9,0)),"")</f>
        <v/>
      </c>
      <c r="H3855" s="32">
        <f>IF(OR(F3855="",G3855=""),"",F3855*G3855)</f>
        <v/>
      </c>
      <c r="I3855" s="33">
        <f>IF(B3855="","",SUMIF('Dispatch (Challan)'!$C$5:$C$6004,B3855,'Dispatch (Challan)'!$F$5:$F$6004))</f>
        <v/>
      </c>
      <c r="J3855" s="33">
        <f>IF(F3855="","",F3855-I3855)</f>
        <v/>
      </c>
      <c r="K3855" s="28">
        <f>IF(F3855="","",IF(I3855=0,"Pending",IF(I3855&gt;=F3855,"Completed","Partial")))</f>
        <v/>
      </c>
    </row>
    <row r="3856">
      <c r="A3856" s="31" t="n"/>
      <c r="B3856" s="26" t="n"/>
      <c r="C3856" s="26" t="n"/>
      <c r="D3856" s="26" t="n"/>
      <c r="E3856" s="26" t="n"/>
      <c r="F3856" s="27" t="n"/>
      <c r="G3856" s="28">
        <f>IFERROR(IF(E3856="","",VLOOKUP(E3856,'Setup - Mix Design'!$A$5:$I$504,9,0)),"")</f>
        <v/>
      </c>
      <c r="H3856" s="32">
        <f>IF(OR(F3856="",G3856=""),"",F3856*G3856)</f>
        <v/>
      </c>
      <c r="I3856" s="33">
        <f>IF(B3856="","",SUMIF('Dispatch (Challan)'!$C$5:$C$6004,B3856,'Dispatch (Challan)'!$F$5:$F$6004))</f>
        <v/>
      </c>
      <c r="J3856" s="33">
        <f>IF(F3856="","",F3856-I3856)</f>
        <v/>
      </c>
      <c r="K3856" s="28">
        <f>IF(F3856="","",IF(I3856=0,"Pending",IF(I3856&gt;=F3856,"Completed","Partial")))</f>
        <v/>
      </c>
    </row>
    <row r="3857">
      <c r="A3857" s="31" t="n"/>
      <c r="B3857" s="26" t="n"/>
      <c r="C3857" s="26" t="n"/>
      <c r="D3857" s="26" t="n"/>
      <c r="E3857" s="26" t="n"/>
      <c r="F3857" s="27" t="n"/>
      <c r="G3857" s="28">
        <f>IFERROR(IF(E3857="","",VLOOKUP(E3857,'Setup - Mix Design'!$A$5:$I$504,9,0)),"")</f>
        <v/>
      </c>
      <c r="H3857" s="32">
        <f>IF(OR(F3857="",G3857=""),"",F3857*G3857)</f>
        <v/>
      </c>
      <c r="I3857" s="33">
        <f>IF(B3857="","",SUMIF('Dispatch (Challan)'!$C$5:$C$6004,B3857,'Dispatch (Challan)'!$F$5:$F$6004))</f>
        <v/>
      </c>
      <c r="J3857" s="33">
        <f>IF(F3857="","",F3857-I3857)</f>
        <v/>
      </c>
      <c r="K3857" s="28">
        <f>IF(F3857="","",IF(I3857=0,"Pending",IF(I3857&gt;=F3857,"Completed","Partial")))</f>
        <v/>
      </c>
    </row>
    <row r="3858">
      <c r="A3858" s="31" t="n"/>
      <c r="B3858" s="26" t="n"/>
      <c r="C3858" s="26" t="n"/>
      <c r="D3858" s="26" t="n"/>
      <c r="E3858" s="26" t="n"/>
      <c r="F3858" s="27" t="n"/>
      <c r="G3858" s="28">
        <f>IFERROR(IF(E3858="","",VLOOKUP(E3858,'Setup - Mix Design'!$A$5:$I$504,9,0)),"")</f>
        <v/>
      </c>
      <c r="H3858" s="32">
        <f>IF(OR(F3858="",G3858=""),"",F3858*G3858)</f>
        <v/>
      </c>
      <c r="I3858" s="33">
        <f>IF(B3858="","",SUMIF('Dispatch (Challan)'!$C$5:$C$6004,B3858,'Dispatch (Challan)'!$F$5:$F$6004))</f>
        <v/>
      </c>
      <c r="J3858" s="33">
        <f>IF(F3858="","",F3858-I3858)</f>
        <v/>
      </c>
      <c r="K3858" s="28">
        <f>IF(F3858="","",IF(I3858=0,"Pending",IF(I3858&gt;=F3858,"Completed","Partial")))</f>
        <v/>
      </c>
    </row>
    <row r="3859">
      <c r="A3859" s="31" t="n"/>
      <c r="B3859" s="26" t="n"/>
      <c r="C3859" s="26" t="n"/>
      <c r="D3859" s="26" t="n"/>
      <c r="E3859" s="26" t="n"/>
      <c r="F3859" s="27" t="n"/>
      <c r="G3859" s="28">
        <f>IFERROR(IF(E3859="","",VLOOKUP(E3859,'Setup - Mix Design'!$A$5:$I$504,9,0)),"")</f>
        <v/>
      </c>
      <c r="H3859" s="32">
        <f>IF(OR(F3859="",G3859=""),"",F3859*G3859)</f>
        <v/>
      </c>
      <c r="I3859" s="33">
        <f>IF(B3859="","",SUMIF('Dispatch (Challan)'!$C$5:$C$6004,B3859,'Dispatch (Challan)'!$F$5:$F$6004))</f>
        <v/>
      </c>
      <c r="J3859" s="33">
        <f>IF(F3859="","",F3859-I3859)</f>
        <v/>
      </c>
      <c r="K3859" s="28">
        <f>IF(F3859="","",IF(I3859=0,"Pending",IF(I3859&gt;=F3859,"Completed","Partial")))</f>
        <v/>
      </c>
    </row>
    <row r="3860">
      <c r="A3860" s="31" t="n"/>
      <c r="B3860" s="26" t="n"/>
      <c r="C3860" s="26" t="n"/>
      <c r="D3860" s="26" t="n"/>
      <c r="E3860" s="26" t="n"/>
      <c r="F3860" s="27" t="n"/>
      <c r="G3860" s="28">
        <f>IFERROR(IF(E3860="","",VLOOKUP(E3860,'Setup - Mix Design'!$A$5:$I$504,9,0)),"")</f>
        <v/>
      </c>
      <c r="H3860" s="32">
        <f>IF(OR(F3860="",G3860=""),"",F3860*G3860)</f>
        <v/>
      </c>
      <c r="I3860" s="33">
        <f>IF(B3860="","",SUMIF('Dispatch (Challan)'!$C$5:$C$6004,B3860,'Dispatch (Challan)'!$F$5:$F$6004))</f>
        <v/>
      </c>
      <c r="J3860" s="33">
        <f>IF(F3860="","",F3860-I3860)</f>
        <v/>
      </c>
      <c r="K3860" s="28">
        <f>IF(F3860="","",IF(I3860=0,"Pending",IF(I3860&gt;=F3860,"Completed","Partial")))</f>
        <v/>
      </c>
    </row>
    <row r="3861">
      <c r="A3861" s="31" t="n"/>
      <c r="B3861" s="26" t="n"/>
      <c r="C3861" s="26" t="n"/>
      <c r="D3861" s="26" t="n"/>
      <c r="E3861" s="26" t="n"/>
      <c r="F3861" s="27" t="n"/>
      <c r="G3861" s="28">
        <f>IFERROR(IF(E3861="","",VLOOKUP(E3861,'Setup - Mix Design'!$A$5:$I$504,9,0)),"")</f>
        <v/>
      </c>
      <c r="H3861" s="32">
        <f>IF(OR(F3861="",G3861=""),"",F3861*G3861)</f>
        <v/>
      </c>
      <c r="I3861" s="33">
        <f>IF(B3861="","",SUMIF('Dispatch (Challan)'!$C$5:$C$6004,B3861,'Dispatch (Challan)'!$F$5:$F$6004))</f>
        <v/>
      </c>
      <c r="J3861" s="33">
        <f>IF(F3861="","",F3861-I3861)</f>
        <v/>
      </c>
      <c r="K3861" s="28">
        <f>IF(F3861="","",IF(I3861=0,"Pending",IF(I3861&gt;=F3861,"Completed","Partial")))</f>
        <v/>
      </c>
    </row>
    <row r="3862">
      <c r="A3862" s="31" t="n"/>
      <c r="B3862" s="26" t="n"/>
      <c r="C3862" s="26" t="n"/>
      <c r="D3862" s="26" t="n"/>
      <c r="E3862" s="26" t="n"/>
      <c r="F3862" s="27" t="n"/>
      <c r="G3862" s="28">
        <f>IFERROR(IF(E3862="","",VLOOKUP(E3862,'Setup - Mix Design'!$A$5:$I$504,9,0)),"")</f>
        <v/>
      </c>
      <c r="H3862" s="32">
        <f>IF(OR(F3862="",G3862=""),"",F3862*G3862)</f>
        <v/>
      </c>
      <c r="I3862" s="33">
        <f>IF(B3862="","",SUMIF('Dispatch (Challan)'!$C$5:$C$6004,B3862,'Dispatch (Challan)'!$F$5:$F$6004))</f>
        <v/>
      </c>
      <c r="J3862" s="33">
        <f>IF(F3862="","",F3862-I3862)</f>
        <v/>
      </c>
      <c r="K3862" s="28">
        <f>IF(F3862="","",IF(I3862=0,"Pending",IF(I3862&gt;=F3862,"Completed","Partial")))</f>
        <v/>
      </c>
    </row>
    <row r="3863">
      <c r="A3863" s="31" t="n"/>
      <c r="B3863" s="26" t="n"/>
      <c r="C3863" s="26" t="n"/>
      <c r="D3863" s="26" t="n"/>
      <c r="E3863" s="26" t="n"/>
      <c r="F3863" s="27" t="n"/>
      <c r="G3863" s="28">
        <f>IFERROR(IF(E3863="","",VLOOKUP(E3863,'Setup - Mix Design'!$A$5:$I$504,9,0)),"")</f>
        <v/>
      </c>
      <c r="H3863" s="32">
        <f>IF(OR(F3863="",G3863=""),"",F3863*G3863)</f>
        <v/>
      </c>
      <c r="I3863" s="33">
        <f>IF(B3863="","",SUMIF('Dispatch (Challan)'!$C$5:$C$6004,B3863,'Dispatch (Challan)'!$F$5:$F$6004))</f>
        <v/>
      </c>
      <c r="J3863" s="33">
        <f>IF(F3863="","",F3863-I3863)</f>
        <v/>
      </c>
      <c r="K3863" s="28">
        <f>IF(F3863="","",IF(I3863=0,"Pending",IF(I3863&gt;=F3863,"Completed","Partial")))</f>
        <v/>
      </c>
    </row>
    <row r="3864">
      <c r="A3864" s="31" t="n"/>
      <c r="B3864" s="26" t="n"/>
      <c r="C3864" s="26" t="n"/>
      <c r="D3864" s="26" t="n"/>
      <c r="E3864" s="26" t="n"/>
      <c r="F3864" s="27" t="n"/>
      <c r="G3864" s="28">
        <f>IFERROR(IF(E3864="","",VLOOKUP(E3864,'Setup - Mix Design'!$A$5:$I$504,9,0)),"")</f>
        <v/>
      </c>
      <c r="H3864" s="32">
        <f>IF(OR(F3864="",G3864=""),"",F3864*G3864)</f>
        <v/>
      </c>
      <c r="I3864" s="33">
        <f>IF(B3864="","",SUMIF('Dispatch (Challan)'!$C$5:$C$6004,B3864,'Dispatch (Challan)'!$F$5:$F$6004))</f>
        <v/>
      </c>
      <c r="J3864" s="33">
        <f>IF(F3864="","",F3864-I3864)</f>
        <v/>
      </c>
      <c r="K3864" s="28">
        <f>IF(F3864="","",IF(I3864=0,"Pending",IF(I3864&gt;=F3864,"Completed","Partial")))</f>
        <v/>
      </c>
    </row>
    <row r="3865">
      <c r="A3865" s="31" t="n"/>
      <c r="B3865" s="26" t="n"/>
      <c r="C3865" s="26" t="n"/>
      <c r="D3865" s="26" t="n"/>
      <c r="E3865" s="26" t="n"/>
      <c r="F3865" s="27" t="n"/>
      <c r="G3865" s="28">
        <f>IFERROR(IF(E3865="","",VLOOKUP(E3865,'Setup - Mix Design'!$A$5:$I$504,9,0)),"")</f>
        <v/>
      </c>
      <c r="H3865" s="32">
        <f>IF(OR(F3865="",G3865=""),"",F3865*G3865)</f>
        <v/>
      </c>
      <c r="I3865" s="33">
        <f>IF(B3865="","",SUMIF('Dispatch (Challan)'!$C$5:$C$6004,B3865,'Dispatch (Challan)'!$F$5:$F$6004))</f>
        <v/>
      </c>
      <c r="J3865" s="33">
        <f>IF(F3865="","",F3865-I3865)</f>
        <v/>
      </c>
      <c r="K3865" s="28">
        <f>IF(F3865="","",IF(I3865=0,"Pending",IF(I3865&gt;=F3865,"Completed","Partial")))</f>
        <v/>
      </c>
    </row>
    <row r="3866">
      <c r="A3866" s="31" t="n"/>
      <c r="B3866" s="26" t="n"/>
      <c r="C3866" s="26" t="n"/>
      <c r="D3866" s="26" t="n"/>
      <c r="E3866" s="26" t="n"/>
      <c r="F3866" s="27" t="n"/>
      <c r="G3866" s="28">
        <f>IFERROR(IF(E3866="","",VLOOKUP(E3866,'Setup - Mix Design'!$A$5:$I$504,9,0)),"")</f>
        <v/>
      </c>
      <c r="H3866" s="32">
        <f>IF(OR(F3866="",G3866=""),"",F3866*G3866)</f>
        <v/>
      </c>
      <c r="I3866" s="33">
        <f>IF(B3866="","",SUMIF('Dispatch (Challan)'!$C$5:$C$6004,B3866,'Dispatch (Challan)'!$F$5:$F$6004))</f>
        <v/>
      </c>
      <c r="J3866" s="33">
        <f>IF(F3866="","",F3866-I3866)</f>
        <v/>
      </c>
      <c r="K3866" s="28">
        <f>IF(F3866="","",IF(I3866=0,"Pending",IF(I3866&gt;=F3866,"Completed","Partial")))</f>
        <v/>
      </c>
    </row>
    <row r="3867">
      <c r="A3867" s="31" t="n"/>
      <c r="B3867" s="26" t="n"/>
      <c r="C3867" s="26" t="n"/>
      <c r="D3867" s="26" t="n"/>
      <c r="E3867" s="26" t="n"/>
      <c r="F3867" s="27" t="n"/>
      <c r="G3867" s="28">
        <f>IFERROR(IF(E3867="","",VLOOKUP(E3867,'Setup - Mix Design'!$A$5:$I$504,9,0)),"")</f>
        <v/>
      </c>
      <c r="H3867" s="32">
        <f>IF(OR(F3867="",G3867=""),"",F3867*G3867)</f>
        <v/>
      </c>
      <c r="I3867" s="33">
        <f>IF(B3867="","",SUMIF('Dispatch (Challan)'!$C$5:$C$6004,B3867,'Dispatch (Challan)'!$F$5:$F$6004))</f>
        <v/>
      </c>
      <c r="J3867" s="33">
        <f>IF(F3867="","",F3867-I3867)</f>
        <v/>
      </c>
      <c r="K3867" s="28">
        <f>IF(F3867="","",IF(I3867=0,"Pending",IF(I3867&gt;=F3867,"Completed","Partial")))</f>
        <v/>
      </c>
    </row>
    <row r="3868">
      <c r="A3868" s="31" t="n"/>
      <c r="B3868" s="26" t="n"/>
      <c r="C3868" s="26" t="n"/>
      <c r="D3868" s="26" t="n"/>
      <c r="E3868" s="26" t="n"/>
      <c r="F3868" s="27" t="n"/>
      <c r="G3868" s="28">
        <f>IFERROR(IF(E3868="","",VLOOKUP(E3868,'Setup - Mix Design'!$A$5:$I$504,9,0)),"")</f>
        <v/>
      </c>
      <c r="H3868" s="32">
        <f>IF(OR(F3868="",G3868=""),"",F3868*G3868)</f>
        <v/>
      </c>
      <c r="I3868" s="33">
        <f>IF(B3868="","",SUMIF('Dispatch (Challan)'!$C$5:$C$6004,B3868,'Dispatch (Challan)'!$F$5:$F$6004))</f>
        <v/>
      </c>
      <c r="J3868" s="33">
        <f>IF(F3868="","",F3868-I3868)</f>
        <v/>
      </c>
      <c r="K3868" s="28">
        <f>IF(F3868="","",IF(I3868=0,"Pending",IF(I3868&gt;=F3868,"Completed","Partial")))</f>
        <v/>
      </c>
    </row>
    <row r="3869">
      <c r="A3869" s="31" t="n"/>
      <c r="B3869" s="26" t="n"/>
      <c r="C3869" s="26" t="n"/>
      <c r="D3869" s="26" t="n"/>
      <c r="E3869" s="26" t="n"/>
      <c r="F3869" s="27" t="n"/>
      <c r="G3869" s="28">
        <f>IFERROR(IF(E3869="","",VLOOKUP(E3869,'Setup - Mix Design'!$A$5:$I$504,9,0)),"")</f>
        <v/>
      </c>
      <c r="H3869" s="32">
        <f>IF(OR(F3869="",G3869=""),"",F3869*G3869)</f>
        <v/>
      </c>
      <c r="I3869" s="33">
        <f>IF(B3869="","",SUMIF('Dispatch (Challan)'!$C$5:$C$6004,B3869,'Dispatch (Challan)'!$F$5:$F$6004))</f>
        <v/>
      </c>
      <c r="J3869" s="33">
        <f>IF(F3869="","",F3869-I3869)</f>
        <v/>
      </c>
      <c r="K3869" s="28">
        <f>IF(F3869="","",IF(I3869=0,"Pending",IF(I3869&gt;=F3869,"Completed","Partial")))</f>
        <v/>
      </c>
    </row>
    <row r="3870">
      <c r="A3870" s="31" t="n"/>
      <c r="B3870" s="26" t="n"/>
      <c r="C3870" s="26" t="n"/>
      <c r="D3870" s="26" t="n"/>
      <c r="E3870" s="26" t="n"/>
      <c r="F3870" s="27" t="n"/>
      <c r="G3870" s="28">
        <f>IFERROR(IF(E3870="","",VLOOKUP(E3870,'Setup - Mix Design'!$A$5:$I$504,9,0)),"")</f>
        <v/>
      </c>
      <c r="H3870" s="32">
        <f>IF(OR(F3870="",G3870=""),"",F3870*G3870)</f>
        <v/>
      </c>
      <c r="I3870" s="33">
        <f>IF(B3870="","",SUMIF('Dispatch (Challan)'!$C$5:$C$6004,B3870,'Dispatch (Challan)'!$F$5:$F$6004))</f>
        <v/>
      </c>
      <c r="J3870" s="33">
        <f>IF(F3870="","",F3870-I3870)</f>
        <v/>
      </c>
      <c r="K3870" s="28">
        <f>IF(F3870="","",IF(I3870=0,"Pending",IF(I3870&gt;=F3870,"Completed","Partial")))</f>
        <v/>
      </c>
    </row>
    <row r="3871">
      <c r="A3871" s="31" t="n"/>
      <c r="B3871" s="26" t="n"/>
      <c r="C3871" s="26" t="n"/>
      <c r="D3871" s="26" t="n"/>
      <c r="E3871" s="26" t="n"/>
      <c r="F3871" s="27" t="n"/>
      <c r="G3871" s="28">
        <f>IFERROR(IF(E3871="","",VLOOKUP(E3871,'Setup - Mix Design'!$A$5:$I$504,9,0)),"")</f>
        <v/>
      </c>
      <c r="H3871" s="32">
        <f>IF(OR(F3871="",G3871=""),"",F3871*G3871)</f>
        <v/>
      </c>
      <c r="I3871" s="33">
        <f>IF(B3871="","",SUMIF('Dispatch (Challan)'!$C$5:$C$6004,B3871,'Dispatch (Challan)'!$F$5:$F$6004))</f>
        <v/>
      </c>
      <c r="J3871" s="33">
        <f>IF(F3871="","",F3871-I3871)</f>
        <v/>
      </c>
      <c r="K3871" s="28">
        <f>IF(F3871="","",IF(I3871=0,"Pending",IF(I3871&gt;=F3871,"Completed","Partial")))</f>
        <v/>
      </c>
    </row>
    <row r="3872">
      <c r="A3872" s="31" t="n"/>
      <c r="B3872" s="26" t="n"/>
      <c r="C3872" s="26" t="n"/>
      <c r="D3872" s="26" t="n"/>
      <c r="E3872" s="26" t="n"/>
      <c r="F3872" s="27" t="n"/>
      <c r="G3872" s="28">
        <f>IFERROR(IF(E3872="","",VLOOKUP(E3872,'Setup - Mix Design'!$A$5:$I$504,9,0)),"")</f>
        <v/>
      </c>
      <c r="H3872" s="32">
        <f>IF(OR(F3872="",G3872=""),"",F3872*G3872)</f>
        <v/>
      </c>
      <c r="I3872" s="33">
        <f>IF(B3872="","",SUMIF('Dispatch (Challan)'!$C$5:$C$6004,B3872,'Dispatch (Challan)'!$F$5:$F$6004))</f>
        <v/>
      </c>
      <c r="J3872" s="33">
        <f>IF(F3872="","",F3872-I3872)</f>
        <v/>
      </c>
      <c r="K3872" s="28">
        <f>IF(F3872="","",IF(I3872=0,"Pending",IF(I3872&gt;=F3872,"Completed","Partial")))</f>
        <v/>
      </c>
    </row>
    <row r="3873">
      <c r="A3873" s="31" t="n"/>
      <c r="B3873" s="26" t="n"/>
      <c r="C3873" s="26" t="n"/>
      <c r="D3873" s="26" t="n"/>
      <c r="E3873" s="26" t="n"/>
      <c r="F3873" s="27" t="n"/>
      <c r="G3873" s="28">
        <f>IFERROR(IF(E3873="","",VLOOKUP(E3873,'Setup - Mix Design'!$A$5:$I$504,9,0)),"")</f>
        <v/>
      </c>
      <c r="H3873" s="32">
        <f>IF(OR(F3873="",G3873=""),"",F3873*G3873)</f>
        <v/>
      </c>
      <c r="I3873" s="33">
        <f>IF(B3873="","",SUMIF('Dispatch (Challan)'!$C$5:$C$6004,B3873,'Dispatch (Challan)'!$F$5:$F$6004))</f>
        <v/>
      </c>
      <c r="J3873" s="33">
        <f>IF(F3873="","",F3873-I3873)</f>
        <v/>
      </c>
      <c r="K3873" s="28">
        <f>IF(F3873="","",IF(I3873=0,"Pending",IF(I3873&gt;=F3873,"Completed","Partial")))</f>
        <v/>
      </c>
    </row>
    <row r="3874">
      <c r="A3874" s="31" t="n"/>
      <c r="B3874" s="26" t="n"/>
      <c r="C3874" s="26" t="n"/>
      <c r="D3874" s="26" t="n"/>
      <c r="E3874" s="26" t="n"/>
      <c r="F3874" s="27" t="n"/>
      <c r="G3874" s="28">
        <f>IFERROR(IF(E3874="","",VLOOKUP(E3874,'Setup - Mix Design'!$A$5:$I$504,9,0)),"")</f>
        <v/>
      </c>
      <c r="H3874" s="32">
        <f>IF(OR(F3874="",G3874=""),"",F3874*G3874)</f>
        <v/>
      </c>
      <c r="I3874" s="33">
        <f>IF(B3874="","",SUMIF('Dispatch (Challan)'!$C$5:$C$6004,B3874,'Dispatch (Challan)'!$F$5:$F$6004))</f>
        <v/>
      </c>
      <c r="J3874" s="33">
        <f>IF(F3874="","",F3874-I3874)</f>
        <v/>
      </c>
      <c r="K3874" s="28">
        <f>IF(F3874="","",IF(I3874=0,"Pending",IF(I3874&gt;=F3874,"Completed","Partial")))</f>
        <v/>
      </c>
    </row>
    <row r="3875">
      <c r="A3875" s="31" t="n"/>
      <c r="B3875" s="26" t="n"/>
      <c r="C3875" s="26" t="n"/>
      <c r="D3875" s="26" t="n"/>
      <c r="E3875" s="26" t="n"/>
      <c r="F3875" s="27" t="n"/>
      <c r="G3875" s="28">
        <f>IFERROR(IF(E3875="","",VLOOKUP(E3875,'Setup - Mix Design'!$A$5:$I$504,9,0)),"")</f>
        <v/>
      </c>
      <c r="H3875" s="32">
        <f>IF(OR(F3875="",G3875=""),"",F3875*G3875)</f>
        <v/>
      </c>
      <c r="I3875" s="33">
        <f>IF(B3875="","",SUMIF('Dispatch (Challan)'!$C$5:$C$6004,B3875,'Dispatch (Challan)'!$F$5:$F$6004))</f>
        <v/>
      </c>
      <c r="J3875" s="33">
        <f>IF(F3875="","",F3875-I3875)</f>
        <v/>
      </c>
      <c r="K3875" s="28">
        <f>IF(F3875="","",IF(I3875=0,"Pending",IF(I3875&gt;=F3875,"Completed","Partial")))</f>
        <v/>
      </c>
    </row>
    <row r="3876">
      <c r="A3876" s="31" t="n"/>
      <c r="B3876" s="26" t="n"/>
      <c r="C3876" s="26" t="n"/>
      <c r="D3876" s="26" t="n"/>
      <c r="E3876" s="26" t="n"/>
      <c r="F3876" s="27" t="n"/>
      <c r="G3876" s="28">
        <f>IFERROR(IF(E3876="","",VLOOKUP(E3876,'Setup - Mix Design'!$A$5:$I$504,9,0)),"")</f>
        <v/>
      </c>
      <c r="H3876" s="32">
        <f>IF(OR(F3876="",G3876=""),"",F3876*G3876)</f>
        <v/>
      </c>
      <c r="I3876" s="33">
        <f>IF(B3876="","",SUMIF('Dispatch (Challan)'!$C$5:$C$6004,B3876,'Dispatch (Challan)'!$F$5:$F$6004))</f>
        <v/>
      </c>
      <c r="J3876" s="33">
        <f>IF(F3876="","",F3876-I3876)</f>
        <v/>
      </c>
      <c r="K3876" s="28">
        <f>IF(F3876="","",IF(I3876=0,"Pending",IF(I3876&gt;=F3876,"Completed","Partial")))</f>
        <v/>
      </c>
    </row>
    <row r="3877">
      <c r="A3877" s="31" t="n"/>
      <c r="B3877" s="26" t="n"/>
      <c r="C3877" s="26" t="n"/>
      <c r="D3877" s="26" t="n"/>
      <c r="E3877" s="26" t="n"/>
      <c r="F3877" s="27" t="n"/>
      <c r="G3877" s="28">
        <f>IFERROR(IF(E3877="","",VLOOKUP(E3877,'Setup - Mix Design'!$A$5:$I$504,9,0)),"")</f>
        <v/>
      </c>
      <c r="H3877" s="32">
        <f>IF(OR(F3877="",G3877=""),"",F3877*G3877)</f>
        <v/>
      </c>
      <c r="I3877" s="33">
        <f>IF(B3877="","",SUMIF('Dispatch (Challan)'!$C$5:$C$6004,B3877,'Dispatch (Challan)'!$F$5:$F$6004))</f>
        <v/>
      </c>
      <c r="J3877" s="33">
        <f>IF(F3877="","",F3877-I3877)</f>
        <v/>
      </c>
      <c r="K3877" s="28">
        <f>IF(F3877="","",IF(I3877=0,"Pending",IF(I3877&gt;=F3877,"Completed","Partial")))</f>
        <v/>
      </c>
    </row>
    <row r="3878">
      <c r="A3878" s="31" t="n"/>
      <c r="B3878" s="26" t="n"/>
      <c r="C3878" s="26" t="n"/>
      <c r="D3878" s="26" t="n"/>
      <c r="E3878" s="26" t="n"/>
      <c r="F3878" s="27" t="n"/>
      <c r="G3878" s="28">
        <f>IFERROR(IF(E3878="","",VLOOKUP(E3878,'Setup - Mix Design'!$A$5:$I$504,9,0)),"")</f>
        <v/>
      </c>
      <c r="H3878" s="32">
        <f>IF(OR(F3878="",G3878=""),"",F3878*G3878)</f>
        <v/>
      </c>
      <c r="I3878" s="33">
        <f>IF(B3878="","",SUMIF('Dispatch (Challan)'!$C$5:$C$6004,B3878,'Dispatch (Challan)'!$F$5:$F$6004))</f>
        <v/>
      </c>
      <c r="J3878" s="33">
        <f>IF(F3878="","",F3878-I3878)</f>
        <v/>
      </c>
      <c r="K3878" s="28">
        <f>IF(F3878="","",IF(I3878=0,"Pending",IF(I3878&gt;=F3878,"Completed","Partial")))</f>
        <v/>
      </c>
    </row>
    <row r="3879">
      <c r="A3879" s="31" t="n"/>
      <c r="B3879" s="26" t="n"/>
      <c r="C3879" s="26" t="n"/>
      <c r="D3879" s="26" t="n"/>
      <c r="E3879" s="26" t="n"/>
      <c r="F3879" s="27" t="n"/>
      <c r="G3879" s="28">
        <f>IFERROR(IF(E3879="","",VLOOKUP(E3879,'Setup - Mix Design'!$A$5:$I$504,9,0)),"")</f>
        <v/>
      </c>
      <c r="H3879" s="32">
        <f>IF(OR(F3879="",G3879=""),"",F3879*G3879)</f>
        <v/>
      </c>
      <c r="I3879" s="33">
        <f>IF(B3879="","",SUMIF('Dispatch (Challan)'!$C$5:$C$6004,B3879,'Dispatch (Challan)'!$F$5:$F$6004))</f>
        <v/>
      </c>
      <c r="J3879" s="33">
        <f>IF(F3879="","",F3879-I3879)</f>
        <v/>
      </c>
      <c r="K3879" s="28">
        <f>IF(F3879="","",IF(I3879=0,"Pending",IF(I3879&gt;=F3879,"Completed","Partial")))</f>
        <v/>
      </c>
    </row>
    <row r="3880">
      <c r="A3880" s="31" t="n"/>
      <c r="B3880" s="26" t="n"/>
      <c r="C3880" s="26" t="n"/>
      <c r="D3880" s="26" t="n"/>
      <c r="E3880" s="26" t="n"/>
      <c r="F3880" s="27" t="n"/>
      <c r="G3880" s="28">
        <f>IFERROR(IF(E3880="","",VLOOKUP(E3880,'Setup - Mix Design'!$A$5:$I$504,9,0)),"")</f>
        <v/>
      </c>
      <c r="H3880" s="32">
        <f>IF(OR(F3880="",G3880=""),"",F3880*G3880)</f>
        <v/>
      </c>
      <c r="I3880" s="33">
        <f>IF(B3880="","",SUMIF('Dispatch (Challan)'!$C$5:$C$6004,B3880,'Dispatch (Challan)'!$F$5:$F$6004))</f>
        <v/>
      </c>
      <c r="J3880" s="33">
        <f>IF(F3880="","",F3880-I3880)</f>
        <v/>
      </c>
      <c r="K3880" s="28">
        <f>IF(F3880="","",IF(I3880=0,"Pending",IF(I3880&gt;=F3880,"Completed","Partial")))</f>
        <v/>
      </c>
    </row>
    <row r="3881">
      <c r="A3881" s="31" t="n"/>
      <c r="B3881" s="26" t="n"/>
      <c r="C3881" s="26" t="n"/>
      <c r="D3881" s="26" t="n"/>
      <c r="E3881" s="26" t="n"/>
      <c r="F3881" s="27" t="n"/>
      <c r="G3881" s="28">
        <f>IFERROR(IF(E3881="","",VLOOKUP(E3881,'Setup - Mix Design'!$A$5:$I$504,9,0)),"")</f>
        <v/>
      </c>
      <c r="H3881" s="32">
        <f>IF(OR(F3881="",G3881=""),"",F3881*G3881)</f>
        <v/>
      </c>
      <c r="I3881" s="33">
        <f>IF(B3881="","",SUMIF('Dispatch (Challan)'!$C$5:$C$6004,B3881,'Dispatch (Challan)'!$F$5:$F$6004))</f>
        <v/>
      </c>
      <c r="J3881" s="33">
        <f>IF(F3881="","",F3881-I3881)</f>
        <v/>
      </c>
      <c r="K3881" s="28">
        <f>IF(F3881="","",IF(I3881=0,"Pending",IF(I3881&gt;=F3881,"Completed","Partial")))</f>
        <v/>
      </c>
    </row>
    <row r="3882">
      <c r="A3882" s="31" t="n"/>
      <c r="B3882" s="26" t="n"/>
      <c r="C3882" s="26" t="n"/>
      <c r="D3882" s="26" t="n"/>
      <c r="E3882" s="26" t="n"/>
      <c r="F3882" s="27" t="n"/>
      <c r="G3882" s="28">
        <f>IFERROR(IF(E3882="","",VLOOKUP(E3882,'Setup - Mix Design'!$A$5:$I$504,9,0)),"")</f>
        <v/>
      </c>
      <c r="H3882" s="32">
        <f>IF(OR(F3882="",G3882=""),"",F3882*G3882)</f>
        <v/>
      </c>
      <c r="I3882" s="33">
        <f>IF(B3882="","",SUMIF('Dispatch (Challan)'!$C$5:$C$6004,B3882,'Dispatch (Challan)'!$F$5:$F$6004))</f>
        <v/>
      </c>
      <c r="J3882" s="33">
        <f>IF(F3882="","",F3882-I3882)</f>
        <v/>
      </c>
      <c r="K3882" s="28">
        <f>IF(F3882="","",IF(I3882=0,"Pending",IF(I3882&gt;=F3882,"Completed","Partial")))</f>
        <v/>
      </c>
    </row>
    <row r="3883">
      <c r="A3883" s="31" t="n"/>
      <c r="B3883" s="26" t="n"/>
      <c r="C3883" s="26" t="n"/>
      <c r="D3883" s="26" t="n"/>
      <c r="E3883" s="26" t="n"/>
      <c r="F3883" s="27" t="n"/>
      <c r="G3883" s="28">
        <f>IFERROR(IF(E3883="","",VLOOKUP(E3883,'Setup - Mix Design'!$A$5:$I$504,9,0)),"")</f>
        <v/>
      </c>
      <c r="H3883" s="32">
        <f>IF(OR(F3883="",G3883=""),"",F3883*G3883)</f>
        <v/>
      </c>
      <c r="I3883" s="33">
        <f>IF(B3883="","",SUMIF('Dispatch (Challan)'!$C$5:$C$6004,B3883,'Dispatch (Challan)'!$F$5:$F$6004))</f>
        <v/>
      </c>
      <c r="J3883" s="33">
        <f>IF(F3883="","",F3883-I3883)</f>
        <v/>
      </c>
      <c r="K3883" s="28">
        <f>IF(F3883="","",IF(I3883=0,"Pending",IF(I3883&gt;=F3883,"Completed","Partial")))</f>
        <v/>
      </c>
    </row>
    <row r="3884">
      <c r="A3884" s="31" t="n"/>
      <c r="B3884" s="26" t="n"/>
      <c r="C3884" s="26" t="n"/>
      <c r="D3884" s="26" t="n"/>
      <c r="E3884" s="26" t="n"/>
      <c r="F3884" s="27" t="n"/>
      <c r="G3884" s="28">
        <f>IFERROR(IF(E3884="","",VLOOKUP(E3884,'Setup - Mix Design'!$A$5:$I$504,9,0)),"")</f>
        <v/>
      </c>
      <c r="H3884" s="32">
        <f>IF(OR(F3884="",G3884=""),"",F3884*G3884)</f>
        <v/>
      </c>
      <c r="I3884" s="33">
        <f>IF(B3884="","",SUMIF('Dispatch (Challan)'!$C$5:$C$6004,B3884,'Dispatch (Challan)'!$F$5:$F$6004))</f>
        <v/>
      </c>
      <c r="J3884" s="33">
        <f>IF(F3884="","",F3884-I3884)</f>
        <v/>
      </c>
      <c r="K3884" s="28">
        <f>IF(F3884="","",IF(I3884=0,"Pending",IF(I3884&gt;=F3884,"Completed","Partial")))</f>
        <v/>
      </c>
    </row>
    <row r="3885">
      <c r="A3885" s="31" t="n"/>
      <c r="B3885" s="26" t="n"/>
      <c r="C3885" s="26" t="n"/>
      <c r="D3885" s="26" t="n"/>
      <c r="E3885" s="26" t="n"/>
      <c r="F3885" s="27" t="n"/>
      <c r="G3885" s="28">
        <f>IFERROR(IF(E3885="","",VLOOKUP(E3885,'Setup - Mix Design'!$A$5:$I$504,9,0)),"")</f>
        <v/>
      </c>
      <c r="H3885" s="32">
        <f>IF(OR(F3885="",G3885=""),"",F3885*G3885)</f>
        <v/>
      </c>
      <c r="I3885" s="33">
        <f>IF(B3885="","",SUMIF('Dispatch (Challan)'!$C$5:$C$6004,B3885,'Dispatch (Challan)'!$F$5:$F$6004))</f>
        <v/>
      </c>
      <c r="J3885" s="33">
        <f>IF(F3885="","",F3885-I3885)</f>
        <v/>
      </c>
      <c r="K3885" s="28">
        <f>IF(F3885="","",IF(I3885=0,"Pending",IF(I3885&gt;=F3885,"Completed","Partial")))</f>
        <v/>
      </c>
    </row>
    <row r="3886">
      <c r="A3886" s="31" t="n"/>
      <c r="B3886" s="26" t="n"/>
      <c r="C3886" s="26" t="n"/>
      <c r="D3886" s="26" t="n"/>
      <c r="E3886" s="26" t="n"/>
      <c r="F3886" s="27" t="n"/>
      <c r="G3886" s="28">
        <f>IFERROR(IF(E3886="","",VLOOKUP(E3886,'Setup - Mix Design'!$A$5:$I$504,9,0)),"")</f>
        <v/>
      </c>
      <c r="H3886" s="32">
        <f>IF(OR(F3886="",G3886=""),"",F3886*G3886)</f>
        <v/>
      </c>
      <c r="I3886" s="33">
        <f>IF(B3886="","",SUMIF('Dispatch (Challan)'!$C$5:$C$6004,B3886,'Dispatch (Challan)'!$F$5:$F$6004))</f>
        <v/>
      </c>
      <c r="J3886" s="33">
        <f>IF(F3886="","",F3886-I3886)</f>
        <v/>
      </c>
      <c r="K3886" s="28">
        <f>IF(F3886="","",IF(I3886=0,"Pending",IF(I3886&gt;=F3886,"Completed","Partial")))</f>
        <v/>
      </c>
    </row>
    <row r="3887">
      <c r="A3887" s="31" t="n"/>
      <c r="B3887" s="26" t="n"/>
      <c r="C3887" s="26" t="n"/>
      <c r="D3887" s="26" t="n"/>
      <c r="E3887" s="26" t="n"/>
      <c r="F3887" s="27" t="n"/>
      <c r="G3887" s="28">
        <f>IFERROR(IF(E3887="","",VLOOKUP(E3887,'Setup - Mix Design'!$A$5:$I$504,9,0)),"")</f>
        <v/>
      </c>
      <c r="H3887" s="32">
        <f>IF(OR(F3887="",G3887=""),"",F3887*G3887)</f>
        <v/>
      </c>
      <c r="I3887" s="33">
        <f>IF(B3887="","",SUMIF('Dispatch (Challan)'!$C$5:$C$6004,B3887,'Dispatch (Challan)'!$F$5:$F$6004))</f>
        <v/>
      </c>
      <c r="J3887" s="33">
        <f>IF(F3887="","",F3887-I3887)</f>
        <v/>
      </c>
      <c r="K3887" s="28">
        <f>IF(F3887="","",IF(I3887=0,"Pending",IF(I3887&gt;=F3887,"Completed","Partial")))</f>
        <v/>
      </c>
    </row>
    <row r="3888">
      <c r="A3888" s="31" t="n"/>
      <c r="B3888" s="26" t="n"/>
      <c r="C3888" s="26" t="n"/>
      <c r="D3888" s="26" t="n"/>
      <c r="E3888" s="26" t="n"/>
      <c r="F3888" s="27" t="n"/>
      <c r="G3888" s="28">
        <f>IFERROR(IF(E3888="","",VLOOKUP(E3888,'Setup - Mix Design'!$A$5:$I$504,9,0)),"")</f>
        <v/>
      </c>
      <c r="H3888" s="32">
        <f>IF(OR(F3888="",G3888=""),"",F3888*G3888)</f>
        <v/>
      </c>
      <c r="I3888" s="33">
        <f>IF(B3888="","",SUMIF('Dispatch (Challan)'!$C$5:$C$6004,B3888,'Dispatch (Challan)'!$F$5:$F$6004))</f>
        <v/>
      </c>
      <c r="J3888" s="33">
        <f>IF(F3888="","",F3888-I3888)</f>
        <v/>
      </c>
      <c r="K3888" s="28">
        <f>IF(F3888="","",IF(I3888=0,"Pending",IF(I3888&gt;=F3888,"Completed","Partial")))</f>
        <v/>
      </c>
    </row>
    <row r="3889">
      <c r="A3889" s="31" t="n"/>
      <c r="B3889" s="26" t="n"/>
      <c r="C3889" s="26" t="n"/>
      <c r="D3889" s="26" t="n"/>
      <c r="E3889" s="26" t="n"/>
      <c r="F3889" s="27" t="n"/>
      <c r="G3889" s="28">
        <f>IFERROR(IF(E3889="","",VLOOKUP(E3889,'Setup - Mix Design'!$A$5:$I$504,9,0)),"")</f>
        <v/>
      </c>
      <c r="H3889" s="32">
        <f>IF(OR(F3889="",G3889=""),"",F3889*G3889)</f>
        <v/>
      </c>
      <c r="I3889" s="33">
        <f>IF(B3889="","",SUMIF('Dispatch (Challan)'!$C$5:$C$6004,B3889,'Dispatch (Challan)'!$F$5:$F$6004))</f>
        <v/>
      </c>
      <c r="J3889" s="33">
        <f>IF(F3889="","",F3889-I3889)</f>
        <v/>
      </c>
      <c r="K3889" s="28">
        <f>IF(F3889="","",IF(I3889=0,"Pending",IF(I3889&gt;=F3889,"Completed","Partial")))</f>
        <v/>
      </c>
    </row>
    <row r="3890">
      <c r="A3890" s="31" t="n"/>
      <c r="B3890" s="26" t="n"/>
      <c r="C3890" s="26" t="n"/>
      <c r="D3890" s="26" t="n"/>
      <c r="E3890" s="26" t="n"/>
      <c r="F3890" s="27" t="n"/>
      <c r="G3890" s="28">
        <f>IFERROR(IF(E3890="","",VLOOKUP(E3890,'Setup - Mix Design'!$A$5:$I$504,9,0)),"")</f>
        <v/>
      </c>
      <c r="H3890" s="32">
        <f>IF(OR(F3890="",G3890=""),"",F3890*G3890)</f>
        <v/>
      </c>
      <c r="I3890" s="33">
        <f>IF(B3890="","",SUMIF('Dispatch (Challan)'!$C$5:$C$6004,B3890,'Dispatch (Challan)'!$F$5:$F$6004))</f>
        <v/>
      </c>
      <c r="J3890" s="33">
        <f>IF(F3890="","",F3890-I3890)</f>
        <v/>
      </c>
      <c r="K3890" s="28">
        <f>IF(F3890="","",IF(I3890=0,"Pending",IF(I3890&gt;=F3890,"Completed","Partial")))</f>
        <v/>
      </c>
    </row>
    <row r="3891">
      <c r="A3891" s="31" t="n"/>
      <c r="B3891" s="26" t="n"/>
      <c r="C3891" s="26" t="n"/>
      <c r="D3891" s="26" t="n"/>
      <c r="E3891" s="26" t="n"/>
      <c r="F3891" s="27" t="n"/>
      <c r="G3891" s="28">
        <f>IFERROR(IF(E3891="","",VLOOKUP(E3891,'Setup - Mix Design'!$A$5:$I$504,9,0)),"")</f>
        <v/>
      </c>
      <c r="H3891" s="32">
        <f>IF(OR(F3891="",G3891=""),"",F3891*G3891)</f>
        <v/>
      </c>
      <c r="I3891" s="33">
        <f>IF(B3891="","",SUMIF('Dispatch (Challan)'!$C$5:$C$6004,B3891,'Dispatch (Challan)'!$F$5:$F$6004))</f>
        <v/>
      </c>
      <c r="J3891" s="33">
        <f>IF(F3891="","",F3891-I3891)</f>
        <v/>
      </c>
      <c r="K3891" s="28">
        <f>IF(F3891="","",IF(I3891=0,"Pending",IF(I3891&gt;=F3891,"Completed","Partial")))</f>
        <v/>
      </c>
    </row>
    <row r="3892">
      <c r="A3892" s="31" t="n"/>
      <c r="B3892" s="26" t="n"/>
      <c r="C3892" s="26" t="n"/>
      <c r="D3892" s="26" t="n"/>
      <c r="E3892" s="26" t="n"/>
      <c r="F3892" s="27" t="n"/>
      <c r="G3892" s="28">
        <f>IFERROR(IF(E3892="","",VLOOKUP(E3892,'Setup - Mix Design'!$A$5:$I$504,9,0)),"")</f>
        <v/>
      </c>
      <c r="H3892" s="32">
        <f>IF(OR(F3892="",G3892=""),"",F3892*G3892)</f>
        <v/>
      </c>
      <c r="I3892" s="33">
        <f>IF(B3892="","",SUMIF('Dispatch (Challan)'!$C$5:$C$6004,B3892,'Dispatch (Challan)'!$F$5:$F$6004))</f>
        <v/>
      </c>
      <c r="J3892" s="33">
        <f>IF(F3892="","",F3892-I3892)</f>
        <v/>
      </c>
      <c r="K3892" s="28">
        <f>IF(F3892="","",IF(I3892=0,"Pending",IF(I3892&gt;=F3892,"Completed","Partial")))</f>
        <v/>
      </c>
    </row>
    <row r="3893">
      <c r="A3893" s="31" t="n"/>
      <c r="B3893" s="26" t="n"/>
      <c r="C3893" s="26" t="n"/>
      <c r="D3893" s="26" t="n"/>
      <c r="E3893" s="26" t="n"/>
      <c r="F3893" s="27" t="n"/>
      <c r="G3893" s="28">
        <f>IFERROR(IF(E3893="","",VLOOKUP(E3893,'Setup - Mix Design'!$A$5:$I$504,9,0)),"")</f>
        <v/>
      </c>
      <c r="H3893" s="32">
        <f>IF(OR(F3893="",G3893=""),"",F3893*G3893)</f>
        <v/>
      </c>
      <c r="I3893" s="33">
        <f>IF(B3893="","",SUMIF('Dispatch (Challan)'!$C$5:$C$6004,B3893,'Dispatch (Challan)'!$F$5:$F$6004))</f>
        <v/>
      </c>
      <c r="J3893" s="33">
        <f>IF(F3893="","",F3893-I3893)</f>
        <v/>
      </c>
      <c r="K3893" s="28">
        <f>IF(F3893="","",IF(I3893=0,"Pending",IF(I3893&gt;=F3893,"Completed","Partial")))</f>
        <v/>
      </c>
    </row>
    <row r="3894">
      <c r="A3894" s="31" t="n"/>
      <c r="B3894" s="26" t="n"/>
      <c r="C3894" s="26" t="n"/>
      <c r="D3894" s="26" t="n"/>
      <c r="E3894" s="26" t="n"/>
      <c r="F3894" s="27" t="n"/>
      <c r="G3894" s="28">
        <f>IFERROR(IF(E3894="","",VLOOKUP(E3894,'Setup - Mix Design'!$A$5:$I$504,9,0)),"")</f>
        <v/>
      </c>
      <c r="H3894" s="32">
        <f>IF(OR(F3894="",G3894=""),"",F3894*G3894)</f>
        <v/>
      </c>
      <c r="I3894" s="33">
        <f>IF(B3894="","",SUMIF('Dispatch (Challan)'!$C$5:$C$6004,B3894,'Dispatch (Challan)'!$F$5:$F$6004))</f>
        <v/>
      </c>
      <c r="J3894" s="33">
        <f>IF(F3894="","",F3894-I3894)</f>
        <v/>
      </c>
      <c r="K3894" s="28">
        <f>IF(F3894="","",IF(I3894=0,"Pending",IF(I3894&gt;=F3894,"Completed","Partial")))</f>
        <v/>
      </c>
    </row>
    <row r="3895">
      <c r="A3895" s="31" t="n"/>
      <c r="B3895" s="26" t="n"/>
      <c r="C3895" s="26" t="n"/>
      <c r="D3895" s="26" t="n"/>
      <c r="E3895" s="26" t="n"/>
      <c r="F3895" s="27" t="n"/>
      <c r="G3895" s="28">
        <f>IFERROR(IF(E3895="","",VLOOKUP(E3895,'Setup - Mix Design'!$A$5:$I$504,9,0)),"")</f>
        <v/>
      </c>
      <c r="H3895" s="32">
        <f>IF(OR(F3895="",G3895=""),"",F3895*G3895)</f>
        <v/>
      </c>
      <c r="I3895" s="33">
        <f>IF(B3895="","",SUMIF('Dispatch (Challan)'!$C$5:$C$6004,B3895,'Dispatch (Challan)'!$F$5:$F$6004))</f>
        <v/>
      </c>
      <c r="J3895" s="33">
        <f>IF(F3895="","",F3895-I3895)</f>
        <v/>
      </c>
      <c r="K3895" s="28">
        <f>IF(F3895="","",IF(I3895=0,"Pending",IF(I3895&gt;=F3895,"Completed","Partial")))</f>
        <v/>
      </c>
    </row>
    <row r="3896">
      <c r="A3896" s="31" t="n"/>
      <c r="B3896" s="26" t="n"/>
      <c r="C3896" s="26" t="n"/>
      <c r="D3896" s="26" t="n"/>
      <c r="E3896" s="26" t="n"/>
      <c r="F3896" s="27" t="n"/>
      <c r="G3896" s="28">
        <f>IFERROR(IF(E3896="","",VLOOKUP(E3896,'Setup - Mix Design'!$A$5:$I$504,9,0)),"")</f>
        <v/>
      </c>
      <c r="H3896" s="32">
        <f>IF(OR(F3896="",G3896=""),"",F3896*G3896)</f>
        <v/>
      </c>
      <c r="I3896" s="33">
        <f>IF(B3896="","",SUMIF('Dispatch (Challan)'!$C$5:$C$6004,B3896,'Dispatch (Challan)'!$F$5:$F$6004))</f>
        <v/>
      </c>
      <c r="J3896" s="33">
        <f>IF(F3896="","",F3896-I3896)</f>
        <v/>
      </c>
      <c r="K3896" s="28">
        <f>IF(F3896="","",IF(I3896=0,"Pending",IF(I3896&gt;=F3896,"Completed","Partial")))</f>
        <v/>
      </c>
    </row>
    <row r="3897">
      <c r="A3897" s="31" t="n"/>
      <c r="B3897" s="26" t="n"/>
      <c r="C3897" s="26" t="n"/>
      <c r="D3897" s="26" t="n"/>
      <c r="E3897" s="26" t="n"/>
      <c r="F3897" s="27" t="n"/>
      <c r="G3897" s="28">
        <f>IFERROR(IF(E3897="","",VLOOKUP(E3897,'Setup - Mix Design'!$A$5:$I$504,9,0)),"")</f>
        <v/>
      </c>
      <c r="H3897" s="32">
        <f>IF(OR(F3897="",G3897=""),"",F3897*G3897)</f>
        <v/>
      </c>
      <c r="I3897" s="33">
        <f>IF(B3897="","",SUMIF('Dispatch (Challan)'!$C$5:$C$6004,B3897,'Dispatch (Challan)'!$F$5:$F$6004))</f>
        <v/>
      </c>
      <c r="J3897" s="33">
        <f>IF(F3897="","",F3897-I3897)</f>
        <v/>
      </c>
      <c r="K3897" s="28">
        <f>IF(F3897="","",IF(I3897=0,"Pending",IF(I3897&gt;=F3897,"Completed","Partial")))</f>
        <v/>
      </c>
    </row>
    <row r="3898">
      <c r="A3898" s="31" t="n"/>
      <c r="B3898" s="26" t="n"/>
      <c r="C3898" s="26" t="n"/>
      <c r="D3898" s="26" t="n"/>
      <c r="E3898" s="26" t="n"/>
      <c r="F3898" s="27" t="n"/>
      <c r="G3898" s="28">
        <f>IFERROR(IF(E3898="","",VLOOKUP(E3898,'Setup - Mix Design'!$A$5:$I$504,9,0)),"")</f>
        <v/>
      </c>
      <c r="H3898" s="32">
        <f>IF(OR(F3898="",G3898=""),"",F3898*G3898)</f>
        <v/>
      </c>
      <c r="I3898" s="33">
        <f>IF(B3898="","",SUMIF('Dispatch (Challan)'!$C$5:$C$6004,B3898,'Dispatch (Challan)'!$F$5:$F$6004))</f>
        <v/>
      </c>
      <c r="J3898" s="33">
        <f>IF(F3898="","",F3898-I3898)</f>
        <v/>
      </c>
      <c r="K3898" s="28">
        <f>IF(F3898="","",IF(I3898=0,"Pending",IF(I3898&gt;=F3898,"Completed","Partial")))</f>
        <v/>
      </c>
    </row>
    <row r="3899">
      <c r="A3899" s="31" t="n"/>
      <c r="B3899" s="26" t="n"/>
      <c r="C3899" s="26" t="n"/>
      <c r="D3899" s="26" t="n"/>
      <c r="E3899" s="26" t="n"/>
      <c r="F3899" s="27" t="n"/>
      <c r="G3899" s="28">
        <f>IFERROR(IF(E3899="","",VLOOKUP(E3899,'Setup - Mix Design'!$A$5:$I$504,9,0)),"")</f>
        <v/>
      </c>
      <c r="H3899" s="32">
        <f>IF(OR(F3899="",G3899=""),"",F3899*G3899)</f>
        <v/>
      </c>
      <c r="I3899" s="33">
        <f>IF(B3899="","",SUMIF('Dispatch (Challan)'!$C$5:$C$6004,B3899,'Dispatch (Challan)'!$F$5:$F$6004))</f>
        <v/>
      </c>
      <c r="J3899" s="33">
        <f>IF(F3899="","",F3899-I3899)</f>
        <v/>
      </c>
      <c r="K3899" s="28">
        <f>IF(F3899="","",IF(I3899=0,"Pending",IF(I3899&gt;=F3899,"Completed","Partial")))</f>
        <v/>
      </c>
    </row>
    <row r="3900">
      <c r="A3900" s="31" t="n"/>
      <c r="B3900" s="26" t="n"/>
      <c r="C3900" s="26" t="n"/>
      <c r="D3900" s="26" t="n"/>
      <c r="E3900" s="26" t="n"/>
      <c r="F3900" s="27" t="n"/>
      <c r="G3900" s="28">
        <f>IFERROR(IF(E3900="","",VLOOKUP(E3900,'Setup - Mix Design'!$A$5:$I$504,9,0)),"")</f>
        <v/>
      </c>
      <c r="H3900" s="32">
        <f>IF(OR(F3900="",G3900=""),"",F3900*G3900)</f>
        <v/>
      </c>
      <c r="I3900" s="33">
        <f>IF(B3900="","",SUMIF('Dispatch (Challan)'!$C$5:$C$6004,B3900,'Dispatch (Challan)'!$F$5:$F$6004))</f>
        <v/>
      </c>
      <c r="J3900" s="33">
        <f>IF(F3900="","",F3900-I3900)</f>
        <v/>
      </c>
      <c r="K3900" s="28">
        <f>IF(F3900="","",IF(I3900=0,"Pending",IF(I3900&gt;=F3900,"Completed","Partial")))</f>
        <v/>
      </c>
    </row>
    <row r="3901">
      <c r="A3901" s="31" t="n"/>
      <c r="B3901" s="26" t="n"/>
      <c r="C3901" s="26" t="n"/>
      <c r="D3901" s="26" t="n"/>
      <c r="E3901" s="26" t="n"/>
      <c r="F3901" s="27" t="n"/>
      <c r="G3901" s="28">
        <f>IFERROR(IF(E3901="","",VLOOKUP(E3901,'Setup - Mix Design'!$A$5:$I$504,9,0)),"")</f>
        <v/>
      </c>
      <c r="H3901" s="32">
        <f>IF(OR(F3901="",G3901=""),"",F3901*G3901)</f>
        <v/>
      </c>
      <c r="I3901" s="33">
        <f>IF(B3901="","",SUMIF('Dispatch (Challan)'!$C$5:$C$6004,B3901,'Dispatch (Challan)'!$F$5:$F$6004))</f>
        <v/>
      </c>
      <c r="J3901" s="33">
        <f>IF(F3901="","",F3901-I3901)</f>
        <v/>
      </c>
      <c r="K3901" s="28">
        <f>IF(F3901="","",IF(I3901=0,"Pending",IF(I3901&gt;=F3901,"Completed","Partial")))</f>
        <v/>
      </c>
    </row>
    <row r="3902">
      <c r="A3902" s="31" t="n"/>
      <c r="B3902" s="26" t="n"/>
      <c r="C3902" s="26" t="n"/>
      <c r="D3902" s="26" t="n"/>
      <c r="E3902" s="26" t="n"/>
      <c r="F3902" s="27" t="n"/>
      <c r="G3902" s="28">
        <f>IFERROR(IF(E3902="","",VLOOKUP(E3902,'Setup - Mix Design'!$A$5:$I$504,9,0)),"")</f>
        <v/>
      </c>
      <c r="H3902" s="32">
        <f>IF(OR(F3902="",G3902=""),"",F3902*G3902)</f>
        <v/>
      </c>
      <c r="I3902" s="33">
        <f>IF(B3902="","",SUMIF('Dispatch (Challan)'!$C$5:$C$6004,B3902,'Dispatch (Challan)'!$F$5:$F$6004))</f>
        <v/>
      </c>
      <c r="J3902" s="33">
        <f>IF(F3902="","",F3902-I3902)</f>
        <v/>
      </c>
      <c r="K3902" s="28">
        <f>IF(F3902="","",IF(I3902=0,"Pending",IF(I3902&gt;=F3902,"Completed","Partial")))</f>
        <v/>
      </c>
    </row>
    <row r="3903">
      <c r="A3903" s="31" t="n"/>
      <c r="B3903" s="26" t="n"/>
      <c r="C3903" s="26" t="n"/>
      <c r="D3903" s="26" t="n"/>
      <c r="E3903" s="26" t="n"/>
      <c r="F3903" s="27" t="n"/>
      <c r="G3903" s="28">
        <f>IFERROR(IF(E3903="","",VLOOKUP(E3903,'Setup - Mix Design'!$A$5:$I$504,9,0)),"")</f>
        <v/>
      </c>
      <c r="H3903" s="32">
        <f>IF(OR(F3903="",G3903=""),"",F3903*G3903)</f>
        <v/>
      </c>
      <c r="I3903" s="33">
        <f>IF(B3903="","",SUMIF('Dispatch (Challan)'!$C$5:$C$6004,B3903,'Dispatch (Challan)'!$F$5:$F$6004))</f>
        <v/>
      </c>
      <c r="J3903" s="33">
        <f>IF(F3903="","",F3903-I3903)</f>
        <v/>
      </c>
      <c r="K3903" s="28">
        <f>IF(F3903="","",IF(I3903=0,"Pending",IF(I3903&gt;=F3903,"Completed","Partial")))</f>
        <v/>
      </c>
    </row>
    <row r="3904">
      <c r="A3904" s="31" t="n"/>
      <c r="B3904" s="26" t="n"/>
      <c r="C3904" s="26" t="n"/>
      <c r="D3904" s="26" t="n"/>
      <c r="E3904" s="26" t="n"/>
      <c r="F3904" s="27" t="n"/>
      <c r="G3904" s="28">
        <f>IFERROR(IF(E3904="","",VLOOKUP(E3904,'Setup - Mix Design'!$A$5:$I$504,9,0)),"")</f>
        <v/>
      </c>
      <c r="H3904" s="32">
        <f>IF(OR(F3904="",G3904=""),"",F3904*G3904)</f>
        <v/>
      </c>
      <c r="I3904" s="33">
        <f>IF(B3904="","",SUMIF('Dispatch (Challan)'!$C$5:$C$6004,B3904,'Dispatch (Challan)'!$F$5:$F$6004))</f>
        <v/>
      </c>
      <c r="J3904" s="33">
        <f>IF(F3904="","",F3904-I3904)</f>
        <v/>
      </c>
      <c r="K3904" s="28">
        <f>IF(F3904="","",IF(I3904=0,"Pending",IF(I3904&gt;=F3904,"Completed","Partial")))</f>
        <v/>
      </c>
    </row>
    <row r="3905">
      <c r="A3905" s="31" t="n"/>
      <c r="B3905" s="26" t="n"/>
      <c r="C3905" s="26" t="n"/>
      <c r="D3905" s="26" t="n"/>
      <c r="E3905" s="26" t="n"/>
      <c r="F3905" s="27" t="n"/>
      <c r="G3905" s="28">
        <f>IFERROR(IF(E3905="","",VLOOKUP(E3905,'Setup - Mix Design'!$A$5:$I$504,9,0)),"")</f>
        <v/>
      </c>
      <c r="H3905" s="32">
        <f>IF(OR(F3905="",G3905=""),"",F3905*G3905)</f>
        <v/>
      </c>
      <c r="I3905" s="33">
        <f>IF(B3905="","",SUMIF('Dispatch (Challan)'!$C$5:$C$6004,B3905,'Dispatch (Challan)'!$F$5:$F$6004))</f>
        <v/>
      </c>
      <c r="J3905" s="33">
        <f>IF(F3905="","",F3905-I3905)</f>
        <v/>
      </c>
      <c r="K3905" s="28">
        <f>IF(F3905="","",IF(I3905=0,"Pending",IF(I3905&gt;=F3905,"Completed","Partial")))</f>
        <v/>
      </c>
    </row>
    <row r="3906">
      <c r="A3906" s="31" t="n"/>
      <c r="B3906" s="26" t="n"/>
      <c r="C3906" s="26" t="n"/>
      <c r="D3906" s="26" t="n"/>
      <c r="E3906" s="26" t="n"/>
      <c r="F3906" s="27" t="n"/>
      <c r="G3906" s="28">
        <f>IFERROR(IF(E3906="","",VLOOKUP(E3906,'Setup - Mix Design'!$A$5:$I$504,9,0)),"")</f>
        <v/>
      </c>
      <c r="H3906" s="32">
        <f>IF(OR(F3906="",G3906=""),"",F3906*G3906)</f>
        <v/>
      </c>
      <c r="I3906" s="33">
        <f>IF(B3906="","",SUMIF('Dispatch (Challan)'!$C$5:$C$6004,B3906,'Dispatch (Challan)'!$F$5:$F$6004))</f>
        <v/>
      </c>
      <c r="J3906" s="33">
        <f>IF(F3906="","",F3906-I3906)</f>
        <v/>
      </c>
      <c r="K3906" s="28">
        <f>IF(F3906="","",IF(I3906=0,"Pending",IF(I3906&gt;=F3906,"Completed","Partial")))</f>
        <v/>
      </c>
    </row>
    <row r="3907">
      <c r="A3907" s="31" t="n"/>
      <c r="B3907" s="26" t="n"/>
      <c r="C3907" s="26" t="n"/>
      <c r="D3907" s="26" t="n"/>
      <c r="E3907" s="26" t="n"/>
      <c r="F3907" s="27" t="n"/>
      <c r="G3907" s="28">
        <f>IFERROR(IF(E3907="","",VLOOKUP(E3907,'Setup - Mix Design'!$A$5:$I$504,9,0)),"")</f>
        <v/>
      </c>
      <c r="H3907" s="32">
        <f>IF(OR(F3907="",G3907=""),"",F3907*G3907)</f>
        <v/>
      </c>
      <c r="I3907" s="33">
        <f>IF(B3907="","",SUMIF('Dispatch (Challan)'!$C$5:$C$6004,B3907,'Dispatch (Challan)'!$F$5:$F$6004))</f>
        <v/>
      </c>
      <c r="J3907" s="33">
        <f>IF(F3907="","",F3907-I3907)</f>
        <v/>
      </c>
      <c r="K3907" s="28">
        <f>IF(F3907="","",IF(I3907=0,"Pending",IF(I3907&gt;=F3907,"Completed","Partial")))</f>
        <v/>
      </c>
    </row>
    <row r="3908">
      <c r="A3908" s="31" t="n"/>
      <c r="B3908" s="26" t="n"/>
      <c r="C3908" s="26" t="n"/>
      <c r="D3908" s="26" t="n"/>
      <c r="E3908" s="26" t="n"/>
      <c r="F3908" s="27" t="n"/>
      <c r="G3908" s="28">
        <f>IFERROR(IF(E3908="","",VLOOKUP(E3908,'Setup - Mix Design'!$A$5:$I$504,9,0)),"")</f>
        <v/>
      </c>
      <c r="H3908" s="32">
        <f>IF(OR(F3908="",G3908=""),"",F3908*G3908)</f>
        <v/>
      </c>
      <c r="I3908" s="33">
        <f>IF(B3908="","",SUMIF('Dispatch (Challan)'!$C$5:$C$6004,B3908,'Dispatch (Challan)'!$F$5:$F$6004))</f>
        <v/>
      </c>
      <c r="J3908" s="33">
        <f>IF(F3908="","",F3908-I3908)</f>
        <v/>
      </c>
      <c r="K3908" s="28">
        <f>IF(F3908="","",IF(I3908=0,"Pending",IF(I3908&gt;=F3908,"Completed","Partial")))</f>
        <v/>
      </c>
    </row>
    <row r="3909">
      <c r="A3909" s="31" t="n"/>
      <c r="B3909" s="26" t="n"/>
      <c r="C3909" s="26" t="n"/>
      <c r="D3909" s="26" t="n"/>
      <c r="E3909" s="26" t="n"/>
      <c r="F3909" s="27" t="n"/>
      <c r="G3909" s="28">
        <f>IFERROR(IF(E3909="","",VLOOKUP(E3909,'Setup - Mix Design'!$A$5:$I$504,9,0)),"")</f>
        <v/>
      </c>
      <c r="H3909" s="32">
        <f>IF(OR(F3909="",G3909=""),"",F3909*G3909)</f>
        <v/>
      </c>
      <c r="I3909" s="33">
        <f>IF(B3909="","",SUMIF('Dispatch (Challan)'!$C$5:$C$6004,B3909,'Dispatch (Challan)'!$F$5:$F$6004))</f>
        <v/>
      </c>
      <c r="J3909" s="33">
        <f>IF(F3909="","",F3909-I3909)</f>
        <v/>
      </c>
      <c r="K3909" s="28">
        <f>IF(F3909="","",IF(I3909=0,"Pending",IF(I3909&gt;=F3909,"Completed","Partial")))</f>
        <v/>
      </c>
    </row>
    <row r="3910">
      <c r="A3910" s="31" t="n"/>
      <c r="B3910" s="26" t="n"/>
      <c r="C3910" s="26" t="n"/>
      <c r="D3910" s="26" t="n"/>
      <c r="E3910" s="26" t="n"/>
      <c r="F3910" s="27" t="n"/>
      <c r="G3910" s="28">
        <f>IFERROR(IF(E3910="","",VLOOKUP(E3910,'Setup - Mix Design'!$A$5:$I$504,9,0)),"")</f>
        <v/>
      </c>
      <c r="H3910" s="32">
        <f>IF(OR(F3910="",G3910=""),"",F3910*G3910)</f>
        <v/>
      </c>
      <c r="I3910" s="33">
        <f>IF(B3910="","",SUMIF('Dispatch (Challan)'!$C$5:$C$6004,B3910,'Dispatch (Challan)'!$F$5:$F$6004))</f>
        <v/>
      </c>
      <c r="J3910" s="33">
        <f>IF(F3910="","",F3910-I3910)</f>
        <v/>
      </c>
      <c r="K3910" s="28">
        <f>IF(F3910="","",IF(I3910=0,"Pending",IF(I3910&gt;=F3910,"Completed","Partial")))</f>
        <v/>
      </c>
    </row>
    <row r="3911">
      <c r="A3911" s="31" t="n"/>
      <c r="B3911" s="26" t="n"/>
      <c r="C3911" s="26" t="n"/>
      <c r="D3911" s="26" t="n"/>
      <c r="E3911" s="26" t="n"/>
      <c r="F3911" s="27" t="n"/>
      <c r="G3911" s="28">
        <f>IFERROR(IF(E3911="","",VLOOKUP(E3911,'Setup - Mix Design'!$A$5:$I$504,9,0)),"")</f>
        <v/>
      </c>
      <c r="H3911" s="32">
        <f>IF(OR(F3911="",G3911=""),"",F3911*G3911)</f>
        <v/>
      </c>
      <c r="I3911" s="33">
        <f>IF(B3911="","",SUMIF('Dispatch (Challan)'!$C$5:$C$6004,B3911,'Dispatch (Challan)'!$F$5:$F$6004))</f>
        <v/>
      </c>
      <c r="J3911" s="33">
        <f>IF(F3911="","",F3911-I3911)</f>
        <v/>
      </c>
      <c r="K3911" s="28">
        <f>IF(F3911="","",IF(I3911=0,"Pending",IF(I3911&gt;=F3911,"Completed","Partial")))</f>
        <v/>
      </c>
    </row>
    <row r="3912">
      <c r="A3912" s="31" t="n"/>
      <c r="B3912" s="26" t="n"/>
      <c r="C3912" s="26" t="n"/>
      <c r="D3912" s="26" t="n"/>
      <c r="E3912" s="26" t="n"/>
      <c r="F3912" s="27" t="n"/>
      <c r="G3912" s="28">
        <f>IFERROR(IF(E3912="","",VLOOKUP(E3912,'Setup - Mix Design'!$A$5:$I$504,9,0)),"")</f>
        <v/>
      </c>
      <c r="H3912" s="32">
        <f>IF(OR(F3912="",G3912=""),"",F3912*G3912)</f>
        <v/>
      </c>
      <c r="I3912" s="33">
        <f>IF(B3912="","",SUMIF('Dispatch (Challan)'!$C$5:$C$6004,B3912,'Dispatch (Challan)'!$F$5:$F$6004))</f>
        <v/>
      </c>
      <c r="J3912" s="33">
        <f>IF(F3912="","",F3912-I3912)</f>
        <v/>
      </c>
      <c r="K3912" s="28">
        <f>IF(F3912="","",IF(I3912=0,"Pending",IF(I3912&gt;=F3912,"Completed","Partial")))</f>
        <v/>
      </c>
    </row>
    <row r="3913">
      <c r="A3913" s="31" t="n"/>
      <c r="B3913" s="26" t="n"/>
      <c r="C3913" s="26" t="n"/>
      <c r="D3913" s="26" t="n"/>
      <c r="E3913" s="26" t="n"/>
      <c r="F3913" s="27" t="n"/>
      <c r="G3913" s="28">
        <f>IFERROR(IF(E3913="","",VLOOKUP(E3913,'Setup - Mix Design'!$A$5:$I$504,9,0)),"")</f>
        <v/>
      </c>
      <c r="H3913" s="32">
        <f>IF(OR(F3913="",G3913=""),"",F3913*G3913)</f>
        <v/>
      </c>
      <c r="I3913" s="33">
        <f>IF(B3913="","",SUMIF('Dispatch (Challan)'!$C$5:$C$6004,B3913,'Dispatch (Challan)'!$F$5:$F$6004))</f>
        <v/>
      </c>
      <c r="J3913" s="33">
        <f>IF(F3913="","",F3913-I3913)</f>
        <v/>
      </c>
      <c r="K3913" s="28">
        <f>IF(F3913="","",IF(I3913=0,"Pending",IF(I3913&gt;=F3913,"Completed","Partial")))</f>
        <v/>
      </c>
    </row>
    <row r="3914">
      <c r="A3914" s="31" t="n"/>
      <c r="B3914" s="26" t="n"/>
      <c r="C3914" s="26" t="n"/>
      <c r="D3914" s="26" t="n"/>
      <c r="E3914" s="26" t="n"/>
      <c r="F3914" s="27" t="n"/>
      <c r="G3914" s="28">
        <f>IFERROR(IF(E3914="","",VLOOKUP(E3914,'Setup - Mix Design'!$A$5:$I$504,9,0)),"")</f>
        <v/>
      </c>
      <c r="H3914" s="32">
        <f>IF(OR(F3914="",G3914=""),"",F3914*G3914)</f>
        <v/>
      </c>
      <c r="I3914" s="33">
        <f>IF(B3914="","",SUMIF('Dispatch (Challan)'!$C$5:$C$6004,B3914,'Dispatch (Challan)'!$F$5:$F$6004))</f>
        <v/>
      </c>
      <c r="J3914" s="33">
        <f>IF(F3914="","",F3914-I3914)</f>
        <v/>
      </c>
      <c r="K3914" s="28">
        <f>IF(F3914="","",IF(I3914=0,"Pending",IF(I3914&gt;=F3914,"Completed","Partial")))</f>
        <v/>
      </c>
    </row>
    <row r="3915">
      <c r="A3915" s="31" t="n"/>
      <c r="B3915" s="26" t="n"/>
      <c r="C3915" s="26" t="n"/>
      <c r="D3915" s="26" t="n"/>
      <c r="E3915" s="26" t="n"/>
      <c r="F3915" s="27" t="n"/>
      <c r="G3915" s="28">
        <f>IFERROR(IF(E3915="","",VLOOKUP(E3915,'Setup - Mix Design'!$A$5:$I$504,9,0)),"")</f>
        <v/>
      </c>
      <c r="H3915" s="32">
        <f>IF(OR(F3915="",G3915=""),"",F3915*G3915)</f>
        <v/>
      </c>
      <c r="I3915" s="33">
        <f>IF(B3915="","",SUMIF('Dispatch (Challan)'!$C$5:$C$6004,B3915,'Dispatch (Challan)'!$F$5:$F$6004))</f>
        <v/>
      </c>
      <c r="J3915" s="33">
        <f>IF(F3915="","",F3915-I3915)</f>
        <v/>
      </c>
      <c r="K3915" s="28">
        <f>IF(F3915="","",IF(I3915=0,"Pending",IF(I3915&gt;=F3915,"Completed","Partial")))</f>
        <v/>
      </c>
    </row>
    <row r="3916">
      <c r="A3916" s="31" t="n"/>
      <c r="B3916" s="26" t="n"/>
      <c r="C3916" s="26" t="n"/>
      <c r="D3916" s="26" t="n"/>
      <c r="E3916" s="26" t="n"/>
      <c r="F3916" s="27" t="n"/>
      <c r="G3916" s="28">
        <f>IFERROR(IF(E3916="","",VLOOKUP(E3916,'Setup - Mix Design'!$A$5:$I$504,9,0)),"")</f>
        <v/>
      </c>
      <c r="H3916" s="32">
        <f>IF(OR(F3916="",G3916=""),"",F3916*G3916)</f>
        <v/>
      </c>
      <c r="I3916" s="33">
        <f>IF(B3916="","",SUMIF('Dispatch (Challan)'!$C$5:$C$6004,B3916,'Dispatch (Challan)'!$F$5:$F$6004))</f>
        <v/>
      </c>
      <c r="J3916" s="33">
        <f>IF(F3916="","",F3916-I3916)</f>
        <v/>
      </c>
      <c r="K3916" s="28">
        <f>IF(F3916="","",IF(I3916=0,"Pending",IF(I3916&gt;=F3916,"Completed","Partial")))</f>
        <v/>
      </c>
    </row>
    <row r="3917">
      <c r="A3917" s="31" t="n"/>
      <c r="B3917" s="26" t="n"/>
      <c r="C3917" s="26" t="n"/>
      <c r="D3917" s="26" t="n"/>
      <c r="E3917" s="26" t="n"/>
      <c r="F3917" s="27" t="n"/>
      <c r="G3917" s="28">
        <f>IFERROR(IF(E3917="","",VLOOKUP(E3917,'Setup - Mix Design'!$A$5:$I$504,9,0)),"")</f>
        <v/>
      </c>
      <c r="H3917" s="32">
        <f>IF(OR(F3917="",G3917=""),"",F3917*G3917)</f>
        <v/>
      </c>
      <c r="I3917" s="33">
        <f>IF(B3917="","",SUMIF('Dispatch (Challan)'!$C$5:$C$6004,B3917,'Dispatch (Challan)'!$F$5:$F$6004))</f>
        <v/>
      </c>
      <c r="J3917" s="33">
        <f>IF(F3917="","",F3917-I3917)</f>
        <v/>
      </c>
      <c r="K3917" s="28">
        <f>IF(F3917="","",IF(I3917=0,"Pending",IF(I3917&gt;=F3917,"Completed","Partial")))</f>
        <v/>
      </c>
    </row>
    <row r="3918">
      <c r="A3918" s="31" t="n"/>
      <c r="B3918" s="26" t="n"/>
      <c r="C3918" s="26" t="n"/>
      <c r="D3918" s="26" t="n"/>
      <c r="E3918" s="26" t="n"/>
      <c r="F3918" s="27" t="n"/>
      <c r="G3918" s="28">
        <f>IFERROR(IF(E3918="","",VLOOKUP(E3918,'Setup - Mix Design'!$A$5:$I$504,9,0)),"")</f>
        <v/>
      </c>
      <c r="H3918" s="32">
        <f>IF(OR(F3918="",G3918=""),"",F3918*G3918)</f>
        <v/>
      </c>
      <c r="I3918" s="33">
        <f>IF(B3918="","",SUMIF('Dispatch (Challan)'!$C$5:$C$6004,B3918,'Dispatch (Challan)'!$F$5:$F$6004))</f>
        <v/>
      </c>
      <c r="J3918" s="33">
        <f>IF(F3918="","",F3918-I3918)</f>
        <v/>
      </c>
      <c r="K3918" s="28">
        <f>IF(F3918="","",IF(I3918=0,"Pending",IF(I3918&gt;=F3918,"Completed","Partial")))</f>
        <v/>
      </c>
    </row>
    <row r="3919">
      <c r="A3919" s="31" t="n"/>
      <c r="B3919" s="26" t="n"/>
      <c r="C3919" s="26" t="n"/>
      <c r="D3919" s="26" t="n"/>
      <c r="E3919" s="26" t="n"/>
      <c r="F3919" s="27" t="n"/>
      <c r="G3919" s="28">
        <f>IFERROR(IF(E3919="","",VLOOKUP(E3919,'Setup - Mix Design'!$A$5:$I$504,9,0)),"")</f>
        <v/>
      </c>
      <c r="H3919" s="32">
        <f>IF(OR(F3919="",G3919=""),"",F3919*G3919)</f>
        <v/>
      </c>
      <c r="I3919" s="33">
        <f>IF(B3919="","",SUMIF('Dispatch (Challan)'!$C$5:$C$6004,B3919,'Dispatch (Challan)'!$F$5:$F$6004))</f>
        <v/>
      </c>
      <c r="J3919" s="33">
        <f>IF(F3919="","",F3919-I3919)</f>
        <v/>
      </c>
      <c r="K3919" s="28">
        <f>IF(F3919="","",IF(I3919=0,"Pending",IF(I3919&gt;=F3919,"Completed","Partial")))</f>
        <v/>
      </c>
    </row>
    <row r="3920">
      <c r="A3920" s="31" t="n"/>
      <c r="B3920" s="26" t="n"/>
      <c r="C3920" s="26" t="n"/>
      <c r="D3920" s="26" t="n"/>
      <c r="E3920" s="26" t="n"/>
      <c r="F3920" s="27" t="n"/>
      <c r="G3920" s="28">
        <f>IFERROR(IF(E3920="","",VLOOKUP(E3920,'Setup - Mix Design'!$A$5:$I$504,9,0)),"")</f>
        <v/>
      </c>
      <c r="H3920" s="32">
        <f>IF(OR(F3920="",G3920=""),"",F3920*G3920)</f>
        <v/>
      </c>
      <c r="I3920" s="33">
        <f>IF(B3920="","",SUMIF('Dispatch (Challan)'!$C$5:$C$6004,B3920,'Dispatch (Challan)'!$F$5:$F$6004))</f>
        <v/>
      </c>
      <c r="J3920" s="33">
        <f>IF(F3920="","",F3920-I3920)</f>
        <v/>
      </c>
      <c r="K3920" s="28">
        <f>IF(F3920="","",IF(I3920=0,"Pending",IF(I3920&gt;=F3920,"Completed","Partial")))</f>
        <v/>
      </c>
    </row>
    <row r="3921">
      <c r="A3921" s="31" t="n"/>
      <c r="B3921" s="26" t="n"/>
      <c r="C3921" s="26" t="n"/>
      <c r="D3921" s="26" t="n"/>
      <c r="E3921" s="26" t="n"/>
      <c r="F3921" s="27" t="n"/>
      <c r="G3921" s="28">
        <f>IFERROR(IF(E3921="","",VLOOKUP(E3921,'Setup - Mix Design'!$A$5:$I$504,9,0)),"")</f>
        <v/>
      </c>
      <c r="H3921" s="32">
        <f>IF(OR(F3921="",G3921=""),"",F3921*G3921)</f>
        <v/>
      </c>
      <c r="I3921" s="33">
        <f>IF(B3921="","",SUMIF('Dispatch (Challan)'!$C$5:$C$6004,B3921,'Dispatch (Challan)'!$F$5:$F$6004))</f>
        <v/>
      </c>
      <c r="J3921" s="33">
        <f>IF(F3921="","",F3921-I3921)</f>
        <v/>
      </c>
      <c r="K3921" s="28">
        <f>IF(F3921="","",IF(I3921=0,"Pending",IF(I3921&gt;=F3921,"Completed","Partial")))</f>
        <v/>
      </c>
    </row>
    <row r="3922">
      <c r="A3922" s="31" t="n"/>
      <c r="B3922" s="26" t="n"/>
      <c r="C3922" s="26" t="n"/>
      <c r="D3922" s="26" t="n"/>
      <c r="E3922" s="26" t="n"/>
      <c r="F3922" s="27" t="n"/>
      <c r="G3922" s="28">
        <f>IFERROR(IF(E3922="","",VLOOKUP(E3922,'Setup - Mix Design'!$A$5:$I$504,9,0)),"")</f>
        <v/>
      </c>
      <c r="H3922" s="32">
        <f>IF(OR(F3922="",G3922=""),"",F3922*G3922)</f>
        <v/>
      </c>
      <c r="I3922" s="33">
        <f>IF(B3922="","",SUMIF('Dispatch (Challan)'!$C$5:$C$6004,B3922,'Dispatch (Challan)'!$F$5:$F$6004))</f>
        <v/>
      </c>
      <c r="J3922" s="33">
        <f>IF(F3922="","",F3922-I3922)</f>
        <v/>
      </c>
      <c r="K3922" s="28">
        <f>IF(F3922="","",IF(I3922=0,"Pending",IF(I3922&gt;=F3922,"Completed","Partial")))</f>
        <v/>
      </c>
    </row>
    <row r="3923">
      <c r="A3923" s="31" t="n"/>
      <c r="B3923" s="26" t="n"/>
      <c r="C3923" s="26" t="n"/>
      <c r="D3923" s="26" t="n"/>
      <c r="E3923" s="26" t="n"/>
      <c r="F3923" s="27" t="n"/>
      <c r="G3923" s="28">
        <f>IFERROR(IF(E3923="","",VLOOKUP(E3923,'Setup - Mix Design'!$A$5:$I$504,9,0)),"")</f>
        <v/>
      </c>
      <c r="H3923" s="32">
        <f>IF(OR(F3923="",G3923=""),"",F3923*G3923)</f>
        <v/>
      </c>
      <c r="I3923" s="33">
        <f>IF(B3923="","",SUMIF('Dispatch (Challan)'!$C$5:$C$6004,B3923,'Dispatch (Challan)'!$F$5:$F$6004))</f>
        <v/>
      </c>
      <c r="J3923" s="33">
        <f>IF(F3923="","",F3923-I3923)</f>
        <v/>
      </c>
      <c r="K3923" s="28">
        <f>IF(F3923="","",IF(I3923=0,"Pending",IF(I3923&gt;=F3923,"Completed","Partial")))</f>
        <v/>
      </c>
    </row>
    <row r="3924">
      <c r="A3924" s="31" t="n"/>
      <c r="B3924" s="26" t="n"/>
      <c r="C3924" s="26" t="n"/>
      <c r="D3924" s="26" t="n"/>
      <c r="E3924" s="26" t="n"/>
      <c r="F3924" s="27" t="n"/>
      <c r="G3924" s="28">
        <f>IFERROR(IF(E3924="","",VLOOKUP(E3924,'Setup - Mix Design'!$A$5:$I$504,9,0)),"")</f>
        <v/>
      </c>
      <c r="H3924" s="32">
        <f>IF(OR(F3924="",G3924=""),"",F3924*G3924)</f>
        <v/>
      </c>
      <c r="I3924" s="33">
        <f>IF(B3924="","",SUMIF('Dispatch (Challan)'!$C$5:$C$6004,B3924,'Dispatch (Challan)'!$F$5:$F$6004))</f>
        <v/>
      </c>
      <c r="J3924" s="33">
        <f>IF(F3924="","",F3924-I3924)</f>
        <v/>
      </c>
      <c r="K3924" s="28">
        <f>IF(F3924="","",IF(I3924=0,"Pending",IF(I3924&gt;=F3924,"Completed","Partial")))</f>
        <v/>
      </c>
    </row>
    <row r="3925">
      <c r="A3925" s="31" t="n"/>
      <c r="B3925" s="26" t="n"/>
      <c r="C3925" s="26" t="n"/>
      <c r="D3925" s="26" t="n"/>
      <c r="E3925" s="26" t="n"/>
      <c r="F3925" s="27" t="n"/>
      <c r="G3925" s="28">
        <f>IFERROR(IF(E3925="","",VLOOKUP(E3925,'Setup - Mix Design'!$A$5:$I$504,9,0)),"")</f>
        <v/>
      </c>
      <c r="H3925" s="32">
        <f>IF(OR(F3925="",G3925=""),"",F3925*G3925)</f>
        <v/>
      </c>
      <c r="I3925" s="33">
        <f>IF(B3925="","",SUMIF('Dispatch (Challan)'!$C$5:$C$6004,B3925,'Dispatch (Challan)'!$F$5:$F$6004))</f>
        <v/>
      </c>
      <c r="J3925" s="33">
        <f>IF(F3925="","",F3925-I3925)</f>
        <v/>
      </c>
      <c r="K3925" s="28">
        <f>IF(F3925="","",IF(I3925=0,"Pending",IF(I3925&gt;=F3925,"Completed","Partial")))</f>
        <v/>
      </c>
    </row>
    <row r="3926">
      <c r="A3926" s="31" t="n"/>
      <c r="B3926" s="26" t="n"/>
      <c r="C3926" s="26" t="n"/>
      <c r="D3926" s="26" t="n"/>
      <c r="E3926" s="26" t="n"/>
      <c r="F3926" s="27" t="n"/>
      <c r="G3926" s="28">
        <f>IFERROR(IF(E3926="","",VLOOKUP(E3926,'Setup - Mix Design'!$A$5:$I$504,9,0)),"")</f>
        <v/>
      </c>
      <c r="H3926" s="32">
        <f>IF(OR(F3926="",G3926=""),"",F3926*G3926)</f>
        <v/>
      </c>
      <c r="I3926" s="33">
        <f>IF(B3926="","",SUMIF('Dispatch (Challan)'!$C$5:$C$6004,B3926,'Dispatch (Challan)'!$F$5:$F$6004))</f>
        <v/>
      </c>
      <c r="J3926" s="33">
        <f>IF(F3926="","",F3926-I3926)</f>
        <v/>
      </c>
      <c r="K3926" s="28">
        <f>IF(F3926="","",IF(I3926=0,"Pending",IF(I3926&gt;=F3926,"Completed","Partial")))</f>
        <v/>
      </c>
    </row>
    <row r="3927">
      <c r="A3927" s="31" t="n"/>
      <c r="B3927" s="26" t="n"/>
      <c r="C3927" s="26" t="n"/>
      <c r="D3927" s="26" t="n"/>
      <c r="E3927" s="26" t="n"/>
      <c r="F3927" s="27" t="n"/>
      <c r="G3927" s="28">
        <f>IFERROR(IF(E3927="","",VLOOKUP(E3927,'Setup - Mix Design'!$A$5:$I$504,9,0)),"")</f>
        <v/>
      </c>
      <c r="H3927" s="32">
        <f>IF(OR(F3927="",G3927=""),"",F3927*G3927)</f>
        <v/>
      </c>
      <c r="I3927" s="33">
        <f>IF(B3927="","",SUMIF('Dispatch (Challan)'!$C$5:$C$6004,B3927,'Dispatch (Challan)'!$F$5:$F$6004))</f>
        <v/>
      </c>
      <c r="J3927" s="33">
        <f>IF(F3927="","",F3927-I3927)</f>
        <v/>
      </c>
      <c r="K3927" s="28">
        <f>IF(F3927="","",IF(I3927=0,"Pending",IF(I3927&gt;=F3927,"Completed","Partial")))</f>
        <v/>
      </c>
    </row>
    <row r="3928">
      <c r="A3928" s="31" t="n"/>
      <c r="B3928" s="26" t="n"/>
      <c r="C3928" s="26" t="n"/>
      <c r="D3928" s="26" t="n"/>
      <c r="E3928" s="26" t="n"/>
      <c r="F3928" s="27" t="n"/>
      <c r="G3928" s="28">
        <f>IFERROR(IF(E3928="","",VLOOKUP(E3928,'Setup - Mix Design'!$A$5:$I$504,9,0)),"")</f>
        <v/>
      </c>
      <c r="H3928" s="32">
        <f>IF(OR(F3928="",G3928=""),"",F3928*G3928)</f>
        <v/>
      </c>
      <c r="I3928" s="33">
        <f>IF(B3928="","",SUMIF('Dispatch (Challan)'!$C$5:$C$6004,B3928,'Dispatch (Challan)'!$F$5:$F$6004))</f>
        <v/>
      </c>
      <c r="J3928" s="33">
        <f>IF(F3928="","",F3928-I3928)</f>
        <v/>
      </c>
      <c r="K3928" s="28">
        <f>IF(F3928="","",IF(I3928=0,"Pending",IF(I3928&gt;=F3928,"Completed","Partial")))</f>
        <v/>
      </c>
    </row>
    <row r="3929">
      <c r="A3929" s="31" t="n"/>
      <c r="B3929" s="26" t="n"/>
      <c r="C3929" s="26" t="n"/>
      <c r="D3929" s="26" t="n"/>
      <c r="E3929" s="26" t="n"/>
      <c r="F3929" s="27" t="n"/>
      <c r="G3929" s="28">
        <f>IFERROR(IF(E3929="","",VLOOKUP(E3929,'Setup - Mix Design'!$A$5:$I$504,9,0)),"")</f>
        <v/>
      </c>
      <c r="H3929" s="32">
        <f>IF(OR(F3929="",G3929=""),"",F3929*G3929)</f>
        <v/>
      </c>
      <c r="I3929" s="33">
        <f>IF(B3929="","",SUMIF('Dispatch (Challan)'!$C$5:$C$6004,B3929,'Dispatch (Challan)'!$F$5:$F$6004))</f>
        <v/>
      </c>
      <c r="J3929" s="33">
        <f>IF(F3929="","",F3929-I3929)</f>
        <v/>
      </c>
      <c r="K3929" s="28">
        <f>IF(F3929="","",IF(I3929=0,"Pending",IF(I3929&gt;=F3929,"Completed","Partial")))</f>
        <v/>
      </c>
    </row>
    <row r="3930">
      <c r="A3930" s="31" t="n"/>
      <c r="B3930" s="26" t="n"/>
      <c r="C3930" s="26" t="n"/>
      <c r="D3930" s="26" t="n"/>
      <c r="E3930" s="26" t="n"/>
      <c r="F3930" s="27" t="n"/>
      <c r="G3930" s="28">
        <f>IFERROR(IF(E3930="","",VLOOKUP(E3930,'Setup - Mix Design'!$A$5:$I$504,9,0)),"")</f>
        <v/>
      </c>
      <c r="H3930" s="32">
        <f>IF(OR(F3930="",G3930=""),"",F3930*G3930)</f>
        <v/>
      </c>
      <c r="I3930" s="33">
        <f>IF(B3930="","",SUMIF('Dispatch (Challan)'!$C$5:$C$6004,B3930,'Dispatch (Challan)'!$F$5:$F$6004))</f>
        <v/>
      </c>
      <c r="J3930" s="33">
        <f>IF(F3930="","",F3930-I3930)</f>
        <v/>
      </c>
      <c r="K3930" s="28">
        <f>IF(F3930="","",IF(I3930=0,"Pending",IF(I3930&gt;=F3930,"Completed","Partial")))</f>
        <v/>
      </c>
    </row>
    <row r="3931">
      <c r="A3931" s="31" t="n"/>
      <c r="B3931" s="26" t="n"/>
      <c r="C3931" s="26" t="n"/>
      <c r="D3931" s="26" t="n"/>
      <c r="E3931" s="26" t="n"/>
      <c r="F3931" s="27" t="n"/>
      <c r="G3931" s="28">
        <f>IFERROR(IF(E3931="","",VLOOKUP(E3931,'Setup - Mix Design'!$A$5:$I$504,9,0)),"")</f>
        <v/>
      </c>
      <c r="H3931" s="32">
        <f>IF(OR(F3931="",G3931=""),"",F3931*G3931)</f>
        <v/>
      </c>
      <c r="I3931" s="33">
        <f>IF(B3931="","",SUMIF('Dispatch (Challan)'!$C$5:$C$6004,B3931,'Dispatch (Challan)'!$F$5:$F$6004))</f>
        <v/>
      </c>
      <c r="J3931" s="33">
        <f>IF(F3931="","",F3931-I3931)</f>
        <v/>
      </c>
      <c r="K3931" s="28">
        <f>IF(F3931="","",IF(I3931=0,"Pending",IF(I3931&gt;=F3931,"Completed","Partial")))</f>
        <v/>
      </c>
    </row>
    <row r="3932">
      <c r="A3932" s="31" t="n"/>
      <c r="B3932" s="26" t="n"/>
      <c r="C3932" s="26" t="n"/>
      <c r="D3932" s="26" t="n"/>
      <c r="E3932" s="26" t="n"/>
      <c r="F3932" s="27" t="n"/>
      <c r="G3932" s="28">
        <f>IFERROR(IF(E3932="","",VLOOKUP(E3932,'Setup - Mix Design'!$A$5:$I$504,9,0)),"")</f>
        <v/>
      </c>
      <c r="H3932" s="32">
        <f>IF(OR(F3932="",G3932=""),"",F3932*G3932)</f>
        <v/>
      </c>
      <c r="I3932" s="33">
        <f>IF(B3932="","",SUMIF('Dispatch (Challan)'!$C$5:$C$6004,B3932,'Dispatch (Challan)'!$F$5:$F$6004))</f>
        <v/>
      </c>
      <c r="J3932" s="33">
        <f>IF(F3932="","",F3932-I3932)</f>
        <v/>
      </c>
      <c r="K3932" s="28">
        <f>IF(F3932="","",IF(I3932=0,"Pending",IF(I3932&gt;=F3932,"Completed","Partial")))</f>
        <v/>
      </c>
    </row>
    <row r="3933">
      <c r="A3933" s="31" t="n"/>
      <c r="B3933" s="26" t="n"/>
      <c r="C3933" s="26" t="n"/>
      <c r="D3933" s="26" t="n"/>
      <c r="E3933" s="26" t="n"/>
      <c r="F3933" s="27" t="n"/>
      <c r="G3933" s="28">
        <f>IFERROR(IF(E3933="","",VLOOKUP(E3933,'Setup - Mix Design'!$A$5:$I$504,9,0)),"")</f>
        <v/>
      </c>
      <c r="H3933" s="32">
        <f>IF(OR(F3933="",G3933=""),"",F3933*G3933)</f>
        <v/>
      </c>
      <c r="I3933" s="33">
        <f>IF(B3933="","",SUMIF('Dispatch (Challan)'!$C$5:$C$6004,B3933,'Dispatch (Challan)'!$F$5:$F$6004))</f>
        <v/>
      </c>
      <c r="J3933" s="33">
        <f>IF(F3933="","",F3933-I3933)</f>
        <v/>
      </c>
      <c r="K3933" s="28">
        <f>IF(F3933="","",IF(I3933=0,"Pending",IF(I3933&gt;=F3933,"Completed","Partial")))</f>
        <v/>
      </c>
    </row>
    <row r="3934">
      <c r="A3934" s="31" t="n"/>
      <c r="B3934" s="26" t="n"/>
      <c r="C3934" s="26" t="n"/>
      <c r="D3934" s="26" t="n"/>
      <c r="E3934" s="26" t="n"/>
      <c r="F3934" s="27" t="n"/>
      <c r="G3934" s="28">
        <f>IFERROR(IF(E3934="","",VLOOKUP(E3934,'Setup - Mix Design'!$A$5:$I$504,9,0)),"")</f>
        <v/>
      </c>
      <c r="H3934" s="32">
        <f>IF(OR(F3934="",G3934=""),"",F3934*G3934)</f>
        <v/>
      </c>
      <c r="I3934" s="33">
        <f>IF(B3934="","",SUMIF('Dispatch (Challan)'!$C$5:$C$6004,B3934,'Dispatch (Challan)'!$F$5:$F$6004))</f>
        <v/>
      </c>
      <c r="J3934" s="33">
        <f>IF(F3934="","",F3934-I3934)</f>
        <v/>
      </c>
      <c r="K3934" s="28">
        <f>IF(F3934="","",IF(I3934=0,"Pending",IF(I3934&gt;=F3934,"Completed","Partial")))</f>
        <v/>
      </c>
    </row>
    <row r="3935">
      <c r="A3935" s="31" t="n"/>
      <c r="B3935" s="26" t="n"/>
      <c r="C3935" s="26" t="n"/>
      <c r="D3935" s="26" t="n"/>
      <c r="E3935" s="26" t="n"/>
      <c r="F3935" s="27" t="n"/>
      <c r="G3935" s="28">
        <f>IFERROR(IF(E3935="","",VLOOKUP(E3935,'Setup - Mix Design'!$A$5:$I$504,9,0)),"")</f>
        <v/>
      </c>
      <c r="H3935" s="32">
        <f>IF(OR(F3935="",G3935=""),"",F3935*G3935)</f>
        <v/>
      </c>
      <c r="I3935" s="33">
        <f>IF(B3935="","",SUMIF('Dispatch (Challan)'!$C$5:$C$6004,B3935,'Dispatch (Challan)'!$F$5:$F$6004))</f>
        <v/>
      </c>
      <c r="J3935" s="33">
        <f>IF(F3935="","",F3935-I3935)</f>
        <v/>
      </c>
      <c r="K3935" s="28">
        <f>IF(F3935="","",IF(I3935=0,"Pending",IF(I3935&gt;=F3935,"Completed","Partial")))</f>
        <v/>
      </c>
    </row>
    <row r="3936">
      <c r="A3936" s="31" t="n"/>
      <c r="B3936" s="26" t="n"/>
      <c r="C3936" s="26" t="n"/>
      <c r="D3936" s="26" t="n"/>
      <c r="E3936" s="26" t="n"/>
      <c r="F3936" s="27" t="n"/>
      <c r="G3936" s="28">
        <f>IFERROR(IF(E3936="","",VLOOKUP(E3936,'Setup - Mix Design'!$A$5:$I$504,9,0)),"")</f>
        <v/>
      </c>
      <c r="H3936" s="32">
        <f>IF(OR(F3936="",G3936=""),"",F3936*G3936)</f>
        <v/>
      </c>
      <c r="I3936" s="33">
        <f>IF(B3936="","",SUMIF('Dispatch (Challan)'!$C$5:$C$6004,B3936,'Dispatch (Challan)'!$F$5:$F$6004))</f>
        <v/>
      </c>
      <c r="J3936" s="33">
        <f>IF(F3936="","",F3936-I3936)</f>
        <v/>
      </c>
      <c r="K3936" s="28">
        <f>IF(F3936="","",IF(I3936=0,"Pending",IF(I3936&gt;=F3936,"Completed","Partial")))</f>
        <v/>
      </c>
    </row>
    <row r="3937">
      <c r="A3937" s="31" t="n"/>
      <c r="B3937" s="26" t="n"/>
      <c r="C3937" s="26" t="n"/>
      <c r="D3937" s="26" t="n"/>
      <c r="E3937" s="26" t="n"/>
      <c r="F3937" s="27" t="n"/>
      <c r="G3937" s="28">
        <f>IFERROR(IF(E3937="","",VLOOKUP(E3937,'Setup - Mix Design'!$A$5:$I$504,9,0)),"")</f>
        <v/>
      </c>
      <c r="H3937" s="32">
        <f>IF(OR(F3937="",G3937=""),"",F3937*G3937)</f>
        <v/>
      </c>
      <c r="I3937" s="33">
        <f>IF(B3937="","",SUMIF('Dispatch (Challan)'!$C$5:$C$6004,B3937,'Dispatch (Challan)'!$F$5:$F$6004))</f>
        <v/>
      </c>
      <c r="J3937" s="33">
        <f>IF(F3937="","",F3937-I3937)</f>
        <v/>
      </c>
      <c r="K3937" s="28">
        <f>IF(F3937="","",IF(I3937=0,"Pending",IF(I3937&gt;=F3937,"Completed","Partial")))</f>
        <v/>
      </c>
    </row>
    <row r="3938">
      <c r="A3938" s="31" t="n"/>
      <c r="B3938" s="26" t="n"/>
      <c r="C3938" s="26" t="n"/>
      <c r="D3938" s="26" t="n"/>
      <c r="E3938" s="26" t="n"/>
      <c r="F3938" s="27" t="n"/>
      <c r="G3938" s="28">
        <f>IFERROR(IF(E3938="","",VLOOKUP(E3938,'Setup - Mix Design'!$A$5:$I$504,9,0)),"")</f>
        <v/>
      </c>
      <c r="H3938" s="32">
        <f>IF(OR(F3938="",G3938=""),"",F3938*G3938)</f>
        <v/>
      </c>
      <c r="I3938" s="33">
        <f>IF(B3938="","",SUMIF('Dispatch (Challan)'!$C$5:$C$6004,B3938,'Dispatch (Challan)'!$F$5:$F$6004))</f>
        <v/>
      </c>
      <c r="J3938" s="33">
        <f>IF(F3938="","",F3938-I3938)</f>
        <v/>
      </c>
      <c r="K3938" s="28">
        <f>IF(F3938="","",IF(I3938=0,"Pending",IF(I3938&gt;=F3938,"Completed","Partial")))</f>
        <v/>
      </c>
    </row>
    <row r="3939">
      <c r="A3939" s="31" t="n"/>
      <c r="B3939" s="26" t="n"/>
      <c r="C3939" s="26" t="n"/>
      <c r="D3939" s="26" t="n"/>
      <c r="E3939" s="26" t="n"/>
      <c r="F3939" s="27" t="n"/>
      <c r="G3939" s="28">
        <f>IFERROR(IF(E3939="","",VLOOKUP(E3939,'Setup - Mix Design'!$A$5:$I$504,9,0)),"")</f>
        <v/>
      </c>
      <c r="H3939" s="32">
        <f>IF(OR(F3939="",G3939=""),"",F3939*G3939)</f>
        <v/>
      </c>
      <c r="I3939" s="33">
        <f>IF(B3939="","",SUMIF('Dispatch (Challan)'!$C$5:$C$6004,B3939,'Dispatch (Challan)'!$F$5:$F$6004))</f>
        <v/>
      </c>
      <c r="J3939" s="33">
        <f>IF(F3939="","",F3939-I3939)</f>
        <v/>
      </c>
      <c r="K3939" s="28">
        <f>IF(F3939="","",IF(I3939=0,"Pending",IF(I3939&gt;=F3939,"Completed","Partial")))</f>
        <v/>
      </c>
    </row>
    <row r="3940">
      <c r="A3940" s="31" t="n"/>
      <c r="B3940" s="26" t="n"/>
      <c r="C3940" s="26" t="n"/>
      <c r="D3940" s="26" t="n"/>
      <c r="E3940" s="26" t="n"/>
      <c r="F3940" s="27" t="n"/>
      <c r="G3940" s="28">
        <f>IFERROR(IF(E3940="","",VLOOKUP(E3940,'Setup - Mix Design'!$A$5:$I$504,9,0)),"")</f>
        <v/>
      </c>
      <c r="H3940" s="32">
        <f>IF(OR(F3940="",G3940=""),"",F3940*G3940)</f>
        <v/>
      </c>
      <c r="I3940" s="33">
        <f>IF(B3940="","",SUMIF('Dispatch (Challan)'!$C$5:$C$6004,B3940,'Dispatch (Challan)'!$F$5:$F$6004))</f>
        <v/>
      </c>
      <c r="J3940" s="33">
        <f>IF(F3940="","",F3940-I3940)</f>
        <v/>
      </c>
      <c r="K3940" s="28">
        <f>IF(F3940="","",IF(I3940=0,"Pending",IF(I3940&gt;=F3940,"Completed","Partial")))</f>
        <v/>
      </c>
    </row>
    <row r="3941">
      <c r="A3941" s="31" t="n"/>
      <c r="B3941" s="26" t="n"/>
      <c r="C3941" s="26" t="n"/>
      <c r="D3941" s="26" t="n"/>
      <c r="E3941" s="26" t="n"/>
      <c r="F3941" s="27" t="n"/>
      <c r="G3941" s="28">
        <f>IFERROR(IF(E3941="","",VLOOKUP(E3941,'Setup - Mix Design'!$A$5:$I$504,9,0)),"")</f>
        <v/>
      </c>
      <c r="H3941" s="32">
        <f>IF(OR(F3941="",G3941=""),"",F3941*G3941)</f>
        <v/>
      </c>
      <c r="I3941" s="33">
        <f>IF(B3941="","",SUMIF('Dispatch (Challan)'!$C$5:$C$6004,B3941,'Dispatch (Challan)'!$F$5:$F$6004))</f>
        <v/>
      </c>
      <c r="J3941" s="33">
        <f>IF(F3941="","",F3941-I3941)</f>
        <v/>
      </c>
      <c r="K3941" s="28">
        <f>IF(F3941="","",IF(I3941=0,"Pending",IF(I3941&gt;=F3941,"Completed","Partial")))</f>
        <v/>
      </c>
    </row>
    <row r="3942">
      <c r="A3942" s="31" t="n"/>
      <c r="B3942" s="26" t="n"/>
      <c r="C3942" s="26" t="n"/>
      <c r="D3942" s="26" t="n"/>
      <c r="E3942" s="26" t="n"/>
      <c r="F3942" s="27" t="n"/>
      <c r="G3942" s="28">
        <f>IFERROR(IF(E3942="","",VLOOKUP(E3942,'Setup - Mix Design'!$A$5:$I$504,9,0)),"")</f>
        <v/>
      </c>
      <c r="H3942" s="32">
        <f>IF(OR(F3942="",G3942=""),"",F3942*G3942)</f>
        <v/>
      </c>
      <c r="I3942" s="33">
        <f>IF(B3942="","",SUMIF('Dispatch (Challan)'!$C$5:$C$6004,B3942,'Dispatch (Challan)'!$F$5:$F$6004))</f>
        <v/>
      </c>
      <c r="J3942" s="33">
        <f>IF(F3942="","",F3942-I3942)</f>
        <v/>
      </c>
      <c r="K3942" s="28">
        <f>IF(F3942="","",IF(I3942=0,"Pending",IF(I3942&gt;=F3942,"Completed","Partial")))</f>
        <v/>
      </c>
    </row>
    <row r="3943">
      <c r="A3943" s="31" t="n"/>
      <c r="B3943" s="26" t="n"/>
      <c r="C3943" s="26" t="n"/>
      <c r="D3943" s="26" t="n"/>
      <c r="E3943" s="26" t="n"/>
      <c r="F3943" s="27" t="n"/>
      <c r="G3943" s="28">
        <f>IFERROR(IF(E3943="","",VLOOKUP(E3943,'Setup - Mix Design'!$A$5:$I$504,9,0)),"")</f>
        <v/>
      </c>
      <c r="H3943" s="32">
        <f>IF(OR(F3943="",G3943=""),"",F3943*G3943)</f>
        <v/>
      </c>
      <c r="I3943" s="33">
        <f>IF(B3943="","",SUMIF('Dispatch (Challan)'!$C$5:$C$6004,B3943,'Dispatch (Challan)'!$F$5:$F$6004))</f>
        <v/>
      </c>
      <c r="J3943" s="33">
        <f>IF(F3943="","",F3943-I3943)</f>
        <v/>
      </c>
      <c r="K3943" s="28">
        <f>IF(F3943="","",IF(I3943=0,"Pending",IF(I3943&gt;=F3943,"Completed","Partial")))</f>
        <v/>
      </c>
    </row>
    <row r="3944">
      <c r="A3944" s="31" t="n"/>
      <c r="B3944" s="26" t="n"/>
      <c r="C3944" s="26" t="n"/>
      <c r="D3944" s="26" t="n"/>
      <c r="E3944" s="26" t="n"/>
      <c r="F3944" s="27" t="n"/>
      <c r="G3944" s="28">
        <f>IFERROR(IF(E3944="","",VLOOKUP(E3944,'Setup - Mix Design'!$A$5:$I$504,9,0)),"")</f>
        <v/>
      </c>
      <c r="H3944" s="32">
        <f>IF(OR(F3944="",G3944=""),"",F3944*G3944)</f>
        <v/>
      </c>
      <c r="I3944" s="33">
        <f>IF(B3944="","",SUMIF('Dispatch (Challan)'!$C$5:$C$6004,B3944,'Dispatch (Challan)'!$F$5:$F$6004))</f>
        <v/>
      </c>
      <c r="J3944" s="33">
        <f>IF(F3944="","",F3944-I3944)</f>
        <v/>
      </c>
      <c r="K3944" s="28">
        <f>IF(F3944="","",IF(I3944=0,"Pending",IF(I3944&gt;=F3944,"Completed","Partial")))</f>
        <v/>
      </c>
    </row>
    <row r="3945">
      <c r="A3945" s="31" t="n"/>
      <c r="B3945" s="26" t="n"/>
      <c r="C3945" s="26" t="n"/>
      <c r="D3945" s="26" t="n"/>
      <c r="E3945" s="26" t="n"/>
      <c r="F3945" s="27" t="n"/>
      <c r="G3945" s="28">
        <f>IFERROR(IF(E3945="","",VLOOKUP(E3945,'Setup - Mix Design'!$A$5:$I$504,9,0)),"")</f>
        <v/>
      </c>
      <c r="H3945" s="32">
        <f>IF(OR(F3945="",G3945=""),"",F3945*G3945)</f>
        <v/>
      </c>
      <c r="I3945" s="33">
        <f>IF(B3945="","",SUMIF('Dispatch (Challan)'!$C$5:$C$6004,B3945,'Dispatch (Challan)'!$F$5:$F$6004))</f>
        <v/>
      </c>
      <c r="J3945" s="33">
        <f>IF(F3945="","",F3945-I3945)</f>
        <v/>
      </c>
      <c r="K3945" s="28">
        <f>IF(F3945="","",IF(I3945=0,"Pending",IF(I3945&gt;=F3945,"Completed","Partial")))</f>
        <v/>
      </c>
    </row>
    <row r="3946">
      <c r="A3946" s="31" t="n"/>
      <c r="B3946" s="26" t="n"/>
      <c r="C3946" s="26" t="n"/>
      <c r="D3946" s="26" t="n"/>
      <c r="E3946" s="26" t="n"/>
      <c r="F3946" s="27" t="n"/>
      <c r="G3946" s="28">
        <f>IFERROR(IF(E3946="","",VLOOKUP(E3946,'Setup - Mix Design'!$A$5:$I$504,9,0)),"")</f>
        <v/>
      </c>
      <c r="H3946" s="32">
        <f>IF(OR(F3946="",G3946=""),"",F3946*G3946)</f>
        <v/>
      </c>
      <c r="I3946" s="33">
        <f>IF(B3946="","",SUMIF('Dispatch (Challan)'!$C$5:$C$6004,B3946,'Dispatch (Challan)'!$F$5:$F$6004))</f>
        <v/>
      </c>
      <c r="J3946" s="33">
        <f>IF(F3946="","",F3946-I3946)</f>
        <v/>
      </c>
      <c r="K3946" s="28">
        <f>IF(F3946="","",IF(I3946=0,"Pending",IF(I3946&gt;=F3946,"Completed","Partial")))</f>
        <v/>
      </c>
    </row>
    <row r="3947">
      <c r="A3947" s="31" t="n"/>
      <c r="B3947" s="26" t="n"/>
      <c r="C3947" s="26" t="n"/>
      <c r="D3947" s="26" t="n"/>
      <c r="E3947" s="26" t="n"/>
      <c r="F3947" s="27" t="n"/>
      <c r="G3947" s="28">
        <f>IFERROR(IF(E3947="","",VLOOKUP(E3947,'Setup - Mix Design'!$A$5:$I$504,9,0)),"")</f>
        <v/>
      </c>
      <c r="H3947" s="32">
        <f>IF(OR(F3947="",G3947=""),"",F3947*G3947)</f>
        <v/>
      </c>
      <c r="I3947" s="33">
        <f>IF(B3947="","",SUMIF('Dispatch (Challan)'!$C$5:$C$6004,B3947,'Dispatch (Challan)'!$F$5:$F$6004))</f>
        <v/>
      </c>
      <c r="J3947" s="33">
        <f>IF(F3947="","",F3947-I3947)</f>
        <v/>
      </c>
      <c r="K3947" s="28">
        <f>IF(F3947="","",IF(I3947=0,"Pending",IF(I3947&gt;=F3947,"Completed","Partial")))</f>
        <v/>
      </c>
    </row>
    <row r="3948">
      <c r="A3948" s="31" t="n"/>
      <c r="B3948" s="26" t="n"/>
      <c r="C3948" s="26" t="n"/>
      <c r="D3948" s="26" t="n"/>
      <c r="E3948" s="26" t="n"/>
      <c r="F3948" s="27" t="n"/>
      <c r="G3948" s="28">
        <f>IFERROR(IF(E3948="","",VLOOKUP(E3948,'Setup - Mix Design'!$A$5:$I$504,9,0)),"")</f>
        <v/>
      </c>
      <c r="H3948" s="32">
        <f>IF(OR(F3948="",G3948=""),"",F3948*G3948)</f>
        <v/>
      </c>
      <c r="I3948" s="33">
        <f>IF(B3948="","",SUMIF('Dispatch (Challan)'!$C$5:$C$6004,B3948,'Dispatch (Challan)'!$F$5:$F$6004))</f>
        <v/>
      </c>
      <c r="J3948" s="33">
        <f>IF(F3948="","",F3948-I3948)</f>
        <v/>
      </c>
      <c r="K3948" s="28">
        <f>IF(F3948="","",IF(I3948=0,"Pending",IF(I3948&gt;=F3948,"Completed","Partial")))</f>
        <v/>
      </c>
    </row>
    <row r="3949">
      <c r="A3949" s="31" t="n"/>
      <c r="B3949" s="26" t="n"/>
      <c r="C3949" s="26" t="n"/>
      <c r="D3949" s="26" t="n"/>
      <c r="E3949" s="26" t="n"/>
      <c r="F3949" s="27" t="n"/>
      <c r="G3949" s="28">
        <f>IFERROR(IF(E3949="","",VLOOKUP(E3949,'Setup - Mix Design'!$A$5:$I$504,9,0)),"")</f>
        <v/>
      </c>
      <c r="H3949" s="32">
        <f>IF(OR(F3949="",G3949=""),"",F3949*G3949)</f>
        <v/>
      </c>
      <c r="I3949" s="33">
        <f>IF(B3949="","",SUMIF('Dispatch (Challan)'!$C$5:$C$6004,B3949,'Dispatch (Challan)'!$F$5:$F$6004))</f>
        <v/>
      </c>
      <c r="J3949" s="33">
        <f>IF(F3949="","",F3949-I3949)</f>
        <v/>
      </c>
      <c r="K3949" s="28">
        <f>IF(F3949="","",IF(I3949=0,"Pending",IF(I3949&gt;=F3949,"Completed","Partial")))</f>
        <v/>
      </c>
    </row>
    <row r="3950">
      <c r="A3950" s="31" t="n"/>
      <c r="B3950" s="26" t="n"/>
      <c r="C3950" s="26" t="n"/>
      <c r="D3950" s="26" t="n"/>
      <c r="E3950" s="26" t="n"/>
      <c r="F3950" s="27" t="n"/>
      <c r="G3950" s="28">
        <f>IFERROR(IF(E3950="","",VLOOKUP(E3950,'Setup - Mix Design'!$A$5:$I$504,9,0)),"")</f>
        <v/>
      </c>
      <c r="H3950" s="32">
        <f>IF(OR(F3950="",G3950=""),"",F3950*G3950)</f>
        <v/>
      </c>
      <c r="I3950" s="33">
        <f>IF(B3950="","",SUMIF('Dispatch (Challan)'!$C$5:$C$6004,B3950,'Dispatch (Challan)'!$F$5:$F$6004))</f>
        <v/>
      </c>
      <c r="J3950" s="33">
        <f>IF(F3950="","",F3950-I3950)</f>
        <v/>
      </c>
      <c r="K3950" s="28">
        <f>IF(F3950="","",IF(I3950=0,"Pending",IF(I3950&gt;=F3950,"Completed","Partial")))</f>
        <v/>
      </c>
    </row>
    <row r="3951">
      <c r="A3951" s="31" t="n"/>
      <c r="B3951" s="26" t="n"/>
      <c r="C3951" s="26" t="n"/>
      <c r="D3951" s="26" t="n"/>
      <c r="E3951" s="26" t="n"/>
      <c r="F3951" s="27" t="n"/>
      <c r="G3951" s="28">
        <f>IFERROR(IF(E3951="","",VLOOKUP(E3951,'Setup - Mix Design'!$A$5:$I$504,9,0)),"")</f>
        <v/>
      </c>
      <c r="H3951" s="32">
        <f>IF(OR(F3951="",G3951=""),"",F3951*G3951)</f>
        <v/>
      </c>
      <c r="I3951" s="33">
        <f>IF(B3951="","",SUMIF('Dispatch (Challan)'!$C$5:$C$6004,B3951,'Dispatch (Challan)'!$F$5:$F$6004))</f>
        <v/>
      </c>
      <c r="J3951" s="33">
        <f>IF(F3951="","",F3951-I3951)</f>
        <v/>
      </c>
      <c r="K3951" s="28">
        <f>IF(F3951="","",IF(I3951=0,"Pending",IF(I3951&gt;=F3951,"Completed","Partial")))</f>
        <v/>
      </c>
    </row>
    <row r="3952">
      <c r="A3952" s="31" t="n"/>
      <c r="B3952" s="26" t="n"/>
      <c r="C3952" s="26" t="n"/>
      <c r="D3952" s="26" t="n"/>
      <c r="E3952" s="26" t="n"/>
      <c r="F3952" s="27" t="n"/>
      <c r="G3952" s="28">
        <f>IFERROR(IF(E3952="","",VLOOKUP(E3952,'Setup - Mix Design'!$A$5:$I$504,9,0)),"")</f>
        <v/>
      </c>
      <c r="H3952" s="32">
        <f>IF(OR(F3952="",G3952=""),"",F3952*G3952)</f>
        <v/>
      </c>
      <c r="I3952" s="33">
        <f>IF(B3952="","",SUMIF('Dispatch (Challan)'!$C$5:$C$6004,B3952,'Dispatch (Challan)'!$F$5:$F$6004))</f>
        <v/>
      </c>
      <c r="J3952" s="33">
        <f>IF(F3952="","",F3952-I3952)</f>
        <v/>
      </c>
      <c r="K3952" s="28">
        <f>IF(F3952="","",IF(I3952=0,"Pending",IF(I3952&gt;=F3952,"Completed","Partial")))</f>
        <v/>
      </c>
    </row>
    <row r="3953">
      <c r="A3953" s="31" t="n"/>
      <c r="B3953" s="26" t="n"/>
      <c r="C3953" s="26" t="n"/>
      <c r="D3953" s="26" t="n"/>
      <c r="E3953" s="26" t="n"/>
      <c r="F3953" s="27" t="n"/>
      <c r="G3953" s="28">
        <f>IFERROR(IF(E3953="","",VLOOKUP(E3953,'Setup - Mix Design'!$A$5:$I$504,9,0)),"")</f>
        <v/>
      </c>
      <c r="H3953" s="32">
        <f>IF(OR(F3953="",G3953=""),"",F3953*G3953)</f>
        <v/>
      </c>
      <c r="I3953" s="33">
        <f>IF(B3953="","",SUMIF('Dispatch (Challan)'!$C$5:$C$6004,B3953,'Dispatch (Challan)'!$F$5:$F$6004))</f>
        <v/>
      </c>
      <c r="J3953" s="33">
        <f>IF(F3953="","",F3953-I3953)</f>
        <v/>
      </c>
      <c r="K3953" s="28">
        <f>IF(F3953="","",IF(I3953=0,"Pending",IF(I3953&gt;=F3953,"Completed","Partial")))</f>
        <v/>
      </c>
    </row>
    <row r="3954">
      <c r="A3954" s="31" t="n"/>
      <c r="B3954" s="26" t="n"/>
      <c r="C3954" s="26" t="n"/>
      <c r="D3954" s="26" t="n"/>
      <c r="E3954" s="26" t="n"/>
      <c r="F3954" s="27" t="n"/>
      <c r="G3954" s="28">
        <f>IFERROR(IF(E3954="","",VLOOKUP(E3954,'Setup - Mix Design'!$A$5:$I$504,9,0)),"")</f>
        <v/>
      </c>
      <c r="H3954" s="32">
        <f>IF(OR(F3954="",G3954=""),"",F3954*G3954)</f>
        <v/>
      </c>
      <c r="I3954" s="33">
        <f>IF(B3954="","",SUMIF('Dispatch (Challan)'!$C$5:$C$6004,B3954,'Dispatch (Challan)'!$F$5:$F$6004))</f>
        <v/>
      </c>
      <c r="J3954" s="33">
        <f>IF(F3954="","",F3954-I3954)</f>
        <v/>
      </c>
      <c r="K3954" s="28">
        <f>IF(F3954="","",IF(I3954=0,"Pending",IF(I3954&gt;=F3954,"Completed","Partial")))</f>
        <v/>
      </c>
    </row>
    <row r="3955">
      <c r="A3955" s="31" t="n"/>
      <c r="B3955" s="26" t="n"/>
      <c r="C3955" s="26" t="n"/>
      <c r="D3955" s="26" t="n"/>
      <c r="E3955" s="26" t="n"/>
      <c r="F3955" s="27" t="n"/>
      <c r="G3955" s="28">
        <f>IFERROR(IF(E3955="","",VLOOKUP(E3955,'Setup - Mix Design'!$A$5:$I$504,9,0)),"")</f>
        <v/>
      </c>
      <c r="H3955" s="32">
        <f>IF(OR(F3955="",G3955=""),"",F3955*G3955)</f>
        <v/>
      </c>
      <c r="I3955" s="33">
        <f>IF(B3955="","",SUMIF('Dispatch (Challan)'!$C$5:$C$6004,B3955,'Dispatch (Challan)'!$F$5:$F$6004))</f>
        <v/>
      </c>
      <c r="J3955" s="33">
        <f>IF(F3955="","",F3955-I3955)</f>
        <v/>
      </c>
      <c r="K3955" s="28">
        <f>IF(F3955="","",IF(I3955=0,"Pending",IF(I3955&gt;=F3955,"Completed","Partial")))</f>
        <v/>
      </c>
    </row>
    <row r="3956">
      <c r="A3956" s="31" t="n"/>
      <c r="B3956" s="26" t="n"/>
      <c r="C3956" s="26" t="n"/>
      <c r="D3956" s="26" t="n"/>
      <c r="E3956" s="26" t="n"/>
      <c r="F3956" s="27" t="n"/>
      <c r="G3956" s="28">
        <f>IFERROR(IF(E3956="","",VLOOKUP(E3956,'Setup - Mix Design'!$A$5:$I$504,9,0)),"")</f>
        <v/>
      </c>
      <c r="H3956" s="32">
        <f>IF(OR(F3956="",G3956=""),"",F3956*G3956)</f>
        <v/>
      </c>
      <c r="I3956" s="33">
        <f>IF(B3956="","",SUMIF('Dispatch (Challan)'!$C$5:$C$6004,B3956,'Dispatch (Challan)'!$F$5:$F$6004))</f>
        <v/>
      </c>
      <c r="J3956" s="33">
        <f>IF(F3956="","",F3956-I3956)</f>
        <v/>
      </c>
      <c r="K3956" s="28">
        <f>IF(F3956="","",IF(I3956=0,"Pending",IF(I3956&gt;=F3956,"Completed","Partial")))</f>
        <v/>
      </c>
    </row>
    <row r="3957">
      <c r="A3957" s="31" t="n"/>
      <c r="B3957" s="26" t="n"/>
      <c r="C3957" s="26" t="n"/>
      <c r="D3957" s="26" t="n"/>
      <c r="E3957" s="26" t="n"/>
      <c r="F3957" s="27" t="n"/>
      <c r="G3957" s="28">
        <f>IFERROR(IF(E3957="","",VLOOKUP(E3957,'Setup - Mix Design'!$A$5:$I$504,9,0)),"")</f>
        <v/>
      </c>
      <c r="H3957" s="32">
        <f>IF(OR(F3957="",G3957=""),"",F3957*G3957)</f>
        <v/>
      </c>
      <c r="I3957" s="33">
        <f>IF(B3957="","",SUMIF('Dispatch (Challan)'!$C$5:$C$6004,B3957,'Dispatch (Challan)'!$F$5:$F$6004))</f>
        <v/>
      </c>
      <c r="J3957" s="33">
        <f>IF(F3957="","",F3957-I3957)</f>
        <v/>
      </c>
      <c r="K3957" s="28">
        <f>IF(F3957="","",IF(I3957=0,"Pending",IF(I3957&gt;=F3957,"Completed","Partial")))</f>
        <v/>
      </c>
    </row>
    <row r="3958">
      <c r="A3958" s="31" t="n"/>
      <c r="B3958" s="26" t="n"/>
      <c r="C3958" s="26" t="n"/>
      <c r="D3958" s="26" t="n"/>
      <c r="E3958" s="26" t="n"/>
      <c r="F3958" s="27" t="n"/>
      <c r="G3958" s="28">
        <f>IFERROR(IF(E3958="","",VLOOKUP(E3958,'Setup - Mix Design'!$A$5:$I$504,9,0)),"")</f>
        <v/>
      </c>
      <c r="H3958" s="32">
        <f>IF(OR(F3958="",G3958=""),"",F3958*G3958)</f>
        <v/>
      </c>
      <c r="I3958" s="33">
        <f>IF(B3958="","",SUMIF('Dispatch (Challan)'!$C$5:$C$6004,B3958,'Dispatch (Challan)'!$F$5:$F$6004))</f>
        <v/>
      </c>
      <c r="J3958" s="33">
        <f>IF(F3958="","",F3958-I3958)</f>
        <v/>
      </c>
      <c r="K3958" s="28">
        <f>IF(F3958="","",IF(I3958=0,"Pending",IF(I3958&gt;=F3958,"Completed","Partial")))</f>
        <v/>
      </c>
    </row>
    <row r="3959">
      <c r="A3959" s="31" t="n"/>
      <c r="B3959" s="26" t="n"/>
      <c r="C3959" s="26" t="n"/>
      <c r="D3959" s="26" t="n"/>
      <c r="E3959" s="26" t="n"/>
      <c r="F3959" s="27" t="n"/>
      <c r="G3959" s="28">
        <f>IFERROR(IF(E3959="","",VLOOKUP(E3959,'Setup - Mix Design'!$A$5:$I$504,9,0)),"")</f>
        <v/>
      </c>
      <c r="H3959" s="32">
        <f>IF(OR(F3959="",G3959=""),"",F3959*G3959)</f>
        <v/>
      </c>
      <c r="I3959" s="33">
        <f>IF(B3959="","",SUMIF('Dispatch (Challan)'!$C$5:$C$6004,B3959,'Dispatch (Challan)'!$F$5:$F$6004))</f>
        <v/>
      </c>
      <c r="J3959" s="33">
        <f>IF(F3959="","",F3959-I3959)</f>
        <v/>
      </c>
      <c r="K3959" s="28">
        <f>IF(F3959="","",IF(I3959=0,"Pending",IF(I3959&gt;=F3959,"Completed","Partial")))</f>
        <v/>
      </c>
    </row>
    <row r="3960">
      <c r="A3960" s="31" t="n"/>
      <c r="B3960" s="26" t="n"/>
      <c r="C3960" s="26" t="n"/>
      <c r="D3960" s="26" t="n"/>
      <c r="E3960" s="26" t="n"/>
      <c r="F3960" s="27" t="n"/>
      <c r="G3960" s="28">
        <f>IFERROR(IF(E3960="","",VLOOKUP(E3960,'Setup - Mix Design'!$A$5:$I$504,9,0)),"")</f>
        <v/>
      </c>
      <c r="H3960" s="32">
        <f>IF(OR(F3960="",G3960=""),"",F3960*G3960)</f>
        <v/>
      </c>
      <c r="I3960" s="33">
        <f>IF(B3960="","",SUMIF('Dispatch (Challan)'!$C$5:$C$6004,B3960,'Dispatch (Challan)'!$F$5:$F$6004))</f>
        <v/>
      </c>
      <c r="J3960" s="33">
        <f>IF(F3960="","",F3960-I3960)</f>
        <v/>
      </c>
      <c r="K3960" s="28">
        <f>IF(F3960="","",IF(I3960=0,"Pending",IF(I3960&gt;=F3960,"Completed","Partial")))</f>
        <v/>
      </c>
    </row>
    <row r="3961">
      <c r="A3961" s="31" t="n"/>
      <c r="B3961" s="26" t="n"/>
      <c r="C3961" s="26" t="n"/>
      <c r="D3961" s="26" t="n"/>
      <c r="E3961" s="26" t="n"/>
      <c r="F3961" s="27" t="n"/>
      <c r="G3961" s="28">
        <f>IFERROR(IF(E3961="","",VLOOKUP(E3961,'Setup - Mix Design'!$A$5:$I$504,9,0)),"")</f>
        <v/>
      </c>
      <c r="H3961" s="32">
        <f>IF(OR(F3961="",G3961=""),"",F3961*G3961)</f>
        <v/>
      </c>
      <c r="I3961" s="33">
        <f>IF(B3961="","",SUMIF('Dispatch (Challan)'!$C$5:$C$6004,B3961,'Dispatch (Challan)'!$F$5:$F$6004))</f>
        <v/>
      </c>
      <c r="J3961" s="33">
        <f>IF(F3961="","",F3961-I3961)</f>
        <v/>
      </c>
      <c r="K3961" s="28">
        <f>IF(F3961="","",IF(I3961=0,"Pending",IF(I3961&gt;=F3961,"Completed","Partial")))</f>
        <v/>
      </c>
    </row>
    <row r="3962">
      <c r="A3962" s="31" t="n"/>
      <c r="B3962" s="26" t="n"/>
      <c r="C3962" s="26" t="n"/>
      <c r="D3962" s="26" t="n"/>
      <c r="E3962" s="26" t="n"/>
      <c r="F3962" s="27" t="n"/>
      <c r="G3962" s="28">
        <f>IFERROR(IF(E3962="","",VLOOKUP(E3962,'Setup - Mix Design'!$A$5:$I$504,9,0)),"")</f>
        <v/>
      </c>
      <c r="H3962" s="32">
        <f>IF(OR(F3962="",G3962=""),"",F3962*G3962)</f>
        <v/>
      </c>
      <c r="I3962" s="33">
        <f>IF(B3962="","",SUMIF('Dispatch (Challan)'!$C$5:$C$6004,B3962,'Dispatch (Challan)'!$F$5:$F$6004))</f>
        <v/>
      </c>
      <c r="J3962" s="33">
        <f>IF(F3962="","",F3962-I3962)</f>
        <v/>
      </c>
      <c r="K3962" s="28">
        <f>IF(F3962="","",IF(I3962=0,"Pending",IF(I3962&gt;=F3962,"Completed","Partial")))</f>
        <v/>
      </c>
    </row>
    <row r="3963">
      <c r="A3963" s="31" t="n"/>
      <c r="B3963" s="26" t="n"/>
      <c r="C3963" s="26" t="n"/>
      <c r="D3963" s="26" t="n"/>
      <c r="E3963" s="26" t="n"/>
      <c r="F3963" s="27" t="n"/>
      <c r="G3963" s="28">
        <f>IFERROR(IF(E3963="","",VLOOKUP(E3963,'Setup - Mix Design'!$A$5:$I$504,9,0)),"")</f>
        <v/>
      </c>
      <c r="H3963" s="32">
        <f>IF(OR(F3963="",G3963=""),"",F3963*G3963)</f>
        <v/>
      </c>
      <c r="I3963" s="33">
        <f>IF(B3963="","",SUMIF('Dispatch (Challan)'!$C$5:$C$6004,B3963,'Dispatch (Challan)'!$F$5:$F$6004))</f>
        <v/>
      </c>
      <c r="J3963" s="33">
        <f>IF(F3963="","",F3963-I3963)</f>
        <v/>
      </c>
      <c r="K3963" s="28">
        <f>IF(F3963="","",IF(I3963=0,"Pending",IF(I3963&gt;=F3963,"Completed","Partial")))</f>
        <v/>
      </c>
    </row>
    <row r="3964">
      <c r="A3964" s="31" t="n"/>
      <c r="B3964" s="26" t="n"/>
      <c r="C3964" s="26" t="n"/>
      <c r="D3964" s="26" t="n"/>
      <c r="E3964" s="26" t="n"/>
      <c r="F3964" s="27" t="n"/>
      <c r="G3964" s="28">
        <f>IFERROR(IF(E3964="","",VLOOKUP(E3964,'Setup - Mix Design'!$A$5:$I$504,9,0)),"")</f>
        <v/>
      </c>
      <c r="H3964" s="32">
        <f>IF(OR(F3964="",G3964=""),"",F3964*G3964)</f>
        <v/>
      </c>
      <c r="I3964" s="33">
        <f>IF(B3964="","",SUMIF('Dispatch (Challan)'!$C$5:$C$6004,B3964,'Dispatch (Challan)'!$F$5:$F$6004))</f>
        <v/>
      </c>
      <c r="J3964" s="33">
        <f>IF(F3964="","",F3964-I3964)</f>
        <v/>
      </c>
      <c r="K3964" s="28">
        <f>IF(F3964="","",IF(I3964=0,"Pending",IF(I3964&gt;=F3964,"Completed","Partial")))</f>
        <v/>
      </c>
    </row>
    <row r="3965">
      <c r="A3965" s="31" t="n"/>
      <c r="B3965" s="26" t="n"/>
      <c r="C3965" s="26" t="n"/>
      <c r="D3965" s="26" t="n"/>
      <c r="E3965" s="26" t="n"/>
      <c r="F3965" s="27" t="n"/>
      <c r="G3965" s="28">
        <f>IFERROR(IF(E3965="","",VLOOKUP(E3965,'Setup - Mix Design'!$A$5:$I$504,9,0)),"")</f>
        <v/>
      </c>
      <c r="H3965" s="32">
        <f>IF(OR(F3965="",G3965=""),"",F3965*G3965)</f>
        <v/>
      </c>
      <c r="I3965" s="33">
        <f>IF(B3965="","",SUMIF('Dispatch (Challan)'!$C$5:$C$6004,B3965,'Dispatch (Challan)'!$F$5:$F$6004))</f>
        <v/>
      </c>
      <c r="J3965" s="33">
        <f>IF(F3965="","",F3965-I3965)</f>
        <v/>
      </c>
      <c r="K3965" s="28">
        <f>IF(F3965="","",IF(I3965=0,"Pending",IF(I3965&gt;=F3965,"Completed","Partial")))</f>
        <v/>
      </c>
    </row>
    <row r="3966">
      <c r="A3966" s="31" t="n"/>
      <c r="B3966" s="26" t="n"/>
      <c r="C3966" s="26" t="n"/>
      <c r="D3966" s="26" t="n"/>
      <c r="E3966" s="26" t="n"/>
      <c r="F3966" s="27" t="n"/>
      <c r="G3966" s="28">
        <f>IFERROR(IF(E3966="","",VLOOKUP(E3966,'Setup - Mix Design'!$A$5:$I$504,9,0)),"")</f>
        <v/>
      </c>
      <c r="H3966" s="32">
        <f>IF(OR(F3966="",G3966=""),"",F3966*G3966)</f>
        <v/>
      </c>
      <c r="I3966" s="33">
        <f>IF(B3966="","",SUMIF('Dispatch (Challan)'!$C$5:$C$6004,B3966,'Dispatch (Challan)'!$F$5:$F$6004))</f>
        <v/>
      </c>
      <c r="J3966" s="33">
        <f>IF(F3966="","",F3966-I3966)</f>
        <v/>
      </c>
      <c r="K3966" s="28">
        <f>IF(F3966="","",IF(I3966=0,"Pending",IF(I3966&gt;=F3966,"Completed","Partial")))</f>
        <v/>
      </c>
    </row>
    <row r="3967">
      <c r="A3967" s="31" t="n"/>
      <c r="B3967" s="26" t="n"/>
      <c r="C3967" s="26" t="n"/>
      <c r="D3967" s="26" t="n"/>
      <c r="E3967" s="26" t="n"/>
      <c r="F3967" s="27" t="n"/>
      <c r="G3967" s="28">
        <f>IFERROR(IF(E3967="","",VLOOKUP(E3967,'Setup - Mix Design'!$A$5:$I$504,9,0)),"")</f>
        <v/>
      </c>
      <c r="H3967" s="32">
        <f>IF(OR(F3967="",G3967=""),"",F3967*G3967)</f>
        <v/>
      </c>
      <c r="I3967" s="33">
        <f>IF(B3967="","",SUMIF('Dispatch (Challan)'!$C$5:$C$6004,B3967,'Dispatch (Challan)'!$F$5:$F$6004))</f>
        <v/>
      </c>
      <c r="J3967" s="33">
        <f>IF(F3967="","",F3967-I3967)</f>
        <v/>
      </c>
      <c r="K3967" s="28">
        <f>IF(F3967="","",IF(I3967=0,"Pending",IF(I3967&gt;=F3967,"Completed","Partial")))</f>
        <v/>
      </c>
    </row>
    <row r="3968">
      <c r="A3968" s="31" t="n"/>
      <c r="B3968" s="26" t="n"/>
      <c r="C3968" s="26" t="n"/>
      <c r="D3968" s="26" t="n"/>
      <c r="E3968" s="26" t="n"/>
      <c r="F3968" s="27" t="n"/>
      <c r="G3968" s="28">
        <f>IFERROR(IF(E3968="","",VLOOKUP(E3968,'Setup - Mix Design'!$A$5:$I$504,9,0)),"")</f>
        <v/>
      </c>
      <c r="H3968" s="32">
        <f>IF(OR(F3968="",G3968=""),"",F3968*G3968)</f>
        <v/>
      </c>
      <c r="I3968" s="33">
        <f>IF(B3968="","",SUMIF('Dispatch (Challan)'!$C$5:$C$6004,B3968,'Dispatch (Challan)'!$F$5:$F$6004))</f>
        <v/>
      </c>
      <c r="J3968" s="33">
        <f>IF(F3968="","",F3968-I3968)</f>
        <v/>
      </c>
      <c r="K3968" s="28">
        <f>IF(F3968="","",IF(I3968=0,"Pending",IF(I3968&gt;=F3968,"Completed","Partial")))</f>
        <v/>
      </c>
    </row>
    <row r="3969">
      <c r="A3969" s="31" t="n"/>
      <c r="B3969" s="26" t="n"/>
      <c r="C3969" s="26" t="n"/>
      <c r="D3969" s="26" t="n"/>
      <c r="E3969" s="26" t="n"/>
      <c r="F3969" s="27" t="n"/>
      <c r="G3969" s="28">
        <f>IFERROR(IF(E3969="","",VLOOKUP(E3969,'Setup - Mix Design'!$A$5:$I$504,9,0)),"")</f>
        <v/>
      </c>
      <c r="H3969" s="32">
        <f>IF(OR(F3969="",G3969=""),"",F3969*G3969)</f>
        <v/>
      </c>
      <c r="I3969" s="33">
        <f>IF(B3969="","",SUMIF('Dispatch (Challan)'!$C$5:$C$6004,B3969,'Dispatch (Challan)'!$F$5:$F$6004))</f>
        <v/>
      </c>
      <c r="J3969" s="33">
        <f>IF(F3969="","",F3969-I3969)</f>
        <v/>
      </c>
      <c r="K3969" s="28">
        <f>IF(F3969="","",IF(I3969=0,"Pending",IF(I3969&gt;=F3969,"Completed","Partial")))</f>
        <v/>
      </c>
    </row>
    <row r="3970">
      <c r="A3970" s="31" t="n"/>
      <c r="B3970" s="26" t="n"/>
      <c r="C3970" s="26" t="n"/>
      <c r="D3970" s="26" t="n"/>
      <c r="E3970" s="26" t="n"/>
      <c r="F3970" s="27" t="n"/>
      <c r="G3970" s="28">
        <f>IFERROR(IF(E3970="","",VLOOKUP(E3970,'Setup - Mix Design'!$A$5:$I$504,9,0)),"")</f>
        <v/>
      </c>
      <c r="H3970" s="32">
        <f>IF(OR(F3970="",G3970=""),"",F3970*G3970)</f>
        <v/>
      </c>
      <c r="I3970" s="33">
        <f>IF(B3970="","",SUMIF('Dispatch (Challan)'!$C$5:$C$6004,B3970,'Dispatch (Challan)'!$F$5:$F$6004))</f>
        <v/>
      </c>
      <c r="J3970" s="33">
        <f>IF(F3970="","",F3970-I3970)</f>
        <v/>
      </c>
      <c r="K3970" s="28">
        <f>IF(F3970="","",IF(I3970=0,"Pending",IF(I3970&gt;=F3970,"Completed","Partial")))</f>
        <v/>
      </c>
    </row>
    <row r="3971">
      <c r="A3971" s="31" t="n"/>
      <c r="B3971" s="26" t="n"/>
      <c r="C3971" s="26" t="n"/>
      <c r="D3971" s="26" t="n"/>
      <c r="E3971" s="26" t="n"/>
      <c r="F3971" s="27" t="n"/>
      <c r="G3971" s="28">
        <f>IFERROR(IF(E3971="","",VLOOKUP(E3971,'Setup - Mix Design'!$A$5:$I$504,9,0)),"")</f>
        <v/>
      </c>
      <c r="H3971" s="32">
        <f>IF(OR(F3971="",G3971=""),"",F3971*G3971)</f>
        <v/>
      </c>
      <c r="I3971" s="33">
        <f>IF(B3971="","",SUMIF('Dispatch (Challan)'!$C$5:$C$6004,B3971,'Dispatch (Challan)'!$F$5:$F$6004))</f>
        <v/>
      </c>
      <c r="J3971" s="33">
        <f>IF(F3971="","",F3971-I3971)</f>
        <v/>
      </c>
      <c r="K3971" s="28">
        <f>IF(F3971="","",IF(I3971=0,"Pending",IF(I3971&gt;=F3971,"Completed","Partial")))</f>
        <v/>
      </c>
    </row>
    <row r="3972">
      <c r="A3972" s="31" t="n"/>
      <c r="B3972" s="26" t="n"/>
      <c r="C3972" s="26" t="n"/>
      <c r="D3972" s="26" t="n"/>
      <c r="E3972" s="26" t="n"/>
      <c r="F3972" s="27" t="n"/>
      <c r="G3972" s="28">
        <f>IFERROR(IF(E3972="","",VLOOKUP(E3972,'Setup - Mix Design'!$A$5:$I$504,9,0)),"")</f>
        <v/>
      </c>
      <c r="H3972" s="32">
        <f>IF(OR(F3972="",G3972=""),"",F3972*G3972)</f>
        <v/>
      </c>
      <c r="I3972" s="33">
        <f>IF(B3972="","",SUMIF('Dispatch (Challan)'!$C$5:$C$6004,B3972,'Dispatch (Challan)'!$F$5:$F$6004))</f>
        <v/>
      </c>
      <c r="J3972" s="33">
        <f>IF(F3972="","",F3972-I3972)</f>
        <v/>
      </c>
      <c r="K3972" s="28">
        <f>IF(F3972="","",IF(I3972=0,"Pending",IF(I3972&gt;=F3972,"Completed","Partial")))</f>
        <v/>
      </c>
    </row>
    <row r="3973">
      <c r="A3973" s="31" t="n"/>
      <c r="B3973" s="26" t="n"/>
      <c r="C3973" s="26" t="n"/>
      <c r="D3973" s="26" t="n"/>
      <c r="E3973" s="26" t="n"/>
      <c r="F3973" s="27" t="n"/>
      <c r="G3973" s="28">
        <f>IFERROR(IF(E3973="","",VLOOKUP(E3973,'Setup - Mix Design'!$A$5:$I$504,9,0)),"")</f>
        <v/>
      </c>
      <c r="H3973" s="32">
        <f>IF(OR(F3973="",G3973=""),"",F3973*G3973)</f>
        <v/>
      </c>
      <c r="I3973" s="33">
        <f>IF(B3973="","",SUMIF('Dispatch (Challan)'!$C$5:$C$6004,B3973,'Dispatch (Challan)'!$F$5:$F$6004))</f>
        <v/>
      </c>
      <c r="J3973" s="33">
        <f>IF(F3973="","",F3973-I3973)</f>
        <v/>
      </c>
      <c r="K3973" s="28">
        <f>IF(F3973="","",IF(I3973=0,"Pending",IF(I3973&gt;=F3973,"Completed","Partial")))</f>
        <v/>
      </c>
    </row>
    <row r="3974">
      <c r="A3974" s="31" t="n"/>
      <c r="B3974" s="26" t="n"/>
      <c r="C3974" s="26" t="n"/>
      <c r="D3974" s="26" t="n"/>
      <c r="E3974" s="26" t="n"/>
      <c r="F3974" s="27" t="n"/>
      <c r="G3974" s="28">
        <f>IFERROR(IF(E3974="","",VLOOKUP(E3974,'Setup - Mix Design'!$A$5:$I$504,9,0)),"")</f>
        <v/>
      </c>
      <c r="H3974" s="32">
        <f>IF(OR(F3974="",G3974=""),"",F3974*G3974)</f>
        <v/>
      </c>
      <c r="I3974" s="33">
        <f>IF(B3974="","",SUMIF('Dispatch (Challan)'!$C$5:$C$6004,B3974,'Dispatch (Challan)'!$F$5:$F$6004))</f>
        <v/>
      </c>
      <c r="J3974" s="33">
        <f>IF(F3974="","",F3974-I3974)</f>
        <v/>
      </c>
      <c r="K3974" s="28">
        <f>IF(F3974="","",IF(I3974=0,"Pending",IF(I3974&gt;=F3974,"Completed","Partial")))</f>
        <v/>
      </c>
    </row>
    <row r="3975">
      <c r="A3975" s="31" t="n"/>
      <c r="B3975" s="26" t="n"/>
      <c r="C3975" s="26" t="n"/>
      <c r="D3975" s="26" t="n"/>
      <c r="E3975" s="26" t="n"/>
      <c r="F3975" s="27" t="n"/>
      <c r="G3975" s="28">
        <f>IFERROR(IF(E3975="","",VLOOKUP(E3975,'Setup - Mix Design'!$A$5:$I$504,9,0)),"")</f>
        <v/>
      </c>
      <c r="H3975" s="32">
        <f>IF(OR(F3975="",G3975=""),"",F3975*G3975)</f>
        <v/>
      </c>
      <c r="I3975" s="33">
        <f>IF(B3975="","",SUMIF('Dispatch (Challan)'!$C$5:$C$6004,B3975,'Dispatch (Challan)'!$F$5:$F$6004))</f>
        <v/>
      </c>
      <c r="J3975" s="33">
        <f>IF(F3975="","",F3975-I3975)</f>
        <v/>
      </c>
      <c r="K3975" s="28">
        <f>IF(F3975="","",IF(I3975=0,"Pending",IF(I3975&gt;=F3975,"Completed","Partial")))</f>
        <v/>
      </c>
    </row>
    <row r="3976">
      <c r="A3976" s="31" t="n"/>
      <c r="B3976" s="26" t="n"/>
      <c r="C3976" s="26" t="n"/>
      <c r="D3976" s="26" t="n"/>
      <c r="E3976" s="26" t="n"/>
      <c r="F3976" s="27" t="n"/>
      <c r="G3976" s="28">
        <f>IFERROR(IF(E3976="","",VLOOKUP(E3976,'Setup - Mix Design'!$A$5:$I$504,9,0)),"")</f>
        <v/>
      </c>
      <c r="H3976" s="32">
        <f>IF(OR(F3976="",G3976=""),"",F3976*G3976)</f>
        <v/>
      </c>
      <c r="I3976" s="33">
        <f>IF(B3976="","",SUMIF('Dispatch (Challan)'!$C$5:$C$6004,B3976,'Dispatch (Challan)'!$F$5:$F$6004))</f>
        <v/>
      </c>
      <c r="J3976" s="33">
        <f>IF(F3976="","",F3976-I3976)</f>
        <v/>
      </c>
      <c r="K3976" s="28">
        <f>IF(F3976="","",IF(I3976=0,"Pending",IF(I3976&gt;=F3976,"Completed","Partial")))</f>
        <v/>
      </c>
    </row>
    <row r="3977">
      <c r="A3977" s="31" t="n"/>
      <c r="B3977" s="26" t="n"/>
      <c r="C3977" s="26" t="n"/>
      <c r="D3977" s="26" t="n"/>
      <c r="E3977" s="26" t="n"/>
      <c r="F3977" s="27" t="n"/>
      <c r="G3977" s="28">
        <f>IFERROR(IF(E3977="","",VLOOKUP(E3977,'Setup - Mix Design'!$A$5:$I$504,9,0)),"")</f>
        <v/>
      </c>
      <c r="H3977" s="32">
        <f>IF(OR(F3977="",G3977=""),"",F3977*G3977)</f>
        <v/>
      </c>
      <c r="I3977" s="33">
        <f>IF(B3977="","",SUMIF('Dispatch (Challan)'!$C$5:$C$6004,B3977,'Dispatch (Challan)'!$F$5:$F$6004))</f>
        <v/>
      </c>
      <c r="J3977" s="33">
        <f>IF(F3977="","",F3977-I3977)</f>
        <v/>
      </c>
      <c r="K3977" s="28">
        <f>IF(F3977="","",IF(I3977=0,"Pending",IF(I3977&gt;=F3977,"Completed","Partial")))</f>
        <v/>
      </c>
    </row>
    <row r="3978">
      <c r="A3978" s="31" t="n"/>
      <c r="B3978" s="26" t="n"/>
      <c r="C3978" s="26" t="n"/>
      <c r="D3978" s="26" t="n"/>
      <c r="E3978" s="26" t="n"/>
      <c r="F3978" s="27" t="n"/>
      <c r="G3978" s="28">
        <f>IFERROR(IF(E3978="","",VLOOKUP(E3978,'Setup - Mix Design'!$A$5:$I$504,9,0)),"")</f>
        <v/>
      </c>
      <c r="H3978" s="32">
        <f>IF(OR(F3978="",G3978=""),"",F3978*G3978)</f>
        <v/>
      </c>
      <c r="I3978" s="33">
        <f>IF(B3978="","",SUMIF('Dispatch (Challan)'!$C$5:$C$6004,B3978,'Dispatch (Challan)'!$F$5:$F$6004))</f>
        <v/>
      </c>
      <c r="J3978" s="33">
        <f>IF(F3978="","",F3978-I3978)</f>
        <v/>
      </c>
      <c r="K3978" s="28">
        <f>IF(F3978="","",IF(I3978=0,"Pending",IF(I3978&gt;=F3978,"Completed","Partial")))</f>
        <v/>
      </c>
    </row>
    <row r="3979">
      <c r="A3979" s="31" t="n"/>
      <c r="B3979" s="26" t="n"/>
      <c r="C3979" s="26" t="n"/>
      <c r="D3979" s="26" t="n"/>
      <c r="E3979" s="26" t="n"/>
      <c r="F3979" s="27" t="n"/>
      <c r="G3979" s="28">
        <f>IFERROR(IF(E3979="","",VLOOKUP(E3979,'Setup - Mix Design'!$A$5:$I$504,9,0)),"")</f>
        <v/>
      </c>
      <c r="H3979" s="32">
        <f>IF(OR(F3979="",G3979=""),"",F3979*G3979)</f>
        <v/>
      </c>
      <c r="I3979" s="33">
        <f>IF(B3979="","",SUMIF('Dispatch (Challan)'!$C$5:$C$6004,B3979,'Dispatch (Challan)'!$F$5:$F$6004))</f>
        <v/>
      </c>
      <c r="J3979" s="33">
        <f>IF(F3979="","",F3979-I3979)</f>
        <v/>
      </c>
      <c r="K3979" s="28">
        <f>IF(F3979="","",IF(I3979=0,"Pending",IF(I3979&gt;=F3979,"Completed","Partial")))</f>
        <v/>
      </c>
    </row>
    <row r="3980">
      <c r="A3980" s="31" t="n"/>
      <c r="B3980" s="26" t="n"/>
      <c r="C3980" s="26" t="n"/>
      <c r="D3980" s="26" t="n"/>
      <c r="E3980" s="26" t="n"/>
      <c r="F3980" s="27" t="n"/>
      <c r="G3980" s="28">
        <f>IFERROR(IF(E3980="","",VLOOKUP(E3980,'Setup - Mix Design'!$A$5:$I$504,9,0)),"")</f>
        <v/>
      </c>
      <c r="H3980" s="32">
        <f>IF(OR(F3980="",G3980=""),"",F3980*G3980)</f>
        <v/>
      </c>
      <c r="I3980" s="33">
        <f>IF(B3980="","",SUMIF('Dispatch (Challan)'!$C$5:$C$6004,B3980,'Dispatch (Challan)'!$F$5:$F$6004))</f>
        <v/>
      </c>
      <c r="J3980" s="33">
        <f>IF(F3980="","",F3980-I3980)</f>
        <v/>
      </c>
      <c r="K3980" s="28">
        <f>IF(F3980="","",IF(I3980=0,"Pending",IF(I3980&gt;=F3980,"Completed","Partial")))</f>
        <v/>
      </c>
    </row>
    <row r="3981">
      <c r="A3981" s="31" t="n"/>
      <c r="B3981" s="26" t="n"/>
      <c r="C3981" s="26" t="n"/>
      <c r="D3981" s="26" t="n"/>
      <c r="E3981" s="26" t="n"/>
      <c r="F3981" s="27" t="n"/>
      <c r="G3981" s="28">
        <f>IFERROR(IF(E3981="","",VLOOKUP(E3981,'Setup - Mix Design'!$A$5:$I$504,9,0)),"")</f>
        <v/>
      </c>
      <c r="H3981" s="32">
        <f>IF(OR(F3981="",G3981=""),"",F3981*G3981)</f>
        <v/>
      </c>
      <c r="I3981" s="33">
        <f>IF(B3981="","",SUMIF('Dispatch (Challan)'!$C$5:$C$6004,B3981,'Dispatch (Challan)'!$F$5:$F$6004))</f>
        <v/>
      </c>
      <c r="J3981" s="33">
        <f>IF(F3981="","",F3981-I3981)</f>
        <v/>
      </c>
      <c r="K3981" s="28">
        <f>IF(F3981="","",IF(I3981=0,"Pending",IF(I3981&gt;=F3981,"Completed","Partial")))</f>
        <v/>
      </c>
    </row>
    <row r="3982">
      <c r="A3982" s="31" t="n"/>
      <c r="B3982" s="26" t="n"/>
      <c r="C3982" s="26" t="n"/>
      <c r="D3982" s="26" t="n"/>
      <c r="E3982" s="26" t="n"/>
      <c r="F3982" s="27" t="n"/>
      <c r="G3982" s="28">
        <f>IFERROR(IF(E3982="","",VLOOKUP(E3982,'Setup - Mix Design'!$A$5:$I$504,9,0)),"")</f>
        <v/>
      </c>
      <c r="H3982" s="32">
        <f>IF(OR(F3982="",G3982=""),"",F3982*G3982)</f>
        <v/>
      </c>
      <c r="I3982" s="33">
        <f>IF(B3982="","",SUMIF('Dispatch (Challan)'!$C$5:$C$6004,B3982,'Dispatch (Challan)'!$F$5:$F$6004))</f>
        <v/>
      </c>
      <c r="J3982" s="33">
        <f>IF(F3982="","",F3982-I3982)</f>
        <v/>
      </c>
      <c r="K3982" s="28">
        <f>IF(F3982="","",IF(I3982=0,"Pending",IF(I3982&gt;=F3982,"Completed","Partial")))</f>
        <v/>
      </c>
    </row>
    <row r="3983">
      <c r="A3983" s="31" t="n"/>
      <c r="B3983" s="26" t="n"/>
      <c r="C3983" s="26" t="n"/>
      <c r="D3983" s="26" t="n"/>
      <c r="E3983" s="26" t="n"/>
      <c r="F3983" s="27" t="n"/>
      <c r="G3983" s="28">
        <f>IFERROR(IF(E3983="","",VLOOKUP(E3983,'Setup - Mix Design'!$A$5:$I$504,9,0)),"")</f>
        <v/>
      </c>
      <c r="H3983" s="32">
        <f>IF(OR(F3983="",G3983=""),"",F3983*G3983)</f>
        <v/>
      </c>
      <c r="I3983" s="33">
        <f>IF(B3983="","",SUMIF('Dispatch (Challan)'!$C$5:$C$6004,B3983,'Dispatch (Challan)'!$F$5:$F$6004))</f>
        <v/>
      </c>
      <c r="J3983" s="33">
        <f>IF(F3983="","",F3983-I3983)</f>
        <v/>
      </c>
      <c r="K3983" s="28">
        <f>IF(F3983="","",IF(I3983=0,"Pending",IF(I3983&gt;=F3983,"Completed","Partial")))</f>
        <v/>
      </c>
    </row>
    <row r="3984">
      <c r="A3984" s="31" t="n"/>
      <c r="B3984" s="26" t="n"/>
      <c r="C3984" s="26" t="n"/>
      <c r="D3984" s="26" t="n"/>
      <c r="E3984" s="26" t="n"/>
      <c r="F3984" s="27" t="n"/>
      <c r="G3984" s="28">
        <f>IFERROR(IF(E3984="","",VLOOKUP(E3984,'Setup - Mix Design'!$A$5:$I$504,9,0)),"")</f>
        <v/>
      </c>
      <c r="H3984" s="32">
        <f>IF(OR(F3984="",G3984=""),"",F3984*G3984)</f>
        <v/>
      </c>
      <c r="I3984" s="33">
        <f>IF(B3984="","",SUMIF('Dispatch (Challan)'!$C$5:$C$6004,B3984,'Dispatch (Challan)'!$F$5:$F$6004))</f>
        <v/>
      </c>
      <c r="J3984" s="33">
        <f>IF(F3984="","",F3984-I3984)</f>
        <v/>
      </c>
      <c r="K3984" s="28">
        <f>IF(F3984="","",IF(I3984=0,"Pending",IF(I3984&gt;=F3984,"Completed","Partial")))</f>
        <v/>
      </c>
    </row>
    <row r="3985">
      <c r="A3985" s="31" t="n"/>
      <c r="B3985" s="26" t="n"/>
      <c r="C3985" s="26" t="n"/>
      <c r="D3985" s="26" t="n"/>
      <c r="E3985" s="26" t="n"/>
      <c r="F3985" s="27" t="n"/>
      <c r="G3985" s="28">
        <f>IFERROR(IF(E3985="","",VLOOKUP(E3985,'Setup - Mix Design'!$A$5:$I$504,9,0)),"")</f>
        <v/>
      </c>
      <c r="H3985" s="32">
        <f>IF(OR(F3985="",G3985=""),"",F3985*G3985)</f>
        <v/>
      </c>
      <c r="I3985" s="33">
        <f>IF(B3985="","",SUMIF('Dispatch (Challan)'!$C$5:$C$6004,B3985,'Dispatch (Challan)'!$F$5:$F$6004))</f>
        <v/>
      </c>
      <c r="J3985" s="33">
        <f>IF(F3985="","",F3985-I3985)</f>
        <v/>
      </c>
      <c r="K3985" s="28">
        <f>IF(F3985="","",IF(I3985=0,"Pending",IF(I3985&gt;=F3985,"Completed","Partial")))</f>
        <v/>
      </c>
    </row>
    <row r="3986">
      <c r="A3986" s="31" t="n"/>
      <c r="B3986" s="26" t="n"/>
      <c r="C3986" s="26" t="n"/>
      <c r="D3986" s="26" t="n"/>
      <c r="E3986" s="26" t="n"/>
      <c r="F3986" s="27" t="n"/>
      <c r="G3986" s="28">
        <f>IFERROR(IF(E3986="","",VLOOKUP(E3986,'Setup - Mix Design'!$A$5:$I$504,9,0)),"")</f>
        <v/>
      </c>
      <c r="H3986" s="32">
        <f>IF(OR(F3986="",G3986=""),"",F3986*G3986)</f>
        <v/>
      </c>
      <c r="I3986" s="33">
        <f>IF(B3986="","",SUMIF('Dispatch (Challan)'!$C$5:$C$6004,B3986,'Dispatch (Challan)'!$F$5:$F$6004))</f>
        <v/>
      </c>
      <c r="J3986" s="33">
        <f>IF(F3986="","",F3986-I3986)</f>
        <v/>
      </c>
      <c r="K3986" s="28">
        <f>IF(F3986="","",IF(I3986=0,"Pending",IF(I3986&gt;=F3986,"Completed","Partial")))</f>
        <v/>
      </c>
    </row>
    <row r="3987">
      <c r="A3987" s="31" t="n"/>
      <c r="B3987" s="26" t="n"/>
      <c r="C3987" s="26" t="n"/>
      <c r="D3987" s="26" t="n"/>
      <c r="E3987" s="26" t="n"/>
      <c r="F3987" s="27" t="n"/>
      <c r="G3987" s="28">
        <f>IFERROR(IF(E3987="","",VLOOKUP(E3987,'Setup - Mix Design'!$A$5:$I$504,9,0)),"")</f>
        <v/>
      </c>
      <c r="H3987" s="32">
        <f>IF(OR(F3987="",G3987=""),"",F3987*G3987)</f>
        <v/>
      </c>
      <c r="I3987" s="33">
        <f>IF(B3987="","",SUMIF('Dispatch (Challan)'!$C$5:$C$6004,B3987,'Dispatch (Challan)'!$F$5:$F$6004))</f>
        <v/>
      </c>
      <c r="J3987" s="33">
        <f>IF(F3987="","",F3987-I3987)</f>
        <v/>
      </c>
      <c r="K3987" s="28">
        <f>IF(F3987="","",IF(I3987=0,"Pending",IF(I3987&gt;=F3987,"Completed","Partial")))</f>
        <v/>
      </c>
    </row>
    <row r="3988">
      <c r="A3988" s="31" t="n"/>
      <c r="B3988" s="26" t="n"/>
      <c r="C3988" s="26" t="n"/>
      <c r="D3988" s="26" t="n"/>
      <c r="E3988" s="26" t="n"/>
      <c r="F3988" s="27" t="n"/>
      <c r="G3988" s="28">
        <f>IFERROR(IF(E3988="","",VLOOKUP(E3988,'Setup - Mix Design'!$A$5:$I$504,9,0)),"")</f>
        <v/>
      </c>
      <c r="H3988" s="32">
        <f>IF(OR(F3988="",G3988=""),"",F3988*G3988)</f>
        <v/>
      </c>
      <c r="I3988" s="33">
        <f>IF(B3988="","",SUMIF('Dispatch (Challan)'!$C$5:$C$6004,B3988,'Dispatch (Challan)'!$F$5:$F$6004))</f>
        <v/>
      </c>
      <c r="J3988" s="33">
        <f>IF(F3988="","",F3988-I3988)</f>
        <v/>
      </c>
      <c r="K3988" s="28">
        <f>IF(F3988="","",IF(I3988=0,"Pending",IF(I3988&gt;=F3988,"Completed","Partial")))</f>
        <v/>
      </c>
    </row>
    <row r="3989">
      <c r="A3989" s="31" t="n"/>
      <c r="B3989" s="26" t="n"/>
      <c r="C3989" s="26" t="n"/>
      <c r="D3989" s="26" t="n"/>
      <c r="E3989" s="26" t="n"/>
      <c r="F3989" s="27" t="n"/>
      <c r="G3989" s="28">
        <f>IFERROR(IF(E3989="","",VLOOKUP(E3989,'Setup - Mix Design'!$A$5:$I$504,9,0)),"")</f>
        <v/>
      </c>
      <c r="H3989" s="32">
        <f>IF(OR(F3989="",G3989=""),"",F3989*G3989)</f>
        <v/>
      </c>
      <c r="I3989" s="33">
        <f>IF(B3989="","",SUMIF('Dispatch (Challan)'!$C$5:$C$6004,B3989,'Dispatch (Challan)'!$F$5:$F$6004))</f>
        <v/>
      </c>
      <c r="J3989" s="33">
        <f>IF(F3989="","",F3989-I3989)</f>
        <v/>
      </c>
      <c r="K3989" s="28">
        <f>IF(F3989="","",IF(I3989=0,"Pending",IF(I3989&gt;=F3989,"Completed","Partial")))</f>
        <v/>
      </c>
    </row>
    <row r="3990">
      <c r="A3990" s="31" t="n"/>
      <c r="B3990" s="26" t="n"/>
      <c r="C3990" s="26" t="n"/>
      <c r="D3990" s="26" t="n"/>
      <c r="E3990" s="26" t="n"/>
      <c r="F3990" s="27" t="n"/>
      <c r="G3990" s="28">
        <f>IFERROR(IF(E3990="","",VLOOKUP(E3990,'Setup - Mix Design'!$A$5:$I$504,9,0)),"")</f>
        <v/>
      </c>
      <c r="H3990" s="32">
        <f>IF(OR(F3990="",G3990=""),"",F3990*G3990)</f>
        <v/>
      </c>
      <c r="I3990" s="33">
        <f>IF(B3990="","",SUMIF('Dispatch (Challan)'!$C$5:$C$6004,B3990,'Dispatch (Challan)'!$F$5:$F$6004))</f>
        <v/>
      </c>
      <c r="J3990" s="33">
        <f>IF(F3990="","",F3990-I3990)</f>
        <v/>
      </c>
      <c r="K3990" s="28">
        <f>IF(F3990="","",IF(I3990=0,"Pending",IF(I3990&gt;=F3990,"Completed","Partial")))</f>
        <v/>
      </c>
    </row>
    <row r="3991">
      <c r="A3991" s="31" t="n"/>
      <c r="B3991" s="26" t="n"/>
      <c r="C3991" s="26" t="n"/>
      <c r="D3991" s="26" t="n"/>
      <c r="E3991" s="26" t="n"/>
      <c r="F3991" s="27" t="n"/>
      <c r="G3991" s="28">
        <f>IFERROR(IF(E3991="","",VLOOKUP(E3991,'Setup - Mix Design'!$A$5:$I$504,9,0)),"")</f>
        <v/>
      </c>
      <c r="H3991" s="32">
        <f>IF(OR(F3991="",G3991=""),"",F3991*G3991)</f>
        <v/>
      </c>
      <c r="I3991" s="33">
        <f>IF(B3991="","",SUMIF('Dispatch (Challan)'!$C$5:$C$6004,B3991,'Dispatch (Challan)'!$F$5:$F$6004))</f>
        <v/>
      </c>
      <c r="J3991" s="33">
        <f>IF(F3991="","",F3991-I3991)</f>
        <v/>
      </c>
      <c r="K3991" s="28">
        <f>IF(F3991="","",IF(I3991=0,"Pending",IF(I3991&gt;=F3991,"Completed","Partial")))</f>
        <v/>
      </c>
    </row>
    <row r="3992">
      <c r="A3992" s="31" t="n"/>
      <c r="B3992" s="26" t="n"/>
      <c r="C3992" s="26" t="n"/>
      <c r="D3992" s="26" t="n"/>
      <c r="E3992" s="26" t="n"/>
      <c r="F3992" s="27" t="n"/>
      <c r="G3992" s="28">
        <f>IFERROR(IF(E3992="","",VLOOKUP(E3992,'Setup - Mix Design'!$A$5:$I$504,9,0)),"")</f>
        <v/>
      </c>
      <c r="H3992" s="32">
        <f>IF(OR(F3992="",G3992=""),"",F3992*G3992)</f>
        <v/>
      </c>
      <c r="I3992" s="33">
        <f>IF(B3992="","",SUMIF('Dispatch (Challan)'!$C$5:$C$6004,B3992,'Dispatch (Challan)'!$F$5:$F$6004))</f>
        <v/>
      </c>
      <c r="J3992" s="33">
        <f>IF(F3992="","",F3992-I3992)</f>
        <v/>
      </c>
      <c r="K3992" s="28">
        <f>IF(F3992="","",IF(I3992=0,"Pending",IF(I3992&gt;=F3992,"Completed","Partial")))</f>
        <v/>
      </c>
    </row>
    <row r="3993">
      <c r="A3993" s="31" t="n"/>
      <c r="B3993" s="26" t="n"/>
      <c r="C3993" s="26" t="n"/>
      <c r="D3993" s="26" t="n"/>
      <c r="E3993" s="26" t="n"/>
      <c r="F3993" s="27" t="n"/>
      <c r="G3993" s="28">
        <f>IFERROR(IF(E3993="","",VLOOKUP(E3993,'Setup - Mix Design'!$A$5:$I$504,9,0)),"")</f>
        <v/>
      </c>
      <c r="H3993" s="32">
        <f>IF(OR(F3993="",G3993=""),"",F3993*G3993)</f>
        <v/>
      </c>
      <c r="I3993" s="33">
        <f>IF(B3993="","",SUMIF('Dispatch (Challan)'!$C$5:$C$6004,B3993,'Dispatch (Challan)'!$F$5:$F$6004))</f>
        <v/>
      </c>
      <c r="J3993" s="33">
        <f>IF(F3993="","",F3993-I3993)</f>
        <v/>
      </c>
      <c r="K3993" s="28">
        <f>IF(F3993="","",IF(I3993=0,"Pending",IF(I3993&gt;=F3993,"Completed","Partial")))</f>
        <v/>
      </c>
    </row>
    <row r="3994">
      <c r="A3994" s="31" t="n"/>
      <c r="B3994" s="26" t="n"/>
      <c r="C3994" s="26" t="n"/>
      <c r="D3994" s="26" t="n"/>
      <c r="E3994" s="26" t="n"/>
      <c r="F3994" s="27" t="n"/>
      <c r="G3994" s="28">
        <f>IFERROR(IF(E3994="","",VLOOKUP(E3994,'Setup - Mix Design'!$A$5:$I$504,9,0)),"")</f>
        <v/>
      </c>
      <c r="H3994" s="32">
        <f>IF(OR(F3994="",G3994=""),"",F3994*G3994)</f>
        <v/>
      </c>
      <c r="I3994" s="33">
        <f>IF(B3994="","",SUMIF('Dispatch (Challan)'!$C$5:$C$6004,B3994,'Dispatch (Challan)'!$F$5:$F$6004))</f>
        <v/>
      </c>
      <c r="J3994" s="33">
        <f>IF(F3994="","",F3994-I3994)</f>
        <v/>
      </c>
      <c r="K3994" s="28">
        <f>IF(F3994="","",IF(I3994=0,"Pending",IF(I3994&gt;=F3994,"Completed","Partial")))</f>
        <v/>
      </c>
    </row>
    <row r="3995">
      <c r="A3995" s="31" t="n"/>
      <c r="B3995" s="26" t="n"/>
      <c r="C3995" s="26" t="n"/>
      <c r="D3995" s="26" t="n"/>
      <c r="E3995" s="26" t="n"/>
      <c r="F3995" s="27" t="n"/>
      <c r="G3995" s="28">
        <f>IFERROR(IF(E3995="","",VLOOKUP(E3995,'Setup - Mix Design'!$A$5:$I$504,9,0)),"")</f>
        <v/>
      </c>
      <c r="H3995" s="32">
        <f>IF(OR(F3995="",G3995=""),"",F3995*G3995)</f>
        <v/>
      </c>
      <c r="I3995" s="33">
        <f>IF(B3995="","",SUMIF('Dispatch (Challan)'!$C$5:$C$6004,B3995,'Dispatch (Challan)'!$F$5:$F$6004))</f>
        <v/>
      </c>
      <c r="J3995" s="33">
        <f>IF(F3995="","",F3995-I3995)</f>
        <v/>
      </c>
      <c r="K3995" s="28">
        <f>IF(F3995="","",IF(I3995=0,"Pending",IF(I3995&gt;=F3995,"Completed","Partial")))</f>
        <v/>
      </c>
    </row>
    <row r="3996">
      <c r="A3996" s="31" t="n"/>
      <c r="B3996" s="26" t="n"/>
      <c r="C3996" s="26" t="n"/>
      <c r="D3996" s="26" t="n"/>
      <c r="E3996" s="26" t="n"/>
      <c r="F3996" s="27" t="n"/>
      <c r="G3996" s="28">
        <f>IFERROR(IF(E3996="","",VLOOKUP(E3996,'Setup - Mix Design'!$A$5:$I$504,9,0)),"")</f>
        <v/>
      </c>
      <c r="H3996" s="32">
        <f>IF(OR(F3996="",G3996=""),"",F3996*G3996)</f>
        <v/>
      </c>
      <c r="I3996" s="33">
        <f>IF(B3996="","",SUMIF('Dispatch (Challan)'!$C$5:$C$6004,B3996,'Dispatch (Challan)'!$F$5:$F$6004))</f>
        <v/>
      </c>
      <c r="J3996" s="33">
        <f>IF(F3996="","",F3996-I3996)</f>
        <v/>
      </c>
      <c r="K3996" s="28">
        <f>IF(F3996="","",IF(I3996=0,"Pending",IF(I3996&gt;=F3996,"Completed","Partial")))</f>
        <v/>
      </c>
    </row>
    <row r="3997">
      <c r="A3997" s="31" t="n"/>
      <c r="B3997" s="26" t="n"/>
      <c r="C3997" s="26" t="n"/>
      <c r="D3997" s="26" t="n"/>
      <c r="E3997" s="26" t="n"/>
      <c r="F3997" s="27" t="n"/>
      <c r="G3997" s="28">
        <f>IFERROR(IF(E3997="","",VLOOKUP(E3997,'Setup - Mix Design'!$A$5:$I$504,9,0)),"")</f>
        <v/>
      </c>
      <c r="H3997" s="32">
        <f>IF(OR(F3997="",G3997=""),"",F3997*G3997)</f>
        <v/>
      </c>
      <c r="I3997" s="33">
        <f>IF(B3997="","",SUMIF('Dispatch (Challan)'!$C$5:$C$6004,B3997,'Dispatch (Challan)'!$F$5:$F$6004))</f>
        <v/>
      </c>
      <c r="J3997" s="33">
        <f>IF(F3997="","",F3997-I3997)</f>
        <v/>
      </c>
      <c r="K3997" s="28">
        <f>IF(F3997="","",IF(I3997=0,"Pending",IF(I3997&gt;=F3997,"Completed","Partial")))</f>
        <v/>
      </c>
    </row>
    <row r="3998">
      <c r="A3998" s="31" t="n"/>
      <c r="B3998" s="26" t="n"/>
      <c r="C3998" s="26" t="n"/>
      <c r="D3998" s="26" t="n"/>
      <c r="E3998" s="26" t="n"/>
      <c r="F3998" s="27" t="n"/>
      <c r="G3998" s="28">
        <f>IFERROR(IF(E3998="","",VLOOKUP(E3998,'Setup - Mix Design'!$A$5:$I$504,9,0)),"")</f>
        <v/>
      </c>
      <c r="H3998" s="32">
        <f>IF(OR(F3998="",G3998=""),"",F3998*G3998)</f>
        <v/>
      </c>
      <c r="I3998" s="33">
        <f>IF(B3998="","",SUMIF('Dispatch (Challan)'!$C$5:$C$6004,B3998,'Dispatch (Challan)'!$F$5:$F$6004))</f>
        <v/>
      </c>
      <c r="J3998" s="33">
        <f>IF(F3998="","",F3998-I3998)</f>
        <v/>
      </c>
      <c r="K3998" s="28">
        <f>IF(F3998="","",IF(I3998=0,"Pending",IF(I3998&gt;=F3998,"Completed","Partial")))</f>
        <v/>
      </c>
    </row>
    <row r="3999">
      <c r="A3999" s="31" t="n"/>
      <c r="B3999" s="26" t="n"/>
      <c r="C3999" s="26" t="n"/>
      <c r="D3999" s="26" t="n"/>
      <c r="E3999" s="26" t="n"/>
      <c r="F3999" s="27" t="n"/>
      <c r="G3999" s="28">
        <f>IFERROR(IF(E3999="","",VLOOKUP(E3999,'Setup - Mix Design'!$A$5:$I$504,9,0)),"")</f>
        <v/>
      </c>
      <c r="H3999" s="32">
        <f>IF(OR(F3999="",G3999=""),"",F3999*G3999)</f>
        <v/>
      </c>
      <c r="I3999" s="33">
        <f>IF(B3999="","",SUMIF('Dispatch (Challan)'!$C$5:$C$6004,B3999,'Dispatch (Challan)'!$F$5:$F$6004))</f>
        <v/>
      </c>
      <c r="J3999" s="33">
        <f>IF(F3999="","",F3999-I3999)</f>
        <v/>
      </c>
      <c r="K3999" s="28">
        <f>IF(F3999="","",IF(I3999=0,"Pending",IF(I3999&gt;=F3999,"Completed","Partial")))</f>
        <v/>
      </c>
    </row>
    <row r="4000">
      <c r="A4000" s="31" t="n"/>
      <c r="B4000" s="26" t="n"/>
      <c r="C4000" s="26" t="n"/>
      <c r="D4000" s="26" t="n"/>
      <c r="E4000" s="26" t="n"/>
      <c r="F4000" s="27" t="n"/>
      <c r="G4000" s="28">
        <f>IFERROR(IF(E4000="","",VLOOKUP(E4000,'Setup - Mix Design'!$A$5:$I$504,9,0)),"")</f>
        <v/>
      </c>
      <c r="H4000" s="32">
        <f>IF(OR(F4000="",G4000=""),"",F4000*G4000)</f>
        <v/>
      </c>
      <c r="I4000" s="33">
        <f>IF(B4000="","",SUMIF('Dispatch (Challan)'!$C$5:$C$6004,B4000,'Dispatch (Challan)'!$F$5:$F$6004))</f>
        <v/>
      </c>
      <c r="J4000" s="33">
        <f>IF(F4000="","",F4000-I4000)</f>
        <v/>
      </c>
      <c r="K4000" s="28">
        <f>IF(F4000="","",IF(I4000=0,"Pending",IF(I4000&gt;=F4000,"Completed","Partial")))</f>
        <v/>
      </c>
    </row>
    <row r="4001">
      <c r="A4001" s="31" t="n"/>
      <c r="B4001" s="26" t="n"/>
      <c r="C4001" s="26" t="n"/>
      <c r="D4001" s="26" t="n"/>
      <c r="E4001" s="26" t="n"/>
      <c r="F4001" s="27" t="n"/>
      <c r="G4001" s="28">
        <f>IFERROR(IF(E4001="","",VLOOKUP(E4001,'Setup - Mix Design'!$A$5:$I$504,9,0)),"")</f>
        <v/>
      </c>
      <c r="H4001" s="32">
        <f>IF(OR(F4001="",G4001=""),"",F4001*G4001)</f>
        <v/>
      </c>
      <c r="I4001" s="33">
        <f>IF(B4001="","",SUMIF('Dispatch (Challan)'!$C$5:$C$6004,B4001,'Dispatch (Challan)'!$F$5:$F$6004))</f>
        <v/>
      </c>
      <c r="J4001" s="33">
        <f>IF(F4001="","",F4001-I4001)</f>
        <v/>
      </c>
      <c r="K4001" s="28">
        <f>IF(F4001="","",IF(I4001=0,"Pending",IF(I4001&gt;=F4001,"Completed","Partial")))</f>
        <v/>
      </c>
    </row>
    <row r="4002">
      <c r="A4002" s="31" t="n"/>
      <c r="B4002" s="26" t="n"/>
      <c r="C4002" s="26" t="n"/>
      <c r="D4002" s="26" t="n"/>
      <c r="E4002" s="26" t="n"/>
      <c r="F4002" s="27" t="n"/>
      <c r="G4002" s="28">
        <f>IFERROR(IF(E4002="","",VLOOKUP(E4002,'Setup - Mix Design'!$A$5:$I$504,9,0)),"")</f>
        <v/>
      </c>
      <c r="H4002" s="32">
        <f>IF(OR(F4002="",G4002=""),"",F4002*G4002)</f>
        <v/>
      </c>
      <c r="I4002" s="33">
        <f>IF(B4002="","",SUMIF('Dispatch (Challan)'!$C$5:$C$6004,B4002,'Dispatch (Challan)'!$F$5:$F$6004))</f>
        <v/>
      </c>
      <c r="J4002" s="33">
        <f>IF(F4002="","",F4002-I4002)</f>
        <v/>
      </c>
      <c r="K4002" s="28">
        <f>IF(F4002="","",IF(I4002=0,"Pending",IF(I4002&gt;=F4002,"Completed","Partial")))</f>
        <v/>
      </c>
    </row>
    <row r="4003">
      <c r="A4003" s="31" t="n"/>
      <c r="B4003" s="26" t="n"/>
      <c r="C4003" s="26" t="n"/>
      <c r="D4003" s="26" t="n"/>
      <c r="E4003" s="26" t="n"/>
      <c r="F4003" s="27" t="n"/>
      <c r="G4003" s="28">
        <f>IFERROR(IF(E4003="","",VLOOKUP(E4003,'Setup - Mix Design'!$A$5:$I$504,9,0)),"")</f>
        <v/>
      </c>
      <c r="H4003" s="32">
        <f>IF(OR(F4003="",G4003=""),"",F4003*G4003)</f>
        <v/>
      </c>
      <c r="I4003" s="33">
        <f>IF(B4003="","",SUMIF('Dispatch (Challan)'!$C$5:$C$6004,B4003,'Dispatch (Challan)'!$F$5:$F$6004))</f>
        <v/>
      </c>
      <c r="J4003" s="33">
        <f>IF(F4003="","",F4003-I4003)</f>
        <v/>
      </c>
      <c r="K4003" s="28">
        <f>IF(F4003="","",IF(I4003=0,"Pending",IF(I4003&gt;=F4003,"Completed","Partial")))</f>
        <v/>
      </c>
    </row>
    <row r="4004">
      <c r="A4004" s="31" t="n"/>
      <c r="B4004" s="26" t="n"/>
      <c r="C4004" s="26" t="n"/>
      <c r="D4004" s="26" t="n"/>
      <c r="E4004" s="26" t="n"/>
      <c r="F4004" s="27" t="n"/>
      <c r="G4004" s="28">
        <f>IFERROR(IF(E4004="","",VLOOKUP(E4004,'Setup - Mix Design'!$A$5:$I$504,9,0)),"")</f>
        <v/>
      </c>
      <c r="H4004" s="32">
        <f>IF(OR(F4004="",G4004=""),"",F4004*G4004)</f>
        <v/>
      </c>
      <c r="I4004" s="33">
        <f>IF(B4004="","",SUMIF('Dispatch (Challan)'!$C$5:$C$6004,B4004,'Dispatch (Challan)'!$F$5:$F$6004))</f>
        <v/>
      </c>
      <c r="J4004" s="33">
        <f>IF(F4004="","",F4004-I4004)</f>
        <v/>
      </c>
      <c r="K4004" s="28">
        <f>IF(F4004="","",IF(I4004=0,"Pending",IF(I4004&gt;=F4004,"Completed","Partial")))</f>
        <v/>
      </c>
    </row>
    <row r="4005">
      <c r="A4005" s="31" t="n"/>
      <c r="B4005" s="26" t="n"/>
      <c r="C4005" s="26" t="n"/>
      <c r="D4005" s="26" t="n"/>
      <c r="E4005" s="26" t="n"/>
      <c r="F4005" s="27" t="n"/>
      <c r="G4005" s="28">
        <f>IFERROR(IF(E4005="","",VLOOKUP(E4005,'Setup - Mix Design'!$A$5:$I$504,9,0)),"")</f>
        <v/>
      </c>
      <c r="H4005" s="32">
        <f>IF(OR(F4005="",G4005=""),"",F4005*G4005)</f>
        <v/>
      </c>
      <c r="I4005" s="33">
        <f>IF(B4005="","",SUMIF('Dispatch (Challan)'!$C$5:$C$6004,B4005,'Dispatch (Challan)'!$F$5:$F$6004))</f>
        <v/>
      </c>
      <c r="J4005" s="33">
        <f>IF(F4005="","",F4005-I4005)</f>
        <v/>
      </c>
      <c r="K4005" s="28">
        <f>IF(F4005="","",IF(I4005=0,"Pending",IF(I4005&gt;=F4005,"Completed","Partial")))</f>
        <v/>
      </c>
    </row>
    <row r="4006">
      <c r="A4006" s="31" t="n"/>
      <c r="B4006" s="26" t="n"/>
      <c r="C4006" s="26" t="n"/>
      <c r="D4006" s="26" t="n"/>
      <c r="E4006" s="26" t="n"/>
      <c r="F4006" s="27" t="n"/>
      <c r="G4006" s="28">
        <f>IFERROR(IF(E4006="","",VLOOKUP(E4006,'Setup - Mix Design'!$A$5:$I$504,9,0)),"")</f>
        <v/>
      </c>
      <c r="H4006" s="32">
        <f>IF(OR(F4006="",G4006=""),"",F4006*G4006)</f>
        <v/>
      </c>
      <c r="I4006" s="33">
        <f>IF(B4006="","",SUMIF('Dispatch (Challan)'!$C$5:$C$6004,B4006,'Dispatch (Challan)'!$F$5:$F$6004))</f>
        <v/>
      </c>
      <c r="J4006" s="33">
        <f>IF(F4006="","",F4006-I4006)</f>
        <v/>
      </c>
      <c r="K4006" s="28">
        <f>IF(F4006="","",IF(I4006=0,"Pending",IF(I4006&gt;=F4006,"Completed","Partial")))</f>
        <v/>
      </c>
    </row>
    <row r="4007">
      <c r="A4007" s="31" t="n"/>
      <c r="B4007" s="26" t="n"/>
      <c r="C4007" s="26" t="n"/>
      <c r="D4007" s="26" t="n"/>
      <c r="E4007" s="26" t="n"/>
      <c r="F4007" s="27" t="n"/>
      <c r="G4007" s="28">
        <f>IFERROR(IF(E4007="","",VLOOKUP(E4007,'Setup - Mix Design'!$A$5:$I$504,9,0)),"")</f>
        <v/>
      </c>
      <c r="H4007" s="32">
        <f>IF(OR(F4007="",G4007=""),"",F4007*G4007)</f>
        <v/>
      </c>
      <c r="I4007" s="33">
        <f>IF(B4007="","",SUMIF('Dispatch (Challan)'!$C$5:$C$6004,B4007,'Dispatch (Challan)'!$F$5:$F$6004))</f>
        <v/>
      </c>
      <c r="J4007" s="33">
        <f>IF(F4007="","",F4007-I4007)</f>
        <v/>
      </c>
      <c r="K4007" s="28">
        <f>IF(F4007="","",IF(I4007=0,"Pending",IF(I4007&gt;=F4007,"Completed","Partial")))</f>
        <v/>
      </c>
    </row>
    <row r="4008">
      <c r="A4008" s="31" t="n"/>
      <c r="B4008" s="26" t="n"/>
      <c r="C4008" s="26" t="n"/>
      <c r="D4008" s="26" t="n"/>
      <c r="E4008" s="26" t="n"/>
      <c r="F4008" s="27" t="n"/>
      <c r="G4008" s="28">
        <f>IFERROR(IF(E4008="","",VLOOKUP(E4008,'Setup - Mix Design'!$A$5:$I$504,9,0)),"")</f>
        <v/>
      </c>
      <c r="H4008" s="32">
        <f>IF(OR(F4008="",G4008=""),"",F4008*G4008)</f>
        <v/>
      </c>
      <c r="I4008" s="33">
        <f>IF(B4008="","",SUMIF('Dispatch (Challan)'!$C$5:$C$6004,B4008,'Dispatch (Challan)'!$F$5:$F$6004))</f>
        <v/>
      </c>
      <c r="J4008" s="33">
        <f>IF(F4008="","",F4008-I4008)</f>
        <v/>
      </c>
      <c r="K4008" s="28">
        <f>IF(F4008="","",IF(I4008=0,"Pending",IF(I4008&gt;=F4008,"Completed","Partial")))</f>
        <v/>
      </c>
    </row>
    <row r="4009">
      <c r="A4009" s="31" t="n"/>
      <c r="B4009" s="26" t="n"/>
      <c r="C4009" s="26" t="n"/>
      <c r="D4009" s="26" t="n"/>
      <c r="E4009" s="26" t="n"/>
      <c r="F4009" s="27" t="n"/>
      <c r="G4009" s="28">
        <f>IFERROR(IF(E4009="","",VLOOKUP(E4009,'Setup - Mix Design'!$A$5:$I$504,9,0)),"")</f>
        <v/>
      </c>
      <c r="H4009" s="32">
        <f>IF(OR(F4009="",G4009=""),"",F4009*G4009)</f>
        <v/>
      </c>
      <c r="I4009" s="33">
        <f>IF(B4009="","",SUMIF('Dispatch (Challan)'!$C$5:$C$6004,B4009,'Dispatch (Challan)'!$F$5:$F$6004))</f>
        <v/>
      </c>
      <c r="J4009" s="33">
        <f>IF(F4009="","",F4009-I4009)</f>
        <v/>
      </c>
      <c r="K4009" s="28">
        <f>IF(F4009="","",IF(I4009=0,"Pending",IF(I4009&gt;=F4009,"Completed","Partial")))</f>
        <v/>
      </c>
    </row>
    <row r="4010">
      <c r="A4010" s="31" t="n"/>
      <c r="B4010" s="26" t="n"/>
      <c r="C4010" s="26" t="n"/>
      <c r="D4010" s="26" t="n"/>
      <c r="E4010" s="26" t="n"/>
      <c r="F4010" s="27" t="n"/>
      <c r="G4010" s="28">
        <f>IFERROR(IF(E4010="","",VLOOKUP(E4010,'Setup - Mix Design'!$A$5:$I$504,9,0)),"")</f>
        <v/>
      </c>
      <c r="H4010" s="32">
        <f>IF(OR(F4010="",G4010=""),"",F4010*G4010)</f>
        <v/>
      </c>
      <c r="I4010" s="33">
        <f>IF(B4010="","",SUMIF('Dispatch (Challan)'!$C$5:$C$6004,B4010,'Dispatch (Challan)'!$F$5:$F$6004))</f>
        <v/>
      </c>
      <c r="J4010" s="33">
        <f>IF(F4010="","",F4010-I4010)</f>
        <v/>
      </c>
      <c r="K4010" s="28">
        <f>IF(F4010="","",IF(I4010=0,"Pending",IF(I4010&gt;=F4010,"Completed","Partial")))</f>
        <v/>
      </c>
    </row>
    <row r="4011">
      <c r="A4011" s="31" t="n"/>
      <c r="B4011" s="26" t="n"/>
      <c r="C4011" s="26" t="n"/>
      <c r="D4011" s="26" t="n"/>
      <c r="E4011" s="26" t="n"/>
      <c r="F4011" s="27" t="n"/>
      <c r="G4011" s="28">
        <f>IFERROR(IF(E4011="","",VLOOKUP(E4011,'Setup - Mix Design'!$A$5:$I$504,9,0)),"")</f>
        <v/>
      </c>
      <c r="H4011" s="32">
        <f>IF(OR(F4011="",G4011=""),"",F4011*G4011)</f>
        <v/>
      </c>
      <c r="I4011" s="33">
        <f>IF(B4011="","",SUMIF('Dispatch (Challan)'!$C$5:$C$6004,B4011,'Dispatch (Challan)'!$F$5:$F$6004))</f>
        <v/>
      </c>
      <c r="J4011" s="33">
        <f>IF(F4011="","",F4011-I4011)</f>
        <v/>
      </c>
      <c r="K4011" s="28">
        <f>IF(F4011="","",IF(I4011=0,"Pending",IF(I4011&gt;=F4011,"Completed","Partial")))</f>
        <v/>
      </c>
    </row>
    <row r="4012">
      <c r="A4012" s="31" t="n"/>
      <c r="B4012" s="26" t="n"/>
      <c r="C4012" s="26" t="n"/>
      <c r="D4012" s="26" t="n"/>
      <c r="E4012" s="26" t="n"/>
      <c r="F4012" s="27" t="n"/>
      <c r="G4012" s="28">
        <f>IFERROR(IF(E4012="","",VLOOKUP(E4012,'Setup - Mix Design'!$A$5:$I$504,9,0)),"")</f>
        <v/>
      </c>
      <c r="H4012" s="32">
        <f>IF(OR(F4012="",G4012=""),"",F4012*G4012)</f>
        <v/>
      </c>
      <c r="I4012" s="33">
        <f>IF(B4012="","",SUMIF('Dispatch (Challan)'!$C$5:$C$6004,B4012,'Dispatch (Challan)'!$F$5:$F$6004))</f>
        <v/>
      </c>
      <c r="J4012" s="33">
        <f>IF(F4012="","",F4012-I4012)</f>
        <v/>
      </c>
      <c r="K4012" s="28">
        <f>IF(F4012="","",IF(I4012=0,"Pending",IF(I4012&gt;=F4012,"Completed","Partial")))</f>
        <v/>
      </c>
    </row>
    <row r="4013">
      <c r="A4013" s="31" t="n"/>
      <c r="B4013" s="26" t="n"/>
      <c r="C4013" s="26" t="n"/>
      <c r="D4013" s="26" t="n"/>
      <c r="E4013" s="26" t="n"/>
      <c r="F4013" s="27" t="n"/>
      <c r="G4013" s="28">
        <f>IFERROR(IF(E4013="","",VLOOKUP(E4013,'Setup - Mix Design'!$A$5:$I$504,9,0)),"")</f>
        <v/>
      </c>
      <c r="H4013" s="32">
        <f>IF(OR(F4013="",G4013=""),"",F4013*G4013)</f>
        <v/>
      </c>
      <c r="I4013" s="33">
        <f>IF(B4013="","",SUMIF('Dispatch (Challan)'!$C$5:$C$6004,B4013,'Dispatch (Challan)'!$F$5:$F$6004))</f>
        <v/>
      </c>
      <c r="J4013" s="33">
        <f>IF(F4013="","",F4013-I4013)</f>
        <v/>
      </c>
      <c r="K4013" s="28">
        <f>IF(F4013="","",IF(I4013=0,"Pending",IF(I4013&gt;=F4013,"Completed","Partial")))</f>
        <v/>
      </c>
    </row>
    <row r="4014">
      <c r="A4014" s="31" t="n"/>
      <c r="B4014" s="26" t="n"/>
      <c r="C4014" s="26" t="n"/>
      <c r="D4014" s="26" t="n"/>
      <c r="E4014" s="26" t="n"/>
      <c r="F4014" s="27" t="n"/>
      <c r="G4014" s="28">
        <f>IFERROR(IF(E4014="","",VLOOKUP(E4014,'Setup - Mix Design'!$A$5:$I$504,9,0)),"")</f>
        <v/>
      </c>
      <c r="H4014" s="32">
        <f>IF(OR(F4014="",G4014=""),"",F4014*G4014)</f>
        <v/>
      </c>
      <c r="I4014" s="33">
        <f>IF(B4014="","",SUMIF('Dispatch (Challan)'!$C$5:$C$6004,B4014,'Dispatch (Challan)'!$F$5:$F$6004))</f>
        <v/>
      </c>
      <c r="J4014" s="33">
        <f>IF(F4014="","",F4014-I4014)</f>
        <v/>
      </c>
      <c r="K4014" s="28">
        <f>IF(F4014="","",IF(I4014=0,"Pending",IF(I4014&gt;=F4014,"Completed","Partial")))</f>
        <v/>
      </c>
    </row>
    <row r="4015">
      <c r="A4015" s="31" t="n"/>
      <c r="B4015" s="26" t="n"/>
      <c r="C4015" s="26" t="n"/>
      <c r="D4015" s="26" t="n"/>
      <c r="E4015" s="26" t="n"/>
      <c r="F4015" s="27" t="n"/>
      <c r="G4015" s="28">
        <f>IFERROR(IF(E4015="","",VLOOKUP(E4015,'Setup - Mix Design'!$A$5:$I$504,9,0)),"")</f>
        <v/>
      </c>
      <c r="H4015" s="32">
        <f>IF(OR(F4015="",G4015=""),"",F4015*G4015)</f>
        <v/>
      </c>
      <c r="I4015" s="33">
        <f>IF(B4015="","",SUMIF('Dispatch (Challan)'!$C$5:$C$6004,B4015,'Dispatch (Challan)'!$F$5:$F$6004))</f>
        <v/>
      </c>
      <c r="J4015" s="33">
        <f>IF(F4015="","",F4015-I4015)</f>
        <v/>
      </c>
      <c r="K4015" s="28">
        <f>IF(F4015="","",IF(I4015=0,"Pending",IF(I4015&gt;=F4015,"Completed","Partial")))</f>
        <v/>
      </c>
    </row>
    <row r="4016">
      <c r="A4016" s="31" t="n"/>
      <c r="B4016" s="26" t="n"/>
      <c r="C4016" s="26" t="n"/>
      <c r="D4016" s="26" t="n"/>
      <c r="E4016" s="26" t="n"/>
      <c r="F4016" s="27" t="n"/>
      <c r="G4016" s="28">
        <f>IFERROR(IF(E4016="","",VLOOKUP(E4016,'Setup - Mix Design'!$A$5:$I$504,9,0)),"")</f>
        <v/>
      </c>
      <c r="H4016" s="32">
        <f>IF(OR(F4016="",G4016=""),"",F4016*G4016)</f>
        <v/>
      </c>
      <c r="I4016" s="33">
        <f>IF(B4016="","",SUMIF('Dispatch (Challan)'!$C$5:$C$6004,B4016,'Dispatch (Challan)'!$F$5:$F$6004))</f>
        <v/>
      </c>
      <c r="J4016" s="33">
        <f>IF(F4016="","",F4016-I4016)</f>
        <v/>
      </c>
      <c r="K4016" s="28">
        <f>IF(F4016="","",IF(I4016=0,"Pending",IF(I4016&gt;=F4016,"Completed","Partial")))</f>
        <v/>
      </c>
    </row>
    <row r="4017">
      <c r="A4017" s="31" t="n"/>
      <c r="B4017" s="26" t="n"/>
      <c r="C4017" s="26" t="n"/>
      <c r="D4017" s="26" t="n"/>
      <c r="E4017" s="26" t="n"/>
      <c r="F4017" s="27" t="n"/>
      <c r="G4017" s="28">
        <f>IFERROR(IF(E4017="","",VLOOKUP(E4017,'Setup - Mix Design'!$A$5:$I$504,9,0)),"")</f>
        <v/>
      </c>
      <c r="H4017" s="32">
        <f>IF(OR(F4017="",G4017=""),"",F4017*G4017)</f>
        <v/>
      </c>
      <c r="I4017" s="33">
        <f>IF(B4017="","",SUMIF('Dispatch (Challan)'!$C$5:$C$6004,B4017,'Dispatch (Challan)'!$F$5:$F$6004))</f>
        <v/>
      </c>
      <c r="J4017" s="33">
        <f>IF(F4017="","",F4017-I4017)</f>
        <v/>
      </c>
      <c r="K4017" s="28">
        <f>IF(F4017="","",IF(I4017=0,"Pending",IF(I4017&gt;=F4017,"Completed","Partial")))</f>
        <v/>
      </c>
    </row>
    <row r="4018">
      <c r="A4018" s="31" t="n"/>
      <c r="B4018" s="26" t="n"/>
      <c r="C4018" s="26" t="n"/>
      <c r="D4018" s="26" t="n"/>
      <c r="E4018" s="26" t="n"/>
      <c r="F4018" s="27" t="n"/>
      <c r="G4018" s="28">
        <f>IFERROR(IF(E4018="","",VLOOKUP(E4018,'Setup - Mix Design'!$A$5:$I$504,9,0)),"")</f>
        <v/>
      </c>
      <c r="H4018" s="32">
        <f>IF(OR(F4018="",G4018=""),"",F4018*G4018)</f>
        <v/>
      </c>
      <c r="I4018" s="33">
        <f>IF(B4018="","",SUMIF('Dispatch (Challan)'!$C$5:$C$6004,B4018,'Dispatch (Challan)'!$F$5:$F$6004))</f>
        <v/>
      </c>
      <c r="J4018" s="33">
        <f>IF(F4018="","",F4018-I4018)</f>
        <v/>
      </c>
      <c r="K4018" s="28">
        <f>IF(F4018="","",IF(I4018=0,"Pending",IF(I4018&gt;=F4018,"Completed","Partial")))</f>
        <v/>
      </c>
    </row>
    <row r="4019">
      <c r="A4019" s="31" t="n"/>
      <c r="B4019" s="26" t="n"/>
      <c r="C4019" s="26" t="n"/>
      <c r="D4019" s="26" t="n"/>
      <c r="E4019" s="26" t="n"/>
      <c r="F4019" s="27" t="n"/>
      <c r="G4019" s="28">
        <f>IFERROR(IF(E4019="","",VLOOKUP(E4019,'Setup - Mix Design'!$A$5:$I$504,9,0)),"")</f>
        <v/>
      </c>
      <c r="H4019" s="32">
        <f>IF(OR(F4019="",G4019=""),"",F4019*G4019)</f>
        <v/>
      </c>
      <c r="I4019" s="33">
        <f>IF(B4019="","",SUMIF('Dispatch (Challan)'!$C$5:$C$6004,B4019,'Dispatch (Challan)'!$F$5:$F$6004))</f>
        <v/>
      </c>
      <c r="J4019" s="33">
        <f>IF(F4019="","",F4019-I4019)</f>
        <v/>
      </c>
      <c r="K4019" s="28">
        <f>IF(F4019="","",IF(I4019=0,"Pending",IF(I4019&gt;=F4019,"Completed","Partial")))</f>
        <v/>
      </c>
    </row>
    <row r="4020">
      <c r="A4020" s="31" t="n"/>
      <c r="B4020" s="26" t="n"/>
      <c r="C4020" s="26" t="n"/>
      <c r="D4020" s="26" t="n"/>
      <c r="E4020" s="26" t="n"/>
      <c r="F4020" s="27" t="n"/>
      <c r="G4020" s="28">
        <f>IFERROR(IF(E4020="","",VLOOKUP(E4020,'Setup - Mix Design'!$A$5:$I$504,9,0)),"")</f>
        <v/>
      </c>
      <c r="H4020" s="32">
        <f>IF(OR(F4020="",G4020=""),"",F4020*G4020)</f>
        <v/>
      </c>
      <c r="I4020" s="33">
        <f>IF(B4020="","",SUMIF('Dispatch (Challan)'!$C$5:$C$6004,B4020,'Dispatch (Challan)'!$F$5:$F$6004))</f>
        <v/>
      </c>
      <c r="J4020" s="33">
        <f>IF(F4020="","",F4020-I4020)</f>
        <v/>
      </c>
      <c r="K4020" s="28">
        <f>IF(F4020="","",IF(I4020=0,"Pending",IF(I4020&gt;=F4020,"Completed","Partial")))</f>
        <v/>
      </c>
    </row>
    <row r="4021">
      <c r="A4021" s="31" t="n"/>
      <c r="B4021" s="26" t="n"/>
      <c r="C4021" s="26" t="n"/>
      <c r="D4021" s="26" t="n"/>
      <c r="E4021" s="26" t="n"/>
      <c r="F4021" s="27" t="n"/>
      <c r="G4021" s="28">
        <f>IFERROR(IF(E4021="","",VLOOKUP(E4021,'Setup - Mix Design'!$A$5:$I$504,9,0)),"")</f>
        <v/>
      </c>
      <c r="H4021" s="32">
        <f>IF(OR(F4021="",G4021=""),"",F4021*G4021)</f>
        <v/>
      </c>
      <c r="I4021" s="33">
        <f>IF(B4021="","",SUMIF('Dispatch (Challan)'!$C$5:$C$6004,B4021,'Dispatch (Challan)'!$F$5:$F$6004))</f>
        <v/>
      </c>
      <c r="J4021" s="33">
        <f>IF(F4021="","",F4021-I4021)</f>
        <v/>
      </c>
      <c r="K4021" s="28">
        <f>IF(F4021="","",IF(I4021=0,"Pending",IF(I4021&gt;=F4021,"Completed","Partial")))</f>
        <v/>
      </c>
    </row>
    <row r="4022">
      <c r="A4022" s="31" t="n"/>
      <c r="B4022" s="26" t="n"/>
      <c r="C4022" s="26" t="n"/>
      <c r="D4022" s="26" t="n"/>
      <c r="E4022" s="26" t="n"/>
      <c r="F4022" s="27" t="n"/>
      <c r="G4022" s="28">
        <f>IFERROR(IF(E4022="","",VLOOKUP(E4022,'Setup - Mix Design'!$A$5:$I$504,9,0)),"")</f>
        <v/>
      </c>
      <c r="H4022" s="32">
        <f>IF(OR(F4022="",G4022=""),"",F4022*G4022)</f>
        <v/>
      </c>
      <c r="I4022" s="33">
        <f>IF(B4022="","",SUMIF('Dispatch (Challan)'!$C$5:$C$6004,B4022,'Dispatch (Challan)'!$F$5:$F$6004))</f>
        <v/>
      </c>
      <c r="J4022" s="33">
        <f>IF(F4022="","",F4022-I4022)</f>
        <v/>
      </c>
      <c r="K4022" s="28">
        <f>IF(F4022="","",IF(I4022=0,"Pending",IF(I4022&gt;=F4022,"Completed","Partial")))</f>
        <v/>
      </c>
    </row>
    <row r="4023">
      <c r="A4023" s="31" t="n"/>
      <c r="B4023" s="26" t="n"/>
      <c r="C4023" s="26" t="n"/>
      <c r="D4023" s="26" t="n"/>
      <c r="E4023" s="26" t="n"/>
      <c r="F4023" s="27" t="n"/>
      <c r="G4023" s="28">
        <f>IFERROR(IF(E4023="","",VLOOKUP(E4023,'Setup - Mix Design'!$A$5:$I$504,9,0)),"")</f>
        <v/>
      </c>
      <c r="H4023" s="32">
        <f>IF(OR(F4023="",G4023=""),"",F4023*G4023)</f>
        <v/>
      </c>
      <c r="I4023" s="33">
        <f>IF(B4023="","",SUMIF('Dispatch (Challan)'!$C$5:$C$6004,B4023,'Dispatch (Challan)'!$F$5:$F$6004))</f>
        <v/>
      </c>
      <c r="J4023" s="33">
        <f>IF(F4023="","",F4023-I4023)</f>
        <v/>
      </c>
      <c r="K4023" s="28">
        <f>IF(F4023="","",IF(I4023=0,"Pending",IF(I4023&gt;=F4023,"Completed","Partial")))</f>
        <v/>
      </c>
    </row>
    <row r="4024">
      <c r="A4024" s="31" t="n"/>
      <c r="B4024" s="26" t="n"/>
      <c r="C4024" s="26" t="n"/>
      <c r="D4024" s="26" t="n"/>
      <c r="E4024" s="26" t="n"/>
      <c r="F4024" s="27" t="n"/>
      <c r="G4024" s="28">
        <f>IFERROR(IF(E4024="","",VLOOKUP(E4024,'Setup - Mix Design'!$A$5:$I$504,9,0)),"")</f>
        <v/>
      </c>
      <c r="H4024" s="32">
        <f>IF(OR(F4024="",G4024=""),"",F4024*G4024)</f>
        <v/>
      </c>
      <c r="I4024" s="33">
        <f>IF(B4024="","",SUMIF('Dispatch (Challan)'!$C$5:$C$6004,B4024,'Dispatch (Challan)'!$F$5:$F$6004))</f>
        <v/>
      </c>
      <c r="J4024" s="33">
        <f>IF(F4024="","",F4024-I4024)</f>
        <v/>
      </c>
      <c r="K4024" s="28">
        <f>IF(F4024="","",IF(I4024=0,"Pending",IF(I4024&gt;=F4024,"Completed","Partial")))</f>
        <v/>
      </c>
    </row>
    <row r="4025">
      <c r="A4025" s="31" t="n"/>
      <c r="B4025" s="26" t="n"/>
      <c r="C4025" s="26" t="n"/>
      <c r="D4025" s="26" t="n"/>
      <c r="E4025" s="26" t="n"/>
      <c r="F4025" s="27" t="n"/>
      <c r="G4025" s="28">
        <f>IFERROR(IF(E4025="","",VLOOKUP(E4025,'Setup - Mix Design'!$A$5:$I$504,9,0)),"")</f>
        <v/>
      </c>
      <c r="H4025" s="32">
        <f>IF(OR(F4025="",G4025=""),"",F4025*G4025)</f>
        <v/>
      </c>
      <c r="I4025" s="33">
        <f>IF(B4025="","",SUMIF('Dispatch (Challan)'!$C$5:$C$6004,B4025,'Dispatch (Challan)'!$F$5:$F$6004))</f>
        <v/>
      </c>
      <c r="J4025" s="33">
        <f>IF(F4025="","",F4025-I4025)</f>
        <v/>
      </c>
      <c r="K4025" s="28">
        <f>IF(F4025="","",IF(I4025=0,"Pending",IF(I4025&gt;=F4025,"Completed","Partial")))</f>
        <v/>
      </c>
    </row>
    <row r="4026">
      <c r="A4026" s="31" t="n"/>
      <c r="B4026" s="26" t="n"/>
      <c r="C4026" s="26" t="n"/>
      <c r="D4026" s="26" t="n"/>
      <c r="E4026" s="26" t="n"/>
      <c r="F4026" s="27" t="n"/>
      <c r="G4026" s="28">
        <f>IFERROR(IF(E4026="","",VLOOKUP(E4026,'Setup - Mix Design'!$A$5:$I$504,9,0)),"")</f>
        <v/>
      </c>
      <c r="H4026" s="32">
        <f>IF(OR(F4026="",G4026=""),"",F4026*G4026)</f>
        <v/>
      </c>
      <c r="I4026" s="33">
        <f>IF(B4026="","",SUMIF('Dispatch (Challan)'!$C$5:$C$6004,B4026,'Dispatch (Challan)'!$F$5:$F$6004))</f>
        <v/>
      </c>
      <c r="J4026" s="33">
        <f>IF(F4026="","",F4026-I4026)</f>
        <v/>
      </c>
      <c r="K4026" s="28">
        <f>IF(F4026="","",IF(I4026=0,"Pending",IF(I4026&gt;=F4026,"Completed","Partial")))</f>
        <v/>
      </c>
    </row>
    <row r="4027">
      <c r="A4027" s="31" t="n"/>
      <c r="B4027" s="26" t="n"/>
      <c r="C4027" s="26" t="n"/>
      <c r="D4027" s="26" t="n"/>
      <c r="E4027" s="26" t="n"/>
      <c r="F4027" s="27" t="n"/>
      <c r="G4027" s="28">
        <f>IFERROR(IF(E4027="","",VLOOKUP(E4027,'Setup - Mix Design'!$A$5:$I$504,9,0)),"")</f>
        <v/>
      </c>
      <c r="H4027" s="32">
        <f>IF(OR(F4027="",G4027=""),"",F4027*G4027)</f>
        <v/>
      </c>
      <c r="I4027" s="33">
        <f>IF(B4027="","",SUMIF('Dispatch (Challan)'!$C$5:$C$6004,B4027,'Dispatch (Challan)'!$F$5:$F$6004))</f>
        <v/>
      </c>
      <c r="J4027" s="33">
        <f>IF(F4027="","",F4027-I4027)</f>
        <v/>
      </c>
      <c r="K4027" s="28">
        <f>IF(F4027="","",IF(I4027=0,"Pending",IF(I4027&gt;=F4027,"Completed","Partial")))</f>
        <v/>
      </c>
    </row>
    <row r="4028">
      <c r="A4028" s="31" t="n"/>
      <c r="B4028" s="26" t="n"/>
      <c r="C4028" s="26" t="n"/>
      <c r="D4028" s="26" t="n"/>
      <c r="E4028" s="26" t="n"/>
      <c r="F4028" s="27" t="n"/>
      <c r="G4028" s="28">
        <f>IFERROR(IF(E4028="","",VLOOKUP(E4028,'Setup - Mix Design'!$A$5:$I$504,9,0)),"")</f>
        <v/>
      </c>
      <c r="H4028" s="32">
        <f>IF(OR(F4028="",G4028=""),"",F4028*G4028)</f>
        <v/>
      </c>
      <c r="I4028" s="33">
        <f>IF(B4028="","",SUMIF('Dispatch (Challan)'!$C$5:$C$6004,B4028,'Dispatch (Challan)'!$F$5:$F$6004))</f>
        <v/>
      </c>
      <c r="J4028" s="33">
        <f>IF(F4028="","",F4028-I4028)</f>
        <v/>
      </c>
      <c r="K4028" s="28">
        <f>IF(F4028="","",IF(I4028=0,"Pending",IF(I4028&gt;=F4028,"Completed","Partial")))</f>
        <v/>
      </c>
    </row>
    <row r="4029">
      <c r="A4029" s="31" t="n"/>
      <c r="B4029" s="26" t="n"/>
      <c r="C4029" s="26" t="n"/>
      <c r="D4029" s="26" t="n"/>
      <c r="E4029" s="26" t="n"/>
      <c r="F4029" s="27" t="n"/>
      <c r="G4029" s="28">
        <f>IFERROR(IF(E4029="","",VLOOKUP(E4029,'Setup - Mix Design'!$A$5:$I$504,9,0)),"")</f>
        <v/>
      </c>
      <c r="H4029" s="32">
        <f>IF(OR(F4029="",G4029=""),"",F4029*G4029)</f>
        <v/>
      </c>
      <c r="I4029" s="33">
        <f>IF(B4029="","",SUMIF('Dispatch (Challan)'!$C$5:$C$6004,B4029,'Dispatch (Challan)'!$F$5:$F$6004))</f>
        <v/>
      </c>
      <c r="J4029" s="33">
        <f>IF(F4029="","",F4029-I4029)</f>
        <v/>
      </c>
      <c r="K4029" s="28">
        <f>IF(F4029="","",IF(I4029=0,"Pending",IF(I4029&gt;=F4029,"Completed","Partial")))</f>
        <v/>
      </c>
    </row>
    <row r="4030">
      <c r="A4030" s="31" t="n"/>
      <c r="B4030" s="26" t="n"/>
      <c r="C4030" s="26" t="n"/>
      <c r="D4030" s="26" t="n"/>
      <c r="E4030" s="26" t="n"/>
      <c r="F4030" s="27" t="n"/>
      <c r="G4030" s="28">
        <f>IFERROR(IF(E4030="","",VLOOKUP(E4030,'Setup - Mix Design'!$A$5:$I$504,9,0)),"")</f>
        <v/>
      </c>
      <c r="H4030" s="32">
        <f>IF(OR(F4030="",G4030=""),"",F4030*G4030)</f>
        <v/>
      </c>
      <c r="I4030" s="33">
        <f>IF(B4030="","",SUMIF('Dispatch (Challan)'!$C$5:$C$6004,B4030,'Dispatch (Challan)'!$F$5:$F$6004))</f>
        <v/>
      </c>
      <c r="J4030" s="33">
        <f>IF(F4030="","",F4030-I4030)</f>
        <v/>
      </c>
      <c r="K4030" s="28">
        <f>IF(F4030="","",IF(I4030=0,"Pending",IF(I4030&gt;=F4030,"Completed","Partial")))</f>
        <v/>
      </c>
    </row>
    <row r="4031">
      <c r="A4031" s="31" t="n"/>
      <c r="B4031" s="26" t="n"/>
      <c r="C4031" s="26" t="n"/>
      <c r="D4031" s="26" t="n"/>
      <c r="E4031" s="26" t="n"/>
      <c r="F4031" s="27" t="n"/>
      <c r="G4031" s="28">
        <f>IFERROR(IF(E4031="","",VLOOKUP(E4031,'Setup - Mix Design'!$A$5:$I$504,9,0)),"")</f>
        <v/>
      </c>
      <c r="H4031" s="32">
        <f>IF(OR(F4031="",G4031=""),"",F4031*G4031)</f>
        <v/>
      </c>
      <c r="I4031" s="33">
        <f>IF(B4031="","",SUMIF('Dispatch (Challan)'!$C$5:$C$6004,B4031,'Dispatch (Challan)'!$F$5:$F$6004))</f>
        <v/>
      </c>
      <c r="J4031" s="33">
        <f>IF(F4031="","",F4031-I4031)</f>
        <v/>
      </c>
      <c r="K4031" s="28">
        <f>IF(F4031="","",IF(I4031=0,"Pending",IF(I4031&gt;=F4031,"Completed","Partial")))</f>
        <v/>
      </c>
    </row>
    <row r="4032">
      <c r="A4032" s="31" t="n"/>
      <c r="B4032" s="26" t="n"/>
      <c r="C4032" s="26" t="n"/>
      <c r="D4032" s="26" t="n"/>
      <c r="E4032" s="26" t="n"/>
      <c r="F4032" s="27" t="n"/>
      <c r="G4032" s="28">
        <f>IFERROR(IF(E4032="","",VLOOKUP(E4032,'Setup - Mix Design'!$A$5:$I$504,9,0)),"")</f>
        <v/>
      </c>
      <c r="H4032" s="32">
        <f>IF(OR(F4032="",G4032=""),"",F4032*G4032)</f>
        <v/>
      </c>
      <c r="I4032" s="33">
        <f>IF(B4032="","",SUMIF('Dispatch (Challan)'!$C$5:$C$6004,B4032,'Dispatch (Challan)'!$F$5:$F$6004))</f>
        <v/>
      </c>
      <c r="J4032" s="33">
        <f>IF(F4032="","",F4032-I4032)</f>
        <v/>
      </c>
      <c r="K4032" s="28">
        <f>IF(F4032="","",IF(I4032=0,"Pending",IF(I4032&gt;=F4032,"Completed","Partial")))</f>
        <v/>
      </c>
    </row>
    <row r="4033">
      <c r="A4033" s="31" t="n"/>
      <c r="B4033" s="26" t="n"/>
      <c r="C4033" s="26" t="n"/>
      <c r="D4033" s="26" t="n"/>
      <c r="E4033" s="26" t="n"/>
      <c r="F4033" s="27" t="n"/>
      <c r="G4033" s="28">
        <f>IFERROR(IF(E4033="","",VLOOKUP(E4033,'Setup - Mix Design'!$A$5:$I$504,9,0)),"")</f>
        <v/>
      </c>
      <c r="H4033" s="32">
        <f>IF(OR(F4033="",G4033=""),"",F4033*G4033)</f>
        <v/>
      </c>
      <c r="I4033" s="33">
        <f>IF(B4033="","",SUMIF('Dispatch (Challan)'!$C$5:$C$6004,B4033,'Dispatch (Challan)'!$F$5:$F$6004))</f>
        <v/>
      </c>
      <c r="J4033" s="33">
        <f>IF(F4033="","",F4033-I4033)</f>
        <v/>
      </c>
      <c r="K4033" s="28">
        <f>IF(F4033="","",IF(I4033=0,"Pending",IF(I4033&gt;=F4033,"Completed","Partial")))</f>
        <v/>
      </c>
    </row>
    <row r="4034">
      <c r="A4034" s="31" t="n"/>
      <c r="B4034" s="26" t="n"/>
      <c r="C4034" s="26" t="n"/>
      <c r="D4034" s="26" t="n"/>
      <c r="E4034" s="26" t="n"/>
      <c r="F4034" s="27" t="n"/>
      <c r="G4034" s="28">
        <f>IFERROR(IF(E4034="","",VLOOKUP(E4034,'Setup - Mix Design'!$A$5:$I$504,9,0)),"")</f>
        <v/>
      </c>
      <c r="H4034" s="32">
        <f>IF(OR(F4034="",G4034=""),"",F4034*G4034)</f>
        <v/>
      </c>
      <c r="I4034" s="33">
        <f>IF(B4034="","",SUMIF('Dispatch (Challan)'!$C$5:$C$6004,B4034,'Dispatch (Challan)'!$F$5:$F$6004))</f>
        <v/>
      </c>
      <c r="J4034" s="33">
        <f>IF(F4034="","",F4034-I4034)</f>
        <v/>
      </c>
      <c r="K4034" s="28">
        <f>IF(F4034="","",IF(I4034=0,"Pending",IF(I4034&gt;=F4034,"Completed","Partial")))</f>
        <v/>
      </c>
    </row>
    <row r="4035">
      <c r="A4035" s="31" t="n"/>
      <c r="B4035" s="26" t="n"/>
      <c r="C4035" s="26" t="n"/>
      <c r="D4035" s="26" t="n"/>
      <c r="E4035" s="26" t="n"/>
      <c r="F4035" s="27" t="n"/>
      <c r="G4035" s="28">
        <f>IFERROR(IF(E4035="","",VLOOKUP(E4035,'Setup - Mix Design'!$A$5:$I$504,9,0)),"")</f>
        <v/>
      </c>
      <c r="H4035" s="32">
        <f>IF(OR(F4035="",G4035=""),"",F4035*G4035)</f>
        <v/>
      </c>
      <c r="I4035" s="33">
        <f>IF(B4035="","",SUMIF('Dispatch (Challan)'!$C$5:$C$6004,B4035,'Dispatch (Challan)'!$F$5:$F$6004))</f>
        <v/>
      </c>
      <c r="J4035" s="33">
        <f>IF(F4035="","",F4035-I4035)</f>
        <v/>
      </c>
      <c r="K4035" s="28">
        <f>IF(F4035="","",IF(I4035=0,"Pending",IF(I4035&gt;=F4035,"Completed","Partial")))</f>
        <v/>
      </c>
    </row>
    <row r="4036">
      <c r="A4036" s="31" t="n"/>
      <c r="B4036" s="26" t="n"/>
      <c r="C4036" s="26" t="n"/>
      <c r="D4036" s="26" t="n"/>
      <c r="E4036" s="26" t="n"/>
      <c r="F4036" s="27" t="n"/>
      <c r="G4036" s="28">
        <f>IFERROR(IF(E4036="","",VLOOKUP(E4036,'Setup - Mix Design'!$A$5:$I$504,9,0)),"")</f>
        <v/>
      </c>
      <c r="H4036" s="32">
        <f>IF(OR(F4036="",G4036=""),"",F4036*G4036)</f>
        <v/>
      </c>
      <c r="I4036" s="33">
        <f>IF(B4036="","",SUMIF('Dispatch (Challan)'!$C$5:$C$6004,B4036,'Dispatch (Challan)'!$F$5:$F$6004))</f>
        <v/>
      </c>
      <c r="J4036" s="33">
        <f>IF(F4036="","",F4036-I4036)</f>
        <v/>
      </c>
      <c r="K4036" s="28">
        <f>IF(F4036="","",IF(I4036=0,"Pending",IF(I4036&gt;=F4036,"Completed","Partial")))</f>
        <v/>
      </c>
    </row>
    <row r="4037">
      <c r="A4037" s="31" t="n"/>
      <c r="B4037" s="26" t="n"/>
      <c r="C4037" s="26" t="n"/>
      <c r="D4037" s="26" t="n"/>
      <c r="E4037" s="26" t="n"/>
      <c r="F4037" s="27" t="n"/>
      <c r="G4037" s="28">
        <f>IFERROR(IF(E4037="","",VLOOKUP(E4037,'Setup - Mix Design'!$A$5:$I$504,9,0)),"")</f>
        <v/>
      </c>
      <c r="H4037" s="32">
        <f>IF(OR(F4037="",G4037=""),"",F4037*G4037)</f>
        <v/>
      </c>
      <c r="I4037" s="33">
        <f>IF(B4037="","",SUMIF('Dispatch (Challan)'!$C$5:$C$6004,B4037,'Dispatch (Challan)'!$F$5:$F$6004))</f>
        <v/>
      </c>
      <c r="J4037" s="33">
        <f>IF(F4037="","",F4037-I4037)</f>
        <v/>
      </c>
      <c r="K4037" s="28">
        <f>IF(F4037="","",IF(I4037=0,"Pending",IF(I4037&gt;=F4037,"Completed","Partial")))</f>
        <v/>
      </c>
    </row>
    <row r="4038">
      <c r="A4038" s="31" t="n"/>
      <c r="B4038" s="26" t="n"/>
      <c r="C4038" s="26" t="n"/>
      <c r="D4038" s="26" t="n"/>
      <c r="E4038" s="26" t="n"/>
      <c r="F4038" s="27" t="n"/>
      <c r="G4038" s="28">
        <f>IFERROR(IF(E4038="","",VLOOKUP(E4038,'Setup - Mix Design'!$A$5:$I$504,9,0)),"")</f>
        <v/>
      </c>
      <c r="H4038" s="32">
        <f>IF(OR(F4038="",G4038=""),"",F4038*G4038)</f>
        <v/>
      </c>
      <c r="I4038" s="33">
        <f>IF(B4038="","",SUMIF('Dispatch (Challan)'!$C$5:$C$6004,B4038,'Dispatch (Challan)'!$F$5:$F$6004))</f>
        <v/>
      </c>
      <c r="J4038" s="33">
        <f>IF(F4038="","",F4038-I4038)</f>
        <v/>
      </c>
      <c r="K4038" s="28">
        <f>IF(F4038="","",IF(I4038=0,"Pending",IF(I4038&gt;=F4038,"Completed","Partial")))</f>
        <v/>
      </c>
    </row>
    <row r="4039">
      <c r="A4039" s="31" t="n"/>
      <c r="B4039" s="26" t="n"/>
      <c r="C4039" s="26" t="n"/>
      <c r="D4039" s="26" t="n"/>
      <c r="E4039" s="26" t="n"/>
      <c r="F4039" s="27" t="n"/>
      <c r="G4039" s="28">
        <f>IFERROR(IF(E4039="","",VLOOKUP(E4039,'Setup - Mix Design'!$A$5:$I$504,9,0)),"")</f>
        <v/>
      </c>
      <c r="H4039" s="32">
        <f>IF(OR(F4039="",G4039=""),"",F4039*G4039)</f>
        <v/>
      </c>
      <c r="I4039" s="33">
        <f>IF(B4039="","",SUMIF('Dispatch (Challan)'!$C$5:$C$6004,B4039,'Dispatch (Challan)'!$F$5:$F$6004))</f>
        <v/>
      </c>
      <c r="J4039" s="33">
        <f>IF(F4039="","",F4039-I4039)</f>
        <v/>
      </c>
      <c r="K4039" s="28">
        <f>IF(F4039="","",IF(I4039=0,"Pending",IF(I4039&gt;=F4039,"Completed","Partial")))</f>
        <v/>
      </c>
    </row>
    <row r="4040">
      <c r="A4040" s="31" t="n"/>
      <c r="B4040" s="26" t="n"/>
      <c r="C4040" s="26" t="n"/>
      <c r="D4040" s="26" t="n"/>
      <c r="E4040" s="26" t="n"/>
      <c r="F4040" s="27" t="n"/>
      <c r="G4040" s="28">
        <f>IFERROR(IF(E4040="","",VLOOKUP(E4040,'Setup - Mix Design'!$A$5:$I$504,9,0)),"")</f>
        <v/>
      </c>
      <c r="H4040" s="32">
        <f>IF(OR(F4040="",G4040=""),"",F4040*G4040)</f>
        <v/>
      </c>
      <c r="I4040" s="33">
        <f>IF(B4040="","",SUMIF('Dispatch (Challan)'!$C$5:$C$6004,B4040,'Dispatch (Challan)'!$F$5:$F$6004))</f>
        <v/>
      </c>
      <c r="J4040" s="33">
        <f>IF(F4040="","",F4040-I4040)</f>
        <v/>
      </c>
      <c r="K4040" s="28">
        <f>IF(F4040="","",IF(I4040=0,"Pending",IF(I4040&gt;=F4040,"Completed","Partial")))</f>
        <v/>
      </c>
    </row>
    <row r="4041">
      <c r="A4041" s="31" t="n"/>
      <c r="B4041" s="26" t="n"/>
      <c r="C4041" s="26" t="n"/>
      <c r="D4041" s="26" t="n"/>
      <c r="E4041" s="26" t="n"/>
      <c r="F4041" s="27" t="n"/>
      <c r="G4041" s="28">
        <f>IFERROR(IF(E4041="","",VLOOKUP(E4041,'Setup - Mix Design'!$A$5:$I$504,9,0)),"")</f>
        <v/>
      </c>
      <c r="H4041" s="32">
        <f>IF(OR(F4041="",G4041=""),"",F4041*G4041)</f>
        <v/>
      </c>
      <c r="I4041" s="33">
        <f>IF(B4041="","",SUMIF('Dispatch (Challan)'!$C$5:$C$6004,B4041,'Dispatch (Challan)'!$F$5:$F$6004))</f>
        <v/>
      </c>
      <c r="J4041" s="33">
        <f>IF(F4041="","",F4041-I4041)</f>
        <v/>
      </c>
      <c r="K4041" s="28">
        <f>IF(F4041="","",IF(I4041=0,"Pending",IF(I4041&gt;=F4041,"Completed","Partial")))</f>
        <v/>
      </c>
    </row>
    <row r="4042">
      <c r="A4042" s="31" t="n"/>
      <c r="B4042" s="26" t="n"/>
      <c r="C4042" s="26" t="n"/>
      <c r="D4042" s="26" t="n"/>
      <c r="E4042" s="26" t="n"/>
      <c r="F4042" s="27" t="n"/>
      <c r="G4042" s="28">
        <f>IFERROR(IF(E4042="","",VLOOKUP(E4042,'Setup - Mix Design'!$A$5:$I$504,9,0)),"")</f>
        <v/>
      </c>
      <c r="H4042" s="32">
        <f>IF(OR(F4042="",G4042=""),"",F4042*G4042)</f>
        <v/>
      </c>
      <c r="I4042" s="33">
        <f>IF(B4042="","",SUMIF('Dispatch (Challan)'!$C$5:$C$6004,B4042,'Dispatch (Challan)'!$F$5:$F$6004))</f>
        <v/>
      </c>
      <c r="J4042" s="33">
        <f>IF(F4042="","",F4042-I4042)</f>
        <v/>
      </c>
      <c r="K4042" s="28">
        <f>IF(F4042="","",IF(I4042=0,"Pending",IF(I4042&gt;=F4042,"Completed","Partial")))</f>
        <v/>
      </c>
    </row>
    <row r="4043">
      <c r="A4043" s="31" t="n"/>
      <c r="B4043" s="26" t="n"/>
      <c r="C4043" s="26" t="n"/>
      <c r="D4043" s="26" t="n"/>
      <c r="E4043" s="26" t="n"/>
      <c r="F4043" s="27" t="n"/>
      <c r="G4043" s="28">
        <f>IFERROR(IF(E4043="","",VLOOKUP(E4043,'Setup - Mix Design'!$A$5:$I$504,9,0)),"")</f>
        <v/>
      </c>
      <c r="H4043" s="32">
        <f>IF(OR(F4043="",G4043=""),"",F4043*G4043)</f>
        <v/>
      </c>
      <c r="I4043" s="33">
        <f>IF(B4043="","",SUMIF('Dispatch (Challan)'!$C$5:$C$6004,B4043,'Dispatch (Challan)'!$F$5:$F$6004))</f>
        <v/>
      </c>
      <c r="J4043" s="33">
        <f>IF(F4043="","",F4043-I4043)</f>
        <v/>
      </c>
      <c r="K4043" s="28">
        <f>IF(F4043="","",IF(I4043=0,"Pending",IF(I4043&gt;=F4043,"Completed","Partial")))</f>
        <v/>
      </c>
    </row>
    <row r="4044">
      <c r="A4044" s="31" t="n"/>
      <c r="B4044" s="26" t="n"/>
      <c r="C4044" s="26" t="n"/>
      <c r="D4044" s="26" t="n"/>
      <c r="E4044" s="26" t="n"/>
      <c r="F4044" s="27" t="n"/>
      <c r="G4044" s="28">
        <f>IFERROR(IF(E4044="","",VLOOKUP(E4044,'Setup - Mix Design'!$A$5:$I$504,9,0)),"")</f>
        <v/>
      </c>
      <c r="H4044" s="32">
        <f>IF(OR(F4044="",G4044=""),"",F4044*G4044)</f>
        <v/>
      </c>
      <c r="I4044" s="33">
        <f>IF(B4044="","",SUMIF('Dispatch (Challan)'!$C$5:$C$6004,B4044,'Dispatch (Challan)'!$F$5:$F$6004))</f>
        <v/>
      </c>
      <c r="J4044" s="33">
        <f>IF(F4044="","",F4044-I4044)</f>
        <v/>
      </c>
      <c r="K4044" s="28">
        <f>IF(F4044="","",IF(I4044=0,"Pending",IF(I4044&gt;=F4044,"Completed","Partial")))</f>
        <v/>
      </c>
    </row>
    <row r="4045">
      <c r="A4045" s="31" t="n"/>
      <c r="B4045" s="26" t="n"/>
      <c r="C4045" s="26" t="n"/>
      <c r="D4045" s="26" t="n"/>
      <c r="E4045" s="26" t="n"/>
      <c r="F4045" s="27" t="n"/>
      <c r="G4045" s="28">
        <f>IFERROR(IF(E4045="","",VLOOKUP(E4045,'Setup - Mix Design'!$A$5:$I$504,9,0)),"")</f>
        <v/>
      </c>
      <c r="H4045" s="32">
        <f>IF(OR(F4045="",G4045=""),"",F4045*G4045)</f>
        <v/>
      </c>
      <c r="I4045" s="33">
        <f>IF(B4045="","",SUMIF('Dispatch (Challan)'!$C$5:$C$6004,B4045,'Dispatch (Challan)'!$F$5:$F$6004))</f>
        <v/>
      </c>
      <c r="J4045" s="33">
        <f>IF(F4045="","",F4045-I4045)</f>
        <v/>
      </c>
      <c r="K4045" s="28">
        <f>IF(F4045="","",IF(I4045=0,"Pending",IF(I4045&gt;=F4045,"Completed","Partial")))</f>
        <v/>
      </c>
    </row>
    <row r="4046">
      <c r="A4046" s="31" t="n"/>
      <c r="B4046" s="26" t="n"/>
      <c r="C4046" s="26" t="n"/>
      <c r="D4046" s="26" t="n"/>
      <c r="E4046" s="26" t="n"/>
      <c r="F4046" s="27" t="n"/>
      <c r="G4046" s="28">
        <f>IFERROR(IF(E4046="","",VLOOKUP(E4046,'Setup - Mix Design'!$A$5:$I$504,9,0)),"")</f>
        <v/>
      </c>
      <c r="H4046" s="32">
        <f>IF(OR(F4046="",G4046=""),"",F4046*G4046)</f>
        <v/>
      </c>
      <c r="I4046" s="33">
        <f>IF(B4046="","",SUMIF('Dispatch (Challan)'!$C$5:$C$6004,B4046,'Dispatch (Challan)'!$F$5:$F$6004))</f>
        <v/>
      </c>
      <c r="J4046" s="33">
        <f>IF(F4046="","",F4046-I4046)</f>
        <v/>
      </c>
      <c r="K4046" s="28">
        <f>IF(F4046="","",IF(I4046=0,"Pending",IF(I4046&gt;=F4046,"Completed","Partial")))</f>
        <v/>
      </c>
    </row>
    <row r="4047">
      <c r="A4047" s="31" t="n"/>
      <c r="B4047" s="26" t="n"/>
      <c r="C4047" s="26" t="n"/>
      <c r="D4047" s="26" t="n"/>
      <c r="E4047" s="26" t="n"/>
      <c r="F4047" s="27" t="n"/>
      <c r="G4047" s="28">
        <f>IFERROR(IF(E4047="","",VLOOKUP(E4047,'Setup - Mix Design'!$A$5:$I$504,9,0)),"")</f>
        <v/>
      </c>
      <c r="H4047" s="32">
        <f>IF(OR(F4047="",G4047=""),"",F4047*G4047)</f>
        <v/>
      </c>
      <c r="I4047" s="33">
        <f>IF(B4047="","",SUMIF('Dispatch (Challan)'!$C$5:$C$6004,B4047,'Dispatch (Challan)'!$F$5:$F$6004))</f>
        <v/>
      </c>
      <c r="J4047" s="33">
        <f>IF(F4047="","",F4047-I4047)</f>
        <v/>
      </c>
      <c r="K4047" s="28">
        <f>IF(F4047="","",IF(I4047=0,"Pending",IF(I4047&gt;=F4047,"Completed","Partial")))</f>
        <v/>
      </c>
    </row>
    <row r="4048">
      <c r="A4048" s="31" t="n"/>
      <c r="B4048" s="26" t="n"/>
      <c r="C4048" s="26" t="n"/>
      <c r="D4048" s="26" t="n"/>
      <c r="E4048" s="26" t="n"/>
      <c r="F4048" s="27" t="n"/>
      <c r="G4048" s="28">
        <f>IFERROR(IF(E4048="","",VLOOKUP(E4048,'Setup - Mix Design'!$A$5:$I$504,9,0)),"")</f>
        <v/>
      </c>
      <c r="H4048" s="32">
        <f>IF(OR(F4048="",G4048=""),"",F4048*G4048)</f>
        <v/>
      </c>
      <c r="I4048" s="33">
        <f>IF(B4048="","",SUMIF('Dispatch (Challan)'!$C$5:$C$6004,B4048,'Dispatch (Challan)'!$F$5:$F$6004))</f>
        <v/>
      </c>
      <c r="J4048" s="33">
        <f>IF(F4048="","",F4048-I4048)</f>
        <v/>
      </c>
      <c r="K4048" s="28">
        <f>IF(F4048="","",IF(I4048=0,"Pending",IF(I4048&gt;=F4048,"Completed","Partial")))</f>
        <v/>
      </c>
    </row>
    <row r="4049">
      <c r="A4049" s="31" t="n"/>
      <c r="B4049" s="26" t="n"/>
      <c r="C4049" s="26" t="n"/>
      <c r="D4049" s="26" t="n"/>
      <c r="E4049" s="26" t="n"/>
      <c r="F4049" s="27" t="n"/>
      <c r="G4049" s="28">
        <f>IFERROR(IF(E4049="","",VLOOKUP(E4049,'Setup - Mix Design'!$A$5:$I$504,9,0)),"")</f>
        <v/>
      </c>
      <c r="H4049" s="32">
        <f>IF(OR(F4049="",G4049=""),"",F4049*G4049)</f>
        <v/>
      </c>
      <c r="I4049" s="33">
        <f>IF(B4049="","",SUMIF('Dispatch (Challan)'!$C$5:$C$6004,B4049,'Dispatch (Challan)'!$F$5:$F$6004))</f>
        <v/>
      </c>
      <c r="J4049" s="33">
        <f>IF(F4049="","",F4049-I4049)</f>
        <v/>
      </c>
      <c r="K4049" s="28">
        <f>IF(F4049="","",IF(I4049=0,"Pending",IF(I4049&gt;=F4049,"Completed","Partial")))</f>
        <v/>
      </c>
    </row>
    <row r="4050">
      <c r="A4050" s="31" t="n"/>
      <c r="B4050" s="26" t="n"/>
      <c r="C4050" s="26" t="n"/>
      <c r="D4050" s="26" t="n"/>
      <c r="E4050" s="26" t="n"/>
      <c r="F4050" s="27" t="n"/>
      <c r="G4050" s="28">
        <f>IFERROR(IF(E4050="","",VLOOKUP(E4050,'Setup - Mix Design'!$A$5:$I$504,9,0)),"")</f>
        <v/>
      </c>
      <c r="H4050" s="32">
        <f>IF(OR(F4050="",G4050=""),"",F4050*G4050)</f>
        <v/>
      </c>
      <c r="I4050" s="33">
        <f>IF(B4050="","",SUMIF('Dispatch (Challan)'!$C$5:$C$6004,B4050,'Dispatch (Challan)'!$F$5:$F$6004))</f>
        <v/>
      </c>
      <c r="J4050" s="33">
        <f>IF(F4050="","",F4050-I4050)</f>
        <v/>
      </c>
      <c r="K4050" s="28">
        <f>IF(F4050="","",IF(I4050=0,"Pending",IF(I4050&gt;=F4050,"Completed","Partial")))</f>
        <v/>
      </c>
    </row>
    <row r="4051">
      <c r="A4051" s="31" t="n"/>
      <c r="B4051" s="26" t="n"/>
      <c r="C4051" s="26" t="n"/>
      <c r="D4051" s="26" t="n"/>
      <c r="E4051" s="26" t="n"/>
      <c r="F4051" s="27" t="n"/>
      <c r="G4051" s="28">
        <f>IFERROR(IF(E4051="","",VLOOKUP(E4051,'Setup - Mix Design'!$A$5:$I$504,9,0)),"")</f>
        <v/>
      </c>
      <c r="H4051" s="32">
        <f>IF(OR(F4051="",G4051=""),"",F4051*G4051)</f>
        <v/>
      </c>
      <c r="I4051" s="33">
        <f>IF(B4051="","",SUMIF('Dispatch (Challan)'!$C$5:$C$6004,B4051,'Dispatch (Challan)'!$F$5:$F$6004))</f>
        <v/>
      </c>
      <c r="J4051" s="33">
        <f>IF(F4051="","",F4051-I4051)</f>
        <v/>
      </c>
      <c r="K4051" s="28">
        <f>IF(F4051="","",IF(I4051=0,"Pending",IF(I4051&gt;=F4051,"Completed","Partial")))</f>
        <v/>
      </c>
    </row>
    <row r="4052">
      <c r="A4052" s="31" t="n"/>
      <c r="B4052" s="26" t="n"/>
      <c r="C4052" s="26" t="n"/>
      <c r="D4052" s="26" t="n"/>
      <c r="E4052" s="26" t="n"/>
      <c r="F4052" s="27" t="n"/>
      <c r="G4052" s="28">
        <f>IFERROR(IF(E4052="","",VLOOKUP(E4052,'Setup - Mix Design'!$A$5:$I$504,9,0)),"")</f>
        <v/>
      </c>
      <c r="H4052" s="32">
        <f>IF(OR(F4052="",G4052=""),"",F4052*G4052)</f>
        <v/>
      </c>
      <c r="I4052" s="33">
        <f>IF(B4052="","",SUMIF('Dispatch (Challan)'!$C$5:$C$6004,B4052,'Dispatch (Challan)'!$F$5:$F$6004))</f>
        <v/>
      </c>
      <c r="J4052" s="33">
        <f>IF(F4052="","",F4052-I4052)</f>
        <v/>
      </c>
      <c r="K4052" s="28">
        <f>IF(F4052="","",IF(I4052=0,"Pending",IF(I4052&gt;=F4052,"Completed","Partial")))</f>
        <v/>
      </c>
    </row>
    <row r="4053">
      <c r="A4053" s="31" t="n"/>
      <c r="B4053" s="26" t="n"/>
      <c r="C4053" s="26" t="n"/>
      <c r="D4053" s="26" t="n"/>
      <c r="E4053" s="26" t="n"/>
      <c r="F4053" s="27" t="n"/>
      <c r="G4053" s="28">
        <f>IFERROR(IF(E4053="","",VLOOKUP(E4053,'Setup - Mix Design'!$A$5:$I$504,9,0)),"")</f>
        <v/>
      </c>
      <c r="H4053" s="32">
        <f>IF(OR(F4053="",G4053=""),"",F4053*G4053)</f>
        <v/>
      </c>
      <c r="I4053" s="33">
        <f>IF(B4053="","",SUMIF('Dispatch (Challan)'!$C$5:$C$6004,B4053,'Dispatch (Challan)'!$F$5:$F$6004))</f>
        <v/>
      </c>
      <c r="J4053" s="33">
        <f>IF(F4053="","",F4053-I4053)</f>
        <v/>
      </c>
      <c r="K4053" s="28">
        <f>IF(F4053="","",IF(I4053=0,"Pending",IF(I4053&gt;=F4053,"Completed","Partial")))</f>
        <v/>
      </c>
    </row>
    <row r="4054">
      <c r="A4054" s="31" t="n"/>
      <c r="B4054" s="26" t="n"/>
      <c r="C4054" s="26" t="n"/>
      <c r="D4054" s="26" t="n"/>
      <c r="E4054" s="26" t="n"/>
      <c r="F4054" s="27" t="n"/>
      <c r="G4054" s="28">
        <f>IFERROR(IF(E4054="","",VLOOKUP(E4054,'Setup - Mix Design'!$A$5:$I$504,9,0)),"")</f>
        <v/>
      </c>
      <c r="H4054" s="32">
        <f>IF(OR(F4054="",G4054=""),"",F4054*G4054)</f>
        <v/>
      </c>
      <c r="I4054" s="33">
        <f>IF(B4054="","",SUMIF('Dispatch (Challan)'!$C$5:$C$6004,B4054,'Dispatch (Challan)'!$F$5:$F$6004))</f>
        <v/>
      </c>
      <c r="J4054" s="33">
        <f>IF(F4054="","",F4054-I4054)</f>
        <v/>
      </c>
      <c r="K4054" s="28">
        <f>IF(F4054="","",IF(I4054=0,"Pending",IF(I4054&gt;=F4054,"Completed","Partial")))</f>
        <v/>
      </c>
    </row>
    <row r="4055">
      <c r="A4055" s="31" t="n"/>
      <c r="B4055" s="26" t="n"/>
      <c r="C4055" s="26" t="n"/>
      <c r="D4055" s="26" t="n"/>
      <c r="E4055" s="26" t="n"/>
      <c r="F4055" s="27" t="n"/>
      <c r="G4055" s="28">
        <f>IFERROR(IF(E4055="","",VLOOKUP(E4055,'Setup - Mix Design'!$A$5:$I$504,9,0)),"")</f>
        <v/>
      </c>
      <c r="H4055" s="32">
        <f>IF(OR(F4055="",G4055=""),"",F4055*G4055)</f>
        <v/>
      </c>
      <c r="I4055" s="33">
        <f>IF(B4055="","",SUMIF('Dispatch (Challan)'!$C$5:$C$6004,B4055,'Dispatch (Challan)'!$F$5:$F$6004))</f>
        <v/>
      </c>
      <c r="J4055" s="33">
        <f>IF(F4055="","",F4055-I4055)</f>
        <v/>
      </c>
      <c r="K4055" s="28">
        <f>IF(F4055="","",IF(I4055=0,"Pending",IF(I4055&gt;=F4055,"Completed","Partial")))</f>
        <v/>
      </c>
    </row>
    <row r="4056">
      <c r="A4056" s="31" t="n"/>
      <c r="B4056" s="26" t="n"/>
      <c r="C4056" s="26" t="n"/>
      <c r="D4056" s="26" t="n"/>
      <c r="E4056" s="26" t="n"/>
      <c r="F4056" s="27" t="n"/>
      <c r="G4056" s="28">
        <f>IFERROR(IF(E4056="","",VLOOKUP(E4056,'Setup - Mix Design'!$A$5:$I$504,9,0)),"")</f>
        <v/>
      </c>
      <c r="H4056" s="32">
        <f>IF(OR(F4056="",G4056=""),"",F4056*G4056)</f>
        <v/>
      </c>
      <c r="I4056" s="33">
        <f>IF(B4056="","",SUMIF('Dispatch (Challan)'!$C$5:$C$6004,B4056,'Dispatch (Challan)'!$F$5:$F$6004))</f>
        <v/>
      </c>
      <c r="J4056" s="33">
        <f>IF(F4056="","",F4056-I4056)</f>
        <v/>
      </c>
      <c r="K4056" s="28">
        <f>IF(F4056="","",IF(I4056=0,"Pending",IF(I4056&gt;=F4056,"Completed","Partial")))</f>
        <v/>
      </c>
    </row>
    <row r="4057">
      <c r="A4057" s="31" t="n"/>
      <c r="B4057" s="26" t="n"/>
      <c r="C4057" s="26" t="n"/>
      <c r="D4057" s="26" t="n"/>
      <c r="E4057" s="26" t="n"/>
      <c r="F4057" s="27" t="n"/>
      <c r="G4057" s="28">
        <f>IFERROR(IF(E4057="","",VLOOKUP(E4057,'Setup - Mix Design'!$A$5:$I$504,9,0)),"")</f>
        <v/>
      </c>
      <c r="H4057" s="32">
        <f>IF(OR(F4057="",G4057=""),"",F4057*G4057)</f>
        <v/>
      </c>
      <c r="I4057" s="33">
        <f>IF(B4057="","",SUMIF('Dispatch (Challan)'!$C$5:$C$6004,B4057,'Dispatch (Challan)'!$F$5:$F$6004))</f>
        <v/>
      </c>
      <c r="J4057" s="33">
        <f>IF(F4057="","",F4057-I4057)</f>
        <v/>
      </c>
      <c r="K4057" s="28">
        <f>IF(F4057="","",IF(I4057=0,"Pending",IF(I4057&gt;=F4057,"Completed","Partial")))</f>
        <v/>
      </c>
    </row>
    <row r="4058">
      <c r="A4058" s="31" t="n"/>
      <c r="B4058" s="26" t="n"/>
      <c r="C4058" s="26" t="n"/>
      <c r="D4058" s="26" t="n"/>
      <c r="E4058" s="26" t="n"/>
      <c r="F4058" s="27" t="n"/>
      <c r="G4058" s="28">
        <f>IFERROR(IF(E4058="","",VLOOKUP(E4058,'Setup - Mix Design'!$A$5:$I$504,9,0)),"")</f>
        <v/>
      </c>
      <c r="H4058" s="32">
        <f>IF(OR(F4058="",G4058=""),"",F4058*G4058)</f>
        <v/>
      </c>
      <c r="I4058" s="33">
        <f>IF(B4058="","",SUMIF('Dispatch (Challan)'!$C$5:$C$6004,B4058,'Dispatch (Challan)'!$F$5:$F$6004))</f>
        <v/>
      </c>
      <c r="J4058" s="33">
        <f>IF(F4058="","",F4058-I4058)</f>
        <v/>
      </c>
      <c r="K4058" s="28">
        <f>IF(F4058="","",IF(I4058=0,"Pending",IF(I4058&gt;=F4058,"Completed","Partial")))</f>
        <v/>
      </c>
    </row>
    <row r="4059">
      <c r="A4059" s="31" t="n"/>
      <c r="B4059" s="26" t="n"/>
      <c r="C4059" s="26" t="n"/>
      <c r="D4059" s="26" t="n"/>
      <c r="E4059" s="26" t="n"/>
      <c r="F4059" s="27" t="n"/>
      <c r="G4059" s="28">
        <f>IFERROR(IF(E4059="","",VLOOKUP(E4059,'Setup - Mix Design'!$A$5:$I$504,9,0)),"")</f>
        <v/>
      </c>
      <c r="H4059" s="32">
        <f>IF(OR(F4059="",G4059=""),"",F4059*G4059)</f>
        <v/>
      </c>
      <c r="I4059" s="33">
        <f>IF(B4059="","",SUMIF('Dispatch (Challan)'!$C$5:$C$6004,B4059,'Dispatch (Challan)'!$F$5:$F$6004))</f>
        <v/>
      </c>
      <c r="J4059" s="33">
        <f>IF(F4059="","",F4059-I4059)</f>
        <v/>
      </c>
      <c r="K4059" s="28">
        <f>IF(F4059="","",IF(I4059=0,"Pending",IF(I4059&gt;=F4059,"Completed","Partial")))</f>
        <v/>
      </c>
    </row>
    <row r="4060">
      <c r="A4060" s="31" t="n"/>
      <c r="B4060" s="26" t="n"/>
      <c r="C4060" s="26" t="n"/>
      <c r="D4060" s="26" t="n"/>
      <c r="E4060" s="26" t="n"/>
      <c r="F4060" s="27" t="n"/>
      <c r="G4060" s="28">
        <f>IFERROR(IF(E4060="","",VLOOKUP(E4060,'Setup - Mix Design'!$A$5:$I$504,9,0)),"")</f>
        <v/>
      </c>
      <c r="H4060" s="32">
        <f>IF(OR(F4060="",G4060=""),"",F4060*G4060)</f>
        <v/>
      </c>
      <c r="I4060" s="33">
        <f>IF(B4060="","",SUMIF('Dispatch (Challan)'!$C$5:$C$6004,B4060,'Dispatch (Challan)'!$F$5:$F$6004))</f>
        <v/>
      </c>
      <c r="J4060" s="33">
        <f>IF(F4060="","",F4060-I4060)</f>
        <v/>
      </c>
      <c r="K4060" s="28">
        <f>IF(F4060="","",IF(I4060=0,"Pending",IF(I4060&gt;=F4060,"Completed","Partial")))</f>
        <v/>
      </c>
    </row>
    <row r="4061">
      <c r="A4061" s="31" t="n"/>
      <c r="B4061" s="26" t="n"/>
      <c r="C4061" s="26" t="n"/>
      <c r="D4061" s="26" t="n"/>
      <c r="E4061" s="26" t="n"/>
      <c r="F4061" s="27" t="n"/>
      <c r="G4061" s="28">
        <f>IFERROR(IF(E4061="","",VLOOKUP(E4061,'Setup - Mix Design'!$A$5:$I$504,9,0)),"")</f>
        <v/>
      </c>
      <c r="H4061" s="32">
        <f>IF(OR(F4061="",G4061=""),"",F4061*G4061)</f>
        <v/>
      </c>
      <c r="I4061" s="33">
        <f>IF(B4061="","",SUMIF('Dispatch (Challan)'!$C$5:$C$6004,B4061,'Dispatch (Challan)'!$F$5:$F$6004))</f>
        <v/>
      </c>
      <c r="J4061" s="33">
        <f>IF(F4061="","",F4061-I4061)</f>
        <v/>
      </c>
      <c r="K4061" s="28">
        <f>IF(F4061="","",IF(I4061=0,"Pending",IF(I4061&gt;=F4061,"Completed","Partial")))</f>
        <v/>
      </c>
    </row>
    <row r="4062">
      <c r="A4062" s="31" t="n"/>
      <c r="B4062" s="26" t="n"/>
      <c r="C4062" s="26" t="n"/>
      <c r="D4062" s="26" t="n"/>
      <c r="E4062" s="26" t="n"/>
      <c r="F4062" s="27" t="n"/>
      <c r="G4062" s="28">
        <f>IFERROR(IF(E4062="","",VLOOKUP(E4062,'Setup - Mix Design'!$A$5:$I$504,9,0)),"")</f>
        <v/>
      </c>
      <c r="H4062" s="32">
        <f>IF(OR(F4062="",G4062=""),"",F4062*G4062)</f>
        <v/>
      </c>
      <c r="I4062" s="33">
        <f>IF(B4062="","",SUMIF('Dispatch (Challan)'!$C$5:$C$6004,B4062,'Dispatch (Challan)'!$F$5:$F$6004))</f>
        <v/>
      </c>
      <c r="J4062" s="33">
        <f>IF(F4062="","",F4062-I4062)</f>
        <v/>
      </c>
      <c r="K4062" s="28">
        <f>IF(F4062="","",IF(I4062=0,"Pending",IF(I4062&gt;=F4062,"Completed","Partial")))</f>
        <v/>
      </c>
    </row>
    <row r="4063">
      <c r="A4063" s="31" t="n"/>
      <c r="B4063" s="26" t="n"/>
      <c r="C4063" s="26" t="n"/>
      <c r="D4063" s="26" t="n"/>
      <c r="E4063" s="26" t="n"/>
      <c r="F4063" s="27" t="n"/>
      <c r="G4063" s="28">
        <f>IFERROR(IF(E4063="","",VLOOKUP(E4063,'Setup - Mix Design'!$A$5:$I$504,9,0)),"")</f>
        <v/>
      </c>
      <c r="H4063" s="32">
        <f>IF(OR(F4063="",G4063=""),"",F4063*G4063)</f>
        <v/>
      </c>
      <c r="I4063" s="33">
        <f>IF(B4063="","",SUMIF('Dispatch (Challan)'!$C$5:$C$6004,B4063,'Dispatch (Challan)'!$F$5:$F$6004))</f>
        <v/>
      </c>
      <c r="J4063" s="33">
        <f>IF(F4063="","",F4063-I4063)</f>
        <v/>
      </c>
      <c r="K4063" s="28">
        <f>IF(F4063="","",IF(I4063=0,"Pending",IF(I4063&gt;=F4063,"Completed","Partial")))</f>
        <v/>
      </c>
    </row>
    <row r="4064">
      <c r="A4064" s="31" t="n"/>
      <c r="B4064" s="26" t="n"/>
      <c r="C4064" s="26" t="n"/>
      <c r="D4064" s="26" t="n"/>
      <c r="E4064" s="26" t="n"/>
      <c r="F4064" s="27" t="n"/>
      <c r="G4064" s="28">
        <f>IFERROR(IF(E4064="","",VLOOKUP(E4064,'Setup - Mix Design'!$A$5:$I$504,9,0)),"")</f>
        <v/>
      </c>
      <c r="H4064" s="32">
        <f>IF(OR(F4064="",G4064=""),"",F4064*G4064)</f>
        <v/>
      </c>
      <c r="I4064" s="33">
        <f>IF(B4064="","",SUMIF('Dispatch (Challan)'!$C$5:$C$6004,B4064,'Dispatch (Challan)'!$F$5:$F$6004))</f>
        <v/>
      </c>
      <c r="J4064" s="33">
        <f>IF(F4064="","",F4064-I4064)</f>
        <v/>
      </c>
      <c r="K4064" s="28">
        <f>IF(F4064="","",IF(I4064=0,"Pending",IF(I4064&gt;=F4064,"Completed","Partial")))</f>
        <v/>
      </c>
    </row>
    <row r="4065">
      <c r="A4065" s="31" t="n"/>
      <c r="B4065" s="26" t="n"/>
      <c r="C4065" s="26" t="n"/>
      <c r="D4065" s="26" t="n"/>
      <c r="E4065" s="26" t="n"/>
      <c r="F4065" s="27" t="n"/>
      <c r="G4065" s="28">
        <f>IFERROR(IF(E4065="","",VLOOKUP(E4065,'Setup - Mix Design'!$A$5:$I$504,9,0)),"")</f>
        <v/>
      </c>
      <c r="H4065" s="32">
        <f>IF(OR(F4065="",G4065=""),"",F4065*G4065)</f>
        <v/>
      </c>
      <c r="I4065" s="33">
        <f>IF(B4065="","",SUMIF('Dispatch (Challan)'!$C$5:$C$6004,B4065,'Dispatch (Challan)'!$F$5:$F$6004))</f>
        <v/>
      </c>
      <c r="J4065" s="33">
        <f>IF(F4065="","",F4065-I4065)</f>
        <v/>
      </c>
      <c r="K4065" s="28">
        <f>IF(F4065="","",IF(I4065=0,"Pending",IF(I4065&gt;=F4065,"Completed","Partial")))</f>
        <v/>
      </c>
    </row>
    <row r="4066">
      <c r="A4066" s="31" t="n"/>
      <c r="B4066" s="26" t="n"/>
      <c r="C4066" s="26" t="n"/>
      <c r="D4066" s="26" t="n"/>
      <c r="E4066" s="26" t="n"/>
      <c r="F4066" s="27" t="n"/>
      <c r="G4066" s="28">
        <f>IFERROR(IF(E4066="","",VLOOKUP(E4066,'Setup - Mix Design'!$A$5:$I$504,9,0)),"")</f>
        <v/>
      </c>
      <c r="H4066" s="32">
        <f>IF(OR(F4066="",G4066=""),"",F4066*G4066)</f>
        <v/>
      </c>
      <c r="I4066" s="33">
        <f>IF(B4066="","",SUMIF('Dispatch (Challan)'!$C$5:$C$6004,B4066,'Dispatch (Challan)'!$F$5:$F$6004))</f>
        <v/>
      </c>
      <c r="J4066" s="33">
        <f>IF(F4066="","",F4066-I4066)</f>
        <v/>
      </c>
      <c r="K4066" s="28">
        <f>IF(F4066="","",IF(I4066=0,"Pending",IF(I4066&gt;=F4066,"Completed","Partial")))</f>
        <v/>
      </c>
    </row>
    <row r="4067">
      <c r="A4067" s="31" t="n"/>
      <c r="B4067" s="26" t="n"/>
      <c r="C4067" s="26" t="n"/>
      <c r="D4067" s="26" t="n"/>
      <c r="E4067" s="26" t="n"/>
      <c r="F4067" s="27" t="n"/>
      <c r="G4067" s="28">
        <f>IFERROR(IF(E4067="","",VLOOKUP(E4067,'Setup - Mix Design'!$A$5:$I$504,9,0)),"")</f>
        <v/>
      </c>
      <c r="H4067" s="32">
        <f>IF(OR(F4067="",G4067=""),"",F4067*G4067)</f>
        <v/>
      </c>
      <c r="I4067" s="33">
        <f>IF(B4067="","",SUMIF('Dispatch (Challan)'!$C$5:$C$6004,B4067,'Dispatch (Challan)'!$F$5:$F$6004))</f>
        <v/>
      </c>
      <c r="J4067" s="33">
        <f>IF(F4067="","",F4067-I4067)</f>
        <v/>
      </c>
      <c r="K4067" s="28">
        <f>IF(F4067="","",IF(I4067=0,"Pending",IF(I4067&gt;=F4067,"Completed","Partial")))</f>
        <v/>
      </c>
    </row>
    <row r="4068">
      <c r="A4068" s="31" t="n"/>
      <c r="B4068" s="26" t="n"/>
      <c r="C4068" s="26" t="n"/>
      <c r="D4068" s="26" t="n"/>
      <c r="E4068" s="26" t="n"/>
      <c r="F4068" s="27" t="n"/>
      <c r="G4068" s="28">
        <f>IFERROR(IF(E4068="","",VLOOKUP(E4068,'Setup - Mix Design'!$A$5:$I$504,9,0)),"")</f>
        <v/>
      </c>
      <c r="H4068" s="32">
        <f>IF(OR(F4068="",G4068=""),"",F4068*G4068)</f>
        <v/>
      </c>
      <c r="I4068" s="33">
        <f>IF(B4068="","",SUMIF('Dispatch (Challan)'!$C$5:$C$6004,B4068,'Dispatch (Challan)'!$F$5:$F$6004))</f>
        <v/>
      </c>
      <c r="J4068" s="33">
        <f>IF(F4068="","",F4068-I4068)</f>
        <v/>
      </c>
      <c r="K4068" s="28">
        <f>IF(F4068="","",IF(I4068=0,"Pending",IF(I4068&gt;=F4068,"Completed","Partial")))</f>
        <v/>
      </c>
    </row>
    <row r="4069">
      <c r="A4069" s="31" t="n"/>
      <c r="B4069" s="26" t="n"/>
      <c r="C4069" s="26" t="n"/>
      <c r="D4069" s="26" t="n"/>
      <c r="E4069" s="26" t="n"/>
      <c r="F4069" s="27" t="n"/>
      <c r="G4069" s="28">
        <f>IFERROR(IF(E4069="","",VLOOKUP(E4069,'Setup - Mix Design'!$A$5:$I$504,9,0)),"")</f>
        <v/>
      </c>
      <c r="H4069" s="32">
        <f>IF(OR(F4069="",G4069=""),"",F4069*G4069)</f>
        <v/>
      </c>
      <c r="I4069" s="33">
        <f>IF(B4069="","",SUMIF('Dispatch (Challan)'!$C$5:$C$6004,B4069,'Dispatch (Challan)'!$F$5:$F$6004))</f>
        <v/>
      </c>
      <c r="J4069" s="33">
        <f>IF(F4069="","",F4069-I4069)</f>
        <v/>
      </c>
      <c r="K4069" s="28">
        <f>IF(F4069="","",IF(I4069=0,"Pending",IF(I4069&gt;=F4069,"Completed","Partial")))</f>
        <v/>
      </c>
    </row>
    <row r="4070">
      <c r="A4070" s="31" t="n"/>
      <c r="B4070" s="26" t="n"/>
      <c r="C4070" s="26" t="n"/>
      <c r="D4070" s="26" t="n"/>
      <c r="E4070" s="26" t="n"/>
      <c r="F4070" s="27" t="n"/>
      <c r="G4070" s="28">
        <f>IFERROR(IF(E4070="","",VLOOKUP(E4070,'Setup - Mix Design'!$A$5:$I$504,9,0)),"")</f>
        <v/>
      </c>
      <c r="H4070" s="32">
        <f>IF(OR(F4070="",G4070=""),"",F4070*G4070)</f>
        <v/>
      </c>
      <c r="I4070" s="33">
        <f>IF(B4070="","",SUMIF('Dispatch (Challan)'!$C$5:$C$6004,B4070,'Dispatch (Challan)'!$F$5:$F$6004))</f>
        <v/>
      </c>
      <c r="J4070" s="33">
        <f>IF(F4070="","",F4070-I4070)</f>
        <v/>
      </c>
      <c r="K4070" s="28">
        <f>IF(F4070="","",IF(I4070=0,"Pending",IF(I4070&gt;=F4070,"Completed","Partial")))</f>
        <v/>
      </c>
    </row>
    <row r="4071">
      <c r="A4071" s="31" t="n"/>
      <c r="B4071" s="26" t="n"/>
      <c r="C4071" s="26" t="n"/>
      <c r="D4071" s="26" t="n"/>
      <c r="E4071" s="26" t="n"/>
      <c r="F4071" s="27" t="n"/>
      <c r="G4071" s="28">
        <f>IFERROR(IF(E4071="","",VLOOKUP(E4071,'Setup - Mix Design'!$A$5:$I$504,9,0)),"")</f>
        <v/>
      </c>
      <c r="H4071" s="32">
        <f>IF(OR(F4071="",G4071=""),"",F4071*G4071)</f>
        <v/>
      </c>
      <c r="I4071" s="33">
        <f>IF(B4071="","",SUMIF('Dispatch (Challan)'!$C$5:$C$6004,B4071,'Dispatch (Challan)'!$F$5:$F$6004))</f>
        <v/>
      </c>
      <c r="J4071" s="33">
        <f>IF(F4071="","",F4071-I4071)</f>
        <v/>
      </c>
      <c r="K4071" s="28">
        <f>IF(F4071="","",IF(I4071=0,"Pending",IF(I4071&gt;=F4071,"Completed","Partial")))</f>
        <v/>
      </c>
    </row>
    <row r="4072">
      <c r="A4072" s="31" t="n"/>
      <c r="B4072" s="26" t="n"/>
      <c r="C4072" s="26" t="n"/>
      <c r="D4072" s="26" t="n"/>
      <c r="E4072" s="26" t="n"/>
      <c r="F4072" s="27" t="n"/>
      <c r="G4072" s="28">
        <f>IFERROR(IF(E4072="","",VLOOKUP(E4072,'Setup - Mix Design'!$A$5:$I$504,9,0)),"")</f>
        <v/>
      </c>
      <c r="H4072" s="32">
        <f>IF(OR(F4072="",G4072=""),"",F4072*G4072)</f>
        <v/>
      </c>
      <c r="I4072" s="33">
        <f>IF(B4072="","",SUMIF('Dispatch (Challan)'!$C$5:$C$6004,B4072,'Dispatch (Challan)'!$F$5:$F$6004))</f>
        <v/>
      </c>
      <c r="J4072" s="33">
        <f>IF(F4072="","",F4072-I4072)</f>
        <v/>
      </c>
      <c r="K4072" s="28">
        <f>IF(F4072="","",IF(I4072=0,"Pending",IF(I4072&gt;=F4072,"Completed","Partial")))</f>
        <v/>
      </c>
    </row>
    <row r="4073">
      <c r="A4073" s="31" t="n"/>
      <c r="B4073" s="26" t="n"/>
      <c r="C4073" s="26" t="n"/>
      <c r="D4073" s="26" t="n"/>
      <c r="E4073" s="26" t="n"/>
      <c r="F4073" s="27" t="n"/>
      <c r="G4073" s="28">
        <f>IFERROR(IF(E4073="","",VLOOKUP(E4073,'Setup - Mix Design'!$A$5:$I$504,9,0)),"")</f>
        <v/>
      </c>
      <c r="H4073" s="32">
        <f>IF(OR(F4073="",G4073=""),"",F4073*G4073)</f>
        <v/>
      </c>
      <c r="I4073" s="33">
        <f>IF(B4073="","",SUMIF('Dispatch (Challan)'!$C$5:$C$6004,B4073,'Dispatch (Challan)'!$F$5:$F$6004))</f>
        <v/>
      </c>
      <c r="J4073" s="33">
        <f>IF(F4073="","",F4073-I4073)</f>
        <v/>
      </c>
      <c r="K4073" s="28">
        <f>IF(F4073="","",IF(I4073=0,"Pending",IF(I4073&gt;=F4073,"Completed","Partial")))</f>
        <v/>
      </c>
    </row>
    <row r="4074">
      <c r="A4074" s="31" t="n"/>
      <c r="B4074" s="26" t="n"/>
      <c r="C4074" s="26" t="n"/>
      <c r="D4074" s="26" t="n"/>
      <c r="E4074" s="26" t="n"/>
      <c r="F4074" s="27" t="n"/>
      <c r="G4074" s="28">
        <f>IFERROR(IF(E4074="","",VLOOKUP(E4074,'Setup - Mix Design'!$A$5:$I$504,9,0)),"")</f>
        <v/>
      </c>
      <c r="H4074" s="32">
        <f>IF(OR(F4074="",G4074=""),"",F4074*G4074)</f>
        <v/>
      </c>
      <c r="I4074" s="33">
        <f>IF(B4074="","",SUMIF('Dispatch (Challan)'!$C$5:$C$6004,B4074,'Dispatch (Challan)'!$F$5:$F$6004))</f>
        <v/>
      </c>
      <c r="J4074" s="33">
        <f>IF(F4074="","",F4074-I4074)</f>
        <v/>
      </c>
      <c r="K4074" s="28">
        <f>IF(F4074="","",IF(I4074=0,"Pending",IF(I4074&gt;=F4074,"Completed","Partial")))</f>
        <v/>
      </c>
    </row>
    <row r="4075">
      <c r="A4075" s="31" t="n"/>
      <c r="B4075" s="26" t="n"/>
      <c r="C4075" s="26" t="n"/>
      <c r="D4075" s="26" t="n"/>
      <c r="E4075" s="26" t="n"/>
      <c r="F4075" s="27" t="n"/>
      <c r="G4075" s="28">
        <f>IFERROR(IF(E4075="","",VLOOKUP(E4075,'Setup - Mix Design'!$A$5:$I$504,9,0)),"")</f>
        <v/>
      </c>
      <c r="H4075" s="32">
        <f>IF(OR(F4075="",G4075=""),"",F4075*G4075)</f>
        <v/>
      </c>
      <c r="I4075" s="33">
        <f>IF(B4075="","",SUMIF('Dispatch (Challan)'!$C$5:$C$6004,B4075,'Dispatch (Challan)'!$F$5:$F$6004))</f>
        <v/>
      </c>
      <c r="J4075" s="33">
        <f>IF(F4075="","",F4075-I4075)</f>
        <v/>
      </c>
      <c r="K4075" s="28">
        <f>IF(F4075="","",IF(I4075=0,"Pending",IF(I4075&gt;=F4075,"Completed","Partial")))</f>
        <v/>
      </c>
    </row>
    <row r="4076">
      <c r="A4076" s="31" t="n"/>
      <c r="B4076" s="26" t="n"/>
      <c r="C4076" s="26" t="n"/>
      <c r="D4076" s="26" t="n"/>
      <c r="E4076" s="26" t="n"/>
      <c r="F4076" s="27" t="n"/>
      <c r="G4076" s="28">
        <f>IFERROR(IF(E4076="","",VLOOKUP(E4076,'Setup - Mix Design'!$A$5:$I$504,9,0)),"")</f>
        <v/>
      </c>
      <c r="H4076" s="32">
        <f>IF(OR(F4076="",G4076=""),"",F4076*G4076)</f>
        <v/>
      </c>
      <c r="I4076" s="33">
        <f>IF(B4076="","",SUMIF('Dispatch (Challan)'!$C$5:$C$6004,B4076,'Dispatch (Challan)'!$F$5:$F$6004))</f>
        <v/>
      </c>
      <c r="J4076" s="33">
        <f>IF(F4076="","",F4076-I4076)</f>
        <v/>
      </c>
      <c r="K4076" s="28">
        <f>IF(F4076="","",IF(I4076=0,"Pending",IF(I4076&gt;=F4076,"Completed","Partial")))</f>
        <v/>
      </c>
    </row>
    <row r="4077">
      <c r="A4077" s="31" t="n"/>
      <c r="B4077" s="26" t="n"/>
      <c r="C4077" s="26" t="n"/>
      <c r="D4077" s="26" t="n"/>
      <c r="E4077" s="26" t="n"/>
      <c r="F4077" s="27" t="n"/>
      <c r="G4077" s="28">
        <f>IFERROR(IF(E4077="","",VLOOKUP(E4077,'Setup - Mix Design'!$A$5:$I$504,9,0)),"")</f>
        <v/>
      </c>
      <c r="H4077" s="32">
        <f>IF(OR(F4077="",G4077=""),"",F4077*G4077)</f>
        <v/>
      </c>
      <c r="I4077" s="33">
        <f>IF(B4077="","",SUMIF('Dispatch (Challan)'!$C$5:$C$6004,B4077,'Dispatch (Challan)'!$F$5:$F$6004))</f>
        <v/>
      </c>
      <c r="J4077" s="33">
        <f>IF(F4077="","",F4077-I4077)</f>
        <v/>
      </c>
      <c r="K4077" s="28">
        <f>IF(F4077="","",IF(I4077=0,"Pending",IF(I4077&gt;=F4077,"Completed","Partial")))</f>
        <v/>
      </c>
    </row>
    <row r="4078">
      <c r="A4078" s="31" t="n"/>
      <c r="B4078" s="26" t="n"/>
      <c r="C4078" s="26" t="n"/>
      <c r="D4078" s="26" t="n"/>
      <c r="E4078" s="26" t="n"/>
      <c r="F4078" s="27" t="n"/>
      <c r="G4078" s="28">
        <f>IFERROR(IF(E4078="","",VLOOKUP(E4078,'Setup - Mix Design'!$A$5:$I$504,9,0)),"")</f>
        <v/>
      </c>
      <c r="H4078" s="32">
        <f>IF(OR(F4078="",G4078=""),"",F4078*G4078)</f>
        <v/>
      </c>
      <c r="I4078" s="33">
        <f>IF(B4078="","",SUMIF('Dispatch (Challan)'!$C$5:$C$6004,B4078,'Dispatch (Challan)'!$F$5:$F$6004))</f>
        <v/>
      </c>
      <c r="J4078" s="33">
        <f>IF(F4078="","",F4078-I4078)</f>
        <v/>
      </c>
      <c r="K4078" s="28">
        <f>IF(F4078="","",IF(I4078=0,"Pending",IF(I4078&gt;=F4078,"Completed","Partial")))</f>
        <v/>
      </c>
    </row>
    <row r="4079">
      <c r="A4079" s="31" t="n"/>
      <c r="B4079" s="26" t="n"/>
      <c r="C4079" s="26" t="n"/>
      <c r="D4079" s="26" t="n"/>
      <c r="E4079" s="26" t="n"/>
      <c r="F4079" s="27" t="n"/>
      <c r="G4079" s="28">
        <f>IFERROR(IF(E4079="","",VLOOKUP(E4079,'Setup - Mix Design'!$A$5:$I$504,9,0)),"")</f>
        <v/>
      </c>
      <c r="H4079" s="32">
        <f>IF(OR(F4079="",G4079=""),"",F4079*G4079)</f>
        <v/>
      </c>
      <c r="I4079" s="33">
        <f>IF(B4079="","",SUMIF('Dispatch (Challan)'!$C$5:$C$6004,B4079,'Dispatch (Challan)'!$F$5:$F$6004))</f>
        <v/>
      </c>
      <c r="J4079" s="33">
        <f>IF(F4079="","",F4079-I4079)</f>
        <v/>
      </c>
      <c r="K4079" s="28">
        <f>IF(F4079="","",IF(I4079=0,"Pending",IF(I4079&gt;=F4079,"Completed","Partial")))</f>
        <v/>
      </c>
    </row>
    <row r="4080">
      <c r="A4080" s="31" t="n"/>
      <c r="B4080" s="26" t="n"/>
      <c r="C4080" s="26" t="n"/>
      <c r="D4080" s="26" t="n"/>
      <c r="E4080" s="26" t="n"/>
      <c r="F4080" s="27" t="n"/>
      <c r="G4080" s="28">
        <f>IFERROR(IF(E4080="","",VLOOKUP(E4080,'Setup - Mix Design'!$A$5:$I$504,9,0)),"")</f>
        <v/>
      </c>
      <c r="H4080" s="32">
        <f>IF(OR(F4080="",G4080=""),"",F4080*G4080)</f>
        <v/>
      </c>
      <c r="I4080" s="33">
        <f>IF(B4080="","",SUMIF('Dispatch (Challan)'!$C$5:$C$6004,B4080,'Dispatch (Challan)'!$F$5:$F$6004))</f>
        <v/>
      </c>
      <c r="J4080" s="33">
        <f>IF(F4080="","",F4080-I4080)</f>
        <v/>
      </c>
      <c r="K4080" s="28">
        <f>IF(F4080="","",IF(I4080=0,"Pending",IF(I4080&gt;=F4080,"Completed","Partial")))</f>
        <v/>
      </c>
    </row>
    <row r="4081">
      <c r="A4081" s="31" t="n"/>
      <c r="B4081" s="26" t="n"/>
      <c r="C4081" s="26" t="n"/>
      <c r="D4081" s="26" t="n"/>
      <c r="E4081" s="26" t="n"/>
      <c r="F4081" s="27" t="n"/>
      <c r="G4081" s="28">
        <f>IFERROR(IF(E4081="","",VLOOKUP(E4081,'Setup - Mix Design'!$A$5:$I$504,9,0)),"")</f>
        <v/>
      </c>
      <c r="H4081" s="32">
        <f>IF(OR(F4081="",G4081=""),"",F4081*G4081)</f>
        <v/>
      </c>
      <c r="I4081" s="33">
        <f>IF(B4081="","",SUMIF('Dispatch (Challan)'!$C$5:$C$6004,B4081,'Dispatch (Challan)'!$F$5:$F$6004))</f>
        <v/>
      </c>
      <c r="J4081" s="33">
        <f>IF(F4081="","",F4081-I4081)</f>
        <v/>
      </c>
      <c r="K4081" s="28">
        <f>IF(F4081="","",IF(I4081=0,"Pending",IF(I4081&gt;=F4081,"Completed","Partial")))</f>
        <v/>
      </c>
    </row>
    <row r="4082">
      <c r="A4082" s="31" t="n"/>
      <c r="B4082" s="26" t="n"/>
      <c r="C4082" s="26" t="n"/>
      <c r="D4082" s="26" t="n"/>
      <c r="E4082" s="26" t="n"/>
      <c r="F4082" s="27" t="n"/>
      <c r="G4082" s="28">
        <f>IFERROR(IF(E4082="","",VLOOKUP(E4082,'Setup - Mix Design'!$A$5:$I$504,9,0)),"")</f>
        <v/>
      </c>
      <c r="H4082" s="32">
        <f>IF(OR(F4082="",G4082=""),"",F4082*G4082)</f>
        <v/>
      </c>
      <c r="I4082" s="33">
        <f>IF(B4082="","",SUMIF('Dispatch (Challan)'!$C$5:$C$6004,B4082,'Dispatch (Challan)'!$F$5:$F$6004))</f>
        <v/>
      </c>
      <c r="J4082" s="33">
        <f>IF(F4082="","",F4082-I4082)</f>
        <v/>
      </c>
      <c r="K4082" s="28">
        <f>IF(F4082="","",IF(I4082=0,"Pending",IF(I4082&gt;=F4082,"Completed","Partial")))</f>
        <v/>
      </c>
    </row>
    <row r="4083">
      <c r="A4083" s="31" t="n"/>
      <c r="B4083" s="26" t="n"/>
      <c r="C4083" s="26" t="n"/>
      <c r="D4083" s="26" t="n"/>
      <c r="E4083" s="26" t="n"/>
      <c r="F4083" s="27" t="n"/>
      <c r="G4083" s="28">
        <f>IFERROR(IF(E4083="","",VLOOKUP(E4083,'Setup - Mix Design'!$A$5:$I$504,9,0)),"")</f>
        <v/>
      </c>
      <c r="H4083" s="32">
        <f>IF(OR(F4083="",G4083=""),"",F4083*G4083)</f>
        <v/>
      </c>
      <c r="I4083" s="33">
        <f>IF(B4083="","",SUMIF('Dispatch (Challan)'!$C$5:$C$6004,B4083,'Dispatch (Challan)'!$F$5:$F$6004))</f>
        <v/>
      </c>
      <c r="J4083" s="33">
        <f>IF(F4083="","",F4083-I4083)</f>
        <v/>
      </c>
      <c r="K4083" s="28">
        <f>IF(F4083="","",IF(I4083=0,"Pending",IF(I4083&gt;=F4083,"Completed","Partial")))</f>
        <v/>
      </c>
    </row>
    <row r="4084">
      <c r="A4084" s="31" t="n"/>
      <c r="B4084" s="26" t="n"/>
      <c r="C4084" s="26" t="n"/>
      <c r="D4084" s="26" t="n"/>
      <c r="E4084" s="26" t="n"/>
      <c r="F4084" s="27" t="n"/>
      <c r="G4084" s="28">
        <f>IFERROR(IF(E4084="","",VLOOKUP(E4084,'Setup - Mix Design'!$A$5:$I$504,9,0)),"")</f>
        <v/>
      </c>
      <c r="H4084" s="32">
        <f>IF(OR(F4084="",G4084=""),"",F4084*G4084)</f>
        <v/>
      </c>
      <c r="I4084" s="33">
        <f>IF(B4084="","",SUMIF('Dispatch (Challan)'!$C$5:$C$6004,B4084,'Dispatch (Challan)'!$F$5:$F$6004))</f>
        <v/>
      </c>
      <c r="J4084" s="33">
        <f>IF(F4084="","",F4084-I4084)</f>
        <v/>
      </c>
      <c r="K4084" s="28">
        <f>IF(F4084="","",IF(I4084=0,"Pending",IF(I4084&gt;=F4084,"Completed","Partial")))</f>
        <v/>
      </c>
    </row>
    <row r="4085">
      <c r="A4085" s="31" t="n"/>
      <c r="B4085" s="26" t="n"/>
      <c r="C4085" s="26" t="n"/>
      <c r="D4085" s="26" t="n"/>
      <c r="E4085" s="26" t="n"/>
      <c r="F4085" s="27" t="n"/>
      <c r="G4085" s="28">
        <f>IFERROR(IF(E4085="","",VLOOKUP(E4085,'Setup - Mix Design'!$A$5:$I$504,9,0)),"")</f>
        <v/>
      </c>
      <c r="H4085" s="32">
        <f>IF(OR(F4085="",G4085=""),"",F4085*G4085)</f>
        <v/>
      </c>
      <c r="I4085" s="33">
        <f>IF(B4085="","",SUMIF('Dispatch (Challan)'!$C$5:$C$6004,B4085,'Dispatch (Challan)'!$F$5:$F$6004))</f>
        <v/>
      </c>
      <c r="J4085" s="33">
        <f>IF(F4085="","",F4085-I4085)</f>
        <v/>
      </c>
      <c r="K4085" s="28">
        <f>IF(F4085="","",IF(I4085=0,"Pending",IF(I4085&gt;=F4085,"Completed","Partial")))</f>
        <v/>
      </c>
    </row>
    <row r="4086">
      <c r="A4086" s="31" t="n"/>
      <c r="B4086" s="26" t="n"/>
      <c r="C4086" s="26" t="n"/>
      <c r="D4086" s="26" t="n"/>
      <c r="E4086" s="26" t="n"/>
      <c r="F4086" s="27" t="n"/>
      <c r="G4086" s="28">
        <f>IFERROR(IF(E4086="","",VLOOKUP(E4086,'Setup - Mix Design'!$A$5:$I$504,9,0)),"")</f>
        <v/>
      </c>
      <c r="H4086" s="32">
        <f>IF(OR(F4086="",G4086=""),"",F4086*G4086)</f>
        <v/>
      </c>
      <c r="I4086" s="33">
        <f>IF(B4086="","",SUMIF('Dispatch (Challan)'!$C$5:$C$6004,B4086,'Dispatch (Challan)'!$F$5:$F$6004))</f>
        <v/>
      </c>
      <c r="J4086" s="33">
        <f>IF(F4086="","",F4086-I4086)</f>
        <v/>
      </c>
      <c r="K4086" s="28">
        <f>IF(F4086="","",IF(I4086=0,"Pending",IF(I4086&gt;=F4086,"Completed","Partial")))</f>
        <v/>
      </c>
    </row>
    <row r="4087">
      <c r="A4087" s="31" t="n"/>
      <c r="B4087" s="26" t="n"/>
      <c r="C4087" s="26" t="n"/>
      <c r="D4087" s="26" t="n"/>
      <c r="E4087" s="26" t="n"/>
      <c r="F4087" s="27" t="n"/>
      <c r="G4087" s="28">
        <f>IFERROR(IF(E4087="","",VLOOKUP(E4087,'Setup - Mix Design'!$A$5:$I$504,9,0)),"")</f>
        <v/>
      </c>
      <c r="H4087" s="32">
        <f>IF(OR(F4087="",G4087=""),"",F4087*G4087)</f>
        <v/>
      </c>
      <c r="I4087" s="33">
        <f>IF(B4087="","",SUMIF('Dispatch (Challan)'!$C$5:$C$6004,B4087,'Dispatch (Challan)'!$F$5:$F$6004))</f>
        <v/>
      </c>
      <c r="J4087" s="33">
        <f>IF(F4087="","",F4087-I4087)</f>
        <v/>
      </c>
      <c r="K4087" s="28">
        <f>IF(F4087="","",IF(I4087=0,"Pending",IF(I4087&gt;=F4087,"Completed","Partial")))</f>
        <v/>
      </c>
    </row>
    <row r="4088">
      <c r="A4088" s="31" t="n"/>
      <c r="B4088" s="26" t="n"/>
      <c r="C4088" s="26" t="n"/>
      <c r="D4088" s="26" t="n"/>
      <c r="E4088" s="26" t="n"/>
      <c r="F4088" s="27" t="n"/>
      <c r="G4088" s="28">
        <f>IFERROR(IF(E4088="","",VLOOKUP(E4088,'Setup - Mix Design'!$A$5:$I$504,9,0)),"")</f>
        <v/>
      </c>
      <c r="H4088" s="32">
        <f>IF(OR(F4088="",G4088=""),"",F4088*G4088)</f>
        <v/>
      </c>
      <c r="I4088" s="33">
        <f>IF(B4088="","",SUMIF('Dispatch (Challan)'!$C$5:$C$6004,B4088,'Dispatch (Challan)'!$F$5:$F$6004))</f>
        <v/>
      </c>
      <c r="J4088" s="33">
        <f>IF(F4088="","",F4088-I4088)</f>
        <v/>
      </c>
      <c r="K4088" s="28">
        <f>IF(F4088="","",IF(I4088=0,"Pending",IF(I4088&gt;=F4088,"Completed","Partial")))</f>
        <v/>
      </c>
    </row>
    <row r="4089">
      <c r="A4089" s="31" t="n"/>
      <c r="B4089" s="26" t="n"/>
      <c r="C4089" s="26" t="n"/>
      <c r="D4089" s="26" t="n"/>
      <c r="E4089" s="26" t="n"/>
      <c r="F4089" s="27" t="n"/>
      <c r="G4089" s="28">
        <f>IFERROR(IF(E4089="","",VLOOKUP(E4089,'Setup - Mix Design'!$A$5:$I$504,9,0)),"")</f>
        <v/>
      </c>
      <c r="H4089" s="32">
        <f>IF(OR(F4089="",G4089=""),"",F4089*G4089)</f>
        <v/>
      </c>
      <c r="I4089" s="33">
        <f>IF(B4089="","",SUMIF('Dispatch (Challan)'!$C$5:$C$6004,B4089,'Dispatch (Challan)'!$F$5:$F$6004))</f>
        <v/>
      </c>
      <c r="J4089" s="33">
        <f>IF(F4089="","",F4089-I4089)</f>
        <v/>
      </c>
      <c r="K4089" s="28">
        <f>IF(F4089="","",IF(I4089=0,"Pending",IF(I4089&gt;=F4089,"Completed","Partial")))</f>
        <v/>
      </c>
    </row>
    <row r="4090">
      <c r="A4090" s="31" t="n"/>
      <c r="B4090" s="26" t="n"/>
      <c r="C4090" s="26" t="n"/>
      <c r="D4090" s="26" t="n"/>
      <c r="E4090" s="26" t="n"/>
      <c r="F4090" s="27" t="n"/>
      <c r="G4090" s="28">
        <f>IFERROR(IF(E4090="","",VLOOKUP(E4090,'Setup - Mix Design'!$A$5:$I$504,9,0)),"")</f>
        <v/>
      </c>
      <c r="H4090" s="32">
        <f>IF(OR(F4090="",G4090=""),"",F4090*G4090)</f>
        <v/>
      </c>
      <c r="I4090" s="33">
        <f>IF(B4090="","",SUMIF('Dispatch (Challan)'!$C$5:$C$6004,B4090,'Dispatch (Challan)'!$F$5:$F$6004))</f>
        <v/>
      </c>
      <c r="J4090" s="33">
        <f>IF(F4090="","",F4090-I4090)</f>
        <v/>
      </c>
      <c r="K4090" s="28">
        <f>IF(F4090="","",IF(I4090=0,"Pending",IF(I4090&gt;=F4090,"Completed","Partial")))</f>
        <v/>
      </c>
    </row>
    <row r="4091">
      <c r="A4091" s="31" t="n"/>
      <c r="B4091" s="26" t="n"/>
      <c r="C4091" s="26" t="n"/>
      <c r="D4091" s="26" t="n"/>
      <c r="E4091" s="26" t="n"/>
      <c r="F4091" s="27" t="n"/>
      <c r="G4091" s="28">
        <f>IFERROR(IF(E4091="","",VLOOKUP(E4091,'Setup - Mix Design'!$A$5:$I$504,9,0)),"")</f>
        <v/>
      </c>
      <c r="H4091" s="32">
        <f>IF(OR(F4091="",G4091=""),"",F4091*G4091)</f>
        <v/>
      </c>
      <c r="I4091" s="33">
        <f>IF(B4091="","",SUMIF('Dispatch (Challan)'!$C$5:$C$6004,B4091,'Dispatch (Challan)'!$F$5:$F$6004))</f>
        <v/>
      </c>
      <c r="J4091" s="33">
        <f>IF(F4091="","",F4091-I4091)</f>
        <v/>
      </c>
      <c r="K4091" s="28">
        <f>IF(F4091="","",IF(I4091=0,"Pending",IF(I4091&gt;=F4091,"Completed","Partial")))</f>
        <v/>
      </c>
    </row>
    <row r="4092">
      <c r="A4092" s="31" t="n"/>
      <c r="B4092" s="26" t="n"/>
      <c r="C4092" s="26" t="n"/>
      <c r="D4092" s="26" t="n"/>
      <c r="E4092" s="26" t="n"/>
      <c r="F4092" s="27" t="n"/>
      <c r="G4092" s="28">
        <f>IFERROR(IF(E4092="","",VLOOKUP(E4092,'Setup - Mix Design'!$A$5:$I$504,9,0)),"")</f>
        <v/>
      </c>
      <c r="H4092" s="32">
        <f>IF(OR(F4092="",G4092=""),"",F4092*G4092)</f>
        <v/>
      </c>
      <c r="I4092" s="33">
        <f>IF(B4092="","",SUMIF('Dispatch (Challan)'!$C$5:$C$6004,B4092,'Dispatch (Challan)'!$F$5:$F$6004))</f>
        <v/>
      </c>
      <c r="J4092" s="33">
        <f>IF(F4092="","",F4092-I4092)</f>
        <v/>
      </c>
      <c r="K4092" s="28">
        <f>IF(F4092="","",IF(I4092=0,"Pending",IF(I4092&gt;=F4092,"Completed","Partial")))</f>
        <v/>
      </c>
    </row>
    <row r="4093">
      <c r="A4093" s="31" t="n"/>
      <c r="B4093" s="26" t="n"/>
      <c r="C4093" s="26" t="n"/>
      <c r="D4093" s="26" t="n"/>
      <c r="E4093" s="26" t="n"/>
      <c r="F4093" s="27" t="n"/>
      <c r="G4093" s="28">
        <f>IFERROR(IF(E4093="","",VLOOKUP(E4093,'Setup - Mix Design'!$A$5:$I$504,9,0)),"")</f>
        <v/>
      </c>
      <c r="H4093" s="32">
        <f>IF(OR(F4093="",G4093=""),"",F4093*G4093)</f>
        <v/>
      </c>
      <c r="I4093" s="33">
        <f>IF(B4093="","",SUMIF('Dispatch (Challan)'!$C$5:$C$6004,B4093,'Dispatch (Challan)'!$F$5:$F$6004))</f>
        <v/>
      </c>
      <c r="J4093" s="33">
        <f>IF(F4093="","",F4093-I4093)</f>
        <v/>
      </c>
      <c r="K4093" s="28">
        <f>IF(F4093="","",IF(I4093=0,"Pending",IF(I4093&gt;=F4093,"Completed","Partial")))</f>
        <v/>
      </c>
    </row>
    <row r="4094">
      <c r="A4094" s="31" t="n"/>
      <c r="B4094" s="26" t="n"/>
      <c r="C4094" s="26" t="n"/>
      <c r="D4094" s="26" t="n"/>
      <c r="E4094" s="26" t="n"/>
      <c r="F4094" s="27" t="n"/>
      <c r="G4094" s="28">
        <f>IFERROR(IF(E4094="","",VLOOKUP(E4094,'Setup - Mix Design'!$A$5:$I$504,9,0)),"")</f>
        <v/>
      </c>
      <c r="H4094" s="32">
        <f>IF(OR(F4094="",G4094=""),"",F4094*G4094)</f>
        <v/>
      </c>
      <c r="I4094" s="33">
        <f>IF(B4094="","",SUMIF('Dispatch (Challan)'!$C$5:$C$6004,B4094,'Dispatch (Challan)'!$F$5:$F$6004))</f>
        <v/>
      </c>
      <c r="J4094" s="33">
        <f>IF(F4094="","",F4094-I4094)</f>
        <v/>
      </c>
      <c r="K4094" s="28">
        <f>IF(F4094="","",IF(I4094=0,"Pending",IF(I4094&gt;=F4094,"Completed","Partial")))</f>
        <v/>
      </c>
    </row>
    <row r="4095">
      <c r="A4095" s="31" t="n"/>
      <c r="B4095" s="26" t="n"/>
      <c r="C4095" s="26" t="n"/>
      <c r="D4095" s="26" t="n"/>
      <c r="E4095" s="26" t="n"/>
      <c r="F4095" s="27" t="n"/>
      <c r="G4095" s="28">
        <f>IFERROR(IF(E4095="","",VLOOKUP(E4095,'Setup - Mix Design'!$A$5:$I$504,9,0)),"")</f>
        <v/>
      </c>
      <c r="H4095" s="32">
        <f>IF(OR(F4095="",G4095=""),"",F4095*G4095)</f>
        <v/>
      </c>
      <c r="I4095" s="33">
        <f>IF(B4095="","",SUMIF('Dispatch (Challan)'!$C$5:$C$6004,B4095,'Dispatch (Challan)'!$F$5:$F$6004))</f>
        <v/>
      </c>
      <c r="J4095" s="33">
        <f>IF(F4095="","",F4095-I4095)</f>
        <v/>
      </c>
      <c r="K4095" s="28">
        <f>IF(F4095="","",IF(I4095=0,"Pending",IF(I4095&gt;=F4095,"Completed","Partial")))</f>
        <v/>
      </c>
    </row>
    <row r="4096">
      <c r="A4096" s="31" t="n"/>
      <c r="B4096" s="26" t="n"/>
      <c r="C4096" s="26" t="n"/>
      <c r="D4096" s="26" t="n"/>
      <c r="E4096" s="26" t="n"/>
      <c r="F4096" s="27" t="n"/>
      <c r="G4096" s="28">
        <f>IFERROR(IF(E4096="","",VLOOKUP(E4096,'Setup - Mix Design'!$A$5:$I$504,9,0)),"")</f>
        <v/>
      </c>
      <c r="H4096" s="32">
        <f>IF(OR(F4096="",G4096=""),"",F4096*G4096)</f>
        <v/>
      </c>
      <c r="I4096" s="33">
        <f>IF(B4096="","",SUMIF('Dispatch (Challan)'!$C$5:$C$6004,B4096,'Dispatch (Challan)'!$F$5:$F$6004))</f>
        <v/>
      </c>
      <c r="J4096" s="33">
        <f>IF(F4096="","",F4096-I4096)</f>
        <v/>
      </c>
      <c r="K4096" s="28">
        <f>IF(F4096="","",IF(I4096=0,"Pending",IF(I4096&gt;=F4096,"Completed","Partial")))</f>
        <v/>
      </c>
    </row>
    <row r="4097">
      <c r="A4097" s="31" t="n"/>
      <c r="B4097" s="26" t="n"/>
      <c r="C4097" s="26" t="n"/>
      <c r="D4097" s="26" t="n"/>
      <c r="E4097" s="26" t="n"/>
      <c r="F4097" s="27" t="n"/>
      <c r="G4097" s="28">
        <f>IFERROR(IF(E4097="","",VLOOKUP(E4097,'Setup - Mix Design'!$A$5:$I$504,9,0)),"")</f>
        <v/>
      </c>
      <c r="H4097" s="32">
        <f>IF(OR(F4097="",G4097=""),"",F4097*G4097)</f>
        <v/>
      </c>
      <c r="I4097" s="33">
        <f>IF(B4097="","",SUMIF('Dispatch (Challan)'!$C$5:$C$6004,B4097,'Dispatch (Challan)'!$F$5:$F$6004))</f>
        <v/>
      </c>
      <c r="J4097" s="33">
        <f>IF(F4097="","",F4097-I4097)</f>
        <v/>
      </c>
      <c r="K4097" s="28">
        <f>IF(F4097="","",IF(I4097=0,"Pending",IF(I4097&gt;=F4097,"Completed","Partial")))</f>
        <v/>
      </c>
    </row>
    <row r="4098">
      <c r="A4098" s="31" t="n"/>
      <c r="B4098" s="26" t="n"/>
      <c r="C4098" s="26" t="n"/>
      <c r="D4098" s="26" t="n"/>
      <c r="E4098" s="26" t="n"/>
      <c r="F4098" s="27" t="n"/>
      <c r="G4098" s="28">
        <f>IFERROR(IF(E4098="","",VLOOKUP(E4098,'Setup - Mix Design'!$A$5:$I$504,9,0)),"")</f>
        <v/>
      </c>
      <c r="H4098" s="32">
        <f>IF(OR(F4098="",G4098=""),"",F4098*G4098)</f>
        <v/>
      </c>
      <c r="I4098" s="33">
        <f>IF(B4098="","",SUMIF('Dispatch (Challan)'!$C$5:$C$6004,B4098,'Dispatch (Challan)'!$F$5:$F$6004))</f>
        <v/>
      </c>
      <c r="J4098" s="33">
        <f>IF(F4098="","",F4098-I4098)</f>
        <v/>
      </c>
      <c r="K4098" s="28">
        <f>IF(F4098="","",IF(I4098=0,"Pending",IF(I4098&gt;=F4098,"Completed","Partial")))</f>
        <v/>
      </c>
    </row>
    <row r="4099">
      <c r="A4099" s="31" t="n"/>
      <c r="B4099" s="26" t="n"/>
      <c r="C4099" s="26" t="n"/>
      <c r="D4099" s="26" t="n"/>
      <c r="E4099" s="26" t="n"/>
      <c r="F4099" s="27" t="n"/>
      <c r="G4099" s="28">
        <f>IFERROR(IF(E4099="","",VLOOKUP(E4099,'Setup - Mix Design'!$A$5:$I$504,9,0)),"")</f>
        <v/>
      </c>
      <c r="H4099" s="32">
        <f>IF(OR(F4099="",G4099=""),"",F4099*G4099)</f>
        <v/>
      </c>
      <c r="I4099" s="33">
        <f>IF(B4099="","",SUMIF('Dispatch (Challan)'!$C$5:$C$6004,B4099,'Dispatch (Challan)'!$F$5:$F$6004))</f>
        <v/>
      </c>
      <c r="J4099" s="33">
        <f>IF(F4099="","",F4099-I4099)</f>
        <v/>
      </c>
      <c r="K4099" s="28">
        <f>IF(F4099="","",IF(I4099=0,"Pending",IF(I4099&gt;=F4099,"Completed","Partial")))</f>
        <v/>
      </c>
    </row>
    <row r="4100">
      <c r="A4100" s="31" t="n"/>
      <c r="B4100" s="26" t="n"/>
      <c r="C4100" s="26" t="n"/>
      <c r="D4100" s="26" t="n"/>
      <c r="E4100" s="26" t="n"/>
      <c r="F4100" s="27" t="n"/>
      <c r="G4100" s="28">
        <f>IFERROR(IF(E4100="","",VLOOKUP(E4100,'Setup - Mix Design'!$A$5:$I$504,9,0)),"")</f>
        <v/>
      </c>
      <c r="H4100" s="32">
        <f>IF(OR(F4100="",G4100=""),"",F4100*G4100)</f>
        <v/>
      </c>
      <c r="I4100" s="33">
        <f>IF(B4100="","",SUMIF('Dispatch (Challan)'!$C$5:$C$6004,B4100,'Dispatch (Challan)'!$F$5:$F$6004))</f>
        <v/>
      </c>
      <c r="J4100" s="33">
        <f>IF(F4100="","",F4100-I4100)</f>
        <v/>
      </c>
      <c r="K4100" s="28">
        <f>IF(F4100="","",IF(I4100=0,"Pending",IF(I4100&gt;=F4100,"Completed","Partial")))</f>
        <v/>
      </c>
    </row>
    <row r="4101">
      <c r="A4101" s="31" t="n"/>
      <c r="B4101" s="26" t="n"/>
      <c r="C4101" s="26" t="n"/>
      <c r="D4101" s="26" t="n"/>
      <c r="E4101" s="26" t="n"/>
      <c r="F4101" s="27" t="n"/>
      <c r="G4101" s="28">
        <f>IFERROR(IF(E4101="","",VLOOKUP(E4101,'Setup - Mix Design'!$A$5:$I$504,9,0)),"")</f>
        <v/>
      </c>
      <c r="H4101" s="32">
        <f>IF(OR(F4101="",G4101=""),"",F4101*G4101)</f>
        <v/>
      </c>
      <c r="I4101" s="33">
        <f>IF(B4101="","",SUMIF('Dispatch (Challan)'!$C$5:$C$6004,B4101,'Dispatch (Challan)'!$F$5:$F$6004))</f>
        <v/>
      </c>
      <c r="J4101" s="33">
        <f>IF(F4101="","",F4101-I4101)</f>
        <v/>
      </c>
      <c r="K4101" s="28">
        <f>IF(F4101="","",IF(I4101=0,"Pending",IF(I4101&gt;=F4101,"Completed","Partial")))</f>
        <v/>
      </c>
    </row>
    <row r="4102">
      <c r="A4102" s="31" t="n"/>
      <c r="B4102" s="26" t="n"/>
      <c r="C4102" s="26" t="n"/>
      <c r="D4102" s="26" t="n"/>
      <c r="E4102" s="26" t="n"/>
      <c r="F4102" s="27" t="n"/>
      <c r="G4102" s="28">
        <f>IFERROR(IF(E4102="","",VLOOKUP(E4102,'Setup - Mix Design'!$A$5:$I$504,9,0)),"")</f>
        <v/>
      </c>
      <c r="H4102" s="32">
        <f>IF(OR(F4102="",G4102=""),"",F4102*G4102)</f>
        <v/>
      </c>
      <c r="I4102" s="33">
        <f>IF(B4102="","",SUMIF('Dispatch (Challan)'!$C$5:$C$6004,B4102,'Dispatch (Challan)'!$F$5:$F$6004))</f>
        <v/>
      </c>
      <c r="J4102" s="33">
        <f>IF(F4102="","",F4102-I4102)</f>
        <v/>
      </c>
      <c r="K4102" s="28">
        <f>IF(F4102="","",IF(I4102=0,"Pending",IF(I4102&gt;=F4102,"Completed","Partial")))</f>
        <v/>
      </c>
    </row>
    <row r="4103">
      <c r="A4103" s="31" t="n"/>
      <c r="B4103" s="26" t="n"/>
      <c r="C4103" s="26" t="n"/>
      <c r="D4103" s="26" t="n"/>
      <c r="E4103" s="26" t="n"/>
      <c r="F4103" s="27" t="n"/>
      <c r="G4103" s="28">
        <f>IFERROR(IF(E4103="","",VLOOKUP(E4103,'Setup - Mix Design'!$A$5:$I$504,9,0)),"")</f>
        <v/>
      </c>
      <c r="H4103" s="32">
        <f>IF(OR(F4103="",G4103=""),"",F4103*G4103)</f>
        <v/>
      </c>
      <c r="I4103" s="33">
        <f>IF(B4103="","",SUMIF('Dispatch (Challan)'!$C$5:$C$6004,B4103,'Dispatch (Challan)'!$F$5:$F$6004))</f>
        <v/>
      </c>
      <c r="J4103" s="33">
        <f>IF(F4103="","",F4103-I4103)</f>
        <v/>
      </c>
      <c r="K4103" s="28">
        <f>IF(F4103="","",IF(I4103=0,"Pending",IF(I4103&gt;=F4103,"Completed","Partial")))</f>
        <v/>
      </c>
    </row>
    <row r="4104">
      <c r="A4104" s="31" t="n"/>
      <c r="B4104" s="26" t="n"/>
      <c r="C4104" s="26" t="n"/>
      <c r="D4104" s="26" t="n"/>
      <c r="E4104" s="26" t="n"/>
      <c r="F4104" s="27" t="n"/>
      <c r="G4104" s="28">
        <f>IFERROR(IF(E4104="","",VLOOKUP(E4104,'Setup - Mix Design'!$A$5:$I$504,9,0)),"")</f>
        <v/>
      </c>
      <c r="H4104" s="32">
        <f>IF(OR(F4104="",G4104=""),"",F4104*G4104)</f>
        <v/>
      </c>
      <c r="I4104" s="33">
        <f>IF(B4104="","",SUMIF('Dispatch (Challan)'!$C$5:$C$6004,B4104,'Dispatch (Challan)'!$F$5:$F$6004))</f>
        <v/>
      </c>
      <c r="J4104" s="33">
        <f>IF(F4104="","",F4104-I4104)</f>
        <v/>
      </c>
      <c r="K4104" s="28">
        <f>IF(F4104="","",IF(I4104=0,"Pending",IF(I4104&gt;=F4104,"Completed","Partial")))</f>
        <v/>
      </c>
    </row>
    <row r="4105">
      <c r="A4105" s="31" t="n"/>
      <c r="B4105" s="26" t="n"/>
      <c r="C4105" s="26" t="n"/>
      <c r="D4105" s="26" t="n"/>
      <c r="E4105" s="26" t="n"/>
      <c r="F4105" s="27" t="n"/>
      <c r="G4105" s="28">
        <f>IFERROR(IF(E4105="","",VLOOKUP(E4105,'Setup - Mix Design'!$A$5:$I$504,9,0)),"")</f>
        <v/>
      </c>
      <c r="H4105" s="32">
        <f>IF(OR(F4105="",G4105=""),"",F4105*G4105)</f>
        <v/>
      </c>
      <c r="I4105" s="33">
        <f>IF(B4105="","",SUMIF('Dispatch (Challan)'!$C$5:$C$6004,B4105,'Dispatch (Challan)'!$F$5:$F$6004))</f>
        <v/>
      </c>
      <c r="J4105" s="33">
        <f>IF(F4105="","",F4105-I4105)</f>
        <v/>
      </c>
      <c r="K4105" s="28">
        <f>IF(F4105="","",IF(I4105=0,"Pending",IF(I4105&gt;=F4105,"Completed","Partial")))</f>
        <v/>
      </c>
    </row>
    <row r="4106">
      <c r="A4106" s="31" t="n"/>
      <c r="B4106" s="26" t="n"/>
      <c r="C4106" s="26" t="n"/>
      <c r="D4106" s="26" t="n"/>
      <c r="E4106" s="26" t="n"/>
      <c r="F4106" s="27" t="n"/>
      <c r="G4106" s="28">
        <f>IFERROR(IF(E4106="","",VLOOKUP(E4106,'Setup - Mix Design'!$A$5:$I$504,9,0)),"")</f>
        <v/>
      </c>
      <c r="H4106" s="32">
        <f>IF(OR(F4106="",G4106=""),"",F4106*G4106)</f>
        <v/>
      </c>
      <c r="I4106" s="33">
        <f>IF(B4106="","",SUMIF('Dispatch (Challan)'!$C$5:$C$6004,B4106,'Dispatch (Challan)'!$F$5:$F$6004))</f>
        <v/>
      </c>
      <c r="J4106" s="33">
        <f>IF(F4106="","",F4106-I4106)</f>
        <v/>
      </c>
      <c r="K4106" s="28">
        <f>IF(F4106="","",IF(I4106=0,"Pending",IF(I4106&gt;=F4106,"Completed","Partial")))</f>
        <v/>
      </c>
    </row>
    <row r="4107">
      <c r="A4107" s="31" t="n"/>
      <c r="B4107" s="26" t="n"/>
      <c r="C4107" s="26" t="n"/>
      <c r="D4107" s="26" t="n"/>
      <c r="E4107" s="26" t="n"/>
      <c r="F4107" s="27" t="n"/>
      <c r="G4107" s="28">
        <f>IFERROR(IF(E4107="","",VLOOKUP(E4107,'Setup - Mix Design'!$A$5:$I$504,9,0)),"")</f>
        <v/>
      </c>
      <c r="H4107" s="32">
        <f>IF(OR(F4107="",G4107=""),"",F4107*G4107)</f>
        <v/>
      </c>
      <c r="I4107" s="33">
        <f>IF(B4107="","",SUMIF('Dispatch (Challan)'!$C$5:$C$6004,B4107,'Dispatch (Challan)'!$F$5:$F$6004))</f>
        <v/>
      </c>
      <c r="J4107" s="33">
        <f>IF(F4107="","",F4107-I4107)</f>
        <v/>
      </c>
      <c r="K4107" s="28">
        <f>IF(F4107="","",IF(I4107=0,"Pending",IF(I4107&gt;=F4107,"Completed","Partial")))</f>
        <v/>
      </c>
    </row>
    <row r="4108">
      <c r="A4108" s="31" t="n"/>
      <c r="B4108" s="26" t="n"/>
      <c r="C4108" s="26" t="n"/>
      <c r="D4108" s="26" t="n"/>
      <c r="E4108" s="26" t="n"/>
      <c r="F4108" s="27" t="n"/>
      <c r="G4108" s="28">
        <f>IFERROR(IF(E4108="","",VLOOKUP(E4108,'Setup - Mix Design'!$A$5:$I$504,9,0)),"")</f>
        <v/>
      </c>
      <c r="H4108" s="32">
        <f>IF(OR(F4108="",G4108=""),"",F4108*G4108)</f>
        <v/>
      </c>
      <c r="I4108" s="33">
        <f>IF(B4108="","",SUMIF('Dispatch (Challan)'!$C$5:$C$6004,B4108,'Dispatch (Challan)'!$F$5:$F$6004))</f>
        <v/>
      </c>
      <c r="J4108" s="33">
        <f>IF(F4108="","",F4108-I4108)</f>
        <v/>
      </c>
      <c r="K4108" s="28">
        <f>IF(F4108="","",IF(I4108=0,"Pending",IF(I4108&gt;=F4108,"Completed","Partial")))</f>
        <v/>
      </c>
    </row>
    <row r="4109">
      <c r="A4109" s="31" t="n"/>
      <c r="B4109" s="26" t="n"/>
      <c r="C4109" s="26" t="n"/>
      <c r="D4109" s="26" t="n"/>
      <c r="E4109" s="26" t="n"/>
      <c r="F4109" s="27" t="n"/>
      <c r="G4109" s="28">
        <f>IFERROR(IF(E4109="","",VLOOKUP(E4109,'Setup - Mix Design'!$A$5:$I$504,9,0)),"")</f>
        <v/>
      </c>
      <c r="H4109" s="32">
        <f>IF(OR(F4109="",G4109=""),"",F4109*G4109)</f>
        <v/>
      </c>
      <c r="I4109" s="33">
        <f>IF(B4109="","",SUMIF('Dispatch (Challan)'!$C$5:$C$6004,B4109,'Dispatch (Challan)'!$F$5:$F$6004))</f>
        <v/>
      </c>
      <c r="J4109" s="33">
        <f>IF(F4109="","",F4109-I4109)</f>
        <v/>
      </c>
      <c r="K4109" s="28">
        <f>IF(F4109="","",IF(I4109=0,"Pending",IF(I4109&gt;=F4109,"Completed","Partial")))</f>
        <v/>
      </c>
    </row>
    <row r="4110">
      <c r="A4110" s="31" t="n"/>
      <c r="B4110" s="26" t="n"/>
      <c r="C4110" s="26" t="n"/>
      <c r="D4110" s="26" t="n"/>
      <c r="E4110" s="26" t="n"/>
      <c r="F4110" s="27" t="n"/>
      <c r="G4110" s="28">
        <f>IFERROR(IF(E4110="","",VLOOKUP(E4110,'Setup - Mix Design'!$A$5:$I$504,9,0)),"")</f>
        <v/>
      </c>
      <c r="H4110" s="32">
        <f>IF(OR(F4110="",G4110=""),"",F4110*G4110)</f>
        <v/>
      </c>
      <c r="I4110" s="33">
        <f>IF(B4110="","",SUMIF('Dispatch (Challan)'!$C$5:$C$6004,B4110,'Dispatch (Challan)'!$F$5:$F$6004))</f>
        <v/>
      </c>
      <c r="J4110" s="33">
        <f>IF(F4110="","",F4110-I4110)</f>
        <v/>
      </c>
      <c r="K4110" s="28">
        <f>IF(F4110="","",IF(I4110=0,"Pending",IF(I4110&gt;=F4110,"Completed","Partial")))</f>
        <v/>
      </c>
    </row>
    <row r="4111">
      <c r="A4111" s="31" t="n"/>
      <c r="B4111" s="26" t="n"/>
      <c r="C4111" s="26" t="n"/>
      <c r="D4111" s="26" t="n"/>
      <c r="E4111" s="26" t="n"/>
      <c r="F4111" s="27" t="n"/>
      <c r="G4111" s="28">
        <f>IFERROR(IF(E4111="","",VLOOKUP(E4111,'Setup - Mix Design'!$A$5:$I$504,9,0)),"")</f>
        <v/>
      </c>
      <c r="H4111" s="32">
        <f>IF(OR(F4111="",G4111=""),"",F4111*G4111)</f>
        <v/>
      </c>
      <c r="I4111" s="33">
        <f>IF(B4111="","",SUMIF('Dispatch (Challan)'!$C$5:$C$6004,B4111,'Dispatch (Challan)'!$F$5:$F$6004))</f>
        <v/>
      </c>
      <c r="J4111" s="33">
        <f>IF(F4111="","",F4111-I4111)</f>
        <v/>
      </c>
      <c r="K4111" s="28">
        <f>IF(F4111="","",IF(I4111=0,"Pending",IF(I4111&gt;=F4111,"Completed","Partial")))</f>
        <v/>
      </c>
    </row>
    <row r="4112">
      <c r="A4112" s="31" t="n"/>
      <c r="B4112" s="26" t="n"/>
      <c r="C4112" s="26" t="n"/>
      <c r="D4112" s="26" t="n"/>
      <c r="E4112" s="26" t="n"/>
      <c r="F4112" s="27" t="n"/>
      <c r="G4112" s="28">
        <f>IFERROR(IF(E4112="","",VLOOKUP(E4112,'Setup - Mix Design'!$A$5:$I$504,9,0)),"")</f>
        <v/>
      </c>
      <c r="H4112" s="32">
        <f>IF(OR(F4112="",G4112=""),"",F4112*G4112)</f>
        <v/>
      </c>
      <c r="I4112" s="33">
        <f>IF(B4112="","",SUMIF('Dispatch (Challan)'!$C$5:$C$6004,B4112,'Dispatch (Challan)'!$F$5:$F$6004))</f>
        <v/>
      </c>
      <c r="J4112" s="33">
        <f>IF(F4112="","",F4112-I4112)</f>
        <v/>
      </c>
      <c r="K4112" s="28">
        <f>IF(F4112="","",IF(I4112=0,"Pending",IF(I4112&gt;=F4112,"Completed","Partial")))</f>
        <v/>
      </c>
    </row>
    <row r="4113">
      <c r="A4113" s="31" t="n"/>
      <c r="B4113" s="26" t="n"/>
      <c r="C4113" s="26" t="n"/>
      <c r="D4113" s="26" t="n"/>
      <c r="E4113" s="26" t="n"/>
      <c r="F4113" s="27" t="n"/>
      <c r="G4113" s="28">
        <f>IFERROR(IF(E4113="","",VLOOKUP(E4113,'Setup - Mix Design'!$A$5:$I$504,9,0)),"")</f>
        <v/>
      </c>
      <c r="H4113" s="32">
        <f>IF(OR(F4113="",G4113=""),"",F4113*G4113)</f>
        <v/>
      </c>
      <c r="I4113" s="33">
        <f>IF(B4113="","",SUMIF('Dispatch (Challan)'!$C$5:$C$6004,B4113,'Dispatch (Challan)'!$F$5:$F$6004))</f>
        <v/>
      </c>
      <c r="J4113" s="33">
        <f>IF(F4113="","",F4113-I4113)</f>
        <v/>
      </c>
      <c r="K4113" s="28">
        <f>IF(F4113="","",IF(I4113=0,"Pending",IF(I4113&gt;=F4113,"Completed","Partial")))</f>
        <v/>
      </c>
    </row>
    <row r="4114">
      <c r="A4114" s="31" t="n"/>
      <c r="B4114" s="26" t="n"/>
      <c r="C4114" s="26" t="n"/>
      <c r="D4114" s="26" t="n"/>
      <c r="E4114" s="26" t="n"/>
      <c r="F4114" s="27" t="n"/>
      <c r="G4114" s="28">
        <f>IFERROR(IF(E4114="","",VLOOKUP(E4114,'Setup - Mix Design'!$A$5:$I$504,9,0)),"")</f>
        <v/>
      </c>
      <c r="H4114" s="32">
        <f>IF(OR(F4114="",G4114=""),"",F4114*G4114)</f>
        <v/>
      </c>
      <c r="I4114" s="33">
        <f>IF(B4114="","",SUMIF('Dispatch (Challan)'!$C$5:$C$6004,B4114,'Dispatch (Challan)'!$F$5:$F$6004))</f>
        <v/>
      </c>
      <c r="J4114" s="33">
        <f>IF(F4114="","",F4114-I4114)</f>
        <v/>
      </c>
      <c r="K4114" s="28">
        <f>IF(F4114="","",IF(I4114=0,"Pending",IF(I4114&gt;=F4114,"Completed","Partial")))</f>
        <v/>
      </c>
    </row>
    <row r="4115">
      <c r="A4115" s="31" t="n"/>
      <c r="B4115" s="26" t="n"/>
      <c r="C4115" s="26" t="n"/>
      <c r="D4115" s="26" t="n"/>
      <c r="E4115" s="26" t="n"/>
      <c r="F4115" s="27" t="n"/>
      <c r="G4115" s="28">
        <f>IFERROR(IF(E4115="","",VLOOKUP(E4115,'Setup - Mix Design'!$A$5:$I$504,9,0)),"")</f>
        <v/>
      </c>
      <c r="H4115" s="32">
        <f>IF(OR(F4115="",G4115=""),"",F4115*G4115)</f>
        <v/>
      </c>
      <c r="I4115" s="33">
        <f>IF(B4115="","",SUMIF('Dispatch (Challan)'!$C$5:$C$6004,B4115,'Dispatch (Challan)'!$F$5:$F$6004))</f>
        <v/>
      </c>
      <c r="J4115" s="33">
        <f>IF(F4115="","",F4115-I4115)</f>
        <v/>
      </c>
      <c r="K4115" s="28">
        <f>IF(F4115="","",IF(I4115=0,"Pending",IF(I4115&gt;=F4115,"Completed","Partial")))</f>
        <v/>
      </c>
    </row>
    <row r="4116">
      <c r="A4116" s="31" t="n"/>
      <c r="B4116" s="26" t="n"/>
      <c r="C4116" s="26" t="n"/>
      <c r="D4116" s="26" t="n"/>
      <c r="E4116" s="26" t="n"/>
      <c r="F4116" s="27" t="n"/>
      <c r="G4116" s="28">
        <f>IFERROR(IF(E4116="","",VLOOKUP(E4116,'Setup - Mix Design'!$A$5:$I$504,9,0)),"")</f>
        <v/>
      </c>
      <c r="H4116" s="32">
        <f>IF(OR(F4116="",G4116=""),"",F4116*G4116)</f>
        <v/>
      </c>
      <c r="I4116" s="33">
        <f>IF(B4116="","",SUMIF('Dispatch (Challan)'!$C$5:$C$6004,B4116,'Dispatch (Challan)'!$F$5:$F$6004))</f>
        <v/>
      </c>
      <c r="J4116" s="33">
        <f>IF(F4116="","",F4116-I4116)</f>
        <v/>
      </c>
      <c r="K4116" s="28">
        <f>IF(F4116="","",IF(I4116=0,"Pending",IF(I4116&gt;=F4116,"Completed","Partial")))</f>
        <v/>
      </c>
    </row>
    <row r="4117">
      <c r="A4117" s="31" t="n"/>
      <c r="B4117" s="26" t="n"/>
      <c r="C4117" s="26" t="n"/>
      <c r="D4117" s="26" t="n"/>
      <c r="E4117" s="26" t="n"/>
      <c r="F4117" s="27" t="n"/>
      <c r="G4117" s="28">
        <f>IFERROR(IF(E4117="","",VLOOKUP(E4117,'Setup - Mix Design'!$A$5:$I$504,9,0)),"")</f>
        <v/>
      </c>
      <c r="H4117" s="32">
        <f>IF(OR(F4117="",G4117=""),"",F4117*G4117)</f>
        <v/>
      </c>
      <c r="I4117" s="33">
        <f>IF(B4117="","",SUMIF('Dispatch (Challan)'!$C$5:$C$6004,B4117,'Dispatch (Challan)'!$F$5:$F$6004))</f>
        <v/>
      </c>
      <c r="J4117" s="33">
        <f>IF(F4117="","",F4117-I4117)</f>
        <v/>
      </c>
      <c r="K4117" s="28">
        <f>IF(F4117="","",IF(I4117=0,"Pending",IF(I4117&gt;=F4117,"Completed","Partial")))</f>
        <v/>
      </c>
    </row>
    <row r="4118">
      <c r="A4118" s="31" t="n"/>
      <c r="B4118" s="26" t="n"/>
      <c r="C4118" s="26" t="n"/>
      <c r="D4118" s="26" t="n"/>
      <c r="E4118" s="26" t="n"/>
      <c r="F4118" s="27" t="n"/>
      <c r="G4118" s="28">
        <f>IFERROR(IF(E4118="","",VLOOKUP(E4118,'Setup - Mix Design'!$A$5:$I$504,9,0)),"")</f>
        <v/>
      </c>
      <c r="H4118" s="32">
        <f>IF(OR(F4118="",G4118=""),"",F4118*G4118)</f>
        <v/>
      </c>
      <c r="I4118" s="33">
        <f>IF(B4118="","",SUMIF('Dispatch (Challan)'!$C$5:$C$6004,B4118,'Dispatch (Challan)'!$F$5:$F$6004))</f>
        <v/>
      </c>
      <c r="J4118" s="33">
        <f>IF(F4118="","",F4118-I4118)</f>
        <v/>
      </c>
      <c r="K4118" s="28">
        <f>IF(F4118="","",IF(I4118=0,"Pending",IF(I4118&gt;=F4118,"Completed","Partial")))</f>
        <v/>
      </c>
    </row>
    <row r="4119">
      <c r="A4119" s="31" t="n"/>
      <c r="B4119" s="26" t="n"/>
      <c r="C4119" s="26" t="n"/>
      <c r="D4119" s="26" t="n"/>
      <c r="E4119" s="26" t="n"/>
      <c r="F4119" s="27" t="n"/>
      <c r="G4119" s="28">
        <f>IFERROR(IF(E4119="","",VLOOKUP(E4119,'Setup - Mix Design'!$A$5:$I$504,9,0)),"")</f>
        <v/>
      </c>
      <c r="H4119" s="32">
        <f>IF(OR(F4119="",G4119=""),"",F4119*G4119)</f>
        <v/>
      </c>
      <c r="I4119" s="33">
        <f>IF(B4119="","",SUMIF('Dispatch (Challan)'!$C$5:$C$6004,B4119,'Dispatch (Challan)'!$F$5:$F$6004))</f>
        <v/>
      </c>
      <c r="J4119" s="33">
        <f>IF(F4119="","",F4119-I4119)</f>
        <v/>
      </c>
      <c r="K4119" s="28">
        <f>IF(F4119="","",IF(I4119=0,"Pending",IF(I4119&gt;=F4119,"Completed","Partial")))</f>
        <v/>
      </c>
    </row>
    <row r="4120">
      <c r="A4120" s="31" t="n"/>
      <c r="B4120" s="26" t="n"/>
      <c r="C4120" s="26" t="n"/>
      <c r="D4120" s="26" t="n"/>
      <c r="E4120" s="26" t="n"/>
      <c r="F4120" s="27" t="n"/>
      <c r="G4120" s="28">
        <f>IFERROR(IF(E4120="","",VLOOKUP(E4120,'Setup - Mix Design'!$A$5:$I$504,9,0)),"")</f>
        <v/>
      </c>
      <c r="H4120" s="32">
        <f>IF(OR(F4120="",G4120=""),"",F4120*G4120)</f>
        <v/>
      </c>
      <c r="I4120" s="33">
        <f>IF(B4120="","",SUMIF('Dispatch (Challan)'!$C$5:$C$6004,B4120,'Dispatch (Challan)'!$F$5:$F$6004))</f>
        <v/>
      </c>
      <c r="J4120" s="33">
        <f>IF(F4120="","",F4120-I4120)</f>
        <v/>
      </c>
      <c r="K4120" s="28">
        <f>IF(F4120="","",IF(I4120=0,"Pending",IF(I4120&gt;=F4120,"Completed","Partial")))</f>
        <v/>
      </c>
    </row>
    <row r="4121">
      <c r="A4121" s="31" t="n"/>
      <c r="B4121" s="26" t="n"/>
      <c r="C4121" s="26" t="n"/>
      <c r="D4121" s="26" t="n"/>
      <c r="E4121" s="26" t="n"/>
      <c r="F4121" s="27" t="n"/>
      <c r="G4121" s="28">
        <f>IFERROR(IF(E4121="","",VLOOKUP(E4121,'Setup - Mix Design'!$A$5:$I$504,9,0)),"")</f>
        <v/>
      </c>
      <c r="H4121" s="32">
        <f>IF(OR(F4121="",G4121=""),"",F4121*G4121)</f>
        <v/>
      </c>
      <c r="I4121" s="33">
        <f>IF(B4121="","",SUMIF('Dispatch (Challan)'!$C$5:$C$6004,B4121,'Dispatch (Challan)'!$F$5:$F$6004))</f>
        <v/>
      </c>
      <c r="J4121" s="33">
        <f>IF(F4121="","",F4121-I4121)</f>
        <v/>
      </c>
      <c r="K4121" s="28">
        <f>IF(F4121="","",IF(I4121=0,"Pending",IF(I4121&gt;=F4121,"Completed","Partial")))</f>
        <v/>
      </c>
    </row>
    <row r="4122">
      <c r="A4122" s="31" t="n"/>
      <c r="B4122" s="26" t="n"/>
      <c r="C4122" s="26" t="n"/>
      <c r="D4122" s="26" t="n"/>
      <c r="E4122" s="26" t="n"/>
      <c r="F4122" s="27" t="n"/>
      <c r="G4122" s="28">
        <f>IFERROR(IF(E4122="","",VLOOKUP(E4122,'Setup - Mix Design'!$A$5:$I$504,9,0)),"")</f>
        <v/>
      </c>
      <c r="H4122" s="32">
        <f>IF(OR(F4122="",G4122=""),"",F4122*G4122)</f>
        <v/>
      </c>
      <c r="I4122" s="33">
        <f>IF(B4122="","",SUMIF('Dispatch (Challan)'!$C$5:$C$6004,B4122,'Dispatch (Challan)'!$F$5:$F$6004))</f>
        <v/>
      </c>
      <c r="J4122" s="33">
        <f>IF(F4122="","",F4122-I4122)</f>
        <v/>
      </c>
      <c r="K4122" s="28">
        <f>IF(F4122="","",IF(I4122=0,"Pending",IF(I4122&gt;=F4122,"Completed","Partial")))</f>
        <v/>
      </c>
    </row>
    <row r="4123">
      <c r="A4123" s="31" t="n"/>
      <c r="B4123" s="26" t="n"/>
      <c r="C4123" s="26" t="n"/>
      <c r="D4123" s="26" t="n"/>
      <c r="E4123" s="26" t="n"/>
      <c r="F4123" s="27" t="n"/>
      <c r="G4123" s="28">
        <f>IFERROR(IF(E4123="","",VLOOKUP(E4123,'Setup - Mix Design'!$A$5:$I$504,9,0)),"")</f>
        <v/>
      </c>
      <c r="H4123" s="32">
        <f>IF(OR(F4123="",G4123=""),"",F4123*G4123)</f>
        <v/>
      </c>
      <c r="I4123" s="33">
        <f>IF(B4123="","",SUMIF('Dispatch (Challan)'!$C$5:$C$6004,B4123,'Dispatch (Challan)'!$F$5:$F$6004))</f>
        <v/>
      </c>
      <c r="J4123" s="33">
        <f>IF(F4123="","",F4123-I4123)</f>
        <v/>
      </c>
      <c r="K4123" s="28">
        <f>IF(F4123="","",IF(I4123=0,"Pending",IF(I4123&gt;=F4123,"Completed","Partial")))</f>
        <v/>
      </c>
    </row>
    <row r="4124">
      <c r="A4124" s="31" t="n"/>
      <c r="B4124" s="26" t="n"/>
      <c r="C4124" s="26" t="n"/>
      <c r="D4124" s="26" t="n"/>
      <c r="E4124" s="26" t="n"/>
      <c r="F4124" s="27" t="n"/>
      <c r="G4124" s="28">
        <f>IFERROR(IF(E4124="","",VLOOKUP(E4124,'Setup - Mix Design'!$A$5:$I$504,9,0)),"")</f>
        <v/>
      </c>
      <c r="H4124" s="32">
        <f>IF(OR(F4124="",G4124=""),"",F4124*G4124)</f>
        <v/>
      </c>
      <c r="I4124" s="33">
        <f>IF(B4124="","",SUMIF('Dispatch (Challan)'!$C$5:$C$6004,B4124,'Dispatch (Challan)'!$F$5:$F$6004))</f>
        <v/>
      </c>
      <c r="J4124" s="33">
        <f>IF(F4124="","",F4124-I4124)</f>
        <v/>
      </c>
      <c r="K4124" s="28">
        <f>IF(F4124="","",IF(I4124=0,"Pending",IF(I4124&gt;=F4124,"Completed","Partial")))</f>
        <v/>
      </c>
    </row>
    <row r="4125">
      <c r="A4125" s="31" t="n"/>
      <c r="B4125" s="26" t="n"/>
      <c r="C4125" s="26" t="n"/>
      <c r="D4125" s="26" t="n"/>
      <c r="E4125" s="26" t="n"/>
      <c r="F4125" s="27" t="n"/>
      <c r="G4125" s="28">
        <f>IFERROR(IF(E4125="","",VLOOKUP(E4125,'Setup - Mix Design'!$A$5:$I$504,9,0)),"")</f>
        <v/>
      </c>
      <c r="H4125" s="32">
        <f>IF(OR(F4125="",G4125=""),"",F4125*G4125)</f>
        <v/>
      </c>
      <c r="I4125" s="33">
        <f>IF(B4125="","",SUMIF('Dispatch (Challan)'!$C$5:$C$6004,B4125,'Dispatch (Challan)'!$F$5:$F$6004))</f>
        <v/>
      </c>
      <c r="J4125" s="33">
        <f>IF(F4125="","",F4125-I4125)</f>
        <v/>
      </c>
      <c r="K4125" s="28">
        <f>IF(F4125="","",IF(I4125=0,"Pending",IF(I4125&gt;=F4125,"Completed","Partial")))</f>
        <v/>
      </c>
    </row>
    <row r="4126">
      <c r="A4126" s="31" t="n"/>
      <c r="B4126" s="26" t="n"/>
      <c r="C4126" s="26" t="n"/>
      <c r="D4126" s="26" t="n"/>
      <c r="E4126" s="26" t="n"/>
      <c r="F4126" s="27" t="n"/>
      <c r="G4126" s="28">
        <f>IFERROR(IF(E4126="","",VLOOKUP(E4126,'Setup - Mix Design'!$A$5:$I$504,9,0)),"")</f>
        <v/>
      </c>
      <c r="H4126" s="32">
        <f>IF(OR(F4126="",G4126=""),"",F4126*G4126)</f>
        <v/>
      </c>
      <c r="I4126" s="33">
        <f>IF(B4126="","",SUMIF('Dispatch (Challan)'!$C$5:$C$6004,B4126,'Dispatch (Challan)'!$F$5:$F$6004))</f>
        <v/>
      </c>
      <c r="J4126" s="33">
        <f>IF(F4126="","",F4126-I4126)</f>
        <v/>
      </c>
      <c r="K4126" s="28">
        <f>IF(F4126="","",IF(I4126=0,"Pending",IF(I4126&gt;=F4126,"Completed","Partial")))</f>
        <v/>
      </c>
    </row>
    <row r="4127">
      <c r="A4127" s="31" t="n"/>
      <c r="B4127" s="26" t="n"/>
      <c r="C4127" s="26" t="n"/>
      <c r="D4127" s="26" t="n"/>
      <c r="E4127" s="26" t="n"/>
      <c r="F4127" s="27" t="n"/>
      <c r="G4127" s="28">
        <f>IFERROR(IF(E4127="","",VLOOKUP(E4127,'Setup - Mix Design'!$A$5:$I$504,9,0)),"")</f>
        <v/>
      </c>
      <c r="H4127" s="32">
        <f>IF(OR(F4127="",G4127=""),"",F4127*G4127)</f>
        <v/>
      </c>
      <c r="I4127" s="33">
        <f>IF(B4127="","",SUMIF('Dispatch (Challan)'!$C$5:$C$6004,B4127,'Dispatch (Challan)'!$F$5:$F$6004))</f>
        <v/>
      </c>
      <c r="J4127" s="33">
        <f>IF(F4127="","",F4127-I4127)</f>
        <v/>
      </c>
      <c r="K4127" s="28">
        <f>IF(F4127="","",IF(I4127=0,"Pending",IF(I4127&gt;=F4127,"Completed","Partial")))</f>
        <v/>
      </c>
    </row>
    <row r="4128">
      <c r="A4128" s="31" t="n"/>
      <c r="B4128" s="26" t="n"/>
      <c r="C4128" s="26" t="n"/>
      <c r="D4128" s="26" t="n"/>
      <c r="E4128" s="26" t="n"/>
      <c r="F4128" s="27" t="n"/>
      <c r="G4128" s="28">
        <f>IFERROR(IF(E4128="","",VLOOKUP(E4128,'Setup - Mix Design'!$A$5:$I$504,9,0)),"")</f>
        <v/>
      </c>
      <c r="H4128" s="32">
        <f>IF(OR(F4128="",G4128=""),"",F4128*G4128)</f>
        <v/>
      </c>
      <c r="I4128" s="33">
        <f>IF(B4128="","",SUMIF('Dispatch (Challan)'!$C$5:$C$6004,B4128,'Dispatch (Challan)'!$F$5:$F$6004))</f>
        <v/>
      </c>
      <c r="J4128" s="33">
        <f>IF(F4128="","",F4128-I4128)</f>
        <v/>
      </c>
      <c r="K4128" s="28">
        <f>IF(F4128="","",IF(I4128=0,"Pending",IF(I4128&gt;=F4128,"Completed","Partial")))</f>
        <v/>
      </c>
    </row>
    <row r="4129">
      <c r="A4129" s="31" t="n"/>
      <c r="B4129" s="26" t="n"/>
      <c r="C4129" s="26" t="n"/>
      <c r="D4129" s="26" t="n"/>
      <c r="E4129" s="26" t="n"/>
      <c r="F4129" s="27" t="n"/>
      <c r="G4129" s="28">
        <f>IFERROR(IF(E4129="","",VLOOKUP(E4129,'Setup - Mix Design'!$A$5:$I$504,9,0)),"")</f>
        <v/>
      </c>
      <c r="H4129" s="32">
        <f>IF(OR(F4129="",G4129=""),"",F4129*G4129)</f>
        <v/>
      </c>
      <c r="I4129" s="33">
        <f>IF(B4129="","",SUMIF('Dispatch (Challan)'!$C$5:$C$6004,B4129,'Dispatch (Challan)'!$F$5:$F$6004))</f>
        <v/>
      </c>
      <c r="J4129" s="33">
        <f>IF(F4129="","",F4129-I4129)</f>
        <v/>
      </c>
      <c r="K4129" s="28">
        <f>IF(F4129="","",IF(I4129=0,"Pending",IF(I4129&gt;=F4129,"Completed","Partial")))</f>
        <v/>
      </c>
    </row>
    <row r="4130">
      <c r="A4130" s="31" t="n"/>
      <c r="B4130" s="26" t="n"/>
      <c r="C4130" s="26" t="n"/>
      <c r="D4130" s="26" t="n"/>
      <c r="E4130" s="26" t="n"/>
      <c r="F4130" s="27" t="n"/>
      <c r="G4130" s="28">
        <f>IFERROR(IF(E4130="","",VLOOKUP(E4130,'Setup - Mix Design'!$A$5:$I$504,9,0)),"")</f>
        <v/>
      </c>
      <c r="H4130" s="32">
        <f>IF(OR(F4130="",G4130=""),"",F4130*G4130)</f>
        <v/>
      </c>
      <c r="I4130" s="33">
        <f>IF(B4130="","",SUMIF('Dispatch (Challan)'!$C$5:$C$6004,B4130,'Dispatch (Challan)'!$F$5:$F$6004))</f>
        <v/>
      </c>
      <c r="J4130" s="33">
        <f>IF(F4130="","",F4130-I4130)</f>
        <v/>
      </c>
      <c r="K4130" s="28">
        <f>IF(F4130="","",IF(I4130=0,"Pending",IF(I4130&gt;=F4130,"Completed","Partial")))</f>
        <v/>
      </c>
    </row>
    <row r="4131">
      <c r="A4131" s="31" t="n"/>
      <c r="B4131" s="26" t="n"/>
      <c r="C4131" s="26" t="n"/>
      <c r="D4131" s="26" t="n"/>
      <c r="E4131" s="26" t="n"/>
      <c r="F4131" s="27" t="n"/>
      <c r="G4131" s="28">
        <f>IFERROR(IF(E4131="","",VLOOKUP(E4131,'Setup - Mix Design'!$A$5:$I$504,9,0)),"")</f>
        <v/>
      </c>
      <c r="H4131" s="32">
        <f>IF(OR(F4131="",G4131=""),"",F4131*G4131)</f>
        <v/>
      </c>
      <c r="I4131" s="33">
        <f>IF(B4131="","",SUMIF('Dispatch (Challan)'!$C$5:$C$6004,B4131,'Dispatch (Challan)'!$F$5:$F$6004))</f>
        <v/>
      </c>
      <c r="J4131" s="33">
        <f>IF(F4131="","",F4131-I4131)</f>
        <v/>
      </c>
      <c r="K4131" s="28">
        <f>IF(F4131="","",IF(I4131=0,"Pending",IF(I4131&gt;=F4131,"Completed","Partial")))</f>
        <v/>
      </c>
    </row>
    <row r="4132">
      <c r="A4132" s="31" t="n"/>
      <c r="B4132" s="26" t="n"/>
      <c r="C4132" s="26" t="n"/>
      <c r="D4132" s="26" t="n"/>
      <c r="E4132" s="26" t="n"/>
      <c r="F4132" s="27" t="n"/>
      <c r="G4132" s="28">
        <f>IFERROR(IF(E4132="","",VLOOKUP(E4132,'Setup - Mix Design'!$A$5:$I$504,9,0)),"")</f>
        <v/>
      </c>
      <c r="H4132" s="32">
        <f>IF(OR(F4132="",G4132=""),"",F4132*G4132)</f>
        <v/>
      </c>
      <c r="I4132" s="33">
        <f>IF(B4132="","",SUMIF('Dispatch (Challan)'!$C$5:$C$6004,B4132,'Dispatch (Challan)'!$F$5:$F$6004))</f>
        <v/>
      </c>
      <c r="J4132" s="33">
        <f>IF(F4132="","",F4132-I4132)</f>
        <v/>
      </c>
      <c r="K4132" s="28">
        <f>IF(F4132="","",IF(I4132=0,"Pending",IF(I4132&gt;=F4132,"Completed","Partial")))</f>
        <v/>
      </c>
    </row>
    <row r="4133">
      <c r="A4133" s="31" t="n"/>
      <c r="B4133" s="26" t="n"/>
      <c r="C4133" s="26" t="n"/>
      <c r="D4133" s="26" t="n"/>
      <c r="E4133" s="26" t="n"/>
      <c r="F4133" s="27" t="n"/>
      <c r="G4133" s="28">
        <f>IFERROR(IF(E4133="","",VLOOKUP(E4133,'Setup - Mix Design'!$A$5:$I$504,9,0)),"")</f>
        <v/>
      </c>
      <c r="H4133" s="32">
        <f>IF(OR(F4133="",G4133=""),"",F4133*G4133)</f>
        <v/>
      </c>
      <c r="I4133" s="33">
        <f>IF(B4133="","",SUMIF('Dispatch (Challan)'!$C$5:$C$6004,B4133,'Dispatch (Challan)'!$F$5:$F$6004))</f>
        <v/>
      </c>
      <c r="J4133" s="33">
        <f>IF(F4133="","",F4133-I4133)</f>
        <v/>
      </c>
      <c r="K4133" s="28">
        <f>IF(F4133="","",IF(I4133=0,"Pending",IF(I4133&gt;=F4133,"Completed","Partial")))</f>
        <v/>
      </c>
    </row>
    <row r="4134">
      <c r="A4134" s="31" t="n"/>
      <c r="B4134" s="26" t="n"/>
      <c r="C4134" s="26" t="n"/>
      <c r="D4134" s="26" t="n"/>
      <c r="E4134" s="26" t="n"/>
      <c r="F4134" s="27" t="n"/>
      <c r="G4134" s="28">
        <f>IFERROR(IF(E4134="","",VLOOKUP(E4134,'Setup - Mix Design'!$A$5:$I$504,9,0)),"")</f>
        <v/>
      </c>
      <c r="H4134" s="32">
        <f>IF(OR(F4134="",G4134=""),"",F4134*G4134)</f>
        <v/>
      </c>
      <c r="I4134" s="33">
        <f>IF(B4134="","",SUMIF('Dispatch (Challan)'!$C$5:$C$6004,B4134,'Dispatch (Challan)'!$F$5:$F$6004))</f>
        <v/>
      </c>
      <c r="J4134" s="33">
        <f>IF(F4134="","",F4134-I4134)</f>
        <v/>
      </c>
      <c r="K4134" s="28">
        <f>IF(F4134="","",IF(I4134=0,"Pending",IF(I4134&gt;=F4134,"Completed","Partial")))</f>
        <v/>
      </c>
    </row>
    <row r="4135">
      <c r="A4135" s="31" t="n"/>
      <c r="B4135" s="26" t="n"/>
      <c r="C4135" s="26" t="n"/>
      <c r="D4135" s="26" t="n"/>
      <c r="E4135" s="26" t="n"/>
      <c r="F4135" s="27" t="n"/>
      <c r="G4135" s="28">
        <f>IFERROR(IF(E4135="","",VLOOKUP(E4135,'Setup - Mix Design'!$A$5:$I$504,9,0)),"")</f>
        <v/>
      </c>
      <c r="H4135" s="32">
        <f>IF(OR(F4135="",G4135=""),"",F4135*G4135)</f>
        <v/>
      </c>
      <c r="I4135" s="33">
        <f>IF(B4135="","",SUMIF('Dispatch (Challan)'!$C$5:$C$6004,B4135,'Dispatch (Challan)'!$F$5:$F$6004))</f>
        <v/>
      </c>
      <c r="J4135" s="33">
        <f>IF(F4135="","",F4135-I4135)</f>
        <v/>
      </c>
      <c r="K4135" s="28">
        <f>IF(F4135="","",IF(I4135=0,"Pending",IF(I4135&gt;=F4135,"Completed","Partial")))</f>
        <v/>
      </c>
    </row>
    <row r="4136">
      <c r="A4136" s="31" t="n"/>
      <c r="B4136" s="26" t="n"/>
      <c r="C4136" s="26" t="n"/>
      <c r="D4136" s="26" t="n"/>
      <c r="E4136" s="26" t="n"/>
      <c r="F4136" s="27" t="n"/>
      <c r="G4136" s="28">
        <f>IFERROR(IF(E4136="","",VLOOKUP(E4136,'Setup - Mix Design'!$A$5:$I$504,9,0)),"")</f>
        <v/>
      </c>
      <c r="H4136" s="32">
        <f>IF(OR(F4136="",G4136=""),"",F4136*G4136)</f>
        <v/>
      </c>
      <c r="I4136" s="33">
        <f>IF(B4136="","",SUMIF('Dispatch (Challan)'!$C$5:$C$6004,B4136,'Dispatch (Challan)'!$F$5:$F$6004))</f>
        <v/>
      </c>
      <c r="J4136" s="33">
        <f>IF(F4136="","",F4136-I4136)</f>
        <v/>
      </c>
      <c r="K4136" s="28">
        <f>IF(F4136="","",IF(I4136=0,"Pending",IF(I4136&gt;=F4136,"Completed","Partial")))</f>
        <v/>
      </c>
    </row>
    <row r="4137">
      <c r="A4137" s="31" t="n"/>
      <c r="B4137" s="26" t="n"/>
      <c r="C4137" s="26" t="n"/>
      <c r="D4137" s="26" t="n"/>
      <c r="E4137" s="26" t="n"/>
      <c r="F4137" s="27" t="n"/>
      <c r="G4137" s="28">
        <f>IFERROR(IF(E4137="","",VLOOKUP(E4137,'Setup - Mix Design'!$A$5:$I$504,9,0)),"")</f>
        <v/>
      </c>
      <c r="H4137" s="32">
        <f>IF(OR(F4137="",G4137=""),"",F4137*G4137)</f>
        <v/>
      </c>
      <c r="I4137" s="33">
        <f>IF(B4137="","",SUMIF('Dispatch (Challan)'!$C$5:$C$6004,B4137,'Dispatch (Challan)'!$F$5:$F$6004))</f>
        <v/>
      </c>
      <c r="J4137" s="33">
        <f>IF(F4137="","",F4137-I4137)</f>
        <v/>
      </c>
      <c r="K4137" s="28">
        <f>IF(F4137="","",IF(I4137=0,"Pending",IF(I4137&gt;=F4137,"Completed","Partial")))</f>
        <v/>
      </c>
    </row>
    <row r="4138">
      <c r="A4138" s="31" t="n"/>
      <c r="B4138" s="26" t="n"/>
      <c r="C4138" s="26" t="n"/>
      <c r="D4138" s="26" t="n"/>
      <c r="E4138" s="26" t="n"/>
      <c r="F4138" s="27" t="n"/>
      <c r="G4138" s="28">
        <f>IFERROR(IF(E4138="","",VLOOKUP(E4138,'Setup - Mix Design'!$A$5:$I$504,9,0)),"")</f>
        <v/>
      </c>
      <c r="H4138" s="32">
        <f>IF(OR(F4138="",G4138=""),"",F4138*G4138)</f>
        <v/>
      </c>
      <c r="I4138" s="33">
        <f>IF(B4138="","",SUMIF('Dispatch (Challan)'!$C$5:$C$6004,B4138,'Dispatch (Challan)'!$F$5:$F$6004))</f>
        <v/>
      </c>
      <c r="J4138" s="33">
        <f>IF(F4138="","",F4138-I4138)</f>
        <v/>
      </c>
      <c r="K4138" s="28">
        <f>IF(F4138="","",IF(I4138=0,"Pending",IF(I4138&gt;=F4138,"Completed","Partial")))</f>
        <v/>
      </c>
    </row>
    <row r="4139">
      <c r="A4139" s="31" t="n"/>
      <c r="B4139" s="26" t="n"/>
      <c r="C4139" s="26" t="n"/>
      <c r="D4139" s="26" t="n"/>
      <c r="E4139" s="26" t="n"/>
      <c r="F4139" s="27" t="n"/>
      <c r="G4139" s="28">
        <f>IFERROR(IF(E4139="","",VLOOKUP(E4139,'Setup - Mix Design'!$A$5:$I$504,9,0)),"")</f>
        <v/>
      </c>
      <c r="H4139" s="32">
        <f>IF(OR(F4139="",G4139=""),"",F4139*G4139)</f>
        <v/>
      </c>
      <c r="I4139" s="33">
        <f>IF(B4139="","",SUMIF('Dispatch (Challan)'!$C$5:$C$6004,B4139,'Dispatch (Challan)'!$F$5:$F$6004))</f>
        <v/>
      </c>
      <c r="J4139" s="33">
        <f>IF(F4139="","",F4139-I4139)</f>
        <v/>
      </c>
      <c r="K4139" s="28">
        <f>IF(F4139="","",IF(I4139=0,"Pending",IF(I4139&gt;=F4139,"Completed","Partial")))</f>
        <v/>
      </c>
    </row>
    <row r="4140">
      <c r="A4140" s="31" t="n"/>
      <c r="B4140" s="26" t="n"/>
      <c r="C4140" s="26" t="n"/>
      <c r="D4140" s="26" t="n"/>
      <c r="E4140" s="26" t="n"/>
      <c r="F4140" s="27" t="n"/>
      <c r="G4140" s="28">
        <f>IFERROR(IF(E4140="","",VLOOKUP(E4140,'Setup - Mix Design'!$A$5:$I$504,9,0)),"")</f>
        <v/>
      </c>
      <c r="H4140" s="32">
        <f>IF(OR(F4140="",G4140=""),"",F4140*G4140)</f>
        <v/>
      </c>
      <c r="I4140" s="33">
        <f>IF(B4140="","",SUMIF('Dispatch (Challan)'!$C$5:$C$6004,B4140,'Dispatch (Challan)'!$F$5:$F$6004))</f>
        <v/>
      </c>
      <c r="J4140" s="33">
        <f>IF(F4140="","",F4140-I4140)</f>
        <v/>
      </c>
      <c r="K4140" s="28">
        <f>IF(F4140="","",IF(I4140=0,"Pending",IF(I4140&gt;=F4140,"Completed","Partial")))</f>
        <v/>
      </c>
    </row>
    <row r="4141">
      <c r="A4141" s="31" t="n"/>
      <c r="B4141" s="26" t="n"/>
      <c r="C4141" s="26" t="n"/>
      <c r="D4141" s="26" t="n"/>
      <c r="E4141" s="26" t="n"/>
      <c r="F4141" s="27" t="n"/>
      <c r="G4141" s="28">
        <f>IFERROR(IF(E4141="","",VLOOKUP(E4141,'Setup - Mix Design'!$A$5:$I$504,9,0)),"")</f>
        <v/>
      </c>
      <c r="H4141" s="32">
        <f>IF(OR(F4141="",G4141=""),"",F4141*G4141)</f>
        <v/>
      </c>
      <c r="I4141" s="33">
        <f>IF(B4141="","",SUMIF('Dispatch (Challan)'!$C$5:$C$6004,B4141,'Dispatch (Challan)'!$F$5:$F$6004))</f>
        <v/>
      </c>
      <c r="J4141" s="33">
        <f>IF(F4141="","",F4141-I4141)</f>
        <v/>
      </c>
      <c r="K4141" s="28">
        <f>IF(F4141="","",IF(I4141=0,"Pending",IF(I4141&gt;=F4141,"Completed","Partial")))</f>
        <v/>
      </c>
    </row>
    <row r="4142">
      <c r="A4142" s="31" t="n"/>
      <c r="B4142" s="26" t="n"/>
      <c r="C4142" s="26" t="n"/>
      <c r="D4142" s="26" t="n"/>
      <c r="E4142" s="26" t="n"/>
      <c r="F4142" s="27" t="n"/>
      <c r="G4142" s="28">
        <f>IFERROR(IF(E4142="","",VLOOKUP(E4142,'Setup - Mix Design'!$A$5:$I$504,9,0)),"")</f>
        <v/>
      </c>
      <c r="H4142" s="32">
        <f>IF(OR(F4142="",G4142=""),"",F4142*G4142)</f>
        <v/>
      </c>
      <c r="I4142" s="33">
        <f>IF(B4142="","",SUMIF('Dispatch (Challan)'!$C$5:$C$6004,B4142,'Dispatch (Challan)'!$F$5:$F$6004))</f>
        <v/>
      </c>
      <c r="J4142" s="33">
        <f>IF(F4142="","",F4142-I4142)</f>
        <v/>
      </c>
      <c r="K4142" s="28">
        <f>IF(F4142="","",IF(I4142=0,"Pending",IF(I4142&gt;=F4142,"Completed","Partial")))</f>
        <v/>
      </c>
    </row>
    <row r="4143">
      <c r="A4143" s="31" t="n"/>
      <c r="B4143" s="26" t="n"/>
      <c r="C4143" s="26" t="n"/>
      <c r="D4143" s="26" t="n"/>
      <c r="E4143" s="26" t="n"/>
      <c r="F4143" s="27" t="n"/>
      <c r="G4143" s="28">
        <f>IFERROR(IF(E4143="","",VLOOKUP(E4143,'Setup - Mix Design'!$A$5:$I$504,9,0)),"")</f>
        <v/>
      </c>
      <c r="H4143" s="32">
        <f>IF(OR(F4143="",G4143=""),"",F4143*G4143)</f>
        <v/>
      </c>
      <c r="I4143" s="33">
        <f>IF(B4143="","",SUMIF('Dispatch (Challan)'!$C$5:$C$6004,B4143,'Dispatch (Challan)'!$F$5:$F$6004))</f>
        <v/>
      </c>
      <c r="J4143" s="33">
        <f>IF(F4143="","",F4143-I4143)</f>
        <v/>
      </c>
      <c r="K4143" s="28">
        <f>IF(F4143="","",IF(I4143=0,"Pending",IF(I4143&gt;=F4143,"Completed","Partial")))</f>
        <v/>
      </c>
    </row>
    <row r="4144">
      <c r="A4144" s="31" t="n"/>
      <c r="B4144" s="26" t="n"/>
      <c r="C4144" s="26" t="n"/>
      <c r="D4144" s="26" t="n"/>
      <c r="E4144" s="26" t="n"/>
      <c r="F4144" s="27" t="n"/>
      <c r="G4144" s="28">
        <f>IFERROR(IF(E4144="","",VLOOKUP(E4144,'Setup - Mix Design'!$A$5:$I$504,9,0)),"")</f>
        <v/>
      </c>
      <c r="H4144" s="32">
        <f>IF(OR(F4144="",G4144=""),"",F4144*G4144)</f>
        <v/>
      </c>
      <c r="I4144" s="33">
        <f>IF(B4144="","",SUMIF('Dispatch (Challan)'!$C$5:$C$6004,B4144,'Dispatch (Challan)'!$F$5:$F$6004))</f>
        <v/>
      </c>
      <c r="J4144" s="33">
        <f>IF(F4144="","",F4144-I4144)</f>
        <v/>
      </c>
      <c r="K4144" s="28">
        <f>IF(F4144="","",IF(I4144=0,"Pending",IF(I4144&gt;=F4144,"Completed","Partial")))</f>
        <v/>
      </c>
    </row>
    <row r="4145">
      <c r="A4145" s="31" t="n"/>
      <c r="B4145" s="26" t="n"/>
      <c r="C4145" s="26" t="n"/>
      <c r="D4145" s="26" t="n"/>
      <c r="E4145" s="26" t="n"/>
      <c r="F4145" s="27" t="n"/>
      <c r="G4145" s="28">
        <f>IFERROR(IF(E4145="","",VLOOKUP(E4145,'Setup - Mix Design'!$A$5:$I$504,9,0)),"")</f>
        <v/>
      </c>
      <c r="H4145" s="32">
        <f>IF(OR(F4145="",G4145=""),"",F4145*G4145)</f>
        <v/>
      </c>
      <c r="I4145" s="33">
        <f>IF(B4145="","",SUMIF('Dispatch (Challan)'!$C$5:$C$6004,B4145,'Dispatch (Challan)'!$F$5:$F$6004))</f>
        <v/>
      </c>
      <c r="J4145" s="33">
        <f>IF(F4145="","",F4145-I4145)</f>
        <v/>
      </c>
      <c r="K4145" s="28">
        <f>IF(F4145="","",IF(I4145=0,"Pending",IF(I4145&gt;=F4145,"Completed","Partial")))</f>
        <v/>
      </c>
    </row>
    <row r="4146">
      <c r="A4146" s="31" t="n"/>
      <c r="B4146" s="26" t="n"/>
      <c r="C4146" s="26" t="n"/>
      <c r="D4146" s="26" t="n"/>
      <c r="E4146" s="26" t="n"/>
      <c r="F4146" s="27" t="n"/>
      <c r="G4146" s="28">
        <f>IFERROR(IF(E4146="","",VLOOKUP(E4146,'Setup - Mix Design'!$A$5:$I$504,9,0)),"")</f>
        <v/>
      </c>
      <c r="H4146" s="32">
        <f>IF(OR(F4146="",G4146=""),"",F4146*G4146)</f>
        <v/>
      </c>
      <c r="I4146" s="33">
        <f>IF(B4146="","",SUMIF('Dispatch (Challan)'!$C$5:$C$6004,B4146,'Dispatch (Challan)'!$F$5:$F$6004))</f>
        <v/>
      </c>
      <c r="J4146" s="33">
        <f>IF(F4146="","",F4146-I4146)</f>
        <v/>
      </c>
      <c r="K4146" s="28">
        <f>IF(F4146="","",IF(I4146=0,"Pending",IF(I4146&gt;=F4146,"Completed","Partial")))</f>
        <v/>
      </c>
    </row>
    <row r="4147">
      <c r="A4147" s="31" t="n"/>
      <c r="B4147" s="26" t="n"/>
      <c r="C4147" s="26" t="n"/>
      <c r="D4147" s="26" t="n"/>
      <c r="E4147" s="26" t="n"/>
      <c r="F4147" s="27" t="n"/>
      <c r="G4147" s="28">
        <f>IFERROR(IF(E4147="","",VLOOKUP(E4147,'Setup - Mix Design'!$A$5:$I$504,9,0)),"")</f>
        <v/>
      </c>
      <c r="H4147" s="32">
        <f>IF(OR(F4147="",G4147=""),"",F4147*G4147)</f>
        <v/>
      </c>
      <c r="I4147" s="33">
        <f>IF(B4147="","",SUMIF('Dispatch (Challan)'!$C$5:$C$6004,B4147,'Dispatch (Challan)'!$F$5:$F$6004))</f>
        <v/>
      </c>
      <c r="J4147" s="33">
        <f>IF(F4147="","",F4147-I4147)</f>
        <v/>
      </c>
      <c r="K4147" s="28">
        <f>IF(F4147="","",IF(I4147=0,"Pending",IF(I4147&gt;=F4147,"Completed","Partial")))</f>
        <v/>
      </c>
    </row>
    <row r="4148">
      <c r="A4148" s="31" t="n"/>
      <c r="B4148" s="26" t="n"/>
      <c r="C4148" s="26" t="n"/>
      <c r="D4148" s="26" t="n"/>
      <c r="E4148" s="26" t="n"/>
      <c r="F4148" s="27" t="n"/>
      <c r="G4148" s="28">
        <f>IFERROR(IF(E4148="","",VLOOKUP(E4148,'Setup - Mix Design'!$A$5:$I$504,9,0)),"")</f>
        <v/>
      </c>
      <c r="H4148" s="32">
        <f>IF(OR(F4148="",G4148=""),"",F4148*G4148)</f>
        <v/>
      </c>
      <c r="I4148" s="33">
        <f>IF(B4148="","",SUMIF('Dispatch (Challan)'!$C$5:$C$6004,B4148,'Dispatch (Challan)'!$F$5:$F$6004))</f>
        <v/>
      </c>
      <c r="J4148" s="33">
        <f>IF(F4148="","",F4148-I4148)</f>
        <v/>
      </c>
      <c r="K4148" s="28">
        <f>IF(F4148="","",IF(I4148=0,"Pending",IF(I4148&gt;=F4148,"Completed","Partial")))</f>
        <v/>
      </c>
    </row>
    <row r="4149">
      <c r="A4149" s="31" t="n"/>
      <c r="B4149" s="26" t="n"/>
      <c r="C4149" s="26" t="n"/>
      <c r="D4149" s="26" t="n"/>
      <c r="E4149" s="26" t="n"/>
      <c r="F4149" s="27" t="n"/>
      <c r="G4149" s="28">
        <f>IFERROR(IF(E4149="","",VLOOKUP(E4149,'Setup - Mix Design'!$A$5:$I$504,9,0)),"")</f>
        <v/>
      </c>
      <c r="H4149" s="32">
        <f>IF(OR(F4149="",G4149=""),"",F4149*G4149)</f>
        <v/>
      </c>
      <c r="I4149" s="33">
        <f>IF(B4149="","",SUMIF('Dispatch (Challan)'!$C$5:$C$6004,B4149,'Dispatch (Challan)'!$F$5:$F$6004))</f>
        <v/>
      </c>
      <c r="J4149" s="33">
        <f>IF(F4149="","",F4149-I4149)</f>
        <v/>
      </c>
      <c r="K4149" s="28">
        <f>IF(F4149="","",IF(I4149=0,"Pending",IF(I4149&gt;=F4149,"Completed","Partial")))</f>
        <v/>
      </c>
    </row>
    <row r="4150">
      <c r="A4150" s="31" t="n"/>
      <c r="B4150" s="26" t="n"/>
      <c r="C4150" s="26" t="n"/>
      <c r="D4150" s="26" t="n"/>
      <c r="E4150" s="26" t="n"/>
      <c r="F4150" s="27" t="n"/>
      <c r="G4150" s="28">
        <f>IFERROR(IF(E4150="","",VLOOKUP(E4150,'Setup - Mix Design'!$A$5:$I$504,9,0)),"")</f>
        <v/>
      </c>
      <c r="H4150" s="32">
        <f>IF(OR(F4150="",G4150=""),"",F4150*G4150)</f>
        <v/>
      </c>
      <c r="I4150" s="33">
        <f>IF(B4150="","",SUMIF('Dispatch (Challan)'!$C$5:$C$6004,B4150,'Dispatch (Challan)'!$F$5:$F$6004))</f>
        <v/>
      </c>
      <c r="J4150" s="33">
        <f>IF(F4150="","",F4150-I4150)</f>
        <v/>
      </c>
      <c r="K4150" s="28">
        <f>IF(F4150="","",IF(I4150=0,"Pending",IF(I4150&gt;=F4150,"Completed","Partial")))</f>
        <v/>
      </c>
    </row>
    <row r="4151">
      <c r="A4151" s="31" t="n"/>
      <c r="B4151" s="26" t="n"/>
      <c r="C4151" s="26" t="n"/>
      <c r="D4151" s="26" t="n"/>
      <c r="E4151" s="26" t="n"/>
      <c r="F4151" s="27" t="n"/>
      <c r="G4151" s="28">
        <f>IFERROR(IF(E4151="","",VLOOKUP(E4151,'Setup - Mix Design'!$A$5:$I$504,9,0)),"")</f>
        <v/>
      </c>
      <c r="H4151" s="32">
        <f>IF(OR(F4151="",G4151=""),"",F4151*G4151)</f>
        <v/>
      </c>
      <c r="I4151" s="33">
        <f>IF(B4151="","",SUMIF('Dispatch (Challan)'!$C$5:$C$6004,B4151,'Dispatch (Challan)'!$F$5:$F$6004))</f>
        <v/>
      </c>
      <c r="J4151" s="33">
        <f>IF(F4151="","",F4151-I4151)</f>
        <v/>
      </c>
      <c r="K4151" s="28">
        <f>IF(F4151="","",IF(I4151=0,"Pending",IF(I4151&gt;=F4151,"Completed","Partial")))</f>
        <v/>
      </c>
    </row>
    <row r="4152">
      <c r="A4152" s="31" t="n"/>
      <c r="B4152" s="26" t="n"/>
      <c r="C4152" s="26" t="n"/>
      <c r="D4152" s="26" t="n"/>
      <c r="E4152" s="26" t="n"/>
      <c r="F4152" s="27" t="n"/>
      <c r="G4152" s="28">
        <f>IFERROR(IF(E4152="","",VLOOKUP(E4152,'Setup - Mix Design'!$A$5:$I$504,9,0)),"")</f>
        <v/>
      </c>
      <c r="H4152" s="32">
        <f>IF(OR(F4152="",G4152=""),"",F4152*G4152)</f>
        <v/>
      </c>
      <c r="I4152" s="33">
        <f>IF(B4152="","",SUMIF('Dispatch (Challan)'!$C$5:$C$6004,B4152,'Dispatch (Challan)'!$F$5:$F$6004))</f>
        <v/>
      </c>
      <c r="J4152" s="33">
        <f>IF(F4152="","",F4152-I4152)</f>
        <v/>
      </c>
      <c r="K4152" s="28">
        <f>IF(F4152="","",IF(I4152=0,"Pending",IF(I4152&gt;=F4152,"Completed","Partial")))</f>
        <v/>
      </c>
    </row>
    <row r="4153">
      <c r="A4153" s="31" t="n"/>
      <c r="B4153" s="26" t="n"/>
      <c r="C4153" s="26" t="n"/>
      <c r="D4153" s="26" t="n"/>
      <c r="E4153" s="26" t="n"/>
      <c r="F4153" s="27" t="n"/>
      <c r="G4153" s="28">
        <f>IFERROR(IF(E4153="","",VLOOKUP(E4153,'Setup - Mix Design'!$A$5:$I$504,9,0)),"")</f>
        <v/>
      </c>
      <c r="H4153" s="32">
        <f>IF(OR(F4153="",G4153=""),"",F4153*G4153)</f>
        <v/>
      </c>
      <c r="I4153" s="33">
        <f>IF(B4153="","",SUMIF('Dispatch (Challan)'!$C$5:$C$6004,B4153,'Dispatch (Challan)'!$F$5:$F$6004))</f>
        <v/>
      </c>
      <c r="J4153" s="33">
        <f>IF(F4153="","",F4153-I4153)</f>
        <v/>
      </c>
      <c r="K4153" s="28">
        <f>IF(F4153="","",IF(I4153=0,"Pending",IF(I4153&gt;=F4153,"Completed","Partial")))</f>
        <v/>
      </c>
    </row>
    <row r="4154">
      <c r="A4154" s="31" t="n"/>
      <c r="B4154" s="26" t="n"/>
      <c r="C4154" s="26" t="n"/>
      <c r="D4154" s="26" t="n"/>
      <c r="E4154" s="26" t="n"/>
      <c r="F4154" s="27" t="n"/>
      <c r="G4154" s="28">
        <f>IFERROR(IF(E4154="","",VLOOKUP(E4154,'Setup - Mix Design'!$A$5:$I$504,9,0)),"")</f>
        <v/>
      </c>
      <c r="H4154" s="32">
        <f>IF(OR(F4154="",G4154=""),"",F4154*G4154)</f>
        <v/>
      </c>
      <c r="I4154" s="33">
        <f>IF(B4154="","",SUMIF('Dispatch (Challan)'!$C$5:$C$6004,B4154,'Dispatch (Challan)'!$F$5:$F$6004))</f>
        <v/>
      </c>
      <c r="J4154" s="33">
        <f>IF(F4154="","",F4154-I4154)</f>
        <v/>
      </c>
      <c r="K4154" s="28">
        <f>IF(F4154="","",IF(I4154=0,"Pending",IF(I4154&gt;=F4154,"Completed","Partial")))</f>
        <v/>
      </c>
    </row>
    <row r="4155">
      <c r="A4155" s="31" t="n"/>
      <c r="B4155" s="26" t="n"/>
      <c r="C4155" s="26" t="n"/>
      <c r="D4155" s="26" t="n"/>
      <c r="E4155" s="26" t="n"/>
      <c r="F4155" s="27" t="n"/>
      <c r="G4155" s="28">
        <f>IFERROR(IF(E4155="","",VLOOKUP(E4155,'Setup - Mix Design'!$A$5:$I$504,9,0)),"")</f>
        <v/>
      </c>
      <c r="H4155" s="32">
        <f>IF(OR(F4155="",G4155=""),"",F4155*G4155)</f>
        <v/>
      </c>
      <c r="I4155" s="33">
        <f>IF(B4155="","",SUMIF('Dispatch (Challan)'!$C$5:$C$6004,B4155,'Dispatch (Challan)'!$F$5:$F$6004))</f>
        <v/>
      </c>
      <c r="J4155" s="33">
        <f>IF(F4155="","",F4155-I4155)</f>
        <v/>
      </c>
      <c r="K4155" s="28">
        <f>IF(F4155="","",IF(I4155=0,"Pending",IF(I4155&gt;=F4155,"Completed","Partial")))</f>
        <v/>
      </c>
    </row>
    <row r="4156">
      <c r="A4156" s="31" t="n"/>
      <c r="B4156" s="26" t="n"/>
      <c r="C4156" s="26" t="n"/>
      <c r="D4156" s="26" t="n"/>
      <c r="E4156" s="26" t="n"/>
      <c r="F4156" s="27" t="n"/>
      <c r="G4156" s="28">
        <f>IFERROR(IF(E4156="","",VLOOKUP(E4156,'Setup - Mix Design'!$A$5:$I$504,9,0)),"")</f>
        <v/>
      </c>
      <c r="H4156" s="32">
        <f>IF(OR(F4156="",G4156=""),"",F4156*G4156)</f>
        <v/>
      </c>
      <c r="I4156" s="33">
        <f>IF(B4156="","",SUMIF('Dispatch (Challan)'!$C$5:$C$6004,B4156,'Dispatch (Challan)'!$F$5:$F$6004))</f>
        <v/>
      </c>
      <c r="J4156" s="33">
        <f>IF(F4156="","",F4156-I4156)</f>
        <v/>
      </c>
      <c r="K4156" s="28">
        <f>IF(F4156="","",IF(I4156=0,"Pending",IF(I4156&gt;=F4156,"Completed","Partial")))</f>
        <v/>
      </c>
    </row>
    <row r="4157">
      <c r="A4157" s="31" t="n"/>
      <c r="B4157" s="26" t="n"/>
      <c r="C4157" s="26" t="n"/>
      <c r="D4157" s="26" t="n"/>
      <c r="E4157" s="26" t="n"/>
      <c r="F4157" s="27" t="n"/>
      <c r="G4157" s="28">
        <f>IFERROR(IF(E4157="","",VLOOKUP(E4157,'Setup - Mix Design'!$A$5:$I$504,9,0)),"")</f>
        <v/>
      </c>
      <c r="H4157" s="32">
        <f>IF(OR(F4157="",G4157=""),"",F4157*G4157)</f>
        <v/>
      </c>
      <c r="I4157" s="33">
        <f>IF(B4157="","",SUMIF('Dispatch (Challan)'!$C$5:$C$6004,B4157,'Dispatch (Challan)'!$F$5:$F$6004))</f>
        <v/>
      </c>
      <c r="J4157" s="33">
        <f>IF(F4157="","",F4157-I4157)</f>
        <v/>
      </c>
      <c r="K4157" s="28">
        <f>IF(F4157="","",IF(I4157=0,"Pending",IF(I4157&gt;=F4157,"Completed","Partial")))</f>
        <v/>
      </c>
    </row>
    <row r="4158">
      <c r="A4158" s="31" t="n"/>
      <c r="B4158" s="26" t="n"/>
      <c r="C4158" s="26" t="n"/>
      <c r="D4158" s="26" t="n"/>
      <c r="E4158" s="26" t="n"/>
      <c r="F4158" s="27" t="n"/>
      <c r="G4158" s="28">
        <f>IFERROR(IF(E4158="","",VLOOKUP(E4158,'Setup - Mix Design'!$A$5:$I$504,9,0)),"")</f>
        <v/>
      </c>
      <c r="H4158" s="32">
        <f>IF(OR(F4158="",G4158=""),"",F4158*G4158)</f>
        <v/>
      </c>
      <c r="I4158" s="33">
        <f>IF(B4158="","",SUMIF('Dispatch (Challan)'!$C$5:$C$6004,B4158,'Dispatch (Challan)'!$F$5:$F$6004))</f>
        <v/>
      </c>
      <c r="J4158" s="33">
        <f>IF(F4158="","",F4158-I4158)</f>
        <v/>
      </c>
      <c r="K4158" s="28">
        <f>IF(F4158="","",IF(I4158=0,"Pending",IF(I4158&gt;=F4158,"Completed","Partial")))</f>
        <v/>
      </c>
    </row>
    <row r="4159">
      <c r="A4159" s="31" t="n"/>
      <c r="B4159" s="26" t="n"/>
      <c r="C4159" s="26" t="n"/>
      <c r="D4159" s="26" t="n"/>
      <c r="E4159" s="26" t="n"/>
      <c r="F4159" s="27" t="n"/>
      <c r="G4159" s="28">
        <f>IFERROR(IF(E4159="","",VLOOKUP(E4159,'Setup - Mix Design'!$A$5:$I$504,9,0)),"")</f>
        <v/>
      </c>
      <c r="H4159" s="32">
        <f>IF(OR(F4159="",G4159=""),"",F4159*G4159)</f>
        <v/>
      </c>
      <c r="I4159" s="33">
        <f>IF(B4159="","",SUMIF('Dispatch (Challan)'!$C$5:$C$6004,B4159,'Dispatch (Challan)'!$F$5:$F$6004))</f>
        <v/>
      </c>
      <c r="J4159" s="33">
        <f>IF(F4159="","",F4159-I4159)</f>
        <v/>
      </c>
      <c r="K4159" s="28">
        <f>IF(F4159="","",IF(I4159=0,"Pending",IF(I4159&gt;=F4159,"Completed","Partial")))</f>
        <v/>
      </c>
    </row>
    <row r="4160">
      <c r="A4160" s="31" t="n"/>
      <c r="B4160" s="26" t="n"/>
      <c r="C4160" s="26" t="n"/>
      <c r="D4160" s="26" t="n"/>
      <c r="E4160" s="26" t="n"/>
      <c r="F4160" s="27" t="n"/>
      <c r="G4160" s="28">
        <f>IFERROR(IF(E4160="","",VLOOKUP(E4160,'Setup - Mix Design'!$A$5:$I$504,9,0)),"")</f>
        <v/>
      </c>
      <c r="H4160" s="32">
        <f>IF(OR(F4160="",G4160=""),"",F4160*G4160)</f>
        <v/>
      </c>
      <c r="I4160" s="33">
        <f>IF(B4160="","",SUMIF('Dispatch (Challan)'!$C$5:$C$6004,B4160,'Dispatch (Challan)'!$F$5:$F$6004))</f>
        <v/>
      </c>
      <c r="J4160" s="33">
        <f>IF(F4160="","",F4160-I4160)</f>
        <v/>
      </c>
      <c r="K4160" s="28">
        <f>IF(F4160="","",IF(I4160=0,"Pending",IF(I4160&gt;=F4160,"Completed","Partial")))</f>
        <v/>
      </c>
    </row>
    <row r="4161">
      <c r="A4161" s="31" t="n"/>
      <c r="B4161" s="26" t="n"/>
      <c r="C4161" s="26" t="n"/>
      <c r="D4161" s="26" t="n"/>
      <c r="E4161" s="26" t="n"/>
      <c r="F4161" s="27" t="n"/>
      <c r="G4161" s="28">
        <f>IFERROR(IF(E4161="","",VLOOKUP(E4161,'Setup - Mix Design'!$A$5:$I$504,9,0)),"")</f>
        <v/>
      </c>
      <c r="H4161" s="32">
        <f>IF(OR(F4161="",G4161=""),"",F4161*G4161)</f>
        <v/>
      </c>
      <c r="I4161" s="33">
        <f>IF(B4161="","",SUMIF('Dispatch (Challan)'!$C$5:$C$6004,B4161,'Dispatch (Challan)'!$F$5:$F$6004))</f>
        <v/>
      </c>
      <c r="J4161" s="33">
        <f>IF(F4161="","",F4161-I4161)</f>
        <v/>
      </c>
      <c r="K4161" s="28">
        <f>IF(F4161="","",IF(I4161=0,"Pending",IF(I4161&gt;=F4161,"Completed","Partial")))</f>
        <v/>
      </c>
    </row>
    <row r="4162">
      <c r="A4162" s="31" t="n"/>
      <c r="B4162" s="26" t="n"/>
      <c r="C4162" s="26" t="n"/>
      <c r="D4162" s="26" t="n"/>
      <c r="E4162" s="26" t="n"/>
      <c r="F4162" s="27" t="n"/>
      <c r="G4162" s="28">
        <f>IFERROR(IF(E4162="","",VLOOKUP(E4162,'Setup - Mix Design'!$A$5:$I$504,9,0)),"")</f>
        <v/>
      </c>
      <c r="H4162" s="32">
        <f>IF(OR(F4162="",G4162=""),"",F4162*G4162)</f>
        <v/>
      </c>
      <c r="I4162" s="33">
        <f>IF(B4162="","",SUMIF('Dispatch (Challan)'!$C$5:$C$6004,B4162,'Dispatch (Challan)'!$F$5:$F$6004))</f>
        <v/>
      </c>
      <c r="J4162" s="33">
        <f>IF(F4162="","",F4162-I4162)</f>
        <v/>
      </c>
      <c r="K4162" s="28">
        <f>IF(F4162="","",IF(I4162=0,"Pending",IF(I4162&gt;=F4162,"Completed","Partial")))</f>
        <v/>
      </c>
    </row>
    <row r="4163">
      <c r="A4163" s="31" t="n"/>
      <c r="B4163" s="26" t="n"/>
      <c r="C4163" s="26" t="n"/>
      <c r="D4163" s="26" t="n"/>
      <c r="E4163" s="26" t="n"/>
      <c r="F4163" s="27" t="n"/>
      <c r="G4163" s="28">
        <f>IFERROR(IF(E4163="","",VLOOKUP(E4163,'Setup - Mix Design'!$A$5:$I$504,9,0)),"")</f>
        <v/>
      </c>
      <c r="H4163" s="32">
        <f>IF(OR(F4163="",G4163=""),"",F4163*G4163)</f>
        <v/>
      </c>
      <c r="I4163" s="33">
        <f>IF(B4163="","",SUMIF('Dispatch (Challan)'!$C$5:$C$6004,B4163,'Dispatch (Challan)'!$F$5:$F$6004))</f>
        <v/>
      </c>
      <c r="J4163" s="33">
        <f>IF(F4163="","",F4163-I4163)</f>
        <v/>
      </c>
      <c r="K4163" s="28">
        <f>IF(F4163="","",IF(I4163=0,"Pending",IF(I4163&gt;=F4163,"Completed","Partial")))</f>
        <v/>
      </c>
    </row>
    <row r="4164">
      <c r="A4164" s="31" t="n"/>
      <c r="B4164" s="26" t="n"/>
      <c r="C4164" s="26" t="n"/>
      <c r="D4164" s="26" t="n"/>
      <c r="E4164" s="26" t="n"/>
      <c r="F4164" s="27" t="n"/>
      <c r="G4164" s="28">
        <f>IFERROR(IF(E4164="","",VLOOKUP(E4164,'Setup - Mix Design'!$A$5:$I$504,9,0)),"")</f>
        <v/>
      </c>
      <c r="H4164" s="32">
        <f>IF(OR(F4164="",G4164=""),"",F4164*G4164)</f>
        <v/>
      </c>
      <c r="I4164" s="33">
        <f>IF(B4164="","",SUMIF('Dispatch (Challan)'!$C$5:$C$6004,B4164,'Dispatch (Challan)'!$F$5:$F$6004))</f>
        <v/>
      </c>
      <c r="J4164" s="33">
        <f>IF(F4164="","",F4164-I4164)</f>
        <v/>
      </c>
      <c r="K4164" s="28">
        <f>IF(F4164="","",IF(I4164=0,"Pending",IF(I4164&gt;=F4164,"Completed","Partial")))</f>
        <v/>
      </c>
    </row>
    <row r="4165">
      <c r="A4165" s="31" t="n"/>
      <c r="B4165" s="26" t="n"/>
      <c r="C4165" s="26" t="n"/>
      <c r="D4165" s="26" t="n"/>
      <c r="E4165" s="26" t="n"/>
      <c r="F4165" s="27" t="n"/>
      <c r="G4165" s="28">
        <f>IFERROR(IF(E4165="","",VLOOKUP(E4165,'Setup - Mix Design'!$A$5:$I$504,9,0)),"")</f>
        <v/>
      </c>
      <c r="H4165" s="32">
        <f>IF(OR(F4165="",G4165=""),"",F4165*G4165)</f>
        <v/>
      </c>
      <c r="I4165" s="33">
        <f>IF(B4165="","",SUMIF('Dispatch (Challan)'!$C$5:$C$6004,B4165,'Dispatch (Challan)'!$F$5:$F$6004))</f>
        <v/>
      </c>
      <c r="J4165" s="33">
        <f>IF(F4165="","",F4165-I4165)</f>
        <v/>
      </c>
      <c r="K4165" s="28">
        <f>IF(F4165="","",IF(I4165=0,"Pending",IF(I4165&gt;=F4165,"Completed","Partial")))</f>
        <v/>
      </c>
    </row>
    <row r="4166">
      <c r="A4166" s="31" t="n"/>
      <c r="B4166" s="26" t="n"/>
      <c r="C4166" s="26" t="n"/>
      <c r="D4166" s="26" t="n"/>
      <c r="E4166" s="26" t="n"/>
      <c r="F4166" s="27" t="n"/>
      <c r="G4166" s="28">
        <f>IFERROR(IF(E4166="","",VLOOKUP(E4166,'Setup - Mix Design'!$A$5:$I$504,9,0)),"")</f>
        <v/>
      </c>
      <c r="H4166" s="32">
        <f>IF(OR(F4166="",G4166=""),"",F4166*G4166)</f>
        <v/>
      </c>
      <c r="I4166" s="33">
        <f>IF(B4166="","",SUMIF('Dispatch (Challan)'!$C$5:$C$6004,B4166,'Dispatch (Challan)'!$F$5:$F$6004))</f>
        <v/>
      </c>
      <c r="J4166" s="33">
        <f>IF(F4166="","",F4166-I4166)</f>
        <v/>
      </c>
      <c r="K4166" s="28">
        <f>IF(F4166="","",IF(I4166=0,"Pending",IF(I4166&gt;=F4166,"Completed","Partial")))</f>
        <v/>
      </c>
    </row>
    <row r="4167">
      <c r="A4167" s="31" t="n"/>
      <c r="B4167" s="26" t="n"/>
      <c r="C4167" s="26" t="n"/>
      <c r="D4167" s="26" t="n"/>
      <c r="E4167" s="26" t="n"/>
      <c r="F4167" s="27" t="n"/>
      <c r="G4167" s="28">
        <f>IFERROR(IF(E4167="","",VLOOKUP(E4167,'Setup - Mix Design'!$A$5:$I$504,9,0)),"")</f>
        <v/>
      </c>
      <c r="H4167" s="32">
        <f>IF(OR(F4167="",G4167=""),"",F4167*G4167)</f>
        <v/>
      </c>
      <c r="I4167" s="33">
        <f>IF(B4167="","",SUMIF('Dispatch (Challan)'!$C$5:$C$6004,B4167,'Dispatch (Challan)'!$F$5:$F$6004))</f>
        <v/>
      </c>
      <c r="J4167" s="33">
        <f>IF(F4167="","",F4167-I4167)</f>
        <v/>
      </c>
      <c r="K4167" s="28">
        <f>IF(F4167="","",IF(I4167=0,"Pending",IF(I4167&gt;=F4167,"Completed","Partial")))</f>
        <v/>
      </c>
    </row>
    <row r="4168">
      <c r="A4168" s="31" t="n"/>
      <c r="B4168" s="26" t="n"/>
      <c r="C4168" s="26" t="n"/>
      <c r="D4168" s="26" t="n"/>
      <c r="E4168" s="26" t="n"/>
      <c r="F4168" s="27" t="n"/>
      <c r="G4168" s="28">
        <f>IFERROR(IF(E4168="","",VLOOKUP(E4168,'Setup - Mix Design'!$A$5:$I$504,9,0)),"")</f>
        <v/>
      </c>
      <c r="H4168" s="32">
        <f>IF(OR(F4168="",G4168=""),"",F4168*G4168)</f>
        <v/>
      </c>
      <c r="I4168" s="33">
        <f>IF(B4168="","",SUMIF('Dispatch (Challan)'!$C$5:$C$6004,B4168,'Dispatch (Challan)'!$F$5:$F$6004))</f>
        <v/>
      </c>
      <c r="J4168" s="33">
        <f>IF(F4168="","",F4168-I4168)</f>
        <v/>
      </c>
      <c r="K4168" s="28">
        <f>IF(F4168="","",IF(I4168=0,"Pending",IF(I4168&gt;=F4168,"Completed","Partial")))</f>
        <v/>
      </c>
    </row>
    <row r="4169">
      <c r="A4169" s="31" t="n"/>
      <c r="B4169" s="26" t="n"/>
      <c r="C4169" s="26" t="n"/>
      <c r="D4169" s="26" t="n"/>
      <c r="E4169" s="26" t="n"/>
      <c r="F4169" s="27" t="n"/>
      <c r="G4169" s="28">
        <f>IFERROR(IF(E4169="","",VLOOKUP(E4169,'Setup - Mix Design'!$A$5:$I$504,9,0)),"")</f>
        <v/>
      </c>
      <c r="H4169" s="32">
        <f>IF(OR(F4169="",G4169=""),"",F4169*G4169)</f>
        <v/>
      </c>
      <c r="I4169" s="33">
        <f>IF(B4169="","",SUMIF('Dispatch (Challan)'!$C$5:$C$6004,B4169,'Dispatch (Challan)'!$F$5:$F$6004))</f>
        <v/>
      </c>
      <c r="J4169" s="33">
        <f>IF(F4169="","",F4169-I4169)</f>
        <v/>
      </c>
      <c r="K4169" s="28">
        <f>IF(F4169="","",IF(I4169=0,"Pending",IF(I4169&gt;=F4169,"Completed","Partial")))</f>
        <v/>
      </c>
    </row>
    <row r="4170">
      <c r="A4170" s="31" t="n"/>
      <c r="B4170" s="26" t="n"/>
      <c r="C4170" s="26" t="n"/>
      <c r="D4170" s="26" t="n"/>
      <c r="E4170" s="26" t="n"/>
      <c r="F4170" s="27" t="n"/>
      <c r="G4170" s="28">
        <f>IFERROR(IF(E4170="","",VLOOKUP(E4170,'Setup - Mix Design'!$A$5:$I$504,9,0)),"")</f>
        <v/>
      </c>
      <c r="H4170" s="32">
        <f>IF(OR(F4170="",G4170=""),"",F4170*G4170)</f>
        <v/>
      </c>
      <c r="I4170" s="33">
        <f>IF(B4170="","",SUMIF('Dispatch (Challan)'!$C$5:$C$6004,B4170,'Dispatch (Challan)'!$F$5:$F$6004))</f>
        <v/>
      </c>
      <c r="J4170" s="33">
        <f>IF(F4170="","",F4170-I4170)</f>
        <v/>
      </c>
      <c r="K4170" s="28">
        <f>IF(F4170="","",IF(I4170=0,"Pending",IF(I4170&gt;=F4170,"Completed","Partial")))</f>
        <v/>
      </c>
    </row>
    <row r="4171">
      <c r="A4171" s="31" t="n"/>
      <c r="B4171" s="26" t="n"/>
      <c r="C4171" s="26" t="n"/>
      <c r="D4171" s="26" t="n"/>
      <c r="E4171" s="26" t="n"/>
      <c r="F4171" s="27" t="n"/>
      <c r="G4171" s="28">
        <f>IFERROR(IF(E4171="","",VLOOKUP(E4171,'Setup - Mix Design'!$A$5:$I$504,9,0)),"")</f>
        <v/>
      </c>
      <c r="H4171" s="32">
        <f>IF(OR(F4171="",G4171=""),"",F4171*G4171)</f>
        <v/>
      </c>
      <c r="I4171" s="33">
        <f>IF(B4171="","",SUMIF('Dispatch (Challan)'!$C$5:$C$6004,B4171,'Dispatch (Challan)'!$F$5:$F$6004))</f>
        <v/>
      </c>
      <c r="J4171" s="33">
        <f>IF(F4171="","",F4171-I4171)</f>
        <v/>
      </c>
      <c r="K4171" s="28">
        <f>IF(F4171="","",IF(I4171=0,"Pending",IF(I4171&gt;=F4171,"Completed","Partial")))</f>
        <v/>
      </c>
    </row>
    <row r="4172">
      <c r="A4172" s="31" t="n"/>
      <c r="B4172" s="26" t="n"/>
      <c r="C4172" s="26" t="n"/>
      <c r="D4172" s="26" t="n"/>
      <c r="E4172" s="26" t="n"/>
      <c r="F4172" s="27" t="n"/>
      <c r="G4172" s="28">
        <f>IFERROR(IF(E4172="","",VLOOKUP(E4172,'Setup - Mix Design'!$A$5:$I$504,9,0)),"")</f>
        <v/>
      </c>
      <c r="H4172" s="32">
        <f>IF(OR(F4172="",G4172=""),"",F4172*G4172)</f>
        <v/>
      </c>
      <c r="I4172" s="33">
        <f>IF(B4172="","",SUMIF('Dispatch (Challan)'!$C$5:$C$6004,B4172,'Dispatch (Challan)'!$F$5:$F$6004))</f>
        <v/>
      </c>
      <c r="J4172" s="33">
        <f>IF(F4172="","",F4172-I4172)</f>
        <v/>
      </c>
      <c r="K4172" s="28">
        <f>IF(F4172="","",IF(I4172=0,"Pending",IF(I4172&gt;=F4172,"Completed","Partial")))</f>
        <v/>
      </c>
    </row>
    <row r="4173">
      <c r="A4173" s="31" t="n"/>
      <c r="B4173" s="26" t="n"/>
      <c r="C4173" s="26" t="n"/>
      <c r="D4173" s="26" t="n"/>
      <c r="E4173" s="26" t="n"/>
      <c r="F4173" s="27" t="n"/>
      <c r="G4173" s="28">
        <f>IFERROR(IF(E4173="","",VLOOKUP(E4173,'Setup - Mix Design'!$A$5:$I$504,9,0)),"")</f>
        <v/>
      </c>
      <c r="H4173" s="32">
        <f>IF(OR(F4173="",G4173=""),"",F4173*G4173)</f>
        <v/>
      </c>
      <c r="I4173" s="33">
        <f>IF(B4173="","",SUMIF('Dispatch (Challan)'!$C$5:$C$6004,B4173,'Dispatch (Challan)'!$F$5:$F$6004))</f>
        <v/>
      </c>
      <c r="J4173" s="33">
        <f>IF(F4173="","",F4173-I4173)</f>
        <v/>
      </c>
      <c r="K4173" s="28">
        <f>IF(F4173="","",IF(I4173=0,"Pending",IF(I4173&gt;=F4173,"Completed","Partial")))</f>
        <v/>
      </c>
    </row>
    <row r="4174">
      <c r="A4174" s="31" t="n"/>
      <c r="B4174" s="26" t="n"/>
      <c r="C4174" s="26" t="n"/>
      <c r="D4174" s="26" t="n"/>
      <c r="E4174" s="26" t="n"/>
      <c r="F4174" s="27" t="n"/>
      <c r="G4174" s="28">
        <f>IFERROR(IF(E4174="","",VLOOKUP(E4174,'Setup - Mix Design'!$A$5:$I$504,9,0)),"")</f>
        <v/>
      </c>
      <c r="H4174" s="32">
        <f>IF(OR(F4174="",G4174=""),"",F4174*G4174)</f>
        <v/>
      </c>
      <c r="I4174" s="33">
        <f>IF(B4174="","",SUMIF('Dispatch (Challan)'!$C$5:$C$6004,B4174,'Dispatch (Challan)'!$F$5:$F$6004))</f>
        <v/>
      </c>
      <c r="J4174" s="33">
        <f>IF(F4174="","",F4174-I4174)</f>
        <v/>
      </c>
      <c r="K4174" s="28">
        <f>IF(F4174="","",IF(I4174=0,"Pending",IF(I4174&gt;=F4174,"Completed","Partial")))</f>
        <v/>
      </c>
    </row>
    <row r="4175">
      <c r="A4175" s="31" t="n"/>
      <c r="B4175" s="26" t="n"/>
      <c r="C4175" s="26" t="n"/>
      <c r="D4175" s="26" t="n"/>
      <c r="E4175" s="26" t="n"/>
      <c r="F4175" s="27" t="n"/>
      <c r="G4175" s="28">
        <f>IFERROR(IF(E4175="","",VLOOKUP(E4175,'Setup - Mix Design'!$A$5:$I$504,9,0)),"")</f>
        <v/>
      </c>
      <c r="H4175" s="32">
        <f>IF(OR(F4175="",G4175=""),"",F4175*G4175)</f>
        <v/>
      </c>
      <c r="I4175" s="33">
        <f>IF(B4175="","",SUMIF('Dispatch (Challan)'!$C$5:$C$6004,B4175,'Dispatch (Challan)'!$F$5:$F$6004))</f>
        <v/>
      </c>
      <c r="J4175" s="33">
        <f>IF(F4175="","",F4175-I4175)</f>
        <v/>
      </c>
      <c r="K4175" s="28">
        <f>IF(F4175="","",IF(I4175=0,"Pending",IF(I4175&gt;=F4175,"Completed","Partial")))</f>
        <v/>
      </c>
    </row>
    <row r="4176">
      <c r="A4176" s="31" t="n"/>
      <c r="B4176" s="26" t="n"/>
      <c r="C4176" s="26" t="n"/>
      <c r="D4176" s="26" t="n"/>
      <c r="E4176" s="26" t="n"/>
      <c r="F4176" s="27" t="n"/>
      <c r="G4176" s="28">
        <f>IFERROR(IF(E4176="","",VLOOKUP(E4176,'Setup - Mix Design'!$A$5:$I$504,9,0)),"")</f>
        <v/>
      </c>
      <c r="H4176" s="32">
        <f>IF(OR(F4176="",G4176=""),"",F4176*G4176)</f>
        <v/>
      </c>
      <c r="I4176" s="33">
        <f>IF(B4176="","",SUMIF('Dispatch (Challan)'!$C$5:$C$6004,B4176,'Dispatch (Challan)'!$F$5:$F$6004))</f>
        <v/>
      </c>
      <c r="J4176" s="33">
        <f>IF(F4176="","",F4176-I4176)</f>
        <v/>
      </c>
      <c r="K4176" s="28">
        <f>IF(F4176="","",IF(I4176=0,"Pending",IF(I4176&gt;=F4176,"Completed","Partial")))</f>
        <v/>
      </c>
    </row>
    <row r="4177">
      <c r="A4177" s="31" t="n"/>
      <c r="B4177" s="26" t="n"/>
      <c r="C4177" s="26" t="n"/>
      <c r="D4177" s="26" t="n"/>
      <c r="E4177" s="26" t="n"/>
      <c r="F4177" s="27" t="n"/>
      <c r="G4177" s="28">
        <f>IFERROR(IF(E4177="","",VLOOKUP(E4177,'Setup - Mix Design'!$A$5:$I$504,9,0)),"")</f>
        <v/>
      </c>
      <c r="H4177" s="32">
        <f>IF(OR(F4177="",G4177=""),"",F4177*G4177)</f>
        <v/>
      </c>
      <c r="I4177" s="33">
        <f>IF(B4177="","",SUMIF('Dispatch (Challan)'!$C$5:$C$6004,B4177,'Dispatch (Challan)'!$F$5:$F$6004))</f>
        <v/>
      </c>
      <c r="J4177" s="33">
        <f>IF(F4177="","",F4177-I4177)</f>
        <v/>
      </c>
      <c r="K4177" s="28">
        <f>IF(F4177="","",IF(I4177=0,"Pending",IF(I4177&gt;=F4177,"Completed","Partial")))</f>
        <v/>
      </c>
    </row>
    <row r="4178">
      <c r="A4178" s="31" t="n"/>
      <c r="B4178" s="26" t="n"/>
      <c r="C4178" s="26" t="n"/>
      <c r="D4178" s="26" t="n"/>
      <c r="E4178" s="26" t="n"/>
      <c r="F4178" s="27" t="n"/>
      <c r="G4178" s="28">
        <f>IFERROR(IF(E4178="","",VLOOKUP(E4178,'Setup - Mix Design'!$A$5:$I$504,9,0)),"")</f>
        <v/>
      </c>
      <c r="H4178" s="32">
        <f>IF(OR(F4178="",G4178=""),"",F4178*G4178)</f>
        <v/>
      </c>
      <c r="I4178" s="33">
        <f>IF(B4178="","",SUMIF('Dispatch (Challan)'!$C$5:$C$6004,B4178,'Dispatch (Challan)'!$F$5:$F$6004))</f>
        <v/>
      </c>
      <c r="J4178" s="33">
        <f>IF(F4178="","",F4178-I4178)</f>
        <v/>
      </c>
      <c r="K4178" s="28">
        <f>IF(F4178="","",IF(I4178=0,"Pending",IF(I4178&gt;=F4178,"Completed","Partial")))</f>
        <v/>
      </c>
    </row>
    <row r="4179">
      <c r="A4179" s="31" t="n"/>
      <c r="B4179" s="26" t="n"/>
      <c r="C4179" s="26" t="n"/>
      <c r="D4179" s="26" t="n"/>
      <c r="E4179" s="26" t="n"/>
      <c r="F4179" s="27" t="n"/>
      <c r="G4179" s="28">
        <f>IFERROR(IF(E4179="","",VLOOKUP(E4179,'Setup - Mix Design'!$A$5:$I$504,9,0)),"")</f>
        <v/>
      </c>
      <c r="H4179" s="32">
        <f>IF(OR(F4179="",G4179=""),"",F4179*G4179)</f>
        <v/>
      </c>
      <c r="I4179" s="33">
        <f>IF(B4179="","",SUMIF('Dispatch (Challan)'!$C$5:$C$6004,B4179,'Dispatch (Challan)'!$F$5:$F$6004))</f>
        <v/>
      </c>
      <c r="J4179" s="33">
        <f>IF(F4179="","",F4179-I4179)</f>
        <v/>
      </c>
      <c r="K4179" s="28">
        <f>IF(F4179="","",IF(I4179=0,"Pending",IF(I4179&gt;=F4179,"Completed","Partial")))</f>
        <v/>
      </c>
    </row>
    <row r="4180">
      <c r="A4180" s="31" t="n"/>
      <c r="B4180" s="26" t="n"/>
      <c r="C4180" s="26" t="n"/>
      <c r="D4180" s="26" t="n"/>
      <c r="E4180" s="26" t="n"/>
      <c r="F4180" s="27" t="n"/>
      <c r="G4180" s="28">
        <f>IFERROR(IF(E4180="","",VLOOKUP(E4180,'Setup - Mix Design'!$A$5:$I$504,9,0)),"")</f>
        <v/>
      </c>
      <c r="H4180" s="32">
        <f>IF(OR(F4180="",G4180=""),"",F4180*G4180)</f>
        <v/>
      </c>
      <c r="I4180" s="33">
        <f>IF(B4180="","",SUMIF('Dispatch (Challan)'!$C$5:$C$6004,B4180,'Dispatch (Challan)'!$F$5:$F$6004))</f>
        <v/>
      </c>
      <c r="J4180" s="33">
        <f>IF(F4180="","",F4180-I4180)</f>
        <v/>
      </c>
      <c r="K4180" s="28">
        <f>IF(F4180="","",IF(I4180=0,"Pending",IF(I4180&gt;=F4180,"Completed","Partial")))</f>
        <v/>
      </c>
    </row>
    <row r="4181">
      <c r="A4181" s="31" t="n"/>
      <c r="B4181" s="26" t="n"/>
      <c r="C4181" s="26" t="n"/>
      <c r="D4181" s="26" t="n"/>
      <c r="E4181" s="26" t="n"/>
      <c r="F4181" s="27" t="n"/>
      <c r="G4181" s="28">
        <f>IFERROR(IF(E4181="","",VLOOKUP(E4181,'Setup - Mix Design'!$A$5:$I$504,9,0)),"")</f>
        <v/>
      </c>
      <c r="H4181" s="32">
        <f>IF(OR(F4181="",G4181=""),"",F4181*G4181)</f>
        <v/>
      </c>
      <c r="I4181" s="33">
        <f>IF(B4181="","",SUMIF('Dispatch (Challan)'!$C$5:$C$6004,B4181,'Dispatch (Challan)'!$F$5:$F$6004))</f>
        <v/>
      </c>
      <c r="J4181" s="33">
        <f>IF(F4181="","",F4181-I4181)</f>
        <v/>
      </c>
      <c r="K4181" s="28">
        <f>IF(F4181="","",IF(I4181=0,"Pending",IF(I4181&gt;=F4181,"Completed","Partial")))</f>
        <v/>
      </c>
    </row>
    <row r="4182">
      <c r="A4182" s="31" t="n"/>
      <c r="B4182" s="26" t="n"/>
      <c r="C4182" s="26" t="n"/>
      <c r="D4182" s="26" t="n"/>
      <c r="E4182" s="26" t="n"/>
      <c r="F4182" s="27" t="n"/>
      <c r="G4182" s="28">
        <f>IFERROR(IF(E4182="","",VLOOKUP(E4182,'Setup - Mix Design'!$A$5:$I$504,9,0)),"")</f>
        <v/>
      </c>
      <c r="H4182" s="32">
        <f>IF(OR(F4182="",G4182=""),"",F4182*G4182)</f>
        <v/>
      </c>
      <c r="I4182" s="33">
        <f>IF(B4182="","",SUMIF('Dispatch (Challan)'!$C$5:$C$6004,B4182,'Dispatch (Challan)'!$F$5:$F$6004))</f>
        <v/>
      </c>
      <c r="J4182" s="33">
        <f>IF(F4182="","",F4182-I4182)</f>
        <v/>
      </c>
      <c r="K4182" s="28">
        <f>IF(F4182="","",IF(I4182=0,"Pending",IF(I4182&gt;=F4182,"Completed","Partial")))</f>
        <v/>
      </c>
    </row>
    <row r="4183">
      <c r="A4183" s="31" t="n"/>
      <c r="B4183" s="26" t="n"/>
      <c r="C4183" s="26" t="n"/>
      <c r="D4183" s="26" t="n"/>
      <c r="E4183" s="26" t="n"/>
      <c r="F4183" s="27" t="n"/>
      <c r="G4183" s="28">
        <f>IFERROR(IF(E4183="","",VLOOKUP(E4183,'Setup - Mix Design'!$A$5:$I$504,9,0)),"")</f>
        <v/>
      </c>
      <c r="H4183" s="32">
        <f>IF(OR(F4183="",G4183=""),"",F4183*G4183)</f>
        <v/>
      </c>
      <c r="I4183" s="33">
        <f>IF(B4183="","",SUMIF('Dispatch (Challan)'!$C$5:$C$6004,B4183,'Dispatch (Challan)'!$F$5:$F$6004))</f>
        <v/>
      </c>
      <c r="J4183" s="33">
        <f>IF(F4183="","",F4183-I4183)</f>
        <v/>
      </c>
      <c r="K4183" s="28">
        <f>IF(F4183="","",IF(I4183=0,"Pending",IF(I4183&gt;=F4183,"Completed","Partial")))</f>
        <v/>
      </c>
    </row>
    <row r="4184">
      <c r="A4184" s="31" t="n"/>
      <c r="B4184" s="26" t="n"/>
      <c r="C4184" s="26" t="n"/>
      <c r="D4184" s="26" t="n"/>
      <c r="E4184" s="26" t="n"/>
      <c r="F4184" s="27" t="n"/>
      <c r="G4184" s="28">
        <f>IFERROR(IF(E4184="","",VLOOKUP(E4184,'Setup - Mix Design'!$A$5:$I$504,9,0)),"")</f>
        <v/>
      </c>
      <c r="H4184" s="32">
        <f>IF(OR(F4184="",G4184=""),"",F4184*G4184)</f>
        <v/>
      </c>
      <c r="I4184" s="33">
        <f>IF(B4184="","",SUMIF('Dispatch (Challan)'!$C$5:$C$6004,B4184,'Dispatch (Challan)'!$F$5:$F$6004))</f>
        <v/>
      </c>
      <c r="J4184" s="33">
        <f>IF(F4184="","",F4184-I4184)</f>
        <v/>
      </c>
      <c r="K4184" s="28">
        <f>IF(F4184="","",IF(I4184=0,"Pending",IF(I4184&gt;=F4184,"Completed","Partial")))</f>
        <v/>
      </c>
    </row>
    <row r="4185">
      <c r="A4185" s="31" t="n"/>
      <c r="B4185" s="26" t="n"/>
      <c r="C4185" s="26" t="n"/>
      <c r="D4185" s="26" t="n"/>
      <c r="E4185" s="26" t="n"/>
      <c r="F4185" s="27" t="n"/>
      <c r="G4185" s="28">
        <f>IFERROR(IF(E4185="","",VLOOKUP(E4185,'Setup - Mix Design'!$A$5:$I$504,9,0)),"")</f>
        <v/>
      </c>
      <c r="H4185" s="32">
        <f>IF(OR(F4185="",G4185=""),"",F4185*G4185)</f>
        <v/>
      </c>
      <c r="I4185" s="33">
        <f>IF(B4185="","",SUMIF('Dispatch (Challan)'!$C$5:$C$6004,B4185,'Dispatch (Challan)'!$F$5:$F$6004))</f>
        <v/>
      </c>
      <c r="J4185" s="33">
        <f>IF(F4185="","",F4185-I4185)</f>
        <v/>
      </c>
      <c r="K4185" s="28">
        <f>IF(F4185="","",IF(I4185=0,"Pending",IF(I4185&gt;=F4185,"Completed","Partial")))</f>
        <v/>
      </c>
    </row>
    <row r="4186">
      <c r="A4186" s="31" t="n"/>
      <c r="B4186" s="26" t="n"/>
      <c r="C4186" s="26" t="n"/>
      <c r="D4186" s="26" t="n"/>
      <c r="E4186" s="26" t="n"/>
      <c r="F4186" s="27" t="n"/>
      <c r="G4186" s="28">
        <f>IFERROR(IF(E4186="","",VLOOKUP(E4186,'Setup - Mix Design'!$A$5:$I$504,9,0)),"")</f>
        <v/>
      </c>
      <c r="H4186" s="32">
        <f>IF(OR(F4186="",G4186=""),"",F4186*G4186)</f>
        <v/>
      </c>
      <c r="I4186" s="33">
        <f>IF(B4186="","",SUMIF('Dispatch (Challan)'!$C$5:$C$6004,B4186,'Dispatch (Challan)'!$F$5:$F$6004))</f>
        <v/>
      </c>
      <c r="J4186" s="33">
        <f>IF(F4186="","",F4186-I4186)</f>
        <v/>
      </c>
      <c r="K4186" s="28">
        <f>IF(F4186="","",IF(I4186=0,"Pending",IF(I4186&gt;=F4186,"Completed","Partial")))</f>
        <v/>
      </c>
    </row>
    <row r="4187">
      <c r="A4187" s="31" t="n"/>
      <c r="B4187" s="26" t="n"/>
      <c r="C4187" s="26" t="n"/>
      <c r="D4187" s="26" t="n"/>
      <c r="E4187" s="26" t="n"/>
      <c r="F4187" s="27" t="n"/>
      <c r="G4187" s="28">
        <f>IFERROR(IF(E4187="","",VLOOKUP(E4187,'Setup - Mix Design'!$A$5:$I$504,9,0)),"")</f>
        <v/>
      </c>
      <c r="H4187" s="32">
        <f>IF(OR(F4187="",G4187=""),"",F4187*G4187)</f>
        <v/>
      </c>
      <c r="I4187" s="33">
        <f>IF(B4187="","",SUMIF('Dispatch (Challan)'!$C$5:$C$6004,B4187,'Dispatch (Challan)'!$F$5:$F$6004))</f>
        <v/>
      </c>
      <c r="J4187" s="33">
        <f>IF(F4187="","",F4187-I4187)</f>
        <v/>
      </c>
      <c r="K4187" s="28">
        <f>IF(F4187="","",IF(I4187=0,"Pending",IF(I4187&gt;=F4187,"Completed","Partial")))</f>
        <v/>
      </c>
    </row>
    <row r="4188">
      <c r="A4188" s="31" t="n"/>
      <c r="B4188" s="26" t="n"/>
      <c r="C4188" s="26" t="n"/>
      <c r="D4188" s="26" t="n"/>
      <c r="E4188" s="26" t="n"/>
      <c r="F4188" s="27" t="n"/>
      <c r="G4188" s="28">
        <f>IFERROR(IF(E4188="","",VLOOKUP(E4188,'Setup - Mix Design'!$A$5:$I$504,9,0)),"")</f>
        <v/>
      </c>
      <c r="H4188" s="32">
        <f>IF(OR(F4188="",G4188=""),"",F4188*G4188)</f>
        <v/>
      </c>
      <c r="I4188" s="33">
        <f>IF(B4188="","",SUMIF('Dispatch (Challan)'!$C$5:$C$6004,B4188,'Dispatch (Challan)'!$F$5:$F$6004))</f>
        <v/>
      </c>
      <c r="J4188" s="33">
        <f>IF(F4188="","",F4188-I4188)</f>
        <v/>
      </c>
      <c r="K4188" s="28">
        <f>IF(F4188="","",IF(I4188=0,"Pending",IF(I4188&gt;=F4188,"Completed","Partial")))</f>
        <v/>
      </c>
    </row>
    <row r="4189">
      <c r="A4189" s="31" t="n"/>
      <c r="B4189" s="26" t="n"/>
      <c r="C4189" s="26" t="n"/>
      <c r="D4189" s="26" t="n"/>
      <c r="E4189" s="26" t="n"/>
      <c r="F4189" s="27" t="n"/>
      <c r="G4189" s="28">
        <f>IFERROR(IF(E4189="","",VLOOKUP(E4189,'Setup - Mix Design'!$A$5:$I$504,9,0)),"")</f>
        <v/>
      </c>
      <c r="H4189" s="32">
        <f>IF(OR(F4189="",G4189=""),"",F4189*G4189)</f>
        <v/>
      </c>
      <c r="I4189" s="33">
        <f>IF(B4189="","",SUMIF('Dispatch (Challan)'!$C$5:$C$6004,B4189,'Dispatch (Challan)'!$F$5:$F$6004))</f>
        <v/>
      </c>
      <c r="J4189" s="33">
        <f>IF(F4189="","",F4189-I4189)</f>
        <v/>
      </c>
      <c r="K4189" s="28">
        <f>IF(F4189="","",IF(I4189=0,"Pending",IF(I4189&gt;=F4189,"Completed","Partial")))</f>
        <v/>
      </c>
    </row>
    <row r="4190">
      <c r="A4190" s="31" t="n"/>
      <c r="B4190" s="26" t="n"/>
      <c r="C4190" s="26" t="n"/>
      <c r="D4190" s="26" t="n"/>
      <c r="E4190" s="26" t="n"/>
      <c r="F4190" s="27" t="n"/>
      <c r="G4190" s="28">
        <f>IFERROR(IF(E4190="","",VLOOKUP(E4190,'Setup - Mix Design'!$A$5:$I$504,9,0)),"")</f>
        <v/>
      </c>
      <c r="H4190" s="32">
        <f>IF(OR(F4190="",G4190=""),"",F4190*G4190)</f>
        <v/>
      </c>
      <c r="I4190" s="33">
        <f>IF(B4190="","",SUMIF('Dispatch (Challan)'!$C$5:$C$6004,B4190,'Dispatch (Challan)'!$F$5:$F$6004))</f>
        <v/>
      </c>
      <c r="J4190" s="33">
        <f>IF(F4190="","",F4190-I4190)</f>
        <v/>
      </c>
      <c r="K4190" s="28">
        <f>IF(F4190="","",IF(I4190=0,"Pending",IF(I4190&gt;=F4190,"Completed","Partial")))</f>
        <v/>
      </c>
    </row>
    <row r="4191">
      <c r="A4191" s="31" t="n"/>
      <c r="B4191" s="26" t="n"/>
      <c r="C4191" s="26" t="n"/>
      <c r="D4191" s="26" t="n"/>
      <c r="E4191" s="26" t="n"/>
      <c r="F4191" s="27" t="n"/>
      <c r="G4191" s="28">
        <f>IFERROR(IF(E4191="","",VLOOKUP(E4191,'Setup - Mix Design'!$A$5:$I$504,9,0)),"")</f>
        <v/>
      </c>
      <c r="H4191" s="32">
        <f>IF(OR(F4191="",G4191=""),"",F4191*G4191)</f>
        <v/>
      </c>
      <c r="I4191" s="33">
        <f>IF(B4191="","",SUMIF('Dispatch (Challan)'!$C$5:$C$6004,B4191,'Dispatch (Challan)'!$F$5:$F$6004))</f>
        <v/>
      </c>
      <c r="J4191" s="33">
        <f>IF(F4191="","",F4191-I4191)</f>
        <v/>
      </c>
      <c r="K4191" s="28">
        <f>IF(F4191="","",IF(I4191=0,"Pending",IF(I4191&gt;=F4191,"Completed","Partial")))</f>
        <v/>
      </c>
    </row>
    <row r="4192">
      <c r="A4192" s="31" t="n"/>
      <c r="B4192" s="26" t="n"/>
      <c r="C4192" s="26" t="n"/>
      <c r="D4192" s="26" t="n"/>
      <c r="E4192" s="26" t="n"/>
      <c r="F4192" s="27" t="n"/>
      <c r="G4192" s="28">
        <f>IFERROR(IF(E4192="","",VLOOKUP(E4192,'Setup - Mix Design'!$A$5:$I$504,9,0)),"")</f>
        <v/>
      </c>
      <c r="H4192" s="32">
        <f>IF(OR(F4192="",G4192=""),"",F4192*G4192)</f>
        <v/>
      </c>
      <c r="I4192" s="33">
        <f>IF(B4192="","",SUMIF('Dispatch (Challan)'!$C$5:$C$6004,B4192,'Dispatch (Challan)'!$F$5:$F$6004))</f>
        <v/>
      </c>
      <c r="J4192" s="33">
        <f>IF(F4192="","",F4192-I4192)</f>
        <v/>
      </c>
      <c r="K4192" s="28">
        <f>IF(F4192="","",IF(I4192=0,"Pending",IF(I4192&gt;=F4192,"Completed","Partial")))</f>
        <v/>
      </c>
    </row>
    <row r="4193">
      <c r="A4193" s="31" t="n"/>
      <c r="B4193" s="26" t="n"/>
      <c r="C4193" s="26" t="n"/>
      <c r="D4193" s="26" t="n"/>
      <c r="E4193" s="26" t="n"/>
      <c r="F4193" s="27" t="n"/>
      <c r="G4193" s="28">
        <f>IFERROR(IF(E4193="","",VLOOKUP(E4193,'Setup - Mix Design'!$A$5:$I$504,9,0)),"")</f>
        <v/>
      </c>
      <c r="H4193" s="32">
        <f>IF(OR(F4193="",G4193=""),"",F4193*G4193)</f>
        <v/>
      </c>
      <c r="I4193" s="33">
        <f>IF(B4193="","",SUMIF('Dispatch (Challan)'!$C$5:$C$6004,B4193,'Dispatch (Challan)'!$F$5:$F$6004))</f>
        <v/>
      </c>
      <c r="J4193" s="33">
        <f>IF(F4193="","",F4193-I4193)</f>
        <v/>
      </c>
      <c r="K4193" s="28">
        <f>IF(F4193="","",IF(I4193=0,"Pending",IF(I4193&gt;=F4193,"Completed","Partial")))</f>
        <v/>
      </c>
    </row>
    <row r="4194">
      <c r="A4194" s="31" t="n"/>
      <c r="B4194" s="26" t="n"/>
      <c r="C4194" s="26" t="n"/>
      <c r="D4194" s="26" t="n"/>
      <c r="E4194" s="26" t="n"/>
      <c r="F4194" s="27" t="n"/>
      <c r="G4194" s="28">
        <f>IFERROR(IF(E4194="","",VLOOKUP(E4194,'Setup - Mix Design'!$A$5:$I$504,9,0)),"")</f>
        <v/>
      </c>
      <c r="H4194" s="32">
        <f>IF(OR(F4194="",G4194=""),"",F4194*G4194)</f>
        <v/>
      </c>
      <c r="I4194" s="33">
        <f>IF(B4194="","",SUMIF('Dispatch (Challan)'!$C$5:$C$6004,B4194,'Dispatch (Challan)'!$F$5:$F$6004))</f>
        <v/>
      </c>
      <c r="J4194" s="33">
        <f>IF(F4194="","",F4194-I4194)</f>
        <v/>
      </c>
      <c r="K4194" s="28">
        <f>IF(F4194="","",IF(I4194=0,"Pending",IF(I4194&gt;=F4194,"Completed","Partial")))</f>
        <v/>
      </c>
    </row>
    <row r="4195">
      <c r="A4195" s="31" t="n"/>
      <c r="B4195" s="26" t="n"/>
      <c r="C4195" s="26" t="n"/>
      <c r="D4195" s="26" t="n"/>
      <c r="E4195" s="26" t="n"/>
      <c r="F4195" s="27" t="n"/>
      <c r="G4195" s="28">
        <f>IFERROR(IF(E4195="","",VLOOKUP(E4195,'Setup - Mix Design'!$A$5:$I$504,9,0)),"")</f>
        <v/>
      </c>
      <c r="H4195" s="32">
        <f>IF(OR(F4195="",G4195=""),"",F4195*G4195)</f>
        <v/>
      </c>
      <c r="I4195" s="33">
        <f>IF(B4195="","",SUMIF('Dispatch (Challan)'!$C$5:$C$6004,B4195,'Dispatch (Challan)'!$F$5:$F$6004))</f>
        <v/>
      </c>
      <c r="J4195" s="33">
        <f>IF(F4195="","",F4195-I4195)</f>
        <v/>
      </c>
      <c r="K4195" s="28">
        <f>IF(F4195="","",IF(I4195=0,"Pending",IF(I4195&gt;=F4195,"Completed","Partial")))</f>
        <v/>
      </c>
    </row>
    <row r="4196">
      <c r="A4196" s="31" t="n"/>
      <c r="B4196" s="26" t="n"/>
      <c r="C4196" s="26" t="n"/>
      <c r="D4196" s="26" t="n"/>
      <c r="E4196" s="26" t="n"/>
      <c r="F4196" s="27" t="n"/>
      <c r="G4196" s="28">
        <f>IFERROR(IF(E4196="","",VLOOKUP(E4196,'Setup - Mix Design'!$A$5:$I$504,9,0)),"")</f>
        <v/>
      </c>
      <c r="H4196" s="32">
        <f>IF(OR(F4196="",G4196=""),"",F4196*G4196)</f>
        <v/>
      </c>
      <c r="I4196" s="33">
        <f>IF(B4196="","",SUMIF('Dispatch (Challan)'!$C$5:$C$6004,B4196,'Dispatch (Challan)'!$F$5:$F$6004))</f>
        <v/>
      </c>
      <c r="J4196" s="33">
        <f>IF(F4196="","",F4196-I4196)</f>
        <v/>
      </c>
      <c r="K4196" s="28">
        <f>IF(F4196="","",IF(I4196=0,"Pending",IF(I4196&gt;=F4196,"Completed","Partial")))</f>
        <v/>
      </c>
    </row>
    <row r="4197">
      <c r="A4197" s="31" t="n"/>
      <c r="B4197" s="26" t="n"/>
      <c r="C4197" s="26" t="n"/>
      <c r="D4197" s="26" t="n"/>
      <c r="E4197" s="26" t="n"/>
      <c r="F4197" s="27" t="n"/>
      <c r="G4197" s="28">
        <f>IFERROR(IF(E4197="","",VLOOKUP(E4197,'Setup - Mix Design'!$A$5:$I$504,9,0)),"")</f>
        <v/>
      </c>
      <c r="H4197" s="32">
        <f>IF(OR(F4197="",G4197=""),"",F4197*G4197)</f>
        <v/>
      </c>
      <c r="I4197" s="33">
        <f>IF(B4197="","",SUMIF('Dispatch (Challan)'!$C$5:$C$6004,B4197,'Dispatch (Challan)'!$F$5:$F$6004))</f>
        <v/>
      </c>
      <c r="J4197" s="33">
        <f>IF(F4197="","",F4197-I4197)</f>
        <v/>
      </c>
      <c r="K4197" s="28">
        <f>IF(F4197="","",IF(I4197=0,"Pending",IF(I4197&gt;=F4197,"Completed","Partial")))</f>
        <v/>
      </c>
    </row>
    <row r="4198">
      <c r="A4198" s="31" t="n"/>
      <c r="B4198" s="26" t="n"/>
      <c r="C4198" s="26" t="n"/>
      <c r="D4198" s="26" t="n"/>
      <c r="E4198" s="26" t="n"/>
      <c r="F4198" s="27" t="n"/>
      <c r="G4198" s="28">
        <f>IFERROR(IF(E4198="","",VLOOKUP(E4198,'Setup - Mix Design'!$A$5:$I$504,9,0)),"")</f>
        <v/>
      </c>
      <c r="H4198" s="32">
        <f>IF(OR(F4198="",G4198=""),"",F4198*G4198)</f>
        <v/>
      </c>
      <c r="I4198" s="33">
        <f>IF(B4198="","",SUMIF('Dispatch (Challan)'!$C$5:$C$6004,B4198,'Dispatch (Challan)'!$F$5:$F$6004))</f>
        <v/>
      </c>
      <c r="J4198" s="33">
        <f>IF(F4198="","",F4198-I4198)</f>
        <v/>
      </c>
      <c r="K4198" s="28">
        <f>IF(F4198="","",IF(I4198=0,"Pending",IF(I4198&gt;=F4198,"Completed","Partial")))</f>
        <v/>
      </c>
    </row>
    <row r="4199">
      <c r="A4199" s="31" t="n"/>
      <c r="B4199" s="26" t="n"/>
      <c r="C4199" s="26" t="n"/>
      <c r="D4199" s="26" t="n"/>
      <c r="E4199" s="26" t="n"/>
      <c r="F4199" s="27" t="n"/>
      <c r="G4199" s="28">
        <f>IFERROR(IF(E4199="","",VLOOKUP(E4199,'Setup - Mix Design'!$A$5:$I$504,9,0)),"")</f>
        <v/>
      </c>
      <c r="H4199" s="32">
        <f>IF(OR(F4199="",G4199=""),"",F4199*G4199)</f>
        <v/>
      </c>
      <c r="I4199" s="33">
        <f>IF(B4199="","",SUMIF('Dispatch (Challan)'!$C$5:$C$6004,B4199,'Dispatch (Challan)'!$F$5:$F$6004))</f>
        <v/>
      </c>
      <c r="J4199" s="33">
        <f>IF(F4199="","",F4199-I4199)</f>
        <v/>
      </c>
      <c r="K4199" s="28">
        <f>IF(F4199="","",IF(I4199=0,"Pending",IF(I4199&gt;=F4199,"Completed","Partial")))</f>
        <v/>
      </c>
    </row>
    <row r="4200">
      <c r="A4200" s="31" t="n"/>
      <c r="B4200" s="26" t="n"/>
      <c r="C4200" s="26" t="n"/>
      <c r="D4200" s="26" t="n"/>
      <c r="E4200" s="26" t="n"/>
      <c r="F4200" s="27" t="n"/>
      <c r="G4200" s="28">
        <f>IFERROR(IF(E4200="","",VLOOKUP(E4200,'Setup - Mix Design'!$A$5:$I$504,9,0)),"")</f>
        <v/>
      </c>
      <c r="H4200" s="32">
        <f>IF(OR(F4200="",G4200=""),"",F4200*G4200)</f>
        <v/>
      </c>
      <c r="I4200" s="33">
        <f>IF(B4200="","",SUMIF('Dispatch (Challan)'!$C$5:$C$6004,B4200,'Dispatch (Challan)'!$F$5:$F$6004))</f>
        <v/>
      </c>
      <c r="J4200" s="33">
        <f>IF(F4200="","",F4200-I4200)</f>
        <v/>
      </c>
      <c r="K4200" s="28">
        <f>IF(F4200="","",IF(I4200=0,"Pending",IF(I4200&gt;=F4200,"Completed","Partial")))</f>
        <v/>
      </c>
    </row>
    <row r="4201">
      <c r="A4201" s="31" t="n"/>
      <c r="B4201" s="26" t="n"/>
      <c r="C4201" s="26" t="n"/>
      <c r="D4201" s="26" t="n"/>
      <c r="E4201" s="26" t="n"/>
      <c r="F4201" s="27" t="n"/>
      <c r="G4201" s="28">
        <f>IFERROR(IF(E4201="","",VLOOKUP(E4201,'Setup - Mix Design'!$A$5:$I$504,9,0)),"")</f>
        <v/>
      </c>
      <c r="H4201" s="32">
        <f>IF(OR(F4201="",G4201=""),"",F4201*G4201)</f>
        <v/>
      </c>
      <c r="I4201" s="33">
        <f>IF(B4201="","",SUMIF('Dispatch (Challan)'!$C$5:$C$6004,B4201,'Dispatch (Challan)'!$F$5:$F$6004))</f>
        <v/>
      </c>
      <c r="J4201" s="33">
        <f>IF(F4201="","",F4201-I4201)</f>
        <v/>
      </c>
      <c r="K4201" s="28">
        <f>IF(F4201="","",IF(I4201=0,"Pending",IF(I4201&gt;=F4201,"Completed","Partial")))</f>
        <v/>
      </c>
    </row>
    <row r="4202">
      <c r="A4202" s="31" t="n"/>
      <c r="B4202" s="26" t="n"/>
      <c r="C4202" s="26" t="n"/>
      <c r="D4202" s="26" t="n"/>
      <c r="E4202" s="26" t="n"/>
      <c r="F4202" s="27" t="n"/>
      <c r="G4202" s="28">
        <f>IFERROR(IF(E4202="","",VLOOKUP(E4202,'Setup - Mix Design'!$A$5:$I$504,9,0)),"")</f>
        <v/>
      </c>
      <c r="H4202" s="32">
        <f>IF(OR(F4202="",G4202=""),"",F4202*G4202)</f>
        <v/>
      </c>
      <c r="I4202" s="33">
        <f>IF(B4202="","",SUMIF('Dispatch (Challan)'!$C$5:$C$6004,B4202,'Dispatch (Challan)'!$F$5:$F$6004))</f>
        <v/>
      </c>
      <c r="J4202" s="33">
        <f>IF(F4202="","",F4202-I4202)</f>
        <v/>
      </c>
      <c r="K4202" s="28">
        <f>IF(F4202="","",IF(I4202=0,"Pending",IF(I4202&gt;=F4202,"Completed","Partial")))</f>
        <v/>
      </c>
    </row>
    <row r="4203">
      <c r="A4203" s="31" t="n"/>
      <c r="B4203" s="26" t="n"/>
      <c r="C4203" s="26" t="n"/>
      <c r="D4203" s="26" t="n"/>
      <c r="E4203" s="26" t="n"/>
      <c r="F4203" s="27" t="n"/>
      <c r="G4203" s="28">
        <f>IFERROR(IF(E4203="","",VLOOKUP(E4203,'Setup - Mix Design'!$A$5:$I$504,9,0)),"")</f>
        <v/>
      </c>
      <c r="H4203" s="32">
        <f>IF(OR(F4203="",G4203=""),"",F4203*G4203)</f>
        <v/>
      </c>
      <c r="I4203" s="33">
        <f>IF(B4203="","",SUMIF('Dispatch (Challan)'!$C$5:$C$6004,B4203,'Dispatch (Challan)'!$F$5:$F$6004))</f>
        <v/>
      </c>
      <c r="J4203" s="33">
        <f>IF(F4203="","",F4203-I4203)</f>
        <v/>
      </c>
      <c r="K4203" s="28">
        <f>IF(F4203="","",IF(I4203=0,"Pending",IF(I4203&gt;=F4203,"Completed","Partial")))</f>
        <v/>
      </c>
    </row>
    <row r="4204">
      <c r="A4204" s="31" t="n"/>
      <c r="B4204" s="26" t="n"/>
      <c r="C4204" s="26" t="n"/>
      <c r="D4204" s="26" t="n"/>
      <c r="E4204" s="26" t="n"/>
      <c r="F4204" s="27" t="n"/>
      <c r="G4204" s="28">
        <f>IFERROR(IF(E4204="","",VLOOKUP(E4204,'Setup - Mix Design'!$A$5:$I$504,9,0)),"")</f>
        <v/>
      </c>
      <c r="H4204" s="32">
        <f>IF(OR(F4204="",G4204=""),"",F4204*G4204)</f>
        <v/>
      </c>
      <c r="I4204" s="33">
        <f>IF(B4204="","",SUMIF('Dispatch (Challan)'!$C$5:$C$6004,B4204,'Dispatch (Challan)'!$F$5:$F$6004))</f>
        <v/>
      </c>
      <c r="J4204" s="33">
        <f>IF(F4204="","",F4204-I4204)</f>
        <v/>
      </c>
      <c r="K4204" s="28">
        <f>IF(F4204="","",IF(I4204=0,"Pending",IF(I4204&gt;=F4204,"Completed","Partial")))</f>
        <v/>
      </c>
    </row>
    <row r="4205">
      <c r="A4205" s="31" t="n"/>
      <c r="B4205" s="26" t="n"/>
      <c r="C4205" s="26" t="n"/>
      <c r="D4205" s="26" t="n"/>
      <c r="E4205" s="26" t="n"/>
      <c r="F4205" s="27" t="n"/>
      <c r="G4205" s="28">
        <f>IFERROR(IF(E4205="","",VLOOKUP(E4205,'Setup - Mix Design'!$A$5:$I$504,9,0)),"")</f>
        <v/>
      </c>
      <c r="H4205" s="32">
        <f>IF(OR(F4205="",G4205=""),"",F4205*G4205)</f>
        <v/>
      </c>
      <c r="I4205" s="33">
        <f>IF(B4205="","",SUMIF('Dispatch (Challan)'!$C$5:$C$6004,B4205,'Dispatch (Challan)'!$F$5:$F$6004))</f>
        <v/>
      </c>
      <c r="J4205" s="33">
        <f>IF(F4205="","",F4205-I4205)</f>
        <v/>
      </c>
      <c r="K4205" s="28">
        <f>IF(F4205="","",IF(I4205=0,"Pending",IF(I4205&gt;=F4205,"Completed","Partial")))</f>
        <v/>
      </c>
    </row>
    <row r="4206">
      <c r="A4206" s="31" t="n"/>
      <c r="B4206" s="26" t="n"/>
      <c r="C4206" s="26" t="n"/>
      <c r="D4206" s="26" t="n"/>
      <c r="E4206" s="26" t="n"/>
      <c r="F4206" s="27" t="n"/>
      <c r="G4206" s="28">
        <f>IFERROR(IF(E4206="","",VLOOKUP(E4206,'Setup - Mix Design'!$A$5:$I$504,9,0)),"")</f>
        <v/>
      </c>
      <c r="H4206" s="32">
        <f>IF(OR(F4206="",G4206=""),"",F4206*G4206)</f>
        <v/>
      </c>
      <c r="I4206" s="33">
        <f>IF(B4206="","",SUMIF('Dispatch (Challan)'!$C$5:$C$6004,B4206,'Dispatch (Challan)'!$F$5:$F$6004))</f>
        <v/>
      </c>
      <c r="J4206" s="33">
        <f>IF(F4206="","",F4206-I4206)</f>
        <v/>
      </c>
      <c r="K4206" s="28">
        <f>IF(F4206="","",IF(I4206=0,"Pending",IF(I4206&gt;=F4206,"Completed","Partial")))</f>
        <v/>
      </c>
    </row>
    <row r="4207">
      <c r="A4207" s="31" t="n"/>
      <c r="B4207" s="26" t="n"/>
      <c r="C4207" s="26" t="n"/>
      <c r="D4207" s="26" t="n"/>
      <c r="E4207" s="26" t="n"/>
      <c r="F4207" s="27" t="n"/>
      <c r="G4207" s="28">
        <f>IFERROR(IF(E4207="","",VLOOKUP(E4207,'Setup - Mix Design'!$A$5:$I$504,9,0)),"")</f>
        <v/>
      </c>
      <c r="H4207" s="32">
        <f>IF(OR(F4207="",G4207=""),"",F4207*G4207)</f>
        <v/>
      </c>
      <c r="I4207" s="33">
        <f>IF(B4207="","",SUMIF('Dispatch (Challan)'!$C$5:$C$6004,B4207,'Dispatch (Challan)'!$F$5:$F$6004))</f>
        <v/>
      </c>
      <c r="J4207" s="33">
        <f>IF(F4207="","",F4207-I4207)</f>
        <v/>
      </c>
      <c r="K4207" s="28">
        <f>IF(F4207="","",IF(I4207=0,"Pending",IF(I4207&gt;=F4207,"Completed","Partial")))</f>
        <v/>
      </c>
    </row>
    <row r="4208">
      <c r="A4208" s="31" t="n"/>
      <c r="B4208" s="26" t="n"/>
      <c r="C4208" s="26" t="n"/>
      <c r="D4208" s="26" t="n"/>
      <c r="E4208" s="26" t="n"/>
      <c r="F4208" s="27" t="n"/>
      <c r="G4208" s="28">
        <f>IFERROR(IF(E4208="","",VLOOKUP(E4208,'Setup - Mix Design'!$A$5:$I$504,9,0)),"")</f>
        <v/>
      </c>
      <c r="H4208" s="32">
        <f>IF(OR(F4208="",G4208=""),"",F4208*G4208)</f>
        <v/>
      </c>
      <c r="I4208" s="33">
        <f>IF(B4208="","",SUMIF('Dispatch (Challan)'!$C$5:$C$6004,B4208,'Dispatch (Challan)'!$F$5:$F$6004))</f>
        <v/>
      </c>
      <c r="J4208" s="33">
        <f>IF(F4208="","",F4208-I4208)</f>
        <v/>
      </c>
      <c r="K4208" s="28">
        <f>IF(F4208="","",IF(I4208=0,"Pending",IF(I4208&gt;=F4208,"Completed","Partial")))</f>
        <v/>
      </c>
    </row>
    <row r="4209">
      <c r="A4209" s="31" t="n"/>
      <c r="B4209" s="26" t="n"/>
      <c r="C4209" s="26" t="n"/>
      <c r="D4209" s="26" t="n"/>
      <c r="E4209" s="26" t="n"/>
      <c r="F4209" s="27" t="n"/>
      <c r="G4209" s="28">
        <f>IFERROR(IF(E4209="","",VLOOKUP(E4209,'Setup - Mix Design'!$A$5:$I$504,9,0)),"")</f>
        <v/>
      </c>
      <c r="H4209" s="32">
        <f>IF(OR(F4209="",G4209=""),"",F4209*G4209)</f>
        <v/>
      </c>
      <c r="I4209" s="33">
        <f>IF(B4209="","",SUMIF('Dispatch (Challan)'!$C$5:$C$6004,B4209,'Dispatch (Challan)'!$F$5:$F$6004))</f>
        <v/>
      </c>
      <c r="J4209" s="33">
        <f>IF(F4209="","",F4209-I4209)</f>
        <v/>
      </c>
      <c r="K4209" s="28">
        <f>IF(F4209="","",IF(I4209=0,"Pending",IF(I4209&gt;=F4209,"Completed","Partial")))</f>
        <v/>
      </c>
    </row>
    <row r="4210">
      <c r="A4210" s="31" t="n"/>
      <c r="B4210" s="26" t="n"/>
      <c r="C4210" s="26" t="n"/>
      <c r="D4210" s="26" t="n"/>
      <c r="E4210" s="26" t="n"/>
      <c r="F4210" s="27" t="n"/>
      <c r="G4210" s="28">
        <f>IFERROR(IF(E4210="","",VLOOKUP(E4210,'Setup - Mix Design'!$A$5:$I$504,9,0)),"")</f>
        <v/>
      </c>
      <c r="H4210" s="32">
        <f>IF(OR(F4210="",G4210=""),"",F4210*G4210)</f>
        <v/>
      </c>
      <c r="I4210" s="33">
        <f>IF(B4210="","",SUMIF('Dispatch (Challan)'!$C$5:$C$6004,B4210,'Dispatch (Challan)'!$F$5:$F$6004))</f>
        <v/>
      </c>
      <c r="J4210" s="33">
        <f>IF(F4210="","",F4210-I4210)</f>
        <v/>
      </c>
      <c r="K4210" s="28">
        <f>IF(F4210="","",IF(I4210=0,"Pending",IF(I4210&gt;=F4210,"Completed","Partial")))</f>
        <v/>
      </c>
    </row>
    <row r="4211">
      <c r="A4211" s="31" t="n"/>
      <c r="B4211" s="26" t="n"/>
      <c r="C4211" s="26" t="n"/>
      <c r="D4211" s="26" t="n"/>
      <c r="E4211" s="26" t="n"/>
      <c r="F4211" s="27" t="n"/>
      <c r="G4211" s="28">
        <f>IFERROR(IF(E4211="","",VLOOKUP(E4211,'Setup - Mix Design'!$A$5:$I$504,9,0)),"")</f>
        <v/>
      </c>
      <c r="H4211" s="32">
        <f>IF(OR(F4211="",G4211=""),"",F4211*G4211)</f>
        <v/>
      </c>
      <c r="I4211" s="33">
        <f>IF(B4211="","",SUMIF('Dispatch (Challan)'!$C$5:$C$6004,B4211,'Dispatch (Challan)'!$F$5:$F$6004))</f>
        <v/>
      </c>
      <c r="J4211" s="33">
        <f>IF(F4211="","",F4211-I4211)</f>
        <v/>
      </c>
      <c r="K4211" s="28">
        <f>IF(F4211="","",IF(I4211=0,"Pending",IF(I4211&gt;=F4211,"Completed","Partial")))</f>
        <v/>
      </c>
    </row>
    <row r="4212">
      <c r="A4212" s="31" t="n"/>
      <c r="B4212" s="26" t="n"/>
      <c r="C4212" s="26" t="n"/>
      <c r="D4212" s="26" t="n"/>
      <c r="E4212" s="26" t="n"/>
      <c r="F4212" s="27" t="n"/>
      <c r="G4212" s="28">
        <f>IFERROR(IF(E4212="","",VLOOKUP(E4212,'Setup - Mix Design'!$A$5:$I$504,9,0)),"")</f>
        <v/>
      </c>
      <c r="H4212" s="32">
        <f>IF(OR(F4212="",G4212=""),"",F4212*G4212)</f>
        <v/>
      </c>
      <c r="I4212" s="33">
        <f>IF(B4212="","",SUMIF('Dispatch (Challan)'!$C$5:$C$6004,B4212,'Dispatch (Challan)'!$F$5:$F$6004))</f>
        <v/>
      </c>
      <c r="J4212" s="33">
        <f>IF(F4212="","",F4212-I4212)</f>
        <v/>
      </c>
      <c r="K4212" s="28">
        <f>IF(F4212="","",IF(I4212=0,"Pending",IF(I4212&gt;=F4212,"Completed","Partial")))</f>
        <v/>
      </c>
    </row>
    <row r="4213">
      <c r="A4213" s="31" t="n"/>
      <c r="B4213" s="26" t="n"/>
      <c r="C4213" s="26" t="n"/>
      <c r="D4213" s="26" t="n"/>
      <c r="E4213" s="26" t="n"/>
      <c r="F4213" s="27" t="n"/>
      <c r="G4213" s="28">
        <f>IFERROR(IF(E4213="","",VLOOKUP(E4213,'Setup - Mix Design'!$A$5:$I$504,9,0)),"")</f>
        <v/>
      </c>
      <c r="H4213" s="32">
        <f>IF(OR(F4213="",G4213=""),"",F4213*G4213)</f>
        <v/>
      </c>
      <c r="I4213" s="33">
        <f>IF(B4213="","",SUMIF('Dispatch (Challan)'!$C$5:$C$6004,B4213,'Dispatch (Challan)'!$F$5:$F$6004))</f>
        <v/>
      </c>
      <c r="J4213" s="33">
        <f>IF(F4213="","",F4213-I4213)</f>
        <v/>
      </c>
      <c r="K4213" s="28">
        <f>IF(F4213="","",IF(I4213=0,"Pending",IF(I4213&gt;=F4213,"Completed","Partial")))</f>
        <v/>
      </c>
    </row>
    <row r="4214">
      <c r="A4214" s="31" t="n"/>
      <c r="B4214" s="26" t="n"/>
      <c r="C4214" s="26" t="n"/>
      <c r="D4214" s="26" t="n"/>
      <c r="E4214" s="26" t="n"/>
      <c r="F4214" s="27" t="n"/>
      <c r="G4214" s="28">
        <f>IFERROR(IF(E4214="","",VLOOKUP(E4214,'Setup - Mix Design'!$A$5:$I$504,9,0)),"")</f>
        <v/>
      </c>
      <c r="H4214" s="32">
        <f>IF(OR(F4214="",G4214=""),"",F4214*G4214)</f>
        <v/>
      </c>
      <c r="I4214" s="33">
        <f>IF(B4214="","",SUMIF('Dispatch (Challan)'!$C$5:$C$6004,B4214,'Dispatch (Challan)'!$F$5:$F$6004))</f>
        <v/>
      </c>
      <c r="J4214" s="33">
        <f>IF(F4214="","",F4214-I4214)</f>
        <v/>
      </c>
      <c r="K4214" s="28">
        <f>IF(F4214="","",IF(I4214=0,"Pending",IF(I4214&gt;=F4214,"Completed","Partial")))</f>
        <v/>
      </c>
    </row>
    <row r="4215">
      <c r="A4215" s="31" t="n"/>
      <c r="B4215" s="26" t="n"/>
      <c r="C4215" s="26" t="n"/>
      <c r="D4215" s="26" t="n"/>
      <c r="E4215" s="26" t="n"/>
      <c r="F4215" s="27" t="n"/>
      <c r="G4215" s="28">
        <f>IFERROR(IF(E4215="","",VLOOKUP(E4215,'Setup - Mix Design'!$A$5:$I$504,9,0)),"")</f>
        <v/>
      </c>
      <c r="H4215" s="32">
        <f>IF(OR(F4215="",G4215=""),"",F4215*G4215)</f>
        <v/>
      </c>
      <c r="I4215" s="33">
        <f>IF(B4215="","",SUMIF('Dispatch (Challan)'!$C$5:$C$6004,B4215,'Dispatch (Challan)'!$F$5:$F$6004))</f>
        <v/>
      </c>
      <c r="J4215" s="33">
        <f>IF(F4215="","",F4215-I4215)</f>
        <v/>
      </c>
      <c r="K4215" s="28">
        <f>IF(F4215="","",IF(I4215=0,"Pending",IF(I4215&gt;=F4215,"Completed","Partial")))</f>
        <v/>
      </c>
    </row>
    <row r="4216">
      <c r="A4216" s="31" t="n"/>
      <c r="B4216" s="26" t="n"/>
      <c r="C4216" s="26" t="n"/>
      <c r="D4216" s="26" t="n"/>
      <c r="E4216" s="26" t="n"/>
      <c r="F4216" s="27" t="n"/>
      <c r="G4216" s="28">
        <f>IFERROR(IF(E4216="","",VLOOKUP(E4216,'Setup - Mix Design'!$A$5:$I$504,9,0)),"")</f>
        <v/>
      </c>
      <c r="H4216" s="32">
        <f>IF(OR(F4216="",G4216=""),"",F4216*G4216)</f>
        <v/>
      </c>
      <c r="I4216" s="33">
        <f>IF(B4216="","",SUMIF('Dispatch (Challan)'!$C$5:$C$6004,B4216,'Dispatch (Challan)'!$F$5:$F$6004))</f>
        <v/>
      </c>
      <c r="J4216" s="33">
        <f>IF(F4216="","",F4216-I4216)</f>
        <v/>
      </c>
      <c r="K4216" s="28">
        <f>IF(F4216="","",IF(I4216=0,"Pending",IF(I4216&gt;=F4216,"Completed","Partial")))</f>
        <v/>
      </c>
    </row>
    <row r="4217">
      <c r="A4217" s="31" t="n"/>
      <c r="B4217" s="26" t="n"/>
      <c r="C4217" s="26" t="n"/>
      <c r="D4217" s="26" t="n"/>
      <c r="E4217" s="26" t="n"/>
      <c r="F4217" s="27" t="n"/>
      <c r="G4217" s="28">
        <f>IFERROR(IF(E4217="","",VLOOKUP(E4217,'Setup - Mix Design'!$A$5:$I$504,9,0)),"")</f>
        <v/>
      </c>
      <c r="H4217" s="32">
        <f>IF(OR(F4217="",G4217=""),"",F4217*G4217)</f>
        <v/>
      </c>
      <c r="I4217" s="33">
        <f>IF(B4217="","",SUMIF('Dispatch (Challan)'!$C$5:$C$6004,B4217,'Dispatch (Challan)'!$F$5:$F$6004))</f>
        <v/>
      </c>
      <c r="J4217" s="33">
        <f>IF(F4217="","",F4217-I4217)</f>
        <v/>
      </c>
      <c r="K4217" s="28">
        <f>IF(F4217="","",IF(I4217=0,"Pending",IF(I4217&gt;=F4217,"Completed","Partial")))</f>
        <v/>
      </c>
    </row>
    <row r="4218">
      <c r="A4218" s="31" t="n"/>
      <c r="B4218" s="26" t="n"/>
      <c r="C4218" s="26" t="n"/>
      <c r="D4218" s="26" t="n"/>
      <c r="E4218" s="26" t="n"/>
      <c r="F4218" s="27" t="n"/>
      <c r="G4218" s="28">
        <f>IFERROR(IF(E4218="","",VLOOKUP(E4218,'Setup - Mix Design'!$A$5:$I$504,9,0)),"")</f>
        <v/>
      </c>
      <c r="H4218" s="32">
        <f>IF(OR(F4218="",G4218=""),"",F4218*G4218)</f>
        <v/>
      </c>
      <c r="I4218" s="33">
        <f>IF(B4218="","",SUMIF('Dispatch (Challan)'!$C$5:$C$6004,B4218,'Dispatch (Challan)'!$F$5:$F$6004))</f>
        <v/>
      </c>
      <c r="J4218" s="33">
        <f>IF(F4218="","",F4218-I4218)</f>
        <v/>
      </c>
      <c r="K4218" s="28">
        <f>IF(F4218="","",IF(I4218=0,"Pending",IF(I4218&gt;=F4218,"Completed","Partial")))</f>
        <v/>
      </c>
    </row>
    <row r="4219">
      <c r="A4219" s="31" t="n"/>
      <c r="B4219" s="26" t="n"/>
      <c r="C4219" s="26" t="n"/>
      <c r="D4219" s="26" t="n"/>
      <c r="E4219" s="26" t="n"/>
      <c r="F4219" s="27" t="n"/>
      <c r="G4219" s="28">
        <f>IFERROR(IF(E4219="","",VLOOKUP(E4219,'Setup - Mix Design'!$A$5:$I$504,9,0)),"")</f>
        <v/>
      </c>
      <c r="H4219" s="32">
        <f>IF(OR(F4219="",G4219=""),"",F4219*G4219)</f>
        <v/>
      </c>
      <c r="I4219" s="33">
        <f>IF(B4219="","",SUMIF('Dispatch (Challan)'!$C$5:$C$6004,B4219,'Dispatch (Challan)'!$F$5:$F$6004))</f>
        <v/>
      </c>
      <c r="J4219" s="33">
        <f>IF(F4219="","",F4219-I4219)</f>
        <v/>
      </c>
      <c r="K4219" s="28">
        <f>IF(F4219="","",IF(I4219=0,"Pending",IF(I4219&gt;=F4219,"Completed","Partial")))</f>
        <v/>
      </c>
    </row>
    <row r="4220">
      <c r="A4220" s="31" t="n"/>
      <c r="B4220" s="26" t="n"/>
      <c r="C4220" s="26" t="n"/>
      <c r="D4220" s="26" t="n"/>
      <c r="E4220" s="26" t="n"/>
      <c r="F4220" s="27" t="n"/>
      <c r="G4220" s="28">
        <f>IFERROR(IF(E4220="","",VLOOKUP(E4220,'Setup - Mix Design'!$A$5:$I$504,9,0)),"")</f>
        <v/>
      </c>
      <c r="H4220" s="32">
        <f>IF(OR(F4220="",G4220=""),"",F4220*G4220)</f>
        <v/>
      </c>
      <c r="I4220" s="33">
        <f>IF(B4220="","",SUMIF('Dispatch (Challan)'!$C$5:$C$6004,B4220,'Dispatch (Challan)'!$F$5:$F$6004))</f>
        <v/>
      </c>
      <c r="J4220" s="33">
        <f>IF(F4220="","",F4220-I4220)</f>
        <v/>
      </c>
      <c r="K4220" s="28">
        <f>IF(F4220="","",IF(I4220=0,"Pending",IF(I4220&gt;=F4220,"Completed","Partial")))</f>
        <v/>
      </c>
    </row>
    <row r="4221">
      <c r="A4221" s="31" t="n"/>
      <c r="B4221" s="26" t="n"/>
      <c r="C4221" s="26" t="n"/>
      <c r="D4221" s="26" t="n"/>
      <c r="E4221" s="26" t="n"/>
      <c r="F4221" s="27" t="n"/>
      <c r="G4221" s="28">
        <f>IFERROR(IF(E4221="","",VLOOKUP(E4221,'Setup - Mix Design'!$A$5:$I$504,9,0)),"")</f>
        <v/>
      </c>
      <c r="H4221" s="32">
        <f>IF(OR(F4221="",G4221=""),"",F4221*G4221)</f>
        <v/>
      </c>
      <c r="I4221" s="33">
        <f>IF(B4221="","",SUMIF('Dispatch (Challan)'!$C$5:$C$6004,B4221,'Dispatch (Challan)'!$F$5:$F$6004))</f>
        <v/>
      </c>
      <c r="J4221" s="33">
        <f>IF(F4221="","",F4221-I4221)</f>
        <v/>
      </c>
      <c r="K4221" s="28">
        <f>IF(F4221="","",IF(I4221=0,"Pending",IF(I4221&gt;=F4221,"Completed","Partial")))</f>
        <v/>
      </c>
    </row>
    <row r="4222">
      <c r="A4222" s="31" t="n"/>
      <c r="B4222" s="26" t="n"/>
      <c r="C4222" s="26" t="n"/>
      <c r="D4222" s="26" t="n"/>
      <c r="E4222" s="26" t="n"/>
      <c r="F4222" s="27" t="n"/>
      <c r="G4222" s="28">
        <f>IFERROR(IF(E4222="","",VLOOKUP(E4222,'Setup - Mix Design'!$A$5:$I$504,9,0)),"")</f>
        <v/>
      </c>
      <c r="H4222" s="32">
        <f>IF(OR(F4222="",G4222=""),"",F4222*G4222)</f>
        <v/>
      </c>
      <c r="I4222" s="33">
        <f>IF(B4222="","",SUMIF('Dispatch (Challan)'!$C$5:$C$6004,B4222,'Dispatch (Challan)'!$F$5:$F$6004))</f>
        <v/>
      </c>
      <c r="J4222" s="33">
        <f>IF(F4222="","",F4222-I4222)</f>
        <v/>
      </c>
      <c r="K4222" s="28">
        <f>IF(F4222="","",IF(I4222=0,"Pending",IF(I4222&gt;=F4222,"Completed","Partial")))</f>
        <v/>
      </c>
    </row>
    <row r="4223">
      <c r="A4223" s="31" t="n"/>
      <c r="B4223" s="26" t="n"/>
      <c r="C4223" s="26" t="n"/>
      <c r="D4223" s="26" t="n"/>
      <c r="E4223" s="26" t="n"/>
      <c r="F4223" s="27" t="n"/>
      <c r="G4223" s="28">
        <f>IFERROR(IF(E4223="","",VLOOKUP(E4223,'Setup - Mix Design'!$A$5:$I$504,9,0)),"")</f>
        <v/>
      </c>
      <c r="H4223" s="32">
        <f>IF(OR(F4223="",G4223=""),"",F4223*G4223)</f>
        <v/>
      </c>
      <c r="I4223" s="33">
        <f>IF(B4223="","",SUMIF('Dispatch (Challan)'!$C$5:$C$6004,B4223,'Dispatch (Challan)'!$F$5:$F$6004))</f>
        <v/>
      </c>
      <c r="J4223" s="33">
        <f>IF(F4223="","",F4223-I4223)</f>
        <v/>
      </c>
      <c r="K4223" s="28">
        <f>IF(F4223="","",IF(I4223=0,"Pending",IF(I4223&gt;=F4223,"Completed","Partial")))</f>
        <v/>
      </c>
    </row>
    <row r="4224">
      <c r="A4224" s="31" t="n"/>
      <c r="B4224" s="26" t="n"/>
      <c r="C4224" s="26" t="n"/>
      <c r="D4224" s="26" t="n"/>
      <c r="E4224" s="26" t="n"/>
      <c r="F4224" s="27" t="n"/>
      <c r="G4224" s="28">
        <f>IFERROR(IF(E4224="","",VLOOKUP(E4224,'Setup - Mix Design'!$A$5:$I$504,9,0)),"")</f>
        <v/>
      </c>
      <c r="H4224" s="32">
        <f>IF(OR(F4224="",G4224=""),"",F4224*G4224)</f>
        <v/>
      </c>
      <c r="I4224" s="33">
        <f>IF(B4224="","",SUMIF('Dispatch (Challan)'!$C$5:$C$6004,B4224,'Dispatch (Challan)'!$F$5:$F$6004))</f>
        <v/>
      </c>
      <c r="J4224" s="33">
        <f>IF(F4224="","",F4224-I4224)</f>
        <v/>
      </c>
      <c r="K4224" s="28">
        <f>IF(F4224="","",IF(I4224=0,"Pending",IF(I4224&gt;=F4224,"Completed","Partial")))</f>
        <v/>
      </c>
    </row>
    <row r="4225">
      <c r="A4225" s="31" t="n"/>
      <c r="B4225" s="26" t="n"/>
      <c r="C4225" s="26" t="n"/>
      <c r="D4225" s="26" t="n"/>
      <c r="E4225" s="26" t="n"/>
      <c r="F4225" s="27" t="n"/>
      <c r="G4225" s="28">
        <f>IFERROR(IF(E4225="","",VLOOKUP(E4225,'Setup - Mix Design'!$A$5:$I$504,9,0)),"")</f>
        <v/>
      </c>
      <c r="H4225" s="32">
        <f>IF(OR(F4225="",G4225=""),"",F4225*G4225)</f>
        <v/>
      </c>
      <c r="I4225" s="33">
        <f>IF(B4225="","",SUMIF('Dispatch (Challan)'!$C$5:$C$6004,B4225,'Dispatch (Challan)'!$F$5:$F$6004))</f>
        <v/>
      </c>
      <c r="J4225" s="33">
        <f>IF(F4225="","",F4225-I4225)</f>
        <v/>
      </c>
      <c r="K4225" s="28">
        <f>IF(F4225="","",IF(I4225=0,"Pending",IF(I4225&gt;=F4225,"Completed","Partial")))</f>
        <v/>
      </c>
    </row>
    <row r="4226">
      <c r="A4226" s="31" t="n"/>
      <c r="B4226" s="26" t="n"/>
      <c r="C4226" s="26" t="n"/>
      <c r="D4226" s="26" t="n"/>
      <c r="E4226" s="26" t="n"/>
      <c r="F4226" s="27" t="n"/>
      <c r="G4226" s="28">
        <f>IFERROR(IF(E4226="","",VLOOKUP(E4226,'Setup - Mix Design'!$A$5:$I$504,9,0)),"")</f>
        <v/>
      </c>
      <c r="H4226" s="32">
        <f>IF(OR(F4226="",G4226=""),"",F4226*G4226)</f>
        <v/>
      </c>
      <c r="I4226" s="33">
        <f>IF(B4226="","",SUMIF('Dispatch (Challan)'!$C$5:$C$6004,B4226,'Dispatch (Challan)'!$F$5:$F$6004))</f>
        <v/>
      </c>
      <c r="J4226" s="33">
        <f>IF(F4226="","",F4226-I4226)</f>
        <v/>
      </c>
      <c r="K4226" s="28">
        <f>IF(F4226="","",IF(I4226=0,"Pending",IF(I4226&gt;=F4226,"Completed","Partial")))</f>
        <v/>
      </c>
    </row>
    <row r="4227">
      <c r="A4227" s="31" t="n"/>
      <c r="B4227" s="26" t="n"/>
      <c r="C4227" s="26" t="n"/>
      <c r="D4227" s="26" t="n"/>
      <c r="E4227" s="26" t="n"/>
      <c r="F4227" s="27" t="n"/>
      <c r="G4227" s="28">
        <f>IFERROR(IF(E4227="","",VLOOKUP(E4227,'Setup - Mix Design'!$A$5:$I$504,9,0)),"")</f>
        <v/>
      </c>
      <c r="H4227" s="32">
        <f>IF(OR(F4227="",G4227=""),"",F4227*G4227)</f>
        <v/>
      </c>
      <c r="I4227" s="33">
        <f>IF(B4227="","",SUMIF('Dispatch (Challan)'!$C$5:$C$6004,B4227,'Dispatch (Challan)'!$F$5:$F$6004))</f>
        <v/>
      </c>
      <c r="J4227" s="33">
        <f>IF(F4227="","",F4227-I4227)</f>
        <v/>
      </c>
      <c r="K4227" s="28">
        <f>IF(F4227="","",IF(I4227=0,"Pending",IF(I4227&gt;=F4227,"Completed","Partial")))</f>
        <v/>
      </c>
    </row>
    <row r="4228">
      <c r="A4228" s="31" t="n"/>
      <c r="B4228" s="26" t="n"/>
      <c r="C4228" s="26" t="n"/>
      <c r="D4228" s="26" t="n"/>
      <c r="E4228" s="26" t="n"/>
      <c r="F4228" s="27" t="n"/>
      <c r="G4228" s="28">
        <f>IFERROR(IF(E4228="","",VLOOKUP(E4228,'Setup - Mix Design'!$A$5:$I$504,9,0)),"")</f>
        <v/>
      </c>
      <c r="H4228" s="32">
        <f>IF(OR(F4228="",G4228=""),"",F4228*G4228)</f>
        <v/>
      </c>
      <c r="I4228" s="33">
        <f>IF(B4228="","",SUMIF('Dispatch (Challan)'!$C$5:$C$6004,B4228,'Dispatch (Challan)'!$F$5:$F$6004))</f>
        <v/>
      </c>
      <c r="J4228" s="33">
        <f>IF(F4228="","",F4228-I4228)</f>
        <v/>
      </c>
      <c r="K4228" s="28">
        <f>IF(F4228="","",IF(I4228=0,"Pending",IF(I4228&gt;=F4228,"Completed","Partial")))</f>
        <v/>
      </c>
    </row>
    <row r="4229">
      <c r="A4229" s="31" t="n"/>
      <c r="B4229" s="26" t="n"/>
      <c r="C4229" s="26" t="n"/>
      <c r="D4229" s="26" t="n"/>
      <c r="E4229" s="26" t="n"/>
      <c r="F4229" s="27" t="n"/>
      <c r="G4229" s="28">
        <f>IFERROR(IF(E4229="","",VLOOKUP(E4229,'Setup - Mix Design'!$A$5:$I$504,9,0)),"")</f>
        <v/>
      </c>
      <c r="H4229" s="32">
        <f>IF(OR(F4229="",G4229=""),"",F4229*G4229)</f>
        <v/>
      </c>
      <c r="I4229" s="33">
        <f>IF(B4229="","",SUMIF('Dispatch (Challan)'!$C$5:$C$6004,B4229,'Dispatch (Challan)'!$F$5:$F$6004))</f>
        <v/>
      </c>
      <c r="J4229" s="33">
        <f>IF(F4229="","",F4229-I4229)</f>
        <v/>
      </c>
      <c r="K4229" s="28">
        <f>IF(F4229="","",IF(I4229=0,"Pending",IF(I4229&gt;=F4229,"Completed","Partial")))</f>
        <v/>
      </c>
    </row>
    <row r="4230">
      <c r="A4230" s="31" t="n"/>
      <c r="B4230" s="26" t="n"/>
      <c r="C4230" s="26" t="n"/>
      <c r="D4230" s="26" t="n"/>
      <c r="E4230" s="26" t="n"/>
      <c r="F4230" s="27" t="n"/>
      <c r="G4230" s="28">
        <f>IFERROR(IF(E4230="","",VLOOKUP(E4230,'Setup - Mix Design'!$A$5:$I$504,9,0)),"")</f>
        <v/>
      </c>
      <c r="H4230" s="32">
        <f>IF(OR(F4230="",G4230=""),"",F4230*G4230)</f>
        <v/>
      </c>
      <c r="I4230" s="33">
        <f>IF(B4230="","",SUMIF('Dispatch (Challan)'!$C$5:$C$6004,B4230,'Dispatch (Challan)'!$F$5:$F$6004))</f>
        <v/>
      </c>
      <c r="J4230" s="33">
        <f>IF(F4230="","",F4230-I4230)</f>
        <v/>
      </c>
      <c r="K4230" s="28">
        <f>IF(F4230="","",IF(I4230=0,"Pending",IF(I4230&gt;=F4230,"Completed","Partial")))</f>
        <v/>
      </c>
    </row>
    <row r="4231">
      <c r="A4231" s="31" t="n"/>
      <c r="B4231" s="26" t="n"/>
      <c r="C4231" s="26" t="n"/>
      <c r="D4231" s="26" t="n"/>
      <c r="E4231" s="26" t="n"/>
      <c r="F4231" s="27" t="n"/>
      <c r="G4231" s="28">
        <f>IFERROR(IF(E4231="","",VLOOKUP(E4231,'Setup - Mix Design'!$A$5:$I$504,9,0)),"")</f>
        <v/>
      </c>
      <c r="H4231" s="32">
        <f>IF(OR(F4231="",G4231=""),"",F4231*G4231)</f>
        <v/>
      </c>
      <c r="I4231" s="33">
        <f>IF(B4231="","",SUMIF('Dispatch (Challan)'!$C$5:$C$6004,B4231,'Dispatch (Challan)'!$F$5:$F$6004))</f>
        <v/>
      </c>
      <c r="J4231" s="33">
        <f>IF(F4231="","",F4231-I4231)</f>
        <v/>
      </c>
      <c r="K4231" s="28">
        <f>IF(F4231="","",IF(I4231=0,"Pending",IF(I4231&gt;=F4231,"Completed","Partial")))</f>
        <v/>
      </c>
    </row>
    <row r="4232">
      <c r="A4232" s="31" t="n"/>
      <c r="B4232" s="26" t="n"/>
      <c r="C4232" s="26" t="n"/>
      <c r="D4232" s="26" t="n"/>
      <c r="E4232" s="26" t="n"/>
      <c r="F4232" s="27" t="n"/>
      <c r="G4232" s="28">
        <f>IFERROR(IF(E4232="","",VLOOKUP(E4232,'Setup - Mix Design'!$A$5:$I$504,9,0)),"")</f>
        <v/>
      </c>
      <c r="H4232" s="32">
        <f>IF(OR(F4232="",G4232=""),"",F4232*G4232)</f>
        <v/>
      </c>
      <c r="I4232" s="33">
        <f>IF(B4232="","",SUMIF('Dispatch (Challan)'!$C$5:$C$6004,B4232,'Dispatch (Challan)'!$F$5:$F$6004))</f>
        <v/>
      </c>
      <c r="J4232" s="33">
        <f>IF(F4232="","",F4232-I4232)</f>
        <v/>
      </c>
      <c r="K4232" s="28">
        <f>IF(F4232="","",IF(I4232=0,"Pending",IF(I4232&gt;=F4232,"Completed","Partial")))</f>
        <v/>
      </c>
    </row>
    <row r="4233">
      <c r="A4233" s="31" t="n"/>
      <c r="B4233" s="26" t="n"/>
      <c r="C4233" s="26" t="n"/>
      <c r="D4233" s="26" t="n"/>
      <c r="E4233" s="26" t="n"/>
      <c r="F4233" s="27" t="n"/>
      <c r="G4233" s="28">
        <f>IFERROR(IF(E4233="","",VLOOKUP(E4233,'Setup - Mix Design'!$A$5:$I$504,9,0)),"")</f>
        <v/>
      </c>
      <c r="H4233" s="32">
        <f>IF(OR(F4233="",G4233=""),"",F4233*G4233)</f>
        <v/>
      </c>
      <c r="I4233" s="33">
        <f>IF(B4233="","",SUMIF('Dispatch (Challan)'!$C$5:$C$6004,B4233,'Dispatch (Challan)'!$F$5:$F$6004))</f>
        <v/>
      </c>
      <c r="J4233" s="33">
        <f>IF(F4233="","",F4233-I4233)</f>
        <v/>
      </c>
      <c r="K4233" s="28">
        <f>IF(F4233="","",IF(I4233=0,"Pending",IF(I4233&gt;=F4233,"Completed","Partial")))</f>
        <v/>
      </c>
    </row>
    <row r="4234">
      <c r="A4234" s="31" t="n"/>
      <c r="B4234" s="26" t="n"/>
      <c r="C4234" s="26" t="n"/>
      <c r="D4234" s="26" t="n"/>
      <c r="E4234" s="26" t="n"/>
      <c r="F4234" s="27" t="n"/>
      <c r="G4234" s="28">
        <f>IFERROR(IF(E4234="","",VLOOKUP(E4234,'Setup - Mix Design'!$A$5:$I$504,9,0)),"")</f>
        <v/>
      </c>
      <c r="H4234" s="32">
        <f>IF(OR(F4234="",G4234=""),"",F4234*G4234)</f>
        <v/>
      </c>
      <c r="I4234" s="33">
        <f>IF(B4234="","",SUMIF('Dispatch (Challan)'!$C$5:$C$6004,B4234,'Dispatch (Challan)'!$F$5:$F$6004))</f>
        <v/>
      </c>
      <c r="J4234" s="33">
        <f>IF(F4234="","",F4234-I4234)</f>
        <v/>
      </c>
      <c r="K4234" s="28">
        <f>IF(F4234="","",IF(I4234=0,"Pending",IF(I4234&gt;=F4234,"Completed","Partial")))</f>
        <v/>
      </c>
    </row>
    <row r="4235">
      <c r="A4235" s="31" t="n"/>
      <c r="B4235" s="26" t="n"/>
      <c r="C4235" s="26" t="n"/>
      <c r="D4235" s="26" t="n"/>
      <c r="E4235" s="26" t="n"/>
      <c r="F4235" s="27" t="n"/>
      <c r="G4235" s="28">
        <f>IFERROR(IF(E4235="","",VLOOKUP(E4235,'Setup - Mix Design'!$A$5:$I$504,9,0)),"")</f>
        <v/>
      </c>
      <c r="H4235" s="32">
        <f>IF(OR(F4235="",G4235=""),"",F4235*G4235)</f>
        <v/>
      </c>
      <c r="I4235" s="33">
        <f>IF(B4235="","",SUMIF('Dispatch (Challan)'!$C$5:$C$6004,B4235,'Dispatch (Challan)'!$F$5:$F$6004))</f>
        <v/>
      </c>
      <c r="J4235" s="33">
        <f>IF(F4235="","",F4235-I4235)</f>
        <v/>
      </c>
      <c r="K4235" s="28">
        <f>IF(F4235="","",IF(I4235=0,"Pending",IF(I4235&gt;=F4235,"Completed","Partial")))</f>
        <v/>
      </c>
    </row>
    <row r="4236">
      <c r="A4236" s="31" t="n"/>
      <c r="B4236" s="26" t="n"/>
      <c r="C4236" s="26" t="n"/>
      <c r="D4236" s="26" t="n"/>
      <c r="E4236" s="26" t="n"/>
      <c r="F4236" s="27" t="n"/>
      <c r="G4236" s="28">
        <f>IFERROR(IF(E4236="","",VLOOKUP(E4236,'Setup - Mix Design'!$A$5:$I$504,9,0)),"")</f>
        <v/>
      </c>
      <c r="H4236" s="32">
        <f>IF(OR(F4236="",G4236=""),"",F4236*G4236)</f>
        <v/>
      </c>
      <c r="I4236" s="33">
        <f>IF(B4236="","",SUMIF('Dispatch (Challan)'!$C$5:$C$6004,B4236,'Dispatch (Challan)'!$F$5:$F$6004))</f>
        <v/>
      </c>
      <c r="J4236" s="33">
        <f>IF(F4236="","",F4236-I4236)</f>
        <v/>
      </c>
      <c r="K4236" s="28">
        <f>IF(F4236="","",IF(I4236=0,"Pending",IF(I4236&gt;=F4236,"Completed","Partial")))</f>
        <v/>
      </c>
    </row>
    <row r="4237">
      <c r="A4237" s="31" t="n"/>
      <c r="B4237" s="26" t="n"/>
      <c r="C4237" s="26" t="n"/>
      <c r="D4237" s="26" t="n"/>
      <c r="E4237" s="26" t="n"/>
      <c r="F4237" s="27" t="n"/>
      <c r="G4237" s="28">
        <f>IFERROR(IF(E4237="","",VLOOKUP(E4237,'Setup - Mix Design'!$A$5:$I$504,9,0)),"")</f>
        <v/>
      </c>
      <c r="H4237" s="32">
        <f>IF(OR(F4237="",G4237=""),"",F4237*G4237)</f>
        <v/>
      </c>
      <c r="I4237" s="33">
        <f>IF(B4237="","",SUMIF('Dispatch (Challan)'!$C$5:$C$6004,B4237,'Dispatch (Challan)'!$F$5:$F$6004))</f>
        <v/>
      </c>
      <c r="J4237" s="33">
        <f>IF(F4237="","",F4237-I4237)</f>
        <v/>
      </c>
      <c r="K4237" s="28">
        <f>IF(F4237="","",IF(I4237=0,"Pending",IF(I4237&gt;=F4237,"Completed","Partial")))</f>
        <v/>
      </c>
    </row>
    <row r="4238">
      <c r="A4238" s="31" t="n"/>
      <c r="B4238" s="26" t="n"/>
      <c r="C4238" s="26" t="n"/>
      <c r="D4238" s="26" t="n"/>
      <c r="E4238" s="26" t="n"/>
      <c r="F4238" s="27" t="n"/>
      <c r="G4238" s="28">
        <f>IFERROR(IF(E4238="","",VLOOKUP(E4238,'Setup - Mix Design'!$A$5:$I$504,9,0)),"")</f>
        <v/>
      </c>
      <c r="H4238" s="32">
        <f>IF(OR(F4238="",G4238=""),"",F4238*G4238)</f>
        <v/>
      </c>
      <c r="I4238" s="33">
        <f>IF(B4238="","",SUMIF('Dispatch (Challan)'!$C$5:$C$6004,B4238,'Dispatch (Challan)'!$F$5:$F$6004))</f>
        <v/>
      </c>
      <c r="J4238" s="33">
        <f>IF(F4238="","",F4238-I4238)</f>
        <v/>
      </c>
      <c r="K4238" s="28">
        <f>IF(F4238="","",IF(I4238=0,"Pending",IF(I4238&gt;=F4238,"Completed","Partial")))</f>
        <v/>
      </c>
    </row>
    <row r="4239">
      <c r="A4239" s="31" t="n"/>
      <c r="B4239" s="26" t="n"/>
      <c r="C4239" s="26" t="n"/>
      <c r="D4239" s="26" t="n"/>
      <c r="E4239" s="26" t="n"/>
      <c r="F4239" s="27" t="n"/>
      <c r="G4239" s="28">
        <f>IFERROR(IF(E4239="","",VLOOKUP(E4239,'Setup - Mix Design'!$A$5:$I$504,9,0)),"")</f>
        <v/>
      </c>
      <c r="H4239" s="32">
        <f>IF(OR(F4239="",G4239=""),"",F4239*G4239)</f>
        <v/>
      </c>
      <c r="I4239" s="33">
        <f>IF(B4239="","",SUMIF('Dispatch (Challan)'!$C$5:$C$6004,B4239,'Dispatch (Challan)'!$F$5:$F$6004))</f>
        <v/>
      </c>
      <c r="J4239" s="33">
        <f>IF(F4239="","",F4239-I4239)</f>
        <v/>
      </c>
      <c r="K4239" s="28">
        <f>IF(F4239="","",IF(I4239=0,"Pending",IF(I4239&gt;=F4239,"Completed","Partial")))</f>
        <v/>
      </c>
    </row>
    <row r="4240">
      <c r="A4240" s="31" t="n"/>
      <c r="B4240" s="26" t="n"/>
      <c r="C4240" s="26" t="n"/>
      <c r="D4240" s="26" t="n"/>
      <c r="E4240" s="26" t="n"/>
      <c r="F4240" s="27" t="n"/>
      <c r="G4240" s="28">
        <f>IFERROR(IF(E4240="","",VLOOKUP(E4240,'Setup - Mix Design'!$A$5:$I$504,9,0)),"")</f>
        <v/>
      </c>
      <c r="H4240" s="32">
        <f>IF(OR(F4240="",G4240=""),"",F4240*G4240)</f>
        <v/>
      </c>
      <c r="I4240" s="33">
        <f>IF(B4240="","",SUMIF('Dispatch (Challan)'!$C$5:$C$6004,B4240,'Dispatch (Challan)'!$F$5:$F$6004))</f>
        <v/>
      </c>
      <c r="J4240" s="33">
        <f>IF(F4240="","",F4240-I4240)</f>
        <v/>
      </c>
      <c r="K4240" s="28">
        <f>IF(F4240="","",IF(I4240=0,"Pending",IF(I4240&gt;=F4240,"Completed","Partial")))</f>
        <v/>
      </c>
    </row>
    <row r="4241">
      <c r="A4241" s="31" t="n"/>
      <c r="B4241" s="26" t="n"/>
      <c r="C4241" s="26" t="n"/>
      <c r="D4241" s="26" t="n"/>
      <c r="E4241" s="26" t="n"/>
      <c r="F4241" s="27" t="n"/>
      <c r="G4241" s="28">
        <f>IFERROR(IF(E4241="","",VLOOKUP(E4241,'Setup - Mix Design'!$A$5:$I$504,9,0)),"")</f>
        <v/>
      </c>
      <c r="H4241" s="32">
        <f>IF(OR(F4241="",G4241=""),"",F4241*G4241)</f>
        <v/>
      </c>
      <c r="I4241" s="33">
        <f>IF(B4241="","",SUMIF('Dispatch (Challan)'!$C$5:$C$6004,B4241,'Dispatch (Challan)'!$F$5:$F$6004))</f>
        <v/>
      </c>
      <c r="J4241" s="33">
        <f>IF(F4241="","",F4241-I4241)</f>
        <v/>
      </c>
      <c r="K4241" s="28">
        <f>IF(F4241="","",IF(I4241=0,"Pending",IF(I4241&gt;=F4241,"Completed","Partial")))</f>
        <v/>
      </c>
    </row>
    <row r="4242">
      <c r="A4242" s="31" t="n"/>
      <c r="B4242" s="26" t="n"/>
      <c r="C4242" s="26" t="n"/>
      <c r="D4242" s="26" t="n"/>
      <c r="E4242" s="26" t="n"/>
      <c r="F4242" s="27" t="n"/>
      <c r="G4242" s="28">
        <f>IFERROR(IF(E4242="","",VLOOKUP(E4242,'Setup - Mix Design'!$A$5:$I$504,9,0)),"")</f>
        <v/>
      </c>
      <c r="H4242" s="32">
        <f>IF(OR(F4242="",G4242=""),"",F4242*G4242)</f>
        <v/>
      </c>
      <c r="I4242" s="33">
        <f>IF(B4242="","",SUMIF('Dispatch (Challan)'!$C$5:$C$6004,B4242,'Dispatch (Challan)'!$F$5:$F$6004))</f>
        <v/>
      </c>
      <c r="J4242" s="33">
        <f>IF(F4242="","",F4242-I4242)</f>
        <v/>
      </c>
      <c r="K4242" s="28">
        <f>IF(F4242="","",IF(I4242=0,"Pending",IF(I4242&gt;=F4242,"Completed","Partial")))</f>
        <v/>
      </c>
    </row>
    <row r="4243">
      <c r="A4243" s="31" t="n"/>
      <c r="B4243" s="26" t="n"/>
      <c r="C4243" s="26" t="n"/>
      <c r="D4243" s="26" t="n"/>
      <c r="E4243" s="26" t="n"/>
      <c r="F4243" s="27" t="n"/>
      <c r="G4243" s="28">
        <f>IFERROR(IF(E4243="","",VLOOKUP(E4243,'Setup - Mix Design'!$A$5:$I$504,9,0)),"")</f>
        <v/>
      </c>
      <c r="H4243" s="32">
        <f>IF(OR(F4243="",G4243=""),"",F4243*G4243)</f>
        <v/>
      </c>
      <c r="I4243" s="33">
        <f>IF(B4243="","",SUMIF('Dispatch (Challan)'!$C$5:$C$6004,B4243,'Dispatch (Challan)'!$F$5:$F$6004))</f>
        <v/>
      </c>
      <c r="J4243" s="33">
        <f>IF(F4243="","",F4243-I4243)</f>
        <v/>
      </c>
      <c r="K4243" s="28">
        <f>IF(F4243="","",IF(I4243=0,"Pending",IF(I4243&gt;=F4243,"Completed","Partial")))</f>
        <v/>
      </c>
    </row>
    <row r="4244">
      <c r="A4244" s="31" t="n"/>
      <c r="B4244" s="26" t="n"/>
      <c r="C4244" s="26" t="n"/>
      <c r="D4244" s="26" t="n"/>
      <c r="E4244" s="26" t="n"/>
      <c r="F4244" s="27" t="n"/>
      <c r="G4244" s="28">
        <f>IFERROR(IF(E4244="","",VLOOKUP(E4244,'Setup - Mix Design'!$A$5:$I$504,9,0)),"")</f>
        <v/>
      </c>
      <c r="H4244" s="32">
        <f>IF(OR(F4244="",G4244=""),"",F4244*G4244)</f>
        <v/>
      </c>
      <c r="I4244" s="33">
        <f>IF(B4244="","",SUMIF('Dispatch (Challan)'!$C$5:$C$6004,B4244,'Dispatch (Challan)'!$F$5:$F$6004))</f>
        <v/>
      </c>
      <c r="J4244" s="33">
        <f>IF(F4244="","",F4244-I4244)</f>
        <v/>
      </c>
      <c r="K4244" s="28">
        <f>IF(F4244="","",IF(I4244=0,"Pending",IF(I4244&gt;=F4244,"Completed","Partial")))</f>
        <v/>
      </c>
    </row>
    <row r="4245">
      <c r="A4245" s="31" t="n"/>
      <c r="B4245" s="26" t="n"/>
      <c r="C4245" s="26" t="n"/>
      <c r="D4245" s="26" t="n"/>
      <c r="E4245" s="26" t="n"/>
      <c r="F4245" s="27" t="n"/>
      <c r="G4245" s="28">
        <f>IFERROR(IF(E4245="","",VLOOKUP(E4245,'Setup - Mix Design'!$A$5:$I$504,9,0)),"")</f>
        <v/>
      </c>
      <c r="H4245" s="32">
        <f>IF(OR(F4245="",G4245=""),"",F4245*G4245)</f>
        <v/>
      </c>
      <c r="I4245" s="33">
        <f>IF(B4245="","",SUMIF('Dispatch (Challan)'!$C$5:$C$6004,B4245,'Dispatch (Challan)'!$F$5:$F$6004))</f>
        <v/>
      </c>
      <c r="J4245" s="33">
        <f>IF(F4245="","",F4245-I4245)</f>
        <v/>
      </c>
      <c r="K4245" s="28">
        <f>IF(F4245="","",IF(I4245=0,"Pending",IF(I4245&gt;=F4245,"Completed","Partial")))</f>
        <v/>
      </c>
    </row>
    <row r="4246">
      <c r="A4246" s="31" t="n"/>
      <c r="B4246" s="26" t="n"/>
      <c r="C4246" s="26" t="n"/>
      <c r="D4246" s="26" t="n"/>
      <c r="E4246" s="26" t="n"/>
      <c r="F4246" s="27" t="n"/>
      <c r="G4246" s="28">
        <f>IFERROR(IF(E4246="","",VLOOKUP(E4246,'Setup - Mix Design'!$A$5:$I$504,9,0)),"")</f>
        <v/>
      </c>
      <c r="H4246" s="32">
        <f>IF(OR(F4246="",G4246=""),"",F4246*G4246)</f>
        <v/>
      </c>
      <c r="I4246" s="33">
        <f>IF(B4246="","",SUMIF('Dispatch (Challan)'!$C$5:$C$6004,B4246,'Dispatch (Challan)'!$F$5:$F$6004))</f>
        <v/>
      </c>
      <c r="J4246" s="33">
        <f>IF(F4246="","",F4246-I4246)</f>
        <v/>
      </c>
      <c r="K4246" s="28">
        <f>IF(F4246="","",IF(I4246=0,"Pending",IF(I4246&gt;=F4246,"Completed","Partial")))</f>
        <v/>
      </c>
    </row>
    <row r="4247">
      <c r="A4247" s="31" t="n"/>
      <c r="B4247" s="26" t="n"/>
      <c r="C4247" s="26" t="n"/>
      <c r="D4247" s="26" t="n"/>
      <c r="E4247" s="26" t="n"/>
      <c r="F4247" s="27" t="n"/>
      <c r="G4247" s="28">
        <f>IFERROR(IF(E4247="","",VLOOKUP(E4247,'Setup - Mix Design'!$A$5:$I$504,9,0)),"")</f>
        <v/>
      </c>
      <c r="H4247" s="32">
        <f>IF(OR(F4247="",G4247=""),"",F4247*G4247)</f>
        <v/>
      </c>
      <c r="I4247" s="33">
        <f>IF(B4247="","",SUMIF('Dispatch (Challan)'!$C$5:$C$6004,B4247,'Dispatch (Challan)'!$F$5:$F$6004))</f>
        <v/>
      </c>
      <c r="J4247" s="33">
        <f>IF(F4247="","",F4247-I4247)</f>
        <v/>
      </c>
      <c r="K4247" s="28">
        <f>IF(F4247="","",IF(I4247=0,"Pending",IF(I4247&gt;=F4247,"Completed","Partial")))</f>
        <v/>
      </c>
    </row>
    <row r="4248">
      <c r="A4248" s="31" t="n"/>
      <c r="B4248" s="26" t="n"/>
      <c r="C4248" s="26" t="n"/>
      <c r="D4248" s="26" t="n"/>
      <c r="E4248" s="26" t="n"/>
      <c r="F4248" s="27" t="n"/>
      <c r="G4248" s="28">
        <f>IFERROR(IF(E4248="","",VLOOKUP(E4248,'Setup - Mix Design'!$A$5:$I$504,9,0)),"")</f>
        <v/>
      </c>
      <c r="H4248" s="32">
        <f>IF(OR(F4248="",G4248=""),"",F4248*G4248)</f>
        <v/>
      </c>
      <c r="I4248" s="33">
        <f>IF(B4248="","",SUMIF('Dispatch (Challan)'!$C$5:$C$6004,B4248,'Dispatch (Challan)'!$F$5:$F$6004))</f>
        <v/>
      </c>
      <c r="J4248" s="33">
        <f>IF(F4248="","",F4248-I4248)</f>
        <v/>
      </c>
      <c r="K4248" s="28">
        <f>IF(F4248="","",IF(I4248=0,"Pending",IF(I4248&gt;=F4248,"Completed","Partial")))</f>
        <v/>
      </c>
    </row>
    <row r="4249">
      <c r="A4249" s="31" t="n"/>
      <c r="B4249" s="26" t="n"/>
      <c r="C4249" s="26" t="n"/>
      <c r="D4249" s="26" t="n"/>
      <c r="E4249" s="26" t="n"/>
      <c r="F4249" s="27" t="n"/>
      <c r="G4249" s="28">
        <f>IFERROR(IF(E4249="","",VLOOKUP(E4249,'Setup - Mix Design'!$A$5:$I$504,9,0)),"")</f>
        <v/>
      </c>
      <c r="H4249" s="32">
        <f>IF(OR(F4249="",G4249=""),"",F4249*G4249)</f>
        <v/>
      </c>
      <c r="I4249" s="33">
        <f>IF(B4249="","",SUMIF('Dispatch (Challan)'!$C$5:$C$6004,B4249,'Dispatch (Challan)'!$F$5:$F$6004))</f>
        <v/>
      </c>
      <c r="J4249" s="33">
        <f>IF(F4249="","",F4249-I4249)</f>
        <v/>
      </c>
      <c r="K4249" s="28">
        <f>IF(F4249="","",IF(I4249=0,"Pending",IF(I4249&gt;=F4249,"Completed","Partial")))</f>
        <v/>
      </c>
    </row>
    <row r="4250">
      <c r="A4250" s="31" t="n"/>
      <c r="B4250" s="26" t="n"/>
      <c r="C4250" s="26" t="n"/>
      <c r="D4250" s="26" t="n"/>
      <c r="E4250" s="26" t="n"/>
      <c r="F4250" s="27" t="n"/>
      <c r="G4250" s="28">
        <f>IFERROR(IF(E4250="","",VLOOKUP(E4250,'Setup - Mix Design'!$A$5:$I$504,9,0)),"")</f>
        <v/>
      </c>
      <c r="H4250" s="32">
        <f>IF(OR(F4250="",G4250=""),"",F4250*G4250)</f>
        <v/>
      </c>
      <c r="I4250" s="33">
        <f>IF(B4250="","",SUMIF('Dispatch (Challan)'!$C$5:$C$6004,B4250,'Dispatch (Challan)'!$F$5:$F$6004))</f>
        <v/>
      </c>
      <c r="J4250" s="33">
        <f>IF(F4250="","",F4250-I4250)</f>
        <v/>
      </c>
      <c r="K4250" s="28">
        <f>IF(F4250="","",IF(I4250=0,"Pending",IF(I4250&gt;=F4250,"Completed","Partial")))</f>
        <v/>
      </c>
    </row>
    <row r="4251">
      <c r="A4251" s="31" t="n"/>
      <c r="B4251" s="26" t="n"/>
      <c r="C4251" s="26" t="n"/>
      <c r="D4251" s="26" t="n"/>
      <c r="E4251" s="26" t="n"/>
      <c r="F4251" s="27" t="n"/>
      <c r="G4251" s="28">
        <f>IFERROR(IF(E4251="","",VLOOKUP(E4251,'Setup - Mix Design'!$A$5:$I$504,9,0)),"")</f>
        <v/>
      </c>
      <c r="H4251" s="32">
        <f>IF(OR(F4251="",G4251=""),"",F4251*G4251)</f>
        <v/>
      </c>
      <c r="I4251" s="33">
        <f>IF(B4251="","",SUMIF('Dispatch (Challan)'!$C$5:$C$6004,B4251,'Dispatch (Challan)'!$F$5:$F$6004))</f>
        <v/>
      </c>
      <c r="J4251" s="33">
        <f>IF(F4251="","",F4251-I4251)</f>
        <v/>
      </c>
      <c r="K4251" s="28">
        <f>IF(F4251="","",IF(I4251=0,"Pending",IF(I4251&gt;=F4251,"Completed","Partial")))</f>
        <v/>
      </c>
    </row>
    <row r="4252">
      <c r="A4252" s="31" t="n"/>
      <c r="B4252" s="26" t="n"/>
      <c r="C4252" s="26" t="n"/>
      <c r="D4252" s="26" t="n"/>
      <c r="E4252" s="26" t="n"/>
      <c r="F4252" s="27" t="n"/>
      <c r="G4252" s="28">
        <f>IFERROR(IF(E4252="","",VLOOKUP(E4252,'Setup - Mix Design'!$A$5:$I$504,9,0)),"")</f>
        <v/>
      </c>
      <c r="H4252" s="32">
        <f>IF(OR(F4252="",G4252=""),"",F4252*G4252)</f>
        <v/>
      </c>
      <c r="I4252" s="33">
        <f>IF(B4252="","",SUMIF('Dispatch (Challan)'!$C$5:$C$6004,B4252,'Dispatch (Challan)'!$F$5:$F$6004))</f>
        <v/>
      </c>
      <c r="J4252" s="33">
        <f>IF(F4252="","",F4252-I4252)</f>
        <v/>
      </c>
      <c r="K4252" s="28">
        <f>IF(F4252="","",IF(I4252=0,"Pending",IF(I4252&gt;=F4252,"Completed","Partial")))</f>
        <v/>
      </c>
    </row>
    <row r="4253">
      <c r="A4253" s="31" t="n"/>
      <c r="B4253" s="26" t="n"/>
      <c r="C4253" s="26" t="n"/>
      <c r="D4253" s="26" t="n"/>
      <c r="E4253" s="26" t="n"/>
      <c r="F4253" s="27" t="n"/>
      <c r="G4253" s="28">
        <f>IFERROR(IF(E4253="","",VLOOKUP(E4253,'Setup - Mix Design'!$A$5:$I$504,9,0)),"")</f>
        <v/>
      </c>
      <c r="H4253" s="32">
        <f>IF(OR(F4253="",G4253=""),"",F4253*G4253)</f>
        <v/>
      </c>
      <c r="I4253" s="33">
        <f>IF(B4253="","",SUMIF('Dispatch (Challan)'!$C$5:$C$6004,B4253,'Dispatch (Challan)'!$F$5:$F$6004))</f>
        <v/>
      </c>
      <c r="J4253" s="33">
        <f>IF(F4253="","",F4253-I4253)</f>
        <v/>
      </c>
      <c r="K4253" s="28">
        <f>IF(F4253="","",IF(I4253=0,"Pending",IF(I4253&gt;=F4253,"Completed","Partial")))</f>
        <v/>
      </c>
    </row>
    <row r="4254">
      <c r="A4254" s="31" t="n"/>
      <c r="B4254" s="26" t="n"/>
      <c r="C4254" s="26" t="n"/>
      <c r="D4254" s="26" t="n"/>
      <c r="E4254" s="26" t="n"/>
      <c r="F4254" s="27" t="n"/>
      <c r="G4254" s="28">
        <f>IFERROR(IF(E4254="","",VLOOKUP(E4254,'Setup - Mix Design'!$A$5:$I$504,9,0)),"")</f>
        <v/>
      </c>
      <c r="H4254" s="32">
        <f>IF(OR(F4254="",G4254=""),"",F4254*G4254)</f>
        <v/>
      </c>
      <c r="I4254" s="33">
        <f>IF(B4254="","",SUMIF('Dispatch (Challan)'!$C$5:$C$6004,B4254,'Dispatch (Challan)'!$F$5:$F$6004))</f>
        <v/>
      </c>
      <c r="J4254" s="33">
        <f>IF(F4254="","",F4254-I4254)</f>
        <v/>
      </c>
      <c r="K4254" s="28">
        <f>IF(F4254="","",IF(I4254=0,"Pending",IF(I4254&gt;=F4254,"Completed","Partial")))</f>
        <v/>
      </c>
    </row>
    <row r="4255">
      <c r="A4255" s="31" t="n"/>
      <c r="B4255" s="26" t="n"/>
      <c r="C4255" s="26" t="n"/>
      <c r="D4255" s="26" t="n"/>
      <c r="E4255" s="26" t="n"/>
      <c r="F4255" s="27" t="n"/>
      <c r="G4255" s="28">
        <f>IFERROR(IF(E4255="","",VLOOKUP(E4255,'Setup - Mix Design'!$A$5:$I$504,9,0)),"")</f>
        <v/>
      </c>
      <c r="H4255" s="32">
        <f>IF(OR(F4255="",G4255=""),"",F4255*G4255)</f>
        <v/>
      </c>
      <c r="I4255" s="33">
        <f>IF(B4255="","",SUMIF('Dispatch (Challan)'!$C$5:$C$6004,B4255,'Dispatch (Challan)'!$F$5:$F$6004))</f>
        <v/>
      </c>
      <c r="J4255" s="33">
        <f>IF(F4255="","",F4255-I4255)</f>
        <v/>
      </c>
      <c r="K4255" s="28">
        <f>IF(F4255="","",IF(I4255=0,"Pending",IF(I4255&gt;=F4255,"Completed","Partial")))</f>
        <v/>
      </c>
    </row>
    <row r="4256">
      <c r="A4256" s="31" t="n"/>
      <c r="B4256" s="26" t="n"/>
      <c r="C4256" s="26" t="n"/>
      <c r="D4256" s="26" t="n"/>
      <c r="E4256" s="26" t="n"/>
      <c r="F4256" s="27" t="n"/>
      <c r="G4256" s="28">
        <f>IFERROR(IF(E4256="","",VLOOKUP(E4256,'Setup - Mix Design'!$A$5:$I$504,9,0)),"")</f>
        <v/>
      </c>
      <c r="H4256" s="32">
        <f>IF(OR(F4256="",G4256=""),"",F4256*G4256)</f>
        <v/>
      </c>
      <c r="I4256" s="33">
        <f>IF(B4256="","",SUMIF('Dispatch (Challan)'!$C$5:$C$6004,B4256,'Dispatch (Challan)'!$F$5:$F$6004))</f>
        <v/>
      </c>
      <c r="J4256" s="33">
        <f>IF(F4256="","",F4256-I4256)</f>
        <v/>
      </c>
      <c r="K4256" s="28">
        <f>IF(F4256="","",IF(I4256=0,"Pending",IF(I4256&gt;=F4256,"Completed","Partial")))</f>
        <v/>
      </c>
    </row>
    <row r="4257">
      <c r="A4257" s="31" t="n"/>
      <c r="B4257" s="26" t="n"/>
      <c r="C4257" s="26" t="n"/>
      <c r="D4257" s="26" t="n"/>
      <c r="E4257" s="26" t="n"/>
      <c r="F4257" s="27" t="n"/>
      <c r="G4257" s="28">
        <f>IFERROR(IF(E4257="","",VLOOKUP(E4257,'Setup - Mix Design'!$A$5:$I$504,9,0)),"")</f>
        <v/>
      </c>
      <c r="H4257" s="32">
        <f>IF(OR(F4257="",G4257=""),"",F4257*G4257)</f>
        <v/>
      </c>
      <c r="I4257" s="33">
        <f>IF(B4257="","",SUMIF('Dispatch (Challan)'!$C$5:$C$6004,B4257,'Dispatch (Challan)'!$F$5:$F$6004))</f>
        <v/>
      </c>
      <c r="J4257" s="33">
        <f>IF(F4257="","",F4257-I4257)</f>
        <v/>
      </c>
      <c r="K4257" s="28">
        <f>IF(F4257="","",IF(I4257=0,"Pending",IF(I4257&gt;=F4257,"Completed","Partial")))</f>
        <v/>
      </c>
    </row>
    <row r="4258">
      <c r="A4258" s="31" t="n"/>
      <c r="B4258" s="26" t="n"/>
      <c r="C4258" s="26" t="n"/>
      <c r="D4258" s="26" t="n"/>
      <c r="E4258" s="26" t="n"/>
      <c r="F4258" s="27" t="n"/>
      <c r="G4258" s="28">
        <f>IFERROR(IF(E4258="","",VLOOKUP(E4258,'Setup - Mix Design'!$A$5:$I$504,9,0)),"")</f>
        <v/>
      </c>
      <c r="H4258" s="32">
        <f>IF(OR(F4258="",G4258=""),"",F4258*G4258)</f>
        <v/>
      </c>
      <c r="I4258" s="33">
        <f>IF(B4258="","",SUMIF('Dispatch (Challan)'!$C$5:$C$6004,B4258,'Dispatch (Challan)'!$F$5:$F$6004))</f>
        <v/>
      </c>
      <c r="J4258" s="33">
        <f>IF(F4258="","",F4258-I4258)</f>
        <v/>
      </c>
      <c r="K4258" s="28">
        <f>IF(F4258="","",IF(I4258=0,"Pending",IF(I4258&gt;=F4258,"Completed","Partial")))</f>
        <v/>
      </c>
    </row>
    <row r="4259">
      <c r="A4259" s="31" t="n"/>
      <c r="B4259" s="26" t="n"/>
      <c r="C4259" s="26" t="n"/>
      <c r="D4259" s="26" t="n"/>
      <c r="E4259" s="26" t="n"/>
      <c r="F4259" s="27" t="n"/>
      <c r="G4259" s="28">
        <f>IFERROR(IF(E4259="","",VLOOKUP(E4259,'Setup - Mix Design'!$A$5:$I$504,9,0)),"")</f>
        <v/>
      </c>
      <c r="H4259" s="32">
        <f>IF(OR(F4259="",G4259=""),"",F4259*G4259)</f>
        <v/>
      </c>
      <c r="I4259" s="33">
        <f>IF(B4259="","",SUMIF('Dispatch (Challan)'!$C$5:$C$6004,B4259,'Dispatch (Challan)'!$F$5:$F$6004))</f>
        <v/>
      </c>
      <c r="J4259" s="33">
        <f>IF(F4259="","",F4259-I4259)</f>
        <v/>
      </c>
      <c r="K4259" s="28">
        <f>IF(F4259="","",IF(I4259=0,"Pending",IF(I4259&gt;=F4259,"Completed","Partial")))</f>
        <v/>
      </c>
    </row>
    <row r="4260">
      <c r="A4260" s="31" t="n"/>
      <c r="B4260" s="26" t="n"/>
      <c r="C4260" s="26" t="n"/>
      <c r="D4260" s="26" t="n"/>
      <c r="E4260" s="26" t="n"/>
      <c r="F4260" s="27" t="n"/>
      <c r="G4260" s="28">
        <f>IFERROR(IF(E4260="","",VLOOKUP(E4260,'Setup - Mix Design'!$A$5:$I$504,9,0)),"")</f>
        <v/>
      </c>
      <c r="H4260" s="32">
        <f>IF(OR(F4260="",G4260=""),"",F4260*G4260)</f>
        <v/>
      </c>
      <c r="I4260" s="33">
        <f>IF(B4260="","",SUMIF('Dispatch (Challan)'!$C$5:$C$6004,B4260,'Dispatch (Challan)'!$F$5:$F$6004))</f>
        <v/>
      </c>
      <c r="J4260" s="33">
        <f>IF(F4260="","",F4260-I4260)</f>
        <v/>
      </c>
      <c r="K4260" s="28">
        <f>IF(F4260="","",IF(I4260=0,"Pending",IF(I4260&gt;=F4260,"Completed","Partial")))</f>
        <v/>
      </c>
    </row>
    <row r="4261">
      <c r="A4261" s="31" t="n"/>
      <c r="B4261" s="26" t="n"/>
      <c r="C4261" s="26" t="n"/>
      <c r="D4261" s="26" t="n"/>
      <c r="E4261" s="26" t="n"/>
      <c r="F4261" s="27" t="n"/>
      <c r="G4261" s="28">
        <f>IFERROR(IF(E4261="","",VLOOKUP(E4261,'Setup - Mix Design'!$A$5:$I$504,9,0)),"")</f>
        <v/>
      </c>
      <c r="H4261" s="32">
        <f>IF(OR(F4261="",G4261=""),"",F4261*G4261)</f>
        <v/>
      </c>
      <c r="I4261" s="33">
        <f>IF(B4261="","",SUMIF('Dispatch (Challan)'!$C$5:$C$6004,B4261,'Dispatch (Challan)'!$F$5:$F$6004))</f>
        <v/>
      </c>
      <c r="J4261" s="33">
        <f>IF(F4261="","",F4261-I4261)</f>
        <v/>
      </c>
      <c r="K4261" s="28">
        <f>IF(F4261="","",IF(I4261=0,"Pending",IF(I4261&gt;=F4261,"Completed","Partial")))</f>
        <v/>
      </c>
    </row>
    <row r="4262">
      <c r="A4262" s="31" t="n"/>
      <c r="B4262" s="26" t="n"/>
      <c r="C4262" s="26" t="n"/>
      <c r="D4262" s="26" t="n"/>
      <c r="E4262" s="26" t="n"/>
      <c r="F4262" s="27" t="n"/>
      <c r="G4262" s="28">
        <f>IFERROR(IF(E4262="","",VLOOKUP(E4262,'Setup - Mix Design'!$A$5:$I$504,9,0)),"")</f>
        <v/>
      </c>
      <c r="H4262" s="32">
        <f>IF(OR(F4262="",G4262=""),"",F4262*G4262)</f>
        <v/>
      </c>
      <c r="I4262" s="33">
        <f>IF(B4262="","",SUMIF('Dispatch (Challan)'!$C$5:$C$6004,B4262,'Dispatch (Challan)'!$F$5:$F$6004))</f>
        <v/>
      </c>
      <c r="J4262" s="33">
        <f>IF(F4262="","",F4262-I4262)</f>
        <v/>
      </c>
      <c r="K4262" s="28">
        <f>IF(F4262="","",IF(I4262=0,"Pending",IF(I4262&gt;=F4262,"Completed","Partial")))</f>
        <v/>
      </c>
    </row>
    <row r="4263">
      <c r="A4263" s="31" t="n"/>
      <c r="B4263" s="26" t="n"/>
      <c r="C4263" s="26" t="n"/>
      <c r="D4263" s="26" t="n"/>
      <c r="E4263" s="26" t="n"/>
      <c r="F4263" s="27" t="n"/>
      <c r="G4263" s="28">
        <f>IFERROR(IF(E4263="","",VLOOKUP(E4263,'Setup - Mix Design'!$A$5:$I$504,9,0)),"")</f>
        <v/>
      </c>
      <c r="H4263" s="32">
        <f>IF(OR(F4263="",G4263=""),"",F4263*G4263)</f>
        <v/>
      </c>
      <c r="I4263" s="33">
        <f>IF(B4263="","",SUMIF('Dispatch (Challan)'!$C$5:$C$6004,B4263,'Dispatch (Challan)'!$F$5:$F$6004))</f>
        <v/>
      </c>
      <c r="J4263" s="33">
        <f>IF(F4263="","",F4263-I4263)</f>
        <v/>
      </c>
      <c r="K4263" s="28">
        <f>IF(F4263="","",IF(I4263=0,"Pending",IF(I4263&gt;=F4263,"Completed","Partial")))</f>
        <v/>
      </c>
    </row>
    <row r="4264">
      <c r="A4264" s="31" t="n"/>
      <c r="B4264" s="26" t="n"/>
      <c r="C4264" s="26" t="n"/>
      <c r="D4264" s="26" t="n"/>
      <c r="E4264" s="26" t="n"/>
      <c r="F4264" s="27" t="n"/>
      <c r="G4264" s="28">
        <f>IFERROR(IF(E4264="","",VLOOKUP(E4264,'Setup - Mix Design'!$A$5:$I$504,9,0)),"")</f>
        <v/>
      </c>
      <c r="H4264" s="32">
        <f>IF(OR(F4264="",G4264=""),"",F4264*G4264)</f>
        <v/>
      </c>
      <c r="I4264" s="33">
        <f>IF(B4264="","",SUMIF('Dispatch (Challan)'!$C$5:$C$6004,B4264,'Dispatch (Challan)'!$F$5:$F$6004))</f>
        <v/>
      </c>
      <c r="J4264" s="33">
        <f>IF(F4264="","",F4264-I4264)</f>
        <v/>
      </c>
      <c r="K4264" s="28">
        <f>IF(F4264="","",IF(I4264=0,"Pending",IF(I4264&gt;=F4264,"Completed","Partial")))</f>
        <v/>
      </c>
    </row>
    <row r="4265">
      <c r="A4265" s="31" t="n"/>
      <c r="B4265" s="26" t="n"/>
      <c r="C4265" s="26" t="n"/>
      <c r="D4265" s="26" t="n"/>
      <c r="E4265" s="26" t="n"/>
      <c r="F4265" s="27" t="n"/>
      <c r="G4265" s="28">
        <f>IFERROR(IF(E4265="","",VLOOKUP(E4265,'Setup - Mix Design'!$A$5:$I$504,9,0)),"")</f>
        <v/>
      </c>
      <c r="H4265" s="32">
        <f>IF(OR(F4265="",G4265=""),"",F4265*G4265)</f>
        <v/>
      </c>
      <c r="I4265" s="33">
        <f>IF(B4265="","",SUMIF('Dispatch (Challan)'!$C$5:$C$6004,B4265,'Dispatch (Challan)'!$F$5:$F$6004))</f>
        <v/>
      </c>
      <c r="J4265" s="33">
        <f>IF(F4265="","",F4265-I4265)</f>
        <v/>
      </c>
      <c r="K4265" s="28">
        <f>IF(F4265="","",IF(I4265=0,"Pending",IF(I4265&gt;=F4265,"Completed","Partial")))</f>
        <v/>
      </c>
    </row>
    <row r="4266">
      <c r="A4266" s="31" t="n"/>
      <c r="B4266" s="26" t="n"/>
      <c r="C4266" s="26" t="n"/>
      <c r="D4266" s="26" t="n"/>
      <c r="E4266" s="26" t="n"/>
      <c r="F4266" s="27" t="n"/>
      <c r="G4266" s="28">
        <f>IFERROR(IF(E4266="","",VLOOKUP(E4266,'Setup - Mix Design'!$A$5:$I$504,9,0)),"")</f>
        <v/>
      </c>
      <c r="H4266" s="32">
        <f>IF(OR(F4266="",G4266=""),"",F4266*G4266)</f>
        <v/>
      </c>
      <c r="I4266" s="33">
        <f>IF(B4266="","",SUMIF('Dispatch (Challan)'!$C$5:$C$6004,B4266,'Dispatch (Challan)'!$F$5:$F$6004))</f>
        <v/>
      </c>
      <c r="J4266" s="33">
        <f>IF(F4266="","",F4266-I4266)</f>
        <v/>
      </c>
      <c r="K4266" s="28">
        <f>IF(F4266="","",IF(I4266=0,"Pending",IF(I4266&gt;=F4266,"Completed","Partial")))</f>
        <v/>
      </c>
    </row>
    <row r="4267">
      <c r="A4267" s="31" t="n"/>
      <c r="B4267" s="26" t="n"/>
      <c r="C4267" s="26" t="n"/>
      <c r="D4267" s="26" t="n"/>
      <c r="E4267" s="26" t="n"/>
      <c r="F4267" s="27" t="n"/>
      <c r="G4267" s="28">
        <f>IFERROR(IF(E4267="","",VLOOKUP(E4267,'Setup - Mix Design'!$A$5:$I$504,9,0)),"")</f>
        <v/>
      </c>
      <c r="H4267" s="32">
        <f>IF(OR(F4267="",G4267=""),"",F4267*G4267)</f>
        <v/>
      </c>
      <c r="I4267" s="33">
        <f>IF(B4267="","",SUMIF('Dispatch (Challan)'!$C$5:$C$6004,B4267,'Dispatch (Challan)'!$F$5:$F$6004))</f>
        <v/>
      </c>
      <c r="J4267" s="33">
        <f>IF(F4267="","",F4267-I4267)</f>
        <v/>
      </c>
      <c r="K4267" s="28">
        <f>IF(F4267="","",IF(I4267=0,"Pending",IF(I4267&gt;=F4267,"Completed","Partial")))</f>
        <v/>
      </c>
    </row>
    <row r="4268">
      <c r="A4268" s="31" t="n"/>
      <c r="B4268" s="26" t="n"/>
      <c r="C4268" s="26" t="n"/>
      <c r="D4268" s="26" t="n"/>
      <c r="E4268" s="26" t="n"/>
      <c r="F4268" s="27" t="n"/>
      <c r="G4268" s="28">
        <f>IFERROR(IF(E4268="","",VLOOKUP(E4268,'Setup - Mix Design'!$A$5:$I$504,9,0)),"")</f>
        <v/>
      </c>
      <c r="H4268" s="32">
        <f>IF(OR(F4268="",G4268=""),"",F4268*G4268)</f>
        <v/>
      </c>
      <c r="I4268" s="33">
        <f>IF(B4268="","",SUMIF('Dispatch (Challan)'!$C$5:$C$6004,B4268,'Dispatch (Challan)'!$F$5:$F$6004))</f>
        <v/>
      </c>
      <c r="J4268" s="33">
        <f>IF(F4268="","",F4268-I4268)</f>
        <v/>
      </c>
      <c r="K4268" s="28">
        <f>IF(F4268="","",IF(I4268=0,"Pending",IF(I4268&gt;=F4268,"Completed","Partial")))</f>
        <v/>
      </c>
    </row>
    <row r="4269">
      <c r="A4269" s="31" t="n"/>
      <c r="B4269" s="26" t="n"/>
      <c r="C4269" s="26" t="n"/>
      <c r="D4269" s="26" t="n"/>
      <c r="E4269" s="26" t="n"/>
      <c r="F4269" s="27" t="n"/>
      <c r="G4269" s="28">
        <f>IFERROR(IF(E4269="","",VLOOKUP(E4269,'Setup - Mix Design'!$A$5:$I$504,9,0)),"")</f>
        <v/>
      </c>
      <c r="H4269" s="32">
        <f>IF(OR(F4269="",G4269=""),"",F4269*G4269)</f>
        <v/>
      </c>
      <c r="I4269" s="33">
        <f>IF(B4269="","",SUMIF('Dispatch (Challan)'!$C$5:$C$6004,B4269,'Dispatch (Challan)'!$F$5:$F$6004))</f>
        <v/>
      </c>
      <c r="J4269" s="33">
        <f>IF(F4269="","",F4269-I4269)</f>
        <v/>
      </c>
      <c r="K4269" s="28">
        <f>IF(F4269="","",IF(I4269=0,"Pending",IF(I4269&gt;=F4269,"Completed","Partial")))</f>
        <v/>
      </c>
    </row>
    <row r="4270">
      <c r="A4270" s="31" t="n"/>
      <c r="B4270" s="26" t="n"/>
      <c r="C4270" s="26" t="n"/>
      <c r="D4270" s="26" t="n"/>
      <c r="E4270" s="26" t="n"/>
      <c r="F4270" s="27" t="n"/>
      <c r="G4270" s="28">
        <f>IFERROR(IF(E4270="","",VLOOKUP(E4270,'Setup - Mix Design'!$A$5:$I$504,9,0)),"")</f>
        <v/>
      </c>
      <c r="H4270" s="32">
        <f>IF(OR(F4270="",G4270=""),"",F4270*G4270)</f>
        <v/>
      </c>
      <c r="I4270" s="33">
        <f>IF(B4270="","",SUMIF('Dispatch (Challan)'!$C$5:$C$6004,B4270,'Dispatch (Challan)'!$F$5:$F$6004))</f>
        <v/>
      </c>
      <c r="J4270" s="33">
        <f>IF(F4270="","",F4270-I4270)</f>
        <v/>
      </c>
      <c r="K4270" s="28">
        <f>IF(F4270="","",IF(I4270=0,"Pending",IF(I4270&gt;=F4270,"Completed","Partial")))</f>
        <v/>
      </c>
    </row>
    <row r="4271">
      <c r="A4271" s="31" t="n"/>
      <c r="B4271" s="26" t="n"/>
      <c r="C4271" s="26" t="n"/>
      <c r="D4271" s="26" t="n"/>
      <c r="E4271" s="26" t="n"/>
      <c r="F4271" s="27" t="n"/>
      <c r="G4271" s="28">
        <f>IFERROR(IF(E4271="","",VLOOKUP(E4271,'Setup - Mix Design'!$A$5:$I$504,9,0)),"")</f>
        <v/>
      </c>
      <c r="H4271" s="32">
        <f>IF(OR(F4271="",G4271=""),"",F4271*G4271)</f>
        <v/>
      </c>
      <c r="I4271" s="33">
        <f>IF(B4271="","",SUMIF('Dispatch (Challan)'!$C$5:$C$6004,B4271,'Dispatch (Challan)'!$F$5:$F$6004))</f>
        <v/>
      </c>
      <c r="J4271" s="33">
        <f>IF(F4271="","",F4271-I4271)</f>
        <v/>
      </c>
      <c r="K4271" s="28">
        <f>IF(F4271="","",IF(I4271=0,"Pending",IF(I4271&gt;=F4271,"Completed","Partial")))</f>
        <v/>
      </c>
    </row>
    <row r="4272">
      <c r="A4272" s="31" t="n"/>
      <c r="B4272" s="26" t="n"/>
      <c r="C4272" s="26" t="n"/>
      <c r="D4272" s="26" t="n"/>
      <c r="E4272" s="26" t="n"/>
      <c r="F4272" s="27" t="n"/>
      <c r="G4272" s="28">
        <f>IFERROR(IF(E4272="","",VLOOKUP(E4272,'Setup - Mix Design'!$A$5:$I$504,9,0)),"")</f>
        <v/>
      </c>
      <c r="H4272" s="32">
        <f>IF(OR(F4272="",G4272=""),"",F4272*G4272)</f>
        <v/>
      </c>
      <c r="I4272" s="33">
        <f>IF(B4272="","",SUMIF('Dispatch (Challan)'!$C$5:$C$6004,B4272,'Dispatch (Challan)'!$F$5:$F$6004))</f>
        <v/>
      </c>
      <c r="J4272" s="33">
        <f>IF(F4272="","",F4272-I4272)</f>
        <v/>
      </c>
      <c r="K4272" s="28">
        <f>IF(F4272="","",IF(I4272=0,"Pending",IF(I4272&gt;=F4272,"Completed","Partial")))</f>
        <v/>
      </c>
    </row>
    <row r="4273">
      <c r="A4273" s="31" t="n"/>
      <c r="B4273" s="26" t="n"/>
      <c r="C4273" s="26" t="n"/>
      <c r="D4273" s="26" t="n"/>
      <c r="E4273" s="26" t="n"/>
      <c r="F4273" s="27" t="n"/>
      <c r="G4273" s="28">
        <f>IFERROR(IF(E4273="","",VLOOKUP(E4273,'Setup - Mix Design'!$A$5:$I$504,9,0)),"")</f>
        <v/>
      </c>
      <c r="H4273" s="32">
        <f>IF(OR(F4273="",G4273=""),"",F4273*G4273)</f>
        <v/>
      </c>
      <c r="I4273" s="33">
        <f>IF(B4273="","",SUMIF('Dispatch (Challan)'!$C$5:$C$6004,B4273,'Dispatch (Challan)'!$F$5:$F$6004))</f>
        <v/>
      </c>
      <c r="J4273" s="33">
        <f>IF(F4273="","",F4273-I4273)</f>
        <v/>
      </c>
      <c r="K4273" s="28">
        <f>IF(F4273="","",IF(I4273=0,"Pending",IF(I4273&gt;=F4273,"Completed","Partial")))</f>
        <v/>
      </c>
    </row>
    <row r="4274">
      <c r="A4274" s="31" t="n"/>
      <c r="B4274" s="26" t="n"/>
      <c r="C4274" s="26" t="n"/>
      <c r="D4274" s="26" t="n"/>
      <c r="E4274" s="26" t="n"/>
      <c r="F4274" s="27" t="n"/>
      <c r="G4274" s="28">
        <f>IFERROR(IF(E4274="","",VLOOKUP(E4274,'Setup - Mix Design'!$A$5:$I$504,9,0)),"")</f>
        <v/>
      </c>
      <c r="H4274" s="32">
        <f>IF(OR(F4274="",G4274=""),"",F4274*G4274)</f>
        <v/>
      </c>
      <c r="I4274" s="33">
        <f>IF(B4274="","",SUMIF('Dispatch (Challan)'!$C$5:$C$6004,B4274,'Dispatch (Challan)'!$F$5:$F$6004))</f>
        <v/>
      </c>
      <c r="J4274" s="33">
        <f>IF(F4274="","",F4274-I4274)</f>
        <v/>
      </c>
      <c r="K4274" s="28">
        <f>IF(F4274="","",IF(I4274=0,"Pending",IF(I4274&gt;=F4274,"Completed","Partial")))</f>
        <v/>
      </c>
    </row>
    <row r="4275">
      <c r="A4275" s="31" t="n"/>
      <c r="B4275" s="26" t="n"/>
      <c r="C4275" s="26" t="n"/>
      <c r="D4275" s="26" t="n"/>
      <c r="E4275" s="26" t="n"/>
      <c r="F4275" s="27" t="n"/>
      <c r="G4275" s="28">
        <f>IFERROR(IF(E4275="","",VLOOKUP(E4275,'Setup - Mix Design'!$A$5:$I$504,9,0)),"")</f>
        <v/>
      </c>
      <c r="H4275" s="32">
        <f>IF(OR(F4275="",G4275=""),"",F4275*G4275)</f>
        <v/>
      </c>
      <c r="I4275" s="33">
        <f>IF(B4275="","",SUMIF('Dispatch (Challan)'!$C$5:$C$6004,B4275,'Dispatch (Challan)'!$F$5:$F$6004))</f>
        <v/>
      </c>
      <c r="J4275" s="33">
        <f>IF(F4275="","",F4275-I4275)</f>
        <v/>
      </c>
      <c r="K4275" s="28">
        <f>IF(F4275="","",IF(I4275=0,"Pending",IF(I4275&gt;=F4275,"Completed","Partial")))</f>
        <v/>
      </c>
    </row>
    <row r="4276">
      <c r="A4276" s="31" t="n"/>
      <c r="B4276" s="26" t="n"/>
      <c r="C4276" s="26" t="n"/>
      <c r="D4276" s="26" t="n"/>
      <c r="E4276" s="26" t="n"/>
      <c r="F4276" s="27" t="n"/>
      <c r="G4276" s="28">
        <f>IFERROR(IF(E4276="","",VLOOKUP(E4276,'Setup - Mix Design'!$A$5:$I$504,9,0)),"")</f>
        <v/>
      </c>
      <c r="H4276" s="32">
        <f>IF(OR(F4276="",G4276=""),"",F4276*G4276)</f>
        <v/>
      </c>
      <c r="I4276" s="33">
        <f>IF(B4276="","",SUMIF('Dispatch (Challan)'!$C$5:$C$6004,B4276,'Dispatch (Challan)'!$F$5:$F$6004))</f>
        <v/>
      </c>
      <c r="J4276" s="33">
        <f>IF(F4276="","",F4276-I4276)</f>
        <v/>
      </c>
      <c r="K4276" s="28">
        <f>IF(F4276="","",IF(I4276=0,"Pending",IF(I4276&gt;=F4276,"Completed","Partial")))</f>
        <v/>
      </c>
    </row>
    <row r="4277">
      <c r="A4277" s="31" t="n"/>
      <c r="B4277" s="26" t="n"/>
      <c r="C4277" s="26" t="n"/>
      <c r="D4277" s="26" t="n"/>
      <c r="E4277" s="26" t="n"/>
      <c r="F4277" s="27" t="n"/>
      <c r="G4277" s="28">
        <f>IFERROR(IF(E4277="","",VLOOKUP(E4277,'Setup - Mix Design'!$A$5:$I$504,9,0)),"")</f>
        <v/>
      </c>
      <c r="H4277" s="32">
        <f>IF(OR(F4277="",G4277=""),"",F4277*G4277)</f>
        <v/>
      </c>
      <c r="I4277" s="33">
        <f>IF(B4277="","",SUMIF('Dispatch (Challan)'!$C$5:$C$6004,B4277,'Dispatch (Challan)'!$F$5:$F$6004))</f>
        <v/>
      </c>
      <c r="J4277" s="33">
        <f>IF(F4277="","",F4277-I4277)</f>
        <v/>
      </c>
      <c r="K4277" s="28">
        <f>IF(F4277="","",IF(I4277=0,"Pending",IF(I4277&gt;=F4277,"Completed","Partial")))</f>
        <v/>
      </c>
    </row>
    <row r="4278">
      <c r="A4278" s="31" t="n"/>
      <c r="B4278" s="26" t="n"/>
      <c r="C4278" s="26" t="n"/>
      <c r="D4278" s="26" t="n"/>
      <c r="E4278" s="26" t="n"/>
      <c r="F4278" s="27" t="n"/>
      <c r="G4278" s="28">
        <f>IFERROR(IF(E4278="","",VLOOKUP(E4278,'Setup - Mix Design'!$A$5:$I$504,9,0)),"")</f>
        <v/>
      </c>
      <c r="H4278" s="32">
        <f>IF(OR(F4278="",G4278=""),"",F4278*G4278)</f>
        <v/>
      </c>
      <c r="I4278" s="33">
        <f>IF(B4278="","",SUMIF('Dispatch (Challan)'!$C$5:$C$6004,B4278,'Dispatch (Challan)'!$F$5:$F$6004))</f>
        <v/>
      </c>
      <c r="J4278" s="33">
        <f>IF(F4278="","",F4278-I4278)</f>
        <v/>
      </c>
      <c r="K4278" s="28">
        <f>IF(F4278="","",IF(I4278=0,"Pending",IF(I4278&gt;=F4278,"Completed","Partial")))</f>
        <v/>
      </c>
    </row>
    <row r="4279">
      <c r="A4279" s="31" t="n"/>
      <c r="B4279" s="26" t="n"/>
      <c r="C4279" s="26" t="n"/>
      <c r="D4279" s="26" t="n"/>
      <c r="E4279" s="26" t="n"/>
      <c r="F4279" s="27" t="n"/>
      <c r="G4279" s="28">
        <f>IFERROR(IF(E4279="","",VLOOKUP(E4279,'Setup - Mix Design'!$A$5:$I$504,9,0)),"")</f>
        <v/>
      </c>
      <c r="H4279" s="32">
        <f>IF(OR(F4279="",G4279=""),"",F4279*G4279)</f>
        <v/>
      </c>
      <c r="I4279" s="33">
        <f>IF(B4279="","",SUMIF('Dispatch (Challan)'!$C$5:$C$6004,B4279,'Dispatch (Challan)'!$F$5:$F$6004))</f>
        <v/>
      </c>
      <c r="J4279" s="33">
        <f>IF(F4279="","",F4279-I4279)</f>
        <v/>
      </c>
      <c r="K4279" s="28">
        <f>IF(F4279="","",IF(I4279=0,"Pending",IF(I4279&gt;=F4279,"Completed","Partial")))</f>
        <v/>
      </c>
    </row>
    <row r="4280">
      <c r="A4280" s="31" t="n"/>
      <c r="B4280" s="26" t="n"/>
      <c r="C4280" s="26" t="n"/>
      <c r="D4280" s="26" t="n"/>
      <c r="E4280" s="26" t="n"/>
      <c r="F4280" s="27" t="n"/>
      <c r="G4280" s="28">
        <f>IFERROR(IF(E4280="","",VLOOKUP(E4280,'Setup - Mix Design'!$A$5:$I$504,9,0)),"")</f>
        <v/>
      </c>
      <c r="H4280" s="32">
        <f>IF(OR(F4280="",G4280=""),"",F4280*G4280)</f>
        <v/>
      </c>
      <c r="I4280" s="33">
        <f>IF(B4280="","",SUMIF('Dispatch (Challan)'!$C$5:$C$6004,B4280,'Dispatch (Challan)'!$F$5:$F$6004))</f>
        <v/>
      </c>
      <c r="J4280" s="33">
        <f>IF(F4280="","",F4280-I4280)</f>
        <v/>
      </c>
      <c r="K4280" s="28">
        <f>IF(F4280="","",IF(I4280=0,"Pending",IF(I4280&gt;=F4280,"Completed","Partial")))</f>
        <v/>
      </c>
    </row>
    <row r="4281">
      <c r="A4281" s="31" t="n"/>
      <c r="B4281" s="26" t="n"/>
      <c r="C4281" s="26" t="n"/>
      <c r="D4281" s="26" t="n"/>
      <c r="E4281" s="26" t="n"/>
      <c r="F4281" s="27" t="n"/>
      <c r="G4281" s="28">
        <f>IFERROR(IF(E4281="","",VLOOKUP(E4281,'Setup - Mix Design'!$A$5:$I$504,9,0)),"")</f>
        <v/>
      </c>
      <c r="H4281" s="32">
        <f>IF(OR(F4281="",G4281=""),"",F4281*G4281)</f>
        <v/>
      </c>
      <c r="I4281" s="33">
        <f>IF(B4281="","",SUMIF('Dispatch (Challan)'!$C$5:$C$6004,B4281,'Dispatch (Challan)'!$F$5:$F$6004))</f>
        <v/>
      </c>
      <c r="J4281" s="33">
        <f>IF(F4281="","",F4281-I4281)</f>
        <v/>
      </c>
      <c r="K4281" s="28">
        <f>IF(F4281="","",IF(I4281=0,"Pending",IF(I4281&gt;=F4281,"Completed","Partial")))</f>
        <v/>
      </c>
    </row>
    <row r="4282">
      <c r="A4282" s="31" t="n"/>
      <c r="B4282" s="26" t="n"/>
      <c r="C4282" s="26" t="n"/>
      <c r="D4282" s="26" t="n"/>
      <c r="E4282" s="26" t="n"/>
      <c r="F4282" s="27" t="n"/>
      <c r="G4282" s="28">
        <f>IFERROR(IF(E4282="","",VLOOKUP(E4282,'Setup - Mix Design'!$A$5:$I$504,9,0)),"")</f>
        <v/>
      </c>
      <c r="H4282" s="32">
        <f>IF(OR(F4282="",G4282=""),"",F4282*G4282)</f>
        <v/>
      </c>
      <c r="I4282" s="33">
        <f>IF(B4282="","",SUMIF('Dispatch (Challan)'!$C$5:$C$6004,B4282,'Dispatch (Challan)'!$F$5:$F$6004))</f>
        <v/>
      </c>
      <c r="J4282" s="33">
        <f>IF(F4282="","",F4282-I4282)</f>
        <v/>
      </c>
      <c r="K4282" s="28">
        <f>IF(F4282="","",IF(I4282=0,"Pending",IF(I4282&gt;=F4282,"Completed","Partial")))</f>
        <v/>
      </c>
    </row>
    <row r="4283">
      <c r="A4283" s="31" t="n"/>
      <c r="B4283" s="26" t="n"/>
      <c r="C4283" s="26" t="n"/>
      <c r="D4283" s="26" t="n"/>
      <c r="E4283" s="26" t="n"/>
      <c r="F4283" s="27" t="n"/>
      <c r="G4283" s="28">
        <f>IFERROR(IF(E4283="","",VLOOKUP(E4283,'Setup - Mix Design'!$A$5:$I$504,9,0)),"")</f>
        <v/>
      </c>
      <c r="H4283" s="32">
        <f>IF(OR(F4283="",G4283=""),"",F4283*G4283)</f>
        <v/>
      </c>
      <c r="I4283" s="33">
        <f>IF(B4283="","",SUMIF('Dispatch (Challan)'!$C$5:$C$6004,B4283,'Dispatch (Challan)'!$F$5:$F$6004))</f>
        <v/>
      </c>
      <c r="J4283" s="33">
        <f>IF(F4283="","",F4283-I4283)</f>
        <v/>
      </c>
      <c r="K4283" s="28">
        <f>IF(F4283="","",IF(I4283=0,"Pending",IF(I4283&gt;=F4283,"Completed","Partial")))</f>
        <v/>
      </c>
    </row>
    <row r="4284">
      <c r="A4284" s="31" t="n"/>
      <c r="B4284" s="26" t="n"/>
      <c r="C4284" s="26" t="n"/>
      <c r="D4284" s="26" t="n"/>
      <c r="E4284" s="26" t="n"/>
      <c r="F4284" s="27" t="n"/>
      <c r="G4284" s="28">
        <f>IFERROR(IF(E4284="","",VLOOKUP(E4284,'Setup - Mix Design'!$A$5:$I$504,9,0)),"")</f>
        <v/>
      </c>
      <c r="H4284" s="32">
        <f>IF(OR(F4284="",G4284=""),"",F4284*G4284)</f>
        <v/>
      </c>
      <c r="I4284" s="33">
        <f>IF(B4284="","",SUMIF('Dispatch (Challan)'!$C$5:$C$6004,B4284,'Dispatch (Challan)'!$F$5:$F$6004))</f>
        <v/>
      </c>
      <c r="J4284" s="33">
        <f>IF(F4284="","",F4284-I4284)</f>
        <v/>
      </c>
      <c r="K4284" s="28">
        <f>IF(F4284="","",IF(I4284=0,"Pending",IF(I4284&gt;=F4284,"Completed","Partial")))</f>
        <v/>
      </c>
    </row>
    <row r="4285">
      <c r="A4285" s="31" t="n"/>
      <c r="B4285" s="26" t="n"/>
      <c r="C4285" s="26" t="n"/>
      <c r="D4285" s="26" t="n"/>
      <c r="E4285" s="26" t="n"/>
      <c r="F4285" s="27" t="n"/>
      <c r="G4285" s="28">
        <f>IFERROR(IF(E4285="","",VLOOKUP(E4285,'Setup - Mix Design'!$A$5:$I$504,9,0)),"")</f>
        <v/>
      </c>
      <c r="H4285" s="32">
        <f>IF(OR(F4285="",G4285=""),"",F4285*G4285)</f>
        <v/>
      </c>
      <c r="I4285" s="33">
        <f>IF(B4285="","",SUMIF('Dispatch (Challan)'!$C$5:$C$6004,B4285,'Dispatch (Challan)'!$F$5:$F$6004))</f>
        <v/>
      </c>
      <c r="J4285" s="33">
        <f>IF(F4285="","",F4285-I4285)</f>
        <v/>
      </c>
      <c r="K4285" s="28">
        <f>IF(F4285="","",IF(I4285=0,"Pending",IF(I4285&gt;=F4285,"Completed","Partial")))</f>
        <v/>
      </c>
    </row>
    <row r="4286">
      <c r="A4286" s="31" t="n"/>
      <c r="B4286" s="26" t="n"/>
      <c r="C4286" s="26" t="n"/>
      <c r="D4286" s="26" t="n"/>
      <c r="E4286" s="26" t="n"/>
      <c r="F4286" s="27" t="n"/>
      <c r="G4286" s="28">
        <f>IFERROR(IF(E4286="","",VLOOKUP(E4286,'Setup - Mix Design'!$A$5:$I$504,9,0)),"")</f>
        <v/>
      </c>
      <c r="H4286" s="32">
        <f>IF(OR(F4286="",G4286=""),"",F4286*G4286)</f>
        <v/>
      </c>
      <c r="I4286" s="33">
        <f>IF(B4286="","",SUMIF('Dispatch (Challan)'!$C$5:$C$6004,B4286,'Dispatch (Challan)'!$F$5:$F$6004))</f>
        <v/>
      </c>
      <c r="J4286" s="33">
        <f>IF(F4286="","",F4286-I4286)</f>
        <v/>
      </c>
      <c r="K4286" s="28">
        <f>IF(F4286="","",IF(I4286=0,"Pending",IF(I4286&gt;=F4286,"Completed","Partial")))</f>
        <v/>
      </c>
    </row>
    <row r="4287">
      <c r="A4287" s="31" t="n"/>
      <c r="B4287" s="26" t="n"/>
      <c r="C4287" s="26" t="n"/>
      <c r="D4287" s="26" t="n"/>
      <c r="E4287" s="26" t="n"/>
      <c r="F4287" s="27" t="n"/>
      <c r="G4287" s="28">
        <f>IFERROR(IF(E4287="","",VLOOKUP(E4287,'Setup - Mix Design'!$A$5:$I$504,9,0)),"")</f>
        <v/>
      </c>
      <c r="H4287" s="32">
        <f>IF(OR(F4287="",G4287=""),"",F4287*G4287)</f>
        <v/>
      </c>
      <c r="I4287" s="33">
        <f>IF(B4287="","",SUMIF('Dispatch (Challan)'!$C$5:$C$6004,B4287,'Dispatch (Challan)'!$F$5:$F$6004))</f>
        <v/>
      </c>
      <c r="J4287" s="33">
        <f>IF(F4287="","",F4287-I4287)</f>
        <v/>
      </c>
      <c r="K4287" s="28">
        <f>IF(F4287="","",IF(I4287=0,"Pending",IF(I4287&gt;=F4287,"Completed","Partial")))</f>
        <v/>
      </c>
    </row>
    <row r="4288">
      <c r="A4288" s="31" t="n"/>
      <c r="B4288" s="26" t="n"/>
      <c r="C4288" s="26" t="n"/>
      <c r="D4288" s="26" t="n"/>
      <c r="E4288" s="26" t="n"/>
      <c r="F4288" s="27" t="n"/>
      <c r="G4288" s="28">
        <f>IFERROR(IF(E4288="","",VLOOKUP(E4288,'Setup - Mix Design'!$A$5:$I$504,9,0)),"")</f>
        <v/>
      </c>
      <c r="H4288" s="32">
        <f>IF(OR(F4288="",G4288=""),"",F4288*G4288)</f>
        <v/>
      </c>
      <c r="I4288" s="33">
        <f>IF(B4288="","",SUMIF('Dispatch (Challan)'!$C$5:$C$6004,B4288,'Dispatch (Challan)'!$F$5:$F$6004))</f>
        <v/>
      </c>
      <c r="J4288" s="33">
        <f>IF(F4288="","",F4288-I4288)</f>
        <v/>
      </c>
      <c r="K4288" s="28">
        <f>IF(F4288="","",IF(I4288=0,"Pending",IF(I4288&gt;=F4288,"Completed","Partial")))</f>
        <v/>
      </c>
    </row>
    <row r="4289">
      <c r="A4289" s="31" t="n"/>
      <c r="B4289" s="26" t="n"/>
      <c r="C4289" s="26" t="n"/>
      <c r="D4289" s="26" t="n"/>
      <c r="E4289" s="26" t="n"/>
      <c r="F4289" s="27" t="n"/>
      <c r="G4289" s="28">
        <f>IFERROR(IF(E4289="","",VLOOKUP(E4289,'Setup - Mix Design'!$A$5:$I$504,9,0)),"")</f>
        <v/>
      </c>
      <c r="H4289" s="32">
        <f>IF(OR(F4289="",G4289=""),"",F4289*G4289)</f>
        <v/>
      </c>
      <c r="I4289" s="33">
        <f>IF(B4289="","",SUMIF('Dispatch (Challan)'!$C$5:$C$6004,B4289,'Dispatch (Challan)'!$F$5:$F$6004))</f>
        <v/>
      </c>
      <c r="J4289" s="33">
        <f>IF(F4289="","",F4289-I4289)</f>
        <v/>
      </c>
      <c r="K4289" s="28">
        <f>IF(F4289="","",IF(I4289=0,"Pending",IF(I4289&gt;=F4289,"Completed","Partial")))</f>
        <v/>
      </c>
    </row>
    <row r="4290">
      <c r="A4290" s="31" t="n"/>
      <c r="B4290" s="26" t="n"/>
      <c r="C4290" s="26" t="n"/>
      <c r="D4290" s="26" t="n"/>
      <c r="E4290" s="26" t="n"/>
      <c r="F4290" s="27" t="n"/>
      <c r="G4290" s="28">
        <f>IFERROR(IF(E4290="","",VLOOKUP(E4290,'Setup - Mix Design'!$A$5:$I$504,9,0)),"")</f>
        <v/>
      </c>
      <c r="H4290" s="32">
        <f>IF(OR(F4290="",G4290=""),"",F4290*G4290)</f>
        <v/>
      </c>
      <c r="I4290" s="33">
        <f>IF(B4290="","",SUMIF('Dispatch (Challan)'!$C$5:$C$6004,B4290,'Dispatch (Challan)'!$F$5:$F$6004))</f>
        <v/>
      </c>
      <c r="J4290" s="33">
        <f>IF(F4290="","",F4290-I4290)</f>
        <v/>
      </c>
      <c r="K4290" s="28">
        <f>IF(F4290="","",IF(I4290=0,"Pending",IF(I4290&gt;=F4290,"Completed","Partial")))</f>
        <v/>
      </c>
    </row>
    <row r="4291">
      <c r="A4291" s="31" t="n"/>
      <c r="B4291" s="26" t="n"/>
      <c r="C4291" s="26" t="n"/>
      <c r="D4291" s="26" t="n"/>
      <c r="E4291" s="26" t="n"/>
      <c r="F4291" s="27" t="n"/>
      <c r="G4291" s="28">
        <f>IFERROR(IF(E4291="","",VLOOKUP(E4291,'Setup - Mix Design'!$A$5:$I$504,9,0)),"")</f>
        <v/>
      </c>
      <c r="H4291" s="32">
        <f>IF(OR(F4291="",G4291=""),"",F4291*G4291)</f>
        <v/>
      </c>
      <c r="I4291" s="33">
        <f>IF(B4291="","",SUMIF('Dispatch (Challan)'!$C$5:$C$6004,B4291,'Dispatch (Challan)'!$F$5:$F$6004))</f>
        <v/>
      </c>
      <c r="J4291" s="33">
        <f>IF(F4291="","",F4291-I4291)</f>
        <v/>
      </c>
      <c r="K4291" s="28">
        <f>IF(F4291="","",IF(I4291=0,"Pending",IF(I4291&gt;=F4291,"Completed","Partial")))</f>
        <v/>
      </c>
    </row>
    <row r="4292">
      <c r="A4292" s="31" t="n"/>
      <c r="B4292" s="26" t="n"/>
      <c r="C4292" s="26" t="n"/>
      <c r="D4292" s="26" t="n"/>
      <c r="E4292" s="26" t="n"/>
      <c r="F4292" s="27" t="n"/>
      <c r="G4292" s="28">
        <f>IFERROR(IF(E4292="","",VLOOKUP(E4292,'Setup - Mix Design'!$A$5:$I$504,9,0)),"")</f>
        <v/>
      </c>
      <c r="H4292" s="32">
        <f>IF(OR(F4292="",G4292=""),"",F4292*G4292)</f>
        <v/>
      </c>
      <c r="I4292" s="33">
        <f>IF(B4292="","",SUMIF('Dispatch (Challan)'!$C$5:$C$6004,B4292,'Dispatch (Challan)'!$F$5:$F$6004))</f>
        <v/>
      </c>
      <c r="J4292" s="33">
        <f>IF(F4292="","",F4292-I4292)</f>
        <v/>
      </c>
      <c r="K4292" s="28">
        <f>IF(F4292="","",IF(I4292=0,"Pending",IF(I4292&gt;=F4292,"Completed","Partial")))</f>
        <v/>
      </c>
    </row>
    <row r="4293">
      <c r="A4293" s="31" t="n"/>
      <c r="B4293" s="26" t="n"/>
      <c r="C4293" s="26" t="n"/>
      <c r="D4293" s="26" t="n"/>
      <c r="E4293" s="26" t="n"/>
      <c r="F4293" s="27" t="n"/>
      <c r="G4293" s="28">
        <f>IFERROR(IF(E4293="","",VLOOKUP(E4293,'Setup - Mix Design'!$A$5:$I$504,9,0)),"")</f>
        <v/>
      </c>
      <c r="H4293" s="32">
        <f>IF(OR(F4293="",G4293=""),"",F4293*G4293)</f>
        <v/>
      </c>
      <c r="I4293" s="33">
        <f>IF(B4293="","",SUMIF('Dispatch (Challan)'!$C$5:$C$6004,B4293,'Dispatch (Challan)'!$F$5:$F$6004))</f>
        <v/>
      </c>
      <c r="J4293" s="33">
        <f>IF(F4293="","",F4293-I4293)</f>
        <v/>
      </c>
      <c r="K4293" s="28">
        <f>IF(F4293="","",IF(I4293=0,"Pending",IF(I4293&gt;=F4293,"Completed","Partial")))</f>
        <v/>
      </c>
    </row>
    <row r="4294">
      <c r="A4294" s="31" t="n"/>
      <c r="B4294" s="26" t="n"/>
      <c r="C4294" s="26" t="n"/>
      <c r="D4294" s="26" t="n"/>
      <c r="E4294" s="26" t="n"/>
      <c r="F4294" s="27" t="n"/>
      <c r="G4294" s="28">
        <f>IFERROR(IF(E4294="","",VLOOKUP(E4294,'Setup - Mix Design'!$A$5:$I$504,9,0)),"")</f>
        <v/>
      </c>
      <c r="H4294" s="32">
        <f>IF(OR(F4294="",G4294=""),"",F4294*G4294)</f>
        <v/>
      </c>
      <c r="I4294" s="33">
        <f>IF(B4294="","",SUMIF('Dispatch (Challan)'!$C$5:$C$6004,B4294,'Dispatch (Challan)'!$F$5:$F$6004))</f>
        <v/>
      </c>
      <c r="J4294" s="33">
        <f>IF(F4294="","",F4294-I4294)</f>
        <v/>
      </c>
      <c r="K4294" s="28">
        <f>IF(F4294="","",IF(I4294=0,"Pending",IF(I4294&gt;=F4294,"Completed","Partial")))</f>
        <v/>
      </c>
    </row>
    <row r="4295">
      <c r="A4295" s="31" t="n"/>
      <c r="B4295" s="26" t="n"/>
      <c r="C4295" s="26" t="n"/>
      <c r="D4295" s="26" t="n"/>
      <c r="E4295" s="26" t="n"/>
      <c r="F4295" s="27" t="n"/>
      <c r="G4295" s="28">
        <f>IFERROR(IF(E4295="","",VLOOKUP(E4295,'Setup - Mix Design'!$A$5:$I$504,9,0)),"")</f>
        <v/>
      </c>
      <c r="H4295" s="32">
        <f>IF(OR(F4295="",G4295=""),"",F4295*G4295)</f>
        <v/>
      </c>
      <c r="I4295" s="33">
        <f>IF(B4295="","",SUMIF('Dispatch (Challan)'!$C$5:$C$6004,B4295,'Dispatch (Challan)'!$F$5:$F$6004))</f>
        <v/>
      </c>
      <c r="J4295" s="33">
        <f>IF(F4295="","",F4295-I4295)</f>
        <v/>
      </c>
      <c r="K4295" s="28">
        <f>IF(F4295="","",IF(I4295=0,"Pending",IF(I4295&gt;=F4295,"Completed","Partial")))</f>
        <v/>
      </c>
    </row>
    <row r="4296">
      <c r="A4296" s="31" t="n"/>
      <c r="B4296" s="26" t="n"/>
      <c r="C4296" s="26" t="n"/>
      <c r="D4296" s="26" t="n"/>
      <c r="E4296" s="26" t="n"/>
      <c r="F4296" s="27" t="n"/>
      <c r="G4296" s="28">
        <f>IFERROR(IF(E4296="","",VLOOKUP(E4296,'Setup - Mix Design'!$A$5:$I$504,9,0)),"")</f>
        <v/>
      </c>
      <c r="H4296" s="32">
        <f>IF(OR(F4296="",G4296=""),"",F4296*G4296)</f>
        <v/>
      </c>
      <c r="I4296" s="33">
        <f>IF(B4296="","",SUMIF('Dispatch (Challan)'!$C$5:$C$6004,B4296,'Dispatch (Challan)'!$F$5:$F$6004))</f>
        <v/>
      </c>
      <c r="J4296" s="33">
        <f>IF(F4296="","",F4296-I4296)</f>
        <v/>
      </c>
      <c r="K4296" s="28">
        <f>IF(F4296="","",IF(I4296=0,"Pending",IF(I4296&gt;=F4296,"Completed","Partial")))</f>
        <v/>
      </c>
    </row>
    <row r="4297">
      <c r="A4297" s="31" t="n"/>
      <c r="B4297" s="26" t="n"/>
      <c r="C4297" s="26" t="n"/>
      <c r="D4297" s="26" t="n"/>
      <c r="E4297" s="26" t="n"/>
      <c r="F4297" s="27" t="n"/>
      <c r="G4297" s="28">
        <f>IFERROR(IF(E4297="","",VLOOKUP(E4297,'Setup - Mix Design'!$A$5:$I$504,9,0)),"")</f>
        <v/>
      </c>
      <c r="H4297" s="32">
        <f>IF(OR(F4297="",G4297=""),"",F4297*G4297)</f>
        <v/>
      </c>
      <c r="I4297" s="33">
        <f>IF(B4297="","",SUMIF('Dispatch (Challan)'!$C$5:$C$6004,B4297,'Dispatch (Challan)'!$F$5:$F$6004))</f>
        <v/>
      </c>
      <c r="J4297" s="33">
        <f>IF(F4297="","",F4297-I4297)</f>
        <v/>
      </c>
      <c r="K4297" s="28">
        <f>IF(F4297="","",IF(I4297=0,"Pending",IF(I4297&gt;=F4297,"Completed","Partial")))</f>
        <v/>
      </c>
    </row>
    <row r="4298">
      <c r="A4298" s="31" t="n"/>
      <c r="B4298" s="26" t="n"/>
      <c r="C4298" s="26" t="n"/>
      <c r="D4298" s="26" t="n"/>
      <c r="E4298" s="26" t="n"/>
      <c r="F4298" s="27" t="n"/>
      <c r="G4298" s="28">
        <f>IFERROR(IF(E4298="","",VLOOKUP(E4298,'Setup - Mix Design'!$A$5:$I$504,9,0)),"")</f>
        <v/>
      </c>
      <c r="H4298" s="32">
        <f>IF(OR(F4298="",G4298=""),"",F4298*G4298)</f>
        <v/>
      </c>
      <c r="I4298" s="33">
        <f>IF(B4298="","",SUMIF('Dispatch (Challan)'!$C$5:$C$6004,B4298,'Dispatch (Challan)'!$F$5:$F$6004))</f>
        <v/>
      </c>
      <c r="J4298" s="33">
        <f>IF(F4298="","",F4298-I4298)</f>
        <v/>
      </c>
      <c r="K4298" s="28">
        <f>IF(F4298="","",IF(I4298=0,"Pending",IF(I4298&gt;=F4298,"Completed","Partial")))</f>
        <v/>
      </c>
    </row>
    <row r="4299">
      <c r="A4299" s="31" t="n"/>
      <c r="B4299" s="26" t="n"/>
      <c r="C4299" s="26" t="n"/>
      <c r="D4299" s="26" t="n"/>
      <c r="E4299" s="26" t="n"/>
      <c r="F4299" s="27" t="n"/>
      <c r="G4299" s="28">
        <f>IFERROR(IF(E4299="","",VLOOKUP(E4299,'Setup - Mix Design'!$A$5:$I$504,9,0)),"")</f>
        <v/>
      </c>
      <c r="H4299" s="32">
        <f>IF(OR(F4299="",G4299=""),"",F4299*G4299)</f>
        <v/>
      </c>
      <c r="I4299" s="33">
        <f>IF(B4299="","",SUMIF('Dispatch (Challan)'!$C$5:$C$6004,B4299,'Dispatch (Challan)'!$F$5:$F$6004))</f>
        <v/>
      </c>
      <c r="J4299" s="33">
        <f>IF(F4299="","",F4299-I4299)</f>
        <v/>
      </c>
      <c r="K4299" s="28">
        <f>IF(F4299="","",IF(I4299=0,"Pending",IF(I4299&gt;=F4299,"Completed","Partial")))</f>
        <v/>
      </c>
    </row>
    <row r="4300">
      <c r="A4300" s="31" t="n"/>
      <c r="B4300" s="26" t="n"/>
      <c r="C4300" s="26" t="n"/>
      <c r="D4300" s="26" t="n"/>
      <c r="E4300" s="26" t="n"/>
      <c r="F4300" s="27" t="n"/>
      <c r="G4300" s="28">
        <f>IFERROR(IF(E4300="","",VLOOKUP(E4300,'Setup - Mix Design'!$A$5:$I$504,9,0)),"")</f>
        <v/>
      </c>
      <c r="H4300" s="32">
        <f>IF(OR(F4300="",G4300=""),"",F4300*G4300)</f>
        <v/>
      </c>
      <c r="I4300" s="33">
        <f>IF(B4300="","",SUMIF('Dispatch (Challan)'!$C$5:$C$6004,B4300,'Dispatch (Challan)'!$F$5:$F$6004))</f>
        <v/>
      </c>
      <c r="J4300" s="33">
        <f>IF(F4300="","",F4300-I4300)</f>
        <v/>
      </c>
      <c r="K4300" s="28">
        <f>IF(F4300="","",IF(I4300=0,"Pending",IF(I4300&gt;=F4300,"Completed","Partial")))</f>
        <v/>
      </c>
    </row>
    <row r="4301">
      <c r="A4301" s="31" t="n"/>
      <c r="B4301" s="26" t="n"/>
      <c r="C4301" s="26" t="n"/>
      <c r="D4301" s="26" t="n"/>
      <c r="E4301" s="26" t="n"/>
      <c r="F4301" s="27" t="n"/>
      <c r="G4301" s="28">
        <f>IFERROR(IF(E4301="","",VLOOKUP(E4301,'Setup - Mix Design'!$A$5:$I$504,9,0)),"")</f>
        <v/>
      </c>
      <c r="H4301" s="32">
        <f>IF(OR(F4301="",G4301=""),"",F4301*G4301)</f>
        <v/>
      </c>
      <c r="I4301" s="33">
        <f>IF(B4301="","",SUMIF('Dispatch (Challan)'!$C$5:$C$6004,B4301,'Dispatch (Challan)'!$F$5:$F$6004))</f>
        <v/>
      </c>
      <c r="J4301" s="33">
        <f>IF(F4301="","",F4301-I4301)</f>
        <v/>
      </c>
      <c r="K4301" s="28">
        <f>IF(F4301="","",IF(I4301=0,"Pending",IF(I4301&gt;=F4301,"Completed","Partial")))</f>
        <v/>
      </c>
    </row>
    <row r="4302">
      <c r="A4302" s="31" t="n"/>
      <c r="B4302" s="26" t="n"/>
      <c r="C4302" s="26" t="n"/>
      <c r="D4302" s="26" t="n"/>
      <c r="E4302" s="26" t="n"/>
      <c r="F4302" s="27" t="n"/>
      <c r="G4302" s="28">
        <f>IFERROR(IF(E4302="","",VLOOKUP(E4302,'Setup - Mix Design'!$A$5:$I$504,9,0)),"")</f>
        <v/>
      </c>
      <c r="H4302" s="32">
        <f>IF(OR(F4302="",G4302=""),"",F4302*G4302)</f>
        <v/>
      </c>
      <c r="I4302" s="33">
        <f>IF(B4302="","",SUMIF('Dispatch (Challan)'!$C$5:$C$6004,B4302,'Dispatch (Challan)'!$F$5:$F$6004))</f>
        <v/>
      </c>
      <c r="J4302" s="33">
        <f>IF(F4302="","",F4302-I4302)</f>
        <v/>
      </c>
      <c r="K4302" s="28">
        <f>IF(F4302="","",IF(I4302=0,"Pending",IF(I4302&gt;=F4302,"Completed","Partial")))</f>
        <v/>
      </c>
    </row>
    <row r="4303">
      <c r="A4303" s="31" t="n"/>
      <c r="B4303" s="26" t="n"/>
      <c r="C4303" s="26" t="n"/>
      <c r="D4303" s="26" t="n"/>
      <c r="E4303" s="26" t="n"/>
      <c r="F4303" s="27" t="n"/>
      <c r="G4303" s="28">
        <f>IFERROR(IF(E4303="","",VLOOKUP(E4303,'Setup - Mix Design'!$A$5:$I$504,9,0)),"")</f>
        <v/>
      </c>
      <c r="H4303" s="32">
        <f>IF(OR(F4303="",G4303=""),"",F4303*G4303)</f>
        <v/>
      </c>
      <c r="I4303" s="33">
        <f>IF(B4303="","",SUMIF('Dispatch (Challan)'!$C$5:$C$6004,B4303,'Dispatch (Challan)'!$F$5:$F$6004))</f>
        <v/>
      </c>
      <c r="J4303" s="33">
        <f>IF(F4303="","",F4303-I4303)</f>
        <v/>
      </c>
      <c r="K4303" s="28">
        <f>IF(F4303="","",IF(I4303=0,"Pending",IF(I4303&gt;=F4303,"Completed","Partial")))</f>
        <v/>
      </c>
    </row>
    <row r="4304">
      <c r="A4304" s="31" t="n"/>
      <c r="B4304" s="26" t="n"/>
      <c r="C4304" s="26" t="n"/>
      <c r="D4304" s="26" t="n"/>
      <c r="E4304" s="26" t="n"/>
      <c r="F4304" s="27" t="n"/>
      <c r="G4304" s="28">
        <f>IFERROR(IF(E4304="","",VLOOKUP(E4304,'Setup - Mix Design'!$A$5:$I$504,9,0)),"")</f>
        <v/>
      </c>
      <c r="H4304" s="32">
        <f>IF(OR(F4304="",G4304=""),"",F4304*G4304)</f>
        <v/>
      </c>
      <c r="I4304" s="33">
        <f>IF(B4304="","",SUMIF('Dispatch (Challan)'!$C$5:$C$6004,B4304,'Dispatch (Challan)'!$F$5:$F$6004))</f>
        <v/>
      </c>
      <c r="J4304" s="33">
        <f>IF(F4304="","",F4304-I4304)</f>
        <v/>
      </c>
      <c r="K4304" s="28">
        <f>IF(F4304="","",IF(I4304=0,"Pending",IF(I4304&gt;=F4304,"Completed","Partial")))</f>
        <v/>
      </c>
    </row>
    <row r="4305">
      <c r="A4305" s="31" t="n"/>
      <c r="B4305" s="26" t="n"/>
      <c r="C4305" s="26" t="n"/>
      <c r="D4305" s="26" t="n"/>
      <c r="E4305" s="26" t="n"/>
      <c r="F4305" s="27" t="n"/>
      <c r="G4305" s="28">
        <f>IFERROR(IF(E4305="","",VLOOKUP(E4305,'Setup - Mix Design'!$A$5:$I$504,9,0)),"")</f>
        <v/>
      </c>
      <c r="H4305" s="32">
        <f>IF(OR(F4305="",G4305=""),"",F4305*G4305)</f>
        <v/>
      </c>
      <c r="I4305" s="33">
        <f>IF(B4305="","",SUMIF('Dispatch (Challan)'!$C$5:$C$6004,B4305,'Dispatch (Challan)'!$F$5:$F$6004))</f>
        <v/>
      </c>
      <c r="J4305" s="33">
        <f>IF(F4305="","",F4305-I4305)</f>
        <v/>
      </c>
      <c r="K4305" s="28">
        <f>IF(F4305="","",IF(I4305=0,"Pending",IF(I4305&gt;=F4305,"Completed","Partial")))</f>
        <v/>
      </c>
    </row>
    <row r="4306">
      <c r="A4306" s="31" t="n"/>
      <c r="B4306" s="26" t="n"/>
      <c r="C4306" s="26" t="n"/>
      <c r="D4306" s="26" t="n"/>
      <c r="E4306" s="26" t="n"/>
      <c r="F4306" s="27" t="n"/>
      <c r="G4306" s="28">
        <f>IFERROR(IF(E4306="","",VLOOKUP(E4306,'Setup - Mix Design'!$A$5:$I$504,9,0)),"")</f>
        <v/>
      </c>
      <c r="H4306" s="32">
        <f>IF(OR(F4306="",G4306=""),"",F4306*G4306)</f>
        <v/>
      </c>
      <c r="I4306" s="33">
        <f>IF(B4306="","",SUMIF('Dispatch (Challan)'!$C$5:$C$6004,B4306,'Dispatch (Challan)'!$F$5:$F$6004))</f>
        <v/>
      </c>
      <c r="J4306" s="33">
        <f>IF(F4306="","",F4306-I4306)</f>
        <v/>
      </c>
      <c r="K4306" s="28">
        <f>IF(F4306="","",IF(I4306=0,"Pending",IF(I4306&gt;=F4306,"Completed","Partial")))</f>
        <v/>
      </c>
    </row>
    <row r="4307">
      <c r="A4307" s="31" t="n"/>
      <c r="B4307" s="26" t="n"/>
      <c r="C4307" s="26" t="n"/>
      <c r="D4307" s="26" t="n"/>
      <c r="E4307" s="26" t="n"/>
      <c r="F4307" s="27" t="n"/>
      <c r="G4307" s="28">
        <f>IFERROR(IF(E4307="","",VLOOKUP(E4307,'Setup - Mix Design'!$A$5:$I$504,9,0)),"")</f>
        <v/>
      </c>
      <c r="H4307" s="32">
        <f>IF(OR(F4307="",G4307=""),"",F4307*G4307)</f>
        <v/>
      </c>
      <c r="I4307" s="33">
        <f>IF(B4307="","",SUMIF('Dispatch (Challan)'!$C$5:$C$6004,B4307,'Dispatch (Challan)'!$F$5:$F$6004))</f>
        <v/>
      </c>
      <c r="J4307" s="33">
        <f>IF(F4307="","",F4307-I4307)</f>
        <v/>
      </c>
      <c r="K4307" s="28">
        <f>IF(F4307="","",IF(I4307=0,"Pending",IF(I4307&gt;=F4307,"Completed","Partial")))</f>
        <v/>
      </c>
    </row>
    <row r="4308">
      <c r="A4308" s="31" t="n"/>
      <c r="B4308" s="26" t="n"/>
      <c r="C4308" s="26" t="n"/>
      <c r="D4308" s="26" t="n"/>
      <c r="E4308" s="26" t="n"/>
      <c r="F4308" s="27" t="n"/>
      <c r="G4308" s="28">
        <f>IFERROR(IF(E4308="","",VLOOKUP(E4308,'Setup - Mix Design'!$A$5:$I$504,9,0)),"")</f>
        <v/>
      </c>
      <c r="H4308" s="32">
        <f>IF(OR(F4308="",G4308=""),"",F4308*G4308)</f>
        <v/>
      </c>
      <c r="I4308" s="33">
        <f>IF(B4308="","",SUMIF('Dispatch (Challan)'!$C$5:$C$6004,B4308,'Dispatch (Challan)'!$F$5:$F$6004))</f>
        <v/>
      </c>
      <c r="J4308" s="33">
        <f>IF(F4308="","",F4308-I4308)</f>
        <v/>
      </c>
      <c r="K4308" s="28">
        <f>IF(F4308="","",IF(I4308=0,"Pending",IF(I4308&gt;=F4308,"Completed","Partial")))</f>
        <v/>
      </c>
    </row>
    <row r="4309">
      <c r="A4309" s="31" t="n"/>
      <c r="B4309" s="26" t="n"/>
      <c r="C4309" s="26" t="n"/>
      <c r="D4309" s="26" t="n"/>
      <c r="E4309" s="26" t="n"/>
      <c r="F4309" s="27" t="n"/>
      <c r="G4309" s="28">
        <f>IFERROR(IF(E4309="","",VLOOKUP(E4309,'Setup - Mix Design'!$A$5:$I$504,9,0)),"")</f>
        <v/>
      </c>
      <c r="H4309" s="32">
        <f>IF(OR(F4309="",G4309=""),"",F4309*G4309)</f>
        <v/>
      </c>
      <c r="I4309" s="33">
        <f>IF(B4309="","",SUMIF('Dispatch (Challan)'!$C$5:$C$6004,B4309,'Dispatch (Challan)'!$F$5:$F$6004))</f>
        <v/>
      </c>
      <c r="J4309" s="33">
        <f>IF(F4309="","",F4309-I4309)</f>
        <v/>
      </c>
      <c r="K4309" s="28">
        <f>IF(F4309="","",IF(I4309=0,"Pending",IF(I4309&gt;=F4309,"Completed","Partial")))</f>
        <v/>
      </c>
    </row>
    <row r="4310">
      <c r="A4310" s="31" t="n"/>
      <c r="B4310" s="26" t="n"/>
      <c r="C4310" s="26" t="n"/>
      <c r="D4310" s="26" t="n"/>
      <c r="E4310" s="26" t="n"/>
      <c r="F4310" s="27" t="n"/>
      <c r="G4310" s="28">
        <f>IFERROR(IF(E4310="","",VLOOKUP(E4310,'Setup - Mix Design'!$A$5:$I$504,9,0)),"")</f>
        <v/>
      </c>
      <c r="H4310" s="32">
        <f>IF(OR(F4310="",G4310=""),"",F4310*G4310)</f>
        <v/>
      </c>
      <c r="I4310" s="33">
        <f>IF(B4310="","",SUMIF('Dispatch (Challan)'!$C$5:$C$6004,B4310,'Dispatch (Challan)'!$F$5:$F$6004))</f>
        <v/>
      </c>
      <c r="J4310" s="33">
        <f>IF(F4310="","",F4310-I4310)</f>
        <v/>
      </c>
      <c r="K4310" s="28">
        <f>IF(F4310="","",IF(I4310=0,"Pending",IF(I4310&gt;=F4310,"Completed","Partial")))</f>
        <v/>
      </c>
    </row>
    <row r="4311">
      <c r="A4311" s="31" t="n"/>
      <c r="B4311" s="26" t="n"/>
      <c r="C4311" s="26" t="n"/>
      <c r="D4311" s="26" t="n"/>
      <c r="E4311" s="26" t="n"/>
      <c r="F4311" s="27" t="n"/>
      <c r="G4311" s="28">
        <f>IFERROR(IF(E4311="","",VLOOKUP(E4311,'Setup - Mix Design'!$A$5:$I$504,9,0)),"")</f>
        <v/>
      </c>
      <c r="H4311" s="32">
        <f>IF(OR(F4311="",G4311=""),"",F4311*G4311)</f>
        <v/>
      </c>
      <c r="I4311" s="33">
        <f>IF(B4311="","",SUMIF('Dispatch (Challan)'!$C$5:$C$6004,B4311,'Dispatch (Challan)'!$F$5:$F$6004))</f>
        <v/>
      </c>
      <c r="J4311" s="33">
        <f>IF(F4311="","",F4311-I4311)</f>
        <v/>
      </c>
      <c r="K4311" s="28">
        <f>IF(F4311="","",IF(I4311=0,"Pending",IF(I4311&gt;=F4311,"Completed","Partial")))</f>
        <v/>
      </c>
    </row>
    <row r="4312">
      <c r="A4312" s="31" t="n"/>
      <c r="B4312" s="26" t="n"/>
      <c r="C4312" s="26" t="n"/>
      <c r="D4312" s="26" t="n"/>
      <c r="E4312" s="26" t="n"/>
      <c r="F4312" s="27" t="n"/>
      <c r="G4312" s="28">
        <f>IFERROR(IF(E4312="","",VLOOKUP(E4312,'Setup - Mix Design'!$A$5:$I$504,9,0)),"")</f>
        <v/>
      </c>
      <c r="H4312" s="32">
        <f>IF(OR(F4312="",G4312=""),"",F4312*G4312)</f>
        <v/>
      </c>
      <c r="I4312" s="33">
        <f>IF(B4312="","",SUMIF('Dispatch (Challan)'!$C$5:$C$6004,B4312,'Dispatch (Challan)'!$F$5:$F$6004))</f>
        <v/>
      </c>
      <c r="J4312" s="33">
        <f>IF(F4312="","",F4312-I4312)</f>
        <v/>
      </c>
      <c r="K4312" s="28">
        <f>IF(F4312="","",IF(I4312=0,"Pending",IF(I4312&gt;=F4312,"Completed","Partial")))</f>
        <v/>
      </c>
    </row>
    <row r="4313">
      <c r="A4313" s="31" t="n"/>
      <c r="B4313" s="26" t="n"/>
      <c r="C4313" s="26" t="n"/>
      <c r="D4313" s="26" t="n"/>
      <c r="E4313" s="26" t="n"/>
      <c r="F4313" s="27" t="n"/>
      <c r="G4313" s="28">
        <f>IFERROR(IF(E4313="","",VLOOKUP(E4313,'Setup - Mix Design'!$A$5:$I$504,9,0)),"")</f>
        <v/>
      </c>
      <c r="H4313" s="32">
        <f>IF(OR(F4313="",G4313=""),"",F4313*G4313)</f>
        <v/>
      </c>
      <c r="I4313" s="33">
        <f>IF(B4313="","",SUMIF('Dispatch (Challan)'!$C$5:$C$6004,B4313,'Dispatch (Challan)'!$F$5:$F$6004))</f>
        <v/>
      </c>
      <c r="J4313" s="33">
        <f>IF(F4313="","",F4313-I4313)</f>
        <v/>
      </c>
      <c r="K4313" s="28">
        <f>IF(F4313="","",IF(I4313=0,"Pending",IF(I4313&gt;=F4313,"Completed","Partial")))</f>
        <v/>
      </c>
    </row>
    <row r="4314">
      <c r="A4314" s="31" t="n"/>
      <c r="B4314" s="26" t="n"/>
      <c r="C4314" s="26" t="n"/>
      <c r="D4314" s="26" t="n"/>
      <c r="E4314" s="26" t="n"/>
      <c r="F4314" s="27" t="n"/>
      <c r="G4314" s="28">
        <f>IFERROR(IF(E4314="","",VLOOKUP(E4314,'Setup - Mix Design'!$A$5:$I$504,9,0)),"")</f>
        <v/>
      </c>
      <c r="H4314" s="32">
        <f>IF(OR(F4314="",G4314=""),"",F4314*G4314)</f>
        <v/>
      </c>
      <c r="I4314" s="33">
        <f>IF(B4314="","",SUMIF('Dispatch (Challan)'!$C$5:$C$6004,B4314,'Dispatch (Challan)'!$F$5:$F$6004))</f>
        <v/>
      </c>
      <c r="J4314" s="33">
        <f>IF(F4314="","",F4314-I4314)</f>
        <v/>
      </c>
      <c r="K4314" s="28">
        <f>IF(F4314="","",IF(I4314=0,"Pending",IF(I4314&gt;=F4314,"Completed","Partial")))</f>
        <v/>
      </c>
    </row>
    <row r="4315">
      <c r="A4315" s="31" t="n"/>
      <c r="B4315" s="26" t="n"/>
      <c r="C4315" s="26" t="n"/>
      <c r="D4315" s="26" t="n"/>
      <c r="E4315" s="26" t="n"/>
      <c r="F4315" s="27" t="n"/>
      <c r="G4315" s="28">
        <f>IFERROR(IF(E4315="","",VLOOKUP(E4315,'Setup - Mix Design'!$A$5:$I$504,9,0)),"")</f>
        <v/>
      </c>
      <c r="H4315" s="32">
        <f>IF(OR(F4315="",G4315=""),"",F4315*G4315)</f>
        <v/>
      </c>
      <c r="I4315" s="33">
        <f>IF(B4315="","",SUMIF('Dispatch (Challan)'!$C$5:$C$6004,B4315,'Dispatch (Challan)'!$F$5:$F$6004))</f>
        <v/>
      </c>
      <c r="J4315" s="33">
        <f>IF(F4315="","",F4315-I4315)</f>
        <v/>
      </c>
      <c r="K4315" s="28">
        <f>IF(F4315="","",IF(I4315=0,"Pending",IF(I4315&gt;=F4315,"Completed","Partial")))</f>
        <v/>
      </c>
    </row>
    <row r="4316">
      <c r="A4316" s="31" t="n"/>
      <c r="B4316" s="26" t="n"/>
      <c r="C4316" s="26" t="n"/>
      <c r="D4316" s="26" t="n"/>
      <c r="E4316" s="26" t="n"/>
      <c r="F4316" s="27" t="n"/>
      <c r="G4316" s="28">
        <f>IFERROR(IF(E4316="","",VLOOKUP(E4316,'Setup - Mix Design'!$A$5:$I$504,9,0)),"")</f>
        <v/>
      </c>
      <c r="H4316" s="32">
        <f>IF(OR(F4316="",G4316=""),"",F4316*G4316)</f>
        <v/>
      </c>
      <c r="I4316" s="33">
        <f>IF(B4316="","",SUMIF('Dispatch (Challan)'!$C$5:$C$6004,B4316,'Dispatch (Challan)'!$F$5:$F$6004))</f>
        <v/>
      </c>
      <c r="J4316" s="33">
        <f>IF(F4316="","",F4316-I4316)</f>
        <v/>
      </c>
      <c r="K4316" s="28">
        <f>IF(F4316="","",IF(I4316=0,"Pending",IF(I4316&gt;=F4316,"Completed","Partial")))</f>
        <v/>
      </c>
    </row>
    <row r="4317">
      <c r="A4317" s="31" t="n"/>
      <c r="B4317" s="26" t="n"/>
      <c r="C4317" s="26" t="n"/>
      <c r="D4317" s="26" t="n"/>
      <c r="E4317" s="26" t="n"/>
      <c r="F4317" s="27" t="n"/>
      <c r="G4317" s="28">
        <f>IFERROR(IF(E4317="","",VLOOKUP(E4317,'Setup - Mix Design'!$A$5:$I$504,9,0)),"")</f>
        <v/>
      </c>
      <c r="H4317" s="32">
        <f>IF(OR(F4317="",G4317=""),"",F4317*G4317)</f>
        <v/>
      </c>
      <c r="I4317" s="33">
        <f>IF(B4317="","",SUMIF('Dispatch (Challan)'!$C$5:$C$6004,B4317,'Dispatch (Challan)'!$F$5:$F$6004))</f>
        <v/>
      </c>
      <c r="J4317" s="33">
        <f>IF(F4317="","",F4317-I4317)</f>
        <v/>
      </c>
      <c r="K4317" s="28">
        <f>IF(F4317="","",IF(I4317=0,"Pending",IF(I4317&gt;=F4317,"Completed","Partial")))</f>
        <v/>
      </c>
    </row>
    <row r="4318">
      <c r="A4318" s="31" t="n"/>
      <c r="B4318" s="26" t="n"/>
      <c r="C4318" s="26" t="n"/>
      <c r="D4318" s="26" t="n"/>
      <c r="E4318" s="26" t="n"/>
      <c r="F4318" s="27" t="n"/>
      <c r="G4318" s="28">
        <f>IFERROR(IF(E4318="","",VLOOKUP(E4318,'Setup - Mix Design'!$A$5:$I$504,9,0)),"")</f>
        <v/>
      </c>
      <c r="H4318" s="32">
        <f>IF(OR(F4318="",G4318=""),"",F4318*G4318)</f>
        <v/>
      </c>
      <c r="I4318" s="33">
        <f>IF(B4318="","",SUMIF('Dispatch (Challan)'!$C$5:$C$6004,B4318,'Dispatch (Challan)'!$F$5:$F$6004))</f>
        <v/>
      </c>
      <c r="J4318" s="33">
        <f>IF(F4318="","",F4318-I4318)</f>
        <v/>
      </c>
      <c r="K4318" s="28">
        <f>IF(F4318="","",IF(I4318=0,"Pending",IF(I4318&gt;=F4318,"Completed","Partial")))</f>
        <v/>
      </c>
    </row>
    <row r="4319">
      <c r="A4319" s="31" t="n"/>
      <c r="B4319" s="26" t="n"/>
      <c r="C4319" s="26" t="n"/>
      <c r="D4319" s="26" t="n"/>
      <c r="E4319" s="26" t="n"/>
      <c r="F4319" s="27" t="n"/>
      <c r="G4319" s="28">
        <f>IFERROR(IF(E4319="","",VLOOKUP(E4319,'Setup - Mix Design'!$A$5:$I$504,9,0)),"")</f>
        <v/>
      </c>
      <c r="H4319" s="32">
        <f>IF(OR(F4319="",G4319=""),"",F4319*G4319)</f>
        <v/>
      </c>
      <c r="I4319" s="33">
        <f>IF(B4319="","",SUMIF('Dispatch (Challan)'!$C$5:$C$6004,B4319,'Dispatch (Challan)'!$F$5:$F$6004))</f>
        <v/>
      </c>
      <c r="J4319" s="33">
        <f>IF(F4319="","",F4319-I4319)</f>
        <v/>
      </c>
      <c r="K4319" s="28">
        <f>IF(F4319="","",IF(I4319=0,"Pending",IF(I4319&gt;=F4319,"Completed","Partial")))</f>
        <v/>
      </c>
    </row>
    <row r="4320">
      <c r="A4320" s="31" t="n"/>
      <c r="B4320" s="26" t="n"/>
      <c r="C4320" s="26" t="n"/>
      <c r="D4320" s="26" t="n"/>
      <c r="E4320" s="26" t="n"/>
      <c r="F4320" s="27" t="n"/>
      <c r="G4320" s="28">
        <f>IFERROR(IF(E4320="","",VLOOKUP(E4320,'Setup - Mix Design'!$A$5:$I$504,9,0)),"")</f>
        <v/>
      </c>
      <c r="H4320" s="32">
        <f>IF(OR(F4320="",G4320=""),"",F4320*G4320)</f>
        <v/>
      </c>
      <c r="I4320" s="33">
        <f>IF(B4320="","",SUMIF('Dispatch (Challan)'!$C$5:$C$6004,B4320,'Dispatch (Challan)'!$F$5:$F$6004))</f>
        <v/>
      </c>
      <c r="J4320" s="33">
        <f>IF(F4320="","",F4320-I4320)</f>
        <v/>
      </c>
      <c r="K4320" s="28">
        <f>IF(F4320="","",IF(I4320=0,"Pending",IF(I4320&gt;=F4320,"Completed","Partial")))</f>
        <v/>
      </c>
    </row>
    <row r="4321">
      <c r="A4321" s="31" t="n"/>
      <c r="B4321" s="26" t="n"/>
      <c r="C4321" s="26" t="n"/>
      <c r="D4321" s="26" t="n"/>
      <c r="E4321" s="26" t="n"/>
      <c r="F4321" s="27" t="n"/>
      <c r="G4321" s="28">
        <f>IFERROR(IF(E4321="","",VLOOKUP(E4321,'Setup - Mix Design'!$A$5:$I$504,9,0)),"")</f>
        <v/>
      </c>
      <c r="H4321" s="32">
        <f>IF(OR(F4321="",G4321=""),"",F4321*G4321)</f>
        <v/>
      </c>
      <c r="I4321" s="33">
        <f>IF(B4321="","",SUMIF('Dispatch (Challan)'!$C$5:$C$6004,B4321,'Dispatch (Challan)'!$F$5:$F$6004))</f>
        <v/>
      </c>
      <c r="J4321" s="33">
        <f>IF(F4321="","",F4321-I4321)</f>
        <v/>
      </c>
      <c r="K4321" s="28">
        <f>IF(F4321="","",IF(I4321=0,"Pending",IF(I4321&gt;=F4321,"Completed","Partial")))</f>
        <v/>
      </c>
    </row>
    <row r="4322">
      <c r="A4322" s="31" t="n"/>
      <c r="B4322" s="26" t="n"/>
      <c r="C4322" s="26" t="n"/>
      <c r="D4322" s="26" t="n"/>
      <c r="E4322" s="26" t="n"/>
      <c r="F4322" s="27" t="n"/>
      <c r="G4322" s="28">
        <f>IFERROR(IF(E4322="","",VLOOKUP(E4322,'Setup - Mix Design'!$A$5:$I$504,9,0)),"")</f>
        <v/>
      </c>
      <c r="H4322" s="32">
        <f>IF(OR(F4322="",G4322=""),"",F4322*G4322)</f>
        <v/>
      </c>
      <c r="I4322" s="33">
        <f>IF(B4322="","",SUMIF('Dispatch (Challan)'!$C$5:$C$6004,B4322,'Dispatch (Challan)'!$F$5:$F$6004))</f>
        <v/>
      </c>
      <c r="J4322" s="33">
        <f>IF(F4322="","",F4322-I4322)</f>
        <v/>
      </c>
      <c r="K4322" s="28">
        <f>IF(F4322="","",IF(I4322=0,"Pending",IF(I4322&gt;=F4322,"Completed","Partial")))</f>
        <v/>
      </c>
    </row>
    <row r="4323">
      <c r="A4323" s="31" t="n"/>
      <c r="B4323" s="26" t="n"/>
      <c r="C4323" s="26" t="n"/>
      <c r="D4323" s="26" t="n"/>
      <c r="E4323" s="26" t="n"/>
      <c r="F4323" s="27" t="n"/>
      <c r="G4323" s="28">
        <f>IFERROR(IF(E4323="","",VLOOKUP(E4323,'Setup - Mix Design'!$A$5:$I$504,9,0)),"")</f>
        <v/>
      </c>
      <c r="H4323" s="32">
        <f>IF(OR(F4323="",G4323=""),"",F4323*G4323)</f>
        <v/>
      </c>
      <c r="I4323" s="33">
        <f>IF(B4323="","",SUMIF('Dispatch (Challan)'!$C$5:$C$6004,B4323,'Dispatch (Challan)'!$F$5:$F$6004))</f>
        <v/>
      </c>
      <c r="J4323" s="33">
        <f>IF(F4323="","",F4323-I4323)</f>
        <v/>
      </c>
      <c r="K4323" s="28">
        <f>IF(F4323="","",IF(I4323=0,"Pending",IF(I4323&gt;=F4323,"Completed","Partial")))</f>
        <v/>
      </c>
    </row>
    <row r="4324">
      <c r="A4324" s="31" t="n"/>
      <c r="B4324" s="26" t="n"/>
      <c r="C4324" s="26" t="n"/>
      <c r="D4324" s="26" t="n"/>
      <c r="E4324" s="26" t="n"/>
      <c r="F4324" s="27" t="n"/>
      <c r="G4324" s="28">
        <f>IFERROR(IF(E4324="","",VLOOKUP(E4324,'Setup - Mix Design'!$A$5:$I$504,9,0)),"")</f>
        <v/>
      </c>
      <c r="H4324" s="32">
        <f>IF(OR(F4324="",G4324=""),"",F4324*G4324)</f>
        <v/>
      </c>
      <c r="I4324" s="33">
        <f>IF(B4324="","",SUMIF('Dispatch (Challan)'!$C$5:$C$6004,B4324,'Dispatch (Challan)'!$F$5:$F$6004))</f>
        <v/>
      </c>
      <c r="J4324" s="33">
        <f>IF(F4324="","",F4324-I4324)</f>
        <v/>
      </c>
      <c r="K4324" s="28">
        <f>IF(F4324="","",IF(I4324=0,"Pending",IF(I4324&gt;=F4324,"Completed","Partial")))</f>
        <v/>
      </c>
    </row>
    <row r="4325">
      <c r="A4325" s="31" t="n"/>
      <c r="B4325" s="26" t="n"/>
      <c r="C4325" s="26" t="n"/>
      <c r="D4325" s="26" t="n"/>
      <c r="E4325" s="26" t="n"/>
      <c r="F4325" s="27" t="n"/>
      <c r="G4325" s="28">
        <f>IFERROR(IF(E4325="","",VLOOKUP(E4325,'Setup - Mix Design'!$A$5:$I$504,9,0)),"")</f>
        <v/>
      </c>
      <c r="H4325" s="32">
        <f>IF(OR(F4325="",G4325=""),"",F4325*G4325)</f>
        <v/>
      </c>
      <c r="I4325" s="33">
        <f>IF(B4325="","",SUMIF('Dispatch (Challan)'!$C$5:$C$6004,B4325,'Dispatch (Challan)'!$F$5:$F$6004))</f>
        <v/>
      </c>
      <c r="J4325" s="33">
        <f>IF(F4325="","",F4325-I4325)</f>
        <v/>
      </c>
      <c r="K4325" s="28">
        <f>IF(F4325="","",IF(I4325=0,"Pending",IF(I4325&gt;=F4325,"Completed","Partial")))</f>
        <v/>
      </c>
    </row>
    <row r="4326">
      <c r="A4326" s="31" t="n"/>
      <c r="B4326" s="26" t="n"/>
      <c r="C4326" s="26" t="n"/>
      <c r="D4326" s="26" t="n"/>
      <c r="E4326" s="26" t="n"/>
      <c r="F4326" s="27" t="n"/>
      <c r="G4326" s="28">
        <f>IFERROR(IF(E4326="","",VLOOKUP(E4326,'Setup - Mix Design'!$A$5:$I$504,9,0)),"")</f>
        <v/>
      </c>
      <c r="H4326" s="32">
        <f>IF(OR(F4326="",G4326=""),"",F4326*G4326)</f>
        <v/>
      </c>
      <c r="I4326" s="33">
        <f>IF(B4326="","",SUMIF('Dispatch (Challan)'!$C$5:$C$6004,B4326,'Dispatch (Challan)'!$F$5:$F$6004))</f>
        <v/>
      </c>
      <c r="J4326" s="33">
        <f>IF(F4326="","",F4326-I4326)</f>
        <v/>
      </c>
      <c r="K4326" s="28">
        <f>IF(F4326="","",IF(I4326=0,"Pending",IF(I4326&gt;=F4326,"Completed","Partial")))</f>
        <v/>
      </c>
    </row>
    <row r="4327">
      <c r="A4327" s="31" t="n"/>
      <c r="B4327" s="26" t="n"/>
      <c r="C4327" s="26" t="n"/>
      <c r="D4327" s="26" t="n"/>
      <c r="E4327" s="26" t="n"/>
      <c r="F4327" s="27" t="n"/>
      <c r="G4327" s="28">
        <f>IFERROR(IF(E4327="","",VLOOKUP(E4327,'Setup - Mix Design'!$A$5:$I$504,9,0)),"")</f>
        <v/>
      </c>
      <c r="H4327" s="32">
        <f>IF(OR(F4327="",G4327=""),"",F4327*G4327)</f>
        <v/>
      </c>
      <c r="I4327" s="33">
        <f>IF(B4327="","",SUMIF('Dispatch (Challan)'!$C$5:$C$6004,B4327,'Dispatch (Challan)'!$F$5:$F$6004))</f>
        <v/>
      </c>
      <c r="J4327" s="33">
        <f>IF(F4327="","",F4327-I4327)</f>
        <v/>
      </c>
      <c r="K4327" s="28">
        <f>IF(F4327="","",IF(I4327=0,"Pending",IF(I4327&gt;=F4327,"Completed","Partial")))</f>
        <v/>
      </c>
    </row>
    <row r="4328">
      <c r="A4328" s="31" t="n"/>
      <c r="B4328" s="26" t="n"/>
      <c r="C4328" s="26" t="n"/>
      <c r="D4328" s="26" t="n"/>
      <c r="E4328" s="26" t="n"/>
      <c r="F4328" s="27" t="n"/>
      <c r="G4328" s="28">
        <f>IFERROR(IF(E4328="","",VLOOKUP(E4328,'Setup - Mix Design'!$A$5:$I$504,9,0)),"")</f>
        <v/>
      </c>
      <c r="H4328" s="32">
        <f>IF(OR(F4328="",G4328=""),"",F4328*G4328)</f>
        <v/>
      </c>
      <c r="I4328" s="33">
        <f>IF(B4328="","",SUMIF('Dispatch (Challan)'!$C$5:$C$6004,B4328,'Dispatch (Challan)'!$F$5:$F$6004))</f>
        <v/>
      </c>
      <c r="J4328" s="33">
        <f>IF(F4328="","",F4328-I4328)</f>
        <v/>
      </c>
      <c r="K4328" s="28">
        <f>IF(F4328="","",IF(I4328=0,"Pending",IF(I4328&gt;=F4328,"Completed","Partial")))</f>
        <v/>
      </c>
    </row>
    <row r="4329">
      <c r="A4329" s="31" t="n"/>
      <c r="B4329" s="26" t="n"/>
      <c r="C4329" s="26" t="n"/>
      <c r="D4329" s="26" t="n"/>
      <c r="E4329" s="26" t="n"/>
      <c r="F4329" s="27" t="n"/>
      <c r="G4329" s="28">
        <f>IFERROR(IF(E4329="","",VLOOKUP(E4329,'Setup - Mix Design'!$A$5:$I$504,9,0)),"")</f>
        <v/>
      </c>
      <c r="H4329" s="32">
        <f>IF(OR(F4329="",G4329=""),"",F4329*G4329)</f>
        <v/>
      </c>
      <c r="I4329" s="33">
        <f>IF(B4329="","",SUMIF('Dispatch (Challan)'!$C$5:$C$6004,B4329,'Dispatch (Challan)'!$F$5:$F$6004))</f>
        <v/>
      </c>
      <c r="J4329" s="33">
        <f>IF(F4329="","",F4329-I4329)</f>
        <v/>
      </c>
      <c r="K4329" s="28">
        <f>IF(F4329="","",IF(I4329=0,"Pending",IF(I4329&gt;=F4329,"Completed","Partial")))</f>
        <v/>
      </c>
    </row>
    <row r="4330">
      <c r="A4330" s="31" t="n"/>
      <c r="B4330" s="26" t="n"/>
      <c r="C4330" s="26" t="n"/>
      <c r="D4330" s="26" t="n"/>
      <c r="E4330" s="26" t="n"/>
      <c r="F4330" s="27" t="n"/>
      <c r="G4330" s="28">
        <f>IFERROR(IF(E4330="","",VLOOKUP(E4330,'Setup - Mix Design'!$A$5:$I$504,9,0)),"")</f>
        <v/>
      </c>
      <c r="H4330" s="32">
        <f>IF(OR(F4330="",G4330=""),"",F4330*G4330)</f>
        <v/>
      </c>
      <c r="I4330" s="33">
        <f>IF(B4330="","",SUMIF('Dispatch (Challan)'!$C$5:$C$6004,B4330,'Dispatch (Challan)'!$F$5:$F$6004))</f>
        <v/>
      </c>
      <c r="J4330" s="33">
        <f>IF(F4330="","",F4330-I4330)</f>
        <v/>
      </c>
      <c r="K4330" s="28">
        <f>IF(F4330="","",IF(I4330=0,"Pending",IF(I4330&gt;=F4330,"Completed","Partial")))</f>
        <v/>
      </c>
    </row>
    <row r="4331">
      <c r="A4331" s="31" t="n"/>
      <c r="B4331" s="26" t="n"/>
      <c r="C4331" s="26" t="n"/>
      <c r="D4331" s="26" t="n"/>
      <c r="E4331" s="26" t="n"/>
      <c r="F4331" s="27" t="n"/>
      <c r="G4331" s="28">
        <f>IFERROR(IF(E4331="","",VLOOKUP(E4331,'Setup - Mix Design'!$A$5:$I$504,9,0)),"")</f>
        <v/>
      </c>
      <c r="H4331" s="32">
        <f>IF(OR(F4331="",G4331=""),"",F4331*G4331)</f>
        <v/>
      </c>
      <c r="I4331" s="33">
        <f>IF(B4331="","",SUMIF('Dispatch (Challan)'!$C$5:$C$6004,B4331,'Dispatch (Challan)'!$F$5:$F$6004))</f>
        <v/>
      </c>
      <c r="J4331" s="33">
        <f>IF(F4331="","",F4331-I4331)</f>
        <v/>
      </c>
      <c r="K4331" s="28">
        <f>IF(F4331="","",IF(I4331=0,"Pending",IF(I4331&gt;=F4331,"Completed","Partial")))</f>
        <v/>
      </c>
    </row>
    <row r="4332">
      <c r="A4332" s="31" t="n"/>
      <c r="B4332" s="26" t="n"/>
      <c r="C4332" s="26" t="n"/>
      <c r="D4332" s="26" t="n"/>
      <c r="E4332" s="26" t="n"/>
      <c r="F4332" s="27" t="n"/>
      <c r="G4332" s="28">
        <f>IFERROR(IF(E4332="","",VLOOKUP(E4332,'Setup - Mix Design'!$A$5:$I$504,9,0)),"")</f>
        <v/>
      </c>
      <c r="H4332" s="32">
        <f>IF(OR(F4332="",G4332=""),"",F4332*G4332)</f>
        <v/>
      </c>
      <c r="I4332" s="33">
        <f>IF(B4332="","",SUMIF('Dispatch (Challan)'!$C$5:$C$6004,B4332,'Dispatch (Challan)'!$F$5:$F$6004))</f>
        <v/>
      </c>
      <c r="J4332" s="33">
        <f>IF(F4332="","",F4332-I4332)</f>
        <v/>
      </c>
      <c r="K4332" s="28">
        <f>IF(F4332="","",IF(I4332=0,"Pending",IF(I4332&gt;=F4332,"Completed","Partial")))</f>
        <v/>
      </c>
    </row>
    <row r="4333">
      <c r="A4333" s="31" t="n"/>
      <c r="B4333" s="26" t="n"/>
      <c r="C4333" s="26" t="n"/>
      <c r="D4333" s="26" t="n"/>
      <c r="E4333" s="26" t="n"/>
      <c r="F4333" s="27" t="n"/>
      <c r="G4333" s="28">
        <f>IFERROR(IF(E4333="","",VLOOKUP(E4333,'Setup - Mix Design'!$A$5:$I$504,9,0)),"")</f>
        <v/>
      </c>
      <c r="H4333" s="32">
        <f>IF(OR(F4333="",G4333=""),"",F4333*G4333)</f>
        <v/>
      </c>
      <c r="I4333" s="33">
        <f>IF(B4333="","",SUMIF('Dispatch (Challan)'!$C$5:$C$6004,B4333,'Dispatch (Challan)'!$F$5:$F$6004))</f>
        <v/>
      </c>
      <c r="J4333" s="33">
        <f>IF(F4333="","",F4333-I4333)</f>
        <v/>
      </c>
      <c r="K4333" s="28">
        <f>IF(F4333="","",IF(I4333=0,"Pending",IF(I4333&gt;=F4333,"Completed","Partial")))</f>
        <v/>
      </c>
    </row>
    <row r="4334">
      <c r="A4334" s="31" t="n"/>
      <c r="B4334" s="26" t="n"/>
      <c r="C4334" s="26" t="n"/>
      <c r="D4334" s="26" t="n"/>
      <c r="E4334" s="26" t="n"/>
      <c r="F4334" s="27" t="n"/>
      <c r="G4334" s="28">
        <f>IFERROR(IF(E4334="","",VLOOKUP(E4334,'Setup - Mix Design'!$A$5:$I$504,9,0)),"")</f>
        <v/>
      </c>
      <c r="H4334" s="32">
        <f>IF(OR(F4334="",G4334=""),"",F4334*G4334)</f>
        <v/>
      </c>
      <c r="I4334" s="33">
        <f>IF(B4334="","",SUMIF('Dispatch (Challan)'!$C$5:$C$6004,B4334,'Dispatch (Challan)'!$F$5:$F$6004))</f>
        <v/>
      </c>
      <c r="J4334" s="33">
        <f>IF(F4334="","",F4334-I4334)</f>
        <v/>
      </c>
      <c r="K4334" s="28">
        <f>IF(F4334="","",IF(I4334=0,"Pending",IF(I4334&gt;=F4334,"Completed","Partial")))</f>
        <v/>
      </c>
    </row>
    <row r="4335">
      <c r="A4335" s="31" t="n"/>
      <c r="B4335" s="26" t="n"/>
      <c r="C4335" s="26" t="n"/>
      <c r="D4335" s="26" t="n"/>
      <c r="E4335" s="26" t="n"/>
      <c r="F4335" s="27" t="n"/>
      <c r="G4335" s="28">
        <f>IFERROR(IF(E4335="","",VLOOKUP(E4335,'Setup - Mix Design'!$A$5:$I$504,9,0)),"")</f>
        <v/>
      </c>
      <c r="H4335" s="32">
        <f>IF(OR(F4335="",G4335=""),"",F4335*G4335)</f>
        <v/>
      </c>
      <c r="I4335" s="33">
        <f>IF(B4335="","",SUMIF('Dispatch (Challan)'!$C$5:$C$6004,B4335,'Dispatch (Challan)'!$F$5:$F$6004))</f>
        <v/>
      </c>
      <c r="J4335" s="33">
        <f>IF(F4335="","",F4335-I4335)</f>
        <v/>
      </c>
      <c r="K4335" s="28">
        <f>IF(F4335="","",IF(I4335=0,"Pending",IF(I4335&gt;=F4335,"Completed","Partial")))</f>
        <v/>
      </c>
    </row>
    <row r="4336">
      <c r="A4336" s="31" t="n"/>
      <c r="B4336" s="26" t="n"/>
      <c r="C4336" s="26" t="n"/>
      <c r="D4336" s="26" t="n"/>
      <c r="E4336" s="26" t="n"/>
      <c r="F4336" s="27" t="n"/>
      <c r="G4336" s="28">
        <f>IFERROR(IF(E4336="","",VLOOKUP(E4336,'Setup - Mix Design'!$A$5:$I$504,9,0)),"")</f>
        <v/>
      </c>
      <c r="H4336" s="32">
        <f>IF(OR(F4336="",G4336=""),"",F4336*G4336)</f>
        <v/>
      </c>
      <c r="I4336" s="33">
        <f>IF(B4336="","",SUMIF('Dispatch (Challan)'!$C$5:$C$6004,B4336,'Dispatch (Challan)'!$F$5:$F$6004))</f>
        <v/>
      </c>
      <c r="J4336" s="33">
        <f>IF(F4336="","",F4336-I4336)</f>
        <v/>
      </c>
      <c r="K4336" s="28">
        <f>IF(F4336="","",IF(I4336=0,"Pending",IF(I4336&gt;=F4336,"Completed","Partial")))</f>
        <v/>
      </c>
    </row>
    <row r="4337">
      <c r="A4337" s="31" t="n"/>
      <c r="B4337" s="26" t="n"/>
      <c r="C4337" s="26" t="n"/>
      <c r="D4337" s="26" t="n"/>
      <c r="E4337" s="26" t="n"/>
      <c r="F4337" s="27" t="n"/>
      <c r="G4337" s="28">
        <f>IFERROR(IF(E4337="","",VLOOKUP(E4337,'Setup - Mix Design'!$A$5:$I$504,9,0)),"")</f>
        <v/>
      </c>
      <c r="H4337" s="32">
        <f>IF(OR(F4337="",G4337=""),"",F4337*G4337)</f>
        <v/>
      </c>
      <c r="I4337" s="33">
        <f>IF(B4337="","",SUMIF('Dispatch (Challan)'!$C$5:$C$6004,B4337,'Dispatch (Challan)'!$F$5:$F$6004))</f>
        <v/>
      </c>
      <c r="J4337" s="33">
        <f>IF(F4337="","",F4337-I4337)</f>
        <v/>
      </c>
      <c r="K4337" s="28">
        <f>IF(F4337="","",IF(I4337=0,"Pending",IF(I4337&gt;=F4337,"Completed","Partial")))</f>
        <v/>
      </c>
    </row>
    <row r="4338">
      <c r="A4338" s="31" t="n"/>
      <c r="B4338" s="26" t="n"/>
      <c r="C4338" s="26" t="n"/>
      <c r="D4338" s="26" t="n"/>
      <c r="E4338" s="26" t="n"/>
      <c r="F4338" s="27" t="n"/>
      <c r="G4338" s="28">
        <f>IFERROR(IF(E4338="","",VLOOKUP(E4338,'Setup - Mix Design'!$A$5:$I$504,9,0)),"")</f>
        <v/>
      </c>
      <c r="H4338" s="32">
        <f>IF(OR(F4338="",G4338=""),"",F4338*G4338)</f>
        <v/>
      </c>
      <c r="I4338" s="33">
        <f>IF(B4338="","",SUMIF('Dispatch (Challan)'!$C$5:$C$6004,B4338,'Dispatch (Challan)'!$F$5:$F$6004))</f>
        <v/>
      </c>
      <c r="J4338" s="33">
        <f>IF(F4338="","",F4338-I4338)</f>
        <v/>
      </c>
      <c r="K4338" s="28">
        <f>IF(F4338="","",IF(I4338=0,"Pending",IF(I4338&gt;=F4338,"Completed","Partial")))</f>
        <v/>
      </c>
    </row>
    <row r="4339">
      <c r="A4339" s="31" t="n"/>
      <c r="B4339" s="26" t="n"/>
      <c r="C4339" s="26" t="n"/>
      <c r="D4339" s="26" t="n"/>
      <c r="E4339" s="26" t="n"/>
      <c r="F4339" s="27" t="n"/>
      <c r="G4339" s="28">
        <f>IFERROR(IF(E4339="","",VLOOKUP(E4339,'Setup - Mix Design'!$A$5:$I$504,9,0)),"")</f>
        <v/>
      </c>
      <c r="H4339" s="32">
        <f>IF(OR(F4339="",G4339=""),"",F4339*G4339)</f>
        <v/>
      </c>
      <c r="I4339" s="33">
        <f>IF(B4339="","",SUMIF('Dispatch (Challan)'!$C$5:$C$6004,B4339,'Dispatch (Challan)'!$F$5:$F$6004))</f>
        <v/>
      </c>
      <c r="J4339" s="33">
        <f>IF(F4339="","",F4339-I4339)</f>
        <v/>
      </c>
      <c r="K4339" s="28">
        <f>IF(F4339="","",IF(I4339=0,"Pending",IF(I4339&gt;=F4339,"Completed","Partial")))</f>
        <v/>
      </c>
    </row>
    <row r="4340">
      <c r="A4340" s="31" t="n"/>
      <c r="B4340" s="26" t="n"/>
      <c r="C4340" s="26" t="n"/>
      <c r="D4340" s="26" t="n"/>
      <c r="E4340" s="26" t="n"/>
      <c r="F4340" s="27" t="n"/>
      <c r="G4340" s="28">
        <f>IFERROR(IF(E4340="","",VLOOKUP(E4340,'Setup - Mix Design'!$A$5:$I$504,9,0)),"")</f>
        <v/>
      </c>
      <c r="H4340" s="32">
        <f>IF(OR(F4340="",G4340=""),"",F4340*G4340)</f>
        <v/>
      </c>
      <c r="I4340" s="33">
        <f>IF(B4340="","",SUMIF('Dispatch (Challan)'!$C$5:$C$6004,B4340,'Dispatch (Challan)'!$F$5:$F$6004))</f>
        <v/>
      </c>
      <c r="J4340" s="33">
        <f>IF(F4340="","",F4340-I4340)</f>
        <v/>
      </c>
      <c r="K4340" s="28">
        <f>IF(F4340="","",IF(I4340=0,"Pending",IF(I4340&gt;=F4340,"Completed","Partial")))</f>
        <v/>
      </c>
    </row>
    <row r="4341">
      <c r="A4341" s="31" t="n"/>
      <c r="B4341" s="26" t="n"/>
      <c r="C4341" s="26" t="n"/>
      <c r="D4341" s="26" t="n"/>
      <c r="E4341" s="26" t="n"/>
      <c r="F4341" s="27" t="n"/>
      <c r="G4341" s="28">
        <f>IFERROR(IF(E4341="","",VLOOKUP(E4341,'Setup - Mix Design'!$A$5:$I$504,9,0)),"")</f>
        <v/>
      </c>
      <c r="H4341" s="32">
        <f>IF(OR(F4341="",G4341=""),"",F4341*G4341)</f>
        <v/>
      </c>
      <c r="I4341" s="33">
        <f>IF(B4341="","",SUMIF('Dispatch (Challan)'!$C$5:$C$6004,B4341,'Dispatch (Challan)'!$F$5:$F$6004))</f>
        <v/>
      </c>
      <c r="J4341" s="33">
        <f>IF(F4341="","",F4341-I4341)</f>
        <v/>
      </c>
      <c r="K4341" s="28">
        <f>IF(F4341="","",IF(I4341=0,"Pending",IF(I4341&gt;=F4341,"Completed","Partial")))</f>
        <v/>
      </c>
    </row>
    <row r="4342">
      <c r="A4342" s="31" t="n"/>
      <c r="B4342" s="26" t="n"/>
      <c r="C4342" s="26" t="n"/>
      <c r="D4342" s="26" t="n"/>
      <c r="E4342" s="26" t="n"/>
      <c r="F4342" s="27" t="n"/>
      <c r="G4342" s="28">
        <f>IFERROR(IF(E4342="","",VLOOKUP(E4342,'Setup - Mix Design'!$A$5:$I$504,9,0)),"")</f>
        <v/>
      </c>
      <c r="H4342" s="32">
        <f>IF(OR(F4342="",G4342=""),"",F4342*G4342)</f>
        <v/>
      </c>
      <c r="I4342" s="33">
        <f>IF(B4342="","",SUMIF('Dispatch (Challan)'!$C$5:$C$6004,B4342,'Dispatch (Challan)'!$F$5:$F$6004))</f>
        <v/>
      </c>
      <c r="J4342" s="33">
        <f>IF(F4342="","",F4342-I4342)</f>
        <v/>
      </c>
      <c r="K4342" s="28">
        <f>IF(F4342="","",IF(I4342=0,"Pending",IF(I4342&gt;=F4342,"Completed","Partial")))</f>
        <v/>
      </c>
    </row>
    <row r="4343">
      <c r="A4343" s="31" t="n"/>
      <c r="B4343" s="26" t="n"/>
      <c r="C4343" s="26" t="n"/>
      <c r="D4343" s="26" t="n"/>
      <c r="E4343" s="26" t="n"/>
      <c r="F4343" s="27" t="n"/>
      <c r="G4343" s="28">
        <f>IFERROR(IF(E4343="","",VLOOKUP(E4343,'Setup - Mix Design'!$A$5:$I$504,9,0)),"")</f>
        <v/>
      </c>
      <c r="H4343" s="32">
        <f>IF(OR(F4343="",G4343=""),"",F4343*G4343)</f>
        <v/>
      </c>
      <c r="I4343" s="33">
        <f>IF(B4343="","",SUMIF('Dispatch (Challan)'!$C$5:$C$6004,B4343,'Dispatch (Challan)'!$F$5:$F$6004))</f>
        <v/>
      </c>
      <c r="J4343" s="33">
        <f>IF(F4343="","",F4343-I4343)</f>
        <v/>
      </c>
      <c r="K4343" s="28">
        <f>IF(F4343="","",IF(I4343=0,"Pending",IF(I4343&gt;=F4343,"Completed","Partial")))</f>
        <v/>
      </c>
    </row>
    <row r="4344">
      <c r="A4344" s="31" t="n"/>
      <c r="B4344" s="26" t="n"/>
      <c r="C4344" s="26" t="n"/>
      <c r="D4344" s="26" t="n"/>
      <c r="E4344" s="26" t="n"/>
      <c r="F4344" s="27" t="n"/>
      <c r="G4344" s="28">
        <f>IFERROR(IF(E4344="","",VLOOKUP(E4344,'Setup - Mix Design'!$A$5:$I$504,9,0)),"")</f>
        <v/>
      </c>
      <c r="H4344" s="32">
        <f>IF(OR(F4344="",G4344=""),"",F4344*G4344)</f>
        <v/>
      </c>
      <c r="I4344" s="33">
        <f>IF(B4344="","",SUMIF('Dispatch (Challan)'!$C$5:$C$6004,B4344,'Dispatch (Challan)'!$F$5:$F$6004))</f>
        <v/>
      </c>
      <c r="J4344" s="33">
        <f>IF(F4344="","",F4344-I4344)</f>
        <v/>
      </c>
      <c r="K4344" s="28">
        <f>IF(F4344="","",IF(I4344=0,"Pending",IF(I4344&gt;=F4344,"Completed","Partial")))</f>
        <v/>
      </c>
    </row>
    <row r="4345">
      <c r="A4345" s="31" t="n"/>
      <c r="B4345" s="26" t="n"/>
      <c r="C4345" s="26" t="n"/>
      <c r="D4345" s="26" t="n"/>
      <c r="E4345" s="26" t="n"/>
      <c r="F4345" s="27" t="n"/>
      <c r="G4345" s="28">
        <f>IFERROR(IF(E4345="","",VLOOKUP(E4345,'Setup - Mix Design'!$A$5:$I$504,9,0)),"")</f>
        <v/>
      </c>
      <c r="H4345" s="32">
        <f>IF(OR(F4345="",G4345=""),"",F4345*G4345)</f>
        <v/>
      </c>
      <c r="I4345" s="33">
        <f>IF(B4345="","",SUMIF('Dispatch (Challan)'!$C$5:$C$6004,B4345,'Dispatch (Challan)'!$F$5:$F$6004))</f>
        <v/>
      </c>
      <c r="J4345" s="33">
        <f>IF(F4345="","",F4345-I4345)</f>
        <v/>
      </c>
      <c r="K4345" s="28">
        <f>IF(F4345="","",IF(I4345=0,"Pending",IF(I4345&gt;=F4345,"Completed","Partial")))</f>
        <v/>
      </c>
    </row>
    <row r="4346">
      <c r="A4346" s="31" t="n"/>
      <c r="B4346" s="26" t="n"/>
      <c r="C4346" s="26" t="n"/>
      <c r="D4346" s="26" t="n"/>
      <c r="E4346" s="26" t="n"/>
      <c r="F4346" s="27" t="n"/>
      <c r="G4346" s="28">
        <f>IFERROR(IF(E4346="","",VLOOKUP(E4346,'Setup - Mix Design'!$A$5:$I$504,9,0)),"")</f>
        <v/>
      </c>
      <c r="H4346" s="32">
        <f>IF(OR(F4346="",G4346=""),"",F4346*G4346)</f>
        <v/>
      </c>
      <c r="I4346" s="33">
        <f>IF(B4346="","",SUMIF('Dispatch (Challan)'!$C$5:$C$6004,B4346,'Dispatch (Challan)'!$F$5:$F$6004))</f>
        <v/>
      </c>
      <c r="J4346" s="33">
        <f>IF(F4346="","",F4346-I4346)</f>
        <v/>
      </c>
      <c r="K4346" s="28">
        <f>IF(F4346="","",IF(I4346=0,"Pending",IF(I4346&gt;=F4346,"Completed","Partial")))</f>
        <v/>
      </c>
    </row>
    <row r="4347">
      <c r="A4347" s="31" t="n"/>
      <c r="B4347" s="26" t="n"/>
      <c r="C4347" s="26" t="n"/>
      <c r="D4347" s="26" t="n"/>
      <c r="E4347" s="26" t="n"/>
      <c r="F4347" s="27" t="n"/>
      <c r="G4347" s="28">
        <f>IFERROR(IF(E4347="","",VLOOKUP(E4347,'Setup - Mix Design'!$A$5:$I$504,9,0)),"")</f>
        <v/>
      </c>
      <c r="H4347" s="32">
        <f>IF(OR(F4347="",G4347=""),"",F4347*G4347)</f>
        <v/>
      </c>
      <c r="I4347" s="33">
        <f>IF(B4347="","",SUMIF('Dispatch (Challan)'!$C$5:$C$6004,B4347,'Dispatch (Challan)'!$F$5:$F$6004))</f>
        <v/>
      </c>
      <c r="J4347" s="33">
        <f>IF(F4347="","",F4347-I4347)</f>
        <v/>
      </c>
      <c r="K4347" s="28">
        <f>IF(F4347="","",IF(I4347=0,"Pending",IF(I4347&gt;=F4347,"Completed","Partial")))</f>
        <v/>
      </c>
    </row>
    <row r="4348">
      <c r="A4348" s="31" t="n"/>
      <c r="B4348" s="26" t="n"/>
      <c r="C4348" s="26" t="n"/>
      <c r="D4348" s="26" t="n"/>
      <c r="E4348" s="26" t="n"/>
      <c r="F4348" s="27" t="n"/>
      <c r="G4348" s="28">
        <f>IFERROR(IF(E4348="","",VLOOKUP(E4348,'Setup - Mix Design'!$A$5:$I$504,9,0)),"")</f>
        <v/>
      </c>
      <c r="H4348" s="32">
        <f>IF(OR(F4348="",G4348=""),"",F4348*G4348)</f>
        <v/>
      </c>
      <c r="I4348" s="33">
        <f>IF(B4348="","",SUMIF('Dispatch (Challan)'!$C$5:$C$6004,B4348,'Dispatch (Challan)'!$F$5:$F$6004))</f>
        <v/>
      </c>
      <c r="J4348" s="33">
        <f>IF(F4348="","",F4348-I4348)</f>
        <v/>
      </c>
      <c r="K4348" s="28">
        <f>IF(F4348="","",IF(I4348=0,"Pending",IF(I4348&gt;=F4348,"Completed","Partial")))</f>
        <v/>
      </c>
    </row>
    <row r="4349">
      <c r="A4349" s="31" t="n"/>
      <c r="B4349" s="26" t="n"/>
      <c r="C4349" s="26" t="n"/>
      <c r="D4349" s="26" t="n"/>
      <c r="E4349" s="26" t="n"/>
      <c r="F4349" s="27" t="n"/>
      <c r="G4349" s="28">
        <f>IFERROR(IF(E4349="","",VLOOKUP(E4349,'Setup - Mix Design'!$A$5:$I$504,9,0)),"")</f>
        <v/>
      </c>
      <c r="H4349" s="32">
        <f>IF(OR(F4349="",G4349=""),"",F4349*G4349)</f>
        <v/>
      </c>
      <c r="I4349" s="33">
        <f>IF(B4349="","",SUMIF('Dispatch (Challan)'!$C$5:$C$6004,B4349,'Dispatch (Challan)'!$F$5:$F$6004))</f>
        <v/>
      </c>
      <c r="J4349" s="33">
        <f>IF(F4349="","",F4349-I4349)</f>
        <v/>
      </c>
      <c r="K4349" s="28">
        <f>IF(F4349="","",IF(I4349=0,"Pending",IF(I4349&gt;=F4349,"Completed","Partial")))</f>
        <v/>
      </c>
    </row>
    <row r="4350">
      <c r="A4350" s="31" t="n"/>
      <c r="B4350" s="26" t="n"/>
      <c r="C4350" s="26" t="n"/>
      <c r="D4350" s="26" t="n"/>
      <c r="E4350" s="26" t="n"/>
      <c r="F4350" s="27" t="n"/>
      <c r="G4350" s="28">
        <f>IFERROR(IF(E4350="","",VLOOKUP(E4350,'Setup - Mix Design'!$A$5:$I$504,9,0)),"")</f>
        <v/>
      </c>
      <c r="H4350" s="32">
        <f>IF(OR(F4350="",G4350=""),"",F4350*G4350)</f>
        <v/>
      </c>
      <c r="I4350" s="33">
        <f>IF(B4350="","",SUMIF('Dispatch (Challan)'!$C$5:$C$6004,B4350,'Dispatch (Challan)'!$F$5:$F$6004))</f>
        <v/>
      </c>
      <c r="J4350" s="33">
        <f>IF(F4350="","",F4350-I4350)</f>
        <v/>
      </c>
      <c r="K4350" s="28">
        <f>IF(F4350="","",IF(I4350=0,"Pending",IF(I4350&gt;=F4350,"Completed","Partial")))</f>
        <v/>
      </c>
    </row>
    <row r="4351">
      <c r="A4351" s="31" t="n"/>
      <c r="B4351" s="26" t="n"/>
      <c r="C4351" s="26" t="n"/>
      <c r="D4351" s="26" t="n"/>
      <c r="E4351" s="26" t="n"/>
      <c r="F4351" s="27" t="n"/>
      <c r="G4351" s="28">
        <f>IFERROR(IF(E4351="","",VLOOKUP(E4351,'Setup - Mix Design'!$A$5:$I$504,9,0)),"")</f>
        <v/>
      </c>
      <c r="H4351" s="32">
        <f>IF(OR(F4351="",G4351=""),"",F4351*G4351)</f>
        <v/>
      </c>
      <c r="I4351" s="33">
        <f>IF(B4351="","",SUMIF('Dispatch (Challan)'!$C$5:$C$6004,B4351,'Dispatch (Challan)'!$F$5:$F$6004))</f>
        <v/>
      </c>
      <c r="J4351" s="33">
        <f>IF(F4351="","",F4351-I4351)</f>
        <v/>
      </c>
      <c r="K4351" s="28">
        <f>IF(F4351="","",IF(I4351=0,"Pending",IF(I4351&gt;=F4351,"Completed","Partial")))</f>
        <v/>
      </c>
    </row>
    <row r="4352">
      <c r="A4352" s="31" t="n"/>
      <c r="B4352" s="26" t="n"/>
      <c r="C4352" s="26" t="n"/>
      <c r="D4352" s="26" t="n"/>
      <c r="E4352" s="26" t="n"/>
      <c r="F4352" s="27" t="n"/>
      <c r="G4352" s="28">
        <f>IFERROR(IF(E4352="","",VLOOKUP(E4352,'Setup - Mix Design'!$A$5:$I$504,9,0)),"")</f>
        <v/>
      </c>
      <c r="H4352" s="32">
        <f>IF(OR(F4352="",G4352=""),"",F4352*G4352)</f>
        <v/>
      </c>
      <c r="I4352" s="33">
        <f>IF(B4352="","",SUMIF('Dispatch (Challan)'!$C$5:$C$6004,B4352,'Dispatch (Challan)'!$F$5:$F$6004))</f>
        <v/>
      </c>
      <c r="J4352" s="33">
        <f>IF(F4352="","",F4352-I4352)</f>
        <v/>
      </c>
      <c r="K4352" s="28">
        <f>IF(F4352="","",IF(I4352=0,"Pending",IF(I4352&gt;=F4352,"Completed","Partial")))</f>
        <v/>
      </c>
    </row>
    <row r="4353">
      <c r="A4353" s="31" t="n"/>
      <c r="B4353" s="26" t="n"/>
      <c r="C4353" s="26" t="n"/>
      <c r="D4353" s="26" t="n"/>
      <c r="E4353" s="26" t="n"/>
      <c r="F4353" s="27" t="n"/>
      <c r="G4353" s="28">
        <f>IFERROR(IF(E4353="","",VLOOKUP(E4353,'Setup - Mix Design'!$A$5:$I$504,9,0)),"")</f>
        <v/>
      </c>
      <c r="H4353" s="32">
        <f>IF(OR(F4353="",G4353=""),"",F4353*G4353)</f>
        <v/>
      </c>
      <c r="I4353" s="33">
        <f>IF(B4353="","",SUMIF('Dispatch (Challan)'!$C$5:$C$6004,B4353,'Dispatch (Challan)'!$F$5:$F$6004))</f>
        <v/>
      </c>
      <c r="J4353" s="33">
        <f>IF(F4353="","",F4353-I4353)</f>
        <v/>
      </c>
      <c r="K4353" s="28">
        <f>IF(F4353="","",IF(I4353=0,"Pending",IF(I4353&gt;=F4353,"Completed","Partial")))</f>
        <v/>
      </c>
    </row>
    <row r="4354">
      <c r="A4354" s="31" t="n"/>
      <c r="B4354" s="26" t="n"/>
      <c r="C4354" s="26" t="n"/>
      <c r="D4354" s="26" t="n"/>
      <c r="E4354" s="26" t="n"/>
      <c r="F4354" s="27" t="n"/>
      <c r="G4354" s="28">
        <f>IFERROR(IF(E4354="","",VLOOKUP(E4354,'Setup - Mix Design'!$A$5:$I$504,9,0)),"")</f>
        <v/>
      </c>
      <c r="H4354" s="32">
        <f>IF(OR(F4354="",G4354=""),"",F4354*G4354)</f>
        <v/>
      </c>
      <c r="I4354" s="33">
        <f>IF(B4354="","",SUMIF('Dispatch (Challan)'!$C$5:$C$6004,B4354,'Dispatch (Challan)'!$F$5:$F$6004))</f>
        <v/>
      </c>
      <c r="J4354" s="33">
        <f>IF(F4354="","",F4354-I4354)</f>
        <v/>
      </c>
      <c r="K4354" s="28">
        <f>IF(F4354="","",IF(I4354=0,"Pending",IF(I4354&gt;=F4354,"Completed","Partial")))</f>
        <v/>
      </c>
    </row>
    <row r="4355">
      <c r="A4355" s="31" t="n"/>
      <c r="B4355" s="26" t="n"/>
      <c r="C4355" s="26" t="n"/>
      <c r="D4355" s="26" t="n"/>
      <c r="E4355" s="26" t="n"/>
      <c r="F4355" s="27" t="n"/>
      <c r="G4355" s="28">
        <f>IFERROR(IF(E4355="","",VLOOKUP(E4355,'Setup - Mix Design'!$A$5:$I$504,9,0)),"")</f>
        <v/>
      </c>
      <c r="H4355" s="32">
        <f>IF(OR(F4355="",G4355=""),"",F4355*G4355)</f>
        <v/>
      </c>
      <c r="I4355" s="33">
        <f>IF(B4355="","",SUMIF('Dispatch (Challan)'!$C$5:$C$6004,B4355,'Dispatch (Challan)'!$F$5:$F$6004))</f>
        <v/>
      </c>
      <c r="J4355" s="33">
        <f>IF(F4355="","",F4355-I4355)</f>
        <v/>
      </c>
      <c r="K4355" s="28">
        <f>IF(F4355="","",IF(I4355=0,"Pending",IF(I4355&gt;=F4355,"Completed","Partial")))</f>
        <v/>
      </c>
    </row>
    <row r="4356">
      <c r="A4356" s="31" t="n"/>
      <c r="B4356" s="26" t="n"/>
      <c r="C4356" s="26" t="n"/>
      <c r="D4356" s="26" t="n"/>
      <c r="E4356" s="26" t="n"/>
      <c r="F4356" s="27" t="n"/>
      <c r="G4356" s="28">
        <f>IFERROR(IF(E4356="","",VLOOKUP(E4356,'Setup - Mix Design'!$A$5:$I$504,9,0)),"")</f>
        <v/>
      </c>
      <c r="H4356" s="32">
        <f>IF(OR(F4356="",G4356=""),"",F4356*G4356)</f>
        <v/>
      </c>
      <c r="I4356" s="33">
        <f>IF(B4356="","",SUMIF('Dispatch (Challan)'!$C$5:$C$6004,B4356,'Dispatch (Challan)'!$F$5:$F$6004))</f>
        <v/>
      </c>
      <c r="J4356" s="33">
        <f>IF(F4356="","",F4356-I4356)</f>
        <v/>
      </c>
      <c r="K4356" s="28">
        <f>IF(F4356="","",IF(I4356=0,"Pending",IF(I4356&gt;=F4356,"Completed","Partial")))</f>
        <v/>
      </c>
    </row>
    <row r="4357">
      <c r="A4357" s="31" t="n"/>
      <c r="B4357" s="26" t="n"/>
      <c r="C4357" s="26" t="n"/>
      <c r="D4357" s="26" t="n"/>
      <c r="E4357" s="26" t="n"/>
      <c r="F4357" s="27" t="n"/>
      <c r="G4357" s="28">
        <f>IFERROR(IF(E4357="","",VLOOKUP(E4357,'Setup - Mix Design'!$A$5:$I$504,9,0)),"")</f>
        <v/>
      </c>
      <c r="H4357" s="32">
        <f>IF(OR(F4357="",G4357=""),"",F4357*G4357)</f>
        <v/>
      </c>
      <c r="I4357" s="33">
        <f>IF(B4357="","",SUMIF('Dispatch (Challan)'!$C$5:$C$6004,B4357,'Dispatch (Challan)'!$F$5:$F$6004))</f>
        <v/>
      </c>
      <c r="J4357" s="33">
        <f>IF(F4357="","",F4357-I4357)</f>
        <v/>
      </c>
      <c r="K4357" s="28">
        <f>IF(F4357="","",IF(I4357=0,"Pending",IF(I4357&gt;=F4357,"Completed","Partial")))</f>
        <v/>
      </c>
    </row>
    <row r="4358">
      <c r="A4358" s="31" t="n"/>
      <c r="B4358" s="26" t="n"/>
      <c r="C4358" s="26" t="n"/>
      <c r="D4358" s="26" t="n"/>
      <c r="E4358" s="26" t="n"/>
      <c r="F4358" s="27" t="n"/>
      <c r="G4358" s="28">
        <f>IFERROR(IF(E4358="","",VLOOKUP(E4358,'Setup - Mix Design'!$A$5:$I$504,9,0)),"")</f>
        <v/>
      </c>
      <c r="H4358" s="32">
        <f>IF(OR(F4358="",G4358=""),"",F4358*G4358)</f>
        <v/>
      </c>
      <c r="I4358" s="33">
        <f>IF(B4358="","",SUMIF('Dispatch (Challan)'!$C$5:$C$6004,B4358,'Dispatch (Challan)'!$F$5:$F$6004))</f>
        <v/>
      </c>
      <c r="J4358" s="33">
        <f>IF(F4358="","",F4358-I4358)</f>
        <v/>
      </c>
      <c r="K4358" s="28">
        <f>IF(F4358="","",IF(I4358=0,"Pending",IF(I4358&gt;=F4358,"Completed","Partial")))</f>
        <v/>
      </c>
    </row>
    <row r="4359">
      <c r="A4359" s="31" t="n"/>
      <c r="B4359" s="26" t="n"/>
      <c r="C4359" s="26" t="n"/>
      <c r="D4359" s="26" t="n"/>
      <c r="E4359" s="26" t="n"/>
      <c r="F4359" s="27" t="n"/>
      <c r="G4359" s="28">
        <f>IFERROR(IF(E4359="","",VLOOKUP(E4359,'Setup - Mix Design'!$A$5:$I$504,9,0)),"")</f>
        <v/>
      </c>
      <c r="H4359" s="32">
        <f>IF(OR(F4359="",G4359=""),"",F4359*G4359)</f>
        <v/>
      </c>
      <c r="I4359" s="33">
        <f>IF(B4359="","",SUMIF('Dispatch (Challan)'!$C$5:$C$6004,B4359,'Dispatch (Challan)'!$F$5:$F$6004))</f>
        <v/>
      </c>
      <c r="J4359" s="33">
        <f>IF(F4359="","",F4359-I4359)</f>
        <v/>
      </c>
      <c r="K4359" s="28">
        <f>IF(F4359="","",IF(I4359=0,"Pending",IF(I4359&gt;=F4359,"Completed","Partial")))</f>
        <v/>
      </c>
    </row>
    <row r="4360">
      <c r="A4360" s="31" t="n"/>
      <c r="B4360" s="26" t="n"/>
      <c r="C4360" s="26" t="n"/>
      <c r="D4360" s="26" t="n"/>
      <c r="E4360" s="26" t="n"/>
      <c r="F4360" s="27" t="n"/>
      <c r="G4360" s="28">
        <f>IFERROR(IF(E4360="","",VLOOKUP(E4360,'Setup - Mix Design'!$A$5:$I$504,9,0)),"")</f>
        <v/>
      </c>
      <c r="H4360" s="32">
        <f>IF(OR(F4360="",G4360=""),"",F4360*G4360)</f>
        <v/>
      </c>
      <c r="I4360" s="33">
        <f>IF(B4360="","",SUMIF('Dispatch (Challan)'!$C$5:$C$6004,B4360,'Dispatch (Challan)'!$F$5:$F$6004))</f>
        <v/>
      </c>
      <c r="J4360" s="33">
        <f>IF(F4360="","",F4360-I4360)</f>
        <v/>
      </c>
      <c r="K4360" s="28">
        <f>IF(F4360="","",IF(I4360=0,"Pending",IF(I4360&gt;=F4360,"Completed","Partial")))</f>
        <v/>
      </c>
    </row>
    <row r="4361">
      <c r="A4361" s="31" t="n"/>
      <c r="B4361" s="26" t="n"/>
      <c r="C4361" s="26" t="n"/>
      <c r="D4361" s="26" t="n"/>
      <c r="E4361" s="26" t="n"/>
      <c r="F4361" s="27" t="n"/>
      <c r="G4361" s="28">
        <f>IFERROR(IF(E4361="","",VLOOKUP(E4361,'Setup - Mix Design'!$A$5:$I$504,9,0)),"")</f>
        <v/>
      </c>
      <c r="H4361" s="32">
        <f>IF(OR(F4361="",G4361=""),"",F4361*G4361)</f>
        <v/>
      </c>
      <c r="I4361" s="33">
        <f>IF(B4361="","",SUMIF('Dispatch (Challan)'!$C$5:$C$6004,B4361,'Dispatch (Challan)'!$F$5:$F$6004))</f>
        <v/>
      </c>
      <c r="J4361" s="33">
        <f>IF(F4361="","",F4361-I4361)</f>
        <v/>
      </c>
      <c r="K4361" s="28">
        <f>IF(F4361="","",IF(I4361=0,"Pending",IF(I4361&gt;=F4361,"Completed","Partial")))</f>
        <v/>
      </c>
    </row>
    <row r="4362">
      <c r="A4362" s="31" t="n"/>
      <c r="B4362" s="26" t="n"/>
      <c r="C4362" s="26" t="n"/>
      <c r="D4362" s="26" t="n"/>
      <c r="E4362" s="26" t="n"/>
      <c r="F4362" s="27" t="n"/>
      <c r="G4362" s="28">
        <f>IFERROR(IF(E4362="","",VLOOKUP(E4362,'Setup - Mix Design'!$A$5:$I$504,9,0)),"")</f>
        <v/>
      </c>
      <c r="H4362" s="32">
        <f>IF(OR(F4362="",G4362=""),"",F4362*G4362)</f>
        <v/>
      </c>
      <c r="I4362" s="33">
        <f>IF(B4362="","",SUMIF('Dispatch (Challan)'!$C$5:$C$6004,B4362,'Dispatch (Challan)'!$F$5:$F$6004))</f>
        <v/>
      </c>
      <c r="J4362" s="33">
        <f>IF(F4362="","",F4362-I4362)</f>
        <v/>
      </c>
      <c r="K4362" s="28">
        <f>IF(F4362="","",IF(I4362=0,"Pending",IF(I4362&gt;=F4362,"Completed","Partial")))</f>
        <v/>
      </c>
    </row>
    <row r="4363">
      <c r="A4363" s="31" t="n"/>
      <c r="B4363" s="26" t="n"/>
      <c r="C4363" s="26" t="n"/>
      <c r="D4363" s="26" t="n"/>
      <c r="E4363" s="26" t="n"/>
      <c r="F4363" s="27" t="n"/>
      <c r="G4363" s="28">
        <f>IFERROR(IF(E4363="","",VLOOKUP(E4363,'Setup - Mix Design'!$A$5:$I$504,9,0)),"")</f>
        <v/>
      </c>
      <c r="H4363" s="32">
        <f>IF(OR(F4363="",G4363=""),"",F4363*G4363)</f>
        <v/>
      </c>
      <c r="I4363" s="33">
        <f>IF(B4363="","",SUMIF('Dispatch (Challan)'!$C$5:$C$6004,B4363,'Dispatch (Challan)'!$F$5:$F$6004))</f>
        <v/>
      </c>
      <c r="J4363" s="33">
        <f>IF(F4363="","",F4363-I4363)</f>
        <v/>
      </c>
      <c r="K4363" s="28">
        <f>IF(F4363="","",IF(I4363=0,"Pending",IF(I4363&gt;=F4363,"Completed","Partial")))</f>
        <v/>
      </c>
    </row>
    <row r="4364">
      <c r="A4364" s="31" t="n"/>
      <c r="B4364" s="26" t="n"/>
      <c r="C4364" s="26" t="n"/>
      <c r="D4364" s="26" t="n"/>
      <c r="E4364" s="26" t="n"/>
      <c r="F4364" s="27" t="n"/>
      <c r="G4364" s="28">
        <f>IFERROR(IF(E4364="","",VLOOKUP(E4364,'Setup - Mix Design'!$A$5:$I$504,9,0)),"")</f>
        <v/>
      </c>
      <c r="H4364" s="32">
        <f>IF(OR(F4364="",G4364=""),"",F4364*G4364)</f>
        <v/>
      </c>
      <c r="I4364" s="33">
        <f>IF(B4364="","",SUMIF('Dispatch (Challan)'!$C$5:$C$6004,B4364,'Dispatch (Challan)'!$F$5:$F$6004))</f>
        <v/>
      </c>
      <c r="J4364" s="33">
        <f>IF(F4364="","",F4364-I4364)</f>
        <v/>
      </c>
      <c r="K4364" s="28">
        <f>IF(F4364="","",IF(I4364=0,"Pending",IF(I4364&gt;=F4364,"Completed","Partial")))</f>
        <v/>
      </c>
    </row>
    <row r="4365">
      <c r="A4365" s="31" t="n"/>
      <c r="B4365" s="26" t="n"/>
      <c r="C4365" s="26" t="n"/>
      <c r="D4365" s="26" t="n"/>
      <c r="E4365" s="26" t="n"/>
      <c r="F4365" s="27" t="n"/>
      <c r="G4365" s="28">
        <f>IFERROR(IF(E4365="","",VLOOKUP(E4365,'Setup - Mix Design'!$A$5:$I$504,9,0)),"")</f>
        <v/>
      </c>
      <c r="H4365" s="32">
        <f>IF(OR(F4365="",G4365=""),"",F4365*G4365)</f>
        <v/>
      </c>
      <c r="I4365" s="33">
        <f>IF(B4365="","",SUMIF('Dispatch (Challan)'!$C$5:$C$6004,B4365,'Dispatch (Challan)'!$F$5:$F$6004))</f>
        <v/>
      </c>
      <c r="J4365" s="33">
        <f>IF(F4365="","",F4365-I4365)</f>
        <v/>
      </c>
      <c r="K4365" s="28">
        <f>IF(F4365="","",IF(I4365=0,"Pending",IF(I4365&gt;=F4365,"Completed","Partial")))</f>
        <v/>
      </c>
    </row>
    <row r="4366">
      <c r="A4366" s="31" t="n"/>
      <c r="B4366" s="26" t="n"/>
      <c r="C4366" s="26" t="n"/>
      <c r="D4366" s="26" t="n"/>
      <c r="E4366" s="26" t="n"/>
      <c r="F4366" s="27" t="n"/>
      <c r="G4366" s="28">
        <f>IFERROR(IF(E4366="","",VLOOKUP(E4366,'Setup - Mix Design'!$A$5:$I$504,9,0)),"")</f>
        <v/>
      </c>
      <c r="H4366" s="32">
        <f>IF(OR(F4366="",G4366=""),"",F4366*G4366)</f>
        <v/>
      </c>
      <c r="I4366" s="33">
        <f>IF(B4366="","",SUMIF('Dispatch (Challan)'!$C$5:$C$6004,B4366,'Dispatch (Challan)'!$F$5:$F$6004))</f>
        <v/>
      </c>
      <c r="J4366" s="33">
        <f>IF(F4366="","",F4366-I4366)</f>
        <v/>
      </c>
      <c r="K4366" s="28">
        <f>IF(F4366="","",IF(I4366=0,"Pending",IF(I4366&gt;=F4366,"Completed","Partial")))</f>
        <v/>
      </c>
    </row>
    <row r="4367">
      <c r="A4367" s="31" t="n"/>
      <c r="B4367" s="26" t="n"/>
      <c r="C4367" s="26" t="n"/>
      <c r="D4367" s="26" t="n"/>
      <c r="E4367" s="26" t="n"/>
      <c r="F4367" s="27" t="n"/>
      <c r="G4367" s="28">
        <f>IFERROR(IF(E4367="","",VLOOKUP(E4367,'Setup - Mix Design'!$A$5:$I$504,9,0)),"")</f>
        <v/>
      </c>
      <c r="H4367" s="32">
        <f>IF(OR(F4367="",G4367=""),"",F4367*G4367)</f>
        <v/>
      </c>
      <c r="I4367" s="33">
        <f>IF(B4367="","",SUMIF('Dispatch (Challan)'!$C$5:$C$6004,B4367,'Dispatch (Challan)'!$F$5:$F$6004))</f>
        <v/>
      </c>
      <c r="J4367" s="33">
        <f>IF(F4367="","",F4367-I4367)</f>
        <v/>
      </c>
      <c r="K4367" s="28">
        <f>IF(F4367="","",IF(I4367=0,"Pending",IF(I4367&gt;=F4367,"Completed","Partial")))</f>
        <v/>
      </c>
    </row>
    <row r="4368">
      <c r="A4368" s="31" t="n"/>
      <c r="B4368" s="26" t="n"/>
      <c r="C4368" s="26" t="n"/>
      <c r="D4368" s="26" t="n"/>
      <c r="E4368" s="26" t="n"/>
      <c r="F4368" s="27" t="n"/>
      <c r="G4368" s="28">
        <f>IFERROR(IF(E4368="","",VLOOKUP(E4368,'Setup - Mix Design'!$A$5:$I$504,9,0)),"")</f>
        <v/>
      </c>
      <c r="H4368" s="32">
        <f>IF(OR(F4368="",G4368=""),"",F4368*G4368)</f>
        <v/>
      </c>
      <c r="I4368" s="33">
        <f>IF(B4368="","",SUMIF('Dispatch (Challan)'!$C$5:$C$6004,B4368,'Dispatch (Challan)'!$F$5:$F$6004))</f>
        <v/>
      </c>
      <c r="J4368" s="33">
        <f>IF(F4368="","",F4368-I4368)</f>
        <v/>
      </c>
      <c r="K4368" s="28">
        <f>IF(F4368="","",IF(I4368=0,"Pending",IF(I4368&gt;=F4368,"Completed","Partial")))</f>
        <v/>
      </c>
    </row>
    <row r="4369">
      <c r="A4369" s="31" t="n"/>
      <c r="B4369" s="26" t="n"/>
      <c r="C4369" s="26" t="n"/>
      <c r="D4369" s="26" t="n"/>
      <c r="E4369" s="26" t="n"/>
      <c r="F4369" s="27" t="n"/>
      <c r="G4369" s="28">
        <f>IFERROR(IF(E4369="","",VLOOKUP(E4369,'Setup - Mix Design'!$A$5:$I$504,9,0)),"")</f>
        <v/>
      </c>
      <c r="H4369" s="32">
        <f>IF(OR(F4369="",G4369=""),"",F4369*G4369)</f>
        <v/>
      </c>
      <c r="I4369" s="33">
        <f>IF(B4369="","",SUMIF('Dispatch (Challan)'!$C$5:$C$6004,B4369,'Dispatch (Challan)'!$F$5:$F$6004))</f>
        <v/>
      </c>
      <c r="J4369" s="33">
        <f>IF(F4369="","",F4369-I4369)</f>
        <v/>
      </c>
      <c r="K4369" s="28">
        <f>IF(F4369="","",IF(I4369=0,"Pending",IF(I4369&gt;=F4369,"Completed","Partial")))</f>
        <v/>
      </c>
    </row>
    <row r="4370">
      <c r="A4370" s="31" t="n"/>
      <c r="B4370" s="26" t="n"/>
      <c r="C4370" s="26" t="n"/>
      <c r="D4370" s="26" t="n"/>
      <c r="E4370" s="26" t="n"/>
      <c r="F4370" s="27" t="n"/>
      <c r="G4370" s="28">
        <f>IFERROR(IF(E4370="","",VLOOKUP(E4370,'Setup - Mix Design'!$A$5:$I$504,9,0)),"")</f>
        <v/>
      </c>
      <c r="H4370" s="32">
        <f>IF(OR(F4370="",G4370=""),"",F4370*G4370)</f>
        <v/>
      </c>
      <c r="I4370" s="33">
        <f>IF(B4370="","",SUMIF('Dispatch (Challan)'!$C$5:$C$6004,B4370,'Dispatch (Challan)'!$F$5:$F$6004))</f>
        <v/>
      </c>
      <c r="J4370" s="33">
        <f>IF(F4370="","",F4370-I4370)</f>
        <v/>
      </c>
      <c r="K4370" s="28">
        <f>IF(F4370="","",IF(I4370=0,"Pending",IF(I4370&gt;=F4370,"Completed","Partial")))</f>
        <v/>
      </c>
    </row>
    <row r="4371">
      <c r="A4371" s="31" t="n"/>
      <c r="B4371" s="26" t="n"/>
      <c r="C4371" s="26" t="n"/>
      <c r="D4371" s="26" t="n"/>
      <c r="E4371" s="26" t="n"/>
      <c r="F4371" s="27" t="n"/>
      <c r="G4371" s="28">
        <f>IFERROR(IF(E4371="","",VLOOKUP(E4371,'Setup - Mix Design'!$A$5:$I$504,9,0)),"")</f>
        <v/>
      </c>
      <c r="H4371" s="32">
        <f>IF(OR(F4371="",G4371=""),"",F4371*G4371)</f>
        <v/>
      </c>
      <c r="I4371" s="33">
        <f>IF(B4371="","",SUMIF('Dispatch (Challan)'!$C$5:$C$6004,B4371,'Dispatch (Challan)'!$F$5:$F$6004))</f>
        <v/>
      </c>
      <c r="J4371" s="33">
        <f>IF(F4371="","",F4371-I4371)</f>
        <v/>
      </c>
      <c r="K4371" s="28">
        <f>IF(F4371="","",IF(I4371=0,"Pending",IF(I4371&gt;=F4371,"Completed","Partial")))</f>
        <v/>
      </c>
    </row>
    <row r="4372">
      <c r="A4372" s="31" t="n"/>
      <c r="B4372" s="26" t="n"/>
      <c r="C4372" s="26" t="n"/>
      <c r="D4372" s="26" t="n"/>
      <c r="E4372" s="26" t="n"/>
      <c r="F4372" s="27" t="n"/>
      <c r="G4372" s="28">
        <f>IFERROR(IF(E4372="","",VLOOKUP(E4372,'Setup - Mix Design'!$A$5:$I$504,9,0)),"")</f>
        <v/>
      </c>
      <c r="H4372" s="32">
        <f>IF(OR(F4372="",G4372=""),"",F4372*G4372)</f>
        <v/>
      </c>
      <c r="I4372" s="33">
        <f>IF(B4372="","",SUMIF('Dispatch (Challan)'!$C$5:$C$6004,B4372,'Dispatch (Challan)'!$F$5:$F$6004))</f>
        <v/>
      </c>
      <c r="J4372" s="33">
        <f>IF(F4372="","",F4372-I4372)</f>
        <v/>
      </c>
      <c r="K4372" s="28">
        <f>IF(F4372="","",IF(I4372=0,"Pending",IF(I4372&gt;=F4372,"Completed","Partial")))</f>
        <v/>
      </c>
    </row>
    <row r="4373">
      <c r="A4373" s="31" t="n"/>
      <c r="B4373" s="26" t="n"/>
      <c r="C4373" s="26" t="n"/>
      <c r="D4373" s="26" t="n"/>
      <c r="E4373" s="26" t="n"/>
      <c r="F4373" s="27" t="n"/>
      <c r="G4373" s="28">
        <f>IFERROR(IF(E4373="","",VLOOKUP(E4373,'Setup - Mix Design'!$A$5:$I$504,9,0)),"")</f>
        <v/>
      </c>
      <c r="H4373" s="32">
        <f>IF(OR(F4373="",G4373=""),"",F4373*G4373)</f>
        <v/>
      </c>
      <c r="I4373" s="33">
        <f>IF(B4373="","",SUMIF('Dispatch (Challan)'!$C$5:$C$6004,B4373,'Dispatch (Challan)'!$F$5:$F$6004))</f>
        <v/>
      </c>
      <c r="J4373" s="33">
        <f>IF(F4373="","",F4373-I4373)</f>
        <v/>
      </c>
      <c r="K4373" s="28">
        <f>IF(F4373="","",IF(I4373=0,"Pending",IF(I4373&gt;=F4373,"Completed","Partial")))</f>
        <v/>
      </c>
    </row>
    <row r="4374">
      <c r="A4374" s="31" t="n"/>
      <c r="B4374" s="26" t="n"/>
      <c r="C4374" s="26" t="n"/>
      <c r="D4374" s="26" t="n"/>
      <c r="E4374" s="26" t="n"/>
      <c r="F4374" s="27" t="n"/>
      <c r="G4374" s="28">
        <f>IFERROR(IF(E4374="","",VLOOKUP(E4374,'Setup - Mix Design'!$A$5:$I$504,9,0)),"")</f>
        <v/>
      </c>
      <c r="H4374" s="32">
        <f>IF(OR(F4374="",G4374=""),"",F4374*G4374)</f>
        <v/>
      </c>
      <c r="I4374" s="33">
        <f>IF(B4374="","",SUMIF('Dispatch (Challan)'!$C$5:$C$6004,B4374,'Dispatch (Challan)'!$F$5:$F$6004))</f>
        <v/>
      </c>
      <c r="J4374" s="33">
        <f>IF(F4374="","",F4374-I4374)</f>
        <v/>
      </c>
      <c r="K4374" s="28">
        <f>IF(F4374="","",IF(I4374=0,"Pending",IF(I4374&gt;=F4374,"Completed","Partial")))</f>
        <v/>
      </c>
    </row>
    <row r="4375">
      <c r="A4375" s="31" t="n"/>
      <c r="B4375" s="26" t="n"/>
      <c r="C4375" s="26" t="n"/>
      <c r="D4375" s="26" t="n"/>
      <c r="E4375" s="26" t="n"/>
      <c r="F4375" s="27" t="n"/>
      <c r="G4375" s="28">
        <f>IFERROR(IF(E4375="","",VLOOKUP(E4375,'Setup - Mix Design'!$A$5:$I$504,9,0)),"")</f>
        <v/>
      </c>
      <c r="H4375" s="32">
        <f>IF(OR(F4375="",G4375=""),"",F4375*G4375)</f>
        <v/>
      </c>
      <c r="I4375" s="33">
        <f>IF(B4375="","",SUMIF('Dispatch (Challan)'!$C$5:$C$6004,B4375,'Dispatch (Challan)'!$F$5:$F$6004))</f>
        <v/>
      </c>
      <c r="J4375" s="33">
        <f>IF(F4375="","",F4375-I4375)</f>
        <v/>
      </c>
      <c r="K4375" s="28">
        <f>IF(F4375="","",IF(I4375=0,"Pending",IF(I4375&gt;=F4375,"Completed","Partial")))</f>
        <v/>
      </c>
    </row>
    <row r="4376">
      <c r="A4376" s="31" t="n"/>
      <c r="B4376" s="26" t="n"/>
      <c r="C4376" s="26" t="n"/>
      <c r="D4376" s="26" t="n"/>
      <c r="E4376" s="26" t="n"/>
      <c r="F4376" s="27" t="n"/>
      <c r="G4376" s="28">
        <f>IFERROR(IF(E4376="","",VLOOKUP(E4376,'Setup - Mix Design'!$A$5:$I$504,9,0)),"")</f>
        <v/>
      </c>
      <c r="H4376" s="32">
        <f>IF(OR(F4376="",G4376=""),"",F4376*G4376)</f>
        <v/>
      </c>
      <c r="I4376" s="33">
        <f>IF(B4376="","",SUMIF('Dispatch (Challan)'!$C$5:$C$6004,B4376,'Dispatch (Challan)'!$F$5:$F$6004))</f>
        <v/>
      </c>
      <c r="J4376" s="33">
        <f>IF(F4376="","",F4376-I4376)</f>
        <v/>
      </c>
      <c r="K4376" s="28">
        <f>IF(F4376="","",IF(I4376=0,"Pending",IF(I4376&gt;=F4376,"Completed","Partial")))</f>
        <v/>
      </c>
    </row>
    <row r="4377">
      <c r="A4377" s="31" t="n"/>
      <c r="B4377" s="26" t="n"/>
      <c r="C4377" s="26" t="n"/>
      <c r="D4377" s="26" t="n"/>
      <c r="E4377" s="26" t="n"/>
      <c r="F4377" s="27" t="n"/>
      <c r="G4377" s="28">
        <f>IFERROR(IF(E4377="","",VLOOKUP(E4377,'Setup - Mix Design'!$A$5:$I$504,9,0)),"")</f>
        <v/>
      </c>
      <c r="H4377" s="32">
        <f>IF(OR(F4377="",G4377=""),"",F4377*G4377)</f>
        <v/>
      </c>
      <c r="I4377" s="33">
        <f>IF(B4377="","",SUMIF('Dispatch (Challan)'!$C$5:$C$6004,B4377,'Dispatch (Challan)'!$F$5:$F$6004))</f>
        <v/>
      </c>
      <c r="J4377" s="33">
        <f>IF(F4377="","",F4377-I4377)</f>
        <v/>
      </c>
      <c r="K4377" s="28">
        <f>IF(F4377="","",IF(I4377=0,"Pending",IF(I4377&gt;=F4377,"Completed","Partial")))</f>
        <v/>
      </c>
    </row>
    <row r="4378">
      <c r="A4378" s="31" t="n"/>
      <c r="B4378" s="26" t="n"/>
      <c r="C4378" s="26" t="n"/>
      <c r="D4378" s="26" t="n"/>
      <c r="E4378" s="26" t="n"/>
      <c r="F4378" s="27" t="n"/>
      <c r="G4378" s="28">
        <f>IFERROR(IF(E4378="","",VLOOKUP(E4378,'Setup - Mix Design'!$A$5:$I$504,9,0)),"")</f>
        <v/>
      </c>
      <c r="H4378" s="32">
        <f>IF(OR(F4378="",G4378=""),"",F4378*G4378)</f>
        <v/>
      </c>
      <c r="I4378" s="33">
        <f>IF(B4378="","",SUMIF('Dispatch (Challan)'!$C$5:$C$6004,B4378,'Dispatch (Challan)'!$F$5:$F$6004))</f>
        <v/>
      </c>
      <c r="J4378" s="33">
        <f>IF(F4378="","",F4378-I4378)</f>
        <v/>
      </c>
      <c r="K4378" s="28">
        <f>IF(F4378="","",IF(I4378=0,"Pending",IF(I4378&gt;=F4378,"Completed","Partial")))</f>
        <v/>
      </c>
    </row>
    <row r="4379">
      <c r="A4379" s="31" t="n"/>
      <c r="B4379" s="26" t="n"/>
      <c r="C4379" s="26" t="n"/>
      <c r="D4379" s="26" t="n"/>
      <c r="E4379" s="26" t="n"/>
      <c r="F4379" s="27" t="n"/>
      <c r="G4379" s="28">
        <f>IFERROR(IF(E4379="","",VLOOKUP(E4379,'Setup - Mix Design'!$A$5:$I$504,9,0)),"")</f>
        <v/>
      </c>
      <c r="H4379" s="32">
        <f>IF(OR(F4379="",G4379=""),"",F4379*G4379)</f>
        <v/>
      </c>
      <c r="I4379" s="33">
        <f>IF(B4379="","",SUMIF('Dispatch (Challan)'!$C$5:$C$6004,B4379,'Dispatch (Challan)'!$F$5:$F$6004))</f>
        <v/>
      </c>
      <c r="J4379" s="33">
        <f>IF(F4379="","",F4379-I4379)</f>
        <v/>
      </c>
      <c r="K4379" s="28">
        <f>IF(F4379="","",IF(I4379=0,"Pending",IF(I4379&gt;=F4379,"Completed","Partial")))</f>
        <v/>
      </c>
    </row>
    <row r="4380">
      <c r="A4380" s="31" t="n"/>
      <c r="B4380" s="26" t="n"/>
      <c r="C4380" s="26" t="n"/>
      <c r="D4380" s="26" t="n"/>
      <c r="E4380" s="26" t="n"/>
      <c r="F4380" s="27" t="n"/>
      <c r="G4380" s="28">
        <f>IFERROR(IF(E4380="","",VLOOKUP(E4380,'Setup - Mix Design'!$A$5:$I$504,9,0)),"")</f>
        <v/>
      </c>
      <c r="H4380" s="32">
        <f>IF(OR(F4380="",G4380=""),"",F4380*G4380)</f>
        <v/>
      </c>
      <c r="I4380" s="33">
        <f>IF(B4380="","",SUMIF('Dispatch (Challan)'!$C$5:$C$6004,B4380,'Dispatch (Challan)'!$F$5:$F$6004))</f>
        <v/>
      </c>
      <c r="J4380" s="33">
        <f>IF(F4380="","",F4380-I4380)</f>
        <v/>
      </c>
      <c r="K4380" s="28">
        <f>IF(F4380="","",IF(I4380=0,"Pending",IF(I4380&gt;=F4380,"Completed","Partial")))</f>
        <v/>
      </c>
    </row>
    <row r="4381">
      <c r="A4381" s="31" t="n"/>
      <c r="B4381" s="26" t="n"/>
      <c r="C4381" s="26" t="n"/>
      <c r="D4381" s="26" t="n"/>
      <c r="E4381" s="26" t="n"/>
      <c r="F4381" s="27" t="n"/>
      <c r="G4381" s="28">
        <f>IFERROR(IF(E4381="","",VLOOKUP(E4381,'Setup - Mix Design'!$A$5:$I$504,9,0)),"")</f>
        <v/>
      </c>
      <c r="H4381" s="32">
        <f>IF(OR(F4381="",G4381=""),"",F4381*G4381)</f>
        <v/>
      </c>
      <c r="I4381" s="33">
        <f>IF(B4381="","",SUMIF('Dispatch (Challan)'!$C$5:$C$6004,B4381,'Dispatch (Challan)'!$F$5:$F$6004))</f>
        <v/>
      </c>
      <c r="J4381" s="33">
        <f>IF(F4381="","",F4381-I4381)</f>
        <v/>
      </c>
      <c r="K4381" s="28">
        <f>IF(F4381="","",IF(I4381=0,"Pending",IF(I4381&gt;=F4381,"Completed","Partial")))</f>
        <v/>
      </c>
    </row>
    <row r="4382">
      <c r="A4382" s="31" t="n"/>
      <c r="B4382" s="26" t="n"/>
      <c r="C4382" s="26" t="n"/>
      <c r="D4382" s="26" t="n"/>
      <c r="E4382" s="26" t="n"/>
      <c r="F4382" s="27" t="n"/>
      <c r="G4382" s="28">
        <f>IFERROR(IF(E4382="","",VLOOKUP(E4382,'Setup - Mix Design'!$A$5:$I$504,9,0)),"")</f>
        <v/>
      </c>
      <c r="H4382" s="32">
        <f>IF(OR(F4382="",G4382=""),"",F4382*G4382)</f>
        <v/>
      </c>
      <c r="I4382" s="33">
        <f>IF(B4382="","",SUMIF('Dispatch (Challan)'!$C$5:$C$6004,B4382,'Dispatch (Challan)'!$F$5:$F$6004))</f>
        <v/>
      </c>
      <c r="J4382" s="33">
        <f>IF(F4382="","",F4382-I4382)</f>
        <v/>
      </c>
      <c r="K4382" s="28">
        <f>IF(F4382="","",IF(I4382=0,"Pending",IF(I4382&gt;=F4382,"Completed","Partial")))</f>
        <v/>
      </c>
    </row>
    <row r="4383">
      <c r="A4383" s="31" t="n"/>
      <c r="B4383" s="26" t="n"/>
      <c r="C4383" s="26" t="n"/>
      <c r="D4383" s="26" t="n"/>
      <c r="E4383" s="26" t="n"/>
      <c r="F4383" s="27" t="n"/>
      <c r="G4383" s="28">
        <f>IFERROR(IF(E4383="","",VLOOKUP(E4383,'Setup - Mix Design'!$A$5:$I$504,9,0)),"")</f>
        <v/>
      </c>
      <c r="H4383" s="32">
        <f>IF(OR(F4383="",G4383=""),"",F4383*G4383)</f>
        <v/>
      </c>
      <c r="I4383" s="33">
        <f>IF(B4383="","",SUMIF('Dispatch (Challan)'!$C$5:$C$6004,B4383,'Dispatch (Challan)'!$F$5:$F$6004))</f>
        <v/>
      </c>
      <c r="J4383" s="33">
        <f>IF(F4383="","",F4383-I4383)</f>
        <v/>
      </c>
      <c r="K4383" s="28">
        <f>IF(F4383="","",IF(I4383=0,"Pending",IF(I4383&gt;=F4383,"Completed","Partial")))</f>
        <v/>
      </c>
    </row>
    <row r="4384">
      <c r="A4384" s="31" t="n"/>
      <c r="B4384" s="26" t="n"/>
      <c r="C4384" s="26" t="n"/>
      <c r="D4384" s="26" t="n"/>
      <c r="E4384" s="26" t="n"/>
      <c r="F4384" s="27" t="n"/>
      <c r="G4384" s="28">
        <f>IFERROR(IF(E4384="","",VLOOKUP(E4384,'Setup - Mix Design'!$A$5:$I$504,9,0)),"")</f>
        <v/>
      </c>
      <c r="H4384" s="32">
        <f>IF(OR(F4384="",G4384=""),"",F4384*G4384)</f>
        <v/>
      </c>
      <c r="I4384" s="33">
        <f>IF(B4384="","",SUMIF('Dispatch (Challan)'!$C$5:$C$6004,B4384,'Dispatch (Challan)'!$F$5:$F$6004))</f>
        <v/>
      </c>
      <c r="J4384" s="33">
        <f>IF(F4384="","",F4384-I4384)</f>
        <v/>
      </c>
      <c r="K4384" s="28">
        <f>IF(F4384="","",IF(I4384=0,"Pending",IF(I4384&gt;=F4384,"Completed","Partial")))</f>
        <v/>
      </c>
    </row>
    <row r="4385">
      <c r="A4385" s="31" t="n"/>
      <c r="B4385" s="26" t="n"/>
      <c r="C4385" s="26" t="n"/>
      <c r="D4385" s="26" t="n"/>
      <c r="E4385" s="26" t="n"/>
      <c r="F4385" s="27" t="n"/>
      <c r="G4385" s="28">
        <f>IFERROR(IF(E4385="","",VLOOKUP(E4385,'Setup - Mix Design'!$A$5:$I$504,9,0)),"")</f>
        <v/>
      </c>
      <c r="H4385" s="32">
        <f>IF(OR(F4385="",G4385=""),"",F4385*G4385)</f>
        <v/>
      </c>
      <c r="I4385" s="33">
        <f>IF(B4385="","",SUMIF('Dispatch (Challan)'!$C$5:$C$6004,B4385,'Dispatch (Challan)'!$F$5:$F$6004))</f>
        <v/>
      </c>
      <c r="J4385" s="33">
        <f>IF(F4385="","",F4385-I4385)</f>
        <v/>
      </c>
      <c r="K4385" s="28">
        <f>IF(F4385="","",IF(I4385=0,"Pending",IF(I4385&gt;=F4385,"Completed","Partial")))</f>
        <v/>
      </c>
    </row>
    <row r="4386">
      <c r="A4386" s="31" t="n"/>
      <c r="B4386" s="26" t="n"/>
      <c r="C4386" s="26" t="n"/>
      <c r="D4386" s="26" t="n"/>
      <c r="E4386" s="26" t="n"/>
      <c r="F4386" s="27" t="n"/>
      <c r="G4386" s="28">
        <f>IFERROR(IF(E4386="","",VLOOKUP(E4386,'Setup - Mix Design'!$A$5:$I$504,9,0)),"")</f>
        <v/>
      </c>
      <c r="H4386" s="32">
        <f>IF(OR(F4386="",G4386=""),"",F4386*G4386)</f>
        <v/>
      </c>
      <c r="I4386" s="33">
        <f>IF(B4386="","",SUMIF('Dispatch (Challan)'!$C$5:$C$6004,B4386,'Dispatch (Challan)'!$F$5:$F$6004))</f>
        <v/>
      </c>
      <c r="J4386" s="33">
        <f>IF(F4386="","",F4386-I4386)</f>
        <v/>
      </c>
      <c r="K4386" s="28">
        <f>IF(F4386="","",IF(I4386=0,"Pending",IF(I4386&gt;=F4386,"Completed","Partial")))</f>
        <v/>
      </c>
    </row>
    <row r="4387">
      <c r="A4387" s="31" t="n"/>
      <c r="B4387" s="26" t="n"/>
      <c r="C4387" s="26" t="n"/>
      <c r="D4387" s="26" t="n"/>
      <c r="E4387" s="26" t="n"/>
      <c r="F4387" s="27" t="n"/>
      <c r="G4387" s="28">
        <f>IFERROR(IF(E4387="","",VLOOKUP(E4387,'Setup - Mix Design'!$A$5:$I$504,9,0)),"")</f>
        <v/>
      </c>
      <c r="H4387" s="32">
        <f>IF(OR(F4387="",G4387=""),"",F4387*G4387)</f>
        <v/>
      </c>
      <c r="I4387" s="33">
        <f>IF(B4387="","",SUMIF('Dispatch (Challan)'!$C$5:$C$6004,B4387,'Dispatch (Challan)'!$F$5:$F$6004))</f>
        <v/>
      </c>
      <c r="J4387" s="33">
        <f>IF(F4387="","",F4387-I4387)</f>
        <v/>
      </c>
      <c r="K4387" s="28">
        <f>IF(F4387="","",IF(I4387=0,"Pending",IF(I4387&gt;=F4387,"Completed","Partial")))</f>
        <v/>
      </c>
    </row>
    <row r="4388">
      <c r="A4388" s="31" t="n"/>
      <c r="B4388" s="26" t="n"/>
      <c r="C4388" s="26" t="n"/>
      <c r="D4388" s="26" t="n"/>
      <c r="E4388" s="26" t="n"/>
      <c r="F4388" s="27" t="n"/>
      <c r="G4388" s="28">
        <f>IFERROR(IF(E4388="","",VLOOKUP(E4388,'Setup - Mix Design'!$A$5:$I$504,9,0)),"")</f>
        <v/>
      </c>
      <c r="H4388" s="32">
        <f>IF(OR(F4388="",G4388=""),"",F4388*G4388)</f>
        <v/>
      </c>
      <c r="I4388" s="33">
        <f>IF(B4388="","",SUMIF('Dispatch (Challan)'!$C$5:$C$6004,B4388,'Dispatch (Challan)'!$F$5:$F$6004))</f>
        <v/>
      </c>
      <c r="J4388" s="33">
        <f>IF(F4388="","",F4388-I4388)</f>
        <v/>
      </c>
      <c r="K4388" s="28">
        <f>IF(F4388="","",IF(I4388=0,"Pending",IF(I4388&gt;=F4388,"Completed","Partial")))</f>
        <v/>
      </c>
    </row>
    <row r="4389">
      <c r="A4389" s="31" t="n"/>
      <c r="B4389" s="26" t="n"/>
      <c r="C4389" s="26" t="n"/>
      <c r="D4389" s="26" t="n"/>
      <c r="E4389" s="26" t="n"/>
      <c r="F4389" s="27" t="n"/>
      <c r="G4389" s="28">
        <f>IFERROR(IF(E4389="","",VLOOKUP(E4389,'Setup - Mix Design'!$A$5:$I$504,9,0)),"")</f>
        <v/>
      </c>
      <c r="H4389" s="32">
        <f>IF(OR(F4389="",G4389=""),"",F4389*G4389)</f>
        <v/>
      </c>
      <c r="I4389" s="33">
        <f>IF(B4389="","",SUMIF('Dispatch (Challan)'!$C$5:$C$6004,B4389,'Dispatch (Challan)'!$F$5:$F$6004))</f>
        <v/>
      </c>
      <c r="J4389" s="33">
        <f>IF(F4389="","",F4389-I4389)</f>
        <v/>
      </c>
      <c r="K4389" s="28">
        <f>IF(F4389="","",IF(I4389=0,"Pending",IF(I4389&gt;=F4389,"Completed","Partial")))</f>
        <v/>
      </c>
    </row>
    <row r="4390">
      <c r="A4390" s="31" t="n"/>
      <c r="B4390" s="26" t="n"/>
      <c r="C4390" s="26" t="n"/>
      <c r="D4390" s="26" t="n"/>
      <c r="E4390" s="26" t="n"/>
      <c r="F4390" s="27" t="n"/>
      <c r="G4390" s="28">
        <f>IFERROR(IF(E4390="","",VLOOKUP(E4390,'Setup - Mix Design'!$A$5:$I$504,9,0)),"")</f>
        <v/>
      </c>
      <c r="H4390" s="32">
        <f>IF(OR(F4390="",G4390=""),"",F4390*G4390)</f>
        <v/>
      </c>
      <c r="I4390" s="33">
        <f>IF(B4390="","",SUMIF('Dispatch (Challan)'!$C$5:$C$6004,B4390,'Dispatch (Challan)'!$F$5:$F$6004))</f>
        <v/>
      </c>
      <c r="J4390" s="33">
        <f>IF(F4390="","",F4390-I4390)</f>
        <v/>
      </c>
      <c r="K4390" s="28">
        <f>IF(F4390="","",IF(I4390=0,"Pending",IF(I4390&gt;=F4390,"Completed","Partial")))</f>
        <v/>
      </c>
    </row>
    <row r="4391">
      <c r="A4391" s="31" t="n"/>
      <c r="B4391" s="26" t="n"/>
      <c r="C4391" s="26" t="n"/>
      <c r="D4391" s="26" t="n"/>
      <c r="E4391" s="26" t="n"/>
      <c r="F4391" s="27" t="n"/>
      <c r="G4391" s="28">
        <f>IFERROR(IF(E4391="","",VLOOKUP(E4391,'Setup - Mix Design'!$A$5:$I$504,9,0)),"")</f>
        <v/>
      </c>
      <c r="H4391" s="32">
        <f>IF(OR(F4391="",G4391=""),"",F4391*G4391)</f>
        <v/>
      </c>
      <c r="I4391" s="33">
        <f>IF(B4391="","",SUMIF('Dispatch (Challan)'!$C$5:$C$6004,B4391,'Dispatch (Challan)'!$F$5:$F$6004))</f>
        <v/>
      </c>
      <c r="J4391" s="33">
        <f>IF(F4391="","",F4391-I4391)</f>
        <v/>
      </c>
      <c r="K4391" s="28">
        <f>IF(F4391="","",IF(I4391=0,"Pending",IF(I4391&gt;=F4391,"Completed","Partial")))</f>
        <v/>
      </c>
    </row>
    <row r="4392">
      <c r="A4392" s="31" t="n"/>
      <c r="B4392" s="26" t="n"/>
      <c r="C4392" s="26" t="n"/>
      <c r="D4392" s="26" t="n"/>
      <c r="E4392" s="26" t="n"/>
      <c r="F4392" s="27" t="n"/>
      <c r="G4392" s="28">
        <f>IFERROR(IF(E4392="","",VLOOKUP(E4392,'Setup - Mix Design'!$A$5:$I$504,9,0)),"")</f>
        <v/>
      </c>
      <c r="H4392" s="32">
        <f>IF(OR(F4392="",G4392=""),"",F4392*G4392)</f>
        <v/>
      </c>
      <c r="I4392" s="33">
        <f>IF(B4392="","",SUMIF('Dispatch (Challan)'!$C$5:$C$6004,B4392,'Dispatch (Challan)'!$F$5:$F$6004))</f>
        <v/>
      </c>
      <c r="J4392" s="33">
        <f>IF(F4392="","",F4392-I4392)</f>
        <v/>
      </c>
      <c r="K4392" s="28">
        <f>IF(F4392="","",IF(I4392=0,"Pending",IF(I4392&gt;=F4392,"Completed","Partial")))</f>
        <v/>
      </c>
    </row>
    <row r="4393">
      <c r="A4393" s="31" t="n"/>
      <c r="B4393" s="26" t="n"/>
      <c r="C4393" s="26" t="n"/>
      <c r="D4393" s="26" t="n"/>
      <c r="E4393" s="26" t="n"/>
      <c r="F4393" s="27" t="n"/>
      <c r="G4393" s="28">
        <f>IFERROR(IF(E4393="","",VLOOKUP(E4393,'Setup - Mix Design'!$A$5:$I$504,9,0)),"")</f>
        <v/>
      </c>
      <c r="H4393" s="32">
        <f>IF(OR(F4393="",G4393=""),"",F4393*G4393)</f>
        <v/>
      </c>
      <c r="I4393" s="33">
        <f>IF(B4393="","",SUMIF('Dispatch (Challan)'!$C$5:$C$6004,B4393,'Dispatch (Challan)'!$F$5:$F$6004))</f>
        <v/>
      </c>
      <c r="J4393" s="33">
        <f>IF(F4393="","",F4393-I4393)</f>
        <v/>
      </c>
      <c r="K4393" s="28">
        <f>IF(F4393="","",IF(I4393=0,"Pending",IF(I4393&gt;=F4393,"Completed","Partial")))</f>
        <v/>
      </c>
    </row>
    <row r="4394">
      <c r="A4394" s="31" t="n"/>
      <c r="B4394" s="26" t="n"/>
      <c r="C4394" s="26" t="n"/>
      <c r="D4394" s="26" t="n"/>
      <c r="E4394" s="26" t="n"/>
      <c r="F4394" s="27" t="n"/>
      <c r="G4394" s="28">
        <f>IFERROR(IF(E4394="","",VLOOKUP(E4394,'Setup - Mix Design'!$A$5:$I$504,9,0)),"")</f>
        <v/>
      </c>
      <c r="H4394" s="32">
        <f>IF(OR(F4394="",G4394=""),"",F4394*G4394)</f>
        <v/>
      </c>
      <c r="I4394" s="33">
        <f>IF(B4394="","",SUMIF('Dispatch (Challan)'!$C$5:$C$6004,B4394,'Dispatch (Challan)'!$F$5:$F$6004))</f>
        <v/>
      </c>
      <c r="J4394" s="33">
        <f>IF(F4394="","",F4394-I4394)</f>
        <v/>
      </c>
      <c r="K4394" s="28">
        <f>IF(F4394="","",IF(I4394=0,"Pending",IF(I4394&gt;=F4394,"Completed","Partial")))</f>
        <v/>
      </c>
    </row>
    <row r="4395">
      <c r="A4395" s="31" t="n"/>
      <c r="B4395" s="26" t="n"/>
      <c r="C4395" s="26" t="n"/>
      <c r="D4395" s="26" t="n"/>
      <c r="E4395" s="26" t="n"/>
      <c r="F4395" s="27" t="n"/>
      <c r="G4395" s="28">
        <f>IFERROR(IF(E4395="","",VLOOKUP(E4395,'Setup - Mix Design'!$A$5:$I$504,9,0)),"")</f>
        <v/>
      </c>
      <c r="H4395" s="32">
        <f>IF(OR(F4395="",G4395=""),"",F4395*G4395)</f>
        <v/>
      </c>
      <c r="I4395" s="33">
        <f>IF(B4395="","",SUMIF('Dispatch (Challan)'!$C$5:$C$6004,B4395,'Dispatch (Challan)'!$F$5:$F$6004))</f>
        <v/>
      </c>
      <c r="J4395" s="33">
        <f>IF(F4395="","",F4395-I4395)</f>
        <v/>
      </c>
      <c r="K4395" s="28">
        <f>IF(F4395="","",IF(I4395=0,"Pending",IF(I4395&gt;=F4395,"Completed","Partial")))</f>
        <v/>
      </c>
    </row>
    <row r="4396">
      <c r="A4396" s="31" t="n"/>
      <c r="B4396" s="26" t="n"/>
      <c r="C4396" s="26" t="n"/>
      <c r="D4396" s="26" t="n"/>
      <c r="E4396" s="26" t="n"/>
      <c r="F4396" s="27" t="n"/>
      <c r="G4396" s="28">
        <f>IFERROR(IF(E4396="","",VLOOKUP(E4396,'Setup - Mix Design'!$A$5:$I$504,9,0)),"")</f>
        <v/>
      </c>
      <c r="H4396" s="32">
        <f>IF(OR(F4396="",G4396=""),"",F4396*G4396)</f>
        <v/>
      </c>
      <c r="I4396" s="33">
        <f>IF(B4396="","",SUMIF('Dispatch (Challan)'!$C$5:$C$6004,B4396,'Dispatch (Challan)'!$F$5:$F$6004))</f>
        <v/>
      </c>
      <c r="J4396" s="33">
        <f>IF(F4396="","",F4396-I4396)</f>
        <v/>
      </c>
      <c r="K4396" s="28">
        <f>IF(F4396="","",IF(I4396=0,"Pending",IF(I4396&gt;=F4396,"Completed","Partial")))</f>
        <v/>
      </c>
    </row>
    <row r="4397">
      <c r="A4397" s="31" t="n"/>
      <c r="B4397" s="26" t="n"/>
      <c r="C4397" s="26" t="n"/>
      <c r="D4397" s="26" t="n"/>
      <c r="E4397" s="26" t="n"/>
      <c r="F4397" s="27" t="n"/>
      <c r="G4397" s="28">
        <f>IFERROR(IF(E4397="","",VLOOKUP(E4397,'Setup - Mix Design'!$A$5:$I$504,9,0)),"")</f>
        <v/>
      </c>
      <c r="H4397" s="32">
        <f>IF(OR(F4397="",G4397=""),"",F4397*G4397)</f>
        <v/>
      </c>
      <c r="I4397" s="33">
        <f>IF(B4397="","",SUMIF('Dispatch (Challan)'!$C$5:$C$6004,B4397,'Dispatch (Challan)'!$F$5:$F$6004))</f>
        <v/>
      </c>
      <c r="J4397" s="33">
        <f>IF(F4397="","",F4397-I4397)</f>
        <v/>
      </c>
      <c r="K4397" s="28">
        <f>IF(F4397="","",IF(I4397=0,"Pending",IF(I4397&gt;=F4397,"Completed","Partial")))</f>
        <v/>
      </c>
    </row>
    <row r="4398">
      <c r="A4398" s="31" t="n"/>
      <c r="B4398" s="26" t="n"/>
      <c r="C4398" s="26" t="n"/>
      <c r="D4398" s="26" t="n"/>
      <c r="E4398" s="26" t="n"/>
      <c r="F4398" s="27" t="n"/>
      <c r="G4398" s="28">
        <f>IFERROR(IF(E4398="","",VLOOKUP(E4398,'Setup - Mix Design'!$A$5:$I$504,9,0)),"")</f>
        <v/>
      </c>
      <c r="H4398" s="32">
        <f>IF(OR(F4398="",G4398=""),"",F4398*G4398)</f>
        <v/>
      </c>
      <c r="I4398" s="33">
        <f>IF(B4398="","",SUMIF('Dispatch (Challan)'!$C$5:$C$6004,B4398,'Dispatch (Challan)'!$F$5:$F$6004))</f>
        <v/>
      </c>
      <c r="J4398" s="33">
        <f>IF(F4398="","",F4398-I4398)</f>
        <v/>
      </c>
      <c r="K4398" s="28">
        <f>IF(F4398="","",IF(I4398=0,"Pending",IF(I4398&gt;=F4398,"Completed","Partial")))</f>
        <v/>
      </c>
    </row>
    <row r="4399">
      <c r="A4399" s="31" t="n"/>
      <c r="B4399" s="26" t="n"/>
      <c r="C4399" s="26" t="n"/>
      <c r="D4399" s="26" t="n"/>
      <c r="E4399" s="26" t="n"/>
      <c r="F4399" s="27" t="n"/>
      <c r="G4399" s="28">
        <f>IFERROR(IF(E4399="","",VLOOKUP(E4399,'Setup - Mix Design'!$A$5:$I$504,9,0)),"")</f>
        <v/>
      </c>
      <c r="H4399" s="32">
        <f>IF(OR(F4399="",G4399=""),"",F4399*G4399)</f>
        <v/>
      </c>
      <c r="I4399" s="33">
        <f>IF(B4399="","",SUMIF('Dispatch (Challan)'!$C$5:$C$6004,B4399,'Dispatch (Challan)'!$F$5:$F$6004))</f>
        <v/>
      </c>
      <c r="J4399" s="33">
        <f>IF(F4399="","",F4399-I4399)</f>
        <v/>
      </c>
      <c r="K4399" s="28">
        <f>IF(F4399="","",IF(I4399=0,"Pending",IF(I4399&gt;=F4399,"Completed","Partial")))</f>
        <v/>
      </c>
    </row>
    <row r="4400">
      <c r="A4400" s="31" t="n"/>
      <c r="B4400" s="26" t="n"/>
      <c r="C4400" s="26" t="n"/>
      <c r="D4400" s="26" t="n"/>
      <c r="E4400" s="26" t="n"/>
      <c r="F4400" s="27" t="n"/>
      <c r="G4400" s="28">
        <f>IFERROR(IF(E4400="","",VLOOKUP(E4400,'Setup - Mix Design'!$A$5:$I$504,9,0)),"")</f>
        <v/>
      </c>
      <c r="H4400" s="32">
        <f>IF(OR(F4400="",G4400=""),"",F4400*G4400)</f>
        <v/>
      </c>
      <c r="I4400" s="33">
        <f>IF(B4400="","",SUMIF('Dispatch (Challan)'!$C$5:$C$6004,B4400,'Dispatch (Challan)'!$F$5:$F$6004))</f>
        <v/>
      </c>
      <c r="J4400" s="33">
        <f>IF(F4400="","",F4400-I4400)</f>
        <v/>
      </c>
      <c r="K4400" s="28">
        <f>IF(F4400="","",IF(I4400=0,"Pending",IF(I4400&gt;=F4400,"Completed","Partial")))</f>
        <v/>
      </c>
    </row>
    <row r="4401">
      <c r="A4401" s="31" t="n"/>
      <c r="B4401" s="26" t="n"/>
      <c r="C4401" s="26" t="n"/>
      <c r="D4401" s="26" t="n"/>
      <c r="E4401" s="26" t="n"/>
      <c r="F4401" s="27" t="n"/>
      <c r="G4401" s="28">
        <f>IFERROR(IF(E4401="","",VLOOKUP(E4401,'Setup - Mix Design'!$A$5:$I$504,9,0)),"")</f>
        <v/>
      </c>
      <c r="H4401" s="32">
        <f>IF(OR(F4401="",G4401=""),"",F4401*G4401)</f>
        <v/>
      </c>
      <c r="I4401" s="33">
        <f>IF(B4401="","",SUMIF('Dispatch (Challan)'!$C$5:$C$6004,B4401,'Dispatch (Challan)'!$F$5:$F$6004))</f>
        <v/>
      </c>
      <c r="J4401" s="33">
        <f>IF(F4401="","",F4401-I4401)</f>
        <v/>
      </c>
      <c r="K4401" s="28">
        <f>IF(F4401="","",IF(I4401=0,"Pending",IF(I4401&gt;=F4401,"Completed","Partial")))</f>
        <v/>
      </c>
    </row>
    <row r="4402">
      <c r="A4402" s="31" t="n"/>
      <c r="B4402" s="26" t="n"/>
      <c r="C4402" s="26" t="n"/>
      <c r="D4402" s="26" t="n"/>
      <c r="E4402" s="26" t="n"/>
      <c r="F4402" s="27" t="n"/>
      <c r="G4402" s="28">
        <f>IFERROR(IF(E4402="","",VLOOKUP(E4402,'Setup - Mix Design'!$A$5:$I$504,9,0)),"")</f>
        <v/>
      </c>
      <c r="H4402" s="32">
        <f>IF(OR(F4402="",G4402=""),"",F4402*G4402)</f>
        <v/>
      </c>
      <c r="I4402" s="33">
        <f>IF(B4402="","",SUMIF('Dispatch (Challan)'!$C$5:$C$6004,B4402,'Dispatch (Challan)'!$F$5:$F$6004))</f>
        <v/>
      </c>
      <c r="J4402" s="33">
        <f>IF(F4402="","",F4402-I4402)</f>
        <v/>
      </c>
      <c r="K4402" s="28">
        <f>IF(F4402="","",IF(I4402=0,"Pending",IF(I4402&gt;=F4402,"Completed","Partial")))</f>
        <v/>
      </c>
    </row>
    <row r="4403">
      <c r="A4403" s="31" t="n"/>
      <c r="B4403" s="26" t="n"/>
      <c r="C4403" s="26" t="n"/>
      <c r="D4403" s="26" t="n"/>
      <c r="E4403" s="26" t="n"/>
      <c r="F4403" s="27" t="n"/>
      <c r="G4403" s="28">
        <f>IFERROR(IF(E4403="","",VLOOKUP(E4403,'Setup - Mix Design'!$A$5:$I$504,9,0)),"")</f>
        <v/>
      </c>
      <c r="H4403" s="32">
        <f>IF(OR(F4403="",G4403=""),"",F4403*G4403)</f>
        <v/>
      </c>
      <c r="I4403" s="33">
        <f>IF(B4403="","",SUMIF('Dispatch (Challan)'!$C$5:$C$6004,B4403,'Dispatch (Challan)'!$F$5:$F$6004))</f>
        <v/>
      </c>
      <c r="J4403" s="33">
        <f>IF(F4403="","",F4403-I4403)</f>
        <v/>
      </c>
      <c r="K4403" s="28">
        <f>IF(F4403="","",IF(I4403=0,"Pending",IF(I4403&gt;=F4403,"Completed","Partial")))</f>
        <v/>
      </c>
    </row>
    <row r="4404">
      <c r="A4404" s="31" t="n"/>
      <c r="B4404" s="26" t="n"/>
      <c r="C4404" s="26" t="n"/>
      <c r="D4404" s="26" t="n"/>
      <c r="E4404" s="26" t="n"/>
      <c r="F4404" s="27" t="n"/>
      <c r="G4404" s="28">
        <f>IFERROR(IF(E4404="","",VLOOKUP(E4404,'Setup - Mix Design'!$A$5:$I$504,9,0)),"")</f>
        <v/>
      </c>
      <c r="H4404" s="32">
        <f>IF(OR(F4404="",G4404=""),"",F4404*G4404)</f>
        <v/>
      </c>
      <c r="I4404" s="33">
        <f>IF(B4404="","",SUMIF('Dispatch (Challan)'!$C$5:$C$6004,B4404,'Dispatch (Challan)'!$F$5:$F$6004))</f>
        <v/>
      </c>
      <c r="J4404" s="33">
        <f>IF(F4404="","",F4404-I4404)</f>
        <v/>
      </c>
      <c r="K4404" s="28">
        <f>IF(F4404="","",IF(I4404=0,"Pending",IF(I4404&gt;=F4404,"Completed","Partial")))</f>
        <v/>
      </c>
    </row>
    <row r="4405">
      <c r="A4405" s="31" t="n"/>
      <c r="B4405" s="26" t="n"/>
      <c r="C4405" s="26" t="n"/>
      <c r="D4405" s="26" t="n"/>
      <c r="E4405" s="26" t="n"/>
      <c r="F4405" s="27" t="n"/>
      <c r="G4405" s="28">
        <f>IFERROR(IF(E4405="","",VLOOKUP(E4405,'Setup - Mix Design'!$A$5:$I$504,9,0)),"")</f>
        <v/>
      </c>
      <c r="H4405" s="32">
        <f>IF(OR(F4405="",G4405=""),"",F4405*G4405)</f>
        <v/>
      </c>
      <c r="I4405" s="33">
        <f>IF(B4405="","",SUMIF('Dispatch (Challan)'!$C$5:$C$6004,B4405,'Dispatch (Challan)'!$F$5:$F$6004))</f>
        <v/>
      </c>
      <c r="J4405" s="33">
        <f>IF(F4405="","",F4405-I4405)</f>
        <v/>
      </c>
      <c r="K4405" s="28">
        <f>IF(F4405="","",IF(I4405=0,"Pending",IF(I4405&gt;=F4405,"Completed","Partial")))</f>
        <v/>
      </c>
    </row>
    <row r="4406">
      <c r="A4406" s="31" t="n"/>
      <c r="B4406" s="26" t="n"/>
      <c r="C4406" s="26" t="n"/>
      <c r="D4406" s="26" t="n"/>
      <c r="E4406" s="26" t="n"/>
      <c r="F4406" s="27" t="n"/>
      <c r="G4406" s="28">
        <f>IFERROR(IF(E4406="","",VLOOKUP(E4406,'Setup - Mix Design'!$A$5:$I$504,9,0)),"")</f>
        <v/>
      </c>
      <c r="H4406" s="32">
        <f>IF(OR(F4406="",G4406=""),"",F4406*G4406)</f>
        <v/>
      </c>
      <c r="I4406" s="33">
        <f>IF(B4406="","",SUMIF('Dispatch (Challan)'!$C$5:$C$6004,B4406,'Dispatch (Challan)'!$F$5:$F$6004))</f>
        <v/>
      </c>
      <c r="J4406" s="33">
        <f>IF(F4406="","",F4406-I4406)</f>
        <v/>
      </c>
      <c r="K4406" s="28">
        <f>IF(F4406="","",IF(I4406=0,"Pending",IF(I4406&gt;=F4406,"Completed","Partial")))</f>
        <v/>
      </c>
    </row>
    <row r="4407">
      <c r="A4407" s="31" t="n"/>
      <c r="B4407" s="26" t="n"/>
      <c r="C4407" s="26" t="n"/>
      <c r="D4407" s="26" t="n"/>
      <c r="E4407" s="26" t="n"/>
      <c r="F4407" s="27" t="n"/>
      <c r="G4407" s="28">
        <f>IFERROR(IF(E4407="","",VLOOKUP(E4407,'Setup - Mix Design'!$A$5:$I$504,9,0)),"")</f>
        <v/>
      </c>
      <c r="H4407" s="32">
        <f>IF(OR(F4407="",G4407=""),"",F4407*G4407)</f>
        <v/>
      </c>
      <c r="I4407" s="33">
        <f>IF(B4407="","",SUMIF('Dispatch (Challan)'!$C$5:$C$6004,B4407,'Dispatch (Challan)'!$F$5:$F$6004))</f>
        <v/>
      </c>
      <c r="J4407" s="33">
        <f>IF(F4407="","",F4407-I4407)</f>
        <v/>
      </c>
      <c r="K4407" s="28">
        <f>IF(F4407="","",IF(I4407=0,"Pending",IF(I4407&gt;=F4407,"Completed","Partial")))</f>
        <v/>
      </c>
    </row>
    <row r="4408">
      <c r="A4408" s="31" t="n"/>
      <c r="B4408" s="26" t="n"/>
      <c r="C4408" s="26" t="n"/>
      <c r="D4408" s="26" t="n"/>
      <c r="E4408" s="26" t="n"/>
      <c r="F4408" s="27" t="n"/>
      <c r="G4408" s="28">
        <f>IFERROR(IF(E4408="","",VLOOKUP(E4408,'Setup - Mix Design'!$A$5:$I$504,9,0)),"")</f>
        <v/>
      </c>
      <c r="H4408" s="32">
        <f>IF(OR(F4408="",G4408=""),"",F4408*G4408)</f>
        <v/>
      </c>
      <c r="I4408" s="33">
        <f>IF(B4408="","",SUMIF('Dispatch (Challan)'!$C$5:$C$6004,B4408,'Dispatch (Challan)'!$F$5:$F$6004))</f>
        <v/>
      </c>
      <c r="J4408" s="33">
        <f>IF(F4408="","",F4408-I4408)</f>
        <v/>
      </c>
      <c r="K4408" s="28">
        <f>IF(F4408="","",IF(I4408=0,"Pending",IF(I4408&gt;=F4408,"Completed","Partial")))</f>
        <v/>
      </c>
    </row>
    <row r="4409">
      <c r="A4409" s="31" t="n"/>
      <c r="B4409" s="26" t="n"/>
      <c r="C4409" s="26" t="n"/>
      <c r="D4409" s="26" t="n"/>
      <c r="E4409" s="26" t="n"/>
      <c r="F4409" s="27" t="n"/>
      <c r="G4409" s="28">
        <f>IFERROR(IF(E4409="","",VLOOKUP(E4409,'Setup - Mix Design'!$A$5:$I$504,9,0)),"")</f>
        <v/>
      </c>
      <c r="H4409" s="32">
        <f>IF(OR(F4409="",G4409=""),"",F4409*G4409)</f>
        <v/>
      </c>
      <c r="I4409" s="33">
        <f>IF(B4409="","",SUMIF('Dispatch (Challan)'!$C$5:$C$6004,B4409,'Dispatch (Challan)'!$F$5:$F$6004))</f>
        <v/>
      </c>
      <c r="J4409" s="33">
        <f>IF(F4409="","",F4409-I4409)</f>
        <v/>
      </c>
      <c r="K4409" s="28">
        <f>IF(F4409="","",IF(I4409=0,"Pending",IF(I4409&gt;=F4409,"Completed","Partial")))</f>
        <v/>
      </c>
    </row>
    <row r="4410">
      <c r="A4410" s="31" t="n"/>
      <c r="B4410" s="26" t="n"/>
      <c r="C4410" s="26" t="n"/>
      <c r="D4410" s="26" t="n"/>
      <c r="E4410" s="26" t="n"/>
      <c r="F4410" s="27" t="n"/>
      <c r="G4410" s="28">
        <f>IFERROR(IF(E4410="","",VLOOKUP(E4410,'Setup - Mix Design'!$A$5:$I$504,9,0)),"")</f>
        <v/>
      </c>
      <c r="H4410" s="32">
        <f>IF(OR(F4410="",G4410=""),"",F4410*G4410)</f>
        <v/>
      </c>
      <c r="I4410" s="33">
        <f>IF(B4410="","",SUMIF('Dispatch (Challan)'!$C$5:$C$6004,B4410,'Dispatch (Challan)'!$F$5:$F$6004))</f>
        <v/>
      </c>
      <c r="J4410" s="33">
        <f>IF(F4410="","",F4410-I4410)</f>
        <v/>
      </c>
      <c r="K4410" s="28">
        <f>IF(F4410="","",IF(I4410=0,"Pending",IF(I4410&gt;=F4410,"Completed","Partial")))</f>
        <v/>
      </c>
    </row>
    <row r="4411">
      <c r="A4411" s="31" t="n"/>
      <c r="B4411" s="26" t="n"/>
      <c r="C4411" s="26" t="n"/>
      <c r="D4411" s="26" t="n"/>
      <c r="E4411" s="26" t="n"/>
      <c r="F4411" s="27" t="n"/>
      <c r="G4411" s="28">
        <f>IFERROR(IF(E4411="","",VLOOKUP(E4411,'Setup - Mix Design'!$A$5:$I$504,9,0)),"")</f>
        <v/>
      </c>
      <c r="H4411" s="32">
        <f>IF(OR(F4411="",G4411=""),"",F4411*G4411)</f>
        <v/>
      </c>
      <c r="I4411" s="33">
        <f>IF(B4411="","",SUMIF('Dispatch (Challan)'!$C$5:$C$6004,B4411,'Dispatch (Challan)'!$F$5:$F$6004))</f>
        <v/>
      </c>
      <c r="J4411" s="33">
        <f>IF(F4411="","",F4411-I4411)</f>
        <v/>
      </c>
      <c r="K4411" s="28">
        <f>IF(F4411="","",IF(I4411=0,"Pending",IF(I4411&gt;=F4411,"Completed","Partial")))</f>
        <v/>
      </c>
    </row>
    <row r="4412">
      <c r="A4412" s="31" t="n"/>
      <c r="B4412" s="26" t="n"/>
      <c r="C4412" s="26" t="n"/>
      <c r="D4412" s="26" t="n"/>
      <c r="E4412" s="26" t="n"/>
      <c r="F4412" s="27" t="n"/>
      <c r="G4412" s="28">
        <f>IFERROR(IF(E4412="","",VLOOKUP(E4412,'Setup - Mix Design'!$A$5:$I$504,9,0)),"")</f>
        <v/>
      </c>
      <c r="H4412" s="32">
        <f>IF(OR(F4412="",G4412=""),"",F4412*G4412)</f>
        <v/>
      </c>
      <c r="I4412" s="33">
        <f>IF(B4412="","",SUMIF('Dispatch (Challan)'!$C$5:$C$6004,B4412,'Dispatch (Challan)'!$F$5:$F$6004))</f>
        <v/>
      </c>
      <c r="J4412" s="33">
        <f>IF(F4412="","",F4412-I4412)</f>
        <v/>
      </c>
      <c r="K4412" s="28">
        <f>IF(F4412="","",IF(I4412=0,"Pending",IF(I4412&gt;=F4412,"Completed","Partial")))</f>
        <v/>
      </c>
    </row>
    <row r="4413">
      <c r="A4413" s="31" t="n"/>
      <c r="B4413" s="26" t="n"/>
      <c r="C4413" s="26" t="n"/>
      <c r="D4413" s="26" t="n"/>
      <c r="E4413" s="26" t="n"/>
      <c r="F4413" s="27" t="n"/>
      <c r="G4413" s="28">
        <f>IFERROR(IF(E4413="","",VLOOKUP(E4413,'Setup - Mix Design'!$A$5:$I$504,9,0)),"")</f>
        <v/>
      </c>
      <c r="H4413" s="32">
        <f>IF(OR(F4413="",G4413=""),"",F4413*G4413)</f>
        <v/>
      </c>
      <c r="I4413" s="33">
        <f>IF(B4413="","",SUMIF('Dispatch (Challan)'!$C$5:$C$6004,B4413,'Dispatch (Challan)'!$F$5:$F$6004))</f>
        <v/>
      </c>
      <c r="J4413" s="33">
        <f>IF(F4413="","",F4413-I4413)</f>
        <v/>
      </c>
      <c r="K4413" s="28">
        <f>IF(F4413="","",IF(I4413=0,"Pending",IF(I4413&gt;=F4413,"Completed","Partial")))</f>
        <v/>
      </c>
    </row>
    <row r="4414">
      <c r="A4414" s="31" t="n"/>
      <c r="B4414" s="26" t="n"/>
      <c r="C4414" s="26" t="n"/>
      <c r="D4414" s="26" t="n"/>
      <c r="E4414" s="26" t="n"/>
      <c r="F4414" s="27" t="n"/>
      <c r="G4414" s="28">
        <f>IFERROR(IF(E4414="","",VLOOKUP(E4414,'Setup - Mix Design'!$A$5:$I$504,9,0)),"")</f>
        <v/>
      </c>
      <c r="H4414" s="32">
        <f>IF(OR(F4414="",G4414=""),"",F4414*G4414)</f>
        <v/>
      </c>
      <c r="I4414" s="33">
        <f>IF(B4414="","",SUMIF('Dispatch (Challan)'!$C$5:$C$6004,B4414,'Dispatch (Challan)'!$F$5:$F$6004))</f>
        <v/>
      </c>
      <c r="J4414" s="33">
        <f>IF(F4414="","",F4414-I4414)</f>
        <v/>
      </c>
      <c r="K4414" s="28">
        <f>IF(F4414="","",IF(I4414=0,"Pending",IF(I4414&gt;=F4414,"Completed","Partial")))</f>
        <v/>
      </c>
    </row>
    <row r="4415">
      <c r="A4415" s="31" t="n"/>
      <c r="B4415" s="26" t="n"/>
      <c r="C4415" s="26" t="n"/>
      <c r="D4415" s="26" t="n"/>
      <c r="E4415" s="26" t="n"/>
      <c r="F4415" s="27" t="n"/>
      <c r="G4415" s="28">
        <f>IFERROR(IF(E4415="","",VLOOKUP(E4415,'Setup - Mix Design'!$A$5:$I$504,9,0)),"")</f>
        <v/>
      </c>
      <c r="H4415" s="32">
        <f>IF(OR(F4415="",G4415=""),"",F4415*G4415)</f>
        <v/>
      </c>
      <c r="I4415" s="33">
        <f>IF(B4415="","",SUMIF('Dispatch (Challan)'!$C$5:$C$6004,B4415,'Dispatch (Challan)'!$F$5:$F$6004))</f>
        <v/>
      </c>
      <c r="J4415" s="33">
        <f>IF(F4415="","",F4415-I4415)</f>
        <v/>
      </c>
      <c r="K4415" s="28">
        <f>IF(F4415="","",IF(I4415=0,"Pending",IF(I4415&gt;=F4415,"Completed","Partial")))</f>
        <v/>
      </c>
    </row>
    <row r="4416">
      <c r="A4416" s="31" t="n"/>
      <c r="B4416" s="26" t="n"/>
      <c r="C4416" s="26" t="n"/>
      <c r="D4416" s="26" t="n"/>
      <c r="E4416" s="26" t="n"/>
      <c r="F4416" s="27" t="n"/>
      <c r="G4416" s="28">
        <f>IFERROR(IF(E4416="","",VLOOKUP(E4416,'Setup - Mix Design'!$A$5:$I$504,9,0)),"")</f>
        <v/>
      </c>
      <c r="H4416" s="32">
        <f>IF(OR(F4416="",G4416=""),"",F4416*G4416)</f>
        <v/>
      </c>
      <c r="I4416" s="33">
        <f>IF(B4416="","",SUMIF('Dispatch (Challan)'!$C$5:$C$6004,B4416,'Dispatch (Challan)'!$F$5:$F$6004))</f>
        <v/>
      </c>
      <c r="J4416" s="33">
        <f>IF(F4416="","",F4416-I4416)</f>
        <v/>
      </c>
      <c r="K4416" s="28">
        <f>IF(F4416="","",IF(I4416=0,"Pending",IF(I4416&gt;=F4416,"Completed","Partial")))</f>
        <v/>
      </c>
    </row>
    <row r="4417">
      <c r="A4417" s="31" t="n"/>
      <c r="B4417" s="26" t="n"/>
      <c r="C4417" s="26" t="n"/>
      <c r="D4417" s="26" t="n"/>
      <c r="E4417" s="26" t="n"/>
      <c r="F4417" s="27" t="n"/>
      <c r="G4417" s="28">
        <f>IFERROR(IF(E4417="","",VLOOKUP(E4417,'Setup - Mix Design'!$A$5:$I$504,9,0)),"")</f>
        <v/>
      </c>
      <c r="H4417" s="32">
        <f>IF(OR(F4417="",G4417=""),"",F4417*G4417)</f>
        <v/>
      </c>
      <c r="I4417" s="33">
        <f>IF(B4417="","",SUMIF('Dispatch (Challan)'!$C$5:$C$6004,B4417,'Dispatch (Challan)'!$F$5:$F$6004))</f>
        <v/>
      </c>
      <c r="J4417" s="33">
        <f>IF(F4417="","",F4417-I4417)</f>
        <v/>
      </c>
      <c r="K4417" s="28">
        <f>IF(F4417="","",IF(I4417=0,"Pending",IF(I4417&gt;=F4417,"Completed","Partial")))</f>
        <v/>
      </c>
    </row>
    <row r="4418">
      <c r="A4418" s="31" t="n"/>
      <c r="B4418" s="26" t="n"/>
      <c r="C4418" s="26" t="n"/>
      <c r="D4418" s="26" t="n"/>
      <c r="E4418" s="26" t="n"/>
      <c r="F4418" s="27" t="n"/>
      <c r="G4418" s="28">
        <f>IFERROR(IF(E4418="","",VLOOKUP(E4418,'Setup - Mix Design'!$A$5:$I$504,9,0)),"")</f>
        <v/>
      </c>
      <c r="H4418" s="32">
        <f>IF(OR(F4418="",G4418=""),"",F4418*G4418)</f>
        <v/>
      </c>
      <c r="I4418" s="33">
        <f>IF(B4418="","",SUMIF('Dispatch (Challan)'!$C$5:$C$6004,B4418,'Dispatch (Challan)'!$F$5:$F$6004))</f>
        <v/>
      </c>
      <c r="J4418" s="33">
        <f>IF(F4418="","",F4418-I4418)</f>
        <v/>
      </c>
      <c r="K4418" s="28">
        <f>IF(F4418="","",IF(I4418=0,"Pending",IF(I4418&gt;=F4418,"Completed","Partial")))</f>
        <v/>
      </c>
    </row>
    <row r="4419">
      <c r="A4419" s="31" t="n"/>
      <c r="B4419" s="26" t="n"/>
      <c r="C4419" s="26" t="n"/>
      <c r="D4419" s="26" t="n"/>
      <c r="E4419" s="26" t="n"/>
      <c r="F4419" s="27" t="n"/>
      <c r="G4419" s="28">
        <f>IFERROR(IF(E4419="","",VLOOKUP(E4419,'Setup - Mix Design'!$A$5:$I$504,9,0)),"")</f>
        <v/>
      </c>
      <c r="H4419" s="32">
        <f>IF(OR(F4419="",G4419=""),"",F4419*G4419)</f>
        <v/>
      </c>
      <c r="I4419" s="33">
        <f>IF(B4419="","",SUMIF('Dispatch (Challan)'!$C$5:$C$6004,B4419,'Dispatch (Challan)'!$F$5:$F$6004))</f>
        <v/>
      </c>
      <c r="J4419" s="33">
        <f>IF(F4419="","",F4419-I4419)</f>
        <v/>
      </c>
      <c r="K4419" s="28">
        <f>IF(F4419="","",IF(I4419=0,"Pending",IF(I4419&gt;=F4419,"Completed","Partial")))</f>
        <v/>
      </c>
    </row>
    <row r="4420">
      <c r="A4420" s="31" t="n"/>
      <c r="B4420" s="26" t="n"/>
      <c r="C4420" s="26" t="n"/>
      <c r="D4420" s="26" t="n"/>
      <c r="E4420" s="26" t="n"/>
      <c r="F4420" s="27" t="n"/>
      <c r="G4420" s="28">
        <f>IFERROR(IF(E4420="","",VLOOKUP(E4420,'Setup - Mix Design'!$A$5:$I$504,9,0)),"")</f>
        <v/>
      </c>
      <c r="H4420" s="32">
        <f>IF(OR(F4420="",G4420=""),"",F4420*G4420)</f>
        <v/>
      </c>
      <c r="I4420" s="33">
        <f>IF(B4420="","",SUMIF('Dispatch (Challan)'!$C$5:$C$6004,B4420,'Dispatch (Challan)'!$F$5:$F$6004))</f>
        <v/>
      </c>
      <c r="J4420" s="33">
        <f>IF(F4420="","",F4420-I4420)</f>
        <v/>
      </c>
      <c r="K4420" s="28">
        <f>IF(F4420="","",IF(I4420=0,"Pending",IF(I4420&gt;=F4420,"Completed","Partial")))</f>
        <v/>
      </c>
    </row>
    <row r="4421">
      <c r="A4421" s="31" t="n"/>
      <c r="B4421" s="26" t="n"/>
      <c r="C4421" s="26" t="n"/>
      <c r="D4421" s="26" t="n"/>
      <c r="E4421" s="26" t="n"/>
      <c r="F4421" s="27" t="n"/>
      <c r="G4421" s="28">
        <f>IFERROR(IF(E4421="","",VLOOKUP(E4421,'Setup - Mix Design'!$A$5:$I$504,9,0)),"")</f>
        <v/>
      </c>
      <c r="H4421" s="32">
        <f>IF(OR(F4421="",G4421=""),"",F4421*G4421)</f>
        <v/>
      </c>
      <c r="I4421" s="33">
        <f>IF(B4421="","",SUMIF('Dispatch (Challan)'!$C$5:$C$6004,B4421,'Dispatch (Challan)'!$F$5:$F$6004))</f>
        <v/>
      </c>
      <c r="J4421" s="33">
        <f>IF(F4421="","",F4421-I4421)</f>
        <v/>
      </c>
      <c r="K4421" s="28">
        <f>IF(F4421="","",IF(I4421=0,"Pending",IF(I4421&gt;=F4421,"Completed","Partial")))</f>
        <v/>
      </c>
    </row>
    <row r="4422">
      <c r="A4422" s="31" t="n"/>
      <c r="B4422" s="26" t="n"/>
      <c r="C4422" s="26" t="n"/>
      <c r="D4422" s="26" t="n"/>
      <c r="E4422" s="26" t="n"/>
      <c r="F4422" s="27" t="n"/>
      <c r="G4422" s="28">
        <f>IFERROR(IF(E4422="","",VLOOKUP(E4422,'Setup - Mix Design'!$A$5:$I$504,9,0)),"")</f>
        <v/>
      </c>
      <c r="H4422" s="32">
        <f>IF(OR(F4422="",G4422=""),"",F4422*G4422)</f>
        <v/>
      </c>
      <c r="I4422" s="33">
        <f>IF(B4422="","",SUMIF('Dispatch (Challan)'!$C$5:$C$6004,B4422,'Dispatch (Challan)'!$F$5:$F$6004))</f>
        <v/>
      </c>
      <c r="J4422" s="33">
        <f>IF(F4422="","",F4422-I4422)</f>
        <v/>
      </c>
      <c r="K4422" s="28">
        <f>IF(F4422="","",IF(I4422=0,"Pending",IF(I4422&gt;=F4422,"Completed","Partial")))</f>
        <v/>
      </c>
    </row>
    <row r="4423">
      <c r="A4423" s="31" t="n"/>
      <c r="B4423" s="26" t="n"/>
      <c r="C4423" s="26" t="n"/>
      <c r="D4423" s="26" t="n"/>
      <c r="E4423" s="26" t="n"/>
      <c r="F4423" s="27" t="n"/>
      <c r="G4423" s="28">
        <f>IFERROR(IF(E4423="","",VLOOKUP(E4423,'Setup - Mix Design'!$A$5:$I$504,9,0)),"")</f>
        <v/>
      </c>
      <c r="H4423" s="32">
        <f>IF(OR(F4423="",G4423=""),"",F4423*G4423)</f>
        <v/>
      </c>
      <c r="I4423" s="33">
        <f>IF(B4423="","",SUMIF('Dispatch (Challan)'!$C$5:$C$6004,B4423,'Dispatch (Challan)'!$F$5:$F$6004))</f>
        <v/>
      </c>
      <c r="J4423" s="33">
        <f>IF(F4423="","",F4423-I4423)</f>
        <v/>
      </c>
      <c r="K4423" s="28">
        <f>IF(F4423="","",IF(I4423=0,"Pending",IF(I4423&gt;=F4423,"Completed","Partial")))</f>
        <v/>
      </c>
    </row>
    <row r="4424">
      <c r="A4424" s="31" t="n"/>
      <c r="B4424" s="26" t="n"/>
      <c r="C4424" s="26" t="n"/>
      <c r="D4424" s="26" t="n"/>
      <c r="E4424" s="26" t="n"/>
      <c r="F4424" s="27" t="n"/>
      <c r="G4424" s="28">
        <f>IFERROR(IF(E4424="","",VLOOKUP(E4424,'Setup - Mix Design'!$A$5:$I$504,9,0)),"")</f>
        <v/>
      </c>
      <c r="H4424" s="32">
        <f>IF(OR(F4424="",G4424=""),"",F4424*G4424)</f>
        <v/>
      </c>
      <c r="I4424" s="33">
        <f>IF(B4424="","",SUMIF('Dispatch (Challan)'!$C$5:$C$6004,B4424,'Dispatch (Challan)'!$F$5:$F$6004))</f>
        <v/>
      </c>
      <c r="J4424" s="33">
        <f>IF(F4424="","",F4424-I4424)</f>
        <v/>
      </c>
      <c r="K4424" s="28">
        <f>IF(F4424="","",IF(I4424=0,"Pending",IF(I4424&gt;=F4424,"Completed","Partial")))</f>
        <v/>
      </c>
    </row>
    <row r="4425">
      <c r="A4425" s="31" t="n"/>
      <c r="B4425" s="26" t="n"/>
      <c r="C4425" s="26" t="n"/>
      <c r="D4425" s="26" t="n"/>
      <c r="E4425" s="26" t="n"/>
      <c r="F4425" s="27" t="n"/>
      <c r="G4425" s="28">
        <f>IFERROR(IF(E4425="","",VLOOKUP(E4425,'Setup - Mix Design'!$A$5:$I$504,9,0)),"")</f>
        <v/>
      </c>
      <c r="H4425" s="32">
        <f>IF(OR(F4425="",G4425=""),"",F4425*G4425)</f>
        <v/>
      </c>
      <c r="I4425" s="33">
        <f>IF(B4425="","",SUMIF('Dispatch (Challan)'!$C$5:$C$6004,B4425,'Dispatch (Challan)'!$F$5:$F$6004))</f>
        <v/>
      </c>
      <c r="J4425" s="33">
        <f>IF(F4425="","",F4425-I4425)</f>
        <v/>
      </c>
      <c r="K4425" s="28">
        <f>IF(F4425="","",IF(I4425=0,"Pending",IF(I4425&gt;=F4425,"Completed","Partial")))</f>
        <v/>
      </c>
    </row>
    <row r="4426">
      <c r="A4426" s="31" t="n"/>
      <c r="B4426" s="26" t="n"/>
      <c r="C4426" s="26" t="n"/>
      <c r="D4426" s="26" t="n"/>
      <c r="E4426" s="26" t="n"/>
      <c r="F4426" s="27" t="n"/>
      <c r="G4426" s="28">
        <f>IFERROR(IF(E4426="","",VLOOKUP(E4426,'Setup - Mix Design'!$A$5:$I$504,9,0)),"")</f>
        <v/>
      </c>
      <c r="H4426" s="32">
        <f>IF(OR(F4426="",G4426=""),"",F4426*G4426)</f>
        <v/>
      </c>
      <c r="I4426" s="33">
        <f>IF(B4426="","",SUMIF('Dispatch (Challan)'!$C$5:$C$6004,B4426,'Dispatch (Challan)'!$F$5:$F$6004))</f>
        <v/>
      </c>
      <c r="J4426" s="33">
        <f>IF(F4426="","",F4426-I4426)</f>
        <v/>
      </c>
      <c r="K4426" s="28">
        <f>IF(F4426="","",IF(I4426=0,"Pending",IF(I4426&gt;=F4426,"Completed","Partial")))</f>
        <v/>
      </c>
    </row>
    <row r="4427">
      <c r="A4427" s="31" t="n"/>
      <c r="B4427" s="26" t="n"/>
      <c r="C4427" s="26" t="n"/>
      <c r="D4427" s="26" t="n"/>
      <c r="E4427" s="26" t="n"/>
      <c r="F4427" s="27" t="n"/>
      <c r="G4427" s="28">
        <f>IFERROR(IF(E4427="","",VLOOKUP(E4427,'Setup - Mix Design'!$A$5:$I$504,9,0)),"")</f>
        <v/>
      </c>
      <c r="H4427" s="32">
        <f>IF(OR(F4427="",G4427=""),"",F4427*G4427)</f>
        <v/>
      </c>
      <c r="I4427" s="33">
        <f>IF(B4427="","",SUMIF('Dispatch (Challan)'!$C$5:$C$6004,B4427,'Dispatch (Challan)'!$F$5:$F$6004))</f>
        <v/>
      </c>
      <c r="J4427" s="33">
        <f>IF(F4427="","",F4427-I4427)</f>
        <v/>
      </c>
      <c r="K4427" s="28">
        <f>IF(F4427="","",IF(I4427=0,"Pending",IF(I4427&gt;=F4427,"Completed","Partial")))</f>
        <v/>
      </c>
    </row>
    <row r="4428">
      <c r="A4428" s="31" t="n"/>
      <c r="B4428" s="26" t="n"/>
      <c r="C4428" s="26" t="n"/>
      <c r="D4428" s="26" t="n"/>
      <c r="E4428" s="26" t="n"/>
      <c r="F4428" s="27" t="n"/>
      <c r="G4428" s="28">
        <f>IFERROR(IF(E4428="","",VLOOKUP(E4428,'Setup - Mix Design'!$A$5:$I$504,9,0)),"")</f>
        <v/>
      </c>
      <c r="H4428" s="32">
        <f>IF(OR(F4428="",G4428=""),"",F4428*G4428)</f>
        <v/>
      </c>
      <c r="I4428" s="33">
        <f>IF(B4428="","",SUMIF('Dispatch (Challan)'!$C$5:$C$6004,B4428,'Dispatch (Challan)'!$F$5:$F$6004))</f>
        <v/>
      </c>
      <c r="J4428" s="33">
        <f>IF(F4428="","",F4428-I4428)</f>
        <v/>
      </c>
      <c r="K4428" s="28">
        <f>IF(F4428="","",IF(I4428=0,"Pending",IF(I4428&gt;=F4428,"Completed","Partial")))</f>
        <v/>
      </c>
    </row>
    <row r="4429">
      <c r="A4429" s="31" t="n"/>
      <c r="B4429" s="26" t="n"/>
      <c r="C4429" s="26" t="n"/>
      <c r="D4429" s="26" t="n"/>
      <c r="E4429" s="26" t="n"/>
      <c r="F4429" s="27" t="n"/>
      <c r="G4429" s="28">
        <f>IFERROR(IF(E4429="","",VLOOKUP(E4429,'Setup - Mix Design'!$A$5:$I$504,9,0)),"")</f>
        <v/>
      </c>
      <c r="H4429" s="32">
        <f>IF(OR(F4429="",G4429=""),"",F4429*G4429)</f>
        <v/>
      </c>
      <c r="I4429" s="33">
        <f>IF(B4429="","",SUMIF('Dispatch (Challan)'!$C$5:$C$6004,B4429,'Dispatch (Challan)'!$F$5:$F$6004))</f>
        <v/>
      </c>
      <c r="J4429" s="33">
        <f>IF(F4429="","",F4429-I4429)</f>
        <v/>
      </c>
      <c r="K4429" s="28">
        <f>IF(F4429="","",IF(I4429=0,"Pending",IF(I4429&gt;=F4429,"Completed","Partial")))</f>
        <v/>
      </c>
    </row>
    <row r="4430">
      <c r="A4430" s="31" t="n"/>
      <c r="B4430" s="26" t="n"/>
      <c r="C4430" s="26" t="n"/>
      <c r="D4430" s="26" t="n"/>
      <c r="E4430" s="26" t="n"/>
      <c r="F4430" s="27" t="n"/>
      <c r="G4430" s="28">
        <f>IFERROR(IF(E4430="","",VLOOKUP(E4430,'Setup - Mix Design'!$A$5:$I$504,9,0)),"")</f>
        <v/>
      </c>
      <c r="H4430" s="32">
        <f>IF(OR(F4430="",G4430=""),"",F4430*G4430)</f>
        <v/>
      </c>
      <c r="I4430" s="33">
        <f>IF(B4430="","",SUMIF('Dispatch (Challan)'!$C$5:$C$6004,B4430,'Dispatch (Challan)'!$F$5:$F$6004))</f>
        <v/>
      </c>
      <c r="J4430" s="33">
        <f>IF(F4430="","",F4430-I4430)</f>
        <v/>
      </c>
      <c r="K4430" s="28">
        <f>IF(F4430="","",IF(I4430=0,"Pending",IF(I4430&gt;=F4430,"Completed","Partial")))</f>
        <v/>
      </c>
    </row>
    <row r="4431">
      <c r="A4431" s="31" t="n"/>
      <c r="B4431" s="26" t="n"/>
      <c r="C4431" s="26" t="n"/>
      <c r="D4431" s="26" t="n"/>
      <c r="E4431" s="26" t="n"/>
      <c r="F4431" s="27" t="n"/>
      <c r="G4431" s="28">
        <f>IFERROR(IF(E4431="","",VLOOKUP(E4431,'Setup - Mix Design'!$A$5:$I$504,9,0)),"")</f>
        <v/>
      </c>
      <c r="H4431" s="32">
        <f>IF(OR(F4431="",G4431=""),"",F4431*G4431)</f>
        <v/>
      </c>
      <c r="I4431" s="33">
        <f>IF(B4431="","",SUMIF('Dispatch (Challan)'!$C$5:$C$6004,B4431,'Dispatch (Challan)'!$F$5:$F$6004))</f>
        <v/>
      </c>
      <c r="J4431" s="33">
        <f>IF(F4431="","",F4431-I4431)</f>
        <v/>
      </c>
      <c r="K4431" s="28">
        <f>IF(F4431="","",IF(I4431=0,"Pending",IF(I4431&gt;=F4431,"Completed","Partial")))</f>
        <v/>
      </c>
    </row>
    <row r="4432">
      <c r="A4432" s="31" t="n"/>
      <c r="B4432" s="26" t="n"/>
      <c r="C4432" s="26" t="n"/>
      <c r="D4432" s="26" t="n"/>
      <c r="E4432" s="26" t="n"/>
      <c r="F4432" s="27" t="n"/>
      <c r="G4432" s="28">
        <f>IFERROR(IF(E4432="","",VLOOKUP(E4432,'Setup - Mix Design'!$A$5:$I$504,9,0)),"")</f>
        <v/>
      </c>
      <c r="H4432" s="32">
        <f>IF(OR(F4432="",G4432=""),"",F4432*G4432)</f>
        <v/>
      </c>
      <c r="I4432" s="33">
        <f>IF(B4432="","",SUMIF('Dispatch (Challan)'!$C$5:$C$6004,B4432,'Dispatch (Challan)'!$F$5:$F$6004))</f>
        <v/>
      </c>
      <c r="J4432" s="33">
        <f>IF(F4432="","",F4432-I4432)</f>
        <v/>
      </c>
      <c r="K4432" s="28">
        <f>IF(F4432="","",IF(I4432=0,"Pending",IF(I4432&gt;=F4432,"Completed","Partial")))</f>
        <v/>
      </c>
    </row>
    <row r="4433">
      <c r="A4433" s="31" t="n"/>
      <c r="B4433" s="26" t="n"/>
      <c r="C4433" s="26" t="n"/>
      <c r="D4433" s="26" t="n"/>
      <c r="E4433" s="26" t="n"/>
      <c r="F4433" s="27" t="n"/>
      <c r="G4433" s="28">
        <f>IFERROR(IF(E4433="","",VLOOKUP(E4433,'Setup - Mix Design'!$A$5:$I$504,9,0)),"")</f>
        <v/>
      </c>
      <c r="H4433" s="32">
        <f>IF(OR(F4433="",G4433=""),"",F4433*G4433)</f>
        <v/>
      </c>
      <c r="I4433" s="33">
        <f>IF(B4433="","",SUMIF('Dispatch (Challan)'!$C$5:$C$6004,B4433,'Dispatch (Challan)'!$F$5:$F$6004))</f>
        <v/>
      </c>
      <c r="J4433" s="33">
        <f>IF(F4433="","",F4433-I4433)</f>
        <v/>
      </c>
      <c r="K4433" s="28">
        <f>IF(F4433="","",IF(I4433=0,"Pending",IF(I4433&gt;=F4433,"Completed","Partial")))</f>
        <v/>
      </c>
    </row>
    <row r="4434">
      <c r="A4434" s="31" t="n"/>
      <c r="B4434" s="26" t="n"/>
      <c r="C4434" s="26" t="n"/>
      <c r="D4434" s="26" t="n"/>
      <c r="E4434" s="26" t="n"/>
      <c r="F4434" s="27" t="n"/>
      <c r="G4434" s="28">
        <f>IFERROR(IF(E4434="","",VLOOKUP(E4434,'Setup - Mix Design'!$A$5:$I$504,9,0)),"")</f>
        <v/>
      </c>
      <c r="H4434" s="32">
        <f>IF(OR(F4434="",G4434=""),"",F4434*G4434)</f>
        <v/>
      </c>
      <c r="I4434" s="33">
        <f>IF(B4434="","",SUMIF('Dispatch (Challan)'!$C$5:$C$6004,B4434,'Dispatch (Challan)'!$F$5:$F$6004))</f>
        <v/>
      </c>
      <c r="J4434" s="33">
        <f>IF(F4434="","",F4434-I4434)</f>
        <v/>
      </c>
      <c r="K4434" s="28">
        <f>IF(F4434="","",IF(I4434=0,"Pending",IF(I4434&gt;=F4434,"Completed","Partial")))</f>
        <v/>
      </c>
    </row>
    <row r="4435">
      <c r="A4435" s="31" t="n"/>
      <c r="B4435" s="26" t="n"/>
      <c r="C4435" s="26" t="n"/>
      <c r="D4435" s="26" t="n"/>
      <c r="E4435" s="26" t="n"/>
      <c r="F4435" s="27" t="n"/>
      <c r="G4435" s="28">
        <f>IFERROR(IF(E4435="","",VLOOKUP(E4435,'Setup - Mix Design'!$A$5:$I$504,9,0)),"")</f>
        <v/>
      </c>
      <c r="H4435" s="32">
        <f>IF(OR(F4435="",G4435=""),"",F4435*G4435)</f>
        <v/>
      </c>
      <c r="I4435" s="33">
        <f>IF(B4435="","",SUMIF('Dispatch (Challan)'!$C$5:$C$6004,B4435,'Dispatch (Challan)'!$F$5:$F$6004))</f>
        <v/>
      </c>
      <c r="J4435" s="33">
        <f>IF(F4435="","",F4435-I4435)</f>
        <v/>
      </c>
      <c r="K4435" s="28">
        <f>IF(F4435="","",IF(I4435=0,"Pending",IF(I4435&gt;=F4435,"Completed","Partial")))</f>
        <v/>
      </c>
    </row>
    <row r="4436">
      <c r="A4436" s="31" t="n"/>
      <c r="B4436" s="26" t="n"/>
      <c r="C4436" s="26" t="n"/>
      <c r="D4436" s="26" t="n"/>
      <c r="E4436" s="26" t="n"/>
      <c r="F4436" s="27" t="n"/>
      <c r="G4436" s="28">
        <f>IFERROR(IF(E4436="","",VLOOKUP(E4436,'Setup - Mix Design'!$A$5:$I$504,9,0)),"")</f>
        <v/>
      </c>
      <c r="H4436" s="32">
        <f>IF(OR(F4436="",G4436=""),"",F4436*G4436)</f>
        <v/>
      </c>
      <c r="I4436" s="33">
        <f>IF(B4436="","",SUMIF('Dispatch (Challan)'!$C$5:$C$6004,B4436,'Dispatch (Challan)'!$F$5:$F$6004))</f>
        <v/>
      </c>
      <c r="J4436" s="33">
        <f>IF(F4436="","",F4436-I4436)</f>
        <v/>
      </c>
      <c r="K4436" s="28">
        <f>IF(F4436="","",IF(I4436=0,"Pending",IF(I4436&gt;=F4436,"Completed","Partial")))</f>
        <v/>
      </c>
    </row>
    <row r="4437">
      <c r="A4437" s="31" t="n"/>
      <c r="B4437" s="26" t="n"/>
      <c r="C4437" s="26" t="n"/>
      <c r="D4437" s="26" t="n"/>
      <c r="E4437" s="26" t="n"/>
      <c r="F4437" s="27" t="n"/>
      <c r="G4437" s="28">
        <f>IFERROR(IF(E4437="","",VLOOKUP(E4437,'Setup - Mix Design'!$A$5:$I$504,9,0)),"")</f>
        <v/>
      </c>
      <c r="H4437" s="32">
        <f>IF(OR(F4437="",G4437=""),"",F4437*G4437)</f>
        <v/>
      </c>
      <c r="I4437" s="33">
        <f>IF(B4437="","",SUMIF('Dispatch (Challan)'!$C$5:$C$6004,B4437,'Dispatch (Challan)'!$F$5:$F$6004))</f>
        <v/>
      </c>
      <c r="J4437" s="33">
        <f>IF(F4437="","",F4437-I4437)</f>
        <v/>
      </c>
      <c r="K4437" s="28">
        <f>IF(F4437="","",IF(I4437=0,"Pending",IF(I4437&gt;=F4437,"Completed","Partial")))</f>
        <v/>
      </c>
    </row>
    <row r="4438">
      <c r="A4438" s="31" t="n"/>
      <c r="B4438" s="26" t="n"/>
      <c r="C4438" s="26" t="n"/>
      <c r="D4438" s="26" t="n"/>
      <c r="E4438" s="26" t="n"/>
      <c r="F4438" s="27" t="n"/>
      <c r="G4438" s="28">
        <f>IFERROR(IF(E4438="","",VLOOKUP(E4438,'Setup - Mix Design'!$A$5:$I$504,9,0)),"")</f>
        <v/>
      </c>
      <c r="H4438" s="32">
        <f>IF(OR(F4438="",G4438=""),"",F4438*G4438)</f>
        <v/>
      </c>
      <c r="I4438" s="33">
        <f>IF(B4438="","",SUMIF('Dispatch (Challan)'!$C$5:$C$6004,B4438,'Dispatch (Challan)'!$F$5:$F$6004))</f>
        <v/>
      </c>
      <c r="J4438" s="33">
        <f>IF(F4438="","",F4438-I4438)</f>
        <v/>
      </c>
      <c r="K4438" s="28">
        <f>IF(F4438="","",IF(I4438=0,"Pending",IF(I4438&gt;=F4438,"Completed","Partial")))</f>
        <v/>
      </c>
    </row>
    <row r="4439">
      <c r="A4439" s="31" t="n"/>
      <c r="B4439" s="26" t="n"/>
      <c r="C4439" s="26" t="n"/>
      <c r="D4439" s="26" t="n"/>
      <c r="E4439" s="26" t="n"/>
      <c r="F4439" s="27" t="n"/>
      <c r="G4439" s="28">
        <f>IFERROR(IF(E4439="","",VLOOKUP(E4439,'Setup - Mix Design'!$A$5:$I$504,9,0)),"")</f>
        <v/>
      </c>
      <c r="H4439" s="32">
        <f>IF(OR(F4439="",G4439=""),"",F4439*G4439)</f>
        <v/>
      </c>
      <c r="I4439" s="33">
        <f>IF(B4439="","",SUMIF('Dispatch (Challan)'!$C$5:$C$6004,B4439,'Dispatch (Challan)'!$F$5:$F$6004))</f>
        <v/>
      </c>
      <c r="J4439" s="33">
        <f>IF(F4439="","",F4439-I4439)</f>
        <v/>
      </c>
      <c r="K4439" s="28">
        <f>IF(F4439="","",IF(I4439=0,"Pending",IF(I4439&gt;=F4439,"Completed","Partial")))</f>
        <v/>
      </c>
    </row>
    <row r="4440">
      <c r="A4440" s="31" t="n"/>
      <c r="B4440" s="26" t="n"/>
      <c r="C4440" s="26" t="n"/>
      <c r="D4440" s="26" t="n"/>
      <c r="E4440" s="26" t="n"/>
      <c r="F4440" s="27" t="n"/>
      <c r="G4440" s="28">
        <f>IFERROR(IF(E4440="","",VLOOKUP(E4440,'Setup - Mix Design'!$A$5:$I$504,9,0)),"")</f>
        <v/>
      </c>
      <c r="H4440" s="32">
        <f>IF(OR(F4440="",G4440=""),"",F4440*G4440)</f>
        <v/>
      </c>
      <c r="I4440" s="33">
        <f>IF(B4440="","",SUMIF('Dispatch (Challan)'!$C$5:$C$6004,B4440,'Dispatch (Challan)'!$F$5:$F$6004))</f>
        <v/>
      </c>
      <c r="J4440" s="33">
        <f>IF(F4440="","",F4440-I4440)</f>
        <v/>
      </c>
      <c r="K4440" s="28">
        <f>IF(F4440="","",IF(I4440=0,"Pending",IF(I4440&gt;=F4440,"Completed","Partial")))</f>
        <v/>
      </c>
    </row>
    <row r="4441">
      <c r="A4441" s="31" t="n"/>
      <c r="B4441" s="26" t="n"/>
      <c r="C4441" s="26" t="n"/>
      <c r="D4441" s="26" t="n"/>
      <c r="E4441" s="26" t="n"/>
      <c r="F4441" s="27" t="n"/>
      <c r="G4441" s="28">
        <f>IFERROR(IF(E4441="","",VLOOKUP(E4441,'Setup - Mix Design'!$A$5:$I$504,9,0)),"")</f>
        <v/>
      </c>
      <c r="H4441" s="32">
        <f>IF(OR(F4441="",G4441=""),"",F4441*G4441)</f>
        <v/>
      </c>
      <c r="I4441" s="33">
        <f>IF(B4441="","",SUMIF('Dispatch (Challan)'!$C$5:$C$6004,B4441,'Dispatch (Challan)'!$F$5:$F$6004))</f>
        <v/>
      </c>
      <c r="J4441" s="33">
        <f>IF(F4441="","",F4441-I4441)</f>
        <v/>
      </c>
      <c r="K4441" s="28">
        <f>IF(F4441="","",IF(I4441=0,"Pending",IF(I4441&gt;=F4441,"Completed","Partial")))</f>
        <v/>
      </c>
    </row>
    <row r="4442">
      <c r="A4442" s="31" t="n"/>
      <c r="B4442" s="26" t="n"/>
      <c r="C4442" s="26" t="n"/>
      <c r="D4442" s="26" t="n"/>
      <c r="E4442" s="26" t="n"/>
      <c r="F4442" s="27" t="n"/>
      <c r="G4442" s="28">
        <f>IFERROR(IF(E4442="","",VLOOKUP(E4442,'Setup - Mix Design'!$A$5:$I$504,9,0)),"")</f>
        <v/>
      </c>
      <c r="H4442" s="32">
        <f>IF(OR(F4442="",G4442=""),"",F4442*G4442)</f>
        <v/>
      </c>
      <c r="I4442" s="33">
        <f>IF(B4442="","",SUMIF('Dispatch (Challan)'!$C$5:$C$6004,B4442,'Dispatch (Challan)'!$F$5:$F$6004))</f>
        <v/>
      </c>
      <c r="J4442" s="33">
        <f>IF(F4442="","",F4442-I4442)</f>
        <v/>
      </c>
      <c r="K4442" s="28">
        <f>IF(F4442="","",IF(I4442=0,"Pending",IF(I4442&gt;=F4442,"Completed","Partial")))</f>
        <v/>
      </c>
    </row>
    <row r="4443">
      <c r="A4443" s="31" t="n"/>
      <c r="B4443" s="26" t="n"/>
      <c r="C4443" s="26" t="n"/>
      <c r="D4443" s="26" t="n"/>
      <c r="E4443" s="26" t="n"/>
      <c r="F4443" s="27" t="n"/>
      <c r="G4443" s="28">
        <f>IFERROR(IF(E4443="","",VLOOKUP(E4443,'Setup - Mix Design'!$A$5:$I$504,9,0)),"")</f>
        <v/>
      </c>
      <c r="H4443" s="32">
        <f>IF(OR(F4443="",G4443=""),"",F4443*G4443)</f>
        <v/>
      </c>
      <c r="I4443" s="33">
        <f>IF(B4443="","",SUMIF('Dispatch (Challan)'!$C$5:$C$6004,B4443,'Dispatch (Challan)'!$F$5:$F$6004))</f>
        <v/>
      </c>
      <c r="J4443" s="33">
        <f>IF(F4443="","",F4443-I4443)</f>
        <v/>
      </c>
      <c r="K4443" s="28">
        <f>IF(F4443="","",IF(I4443=0,"Pending",IF(I4443&gt;=F4443,"Completed","Partial")))</f>
        <v/>
      </c>
    </row>
    <row r="4444">
      <c r="A4444" s="31" t="n"/>
      <c r="B4444" s="26" t="n"/>
      <c r="C4444" s="26" t="n"/>
      <c r="D4444" s="26" t="n"/>
      <c r="E4444" s="26" t="n"/>
      <c r="F4444" s="27" t="n"/>
      <c r="G4444" s="28">
        <f>IFERROR(IF(E4444="","",VLOOKUP(E4444,'Setup - Mix Design'!$A$5:$I$504,9,0)),"")</f>
        <v/>
      </c>
      <c r="H4444" s="32">
        <f>IF(OR(F4444="",G4444=""),"",F4444*G4444)</f>
        <v/>
      </c>
      <c r="I4444" s="33">
        <f>IF(B4444="","",SUMIF('Dispatch (Challan)'!$C$5:$C$6004,B4444,'Dispatch (Challan)'!$F$5:$F$6004))</f>
        <v/>
      </c>
      <c r="J4444" s="33">
        <f>IF(F4444="","",F4444-I4444)</f>
        <v/>
      </c>
      <c r="K4444" s="28">
        <f>IF(F4444="","",IF(I4444=0,"Pending",IF(I4444&gt;=F4444,"Completed","Partial")))</f>
        <v/>
      </c>
    </row>
    <row r="4445">
      <c r="A4445" s="31" t="n"/>
      <c r="B4445" s="26" t="n"/>
      <c r="C4445" s="26" t="n"/>
      <c r="D4445" s="26" t="n"/>
      <c r="E4445" s="26" t="n"/>
      <c r="F4445" s="27" t="n"/>
      <c r="G4445" s="28">
        <f>IFERROR(IF(E4445="","",VLOOKUP(E4445,'Setup - Mix Design'!$A$5:$I$504,9,0)),"")</f>
        <v/>
      </c>
      <c r="H4445" s="32">
        <f>IF(OR(F4445="",G4445=""),"",F4445*G4445)</f>
        <v/>
      </c>
      <c r="I4445" s="33">
        <f>IF(B4445="","",SUMIF('Dispatch (Challan)'!$C$5:$C$6004,B4445,'Dispatch (Challan)'!$F$5:$F$6004))</f>
        <v/>
      </c>
      <c r="J4445" s="33">
        <f>IF(F4445="","",F4445-I4445)</f>
        <v/>
      </c>
      <c r="K4445" s="28">
        <f>IF(F4445="","",IF(I4445=0,"Pending",IF(I4445&gt;=F4445,"Completed","Partial")))</f>
        <v/>
      </c>
    </row>
    <row r="4446">
      <c r="A4446" s="31" t="n"/>
      <c r="B4446" s="26" t="n"/>
      <c r="C4446" s="26" t="n"/>
      <c r="D4446" s="26" t="n"/>
      <c r="E4446" s="26" t="n"/>
      <c r="F4446" s="27" t="n"/>
      <c r="G4446" s="28">
        <f>IFERROR(IF(E4446="","",VLOOKUP(E4446,'Setup - Mix Design'!$A$5:$I$504,9,0)),"")</f>
        <v/>
      </c>
      <c r="H4446" s="32">
        <f>IF(OR(F4446="",G4446=""),"",F4446*G4446)</f>
        <v/>
      </c>
      <c r="I4446" s="33">
        <f>IF(B4446="","",SUMIF('Dispatch (Challan)'!$C$5:$C$6004,B4446,'Dispatch (Challan)'!$F$5:$F$6004))</f>
        <v/>
      </c>
      <c r="J4446" s="33">
        <f>IF(F4446="","",F4446-I4446)</f>
        <v/>
      </c>
      <c r="K4446" s="28">
        <f>IF(F4446="","",IF(I4446=0,"Pending",IF(I4446&gt;=F4446,"Completed","Partial")))</f>
        <v/>
      </c>
    </row>
    <row r="4447">
      <c r="A4447" s="31" t="n"/>
      <c r="B4447" s="26" t="n"/>
      <c r="C4447" s="26" t="n"/>
      <c r="D4447" s="26" t="n"/>
      <c r="E4447" s="26" t="n"/>
      <c r="F4447" s="27" t="n"/>
      <c r="G4447" s="28">
        <f>IFERROR(IF(E4447="","",VLOOKUP(E4447,'Setup - Mix Design'!$A$5:$I$504,9,0)),"")</f>
        <v/>
      </c>
      <c r="H4447" s="32">
        <f>IF(OR(F4447="",G4447=""),"",F4447*G4447)</f>
        <v/>
      </c>
      <c r="I4447" s="33">
        <f>IF(B4447="","",SUMIF('Dispatch (Challan)'!$C$5:$C$6004,B4447,'Dispatch (Challan)'!$F$5:$F$6004))</f>
        <v/>
      </c>
      <c r="J4447" s="33">
        <f>IF(F4447="","",F4447-I4447)</f>
        <v/>
      </c>
      <c r="K4447" s="28">
        <f>IF(F4447="","",IF(I4447=0,"Pending",IF(I4447&gt;=F4447,"Completed","Partial")))</f>
        <v/>
      </c>
    </row>
    <row r="4448">
      <c r="A4448" s="31" t="n"/>
      <c r="B4448" s="26" t="n"/>
      <c r="C4448" s="26" t="n"/>
      <c r="D4448" s="26" t="n"/>
      <c r="E4448" s="26" t="n"/>
      <c r="F4448" s="27" t="n"/>
      <c r="G4448" s="28">
        <f>IFERROR(IF(E4448="","",VLOOKUP(E4448,'Setup - Mix Design'!$A$5:$I$504,9,0)),"")</f>
        <v/>
      </c>
      <c r="H4448" s="32">
        <f>IF(OR(F4448="",G4448=""),"",F4448*G4448)</f>
        <v/>
      </c>
      <c r="I4448" s="33">
        <f>IF(B4448="","",SUMIF('Dispatch (Challan)'!$C$5:$C$6004,B4448,'Dispatch (Challan)'!$F$5:$F$6004))</f>
        <v/>
      </c>
      <c r="J4448" s="33">
        <f>IF(F4448="","",F4448-I4448)</f>
        <v/>
      </c>
      <c r="K4448" s="28">
        <f>IF(F4448="","",IF(I4448=0,"Pending",IF(I4448&gt;=F4448,"Completed","Partial")))</f>
        <v/>
      </c>
    </row>
    <row r="4449">
      <c r="A4449" s="31" t="n"/>
      <c r="B4449" s="26" t="n"/>
      <c r="C4449" s="26" t="n"/>
      <c r="D4449" s="26" t="n"/>
      <c r="E4449" s="26" t="n"/>
      <c r="F4449" s="27" t="n"/>
      <c r="G4449" s="28">
        <f>IFERROR(IF(E4449="","",VLOOKUP(E4449,'Setup - Mix Design'!$A$5:$I$504,9,0)),"")</f>
        <v/>
      </c>
      <c r="H4449" s="32">
        <f>IF(OR(F4449="",G4449=""),"",F4449*G4449)</f>
        <v/>
      </c>
      <c r="I4449" s="33">
        <f>IF(B4449="","",SUMIF('Dispatch (Challan)'!$C$5:$C$6004,B4449,'Dispatch (Challan)'!$F$5:$F$6004))</f>
        <v/>
      </c>
      <c r="J4449" s="33">
        <f>IF(F4449="","",F4449-I4449)</f>
        <v/>
      </c>
      <c r="K4449" s="28">
        <f>IF(F4449="","",IF(I4449=0,"Pending",IF(I4449&gt;=F4449,"Completed","Partial")))</f>
        <v/>
      </c>
    </row>
    <row r="4450">
      <c r="A4450" s="31" t="n"/>
      <c r="B4450" s="26" t="n"/>
      <c r="C4450" s="26" t="n"/>
      <c r="D4450" s="26" t="n"/>
      <c r="E4450" s="26" t="n"/>
      <c r="F4450" s="27" t="n"/>
      <c r="G4450" s="28">
        <f>IFERROR(IF(E4450="","",VLOOKUP(E4450,'Setup - Mix Design'!$A$5:$I$504,9,0)),"")</f>
        <v/>
      </c>
      <c r="H4450" s="32">
        <f>IF(OR(F4450="",G4450=""),"",F4450*G4450)</f>
        <v/>
      </c>
      <c r="I4450" s="33">
        <f>IF(B4450="","",SUMIF('Dispatch (Challan)'!$C$5:$C$6004,B4450,'Dispatch (Challan)'!$F$5:$F$6004))</f>
        <v/>
      </c>
      <c r="J4450" s="33">
        <f>IF(F4450="","",F4450-I4450)</f>
        <v/>
      </c>
      <c r="K4450" s="28">
        <f>IF(F4450="","",IF(I4450=0,"Pending",IF(I4450&gt;=F4450,"Completed","Partial")))</f>
        <v/>
      </c>
    </row>
    <row r="4451">
      <c r="A4451" s="31" t="n"/>
      <c r="B4451" s="26" t="n"/>
      <c r="C4451" s="26" t="n"/>
      <c r="D4451" s="26" t="n"/>
      <c r="E4451" s="26" t="n"/>
      <c r="F4451" s="27" t="n"/>
      <c r="G4451" s="28">
        <f>IFERROR(IF(E4451="","",VLOOKUP(E4451,'Setup - Mix Design'!$A$5:$I$504,9,0)),"")</f>
        <v/>
      </c>
      <c r="H4451" s="32">
        <f>IF(OR(F4451="",G4451=""),"",F4451*G4451)</f>
        <v/>
      </c>
      <c r="I4451" s="33">
        <f>IF(B4451="","",SUMIF('Dispatch (Challan)'!$C$5:$C$6004,B4451,'Dispatch (Challan)'!$F$5:$F$6004))</f>
        <v/>
      </c>
      <c r="J4451" s="33">
        <f>IF(F4451="","",F4451-I4451)</f>
        <v/>
      </c>
      <c r="K4451" s="28">
        <f>IF(F4451="","",IF(I4451=0,"Pending",IF(I4451&gt;=F4451,"Completed","Partial")))</f>
        <v/>
      </c>
    </row>
    <row r="4452">
      <c r="A4452" s="31" t="n"/>
      <c r="B4452" s="26" t="n"/>
      <c r="C4452" s="26" t="n"/>
      <c r="D4452" s="26" t="n"/>
      <c r="E4452" s="26" t="n"/>
      <c r="F4452" s="27" t="n"/>
      <c r="G4452" s="28">
        <f>IFERROR(IF(E4452="","",VLOOKUP(E4452,'Setup - Mix Design'!$A$5:$I$504,9,0)),"")</f>
        <v/>
      </c>
      <c r="H4452" s="32">
        <f>IF(OR(F4452="",G4452=""),"",F4452*G4452)</f>
        <v/>
      </c>
      <c r="I4452" s="33">
        <f>IF(B4452="","",SUMIF('Dispatch (Challan)'!$C$5:$C$6004,B4452,'Dispatch (Challan)'!$F$5:$F$6004))</f>
        <v/>
      </c>
      <c r="J4452" s="33">
        <f>IF(F4452="","",F4452-I4452)</f>
        <v/>
      </c>
      <c r="K4452" s="28">
        <f>IF(F4452="","",IF(I4452=0,"Pending",IF(I4452&gt;=F4452,"Completed","Partial")))</f>
        <v/>
      </c>
    </row>
    <row r="4453">
      <c r="A4453" s="31" t="n"/>
      <c r="B4453" s="26" t="n"/>
      <c r="C4453" s="26" t="n"/>
      <c r="D4453" s="26" t="n"/>
      <c r="E4453" s="26" t="n"/>
      <c r="F4453" s="27" t="n"/>
      <c r="G4453" s="28">
        <f>IFERROR(IF(E4453="","",VLOOKUP(E4453,'Setup - Mix Design'!$A$5:$I$504,9,0)),"")</f>
        <v/>
      </c>
      <c r="H4453" s="32">
        <f>IF(OR(F4453="",G4453=""),"",F4453*G4453)</f>
        <v/>
      </c>
      <c r="I4453" s="33">
        <f>IF(B4453="","",SUMIF('Dispatch (Challan)'!$C$5:$C$6004,B4453,'Dispatch (Challan)'!$F$5:$F$6004))</f>
        <v/>
      </c>
      <c r="J4453" s="33">
        <f>IF(F4453="","",F4453-I4453)</f>
        <v/>
      </c>
      <c r="K4453" s="28">
        <f>IF(F4453="","",IF(I4453=0,"Pending",IF(I4453&gt;=F4453,"Completed","Partial")))</f>
        <v/>
      </c>
    </row>
    <row r="4454">
      <c r="A4454" s="31" t="n"/>
      <c r="B4454" s="26" t="n"/>
      <c r="C4454" s="26" t="n"/>
      <c r="D4454" s="26" t="n"/>
      <c r="E4454" s="26" t="n"/>
      <c r="F4454" s="27" t="n"/>
      <c r="G4454" s="28">
        <f>IFERROR(IF(E4454="","",VLOOKUP(E4454,'Setup - Mix Design'!$A$5:$I$504,9,0)),"")</f>
        <v/>
      </c>
      <c r="H4454" s="32">
        <f>IF(OR(F4454="",G4454=""),"",F4454*G4454)</f>
        <v/>
      </c>
      <c r="I4454" s="33">
        <f>IF(B4454="","",SUMIF('Dispatch (Challan)'!$C$5:$C$6004,B4454,'Dispatch (Challan)'!$F$5:$F$6004))</f>
        <v/>
      </c>
      <c r="J4454" s="33">
        <f>IF(F4454="","",F4454-I4454)</f>
        <v/>
      </c>
      <c r="K4454" s="28">
        <f>IF(F4454="","",IF(I4454=0,"Pending",IF(I4454&gt;=F4454,"Completed","Partial")))</f>
        <v/>
      </c>
    </row>
    <row r="4455">
      <c r="A4455" s="31" t="n"/>
      <c r="B4455" s="26" t="n"/>
      <c r="C4455" s="26" t="n"/>
      <c r="D4455" s="26" t="n"/>
      <c r="E4455" s="26" t="n"/>
      <c r="F4455" s="27" t="n"/>
      <c r="G4455" s="28">
        <f>IFERROR(IF(E4455="","",VLOOKUP(E4455,'Setup - Mix Design'!$A$5:$I$504,9,0)),"")</f>
        <v/>
      </c>
      <c r="H4455" s="32">
        <f>IF(OR(F4455="",G4455=""),"",F4455*G4455)</f>
        <v/>
      </c>
      <c r="I4455" s="33">
        <f>IF(B4455="","",SUMIF('Dispatch (Challan)'!$C$5:$C$6004,B4455,'Dispatch (Challan)'!$F$5:$F$6004))</f>
        <v/>
      </c>
      <c r="J4455" s="33">
        <f>IF(F4455="","",F4455-I4455)</f>
        <v/>
      </c>
      <c r="K4455" s="28">
        <f>IF(F4455="","",IF(I4455=0,"Pending",IF(I4455&gt;=F4455,"Completed","Partial")))</f>
        <v/>
      </c>
    </row>
    <row r="4456">
      <c r="A4456" s="31" t="n"/>
      <c r="B4456" s="26" t="n"/>
      <c r="C4456" s="26" t="n"/>
      <c r="D4456" s="26" t="n"/>
      <c r="E4456" s="26" t="n"/>
      <c r="F4456" s="27" t="n"/>
      <c r="G4456" s="28">
        <f>IFERROR(IF(E4456="","",VLOOKUP(E4456,'Setup - Mix Design'!$A$5:$I$504,9,0)),"")</f>
        <v/>
      </c>
      <c r="H4456" s="32">
        <f>IF(OR(F4456="",G4456=""),"",F4456*G4456)</f>
        <v/>
      </c>
      <c r="I4456" s="33">
        <f>IF(B4456="","",SUMIF('Dispatch (Challan)'!$C$5:$C$6004,B4456,'Dispatch (Challan)'!$F$5:$F$6004))</f>
        <v/>
      </c>
      <c r="J4456" s="33">
        <f>IF(F4456="","",F4456-I4456)</f>
        <v/>
      </c>
      <c r="K4456" s="28">
        <f>IF(F4456="","",IF(I4456=0,"Pending",IF(I4456&gt;=F4456,"Completed","Partial")))</f>
        <v/>
      </c>
    </row>
    <row r="4457">
      <c r="A4457" s="31" t="n"/>
      <c r="B4457" s="26" t="n"/>
      <c r="C4457" s="26" t="n"/>
      <c r="D4457" s="26" t="n"/>
      <c r="E4457" s="26" t="n"/>
      <c r="F4457" s="27" t="n"/>
      <c r="G4457" s="28">
        <f>IFERROR(IF(E4457="","",VLOOKUP(E4457,'Setup - Mix Design'!$A$5:$I$504,9,0)),"")</f>
        <v/>
      </c>
      <c r="H4457" s="32">
        <f>IF(OR(F4457="",G4457=""),"",F4457*G4457)</f>
        <v/>
      </c>
      <c r="I4457" s="33">
        <f>IF(B4457="","",SUMIF('Dispatch (Challan)'!$C$5:$C$6004,B4457,'Dispatch (Challan)'!$F$5:$F$6004))</f>
        <v/>
      </c>
      <c r="J4457" s="33">
        <f>IF(F4457="","",F4457-I4457)</f>
        <v/>
      </c>
      <c r="K4457" s="28">
        <f>IF(F4457="","",IF(I4457=0,"Pending",IF(I4457&gt;=F4457,"Completed","Partial")))</f>
        <v/>
      </c>
    </row>
    <row r="4458">
      <c r="A4458" s="31" t="n"/>
      <c r="B4458" s="26" t="n"/>
      <c r="C4458" s="26" t="n"/>
      <c r="D4458" s="26" t="n"/>
      <c r="E4458" s="26" t="n"/>
      <c r="F4458" s="27" t="n"/>
      <c r="G4458" s="28">
        <f>IFERROR(IF(E4458="","",VLOOKUP(E4458,'Setup - Mix Design'!$A$5:$I$504,9,0)),"")</f>
        <v/>
      </c>
      <c r="H4458" s="32">
        <f>IF(OR(F4458="",G4458=""),"",F4458*G4458)</f>
        <v/>
      </c>
      <c r="I4458" s="33">
        <f>IF(B4458="","",SUMIF('Dispatch (Challan)'!$C$5:$C$6004,B4458,'Dispatch (Challan)'!$F$5:$F$6004))</f>
        <v/>
      </c>
      <c r="J4458" s="33">
        <f>IF(F4458="","",F4458-I4458)</f>
        <v/>
      </c>
      <c r="K4458" s="28">
        <f>IF(F4458="","",IF(I4458=0,"Pending",IF(I4458&gt;=F4458,"Completed","Partial")))</f>
        <v/>
      </c>
    </row>
    <row r="4459">
      <c r="A4459" s="31" t="n"/>
      <c r="B4459" s="26" t="n"/>
      <c r="C4459" s="26" t="n"/>
      <c r="D4459" s="26" t="n"/>
      <c r="E4459" s="26" t="n"/>
      <c r="F4459" s="27" t="n"/>
      <c r="G4459" s="28">
        <f>IFERROR(IF(E4459="","",VLOOKUP(E4459,'Setup - Mix Design'!$A$5:$I$504,9,0)),"")</f>
        <v/>
      </c>
      <c r="H4459" s="32">
        <f>IF(OR(F4459="",G4459=""),"",F4459*G4459)</f>
        <v/>
      </c>
      <c r="I4459" s="33">
        <f>IF(B4459="","",SUMIF('Dispatch (Challan)'!$C$5:$C$6004,B4459,'Dispatch (Challan)'!$F$5:$F$6004))</f>
        <v/>
      </c>
      <c r="J4459" s="33">
        <f>IF(F4459="","",F4459-I4459)</f>
        <v/>
      </c>
      <c r="K4459" s="28">
        <f>IF(F4459="","",IF(I4459=0,"Pending",IF(I4459&gt;=F4459,"Completed","Partial")))</f>
        <v/>
      </c>
    </row>
    <row r="4460">
      <c r="A4460" s="31" t="n"/>
      <c r="B4460" s="26" t="n"/>
      <c r="C4460" s="26" t="n"/>
      <c r="D4460" s="26" t="n"/>
      <c r="E4460" s="26" t="n"/>
      <c r="F4460" s="27" t="n"/>
      <c r="G4460" s="28">
        <f>IFERROR(IF(E4460="","",VLOOKUP(E4460,'Setup - Mix Design'!$A$5:$I$504,9,0)),"")</f>
        <v/>
      </c>
      <c r="H4460" s="32">
        <f>IF(OR(F4460="",G4460=""),"",F4460*G4460)</f>
        <v/>
      </c>
      <c r="I4460" s="33">
        <f>IF(B4460="","",SUMIF('Dispatch (Challan)'!$C$5:$C$6004,B4460,'Dispatch (Challan)'!$F$5:$F$6004))</f>
        <v/>
      </c>
      <c r="J4460" s="33">
        <f>IF(F4460="","",F4460-I4460)</f>
        <v/>
      </c>
      <c r="K4460" s="28">
        <f>IF(F4460="","",IF(I4460=0,"Pending",IF(I4460&gt;=F4460,"Completed","Partial")))</f>
        <v/>
      </c>
    </row>
    <row r="4461">
      <c r="A4461" s="31" t="n"/>
      <c r="B4461" s="26" t="n"/>
      <c r="C4461" s="26" t="n"/>
      <c r="D4461" s="26" t="n"/>
      <c r="E4461" s="26" t="n"/>
      <c r="F4461" s="27" t="n"/>
      <c r="G4461" s="28">
        <f>IFERROR(IF(E4461="","",VLOOKUP(E4461,'Setup - Mix Design'!$A$5:$I$504,9,0)),"")</f>
        <v/>
      </c>
      <c r="H4461" s="32">
        <f>IF(OR(F4461="",G4461=""),"",F4461*G4461)</f>
        <v/>
      </c>
      <c r="I4461" s="33">
        <f>IF(B4461="","",SUMIF('Dispatch (Challan)'!$C$5:$C$6004,B4461,'Dispatch (Challan)'!$F$5:$F$6004))</f>
        <v/>
      </c>
      <c r="J4461" s="33">
        <f>IF(F4461="","",F4461-I4461)</f>
        <v/>
      </c>
      <c r="K4461" s="28">
        <f>IF(F4461="","",IF(I4461=0,"Pending",IF(I4461&gt;=F4461,"Completed","Partial")))</f>
        <v/>
      </c>
    </row>
    <row r="4462">
      <c r="A4462" s="31" t="n"/>
      <c r="B4462" s="26" t="n"/>
      <c r="C4462" s="26" t="n"/>
      <c r="D4462" s="26" t="n"/>
      <c r="E4462" s="26" t="n"/>
      <c r="F4462" s="27" t="n"/>
      <c r="G4462" s="28">
        <f>IFERROR(IF(E4462="","",VLOOKUP(E4462,'Setup - Mix Design'!$A$5:$I$504,9,0)),"")</f>
        <v/>
      </c>
      <c r="H4462" s="32">
        <f>IF(OR(F4462="",G4462=""),"",F4462*G4462)</f>
        <v/>
      </c>
      <c r="I4462" s="33">
        <f>IF(B4462="","",SUMIF('Dispatch (Challan)'!$C$5:$C$6004,B4462,'Dispatch (Challan)'!$F$5:$F$6004))</f>
        <v/>
      </c>
      <c r="J4462" s="33">
        <f>IF(F4462="","",F4462-I4462)</f>
        <v/>
      </c>
      <c r="K4462" s="28">
        <f>IF(F4462="","",IF(I4462=0,"Pending",IF(I4462&gt;=F4462,"Completed","Partial")))</f>
        <v/>
      </c>
    </row>
    <row r="4463">
      <c r="A4463" s="31" t="n"/>
      <c r="B4463" s="26" t="n"/>
      <c r="C4463" s="26" t="n"/>
      <c r="D4463" s="26" t="n"/>
      <c r="E4463" s="26" t="n"/>
      <c r="F4463" s="27" t="n"/>
      <c r="G4463" s="28">
        <f>IFERROR(IF(E4463="","",VLOOKUP(E4463,'Setup - Mix Design'!$A$5:$I$504,9,0)),"")</f>
        <v/>
      </c>
      <c r="H4463" s="32">
        <f>IF(OR(F4463="",G4463=""),"",F4463*G4463)</f>
        <v/>
      </c>
      <c r="I4463" s="33">
        <f>IF(B4463="","",SUMIF('Dispatch (Challan)'!$C$5:$C$6004,B4463,'Dispatch (Challan)'!$F$5:$F$6004))</f>
        <v/>
      </c>
      <c r="J4463" s="33">
        <f>IF(F4463="","",F4463-I4463)</f>
        <v/>
      </c>
      <c r="K4463" s="28">
        <f>IF(F4463="","",IF(I4463=0,"Pending",IF(I4463&gt;=F4463,"Completed","Partial")))</f>
        <v/>
      </c>
    </row>
    <row r="4464">
      <c r="A4464" s="31" t="n"/>
      <c r="B4464" s="26" t="n"/>
      <c r="C4464" s="26" t="n"/>
      <c r="D4464" s="26" t="n"/>
      <c r="E4464" s="26" t="n"/>
      <c r="F4464" s="27" t="n"/>
      <c r="G4464" s="28">
        <f>IFERROR(IF(E4464="","",VLOOKUP(E4464,'Setup - Mix Design'!$A$5:$I$504,9,0)),"")</f>
        <v/>
      </c>
      <c r="H4464" s="32">
        <f>IF(OR(F4464="",G4464=""),"",F4464*G4464)</f>
        <v/>
      </c>
      <c r="I4464" s="33">
        <f>IF(B4464="","",SUMIF('Dispatch (Challan)'!$C$5:$C$6004,B4464,'Dispatch (Challan)'!$F$5:$F$6004))</f>
        <v/>
      </c>
      <c r="J4464" s="33">
        <f>IF(F4464="","",F4464-I4464)</f>
        <v/>
      </c>
      <c r="K4464" s="28">
        <f>IF(F4464="","",IF(I4464=0,"Pending",IF(I4464&gt;=F4464,"Completed","Partial")))</f>
        <v/>
      </c>
    </row>
    <row r="4465">
      <c r="A4465" s="31" t="n"/>
      <c r="B4465" s="26" t="n"/>
      <c r="C4465" s="26" t="n"/>
      <c r="D4465" s="26" t="n"/>
      <c r="E4465" s="26" t="n"/>
      <c r="F4465" s="27" t="n"/>
      <c r="G4465" s="28">
        <f>IFERROR(IF(E4465="","",VLOOKUP(E4465,'Setup - Mix Design'!$A$5:$I$504,9,0)),"")</f>
        <v/>
      </c>
      <c r="H4465" s="32">
        <f>IF(OR(F4465="",G4465=""),"",F4465*G4465)</f>
        <v/>
      </c>
      <c r="I4465" s="33">
        <f>IF(B4465="","",SUMIF('Dispatch (Challan)'!$C$5:$C$6004,B4465,'Dispatch (Challan)'!$F$5:$F$6004))</f>
        <v/>
      </c>
      <c r="J4465" s="33">
        <f>IF(F4465="","",F4465-I4465)</f>
        <v/>
      </c>
      <c r="K4465" s="28">
        <f>IF(F4465="","",IF(I4465=0,"Pending",IF(I4465&gt;=F4465,"Completed","Partial")))</f>
        <v/>
      </c>
    </row>
    <row r="4466">
      <c r="A4466" s="31" t="n"/>
      <c r="B4466" s="26" t="n"/>
      <c r="C4466" s="26" t="n"/>
      <c r="D4466" s="26" t="n"/>
      <c r="E4466" s="26" t="n"/>
      <c r="F4466" s="27" t="n"/>
      <c r="G4466" s="28">
        <f>IFERROR(IF(E4466="","",VLOOKUP(E4466,'Setup - Mix Design'!$A$5:$I$504,9,0)),"")</f>
        <v/>
      </c>
      <c r="H4466" s="32">
        <f>IF(OR(F4466="",G4466=""),"",F4466*G4466)</f>
        <v/>
      </c>
      <c r="I4466" s="33">
        <f>IF(B4466="","",SUMIF('Dispatch (Challan)'!$C$5:$C$6004,B4466,'Dispatch (Challan)'!$F$5:$F$6004))</f>
        <v/>
      </c>
      <c r="J4466" s="33">
        <f>IF(F4466="","",F4466-I4466)</f>
        <v/>
      </c>
      <c r="K4466" s="28">
        <f>IF(F4466="","",IF(I4466=0,"Pending",IF(I4466&gt;=F4466,"Completed","Partial")))</f>
        <v/>
      </c>
    </row>
    <row r="4467">
      <c r="A4467" s="31" t="n"/>
      <c r="B4467" s="26" t="n"/>
      <c r="C4467" s="26" t="n"/>
      <c r="D4467" s="26" t="n"/>
      <c r="E4467" s="26" t="n"/>
      <c r="F4467" s="27" t="n"/>
      <c r="G4467" s="28">
        <f>IFERROR(IF(E4467="","",VLOOKUP(E4467,'Setup - Mix Design'!$A$5:$I$504,9,0)),"")</f>
        <v/>
      </c>
      <c r="H4467" s="32">
        <f>IF(OR(F4467="",G4467=""),"",F4467*G4467)</f>
        <v/>
      </c>
      <c r="I4467" s="33">
        <f>IF(B4467="","",SUMIF('Dispatch (Challan)'!$C$5:$C$6004,B4467,'Dispatch (Challan)'!$F$5:$F$6004))</f>
        <v/>
      </c>
      <c r="J4467" s="33">
        <f>IF(F4467="","",F4467-I4467)</f>
        <v/>
      </c>
      <c r="K4467" s="28">
        <f>IF(F4467="","",IF(I4467=0,"Pending",IF(I4467&gt;=F4467,"Completed","Partial")))</f>
        <v/>
      </c>
    </row>
    <row r="4468">
      <c r="A4468" s="31" t="n"/>
      <c r="B4468" s="26" t="n"/>
      <c r="C4468" s="26" t="n"/>
      <c r="D4468" s="26" t="n"/>
      <c r="E4468" s="26" t="n"/>
      <c r="F4468" s="27" t="n"/>
      <c r="G4468" s="28">
        <f>IFERROR(IF(E4468="","",VLOOKUP(E4468,'Setup - Mix Design'!$A$5:$I$504,9,0)),"")</f>
        <v/>
      </c>
      <c r="H4468" s="32">
        <f>IF(OR(F4468="",G4468=""),"",F4468*G4468)</f>
        <v/>
      </c>
      <c r="I4468" s="33">
        <f>IF(B4468="","",SUMIF('Dispatch (Challan)'!$C$5:$C$6004,B4468,'Dispatch (Challan)'!$F$5:$F$6004))</f>
        <v/>
      </c>
      <c r="J4468" s="33">
        <f>IF(F4468="","",F4468-I4468)</f>
        <v/>
      </c>
      <c r="K4468" s="28">
        <f>IF(F4468="","",IF(I4468=0,"Pending",IF(I4468&gt;=F4468,"Completed","Partial")))</f>
        <v/>
      </c>
    </row>
    <row r="4469">
      <c r="A4469" s="31" t="n"/>
      <c r="B4469" s="26" t="n"/>
      <c r="C4469" s="26" t="n"/>
      <c r="D4469" s="26" t="n"/>
      <c r="E4469" s="26" t="n"/>
      <c r="F4469" s="27" t="n"/>
      <c r="G4469" s="28">
        <f>IFERROR(IF(E4469="","",VLOOKUP(E4469,'Setup - Mix Design'!$A$5:$I$504,9,0)),"")</f>
        <v/>
      </c>
      <c r="H4469" s="32">
        <f>IF(OR(F4469="",G4469=""),"",F4469*G4469)</f>
        <v/>
      </c>
      <c r="I4469" s="33">
        <f>IF(B4469="","",SUMIF('Dispatch (Challan)'!$C$5:$C$6004,B4469,'Dispatch (Challan)'!$F$5:$F$6004))</f>
        <v/>
      </c>
      <c r="J4469" s="33">
        <f>IF(F4469="","",F4469-I4469)</f>
        <v/>
      </c>
      <c r="K4469" s="28">
        <f>IF(F4469="","",IF(I4469=0,"Pending",IF(I4469&gt;=F4469,"Completed","Partial")))</f>
        <v/>
      </c>
    </row>
    <row r="4470">
      <c r="A4470" s="31" t="n"/>
      <c r="B4470" s="26" t="n"/>
      <c r="C4470" s="26" t="n"/>
      <c r="D4470" s="26" t="n"/>
      <c r="E4470" s="26" t="n"/>
      <c r="F4470" s="27" t="n"/>
      <c r="G4470" s="28">
        <f>IFERROR(IF(E4470="","",VLOOKUP(E4470,'Setup - Mix Design'!$A$5:$I$504,9,0)),"")</f>
        <v/>
      </c>
      <c r="H4470" s="32">
        <f>IF(OR(F4470="",G4470=""),"",F4470*G4470)</f>
        <v/>
      </c>
      <c r="I4470" s="33">
        <f>IF(B4470="","",SUMIF('Dispatch (Challan)'!$C$5:$C$6004,B4470,'Dispatch (Challan)'!$F$5:$F$6004))</f>
        <v/>
      </c>
      <c r="J4470" s="33">
        <f>IF(F4470="","",F4470-I4470)</f>
        <v/>
      </c>
      <c r="K4470" s="28">
        <f>IF(F4470="","",IF(I4470=0,"Pending",IF(I4470&gt;=F4470,"Completed","Partial")))</f>
        <v/>
      </c>
    </row>
    <row r="4471">
      <c r="A4471" s="31" t="n"/>
      <c r="B4471" s="26" t="n"/>
      <c r="C4471" s="26" t="n"/>
      <c r="D4471" s="26" t="n"/>
      <c r="E4471" s="26" t="n"/>
      <c r="F4471" s="27" t="n"/>
      <c r="G4471" s="28">
        <f>IFERROR(IF(E4471="","",VLOOKUP(E4471,'Setup - Mix Design'!$A$5:$I$504,9,0)),"")</f>
        <v/>
      </c>
      <c r="H4471" s="32">
        <f>IF(OR(F4471="",G4471=""),"",F4471*G4471)</f>
        <v/>
      </c>
      <c r="I4471" s="33">
        <f>IF(B4471="","",SUMIF('Dispatch (Challan)'!$C$5:$C$6004,B4471,'Dispatch (Challan)'!$F$5:$F$6004))</f>
        <v/>
      </c>
      <c r="J4471" s="33">
        <f>IF(F4471="","",F4471-I4471)</f>
        <v/>
      </c>
      <c r="K4471" s="28">
        <f>IF(F4471="","",IF(I4471=0,"Pending",IF(I4471&gt;=F4471,"Completed","Partial")))</f>
        <v/>
      </c>
    </row>
    <row r="4472">
      <c r="A4472" s="31" t="n"/>
      <c r="B4472" s="26" t="n"/>
      <c r="C4472" s="26" t="n"/>
      <c r="D4472" s="26" t="n"/>
      <c r="E4472" s="26" t="n"/>
      <c r="F4472" s="27" t="n"/>
      <c r="G4472" s="28">
        <f>IFERROR(IF(E4472="","",VLOOKUP(E4472,'Setup - Mix Design'!$A$5:$I$504,9,0)),"")</f>
        <v/>
      </c>
      <c r="H4472" s="32">
        <f>IF(OR(F4472="",G4472=""),"",F4472*G4472)</f>
        <v/>
      </c>
      <c r="I4472" s="33">
        <f>IF(B4472="","",SUMIF('Dispatch (Challan)'!$C$5:$C$6004,B4472,'Dispatch (Challan)'!$F$5:$F$6004))</f>
        <v/>
      </c>
      <c r="J4472" s="33">
        <f>IF(F4472="","",F4472-I4472)</f>
        <v/>
      </c>
      <c r="K4472" s="28">
        <f>IF(F4472="","",IF(I4472=0,"Pending",IF(I4472&gt;=F4472,"Completed","Partial")))</f>
        <v/>
      </c>
    </row>
    <row r="4473">
      <c r="A4473" s="31" t="n"/>
      <c r="B4473" s="26" t="n"/>
      <c r="C4473" s="26" t="n"/>
      <c r="D4473" s="26" t="n"/>
      <c r="E4473" s="26" t="n"/>
      <c r="F4473" s="27" t="n"/>
      <c r="G4473" s="28">
        <f>IFERROR(IF(E4473="","",VLOOKUP(E4473,'Setup - Mix Design'!$A$5:$I$504,9,0)),"")</f>
        <v/>
      </c>
      <c r="H4473" s="32">
        <f>IF(OR(F4473="",G4473=""),"",F4473*G4473)</f>
        <v/>
      </c>
      <c r="I4473" s="33">
        <f>IF(B4473="","",SUMIF('Dispatch (Challan)'!$C$5:$C$6004,B4473,'Dispatch (Challan)'!$F$5:$F$6004))</f>
        <v/>
      </c>
      <c r="J4473" s="33">
        <f>IF(F4473="","",F4473-I4473)</f>
        <v/>
      </c>
      <c r="K4473" s="28">
        <f>IF(F4473="","",IF(I4473=0,"Pending",IF(I4473&gt;=F4473,"Completed","Partial")))</f>
        <v/>
      </c>
    </row>
    <row r="4474">
      <c r="A4474" s="31" t="n"/>
      <c r="B4474" s="26" t="n"/>
      <c r="C4474" s="26" t="n"/>
      <c r="D4474" s="26" t="n"/>
      <c r="E4474" s="26" t="n"/>
      <c r="F4474" s="27" t="n"/>
      <c r="G4474" s="28">
        <f>IFERROR(IF(E4474="","",VLOOKUP(E4474,'Setup - Mix Design'!$A$5:$I$504,9,0)),"")</f>
        <v/>
      </c>
      <c r="H4474" s="32">
        <f>IF(OR(F4474="",G4474=""),"",F4474*G4474)</f>
        <v/>
      </c>
      <c r="I4474" s="33">
        <f>IF(B4474="","",SUMIF('Dispatch (Challan)'!$C$5:$C$6004,B4474,'Dispatch (Challan)'!$F$5:$F$6004))</f>
        <v/>
      </c>
      <c r="J4474" s="33">
        <f>IF(F4474="","",F4474-I4474)</f>
        <v/>
      </c>
      <c r="K4474" s="28">
        <f>IF(F4474="","",IF(I4474=0,"Pending",IF(I4474&gt;=F4474,"Completed","Partial")))</f>
        <v/>
      </c>
    </row>
    <row r="4475">
      <c r="A4475" s="31" t="n"/>
      <c r="B4475" s="26" t="n"/>
      <c r="C4475" s="26" t="n"/>
      <c r="D4475" s="26" t="n"/>
      <c r="E4475" s="26" t="n"/>
      <c r="F4475" s="27" t="n"/>
      <c r="G4475" s="28">
        <f>IFERROR(IF(E4475="","",VLOOKUP(E4475,'Setup - Mix Design'!$A$5:$I$504,9,0)),"")</f>
        <v/>
      </c>
      <c r="H4475" s="32">
        <f>IF(OR(F4475="",G4475=""),"",F4475*G4475)</f>
        <v/>
      </c>
      <c r="I4475" s="33">
        <f>IF(B4475="","",SUMIF('Dispatch (Challan)'!$C$5:$C$6004,B4475,'Dispatch (Challan)'!$F$5:$F$6004))</f>
        <v/>
      </c>
      <c r="J4475" s="33">
        <f>IF(F4475="","",F4475-I4475)</f>
        <v/>
      </c>
      <c r="K4475" s="28">
        <f>IF(F4475="","",IF(I4475=0,"Pending",IF(I4475&gt;=F4475,"Completed","Partial")))</f>
        <v/>
      </c>
    </row>
    <row r="4476">
      <c r="A4476" s="31" t="n"/>
      <c r="B4476" s="26" t="n"/>
      <c r="C4476" s="26" t="n"/>
      <c r="D4476" s="26" t="n"/>
      <c r="E4476" s="26" t="n"/>
      <c r="F4476" s="27" t="n"/>
      <c r="G4476" s="28">
        <f>IFERROR(IF(E4476="","",VLOOKUP(E4476,'Setup - Mix Design'!$A$5:$I$504,9,0)),"")</f>
        <v/>
      </c>
      <c r="H4476" s="32">
        <f>IF(OR(F4476="",G4476=""),"",F4476*G4476)</f>
        <v/>
      </c>
      <c r="I4476" s="33">
        <f>IF(B4476="","",SUMIF('Dispatch (Challan)'!$C$5:$C$6004,B4476,'Dispatch (Challan)'!$F$5:$F$6004))</f>
        <v/>
      </c>
      <c r="J4476" s="33">
        <f>IF(F4476="","",F4476-I4476)</f>
        <v/>
      </c>
      <c r="K4476" s="28">
        <f>IF(F4476="","",IF(I4476=0,"Pending",IF(I4476&gt;=F4476,"Completed","Partial")))</f>
        <v/>
      </c>
    </row>
    <row r="4477">
      <c r="A4477" s="31" t="n"/>
      <c r="B4477" s="26" t="n"/>
      <c r="C4477" s="26" t="n"/>
      <c r="D4477" s="26" t="n"/>
      <c r="E4477" s="26" t="n"/>
      <c r="F4477" s="27" t="n"/>
      <c r="G4477" s="28">
        <f>IFERROR(IF(E4477="","",VLOOKUP(E4477,'Setup - Mix Design'!$A$5:$I$504,9,0)),"")</f>
        <v/>
      </c>
      <c r="H4477" s="32">
        <f>IF(OR(F4477="",G4477=""),"",F4477*G4477)</f>
        <v/>
      </c>
      <c r="I4477" s="33">
        <f>IF(B4477="","",SUMIF('Dispatch (Challan)'!$C$5:$C$6004,B4477,'Dispatch (Challan)'!$F$5:$F$6004))</f>
        <v/>
      </c>
      <c r="J4477" s="33">
        <f>IF(F4477="","",F4477-I4477)</f>
        <v/>
      </c>
      <c r="K4477" s="28">
        <f>IF(F4477="","",IF(I4477=0,"Pending",IF(I4477&gt;=F4477,"Completed","Partial")))</f>
        <v/>
      </c>
    </row>
    <row r="4478">
      <c r="A4478" s="31" t="n"/>
      <c r="B4478" s="26" t="n"/>
      <c r="C4478" s="26" t="n"/>
      <c r="D4478" s="26" t="n"/>
      <c r="E4478" s="26" t="n"/>
      <c r="F4478" s="27" t="n"/>
      <c r="G4478" s="28">
        <f>IFERROR(IF(E4478="","",VLOOKUP(E4478,'Setup - Mix Design'!$A$5:$I$504,9,0)),"")</f>
        <v/>
      </c>
      <c r="H4478" s="32">
        <f>IF(OR(F4478="",G4478=""),"",F4478*G4478)</f>
        <v/>
      </c>
      <c r="I4478" s="33">
        <f>IF(B4478="","",SUMIF('Dispatch (Challan)'!$C$5:$C$6004,B4478,'Dispatch (Challan)'!$F$5:$F$6004))</f>
        <v/>
      </c>
      <c r="J4478" s="33">
        <f>IF(F4478="","",F4478-I4478)</f>
        <v/>
      </c>
      <c r="K4478" s="28">
        <f>IF(F4478="","",IF(I4478=0,"Pending",IF(I4478&gt;=F4478,"Completed","Partial")))</f>
        <v/>
      </c>
    </row>
    <row r="4479">
      <c r="A4479" s="31" t="n"/>
      <c r="B4479" s="26" t="n"/>
      <c r="C4479" s="26" t="n"/>
      <c r="D4479" s="26" t="n"/>
      <c r="E4479" s="26" t="n"/>
      <c r="F4479" s="27" t="n"/>
      <c r="G4479" s="28">
        <f>IFERROR(IF(E4479="","",VLOOKUP(E4479,'Setup - Mix Design'!$A$5:$I$504,9,0)),"")</f>
        <v/>
      </c>
      <c r="H4479" s="32">
        <f>IF(OR(F4479="",G4479=""),"",F4479*G4479)</f>
        <v/>
      </c>
      <c r="I4479" s="33">
        <f>IF(B4479="","",SUMIF('Dispatch (Challan)'!$C$5:$C$6004,B4479,'Dispatch (Challan)'!$F$5:$F$6004))</f>
        <v/>
      </c>
      <c r="J4479" s="33">
        <f>IF(F4479="","",F4479-I4479)</f>
        <v/>
      </c>
      <c r="K4479" s="28">
        <f>IF(F4479="","",IF(I4479=0,"Pending",IF(I4479&gt;=F4479,"Completed","Partial")))</f>
        <v/>
      </c>
    </row>
    <row r="4480">
      <c r="A4480" s="31" t="n"/>
      <c r="B4480" s="26" t="n"/>
      <c r="C4480" s="26" t="n"/>
      <c r="D4480" s="26" t="n"/>
      <c r="E4480" s="26" t="n"/>
      <c r="F4480" s="27" t="n"/>
      <c r="G4480" s="28">
        <f>IFERROR(IF(E4480="","",VLOOKUP(E4480,'Setup - Mix Design'!$A$5:$I$504,9,0)),"")</f>
        <v/>
      </c>
      <c r="H4480" s="32">
        <f>IF(OR(F4480="",G4480=""),"",F4480*G4480)</f>
        <v/>
      </c>
      <c r="I4480" s="33">
        <f>IF(B4480="","",SUMIF('Dispatch (Challan)'!$C$5:$C$6004,B4480,'Dispatch (Challan)'!$F$5:$F$6004))</f>
        <v/>
      </c>
      <c r="J4480" s="33">
        <f>IF(F4480="","",F4480-I4480)</f>
        <v/>
      </c>
      <c r="K4480" s="28">
        <f>IF(F4480="","",IF(I4480=0,"Pending",IF(I4480&gt;=F4480,"Completed","Partial")))</f>
        <v/>
      </c>
    </row>
    <row r="4481">
      <c r="A4481" s="31" t="n"/>
      <c r="B4481" s="26" t="n"/>
      <c r="C4481" s="26" t="n"/>
      <c r="D4481" s="26" t="n"/>
      <c r="E4481" s="26" t="n"/>
      <c r="F4481" s="27" t="n"/>
      <c r="G4481" s="28">
        <f>IFERROR(IF(E4481="","",VLOOKUP(E4481,'Setup - Mix Design'!$A$5:$I$504,9,0)),"")</f>
        <v/>
      </c>
      <c r="H4481" s="32">
        <f>IF(OR(F4481="",G4481=""),"",F4481*G4481)</f>
        <v/>
      </c>
      <c r="I4481" s="33">
        <f>IF(B4481="","",SUMIF('Dispatch (Challan)'!$C$5:$C$6004,B4481,'Dispatch (Challan)'!$F$5:$F$6004))</f>
        <v/>
      </c>
      <c r="J4481" s="33">
        <f>IF(F4481="","",F4481-I4481)</f>
        <v/>
      </c>
      <c r="K4481" s="28">
        <f>IF(F4481="","",IF(I4481=0,"Pending",IF(I4481&gt;=F4481,"Completed","Partial")))</f>
        <v/>
      </c>
    </row>
    <row r="4482">
      <c r="A4482" s="31" t="n"/>
      <c r="B4482" s="26" t="n"/>
      <c r="C4482" s="26" t="n"/>
      <c r="D4482" s="26" t="n"/>
      <c r="E4482" s="26" t="n"/>
      <c r="F4482" s="27" t="n"/>
      <c r="G4482" s="28">
        <f>IFERROR(IF(E4482="","",VLOOKUP(E4482,'Setup - Mix Design'!$A$5:$I$504,9,0)),"")</f>
        <v/>
      </c>
      <c r="H4482" s="32">
        <f>IF(OR(F4482="",G4482=""),"",F4482*G4482)</f>
        <v/>
      </c>
      <c r="I4482" s="33">
        <f>IF(B4482="","",SUMIF('Dispatch (Challan)'!$C$5:$C$6004,B4482,'Dispatch (Challan)'!$F$5:$F$6004))</f>
        <v/>
      </c>
      <c r="J4482" s="33">
        <f>IF(F4482="","",F4482-I4482)</f>
        <v/>
      </c>
      <c r="K4482" s="28">
        <f>IF(F4482="","",IF(I4482=0,"Pending",IF(I4482&gt;=F4482,"Completed","Partial")))</f>
        <v/>
      </c>
    </row>
    <row r="4483">
      <c r="A4483" s="31" t="n"/>
      <c r="B4483" s="26" t="n"/>
      <c r="C4483" s="26" t="n"/>
      <c r="D4483" s="26" t="n"/>
      <c r="E4483" s="26" t="n"/>
      <c r="F4483" s="27" t="n"/>
      <c r="G4483" s="28">
        <f>IFERROR(IF(E4483="","",VLOOKUP(E4483,'Setup - Mix Design'!$A$5:$I$504,9,0)),"")</f>
        <v/>
      </c>
      <c r="H4483" s="32">
        <f>IF(OR(F4483="",G4483=""),"",F4483*G4483)</f>
        <v/>
      </c>
      <c r="I4483" s="33">
        <f>IF(B4483="","",SUMIF('Dispatch (Challan)'!$C$5:$C$6004,B4483,'Dispatch (Challan)'!$F$5:$F$6004))</f>
        <v/>
      </c>
      <c r="J4483" s="33">
        <f>IF(F4483="","",F4483-I4483)</f>
        <v/>
      </c>
      <c r="K4483" s="28">
        <f>IF(F4483="","",IF(I4483=0,"Pending",IF(I4483&gt;=F4483,"Completed","Partial")))</f>
        <v/>
      </c>
    </row>
    <row r="4484">
      <c r="A4484" s="31" t="n"/>
      <c r="B4484" s="26" t="n"/>
      <c r="C4484" s="26" t="n"/>
      <c r="D4484" s="26" t="n"/>
      <c r="E4484" s="26" t="n"/>
      <c r="F4484" s="27" t="n"/>
      <c r="G4484" s="28">
        <f>IFERROR(IF(E4484="","",VLOOKUP(E4484,'Setup - Mix Design'!$A$5:$I$504,9,0)),"")</f>
        <v/>
      </c>
      <c r="H4484" s="32">
        <f>IF(OR(F4484="",G4484=""),"",F4484*G4484)</f>
        <v/>
      </c>
      <c r="I4484" s="33">
        <f>IF(B4484="","",SUMIF('Dispatch (Challan)'!$C$5:$C$6004,B4484,'Dispatch (Challan)'!$F$5:$F$6004))</f>
        <v/>
      </c>
      <c r="J4484" s="33">
        <f>IF(F4484="","",F4484-I4484)</f>
        <v/>
      </c>
      <c r="K4484" s="28">
        <f>IF(F4484="","",IF(I4484=0,"Pending",IF(I4484&gt;=F4484,"Completed","Partial")))</f>
        <v/>
      </c>
    </row>
    <row r="4485">
      <c r="A4485" s="31" t="n"/>
      <c r="B4485" s="26" t="n"/>
      <c r="C4485" s="26" t="n"/>
      <c r="D4485" s="26" t="n"/>
      <c r="E4485" s="26" t="n"/>
      <c r="F4485" s="27" t="n"/>
      <c r="G4485" s="28">
        <f>IFERROR(IF(E4485="","",VLOOKUP(E4485,'Setup - Mix Design'!$A$5:$I$504,9,0)),"")</f>
        <v/>
      </c>
      <c r="H4485" s="32">
        <f>IF(OR(F4485="",G4485=""),"",F4485*G4485)</f>
        <v/>
      </c>
      <c r="I4485" s="33">
        <f>IF(B4485="","",SUMIF('Dispatch (Challan)'!$C$5:$C$6004,B4485,'Dispatch (Challan)'!$F$5:$F$6004))</f>
        <v/>
      </c>
      <c r="J4485" s="33">
        <f>IF(F4485="","",F4485-I4485)</f>
        <v/>
      </c>
      <c r="K4485" s="28">
        <f>IF(F4485="","",IF(I4485=0,"Pending",IF(I4485&gt;=F4485,"Completed","Partial")))</f>
        <v/>
      </c>
    </row>
    <row r="4486">
      <c r="A4486" s="31" t="n"/>
      <c r="B4486" s="26" t="n"/>
      <c r="C4486" s="26" t="n"/>
      <c r="D4486" s="26" t="n"/>
      <c r="E4486" s="26" t="n"/>
      <c r="F4486" s="27" t="n"/>
      <c r="G4486" s="28">
        <f>IFERROR(IF(E4486="","",VLOOKUP(E4486,'Setup - Mix Design'!$A$5:$I$504,9,0)),"")</f>
        <v/>
      </c>
      <c r="H4486" s="32">
        <f>IF(OR(F4486="",G4486=""),"",F4486*G4486)</f>
        <v/>
      </c>
      <c r="I4486" s="33">
        <f>IF(B4486="","",SUMIF('Dispatch (Challan)'!$C$5:$C$6004,B4486,'Dispatch (Challan)'!$F$5:$F$6004))</f>
        <v/>
      </c>
      <c r="J4486" s="33">
        <f>IF(F4486="","",F4486-I4486)</f>
        <v/>
      </c>
      <c r="K4486" s="28">
        <f>IF(F4486="","",IF(I4486=0,"Pending",IF(I4486&gt;=F4486,"Completed","Partial")))</f>
        <v/>
      </c>
    </row>
    <row r="4487">
      <c r="A4487" s="31" t="n"/>
      <c r="B4487" s="26" t="n"/>
      <c r="C4487" s="26" t="n"/>
      <c r="D4487" s="26" t="n"/>
      <c r="E4487" s="26" t="n"/>
      <c r="F4487" s="27" t="n"/>
      <c r="G4487" s="28">
        <f>IFERROR(IF(E4487="","",VLOOKUP(E4487,'Setup - Mix Design'!$A$5:$I$504,9,0)),"")</f>
        <v/>
      </c>
      <c r="H4487" s="32">
        <f>IF(OR(F4487="",G4487=""),"",F4487*G4487)</f>
        <v/>
      </c>
      <c r="I4487" s="33">
        <f>IF(B4487="","",SUMIF('Dispatch (Challan)'!$C$5:$C$6004,B4487,'Dispatch (Challan)'!$F$5:$F$6004))</f>
        <v/>
      </c>
      <c r="J4487" s="33">
        <f>IF(F4487="","",F4487-I4487)</f>
        <v/>
      </c>
      <c r="K4487" s="28">
        <f>IF(F4487="","",IF(I4487=0,"Pending",IF(I4487&gt;=F4487,"Completed","Partial")))</f>
        <v/>
      </c>
    </row>
    <row r="4488">
      <c r="A4488" s="31" t="n"/>
      <c r="B4488" s="26" t="n"/>
      <c r="C4488" s="26" t="n"/>
      <c r="D4488" s="26" t="n"/>
      <c r="E4488" s="26" t="n"/>
      <c r="F4488" s="27" t="n"/>
      <c r="G4488" s="28">
        <f>IFERROR(IF(E4488="","",VLOOKUP(E4488,'Setup - Mix Design'!$A$5:$I$504,9,0)),"")</f>
        <v/>
      </c>
      <c r="H4488" s="32">
        <f>IF(OR(F4488="",G4488=""),"",F4488*G4488)</f>
        <v/>
      </c>
      <c r="I4488" s="33">
        <f>IF(B4488="","",SUMIF('Dispatch (Challan)'!$C$5:$C$6004,B4488,'Dispatch (Challan)'!$F$5:$F$6004))</f>
        <v/>
      </c>
      <c r="J4488" s="33">
        <f>IF(F4488="","",F4488-I4488)</f>
        <v/>
      </c>
      <c r="K4488" s="28">
        <f>IF(F4488="","",IF(I4488=0,"Pending",IF(I4488&gt;=F4488,"Completed","Partial")))</f>
        <v/>
      </c>
    </row>
    <row r="4489">
      <c r="A4489" s="31" t="n"/>
      <c r="B4489" s="26" t="n"/>
      <c r="C4489" s="26" t="n"/>
      <c r="D4489" s="26" t="n"/>
      <c r="E4489" s="26" t="n"/>
      <c r="F4489" s="27" t="n"/>
      <c r="G4489" s="28">
        <f>IFERROR(IF(E4489="","",VLOOKUP(E4489,'Setup - Mix Design'!$A$5:$I$504,9,0)),"")</f>
        <v/>
      </c>
      <c r="H4489" s="32">
        <f>IF(OR(F4489="",G4489=""),"",F4489*G4489)</f>
        <v/>
      </c>
      <c r="I4489" s="33">
        <f>IF(B4489="","",SUMIF('Dispatch (Challan)'!$C$5:$C$6004,B4489,'Dispatch (Challan)'!$F$5:$F$6004))</f>
        <v/>
      </c>
      <c r="J4489" s="33">
        <f>IF(F4489="","",F4489-I4489)</f>
        <v/>
      </c>
      <c r="K4489" s="28">
        <f>IF(F4489="","",IF(I4489=0,"Pending",IF(I4489&gt;=F4489,"Completed","Partial")))</f>
        <v/>
      </c>
    </row>
    <row r="4490">
      <c r="A4490" s="31" t="n"/>
      <c r="B4490" s="26" t="n"/>
      <c r="C4490" s="26" t="n"/>
      <c r="D4490" s="26" t="n"/>
      <c r="E4490" s="26" t="n"/>
      <c r="F4490" s="27" t="n"/>
      <c r="G4490" s="28">
        <f>IFERROR(IF(E4490="","",VLOOKUP(E4490,'Setup - Mix Design'!$A$5:$I$504,9,0)),"")</f>
        <v/>
      </c>
      <c r="H4490" s="32">
        <f>IF(OR(F4490="",G4490=""),"",F4490*G4490)</f>
        <v/>
      </c>
      <c r="I4490" s="33">
        <f>IF(B4490="","",SUMIF('Dispatch (Challan)'!$C$5:$C$6004,B4490,'Dispatch (Challan)'!$F$5:$F$6004))</f>
        <v/>
      </c>
      <c r="J4490" s="33">
        <f>IF(F4490="","",F4490-I4490)</f>
        <v/>
      </c>
      <c r="K4490" s="28">
        <f>IF(F4490="","",IF(I4490=0,"Pending",IF(I4490&gt;=F4490,"Completed","Partial")))</f>
        <v/>
      </c>
    </row>
    <row r="4491">
      <c r="A4491" s="31" t="n"/>
      <c r="B4491" s="26" t="n"/>
      <c r="C4491" s="26" t="n"/>
      <c r="D4491" s="26" t="n"/>
      <c r="E4491" s="26" t="n"/>
      <c r="F4491" s="27" t="n"/>
      <c r="G4491" s="28">
        <f>IFERROR(IF(E4491="","",VLOOKUP(E4491,'Setup - Mix Design'!$A$5:$I$504,9,0)),"")</f>
        <v/>
      </c>
      <c r="H4491" s="32">
        <f>IF(OR(F4491="",G4491=""),"",F4491*G4491)</f>
        <v/>
      </c>
      <c r="I4491" s="33">
        <f>IF(B4491="","",SUMIF('Dispatch (Challan)'!$C$5:$C$6004,B4491,'Dispatch (Challan)'!$F$5:$F$6004))</f>
        <v/>
      </c>
      <c r="J4491" s="33">
        <f>IF(F4491="","",F4491-I4491)</f>
        <v/>
      </c>
      <c r="K4491" s="28">
        <f>IF(F4491="","",IF(I4491=0,"Pending",IF(I4491&gt;=F4491,"Completed","Partial")))</f>
        <v/>
      </c>
    </row>
    <row r="4492">
      <c r="A4492" s="31" t="n"/>
      <c r="B4492" s="26" t="n"/>
      <c r="C4492" s="26" t="n"/>
      <c r="D4492" s="26" t="n"/>
      <c r="E4492" s="26" t="n"/>
      <c r="F4492" s="27" t="n"/>
      <c r="G4492" s="28">
        <f>IFERROR(IF(E4492="","",VLOOKUP(E4492,'Setup - Mix Design'!$A$5:$I$504,9,0)),"")</f>
        <v/>
      </c>
      <c r="H4492" s="32">
        <f>IF(OR(F4492="",G4492=""),"",F4492*G4492)</f>
        <v/>
      </c>
      <c r="I4492" s="33">
        <f>IF(B4492="","",SUMIF('Dispatch (Challan)'!$C$5:$C$6004,B4492,'Dispatch (Challan)'!$F$5:$F$6004))</f>
        <v/>
      </c>
      <c r="J4492" s="33">
        <f>IF(F4492="","",F4492-I4492)</f>
        <v/>
      </c>
      <c r="K4492" s="28">
        <f>IF(F4492="","",IF(I4492=0,"Pending",IF(I4492&gt;=F4492,"Completed","Partial")))</f>
        <v/>
      </c>
    </row>
    <row r="4493">
      <c r="A4493" s="31" t="n"/>
      <c r="B4493" s="26" t="n"/>
      <c r="C4493" s="26" t="n"/>
      <c r="D4493" s="26" t="n"/>
      <c r="E4493" s="26" t="n"/>
      <c r="F4493" s="27" t="n"/>
      <c r="G4493" s="28">
        <f>IFERROR(IF(E4493="","",VLOOKUP(E4493,'Setup - Mix Design'!$A$5:$I$504,9,0)),"")</f>
        <v/>
      </c>
      <c r="H4493" s="32">
        <f>IF(OR(F4493="",G4493=""),"",F4493*G4493)</f>
        <v/>
      </c>
      <c r="I4493" s="33">
        <f>IF(B4493="","",SUMIF('Dispatch (Challan)'!$C$5:$C$6004,B4493,'Dispatch (Challan)'!$F$5:$F$6004))</f>
        <v/>
      </c>
      <c r="J4493" s="33">
        <f>IF(F4493="","",F4493-I4493)</f>
        <v/>
      </c>
      <c r="K4493" s="28">
        <f>IF(F4493="","",IF(I4493=0,"Pending",IF(I4493&gt;=F4493,"Completed","Partial")))</f>
        <v/>
      </c>
    </row>
    <row r="4494">
      <c r="A4494" s="31" t="n"/>
      <c r="B4494" s="26" t="n"/>
      <c r="C4494" s="26" t="n"/>
      <c r="D4494" s="26" t="n"/>
      <c r="E4494" s="26" t="n"/>
      <c r="F4494" s="27" t="n"/>
      <c r="G4494" s="28">
        <f>IFERROR(IF(E4494="","",VLOOKUP(E4494,'Setup - Mix Design'!$A$5:$I$504,9,0)),"")</f>
        <v/>
      </c>
      <c r="H4494" s="32">
        <f>IF(OR(F4494="",G4494=""),"",F4494*G4494)</f>
        <v/>
      </c>
      <c r="I4494" s="33">
        <f>IF(B4494="","",SUMIF('Dispatch (Challan)'!$C$5:$C$6004,B4494,'Dispatch (Challan)'!$F$5:$F$6004))</f>
        <v/>
      </c>
      <c r="J4494" s="33">
        <f>IF(F4494="","",F4494-I4494)</f>
        <v/>
      </c>
      <c r="K4494" s="28">
        <f>IF(F4494="","",IF(I4494=0,"Pending",IF(I4494&gt;=F4494,"Completed","Partial")))</f>
        <v/>
      </c>
    </row>
    <row r="4495">
      <c r="A4495" s="31" t="n"/>
      <c r="B4495" s="26" t="n"/>
      <c r="C4495" s="26" t="n"/>
      <c r="D4495" s="26" t="n"/>
      <c r="E4495" s="26" t="n"/>
      <c r="F4495" s="27" t="n"/>
      <c r="G4495" s="28">
        <f>IFERROR(IF(E4495="","",VLOOKUP(E4495,'Setup - Mix Design'!$A$5:$I$504,9,0)),"")</f>
        <v/>
      </c>
      <c r="H4495" s="32">
        <f>IF(OR(F4495="",G4495=""),"",F4495*G4495)</f>
        <v/>
      </c>
      <c r="I4495" s="33">
        <f>IF(B4495="","",SUMIF('Dispatch (Challan)'!$C$5:$C$6004,B4495,'Dispatch (Challan)'!$F$5:$F$6004))</f>
        <v/>
      </c>
      <c r="J4495" s="33">
        <f>IF(F4495="","",F4495-I4495)</f>
        <v/>
      </c>
      <c r="K4495" s="28">
        <f>IF(F4495="","",IF(I4495=0,"Pending",IF(I4495&gt;=F4495,"Completed","Partial")))</f>
        <v/>
      </c>
    </row>
    <row r="4496">
      <c r="A4496" s="31" t="n"/>
      <c r="B4496" s="26" t="n"/>
      <c r="C4496" s="26" t="n"/>
      <c r="D4496" s="26" t="n"/>
      <c r="E4496" s="26" t="n"/>
      <c r="F4496" s="27" t="n"/>
      <c r="G4496" s="28">
        <f>IFERROR(IF(E4496="","",VLOOKUP(E4496,'Setup - Mix Design'!$A$5:$I$504,9,0)),"")</f>
        <v/>
      </c>
      <c r="H4496" s="32">
        <f>IF(OR(F4496="",G4496=""),"",F4496*G4496)</f>
        <v/>
      </c>
      <c r="I4496" s="33">
        <f>IF(B4496="","",SUMIF('Dispatch (Challan)'!$C$5:$C$6004,B4496,'Dispatch (Challan)'!$F$5:$F$6004))</f>
        <v/>
      </c>
      <c r="J4496" s="33">
        <f>IF(F4496="","",F4496-I4496)</f>
        <v/>
      </c>
      <c r="K4496" s="28">
        <f>IF(F4496="","",IF(I4496=0,"Pending",IF(I4496&gt;=F4496,"Completed","Partial")))</f>
        <v/>
      </c>
    </row>
    <row r="4497">
      <c r="A4497" s="31" t="n"/>
      <c r="B4497" s="26" t="n"/>
      <c r="C4497" s="26" t="n"/>
      <c r="D4497" s="26" t="n"/>
      <c r="E4497" s="26" t="n"/>
      <c r="F4497" s="27" t="n"/>
      <c r="G4497" s="28">
        <f>IFERROR(IF(E4497="","",VLOOKUP(E4497,'Setup - Mix Design'!$A$5:$I$504,9,0)),"")</f>
        <v/>
      </c>
      <c r="H4497" s="32">
        <f>IF(OR(F4497="",G4497=""),"",F4497*G4497)</f>
        <v/>
      </c>
      <c r="I4497" s="33">
        <f>IF(B4497="","",SUMIF('Dispatch (Challan)'!$C$5:$C$6004,B4497,'Dispatch (Challan)'!$F$5:$F$6004))</f>
        <v/>
      </c>
      <c r="J4497" s="33">
        <f>IF(F4497="","",F4497-I4497)</f>
        <v/>
      </c>
      <c r="K4497" s="28">
        <f>IF(F4497="","",IF(I4497=0,"Pending",IF(I4497&gt;=F4497,"Completed","Partial")))</f>
        <v/>
      </c>
    </row>
    <row r="4498">
      <c r="A4498" s="31" t="n"/>
      <c r="B4498" s="26" t="n"/>
      <c r="C4498" s="26" t="n"/>
      <c r="D4498" s="26" t="n"/>
      <c r="E4498" s="26" t="n"/>
      <c r="F4498" s="27" t="n"/>
      <c r="G4498" s="28">
        <f>IFERROR(IF(E4498="","",VLOOKUP(E4498,'Setup - Mix Design'!$A$5:$I$504,9,0)),"")</f>
        <v/>
      </c>
      <c r="H4498" s="32">
        <f>IF(OR(F4498="",G4498=""),"",F4498*G4498)</f>
        <v/>
      </c>
      <c r="I4498" s="33">
        <f>IF(B4498="","",SUMIF('Dispatch (Challan)'!$C$5:$C$6004,B4498,'Dispatch (Challan)'!$F$5:$F$6004))</f>
        <v/>
      </c>
      <c r="J4498" s="33">
        <f>IF(F4498="","",F4498-I4498)</f>
        <v/>
      </c>
      <c r="K4498" s="28">
        <f>IF(F4498="","",IF(I4498=0,"Pending",IF(I4498&gt;=F4498,"Completed","Partial")))</f>
        <v/>
      </c>
    </row>
    <row r="4499">
      <c r="A4499" s="31" t="n"/>
      <c r="B4499" s="26" t="n"/>
      <c r="C4499" s="26" t="n"/>
      <c r="D4499" s="26" t="n"/>
      <c r="E4499" s="26" t="n"/>
      <c r="F4499" s="27" t="n"/>
      <c r="G4499" s="28">
        <f>IFERROR(IF(E4499="","",VLOOKUP(E4499,'Setup - Mix Design'!$A$5:$I$504,9,0)),"")</f>
        <v/>
      </c>
      <c r="H4499" s="32">
        <f>IF(OR(F4499="",G4499=""),"",F4499*G4499)</f>
        <v/>
      </c>
      <c r="I4499" s="33">
        <f>IF(B4499="","",SUMIF('Dispatch (Challan)'!$C$5:$C$6004,B4499,'Dispatch (Challan)'!$F$5:$F$6004))</f>
        <v/>
      </c>
      <c r="J4499" s="33">
        <f>IF(F4499="","",F4499-I4499)</f>
        <v/>
      </c>
      <c r="K4499" s="28">
        <f>IF(F4499="","",IF(I4499=0,"Pending",IF(I4499&gt;=F4499,"Completed","Partial")))</f>
        <v/>
      </c>
    </row>
    <row r="4500">
      <c r="A4500" s="31" t="n"/>
      <c r="B4500" s="26" t="n"/>
      <c r="C4500" s="26" t="n"/>
      <c r="D4500" s="26" t="n"/>
      <c r="E4500" s="26" t="n"/>
      <c r="F4500" s="27" t="n"/>
      <c r="G4500" s="28">
        <f>IFERROR(IF(E4500="","",VLOOKUP(E4500,'Setup - Mix Design'!$A$5:$I$504,9,0)),"")</f>
        <v/>
      </c>
      <c r="H4500" s="32">
        <f>IF(OR(F4500="",G4500=""),"",F4500*G4500)</f>
        <v/>
      </c>
      <c r="I4500" s="33">
        <f>IF(B4500="","",SUMIF('Dispatch (Challan)'!$C$5:$C$6004,B4500,'Dispatch (Challan)'!$F$5:$F$6004))</f>
        <v/>
      </c>
      <c r="J4500" s="33">
        <f>IF(F4500="","",F4500-I4500)</f>
        <v/>
      </c>
      <c r="K4500" s="28">
        <f>IF(F4500="","",IF(I4500=0,"Pending",IF(I4500&gt;=F4500,"Completed","Partial")))</f>
        <v/>
      </c>
    </row>
    <row r="4501">
      <c r="A4501" s="31" t="n"/>
      <c r="B4501" s="26" t="n"/>
      <c r="C4501" s="26" t="n"/>
      <c r="D4501" s="26" t="n"/>
      <c r="E4501" s="26" t="n"/>
      <c r="F4501" s="27" t="n"/>
      <c r="G4501" s="28">
        <f>IFERROR(IF(E4501="","",VLOOKUP(E4501,'Setup - Mix Design'!$A$5:$I$504,9,0)),"")</f>
        <v/>
      </c>
      <c r="H4501" s="32">
        <f>IF(OR(F4501="",G4501=""),"",F4501*G4501)</f>
        <v/>
      </c>
      <c r="I4501" s="33">
        <f>IF(B4501="","",SUMIF('Dispatch (Challan)'!$C$5:$C$6004,B4501,'Dispatch (Challan)'!$F$5:$F$6004))</f>
        <v/>
      </c>
      <c r="J4501" s="33">
        <f>IF(F4501="","",F4501-I4501)</f>
        <v/>
      </c>
      <c r="K4501" s="28">
        <f>IF(F4501="","",IF(I4501=0,"Pending",IF(I4501&gt;=F4501,"Completed","Partial")))</f>
        <v/>
      </c>
    </row>
    <row r="4502">
      <c r="A4502" s="31" t="n"/>
      <c r="B4502" s="26" t="n"/>
      <c r="C4502" s="26" t="n"/>
      <c r="D4502" s="26" t="n"/>
      <c r="E4502" s="26" t="n"/>
      <c r="F4502" s="27" t="n"/>
      <c r="G4502" s="28">
        <f>IFERROR(IF(E4502="","",VLOOKUP(E4502,'Setup - Mix Design'!$A$5:$I$504,9,0)),"")</f>
        <v/>
      </c>
      <c r="H4502" s="32">
        <f>IF(OR(F4502="",G4502=""),"",F4502*G4502)</f>
        <v/>
      </c>
      <c r="I4502" s="33">
        <f>IF(B4502="","",SUMIF('Dispatch (Challan)'!$C$5:$C$6004,B4502,'Dispatch (Challan)'!$F$5:$F$6004))</f>
        <v/>
      </c>
      <c r="J4502" s="33">
        <f>IF(F4502="","",F4502-I4502)</f>
        <v/>
      </c>
      <c r="K4502" s="28">
        <f>IF(F4502="","",IF(I4502=0,"Pending",IF(I4502&gt;=F4502,"Completed","Partial")))</f>
        <v/>
      </c>
    </row>
    <row r="4503">
      <c r="A4503" s="31" t="n"/>
      <c r="B4503" s="26" t="n"/>
      <c r="C4503" s="26" t="n"/>
      <c r="D4503" s="26" t="n"/>
      <c r="E4503" s="26" t="n"/>
      <c r="F4503" s="27" t="n"/>
      <c r="G4503" s="28">
        <f>IFERROR(IF(E4503="","",VLOOKUP(E4503,'Setup - Mix Design'!$A$5:$I$504,9,0)),"")</f>
        <v/>
      </c>
      <c r="H4503" s="32">
        <f>IF(OR(F4503="",G4503=""),"",F4503*G4503)</f>
        <v/>
      </c>
      <c r="I4503" s="33">
        <f>IF(B4503="","",SUMIF('Dispatch (Challan)'!$C$5:$C$6004,B4503,'Dispatch (Challan)'!$F$5:$F$6004))</f>
        <v/>
      </c>
      <c r="J4503" s="33">
        <f>IF(F4503="","",F4503-I4503)</f>
        <v/>
      </c>
      <c r="K4503" s="28">
        <f>IF(F4503="","",IF(I4503=0,"Pending",IF(I4503&gt;=F4503,"Completed","Partial")))</f>
        <v/>
      </c>
    </row>
    <row r="4504">
      <c r="A4504" s="31" t="n"/>
      <c r="B4504" s="26" t="n"/>
      <c r="C4504" s="26" t="n"/>
      <c r="D4504" s="26" t="n"/>
      <c r="E4504" s="26" t="n"/>
      <c r="F4504" s="27" t="n"/>
      <c r="G4504" s="28">
        <f>IFERROR(IF(E4504="","",VLOOKUP(E4504,'Setup - Mix Design'!$A$5:$I$504,9,0)),"")</f>
        <v/>
      </c>
      <c r="H4504" s="32">
        <f>IF(OR(F4504="",G4504=""),"",F4504*G4504)</f>
        <v/>
      </c>
      <c r="I4504" s="33">
        <f>IF(B4504="","",SUMIF('Dispatch (Challan)'!$C$5:$C$6004,B4504,'Dispatch (Challan)'!$F$5:$F$6004))</f>
        <v/>
      </c>
      <c r="J4504" s="33">
        <f>IF(F4504="","",F4504-I4504)</f>
        <v/>
      </c>
      <c r="K4504" s="28">
        <f>IF(F4504="","",IF(I4504=0,"Pending",IF(I4504&gt;=F4504,"Completed","Partial")))</f>
        <v/>
      </c>
    </row>
    <row r="4505">
      <c r="A4505" s="31" t="n"/>
      <c r="B4505" s="26" t="n"/>
      <c r="C4505" s="26" t="n"/>
      <c r="D4505" s="26" t="n"/>
      <c r="E4505" s="26" t="n"/>
      <c r="F4505" s="27" t="n"/>
      <c r="G4505" s="28">
        <f>IFERROR(IF(E4505="","",VLOOKUP(E4505,'Setup - Mix Design'!$A$5:$I$504,9,0)),"")</f>
        <v/>
      </c>
      <c r="H4505" s="32">
        <f>IF(OR(F4505="",G4505=""),"",F4505*G4505)</f>
        <v/>
      </c>
      <c r="I4505" s="33">
        <f>IF(B4505="","",SUMIF('Dispatch (Challan)'!$C$5:$C$6004,B4505,'Dispatch (Challan)'!$F$5:$F$6004))</f>
        <v/>
      </c>
      <c r="J4505" s="33">
        <f>IF(F4505="","",F4505-I4505)</f>
        <v/>
      </c>
      <c r="K4505" s="28">
        <f>IF(F4505="","",IF(I4505=0,"Pending",IF(I4505&gt;=F4505,"Completed","Partial")))</f>
        <v/>
      </c>
    </row>
    <row r="4506">
      <c r="A4506" s="31" t="n"/>
      <c r="B4506" s="26" t="n"/>
      <c r="C4506" s="26" t="n"/>
      <c r="D4506" s="26" t="n"/>
      <c r="E4506" s="26" t="n"/>
      <c r="F4506" s="27" t="n"/>
      <c r="G4506" s="28">
        <f>IFERROR(IF(E4506="","",VLOOKUP(E4506,'Setup - Mix Design'!$A$5:$I$504,9,0)),"")</f>
        <v/>
      </c>
      <c r="H4506" s="32">
        <f>IF(OR(F4506="",G4506=""),"",F4506*G4506)</f>
        <v/>
      </c>
      <c r="I4506" s="33">
        <f>IF(B4506="","",SUMIF('Dispatch (Challan)'!$C$5:$C$6004,B4506,'Dispatch (Challan)'!$F$5:$F$6004))</f>
        <v/>
      </c>
      <c r="J4506" s="33">
        <f>IF(F4506="","",F4506-I4506)</f>
        <v/>
      </c>
      <c r="K4506" s="28">
        <f>IF(F4506="","",IF(I4506=0,"Pending",IF(I4506&gt;=F4506,"Completed","Partial")))</f>
        <v/>
      </c>
    </row>
    <row r="4507">
      <c r="A4507" s="31" t="n"/>
      <c r="B4507" s="26" t="n"/>
      <c r="C4507" s="26" t="n"/>
      <c r="D4507" s="26" t="n"/>
      <c r="E4507" s="26" t="n"/>
      <c r="F4507" s="27" t="n"/>
      <c r="G4507" s="28">
        <f>IFERROR(IF(E4507="","",VLOOKUP(E4507,'Setup - Mix Design'!$A$5:$I$504,9,0)),"")</f>
        <v/>
      </c>
      <c r="H4507" s="32">
        <f>IF(OR(F4507="",G4507=""),"",F4507*G4507)</f>
        <v/>
      </c>
      <c r="I4507" s="33">
        <f>IF(B4507="","",SUMIF('Dispatch (Challan)'!$C$5:$C$6004,B4507,'Dispatch (Challan)'!$F$5:$F$6004))</f>
        <v/>
      </c>
      <c r="J4507" s="33">
        <f>IF(F4507="","",F4507-I4507)</f>
        <v/>
      </c>
      <c r="K4507" s="28">
        <f>IF(F4507="","",IF(I4507=0,"Pending",IF(I4507&gt;=F4507,"Completed","Partial")))</f>
        <v/>
      </c>
    </row>
    <row r="4508">
      <c r="A4508" s="31" t="n"/>
      <c r="B4508" s="26" t="n"/>
      <c r="C4508" s="26" t="n"/>
      <c r="D4508" s="26" t="n"/>
      <c r="E4508" s="26" t="n"/>
      <c r="F4508" s="27" t="n"/>
      <c r="G4508" s="28">
        <f>IFERROR(IF(E4508="","",VLOOKUP(E4508,'Setup - Mix Design'!$A$5:$I$504,9,0)),"")</f>
        <v/>
      </c>
      <c r="H4508" s="32">
        <f>IF(OR(F4508="",G4508=""),"",F4508*G4508)</f>
        <v/>
      </c>
      <c r="I4508" s="33">
        <f>IF(B4508="","",SUMIF('Dispatch (Challan)'!$C$5:$C$6004,B4508,'Dispatch (Challan)'!$F$5:$F$6004))</f>
        <v/>
      </c>
      <c r="J4508" s="33">
        <f>IF(F4508="","",F4508-I4508)</f>
        <v/>
      </c>
      <c r="K4508" s="28">
        <f>IF(F4508="","",IF(I4508=0,"Pending",IF(I4508&gt;=F4508,"Completed","Partial")))</f>
        <v/>
      </c>
    </row>
    <row r="4509">
      <c r="A4509" s="31" t="n"/>
      <c r="B4509" s="26" t="n"/>
      <c r="C4509" s="26" t="n"/>
      <c r="D4509" s="26" t="n"/>
      <c r="E4509" s="26" t="n"/>
      <c r="F4509" s="27" t="n"/>
      <c r="G4509" s="28">
        <f>IFERROR(IF(E4509="","",VLOOKUP(E4509,'Setup - Mix Design'!$A$5:$I$504,9,0)),"")</f>
        <v/>
      </c>
      <c r="H4509" s="32">
        <f>IF(OR(F4509="",G4509=""),"",F4509*G4509)</f>
        <v/>
      </c>
      <c r="I4509" s="33">
        <f>IF(B4509="","",SUMIF('Dispatch (Challan)'!$C$5:$C$6004,B4509,'Dispatch (Challan)'!$F$5:$F$6004))</f>
        <v/>
      </c>
      <c r="J4509" s="33">
        <f>IF(F4509="","",F4509-I4509)</f>
        <v/>
      </c>
      <c r="K4509" s="28">
        <f>IF(F4509="","",IF(I4509=0,"Pending",IF(I4509&gt;=F4509,"Completed","Partial")))</f>
        <v/>
      </c>
    </row>
    <row r="4510">
      <c r="A4510" s="31" t="n"/>
      <c r="B4510" s="26" t="n"/>
      <c r="C4510" s="26" t="n"/>
      <c r="D4510" s="26" t="n"/>
      <c r="E4510" s="26" t="n"/>
      <c r="F4510" s="27" t="n"/>
      <c r="G4510" s="28">
        <f>IFERROR(IF(E4510="","",VLOOKUP(E4510,'Setup - Mix Design'!$A$5:$I$504,9,0)),"")</f>
        <v/>
      </c>
      <c r="H4510" s="32">
        <f>IF(OR(F4510="",G4510=""),"",F4510*G4510)</f>
        <v/>
      </c>
      <c r="I4510" s="33">
        <f>IF(B4510="","",SUMIF('Dispatch (Challan)'!$C$5:$C$6004,B4510,'Dispatch (Challan)'!$F$5:$F$6004))</f>
        <v/>
      </c>
      <c r="J4510" s="33">
        <f>IF(F4510="","",F4510-I4510)</f>
        <v/>
      </c>
      <c r="K4510" s="28">
        <f>IF(F4510="","",IF(I4510=0,"Pending",IF(I4510&gt;=F4510,"Completed","Partial")))</f>
        <v/>
      </c>
    </row>
    <row r="4511">
      <c r="A4511" s="31" t="n"/>
      <c r="B4511" s="26" t="n"/>
      <c r="C4511" s="26" t="n"/>
      <c r="D4511" s="26" t="n"/>
      <c r="E4511" s="26" t="n"/>
      <c r="F4511" s="27" t="n"/>
      <c r="G4511" s="28">
        <f>IFERROR(IF(E4511="","",VLOOKUP(E4511,'Setup - Mix Design'!$A$5:$I$504,9,0)),"")</f>
        <v/>
      </c>
      <c r="H4511" s="32">
        <f>IF(OR(F4511="",G4511=""),"",F4511*G4511)</f>
        <v/>
      </c>
      <c r="I4511" s="33">
        <f>IF(B4511="","",SUMIF('Dispatch (Challan)'!$C$5:$C$6004,B4511,'Dispatch (Challan)'!$F$5:$F$6004))</f>
        <v/>
      </c>
      <c r="J4511" s="33">
        <f>IF(F4511="","",F4511-I4511)</f>
        <v/>
      </c>
      <c r="K4511" s="28">
        <f>IF(F4511="","",IF(I4511=0,"Pending",IF(I4511&gt;=F4511,"Completed","Partial")))</f>
        <v/>
      </c>
    </row>
    <row r="4512">
      <c r="A4512" s="31" t="n"/>
      <c r="B4512" s="26" t="n"/>
      <c r="C4512" s="26" t="n"/>
      <c r="D4512" s="26" t="n"/>
      <c r="E4512" s="26" t="n"/>
      <c r="F4512" s="27" t="n"/>
      <c r="G4512" s="28">
        <f>IFERROR(IF(E4512="","",VLOOKUP(E4512,'Setup - Mix Design'!$A$5:$I$504,9,0)),"")</f>
        <v/>
      </c>
      <c r="H4512" s="32">
        <f>IF(OR(F4512="",G4512=""),"",F4512*G4512)</f>
        <v/>
      </c>
      <c r="I4512" s="33">
        <f>IF(B4512="","",SUMIF('Dispatch (Challan)'!$C$5:$C$6004,B4512,'Dispatch (Challan)'!$F$5:$F$6004))</f>
        <v/>
      </c>
      <c r="J4512" s="33">
        <f>IF(F4512="","",F4512-I4512)</f>
        <v/>
      </c>
      <c r="K4512" s="28">
        <f>IF(F4512="","",IF(I4512=0,"Pending",IF(I4512&gt;=F4512,"Completed","Partial")))</f>
        <v/>
      </c>
    </row>
    <row r="4513">
      <c r="A4513" s="31" t="n"/>
      <c r="B4513" s="26" t="n"/>
      <c r="C4513" s="26" t="n"/>
      <c r="D4513" s="26" t="n"/>
      <c r="E4513" s="26" t="n"/>
      <c r="F4513" s="27" t="n"/>
      <c r="G4513" s="28">
        <f>IFERROR(IF(E4513="","",VLOOKUP(E4513,'Setup - Mix Design'!$A$5:$I$504,9,0)),"")</f>
        <v/>
      </c>
      <c r="H4513" s="32">
        <f>IF(OR(F4513="",G4513=""),"",F4513*G4513)</f>
        <v/>
      </c>
      <c r="I4513" s="33">
        <f>IF(B4513="","",SUMIF('Dispatch (Challan)'!$C$5:$C$6004,B4513,'Dispatch (Challan)'!$F$5:$F$6004))</f>
        <v/>
      </c>
      <c r="J4513" s="33">
        <f>IF(F4513="","",F4513-I4513)</f>
        <v/>
      </c>
      <c r="K4513" s="28">
        <f>IF(F4513="","",IF(I4513=0,"Pending",IF(I4513&gt;=F4513,"Completed","Partial")))</f>
        <v/>
      </c>
    </row>
    <row r="4514">
      <c r="A4514" s="31" t="n"/>
      <c r="B4514" s="26" t="n"/>
      <c r="C4514" s="26" t="n"/>
      <c r="D4514" s="26" t="n"/>
      <c r="E4514" s="26" t="n"/>
      <c r="F4514" s="27" t="n"/>
      <c r="G4514" s="28">
        <f>IFERROR(IF(E4514="","",VLOOKUP(E4514,'Setup - Mix Design'!$A$5:$I$504,9,0)),"")</f>
        <v/>
      </c>
      <c r="H4514" s="32">
        <f>IF(OR(F4514="",G4514=""),"",F4514*G4514)</f>
        <v/>
      </c>
      <c r="I4514" s="33">
        <f>IF(B4514="","",SUMIF('Dispatch (Challan)'!$C$5:$C$6004,B4514,'Dispatch (Challan)'!$F$5:$F$6004))</f>
        <v/>
      </c>
      <c r="J4514" s="33">
        <f>IF(F4514="","",F4514-I4514)</f>
        <v/>
      </c>
      <c r="K4514" s="28">
        <f>IF(F4514="","",IF(I4514=0,"Pending",IF(I4514&gt;=F4514,"Completed","Partial")))</f>
        <v/>
      </c>
    </row>
    <row r="4515">
      <c r="A4515" s="31" t="n"/>
      <c r="B4515" s="26" t="n"/>
      <c r="C4515" s="26" t="n"/>
      <c r="D4515" s="26" t="n"/>
      <c r="E4515" s="26" t="n"/>
      <c r="F4515" s="27" t="n"/>
      <c r="G4515" s="28">
        <f>IFERROR(IF(E4515="","",VLOOKUP(E4515,'Setup - Mix Design'!$A$5:$I$504,9,0)),"")</f>
        <v/>
      </c>
      <c r="H4515" s="32">
        <f>IF(OR(F4515="",G4515=""),"",F4515*G4515)</f>
        <v/>
      </c>
      <c r="I4515" s="33">
        <f>IF(B4515="","",SUMIF('Dispatch (Challan)'!$C$5:$C$6004,B4515,'Dispatch (Challan)'!$F$5:$F$6004))</f>
        <v/>
      </c>
      <c r="J4515" s="33">
        <f>IF(F4515="","",F4515-I4515)</f>
        <v/>
      </c>
      <c r="K4515" s="28">
        <f>IF(F4515="","",IF(I4515=0,"Pending",IF(I4515&gt;=F4515,"Completed","Partial")))</f>
        <v/>
      </c>
    </row>
    <row r="4516">
      <c r="A4516" s="31" t="n"/>
      <c r="B4516" s="26" t="n"/>
      <c r="C4516" s="26" t="n"/>
      <c r="D4516" s="26" t="n"/>
      <c r="E4516" s="26" t="n"/>
      <c r="F4516" s="27" t="n"/>
      <c r="G4516" s="28">
        <f>IFERROR(IF(E4516="","",VLOOKUP(E4516,'Setup - Mix Design'!$A$5:$I$504,9,0)),"")</f>
        <v/>
      </c>
      <c r="H4516" s="32">
        <f>IF(OR(F4516="",G4516=""),"",F4516*G4516)</f>
        <v/>
      </c>
      <c r="I4516" s="33">
        <f>IF(B4516="","",SUMIF('Dispatch (Challan)'!$C$5:$C$6004,B4516,'Dispatch (Challan)'!$F$5:$F$6004))</f>
        <v/>
      </c>
      <c r="J4516" s="33">
        <f>IF(F4516="","",F4516-I4516)</f>
        <v/>
      </c>
      <c r="K4516" s="28">
        <f>IF(F4516="","",IF(I4516=0,"Pending",IF(I4516&gt;=F4516,"Completed","Partial")))</f>
        <v/>
      </c>
    </row>
    <row r="4517">
      <c r="A4517" s="31" t="n"/>
      <c r="B4517" s="26" t="n"/>
      <c r="C4517" s="26" t="n"/>
      <c r="D4517" s="26" t="n"/>
      <c r="E4517" s="26" t="n"/>
      <c r="F4517" s="27" t="n"/>
      <c r="G4517" s="28">
        <f>IFERROR(IF(E4517="","",VLOOKUP(E4517,'Setup - Mix Design'!$A$5:$I$504,9,0)),"")</f>
        <v/>
      </c>
      <c r="H4517" s="32">
        <f>IF(OR(F4517="",G4517=""),"",F4517*G4517)</f>
        <v/>
      </c>
      <c r="I4517" s="33">
        <f>IF(B4517="","",SUMIF('Dispatch (Challan)'!$C$5:$C$6004,B4517,'Dispatch (Challan)'!$F$5:$F$6004))</f>
        <v/>
      </c>
      <c r="J4517" s="33">
        <f>IF(F4517="","",F4517-I4517)</f>
        <v/>
      </c>
      <c r="K4517" s="28">
        <f>IF(F4517="","",IF(I4517=0,"Pending",IF(I4517&gt;=F4517,"Completed","Partial")))</f>
        <v/>
      </c>
    </row>
    <row r="4518">
      <c r="A4518" s="31" t="n"/>
      <c r="B4518" s="26" t="n"/>
      <c r="C4518" s="26" t="n"/>
      <c r="D4518" s="26" t="n"/>
      <c r="E4518" s="26" t="n"/>
      <c r="F4518" s="27" t="n"/>
      <c r="G4518" s="28">
        <f>IFERROR(IF(E4518="","",VLOOKUP(E4518,'Setup - Mix Design'!$A$5:$I$504,9,0)),"")</f>
        <v/>
      </c>
      <c r="H4518" s="32">
        <f>IF(OR(F4518="",G4518=""),"",F4518*G4518)</f>
        <v/>
      </c>
      <c r="I4518" s="33">
        <f>IF(B4518="","",SUMIF('Dispatch (Challan)'!$C$5:$C$6004,B4518,'Dispatch (Challan)'!$F$5:$F$6004))</f>
        <v/>
      </c>
      <c r="J4518" s="33">
        <f>IF(F4518="","",F4518-I4518)</f>
        <v/>
      </c>
      <c r="K4518" s="28">
        <f>IF(F4518="","",IF(I4518=0,"Pending",IF(I4518&gt;=F4518,"Completed","Partial")))</f>
        <v/>
      </c>
    </row>
    <row r="4519">
      <c r="A4519" s="31" t="n"/>
      <c r="B4519" s="26" t="n"/>
      <c r="C4519" s="26" t="n"/>
      <c r="D4519" s="26" t="n"/>
      <c r="E4519" s="26" t="n"/>
      <c r="F4519" s="27" t="n"/>
      <c r="G4519" s="28">
        <f>IFERROR(IF(E4519="","",VLOOKUP(E4519,'Setup - Mix Design'!$A$5:$I$504,9,0)),"")</f>
        <v/>
      </c>
      <c r="H4519" s="32">
        <f>IF(OR(F4519="",G4519=""),"",F4519*G4519)</f>
        <v/>
      </c>
      <c r="I4519" s="33">
        <f>IF(B4519="","",SUMIF('Dispatch (Challan)'!$C$5:$C$6004,B4519,'Dispatch (Challan)'!$F$5:$F$6004))</f>
        <v/>
      </c>
      <c r="J4519" s="33">
        <f>IF(F4519="","",F4519-I4519)</f>
        <v/>
      </c>
      <c r="K4519" s="28">
        <f>IF(F4519="","",IF(I4519=0,"Pending",IF(I4519&gt;=F4519,"Completed","Partial")))</f>
        <v/>
      </c>
    </row>
    <row r="4520">
      <c r="A4520" s="31" t="n"/>
      <c r="B4520" s="26" t="n"/>
      <c r="C4520" s="26" t="n"/>
      <c r="D4520" s="26" t="n"/>
      <c r="E4520" s="26" t="n"/>
      <c r="F4520" s="27" t="n"/>
      <c r="G4520" s="28">
        <f>IFERROR(IF(E4520="","",VLOOKUP(E4520,'Setup - Mix Design'!$A$5:$I$504,9,0)),"")</f>
        <v/>
      </c>
      <c r="H4520" s="32">
        <f>IF(OR(F4520="",G4520=""),"",F4520*G4520)</f>
        <v/>
      </c>
      <c r="I4520" s="33">
        <f>IF(B4520="","",SUMIF('Dispatch (Challan)'!$C$5:$C$6004,B4520,'Dispatch (Challan)'!$F$5:$F$6004))</f>
        <v/>
      </c>
      <c r="J4520" s="33">
        <f>IF(F4520="","",F4520-I4520)</f>
        <v/>
      </c>
      <c r="K4520" s="28">
        <f>IF(F4520="","",IF(I4520=0,"Pending",IF(I4520&gt;=F4520,"Completed","Partial")))</f>
        <v/>
      </c>
    </row>
    <row r="4521">
      <c r="A4521" s="31" t="n"/>
      <c r="B4521" s="26" t="n"/>
      <c r="C4521" s="26" t="n"/>
      <c r="D4521" s="26" t="n"/>
      <c r="E4521" s="26" t="n"/>
      <c r="F4521" s="27" t="n"/>
      <c r="G4521" s="28">
        <f>IFERROR(IF(E4521="","",VLOOKUP(E4521,'Setup - Mix Design'!$A$5:$I$504,9,0)),"")</f>
        <v/>
      </c>
      <c r="H4521" s="32">
        <f>IF(OR(F4521="",G4521=""),"",F4521*G4521)</f>
        <v/>
      </c>
      <c r="I4521" s="33">
        <f>IF(B4521="","",SUMIF('Dispatch (Challan)'!$C$5:$C$6004,B4521,'Dispatch (Challan)'!$F$5:$F$6004))</f>
        <v/>
      </c>
      <c r="J4521" s="33">
        <f>IF(F4521="","",F4521-I4521)</f>
        <v/>
      </c>
      <c r="K4521" s="28">
        <f>IF(F4521="","",IF(I4521=0,"Pending",IF(I4521&gt;=F4521,"Completed","Partial")))</f>
        <v/>
      </c>
    </row>
    <row r="4522">
      <c r="A4522" s="31" t="n"/>
      <c r="B4522" s="26" t="n"/>
      <c r="C4522" s="26" t="n"/>
      <c r="D4522" s="26" t="n"/>
      <c r="E4522" s="26" t="n"/>
      <c r="F4522" s="27" t="n"/>
      <c r="G4522" s="28">
        <f>IFERROR(IF(E4522="","",VLOOKUP(E4522,'Setup - Mix Design'!$A$5:$I$504,9,0)),"")</f>
        <v/>
      </c>
      <c r="H4522" s="32">
        <f>IF(OR(F4522="",G4522=""),"",F4522*G4522)</f>
        <v/>
      </c>
      <c r="I4522" s="33">
        <f>IF(B4522="","",SUMIF('Dispatch (Challan)'!$C$5:$C$6004,B4522,'Dispatch (Challan)'!$F$5:$F$6004))</f>
        <v/>
      </c>
      <c r="J4522" s="33">
        <f>IF(F4522="","",F4522-I4522)</f>
        <v/>
      </c>
      <c r="K4522" s="28">
        <f>IF(F4522="","",IF(I4522=0,"Pending",IF(I4522&gt;=F4522,"Completed","Partial")))</f>
        <v/>
      </c>
    </row>
    <row r="4523">
      <c r="A4523" s="31" t="n"/>
      <c r="B4523" s="26" t="n"/>
      <c r="C4523" s="26" t="n"/>
      <c r="D4523" s="26" t="n"/>
      <c r="E4523" s="26" t="n"/>
      <c r="F4523" s="27" t="n"/>
      <c r="G4523" s="28">
        <f>IFERROR(IF(E4523="","",VLOOKUP(E4523,'Setup - Mix Design'!$A$5:$I$504,9,0)),"")</f>
        <v/>
      </c>
      <c r="H4523" s="32">
        <f>IF(OR(F4523="",G4523=""),"",F4523*G4523)</f>
        <v/>
      </c>
      <c r="I4523" s="33">
        <f>IF(B4523="","",SUMIF('Dispatch (Challan)'!$C$5:$C$6004,B4523,'Dispatch (Challan)'!$F$5:$F$6004))</f>
        <v/>
      </c>
      <c r="J4523" s="33">
        <f>IF(F4523="","",F4523-I4523)</f>
        <v/>
      </c>
      <c r="K4523" s="28">
        <f>IF(F4523="","",IF(I4523=0,"Pending",IF(I4523&gt;=F4523,"Completed","Partial")))</f>
        <v/>
      </c>
    </row>
    <row r="4524">
      <c r="A4524" s="31" t="n"/>
      <c r="B4524" s="26" t="n"/>
      <c r="C4524" s="26" t="n"/>
      <c r="D4524" s="26" t="n"/>
      <c r="E4524" s="26" t="n"/>
      <c r="F4524" s="27" t="n"/>
      <c r="G4524" s="28">
        <f>IFERROR(IF(E4524="","",VLOOKUP(E4524,'Setup - Mix Design'!$A$5:$I$504,9,0)),"")</f>
        <v/>
      </c>
      <c r="H4524" s="32">
        <f>IF(OR(F4524="",G4524=""),"",F4524*G4524)</f>
        <v/>
      </c>
      <c r="I4524" s="33">
        <f>IF(B4524="","",SUMIF('Dispatch (Challan)'!$C$5:$C$6004,B4524,'Dispatch (Challan)'!$F$5:$F$6004))</f>
        <v/>
      </c>
      <c r="J4524" s="33">
        <f>IF(F4524="","",F4524-I4524)</f>
        <v/>
      </c>
      <c r="K4524" s="28">
        <f>IF(F4524="","",IF(I4524=0,"Pending",IF(I4524&gt;=F4524,"Completed","Partial")))</f>
        <v/>
      </c>
    </row>
    <row r="4525">
      <c r="A4525" s="31" t="n"/>
      <c r="B4525" s="26" t="n"/>
      <c r="C4525" s="26" t="n"/>
      <c r="D4525" s="26" t="n"/>
      <c r="E4525" s="26" t="n"/>
      <c r="F4525" s="27" t="n"/>
      <c r="G4525" s="28">
        <f>IFERROR(IF(E4525="","",VLOOKUP(E4525,'Setup - Mix Design'!$A$5:$I$504,9,0)),"")</f>
        <v/>
      </c>
      <c r="H4525" s="32">
        <f>IF(OR(F4525="",G4525=""),"",F4525*G4525)</f>
        <v/>
      </c>
      <c r="I4525" s="33">
        <f>IF(B4525="","",SUMIF('Dispatch (Challan)'!$C$5:$C$6004,B4525,'Dispatch (Challan)'!$F$5:$F$6004))</f>
        <v/>
      </c>
      <c r="J4525" s="33">
        <f>IF(F4525="","",F4525-I4525)</f>
        <v/>
      </c>
      <c r="K4525" s="28">
        <f>IF(F4525="","",IF(I4525=0,"Pending",IF(I4525&gt;=F4525,"Completed","Partial")))</f>
        <v/>
      </c>
    </row>
    <row r="4526">
      <c r="A4526" s="31" t="n"/>
      <c r="B4526" s="26" t="n"/>
      <c r="C4526" s="26" t="n"/>
      <c r="D4526" s="26" t="n"/>
      <c r="E4526" s="26" t="n"/>
      <c r="F4526" s="27" t="n"/>
      <c r="G4526" s="28">
        <f>IFERROR(IF(E4526="","",VLOOKUP(E4526,'Setup - Mix Design'!$A$5:$I$504,9,0)),"")</f>
        <v/>
      </c>
      <c r="H4526" s="32">
        <f>IF(OR(F4526="",G4526=""),"",F4526*G4526)</f>
        <v/>
      </c>
      <c r="I4526" s="33">
        <f>IF(B4526="","",SUMIF('Dispatch (Challan)'!$C$5:$C$6004,B4526,'Dispatch (Challan)'!$F$5:$F$6004))</f>
        <v/>
      </c>
      <c r="J4526" s="33">
        <f>IF(F4526="","",F4526-I4526)</f>
        <v/>
      </c>
      <c r="K4526" s="28">
        <f>IF(F4526="","",IF(I4526=0,"Pending",IF(I4526&gt;=F4526,"Completed","Partial")))</f>
        <v/>
      </c>
    </row>
    <row r="4527">
      <c r="A4527" s="31" t="n"/>
      <c r="B4527" s="26" t="n"/>
      <c r="C4527" s="26" t="n"/>
      <c r="D4527" s="26" t="n"/>
      <c r="E4527" s="26" t="n"/>
      <c r="F4527" s="27" t="n"/>
      <c r="G4527" s="28">
        <f>IFERROR(IF(E4527="","",VLOOKUP(E4527,'Setup - Mix Design'!$A$5:$I$504,9,0)),"")</f>
        <v/>
      </c>
      <c r="H4527" s="32">
        <f>IF(OR(F4527="",G4527=""),"",F4527*G4527)</f>
        <v/>
      </c>
      <c r="I4527" s="33">
        <f>IF(B4527="","",SUMIF('Dispatch (Challan)'!$C$5:$C$6004,B4527,'Dispatch (Challan)'!$F$5:$F$6004))</f>
        <v/>
      </c>
      <c r="J4527" s="33">
        <f>IF(F4527="","",F4527-I4527)</f>
        <v/>
      </c>
      <c r="K4527" s="28">
        <f>IF(F4527="","",IF(I4527=0,"Pending",IF(I4527&gt;=F4527,"Completed","Partial")))</f>
        <v/>
      </c>
    </row>
    <row r="4528">
      <c r="A4528" s="31" t="n"/>
      <c r="B4528" s="26" t="n"/>
      <c r="C4528" s="26" t="n"/>
      <c r="D4528" s="26" t="n"/>
      <c r="E4528" s="26" t="n"/>
      <c r="F4528" s="27" t="n"/>
      <c r="G4528" s="28">
        <f>IFERROR(IF(E4528="","",VLOOKUP(E4528,'Setup - Mix Design'!$A$5:$I$504,9,0)),"")</f>
        <v/>
      </c>
      <c r="H4528" s="32">
        <f>IF(OR(F4528="",G4528=""),"",F4528*G4528)</f>
        <v/>
      </c>
      <c r="I4528" s="33">
        <f>IF(B4528="","",SUMIF('Dispatch (Challan)'!$C$5:$C$6004,B4528,'Dispatch (Challan)'!$F$5:$F$6004))</f>
        <v/>
      </c>
      <c r="J4528" s="33">
        <f>IF(F4528="","",F4528-I4528)</f>
        <v/>
      </c>
      <c r="K4528" s="28">
        <f>IF(F4528="","",IF(I4528=0,"Pending",IF(I4528&gt;=F4528,"Completed","Partial")))</f>
        <v/>
      </c>
    </row>
    <row r="4529">
      <c r="A4529" s="31" t="n"/>
      <c r="B4529" s="26" t="n"/>
      <c r="C4529" s="26" t="n"/>
      <c r="D4529" s="26" t="n"/>
      <c r="E4529" s="26" t="n"/>
      <c r="F4529" s="27" t="n"/>
      <c r="G4529" s="28">
        <f>IFERROR(IF(E4529="","",VLOOKUP(E4529,'Setup - Mix Design'!$A$5:$I$504,9,0)),"")</f>
        <v/>
      </c>
      <c r="H4529" s="32">
        <f>IF(OR(F4529="",G4529=""),"",F4529*G4529)</f>
        <v/>
      </c>
      <c r="I4529" s="33">
        <f>IF(B4529="","",SUMIF('Dispatch (Challan)'!$C$5:$C$6004,B4529,'Dispatch (Challan)'!$F$5:$F$6004))</f>
        <v/>
      </c>
      <c r="J4529" s="33">
        <f>IF(F4529="","",F4529-I4529)</f>
        <v/>
      </c>
      <c r="K4529" s="28">
        <f>IF(F4529="","",IF(I4529=0,"Pending",IF(I4529&gt;=F4529,"Completed","Partial")))</f>
        <v/>
      </c>
    </row>
    <row r="4530">
      <c r="A4530" s="31" t="n"/>
      <c r="B4530" s="26" t="n"/>
      <c r="C4530" s="26" t="n"/>
      <c r="D4530" s="26" t="n"/>
      <c r="E4530" s="26" t="n"/>
      <c r="F4530" s="27" t="n"/>
      <c r="G4530" s="28">
        <f>IFERROR(IF(E4530="","",VLOOKUP(E4530,'Setup - Mix Design'!$A$5:$I$504,9,0)),"")</f>
        <v/>
      </c>
      <c r="H4530" s="32">
        <f>IF(OR(F4530="",G4530=""),"",F4530*G4530)</f>
        <v/>
      </c>
      <c r="I4530" s="33">
        <f>IF(B4530="","",SUMIF('Dispatch (Challan)'!$C$5:$C$6004,B4530,'Dispatch (Challan)'!$F$5:$F$6004))</f>
        <v/>
      </c>
      <c r="J4530" s="33">
        <f>IF(F4530="","",F4530-I4530)</f>
        <v/>
      </c>
      <c r="K4530" s="28">
        <f>IF(F4530="","",IF(I4530=0,"Pending",IF(I4530&gt;=F4530,"Completed","Partial")))</f>
        <v/>
      </c>
    </row>
    <row r="4531">
      <c r="A4531" s="31" t="n"/>
      <c r="B4531" s="26" t="n"/>
      <c r="C4531" s="26" t="n"/>
      <c r="D4531" s="26" t="n"/>
      <c r="E4531" s="26" t="n"/>
      <c r="F4531" s="27" t="n"/>
      <c r="G4531" s="28">
        <f>IFERROR(IF(E4531="","",VLOOKUP(E4531,'Setup - Mix Design'!$A$5:$I$504,9,0)),"")</f>
        <v/>
      </c>
      <c r="H4531" s="32">
        <f>IF(OR(F4531="",G4531=""),"",F4531*G4531)</f>
        <v/>
      </c>
      <c r="I4531" s="33">
        <f>IF(B4531="","",SUMIF('Dispatch (Challan)'!$C$5:$C$6004,B4531,'Dispatch (Challan)'!$F$5:$F$6004))</f>
        <v/>
      </c>
      <c r="J4531" s="33">
        <f>IF(F4531="","",F4531-I4531)</f>
        <v/>
      </c>
      <c r="K4531" s="28">
        <f>IF(F4531="","",IF(I4531=0,"Pending",IF(I4531&gt;=F4531,"Completed","Partial")))</f>
        <v/>
      </c>
    </row>
    <row r="4532">
      <c r="A4532" s="31" t="n"/>
      <c r="B4532" s="26" t="n"/>
      <c r="C4532" s="26" t="n"/>
      <c r="D4532" s="26" t="n"/>
      <c r="E4532" s="26" t="n"/>
      <c r="F4532" s="27" t="n"/>
      <c r="G4532" s="28">
        <f>IFERROR(IF(E4532="","",VLOOKUP(E4532,'Setup - Mix Design'!$A$5:$I$504,9,0)),"")</f>
        <v/>
      </c>
      <c r="H4532" s="32">
        <f>IF(OR(F4532="",G4532=""),"",F4532*G4532)</f>
        <v/>
      </c>
      <c r="I4532" s="33">
        <f>IF(B4532="","",SUMIF('Dispatch (Challan)'!$C$5:$C$6004,B4532,'Dispatch (Challan)'!$F$5:$F$6004))</f>
        <v/>
      </c>
      <c r="J4532" s="33">
        <f>IF(F4532="","",F4532-I4532)</f>
        <v/>
      </c>
      <c r="K4532" s="28">
        <f>IF(F4532="","",IF(I4532=0,"Pending",IF(I4532&gt;=F4532,"Completed","Partial")))</f>
        <v/>
      </c>
    </row>
    <row r="4533">
      <c r="A4533" s="31" t="n"/>
      <c r="B4533" s="26" t="n"/>
      <c r="C4533" s="26" t="n"/>
      <c r="D4533" s="26" t="n"/>
      <c r="E4533" s="26" t="n"/>
      <c r="F4533" s="27" t="n"/>
      <c r="G4533" s="28">
        <f>IFERROR(IF(E4533="","",VLOOKUP(E4533,'Setup - Mix Design'!$A$5:$I$504,9,0)),"")</f>
        <v/>
      </c>
      <c r="H4533" s="32">
        <f>IF(OR(F4533="",G4533=""),"",F4533*G4533)</f>
        <v/>
      </c>
      <c r="I4533" s="33">
        <f>IF(B4533="","",SUMIF('Dispatch (Challan)'!$C$5:$C$6004,B4533,'Dispatch (Challan)'!$F$5:$F$6004))</f>
        <v/>
      </c>
      <c r="J4533" s="33">
        <f>IF(F4533="","",F4533-I4533)</f>
        <v/>
      </c>
      <c r="K4533" s="28">
        <f>IF(F4533="","",IF(I4533=0,"Pending",IF(I4533&gt;=F4533,"Completed","Partial")))</f>
        <v/>
      </c>
    </row>
    <row r="4534">
      <c r="A4534" s="31" t="n"/>
      <c r="B4534" s="26" t="n"/>
      <c r="C4534" s="26" t="n"/>
      <c r="D4534" s="26" t="n"/>
      <c r="E4534" s="26" t="n"/>
      <c r="F4534" s="27" t="n"/>
      <c r="G4534" s="28">
        <f>IFERROR(IF(E4534="","",VLOOKUP(E4534,'Setup - Mix Design'!$A$5:$I$504,9,0)),"")</f>
        <v/>
      </c>
      <c r="H4534" s="32">
        <f>IF(OR(F4534="",G4534=""),"",F4534*G4534)</f>
        <v/>
      </c>
      <c r="I4534" s="33">
        <f>IF(B4534="","",SUMIF('Dispatch (Challan)'!$C$5:$C$6004,B4534,'Dispatch (Challan)'!$F$5:$F$6004))</f>
        <v/>
      </c>
      <c r="J4534" s="33">
        <f>IF(F4534="","",F4534-I4534)</f>
        <v/>
      </c>
      <c r="K4534" s="28">
        <f>IF(F4534="","",IF(I4534=0,"Pending",IF(I4534&gt;=F4534,"Completed","Partial")))</f>
        <v/>
      </c>
    </row>
    <row r="4535">
      <c r="A4535" s="31" t="n"/>
      <c r="B4535" s="26" t="n"/>
      <c r="C4535" s="26" t="n"/>
      <c r="D4535" s="26" t="n"/>
      <c r="E4535" s="26" t="n"/>
      <c r="F4535" s="27" t="n"/>
      <c r="G4535" s="28">
        <f>IFERROR(IF(E4535="","",VLOOKUP(E4535,'Setup - Mix Design'!$A$5:$I$504,9,0)),"")</f>
        <v/>
      </c>
      <c r="H4535" s="32">
        <f>IF(OR(F4535="",G4535=""),"",F4535*G4535)</f>
        <v/>
      </c>
      <c r="I4535" s="33">
        <f>IF(B4535="","",SUMIF('Dispatch (Challan)'!$C$5:$C$6004,B4535,'Dispatch (Challan)'!$F$5:$F$6004))</f>
        <v/>
      </c>
      <c r="J4535" s="33">
        <f>IF(F4535="","",F4535-I4535)</f>
        <v/>
      </c>
      <c r="K4535" s="28">
        <f>IF(F4535="","",IF(I4535=0,"Pending",IF(I4535&gt;=F4535,"Completed","Partial")))</f>
        <v/>
      </c>
    </row>
    <row r="4536">
      <c r="A4536" s="31" t="n"/>
      <c r="B4536" s="26" t="n"/>
      <c r="C4536" s="26" t="n"/>
      <c r="D4536" s="26" t="n"/>
      <c r="E4536" s="26" t="n"/>
      <c r="F4536" s="27" t="n"/>
      <c r="G4536" s="28">
        <f>IFERROR(IF(E4536="","",VLOOKUP(E4536,'Setup - Mix Design'!$A$5:$I$504,9,0)),"")</f>
        <v/>
      </c>
      <c r="H4536" s="32">
        <f>IF(OR(F4536="",G4536=""),"",F4536*G4536)</f>
        <v/>
      </c>
      <c r="I4536" s="33">
        <f>IF(B4536="","",SUMIF('Dispatch (Challan)'!$C$5:$C$6004,B4536,'Dispatch (Challan)'!$F$5:$F$6004))</f>
        <v/>
      </c>
      <c r="J4536" s="33">
        <f>IF(F4536="","",F4536-I4536)</f>
        <v/>
      </c>
      <c r="K4536" s="28">
        <f>IF(F4536="","",IF(I4536=0,"Pending",IF(I4536&gt;=F4536,"Completed","Partial")))</f>
        <v/>
      </c>
    </row>
    <row r="4537">
      <c r="A4537" s="31" t="n"/>
      <c r="B4537" s="26" t="n"/>
      <c r="C4537" s="26" t="n"/>
      <c r="D4537" s="26" t="n"/>
      <c r="E4537" s="26" t="n"/>
      <c r="F4537" s="27" t="n"/>
      <c r="G4537" s="28">
        <f>IFERROR(IF(E4537="","",VLOOKUP(E4537,'Setup - Mix Design'!$A$5:$I$504,9,0)),"")</f>
        <v/>
      </c>
      <c r="H4537" s="32">
        <f>IF(OR(F4537="",G4537=""),"",F4537*G4537)</f>
        <v/>
      </c>
      <c r="I4537" s="33">
        <f>IF(B4537="","",SUMIF('Dispatch (Challan)'!$C$5:$C$6004,B4537,'Dispatch (Challan)'!$F$5:$F$6004))</f>
        <v/>
      </c>
      <c r="J4537" s="33">
        <f>IF(F4537="","",F4537-I4537)</f>
        <v/>
      </c>
      <c r="K4537" s="28">
        <f>IF(F4537="","",IF(I4537=0,"Pending",IF(I4537&gt;=F4537,"Completed","Partial")))</f>
        <v/>
      </c>
    </row>
    <row r="4538">
      <c r="A4538" s="31" t="n"/>
      <c r="B4538" s="26" t="n"/>
      <c r="C4538" s="26" t="n"/>
      <c r="D4538" s="26" t="n"/>
      <c r="E4538" s="26" t="n"/>
      <c r="F4538" s="27" t="n"/>
      <c r="G4538" s="28">
        <f>IFERROR(IF(E4538="","",VLOOKUP(E4538,'Setup - Mix Design'!$A$5:$I$504,9,0)),"")</f>
        <v/>
      </c>
      <c r="H4538" s="32">
        <f>IF(OR(F4538="",G4538=""),"",F4538*G4538)</f>
        <v/>
      </c>
      <c r="I4538" s="33">
        <f>IF(B4538="","",SUMIF('Dispatch (Challan)'!$C$5:$C$6004,B4538,'Dispatch (Challan)'!$F$5:$F$6004))</f>
        <v/>
      </c>
      <c r="J4538" s="33">
        <f>IF(F4538="","",F4538-I4538)</f>
        <v/>
      </c>
      <c r="K4538" s="28">
        <f>IF(F4538="","",IF(I4538=0,"Pending",IF(I4538&gt;=F4538,"Completed","Partial")))</f>
        <v/>
      </c>
    </row>
    <row r="4539">
      <c r="A4539" s="31" t="n"/>
      <c r="B4539" s="26" t="n"/>
      <c r="C4539" s="26" t="n"/>
      <c r="D4539" s="26" t="n"/>
      <c r="E4539" s="26" t="n"/>
      <c r="F4539" s="27" t="n"/>
      <c r="G4539" s="28">
        <f>IFERROR(IF(E4539="","",VLOOKUP(E4539,'Setup - Mix Design'!$A$5:$I$504,9,0)),"")</f>
        <v/>
      </c>
      <c r="H4539" s="32">
        <f>IF(OR(F4539="",G4539=""),"",F4539*G4539)</f>
        <v/>
      </c>
      <c r="I4539" s="33">
        <f>IF(B4539="","",SUMIF('Dispatch (Challan)'!$C$5:$C$6004,B4539,'Dispatch (Challan)'!$F$5:$F$6004))</f>
        <v/>
      </c>
      <c r="J4539" s="33">
        <f>IF(F4539="","",F4539-I4539)</f>
        <v/>
      </c>
      <c r="K4539" s="28">
        <f>IF(F4539="","",IF(I4539=0,"Pending",IF(I4539&gt;=F4539,"Completed","Partial")))</f>
        <v/>
      </c>
    </row>
    <row r="4540">
      <c r="A4540" s="31" t="n"/>
      <c r="B4540" s="26" t="n"/>
      <c r="C4540" s="26" t="n"/>
      <c r="D4540" s="26" t="n"/>
      <c r="E4540" s="26" t="n"/>
      <c r="F4540" s="27" t="n"/>
      <c r="G4540" s="28">
        <f>IFERROR(IF(E4540="","",VLOOKUP(E4540,'Setup - Mix Design'!$A$5:$I$504,9,0)),"")</f>
        <v/>
      </c>
      <c r="H4540" s="32">
        <f>IF(OR(F4540="",G4540=""),"",F4540*G4540)</f>
        <v/>
      </c>
      <c r="I4540" s="33">
        <f>IF(B4540="","",SUMIF('Dispatch (Challan)'!$C$5:$C$6004,B4540,'Dispatch (Challan)'!$F$5:$F$6004))</f>
        <v/>
      </c>
      <c r="J4540" s="33">
        <f>IF(F4540="","",F4540-I4540)</f>
        <v/>
      </c>
      <c r="K4540" s="28">
        <f>IF(F4540="","",IF(I4540=0,"Pending",IF(I4540&gt;=F4540,"Completed","Partial")))</f>
        <v/>
      </c>
    </row>
    <row r="4541">
      <c r="A4541" s="31" t="n"/>
      <c r="B4541" s="26" t="n"/>
      <c r="C4541" s="26" t="n"/>
      <c r="D4541" s="26" t="n"/>
      <c r="E4541" s="26" t="n"/>
      <c r="F4541" s="27" t="n"/>
      <c r="G4541" s="28">
        <f>IFERROR(IF(E4541="","",VLOOKUP(E4541,'Setup - Mix Design'!$A$5:$I$504,9,0)),"")</f>
        <v/>
      </c>
      <c r="H4541" s="32">
        <f>IF(OR(F4541="",G4541=""),"",F4541*G4541)</f>
        <v/>
      </c>
      <c r="I4541" s="33">
        <f>IF(B4541="","",SUMIF('Dispatch (Challan)'!$C$5:$C$6004,B4541,'Dispatch (Challan)'!$F$5:$F$6004))</f>
        <v/>
      </c>
      <c r="J4541" s="33">
        <f>IF(F4541="","",F4541-I4541)</f>
        <v/>
      </c>
      <c r="K4541" s="28">
        <f>IF(F4541="","",IF(I4541=0,"Pending",IF(I4541&gt;=F4541,"Completed","Partial")))</f>
        <v/>
      </c>
    </row>
    <row r="4542">
      <c r="A4542" s="31" t="n"/>
      <c r="B4542" s="26" t="n"/>
      <c r="C4542" s="26" t="n"/>
      <c r="D4542" s="26" t="n"/>
      <c r="E4542" s="26" t="n"/>
      <c r="F4542" s="27" t="n"/>
      <c r="G4542" s="28">
        <f>IFERROR(IF(E4542="","",VLOOKUP(E4542,'Setup - Mix Design'!$A$5:$I$504,9,0)),"")</f>
        <v/>
      </c>
      <c r="H4542" s="32">
        <f>IF(OR(F4542="",G4542=""),"",F4542*G4542)</f>
        <v/>
      </c>
      <c r="I4542" s="33">
        <f>IF(B4542="","",SUMIF('Dispatch (Challan)'!$C$5:$C$6004,B4542,'Dispatch (Challan)'!$F$5:$F$6004))</f>
        <v/>
      </c>
      <c r="J4542" s="33">
        <f>IF(F4542="","",F4542-I4542)</f>
        <v/>
      </c>
      <c r="K4542" s="28">
        <f>IF(F4542="","",IF(I4542=0,"Pending",IF(I4542&gt;=F4542,"Completed","Partial")))</f>
        <v/>
      </c>
    </row>
    <row r="4543">
      <c r="A4543" s="31" t="n"/>
      <c r="B4543" s="26" t="n"/>
      <c r="C4543" s="26" t="n"/>
      <c r="D4543" s="26" t="n"/>
      <c r="E4543" s="26" t="n"/>
      <c r="F4543" s="27" t="n"/>
      <c r="G4543" s="28">
        <f>IFERROR(IF(E4543="","",VLOOKUP(E4543,'Setup - Mix Design'!$A$5:$I$504,9,0)),"")</f>
        <v/>
      </c>
      <c r="H4543" s="32">
        <f>IF(OR(F4543="",G4543=""),"",F4543*G4543)</f>
        <v/>
      </c>
      <c r="I4543" s="33">
        <f>IF(B4543="","",SUMIF('Dispatch (Challan)'!$C$5:$C$6004,B4543,'Dispatch (Challan)'!$F$5:$F$6004))</f>
        <v/>
      </c>
      <c r="J4543" s="33">
        <f>IF(F4543="","",F4543-I4543)</f>
        <v/>
      </c>
      <c r="K4543" s="28">
        <f>IF(F4543="","",IF(I4543=0,"Pending",IF(I4543&gt;=F4543,"Completed","Partial")))</f>
        <v/>
      </c>
    </row>
    <row r="4544">
      <c r="A4544" s="31" t="n"/>
      <c r="B4544" s="26" t="n"/>
      <c r="C4544" s="26" t="n"/>
      <c r="D4544" s="26" t="n"/>
      <c r="E4544" s="26" t="n"/>
      <c r="F4544" s="27" t="n"/>
      <c r="G4544" s="28">
        <f>IFERROR(IF(E4544="","",VLOOKUP(E4544,'Setup - Mix Design'!$A$5:$I$504,9,0)),"")</f>
        <v/>
      </c>
      <c r="H4544" s="32">
        <f>IF(OR(F4544="",G4544=""),"",F4544*G4544)</f>
        <v/>
      </c>
      <c r="I4544" s="33">
        <f>IF(B4544="","",SUMIF('Dispatch (Challan)'!$C$5:$C$6004,B4544,'Dispatch (Challan)'!$F$5:$F$6004))</f>
        <v/>
      </c>
      <c r="J4544" s="33">
        <f>IF(F4544="","",F4544-I4544)</f>
        <v/>
      </c>
      <c r="K4544" s="28">
        <f>IF(F4544="","",IF(I4544=0,"Pending",IF(I4544&gt;=F4544,"Completed","Partial")))</f>
        <v/>
      </c>
    </row>
    <row r="4545">
      <c r="A4545" s="31" t="n"/>
      <c r="B4545" s="26" t="n"/>
      <c r="C4545" s="26" t="n"/>
      <c r="D4545" s="26" t="n"/>
      <c r="E4545" s="26" t="n"/>
      <c r="F4545" s="27" t="n"/>
      <c r="G4545" s="28">
        <f>IFERROR(IF(E4545="","",VLOOKUP(E4545,'Setup - Mix Design'!$A$5:$I$504,9,0)),"")</f>
        <v/>
      </c>
      <c r="H4545" s="32">
        <f>IF(OR(F4545="",G4545=""),"",F4545*G4545)</f>
        <v/>
      </c>
      <c r="I4545" s="33">
        <f>IF(B4545="","",SUMIF('Dispatch (Challan)'!$C$5:$C$6004,B4545,'Dispatch (Challan)'!$F$5:$F$6004))</f>
        <v/>
      </c>
      <c r="J4545" s="33">
        <f>IF(F4545="","",F4545-I4545)</f>
        <v/>
      </c>
      <c r="K4545" s="28">
        <f>IF(F4545="","",IF(I4545=0,"Pending",IF(I4545&gt;=F4545,"Completed","Partial")))</f>
        <v/>
      </c>
    </row>
    <row r="4546">
      <c r="A4546" s="31" t="n"/>
      <c r="B4546" s="26" t="n"/>
      <c r="C4546" s="26" t="n"/>
      <c r="D4546" s="26" t="n"/>
      <c r="E4546" s="26" t="n"/>
      <c r="F4546" s="27" t="n"/>
      <c r="G4546" s="28">
        <f>IFERROR(IF(E4546="","",VLOOKUP(E4546,'Setup - Mix Design'!$A$5:$I$504,9,0)),"")</f>
        <v/>
      </c>
      <c r="H4546" s="32">
        <f>IF(OR(F4546="",G4546=""),"",F4546*G4546)</f>
        <v/>
      </c>
      <c r="I4546" s="33">
        <f>IF(B4546="","",SUMIF('Dispatch (Challan)'!$C$5:$C$6004,B4546,'Dispatch (Challan)'!$F$5:$F$6004))</f>
        <v/>
      </c>
      <c r="J4546" s="33">
        <f>IF(F4546="","",F4546-I4546)</f>
        <v/>
      </c>
      <c r="K4546" s="28">
        <f>IF(F4546="","",IF(I4546=0,"Pending",IF(I4546&gt;=F4546,"Completed","Partial")))</f>
        <v/>
      </c>
    </row>
    <row r="4547">
      <c r="A4547" s="31" t="n"/>
      <c r="B4547" s="26" t="n"/>
      <c r="C4547" s="26" t="n"/>
      <c r="D4547" s="26" t="n"/>
      <c r="E4547" s="26" t="n"/>
      <c r="F4547" s="27" t="n"/>
      <c r="G4547" s="28">
        <f>IFERROR(IF(E4547="","",VLOOKUP(E4547,'Setup - Mix Design'!$A$5:$I$504,9,0)),"")</f>
        <v/>
      </c>
      <c r="H4547" s="32">
        <f>IF(OR(F4547="",G4547=""),"",F4547*G4547)</f>
        <v/>
      </c>
      <c r="I4547" s="33">
        <f>IF(B4547="","",SUMIF('Dispatch (Challan)'!$C$5:$C$6004,B4547,'Dispatch (Challan)'!$F$5:$F$6004))</f>
        <v/>
      </c>
      <c r="J4547" s="33">
        <f>IF(F4547="","",F4547-I4547)</f>
        <v/>
      </c>
      <c r="K4547" s="28">
        <f>IF(F4547="","",IF(I4547=0,"Pending",IF(I4547&gt;=F4547,"Completed","Partial")))</f>
        <v/>
      </c>
    </row>
    <row r="4548">
      <c r="A4548" s="31" t="n"/>
      <c r="B4548" s="26" t="n"/>
      <c r="C4548" s="26" t="n"/>
      <c r="D4548" s="26" t="n"/>
      <c r="E4548" s="26" t="n"/>
      <c r="F4548" s="27" t="n"/>
      <c r="G4548" s="28">
        <f>IFERROR(IF(E4548="","",VLOOKUP(E4548,'Setup - Mix Design'!$A$5:$I$504,9,0)),"")</f>
        <v/>
      </c>
      <c r="H4548" s="32">
        <f>IF(OR(F4548="",G4548=""),"",F4548*G4548)</f>
        <v/>
      </c>
      <c r="I4548" s="33">
        <f>IF(B4548="","",SUMIF('Dispatch (Challan)'!$C$5:$C$6004,B4548,'Dispatch (Challan)'!$F$5:$F$6004))</f>
        <v/>
      </c>
      <c r="J4548" s="33">
        <f>IF(F4548="","",F4548-I4548)</f>
        <v/>
      </c>
      <c r="K4548" s="28">
        <f>IF(F4548="","",IF(I4548=0,"Pending",IF(I4548&gt;=F4548,"Completed","Partial")))</f>
        <v/>
      </c>
    </row>
    <row r="4549">
      <c r="A4549" s="31" t="n"/>
      <c r="B4549" s="26" t="n"/>
      <c r="C4549" s="26" t="n"/>
      <c r="D4549" s="26" t="n"/>
      <c r="E4549" s="26" t="n"/>
      <c r="F4549" s="27" t="n"/>
      <c r="G4549" s="28">
        <f>IFERROR(IF(E4549="","",VLOOKUP(E4549,'Setup - Mix Design'!$A$5:$I$504,9,0)),"")</f>
        <v/>
      </c>
      <c r="H4549" s="32">
        <f>IF(OR(F4549="",G4549=""),"",F4549*G4549)</f>
        <v/>
      </c>
      <c r="I4549" s="33">
        <f>IF(B4549="","",SUMIF('Dispatch (Challan)'!$C$5:$C$6004,B4549,'Dispatch (Challan)'!$F$5:$F$6004))</f>
        <v/>
      </c>
      <c r="J4549" s="33">
        <f>IF(F4549="","",F4549-I4549)</f>
        <v/>
      </c>
      <c r="K4549" s="28">
        <f>IF(F4549="","",IF(I4549=0,"Pending",IF(I4549&gt;=F4549,"Completed","Partial")))</f>
        <v/>
      </c>
    </row>
    <row r="4550">
      <c r="A4550" s="31" t="n"/>
      <c r="B4550" s="26" t="n"/>
      <c r="C4550" s="26" t="n"/>
      <c r="D4550" s="26" t="n"/>
      <c r="E4550" s="26" t="n"/>
      <c r="F4550" s="27" t="n"/>
      <c r="G4550" s="28">
        <f>IFERROR(IF(E4550="","",VLOOKUP(E4550,'Setup - Mix Design'!$A$5:$I$504,9,0)),"")</f>
        <v/>
      </c>
      <c r="H4550" s="32">
        <f>IF(OR(F4550="",G4550=""),"",F4550*G4550)</f>
        <v/>
      </c>
      <c r="I4550" s="33">
        <f>IF(B4550="","",SUMIF('Dispatch (Challan)'!$C$5:$C$6004,B4550,'Dispatch (Challan)'!$F$5:$F$6004))</f>
        <v/>
      </c>
      <c r="J4550" s="33">
        <f>IF(F4550="","",F4550-I4550)</f>
        <v/>
      </c>
      <c r="K4550" s="28">
        <f>IF(F4550="","",IF(I4550=0,"Pending",IF(I4550&gt;=F4550,"Completed","Partial")))</f>
        <v/>
      </c>
    </row>
    <row r="4551">
      <c r="A4551" s="31" t="n"/>
      <c r="B4551" s="26" t="n"/>
      <c r="C4551" s="26" t="n"/>
      <c r="D4551" s="26" t="n"/>
      <c r="E4551" s="26" t="n"/>
      <c r="F4551" s="27" t="n"/>
      <c r="G4551" s="28">
        <f>IFERROR(IF(E4551="","",VLOOKUP(E4551,'Setup - Mix Design'!$A$5:$I$504,9,0)),"")</f>
        <v/>
      </c>
      <c r="H4551" s="32">
        <f>IF(OR(F4551="",G4551=""),"",F4551*G4551)</f>
        <v/>
      </c>
      <c r="I4551" s="33">
        <f>IF(B4551="","",SUMIF('Dispatch (Challan)'!$C$5:$C$6004,B4551,'Dispatch (Challan)'!$F$5:$F$6004))</f>
        <v/>
      </c>
      <c r="J4551" s="33">
        <f>IF(F4551="","",F4551-I4551)</f>
        <v/>
      </c>
      <c r="K4551" s="28">
        <f>IF(F4551="","",IF(I4551=0,"Pending",IF(I4551&gt;=F4551,"Completed","Partial")))</f>
        <v/>
      </c>
    </row>
    <row r="4552">
      <c r="A4552" s="31" t="n"/>
      <c r="B4552" s="26" t="n"/>
      <c r="C4552" s="26" t="n"/>
      <c r="D4552" s="26" t="n"/>
      <c r="E4552" s="26" t="n"/>
      <c r="F4552" s="27" t="n"/>
      <c r="G4552" s="28">
        <f>IFERROR(IF(E4552="","",VLOOKUP(E4552,'Setup - Mix Design'!$A$5:$I$504,9,0)),"")</f>
        <v/>
      </c>
      <c r="H4552" s="32">
        <f>IF(OR(F4552="",G4552=""),"",F4552*G4552)</f>
        <v/>
      </c>
      <c r="I4552" s="33">
        <f>IF(B4552="","",SUMIF('Dispatch (Challan)'!$C$5:$C$6004,B4552,'Dispatch (Challan)'!$F$5:$F$6004))</f>
        <v/>
      </c>
      <c r="J4552" s="33">
        <f>IF(F4552="","",F4552-I4552)</f>
        <v/>
      </c>
      <c r="K4552" s="28">
        <f>IF(F4552="","",IF(I4552=0,"Pending",IF(I4552&gt;=F4552,"Completed","Partial")))</f>
        <v/>
      </c>
    </row>
    <row r="4553">
      <c r="A4553" s="31" t="n"/>
      <c r="B4553" s="26" t="n"/>
      <c r="C4553" s="26" t="n"/>
      <c r="D4553" s="26" t="n"/>
      <c r="E4553" s="26" t="n"/>
      <c r="F4553" s="27" t="n"/>
      <c r="G4553" s="28">
        <f>IFERROR(IF(E4553="","",VLOOKUP(E4553,'Setup - Mix Design'!$A$5:$I$504,9,0)),"")</f>
        <v/>
      </c>
      <c r="H4553" s="32">
        <f>IF(OR(F4553="",G4553=""),"",F4553*G4553)</f>
        <v/>
      </c>
      <c r="I4553" s="33">
        <f>IF(B4553="","",SUMIF('Dispatch (Challan)'!$C$5:$C$6004,B4553,'Dispatch (Challan)'!$F$5:$F$6004))</f>
        <v/>
      </c>
      <c r="J4553" s="33">
        <f>IF(F4553="","",F4553-I4553)</f>
        <v/>
      </c>
      <c r="K4553" s="28">
        <f>IF(F4553="","",IF(I4553=0,"Pending",IF(I4553&gt;=F4553,"Completed","Partial")))</f>
        <v/>
      </c>
    </row>
    <row r="4554">
      <c r="A4554" s="31" t="n"/>
      <c r="B4554" s="26" t="n"/>
      <c r="C4554" s="26" t="n"/>
      <c r="D4554" s="26" t="n"/>
      <c r="E4554" s="26" t="n"/>
      <c r="F4554" s="27" t="n"/>
      <c r="G4554" s="28">
        <f>IFERROR(IF(E4554="","",VLOOKUP(E4554,'Setup - Mix Design'!$A$5:$I$504,9,0)),"")</f>
        <v/>
      </c>
      <c r="H4554" s="32">
        <f>IF(OR(F4554="",G4554=""),"",F4554*G4554)</f>
        <v/>
      </c>
      <c r="I4554" s="33">
        <f>IF(B4554="","",SUMIF('Dispatch (Challan)'!$C$5:$C$6004,B4554,'Dispatch (Challan)'!$F$5:$F$6004))</f>
        <v/>
      </c>
      <c r="J4554" s="33">
        <f>IF(F4554="","",F4554-I4554)</f>
        <v/>
      </c>
      <c r="K4554" s="28">
        <f>IF(F4554="","",IF(I4554=0,"Pending",IF(I4554&gt;=F4554,"Completed","Partial")))</f>
        <v/>
      </c>
    </row>
    <row r="4555">
      <c r="A4555" s="31" t="n"/>
      <c r="B4555" s="26" t="n"/>
      <c r="C4555" s="26" t="n"/>
      <c r="D4555" s="26" t="n"/>
      <c r="E4555" s="26" t="n"/>
      <c r="F4555" s="27" t="n"/>
      <c r="G4555" s="28">
        <f>IFERROR(IF(E4555="","",VLOOKUP(E4555,'Setup - Mix Design'!$A$5:$I$504,9,0)),"")</f>
        <v/>
      </c>
      <c r="H4555" s="32">
        <f>IF(OR(F4555="",G4555=""),"",F4555*G4555)</f>
        <v/>
      </c>
      <c r="I4555" s="33">
        <f>IF(B4555="","",SUMIF('Dispatch (Challan)'!$C$5:$C$6004,B4555,'Dispatch (Challan)'!$F$5:$F$6004))</f>
        <v/>
      </c>
      <c r="J4555" s="33">
        <f>IF(F4555="","",F4555-I4555)</f>
        <v/>
      </c>
      <c r="K4555" s="28">
        <f>IF(F4555="","",IF(I4555=0,"Pending",IF(I4555&gt;=F4555,"Completed","Partial")))</f>
        <v/>
      </c>
    </row>
    <row r="4556">
      <c r="A4556" s="31" t="n"/>
      <c r="B4556" s="26" t="n"/>
      <c r="C4556" s="26" t="n"/>
      <c r="D4556" s="26" t="n"/>
      <c r="E4556" s="26" t="n"/>
      <c r="F4556" s="27" t="n"/>
      <c r="G4556" s="28">
        <f>IFERROR(IF(E4556="","",VLOOKUP(E4556,'Setup - Mix Design'!$A$5:$I$504,9,0)),"")</f>
        <v/>
      </c>
      <c r="H4556" s="32">
        <f>IF(OR(F4556="",G4556=""),"",F4556*G4556)</f>
        <v/>
      </c>
      <c r="I4556" s="33">
        <f>IF(B4556="","",SUMIF('Dispatch (Challan)'!$C$5:$C$6004,B4556,'Dispatch (Challan)'!$F$5:$F$6004))</f>
        <v/>
      </c>
      <c r="J4556" s="33">
        <f>IF(F4556="","",F4556-I4556)</f>
        <v/>
      </c>
      <c r="K4556" s="28">
        <f>IF(F4556="","",IF(I4556=0,"Pending",IF(I4556&gt;=F4556,"Completed","Partial")))</f>
        <v/>
      </c>
    </row>
    <row r="4557">
      <c r="A4557" s="31" t="n"/>
      <c r="B4557" s="26" t="n"/>
      <c r="C4557" s="26" t="n"/>
      <c r="D4557" s="26" t="n"/>
      <c r="E4557" s="26" t="n"/>
      <c r="F4557" s="27" t="n"/>
      <c r="G4557" s="28">
        <f>IFERROR(IF(E4557="","",VLOOKUP(E4557,'Setup - Mix Design'!$A$5:$I$504,9,0)),"")</f>
        <v/>
      </c>
      <c r="H4557" s="32">
        <f>IF(OR(F4557="",G4557=""),"",F4557*G4557)</f>
        <v/>
      </c>
      <c r="I4557" s="33">
        <f>IF(B4557="","",SUMIF('Dispatch (Challan)'!$C$5:$C$6004,B4557,'Dispatch (Challan)'!$F$5:$F$6004))</f>
        <v/>
      </c>
      <c r="J4557" s="33">
        <f>IF(F4557="","",F4557-I4557)</f>
        <v/>
      </c>
      <c r="K4557" s="28">
        <f>IF(F4557="","",IF(I4557=0,"Pending",IF(I4557&gt;=F4557,"Completed","Partial")))</f>
        <v/>
      </c>
    </row>
    <row r="4558">
      <c r="A4558" s="31" t="n"/>
      <c r="B4558" s="26" t="n"/>
      <c r="C4558" s="26" t="n"/>
      <c r="D4558" s="26" t="n"/>
      <c r="E4558" s="26" t="n"/>
      <c r="F4558" s="27" t="n"/>
      <c r="G4558" s="28">
        <f>IFERROR(IF(E4558="","",VLOOKUP(E4558,'Setup - Mix Design'!$A$5:$I$504,9,0)),"")</f>
        <v/>
      </c>
      <c r="H4558" s="32">
        <f>IF(OR(F4558="",G4558=""),"",F4558*G4558)</f>
        <v/>
      </c>
      <c r="I4558" s="33">
        <f>IF(B4558="","",SUMIF('Dispatch (Challan)'!$C$5:$C$6004,B4558,'Dispatch (Challan)'!$F$5:$F$6004))</f>
        <v/>
      </c>
      <c r="J4558" s="33">
        <f>IF(F4558="","",F4558-I4558)</f>
        <v/>
      </c>
      <c r="K4558" s="28">
        <f>IF(F4558="","",IF(I4558=0,"Pending",IF(I4558&gt;=F4558,"Completed","Partial")))</f>
        <v/>
      </c>
    </row>
    <row r="4559">
      <c r="A4559" s="31" t="n"/>
      <c r="B4559" s="26" t="n"/>
      <c r="C4559" s="26" t="n"/>
      <c r="D4559" s="26" t="n"/>
      <c r="E4559" s="26" t="n"/>
      <c r="F4559" s="27" t="n"/>
      <c r="G4559" s="28">
        <f>IFERROR(IF(E4559="","",VLOOKUP(E4559,'Setup - Mix Design'!$A$5:$I$504,9,0)),"")</f>
        <v/>
      </c>
      <c r="H4559" s="32">
        <f>IF(OR(F4559="",G4559=""),"",F4559*G4559)</f>
        <v/>
      </c>
      <c r="I4559" s="33">
        <f>IF(B4559="","",SUMIF('Dispatch (Challan)'!$C$5:$C$6004,B4559,'Dispatch (Challan)'!$F$5:$F$6004))</f>
        <v/>
      </c>
      <c r="J4559" s="33">
        <f>IF(F4559="","",F4559-I4559)</f>
        <v/>
      </c>
      <c r="K4559" s="28">
        <f>IF(F4559="","",IF(I4559=0,"Pending",IF(I4559&gt;=F4559,"Completed","Partial")))</f>
        <v/>
      </c>
    </row>
    <row r="4560">
      <c r="A4560" s="31" t="n"/>
      <c r="B4560" s="26" t="n"/>
      <c r="C4560" s="26" t="n"/>
      <c r="D4560" s="26" t="n"/>
      <c r="E4560" s="26" t="n"/>
      <c r="F4560" s="27" t="n"/>
      <c r="G4560" s="28">
        <f>IFERROR(IF(E4560="","",VLOOKUP(E4560,'Setup - Mix Design'!$A$5:$I$504,9,0)),"")</f>
        <v/>
      </c>
      <c r="H4560" s="32">
        <f>IF(OR(F4560="",G4560=""),"",F4560*G4560)</f>
        <v/>
      </c>
      <c r="I4560" s="33">
        <f>IF(B4560="","",SUMIF('Dispatch (Challan)'!$C$5:$C$6004,B4560,'Dispatch (Challan)'!$F$5:$F$6004))</f>
        <v/>
      </c>
      <c r="J4560" s="33">
        <f>IF(F4560="","",F4560-I4560)</f>
        <v/>
      </c>
      <c r="K4560" s="28">
        <f>IF(F4560="","",IF(I4560=0,"Pending",IF(I4560&gt;=F4560,"Completed","Partial")))</f>
        <v/>
      </c>
    </row>
    <row r="4561">
      <c r="A4561" s="31" t="n"/>
      <c r="B4561" s="26" t="n"/>
      <c r="C4561" s="26" t="n"/>
      <c r="D4561" s="26" t="n"/>
      <c r="E4561" s="26" t="n"/>
      <c r="F4561" s="27" t="n"/>
      <c r="G4561" s="28">
        <f>IFERROR(IF(E4561="","",VLOOKUP(E4561,'Setup - Mix Design'!$A$5:$I$504,9,0)),"")</f>
        <v/>
      </c>
      <c r="H4561" s="32">
        <f>IF(OR(F4561="",G4561=""),"",F4561*G4561)</f>
        <v/>
      </c>
      <c r="I4561" s="33">
        <f>IF(B4561="","",SUMIF('Dispatch (Challan)'!$C$5:$C$6004,B4561,'Dispatch (Challan)'!$F$5:$F$6004))</f>
        <v/>
      </c>
      <c r="J4561" s="33">
        <f>IF(F4561="","",F4561-I4561)</f>
        <v/>
      </c>
      <c r="K4561" s="28">
        <f>IF(F4561="","",IF(I4561=0,"Pending",IF(I4561&gt;=F4561,"Completed","Partial")))</f>
        <v/>
      </c>
    </row>
    <row r="4562">
      <c r="A4562" s="31" t="n"/>
      <c r="B4562" s="26" t="n"/>
      <c r="C4562" s="26" t="n"/>
      <c r="D4562" s="26" t="n"/>
      <c r="E4562" s="26" t="n"/>
      <c r="F4562" s="27" t="n"/>
      <c r="G4562" s="28">
        <f>IFERROR(IF(E4562="","",VLOOKUP(E4562,'Setup - Mix Design'!$A$5:$I$504,9,0)),"")</f>
        <v/>
      </c>
      <c r="H4562" s="32">
        <f>IF(OR(F4562="",G4562=""),"",F4562*G4562)</f>
        <v/>
      </c>
      <c r="I4562" s="33">
        <f>IF(B4562="","",SUMIF('Dispatch (Challan)'!$C$5:$C$6004,B4562,'Dispatch (Challan)'!$F$5:$F$6004))</f>
        <v/>
      </c>
      <c r="J4562" s="33">
        <f>IF(F4562="","",F4562-I4562)</f>
        <v/>
      </c>
      <c r="K4562" s="28">
        <f>IF(F4562="","",IF(I4562=0,"Pending",IF(I4562&gt;=F4562,"Completed","Partial")))</f>
        <v/>
      </c>
    </row>
    <row r="4563">
      <c r="A4563" s="31" t="n"/>
      <c r="B4563" s="26" t="n"/>
      <c r="C4563" s="26" t="n"/>
      <c r="D4563" s="26" t="n"/>
      <c r="E4563" s="26" t="n"/>
      <c r="F4563" s="27" t="n"/>
      <c r="G4563" s="28">
        <f>IFERROR(IF(E4563="","",VLOOKUP(E4563,'Setup - Mix Design'!$A$5:$I$504,9,0)),"")</f>
        <v/>
      </c>
      <c r="H4563" s="32">
        <f>IF(OR(F4563="",G4563=""),"",F4563*G4563)</f>
        <v/>
      </c>
      <c r="I4563" s="33">
        <f>IF(B4563="","",SUMIF('Dispatch (Challan)'!$C$5:$C$6004,B4563,'Dispatch (Challan)'!$F$5:$F$6004))</f>
        <v/>
      </c>
      <c r="J4563" s="33">
        <f>IF(F4563="","",F4563-I4563)</f>
        <v/>
      </c>
      <c r="K4563" s="28">
        <f>IF(F4563="","",IF(I4563=0,"Pending",IF(I4563&gt;=F4563,"Completed","Partial")))</f>
        <v/>
      </c>
    </row>
    <row r="4564">
      <c r="A4564" s="31" t="n"/>
      <c r="B4564" s="26" t="n"/>
      <c r="C4564" s="26" t="n"/>
      <c r="D4564" s="26" t="n"/>
      <c r="E4564" s="26" t="n"/>
      <c r="F4564" s="27" t="n"/>
      <c r="G4564" s="28">
        <f>IFERROR(IF(E4564="","",VLOOKUP(E4564,'Setup - Mix Design'!$A$5:$I$504,9,0)),"")</f>
        <v/>
      </c>
      <c r="H4564" s="32">
        <f>IF(OR(F4564="",G4564=""),"",F4564*G4564)</f>
        <v/>
      </c>
      <c r="I4564" s="33">
        <f>IF(B4564="","",SUMIF('Dispatch (Challan)'!$C$5:$C$6004,B4564,'Dispatch (Challan)'!$F$5:$F$6004))</f>
        <v/>
      </c>
      <c r="J4564" s="33">
        <f>IF(F4564="","",F4564-I4564)</f>
        <v/>
      </c>
      <c r="K4564" s="28">
        <f>IF(F4564="","",IF(I4564=0,"Pending",IF(I4564&gt;=F4564,"Completed","Partial")))</f>
        <v/>
      </c>
    </row>
    <row r="4565">
      <c r="A4565" s="31" t="n"/>
      <c r="B4565" s="26" t="n"/>
      <c r="C4565" s="26" t="n"/>
      <c r="D4565" s="26" t="n"/>
      <c r="E4565" s="26" t="n"/>
      <c r="F4565" s="27" t="n"/>
      <c r="G4565" s="28">
        <f>IFERROR(IF(E4565="","",VLOOKUP(E4565,'Setup - Mix Design'!$A$5:$I$504,9,0)),"")</f>
        <v/>
      </c>
      <c r="H4565" s="32">
        <f>IF(OR(F4565="",G4565=""),"",F4565*G4565)</f>
        <v/>
      </c>
      <c r="I4565" s="33">
        <f>IF(B4565="","",SUMIF('Dispatch (Challan)'!$C$5:$C$6004,B4565,'Dispatch (Challan)'!$F$5:$F$6004))</f>
        <v/>
      </c>
      <c r="J4565" s="33">
        <f>IF(F4565="","",F4565-I4565)</f>
        <v/>
      </c>
      <c r="K4565" s="28">
        <f>IF(F4565="","",IF(I4565=0,"Pending",IF(I4565&gt;=F4565,"Completed","Partial")))</f>
        <v/>
      </c>
    </row>
    <row r="4566">
      <c r="A4566" s="31" t="n"/>
      <c r="B4566" s="26" t="n"/>
      <c r="C4566" s="26" t="n"/>
      <c r="D4566" s="26" t="n"/>
      <c r="E4566" s="26" t="n"/>
      <c r="F4566" s="27" t="n"/>
      <c r="G4566" s="28">
        <f>IFERROR(IF(E4566="","",VLOOKUP(E4566,'Setup - Mix Design'!$A$5:$I$504,9,0)),"")</f>
        <v/>
      </c>
      <c r="H4566" s="32">
        <f>IF(OR(F4566="",G4566=""),"",F4566*G4566)</f>
        <v/>
      </c>
      <c r="I4566" s="33">
        <f>IF(B4566="","",SUMIF('Dispatch (Challan)'!$C$5:$C$6004,B4566,'Dispatch (Challan)'!$F$5:$F$6004))</f>
        <v/>
      </c>
      <c r="J4566" s="33">
        <f>IF(F4566="","",F4566-I4566)</f>
        <v/>
      </c>
      <c r="K4566" s="28">
        <f>IF(F4566="","",IF(I4566=0,"Pending",IF(I4566&gt;=F4566,"Completed","Partial")))</f>
        <v/>
      </c>
    </row>
    <row r="4567">
      <c r="A4567" s="31" t="n"/>
      <c r="B4567" s="26" t="n"/>
      <c r="C4567" s="26" t="n"/>
      <c r="D4567" s="26" t="n"/>
      <c r="E4567" s="26" t="n"/>
      <c r="F4567" s="27" t="n"/>
      <c r="G4567" s="28">
        <f>IFERROR(IF(E4567="","",VLOOKUP(E4567,'Setup - Mix Design'!$A$5:$I$504,9,0)),"")</f>
        <v/>
      </c>
      <c r="H4567" s="32">
        <f>IF(OR(F4567="",G4567=""),"",F4567*G4567)</f>
        <v/>
      </c>
      <c r="I4567" s="33">
        <f>IF(B4567="","",SUMIF('Dispatch (Challan)'!$C$5:$C$6004,B4567,'Dispatch (Challan)'!$F$5:$F$6004))</f>
        <v/>
      </c>
      <c r="J4567" s="33">
        <f>IF(F4567="","",F4567-I4567)</f>
        <v/>
      </c>
      <c r="K4567" s="28">
        <f>IF(F4567="","",IF(I4567=0,"Pending",IF(I4567&gt;=F4567,"Completed","Partial")))</f>
        <v/>
      </c>
    </row>
    <row r="4568">
      <c r="A4568" s="31" t="n"/>
      <c r="B4568" s="26" t="n"/>
      <c r="C4568" s="26" t="n"/>
      <c r="D4568" s="26" t="n"/>
      <c r="E4568" s="26" t="n"/>
      <c r="F4568" s="27" t="n"/>
      <c r="G4568" s="28">
        <f>IFERROR(IF(E4568="","",VLOOKUP(E4568,'Setup - Mix Design'!$A$5:$I$504,9,0)),"")</f>
        <v/>
      </c>
      <c r="H4568" s="32">
        <f>IF(OR(F4568="",G4568=""),"",F4568*G4568)</f>
        <v/>
      </c>
      <c r="I4568" s="33">
        <f>IF(B4568="","",SUMIF('Dispatch (Challan)'!$C$5:$C$6004,B4568,'Dispatch (Challan)'!$F$5:$F$6004))</f>
        <v/>
      </c>
      <c r="J4568" s="33">
        <f>IF(F4568="","",F4568-I4568)</f>
        <v/>
      </c>
      <c r="K4568" s="28">
        <f>IF(F4568="","",IF(I4568=0,"Pending",IF(I4568&gt;=F4568,"Completed","Partial")))</f>
        <v/>
      </c>
    </row>
    <row r="4569">
      <c r="A4569" s="31" t="n"/>
      <c r="B4569" s="26" t="n"/>
      <c r="C4569" s="26" t="n"/>
      <c r="D4569" s="26" t="n"/>
      <c r="E4569" s="26" t="n"/>
      <c r="F4569" s="27" t="n"/>
      <c r="G4569" s="28">
        <f>IFERROR(IF(E4569="","",VLOOKUP(E4569,'Setup - Mix Design'!$A$5:$I$504,9,0)),"")</f>
        <v/>
      </c>
      <c r="H4569" s="32">
        <f>IF(OR(F4569="",G4569=""),"",F4569*G4569)</f>
        <v/>
      </c>
      <c r="I4569" s="33">
        <f>IF(B4569="","",SUMIF('Dispatch (Challan)'!$C$5:$C$6004,B4569,'Dispatch (Challan)'!$F$5:$F$6004))</f>
        <v/>
      </c>
      <c r="J4569" s="33">
        <f>IF(F4569="","",F4569-I4569)</f>
        <v/>
      </c>
      <c r="K4569" s="28">
        <f>IF(F4569="","",IF(I4569=0,"Pending",IF(I4569&gt;=F4569,"Completed","Partial")))</f>
        <v/>
      </c>
    </row>
    <row r="4570">
      <c r="A4570" s="31" t="n"/>
      <c r="B4570" s="26" t="n"/>
      <c r="C4570" s="26" t="n"/>
      <c r="D4570" s="26" t="n"/>
      <c r="E4570" s="26" t="n"/>
      <c r="F4570" s="27" t="n"/>
      <c r="G4570" s="28">
        <f>IFERROR(IF(E4570="","",VLOOKUP(E4570,'Setup - Mix Design'!$A$5:$I$504,9,0)),"")</f>
        <v/>
      </c>
      <c r="H4570" s="32">
        <f>IF(OR(F4570="",G4570=""),"",F4570*G4570)</f>
        <v/>
      </c>
      <c r="I4570" s="33">
        <f>IF(B4570="","",SUMIF('Dispatch (Challan)'!$C$5:$C$6004,B4570,'Dispatch (Challan)'!$F$5:$F$6004))</f>
        <v/>
      </c>
      <c r="J4570" s="33">
        <f>IF(F4570="","",F4570-I4570)</f>
        <v/>
      </c>
      <c r="K4570" s="28">
        <f>IF(F4570="","",IF(I4570=0,"Pending",IF(I4570&gt;=F4570,"Completed","Partial")))</f>
        <v/>
      </c>
    </row>
    <row r="4571">
      <c r="A4571" s="31" t="n"/>
      <c r="B4571" s="26" t="n"/>
      <c r="C4571" s="26" t="n"/>
      <c r="D4571" s="26" t="n"/>
      <c r="E4571" s="26" t="n"/>
      <c r="F4571" s="27" t="n"/>
      <c r="G4571" s="28">
        <f>IFERROR(IF(E4571="","",VLOOKUP(E4571,'Setup - Mix Design'!$A$5:$I$504,9,0)),"")</f>
        <v/>
      </c>
      <c r="H4571" s="32">
        <f>IF(OR(F4571="",G4571=""),"",F4571*G4571)</f>
        <v/>
      </c>
      <c r="I4571" s="33">
        <f>IF(B4571="","",SUMIF('Dispatch (Challan)'!$C$5:$C$6004,B4571,'Dispatch (Challan)'!$F$5:$F$6004))</f>
        <v/>
      </c>
      <c r="J4571" s="33">
        <f>IF(F4571="","",F4571-I4571)</f>
        <v/>
      </c>
      <c r="K4571" s="28">
        <f>IF(F4571="","",IF(I4571=0,"Pending",IF(I4571&gt;=F4571,"Completed","Partial")))</f>
        <v/>
      </c>
    </row>
    <row r="4572">
      <c r="A4572" s="31" t="n"/>
      <c r="B4572" s="26" t="n"/>
      <c r="C4572" s="26" t="n"/>
      <c r="D4572" s="26" t="n"/>
      <c r="E4572" s="26" t="n"/>
      <c r="F4572" s="27" t="n"/>
      <c r="G4572" s="28">
        <f>IFERROR(IF(E4572="","",VLOOKUP(E4572,'Setup - Mix Design'!$A$5:$I$504,9,0)),"")</f>
        <v/>
      </c>
      <c r="H4572" s="32">
        <f>IF(OR(F4572="",G4572=""),"",F4572*G4572)</f>
        <v/>
      </c>
      <c r="I4572" s="33">
        <f>IF(B4572="","",SUMIF('Dispatch (Challan)'!$C$5:$C$6004,B4572,'Dispatch (Challan)'!$F$5:$F$6004))</f>
        <v/>
      </c>
      <c r="J4572" s="33">
        <f>IF(F4572="","",F4572-I4572)</f>
        <v/>
      </c>
      <c r="K4572" s="28">
        <f>IF(F4572="","",IF(I4572=0,"Pending",IF(I4572&gt;=F4572,"Completed","Partial")))</f>
        <v/>
      </c>
    </row>
    <row r="4573">
      <c r="A4573" s="31" t="n"/>
      <c r="B4573" s="26" t="n"/>
      <c r="C4573" s="26" t="n"/>
      <c r="D4573" s="26" t="n"/>
      <c r="E4573" s="26" t="n"/>
      <c r="F4573" s="27" t="n"/>
      <c r="G4573" s="28">
        <f>IFERROR(IF(E4573="","",VLOOKUP(E4573,'Setup - Mix Design'!$A$5:$I$504,9,0)),"")</f>
        <v/>
      </c>
      <c r="H4573" s="32">
        <f>IF(OR(F4573="",G4573=""),"",F4573*G4573)</f>
        <v/>
      </c>
      <c r="I4573" s="33">
        <f>IF(B4573="","",SUMIF('Dispatch (Challan)'!$C$5:$C$6004,B4573,'Dispatch (Challan)'!$F$5:$F$6004))</f>
        <v/>
      </c>
      <c r="J4573" s="33">
        <f>IF(F4573="","",F4573-I4573)</f>
        <v/>
      </c>
      <c r="K4573" s="28">
        <f>IF(F4573="","",IF(I4573=0,"Pending",IF(I4573&gt;=F4573,"Completed","Partial")))</f>
        <v/>
      </c>
    </row>
    <row r="4574">
      <c r="A4574" s="31" t="n"/>
      <c r="B4574" s="26" t="n"/>
      <c r="C4574" s="26" t="n"/>
      <c r="D4574" s="26" t="n"/>
      <c r="E4574" s="26" t="n"/>
      <c r="F4574" s="27" t="n"/>
      <c r="G4574" s="28">
        <f>IFERROR(IF(E4574="","",VLOOKUP(E4574,'Setup - Mix Design'!$A$5:$I$504,9,0)),"")</f>
        <v/>
      </c>
      <c r="H4574" s="32">
        <f>IF(OR(F4574="",G4574=""),"",F4574*G4574)</f>
        <v/>
      </c>
      <c r="I4574" s="33">
        <f>IF(B4574="","",SUMIF('Dispatch (Challan)'!$C$5:$C$6004,B4574,'Dispatch (Challan)'!$F$5:$F$6004))</f>
        <v/>
      </c>
      <c r="J4574" s="33">
        <f>IF(F4574="","",F4574-I4574)</f>
        <v/>
      </c>
      <c r="K4574" s="28">
        <f>IF(F4574="","",IF(I4574=0,"Pending",IF(I4574&gt;=F4574,"Completed","Partial")))</f>
        <v/>
      </c>
    </row>
    <row r="4575">
      <c r="A4575" s="31" t="n"/>
      <c r="B4575" s="26" t="n"/>
      <c r="C4575" s="26" t="n"/>
      <c r="D4575" s="26" t="n"/>
      <c r="E4575" s="26" t="n"/>
      <c r="F4575" s="27" t="n"/>
      <c r="G4575" s="28">
        <f>IFERROR(IF(E4575="","",VLOOKUP(E4575,'Setup - Mix Design'!$A$5:$I$504,9,0)),"")</f>
        <v/>
      </c>
      <c r="H4575" s="32">
        <f>IF(OR(F4575="",G4575=""),"",F4575*G4575)</f>
        <v/>
      </c>
      <c r="I4575" s="33">
        <f>IF(B4575="","",SUMIF('Dispatch (Challan)'!$C$5:$C$6004,B4575,'Dispatch (Challan)'!$F$5:$F$6004))</f>
        <v/>
      </c>
      <c r="J4575" s="33">
        <f>IF(F4575="","",F4575-I4575)</f>
        <v/>
      </c>
      <c r="K4575" s="28">
        <f>IF(F4575="","",IF(I4575=0,"Pending",IF(I4575&gt;=F4575,"Completed","Partial")))</f>
        <v/>
      </c>
    </row>
    <row r="4576">
      <c r="A4576" s="31" t="n"/>
      <c r="B4576" s="26" t="n"/>
      <c r="C4576" s="26" t="n"/>
      <c r="D4576" s="26" t="n"/>
      <c r="E4576" s="26" t="n"/>
      <c r="F4576" s="27" t="n"/>
      <c r="G4576" s="28">
        <f>IFERROR(IF(E4576="","",VLOOKUP(E4576,'Setup - Mix Design'!$A$5:$I$504,9,0)),"")</f>
        <v/>
      </c>
      <c r="H4576" s="32">
        <f>IF(OR(F4576="",G4576=""),"",F4576*G4576)</f>
        <v/>
      </c>
      <c r="I4576" s="33">
        <f>IF(B4576="","",SUMIF('Dispatch (Challan)'!$C$5:$C$6004,B4576,'Dispatch (Challan)'!$F$5:$F$6004))</f>
        <v/>
      </c>
      <c r="J4576" s="33">
        <f>IF(F4576="","",F4576-I4576)</f>
        <v/>
      </c>
      <c r="K4576" s="28">
        <f>IF(F4576="","",IF(I4576=0,"Pending",IF(I4576&gt;=F4576,"Completed","Partial")))</f>
        <v/>
      </c>
    </row>
    <row r="4577">
      <c r="A4577" s="31" t="n"/>
      <c r="B4577" s="26" t="n"/>
      <c r="C4577" s="26" t="n"/>
      <c r="D4577" s="26" t="n"/>
      <c r="E4577" s="26" t="n"/>
      <c r="F4577" s="27" t="n"/>
      <c r="G4577" s="28">
        <f>IFERROR(IF(E4577="","",VLOOKUP(E4577,'Setup - Mix Design'!$A$5:$I$504,9,0)),"")</f>
        <v/>
      </c>
      <c r="H4577" s="32">
        <f>IF(OR(F4577="",G4577=""),"",F4577*G4577)</f>
        <v/>
      </c>
      <c r="I4577" s="33">
        <f>IF(B4577="","",SUMIF('Dispatch (Challan)'!$C$5:$C$6004,B4577,'Dispatch (Challan)'!$F$5:$F$6004))</f>
        <v/>
      </c>
      <c r="J4577" s="33">
        <f>IF(F4577="","",F4577-I4577)</f>
        <v/>
      </c>
      <c r="K4577" s="28">
        <f>IF(F4577="","",IF(I4577=0,"Pending",IF(I4577&gt;=F4577,"Completed","Partial")))</f>
        <v/>
      </c>
    </row>
    <row r="4578">
      <c r="A4578" s="31" t="n"/>
      <c r="B4578" s="26" t="n"/>
      <c r="C4578" s="26" t="n"/>
      <c r="D4578" s="26" t="n"/>
      <c r="E4578" s="26" t="n"/>
      <c r="F4578" s="27" t="n"/>
      <c r="G4578" s="28">
        <f>IFERROR(IF(E4578="","",VLOOKUP(E4578,'Setup - Mix Design'!$A$5:$I$504,9,0)),"")</f>
        <v/>
      </c>
      <c r="H4578" s="32">
        <f>IF(OR(F4578="",G4578=""),"",F4578*G4578)</f>
        <v/>
      </c>
      <c r="I4578" s="33">
        <f>IF(B4578="","",SUMIF('Dispatch (Challan)'!$C$5:$C$6004,B4578,'Dispatch (Challan)'!$F$5:$F$6004))</f>
        <v/>
      </c>
      <c r="J4578" s="33">
        <f>IF(F4578="","",F4578-I4578)</f>
        <v/>
      </c>
      <c r="K4578" s="28">
        <f>IF(F4578="","",IF(I4578=0,"Pending",IF(I4578&gt;=F4578,"Completed","Partial")))</f>
        <v/>
      </c>
    </row>
    <row r="4579">
      <c r="A4579" s="31" t="n"/>
      <c r="B4579" s="26" t="n"/>
      <c r="C4579" s="26" t="n"/>
      <c r="D4579" s="26" t="n"/>
      <c r="E4579" s="26" t="n"/>
      <c r="F4579" s="27" t="n"/>
      <c r="G4579" s="28">
        <f>IFERROR(IF(E4579="","",VLOOKUP(E4579,'Setup - Mix Design'!$A$5:$I$504,9,0)),"")</f>
        <v/>
      </c>
      <c r="H4579" s="32">
        <f>IF(OR(F4579="",G4579=""),"",F4579*G4579)</f>
        <v/>
      </c>
      <c r="I4579" s="33">
        <f>IF(B4579="","",SUMIF('Dispatch (Challan)'!$C$5:$C$6004,B4579,'Dispatch (Challan)'!$F$5:$F$6004))</f>
        <v/>
      </c>
      <c r="J4579" s="33">
        <f>IF(F4579="","",F4579-I4579)</f>
        <v/>
      </c>
      <c r="K4579" s="28">
        <f>IF(F4579="","",IF(I4579=0,"Pending",IF(I4579&gt;=F4579,"Completed","Partial")))</f>
        <v/>
      </c>
    </row>
    <row r="4580">
      <c r="A4580" s="31" t="n"/>
      <c r="B4580" s="26" t="n"/>
      <c r="C4580" s="26" t="n"/>
      <c r="D4580" s="26" t="n"/>
      <c r="E4580" s="26" t="n"/>
      <c r="F4580" s="27" t="n"/>
      <c r="G4580" s="28">
        <f>IFERROR(IF(E4580="","",VLOOKUP(E4580,'Setup - Mix Design'!$A$5:$I$504,9,0)),"")</f>
        <v/>
      </c>
      <c r="H4580" s="32">
        <f>IF(OR(F4580="",G4580=""),"",F4580*G4580)</f>
        <v/>
      </c>
      <c r="I4580" s="33">
        <f>IF(B4580="","",SUMIF('Dispatch (Challan)'!$C$5:$C$6004,B4580,'Dispatch (Challan)'!$F$5:$F$6004))</f>
        <v/>
      </c>
      <c r="J4580" s="33">
        <f>IF(F4580="","",F4580-I4580)</f>
        <v/>
      </c>
      <c r="K4580" s="28">
        <f>IF(F4580="","",IF(I4580=0,"Pending",IF(I4580&gt;=F4580,"Completed","Partial")))</f>
        <v/>
      </c>
    </row>
    <row r="4581">
      <c r="A4581" s="31" t="n"/>
      <c r="B4581" s="26" t="n"/>
      <c r="C4581" s="26" t="n"/>
      <c r="D4581" s="26" t="n"/>
      <c r="E4581" s="26" t="n"/>
      <c r="F4581" s="27" t="n"/>
      <c r="G4581" s="28">
        <f>IFERROR(IF(E4581="","",VLOOKUP(E4581,'Setup - Mix Design'!$A$5:$I$504,9,0)),"")</f>
        <v/>
      </c>
      <c r="H4581" s="32">
        <f>IF(OR(F4581="",G4581=""),"",F4581*G4581)</f>
        <v/>
      </c>
      <c r="I4581" s="33">
        <f>IF(B4581="","",SUMIF('Dispatch (Challan)'!$C$5:$C$6004,B4581,'Dispatch (Challan)'!$F$5:$F$6004))</f>
        <v/>
      </c>
      <c r="J4581" s="33">
        <f>IF(F4581="","",F4581-I4581)</f>
        <v/>
      </c>
      <c r="K4581" s="28">
        <f>IF(F4581="","",IF(I4581=0,"Pending",IF(I4581&gt;=F4581,"Completed","Partial")))</f>
        <v/>
      </c>
    </row>
    <row r="4582">
      <c r="A4582" s="31" t="n"/>
      <c r="B4582" s="26" t="n"/>
      <c r="C4582" s="26" t="n"/>
      <c r="D4582" s="26" t="n"/>
      <c r="E4582" s="26" t="n"/>
      <c r="F4582" s="27" t="n"/>
      <c r="G4582" s="28">
        <f>IFERROR(IF(E4582="","",VLOOKUP(E4582,'Setup - Mix Design'!$A$5:$I$504,9,0)),"")</f>
        <v/>
      </c>
      <c r="H4582" s="32">
        <f>IF(OR(F4582="",G4582=""),"",F4582*G4582)</f>
        <v/>
      </c>
      <c r="I4582" s="33">
        <f>IF(B4582="","",SUMIF('Dispatch (Challan)'!$C$5:$C$6004,B4582,'Dispatch (Challan)'!$F$5:$F$6004))</f>
        <v/>
      </c>
      <c r="J4582" s="33">
        <f>IF(F4582="","",F4582-I4582)</f>
        <v/>
      </c>
      <c r="K4582" s="28">
        <f>IF(F4582="","",IF(I4582=0,"Pending",IF(I4582&gt;=F4582,"Completed","Partial")))</f>
        <v/>
      </c>
    </row>
    <row r="4583">
      <c r="A4583" s="31" t="n"/>
      <c r="B4583" s="26" t="n"/>
      <c r="C4583" s="26" t="n"/>
      <c r="D4583" s="26" t="n"/>
      <c r="E4583" s="26" t="n"/>
      <c r="F4583" s="27" t="n"/>
      <c r="G4583" s="28">
        <f>IFERROR(IF(E4583="","",VLOOKUP(E4583,'Setup - Mix Design'!$A$5:$I$504,9,0)),"")</f>
        <v/>
      </c>
      <c r="H4583" s="32">
        <f>IF(OR(F4583="",G4583=""),"",F4583*G4583)</f>
        <v/>
      </c>
      <c r="I4583" s="33">
        <f>IF(B4583="","",SUMIF('Dispatch (Challan)'!$C$5:$C$6004,B4583,'Dispatch (Challan)'!$F$5:$F$6004))</f>
        <v/>
      </c>
      <c r="J4583" s="33">
        <f>IF(F4583="","",F4583-I4583)</f>
        <v/>
      </c>
      <c r="K4583" s="28">
        <f>IF(F4583="","",IF(I4583=0,"Pending",IF(I4583&gt;=F4583,"Completed","Partial")))</f>
        <v/>
      </c>
    </row>
    <row r="4584">
      <c r="A4584" s="31" t="n"/>
      <c r="B4584" s="26" t="n"/>
      <c r="C4584" s="26" t="n"/>
      <c r="D4584" s="26" t="n"/>
      <c r="E4584" s="26" t="n"/>
      <c r="F4584" s="27" t="n"/>
      <c r="G4584" s="28">
        <f>IFERROR(IF(E4584="","",VLOOKUP(E4584,'Setup - Mix Design'!$A$5:$I$504,9,0)),"")</f>
        <v/>
      </c>
      <c r="H4584" s="32">
        <f>IF(OR(F4584="",G4584=""),"",F4584*G4584)</f>
        <v/>
      </c>
      <c r="I4584" s="33">
        <f>IF(B4584="","",SUMIF('Dispatch (Challan)'!$C$5:$C$6004,B4584,'Dispatch (Challan)'!$F$5:$F$6004))</f>
        <v/>
      </c>
      <c r="J4584" s="33">
        <f>IF(F4584="","",F4584-I4584)</f>
        <v/>
      </c>
      <c r="K4584" s="28">
        <f>IF(F4584="","",IF(I4584=0,"Pending",IF(I4584&gt;=F4584,"Completed","Partial")))</f>
        <v/>
      </c>
    </row>
    <row r="4585">
      <c r="A4585" s="31" t="n"/>
      <c r="B4585" s="26" t="n"/>
      <c r="C4585" s="26" t="n"/>
      <c r="D4585" s="26" t="n"/>
      <c r="E4585" s="26" t="n"/>
      <c r="F4585" s="27" t="n"/>
      <c r="G4585" s="28">
        <f>IFERROR(IF(E4585="","",VLOOKUP(E4585,'Setup - Mix Design'!$A$5:$I$504,9,0)),"")</f>
        <v/>
      </c>
      <c r="H4585" s="32">
        <f>IF(OR(F4585="",G4585=""),"",F4585*G4585)</f>
        <v/>
      </c>
      <c r="I4585" s="33">
        <f>IF(B4585="","",SUMIF('Dispatch (Challan)'!$C$5:$C$6004,B4585,'Dispatch (Challan)'!$F$5:$F$6004))</f>
        <v/>
      </c>
      <c r="J4585" s="33">
        <f>IF(F4585="","",F4585-I4585)</f>
        <v/>
      </c>
      <c r="K4585" s="28">
        <f>IF(F4585="","",IF(I4585=0,"Pending",IF(I4585&gt;=F4585,"Completed","Partial")))</f>
        <v/>
      </c>
    </row>
    <row r="4586">
      <c r="A4586" s="31" t="n"/>
      <c r="B4586" s="26" t="n"/>
      <c r="C4586" s="26" t="n"/>
      <c r="D4586" s="26" t="n"/>
      <c r="E4586" s="26" t="n"/>
      <c r="F4586" s="27" t="n"/>
      <c r="G4586" s="28">
        <f>IFERROR(IF(E4586="","",VLOOKUP(E4586,'Setup - Mix Design'!$A$5:$I$504,9,0)),"")</f>
        <v/>
      </c>
      <c r="H4586" s="32">
        <f>IF(OR(F4586="",G4586=""),"",F4586*G4586)</f>
        <v/>
      </c>
      <c r="I4586" s="33">
        <f>IF(B4586="","",SUMIF('Dispatch (Challan)'!$C$5:$C$6004,B4586,'Dispatch (Challan)'!$F$5:$F$6004))</f>
        <v/>
      </c>
      <c r="J4586" s="33">
        <f>IF(F4586="","",F4586-I4586)</f>
        <v/>
      </c>
      <c r="K4586" s="28">
        <f>IF(F4586="","",IF(I4586=0,"Pending",IF(I4586&gt;=F4586,"Completed","Partial")))</f>
        <v/>
      </c>
    </row>
    <row r="4587">
      <c r="A4587" s="31" t="n"/>
      <c r="B4587" s="26" t="n"/>
      <c r="C4587" s="26" t="n"/>
      <c r="D4587" s="26" t="n"/>
      <c r="E4587" s="26" t="n"/>
      <c r="F4587" s="27" t="n"/>
      <c r="G4587" s="28">
        <f>IFERROR(IF(E4587="","",VLOOKUP(E4587,'Setup - Mix Design'!$A$5:$I$504,9,0)),"")</f>
        <v/>
      </c>
      <c r="H4587" s="32">
        <f>IF(OR(F4587="",G4587=""),"",F4587*G4587)</f>
        <v/>
      </c>
      <c r="I4587" s="33">
        <f>IF(B4587="","",SUMIF('Dispatch (Challan)'!$C$5:$C$6004,B4587,'Dispatch (Challan)'!$F$5:$F$6004))</f>
        <v/>
      </c>
      <c r="J4587" s="33">
        <f>IF(F4587="","",F4587-I4587)</f>
        <v/>
      </c>
      <c r="K4587" s="28">
        <f>IF(F4587="","",IF(I4587=0,"Pending",IF(I4587&gt;=F4587,"Completed","Partial")))</f>
        <v/>
      </c>
    </row>
    <row r="4588">
      <c r="A4588" s="31" t="n"/>
      <c r="B4588" s="26" t="n"/>
      <c r="C4588" s="26" t="n"/>
      <c r="D4588" s="26" t="n"/>
      <c r="E4588" s="26" t="n"/>
      <c r="F4588" s="27" t="n"/>
      <c r="G4588" s="28">
        <f>IFERROR(IF(E4588="","",VLOOKUP(E4588,'Setup - Mix Design'!$A$5:$I$504,9,0)),"")</f>
        <v/>
      </c>
      <c r="H4588" s="32">
        <f>IF(OR(F4588="",G4588=""),"",F4588*G4588)</f>
        <v/>
      </c>
      <c r="I4588" s="33">
        <f>IF(B4588="","",SUMIF('Dispatch (Challan)'!$C$5:$C$6004,B4588,'Dispatch (Challan)'!$F$5:$F$6004))</f>
        <v/>
      </c>
      <c r="J4588" s="33">
        <f>IF(F4588="","",F4588-I4588)</f>
        <v/>
      </c>
      <c r="K4588" s="28">
        <f>IF(F4588="","",IF(I4588=0,"Pending",IF(I4588&gt;=F4588,"Completed","Partial")))</f>
        <v/>
      </c>
    </row>
    <row r="4589">
      <c r="A4589" s="31" t="n"/>
      <c r="B4589" s="26" t="n"/>
      <c r="C4589" s="26" t="n"/>
      <c r="D4589" s="26" t="n"/>
      <c r="E4589" s="26" t="n"/>
      <c r="F4589" s="27" t="n"/>
      <c r="G4589" s="28">
        <f>IFERROR(IF(E4589="","",VLOOKUP(E4589,'Setup - Mix Design'!$A$5:$I$504,9,0)),"")</f>
        <v/>
      </c>
      <c r="H4589" s="32">
        <f>IF(OR(F4589="",G4589=""),"",F4589*G4589)</f>
        <v/>
      </c>
      <c r="I4589" s="33">
        <f>IF(B4589="","",SUMIF('Dispatch (Challan)'!$C$5:$C$6004,B4589,'Dispatch (Challan)'!$F$5:$F$6004))</f>
        <v/>
      </c>
      <c r="J4589" s="33">
        <f>IF(F4589="","",F4589-I4589)</f>
        <v/>
      </c>
      <c r="K4589" s="28">
        <f>IF(F4589="","",IF(I4589=0,"Pending",IF(I4589&gt;=F4589,"Completed","Partial")))</f>
        <v/>
      </c>
    </row>
    <row r="4590">
      <c r="A4590" s="31" t="n"/>
      <c r="B4590" s="26" t="n"/>
      <c r="C4590" s="26" t="n"/>
      <c r="D4590" s="26" t="n"/>
      <c r="E4590" s="26" t="n"/>
      <c r="F4590" s="27" t="n"/>
      <c r="G4590" s="28">
        <f>IFERROR(IF(E4590="","",VLOOKUP(E4590,'Setup - Mix Design'!$A$5:$I$504,9,0)),"")</f>
        <v/>
      </c>
      <c r="H4590" s="32">
        <f>IF(OR(F4590="",G4590=""),"",F4590*G4590)</f>
        <v/>
      </c>
      <c r="I4590" s="33">
        <f>IF(B4590="","",SUMIF('Dispatch (Challan)'!$C$5:$C$6004,B4590,'Dispatch (Challan)'!$F$5:$F$6004))</f>
        <v/>
      </c>
      <c r="J4590" s="33">
        <f>IF(F4590="","",F4590-I4590)</f>
        <v/>
      </c>
      <c r="K4590" s="28">
        <f>IF(F4590="","",IF(I4590=0,"Pending",IF(I4590&gt;=F4590,"Completed","Partial")))</f>
        <v/>
      </c>
    </row>
    <row r="4591">
      <c r="A4591" s="31" t="n"/>
      <c r="B4591" s="26" t="n"/>
      <c r="C4591" s="26" t="n"/>
      <c r="D4591" s="26" t="n"/>
      <c r="E4591" s="26" t="n"/>
      <c r="F4591" s="27" t="n"/>
      <c r="G4591" s="28">
        <f>IFERROR(IF(E4591="","",VLOOKUP(E4591,'Setup - Mix Design'!$A$5:$I$504,9,0)),"")</f>
        <v/>
      </c>
      <c r="H4591" s="32">
        <f>IF(OR(F4591="",G4591=""),"",F4591*G4591)</f>
        <v/>
      </c>
      <c r="I4591" s="33">
        <f>IF(B4591="","",SUMIF('Dispatch (Challan)'!$C$5:$C$6004,B4591,'Dispatch (Challan)'!$F$5:$F$6004))</f>
        <v/>
      </c>
      <c r="J4591" s="33">
        <f>IF(F4591="","",F4591-I4591)</f>
        <v/>
      </c>
      <c r="K4591" s="28">
        <f>IF(F4591="","",IF(I4591=0,"Pending",IF(I4591&gt;=F4591,"Completed","Partial")))</f>
        <v/>
      </c>
    </row>
    <row r="4592">
      <c r="A4592" s="31" t="n"/>
      <c r="B4592" s="26" t="n"/>
      <c r="C4592" s="26" t="n"/>
      <c r="D4592" s="26" t="n"/>
      <c r="E4592" s="26" t="n"/>
      <c r="F4592" s="27" t="n"/>
      <c r="G4592" s="28">
        <f>IFERROR(IF(E4592="","",VLOOKUP(E4592,'Setup - Mix Design'!$A$5:$I$504,9,0)),"")</f>
        <v/>
      </c>
      <c r="H4592" s="32">
        <f>IF(OR(F4592="",G4592=""),"",F4592*G4592)</f>
        <v/>
      </c>
      <c r="I4592" s="33">
        <f>IF(B4592="","",SUMIF('Dispatch (Challan)'!$C$5:$C$6004,B4592,'Dispatch (Challan)'!$F$5:$F$6004))</f>
        <v/>
      </c>
      <c r="J4592" s="33">
        <f>IF(F4592="","",F4592-I4592)</f>
        <v/>
      </c>
      <c r="K4592" s="28">
        <f>IF(F4592="","",IF(I4592=0,"Pending",IF(I4592&gt;=F4592,"Completed","Partial")))</f>
        <v/>
      </c>
    </row>
    <row r="4593">
      <c r="A4593" s="31" t="n"/>
      <c r="B4593" s="26" t="n"/>
      <c r="C4593" s="26" t="n"/>
      <c r="D4593" s="26" t="n"/>
      <c r="E4593" s="26" t="n"/>
      <c r="F4593" s="27" t="n"/>
      <c r="G4593" s="28">
        <f>IFERROR(IF(E4593="","",VLOOKUP(E4593,'Setup - Mix Design'!$A$5:$I$504,9,0)),"")</f>
        <v/>
      </c>
      <c r="H4593" s="32">
        <f>IF(OR(F4593="",G4593=""),"",F4593*G4593)</f>
        <v/>
      </c>
      <c r="I4593" s="33">
        <f>IF(B4593="","",SUMIF('Dispatch (Challan)'!$C$5:$C$6004,B4593,'Dispatch (Challan)'!$F$5:$F$6004))</f>
        <v/>
      </c>
      <c r="J4593" s="33">
        <f>IF(F4593="","",F4593-I4593)</f>
        <v/>
      </c>
      <c r="K4593" s="28">
        <f>IF(F4593="","",IF(I4593=0,"Pending",IF(I4593&gt;=F4593,"Completed","Partial")))</f>
        <v/>
      </c>
    </row>
    <row r="4594">
      <c r="A4594" s="31" t="n"/>
      <c r="B4594" s="26" t="n"/>
      <c r="C4594" s="26" t="n"/>
      <c r="D4594" s="26" t="n"/>
      <c r="E4594" s="26" t="n"/>
      <c r="F4594" s="27" t="n"/>
      <c r="G4594" s="28">
        <f>IFERROR(IF(E4594="","",VLOOKUP(E4594,'Setup - Mix Design'!$A$5:$I$504,9,0)),"")</f>
        <v/>
      </c>
      <c r="H4594" s="32">
        <f>IF(OR(F4594="",G4594=""),"",F4594*G4594)</f>
        <v/>
      </c>
      <c r="I4594" s="33">
        <f>IF(B4594="","",SUMIF('Dispatch (Challan)'!$C$5:$C$6004,B4594,'Dispatch (Challan)'!$F$5:$F$6004))</f>
        <v/>
      </c>
      <c r="J4594" s="33">
        <f>IF(F4594="","",F4594-I4594)</f>
        <v/>
      </c>
      <c r="K4594" s="28">
        <f>IF(F4594="","",IF(I4594=0,"Pending",IF(I4594&gt;=F4594,"Completed","Partial")))</f>
        <v/>
      </c>
    </row>
    <row r="4595">
      <c r="A4595" s="31" t="n"/>
      <c r="B4595" s="26" t="n"/>
      <c r="C4595" s="26" t="n"/>
      <c r="D4595" s="26" t="n"/>
      <c r="E4595" s="26" t="n"/>
      <c r="F4595" s="27" t="n"/>
      <c r="G4595" s="28">
        <f>IFERROR(IF(E4595="","",VLOOKUP(E4595,'Setup - Mix Design'!$A$5:$I$504,9,0)),"")</f>
        <v/>
      </c>
      <c r="H4595" s="32">
        <f>IF(OR(F4595="",G4595=""),"",F4595*G4595)</f>
        <v/>
      </c>
      <c r="I4595" s="33">
        <f>IF(B4595="","",SUMIF('Dispatch (Challan)'!$C$5:$C$6004,B4595,'Dispatch (Challan)'!$F$5:$F$6004))</f>
        <v/>
      </c>
      <c r="J4595" s="33">
        <f>IF(F4595="","",F4595-I4595)</f>
        <v/>
      </c>
      <c r="K4595" s="28">
        <f>IF(F4595="","",IF(I4595=0,"Pending",IF(I4595&gt;=F4595,"Completed","Partial")))</f>
        <v/>
      </c>
    </row>
    <row r="4596">
      <c r="A4596" s="31" t="n"/>
      <c r="B4596" s="26" t="n"/>
      <c r="C4596" s="26" t="n"/>
      <c r="D4596" s="26" t="n"/>
      <c r="E4596" s="26" t="n"/>
      <c r="F4596" s="27" t="n"/>
      <c r="G4596" s="28">
        <f>IFERROR(IF(E4596="","",VLOOKUP(E4596,'Setup - Mix Design'!$A$5:$I$504,9,0)),"")</f>
        <v/>
      </c>
      <c r="H4596" s="32">
        <f>IF(OR(F4596="",G4596=""),"",F4596*G4596)</f>
        <v/>
      </c>
      <c r="I4596" s="33">
        <f>IF(B4596="","",SUMIF('Dispatch (Challan)'!$C$5:$C$6004,B4596,'Dispatch (Challan)'!$F$5:$F$6004))</f>
        <v/>
      </c>
      <c r="J4596" s="33">
        <f>IF(F4596="","",F4596-I4596)</f>
        <v/>
      </c>
      <c r="K4596" s="28">
        <f>IF(F4596="","",IF(I4596=0,"Pending",IF(I4596&gt;=F4596,"Completed","Partial")))</f>
        <v/>
      </c>
    </row>
    <row r="4597">
      <c r="A4597" s="31" t="n"/>
      <c r="B4597" s="26" t="n"/>
      <c r="C4597" s="26" t="n"/>
      <c r="D4597" s="26" t="n"/>
      <c r="E4597" s="26" t="n"/>
      <c r="F4597" s="27" t="n"/>
      <c r="G4597" s="28">
        <f>IFERROR(IF(E4597="","",VLOOKUP(E4597,'Setup - Mix Design'!$A$5:$I$504,9,0)),"")</f>
        <v/>
      </c>
      <c r="H4597" s="32">
        <f>IF(OR(F4597="",G4597=""),"",F4597*G4597)</f>
        <v/>
      </c>
      <c r="I4597" s="33">
        <f>IF(B4597="","",SUMIF('Dispatch (Challan)'!$C$5:$C$6004,B4597,'Dispatch (Challan)'!$F$5:$F$6004))</f>
        <v/>
      </c>
      <c r="J4597" s="33">
        <f>IF(F4597="","",F4597-I4597)</f>
        <v/>
      </c>
      <c r="K4597" s="28">
        <f>IF(F4597="","",IF(I4597=0,"Pending",IF(I4597&gt;=F4597,"Completed","Partial")))</f>
        <v/>
      </c>
    </row>
    <row r="4598">
      <c r="A4598" s="31" t="n"/>
      <c r="B4598" s="26" t="n"/>
      <c r="C4598" s="26" t="n"/>
      <c r="D4598" s="26" t="n"/>
      <c r="E4598" s="26" t="n"/>
      <c r="F4598" s="27" t="n"/>
      <c r="G4598" s="28">
        <f>IFERROR(IF(E4598="","",VLOOKUP(E4598,'Setup - Mix Design'!$A$5:$I$504,9,0)),"")</f>
        <v/>
      </c>
      <c r="H4598" s="32">
        <f>IF(OR(F4598="",G4598=""),"",F4598*G4598)</f>
        <v/>
      </c>
      <c r="I4598" s="33">
        <f>IF(B4598="","",SUMIF('Dispatch (Challan)'!$C$5:$C$6004,B4598,'Dispatch (Challan)'!$F$5:$F$6004))</f>
        <v/>
      </c>
      <c r="J4598" s="33">
        <f>IF(F4598="","",F4598-I4598)</f>
        <v/>
      </c>
      <c r="K4598" s="28">
        <f>IF(F4598="","",IF(I4598=0,"Pending",IF(I4598&gt;=F4598,"Completed","Partial")))</f>
        <v/>
      </c>
    </row>
    <row r="4599">
      <c r="A4599" s="31" t="n"/>
      <c r="B4599" s="26" t="n"/>
      <c r="C4599" s="26" t="n"/>
      <c r="D4599" s="26" t="n"/>
      <c r="E4599" s="26" t="n"/>
      <c r="F4599" s="27" t="n"/>
      <c r="G4599" s="28">
        <f>IFERROR(IF(E4599="","",VLOOKUP(E4599,'Setup - Mix Design'!$A$5:$I$504,9,0)),"")</f>
        <v/>
      </c>
      <c r="H4599" s="32">
        <f>IF(OR(F4599="",G4599=""),"",F4599*G4599)</f>
        <v/>
      </c>
      <c r="I4599" s="33">
        <f>IF(B4599="","",SUMIF('Dispatch (Challan)'!$C$5:$C$6004,B4599,'Dispatch (Challan)'!$F$5:$F$6004))</f>
        <v/>
      </c>
      <c r="J4599" s="33">
        <f>IF(F4599="","",F4599-I4599)</f>
        <v/>
      </c>
      <c r="K4599" s="28">
        <f>IF(F4599="","",IF(I4599=0,"Pending",IF(I4599&gt;=F4599,"Completed","Partial")))</f>
        <v/>
      </c>
    </row>
    <row r="4600">
      <c r="A4600" s="31" t="n"/>
      <c r="B4600" s="26" t="n"/>
      <c r="C4600" s="26" t="n"/>
      <c r="D4600" s="26" t="n"/>
      <c r="E4600" s="26" t="n"/>
      <c r="F4600" s="27" t="n"/>
      <c r="G4600" s="28">
        <f>IFERROR(IF(E4600="","",VLOOKUP(E4600,'Setup - Mix Design'!$A$5:$I$504,9,0)),"")</f>
        <v/>
      </c>
      <c r="H4600" s="32">
        <f>IF(OR(F4600="",G4600=""),"",F4600*G4600)</f>
        <v/>
      </c>
      <c r="I4600" s="33">
        <f>IF(B4600="","",SUMIF('Dispatch (Challan)'!$C$5:$C$6004,B4600,'Dispatch (Challan)'!$F$5:$F$6004))</f>
        <v/>
      </c>
      <c r="J4600" s="33">
        <f>IF(F4600="","",F4600-I4600)</f>
        <v/>
      </c>
      <c r="K4600" s="28">
        <f>IF(F4600="","",IF(I4600=0,"Pending",IF(I4600&gt;=F4600,"Completed","Partial")))</f>
        <v/>
      </c>
    </row>
    <row r="4601">
      <c r="A4601" s="31" t="n"/>
      <c r="B4601" s="26" t="n"/>
      <c r="C4601" s="26" t="n"/>
      <c r="D4601" s="26" t="n"/>
      <c r="E4601" s="26" t="n"/>
      <c r="F4601" s="27" t="n"/>
      <c r="G4601" s="28">
        <f>IFERROR(IF(E4601="","",VLOOKUP(E4601,'Setup - Mix Design'!$A$5:$I$504,9,0)),"")</f>
        <v/>
      </c>
      <c r="H4601" s="32">
        <f>IF(OR(F4601="",G4601=""),"",F4601*G4601)</f>
        <v/>
      </c>
      <c r="I4601" s="33">
        <f>IF(B4601="","",SUMIF('Dispatch (Challan)'!$C$5:$C$6004,B4601,'Dispatch (Challan)'!$F$5:$F$6004))</f>
        <v/>
      </c>
      <c r="J4601" s="33">
        <f>IF(F4601="","",F4601-I4601)</f>
        <v/>
      </c>
      <c r="K4601" s="28">
        <f>IF(F4601="","",IF(I4601=0,"Pending",IF(I4601&gt;=F4601,"Completed","Partial")))</f>
        <v/>
      </c>
    </row>
    <row r="4602">
      <c r="A4602" s="31" t="n"/>
      <c r="B4602" s="26" t="n"/>
      <c r="C4602" s="26" t="n"/>
      <c r="D4602" s="26" t="n"/>
      <c r="E4602" s="26" t="n"/>
      <c r="F4602" s="27" t="n"/>
      <c r="G4602" s="28">
        <f>IFERROR(IF(E4602="","",VLOOKUP(E4602,'Setup - Mix Design'!$A$5:$I$504,9,0)),"")</f>
        <v/>
      </c>
      <c r="H4602" s="32">
        <f>IF(OR(F4602="",G4602=""),"",F4602*G4602)</f>
        <v/>
      </c>
      <c r="I4602" s="33">
        <f>IF(B4602="","",SUMIF('Dispatch (Challan)'!$C$5:$C$6004,B4602,'Dispatch (Challan)'!$F$5:$F$6004))</f>
        <v/>
      </c>
      <c r="J4602" s="33">
        <f>IF(F4602="","",F4602-I4602)</f>
        <v/>
      </c>
      <c r="K4602" s="28">
        <f>IF(F4602="","",IF(I4602=0,"Pending",IF(I4602&gt;=F4602,"Completed","Partial")))</f>
        <v/>
      </c>
    </row>
    <row r="4603">
      <c r="A4603" s="31" t="n"/>
      <c r="B4603" s="26" t="n"/>
      <c r="C4603" s="26" t="n"/>
      <c r="D4603" s="26" t="n"/>
      <c r="E4603" s="26" t="n"/>
      <c r="F4603" s="27" t="n"/>
      <c r="G4603" s="28">
        <f>IFERROR(IF(E4603="","",VLOOKUP(E4603,'Setup - Mix Design'!$A$5:$I$504,9,0)),"")</f>
        <v/>
      </c>
      <c r="H4603" s="32">
        <f>IF(OR(F4603="",G4603=""),"",F4603*G4603)</f>
        <v/>
      </c>
      <c r="I4603" s="33">
        <f>IF(B4603="","",SUMIF('Dispatch (Challan)'!$C$5:$C$6004,B4603,'Dispatch (Challan)'!$F$5:$F$6004))</f>
        <v/>
      </c>
      <c r="J4603" s="33">
        <f>IF(F4603="","",F4603-I4603)</f>
        <v/>
      </c>
      <c r="K4603" s="28">
        <f>IF(F4603="","",IF(I4603=0,"Pending",IF(I4603&gt;=F4603,"Completed","Partial")))</f>
        <v/>
      </c>
    </row>
    <row r="4604">
      <c r="A4604" s="31" t="n"/>
      <c r="B4604" s="26" t="n"/>
      <c r="C4604" s="26" t="n"/>
      <c r="D4604" s="26" t="n"/>
      <c r="E4604" s="26" t="n"/>
      <c r="F4604" s="27" t="n"/>
      <c r="G4604" s="28">
        <f>IFERROR(IF(E4604="","",VLOOKUP(E4604,'Setup - Mix Design'!$A$5:$I$504,9,0)),"")</f>
        <v/>
      </c>
      <c r="H4604" s="32">
        <f>IF(OR(F4604="",G4604=""),"",F4604*G4604)</f>
        <v/>
      </c>
      <c r="I4604" s="33">
        <f>IF(B4604="","",SUMIF('Dispatch (Challan)'!$C$5:$C$6004,B4604,'Dispatch (Challan)'!$F$5:$F$6004))</f>
        <v/>
      </c>
      <c r="J4604" s="33">
        <f>IF(F4604="","",F4604-I4604)</f>
        <v/>
      </c>
      <c r="K4604" s="28">
        <f>IF(F4604="","",IF(I4604=0,"Pending",IF(I4604&gt;=F4604,"Completed","Partial")))</f>
        <v/>
      </c>
    </row>
    <row r="4605">
      <c r="A4605" s="31" t="n"/>
      <c r="B4605" s="26" t="n"/>
      <c r="C4605" s="26" t="n"/>
      <c r="D4605" s="26" t="n"/>
      <c r="E4605" s="26" t="n"/>
      <c r="F4605" s="27" t="n"/>
      <c r="G4605" s="28">
        <f>IFERROR(IF(E4605="","",VLOOKUP(E4605,'Setup - Mix Design'!$A$5:$I$504,9,0)),"")</f>
        <v/>
      </c>
      <c r="H4605" s="32">
        <f>IF(OR(F4605="",G4605=""),"",F4605*G4605)</f>
        <v/>
      </c>
      <c r="I4605" s="33">
        <f>IF(B4605="","",SUMIF('Dispatch (Challan)'!$C$5:$C$6004,B4605,'Dispatch (Challan)'!$F$5:$F$6004))</f>
        <v/>
      </c>
      <c r="J4605" s="33">
        <f>IF(F4605="","",F4605-I4605)</f>
        <v/>
      </c>
      <c r="K4605" s="28">
        <f>IF(F4605="","",IF(I4605=0,"Pending",IF(I4605&gt;=F4605,"Completed","Partial")))</f>
        <v/>
      </c>
    </row>
    <row r="4606">
      <c r="A4606" s="31" t="n"/>
      <c r="B4606" s="26" t="n"/>
      <c r="C4606" s="26" t="n"/>
      <c r="D4606" s="26" t="n"/>
      <c r="E4606" s="26" t="n"/>
      <c r="F4606" s="27" t="n"/>
      <c r="G4606" s="28">
        <f>IFERROR(IF(E4606="","",VLOOKUP(E4606,'Setup - Mix Design'!$A$5:$I$504,9,0)),"")</f>
        <v/>
      </c>
      <c r="H4606" s="32">
        <f>IF(OR(F4606="",G4606=""),"",F4606*G4606)</f>
        <v/>
      </c>
      <c r="I4606" s="33">
        <f>IF(B4606="","",SUMIF('Dispatch (Challan)'!$C$5:$C$6004,B4606,'Dispatch (Challan)'!$F$5:$F$6004))</f>
        <v/>
      </c>
      <c r="J4606" s="33">
        <f>IF(F4606="","",F4606-I4606)</f>
        <v/>
      </c>
      <c r="K4606" s="28">
        <f>IF(F4606="","",IF(I4606=0,"Pending",IF(I4606&gt;=F4606,"Completed","Partial")))</f>
        <v/>
      </c>
    </row>
    <row r="4607">
      <c r="A4607" s="31" t="n"/>
      <c r="B4607" s="26" t="n"/>
      <c r="C4607" s="26" t="n"/>
      <c r="D4607" s="26" t="n"/>
      <c r="E4607" s="26" t="n"/>
      <c r="F4607" s="27" t="n"/>
      <c r="G4607" s="28">
        <f>IFERROR(IF(E4607="","",VLOOKUP(E4607,'Setup - Mix Design'!$A$5:$I$504,9,0)),"")</f>
        <v/>
      </c>
      <c r="H4607" s="32">
        <f>IF(OR(F4607="",G4607=""),"",F4607*G4607)</f>
        <v/>
      </c>
      <c r="I4607" s="33">
        <f>IF(B4607="","",SUMIF('Dispatch (Challan)'!$C$5:$C$6004,B4607,'Dispatch (Challan)'!$F$5:$F$6004))</f>
        <v/>
      </c>
      <c r="J4607" s="33">
        <f>IF(F4607="","",F4607-I4607)</f>
        <v/>
      </c>
      <c r="K4607" s="28">
        <f>IF(F4607="","",IF(I4607=0,"Pending",IF(I4607&gt;=F4607,"Completed","Partial")))</f>
        <v/>
      </c>
    </row>
    <row r="4608">
      <c r="A4608" s="31" t="n"/>
      <c r="B4608" s="26" t="n"/>
      <c r="C4608" s="26" t="n"/>
      <c r="D4608" s="26" t="n"/>
      <c r="E4608" s="26" t="n"/>
      <c r="F4608" s="27" t="n"/>
      <c r="G4608" s="28">
        <f>IFERROR(IF(E4608="","",VLOOKUP(E4608,'Setup - Mix Design'!$A$5:$I$504,9,0)),"")</f>
        <v/>
      </c>
      <c r="H4608" s="32">
        <f>IF(OR(F4608="",G4608=""),"",F4608*G4608)</f>
        <v/>
      </c>
      <c r="I4608" s="33">
        <f>IF(B4608="","",SUMIF('Dispatch (Challan)'!$C$5:$C$6004,B4608,'Dispatch (Challan)'!$F$5:$F$6004))</f>
        <v/>
      </c>
      <c r="J4608" s="33">
        <f>IF(F4608="","",F4608-I4608)</f>
        <v/>
      </c>
      <c r="K4608" s="28">
        <f>IF(F4608="","",IF(I4608=0,"Pending",IF(I4608&gt;=F4608,"Completed","Partial")))</f>
        <v/>
      </c>
    </row>
    <row r="4609">
      <c r="A4609" s="31" t="n"/>
      <c r="B4609" s="26" t="n"/>
      <c r="C4609" s="26" t="n"/>
      <c r="D4609" s="26" t="n"/>
      <c r="E4609" s="26" t="n"/>
      <c r="F4609" s="27" t="n"/>
      <c r="G4609" s="28">
        <f>IFERROR(IF(E4609="","",VLOOKUP(E4609,'Setup - Mix Design'!$A$5:$I$504,9,0)),"")</f>
        <v/>
      </c>
      <c r="H4609" s="32">
        <f>IF(OR(F4609="",G4609=""),"",F4609*G4609)</f>
        <v/>
      </c>
      <c r="I4609" s="33">
        <f>IF(B4609="","",SUMIF('Dispatch (Challan)'!$C$5:$C$6004,B4609,'Dispatch (Challan)'!$F$5:$F$6004))</f>
        <v/>
      </c>
      <c r="J4609" s="33">
        <f>IF(F4609="","",F4609-I4609)</f>
        <v/>
      </c>
      <c r="K4609" s="28">
        <f>IF(F4609="","",IF(I4609=0,"Pending",IF(I4609&gt;=F4609,"Completed","Partial")))</f>
        <v/>
      </c>
    </row>
    <row r="4610">
      <c r="A4610" s="31" t="n"/>
      <c r="B4610" s="26" t="n"/>
      <c r="C4610" s="26" t="n"/>
      <c r="D4610" s="26" t="n"/>
      <c r="E4610" s="26" t="n"/>
      <c r="F4610" s="27" t="n"/>
      <c r="G4610" s="28">
        <f>IFERROR(IF(E4610="","",VLOOKUP(E4610,'Setup - Mix Design'!$A$5:$I$504,9,0)),"")</f>
        <v/>
      </c>
      <c r="H4610" s="32">
        <f>IF(OR(F4610="",G4610=""),"",F4610*G4610)</f>
        <v/>
      </c>
      <c r="I4610" s="33">
        <f>IF(B4610="","",SUMIF('Dispatch (Challan)'!$C$5:$C$6004,B4610,'Dispatch (Challan)'!$F$5:$F$6004))</f>
        <v/>
      </c>
      <c r="J4610" s="33">
        <f>IF(F4610="","",F4610-I4610)</f>
        <v/>
      </c>
      <c r="K4610" s="28">
        <f>IF(F4610="","",IF(I4610=0,"Pending",IF(I4610&gt;=F4610,"Completed","Partial")))</f>
        <v/>
      </c>
    </row>
    <row r="4611">
      <c r="A4611" s="31" t="n"/>
      <c r="B4611" s="26" t="n"/>
      <c r="C4611" s="26" t="n"/>
      <c r="D4611" s="26" t="n"/>
      <c r="E4611" s="26" t="n"/>
      <c r="F4611" s="27" t="n"/>
      <c r="G4611" s="28">
        <f>IFERROR(IF(E4611="","",VLOOKUP(E4611,'Setup - Mix Design'!$A$5:$I$504,9,0)),"")</f>
        <v/>
      </c>
      <c r="H4611" s="32">
        <f>IF(OR(F4611="",G4611=""),"",F4611*G4611)</f>
        <v/>
      </c>
      <c r="I4611" s="33">
        <f>IF(B4611="","",SUMIF('Dispatch (Challan)'!$C$5:$C$6004,B4611,'Dispatch (Challan)'!$F$5:$F$6004))</f>
        <v/>
      </c>
      <c r="J4611" s="33">
        <f>IF(F4611="","",F4611-I4611)</f>
        <v/>
      </c>
      <c r="K4611" s="28">
        <f>IF(F4611="","",IF(I4611=0,"Pending",IF(I4611&gt;=F4611,"Completed","Partial")))</f>
        <v/>
      </c>
    </row>
    <row r="4612">
      <c r="A4612" s="31" t="n"/>
      <c r="B4612" s="26" t="n"/>
      <c r="C4612" s="26" t="n"/>
      <c r="D4612" s="26" t="n"/>
      <c r="E4612" s="26" t="n"/>
      <c r="F4612" s="27" t="n"/>
      <c r="G4612" s="28">
        <f>IFERROR(IF(E4612="","",VLOOKUP(E4612,'Setup - Mix Design'!$A$5:$I$504,9,0)),"")</f>
        <v/>
      </c>
      <c r="H4612" s="32">
        <f>IF(OR(F4612="",G4612=""),"",F4612*G4612)</f>
        <v/>
      </c>
      <c r="I4612" s="33">
        <f>IF(B4612="","",SUMIF('Dispatch (Challan)'!$C$5:$C$6004,B4612,'Dispatch (Challan)'!$F$5:$F$6004))</f>
        <v/>
      </c>
      <c r="J4612" s="33">
        <f>IF(F4612="","",F4612-I4612)</f>
        <v/>
      </c>
      <c r="K4612" s="28">
        <f>IF(F4612="","",IF(I4612=0,"Pending",IF(I4612&gt;=F4612,"Completed","Partial")))</f>
        <v/>
      </c>
    </row>
    <row r="4613">
      <c r="A4613" s="31" t="n"/>
      <c r="B4613" s="26" t="n"/>
      <c r="C4613" s="26" t="n"/>
      <c r="D4613" s="26" t="n"/>
      <c r="E4613" s="26" t="n"/>
      <c r="F4613" s="27" t="n"/>
      <c r="G4613" s="28">
        <f>IFERROR(IF(E4613="","",VLOOKUP(E4613,'Setup - Mix Design'!$A$5:$I$504,9,0)),"")</f>
        <v/>
      </c>
      <c r="H4613" s="32">
        <f>IF(OR(F4613="",G4613=""),"",F4613*G4613)</f>
        <v/>
      </c>
      <c r="I4613" s="33">
        <f>IF(B4613="","",SUMIF('Dispatch (Challan)'!$C$5:$C$6004,B4613,'Dispatch (Challan)'!$F$5:$F$6004))</f>
        <v/>
      </c>
      <c r="J4613" s="33">
        <f>IF(F4613="","",F4613-I4613)</f>
        <v/>
      </c>
      <c r="K4613" s="28">
        <f>IF(F4613="","",IF(I4613=0,"Pending",IF(I4613&gt;=F4613,"Completed","Partial")))</f>
        <v/>
      </c>
    </row>
    <row r="4614">
      <c r="A4614" s="31" t="n"/>
      <c r="B4614" s="26" t="n"/>
      <c r="C4614" s="26" t="n"/>
      <c r="D4614" s="26" t="n"/>
      <c r="E4614" s="26" t="n"/>
      <c r="F4614" s="27" t="n"/>
      <c r="G4614" s="28">
        <f>IFERROR(IF(E4614="","",VLOOKUP(E4614,'Setup - Mix Design'!$A$5:$I$504,9,0)),"")</f>
        <v/>
      </c>
      <c r="H4614" s="32">
        <f>IF(OR(F4614="",G4614=""),"",F4614*G4614)</f>
        <v/>
      </c>
      <c r="I4614" s="33">
        <f>IF(B4614="","",SUMIF('Dispatch (Challan)'!$C$5:$C$6004,B4614,'Dispatch (Challan)'!$F$5:$F$6004))</f>
        <v/>
      </c>
      <c r="J4614" s="33">
        <f>IF(F4614="","",F4614-I4614)</f>
        <v/>
      </c>
      <c r="K4614" s="28">
        <f>IF(F4614="","",IF(I4614=0,"Pending",IF(I4614&gt;=F4614,"Completed","Partial")))</f>
        <v/>
      </c>
    </row>
    <row r="4615">
      <c r="A4615" s="31" t="n"/>
      <c r="B4615" s="26" t="n"/>
      <c r="C4615" s="26" t="n"/>
      <c r="D4615" s="26" t="n"/>
      <c r="E4615" s="26" t="n"/>
      <c r="F4615" s="27" t="n"/>
      <c r="G4615" s="28">
        <f>IFERROR(IF(E4615="","",VLOOKUP(E4615,'Setup - Mix Design'!$A$5:$I$504,9,0)),"")</f>
        <v/>
      </c>
      <c r="H4615" s="32">
        <f>IF(OR(F4615="",G4615=""),"",F4615*G4615)</f>
        <v/>
      </c>
      <c r="I4615" s="33">
        <f>IF(B4615="","",SUMIF('Dispatch (Challan)'!$C$5:$C$6004,B4615,'Dispatch (Challan)'!$F$5:$F$6004))</f>
        <v/>
      </c>
      <c r="J4615" s="33">
        <f>IF(F4615="","",F4615-I4615)</f>
        <v/>
      </c>
      <c r="K4615" s="28">
        <f>IF(F4615="","",IF(I4615=0,"Pending",IF(I4615&gt;=F4615,"Completed","Partial")))</f>
        <v/>
      </c>
    </row>
    <row r="4616">
      <c r="A4616" s="31" t="n"/>
      <c r="B4616" s="26" t="n"/>
      <c r="C4616" s="26" t="n"/>
      <c r="D4616" s="26" t="n"/>
      <c r="E4616" s="26" t="n"/>
      <c r="F4616" s="27" t="n"/>
      <c r="G4616" s="28">
        <f>IFERROR(IF(E4616="","",VLOOKUP(E4616,'Setup - Mix Design'!$A$5:$I$504,9,0)),"")</f>
        <v/>
      </c>
      <c r="H4616" s="32">
        <f>IF(OR(F4616="",G4616=""),"",F4616*G4616)</f>
        <v/>
      </c>
      <c r="I4616" s="33">
        <f>IF(B4616="","",SUMIF('Dispatch (Challan)'!$C$5:$C$6004,B4616,'Dispatch (Challan)'!$F$5:$F$6004))</f>
        <v/>
      </c>
      <c r="J4616" s="33">
        <f>IF(F4616="","",F4616-I4616)</f>
        <v/>
      </c>
      <c r="K4616" s="28">
        <f>IF(F4616="","",IF(I4616=0,"Pending",IF(I4616&gt;=F4616,"Completed","Partial")))</f>
        <v/>
      </c>
    </row>
    <row r="4617">
      <c r="A4617" s="31" t="n"/>
      <c r="B4617" s="26" t="n"/>
      <c r="C4617" s="26" t="n"/>
      <c r="D4617" s="26" t="n"/>
      <c r="E4617" s="26" t="n"/>
      <c r="F4617" s="27" t="n"/>
      <c r="G4617" s="28">
        <f>IFERROR(IF(E4617="","",VLOOKUP(E4617,'Setup - Mix Design'!$A$5:$I$504,9,0)),"")</f>
        <v/>
      </c>
      <c r="H4617" s="32">
        <f>IF(OR(F4617="",G4617=""),"",F4617*G4617)</f>
        <v/>
      </c>
      <c r="I4617" s="33">
        <f>IF(B4617="","",SUMIF('Dispatch (Challan)'!$C$5:$C$6004,B4617,'Dispatch (Challan)'!$F$5:$F$6004))</f>
        <v/>
      </c>
      <c r="J4617" s="33">
        <f>IF(F4617="","",F4617-I4617)</f>
        <v/>
      </c>
      <c r="K4617" s="28">
        <f>IF(F4617="","",IF(I4617=0,"Pending",IF(I4617&gt;=F4617,"Completed","Partial")))</f>
        <v/>
      </c>
    </row>
    <row r="4618">
      <c r="A4618" s="31" t="n"/>
      <c r="B4618" s="26" t="n"/>
      <c r="C4618" s="26" t="n"/>
      <c r="D4618" s="26" t="n"/>
      <c r="E4618" s="26" t="n"/>
      <c r="F4618" s="27" t="n"/>
      <c r="G4618" s="28">
        <f>IFERROR(IF(E4618="","",VLOOKUP(E4618,'Setup - Mix Design'!$A$5:$I$504,9,0)),"")</f>
        <v/>
      </c>
      <c r="H4618" s="32">
        <f>IF(OR(F4618="",G4618=""),"",F4618*G4618)</f>
        <v/>
      </c>
      <c r="I4618" s="33">
        <f>IF(B4618="","",SUMIF('Dispatch (Challan)'!$C$5:$C$6004,B4618,'Dispatch (Challan)'!$F$5:$F$6004))</f>
        <v/>
      </c>
      <c r="J4618" s="33">
        <f>IF(F4618="","",F4618-I4618)</f>
        <v/>
      </c>
      <c r="K4618" s="28">
        <f>IF(F4618="","",IF(I4618=0,"Pending",IF(I4618&gt;=F4618,"Completed","Partial")))</f>
        <v/>
      </c>
    </row>
    <row r="4619">
      <c r="A4619" s="31" t="n"/>
      <c r="B4619" s="26" t="n"/>
      <c r="C4619" s="26" t="n"/>
      <c r="D4619" s="26" t="n"/>
      <c r="E4619" s="26" t="n"/>
      <c r="F4619" s="27" t="n"/>
      <c r="G4619" s="28">
        <f>IFERROR(IF(E4619="","",VLOOKUP(E4619,'Setup - Mix Design'!$A$5:$I$504,9,0)),"")</f>
        <v/>
      </c>
      <c r="H4619" s="32">
        <f>IF(OR(F4619="",G4619=""),"",F4619*G4619)</f>
        <v/>
      </c>
      <c r="I4619" s="33">
        <f>IF(B4619="","",SUMIF('Dispatch (Challan)'!$C$5:$C$6004,B4619,'Dispatch (Challan)'!$F$5:$F$6004))</f>
        <v/>
      </c>
      <c r="J4619" s="33">
        <f>IF(F4619="","",F4619-I4619)</f>
        <v/>
      </c>
      <c r="K4619" s="28">
        <f>IF(F4619="","",IF(I4619=0,"Pending",IF(I4619&gt;=F4619,"Completed","Partial")))</f>
        <v/>
      </c>
    </row>
    <row r="4620">
      <c r="A4620" s="31" t="n"/>
      <c r="B4620" s="26" t="n"/>
      <c r="C4620" s="26" t="n"/>
      <c r="D4620" s="26" t="n"/>
      <c r="E4620" s="26" t="n"/>
      <c r="F4620" s="27" t="n"/>
      <c r="G4620" s="28">
        <f>IFERROR(IF(E4620="","",VLOOKUP(E4620,'Setup - Mix Design'!$A$5:$I$504,9,0)),"")</f>
        <v/>
      </c>
      <c r="H4620" s="32">
        <f>IF(OR(F4620="",G4620=""),"",F4620*G4620)</f>
        <v/>
      </c>
      <c r="I4620" s="33">
        <f>IF(B4620="","",SUMIF('Dispatch (Challan)'!$C$5:$C$6004,B4620,'Dispatch (Challan)'!$F$5:$F$6004))</f>
        <v/>
      </c>
      <c r="J4620" s="33">
        <f>IF(F4620="","",F4620-I4620)</f>
        <v/>
      </c>
      <c r="K4620" s="28">
        <f>IF(F4620="","",IF(I4620=0,"Pending",IF(I4620&gt;=F4620,"Completed","Partial")))</f>
        <v/>
      </c>
    </row>
    <row r="4621">
      <c r="A4621" s="31" t="n"/>
      <c r="B4621" s="26" t="n"/>
      <c r="C4621" s="26" t="n"/>
      <c r="D4621" s="26" t="n"/>
      <c r="E4621" s="26" t="n"/>
      <c r="F4621" s="27" t="n"/>
      <c r="G4621" s="28">
        <f>IFERROR(IF(E4621="","",VLOOKUP(E4621,'Setup - Mix Design'!$A$5:$I$504,9,0)),"")</f>
        <v/>
      </c>
      <c r="H4621" s="32">
        <f>IF(OR(F4621="",G4621=""),"",F4621*G4621)</f>
        <v/>
      </c>
      <c r="I4621" s="33">
        <f>IF(B4621="","",SUMIF('Dispatch (Challan)'!$C$5:$C$6004,B4621,'Dispatch (Challan)'!$F$5:$F$6004))</f>
        <v/>
      </c>
      <c r="J4621" s="33">
        <f>IF(F4621="","",F4621-I4621)</f>
        <v/>
      </c>
      <c r="K4621" s="28">
        <f>IF(F4621="","",IF(I4621=0,"Pending",IF(I4621&gt;=F4621,"Completed","Partial")))</f>
        <v/>
      </c>
    </row>
    <row r="4622">
      <c r="A4622" s="31" t="n"/>
      <c r="B4622" s="26" t="n"/>
      <c r="C4622" s="26" t="n"/>
      <c r="D4622" s="26" t="n"/>
      <c r="E4622" s="26" t="n"/>
      <c r="F4622" s="27" t="n"/>
      <c r="G4622" s="28">
        <f>IFERROR(IF(E4622="","",VLOOKUP(E4622,'Setup - Mix Design'!$A$5:$I$504,9,0)),"")</f>
        <v/>
      </c>
      <c r="H4622" s="32">
        <f>IF(OR(F4622="",G4622=""),"",F4622*G4622)</f>
        <v/>
      </c>
      <c r="I4622" s="33">
        <f>IF(B4622="","",SUMIF('Dispatch (Challan)'!$C$5:$C$6004,B4622,'Dispatch (Challan)'!$F$5:$F$6004))</f>
        <v/>
      </c>
      <c r="J4622" s="33">
        <f>IF(F4622="","",F4622-I4622)</f>
        <v/>
      </c>
      <c r="K4622" s="28">
        <f>IF(F4622="","",IF(I4622=0,"Pending",IF(I4622&gt;=F4622,"Completed","Partial")))</f>
        <v/>
      </c>
    </row>
    <row r="4623">
      <c r="A4623" s="31" t="n"/>
      <c r="B4623" s="26" t="n"/>
      <c r="C4623" s="26" t="n"/>
      <c r="D4623" s="26" t="n"/>
      <c r="E4623" s="26" t="n"/>
      <c r="F4623" s="27" t="n"/>
      <c r="G4623" s="28">
        <f>IFERROR(IF(E4623="","",VLOOKUP(E4623,'Setup - Mix Design'!$A$5:$I$504,9,0)),"")</f>
        <v/>
      </c>
      <c r="H4623" s="32">
        <f>IF(OR(F4623="",G4623=""),"",F4623*G4623)</f>
        <v/>
      </c>
      <c r="I4623" s="33">
        <f>IF(B4623="","",SUMIF('Dispatch (Challan)'!$C$5:$C$6004,B4623,'Dispatch (Challan)'!$F$5:$F$6004))</f>
        <v/>
      </c>
      <c r="J4623" s="33">
        <f>IF(F4623="","",F4623-I4623)</f>
        <v/>
      </c>
      <c r="K4623" s="28">
        <f>IF(F4623="","",IF(I4623=0,"Pending",IF(I4623&gt;=F4623,"Completed","Partial")))</f>
        <v/>
      </c>
    </row>
    <row r="4624">
      <c r="A4624" s="31" t="n"/>
      <c r="B4624" s="26" t="n"/>
      <c r="C4624" s="26" t="n"/>
      <c r="D4624" s="26" t="n"/>
      <c r="E4624" s="26" t="n"/>
      <c r="F4624" s="27" t="n"/>
      <c r="G4624" s="28">
        <f>IFERROR(IF(E4624="","",VLOOKUP(E4624,'Setup - Mix Design'!$A$5:$I$504,9,0)),"")</f>
        <v/>
      </c>
      <c r="H4624" s="32">
        <f>IF(OR(F4624="",G4624=""),"",F4624*G4624)</f>
        <v/>
      </c>
      <c r="I4624" s="33">
        <f>IF(B4624="","",SUMIF('Dispatch (Challan)'!$C$5:$C$6004,B4624,'Dispatch (Challan)'!$F$5:$F$6004))</f>
        <v/>
      </c>
      <c r="J4624" s="33">
        <f>IF(F4624="","",F4624-I4624)</f>
        <v/>
      </c>
      <c r="K4624" s="28">
        <f>IF(F4624="","",IF(I4624=0,"Pending",IF(I4624&gt;=F4624,"Completed","Partial")))</f>
        <v/>
      </c>
    </row>
    <row r="4625">
      <c r="A4625" s="31" t="n"/>
      <c r="B4625" s="26" t="n"/>
      <c r="C4625" s="26" t="n"/>
      <c r="D4625" s="26" t="n"/>
      <c r="E4625" s="26" t="n"/>
      <c r="F4625" s="27" t="n"/>
      <c r="G4625" s="28">
        <f>IFERROR(IF(E4625="","",VLOOKUP(E4625,'Setup - Mix Design'!$A$5:$I$504,9,0)),"")</f>
        <v/>
      </c>
      <c r="H4625" s="32">
        <f>IF(OR(F4625="",G4625=""),"",F4625*G4625)</f>
        <v/>
      </c>
      <c r="I4625" s="33">
        <f>IF(B4625="","",SUMIF('Dispatch (Challan)'!$C$5:$C$6004,B4625,'Dispatch (Challan)'!$F$5:$F$6004))</f>
        <v/>
      </c>
      <c r="J4625" s="33">
        <f>IF(F4625="","",F4625-I4625)</f>
        <v/>
      </c>
      <c r="K4625" s="28">
        <f>IF(F4625="","",IF(I4625=0,"Pending",IF(I4625&gt;=F4625,"Completed","Partial")))</f>
        <v/>
      </c>
    </row>
    <row r="4626">
      <c r="A4626" s="31" t="n"/>
      <c r="B4626" s="26" t="n"/>
      <c r="C4626" s="26" t="n"/>
      <c r="D4626" s="26" t="n"/>
      <c r="E4626" s="26" t="n"/>
      <c r="F4626" s="27" t="n"/>
      <c r="G4626" s="28">
        <f>IFERROR(IF(E4626="","",VLOOKUP(E4626,'Setup - Mix Design'!$A$5:$I$504,9,0)),"")</f>
        <v/>
      </c>
      <c r="H4626" s="32">
        <f>IF(OR(F4626="",G4626=""),"",F4626*G4626)</f>
        <v/>
      </c>
      <c r="I4626" s="33">
        <f>IF(B4626="","",SUMIF('Dispatch (Challan)'!$C$5:$C$6004,B4626,'Dispatch (Challan)'!$F$5:$F$6004))</f>
        <v/>
      </c>
      <c r="J4626" s="33">
        <f>IF(F4626="","",F4626-I4626)</f>
        <v/>
      </c>
      <c r="K4626" s="28">
        <f>IF(F4626="","",IF(I4626=0,"Pending",IF(I4626&gt;=F4626,"Completed","Partial")))</f>
        <v/>
      </c>
    </row>
    <row r="4627">
      <c r="A4627" s="31" t="n"/>
      <c r="B4627" s="26" t="n"/>
      <c r="C4627" s="26" t="n"/>
      <c r="D4627" s="26" t="n"/>
      <c r="E4627" s="26" t="n"/>
      <c r="F4627" s="27" t="n"/>
      <c r="G4627" s="28">
        <f>IFERROR(IF(E4627="","",VLOOKUP(E4627,'Setup - Mix Design'!$A$5:$I$504,9,0)),"")</f>
        <v/>
      </c>
      <c r="H4627" s="32">
        <f>IF(OR(F4627="",G4627=""),"",F4627*G4627)</f>
        <v/>
      </c>
      <c r="I4627" s="33">
        <f>IF(B4627="","",SUMIF('Dispatch (Challan)'!$C$5:$C$6004,B4627,'Dispatch (Challan)'!$F$5:$F$6004))</f>
        <v/>
      </c>
      <c r="J4627" s="33">
        <f>IF(F4627="","",F4627-I4627)</f>
        <v/>
      </c>
      <c r="K4627" s="28">
        <f>IF(F4627="","",IF(I4627=0,"Pending",IF(I4627&gt;=F4627,"Completed","Partial")))</f>
        <v/>
      </c>
    </row>
    <row r="4628">
      <c r="A4628" s="31" t="n"/>
      <c r="B4628" s="26" t="n"/>
      <c r="C4628" s="26" t="n"/>
      <c r="D4628" s="26" t="n"/>
      <c r="E4628" s="26" t="n"/>
      <c r="F4628" s="27" t="n"/>
      <c r="G4628" s="28">
        <f>IFERROR(IF(E4628="","",VLOOKUP(E4628,'Setup - Mix Design'!$A$5:$I$504,9,0)),"")</f>
        <v/>
      </c>
      <c r="H4628" s="32">
        <f>IF(OR(F4628="",G4628=""),"",F4628*G4628)</f>
        <v/>
      </c>
      <c r="I4628" s="33">
        <f>IF(B4628="","",SUMIF('Dispatch (Challan)'!$C$5:$C$6004,B4628,'Dispatch (Challan)'!$F$5:$F$6004))</f>
        <v/>
      </c>
      <c r="J4628" s="33">
        <f>IF(F4628="","",F4628-I4628)</f>
        <v/>
      </c>
      <c r="K4628" s="28">
        <f>IF(F4628="","",IF(I4628=0,"Pending",IF(I4628&gt;=F4628,"Completed","Partial")))</f>
        <v/>
      </c>
    </row>
    <row r="4629">
      <c r="A4629" s="31" t="n"/>
      <c r="B4629" s="26" t="n"/>
      <c r="C4629" s="26" t="n"/>
      <c r="D4629" s="26" t="n"/>
      <c r="E4629" s="26" t="n"/>
      <c r="F4629" s="27" t="n"/>
      <c r="G4629" s="28">
        <f>IFERROR(IF(E4629="","",VLOOKUP(E4629,'Setup - Mix Design'!$A$5:$I$504,9,0)),"")</f>
        <v/>
      </c>
      <c r="H4629" s="32">
        <f>IF(OR(F4629="",G4629=""),"",F4629*G4629)</f>
        <v/>
      </c>
      <c r="I4629" s="33">
        <f>IF(B4629="","",SUMIF('Dispatch (Challan)'!$C$5:$C$6004,B4629,'Dispatch (Challan)'!$F$5:$F$6004))</f>
        <v/>
      </c>
      <c r="J4629" s="33">
        <f>IF(F4629="","",F4629-I4629)</f>
        <v/>
      </c>
      <c r="K4629" s="28">
        <f>IF(F4629="","",IF(I4629=0,"Pending",IF(I4629&gt;=F4629,"Completed","Partial")))</f>
        <v/>
      </c>
    </row>
    <row r="4630">
      <c r="A4630" s="31" t="n"/>
      <c r="B4630" s="26" t="n"/>
      <c r="C4630" s="26" t="n"/>
      <c r="D4630" s="26" t="n"/>
      <c r="E4630" s="26" t="n"/>
      <c r="F4630" s="27" t="n"/>
      <c r="G4630" s="28">
        <f>IFERROR(IF(E4630="","",VLOOKUP(E4630,'Setup - Mix Design'!$A$5:$I$504,9,0)),"")</f>
        <v/>
      </c>
      <c r="H4630" s="32">
        <f>IF(OR(F4630="",G4630=""),"",F4630*G4630)</f>
        <v/>
      </c>
      <c r="I4630" s="33">
        <f>IF(B4630="","",SUMIF('Dispatch (Challan)'!$C$5:$C$6004,B4630,'Dispatch (Challan)'!$F$5:$F$6004))</f>
        <v/>
      </c>
      <c r="J4630" s="33">
        <f>IF(F4630="","",F4630-I4630)</f>
        <v/>
      </c>
      <c r="K4630" s="28">
        <f>IF(F4630="","",IF(I4630=0,"Pending",IF(I4630&gt;=F4630,"Completed","Partial")))</f>
        <v/>
      </c>
    </row>
    <row r="4631">
      <c r="A4631" s="31" t="n"/>
      <c r="B4631" s="26" t="n"/>
      <c r="C4631" s="26" t="n"/>
      <c r="D4631" s="26" t="n"/>
      <c r="E4631" s="26" t="n"/>
      <c r="F4631" s="27" t="n"/>
      <c r="G4631" s="28">
        <f>IFERROR(IF(E4631="","",VLOOKUP(E4631,'Setup - Mix Design'!$A$5:$I$504,9,0)),"")</f>
        <v/>
      </c>
      <c r="H4631" s="32">
        <f>IF(OR(F4631="",G4631=""),"",F4631*G4631)</f>
        <v/>
      </c>
      <c r="I4631" s="33">
        <f>IF(B4631="","",SUMIF('Dispatch (Challan)'!$C$5:$C$6004,B4631,'Dispatch (Challan)'!$F$5:$F$6004))</f>
        <v/>
      </c>
      <c r="J4631" s="33">
        <f>IF(F4631="","",F4631-I4631)</f>
        <v/>
      </c>
      <c r="K4631" s="28">
        <f>IF(F4631="","",IF(I4631=0,"Pending",IF(I4631&gt;=F4631,"Completed","Partial")))</f>
        <v/>
      </c>
    </row>
    <row r="4632">
      <c r="A4632" s="31" t="n"/>
      <c r="B4632" s="26" t="n"/>
      <c r="C4632" s="26" t="n"/>
      <c r="D4632" s="26" t="n"/>
      <c r="E4632" s="26" t="n"/>
      <c r="F4632" s="27" t="n"/>
      <c r="G4632" s="28">
        <f>IFERROR(IF(E4632="","",VLOOKUP(E4632,'Setup - Mix Design'!$A$5:$I$504,9,0)),"")</f>
        <v/>
      </c>
      <c r="H4632" s="32">
        <f>IF(OR(F4632="",G4632=""),"",F4632*G4632)</f>
        <v/>
      </c>
      <c r="I4632" s="33">
        <f>IF(B4632="","",SUMIF('Dispatch (Challan)'!$C$5:$C$6004,B4632,'Dispatch (Challan)'!$F$5:$F$6004))</f>
        <v/>
      </c>
      <c r="J4632" s="33">
        <f>IF(F4632="","",F4632-I4632)</f>
        <v/>
      </c>
      <c r="K4632" s="28">
        <f>IF(F4632="","",IF(I4632=0,"Pending",IF(I4632&gt;=F4632,"Completed","Partial")))</f>
        <v/>
      </c>
    </row>
    <row r="4633">
      <c r="A4633" s="31" t="n"/>
      <c r="B4633" s="26" t="n"/>
      <c r="C4633" s="26" t="n"/>
      <c r="D4633" s="26" t="n"/>
      <c r="E4633" s="26" t="n"/>
      <c r="F4633" s="27" t="n"/>
      <c r="G4633" s="28">
        <f>IFERROR(IF(E4633="","",VLOOKUP(E4633,'Setup - Mix Design'!$A$5:$I$504,9,0)),"")</f>
        <v/>
      </c>
      <c r="H4633" s="32">
        <f>IF(OR(F4633="",G4633=""),"",F4633*G4633)</f>
        <v/>
      </c>
      <c r="I4633" s="33">
        <f>IF(B4633="","",SUMIF('Dispatch (Challan)'!$C$5:$C$6004,B4633,'Dispatch (Challan)'!$F$5:$F$6004))</f>
        <v/>
      </c>
      <c r="J4633" s="33">
        <f>IF(F4633="","",F4633-I4633)</f>
        <v/>
      </c>
      <c r="K4633" s="28">
        <f>IF(F4633="","",IF(I4633=0,"Pending",IF(I4633&gt;=F4633,"Completed","Partial")))</f>
        <v/>
      </c>
    </row>
    <row r="4634">
      <c r="A4634" s="31" t="n"/>
      <c r="B4634" s="26" t="n"/>
      <c r="C4634" s="26" t="n"/>
      <c r="D4634" s="26" t="n"/>
      <c r="E4634" s="26" t="n"/>
      <c r="F4634" s="27" t="n"/>
      <c r="G4634" s="28">
        <f>IFERROR(IF(E4634="","",VLOOKUP(E4634,'Setup - Mix Design'!$A$5:$I$504,9,0)),"")</f>
        <v/>
      </c>
      <c r="H4634" s="32">
        <f>IF(OR(F4634="",G4634=""),"",F4634*G4634)</f>
        <v/>
      </c>
      <c r="I4634" s="33">
        <f>IF(B4634="","",SUMIF('Dispatch (Challan)'!$C$5:$C$6004,B4634,'Dispatch (Challan)'!$F$5:$F$6004))</f>
        <v/>
      </c>
      <c r="J4634" s="33">
        <f>IF(F4634="","",F4634-I4634)</f>
        <v/>
      </c>
      <c r="K4634" s="28">
        <f>IF(F4634="","",IF(I4634=0,"Pending",IF(I4634&gt;=F4634,"Completed","Partial")))</f>
        <v/>
      </c>
    </row>
    <row r="4635">
      <c r="A4635" s="31" t="n"/>
      <c r="B4635" s="26" t="n"/>
      <c r="C4635" s="26" t="n"/>
      <c r="D4635" s="26" t="n"/>
      <c r="E4635" s="26" t="n"/>
      <c r="F4635" s="27" t="n"/>
      <c r="G4635" s="28">
        <f>IFERROR(IF(E4635="","",VLOOKUP(E4635,'Setup - Mix Design'!$A$5:$I$504,9,0)),"")</f>
        <v/>
      </c>
      <c r="H4635" s="32">
        <f>IF(OR(F4635="",G4635=""),"",F4635*G4635)</f>
        <v/>
      </c>
      <c r="I4635" s="33">
        <f>IF(B4635="","",SUMIF('Dispatch (Challan)'!$C$5:$C$6004,B4635,'Dispatch (Challan)'!$F$5:$F$6004))</f>
        <v/>
      </c>
      <c r="J4635" s="33">
        <f>IF(F4635="","",F4635-I4635)</f>
        <v/>
      </c>
      <c r="K4635" s="28">
        <f>IF(F4635="","",IF(I4635=0,"Pending",IF(I4635&gt;=F4635,"Completed","Partial")))</f>
        <v/>
      </c>
    </row>
    <row r="4636">
      <c r="A4636" s="31" t="n"/>
      <c r="B4636" s="26" t="n"/>
      <c r="C4636" s="26" t="n"/>
      <c r="D4636" s="26" t="n"/>
      <c r="E4636" s="26" t="n"/>
      <c r="F4636" s="27" t="n"/>
      <c r="G4636" s="28">
        <f>IFERROR(IF(E4636="","",VLOOKUP(E4636,'Setup - Mix Design'!$A$5:$I$504,9,0)),"")</f>
        <v/>
      </c>
      <c r="H4636" s="32">
        <f>IF(OR(F4636="",G4636=""),"",F4636*G4636)</f>
        <v/>
      </c>
      <c r="I4636" s="33">
        <f>IF(B4636="","",SUMIF('Dispatch (Challan)'!$C$5:$C$6004,B4636,'Dispatch (Challan)'!$F$5:$F$6004))</f>
        <v/>
      </c>
      <c r="J4636" s="33">
        <f>IF(F4636="","",F4636-I4636)</f>
        <v/>
      </c>
      <c r="K4636" s="28">
        <f>IF(F4636="","",IF(I4636=0,"Pending",IF(I4636&gt;=F4636,"Completed","Partial")))</f>
        <v/>
      </c>
    </row>
    <row r="4637">
      <c r="A4637" s="31" t="n"/>
      <c r="B4637" s="26" t="n"/>
      <c r="C4637" s="26" t="n"/>
      <c r="D4637" s="26" t="n"/>
      <c r="E4637" s="26" t="n"/>
      <c r="F4637" s="27" t="n"/>
      <c r="G4637" s="28">
        <f>IFERROR(IF(E4637="","",VLOOKUP(E4637,'Setup - Mix Design'!$A$5:$I$504,9,0)),"")</f>
        <v/>
      </c>
      <c r="H4637" s="32">
        <f>IF(OR(F4637="",G4637=""),"",F4637*G4637)</f>
        <v/>
      </c>
      <c r="I4637" s="33">
        <f>IF(B4637="","",SUMIF('Dispatch (Challan)'!$C$5:$C$6004,B4637,'Dispatch (Challan)'!$F$5:$F$6004))</f>
        <v/>
      </c>
      <c r="J4637" s="33">
        <f>IF(F4637="","",F4637-I4637)</f>
        <v/>
      </c>
      <c r="K4637" s="28">
        <f>IF(F4637="","",IF(I4637=0,"Pending",IF(I4637&gt;=F4637,"Completed","Partial")))</f>
        <v/>
      </c>
    </row>
    <row r="4638">
      <c r="A4638" s="31" t="n"/>
      <c r="B4638" s="26" t="n"/>
      <c r="C4638" s="26" t="n"/>
      <c r="D4638" s="26" t="n"/>
      <c r="E4638" s="26" t="n"/>
      <c r="F4638" s="27" t="n"/>
      <c r="G4638" s="28">
        <f>IFERROR(IF(E4638="","",VLOOKUP(E4638,'Setup - Mix Design'!$A$5:$I$504,9,0)),"")</f>
        <v/>
      </c>
      <c r="H4638" s="32">
        <f>IF(OR(F4638="",G4638=""),"",F4638*G4638)</f>
        <v/>
      </c>
      <c r="I4638" s="33">
        <f>IF(B4638="","",SUMIF('Dispatch (Challan)'!$C$5:$C$6004,B4638,'Dispatch (Challan)'!$F$5:$F$6004))</f>
        <v/>
      </c>
      <c r="J4638" s="33">
        <f>IF(F4638="","",F4638-I4638)</f>
        <v/>
      </c>
      <c r="K4638" s="28">
        <f>IF(F4638="","",IF(I4638=0,"Pending",IF(I4638&gt;=F4638,"Completed","Partial")))</f>
        <v/>
      </c>
    </row>
    <row r="4639">
      <c r="A4639" s="31" t="n"/>
      <c r="B4639" s="26" t="n"/>
      <c r="C4639" s="26" t="n"/>
      <c r="D4639" s="26" t="n"/>
      <c r="E4639" s="26" t="n"/>
      <c r="F4639" s="27" t="n"/>
      <c r="G4639" s="28">
        <f>IFERROR(IF(E4639="","",VLOOKUP(E4639,'Setup - Mix Design'!$A$5:$I$504,9,0)),"")</f>
        <v/>
      </c>
      <c r="H4639" s="32">
        <f>IF(OR(F4639="",G4639=""),"",F4639*G4639)</f>
        <v/>
      </c>
      <c r="I4639" s="33">
        <f>IF(B4639="","",SUMIF('Dispatch (Challan)'!$C$5:$C$6004,B4639,'Dispatch (Challan)'!$F$5:$F$6004))</f>
        <v/>
      </c>
      <c r="J4639" s="33">
        <f>IF(F4639="","",F4639-I4639)</f>
        <v/>
      </c>
      <c r="K4639" s="28">
        <f>IF(F4639="","",IF(I4639=0,"Pending",IF(I4639&gt;=F4639,"Completed","Partial")))</f>
        <v/>
      </c>
    </row>
    <row r="4640">
      <c r="A4640" s="31" t="n"/>
      <c r="B4640" s="26" t="n"/>
      <c r="C4640" s="26" t="n"/>
      <c r="D4640" s="26" t="n"/>
      <c r="E4640" s="26" t="n"/>
      <c r="F4640" s="27" t="n"/>
      <c r="G4640" s="28">
        <f>IFERROR(IF(E4640="","",VLOOKUP(E4640,'Setup - Mix Design'!$A$5:$I$504,9,0)),"")</f>
        <v/>
      </c>
      <c r="H4640" s="32">
        <f>IF(OR(F4640="",G4640=""),"",F4640*G4640)</f>
        <v/>
      </c>
      <c r="I4640" s="33">
        <f>IF(B4640="","",SUMIF('Dispatch (Challan)'!$C$5:$C$6004,B4640,'Dispatch (Challan)'!$F$5:$F$6004))</f>
        <v/>
      </c>
      <c r="J4640" s="33">
        <f>IF(F4640="","",F4640-I4640)</f>
        <v/>
      </c>
      <c r="K4640" s="28">
        <f>IF(F4640="","",IF(I4640=0,"Pending",IF(I4640&gt;=F4640,"Completed","Partial")))</f>
        <v/>
      </c>
    </row>
    <row r="4641">
      <c r="A4641" s="31" t="n"/>
      <c r="B4641" s="26" t="n"/>
      <c r="C4641" s="26" t="n"/>
      <c r="D4641" s="26" t="n"/>
      <c r="E4641" s="26" t="n"/>
      <c r="F4641" s="27" t="n"/>
      <c r="G4641" s="28">
        <f>IFERROR(IF(E4641="","",VLOOKUP(E4641,'Setup - Mix Design'!$A$5:$I$504,9,0)),"")</f>
        <v/>
      </c>
      <c r="H4641" s="32">
        <f>IF(OR(F4641="",G4641=""),"",F4641*G4641)</f>
        <v/>
      </c>
      <c r="I4641" s="33">
        <f>IF(B4641="","",SUMIF('Dispatch (Challan)'!$C$5:$C$6004,B4641,'Dispatch (Challan)'!$F$5:$F$6004))</f>
        <v/>
      </c>
      <c r="J4641" s="33">
        <f>IF(F4641="","",F4641-I4641)</f>
        <v/>
      </c>
      <c r="K4641" s="28">
        <f>IF(F4641="","",IF(I4641=0,"Pending",IF(I4641&gt;=F4641,"Completed","Partial")))</f>
        <v/>
      </c>
    </row>
    <row r="4642">
      <c r="A4642" s="31" t="n"/>
      <c r="B4642" s="26" t="n"/>
      <c r="C4642" s="26" t="n"/>
      <c r="D4642" s="26" t="n"/>
      <c r="E4642" s="26" t="n"/>
      <c r="F4642" s="27" t="n"/>
      <c r="G4642" s="28">
        <f>IFERROR(IF(E4642="","",VLOOKUP(E4642,'Setup - Mix Design'!$A$5:$I$504,9,0)),"")</f>
        <v/>
      </c>
      <c r="H4642" s="32">
        <f>IF(OR(F4642="",G4642=""),"",F4642*G4642)</f>
        <v/>
      </c>
      <c r="I4642" s="33">
        <f>IF(B4642="","",SUMIF('Dispatch (Challan)'!$C$5:$C$6004,B4642,'Dispatch (Challan)'!$F$5:$F$6004))</f>
        <v/>
      </c>
      <c r="J4642" s="33">
        <f>IF(F4642="","",F4642-I4642)</f>
        <v/>
      </c>
      <c r="K4642" s="28">
        <f>IF(F4642="","",IF(I4642=0,"Pending",IF(I4642&gt;=F4642,"Completed","Partial")))</f>
        <v/>
      </c>
    </row>
    <row r="4643">
      <c r="A4643" s="31" t="n"/>
      <c r="B4643" s="26" t="n"/>
      <c r="C4643" s="26" t="n"/>
      <c r="D4643" s="26" t="n"/>
      <c r="E4643" s="26" t="n"/>
      <c r="F4643" s="27" t="n"/>
      <c r="G4643" s="28">
        <f>IFERROR(IF(E4643="","",VLOOKUP(E4643,'Setup - Mix Design'!$A$5:$I$504,9,0)),"")</f>
        <v/>
      </c>
      <c r="H4643" s="32">
        <f>IF(OR(F4643="",G4643=""),"",F4643*G4643)</f>
        <v/>
      </c>
      <c r="I4643" s="33">
        <f>IF(B4643="","",SUMIF('Dispatch (Challan)'!$C$5:$C$6004,B4643,'Dispatch (Challan)'!$F$5:$F$6004))</f>
        <v/>
      </c>
      <c r="J4643" s="33">
        <f>IF(F4643="","",F4643-I4643)</f>
        <v/>
      </c>
      <c r="K4643" s="28">
        <f>IF(F4643="","",IF(I4643=0,"Pending",IF(I4643&gt;=F4643,"Completed","Partial")))</f>
        <v/>
      </c>
    </row>
    <row r="4644">
      <c r="A4644" s="31" t="n"/>
      <c r="B4644" s="26" t="n"/>
      <c r="C4644" s="26" t="n"/>
      <c r="D4644" s="26" t="n"/>
      <c r="E4644" s="26" t="n"/>
      <c r="F4644" s="27" t="n"/>
      <c r="G4644" s="28">
        <f>IFERROR(IF(E4644="","",VLOOKUP(E4644,'Setup - Mix Design'!$A$5:$I$504,9,0)),"")</f>
        <v/>
      </c>
      <c r="H4644" s="32">
        <f>IF(OR(F4644="",G4644=""),"",F4644*G4644)</f>
        <v/>
      </c>
      <c r="I4644" s="33">
        <f>IF(B4644="","",SUMIF('Dispatch (Challan)'!$C$5:$C$6004,B4644,'Dispatch (Challan)'!$F$5:$F$6004))</f>
        <v/>
      </c>
      <c r="J4644" s="33">
        <f>IF(F4644="","",F4644-I4644)</f>
        <v/>
      </c>
      <c r="K4644" s="28">
        <f>IF(F4644="","",IF(I4644=0,"Pending",IF(I4644&gt;=F4644,"Completed","Partial")))</f>
        <v/>
      </c>
    </row>
    <row r="4645">
      <c r="A4645" s="31" t="n"/>
      <c r="B4645" s="26" t="n"/>
      <c r="C4645" s="26" t="n"/>
      <c r="D4645" s="26" t="n"/>
      <c r="E4645" s="26" t="n"/>
      <c r="F4645" s="27" t="n"/>
      <c r="G4645" s="28">
        <f>IFERROR(IF(E4645="","",VLOOKUP(E4645,'Setup - Mix Design'!$A$5:$I$504,9,0)),"")</f>
        <v/>
      </c>
      <c r="H4645" s="32">
        <f>IF(OR(F4645="",G4645=""),"",F4645*G4645)</f>
        <v/>
      </c>
      <c r="I4645" s="33">
        <f>IF(B4645="","",SUMIF('Dispatch (Challan)'!$C$5:$C$6004,B4645,'Dispatch (Challan)'!$F$5:$F$6004))</f>
        <v/>
      </c>
      <c r="J4645" s="33">
        <f>IF(F4645="","",F4645-I4645)</f>
        <v/>
      </c>
      <c r="K4645" s="28">
        <f>IF(F4645="","",IF(I4645=0,"Pending",IF(I4645&gt;=F4645,"Completed","Partial")))</f>
        <v/>
      </c>
    </row>
    <row r="4646">
      <c r="A4646" s="31" t="n"/>
      <c r="B4646" s="26" t="n"/>
      <c r="C4646" s="26" t="n"/>
      <c r="D4646" s="26" t="n"/>
      <c r="E4646" s="26" t="n"/>
      <c r="F4646" s="27" t="n"/>
      <c r="G4646" s="28">
        <f>IFERROR(IF(E4646="","",VLOOKUP(E4646,'Setup - Mix Design'!$A$5:$I$504,9,0)),"")</f>
        <v/>
      </c>
      <c r="H4646" s="32">
        <f>IF(OR(F4646="",G4646=""),"",F4646*G4646)</f>
        <v/>
      </c>
      <c r="I4646" s="33">
        <f>IF(B4646="","",SUMIF('Dispatch (Challan)'!$C$5:$C$6004,B4646,'Dispatch (Challan)'!$F$5:$F$6004))</f>
        <v/>
      </c>
      <c r="J4646" s="33">
        <f>IF(F4646="","",F4646-I4646)</f>
        <v/>
      </c>
      <c r="K4646" s="28">
        <f>IF(F4646="","",IF(I4646=0,"Pending",IF(I4646&gt;=F4646,"Completed","Partial")))</f>
        <v/>
      </c>
    </row>
    <row r="4647">
      <c r="A4647" s="31" t="n"/>
      <c r="B4647" s="26" t="n"/>
      <c r="C4647" s="26" t="n"/>
      <c r="D4647" s="26" t="n"/>
      <c r="E4647" s="26" t="n"/>
      <c r="F4647" s="27" t="n"/>
      <c r="G4647" s="28">
        <f>IFERROR(IF(E4647="","",VLOOKUP(E4647,'Setup - Mix Design'!$A$5:$I$504,9,0)),"")</f>
        <v/>
      </c>
      <c r="H4647" s="32">
        <f>IF(OR(F4647="",G4647=""),"",F4647*G4647)</f>
        <v/>
      </c>
      <c r="I4647" s="33">
        <f>IF(B4647="","",SUMIF('Dispatch (Challan)'!$C$5:$C$6004,B4647,'Dispatch (Challan)'!$F$5:$F$6004))</f>
        <v/>
      </c>
      <c r="J4647" s="33">
        <f>IF(F4647="","",F4647-I4647)</f>
        <v/>
      </c>
      <c r="K4647" s="28">
        <f>IF(F4647="","",IF(I4647=0,"Pending",IF(I4647&gt;=F4647,"Completed","Partial")))</f>
        <v/>
      </c>
    </row>
    <row r="4648">
      <c r="A4648" s="31" t="n"/>
      <c r="B4648" s="26" t="n"/>
      <c r="C4648" s="26" t="n"/>
      <c r="D4648" s="26" t="n"/>
      <c r="E4648" s="26" t="n"/>
      <c r="F4648" s="27" t="n"/>
      <c r="G4648" s="28">
        <f>IFERROR(IF(E4648="","",VLOOKUP(E4648,'Setup - Mix Design'!$A$5:$I$504,9,0)),"")</f>
        <v/>
      </c>
      <c r="H4648" s="32">
        <f>IF(OR(F4648="",G4648=""),"",F4648*G4648)</f>
        <v/>
      </c>
      <c r="I4648" s="33">
        <f>IF(B4648="","",SUMIF('Dispatch (Challan)'!$C$5:$C$6004,B4648,'Dispatch (Challan)'!$F$5:$F$6004))</f>
        <v/>
      </c>
      <c r="J4648" s="33">
        <f>IF(F4648="","",F4648-I4648)</f>
        <v/>
      </c>
      <c r="K4648" s="28">
        <f>IF(F4648="","",IF(I4648=0,"Pending",IF(I4648&gt;=F4648,"Completed","Partial")))</f>
        <v/>
      </c>
    </row>
    <row r="4649">
      <c r="A4649" s="31" t="n"/>
      <c r="B4649" s="26" t="n"/>
      <c r="C4649" s="26" t="n"/>
      <c r="D4649" s="26" t="n"/>
      <c r="E4649" s="26" t="n"/>
      <c r="F4649" s="27" t="n"/>
      <c r="G4649" s="28">
        <f>IFERROR(IF(E4649="","",VLOOKUP(E4649,'Setup - Mix Design'!$A$5:$I$504,9,0)),"")</f>
        <v/>
      </c>
      <c r="H4649" s="32">
        <f>IF(OR(F4649="",G4649=""),"",F4649*G4649)</f>
        <v/>
      </c>
      <c r="I4649" s="33">
        <f>IF(B4649="","",SUMIF('Dispatch (Challan)'!$C$5:$C$6004,B4649,'Dispatch (Challan)'!$F$5:$F$6004))</f>
        <v/>
      </c>
      <c r="J4649" s="33">
        <f>IF(F4649="","",F4649-I4649)</f>
        <v/>
      </c>
      <c r="K4649" s="28">
        <f>IF(F4649="","",IF(I4649=0,"Pending",IF(I4649&gt;=F4649,"Completed","Partial")))</f>
        <v/>
      </c>
    </row>
    <row r="4650">
      <c r="A4650" s="31" t="n"/>
      <c r="B4650" s="26" t="n"/>
      <c r="C4650" s="26" t="n"/>
      <c r="D4650" s="26" t="n"/>
      <c r="E4650" s="26" t="n"/>
      <c r="F4650" s="27" t="n"/>
      <c r="G4650" s="28">
        <f>IFERROR(IF(E4650="","",VLOOKUP(E4650,'Setup - Mix Design'!$A$5:$I$504,9,0)),"")</f>
        <v/>
      </c>
      <c r="H4650" s="32">
        <f>IF(OR(F4650="",G4650=""),"",F4650*G4650)</f>
        <v/>
      </c>
      <c r="I4650" s="33">
        <f>IF(B4650="","",SUMIF('Dispatch (Challan)'!$C$5:$C$6004,B4650,'Dispatch (Challan)'!$F$5:$F$6004))</f>
        <v/>
      </c>
      <c r="J4650" s="33">
        <f>IF(F4650="","",F4650-I4650)</f>
        <v/>
      </c>
      <c r="K4650" s="28">
        <f>IF(F4650="","",IF(I4650=0,"Pending",IF(I4650&gt;=F4650,"Completed","Partial")))</f>
        <v/>
      </c>
    </row>
    <row r="4651">
      <c r="A4651" s="31" t="n"/>
      <c r="B4651" s="26" t="n"/>
      <c r="C4651" s="26" t="n"/>
      <c r="D4651" s="26" t="n"/>
      <c r="E4651" s="26" t="n"/>
      <c r="F4651" s="27" t="n"/>
      <c r="G4651" s="28">
        <f>IFERROR(IF(E4651="","",VLOOKUP(E4651,'Setup - Mix Design'!$A$5:$I$504,9,0)),"")</f>
        <v/>
      </c>
      <c r="H4651" s="32">
        <f>IF(OR(F4651="",G4651=""),"",F4651*G4651)</f>
        <v/>
      </c>
      <c r="I4651" s="33">
        <f>IF(B4651="","",SUMIF('Dispatch (Challan)'!$C$5:$C$6004,B4651,'Dispatch (Challan)'!$F$5:$F$6004))</f>
        <v/>
      </c>
      <c r="J4651" s="33">
        <f>IF(F4651="","",F4651-I4651)</f>
        <v/>
      </c>
      <c r="K4651" s="28">
        <f>IF(F4651="","",IF(I4651=0,"Pending",IF(I4651&gt;=F4651,"Completed","Partial")))</f>
        <v/>
      </c>
    </row>
    <row r="4652">
      <c r="A4652" s="31" t="n"/>
      <c r="B4652" s="26" t="n"/>
      <c r="C4652" s="26" t="n"/>
      <c r="D4652" s="26" t="n"/>
      <c r="E4652" s="26" t="n"/>
      <c r="F4652" s="27" t="n"/>
      <c r="G4652" s="28">
        <f>IFERROR(IF(E4652="","",VLOOKUP(E4652,'Setup - Mix Design'!$A$5:$I$504,9,0)),"")</f>
        <v/>
      </c>
      <c r="H4652" s="32">
        <f>IF(OR(F4652="",G4652=""),"",F4652*G4652)</f>
        <v/>
      </c>
      <c r="I4652" s="33">
        <f>IF(B4652="","",SUMIF('Dispatch (Challan)'!$C$5:$C$6004,B4652,'Dispatch (Challan)'!$F$5:$F$6004))</f>
        <v/>
      </c>
      <c r="J4652" s="33">
        <f>IF(F4652="","",F4652-I4652)</f>
        <v/>
      </c>
      <c r="K4652" s="28">
        <f>IF(F4652="","",IF(I4652=0,"Pending",IF(I4652&gt;=F4652,"Completed","Partial")))</f>
        <v/>
      </c>
    </row>
    <row r="4653">
      <c r="A4653" s="31" t="n"/>
      <c r="B4653" s="26" t="n"/>
      <c r="C4653" s="26" t="n"/>
      <c r="D4653" s="26" t="n"/>
      <c r="E4653" s="26" t="n"/>
      <c r="F4653" s="27" t="n"/>
      <c r="G4653" s="28">
        <f>IFERROR(IF(E4653="","",VLOOKUP(E4653,'Setup - Mix Design'!$A$5:$I$504,9,0)),"")</f>
        <v/>
      </c>
      <c r="H4653" s="32">
        <f>IF(OR(F4653="",G4653=""),"",F4653*G4653)</f>
        <v/>
      </c>
      <c r="I4653" s="33">
        <f>IF(B4653="","",SUMIF('Dispatch (Challan)'!$C$5:$C$6004,B4653,'Dispatch (Challan)'!$F$5:$F$6004))</f>
        <v/>
      </c>
      <c r="J4653" s="33">
        <f>IF(F4653="","",F4653-I4653)</f>
        <v/>
      </c>
      <c r="K4653" s="28">
        <f>IF(F4653="","",IF(I4653=0,"Pending",IF(I4653&gt;=F4653,"Completed","Partial")))</f>
        <v/>
      </c>
    </row>
    <row r="4654">
      <c r="A4654" s="31" t="n"/>
      <c r="B4654" s="26" t="n"/>
      <c r="C4654" s="26" t="n"/>
      <c r="D4654" s="26" t="n"/>
      <c r="E4654" s="26" t="n"/>
      <c r="F4654" s="27" t="n"/>
      <c r="G4654" s="28">
        <f>IFERROR(IF(E4654="","",VLOOKUP(E4654,'Setup - Mix Design'!$A$5:$I$504,9,0)),"")</f>
        <v/>
      </c>
      <c r="H4654" s="32">
        <f>IF(OR(F4654="",G4654=""),"",F4654*G4654)</f>
        <v/>
      </c>
      <c r="I4654" s="33">
        <f>IF(B4654="","",SUMIF('Dispatch (Challan)'!$C$5:$C$6004,B4654,'Dispatch (Challan)'!$F$5:$F$6004))</f>
        <v/>
      </c>
      <c r="J4654" s="33">
        <f>IF(F4654="","",F4654-I4654)</f>
        <v/>
      </c>
      <c r="K4654" s="28">
        <f>IF(F4654="","",IF(I4654=0,"Pending",IF(I4654&gt;=F4654,"Completed","Partial")))</f>
        <v/>
      </c>
    </row>
    <row r="4655">
      <c r="A4655" s="31" t="n"/>
      <c r="B4655" s="26" t="n"/>
      <c r="C4655" s="26" t="n"/>
      <c r="D4655" s="26" t="n"/>
      <c r="E4655" s="26" t="n"/>
      <c r="F4655" s="27" t="n"/>
      <c r="G4655" s="28">
        <f>IFERROR(IF(E4655="","",VLOOKUP(E4655,'Setup - Mix Design'!$A$5:$I$504,9,0)),"")</f>
        <v/>
      </c>
      <c r="H4655" s="32">
        <f>IF(OR(F4655="",G4655=""),"",F4655*G4655)</f>
        <v/>
      </c>
      <c r="I4655" s="33">
        <f>IF(B4655="","",SUMIF('Dispatch (Challan)'!$C$5:$C$6004,B4655,'Dispatch (Challan)'!$F$5:$F$6004))</f>
        <v/>
      </c>
      <c r="J4655" s="33">
        <f>IF(F4655="","",F4655-I4655)</f>
        <v/>
      </c>
      <c r="K4655" s="28">
        <f>IF(F4655="","",IF(I4655=0,"Pending",IF(I4655&gt;=F4655,"Completed","Partial")))</f>
        <v/>
      </c>
    </row>
    <row r="4656">
      <c r="A4656" s="31" t="n"/>
      <c r="B4656" s="26" t="n"/>
      <c r="C4656" s="26" t="n"/>
      <c r="D4656" s="26" t="n"/>
      <c r="E4656" s="26" t="n"/>
      <c r="F4656" s="27" t="n"/>
      <c r="G4656" s="28">
        <f>IFERROR(IF(E4656="","",VLOOKUP(E4656,'Setup - Mix Design'!$A$5:$I$504,9,0)),"")</f>
        <v/>
      </c>
      <c r="H4656" s="32">
        <f>IF(OR(F4656="",G4656=""),"",F4656*G4656)</f>
        <v/>
      </c>
      <c r="I4656" s="33">
        <f>IF(B4656="","",SUMIF('Dispatch (Challan)'!$C$5:$C$6004,B4656,'Dispatch (Challan)'!$F$5:$F$6004))</f>
        <v/>
      </c>
      <c r="J4656" s="33">
        <f>IF(F4656="","",F4656-I4656)</f>
        <v/>
      </c>
      <c r="K4656" s="28">
        <f>IF(F4656="","",IF(I4656=0,"Pending",IF(I4656&gt;=F4656,"Completed","Partial")))</f>
        <v/>
      </c>
    </row>
    <row r="4657">
      <c r="A4657" s="31" t="n"/>
      <c r="B4657" s="26" t="n"/>
      <c r="C4657" s="26" t="n"/>
      <c r="D4657" s="26" t="n"/>
      <c r="E4657" s="26" t="n"/>
      <c r="F4657" s="27" t="n"/>
      <c r="G4657" s="28">
        <f>IFERROR(IF(E4657="","",VLOOKUP(E4657,'Setup - Mix Design'!$A$5:$I$504,9,0)),"")</f>
        <v/>
      </c>
      <c r="H4657" s="32">
        <f>IF(OR(F4657="",G4657=""),"",F4657*G4657)</f>
        <v/>
      </c>
      <c r="I4657" s="33">
        <f>IF(B4657="","",SUMIF('Dispatch (Challan)'!$C$5:$C$6004,B4657,'Dispatch (Challan)'!$F$5:$F$6004))</f>
        <v/>
      </c>
      <c r="J4657" s="33">
        <f>IF(F4657="","",F4657-I4657)</f>
        <v/>
      </c>
      <c r="K4657" s="28">
        <f>IF(F4657="","",IF(I4657=0,"Pending",IF(I4657&gt;=F4657,"Completed","Partial")))</f>
        <v/>
      </c>
    </row>
    <row r="4658">
      <c r="A4658" s="31" t="n"/>
      <c r="B4658" s="26" t="n"/>
      <c r="C4658" s="26" t="n"/>
      <c r="D4658" s="26" t="n"/>
      <c r="E4658" s="26" t="n"/>
      <c r="F4658" s="27" t="n"/>
      <c r="G4658" s="28">
        <f>IFERROR(IF(E4658="","",VLOOKUP(E4658,'Setup - Mix Design'!$A$5:$I$504,9,0)),"")</f>
        <v/>
      </c>
      <c r="H4658" s="32">
        <f>IF(OR(F4658="",G4658=""),"",F4658*G4658)</f>
        <v/>
      </c>
      <c r="I4658" s="33">
        <f>IF(B4658="","",SUMIF('Dispatch (Challan)'!$C$5:$C$6004,B4658,'Dispatch (Challan)'!$F$5:$F$6004))</f>
        <v/>
      </c>
      <c r="J4658" s="33">
        <f>IF(F4658="","",F4658-I4658)</f>
        <v/>
      </c>
      <c r="K4658" s="28">
        <f>IF(F4658="","",IF(I4658=0,"Pending",IF(I4658&gt;=F4658,"Completed","Partial")))</f>
        <v/>
      </c>
    </row>
    <row r="4659">
      <c r="A4659" s="31" t="n"/>
      <c r="B4659" s="26" t="n"/>
      <c r="C4659" s="26" t="n"/>
      <c r="D4659" s="26" t="n"/>
      <c r="E4659" s="26" t="n"/>
      <c r="F4659" s="27" t="n"/>
      <c r="G4659" s="28">
        <f>IFERROR(IF(E4659="","",VLOOKUP(E4659,'Setup - Mix Design'!$A$5:$I$504,9,0)),"")</f>
        <v/>
      </c>
      <c r="H4659" s="32">
        <f>IF(OR(F4659="",G4659=""),"",F4659*G4659)</f>
        <v/>
      </c>
      <c r="I4659" s="33">
        <f>IF(B4659="","",SUMIF('Dispatch (Challan)'!$C$5:$C$6004,B4659,'Dispatch (Challan)'!$F$5:$F$6004))</f>
        <v/>
      </c>
      <c r="J4659" s="33">
        <f>IF(F4659="","",F4659-I4659)</f>
        <v/>
      </c>
      <c r="K4659" s="28">
        <f>IF(F4659="","",IF(I4659=0,"Pending",IF(I4659&gt;=F4659,"Completed","Partial")))</f>
        <v/>
      </c>
    </row>
    <row r="4660">
      <c r="A4660" s="31" t="n"/>
      <c r="B4660" s="26" t="n"/>
      <c r="C4660" s="26" t="n"/>
      <c r="D4660" s="26" t="n"/>
      <c r="E4660" s="26" t="n"/>
      <c r="F4660" s="27" t="n"/>
      <c r="G4660" s="28">
        <f>IFERROR(IF(E4660="","",VLOOKUP(E4660,'Setup - Mix Design'!$A$5:$I$504,9,0)),"")</f>
        <v/>
      </c>
      <c r="H4660" s="32">
        <f>IF(OR(F4660="",G4660=""),"",F4660*G4660)</f>
        <v/>
      </c>
      <c r="I4660" s="33">
        <f>IF(B4660="","",SUMIF('Dispatch (Challan)'!$C$5:$C$6004,B4660,'Dispatch (Challan)'!$F$5:$F$6004))</f>
        <v/>
      </c>
      <c r="J4660" s="33">
        <f>IF(F4660="","",F4660-I4660)</f>
        <v/>
      </c>
      <c r="K4660" s="28">
        <f>IF(F4660="","",IF(I4660=0,"Pending",IF(I4660&gt;=F4660,"Completed","Partial")))</f>
        <v/>
      </c>
    </row>
    <row r="4661">
      <c r="A4661" s="31" t="n"/>
      <c r="B4661" s="26" t="n"/>
      <c r="C4661" s="26" t="n"/>
      <c r="D4661" s="26" t="n"/>
      <c r="E4661" s="26" t="n"/>
      <c r="F4661" s="27" t="n"/>
      <c r="G4661" s="28">
        <f>IFERROR(IF(E4661="","",VLOOKUP(E4661,'Setup - Mix Design'!$A$5:$I$504,9,0)),"")</f>
        <v/>
      </c>
      <c r="H4661" s="32">
        <f>IF(OR(F4661="",G4661=""),"",F4661*G4661)</f>
        <v/>
      </c>
      <c r="I4661" s="33">
        <f>IF(B4661="","",SUMIF('Dispatch (Challan)'!$C$5:$C$6004,B4661,'Dispatch (Challan)'!$F$5:$F$6004))</f>
        <v/>
      </c>
      <c r="J4661" s="33">
        <f>IF(F4661="","",F4661-I4661)</f>
        <v/>
      </c>
      <c r="K4661" s="28">
        <f>IF(F4661="","",IF(I4661=0,"Pending",IF(I4661&gt;=F4661,"Completed","Partial")))</f>
        <v/>
      </c>
    </row>
    <row r="4662">
      <c r="A4662" s="31" t="n"/>
      <c r="B4662" s="26" t="n"/>
      <c r="C4662" s="26" t="n"/>
      <c r="D4662" s="26" t="n"/>
      <c r="E4662" s="26" t="n"/>
      <c r="F4662" s="27" t="n"/>
      <c r="G4662" s="28">
        <f>IFERROR(IF(E4662="","",VLOOKUP(E4662,'Setup - Mix Design'!$A$5:$I$504,9,0)),"")</f>
        <v/>
      </c>
      <c r="H4662" s="32">
        <f>IF(OR(F4662="",G4662=""),"",F4662*G4662)</f>
        <v/>
      </c>
      <c r="I4662" s="33">
        <f>IF(B4662="","",SUMIF('Dispatch (Challan)'!$C$5:$C$6004,B4662,'Dispatch (Challan)'!$F$5:$F$6004))</f>
        <v/>
      </c>
      <c r="J4662" s="33">
        <f>IF(F4662="","",F4662-I4662)</f>
        <v/>
      </c>
      <c r="K4662" s="28">
        <f>IF(F4662="","",IF(I4662=0,"Pending",IF(I4662&gt;=F4662,"Completed","Partial")))</f>
        <v/>
      </c>
    </row>
    <row r="4663">
      <c r="A4663" s="31" t="n"/>
      <c r="B4663" s="26" t="n"/>
      <c r="C4663" s="26" t="n"/>
      <c r="D4663" s="26" t="n"/>
      <c r="E4663" s="26" t="n"/>
      <c r="F4663" s="27" t="n"/>
      <c r="G4663" s="28">
        <f>IFERROR(IF(E4663="","",VLOOKUP(E4663,'Setup - Mix Design'!$A$5:$I$504,9,0)),"")</f>
        <v/>
      </c>
      <c r="H4663" s="32">
        <f>IF(OR(F4663="",G4663=""),"",F4663*G4663)</f>
        <v/>
      </c>
      <c r="I4663" s="33">
        <f>IF(B4663="","",SUMIF('Dispatch (Challan)'!$C$5:$C$6004,B4663,'Dispatch (Challan)'!$F$5:$F$6004))</f>
        <v/>
      </c>
      <c r="J4663" s="33">
        <f>IF(F4663="","",F4663-I4663)</f>
        <v/>
      </c>
      <c r="K4663" s="28">
        <f>IF(F4663="","",IF(I4663=0,"Pending",IF(I4663&gt;=F4663,"Completed","Partial")))</f>
        <v/>
      </c>
    </row>
    <row r="4664">
      <c r="A4664" s="31" t="n"/>
      <c r="B4664" s="26" t="n"/>
      <c r="C4664" s="26" t="n"/>
      <c r="D4664" s="26" t="n"/>
      <c r="E4664" s="26" t="n"/>
      <c r="F4664" s="27" t="n"/>
      <c r="G4664" s="28">
        <f>IFERROR(IF(E4664="","",VLOOKUP(E4664,'Setup - Mix Design'!$A$5:$I$504,9,0)),"")</f>
        <v/>
      </c>
      <c r="H4664" s="32">
        <f>IF(OR(F4664="",G4664=""),"",F4664*G4664)</f>
        <v/>
      </c>
      <c r="I4664" s="33">
        <f>IF(B4664="","",SUMIF('Dispatch (Challan)'!$C$5:$C$6004,B4664,'Dispatch (Challan)'!$F$5:$F$6004))</f>
        <v/>
      </c>
      <c r="J4664" s="33">
        <f>IF(F4664="","",F4664-I4664)</f>
        <v/>
      </c>
      <c r="K4664" s="28">
        <f>IF(F4664="","",IF(I4664=0,"Pending",IF(I4664&gt;=F4664,"Completed","Partial")))</f>
        <v/>
      </c>
    </row>
    <row r="4665">
      <c r="A4665" s="31" t="n"/>
      <c r="B4665" s="26" t="n"/>
      <c r="C4665" s="26" t="n"/>
      <c r="D4665" s="26" t="n"/>
      <c r="E4665" s="26" t="n"/>
      <c r="F4665" s="27" t="n"/>
      <c r="G4665" s="28">
        <f>IFERROR(IF(E4665="","",VLOOKUP(E4665,'Setup - Mix Design'!$A$5:$I$504,9,0)),"")</f>
        <v/>
      </c>
      <c r="H4665" s="32">
        <f>IF(OR(F4665="",G4665=""),"",F4665*G4665)</f>
        <v/>
      </c>
      <c r="I4665" s="33">
        <f>IF(B4665="","",SUMIF('Dispatch (Challan)'!$C$5:$C$6004,B4665,'Dispatch (Challan)'!$F$5:$F$6004))</f>
        <v/>
      </c>
      <c r="J4665" s="33">
        <f>IF(F4665="","",F4665-I4665)</f>
        <v/>
      </c>
      <c r="K4665" s="28">
        <f>IF(F4665="","",IF(I4665=0,"Pending",IF(I4665&gt;=F4665,"Completed","Partial")))</f>
        <v/>
      </c>
    </row>
    <row r="4666">
      <c r="A4666" s="31" t="n"/>
      <c r="B4666" s="26" t="n"/>
      <c r="C4666" s="26" t="n"/>
      <c r="D4666" s="26" t="n"/>
      <c r="E4666" s="26" t="n"/>
      <c r="F4666" s="27" t="n"/>
      <c r="G4666" s="28">
        <f>IFERROR(IF(E4666="","",VLOOKUP(E4666,'Setup - Mix Design'!$A$5:$I$504,9,0)),"")</f>
        <v/>
      </c>
      <c r="H4666" s="32">
        <f>IF(OR(F4666="",G4666=""),"",F4666*G4666)</f>
        <v/>
      </c>
      <c r="I4666" s="33">
        <f>IF(B4666="","",SUMIF('Dispatch (Challan)'!$C$5:$C$6004,B4666,'Dispatch (Challan)'!$F$5:$F$6004))</f>
        <v/>
      </c>
      <c r="J4666" s="33">
        <f>IF(F4666="","",F4666-I4666)</f>
        <v/>
      </c>
      <c r="K4666" s="28">
        <f>IF(F4666="","",IF(I4666=0,"Pending",IF(I4666&gt;=F4666,"Completed","Partial")))</f>
        <v/>
      </c>
    </row>
    <row r="4667">
      <c r="A4667" s="31" t="n"/>
      <c r="B4667" s="26" t="n"/>
      <c r="C4667" s="26" t="n"/>
      <c r="D4667" s="26" t="n"/>
      <c r="E4667" s="26" t="n"/>
      <c r="F4667" s="27" t="n"/>
      <c r="G4667" s="28">
        <f>IFERROR(IF(E4667="","",VLOOKUP(E4667,'Setup - Mix Design'!$A$5:$I$504,9,0)),"")</f>
        <v/>
      </c>
      <c r="H4667" s="32">
        <f>IF(OR(F4667="",G4667=""),"",F4667*G4667)</f>
        <v/>
      </c>
      <c r="I4667" s="33">
        <f>IF(B4667="","",SUMIF('Dispatch (Challan)'!$C$5:$C$6004,B4667,'Dispatch (Challan)'!$F$5:$F$6004))</f>
        <v/>
      </c>
      <c r="J4667" s="33">
        <f>IF(F4667="","",F4667-I4667)</f>
        <v/>
      </c>
      <c r="K4667" s="28">
        <f>IF(F4667="","",IF(I4667=0,"Pending",IF(I4667&gt;=F4667,"Completed","Partial")))</f>
        <v/>
      </c>
    </row>
    <row r="4668">
      <c r="A4668" s="31" t="n"/>
      <c r="B4668" s="26" t="n"/>
      <c r="C4668" s="26" t="n"/>
      <c r="D4668" s="26" t="n"/>
      <c r="E4668" s="26" t="n"/>
      <c r="F4668" s="27" t="n"/>
      <c r="G4668" s="28">
        <f>IFERROR(IF(E4668="","",VLOOKUP(E4668,'Setup - Mix Design'!$A$5:$I$504,9,0)),"")</f>
        <v/>
      </c>
      <c r="H4668" s="32">
        <f>IF(OR(F4668="",G4668=""),"",F4668*G4668)</f>
        <v/>
      </c>
      <c r="I4668" s="33">
        <f>IF(B4668="","",SUMIF('Dispatch (Challan)'!$C$5:$C$6004,B4668,'Dispatch (Challan)'!$F$5:$F$6004))</f>
        <v/>
      </c>
      <c r="J4668" s="33">
        <f>IF(F4668="","",F4668-I4668)</f>
        <v/>
      </c>
      <c r="K4668" s="28">
        <f>IF(F4668="","",IF(I4668=0,"Pending",IF(I4668&gt;=F4668,"Completed","Partial")))</f>
        <v/>
      </c>
    </row>
    <row r="4669">
      <c r="A4669" s="31" t="n"/>
      <c r="B4669" s="26" t="n"/>
      <c r="C4669" s="26" t="n"/>
      <c r="D4669" s="26" t="n"/>
      <c r="E4669" s="26" t="n"/>
      <c r="F4669" s="27" t="n"/>
      <c r="G4669" s="28">
        <f>IFERROR(IF(E4669="","",VLOOKUP(E4669,'Setup - Mix Design'!$A$5:$I$504,9,0)),"")</f>
        <v/>
      </c>
      <c r="H4669" s="32">
        <f>IF(OR(F4669="",G4669=""),"",F4669*G4669)</f>
        <v/>
      </c>
      <c r="I4669" s="33">
        <f>IF(B4669="","",SUMIF('Dispatch (Challan)'!$C$5:$C$6004,B4669,'Dispatch (Challan)'!$F$5:$F$6004))</f>
        <v/>
      </c>
      <c r="J4669" s="33">
        <f>IF(F4669="","",F4669-I4669)</f>
        <v/>
      </c>
      <c r="K4669" s="28">
        <f>IF(F4669="","",IF(I4669=0,"Pending",IF(I4669&gt;=F4669,"Completed","Partial")))</f>
        <v/>
      </c>
    </row>
    <row r="4670">
      <c r="A4670" s="31" t="n"/>
      <c r="B4670" s="26" t="n"/>
      <c r="C4670" s="26" t="n"/>
      <c r="D4670" s="26" t="n"/>
      <c r="E4670" s="26" t="n"/>
      <c r="F4670" s="27" t="n"/>
      <c r="G4670" s="28">
        <f>IFERROR(IF(E4670="","",VLOOKUP(E4670,'Setup - Mix Design'!$A$5:$I$504,9,0)),"")</f>
        <v/>
      </c>
      <c r="H4670" s="32">
        <f>IF(OR(F4670="",G4670=""),"",F4670*G4670)</f>
        <v/>
      </c>
      <c r="I4670" s="33">
        <f>IF(B4670="","",SUMIF('Dispatch (Challan)'!$C$5:$C$6004,B4670,'Dispatch (Challan)'!$F$5:$F$6004))</f>
        <v/>
      </c>
      <c r="J4670" s="33">
        <f>IF(F4670="","",F4670-I4670)</f>
        <v/>
      </c>
      <c r="K4670" s="28">
        <f>IF(F4670="","",IF(I4670=0,"Pending",IF(I4670&gt;=F4670,"Completed","Partial")))</f>
        <v/>
      </c>
    </row>
    <row r="4671">
      <c r="A4671" s="31" t="n"/>
      <c r="B4671" s="26" t="n"/>
      <c r="C4671" s="26" t="n"/>
      <c r="D4671" s="26" t="n"/>
      <c r="E4671" s="26" t="n"/>
      <c r="F4671" s="27" t="n"/>
      <c r="G4671" s="28">
        <f>IFERROR(IF(E4671="","",VLOOKUP(E4671,'Setup - Mix Design'!$A$5:$I$504,9,0)),"")</f>
        <v/>
      </c>
      <c r="H4671" s="32">
        <f>IF(OR(F4671="",G4671=""),"",F4671*G4671)</f>
        <v/>
      </c>
      <c r="I4671" s="33">
        <f>IF(B4671="","",SUMIF('Dispatch (Challan)'!$C$5:$C$6004,B4671,'Dispatch (Challan)'!$F$5:$F$6004))</f>
        <v/>
      </c>
      <c r="J4671" s="33">
        <f>IF(F4671="","",F4671-I4671)</f>
        <v/>
      </c>
      <c r="K4671" s="28">
        <f>IF(F4671="","",IF(I4671=0,"Pending",IF(I4671&gt;=F4671,"Completed","Partial")))</f>
        <v/>
      </c>
    </row>
    <row r="4672">
      <c r="A4672" s="31" t="n"/>
      <c r="B4672" s="26" t="n"/>
      <c r="C4672" s="26" t="n"/>
      <c r="D4672" s="26" t="n"/>
      <c r="E4672" s="26" t="n"/>
      <c r="F4672" s="27" t="n"/>
      <c r="G4672" s="28">
        <f>IFERROR(IF(E4672="","",VLOOKUP(E4672,'Setup - Mix Design'!$A$5:$I$504,9,0)),"")</f>
        <v/>
      </c>
      <c r="H4672" s="32">
        <f>IF(OR(F4672="",G4672=""),"",F4672*G4672)</f>
        <v/>
      </c>
      <c r="I4672" s="33">
        <f>IF(B4672="","",SUMIF('Dispatch (Challan)'!$C$5:$C$6004,B4672,'Dispatch (Challan)'!$F$5:$F$6004))</f>
        <v/>
      </c>
      <c r="J4672" s="33">
        <f>IF(F4672="","",F4672-I4672)</f>
        <v/>
      </c>
      <c r="K4672" s="28">
        <f>IF(F4672="","",IF(I4672=0,"Pending",IF(I4672&gt;=F4672,"Completed","Partial")))</f>
        <v/>
      </c>
    </row>
    <row r="4673">
      <c r="A4673" s="31" t="n"/>
      <c r="B4673" s="26" t="n"/>
      <c r="C4673" s="26" t="n"/>
      <c r="D4673" s="26" t="n"/>
      <c r="E4673" s="26" t="n"/>
      <c r="F4673" s="27" t="n"/>
      <c r="G4673" s="28">
        <f>IFERROR(IF(E4673="","",VLOOKUP(E4673,'Setup - Mix Design'!$A$5:$I$504,9,0)),"")</f>
        <v/>
      </c>
      <c r="H4673" s="32">
        <f>IF(OR(F4673="",G4673=""),"",F4673*G4673)</f>
        <v/>
      </c>
      <c r="I4673" s="33">
        <f>IF(B4673="","",SUMIF('Dispatch (Challan)'!$C$5:$C$6004,B4673,'Dispatch (Challan)'!$F$5:$F$6004))</f>
        <v/>
      </c>
      <c r="J4673" s="33">
        <f>IF(F4673="","",F4673-I4673)</f>
        <v/>
      </c>
      <c r="K4673" s="28">
        <f>IF(F4673="","",IF(I4673=0,"Pending",IF(I4673&gt;=F4673,"Completed","Partial")))</f>
        <v/>
      </c>
    </row>
    <row r="4674">
      <c r="A4674" s="31" t="n"/>
      <c r="B4674" s="26" t="n"/>
      <c r="C4674" s="26" t="n"/>
      <c r="D4674" s="26" t="n"/>
      <c r="E4674" s="26" t="n"/>
      <c r="F4674" s="27" t="n"/>
      <c r="G4674" s="28">
        <f>IFERROR(IF(E4674="","",VLOOKUP(E4674,'Setup - Mix Design'!$A$5:$I$504,9,0)),"")</f>
        <v/>
      </c>
      <c r="H4674" s="32">
        <f>IF(OR(F4674="",G4674=""),"",F4674*G4674)</f>
        <v/>
      </c>
      <c r="I4674" s="33">
        <f>IF(B4674="","",SUMIF('Dispatch (Challan)'!$C$5:$C$6004,B4674,'Dispatch (Challan)'!$F$5:$F$6004))</f>
        <v/>
      </c>
      <c r="J4674" s="33">
        <f>IF(F4674="","",F4674-I4674)</f>
        <v/>
      </c>
      <c r="K4674" s="28">
        <f>IF(F4674="","",IF(I4674=0,"Pending",IF(I4674&gt;=F4674,"Completed","Partial")))</f>
        <v/>
      </c>
    </row>
    <row r="4675">
      <c r="A4675" s="31" t="n"/>
      <c r="B4675" s="26" t="n"/>
      <c r="C4675" s="26" t="n"/>
      <c r="D4675" s="26" t="n"/>
      <c r="E4675" s="26" t="n"/>
      <c r="F4675" s="27" t="n"/>
      <c r="G4675" s="28">
        <f>IFERROR(IF(E4675="","",VLOOKUP(E4675,'Setup - Mix Design'!$A$5:$I$504,9,0)),"")</f>
        <v/>
      </c>
      <c r="H4675" s="32">
        <f>IF(OR(F4675="",G4675=""),"",F4675*G4675)</f>
        <v/>
      </c>
      <c r="I4675" s="33">
        <f>IF(B4675="","",SUMIF('Dispatch (Challan)'!$C$5:$C$6004,B4675,'Dispatch (Challan)'!$F$5:$F$6004))</f>
        <v/>
      </c>
      <c r="J4675" s="33">
        <f>IF(F4675="","",F4675-I4675)</f>
        <v/>
      </c>
      <c r="K4675" s="28">
        <f>IF(F4675="","",IF(I4675=0,"Pending",IF(I4675&gt;=F4675,"Completed","Partial")))</f>
        <v/>
      </c>
    </row>
    <row r="4676">
      <c r="A4676" s="31" t="n"/>
      <c r="B4676" s="26" t="n"/>
      <c r="C4676" s="26" t="n"/>
      <c r="D4676" s="26" t="n"/>
      <c r="E4676" s="26" t="n"/>
      <c r="F4676" s="27" t="n"/>
      <c r="G4676" s="28">
        <f>IFERROR(IF(E4676="","",VLOOKUP(E4676,'Setup - Mix Design'!$A$5:$I$504,9,0)),"")</f>
        <v/>
      </c>
      <c r="H4676" s="32">
        <f>IF(OR(F4676="",G4676=""),"",F4676*G4676)</f>
        <v/>
      </c>
      <c r="I4676" s="33">
        <f>IF(B4676="","",SUMIF('Dispatch (Challan)'!$C$5:$C$6004,B4676,'Dispatch (Challan)'!$F$5:$F$6004))</f>
        <v/>
      </c>
      <c r="J4676" s="33">
        <f>IF(F4676="","",F4676-I4676)</f>
        <v/>
      </c>
      <c r="K4676" s="28">
        <f>IF(F4676="","",IF(I4676=0,"Pending",IF(I4676&gt;=F4676,"Completed","Partial")))</f>
        <v/>
      </c>
    </row>
    <row r="4677">
      <c r="A4677" s="31" t="n"/>
      <c r="B4677" s="26" t="n"/>
      <c r="C4677" s="26" t="n"/>
      <c r="D4677" s="26" t="n"/>
      <c r="E4677" s="26" t="n"/>
      <c r="F4677" s="27" t="n"/>
      <c r="G4677" s="28">
        <f>IFERROR(IF(E4677="","",VLOOKUP(E4677,'Setup - Mix Design'!$A$5:$I$504,9,0)),"")</f>
        <v/>
      </c>
      <c r="H4677" s="32">
        <f>IF(OR(F4677="",G4677=""),"",F4677*G4677)</f>
        <v/>
      </c>
      <c r="I4677" s="33">
        <f>IF(B4677="","",SUMIF('Dispatch (Challan)'!$C$5:$C$6004,B4677,'Dispatch (Challan)'!$F$5:$F$6004))</f>
        <v/>
      </c>
      <c r="J4677" s="33">
        <f>IF(F4677="","",F4677-I4677)</f>
        <v/>
      </c>
      <c r="K4677" s="28">
        <f>IF(F4677="","",IF(I4677=0,"Pending",IF(I4677&gt;=F4677,"Completed","Partial")))</f>
        <v/>
      </c>
    </row>
    <row r="4678">
      <c r="A4678" s="31" t="n"/>
      <c r="B4678" s="26" t="n"/>
      <c r="C4678" s="26" t="n"/>
      <c r="D4678" s="26" t="n"/>
      <c r="E4678" s="26" t="n"/>
      <c r="F4678" s="27" t="n"/>
      <c r="G4678" s="28">
        <f>IFERROR(IF(E4678="","",VLOOKUP(E4678,'Setup - Mix Design'!$A$5:$I$504,9,0)),"")</f>
        <v/>
      </c>
      <c r="H4678" s="32">
        <f>IF(OR(F4678="",G4678=""),"",F4678*G4678)</f>
        <v/>
      </c>
      <c r="I4678" s="33">
        <f>IF(B4678="","",SUMIF('Dispatch (Challan)'!$C$5:$C$6004,B4678,'Dispatch (Challan)'!$F$5:$F$6004))</f>
        <v/>
      </c>
      <c r="J4678" s="33">
        <f>IF(F4678="","",F4678-I4678)</f>
        <v/>
      </c>
      <c r="K4678" s="28">
        <f>IF(F4678="","",IF(I4678=0,"Pending",IF(I4678&gt;=F4678,"Completed","Partial")))</f>
        <v/>
      </c>
    </row>
    <row r="4679">
      <c r="A4679" s="31" t="n"/>
      <c r="B4679" s="26" t="n"/>
      <c r="C4679" s="26" t="n"/>
      <c r="D4679" s="26" t="n"/>
      <c r="E4679" s="26" t="n"/>
      <c r="F4679" s="27" t="n"/>
      <c r="G4679" s="28">
        <f>IFERROR(IF(E4679="","",VLOOKUP(E4679,'Setup - Mix Design'!$A$5:$I$504,9,0)),"")</f>
        <v/>
      </c>
      <c r="H4679" s="32">
        <f>IF(OR(F4679="",G4679=""),"",F4679*G4679)</f>
        <v/>
      </c>
      <c r="I4679" s="33">
        <f>IF(B4679="","",SUMIF('Dispatch (Challan)'!$C$5:$C$6004,B4679,'Dispatch (Challan)'!$F$5:$F$6004))</f>
        <v/>
      </c>
      <c r="J4679" s="33">
        <f>IF(F4679="","",F4679-I4679)</f>
        <v/>
      </c>
      <c r="K4679" s="28">
        <f>IF(F4679="","",IF(I4679=0,"Pending",IF(I4679&gt;=F4679,"Completed","Partial")))</f>
        <v/>
      </c>
    </row>
    <row r="4680">
      <c r="A4680" s="31" t="n"/>
      <c r="B4680" s="26" t="n"/>
      <c r="C4680" s="26" t="n"/>
      <c r="D4680" s="26" t="n"/>
      <c r="E4680" s="26" t="n"/>
      <c r="F4680" s="27" t="n"/>
      <c r="G4680" s="28">
        <f>IFERROR(IF(E4680="","",VLOOKUP(E4680,'Setup - Mix Design'!$A$5:$I$504,9,0)),"")</f>
        <v/>
      </c>
      <c r="H4680" s="32">
        <f>IF(OR(F4680="",G4680=""),"",F4680*G4680)</f>
        <v/>
      </c>
      <c r="I4680" s="33">
        <f>IF(B4680="","",SUMIF('Dispatch (Challan)'!$C$5:$C$6004,B4680,'Dispatch (Challan)'!$F$5:$F$6004))</f>
        <v/>
      </c>
      <c r="J4680" s="33">
        <f>IF(F4680="","",F4680-I4680)</f>
        <v/>
      </c>
      <c r="K4680" s="28">
        <f>IF(F4680="","",IF(I4680=0,"Pending",IF(I4680&gt;=F4680,"Completed","Partial")))</f>
        <v/>
      </c>
    </row>
    <row r="4681">
      <c r="A4681" s="31" t="n"/>
      <c r="B4681" s="26" t="n"/>
      <c r="C4681" s="26" t="n"/>
      <c r="D4681" s="26" t="n"/>
      <c r="E4681" s="26" t="n"/>
      <c r="F4681" s="27" t="n"/>
      <c r="G4681" s="28">
        <f>IFERROR(IF(E4681="","",VLOOKUP(E4681,'Setup - Mix Design'!$A$5:$I$504,9,0)),"")</f>
        <v/>
      </c>
      <c r="H4681" s="32">
        <f>IF(OR(F4681="",G4681=""),"",F4681*G4681)</f>
        <v/>
      </c>
      <c r="I4681" s="33">
        <f>IF(B4681="","",SUMIF('Dispatch (Challan)'!$C$5:$C$6004,B4681,'Dispatch (Challan)'!$F$5:$F$6004))</f>
        <v/>
      </c>
      <c r="J4681" s="33">
        <f>IF(F4681="","",F4681-I4681)</f>
        <v/>
      </c>
      <c r="K4681" s="28">
        <f>IF(F4681="","",IF(I4681=0,"Pending",IF(I4681&gt;=F4681,"Completed","Partial")))</f>
        <v/>
      </c>
    </row>
    <row r="4682">
      <c r="A4682" s="31" t="n"/>
      <c r="B4682" s="26" t="n"/>
      <c r="C4682" s="26" t="n"/>
      <c r="D4682" s="26" t="n"/>
      <c r="E4682" s="26" t="n"/>
      <c r="F4682" s="27" t="n"/>
      <c r="G4682" s="28">
        <f>IFERROR(IF(E4682="","",VLOOKUP(E4682,'Setup - Mix Design'!$A$5:$I$504,9,0)),"")</f>
        <v/>
      </c>
      <c r="H4682" s="32">
        <f>IF(OR(F4682="",G4682=""),"",F4682*G4682)</f>
        <v/>
      </c>
      <c r="I4682" s="33">
        <f>IF(B4682="","",SUMIF('Dispatch (Challan)'!$C$5:$C$6004,B4682,'Dispatch (Challan)'!$F$5:$F$6004))</f>
        <v/>
      </c>
      <c r="J4682" s="33">
        <f>IF(F4682="","",F4682-I4682)</f>
        <v/>
      </c>
      <c r="K4682" s="28">
        <f>IF(F4682="","",IF(I4682=0,"Pending",IF(I4682&gt;=F4682,"Completed","Partial")))</f>
        <v/>
      </c>
    </row>
    <row r="4683">
      <c r="A4683" s="31" t="n"/>
      <c r="B4683" s="26" t="n"/>
      <c r="C4683" s="26" t="n"/>
      <c r="D4683" s="26" t="n"/>
      <c r="E4683" s="26" t="n"/>
      <c r="F4683" s="27" t="n"/>
      <c r="G4683" s="28">
        <f>IFERROR(IF(E4683="","",VLOOKUP(E4683,'Setup - Mix Design'!$A$5:$I$504,9,0)),"")</f>
        <v/>
      </c>
      <c r="H4683" s="32">
        <f>IF(OR(F4683="",G4683=""),"",F4683*G4683)</f>
        <v/>
      </c>
      <c r="I4683" s="33">
        <f>IF(B4683="","",SUMIF('Dispatch (Challan)'!$C$5:$C$6004,B4683,'Dispatch (Challan)'!$F$5:$F$6004))</f>
        <v/>
      </c>
      <c r="J4683" s="33">
        <f>IF(F4683="","",F4683-I4683)</f>
        <v/>
      </c>
      <c r="K4683" s="28">
        <f>IF(F4683="","",IF(I4683=0,"Pending",IF(I4683&gt;=F4683,"Completed","Partial")))</f>
        <v/>
      </c>
    </row>
    <row r="4684">
      <c r="A4684" s="31" t="n"/>
      <c r="B4684" s="26" t="n"/>
      <c r="C4684" s="26" t="n"/>
      <c r="D4684" s="26" t="n"/>
      <c r="E4684" s="26" t="n"/>
      <c r="F4684" s="27" t="n"/>
      <c r="G4684" s="28">
        <f>IFERROR(IF(E4684="","",VLOOKUP(E4684,'Setup - Mix Design'!$A$5:$I$504,9,0)),"")</f>
        <v/>
      </c>
      <c r="H4684" s="32">
        <f>IF(OR(F4684="",G4684=""),"",F4684*G4684)</f>
        <v/>
      </c>
      <c r="I4684" s="33">
        <f>IF(B4684="","",SUMIF('Dispatch (Challan)'!$C$5:$C$6004,B4684,'Dispatch (Challan)'!$F$5:$F$6004))</f>
        <v/>
      </c>
      <c r="J4684" s="33">
        <f>IF(F4684="","",F4684-I4684)</f>
        <v/>
      </c>
      <c r="K4684" s="28">
        <f>IF(F4684="","",IF(I4684=0,"Pending",IF(I4684&gt;=F4684,"Completed","Partial")))</f>
        <v/>
      </c>
    </row>
    <row r="4685">
      <c r="A4685" s="31" t="n"/>
      <c r="B4685" s="26" t="n"/>
      <c r="C4685" s="26" t="n"/>
      <c r="D4685" s="26" t="n"/>
      <c r="E4685" s="26" t="n"/>
      <c r="F4685" s="27" t="n"/>
      <c r="G4685" s="28">
        <f>IFERROR(IF(E4685="","",VLOOKUP(E4685,'Setup - Mix Design'!$A$5:$I$504,9,0)),"")</f>
        <v/>
      </c>
      <c r="H4685" s="32">
        <f>IF(OR(F4685="",G4685=""),"",F4685*G4685)</f>
        <v/>
      </c>
      <c r="I4685" s="33">
        <f>IF(B4685="","",SUMIF('Dispatch (Challan)'!$C$5:$C$6004,B4685,'Dispatch (Challan)'!$F$5:$F$6004))</f>
        <v/>
      </c>
      <c r="J4685" s="33">
        <f>IF(F4685="","",F4685-I4685)</f>
        <v/>
      </c>
      <c r="K4685" s="28">
        <f>IF(F4685="","",IF(I4685=0,"Pending",IF(I4685&gt;=F4685,"Completed","Partial")))</f>
        <v/>
      </c>
    </row>
    <row r="4686">
      <c r="A4686" s="31" t="n"/>
      <c r="B4686" s="26" t="n"/>
      <c r="C4686" s="26" t="n"/>
      <c r="D4686" s="26" t="n"/>
      <c r="E4686" s="26" t="n"/>
      <c r="F4686" s="27" t="n"/>
      <c r="G4686" s="28">
        <f>IFERROR(IF(E4686="","",VLOOKUP(E4686,'Setup - Mix Design'!$A$5:$I$504,9,0)),"")</f>
        <v/>
      </c>
      <c r="H4686" s="32">
        <f>IF(OR(F4686="",G4686=""),"",F4686*G4686)</f>
        <v/>
      </c>
      <c r="I4686" s="33">
        <f>IF(B4686="","",SUMIF('Dispatch (Challan)'!$C$5:$C$6004,B4686,'Dispatch (Challan)'!$F$5:$F$6004))</f>
        <v/>
      </c>
      <c r="J4686" s="33">
        <f>IF(F4686="","",F4686-I4686)</f>
        <v/>
      </c>
      <c r="K4686" s="28">
        <f>IF(F4686="","",IF(I4686=0,"Pending",IF(I4686&gt;=F4686,"Completed","Partial")))</f>
        <v/>
      </c>
    </row>
    <row r="4687">
      <c r="A4687" s="31" t="n"/>
      <c r="B4687" s="26" t="n"/>
      <c r="C4687" s="26" t="n"/>
      <c r="D4687" s="26" t="n"/>
      <c r="E4687" s="26" t="n"/>
      <c r="F4687" s="27" t="n"/>
      <c r="G4687" s="28">
        <f>IFERROR(IF(E4687="","",VLOOKUP(E4687,'Setup - Mix Design'!$A$5:$I$504,9,0)),"")</f>
        <v/>
      </c>
      <c r="H4687" s="32">
        <f>IF(OR(F4687="",G4687=""),"",F4687*G4687)</f>
        <v/>
      </c>
      <c r="I4687" s="33">
        <f>IF(B4687="","",SUMIF('Dispatch (Challan)'!$C$5:$C$6004,B4687,'Dispatch (Challan)'!$F$5:$F$6004))</f>
        <v/>
      </c>
      <c r="J4687" s="33">
        <f>IF(F4687="","",F4687-I4687)</f>
        <v/>
      </c>
      <c r="K4687" s="28">
        <f>IF(F4687="","",IF(I4687=0,"Pending",IF(I4687&gt;=F4687,"Completed","Partial")))</f>
        <v/>
      </c>
    </row>
    <row r="4688">
      <c r="A4688" s="31" t="n"/>
      <c r="B4688" s="26" t="n"/>
      <c r="C4688" s="26" t="n"/>
      <c r="D4688" s="26" t="n"/>
      <c r="E4688" s="26" t="n"/>
      <c r="F4688" s="27" t="n"/>
      <c r="G4688" s="28">
        <f>IFERROR(IF(E4688="","",VLOOKUP(E4688,'Setup - Mix Design'!$A$5:$I$504,9,0)),"")</f>
        <v/>
      </c>
      <c r="H4688" s="32">
        <f>IF(OR(F4688="",G4688=""),"",F4688*G4688)</f>
        <v/>
      </c>
      <c r="I4688" s="33">
        <f>IF(B4688="","",SUMIF('Dispatch (Challan)'!$C$5:$C$6004,B4688,'Dispatch (Challan)'!$F$5:$F$6004))</f>
        <v/>
      </c>
      <c r="J4688" s="33">
        <f>IF(F4688="","",F4688-I4688)</f>
        <v/>
      </c>
      <c r="K4688" s="28">
        <f>IF(F4688="","",IF(I4688=0,"Pending",IF(I4688&gt;=F4688,"Completed","Partial")))</f>
        <v/>
      </c>
    </row>
    <row r="4689">
      <c r="A4689" s="31" t="n"/>
      <c r="B4689" s="26" t="n"/>
      <c r="C4689" s="26" t="n"/>
      <c r="D4689" s="26" t="n"/>
      <c r="E4689" s="26" t="n"/>
      <c r="F4689" s="27" t="n"/>
      <c r="G4689" s="28">
        <f>IFERROR(IF(E4689="","",VLOOKUP(E4689,'Setup - Mix Design'!$A$5:$I$504,9,0)),"")</f>
        <v/>
      </c>
      <c r="H4689" s="32">
        <f>IF(OR(F4689="",G4689=""),"",F4689*G4689)</f>
        <v/>
      </c>
      <c r="I4689" s="33">
        <f>IF(B4689="","",SUMIF('Dispatch (Challan)'!$C$5:$C$6004,B4689,'Dispatch (Challan)'!$F$5:$F$6004))</f>
        <v/>
      </c>
      <c r="J4689" s="33">
        <f>IF(F4689="","",F4689-I4689)</f>
        <v/>
      </c>
      <c r="K4689" s="28">
        <f>IF(F4689="","",IF(I4689=0,"Pending",IF(I4689&gt;=F4689,"Completed","Partial")))</f>
        <v/>
      </c>
    </row>
    <row r="4690">
      <c r="A4690" s="31" t="n"/>
      <c r="B4690" s="26" t="n"/>
      <c r="C4690" s="26" t="n"/>
      <c r="D4690" s="26" t="n"/>
      <c r="E4690" s="26" t="n"/>
      <c r="F4690" s="27" t="n"/>
      <c r="G4690" s="28">
        <f>IFERROR(IF(E4690="","",VLOOKUP(E4690,'Setup - Mix Design'!$A$5:$I$504,9,0)),"")</f>
        <v/>
      </c>
      <c r="H4690" s="32">
        <f>IF(OR(F4690="",G4690=""),"",F4690*G4690)</f>
        <v/>
      </c>
      <c r="I4690" s="33">
        <f>IF(B4690="","",SUMIF('Dispatch (Challan)'!$C$5:$C$6004,B4690,'Dispatch (Challan)'!$F$5:$F$6004))</f>
        <v/>
      </c>
      <c r="J4690" s="33">
        <f>IF(F4690="","",F4690-I4690)</f>
        <v/>
      </c>
      <c r="K4690" s="28">
        <f>IF(F4690="","",IF(I4690=0,"Pending",IF(I4690&gt;=F4690,"Completed","Partial")))</f>
        <v/>
      </c>
    </row>
    <row r="4691">
      <c r="A4691" s="31" t="n"/>
      <c r="B4691" s="26" t="n"/>
      <c r="C4691" s="26" t="n"/>
      <c r="D4691" s="26" t="n"/>
      <c r="E4691" s="26" t="n"/>
      <c r="F4691" s="27" t="n"/>
      <c r="G4691" s="28">
        <f>IFERROR(IF(E4691="","",VLOOKUP(E4691,'Setup - Mix Design'!$A$5:$I$504,9,0)),"")</f>
        <v/>
      </c>
      <c r="H4691" s="32">
        <f>IF(OR(F4691="",G4691=""),"",F4691*G4691)</f>
        <v/>
      </c>
      <c r="I4691" s="33">
        <f>IF(B4691="","",SUMIF('Dispatch (Challan)'!$C$5:$C$6004,B4691,'Dispatch (Challan)'!$F$5:$F$6004))</f>
        <v/>
      </c>
      <c r="J4691" s="33">
        <f>IF(F4691="","",F4691-I4691)</f>
        <v/>
      </c>
      <c r="K4691" s="28">
        <f>IF(F4691="","",IF(I4691=0,"Pending",IF(I4691&gt;=F4691,"Completed","Partial")))</f>
        <v/>
      </c>
    </row>
    <row r="4692">
      <c r="A4692" s="31" t="n"/>
      <c r="B4692" s="26" t="n"/>
      <c r="C4692" s="26" t="n"/>
      <c r="D4692" s="26" t="n"/>
      <c r="E4692" s="26" t="n"/>
      <c r="F4692" s="27" t="n"/>
      <c r="G4692" s="28">
        <f>IFERROR(IF(E4692="","",VLOOKUP(E4692,'Setup - Mix Design'!$A$5:$I$504,9,0)),"")</f>
        <v/>
      </c>
      <c r="H4692" s="32">
        <f>IF(OR(F4692="",G4692=""),"",F4692*G4692)</f>
        <v/>
      </c>
      <c r="I4692" s="33">
        <f>IF(B4692="","",SUMIF('Dispatch (Challan)'!$C$5:$C$6004,B4692,'Dispatch (Challan)'!$F$5:$F$6004))</f>
        <v/>
      </c>
      <c r="J4692" s="33">
        <f>IF(F4692="","",F4692-I4692)</f>
        <v/>
      </c>
      <c r="K4692" s="28">
        <f>IF(F4692="","",IF(I4692=0,"Pending",IF(I4692&gt;=F4692,"Completed","Partial")))</f>
        <v/>
      </c>
    </row>
    <row r="4693">
      <c r="A4693" s="31" t="n"/>
      <c r="B4693" s="26" t="n"/>
      <c r="C4693" s="26" t="n"/>
      <c r="D4693" s="26" t="n"/>
      <c r="E4693" s="26" t="n"/>
      <c r="F4693" s="27" t="n"/>
      <c r="G4693" s="28">
        <f>IFERROR(IF(E4693="","",VLOOKUP(E4693,'Setup - Mix Design'!$A$5:$I$504,9,0)),"")</f>
        <v/>
      </c>
      <c r="H4693" s="32">
        <f>IF(OR(F4693="",G4693=""),"",F4693*G4693)</f>
        <v/>
      </c>
      <c r="I4693" s="33">
        <f>IF(B4693="","",SUMIF('Dispatch (Challan)'!$C$5:$C$6004,B4693,'Dispatch (Challan)'!$F$5:$F$6004))</f>
        <v/>
      </c>
      <c r="J4693" s="33">
        <f>IF(F4693="","",F4693-I4693)</f>
        <v/>
      </c>
      <c r="K4693" s="28">
        <f>IF(F4693="","",IF(I4693=0,"Pending",IF(I4693&gt;=F4693,"Completed","Partial")))</f>
        <v/>
      </c>
    </row>
    <row r="4694">
      <c r="A4694" s="31" t="n"/>
      <c r="B4694" s="26" t="n"/>
      <c r="C4694" s="26" t="n"/>
      <c r="D4694" s="26" t="n"/>
      <c r="E4694" s="26" t="n"/>
      <c r="F4694" s="27" t="n"/>
      <c r="G4694" s="28">
        <f>IFERROR(IF(E4694="","",VLOOKUP(E4694,'Setup - Mix Design'!$A$5:$I$504,9,0)),"")</f>
        <v/>
      </c>
      <c r="H4694" s="32">
        <f>IF(OR(F4694="",G4694=""),"",F4694*G4694)</f>
        <v/>
      </c>
      <c r="I4694" s="33">
        <f>IF(B4694="","",SUMIF('Dispatch (Challan)'!$C$5:$C$6004,B4694,'Dispatch (Challan)'!$F$5:$F$6004))</f>
        <v/>
      </c>
      <c r="J4694" s="33">
        <f>IF(F4694="","",F4694-I4694)</f>
        <v/>
      </c>
      <c r="K4694" s="28">
        <f>IF(F4694="","",IF(I4694=0,"Pending",IF(I4694&gt;=F4694,"Completed","Partial")))</f>
        <v/>
      </c>
    </row>
    <row r="4695">
      <c r="A4695" s="31" t="n"/>
      <c r="B4695" s="26" t="n"/>
      <c r="C4695" s="26" t="n"/>
      <c r="D4695" s="26" t="n"/>
      <c r="E4695" s="26" t="n"/>
      <c r="F4695" s="27" t="n"/>
      <c r="G4695" s="28">
        <f>IFERROR(IF(E4695="","",VLOOKUP(E4695,'Setup - Mix Design'!$A$5:$I$504,9,0)),"")</f>
        <v/>
      </c>
      <c r="H4695" s="32">
        <f>IF(OR(F4695="",G4695=""),"",F4695*G4695)</f>
        <v/>
      </c>
      <c r="I4695" s="33">
        <f>IF(B4695="","",SUMIF('Dispatch (Challan)'!$C$5:$C$6004,B4695,'Dispatch (Challan)'!$F$5:$F$6004))</f>
        <v/>
      </c>
      <c r="J4695" s="33">
        <f>IF(F4695="","",F4695-I4695)</f>
        <v/>
      </c>
      <c r="K4695" s="28">
        <f>IF(F4695="","",IF(I4695=0,"Pending",IF(I4695&gt;=F4695,"Completed","Partial")))</f>
        <v/>
      </c>
    </row>
    <row r="4696">
      <c r="A4696" s="31" t="n"/>
      <c r="B4696" s="26" t="n"/>
      <c r="C4696" s="26" t="n"/>
      <c r="D4696" s="26" t="n"/>
      <c r="E4696" s="26" t="n"/>
      <c r="F4696" s="27" t="n"/>
      <c r="G4696" s="28">
        <f>IFERROR(IF(E4696="","",VLOOKUP(E4696,'Setup - Mix Design'!$A$5:$I$504,9,0)),"")</f>
        <v/>
      </c>
      <c r="H4696" s="32">
        <f>IF(OR(F4696="",G4696=""),"",F4696*G4696)</f>
        <v/>
      </c>
      <c r="I4696" s="33">
        <f>IF(B4696="","",SUMIF('Dispatch (Challan)'!$C$5:$C$6004,B4696,'Dispatch (Challan)'!$F$5:$F$6004))</f>
        <v/>
      </c>
      <c r="J4696" s="33">
        <f>IF(F4696="","",F4696-I4696)</f>
        <v/>
      </c>
      <c r="K4696" s="28">
        <f>IF(F4696="","",IF(I4696=0,"Pending",IF(I4696&gt;=F4696,"Completed","Partial")))</f>
        <v/>
      </c>
    </row>
    <row r="4697">
      <c r="A4697" s="31" t="n"/>
      <c r="B4697" s="26" t="n"/>
      <c r="C4697" s="26" t="n"/>
      <c r="D4697" s="26" t="n"/>
      <c r="E4697" s="26" t="n"/>
      <c r="F4697" s="27" t="n"/>
      <c r="G4697" s="28">
        <f>IFERROR(IF(E4697="","",VLOOKUP(E4697,'Setup - Mix Design'!$A$5:$I$504,9,0)),"")</f>
        <v/>
      </c>
      <c r="H4697" s="32">
        <f>IF(OR(F4697="",G4697=""),"",F4697*G4697)</f>
        <v/>
      </c>
      <c r="I4697" s="33">
        <f>IF(B4697="","",SUMIF('Dispatch (Challan)'!$C$5:$C$6004,B4697,'Dispatch (Challan)'!$F$5:$F$6004))</f>
        <v/>
      </c>
      <c r="J4697" s="33">
        <f>IF(F4697="","",F4697-I4697)</f>
        <v/>
      </c>
      <c r="K4697" s="28">
        <f>IF(F4697="","",IF(I4697=0,"Pending",IF(I4697&gt;=F4697,"Completed","Partial")))</f>
        <v/>
      </c>
    </row>
    <row r="4698">
      <c r="A4698" s="31" t="n"/>
      <c r="B4698" s="26" t="n"/>
      <c r="C4698" s="26" t="n"/>
      <c r="D4698" s="26" t="n"/>
      <c r="E4698" s="26" t="n"/>
      <c r="F4698" s="27" t="n"/>
      <c r="G4698" s="28">
        <f>IFERROR(IF(E4698="","",VLOOKUP(E4698,'Setup - Mix Design'!$A$5:$I$504,9,0)),"")</f>
        <v/>
      </c>
      <c r="H4698" s="32">
        <f>IF(OR(F4698="",G4698=""),"",F4698*G4698)</f>
        <v/>
      </c>
      <c r="I4698" s="33">
        <f>IF(B4698="","",SUMIF('Dispatch (Challan)'!$C$5:$C$6004,B4698,'Dispatch (Challan)'!$F$5:$F$6004))</f>
        <v/>
      </c>
      <c r="J4698" s="33">
        <f>IF(F4698="","",F4698-I4698)</f>
        <v/>
      </c>
      <c r="K4698" s="28">
        <f>IF(F4698="","",IF(I4698=0,"Pending",IF(I4698&gt;=F4698,"Completed","Partial")))</f>
        <v/>
      </c>
    </row>
    <row r="4699">
      <c r="A4699" s="31" t="n"/>
      <c r="B4699" s="26" t="n"/>
      <c r="C4699" s="26" t="n"/>
      <c r="D4699" s="26" t="n"/>
      <c r="E4699" s="26" t="n"/>
      <c r="F4699" s="27" t="n"/>
      <c r="G4699" s="28">
        <f>IFERROR(IF(E4699="","",VLOOKUP(E4699,'Setup - Mix Design'!$A$5:$I$504,9,0)),"")</f>
        <v/>
      </c>
      <c r="H4699" s="32">
        <f>IF(OR(F4699="",G4699=""),"",F4699*G4699)</f>
        <v/>
      </c>
      <c r="I4699" s="33">
        <f>IF(B4699="","",SUMIF('Dispatch (Challan)'!$C$5:$C$6004,B4699,'Dispatch (Challan)'!$F$5:$F$6004))</f>
        <v/>
      </c>
      <c r="J4699" s="33">
        <f>IF(F4699="","",F4699-I4699)</f>
        <v/>
      </c>
      <c r="K4699" s="28">
        <f>IF(F4699="","",IF(I4699=0,"Pending",IF(I4699&gt;=F4699,"Completed","Partial")))</f>
        <v/>
      </c>
    </row>
    <row r="4700">
      <c r="A4700" s="31" t="n"/>
      <c r="B4700" s="26" t="n"/>
      <c r="C4700" s="26" t="n"/>
      <c r="D4700" s="26" t="n"/>
      <c r="E4700" s="26" t="n"/>
      <c r="F4700" s="27" t="n"/>
      <c r="G4700" s="28">
        <f>IFERROR(IF(E4700="","",VLOOKUP(E4700,'Setup - Mix Design'!$A$5:$I$504,9,0)),"")</f>
        <v/>
      </c>
      <c r="H4700" s="32">
        <f>IF(OR(F4700="",G4700=""),"",F4700*G4700)</f>
        <v/>
      </c>
      <c r="I4700" s="33">
        <f>IF(B4700="","",SUMIF('Dispatch (Challan)'!$C$5:$C$6004,B4700,'Dispatch (Challan)'!$F$5:$F$6004))</f>
        <v/>
      </c>
      <c r="J4700" s="33">
        <f>IF(F4700="","",F4700-I4700)</f>
        <v/>
      </c>
      <c r="K4700" s="28">
        <f>IF(F4700="","",IF(I4700=0,"Pending",IF(I4700&gt;=F4700,"Completed","Partial")))</f>
        <v/>
      </c>
    </row>
    <row r="4701">
      <c r="A4701" s="31" t="n"/>
      <c r="B4701" s="26" t="n"/>
      <c r="C4701" s="26" t="n"/>
      <c r="D4701" s="26" t="n"/>
      <c r="E4701" s="26" t="n"/>
      <c r="F4701" s="27" t="n"/>
      <c r="G4701" s="28">
        <f>IFERROR(IF(E4701="","",VLOOKUP(E4701,'Setup - Mix Design'!$A$5:$I$504,9,0)),"")</f>
        <v/>
      </c>
      <c r="H4701" s="32">
        <f>IF(OR(F4701="",G4701=""),"",F4701*G4701)</f>
        <v/>
      </c>
      <c r="I4701" s="33">
        <f>IF(B4701="","",SUMIF('Dispatch (Challan)'!$C$5:$C$6004,B4701,'Dispatch (Challan)'!$F$5:$F$6004))</f>
        <v/>
      </c>
      <c r="J4701" s="33">
        <f>IF(F4701="","",F4701-I4701)</f>
        <v/>
      </c>
      <c r="K4701" s="28">
        <f>IF(F4701="","",IF(I4701=0,"Pending",IF(I4701&gt;=F4701,"Completed","Partial")))</f>
        <v/>
      </c>
    </row>
    <row r="4702">
      <c r="A4702" s="31" t="n"/>
      <c r="B4702" s="26" t="n"/>
      <c r="C4702" s="26" t="n"/>
      <c r="D4702" s="26" t="n"/>
      <c r="E4702" s="26" t="n"/>
      <c r="F4702" s="27" t="n"/>
      <c r="G4702" s="28">
        <f>IFERROR(IF(E4702="","",VLOOKUP(E4702,'Setup - Mix Design'!$A$5:$I$504,9,0)),"")</f>
        <v/>
      </c>
      <c r="H4702" s="32">
        <f>IF(OR(F4702="",G4702=""),"",F4702*G4702)</f>
        <v/>
      </c>
      <c r="I4702" s="33">
        <f>IF(B4702="","",SUMIF('Dispatch (Challan)'!$C$5:$C$6004,B4702,'Dispatch (Challan)'!$F$5:$F$6004))</f>
        <v/>
      </c>
      <c r="J4702" s="33">
        <f>IF(F4702="","",F4702-I4702)</f>
        <v/>
      </c>
      <c r="K4702" s="28">
        <f>IF(F4702="","",IF(I4702=0,"Pending",IF(I4702&gt;=F4702,"Completed","Partial")))</f>
        <v/>
      </c>
    </row>
    <row r="4703">
      <c r="A4703" s="31" t="n"/>
      <c r="B4703" s="26" t="n"/>
      <c r="C4703" s="26" t="n"/>
      <c r="D4703" s="26" t="n"/>
      <c r="E4703" s="26" t="n"/>
      <c r="F4703" s="27" t="n"/>
      <c r="G4703" s="28">
        <f>IFERROR(IF(E4703="","",VLOOKUP(E4703,'Setup - Mix Design'!$A$5:$I$504,9,0)),"")</f>
        <v/>
      </c>
      <c r="H4703" s="32">
        <f>IF(OR(F4703="",G4703=""),"",F4703*G4703)</f>
        <v/>
      </c>
      <c r="I4703" s="33">
        <f>IF(B4703="","",SUMIF('Dispatch (Challan)'!$C$5:$C$6004,B4703,'Dispatch (Challan)'!$F$5:$F$6004))</f>
        <v/>
      </c>
      <c r="J4703" s="33">
        <f>IF(F4703="","",F4703-I4703)</f>
        <v/>
      </c>
      <c r="K4703" s="28">
        <f>IF(F4703="","",IF(I4703=0,"Pending",IF(I4703&gt;=F4703,"Completed","Partial")))</f>
        <v/>
      </c>
    </row>
    <row r="4704">
      <c r="A4704" s="31" t="n"/>
      <c r="B4704" s="26" t="n"/>
      <c r="C4704" s="26" t="n"/>
      <c r="D4704" s="26" t="n"/>
      <c r="E4704" s="26" t="n"/>
      <c r="F4704" s="27" t="n"/>
      <c r="G4704" s="28">
        <f>IFERROR(IF(E4704="","",VLOOKUP(E4704,'Setup - Mix Design'!$A$5:$I$504,9,0)),"")</f>
        <v/>
      </c>
      <c r="H4704" s="32">
        <f>IF(OR(F4704="",G4704=""),"",F4704*G4704)</f>
        <v/>
      </c>
      <c r="I4704" s="33">
        <f>IF(B4704="","",SUMIF('Dispatch (Challan)'!$C$5:$C$6004,B4704,'Dispatch (Challan)'!$F$5:$F$6004))</f>
        <v/>
      </c>
      <c r="J4704" s="33">
        <f>IF(F4704="","",F4704-I4704)</f>
        <v/>
      </c>
      <c r="K4704" s="28">
        <f>IF(F4704="","",IF(I4704=0,"Pending",IF(I4704&gt;=F4704,"Completed","Partial")))</f>
        <v/>
      </c>
    </row>
    <row r="4705">
      <c r="A4705" s="31" t="n"/>
      <c r="B4705" s="26" t="n"/>
      <c r="C4705" s="26" t="n"/>
      <c r="D4705" s="26" t="n"/>
      <c r="E4705" s="26" t="n"/>
      <c r="F4705" s="27" t="n"/>
      <c r="G4705" s="28">
        <f>IFERROR(IF(E4705="","",VLOOKUP(E4705,'Setup - Mix Design'!$A$5:$I$504,9,0)),"")</f>
        <v/>
      </c>
      <c r="H4705" s="32">
        <f>IF(OR(F4705="",G4705=""),"",F4705*G4705)</f>
        <v/>
      </c>
      <c r="I4705" s="33">
        <f>IF(B4705="","",SUMIF('Dispatch (Challan)'!$C$5:$C$6004,B4705,'Dispatch (Challan)'!$F$5:$F$6004))</f>
        <v/>
      </c>
      <c r="J4705" s="33">
        <f>IF(F4705="","",F4705-I4705)</f>
        <v/>
      </c>
      <c r="K4705" s="28">
        <f>IF(F4705="","",IF(I4705=0,"Pending",IF(I4705&gt;=F4705,"Completed","Partial")))</f>
        <v/>
      </c>
    </row>
    <row r="4706">
      <c r="A4706" s="31" t="n"/>
      <c r="B4706" s="26" t="n"/>
      <c r="C4706" s="26" t="n"/>
      <c r="D4706" s="26" t="n"/>
      <c r="E4706" s="26" t="n"/>
      <c r="F4706" s="27" t="n"/>
      <c r="G4706" s="28">
        <f>IFERROR(IF(E4706="","",VLOOKUP(E4706,'Setup - Mix Design'!$A$5:$I$504,9,0)),"")</f>
        <v/>
      </c>
      <c r="H4706" s="32">
        <f>IF(OR(F4706="",G4706=""),"",F4706*G4706)</f>
        <v/>
      </c>
      <c r="I4706" s="33">
        <f>IF(B4706="","",SUMIF('Dispatch (Challan)'!$C$5:$C$6004,B4706,'Dispatch (Challan)'!$F$5:$F$6004))</f>
        <v/>
      </c>
      <c r="J4706" s="33">
        <f>IF(F4706="","",F4706-I4706)</f>
        <v/>
      </c>
      <c r="K4706" s="28">
        <f>IF(F4706="","",IF(I4706=0,"Pending",IF(I4706&gt;=F4706,"Completed","Partial")))</f>
        <v/>
      </c>
    </row>
    <row r="4707">
      <c r="A4707" s="31" t="n"/>
      <c r="B4707" s="26" t="n"/>
      <c r="C4707" s="26" t="n"/>
      <c r="D4707" s="26" t="n"/>
      <c r="E4707" s="26" t="n"/>
      <c r="F4707" s="27" t="n"/>
      <c r="G4707" s="28">
        <f>IFERROR(IF(E4707="","",VLOOKUP(E4707,'Setup - Mix Design'!$A$5:$I$504,9,0)),"")</f>
        <v/>
      </c>
      <c r="H4707" s="32">
        <f>IF(OR(F4707="",G4707=""),"",F4707*G4707)</f>
        <v/>
      </c>
      <c r="I4707" s="33">
        <f>IF(B4707="","",SUMIF('Dispatch (Challan)'!$C$5:$C$6004,B4707,'Dispatch (Challan)'!$F$5:$F$6004))</f>
        <v/>
      </c>
      <c r="J4707" s="33">
        <f>IF(F4707="","",F4707-I4707)</f>
        <v/>
      </c>
      <c r="K4707" s="28">
        <f>IF(F4707="","",IF(I4707=0,"Pending",IF(I4707&gt;=F4707,"Completed","Partial")))</f>
        <v/>
      </c>
    </row>
    <row r="4708">
      <c r="A4708" s="31" t="n"/>
      <c r="B4708" s="26" t="n"/>
      <c r="C4708" s="26" t="n"/>
      <c r="D4708" s="26" t="n"/>
      <c r="E4708" s="26" t="n"/>
      <c r="F4708" s="27" t="n"/>
      <c r="G4708" s="28">
        <f>IFERROR(IF(E4708="","",VLOOKUP(E4708,'Setup - Mix Design'!$A$5:$I$504,9,0)),"")</f>
        <v/>
      </c>
      <c r="H4708" s="32">
        <f>IF(OR(F4708="",G4708=""),"",F4708*G4708)</f>
        <v/>
      </c>
      <c r="I4708" s="33">
        <f>IF(B4708="","",SUMIF('Dispatch (Challan)'!$C$5:$C$6004,B4708,'Dispatch (Challan)'!$F$5:$F$6004))</f>
        <v/>
      </c>
      <c r="J4708" s="33">
        <f>IF(F4708="","",F4708-I4708)</f>
        <v/>
      </c>
      <c r="K4708" s="28">
        <f>IF(F4708="","",IF(I4708=0,"Pending",IF(I4708&gt;=F4708,"Completed","Partial")))</f>
        <v/>
      </c>
    </row>
    <row r="4709">
      <c r="A4709" s="31" t="n"/>
      <c r="B4709" s="26" t="n"/>
      <c r="C4709" s="26" t="n"/>
      <c r="D4709" s="26" t="n"/>
      <c r="E4709" s="26" t="n"/>
      <c r="F4709" s="27" t="n"/>
      <c r="G4709" s="28">
        <f>IFERROR(IF(E4709="","",VLOOKUP(E4709,'Setup - Mix Design'!$A$5:$I$504,9,0)),"")</f>
        <v/>
      </c>
      <c r="H4709" s="32">
        <f>IF(OR(F4709="",G4709=""),"",F4709*G4709)</f>
        <v/>
      </c>
      <c r="I4709" s="33">
        <f>IF(B4709="","",SUMIF('Dispatch (Challan)'!$C$5:$C$6004,B4709,'Dispatch (Challan)'!$F$5:$F$6004))</f>
        <v/>
      </c>
      <c r="J4709" s="33">
        <f>IF(F4709="","",F4709-I4709)</f>
        <v/>
      </c>
      <c r="K4709" s="28">
        <f>IF(F4709="","",IF(I4709=0,"Pending",IF(I4709&gt;=F4709,"Completed","Partial")))</f>
        <v/>
      </c>
    </row>
    <row r="4710">
      <c r="A4710" s="31" t="n"/>
      <c r="B4710" s="26" t="n"/>
      <c r="C4710" s="26" t="n"/>
      <c r="D4710" s="26" t="n"/>
      <c r="E4710" s="26" t="n"/>
      <c r="F4710" s="27" t="n"/>
      <c r="G4710" s="28">
        <f>IFERROR(IF(E4710="","",VLOOKUP(E4710,'Setup - Mix Design'!$A$5:$I$504,9,0)),"")</f>
        <v/>
      </c>
      <c r="H4710" s="32">
        <f>IF(OR(F4710="",G4710=""),"",F4710*G4710)</f>
        <v/>
      </c>
      <c r="I4710" s="33">
        <f>IF(B4710="","",SUMIF('Dispatch (Challan)'!$C$5:$C$6004,B4710,'Dispatch (Challan)'!$F$5:$F$6004))</f>
        <v/>
      </c>
      <c r="J4710" s="33">
        <f>IF(F4710="","",F4710-I4710)</f>
        <v/>
      </c>
      <c r="K4710" s="28">
        <f>IF(F4710="","",IF(I4710=0,"Pending",IF(I4710&gt;=F4710,"Completed","Partial")))</f>
        <v/>
      </c>
    </row>
    <row r="4711">
      <c r="A4711" s="31" t="n"/>
      <c r="B4711" s="26" t="n"/>
      <c r="C4711" s="26" t="n"/>
      <c r="D4711" s="26" t="n"/>
      <c r="E4711" s="26" t="n"/>
      <c r="F4711" s="27" t="n"/>
      <c r="G4711" s="28">
        <f>IFERROR(IF(E4711="","",VLOOKUP(E4711,'Setup - Mix Design'!$A$5:$I$504,9,0)),"")</f>
        <v/>
      </c>
      <c r="H4711" s="32">
        <f>IF(OR(F4711="",G4711=""),"",F4711*G4711)</f>
        <v/>
      </c>
      <c r="I4711" s="33">
        <f>IF(B4711="","",SUMIF('Dispatch (Challan)'!$C$5:$C$6004,B4711,'Dispatch (Challan)'!$F$5:$F$6004))</f>
        <v/>
      </c>
      <c r="J4711" s="33">
        <f>IF(F4711="","",F4711-I4711)</f>
        <v/>
      </c>
      <c r="K4711" s="28">
        <f>IF(F4711="","",IF(I4711=0,"Pending",IF(I4711&gt;=F4711,"Completed","Partial")))</f>
        <v/>
      </c>
    </row>
    <row r="4712">
      <c r="A4712" s="31" t="n"/>
      <c r="B4712" s="26" t="n"/>
      <c r="C4712" s="26" t="n"/>
      <c r="D4712" s="26" t="n"/>
      <c r="E4712" s="26" t="n"/>
      <c r="F4712" s="27" t="n"/>
      <c r="G4712" s="28">
        <f>IFERROR(IF(E4712="","",VLOOKUP(E4712,'Setup - Mix Design'!$A$5:$I$504,9,0)),"")</f>
        <v/>
      </c>
      <c r="H4712" s="32">
        <f>IF(OR(F4712="",G4712=""),"",F4712*G4712)</f>
        <v/>
      </c>
      <c r="I4712" s="33">
        <f>IF(B4712="","",SUMIF('Dispatch (Challan)'!$C$5:$C$6004,B4712,'Dispatch (Challan)'!$F$5:$F$6004))</f>
        <v/>
      </c>
      <c r="J4712" s="33">
        <f>IF(F4712="","",F4712-I4712)</f>
        <v/>
      </c>
      <c r="K4712" s="28">
        <f>IF(F4712="","",IF(I4712=0,"Pending",IF(I4712&gt;=F4712,"Completed","Partial")))</f>
        <v/>
      </c>
    </row>
    <row r="4713">
      <c r="A4713" s="31" t="n"/>
      <c r="B4713" s="26" t="n"/>
      <c r="C4713" s="26" t="n"/>
      <c r="D4713" s="26" t="n"/>
      <c r="E4713" s="26" t="n"/>
      <c r="F4713" s="27" t="n"/>
      <c r="G4713" s="28">
        <f>IFERROR(IF(E4713="","",VLOOKUP(E4713,'Setup - Mix Design'!$A$5:$I$504,9,0)),"")</f>
        <v/>
      </c>
      <c r="H4713" s="32">
        <f>IF(OR(F4713="",G4713=""),"",F4713*G4713)</f>
        <v/>
      </c>
      <c r="I4713" s="33">
        <f>IF(B4713="","",SUMIF('Dispatch (Challan)'!$C$5:$C$6004,B4713,'Dispatch (Challan)'!$F$5:$F$6004))</f>
        <v/>
      </c>
      <c r="J4713" s="33">
        <f>IF(F4713="","",F4713-I4713)</f>
        <v/>
      </c>
      <c r="K4713" s="28">
        <f>IF(F4713="","",IF(I4713=0,"Pending",IF(I4713&gt;=F4713,"Completed","Partial")))</f>
        <v/>
      </c>
    </row>
    <row r="4714">
      <c r="A4714" s="31" t="n"/>
      <c r="B4714" s="26" t="n"/>
      <c r="C4714" s="26" t="n"/>
      <c r="D4714" s="26" t="n"/>
      <c r="E4714" s="26" t="n"/>
      <c r="F4714" s="27" t="n"/>
      <c r="G4714" s="28">
        <f>IFERROR(IF(E4714="","",VLOOKUP(E4714,'Setup - Mix Design'!$A$5:$I$504,9,0)),"")</f>
        <v/>
      </c>
      <c r="H4714" s="32">
        <f>IF(OR(F4714="",G4714=""),"",F4714*G4714)</f>
        <v/>
      </c>
      <c r="I4714" s="33">
        <f>IF(B4714="","",SUMIF('Dispatch (Challan)'!$C$5:$C$6004,B4714,'Dispatch (Challan)'!$F$5:$F$6004))</f>
        <v/>
      </c>
      <c r="J4714" s="33">
        <f>IF(F4714="","",F4714-I4714)</f>
        <v/>
      </c>
      <c r="K4714" s="28">
        <f>IF(F4714="","",IF(I4714=0,"Pending",IF(I4714&gt;=F4714,"Completed","Partial")))</f>
        <v/>
      </c>
    </row>
    <row r="4715">
      <c r="A4715" s="31" t="n"/>
      <c r="B4715" s="26" t="n"/>
      <c r="C4715" s="26" t="n"/>
      <c r="D4715" s="26" t="n"/>
      <c r="E4715" s="26" t="n"/>
      <c r="F4715" s="27" t="n"/>
      <c r="G4715" s="28">
        <f>IFERROR(IF(E4715="","",VLOOKUP(E4715,'Setup - Mix Design'!$A$5:$I$504,9,0)),"")</f>
        <v/>
      </c>
      <c r="H4715" s="32">
        <f>IF(OR(F4715="",G4715=""),"",F4715*G4715)</f>
        <v/>
      </c>
      <c r="I4715" s="33">
        <f>IF(B4715="","",SUMIF('Dispatch (Challan)'!$C$5:$C$6004,B4715,'Dispatch (Challan)'!$F$5:$F$6004))</f>
        <v/>
      </c>
      <c r="J4715" s="33">
        <f>IF(F4715="","",F4715-I4715)</f>
        <v/>
      </c>
      <c r="K4715" s="28">
        <f>IF(F4715="","",IF(I4715=0,"Pending",IF(I4715&gt;=F4715,"Completed","Partial")))</f>
        <v/>
      </c>
    </row>
    <row r="4716">
      <c r="A4716" s="31" t="n"/>
      <c r="B4716" s="26" t="n"/>
      <c r="C4716" s="26" t="n"/>
      <c r="D4716" s="26" t="n"/>
      <c r="E4716" s="26" t="n"/>
      <c r="F4716" s="27" t="n"/>
      <c r="G4716" s="28">
        <f>IFERROR(IF(E4716="","",VLOOKUP(E4716,'Setup - Mix Design'!$A$5:$I$504,9,0)),"")</f>
        <v/>
      </c>
      <c r="H4716" s="32">
        <f>IF(OR(F4716="",G4716=""),"",F4716*G4716)</f>
        <v/>
      </c>
      <c r="I4716" s="33">
        <f>IF(B4716="","",SUMIF('Dispatch (Challan)'!$C$5:$C$6004,B4716,'Dispatch (Challan)'!$F$5:$F$6004))</f>
        <v/>
      </c>
      <c r="J4716" s="33">
        <f>IF(F4716="","",F4716-I4716)</f>
        <v/>
      </c>
      <c r="K4716" s="28">
        <f>IF(F4716="","",IF(I4716=0,"Pending",IF(I4716&gt;=F4716,"Completed","Partial")))</f>
        <v/>
      </c>
    </row>
    <row r="4717">
      <c r="A4717" s="31" t="n"/>
      <c r="B4717" s="26" t="n"/>
      <c r="C4717" s="26" t="n"/>
      <c r="D4717" s="26" t="n"/>
      <c r="E4717" s="26" t="n"/>
      <c r="F4717" s="27" t="n"/>
      <c r="G4717" s="28">
        <f>IFERROR(IF(E4717="","",VLOOKUP(E4717,'Setup - Mix Design'!$A$5:$I$504,9,0)),"")</f>
        <v/>
      </c>
      <c r="H4717" s="32">
        <f>IF(OR(F4717="",G4717=""),"",F4717*G4717)</f>
        <v/>
      </c>
      <c r="I4717" s="33">
        <f>IF(B4717="","",SUMIF('Dispatch (Challan)'!$C$5:$C$6004,B4717,'Dispatch (Challan)'!$F$5:$F$6004))</f>
        <v/>
      </c>
      <c r="J4717" s="33">
        <f>IF(F4717="","",F4717-I4717)</f>
        <v/>
      </c>
      <c r="K4717" s="28">
        <f>IF(F4717="","",IF(I4717=0,"Pending",IF(I4717&gt;=F4717,"Completed","Partial")))</f>
        <v/>
      </c>
    </row>
    <row r="4718">
      <c r="A4718" s="31" t="n"/>
      <c r="B4718" s="26" t="n"/>
      <c r="C4718" s="26" t="n"/>
      <c r="D4718" s="26" t="n"/>
      <c r="E4718" s="26" t="n"/>
      <c r="F4718" s="27" t="n"/>
      <c r="G4718" s="28">
        <f>IFERROR(IF(E4718="","",VLOOKUP(E4718,'Setup - Mix Design'!$A$5:$I$504,9,0)),"")</f>
        <v/>
      </c>
      <c r="H4718" s="32">
        <f>IF(OR(F4718="",G4718=""),"",F4718*G4718)</f>
        <v/>
      </c>
      <c r="I4718" s="33">
        <f>IF(B4718="","",SUMIF('Dispatch (Challan)'!$C$5:$C$6004,B4718,'Dispatch (Challan)'!$F$5:$F$6004))</f>
        <v/>
      </c>
      <c r="J4718" s="33">
        <f>IF(F4718="","",F4718-I4718)</f>
        <v/>
      </c>
      <c r="K4718" s="28">
        <f>IF(F4718="","",IF(I4718=0,"Pending",IF(I4718&gt;=F4718,"Completed","Partial")))</f>
        <v/>
      </c>
    </row>
    <row r="4719">
      <c r="A4719" s="31" t="n"/>
      <c r="B4719" s="26" t="n"/>
      <c r="C4719" s="26" t="n"/>
      <c r="D4719" s="26" t="n"/>
      <c r="E4719" s="26" t="n"/>
      <c r="F4719" s="27" t="n"/>
      <c r="G4719" s="28">
        <f>IFERROR(IF(E4719="","",VLOOKUP(E4719,'Setup - Mix Design'!$A$5:$I$504,9,0)),"")</f>
        <v/>
      </c>
      <c r="H4719" s="32">
        <f>IF(OR(F4719="",G4719=""),"",F4719*G4719)</f>
        <v/>
      </c>
      <c r="I4719" s="33">
        <f>IF(B4719="","",SUMIF('Dispatch (Challan)'!$C$5:$C$6004,B4719,'Dispatch (Challan)'!$F$5:$F$6004))</f>
        <v/>
      </c>
      <c r="J4719" s="33">
        <f>IF(F4719="","",F4719-I4719)</f>
        <v/>
      </c>
      <c r="K4719" s="28">
        <f>IF(F4719="","",IF(I4719=0,"Pending",IF(I4719&gt;=F4719,"Completed","Partial")))</f>
        <v/>
      </c>
    </row>
    <row r="4720">
      <c r="A4720" s="31" t="n"/>
      <c r="B4720" s="26" t="n"/>
      <c r="C4720" s="26" t="n"/>
      <c r="D4720" s="26" t="n"/>
      <c r="E4720" s="26" t="n"/>
      <c r="F4720" s="27" t="n"/>
      <c r="G4720" s="28">
        <f>IFERROR(IF(E4720="","",VLOOKUP(E4720,'Setup - Mix Design'!$A$5:$I$504,9,0)),"")</f>
        <v/>
      </c>
      <c r="H4720" s="32">
        <f>IF(OR(F4720="",G4720=""),"",F4720*G4720)</f>
        <v/>
      </c>
      <c r="I4720" s="33">
        <f>IF(B4720="","",SUMIF('Dispatch (Challan)'!$C$5:$C$6004,B4720,'Dispatch (Challan)'!$F$5:$F$6004))</f>
        <v/>
      </c>
      <c r="J4720" s="33">
        <f>IF(F4720="","",F4720-I4720)</f>
        <v/>
      </c>
      <c r="K4720" s="28">
        <f>IF(F4720="","",IF(I4720=0,"Pending",IF(I4720&gt;=F4720,"Completed","Partial")))</f>
        <v/>
      </c>
    </row>
    <row r="4721">
      <c r="A4721" s="31" t="n"/>
      <c r="B4721" s="26" t="n"/>
      <c r="C4721" s="26" t="n"/>
      <c r="D4721" s="26" t="n"/>
      <c r="E4721" s="26" t="n"/>
      <c r="F4721" s="27" t="n"/>
      <c r="G4721" s="28">
        <f>IFERROR(IF(E4721="","",VLOOKUP(E4721,'Setup - Mix Design'!$A$5:$I$504,9,0)),"")</f>
        <v/>
      </c>
      <c r="H4721" s="32">
        <f>IF(OR(F4721="",G4721=""),"",F4721*G4721)</f>
        <v/>
      </c>
      <c r="I4721" s="33">
        <f>IF(B4721="","",SUMIF('Dispatch (Challan)'!$C$5:$C$6004,B4721,'Dispatch (Challan)'!$F$5:$F$6004))</f>
        <v/>
      </c>
      <c r="J4721" s="33">
        <f>IF(F4721="","",F4721-I4721)</f>
        <v/>
      </c>
      <c r="K4721" s="28">
        <f>IF(F4721="","",IF(I4721=0,"Pending",IF(I4721&gt;=F4721,"Completed","Partial")))</f>
        <v/>
      </c>
    </row>
    <row r="4722">
      <c r="A4722" s="31" t="n"/>
      <c r="B4722" s="26" t="n"/>
      <c r="C4722" s="26" t="n"/>
      <c r="D4722" s="26" t="n"/>
      <c r="E4722" s="26" t="n"/>
      <c r="F4722" s="27" t="n"/>
      <c r="G4722" s="28">
        <f>IFERROR(IF(E4722="","",VLOOKUP(E4722,'Setup - Mix Design'!$A$5:$I$504,9,0)),"")</f>
        <v/>
      </c>
      <c r="H4722" s="32">
        <f>IF(OR(F4722="",G4722=""),"",F4722*G4722)</f>
        <v/>
      </c>
      <c r="I4722" s="33">
        <f>IF(B4722="","",SUMIF('Dispatch (Challan)'!$C$5:$C$6004,B4722,'Dispatch (Challan)'!$F$5:$F$6004))</f>
        <v/>
      </c>
      <c r="J4722" s="33">
        <f>IF(F4722="","",F4722-I4722)</f>
        <v/>
      </c>
      <c r="K4722" s="28">
        <f>IF(F4722="","",IF(I4722=0,"Pending",IF(I4722&gt;=F4722,"Completed","Partial")))</f>
        <v/>
      </c>
    </row>
    <row r="4723">
      <c r="A4723" s="31" t="n"/>
      <c r="B4723" s="26" t="n"/>
      <c r="C4723" s="26" t="n"/>
      <c r="D4723" s="26" t="n"/>
      <c r="E4723" s="26" t="n"/>
      <c r="F4723" s="27" t="n"/>
      <c r="G4723" s="28">
        <f>IFERROR(IF(E4723="","",VLOOKUP(E4723,'Setup - Mix Design'!$A$5:$I$504,9,0)),"")</f>
        <v/>
      </c>
      <c r="H4723" s="32">
        <f>IF(OR(F4723="",G4723=""),"",F4723*G4723)</f>
        <v/>
      </c>
      <c r="I4723" s="33">
        <f>IF(B4723="","",SUMIF('Dispatch (Challan)'!$C$5:$C$6004,B4723,'Dispatch (Challan)'!$F$5:$F$6004))</f>
        <v/>
      </c>
      <c r="J4723" s="33">
        <f>IF(F4723="","",F4723-I4723)</f>
        <v/>
      </c>
      <c r="K4723" s="28">
        <f>IF(F4723="","",IF(I4723=0,"Pending",IF(I4723&gt;=F4723,"Completed","Partial")))</f>
        <v/>
      </c>
    </row>
    <row r="4724">
      <c r="A4724" s="31" t="n"/>
      <c r="B4724" s="26" t="n"/>
      <c r="C4724" s="26" t="n"/>
      <c r="D4724" s="26" t="n"/>
      <c r="E4724" s="26" t="n"/>
      <c r="F4724" s="27" t="n"/>
      <c r="G4724" s="28">
        <f>IFERROR(IF(E4724="","",VLOOKUP(E4724,'Setup - Mix Design'!$A$5:$I$504,9,0)),"")</f>
        <v/>
      </c>
      <c r="H4724" s="32">
        <f>IF(OR(F4724="",G4724=""),"",F4724*G4724)</f>
        <v/>
      </c>
      <c r="I4724" s="33">
        <f>IF(B4724="","",SUMIF('Dispatch (Challan)'!$C$5:$C$6004,B4724,'Dispatch (Challan)'!$F$5:$F$6004))</f>
        <v/>
      </c>
      <c r="J4724" s="33">
        <f>IF(F4724="","",F4724-I4724)</f>
        <v/>
      </c>
      <c r="K4724" s="28">
        <f>IF(F4724="","",IF(I4724=0,"Pending",IF(I4724&gt;=F4724,"Completed","Partial")))</f>
        <v/>
      </c>
    </row>
    <row r="4725">
      <c r="A4725" s="31" t="n"/>
      <c r="B4725" s="26" t="n"/>
      <c r="C4725" s="26" t="n"/>
      <c r="D4725" s="26" t="n"/>
      <c r="E4725" s="26" t="n"/>
      <c r="F4725" s="27" t="n"/>
      <c r="G4725" s="28">
        <f>IFERROR(IF(E4725="","",VLOOKUP(E4725,'Setup - Mix Design'!$A$5:$I$504,9,0)),"")</f>
        <v/>
      </c>
      <c r="H4725" s="32">
        <f>IF(OR(F4725="",G4725=""),"",F4725*G4725)</f>
        <v/>
      </c>
      <c r="I4725" s="33">
        <f>IF(B4725="","",SUMIF('Dispatch (Challan)'!$C$5:$C$6004,B4725,'Dispatch (Challan)'!$F$5:$F$6004))</f>
        <v/>
      </c>
      <c r="J4725" s="33">
        <f>IF(F4725="","",F4725-I4725)</f>
        <v/>
      </c>
      <c r="K4725" s="28">
        <f>IF(F4725="","",IF(I4725=0,"Pending",IF(I4725&gt;=F4725,"Completed","Partial")))</f>
        <v/>
      </c>
    </row>
    <row r="4726">
      <c r="A4726" s="31" t="n"/>
      <c r="B4726" s="26" t="n"/>
      <c r="C4726" s="26" t="n"/>
      <c r="D4726" s="26" t="n"/>
      <c r="E4726" s="26" t="n"/>
      <c r="F4726" s="27" t="n"/>
      <c r="G4726" s="28">
        <f>IFERROR(IF(E4726="","",VLOOKUP(E4726,'Setup - Mix Design'!$A$5:$I$504,9,0)),"")</f>
        <v/>
      </c>
      <c r="H4726" s="32">
        <f>IF(OR(F4726="",G4726=""),"",F4726*G4726)</f>
        <v/>
      </c>
      <c r="I4726" s="33">
        <f>IF(B4726="","",SUMIF('Dispatch (Challan)'!$C$5:$C$6004,B4726,'Dispatch (Challan)'!$F$5:$F$6004))</f>
        <v/>
      </c>
      <c r="J4726" s="33">
        <f>IF(F4726="","",F4726-I4726)</f>
        <v/>
      </c>
      <c r="K4726" s="28">
        <f>IF(F4726="","",IF(I4726=0,"Pending",IF(I4726&gt;=F4726,"Completed","Partial")))</f>
        <v/>
      </c>
    </row>
    <row r="4727">
      <c r="A4727" s="31" t="n"/>
      <c r="B4727" s="26" t="n"/>
      <c r="C4727" s="26" t="n"/>
      <c r="D4727" s="26" t="n"/>
      <c r="E4727" s="26" t="n"/>
      <c r="F4727" s="27" t="n"/>
      <c r="G4727" s="28">
        <f>IFERROR(IF(E4727="","",VLOOKUP(E4727,'Setup - Mix Design'!$A$5:$I$504,9,0)),"")</f>
        <v/>
      </c>
      <c r="H4727" s="32">
        <f>IF(OR(F4727="",G4727=""),"",F4727*G4727)</f>
        <v/>
      </c>
      <c r="I4727" s="33">
        <f>IF(B4727="","",SUMIF('Dispatch (Challan)'!$C$5:$C$6004,B4727,'Dispatch (Challan)'!$F$5:$F$6004))</f>
        <v/>
      </c>
      <c r="J4727" s="33">
        <f>IF(F4727="","",F4727-I4727)</f>
        <v/>
      </c>
      <c r="K4727" s="28">
        <f>IF(F4727="","",IF(I4727=0,"Pending",IF(I4727&gt;=F4727,"Completed","Partial")))</f>
        <v/>
      </c>
    </row>
    <row r="4728">
      <c r="A4728" s="31" t="n"/>
      <c r="B4728" s="26" t="n"/>
      <c r="C4728" s="26" t="n"/>
      <c r="D4728" s="26" t="n"/>
      <c r="E4728" s="26" t="n"/>
      <c r="F4728" s="27" t="n"/>
      <c r="G4728" s="28">
        <f>IFERROR(IF(E4728="","",VLOOKUP(E4728,'Setup - Mix Design'!$A$5:$I$504,9,0)),"")</f>
        <v/>
      </c>
      <c r="H4728" s="32">
        <f>IF(OR(F4728="",G4728=""),"",F4728*G4728)</f>
        <v/>
      </c>
      <c r="I4728" s="33">
        <f>IF(B4728="","",SUMIF('Dispatch (Challan)'!$C$5:$C$6004,B4728,'Dispatch (Challan)'!$F$5:$F$6004))</f>
        <v/>
      </c>
      <c r="J4728" s="33">
        <f>IF(F4728="","",F4728-I4728)</f>
        <v/>
      </c>
      <c r="K4728" s="28">
        <f>IF(F4728="","",IF(I4728=0,"Pending",IF(I4728&gt;=F4728,"Completed","Partial")))</f>
        <v/>
      </c>
    </row>
    <row r="4729">
      <c r="A4729" s="31" t="n"/>
      <c r="B4729" s="26" t="n"/>
      <c r="C4729" s="26" t="n"/>
      <c r="D4729" s="26" t="n"/>
      <c r="E4729" s="26" t="n"/>
      <c r="F4729" s="27" t="n"/>
      <c r="G4729" s="28">
        <f>IFERROR(IF(E4729="","",VLOOKUP(E4729,'Setup - Mix Design'!$A$5:$I$504,9,0)),"")</f>
        <v/>
      </c>
      <c r="H4729" s="32">
        <f>IF(OR(F4729="",G4729=""),"",F4729*G4729)</f>
        <v/>
      </c>
      <c r="I4729" s="33">
        <f>IF(B4729="","",SUMIF('Dispatch (Challan)'!$C$5:$C$6004,B4729,'Dispatch (Challan)'!$F$5:$F$6004))</f>
        <v/>
      </c>
      <c r="J4729" s="33">
        <f>IF(F4729="","",F4729-I4729)</f>
        <v/>
      </c>
      <c r="K4729" s="28">
        <f>IF(F4729="","",IF(I4729=0,"Pending",IF(I4729&gt;=F4729,"Completed","Partial")))</f>
        <v/>
      </c>
    </row>
    <row r="4730">
      <c r="A4730" s="31" t="n"/>
      <c r="B4730" s="26" t="n"/>
      <c r="C4730" s="26" t="n"/>
      <c r="D4730" s="26" t="n"/>
      <c r="E4730" s="26" t="n"/>
      <c r="F4730" s="27" t="n"/>
      <c r="G4730" s="28">
        <f>IFERROR(IF(E4730="","",VLOOKUP(E4730,'Setup - Mix Design'!$A$5:$I$504,9,0)),"")</f>
        <v/>
      </c>
      <c r="H4730" s="32">
        <f>IF(OR(F4730="",G4730=""),"",F4730*G4730)</f>
        <v/>
      </c>
      <c r="I4730" s="33">
        <f>IF(B4730="","",SUMIF('Dispatch (Challan)'!$C$5:$C$6004,B4730,'Dispatch (Challan)'!$F$5:$F$6004))</f>
        <v/>
      </c>
      <c r="J4730" s="33">
        <f>IF(F4730="","",F4730-I4730)</f>
        <v/>
      </c>
      <c r="K4730" s="28">
        <f>IF(F4730="","",IF(I4730=0,"Pending",IF(I4730&gt;=F4730,"Completed","Partial")))</f>
        <v/>
      </c>
    </row>
    <row r="4731">
      <c r="A4731" s="31" t="n"/>
      <c r="B4731" s="26" t="n"/>
      <c r="C4731" s="26" t="n"/>
      <c r="D4731" s="26" t="n"/>
      <c r="E4731" s="26" t="n"/>
      <c r="F4731" s="27" t="n"/>
      <c r="G4731" s="28">
        <f>IFERROR(IF(E4731="","",VLOOKUP(E4731,'Setup - Mix Design'!$A$5:$I$504,9,0)),"")</f>
        <v/>
      </c>
      <c r="H4731" s="32">
        <f>IF(OR(F4731="",G4731=""),"",F4731*G4731)</f>
        <v/>
      </c>
      <c r="I4731" s="33">
        <f>IF(B4731="","",SUMIF('Dispatch (Challan)'!$C$5:$C$6004,B4731,'Dispatch (Challan)'!$F$5:$F$6004))</f>
        <v/>
      </c>
      <c r="J4731" s="33">
        <f>IF(F4731="","",F4731-I4731)</f>
        <v/>
      </c>
      <c r="K4731" s="28">
        <f>IF(F4731="","",IF(I4731=0,"Pending",IF(I4731&gt;=F4731,"Completed","Partial")))</f>
        <v/>
      </c>
    </row>
    <row r="4732">
      <c r="A4732" s="31" t="n"/>
      <c r="B4732" s="26" t="n"/>
      <c r="C4732" s="26" t="n"/>
      <c r="D4732" s="26" t="n"/>
      <c r="E4732" s="26" t="n"/>
      <c r="F4732" s="27" t="n"/>
      <c r="G4732" s="28">
        <f>IFERROR(IF(E4732="","",VLOOKUP(E4732,'Setup - Mix Design'!$A$5:$I$504,9,0)),"")</f>
        <v/>
      </c>
      <c r="H4732" s="32">
        <f>IF(OR(F4732="",G4732=""),"",F4732*G4732)</f>
        <v/>
      </c>
      <c r="I4732" s="33">
        <f>IF(B4732="","",SUMIF('Dispatch (Challan)'!$C$5:$C$6004,B4732,'Dispatch (Challan)'!$F$5:$F$6004))</f>
        <v/>
      </c>
      <c r="J4732" s="33">
        <f>IF(F4732="","",F4732-I4732)</f>
        <v/>
      </c>
      <c r="K4732" s="28">
        <f>IF(F4732="","",IF(I4732=0,"Pending",IF(I4732&gt;=F4732,"Completed","Partial")))</f>
        <v/>
      </c>
    </row>
    <row r="4733">
      <c r="A4733" s="31" t="n"/>
      <c r="B4733" s="26" t="n"/>
      <c r="C4733" s="26" t="n"/>
      <c r="D4733" s="26" t="n"/>
      <c r="E4733" s="26" t="n"/>
      <c r="F4733" s="27" t="n"/>
      <c r="G4733" s="28">
        <f>IFERROR(IF(E4733="","",VLOOKUP(E4733,'Setup - Mix Design'!$A$5:$I$504,9,0)),"")</f>
        <v/>
      </c>
      <c r="H4733" s="32">
        <f>IF(OR(F4733="",G4733=""),"",F4733*G4733)</f>
        <v/>
      </c>
      <c r="I4733" s="33">
        <f>IF(B4733="","",SUMIF('Dispatch (Challan)'!$C$5:$C$6004,B4733,'Dispatch (Challan)'!$F$5:$F$6004))</f>
        <v/>
      </c>
      <c r="J4733" s="33">
        <f>IF(F4733="","",F4733-I4733)</f>
        <v/>
      </c>
      <c r="K4733" s="28">
        <f>IF(F4733="","",IF(I4733=0,"Pending",IF(I4733&gt;=F4733,"Completed","Partial")))</f>
        <v/>
      </c>
    </row>
    <row r="4734">
      <c r="A4734" s="31" t="n"/>
      <c r="B4734" s="26" t="n"/>
      <c r="C4734" s="26" t="n"/>
      <c r="D4734" s="26" t="n"/>
      <c r="E4734" s="26" t="n"/>
      <c r="F4734" s="27" t="n"/>
      <c r="G4734" s="28">
        <f>IFERROR(IF(E4734="","",VLOOKUP(E4734,'Setup - Mix Design'!$A$5:$I$504,9,0)),"")</f>
        <v/>
      </c>
      <c r="H4734" s="32">
        <f>IF(OR(F4734="",G4734=""),"",F4734*G4734)</f>
        <v/>
      </c>
      <c r="I4734" s="33">
        <f>IF(B4734="","",SUMIF('Dispatch (Challan)'!$C$5:$C$6004,B4734,'Dispatch (Challan)'!$F$5:$F$6004))</f>
        <v/>
      </c>
      <c r="J4734" s="33">
        <f>IF(F4734="","",F4734-I4734)</f>
        <v/>
      </c>
      <c r="K4734" s="28">
        <f>IF(F4734="","",IF(I4734=0,"Pending",IF(I4734&gt;=F4734,"Completed","Partial")))</f>
        <v/>
      </c>
    </row>
    <row r="4735">
      <c r="A4735" s="31" t="n"/>
      <c r="B4735" s="26" t="n"/>
      <c r="C4735" s="26" t="n"/>
      <c r="D4735" s="26" t="n"/>
      <c r="E4735" s="26" t="n"/>
      <c r="F4735" s="27" t="n"/>
      <c r="G4735" s="28">
        <f>IFERROR(IF(E4735="","",VLOOKUP(E4735,'Setup - Mix Design'!$A$5:$I$504,9,0)),"")</f>
        <v/>
      </c>
      <c r="H4735" s="32">
        <f>IF(OR(F4735="",G4735=""),"",F4735*G4735)</f>
        <v/>
      </c>
      <c r="I4735" s="33">
        <f>IF(B4735="","",SUMIF('Dispatch (Challan)'!$C$5:$C$6004,B4735,'Dispatch (Challan)'!$F$5:$F$6004))</f>
        <v/>
      </c>
      <c r="J4735" s="33">
        <f>IF(F4735="","",F4735-I4735)</f>
        <v/>
      </c>
      <c r="K4735" s="28">
        <f>IF(F4735="","",IF(I4735=0,"Pending",IF(I4735&gt;=F4735,"Completed","Partial")))</f>
        <v/>
      </c>
    </row>
    <row r="4736">
      <c r="A4736" s="31" t="n"/>
      <c r="B4736" s="26" t="n"/>
      <c r="C4736" s="26" t="n"/>
      <c r="D4736" s="26" t="n"/>
      <c r="E4736" s="26" t="n"/>
      <c r="F4736" s="27" t="n"/>
      <c r="G4736" s="28">
        <f>IFERROR(IF(E4736="","",VLOOKUP(E4736,'Setup - Mix Design'!$A$5:$I$504,9,0)),"")</f>
        <v/>
      </c>
      <c r="H4736" s="32">
        <f>IF(OR(F4736="",G4736=""),"",F4736*G4736)</f>
        <v/>
      </c>
      <c r="I4736" s="33">
        <f>IF(B4736="","",SUMIF('Dispatch (Challan)'!$C$5:$C$6004,B4736,'Dispatch (Challan)'!$F$5:$F$6004))</f>
        <v/>
      </c>
      <c r="J4736" s="33">
        <f>IF(F4736="","",F4736-I4736)</f>
        <v/>
      </c>
      <c r="K4736" s="28">
        <f>IF(F4736="","",IF(I4736=0,"Pending",IF(I4736&gt;=F4736,"Completed","Partial")))</f>
        <v/>
      </c>
    </row>
    <row r="4737">
      <c r="A4737" s="31" t="n"/>
      <c r="B4737" s="26" t="n"/>
      <c r="C4737" s="26" t="n"/>
      <c r="D4737" s="26" t="n"/>
      <c r="E4737" s="26" t="n"/>
      <c r="F4737" s="27" t="n"/>
      <c r="G4737" s="28">
        <f>IFERROR(IF(E4737="","",VLOOKUP(E4737,'Setup - Mix Design'!$A$5:$I$504,9,0)),"")</f>
        <v/>
      </c>
      <c r="H4737" s="32">
        <f>IF(OR(F4737="",G4737=""),"",F4737*G4737)</f>
        <v/>
      </c>
      <c r="I4737" s="33">
        <f>IF(B4737="","",SUMIF('Dispatch (Challan)'!$C$5:$C$6004,B4737,'Dispatch (Challan)'!$F$5:$F$6004))</f>
        <v/>
      </c>
      <c r="J4737" s="33">
        <f>IF(F4737="","",F4737-I4737)</f>
        <v/>
      </c>
      <c r="K4737" s="28">
        <f>IF(F4737="","",IF(I4737=0,"Pending",IF(I4737&gt;=F4737,"Completed","Partial")))</f>
        <v/>
      </c>
    </row>
    <row r="4738">
      <c r="A4738" s="31" t="n"/>
      <c r="B4738" s="26" t="n"/>
      <c r="C4738" s="26" t="n"/>
      <c r="D4738" s="26" t="n"/>
      <c r="E4738" s="26" t="n"/>
      <c r="F4738" s="27" t="n"/>
      <c r="G4738" s="28">
        <f>IFERROR(IF(E4738="","",VLOOKUP(E4738,'Setup - Mix Design'!$A$5:$I$504,9,0)),"")</f>
        <v/>
      </c>
      <c r="H4738" s="32">
        <f>IF(OR(F4738="",G4738=""),"",F4738*G4738)</f>
        <v/>
      </c>
      <c r="I4738" s="33">
        <f>IF(B4738="","",SUMIF('Dispatch (Challan)'!$C$5:$C$6004,B4738,'Dispatch (Challan)'!$F$5:$F$6004))</f>
        <v/>
      </c>
      <c r="J4738" s="33">
        <f>IF(F4738="","",F4738-I4738)</f>
        <v/>
      </c>
      <c r="K4738" s="28">
        <f>IF(F4738="","",IF(I4738=0,"Pending",IF(I4738&gt;=F4738,"Completed","Partial")))</f>
        <v/>
      </c>
    </row>
    <row r="4739">
      <c r="A4739" s="31" t="n"/>
      <c r="B4739" s="26" t="n"/>
      <c r="C4739" s="26" t="n"/>
      <c r="D4739" s="26" t="n"/>
      <c r="E4739" s="26" t="n"/>
      <c r="F4739" s="27" t="n"/>
      <c r="G4739" s="28">
        <f>IFERROR(IF(E4739="","",VLOOKUP(E4739,'Setup - Mix Design'!$A$5:$I$504,9,0)),"")</f>
        <v/>
      </c>
      <c r="H4739" s="32">
        <f>IF(OR(F4739="",G4739=""),"",F4739*G4739)</f>
        <v/>
      </c>
      <c r="I4739" s="33">
        <f>IF(B4739="","",SUMIF('Dispatch (Challan)'!$C$5:$C$6004,B4739,'Dispatch (Challan)'!$F$5:$F$6004))</f>
        <v/>
      </c>
      <c r="J4739" s="33">
        <f>IF(F4739="","",F4739-I4739)</f>
        <v/>
      </c>
      <c r="K4739" s="28">
        <f>IF(F4739="","",IF(I4739=0,"Pending",IF(I4739&gt;=F4739,"Completed","Partial")))</f>
        <v/>
      </c>
    </row>
    <row r="4740">
      <c r="A4740" s="31" t="n"/>
      <c r="B4740" s="26" t="n"/>
      <c r="C4740" s="26" t="n"/>
      <c r="D4740" s="26" t="n"/>
      <c r="E4740" s="26" t="n"/>
      <c r="F4740" s="27" t="n"/>
      <c r="G4740" s="28">
        <f>IFERROR(IF(E4740="","",VLOOKUP(E4740,'Setup - Mix Design'!$A$5:$I$504,9,0)),"")</f>
        <v/>
      </c>
      <c r="H4740" s="32">
        <f>IF(OR(F4740="",G4740=""),"",F4740*G4740)</f>
        <v/>
      </c>
      <c r="I4740" s="33">
        <f>IF(B4740="","",SUMIF('Dispatch (Challan)'!$C$5:$C$6004,B4740,'Dispatch (Challan)'!$F$5:$F$6004))</f>
        <v/>
      </c>
      <c r="J4740" s="33">
        <f>IF(F4740="","",F4740-I4740)</f>
        <v/>
      </c>
      <c r="K4740" s="28">
        <f>IF(F4740="","",IF(I4740=0,"Pending",IF(I4740&gt;=F4740,"Completed","Partial")))</f>
        <v/>
      </c>
    </row>
    <row r="4741">
      <c r="A4741" s="31" t="n"/>
      <c r="B4741" s="26" t="n"/>
      <c r="C4741" s="26" t="n"/>
      <c r="D4741" s="26" t="n"/>
      <c r="E4741" s="26" t="n"/>
      <c r="F4741" s="27" t="n"/>
      <c r="G4741" s="28">
        <f>IFERROR(IF(E4741="","",VLOOKUP(E4741,'Setup - Mix Design'!$A$5:$I$504,9,0)),"")</f>
        <v/>
      </c>
      <c r="H4741" s="32">
        <f>IF(OR(F4741="",G4741=""),"",F4741*G4741)</f>
        <v/>
      </c>
      <c r="I4741" s="33">
        <f>IF(B4741="","",SUMIF('Dispatch (Challan)'!$C$5:$C$6004,B4741,'Dispatch (Challan)'!$F$5:$F$6004))</f>
        <v/>
      </c>
      <c r="J4741" s="33">
        <f>IF(F4741="","",F4741-I4741)</f>
        <v/>
      </c>
      <c r="K4741" s="28">
        <f>IF(F4741="","",IF(I4741=0,"Pending",IF(I4741&gt;=F4741,"Completed","Partial")))</f>
        <v/>
      </c>
    </row>
    <row r="4742">
      <c r="A4742" s="31" t="n"/>
      <c r="B4742" s="26" t="n"/>
      <c r="C4742" s="26" t="n"/>
      <c r="D4742" s="26" t="n"/>
      <c r="E4742" s="26" t="n"/>
      <c r="F4742" s="27" t="n"/>
      <c r="G4742" s="28">
        <f>IFERROR(IF(E4742="","",VLOOKUP(E4742,'Setup - Mix Design'!$A$5:$I$504,9,0)),"")</f>
        <v/>
      </c>
      <c r="H4742" s="32">
        <f>IF(OR(F4742="",G4742=""),"",F4742*G4742)</f>
        <v/>
      </c>
      <c r="I4742" s="33">
        <f>IF(B4742="","",SUMIF('Dispatch (Challan)'!$C$5:$C$6004,B4742,'Dispatch (Challan)'!$F$5:$F$6004))</f>
        <v/>
      </c>
      <c r="J4742" s="33">
        <f>IF(F4742="","",F4742-I4742)</f>
        <v/>
      </c>
      <c r="K4742" s="28">
        <f>IF(F4742="","",IF(I4742=0,"Pending",IF(I4742&gt;=F4742,"Completed","Partial")))</f>
        <v/>
      </c>
    </row>
    <row r="4743">
      <c r="A4743" s="31" t="n"/>
      <c r="B4743" s="26" t="n"/>
      <c r="C4743" s="26" t="n"/>
      <c r="D4743" s="26" t="n"/>
      <c r="E4743" s="26" t="n"/>
      <c r="F4743" s="27" t="n"/>
      <c r="G4743" s="28">
        <f>IFERROR(IF(E4743="","",VLOOKUP(E4743,'Setup - Mix Design'!$A$5:$I$504,9,0)),"")</f>
        <v/>
      </c>
      <c r="H4743" s="32">
        <f>IF(OR(F4743="",G4743=""),"",F4743*G4743)</f>
        <v/>
      </c>
      <c r="I4743" s="33">
        <f>IF(B4743="","",SUMIF('Dispatch (Challan)'!$C$5:$C$6004,B4743,'Dispatch (Challan)'!$F$5:$F$6004))</f>
        <v/>
      </c>
      <c r="J4743" s="33">
        <f>IF(F4743="","",F4743-I4743)</f>
        <v/>
      </c>
      <c r="K4743" s="28">
        <f>IF(F4743="","",IF(I4743=0,"Pending",IF(I4743&gt;=F4743,"Completed","Partial")))</f>
        <v/>
      </c>
    </row>
    <row r="4744">
      <c r="A4744" s="31" t="n"/>
      <c r="B4744" s="26" t="n"/>
      <c r="C4744" s="26" t="n"/>
      <c r="D4744" s="26" t="n"/>
      <c r="E4744" s="26" t="n"/>
      <c r="F4744" s="27" t="n"/>
      <c r="G4744" s="28">
        <f>IFERROR(IF(E4744="","",VLOOKUP(E4744,'Setup - Mix Design'!$A$5:$I$504,9,0)),"")</f>
        <v/>
      </c>
      <c r="H4744" s="32">
        <f>IF(OR(F4744="",G4744=""),"",F4744*G4744)</f>
        <v/>
      </c>
      <c r="I4744" s="33">
        <f>IF(B4744="","",SUMIF('Dispatch (Challan)'!$C$5:$C$6004,B4744,'Dispatch (Challan)'!$F$5:$F$6004))</f>
        <v/>
      </c>
      <c r="J4744" s="33">
        <f>IF(F4744="","",F4744-I4744)</f>
        <v/>
      </c>
      <c r="K4744" s="28">
        <f>IF(F4744="","",IF(I4744=0,"Pending",IF(I4744&gt;=F4744,"Completed","Partial")))</f>
        <v/>
      </c>
    </row>
    <row r="4745">
      <c r="A4745" s="31" t="n"/>
      <c r="B4745" s="26" t="n"/>
      <c r="C4745" s="26" t="n"/>
      <c r="D4745" s="26" t="n"/>
      <c r="E4745" s="26" t="n"/>
      <c r="F4745" s="27" t="n"/>
      <c r="G4745" s="28">
        <f>IFERROR(IF(E4745="","",VLOOKUP(E4745,'Setup - Mix Design'!$A$5:$I$504,9,0)),"")</f>
        <v/>
      </c>
      <c r="H4745" s="32">
        <f>IF(OR(F4745="",G4745=""),"",F4745*G4745)</f>
        <v/>
      </c>
      <c r="I4745" s="33">
        <f>IF(B4745="","",SUMIF('Dispatch (Challan)'!$C$5:$C$6004,B4745,'Dispatch (Challan)'!$F$5:$F$6004))</f>
        <v/>
      </c>
      <c r="J4745" s="33">
        <f>IF(F4745="","",F4745-I4745)</f>
        <v/>
      </c>
      <c r="K4745" s="28">
        <f>IF(F4745="","",IF(I4745=0,"Pending",IF(I4745&gt;=F4745,"Completed","Partial")))</f>
        <v/>
      </c>
    </row>
    <row r="4746">
      <c r="A4746" s="31" t="n"/>
      <c r="B4746" s="26" t="n"/>
      <c r="C4746" s="26" t="n"/>
      <c r="D4746" s="26" t="n"/>
      <c r="E4746" s="26" t="n"/>
      <c r="F4746" s="27" t="n"/>
      <c r="G4746" s="28">
        <f>IFERROR(IF(E4746="","",VLOOKUP(E4746,'Setup - Mix Design'!$A$5:$I$504,9,0)),"")</f>
        <v/>
      </c>
      <c r="H4746" s="32">
        <f>IF(OR(F4746="",G4746=""),"",F4746*G4746)</f>
        <v/>
      </c>
      <c r="I4746" s="33">
        <f>IF(B4746="","",SUMIF('Dispatch (Challan)'!$C$5:$C$6004,B4746,'Dispatch (Challan)'!$F$5:$F$6004))</f>
        <v/>
      </c>
      <c r="J4746" s="33">
        <f>IF(F4746="","",F4746-I4746)</f>
        <v/>
      </c>
      <c r="K4746" s="28">
        <f>IF(F4746="","",IF(I4746=0,"Pending",IF(I4746&gt;=F4746,"Completed","Partial")))</f>
        <v/>
      </c>
    </row>
    <row r="4747">
      <c r="A4747" s="31" t="n"/>
      <c r="B4747" s="26" t="n"/>
      <c r="C4747" s="26" t="n"/>
      <c r="D4747" s="26" t="n"/>
      <c r="E4747" s="26" t="n"/>
      <c r="F4747" s="27" t="n"/>
      <c r="G4747" s="28">
        <f>IFERROR(IF(E4747="","",VLOOKUP(E4747,'Setup - Mix Design'!$A$5:$I$504,9,0)),"")</f>
        <v/>
      </c>
      <c r="H4747" s="32">
        <f>IF(OR(F4747="",G4747=""),"",F4747*G4747)</f>
        <v/>
      </c>
      <c r="I4747" s="33">
        <f>IF(B4747="","",SUMIF('Dispatch (Challan)'!$C$5:$C$6004,B4747,'Dispatch (Challan)'!$F$5:$F$6004))</f>
        <v/>
      </c>
      <c r="J4747" s="33">
        <f>IF(F4747="","",F4747-I4747)</f>
        <v/>
      </c>
      <c r="K4747" s="28">
        <f>IF(F4747="","",IF(I4747=0,"Pending",IF(I4747&gt;=F4747,"Completed","Partial")))</f>
        <v/>
      </c>
    </row>
    <row r="4748">
      <c r="A4748" s="31" t="n"/>
      <c r="B4748" s="26" t="n"/>
      <c r="C4748" s="26" t="n"/>
      <c r="D4748" s="26" t="n"/>
      <c r="E4748" s="26" t="n"/>
      <c r="F4748" s="27" t="n"/>
      <c r="G4748" s="28">
        <f>IFERROR(IF(E4748="","",VLOOKUP(E4748,'Setup - Mix Design'!$A$5:$I$504,9,0)),"")</f>
        <v/>
      </c>
      <c r="H4748" s="32">
        <f>IF(OR(F4748="",G4748=""),"",F4748*G4748)</f>
        <v/>
      </c>
      <c r="I4748" s="33">
        <f>IF(B4748="","",SUMIF('Dispatch (Challan)'!$C$5:$C$6004,B4748,'Dispatch (Challan)'!$F$5:$F$6004))</f>
        <v/>
      </c>
      <c r="J4748" s="33">
        <f>IF(F4748="","",F4748-I4748)</f>
        <v/>
      </c>
      <c r="K4748" s="28">
        <f>IF(F4748="","",IF(I4748=0,"Pending",IF(I4748&gt;=F4748,"Completed","Partial")))</f>
        <v/>
      </c>
    </row>
    <row r="4749">
      <c r="A4749" s="31" t="n"/>
      <c r="B4749" s="26" t="n"/>
      <c r="C4749" s="26" t="n"/>
      <c r="D4749" s="26" t="n"/>
      <c r="E4749" s="26" t="n"/>
      <c r="F4749" s="27" t="n"/>
      <c r="G4749" s="28">
        <f>IFERROR(IF(E4749="","",VLOOKUP(E4749,'Setup - Mix Design'!$A$5:$I$504,9,0)),"")</f>
        <v/>
      </c>
      <c r="H4749" s="32">
        <f>IF(OR(F4749="",G4749=""),"",F4749*G4749)</f>
        <v/>
      </c>
      <c r="I4749" s="33">
        <f>IF(B4749="","",SUMIF('Dispatch (Challan)'!$C$5:$C$6004,B4749,'Dispatch (Challan)'!$F$5:$F$6004))</f>
        <v/>
      </c>
      <c r="J4749" s="33">
        <f>IF(F4749="","",F4749-I4749)</f>
        <v/>
      </c>
      <c r="K4749" s="28">
        <f>IF(F4749="","",IF(I4749=0,"Pending",IF(I4749&gt;=F4749,"Completed","Partial")))</f>
        <v/>
      </c>
    </row>
    <row r="4750">
      <c r="A4750" s="31" t="n"/>
      <c r="B4750" s="26" t="n"/>
      <c r="C4750" s="26" t="n"/>
      <c r="D4750" s="26" t="n"/>
      <c r="E4750" s="26" t="n"/>
      <c r="F4750" s="27" t="n"/>
      <c r="G4750" s="28">
        <f>IFERROR(IF(E4750="","",VLOOKUP(E4750,'Setup - Mix Design'!$A$5:$I$504,9,0)),"")</f>
        <v/>
      </c>
      <c r="H4750" s="32">
        <f>IF(OR(F4750="",G4750=""),"",F4750*G4750)</f>
        <v/>
      </c>
      <c r="I4750" s="33">
        <f>IF(B4750="","",SUMIF('Dispatch (Challan)'!$C$5:$C$6004,B4750,'Dispatch (Challan)'!$F$5:$F$6004))</f>
        <v/>
      </c>
      <c r="J4750" s="33">
        <f>IF(F4750="","",F4750-I4750)</f>
        <v/>
      </c>
      <c r="K4750" s="28">
        <f>IF(F4750="","",IF(I4750=0,"Pending",IF(I4750&gt;=F4750,"Completed","Partial")))</f>
        <v/>
      </c>
    </row>
    <row r="4751">
      <c r="A4751" s="31" t="n"/>
      <c r="B4751" s="26" t="n"/>
      <c r="C4751" s="26" t="n"/>
      <c r="D4751" s="26" t="n"/>
      <c r="E4751" s="26" t="n"/>
      <c r="F4751" s="27" t="n"/>
      <c r="G4751" s="28">
        <f>IFERROR(IF(E4751="","",VLOOKUP(E4751,'Setup - Mix Design'!$A$5:$I$504,9,0)),"")</f>
        <v/>
      </c>
      <c r="H4751" s="32">
        <f>IF(OR(F4751="",G4751=""),"",F4751*G4751)</f>
        <v/>
      </c>
      <c r="I4751" s="33">
        <f>IF(B4751="","",SUMIF('Dispatch (Challan)'!$C$5:$C$6004,B4751,'Dispatch (Challan)'!$F$5:$F$6004))</f>
        <v/>
      </c>
      <c r="J4751" s="33">
        <f>IF(F4751="","",F4751-I4751)</f>
        <v/>
      </c>
      <c r="K4751" s="28">
        <f>IF(F4751="","",IF(I4751=0,"Pending",IF(I4751&gt;=F4751,"Completed","Partial")))</f>
        <v/>
      </c>
    </row>
    <row r="4752">
      <c r="A4752" s="31" t="n"/>
      <c r="B4752" s="26" t="n"/>
      <c r="C4752" s="26" t="n"/>
      <c r="D4752" s="26" t="n"/>
      <c r="E4752" s="26" t="n"/>
      <c r="F4752" s="27" t="n"/>
      <c r="G4752" s="28">
        <f>IFERROR(IF(E4752="","",VLOOKUP(E4752,'Setup - Mix Design'!$A$5:$I$504,9,0)),"")</f>
        <v/>
      </c>
      <c r="H4752" s="32">
        <f>IF(OR(F4752="",G4752=""),"",F4752*G4752)</f>
        <v/>
      </c>
      <c r="I4752" s="33">
        <f>IF(B4752="","",SUMIF('Dispatch (Challan)'!$C$5:$C$6004,B4752,'Dispatch (Challan)'!$F$5:$F$6004))</f>
        <v/>
      </c>
      <c r="J4752" s="33">
        <f>IF(F4752="","",F4752-I4752)</f>
        <v/>
      </c>
      <c r="K4752" s="28">
        <f>IF(F4752="","",IF(I4752=0,"Pending",IF(I4752&gt;=F4752,"Completed","Partial")))</f>
        <v/>
      </c>
    </row>
    <row r="4753">
      <c r="A4753" s="31" t="n"/>
      <c r="B4753" s="26" t="n"/>
      <c r="C4753" s="26" t="n"/>
      <c r="D4753" s="26" t="n"/>
      <c r="E4753" s="26" t="n"/>
      <c r="F4753" s="27" t="n"/>
      <c r="G4753" s="28">
        <f>IFERROR(IF(E4753="","",VLOOKUP(E4753,'Setup - Mix Design'!$A$5:$I$504,9,0)),"")</f>
        <v/>
      </c>
      <c r="H4753" s="32">
        <f>IF(OR(F4753="",G4753=""),"",F4753*G4753)</f>
        <v/>
      </c>
      <c r="I4753" s="33">
        <f>IF(B4753="","",SUMIF('Dispatch (Challan)'!$C$5:$C$6004,B4753,'Dispatch (Challan)'!$F$5:$F$6004))</f>
        <v/>
      </c>
      <c r="J4753" s="33">
        <f>IF(F4753="","",F4753-I4753)</f>
        <v/>
      </c>
      <c r="K4753" s="28">
        <f>IF(F4753="","",IF(I4753=0,"Pending",IF(I4753&gt;=F4753,"Completed","Partial")))</f>
        <v/>
      </c>
    </row>
    <row r="4754">
      <c r="A4754" s="31" t="n"/>
      <c r="B4754" s="26" t="n"/>
      <c r="C4754" s="26" t="n"/>
      <c r="D4754" s="26" t="n"/>
      <c r="E4754" s="26" t="n"/>
      <c r="F4754" s="27" t="n"/>
      <c r="G4754" s="28">
        <f>IFERROR(IF(E4754="","",VLOOKUP(E4754,'Setup - Mix Design'!$A$5:$I$504,9,0)),"")</f>
        <v/>
      </c>
      <c r="H4754" s="32">
        <f>IF(OR(F4754="",G4754=""),"",F4754*G4754)</f>
        <v/>
      </c>
      <c r="I4754" s="33">
        <f>IF(B4754="","",SUMIF('Dispatch (Challan)'!$C$5:$C$6004,B4754,'Dispatch (Challan)'!$F$5:$F$6004))</f>
        <v/>
      </c>
      <c r="J4754" s="33">
        <f>IF(F4754="","",F4754-I4754)</f>
        <v/>
      </c>
      <c r="K4754" s="28">
        <f>IF(F4754="","",IF(I4754=0,"Pending",IF(I4754&gt;=F4754,"Completed","Partial")))</f>
        <v/>
      </c>
    </row>
    <row r="4755">
      <c r="A4755" s="31" t="n"/>
      <c r="B4755" s="26" t="n"/>
      <c r="C4755" s="26" t="n"/>
      <c r="D4755" s="26" t="n"/>
      <c r="E4755" s="26" t="n"/>
      <c r="F4755" s="27" t="n"/>
      <c r="G4755" s="28">
        <f>IFERROR(IF(E4755="","",VLOOKUP(E4755,'Setup - Mix Design'!$A$5:$I$504,9,0)),"")</f>
        <v/>
      </c>
      <c r="H4755" s="32">
        <f>IF(OR(F4755="",G4755=""),"",F4755*G4755)</f>
        <v/>
      </c>
      <c r="I4755" s="33">
        <f>IF(B4755="","",SUMIF('Dispatch (Challan)'!$C$5:$C$6004,B4755,'Dispatch (Challan)'!$F$5:$F$6004))</f>
        <v/>
      </c>
      <c r="J4755" s="33">
        <f>IF(F4755="","",F4755-I4755)</f>
        <v/>
      </c>
      <c r="K4755" s="28">
        <f>IF(F4755="","",IF(I4755=0,"Pending",IF(I4755&gt;=F4755,"Completed","Partial")))</f>
        <v/>
      </c>
    </row>
    <row r="4756">
      <c r="A4756" s="31" t="n"/>
      <c r="B4756" s="26" t="n"/>
      <c r="C4756" s="26" t="n"/>
      <c r="D4756" s="26" t="n"/>
      <c r="E4756" s="26" t="n"/>
      <c r="F4756" s="27" t="n"/>
      <c r="G4756" s="28">
        <f>IFERROR(IF(E4756="","",VLOOKUP(E4756,'Setup - Mix Design'!$A$5:$I$504,9,0)),"")</f>
        <v/>
      </c>
      <c r="H4756" s="32">
        <f>IF(OR(F4756="",G4756=""),"",F4756*G4756)</f>
        <v/>
      </c>
      <c r="I4756" s="33">
        <f>IF(B4756="","",SUMIF('Dispatch (Challan)'!$C$5:$C$6004,B4756,'Dispatch (Challan)'!$F$5:$F$6004))</f>
        <v/>
      </c>
      <c r="J4756" s="33">
        <f>IF(F4756="","",F4756-I4756)</f>
        <v/>
      </c>
      <c r="K4756" s="28">
        <f>IF(F4756="","",IF(I4756=0,"Pending",IF(I4756&gt;=F4756,"Completed","Partial")))</f>
        <v/>
      </c>
    </row>
    <row r="4757">
      <c r="A4757" s="31" t="n"/>
      <c r="B4757" s="26" t="n"/>
      <c r="C4757" s="26" t="n"/>
      <c r="D4757" s="26" t="n"/>
      <c r="E4757" s="26" t="n"/>
      <c r="F4757" s="27" t="n"/>
      <c r="G4757" s="28">
        <f>IFERROR(IF(E4757="","",VLOOKUP(E4757,'Setup - Mix Design'!$A$5:$I$504,9,0)),"")</f>
        <v/>
      </c>
      <c r="H4757" s="32">
        <f>IF(OR(F4757="",G4757=""),"",F4757*G4757)</f>
        <v/>
      </c>
      <c r="I4757" s="33">
        <f>IF(B4757="","",SUMIF('Dispatch (Challan)'!$C$5:$C$6004,B4757,'Dispatch (Challan)'!$F$5:$F$6004))</f>
        <v/>
      </c>
      <c r="J4757" s="33">
        <f>IF(F4757="","",F4757-I4757)</f>
        <v/>
      </c>
      <c r="K4757" s="28">
        <f>IF(F4757="","",IF(I4757=0,"Pending",IF(I4757&gt;=F4757,"Completed","Partial")))</f>
        <v/>
      </c>
    </row>
    <row r="4758">
      <c r="A4758" s="31" t="n"/>
      <c r="B4758" s="26" t="n"/>
      <c r="C4758" s="26" t="n"/>
      <c r="D4758" s="26" t="n"/>
      <c r="E4758" s="26" t="n"/>
      <c r="F4758" s="27" t="n"/>
      <c r="G4758" s="28">
        <f>IFERROR(IF(E4758="","",VLOOKUP(E4758,'Setup - Mix Design'!$A$5:$I$504,9,0)),"")</f>
        <v/>
      </c>
      <c r="H4758" s="32">
        <f>IF(OR(F4758="",G4758=""),"",F4758*G4758)</f>
        <v/>
      </c>
      <c r="I4758" s="33">
        <f>IF(B4758="","",SUMIF('Dispatch (Challan)'!$C$5:$C$6004,B4758,'Dispatch (Challan)'!$F$5:$F$6004))</f>
        <v/>
      </c>
      <c r="J4758" s="33">
        <f>IF(F4758="","",F4758-I4758)</f>
        <v/>
      </c>
      <c r="K4758" s="28">
        <f>IF(F4758="","",IF(I4758=0,"Pending",IF(I4758&gt;=F4758,"Completed","Partial")))</f>
        <v/>
      </c>
    </row>
    <row r="4759">
      <c r="A4759" s="31" t="n"/>
      <c r="B4759" s="26" t="n"/>
      <c r="C4759" s="26" t="n"/>
      <c r="D4759" s="26" t="n"/>
      <c r="E4759" s="26" t="n"/>
      <c r="F4759" s="27" t="n"/>
      <c r="G4759" s="28">
        <f>IFERROR(IF(E4759="","",VLOOKUP(E4759,'Setup - Mix Design'!$A$5:$I$504,9,0)),"")</f>
        <v/>
      </c>
      <c r="H4759" s="32">
        <f>IF(OR(F4759="",G4759=""),"",F4759*G4759)</f>
        <v/>
      </c>
      <c r="I4759" s="33">
        <f>IF(B4759="","",SUMIF('Dispatch (Challan)'!$C$5:$C$6004,B4759,'Dispatch (Challan)'!$F$5:$F$6004))</f>
        <v/>
      </c>
      <c r="J4759" s="33">
        <f>IF(F4759="","",F4759-I4759)</f>
        <v/>
      </c>
      <c r="K4759" s="28">
        <f>IF(F4759="","",IF(I4759=0,"Pending",IF(I4759&gt;=F4759,"Completed","Partial")))</f>
        <v/>
      </c>
    </row>
    <row r="4760">
      <c r="A4760" s="31" t="n"/>
      <c r="B4760" s="26" t="n"/>
      <c r="C4760" s="26" t="n"/>
      <c r="D4760" s="26" t="n"/>
      <c r="E4760" s="26" t="n"/>
      <c r="F4760" s="27" t="n"/>
      <c r="G4760" s="28">
        <f>IFERROR(IF(E4760="","",VLOOKUP(E4760,'Setup - Mix Design'!$A$5:$I$504,9,0)),"")</f>
        <v/>
      </c>
      <c r="H4760" s="32">
        <f>IF(OR(F4760="",G4760=""),"",F4760*G4760)</f>
        <v/>
      </c>
      <c r="I4760" s="33">
        <f>IF(B4760="","",SUMIF('Dispatch (Challan)'!$C$5:$C$6004,B4760,'Dispatch (Challan)'!$F$5:$F$6004))</f>
        <v/>
      </c>
      <c r="J4760" s="33">
        <f>IF(F4760="","",F4760-I4760)</f>
        <v/>
      </c>
      <c r="K4760" s="28">
        <f>IF(F4760="","",IF(I4760=0,"Pending",IF(I4760&gt;=F4760,"Completed","Partial")))</f>
        <v/>
      </c>
    </row>
    <row r="4761">
      <c r="A4761" s="31" t="n"/>
      <c r="B4761" s="26" t="n"/>
      <c r="C4761" s="26" t="n"/>
      <c r="D4761" s="26" t="n"/>
      <c r="E4761" s="26" t="n"/>
      <c r="F4761" s="27" t="n"/>
      <c r="G4761" s="28">
        <f>IFERROR(IF(E4761="","",VLOOKUP(E4761,'Setup - Mix Design'!$A$5:$I$504,9,0)),"")</f>
        <v/>
      </c>
      <c r="H4761" s="32">
        <f>IF(OR(F4761="",G4761=""),"",F4761*G4761)</f>
        <v/>
      </c>
      <c r="I4761" s="33">
        <f>IF(B4761="","",SUMIF('Dispatch (Challan)'!$C$5:$C$6004,B4761,'Dispatch (Challan)'!$F$5:$F$6004))</f>
        <v/>
      </c>
      <c r="J4761" s="33">
        <f>IF(F4761="","",F4761-I4761)</f>
        <v/>
      </c>
      <c r="K4761" s="28">
        <f>IF(F4761="","",IF(I4761=0,"Pending",IF(I4761&gt;=F4761,"Completed","Partial")))</f>
        <v/>
      </c>
    </row>
    <row r="4762">
      <c r="A4762" s="31" t="n"/>
      <c r="B4762" s="26" t="n"/>
      <c r="C4762" s="26" t="n"/>
      <c r="D4762" s="26" t="n"/>
      <c r="E4762" s="26" t="n"/>
      <c r="F4762" s="27" t="n"/>
      <c r="G4762" s="28">
        <f>IFERROR(IF(E4762="","",VLOOKUP(E4762,'Setup - Mix Design'!$A$5:$I$504,9,0)),"")</f>
        <v/>
      </c>
      <c r="H4762" s="32">
        <f>IF(OR(F4762="",G4762=""),"",F4762*G4762)</f>
        <v/>
      </c>
      <c r="I4762" s="33">
        <f>IF(B4762="","",SUMIF('Dispatch (Challan)'!$C$5:$C$6004,B4762,'Dispatch (Challan)'!$F$5:$F$6004))</f>
        <v/>
      </c>
      <c r="J4762" s="33">
        <f>IF(F4762="","",F4762-I4762)</f>
        <v/>
      </c>
      <c r="K4762" s="28">
        <f>IF(F4762="","",IF(I4762=0,"Pending",IF(I4762&gt;=F4762,"Completed","Partial")))</f>
        <v/>
      </c>
    </row>
    <row r="4763">
      <c r="A4763" s="31" t="n"/>
      <c r="B4763" s="26" t="n"/>
      <c r="C4763" s="26" t="n"/>
      <c r="D4763" s="26" t="n"/>
      <c r="E4763" s="26" t="n"/>
      <c r="F4763" s="27" t="n"/>
      <c r="G4763" s="28">
        <f>IFERROR(IF(E4763="","",VLOOKUP(E4763,'Setup - Mix Design'!$A$5:$I$504,9,0)),"")</f>
        <v/>
      </c>
      <c r="H4763" s="32">
        <f>IF(OR(F4763="",G4763=""),"",F4763*G4763)</f>
        <v/>
      </c>
      <c r="I4763" s="33">
        <f>IF(B4763="","",SUMIF('Dispatch (Challan)'!$C$5:$C$6004,B4763,'Dispatch (Challan)'!$F$5:$F$6004))</f>
        <v/>
      </c>
      <c r="J4763" s="33">
        <f>IF(F4763="","",F4763-I4763)</f>
        <v/>
      </c>
      <c r="K4763" s="28">
        <f>IF(F4763="","",IF(I4763=0,"Pending",IF(I4763&gt;=F4763,"Completed","Partial")))</f>
        <v/>
      </c>
    </row>
    <row r="4764">
      <c r="A4764" s="31" t="n"/>
      <c r="B4764" s="26" t="n"/>
      <c r="C4764" s="26" t="n"/>
      <c r="D4764" s="26" t="n"/>
      <c r="E4764" s="26" t="n"/>
      <c r="F4764" s="27" t="n"/>
      <c r="G4764" s="28">
        <f>IFERROR(IF(E4764="","",VLOOKUP(E4764,'Setup - Mix Design'!$A$5:$I$504,9,0)),"")</f>
        <v/>
      </c>
      <c r="H4764" s="32">
        <f>IF(OR(F4764="",G4764=""),"",F4764*G4764)</f>
        <v/>
      </c>
      <c r="I4764" s="33">
        <f>IF(B4764="","",SUMIF('Dispatch (Challan)'!$C$5:$C$6004,B4764,'Dispatch (Challan)'!$F$5:$F$6004))</f>
        <v/>
      </c>
      <c r="J4764" s="33">
        <f>IF(F4764="","",F4764-I4764)</f>
        <v/>
      </c>
      <c r="K4764" s="28">
        <f>IF(F4764="","",IF(I4764=0,"Pending",IF(I4764&gt;=F4764,"Completed","Partial")))</f>
        <v/>
      </c>
    </row>
    <row r="4765">
      <c r="A4765" s="31" t="n"/>
      <c r="B4765" s="26" t="n"/>
      <c r="C4765" s="26" t="n"/>
      <c r="D4765" s="26" t="n"/>
      <c r="E4765" s="26" t="n"/>
      <c r="F4765" s="27" t="n"/>
      <c r="G4765" s="28">
        <f>IFERROR(IF(E4765="","",VLOOKUP(E4765,'Setup - Mix Design'!$A$5:$I$504,9,0)),"")</f>
        <v/>
      </c>
      <c r="H4765" s="32">
        <f>IF(OR(F4765="",G4765=""),"",F4765*G4765)</f>
        <v/>
      </c>
      <c r="I4765" s="33">
        <f>IF(B4765="","",SUMIF('Dispatch (Challan)'!$C$5:$C$6004,B4765,'Dispatch (Challan)'!$F$5:$F$6004))</f>
        <v/>
      </c>
      <c r="J4765" s="33">
        <f>IF(F4765="","",F4765-I4765)</f>
        <v/>
      </c>
      <c r="K4765" s="28">
        <f>IF(F4765="","",IF(I4765=0,"Pending",IF(I4765&gt;=F4765,"Completed","Partial")))</f>
        <v/>
      </c>
    </row>
    <row r="4766">
      <c r="A4766" s="31" t="n"/>
      <c r="B4766" s="26" t="n"/>
      <c r="C4766" s="26" t="n"/>
      <c r="D4766" s="26" t="n"/>
      <c r="E4766" s="26" t="n"/>
      <c r="F4766" s="27" t="n"/>
      <c r="G4766" s="28">
        <f>IFERROR(IF(E4766="","",VLOOKUP(E4766,'Setup - Mix Design'!$A$5:$I$504,9,0)),"")</f>
        <v/>
      </c>
      <c r="H4766" s="32">
        <f>IF(OR(F4766="",G4766=""),"",F4766*G4766)</f>
        <v/>
      </c>
      <c r="I4766" s="33">
        <f>IF(B4766="","",SUMIF('Dispatch (Challan)'!$C$5:$C$6004,B4766,'Dispatch (Challan)'!$F$5:$F$6004))</f>
        <v/>
      </c>
      <c r="J4766" s="33">
        <f>IF(F4766="","",F4766-I4766)</f>
        <v/>
      </c>
      <c r="K4766" s="28">
        <f>IF(F4766="","",IF(I4766=0,"Pending",IF(I4766&gt;=F4766,"Completed","Partial")))</f>
        <v/>
      </c>
    </row>
    <row r="4767">
      <c r="A4767" s="31" t="n"/>
      <c r="B4767" s="26" t="n"/>
      <c r="C4767" s="26" t="n"/>
      <c r="D4767" s="26" t="n"/>
      <c r="E4767" s="26" t="n"/>
      <c r="F4767" s="27" t="n"/>
      <c r="G4767" s="28">
        <f>IFERROR(IF(E4767="","",VLOOKUP(E4767,'Setup - Mix Design'!$A$5:$I$504,9,0)),"")</f>
        <v/>
      </c>
      <c r="H4767" s="32">
        <f>IF(OR(F4767="",G4767=""),"",F4767*G4767)</f>
        <v/>
      </c>
      <c r="I4767" s="33">
        <f>IF(B4767="","",SUMIF('Dispatch (Challan)'!$C$5:$C$6004,B4767,'Dispatch (Challan)'!$F$5:$F$6004))</f>
        <v/>
      </c>
      <c r="J4767" s="33">
        <f>IF(F4767="","",F4767-I4767)</f>
        <v/>
      </c>
      <c r="K4767" s="28">
        <f>IF(F4767="","",IF(I4767=0,"Pending",IF(I4767&gt;=F4767,"Completed","Partial")))</f>
        <v/>
      </c>
    </row>
    <row r="4768">
      <c r="A4768" s="31" t="n"/>
      <c r="B4768" s="26" t="n"/>
      <c r="C4768" s="26" t="n"/>
      <c r="D4768" s="26" t="n"/>
      <c r="E4768" s="26" t="n"/>
      <c r="F4768" s="27" t="n"/>
      <c r="G4768" s="28">
        <f>IFERROR(IF(E4768="","",VLOOKUP(E4768,'Setup - Mix Design'!$A$5:$I$504,9,0)),"")</f>
        <v/>
      </c>
      <c r="H4768" s="32">
        <f>IF(OR(F4768="",G4768=""),"",F4768*G4768)</f>
        <v/>
      </c>
      <c r="I4768" s="33">
        <f>IF(B4768="","",SUMIF('Dispatch (Challan)'!$C$5:$C$6004,B4768,'Dispatch (Challan)'!$F$5:$F$6004))</f>
        <v/>
      </c>
      <c r="J4768" s="33">
        <f>IF(F4768="","",F4768-I4768)</f>
        <v/>
      </c>
      <c r="K4768" s="28">
        <f>IF(F4768="","",IF(I4768=0,"Pending",IF(I4768&gt;=F4768,"Completed","Partial")))</f>
        <v/>
      </c>
    </row>
    <row r="4769">
      <c r="A4769" s="31" t="n"/>
      <c r="B4769" s="26" t="n"/>
      <c r="C4769" s="26" t="n"/>
      <c r="D4769" s="26" t="n"/>
      <c r="E4769" s="26" t="n"/>
      <c r="F4769" s="27" t="n"/>
      <c r="G4769" s="28">
        <f>IFERROR(IF(E4769="","",VLOOKUP(E4769,'Setup - Mix Design'!$A$5:$I$504,9,0)),"")</f>
        <v/>
      </c>
      <c r="H4769" s="32">
        <f>IF(OR(F4769="",G4769=""),"",F4769*G4769)</f>
        <v/>
      </c>
      <c r="I4769" s="33">
        <f>IF(B4769="","",SUMIF('Dispatch (Challan)'!$C$5:$C$6004,B4769,'Dispatch (Challan)'!$F$5:$F$6004))</f>
        <v/>
      </c>
      <c r="J4769" s="33">
        <f>IF(F4769="","",F4769-I4769)</f>
        <v/>
      </c>
      <c r="K4769" s="28">
        <f>IF(F4769="","",IF(I4769=0,"Pending",IF(I4769&gt;=F4769,"Completed","Partial")))</f>
        <v/>
      </c>
    </row>
    <row r="4770">
      <c r="A4770" s="31" t="n"/>
      <c r="B4770" s="26" t="n"/>
      <c r="C4770" s="26" t="n"/>
      <c r="D4770" s="26" t="n"/>
      <c r="E4770" s="26" t="n"/>
      <c r="F4770" s="27" t="n"/>
      <c r="G4770" s="28">
        <f>IFERROR(IF(E4770="","",VLOOKUP(E4770,'Setup - Mix Design'!$A$5:$I$504,9,0)),"")</f>
        <v/>
      </c>
      <c r="H4770" s="32">
        <f>IF(OR(F4770="",G4770=""),"",F4770*G4770)</f>
        <v/>
      </c>
      <c r="I4770" s="33">
        <f>IF(B4770="","",SUMIF('Dispatch (Challan)'!$C$5:$C$6004,B4770,'Dispatch (Challan)'!$F$5:$F$6004))</f>
        <v/>
      </c>
      <c r="J4770" s="33">
        <f>IF(F4770="","",F4770-I4770)</f>
        <v/>
      </c>
      <c r="K4770" s="28">
        <f>IF(F4770="","",IF(I4770=0,"Pending",IF(I4770&gt;=F4770,"Completed","Partial")))</f>
        <v/>
      </c>
    </row>
    <row r="4771">
      <c r="A4771" s="31" t="n"/>
      <c r="B4771" s="26" t="n"/>
      <c r="C4771" s="26" t="n"/>
      <c r="D4771" s="26" t="n"/>
      <c r="E4771" s="26" t="n"/>
      <c r="F4771" s="27" t="n"/>
      <c r="G4771" s="28">
        <f>IFERROR(IF(E4771="","",VLOOKUP(E4771,'Setup - Mix Design'!$A$5:$I$504,9,0)),"")</f>
        <v/>
      </c>
      <c r="H4771" s="32">
        <f>IF(OR(F4771="",G4771=""),"",F4771*G4771)</f>
        <v/>
      </c>
      <c r="I4771" s="33">
        <f>IF(B4771="","",SUMIF('Dispatch (Challan)'!$C$5:$C$6004,B4771,'Dispatch (Challan)'!$F$5:$F$6004))</f>
        <v/>
      </c>
      <c r="J4771" s="33">
        <f>IF(F4771="","",F4771-I4771)</f>
        <v/>
      </c>
      <c r="K4771" s="28">
        <f>IF(F4771="","",IF(I4771=0,"Pending",IF(I4771&gt;=F4771,"Completed","Partial")))</f>
        <v/>
      </c>
    </row>
    <row r="4772">
      <c r="A4772" s="31" t="n"/>
      <c r="B4772" s="26" t="n"/>
      <c r="C4772" s="26" t="n"/>
      <c r="D4772" s="26" t="n"/>
      <c r="E4772" s="26" t="n"/>
      <c r="F4772" s="27" t="n"/>
      <c r="G4772" s="28">
        <f>IFERROR(IF(E4772="","",VLOOKUP(E4772,'Setup - Mix Design'!$A$5:$I$504,9,0)),"")</f>
        <v/>
      </c>
      <c r="H4772" s="32">
        <f>IF(OR(F4772="",G4772=""),"",F4772*G4772)</f>
        <v/>
      </c>
      <c r="I4772" s="33">
        <f>IF(B4772="","",SUMIF('Dispatch (Challan)'!$C$5:$C$6004,B4772,'Dispatch (Challan)'!$F$5:$F$6004))</f>
        <v/>
      </c>
      <c r="J4772" s="33">
        <f>IF(F4772="","",F4772-I4772)</f>
        <v/>
      </c>
      <c r="K4772" s="28">
        <f>IF(F4772="","",IF(I4772=0,"Pending",IF(I4772&gt;=F4772,"Completed","Partial")))</f>
        <v/>
      </c>
    </row>
    <row r="4773">
      <c r="A4773" s="31" t="n"/>
      <c r="B4773" s="26" t="n"/>
      <c r="C4773" s="26" t="n"/>
      <c r="D4773" s="26" t="n"/>
      <c r="E4773" s="26" t="n"/>
      <c r="F4773" s="27" t="n"/>
      <c r="G4773" s="28">
        <f>IFERROR(IF(E4773="","",VLOOKUP(E4773,'Setup - Mix Design'!$A$5:$I$504,9,0)),"")</f>
        <v/>
      </c>
      <c r="H4773" s="32">
        <f>IF(OR(F4773="",G4773=""),"",F4773*G4773)</f>
        <v/>
      </c>
      <c r="I4773" s="33">
        <f>IF(B4773="","",SUMIF('Dispatch (Challan)'!$C$5:$C$6004,B4773,'Dispatch (Challan)'!$F$5:$F$6004))</f>
        <v/>
      </c>
      <c r="J4773" s="33">
        <f>IF(F4773="","",F4773-I4773)</f>
        <v/>
      </c>
      <c r="K4773" s="28">
        <f>IF(F4773="","",IF(I4773=0,"Pending",IF(I4773&gt;=F4773,"Completed","Partial")))</f>
        <v/>
      </c>
    </row>
    <row r="4774">
      <c r="A4774" s="31" t="n"/>
      <c r="B4774" s="26" t="n"/>
      <c r="C4774" s="26" t="n"/>
      <c r="D4774" s="26" t="n"/>
      <c r="E4774" s="26" t="n"/>
      <c r="F4774" s="27" t="n"/>
      <c r="G4774" s="28">
        <f>IFERROR(IF(E4774="","",VLOOKUP(E4774,'Setup - Mix Design'!$A$5:$I$504,9,0)),"")</f>
        <v/>
      </c>
      <c r="H4774" s="32">
        <f>IF(OR(F4774="",G4774=""),"",F4774*G4774)</f>
        <v/>
      </c>
      <c r="I4774" s="33">
        <f>IF(B4774="","",SUMIF('Dispatch (Challan)'!$C$5:$C$6004,B4774,'Dispatch (Challan)'!$F$5:$F$6004))</f>
        <v/>
      </c>
      <c r="J4774" s="33">
        <f>IF(F4774="","",F4774-I4774)</f>
        <v/>
      </c>
      <c r="K4774" s="28">
        <f>IF(F4774="","",IF(I4774=0,"Pending",IF(I4774&gt;=F4774,"Completed","Partial")))</f>
        <v/>
      </c>
    </row>
    <row r="4775">
      <c r="A4775" s="31" t="n"/>
      <c r="B4775" s="26" t="n"/>
      <c r="C4775" s="26" t="n"/>
      <c r="D4775" s="26" t="n"/>
      <c r="E4775" s="26" t="n"/>
      <c r="F4775" s="27" t="n"/>
      <c r="G4775" s="28">
        <f>IFERROR(IF(E4775="","",VLOOKUP(E4775,'Setup - Mix Design'!$A$5:$I$504,9,0)),"")</f>
        <v/>
      </c>
      <c r="H4775" s="32">
        <f>IF(OR(F4775="",G4775=""),"",F4775*G4775)</f>
        <v/>
      </c>
      <c r="I4775" s="33">
        <f>IF(B4775="","",SUMIF('Dispatch (Challan)'!$C$5:$C$6004,B4775,'Dispatch (Challan)'!$F$5:$F$6004))</f>
        <v/>
      </c>
      <c r="J4775" s="33">
        <f>IF(F4775="","",F4775-I4775)</f>
        <v/>
      </c>
      <c r="K4775" s="28">
        <f>IF(F4775="","",IF(I4775=0,"Pending",IF(I4775&gt;=F4775,"Completed","Partial")))</f>
        <v/>
      </c>
    </row>
    <row r="4776">
      <c r="A4776" s="31" t="n"/>
      <c r="B4776" s="26" t="n"/>
      <c r="C4776" s="26" t="n"/>
      <c r="D4776" s="26" t="n"/>
      <c r="E4776" s="26" t="n"/>
      <c r="F4776" s="27" t="n"/>
      <c r="G4776" s="28">
        <f>IFERROR(IF(E4776="","",VLOOKUP(E4776,'Setup - Mix Design'!$A$5:$I$504,9,0)),"")</f>
        <v/>
      </c>
      <c r="H4776" s="32">
        <f>IF(OR(F4776="",G4776=""),"",F4776*G4776)</f>
        <v/>
      </c>
      <c r="I4776" s="33">
        <f>IF(B4776="","",SUMIF('Dispatch (Challan)'!$C$5:$C$6004,B4776,'Dispatch (Challan)'!$F$5:$F$6004))</f>
        <v/>
      </c>
      <c r="J4776" s="33">
        <f>IF(F4776="","",F4776-I4776)</f>
        <v/>
      </c>
      <c r="K4776" s="28">
        <f>IF(F4776="","",IF(I4776=0,"Pending",IF(I4776&gt;=F4776,"Completed","Partial")))</f>
        <v/>
      </c>
    </row>
    <row r="4777">
      <c r="A4777" s="31" t="n"/>
      <c r="B4777" s="26" t="n"/>
      <c r="C4777" s="26" t="n"/>
      <c r="D4777" s="26" t="n"/>
      <c r="E4777" s="26" t="n"/>
      <c r="F4777" s="27" t="n"/>
      <c r="G4777" s="28">
        <f>IFERROR(IF(E4777="","",VLOOKUP(E4777,'Setup - Mix Design'!$A$5:$I$504,9,0)),"")</f>
        <v/>
      </c>
      <c r="H4777" s="32">
        <f>IF(OR(F4777="",G4777=""),"",F4777*G4777)</f>
        <v/>
      </c>
      <c r="I4777" s="33">
        <f>IF(B4777="","",SUMIF('Dispatch (Challan)'!$C$5:$C$6004,B4777,'Dispatch (Challan)'!$F$5:$F$6004))</f>
        <v/>
      </c>
      <c r="J4777" s="33">
        <f>IF(F4777="","",F4777-I4777)</f>
        <v/>
      </c>
      <c r="K4777" s="28">
        <f>IF(F4777="","",IF(I4777=0,"Pending",IF(I4777&gt;=F4777,"Completed","Partial")))</f>
        <v/>
      </c>
    </row>
    <row r="4778">
      <c r="A4778" s="31" t="n"/>
      <c r="B4778" s="26" t="n"/>
      <c r="C4778" s="26" t="n"/>
      <c r="D4778" s="26" t="n"/>
      <c r="E4778" s="26" t="n"/>
      <c r="F4778" s="27" t="n"/>
      <c r="G4778" s="28">
        <f>IFERROR(IF(E4778="","",VLOOKUP(E4778,'Setup - Mix Design'!$A$5:$I$504,9,0)),"")</f>
        <v/>
      </c>
      <c r="H4778" s="32">
        <f>IF(OR(F4778="",G4778=""),"",F4778*G4778)</f>
        <v/>
      </c>
      <c r="I4778" s="33">
        <f>IF(B4778="","",SUMIF('Dispatch (Challan)'!$C$5:$C$6004,B4778,'Dispatch (Challan)'!$F$5:$F$6004))</f>
        <v/>
      </c>
      <c r="J4778" s="33">
        <f>IF(F4778="","",F4778-I4778)</f>
        <v/>
      </c>
      <c r="K4778" s="28">
        <f>IF(F4778="","",IF(I4778=0,"Pending",IF(I4778&gt;=F4778,"Completed","Partial")))</f>
        <v/>
      </c>
    </row>
    <row r="4779">
      <c r="A4779" s="31" t="n"/>
      <c r="B4779" s="26" t="n"/>
      <c r="C4779" s="26" t="n"/>
      <c r="D4779" s="26" t="n"/>
      <c r="E4779" s="26" t="n"/>
      <c r="F4779" s="27" t="n"/>
      <c r="G4779" s="28">
        <f>IFERROR(IF(E4779="","",VLOOKUP(E4779,'Setup - Mix Design'!$A$5:$I$504,9,0)),"")</f>
        <v/>
      </c>
      <c r="H4779" s="32">
        <f>IF(OR(F4779="",G4779=""),"",F4779*G4779)</f>
        <v/>
      </c>
      <c r="I4779" s="33">
        <f>IF(B4779="","",SUMIF('Dispatch (Challan)'!$C$5:$C$6004,B4779,'Dispatch (Challan)'!$F$5:$F$6004))</f>
        <v/>
      </c>
      <c r="J4779" s="33">
        <f>IF(F4779="","",F4779-I4779)</f>
        <v/>
      </c>
      <c r="K4779" s="28">
        <f>IF(F4779="","",IF(I4779=0,"Pending",IF(I4779&gt;=F4779,"Completed","Partial")))</f>
        <v/>
      </c>
    </row>
    <row r="4780">
      <c r="A4780" s="31" t="n"/>
      <c r="B4780" s="26" t="n"/>
      <c r="C4780" s="26" t="n"/>
      <c r="D4780" s="26" t="n"/>
      <c r="E4780" s="26" t="n"/>
      <c r="F4780" s="27" t="n"/>
      <c r="G4780" s="28">
        <f>IFERROR(IF(E4780="","",VLOOKUP(E4780,'Setup - Mix Design'!$A$5:$I$504,9,0)),"")</f>
        <v/>
      </c>
      <c r="H4780" s="32">
        <f>IF(OR(F4780="",G4780=""),"",F4780*G4780)</f>
        <v/>
      </c>
      <c r="I4780" s="33">
        <f>IF(B4780="","",SUMIF('Dispatch (Challan)'!$C$5:$C$6004,B4780,'Dispatch (Challan)'!$F$5:$F$6004))</f>
        <v/>
      </c>
      <c r="J4780" s="33">
        <f>IF(F4780="","",F4780-I4780)</f>
        <v/>
      </c>
      <c r="K4780" s="28">
        <f>IF(F4780="","",IF(I4780=0,"Pending",IF(I4780&gt;=F4780,"Completed","Partial")))</f>
        <v/>
      </c>
    </row>
    <row r="4781">
      <c r="A4781" s="31" t="n"/>
      <c r="B4781" s="26" t="n"/>
      <c r="C4781" s="26" t="n"/>
      <c r="D4781" s="26" t="n"/>
      <c r="E4781" s="26" t="n"/>
      <c r="F4781" s="27" t="n"/>
      <c r="G4781" s="28">
        <f>IFERROR(IF(E4781="","",VLOOKUP(E4781,'Setup - Mix Design'!$A$5:$I$504,9,0)),"")</f>
        <v/>
      </c>
      <c r="H4781" s="32">
        <f>IF(OR(F4781="",G4781=""),"",F4781*G4781)</f>
        <v/>
      </c>
      <c r="I4781" s="33">
        <f>IF(B4781="","",SUMIF('Dispatch (Challan)'!$C$5:$C$6004,B4781,'Dispatch (Challan)'!$F$5:$F$6004))</f>
        <v/>
      </c>
      <c r="J4781" s="33">
        <f>IF(F4781="","",F4781-I4781)</f>
        <v/>
      </c>
      <c r="K4781" s="28">
        <f>IF(F4781="","",IF(I4781=0,"Pending",IF(I4781&gt;=F4781,"Completed","Partial")))</f>
        <v/>
      </c>
    </row>
    <row r="4782">
      <c r="A4782" s="31" t="n"/>
      <c r="B4782" s="26" t="n"/>
      <c r="C4782" s="26" t="n"/>
      <c r="D4782" s="26" t="n"/>
      <c r="E4782" s="26" t="n"/>
      <c r="F4782" s="27" t="n"/>
      <c r="G4782" s="28">
        <f>IFERROR(IF(E4782="","",VLOOKUP(E4782,'Setup - Mix Design'!$A$5:$I$504,9,0)),"")</f>
        <v/>
      </c>
      <c r="H4782" s="32">
        <f>IF(OR(F4782="",G4782=""),"",F4782*G4782)</f>
        <v/>
      </c>
      <c r="I4782" s="33">
        <f>IF(B4782="","",SUMIF('Dispatch (Challan)'!$C$5:$C$6004,B4782,'Dispatch (Challan)'!$F$5:$F$6004))</f>
        <v/>
      </c>
      <c r="J4782" s="33">
        <f>IF(F4782="","",F4782-I4782)</f>
        <v/>
      </c>
      <c r="K4782" s="28">
        <f>IF(F4782="","",IF(I4782=0,"Pending",IF(I4782&gt;=F4782,"Completed","Partial")))</f>
        <v/>
      </c>
    </row>
    <row r="4783">
      <c r="A4783" s="31" t="n"/>
      <c r="B4783" s="26" t="n"/>
      <c r="C4783" s="26" t="n"/>
      <c r="D4783" s="26" t="n"/>
      <c r="E4783" s="26" t="n"/>
      <c r="F4783" s="27" t="n"/>
      <c r="G4783" s="28">
        <f>IFERROR(IF(E4783="","",VLOOKUP(E4783,'Setup - Mix Design'!$A$5:$I$504,9,0)),"")</f>
        <v/>
      </c>
      <c r="H4783" s="32">
        <f>IF(OR(F4783="",G4783=""),"",F4783*G4783)</f>
        <v/>
      </c>
      <c r="I4783" s="33">
        <f>IF(B4783="","",SUMIF('Dispatch (Challan)'!$C$5:$C$6004,B4783,'Dispatch (Challan)'!$F$5:$F$6004))</f>
        <v/>
      </c>
      <c r="J4783" s="33">
        <f>IF(F4783="","",F4783-I4783)</f>
        <v/>
      </c>
      <c r="K4783" s="28">
        <f>IF(F4783="","",IF(I4783=0,"Pending",IF(I4783&gt;=F4783,"Completed","Partial")))</f>
        <v/>
      </c>
    </row>
    <row r="4784">
      <c r="A4784" s="31" t="n"/>
      <c r="B4784" s="26" t="n"/>
      <c r="C4784" s="26" t="n"/>
      <c r="D4784" s="26" t="n"/>
      <c r="E4784" s="26" t="n"/>
      <c r="F4784" s="27" t="n"/>
      <c r="G4784" s="28">
        <f>IFERROR(IF(E4784="","",VLOOKUP(E4784,'Setup - Mix Design'!$A$5:$I$504,9,0)),"")</f>
        <v/>
      </c>
      <c r="H4784" s="32">
        <f>IF(OR(F4784="",G4784=""),"",F4784*G4784)</f>
        <v/>
      </c>
      <c r="I4784" s="33">
        <f>IF(B4784="","",SUMIF('Dispatch (Challan)'!$C$5:$C$6004,B4784,'Dispatch (Challan)'!$F$5:$F$6004))</f>
        <v/>
      </c>
      <c r="J4784" s="33">
        <f>IF(F4784="","",F4784-I4784)</f>
        <v/>
      </c>
      <c r="K4784" s="28">
        <f>IF(F4784="","",IF(I4784=0,"Pending",IF(I4784&gt;=F4784,"Completed","Partial")))</f>
        <v/>
      </c>
    </row>
    <row r="4785">
      <c r="A4785" s="31" t="n"/>
      <c r="B4785" s="26" t="n"/>
      <c r="C4785" s="26" t="n"/>
      <c r="D4785" s="26" t="n"/>
      <c r="E4785" s="26" t="n"/>
      <c r="F4785" s="27" t="n"/>
      <c r="G4785" s="28">
        <f>IFERROR(IF(E4785="","",VLOOKUP(E4785,'Setup - Mix Design'!$A$5:$I$504,9,0)),"")</f>
        <v/>
      </c>
      <c r="H4785" s="32">
        <f>IF(OR(F4785="",G4785=""),"",F4785*G4785)</f>
        <v/>
      </c>
      <c r="I4785" s="33">
        <f>IF(B4785="","",SUMIF('Dispatch (Challan)'!$C$5:$C$6004,B4785,'Dispatch (Challan)'!$F$5:$F$6004))</f>
        <v/>
      </c>
      <c r="J4785" s="33">
        <f>IF(F4785="","",F4785-I4785)</f>
        <v/>
      </c>
      <c r="K4785" s="28">
        <f>IF(F4785="","",IF(I4785=0,"Pending",IF(I4785&gt;=F4785,"Completed","Partial")))</f>
        <v/>
      </c>
    </row>
    <row r="4786">
      <c r="A4786" s="31" t="n"/>
      <c r="B4786" s="26" t="n"/>
      <c r="C4786" s="26" t="n"/>
      <c r="D4786" s="26" t="n"/>
      <c r="E4786" s="26" t="n"/>
      <c r="F4786" s="27" t="n"/>
      <c r="G4786" s="28">
        <f>IFERROR(IF(E4786="","",VLOOKUP(E4786,'Setup - Mix Design'!$A$5:$I$504,9,0)),"")</f>
        <v/>
      </c>
      <c r="H4786" s="32">
        <f>IF(OR(F4786="",G4786=""),"",F4786*G4786)</f>
        <v/>
      </c>
      <c r="I4786" s="33">
        <f>IF(B4786="","",SUMIF('Dispatch (Challan)'!$C$5:$C$6004,B4786,'Dispatch (Challan)'!$F$5:$F$6004))</f>
        <v/>
      </c>
      <c r="J4786" s="33">
        <f>IF(F4786="","",F4786-I4786)</f>
        <v/>
      </c>
      <c r="K4786" s="28">
        <f>IF(F4786="","",IF(I4786=0,"Pending",IF(I4786&gt;=F4786,"Completed","Partial")))</f>
        <v/>
      </c>
    </row>
    <row r="4787">
      <c r="A4787" s="31" t="n"/>
      <c r="B4787" s="26" t="n"/>
      <c r="C4787" s="26" t="n"/>
      <c r="D4787" s="26" t="n"/>
      <c r="E4787" s="26" t="n"/>
      <c r="F4787" s="27" t="n"/>
      <c r="G4787" s="28">
        <f>IFERROR(IF(E4787="","",VLOOKUP(E4787,'Setup - Mix Design'!$A$5:$I$504,9,0)),"")</f>
        <v/>
      </c>
      <c r="H4787" s="32">
        <f>IF(OR(F4787="",G4787=""),"",F4787*G4787)</f>
        <v/>
      </c>
      <c r="I4787" s="33">
        <f>IF(B4787="","",SUMIF('Dispatch (Challan)'!$C$5:$C$6004,B4787,'Dispatch (Challan)'!$F$5:$F$6004))</f>
        <v/>
      </c>
      <c r="J4787" s="33">
        <f>IF(F4787="","",F4787-I4787)</f>
        <v/>
      </c>
      <c r="K4787" s="28">
        <f>IF(F4787="","",IF(I4787=0,"Pending",IF(I4787&gt;=F4787,"Completed","Partial")))</f>
        <v/>
      </c>
    </row>
    <row r="4788">
      <c r="A4788" s="31" t="n"/>
      <c r="B4788" s="26" t="n"/>
      <c r="C4788" s="26" t="n"/>
      <c r="D4788" s="26" t="n"/>
      <c r="E4788" s="26" t="n"/>
      <c r="F4788" s="27" t="n"/>
      <c r="G4788" s="28">
        <f>IFERROR(IF(E4788="","",VLOOKUP(E4788,'Setup - Mix Design'!$A$5:$I$504,9,0)),"")</f>
        <v/>
      </c>
      <c r="H4788" s="32">
        <f>IF(OR(F4788="",G4788=""),"",F4788*G4788)</f>
        <v/>
      </c>
      <c r="I4788" s="33">
        <f>IF(B4788="","",SUMIF('Dispatch (Challan)'!$C$5:$C$6004,B4788,'Dispatch (Challan)'!$F$5:$F$6004))</f>
        <v/>
      </c>
      <c r="J4788" s="33">
        <f>IF(F4788="","",F4788-I4788)</f>
        <v/>
      </c>
      <c r="K4788" s="28">
        <f>IF(F4788="","",IF(I4788=0,"Pending",IF(I4788&gt;=F4788,"Completed","Partial")))</f>
        <v/>
      </c>
    </row>
    <row r="4789">
      <c r="A4789" s="31" t="n"/>
      <c r="B4789" s="26" t="n"/>
      <c r="C4789" s="26" t="n"/>
      <c r="D4789" s="26" t="n"/>
      <c r="E4789" s="26" t="n"/>
      <c r="F4789" s="27" t="n"/>
      <c r="G4789" s="28">
        <f>IFERROR(IF(E4789="","",VLOOKUP(E4789,'Setup - Mix Design'!$A$5:$I$504,9,0)),"")</f>
        <v/>
      </c>
      <c r="H4789" s="32">
        <f>IF(OR(F4789="",G4789=""),"",F4789*G4789)</f>
        <v/>
      </c>
      <c r="I4789" s="33">
        <f>IF(B4789="","",SUMIF('Dispatch (Challan)'!$C$5:$C$6004,B4789,'Dispatch (Challan)'!$F$5:$F$6004))</f>
        <v/>
      </c>
      <c r="J4789" s="33">
        <f>IF(F4789="","",F4789-I4789)</f>
        <v/>
      </c>
      <c r="K4789" s="28">
        <f>IF(F4789="","",IF(I4789=0,"Pending",IF(I4789&gt;=F4789,"Completed","Partial")))</f>
        <v/>
      </c>
    </row>
    <row r="4790">
      <c r="A4790" s="31" t="n"/>
      <c r="B4790" s="26" t="n"/>
      <c r="C4790" s="26" t="n"/>
      <c r="D4790" s="26" t="n"/>
      <c r="E4790" s="26" t="n"/>
      <c r="F4790" s="27" t="n"/>
      <c r="G4790" s="28">
        <f>IFERROR(IF(E4790="","",VLOOKUP(E4790,'Setup - Mix Design'!$A$5:$I$504,9,0)),"")</f>
        <v/>
      </c>
      <c r="H4790" s="32">
        <f>IF(OR(F4790="",G4790=""),"",F4790*G4790)</f>
        <v/>
      </c>
      <c r="I4790" s="33">
        <f>IF(B4790="","",SUMIF('Dispatch (Challan)'!$C$5:$C$6004,B4790,'Dispatch (Challan)'!$F$5:$F$6004))</f>
        <v/>
      </c>
      <c r="J4790" s="33">
        <f>IF(F4790="","",F4790-I4790)</f>
        <v/>
      </c>
      <c r="K4790" s="28">
        <f>IF(F4790="","",IF(I4790=0,"Pending",IF(I4790&gt;=F4790,"Completed","Partial")))</f>
        <v/>
      </c>
    </row>
    <row r="4791">
      <c r="A4791" s="31" t="n"/>
      <c r="B4791" s="26" t="n"/>
      <c r="C4791" s="26" t="n"/>
      <c r="D4791" s="26" t="n"/>
      <c r="E4791" s="26" t="n"/>
      <c r="F4791" s="27" t="n"/>
      <c r="G4791" s="28">
        <f>IFERROR(IF(E4791="","",VLOOKUP(E4791,'Setup - Mix Design'!$A$5:$I$504,9,0)),"")</f>
        <v/>
      </c>
      <c r="H4791" s="32">
        <f>IF(OR(F4791="",G4791=""),"",F4791*G4791)</f>
        <v/>
      </c>
      <c r="I4791" s="33">
        <f>IF(B4791="","",SUMIF('Dispatch (Challan)'!$C$5:$C$6004,B4791,'Dispatch (Challan)'!$F$5:$F$6004))</f>
        <v/>
      </c>
      <c r="J4791" s="33">
        <f>IF(F4791="","",F4791-I4791)</f>
        <v/>
      </c>
      <c r="K4791" s="28">
        <f>IF(F4791="","",IF(I4791=0,"Pending",IF(I4791&gt;=F4791,"Completed","Partial")))</f>
        <v/>
      </c>
    </row>
    <row r="4792">
      <c r="A4792" s="31" t="n"/>
      <c r="B4792" s="26" t="n"/>
      <c r="C4792" s="26" t="n"/>
      <c r="D4792" s="26" t="n"/>
      <c r="E4792" s="26" t="n"/>
      <c r="F4792" s="27" t="n"/>
      <c r="G4792" s="28">
        <f>IFERROR(IF(E4792="","",VLOOKUP(E4792,'Setup - Mix Design'!$A$5:$I$504,9,0)),"")</f>
        <v/>
      </c>
      <c r="H4792" s="32">
        <f>IF(OR(F4792="",G4792=""),"",F4792*G4792)</f>
        <v/>
      </c>
      <c r="I4792" s="33">
        <f>IF(B4792="","",SUMIF('Dispatch (Challan)'!$C$5:$C$6004,B4792,'Dispatch (Challan)'!$F$5:$F$6004))</f>
        <v/>
      </c>
      <c r="J4792" s="33">
        <f>IF(F4792="","",F4792-I4792)</f>
        <v/>
      </c>
      <c r="K4792" s="28">
        <f>IF(F4792="","",IF(I4792=0,"Pending",IF(I4792&gt;=F4792,"Completed","Partial")))</f>
        <v/>
      </c>
    </row>
    <row r="4793">
      <c r="A4793" s="31" t="n"/>
      <c r="B4793" s="26" t="n"/>
      <c r="C4793" s="26" t="n"/>
      <c r="D4793" s="26" t="n"/>
      <c r="E4793" s="26" t="n"/>
      <c r="F4793" s="27" t="n"/>
      <c r="G4793" s="28">
        <f>IFERROR(IF(E4793="","",VLOOKUP(E4793,'Setup - Mix Design'!$A$5:$I$504,9,0)),"")</f>
        <v/>
      </c>
      <c r="H4793" s="32">
        <f>IF(OR(F4793="",G4793=""),"",F4793*G4793)</f>
        <v/>
      </c>
      <c r="I4793" s="33">
        <f>IF(B4793="","",SUMIF('Dispatch (Challan)'!$C$5:$C$6004,B4793,'Dispatch (Challan)'!$F$5:$F$6004))</f>
        <v/>
      </c>
      <c r="J4793" s="33">
        <f>IF(F4793="","",F4793-I4793)</f>
        <v/>
      </c>
      <c r="K4793" s="28">
        <f>IF(F4793="","",IF(I4793=0,"Pending",IF(I4793&gt;=F4793,"Completed","Partial")))</f>
        <v/>
      </c>
    </row>
    <row r="4794">
      <c r="A4794" s="31" t="n"/>
      <c r="B4794" s="26" t="n"/>
      <c r="C4794" s="26" t="n"/>
      <c r="D4794" s="26" t="n"/>
      <c r="E4794" s="26" t="n"/>
      <c r="F4794" s="27" t="n"/>
      <c r="G4794" s="28">
        <f>IFERROR(IF(E4794="","",VLOOKUP(E4794,'Setup - Mix Design'!$A$5:$I$504,9,0)),"")</f>
        <v/>
      </c>
      <c r="H4794" s="32">
        <f>IF(OR(F4794="",G4794=""),"",F4794*G4794)</f>
        <v/>
      </c>
      <c r="I4794" s="33">
        <f>IF(B4794="","",SUMIF('Dispatch (Challan)'!$C$5:$C$6004,B4794,'Dispatch (Challan)'!$F$5:$F$6004))</f>
        <v/>
      </c>
      <c r="J4794" s="33">
        <f>IF(F4794="","",F4794-I4794)</f>
        <v/>
      </c>
      <c r="K4794" s="28">
        <f>IF(F4794="","",IF(I4794=0,"Pending",IF(I4794&gt;=F4794,"Completed","Partial")))</f>
        <v/>
      </c>
    </row>
    <row r="4795">
      <c r="A4795" s="31" t="n"/>
      <c r="B4795" s="26" t="n"/>
      <c r="C4795" s="26" t="n"/>
      <c r="D4795" s="26" t="n"/>
      <c r="E4795" s="26" t="n"/>
      <c r="F4795" s="27" t="n"/>
      <c r="G4795" s="28">
        <f>IFERROR(IF(E4795="","",VLOOKUP(E4795,'Setup - Mix Design'!$A$5:$I$504,9,0)),"")</f>
        <v/>
      </c>
      <c r="H4795" s="32">
        <f>IF(OR(F4795="",G4795=""),"",F4795*G4795)</f>
        <v/>
      </c>
      <c r="I4795" s="33">
        <f>IF(B4795="","",SUMIF('Dispatch (Challan)'!$C$5:$C$6004,B4795,'Dispatch (Challan)'!$F$5:$F$6004))</f>
        <v/>
      </c>
      <c r="J4795" s="33">
        <f>IF(F4795="","",F4795-I4795)</f>
        <v/>
      </c>
      <c r="K4795" s="28">
        <f>IF(F4795="","",IF(I4795=0,"Pending",IF(I4795&gt;=F4795,"Completed","Partial")))</f>
        <v/>
      </c>
    </row>
    <row r="4796">
      <c r="A4796" s="31" t="n"/>
      <c r="B4796" s="26" t="n"/>
      <c r="C4796" s="26" t="n"/>
      <c r="D4796" s="26" t="n"/>
      <c r="E4796" s="26" t="n"/>
      <c r="F4796" s="27" t="n"/>
      <c r="G4796" s="28">
        <f>IFERROR(IF(E4796="","",VLOOKUP(E4796,'Setup - Mix Design'!$A$5:$I$504,9,0)),"")</f>
        <v/>
      </c>
      <c r="H4796" s="32">
        <f>IF(OR(F4796="",G4796=""),"",F4796*G4796)</f>
        <v/>
      </c>
      <c r="I4796" s="33">
        <f>IF(B4796="","",SUMIF('Dispatch (Challan)'!$C$5:$C$6004,B4796,'Dispatch (Challan)'!$F$5:$F$6004))</f>
        <v/>
      </c>
      <c r="J4796" s="33">
        <f>IF(F4796="","",F4796-I4796)</f>
        <v/>
      </c>
      <c r="K4796" s="28">
        <f>IF(F4796="","",IF(I4796=0,"Pending",IF(I4796&gt;=F4796,"Completed","Partial")))</f>
        <v/>
      </c>
    </row>
    <row r="4797">
      <c r="A4797" s="31" t="n"/>
      <c r="B4797" s="26" t="n"/>
      <c r="C4797" s="26" t="n"/>
      <c r="D4797" s="26" t="n"/>
      <c r="E4797" s="26" t="n"/>
      <c r="F4797" s="27" t="n"/>
      <c r="G4797" s="28">
        <f>IFERROR(IF(E4797="","",VLOOKUP(E4797,'Setup - Mix Design'!$A$5:$I$504,9,0)),"")</f>
        <v/>
      </c>
      <c r="H4797" s="32">
        <f>IF(OR(F4797="",G4797=""),"",F4797*G4797)</f>
        <v/>
      </c>
      <c r="I4797" s="33">
        <f>IF(B4797="","",SUMIF('Dispatch (Challan)'!$C$5:$C$6004,B4797,'Dispatch (Challan)'!$F$5:$F$6004))</f>
        <v/>
      </c>
      <c r="J4797" s="33">
        <f>IF(F4797="","",F4797-I4797)</f>
        <v/>
      </c>
      <c r="K4797" s="28">
        <f>IF(F4797="","",IF(I4797=0,"Pending",IF(I4797&gt;=F4797,"Completed","Partial")))</f>
        <v/>
      </c>
    </row>
    <row r="4798">
      <c r="A4798" s="31" t="n"/>
      <c r="B4798" s="26" t="n"/>
      <c r="C4798" s="26" t="n"/>
      <c r="D4798" s="26" t="n"/>
      <c r="E4798" s="26" t="n"/>
      <c r="F4798" s="27" t="n"/>
      <c r="G4798" s="28">
        <f>IFERROR(IF(E4798="","",VLOOKUP(E4798,'Setup - Mix Design'!$A$5:$I$504,9,0)),"")</f>
        <v/>
      </c>
      <c r="H4798" s="32">
        <f>IF(OR(F4798="",G4798=""),"",F4798*G4798)</f>
        <v/>
      </c>
      <c r="I4798" s="33">
        <f>IF(B4798="","",SUMIF('Dispatch (Challan)'!$C$5:$C$6004,B4798,'Dispatch (Challan)'!$F$5:$F$6004))</f>
        <v/>
      </c>
      <c r="J4798" s="33">
        <f>IF(F4798="","",F4798-I4798)</f>
        <v/>
      </c>
      <c r="K4798" s="28">
        <f>IF(F4798="","",IF(I4798=0,"Pending",IF(I4798&gt;=F4798,"Completed","Partial")))</f>
        <v/>
      </c>
    </row>
    <row r="4799">
      <c r="A4799" s="31" t="n"/>
      <c r="B4799" s="26" t="n"/>
      <c r="C4799" s="26" t="n"/>
      <c r="D4799" s="26" t="n"/>
      <c r="E4799" s="26" t="n"/>
      <c r="F4799" s="27" t="n"/>
      <c r="G4799" s="28">
        <f>IFERROR(IF(E4799="","",VLOOKUP(E4799,'Setup - Mix Design'!$A$5:$I$504,9,0)),"")</f>
        <v/>
      </c>
      <c r="H4799" s="32">
        <f>IF(OR(F4799="",G4799=""),"",F4799*G4799)</f>
        <v/>
      </c>
      <c r="I4799" s="33">
        <f>IF(B4799="","",SUMIF('Dispatch (Challan)'!$C$5:$C$6004,B4799,'Dispatch (Challan)'!$F$5:$F$6004))</f>
        <v/>
      </c>
      <c r="J4799" s="33">
        <f>IF(F4799="","",F4799-I4799)</f>
        <v/>
      </c>
      <c r="K4799" s="28">
        <f>IF(F4799="","",IF(I4799=0,"Pending",IF(I4799&gt;=F4799,"Completed","Partial")))</f>
        <v/>
      </c>
    </row>
    <row r="4800">
      <c r="A4800" s="31" t="n"/>
      <c r="B4800" s="26" t="n"/>
      <c r="C4800" s="26" t="n"/>
      <c r="D4800" s="26" t="n"/>
      <c r="E4800" s="26" t="n"/>
      <c r="F4800" s="27" t="n"/>
      <c r="G4800" s="28">
        <f>IFERROR(IF(E4800="","",VLOOKUP(E4800,'Setup - Mix Design'!$A$5:$I$504,9,0)),"")</f>
        <v/>
      </c>
      <c r="H4800" s="32">
        <f>IF(OR(F4800="",G4800=""),"",F4800*G4800)</f>
        <v/>
      </c>
      <c r="I4800" s="33">
        <f>IF(B4800="","",SUMIF('Dispatch (Challan)'!$C$5:$C$6004,B4800,'Dispatch (Challan)'!$F$5:$F$6004))</f>
        <v/>
      </c>
      <c r="J4800" s="33">
        <f>IF(F4800="","",F4800-I4800)</f>
        <v/>
      </c>
      <c r="K4800" s="28">
        <f>IF(F4800="","",IF(I4800=0,"Pending",IF(I4800&gt;=F4800,"Completed","Partial")))</f>
        <v/>
      </c>
    </row>
    <row r="4801">
      <c r="A4801" s="31" t="n"/>
      <c r="B4801" s="26" t="n"/>
      <c r="C4801" s="26" t="n"/>
      <c r="D4801" s="26" t="n"/>
      <c r="E4801" s="26" t="n"/>
      <c r="F4801" s="27" t="n"/>
      <c r="G4801" s="28">
        <f>IFERROR(IF(E4801="","",VLOOKUP(E4801,'Setup - Mix Design'!$A$5:$I$504,9,0)),"")</f>
        <v/>
      </c>
      <c r="H4801" s="32">
        <f>IF(OR(F4801="",G4801=""),"",F4801*G4801)</f>
        <v/>
      </c>
      <c r="I4801" s="33">
        <f>IF(B4801="","",SUMIF('Dispatch (Challan)'!$C$5:$C$6004,B4801,'Dispatch (Challan)'!$F$5:$F$6004))</f>
        <v/>
      </c>
      <c r="J4801" s="33">
        <f>IF(F4801="","",F4801-I4801)</f>
        <v/>
      </c>
      <c r="K4801" s="28">
        <f>IF(F4801="","",IF(I4801=0,"Pending",IF(I4801&gt;=F4801,"Completed","Partial")))</f>
        <v/>
      </c>
    </row>
    <row r="4802">
      <c r="A4802" s="31" t="n"/>
      <c r="B4802" s="26" t="n"/>
      <c r="C4802" s="26" t="n"/>
      <c r="D4802" s="26" t="n"/>
      <c r="E4802" s="26" t="n"/>
      <c r="F4802" s="27" t="n"/>
      <c r="G4802" s="28">
        <f>IFERROR(IF(E4802="","",VLOOKUP(E4802,'Setup - Mix Design'!$A$5:$I$504,9,0)),"")</f>
        <v/>
      </c>
      <c r="H4802" s="32">
        <f>IF(OR(F4802="",G4802=""),"",F4802*G4802)</f>
        <v/>
      </c>
      <c r="I4802" s="33">
        <f>IF(B4802="","",SUMIF('Dispatch (Challan)'!$C$5:$C$6004,B4802,'Dispatch (Challan)'!$F$5:$F$6004))</f>
        <v/>
      </c>
      <c r="J4802" s="33">
        <f>IF(F4802="","",F4802-I4802)</f>
        <v/>
      </c>
      <c r="K4802" s="28">
        <f>IF(F4802="","",IF(I4802=0,"Pending",IF(I4802&gt;=F4802,"Completed","Partial")))</f>
        <v/>
      </c>
    </row>
    <row r="4803">
      <c r="A4803" s="31" t="n"/>
      <c r="B4803" s="26" t="n"/>
      <c r="C4803" s="26" t="n"/>
      <c r="D4803" s="26" t="n"/>
      <c r="E4803" s="26" t="n"/>
      <c r="F4803" s="27" t="n"/>
      <c r="G4803" s="28">
        <f>IFERROR(IF(E4803="","",VLOOKUP(E4803,'Setup - Mix Design'!$A$5:$I$504,9,0)),"")</f>
        <v/>
      </c>
      <c r="H4803" s="32">
        <f>IF(OR(F4803="",G4803=""),"",F4803*G4803)</f>
        <v/>
      </c>
      <c r="I4803" s="33">
        <f>IF(B4803="","",SUMIF('Dispatch (Challan)'!$C$5:$C$6004,B4803,'Dispatch (Challan)'!$F$5:$F$6004))</f>
        <v/>
      </c>
      <c r="J4803" s="33">
        <f>IF(F4803="","",F4803-I4803)</f>
        <v/>
      </c>
      <c r="K4803" s="28">
        <f>IF(F4803="","",IF(I4803=0,"Pending",IF(I4803&gt;=F4803,"Completed","Partial")))</f>
        <v/>
      </c>
    </row>
    <row r="4804">
      <c r="A4804" s="31" t="n"/>
      <c r="B4804" s="26" t="n"/>
      <c r="C4804" s="26" t="n"/>
      <c r="D4804" s="26" t="n"/>
      <c r="E4804" s="26" t="n"/>
      <c r="F4804" s="27" t="n"/>
      <c r="G4804" s="28">
        <f>IFERROR(IF(E4804="","",VLOOKUP(E4804,'Setup - Mix Design'!$A$5:$I$504,9,0)),"")</f>
        <v/>
      </c>
      <c r="H4804" s="32">
        <f>IF(OR(F4804="",G4804=""),"",F4804*G4804)</f>
        <v/>
      </c>
      <c r="I4804" s="33">
        <f>IF(B4804="","",SUMIF('Dispatch (Challan)'!$C$5:$C$6004,B4804,'Dispatch (Challan)'!$F$5:$F$6004))</f>
        <v/>
      </c>
      <c r="J4804" s="33">
        <f>IF(F4804="","",F4804-I4804)</f>
        <v/>
      </c>
      <c r="K4804" s="28">
        <f>IF(F4804="","",IF(I4804=0,"Pending",IF(I4804&gt;=F4804,"Completed","Partial")))</f>
        <v/>
      </c>
    </row>
    <row r="4805">
      <c r="A4805" s="31" t="n"/>
      <c r="B4805" s="26" t="n"/>
      <c r="C4805" s="26" t="n"/>
      <c r="D4805" s="26" t="n"/>
      <c r="E4805" s="26" t="n"/>
      <c r="F4805" s="27" t="n"/>
      <c r="G4805" s="28">
        <f>IFERROR(IF(E4805="","",VLOOKUP(E4805,'Setup - Mix Design'!$A$5:$I$504,9,0)),"")</f>
        <v/>
      </c>
      <c r="H4805" s="32">
        <f>IF(OR(F4805="",G4805=""),"",F4805*G4805)</f>
        <v/>
      </c>
      <c r="I4805" s="33">
        <f>IF(B4805="","",SUMIF('Dispatch (Challan)'!$C$5:$C$6004,B4805,'Dispatch (Challan)'!$F$5:$F$6004))</f>
        <v/>
      </c>
      <c r="J4805" s="33">
        <f>IF(F4805="","",F4805-I4805)</f>
        <v/>
      </c>
      <c r="K4805" s="28">
        <f>IF(F4805="","",IF(I4805=0,"Pending",IF(I4805&gt;=F4805,"Completed","Partial")))</f>
        <v/>
      </c>
    </row>
    <row r="4806">
      <c r="A4806" s="31" t="n"/>
      <c r="B4806" s="26" t="n"/>
      <c r="C4806" s="26" t="n"/>
      <c r="D4806" s="26" t="n"/>
      <c r="E4806" s="26" t="n"/>
      <c r="F4806" s="27" t="n"/>
      <c r="G4806" s="28">
        <f>IFERROR(IF(E4806="","",VLOOKUP(E4806,'Setup - Mix Design'!$A$5:$I$504,9,0)),"")</f>
        <v/>
      </c>
      <c r="H4806" s="32">
        <f>IF(OR(F4806="",G4806=""),"",F4806*G4806)</f>
        <v/>
      </c>
      <c r="I4806" s="33">
        <f>IF(B4806="","",SUMIF('Dispatch (Challan)'!$C$5:$C$6004,B4806,'Dispatch (Challan)'!$F$5:$F$6004))</f>
        <v/>
      </c>
      <c r="J4806" s="33">
        <f>IF(F4806="","",F4806-I4806)</f>
        <v/>
      </c>
      <c r="K4806" s="28">
        <f>IF(F4806="","",IF(I4806=0,"Pending",IF(I4806&gt;=F4806,"Completed","Partial")))</f>
        <v/>
      </c>
    </row>
    <row r="4807">
      <c r="A4807" s="31" t="n"/>
      <c r="B4807" s="26" t="n"/>
      <c r="C4807" s="26" t="n"/>
      <c r="D4807" s="26" t="n"/>
      <c r="E4807" s="26" t="n"/>
      <c r="F4807" s="27" t="n"/>
      <c r="G4807" s="28">
        <f>IFERROR(IF(E4807="","",VLOOKUP(E4807,'Setup - Mix Design'!$A$5:$I$504,9,0)),"")</f>
        <v/>
      </c>
      <c r="H4807" s="32">
        <f>IF(OR(F4807="",G4807=""),"",F4807*G4807)</f>
        <v/>
      </c>
      <c r="I4807" s="33">
        <f>IF(B4807="","",SUMIF('Dispatch (Challan)'!$C$5:$C$6004,B4807,'Dispatch (Challan)'!$F$5:$F$6004))</f>
        <v/>
      </c>
      <c r="J4807" s="33">
        <f>IF(F4807="","",F4807-I4807)</f>
        <v/>
      </c>
      <c r="K4807" s="28">
        <f>IF(F4807="","",IF(I4807=0,"Pending",IF(I4807&gt;=F4807,"Completed","Partial")))</f>
        <v/>
      </c>
    </row>
    <row r="4808">
      <c r="A4808" s="31" t="n"/>
      <c r="B4808" s="26" t="n"/>
      <c r="C4808" s="26" t="n"/>
      <c r="D4808" s="26" t="n"/>
      <c r="E4808" s="26" t="n"/>
      <c r="F4808" s="27" t="n"/>
      <c r="G4808" s="28">
        <f>IFERROR(IF(E4808="","",VLOOKUP(E4808,'Setup - Mix Design'!$A$5:$I$504,9,0)),"")</f>
        <v/>
      </c>
      <c r="H4808" s="32">
        <f>IF(OR(F4808="",G4808=""),"",F4808*G4808)</f>
        <v/>
      </c>
      <c r="I4808" s="33">
        <f>IF(B4808="","",SUMIF('Dispatch (Challan)'!$C$5:$C$6004,B4808,'Dispatch (Challan)'!$F$5:$F$6004))</f>
        <v/>
      </c>
      <c r="J4808" s="33">
        <f>IF(F4808="","",F4808-I4808)</f>
        <v/>
      </c>
      <c r="K4808" s="28">
        <f>IF(F4808="","",IF(I4808=0,"Pending",IF(I4808&gt;=F4808,"Completed","Partial")))</f>
        <v/>
      </c>
    </row>
    <row r="4809">
      <c r="A4809" s="31" t="n"/>
      <c r="B4809" s="26" t="n"/>
      <c r="C4809" s="26" t="n"/>
      <c r="D4809" s="26" t="n"/>
      <c r="E4809" s="26" t="n"/>
      <c r="F4809" s="27" t="n"/>
      <c r="G4809" s="28">
        <f>IFERROR(IF(E4809="","",VLOOKUP(E4809,'Setup - Mix Design'!$A$5:$I$504,9,0)),"")</f>
        <v/>
      </c>
      <c r="H4809" s="32">
        <f>IF(OR(F4809="",G4809=""),"",F4809*G4809)</f>
        <v/>
      </c>
      <c r="I4809" s="33">
        <f>IF(B4809="","",SUMIF('Dispatch (Challan)'!$C$5:$C$6004,B4809,'Dispatch (Challan)'!$F$5:$F$6004))</f>
        <v/>
      </c>
      <c r="J4809" s="33">
        <f>IF(F4809="","",F4809-I4809)</f>
        <v/>
      </c>
      <c r="K4809" s="28">
        <f>IF(F4809="","",IF(I4809=0,"Pending",IF(I4809&gt;=F4809,"Completed","Partial")))</f>
        <v/>
      </c>
    </row>
    <row r="4810">
      <c r="A4810" s="31" t="n"/>
      <c r="B4810" s="26" t="n"/>
      <c r="C4810" s="26" t="n"/>
      <c r="D4810" s="26" t="n"/>
      <c r="E4810" s="26" t="n"/>
      <c r="F4810" s="27" t="n"/>
      <c r="G4810" s="28">
        <f>IFERROR(IF(E4810="","",VLOOKUP(E4810,'Setup - Mix Design'!$A$5:$I$504,9,0)),"")</f>
        <v/>
      </c>
      <c r="H4810" s="32">
        <f>IF(OR(F4810="",G4810=""),"",F4810*G4810)</f>
        <v/>
      </c>
      <c r="I4810" s="33">
        <f>IF(B4810="","",SUMIF('Dispatch (Challan)'!$C$5:$C$6004,B4810,'Dispatch (Challan)'!$F$5:$F$6004))</f>
        <v/>
      </c>
      <c r="J4810" s="33">
        <f>IF(F4810="","",F4810-I4810)</f>
        <v/>
      </c>
      <c r="K4810" s="28">
        <f>IF(F4810="","",IF(I4810=0,"Pending",IF(I4810&gt;=F4810,"Completed","Partial")))</f>
        <v/>
      </c>
    </row>
    <row r="4811">
      <c r="A4811" s="31" t="n"/>
      <c r="B4811" s="26" t="n"/>
      <c r="C4811" s="26" t="n"/>
      <c r="D4811" s="26" t="n"/>
      <c r="E4811" s="26" t="n"/>
      <c r="F4811" s="27" t="n"/>
      <c r="G4811" s="28">
        <f>IFERROR(IF(E4811="","",VLOOKUP(E4811,'Setup - Mix Design'!$A$5:$I$504,9,0)),"")</f>
        <v/>
      </c>
      <c r="H4811" s="32">
        <f>IF(OR(F4811="",G4811=""),"",F4811*G4811)</f>
        <v/>
      </c>
      <c r="I4811" s="33">
        <f>IF(B4811="","",SUMIF('Dispatch (Challan)'!$C$5:$C$6004,B4811,'Dispatch (Challan)'!$F$5:$F$6004))</f>
        <v/>
      </c>
      <c r="J4811" s="33">
        <f>IF(F4811="","",F4811-I4811)</f>
        <v/>
      </c>
      <c r="K4811" s="28">
        <f>IF(F4811="","",IF(I4811=0,"Pending",IF(I4811&gt;=F4811,"Completed","Partial")))</f>
        <v/>
      </c>
    </row>
    <row r="4812">
      <c r="A4812" s="31" t="n"/>
      <c r="B4812" s="26" t="n"/>
      <c r="C4812" s="26" t="n"/>
      <c r="D4812" s="26" t="n"/>
      <c r="E4812" s="26" t="n"/>
      <c r="F4812" s="27" t="n"/>
      <c r="G4812" s="28">
        <f>IFERROR(IF(E4812="","",VLOOKUP(E4812,'Setup - Mix Design'!$A$5:$I$504,9,0)),"")</f>
        <v/>
      </c>
      <c r="H4812" s="32">
        <f>IF(OR(F4812="",G4812=""),"",F4812*G4812)</f>
        <v/>
      </c>
      <c r="I4812" s="33">
        <f>IF(B4812="","",SUMIF('Dispatch (Challan)'!$C$5:$C$6004,B4812,'Dispatch (Challan)'!$F$5:$F$6004))</f>
        <v/>
      </c>
      <c r="J4812" s="33">
        <f>IF(F4812="","",F4812-I4812)</f>
        <v/>
      </c>
      <c r="K4812" s="28">
        <f>IF(F4812="","",IF(I4812=0,"Pending",IF(I4812&gt;=F4812,"Completed","Partial")))</f>
        <v/>
      </c>
    </row>
    <row r="4813">
      <c r="A4813" s="31" t="n"/>
      <c r="B4813" s="26" t="n"/>
      <c r="C4813" s="26" t="n"/>
      <c r="D4813" s="26" t="n"/>
      <c r="E4813" s="26" t="n"/>
      <c r="F4813" s="27" t="n"/>
      <c r="G4813" s="28">
        <f>IFERROR(IF(E4813="","",VLOOKUP(E4813,'Setup - Mix Design'!$A$5:$I$504,9,0)),"")</f>
        <v/>
      </c>
      <c r="H4813" s="32">
        <f>IF(OR(F4813="",G4813=""),"",F4813*G4813)</f>
        <v/>
      </c>
      <c r="I4813" s="33">
        <f>IF(B4813="","",SUMIF('Dispatch (Challan)'!$C$5:$C$6004,B4813,'Dispatch (Challan)'!$F$5:$F$6004))</f>
        <v/>
      </c>
      <c r="J4813" s="33">
        <f>IF(F4813="","",F4813-I4813)</f>
        <v/>
      </c>
      <c r="K4813" s="28">
        <f>IF(F4813="","",IF(I4813=0,"Pending",IF(I4813&gt;=F4813,"Completed","Partial")))</f>
        <v/>
      </c>
    </row>
    <row r="4814">
      <c r="A4814" s="31" t="n"/>
      <c r="B4814" s="26" t="n"/>
      <c r="C4814" s="26" t="n"/>
      <c r="D4814" s="26" t="n"/>
      <c r="E4814" s="26" t="n"/>
      <c r="F4814" s="27" t="n"/>
      <c r="G4814" s="28">
        <f>IFERROR(IF(E4814="","",VLOOKUP(E4814,'Setup - Mix Design'!$A$5:$I$504,9,0)),"")</f>
        <v/>
      </c>
      <c r="H4814" s="32">
        <f>IF(OR(F4814="",G4814=""),"",F4814*G4814)</f>
        <v/>
      </c>
      <c r="I4814" s="33">
        <f>IF(B4814="","",SUMIF('Dispatch (Challan)'!$C$5:$C$6004,B4814,'Dispatch (Challan)'!$F$5:$F$6004))</f>
        <v/>
      </c>
      <c r="J4814" s="33">
        <f>IF(F4814="","",F4814-I4814)</f>
        <v/>
      </c>
      <c r="K4814" s="28">
        <f>IF(F4814="","",IF(I4814=0,"Pending",IF(I4814&gt;=F4814,"Completed","Partial")))</f>
        <v/>
      </c>
    </row>
    <row r="4815">
      <c r="A4815" s="31" t="n"/>
      <c r="B4815" s="26" t="n"/>
      <c r="C4815" s="26" t="n"/>
      <c r="D4815" s="26" t="n"/>
      <c r="E4815" s="26" t="n"/>
      <c r="F4815" s="27" t="n"/>
      <c r="G4815" s="28">
        <f>IFERROR(IF(E4815="","",VLOOKUP(E4815,'Setup - Mix Design'!$A$5:$I$504,9,0)),"")</f>
        <v/>
      </c>
      <c r="H4815" s="32">
        <f>IF(OR(F4815="",G4815=""),"",F4815*G4815)</f>
        <v/>
      </c>
      <c r="I4815" s="33">
        <f>IF(B4815="","",SUMIF('Dispatch (Challan)'!$C$5:$C$6004,B4815,'Dispatch (Challan)'!$F$5:$F$6004))</f>
        <v/>
      </c>
      <c r="J4815" s="33">
        <f>IF(F4815="","",F4815-I4815)</f>
        <v/>
      </c>
      <c r="K4815" s="28">
        <f>IF(F4815="","",IF(I4815=0,"Pending",IF(I4815&gt;=F4815,"Completed","Partial")))</f>
        <v/>
      </c>
    </row>
    <row r="4816">
      <c r="A4816" s="31" t="n"/>
      <c r="B4816" s="26" t="n"/>
      <c r="C4816" s="26" t="n"/>
      <c r="D4816" s="26" t="n"/>
      <c r="E4816" s="26" t="n"/>
      <c r="F4816" s="27" t="n"/>
      <c r="G4816" s="28">
        <f>IFERROR(IF(E4816="","",VLOOKUP(E4816,'Setup - Mix Design'!$A$5:$I$504,9,0)),"")</f>
        <v/>
      </c>
      <c r="H4816" s="32">
        <f>IF(OR(F4816="",G4816=""),"",F4816*G4816)</f>
        <v/>
      </c>
      <c r="I4816" s="33">
        <f>IF(B4816="","",SUMIF('Dispatch (Challan)'!$C$5:$C$6004,B4816,'Dispatch (Challan)'!$F$5:$F$6004))</f>
        <v/>
      </c>
      <c r="J4816" s="33">
        <f>IF(F4816="","",F4816-I4816)</f>
        <v/>
      </c>
      <c r="K4816" s="28">
        <f>IF(F4816="","",IF(I4816=0,"Pending",IF(I4816&gt;=F4816,"Completed","Partial")))</f>
        <v/>
      </c>
    </row>
    <row r="4817">
      <c r="A4817" s="31" t="n"/>
      <c r="B4817" s="26" t="n"/>
      <c r="C4817" s="26" t="n"/>
      <c r="D4817" s="26" t="n"/>
      <c r="E4817" s="26" t="n"/>
      <c r="F4817" s="27" t="n"/>
      <c r="G4817" s="28">
        <f>IFERROR(IF(E4817="","",VLOOKUP(E4817,'Setup - Mix Design'!$A$5:$I$504,9,0)),"")</f>
        <v/>
      </c>
      <c r="H4817" s="32">
        <f>IF(OR(F4817="",G4817=""),"",F4817*G4817)</f>
        <v/>
      </c>
      <c r="I4817" s="33">
        <f>IF(B4817="","",SUMIF('Dispatch (Challan)'!$C$5:$C$6004,B4817,'Dispatch (Challan)'!$F$5:$F$6004))</f>
        <v/>
      </c>
      <c r="J4817" s="33">
        <f>IF(F4817="","",F4817-I4817)</f>
        <v/>
      </c>
      <c r="K4817" s="28">
        <f>IF(F4817="","",IF(I4817=0,"Pending",IF(I4817&gt;=F4817,"Completed","Partial")))</f>
        <v/>
      </c>
    </row>
    <row r="4818">
      <c r="A4818" s="31" t="n"/>
      <c r="B4818" s="26" t="n"/>
      <c r="C4818" s="26" t="n"/>
      <c r="D4818" s="26" t="n"/>
      <c r="E4818" s="26" t="n"/>
      <c r="F4818" s="27" t="n"/>
      <c r="G4818" s="28">
        <f>IFERROR(IF(E4818="","",VLOOKUP(E4818,'Setup - Mix Design'!$A$5:$I$504,9,0)),"")</f>
        <v/>
      </c>
      <c r="H4818" s="32">
        <f>IF(OR(F4818="",G4818=""),"",F4818*G4818)</f>
        <v/>
      </c>
      <c r="I4818" s="33">
        <f>IF(B4818="","",SUMIF('Dispatch (Challan)'!$C$5:$C$6004,B4818,'Dispatch (Challan)'!$F$5:$F$6004))</f>
        <v/>
      </c>
      <c r="J4818" s="33">
        <f>IF(F4818="","",F4818-I4818)</f>
        <v/>
      </c>
      <c r="K4818" s="28">
        <f>IF(F4818="","",IF(I4818=0,"Pending",IF(I4818&gt;=F4818,"Completed","Partial")))</f>
        <v/>
      </c>
    </row>
    <row r="4819">
      <c r="A4819" s="31" t="n"/>
      <c r="B4819" s="26" t="n"/>
      <c r="C4819" s="26" t="n"/>
      <c r="D4819" s="26" t="n"/>
      <c r="E4819" s="26" t="n"/>
      <c r="F4819" s="27" t="n"/>
      <c r="G4819" s="28">
        <f>IFERROR(IF(E4819="","",VLOOKUP(E4819,'Setup - Mix Design'!$A$5:$I$504,9,0)),"")</f>
        <v/>
      </c>
      <c r="H4819" s="32">
        <f>IF(OR(F4819="",G4819=""),"",F4819*G4819)</f>
        <v/>
      </c>
      <c r="I4819" s="33">
        <f>IF(B4819="","",SUMIF('Dispatch (Challan)'!$C$5:$C$6004,B4819,'Dispatch (Challan)'!$F$5:$F$6004))</f>
        <v/>
      </c>
      <c r="J4819" s="33">
        <f>IF(F4819="","",F4819-I4819)</f>
        <v/>
      </c>
      <c r="K4819" s="28">
        <f>IF(F4819="","",IF(I4819=0,"Pending",IF(I4819&gt;=F4819,"Completed","Partial")))</f>
        <v/>
      </c>
    </row>
    <row r="4820">
      <c r="A4820" s="31" t="n"/>
      <c r="B4820" s="26" t="n"/>
      <c r="C4820" s="26" t="n"/>
      <c r="D4820" s="26" t="n"/>
      <c r="E4820" s="26" t="n"/>
      <c r="F4820" s="27" t="n"/>
      <c r="G4820" s="28">
        <f>IFERROR(IF(E4820="","",VLOOKUP(E4820,'Setup - Mix Design'!$A$5:$I$504,9,0)),"")</f>
        <v/>
      </c>
      <c r="H4820" s="32">
        <f>IF(OR(F4820="",G4820=""),"",F4820*G4820)</f>
        <v/>
      </c>
      <c r="I4820" s="33">
        <f>IF(B4820="","",SUMIF('Dispatch (Challan)'!$C$5:$C$6004,B4820,'Dispatch (Challan)'!$F$5:$F$6004))</f>
        <v/>
      </c>
      <c r="J4820" s="33">
        <f>IF(F4820="","",F4820-I4820)</f>
        <v/>
      </c>
      <c r="K4820" s="28">
        <f>IF(F4820="","",IF(I4820=0,"Pending",IF(I4820&gt;=F4820,"Completed","Partial")))</f>
        <v/>
      </c>
    </row>
    <row r="4821">
      <c r="A4821" s="31" t="n"/>
      <c r="B4821" s="26" t="n"/>
      <c r="C4821" s="26" t="n"/>
      <c r="D4821" s="26" t="n"/>
      <c r="E4821" s="26" t="n"/>
      <c r="F4821" s="27" t="n"/>
      <c r="G4821" s="28">
        <f>IFERROR(IF(E4821="","",VLOOKUP(E4821,'Setup - Mix Design'!$A$5:$I$504,9,0)),"")</f>
        <v/>
      </c>
      <c r="H4821" s="32">
        <f>IF(OR(F4821="",G4821=""),"",F4821*G4821)</f>
        <v/>
      </c>
      <c r="I4821" s="33">
        <f>IF(B4821="","",SUMIF('Dispatch (Challan)'!$C$5:$C$6004,B4821,'Dispatch (Challan)'!$F$5:$F$6004))</f>
        <v/>
      </c>
      <c r="J4821" s="33">
        <f>IF(F4821="","",F4821-I4821)</f>
        <v/>
      </c>
      <c r="K4821" s="28">
        <f>IF(F4821="","",IF(I4821=0,"Pending",IF(I4821&gt;=F4821,"Completed","Partial")))</f>
        <v/>
      </c>
    </row>
    <row r="4822">
      <c r="A4822" s="31" t="n"/>
      <c r="B4822" s="26" t="n"/>
      <c r="C4822" s="26" t="n"/>
      <c r="D4822" s="26" t="n"/>
      <c r="E4822" s="26" t="n"/>
      <c r="F4822" s="27" t="n"/>
      <c r="G4822" s="28">
        <f>IFERROR(IF(E4822="","",VLOOKUP(E4822,'Setup - Mix Design'!$A$5:$I$504,9,0)),"")</f>
        <v/>
      </c>
      <c r="H4822" s="32">
        <f>IF(OR(F4822="",G4822=""),"",F4822*G4822)</f>
        <v/>
      </c>
      <c r="I4822" s="33">
        <f>IF(B4822="","",SUMIF('Dispatch (Challan)'!$C$5:$C$6004,B4822,'Dispatch (Challan)'!$F$5:$F$6004))</f>
        <v/>
      </c>
      <c r="J4822" s="33">
        <f>IF(F4822="","",F4822-I4822)</f>
        <v/>
      </c>
      <c r="K4822" s="28">
        <f>IF(F4822="","",IF(I4822=0,"Pending",IF(I4822&gt;=F4822,"Completed","Partial")))</f>
        <v/>
      </c>
    </row>
    <row r="4823">
      <c r="A4823" s="31" t="n"/>
      <c r="B4823" s="26" t="n"/>
      <c r="C4823" s="26" t="n"/>
      <c r="D4823" s="26" t="n"/>
      <c r="E4823" s="26" t="n"/>
      <c r="F4823" s="27" t="n"/>
      <c r="G4823" s="28">
        <f>IFERROR(IF(E4823="","",VLOOKUP(E4823,'Setup - Mix Design'!$A$5:$I$504,9,0)),"")</f>
        <v/>
      </c>
      <c r="H4823" s="32">
        <f>IF(OR(F4823="",G4823=""),"",F4823*G4823)</f>
        <v/>
      </c>
      <c r="I4823" s="33">
        <f>IF(B4823="","",SUMIF('Dispatch (Challan)'!$C$5:$C$6004,B4823,'Dispatch (Challan)'!$F$5:$F$6004))</f>
        <v/>
      </c>
      <c r="J4823" s="33">
        <f>IF(F4823="","",F4823-I4823)</f>
        <v/>
      </c>
      <c r="K4823" s="28">
        <f>IF(F4823="","",IF(I4823=0,"Pending",IF(I4823&gt;=F4823,"Completed","Partial")))</f>
        <v/>
      </c>
    </row>
    <row r="4824">
      <c r="A4824" s="31" t="n"/>
      <c r="B4824" s="26" t="n"/>
      <c r="C4824" s="26" t="n"/>
      <c r="D4824" s="26" t="n"/>
      <c r="E4824" s="26" t="n"/>
      <c r="F4824" s="27" t="n"/>
      <c r="G4824" s="28">
        <f>IFERROR(IF(E4824="","",VLOOKUP(E4824,'Setup - Mix Design'!$A$5:$I$504,9,0)),"")</f>
        <v/>
      </c>
      <c r="H4824" s="32">
        <f>IF(OR(F4824="",G4824=""),"",F4824*G4824)</f>
        <v/>
      </c>
      <c r="I4824" s="33">
        <f>IF(B4824="","",SUMIF('Dispatch (Challan)'!$C$5:$C$6004,B4824,'Dispatch (Challan)'!$F$5:$F$6004))</f>
        <v/>
      </c>
      <c r="J4824" s="33">
        <f>IF(F4824="","",F4824-I4824)</f>
        <v/>
      </c>
      <c r="K4824" s="28">
        <f>IF(F4824="","",IF(I4824=0,"Pending",IF(I4824&gt;=F4824,"Completed","Partial")))</f>
        <v/>
      </c>
    </row>
    <row r="4825">
      <c r="A4825" s="31" t="n"/>
      <c r="B4825" s="26" t="n"/>
      <c r="C4825" s="26" t="n"/>
      <c r="D4825" s="26" t="n"/>
      <c r="E4825" s="26" t="n"/>
      <c r="F4825" s="27" t="n"/>
      <c r="G4825" s="28">
        <f>IFERROR(IF(E4825="","",VLOOKUP(E4825,'Setup - Mix Design'!$A$5:$I$504,9,0)),"")</f>
        <v/>
      </c>
      <c r="H4825" s="32">
        <f>IF(OR(F4825="",G4825=""),"",F4825*G4825)</f>
        <v/>
      </c>
      <c r="I4825" s="33">
        <f>IF(B4825="","",SUMIF('Dispatch (Challan)'!$C$5:$C$6004,B4825,'Dispatch (Challan)'!$F$5:$F$6004))</f>
        <v/>
      </c>
      <c r="J4825" s="33">
        <f>IF(F4825="","",F4825-I4825)</f>
        <v/>
      </c>
      <c r="K4825" s="28">
        <f>IF(F4825="","",IF(I4825=0,"Pending",IF(I4825&gt;=F4825,"Completed","Partial")))</f>
        <v/>
      </c>
    </row>
    <row r="4826">
      <c r="A4826" s="31" t="n"/>
      <c r="B4826" s="26" t="n"/>
      <c r="C4826" s="26" t="n"/>
      <c r="D4826" s="26" t="n"/>
      <c r="E4826" s="26" t="n"/>
      <c r="F4826" s="27" t="n"/>
      <c r="G4826" s="28">
        <f>IFERROR(IF(E4826="","",VLOOKUP(E4826,'Setup - Mix Design'!$A$5:$I$504,9,0)),"")</f>
        <v/>
      </c>
      <c r="H4826" s="32">
        <f>IF(OR(F4826="",G4826=""),"",F4826*G4826)</f>
        <v/>
      </c>
      <c r="I4826" s="33">
        <f>IF(B4826="","",SUMIF('Dispatch (Challan)'!$C$5:$C$6004,B4826,'Dispatch (Challan)'!$F$5:$F$6004))</f>
        <v/>
      </c>
      <c r="J4826" s="33">
        <f>IF(F4826="","",F4826-I4826)</f>
        <v/>
      </c>
      <c r="K4826" s="28">
        <f>IF(F4826="","",IF(I4826=0,"Pending",IF(I4826&gt;=F4826,"Completed","Partial")))</f>
        <v/>
      </c>
    </row>
    <row r="4827">
      <c r="A4827" s="31" t="n"/>
      <c r="B4827" s="26" t="n"/>
      <c r="C4827" s="26" t="n"/>
      <c r="D4827" s="26" t="n"/>
      <c r="E4827" s="26" t="n"/>
      <c r="F4827" s="27" t="n"/>
      <c r="G4827" s="28">
        <f>IFERROR(IF(E4827="","",VLOOKUP(E4827,'Setup - Mix Design'!$A$5:$I$504,9,0)),"")</f>
        <v/>
      </c>
      <c r="H4827" s="32">
        <f>IF(OR(F4827="",G4827=""),"",F4827*G4827)</f>
        <v/>
      </c>
      <c r="I4827" s="33">
        <f>IF(B4827="","",SUMIF('Dispatch (Challan)'!$C$5:$C$6004,B4827,'Dispatch (Challan)'!$F$5:$F$6004))</f>
        <v/>
      </c>
      <c r="J4827" s="33">
        <f>IF(F4827="","",F4827-I4827)</f>
        <v/>
      </c>
      <c r="K4827" s="28">
        <f>IF(F4827="","",IF(I4827=0,"Pending",IF(I4827&gt;=F4827,"Completed","Partial")))</f>
        <v/>
      </c>
    </row>
    <row r="4828">
      <c r="A4828" s="31" t="n"/>
      <c r="B4828" s="26" t="n"/>
      <c r="C4828" s="26" t="n"/>
      <c r="D4828" s="26" t="n"/>
      <c r="E4828" s="26" t="n"/>
      <c r="F4828" s="27" t="n"/>
      <c r="G4828" s="28">
        <f>IFERROR(IF(E4828="","",VLOOKUP(E4828,'Setup - Mix Design'!$A$5:$I$504,9,0)),"")</f>
        <v/>
      </c>
      <c r="H4828" s="32">
        <f>IF(OR(F4828="",G4828=""),"",F4828*G4828)</f>
        <v/>
      </c>
      <c r="I4828" s="33">
        <f>IF(B4828="","",SUMIF('Dispatch (Challan)'!$C$5:$C$6004,B4828,'Dispatch (Challan)'!$F$5:$F$6004))</f>
        <v/>
      </c>
      <c r="J4828" s="33">
        <f>IF(F4828="","",F4828-I4828)</f>
        <v/>
      </c>
      <c r="K4828" s="28">
        <f>IF(F4828="","",IF(I4828=0,"Pending",IF(I4828&gt;=F4828,"Completed","Partial")))</f>
        <v/>
      </c>
    </row>
    <row r="4829">
      <c r="A4829" s="31" t="n"/>
      <c r="B4829" s="26" t="n"/>
      <c r="C4829" s="26" t="n"/>
      <c r="D4829" s="26" t="n"/>
      <c r="E4829" s="26" t="n"/>
      <c r="F4829" s="27" t="n"/>
      <c r="G4829" s="28">
        <f>IFERROR(IF(E4829="","",VLOOKUP(E4829,'Setup - Mix Design'!$A$5:$I$504,9,0)),"")</f>
        <v/>
      </c>
      <c r="H4829" s="32">
        <f>IF(OR(F4829="",G4829=""),"",F4829*G4829)</f>
        <v/>
      </c>
      <c r="I4829" s="33">
        <f>IF(B4829="","",SUMIF('Dispatch (Challan)'!$C$5:$C$6004,B4829,'Dispatch (Challan)'!$F$5:$F$6004))</f>
        <v/>
      </c>
      <c r="J4829" s="33">
        <f>IF(F4829="","",F4829-I4829)</f>
        <v/>
      </c>
      <c r="K4829" s="28">
        <f>IF(F4829="","",IF(I4829=0,"Pending",IF(I4829&gt;=F4829,"Completed","Partial")))</f>
        <v/>
      </c>
    </row>
    <row r="4830">
      <c r="A4830" s="31" t="n"/>
      <c r="B4830" s="26" t="n"/>
      <c r="C4830" s="26" t="n"/>
      <c r="D4830" s="26" t="n"/>
      <c r="E4830" s="26" t="n"/>
      <c r="F4830" s="27" t="n"/>
      <c r="G4830" s="28">
        <f>IFERROR(IF(E4830="","",VLOOKUP(E4830,'Setup - Mix Design'!$A$5:$I$504,9,0)),"")</f>
        <v/>
      </c>
      <c r="H4830" s="32">
        <f>IF(OR(F4830="",G4830=""),"",F4830*G4830)</f>
        <v/>
      </c>
      <c r="I4830" s="33">
        <f>IF(B4830="","",SUMIF('Dispatch (Challan)'!$C$5:$C$6004,B4830,'Dispatch (Challan)'!$F$5:$F$6004))</f>
        <v/>
      </c>
      <c r="J4830" s="33">
        <f>IF(F4830="","",F4830-I4830)</f>
        <v/>
      </c>
      <c r="K4830" s="28">
        <f>IF(F4830="","",IF(I4830=0,"Pending",IF(I4830&gt;=F4830,"Completed","Partial")))</f>
        <v/>
      </c>
    </row>
    <row r="4831">
      <c r="A4831" s="31" t="n"/>
      <c r="B4831" s="26" t="n"/>
      <c r="C4831" s="26" t="n"/>
      <c r="D4831" s="26" t="n"/>
      <c r="E4831" s="26" t="n"/>
      <c r="F4831" s="27" t="n"/>
      <c r="G4831" s="28">
        <f>IFERROR(IF(E4831="","",VLOOKUP(E4831,'Setup - Mix Design'!$A$5:$I$504,9,0)),"")</f>
        <v/>
      </c>
      <c r="H4831" s="32">
        <f>IF(OR(F4831="",G4831=""),"",F4831*G4831)</f>
        <v/>
      </c>
      <c r="I4831" s="33">
        <f>IF(B4831="","",SUMIF('Dispatch (Challan)'!$C$5:$C$6004,B4831,'Dispatch (Challan)'!$F$5:$F$6004))</f>
        <v/>
      </c>
      <c r="J4831" s="33">
        <f>IF(F4831="","",F4831-I4831)</f>
        <v/>
      </c>
      <c r="K4831" s="28">
        <f>IF(F4831="","",IF(I4831=0,"Pending",IF(I4831&gt;=F4831,"Completed","Partial")))</f>
        <v/>
      </c>
    </row>
    <row r="4832">
      <c r="A4832" s="31" t="n"/>
      <c r="B4832" s="26" t="n"/>
      <c r="C4832" s="26" t="n"/>
      <c r="D4832" s="26" t="n"/>
      <c r="E4832" s="26" t="n"/>
      <c r="F4832" s="27" t="n"/>
      <c r="G4832" s="28">
        <f>IFERROR(IF(E4832="","",VLOOKUP(E4832,'Setup - Mix Design'!$A$5:$I$504,9,0)),"")</f>
        <v/>
      </c>
      <c r="H4832" s="32">
        <f>IF(OR(F4832="",G4832=""),"",F4832*G4832)</f>
        <v/>
      </c>
      <c r="I4832" s="33">
        <f>IF(B4832="","",SUMIF('Dispatch (Challan)'!$C$5:$C$6004,B4832,'Dispatch (Challan)'!$F$5:$F$6004))</f>
        <v/>
      </c>
      <c r="J4832" s="33">
        <f>IF(F4832="","",F4832-I4832)</f>
        <v/>
      </c>
      <c r="K4832" s="28">
        <f>IF(F4832="","",IF(I4832=0,"Pending",IF(I4832&gt;=F4832,"Completed","Partial")))</f>
        <v/>
      </c>
    </row>
    <row r="4833">
      <c r="A4833" s="31" t="n"/>
      <c r="B4833" s="26" t="n"/>
      <c r="C4833" s="26" t="n"/>
      <c r="D4833" s="26" t="n"/>
      <c r="E4833" s="26" t="n"/>
      <c r="F4833" s="27" t="n"/>
      <c r="G4833" s="28">
        <f>IFERROR(IF(E4833="","",VLOOKUP(E4833,'Setup - Mix Design'!$A$5:$I$504,9,0)),"")</f>
        <v/>
      </c>
      <c r="H4833" s="32">
        <f>IF(OR(F4833="",G4833=""),"",F4833*G4833)</f>
        <v/>
      </c>
      <c r="I4833" s="33">
        <f>IF(B4833="","",SUMIF('Dispatch (Challan)'!$C$5:$C$6004,B4833,'Dispatch (Challan)'!$F$5:$F$6004))</f>
        <v/>
      </c>
      <c r="J4833" s="33">
        <f>IF(F4833="","",F4833-I4833)</f>
        <v/>
      </c>
      <c r="K4833" s="28">
        <f>IF(F4833="","",IF(I4833=0,"Pending",IF(I4833&gt;=F4833,"Completed","Partial")))</f>
        <v/>
      </c>
    </row>
    <row r="4834">
      <c r="A4834" s="31" t="n"/>
      <c r="B4834" s="26" t="n"/>
      <c r="C4834" s="26" t="n"/>
      <c r="D4834" s="26" t="n"/>
      <c r="E4834" s="26" t="n"/>
      <c r="F4834" s="27" t="n"/>
      <c r="G4834" s="28">
        <f>IFERROR(IF(E4834="","",VLOOKUP(E4834,'Setup - Mix Design'!$A$5:$I$504,9,0)),"")</f>
        <v/>
      </c>
      <c r="H4834" s="32">
        <f>IF(OR(F4834="",G4834=""),"",F4834*G4834)</f>
        <v/>
      </c>
      <c r="I4834" s="33">
        <f>IF(B4834="","",SUMIF('Dispatch (Challan)'!$C$5:$C$6004,B4834,'Dispatch (Challan)'!$F$5:$F$6004))</f>
        <v/>
      </c>
      <c r="J4834" s="33">
        <f>IF(F4834="","",F4834-I4834)</f>
        <v/>
      </c>
      <c r="K4834" s="28">
        <f>IF(F4834="","",IF(I4834=0,"Pending",IF(I4834&gt;=F4834,"Completed","Partial")))</f>
        <v/>
      </c>
    </row>
    <row r="4835">
      <c r="A4835" s="31" t="n"/>
      <c r="B4835" s="26" t="n"/>
      <c r="C4835" s="26" t="n"/>
      <c r="D4835" s="26" t="n"/>
      <c r="E4835" s="26" t="n"/>
      <c r="F4835" s="27" t="n"/>
      <c r="G4835" s="28">
        <f>IFERROR(IF(E4835="","",VLOOKUP(E4835,'Setup - Mix Design'!$A$5:$I$504,9,0)),"")</f>
        <v/>
      </c>
      <c r="H4835" s="32">
        <f>IF(OR(F4835="",G4835=""),"",F4835*G4835)</f>
        <v/>
      </c>
      <c r="I4835" s="33">
        <f>IF(B4835="","",SUMIF('Dispatch (Challan)'!$C$5:$C$6004,B4835,'Dispatch (Challan)'!$F$5:$F$6004))</f>
        <v/>
      </c>
      <c r="J4835" s="33">
        <f>IF(F4835="","",F4835-I4835)</f>
        <v/>
      </c>
      <c r="K4835" s="28">
        <f>IF(F4835="","",IF(I4835=0,"Pending",IF(I4835&gt;=F4835,"Completed","Partial")))</f>
        <v/>
      </c>
    </row>
    <row r="4836">
      <c r="A4836" s="31" t="n"/>
      <c r="B4836" s="26" t="n"/>
      <c r="C4836" s="26" t="n"/>
      <c r="D4836" s="26" t="n"/>
      <c r="E4836" s="26" t="n"/>
      <c r="F4836" s="27" t="n"/>
      <c r="G4836" s="28">
        <f>IFERROR(IF(E4836="","",VLOOKUP(E4836,'Setup - Mix Design'!$A$5:$I$504,9,0)),"")</f>
        <v/>
      </c>
      <c r="H4836" s="32">
        <f>IF(OR(F4836="",G4836=""),"",F4836*G4836)</f>
        <v/>
      </c>
      <c r="I4836" s="33">
        <f>IF(B4836="","",SUMIF('Dispatch (Challan)'!$C$5:$C$6004,B4836,'Dispatch (Challan)'!$F$5:$F$6004))</f>
        <v/>
      </c>
      <c r="J4836" s="33">
        <f>IF(F4836="","",F4836-I4836)</f>
        <v/>
      </c>
      <c r="K4836" s="28">
        <f>IF(F4836="","",IF(I4836=0,"Pending",IF(I4836&gt;=F4836,"Completed","Partial")))</f>
        <v/>
      </c>
    </row>
    <row r="4837">
      <c r="A4837" s="31" t="n"/>
      <c r="B4837" s="26" t="n"/>
      <c r="C4837" s="26" t="n"/>
      <c r="D4837" s="26" t="n"/>
      <c r="E4837" s="26" t="n"/>
      <c r="F4837" s="27" t="n"/>
      <c r="G4837" s="28">
        <f>IFERROR(IF(E4837="","",VLOOKUP(E4837,'Setup - Mix Design'!$A$5:$I$504,9,0)),"")</f>
        <v/>
      </c>
      <c r="H4837" s="32">
        <f>IF(OR(F4837="",G4837=""),"",F4837*G4837)</f>
        <v/>
      </c>
      <c r="I4837" s="33">
        <f>IF(B4837="","",SUMIF('Dispatch (Challan)'!$C$5:$C$6004,B4837,'Dispatch (Challan)'!$F$5:$F$6004))</f>
        <v/>
      </c>
      <c r="J4837" s="33">
        <f>IF(F4837="","",F4837-I4837)</f>
        <v/>
      </c>
      <c r="K4837" s="28">
        <f>IF(F4837="","",IF(I4837=0,"Pending",IF(I4837&gt;=F4837,"Completed","Partial")))</f>
        <v/>
      </c>
    </row>
    <row r="4838">
      <c r="A4838" s="31" t="n"/>
      <c r="B4838" s="26" t="n"/>
      <c r="C4838" s="26" t="n"/>
      <c r="D4838" s="26" t="n"/>
      <c r="E4838" s="26" t="n"/>
      <c r="F4838" s="27" t="n"/>
      <c r="G4838" s="28">
        <f>IFERROR(IF(E4838="","",VLOOKUP(E4838,'Setup - Mix Design'!$A$5:$I$504,9,0)),"")</f>
        <v/>
      </c>
      <c r="H4838" s="32">
        <f>IF(OR(F4838="",G4838=""),"",F4838*G4838)</f>
        <v/>
      </c>
      <c r="I4838" s="33">
        <f>IF(B4838="","",SUMIF('Dispatch (Challan)'!$C$5:$C$6004,B4838,'Dispatch (Challan)'!$F$5:$F$6004))</f>
        <v/>
      </c>
      <c r="J4838" s="33">
        <f>IF(F4838="","",F4838-I4838)</f>
        <v/>
      </c>
      <c r="K4838" s="28">
        <f>IF(F4838="","",IF(I4838=0,"Pending",IF(I4838&gt;=F4838,"Completed","Partial")))</f>
        <v/>
      </c>
    </row>
    <row r="4839">
      <c r="A4839" s="31" t="n"/>
      <c r="B4839" s="26" t="n"/>
      <c r="C4839" s="26" t="n"/>
      <c r="D4839" s="26" t="n"/>
      <c r="E4839" s="26" t="n"/>
      <c r="F4839" s="27" t="n"/>
      <c r="G4839" s="28">
        <f>IFERROR(IF(E4839="","",VLOOKUP(E4839,'Setup - Mix Design'!$A$5:$I$504,9,0)),"")</f>
        <v/>
      </c>
      <c r="H4839" s="32">
        <f>IF(OR(F4839="",G4839=""),"",F4839*G4839)</f>
        <v/>
      </c>
      <c r="I4839" s="33">
        <f>IF(B4839="","",SUMIF('Dispatch (Challan)'!$C$5:$C$6004,B4839,'Dispatch (Challan)'!$F$5:$F$6004))</f>
        <v/>
      </c>
      <c r="J4839" s="33">
        <f>IF(F4839="","",F4839-I4839)</f>
        <v/>
      </c>
      <c r="K4839" s="28">
        <f>IF(F4839="","",IF(I4839=0,"Pending",IF(I4839&gt;=F4839,"Completed","Partial")))</f>
        <v/>
      </c>
    </row>
    <row r="4840">
      <c r="A4840" s="31" t="n"/>
      <c r="B4840" s="26" t="n"/>
      <c r="C4840" s="26" t="n"/>
      <c r="D4840" s="26" t="n"/>
      <c r="E4840" s="26" t="n"/>
      <c r="F4840" s="27" t="n"/>
      <c r="G4840" s="28">
        <f>IFERROR(IF(E4840="","",VLOOKUP(E4840,'Setup - Mix Design'!$A$5:$I$504,9,0)),"")</f>
        <v/>
      </c>
      <c r="H4840" s="32">
        <f>IF(OR(F4840="",G4840=""),"",F4840*G4840)</f>
        <v/>
      </c>
      <c r="I4840" s="33">
        <f>IF(B4840="","",SUMIF('Dispatch (Challan)'!$C$5:$C$6004,B4840,'Dispatch (Challan)'!$F$5:$F$6004))</f>
        <v/>
      </c>
      <c r="J4840" s="33">
        <f>IF(F4840="","",F4840-I4840)</f>
        <v/>
      </c>
      <c r="K4840" s="28">
        <f>IF(F4840="","",IF(I4840=0,"Pending",IF(I4840&gt;=F4840,"Completed","Partial")))</f>
        <v/>
      </c>
    </row>
    <row r="4841">
      <c r="A4841" s="31" t="n"/>
      <c r="B4841" s="26" t="n"/>
      <c r="C4841" s="26" t="n"/>
      <c r="D4841" s="26" t="n"/>
      <c r="E4841" s="26" t="n"/>
      <c r="F4841" s="27" t="n"/>
      <c r="G4841" s="28">
        <f>IFERROR(IF(E4841="","",VLOOKUP(E4841,'Setup - Mix Design'!$A$5:$I$504,9,0)),"")</f>
        <v/>
      </c>
      <c r="H4841" s="32">
        <f>IF(OR(F4841="",G4841=""),"",F4841*G4841)</f>
        <v/>
      </c>
      <c r="I4841" s="33">
        <f>IF(B4841="","",SUMIF('Dispatch (Challan)'!$C$5:$C$6004,B4841,'Dispatch (Challan)'!$F$5:$F$6004))</f>
        <v/>
      </c>
      <c r="J4841" s="33">
        <f>IF(F4841="","",F4841-I4841)</f>
        <v/>
      </c>
      <c r="K4841" s="28">
        <f>IF(F4841="","",IF(I4841=0,"Pending",IF(I4841&gt;=F4841,"Completed","Partial")))</f>
        <v/>
      </c>
    </row>
    <row r="4842">
      <c r="A4842" s="31" t="n"/>
      <c r="B4842" s="26" t="n"/>
      <c r="C4842" s="26" t="n"/>
      <c r="D4842" s="26" t="n"/>
      <c r="E4842" s="26" t="n"/>
      <c r="F4842" s="27" t="n"/>
      <c r="G4842" s="28">
        <f>IFERROR(IF(E4842="","",VLOOKUP(E4842,'Setup - Mix Design'!$A$5:$I$504,9,0)),"")</f>
        <v/>
      </c>
      <c r="H4842" s="32">
        <f>IF(OR(F4842="",G4842=""),"",F4842*G4842)</f>
        <v/>
      </c>
      <c r="I4842" s="33">
        <f>IF(B4842="","",SUMIF('Dispatch (Challan)'!$C$5:$C$6004,B4842,'Dispatch (Challan)'!$F$5:$F$6004))</f>
        <v/>
      </c>
      <c r="J4842" s="33">
        <f>IF(F4842="","",F4842-I4842)</f>
        <v/>
      </c>
      <c r="K4842" s="28">
        <f>IF(F4842="","",IF(I4842=0,"Pending",IF(I4842&gt;=F4842,"Completed","Partial")))</f>
        <v/>
      </c>
    </row>
    <row r="4843">
      <c r="A4843" s="31" t="n"/>
      <c r="B4843" s="26" t="n"/>
      <c r="C4843" s="26" t="n"/>
      <c r="D4843" s="26" t="n"/>
      <c r="E4843" s="26" t="n"/>
      <c r="F4843" s="27" t="n"/>
      <c r="G4843" s="28">
        <f>IFERROR(IF(E4843="","",VLOOKUP(E4843,'Setup - Mix Design'!$A$5:$I$504,9,0)),"")</f>
        <v/>
      </c>
      <c r="H4843" s="32">
        <f>IF(OR(F4843="",G4843=""),"",F4843*G4843)</f>
        <v/>
      </c>
      <c r="I4843" s="33">
        <f>IF(B4843="","",SUMIF('Dispatch (Challan)'!$C$5:$C$6004,B4843,'Dispatch (Challan)'!$F$5:$F$6004))</f>
        <v/>
      </c>
      <c r="J4843" s="33">
        <f>IF(F4843="","",F4843-I4843)</f>
        <v/>
      </c>
      <c r="K4843" s="28">
        <f>IF(F4843="","",IF(I4843=0,"Pending",IF(I4843&gt;=F4843,"Completed","Partial")))</f>
        <v/>
      </c>
    </row>
    <row r="4844">
      <c r="A4844" s="31" t="n"/>
      <c r="B4844" s="26" t="n"/>
      <c r="C4844" s="26" t="n"/>
      <c r="D4844" s="26" t="n"/>
      <c r="E4844" s="26" t="n"/>
      <c r="F4844" s="27" t="n"/>
      <c r="G4844" s="28">
        <f>IFERROR(IF(E4844="","",VLOOKUP(E4844,'Setup - Mix Design'!$A$5:$I$504,9,0)),"")</f>
        <v/>
      </c>
      <c r="H4844" s="32">
        <f>IF(OR(F4844="",G4844=""),"",F4844*G4844)</f>
        <v/>
      </c>
      <c r="I4844" s="33">
        <f>IF(B4844="","",SUMIF('Dispatch (Challan)'!$C$5:$C$6004,B4844,'Dispatch (Challan)'!$F$5:$F$6004))</f>
        <v/>
      </c>
      <c r="J4844" s="33">
        <f>IF(F4844="","",F4844-I4844)</f>
        <v/>
      </c>
      <c r="K4844" s="28">
        <f>IF(F4844="","",IF(I4844=0,"Pending",IF(I4844&gt;=F4844,"Completed","Partial")))</f>
        <v/>
      </c>
    </row>
    <row r="4845">
      <c r="A4845" s="31" t="n"/>
      <c r="B4845" s="26" t="n"/>
      <c r="C4845" s="26" t="n"/>
      <c r="D4845" s="26" t="n"/>
      <c r="E4845" s="26" t="n"/>
      <c r="F4845" s="27" t="n"/>
      <c r="G4845" s="28">
        <f>IFERROR(IF(E4845="","",VLOOKUP(E4845,'Setup - Mix Design'!$A$5:$I$504,9,0)),"")</f>
        <v/>
      </c>
      <c r="H4845" s="32">
        <f>IF(OR(F4845="",G4845=""),"",F4845*G4845)</f>
        <v/>
      </c>
      <c r="I4845" s="33">
        <f>IF(B4845="","",SUMIF('Dispatch (Challan)'!$C$5:$C$6004,B4845,'Dispatch (Challan)'!$F$5:$F$6004))</f>
        <v/>
      </c>
      <c r="J4845" s="33">
        <f>IF(F4845="","",F4845-I4845)</f>
        <v/>
      </c>
      <c r="K4845" s="28">
        <f>IF(F4845="","",IF(I4845=0,"Pending",IF(I4845&gt;=F4845,"Completed","Partial")))</f>
        <v/>
      </c>
    </row>
    <row r="4846">
      <c r="A4846" s="31" t="n"/>
      <c r="B4846" s="26" t="n"/>
      <c r="C4846" s="26" t="n"/>
      <c r="D4846" s="26" t="n"/>
      <c r="E4846" s="26" t="n"/>
      <c r="F4846" s="27" t="n"/>
      <c r="G4846" s="28">
        <f>IFERROR(IF(E4846="","",VLOOKUP(E4846,'Setup - Mix Design'!$A$5:$I$504,9,0)),"")</f>
        <v/>
      </c>
      <c r="H4846" s="32">
        <f>IF(OR(F4846="",G4846=""),"",F4846*G4846)</f>
        <v/>
      </c>
      <c r="I4846" s="33">
        <f>IF(B4846="","",SUMIF('Dispatch (Challan)'!$C$5:$C$6004,B4846,'Dispatch (Challan)'!$F$5:$F$6004))</f>
        <v/>
      </c>
      <c r="J4846" s="33">
        <f>IF(F4846="","",F4846-I4846)</f>
        <v/>
      </c>
      <c r="K4846" s="28">
        <f>IF(F4846="","",IF(I4846=0,"Pending",IF(I4846&gt;=F4846,"Completed","Partial")))</f>
        <v/>
      </c>
    </row>
    <row r="4847">
      <c r="A4847" s="31" t="n"/>
      <c r="B4847" s="26" t="n"/>
      <c r="C4847" s="26" t="n"/>
      <c r="D4847" s="26" t="n"/>
      <c r="E4847" s="26" t="n"/>
      <c r="F4847" s="27" t="n"/>
      <c r="G4847" s="28">
        <f>IFERROR(IF(E4847="","",VLOOKUP(E4847,'Setup - Mix Design'!$A$5:$I$504,9,0)),"")</f>
        <v/>
      </c>
      <c r="H4847" s="32">
        <f>IF(OR(F4847="",G4847=""),"",F4847*G4847)</f>
        <v/>
      </c>
      <c r="I4847" s="33">
        <f>IF(B4847="","",SUMIF('Dispatch (Challan)'!$C$5:$C$6004,B4847,'Dispatch (Challan)'!$F$5:$F$6004))</f>
        <v/>
      </c>
      <c r="J4847" s="33">
        <f>IF(F4847="","",F4847-I4847)</f>
        <v/>
      </c>
      <c r="K4847" s="28">
        <f>IF(F4847="","",IF(I4847=0,"Pending",IF(I4847&gt;=F4847,"Completed","Partial")))</f>
        <v/>
      </c>
    </row>
    <row r="4848">
      <c r="A4848" s="31" t="n"/>
      <c r="B4848" s="26" t="n"/>
      <c r="C4848" s="26" t="n"/>
      <c r="D4848" s="26" t="n"/>
      <c r="E4848" s="26" t="n"/>
      <c r="F4848" s="27" t="n"/>
      <c r="G4848" s="28">
        <f>IFERROR(IF(E4848="","",VLOOKUP(E4848,'Setup - Mix Design'!$A$5:$I$504,9,0)),"")</f>
        <v/>
      </c>
      <c r="H4848" s="32">
        <f>IF(OR(F4848="",G4848=""),"",F4848*G4848)</f>
        <v/>
      </c>
      <c r="I4848" s="33">
        <f>IF(B4848="","",SUMIF('Dispatch (Challan)'!$C$5:$C$6004,B4848,'Dispatch (Challan)'!$F$5:$F$6004))</f>
        <v/>
      </c>
      <c r="J4848" s="33">
        <f>IF(F4848="","",F4848-I4848)</f>
        <v/>
      </c>
      <c r="K4848" s="28">
        <f>IF(F4848="","",IF(I4848=0,"Pending",IF(I4848&gt;=F4848,"Completed","Partial")))</f>
        <v/>
      </c>
    </row>
    <row r="4849">
      <c r="A4849" s="31" t="n"/>
      <c r="B4849" s="26" t="n"/>
      <c r="C4849" s="26" t="n"/>
      <c r="D4849" s="26" t="n"/>
      <c r="E4849" s="26" t="n"/>
      <c r="F4849" s="27" t="n"/>
      <c r="G4849" s="28">
        <f>IFERROR(IF(E4849="","",VLOOKUP(E4849,'Setup - Mix Design'!$A$5:$I$504,9,0)),"")</f>
        <v/>
      </c>
      <c r="H4849" s="32">
        <f>IF(OR(F4849="",G4849=""),"",F4849*G4849)</f>
        <v/>
      </c>
      <c r="I4849" s="33">
        <f>IF(B4849="","",SUMIF('Dispatch (Challan)'!$C$5:$C$6004,B4849,'Dispatch (Challan)'!$F$5:$F$6004))</f>
        <v/>
      </c>
      <c r="J4849" s="33">
        <f>IF(F4849="","",F4849-I4849)</f>
        <v/>
      </c>
      <c r="K4849" s="28">
        <f>IF(F4849="","",IF(I4849=0,"Pending",IF(I4849&gt;=F4849,"Completed","Partial")))</f>
        <v/>
      </c>
    </row>
    <row r="4850">
      <c r="A4850" s="31" t="n"/>
      <c r="B4850" s="26" t="n"/>
      <c r="C4850" s="26" t="n"/>
      <c r="D4850" s="26" t="n"/>
      <c r="E4850" s="26" t="n"/>
      <c r="F4850" s="27" t="n"/>
      <c r="G4850" s="28">
        <f>IFERROR(IF(E4850="","",VLOOKUP(E4850,'Setup - Mix Design'!$A$5:$I$504,9,0)),"")</f>
        <v/>
      </c>
      <c r="H4850" s="32">
        <f>IF(OR(F4850="",G4850=""),"",F4850*G4850)</f>
        <v/>
      </c>
      <c r="I4850" s="33">
        <f>IF(B4850="","",SUMIF('Dispatch (Challan)'!$C$5:$C$6004,B4850,'Dispatch (Challan)'!$F$5:$F$6004))</f>
        <v/>
      </c>
      <c r="J4850" s="33">
        <f>IF(F4850="","",F4850-I4850)</f>
        <v/>
      </c>
      <c r="K4850" s="28">
        <f>IF(F4850="","",IF(I4850=0,"Pending",IF(I4850&gt;=F4850,"Completed","Partial")))</f>
        <v/>
      </c>
    </row>
    <row r="4851">
      <c r="A4851" s="31" t="n"/>
      <c r="B4851" s="26" t="n"/>
      <c r="C4851" s="26" t="n"/>
      <c r="D4851" s="26" t="n"/>
      <c r="E4851" s="26" t="n"/>
      <c r="F4851" s="27" t="n"/>
      <c r="G4851" s="28">
        <f>IFERROR(IF(E4851="","",VLOOKUP(E4851,'Setup - Mix Design'!$A$5:$I$504,9,0)),"")</f>
        <v/>
      </c>
      <c r="H4851" s="32">
        <f>IF(OR(F4851="",G4851=""),"",F4851*G4851)</f>
        <v/>
      </c>
      <c r="I4851" s="33">
        <f>IF(B4851="","",SUMIF('Dispatch (Challan)'!$C$5:$C$6004,B4851,'Dispatch (Challan)'!$F$5:$F$6004))</f>
        <v/>
      </c>
      <c r="J4851" s="33">
        <f>IF(F4851="","",F4851-I4851)</f>
        <v/>
      </c>
      <c r="K4851" s="28">
        <f>IF(F4851="","",IF(I4851=0,"Pending",IF(I4851&gt;=F4851,"Completed","Partial")))</f>
        <v/>
      </c>
    </row>
    <row r="4852">
      <c r="A4852" s="31" t="n"/>
      <c r="B4852" s="26" t="n"/>
      <c r="C4852" s="26" t="n"/>
      <c r="D4852" s="26" t="n"/>
      <c r="E4852" s="26" t="n"/>
      <c r="F4852" s="27" t="n"/>
      <c r="G4852" s="28">
        <f>IFERROR(IF(E4852="","",VLOOKUP(E4852,'Setup - Mix Design'!$A$5:$I$504,9,0)),"")</f>
        <v/>
      </c>
      <c r="H4852" s="32">
        <f>IF(OR(F4852="",G4852=""),"",F4852*G4852)</f>
        <v/>
      </c>
      <c r="I4852" s="33">
        <f>IF(B4852="","",SUMIF('Dispatch (Challan)'!$C$5:$C$6004,B4852,'Dispatch (Challan)'!$F$5:$F$6004))</f>
        <v/>
      </c>
      <c r="J4852" s="33">
        <f>IF(F4852="","",F4852-I4852)</f>
        <v/>
      </c>
      <c r="K4852" s="28">
        <f>IF(F4852="","",IF(I4852=0,"Pending",IF(I4852&gt;=F4852,"Completed","Partial")))</f>
        <v/>
      </c>
    </row>
    <row r="4853">
      <c r="A4853" s="31" t="n"/>
      <c r="B4853" s="26" t="n"/>
      <c r="C4853" s="26" t="n"/>
      <c r="D4853" s="26" t="n"/>
      <c r="E4853" s="26" t="n"/>
      <c r="F4853" s="27" t="n"/>
      <c r="G4853" s="28">
        <f>IFERROR(IF(E4853="","",VLOOKUP(E4853,'Setup - Mix Design'!$A$5:$I$504,9,0)),"")</f>
        <v/>
      </c>
      <c r="H4853" s="32">
        <f>IF(OR(F4853="",G4853=""),"",F4853*G4853)</f>
        <v/>
      </c>
      <c r="I4853" s="33">
        <f>IF(B4853="","",SUMIF('Dispatch (Challan)'!$C$5:$C$6004,B4853,'Dispatch (Challan)'!$F$5:$F$6004))</f>
        <v/>
      </c>
      <c r="J4853" s="33">
        <f>IF(F4853="","",F4853-I4853)</f>
        <v/>
      </c>
      <c r="K4853" s="28">
        <f>IF(F4853="","",IF(I4853=0,"Pending",IF(I4853&gt;=F4853,"Completed","Partial")))</f>
        <v/>
      </c>
    </row>
    <row r="4854">
      <c r="A4854" s="31" t="n"/>
      <c r="B4854" s="26" t="n"/>
      <c r="C4854" s="26" t="n"/>
      <c r="D4854" s="26" t="n"/>
      <c r="E4854" s="26" t="n"/>
      <c r="F4854" s="27" t="n"/>
      <c r="G4854" s="28">
        <f>IFERROR(IF(E4854="","",VLOOKUP(E4854,'Setup - Mix Design'!$A$5:$I$504,9,0)),"")</f>
        <v/>
      </c>
      <c r="H4854" s="32">
        <f>IF(OR(F4854="",G4854=""),"",F4854*G4854)</f>
        <v/>
      </c>
      <c r="I4854" s="33">
        <f>IF(B4854="","",SUMIF('Dispatch (Challan)'!$C$5:$C$6004,B4854,'Dispatch (Challan)'!$F$5:$F$6004))</f>
        <v/>
      </c>
      <c r="J4854" s="33">
        <f>IF(F4854="","",F4854-I4854)</f>
        <v/>
      </c>
      <c r="K4854" s="28">
        <f>IF(F4854="","",IF(I4854=0,"Pending",IF(I4854&gt;=F4854,"Completed","Partial")))</f>
        <v/>
      </c>
    </row>
    <row r="4855">
      <c r="A4855" s="31" t="n"/>
      <c r="B4855" s="26" t="n"/>
      <c r="C4855" s="26" t="n"/>
      <c r="D4855" s="26" t="n"/>
      <c r="E4855" s="26" t="n"/>
      <c r="F4855" s="27" t="n"/>
      <c r="G4855" s="28">
        <f>IFERROR(IF(E4855="","",VLOOKUP(E4855,'Setup - Mix Design'!$A$5:$I$504,9,0)),"")</f>
        <v/>
      </c>
      <c r="H4855" s="32">
        <f>IF(OR(F4855="",G4855=""),"",F4855*G4855)</f>
        <v/>
      </c>
      <c r="I4855" s="33">
        <f>IF(B4855="","",SUMIF('Dispatch (Challan)'!$C$5:$C$6004,B4855,'Dispatch (Challan)'!$F$5:$F$6004))</f>
        <v/>
      </c>
      <c r="J4855" s="33">
        <f>IF(F4855="","",F4855-I4855)</f>
        <v/>
      </c>
      <c r="K4855" s="28">
        <f>IF(F4855="","",IF(I4855=0,"Pending",IF(I4855&gt;=F4855,"Completed","Partial")))</f>
        <v/>
      </c>
    </row>
    <row r="4856">
      <c r="A4856" s="31" t="n"/>
      <c r="B4856" s="26" t="n"/>
      <c r="C4856" s="26" t="n"/>
      <c r="D4856" s="26" t="n"/>
      <c r="E4856" s="26" t="n"/>
      <c r="F4856" s="27" t="n"/>
      <c r="G4856" s="28">
        <f>IFERROR(IF(E4856="","",VLOOKUP(E4856,'Setup - Mix Design'!$A$5:$I$504,9,0)),"")</f>
        <v/>
      </c>
      <c r="H4856" s="32">
        <f>IF(OR(F4856="",G4856=""),"",F4856*G4856)</f>
        <v/>
      </c>
      <c r="I4856" s="33">
        <f>IF(B4856="","",SUMIF('Dispatch (Challan)'!$C$5:$C$6004,B4856,'Dispatch (Challan)'!$F$5:$F$6004))</f>
        <v/>
      </c>
      <c r="J4856" s="33">
        <f>IF(F4856="","",F4856-I4856)</f>
        <v/>
      </c>
      <c r="K4856" s="28">
        <f>IF(F4856="","",IF(I4856=0,"Pending",IF(I4856&gt;=F4856,"Completed","Partial")))</f>
        <v/>
      </c>
    </row>
    <row r="4857">
      <c r="A4857" s="31" t="n"/>
      <c r="B4857" s="26" t="n"/>
      <c r="C4857" s="26" t="n"/>
      <c r="D4857" s="26" t="n"/>
      <c r="E4857" s="26" t="n"/>
      <c r="F4857" s="27" t="n"/>
      <c r="G4857" s="28">
        <f>IFERROR(IF(E4857="","",VLOOKUP(E4857,'Setup - Mix Design'!$A$5:$I$504,9,0)),"")</f>
        <v/>
      </c>
      <c r="H4857" s="32">
        <f>IF(OR(F4857="",G4857=""),"",F4857*G4857)</f>
        <v/>
      </c>
      <c r="I4857" s="33">
        <f>IF(B4857="","",SUMIF('Dispatch (Challan)'!$C$5:$C$6004,B4857,'Dispatch (Challan)'!$F$5:$F$6004))</f>
        <v/>
      </c>
      <c r="J4857" s="33">
        <f>IF(F4857="","",F4857-I4857)</f>
        <v/>
      </c>
      <c r="K4857" s="28">
        <f>IF(F4857="","",IF(I4857=0,"Pending",IF(I4857&gt;=F4857,"Completed","Partial")))</f>
        <v/>
      </c>
    </row>
    <row r="4858">
      <c r="A4858" s="31" t="n"/>
      <c r="B4858" s="26" t="n"/>
      <c r="C4858" s="26" t="n"/>
      <c r="D4858" s="26" t="n"/>
      <c r="E4858" s="26" t="n"/>
      <c r="F4858" s="27" t="n"/>
      <c r="G4858" s="28">
        <f>IFERROR(IF(E4858="","",VLOOKUP(E4858,'Setup - Mix Design'!$A$5:$I$504,9,0)),"")</f>
        <v/>
      </c>
      <c r="H4858" s="32">
        <f>IF(OR(F4858="",G4858=""),"",F4858*G4858)</f>
        <v/>
      </c>
      <c r="I4858" s="33">
        <f>IF(B4858="","",SUMIF('Dispatch (Challan)'!$C$5:$C$6004,B4858,'Dispatch (Challan)'!$F$5:$F$6004))</f>
        <v/>
      </c>
      <c r="J4858" s="33">
        <f>IF(F4858="","",F4858-I4858)</f>
        <v/>
      </c>
      <c r="K4858" s="28">
        <f>IF(F4858="","",IF(I4858=0,"Pending",IF(I4858&gt;=F4858,"Completed","Partial")))</f>
        <v/>
      </c>
    </row>
    <row r="4859">
      <c r="A4859" s="31" t="n"/>
      <c r="B4859" s="26" t="n"/>
      <c r="C4859" s="26" t="n"/>
      <c r="D4859" s="26" t="n"/>
      <c r="E4859" s="26" t="n"/>
      <c r="F4859" s="27" t="n"/>
      <c r="G4859" s="28">
        <f>IFERROR(IF(E4859="","",VLOOKUP(E4859,'Setup - Mix Design'!$A$5:$I$504,9,0)),"")</f>
        <v/>
      </c>
      <c r="H4859" s="32">
        <f>IF(OR(F4859="",G4859=""),"",F4859*G4859)</f>
        <v/>
      </c>
      <c r="I4859" s="33">
        <f>IF(B4859="","",SUMIF('Dispatch (Challan)'!$C$5:$C$6004,B4859,'Dispatch (Challan)'!$F$5:$F$6004))</f>
        <v/>
      </c>
      <c r="J4859" s="33">
        <f>IF(F4859="","",F4859-I4859)</f>
        <v/>
      </c>
      <c r="K4859" s="28">
        <f>IF(F4859="","",IF(I4859=0,"Pending",IF(I4859&gt;=F4859,"Completed","Partial")))</f>
        <v/>
      </c>
    </row>
    <row r="4860">
      <c r="A4860" s="31" t="n"/>
      <c r="B4860" s="26" t="n"/>
      <c r="C4860" s="26" t="n"/>
      <c r="D4860" s="26" t="n"/>
      <c r="E4860" s="26" t="n"/>
      <c r="F4860" s="27" t="n"/>
      <c r="G4860" s="28">
        <f>IFERROR(IF(E4860="","",VLOOKUP(E4860,'Setup - Mix Design'!$A$5:$I$504,9,0)),"")</f>
        <v/>
      </c>
      <c r="H4860" s="32">
        <f>IF(OR(F4860="",G4860=""),"",F4860*G4860)</f>
        <v/>
      </c>
      <c r="I4860" s="33">
        <f>IF(B4860="","",SUMIF('Dispatch (Challan)'!$C$5:$C$6004,B4860,'Dispatch (Challan)'!$F$5:$F$6004))</f>
        <v/>
      </c>
      <c r="J4860" s="33">
        <f>IF(F4860="","",F4860-I4860)</f>
        <v/>
      </c>
      <c r="K4860" s="28">
        <f>IF(F4860="","",IF(I4860=0,"Pending",IF(I4860&gt;=F4860,"Completed","Partial")))</f>
        <v/>
      </c>
    </row>
    <row r="4861">
      <c r="A4861" s="31" t="n"/>
      <c r="B4861" s="26" t="n"/>
      <c r="C4861" s="26" t="n"/>
      <c r="D4861" s="26" t="n"/>
      <c r="E4861" s="26" t="n"/>
      <c r="F4861" s="27" t="n"/>
      <c r="G4861" s="28">
        <f>IFERROR(IF(E4861="","",VLOOKUP(E4861,'Setup - Mix Design'!$A$5:$I$504,9,0)),"")</f>
        <v/>
      </c>
      <c r="H4861" s="32">
        <f>IF(OR(F4861="",G4861=""),"",F4861*G4861)</f>
        <v/>
      </c>
      <c r="I4861" s="33">
        <f>IF(B4861="","",SUMIF('Dispatch (Challan)'!$C$5:$C$6004,B4861,'Dispatch (Challan)'!$F$5:$F$6004))</f>
        <v/>
      </c>
      <c r="J4861" s="33">
        <f>IF(F4861="","",F4861-I4861)</f>
        <v/>
      </c>
      <c r="K4861" s="28">
        <f>IF(F4861="","",IF(I4861=0,"Pending",IF(I4861&gt;=F4861,"Completed","Partial")))</f>
        <v/>
      </c>
    </row>
    <row r="4862">
      <c r="A4862" s="31" t="n"/>
      <c r="B4862" s="26" t="n"/>
      <c r="C4862" s="26" t="n"/>
      <c r="D4862" s="26" t="n"/>
      <c r="E4862" s="26" t="n"/>
      <c r="F4862" s="27" t="n"/>
      <c r="G4862" s="28">
        <f>IFERROR(IF(E4862="","",VLOOKUP(E4862,'Setup - Mix Design'!$A$5:$I$504,9,0)),"")</f>
        <v/>
      </c>
      <c r="H4862" s="32">
        <f>IF(OR(F4862="",G4862=""),"",F4862*G4862)</f>
        <v/>
      </c>
      <c r="I4862" s="33">
        <f>IF(B4862="","",SUMIF('Dispatch (Challan)'!$C$5:$C$6004,B4862,'Dispatch (Challan)'!$F$5:$F$6004))</f>
        <v/>
      </c>
      <c r="J4862" s="33">
        <f>IF(F4862="","",F4862-I4862)</f>
        <v/>
      </c>
      <c r="K4862" s="28">
        <f>IF(F4862="","",IF(I4862=0,"Pending",IF(I4862&gt;=F4862,"Completed","Partial")))</f>
        <v/>
      </c>
    </row>
    <row r="4863">
      <c r="A4863" s="31" t="n"/>
      <c r="B4863" s="26" t="n"/>
      <c r="C4863" s="26" t="n"/>
      <c r="D4863" s="26" t="n"/>
      <c r="E4863" s="26" t="n"/>
      <c r="F4863" s="27" t="n"/>
      <c r="G4863" s="28">
        <f>IFERROR(IF(E4863="","",VLOOKUP(E4863,'Setup - Mix Design'!$A$5:$I$504,9,0)),"")</f>
        <v/>
      </c>
      <c r="H4863" s="32">
        <f>IF(OR(F4863="",G4863=""),"",F4863*G4863)</f>
        <v/>
      </c>
      <c r="I4863" s="33">
        <f>IF(B4863="","",SUMIF('Dispatch (Challan)'!$C$5:$C$6004,B4863,'Dispatch (Challan)'!$F$5:$F$6004))</f>
        <v/>
      </c>
      <c r="J4863" s="33">
        <f>IF(F4863="","",F4863-I4863)</f>
        <v/>
      </c>
      <c r="K4863" s="28">
        <f>IF(F4863="","",IF(I4863=0,"Pending",IF(I4863&gt;=F4863,"Completed","Partial")))</f>
        <v/>
      </c>
    </row>
    <row r="4864">
      <c r="A4864" s="31" t="n"/>
      <c r="B4864" s="26" t="n"/>
      <c r="C4864" s="26" t="n"/>
      <c r="D4864" s="26" t="n"/>
      <c r="E4864" s="26" t="n"/>
      <c r="F4864" s="27" t="n"/>
      <c r="G4864" s="28">
        <f>IFERROR(IF(E4864="","",VLOOKUP(E4864,'Setup - Mix Design'!$A$5:$I$504,9,0)),"")</f>
        <v/>
      </c>
      <c r="H4864" s="32">
        <f>IF(OR(F4864="",G4864=""),"",F4864*G4864)</f>
        <v/>
      </c>
      <c r="I4864" s="33">
        <f>IF(B4864="","",SUMIF('Dispatch (Challan)'!$C$5:$C$6004,B4864,'Dispatch (Challan)'!$F$5:$F$6004))</f>
        <v/>
      </c>
      <c r="J4864" s="33">
        <f>IF(F4864="","",F4864-I4864)</f>
        <v/>
      </c>
      <c r="K4864" s="28">
        <f>IF(F4864="","",IF(I4864=0,"Pending",IF(I4864&gt;=F4864,"Completed","Partial")))</f>
        <v/>
      </c>
    </row>
    <row r="4865">
      <c r="A4865" s="31" t="n"/>
      <c r="B4865" s="26" t="n"/>
      <c r="C4865" s="26" t="n"/>
      <c r="D4865" s="26" t="n"/>
      <c r="E4865" s="26" t="n"/>
      <c r="F4865" s="27" t="n"/>
      <c r="G4865" s="28">
        <f>IFERROR(IF(E4865="","",VLOOKUP(E4865,'Setup - Mix Design'!$A$5:$I$504,9,0)),"")</f>
        <v/>
      </c>
      <c r="H4865" s="32">
        <f>IF(OR(F4865="",G4865=""),"",F4865*G4865)</f>
        <v/>
      </c>
      <c r="I4865" s="33">
        <f>IF(B4865="","",SUMIF('Dispatch (Challan)'!$C$5:$C$6004,B4865,'Dispatch (Challan)'!$F$5:$F$6004))</f>
        <v/>
      </c>
      <c r="J4865" s="33">
        <f>IF(F4865="","",F4865-I4865)</f>
        <v/>
      </c>
      <c r="K4865" s="28">
        <f>IF(F4865="","",IF(I4865=0,"Pending",IF(I4865&gt;=F4865,"Completed","Partial")))</f>
        <v/>
      </c>
    </row>
    <row r="4866">
      <c r="A4866" s="31" t="n"/>
      <c r="B4866" s="26" t="n"/>
      <c r="C4866" s="26" t="n"/>
      <c r="D4866" s="26" t="n"/>
      <c r="E4866" s="26" t="n"/>
      <c r="F4866" s="27" t="n"/>
      <c r="G4866" s="28">
        <f>IFERROR(IF(E4866="","",VLOOKUP(E4866,'Setup - Mix Design'!$A$5:$I$504,9,0)),"")</f>
        <v/>
      </c>
      <c r="H4866" s="32">
        <f>IF(OR(F4866="",G4866=""),"",F4866*G4866)</f>
        <v/>
      </c>
      <c r="I4866" s="33">
        <f>IF(B4866="","",SUMIF('Dispatch (Challan)'!$C$5:$C$6004,B4866,'Dispatch (Challan)'!$F$5:$F$6004))</f>
        <v/>
      </c>
      <c r="J4866" s="33">
        <f>IF(F4866="","",F4866-I4866)</f>
        <v/>
      </c>
      <c r="K4866" s="28">
        <f>IF(F4866="","",IF(I4866=0,"Pending",IF(I4866&gt;=F4866,"Completed","Partial")))</f>
        <v/>
      </c>
    </row>
    <row r="4867">
      <c r="A4867" s="31" t="n"/>
      <c r="B4867" s="26" t="n"/>
      <c r="C4867" s="26" t="n"/>
      <c r="D4867" s="26" t="n"/>
      <c r="E4867" s="26" t="n"/>
      <c r="F4867" s="27" t="n"/>
      <c r="G4867" s="28">
        <f>IFERROR(IF(E4867="","",VLOOKUP(E4867,'Setup - Mix Design'!$A$5:$I$504,9,0)),"")</f>
        <v/>
      </c>
      <c r="H4867" s="32">
        <f>IF(OR(F4867="",G4867=""),"",F4867*G4867)</f>
        <v/>
      </c>
      <c r="I4867" s="33">
        <f>IF(B4867="","",SUMIF('Dispatch (Challan)'!$C$5:$C$6004,B4867,'Dispatch (Challan)'!$F$5:$F$6004))</f>
        <v/>
      </c>
      <c r="J4867" s="33">
        <f>IF(F4867="","",F4867-I4867)</f>
        <v/>
      </c>
      <c r="K4867" s="28">
        <f>IF(F4867="","",IF(I4867=0,"Pending",IF(I4867&gt;=F4867,"Completed","Partial")))</f>
        <v/>
      </c>
    </row>
    <row r="4868">
      <c r="A4868" s="31" t="n"/>
      <c r="B4868" s="26" t="n"/>
      <c r="C4868" s="26" t="n"/>
      <c r="D4868" s="26" t="n"/>
      <c r="E4868" s="26" t="n"/>
      <c r="F4868" s="27" t="n"/>
      <c r="G4868" s="28">
        <f>IFERROR(IF(E4868="","",VLOOKUP(E4868,'Setup - Mix Design'!$A$5:$I$504,9,0)),"")</f>
        <v/>
      </c>
      <c r="H4868" s="32">
        <f>IF(OR(F4868="",G4868=""),"",F4868*G4868)</f>
        <v/>
      </c>
      <c r="I4868" s="33">
        <f>IF(B4868="","",SUMIF('Dispatch (Challan)'!$C$5:$C$6004,B4868,'Dispatch (Challan)'!$F$5:$F$6004))</f>
        <v/>
      </c>
      <c r="J4868" s="33">
        <f>IF(F4868="","",F4868-I4868)</f>
        <v/>
      </c>
      <c r="K4868" s="28">
        <f>IF(F4868="","",IF(I4868=0,"Pending",IF(I4868&gt;=F4868,"Completed","Partial")))</f>
        <v/>
      </c>
    </row>
    <row r="4869">
      <c r="A4869" s="31" t="n"/>
      <c r="B4869" s="26" t="n"/>
      <c r="C4869" s="26" t="n"/>
      <c r="D4869" s="26" t="n"/>
      <c r="E4869" s="26" t="n"/>
      <c r="F4869" s="27" t="n"/>
      <c r="G4869" s="28">
        <f>IFERROR(IF(E4869="","",VLOOKUP(E4869,'Setup - Mix Design'!$A$5:$I$504,9,0)),"")</f>
        <v/>
      </c>
      <c r="H4869" s="32">
        <f>IF(OR(F4869="",G4869=""),"",F4869*G4869)</f>
        <v/>
      </c>
      <c r="I4869" s="33">
        <f>IF(B4869="","",SUMIF('Dispatch (Challan)'!$C$5:$C$6004,B4869,'Dispatch (Challan)'!$F$5:$F$6004))</f>
        <v/>
      </c>
      <c r="J4869" s="33">
        <f>IF(F4869="","",F4869-I4869)</f>
        <v/>
      </c>
      <c r="K4869" s="28">
        <f>IF(F4869="","",IF(I4869=0,"Pending",IF(I4869&gt;=F4869,"Completed","Partial")))</f>
        <v/>
      </c>
    </row>
    <row r="4870">
      <c r="A4870" s="31" t="n"/>
      <c r="B4870" s="26" t="n"/>
      <c r="C4870" s="26" t="n"/>
      <c r="D4870" s="26" t="n"/>
      <c r="E4870" s="26" t="n"/>
      <c r="F4870" s="27" t="n"/>
      <c r="G4870" s="28">
        <f>IFERROR(IF(E4870="","",VLOOKUP(E4870,'Setup - Mix Design'!$A$5:$I$504,9,0)),"")</f>
        <v/>
      </c>
      <c r="H4870" s="32">
        <f>IF(OR(F4870="",G4870=""),"",F4870*G4870)</f>
        <v/>
      </c>
      <c r="I4870" s="33">
        <f>IF(B4870="","",SUMIF('Dispatch (Challan)'!$C$5:$C$6004,B4870,'Dispatch (Challan)'!$F$5:$F$6004))</f>
        <v/>
      </c>
      <c r="J4870" s="33">
        <f>IF(F4870="","",F4870-I4870)</f>
        <v/>
      </c>
      <c r="K4870" s="28">
        <f>IF(F4870="","",IF(I4870=0,"Pending",IF(I4870&gt;=F4870,"Completed","Partial")))</f>
        <v/>
      </c>
    </row>
    <row r="4871">
      <c r="A4871" s="31" t="n"/>
      <c r="B4871" s="26" t="n"/>
      <c r="C4871" s="26" t="n"/>
      <c r="D4871" s="26" t="n"/>
      <c r="E4871" s="26" t="n"/>
      <c r="F4871" s="27" t="n"/>
      <c r="G4871" s="28">
        <f>IFERROR(IF(E4871="","",VLOOKUP(E4871,'Setup - Mix Design'!$A$5:$I$504,9,0)),"")</f>
        <v/>
      </c>
      <c r="H4871" s="32">
        <f>IF(OR(F4871="",G4871=""),"",F4871*G4871)</f>
        <v/>
      </c>
      <c r="I4871" s="33">
        <f>IF(B4871="","",SUMIF('Dispatch (Challan)'!$C$5:$C$6004,B4871,'Dispatch (Challan)'!$F$5:$F$6004))</f>
        <v/>
      </c>
      <c r="J4871" s="33">
        <f>IF(F4871="","",F4871-I4871)</f>
        <v/>
      </c>
      <c r="K4871" s="28">
        <f>IF(F4871="","",IF(I4871=0,"Pending",IF(I4871&gt;=F4871,"Completed","Partial")))</f>
        <v/>
      </c>
    </row>
    <row r="4872">
      <c r="A4872" s="31" t="n"/>
      <c r="B4872" s="26" t="n"/>
      <c r="C4872" s="26" t="n"/>
      <c r="D4872" s="26" t="n"/>
      <c r="E4872" s="26" t="n"/>
      <c r="F4872" s="27" t="n"/>
      <c r="G4872" s="28">
        <f>IFERROR(IF(E4872="","",VLOOKUP(E4872,'Setup - Mix Design'!$A$5:$I$504,9,0)),"")</f>
        <v/>
      </c>
      <c r="H4872" s="32">
        <f>IF(OR(F4872="",G4872=""),"",F4872*G4872)</f>
        <v/>
      </c>
      <c r="I4872" s="33">
        <f>IF(B4872="","",SUMIF('Dispatch (Challan)'!$C$5:$C$6004,B4872,'Dispatch (Challan)'!$F$5:$F$6004))</f>
        <v/>
      </c>
      <c r="J4872" s="33">
        <f>IF(F4872="","",F4872-I4872)</f>
        <v/>
      </c>
      <c r="K4872" s="28">
        <f>IF(F4872="","",IF(I4872=0,"Pending",IF(I4872&gt;=F4872,"Completed","Partial")))</f>
        <v/>
      </c>
    </row>
    <row r="4873">
      <c r="A4873" s="31" t="n"/>
      <c r="B4873" s="26" t="n"/>
      <c r="C4873" s="26" t="n"/>
      <c r="D4873" s="26" t="n"/>
      <c r="E4873" s="26" t="n"/>
      <c r="F4873" s="27" t="n"/>
      <c r="G4873" s="28">
        <f>IFERROR(IF(E4873="","",VLOOKUP(E4873,'Setup - Mix Design'!$A$5:$I$504,9,0)),"")</f>
        <v/>
      </c>
      <c r="H4873" s="32">
        <f>IF(OR(F4873="",G4873=""),"",F4873*G4873)</f>
        <v/>
      </c>
      <c r="I4873" s="33">
        <f>IF(B4873="","",SUMIF('Dispatch (Challan)'!$C$5:$C$6004,B4873,'Dispatch (Challan)'!$F$5:$F$6004))</f>
        <v/>
      </c>
      <c r="J4873" s="33">
        <f>IF(F4873="","",F4873-I4873)</f>
        <v/>
      </c>
      <c r="K4873" s="28">
        <f>IF(F4873="","",IF(I4873=0,"Pending",IF(I4873&gt;=F4873,"Completed","Partial")))</f>
        <v/>
      </c>
    </row>
    <row r="4874">
      <c r="A4874" s="31" t="n"/>
      <c r="B4874" s="26" t="n"/>
      <c r="C4874" s="26" t="n"/>
      <c r="D4874" s="26" t="n"/>
      <c r="E4874" s="26" t="n"/>
      <c r="F4874" s="27" t="n"/>
      <c r="G4874" s="28">
        <f>IFERROR(IF(E4874="","",VLOOKUP(E4874,'Setup - Mix Design'!$A$5:$I$504,9,0)),"")</f>
        <v/>
      </c>
      <c r="H4874" s="32">
        <f>IF(OR(F4874="",G4874=""),"",F4874*G4874)</f>
        <v/>
      </c>
      <c r="I4874" s="33">
        <f>IF(B4874="","",SUMIF('Dispatch (Challan)'!$C$5:$C$6004,B4874,'Dispatch (Challan)'!$F$5:$F$6004))</f>
        <v/>
      </c>
      <c r="J4874" s="33">
        <f>IF(F4874="","",F4874-I4874)</f>
        <v/>
      </c>
      <c r="K4874" s="28">
        <f>IF(F4874="","",IF(I4874=0,"Pending",IF(I4874&gt;=F4874,"Completed","Partial")))</f>
        <v/>
      </c>
    </row>
    <row r="4875">
      <c r="A4875" s="31" t="n"/>
      <c r="B4875" s="26" t="n"/>
      <c r="C4875" s="26" t="n"/>
      <c r="D4875" s="26" t="n"/>
      <c r="E4875" s="26" t="n"/>
      <c r="F4875" s="27" t="n"/>
      <c r="G4875" s="28">
        <f>IFERROR(IF(E4875="","",VLOOKUP(E4875,'Setup - Mix Design'!$A$5:$I$504,9,0)),"")</f>
        <v/>
      </c>
      <c r="H4875" s="32">
        <f>IF(OR(F4875="",G4875=""),"",F4875*G4875)</f>
        <v/>
      </c>
      <c r="I4875" s="33">
        <f>IF(B4875="","",SUMIF('Dispatch (Challan)'!$C$5:$C$6004,B4875,'Dispatch (Challan)'!$F$5:$F$6004))</f>
        <v/>
      </c>
      <c r="J4875" s="33">
        <f>IF(F4875="","",F4875-I4875)</f>
        <v/>
      </c>
      <c r="K4875" s="28">
        <f>IF(F4875="","",IF(I4875=0,"Pending",IF(I4875&gt;=F4875,"Completed","Partial")))</f>
        <v/>
      </c>
    </row>
    <row r="4876">
      <c r="A4876" s="31" t="n"/>
      <c r="B4876" s="26" t="n"/>
      <c r="C4876" s="26" t="n"/>
      <c r="D4876" s="26" t="n"/>
      <c r="E4876" s="26" t="n"/>
      <c r="F4876" s="27" t="n"/>
      <c r="G4876" s="28">
        <f>IFERROR(IF(E4876="","",VLOOKUP(E4876,'Setup - Mix Design'!$A$5:$I$504,9,0)),"")</f>
        <v/>
      </c>
      <c r="H4876" s="32">
        <f>IF(OR(F4876="",G4876=""),"",F4876*G4876)</f>
        <v/>
      </c>
      <c r="I4876" s="33">
        <f>IF(B4876="","",SUMIF('Dispatch (Challan)'!$C$5:$C$6004,B4876,'Dispatch (Challan)'!$F$5:$F$6004))</f>
        <v/>
      </c>
      <c r="J4876" s="33">
        <f>IF(F4876="","",F4876-I4876)</f>
        <v/>
      </c>
      <c r="K4876" s="28">
        <f>IF(F4876="","",IF(I4876=0,"Pending",IF(I4876&gt;=F4876,"Completed","Partial")))</f>
        <v/>
      </c>
    </row>
    <row r="4877">
      <c r="A4877" s="31" t="n"/>
      <c r="B4877" s="26" t="n"/>
      <c r="C4877" s="26" t="n"/>
      <c r="D4877" s="26" t="n"/>
      <c r="E4877" s="26" t="n"/>
      <c r="F4877" s="27" t="n"/>
      <c r="G4877" s="28">
        <f>IFERROR(IF(E4877="","",VLOOKUP(E4877,'Setup - Mix Design'!$A$5:$I$504,9,0)),"")</f>
        <v/>
      </c>
      <c r="H4877" s="32">
        <f>IF(OR(F4877="",G4877=""),"",F4877*G4877)</f>
        <v/>
      </c>
      <c r="I4877" s="33">
        <f>IF(B4877="","",SUMIF('Dispatch (Challan)'!$C$5:$C$6004,B4877,'Dispatch (Challan)'!$F$5:$F$6004))</f>
        <v/>
      </c>
      <c r="J4877" s="33">
        <f>IF(F4877="","",F4877-I4877)</f>
        <v/>
      </c>
      <c r="K4877" s="28">
        <f>IF(F4877="","",IF(I4877=0,"Pending",IF(I4877&gt;=F4877,"Completed","Partial")))</f>
        <v/>
      </c>
    </row>
    <row r="4878">
      <c r="A4878" s="31" t="n"/>
      <c r="B4878" s="26" t="n"/>
      <c r="C4878" s="26" t="n"/>
      <c r="D4878" s="26" t="n"/>
      <c r="E4878" s="26" t="n"/>
      <c r="F4878" s="27" t="n"/>
      <c r="G4878" s="28">
        <f>IFERROR(IF(E4878="","",VLOOKUP(E4878,'Setup - Mix Design'!$A$5:$I$504,9,0)),"")</f>
        <v/>
      </c>
      <c r="H4878" s="32">
        <f>IF(OR(F4878="",G4878=""),"",F4878*G4878)</f>
        <v/>
      </c>
      <c r="I4878" s="33">
        <f>IF(B4878="","",SUMIF('Dispatch (Challan)'!$C$5:$C$6004,B4878,'Dispatch (Challan)'!$F$5:$F$6004))</f>
        <v/>
      </c>
      <c r="J4878" s="33">
        <f>IF(F4878="","",F4878-I4878)</f>
        <v/>
      </c>
      <c r="K4878" s="28">
        <f>IF(F4878="","",IF(I4878=0,"Pending",IF(I4878&gt;=F4878,"Completed","Partial")))</f>
        <v/>
      </c>
    </row>
    <row r="4879">
      <c r="A4879" s="31" t="n"/>
      <c r="B4879" s="26" t="n"/>
      <c r="C4879" s="26" t="n"/>
      <c r="D4879" s="26" t="n"/>
      <c r="E4879" s="26" t="n"/>
      <c r="F4879" s="27" t="n"/>
      <c r="G4879" s="28">
        <f>IFERROR(IF(E4879="","",VLOOKUP(E4879,'Setup - Mix Design'!$A$5:$I$504,9,0)),"")</f>
        <v/>
      </c>
      <c r="H4879" s="32">
        <f>IF(OR(F4879="",G4879=""),"",F4879*G4879)</f>
        <v/>
      </c>
      <c r="I4879" s="33">
        <f>IF(B4879="","",SUMIF('Dispatch (Challan)'!$C$5:$C$6004,B4879,'Dispatch (Challan)'!$F$5:$F$6004))</f>
        <v/>
      </c>
      <c r="J4879" s="33">
        <f>IF(F4879="","",F4879-I4879)</f>
        <v/>
      </c>
      <c r="K4879" s="28">
        <f>IF(F4879="","",IF(I4879=0,"Pending",IF(I4879&gt;=F4879,"Completed","Partial")))</f>
        <v/>
      </c>
    </row>
    <row r="4880">
      <c r="A4880" s="31" t="n"/>
      <c r="B4880" s="26" t="n"/>
      <c r="C4880" s="26" t="n"/>
      <c r="D4880" s="26" t="n"/>
      <c r="E4880" s="26" t="n"/>
      <c r="F4880" s="27" t="n"/>
      <c r="G4880" s="28">
        <f>IFERROR(IF(E4880="","",VLOOKUP(E4880,'Setup - Mix Design'!$A$5:$I$504,9,0)),"")</f>
        <v/>
      </c>
      <c r="H4880" s="32">
        <f>IF(OR(F4880="",G4880=""),"",F4880*G4880)</f>
        <v/>
      </c>
      <c r="I4880" s="33">
        <f>IF(B4880="","",SUMIF('Dispatch (Challan)'!$C$5:$C$6004,B4880,'Dispatch (Challan)'!$F$5:$F$6004))</f>
        <v/>
      </c>
      <c r="J4880" s="33">
        <f>IF(F4880="","",F4880-I4880)</f>
        <v/>
      </c>
      <c r="K4880" s="28">
        <f>IF(F4880="","",IF(I4880=0,"Pending",IF(I4880&gt;=F4880,"Completed","Partial")))</f>
        <v/>
      </c>
    </row>
    <row r="4881">
      <c r="A4881" s="31" t="n"/>
      <c r="B4881" s="26" t="n"/>
      <c r="C4881" s="26" t="n"/>
      <c r="D4881" s="26" t="n"/>
      <c r="E4881" s="26" t="n"/>
      <c r="F4881" s="27" t="n"/>
      <c r="G4881" s="28">
        <f>IFERROR(IF(E4881="","",VLOOKUP(E4881,'Setup - Mix Design'!$A$5:$I$504,9,0)),"")</f>
        <v/>
      </c>
      <c r="H4881" s="32">
        <f>IF(OR(F4881="",G4881=""),"",F4881*G4881)</f>
        <v/>
      </c>
      <c r="I4881" s="33">
        <f>IF(B4881="","",SUMIF('Dispatch (Challan)'!$C$5:$C$6004,B4881,'Dispatch (Challan)'!$F$5:$F$6004))</f>
        <v/>
      </c>
      <c r="J4881" s="33">
        <f>IF(F4881="","",F4881-I4881)</f>
        <v/>
      </c>
      <c r="K4881" s="28">
        <f>IF(F4881="","",IF(I4881=0,"Pending",IF(I4881&gt;=F4881,"Completed","Partial")))</f>
        <v/>
      </c>
    </row>
    <row r="4882">
      <c r="A4882" s="31" t="n"/>
      <c r="B4882" s="26" t="n"/>
      <c r="C4882" s="26" t="n"/>
      <c r="D4882" s="26" t="n"/>
      <c r="E4882" s="26" t="n"/>
      <c r="F4882" s="27" t="n"/>
      <c r="G4882" s="28">
        <f>IFERROR(IF(E4882="","",VLOOKUP(E4882,'Setup - Mix Design'!$A$5:$I$504,9,0)),"")</f>
        <v/>
      </c>
      <c r="H4882" s="32">
        <f>IF(OR(F4882="",G4882=""),"",F4882*G4882)</f>
        <v/>
      </c>
      <c r="I4882" s="33">
        <f>IF(B4882="","",SUMIF('Dispatch (Challan)'!$C$5:$C$6004,B4882,'Dispatch (Challan)'!$F$5:$F$6004))</f>
        <v/>
      </c>
      <c r="J4882" s="33">
        <f>IF(F4882="","",F4882-I4882)</f>
        <v/>
      </c>
      <c r="K4882" s="28">
        <f>IF(F4882="","",IF(I4882=0,"Pending",IF(I4882&gt;=F4882,"Completed","Partial")))</f>
        <v/>
      </c>
    </row>
    <row r="4883">
      <c r="A4883" s="31" t="n"/>
      <c r="B4883" s="26" t="n"/>
      <c r="C4883" s="26" t="n"/>
      <c r="D4883" s="26" t="n"/>
      <c r="E4883" s="26" t="n"/>
      <c r="F4883" s="27" t="n"/>
      <c r="G4883" s="28">
        <f>IFERROR(IF(E4883="","",VLOOKUP(E4883,'Setup - Mix Design'!$A$5:$I$504,9,0)),"")</f>
        <v/>
      </c>
      <c r="H4883" s="32">
        <f>IF(OR(F4883="",G4883=""),"",F4883*G4883)</f>
        <v/>
      </c>
      <c r="I4883" s="33">
        <f>IF(B4883="","",SUMIF('Dispatch (Challan)'!$C$5:$C$6004,B4883,'Dispatch (Challan)'!$F$5:$F$6004))</f>
        <v/>
      </c>
      <c r="J4883" s="33">
        <f>IF(F4883="","",F4883-I4883)</f>
        <v/>
      </c>
      <c r="K4883" s="28">
        <f>IF(F4883="","",IF(I4883=0,"Pending",IF(I4883&gt;=F4883,"Completed","Partial")))</f>
        <v/>
      </c>
    </row>
    <row r="4884">
      <c r="A4884" s="31" t="n"/>
      <c r="B4884" s="26" t="n"/>
      <c r="C4884" s="26" t="n"/>
      <c r="D4884" s="26" t="n"/>
      <c r="E4884" s="26" t="n"/>
      <c r="F4884" s="27" t="n"/>
      <c r="G4884" s="28">
        <f>IFERROR(IF(E4884="","",VLOOKUP(E4884,'Setup - Mix Design'!$A$5:$I$504,9,0)),"")</f>
        <v/>
      </c>
      <c r="H4884" s="32">
        <f>IF(OR(F4884="",G4884=""),"",F4884*G4884)</f>
        <v/>
      </c>
      <c r="I4884" s="33">
        <f>IF(B4884="","",SUMIF('Dispatch (Challan)'!$C$5:$C$6004,B4884,'Dispatch (Challan)'!$F$5:$F$6004))</f>
        <v/>
      </c>
      <c r="J4884" s="33">
        <f>IF(F4884="","",F4884-I4884)</f>
        <v/>
      </c>
      <c r="K4884" s="28">
        <f>IF(F4884="","",IF(I4884=0,"Pending",IF(I4884&gt;=F4884,"Completed","Partial")))</f>
        <v/>
      </c>
    </row>
    <row r="4885">
      <c r="A4885" s="31" t="n"/>
      <c r="B4885" s="26" t="n"/>
      <c r="C4885" s="26" t="n"/>
      <c r="D4885" s="26" t="n"/>
      <c r="E4885" s="26" t="n"/>
      <c r="F4885" s="27" t="n"/>
      <c r="G4885" s="28">
        <f>IFERROR(IF(E4885="","",VLOOKUP(E4885,'Setup - Mix Design'!$A$5:$I$504,9,0)),"")</f>
        <v/>
      </c>
      <c r="H4885" s="32">
        <f>IF(OR(F4885="",G4885=""),"",F4885*G4885)</f>
        <v/>
      </c>
      <c r="I4885" s="33">
        <f>IF(B4885="","",SUMIF('Dispatch (Challan)'!$C$5:$C$6004,B4885,'Dispatch (Challan)'!$F$5:$F$6004))</f>
        <v/>
      </c>
      <c r="J4885" s="33">
        <f>IF(F4885="","",F4885-I4885)</f>
        <v/>
      </c>
      <c r="K4885" s="28">
        <f>IF(F4885="","",IF(I4885=0,"Pending",IF(I4885&gt;=F4885,"Completed","Partial")))</f>
        <v/>
      </c>
    </row>
    <row r="4886">
      <c r="A4886" s="31" t="n"/>
      <c r="B4886" s="26" t="n"/>
      <c r="C4886" s="26" t="n"/>
      <c r="D4886" s="26" t="n"/>
      <c r="E4886" s="26" t="n"/>
      <c r="F4886" s="27" t="n"/>
      <c r="G4886" s="28">
        <f>IFERROR(IF(E4886="","",VLOOKUP(E4886,'Setup - Mix Design'!$A$5:$I$504,9,0)),"")</f>
        <v/>
      </c>
      <c r="H4886" s="32">
        <f>IF(OR(F4886="",G4886=""),"",F4886*G4886)</f>
        <v/>
      </c>
      <c r="I4886" s="33">
        <f>IF(B4886="","",SUMIF('Dispatch (Challan)'!$C$5:$C$6004,B4886,'Dispatch (Challan)'!$F$5:$F$6004))</f>
        <v/>
      </c>
      <c r="J4886" s="33">
        <f>IF(F4886="","",F4886-I4886)</f>
        <v/>
      </c>
      <c r="K4886" s="28">
        <f>IF(F4886="","",IF(I4886=0,"Pending",IF(I4886&gt;=F4886,"Completed","Partial")))</f>
        <v/>
      </c>
    </row>
    <row r="4887">
      <c r="A4887" s="31" t="n"/>
      <c r="B4887" s="26" t="n"/>
      <c r="C4887" s="26" t="n"/>
      <c r="D4887" s="26" t="n"/>
      <c r="E4887" s="26" t="n"/>
      <c r="F4887" s="27" t="n"/>
      <c r="G4887" s="28">
        <f>IFERROR(IF(E4887="","",VLOOKUP(E4887,'Setup - Mix Design'!$A$5:$I$504,9,0)),"")</f>
        <v/>
      </c>
      <c r="H4887" s="32">
        <f>IF(OR(F4887="",G4887=""),"",F4887*G4887)</f>
        <v/>
      </c>
      <c r="I4887" s="33">
        <f>IF(B4887="","",SUMIF('Dispatch (Challan)'!$C$5:$C$6004,B4887,'Dispatch (Challan)'!$F$5:$F$6004))</f>
        <v/>
      </c>
      <c r="J4887" s="33">
        <f>IF(F4887="","",F4887-I4887)</f>
        <v/>
      </c>
      <c r="K4887" s="28">
        <f>IF(F4887="","",IF(I4887=0,"Pending",IF(I4887&gt;=F4887,"Completed","Partial")))</f>
        <v/>
      </c>
    </row>
    <row r="4888">
      <c r="A4888" s="31" t="n"/>
      <c r="B4888" s="26" t="n"/>
      <c r="C4888" s="26" t="n"/>
      <c r="D4888" s="26" t="n"/>
      <c r="E4888" s="26" t="n"/>
      <c r="F4888" s="27" t="n"/>
      <c r="G4888" s="28">
        <f>IFERROR(IF(E4888="","",VLOOKUP(E4888,'Setup - Mix Design'!$A$5:$I$504,9,0)),"")</f>
        <v/>
      </c>
      <c r="H4888" s="32">
        <f>IF(OR(F4888="",G4888=""),"",F4888*G4888)</f>
        <v/>
      </c>
      <c r="I4888" s="33">
        <f>IF(B4888="","",SUMIF('Dispatch (Challan)'!$C$5:$C$6004,B4888,'Dispatch (Challan)'!$F$5:$F$6004))</f>
        <v/>
      </c>
      <c r="J4888" s="33">
        <f>IF(F4888="","",F4888-I4888)</f>
        <v/>
      </c>
      <c r="K4888" s="28">
        <f>IF(F4888="","",IF(I4888=0,"Pending",IF(I4888&gt;=F4888,"Completed","Partial")))</f>
        <v/>
      </c>
    </row>
    <row r="4889">
      <c r="A4889" s="31" t="n"/>
      <c r="B4889" s="26" t="n"/>
      <c r="C4889" s="26" t="n"/>
      <c r="D4889" s="26" t="n"/>
      <c r="E4889" s="26" t="n"/>
      <c r="F4889" s="27" t="n"/>
      <c r="G4889" s="28">
        <f>IFERROR(IF(E4889="","",VLOOKUP(E4889,'Setup - Mix Design'!$A$5:$I$504,9,0)),"")</f>
        <v/>
      </c>
      <c r="H4889" s="32">
        <f>IF(OR(F4889="",G4889=""),"",F4889*G4889)</f>
        <v/>
      </c>
      <c r="I4889" s="33">
        <f>IF(B4889="","",SUMIF('Dispatch (Challan)'!$C$5:$C$6004,B4889,'Dispatch (Challan)'!$F$5:$F$6004))</f>
        <v/>
      </c>
      <c r="J4889" s="33">
        <f>IF(F4889="","",F4889-I4889)</f>
        <v/>
      </c>
      <c r="K4889" s="28">
        <f>IF(F4889="","",IF(I4889=0,"Pending",IF(I4889&gt;=F4889,"Completed","Partial")))</f>
        <v/>
      </c>
    </row>
    <row r="4890">
      <c r="A4890" s="31" t="n"/>
      <c r="B4890" s="26" t="n"/>
      <c r="C4890" s="26" t="n"/>
      <c r="D4890" s="26" t="n"/>
      <c r="E4890" s="26" t="n"/>
      <c r="F4890" s="27" t="n"/>
      <c r="G4890" s="28">
        <f>IFERROR(IF(E4890="","",VLOOKUP(E4890,'Setup - Mix Design'!$A$5:$I$504,9,0)),"")</f>
        <v/>
      </c>
      <c r="H4890" s="32">
        <f>IF(OR(F4890="",G4890=""),"",F4890*G4890)</f>
        <v/>
      </c>
      <c r="I4890" s="33">
        <f>IF(B4890="","",SUMIF('Dispatch (Challan)'!$C$5:$C$6004,B4890,'Dispatch (Challan)'!$F$5:$F$6004))</f>
        <v/>
      </c>
      <c r="J4890" s="33">
        <f>IF(F4890="","",F4890-I4890)</f>
        <v/>
      </c>
      <c r="K4890" s="28">
        <f>IF(F4890="","",IF(I4890=0,"Pending",IF(I4890&gt;=F4890,"Completed","Partial")))</f>
        <v/>
      </c>
    </row>
    <row r="4891">
      <c r="A4891" s="31" t="n"/>
      <c r="B4891" s="26" t="n"/>
      <c r="C4891" s="26" t="n"/>
      <c r="D4891" s="26" t="n"/>
      <c r="E4891" s="26" t="n"/>
      <c r="F4891" s="27" t="n"/>
      <c r="G4891" s="28">
        <f>IFERROR(IF(E4891="","",VLOOKUP(E4891,'Setup - Mix Design'!$A$5:$I$504,9,0)),"")</f>
        <v/>
      </c>
      <c r="H4891" s="32">
        <f>IF(OR(F4891="",G4891=""),"",F4891*G4891)</f>
        <v/>
      </c>
      <c r="I4891" s="33">
        <f>IF(B4891="","",SUMIF('Dispatch (Challan)'!$C$5:$C$6004,B4891,'Dispatch (Challan)'!$F$5:$F$6004))</f>
        <v/>
      </c>
      <c r="J4891" s="33">
        <f>IF(F4891="","",F4891-I4891)</f>
        <v/>
      </c>
      <c r="K4891" s="28">
        <f>IF(F4891="","",IF(I4891=0,"Pending",IF(I4891&gt;=F4891,"Completed","Partial")))</f>
        <v/>
      </c>
    </row>
    <row r="4892">
      <c r="A4892" s="31" t="n"/>
      <c r="B4892" s="26" t="n"/>
      <c r="C4892" s="26" t="n"/>
      <c r="D4892" s="26" t="n"/>
      <c r="E4892" s="26" t="n"/>
      <c r="F4892" s="27" t="n"/>
      <c r="G4892" s="28">
        <f>IFERROR(IF(E4892="","",VLOOKUP(E4892,'Setup - Mix Design'!$A$5:$I$504,9,0)),"")</f>
        <v/>
      </c>
      <c r="H4892" s="32">
        <f>IF(OR(F4892="",G4892=""),"",F4892*G4892)</f>
        <v/>
      </c>
      <c r="I4892" s="33">
        <f>IF(B4892="","",SUMIF('Dispatch (Challan)'!$C$5:$C$6004,B4892,'Dispatch (Challan)'!$F$5:$F$6004))</f>
        <v/>
      </c>
      <c r="J4892" s="33">
        <f>IF(F4892="","",F4892-I4892)</f>
        <v/>
      </c>
      <c r="K4892" s="28">
        <f>IF(F4892="","",IF(I4892=0,"Pending",IF(I4892&gt;=F4892,"Completed","Partial")))</f>
        <v/>
      </c>
    </row>
    <row r="4893">
      <c r="A4893" s="31" t="n"/>
      <c r="B4893" s="26" t="n"/>
      <c r="C4893" s="26" t="n"/>
      <c r="D4893" s="26" t="n"/>
      <c r="E4893" s="26" t="n"/>
      <c r="F4893" s="27" t="n"/>
      <c r="G4893" s="28">
        <f>IFERROR(IF(E4893="","",VLOOKUP(E4893,'Setup - Mix Design'!$A$5:$I$504,9,0)),"")</f>
        <v/>
      </c>
      <c r="H4893" s="32">
        <f>IF(OR(F4893="",G4893=""),"",F4893*G4893)</f>
        <v/>
      </c>
      <c r="I4893" s="33">
        <f>IF(B4893="","",SUMIF('Dispatch (Challan)'!$C$5:$C$6004,B4893,'Dispatch (Challan)'!$F$5:$F$6004))</f>
        <v/>
      </c>
      <c r="J4893" s="33">
        <f>IF(F4893="","",F4893-I4893)</f>
        <v/>
      </c>
      <c r="K4893" s="28">
        <f>IF(F4893="","",IF(I4893=0,"Pending",IF(I4893&gt;=F4893,"Completed","Partial")))</f>
        <v/>
      </c>
    </row>
    <row r="4894">
      <c r="A4894" s="31" t="n"/>
      <c r="B4894" s="26" t="n"/>
      <c r="C4894" s="26" t="n"/>
      <c r="D4894" s="26" t="n"/>
      <c r="E4894" s="26" t="n"/>
      <c r="F4894" s="27" t="n"/>
      <c r="G4894" s="28">
        <f>IFERROR(IF(E4894="","",VLOOKUP(E4894,'Setup - Mix Design'!$A$5:$I$504,9,0)),"")</f>
        <v/>
      </c>
      <c r="H4894" s="32">
        <f>IF(OR(F4894="",G4894=""),"",F4894*G4894)</f>
        <v/>
      </c>
      <c r="I4894" s="33">
        <f>IF(B4894="","",SUMIF('Dispatch (Challan)'!$C$5:$C$6004,B4894,'Dispatch (Challan)'!$F$5:$F$6004))</f>
        <v/>
      </c>
      <c r="J4894" s="33">
        <f>IF(F4894="","",F4894-I4894)</f>
        <v/>
      </c>
      <c r="K4894" s="28">
        <f>IF(F4894="","",IF(I4894=0,"Pending",IF(I4894&gt;=F4894,"Completed","Partial")))</f>
        <v/>
      </c>
    </row>
    <row r="4895">
      <c r="A4895" s="31" t="n"/>
      <c r="B4895" s="26" t="n"/>
      <c r="C4895" s="26" t="n"/>
      <c r="D4895" s="26" t="n"/>
      <c r="E4895" s="26" t="n"/>
      <c r="F4895" s="27" t="n"/>
      <c r="G4895" s="28">
        <f>IFERROR(IF(E4895="","",VLOOKUP(E4895,'Setup - Mix Design'!$A$5:$I$504,9,0)),"")</f>
        <v/>
      </c>
      <c r="H4895" s="32">
        <f>IF(OR(F4895="",G4895=""),"",F4895*G4895)</f>
        <v/>
      </c>
      <c r="I4895" s="33">
        <f>IF(B4895="","",SUMIF('Dispatch (Challan)'!$C$5:$C$6004,B4895,'Dispatch (Challan)'!$F$5:$F$6004))</f>
        <v/>
      </c>
      <c r="J4895" s="33">
        <f>IF(F4895="","",F4895-I4895)</f>
        <v/>
      </c>
      <c r="K4895" s="28">
        <f>IF(F4895="","",IF(I4895=0,"Pending",IF(I4895&gt;=F4895,"Completed","Partial")))</f>
        <v/>
      </c>
    </row>
    <row r="4896">
      <c r="A4896" s="31" t="n"/>
      <c r="B4896" s="26" t="n"/>
      <c r="C4896" s="26" t="n"/>
      <c r="D4896" s="26" t="n"/>
      <c r="E4896" s="26" t="n"/>
      <c r="F4896" s="27" t="n"/>
      <c r="G4896" s="28">
        <f>IFERROR(IF(E4896="","",VLOOKUP(E4896,'Setup - Mix Design'!$A$5:$I$504,9,0)),"")</f>
        <v/>
      </c>
      <c r="H4896" s="32">
        <f>IF(OR(F4896="",G4896=""),"",F4896*G4896)</f>
        <v/>
      </c>
      <c r="I4896" s="33">
        <f>IF(B4896="","",SUMIF('Dispatch (Challan)'!$C$5:$C$6004,B4896,'Dispatch (Challan)'!$F$5:$F$6004))</f>
        <v/>
      </c>
      <c r="J4896" s="33">
        <f>IF(F4896="","",F4896-I4896)</f>
        <v/>
      </c>
      <c r="K4896" s="28">
        <f>IF(F4896="","",IF(I4896=0,"Pending",IF(I4896&gt;=F4896,"Completed","Partial")))</f>
        <v/>
      </c>
    </row>
    <row r="4897">
      <c r="A4897" s="31" t="n"/>
      <c r="B4897" s="26" t="n"/>
      <c r="C4897" s="26" t="n"/>
      <c r="D4897" s="26" t="n"/>
      <c r="E4897" s="26" t="n"/>
      <c r="F4897" s="27" t="n"/>
      <c r="G4897" s="28">
        <f>IFERROR(IF(E4897="","",VLOOKUP(E4897,'Setup - Mix Design'!$A$5:$I$504,9,0)),"")</f>
        <v/>
      </c>
      <c r="H4897" s="32">
        <f>IF(OR(F4897="",G4897=""),"",F4897*G4897)</f>
        <v/>
      </c>
      <c r="I4897" s="33">
        <f>IF(B4897="","",SUMIF('Dispatch (Challan)'!$C$5:$C$6004,B4897,'Dispatch (Challan)'!$F$5:$F$6004))</f>
        <v/>
      </c>
      <c r="J4897" s="33">
        <f>IF(F4897="","",F4897-I4897)</f>
        <v/>
      </c>
      <c r="K4897" s="28">
        <f>IF(F4897="","",IF(I4897=0,"Pending",IF(I4897&gt;=F4897,"Completed","Partial")))</f>
        <v/>
      </c>
    </row>
    <row r="4898">
      <c r="A4898" s="31" t="n"/>
      <c r="B4898" s="26" t="n"/>
      <c r="C4898" s="26" t="n"/>
      <c r="D4898" s="26" t="n"/>
      <c r="E4898" s="26" t="n"/>
      <c r="F4898" s="27" t="n"/>
      <c r="G4898" s="28">
        <f>IFERROR(IF(E4898="","",VLOOKUP(E4898,'Setup - Mix Design'!$A$5:$I$504,9,0)),"")</f>
        <v/>
      </c>
      <c r="H4898" s="32">
        <f>IF(OR(F4898="",G4898=""),"",F4898*G4898)</f>
        <v/>
      </c>
      <c r="I4898" s="33">
        <f>IF(B4898="","",SUMIF('Dispatch (Challan)'!$C$5:$C$6004,B4898,'Dispatch (Challan)'!$F$5:$F$6004))</f>
        <v/>
      </c>
      <c r="J4898" s="33">
        <f>IF(F4898="","",F4898-I4898)</f>
        <v/>
      </c>
      <c r="K4898" s="28">
        <f>IF(F4898="","",IF(I4898=0,"Pending",IF(I4898&gt;=F4898,"Completed","Partial")))</f>
        <v/>
      </c>
    </row>
    <row r="4899">
      <c r="A4899" s="31" t="n"/>
      <c r="B4899" s="26" t="n"/>
      <c r="C4899" s="26" t="n"/>
      <c r="D4899" s="26" t="n"/>
      <c r="E4899" s="26" t="n"/>
      <c r="F4899" s="27" t="n"/>
      <c r="G4899" s="28">
        <f>IFERROR(IF(E4899="","",VLOOKUP(E4899,'Setup - Mix Design'!$A$5:$I$504,9,0)),"")</f>
        <v/>
      </c>
      <c r="H4899" s="32">
        <f>IF(OR(F4899="",G4899=""),"",F4899*G4899)</f>
        <v/>
      </c>
      <c r="I4899" s="33">
        <f>IF(B4899="","",SUMIF('Dispatch (Challan)'!$C$5:$C$6004,B4899,'Dispatch (Challan)'!$F$5:$F$6004))</f>
        <v/>
      </c>
      <c r="J4899" s="33">
        <f>IF(F4899="","",F4899-I4899)</f>
        <v/>
      </c>
      <c r="K4899" s="28">
        <f>IF(F4899="","",IF(I4899=0,"Pending",IF(I4899&gt;=F4899,"Completed","Partial")))</f>
        <v/>
      </c>
    </row>
    <row r="4900">
      <c r="A4900" s="31" t="n"/>
      <c r="B4900" s="26" t="n"/>
      <c r="C4900" s="26" t="n"/>
      <c r="D4900" s="26" t="n"/>
      <c r="E4900" s="26" t="n"/>
      <c r="F4900" s="27" t="n"/>
      <c r="G4900" s="28">
        <f>IFERROR(IF(E4900="","",VLOOKUP(E4900,'Setup - Mix Design'!$A$5:$I$504,9,0)),"")</f>
        <v/>
      </c>
      <c r="H4900" s="32">
        <f>IF(OR(F4900="",G4900=""),"",F4900*G4900)</f>
        <v/>
      </c>
      <c r="I4900" s="33">
        <f>IF(B4900="","",SUMIF('Dispatch (Challan)'!$C$5:$C$6004,B4900,'Dispatch (Challan)'!$F$5:$F$6004))</f>
        <v/>
      </c>
      <c r="J4900" s="33">
        <f>IF(F4900="","",F4900-I4900)</f>
        <v/>
      </c>
      <c r="K4900" s="28">
        <f>IF(F4900="","",IF(I4900=0,"Pending",IF(I4900&gt;=F4900,"Completed","Partial")))</f>
        <v/>
      </c>
    </row>
    <row r="4901">
      <c r="A4901" s="31" t="n"/>
      <c r="B4901" s="26" t="n"/>
      <c r="C4901" s="26" t="n"/>
      <c r="D4901" s="26" t="n"/>
      <c r="E4901" s="26" t="n"/>
      <c r="F4901" s="27" t="n"/>
      <c r="G4901" s="28">
        <f>IFERROR(IF(E4901="","",VLOOKUP(E4901,'Setup - Mix Design'!$A$5:$I$504,9,0)),"")</f>
        <v/>
      </c>
      <c r="H4901" s="32">
        <f>IF(OR(F4901="",G4901=""),"",F4901*G4901)</f>
        <v/>
      </c>
      <c r="I4901" s="33">
        <f>IF(B4901="","",SUMIF('Dispatch (Challan)'!$C$5:$C$6004,B4901,'Dispatch (Challan)'!$F$5:$F$6004))</f>
        <v/>
      </c>
      <c r="J4901" s="33">
        <f>IF(F4901="","",F4901-I4901)</f>
        <v/>
      </c>
      <c r="K4901" s="28">
        <f>IF(F4901="","",IF(I4901=0,"Pending",IF(I4901&gt;=F4901,"Completed","Partial")))</f>
        <v/>
      </c>
    </row>
    <row r="4902">
      <c r="A4902" s="31" t="n"/>
      <c r="B4902" s="26" t="n"/>
      <c r="C4902" s="26" t="n"/>
      <c r="D4902" s="26" t="n"/>
      <c r="E4902" s="26" t="n"/>
      <c r="F4902" s="27" t="n"/>
      <c r="G4902" s="28">
        <f>IFERROR(IF(E4902="","",VLOOKUP(E4902,'Setup - Mix Design'!$A$5:$I$504,9,0)),"")</f>
        <v/>
      </c>
      <c r="H4902" s="32">
        <f>IF(OR(F4902="",G4902=""),"",F4902*G4902)</f>
        <v/>
      </c>
      <c r="I4902" s="33">
        <f>IF(B4902="","",SUMIF('Dispatch (Challan)'!$C$5:$C$6004,B4902,'Dispatch (Challan)'!$F$5:$F$6004))</f>
        <v/>
      </c>
      <c r="J4902" s="33">
        <f>IF(F4902="","",F4902-I4902)</f>
        <v/>
      </c>
      <c r="K4902" s="28">
        <f>IF(F4902="","",IF(I4902=0,"Pending",IF(I4902&gt;=F4902,"Completed","Partial")))</f>
        <v/>
      </c>
    </row>
    <row r="4903">
      <c r="A4903" s="31" t="n"/>
      <c r="B4903" s="26" t="n"/>
      <c r="C4903" s="26" t="n"/>
      <c r="D4903" s="26" t="n"/>
      <c r="E4903" s="26" t="n"/>
      <c r="F4903" s="27" t="n"/>
      <c r="G4903" s="28">
        <f>IFERROR(IF(E4903="","",VLOOKUP(E4903,'Setup - Mix Design'!$A$5:$I$504,9,0)),"")</f>
        <v/>
      </c>
      <c r="H4903" s="32">
        <f>IF(OR(F4903="",G4903=""),"",F4903*G4903)</f>
        <v/>
      </c>
      <c r="I4903" s="33">
        <f>IF(B4903="","",SUMIF('Dispatch (Challan)'!$C$5:$C$6004,B4903,'Dispatch (Challan)'!$F$5:$F$6004))</f>
        <v/>
      </c>
      <c r="J4903" s="33">
        <f>IF(F4903="","",F4903-I4903)</f>
        <v/>
      </c>
      <c r="K4903" s="28">
        <f>IF(F4903="","",IF(I4903=0,"Pending",IF(I4903&gt;=F4903,"Completed","Partial")))</f>
        <v/>
      </c>
    </row>
    <row r="4904">
      <c r="A4904" s="31" t="n"/>
      <c r="B4904" s="26" t="n"/>
      <c r="C4904" s="26" t="n"/>
      <c r="D4904" s="26" t="n"/>
      <c r="E4904" s="26" t="n"/>
      <c r="F4904" s="27" t="n"/>
      <c r="G4904" s="28">
        <f>IFERROR(IF(E4904="","",VLOOKUP(E4904,'Setup - Mix Design'!$A$5:$I$504,9,0)),"")</f>
        <v/>
      </c>
      <c r="H4904" s="32">
        <f>IF(OR(F4904="",G4904=""),"",F4904*G4904)</f>
        <v/>
      </c>
      <c r="I4904" s="33">
        <f>IF(B4904="","",SUMIF('Dispatch (Challan)'!$C$5:$C$6004,B4904,'Dispatch (Challan)'!$F$5:$F$6004))</f>
        <v/>
      </c>
      <c r="J4904" s="33">
        <f>IF(F4904="","",F4904-I4904)</f>
        <v/>
      </c>
      <c r="K4904" s="28">
        <f>IF(F4904="","",IF(I4904=0,"Pending",IF(I4904&gt;=F4904,"Completed","Partial")))</f>
        <v/>
      </c>
    </row>
    <row r="4905">
      <c r="A4905" s="31" t="n"/>
      <c r="B4905" s="26" t="n"/>
      <c r="C4905" s="26" t="n"/>
      <c r="D4905" s="26" t="n"/>
      <c r="E4905" s="26" t="n"/>
      <c r="F4905" s="27" t="n"/>
      <c r="G4905" s="28">
        <f>IFERROR(IF(E4905="","",VLOOKUP(E4905,'Setup - Mix Design'!$A$5:$I$504,9,0)),"")</f>
        <v/>
      </c>
      <c r="H4905" s="32">
        <f>IF(OR(F4905="",G4905=""),"",F4905*G4905)</f>
        <v/>
      </c>
      <c r="I4905" s="33">
        <f>IF(B4905="","",SUMIF('Dispatch (Challan)'!$C$5:$C$6004,B4905,'Dispatch (Challan)'!$F$5:$F$6004))</f>
        <v/>
      </c>
      <c r="J4905" s="33">
        <f>IF(F4905="","",F4905-I4905)</f>
        <v/>
      </c>
      <c r="K4905" s="28">
        <f>IF(F4905="","",IF(I4905=0,"Pending",IF(I4905&gt;=F4905,"Completed","Partial")))</f>
        <v/>
      </c>
    </row>
    <row r="4906">
      <c r="A4906" s="31" t="n"/>
      <c r="B4906" s="26" t="n"/>
      <c r="C4906" s="26" t="n"/>
      <c r="D4906" s="26" t="n"/>
      <c r="E4906" s="26" t="n"/>
      <c r="F4906" s="27" t="n"/>
      <c r="G4906" s="28">
        <f>IFERROR(IF(E4906="","",VLOOKUP(E4906,'Setup - Mix Design'!$A$5:$I$504,9,0)),"")</f>
        <v/>
      </c>
      <c r="H4906" s="32">
        <f>IF(OR(F4906="",G4906=""),"",F4906*G4906)</f>
        <v/>
      </c>
      <c r="I4906" s="33">
        <f>IF(B4906="","",SUMIF('Dispatch (Challan)'!$C$5:$C$6004,B4906,'Dispatch (Challan)'!$F$5:$F$6004))</f>
        <v/>
      </c>
      <c r="J4906" s="33">
        <f>IF(F4906="","",F4906-I4906)</f>
        <v/>
      </c>
      <c r="K4906" s="28">
        <f>IF(F4906="","",IF(I4906=0,"Pending",IF(I4906&gt;=F4906,"Completed","Partial")))</f>
        <v/>
      </c>
    </row>
    <row r="4907">
      <c r="A4907" s="31" t="n"/>
      <c r="B4907" s="26" t="n"/>
      <c r="C4907" s="26" t="n"/>
      <c r="D4907" s="26" t="n"/>
      <c r="E4907" s="26" t="n"/>
      <c r="F4907" s="27" t="n"/>
      <c r="G4907" s="28">
        <f>IFERROR(IF(E4907="","",VLOOKUP(E4907,'Setup - Mix Design'!$A$5:$I$504,9,0)),"")</f>
        <v/>
      </c>
      <c r="H4907" s="32">
        <f>IF(OR(F4907="",G4907=""),"",F4907*G4907)</f>
        <v/>
      </c>
      <c r="I4907" s="33">
        <f>IF(B4907="","",SUMIF('Dispatch (Challan)'!$C$5:$C$6004,B4907,'Dispatch (Challan)'!$F$5:$F$6004))</f>
        <v/>
      </c>
      <c r="J4907" s="33">
        <f>IF(F4907="","",F4907-I4907)</f>
        <v/>
      </c>
      <c r="K4907" s="28">
        <f>IF(F4907="","",IF(I4907=0,"Pending",IF(I4907&gt;=F4907,"Completed","Partial")))</f>
        <v/>
      </c>
    </row>
    <row r="4908">
      <c r="A4908" s="31" t="n"/>
      <c r="B4908" s="26" t="n"/>
      <c r="C4908" s="26" t="n"/>
      <c r="D4908" s="26" t="n"/>
      <c r="E4908" s="26" t="n"/>
      <c r="F4908" s="27" t="n"/>
      <c r="G4908" s="28">
        <f>IFERROR(IF(E4908="","",VLOOKUP(E4908,'Setup - Mix Design'!$A$5:$I$504,9,0)),"")</f>
        <v/>
      </c>
      <c r="H4908" s="32">
        <f>IF(OR(F4908="",G4908=""),"",F4908*G4908)</f>
        <v/>
      </c>
      <c r="I4908" s="33">
        <f>IF(B4908="","",SUMIF('Dispatch (Challan)'!$C$5:$C$6004,B4908,'Dispatch (Challan)'!$F$5:$F$6004))</f>
        <v/>
      </c>
      <c r="J4908" s="33">
        <f>IF(F4908="","",F4908-I4908)</f>
        <v/>
      </c>
      <c r="K4908" s="28">
        <f>IF(F4908="","",IF(I4908=0,"Pending",IF(I4908&gt;=F4908,"Completed","Partial")))</f>
        <v/>
      </c>
    </row>
    <row r="4909">
      <c r="A4909" s="31" t="n"/>
      <c r="B4909" s="26" t="n"/>
      <c r="C4909" s="26" t="n"/>
      <c r="D4909" s="26" t="n"/>
      <c r="E4909" s="26" t="n"/>
      <c r="F4909" s="27" t="n"/>
      <c r="G4909" s="28">
        <f>IFERROR(IF(E4909="","",VLOOKUP(E4909,'Setup - Mix Design'!$A$5:$I$504,9,0)),"")</f>
        <v/>
      </c>
      <c r="H4909" s="32">
        <f>IF(OR(F4909="",G4909=""),"",F4909*G4909)</f>
        <v/>
      </c>
      <c r="I4909" s="33">
        <f>IF(B4909="","",SUMIF('Dispatch (Challan)'!$C$5:$C$6004,B4909,'Dispatch (Challan)'!$F$5:$F$6004))</f>
        <v/>
      </c>
      <c r="J4909" s="33">
        <f>IF(F4909="","",F4909-I4909)</f>
        <v/>
      </c>
      <c r="K4909" s="28">
        <f>IF(F4909="","",IF(I4909=0,"Pending",IF(I4909&gt;=F4909,"Completed","Partial")))</f>
        <v/>
      </c>
    </row>
    <row r="4910">
      <c r="A4910" s="31" t="n"/>
      <c r="B4910" s="26" t="n"/>
      <c r="C4910" s="26" t="n"/>
      <c r="D4910" s="26" t="n"/>
      <c r="E4910" s="26" t="n"/>
      <c r="F4910" s="27" t="n"/>
      <c r="G4910" s="28">
        <f>IFERROR(IF(E4910="","",VLOOKUP(E4910,'Setup - Mix Design'!$A$5:$I$504,9,0)),"")</f>
        <v/>
      </c>
      <c r="H4910" s="32">
        <f>IF(OR(F4910="",G4910=""),"",F4910*G4910)</f>
        <v/>
      </c>
      <c r="I4910" s="33">
        <f>IF(B4910="","",SUMIF('Dispatch (Challan)'!$C$5:$C$6004,B4910,'Dispatch (Challan)'!$F$5:$F$6004))</f>
        <v/>
      </c>
      <c r="J4910" s="33">
        <f>IF(F4910="","",F4910-I4910)</f>
        <v/>
      </c>
      <c r="K4910" s="28">
        <f>IF(F4910="","",IF(I4910=0,"Pending",IF(I4910&gt;=F4910,"Completed","Partial")))</f>
        <v/>
      </c>
    </row>
    <row r="4911">
      <c r="A4911" s="31" t="n"/>
      <c r="B4911" s="26" t="n"/>
      <c r="C4911" s="26" t="n"/>
      <c r="D4911" s="26" t="n"/>
      <c r="E4911" s="26" t="n"/>
      <c r="F4911" s="27" t="n"/>
      <c r="G4911" s="28">
        <f>IFERROR(IF(E4911="","",VLOOKUP(E4911,'Setup - Mix Design'!$A$5:$I$504,9,0)),"")</f>
        <v/>
      </c>
      <c r="H4911" s="32">
        <f>IF(OR(F4911="",G4911=""),"",F4911*G4911)</f>
        <v/>
      </c>
      <c r="I4911" s="33">
        <f>IF(B4911="","",SUMIF('Dispatch (Challan)'!$C$5:$C$6004,B4911,'Dispatch (Challan)'!$F$5:$F$6004))</f>
        <v/>
      </c>
      <c r="J4911" s="33">
        <f>IF(F4911="","",F4911-I4911)</f>
        <v/>
      </c>
      <c r="K4911" s="28">
        <f>IF(F4911="","",IF(I4911=0,"Pending",IF(I4911&gt;=F4911,"Completed","Partial")))</f>
        <v/>
      </c>
    </row>
    <row r="4912">
      <c r="A4912" s="31" t="n"/>
      <c r="B4912" s="26" t="n"/>
      <c r="C4912" s="26" t="n"/>
      <c r="D4912" s="26" t="n"/>
      <c r="E4912" s="26" t="n"/>
      <c r="F4912" s="27" t="n"/>
      <c r="G4912" s="28">
        <f>IFERROR(IF(E4912="","",VLOOKUP(E4912,'Setup - Mix Design'!$A$5:$I$504,9,0)),"")</f>
        <v/>
      </c>
      <c r="H4912" s="32">
        <f>IF(OR(F4912="",G4912=""),"",F4912*G4912)</f>
        <v/>
      </c>
      <c r="I4912" s="33">
        <f>IF(B4912="","",SUMIF('Dispatch (Challan)'!$C$5:$C$6004,B4912,'Dispatch (Challan)'!$F$5:$F$6004))</f>
        <v/>
      </c>
      <c r="J4912" s="33">
        <f>IF(F4912="","",F4912-I4912)</f>
        <v/>
      </c>
      <c r="K4912" s="28">
        <f>IF(F4912="","",IF(I4912=0,"Pending",IF(I4912&gt;=F4912,"Completed","Partial")))</f>
        <v/>
      </c>
    </row>
    <row r="4913">
      <c r="A4913" s="31" t="n"/>
      <c r="B4913" s="26" t="n"/>
      <c r="C4913" s="26" t="n"/>
      <c r="D4913" s="26" t="n"/>
      <c r="E4913" s="26" t="n"/>
      <c r="F4913" s="27" t="n"/>
      <c r="G4913" s="28">
        <f>IFERROR(IF(E4913="","",VLOOKUP(E4913,'Setup - Mix Design'!$A$5:$I$504,9,0)),"")</f>
        <v/>
      </c>
      <c r="H4913" s="32">
        <f>IF(OR(F4913="",G4913=""),"",F4913*G4913)</f>
        <v/>
      </c>
      <c r="I4913" s="33">
        <f>IF(B4913="","",SUMIF('Dispatch (Challan)'!$C$5:$C$6004,B4913,'Dispatch (Challan)'!$F$5:$F$6004))</f>
        <v/>
      </c>
      <c r="J4913" s="33">
        <f>IF(F4913="","",F4913-I4913)</f>
        <v/>
      </c>
      <c r="K4913" s="28">
        <f>IF(F4913="","",IF(I4913=0,"Pending",IF(I4913&gt;=F4913,"Completed","Partial")))</f>
        <v/>
      </c>
    </row>
    <row r="4914">
      <c r="A4914" s="31" t="n"/>
      <c r="B4914" s="26" t="n"/>
      <c r="C4914" s="26" t="n"/>
      <c r="D4914" s="26" t="n"/>
      <c r="E4914" s="26" t="n"/>
      <c r="F4914" s="27" t="n"/>
      <c r="G4914" s="28">
        <f>IFERROR(IF(E4914="","",VLOOKUP(E4914,'Setup - Mix Design'!$A$5:$I$504,9,0)),"")</f>
        <v/>
      </c>
      <c r="H4914" s="32">
        <f>IF(OR(F4914="",G4914=""),"",F4914*G4914)</f>
        <v/>
      </c>
      <c r="I4914" s="33">
        <f>IF(B4914="","",SUMIF('Dispatch (Challan)'!$C$5:$C$6004,B4914,'Dispatch (Challan)'!$F$5:$F$6004))</f>
        <v/>
      </c>
      <c r="J4914" s="33">
        <f>IF(F4914="","",F4914-I4914)</f>
        <v/>
      </c>
      <c r="K4914" s="28">
        <f>IF(F4914="","",IF(I4914=0,"Pending",IF(I4914&gt;=F4914,"Completed","Partial")))</f>
        <v/>
      </c>
    </row>
    <row r="4915">
      <c r="A4915" s="31" t="n"/>
      <c r="B4915" s="26" t="n"/>
      <c r="C4915" s="26" t="n"/>
      <c r="D4915" s="26" t="n"/>
      <c r="E4915" s="26" t="n"/>
      <c r="F4915" s="27" t="n"/>
      <c r="G4915" s="28">
        <f>IFERROR(IF(E4915="","",VLOOKUP(E4915,'Setup - Mix Design'!$A$5:$I$504,9,0)),"")</f>
        <v/>
      </c>
      <c r="H4915" s="32">
        <f>IF(OR(F4915="",G4915=""),"",F4915*G4915)</f>
        <v/>
      </c>
      <c r="I4915" s="33">
        <f>IF(B4915="","",SUMIF('Dispatch (Challan)'!$C$5:$C$6004,B4915,'Dispatch (Challan)'!$F$5:$F$6004))</f>
        <v/>
      </c>
      <c r="J4915" s="33">
        <f>IF(F4915="","",F4915-I4915)</f>
        <v/>
      </c>
      <c r="K4915" s="28">
        <f>IF(F4915="","",IF(I4915=0,"Pending",IF(I4915&gt;=F4915,"Completed","Partial")))</f>
        <v/>
      </c>
    </row>
    <row r="4916">
      <c r="A4916" s="31" t="n"/>
      <c r="B4916" s="26" t="n"/>
      <c r="C4916" s="26" t="n"/>
      <c r="D4916" s="26" t="n"/>
      <c r="E4916" s="26" t="n"/>
      <c r="F4916" s="27" t="n"/>
      <c r="G4916" s="28">
        <f>IFERROR(IF(E4916="","",VLOOKUP(E4916,'Setup - Mix Design'!$A$5:$I$504,9,0)),"")</f>
        <v/>
      </c>
      <c r="H4916" s="32">
        <f>IF(OR(F4916="",G4916=""),"",F4916*G4916)</f>
        <v/>
      </c>
      <c r="I4916" s="33">
        <f>IF(B4916="","",SUMIF('Dispatch (Challan)'!$C$5:$C$6004,B4916,'Dispatch (Challan)'!$F$5:$F$6004))</f>
        <v/>
      </c>
      <c r="J4916" s="33">
        <f>IF(F4916="","",F4916-I4916)</f>
        <v/>
      </c>
      <c r="K4916" s="28">
        <f>IF(F4916="","",IF(I4916=0,"Pending",IF(I4916&gt;=F4916,"Completed","Partial")))</f>
        <v/>
      </c>
    </row>
    <row r="4917">
      <c r="A4917" s="31" t="n"/>
      <c r="B4917" s="26" t="n"/>
      <c r="C4917" s="26" t="n"/>
      <c r="D4917" s="26" t="n"/>
      <c r="E4917" s="26" t="n"/>
      <c r="F4917" s="27" t="n"/>
      <c r="G4917" s="28">
        <f>IFERROR(IF(E4917="","",VLOOKUP(E4917,'Setup - Mix Design'!$A$5:$I$504,9,0)),"")</f>
        <v/>
      </c>
      <c r="H4917" s="32">
        <f>IF(OR(F4917="",G4917=""),"",F4917*G4917)</f>
        <v/>
      </c>
      <c r="I4917" s="33">
        <f>IF(B4917="","",SUMIF('Dispatch (Challan)'!$C$5:$C$6004,B4917,'Dispatch (Challan)'!$F$5:$F$6004))</f>
        <v/>
      </c>
      <c r="J4917" s="33">
        <f>IF(F4917="","",F4917-I4917)</f>
        <v/>
      </c>
      <c r="K4917" s="28">
        <f>IF(F4917="","",IF(I4917=0,"Pending",IF(I4917&gt;=F4917,"Completed","Partial")))</f>
        <v/>
      </c>
    </row>
    <row r="4918">
      <c r="A4918" s="31" t="n"/>
      <c r="B4918" s="26" t="n"/>
      <c r="C4918" s="26" t="n"/>
      <c r="D4918" s="26" t="n"/>
      <c r="E4918" s="26" t="n"/>
      <c r="F4918" s="27" t="n"/>
      <c r="G4918" s="28">
        <f>IFERROR(IF(E4918="","",VLOOKUP(E4918,'Setup - Mix Design'!$A$5:$I$504,9,0)),"")</f>
        <v/>
      </c>
      <c r="H4918" s="32">
        <f>IF(OR(F4918="",G4918=""),"",F4918*G4918)</f>
        <v/>
      </c>
      <c r="I4918" s="33">
        <f>IF(B4918="","",SUMIF('Dispatch (Challan)'!$C$5:$C$6004,B4918,'Dispatch (Challan)'!$F$5:$F$6004))</f>
        <v/>
      </c>
      <c r="J4918" s="33">
        <f>IF(F4918="","",F4918-I4918)</f>
        <v/>
      </c>
      <c r="K4918" s="28">
        <f>IF(F4918="","",IF(I4918=0,"Pending",IF(I4918&gt;=F4918,"Completed","Partial")))</f>
        <v/>
      </c>
    </row>
    <row r="4919">
      <c r="A4919" s="31" t="n"/>
      <c r="B4919" s="26" t="n"/>
      <c r="C4919" s="26" t="n"/>
      <c r="D4919" s="26" t="n"/>
      <c r="E4919" s="26" t="n"/>
      <c r="F4919" s="27" t="n"/>
      <c r="G4919" s="28">
        <f>IFERROR(IF(E4919="","",VLOOKUP(E4919,'Setup - Mix Design'!$A$5:$I$504,9,0)),"")</f>
        <v/>
      </c>
      <c r="H4919" s="32">
        <f>IF(OR(F4919="",G4919=""),"",F4919*G4919)</f>
        <v/>
      </c>
      <c r="I4919" s="33">
        <f>IF(B4919="","",SUMIF('Dispatch (Challan)'!$C$5:$C$6004,B4919,'Dispatch (Challan)'!$F$5:$F$6004))</f>
        <v/>
      </c>
      <c r="J4919" s="33">
        <f>IF(F4919="","",F4919-I4919)</f>
        <v/>
      </c>
      <c r="K4919" s="28">
        <f>IF(F4919="","",IF(I4919=0,"Pending",IF(I4919&gt;=F4919,"Completed","Partial")))</f>
        <v/>
      </c>
    </row>
    <row r="4920">
      <c r="A4920" s="31" t="n"/>
      <c r="B4920" s="26" t="n"/>
      <c r="C4920" s="26" t="n"/>
      <c r="D4920" s="26" t="n"/>
      <c r="E4920" s="26" t="n"/>
      <c r="F4920" s="27" t="n"/>
      <c r="G4920" s="28">
        <f>IFERROR(IF(E4920="","",VLOOKUP(E4920,'Setup - Mix Design'!$A$5:$I$504,9,0)),"")</f>
        <v/>
      </c>
      <c r="H4920" s="32">
        <f>IF(OR(F4920="",G4920=""),"",F4920*G4920)</f>
        <v/>
      </c>
      <c r="I4920" s="33">
        <f>IF(B4920="","",SUMIF('Dispatch (Challan)'!$C$5:$C$6004,B4920,'Dispatch (Challan)'!$F$5:$F$6004))</f>
        <v/>
      </c>
      <c r="J4920" s="33">
        <f>IF(F4920="","",F4920-I4920)</f>
        <v/>
      </c>
      <c r="K4920" s="28">
        <f>IF(F4920="","",IF(I4920=0,"Pending",IF(I4920&gt;=F4920,"Completed","Partial")))</f>
        <v/>
      </c>
    </row>
    <row r="4921">
      <c r="A4921" s="31" t="n"/>
      <c r="B4921" s="26" t="n"/>
      <c r="C4921" s="26" t="n"/>
      <c r="D4921" s="26" t="n"/>
      <c r="E4921" s="26" t="n"/>
      <c r="F4921" s="27" t="n"/>
      <c r="G4921" s="28">
        <f>IFERROR(IF(E4921="","",VLOOKUP(E4921,'Setup - Mix Design'!$A$5:$I$504,9,0)),"")</f>
        <v/>
      </c>
      <c r="H4921" s="32">
        <f>IF(OR(F4921="",G4921=""),"",F4921*G4921)</f>
        <v/>
      </c>
      <c r="I4921" s="33">
        <f>IF(B4921="","",SUMIF('Dispatch (Challan)'!$C$5:$C$6004,B4921,'Dispatch (Challan)'!$F$5:$F$6004))</f>
        <v/>
      </c>
      <c r="J4921" s="33">
        <f>IF(F4921="","",F4921-I4921)</f>
        <v/>
      </c>
      <c r="K4921" s="28">
        <f>IF(F4921="","",IF(I4921=0,"Pending",IF(I4921&gt;=F4921,"Completed","Partial")))</f>
        <v/>
      </c>
    </row>
    <row r="4922">
      <c r="A4922" s="31" t="n"/>
      <c r="B4922" s="26" t="n"/>
      <c r="C4922" s="26" t="n"/>
      <c r="D4922" s="26" t="n"/>
      <c r="E4922" s="26" t="n"/>
      <c r="F4922" s="27" t="n"/>
      <c r="G4922" s="28">
        <f>IFERROR(IF(E4922="","",VLOOKUP(E4922,'Setup - Mix Design'!$A$5:$I$504,9,0)),"")</f>
        <v/>
      </c>
      <c r="H4922" s="32">
        <f>IF(OR(F4922="",G4922=""),"",F4922*G4922)</f>
        <v/>
      </c>
      <c r="I4922" s="33">
        <f>IF(B4922="","",SUMIF('Dispatch (Challan)'!$C$5:$C$6004,B4922,'Dispatch (Challan)'!$F$5:$F$6004))</f>
        <v/>
      </c>
      <c r="J4922" s="33">
        <f>IF(F4922="","",F4922-I4922)</f>
        <v/>
      </c>
      <c r="K4922" s="28">
        <f>IF(F4922="","",IF(I4922=0,"Pending",IF(I4922&gt;=F4922,"Completed","Partial")))</f>
        <v/>
      </c>
    </row>
    <row r="4923">
      <c r="A4923" s="31" t="n"/>
      <c r="B4923" s="26" t="n"/>
      <c r="C4923" s="26" t="n"/>
      <c r="D4923" s="26" t="n"/>
      <c r="E4923" s="26" t="n"/>
      <c r="F4923" s="27" t="n"/>
      <c r="G4923" s="28">
        <f>IFERROR(IF(E4923="","",VLOOKUP(E4923,'Setup - Mix Design'!$A$5:$I$504,9,0)),"")</f>
        <v/>
      </c>
      <c r="H4923" s="32">
        <f>IF(OR(F4923="",G4923=""),"",F4923*G4923)</f>
        <v/>
      </c>
      <c r="I4923" s="33">
        <f>IF(B4923="","",SUMIF('Dispatch (Challan)'!$C$5:$C$6004,B4923,'Dispatch (Challan)'!$F$5:$F$6004))</f>
        <v/>
      </c>
      <c r="J4923" s="33">
        <f>IF(F4923="","",F4923-I4923)</f>
        <v/>
      </c>
      <c r="K4923" s="28">
        <f>IF(F4923="","",IF(I4923=0,"Pending",IF(I4923&gt;=F4923,"Completed","Partial")))</f>
        <v/>
      </c>
    </row>
    <row r="4924">
      <c r="A4924" s="31" t="n"/>
      <c r="B4924" s="26" t="n"/>
      <c r="C4924" s="26" t="n"/>
      <c r="D4924" s="26" t="n"/>
      <c r="E4924" s="26" t="n"/>
      <c r="F4924" s="27" t="n"/>
      <c r="G4924" s="28">
        <f>IFERROR(IF(E4924="","",VLOOKUP(E4924,'Setup - Mix Design'!$A$5:$I$504,9,0)),"")</f>
        <v/>
      </c>
      <c r="H4924" s="32">
        <f>IF(OR(F4924="",G4924=""),"",F4924*G4924)</f>
        <v/>
      </c>
      <c r="I4924" s="33">
        <f>IF(B4924="","",SUMIF('Dispatch (Challan)'!$C$5:$C$6004,B4924,'Dispatch (Challan)'!$F$5:$F$6004))</f>
        <v/>
      </c>
      <c r="J4924" s="33">
        <f>IF(F4924="","",F4924-I4924)</f>
        <v/>
      </c>
      <c r="K4924" s="28">
        <f>IF(F4924="","",IF(I4924=0,"Pending",IF(I4924&gt;=F4924,"Completed","Partial")))</f>
        <v/>
      </c>
    </row>
    <row r="4925">
      <c r="A4925" s="31" t="n"/>
      <c r="B4925" s="26" t="n"/>
      <c r="C4925" s="26" t="n"/>
      <c r="D4925" s="26" t="n"/>
      <c r="E4925" s="26" t="n"/>
      <c r="F4925" s="27" t="n"/>
      <c r="G4925" s="28">
        <f>IFERROR(IF(E4925="","",VLOOKUP(E4925,'Setup - Mix Design'!$A$5:$I$504,9,0)),"")</f>
        <v/>
      </c>
      <c r="H4925" s="32">
        <f>IF(OR(F4925="",G4925=""),"",F4925*G4925)</f>
        <v/>
      </c>
      <c r="I4925" s="33">
        <f>IF(B4925="","",SUMIF('Dispatch (Challan)'!$C$5:$C$6004,B4925,'Dispatch (Challan)'!$F$5:$F$6004))</f>
        <v/>
      </c>
      <c r="J4925" s="33">
        <f>IF(F4925="","",F4925-I4925)</f>
        <v/>
      </c>
      <c r="K4925" s="28">
        <f>IF(F4925="","",IF(I4925=0,"Pending",IF(I4925&gt;=F4925,"Completed","Partial")))</f>
        <v/>
      </c>
    </row>
    <row r="4926">
      <c r="A4926" s="31" t="n"/>
      <c r="B4926" s="26" t="n"/>
      <c r="C4926" s="26" t="n"/>
      <c r="D4926" s="26" t="n"/>
      <c r="E4926" s="26" t="n"/>
      <c r="F4926" s="27" t="n"/>
      <c r="G4926" s="28">
        <f>IFERROR(IF(E4926="","",VLOOKUP(E4926,'Setup - Mix Design'!$A$5:$I$504,9,0)),"")</f>
        <v/>
      </c>
      <c r="H4926" s="32">
        <f>IF(OR(F4926="",G4926=""),"",F4926*G4926)</f>
        <v/>
      </c>
      <c r="I4926" s="33">
        <f>IF(B4926="","",SUMIF('Dispatch (Challan)'!$C$5:$C$6004,B4926,'Dispatch (Challan)'!$F$5:$F$6004))</f>
        <v/>
      </c>
      <c r="J4926" s="33">
        <f>IF(F4926="","",F4926-I4926)</f>
        <v/>
      </c>
      <c r="K4926" s="28">
        <f>IF(F4926="","",IF(I4926=0,"Pending",IF(I4926&gt;=F4926,"Completed","Partial")))</f>
        <v/>
      </c>
    </row>
    <row r="4927">
      <c r="A4927" s="31" t="n"/>
      <c r="B4927" s="26" t="n"/>
      <c r="C4927" s="26" t="n"/>
      <c r="D4927" s="26" t="n"/>
      <c r="E4927" s="26" t="n"/>
      <c r="F4927" s="27" t="n"/>
      <c r="G4927" s="28">
        <f>IFERROR(IF(E4927="","",VLOOKUP(E4927,'Setup - Mix Design'!$A$5:$I$504,9,0)),"")</f>
        <v/>
      </c>
      <c r="H4927" s="32">
        <f>IF(OR(F4927="",G4927=""),"",F4927*G4927)</f>
        <v/>
      </c>
      <c r="I4927" s="33">
        <f>IF(B4927="","",SUMIF('Dispatch (Challan)'!$C$5:$C$6004,B4927,'Dispatch (Challan)'!$F$5:$F$6004))</f>
        <v/>
      </c>
      <c r="J4927" s="33">
        <f>IF(F4927="","",F4927-I4927)</f>
        <v/>
      </c>
      <c r="K4927" s="28">
        <f>IF(F4927="","",IF(I4927=0,"Pending",IF(I4927&gt;=F4927,"Completed","Partial")))</f>
        <v/>
      </c>
    </row>
    <row r="4928">
      <c r="A4928" s="31" t="n"/>
      <c r="B4928" s="26" t="n"/>
      <c r="C4928" s="26" t="n"/>
      <c r="D4928" s="26" t="n"/>
      <c r="E4928" s="26" t="n"/>
      <c r="F4928" s="27" t="n"/>
      <c r="G4928" s="28">
        <f>IFERROR(IF(E4928="","",VLOOKUP(E4928,'Setup - Mix Design'!$A$5:$I$504,9,0)),"")</f>
        <v/>
      </c>
      <c r="H4928" s="32">
        <f>IF(OR(F4928="",G4928=""),"",F4928*G4928)</f>
        <v/>
      </c>
      <c r="I4928" s="33">
        <f>IF(B4928="","",SUMIF('Dispatch (Challan)'!$C$5:$C$6004,B4928,'Dispatch (Challan)'!$F$5:$F$6004))</f>
        <v/>
      </c>
      <c r="J4928" s="33">
        <f>IF(F4928="","",F4928-I4928)</f>
        <v/>
      </c>
      <c r="K4928" s="28">
        <f>IF(F4928="","",IF(I4928=0,"Pending",IF(I4928&gt;=F4928,"Completed","Partial")))</f>
        <v/>
      </c>
    </row>
    <row r="4929">
      <c r="A4929" s="31" t="n"/>
      <c r="B4929" s="26" t="n"/>
      <c r="C4929" s="26" t="n"/>
      <c r="D4929" s="26" t="n"/>
      <c r="E4929" s="26" t="n"/>
      <c r="F4929" s="27" t="n"/>
      <c r="G4929" s="28">
        <f>IFERROR(IF(E4929="","",VLOOKUP(E4929,'Setup - Mix Design'!$A$5:$I$504,9,0)),"")</f>
        <v/>
      </c>
      <c r="H4929" s="32">
        <f>IF(OR(F4929="",G4929=""),"",F4929*G4929)</f>
        <v/>
      </c>
      <c r="I4929" s="33">
        <f>IF(B4929="","",SUMIF('Dispatch (Challan)'!$C$5:$C$6004,B4929,'Dispatch (Challan)'!$F$5:$F$6004))</f>
        <v/>
      </c>
      <c r="J4929" s="33">
        <f>IF(F4929="","",F4929-I4929)</f>
        <v/>
      </c>
      <c r="K4929" s="28">
        <f>IF(F4929="","",IF(I4929=0,"Pending",IF(I4929&gt;=F4929,"Completed","Partial")))</f>
        <v/>
      </c>
    </row>
    <row r="4930">
      <c r="A4930" s="31" t="n"/>
      <c r="B4930" s="26" t="n"/>
      <c r="C4930" s="26" t="n"/>
      <c r="D4930" s="26" t="n"/>
      <c r="E4930" s="26" t="n"/>
      <c r="F4930" s="27" t="n"/>
      <c r="G4930" s="28">
        <f>IFERROR(IF(E4930="","",VLOOKUP(E4930,'Setup - Mix Design'!$A$5:$I$504,9,0)),"")</f>
        <v/>
      </c>
      <c r="H4930" s="32">
        <f>IF(OR(F4930="",G4930=""),"",F4930*G4930)</f>
        <v/>
      </c>
      <c r="I4930" s="33">
        <f>IF(B4930="","",SUMIF('Dispatch (Challan)'!$C$5:$C$6004,B4930,'Dispatch (Challan)'!$F$5:$F$6004))</f>
        <v/>
      </c>
      <c r="J4930" s="33">
        <f>IF(F4930="","",F4930-I4930)</f>
        <v/>
      </c>
      <c r="K4930" s="28">
        <f>IF(F4930="","",IF(I4930=0,"Pending",IF(I4930&gt;=F4930,"Completed","Partial")))</f>
        <v/>
      </c>
    </row>
    <row r="4931">
      <c r="A4931" s="31" t="n"/>
      <c r="B4931" s="26" t="n"/>
      <c r="C4931" s="26" t="n"/>
      <c r="D4931" s="26" t="n"/>
      <c r="E4931" s="26" t="n"/>
      <c r="F4931" s="27" t="n"/>
      <c r="G4931" s="28">
        <f>IFERROR(IF(E4931="","",VLOOKUP(E4931,'Setup - Mix Design'!$A$5:$I$504,9,0)),"")</f>
        <v/>
      </c>
      <c r="H4931" s="32">
        <f>IF(OR(F4931="",G4931=""),"",F4931*G4931)</f>
        <v/>
      </c>
      <c r="I4931" s="33">
        <f>IF(B4931="","",SUMIF('Dispatch (Challan)'!$C$5:$C$6004,B4931,'Dispatch (Challan)'!$F$5:$F$6004))</f>
        <v/>
      </c>
      <c r="J4931" s="33">
        <f>IF(F4931="","",F4931-I4931)</f>
        <v/>
      </c>
      <c r="K4931" s="28">
        <f>IF(F4931="","",IF(I4931=0,"Pending",IF(I4931&gt;=F4931,"Completed","Partial")))</f>
        <v/>
      </c>
    </row>
    <row r="4932">
      <c r="A4932" s="31" t="n"/>
      <c r="B4932" s="26" t="n"/>
      <c r="C4932" s="26" t="n"/>
      <c r="D4932" s="26" t="n"/>
      <c r="E4932" s="26" t="n"/>
      <c r="F4932" s="27" t="n"/>
      <c r="G4932" s="28">
        <f>IFERROR(IF(E4932="","",VLOOKUP(E4932,'Setup - Mix Design'!$A$5:$I$504,9,0)),"")</f>
        <v/>
      </c>
      <c r="H4932" s="32">
        <f>IF(OR(F4932="",G4932=""),"",F4932*G4932)</f>
        <v/>
      </c>
      <c r="I4932" s="33">
        <f>IF(B4932="","",SUMIF('Dispatch (Challan)'!$C$5:$C$6004,B4932,'Dispatch (Challan)'!$F$5:$F$6004))</f>
        <v/>
      </c>
      <c r="J4932" s="33">
        <f>IF(F4932="","",F4932-I4932)</f>
        <v/>
      </c>
      <c r="K4932" s="28">
        <f>IF(F4932="","",IF(I4932=0,"Pending",IF(I4932&gt;=F4932,"Completed","Partial")))</f>
        <v/>
      </c>
    </row>
    <row r="4933">
      <c r="A4933" s="31" t="n"/>
      <c r="B4933" s="26" t="n"/>
      <c r="C4933" s="26" t="n"/>
      <c r="D4933" s="26" t="n"/>
      <c r="E4933" s="26" t="n"/>
      <c r="F4933" s="27" t="n"/>
      <c r="G4933" s="28">
        <f>IFERROR(IF(E4933="","",VLOOKUP(E4933,'Setup - Mix Design'!$A$5:$I$504,9,0)),"")</f>
        <v/>
      </c>
      <c r="H4933" s="32">
        <f>IF(OR(F4933="",G4933=""),"",F4933*G4933)</f>
        <v/>
      </c>
      <c r="I4933" s="33">
        <f>IF(B4933="","",SUMIF('Dispatch (Challan)'!$C$5:$C$6004,B4933,'Dispatch (Challan)'!$F$5:$F$6004))</f>
        <v/>
      </c>
      <c r="J4933" s="33">
        <f>IF(F4933="","",F4933-I4933)</f>
        <v/>
      </c>
      <c r="K4933" s="28">
        <f>IF(F4933="","",IF(I4933=0,"Pending",IF(I4933&gt;=F4933,"Completed","Partial")))</f>
        <v/>
      </c>
    </row>
    <row r="4934">
      <c r="A4934" s="31" t="n"/>
      <c r="B4934" s="26" t="n"/>
      <c r="C4934" s="26" t="n"/>
      <c r="D4934" s="26" t="n"/>
      <c r="E4934" s="26" t="n"/>
      <c r="F4934" s="27" t="n"/>
      <c r="G4934" s="28">
        <f>IFERROR(IF(E4934="","",VLOOKUP(E4934,'Setup - Mix Design'!$A$5:$I$504,9,0)),"")</f>
        <v/>
      </c>
      <c r="H4934" s="32">
        <f>IF(OR(F4934="",G4934=""),"",F4934*G4934)</f>
        <v/>
      </c>
      <c r="I4934" s="33">
        <f>IF(B4934="","",SUMIF('Dispatch (Challan)'!$C$5:$C$6004,B4934,'Dispatch (Challan)'!$F$5:$F$6004))</f>
        <v/>
      </c>
      <c r="J4934" s="33">
        <f>IF(F4934="","",F4934-I4934)</f>
        <v/>
      </c>
      <c r="K4934" s="28">
        <f>IF(F4934="","",IF(I4934=0,"Pending",IF(I4934&gt;=F4934,"Completed","Partial")))</f>
        <v/>
      </c>
    </row>
    <row r="4935">
      <c r="A4935" s="31" t="n"/>
      <c r="B4935" s="26" t="n"/>
      <c r="C4935" s="26" t="n"/>
      <c r="D4935" s="26" t="n"/>
      <c r="E4935" s="26" t="n"/>
      <c r="F4935" s="27" t="n"/>
      <c r="G4935" s="28">
        <f>IFERROR(IF(E4935="","",VLOOKUP(E4935,'Setup - Mix Design'!$A$5:$I$504,9,0)),"")</f>
        <v/>
      </c>
      <c r="H4935" s="32">
        <f>IF(OR(F4935="",G4935=""),"",F4935*G4935)</f>
        <v/>
      </c>
      <c r="I4935" s="33">
        <f>IF(B4935="","",SUMIF('Dispatch (Challan)'!$C$5:$C$6004,B4935,'Dispatch (Challan)'!$F$5:$F$6004))</f>
        <v/>
      </c>
      <c r="J4935" s="33">
        <f>IF(F4935="","",F4935-I4935)</f>
        <v/>
      </c>
      <c r="K4935" s="28">
        <f>IF(F4935="","",IF(I4935=0,"Pending",IF(I4935&gt;=F4935,"Completed","Partial")))</f>
        <v/>
      </c>
    </row>
    <row r="4936">
      <c r="A4936" s="31" t="n"/>
      <c r="B4936" s="26" t="n"/>
      <c r="C4936" s="26" t="n"/>
      <c r="D4936" s="26" t="n"/>
      <c r="E4936" s="26" t="n"/>
      <c r="F4936" s="27" t="n"/>
      <c r="G4936" s="28">
        <f>IFERROR(IF(E4936="","",VLOOKUP(E4936,'Setup - Mix Design'!$A$5:$I$504,9,0)),"")</f>
        <v/>
      </c>
      <c r="H4936" s="32">
        <f>IF(OR(F4936="",G4936=""),"",F4936*G4936)</f>
        <v/>
      </c>
      <c r="I4936" s="33">
        <f>IF(B4936="","",SUMIF('Dispatch (Challan)'!$C$5:$C$6004,B4936,'Dispatch (Challan)'!$F$5:$F$6004))</f>
        <v/>
      </c>
      <c r="J4936" s="33">
        <f>IF(F4936="","",F4936-I4936)</f>
        <v/>
      </c>
      <c r="K4936" s="28">
        <f>IF(F4936="","",IF(I4936=0,"Pending",IF(I4936&gt;=F4936,"Completed","Partial")))</f>
        <v/>
      </c>
    </row>
    <row r="4937">
      <c r="A4937" s="31" t="n"/>
      <c r="B4937" s="26" t="n"/>
      <c r="C4937" s="26" t="n"/>
      <c r="D4937" s="26" t="n"/>
      <c r="E4937" s="26" t="n"/>
      <c r="F4937" s="27" t="n"/>
      <c r="G4937" s="28">
        <f>IFERROR(IF(E4937="","",VLOOKUP(E4937,'Setup - Mix Design'!$A$5:$I$504,9,0)),"")</f>
        <v/>
      </c>
      <c r="H4937" s="32">
        <f>IF(OR(F4937="",G4937=""),"",F4937*G4937)</f>
        <v/>
      </c>
      <c r="I4937" s="33">
        <f>IF(B4937="","",SUMIF('Dispatch (Challan)'!$C$5:$C$6004,B4937,'Dispatch (Challan)'!$F$5:$F$6004))</f>
        <v/>
      </c>
      <c r="J4937" s="33">
        <f>IF(F4937="","",F4937-I4937)</f>
        <v/>
      </c>
      <c r="K4937" s="28">
        <f>IF(F4937="","",IF(I4937=0,"Pending",IF(I4937&gt;=F4937,"Completed","Partial")))</f>
        <v/>
      </c>
    </row>
    <row r="4938">
      <c r="A4938" s="31" t="n"/>
      <c r="B4938" s="26" t="n"/>
      <c r="C4938" s="26" t="n"/>
      <c r="D4938" s="26" t="n"/>
      <c r="E4938" s="26" t="n"/>
      <c r="F4938" s="27" t="n"/>
      <c r="G4938" s="28">
        <f>IFERROR(IF(E4938="","",VLOOKUP(E4938,'Setup - Mix Design'!$A$5:$I$504,9,0)),"")</f>
        <v/>
      </c>
      <c r="H4938" s="32">
        <f>IF(OR(F4938="",G4938=""),"",F4938*G4938)</f>
        <v/>
      </c>
      <c r="I4938" s="33">
        <f>IF(B4938="","",SUMIF('Dispatch (Challan)'!$C$5:$C$6004,B4938,'Dispatch (Challan)'!$F$5:$F$6004))</f>
        <v/>
      </c>
      <c r="J4938" s="33">
        <f>IF(F4938="","",F4938-I4938)</f>
        <v/>
      </c>
      <c r="K4938" s="28">
        <f>IF(F4938="","",IF(I4938=0,"Pending",IF(I4938&gt;=F4938,"Completed","Partial")))</f>
        <v/>
      </c>
    </row>
    <row r="4939">
      <c r="A4939" s="31" t="n"/>
      <c r="B4939" s="26" t="n"/>
      <c r="C4939" s="26" t="n"/>
      <c r="D4939" s="26" t="n"/>
      <c r="E4939" s="26" t="n"/>
      <c r="F4939" s="27" t="n"/>
      <c r="G4939" s="28">
        <f>IFERROR(IF(E4939="","",VLOOKUP(E4939,'Setup - Mix Design'!$A$5:$I$504,9,0)),"")</f>
        <v/>
      </c>
      <c r="H4939" s="32">
        <f>IF(OR(F4939="",G4939=""),"",F4939*G4939)</f>
        <v/>
      </c>
      <c r="I4939" s="33">
        <f>IF(B4939="","",SUMIF('Dispatch (Challan)'!$C$5:$C$6004,B4939,'Dispatch (Challan)'!$F$5:$F$6004))</f>
        <v/>
      </c>
      <c r="J4939" s="33">
        <f>IF(F4939="","",F4939-I4939)</f>
        <v/>
      </c>
      <c r="K4939" s="28">
        <f>IF(F4939="","",IF(I4939=0,"Pending",IF(I4939&gt;=F4939,"Completed","Partial")))</f>
        <v/>
      </c>
    </row>
    <row r="4940">
      <c r="A4940" s="31" t="n"/>
      <c r="B4940" s="26" t="n"/>
      <c r="C4940" s="26" t="n"/>
      <c r="D4940" s="26" t="n"/>
      <c r="E4940" s="26" t="n"/>
      <c r="F4940" s="27" t="n"/>
      <c r="G4940" s="28">
        <f>IFERROR(IF(E4940="","",VLOOKUP(E4940,'Setup - Mix Design'!$A$5:$I$504,9,0)),"")</f>
        <v/>
      </c>
      <c r="H4940" s="32">
        <f>IF(OR(F4940="",G4940=""),"",F4940*G4940)</f>
        <v/>
      </c>
      <c r="I4940" s="33">
        <f>IF(B4940="","",SUMIF('Dispatch (Challan)'!$C$5:$C$6004,B4940,'Dispatch (Challan)'!$F$5:$F$6004))</f>
        <v/>
      </c>
      <c r="J4940" s="33">
        <f>IF(F4940="","",F4940-I4940)</f>
        <v/>
      </c>
      <c r="K4940" s="28">
        <f>IF(F4940="","",IF(I4940=0,"Pending",IF(I4940&gt;=F4940,"Completed","Partial")))</f>
        <v/>
      </c>
    </row>
    <row r="4941">
      <c r="A4941" s="31" t="n"/>
      <c r="B4941" s="26" t="n"/>
      <c r="C4941" s="26" t="n"/>
      <c r="D4941" s="26" t="n"/>
      <c r="E4941" s="26" t="n"/>
      <c r="F4941" s="27" t="n"/>
      <c r="G4941" s="28">
        <f>IFERROR(IF(E4941="","",VLOOKUP(E4941,'Setup - Mix Design'!$A$5:$I$504,9,0)),"")</f>
        <v/>
      </c>
      <c r="H4941" s="32">
        <f>IF(OR(F4941="",G4941=""),"",F4941*G4941)</f>
        <v/>
      </c>
      <c r="I4941" s="33">
        <f>IF(B4941="","",SUMIF('Dispatch (Challan)'!$C$5:$C$6004,B4941,'Dispatch (Challan)'!$F$5:$F$6004))</f>
        <v/>
      </c>
      <c r="J4941" s="33">
        <f>IF(F4941="","",F4941-I4941)</f>
        <v/>
      </c>
      <c r="K4941" s="28">
        <f>IF(F4941="","",IF(I4941=0,"Pending",IF(I4941&gt;=F4941,"Completed","Partial")))</f>
        <v/>
      </c>
    </row>
    <row r="4942">
      <c r="A4942" s="31" t="n"/>
      <c r="B4942" s="26" t="n"/>
      <c r="C4942" s="26" t="n"/>
      <c r="D4942" s="26" t="n"/>
      <c r="E4942" s="26" t="n"/>
      <c r="F4942" s="27" t="n"/>
      <c r="G4942" s="28">
        <f>IFERROR(IF(E4942="","",VLOOKUP(E4942,'Setup - Mix Design'!$A$5:$I$504,9,0)),"")</f>
        <v/>
      </c>
      <c r="H4942" s="32">
        <f>IF(OR(F4942="",G4942=""),"",F4942*G4942)</f>
        <v/>
      </c>
      <c r="I4942" s="33">
        <f>IF(B4942="","",SUMIF('Dispatch (Challan)'!$C$5:$C$6004,B4942,'Dispatch (Challan)'!$F$5:$F$6004))</f>
        <v/>
      </c>
      <c r="J4942" s="33">
        <f>IF(F4942="","",F4942-I4942)</f>
        <v/>
      </c>
      <c r="K4942" s="28">
        <f>IF(F4942="","",IF(I4942=0,"Pending",IF(I4942&gt;=F4942,"Completed","Partial")))</f>
        <v/>
      </c>
    </row>
    <row r="4943">
      <c r="A4943" s="31" t="n"/>
      <c r="B4943" s="26" t="n"/>
      <c r="C4943" s="26" t="n"/>
      <c r="D4943" s="26" t="n"/>
      <c r="E4943" s="26" t="n"/>
      <c r="F4943" s="27" t="n"/>
      <c r="G4943" s="28">
        <f>IFERROR(IF(E4943="","",VLOOKUP(E4943,'Setup - Mix Design'!$A$5:$I$504,9,0)),"")</f>
        <v/>
      </c>
      <c r="H4943" s="32">
        <f>IF(OR(F4943="",G4943=""),"",F4943*G4943)</f>
        <v/>
      </c>
      <c r="I4943" s="33">
        <f>IF(B4943="","",SUMIF('Dispatch (Challan)'!$C$5:$C$6004,B4943,'Dispatch (Challan)'!$F$5:$F$6004))</f>
        <v/>
      </c>
      <c r="J4943" s="33">
        <f>IF(F4943="","",F4943-I4943)</f>
        <v/>
      </c>
      <c r="K4943" s="28">
        <f>IF(F4943="","",IF(I4943=0,"Pending",IF(I4943&gt;=F4943,"Completed","Partial")))</f>
        <v/>
      </c>
    </row>
    <row r="4944">
      <c r="A4944" s="31" t="n"/>
      <c r="B4944" s="26" t="n"/>
      <c r="C4944" s="26" t="n"/>
      <c r="D4944" s="26" t="n"/>
      <c r="E4944" s="26" t="n"/>
      <c r="F4944" s="27" t="n"/>
      <c r="G4944" s="28">
        <f>IFERROR(IF(E4944="","",VLOOKUP(E4944,'Setup - Mix Design'!$A$5:$I$504,9,0)),"")</f>
        <v/>
      </c>
      <c r="H4944" s="32">
        <f>IF(OR(F4944="",G4944=""),"",F4944*G4944)</f>
        <v/>
      </c>
      <c r="I4944" s="33">
        <f>IF(B4944="","",SUMIF('Dispatch (Challan)'!$C$5:$C$6004,B4944,'Dispatch (Challan)'!$F$5:$F$6004))</f>
        <v/>
      </c>
      <c r="J4944" s="33">
        <f>IF(F4944="","",F4944-I4944)</f>
        <v/>
      </c>
      <c r="K4944" s="28">
        <f>IF(F4944="","",IF(I4944=0,"Pending",IF(I4944&gt;=F4944,"Completed","Partial")))</f>
        <v/>
      </c>
    </row>
    <row r="4945">
      <c r="A4945" s="31" t="n"/>
      <c r="B4945" s="26" t="n"/>
      <c r="C4945" s="26" t="n"/>
      <c r="D4945" s="26" t="n"/>
      <c r="E4945" s="26" t="n"/>
      <c r="F4945" s="27" t="n"/>
      <c r="G4945" s="28">
        <f>IFERROR(IF(E4945="","",VLOOKUP(E4945,'Setup - Mix Design'!$A$5:$I$504,9,0)),"")</f>
        <v/>
      </c>
      <c r="H4945" s="32">
        <f>IF(OR(F4945="",G4945=""),"",F4945*G4945)</f>
        <v/>
      </c>
      <c r="I4945" s="33">
        <f>IF(B4945="","",SUMIF('Dispatch (Challan)'!$C$5:$C$6004,B4945,'Dispatch (Challan)'!$F$5:$F$6004))</f>
        <v/>
      </c>
      <c r="J4945" s="33">
        <f>IF(F4945="","",F4945-I4945)</f>
        <v/>
      </c>
      <c r="K4945" s="28">
        <f>IF(F4945="","",IF(I4945=0,"Pending",IF(I4945&gt;=F4945,"Completed","Partial")))</f>
        <v/>
      </c>
    </row>
    <row r="4946">
      <c r="A4946" s="31" t="n"/>
      <c r="B4946" s="26" t="n"/>
      <c r="C4946" s="26" t="n"/>
      <c r="D4946" s="26" t="n"/>
      <c r="E4946" s="26" t="n"/>
      <c r="F4946" s="27" t="n"/>
      <c r="G4946" s="28">
        <f>IFERROR(IF(E4946="","",VLOOKUP(E4946,'Setup - Mix Design'!$A$5:$I$504,9,0)),"")</f>
        <v/>
      </c>
      <c r="H4946" s="32">
        <f>IF(OR(F4946="",G4946=""),"",F4946*G4946)</f>
        <v/>
      </c>
      <c r="I4946" s="33">
        <f>IF(B4946="","",SUMIF('Dispatch (Challan)'!$C$5:$C$6004,B4946,'Dispatch (Challan)'!$F$5:$F$6004))</f>
        <v/>
      </c>
      <c r="J4946" s="33">
        <f>IF(F4946="","",F4946-I4946)</f>
        <v/>
      </c>
      <c r="K4946" s="28">
        <f>IF(F4946="","",IF(I4946=0,"Pending",IF(I4946&gt;=F4946,"Completed","Partial")))</f>
        <v/>
      </c>
    </row>
    <row r="4947">
      <c r="A4947" s="31" t="n"/>
      <c r="B4947" s="26" t="n"/>
      <c r="C4947" s="26" t="n"/>
      <c r="D4947" s="26" t="n"/>
      <c r="E4947" s="26" t="n"/>
      <c r="F4947" s="27" t="n"/>
      <c r="G4947" s="28">
        <f>IFERROR(IF(E4947="","",VLOOKUP(E4947,'Setup - Mix Design'!$A$5:$I$504,9,0)),"")</f>
        <v/>
      </c>
      <c r="H4947" s="32">
        <f>IF(OR(F4947="",G4947=""),"",F4947*G4947)</f>
        <v/>
      </c>
      <c r="I4947" s="33">
        <f>IF(B4947="","",SUMIF('Dispatch (Challan)'!$C$5:$C$6004,B4947,'Dispatch (Challan)'!$F$5:$F$6004))</f>
        <v/>
      </c>
      <c r="J4947" s="33">
        <f>IF(F4947="","",F4947-I4947)</f>
        <v/>
      </c>
      <c r="K4947" s="28">
        <f>IF(F4947="","",IF(I4947=0,"Pending",IF(I4947&gt;=F4947,"Completed","Partial")))</f>
        <v/>
      </c>
    </row>
    <row r="4948">
      <c r="A4948" s="31" t="n"/>
      <c r="B4948" s="26" t="n"/>
      <c r="C4948" s="26" t="n"/>
      <c r="D4948" s="26" t="n"/>
      <c r="E4948" s="26" t="n"/>
      <c r="F4948" s="27" t="n"/>
      <c r="G4948" s="28">
        <f>IFERROR(IF(E4948="","",VLOOKUP(E4948,'Setup - Mix Design'!$A$5:$I$504,9,0)),"")</f>
        <v/>
      </c>
      <c r="H4948" s="32">
        <f>IF(OR(F4948="",G4948=""),"",F4948*G4948)</f>
        <v/>
      </c>
      <c r="I4948" s="33">
        <f>IF(B4948="","",SUMIF('Dispatch (Challan)'!$C$5:$C$6004,B4948,'Dispatch (Challan)'!$F$5:$F$6004))</f>
        <v/>
      </c>
      <c r="J4948" s="33">
        <f>IF(F4948="","",F4948-I4948)</f>
        <v/>
      </c>
      <c r="K4948" s="28">
        <f>IF(F4948="","",IF(I4948=0,"Pending",IF(I4948&gt;=F4948,"Completed","Partial")))</f>
        <v/>
      </c>
    </row>
    <row r="4949">
      <c r="A4949" s="31" t="n"/>
      <c r="B4949" s="26" t="n"/>
      <c r="C4949" s="26" t="n"/>
      <c r="D4949" s="26" t="n"/>
      <c r="E4949" s="26" t="n"/>
      <c r="F4949" s="27" t="n"/>
      <c r="G4949" s="28">
        <f>IFERROR(IF(E4949="","",VLOOKUP(E4949,'Setup - Mix Design'!$A$5:$I$504,9,0)),"")</f>
        <v/>
      </c>
      <c r="H4949" s="32">
        <f>IF(OR(F4949="",G4949=""),"",F4949*G4949)</f>
        <v/>
      </c>
      <c r="I4949" s="33">
        <f>IF(B4949="","",SUMIF('Dispatch (Challan)'!$C$5:$C$6004,B4949,'Dispatch (Challan)'!$F$5:$F$6004))</f>
        <v/>
      </c>
      <c r="J4949" s="33">
        <f>IF(F4949="","",F4949-I4949)</f>
        <v/>
      </c>
      <c r="K4949" s="28">
        <f>IF(F4949="","",IF(I4949=0,"Pending",IF(I4949&gt;=F4949,"Completed","Partial")))</f>
        <v/>
      </c>
    </row>
    <row r="4950">
      <c r="A4950" s="31" t="n"/>
      <c r="B4950" s="26" t="n"/>
      <c r="C4950" s="26" t="n"/>
      <c r="D4950" s="26" t="n"/>
      <c r="E4950" s="26" t="n"/>
      <c r="F4950" s="27" t="n"/>
      <c r="G4950" s="28">
        <f>IFERROR(IF(E4950="","",VLOOKUP(E4950,'Setup - Mix Design'!$A$5:$I$504,9,0)),"")</f>
        <v/>
      </c>
      <c r="H4950" s="32">
        <f>IF(OR(F4950="",G4950=""),"",F4950*G4950)</f>
        <v/>
      </c>
      <c r="I4950" s="33">
        <f>IF(B4950="","",SUMIF('Dispatch (Challan)'!$C$5:$C$6004,B4950,'Dispatch (Challan)'!$F$5:$F$6004))</f>
        <v/>
      </c>
      <c r="J4950" s="33">
        <f>IF(F4950="","",F4950-I4950)</f>
        <v/>
      </c>
      <c r="K4950" s="28">
        <f>IF(F4950="","",IF(I4950=0,"Pending",IF(I4950&gt;=F4950,"Completed","Partial")))</f>
        <v/>
      </c>
    </row>
    <row r="4951">
      <c r="A4951" s="31" t="n"/>
      <c r="B4951" s="26" t="n"/>
      <c r="C4951" s="26" t="n"/>
      <c r="D4951" s="26" t="n"/>
      <c r="E4951" s="26" t="n"/>
      <c r="F4951" s="27" t="n"/>
      <c r="G4951" s="28">
        <f>IFERROR(IF(E4951="","",VLOOKUP(E4951,'Setup - Mix Design'!$A$5:$I$504,9,0)),"")</f>
        <v/>
      </c>
      <c r="H4951" s="32">
        <f>IF(OR(F4951="",G4951=""),"",F4951*G4951)</f>
        <v/>
      </c>
      <c r="I4951" s="33">
        <f>IF(B4951="","",SUMIF('Dispatch (Challan)'!$C$5:$C$6004,B4951,'Dispatch (Challan)'!$F$5:$F$6004))</f>
        <v/>
      </c>
      <c r="J4951" s="33">
        <f>IF(F4951="","",F4951-I4951)</f>
        <v/>
      </c>
      <c r="K4951" s="28">
        <f>IF(F4951="","",IF(I4951=0,"Pending",IF(I4951&gt;=F4951,"Completed","Partial")))</f>
        <v/>
      </c>
    </row>
    <row r="4952">
      <c r="A4952" s="31" t="n"/>
      <c r="B4952" s="26" t="n"/>
      <c r="C4952" s="26" t="n"/>
      <c r="D4952" s="26" t="n"/>
      <c r="E4952" s="26" t="n"/>
      <c r="F4952" s="27" t="n"/>
      <c r="G4952" s="28">
        <f>IFERROR(IF(E4952="","",VLOOKUP(E4952,'Setup - Mix Design'!$A$5:$I$504,9,0)),"")</f>
        <v/>
      </c>
      <c r="H4952" s="32">
        <f>IF(OR(F4952="",G4952=""),"",F4952*G4952)</f>
        <v/>
      </c>
      <c r="I4952" s="33">
        <f>IF(B4952="","",SUMIF('Dispatch (Challan)'!$C$5:$C$6004,B4952,'Dispatch (Challan)'!$F$5:$F$6004))</f>
        <v/>
      </c>
      <c r="J4952" s="33">
        <f>IF(F4952="","",F4952-I4952)</f>
        <v/>
      </c>
      <c r="K4952" s="28">
        <f>IF(F4952="","",IF(I4952=0,"Pending",IF(I4952&gt;=F4952,"Completed","Partial")))</f>
        <v/>
      </c>
    </row>
    <row r="4953">
      <c r="A4953" s="31" t="n"/>
      <c r="B4953" s="26" t="n"/>
      <c r="C4953" s="26" t="n"/>
      <c r="D4953" s="26" t="n"/>
      <c r="E4953" s="26" t="n"/>
      <c r="F4953" s="27" t="n"/>
      <c r="G4953" s="28">
        <f>IFERROR(IF(E4953="","",VLOOKUP(E4953,'Setup - Mix Design'!$A$5:$I$504,9,0)),"")</f>
        <v/>
      </c>
      <c r="H4953" s="32">
        <f>IF(OR(F4953="",G4953=""),"",F4953*G4953)</f>
        <v/>
      </c>
      <c r="I4953" s="33">
        <f>IF(B4953="","",SUMIF('Dispatch (Challan)'!$C$5:$C$6004,B4953,'Dispatch (Challan)'!$F$5:$F$6004))</f>
        <v/>
      </c>
      <c r="J4953" s="33">
        <f>IF(F4953="","",F4953-I4953)</f>
        <v/>
      </c>
      <c r="K4953" s="28">
        <f>IF(F4953="","",IF(I4953=0,"Pending",IF(I4953&gt;=F4953,"Completed","Partial")))</f>
        <v/>
      </c>
    </row>
    <row r="4954">
      <c r="A4954" s="31" t="n"/>
      <c r="B4954" s="26" t="n"/>
      <c r="C4954" s="26" t="n"/>
      <c r="D4954" s="26" t="n"/>
      <c r="E4954" s="26" t="n"/>
      <c r="F4954" s="27" t="n"/>
      <c r="G4954" s="28">
        <f>IFERROR(IF(E4954="","",VLOOKUP(E4954,'Setup - Mix Design'!$A$5:$I$504,9,0)),"")</f>
        <v/>
      </c>
      <c r="H4954" s="32">
        <f>IF(OR(F4954="",G4954=""),"",F4954*G4954)</f>
        <v/>
      </c>
      <c r="I4954" s="33">
        <f>IF(B4954="","",SUMIF('Dispatch (Challan)'!$C$5:$C$6004,B4954,'Dispatch (Challan)'!$F$5:$F$6004))</f>
        <v/>
      </c>
      <c r="J4954" s="33">
        <f>IF(F4954="","",F4954-I4954)</f>
        <v/>
      </c>
      <c r="K4954" s="28">
        <f>IF(F4954="","",IF(I4954=0,"Pending",IF(I4954&gt;=F4954,"Completed","Partial")))</f>
        <v/>
      </c>
    </row>
    <row r="4955">
      <c r="A4955" s="31" t="n"/>
      <c r="B4955" s="26" t="n"/>
      <c r="C4955" s="26" t="n"/>
      <c r="D4955" s="26" t="n"/>
      <c r="E4955" s="26" t="n"/>
      <c r="F4955" s="27" t="n"/>
      <c r="G4955" s="28">
        <f>IFERROR(IF(E4955="","",VLOOKUP(E4955,'Setup - Mix Design'!$A$5:$I$504,9,0)),"")</f>
        <v/>
      </c>
      <c r="H4955" s="32">
        <f>IF(OR(F4955="",G4955=""),"",F4955*G4955)</f>
        <v/>
      </c>
      <c r="I4955" s="33">
        <f>IF(B4955="","",SUMIF('Dispatch (Challan)'!$C$5:$C$6004,B4955,'Dispatch (Challan)'!$F$5:$F$6004))</f>
        <v/>
      </c>
      <c r="J4955" s="33">
        <f>IF(F4955="","",F4955-I4955)</f>
        <v/>
      </c>
      <c r="K4955" s="28">
        <f>IF(F4955="","",IF(I4955=0,"Pending",IF(I4955&gt;=F4955,"Completed","Partial")))</f>
        <v/>
      </c>
    </row>
    <row r="4956">
      <c r="A4956" s="31" t="n"/>
      <c r="B4956" s="26" t="n"/>
      <c r="C4956" s="26" t="n"/>
      <c r="D4956" s="26" t="n"/>
      <c r="E4956" s="26" t="n"/>
      <c r="F4956" s="27" t="n"/>
      <c r="G4956" s="28">
        <f>IFERROR(IF(E4956="","",VLOOKUP(E4956,'Setup - Mix Design'!$A$5:$I$504,9,0)),"")</f>
        <v/>
      </c>
      <c r="H4956" s="32">
        <f>IF(OR(F4956="",G4956=""),"",F4956*G4956)</f>
        <v/>
      </c>
      <c r="I4956" s="33">
        <f>IF(B4956="","",SUMIF('Dispatch (Challan)'!$C$5:$C$6004,B4956,'Dispatch (Challan)'!$F$5:$F$6004))</f>
        <v/>
      </c>
      <c r="J4956" s="33">
        <f>IF(F4956="","",F4956-I4956)</f>
        <v/>
      </c>
      <c r="K4956" s="28">
        <f>IF(F4956="","",IF(I4956=0,"Pending",IF(I4956&gt;=F4956,"Completed","Partial")))</f>
        <v/>
      </c>
    </row>
    <row r="4957">
      <c r="A4957" s="31" t="n"/>
      <c r="B4957" s="26" t="n"/>
      <c r="C4957" s="26" t="n"/>
      <c r="D4957" s="26" t="n"/>
      <c r="E4957" s="26" t="n"/>
      <c r="F4957" s="27" t="n"/>
      <c r="G4957" s="28">
        <f>IFERROR(IF(E4957="","",VLOOKUP(E4957,'Setup - Mix Design'!$A$5:$I$504,9,0)),"")</f>
        <v/>
      </c>
      <c r="H4957" s="32">
        <f>IF(OR(F4957="",G4957=""),"",F4957*G4957)</f>
        <v/>
      </c>
      <c r="I4957" s="33">
        <f>IF(B4957="","",SUMIF('Dispatch (Challan)'!$C$5:$C$6004,B4957,'Dispatch (Challan)'!$F$5:$F$6004))</f>
        <v/>
      </c>
      <c r="J4957" s="33">
        <f>IF(F4957="","",F4957-I4957)</f>
        <v/>
      </c>
      <c r="K4957" s="28">
        <f>IF(F4957="","",IF(I4957=0,"Pending",IF(I4957&gt;=F4957,"Completed","Partial")))</f>
        <v/>
      </c>
    </row>
    <row r="4958">
      <c r="A4958" s="31" t="n"/>
      <c r="B4958" s="26" t="n"/>
      <c r="C4958" s="26" t="n"/>
      <c r="D4958" s="26" t="n"/>
      <c r="E4958" s="26" t="n"/>
      <c r="F4958" s="27" t="n"/>
      <c r="G4958" s="28">
        <f>IFERROR(IF(E4958="","",VLOOKUP(E4958,'Setup - Mix Design'!$A$5:$I$504,9,0)),"")</f>
        <v/>
      </c>
      <c r="H4958" s="32">
        <f>IF(OR(F4958="",G4958=""),"",F4958*G4958)</f>
        <v/>
      </c>
      <c r="I4958" s="33">
        <f>IF(B4958="","",SUMIF('Dispatch (Challan)'!$C$5:$C$6004,B4958,'Dispatch (Challan)'!$F$5:$F$6004))</f>
        <v/>
      </c>
      <c r="J4958" s="33">
        <f>IF(F4958="","",F4958-I4958)</f>
        <v/>
      </c>
      <c r="K4958" s="28">
        <f>IF(F4958="","",IF(I4958=0,"Pending",IF(I4958&gt;=F4958,"Completed","Partial")))</f>
        <v/>
      </c>
    </row>
    <row r="4959">
      <c r="A4959" s="31" t="n"/>
      <c r="B4959" s="26" t="n"/>
      <c r="C4959" s="26" t="n"/>
      <c r="D4959" s="26" t="n"/>
      <c r="E4959" s="26" t="n"/>
      <c r="F4959" s="27" t="n"/>
      <c r="G4959" s="28">
        <f>IFERROR(IF(E4959="","",VLOOKUP(E4959,'Setup - Mix Design'!$A$5:$I$504,9,0)),"")</f>
        <v/>
      </c>
      <c r="H4959" s="32">
        <f>IF(OR(F4959="",G4959=""),"",F4959*G4959)</f>
        <v/>
      </c>
      <c r="I4959" s="33">
        <f>IF(B4959="","",SUMIF('Dispatch (Challan)'!$C$5:$C$6004,B4959,'Dispatch (Challan)'!$F$5:$F$6004))</f>
        <v/>
      </c>
      <c r="J4959" s="33">
        <f>IF(F4959="","",F4959-I4959)</f>
        <v/>
      </c>
      <c r="K4959" s="28">
        <f>IF(F4959="","",IF(I4959=0,"Pending",IF(I4959&gt;=F4959,"Completed","Partial")))</f>
        <v/>
      </c>
    </row>
    <row r="4960">
      <c r="A4960" s="31" t="n"/>
      <c r="B4960" s="26" t="n"/>
      <c r="C4960" s="26" t="n"/>
      <c r="D4960" s="26" t="n"/>
      <c r="E4960" s="26" t="n"/>
      <c r="F4960" s="27" t="n"/>
      <c r="G4960" s="28">
        <f>IFERROR(IF(E4960="","",VLOOKUP(E4960,'Setup - Mix Design'!$A$5:$I$504,9,0)),"")</f>
        <v/>
      </c>
      <c r="H4960" s="32">
        <f>IF(OR(F4960="",G4960=""),"",F4960*G4960)</f>
        <v/>
      </c>
      <c r="I4960" s="33">
        <f>IF(B4960="","",SUMIF('Dispatch (Challan)'!$C$5:$C$6004,B4960,'Dispatch (Challan)'!$F$5:$F$6004))</f>
        <v/>
      </c>
      <c r="J4960" s="33">
        <f>IF(F4960="","",F4960-I4960)</f>
        <v/>
      </c>
      <c r="K4960" s="28">
        <f>IF(F4960="","",IF(I4960=0,"Pending",IF(I4960&gt;=F4960,"Completed","Partial")))</f>
        <v/>
      </c>
    </row>
    <row r="4961">
      <c r="A4961" s="31" t="n"/>
      <c r="B4961" s="26" t="n"/>
      <c r="C4961" s="26" t="n"/>
      <c r="D4961" s="26" t="n"/>
      <c r="E4961" s="26" t="n"/>
      <c r="F4961" s="27" t="n"/>
      <c r="G4961" s="28">
        <f>IFERROR(IF(E4961="","",VLOOKUP(E4961,'Setup - Mix Design'!$A$5:$I$504,9,0)),"")</f>
        <v/>
      </c>
      <c r="H4961" s="32">
        <f>IF(OR(F4961="",G4961=""),"",F4961*G4961)</f>
        <v/>
      </c>
      <c r="I4961" s="33">
        <f>IF(B4961="","",SUMIF('Dispatch (Challan)'!$C$5:$C$6004,B4961,'Dispatch (Challan)'!$F$5:$F$6004))</f>
        <v/>
      </c>
      <c r="J4961" s="33">
        <f>IF(F4961="","",F4961-I4961)</f>
        <v/>
      </c>
      <c r="K4961" s="28">
        <f>IF(F4961="","",IF(I4961=0,"Pending",IF(I4961&gt;=F4961,"Completed","Partial")))</f>
        <v/>
      </c>
    </row>
    <row r="4962">
      <c r="A4962" s="31" t="n"/>
      <c r="B4962" s="26" t="n"/>
      <c r="C4962" s="26" t="n"/>
      <c r="D4962" s="26" t="n"/>
      <c r="E4962" s="26" t="n"/>
      <c r="F4962" s="27" t="n"/>
      <c r="G4962" s="28">
        <f>IFERROR(IF(E4962="","",VLOOKUP(E4962,'Setup - Mix Design'!$A$5:$I$504,9,0)),"")</f>
        <v/>
      </c>
      <c r="H4962" s="32">
        <f>IF(OR(F4962="",G4962=""),"",F4962*G4962)</f>
        <v/>
      </c>
      <c r="I4962" s="33">
        <f>IF(B4962="","",SUMIF('Dispatch (Challan)'!$C$5:$C$6004,B4962,'Dispatch (Challan)'!$F$5:$F$6004))</f>
        <v/>
      </c>
      <c r="J4962" s="33">
        <f>IF(F4962="","",F4962-I4962)</f>
        <v/>
      </c>
      <c r="K4962" s="28">
        <f>IF(F4962="","",IF(I4962=0,"Pending",IF(I4962&gt;=F4962,"Completed","Partial")))</f>
        <v/>
      </c>
    </row>
    <row r="4963">
      <c r="A4963" s="31" t="n"/>
      <c r="B4963" s="26" t="n"/>
      <c r="C4963" s="26" t="n"/>
      <c r="D4963" s="26" t="n"/>
      <c r="E4963" s="26" t="n"/>
      <c r="F4963" s="27" t="n"/>
      <c r="G4963" s="28">
        <f>IFERROR(IF(E4963="","",VLOOKUP(E4963,'Setup - Mix Design'!$A$5:$I$504,9,0)),"")</f>
        <v/>
      </c>
      <c r="H4963" s="32">
        <f>IF(OR(F4963="",G4963=""),"",F4963*G4963)</f>
        <v/>
      </c>
      <c r="I4963" s="33">
        <f>IF(B4963="","",SUMIF('Dispatch (Challan)'!$C$5:$C$6004,B4963,'Dispatch (Challan)'!$F$5:$F$6004))</f>
        <v/>
      </c>
      <c r="J4963" s="33">
        <f>IF(F4963="","",F4963-I4963)</f>
        <v/>
      </c>
      <c r="K4963" s="28">
        <f>IF(F4963="","",IF(I4963=0,"Pending",IF(I4963&gt;=F4963,"Completed","Partial")))</f>
        <v/>
      </c>
    </row>
    <row r="4964">
      <c r="A4964" s="31" t="n"/>
      <c r="B4964" s="26" t="n"/>
      <c r="C4964" s="26" t="n"/>
      <c r="D4964" s="26" t="n"/>
      <c r="E4964" s="26" t="n"/>
      <c r="F4964" s="27" t="n"/>
      <c r="G4964" s="28">
        <f>IFERROR(IF(E4964="","",VLOOKUP(E4964,'Setup - Mix Design'!$A$5:$I$504,9,0)),"")</f>
        <v/>
      </c>
      <c r="H4964" s="32">
        <f>IF(OR(F4964="",G4964=""),"",F4964*G4964)</f>
        <v/>
      </c>
      <c r="I4964" s="33">
        <f>IF(B4964="","",SUMIF('Dispatch (Challan)'!$C$5:$C$6004,B4964,'Dispatch (Challan)'!$F$5:$F$6004))</f>
        <v/>
      </c>
      <c r="J4964" s="33">
        <f>IF(F4964="","",F4964-I4964)</f>
        <v/>
      </c>
      <c r="K4964" s="28">
        <f>IF(F4964="","",IF(I4964=0,"Pending",IF(I4964&gt;=F4964,"Completed","Partial")))</f>
        <v/>
      </c>
    </row>
    <row r="4965">
      <c r="A4965" s="31" t="n"/>
      <c r="B4965" s="26" t="n"/>
      <c r="C4965" s="26" t="n"/>
      <c r="D4965" s="26" t="n"/>
      <c r="E4965" s="26" t="n"/>
      <c r="F4965" s="27" t="n"/>
      <c r="G4965" s="28">
        <f>IFERROR(IF(E4965="","",VLOOKUP(E4965,'Setup - Mix Design'!$A$5:$I$504,9,0)),"")</f>
        <v/>
      </c>
      <c r="H4965" s="32">
        <f>IF(OR(F4965="",G4965=""),"",F4965*G4965)</f>
        <v/>
      </c>
      <c r="I4965" s="33">
        <f>IF(B4965="","",SUMIF('Dispatch (Challan)'!$C$5:$C$6004,B4965,'Dispatch (Challan)'!$F$5:$F$6004))</f>
        <v/>
      </c>
      <c r="J4965" s="33">
        <f>IF(F4965="","",F4965-I4965)</f>
        <v/>
      </c>
      <c r="K4965" s="28">
        <f>IF(F4965="","",IF(I4965=0,"Pending",IF(I4965&gt;=F4965,"Completed","Partial")))</f>
        <v/>
      </c>
    </row>
    <row r="4966">
      <c r="A4966" s="31" t="n"/>
      <c r="B4966" s="26" t="n"/>
      <c r="C4966" s="26" t="n"/>
      <c r="D4966" s="26" t="n"/>
      <c r="E4966" s="26" t="n"/>
      <c r="F4966" s="27" t="n"/>
      <c r="G4966" s="28">
        <f>IFERROR(IF(E4966="","",VLOOKUP(E4966,'Setup - Mix Design'!$A$5:$I$504,9,0)),"")</f>
        <v/>
      </c>
      <c r="H4966" s="32">
        <f>IF(OR(F4966="",G4966=""),"",F4966*G4966)</f>
        <v/>
      </c>
      <c r="I4966" s="33">
        <f>IF(B4966="","",SUMIF('Dispatch (Challan)'!$C$5:$C$6004,B4966,'Dispatch (Challan)'!$F$5:$F$6004))</f>
        <v/>
      </c>
      <c r="J4966" s="33">
        <f>IF(F4966="","",F4966-I4966)</f>
        <v/>
      </c>
      <c r="K4966" s="28">
        <f>IF(F4966="","",IF(I4966=0,"Pending",IF(I4966&gt;=F4966,"Completed","Partial")))</f>
        <v/>
      </c>
    </row>
    <row r="4967">
      <c r="A4967" s="31" t="n"/>
      <c r="B4967" s="26" t="n"/>
      <c r="C4967" s="26" t="n"/>
      <c r="D4967" s="26" t="n"/>
      <c r="E4967" s="26" t="n"/>
      <c r="F4967" s="27" t="n"/>
      <c r="G4967" s="28">
        <f>IFERROR(IF(E4967="","",VLOOKUP(E4967,'Setup - Mix Design'!$A$5:$I$504,9,0)),"")</f>
        <v/>
      </c>
      <c r="H4967" s="32">
        <f>IF(OR(F4967="",G4967=""),"",F4967*G4967)</f>
        <v/>
      </c>
      <c r="I4967" s="33">
        <f>IF(B4967="","",SUMIF('Dispatch (Challan)'!$C$5:$C$6004,B4967,'Dispatch (Challan)'!$F$5:$F$6004))</f>
        <v/>
      </c>
      <c r="J4967" s="33">
        <f>IF(F4967="","",F4967-I4967)</f>
        <v/>
      </c>
      <c r="K4967" s="28">
        <f>IF(F4967="","",IF(I4967=0,"Pending",IF(I4967&gt;=F4967,"Completed","Partial")))</f>
        <v/>
      </c>
    </row>
    <row r="4968">
      <c r="A4968" s="31" t="n"/>
      <c r="B4968" s="26" t="n"/>
      <c r="C4968" s="26" t="n"/>
      <c r="D4968" s="26" t="n"/>
      <c r="E4968" s="26" t="n"/>
      <c r="F4968" s="27" t="n"/>
      <c r="G4968" s="28">
        <f>IFERROR(IF(E4968="","",VLOOKUP(E4968,'Setup - Mix Design'!$A$5:$I$504,9,0)),"")</f>
        <v/>
      </c>
      <c r="H4968" s="32">
        <f>IF(OR(F4968="",G4968=""),"",F4968*G4968)</f>
        <v/>
      </c>
      <c r="I4968" s="33">
        <f>IF(B4968="","",SUMIF('Dispatch (Challan)'!$C$5:$C$6004,B4968,'Dispatch (Challan)'!$F$5:$F$6004))</f>
        <v/>
      </c>
      <c r="J4968" s="33">
        <f>IF(F4968="","",F4968-I4968)</f>
        <v/>
      </c>
      <c r="K4968" s="28">
        <f>IF(F4968="","",IF(I4968=0,"Pending",IF(I4968&gt;=F4968,"Completed","Partial")))</f>
        <v/>
      </c>
    </row>
    <row r="4969">
      <c r="A4969" s="31" t="n"/>
      <c r="B4969" s="26" t="n"/>
      <c r="C4969" s="26" t="n"/>
      <c r="D4969" s="26" t="n"/>
      <c r="E4969" s="26" t="n"/>
      <c r="F4969" s="27" t="n"/>
      <c r="G4969" s="28">
        <f>IFERROR(IF(E4969="","",VLOOKUP(E4969,'Setup - Mix Design'!$A$5:$I$504,9,0)),"")</f>
        <v/>
      </c>
      <c r="H4969" s="32">
        <f>IF(OR(F4969="",G4969=""),"",F4969*G4969)</f>
        <v/>
      </c>
      <c r="I4969" s="33">
        <f>IF(B4969="","",SUMIF('Dispatch (Challan)'!$C$5:$C$6004,B4969,'Dispatch (Challan)'!$F$5:$F$6004))</f>
        <v/>
      </c>
      <c r="J4969" s="33">
        <f>IF(F4969="","",F4969-I4969)</f>
        <v/>
      </c>
      <c r="K4969" s="28">
        <f>IF(F4969="","",IF(I4969=0,"Pending",IF(I4969&gt;=F4969,"Completed","Partial")))</f>
        <v/>
      </c>
    </row>
    <row r="4970">
      <c r="A4970" s="31" t="n"/>
      <c r="B4970" s="26" t="n"/>
      <c r="C4970" s="26" t="n"/>
      <c r="D4970" s="26" t="n"/>
      <c r="E4970" s="26" t="n"/>
      <c r="F4970" s="27" t="n"/>
      <c r="G4970" s="28">
        <f>IFERROR(IF(E4970="","",VLOOKUP(E4970,'Setup - Mix Design'!$A$5:$I$504,9,0)),"")</f>
        <v/>
      </c>
      <c r="H4970" s="32">
        <f>IF(OR(F4970="",G4970=""),"",F4970*G4970)</f>
        <v/>
      </c>
      <c r="I4970" s="33">
        <f>IF(B4970="","",SUMIF('Dispatch (Challan)'!$C$5:$C$6004,B4970,'Dispatch (Challan)'!$F$5:$F$6004))</f>
        <v/>
      </c>
      <c r="J4970" s="33">
        <f>IF(F4970="","",F4970-I4970)</f>
        <v/>
      </c>
      <c r="K4970" s="28">
        <f>IF(F4970="","",IF(I4970=0,"Pending",IF(I4970&gt;=F4970,"Completed","Partial")))</f>
        <v/>
      </c>
    </row>
    <row r="4971">
      <c r="A4971" s="31" t="n"/>
      <c r="B4971" s="26" t="n"/>
      <c r="C4971" s="26" t="n"/>
      <c r="D4971" s="26" t="n"/>
      <c r="E4971" s="26" t="n"/>
      <c r="F4971" s="27" t="n"/>
      <c r="G4971" s="28">
        <f>IFERROR(IF(E4971="","",VLOOKUP(E4971,'Setup - Mix Design'!$A$5:$I$504,9,0)),"")</f>
        <v/>
      </c>
      <c r="H4971" s="32">
        <f>IF(OR(F4971="",G4971=""),"",F4971*G4971)</f>
        <v/>
      </c>
      <c r="I4971" s="33">
        <f>IF(B4971="","",SUMIF('Dispatch (Challan)'!$C$5:$C$6004,B4971,'Dispatch (Challan)'!$F$5:$F$6004))</f>
        <v/>
      </c>
      <c r="J4971" s="33">
        <f>IF(F4971="","",F4971-I4971)</f>
        <v/>
      </c>
      <c r="K4971" s="28">
        <f>IF(F4971="","",IF(I4971=0,"Pending",IF(I4971&gt;=F4971,"Completed","Partial")))</f>
        <v/>
      </c>
    </row>
    <row r="4972">
      <c r="A4972" s="31" t="n"/>
      <c r="B4972" s="26" t="n"/>
      <c r="C4972" s="26" t="n"/>
      <c r="D4972" s="26" t="n"/>
      <c r="E4972" s="26" t="n"/>
      <c r="F4972" s="27" t="n"/>
      <c r="G4972" s="28">
        <f>IFERROR(IF(E4972="","",VLOOKUP(E4972,'Setup - Mix Design'!$A$5:$I$504,9,0)),"")</f>
        <v/>
      </c>
      <c r="H4972" s="32">
        <f>IF(OR(F4972="",G4972=""),"",F4972*G4972)</f>
        <v/>
      </c>
      <c r="I4972" s="33">
        <f>IF(B4972="","",SUMIF('Dispatch (Challan)'!$C$5:$C$6004,B4972,'Dispatch (Challan)'!$F$5:$F$6004))</f>
        <v/>
      </c>
      <c r="J4972" s="33">
        <f>IF(F4972="","",F4972-I4972)</f>
        <v/>
      </c>
      <c r="K4972" s="28">
        <f>IF(F4972="","",IF(I4972=0,"Pending",IF(I4972&gt;=F4972,"Completed","Partial")))</f>
        <v/>
      </c>
    </row>
    <row r="4973">
      <c r="A4973" s="31" t="n"/>
      <c r="B4973" s="26" t="n"/>
      <c r="C4973" s="26" t="n"/>
      <c r="D4973" s="26" t="n"/>
      <c r="E4973" s="26" t="n"/>
      <c r="F4973" s="27" t="n"/>
      <c r="G4973" s="28">
        <f>IFERROR(IF(E4973="","",VLOOKUP(E4973,'Setup - Mix Design'!$A$5:$I$504,9,0)),"")</f>
        <v/>
      </c>
      <c r="H4973" s="32">
        <f>IF(OR(F4973="",G4973=""),"",F4973*G4973)</f>
        <v/>
      </c>
      <c r="I4973" s="33">
        <f>IF(B4973="","",SUMIF('Dispatch (Challan)'!$C$5:$C$6004,B4973,'Dispatch (Challan)'!$F$5:$F$6004))</f>
        <v/>
      </c>
      <c r="J4973" s="33">
        <f>IF(F4973="","",F4973-I4973)</f>
        <v/>
      </c>
      <c r="K4973" s="28">
        <f>IF(F4973="","",IF(I4973=0,"Pending",IF(I4973&gt;=F4973,"Completed","Partial")))</f>
        <v/>
      </c>
    </row>
    <row r="4974">
      <c r="A4974" s="31" t="n"/>
      <c r="B4974" s="26" t="n"/>
      <c r="C4974" s="26" t="n"/>
      <c r="D4974" s="26" t="n"/>
      <c r="E4974" s="26" t="n"/>
      <c r="F4974" s="27" t="n"/>
      <c r="G4974" s="28">
        <f>IFERROR(IF(E4974="","",VLOOKUP(E4974,'Setup - Mix Design'!$A$5:$I$504,9,0)),"")</f>
        <v/>
      </c>
      <c r="H4974" s="32">
        <f>IF(OR(F4974="",G4974=""),"",F4974*G4974)</f>
        <v/>
      </c>
      <c r="I4974" s="33">
        <f>IF(B4974="","",SUMIF('Dispatch (Challan)'!$C$5:$C$6004,B4974,'Dispatch (Challan)'!$F$5:$F$6004))</f>
        <v/>
      </c>
      <c r="J4974" s="33">
        <f>IF(F4974="","",F4974-I4974)</f>
        <v/>
      </c>
      <c r="K4974" s="28">
        <f>IF(F4974="","",IF(I4974=0,"Pending",IF(I4974&gt;=F4974,"Completed","Partial")))</f>
        <v/>
      </c>
    </row>
    <row r="4975">
      <c r="A4975" s="31" t="n"/>
      <c r="B4975" s="26" t="n"/>
      <c r="C4975" s="26" t="n"/>
      <c r="D4975" s="26" t="n"/>
      <c r="E4975" s="26" t="n"/>
      <c r="F4975" s="27" t="n"/>
      <c r="G4975" s="28">
        <f>IFERROR(IF(E4975="","",VLOOKUP(E4975,'Setup - Mix Design'!$A$5:$I$504,9,0)),"")</f>
        <v/>
      </c>
      <c r="H4975" s="32">
        <f>IF(OR(F4975="",G4975=""),"",F4975*G4975)</f>
        <v/>
      </c>
      <c r="I4975" s="33">
        <f>IF(B4975="","",SUMIF('Dispatch (Challan)'!$C$5:$C$6004,B4975,'Dispatch (Challan)'!$F$5:$F$6004))</f>
        <v/>
      </c>
      <c r="J4975" s="33">
        <f>IF(F4975="","",F4975-I4975)</f>
        <v/>
      </c>
      <c r="K4975" s="28">
        <f>IF(F4975="","",IF(I4975=0,"Pending",IF(I4975&gt;=F4975,"Completed","Partial")))</f>
        <v/>
      </c>
    </row>
    <row r="4976">
      <c r="A4976" s="31" t="n"/>
      <c r="B4976" s="26" t="n"/>
      <c r="C4976" s="26" t="n"/>
      <c r="D4976" s="26" t="n"/>
      <c r="E4976" s="26" t="n"/>
      <c r="F4976" s="27" t="n"/>
      <c r="G4976" s="28">
        <f>IFERROR(IF(E4976="","",VLOOKUP(E4976,'Setup - Mix Design'!$A$5:$I$504,9,0)),"")</f>
        <v/>
      </c>
      <c r="H4976" s="32">
        <f>IF(OR(F4976="",G4976=""),"",F4976*G4976)</f>
        <v/>
      </c>
      <c r="I4976" s="33">
        <f>IF(B4976="","",SUMIF('Dispatch (Challan)'!$C$5:$C$6004,B4976,'Dispatch (Challan)'!$F$5:$F$6004))</f>
        <v/>
      </c>
      <c r="J4976" s="33">
        <f>IF(F4976="","",F4976-I4976)</f>
        <v/>
      </c>
      <c r="K4976" s="28">
        <f>IF(F4976="","",IF(I4976=0,"Pending",IF(I4976&gt;=F4976,"Completed","Partial")))</f>
        <v/>
      </c>
    </row>
    <row r="4977">
      <c r="A4977" s="31" t="n"/>
      <c r="B4977" s="26" t="n"/>
      <c r="C4977" s="26" t="n"/>
      <c r="D4977" s="26" t="n"/>
      <c r="E4977" s="26" t="n"/>
      <c r="F4977" s="27" t="n"/>
      <c r="G4977" s="28">
        <f>IFERROR(IF(E4977="","",VLOOKUP(E4977,'Setup - Mix Design'!$A$5:$I$504,9,0)),"")</f>
        <v/>
      </c>
      <c r="H4977" s="32">
        <f>IF(OR(F4977="",G4977=""),"",F4977*G4977)</f>
        <v/>
      </c>
      <c r="I4977" s="33">
        <f>IF(B4977="","",SUMIF('Dispatch (Challan)'!$C$5:$C$6004,B4977,'Dispatch (Challan)'!$F$5:$F$6004))</f>
        <v/>
      </c>
      <c r="J4977" s="33">
        <f>IF(F4977="","",F4977-I4977)</f>
        <v/>
      </c>
      <c r="K4977" s="28">
        <f>IF(F4977="","",IF(I4977=0,"Pending",IF(I4977&gt;=F4977,"Completed","Partial")))</f>
        <v/>
      </c>
    </row>
    <row r="4978">
      <c r="A4978" s="31" t="n"/>
      <c r="B4978" s="26" t="n"/>
      <c r="C4978" s="26" t="n"/>
      <c r="D4978" s="26" t="n"/>
      <c r="E4978" s="26" t="n"/>
      <c r="F4978" s="27" t="n"/>
      <c r="G4978" s="28">
        <f>IFERROR(IF(E4978="","",VLOOKUP(E4978,'Setup - Mix Design'!$A$5:$I$504,9,0)),"")</f>
        <v/>
      </c>
      <c r="H4978" s="32">
        <f>IF(OR(F4978="",G4978=""),"",F4978*G4978)</f>
        <v/>
      </c>
      <c r="I4978" s="33">
        <f>IF(B4978="","",SUMIF('Dispatch (Challan)'!$C$5:$C$6004,B4978,'Dispatch (Challan)'!$F$5:$F$6004))</f>
        <v/>
      </c>
      <c r="J4978" s="33">
        <f>IF(F4978="","",F4978-I4978)</f>
        <v/>
      </c>
      <c r="K4978" s="28">
        <f>IF(F4978="","",IF(I4978=0,"Pending",IF(I4978&gt;=F4978,"Completed","Partial")))</f>
        <v/>
      </c>
    </row>
    <row r="4979">
      <c r="A4979" s="31" t="n"/>
      <c r="B4979" s="26" t="n"/>
      <c r="C4979" s="26" t="n"/>
      <c r="D4979" s="26" t="n"/>
      <c r="E4979" s="26" t="n"/>
      <c r="F4979" s="27" t="n"/>
      <c r="G4979" s="28">
        <f>IFERROR(IF(E4979="","",VLOOKUP(E4979,'Setup - Mix Design'!$A$5:$I$504,9,0)),"")</f>
        <v/>
      </c>
      <c r="H4979" s="32">
        <f>IF(OR(F4979="",G4979=""),"",F4979*G4979)</f>
        <v/>
      </c>
      <c r="I4979" s="33">
        <f>IF(B4979="","",SUMIF('Dispatch (Challan)'!$C$5:$C$6004,B4979,'Dispatch (Challan)'!$F$5:$F$6004))</f>
        <v/>
      </c>
      <c r="J4979" s="33">
        <f>IF(F4979="","",F4979-I4979)</f>
        <v/>
      </c>
      <c r="K4979" s="28">
        <f>IF(F4979="","",IF(I4979=0,"Pending",IF(I4979&gt;=F4979,"Completed","Partial")))</f>
        <v/>
      </c>
    </row>
    <row r="4980">
      <c r="A4980" s="31" t="n"/>
      <c r="B4980" s="26" t="n"/>
      <c r="C4980" s="26" t="n"/>
      <c r="D4980" s="26" t="n"/>
      <c r="E4980" s="26" t="n"/>
      <c r="F4980" s="27" t="n"/>
      <c r="G4980" s="28">
        <f>IFERROR(IF(E4980="","",VLOOKUP(E4980,'Setup - Mix Design'!$A$5:$I$504,9,0)),"")</f>
        <v/>
      </c>
      <c r="H4980" s="32">
        <f>IF(OR(F4980="",G4980=""),"",F4980*G4980)</f>
        <v/>
      </c>
      <c r="I4980" s="33">
        <f>IF(B4980="","",SUMIF('Dispatch (Challan)'!$C$5:$C$6004,B4980,'Dispatch (Challan)'!$F$5:$F$6004))</f>
        <v/>
      </c>
      <c r="J4980" s="33">
        <f>IF(F4980="","",F4980-I4980)</f>
        <v/>
      </c>
      <c r="K4980" s="28">
        <f>IF(F4980="","",IF(I4980=0,"Pending",IF(I4980&gt;=F4980,"Completed","Partial")))</f>
        <v/>
      </c>
    </row>
    <row r="4981">
      <c r="A4981" s="31" t="n"/>
      <c r="B4981" s="26" t="n"/>
      <c r="C4981" s="26" t="n"/>
      <c r="D4981" s="26" t="n"/>
      <c r="E4981" s="26" t="n"/>
      <c r="F4981" s="27" t="n"/>
      <c r="G4981" s="28">
        <f>IFERROR(IF(E4981="","",VLOOKUP(E4981,'Setup - Mix Design'!$A$5:$I$504,9,0)),"")</f>
        <v/>
      </c>
      <c r="H4981" s="32">
        <f>IF(OR(F4981="",G4981=""),"",F4981*G4981)</f>
        <v/>
      </c>
      <c r="I4981" s="33">
        <f>IF(B4981="","",SUMIF('Dispatch (Challan)'!$C$5:$C$6004,B4981,'Dispatch (Challan)'!$F$5:$F$6004))</f>
        <v/>
      </c>
      <c r="J4981" s="33">
        <f>IF(F4981="","",F4981-I4981)</f>
        <v/>
      </c>
      <c r="K4981" s="28">
        <f>IF(F4981="","",IF(I4981=0,"Pending",IF(I4981&gt;=F4981,"Completed","Partial")))</f>
        <v/>
      </c>
    </row>
    <row r="4982">
      <c r="A4982" s="31" t="n"/>
      <c r="B4982" s="26" t="n"/>
      <c r="C4982" s="26" t="n"/>
      <c r="D4982" s="26" t="n"/>
      <c r="E4982" s="26" t="n"/>
      <c r="F4982" s="27" t="n"/>
      <c r="G4982" s="28">
        <f>IFERROR(IF(E4982="","",VLOOKUP(E4982,'Setup - Mix Design'!$A$5:$I$504,9,0)),"")</f>
        <v/>
      </c>
      <c r="H4982" s="32">
        <f>IF(OR(F4982="",G4982=""),"",F4982*G4982)</f>
        <v/>
      </c>
      <c r="I4982" s="33">
        <f>IF(B4982="","",SUMIF('Dispatch (Challan)'!$C$5:$C$6004,B4982,'Dispatch (Challan)'!$F$5:$F$6004))</f>
        <v/>
      </c>
      <c r="J4982" s="33">
        <f>IF(F4982="","",F4982-I4982)</f>
        <v/>
      </c>
      <c r="K4982" s="28">
        <f>IF(F4982="","",IF(I4982=0,"Pending",IF(I4982&gt;=F4982,"Completed","Partial")))</f>
        <v/>
      </c>
    </row>
    <row r="4983">
      <c r="A4983" s="31" t="n"/>
      <c r="B4983" s="26" t="n"/>
      <c r="C4983" s="26" t="n"/>
      <c r="D4983" s="26" t="n"/>
      <c r="E4983" s="26" t="n"/>
      <c r="F4983" s="27" t="n"/>
      <c r="G4983" s="28">
        <f>IFERROR(IF(E4983="","",VLOOKUP(E4983,'Setup - Mix Design'!$A$5:$I$504,9,0)),"")</f>
        <v/>
      </c>
      <c r="H4983" s="32">
        <f>IF(OR(F4983="",G4983=""),"",F4983*G4983)</f>
        <v/>
      </c>
      <c r="I4983" s="33">
        <f>IF(B4983="","",SUMIF('Dispatch (Challan)'!$C$5:$C$6004,B4983,'Dispatch (Challan)'!$F$5:$F$6004))</f>
        <v/>
      </c>
      <c r="J4983" s="33">
        <f>IF(F4983="","",F4983-I4983)</f>
        <v/>
      </c>
      <c r="K4983" s="28">
        <f>IF(F4983="","",IF(I4983=0,"Pending",IF(I4983&gt;=F4983,"Completed","Partial")))</f>
        <v/>
      </c>
    </row>
    <row r="4984">
      <c r="A4984" s="31" t="n"/>
      <c r="B4984" s="26" t="n"/>
      <c r="C4984" s="26" t="n"/>
      <c r="D4984" s="26" t="n"/>
      <c r="E4984" s="26" t="n"/>
      <c r="F4984" s="27" t="n"/>
      <c r="G4984" s="28">
        <f>IFERROR(IF(E4984="","",VLOOKUP(E4984,'Setup - Mix Design'!$A$5:$I$504,9,0)),"")</f>
        <v/>
      </c>
      <c r="H4984" s="32">
        <f>IF(OR(F4984="",G4984=""),"",F4984*G4984)</f>
        <v/>
      </c>
      <c r="I4984" s="33">
        <f>IF(B4984="","",SUMIF('Dispatch (Challan)'!$C$5:$C$6004,B4984,'Dispatch (Challan)'!$F$5:$F$6004))</f>
        <v/>
      </c>
      <c r="J4984" s="33">
        <f>IF(F4984="","",F4984-I4984)</f>
        <v/>
      </c>
      <c r="K4984" s="28">
        <f>IF(F4984="","",IF(I4984=0,"Pending",IF(I4984&gt;=F4984,"Completed","Partial")))</f>
        <v/>
      </c>
    </row>
    <row r="4985">
      <c r="A4985" s="31" t="n"/>
      <c r="B4985" s="26" t="n"/>
      <c r="C4985" s="26" t="n"/>
      <c r="D4985" s="26" t="n"/>
      <c r="E4985" s="26" t="n"/>
      <c r="F4985" s="27" t="n"/>
      <c r="G4985" s="28">
        <f>IFERROR(IF(E4985="","",VLOOKUP(E4985,'Setup - Mix Design'!$A$5:$I$504,9,0)),"")</f>
        <v/>
      </c>
      <c r="H4985" s="32">
        <f>IF(OR(F4985="",G4985=""),"",F4985*G4985)</f>
        <v/>
      </c>
      <c r="I4985" s="33">
        <f>IF(B4985="","",SUMIF('Dispatch (Challan)'!$C$5:$C$6004,B4985,'Dispatch (Challan)'!$F$5:$F$6004))</f>
        <v/>
      </c>
      <c r="J4985" s="33">
        <f>IF(F4985="","",F4985-I4985)</f>
        <v/>
      </c>
      <c r="K4985" s="28">
        <f>IF(F4985="","",IF(I4985=0,"Pending",IF(I4985&gt;=F4985,"Completed","Partial")))</f>
        <v/>
      </c>
    </row>
    <row r="4986">
      <c r="A4986" s="31" t="n"/>
      <c r="B4986" s="26" t="n"/>
      <c r="C4986" s="26" t="n"/>
      <c r="D4986" s="26" t="n"/>
      <c r="E4986" s="26" t="n"/>
      <c r="F4986" s="27" t="n"/>
      <c r="G4986" s="28">
        <f>IFERROR(IF(E4986="","",VLOOKUP(E4986,'Setup - Mix Design'!$A$5:$I$504,9,0)),"")</f>
        <v/>
      </c>
      <c r="H4986" s="32">
        <f>IF(OR(F4986="",G4986=""),"",F4986*G4986)</f>
        <v/>
      </c>
      <c r="I4986" s="33">
        <f>IF(B4986="","",SUMIF('Dispatch (Challan)'!$C$5:$C$6004,B4986,'Dispatch (Challan)'!$F$5:$F$6004))</f>
        <v/>
      </c>
      <c r="J4986" s="33">
        <f>IF(F4986="","",F4986-I4986)</f>
        <v/>
      </c>
      <c r="K4986" s="28">
        <f>IF(F4986="","",IF(I4986=0,"Pending",IF(I4986&gt;=F4986,"Completed","Partial")))</f>
        <v/>
      </c>
    </row>
    <row r="4987">
      <c r="A4987" s="31" t="n"/>
      <c r="B4987" s="26" t="n"/>
      <c r="C4987" s="26" t="n"/>
      <c r="D4987" s="26" t="n"/>
      <c r="E4987" s="26" t="n"/>
      <c r="F4987" s="27" t="n"/>
      <c r="G4987" s="28">
        <f>IFERROR(IF(E4987="","",VLOOKUP(E4987,'Setup - Mix Design'!$A$5:$I$504,9,0)),"")</f>
        <v/>
      </c>
      <c r="H4987" s="32">
        <f>IF(OR(F4987="",G4987=""),"",F4987*G4987)</f>
        <v/>
      </c>
      <c r="I4987" s="33">
        <f>IF(B4987="","",SUMIF('Dispatch (Challan)'!$C$5:$C$6004,B4987,'Dispatch (Challan)'!$F$5:$F$6004))</f>
        <v/>
      </c>
      <c r="J4987" s="33">
        <f>IF(F4987="","",F4987-I4987)</f>
        <v/>
      </c>
      <c r="K4987" s="28">
        <f>IF(F4987="","",IF(I4987=0,"Pending",IF(I4987&gt;=F4987,"Completed","Partial")))</f>
        <v/>
      </c>
    </row>
    <row r="4988">
      <c r="A4988" s="31" t="n"/>
      <c r="B4988" s="26" t="n"/>
      <c r="C4988" s="26" t="n"/>
      <c r="D4988" s="26" t="n"/>
      <c r="E4988" s="26" t="n"/>
      <c r="F4988" s="27" t="n"/>
      <c r="G4988" s="28">
        <f>IFERROR(IF(E4988="","",VLOOKUP(E4988,'Setup - Mix Design'!$A$5:$I$504,9,0)),"")</f>
        <v/>
      </c>
      <c r="H4988" s="32">
        <f>IF(OR(F4988="",G4988=""),"",F4988*G4988)</f>
        <v/>
      </c>
      <c r="I4988" s="33">
        <f>IF(B4988="","",SUMIF('Dispatch (Challan)'!$C$5:$C$6004,B4988,'Dispatch (Challan)'!$F$5:$F$6004))</f>
        <v/>
      </c>
      <c r="J4988" s="33">
        <f>IF(F4988="","",F4988-I4988)</f>
        <v/>
      </c>
      <c r="K4988" s="28">
        <f>IF(F4988="","",IF(I4988=0,"Pending",IF(I4988&gt;=F4988,"Completed","Partial")))</f>
        <v/>
      </c>
    </row>
    <row r="4989">
      <c r="A4989" s="31" t="n"/>
      <c r="B4989" s="26" t="n"/>
      <c r="C4989" s="26" t="n"/>
      <c r="D4989" s="26" t="n"/>
      <c r="E4989" s="26" t="n"/>
      <c r="F4989" s="27" t="n"/>
      <c r="G4989" s="28">
        <f>IFERROR(IF(E4989="","",VLOOKUP(E4989,'Setup - Mix Design'!$A$5:$I$504,9,0)),"")</f>
        <v/>
      </c>
      <c r="H4989" s="32">
        <f>IF(OR(F4989="",G4989=""),"",F4989*G4989)</f>
        <v/>
      </c>
      <c r="I4989" s="33">
        <f>IF(B4989="","",SUMIF('Dispatch (Challan)'!$C$5:$C$6004,B4989,'Dispatch (Challan)'!$F$5:$F$6004))</f>
        <v/>
      </c>
      <c r="J4989" s="33">
        <f>IF(F4989="","",F4989-I4989)</f>
        <v/>
      </c>
      <c r="K4989" s="28">
        <f>IF(F4989="","",IF(I4989=0,"Pending",IF(I4989&gt;=F4989,"Completed","Partial")))</f>
        <v/>
      </c>
    </row>
    <row r="4990">
      <c r="A4990" s="31" t="n"/>
      <c r="B4990" s="26" t="n"/>
      <c r="C4990" s="26" t="n"/>
      <c r="D4990" s="26" t="n"/>
      <c r="E4990" s="26" t="n"/>
      <c r="F4990" s="27" t="n"/>
      <c r="G4990" s="28">
        <f>IFERROR(IF(E4990="","",VLOOKUP(E4990,'Setup - Mix Design'!$A$5:$I$504,9,0)),"")</f>
        <v/>
      </c>
      <c r="H4990" s="32">
        <f>IF(OR(F4990="",G4990=""),"",F4990*G4990)</f>
        <v/>
      </c>
      <c r="I4990" s="33">
        <f>IF(B4990="","",SUMIF('Dispatch (Challan)'!$C$5:$C$6004,B4990,'Dispatch (Challan)'!$F$5:$F$6004))</f>
        <v/>
      </c>
      <c r="J4990" s="33">
        <f>IF(F4990="","",F4990-I4990)</f>
        <v/>
      </c>
      <c r="K4990" s="28">
        <f>IF(F4990="","",IF(I4990=0,"Pending",IF(I4990&gt;=F4990,"Completed","Partial")))</f>
        <v/>
      </c>
    </row>
    <row r="4991">
      <c r="A4991" s="31" t="n"/>
      <c r="B4991" s="26" t="n"/>
      <c r="C4991" s="26" t="n"/>
      <c r="D4991" s="26" t="n"/>
      <c r="E4991" s="26" t="n"/>
      <c r="F4991" s="27" t="n"/>
      <c r="G4991" s="28">
        <f>IFERROR(IF(E4991="","",VLOOKUP(E4991,'Setup - Mix Design'!$A$5:$I$504,9,0)),"")</f>
        <v/>
      </c>
      <c r="H4991" s="32">
        <f>IF(OR(F4991="",G4991=""),"",F4991*G4991)</f>
        <v/>
      </c>
      <c r="I4991" s="33">
        <f>IF(B4991="","",SUMIF('Dispatch (Challan)'!$C$5:$C$6004,B4991,'Dispatch (Challan)'!$F$5:$F$6004))</f>
        <v/>
      </c>
      <c r="J4991" s="33">
        <f>IF(F4991="","",F4991-I4991)</f>
        <v/>
      </c>
      <c r="K4991" s="28">
        <f>IF(F4991="","",IF(I4991=0,"Pending",IF(I4991&gt;=F4991,"Completed","Partial")))</f>
        <v/>
      </c>
    </row>
    <row r="4992">
      <c r="A4992" s="31" t="n"/>
      <c r="B4992" s="26" t="n"/>
      <c r="C4992" s="26" t="n"/>
      <c r="D4992" s="26" t="n"/>
      <c r="E4992" s="26" t="n"/>
      <c r="F4992" s="27" t="n"/>
      <c r="G4992" s="28">
        <f>IFERROR(IF(E4992="","",VLOOKUP(E4992,'Setup - Mix Design'!$A$5:$I$504,9,0)),"")</f>
        <v/>
      </c>
      <c r="H4992" s="32">
        <f>IF(OR(F4992="",G4992=""),"",F4992*G4992)</f>
        <v/>
      </c>
      <c r="I4992" s="33">
        <f>IF(B4992="","",SUMIF('Dispatch (Challan)'!$C$5:$C$6004,B4992,'Dispatch (Challan)'!$F$5:$F$6004))</f>
        <v/>
      </c>
      <c r="J4992" s="33">
        <f>IF(F4992="","",F4992-I4992)</f>
        <v/>
      </c>
      <c r="K4992" s="28">
        <f>IF(F4992="","",IF(I4992=0,"Pending",IF(I4992&gt;=F4992,"Completed","Partial")))</f>
        <v/>
      </c>
    </row>
    <row r="4993">
      <c r="A4993" s="31" t="n"/>
      <c r="B4993" s="26" t="n"/>
      <c r="C4993" s="26" t="n"/>
      <c r="D4993" s="26" t="n"/>
      <c r="E4993" s="26" t="n"/>
      <c r="F4993" s="27" t="n"/>
      <c r="G4993" s="28">
        <f>IFERROR(IF(E4993="","",VLOOKUP(E4993,'Setup - Mix Design'!$A$5:$I$504,9,0)),"")</f>
        <v/>
      </c>
      <c r="H4993" s="32">
        <f>IF(OR(F4993="",G4993=""),"",F4993*G4993)</f>
        <v/>
      </c>
      <c r="I4993" s="33">
        <f>IF(B4993="","",SUMIF('Dispatch (Challan)'!$C$5:$C$6004,B4993,'Dispatch (Challan)'!$F$5:$F$6004))</f>
        <v/>
      </c>
      <c r="J4993" s="33">
        <f>IF(F4993="","",F4993-I4993)</f>
        <v/>
      </c>
      <c r="K4993" s="28">
        <f>IF(F4993="","",IF(I4993=0,"Pending",IF(I4993&gt;=F4993,"Completed","Partial")))</f>
        <v/>
      </c>
    </row>
    <row r="4994">
      <c r="A4994" s="31" t="n"/>
      <c r="B4994" s="26" t="n"/>
      <c r="C4994" s="26" t="n"/>
      <c r="D4994" s="26" t="n"/>
      <c r="E4994" s="26" t="n"/>
      <c r="F4994" s="27" t="n"/>
      <c r="G4994" s="28">
        <f>IFERROR(IF(E4994="","",VLOOKUP(E4994,'Setup - Mix Design'!$A$5:$I$504,9,0)),"")</f>
        <v/>
      </c>
      <c r="H4994" s="32">
        <f>IF(OR(F4994="",G4994=""),"",F4994*G4994)</f>
        <v/>
      </c>
      <c r="I4994" s="33">
        <f>IF(B4994="","",SUMIF('Dispatch (Challan)'!$C$5:$C$6004,B4994,'Dispatch (Challan)'!$F$5:$F$6004))</f>
        <v/>
      </c>
      <c r="J4994" s="33">
        <f>IF(F4994="","",F4994-I4994)</f>
        <v/>
      </c>
      <c r="K4994" s="28">
        <f>IF(F4994="","",IF(I4994=0,"Pending",IF(I4994&gt;=F4994,"Completed","Partial")))</f>
        <v/>
      </c>
    </row>
    <row r="4995">
      <c r="A4995" s="31" t="n"/>
      <c r="B4995" s="26" t="n"/>
      <c r="C4995" s="26" t="n"/>
      <c r="D4995" s="26" t="n"/>
      <c r="E4995" s="26" t="n"/>
      <c r="F4995" s="27" t="n"/>
      <c r="G4995" s="28">
        <f>IFERROR(IF(E4995="","",VLOOKUP(E4995,'Setup - Mix Design'!$A$5:$I$504,9,0)),"")</f>
        <v/>
      </c>
      <c r="H4995" s="32">
        <f>IF(OR(F4995="",G4995=""),"",F4995*G4995)</f>
        <v/>
      </c>
      <c r="I4995" s="33">
        <f>IF(B4995="","",SUMIF('Dispatch (Challan)'!$C$5:$C$6004,B4995,'Dispatch (Challan)'!$F$5:$F$6004))</f>
        <v/>
      </c>
      <c r="J4995" s="33">
        <f>IF(F4995="","",F4995-I4995)</f>
        <v/>
      </c>
      <c r="K4995" s="28">
        <f>IF(F4995="","",IF(I4995=0,"Pending",IF(I4995&gt;=F4995,"Completed","Partial")))</f>
        <v/>
      </c>
    </row>
    <row r="4996">
      <c r="A4996" s="31" t="n"/>
      <c r="B4996" s="26" t="n"/>
      <c r="C4996" s="26" t="n"/>
      <c r="D4996" s="26" t="n"/>
      <c r="E4996" s="26" t="n"/>
      <c r="F4996" s="27" t="n"/>
      <c r="G4996" s="28">
        <f>IFERROR(IF(E4996="","",VLOOKUP(E4996,'Setup - Mix Design'!$A$5:$I$504,9,0)),"")</f>
        <v/>
      </c>
      <c r="H4996" s="32">
        <f>IF(OR(F4996="",G4996=""),"",F4996*G4996)</f>
        <v/>
      </c>
      <c r="I4996" s="33">
        <f>IF(B4996="","",SUMIF('Dispatch (Challan)'!$C$5:$C$6004,B4996,'Dispatch (Challan)'!$F$5:$F$6004))</f>
        <v/>
      </c>
      <c r="J4996" s="33">
        <f>IF(F4996="","",F4996-I4996)</f>
        <v/>
      </c>
      <c r="K4996" s="28">
        <f>IF(F4996="","",IF(I4996=0,"Pending",IF(I4996&gt;=F4996,"Completed","Partial")))</f>
        <v/>
      </c>
    </row>
    <row r="4997">
      <c r="A4997" s="31" t="n"/>
      <c r="B4997" s="26" t="n"/>
      <c r="C4997" s="26" t="n"/>
      <c r="D4997" s="26" t="n"/>
      <c r="E4997" s="26" t="n"/>
      <c r="F4997" s="27" t="n"/>
      <c r="G4997" s="28">
        <f>IFERROR(IF(E4997="","",VLOOKUP(E4997,'Setup - Mix Design'!$A$5:$I$504,9,0)),"")</f>
        <v/>
      </c>
      <c r="H4997" s="32">
        <f>IF(OR(F4997="",G4997=""),"",F4997*G4997)</f>
        <v/>
      </c>
      <c r="I4997" s="33">
        <f>IF(B4997="","",SUMIF('Dispatch (Challan)'!$C$5:$C$6004,B4997,'Dispatch (Challan)'!$F$5:$F$6004))</f>
        <v/>
      </c>
      <c r="J4997" s="33">
        <f>IF(F4997="","",F4997-I4997)</f>
        <v/>
      </c>
      <c r="K4997" s="28">
        <f>IF(F4997="","",IF(I4997=0,"Pending",IF(I4997&gt;=F4997,"Completed","Partial")))</f>
        <v/>
      </c>
    </row>
    <row r="4998">
      <c r="A4998" s="31" t="n"/>
      <c r="B4998" s="26" t="n"/>
      <c r="C4998" s="26" t="n"/>
      <c r="D4998" s="26" t="n"/>
      <c r="E4998" s="26" t="n"/>
      <c r="F4998" s="27" t="n"/>
      <c r="G4998" s="28">
        <f>IFERROR(IF(E4998="","",VLOOKUP(E4998,'Setup - Mix Design'!$A$5:$I$504,9,0)),"")</f>
        <v/>
      </c>
      <c r="H4998" s="32">
        <f>IF(OR(F4998="",G4998=""),"",F4998*G4998)</f>
        <v/>
      </c>
      <c r="I4998" s="33">
        <f>IF(B4998="","",SUMIF('Dispatch (Challan)'!$C$5:$C$6004,B4998,'Dispatch (Challan)'!$F$5:$F$6004))</f>
        <v/>
      </c>
      <c r="J4998" s="33">
        <f>IF(F4998="","",F4998-I4998)</f>
        <v/>
      </c>
      <c r="K4998" s="28">
        <f>IF(F4998="","",IF(I4998=0,"Pending",IF(I4998&gt;=F4998,"Completed","Partial")))</f>
        <v/>
      </c>
    </row>
    <row r="4999">
      <c r="A4999" s="31" t="n"/>
      <c r="B4999" s="26" t="n"/>
      <c r="C4999" s="26" t="n"/>
      <c r="D4999" s="26" t="n"/>
      <c r="E4999" s="26" t="n"/>
      <c r="F4999" s="27" t="n"/>
      <c r="G4999" s="28">
        <f>IFERROR(IF(E4999="","",VLOOKUP(E4999,'Setup - Mix Design'!$A$5:$I$504,9,0)),"")</f>
        <v/>
      </c>
      <c r="H4999" s="32">
        <f>IF(OR(F4999="",G4999=""),"",F4999*G4999)</f>
        <v/>
      </c>
      <c r="I4999" s="33">
        <f>IF(B4999="","",SUMIF('Dispatch (Challan)'!$C$5:$C$6004,B4999,'Dispatch (Challan)'!$F$5:$F$6004))</f>
        <v/>
      </c>
      <c r="J4999" s="33">
        <f>IF(F4999="","",F4999-I4999)</f>
        <v/>
      </c>
      <c r="K4999" s="28">
        <f>IF(F4999="","",IF(I4999=0,"Pending",IF(I4999&gt;=F4999,"Completed","Partial")))</f>
        <v/>
      </c>
    </row>
    <row r="5000">
      <c r="A5000" s="31" t="n"/>
      <c r="B5000" s="26" t="n"/>
      <c r="C5000" s="26" t="n"/>
      <c r="D5000" s="26" t="n"/>
      <c r="E5000" s="26" t="n"/>
      <c r="F5000" s="27" t="n"/>
      <c r="G5000" s="28">
        <f>IFERROR(IF(E5000="","",VLOOKUP(E5000,'Setup - Mix Design'!$A$5:$I$504,9,0)),"")</f>
        <v/>
      </c>
      <c r="H5000" s="32">
        <f>IF(OR(F5000="",G5000=""),"",F5000*G5000)</f>
        <v/>
      </c>
      <c r="I5000" s="33">
        <f>IF(B5000="","",SUMIF('Dispatch (Challan)'!$C$5:$C$6004,B5000,'Dispatch (Challan)'!$F$5:$F$6004))</f>
        <v/>
      </c>
      <c r="J5000" s="33">
        <f>IF(F5000="","",F5000-I5000)</f>
        <v/>
      </c>
      <c r="K5000" s="28">
        <f>IF(F5000="","",IF(I5000=0,"Pending",IF(I5000&gt;=F5000,"Completed","Partial")))</f>
        <v/>
      </c>
    </row>
    <row r="5001">
      <c r="A5001" s="31" t="n"/>
      <c r="B5001" s="26" t="n"/>
      <c r="C5001" s="26" t="n"/>
      <c r="D5001" s="26" t="n"/>
      <c r="E5001" s="26" t="n"/>
      <c r="F5001" s="27" t="n"/>
      <c r="G5001" s="28">
        <f>IFERROR(IF(E5001="","",VLOOKUP(E5001,'Setup - Mix Design'!$A$5:$I$504,9,0)),"")</f>
        <v/>
      </c>
      <c r="H5001" s="32">
        <f>IF(OR(F5001="",G5001=""),"",F5001*G5001)</f>
        <v/>
      </c>
      <c r="I5001" s="33">
        <f>IF(B5001="","",SUMIF('Dispatch (Challan)'!$C$5:$C$6004,B5001,'Dispatch (Challan)'!$F$5:$F$6004))</f>
        <v/>
      </c>
      <c r="J5001" s="33">
        <f>IF(F5001="","",F5001-I5001)</f>
        <v/>
      </c>
      <c r="K5001" s="28">
        <f>IF(F5001="","",IF(I5001=0,"Pending",IF(I5001&gt;=F5001,"Completed","Partial")))</f>
        <v/>
      </c>
    </row>
    <row r="5002">
      <c r="A5002" s="31" t="n"/>
      <c r="B5002" s="26" t="n"/>
      <c r="C5002" s="26" t="n"/>
      <c r="D5002" s="26" t="n"/>
      <c r="E5002" s="26" t="n"/>
      <c r="F5002" s="27" t="n"/>
      <c r="G5002" s="28">
        <f>IFERROR(IF(E5002="","",VLOOKUP(E5002,'Setup - Mix Design'!$A$5:$I$504,9,0)),"")</f>
        <v/>
      </c>
      <c r="H5002" s="32">
        <f>IF(OR(F5002="",G5002=""),"",F5002*G5002)</f>
        <v/>
      </c>
      <c r="I5002" s="33">
        <f>IF(B5002="","",SUMIF('Dispatch (Challan)'!$C$5:$C$6004,B5002,'Dispatch (Challan)'!$F$5:$F$6004))</f>
        <v/>
      </c>
      <c r="J5002" s="33">
        <f>IF(F5002="","",F5002-I5002)</f>
        <v/>
      </c>
      <c r="K5002" s="28">
        <f>IF(F5002="","",IF(I5002=0,"Pending",IF(I5002&gt;=F5002,"Completed","Partial")))</f>
        <v/>
      </c>
    </row>
    <row r="5003">
      <c r="A5003" s="31" t="n"/>
      <c r="B5003" s="26" t="n"/>
      <c r="C5003" s="26" t="n"/>
      <c r="D5003" s="26" t="n"/>
      <c r="E5003" s="26" t="n"/>
      <c r="F5003" s="27" t="n"/>
      <c r="G5003" s="28">
        <f>IFERROR(IF(E5003="","",VLOOKUP(E5003,'Setup - Mix Design'!$A$5:$I$504,9,0)),"")</f>
        <v/>
      </c>
      <c r="H5003" s="32">
        <f>IF(OR(F5003="",G5003=""),"",F5003*G5003)</f>
        <v/>
      </c>
      <c r="I5003" s="33">
        <f>IF(B5003="","",SUMIF('Dispatch (Challan)'!$C$5:$C$6004,B5003,'Dispatch (Challan)'!$F$5:$F$6004))</f>
        <v/>
      </c>
      <c r="J5003" s="33">
        <f>IF(F5003="","",F5003-I5003)</f>
        <v/>
      </c>
      <c r="K5003" s="28">
        <f>IF(F5003="","",IF(I5003=0,"Pending",IF(I5003&gt;=F5003,"Completed","Partial")))</f>
        <v/>
      </c>
    </row>
    <row r="5004">
      <c r="A5004" s="31" t="n"/>
      <c r="B5004" s="26" t="n"/>
      <c r="C5004" s="26" t="n"/>
      <c r="D5004" s="26" t="n"/>
      <c r="E5004" s="26" t="n"/>
      <c r="F5004" s="27" t="n"/>
      <c r="G5004" s="28">
        <f>IFERROR(IF(E5004="","",VLOOKUP(E5004,'Setup - Mix Design'!$A$5:$I$504,9,0)),"")</f>
        <v/>
      </c>
      <c r="H5004" s="32">
        <f>IF(OR(F5004="",G5004=""),"",F5004*G5004)</f>
        <v/>
      </c>
      <c r="I5004" s="33">
        <f>IF(B5004="","",SUMIF('Dispatch (Challan)'!$C$5:$C$6004,B5004,'Dispatch (Challan)'!$F$5:$F$6004))</f>
        <v/>
      </c>
      <c r="J5004" s="33">
        <f>IF(F5004="","",F5004-I5004)</f>
        <v/>
      </c>
      <c r="K5004" s="28">
        <f>IF(F5004="","",IF(I5004=0,"Pending",IF(I5004&gt;=F5004,"Completed","Partial")))</f>
        <v/>
      </c>
    </row>
    <row r="5005">
      <c r="A5005" s="31" t="n"/>
      <c r="B5005" s="26" t="n"/>
      <c r="C5005" s="26" t="n"/>
      <c r="D5005" s="26" t="n"/>
      <c r="E5005" s="26" t="n"/>
      <c r="F5005" s="27" t="n"/>
      <c r="G5005" s="28">
        <f>IFERROR(IF(E5005="","",VLOOKUP(E5005,'Setup - Mix Design'!$A$5:$I$504,9,0)),"")</f>
        <v/>
      </c>
      <c r="H5005" s="32">
        <f>IF(OR(F5005="",G5005=""),"",F5005*G5005)</f>
        <v/>
      </c>
      <c r="I5005" s="33">
        <f>IF(B5005="","",SUMIF('Dispatch (Challan)'!$C$5:$C$6004,B5005,'Dispatch (Challan)'!$F$5:$F$6004))</f>
        <v/>
      </c>
      <c r="J5005" s="33">
        <f>IF(F5005="","",F5005-I5005)</f>
        <v/>
      </c>
      <c r="K5005" s="28">
        <f>IF(F5005="","",IF(I5005=0,"Pending",IF(I5005&gt;=F5005,"Completed","Partial")))</f>
        <v/>
      </c>
    </row>
    <row r="5006">
      <c r="A5006" s="31" t="n"/>
      <c r="B5006" s="26" t="n"/>
      <c r="C5006" s="26" t="n"/>
      <c r="D5006" s="26" t="n"/>
      <c r="E5006" s="26" t="n"/>
      <c r="F5006" s="27" t="n"/>
      <c r="G5006" s="28">
        <f>IFERROR(IF(E5006="","",VLOOKUP(E5006,'Setup - Mix Design'!$A$5:$I$504,9,0)),"")</f>
        <v/>
      </c>
      <c r="H5006" s="32">
        <f>IF(OR(F5006="",G5006=""),"",F5006*G5006)</f>
        <v/>
      </c>
      <c r="I5006" s="33">
        <f>IF(B5006="","",SUMIF('Dispatch (Challan)'!$C$5:$C$6004,B5006,'Dispatch (Challan)'!$F$5:$F$6004))</f>
        <v/>
      </c>
      <c r="J5006" s="33">
        <f>IF(F5006="","",F5006-I5006)</f>
        <v/>
      </c>
      <c r="K5006" s="28">
        <f>IF(F5006="","",IF(I5006=0,"Pending",IF(I5006&gt;=F5006,"Completed","Partial")))</f>
        <v/>
      </c>
    </row>
    <row r="5007">
      <c r="A5007" s="31" t="n"/>
      <c r="B5007" s="26" t="n"/>
      <c r="C5007" s="26" t="n"/>
      <c r="D5007" s="26" t="n"/>
      <c r="E5007" s="26" t="n"/>
      <c r="F5007" s="27" t="n"/>
      <c r="G5007" s="28">
        <f>IFERROR(IF(E5007="","",VLOOKUP(E5007,'Setup - Mix Design'!$A$5:$I$504,9,0)),"")</f>
        <v/>
      </c>
      <c r="H5007" s="32">
        <f>IF(OR(F5007="",G5007=""),"",F5007*G5007)</f>
        <v/>
      </c>
      <c r="I5007" s="33">
        <f>IF(B5007="","",SUMIF('Dispatch (Challan)'!$C$5:$C$6004,B5007,'Dispatch (Challan)'!$F$5:$F$6004))</f>
        <v/>
      </c>
      <c r="J5007" s="33">
        <f>IF(F5007="","",F5007-I5007)</f>
        <v/>
      </c>
      <c r="K5007" s="28">
        <f>IF(F5007="","",IF(I5007=0,"Pending",IF(I5007&gt;=F5007,"Completed","Partial")))</f>
        <v/>
      </c>
    </row>
    <row r="5008">
      <c r="A5008" s="31" t="n"/>
      <c r="B5008" s="26" t="n"/>
      <c r="C5008" s="26" t="n"/>
      <c r="D5008" s="26" t="n"/>
      <c r="E5008" s="26" t="n"/>
      <c r="F5008" s="27" t="n"/>
      <c r="G5008" s="28">
        <f>IFERROR(IF(E5008="","",VLOOKUP(E5008,'Setup - Mix Design'!$A$5:$I$504,9,0)),"")</f>
        <v/>
      </c>
      <c r="H5008" s="32">
        <f>IF(OR(F5008="",G5008=""),"",F5008*G5008)</f>
        <v/>
      </c>
      <c r="I5008" s="33">
        <f>IF(B5008="","",SUMIF('Dispatch (Challan)'!$C$5:$C$6004,B5008,'Dispatch (Challan)'!$F$5:$F$6004))</f>
        <v/>
      </c>
      <c r="J5008" s="33">
        <f>IF(F5008="","",F5008-I5008)</f>
        <v/>
      </c>
      <c r="K5008" s="28">
        <f>IF(F5008="","",IF(I5008=0,"Pending",IF(I5008&gt;=F5008,"Completed","Partial")))</f>
        <v/>
      </c>
    </row>
    <row r="5009">
      <c r="A5009" s="31" t="n"/>
      <c r="B5009" s="26" t="n"/>
      <c r="C5009" s="26" t="n"/>
      <c r="D5009" s="26" t="n"/>
      <c r="E5009" s="26" t="n"/>
      <c r="F5009" s="27" t="n"/>
      <c r="G5009" s="28">
        <f>IFERROR(IF(E5009="","",VLOOKUP(E5009,'Setup - Mix Design'!$A$5:$I$504,9,0)),"")</f>
        <v/>
      </c>
      <c r="H5009" s="32">
        <f>IF(OR(F5009="",G5009=""),"",F5009*G5009)</f>
        <v/>
      </c>
      <c r="I5009" s="33">
        <f>IF(B5009="","",SUMIF('Dispatch (Challan)'!$C$5:$C$6004,B5009,'Dispatch (Challan)'!$F$5:$F$6004))</f>
        <v/>
      </c>
      <c r="J5009" s="33">
        <f>IF(F5009="","",F5009-I5009)</f>
        <v/>
      </c>
      <c r="K5009" s="28">
        <f>IF(F5009="","",IF(I5009=0,"Pending",IF(I5009&gt;=F5009,"Completed","Partial")))</f>
        <v/>
      </c>
    </row>
    <row r="5010">
      <c r="A5010" s="31" t="n"/>
      <c r="B5010" s="26" t="n"/>
      <c r="C5010" s="26" t="n"/>
      <c r="D5010" s="26" t="n"/>
      <c r="E5010" s="26" t="n"/>
      <c r="F5010" s="27" t="n"/>
      <c r="G5010" s="28">
        <f>IFERROR(IF(E5010="","",VLOOKUP(E5010,'Setup - Mix Design'!$A$5:$I$504,9,0)),"")</f>
        <v/>
      </c>
      <c r="H5010" s="32">
        <f>IF(OR(F5010="",G5010=""),"",F5010*G5010)</f>
        <v/>
      </c>
      <c r="I5010" s="33">
        <f>IF(B5010="","",SUMIF('Dispatch (Challan)'!$C$5:$C$6004,B5010,'Dispatch (Challan)'!$F$5:$F$6004))</f>
        <v/>
      </c>
      <c r="J5010" s="33">
        <f>IF(F5010="","",F5010-I5010)</f>
        <v/>
      </c>
      <c r="K5010" s="28">
        <f>IF(F5010="","",IF(I5010=0,"Pending",IF(I5010&gt;=F5010,"Completed","Partial")))</f>
        <v/>
      </c>
    </row>
    <row r="5011">
      <c r="A5011" s="31" t="n"/>
      <c r="B5011" s="26" t="n"/>
      <c r="C5011" s="26" t="n"/>
      <c r="D5011" s="26" t="n"/>
      <c r="E5011" s="26" t="n"/>
      <c r="F5011" s="27" t="n"/>
      <c r="G5011" s="28">
        <f>IFERROR(IF(E5011="","",VLOOKUP(E5011,'Setup - Mix Design'!$A$5:$I$504,9,0)),"")</f>
        <v/>
      </c>
      <c r="H5011" s="32">
        <f>IF(OR(F5011="",G5011=""),"",F5011*G5011)</f>
        <v/>
      </c>
      <c r="I5011" s="33">
        <f>IF(B5011="","",SUMIF('Dispatch (Challan)'!$C$5:$C$6004,B5011,'Dispatch (Challan)'!$F$5:$F$6004))</f>
        <v/>
      </c>
      <c r="J5011" s="33">
        <f>IF(F5011="","",F5011-I5011)</f>
        <v/>
      </c>
      <c r="K5011" s="28">
        <f>IF(F5011="","",IF(I5011=0,"Pending",IF(I5011&gt;=F5011,"Completed","Partial")))</f>
        <v/>
      </c>
    </row>
    <row r="5012">
      <c r="A5012" s="31" t="n"/>
      <c r="B5012" s="26" t="n"/>
      <c r="C5012" s="26" t="n"/>
      <c r="D5012" s="26" t="n"/>
      <c r="E5012" s="26" t="n"/>
      <c r="F5012" s="27" t="n"/>
      <c r="G5012" s="28">
        <f>IFERROR(IF(E5012="","",VLOOKUP(E5012,'Setup - Mix Design'!$A$5:$I$504,9,0)),"")</f>
        <v/>
      </c>
      <c r="H5012" s="32">
        <f>IF(OR(F5012="",G5012=""),"",F5012*G5012)</f>
        <v/>
      </c>
      <c r="I5012" s="33">
        <f>IF(B5012="","",SUMIF('Dispatch (Challan)'!$C$5:$C$6004,B5012,'Dispatch (Challan)'!$F$5:$F$6004))</f>
        <v/>
      </c>
      <c r="J5012" s="33">
        <f>IF(F5012="","",F5012-I5012)</f>
        <v/>
      </c>
      <c r="K5012" s="28">
        <f>IF(F5012="","",IF(I5012=0,"Pending",IF(I5012&gt;=F5012,"Completed","Partial")))</f>
        <v/>
      </c>
    </row>
    <row r="5013">
      <c r="A5013" s="31" t="n"/>
      <c r="B5013" s="26" t="n"/>
      <c r="C5013" s="26" t="n"/>
      <c r="D5013" s="26" t="n"/>
      <c r="E5013" s="26" t="n"/>
      <c r="F5013" s="27" t="n"/>
      <c r="G5013" s="28">
        <f>IFERROR(IF(E5013="","",VLOOKUP(E5013,'Setup - Mix Design'!$A$5:$I$504,9,0)),"")</f>
        <v/>
      </c>
      <c r="H5013" s="32">
        <f>IF(OR(F5013="",G5013=""),"",F5013*G5013)</f>
        <v/>
      </c>
      <c r="I5013" s="33">
        <f>IF(B5013="","",SUMIF('Dispatch (Challan)'!$C$5:$C$6004,B5013,'Dispatch (Challan)'!$F$5:$F$6004))</f>
        <v/>
      </c>
      <c r="J5013" s="33">
        <f>IF(F5013="","",F5013-I5013)</f>
        <v/>
      </c>
      <c r="K5013" s="28">
        <f>IF(F5013="","",IF(I5013=0,"Pending",IF(I5013&gt;=F5013,"Completed","Partial")))</f>
        <v/>
      </c>
    </row>
    <row r="5014">
      <c r="A5014" s="31" t="n"/>
      <c r="B5014" s="26" t="n"/>
      <c r="C5014" s="26" t="n"/>
      <c r="D5014" s="26" t="n"/>
      <c r="E5014" s="26" t="n"/>
      <c r="F5014" s="27" t="n"/>
      <c r="G5014" s="28">
        <f>IFERROR(IF(E5014="","",VLOOKUP(E5014,'Setup - Mix Design'!$A$5:$I$504,9,0)),"")</f>
        <v/>
      </c>
      <c r="H5014" s="32">
        <f>IF(OR(F5014="",G5014=""),"",F5014*G5014)</f>
        <v/>
      </c>
      <c r="I5014" s="33">
        <f>IF(B5014="","",SUMIF('Dispatch (Challan)'!$C$5:$C$6004,B5014,'Dispatch (Challan)'!$F$5:$F$6004))</f>
        <v/>
      </c>
      <c r="J5014" s="33">
        <f>IF(F5014="","",F5014-I5014)</f>
        <v/>
      </c>
      <c r="K5014" s="28">
        <f>IF(F5014="","",IF(I5014=0,"Pending",IF(I5014&gt;=F5014,"Completed","Partial")))</f>
        <v/>
      </c>
    </row>
    <row r="5015">
      <c r="A5015" s="31" t="n"/>
      <c r="B5015" s="26" t="n"/>
      <c r="C5015" s="26" t="n"/>
      <c r="D5015" s="26" t="n"/>
      <c r="E5015" s="26" t="n"/>
      <c r="F5015" s="27" t="n"/>
      <c r="G5015" s="28">
        <f>IFERROR(IF(E5015="","",VLOOKUP(E5015,'Setup - Mix Design'!$A$5:$I$504,9,0)),"")</f>
        <v/>
      </c>
      <c r="H5015" s="32">
        <f>IF(OR(F5015="",G5015=""),"",F5015*G5015)</f>
        <v/>
      </c>
      <c r="I5015" s="33">
        <f>IF(B5015="","",SUMIF('Dispatch (Challan)'!$C$5:$C$6004,B5015,'Dispatch (Challan)'!$F$5:$F$6004))</f>
        <v/>
      </c>
      <c r="J5015" s="33">
        <f>IF(F5015="","",F5015-I5015)</f>
        <v/>
      </c>
      <c r="K5015" s="28">
        <f>IF(F5015="","",IF(I5015=0,"Pending",IF(I5015&gt;=F5015,"Completed","Partial")))</f>
        <v/>
      </c>
    </row>
    <row r="5016">
      <c r="A5016" s="31" t="n"/>
      <c r="B5016" s="26" t="n"/>
      <c r="C5016" s="26" t="n"/>
      <c r="D5016" s="26" t="n"/>
      <c r="E5016" s="26" t="n"/>
      <c r="F5016" s="27" t="n"/>
      <c r="G5016" s="28">
        <f>IFERROR(IF(E5016="","",VLOOKUP(E5016,'Setup - Mix Design'!$A$5:$I$504,9,0)),"")</f>
        <v/>
      </c>
      <c r="H5016" s="32">
        <f>IF(OR(F5016="",G5016=""),"",F5016*G5016)</f>
        <v/>
      </c>
      <c r="I5016" s="33">
        <f>IF(B5016="","",SUMIF('Dispatch (Challan)'!$C$5:$C$6004,B5016,'Dispatch (Challan)'!$F$5:$F$6004))</f>
        <v/>
      </c>
      <c r="J5016" s="33">
        <f>IF(F5016="","",F5016-I5016)</f>
        <v/>
      </c>
      <c r="K5016" s="28">
        <f>IF(F5016="","",IF(I5016=0,"Pending",IF(I5016&gt;=F5016,"Completed","Partial")))</f>
        <v/>
      </c>
    </row>
    <row r="5017">
      <c r="A5017" s="31" t="n"/>
      <c r="B5017" s="26" t="n"/>
      <c r="C5017" s="26" t="n"/>
      <c r="D5017" s="26" t="n"/>
      <c r="E5017" s="26" t="n"/>
      <c r="F5017" s="27" t="n"/>
      <c r="G5017" s="28">
        <f>IFERROR(IF(E5017="","",VLOOKUP(E5017,'Setup - Mix Design'!$A$5:$I$504,9,0)),"")</f>
        <v/>
      </c>
      <c r="H5017" s="32">
        <f>IF(OR(F5017="",G5017=""),"",F5017*G5017)</f>
        <v/>
      </c>
      <c r="I5017" s="33">
        <f>IF(B5017="","",SUMIF('Dispatch (Challan)'!$C$5:$C$6004,B5017,'Dispatch (Challan)'!$F$5:$F$6004))</f>
        <v/>
      </c>
      <c r="J5017" s="33">
        <f>IF(F5017="","",F5017-I5017)</f>
        <v/>
      </c>
      <c r="K5017" s="28">
        <f>IF(F5017="","",IF(I5017=0,"Pending",IF(I5017&gt;=F5017,"Completed","Partial")))</f>
        <v/>
      </c>
    </row>
    <row r="5018">
      <c r="A5018" s="31" t="n"/>
      <c r="B5018" s="26" t="n"/>
      <c r="C5018" s="26" t="n"/>
      <c r="D5018" s="26" t="n"/>
      <c r="E5018" s="26" t="n"/>
      <c r="F5018" s="27" t="n"/>
      <c r="G5018" s="28">
        <f>IFERROR(IF(E5018="","",VLOOKUP(E5018,'Setup - Mix Design'!$A$5:$I$504,9,0)),"")</f>
        <v/>
      </c>
      <c r="H5018" s="32">
        <f>IF(OR(F5018="",G5018=""),"",F5018*G5018)</f>
        <v/>
      </c>
      <c r="I5018" s="33">
        <f>IF(B5018="","",SUMIF('Dispatch (Challan)'!$C$5:$C$6004,B5018,'Dispatch (Challan)'!$F$5:$F$6004))</f>
        <v/>
      </c>
      <c r="J5018" s="33">
        <f>IF(F5018="","",F5018-I5018)</f>
        <v/>
      </c>
      <c r="K5018" s="28">
        <f>IF(F5018="","",IF(I5018=0,"Pending",IF(I5018&gt;=F5018,"Completed","Partial")))</f>
        <v/>
      </c>
    </row>
    <row r="5019">
      <c r="A5019" s="31" t="n"/>
      <c r="B5019" s="26" t="n"/>
      <c r="C5019" s="26" t="n"/>
      <c r="D5019" s="26" t="n"/>
      <c r="E5019" s="26" t="n"/>
      <c r="F5019" s="27" t="n"/>
      <c r="G5019" s="28">
        <f>IFERROR(IF(E5019="","",VLOOKUP(E5019,'Setup - Mix Design'!$A$5:$I$504,9,0)),"")</f>
        <v/>
      </c>
      <c r="H5019" s="32">
        <f>IF(OR(F5019="",G5019=""),"",F5019*G5019)</f>
        <v/>
      </c>
      <c r="I5019" s="33">
        <f>IF(B5019="","",SUMIF('Dispatch (Challan)'!$C$5:$C$6004,B5019,'Dispatch (Challan)'!$F$5:$F$6004))</f>
        <v/>
      </c>
      <c r="J5019" s="33">
        <f>IF(F5019="","",F5019-I5019)</f>
        <v/>
      </c>
      <c r="K5019" s="28">
        <f>IF(F5019="","",IF(I5019=0,"Pending",IF(I5019&gt;=F5019,"Completed","Partial")))</f>
        <v/>
      </c>
    </row>
    <row r="5020">
      <c r="A5020" s="31" t="n"/>
      <c r="B5020" s="26" t="n"/>
      <c r="C5020" s="26" t="n"/>
      <c r="D5020" s="26" t="n"/>
      <c r="E5020" s="26" t="n"/>
      <c r="F5020" s="27" t="n"/>
      <c r="G5020" s="28">
        <f>IFERROR(IF(E5020="","",VLOOKUP(E5020,'Setup - Mix Design'!$A$5:$I$504,9,0)),"")</f>
        <v/>
      </c>
      <c r="H5020" s="32">
        <f>IF(OR(F5020="",G5020=""),"",F5020*G5020)</f>
        <v/>
      </c>
      <c r="I5020" s="33">
        <f>IF(B5020="","",SUMIF('Dispatch (Challan)'!$C$5:$C$6004,B5020,'Dispatch (Challan)'!$F$5:$F$6004))</f>
        <v/>
      </c>
      <c r="J5020" s="33">
        <f>IF(F5020="","",F5020-I5020)</f>
        <v/>
      </c>
      <c r="K5020" s="28">
        <f>IF(F5020="","",IF(I5020=0,"Pending",IF(I5020&gt;=F5020,"Completed","Partial")))</f>
        <v/>
      </c>
    </row>
    <row r="5021">
      <c r="A5021" s="31" t="n"/>
      <c r="B5021" s="26" t="n"/>
      <c r="C5021" s="26" t="n"/>
      <c r="D5021" s="26" t="n"/>
      <c r="E5021" s="26" t="n"/>
      <c r="F5021" s="27" t="n"/>
      <c r="G5021" s="28">
        <f>IFERROR(IF(E5021="","",VLOOKUP(E5021,'Setup - Mix Design'!$A$5:$I$504,9,0)),"")</f>
        <v/>
      </c>
      <c r="H5021" s="32">
        <f>IF(OR(F5021="",G5021=""),"",F5021*G5021)</f>
        <v/>
      </c>
      <c r="I5021" s="33">
        <f>IF(B5021="","",SUMIF('Dispatch (Challan)'!$C$5:$C$6004,B5021,'Dispatch (Challan)'!$F$5:$F$6004))</f>
        <v/>
      </c>
      <c r="J5021" s="33">
        <f>IF(F5021="","",F5021-I5021)</f>
        <v/>
      </c>
      <c r="K5021" s="28">
        <f>IF(F5021="","",IF(I5021=0,"Pending",IF(I5021&gt;=F5021,"Completed","Partial")))</f>
        <v/>
      </c>
    </row>
    <row r="5022">
      <c r="A5022" s="31" t="n"/>
      <c r="B5022" s="26" t="n"/>
      <c r="C5022" s="26" t="n"/>
      <c r="D5022" s="26" t="n"/>
      <c r="E5022" s="26" t="n"/>
      <c r="F5022" s="27" t="n"/>
      <c r="G5022" s="28">
        <f>IFERROR(IF(E5022="","",VLOOKUP(E5022,'Setup - Mix Design'!$A$5:$I$504,9,0)),"")</f>
        <v/>
      </c>
      <c r="H5022" s="32">
        <f>IF(OR(F5022="",G5022=""),"",F5022*G5022)</f>
        <v/>
      </c>
      <c r="I5022" s="33">
        <f>IF(B5022="","",SUMIF('Dispatch (Challan)'!$C$5:$C$6004,B5022,'Dispatch (Challan)'!$F$5:$F$6004))</f>
        <v/>
      </c>
      <c r="J5022" s="33">
        <f>IF(F5022="","",F5022-I5022)</f>
        <v/>
      </c>
      <c r="K5022" s="28">
        <f>IF(F5022="","",IF(I5022=0,"Pending",IF(I5022&gt;=F5022,"Completed","Partial")))</f>
        <v/>
      </c>
    </row>
    <row r="5023">
      <c r="A5023" s="31" t="n"/>
      <c r="B5023" s="26" t="n"/>
      <c r="C5023" s="26" t="n"/>
      <c r="D5023" s="26" t="n"/>
      <c r="E5023" s="26" t="n"/>
      <c r="F5023" s="27" t="n"/>
      <c r="G5023" s="28">
        <f>IFERROR(IF(E5023="","",VLOOKUP(E5023,'Setup - Mix Design'!$A$5:$I$504,9,0)),"")</f>
        <v/>
      </c>
      <c r="H5023" s="32">
        <f>IF(OR(F5023="",G5023=""),"",F5023*G5023)</f>
        <v/>
      </c>
      <c r="I5023" s="33">
        <f>IF(B5023="","",SUMIF('Dispatch (Challan)'!$C$5:$C$6004,B5023,'Dispatch (Challan)'!$F$5:$F$6004))</f>
        <v/>
      </c>
      <c r="J5023" s="33">
        <f>IF(F5023="","",F5023-I5023)</f>
        <v/>
      </c>
      <c r="K5023" s="28">
        <f>IF(F5023="","",IF(I5023=0,"Pending",IF(I5023&gt;=F5023,"Completed","Partial")))</f>
        <v/>
      </c>
    </row>
    <row r="5024">
      <c r="A5024" s="31" t="n"/>
      <c r="B5024" s="26" t="n"/>
      <c r="C5024" s="26" t="n"/>
      <c r="D5024" s="26" t="n"/>
      <c r="E5024" s="26" t="n"/>
      <c r="F5024" s="27" t="n"/>
      <c r="G5024" s="28">
        <f>IFERROR(IF(E5024="","",VLOOKUP(E5024,'Setup - Mix Design'!$A$5:$I$504,9,0)),"")</f>
        <v/>
      </c>
      <c r="H5024" s="32">
        <f>IF(OR(F5024="",G5024=""),"",F5024*G5024)</f>
        <v/>
      </c>
      <c r="I5024" s="33">
        <f>IF(B5024="","",SUMIF('Dispatch (Challan)'!$C$5:$C$6004,B5024,'Dispatch (Challan)'!$F$5:$F$6004))</f>
        <v/>
      </c>
      <c r="J5024" s="33">
        <f>IF(F5024="","",F5024-I5024)</f>
        <v/>
      </c>
      <c r="K5024" s="28">
        <f>IF(F5024="","",IF(I5024=0,"Pending",IF(I5024&gt;=F5024,"Completed","Partial")))</f>
        <v/>
      </c>
    </row>
    <row r="5025">
      <c r="A5025" s="31" t="n"/>
      <c r="B5025" s="26" t="n"/>
      <c r="C5025" s="26" t="n"/>
      <c r="D5025" s="26" t="n"/>
      <c r="E5025" s="26" t="n"/>
      <c r="F5025" s="27" t="n"/>
      <c r="G5025" s="28">
        <f>IFERROR(IF(E5025="","",VLOOKUP(E5025,'Setup - Mix Design'!$A$5:$I$504,9,0)),"")</f>
        <v/>
      </c>
      <c r="H5025" s="32">
        <f>IF(OR(F5025="",G5025=""),"",F5025*G5025)</f>
        <v/>
      </c>
      <c r="I5025" s="33">
        <f>IF(B5025="","",SUMIF('Dispatch (Challan)'!$C$5:$C$6004,B5025,'Dispatch (Challan)'!$F$5:$F$6004))</f>
        <v/>
      </c>
      <c r="J5025" s="33">
        <f>IF(F5025="","",F5025-I5025)</f>
        <v/>
      </c>
      <c r="K5025" s="28">
        <f>IF(F5025="","",IF(I5025=0,"Pending",IF(I5025&gt;=F5025,"Completed","Partial")))</f>
        <v/>
      </c>
    </row>
    <row r="5026">
      <c r="A5026" s="31" t="n"/>
      <c r="B5026" s="26" t="n"/>
      <c r="C5026" s="26" t="n"/>
      <c r="D5026" s="26" t="n"/>
      <c r="E5026" s="26" t="n"/>
      <c r="F5026" s="27" t="n"/>
      <c r="G5026" s="28">
        <f>IFERROR(IF(E5026="","",VLOOKUP(E5026,'Setup - Mix Design'!$A$5:$I$504,9,0)),"")</f>
        <v/>
      </c>
      <c r="H5026" s="32">
        <f>IF(OR(F5026="",G5026=""),"",F5026*G5026)</f>
        <v/>
      </c>
      <c r="I5026" s="33">
        <f>IF(B5026="","",SUMIF('Dispatch (Challan)'!$C$5:$C$6004,B5026,'Dispatch (Challan)'!$F$5:$F$6004))</f>
        <v/>
      </c>
      <c r="J5026" s="33">
        <f>IF(F5026="","",F5026-I5026)</f>
        <v/>
      </c>
      <c r="K5026" s="28">
        <f>IF(F5026="","",IF(I5026=0,"Pending",IF(I5026&gt;=F5026,"Completed","Partial")))</f>
        <v/>
      </c>
    </row>
    <row r="5027">
      <c r="A5027" s="31" t="n"/>
      <c r="B5027" s="26" t="n"/>
      <c r="C5027" s="26" t="n"/>
      <c r="D5027" s="26" t="n"/>
      <c r="E5027" s="26" t="n"/>
      <c r="F5027" s="27" t="n"/>
      <c r="G5027" s="28">
        <f>IFERROR(IF(E5027="","",VLOOKUP(E5027,'Setup - Mix Design'!$A$5:$I$504,9,0)),"")</f>
        <v/>
      </c>
      <c r="H5027" s="32">
        <f>IF(OR(F5027="",G5027=""),"",F5027*G5027)</f>
        <v/>
      </c>
      <c r="I5027" s="33">
        <f>IF(B5027="","",SUMIF('Dispatch (Challan)'!$C$5:$C$6004,B5027,'Dispatch (Challan)'!$F$5:$F$6004))</f>
        <v/>
      </c>
      <c r="J5027" s="33">
        <f>IF(F5027="","",F5027-I5027)</f>
        <v/>
      </c>
      <c r="K5027" s="28">
        <f>IF(F5027="","",IF(I5027=0,"Pending",IF(I5027&gt;=F5027,"Completed","Partial")))</f>
        <v/>
      </c>
    </row>
    <row r="5028">
      <c r="A5028" s="31" t="n"/>
      <c r="B5028" s="26" t="n"/>
      <c r="C5028" s="26" t="n"/>
      <c r="D5028" s="26" t="n"/>
      <c r="E5028" s="26" t="n"/>
      <c r="F5028" s="27" t="n"/>
      <c r="G5028" s="28">
        <f>IFERROR(IF(E5028="","",VLOOKUP(E5028,'Setup - Mix Design'!$A$5:$I$504,9,0)),"")</f>
        <v/>
      </c>
      <c r="H5028" s="32">
        <f>IF(OR(F5028="",G5028=""),"",F5028*G5028)</f>
        <v/>
      </c>
      <c r="I5028" s="33">
        <f>IF(B5028="","",SUMIF('Dispatch (Challan)'!$C$5:$C$6004,B5028,'Dispatch (Challan)'!$F$5:$F$6004))</f>
        <v/>
      </c>
      <c r="J5028" s="33">
        <f>IF(F5028="","",F5028-I5028)</f>
        <v/>
      </c>
      <c r="K5028" s="28">
        <f>IF(F5028="","",IF(I5028=0,"Pending",IF(I5028&gt;=F5028,"Completed","Partial")))</f>
        <v/>
      </c>
    </row>
    <row r="5029">
      <c r="A5029" s="31" t="n"/>
      <c r="B5029" s="26" t="n"/>
      <c r="C5029" s="26" t="n"/>
      <c r="D5029" s="26" t="n"/>
      <c r="E5029" s="26" t="n"/>
      <c r="F5029" s="27" t="n"/>
      <c r="G5029" s="28">
        <f>IFERROR(IF(E5029="","",VLOOKUP(E5029,'Setup - Mix Design'!$A$5:$I$504,9,0)),"")</f>
        <v/>
      </c>
      <c r="H5029" s="32">
        <f>IF(OR(F5029="",G5029=""),"",F5029*G5029)</f>
        <v/>
      </c>
      <c r="I5029" s="33">
        <f>IF(B5029="","",SUMIF('Dispatch (Challan)'!$C$5:$C$6004,B5029,'Dispatch (Challan)'!$F$5:$F$6004))</f>
        <v/>
      </c>
      <c r="J5029" s="33">
        <f>IF(F5029="","",F5029-I5029)</f>
        <v/>
      </c>
      <c r="K5029" s="28">
        <f>IF(F5029="","",IF(I5029=0,"Pending",IF(I5029&gt;=F5029,"Completed","Partial")))</f>
        <v/>
      </c>
    </row>
    <row r="5030">
      <c r="A5030" s="31" t="n"/>
      <c r="B5030" s="26" t="n"/>
      <c r="C5030" s="26" t="n"/>
      <c r="D5030" s="26" t="n"/>
      <c r="E5030" s="26" t="n"/>
      <c r="F5030" s="27" t="n"/>
      <c r="G5030" s="28">
        <f>IFERROR(IF(E5030="","",VLOOKUP(E5030,'Setup - Mix Design'!$A$5:$I$504,9,0)),"")</f>
        <v/>
      </c>
      <c r="H5030" s="32">
        <f>IF(OR(F5030="",G5030=""),"",F5030*G5030)</f>
        <v/>
      </c>
      <c r="I5030" s="33">
        <f>IF(B5030="","",SUMIF('Dispatch (Challan)'!$C$5:$C$6004,B5030,'Dispatch (Challan)'!$F$5:$F$6004))</f>
        <v/>
      </c>
      <c r="J5030" s="33">
        <f>IF(F5030="","",F5030-I5030)</f>
        <v/>
      </c>
      <c r="K5030" s="28">
        <f>IF(F5030="","",IF(I5030=0,"Pending",IF(I5030&gt;=F5030,"Completed","Partial")))</f>
        <v/>
      </c>
    </row>
    <row r="5031">
      <c r="A5031" s="31" t="n"/>
      <c r="B5031" s="26" t="n"/>
      <c r="C5031" s="26" t="n"/>
      <c r="D5031" s="26" t="n"/>
      <c r="E5031" s="26" t="n"/>
      <c r="F5031" s="27" t="n"/>
      <c r="G5031" s="28">
        <f>IFERROR(IF(E5031="","",VLOOKUP(E5031,'Setup - Mix Design'!$A$5:$I$504,9,0)),"")</f>
        <v/>
      </c>
      <c r="H5031" s="32">
        <f>IF(OR(F5031="",G5031=""),"",F5031*G5031)</f>
        <v/>
      </c>
      <c r="I5031" s="33">
        <f>IF(B5031="","",SUMIF('Dispatch (Challan)'!$C$5:$C$6004,B5031,'Dispatch (Challan)'!$F$5:$F$6004))</f>
        <v/>
      </c>
      <c r="J5031" s="33">
        <f>IF(F5031="","",F5031-I5031)</f>
        <v/>
      </c>
      <c r="K5031" s="28">
        <f>IF(F5031="","",IF(I5031=0,"Pending",IF(I5031&gt;=F5031,"Completed","Partial")))</f>
        <v/>
      </c>
    </row>
    <row r="5032">
      <c r="A5032" s="31" t="n"/>
      <c r="B5032" s="26" t="n"/>
      <c r="C5032" s="26" t="n"/>
      <c r="D5032" s="26" t="n"/>
      <c r="E5032" s="26" t="n"/>
      <c r="F5032" s="27" t="n"/>
      <c r="G5032" s="28">
        <f>IFERROR(IF(E5032="","",VLOOKUP(E5032,'Setup - Mix Design'!$A$5:$I$504,9,0)),"")</f>
        <v/>
      </c>
      <c r="H5032" s="32">
        <f>IF(OR(F5032="",G5032=""),"",F5032*G5032)</f>
        <v/>
      </c>
      <c r="I5032" s="33">
        <f>IF(B5032="","",SUMIF('Dispatch (Challan)'!$C$5:$C$6004,B5032,'Dispatch (Challan)'!$F$5:$F$6004))</f>
        <v/>
      </c>
      <c r="J5032" s="33">
        <f>IF(F5032="","",F5032-I5032)</f>
        <v/>
      </c>
      <c r="K5032" s="28">
        <f>IF(F5032="","",IF(I5032=0,"Pending",IF(I5032&gt;=F5032,"Completed","Partial")))</f>
        <v/>
      </c>
    </row>
    <row r="5033">
      <c r="A5033" s="31" t="n"/>
      <c r="B5033" s="26" t="n"/>
      <c r="C5033" s="26" t="n"/>
      <c r="D5033" s="26" t="n"/>
      <c r="E5033" s="26" t="n"/>
      <c r="F5033" s="27" t="n"/>
      <c r="G5033" s="28">
        <f>IFERROR(IF(E5033="","",VLOOKUP(E5033,'Setup - Mix Design'!$A$5:$I$504,9,0)),"")</f>
        <v/>
      </c>
      <c r="H5033" s="32">
        <f>IF(OR(F5033="",G5033=""),"",F5033*G5033)</f>
        <v/>
      </c>
      <c r="I5033" s="33">
        <f>IF(B5033="","",SUMIF('Dispatch (Challan)'!$C$5:$C$6004,B5033,'Dispatch (Challan)'!$F$5:$F$6004))</f>
        <v/>
      </c>
      <c r="J5033" s="33">
        <f>IF(F5033="","",F5033-I5033)</f>
        <v/>
      </c>
      <c r="K5033" s="28">
        <f>IF(F5033="","",IF(I5033=0,"Pending",IF(I5033&gt;=F5033,"Completed","Partial")))</f>
        <v/>
      </c>
    </row>
    <row r="5034">
      <c r="A5034" s="31" t="n"/>
      <c r="B5034" s="26" t="n"/>
      <c r="C5034" s="26" t="n"/>
      <c r="D5034" s="26" t="n"/>
      <c r="E5034" s="26" t="n"/>
      <c r="F5034" s="27" t="n"/>
      <c r="G5034" s="28">
        <f>IFERROR(IF(E5034="","",VLOOKUP(E5034,'Setup - Mix Design'!$A$5:$I$504,9,0)),"")</f>
        <v/>
      </c>
      <c r="H5034" s="32">
        <f>IF(OR(F5034="",G5034=""),"",F5034*G5034)</f>
        <v/>
      </c>
      <c r="I5034" s="33">
        <f>IF(B5034="","",SUMIF('Dispatch (Challan)'!$C$5:$C$6004,B5034,'Dispatch (Challan)'!$F$5:$F$6004))</f>
        <v/>
      </c>
      <c r="J5034" s="33">
        <f>IF(F5034="","",F5034-I5034)</f>
        <v/>
      </c>
      <c r="K5034" s="28">
        <f>IF(F5034="","",IF(I5034=0,"Pending",IF(I5034&gt;=F5034,"Completed","Partial")))</f>
        <v/>
      </c>
    </row>
    <row r="5035">
      <c r="A5035" s="31" t="n"/>
      <c r="B5035" s="26" t="n"/>
      <c r="C5035" s="26" t="n"/>
      <c r="D5035" s="26" t="n"/>
      <c r="E5035" s="26" t="n"/>
      <c r="F5035" s="27" t="n"/>
      <c r="G5035" s="28">
        <f>IFERROR(IF(E5035="","",VLOOKUP(E5035,'Setup - Mix Design'!$A$5:$I$504,9,0)),"")</f>
        <v/>
      </c>
      <c r="H5035" s="32">
        <f>IF(OR(F5035="",G5035=""),"",F5035*G5035)</f>
        <v/>
      </c>
      <c r="I5035" s="33">
        <f>IF(B5035="","",SUMIF('Dispatch (Challan)'!$C$5:$C$6004,B5035,'Dispatch (Challan)'!$F$5:$F$6004))</f>
        <v/>
      </c>
      <c r="J5035" s="33">
        <f>IF(F5035="","",F5035-I5035)</f>
        <v/>
      </c>
      <c r="K5035" s="28">
        <f>IF(F5035="","",IF(I5035=0,"Pending",IF(I5035&gt;=F5035,"Completed","Partial")))</f>
        <v/>
      </c>
    </row>
    <row r="5036">
      <c r="A5036" s="31" t="n"/>
      <c r="B5036" s="26" t="n"/>
      <c r="C5036" s="26" t="n"/>
      <c r="D5036" s="26" t="n"/>
      <c r="E5036" s="26" t="n"/>
      <c r="F5036" s="27" t="n"/>
      <c r="G5036" s="28">
        <f>IFERROR(IF(E5036="","",VLOOKUP(E5036,'Setup - Mix Design'!$A$5:$I$504,9,0)),"")</f>
        <v/>
      </c>
      <c r="H5036" s="32">
        <f>IF(OR(F5036="",G5036=""),"",F5036*G5036)</f>
        <v/>
      </c>
      <c r="I5036" s="33">
        <f>IF(B5036="","",SUMIF('Dispatch (Challan)'!$C$5:$C$6004,B5036,'Dispatch (Challan)'!$F$5:$F$6004))</f>
        <v/>
      </c>
      <c r="J5036" s="33">
        <f>IF(F5036="","",F5036-I5036)</f>
        <v/>
      </c>
      <c r="K5036" s="28">
        <f>IF(F5036="","",IF(I5036=0,"Pending",IF(I5036&gt;=F5036,"Completed","Partial")))</f>
        <v/>
      </c>
    </row>
    <row r="5037">
      <c r="A5037" s="31" t="n"/>
      <c r="B5037" s="26" t="n"/>
      <c r="C5037" s="26" t="n"/>
      <c r="D5037" s="26" t="n"/>
      <c r="E5037" s="26" t="n"/>
      <c r="F5037" s="27" t="n"/>
      <c r="G5037" s="28">
        <f>IFERROR(IF(E5037="","",VLOOKUP(E5037,'Setup - Mix Design'!$A$5:$I$504,9,0)),"")</f>
        <v/>
      </c>
      <c r="H5037" s="32">
        <f>IF(OR(F5037="",G5037=""),"",F5037*G5037)</f>
        <v/>
      </c>
      <c r="I5037" s="33">
        <f>IF(B5037="","",SUMIF('Dispatch (Challan)'!$C$5:$C$6004,B5037,'Dispatch (Challan)'!$F$5:$F$6004))</f>
        <v/>
      </c>
      <c r="J5037" s="33">
        <f>IF(F5037="","",F5037-I5037)</f>
        <v/>
      </c>
      <c r="K5037" s="28">
        <f>IF(F5037="","",IF(I5037=0,"Pending",IF(I5037&gt;=F5037,"Completed","Partial")))</f>
        <v/>
      </c>
    </row>
    <row r="5038">
      <c r="A5038" s="31" t="n"/>
      <c r="B5038" s="26" t="n"/>
      <c r="C5038" s="26" t="n"/>
      <c r="D5038" s="26" t="n"/>
      <c r="E5038" s="26" t="n"/>
      <c r="F5038" s="27" t="n"/>
      <c r="G5038" s="28">
        <f>IFERROR(IF(E5038="","",VLOOKUP(E5038,'Setup - Mix Design'!$A$5:$I$504,9,0)),"")</f>
        <v/>
      </c>
      <c r="H5038" s="32">
        <f>IF(OR(F5038="",G5038=""),"",F5038*G5038)</f>
        <v/>
      </c>
      <c r="I5038" s="33">
        <f>IF(B5038="","",SUMIF('Dispatch (Challan)'!$C$5:$C$6004,B5038,'Dispatch (Challan)'!$F$5:$F$6004))</f>
        <v/>
      </c>
      <c r="J5038" s="33">
        <f>IF(F5038="","",F5038-I5038)</f>
        <v/>
      </c>
      <c r="K5038" s="28">
        <f>IF(F5038="","",IF(I5038=0,"Pending",IF(I5038&gt;=F5038,"Completed","Partial")))</f>
        <v/>
      </c>
    </row>
    <row r="5039">
      <c r="A5039" s="31" t="n"/>
      <c r="B5039" s="26" t="n"/>
      <c r="C5039" s="26" t="n"/>
      <c r="D5039" s="26" t="n"/>
      <c r="E5039" s="26" t="n"/>
      <c r="F5039" s="27" t="n"/>
      <c r="G5039" s="28">
        <f>IFERROR(IF(E5039="","",VLOOKUP(E5039,'Setup - Mix Design'!$A$5:$I$504,9,0)),"")</f>
        <v/>
      </c>
      <c r="H5039" s="32">
        <f>IF(OR(F5039="",G5039=""),"",F5039*G5039)</f>
        <v/>
      </c>
      <c r="I5039" s="33">
        <f>IF(B5039="","",SUMIF('Dispatch (Challan)'!$C$5:$C$6004,B5039,'Dispatch (Challan)'!$F$5:$F$6004))</f>
        <v/>
      </c>
      <c r="J5039" s="33">
        <f>IF(F5039="","",F5039-I5039)</f>
        <v/>
      </c>
      <c r="K5039" s="28">
        <f>IF(F5039="","",IF(I5039=0,"Pending",IF(I5039&gt;=F5039,"Completed","Partial")))</f>
        <v/>
      </c>
    </row>
    <row r="5040">
      <c r="A5040" s="31" t="n"/>
      <c r="B5040" s="26" t="n"/>
      <c r="C5040" s="26" t="n"/>
      <c r="D5040" s="26" t="n"/>
      <c r="E5040" s="26" t="n"/>
      <c r="F5040" s="27" t="n"/>
      <c r="G5040" s="28">
        <f>IFERROR(IF(E5040="","",VLOOKUP(E5040,'Setup - Mix Design'!$A$5:$I$504,9,0)),"")</f>
        <v/>
      </c>
      <c r="H5040" s="32">
        <f>IF(OR(F5040="",G5040=""),"",F5040*G5040)</f>
        <v/>
      </c>
      <c r="I5040" s="33">
        <f>IF(B5040="","",SUMIF('Dispatch (Challan)'!$C$5:$C$6004,B5040,'Dispatch (Challan)'!$F$5:$F$6004))</f>
        <v/>
      </c>
      <c r="J5040" s="33">
        <f>IF(F5040="","",F5040-I5040)</f>
        <v/>
      </c>
      <c r="K5040" s="28">
        <f>IF(F5040="","",IF(I5040=0,"Pending",IF(I5040&gt;=F5040,"Completed","Partial")))</f>
        <v/>
      </c>
    </row>
    <row r="5041">
      <c r="A5041" s="31" t="n"/>
      <c r="B5041" s="26" t="n"/>
      <c r="C5041" s="26" t="n"/>
      <c r="D5041" s="26" t="n"/>
      <c r="E5041" s="26" t="n"/>
      <c r="F5041" s="27" t="n"/>
      <c r="G5041" s="28">
        <f>IFERROR(IF(E5041="","",VLOOKUP(E5041,'Setup - Mix Design'!$A$5:$I$504,9,0)),"")</f>
        <v/>
      </c>
      <c r="H5041" s="32">
        <f>IF(OR(F5041="",G5041=""),"",F5041*G5041)</f>
        <v/>
      </c>
      <c r="I5041" s="33">
        <f>IF(B5041="","",SUMIF('Dispatch (Challan)'!$C$5:$C$6004,B5041,'Dispatch (Challan)'!$F$5:$F$6004))</f>
        <v/>
      </c>
      <c r="J5041" s="33">
        <f>IF(F5041="","",F5041-I5041)</f>
        <v/>
      </c>
      <c r="K5041" s="28">
        <f>IF(F5041="","",IF(I5041=0,"Pending",IF(I5041&gt;=F5041,"Completed","Partial")))</f>
        <v/>
      </c>
    </row>
    <row r="5042">
      <c r="A5042" s="31" t="n"/>
      <c r="B5042" s="26" t="n"/>
      <c r="C5042" s="26" t="n"/>
      <c r="D5042" s="26" t="n"/>
      <c r="E5042" s="26" t="n"/>
      <c r="F5042" s="27" t="n"/>
      <c r="G5042" s="28">
        <f>IFERROR(IF(E5042="","",VLOOKUP(E5042,'Setup - Mix Design'!$A$5:$I$504,9,0)),"")</f>
        <v/>
      </c>
      <c r="H5042" s="32">
        <f>IF(OR(F5042="",G5042=""),"",F5042*G5042)</f>
        <v/>
      </c>
      <c r="I5042" s="33">
        <f>IF(B5042="","",SUMIF('Dispatch (Challan)'!$C$5:$C$6004,B5042,'Dispatch (Challan)'!$F$5:$F$6004))</f>
        <v/>
      </c>
      <c r="J5042" s="33">
        <f>IF(F5042="","",F5042-I5042)</f>
        <v/>
      </c>
      <c r="K5042" s="28">
        <f>IF(F5042="","",IF(I5042=0,"Pending",IF(I5042&gt;=F5042,"Completed","Partial")))</f>
        <v/>
      </c>
    </row>
    <row r="5043">
      <c r="A5043" s="31" t="n"/>
      <c r="B5043" s="26" t="n"/>
      <c r="C5043" s="26" t="n"/>
      <c r="D5043" s="26" t="n"/>
      <c r="E5043" s="26" t="n"/>
      <c r="F5043" s="27" t="n"/>
      <c r="G5043" s="28">
        <f>IFERROR(IF(E5043="","",VLOOKUP(E5043,'Setup - Mix Design'!$A$5:$I$504,9,0)),"")</f>
        <v/>
      </c>
      <c r="H5043" s="32">
        <f>IF(OR(F5043="",G5043=""),"",F5043*G5043)</f>
        <v/>
      </c>
      <c r="I5043" s="33">
        <f>IF(B5043="","",SUMIF('Dispatch (Challan)'!$C$5:$C$6004,B5043,'Dispatch (Challan)'!$F$5:$F$6004))</f>
        <v/>
      </c>
      <c r="J5043" s="33">
        <f>IF(F5043="","",F5043-I5043)</f>
        <v/>
      </c>
      <c r="K5043" s="28">
        <f>IF(F5043="","",IF(I5043=0,"Pending",IF(I5043&gt;=F5043,"Completed","Partial")))</f>
        <v/>
      </c>
    </row>
    <row r="5044">
      <c r="A5044" s="31" t="n"/>
      <c r="B5044" s="26" t="n"/>
      <c r="C5044" s="26" t="n"/>
      <c r="D5044" s="26" t="n"/>
      <c r="E5044" s="26" t="n"/>
      <c r="F5044" s="27" t="n"/>
      <c r="G5044" s="28">
        <f>IFERROR(IF(E5044="","",VLOOKUP(E5044,'Setup - Mix Design'!$A$5:$I$504,9,0)),"")</f>
        <v/>
      </c>
      <c r="H5044" s="32">
        <f>IF(OR(F5044="",G5044=""),"",F5044*G5044)</f>
        <v/>
      </c>
      <c r="I5044" s="33">
        <f>IF(B5044="","",SUMIF('Dispatch (Challan)'!$C$5:$C$6004,B5044,'Dispatch (Challan)'!$F$5:$F$6004))</f>
        <v/>
      </c>
      <c r="J5044" s="33">
        <f>IF(F5044="","",F5044-I5044)</f>
        <v/>
      </c>
      <c r="K5044" s="28">
        <f>IF(F5044="","",IF(I5044=0,"Pending",IF(I5044&gt;=F5044,"Completed","Partial")))</f>
        <v/>
      </c>
    </row>
    <row r="5045">
      <c r="A5045" s="31" t="n"/>
      <c r="B5045" s="26" t="n"/>
      <c r="C5045" s="26" t="n"/>
      <c r="D5045" s="26" t="n"/>
      <c r="E5045" s="26" t="n"/>
      <c r="F5045" s="27" t="n"/>
      <c r="G5045" s="28">
        <f>IFERROR(IF(E5045="","",VLOOKUP(E5045,'Setup - Mix Design'!$A$5:$I$504,9,0)),"")</f>
        <v/>
      </c>
      <c r="H5045" s="32">
        <f>IF(OR(F5045="",G5045=""),"",F5045*G5045)</f>
        <v/>
      </c>
      <c r="I5045" s="33">
        <f>IF(B5045="","",SUMIF('Dispatch (Challan)'!$C$5:$C$6004,B5045,'Dispatch (Challan)'!$F$5:$F$6004))</f>
        <v/>
      </c>
      <c r="J5045" s="33">
        <f>IF(F5045="","",F5045-I5045)</f>
        <v/>
      </c>
      <c r="K5045" s="28">
        <f>IF(F5045="","",IF(I5045=0,"Pending",IF(I5045&gt;=F5045,"Completed","Partial")))</f>
        <v/>
      </c>
    </row>
    <row r="5046">
      <c r="A5046" s="31" t="n"/>
      <c r="B5046" s="26" t="n"/>
      <c r="C5046" s="26" t="n"/>
      <c r="D5046" s="26" t="n"/>
      <c r="E5046" s="26" t="n"/>
      <c r="F5046" s="27" t="n"/>
      <c r="G5046" s="28">
        <f>IFERROR(IF(E5046="","",VLOOKUP(E5046,'Setup - Mix Design'!$A$5:$I$504,9,0)),"")</f>
        <v/>
      </c>
      <c r="H5046" s="32">
        <f>IF(OR(F5046="",G5046=""),"",F5046*G5046)</f>
        <v/>
      </c>
      <c r="I5046" s="33">
        <f>IF(B5046="","",SUMIF('Dispatch (Challan)'!$C$5:$C$6004,B5046,'Dispatch (Challan)'!$F$5:$F$6004))</f>
        <v/>
      </c>
      <c r="J5046" s="33">
        <f>IF(F5046="","",F5046-I5046)</f>
        <v/>
      </c>
      <c r="K5046" s="28">
        <f>IF(F5046="","",IF(I5046=0,"Pending",IF(I5046&gt;=F5046,"Completed","Partial")))</f>
        <v/>
      </c>
    </row>
    <row r="5047">
      <c r="A5047" s="31" t="n"/>
      <c r="B5047" s="26" t="n"/>
      <c r="C5047" s="26" t="n"/>
      <c r="D5047" s="26" t="n"/>
      <c r="E5047" s="26" t="n"/>
      <c r="F5047" s="27" t="n"/>
      <c r="G5047" s="28">
        <f>IFERROR(IF(E5047="","",VLOOKUP(E5047,'Setup - Mix Design'!$A$5:$I$504,9,0)),"")</f>
        <v/>
      </c>
      <c r="H5047" s="32">
        <f>IF(OR(F5047="",G5047=""),"",F5047*G5047)</f>
        <v/>
      </c>
      <c r="I5047" s="33">
        <f>IF(B5047="","",SUMIF('Dispatch (Challan)'!$C$5:$C$6004,B5047,'Dispatch (Challan)'!$F$5:$F$6004))</f>
        <v/>
      </c>
      <c r="J5047" s="33">
        <f>IF(F5047="","",F5047-I5047)</f>
        <v/>
      </c>
      <c r="K5047" s="28">
        <f>IF(F5047="","",IF(I5047=0,"Pending",IF(I5047&gt;=F5047,"Completed","Partial")))</f>
        <v/>
      </c>
    </row>
    <row r="5048">
      <c r="A5048" s="31" t="n"/>
      <c r="B5048" s="26" t="n"/>
      <c r="C5048" s="26" t="n"/>
      <c r="D5048" s="26" t="n"/>
      <c r="E5048" s="26" t="n"/>
      <c r="F5048" s="27" t="n"/>
      <c r="G5048" s="28">
        <f>IFERROR(IF(E5048="","",VLOOKUP(E5048,'Setup - Mix Design'!$A$5:$I$504,9,0)),"")</f>
        <v/>
      </c>
      <c r="H5048" s="32">
        <f>IF(OR(F5048="",G5048=""),"",F5048*G5048)</f>
        <v/>
      </c>
      <c r="I5048" s="33">
        <f>IF(B5048="","",SUMIF('Dispatch (Challan)'!$C$5:$C$6004,B5048,'Dispatch (Challan)'!$F$5:$F$6004))</f>
        <v/>
      </c>
      <c r="J5048" s="33">
        <f>IF(F5048="","",F5048-I5048)</f>
        <v/>
      </c>
      <c r="K5048" s="28">
        <f>IF(F5048="","",IF(I5048=0,"Pending",IF(I5048&gt;=F5048,"Completed","Partial")))</f>
        <v/>
      </c>
    </row>
    <row r="5049">
      <c r="A5049" s="31" t="n"/>
      <c r="B5049" s="26" t="n"/>
      <c r="C5049" s="26" t="n"/>
      <c r="D5049" s="26" t="n"/>
      <c r="E5049" s="26" t="n"/>
      <c r="F5049" s="27" t="n"/>
      <c r="G5049" s="28">
        <f>IFERROR(IF(E5049="","",VLOOKUP(E5049,'Setup - Mix Design'!$A$5:$I$504,9,0)),"")</f>
        <v/>
      </c>
      <c r="H5049" s="32">
        <f>IF(OR(F5049="",G5049=""),"",F5049*G5049)</f>
        <v/>
      </c>
      <c r="I5049" s="33">
        <f>IF(B5049="","",SUMIF('Dispatch (Challan)'!$C$5:$C$6004,B5049,'Dispatch (Challan)'!$F$5:$F$6004))</f>
        <v/>
      </c>
      <c r="J5049" s="33">
        <f>IF(F5049="","",F5049-I5049)</f>
        <v/>
      </c>
      <c r="K5049" s="28">
        <f>IF(F5049="","",IF(I5049=0,"Pending",IF(I5049&gt;=F5049,"Completed","Partial")))</f>
        <v/>
      </c>
    </row>
    <row r="5050">
      <c r="A5050" s="31" t="n"/>
      <c r="B5050" s="26" t="n"/>
      <c r="C5050" s="26" t="n"/>
      <c r="D5050" s="26" t="n"/>
      <c r="E5050" s="26" t="n"/>
      <c r="F5050" s="27" t="n"/>
      <c r="G5050" s="28">
        <f>IFERROR(IF(E5050="","",VLOOKUP(E5050,'Setup - Mix Design'!$A$5:$I$504,9,0)),"")</f>
        <v/>
      </c>
      <c r="H5050" s="32">
        <f>IF(OR(F5050="",G5050=""),"",F5050*G5050)</f>
        <v/>
      </c>
      <c r="I5050" s="33">
        <f>IF(B5050="","",SUMIF('Dispatch (Challan)'!$C$5:$C$6004,B5050,'Dispatch (Challan)'!$F$5:$F$6004))</f>
        <v/>
      </c>
      <c r="J5050" s="33">
        <f>IF(F5050="","",F5050-I5050)</f>
        <v/>
      </c>
      <c r="K5050" s="28">
        <f>IF(F5050="","",IF(I5050=0,"Pending",IF(I5050&gt;=F5050,"Completed","Partial")))</f>
        <v/>
      </c>
    </row>
    <row r="5051">
      <c r="A5051" s="31" t="n"/>
      <c r="B5051" s="26" t="n"/>
      <c r="C5051" s="26" t="n"/>
      <c r="D5051" s="26" t="n"/>
      <c r="E5051" s="26" t="n"/>
      <c r="F5051" s="27" t="n"/>
      <c r="G5051" s="28">
        <f>IFERROR(IF(E5051="","",VLOOKUP(E5051,'Setup - Mix Design'!$A$5:$I$504,9,0)),"")</f>
        <v/>
      </c>
      <c r="H5051" s="32">
        <f>IF(OR(F5051="",G5051=""),"",F5051*G5051)</f>
        <v/>
      </c>
      <c r="I5051" s="33">
        <f>IF(B5051="","",SUMIF('Dispatch (Challan)'!$C$5:$C$6004,B5051,'Dispatch (Challan)'!$F$5:$F$6004))</f>
        <v/>
      </c>
      <c r="J5051" s="33">
        <f>IF(F5051="","",F5051-I5051)</f>
        <v/>
      </c>
      <c r="K5051" s="28">
        <f>IF(F5051="","",IF(I5051=0,"Pending",IF(I5051&gt;=F5051,"Completed","Partial")))</f>
        <v/>
      </c>
    </row>
    <row r="5052">
      <c r="A5052" s="31" t="n"/>
      <c r="B5052" s="26" t="n"/>
      <c r="C5052" s="26" t="n"/>
      <c r="D5052" s="26" t="n"/>
      <c r="E5052" s="26" t="n"/>
      <c r="F5052" s="27" t="n"/>
      <c r="G5052" s="28">
        <f>IFERROR(IF(E5052="","",VLOOKUP(E5052,'Setup - Mix Design'!$A$5:$I$504,9,0)),"")</f>
        <v/>
      </c>
      <c r="H5052" s="32">
        <f>IF(OR(F5052="",G5052=""),"",F5052*G5052)</f>
        <v/>
      </c>
      <c r="I5052" s="33">
        <f>IF(B5052="","",SUMIF('Dispatch (Challan)'!$C$5:$C$6004,B5052,'Dispatch (Challan)'!$F$5:$F$6004))</f>
        <v/>
      </c>
      <c r="J5052" s="33">
        <f>IF(F5052="","",F5052-I5052)</f>
        <v/>
      </c>
      <c r="K5052" s="28">
        <f>IF(F5052="","",IF(I5052=0,"Pending",IF(I5052&gt;=F5052,"Completed","Partial")))</f>
        <v/>
      </c>
    </row>
    <row r="5053">
      <c r="A5053" s="31" t="n"/>
      <c r="B5053" s="26" t="n"/>
      <c r="C5053" s="26" t="n"/>
      <c r="D5053" s="26" t="n"/>
      <c r="E5053" s="26" t="n"/>
      <c r="F5053" s="27" t="n"/>
      <c r="G5053" s="28">
        <f>IFERROR(IF(E5053="","",VLOOKUP(E5053,'Setup - Mix Design'!$A$5:$I$504,9,0)),"")</f>
        <v/>
      </c>
      <c r="H5053" s="32">
        <f>IF(OR(F5053="",G5053=""),"",F5053*G5053)</f>
        <v/>
      </c>
      <c r="I5053" s="33">
        <f>IF(B5053="","",SUMIF('Dispatch (Challan)'!$C$5:$C$6004,B5053,'Dispatch (Challan)'!$F$5:$F$6004))</f>
        <v/>
      </c>
      <c r="J5053" s="33">
        <f>IF(F5053="","",F5053-I5053)</f>
        <v/>
      </c>
      <c r="K5053" s="28">
        <f>IF(F5053="","",IF(I5053=0,"Pending",IF(I5053&gt;=F5053,"Completed","Partial")))</f>
        <v/>
      </c>
    </row>
    <row r="5054">
      <c r="A5054" s="31" t="n"/>
      <c r="B5054" s="26" t="n"/>
      <c r="C5054" s="26" t="n"/>
      <c r="D5054" s="26" t="n"/>
      <c r="E5054" s="26" t="n"/>
      <c r="F5054" s="27" t="n"/>
      <c r="G5054" s="28">
        <f>IFERROR(IF(E5054="","",VLOOKUP(E5054,'Setup - Mix Design'!$A$5:$I$504,9,0)),"")</f>
        <v/>
      </c>
      <c r="H5054" s="32">
        <f>IF(OR(F5054="",G5054=""),"",F5054*G5054)</f>
        <v/>
      </c>
      <c r="I5054" s="33">
        <f>IF(B5054="","",SUMIF('Dispatch (Challan)'!$C$5:$C$6004,B5054,'Dispatch (Challan)'!$F$5:$F$6004))</f>
        <v/>
      </c>
      <c r="J5054" s="33">
        <f>IF(F5054="","",F5054-I5054)</f>
        <v/>
      </c>
      <c r="K5054" s="28">
        <f>IF(F5054="","",IF(I5054=0,"Pending",IF(I5054&gt;=F5054,"Completed","Partial")))</f>
        <v/>
      </c>
    </row>
    <row r="5055">
      <c r="A5055" s="31" t="n"/>
      <c r="B5055" s="26" t="n"/>
      <c r="C5055" s="26" t="n"/>
      <c r="D5055" s="26" t="n"/>
      <c r="E5055" s="26" t="n"/>
      <c r="F5055" s="27" t="n"/>
      <c r="G5055" s="28">
        <f>IFERROR(IF(E5055="","",VLOOKUP(E5055,'Setup - Mix Design'!$A$5:$I$504,9,0)),"")</f>
        <v/>
      </c>
      <c r="H5055" s="32">
        <f>IF(OR(F5055="",G5055=""),"",F5055*G5055)</f>
        <v/>
      </c>
      <c r="I5055" s="33">
        <f>IF(B5055="","",SUMIF('Dispatch (Challan)'!$C$5:$C$6004,B5055,'Dispatch (Challan)'!$F$5:$F$6004))</f>
        <v/>
      </c>
      <c r="J5055" s="33">
        <f>IF(F5055="","",F5055-I5055)</f>
        <v/>
      </c>
      <c r="K5055" s="28">
        <f>IF(F5055="","",IF(I5055=0,"Pending",IF(I5055&gt;=F5055,"Completed","Partial")))</f>
        <v/>
      </c>
    </row>
    <row r="5056">
      <c r="A5056" s="31" t="n"/>
      <c r="B5056" s="26" t="n"/>
      <c r="C5056" s="26" t="n"/>
      <c r="D5056" s="26" t="n"/>
      <c r="E5056" s="26" t="n"/>
      <c r="F5056" s="27" t="n"/>
      <c r="G5056" s="28">
        <f>IFERROR(IF(E5056="","",VLOOKUP(E5056,'Setup - Mix Design'!$A$5:$I$504,9,0)),"")</f>
        <v/>
      </c>
      <c r="H5056" s="32">
        <f>IF(OR(F5056="",G5056=""),"",F5056*G5056)</f>
        <v/>
      </c>
      <c r="I5056" s="33">
        <f>IF(B5056="","",SUMIF('Dispatch (Challan)'!$C$5:$C$6004,B5056,'Dispatch (Challan)'!$F$5:$F$6004))</f>
        <v/>
      </c>
      <c r="J5056" s="33">
        <f>IF(F5056="","",F5056-I5056)</f>
        <v/>
      </c>
      <c r="K5056" s="28">
        <f>IF(F5056="","",IF(I5056=0,"Pending",IF(I5056&gt;=F5056,"Completed","Partial")))</f>
        <v/>
      </c>
    </row>
    <row r="5057">
      <c r="A5057" s="31" t="n"/>
      <c r="B5057" s="26" t="n"/>
      <c r="C5057" s="26" t="n"/>
      <c r="D5057" s="26" t="n"/>
      <c r="E5057" s="26" t="n"/>
      <c r="F5057" s="27" t="n"/>
      <c r="G5057" s="28">
        <f>IFERROR(IF(E5057="","",VLOOKUP(E5057,'Setup - Mix Design'!$A$5:$I$504,9,0)),"")</f>
        <v/>
      </c>
      <c r="H5057" s="32">
        <f>IF(OR(F5057="",G5057=""),"",F5057*G5057)</f>
        <v/>
      </c>
      <c r="I5057" s="33">
        <f>IF(B5057="","",SUMIF('Dispatch (Challan)'!$C$5:$C$6004,B5057,'Dispatch (Challan)'!$F$5:$F$6004))</f>
        <v/>
      </c>
      <c r="J5057" s="33">
        <f>IF(F5057="","",F5057-I5057)</f>
        <v/>
      </c>
      <c r="K5057" s="28">
        <f>IF(F5057="","",IF(I5057=0,"Pending",IF(I5057&gt;=F5057,"Completed","Partial")))</f>
        <v/>
      </c>
    </row>
    <row r="5058">
      <c r="A5058" s="31" t="n"/>
      <c r="B5058" s="26" t="n"/>
      <c r="C5058" s="26" t="n"/>
      <c r="D5058" s="26" t="n"/>
      <c r="E5058" s="26" t="n"/>
      <c r="F5058" s="27" t="n"/>
      <c r="G5058" s="28">
        <f>IFERROR(IF(E5058="","",VLOOKUP(E5058,'Setup - Mix Design'!$A$5:$I$504,9,0)),"")</f>
        <v/>
      </c>
      <c r="H5058" s="32">
        <f>IF(OR(F5058="",G5058=""),"",F5058*G5058)</f>
        <v/>
      </c>
      <c r="I5058" s="33">
        <f>IF(B5058="","",SUMIF('Dispatch (Challan)'!$C$5:$C$6004,B5058,'Dispatch (Challan)'!$F$5:$F$6004))</f>
        <v/>
      </c>
      <c r="J5058" s="33">
        <f>IF(F5058="","",F5058-I5058)</f>
        <v/>
      </c>
      <c r="K5058" s="28">
        <f>IF(F5058="","",IF(I5058=0,"Pending",IF(I5058&gt;=F5058,"Completed","Partial")))</f>
        <v/>
      </c>
    </row>
    <row r="5059">
      <c r="A5059" s="31" t="n"/>
      <c r="B5059" s="26" t="n"/>
      <c r="C5059" s="26" t="n"/>
      <c r="D5059" s="26" t="n"/>
      <c r="E5059" s="26" t="n"/>
      <c r="F5059" s="27" t="n"/>
      <c r="G5059" s="28">
        <f>IFERROR(IF(E5059="","",VLOOKUP(E5059,'Setup - Mix Design'!$A$5:$I$504,9,0)),"")</f>
        <v/>
      </c>
      <c r="H5059" s="32">
        <f>IF(OR(F5059="",G5059=""),"",F5059*G5059)</f>
        <v/>
      </c>
      <c r="I5059" s="33">
        <f>IF(B5059="","",SUMIF('Dispatch (Challan)'!$C$5:$C$6004,B5059,'Dispatch (Challan)'!$F$5:$F$6004))</f>
        <v/>
      </c>
      <c r="J5059" s="33">
        <f>IF(F5059="","",F5059-I5059)</f>
        <v/>
      </c>
      <c r="K5059" s="28">
        <f>IF(F5059="","",IF(I5059=0,"Pending",IF(I5059&gt;=F5059,"Completed","Partial")))</f>
        <v/>
      </c>
    </row>
    <row r="5060">
      <c r="A5060" s="31" t="n"/>
      <c r="B5060" s="26" t="n"/>
      <c r="C5060" s="26" t="n"/>
      <c r="D5060" s="26" t="n"/>
      <c r="E5060" s="26" t="n"/>
      <c r="F5060" s="27" t="n"/>
      <c r="G5060" s="28">
        <f>IFERROR(IF(E5060="","",VLOOKUP(E5060,'Setup - Mix Design'!$A$5:$I$504,9,0)),"")</f>
        <v/>
      </c>
      <c r="H5060" s="32">
        <f>IF(OR(F5060="",G5060=""),"",F5060*G5060)</f>
        <v/>
      </c>
      <c r="I5060" s="33">
        <f>IF(B5060="","",SUMIF('Dispatch (Challan)'!$C$5:$C$6004,B5060,'Dispatch (Challan)'!$F$5:$F$6004))</f>
        <v/>
      </c>
      <c r="J5060" s="33">
        <f>IF(F5060="","",F5060-I5060)</f>
        <v/>
      </c>
      <c r="K5060" s="28">
        <f>IF(F5060="","",IF(I5060=0,"Pending",IF(I5060&gt;=F5060,"Completed","Partial")))</f>
        <v/>
      </c>
    </row>
    <row r="5061">
      <c r="A5061" s="31" t="n"/>
      <c r="B5061" s="26" t="n"/>
      <c r="C5061" s="26" t="n"/>
      <c r="D5061" s="26" t="n"/>
      <c r="E5061" s="26" t="n"/>
      <c r="F5061" s="27" t="n"/>
      <c r="G5061" s="28">
        <f>IFERROR(IF(E5061="","",VLOOKUP(E5061,'Setup - Mix Design'!$A$5:$I$504,9,0)),"")</f>
        <v/>
      </c>
      <c r="H5061" s="32">
        <f>IF(OR(F5061="",G5061=""),"",F5061*G5061)</f>
        <v/>
      </c>
      <c r="I5061" s="33">
        <f>IF(B5061="","",SUMIF('Dispatch (Challan)'!$C$5:$C$6004,B5061,'Dispatch (Challan)'!$F$5:$F$6004))</f>
        <v/>
      </c>
      <c r="J5061" s="33">
        <f>IF(F5061="","",F5061-I5061)</f>
        <v/>
      </c>
      <c r="K5061" s="28">
        <f>IF(F5061="","",IF(I5061=0,"Pending",IF(I5061&gt;=F5061,"Completed","Partial")))</f>
        <v/>
      </c>
    </row>
    <row r="5062">
      <c r="A5062" s="31" t="n"/>
      <c r="B5062" s="26" t="n"/>
      <c r="C5062" s="26" t="n"/>
      <c r="D5062" s="26" t="n"/>
      <c r="E5062" s="26" t="n"/>
      <c r="F5062" s="27" t="n"/>
      <c r="G5062" s="28">
        <f>IFERROR(IF(E5062="","",VLOOKUP(E5062,'Setup - Mix Design'!$A$5:$I$504,9,0)),"")</f>
        <v/>
      </c>
      <c r="H5062" s="32">
        <f>IF(OR(F5062="",G5062=""),"",F5062*G5062)</f>
        <v/>
      </c>
      <c r="I5062" s="33">
        <f>IF(B5062="","",SUMIF('Dispatch (Challan)'!$C$5:$C$6004,B5062,'Dispatch (Challan)'!$F$5:$F$6004))</f>
        <v/>
      </c>
      <c r="J5062" s="33">
        <f>IF(F5062="","",F5062-I5062)</f>
        <v/>
      </c>
      <c r="K5062" s="28">
        <f>IF(F5062="","",IF(I5062=0,"Pending",IF(I5062&gt;=F5062,"Completed","Partial")))</f>
        <v/>
      </c>
    </row>
    <row r="5063">
      <c r="A5063" s="31" t="n"/>
      <c r="B5063" s="26" t="n"/>
      <c r="C5063" s="26" t="n"/>
      <c r="D5063" s="26" t="n"/>
      <c r="E5063" s="26" t="n"/>
      <c r="F5063" s="27" t="n"/>
      <c r="G5063" s="28">
        <f>IFERROR(IF(E5063="","",VLOOKUP(E5063,'Setup - Mix Design'!$A$5:$I$504,9,0)),"")</f>
        <v/>
      </c>
      <c r="H5063" s="32">
        <f>IF(OR(F5063="",G5063=""),"",F5063*G5063)</f>
        <v/>
      </c>
      <c r="I5063" s="33">
        <f>IF(B5063="","",SUMIF('Dispatch (Challan)'!$C$5:$C$6004,B5063,'Dispatch (Challan)'!$F$5:$F$6004))</f>
        <v/>
      </c>
      <c r="J5063" s="33">
        <f>IF(F5063="","",F5063-I5063)</f>
        <v/>
      </c>
      <c r="K5063" s="28">
        <f>IF(F5063="","",IF(I5063=0,"Pending",IF(I5063&gt;=F5063,"Completed","Partial")))</f>
        <v/>
      </c>
    </row>
    <row r="5064">
      <c r="A5064" s="31" t="n"/>
      <c r="B5064" s="26" t="n"/>
      <c r="C5064" s="26" t="n"/>
      <c r="D5064" s="26" t="n"/>
      <c r="E5064" s="26" t="n"/>
      <c r="F5064" s="27" t="n"/>
      <c r="G5064" s="28">
        <f>IFERROR(IF(E5064="","",VLOOKUP(E5064,'Setup - Mix Design'!$A$5:$I$504,9,0)),"")</f>
        <v/>
      </c>
      <c r="H5064" s="32">
        <f>IF(OR(F5064="",G5064=""),"",F5064*G5064)</f>
        <v/>
      </c>
      <c r="I5064" s="33">
        <f>IF(B5064="","",SUMIF('Dispatch (Challan)'!$C$5:$C$6004,B5064,'Dispatch (Challan)'!$F$5:$F$6004))</f>
        <v/>
      </c>
      <c r="J5064" s="33">
        <f>IF(F5064="","",F5064-I5064)</f>
        <v/>
      </c>
      <c r="K5064" s="28">
        <f>IF(F5064="","",IF(I5064=0,"Pending",IF(I5064&gt;=F5064,"Completed","Partial")))</f>
        <v/>
      </c>
    </row>
    <row r="5065">
      <c r="A5065" s="31" t="n"/>
      <c r="B5065" s="26" t="n"/>
      <c r="C5065" s="26" t="n"/>
      <c r="D5065" s="26" t="n"/>
      <c r="E5065" s="26" t="n"/>
      <c r="F5065" s="27" t="n"/>
      <c r="G5065" s="28">
        <f>IFERROR(IF(E5065="","",VLOOKUP(E5065,'Setup - Mix Design'!$A$5:$I$504,9,0)),"")</f>
        <v/>
      </c>
      <c r="H5065" s="32">
        <f>IF(OR(F5065="",G5065=""),"",F5065*G5065)</f>
        <v/>
      </c>
      <c r="I5065" s="33">
        <f>IF(B5065="","",SUMIF('Dispatch (Challan)'!$C$5:$C$6004,B5065,'Dispatch (Challan)'!$F$5:$F$6004))</f>
        <v/>
      </c>
      <c r="J5065" s="33">
        <f>IF(F5065="","",F5065-I5065)</f>
        <v/>
      </c>
      <c r="K5065" s="28">
        <f>IF(F5065="","",IF(I5065=0,"Pending",IF(I5065&gt;=F5065,"Completed","Partial")))</f>
        <v/>
      </c>
    </row>
    <row r="5066">
      <c r="A5066" s="31" t="n"/>
      <c r="B5066" s="26" t="n"/>
      <c r="C5066" s="26" t="n"/>
      <c r="D5066" s="26" t="n"/>
      <c r="E5066" s="26" t="n"/>
      <c r="F5066" s="27" t="n"/>
      <c r="G5066" s="28">
        <f>IFERROR(IF(E5066="","",VLOOKUP(E5066,'Setup - Mix Design'!$A$5:$I$504,9,0)),"")</f>
        <v/>
      </c>
      <c r="H5066" s="32">
        <f>IF(OR(F5066="",G5066=""),"",F5066*G5066)</f>
        <v/>
      </c>
      <c r="I5066" s="33">
        <f>IF(B5066="","",SUMIF('Dispatch (Challan)'!$C$5:$C$6004,B5066,'Dispatch (Challan)'!$F$5:$F$6004))</f>
        <v/>
      </c>
      <c r="J5066" s="33">
        <f>IF(F5066="","",F5066-I5066)</f>
        <v/>
      </c>
      <c r="K5066" s="28">
        <f>IF(F5066="","",IF(I5066=0,"Pending",IF(I5066&gt;=F5066,"Completed","Partial")))</f>
        <v/>
      </c>
    </row>
    <row r="5067">
      <c r="A5067" s="31" t="n"/>
      <c r="B5067" s="26" t="n"/>
      <c r="C5067" s="26" t="n"/>
      <c r="D5067" s="26" t="n"/>
      <c r="E5067" s="26" t="n"/>
      <c r="F5067" s="27" t="n"/>
      <c r="G5067" s="28">
        <f>IFERROR(IF(E5067="","",VLOOKUP(E5067,'Setup - Mix Design'!$A$5:$I$504,9,0)),"")</f>
        <v/>
      </c>
      <c r="H5067" s="32">
        <f>IF(OR(F5067="",G5067=""),"",F5067*G5067)</f>
        <v/>
      </c>
      <c r="I5067" s="33">
        <f>IF(B5067="","",SUMIF('Dispatch (Challan)'!$C$5:$C$6004,B5067,'Dispatch (Challan)'!$F$5:$F$6004))</f>
        <v/>
      </c>
      <c r="J5067" s="33">
        <f>IF(F5067="","",F5067-I5067)</f>
        <v/>
      </c>
      <c r="K5067" s="28">
        <f>IF(F5067="","",IF(I5067=0,"Pending",IF(I5067&gt;=F5067,"Completed","Partial")))</f>
        <v/>
      </c>
    </row>
    <row r="5068">
      <c r="A5068" s="31" t="n"/>
      <c r="B5068" s="26" t="n"/>
      <c r="C5068" s="26" t="n"/>
      <c r="D5068" s="26" t="n"/>
      <c r="E5068" s="26" t="n"/>
      <c r="F5068" s="27" t="n"/>
      <c r="G5068" s="28">
        <f>IFERROR(IF(E5068="","",VLOOKUP(E5068,'Setup - Mix Design'!$A$5:$I$504,9,0)),"")</f>
        <v/>
      </c>
      <c r="H5068" s="32">
        <f>IF(OR(F5068="",G5068=""),"",F5068*G5068)</f>
        <v/>
      </c>
      <c r="I5068" s="33">
        <f>IF(B5068="","",SUMIF('Dispatch (Challan)'!$C$5:$C$6004,B5068,'Dispatch (Challan)'!$F$5:$F$6004))</f>
        <v/>
      </c>
      <c r="J5068" s="33">
        <f>IF(F5068="","",F5068-I5068)</f>
        <v/>
      </c>
      <c r="K5068" s="28">
        <f>IF(F5068="","",IF(I5068=0,"Pending",IF(I5068&gt;=F5068,"Completed","Partial")))</f>
        <v/>
      </c>
    </row>
    <row r="5069">
      <c r="A5069" s="31" t="n"/>
      <c r="B5069" s="26" t="n"/>
      <c r="C5069" s="26" t="n"/>
      <c r="D5069" s="26" t="n"/>
      <c r="E5069" s="26" t="n"/>
      <c r="F5069" s="27" t="n"/>
      <c r="G5069" s="28">
        <f>IFERROR(IF(E5069="","",VLOOKUP(E5069,'Setup - Mix Design'!$A$5:$I$504,9,0)),"")</f>
        <v/>
      </c>
      <c r="H5069" s="32">
        <f>IF(OR(F5069="",G5069=""),"",F5069*G5069)</f>
        <v/>
      </c>
      <c r="I5069" s="33">
        <f>IF(B5069="","",SUMIF('Dispatch (Challan)'!$C$5:$C$6004,B5069,'Dispatch (Challan)'!$F$5:$F$6004))</f>
        <v/>
      </c>
      <c r="J5069" s="33">
        <f>IF(F5069="","",F5069-I5069)</f>
        <v/>
      </c>
      <c r="K5069" s="28">
        <f>IF(F5069="","",IF(I5069=0,"Pending",IF(I5069&gt;=F5069,"Completed","Partial")))</f>
        <v/>
      </c>
    </row>
    <row r="5070">
      <c r="A5070" s="31" t="n"/>
      <c r="B5070" s="26" t="n"/>
      <c r="C5070" s="26" t="n"/>
      <c r="D5070" s="26" t="n"/>
      <c r="E5070" s="26" t="n"/>
      <c r="F5070" s="27" t="n"/>
      <c r="G5070" s="28">
        <f>IFERROR(IF(E5070="","",VLOOKUP(E5070,'Setup - Mix Design'!$A$5:$I$504,9,0)),"")</f>
        <v/>
      </c>
      <c r="H5070" s="32">
        <f>IF(OR(F5070="",G5070=""),"",F5070*G5070)</f>
        <v/>
      </c>
      <c r="I5070" s="33">
        <f>IF(B5070="","",SUMIF('Dispatch (Challan)'!$C$5:$C$6004,B5070,'Dispatch (Challan)'!$F$5:$F$6004))</f>
        <v/>
      </c>
      <c r="J5070" s="33">
        <f>IF(F5070="","",F5070-I5070)</f>
        <v/>
      </c>
      <c r="K5070" s="28">
        <f>IF(F5070="","",IF(I5070=0,"Pending",IF(I5070&gt;=F5070,"Completed","Partial")))</f>
        <v/>
      </c>
    </row>
    <row r="5071">
      <c r="A5071" s="31" t="n"/>
      <c r="B5071" s="26" t="n"/>
      <c r="C5071" s="26" t="n"/>
      <c r="D5071" s="26" t="n"/>
      <c r="E5071" s="26" t="n"/>
      <c r="F5071" s="27" t="n"/>
      <c r="G5071" s="28">
        <f>IFERROR(IF(E5071="","",VLOOKUP(E5071,'Setup - Mix Design'!$A$5:$I$504,9,0)),"")</f>
        <v/>
      </c>
      <c r="H5071" s="32">
        <f>IF(OR(F5071="",G5071=""),"",F5071*G5071)</f>
        <v/>
      </c>
      <c r="I5071" s="33">
        <f>IF(B5071="","",SUMIF('Dispatch (Challan)'!$C$5:$C$6004,B5071,'Dispatch (Challan)'!$F$5:$F$6004))</f>
        <v/>
      </c>
      <c r="J5071" s="33">
        <f>IF(F5071="","",F5071-I5071)</f>
        <v/>
      </c>
      <c r="K5071" s="28">
        <f>IF(F5071="","",IF(I5071=0,"Pending",IF(I5071&gt;=F5071,"Completed","Partial")))</f>
        <v/>
      </c>
    </row>
    <row r="5072">
      <c r="A5072" s="31" t="n"/>
      <c r="B5072" s="26" t="n"/>
      <c r="C5072" s="26" t="n"/>
      <c r="D5072" s="26" t="n"/>
      <c r="E5072" s="26" t="n"/>
      <c r="F5072" s="27" t="n"/>
      <c r="G5072" s="28">
        <f>IFERROR(IF(E5072="","",VLOOKUP(E5072,'Setup - Mix Design'!$A$5:$I$504,9,0)),"")</f>
        <v/>
      </c>
      <c r="H5072" s="32">
        <f>IF(OR(F5072="",G5072=""),"",F5072*G5072)</f>
        <v/>
      </c>
      <c r="I5072" s="33">
        <f>IF(B5072="","",SUMIF('Dispatch (Challan)'!$C$5:$C$6004,B5072,'Dispatch (Challan)'!$F$5:$F$6004))</f>
        <v/>
      </c>
      <c r="J5072" s="33">
        <f>IF(F5072="","",F5072-I5072)</f>
        <v/>
      </c>
      <c r="K5072" s="28">
        <f>IF(F5072="","",IF(I5072=0,"Pending",IF(I5072&gt;=F5072,"Completed","Partial")))</f>
        <v/>
      </c>
    </row>
    <row r="5073">
      <c r="A5073" s="31" t="n"/>
      <c r="B5073" s="26" t="n"/>
      <c r="C5073" s="26" t="n"/>
      <c r="D5073" s="26" t="n"/>
      <c r="E5073" s="26" t="n"/>
      <c r="F5073" s="27" t="n"/>
      <c r="G5073" s="28">
        <f>IFERROR(IF(E5073="","",VLOOKUP(E5073,'Setup - Mix Design'!$A$5:$I$504,9,0)),"")</f>
        <v/>
      </c>
      <c r="H5073" s="32">
        <f>IF(OR(F5073="",G5073=""),"",F5073*G5073)</f>
        <v/>
      </c>
      <c r="I5073" s="33">
        <f>IF(B5073="","",SUMIF('Dispatch (Challan)'!$C$5:$C$6004,B5073,'Dispatch (Challan)'!$F$5:$F$6004))</f>
        <v/>
      </c>
      <c r="J5073" s="33">
        <f>IF(F5073="","",F5073-I5073)</f>
        <v/>
      </c>
      <c r="K5073" s="28">
        <f>IF(F5073="","",IF(I5073=0,"Pending",IF(I5073&gt;=F5073,"Completed","Partial")))</f>
        <v/>
      </c>
    </row>
    <row r="5074">
      <c r="A5074" s="31" t="n"/>
      <c r="B5074" s="26" t="n"/>
      <c r="C5074" s="26" t="n"/>
      <c r="D5074" s="26" t="n"/>
      <c r="E5074" s="26" t="n"/>
      <c r="F5074" s="27" t="n"/>
      <c r="G5074" s="28">
        <f>IFERROR(IF(E5074="","",VLOOKUP(E5074,'Setup - Mix Design'!$A$5:$I$504,9,0)),"")</f>
        <v/>
      </c>
      <c r="H5074" s="32">
        <f>IF(OR(F5074="",G5074=""),"",F5074*G5074)</f>
        <v/>
      </c>
      <c r="I5074" s="33">
        <f>IF(B5074="","",SUMIF('Dispatch (Challan)'!$C$5:$C$6004,B5074,'Dispatch (Challan)'!$F$5:$F$6004))</f>
        <v/>
      </c>
      <c r="J5074" s="33">
        <f>IF(F5074="","",F5074-I5074)</f>
        <v/>
      </c>
      <c r="K5074" s="28">
        <f>IF(F5074="","",IF(I5074=0,"Pending",IF(I5074&gt;=F5074,"Completed","Partial")))</f>
        <v/>
      </c>
    </row>
    <row r="5075">
      <c r="A5075" s="31" t="n"/>
      <c r="B5075" s="26" t="n"/>
      <c r="C5075" s="26" t="n"/>
      <c r="D5075" s="26" t="n"/>
      <c r="E5075" s="26" t="n"/>
      <c r="F5075" s="27" t="n"/>
      <c r="G5075" s="28">
        <f>IFERROR(IF(E5075="","",VLOOKUP(E5075,'Setup - Mix Design'!$A$5:$I$504,9,0)),"")</f>
        <v/>
      </c>
      <c r="H5075" s="32">
        <f>IF(OR(F5075="",G5075=""),"",F5075*G5075)</f>
        <v/>
      </c>
      <c r="I5075" s="33">
        <f>IF(B5075="","",SUMIF('Dispatch (Challan)'!$C$5:$C$6004,B5075,'Dispatch (Challan)'!$F$5:$F$6004))</f>
        <v/>
      </c>
      <c r="J5075" s="33">
        <f>IF(F5075="","",F5075-I5075)</f>
        <v/>
      </c>
      <c r="K5075" s="28">
        <f>IF(F5075="","",IF(I5075=0,"Pending",IF(I5075&gt;=F5075,"Completed","Partial")))</f>
        <v/>
      </c>
    </row>
    <row r="5076">
      <c r="A5076" s="31" t="n"/>
      <c r="B5076" s="26" t="n"/>
      <c r="C5076" s="26" t="n"/>
      <c r="D5076" s="26" t="n"/>
      <c r="E5076" s="26" t="n"/>
      <c r="F5076" s="27" t="n"/>
      <c r="G5076" s="28">
        <f>IFERROR(IF(E5076="","",VLOOKUP(E5076,'Setup - Mix Design'!$A$5:$I$504,9,0)),"")</f>
        <v/>
      </c>
      <c r="H5076" s="32">
        <f>IF(OR(F5076="",G5076=""),"",F5076*G5076)</f>
        <v/>
      </c>
      <c r="I5076" s="33">
        <f>IF(B5076="","",SUMIF('Dispatch (Challan)'!$C$5:$C$6004,B5076,'Dispatch (Challan)'!$F$5:$F$6004))</f>
        <v/>
      </c>
      <c r="J5076" s="33">
        <f>IF(F5076="","",F5076-I5076)</f>
        <v/>
      </c>
      <c r="K5076" s="28">
        <f>IF(F5076="","",IF(I5076=0,"Pending",IF(I5076&gt;=F5076,"Completed","Partial")))</f>
        <v/>
      </c>
    </row>
    <row r="5077">
      <c r="A5077" s="31" t="n"/>
      <c r="B5077" s="26" t="n"/>
      <c r="C5077" s="26" t="n"/>
      <c r="D5077" s="26" t="n"/>
      <c r="E5077" s="26" t="n"/>
      <c r="F5077" s="27" t="n"/>
      <c r="G5077" s="28">
        <f>IFERROR(IF(E5077="","",VLOOKUP(E5077,'Setup - Mix Design'!$A$5:$I$504,9,0)),"")</f>
        <v/>
      </c>
      <c r="H5077" s="32">
        <f>IF(OR(F5077="",G5077=""),"",F5077*G5077)</f>
        <v/>
      </c>
      <c r="I5077" s="33">
        <f>IF(B5077="","",SUMIF('Dispatch (Challan)'!$C$5:$C$6004,B5077,'Dispatch (Challan)'!$F$5:$F$6004))</f>
        <v/>
      </c>
      <c r="J5077" s="33">
        <f>IF(F5077="","",F5077-I5077)</f>
        <v/>
      </c>
      <c r="K5077" s="28">
        <f>IF(F5077="","",IF(I5077=0,"Pending",IF(I5077&gt;=F5077,"Completed","Partial")))</f>
        <v/>
      </c>
    </row>
    <row r="5078">
      <c r="A5078" s="31" t="n"/>
      <c r="B5078" s="26" t="n"/>
      <c r="C5078" s="26" t="n"/>
      <c r="D5078" s="26" t="n"/>
      <c r="E5078" s="26" t="n"/>
      <c r="F5078" s="27" t="n"/>
      <c r="G5078" s="28">
        <f>IFERROR(IF(E5078="","",VLOOKUP(E5078,'Setup - Mix Design'!$A$5:$I$504,9,0)),"")</f>
        <v/>
      </c>
      <c r="H5078" s="32">
        <f>IF(OR(F5078="",G5078=""),"",F5078*G5078)</f>
        <v/>
      </c>
      <c r="I5078" s="33">
        <f>IF(B5078="","",SUMIF('Dispatch (Challan)'!$C$5:$C$6004,B5078,'Dispatch (Challan)'!$F$5:$F$6004))</f>
        <v/>
      </c>
      <c r="J5078" s="33">
        <f>IF(F5078="","",F5078-I5078)</f>
        <v/>
      </c>
      <c r="K5078" s="28">
        <f>IF(F5078="","",IF(I5078=0,"Pending",IF(I5078&gt;=F5078,"Completed","Partial")))</f>
        <v/>
      </c>
    </row>
    <row r="5079">
      <c r="A5079" s="31" t="n"/>
      <c r="B5079" s="26" t="n"/>
      <c r="C5079" s="26" t="n"/>
      <c r="D5079" s="26" t="n"/>
      <c r="E5079" s="26" t="n"/>
      <c r="F5079" s="27" t="n"/>
      <c r="G5079" s="28">
        <f>IFERROR(IF(E5079="","",VLOOKUP(E5079,'Setup - Mix Design'!$A$5:$I$504,9,0)),"")</f>
        <v/>
      </c>
      <c r="H5079" s="32">
        <f>IF(OR(F5079="",G5079=""),"",F5079*G5079)</f>
        <v/>
      </c>
      <c r="I5079" s="33">
        <f>IF(B5079="","",SUMIF('Dispatch (Challan)'!$C$5:$C$6004,B5079,'Dispatch (Challan)'!$F$5:$F$6004))</f>
        <v/>
      </c>
      <c r="J5079" s="33">
        <f>IF(F5079="","",F5079-I5079)</f>
        <v/>
      </c>
      <c r="K5079" s="28">
        <f>IF(F5079="","",IF(I5079=0,"Pending",IF(I5079&gt;=F5079,"Completed","Partial")))</f>
        <v/>
      </c>
    </row>
    <row r="5080">
      <c r="A5080" s="31" t="n"/>
      <c r="B5080" s="26" t="n"/>
      <c r="C5080" s="26" t="n"/>
      <c r="D5080" s="26" t="n"/>
      <c r="E5080" s="26" t="n"/>
      <c r="F5080" s="27" t="n"/>
      <c r="G5080" s="28">
        <f>IFERROR(IF(E5080="","",VLOOKUP(E5080,'Setup - Mix Design'!$A$5:$I$504,9,0)),"")</f>
        <v/>
      </c>
      <c r="H5080" s="32">
        <f>IF(OR(F5080="",G5080=""),"",F5080*G5080)</f>
        <v/>
      </c>
      <c r="I5080" s="33">
        <f>IF(B5080="","",SUMIF('Dispatch (Challan)'!$C$5:$C$6004,B5080,'Dispatch (Challan)'!$F$5:$F$6004))</f>
        <v/>
      </c>
      <c r="J5080" s="33">
        <f>IF(F5080="","",F5080-I5080)</f>
        <v/>
      </c>
      <c r="K5080" s="28">
        <f>IF(F5080="","",IF(I5080=0,"Pending",IF(I5080&gt;=F5080,"Completed","Partial")))</f>
        <v/>
      </c>
    </row>
    <row r="5081">
      <c r="A5081" s="31" t="n"/>
      <c r="B5081" s="26" t="n"/>
      <c r="C5081" s="26" t="n"/>
      <c r="D5081" s="26" t="n"/>
      <c r="E5081" s="26" t="n"/>
      <c r="F5081" s="27" t="n"/>
      <c r="G5081" s="28">
        <f>IFERROR(IF(E5081="","",VLOOKUP(E5081,'Setup - Mix Design'!$A$5:$I$504,9,0)),"")</f>
        <v/>
      </c>
      <c r="H5081" s="32">
        <f>IF(OR(F5081="",G5081=""),"",F5081*G5081)</f>
        <v/>
      </c>
      <c r="I5081" s="33">
        <f>IF(B5081="","",SUMIF('Dispatch (Challan)'!$C$5:$C$6004,B5081,'Dispatch (Challan)'!$F$5:$F$6004))</f>
        <v/>
      </c>
      <c r="J5081" s="33">
        <f>IF(F5081="","",F5081-I5081)</f>
        <v/>
      </c>
      <c r="K5081" s="28">
        <f>IF(F5081="","",IF(I5081=0,"Pending",IF(I5081&gt;=F5081,"Completed","Partial")))</f>
        <v/>
      </c>
    </row>
    <row r="5082">
      <c r="A5082" s="31" t="n"/>
      <c r="B5082" s="26" t="n"/>
      <c r="C5082" s="26" t="n"/>
      <c r="D5082" s="26" t="n"/>
      <c r="E5082" s="26" t="n"/>
      <c r="F5082" s="27" t="n"/>
      <c r="G5082" s="28">
        <f>IFERROR(IF(E5082="","",VLOOKUP(E5082,'Setup - Mix Design'!$A$5:$I$504,9,0)),"")</f>
        <v/>
      </c>
      <c r="H5082" s="32">
        <f>IF(OR(F5082="",G5082=""),"",F5082*G5082)</f>
        <v/>
      </c>
      <c r="I5082" s="33">
        <f>IF(B5082="","",SUMIF('Dispatch (Challan)'!$C$5:$C$6004,B5082,'Dispatch (Challan)'!$F$5:$F$6004))</f>
        <v/>
      </c>
      <c r="J5082" s="33">
        <f>IF(F5082="","",F5082-I5082)</f>
        <v/>
      </c>
      <c r="K5082" s="28">
        <f>IF(F5082="","",IF(I5082=0,"Pending",IF(I5082&gt;=F5082,"Completed","Partial")))</f>
        <v/>
      </c>
    </row>
    <row r="5083">
      <c r="A5083" s="31" t="n"/>
      <c r="B5083" s="26" t="n"/>
      <c r="C5083" s="26" t="n"/>
      <c r="D5083" s="26" t="n"/>
      <c r="E5083" s="26" t="n"/>
      <c r="F5083" s="27" t="n"/>
      <c r="G5083" s="28">
        <f>IFERROR(IF(E5083="","",VLOOKUP(E5083,'Setup - Mix Design'!$A$5:$I$504,9,0)),"")</f>
        <v/>
      </c>
      <c r="H5083" s="32">
        <f>IF(OR(F5083="",G5083=""),"",F5083*G5083)</f>
        <v/>
      </c>
      <c r="I5083" s="33">
        <f>IF(B5083="","",SUMIF('Dispatch (Challan)'!$C$5:$C$6004,B5083,'Dispatch (Challan)'!$F$5:$F$6004))</f>
        <v/>
      </c>
      <c r="J5083" s="33">
        <f>IF(F5083="","",F5083-I5083)</f>
        <v/>
      </c>
      <c r="K5083" s="28">
        <f>IF(F5083="","",IF(I5083=0,"Pending",IF(I5083&gt;=F5083,"Completed","Partial")))</f>
        <v/>
      </c>
    </row>
    <row r="5084">
      <c r="A5084" s="31" t="n"/>
      <c r="B5084" s="26" t="n"/>
      <c r="C5084" s="26" t="n"/>
      <c r="D5084" s="26" t="n"/>
      <c r="E5084" s="26" t="n"/>
      <c r="F5084" s="27" t="n"/>
      <c r="G5084" s="28">
        <f>IFERROR(IF(E5084="","",VLOOKUP(E5084,'Setup - Mix Design'!$A$5:$I$504,9,0)),"")</f>
        <v/>
      </c>
      <c r="H5084" s="32">
        <f>IF(OR(F5084="",G5084=""),"",F5084*G5084)</f>
        <v/>
      </c>
      <c r="I5084" s="33">
        <f>IF(B5084="","",SUMIF('Dispatch (Challan)'!$C$5:$C$6004,B5084,'Dispatch (Challan)'!$F$5:$F$6004))</f>
        <v/>
      </c>
      <c r="J5084" s="33">
        <f>IF(F5084="","",F5084-I5084)</f>
        <v/>
      </c>
      <c r="K5084" s="28">
        <f>IF(F5084="","",IF(I5084=0,"Pending",IF(I5084&gt;=F5084,"Completed","Partial")))</f>
        <v/>
      </c>
    </row>
    <row r="5085">
      <c r="A5085" s="31" t="n"/>
      <c r="B5085" s="26" t="n"/>
      <c r="C5085" s="26" t="n"/>
      <c r="D5085" s="26" t="n"/>
      <c r="E5085" s="26" t="n"/>
      <c r="F5085" s="27" t="n"/>
      <c r="G5085" s="28">
        <f>IFERROR(IF(E5085="","",VLOOKUP(E5085,'Setup - Mix Design'!$A$5:$I$504,9,0)),"")</f>
        <v/>
      </c>
      <c r="H5085" s="32">
        <f>IF(OR(F5085="",G5085=""),"",F5085*G5085)</f>
        <v/>
      </c>
      <c r="I5085" s="33">
        <f>IF(B5085="","",SUMIF('Dispatch (Challan)'!$C$5:$C$6004,B5085,'Dispatch (Challan)'!$F$5:$F$6004))</f>
        <v/>
      </c>
      <c r="J5085" s="33">
        <f>IF(F5085="","",F5085-I5085)</f>
        <v/>
      </c>
      <c r="K5085" s="28">
        <f>IF(F5085="","",IF(I5085=0,"Pending",IF(I5085&gt;=F5085,"Completed","Partial")))</f>
        <v/>
      </c>
    </row>
    <row r="5086">
      <c r="A5086" s="31" t="n"/>
      <c r="B5086" s="26" t="n"/>
      <c r="C5086" s="26" t="n"/>
      <c r="D5086" s="26" t="n"/>
      <c r="E5086" s="26" t="n"/>
      <c r="F5086" s="27" t="n"/>
      <c r="G5086" s="28">
        <f>IFERROR(IF(E5086="","",VLOOKUP(E5086,'Setup - Mix Design'!$A$5:$I$504,9,0)),"")</f>
        <v/>
      </c>
      <c r="H5086" s="32">
        <f>IF(OR(F5086="",G5086=""),"",F5086*G5086)</f>
        <v/>
      </c>
      <c r="I5086" s="33">
        <f>IF(B5086="","",SUMIF('Dispatch (Challan)'!$C$5:$C$6004,B5086,'Dispatch (Challan)'!$F$5:$F$6004))</f>
        <v/>
      </c>
      <c r="J5086" s="33">
        <f>IF(F5086="","",F5086-I5086)</f>
        <v/>
      </c>
      <c r="K5086" s="28">
        <f>IF(F5086="","",IF(I5086=0,"Pending",IF(I5086&gt;=F5086,"Completed","Partial")))</f>
        <v/>
      </c>
    </row>
    <row r="5087">
      <c r="A5087" s="31" t="n"/>
      <c r="B5087" s="26" t="n"/>
      <c r="C5087" s="26" t="n"/>
      <c r="D5087" s="26" t="n"/>
      <c r="E5087" s="26" t="n"/>
      <c r="F5087" s="27" t="n"/>
      <c r="G5087" s="28">
        <f>IFERROR(IF(E5087="","",VLOOKUP(E5087,'Setup - Mix Design'!$A$5:$I$504,9,0)),"")</f>
        <v/>
      </c>
      <c r="H5087" s="32">
        <f>IF(OR(F5087="",G5087=""),"",F5087*G5087)</f>
        <v/>
      </c>
      <c r="I5087" s="33">
        <f>IF(B5087="","",SUMIF('Dispatch (Challan)'!$C$5:$C$6004,B5087,'Dispatch (Challan)'!$F$5:$F$6004))</f>
        <v/>
      </c>
      <c r="J5087" s="33">
        <f>IF(F5087="","",F5087-I5087)</f>
        <v/>
      </c>
      <c r="K5087" s="28">
        <f>IF(F5087="","",IF(I5087=0,"Pending",IF(I5087&gt;=F5087,"Completed","Partial")))</f>
        <v/>
      </c>
    </row>
    <row r="5088">
      <c r="A5088" s="31" t="n"/>
      <c r="B5088" s="26" t="n"/>
      <c r="C5088" s="26" t="n"/>
      <c r="D5088" s="26" t="n"/>
      <c r="E5088" s="26" t="n"/>
      <c r="F5088" s="27" t="n"/>
      <c r="G5088" s="28">
        <f>IFERROR(IF(E5088="","",VLOOKUP(E5088,'Setup - Mix Design'!$A$5:$I$504,9,0)),"")</f>
        <v/>
      </c>
      <c r="H5088" s="32">
        <f>IF(OR(F5088="",G5088=""),"",F5088*G5088)</f>
        <v/>
      </c>
      <c r="I5088" s="33">
        <f>IF(B5088="","",SUMIF('Dispatch (Challan)'!$C$5:$C$6004,B5088,'Dispatch (Challan)'!$F$5:$F$6004))</f>
        <v/>
      </c>
      <c r="J5088" s="33">
        <f>IF(F5088="","",F5088-I5088)</f>
        <v/>
      </c>
      <c r="K5088" s="28">
        <f>IF(F5088="","",IF(I5088=0,"Pending",IF(I5088&gt;=F5088,"Completed","Partial")))</f>
        <v/>
      </c>
    </row>
    <row r="5089">
      <c r="A5089" s="31" t="n"/>
      <c r="B5089" s="26" t="n"/>
      <c r="C5089" s="26" t="n"/>
      <c r="D5089" s="26" t="n"/>
      <c r="E5089" s="26" t="n"/>
      <c r="F5089" s="27" t="n"/>
      <c r="G5089" s="28">
        <f>IFERROR(IF(E5089="","",VLOOKUP(E5089,'Setup - Mix Design'!$A$5:$I$504,9,0)),"")</f>
        <v/>
      </c>
      <c r="H5089" s="32">
        <f>IF(OR(F5089="",G5089=""),"",F5089*G5089)</f>
        <v/>
      </c>
      <c r="I5089" s="33">
        <f>IF(B5089="","",SUMIF('Dispatch (Challan)'!$C$5:$C$6004,B5089,'Dispatch (Challan)'!$F$5:$F$6004))</f>
        <v/>
      </c>
      <c r="J5089" s="33">
        <f>IF(F5089="","",F5089-I5089)</f>
        <v/>
      </c>
      <c r="K5089" s="28">
        <f>IF(F5089="","",IF(I5089=0,"Pending",IF(I5089&gt;=F5089,"Completed","Partial")))</f>
        <v/>
      </c>
    </row>
    <row r="5090">
      <c r="A5090" s="31" t="n"/>
      <c r="B5090" s="26" t="n"/>
      <c r="C5090" s="26" t="n"/>
      <c r="D5090" s="26" t="n"/>
      <c r="E5090" s="26" t="n"/>
      <c r="F5090" s="27" t="n"/>
      <c r="G5090" s="28">
        <f>IFERROR(IF(E5090="","",VLOOKUP(E5090,'Setup - Mix Design'!$A$5:$I$504,9,0)),"")</f>
        <v/>
      </c>
      <c r="H5090" s="32">
        <f>IF(OR(F5090="",G5090=""),"",F5090*G5090)</f>
        <v/>
      </c>
      <c r="I5090" s="33">
        <f>IF(B5090="","",SUMIF('Dispatch (Challan)'!$C$5:$C$6004,B5090,'Dispatch (Challan)'!$F$5:$F$6004))</f>
        <v/>
      </c>
      <c r="J5090" s="33">
        <f>IF(F5090="","",F5090-I5090)</f>
        <v/>
      </c>
      <c r="K5090" s="28">
        <f>IF(F5090="","",IF(I5090=0,"Pending",IF(I5090&gt;=F5090,"Completed","Partial")))</f>
        <v/>
      </c>
    </row>
    <row r="5091">
      <c r="A5091" s="31" t="n"/>
      <c r="B5091" s="26" t="n"/>
      <c r="C5091" s="26" t="n"/>
      <c r="D5091" s="26" t="n"/>
      <c r="E5091" s="26" t="n"/>
      <c r="F5091" s="27" t="n"/>
      <c r="G5091" s="28">
        <f>IFERROR(IF(E5091="","",VLOOKUP(E5091,'Setup - Mix Design'!$A$5:$I$504,9,0)),"")</f>
        <v/>
      </c>
      <c r="H5091" s="32">
        <f>IF(OR(F5091="",G5091=""),"",F5091*G5091)</f>
        <v/>
      </c>
      <c r="I5091" s="33">
        <f>IF(B5091="","",SUMIF('Dispatch (Challan)'!$C$5:$C$6004,B5091,'Dispatch (Challan)'!$F$5:$F$6004))</f>
        <v/>
      </c>
      <c r="J5091" s="33">
        <f>IF(F5091="","",F5091-I5091)</f>
        <v/>
      </c>
      <c r="K5091" s="28">
        <f>IF(F5091="","",IF(I5091=0,"Pending",IF(I5091&gt;=F5091,"Completed","Partial")))</f>
        <v/>
      </c>
    </row>
    <row r="5092">
      <c r="A5092" s="31" t="n"/>
      <c r="B5092" s="26" t="n"/>
      <c r="C5092" s="26" t="n"/>
      <c r="D5092" s="26" t="n"/>
      <c r="E5092" s="26" t="n"/>
      <c r="F5092" s="27" t="n"/>
      <c r="G5092" s="28">
        <f>IFERROR(IF(E5092="","",VLOOKUP(E5092,'Setup - Mix Design'!$A$5:$I$504,9,0)),"")</f>
        <v/>
      </c>
      <c r="H5092" s="32">
        <f>IF(OR(F5092="",G5092=""),"",F5092*G5092)</f>
        <v/>
      </c>
      <c r="I5092" s="33">
        <f>IF(B5092="","",SUMIF('Dispatch (Challan)'!$C$5:$C$6004,B5092,'Dispatch (Challan)'!$F$5:$F$6004))</f>
        <v/>
      </c>
      <c r="J5092" s="33">
        <f>IF(F5092="","",F5092-I5092)</f>
        <v/>
      </c>
      <c r="K5092" s="28">
        <f>IF(F5092="","",IF(I5092=0,"Pending",IF(I5092&gt;=F5092,"Completed","Partial")))</f>
        <v/>
      </c>
    </row>
    <row r="5093">
      <c r="A5093" s="31" t="n"/>
      <c r="B5093" s="26" t="n"/>
      <c r="C5093" s="26" t="n"/>
      <c r="D5093" s="26" t="n"/>
      <c r="E5093" s="26" t="n"/>
      <c r="F5093" s="27" t="n"/>
      <c r="G5093" s="28">
        <f>IFERROR(IF(E5093="","",VLOOKUP(E5093,'Setup - Mix Design'!$A$5:$I$504,9,0)),"")</f>
        <v/>
      </c>
      <c r="H5093" s="32">
        <f>IF(OR(F5093="",G5093=""),"",F5093*G5093)</f>
        <v/>
      </c>
      <c r="I5093" s="33">
        <f>IF(B5093="","",SUMIF('Dispatch (Challan)'!$C$5:$C$6004,B5093,'Dispatch (Challan)'!$F$5:$F$6004))</f>
        <v/>
      </c>
      <c r="J5093" s="33">
        <f>IF(F5093="","",F5093-I5093)</f>
        <v/>
      </c>
      <c r="K5093" s="28">
        <f>IF(F5093="","",IF(I5093=0,"Pending",IF(I5093&gt;=F5093,"Completed","Partial")))</f>
        <v/>
      </c>
    </row>
    <row r="5094">
      <c r="A5094" s="31" t="n"/>
      <c r="B5094" s="26" t="n"/>
      <c r="C5094" s="26" t="n"/>
      <c r="D5094" s="26" t="n"/>
      <c r="E5094" s="26" t="n"/>
      <c r="F5094" s="27" t="n"/>
      <c r="G5094" s="28">
        <f>IFERROR(IF(E5094="","",VLOOKUP(E5094,'Setup - Mix Design'!$A$5:$I$504,9,0)),"")</f>
        <v/>
      </c>
      <c r="H5094" s="32">
        <f>IF(OR(F5094="",G5094=""),"",F5094*G5094)</f>
        <v/>
      </c>
      <c r="I5094" s="33">
        <f>IF(B5094="","",SUMIF('Dispatch (Challan)'!$C$5:$C$6004,B5094,'Dispatch (Challan)'!$F$5:$F$6004))</f>
        <v/>
      </c>
      <c r="J5094" s="33">
        <f>IF(F5094="","",F5094-I5094)</f>
        <v/>
      </c>
      <c r="K5094" s="28">
        <f>IF(F5094="","",IF(I5094=0,"Pending",IF(I5094&gt;=F5094,"Completed","Partial")))</f>
        <v/>
      </c>
    </row>
    <row r="5095">
      <c r="A5095" s="31" t="n"/>
      <c r="B5095" s="26" t="n"/>
      <c r="C5095" s="26" t="n"/>
      <c r="D5095" s="26" t="n"/>
      <c r="E5095" s="26" t="n"/>
      <c r="F5095" s="27" t="n"/>
      <c r="G5095" s="28">
        <f>IFERROR(IF(E5095="","",VLOOKUP(E5095,'Setup - Mix Design'!$A$5:$I$504,9,0)),"")</f>
        <v/>
      </c>
      <c r="H5095" s="32">
        <f>IF(OR(F5095="",G5095=""),"",F5095*G5095)</f>
        <v/>
      </c>
      <c r="I5095" s="33">
        <f>IF(B5095="","",SUMIF('Dispatch (Challan)'!$C$5:$C$6004,B5095,'Dispatch (Challan)'!$F$5:$F$6004))</f>
        <v/>
      </c>
      <c r="J5095" s="33">
        <f>IF(F5095="","",F5095-I5095)</f>
        <v/>
      </c>
      <c r="K5095" s="28">
        <f>IF(F5095="","",IF(I5095=0,"Pending",IF(I5095&gt;=F5095,"Completed","Partial")))</f>
        <v/>
      </c>
    </row>
    <row r="5096">
      <c r="A5096" s="31" t="n"/>
      <c r="B5096" s="26" t="n"/>
      <c r="C5096" s="26" t="n"/>
      <c r="D5096" s="26" t="n"/>
      <c r="E5096" s="26" t="n"/>
      <c r="F5096" s="27" t="n"/>
      <c r="G5096" s="28">
        <f>IFERROR(IF(E5096="","",VLOOKUP(E5096,'Setup - Mix Design'!$A$5:$I$504,9,0)),"")</f>
        <v/>
      </c>
      <c r="H5096" s="32">
        <f>IF(OR(F5096="",G5096=""),"",F5096*G5096)</f>
        <v/>
      </c>
      <c r="I5096" s="33">
        <f>IF(B5096="","",SUMIF('Dispatch (Challan)'!$C$5:$C$6004,B5096,'Dispatch (Challan)'!$F$5:$F$6004))</f>
        <v/>
      </c>
      <c r="J5096" s="33">
        <f>IF(F5096="","",F5096-I5096)</f>
        <v/>
      </c>
      <c r="K5096" s="28">
        <f>IF(F5096="","",IF(I5096=0,"Pending",IF(I5096&gt;=F5096,"Completed","Partial")))</f>
        <v/>
      </c>
    </row>
    <row r="5097">
      <c r="A5097" s="31" t="n"/>
      <c r="B5097" s="26" t="n"/>
      <c r="C5097" s="26" t="n"/>
      <c r="D5097" s="26" t="n"/>
      <c r="E5097" s="26" t="n"/>
      <c r="F5097" s="27" t="n"/>
      <c r="G5097" s="28">
        <f>IFERROR(IF(E5097="","",VLOOKUP(E5097,'Setup - Mix Design'!$A$5:$I$504,9,0)),"")</f>
        <v/>
      </c>
      <c r="H5097" s="32">
        <f>IF(OR(F5097="",G5097=""),"",F5097*G5097)</f>
        <v/>
      </c>
      <c r="I5097" s="33">
        <f>IF(B5097="","",SUMIF('Dispatch (Challan)'!$C$5:$C$6004,B5097,'Dispatch (Challan)'!$F$5:$F$6004))</f>
        <v/>
      </c>
      <c r="J5097" s="33">
        <f>IF(F5097="","",F5097-I5097)</f>
        <v/>
      </c>
      <c r="K5097" s="28">
        <f>IF(F5097="","",IF(I5097=0,"Pending",IF(I5097&gt;=F5097,"Completed","Partial")))</f>
        <v/>
      </c>
    </row>
    <row r="5098">
      <c r="A5098" s="31" t="n"/>
      <c r="B5098" s="26" t="n"/>
      <c r="C5098" s="26" t="n"/>
      <c r="D5098" s="26" t="n"/>
      <c r="E5098" s="26" t="n"/>
      <c r="F5098" s="27" t="n"/>
      <c r="G5098" s="28">
        <f>IFERROR(IF(E5098="","",VLOOKUP(E5098,'Setup - Mix Design'!$A$5:$I$504,9,0)),"")</f>
        <v/>
      </c>
      <c r="H5098" s="32">
        <f>IF(OR(F5098="",G5098=""),"",F5098*G5098)</f>
        <v/>
      </c>
      <c r="I5098" s="33">
        <f>IF(B5098="","",SUMIF('Dispatch (Challan)'!$C$5:$C$6004,B5098,'Dispatch (Challan)'!$F$5:$F$6004))</f>
        <v/>
      </c>
      <c r="J5098" s="33">
        <f>IF(F5098="","",F5098-I5098)</f>
        <v/>
      </c>
      <c r="K5098" s="28">
        <f>IF(F5098="","",IF(I5098=0,"Pending",IF(I5098&gt;=F5098,"Completed","Partial")))</f>
        <v/>
      </c>
    </row>
    <row r="5099">
      <c r="A5099" s="31" t="n"/>
      <c r="B5099" s="26" t="n"/>
      <c r="C5099" s="26" t="n"/>
      <c r="D5099" s="26" t="n"/>
      <c r="E5099" s="26" t="n"/>
      <c r="F5099" s="27" t="n"/>
      <c r="G5099" s="28">
        <f>IFERROR(IF(E5099="","",VLOOKUP(E5099,'Setup - Mix Design'!$A$5:$I$504,9,0)),"")</f>
        <v/>
      </c>
      <c r="H5099" s="32">
        <f>IF(OR(F5099="",G5099=""),"",F5099*G5099)</f>
        <v/>
      </c>
      <c r="I5099" s="33">
        <f>IF(B5099="","",SUMIF('Dispatch (Challan)'!$C$5:$C$6004,B5099,'Dispatch (Challan)'!$F$5:$F$6004))</f>
        <v/>
      </c>
      <c r="J5099" s="33">
        <f>IF(F5099="","",F5099-I5099)</f>
        <v/>
      </c>
      <c r="K5099" s="28">
        <f>IF(F5099="","",IF(I5099=0,"Pending",IF(I5099&gt;=F5099,"Completed","Partial")))</f>
        <v/>
      </c>
    </row>
    <row r="5100">
      <c r="A5100" s="31" t="n"/>
      <c r="B5100" s="26" t="n"/>
      <c r="C5100" s="26" t="n"/>
      <c r="D5100" s="26" t="n"/>
      <c r="E5100" s="26" t="n"/>
      <c r="F5100" s="27" t="n"/>
      <c r="G5100" s="28">
        <f>IFERROR(IF(E5100="","",VLOOKUP(E5100,'Setup - Mix Design'!$A$5:$I$504,9,0)),"")</f>
        <v/>
      </c>
      <c r="H5100" s="32">
        <f>IF(OR(F5100="",G5100=""),"",F5100*G5100)</f>
        <v/>
      </c>
      <c r="I5100" s="33">
        <f>IF(B5100="","",SUMIF('Dispatch (Challan)'!$C$5:$C$6004,B5100,'Dispatch (Challan)'!$F$5:$F$6004))</f>
        <v/>
      </c>
      <c r="J5100" s="33">
        <f>IF(F5100="","",F5100-I5100)</f>
        <v/>
      </c>
      <c r="K5100" s="28">
        <f>IF(F5100="","",IF(I5100=0,"Pending",IF(I5100&gt;=F5100,"Completed","Partial")))</f>
        <v/>
      </c>
    </row>
    <row r="5101">
      <c r="A5101" s="31" t="n"/>
      <c r="B5101" s="26" t="n"/>
      <c r="C5101" s="26" t="n"/>
      <c r="D5101" s="26" t="n"/>
      <c r="E5101" s="26" t="n"/>
      <c r="F5101" s="27" t="n"/>
      <c r="G5101" s="28">
        <f>IFERROR(IF(E5101="","",VLOOKUP(E5101,'Setup - Mix Design'!$A$5:$I$504,9,0)),"")</f>
        <v/>
      </c>
      <c r="H5101" s="32">
        <f>IF(OR(F5101="",G5101=""),"",F5101*G5101)</f>
        <v/>
      </c>
      <c r="I5101" s="33">
        <f>IF(B5101="","",SUMIF('Dispatch (Challan)'!$C$5:$C$6004,B5101,'Dispatch (Challan)'!$F$5:$F$6004))</f>
        <v/>
      </c>
      <c r="J5101" s="33">
        <f>IF(F5101="","",F5101-I5101)</f>
        <v/>
      </c>
      <c r="K5101" s="28">
        <f>IF(F5101="","",IF(I5101=0,"Pending",IF(I5101&gt;=F5101,"Completed","Partial")))</f>
        <v/>
      </c>
    </row>
    <row r="5102">
      <c r="A5102" s="31" t="n"/>
      <c r="B5102" s="26" t="n"/>
      <c r="C5102" s="26" t="n"/>
      <c r="D5102" s="26" t="n"/>
      <c r="E5102" s="26" t="n"/>
      <c r="F5102" s="27" t="n"/>
      <c r="G5102" s="28">
        <f>IFERROR(IF(E5102="","",VLOOKUP(E5102,'Setup - Mix Design'!$A$5:$I$504,9,0)),"")</f>
        <v/>
      </c>
      <c r="H5102" s="32">
        <f>IF(OR(F5102="",G5102=""),"",F5102*G5102)</f>
        <v/>
      </c>
      <c r="I5102" s="33">
        <f>IF(B5102="","",SUMIF('Dispatch (Challan)'!$C$5:$C$6004,B5102,'Dispatch (Challan)'!$F$5:$F$6004))</f>
        <v/>
      </c>
      <c r="J5102" s="33">
        <f>IF(F5102="","",F5102-I5102)</f>
        <v/>
      </c>
      <c r="K5102" s="28">
        <f>IF(F5102="","",IF(I5102=0,"Pending",IF(I5102&gt;=F5102,"Completed","Partial")))</f>
        <v/>
      </c>
    </row>
    <row r="5103">
      <c r="A5103" s="31" t="n"/>
      <c r="B5103" s="26" t="n"/>
      <c r="C5103" s="26" t="n"/>
      <c r="D5103" s="26" t="n"/>
      <c r="E5103" s="26" t="n"/>
      <c r="F5103" s="27" t="n"/>
      <c r="G5103" s="28">
        <f>IFERROR(IF(E5103="","",VLOOKUP(E5103,'Setup - Mix Design'!$A$5:$I$504,9,0)),"")</f>
        <v/>
      </c>
      <c r="H5103" s="32">
        <f>IF(OR(F5103="",G5103=""),"",F5103*G5103)</f>
        <v/>
      </c>
      <c r="I5103" s="33">
        <f>IF(B5103="","",SUMIF('Dispatch (Challan)'!$C$5:$C$6004,B5103,'Dispatch (Challan)'!$F$5:$F$6004))</f>
        <v/>
      </c>
      <c r="J5103" s="33">
        <f>IF(F5103="","",F5103-I5103)</f>
        <v/>
      </c>
      <c r="K5103" s="28">
        <f>IF(F5103="","",IF(I5103=0,"Pending",IF(I5103&gt;=F5103,"Completed","Partial")))</f>
        <v/>
      </c>
    </row>
    <row r="5104">
      <c r="A5104" s="31" t="n"/>
      <c r="B5104" s="26" t="n"/>
      <c r="C5104" s="26" t="n"/>
      <c r="D5104" s="26" t="n"/>
      <c r="E5104" s="26" t="n"/>
      <c r="F5104" s="27" t="n"/>
      <c r="G5104" s="28">
        <f>IFERROR(IF(E5104="","",VLOOKUP(E5104,'Setup - Mix Design'!$A$5:$I$504,9,0)),"")</f>
        <v/>
      </c>
      <c r="H5104" s="32">
        <f>IF(OR(F5104="",G5104=""),"",F5104*G5104)</f>
        <v/>
      </c>
      <c r="I5104" s="33">
        <f>IF(B5104="","",SUMIF('Dispatch (Challan)'!$C$5:$C$6004,B5104,'Dispatch (Challan)'!$F$5:$F$6004))</f>
        <v/>
      </c>
      <c r="J5104" s="33">
        <f>IF(F5104="","",F5104-I5104)</f>
        <v/>
      </c>
      <c r="K5104" s="28">
        <f>IF(F5104="","",IF(I5104=0,"Pending",IF(I5104&gt;=F5104,"Completed","Partial")))</f>
        <v/>
      </c>
    </row>
    <row r="5105">
      <c r="A5105" s="31" t="n"/>
      <c r="B5105" s="26" t="n"/>
      <c r="C5105" s="26" t="n"/>
      <c r="D5105" s="26" t="n"/>
      <c r="E5105" s="26" t="n"/>
      <c r="F5105" s="27" t="n"/>
      <c r="G5105" s="28">
        <f>IFERROR(IF(E5105="","",VLOOKUP(E5105,'Setup - Mix Design'!$A$5:$I$504,9,0)),"")</f>
        <v/>
      </c>
      <c r="H5105" s="32">
        <f>IF(OR(F5105="",G5105=""),"",F5105*G5105)</f>
        <v/>
      </c>
      <c r="I5105" s="33">
        <f>IF(B5105="","",SUMIF('Dispatch (Challan)'!$C$5:$C$6004,B5105,'Dispatch (Challan)'!$F$5:$F$6004))</f>
        <v/>
      </c>
      <c r="J5105" s="33">
        <f>IF(F5105="","",F5105-I5105)</f>
        <v/>
      </c>
      <c r="K5105" s="28">
        <f>IF(F5105="","",IF(I5105=0,"Pending",IF(I5105&gt;=F5105,"Completed","Partial")))</f>
        <v/>
      </c>
    </row>
    <row r="5106">
      <c r="A5106" s="31" t="n"/>
      <c r="B5106" s="26" t="n"/>
      <c r="C5106" s="26" t="n"/>
      <c r="D5106" s="26" t="n"/>
      <c r="E5106" s="26" t="n"/>
      <c r="F5106" s="27" t="n"/>
      <c r="G5106" s="28">
        <f>IFERROR(IF(E5106="","",VLOOKUP(E5106,'Setup - Mix Design'!$A$5:$I$504,9,0)),"")</f>
        <v/>
      </c>
      <c r="H5106" s="32">
        <f>IF(OR(F5106="",G5106=""),"",F5106*G5106)</f>
        <v/>
      </c>
      <c r="I5106" s="33">
        <f>IF(B5106="","",SUMIF('Dispatch (Challan)'!$C$5:$C$6004,B5106,'Dispatch (Challan)'!$F$5:$F$6004))</f>
        <v/>
      </c>
      <c r="J5106" s="33">
        <f>IF(F5106="","",F5106-I5106)</f>
        <v/>
      </c>
      <c r="K5106" s="28">
        <f>IF(F5106="","",IF(I5106=0,"Pending",IF(I5106&gt;=F5106,"Completed","Partial")))</f>
        <v/>
      </c>
    </row>
    <row r="5107">
      <c r="A5107" s="31" t="n"/>
      <c r="B5107" s="26" t="n"/>
      <c r="C5107" s="26" t="n"/>
      <c r="D5107" s="26" t="n"/>
      <c r="E5107" s="26" t="n"/>
      <c r="F5107" s="27" t="n"/>
      <c r="G5107" s="28">
        <f>IFERROR(IF(E5107="","",VLOOKUP(E5107,'Setup - Mix Design'!$A$5:$I$504,9,0)),"")</f>
        <v/>
      </c>
      <c r="H5107" s="32">
        <f>IF(OR(F5107="",G5107=""),"",F5107*G5107)</f>
        <v/>
      </c>
      <c r="I5107" s="33">
        <f>IF(B5107="","",SUMIF('Dispatch (Challan)'!$C$5:$C$6004,B5107,'Dispatch (Challan)'!$F$5:$F$6004))</f>
        <v/>
      </c>
      <c r="J5107" s="33">
        <f>IF(F5107="","",F5107-I5107)</f>
        <v/>
      </c>
      <c r="K5107" s="28">
        <f>IF(F5107="","",IF(I5107=0,"Pending",IF(I5107&gt;=F5107,"Completed","Partial")))</f>
        <v/>
      </c>
    </row>
    <row r="5108">
      <c r="A5108" s="31" t="n"/>
      <c r="B5108" s="26" t="n"/>
      <c r="C5108" s="26" t="n"/>
      <c r="D5108" s="26" t="n"/>
      <c r="E5108" s="26" t="n"/>
      <c r="F5108" s="27" t="n"/>
      <c r="G5108" s="28">
        <f>IFERROR(IF(E5108="","",VLOOKUP(E5108,'Setup - Mix Design'!$A$5:$I$504,9,0)),"")</f>
        <v/>
      </c>
      <c r="H5108" s="32">
        <f>IF(OR(F5108="",G5108=""),"",F5108*G5108)</f>
        <v/>
      </c>
      <c r="I5108" s="33">
        <f>IF(B5108="","",SUMIF('Dispatch (Challan)'!$C$5:$C$6004,B5108,'Dispatch (Challan)'!$F$5:$F$6004))</f>
        <v/>
      </c>
      <c r="J5108" s="33">
        <f>IF(F5108="","",F5108-I5108)</f>
        <v/>
      </c>
      <c r="K5108" s="28">
        <f>IF(F5108="","",IF(I5108=0,"Pending",IF(I5108&gt;=F5108,"Completed","Partial")))</f>
        <v/>
      </c>
    </row>
    <row r="5109">
      <c r="A5109" s="31" t="n"/>
      <c r="B5109" s="26" t="n"/>
      <c r="C5109" s="26" t="n"/>
      <c r="D5109" s="26" t="n"/>
      <c r="E5109" s="26" t="n"/>
      <c r="F5109" s="27" t="n"/>
      <c r="G5109" s="28">
        <f>IFERROR(IF(E5109="","",VLOOKUP(E5109,'Setup - Mix Design'!$A$5:$I$504,9,0)),"")</f>
        <v/>
      </c>
      <c r="H5109" s="32">
        <f>IF(OR(F5109="",G5109=""),"",F5109*G5109)</f>
        <v/>
      </c>
      <c r="I5109" s="33">
        <f>IF(B5109="","",SUMIF('Dispatch (Challan)'!$C$5:$C$6004,B5109,'Dispatch (Challan)'!$F$5:$F$6004))</f>
        <v/>
      </c>
      <c r="J5109" s="33">
        <f>IF(F5109="","",F5109-I5109)</f>
        <v/>
      </c>
      <c r="K5109" s="28">
        <f>IF(F5109="","",IF(I5109=0,"Pending",IF(I5109&gt;=F5109,"Completed","Partial")))</f>
        <v/>
      </c>
    </row>
    <row r="5110">
      <c r="A5110" s="31" t="n"/>
      <c r="B5110" s="26" t="n"/>
      <c r="C5110" s="26" t="n"/>
      <c r="D5110" s="26" t="n"/>
      <c r="E5110" s="26" t="n"/>
      <c r="F5110" s="27" t="n"/>
      <c r="G5110" s="28">
        <f>IFERROR(IF(E5110="","",VLOOKUP(E5110,'Setup - Mix Design'!$A$5:$I$504,9,0)),"")</f>
        <v/>
      </c>
      <c r="H5110" s="32">
        <f>IF(OR(F5110="",G5110=""),"",F5110*G5110)</f>
        <v/>
      </c>
      <c r="I5110" s="33">
        <f>IF(B5110="","",SUMIF('Dispatch (Challan)'!$C$5:$C$6004,B5110,'Dispatch (Challan)'!$F$5:$F$6004))</f>
        <v/>
      </c>
      <c r="J5110" s="33">
        <f>IF(F5110="","",F5110-I5110)</f>
        <v/>
      </c>
      <c r="K5110" s="28">
        <f>IF(F5110="","",IF(I5110=0,"Pending",IF(I5110&gt;=F5110,"Completed","Partial")))</f>
        <v/>
      </c>
    </row>
    <row r="5111">
      <c r="A5111" s="31" t="n"/>
      <c r="B5111" s="26" t="n"/>
      <c r="C5111" s="26" t="n"/>
      <c r="D5111" s="26" t="n"/>
      <c r="E5111" s="26" t="n"/>
      <c r="F5111" s="27" t="n"/>
      <c r="G5111" s="28">
        <f>IFERROR(IF(E5111="","",VLOOKUP(E5111,'Setup - Mix Design'!$A$5:$I$504,9,0)),"")</f>
        <v/>
      </c>
      <c r="H5111" s="32">
        <f>IF(OR(F5111="",G5111=""),"",F5111*G5111)</f>
        <v/>
      </c>
      <c r="I5111" s="33">
        <f>IF(B5111="","",SUMIF('Dispatch (Challan)'!$C$5:$C$6004,B5111,'Dispatch (Challan)'!$F$5:$F$6004))</f>
        <v/>
      </c>
      <c r="J5111" s="33">
        <f>IF(F5111="","",F5111-I5111)</f>
        <v/>
      </c>
      <c r="K5111" s="28">
        <f>IF(F5111="","",IF(I5111=0,"Pending",IF(I5111&gt;=F5111,"Completed","Partial")))</f>
        <v/>
      </c>
    </row>
    <row r="5112">
      <c r="A5112" s="31" t="n"/>
      <c r="B5112" s="26" t="n"/>
      <c r="C5112" s="26" t="n"/>
      <c r="D5112" s="26" t="n"/>
      <c r="E5112" s="26" t="n"/>
      <c r="F5112" s="27" t="n"/>
      <c r="G5112" s="28">
        <f>IFERROR(IF(E5112="","",VLOOKUP(E5112,'Setup - Mix Design'!$A$5:$I$504,9,0)),"")</f>
        <v/>
      </c>
      <c r="H5112" s="32">
        <f>IF(OR(F5112="",G5112=""),"",F5112*G5112)</f>
        <v/>
      </c>
      <c r="I5112" s="33">
        <f>IF(B5112="","",SUMIF('Dispatch (Challan)'!$C$5:$C$6004,B5112,'Dispatch (Challan)'!$F$5:$F$6004))</f>
        <v/>
      </c>
      <c r="J5112" s="33">
        <f>IF(F5112="","",F5112-I5112)</f>
        <v/>
      </c>
      <c r="K5112" s="28">
        <f>IF(F5112="","",IF(I5112=0,"Pending",IF(I5112&gt;=F5112,"Completed","Partial")))</f>
        <v/>
      </c>
    </row>
    <row r="5113">
      <c r="A5113" s="31" t="n"/>
      <c r="B5113" s="26" t="n"/>
      <c r="C5113" s="26" t="n"/>
      <c r="D5113" s="26" t="n"/>
      <c r="E5113" s="26" t="n"/>
      <c r="F5113" s="27" t="n"/>
      <c r="G5113" s="28">
        <f>IFERROR(IF(E5113="","",VLOOKUP(E5113,'Setup - Mix Design'!$A$5:$I$504,9,0)),"")</f>
        <v/>
      </c>
      <c r="H5113" s="32">
        <f>IF(OR(F5113="",G5113=""),"",F5113*G5113)</f>
        <v/>
      </c>
      <c r="I5113" s="33">
        <f>IF(B5113="","",SUMIF('Dispatch (Challan)'!$C$5:$C$6004,B5113,'Dispatch (Challan)'!$F$5:$F$6004))</f>
        <v/>
      </c>
      <c r="J5113" s="33">
        <f>IF(F5113="","",F5113-I5113)</f>
        <v/>
      </c>
      <c r="K5113" s="28">
        <f>IF(F5113="","",IF(I5113=0,"Pending",IF(I5113&gt;=F5113,"Completed","Partial")))</f>
        <v/>
      </c>
    </row>
    <row r="5114">
      <c r="A5114" s="31" t="n"/>
      <c r="B5114" s="26" t="n"/>
      <c r="C5114" s="26" t="n"/>
      <c r="D5114" s="26" t="n"/>
      <c r="E5114" s="26" t="n"/>
      <c r="F5114" s="27" t="n"/>
      <c r="G5114" s="28">
        <f>IFERROR(IF(E5114="","",VLOOKUP(E5114,'Setup - Mix Design'!$A$5:$I$504,9,0)),"")</f>
        <v/>
      </c>
      <c r="H5114" s="32">
        <f>IF(OR(F5114="",G5114=""),"",F5114*G5114)</f>
        <v/>
      </c>
      <c r="I5114" s="33">
        <f>IF(B5114="","",SUMIF('Dispatch (Challan)'!$C$5:$C$6004,B5114,'Dispatch (Challan)'!$F$5:$F$6004))</f>
        <v/>
      </c>
      <c r="J5114" s="33">
        <f>IF(F5114="","",F5114-I5114)</f>
        <v/>
      </c>
      <c r="K5114" s="28">
        <f>IF(F5114="","",IF(I5114=0,"Pending",IF(I5114&gt;=F5114,"Completed","Partial")))</f>
        <v/>
      </c>
    </row>
    <row r="5115">
      <c r="A5115" s="31" t="n"/>
      <c r="B5115" s="26" t="n"/>
      <c r="C5115" s="26" t="n"/>
      <c r="D5115" s="26" t="n"/>
      <c r="E5115" s="26" t="n"/>
      <c r="F5115" s="27" t="n"/>
      <c r="G5115" s="28">
        <f>IFERROR(IF(E5115="","",VLOOKUP(E5115,'Setup - Mix Design'!$A$5:$I$504,9,0)),"")</f>
        <v/>
      </c>
      <c r="H5115" s="32">
        <f>IF(OR(F5115="",G5115=""),"",F5115*G5115)</f>
        <v/>
      </c>
      <c r="I5115" s="33">
        <f>IF(B5115="","",SUMIF('Dispatch (Challan)'!$C$5:$C$6004,B5115,'Dispatch (Challan)'!$F$5:$F$6004))</f>
        <v/>
      </c>
      <c r="J5115" s="33">
        <f>IF(F5115="","",F5115-I5115)</f>
        <v/>
      </c>
      <c r="K5115" s="28">
        <f>IF(F5115="","",IF(I5115=0,"Pending",IF(I5115&gt;=F5115,"Completed","Partial")))</f>
        <v/>
      </c>
    </row>
    <row r="5116">
      <c r="A5116" s="31" t="n"/>
      <c r="B5116" s="26" t="n"/>
      <c r="C5116" s="26" t="n"/>
      <c r="D5116" s="26" t="n"/>
      <c r="E5116" s="26" t="n"/>
      <c r="F5116" s="27" t="n"/>
      <c r="G5116" s="28">
        <f>IFERROR(IF(E5116="","",VLOOKUP(E5116,'Setup - Mix Design'!$A$5:$I$504,9,0)),"")</f>
        <v/>
      </c>
      <c r="H5116" s="32">
        <f>IF(OR(F5116="",G5116=""),"",F5116*G5116)</f>
        <v/>
      </c>
      <c r="I5116" s="33">
        <f>IF(B5116="","",SUMIF('Dispatch (Challan)'!$C$5:$C$6004,B5116,'Dispatch (Challan)'!$F$5:$F$6004))</f>
        <v/>
      </c>
      <c r="J5116" s="33">
        <f>IF(F5116="","",F5116-I5116)</f>
        <v/>
      </c>
      <c r="K5116" s="28">
        <f>IF(F5116="","",IF(I5116=0,"Pending",IF(I5116&gt;=F5116,"Completed","Partial")))</f>
        <v/>
      </c>
    </row>
    <row r="5117">
      <c r="A5117" s="31" t="n"/>
      <c r="B5117" s="26" t="n"/>
      <c r="C5117" s="26" t="n"/>
      <c r="D5117" s="26" t="n"/>
      <c r="E5117" s="26" t="n"/>
      <c r="F5117" s="27" t="n"/>
      <c r="G5117" s="28">
        <f>IFERROR(IF(E5117="","",VLOOKUP(E5117,'Setup - Mix Design'!$A$5:$I$504,9,0)),"")</f>
        <v/>
      </c>
      <c r="H5117" s="32">
        <f>IF(OR(F5117="",G5117=""),"",F5117*G5117)</f>
        <v/>
      </c>
      <c r="I5117" s="33">
        <f>IF(B5117="","",SUMIF('Dispatch (Challan)'!$C$5:$C$6004,B5117,'Dispatch (Challan)'!$F$5:$F$6004))</f>
        <v/>
      </c>
      <c r="J5117" s="33">
        <f>IF(F5117="","",F5117-I5117)</f>
        <v/>
      </c>
      <c r="K5117" s="28">
        <f>IF(F5117="","",IF(I5117=0,"Pending",IF(I5117&gt;=F5117,"Completed","Partial")))</f>
        <v/>
      </c>
    </row>
    <row r="5118">
      <c r="A5118" s="31" t="n"/>
      <c r="B5118" s="26" t="n"/>
      <c r="C5118" s="26" t="n"/>
      <c r="D5118" s="26" t="n"/>
      <c r="E5118" s="26" t="n"/>
      <c r="F5118" s="27" t="n"/>
      <c r="G5118" s="28">
        <f>IFERROR(IF(E5118="","",VLOOKUP(E5118,'Setup - Mix Design'!$A$5:$I$504,9,0)),"")</f>
        <v/>
      </c>
      <c r="H5118" s="32">
        <f>IF(OR(F5118="",G5118=""),"",F5118*G5118)</f>
        <v/>
      </c>
      <c r="I5118" s="33">
        <f>IF(B5118="","",SUMIF('Dispatch (Challan)'!$C$5:$C$6004,B5118,'Dispatch (Challan)'!$F$5:$F$6004))</f>
        <v/>
      </c>
      <c r="J5118" s="33">
        <f>IF(F5118="","",F5118-I5118)</f>
        <v/>
      </c>
      <c r="K5118" s="28">
        <f>IF(F5118="","",IF(I5118=0,"Pending",IF(I5118&gt;=F5118,"Completed","Partial")))</f>
        <v/>
      </c>
    </row>
    <row r="5119">
      <c r="A5119" s="31" t="n"/>
      <c r="B5119" s="26" t="n"/>
      <c r="C5119" s="26" t="n"/>
      <c r="D5119" s="26" t="n"/>
      <c r="E5119" s="26" t="n"/>
      <c r="F5119" s="27" t="n"/>
      <c r="G5119" s="28">
        <f>IFERROR(IF(E5119="","",VLOOKUP(E5119,'Setup - Mix Design'!$A$5:$I$504,9,0)),"")</f>
        <v/>
      </c>
      <c r="H5119" s="32">
        <f>IF(OR(F5119="",G5119=""),"",F5119*G5119)</f>
        <v/>
      </c>
      <c r="I5119" s="33">
        <f>IF(B5119="","",SUMIF('Dispatch (Challan)'!$C$5:$C$6004,B5119,'Dispatch (Challan)'!$F$5:$F$6004))</f>
        <v/>
      </c>
      <c r="J5119" s="33">
        <f>IF(F5119="","",F5119-I5119)</f>
        <v/>
      </c>
      <c r="K5119" s="28">
        <f>IF(F5119="","",IF(I5119=0,"Pending",IF(I5119&gt;=F5119,"Completed","Partial")))</f>
        <v/>
      </c>
    </row>
    <row r="5120">
      <c r="A5120" s="31" t="n"/>
      <c r="B5120" s="26" t="n"/>
      <c r="C5120" s="26" t="n"/>
      <c r="D5120" s="26" t="n"/>
      <c r="E5120" s="26" t="n"/>
      <c r="F5120" s="27" t="n"/>
      <c r="G5120" s="28">
        <f>IFERROR(IF(E5120="","",VLOOKUP(E5120,'Setup - Mix Design'!$A$5:$I$504,9,0)),"")</f>
        <v/>
      </c>
      <c r="H5120" s="32">
        <f>IF(OR(F5120="",G5120=""),"",F5120*G5120)</f>
        <v/>
      </c>
      <c r="I5120" s="33">
        <f>IF(B5120="","",SUMIF('Dispatch (Challan)'!$C$5:$C$6004,B5120,'Dispatch (Challan)'!$F$5:$F$6004))</f>
        <v/>
      </c>
      <c r="J5120" s="33">
        <f>IF(F5120="","",F5120-I5120)</f>
        <v/>
      </c>
      <c r="K5120" s="28">
        <f>IF(F5120="","",IF(I5120=0,"Pending",IF(I5120&gt;=F5120,"Completed","Partial")))</f>
        <v/>
      </c>
    </row>
    <row r="5121">
      <c r="A5121" s="31" t="n"/>
      <c r="B5121" s="26" t="n"/>
      <c r="C5121" s="26" t="n"/>
      <c r="D5121" s="26" t="n"/>
      <c r="E5121" s="26" t="n"/>
      <c r="F5121" s="27" t="n"/>
      <c r="G5121" s="28">
        <f>IFERROR(IF(E5121="","",VLOOKUP(E5121,'Setup - Mix Design'!$A$5:$I$504,9,0)),"")</f>
        <v/>
      </c>
      <c r="H5121" s="32">
        <f>IF(OR(F5121="",G5121=""),"",F5121*G5121)</f>
        <v/>
      </c>
      <c r="I5121" s="33">
        <f>IF(B5121="","",SUMIF('Dispatch (Challan)'!$C$5:$C$6004,B5121,'Dispatch (Challan)'!$F$5:$F$6004))</f>
        <v/>
      </c>
      <c r="J5121" s="33">
        <f>IF(F5121="","",F5121-I5121)</f>
        <v/>
      </c>
      <c r="K5121" s="28">
        <f>IF(F5121="","",IF(I5121=0,"Pending",IF(I5121&gt;=F5121,"Completed","Partial")))</f>
        <v/>
      </c>
    </row>
    <row r="5122">
      <c r="A5122" s="31" t="n"/>
      <c r="B5122" s="26" t="n"/>
      <c r="C5122" s="26" t="n"/>
      <c r="D5122" s="26" t="n"/>
      <c r="E5122" s="26" t="n"/>
      <c r="F5122" s="27" t="n"/>
      <c r="G5122" s="28">
        <f>IFERROR(IF(E5122="","",VLOOKUP(E5122,'Setup - Mix Design'!$A$5:$I$504,9,0)),"")</f>
        <v/>
      </c>
      <c r="H5122" s="32">
        <f>IF(OR(F5122="",G5122=""),"",F5122*G5122)</f>
        <v/>
      </c>
      <c r="I5122" s="33">
        <f>IF(B5122="","",SUMIF('Dispatch (Challan)'!$C$5:$C$6004,B5122,'Dispatch (Challan)'!$F$5:$F$6004))</f>
        <v/>
      </c>
      <c r="J5122" s="33">
        <f>IF(F5122="","",F5122-I5122)</f>
        <v/>
      </c>
      <c r="K5122" s="28">
        <f>IF(F5122="","",IF(I5122=0,"Pending",IF(I5122&gt;=F5122,"Completed","Partial")))</f>
        <v/>
      </c>
    </row>
    <row r="5123">
      <c r="A5123" s="31" t="n"/>
      <c r="B5123" s="26" t="n"/>
      <c r="C5123" s="26" t="n"/>
      <c r="D5123" s="26" t="n"/>
      <c r="E5123" s="26" t="n"/>
      <c r="F5123" s="27" t="n"/>
      <c r="G5123" s="28">
        <f>IFERROR(IF(E5123="","",VLOOKUP(E5123,'Setup - Mix Design'!$A$5:$I$504,9,0)),"")</f>
        <v/>
      </c>
      <c r="H5123" s="32">
        <f>IF(OR(F5123="",G5123=""),"",F5123*G5123)</f>
        <v/>
      </c>
      <c r="I5123" s="33">
        <f>IF(B5123="","",SUMIF('Dispatch (Challan)'!$C$5:$C$6004,B5123,'Dispatch (Challan)'!$F$5:$F$6004))</f>
        <v/>
      </c>
      <c r="J5123" s="33">
        <f>IF(F5123="","",F5123-I5123)</f>
        <v/>
      </c>
      <c r="K5123" s="28">
        <f>IF(F5123="","",IF(I5123=0,"Pending",IF(I5123&gt;=F5123,"Completed","Partial")))</f>
        <v/>
      </c>
    </row>
    <row r="5124">
      <c r="A5124" s="31" t="n"/>
      <c r="B5124" s="26" t="n"/>
      <c r="C5124" s="26" t="n"/>
      <c r="D5124" s="26" t="n"/>
      <c r="E5124" s="26" t="n"/>
      <c r="F5124" s="27" t="n"/>
      <c r="G5124" s="28">
        <f>IFERROR(IF(E5124="","",VLOOKUP(E5124,'Setup - Mix Design'!$A$5:$I$504,9,0)),"")</f>
        <v/>
      </c>
      <c r="H5124" s="32">
        <f>IF(OR(F5124="",G5124=""),"",F5124*G5124)</f>
        <v/>
      </c>
      <c r="I5124" s="33">
        <f>IF(B5124="","",SUMIF('Dispatch (Challan)'!$C$5:$C$6004,B5124,'Dispatch (Challan)'!$F$5:$F$6004))</f>
        <v/>
      </c>
      <c r="J5124" s="33">
        <f>IF(F5124="","",F5124-I5124)</f>
        <v/>
      </c>
      <c r="K5124" s="28">
        <f>IF(F5124="","",IF(I5124=0,"Pending",IF(I5124&gt;=F5124,"Completed","Partial")))</f>
        <v/>
      </c>
    </row>
    <row r="5125">
      <c r="A5125" s="31" t="n"/>
      <c r="B5125" s="26" t="n"/>
      <c r="C5125" s="26" t="n"/>
      <c r="D5125" s="26" t="n"/>
      <c r="E5125" s="26" t="n"/>
      <c r="F5125" s="27" t="n"/>
      <c r="G5125" s="28">
        <f>IFERROR(IF(E5125="","",VLOOKUP(E5125,'Setup - Mix Design'!$A$5:$I$504,9,0)),"")</f>
        <v/>
      </c>
      <c r="H5125" s="32">
        <f>IF(OR(F5125="",G5125=""),"",F5125*G5125)</f>
        <v/>
      </c>
      <c r="I5125" s="33">
        <f>IF(B5125="","",SUMIF('Dispatch (Challan)'!$C$5:$C$6004,B5125,'Dispatch (Challan)'!$F$5:$F$6004))</f>
        <v/>
      </c>
      <c r="J5125" s="33">
        <f>IF(F5125="","",F5125-I5125)</f>
        <v/>
      </c>
      <c r="K5125" s="28">
        <f>IF(F5125="","",IF(I5125=0,"Pending",IF(I5125&gt;=F5125,"Completed","Partial")))</f>
        <v/>
      </c>
    </row>
    <row r="5126">
      <c r="A5126" s="31" t="n"/>
      <c r="B5126" s="26" t="n"/>
      <c r="C5126" s="26" t="n"/>
      <c r="D5126" s="26" t="n"/>
      <c r="E5126" s="26" t="n"/>
      <c r="F5126" s="27" t="n"/>
      <c r="G5126" s="28">
        <f>IFERROR(IF(E5126="","",VLOOKUP(E5126,'Setup - Mix Design'!$A$5:$I$504,9,0)),"")</f>
        <v/>
      </c>
      <c r="H5126" s="32">
        <f>IF(OR(F5126="",G5126=""),"",F5126*G5126)</f>
        <v/>
      </c>
      <c r="I5126" s="33">
        <f>IF(B5126="","",SUMIF('Dispatch (Challan)'!$C$5:$C$6004,B5126,'Dispatch (Challan)'!$F$5:$F$6004))</f>
        <v/>
      </c>
      <c r="J5126" s="33">
        <f>IF(F5126="","",F5126-I5126)</f>
        <v/>
      </c>
      <c r="K5126" s="28">
        <f>IF(F5126="","",IF(I5126=0,"Pending",IF(I5126&gt;=F5126,"Completed","Partial")))</f>
        <v/>
      </c>
    </row>
    <row r="5127">
      <c r="A5127" s="31" t="n"/>
      <c r="B5127" s="26" t="n"/>
      <c r="C5127" s="26" t="n"/>
      <c r="D5127" s="26" t="n"/>
      <c r="E5127" s="26" t="n"/>
      <c r="F5127" s="27" t="n"/>
      <c r="G5127" s="28">
        <f>IFERROR(IF(E5127="","",VLOOKUP(E5127,'Setup - Mix Design'!$A$5:$I$504,9,0)),"")</f>
        <v/>
      </c>
      <c r="H5127" s="32">
        <f>IF(OR(F5127="",G5127=""),"",F5127*G5127)</f>
        <v/>
      </c>
      <c r="I5127" s="33">
        <f>IF(B5127="","",SUMIF('Dispatch (Challan)'!$C$5:$C$6004,B5127,'Dispatch (Challan)'!$F$5:$F$6004))</f>
        <v/>
      </c>
      <c r="J5127" s="33">
        <f>IF(F5127="","",F5127-I5127)</f>
        <v/>
      </c>
      <c r="K5127" s="28">
        <f>IF(F5127="","",IF(I5127=0,"Pending",IF(I5127&gt;=F5127,"Completed","Partial")))</f>
        <v/>
      </c>
    </row>
    <row r="5128">
      <c r="A5128" s="31" t="n"/>
      <c r="B5128" s="26" t="n"/>
      <c r="C5128" s="26" t="n"/>
      <c r="D5128" s="26" t="n"/>
      <c r="E5128" s="26" t="n"/>
      <c r="F5128" s="27" t="n"/>
      <c r="G5128" s="28">
        <f>IFERROR(IF(E5128="","",VLOOKUP(E5128,'Setup - Mix Design'!$A$5:$I$504,9,0)),"")</f>
        <v/>
      </c>
      <c r="H5128" s="32">
        <f>IF(OR(F5128="",G5128=""),"",F5128*G5128)</f>
        <v/>
      </c>
      <c r="I5128" s="33">
        <f>IF(B5128="","",SUMIF('Dispatch (Challan)'!$C$5:$C$6004,B5128,'Dispatch (Challan)'!$F$5:$F$6004))</f>
        <v/>
      </c>
      <c r="J5128" s="33">
        <f>IF(F5128="","",F5128-I5128)</f>
        <v/>
      </c>
      <c r="K5128" s="28">
        <f>IF(F5128="","",IF(I5128=0,"Pending",IF(I5128&gt;=F5128,"Completed","Partial")))</f>
        <v/>
      </c>
    </row>
    <row r="5129">
      <c r="A5129" s="31" t="n"/>
      <c r="B5129" s="26" t="n"/>
      <c r="C5129" s="26" t="n"/>
      <c r="D5129" s="26" t="n"/>
      <c r="E5129" s="26" t="n"/>
      <c r="F5129" s="27" t="n"/>
      <c r="G5129" s="28">
        <f>IFERROR(IF(E5129="","",VLOOKUP(E5129,'Setup - Mix Design'!$A$5:$I$504,9,0)),"")</f>
        <v/>
      </c>
      <c r="H5129" s="32">
        <f>IF(OR(F5129="",G5129=""),"",F5129*G5129)</f>
        <v/>
      </c>
      <c r="I5129" s="33">
        <f>IF(B5129="","",SUMIF('Dispatch (Challan)'!$C$5:$C$6004,B5129,'Dispatch (Challan)'!$F$5:$F$6004))</f>
        <v/>
      </c>
      <c r="J5129" s="33">
        <f>IF(F5129="","",F5129-I5129)</f>
        <v/>
      </c>
      <c r="K5129" s="28">
        <f>IF(F5129="","",IF(I5129=0,"Pending",IF(I5129&gt;=F5129,"Completed","Partial")))</f>
        <v/>
      </c>
    </row>
    <row r="5130">
      <c r="A5130" s="31" t="n"/>
      <c r="B5130" s="26" t="n"/>
      <c r="C5130" s="26" t="n"/>
      <c r="D5130" s="26" t="n"/>
      <c r="E5130" s="26" t="n"/>
      <c r="F5130" s="27" t="n"/>
      <c r="G5130" s="28">
        <f>IFERROR(IF(E5130="","",VLOOKUP(E5130,'Setup - Mix Design'!$A$5:$I$504,9,0)),"")</f>
        <v/>
      </c>
      <c r="H5130" s="32">
        <f>IF(OR(F5130="",G5130=""),"",F5130*G5130)</f>
        <v/>
      </c>
      <c r="I5130" s="33">
        <f>IF(B5130="","",SUMIF('Dispatch (Challan)'!$C$5:$C$6004,B5130,'Dispatch (Challan)'!$F$5:$F$6004))</f>
        <v/>
      </c>
      <c r="J5130" s="33">
        <f>IF(F5130="","",F5130-I5130)</f>
        <v/>
      </c>
      <c r="K5130" s="28">
        <f>IF(F5130="","",IF(I5130=0,"Pending",IF(I5130&gt;=F5130,"Completed","Partial")))</f>
        <v/>
      </c>
    </row>
    <row r="5131">
      <c r="A5131" s="31" t="n"/>
      <c r="B5131" s="26" t="n"/>
      <c r="C5131" s="26" t="n"/>
      <c r="D5131" s="26" t="n"/>
      <c r="E5131" s="26" t="n"/>
      <c r="F5131" s="27" t="n"/>
      <c r="G5131" s="28">
        <f>IFERROR(IF(E5131="","",VLOOKUP(E5131,'Setup - Mix Design'!$A$5:$I$504,9,0)),"")</f>
        <v/>
      </c>
      <c r="H5131" s="32">
        <f>IF(OR(F5131="",G5131=""),"",F5131*G5131)</f>
        <v/>
      </c>
      <c r="I5131" s="33">
        <f>IF(B5131="","",SUMIF('Dispatch (Challan)'!$C$5:$C$6004,B5131,'Dispatch (Challan)'!$F$5:$F$6004))</f>
        <v/>
      </c>
      <c r="J5131" s="33">
        <f>IF(F5131="","",F5131-I5131)</f>
        <v/>
      </c>
      <c r="K5131" s="28">
        <f>IF(F5131="","",IF(I5131=0,"Pending",IF(I5131&gt;=F5131,"Completed","Partial")))</f>
        <v/>
      </c>
    </row>
    <row r="5132">
      <c r="A5132" s="31" t="n"/>
      <c r="B5132" s="26" t="n"/>
      <c r="C5132" s="26" t="n"/>
      <c r="D5132" s="26" t="n"/>
      <c r="E5132" s="26" t="n"/>
      <c r="F5132" s="27" t="n"/>
      <c r="G5132" s="28">
        <f>IFERROR(IF(E5132="","",VLOOKUP(E5132,'Setup - Mix Design'!$A$5:$I$504,9,0)),"")</f>
        <v/>
      </c>
      <c r="H5132" s="32">
        <f>IF(OR(F5132="",G5132=""),"",F5132*G5132)</f>
        <v/>
      </c>
      <c r="I5132" s="33">
        <f>IF(B5132="","",SUMIF('Dispatch (Challan)'!$C$5:$C$6004,B5132,'Dispatch (Challan)'!$F$5:$F$6004))</f>
        <v/>
      </c>
      <c r="J5132" s="33">
        <f>IF(F5132="","",F5132-I5132)</f>
        <v/>
      </c>
      <c r="K5132" s="28">
        <f>IF(F5132="","",IF(I5132=0,"Pending",IF(I5132&gt;=F5132,"Completed","Partial")))</f>
        <v/>
      </c>
    </row>
    <row r="5133">
      <c r="A5133" s="31" t="n"/>
      <c r="B5133" s="26" t="n"/>
      <c r="C5133" s="26" t="n"/>
      <c r="D5133" s="26" t="n"/>
      <c r="E5133" s="26" t="n"/>
      <c r="F5133" s="27" t="n"/>
      <c r="G5133" s="28">
        <f>IFERROR(IF(E5133="","",VLOOKUP(E5133,'Setup - Mix Design'!$A$5:$I$504,9,0)),"")</f>
        <v/>
      </c>
      <c r="H5133" s="32">
        <f>IF(OR(F5133="",G5133=""),"",F5133*G5133)</f>
        <v/>
      </c>
      <c r="I5133" s="33">
        <f>IF(B5133="","",SUMIF('Dispatch (Challan)'!$C$5:$C$6004,B5133,'Dispatch (Challan)'!$F$5:$F$6004))</f>
        <v/>
      </c>
      <c r="J5133" s="33">
        <f>IF(F5133="","",F5133-I5133)</f>
        <v/>
      </c>
      <c r="K5133" s="28">
        <f>IF(F5133="","",IF(I5133=0,"Pending",IF(I5133&gt;=F5133,"Completed","Partial")))</f>
        <v/>
      </c>
    </row>
    <row r="5134">
      <c r="A5134" s="31" t="n"/>
      <c r="B5134" s="26" t="n"/>
      <c r="C5134" s="26" t="n"/>
      <c r="D5134" s="26" t="n"/>
      <c r="E5134" s="26" t="n"/>
      <c r="F5134" s="27" t="n"/>
      <c r="G5134" s="28">
        <f>IFERROR(IF(E5134="","",VLOOKUP(E5134,'Setup - Mix Design'!$A$5:$I$504,9,0)),"")</f>
        <v/>
      </c>
      <c r="H5134" s="32">
        <f>IF(OR(F5134="",G5134=""),"",F5134*G5134)</f>
        <v/>
      </c>
      <c r="I5134" s="33">
        <f>IF(B5134="","",SUMIF('Dispatch (Challan)'!$C$5:$C$6004,B5134,'Dispatch (Challan)'!$F$5:$F$6004))</f>
        <v/>
      </c>
      <c r="J5134" s="33">
        <f>IF(F5134="","",F5134-I5134)</f>
        <v/>
      </c>
      <c r="K5134" s="28">
        <f>IF(F5134="","",IF(I5134=0,"Pending",IF(I5134&gt;=F5134,"Completed","Partial")))</f>
        <v/>
      </c>
    </row>
    <row r="5135">
      <c r="A5135" s="31" t="n"/>
      <c r="B5135" s="26" t="n"/>
      <c r="C5135" s="26" t="n"/>
      <c r="D5135" s="26" t="n"/>
      <c r="E5135" s="26" t="n"/>
      <c r="F5135" s="27" t="n"/>
      <c r="G5135" s="28">
        <f>IFERROR(IF(E5135="","",VLOOKUP(E5135,'Setup - Mix Design'!$A$5:$I$504,9,0)),"")</f>
        <v/>
      </c>
      <c r="H5135" s="32">
        <f>IF(OR(F5135="",G5135=""),"",F5135*G5135)</f>
        <v/>
      </c>
      <c r="I5135" s="33">
        <f>IF(B5135="","",SUMIF('Dispatch (Challan)'!$C$5:$C$6004,B5135,'Dispatch (Challan)'!$F$5:$F$6004))</f>
        <v/>
      </c>
      <c r="J5135" s="33">
        <f>IF(F5135="","",F5135-I5135)</f>
        <v/>
      </c>
      <c r="K5135" s="28">
        <f>IF(F5135="","",IF(I5135=0,"Pending",IF(I5135&gt;=F5135,"Completed","Partial")))</f>
        <v/>
      </c>
    </row>
    <row r="5136">
      <c r="A5136" s="31" t="n"/>
      <c r="B5136" s="26" t="n"/>
      <c r="C5136" s="26" t="n"/>
      <c r="D5136" s="26" t="n"/>
      <c r="E5136" s="26" t="n"/>
      <c r="F5136" s="27" t="n"/>
      <c r="G5136" s="28">
        <f>IFERROR(IF(E5136="","",VLOOKUP(E5136,'Setup - Mix Design'!$A$5:$I$504,9,0)),"")</f>
        <v/>
      </c>
      <c r="H5136" s="32">
        <f>IF(OR(F5136="",G5136=""),"",F5136*G5136)</f>
        <v/>
      </c>
      <c r="I5136" s="33">
        <f>IF(B5136="","",SUMIF('Dispatch (Challan)'!$C$5:$C$6004,B5136,'Dispatch (Challan)'!$F$5:$F$6004))</f>
        <v/>
      </c>
      <c r="J5136" s="33">
        <f>IF(F5136="","",F5136-I5136)</f>
        <v/>
      </c>
      <c r="K5136" s="28">
        <f>IF(F5136="","",IF(I5136=0,"Pending",IF(I5136&gt;=F5136,"Completed","Partial")))</f>
        <v/>
      </c>
    </row>
    <row r="5137">
      <c r="A5137" s="31" t="n"/>
      <c r="B5137" s="26" t="n"/>
      <c r="C5137" s="26" t="n"/>
      <c r="D5137" s="26" t="n"/>
      <c r="E5137" s="26" t="n"/>
      <c r="F5137" s="27" t="n"/>
      <c r="G5137" s="28">
        <f>IFERROR(IF(E5137="","",VLOOKUP(E5137,'Setup - Mix Design'!$A$5:$I$504,9,0)),"")</f>
        <v/>
      </c>
      <c r="H5137" s="32">
        <f>IF(OR(F5137="",G5137=""),"",F5137*G5137)</f>
        <v/>
      </c>
      <c r="I5137" s="33">
        <f>IF(B5137="","",SUMIF('Dispatch (Challan)'!$C$5:$C$6004,B5137,'Dispatch (Challan)'!$F$5:$F$6004))</f>
        <v/>
      </c>
      <c r="J5137" s="33">
        <f>IF(F5137="","",F5137-I5137)</f>
        <v/>
      </c>
      <c r="K5137" s="28">
        <f>IF(F5137="","",IF(I5137=0,"Pending",IF(I5137&gt;=F5137,"Completed","Partial")))</f>
        <v/>
      </c>
    </row>
    <row r="5138">
      <c r="A5138" s="31" t="n"/>
      <c r="B5138" s="26" t="n"/>
      <c r="C5138" s="26" t="n"/>
      <c r="D5138" s="26" t="n"/>
      <c r="E5138" s="26" t="n"/>
      <c r="F5138" s="27" t="n"/>
      <c r="G5138" s="28">
        <f>IFERROR(IF(E5138="","",VLOOKUP(E5138,'Setup - Mix Design'!$A$5:$I$504,9,0)),"")</f>
        <v/>
      </c>
      <c r="H5138" s="32">
        <f>IF(OR(F5138="",G5138=""),"",F5138*G5138)</f>
        <v/>
      </c>
      <c r="I5138" s="33">
        <f>IF(B5138="","",SUMIF('Dispatch (Challan)'!$C$5:$C$6004,B5138,'Dispatch (Challan)'!$F$5:$F$6004))</f>
        <v/>
      </c>
      <c r="J5138" s="33">
        <f>IF(F5138="","",F5138-I5138)</f>
        <v/>
      </c>
      <c r="K5138" s="28">
        <f>IF(F5138="","",IF(I5138=0,"Pending",IF(I5138&gt;=F5138,"Completed","Partial")))</f>
        <v/>
      </c>
    </row>
    <row r="5139">
      <c r="A5139" s="31" t="n"/>
      <c r="B5139" s="26" t="n"/>
      <c r="C5139" s="26" t="n"/>
      <c r="D5139" s="26" t="n"/>
      <c r="E5139" s="26" t="n"/>
      <c r="F5139" s="27" t="n"/>
      <c r="G5139" s="28">
        <f>IFERROR(IF(E5139="","",VLOOKUP(E5139,'Setup - Mix Design'!$A$5:$I$504,9,0)),"")</f>
        <v/>
      </c>
      <c r="H5139" s="32">
        <f>IF(OR(F5139="",G5139=""),"",F5139*G5139)</f>
        <v/>
      </c>
      <c r="I5139" s="33">
        <f>IF(B5139="","",SUMIF('Dispatch (Challan)'!$C$5:$C$6004,B5139,'Dispatch (Challan)'!$F$5:$F$6004))</f>
        <v/>
      </c>
      <c r="J5139" s="33">
        <f>IF(F5139="","",F5139-I5139)</f>
        <v/>
      </c>
      <c r="K5139" s="28">
        <f>IF(F5139="","",IF(I5139=0,"Pending",IF(I5139&gt;=F5139,"Completed","Partial")))</f>
        <v/>
      </c>
    </row>
    <row r="5140">
      <c r="A5140" s="31" t="n"/>
      <c r="B5140" s="26" t="n"/>
      <c r="C5140" s="26" t="n"/>
      <c r="D5140" s="26" t="n"/>
      <c r="E5140" s="26" t="n"/>
      <c r="F5140" s="27" t="n"/>
      <c r="G5140" s="28">
        <f>IFERROR(IF(E5140="","",VLOOKUP(E5140,'Setup - Mix Design'!$A$5:$I$504,9,0)),"")</f>
        <v/>
      </c>
      <c r="H5140" s="32">
        <f>IF(OR(F5140="",G5140=""),"",F5140*G5140)</f>
        <v/>
      </c>
      <c r="I5140" s="33">
        <f>IF(B5140="","",SUMIF('Dispatch (Challan)'!$C$5:$C$6004,B5140,'Dispatch (Challan)'!$F$5:$F$6004))</f>
        <v/>
      </c>
      <c r="J5140" s="33">
        <f>IF(F5140="","",F5140-I5140)</f>
        <v/>
      </c>
      <c r="K5140" s="28">
        <f>IF(F5140="","",IF(I5140=0,"Pending",IF(I5140&gt;=F5140,"Completed","Partial")))</f>
        <v/>
      </c>
    </row>
    <row r="5141">
      <c r="A5141" s="31" t="n"/>
      <c r="B5141" s="26" t="n"/>
      <c r="C5141" s="26" t="n"/>
      <c r="D5141" s="26" t="n"/>
      <c r="E5141" s="26" t="n"/>
      <c r="F5141" s="27" t="n"/>
      <c r="G5141" s="28">
        <f>IFERROR(IF(E5141="","",VLOOKUP(E5141,'Setup - Mix Design'!$A$5:$I$504,9,0)),"")</f>
        <v/>
      </c>
      <c r="H5141" s="32">
        <f>IF(OR(F5141="",G5141=""),"",F5141*G5141)</f>
        <v/>
      </c>
      <c r="I5141" s="33">
        <f>IF(B5141="","",SUMIF('Dispatch (Challan)'!$C$5:$C$6004,B5141,'Dispatch (Challan)'!$F$5:$F$6004))</f>
        <v/>
      </c>
      <c r="J5141" s="33">
        <f>IF(F5141="","",F5141-I5141)</f>
        <v/>
      </c>
      <c r="K5141" s="28">
        <f>IF(F5141="","",IF(I5141=0,"Pending",IF(I5141&gt;=F5141,"Completed","Partial")))</f>
        <v/>
      </c>
    </row>
    <row r="5142">
      <c r="A5142" s="31" t="n"/>
      <c r="B5142" s="26" t="n"/>
      <c r="C5142" s="26" t="n"/>
      <c r="D5142" s="26" t="n"/>
      <c r="E5142" s="26" t="n"/>
      <c r="F5142" s="27" t="n"/>
      <c r="G5142" s="28">
        <f>IFERROR(IF(E5142="","",VLOOKUP(E5142,'Setup - Mix Design'!$A$5:$I$504,9,0)),"")</f>
        <v/>
      </c>
      <c r="H5142" s="32">
        <f>IF(OR(F5142="",G5142=""),"",F5142*G5142)</f>
        <v/>
      </c>
      <c r="I5142" s="33">
        <f>IF(B5142="","",SUMIF('Dispatch (Challan)'!$C$5:$C$6004,B5142,'Dispatch (Challan)'!$F$5:$F$6004))</f>
        <v/>
      </c>
      <c r="J5142" s="33">
        <f>IF(F5142="","",F5142-I5142)</f>
        <v/>
      </c>
      <c r="K5142" s="28">
        <f>IF(F5142="","",IF(I5142=0,"Pending",IF(I5142&gt;=F5142,"Completed","Partial")))</f>
        <v/>
      </c>
    </row>
    <row r="5143">
      <c r="A5143" s="31" t="n"/>
      <c r="B5143" s="26" t="n"/>
      <c r="C5143" s="26" t="n"/>
      <c r="D5143" s="26" t="n"/>
      <c r="E5143" s="26" t="n"/>
      <c r="F5143" s="27" t="n"/>
      <c r="G5143" s="28">
        <f>IFERROR(IF(E5143="","",VLOOKUP(E5143,'Setup - Mix Design'!$A$5:$I$504,9,0)),"")</f>
        <v/>
      </c>
      <c r="H5143" s="32">
        <f>IF(OR(F5143="",G5143=""),"",F5143*G5143)</f>
        <v/>
      </c>
      <c r="I5143" s="33">
        <f>IF(B5143="","",SUMIF('Dispatch (Challan)'!$C$5:$C$6004,B5143,'Dispatch (Challan)'!$F$5:$F$6004))</f>
        <v/>
      </c>
      <c r="J5143" s="33">
        <f>IF(F5143="","",F5143-I5143)</f>
        <v/>
      </c>
      <c r="K5143" s="28">
        <f>IF(F5143="","",IF(I5143=0,"Pending",IF(I5143&gt;=F5143,"Completed","Partial")))</f>
        <v/>
      </c>
    </row>
    <row r="5144">
      <c r="A5144" s="31" t="n"/>
      <c r="B5144" s="26" t="n"/>
      <c r="C5144" s="26" t="n"/>
      <c r="D5144" s="26" t="n"/>
      <c r="E5144" s="26" t="n"/>
      <c r="F5144" s="27" t="n"/>
      <c r="G5144" s="28">
        <f>IFERROR(IF(E5144="","",VLOOKUP(E5144,'Setup - Mix Design'!$A$5:$I$504,9,0)),"")</f>
        <v/>
      </c>
      <c r="H5144" s="32">
        <f>IF(OR(F5144="",G5144=""),"",F5144*G5144)</f>
        <v/>
      </c>
      <c r="I5144" s="33">
        <f>IF(B5144="","",SUMIF('Dispatch (Challan)'!$C$5:$C$6004,B5144,'Dispatch (Challan)'!$F$5:$F$6004))</f>
        <v/>
      </c>
      <c r="J5144" s="33">
        <f>IF(F5144="","",F5144-I5144)</f>
        <v/>
      </c>
      <c r="K5144" s="28">
        <f>IF(F5144="","",IF(I5144=0,"Pending",IF(I5144&gt;=F5144,"Completed","Partial")))</f>
        <v/>
      </c>
    </row>
    <row r="5145">
      <c r="A5145" s="31" t="n"/>
      <c r="B5145" s="26" t="n"/>
      <c r="C5145" s="26" t="n"/>
      <c r="D5145" s="26" t="n"/>
      <c r="E5145" s="26" t="n"/>
      <c r="F5145" s="27" t="n"/>
      <c r="G5145" s="28">
        <f>IFERROR(IF(E5145="","",VLOOKUP(E5145,'Setup - Mix Design'!$A$5:$I$504,9,0)),"")</f>
        <v/>
      </c>
      <c r="H5145" s="32">
        <f>IF(OR(F5145="",G5145=""),"",F5145*G5145)</f>
        <v/>
      </c>
      <c r="I5145" s="33">
        <f>IF(B5145="","",SUMIF('Dispatch (Challan)'!$C$5:$C$6004,B5145,'Dispatch (Challan)'!$F$5:$F$6004))</f>
        <v/>
      </c>
      <c r="J5145" s="33">
        <f>IF(F5145="","",F5145-I5145)</f>
        <v/>
      </c>
      <c r="K5145" s="28">
        <f>IF(F5145="","",IF(I5145=0,"Pending",IF(I5145&gt;=F5145,"Completed","Partial")))</f>
        <v/>
      </c>
    </row>
    <row r="5146">
      <c r="A5146" s="31" t="n"/>
      <c r="B5146" s="26" t="n"/>
      <c r="C5146" s="26" t="n"/>
      <c r="D5146" s="26" t="n"/>
      <c r="E5146" s="26" t="n"/>
      <c r="F5146" s="27" t="n"/>
      <c r="G5146" s="28">
        <f>IFERROR(IF(E5146="","",VLOOKUP(E5146,'Setup - Mix Design'!$A$5:$I$504,9,0)),"")</f>
        <v/>
      </c>
      <c r="H5146" s="32">
        <f>IF(OR(F5146="",G5146=""),"",F5146*G5146)</f>
        <v/>
      </c>
      <c r="I5146" s="33">
        <f>IF(B5146="","",SUMIF('Dispatch (Challan)'!$C$5:$C$6004,B5146,'Dispatch (Challan)'!$F$5:$F$6004))</f>
        <v/>
      </c>
      <c r="J5146" s="33">
        <f>IF(F5146="","",F5146-I5146)</f>
        <v/>
      </c>
      <c r="K5146" s="28">
        <f>IF(F5146="","",IF(I5146=0,"Pending",IF(I5146&gt;=F5146,"Completed","Partial")))</f>
        <v/>
      </c>
    </row>
    <row r="5147">
      <c r="A5147" s="31" t="n"/>
      <c r="B5147" s="26" t="n"/>
      <c r="C5147" s="26" t="n"/>
      <c r="D5147" s="26" t="n"/>
      <c r="E5147" s="26" t="n"/>
      <c r="F5147" s="27" t="n"/>
      <c r="G5147" s="28">
        <f>IFERROR(IF(E5147="","",VLOOKUP(E5147,'Setup - Mix Design'!$A$5:$I$504,9,0)),"")</f>
        <v/>
      </c>
      <c r="H5147" s="32">
        <f>IF(OR(F5147="",G5147=""),"",F5147*G5147)</f>
        <v/>
      </c>
      <c r="I5147" s="33">
        <f>IF(B5147="","",SUMIF('Dispatch (Challan)'!$C$5:$C$6004,B5147,'Dispatch (Challan)'!$F$5:$F$6004))</f>
        <v/>
      </c>
      <c r="J5147" s="33">
        <f>IF(F5147="","",F5147-I5147)</f>
        <v/>
      </c>
      <c r="K5147" s="28">
        <f>IF(F5147="","",IF(I5147=0,"Pending",IF(I5147&gt;=F5147,"Completed","Partial")))</f>
        <v/>
      </c>
    </row>
    <row r="5148">
      <c r="A5148" s="31" t="n"/>
      <c r="B5148" s="26" t="n"/>
      <c r="C5148" s="26" t="n"/>
      <c r="D5148" s="26" t="n"/>
      <c r="E5148" s="26" t="n"/>
      <c r="F5148" s="27" t="n"/>
      <c r="G5148" s="28">
        <f>IFERROR(IF(E5148="","",VLOOKUP(E5148,'Setup - Mix Design'!$A$5:$I$504,9,0)),"")</f>
        <v/>
      </c>
      <c r="H5148" s="32">
        <f>IF(OR(F5148="",G5148=""),"",F5148*G5148)</f>
        <v/>
      </c>
      <c r="I5148" s="33">
        <f>IF(B5148="","",SUMIF('Dispatch (Challan)'!$C$5:$C$6004,B5148,'Dispatch (Challan)'!$F$5:$F$6004))</f>
        <v/>
      </c>
      <c r="J5148" s="33">
        <f>IF(F5148="","",F5148-I5148)</f>
        <v/>
      </c>
      <c r="K5148" s="28">
        <f>IF(F5148="","",IF(I5148=0,"Pending",IF(I5148&gt;=F5148,"Completed","Partial")))</f>
        <v/>
      </c>
    </row>
    <row r="5149">
      <c r="A5149" s="31" t="n"/>
      <c r="B5149" s="26" t="n"/>
      <c r="C5149" s="26" t="n"/>
      <c r="D5149" s="26" t="n"/>
      <c r="E5149" s="26" t="n"/>
      <c r="F5149" s="27" t="n"/>
      <c r="G5149" s="28">
        <f>IFERROR(IF(E5149="","",VLOOKUP(E5149,'Setup - Mix Design'!$A$5:$I$504,9,0)),"")</f>
        <v/>
      </c>
      <c r="H5149" s="32">
        <f>IF(OR(F5149="",G5149=""),"",F5149*G5149)</f>
        <v/>
      </c>
      <c r="I5149" s="33">
        <f>IF(B5149="","",SUMIF('Dispatch (Challan)'!$C$5:$C$6004,B5149,'Dispatch (Challan)'!$F$5:$F$6004))</f>
        <v/>
      </c>
      <c r="J5149" s="33">
        <f>IF(F5149="","",F5149-I5149)</f>
        <v/>
      </c>
      <c r="K5149" s="28">
        <f>IF(F5149="","",IF(I5149=0,"Pending",IF(I5149&gt;=F5149,"Completed","Partial")))</f>
        <v/>
      </c>
    </row>
    <row r="5150">
      <c r="A5150" s="31" t="n"/>
      <c r="B5150" s="26" t="n"/>
      <c r="C5150" s="26" t="n"/>
      <c r="D5150" s="26" t="n"/>
      <c r="E5150" s="26" t="n"/>
      <c r="F5150" s="27" t="n"/>
      <c r="G5150" s="28">
        <f>IFERROR(IF(E5150="","",VLOOKUP(E5150,'Setup - Mix Design'!$A$5:$I$504,9,0)),"")</f>
        <v/>
      </c>
      <c r="H5150" s="32">
        <f>IF(OR(F5150="",G5150=""),"",F5150*G5150)</f>
        <v/>
      </c>
      <c r="I5150" s="33">
        <f>IF(B5150="","",SUMIF('Dispatch (Challan)'!$C$5:$C$6004,B5150,'Dispatch (Challan)'!$F$5:$F$6004))</f>
        <v/>
      </c>
      <c r="J5150" s="33">
        <f>IF(F5150="","",F5150-I5150)</f>
        <v/>
      </c>
      <c r="K5150" s="28">
        <f>IF(F5150="","",IF(I5150=0,"Pending",IF(I5150&gt;=F5150,"Completed","Partial")))</f>
        <v/>
      </c>
    </row>
    <row r="5151">
      <c r="A5151" s="31" t="n"/>
      <c r="B5151" s="26" t="n"/>
      <c r="C5151" s="26" t="n"/>
      <c r="D5151" s="26" t="n"/>
      <c r="E5151" s="26" t="n"/>
      <c r="F5151" s="27" t="n"/>
      <c r="G5151" s="28">
        <f>IFERROR(IF(E5151="","",VLOOKUP(E5151,'Setup - Mix Design'!$A$5:$I$504,9,0)),"")</f>
        <v/>
      </c>
      <c r="H5151" s="32">
        <f>IF(OR(F5151="",G5151=""),"",F5151*G5151)</f>
        <v/>
      </c>
      <c r="I5151" s="33">
        <f>IF(B5151="","",SUMIF('Dispatch (Challan)'!$C$5:$C$6004,B5151,'Dispatch (Challan)'!$F$5:$F$6004))</f>
        <v/>
      </c>
      <c r="J5151" s="33">
        <f>IF(F5151="","",F5151-I5151)</f>
        <v/>
      </c>
      <c r="K5151" s="28">
        <f>IF(F5151="","",IF(I5151=0,"Pending",IF(I5151&gt;=F5151,"Completed","Partial")))</f>
        <v/>
      </c>
    </row>
    <row r="5152">
      <c r="A5152" s="31" t="n"/>
      <c r="B5152" s="26" t="n"/>
      <c r="C5152" s="26" t="n"/>
      <c r="D5152" s="26" t="n"/>
      <c r="E5152" s="26" t="n"/>
      <c r="F5152" s="27" t="n"/>
      <c r="G5152" s="28">
        <f>IFERROR(IF(E5152="","",VLOOKUP(E5152,'Setup - Mix Design'!$A$5:$I$504,9,0)),"")</f>
        <v/>
      </c>
      <c r="H5152" s="32">
        <f>IF(OR(F5152="",G5152=""),"",F5152*G5152)</f>
        <v/>
      </c>
      <c r="I5152" s="33">
        <f>IF(B5152="","",SUMIF('Dispatch (Challan)'!$C$5:$C$6004,B5152,'Dispatch (Challan)'!$F$5:$F$6004))</f>
        <v/>
      </c>
      <c r="J5152" s="33">
        <f>IF(F5152="","",F5152-I5152)</f>
        <v/>
      </c>
      <c r="K5152" s="28">
        <f>IF(F5152="","",IF(I5152=0,"Pending",IF(I5152&gt;=F5152,"Completed","Partial")))</f>
        <v/>
      </c>
    </row>
    <row r="5153">
      <c r="A5153" s="31" t="n"/>
      <c r="B5153" s="26" t="n"/>
      <c r="C5153" s="26" t="n"/>
      <c r="D5153" s="26" t="n"/>
      <c r="E5153" s="26" t="n"/>
      <c r="F5153" s="27" t="n"/>
      <c r="G5153" s="28">
        <f>IFERROR(IF(E5153="","",VLOOKUP(E5153,'Setup - Mix Design'!$A$5:$I$504,9,0)),"")</f>
        <v/>
      </c>
      <c r="H5153" s="32">
        <f>IF(OR(F5153="",G5153=""),"",F5153*G5153)</f>
        <v/>
      </c>
      <c r="I5153" s="33">
        <f>IF(B5153="","",SUMIF('Dispatch (Challan)'!$C$5:$C$6004,B5153,'Dispatch (Challan)'!$F$5:$F$6004))</f>
        <v/>
      </c>
      <c r="J5153" s="33">
        <f>IF(F5153="","",F5153-I5153)</f>
        <v/>
      </c>
      <c r="K5153" s="28">
        <f>IF(F5153="","",IF(I5153=0,"Pending",IF(I5153&gt;=F5153,"Completed","Partial")))</f>
        <v/>
      </c>
    </row>
    <row r="5154">
      <c r="A5154" s="31" t="n"/>
      <c r="B5154" s="26" t="n"/>
      <c r="C5154" s="26" t="n"/>
      <c r="D5154" s="26" t="n"/>
      <c r="E5154" s="26" t="n"/>
      <c r="F5154" s="27" t="n"/>
      <c r="G5154" s="28">
        <f>IFERROR(IF(E5154="","",VLOOKUP(E5154,'Setup - Mix Design'!$A$5:$I$504,9,0)),"")</f>
        <v/>
      </c>
      <c r="H5154" s="32">
        <f>IF(OR(F5154="",G5154=""),"",F5154*G5154)</f>
        <v/>
      </c>
      <c r="I5154" s="33">
        <f>IF(B5154="","",SUMIF('Dispatch (Challan)'!$C$5:$C$6004,B5154,'Dispatch (Challan)'!$F$5:$F$6004))</f>
        <v/>
      </c>
      <c r="J5154" s="33">
        <f>IF(F5154="","",F5154-I5154)</f>
        <v/>
      </c>
      <c r="K5154" s="28">
        <f>IF(F5154="","",IF(I5154=0,"Pending",IF(I5154&gt;=F5154,"Completed","Partial")))</f>
        <v/>
      </c>
    </row>
    <row r="5155">
      <c r="A5155" s="31" t="n"/>
      <c r="B5155" s="26" t="n"/>
      <c r="C5155" s="26" t="n"/>
      <c r="D5155" s="26" t="n"/>
      <c r="E5155" s="26" t="n"/>
      <c r="F5155" s="27" t="n"/>
      <c r="G5155" s="28">
        <f>IFERROR(IF(E5155="","",VLOOKUP(E5155,'Setup - Mix Design'!$A$5:$I$504,9,0)),"")</f>
        <v/>
      </c>
      <c r="H5155" s="32">
        <f>IF(OR(F5155="",G5155=""),"",F5155*G5155)</f>
        <v/>
      </c>
      <c r="I5155" s="33">
        <f>IF(B5155="","",SUMIF('Dispatch (Challan)'!$C$5:$C$6004,B5155,'Dispatch (Challan)'!$F$5:$F$6004))</f>
        <v/>
      </c>
      <c r="J5155" s="33">
        <f>IF(F5155="","",F5155-I5155)</f>
        <v/>
      </c>
      <c r="K5155" s="28">
        <f>IF(F5155="","",IF(I5155=0,"Pending",IF(I5155&gt;=F5155,"Completed","Partial")))</f>
        <v/>
      </c>
    </row>
    <row r="5156">
      <c r="A5156" s="31" t="n"/>
      <c r="B5156" s="26" t="n"/>
      <c r="C5156" s="26" t="n"/>
      <c r="D5156" s="26" t="n"/>
      <c r="E5156" s="26" t="n"/>
      <c r="F5156" s="27" t="n"/>
      <c r="G5156" s="28">
        <f>IFERROR(IF(E5156="","",VLOOKUP(E5156,'Setup - Mix Design'!$A$5:$I$504,9,0)),"")</f>
        <v/>
      </c>
      <c r="H5156" s="32">
        <f>IF(OR(F5156="",G5156=""),"",F5156*G5156)</f>
        <v/>
      </c>
      <c r="I5156" s="33">
        <f>IF(B5156="","",SUMIF('Dispatch (Challan)'!$C$5:$C$6004,B5156,'Dispatch (Challan)'!$F$5:$F$6004))</f>
        <v/>
      </c>
      <c r="J5156" s="33">
        <f>IF(F5156="","",F5156-I5156)</f>
        <v/>
      </c>
      <c r="K5156" s="28">
        <f>IF(F5156="","",IF(I5156=0,"Pending",IF(I5156&gt;=F5156,"Completed","Partial")))</f>
        <v/>
      </c>
    </row>
    <row r="5157">
      <c r="A5157" s="31" t="n"/>
      <c r="B5157" s="26" t="n"/>
      <c r="C5157" s="26" t="n"/>
      <c r="D5157" s="26" t="n"/>
      <c r="E5157" s="26" t="n"/>
      <c r="F5157" s="27" t="n"/>
      <c r="G5157" s="28">
        <f>IFERROR(IF(E5157="","",VLOOKUP(E5157,'Setup - Mix Design'!$A$5:$I$504,9,0)),"")</f>
        <v/>
      </c>
      <c r="H5157" s="32">
        <f>IF(OR(F5157="",G5157=""),"",F5157*G5157)</f>
        <v/>
      </c>
      <c r="I5157" s="33">
        <f>IF(B5157="","",SUMIF('Dispatch (Challan)'!$C$5:$C$6004,B5157,'Dispatch (Challan)'!$F$5:$F$6004))</f>
        <v/>
      </c>
      <c r="J5157" s="33">
        <f>IF(F5157="","",F5157-I5157)</f>
        <v/>
      </c>
      <c r="K5157" s="28">
        <f>IF(F5157="","",IF(I5157=0,"Pending",IF(I5157&gt;=F5157,"Completed","Partial")))</f>
        <v/>
      </c>
    </row>
    <row r="5158">
      <c r="A5158" s="31" t="n"/>
      <c r="B5158" s="26" t="n"/>
      <c r="C5158" s="26" t="n"/>
      <c r="D5158" s="26" t="n"/>
      <c r="E5158" s="26" t="n"/>
      <c r="F5158" s="27" t="n"/>
      <c r="G5158" s="28">
        <f>IFERROR(IF(E5158="","",VLOOKUP(E5158,'Setup - Mix Design'!$A$5:$I$504,9,0)),"")</f>
        <v/>
      </c>
      <c r="H5158" s="32">
        <f>IF(OR(F5158="",G5158=""),"",F5158*G5158)</f>
        <v/>
      </c>
      <c r="I5158" s="33">
        <f>IF(B5158="","",SUMIF('Dispatch (Challan)'!$C$5:$C$6004,B5158,'Dispatch (Challan)'!$F$5:$F$6004))</f>
        <v/>
      </c>
      <c r="J5158" s="33">
        <f>IF(F5158="","",F5158-I5158)</f>
        <v/>
      </c>
      <c r="K5158" s="28">
        <f>IF(F5158="","",IF(I5158=0,"Pending",IF(I5158&gt;=F5158,"Completed","Partial")))</f>
        <v/>
      </c>
    </row>
    <row r="5159">
      <c r="A5159" s="31" t="n"/>
      <c r="B5159" s="26" t="n"/>
      <c r="C5159" s="26" t="n"/>
      <c r="D5159" s="26" t="n"/>
      <c r="E5159" s="26" t="n"/>
      <c r="F5159" s="27" t="n"/>
      <c r="G5159" s="28">
        <f>IFERROR(IF(E5159="","",VLOOKUP(E5159,'Setup - Mix Design'!$A$5:$I$504,9,0)),"")</f>
        <v/>
      </c>
      <c r="H5159" s="32">
        <f>IF(OR(F5159="",G5159=""),"",F5159*G5159)</f>
        <v/>
      </c>
      <c r="I5159" s="33">
        <f>IF(B5159="","",SUMIF('Dispatch (Challan)'!$C$5:$C$6004,B5159,'Dispatch (Challan)'!$F$5:$F$6004))</f>
        <v/>
      </c>
      <c r="J5159" s="33">
        <f>IF(F5159="","",F5159-I5159)</f>
        <v/>
      </c>
      <c r="K5159" s="28">
        <f>IF(F5159="","",IF(I5159=0,"Pending",IF(I5159&gt;=F5159,"Completed","Partial")))</f>
        <v/>
      </c>
    </row>
    <row r="5160">
      <c r="A5160" s="31" t="n"/>
      <c r="B5160" s="26" t="n"/>
      <c r="C5160" s="26" t="n"/>
      <c r="D5160" s="26" t="n"/>
      <c r="E5160" s="26" t="n"/>
      <c r="F5160" s="27" t="n"/>
      <c r="G5160" s="28">
        <f>IFERROR(IF(E5160="","",VLOOKUP(E5160,'Setup - Mix Design'!$A$5:$I$504,9,0)),"")</f>
        <v/>
      </c>
      <c r="H5160" s="32">
        <f>IF(OR(F5160="",G5160=""),"",F5160*G5160)</f>
        <v/>
      </c>
      <c r="I5160" s="33">
        <f>IF(B5160="","",SUMIF('Dispatch (Challan)'!$C$5:$C$6004,B5160,'Dispatch (Challan)'!$F$5:$F$6004))</f>
        <v/>
      </c>
      <c r="J5160" s="33">
        <f>IF(F5160="","",F5160-I5160)</f>
        <v/>
      </c>
      <c r="K5160" s="28">
        <f>IF(F5160="","",IF(I5160=0,"Pending",IF(I5160&gt;=F5160,"Completed","Partial")))</f>
        <v/>
      </c>
    </row>
    <row r="5161">
      <c r="A5161" s="31" t="n"/>
      <c r="B5161" s="26" t="n"/>
      <c r="C5161" s="26" t="n"/>
      <c r="D5161" s="26" t="n"/>
      <c r="E5161" s="26" t="n"/>
      <c r="F5161" s="27" t="n"/>
      <c r="G5161" s="28">
        <f>IFERROR(IF(E5161="","",VLOOKUP(E5161,'Setup - Mix Design'!$A$5:$I$504,9,0)),"")</f>
        <v/>
      </c>
      <c r="H5161" s="32">
        <f>IF(OR(F5161="",G5161=""),"",F5161*G5161)</f>
        <v/>
      </c>
      <c r="I5161" s="33">
        <f>IF(B5161="","",SUMIF('Dispatch (Challan)'!$C$5:$C$6004,B5161,'Dispatch (Challan)'!$F$5:$F$6004))</f>
        <v/>
      </c>
      <c r="J5161" s="33">
        <f>IF(F5161="","",F5161-I5161)</f>
        <v/>
      </c>
      <c r="K5161" s="28">
        <f>IF(F5161="","",IF(I5161=0,"Pending",IF(I5161&gt;=F5161,"Completed","Partial")))</f>
        <v/>
      </c>
    </row>
    <row r="5162">
      <c r="A5162" s="31" t="n"/>
      <c r="B5162" s="26" t="n"/>
      <c r="C5162" s="26" t="n"/>
      <c r="D5162" s="26" t="n"/>
      <c r="E5162" s="26" t="n"/>
      <c r="F5162" s="27" t="n"/>
      <c r="G5162" s="28">
        <f>IFERROR(IF(E5162="","",VLOOKUP(E5162,'Setup - Mix Design'!$A$5:$I$504,9,0)),"")</f>
        <v/>
      </c>
      <c r="H5162" s="32">
        <f>IF(OR(F5162="",G5162=""),"",F5162*G5162)</f>
        <v/>
      </c>
      <c r="I5162" s="33">
        <f>IF(B5162="","",SUMIF('Dispatch (Challan)'!$C$5:$C$6004,B5162,'Dispatch (Challan)'!$F$5:$F$6004))</f>
        <v/>
      </c>
      <c r="J5162" s="33">
        <f>IF(F5162="","",F5162-I5162)</f>
        <v/>
      </c>
      <c r="K5162" s="28">
        <f>IF(F5162="","",IF(I5162=0,"Pending",IF(I5162&gt;=F5162,"Completed","Partial")))</f>
        <v/>
      </c>
    </row>
    <row r="5163">
      <c r="A5163" s="31" t="n"/>
      <c r="B5163" s="26" t="n"/>
      <c r="C5163" s="26" t="n"/>
      <c r="D5163" s="26" t="n"/>
      <c r="E5163" s="26" t="n"/>
      <c r="F5163" s="27" t="n"/>
      <c r="G5163" s="28">
        <f>IFERROR(IF(E5163="","",VLOOKUP(E5163,'Setup - Mix Design'!$A$5:$I$504,9,0)),"")</f>
        <v/>
      </c>
      <c r="H5163" s="32">
        <f>IF(OR(F5163="",G5163=""),"",F5163*G5163)</f>
        <v/>
      </c>
      <c r="I5163" s="33">
        <f>IF(B5163="","",SUMIF('Dispatch (Challan)'!$C$5:$C$6004,B5163,'Dispatch (Challan)'!$F$5:$F$6004))</f>
        <v/>
      </c>
      <c r="J5163" s="33">
        <f>IF(F5163="","",F5163-I5163)</f>
        <v/>
      </c>
      <c r="K5163" s="28">
        <f>IF(F5163="","",IF(I5163=0,"Pending",IF(I5163&gt;=F5163,"Completed","Partial")))</f>
        <v/>
      </c>
    </row>
    <row r="5164">
      <c r="A5164" s="31" t="n"/>
      <c r="B5164" s="26" t="n"/>
      <c r="C5164" s="26" t="n"/>
      <c r="D5164" s="26" t="n"/>
      <c r="E5164" s="26" t="n"/>
      <c r="F5164" s="27" t="n"/>
      <c r="G5164" s="28">
        <f>IFERROR(IF(E5164="","",VLOOKUP(E5164,'Setup - Mix Design'!$A$5:$I$504,9,0)),"")</f>
        <v/>
      </c>
      <c r="H5164" s="32">
        <f>IF(OR(F5164="",G5164=""),"",F5164*G5164)</f>
        <v/>
      </c>
      <c r="I5164" s="33">
        <f>IF(B5164="","",SUMIF('Dispatch (Challan)'!$C$5:$C$6004,B5164,'Dispatch (Challan)'!$F$5:$F$6004))</f>
        <v/>
      </c>
      <c r="J5164" s="33">
        <f>IF(F5164="","",F5164-I5164)</f>
        <v/>
      </c>
      <c r="K5164" s="28">
        <f>IF(F5164="","",IF(I5164=0,"Pending",IF(I5164&gt;=F5164,"Completed","Partial")))</f>
        <v/>
      </c>
    </row>
    <row r="5165">
      <c r="A5165" s="31" t="n"/>
      <c r="B5165" s="26" t="n"/>
      <c r="C5165" s="26" t="n"/>
      <c r="D5165" s="26" t="n"/>
      <c r="E5165" s="26" t="n"/>
      <c r="F5165" s="27" t="n"/>
      <c r="G5165" s="28">
        <f>IFERROR(IF(E5165="","",VLOOKUP(E5165,'Setup - Mix Design'!$A$5:$I$504,9,0)),"")</f>
        <v/>
      </c>
      <c r="H5165" s="32">
        <f>IF(OR(F5165="",G5165=""),"",F5165*G5165)</f>
        <v/>
      </c>
      <c r="I5165" s="33">
        <f>IF(B5165="","",SUMIF('Dispatch (Challan)'!$C$5:$C$6004,B5165,'Dispatch (Challan)'!$F$5:$F$6004))</f>
        <v/>
      </c>
      <c r="J5165" s="33">
        <f>IF(F5165="","",F5165-I5165)</f>
        <v/>
      </c>
      <c r="K5165" s="28">
        <f>IF(F5165="","",IF(I5165=0,"Pending",IF(I5165&gt;=F5165,"Completed","Partial")))</f>
        <v/>
      </c>
    </row>
    <row r="5166">
      <c r="A5166" s="31" t="n"/>
      <c r="B5166" s="26" t="n"/>
      <c r="C5166" s="26" t="n"/>
      <c r="D5166" s="26" t="n"/>
      <c r="E5166" s="26" t="n"/>
      <c r="F5166" s="27" t="n"/>
      <c r="G5166" s="28">
        <f>IFERROR(IF(E5166="","",VLOOKUP(E5166,'Setup - Mix Design'!$A$5:$I$504,9,0)),"")</f>
        <v/>
      </c>
      <c r="H5166" s="32">
        <f>IF(OR(F5166="",G5166=""),"",F5166*G5166)</f>
        <v/>
      </c>
      <c r="I5166" s="33">
        <f>IF(B5166="","",SUMIF('Dispatch (Challan)'!$C$5:$C$6004,B5166,'Dispatch (Challan)'!$F$5:$F$6004))</f>
        <v/>
      </c>
      <c r="J5166" s="33">
        <f>IF(F5166="","",F5166-I5166)</f>
        <v/>
      </c>
      <c r="K5166" s="28">
        <f>IF(F5166="","",IF(I5166=0,"Pending",IF(I5166&gt;=F5166,"Completed","Partial")))</f>
        <v/>
      </c>
    </row>
    <row r="5167">
      <c r="A5167" s="31" t="n"/>
      <c r="B5167" s="26" t="n"/>
      <c r="C5167" s="26" t="n"/>
      <c r="D5167" s="26" t="n"/>
      <c r="E5167" s="26" t="n"/>
      <c r="F5167" s="27" t="n"/>
      <c r="G5167" s="28">
        <f>IFERROR(IF(E5167="","",VLOOKUP(E5167,'Setup - Mix Design'!$A$5:$I$504,9,0)),"")</f>
        <v/>
      </c>
      <c r="H5167" s="32">
        <f>IF(OR(F5167="",G5167=""),"",F5167*G5167)</f>
        <v/>
      </c>
      <c r="I5167" s="33">
        <f>IF(B5167="","",SUMIF('Dispatch (Challan)'!$C$5:$C$6004,B5167,'Dispatch (Challan)'!$F$5:$F$6004))</f>
        <v/>
      </c>
      <c r="J5167" s="33">
        <f>IF(F5167="","",F5167-I5167)</f>
        <v/>
      </c>
      <c r="K5167" s="28">
        <f>IF(F5167="","",IF(I5167=0,"Pending",IF(I5167&gt;=F5167,"Completed","Partial")))</f>
        <v/>
      </c>
    </row>
    <row r="5168">
      <c r="A5168" s="31" t="n"/>
      <c r="B5168" s="26" t="n"/>
      <c r="C5168" s="26" t="n"/>
      <c r="D5168" s="26" t="n"/>
      <c r="E5168" s="26" t="n"/>
      <c r="F5168" s="27" t="n"/>
      <c r="G5168" s="28">
        <f>IFERROR(IF(E5168="","",VLOOKUP(E5168,'Setup - Mix Design'!$A$5:$I$504,9,0)),"")</f>
        <v/>
      </c>
      <c r="H5168" s="32">
        <f>IF(OR(F5168="",G5168=""),"",F5168*G5168)</f>
        <v/>
      </c>
      <c r="I5168" s="33">
        <f>IF(B5168="","",SUMIF('Dispatch (Challan)'!$C$5:$C$6004,B5168,'Dispatch (Challan)'!$F$5:$F$6004))</f>
        <v/>
      </c>
      <c r="J5168" s="33">
        <f>IF(F5168="","",F5168-I5168)</f>
        <v/>
      </c>
      <c r="K5168" s="28">
        <f>IF(F5168="","",IF(I5168=0,"Pending",IF(I5168&gt;=F5168,"Completed","Partial")))</f>
        <v/>
      </c>
    </row>
    <row r="5169">
      <c r="A5169" s="31" t="n"/>
      <c r="B5169" s="26" t="n"/>
      <c r="C5169" s="26" t="n"/>
      <c r="D5169" s="26" t="n"/>
      <c r="E5169" s="26" t="n"/>
      <c r="F5169" s="27" t="n"/>
      <c r="G5169" s="28">
        <f>IFERROR(IF(E5169="","",VLOOKUP(E5169,'Setup - Mix Design'!$A$5:$I$504,9,0)),"")</f>
        <v/>
      </c>
      <c r="H5169" s="32">
        <f>IF(OR(F5169="",G5169=""),"",F5169*G5169)</f>
        <v/>
      </c>
      <c r="I5169" s="33">
        <f>IF(B5169="","",SUMIF('Dispatch (Challan)'!$C$5:$C$6004,B5169,'Dispatch (Challan)'!$F$5:$F$6004))</f>
        <v/>
      </c>
      <c r="J5169" s="33">
        <f>IF(F5169="","",F5169-I5169)</f>
        <v/>
      </c>
      <c r="K5169" s="28">
        <f>IF(F5169="","",IF(I5169=0,"Pending",IF(I5169&gt;=F5169,"Completed","Partial")))</f>
        <v/>
      </c>
    </row>
    <row r="5170">
      <c r="A5170" s="31" t="n"/>
      <c r="B5170" s="26" t="n"/>
      <c r="C5170" s="26" t="n"/>
      <c r="D5170" s="26" t="n"/>
      <c r="E5170" s="26" t="n"/>
      <c r="F5170" s="27" t="n"/>
      <c r="G5170" s="28">
        <f>IFERROR(IF(E5170="","",VLOOKUP(E5170,'Setup - Mix Design'!$A$5:$I$504,9,0)),"")</f>
        <v/>
      </c>
      <c r="H5170" s="32">
        <f>IF(OR(F5170="",G5170=""),"",F5170*G5170)</f>
        <v/>
      </c>
      <c r="I5170" s="33">
        <f>IF(B5170="","",SUMIF('Dispatch (Challan)'!$C$5:$C$6004,B5170,'Dispatch (Challan)'!$F$5:$F$6004))</f>
        <v/>
      </c>
      <c r="J5170" s="33">
        <f>IF(F5170="","",F5170-I5170)</f>
        <v/>
      </c>
      <c r="K5170" s="28">
        <f>IF(F5170="","",IF(I5170=0,"Pending",IF(I5170&gt;=F5170,"Completed","Partial")))</f>
        <v/>
      </c>
    </row>
    <row r="5171">
      <c r="A5171" s="31" t="n"/>
      <c r="B5171" s="26" t="n"/>
      <c r="C5171" s="26" t="n"/>
      <c r="D5171" s="26" t="n"/>
      <c r="E5171" s="26" t="n"/>
      <c r="F5171" s="27" t="n"/>
      <c r="G5171" s="28">
        <f>IFERROR(IF(E5171="","",VLOOKUP(E5171,'Setup - Mix Design'!$A$5:$I$504,9,0)),"")</f>
        <v/>
      </c>
      <c r="H5171" s="32">
        <f>IF(OR(F5171="",G5171=""),"",F5171*G5171)</f>
        <v/>
      </c>
      <c r="I5171" s="33">
        <f>IF(B5171="","",SUMIF('Dispatch (Challan)'!$C$5:$C$6004,B5171,'Dispatch (Challan)'!$F$5:$F$6004))</f>
        <v/>
      </c>
      <c r="J5171" s="33">
        <f>IF(F5171="","",F5171-I5171)</f>
        <v/>
      </c>
      <c r="K5171" s="28">
        <f>IF(F5171="","",IF(I5171=0,"Pending",IF(I5171&gt;=F5171,"Completed","Partial")))</f>
        <v/>
      </c>
    </row>
    <row r="5172">
      <c r="A5172" s="31" t="n"/>
      <c r="B5172" s="26" t="n"/>
      <c r="C5172" s="26" t="n"/>
      <c r="D5172" s="26" t="n"/>
      <c r="E5172" s="26" t="n"/>
      <c r="F5172" s="27" t="n"/>
      <c r="G5172" s="28">
        <f>IFERROR(IF(E5172="","",VLOOKUP(E5172,'Setup - Mix Design'!$A$5:$I$504,9,0)),"")</f>
        <v/>
      </c>
      <c r="H5172" s="32">
        <f>IF(OR(F5172="",G5172=""),"",F5172*G5172)</f>
        <v/>
      </c>
      <c r="I5172" s="33">
        <f>IF(B5172="","",SUMIF('Dispatch (Challan)'!$C$5:$C$6004,B5172,'Dispatch (Challan)'!$F$5:$F$6004))</f>
        <v/>
      </c>
      <c r="J5172" s="33">
        <f>IF(F5172="","",F5172-I5172)</f>
        <v/>
      </c>
      <c r="K5172" s="28">
        <f>IF(F5172="","",IF(I5172=0,"Pending",IF(I5172&gt;=F5172,"Completed","Partial")))</f>
        <v/>
      </c>
    </row>
    <row r="5173">
      <c r="A5173" s="31" t="n"/>
      <c r="B5173" s="26" t="n"/>
      <c r="C5173" s="26" t="n"/>
      <c r="D5173" s="26" t="n"/>
      <c r="E5173" s="26" t="n"/>
      <c r="F5173" s="27" t="n"/>
      <c r="G5173" s="28">
        <f>IFERROR(IF(E5173="","",VLOOKUP(E5173,'Setup - Mix Design'!$A$5:$I$504,9,0)),"")</f>
        <v/>
      </c>
      <c r="H5173" s="32">
        <f>IF(OR(F5173="",G5173=""),"",F5173*G5173)</f>
        <v/>
      </c>
      <c r="I5173" s="33">
        <f>IF(B5173="","",SUMIF('Dispatch (Challan)'!$C$5:$C$6004,B5173,'Dispatch (Challan)'!$F$5:$F$6004))</f>
        <v/>
      </c>
      <c r="J5173" s="33">
        <f>IF(F5173="","",F5173-I5173)</f>
        <v/>
      </c>
      <c r="K5173" s="28">
        <f>IF(F5173="","",IF(I5173=0,"Pending",IF(I5173&gt;=F5173,"Completed","Partial")))</f>
        <v/>
      </c>
    </row>
    <row r="5174">
      <c r="A5174" s="31" t="n"/>
      <c r="B5174" s="26" t="n"/>
      <c r="C5174" s="26" t="n"/>
      <c r="D5174" s="26" t="n"/>
      <c r="E5174" s="26" t="n"/>
      <c r="F5174" s="27" t="n"/>
      <c r="G5174" s="28">
        <f>IFERROR(IF(E5174="","",VLOOKUP(E5174,'Setup - Mix Design'!$A$5:$I$504,9,0)),"")</f>
        <v/>
      </c>
      <c r="H5174" s="32">
        <f>IF(OR(F5174="",G5174=""),"",F5174*G5174)</f>
        <v/>
      </c>
      <c r="I5174" s="33">
        <f>IF(B5174="","",SUMIF('Dispatch (Challan)'!$C$5:$C$6004,B5174,'Dispatch (Challan)'!$F$5:$F$6004))</f>
        <v/>
      </c>
      <c r="J5174" s="33">
        <f>IF(F5174="","",F5174-I5174)</f>
        <v/>
      </c>
      <c r="K5174" s="28">
        <f>IF(F5174="","",IF(I5174=0,"Pending",IF(I5174&gt;=F5174,"Completed","Partial")))</f>
        <v/>
      </c>
    </row>
    <row r="5175">
      <c r="A5175" s="31" t="n"/>
      <c r="B5175" s="26" t="n"/>
      <c r="C5175" s="26" t="n"/>
      <c r="D5175" s="26" t="n"/>
      <c r="E5175" s="26" t="n"/>
      <c r="F5175" s="27" t="n"/>
      <c r="G5175" s="28">
        <f>IFERROR(IF(E5175="","",VLOOKUP(E5175,'Setup - Mix Design'!$A$5:$I$504,9,0)),"")</f>
        <v/>
      </c>
      <c r="H5175" s="32">
        <f>IF(OR(F5175="",G5175=""),"",F5175*G5175)</f>
        <v/>
      </c>
      <c r="I5175" s="33">
        <f>IF(B5175="","",SUMIF('Dispatch (Challan)'!$C$5:$C$6004,B5175,'Dispatch (Challan)'!$F$5:$F$6004))</f>
        <v/>
      </c>
      <c r="J5175" s="33">
        <f>IF(F5175="","",F5175-I5175)</f>
        <v/>
      </c>
      <c r="K5175" s="28">
        <f>IF(F5175="","",IF(I5175=0,"Pending",IF(I5175&gt;=F5175,"Completed","Partial")))</f>
        <v/>
      </c>
    </row>
    <row r="5176">
      <c r="A5176" s="31" t="n"/>
      <c r="B5176" s="26" t="n"/>
      <c r="C5176" s="26" t="n"/>
      <c r="D5176" s="26" t="n"/>
      <c r="E5176" s="26" t="n"/>
      <c r="F5176" s="27" t="n"/>
      <c r="G5176" s="28">
        <f>IFERROR(IF(E5176="","",VLOOKUP(E5176,'Setup - Mix Design'!$A$5:$I$504,9,0)),"")</f>
        <v/>
      </c>
      <c r="H5176" s="32">
        <f>IF(OR(F5176="",G5176=""),"",F5176*G5176)</f>
        <v/>
      </c>
      <c r="I5176" s="33">
        <f>IF(B5176="","",SUMIF('Dispatch (Challan)'!$C$5:$C$6004,B5176,'Dispatch (Challan)'!$F$5:$F$6004))</f>
        <v/>
      </c>
      <c r="J5176" s="33">
        <f>IF(F5176="","",F5176-I5176)</f>
        <v/>
      </c>
      <c r="K5176" s="28">
        <f>IF(F5176="","",IF(I5176=0,"Pending",IF(I5176&gt;=F5176,"Completed","Partial")))</f>
        <v/>
      </c>
    </row>
    <row r="5177">
      <c r="A5177" s="31" t="n"/>
      <c r="B5177" s="26" t="n"/>
      <c r="C5177" s="26" t="n"/>
      <c r="D5177" s="26" t="n"/>
      <c r="E5177" s="26" t="n"/>
      <c r="F5177" s="27" t="n"/>
      <c r="G5177" s="28">
        <f>IFERROR(IF(E5177="","",VLOOKUP(E5177,'Setup - Mix Design'!$A$5:$I$504,9,0)),"")</f>
        <v/>
      </c>
      <c r="H5177" s="32">
        <f>IF(OR(F5177="",G5177=""),"",F5177*G5177)</f>
        <v/>
      </c>
      <c r="I5177" s="33">
        <f>IF(B5177="","",SUMIF('Dispatch (Challan)'!$C$5:$C$6004,B5177,'Dispatch (Challan)'!$F$5:$F$6004))</f>
        <v/>
      </c>
      <c r="J5177" s="33">
        <f>IF(F5177="","",F5177-I5177)</f>
        <v/>
      </c>
      <c r="K5177" s="28">
        <f>IF(F5177="","",IF(I5177=0,"Pending",IF(I5177&gt;=F5177,"Completed","Partial")))</f>
        <v/>
      </c>
    </row>
    <row r="5178">
      <c r="A5178" s="31" t="n"/>
      <c r="B5178" s="26" t="n"/>
      <c r="C5178" s="26" t="n"/>
      <c r="D5178" s="26" t="n"/>
      <c r="E5178" s="26" t="n"/>
      <c r="F5178" s="27" t="n"/>
      <c r="G5178" s="28">
        <f>IFERROR(IF(E5178="","",VLOOKUP(E5178,'Setup - Mix Design'!$A$5:$I$504,9,0)),"")</f>
        <v/>
      </c>
      <c r="H5178" s="32">
        <f>IF(OR(F5178="",G5178=""),"",F5178*G5178)</f>
        <v/>
      </c>
      <c r="I5178" s="33">
        <f>IF(B5178="","",SUMIF('Dispatch (Challan)'!$C$5:$C$6004,B5178,'Dispatch (Challan)'!$F$5:$F$6004))</f>
        <v/>
      </c>
      <c r="J5178" s="33">
        <f>IF(F5178="","",F5178-I5178)</f>
        <v/>
      </c>
      <c r="K5178" s="28">
        <f>IF(F5178="","",IF(I5178=0,"Pending",IF(I5178&gt;=F5178,"Completed","Partial")))</f>
        <v/>
      </c>
    </row>
    <row r="5179">
      <c r="A5179" s="31" t="n"/>
      <c r="B5179" s="26" t="n"/>
      <c r="C5179" s="26" t="n"/>
      <c r="D5179" s="26" t="n"/>
      <c r="E5179" s="26" t="n"/>
      <c r="F5179" s="27" t="n"/>
      <c r="G5179" s="28">
        <f>IFERROR(IF(E5179="","",VLOOKUP(E5179,'Setup - Mix Design'!$A$5:$I$504,9,0)),"")</f>
        <v/>
      </c>
      <c r="H5179" s="32">
        <f>IF(OR(F5179="",G5179=""),"",F5179*G5179)</f>
        <v/>
      </c>
      <c r="I5179" s="33">
        <f>IF(B5179="","",SUMIF('Dispatch (Challan)'!$C$5:$C$6004,B5179,'Dispatch (Challan)'!$F$5:$F$6004))</f>
        <v/>
      </c>
      <c r="J5179" s="33">
        <f>IF(F5179="","",F5179-I5179)</f>
        <v/>
      </c>
      <c r="K5179" s="28">
        <f>IF(F5179="","",IF(I5179=0,"Pending",IF(I5179&gt;=F5179,"Completed","Partial")))</f>
        <v/>
      </c>
    </row>
    <row r="5180">
      <c r="A5180" s="31" t="n"/>
      <c r="B5180" s="26" t="n"/>
      <c r="C5180" s="26" t="n"/>
      <c r="D5180" s="26" t="n"/>
      <c r="E5180" s="26" t="n"/>
      <c r="F5180" s="27" t="n"/>
      <c r="G5180" s="28">
        <f>IFERROR(IF(E5180="","",VLOOKUP(E5180,'Setup - Mix Design'!$A$5:$I$504,9,0)),"")</f>
        <v/>
      </c>
      <c r="H5180" s="32">
        <f>IF(OR(F5180="",G5180=""),"",F5180*G5180)</f>
        <v/>
      </c>
      <c r="I5180" s="33">
        <f>IF(B5180="","",SUMIF('Dispatch (Challan)'!$C$5:$C$6004,B5180,'Dispatch (Challan)'!$F$5:$F$6004))</f>
        <v/>
      </c>
      <c r="J5180" s="33">
        <f>IF(F5180="","",F5180-I5180)</f>
        <v/>
      </c>
      <c r="K5180" s="28">
        <f>IF(F5180="","",IF(I5180=0,"Pending",IF(I5180&gt;=F5180,"Completed","Partial")))</f>
        <v/>
      </c>
    </row>
    <row r="5181">
      <c r="A5181" s="31" t="n"/>
      <c r="B5181" s="26" t="n"/>
      <c r="C5181" s="26" t="n"/>
      <c r="D5181" s="26" t="n"/>
      <c r="E5181" s="26" t="n"/>
      <c r="F5181" s="27" t="n"/>
      <c r="G5181" s="28">
        <f>IFERROR(IF(E5181="","",VLOOKUP(E5181,'Setup - Mix Design'!$A$5:$I$504,9,0)),"")</f>
        <v/>
      </c>
      <c r="H5181" s="32">
        <f>IF(OR(F5181="",G5181=""),"",F5181*G5181)</f>
        <v/>
      </c>
      <c r="I5181" s="33">
        <f>IF(B5181="","",SUMIF('Dispatch (Challan)'!$C$5:$C$6004,B5181,'Dispatch (Challan)'!$F$5:$F$6004))</f>
        <v/>
      </c>
      <c r="J5181" s="33">
        <f>IF(F5181="","",F5181-I5181)</f>
        <v/>
      </c>
      <c r="K5181" s="28">
        <f>IF(F5181="","",IF(I5181=0,"Pending",IF(I5181&gt;=F5181,"Completed","Partial")))</f>
        <v/>
      </c>
    </row>
    <row r="5182">
      <c r="A5182" s="31" t="n"/>
      <c r="B5182" s="26" t="n"/>
      <c r="C5182" s="26" t="n"/>
      <c r="D5182" s="26" t="n"/>
      <c r="E5182" s="26" t="n"/>
      <c r="F5182" s="27" t="n"/>
      <c r="G5182" s="28">
        <f>IFERROR(IF(E5182="","",VLOOKUP(E5182,'Setup - Mix Design'!$A$5:$I$504,9,0)),"")</f>
        <v/>
      </c>
      <c r="H5182" s="32">
        <f>IF(OR(F5182="",G5182=""),"",F5182*G5182)</f>
        <v/>
      </c>
      <c r="I5182" s="33">
        <f>IF(B5182="","",SUMIF('Dispatch (Challan)'!$C$5:$C$6004,B5182,'Dispatch (Challan)'!$F$5:$F$6004))</f>
        <v/>
      </c>
      <c r="J5182" s="33">
        <f>IF(F5182="","",F5182-I5182)</f>
        <v/>
      </c>
      <c r="K5182" s="28">
        <f>IF(F5182="","",IF(I5182=0,"Pending",IF(I5182&gt;=F5182,"Completed","Partial")))</f>
        <v/>
      </c>
    </row>
    <row r="5183">
      <c r="A5183" s="31" t="n"/>
      <c r="B5183" s="26" t="n"/>
      <c r="C5183" s="26" t="n"/>
      <c r="D5183" s="26" t="n"/>
      <c r="E5183" s="26" t="n"/>
      <c r="F5183" s="27" t="n"/>
      <c r="G5183" s="28">
        <f>IFERROR(IF(E5183="","",VLOOKUP(E5183,'Setup - Mix Design'!$A$5:$I$504,9,0)),"")</f>
        <v/>
      </c>
      <c r="H5183" s="32">
        <f>IF(OR(F5183="",G5183=""),"",F5183*G5183)</f>
        <v/>
      </c>
      <c r="I5183" s="33">
        <f>IF(B5183="","",SUMIF('Dispatch (Challan)'!$C$5:$C$6004,B5183,'Dispatch (Challan)'!$F$5:$F$6004))</f>
        <v/>
      </c>
      <c r="J5183" s="33">
        <f>IF(F5183="","",F5183-I5183)</f>
        <v/>
      </c>
      <c r="K5183" s="28">
        <f>IF(F5183="","",IF(I5183=0,"Pending",IF(I5183&gt;=F5183,"Completed","Partial")))</f>
        <v/>
      </c>
    </row>
    <row r="5184">
      <c r="A5184" s="31" t="n"/>
      <c r="B5184" s="26" t="n"/>
      <c r="C5184" s="26" t="n"/>
      <c r="D5184" s="26" t="n"/>
      <c r="E5184" s="26" t="n"/>
      <c r="F5184" s="27" t="n"/>
      <c r="G5184" s="28">
        <f>IFERROR(IF(E5184="","",VLOOKUP(E5184,'Setup - Mix Design'!$A$5:$I$504,9,0)),"")</f>
        <v/>
      </c>
      <c r="H5184" s="32">
        <f>IF(OR(F5184="",G5184=""),"",F5184*G5184)</f>
        <v/>
      </c>
      <c r="I5184" s="33">
        <f>IF(B5184="","",SUMIF('Dispatch (Challan)'!$C$5:$C$6004,B5184,'Dispatch (Challan)'!$F$5:$F$6004))</f>
        <v/>
      </c>
      <c r="J5184" s="33">
        <f>IF(F5184="","",F5184-I5184)</f>
        <v/>
      </c>
      <c r="K5184" s="28">
        <f>IF(F5184="","",IF(I5184=0,"Pending",IF(I5184&gt;=F5184,"Completed","Partial")))</f>
        <v/>
      </c>
    </row>
    <row r="5185">
      <c r="A5185" s="31" t="n"/>
      <c r="B5185" s="26" t="n"/>
      <c r="C5185" s="26" t="n"/>
      <c r="D5185" s="26" t="n"/>
      <c r="E5185" s="26" t="n"/>
      <c r="F5185" s="27" t="n"/>
      <c r="G5185" s="28">
        <f>IFERROR(IF(E5185="","",VLOOKUP(E5185,'Setup - Mix Design'!$A$5:$I$504,9,0)),"")</f>
        <v/>
      </c>
      <c r="H5185" s="32">
        <f>IF(OR(F5185="",G5185=""),"",F5185*G5185)</f>
        <v/>
      </c>
      <c r="I5185" s="33">
        <f>IF(B5185="","",SUMIF('Dispatch (Challan)'!$C$5:$C$6004,B5185,'Dispatch (Challan)'!$F$5:$F$6004))</f>
        <v/>
      </c>
      <c r="J5185" s="33">
        <f>IF(F5185="","",F5185-I5185)</f>
        <v/>
      </c>
      <c r="K5185" s="28">
        <f>IF(F5185="","",IF(I5185=0,"Pending",IF(I5185&gt;=F5185,"Completed","Partial")))</f>
        <v/>
      </c>
    </row>
    <row r="5186">
      <c r="A5186" s="31" t="n"/>
      <c r="B5186" s="26" t="n"/>
      <c r="C5186" s="26" t="n"/>
      <c r="D5186" s="26" t="n"/>
      <c r="E5186" s="26" t="n"/>
      <c r="F5186" s="27" t="n"/>
      <c r="G5186" s="28">
        <f>IFERROR(IF(E5186="","",VLOOKUP(E5186,'Setup - Mix Design'!$A$5:$I$504,9,0)),"")</f>
        <v/>
      </c>
      <c r="H5186" s="32">
        <f>IF(OR(F5186="",G5186=""),"",F5186*G5186)</f>
        <v/>
      </c>
      <c r="I5186" s="33">
        <f>IF(B5186="","",SUMIF('Dispatch (Challan)'!$C$5:$C$6004,B5186,'Dispatch (Challan)'!$F$5:$F$6004))</f>
        <v/>
      </c>
      <c r="J5186" s="33">
        <f>IF(F5186="","",F5186-I5186)</f>
        <v/>
      </c>
      <c r="K5186" s="28">
        <f>IF(F5186="","",IF(I5186=0,"Pending",IF(I5186&gt;=F5186,"Completed","Partial")))</f>
        <v/>
      </c>
    </row>
    <row r="5187">
      <c r="A5187" s="31" t="n"/>
      <c r="B5187" s="26" t="n"/>
      <c r="C5187" s="26" t="n"/>
      <c r="D5187" s="26" t="n"/>
      <c r="E5187" s="26" t="n"/>
      <c r="F5187" s="27" t="n"/>
      <c r="G5187" s="28">
        <f>IFERROR(IF(E5187="","",VLOOKUP(E5187,'Setup - Mix Design'!$A$5:$I$504,9,0)),"")</f>
        <v/>
      </c>
      <c r="H5187" s="32">
        <f>IF(OR(F5187="",G5187=""),"",F5187*G5187)</f>
        <v/>
      </c>
      <c r="I5187" s="33">
        <f>IF(B5187="","",SUMIF('Dispatch (Challan)'!$C$5:$C$6004,B5187,'Dispatch (Challan)'!$F$5:$F$6004))</f>
        <v/>
      </c>
      <c r="J5187" s="33">
        <f>IF(F5187="","",F5187-I5187)</f>
        <v/>
      </c>
      <c r="K5187" s="28">
        <f>IF(F5187="","",IF(I5187=0,"Pending",IF(I5187&gt;=F5187,"Completed","Partial")))</f>
        <v/>
      </c>
    </row>
    <row r="5188">
      <c r="A5188" s="31" t="n"/>
      <c r="B5188" s="26" t="n"/>
      <c r="C5188" s="26" t="n"/>
      <c r="D5188" s="26" t="n"/>
      <c r="E5188" s="26" t="n"/>
      <c r="F5188" s="27" t="n"/>
      <c r="G5188" s="28">
        <f>IFERROR(IF(E5188="","",VLOOKUP(E5188,'Setup - Mix Design'!$A$5:$I$504,9,0)),"")</f>
        <v/>
      </c>
      <c r="H5188" s="32">
        <f>IF(OR(F5188="",G5188=""),"",F5188*G5188)</f>
        <v/>
      </c>
      <c r="I5188" s="33">
        <f>IF(B5188="","",SUMIF('Dispatch (Challan)'!$C$5:$C$6004,B5188,'Dispatch (Challan)'!$F$5:$F$6004))</f>
        <v/>
      </c>
      <c r="J5188" s="33">
        <f>IF(F5188="","",F5188-I5188)</f>
        <v/>
      </c>
      <c r="K5188" s="28">
        <f>IF(F5188="","",IF(I5188=0,"Pending",IF(I5188&gt;=F5188,"Completed","Partial")))</f>
        <v/>
      </c>
    </row>
    <row r="5189">
      <c r="A5189" s="31" t="n"/>
      <c r="B5189" s="26" t="n"/>
      <c r="C5189" s="26" t="n"/>
      <c r="D5189" s="26" t="n"/>
      <c r="E5189" s="26" t="n"/>
      <c r="F5189" s="27" t="n"/>
      <c r="G5189" s="28">
        <f>IFERROR(IF(E5189="","",VLOOKUP(E5189,'Setup - Mix Design'!$A$5:$I$504,9,0)),"")</f>
        <v/>
      </c>
      <c r="H5189" s="32">
        <f>IF(OR(F5189="",G5189=""),"",F5189*G5189)</f>
        <v/>
      </c>
      <c r="I5189" s="33">
        <f>IF(B5189="","",SUMIF('Dispatch (Challan)'!$C$5:$C$6004,B5189,'Dispatch (Challan)'!$F$5:$F$6004))</f>
        <v/>
      </c>
      <c r="J5189" s="33">
        <f>IF(F5189="","",F5189-I5189)</f>
        <v/>
      </c>
      <c r="K5189" s="28">
        <f>IF(F5189="","",IF(I5189=0,"Pending",IF(I5189&gt;=F5189,"Completed","Partial")))</f>
        <v/>
      </c>
    </row>
    <row r="5190">
      <c r="A5190" s="31" t="n"/>
      <c r="B5190" s="26" t="n"/>
      <c r="C5190" s="26" t="n"/>
      <c r="D5190" s="26" t="n"/>
      <c r="E5190" s="26" t="n"/>
      <c r="F5190" s="27" t="n"/>
      <c r="G5190" s="28">
        <f>IFERROR(IF(E5190="","",VLOOKUP(E5190,'Setup - Mix Design'!$A$5:$I$504,9,0)),"")</f>
        <v/>
      </c>
      <c r="H5190" s="32">
        <f>IF(OR(F5190="",G5190=""),"",F5190*G5190)</f>
        <v/>
      </c>
      <c r="I5190" s="33">
        <f>IF(B5190="","",SUMIF('Dispatch (Challan)'!$C$5:$C$6004,B5190,'Dispatch (Challan)'!$F$5:$F$6004))</f>
        <v/>
      </c>
      <c r="J5190" s="33">
        <f>IF(F5190="","",F5190-I5190)</f>
        <v/>
      </c>
      <c r="K5190" s="28">
        <f>IF(F5190="","",IF(I5190=0,"Pending",IF(I5190&gt;=F5190,"Completed","Partial")))</f>
        <v/>
      </c>
    </row>
    <row r="5191">
      <c r="A5191" s="31" t="n"/>
      <c r="B5191" s="26" t="n"/>
      <c r="C5191" s="26" t="n"/>
      <c r="D5191" s="26" t="n"/>
      <c r="E5191" s="26" t="n"/>
      <c r="F5191" s="27" t="n"/>
      <c r="G5191" s="28">
        <f>IFERROR(IF(E5191="","",VLOOKUP(E5191,'Setup - Mix Design'!$A$5:$I$504,9,0)),"")</f>
        <v/>
      </c>
      <c r="H5191" s="32">
        <f>IF(OR(F5191="",G5191=""),"",F5191*G5191)</f>
        <v/>
      </c>
      <c r="I5191" s="33">
        <f>IF(B5191="","",SUMIF('Dispatch (Challan)'!$C$5:$C$6004,B5191,'Dispatch (Challan)'!$F$5:$F$6004))</f>
        <v/>
      </c>
      <c r="J5191" s="33">
        <f>IF(F5191="","",F5191-I5191)</f>
        <v/>
      </c>
      <c r="K5191" s="28">
        <f>IF(F5191="","",IF(I5191=0,"Pending",IF(I5191&gt;=F5191,"Completed","Partial")))</f>
        <v/>
      </c>
    </row>
    <row r="5192">
      <c r="A5192" s="31" t="n"/>
      <c r="B5192" s="26" t="n"/>
      <c r="C5192" s="26" t="n"/>
      <c r="D5192" s="26" t="n"/>
      <c r="E5192" s="26" t="n"/>
      <c r="F5192" s="27" t="n"/>
      <c r="G5192" s="28">
        <f>IFERROR(IF(E5192="","",VLOOKUP(E5192,'Setup - Mix Design'!$A$5:$I$504,9,0)),"")</f>
        <v/>
      </c>
      <c r="H5192" s="32">
        <f>IF(OR(F5192="",G5192=""),"",F5192*G5192)</f>
        <v/>
      </c>
      <c r="I5192" s="33">
        <f>IF(B5192="","",SUMIF('Dispatch (Challan)'!$C$5:$C$6004,B5192,'Dispatch (Challan)'!$F$5:$F$6004))</f>
        <v/>
      </c>
      <c r="J5192" s="33">
        <f>IF(F5192="","",F5192-I5192)</f>
        <v/>
      </c>
      <c r="K5192" s="28">
        <f>IF(F5192="","",IF(I5192=0,"Pending",IF(I5192&gt;=F5192,"Completed","Partial")))</f>
        <v/>
      </c>
    </row>
    <row r="5193">
      <c r="A5193" s="31" t="n"/>
      <c r="B5193" s="26" t="n"/>
      <c r="C5193" s="26" t="n"/>
      <c r="D5193" s="26" t="n"/>
      <c r="E5193" s="26" t="n"/>
      <c r="F5193" s="27" t="n"/>
      <c r="G5193" s="28">
        <f>IFERROR(IF(E5193="","",VLOOKUP(E5193,'Setup - Mix Design'!$A$5:$I$504,9,0)),"")</f>
        <v/>
      </c>
      <c r="H5193" s="32">
        <f>IF(OR(F5193="",G5193=""),"",F5193*G5193)</f>
        <v/>
      </c>
      <c r="I5193" s="33">
        <f>IF(B5193="","",SUMIF('Dispatch (Challan)'!$C$5:$C$6004,B5193,'Dispatch (Challan)'!$F$5:$F$6004))</f>
        <v/>
      </c>
      <c r="J5193" s="33">
        <f>IF(F5193="","",F5193-I5193)</f>
        <v/>
      </c>
      <c r="K5193" s="28">
        <f>IF(F5193="","",IF(I5193=0,"Pending",IF(I5193&gt;=F5193,"Completed","Partial")))</f>
        <v/>
      </c>
    </row>
    <row r="5194">
      <c r="A5194" s="31" t="n"/>
      <c r="B5194" s="26" t="n"/>
      <c r="C5194" s="26" t="n"/>
      <c r="D5194" s="26" t="n"/>
      <c r="E5194" s="26" t="n"/>
      <c r="F5194" s="27" t="n"/>
      <c r="G5194" s="28">
        <f>IFERROR(IF(E5194="","",VLOOKUP(E5194,'Setup - Mix Design'!$A$5:$I$504,9,0)),"")</f>
        <v/>
      </c>
      <c r="H5194" s="32">
        <f>IF(OR(F5194="",G5194=""),"",F5194*G5194)</f>
        <v/>
      </c>
      <c r="I5194" s="33">
        <f>IF(B5194="","",SUMIF('Dispatch (Challan)'!$C$5:$C$6004,B5194,'Dispatch (Challan)'!$F$5:$F$6004))</f>
        <v/>
      </c>
      <c r="J5194" s="33">
        <f>IF(F5194="","",F5194-I5194)</f>
        <v/>
      </c>
      <c r="K5194" s="28">
        <f>IF(F5194="","",IF(I5194=0,"Pending",IF(I5194&gt;=F5194,"Completed","Partial")))</f>
        <v/>
      </c>
    </row>
    <row r="5195">
      <c r="A5195" s="31" t="n"/>
      <c r="B5195" s="26" t="n"/>
      <c r="C5195" s="26" t="n"/>
      <c r="D5195" s="26" t="n"/>
      <c r="E5195" s="26" t="n"/>
      <c r="F5195" s="27" t="n"/>
      <c r="G5195" s="28">
        <f>IFERROR(IF(E5195="","",VLOOKUP(E5195,'Setup - Mix Design'!$A$5:$I$504,9,0)),"")</f>
        <v/>
      </c>
      <c r="H5195" s="32">
        <f>IF(OR(F5195="",G5195=""),"",F5195*G5195)</f>
        <v/>
      </c>
      <c r="I5195" s="33">
        <f>IF(B5195="","",SUMIF('Dispatch (Challan)'!$C$5:$C$6004,B5195,'Dispatch (Challan)'!$F$5:$F$6004))</f>
        <v/>
      </c>
      <c r="J5195" s="33">
        <f>IF(F5195="","",F5195-I5195)</f>
        <v/>
      </c>
      <c r="K5195" s="28">
        <f>IF(F5195="","",IF(I5195=0,"Pending",IF(I5195&gt;=F5195,"Completed","Partial")))</f>
        <v/>
      </c>
    </row>
    <row r="5196">
      <c r="A5196" s="31" t="n"/>
      <c r="B5196" s="26" t="n"/>
      <c r="C5196" s="26" t="n"/>
      <c r="D5196" s="26" t="n"/>
      <c r="E5196" s="26" t="n"/>
      <c r="F5196" s="27" t="n"/>
      <c r="G5196" s="28">
        <f>IFERROR(IF(E5196="","",VLOOKUP(E5196,'Setup - Mix Design'!$A$5:$I$504,9,0)),"")</f>
        <v/>
      </c>
      <c r="H5196" s="32">
        <f>IF(OR(F5196="",G5196=""),"",F5196*G5196)</f>
        <v/>
      </c>
      <c r="I5196" s="33">
        <f>IF(B5196="","",SUMIF('Dispatch (Challan)'!$C$5:$C$6004,B5196,'Dispatch (Challan)'!$F$5:$F$6004))</f>
        <v/>
      </c>
      <c r="J5196" s="33">
        <f>IF(F5196="","",F5196-I5196)</f>
        <v/>
      </c>
      <c r="K5196" s="28">
        <f>IF(F5196="","",IF(I5196=0,"Pending",IF(I5196&gt;=F5196,"Completed","Partial")))</f>
        <v/>
      </c>
    </row>
    <row r="5197">
      <c r="A5197" s="31" t="n"/>
      <c r="B5197" s="26" t="n"/>
      <c r="C5197" s="26" t="n"/>
      <c r="D5197" s="26" t="n"/>
      <c r="E5197" s="26" t="n"/>
      <c r="F5197" s="27" t="n"/>
      <c r="G5197" s="28">
        <f>IFERROR(IF(E5197="","",VLOOKUP(E5197,'Setup - Mix Design'!$A$5:$I$504,9,0)),"")</f>
        <v/>
      </c>
      <c r="H5197" s="32">
        <f>IF(OR(F5197="",G5197=""),"",F5197*G5197)</f>
        <v/>
      </c>
      <c r="I5197" s="33">
        <f>IF(B5197="","",SUMIF('Dispatch (Challan)'!$C$5:$C$6004,B5197,'Dispatch (Challan)'!$F$5:$F$6004))</f>
        <v/>
      </c>
      <c r="J5197" s="33">
        <f>IF(F5197="","",F5197-I5197)</f>
        <v/>
      </c>
      <c r="K5197" s="28">
        <f>IF(F5197="","",IF(I5197=0,"Pending",IF(I5197&gt;=F5197,"Completed","Partial")))</f>
        <v/>
      </c>
    </row>
    <row r="5198">
      <c r="A5198" s="31" t="n"/>
      <c r="B5198" s="26" t="n"/>
      <c r="C5198" s="26" t="n"/>
      <c r="D5198" s="26" t="n"/>
      <c r="E5198" s="26" t="n"/>
      <c r="F5198" s="27" t="n"/>
      <c r="G5198" s="28">
        <f>IFERROR(IF(E5198="","",VLOOKUP(E5198,'Setup - Mix Design'!$A$5:$I$504,9,0)),"")</f>
        <v/>
      </c>
      <c r="H5198" s="32">
        <f>IF(OR(F5198="",G5198=""),"",F5198*G5198)</f>
        <v/>
      </c>
      <c r="I5198" s="33">
        <f>IF(B5198="","",SUMIF('Dispatch (Challan)'!$C$5:$C$6004,B5198,'Dispatch (Challan)'!$F$5:$F$6004))</f>
        <v/>
      </c>
      <c r="J5198" s="33">
        <f>IF(F5198="","",F5198-I5198)</f>
        <v/>
      </c>
      <c r="K5198" s="28">
        <f>IF(F5198="","",IF(I5198=0,"Pending",IF(I5198&gt;=F5198,"Completed","Partial")))</f>
        <v/>
      </c>
    </row>
    <row r="5199">
      <c r="A5199" s="31" t="n"/>
      <c r="B5199" s="26" t="n"/>
      <c r="C5199" s="26" t="n"/>
      <c r="D5199" s="26" t="n"/>
      <c r="E5199" s="26" t="n"/>
      <c r="F5199" s="27" t="n"/>
      <c r="G5199" s="28">
        <f>IFERROR(IF(E5199="","",VLOOKUP(E5199,'Setup - Mix Design'!$A$5:$I$504,9,0)),"")</f>
        <v/>
      </c>
      <c r="H5199" s="32">
        <f>IF(OR(F5199="",G5199=""),"",F5199*G5199)</f>
        <v/>
      </c>
      <c r="I5199" s="33">
        <f>IF(B5199="","",SUMIF('Dispatch (Challan)'!$C$5:$C$6004,B5199,'Dispatch (Challan)'!$F$5:$F$6004))</f>
        <v/>
      </c>
      <c r="J5199" s="33">
        <f>IF(F5199="","",F5199-I5199)</f>
        <v/>
      </c>
      <c r="K5199" s="28">
        <f>IF(F5199="","",IF(I5199=0,"Pending",IF(I5199&gt;=F5199,"Completed","Partial")))</f>
        <v/>
      </c>
    </row>
    <row r="5200">
      <c r="A5200" s="31" t="n"/>
      <c r="B5200" s="26" t="n"/>
      <c r="C5200" s="26" t="n"/>
      <c r="D5200" s="26" t="n"/>
      <c r="E5200" s="26" t="n"/>
      <c r="F5200" s="27" t="n"/>
      <c r="G5200" s="28">
        <f>IFERROR(IF(E5200="","",VLOOKUP(E5200,'Setup - Mix Design'!$A$5:$I$504,9,0)),"")</f>
        <v/>
      </c>
      <c r="H5200" s="32">
        <f>IF(OR(F5200="",G5200=""),"",F5200*G5200)</f>
        <v/>
      </c>
      <c r="I5200" s="33">
        <f>IF(B5200="","",SUMIF('Dispatch (Challan)'!$C$5:$C$6004,B5200,'Dispatch (Challan)'!$F$5:$F$6004))</f>
        <v/>
      </c>
      <c r="J5200" s="33">
        <f>IF(F5200="","",F5200-I5200)</f>
        <v/>
      </c>
      <c r="K5200" s="28">
        <f>IF(F5200="","",IF(I5200=0,"Pending",IF(I5200&gt;=F5200,"Completed","Partial")))</f>
        <v/>
      </c>
    </row>
    <row r="5201">
      <c r="A5201" s="31" t="n"/>
      <c r="B5201" s="26" t="n"/>
      <c r="C5201" s="26" t="n"/>
      <c r="D5201" s="26" t="n"/>
      <c r="E5201" s="26" t="n"/>
      <c r="F5201" s="27" t="n"/>
      <c r="G5201" s="28">
        <f>IFERROR(IF(E5201="","",VLOOKUP(E5201,'Setup - Mix Design'!$A$5:$I$504,9,0)),"")</f>
        <v/>
      </c>
      <c r="H5201" s="32">
        <f>IF(OR(F5201="",G5201=""),"",F5201*G5201)</f>
        <v/>
      </c>
      <c r="I5201" s="33">
        <f>IF(B5201="","",SUMIF('Dispatch (Challan)'!$C$5:$C$6004,B5201,'Dispatch (Challan)'!$F$5:$F$6004))</f>
        <v/>
      </c>
      <c r="J5201" s="33">
        <f>IF(F5201="","",F5201-I5201)</f>
        <v/>
      </c>
      <c r="K5201" s="28">
        <f>IF(F5201="","",IF(I5201=0,"Pending",IF(I5201&gt;=F5201,"Completed","Partial")))</f>
        <v/>
      </c>
    </row>
    <row r="5202">
      <c r="A5202" s="31" t="n"/>
      <c r="B5202" s="26" t="n"/>
      <c r="C5202" s="26" t="n"/>
      <c r="D5202" s="26" t="n"/>
      <c r="E5202" s="26" t="n"/>
      <c r="F5202" s="27" t="n"/>
      <c r="G5202" s="28">
        <f>IFERROR(IF(E5202="","",VLOOKUP(E5202,'Setup - Mix Design'!$A$5:$I$504,9,0)),"")</f>
        <v/>
      </c>
      <c r="H5202" s="32">
        <f>IF(OR(F5202="",G5202=""),"",F5202*G5202)</f>
        <v/>
      </c>
      <c r="I5202" s="33">
        <f>IF(B5202="","",SUMIF('Dispatch (Challan)'!$C$5:$C$6004,B5202,'Dispatch (Challan)'!$F$5:$F$6004))</f>
        <v/>
      </c>
      <c r="J5202" s="33">
        <f>IF(F5202="","",F5202-I5202)</f>
        <v/>
      </c>
      <c r="K5202" s="28">
        <f>IF(F5202="","",IF(I5202=0,"Pending",IF(I5202&gt;=F5202,"Completed","Partial")))</f>
        <v/>
      </c>
    </row>
    <row r="5203">
      <c r="A5203" s="31" t="n"/>
      <c r="B5203" s="26" t="n"/>
      <c r="C5203" s="26" t="n"/>
      <c r="D5203" s="26" t="n"/>
      <c r="E5203" s="26" t="n"/>
      <c r="F5203" s="27" t="n"/>
      <c r="G5203" s="28">
        <f>IFERROR(IF(E5203="","",VLOOKUP(E5203,'Setup - Mix Design'!$A$5:$I$504,9,0)),"")</f>
        <v/>
      </c>
      <c r="H5203" s="32">
        <f>IF(OR(F5203="",G5203=""),"",F5203*G5203)</f>
        <v/>
      </c>
      <c r="I5203" s="33">
        <f>IF(B5203="","",SUMIF('Dispatch (Challan)'!$C$5:$C$6004,B5203,'Dispatch (Challan)'!$F$5:$F$6004))</f>
        <v/>
      </c>
      <c r="J5203" s="33">
        <f>IF(F5203="","",F5203-I5203)</f>
        <v/>
      </c>
      <c r="K5203" s="28">
        <f>IF(F5203="","",IF(I5203=0,"Pending",IF(I5203&gt;=F5203,"Completed","Partial")))</f>
        <v/>
      </c>
    </row>
    <row r="5204">
      <c r="A5204" s="31" t="n"/>
      <c r="B5204" s="26" t="n"/>
      <c r="C5204" s="26" t="n"/>
      <c r="D5204" s="26" t="n"/>
      <c r="E5204" s="26" t="n"/>
      <c r="F5204" s="27" t="n"/>
      <c r="G5204" s="28">
        <f>IFERROR(IF(E5204="","",VLOOKUP(E5204,'Setup - Mix Design'!$A$5:$I$504,9,0)),"")</f>
        <v/>
      </c>
      <c r="H5204" s="32">
        <f>IF(OR(F5204="",G5204=""),"",F5204*G5204)</f>
        <v/>
      </c>
      <c r="I5204" s="33">
        <f>IF(B5204="","",SUMIF('Dispatch (Challan)'!$C$5:$C$6004,B5204,'Dispatch (Challan)'!$F$5:$F$6004))</f>
        <v/>
      </c>
      <c r="J5204" s="33">
        <f>IF(F5204="","",F5204-I5204)</f>
        <v/>
      </c>
      <c r="K5204" s="28">
        <f>IF(F5204="","",IF(I5204=0,"Pending",IF(I5204&gt;=F5204,"Completed","Partial")))</f>
        <v/>
      </c>
    </row>
    <row r="5205">
      <c r="A5205" s="31" t="n"/>
      <c r="B5205" s="26" t="n"/>
      <c r="C5205" s="26" t="n"/>
      <c r="D5205" s="26" t="n"/>
      <c r="E5205" s="26" t="n"/>
      <c r="F5205" s="27" t="n"/>
      <c r="G5205" s="28">
        <f>IFERROR(IF(E5205="","",VLOOKUP(E5205,'Setup - Mix Design'!$A$5:$I$504,9,0)),"")</f>
        <v/>
      </c>
      <c r="H5205" s="32">
        <f>IF(OR(F5205="",G5205=""),"",F5205*G5205)</f>
        <v/>
      </c>
      <c r="I5205" s="33">
        <f>IF(B5205="","",SUMIF('Dispatch (Challan)'!$C$5:$C$6004,B5205,'Dispatch (Challan)'!$F$5:$F$6004))</f>
        <v/>
      </c>
      <c r="J5205" s="33">
        <f>IF(F5205="","",F5205-I5205)</f>
        <v/>
      </c>
      <c r="K5205" s="28">
        <f>IF(F5205="","",IF(I5205=0,"Pending",IF(I5205&gt;=F5205,"Completed","Partial")))</f>
        <v/>
      </c>
    </row>
    <row r="5206">
      <c r="A5206" s="31" t="n"/>
      <c r="B5206" s="26" t="n"/>
      <c r="C5206" s="26" t="n"/>
      <c r="D5206" s="26" t="n"/>
      <c r="E5206" s="26" t="n"/>
      <c r="F5206" s="27" t="n"/>
      <c r="G5206" s="28">
        <f>IFERROR(IF(E5206="","",VLOOKUP(E5206,'Setup - Mix Design'!$A$5:$I$504,9,0)),"")</f>
        <v/>
      </c>
      <c r="H5206" s="32">
        <f>IF(OR(F5206="",G5206=""),"",F5206*G5206)</f>
        <v/>
      </c>
      <c r="I5206" s="33">
        <f>IF(B5206="","",SUMIF('Dispatch (Challan)'!$C$5:$C$6004,B5206,'Dispatch (Challan)'!$F$5:$F$6004))</f>
        <v/>
      </c>
      <c r="J5206" s="33">
        <f>IF(F5206="","",F5206-I5206)</f>
        <v/>
      </c>
      <c r="K5206" s="28">
        <f>IF(F5206="","",IF(I5206=0,"Pending",IF(I5206&gt;=F5206,"Completed","Partial")))</f>
        <v/>
      </c>
    </row>
    <row r="5207">
      <c r="A5207" s="31" t="n"/>
      <c r="B5207" s="26" t="n"/>
      <c r="C5207" s="26" t="n"/>
      <c r="D5207" s="26" t="n"/>
      <c r="E5207" s="26" t="n"/>
      <c r="F5207" s="27" t="n"/>
      <c r="G5207" s="28">
        <f>IFERROR(IF(E5207="","",VLOOKUP(E5207,'Setup - Mix Design'!$A$5:$I$504,9,0)),"")</f>
        <v/>
      </c>
      <c r="H5207" s="32">
        <f>IF(OR(F5207="",G5207=""),"",F5207*G5207)</f>
        <v/>
      </c>
      <c r="I5207" s="33">
        <f>IF(B5207="","",SUMIF('Dispatch (Challan)'!$C$5:$C$6004,B5207,'Dispatch (Challan)'!$F$5:$F$6004))</f>
        <v/>
      </c>
      <c r="J5207" s="33">
        <f>IF(F5207="","",F5207-I5207)</f>
        <v/>
      </c>
      <c r="K5207" s="28">
        <f>IF(F5207="","",IF(I5207=0,"Pending",IF(I5207&gt;=F5207,"Completed","Partial")))</f>
        <v/>
      </c>
    </row>
    <row r="5208">
      <c r="A5208" s="31" t="n"/>
      <c r="B5208" s="26" t="n"/>
      <c r="C5208" s="26" t="n"/>
      <c r="D5208" s="26" t="n"/>
      <c r="E5208" s="26" t="n"/>
      <c r="F5208" s="27" t="n"/>
      <c r="G5208" s="28">
        <f>IFERROR(IF(E5208="","",VLOOKUP(E5208,'Setup - Mix Design'!$A$5:$I$504,9,0)),"")</f>
        <v/>
      </c>
      <c r="H5208" s="32">
        <f>IF(OR(F5208="",G5208=""),"",F5208*G5208)</f>
        <v/>
      </c>
      <c r="I5208" s="33">
        <f>IF(B5208="","",SUMIF('Dispatch (Challan)'!$C$5:$C$6004,B5208,'Dispatch (Challan)'!$F$5:$F$6004))</f>
        <v/>
      </c>
      <c r="J5208" s="33">
        <f>IF(F5208="","",F5208-I5208)</f>
        <v/>
      </c>
      <c r="K5208" s="28">
        <f>IF(F5208="","",IF(I5208=0,"Pending",IF(I5208&gt;=F5208,"Completed","Partial")))</f>
        <v/>
      </c>
    </row>
    <row r="5209">
      <c r="A5209" s="31" t="n"/>
      <c r="B5209" s="26" t="n"/>
      <c r="C5209" s="26" t="n"/>
      <c r="D5209" s="26" t="n"/>
      <c r="E5209" s="26" t="n"/>
      <c r="F5209" s="27" t="n"/>
      <c r="G5209" s="28">
        <f>IFERROR(IF(E5209="","",VLOOKUP(E5209,'Setup - Mix Design'!$A$5:$I$504,9,0)),"")</f>
        <v/>
      </c>
      <c r="H5209" s="32">
        <f>IF(OR(F5209="",G5209=""),"",F5209*G5209)</f>
        <v/>
      </c>
      <c r="I5209" s="33">
        <f>IF(B5209="","",SUMIF('Dispatch (Challan)'!$C$5:$C$6004,B5209,'Dispatch (Challan)'!$F$5:$F$6004))</f>
        <v/>
      </c>
      <c r="J5209" s="33">
        <f>IF(F5209="","",F5209-I5209)</f>
        <v/>
      </c>
      <c r="K5209" s="28">
        <f>IF(F5209="","",IF(I5209=0,"Pending",IF(I5209&gt;=F5209,"Completed","Partial")))</f>
        <v/>
      </c>
    </row>
    <row r="5210">
      <c r="A5210" s="31" t="n"/>
      <c r="B5210" s="26" t="n"/>
      <c r="C5210" s="26" t="n"/>
      <c r="D5210" s="26" t="n"/>
      <c r="E5210" s="26" t="n"/>
      <c r="F5210" s="27" t="n"/>
      <c r="G5210" s="28">
        <f>IFERROR(IF(E5210="","",VLOOKUP(E5210,'Setup - Mix Design'!$A$5:$I$504,9,0)),"")</f>
        <v/>
      </c>
      <c r="H5210" s="32">
        <f>IF(OR(F5210="",G5210=""),"",F5210*G5210)</f>
        <v/>
      </c>
      <c r="I5210" s="33">
        <f>IF(B5210="","",SUMIF('Dispatch (Challan)'!$C$5:$C$6004,B5210,'Dispatch (Challan)'!$F$5:$F$6004))</f>
        <v/>
      </c>
      <c r="J5210" s="33">
        <f>IF(F5210="","",F5210-I5210)</f>
        <v/>
      </c>
      <c r="K5210" s="28">
        <f>IF(F5210="","",IF(I5210=0,"Pending",IF(I5210&gt;=F5210,"Completed","Partial")))</f>
        <v/>
      </c>
    </row>
    <row r="5211">
      <c r="A5211" s="31" t="n"/>
      <c r="B5211" s="26" t="n"/>
      <c r="C5211" s="26" t="n"/>
      <c r="D5211" s="26" t="n"/>
      <c r="E5211" s="26" t="n"/>
      <c r="F5211" s="27" t="n"/>
      <c r="G5211" s="28">
        <f>IFERROR(IF(E5211="","",VLOOKUP(E5211,'Setup - Mix Design'!$A$5:$I$504,9,0)),"")</f>
        <v/>
      </c>
      <c r="H5211" s="32">
        <f>IF(OR(F5211="",G5211=""),"",F5211*G5211)</f>
        <v/>
      </c>
      <c r="I5211" s="33">
        <f>IF(B5211="","",SUMIF('Dispatch (Challan)'!$C$5:$C$6004,B5211,'Dispatch (Challan)'!$F$5:$F$6004))</f>
        <v/>
      </c>
      <c r="J5211" s="33">
        <f>IF(F5211="","",F5211-I5211)</f>
        <v/>
      </c>
      <c r="K5211" s="28">
        <f>IF(F5211="","",IF(I5211=0,"Pending",IF(I5211&gt;=F5211,"Completed","Partial")))</f>
        <v/>
      </c>
    </row>
    <row r="5212">
      <c r="A5212" s="31" t="n"/>
      <c r="B5212" s="26" t="n"/>
      <c r="C5212" s="26" t="n"/>
      <c r="D5212" s="26" t="n"/>
      <c r="E5212" s="26" t="n"/>
      <c r="F5212" s="27" t="n"/>
      <c r="G5212" s="28">
        <f>IFERROR(IF(E5212="","",VLOOKUP(E5212,'Setup - Mix Design'!$A$5:$I$504,9,0)),"")</f>
        <v/>
      </c>
      <c r="H5212" s="32">
        <f>IF(OR(F5212="",G5212=""),"",F5212*G5212)</f>
        <v/>
      </c>
      <c r="I5212" s="33">
        <f>IF(B5212="","",SUMIF('Dispatch (Challan)'!$C$5:$C$6004,B5212,'Dispatch (Challan)'!$F$5:$F$6004))</f>
        <v/>
      </c>
      <c r="J5212" s="33">
        <f>IF(F5212="","",F5212-I5212)</f>
        <v/>
      </c>
      <c r="K5212" s="28">
        <f>IF(F5212="","",IF(I5212=0,"Pending",IF(I5212&gt;=F5212,"Completed","Partial")))</f>
        <v/>
      </c>
    </row>
    <row r="5213">
      <c r="A5213" s="31" t="n"/>
      <c r="B5213" s="26" t="n"/>
      <c r="C5213" s="26" t="n"/>
      <c r="D5213" s="26" t="n"/>
      <c r="E5213" s="26" t="n"/>
      <c r="F5213" s="27" t="n"/>
      <c r="G5213" s="28">
        <f>IFERROR(IF(E5213="","",VLOOKUP(E5213,'Setup - Mix Design'!$A$5:$I$504,9,0)),"")</f>
        <v/>
      </c>
      <c r="H5213" s="32">
        <f>IF(OR(F5213="",G5213=""),"",F5213*G5213)</f>
        <v/>
      </c>
      <c r="I5213" s="33">
        <f>IF(B5213="","",SUMIF('Dispatch (Challan)'!$C$5:$C$6004,B5213,'Dispatch (Challan)'!$F$5:$F$6004))</f>
        <v/>
      </c>
      <c r="J5213" s="33">
        <f>IF(F5213="","",F5213-I5213)</f>
        <v/>
      </c>
      <c r="K5213" s="28">
        <f>IF(F5213="","",IF(I5213=0,"Pending",IF(I5213&gt;=F5213,"Completed","Partial")))</f>
        <v/>
      </c>
    </row>
    <row r="5214">
      <c r="A5214" s="31" t="n"/>
      <c r="B5214" s="26" t="n"/>
      <c r="C5214" s="26" t="n"/>
      <c r="D5214" s="26" t="n"/>
      <c r="E5214" s="26" t="n"/>
      <c r="F5214" s="27" t="n"/>
      <c r="G5214" s="28">
        <f>IFERROR(IF(E5214="","",VLOOKUP(E5214,'Setup - Mix Design'!$A$5:$I$504,9,0)),"")</f>
        <v/>
      </c>
      <c r="H5214" s="32">
        <f>IF(OR(F5214="",G5214=""),"",F5214*G5214)</f>
        <v/>
      </c>
      <c r="I5214" s="33">
        <f>IF(B5214="","",SUMIF('Dispatch (Challan)'!$C$5:$C$6004,B5214,'Dispatch (Challan)'!$F$5:$F$6004))</f>
        <v/>
      </c>
      <c r="J5214" s="33">
        <f>IF(F5214="","",F5214-I5214)</f>
        <v/>
      </c>
      <c r="K5214" s="28">
        <f>IF(F5214="","",IF(I5214=0,"Pending",IF(I5214&gt;=F5214,"Completed","Partial")))</f>
        <v/>
      </c>
    </row>
    <row r="5215">
      <c r="A5215" s="31" t="n"/>
      <c r="B5215" s="26" t="n"/>
      <c r="C5215" s="26" t="n"/>
      <c r="D5215" s="26" t="n"/>
      <c r="E5215" s="26" t="n"/>
      <c r="F5215" s="27" t="n"/>
      <c r="G5215" s="28">
        <f>IFERROR(IF(E5215="","",VLOOKUP(E5215,'Setup - Mix Design'!$A$5:$I$504,9,0)),"")</f>
        <v/>
      </c>
      <c r="H5215" s="32">
        <f>IF(OR(F5215="",G5215=""),"",F5215*G5215)</f>
        <v/>
      </c>
      <c r="I5215" s="33">
        <f>IF(B5215="","",SUMIF('Dispatch (Challan)'!$C$5:$C$6004,B5215,'Dispatch (Challan)'!$F$5:$F$6004))</f>
        <v/>
      </c>
      <c r="J5215" s="33">
        <f>IF(F5215="","",F5215-I5215)</f>
        <v/>
      </c>
      <c r="K5215" s="28">
        <f>IF(F5215="","",IF(I5215=0,"Pending",IF(I5215&gt;=F5215,"Completed","Partial")))</f>
        <v/>
      </c>
    </row>
    <row r="5216">
      <c r="A5216" s="31" t="n"/>
      <c r="B5216" s="26" t="n"/>
      <c r="C5216" s="26" t="n"/>
      <c r="D5216" s="26" t="n"/>
      <c r="E5216" s="26" t="n"/>
      <c r="F5216" s="27" t="n"/>
      <c r="G5216" s="28">
        <f>IFERROR(IF(E5216="","",VLOOKUP(E5216,'Setup - Mix Design'!$A$5:$I$504,9,0)),"")</f>
        <v/>
      </c>
      <c r="H5216" s="32">
        <f>IF(OR(F5216="",G5216=""),"",F5216*G5216)</f>
        <v/>
      </c>
      <c r="I5216" s="33">
        <f>IF(B5216="","",SUMIF('Dispatch (Challan)'!$C$5:$C$6004,B5216,'Dispatch (Challan)'!$F$5:$F$6004))</f>
        <v/>
      </c>
      <c r="J5216" s="33">
        <f>IF(F5216="","",F5216-I5216)</f>
        <v/>
      </c>
      <c r="K5216" s="28">
        <f>IF(F5216="","",IF(I5216=0,"Pending",IF(I5216&gt;=F5216,"Completed","Partial")))</f>
        <v/>
      </c>
    </row>
    <row r="5217">
      <c r="A5217" s="31" t="n"/>
      <c r="B5217" s="26" t="n"/>
      <c r="C5217" s="26" t="n"/>
      <c r="D5217" s="26" t="n"/>
      <c r="E5217" s="26" t="n"/>
      <c r="F5217" s="27" t="n"/>
      <c r="G5217" s="28">
        <f>IFERROR(IF(E5217="","",VLOOKUP(E5217,'Setup - Mix Design'!$A$5:$I$504,9,0)),"")</f>
        <v/>
      </c>
      <c r="H5217" s="32">
        <f>IF(OR(F5217="",G5217=""),"",F5217*G5217)</f>
        <v/>
      </c>
      <c r="I5217" s="33">
        <f>IF(B5217="","",SUMIF('Dispatch (Challan)'!$C$5:$C$6004,B5217,'Dispatch (Challan)'!$F$5:$F$6004))</f>
        <v/>
      </c>
      <c r="J5217" s="33">
        <f>IF(F5217="","",F5217-I5217)</f>
        <v/>
      </c>
      <c r="K5217" s="28">
        <f>IF(F5217="","",IF(I5217=0,"Pending",IF(I5217&gt;=F5217,"Completed","Partial")))</f>
        <v/>
      </c>
    </row>
    <row r="5218">
      <c r="A5218" s="31" t="n"/>
      <c r="B5218" s="26" t="n"/>
      <c r="C5218" s="26" t="n"/>
      <c r="D5218" s="26" t="n"/>
      <c r="E5218" s="26" t="n"/>
      <c r="F5218" s="27" t="n"/>
      <c r="G5218" s="28">
        <f>IFERROR(IF(E5218="","",VLOOKUP(E5218,'Setup - Mix Design'!$A$5:$I$504,9,0)),"")</f>
        <v/>
      </c>
      <c r="H5218" s="32">
        <f>IF(OR(F5218="",G5218=""),"",F5218*G5218)</f>
        <v/>
      </c>
      <c r="I5218" s="33">
        <f>IF(B5218="","",SUMIF('Dispatch (Challan)'!$C$5:$C$6004,B5218,'Dispatch (Challan)'!$F$5:$F$6004))</f>
        <v/>
      </c>
      <c r="J5218" s="33">
        <f>IF(F5218="","",F5218-I5218)</f>
        <v/>
      </c>
      <c r="K5218" s="28">
        <f>IF(F5218="","",IF(I5218=0,"Pending",IF(I5218&gt;=F5218,"Completed","Partial")))</f>
        <v/>
      </c>
    </row>
    <row r="5219">
      <c r="A5219" s="31" t="n"/>
      <c r="B5219" s="26" t="n"/>
      <c r="C5219" s="26" t="n"/>
      <c r="D5219" s="26" t="n"/>
      <c r="E5219" s="26" t="n"/>
      <c r="F5219" s="27" t="n"/>
      <c r="G5219" s="28">
        <f>IFERROR(IF(E5219="","",VLOOKUP(E5219,'Setup - Mix Design'!$A$5:$I$504,9,0)),"")</f>
        <v/>
      </c>
      <c r="H5219" s="32">
        <f>IF(OR(F5219="",G5219=""),"",F5219*G5219)</f>
        <v/>
      </c>
      <c r="I5219" s="33">
        <f>IF(B5219="","",SUMIF('Dispatch (Challan)'!$C$5:$C$6004,B5219,'Dispatch (Challan)'!$F$5:$F$6004))</f>
        <v/>
      </c>
      <c r="J5219" s="33">
        <f>IF(F5219="","",F5219-I5219)</f>
        <v/>
      </c>
      <c r="K5219" s="28">
        <f>IF(F5219="","",IF(I5219=0,"Pending",IF(I5219&gt;=F5219,"Completed","Partial")))</f>
        <v/>
      </c>
    </row>
    <row r="5220">
      <c r="A5220" s="31" t="n"/>
      <c r="B5220" s="26" t="n"/>
      <c r="C5220" s="26" t="n"/>
      <c r="D5220" s="26" t="n"/>
      <c r="E5220" s="26" t="n"/>
      <c r="F5220" s="27" t="n"/>
      <c r="G5220" s="28">
        <f>IFERROR(IF(E5220="","",VLOOKUP(E5220,'Setup - Mix Design'!$A$5:$I$504,9,0)),"")</f>
        <v/>
      </c>
      <c r="H5220" s="32">
        <f>IF(OR(F5220="",G5220=""),"",F5220*G5220)</f>
        <v/>
      </c>
      <c r="I5220" s="33">
        <f>IF(B5220="","",SUMIF('Dispatch (Challan)'!$C$5:$C$6004,B5220,'Dispatch (Challan)'!$F$5:$F$6004))</f>
        <v/>
      </c>
      <c r="J5220" s="33">
        <f>IF(F5220="","",F5220-I5220)</f>
        <v/>
      </c>
      <c r="K5220" s="28">
        <f>IF(F5220="","",IF(I5220=0,"Pending",IF(I5220&gt;=F5220,"Completed","Partial")))</f>
        <v/>
      </c>
    </row>
    <row r="5221">
      <c r="A5221" s="31" t="n"/>
      <c r="B5221" s="26" t="n"/>
      <c r="C5221" s="26" t="n"/>
      <c r="D5221" s="26" t="n"/>
      <c r="E5221" s="26" t="n"/>
      <c r="F5221" s="27" t="n"/>
      <c r="G5221" s="28">
        <f>IFERROR(IF(E5221="","",VLOOKUP(E5221,'Setup - Mix Design'!$A$5:$I$504,9,0)),"")</f>
        <v/>
      </c>
      <c r="H5221" s="32">
        <f>IF(OR(F5221="",G5221=""),"",F5221*G5221)</f>
        <v/>
      </c>
      <c r="I5221" s="33">
        <f>IF(B5221="","",SUMIF('Dispatch (Challan)'!$C$5:$C$6004,B5221,'Dispatch (Challan)'!$F$5:$F$6004))</f>
        <v/>
      </c>
      <c r="J5221" s="33">
        <f>IF(F5221="","",F5221-I5221)</f>
        <v/>
      </c>
      <c r="K5221" s="28">
        <f>IF(F5221="","",IF(I5221=0,"Pending",IF(I5221&gt;=F5221,"Completed","Partial")))</f>
        <v/>
      </c>
    </row>
    <row r="5222">
      <c r="A5222" s="31" t="n"/>
      <c r="B5222" s="26" t="n"/>
      <c r="C5222" s="26" t="n"/>
      <c r="D5222" s="26" t="n"/>
      <c r="E5222" s="26" t="n"/>
      <c r="F5222" s="27" t="n"/>
      <c r="G5222" s="28">
        <f>IFERROR(IF(E5222="","",VLOOKUP(E5222,'Setup - Mix Design'!$A$5:$I$504,9,0)),"")</f>
        <v/>
      </c>
      <c r="H5222" s="32">
        <f>IF(OR(F5222="",G5222=""),"",F5222*G5222)</f>
        <v/>
      </c>
      <c r="I5222" s="33">
        <f>IF(B5222="","",SUMIF('Dispatch (Challan)'!$C$5:$C$6004,B5222,'Dispatch (Challan)'!$F$5:$F$6004))</f>
        <v/>
      </c>
      <c r="J5222" s="33">
        <f>IF(F5222="","",F5222-I5222)</f>
        <v/>
      </c>
      <c r="K5222" s="28">
        <f>IF(F5222="","",IF(I5222=0,"Pending",IF(I5222&gt;=F5222,"Completed","Partial")))</f>
        <v/>
      </c>
    </row>
    <row r="5223">
      <c r="A5223" s="31" t="n"/>
      <c r="B5223" s="26" t="n"/>
      <c r="C5223" s="26" t="n"/>
      <c r="D5223" s="26" t="n"/>
      <c r="E5223" s="26" t="n"/>
      <c r="F5223" s="27" t="n"/>
      <c r="G5223" s="28">
        <f>IFERROR(IF(E5223="","",VLOOKUP(E5223,'Setup - Mix Design'!$A$5:$I$504,9,0)),"")</f>
        <v/>
      </c>
      <c r="H5223" s="32">
        <f>IF(OR(F5223="",G5223=""),"",F5223*G5223)</f>
        <v/>
      </c>
      <c r="I5223" s="33">
        <f>IF(B5223="","",SUMIF('Dispatch (Challan)'!$C$5:$C$6004,B5223,'Dispatch (Challan)'!$F$5:$F$6004))</f>
        <v/>
      </c>
      <c r="J5223" s="33">
        <f>IF(F5223="","",F5223-I5223)</f>
        <v/>
      </c>
      <c r="K5223" s="28">
        <f>IF(F5223="","",IF(I5223=0,"Pending",IF(I5223&gt;=F5223,"Completed","Partial")))</f>
        <v/>
      </c>
    </row>
    <row r="5224">
      <c r="A5224" s="31" t="n"/>
      <c r="B5224" s="26" t="n"/>
      <c r="C5224" s="26" t="n"/>
      <c r="D5224" s="26" t="n"/>
      <c r="E5224" s="26" t="n"/>
      <c r="F5224" s="27" t="n"/>
      <c r="G5224" s="28">
        <f>IFERROR(IF(E5224="","",VLOOKUP(E5224,'Setup - Mix Design'!$A$5:$I$504,9,0)),"")</f>
        <v/>
      </c>
      <c r="H5224" s="32">
        <f>IF(OR(F5224="",G5224=""),"",F5224*G5224)</f>
        <v/>
      </c>
      <c r="I5224" s="33">
        <f>IF(B5224="","",SUMIF('Dispatch (Challan)'!$C$5:$C$6004,B5224,'Dispatch (Challan)'!$F$5:$F$6004))</f>
        <v/>
      </c>
      <c r="J5224" s="33">
        <f>IF(F5224="","",F5224-I5224)</f>
        <v/>
      </c>
      <c r="K5224" s="28">
        <f>IF(F5224="","",IF(I5224=0,"Pending",IF(I5224&gt;=F5224,"Completed","Partial")))</f>
        <v/>
      </c>
    </row>
    <row r="5225">
      <c r="A5225" s="31" t="n"/>
      <c r="B5225" s="26" t="n"/>
      <c r="C5225" s="26" t="n"/>
      <c r="D5225" s="26" t="n"/>
      <c r="E5225" s="26" t="n"/>
      <c r="F5225" s="27" t="n"/>
      <c r="G5225" s="28">
        <f>IFERROR(IF(E5225="","",VLOOKUP(E5225,'Setup - Mix Design'!$A$5:$I$504,9,0)),"")</f>
        <v/>
      </c>
      <c r="H5225" s="32">
        <f>IF(OR(F5225="",G5225=""),"",F5225*G5225)</f>
        <v/>
      </c>
      <c r="I5225" s="33">
        <f>IF(B5225="","",SUMIF('Dispatch (Challan)'!$C$5:$C$6004,B5225,'Dispatch (Challan)'!$F$5:$F$6004))</f>
        <v/>
      </c>
      <c r="J5225" s="33">
        <f>IF(F5225="","",F5225-I5225)</f>
        <v/>
      </c>
      <c r="K5225" s="28">
        <f>IF(F5225="","",IF(I5225=0,"Pending",IF(I5225&gt;=F5225,"Completed","Partial")))</f>
        <v/>
      </c>
    </row>
    <row r="5226">
      <c r="A5226" s="31" t="n"/>
      <c r="B5226" s="26" t="n"/>
      <c r="C5226" s="26" t="n"/>
      <c r="D5226" s="26" t="n"/>
      <c r="E5226" s="26" t="n"/>
      <c r="F5226" s="27" t="n"/>
      <c r="G5226" s="28">
        <f>IFERROR(IF(E5226="","",VLOOKUP(E5226,'Setup - Mix Design'!$A$5:$I$504,9,0)),"")</f>
        <v/>
      </c>
      <c r="H5226" s="32">
        <f>IF(OR(F5226="",G5226=""),"",F5226*G5226)</f>
        <v/>
      </c>
      <c r="I5226" s="33">
        <f>IF(B5226="","",SUMIF('Dispatch (Challan)'!$C$5:$C$6004,B5226,'Dispatch (Challan)'!$F$5:$F$6004))</f>
        <v/>
      </c>
      <c r="J5226" s="33">
        <f>IF(F5226="","",F5226-I5226)</f>
        <v/>
      </c>
      <c r="K5226" s="28">
        <f>IF(F5226="","",IF(I5226=0,"Pending",IF(I5226&gt;=F5226,"Completed","Partial")))</f>
        <v/>
      </c>
    </row>
    <row r="5227">
      <c r="A5227" s="31" t="n"/>
      <c r="B5227" s="26" t="n"/>
      <c r="C5227" s="26" t="n"/>
      <c r="D5227" s="26" t="n"/>
      <c r="E5227" s="26" t="n"/>
      <c r="F5227" s="27" t="n"/>
      <c r="G5227" s="28">
        <f>IFERROR(IF(E5227="","",VLOOKUP(E5227,'Setup - Mix Design'!$A$5:$I$504,9,0)),"")</f>
        <v/>
      </c>
      <c r="H5227" s="32">
        <f>IF(OR(F5227="",G5227=""),"",F5227*G5227)</f>
        <v/>
      </c>
      <c r="I5227" s="33">
        <f>IF(B5227="","",SUMIF('Dispatch (Challan)'!$C$5:$C$6004,B5227,'Dispatch (Challan)'!$F$5:$F$6004))</f>
        <v/>
      </c>
      <c r="J5227" s="33">
        <f>IF(F5227="","",F5227-I5227)</f>
        <v/>
      </c>
      <c r="K5227" s="28">
        <f>IF(F5227="","",IF(I5227=0,"Pending",IF(I5227&gt;=F5227,"Completed","Partial")))</f>
        <v/>
      </c>
    </row>
    <row r="5228">
      <c r="A5228" s="31" t="n"/>
      <c r="B5228" s="26" t="n"/>
      <c r="C5228" s="26" t="n"/>
      <c r="D5228" s="26" t="n"/>
      <c r="E5228" s="26" t="n"/>
      <c r="F5228" s="27" t="n"/>
      <c r="G5228" s="28">
        <f>IFERROR(IF(E5228="","",VLOOKUP(E5228,'Setup - Mix Design'!$A$5:$I$504,9,0)),"")</f>
        <v/>
      </c>
      <c r="H5228" s="32">
        <f>IF(OR(F5228="",G5228=""),"",F5228*G5228)</f>
        <v/>
      </c>
      <c r="I5228" s="33">
        <f>IF(B5228="","",SUMIF('Dispatch (Challan)'!$C$5:$C$6004,B5228,'Dispatch (Challan)'!$F$5:$F$6004))</f>
        <v/>
      </c>
      <c r="J5228" s="33">
        <f>IF(F5228="","",F5228-I5228)</f>
        <v/>
      </c>
      <c r="K5228" s="28">
        <f>IF(F5228="","",IF(I5228=0,"Pending",IF(I5228&gt;=F5228,"Completed","Partial")))</f>
        <v/>
      </c>
    </row>
    <row r="5229">
      <c r="A5229" s="31" t="n"/>
      <c r="B5229" s="26" t="n"/>
      <c r="C5229" s="26" t="n"/>
      <c r="D5229" s="26" t="n"/>
      <c r="E5229" s="26" t="n"/>
      <c r="F5229" s="27" t="n"/>
      <c r="G5229" s="28">
        <f>IFERROR(IF(E5229="","",VLOOKUP(E5229,'Setup - Mix Design'!$A$5:$I$504,9,0)),"")</f>
        <v/>
      </c>
      <c r="H5229" s="32">
        <f>IF(OR(F5229="",G5229=""),"",F5229*G5229)</f>
        <v/>
      </c>
      <c r="I5229" s="33">
        <f>IF(B5229="","",SUMIF('Dispatch (Challan)'!$C$5:$C$6004,B5229,'Dispatch (Challan)'!$F$5:$F$6004))</f>
        <v/>
      </c>
      <c r="J5229" s="33">
        <f>IF(F5229="","",F5229-I5229)</f>
        <v/>
      </c>
      <c r="K5229" s="28">
        <f>IF(F5229="","",IF(I5229=0,"Pending",IF(I5229&gt;=F5229,"Completed","Partial")))</f>
        <v/>
      </c>
    </row>
    <row r="5230">
      <c r="A5230" s="31" t="n"/>
      <c r="B5230" s="26" t="n"/>
      <c r="C5230" s="26" t="n"/>
      <c r="D5230" s="26" t="n"/>
      <c r="E5230" s="26" t="n"/>
      <c r="F5230" s="27" t="n"/>
      <c r="G5230" s="28">
        <f>IFERROR(IF(E5230="","",VLOOKUP(E5230,'Setup - Mix Design'!$A$5:$I$504,9,0)),"")</f>
        <v/>
      </c>
      <c r="H5230" s="32">
        <f>IF(OR(F5230="",G5230=""),"",F5230*G5230)</f>
        <v/>
      </c>
      <c r="I5230" s="33">
        <f>IF(B5230="","",SUMIF('Dispatch (Challan)'!$C$5:$C$6004,B5230,'Dispatch (Challan)'!$F$5:$F$6004))</f>
        <v/>
      </c>
      <c r="J5230" s="33">
        <f>IF(F5230="","",F5230-I5230)</f>
        <v/>
      </c>
      <c r="K5230" s="28">
        <f>IF(F5230="","",IF(I5230=0,"Pending",IF(I5230&gt;=F5230,"Completed","Partial")))</f>
        <v/>
      </c>
    </row>
    <row r="5231">
      <c r="A5231" s="31" t="n"/>
      <c r="B5231" s="26" t="n"/>
      <c r="C5231" s="26" t="n"/>
      <c r="D5231" s="26" t="n"/>
      <c r="E5231" s="26" t="n"/>
      <c r="F5231" s="27" t="n"/>
      <c r="G5231" s="28">
        <f>IFERROR(IF(E5231="","",VLOOKUP(E5231,'Setup - Mix Design'!$A$5:$I$504,9,0)),"")</f>
        <v/>
      </c>
      <c r="H5231" s="32">
        <f>IF(OR(F5231="",G5231=""),"",F5231*G5231)</f>
        <v/>
      </c>
      <c r="I5231" s="33">
        <f>IF(B5231="","",SUMIF('Dispatch (Challan)'!$C$5:$C$6004,B5231,'Dispatch (Challan)'!$F$5:$F$6004))</f>
        <v/>
      </c>
      <c r="J5231" s="33">
        <f>IF(F5231="","",F5231-I5231)</f>
        <v/>
      </c>
      <c r="K5231" s="28">
        <f>IF(F5231="","",IF(I5231=0,"Pending",IF(I5231&gt;=F5231,"Completed","Partial")))</f>
        <v/>
      </c>
    </row>
    <row r="5232">
      <c r="A5232" s="31" t="n"/>
      <c r="B5232" s="26" t="n"/>
      <c r="C5232" s="26" t="n"/>
      <c r="D5232" s="26" t="n"/>
      <c r="E5232" s="26" t="n"/>
      <c r="F5232" s="27" t="n"/>
      <c r="G5232" s="28">
        <f>IFERROR(IF(E5232="","",VLOOKUP(E5232,'Setup - Mix Design'!$A$5:$I$504,9,0)),"")</f>
        <v/>
      </c>
      <c r="H5232" s="32">
        <f>IF(OR(F5232="",G5232=""),"",F5232*G5232)</f>
        <v/>
      </c>
      <c r="I5232" s="33">
        <f>IF(B5232="","",SUMIF('Dispatch (Challan)'!$C$5:$C$6004,B5232,'Dispatch (Challan)'!$F$5:$F$6004))</f>
        <v/>
      </c>
      <c r="J5232" s="33">
        <f>IF(F5232="","",F5232-I5232)</f>
        <v/>
      </c>
      <c r="K5232" s="28">
        <f>IF(F5232="","",IF(I5232=0,"Pending",IF(I5232&gt;=F5232,"Completed","Partial")))</f>
        <v/>
      </c>
    </row>
    <row r="5233">
      <c r="A5233" s="31" t="n"/>
      <c r="B5233" s="26" t="n"/>
      <c r="C5233" s="26" t="n"/>
      <c r="D5233" s="26" t="n"/>
      <c r="E5233" s="26" t="n"/>
      <c r="F5233" s="27" t="n"/>
      <c r="G5233" s="28">
        <f>IFERROR(IF(E5233="","",VLOOKUP(E5233,'Setup - Mix Design'!$A$5:$I$504,9,0)),"")</f>
        <v/>
      </c>
      <c r="H5233" s="32">
        <f>IF(OR(F5233="",G5233=""),"",F5233*G5233)</f>
        <v/>
      </c>
      <c r="I5233" s="33">
        <f>IF(B5233="","",SUMIF('Dispatch (Challan)'!$C$5:$C$6004,B5233,'Dispatch (Challan)'!$F$5:$F$6004))</f>
        <v/>
      </c>
      <c r="J5233" s="33">
        <f>IF(F5233="","",F5233-I5233)</f>
        <v/>
      </c>
      <c r="K5233" s="28">
        <f>IF(F5233="","",IF(I5233=0,"Pending",IF(I5233&gt;=F5233,"Completed","Partial")))</f>
        <v/>
      </c>
    </row>
    <row r="5234">
      <c r="A5234" s="31" t="n"/>
      <c r="B5234" s="26" t="n"/>
      <c r="C5234" s="26" t="n"/>
      <c r="D5234" s="26" t="n"/>
      <c r="E5234" s="26" t="n"/>
      <c r="F5234" s="27" t="n"/>
      <c r="G5234" s="28">
        <f>IFERROR(IF(E5234="","",VLOOKUP(E5234,'Setup - Mix Design'!$A$5:$I$504,9,0)),"")</f>
        <v/>
      </c>
      <c r="H5234" s="32">
        <f>IF(OR(F5234="",G5234=""),"",F5234*G5234)</f>
        <v/>
      </c>
      <c r="I5234" s="33">
        <f>IF(B5234="","",SUMIF('Dispatch (Challan)'!$C$5:$C$6004,B5234,'Dispatch (Challan)'!$F$5:$F$6004))</f>
        <v/>
      </c>
      <c r="J5234" s="33">
        <f>IF(F5234="","",F5234-I5234)</f>
        <v/>
      </c>
      <c r="K5234" s="28">
        <f>IF(F5234="","",IF(I5234=0,"Pending",IF(I5234&gt;=F5234,"Completed","Partial")))</f>
        <v/>
      </c>
    </row>
    <row r="5235">
      <c r="A5235" s="31" t="n"/>
      <c r="B5235" s="26" t="n"/>
      <c r="C5235" s="26" t="n"/>
      <c r="D5235" s="26" t="n"/>
      <c r="E5235" s="26" t="n"/>
      <c r="F5235" s="27" t="n"/>
      <c r="G5235" s="28">
        <f>IFERROR(IF(E5235="","",VLOOKUP(E5235,'Setup - Mix Design'!$A$5:$I$504,9,0)),"")</f>
        <v/>
      </c>
      <c r="H5235" s="32">
        <f>IF(OR(F5235="",G5235=""),"",F5235*G5235)</f>
        <v/>
      </c>
      <c r="I5235" s="33">
        <f>IF(B5235="","",SUMIF('Dispatch (Challan)'!$C$5:$C$6004,B5235,'Dispatch (Challan)'!$F$5:$F$6004))</f>
        <v/>
      </c>
      <c r="J5235" s="33">
        <f>IF(F5235="","",F5235-I5235)</f>
        <v/>
      </c>
      <c r="K5235" s="28">
        <f>IF(F5235="","",IF(I5235=0,"Pending",IF(I5235&gt;=F5235,"Completed","Partial")))</f>
        <v/>
      </c>
    </row>
    <row r="5236">
      <c r="A5236" s="31" t="n"/>
      <c r="B5236" s="26" t="n"/>
      <c r="C5236" s="26" t="n"/>
      <c r="D5236" s="26" t="n"/>
      <c r="E5236" s="26" t="n"/>
      <c r="F5236" s="27" t="n"/>
      <c r="G5236" s="28">
        <f>IFERROR(IF(E5236="","",VLOOKUP(E5236,'Setup - Mix Design'!$A$5:$I$504,9,0)),"")</f>
        <v/>
      </c>
      <c r="H5236" s="32">
        <f>IF(OR(F5236="",G5236=""),"",F5236*G5236)</f>
        <v/>
      </c>
      <c r="I5236" s="33">
        <f>IF(B5236="","",SUMIF('Dispatch (Challan)'!$C$5:$C$6004,B5236,'Dispatch (Challan)'!$F$5:$F$6004))</f>
        <v/>
      </c>
      <c r="J5236" s="33">
        <f>IF(F5236="","",F5236-I5236)</f>
        <v/>
      </c>
      <c r="K5236" s="28">
        <f>IF(F5236="","",IF(I5236=0,"Pending",IF(I5236&gt;=F5236,"Completed","Partial")))</f>
        <v/>
      </c>
    </row>
    <row r="5237">
      <c r="A5237" s="31" t="n"/>
      <c r="B5237" s="26" t="n"/>
      <c r="C5237" s="26" t="n"/>
      <c r="D5237" s="26" t="n"/>
      <c r="E5237" s="26" t="n"/>
      <c r="F5237" s="27" t="n"/>
      <c r="G5237" s="28">
        <f>IFERROR(IF(E5237="","",VLOOKUP(E5237,'Setup - Mix Design'!$A$5:$I$504,9,0)),"")</f>
        <v/>
      </c>
      <c r="H5237" s="32">
        <f>IF(OR(F5237="",G5237=""),"",F5237*G5237)</f>
        <v/>
      </c>
      <c r="I5237" s="33">
        <f>IF(B5237="","",SUMIF('Dispatch (Challan)'!$C$5:$C$6004,B5237,'Dispatch (Challan)'!$F$5:$F$6004))</f>
        <v/>
      </c>
      <c r="J5237" s="33">
        <f>IF(F5237="","",F5237-I5237)</f>
        <v/>
      </c>
      <c r="K5237" s="28">
        <f>IF(F5237="","",IF(I5237=0,"Pending",IF(I5237&gt;=F5237,"Completed","Partial")))</f>
        <v/>
      </c>
    </row>
    <row r="5238">
      <c r="A5238" s="31" t="n"/>
      <c r="B5238" s="26" t="n"/>
      <c r="C5238" s="26" t="n"/>
      <c r="D5238" s="26" t="n"/>
      <c r="E5238" s="26" t="n"/>
      <c r="F5238" s="27" t="n"/>
      <c r="G5238" s="28">
        <f>IFERROR(IF(E5238="","",VLOOKUP(E5238,'Setup - Mix Design'!$A$5:$I$504,9,0)),"")</f>
        <v/>
      </c>
      <c r="H5238" s="32">
        <f>IF(OR(F5238="",G5238=""),"",F5238*G5238)</f>
        <v/>
      </c>
      <c r="I5238" s="33">
        <f>IF(B5238="","",SUMIF('Dispatch (Challan)'!$C$5:$C$6004,B5238,'Dispatch (Challan)'!$F$5:$F$6004))</f>
        <v/>
      </c>
      <c r="J5238" s="33">
        <f>IF(F5238="","",F5238-I5238)</f>
        <v/>
      </c>
      <c r="K5238" s="28">
        <f>IF(F5238="","",IF(I5238=0,"Pending",IF(I5238&gt;=F5238,"Completed","Partial")))</f>
        <v/>
      </c>
    </row>
    <row r="5239">
      <c r="A5239" s="31" t="n"/>
      <c r="B5239" s="26" t="n"/>
      <c r="C5239" s="26" t="n"/>
      <c r="D5239" s="26" t="n"/>
      <c r="E5239" s="26" t="n"/>
      <c r="F5239" s="27" t="n"/>
      <c r="G5239" s="28">
        <f>IFERROR(IF(E5239="","",VLOOKUP(E5239,'Setup - Mix Design'!$A$5:$I$504,9,0)),"")</f>
        <v/>
      </c>
      <c r="H5239" s="32">
        <f>IF(OR(F5239="",G5239=""),"",F5239*G5239)</f>
        <v/>
      </c>
      <c r="I5239" s="33">
        <f>IF(B5239="","",SUMIF('Dispatch (Challan)'!$C$5:$C$6004,B5239,'Dispatch (Challan)'!$F$5:$F$6004))</f>
        <v/>
      </c>
      <c r="J5239" s="33">
        <f>IF(F5239="","",F5239-I5239)</f>
        <v/>
      </c>
      <c r="K5239" s="28">
        <f>IF(F5239="","",IF(I5239=0,"Pending",IF(I5239&gt;=F5239,"Completed","Partial")))</f>
        <v/>
      </c>
    </row>
    <row r="5240">
      <c r="A5240" s="31" t="n"/>
      <c r="B5240" s="26" t="n"/>
      <c r="C5240" s="26" t="n"/>
      <c r="D5240" s="26" t="n"/>
      <c r="E5240" s="26" t="n"/>
      <c r="F5240" s="27" t="n"/>
      <c r="G5240" s="28">
        <f>IFERROR(IF(E5240="","",VLOOKUP(E5240,'Setup - Mix Design'!$A$5:$I$504,9,0)),"")</f>
        <v/>
      </c>
      <c r="H5240" s="32">
        <f>IF(OR(F5240="",G5240=""),"",F5240*G5240)</f>
        <v/>
      </c>
      <c r="I5240" s="33">
        <f>IF(B5240="","",SUMIF('Dispatch (Challan)'!$C$5:$C$6004,B5240,'Dispatch (Challan)'!$F$5:$F$6004))</f>
        <v/>
      </c>
      <c r="J5240" s="33">
        <f>IF(F5240="","",F5240-I5240)</f>
        <v/>
      </c>
      <c r="K5240" s="28">
        <f>IF(F5240="","",IF(I5240=0,"Pending",IF(I5240&gt;=F5240,"Completed","Partial")))</f>
        <v/>
      </c>
    </row>
    <row r="5241">
      <c r="A5241" s="31" t="n"/>
      <c r="B5241" s="26" t="n"/>
      <c r="C5241" s="26" t="n"/>
      <c r="D5241" s="26" t="n"/>
      <c r="E5241" s="26" t="n"/>
      <c r="F5241" s="27" t="n"/>
      <c r="G5241" s="28">
        <f>IFERROR(IF(E5241="","",VLOOKUP(E5241,'Setup - Mix Design'!$A$5:$I$504,9,0)),"")</f>
        <v/>
      </c>
      <c r="H5241" s="32">
        <f>IF(OR(F5241="",G5241=""),"",F5241*G5241)</f>
        <v/>
      </c>
      <c r="I5241" s="33">
        <f>IF(B5241="","",SUMIF('Dispatch (Challan)'!$C$5:$C$6004,B5241,'Dispatch (Challan)'!$F$5:$F$6004))</f>
        <v/>
      </c>
      <c r="J5241" s="33">
        <f>IF(F5241="","",F5241-I5241)</f>
        <v/>
      </c>
      <c r="K5241" s="28">
        <f>IF(F5241="","",IF(I5241=0,"Pending",IF(I5241&gt;=F5241,"Completed","Partial")))</f>
        <v/>
      </c>
    </row>
    <row r="5242">
      <c r="A5242" s="31" t="n"/>
      <c r="B5242" s="26" t="n"/>
      <c r="C5242" s="26" t="n"/>
      <c r="D5242" s="26" t="n"/>
      <c r="E5242" s="26" t="n"/>
      <c r="F5242" s="27" t="n"/>
      <c r="G5242" s="28">
        <f>IFERROR(IF(E5242="","",VLOOKUP(E5242,'Setup - Mix Design'!$A$5:$I$504,9,0)),"")</f>
        <v/>
      </c>
      <c r="H5242" s="32">
        <f>IF(OR(F5242="",G5242=""),"",F5242*G5242)</f>
        <v/>
      </c>
      <c r="I5242" s="33">
        <f>IF(B5242="","",SUMIF('Dispatch (Challan)'!$C$5:$C$6004,B5242,'Dispatch (Challan)'!$F$5:$F$6004))</f>
        <v/>
      </c>
      <c r="J5242" s="33">
        <f>IF(F5242="","",F5242-I5242)</f>
        <v/>
      </c>
      <c r="K5242" s="28">
        <f>IF(F5242="","",IF(I5242=0,"Pending",IF(I5242&gt;=F5242,"Completed","Partial")))</f>
        <v/>
      </c>
    </row>
    <row r="5243">
      <c r="A5243" s="31" t="n"/>
      <c r="B5243" s="26" t="n"/>
      <c r="C5243" s="26" t="n"/>
      <c r="D5243" s="26" t="n"/>
      <c r="E5243" s="26" t="n"/>
      <c r="F5243" s="27" t="n"/>
      <c r="G5243" s="28">
        <f>IFERROR(IF(E5243="","",VLOOKUP(E5243,'Setup - Mix Design'!$A$5:$I$504,9,0)),"")</f>
        <v/>
      </c>
      <c r="H5243" s="32">
        <f>IF(OR(F5243="",G5243=""),"",F5243*G5243)</f>
        <v/>
      </c>
      <c r="I5243" s="33">
        <f>IF(B5243="","",SUMIF('Dispatch (Challan)'!$C$5:$C$6004,B5243,'Dispatch (Challan)'!$F$5:$F$6004))</f>
        <v/>
      </c>
      <c r="J5243" s="33">
        <f>IF(F5243="","",F5243-I5243)</f>
        <v/>
      </c>
      <c r="K5243" s="28">
        <f>IF(F5243="","",IF(I5243=0,"Pending",IF(I5243&gt;=F5243,"Completed","Partial")))</f>
        <v/>
      </c>
    </row>
    <row r="5244">
      <c r="A5244" s="31" t="n"/>
      <c r="B5244" s="26" t="n"/>
      <c r="C5244" s="26" t="n"/>
      <c r="D5244" s="26" t="n"/>
      <c r="E5244" s="26" t="n"/>
      <c r="F5244" s="27" t="n"/>
      <c r="G5244" s="28">
        <f>IFERROR(IF(E5244="","",VLOOKUP(E5244,'Setup - Mix Design'!$A$5:$I$504,9,0)),"")</f>
        <v/>
      </c>
      <c r="H5244" s="32">
        <f>IF(OR(F5244="",G5244=""),"",F5244*G5244)</f>
        <v/>
      </c>
      <c r="I5244" s="33">
        <f>IF(B5244="","",SUMIF('Dispatch (Challan)'!$C$5:$C$6004,B5244,'Dispatch (Challan)'!$F$5:$F$6004))</f>
        <v/>
      </c>
      <c r="J5244" s="33">
        <f>IF(F5244="","",F5244-I5244)</f>
        <v/>
      </c>
      <c r="K5244" s="28">
        <f>IF(F5244="","",IF(I5244=0,"Pending",IF(I5244&gt;=F5244,"Completed","Partial")))</f>
        <v/>
      </c>
    </row>
    <row r="5245">
      <c r="A5245" s="31" t="n"/>
      <c r="B5245" s="26" t="n"/>
      <c r="C5245" s="26" t="n"/>
      <c r="D5245" s="26" t="n"/>
      <c r="E5245" s="26" t="n"/>
      <c r="F5245" s="27" t="n"/>
      <c r="G5245" s="28">
        <f>IFERROR(IF(E5245="","",VLOOKUP(E5245,'Setup - Mix Design'!$A$5:$I$504,9,0)),"")</f>
        <v/>
      </c>
      <c r="H5245" s="32">
        <f>IF(OR(F5245="",G5245=""),"",F5245*G5245)</f>
        <v/>
      </c>
      <c r="I5245" s="33">
        <f>IF(B5245="","",SUMIF('Dispatch (Challan)'!$C$5:$C$6004,B5245,'Dispatch (Challan)'!$F$5:$F$6004))</f>
        <v/>
      </c>
      <c r="J5245" s="33">
        <f>IF(F5245="","",F5245-I5245)</f>
        <v/>
      </c>
      <c r="K5245" s="28">
        <f>IF(F5245="","",IF(I5245=0,"Pending",IF(I5245&gt;=F5245,"Completed","Partial")))</f>
        <v/>
      </c>
    </row>
    <row r="5246">
      <c r="A5246" s="31" t="n"/>
      <c r="B5246" s="26" t="n"/>
      <c r="C5246" s="26" t="n"/>
      <c r="D5246" s="26" t="n"/>
      <c r="E5246" s="26" t="n"/>
      <c r="F5246" s="27" t="n"/>
      <c r="G5246" s="28">
        <f>IFERROR(IF(E5246="","",VLOOKUP(E5246,'Setup - Mix Design'!$A$5:$I$504,9,0)),"")</f>
        <v/>
      </c>
      <c r="H5246" s="32">
        <f>IF(OR(F5246="",G5246=""),"",F5246*G5246)</f>
        <v/>
      </c>
      <c r="I5246" s="33">
        <f>IF(B5246="","",SUMIF('Dispatch (Challan)'!$C$5:$C$6004,B5246,'Dispatch (Challan)'!$F$5:$F$6004))</f>
        <v/>
      </c>
      <c r="J5246" s="33">
        <f>IF(F5246="","",F5246-I5246)</f>
        <v/>
      </c>
      <c r="K5246" s="28">
        <f>IF(F5246="","",IF(I5246=0,"Pending",IF(I5246&gt;=F5246,"Completed","Partial")))</f>
        <v/>
      </c>
    </row>
    <row r="5247">
      <c r="A5247" s="31" t="n"/>
      <c r="B5247" s="26" t="n"/>
      <c r="C5247" s="26" t="n"/>
      <c r="D5247" s="26" t="n"/>
      <c r="E5247" s="26" t="n"/>
      <c r="F5247" s="27" t="n"/>
      <c r="G5247" s="28">
        <f>IFERROR(IF(E5247="","",VLOOKUP(E5247,'Setup - Mix Design'!$A$5:$I$504,9,0)),"")</f>
        <v/>
      </c>
      <c r="H5247" s="32">
        <f>IF(OR(F5247="",G5247=""),"",F5247*G5247)</f>
        <v/>
      </c>
      <c r="I5247" s="33">
        <f>IF(B5247="","",SUMIF('Dispatch (Challan)'!$C$5:$C$6004,B5247,'Dispatch (Challan)'!$F$5:$F$6004))</f>
        <v/>
      </c>
      <c r="J5247" s="33">
        <f>IF(F5247="","",F5247-I5247)</f>
        <v/>
      </c>
      <c r="K5247" s="28">
        <f>IF(F5247="","",IF(I5247=0,"Pending",IF(I5247&gt;=F5247,"Completed","Partial")))</f>
        <v/>
      </c>
    </row>
    <row r="5248">
      <c r="A5248" s="31" t="n"/>
      <c r="B5248" s="26" t="n"/>
      <c r="C5248" s="26" t="n"/>
      <c r="D5248" s="26" t="n"/>
      <c r="E5248" s="26" t="n"/>
      <c r="F5248" s="27" t="n"/>
      <c r="G5248" s="28">
        <f>IFERROR(IF(E5248="","",VLOOKUP(E5248,'Setup - Mix Design'!$A$5:$I$504,9,0)),"")</f>
        <v/>
      </c>
      <c r="H5248" s="32">
        <f>IF(OR(F5248="",G5248=""),"",F5248*G5248)</f>
        <v/>
      </c>
      <c r="I5248" s="33">
        <f>IF(B5248="","",SUMIF('Dispatch (Challan)'!$C$5:$C$6004,B5248,'Dispatch (Challan)'!$F$5:$F$6004))</f>
        <v/>
      </c>
      <c r="J5248" s="33">
        <f>IF(F5248="","",F5248-I5248)</f>
        <v/>
      </c>
      <c r="K5248" s="28">
        <f>IF(F5248="","",IF(I5248=0,"Pending",IF(I5248&gt;=F5248,"Completed","Partial")))</f>
        <v/>
      </c>
    </row>
    <row r="5249">
      <c r="A5249" s="31" t="n"/>
      <c r="B5249" s="26" t="n"/>
      <c r="C5249" s="26" t="n"/>
      <c r="D5249" s="26" t="n"/>
      <c r="E5249" s="26" t="n"/>
      <c r="F5249" s="27" t="n"/>
      <c r="G5249" s="28">
        <f>IFERROR(IF(E5249="","",VLOOKUP(E5249,'Setup - Mix Design'!$A$5:$I$504,9,0)),"")</f>
        <v/>
      </c>
      <c r="H5249" s="32">
        <f>IF(OR(F5249="",G5249=""),"",F5249*G5249)</f>
        <v/>
      </c>
      <c r="I5249" s="33">
        <f>IF(B5249="","",SUMIF('Dispatch (Challan)'!$C$5:$C$6004,B5249,'Dispatch (Challan)'!$F$5:$F$6004))</f>
        <v/>
      </c>
      <c r="J5249" s="33">
        <f>IF(F5249="","",F5249-I5249)</f>
        <v/>
      </c>
      <c r="K5249" s="28">
        <f>IF(F5249="","",IF(I5249=0,"Pending",IF(I5249&gt;=F5249,"Completed","Partial")))</f>
        <v/>
      </c>
    </row>
    <row r="5250">
      <c r="A5250" s="31" t="n"/>
      <c r="B5250" s="26" t="n"/>
      <c r="C5250" s="26" t="n"/>
      <c r="D5250" s="26" t="n"/>
      <c r="E5250" s="26" t="n"/>
      <c r="F5250" s="27" t="n"/>
      <c r="G5250" s="28">
        <f>IFERROR(IF(E5250="","",VLOOKUP(E5250,'Setup - Mix Design'!$A$5:$I$504,9,0)),"")</f>
        <v/>
      </c>
      <c r="H5250" s="32">
        <f>IF(OR(F5250="",G5250=""),"",F5250*G5250)</f>
        <v/>
      </c>
      <c r="I5250" s="33">
        <f>IF(B5250="","",SUMIF('Dispatch (Challan)'!$C$5:$C$6004,B5250,'Dispatch (Challan)'!$F$5:$F$6004))</f>
        <v/>
      </c>
      <c r="J5250" s="33">
        <f>IF(F5250="","",F5250-I5250)</f>
        <v/>
      </c>
      <c r="K5250" s="28">
        <f>IF(F5250="","",IF(I5250=0,"Pending",IF(I5250&gt;=F5250,"Completed","Partial")))</f>
        <v/>
      </c>
    </row>
    <row r="5251">
      <c r="A5251" s="31" t="n"/>
      <c r="B5251" s="26" t="n"/>
      <c r="C5251" s="26" t="n"/>
      <c r="D5251" s="26" t="n"/>
      <c r="E5251" s="26" t="n"/>
      <c r="F5251" s="27" t="n"/>
      <c r="G5251" s="28">
        <f>IFERROR(IF(E5251="","",VLOOKUP(E5251,'Setup - Mix Design'!$A$5:$I$504,9,0)),"")</f>
        <v/>
      </c>
      <c r="H5251" s="32">
        <f>IF(OR(F5251="",G5251=""),"",F5251*G5251)</f>
        <v/>
      </c>
      <c r="I5251" s="33">
        <f>IF(B5251="","",SUMIF('Dispatch (Challan)'!$C$5:$C$6004,B5251,'Dispatch (Challan)'!$F$5:$F$6004))</f>
        <v/>
      </c>
      <c r="J5251" s="33">
        <f>IF(F5251="","",F5251-I5251)</f>
        <v/>
      </c>
      <c r="K5251" s="28">
        <f>IF(F5251="","",IF(I5251=0,"Pending",IF(I5251&gt;=F5251,"Completed","Partial")))</f>
        <v/>
      </c>
    </row>
    <row r="5252">
      <c r="A5252" s="31" t="n"/>
      <c r="B5252" s="26" t="n"/>
      <c r="C5252" s="26" t="n"/>
      <c r="D5252" s="26" t="n"/>
      <c r="E5252" s="26" t="n"/>
      <c r="F5252" s="27" t="n"/>
      <c r="G5252" s="28">
        <f>IFERROR(IF(E5252="","",VLOOKUP(E5252,'Setup - Mix Design'!$A$5:$I$504,9,0)),"")</f>
        <v/>
      </c>
      <c r="H5252" s="32">
        <f>IF(OR(F5252="",G5252=""),"",F5252*G5252)</f>
        <v/>
      </c>
      <c r="I5252" s="33">
        <f>IF(B5252="","",SUMIF('Dispatch (Challan)'!$C$5:$C$6004,B5252,'Dispatch (Challan)'!$F$5:$F$6004))</f>
        <v/>
      </c>
      <c r="J5252" s="33">
        <f>IF(F5252="","",F5252-I5252)</f>
        <v/>
      </c>
      <c r="K5252" s="28">
        <f>IF(F5252="","",IF(I5252=0,"Pending",IF(I5252&gt;=F5252,"Completed","Partial")))</f>
        <v/>
      </c>
    </row>
    <row r="5253">
      <c r="A5253" s="31" t="n"/>
      <c r="B5253" s="26" t="n"/>
      <c r="C5253" s="26" t="n"/>
      <c r="D5253" s="26" t="n"/>
      <c r="E5253" s="26" t="n"/>
      <c r="F5253" s="27" t="n"/>
      <c r="G5253" s="28">
        <f>IFERROR(IF(E5253="","",VLOOKUP(E5253,'Setup - Mix Design'!$A$5:$I$504,9,0)),"")</f>
        <v/>
      </c>
      <c r="H5253" s="32">
        <f>IF(OR(F5253="",G5253=""),"",F5253*G5253)</f>
        <v/>
      </c>
      <c r="I5253" s="33">
        <f>IF(B5253="","",SUMIF('Dispatch (Challan)'!$C$5:$C$6004,B5253,'Dispatch (Challan)'!$F$5:$F$6004))</f>
        <v/>
      </c>
      <c r="J5253" s="33">
        <f>IF(F5253="","",F5253-I5253)</f>
        <v/>
      </c>
      <c r="K5253" s="28">
        <f>IF(F5253="","",IF(I5253=0,"Pending",IF(I5253&gt;=F5253,"Completed","Partial")))</f>
        <v/>
      </c>
    </row>
    <row r="5254">
      <c r="A5254" s="31" t="n"/>
      <c r="B5254" s="26" t="n"/>
      <c r="C5254" s="26" t="n"/>
      <c r="D5254" s="26" t="n"/>
      <c r="E5254" s="26" t="n"/>
      <c r="F5254" s="27" t="n"/>
      <c r="G5254" s="28">
        <f>IFERROR(IF(E5254="","",VLOOKUP(E5254,'Setup - Mix Design'!$A$5:$I$504,9,0)),"")</f>
        <v/>
      </c>
      <c r="H5254" s="32">
        <f>IF(OR(F5254="",G5254=""),"",F5254*G5254)</f>
        <v/>
      </c>
      <c r="I5254" s="33">
        <f>IF(B5254="","",SUMIF('Dispatch (Challan)'!$C$5:$C$6004,B5254,'Dispatch (Challan)'!$F$5:$F$6004))</f>
        <v/>
      </c>
      <c r="J5254" s="33">
        <f>IF(F5254="","",F5254-I5254)</f>
        <v/>
      </c>
      <c r="K5254" s="28">
        <f>IF(F5254="","",IF(I5254=0,"Pending",IF(I5254&gt;=F5254,"Completed","Partial")))</f>
        <v/>
      </c>
    </row>
    <row r="5255">
      <c r="A5255" s="31" t="n"/>
      <c r="B5255" s="26" t="n"/>
      <c r="C5255" s="26" t="n"/>
      <c r="D5255" s="26" t="n"/>
      <c r="E5255" s="26" t="n"/>
      <c r="F5255" s="27" t="n"/>
      <c r="G5255" s="28">
        <f>IFERROR(IF(E5255="","",VLOOKUP(E5255,'Setup - Mix Design'!$A$5:$I$504,9,0)),"")</f>
        <v/>
      </c>
      <c r="H5255" s="32">
        <f>IF(OR(F5255="",G5255=""),"",F5255*G5255)</f>
        <v/>
      </c>
      <c r="I5255" s="33">
        <f>IF(B5255="","",SUMIF('Dispatch (Challan)'!$C$5:$C$6004,B5255,'Dispatch (Challan)'!$F$5:$F$6004))</f>
        <v/>
      </c>
      <c r="J5255" s="33">
        <f>IF(F5255="","",F5255-I5255)</f>
        <v/>
      </c>
      <c r="K5255" s="28">
        <f>IF(F5255="","",IF(I5255=0,"Pending",IF(I5255&gt;=F5255,"Completed","Partial")))</f>
        <v/>
      </c>
    </row>
    <row r="5256">
      <c r="A5256" s="31" t="n"/>
      <c r="B5256" s="26" t="n"/>
      <c r="C5256" s="26" t="n"/>
      <c r="D5256" s="26" t="n"/>
      <c r="E5256" s="26" t="n"/>
      <c r="F5256" s="27" t="n"/>
      <c r="G5256" s="28">
        <f>IFERROR(IF(E5256="","",VLOOKUP(E5256,'Setup - Mix Design'!$A$5:$I$504,9,0)),"")</f>
        <v/>
      </c>
      <c r="H5256" s="32">
        <f>IF(OR(F5256="",G5256=""),"",F5256*G5256)</f>
        <v/>
      </c>
      <c r="I5256" s="33">
        <f>IF(B5256="","",SUMIF('Dispatch (Challan)'!$C$5:$C$6004,B5256,'Dispatch (Challan)'!$F$5:$F$6004))</f>
        <v/>
      </c>
      <c r="J5256" s="33">
        <f>IF(F5256="","",F5256-I5256)</f>
        <v/>
      </c>
      <c r="K5256" s="28">
        <f>IF(F5256="","",IF(I5256=0,"Pending",IF(I5256&gt;=F5256,"Completed","Partial")))</f>
        <v/>
      </c>
    </row>
    <row r="5257">
      <c r="A5257" s="31" t="n"/>
      <c r="B5257" s="26" t="n"/>
      <c r="C5257" s="26" t="n"/>
      <c r="D5257" s="26" t="n"/>
      <c r="E5257" s="26" t="n"/>
      <c r="F5257" s="27" t="n"/>
      <c r="G5257" s="28">
        <f>IFERROR(IF(E5257="","",VLOOKUP(E5257,'Setup - Mix Design'!$A$5:$I$504,9,0)),"")</f>
        <v/>
      </c>
      <c r="H5257" s="32">
        <f>IF(OR(F5257="",G5257=""),"",F5257*G5257)</f>
        <v/>
      </c>
      <c r="I5257" s="33">
        <f>IF(B5257="","",SUMIF('Dispatch (Challan)'!$C$5:$C$6004,B5257,'Dispatch (Challan)'!$F$5:$F$6004))</f>
        <v/>
      </c>
      <c r="J5257" s="33">
        <f>IF(F5257="","",F5257-I5257)</f>
        <v/>
      </c>
      <c r="K5257" s="28">
        <f>IF(F5257="","",IF(I5257=0,"Pending",IF(I5257&gt;=F5257,"Completed","Partial")))</f>
        <v/>
      </c>
    </row>
    <row r="5258">
      <c r="A5258" s="31" t="n"/>
      <c r="B5258" s="26" t="n"/>
      <c r="C5258" s="26" t="n"/>
      <c r="D5258" s="26" t="n"/>
      <c r="E5258" s="26" t="n"/>
      <c r="F5258" s="27" t="n"/>
      <c r="G5258" s="28">
        <f>IFERROR(IF(E5258="","",VLOOKUP(E5258,'Setup - Mix Design'!$A$5:$I$504,9,0)),"")</f>
        <v/>
      </c>
      <c r="H5258" s="32">
        <f>IF(OR(F5258="",G5258=""),"",F5258*G5258)</f>
        <v/>
      </c>
      <c r="I5258" s="33">
        <f>IF(B5258="","",SUMIF('Dispatch (Challan)'!$C$5:$C$6004,B5258,'Dispatch (Challan)'!$F$5:$F$6004))</f>
        <v/>
      </c>
      <c r="J5258" s="33">
        <f>IF(F5258="","",F5258-I5258)</f>
        <v/>
      </c>
      <c r="K5258" s="28">
        <f>IF(F5258="","",IF(I5258=0,"Pending",IF(I5258&gt;=F5258,"Completed","Partial")))</f>
        <v/>
      </c>
    </row>
    <row r="5259">
      <c r="A5259" s="31" t="n"/>
      <c r="B5259" s="26" t="n"/>
      <c r="C5259" s="26" t="n"/>
      <c r="D5259" s="26" t="n"/>
      <c r="E5259" s="26" t="n"/>
      <c r="F5259" s="27" t="n"/>
      <c r="G5259" s="28">
        <f>IFERROR(IF(E5259="","",VLOOKUP(E5259,'Setup - Mix Design'!$A$5:$I$504,9,0)),"")</f>
        <v/>
      </c>
      <c r="H5259" s="32">
        <f>IF(OR(F5259="",G5259=""),"",F5259*G5259)</f>
        <v/>
      </c>
      <c r="I5259" s="33">
        <f>IF(B5259="","",SUMIF('Dispatch (Challan)'!$C$5:$C$6004,B5259,'Dispatch (Challan)'!$F$5:$F$6004))</f>
        <v/>
      </c>
      <c r="J5259" s="33">
        <f>IF(F5259="","",F5259-I5259)</f>
        <v/>
      </c>
      <c r="K5259" s="28">
        <f>IF(F5259="","",IF(I5259=0,"Pending",IF(I5259&gt;=F5259,"Completed","Partial")))</f>
        <v/>
      </c>
    </row>
    <row r="5260">
      <c r="A5260" s="31" t="n"/>
      <c r="B5260" s="26" t="n"/>
      <c r="C5260" s="26" t="n"/>
      <c r="D5260" s="26" t="n"/>
      <c r="E5260" s="26" t="n"/>
      <c r="F5260" s="27" t="n"/>
      <c r="G5260" s="28">
        <f>IFERROR(IF(E5260="","",VLOOKUP(E5260,'Setup - Mix Design'!$A$5:$I$504,9,0)),"")</f>
        <v/>
      </c>
      <c r="H5260" s="32">
        <f>IF(OR(F5260="",G5260=""),"",F5260*G5260)</f>
        <v/>
      </c>
      <c r="I5260" s="33">
        <f>IF(B5260="","",SUMIF('Dispatch (Challan)'!$C$5:$C$6004,B5260,'Dispatch (Challan)'!$F$5:$F$6004))</f>
        <v/>
      </c>
      <c r="J5260" s="33">
        <f>IF(F5260="","",F5260-I5260)</f>
        <v/>
      </c>
      <c r="K5260" s="28">
        <f>IF(F5260="","",IF(I5260=0,"Pending",IF(I5260&gt;=F5260,"Completed","Partial")))</f>
        <v/>
      </c>
    </row>
    <row r="5261">
      <c r="A5261" s="31" t="n"/>
      <c r="B5261" s="26" t="n"/>
      <c r="C5261" s="26" t="n"/>
      <c r="D5261" s="26" t="n"/>
      <c r="E5261" s="26" t="n"/>
      <c r="F5261" s="27" t="n"/>
      <c r="G5261" s="28">
        <f>IFERROR(IF(E5261="","",VLOOKUP(E5261,'Setup - Mix Design'!$A$5:$I$504,9,0)),"")</f>
        <v/>
      </c>
      <c r="H5261" s="32">
        <f>IF(OR(F5261="",G5261=""),"",F5261*G5261)</f>
        <v/>
      </c>
      <c r="I5261" s="33">
        <f>IF(B5261="","",SUMIF('Dispatch (Challan)'!$C$5:$C$6004,B5261,'Dispatch (Challan)'!$F$5:$F$6004))</f>
        <v/>
      </c>
      <c r="J5261" s="33">
        <f>IF(F5261="","",F5261-I5261)</f>
        <v/>
      </c>
      <c r="K5261" s="28">
        <f>IF(F5261="","",IF(I5261=0,"Pending",IF(I5261&gt;=F5261,"Completed","Partial")))</f>
        <v/>
      </c>
    </row>
    <row r="5262">
      <c r="A5262" s="31" t="n"/>
      <c r="B5262" s="26" t="n"/>
      <c r="C5262" s="26" t="n"/>
      <c r="D5262" s="26" t="n"/>
      <c r="E5262" s="26" t="n"/>
      <c r="F5262" s="27" t="n"/>
      <c r="G5262" s="28">
        <f>IFERROR(IF(E5262="","",VLOOKUP(E5262,'Setup - Mix Design'!$A$5:$I$504,9,0)),"")</f>
        <v/>
      </c>
      <c r="H5262" s="32">
        <f>IF(OR(F5262="",G5262=""),"",F5262*G5262)</f>
        <v/>
      </c>
      <c r="I5262" s="33">
        <f>IF(B5262="","",SUMIF('Dispatch (Challan)'!$C$5:$C$6004,B5262,'Dispatch (Challan)'!$F$5:$F$6004))</f>
        <v/>
      </c>
      <c r="J5262" s="33">
        <f>IF(F5262="","",F5262-I5262)</f>
        <v/>
      </c>
      <c r="K5262" s="28">
        <f>IF(F5262="","",IF(I5262=0,"Pending",IF(I5262&gt;=F5262,"Completed","Partial")))</f>
        <v/>
      </c>
    </row>
    <row r="5263">
      <c r="A5263" s="31" t="n"/>
      <c r="B5263" s="26" t="n"/>
      <c r="C5263" s="26" t="n"/>
      <c r="D5263" s="26" t="n"/>
      <c r="E5263" s="26" t="n"/>
      <c r="F5263" s="27" t="n"/>
      <c r="G5263" s="28">
        <f>IFERROR(IF(E5263="","",VLOOKUP(E5263,'Setup - Mix Design'!$A$5:$I$504,9,0)),"")</f>
        <v/>
      </c>
      <c r="H5263" s="32">
        <f>IF(OR(F5263="",G5263=""),"",F5263*G5263)</f>
        <v/>
      </c>
      <c r="I5263" s="33">
        <f>IF(B5263="","",SUMIF('Dispatch (Challan)'!$C$5:$C$6004,B5263,'Dispatch (Challan)'!$F$5:$F$6004))</f>
        <v/>
      </c>
      <c r="J5263" s="33">
        <f>IF(F5263="","",F5263-I5263)</f>
        <v/>
      </c>
      <c r="K5263" s="28">
        <f>IF(F5263="","",IF(I5263=0,"Pending",IF(I5263&gt;=F5263,"Completed","Partial")))</f>
        <v/>
      </c>
    </row>
    <row r="5264">
      <c r="A5264" s="31" t="n"/>
      <c r="B5264" s="26" t="n"/>
      <c r="C5264" s="26" t="n"/>
      <c r="D5264" s="26" t="n"/>
      <c r="E5264" s="26" t="n"/>
      <c r="F5264" s="27" t="n"/>
      <c r="G5264" s="28">
        <f>IFERROR(IF(E5264="","",VLOOKUP(E5264,'Setup - Mix Design'!$A$5:$I$504,9,0)),"")</f>
        <v/>
      </c>
      <c r="H5264" s="32">
        <f>IF(OR(F5264="",G5264=""),"",F5264*G5264)</f>
        <v/>
      </c>
      <c r="I5264" s="33">
        <f>IF(B5264="","",SUMIF('Dispatch (Challan)'!$C$5:$C$6004,B5264,'Dispatch (Challan)'!$F$5:$F$6004))</f>
        <v/>
      </c>
      <c r="J5264" s="33">
        <f>IF(F5264="","",F5264-I5264)</f>
        <v/>
      </c>
      <c r="K5264" s="28">
        <f>IF(F5264="","",IF(I5264=0,"Pending",IF(I5264&gt;=F5264,"Completed","Partial")))</f>
        <v/>
      </c>
    </row>
    <row r="5265">
      <c r="A5265" s="31" t="n"/>
      <c r="B5265" s="26" t="n"/>
      <c r="C5265" s="26" t="n"/>
      <c r="D5265" s="26" t="n"/>
      <c r="E5265" s="26" t="n"/>
      <c r="F5265" s="27" t="n"/>
      <c r="G5265" s="28">
        <f>IFERROR(IF(E5265="","",VLOOKUP(E5265,'Setup - Mix Design'!$A$5:$I$504,9,0)),"")</f>
        <v/>
      </c>
      <c r="H5265" s="32">
        <f>IF(OR(F5265="",G5265=""),"",F5265*G5265)</f>
        <v/>
      </c>
      <c r="I5265" s="33">
        <f>IF(B5265="","",SUMIF('Dispatch (Challan)'!$C$5:$C$6004,B5265,'Dispatch (Challan)'!$F$5:$F$6004))</f>
        <v/>
      </c>
      <c r="J5265" s="33">
        <f>IF(F5265="","",F5265-I5265)</f>
        <v/>
      </c>
      <c r="K5265" s="28">
        <f>IF(F5265="","",IF(I5265=0,"Pending",IF(I5265&gt;=F5265,"Completed","Partial")))</f>
        <v/>
      </c>
    </row>
    <row r="5266">
      <c r="A5266" s="31" t="n"/>
      <c r="B5266" s="26" t="n"/>
      <c r="C5266" s="26" t="n"/>
      <c r="D5266" s="26" t="n"/>
      <c r="E5266" s="26" t="n"/>
      <c r="F5266" s="27" t="n"/>
      <c r="G5266" s="28">
        <f>IFERROR(IF(E5266="","",VLOOKUP(E5266,'Setup - Mix Design'!$A$5:$I$504,9,0)),"")</f>
        <v/>
      </c>
      <c r="H5266" s="32">
        <f>IF(OR(F5266="",G5266=""),"",F5266*G5266)</f>
        <v/>
      </c>
      <c r="I5266" s="33">
        <f>IF(B5266="","",SUMIF('Dispatch (Challan)'!$C$5:$C$6004,B5266,'Dispatch (Challan)'!$F$5:$F$6004))</f>
        <v/>
      </c>
      <c r="J5266" s="33">
        <f>IF(F5266="","",F5266-I5266)</f>
        <v/>
      </c>
      <c r="K5266" s="28">
        <f>IF(F5266="","",IF(I5266=0,"Pending",IF(I5266&gt;=F5266,"Completed","Partial")))</f>
        <v/>
      </c>
    </row>
    <row r="5267">
      <c r="A5267" s="31" t="n"/>
      <c r="B5267" s="26" t="n"/>
      <c r="C5267" s="26" t="n"/>
      <c r="D5267" s="26" t="n"/>
      <c r="E5267" s="26" t="n"/>
      <c r="F5267" s="27" t="n"/>
      <c r="G5267" s="28">
        <f>IFERROR(IF(E5267="","",VLOOKUP(E5267,'Setup - Mix Design'!$A$5:$I$504,9,0)),"")</f>
        <v/>
      </c>
      <c r="H5267" s="32">
        <f>IF(OR(F5267="",G5267=""),"",F5267*G5267)</f>
        <v/>
      </c>
      <c r="I5267" s="33">
        <f>IF(B5267="","",SUMIF('Dispatch (Challan)'!$C$5:$C$6004,B5267,'Dispatch (Challan)'!$F$5:$F$6004))</f>
        <v/>
      </c>
      <c r="J5267" s="33">
        <f>IF(F5267="","",F5267-I5267)</f>
        <v/>
      </c>
      <c r="K5267" s="28">
        <f>IF(F5267="","",IF(I5267=0,"Pending",IF(I5267&gt;=F5267,"Completed","Partial")))</f>
        <v/>
      </c>
    </row>
    <row r="5268">
      <c r="A5268" s="31" t="n"/>
      <c r="B5268" s="26" t="n"/>
      <c r="C5268" s="26" t="n"/>
      <c r="D5268" s="26" t="n"/>
      <c r="E5268" s="26" t="n"/>
      <c r="F5268" s="27" t="n"/>
      <c r="G5268" s="28">
        <f>IFERROR(IF(E5268="","",VLOOKUP(E5268,'Setup - Mix Design'!$A$5:$I$504,9,0)),"")</f>
        <v/>
      </c>
      <c r="H5268" s="32">
        <f>IF(OR(F5268="",G5268=""),"",F5268*G5268)</f>
        <v/>
      </c>
      <c r="I5268" s="33">
        <f>IF(B5268="","",SUMIF('Dispatch (Challan)'!$C$5:$C$6004,B5268,'Dispatch (Challan)'!$F$5:$F$6004))</f>
        <v/>
      </c>
      <c r="J5268" s="33">
        <f>IF(F5268="","",F5268-I5268)</f>
        <v/>
      </c>
      <c r="K5268" s="28">
        <f>IF(F5268="","",IF(I5268=0,"Pending",IF(I5268&gt;=F5268,"Completed","Partial")))</f>
        <v/>
      </c>
    </row>
    <row r="5269">
      <c r="A5269" s="31" t="n"/>
      <c r="B5269" s="26" t="n"/>
      <c r="C5269" s="26" t="n"/>
      <c r="D5269" s="26" t="n"/>
      <c r="E5269" s="26" t="n"/>
      <c r="F5269" s="27" t="n"/>
      <c r="G5269" s="28">
        <f>IFERROR(IF(E5269="","",VLOOKUP(E5269,'Setup - Mix Design'!$A$5:$I$504,9,0)),"")</f>
        <v/>
      </c>
      <c r="H5269" s="32">
        <f>IF(OR(F5269="",G5269=""),"",F5269*G5269)</f>
        <v/>
      </c>
      <c r="I5269" s="33">
        <f>IF(B5269="","",SUMIF('Dispatch (Challan)'!$C$5:$C$6004,B5269,'Dispatch (Challan)'!$F$5:$F$6004))</f>
        <v/>
      </c>
      <c r="J5269" s="33">
        <f>IF(F5269="","",F5269-I5269)</f>
        <v/>
      </c>
      <c r="K5269" s="28">
        <f>IF(F5269="","",IF(I5269=0,"Pending",IF(I5269&gt;=F5269,"Completed","Partial")))</f>
        <v/>
      </c>
    </row>
    <row r="5270">
      <c r="A5270" s="31" t="n"/>
      <c r="B5270" s="26" t="n"/>
      <c r="C5270" s="26" t="n"/>
      <c r="D5270" s="26" t="n"/>
      <c r="E5270" s="26" t="n"/>
      <c r="F5270" s="27" t="n"/>
      <c r="G5270" s="28">
        <f>IFERROR(IF(E5270="","",VLOOKUP(E5270,'Setup - Mix Design'!$A$5:$I$504,9,0)),"")</f>
        <v/>
      </c>
      <c r="H5270" s="32">
        <f>IF(OR(F5270="",G5270=""),"",F5270*G5270)</f>
        <v/>
      </c>
      <c r="I5270" s="33">
        <f>IF(B5270="","",SUMIF('Dispatch (Challan)'!$C$5:$C$6004,B5270,'Dispatch (Challan)'!$F$5:$F$6004))</f>
        <v/>
      </c>
      <c r="J5270" s="33">
        <f>IF(F5270="","",F5270-I5270)</f>
        <v/>
      </c>
      <c r="K5270" s="28">
        <f>IF(F5270="","",IF(I5270=0,"Pending",IF(I5270&gt;=F5270,"Completed","Partial")))</f>
        <v/>
      </c>
    </row>
    <row r="5271">
      <c r="A5271" s="31" t="n"/>
      <c r="B5271" s="26" t="n"/>
      <c r="C5271" s="26" t="n"/>
      <c r="D5271" s="26" t="n"/>
      <c r="E5271" s="26" t="n"/>
      <c r="F5271" s="27" t="n"/>
      <c r="G5271" s="28">
        <f>IFERROR(IF(E5271="","",VLOOKUP(E5271,'Setup - Mix Design'!$A$5:$I$504,9,0)),"")</f>
        <v/>
      </c>
      <c r="H5271" s="32">
        <f>IF(OR(F5271="",G5271=""),"",F5271*G5271)</f>
        <v/>
      </c>
      <c r="I5271" s="33">
        <f>IF(B5271="","",SUMIF('Dispatch (Challan)'!$C$5:$C$6004,B5271,'Dispatch (Challan)'!$F$5:$F$6004))</f>
        <v/>
      </c>
      <c r="J5271" s="33">
        <f>IF(F5271="","",F5271-I5271)</f>
        <v/>
      </c>
      <c r="K5271" s="28">
        <f>IF(F5271="","",IF(I5271=0,"Pending",IF(I5271&gt;=F5271,"Completed","Partial")))</f>
        <v/>
      </c>
    </row>
    <row r="5272">
      <c r="A5272" s="31" t="n"/>
      <c r="B5272" s="26" t="n"/>
      <c r="C5272" s="26" t="n"/>
      <c r="D5272" s="26" t="n"/>
      <c r="E5272" s="26" t="n"/>
      <c r="F5272" s="27" t="n"/>
      <c r="G5272" s="28">
        <f>IFERROR(IF(E5272="","",VLOOKUP(E5272,'Setup - Mix Design'!$A$5:$I$504,9,0)),"")</f>
        <v/>
      </c>
      <c r="H5272" s="32">
        <f>IF(OR(F5272="",G5272=""),"",F5272*G5272)</f>
        <v/>
      </c>
      <c r="I5272" s="33">
        <f>IF(B5272="","",SUMIF('Dispatch (Challan)'!$C$5:$C$6004,B5272,'Dispatch (Challan)'!$F$5:$F$6004))</f>
        <v/>
      </c>
      <c r="J5272" s="33">
        <f>IF(F5272="","",F5272-I5272)</f>
        <v/>
      </c>
      <c r="K5272" s="28">
        <f>IF(F5272="","",IF(I5272=0,"Pending",IF(I5272&gt;=F5272,"Completed","Partial")))</f>
        <v/>
      </c>
    </row>
    <row r="5273">
      <c r="A5273" s="31" t="n"/>
      <c r="B5273" s="26" t="n"/>
      <c r="C5273" s="26" t="n"/>
      <c r="D5273" s="26" t="n"/>
      <c r="E5273" s="26" t="n"/>
      <c r="F5273" s="27" t="n"/>
      <c r="G5273" s="28">
        <f>IFERROR(IF(E5273="","",VLOOKUP(E5273,'Setup - Mix Design'!$A$5:$I$504,9,0)),"")</f>
        <v/>
      </c>
      <c r="H5273" s="32">
        <f>IF(OR(F5273="",G5273=""),"",F5273*G5273)</f>
        <v/>
      </c>
      <c r="I5273" s="33">
        <f>IF(B5273="","",SUMIF('Dispatch (Challan)'!$C$5:$C$6004,B5273,'Dispatch (Challan)'!$F$5:$F$6004))</f>
        <v/>
      </c>
      <c r="J5273" s="33">
        <f>IF(F5273="","",F5273-I5273)</f>
        <v/>
      </c>
      <c r="K5273" s="28">
        <f>IF(F5273="","",IF(I5273=0,"Pending",IF(I5273&gt;=F5273,"Completed","Partial")))</f>
        <v/>
      </c>
    </row>
    <row r="5274">
      <c r="A5274" s="31" t="n"/>
      <c r="B5274" s="26" t="n"/>
      <c r="C5274" s="26" t="n"/>
      <c r="D5274" s="26" t="n"/>
      <c r="E5274" s="26" t="n"/>
      <c r="F5274" s="27" t="n"/>
      <c r="G5274" s="28">
        <f>IFERROR(IF(E5274="","",VLOOKUP(E5274,'Setup - Mix Design'!$A$5:$I$504,9,0)),"")</f>
        <v/>
      </c>
      <c r="H5274" s="32">
        <f>IF(OR(F5274="",G5274=""),"",F5274*G5274)</f>
        <v/>
      </c>
      <c r="I5274" s="33">
        <f>IF(B5274="","",SUMIF('Dispatch (Challan)'!$C$5:$C$6004,B5274,'Dispatch (Challan)'!$F$5:$F$6004))</f>
        <v/>
      </c>
      <c r="J5274" s="33">
        <f>IF(F5274="","",F5274-I5274)</f>
        <v/>
      </c>
      <c r="K5274" s="28">
        <f>IF(F5274="","",IF(I5274=0,"Pending",IF(I5274&gt;=F5274,"Completed","Partial")))</f>
        <v/>
      </c>
    </row>
    <row r="5275">
      <c r="A5275" s="31" t="n"/>
      <c r="B5275" s="26" t="n"/>
      <c r="C5275" s="26" t="n"/>
      <c r="D5275" s="26" t="n"/>
      <c r="E5275" s="26" t="n"/>
      <c r="F5275" s="27" t="n"/>
      <c r="G5275" s="28">
        <f>IFERROR(IF(E5275="","",VLOOKUP(E5275,'Setup - Mix Design'!$A$5:$I$504,9,0)),"")</f>
        <v/>
      </c>
      <c r="H5275" s="32">
        <f>IF(OR(F5275="",G5275=""),"",F5275*G5275)</f>
        <v/>
      </c>
      <c r="I5275" s="33">
        <f>IF(B5275="","",SUMIF('Dispatch (Challan)'!$C$5:$C$6004,B5275,'Dispatch (Challan)'!$F$5:$F$6004))</f>
        <v/>
      </c>
      <c r="J5275" s="33">
        <f>IF(F5275="","",F5275-I5275)</f>
        <v/>
      </c>
      <c r="K5275" s="28">
        <f>IF(F5275="","",IF(I5275=0,"Pending",IF(I5275&gt;=F5275,"Completed","Partial")))</f>
        <v/>
      </c>
    </row>
    <row r="5276">
      <c r="A5276" s="31" t="n"/>
      <c r="B5276" s="26" t="n"/>
      <c r="C5276" s="26" t="n"/>
      <c r="D5276" s="26" t="n"/>
      <c r="E5276" s="26" t="n"/>
      <c r="F5276" s="27" t="n"/>
      <c r="G5276" s="28">
        <f>IFERROR(IF(E5276="","",VLOOKUP(E5276,'Setup - Mix Design'!$A$5:$I$504,9,0)),"")</f>
        <v/>
      </c>
      <c r="H5276" s="32">
        <f>IF(OR(F5276="",G5276=""),"",F5276*G5276)</f>
        <v/>
      </c>
      <c r="I5276" s="33">
        <f>IF(B5276="","",SUMIF('Dispatch (Challan)'!$C$5:$C$6004,B5276,'Dispatch (Challan)'!$F$5:$F$6004))</f>
        <v/>
      </c>
      <c r="J5276" s="33">
        <f>IF(F5276="","",F5276-I5276)</f>
        <v/>
      </c>
      <c r="K5276" s="28">
        <f>IF(F5276="","",IF(I5276=0,"Pending",IF(I5276&gt;=F5276,"Completed","Partial")))</f>
        <v/>
      </c>
    </row>
    <row r="5277">
      <c r="A5277" s="31" t="n"/>
      <c r="B5277" s="26" t="n"/>
      <c r="C5277" s="26" t="n"/>
      <c r="D5277" s="26" t="n"/>
      <c r="E5277" s="26" t="n"/>
      <c r="F5277" s="27" t="n"/>
      <c r="G5277" s="28">
        <f>IFERROR(IF(E5277="","",VLOOKUP(E5277,'Setup - Mix Design'!$A$5:$I$504,9,0)),"")</f>
        <v/>
      </c>
      <c r="H5277" s="32">
        <f>IF(OR(F5277="",G5277=""),"",F5277*G5277)</f>
        <v/>
      </c>
      <c r="I5277" s="33">
        <f>IF(B5277="","",SUMIF('Dispatch (Challan)'!$C$5:$C$6004,B5277,'Dispatch (Challan)'!$F$5:$F$6004))</f>
        <v/>
      </c>
      <c r="J5277" s="33">
        <f>IF(F5277="","",F5277-I5277)</f>
        <v/>
      </c>
      <c r="K5277" s="28">
        <f>IF(F5277="","",IF(I5277=0,"Pending",IF(I5277&gt;=F5277,"Completed","Partial")))</f>
        <v/>
      </c>
    </row>
    <row r="5278">
      <c r="A5278" s="31" t="n"/>
      <c r="B5278" s="26" t="n"/>
      <c r="C5278" s="26" t="n"/>
      <c r="D5278" s="26" t="n"/>
      <c r="E5278" s="26" t="n"/>
      <c r="F5278" s="27" t="n"/>
      <c r="G5278" s="28">
        <f>IFERROR(IF(E5278="","",VLOOKUP(E5278,'Setup - Mix Design'!$A$5:$I$504,9,0)),"")</f>
        <v/>
      </c>
      <c r="H5278" s="32">
        <f>IF(OR(F5278="",G5278=""),"",F5278*G5278)</f>
        <v/>
      </c>
      <c r="I5278" s="33">
        <f>IF(B5278="","",SUMIF('Dispatch (Challan)'!$C$5:$C$6004,B5278,'Dispatch (Challan)'!$F$5:$F$6004))</f>
        <v/>
      </c>
      <c r="J5278" s="33">
        <f>IF(F5278="","",F5278-I5278)</f>
        <v/>
      </c>
      <c r="K5278" s="28">
        <f>IF(F5278="","",IF(I5278=0,"Pending",IF(I5278&gt;=F5278,"Completed","Partial")))</f>
        <v/>
      </c>
    </row>
    <row r="5279">
      <c r="A5279" s="31" t="n"/>
      <c r="B5279" s="26" t="n"/>
      <c r="C5279" s="26" t="n"/>
      <c r="D5279" s="26" t="n"/>
      <c r="E5279" s="26" t="n"/>
      <c r="F5279" s="27" t="n"/>
      <c r="G5279" s="28">
        <f>IFERROR(IF(E5279="","",VLOOKUP(E5279,'Setup - Mix Design'!$A$5:$I$504,9,0)),"")</f>
        <v/>
      </c>
      <c r="H5279" s="32">
        <f>IF(OR(F5279="",G5279=""),"",F5279*G5279)</f>
        <v/>
      </c>
      <c r="I5279" s="33">
        <f>IF(B5279="","",SUMIF('Dispatch (Challan)'!$C$5:$C$6004,B5279,'Dispatch (Challan)'!$F$5:$F$6004))</f>
        <v/>
      </c>
      <c r="J5279" s="33">
        <f>IF(F5279="","",F5279-I5279)</f>
        <v/>
      </c>
      <c r="K5279" s="28">
        <f>IF(F5279="","",IF(I5279=0,"Pending",IF(I5279&gt;=F5279,"Completed","Partial")))</f>
        <v/>
      </c>
    </row>
    <row r="5280">
      <c r="A5280" s="31" t="n"/>
      <c r="B5280" s="26" t="n"/>
      <c r="C5280" s="26" t="n"/>
      <c r="D5280" s="26" t="n"/>
      <c r="E5280" s="26" t="n"/>
      <c r="F5280" s="27" t="n"/>
      <c r="G5280" s="28">
        <f>IFERROR(IF(E5280="","",VLOOKUP(E5280,'Setup - Mix Design'!$A$5:$I$504,9,0)),"")</f>
        <v/>
      </c>
      <c r="H5280" s="32">
        <f>IF(OR(F5280="",G5280=""),"",F5280*G5280)</f>
        <v/>
      </c>
      <c r="I5280" s="33">
        <f>IF(B5280="","",SUMIF('Dispatch (Challan)'!$C$5:$C$6004,B5280,'Dispatch (Challan)'!$F$5:$F$6004))</f>
        <v/>
      </c>
      <c r="J5280" s="33">
        <f>IF(F5280="","",F5280-I5280)</f>
        <v/>
      </c>
      <c r="K5280" s="28">
        <f>IF(F5280="","",IF(I5280=0,"Pending",IF(I5280&gt;=F5280,"Completed","Partial")))</f>
        <v/>
      </c>
    </row>
    <row r="5281">
      <c r="A5281" s="31" t="n"/>
      <c r="B5281" s="26" t="n"/>
      <c r="C5281" s="26" t="n"/>
      <c r="D5281" s="26" t="n"/>
      <c r="E5281" s="26" t="n"/>
      <c r="F5281" s="27" t="n"/>
      <c r="G5281" s="28">
        <f>IFERROR(IF(E5281="","",VLOOKUP(E5281,'Setup - Mix Design'!$A$5:$I$504,9,0)),"")</f>
        <v/>
      </c>
      <c r="H5281" s="32">
        <f>IF(OR(F5281="",G5281=""),"",F5281*G5281)</f>
        <v/>
      </c>
      <c r="I5281" s="33">
        <f>IF(B5281="","",SUMIF('Dispatch (Challan)'!$C$5:$C$6004,B5281,'Dispatch (Challan)'!$F$5:$F$6004))</f>
        <v/>
      </c>
      <c r="J5281" s="33">
        <f>IF(F5281="","",F5281-I5281)</f>
        <v/>
      </c>
      <c r="K5281" s="28">
        <f>IF(F5281="","",IF(I5281=0,"Pending",IF(I5281&gt;=F5281,"Completed","Partial")))</f>
        <v/>
      </c>
    </row>
    <row r="5282">
      <c r="A5282" s="31" t="n"/>
      <c r="B5282" s="26" t="n"/>
      <c r="C5282" s="26" t="n"/>
      <c r="D5282" s="26" t="n"/>
      <c r="E5282" s="26" t="n"/>
      <c r="F5282" s="27" t="n"/>
      <c r="G5282" s="28">
        <f>IFERROR(IF(E5282="","",VLOOKUP(E5282,'Setup - Mix Design'!$A$5:$I$504,9,0)),"")</f>
        <v/>
      </c>
      <c r="H5282" s="32">
        <f>IF(OR(F5282="",G5282=""),"",F5282*G5282)</f>
        <v/>
      </c>
      <c r="I5282" s="33">
        <f>IF(B5282="","",SUMIF('Dispatch (Challan)'!$C$5:$C$6004,B5282,'Dispatch (Challan)'!$F$5:$F$6004))</f>
        <v/>
      </c>
      <c r="J5282" s="33">
        <f>IF(F5282="","",F5282-I5282)</f>
        <v/>
      </c>
      <c r="K5282" s="28">
        <f>IF(F5282="","",IF(I5282=0,"Pending",IF(I5282&gt;=F5282,"Completed","Partial")))</f>
        <v/>
      </c>
    </row>
    <row r="5283">
      <c r="A5283" s="31" t="n"/>
      <c r="B5283" s="26" t="n"/>
      <c r="C5283" s="26" t="n"/>
      <c r="D5283" s="26" t="n"/>
      <c r="E5283" s="26" t="n"/>
      <c r="F5283" s="27" t="n"/>
      <c r="G5283" s="28">
        <f>IFERROR(IF(E5283="","",VLOOKUP(E5283,'Setup - Mix Design'!$A$5:$I$504,9,0)),"")</f>
        <v/>
      </c>
      <c r="H5283" s="32">
        <f>IF(OR(F5283="",G5283=""),"",F5283*G5283)</f>
        <v/>
      </c>
      <c r="I5283" s="33">
        <f>IF(B5283="","",SUMIF('Dispatch (Challan)'!$C$5:$C$6004,B5283,'Dispatch (Challan)'!$F$5:$F$6004))</f>
        <v/>
      </c>
      <c r="J5283" s="33">
        <f>IF(F5283="","",F5283-I5283)</f>
        <v/>
      </c>
      <c r="K5283" s="28">
        <f>IF(F5283="","",IF(I5283=0,"Pending",IF(I5283&gt;=F5283,"Completed","Partial")))</f>
        <v/>
      </c>
    </row>
    <row r="5284">
      <c r="A5284" s="31" t="n"/>
      <c r="B5284" s="26" t="n"/>
      <c r="C5284" s="26" t="n"/>
      <c r="D5284" s="26" t="n"/>
      <c r="E5284" s="26" t="n"/>
      <c r="F5284" s="27" t="n"/>
      <c r="G5284" s="28">
        <f>IFERROR(IF(E5284="","",VLOOKUP(E5284,'Setup - Mix Design'!$A$5:$I$504,9,0)),"")</f>
        <v/>
      </c>
      <c r="H5284" s="32">
        <f>IF(OR(F5284="",G5284=""),"",F5284*G5284)</f>
        <v/>
      </c>
      <c r="I5284" s="33">
        <f>IF(B5284="","",SUMIF('Dispatch (Challan)'!$C$5:$C$6004,B5284,'Dispatch (Challan)'!$F$5:$F$6004))</f>
        <v/>
      </c>
      <c r="J5284" s="33">
        <f>IF(F5284="","",F5284-I5284)</f>
        <v/>
      </c>
      <c r="K5284" s="28">
        <f>IF(F5284="","",IF(I5284=0,"Pending",IF(I5284&gt;=F5284,"Completed","Partial")))</f>
        <v/>
      </c>
    </row>
    <row r="5285">
      <c r="A5285" s="31" t="n"/>
      <c r="B5285" s="26" t="n"/>
      <c r="C5285" s="26" t="n"/>
      <c r="D5285" s="26" t="n"/>
      <c r="E5285" s="26" t="n"/>
      <c r="F5285" s="27" t="n"/>
      <c r="G5285" s="28">
        <f>IFERROR(IF(E5285="","",VLOOKUP(E5285,'Setup - Mix Design'!$A$5:$I$504,9,0)),"")</f>
        <v/>
      </c>
      <c r="H5285" s="32">
        <f>IF(OR(F5285="",G5285=""),"",F5285*G5285)</f>
        <v/>
      </c>
      <c r="I5285" s="33">
        <f>IF(B5285="","",SUMIF('Dispatch (Challan)'!$C$5:$C$6004,B5285,'Dispatch (Challan)'!$F$5:$F$6004))</f>
        <v/>
      </c>
      <c r="J5285" s="33">
        <f>IF(F5285="","",F5285-I5285)</f>
        <v/>
      </c>
      <c r="K5285" s="28">
        <f>IF(F5285="","",IF(I5285=0,"Pending",IF(I5285&gt;=F5285,"Completed","Partial")))</f>
        <v/>
      </c>
    </row>
    <row r="5286">
      <c r="A5286" s="31" t="n"/>
      <c r="B5286" s="26" t="n"/>
      <c r="C5286" s="26" t="n"/>
      <c r="D5286" s="26" t="n"/>
      <c r="E5286" s="26" t="n"/>
      <c r="F5286" s="27" t="n"/>
      <c r="G5286" s="28">
        <f>IFERROR(IF(E5286="","",VLOOKUP(E5286,'Setup - Mix Design'!$A$5:$I$504,9,0)),"")</f>
        <v/>
      </c>
      <c r="H5286" s="32">
        <f>IF(OR(F5286="",G5286=""),"",F5286*G5286)</f>
        <v/>
      </c>
      <c r="I5286" s="33">
        <f>IF(B5286="","",SUMIF('Dispatch (Challan)'!$C$5:$C$6004,B5286,'Dispatch (Challan)'!$F$5:$F$6004))</f>
        <v/>
      </c>
      <c r="J5286" s="33">
        <f>IF(F5286="","",F5286-I5286)</f>
        <v/>
      </c>
      <c r="K5286" s="28">
        <f>IF(F5286="","",IF(I5286=0,"Pending",IF(I5286&gt;=F5286,"Completed","Partial")))</f>
        <v/>
      </c>
    </row>
    <row r="5287">
      <c r="A5287" s="31" t="n"/>
      <c r="B5287" s="26" t="n"/>
      <c r="C5287" s="26" t="n"/>
      <c r="D5287" s="26" t="n"/>
      <c r="E5287" s="26" t="n"/>
      <c r="F5287" s="27" t="n"/>
      <c r="G5287" s="28">
        <f>IFERROR(IF(E5287="","",VLOOKUP(E5287,'Setup - Mix Design'!$A$5:$I$504,9,0)),"")</f>
        <v/>
      </c>
      <c r="H5287" s="32">
        <f>IF(OR(F5287="",G5287=""),"",F5287*G5287)</f>
        <v/>
      </c>
      <c r="I5287" s="33">
        <f>IF(B5287="","",SUMIF('Dispatch (Challan)'!$C$5:$C$6004,B5287,'Dispatch (Challan)'!$F$5:$F$6004))</f>
        <v/>
      </c>
      <c r="J5287" s="33">
        <f>IF(F5287="","",F5287-I5287)</f>
        <v/>
      </c>
      <c r="K5287" s="28">
        <f>IF(F5287="","",IF(I5287=0,"Pending",IF(I5287&gt;=F5287,"Completed","Partial")))</f>
        <v/>
      </c>
    </row>
    <row r="5288">
      <c r="A5288" s="31" t="n"/>
      <c r="B5288" s="26" t="n"/>
      <c r="C5288" s="26" t="n"/>
      <c r="D5288" s="26" t="n"/>
      <c r="E5288" s="26" t="n"/>
      <c r="F5288" s="27" t="n"/>
      <c r="G5288" s="28">
        <f>IFERROR(IF(E5288="","",VLOOKUP(E5288,'Setup - Mix Design'!$A$5:$I$504,9,0)),"")</f>
        <v/>
      </c>
      <c r="H5288" s="32">
        <f>IF(OR(F5288="",G5288=""),"",F5288*G5288)</f>
        <v/>
      </c>
      <c r="I5288" s="33">
        <f>IF(B5288="","",SUMIF('Dispatch (Challan)'!$C$5:$C$6004,B5288,'Dispatch (Challan)'!$F$5:$F$6004))</f>
        <v/>
      </c>
      <c r="J5288" s="33">
        <f>IF(F5288="","",F5288-I5288)</f>
        <v/>
      </c>
      <c r="K5288" s="28">
        <f>IF(F5288="","",IF(I5288=0,"Pending",IF(I5288&gt;=F5288,"Completed","Partial")))</f>
        <v/>
      </c>
    </row>
    <row r="5289">
      <c r="A5289" s="31" t="n"/>
      <c r="B5289" s="26" t="n"/>
      <c r="C5289" s="26" t="n"/>
      <c r="D5289" s="26" t="n"/>
      <c r="E5289" s="26" t="n"/>
      <c r="F5289" s="27" t="n"/>
      <c r="G5289" s="28">
        <f>IFERROR(IF(E5289="","",VLOOKUP(E5289,'Setup - Mix Design'!$A$5:$I$504,9,0)),"")</f>
        <v/>
      </c>
      <c r="H5289" s="32">
        <f>IF(OR(F5289="",G5289=""),"",F5289*G5289)</f>
        <v/>
      </c>
      <c r="I5289" s="33">
        <f>IF(B5289="","",SUMIF('Dispatch (Challan)'!$C$5:$C$6004,B5289,'Dispatch (Challan)'!$F$5:$F$6004))</f>
        <v/>
      </c>
      <c r="J5289" s="33">
        <f>IF(F5289="","",F5289-I5289)</f>
        <v/>
      </c>
      <c r="K5289" s="28">
        <f>IF(F5289="","",IF(I5289=0,"Pending",IF(I5289&gt;=F5289,"Completed","Partial")))</f>
        <v/>
      </c>
    </row>
    <row r="5290">
      <c r="A5290" s="31" t="n"/>
      <c r="B5290" s="26" t="n"/>
      <c r="C5290" s="26" t="n"/>
      <c r="D5290" s="26" t="n"/>
      <c r="E5290" s="26" t="n"/>
      <c r="F5290" s="27" t="n"/>
      <c r="G5290" s="28">
        <f>IFERROR(IF(E5290="","",VLOOKUP(E5290,'Setup - Mix Design'!$A$5:$I$504,9,0)),"")</f>
        <v/>
      </c>
      <c r="H5290" s="32">
        <f>IF(OR(F5290="",G5290=""),"",F5290*G5290)</f>
        <v/>
      </c>
      <c r="I5290" s="33">
        <f>IF(B5290="","",SUMIF('Dispatch (Challan)'!$C$5:$C$6004,B5290,'Dispatch (Challan)'!$F$5:$F$6004))</f>
        <v/>
      </c>
      <c r="J5290" s="33">
        <f>IF(F5290="","",F5290-I5290)</f>
        <v/>
      </c>
      <c r="K5290" s="28">
        <f>IF(F5290="","",IF(I5290=0,"Pending",IF(I5290&gt;=F5290,"Completed","Partial")))</f>
        <v/>
      </c>
    </row>
    <row r="5291">
      <c r="A5291" s="31" t="n"/>
      <c r="B5291" s="26" t="n"/>
      <c r="C5291" s="26" t="n"/>
      <c r="D5291" s="26" t="n"/>
      <c r="E5291" s="26" t="n"/>
      <c r="F5291" s="27" t="n"/>
      <c r="G5291" s="28">
        <f>IFERROR(IF(E5291="","",VLOOKUP(E5291,'Setup - Mix Design'!$A$5:$I$504,9,0)),"")</f>
        <v/>
      </c>
      <c r="H5291" s="32">
        <f>IF(OR(F5291="",G5291=""),"",F5291*G5291)</f>
        <v/>
      </c>
      <c r="I5291" s="33">
        <f>IF(B5291="","",SUMIF('Dispatch (Challan)'!$C$5:$C$6004,B5291,'Dispatch (Challan)'!$F$5:$F$6004))</f>
        <v/>
      </c>
      <c r="J5291" s="33">
        <f>IF(F5291="","",F5291-I5291)</f>
        <v/>
      </c>
      <c r="K5291" s="28">
        <f>IF(F5291="","",IF(I5291=0,"Pending",IF(I5291&gt;=F5291,"Completed","Partial")))</f>
        <v/>
      </c>
    </row>
    <row r="5292">
      <c r="A5292" s="31" t="n"/>
      <c r="B5292" s="26" t="n"/>
      <c r="C5292" s="26" t="n"/>
      <c r="D5292" s="26" t="n"/>
      <c r="E5292" s="26" t="n"/>
      <c r="F5292" s="27" t="n"/>
      <c r="G5292" s="28">
        <f>IFERROR(IF(E5292="","",VLOOKUP(E5292,'Setup - Mix Design'!$A$5:$I$504,9,0)),"")</f>
        <v/>
      </c>
      <c r="H5292" s="32">
        <f>IF(OR(F5292="",G5292=""),"",F5292*G5292)</f>
        <v/>
      </c>
      <c r="I5292" s="33">
        <f>IF(B5292="","",SUMIF('Dispatch (Challan)'!$C$5:$C$6004,B5292,'Dispatch (Challan)'!$F$5:$F$6004))</f>
        <v/>
      </c>
      <c r="J5292" s="33">
        <f>IF(F5292="","",F5292-I5292)</f>
        <v/>
      </c>
      <c r="K5292" s="28">
        <f>IF(F5292="","",IF(I5292=0,"Pending",IF(I5292&gt;=F5292,"Completed","Partial")))</f>
        <v/>
      </c>
    </row>
    <row r="5293">
      <c r="A5293" s="31" t="n"/>
      <c r="B5293" s="26" t="n"/>
      <c r="C5293" s="26" t="n"/>
      <c r="D5293" s="26" t="n"/>
      <c r="E5293" s="26" t="n"/>
      <c r="F5293" s="27" t="n"/>
      <c r="G5293" s="28">
        <f>IFERROR(IF(E5293="","",VLOOKUP(E5293,'Setup - Mix Design'!$A$5:$I$504,9,0)),"")</f>
        <v/>
      </c>
      <c r="H5293" s="32">
        <f>IF(OR(F5293="",G5293=""),"",F5293*G5293)</f>
        <v/>
      </c>
      <c r="I5293" s="33">
        <f>IF(B5293="","",SUMIF('Dispatch (Challan)'!$C$5:$C$6004,B5293,'Dispatch (Challan)'!$F$5:$F$6004))</f>
        <v/>
      </c>
      <c r="J5293" s="33">
        <f>IF(F5293="","",F5293-I5293)</f>
        <v/>
      </c>
      <c r="K5293" s="28">
        <f>IF(F5293="","",IF(I5293=0,"Pending",IF(I5293&gt;=F5293,"Completed","Partial")))</f>
        <v/>
      </c>
    </row>
    <row r="5294">
      <c r="A5294" s="31" t="n"/>
      <c r="B5294" s="26" t="n"/>
      <c r="C5294" s="26" t="n"/>
      <c r="D5294" s="26" t="n"/>
      <c r="E5294" s="26" t="n"/>
      <c r="F5294" s="27" t="n"/>
      <c r="G5294" s="28">
        <f>IFERROR(IF(E5294="","",VLOOKUP(E5294,'Setup - Mix Design'!$A$5:$I$504,9,0)),"")</f>
        <v/>
      </c>
      <c r="H5294" s="32">
        <f>IF(OR(F5294="",G5294=""),"",F5294*G5294)</f>
        <v/>
      </c>
      <c r="I5294" s="33">
        <f>IF(B5294="","",SUMIF('Dispatch (Challan)'!$C$5:$C$6004,B5294,'Dispatch (Challan)'!$F$5:$F$6004))</f>
        <v/>
      </c>
      <c r="J5294" s="33">
        <f>IF(F5294="","",F5294-I5294)</f>
        <v/>
      </c>
      <c r="K5294" s="28">
        <f>IF(F5294="","",IF(I5294=0,"Pending",IF(I5294&gt;=F5294,"Completed","Partial")))</f>
        <v/>
      </c>
    </row>
    <row r="5295">
      <c r="A5295" s="31" t="n"/>
      <c r="B5295" s="26" t="n"/>
      <c r="C5295" s="26" t="n"/>
      <c r="D5295" s="26" t="n"/>
      <c r="E5295" s="26" t="n"/>
      <c r="F5295" s="27" t="n"/>
      <c r="G5295" s="28">
        <f>IFERROR(IF(E5295="","",VLOOKUP(E5295,'Setup - Mix Design'!$A$5:$I$504,9,0)),"")</f>
        <v/>
      </c>
      <c r="H5295" s="32">
        <f>IF(OR(F5295="",G5295=""),"",F5295*G5295)</f>
        <v/>
      </c>
      <c r="I5295" s="33">
        <f>IF(B5295="","",SUMIF('Dispatch (Challan)'!$C$5:$C$6004,B5295,'Dispatch (Challan)'!$F$5:$F$6004))</f>
        <v/>
      </c>
      <c r="J5295" s="33">
        <f>IF(F5295="","",F5295-I5295)</f>
        <v/>
      </c>
      <c r="K5295" s="28">
        <f>IF(F5295="","",IF(I5295=0,"Pending",IF(I5295&gt;=F5295,"Completed","Partial")))</f>
        <v/>
      </c>
    </row>
    <row r="5296">
      <c r="A5296" s="31" t="n"/>
      <c r="B5296" s="26" t="n"/>
      <c r="C5296" s="26" t="n"/>
      <c r="D5296" s="26" t="n"/>
      <c r="E5296" s="26" t="n"/>
      <c r="F5296" s="27" t="n"/>
      <c r="G5296" s="28">
        <f>IFERROR(IF(E5296="","",VLOOKUP(E5296,'Setup - Mix Design'!$A$5:$I$504,9,0)),"")</f>
        <v/>
      </c>
      <c r="H5296" s="32">
        <f>IF(OR(F5296="",G5296=""),"",F5296*G5296)</f>
        <v/>
      </c>
      <c r="I5296" s="33">
        <f>IF(B5296="","",SUMIF('Dispatch (Challan)'!$C$5:$C$6004,B5296,'Dispatch (Challan)'!$F$5:$F$6004))</f>
        <v/>
      </c>
      <c r="J5296" s="33">
        <f>IF(F5296="","",F5296-I5296)</f>
        <v/>
      </c>
      <c r="K5296" s="28">
        <f>IF(F5296="","",IF(I5296=0,"Pending",IF(I5296&gt;=F5296,"Completed","Partial")))</f>
        <v/>
      </c>
    </row>
    <row r="5297">
      <c r="A5297" s="31" t="n"/>
      <c r="B5297" s="26" t="n"/>
      <c r="C5297" s="26" t="n"/>
      <c r="D5297" s="26" t="n"/>
      <c r="E5297" s="26" t="n"/>
      <c r="F5297" s="27" t="n"/>
      <c r="G5297" s="28">
        <f>IFERROR(IF(E5297="","",VLOOKUP(E5297,'Setup - Mix Design'!$A$5:$I$504,9,0)),"")</f>
        <v/>
      </c>
      <c r="H5297" s="32">
        <f>IF(OR(F5297="",G5297=""),"",F5297*G5297)</f>
        <v/>
      </c>
      <c r="I5297" s="33">
        <f>IF(B5297="","",SUMIF('Dispatch (Challan)'!$C$5:$C$6004,B5297,'Dispatch (Challan)'!$F$5:$F$6004))</f>
        <v/>
      </c>
      <c r="J5297" s="33">
        <f>IF(F5297="","",F5297-I5297)</f>
        <v/>
      </c>
      <c r="K5297" s="28">
        <f>IF(F5297="","",IF(I5297=0,"Pending",IF(I5297&gt;=F5297,"Completed","Partial")))</f>
        <v/>
      </c>
    </row>
    <row r="5298">
      <c r="A5298" s="31" t="n"/>
      <c r="B5298" s="26" t="n"/>
      <c r="C5298" s="26" t="n"/>
      <c r="D5298" s="26" t="n"/>
      <c r="E5298" s="26" t="n"/>
      <c r="F5298" s="27" t="n"/>
      <c r="G5298" s="28">
        <f>IFERROR(IF(E5298="","",VLOOKUP(E5298,'Setup - Mix Design'!$A$5:$I$504,9,0)),"")</f>
        <v/>
      </c>
      <c r="H5298" s="32">
        <f>IF(OR(F5298="",G5298=""),"",F5298*G5298)</f>
        <v/>
      </c>
      <c r="I5298" s="33">
        <f>IF(B5298="","",SUMIF('Dispatch (Challan)'!$C$5:$C$6004,B5298,'Dispatch (Challan)'!$F$5:$F$6004))</f>
        <v/>
      </c>
      <c r="J5298" s="33">
        <f>IF(F5298="","",F5298-I5298)</f>
        <v/>
      </c>
      <c r="K5298" s="28">
        <f>IF(F5298="","",IF(I5298=0,"Pending",IF(I5298&gt;=F5298,"Completed","Partial")))</f>
        <v/>
      </c>
    </row>
    <row r="5299">
      <c r="A5299" s="31" t="n"/>
      <c r="B5299" s="26" t="n"/>
      <c r="C5299" s="26" t="n"/>
      <c r="D5299" s="26" t="n"/>
      <c r="E5299" s="26" t="n"/>
      <c r="F5299" s="27" t="n"/>
      <c r="G5299" s="28">
        <f>IFERROR(IF(E5299="","",VLOOKUP(E5299,'Setup - Mix Design'!$A$5:$I$504,9,0)),"")</f>
        <v/>
      </c>
      <c r="H5299" s="32">
        <f>IF(OR(F5299="",G5299=""),"",F5299*G5299)</f>
        <v/>
      </c>
      <c r="I5299" s="33">
        <f>IF(B5299="","",SUMIF('Dispatch (Challan)'!$C$5:$C$6004,B5299,'Dispatch (Challan)'!$F$5:$F$6004))</f>
        <v/>
      </c>
      <c r="J5299" s="33">
        <f>IF(F5299="","",F5299-I5299)</f>
        <v/>
      </c>
      <c r="K5299" s="28">
        <f>IF(F5299="","",IF(I5299=0,"Pending",IF(I5299&gt;=F5299,"Completed","Partial")))</f>
        <v/>
      </c>
    </row>
    <row r="5300">
      <c r="A5300" s="31" t="n"/>
      <c r="B5300" s="26" t="n"/>
      <c r="C5300" s="26" t="n"/>
      <c r="D5300" s="26" t="n"/>
      <c r="E5300" s="26" t="n"/>
      <c r="F5300" s="27" t="n"/>
      <c r="G5300" s="28">
        <f>IFERROR(IF(E5300="","",VLOOKUP(E5300,'Setup - Mix Design'!$A$5:$I$504,9,0)),"")</f>
        <v/>
      </c>
      <c r="H5300" s="32">
        <f>IF(OR(F5300="",G5300=""),"",F5300*G5300)</f>
        <v/>
      </c>
      <c r="I5300" s="33">
        <f>IF(B5300="","",SUMIF('Dispatch (Challan)'!$C$5:$C$6004,B5300,'Dispatch (Challan)'!$F$5:$F$6004))</f>
        <v/>
      </c>
      <c r="J5300" s="33">
        <f>IF(F5300="","",F5300-I5300)</f>
        <v/>
      </c>
      <c r="K5300" s="28">
        <f>IF(F5300="","",IF(I5300=0,"Pending",IF(I5300&gt;=F5300,"Completed","Partial")))</f>
        <v/>
      </c>
    </row>
    <row r="5301">
      <c r="A5301" s="31" t="n"/>
      <c r="B5301" s="26" t="n"/>
      <c r="C5301" s="26" t="n"/>
      <c r="D5301" s="26" t="n"/>
      <c r="E5301" s="26" t="n"/>
      <c r="F5301" s="27" t="n"/>
      <c r="G5301" s="28">
        <f>IFERROR(IF(E5301="","",VLOOKUP(E5301,'Setup - Mix Design'!$A$5:$I$504,9,0)),"")</f>
        <v/>
      </c>
      <c r="H5301" s="32">
        <f>IF(OR(F5301="",G5301=""),"",F5301*G5301)</f>
        <v/>
      </c>
      <c r="I5301" s="33">
        <f>IF(B5301="","",SUMIF('Dispatch (Challan)'!$C$5:$C$6004,B5301,'Dispatch (Challan)'!$F$5:$F$6004))</f>
        <v/>
      </c>
      <c r="J5301" s="33">
        <f>IF(F5301="","",F5301-I5301)</f>
        <v/>
      </c>
      <c r="K5301" s="28">
        <f>IF(F5301="","",IF(I5301=0,"Pending",IF(I5301&gt;=F5301,"Completed","Partial")))</f>
        <v/>
      </c>
    </row>
    <row r="5302">
      <c r="A5302" s="31" t="n"/>
      <c r="B5302" s="26" t="n"/>
      <c r="C5302" s="26" t="n"/>
      <c r="D5302" s="26" t="n"/>
      <c r="E5302" s="26" t="n"/>
      <c r="F5302" s="27" t="n"/>
      <c r="G5302" s="28">
        <f>IFERROR(IF(E5302="","",VLOOKUP(E5302,'Setup - Mix Design'!$A$5:$I$504,9,0)),"")</f>
        <v/>
      </c>
      <c r="H5302" s="32">
        <f>IF(OR(F5302="",G5302=""),"",F5302*G5302)</f>
        <v/>
      </c>
      <c r="I5302" s="33">
        <f>IF(B5302="","",SUMIF('Dispatch (Challan)'!$C$5:$C$6004,B5302,'Dispatch (Challan)'!$F$5:$F$6004))</f>
        <v/>
      </c>
      <c r="J5302" s="33">
        <f>IF(F5302="","",F5302-I5302)</f>
        <v/>
      </c>
      <c r="K5302" s="28">
        <f>IF(F5302="","",IF(I5302=0,"Pending",IF(I5302&gt;=F5302,"Completed","Partial")))</f>
        <v/>
      </c>
    </row>
    <row r="5303">
      <c r="A5303" s="31" t="n"/>
      <c r="B5303" s="26" t="n"/>
      <c r="C5303" s="26" t="n"/>
      <c r="D5303" s="26" t="n"/>
      <c r="E5303" s="26" t="n"/>
      <c r="F5303" s="27" t="n"/>
      <c r="G5303" s="28">
        <f>IFERROR(IF(E5303="","",VLOOKUP(E5303,'Setup - Mix Design'!$A$5:$I$504,9,0)),"")</f>
        <v/>
      </c>
      <c r="H5303" s="32">
        <f>IF(OR(F5303="",G5303=""),"",F5303*G5303)</f>
        <v/>
      </c>
      <c r="I5303" s="33">
        <f>IF(B5303="","",SUMIF('Dispatch (Challan)'!$C$5:$C$6004,B5303,'Dispatch (Challan)'!$F$5:$F$6004))</f>
        <v/>
      </c>
      <c r="J5303" s="33">
        <f>IF(F5303="","",F5303-I5303)</f>
        <v/>
      </c>
      <c r="K5303" s="28">
        <f>IF(F5303="","",IF(I5303=0,"Pending",IF(I5303&gt;=F5303,"Completed","Partial")))</f>
        <v/>
      </c>
    </row>
    <row r="5304">
      <c r="A5304" s="31" t="n"/>
      <c r="B5304" s="26" t="n"/>
      <c r="C5304" s="26" t="n"/>
      <c r="D5304" s="26" t="n"/>
      <c r="E5304" s="26" t="n"/>
      <c r="F5304" s="27" t="n"/>
      <c r="G5304" s="28">
        <f>IFERROR(IF(E5304="","",VLOOKUP(E5304,'Setup - Mix Design'!$A$5:$I$504,9,0)),"")</f>
        <v/>
      </c>
      <c r="H5304" s="32">
        <f>IF(OR(F5304="",G5304=""),"",F5304*G5304)</f>
        <v/>
      </c>
      <c r="I5304" s="33">
        <f>IF(B5304="","",SUMIF('Dispatch (Challan)'!$C$5:$C$6004,B5304,'Dispatch (Challan)'!$F$5:$F$6004))</f>
        <v/>
      </c>
      <c r="J5304" s="33">
        <f>IF(F5304="","",F5304-I5304)</f>
        <v/>
      </c>
      <c r="K5304" s="28">
        <f>IF(F5304="","",IF(I5304=0,"Pending",IF(I5304&gt;=F5304,"Completed","Partial")))</f>
        <v/>
      </c>
    </row>
    <row r="5305">
      <c r="A5305" s="31" t="n"/>
      <c r="B5305" s="26" t="n"/>
      <c r="C5305" s="26" t="n"/>
      <c r="D5305" s="26" t="n"/>
      <c r="E5305" s="26" t="n"/>
      <c r="F5305" s="27" t="n"/>
      <c r="G5305" s="28">
        <f>IFERROR(IF(E5305="","",VLOOKUP(E5305,'Setup - Mix Design'!$A$5:$I$504,9,0)),"")</f>
        <v/>
      </c>
      <c r="H5305" s="32">
        <f>IF(OR(F5305="",G5305=""),"",F5305*G5305)</f>
        <v/>
      </c>
      <c r="I5305" s="33">
        <f>IF(B5305="","",SUMIF('Dispatch (Challan)'!$C$5:$C$6004,B5305,'Dispatch (Challan)'!$F$5:$F$6004))</f>
        <v/>
      </c>
      <c r="J5305" s="33">
        <f>IF(F5305="","",F5305-I5305)</f>
        <v/>
      </c>
      <c r="K5305" s="28">
        <f>IF(F5305="","",IF(I5305=0,"Pending",IF(I5305&gt;=F5305,"Completed","Partial")))</f>
        <v/>
      </c>
    </row>
    <row r="5306">
      <c r="A5306" s="31" t="n"/>
      <c r="B5306" s="26" t="n"/>
      <c r="C5306" s="26" t="n"/>
      <c r="D5306" s="26" t="n"/>
      <c r="E5306" s="26" t="n"/>
      <c r="F5306" s="27" t="n"/>
      <c r="G5306" s="28">
        <f>IFERROR(IF(E5306="","",VLOOKUP(E5306,'Setup - Mix Design'!$A$5:$I$504,9,0)),"")</f>
        <v/>
      </c>
      <c r="H5306" s="32">
        <f>IF(OR(F5306="",G5306=""),"",F5306*G5306)</f>
        <v/>
      </c>
      <c r="I5306" s="33">
        <f>IF(B5306="","",SUMIF('Dispatch (Challan)'!$C$5:$C$6004,B5306,'Dispatch (Challan)'!$F$5:$F$6004))</f>
        <v/>
      </c>
      <c r="J5306" s="33">
        <f>IF(F5306="","",F5306-I5306)</f>
        <v/>
      </c>
      <c r="K5306" s="28">
        <f>IF(F5306="","",IF(I5306=0,"Pending",IF(I5306&gt;=F5306,"Completed","Partial")))</f>
        <v/>
      </c>
    </row>
    <row r="5307">
      <c r="A5307" s="31" t="n"/>
      <c r="B5307" s="26" t="n"/>
      <c r="C5307" s="26" t="n"/>
      <c r="D5307" s="26" t="n"/>
      <c r="E5307" s="26" t="n"/>
      <c r="F5307" s="27" t="n"/>
      <c r="G5307" s="28">
        <f>IFERROR(IF(E5307="","",VLOOKUP(E5307,'Setup - Mix Design'!$A$5:$I$504,9,0)),"")</f>
        <v/>
      </c>
      <c r="H5307" s="32">
        <f>IF(OR(F5307="",G5307=""),"",F5307*G5307)</f>
        <v/>
      </c>
      <c r="I5307" s="33">
        <f>IF(B5307="","",SUMIF('Dispatch (Challan)'!$C$5:$C$6004,B5307,'Dispatch (Challan)'!$F$5:$F$6004))</f>
        <v/>
      </c>
      <c r="J5307" s="33">
        <f>IF(F5307="","",F5307-I5307)</f>
        <v/>
      </c>
      <c r="K5307" s="28">
        <f>IF(F5307="","",IF(I5307=0,"Pending",IF(I5307&gt;=F5307,"Completed","Partial")))</f>
        <v/>
      </c>
    </row>
    <row r="5308">
      <c r="A5308" s="31" t="n"/>
      <c r="B5308" s="26" t="n"/>
      <c r="C5308" s="26" t="n"/>
      <c r="D5308" s="26" t="n"/>
      <c r="E5308" s="26" t="n"/>
      <c r="F5308" s="27" t="n"/>
      <c r="G5308" s="28">
        <f>IFERROR(IF(E5308="","",VLOOKUP(E5308,'Setup - Mix Design'!$A$5:$I$504,9,0)),"")</f>
        <v/>
      </c>
      <c r="H5308" s="32">
        <f>IF(OR(F5308="",G5308=""),"",F5308*G5308)</f>
        <v/>
      </c>
      <c r="I5308" s="33">
        <f>IF(B5308="","",SUMIF('Dispatch (Challan)'!$C$5:$C$6004,B5308,'Dispatch (Challan)'!$F$5:$F$6004))</f>
        <v/>
      </c>
      <c r="J5308" s="33">
        <f>IF(F5308="","",F5308-I5308)</f>
        <v/>
      </c>
      <c r="K5308" s="28">
        <f>IF(F5308="","",IF(I5308=0,"Pending",IF(I5308&gt;=F5308,"Completed","Partial")))</f>
        <v/>
      </c>
    </row>
    <row r="5309">
      <c r="A5309" s="31" t="n"/>
      <c r="B5309" s="26" t="n"/>
      <c r="C5309" s="26" t="n"/>
      <c r="D5309" s="26" t="n"/>
      <c r="E5309" s="26" t="n"/>
      <c r="F5309" s="27" t="n"/>
      <c r="G5309" s="28">
        <f>IFERROR(IF(E5309="","",VLOOKUP(E5309,'Setup - Mix Design'!$A$5:$I$504,9,0)),"")</f>
        <v/>
      </c>
      <c r="H5309" s="32">
        <f>IF(OR(F5309="",G5309=""),"",F5309*G5309)</f>
        <v/>
      </c>
      <c r="I5309" s="33">
        <f>IF(B5309="","",SUMIF('Dispatch (Challan)'!$C$5:$C$6004,B5309,'Dispatch (Challan)'!$F$5:$F$6004))</f>
        <v/>
      </c>
      <c r="J5309" s="33">
        <f>IF(F5309="","",F5309-I5309)</f>
        <v/>
      </c>
      <c r="K5309" s="28">
        <f>IF(F5309="","",IF(I5309=0,"Pending",IF(I5309&gt;=F5309,"Completed","Partial")))</f>
        <v/>
      </c>
    </row>
    <row r="5310">
      <c r="A5310" s="31" t="n"/>
      <c r="B5310" s="26" t="n"/>
      <c r="C5310" s="26" t="n"/>
      <c r="D5310" s="26" t="n"/>
      <c r="E5310" s="26" t="n"/>
      <c r="F5310" s="27" t="n"/>
      <c r="G5310" s="28">
        <f>IFERROR(IF(E5310="","",VLOOKUP(E5310,'Setup - Mix Design'!$A$5:$I$504,9,0)),"")</f>
        <v/>
      </c>
      <c r="H5310" s="32">
        <f>IF(OR(F5310="",G5310=""),"",F5310*G5310)</f>
        <v/>
      </c>
      <c r="I5310" s="33">
        <f>IF(B5310="","",SUMIF('Dispatch (Challan)'!$C$5:$C$6004,B5310,'Dispatch (Challan)'!$F$5:$F$6004))</f>
        <v/>
      </c>
      <c r="J5310" s="33">
        <f>IF(F5310="","",F5310-I5310)</f>
        <v/>
      </c>
      <c r="K5310" s="28">
        <f>IF(F5310="","",IF(I5310=0,"Pending",IF(I5310&gt;=F5310,"Completed","Partial")))</f>
        <v/>
      </c>
    </row>
    <row r="5311">
      <c r="A5311" s="31" t="n"/>
      <c r="B5311" s="26" t="n"/>
      <c r="C5311" s="26" t="n"/>
      <c r="D5311" s="26" t="n"/>
      <c r="E5311" s="26" t="n"/>
      <c r="F5311" s="27" t="n"/>
      <c r="G5311" s="28">
        <f>IFERROR(IF(E5311="","",VLOOKUP(E5311,'Setup - Mix Design'!$A$5:$I$504,9,0)),"")</f>
        <v/>
      </c>
      <c r="H5311" s="32">
        <f>IF(OR(F5311="",G5311=""),"",F5311*G5311)</f>
        <v/>
      </c>
      <c r="I5311" s="33">
        <f>IF(B5311="","",SUMIF('Dispatch (Challan)'!$C$5:$C$6004,B5311,'Dispatch (Challan)'!$F$5:$F$6004))</f>
        <v/>
      </c>
      <c r="J5311" s="33">
        <f>IF(F5311="","",F5311-I5311)</f>
        <v/>
      </c>
      <c r="K5311" s="28">
        <f>IF(F5311="","",IF(I5311=0,"Pending",IF(I5311&gt;=F5311,"Completed","Partial")))</f>
        <v/>
      </c>
    </row>
    <row r="5312">
      <c r="A5312" s="31" t="n"/>
      <c r="B5312" s="26" t="n"/>
      <c r="C5312" s="26" t="n"/>
      <c r="D5312" s="26" t="n"/>
      <c r="E5312" s="26" t="n"/>
      <c r="F5312" s="27" t="n"/>
      <c r="G5312" s="28">
        <f>IFERROR(IF(E5312="","",VLOOKUP(E5312,'Setup - Mix Design'!$A$5:$I$504,9,0)),"")</f>
        <v/>
      </c>
      <c r="H5312" s="32">
        <f>IF(OR(F5312="",G5312=""),"",F5312*G5312)</f>
        <v/>
      </c>
      <c r="I5312" s="33">
        <f>IF(B5312="","",SUMIF('Dispatch (Challan)'!$C$5:$C$6004,B5312,'Dispatch (Challan)'!$F$5:$F$6004))</f>
        <v/>
      </c>
      <c r="J5312" s="33">
        <f>IF(F5312="","",F5312-I5312)</f>
        <v/>
      </c>
      <c r="K5312" s="28">
        <f>IF(F5312="","",IF(I5312=0,"Pending",IF(I5312&gt;=F5312,"Completed","Partial")))</f>
        <v/>
      </c>
    </row>
    <row r="5313">
      <c r="A5313" s="31" t="n"/>
      <c r="B5313" s="26" t="n"/>
      <c r="C5313" s="26" t="n"/>
      <c r="D5313" s="26" t="n"/>
      <c r="E5313" s="26" t="n"/>
      <c r="F5313" s="27" t="n"/>
      <c r="G5313" s="28">
        <f>IFERROR(IF(E5313="","",VLOOKUP(E5313,'Setup - Mix Design'!$A$5:$I$504,9,0)),"")</f>
        <v/>
      </c>
      <c r="H5313" s="32">
        <f>IF(OR(F5313="",G5313=""),"",F5313*G5313)</f>
        <v/>
      </c>
      <c r="I5313" s="33">
        <f>IF(B5313="","",SUMIF('Dispatch (Challan)'!$C$5:$C$6004,B5313,'Dispatch (Challan)'!$F$5:$F$6004))</f>
        <v/>
      </c>
      <c r="J5313" s="33">
        <f>IF(F5313="","",F5313-I5313)</f>
        <v/>
      </c>
      <c r="K5313" s="28">
        <f>IF(F5313="","",IF(I5313=0,"Pending",IF(I5313&gt;=F5313,"Completed","Partial")))</f>
        <v/>
      </c>
    </row>
    <row r="5314">
      <c r="A5314" s="31" t="n"/>
      <c r="B5314" s="26" t="n"/>
      <c r="C5314" s="26" t="n"/>
      <c r="D5314" s="26" t="n"/>
      <c r="E5314" s="26" t="n"/>
      <c r="F5314" s="27" t="n"/>
      <c r="G5314" s="28">
        <f>IFERROR(IF(E5314="","",VLOOKUP(E5314,'Setup - Mix Design'!$A$5:$I$504,9,0)),"")</f>
        <v/>
      </c>
      <c r="H5314" s="32">
        <f>IF(OR(F5314="",G5314=""),"",F5314*G5314)</f>
        <v/>
      </c>
      <c r="I5314" s="33">
        <f>IF(B5314="","",SUMIF('Dispatch (Challan)'!$C$5:$C$6004,B5314,'Dispatch (Challan)'!$F$5:$F$6004))</f>
        <v/>
      </c>
      <c r="J5314" s="33">
        <f>IF(F5314="","",F5314-I5314)</f>
        <v/>
      </c>
      <c r="K5314" s="28">
        <f>IF(F5314="","",IF(I5314=0,"Pending",IF(I5314&gt;=F5314,"Completed","Partial")))</f>
        <v/>
      </c>
    </row>
    <row r="5315">
      <c r="A5315" s="31" t="n"/>
      <c r="B5315" s="26" t="n"/>
      <c r="C5315" s="26" t="n"/>
      <c r="D5315" s="26" t="n"/>
      <c r="E5315" s="26" t="n"/>
      <c r="F5315" s="27" t="n"/>
      <c r="G5315" s="28">
        <f>IFERROR(IF(E5315="","",VLOOKUP(E5315,'Setup - Mix Design'!$A$5:$I$504,9,0)),"")</f>
        <v/>
      </c>
      <c r="H5315" s="32">
        <f>IF(OR(F5315="",G5315=""),"",F5315*G5315)</f>
        <v/>
      </c>
      <c r="I5315" s="33">
        <f>IF(B5315="","",SUMIF('Dispatch (Challan)'!$C$5:$C$6004,B5315,'Dispatch (Challan)'!$F$5:$F$6004))</f>
        <v/>
      </c>
      <c r="J5315" s="33">
        <f>IF(F5315="","",F5315-I5315)</f>
        <v/>
      </c>
      <c r="K5315" s="28">
        <f>IF(F5315="","",IF(I5315=0,"Pending",IF(I5315&gt;=F5315,"Completed","Partial")))</f>
        <v/>
      </c>
    </row>
    <row r="5316">
      <c r="A5316" s="31" t="n"/>
      <c r="B5316" s="26" t="n"/>
      <c r="C5316" s="26" t="n"/>
      <c r="D5316" s="26" t="n"/>
      <c r="E5316" s="26" t="n"/>
      <c r="F5316" s="27" t="n"/>
      <c r="G5316" s="28">
        <f>IFERROR(IF(E5316="","",VLOOKUP(E5316,'Setup - Mix Design'!$A$5:$I$504,9,0)),"")</f>
        <v/>
      </c>
      <c r="H5316" s="32">
        <f>IF(OR(F5316="",G5316=""),"",F5316*G5316)</f>
        <v/>
      </c>
      <c r="I5316" s="33">
        <f>IF(B5316="","",SUMIF('Dispatch (Challan)'!$C$5:$C$6004,B5316,'Dispatch (Challan)'!$F$5:$F$6004))</f>
        <v/>
      </c>
      <c r="J5316" s="33">
        <f>IF(F5316="","",F5316-I5316)</f>
        <v/>
      </c>
      <c r="K5316" s="28">
        <f>IF(F5316="","",IF(I5316=0,"Pending",IF(I5316&gt;=F5316,"Completed","Partial")))</f>
        <v/>
      </c>
    </row>
    <row r="5317">
      <c r="A5317" s="31" t="n"/>
      <c r="B5317" s="26" t="n"/>
      <c r="C5317" s="26" t="n"/>
      <c r="D5317" s="26" t="n"/>
      <c r="E5317" s="26" t="n"/>
      <c r="F5317" s="27" t="n"/>
      <c r="G5317" s="28">
        <f>IFERROR(IF(E5317="","",VLOOKUP(E5317,'Setup - Mix Design'!$A$5:$I$504,9,0)),"")</f>
        <v/>
      </c>
      <c r="H5317" s="32">
        <f>IF(OR(F5317="",G5317=""),"",F5317*G5317)</f>
        <v/>
      </c>
      <c r="I5317" s="33">
        <f>IF(B5317="","",SUMIF('Dispatch (Challan)'!$C$5:$C$6004,B5317,'Dispatch (Challan)'!$F$5:$F$6004))</f>
        <v/>
      </c>
      <c r="J5317" s="33">
        <f>IF(F5317="","",F5317-I5317)</f>
        <v/>
      </c>
      <c r="K5317" s="28">
        <f>IF(F5317="","",IF(I5317=0,"Pending",IF(I5317&gt;=F5317,"Completed","Partial")))</f>
        <v/>
      </c>
    </row>
    <row r="5318">
      <c r="A5318" s="31" t="n"/>
      <c r="B5318" s="26" t="n"/>
      <c r="C5318" s="26" t="n"/>
      <c r="D5318" s="26" t="n"/>
      <c r="E5318" s="26" t="n"/>
      <c r="F5318" s="27" t="n"/>
      <c r="G5318" s="28">
        <f>IFERROR(IF(E5318="","",VLOOKUP(E5318,'Setup - Mix Design'!$A$5:$I$504,9,0)),"")</f>
        <v/>
      </c>
      <c r="H5318" s="32">
        <f>IF(OR(F5318="",G5318=""),"",F5318*G5318)</f>
        <v/>
      </c>
      <c r="I5318" s="33">
        <f>IF(B5318="","",SUMIF('Dispatch (Challan)'!$C$5:$C$6004,B5318,'Dispatch (Challan)'!$F$5:$F$6004))</f>
        <v/>
      </c>
      <c r="J5318" s="33">
        <f>IF(F5318="","",F5318-I5318)</f>
        <v/>
      </c>
      <c r="K5318" s="28">
        <f>IF(F5318="","",IF(I5318=0,"Pending",IF(I5318&gt;=F5318,"Completed","Partial")))</f>
        <v/>
      </c>
    </row>
    <row r="5319">
      <c r="A5319" s="31" t="n"/>
      <c r="B5319" s="26" t="n"/>
      <c r="C5319" s="26" t="n"/>
      <c r="D5319" s="26" t="n"/>
      <c r="E5319" s="26" t="n"/>
      <c r="F5319" s="27" t="n"/>
      <c r="G5319" s="28">
        <f>IFERROR(IF(E5319="","",VLOOKUP(E5319,'Setup - Mix Design'!$A$5:$I$504,9,0)),"")</f>
        <v/>
      </c>
      <c r="H5319" s="32">
        <f>IF(OR(F5319="",G5319=""),"",F5319*G5319)</f>
        <v/>
      </c>
      <c r="I5319" s="33">
        <f>IF(B5319="","",SUMIF('Dispatch (Challan)'!$C$5:$C$6004,B5319,'Dispatch (Challan)'!$F$5:$F$6004))</f>
        <v/>
      </c>
      <c r="J5319" s="33">
        <f>IF(F5319="","",F5319-I5319)</f>
        <v/>
      </c>
      <c r="K5319" s="28">
        <f>IF(F5319="","",IF(I5319=0,"Pending",IF(I5319&gt;=F5319,"Completed","Partial")))</f>
        <v/>
      </c>
    </row>
    <row r="5320">
      <c r="A5320" s="31" t="n"/>
      <c r="B5320" s="26" t="n"/>
      <c r="C5320" s="26" t="n"/>
      <c r="D5320" s="26" t="n"/>
      <c r="E5320" s="26" t="n"/>
      <c r="F5320" s="27" t="n"/>
      <c r="G5320" s="28">
        <f>IFERROR(IF(E5320="","",VLOOKUP(E5320,'Setup - Mix Design'!$A$5:$I$504,9,0)),"")</f>
        <v/>
      </c>
      <c r="H5320" s="32">
        <f>IF(OR(F5320="",G5320=""),"",F5320*G5320)</f>
        <v/>
      </c>
      <c r="I5320" s="33">
        <f>IF(B5320="","",SUMIF('Dispatch (Challan)'!$C$5:$C$6004,B5320,'Dispatch (Challan)'!$F$5:$F$6004))</f>
        <v/>
      </c>
      <c r="J5320" s="33">
        <f>IF(F5320="","",F5320-I5320)</f>
        <v/>
      </c>
      <c r="K5320" s="28">
        <f>IF(F5320="","",IF(I5320=0,"Pending",IF(I5320&gt;=F5320,"Completed","Partial")))</f>
        <v/>
      </c>
    </row>
    <row r="5321">
      <c r="A5321" s="31" t="n"/>
      <c r="B5321" s="26" t="n"/>
      <c r="C5321" s="26" t="n"/>
      <c r="D5321" s="26" t="n"/>
      <c r="E5321" s="26" t="n"/>
      <c r="F5321" s="27" t="n"/>
      <c r="G5321" s="28">
        <f>IFERROR(IF(E5321="","",VLOOKUP(E5321,'Setup - Mix Design'!$A$5:$I$504,9,0)),"")</f>
        <v/>
      </c>
      <c r="H5321" s="32">
        <f>IF(OR(F5321="",G5321=""),"",F5321*G5321)</f>
        <v/>
      </c>
      <c r="I5321" s="33">
        <f>IF(B5321="","",SUMIF('Dispatch (Challan)'!$C$5:$C$6004,B5321,'Dispatch (Challan)'!$F$5:$F$6004))</f>
        <v/>
      </c>
      <c r="J5321" s="33">
        <f>IF(F5321="","",F5321-I5321)</f>
        <v/>
      </c>
      <c r="K5321" s="28">
        <f>IF(F5321="","",IF(I5321=0,"Pending",IF(I5321&gt;=F5321,"Completed","Partial")))</f>
        <v/>
      </c>
    </row>
    <row r="5322">
      <c r="A5322" s="31" t="n"/>
      <c r="B5322" s="26" t="n"/>
      <c r="C5322" s="26" t="n"/>
      <c r="D5322" s="26" t="n"/>
      <c r="E5322" s="26" t="n"/>
      <c r="F5322" s="27" t="n"/>
      <c r="G5322" s="28">
        <f>IFERROR(IF(E5322="","",VLOOKUP(E5322,'Setup - Mix Design'!$A$5:$I$504,9,0)),"")</f>
        <v/>
      </c>
      <c r="H5322" s="32">
        <f>IF(OR(F5322="",G5322=""),"",F5322*G5322)</f>
        <v/>
      </c>
      <c r="I5322" s="33">
        <f>IF(B5322="","",SUMIF('Dispatch (Challan)'!$C$5:$C$6004,B5322,'Dispatch (Challan)'!$F$5:$F$6004))</f>
        <v/>
      </c>
      <c r="J5322" s="33">
        <f>IF(F5322="","",F5322-I5322)</f>
        <v/>
      </c>
      <c r="K5322" s="28">
        <f>IF(F5322="","",IF(I5322=0,"Pending",IF(I5322&gt;=F5322,"Completed","Partial")))</f>
        <v/>
      </c>
    </row>
    <row r="5323">
      <c r="A5323" s="31" t="n"/>
      <c r="B5323" s="26" t="n"/>
      <c r="C5323" s="26" t="n"/>
      <c r="D5323" s="26" t="n"/>
      <c r="E5323" s="26" t="n"/>
      <c r="F5323" s="27" t="n"/>
      <c r="G5323" s="28">
        <f>IFERROR(IF(E5323="","",VLOOKUP(E5323,'Setup - Mix Design'!$A$5:$I$504,9,0)),"")</f>
        <v/>
      </c>
      <c r="H5323" s="32">
        <f>IF(OR(F5323="",G5323=""),"",F5323*G5323)</f>
        <v/>
      </c>
      <c r="I5323" s="33">
        <f>IF(B5323="","",SUMIF('Dispatch (Challan)'!$C$5:$C$6004,B5323,'Dispatch (Challan)'!$F$5:$F$6004))</f>
        <v/>
      </c>
      <c r="J5323" s="33">
        <f>IF(F5323="","",F5323-I5323)</f>
        <v/>
      </c>
      <c r="K5323" s="28">
        <f>IF(F5323="","",IF(I5323=0,"Pending",IF(I5323&gt;=F5323,"Completed","Partial")))</f>
        <v/>
      </c>
    </row>
    <row r="5324">
      <c r="A5324" s="31" t="n"/>
      <c r="B5324" s="26" t="n"/>
      <c r="C5324" s="26" t="n"/>
      <c r="D5324" s="26" t="n"/>
      <c r="E5324" s="26" t="n"/>
      <c r="F5324" s="27" t="n"/>
      <c r="G5324" s="28">
        <f>IFERROR(IF(E5324="","",VLOOKUP(E5324,'Setup - Mix Design'!$A$5:$I$504,9,0)),"")</f>
        <v/>
      </c>
      <c r="H5324" s="32">
        <f>IF(OR(F5324="",G5324=""),"",F5324*G5324)</f>
        <v/>
      </c>
      <c r="I5324" s="33">
        <f>IF(B5324="","",SUMIF('Dispatch (Challan)'!$C$5:$C$6004,B5324,'Dispatch (Challan)'!$F$5:$F$6004))</f>
        <v/>
      </c>
      <c r="J5324" s="33">
        <f>IF(F5324="","",F5324-I5324)</f>
        <v/>
      </c>
      <c r="K5324" s="28">
        <f>IF(F5324="","",IF(I5324=0,"Pending",IF(I5324&gt;=F5324,"Completed","Partial")))</f>
        <v/>
      </c>
    </row>
    <row r="5325">
      <c r="A5325" s="31" t="n"/>
      <c r="B5325" s="26" t="n"/>
      <c r="C5325" s="26" t="n"/>
      <c r="D5325" s="26" t="n"/>
      <c r="E5325" s="26" t="n"/>
      <c r="F5325" s="27" t="n"/>
      <c r="G5325" s="28">
        <f>IFERROR(IF(E5325="","",VLOOKUP(E5325,'Setup - Mix Design'!$A$5:$I$504,9,0)),"")</f>
        <v/>
      </c>
      <c r="H5325" s="32">
        <f>IF(OR(F5325="",G5325=""),"",F5325*G5325)</f>
        <v/>
      </c>
      <c r="I5325" s="33">
        <f>IF(B5325="","",SUMIF('Dispatch (Challan)'!$C$5:$C$6004,B5325,'Dispatch (Challan)'!$F$5:$F$6004))</f>
        <v/>
      </c>
      <c r="J5325" s="33">
        <f>IF(F5325="","",F5325-I5325)</f>
        <v/>
      </c>
      <c r="K5325" s="28">
        <f>IF(F5325="","",IF(I5325=0,"Pending",IF(I5325&gt;=F5325,"Completed","Partial")))</f>
        <v/>
      </c>
    </row>
    <row r="5326">
      <c r="A5326" s="31" t="n"/>
      <c r="B5326" s="26" t="n"/>
      <c r="C5326" s="26" t="n"/>
      <c r="D5326" s="26" t="n"/>
      <c r="E5326" s="26" t="n"/>
      <c r="F5326" s="27" t="n"/>
      <c r="G5326" s="28">
        <f>IFERROR(IF(E5326="","",VLOOKUP(E5326,'Setup - Mix Design'!$A$5:$I$504,9,0)),"")</f>
        <v/>
      </c>
      <c r="H5326" s="32">
        <f>IF(OR(F5326="",G5326=""),"",F5326*G5326)</f>
        <v/>
      </c>
      <c r="I5326" s="33">
        <f>IF(B5326="","",SUMIF('Dispatch (Challan)'!$C$5:$C$6004,B5326,'Dispatch (Challan)'!$F$5:$F$6004))</f>
        <v/>
      </c>
      <c r="J5326" s="33">
        <f>IF(F5326="","",F5326-I5326)</f>
        <v/>
      </c>
      <c r="K5326" s="28">
        <f>IF(F5326="","",IF(I5326=0,"Pending",IF(I5326&gt;=F5326,"Completed","Partial")))</f>
        <v/>
      </c>
    </row>
    <row r="5327">
      <c r="A5327" s="31" t="n"/>
      <c r="B5327" s="26" t="n"/>
      <c r="C5327" s="26" t="n"/>
      <c r="D5327" s="26" t="n"/>
      <c r="E5327" s="26" t="n"/>
      <c r="F5327" s="27" t="n"/>
      <c r="G5327" s="28">
        <f>IFERROR(IF(E5327="","",VLOOKUP(E5327,'Setup - Mix Design'!$A$5:$I$504,9,0)),"")</f>
        <v/>
      </c>
      <c r="H5327" s="32">
        <f>IF(OR(F5327="",G5327=""),"",F5327*G5327)</f>
        <v/>
      </c>
      <c r="I5327" s="33">
        <f>IF(B5327="","",SUMIF('Dispatch (Challan)'!$C$5:$C$6004,B5327,'Dispatch (Challan)'!$F$5:$F$6004))</f>
        <v/>
      </c>
      <c r="J5327" s="33">
        <f>IF(F5327="","",F5327-I5327)</f>
        <v/>
      </c>
      <c r="K5327" s="28">
        <f>IF(F5327="","",IF(I5327=0,"Pending",IF(I5327&gt;=F5327,"Completed","Partial")))</f>
        <v/>
      </c>
    </row>
    <row r="5328">
      <c r="A5328" s="31" t="n"/>
      <c r="B5328" s="26" t="n"/>
      <c r="C5328" s="26" t="n"/>
      <c r="D5328" s="26" t="n"/>
      <c r="E5328" s="26" t="n"/>
      <c r="F5328" s="27" t="n"/>
      <c r="G5328" s="28">
        <f>IFERROR(IF(E5328="","",VLOOKUP(E5328,'Setup - Mix Design'!$A$5:$I$504,9,0)),"")</f>
        <v/>
      </c>
      <c r="H5328" s="32">
        <f>IF(OR(F5328="",G5328=""),"",F5328*G5328)</f>
        <v/>
      </c>
      <c r="I5328" s="33">
        <f>IF(B5328="","",SUMIF('Dispatch (Challan)'!$C$5:$C$6004,B5328,'Dispatch (Challan)'!$F$5:$F$6004))</f>
        <v/>
      </c>
      <c r="J5328" s="33">
        <f>IF(F5328="","",F5328-I5328)</f>
        <v/>
      </c>
      <c r="K5328" s="28">
        <f>IF(F5328="","",IF(I5328=0,"Pending",IF(I5328&gt;=F5328,"Completed","Partial")))</f>
        <v/>
      </c>
    </row>
    <row r="5329">
      <c r="A5329" s="31" t="n"/>
      <c r="B5329" s="26" t="n"/>
      <c r="C5329" s="26" t="n"/>
      <c r="D5329" s="26" t="n"/>
      <c r="E5329" s="26" t="n"/>
      <c r="F5329" s="27" t="n"/>
      <c r="G5329" s="28">
        <f>IFERROR(IF(E5329="","",VLOOKUP(E5329,'Setup - Mix Design'!$A$5:$I$504,9,0)),"")</f>
        <v/>
      </c>
      <c r="H5329" s="32">
        <f>IF(OR(F5329="",G5329=""),"",F5329*G5329)</f>
        <v/>
      </c>
      <c r="I5329" s="33">
        <f>IF(B5329="","",SUMIF('Dispatch (Challan)'!$C$5:$C$6004,B5329,'Dispatch (Challan)'!$F$5:$F$6004))</f>
        <v/>
      </c>
      <c r="J5329" s="33">
        <f>IF(F5329="","",F5329-I5329)</f>
        <v/>
      </c>
      <c r="K5329" s="28">
        <f>IF(F5329="","",IF(I5329=0,"Pending",IF(I5329&gt;=F5329,"Completed","Partial")))</f>
        <v/>
      </c>
    </row>
    <row r="5330">
      <c r="A5330" s="31" t="n"/>
      <c r="B5330" s="26" t="n"/>
      <c r="C5330" s="26" t="n"/>
      <c r="D5330" s="26" t="n"/>
      <c r="E5330" s="26" t="n"/>
      <c r="F5330" s="27" t="n"/>
      <c r="G5330" s="28">
        <f>IFERROR(IF(E5330="","",VLOOKUP(E5330,'Setup - Mix Design'!$A$5:$I$504,9,0)),"")</f>
        <v/>
      </c>
      <c r="H5330" s="32">
        <f>IF(OR(F5330="",G5330=""),"",F5330*G5330)</f>
        <v/>
      </c>
      <c r="I5330" s="33">
        <f>IF(B5330="","",SUMIF('Dispatch (Challan)'!$C$5:$C$6004,B5330,'Dispatch (Challan)'!$F$5:$F$6004))</f>
        <v/>
      </c>
      <c r="J5330" s="33">
        <f>IF(F5330="","",F5330-I5330)</f>
        <v/>
      </c>
      <c r="K5330" s="28">
        <f>IF(F5330="","",IF(I5330=0,"Pending",IF(I5330&gt;=F5330,"Completed","Partial")))</f>
        <v/>
      </c>
    </row>
    <row r="5331">
      <c r="A5331" s="31" t="n"/>
      <c r="B5331" s="26" t="n"/>
      <c r="C5331" s="26" t="n"/>
      <c r="D5331" s="26" t="n"/>
      <c r="E5331" s="26" t="n"/>
      <c r="F5331" s="27" t="n"/>
      <c r="G5331" s="28">
        <f>IFERROR(IF(E5331="","",VLOOKUP(E5331,'Setup - Mix Design'!$A$5:$I$504,9,0)),"")</f>
        <v/>
      </c>
      <c r="H5331" s="32">
        <f>IF(OR(F5331="",G5331=""),"",F5331*G5331)</f>
        <v/>
      </c>
      <c r="I5331" s="33">
        <f>IF(B5331="","",SUMIF('Dispatch (Challan)'!$C$5:$C$6004,B5331,'Dispatch (Challan)'!$F$5:$F$6004))</f>
        <v/>
      </c>
      <c r="J5331" s="33">
        <f>IF(F5331="","",F5331-I5331)</f>
        <v/>
      </c>
      <c r="K5331" s="28">
        <f>IF(F5331="","",IF(I5331=0,"Pending",IF(I5331&gt;=F5331,"Completed","Partial")))</f>
        <v/>
      </c>
    </row>
    <row r="5332">
      <c r="A5332" s="31" t="n"/>
      <c r="B5332" s="26" t="n"/>
      <c r="C5332" s="26" t="n"/>
      <c r="D5332" s="26" t="n"/>
      <c r="E5332" s="26" t="n"/>
      <c r="F5332" s="27" t="n"/>
      <c r="G5332" s="28">
        <f>IFERROR(IF(E5332="","",VLOOKUP(E5332,'Setup - Mix Design'!$A$5:$I$504,9,0)),"")</f>
        <v/>
      </c>
      <c r="H5332" s="32">
        <f>IF(OR(F5332="",G5332=""),"",F5332*G5332)</f>
        <v/>
      </c>
      <c r="I5332" s="33">
        <f>IF(B5332="","",SUMIF('Dispatch (Challan)'!$C$5:$C$6004,B5332,'Dispatch (Challan)'!$F$5:$F$6004))</f>
        <v/>
      </c>
      <c r="J5332" s="33">
        <f>IF(F5332="","",F5332-I5332)</f>
        <v/>
      </c>
      <c r="K5332" s="28">
        <f>IF(F5332="","",IF(I5332=0,"Pending",IF(I5332&gt;=F5332,"Completed","Partial")))</f>
        <v/>
      </c>
    </row>
    <row r="5333">
      <c r="A5333" s="31" t="n"/>
      <c r="B5333" s="26" t="n"/>
      <c r="C5333" s="26" t="n"/>
      <c r="D5333" s="26" t="n"/>
      <c r="E5333" s="26" t="n"/>
      <c r="F5333" s="27" t="n"/>
      <c r="G5333" s="28">
        <f>IFERROR(IF(E5333="","",VLOOKUP(E5333,'Setup - Mix Design'!$A$5:$I$504,9,0)),"")</f>
        <v/>
      </c>
      <c r="H5333" s="32">
        <f>IF(OR(F5333="",G5333=""),"",F5333*G5333)</f>
        <v/>
      </c>
      <c r="I5333" s="33">
        <f>IF(B5333="","",SUMIF('Dispatch (Challan)'!$C$5:$C$6004,B5333,'Dispatch (Challan)'!$F$5:$F$6004))</f>
        <v/>
      </c>
      <c r="J5333" s="33">
        <f>IF(F5333="","",F5333-I5333)</f>
        <v/>
      </c>
      <c r="K5333" s="28">
        <f>IF(F5333="","",IF(I5333=0,"Pending",IF(I5333&gt;=F5333,"Completed","Partial")))</f>
        <v/>
      </c>
    </row>
    <row r="5334">
      <c r="A5334" s="31" t="n"/>
      <c r="B5334" s="26" t="n"/>
      <c r="C5334" s="26" t="n"/>
      <c r="D5334" s="26" t="n"/>
      <c r="E5334" s="26" t="n"/>
      <c r="F5334" s="27" t="n"/>
      <c r="G5334" s="28">
        <f>IFERROR(IF(E5334="","",VLOOKUP(E5334,'Setup - Mix Design'!$A$5:$I$504,9,0)),"")</f>
        <v/>
      </c>
      <c r="H5334" s="32">
        <f>IF(OR(F5334="",G5334=""),"",F5334*G5334)</f>
        <v/>
      </c>
      <c r="I5334" s="33">
        <f>IF(B5334="","",SUMIF('Dispatch (Challan)'!$C$5:$C$6004,B5334,'Dispatch (Challan)'!$F$5:$F$6004))</f>
        <v/>
      </c>
      <c r="J5334" s="33">
        <f>IF(F5334="","",F5334-I5334)</f>
        <v/>
      </c>
      <c r="K5334" s="28">
        <f>IF(F5334="","",IF(I5334=0,"Pending",IF(I5334&gt;=F5334,"Completed","Partial")))</f>
        <v/>
      </c>
    </row>
    <row r="5335">
      <c r="A5335" s="31" t="n"/>
      <c r="B5335" s="26" t="n"/>
      <c r="C5335" s="26" t="n"/>
      <c r="D5335" s="26" t="n"/>
      <c r="E5335" s="26" t="n"/>
      <c r="F5335" s="27" t="n"/>
      <c r="G5335" s="28">
        <f>IFERROR(IF(E5335="","",VLOOKUP(E5335,'Setup - Mix Design'!$A$5:$I$504,9,0)),"")</f>
        <v/>
      </c>
      <c r="H5335" s="32">
        <f>IF(OR(F5335="",G5335=""),"",F5335*G5335)</f>
        <v/>
      </c>
      <c r="I5335" s="33">
        <f>IF(B5335="","",SUMIF('Dispatch (Challan)'!$C$5:$C$6004,B5335,'Dispatch (Challan)'!$F$5:$F$6004))</f>
        <v/>
      </c>
      <c r="J5335" s="33">
        <f>IF(F5335="","",F5335-I5335)</f>
        <v/>
      </c>
      <c r="K5335" s="28">
        <f>IF(F5335="","",IF(I5335=0,"Pending",IF(I5335&gt;=F5335,"Completed","Partial")))</f>
        <v/>
      </c>
    </row>
    <row r="5336">
      <c r="A5336" s="31" t="n"/>
      <c r="B5336" s="26" t="n"/>
      <c r="C5336" s="26" t="n"/>
      <c r="D5336" s="26" t="n"/>
      <c r="E5336" s="26" t="n"/>
      <c r="F5336" s="27" t="n"/>
      <c r="G5336" s="28">
        <f>IFERROR(IF(E5336="","",VLOOKUP(E5336,'Setup - Mix Design'!$A$5:$I$504,9,0)),"")</f>
        <v/>
      </c>
      <c r="H5336" s="32">
        <f>IF(OR(F5336="",G5336=""),"",F5336*G5336)</f>
        <v/>
      </c>
      <c r="I5336" s="33">
        <f>IF(B5336="","",SUMIF('Dispatch (Challan)'!$C$5:$C$6004,B5336,'Dispatch (Challan)'!$F$5:$F$6004))</f>
        <v/>
      </c>
      <c r="J5336" s="33">
        <f>IF(F5336="","",F5336-I5336)</f>
        <v/>
      </c>
      <c r="K5336" s="28">
        <f>IF(F5336="","",IF(I5336=0,"Pending",IF(I5336&gt;=F5336,"Completed","Partial")))</f>
        <v/>
      </c>
    </row>
    <row r="5337">
      <c r="A5337" s="31" t="n"/>
      <c r="B5337" s="26" t="n"/>
      <c r="C5337" s="26" t="n"/>
      <c r="D5337" s="26" t="n"/>
      <c r="E5337" s="26" t="n"/>
      <c r="F5337" s="27" t="n"/>
      <c r="G5337" s="28">
        <f>IFERROR(IF(E5337="","",VLOOKUP(E5337,'Setup - Mix Design'!$A$5:$I$504,9,0)),"")</f>
        <v/>
      </c>
      <c r="H5337" s="32">
        <f>IF(OR(F5337="",G5337=""),"",F5337*G5337)</f>
        <v/>
      </c>
      <c r="I5337" s="33">
        <f>IF(B5337="","",SUMIF('Dispatch (Challan)'!$C$5:$C$6004,B5337,'Dispatch (Challan)'!$F$5:$F$6004))</f>
        <v/>
      </c>
      <c r="J5337" s="33">
        <f>IF(F5337="","",F5337-I5337)</f>
        <v/>
      </c>
      <c r="K5337" s="28">
        <f>IF(F5337="","",IF(I5337=0,"Pending",IF(I5337&gt;=F5337,"Completed","Partial")))</f>
        <v/>
      </c>
    </row>
    <row r="5338">
      <c r="A5338" s="31" t="n"/>
      <c r="B5338" s="26" t="n"/>
      <c r="C5338" s="26" t="n"/>
      <c r="D5338" s="26" t="n"/>
      <c r="E5338" s="26" t="n"/>
      <c r="F5338" s="27" t="n"/>
      <c r="G5338" s="28">
        <f>IFERROR(IF(E5338="","",VLOOKUP(E5338,'Setup - Mix Design'!$A$5:$I$504,9,0)),"")</f>
        <v/>
      </c>
      <c r="H5338" s="32">
        <f>IF(OR(F5338="",G5338=""),"",F5338*G5338)</f>
        <v/>
      </c>
      <c r="I5338" s="33">
        <f>IF(B5338="","",SUMIF('Dispatch (Challan)'!$C$5:$C$6004,B5338,'Dispatch (Challan)'!$F$5:$F$6004))</f>
        <v/>
      </c>
      <c r="J5338" s="33">
        <f>IF(F5338="","",F5338-I5338)</f>
        <v/>
      </c>
      <c r="K5338" s="28">
        <f>IF(F5338="","",IF(I5338=0,"Pending",IF(I5338&gt;=F5338,"Completed","Partial")))</f>
        <v/>
      </c>
    </row>
    <row r="5339">
      <c r="A5339" s="31" t="n"/>
      <c r="B5339" s="26" t="n"/>
      <c r="C5339" s="26" t="n"/>
      <c r="D5339" s="26" t="n"/>
      <c r="E5339" s="26" t="n"/>
      <c r="F5339" s="27" t="n"/>
      <c r="G5339" s="28">
        <f>IFERROR(IF(E5339="","",VLOOKUP(E5339,'Setup - Mix Design'!$A$5:$I$504,9,0)),"")</f>
        <v/>
      </c>
      <c r="H5339" s="32">
        <f>IF(OR(F5339="",G5339=""),"",F5339*G5339)</f>
        <v/>
      </c>
      <c r="I5339" s="33">
        <f>IF(B5339="","",SUMIF('Dispatch (Challan)'!$C$5:$C$6004,B5339,'Dispatch (Challan)'!$F$5:$F$6004))</f>
        <v/>
      </c>
      <c r="J5339" s="33">
        <f>IF(F5339="","",F5339-I5339)</f>
        <v/>
      </c>
      <c r="K5339" s="28">
        <f>IF(F5339="","",IF(I5339=0,"Pending",IF(I5339&gt;=F5339,"Completed","Partial")))</f>
        <v/>
      </c>
    </row>
    <row r="5340">
      <c r="A5340" s="31" t="n"/>
      <c r="B5340" s="26" t="n"/>
      <c r="C5340" s="26" t="n"/>
      <c r="D5340" s="26" t="n"/>
      <c r="E5340" s="26" t="n"/>
      <c r="F5340" s="27" t="n"/>
      <c r="G5340" s="28">
        <f>IFERROR(IF(E5340="","",VLOOKUP(E5340,'Setup - Mix Design'!$A$5:$I$504,9,0)),"")</f>
        <v/>
      </c>
      <c r="H5340" s="32">
        <f>IF(OR(F5340="",G5340=""),"",F5340*G5340)</f>
        <v/>
      </c>
      <c r="I5340" s="33">
        <f>IF(B5340="","",SUMIF('Dispatch (Challan)'!$C$5:$C$6004,B5340,'Dispatch (Challan)'!$F$5:$F$6004))</f>
        <v/>
      </c>
      <c r="J5340" s="33">
        <f>IF(F5340="","",F5340-I5340)</f>
        <v/>
      </c>
      <c r="K5340" s="28">
        <f>IF(F5340="","",IF(I5340=0,"Pending",IF(I5340&gt;=F5340,"Completed","Partial")))</f>
        <v/>
      </c>
    </row>
    <row r="5341">
      <c r="A5341" s="31" t="n"/>
      <c r="B5341" s="26" t="n"/>
      <c r="C5341" s="26" t="n"/>
      <c r="D5341" s="26" t="n"/>
      <c r="E5341" s="26" t="n"/>
      <c r="F5341" s="27" t="n"/>
      <c r="G5341" s="28">
        <f>IFERROR(IF(E5341="","",VLOOKUP(E5341,'Setup - Mix Design'!$A$5:$I$504,9,0)),"")</f>
        <v/>
      </c>
      <c r="H5341" s="32">
        <f>IF(OR(F5341="",G5341=""),"",F5341*G5341)</f>
        <v/>
      </c>
      <c r="I5341" s="33">
        <f>IF(B5341="","",SUMIF('Dispatch (Challan)'!$C$5:$C$6004,B5341,'Dispatch (Challan)'!$F$5:$F$6004))</f>
        <v/>
      </c>
      <c r="J5341" s="33">
        <f>IF(F5341="","",F5341-I5341)</f>
        <v/>
      </c>
      <c r="K5341" s="28">
        <f>IF(F5341="","",IF(I5341=0,"Pending",IF(I5341&gt;=F5341,"Completed","Partial")))</f>
        <v/>
      </c>
    </row>
    <row r="5342">
      <c r="A5342" s="31" t="n"/>
      <c r="B5342" s="26" t="n"/>
      <c r="C5342" s="26" t="n"/>
      <c r="D5342" s="26" t="n"/>
      <c r="E5342" s="26" t="n"/>
      <c r="F5342" s="27" t="n"/>
      <c r="G5342" s="28">
        <f>IFERROR(IF(E5342="","",VLOOKUP(E5342,'Setup - Mix Design'!$A$5:$I$504,9,0)),"")</f>
        <v/>
      </c>
      <c r="H5342" s="32">
        <f>IF(OR(F5342="",G5342=""),"",F5342*G5342)</f>
        <v/>
      </c>
      <c r="I5342" s="33">
        <f>IF(B5342="","",SUMIF('Dispatch (Challan)'!$C$5:$C$6004,B5342,'Dispatch (Challan)'!$F$5:$F$6004))</f>
        <v/>
      </c>
      <c r="J5342" s="33">
        <f>IF(F5342="","",F5342-I5342)</f>
        <v/>
      </c>
      <c r="K5342" s="28">
        <f>IF(F5342="","",IF(I5342=0,"Pending",IF(I5342&gt;=F5342,"Completed","Partial")))</f>
        <v/>
      </c>
    </row>
    <row r="5343">
      <c r="A5343" s="31" t="n"/>
      <c r="B5343" s="26" t="n"/>
      <c r="C5343" s="26" t="n"/>
      <c r="D5343" s="26" t="n"/>
      <c r="E5343" s="26" t="n"/>
      <c r="F5343" s="27" t="n"/>
      <c r="G5343" s="28">
        <f>IFERROR(IF(E5343="","",VLOOKUP(E5343,'Setup - Mix Design'!$A$5:$I$504,9,0)),"")</f>
        <v/>
      </c>
      <c r="H5343" s="32">
        <f>IF(OR(F5343="",G5343=""),"",F5343*G5343)</f>
        <v/>
      </c>
      <c r="I5343" s="33">
        <f>IF(B5343="","",SUMIF('Dispatch (Challan)'!$C$5:$C$6004,B5343,'Dispatch (Challan)'!$F$5:$F$6004))</f>
        <v/>
      </c>
      <c r="J5343" s="33">
        <f>IF(F5343="","",F5343-I5343)</f>
        <v/>
      </c>
      <c r="K5343" s="28">
        <f>IF(F5343="","",IF(I5343=0,"Pending",IF(I5343&gt;=F5343,"Completed","Partial")))</f>
        <v/>
      </c>
    </row>
    <row r="5344">
      <c r="A5344" s="31" t="n"/>
      <c r="B5344" s="26" t="n"/>
      <c r="C5344" s="26" t="n"/>
      <c r="D5344" s="26" t="n"/>
      <c r="E5344" s="26" t="n"/>
      <c r="F5344" s="27" t="n"/>
      <c r="G5344" s="28">
        <f>IFERROR(IF(E5344="","",VLOOKUP(E5344,'Setup - Mix Design'!$A$5:$I$504,9,0)),"")</f>
        <v/>
      </c>
      <c r="H5344" s="32">
        <f>IF(OR(F5344="",G5344=""),"",F5344*G5344)</f>
        <v/>
      </c>
      <c r="I5344" s="33">
        <f>IF(B5344="","",SUMIF('Dispatch (Challan)'!$C$5:$C$6004,B5344,'Dispatch (Challan)'!$F$5:$F$6004))</f>
        <v/>
      </c>
      <c r="J5344" s="33">
        <f>IF(F5344="","",F5344-I5344)</f>
        <v/>
      </c>
      <c r="K5344" s="28">
        <f>IF(F5344="","",IF(I5344=0,"Pending",IF(I5344&gt;=F5344,"Completed","Partial")))</f>
        <v/>
      </c>
    </row>
    <row r="5345">
      <c r="A5345" s="31" t="n"/>
      <c r="B5345" s="26" t="n"/>
      <c r="C5345" s="26" t="n"/>
      <c r="D5345" s="26" t="n"/>
      <c r="E5345" s="26" t="n"/>
      <c r="F5345" s="27" t="n"/>
      <c r="G5345" s="28">
        <f>IFERROR(IF(E5345="","",VLOOKUP(E5345,'Setup - Mix Design'!$A$5:$I$504,9,0)),"")</f>
        <v/>
      </c>
      <c r="H5345" s="32">
        <f>IF(OR(F5345="",G5345=""),"",F5345*G5345)</f>
        <v/>
      </c>
      <c r="I5345" s="33">
        <f>IF(B5345="","",SUMIF('Dispatch (Challan)'!$C$5:$C$6004,B5345,'Dispatch (Challan)'!$F$5:$F$6004))</f>
        <v/>
      </c>
      <c r="J5345" s="33">
        <f>IF(F5345="","",F5345-I5345)</f>
        <v/>
      </c>
      <c r="K5345" s="28">
        <f>IF(F5345="","",IF(I5345=0,"Pending",IF(I5345&gt;=F5345,"Completed","Partial")))</f>
        <v/>
      </c>
    </row>
    <row r="5346">
      <c r="A5346" s="31" t="n"/>
      <c r="B5346" s="26" t="n"/>
      <c r="C5346" s="26" t="n"/>
      <c r="D5346" s="26" t="n"/>
      <c r="E5346" s="26" t="n"/>
      <c r="F5346" s="27" t="n"/>
      <c r="G5346" s="28">
        <f>IFERROR(IF(E5346="","",VLOOKUP(E5346,'Setup - Mix Design'!$A$5:$I$504,9,0)),"")</f>
        <v/>
      </c>
      <c r="H5346" s="32">
        <f>IF(OR(F5346="",G5346=""),"",F5346*G5346)</f>
        <v/>
      </c>
      <c r="I5346" s="33">
        <f>IF(B5346="","",SUMIF('Dispatch (Challan)'!$C$5:$C$6004,B5346,'Dispatch (Challan)'!$F$5:$F$6004))</f>
        <v/>
      </c>
      <c r="J5346" s="33">
        <f>IF(F5346="","",F5346-I5346)</f>
        <v/>
      </c>
      <c r="K5346" s="28">
        <f>IF(F5346="","",IF(I5346=0,"Pending",IF(I5346&gt;=F5346,"Completed","Partial")))</f>
        <v/>
      </c>
    </row>
    <row r="5347">
      <c r="A5347" s="31" t="n"/>
      <c r="B5347" s="26" t="n"/>
      <c r="C5347" s="26" t="n"/>
      <c r="D5347" s="26" t="n"/>
      <c r="E5347" s="26" t="n"/>
      <c r="F5347" s="27" t="n"/>
      <c r="G5347" s="28">
        <f>IFERROR(IF(E5347="","",VLOOKUP(E5347,'Setup - Mix Design'!$A$5:$I$504,9,0)),"")</f>
        <v/>
      </c>
      <c r="H5347" s="32">
        <f>IF(OR(F5347="",G5347=""),"",F5347*G5347)</f>
        <v/>
      </c>
      <c r="I5347" s="33">
        <f>IF(B5347="","",SUMIF('Dispatch (Challan)'!$C$5:$C$6004,B5347,'Dispatch (Challan)'!$F$5:$F$6004))</f>
        <v/>
      </c>
      <c r="J5347" s="33">
        <f>IF(F5347="","",F5347-I5347)</f>
        <v/>
      </c>
      <c r="K5347" s="28">
        <f>IF(F5347="","",IF(I5347=0,"Pending",IF(I5347&gt;=F5347,"Completed","Partial")))</f>
        <v/>
      </c>
    </row>
    <row r="5348">
      <c r="A5348" s="31" t="n"/>
      <c r="B5348" s="26" t="n"/>
      <c r="C5348" s="26" t="n"/>
      <c r="D5348" s="26" t="n"/>
      <c r="E5348" s="26" t="n"/>
      <c r="F5348" s="27" t="n"/>
      <c r="G5348" s="28">
        <f>IFERROR(IF(E5348="","",VLOOKUP(E5348,'Setup - Mix Design'!$A$5:$I$504,9,0)),"")</f>
        <v/>
      </c>
      <c r="H5348" s="32">
        <f>IF(OR(F5348="",G5348=""),"",F5348*G5348)</f>
        <v/>
      </c>
      <c r="I5348" s="33">
        <f>IF(B5348="","",SUMIF('Dispatch (Challan)'!$C$5:$C$6004,B5348,'Dispatch (Challan)'!$F$5:$F$6004))</f>
        <v/>
      </c>
      <c r="J5348" s="33">
        <f>IF(F5348="","",F5348-I5348)</f>
        <v/>
      </c>
      <c r="K5348" s="28">
        <f>IF(F5348="","",IF(I5348=0,"Pending",IF(I5348&gt;=F5348,"Completed","Partial")))</f>
        <v/>
      </c>
    </row>
    <row r="5349">
      <c r="A5349" s="31" t="n"/>
      <c r="B5349" s="26" t="n"/>
      <c r="C5349" s="26" t="n"/>
      <c r="D5349" s="26" t="n"/>
      <c r="E5349" s="26" t="n"/>
      <c r="F5349" s="27" t="n"/>
      <c r="G5349" s="28">
        <f>IFERROR(IF(E5349="","",VLOOKUP(E5349,'Setup - Mix Design'!$A$5:$I$504,9,0)),"")</f>
        <v/>
      </c>
      <c r="H5349" s="32">
        <f>IF(OR(F5349="",G5349=""),"",F5349*G5349)</f>
        <v/>
      </c>
      <c r="I5349" s="33">
        <f>IF(B5349="","",SUMIF('Dispatch (Challan)'!$C$5:$C$6004,B5349,'Dispatch (Challan)'!$F$5:$F$6004))</f>
        <v/>
      </c>
      <c r="J5349" s="33">
        <f>IF(F5349="","",F5349-I5349)</f>
        <v/>
      </c>
      <c r="K5349" s="28">
        <f>IF(F5349="","",IF(I5349=0,"Pending",IF(I5349&gt;=F5349,"Completed","Partial")))</f>
        <v/>
      </c>
    </row>
    <row r="5350">
      <c r="A5350" s="31" t="n"/>
      <c r="B5350" s="26" t="n"/>
      <c r="C5350" s="26" t="n"/>
      <c r="D5350" s="26" t="n"/>
      <c r="E5350" s="26" t="n"/>
      <c r="F5350" s="27" t="n"/>
      <c r="G5350" s="28">
        <f>IFERROR(IF(E5350="","",VLOOKUP(E5350,'Setup - Mix Design'!$A$5:$I$504,9,0)),"")</f>
        <v/>
      </c>
      <c r="H5350" s="32">
        <f>IF(OR(F5350="",G5350=""),"",F5350*G5350)</f>
        <v/>
      </c>
      <c r="I5350" s="33">
        <f>IF(B5350="","",SUMIF('Dispatch (Challan)'!$C$5:$C$6004,B5350,'Dispatch (Challan)'!$F$5:$F$6004))</f>
        <v/>
      </c>
      <c r="J5350" s="33">
        <f>IF(F5350="","",F5350-I5350)</f>
        <v/>
      </c>
      <c r="K5350" s="28">
        <f>IF(F5350="","",IF(I5350=0,"Pending",IF(I5350&gt;=F5350,"Completed","Partial")))</f>
        <v/>
      </c>
    </row>
    <row r="5351">
      <c r="A5351" s="31" t="n"/>
      <c r="B5351" s="26" t="n"/>
      <c r="C5351" s="26" t="n"/>
      <c r="D5351" s="26" t="n"/>
      <c r="E5351" s="26" t="n"/>
      <c r="F5351" s="27" t="n"/>
      <c r="G5351" s="28">
        <f>IFERROR(IF(E5351="","",VLOOKUP(E5351,'Setup - Mix Design'!$A$5:$I$504,9,0)),"")</f>
        <v/>
      </c>
      <c r="H5351" s="32">
        <f>IF(OR(F5351="",G5351=""),"",F5351*G5351)</f>
        <v/>
      </c>
      <c r="I5351" s="33">
        <f>IF(B5351="","",SUMIF('Dispatch (Challan)'!$C$5:$C$6004,B5351,'Dispatch (Challan)'!$F$5:$F$6004))</f>
        <v/>
      </c>
      <c r="J5351" s="33">
        <f>IF(F5351="","",F5351-I5351)</f>
        <v/>
      </c>
      <c r="K5351" s="28">
        <f>IF(F5351="","",IF(I5351=0,"Pending",IF(I5351&gt;=F5351,"Completed","Partial")))</f>
        <v/>
      </c>
    </row>
    <row r="5352">
      <c r="A5352" s="31" t="n"/>
      <c r="B5352" s="26" t="n"/>
      <c r="C5352" s="26" t="n"/>
      <c r="D5352" s="26" t="n"/>
      <c r="E5352" s="26" t="n"/>
      <c r="F5352" s="27" t="n"/>
      <c r="G5352" s="28">
        <f>IFERROR(IF(E5352="","",VLOOKUP(E5352,'Setup - Mix Design'!$A$5:$I$504,9,0)),"")</f>
        <v/>
      </c>
      <c r="H5352" s="32">
        <f>IF(OR(F5352="",G5352=""),"",F5352*G5352)</f>
        <v/>
      </c>
      <c r="I5352" s="33">
        <f>IF(B5352="","",SUMIF('Dispatch (Challan)'!$C$5:$C$6004,B5352,'Dispatch (Challan)'!$F$5:$F$6004))</f>
        <v/>
      </c>
      <c r="J5352" s="33">
        <f>IF(F5352="","",F5352-I5352)</f>
        <v/>
      </c>
      <c r="K5352" s="28">
        <f>IF(F5352="","",IF(I5352=0,"Pending",IF(I5352&gt;=F5352,"Completed","Partial")))</f>
        <v/>
      </c>
    </row>
    <row r="5353">
      <c r="A5353" s="31" t="n"/>
      <c r="B5353" s="26" t="n"/>
      <c r="C5353" s="26" t="n"/>
      <c r="D5353" s="26" t="n"/>
      <c r="E5353" s="26" t="n"/>
      <c r="F5353" s="27" t="n"/>
      <c r="G5353" s="28">
        <f>IFERROR(IF(E5353="","",VLOOKUP(E5353,'Setup - Mix Design'!$A$5:$I$504,9,0)),"")</f>
        <v/>
      </c>
      <c r="H5353" s="32">
        <f>IF(OR(F5353="",G5353=""),"",F5353*G5353)</f>
        <v/>
      </c>
      <c r="I5353" s="33">
        <f>IF(B5353="","",SUMIF('Dispatch (Challan)'!$C$5:$C$6004,B5353,'Dispatch (Challan)'!$F$5:$F$6004))</f>
        <v/>
      </c>
      <c r="J5353" s="33">
        <f>IF(F5353="","",F5353-I5353)</f>
        <v/>
      </c>
      <c r="K5353" s="28">
        <f>IF(F5353="","",IF(I5353=0,"Pending",IF(I5353&gt;=F5353,"Completed","Partial")))</f>
        <v/>
      </c>
    </row>
    <row r="5354">
      <c r="A5354" s="31" t="n"/>
      <c r="B5354" s="26" t="n"/>
      <c r="C5354" s="26" t="n"/>
      <c r="D5354" s="26" t="n"/>
      <c r="E5354" s="26" t="n"/>
      <c r="F5354" s="27" t="n"/>
      <c r="G5354" s="28">
        <f>IFERROR(IF(E5354="","",VLOOKUP(E5354,'Setup - Mix Design'!$A$5:$I$504,9,0)),"")</f>
        <v/>
      </c>
      <c r="H5354" s="32">
        <f>IF(OR(F5354="",G5354=""),"",F5354*G5354)</f>
        <v/>
      </c>
      <c r="I5354" s="33">
        <f>IF(B5354="","",SUMIF('Dispatch (Challan)'!$C$5:$C$6004,B5354,'Dispatch (Challan)'!$F$5:$F$6004))</f>
        <v/>
      </c>
      <c r="J5354" s="33">
        <f>IF(F5354="","",F5354-I5354)</f>
        <v/>
      </c>
      <c r="K5354" s="28">
        <f>IF(F5354="","",IF(I5354=0,"Pending",IF(I5354&gt;=F5354,"Completed","Partial")))</f>
        <v/>
      </c>
    </row>
    <row r="5355">
      <c r="A5355" s="31" t="n"/>
      <c r="B5355" s="26" t="n"/>
      <c r="C5355" s="26" t="n"/>
      <c r="D5355" s="26" t="n"/>
      <c r="E5355" s="26" t="n"/>
      <c r="F5355" s="27" t="n"/>
      <c r="G5355" s="28">
        <f>IFERROR(IF(E5355="","",VLOOKUP(E5355,'Setup - Mix Design'!$A$5:$I$504,9,0)),"")</f>
        <v/>
      </c>
      <c r="H5355" s="32">
        <f>IF(OR(F5355="",G5355=""),"",F5355*G5355)</f>
        <v/>
      </c>
      <c r="I5355" s="33">
        <f>IF(B5355="","",SUMIF('Dispatch (Challan)'!$C$5:$C$6004,B5355,'Dispatch (Challan)'!$F$5:$F$6004))</f>
        <v/>
      </c>
      <c r="J5355" s="33">
        <f>IF(F5355="","",F5355-I5355)</f>
        <v/>
      </c>
      <c r="K5355" s="28">
        <f>IF(F5355="","",IF(I5355=0,"Pending",IF(I5355&gt;=F5355,"Completed","Partial")))</f>
        <v/>
      </c>
    </row>
    <row r="5356">
      <c r="A5356" s="31" t="n"/>
      <c r="B5356" s="26" t="n"/>
      <c r="C5356" s="26" t="n"/>
      <c r="D5356" s="26" t="n"/>
      <c r="E5356" s="26" t="n"/>
      <c r="F5356" s="27" t="n"/>
      <c r="G5356" s="28">
        <f>IFERROR(IF(E5356="","",VLOOKUP(E5356,'Setup - Mix Design'!$A$5:$I$504,9,0)),"")</f>
        <v/>
      </c>
      <c r="H5356" s="32">
        <f>IF(OR(F5356="",G5356=""),"",F5356*G5356)</f>
        <v/>
      </c>
      <c r="I5356" s="33">
        <f>IF(B5356="","",SUMIF('Dispatch (Challan)'!$C$5:$C$6004,B5356,'Dispatch (Challan)'!$F$5:$F$6004))</f>
        <v/>
      </c>
      <c r="J5356" s="33">
        <f>IF(F5356="","",F5356-I5356)</f>
        <v/>
      </c>
      <c r="K5356" s="28">
        <f>IF(F5356="","",IF(I5356=0,"Pending",IF(I5356&gt;=F5356,"Completed","Partial")))</f>
        <v/>
      </c>
    </row>
    <row r="5357">
      <c r="A5357" s="31" t="n"/>
      <c r="B5357" s="26" t="n"/>
      <c r="C5357" s="26" t="n"/>
      <c r="D5357" s="26" t="n"/>
      <c r="E5357" s="26" t="n"/>
      <c r="F5357" s="27" t="n"/>
      <c r="G5357" s="28">
        <f>IFERROR(IF(E5357="","",VLOOKUP(E5357,'Setup - Mix Design'!$A$5:$I$504,9,0)),"")</f>
        <v/>
      </c>
      <c r="H5357" s="32">
        <f>IF(OR(F5357="",G5357=""),"",F5357*G5357)</f>
        <v/>
      </c>
      <c r="I5357" s="33">
        <f>IF(B5357="","",SUMIF('Dispatch (Challan)'!$C$5:$C$6004,B5357,'Dispatch (Challan)'!$F$5:$F$6004))</f>
        <v/>
      </c>
      <c r="J5357" s="33">
        <f>IF(F5357="","",F5357-I5357)</f>
        <v/>
      </c>
      <c r="K5357" s="28">
        <f>IF(F5357="","",IF(I5357=0,"Pending",IF(I5357&gt;=F5357,"Completed","Partial")))</f>
        <v/>
      </c>
    </row>
    <row r="5358">
      <c r="A5358" s="31" t="n"/>
      <c r="B5358" s="26" t="n"/>
      <c r="C5358" s="26" t="n"/>
      <c r="D5358" s="26" t="n"/>
      <c r="E5358" s="26" t="n"/>
      <c r="F5358" s="27" t="n"/>
      <c r="G5358" s="28">
        <f>IFERROR(IF(E5358="","",VLOOKUP(E5358,'Setup - Mix Design'!$A$5:$I$504,9,0)),"")</f>
        <v/>
      </c>
      <c r="H5358" s="32">
        <f>IF(OR(F5358="",G5358=""),"",F5358*G5358)</f>
        <v/>
      </c>
      <c r="I5358" s="33">
        <f>IF(B5358="","",SUMIF('Dispatch (Challan)'!$C$5:$C$6004,B5358,'Dispatch (Challan)'!$F$5:$F$6004))</f>
        <v/>
      </c>
      <c r="J5358" s="33">
        <f>IF(F5358="","",F5358-I5358)</f>
        <v/>
      </c>
      <c r="K5358" s="28">
        <f>IF(F5358="","",IF(I5358=0,"Pending",IF(I5358&gt;=F5358,"Completed","Partial")))</f>
        <v/>
      </c>
    </row>
    <row r="5359">
      <c r="A5359" s="31" t="n"/>
      <c r="B5359" s="26" t="n"/>
      <c r="C5359" s="26" t="n"/>
      <c r="D5359" s="26" t="n"/>
      <c r="E5359" s="26" t="n"/>
      <c r="F5359" s="27" t="n"/>
      <c r="G5359" s="28">
        <f>IFERROR(IF(E5359="","",VLOOKUP(E5359,'Setup - Mix Design'!$A$5:$I$504,9,0)),"")</f>
        <v/>
      </c>
      <c r="H5359" s="32">
        <f>IF(OR(F5359="",G5359=""),"",F5359*G5359)</f>
        <v/>
      </c>
      <c r="I5359" s="33">
        <f>IF(B5359="","",SUMIF('Dispatch (Challan)'!$C$5:$C$6004,B5359,'Dispatch (Challan)'!$F$5:$F$6004))</f>
        <v/>
      </c>
      <c r="J5359" s="33">
        <f>IF(F5359="","",F5359-I5359)</f>
        <v/>
      </c>
      <c r="K5359" s="28">
        <f>IF(F5359="","",IF(I5359=0,"Pending",IF(I5359&gt;=F5359,"Completed","Partial")))</f>
        <v/>
      </c>
    </row>
    <row r="5360">
      <c r="A5360" s="31" t="n"/>
      <c r="B5360" s="26" t="n"/>
      <c r="C5360" s="26" t="n"/>
      <c r="D5360" s="26" t="n"/>
      <c r="E5360" s="26" t="n"/>
      <c r="F5360" s="27" t="n"/>
      <c r="G5360" s="28">
        <f>IFERROR(IF(E5360="","",VLOOKUP(E5360,'Setup - Mix Design'!$A$5:$I$504,9,0)),"")</f>
        <v/>
      </c>
      <c r="H5360" s="32">
        <f>IF(OR(F5360="",G5360=""),"",F5360*G5360)</f>
        <v/>
      </c>
      <c r="I5360" s="33">
        <f>IF(B5360="","",SUMIF('Dispatch (Challan)'!$C$5:$C$6004,B5360,'Dispatch (Challan)'!$F$5:$F$6004))</f>
        <v/>
      </c>
      <c r="J5360" s="33">
        <f>IF(F5360="","",F5360-I5360)</f>
        <v/>
      </c>
      <c r="K5360" s="28">
        <f>IF(F5360="","",IF(I5360=0,"Pending",IF(I5360&gt;=F5360,"Completed","Partial")))</f>
        <v/>
      </c>
    </row>
    <row r="5361">
      <c r="A5361" s="31" t="n"/>
      <c r="B5361" s="26" t="n"/>
      <c r="C5361" s="26" t="n"/>
      <c r="D5361" s="26" t="n"/>
      <c r="E5361" s="26" t="n"/>
      <c r="F5361" s="27" t="n"/>
      <c r="G5361" s="28">
        <f>IFERROR(IF(E5361="","",VLOOKUP(E5361,'Setup - Mix Design'!$A$5:$I$504,9,0)),"")</f>
        <v/>
      </c>
      <c r="H5361" s="32">
        <f>IF(OR(F5361="",G5361=""),"",F5361*G5361)</f>
        <v/>
      </c>
      <c r="I5361" s="33">
        <f>IF(B5361="","",SUMIF('Dispatch (Challan)'!$C$5:$C$6004,B5361,'Dispatch (Challan)'!$F$5:$F$6004))</f>
        <v/>
      </c>
      <c r="J5361" s="33">
        <f>IF(F5361="","",F5361-I5361)</f>
        <v/>
      </c>
      <c r="K5361" s="28">
        <f>IF(F5361="","",IF(I5361=0,"Pending",IF(I5361&gt;=F5361,"Completed","Partial")))</f>
        <v/>
      </c>
    </row>
    <row r="5362">
      <c r="A5362" s="31" t="n"/>
      <c r="B5362" s="26" t="n"/>
      <c r="C5362" s="26" t="n"/>
      <c r="D5362" s="26" t="n"/>
      <c r="E5362" s="26" t="n"/>
      <c r="F5362" s="27" t="n"/>
      <c r="G5362" s="28">
        <f>IFERROR(IF(E5362="","",VLOOKUP(E5362,'Setup - Mix Design'!$A$5:$I$504,9,0)),"")</f>
        <v/>
      </c>
      <c r="H5362" s="32">
        <f>IF(OR(F5362="",G5362=""),"",F5362*G5362)</f>
        <v/>
      </c>
      <c r="I5362" s="33">
        <f>IF(B5362="","",SUMIF('Dispatch (Challan)'!$C$5:$C$6004,B5362,'Dispatch (Challan)'!$F$5:$F$6004))</f>
        <v/>
      </c>
      <c r="J5362" s="33">
        <f>IF(F5362="","",F5362-I5362)</f>
        <v/>
      </c>
      <c r="K5362" s="28">
        <f>IF(F5362="","",IF(I5362=0,"Pending",IF(I5362&gt;=F5362,"Completed","Partial")))</f>
        <v/>
      </c>
    </row>
    <row r="5363">
      <c r="A5363" s="31" t="n"/>
      <c r="B5363" s="26" t="n"/>
      <c r="C5363" s="26" t="n"/>
      <c r="D5363" s="26" t="n"/>
      <c r="E5363" s="26" t="n"/>
      <c r="F5363" s="27" t="n"/>
      <c r="G5363" s="28">
        <f>IFERROR(IF(E5363="","",VLOOKUP(E5363,'Setup - Mix Design'!$A$5:$I$504,9,0)),"")</f>
        <v/>
      </c>
      <c r="H5363" s="32">
        <f>IF(OR(F5363="",G5363=""),"",F5363*G5363)</f>
        <v/>
      </c>
      <c r="I5363" s="33">
        <f>IF(B5363="","",SUMIF('Dispatch (Challan)'!$C$5:$C$6004,B5363,'Dispatch (Challan)'!$F$5:$F$6004))</f>
        <v/>
      </c>
      <c r="J5363" s="33">
        <f>IF(F5363="","",F5363-I5363)</f>
        <v/>
      </c>
      <c r="K5363" s="28">
        <f>IF(F5363="","",IF(I5363=0,"Pending",IF(I5363&gt;=F5363,"Completed","Partial")))</f>
        <v/>
      </c>
    </row>
    <row r="5364">
      <c r="A5364" s="31" t="n"/>
      <c r="B5364" s="26" t="n"/>
      <c r="C5364" s="26" t="n"/>
      <c r="D5364" s="26" t="n"/>
      <c r="E5364" s="26" t="n"/>
      <c r="F5364" s="27" t="n"/>
      <c r="G5364" s="28">
        <f>IFERROR(IF(E5364="","",VLOOKUP(E5364,'Setup - Mix Design'!$A$5:$I$504,9,0)),"")</f>
        <v/>
      </c>
      <c r="H5364" s="32">
        <f>IF(OR(F5364="",G5364=""),"",F5364*G5364)</f>
        <v/>
      </c>
      <c r="I5364" s="33">
        <f>IF(B5364="","",SUMIF('Dispatch (Challan)'!$C$5:$C$6004,B5364,'Dispatch (Challan)'!$F$5:$F$6004))</f>
        <v/>
      </c>
      <c r="J5364" s="33">
        <f>IF(F5364="","",F5364-I5364)</f>
        <v/>
      </c>
      <c r="K5364" s="28">
        <f>IF(F5364="","",IF(I5364=0,"Pending",IF(I5364&gt;=F5364,"Completed","Partial")))</f>
        <v/>
      </c>
    </row>
    <row r="5365">
      <c r="A5365" s="31" t="n"/>
      <c r="B5365" s="26" t="n"/>
      <c r="C5365" s="26" t="n"/>
      <c r="D5365" s="26" t="n"/>
      <c r="E5365" s="26" t="n"/>
      <c r="F5365" s="27" t="n"/>
      <c r="G5365" s="28">
        <f>IFERROR(IF(E5365="","",VLOOKUP(E5365,'Setup - Mix Design'!$A$5:$I$504,9,0)),"")</f>
        <v/>
      </c>
      <c r="H5365" s="32">
        <f>IF(OR(F5365="",G5365=""),"",F5365*G5365)</f>
        <v/>
      </c>
      <c r="I5365" s="33">
        <f>IF(B5365="","",SUMIF('Dispatch (Challan)'!$C$5:$C$6004,B5365,'Dispatch (Challan)'!$F$5:$F$6004))</f>
        <v/>
      </c>
      <c r="J5365" s="33">
        <f>IF(F5365="","",F5365-I5365)</f>
        <v/>
      </c>
      <c r="K5365" s="28">
        <f>IF(F5365="","",IF(I5365=0,"Pending",IF(I5365&gt;=F5365,"Completed","Partial")))</f>
        <v/>
      </c>
    </row>
    <row r="5366">
      <c r="A5366" s="31" t="n"/>
      <c r="B5366" s="26" t="n"/>
      <c r="C5366" s="26" t="n"/>
      <c r="D5366" s="26" t="n"/>
      <c r="E5366" s="26" t="n"/>
      <c r="F5366" s="27" t="n"/>
      <c r="G5366" s="28">
        <f>IFERROR(IF(E5366="","",VLOOKUP(E5366,'Setup - Mix Design'!$A$5:$I$504,9,0)),"")</f>
        <v/>
      </c>
      <c r="H5366" s="32">
        <f>IF(OR(F5366="",G5366=""),"",F5366*G5366)</f>
        <v/>
      </c>
      <c r="I5366" s="33">
        <f>IF(B5366="","",SUMIF('Dispatch (Challan)'!$C$5:$C$6004,B5366,'Dispatch (Challan)'!$F$5:$F$6004))</f>
        <v/>
      </c>
      <c r="J5366" s="33">
        <f>IF(F5366="","",F5366-I5366)</f>
        <v/>
      </c>
      <c r="K5366" s="28">
        <f>IF(F5366="","",IF(I5366=0,"Pending",IF(I5366&gt;=F5366,"Completed","Partial")))</f>
        <v/>
      </c>
    </row>
    <row r="5367">
      <c r="A5367" s="31" t="n"/>
      <c r="B5367" s="26" t="n"/>
      <c r="C5367" s="26" t="n"/>
      <c r="D5367" s="26" t="n"/>
      <c r="E5367" s="26" t="n"/>
      <c r="F5367" s="27" t="n"/>
      <c r="G5367" s="28">
        <f>IFERROR(IF(E5367="","",VLOOKUP(E5367,'Setup - Mix Design'!$A$5:$I$504,9,0)),"")</f>
        <v/>
      </c>
      <c r="H5367" s="32">
        <f>IF(OR(F5367="",G5367=""),"",F5367*G5367)</f>
        <v/>
      </c>
      <c r="I5367" s="33">
        <f>IF(B5367="","",SUMIF('Dispatch (Challan)'!$C$5:$C$6004,B5367,'Dispatch (Challan)'!$F$5:$F$6004))</f>
        <v/>
      </c>
      <c r="J5367" s="33">
        <f>IF(F5367="","",F5367-I5367)</f>
        <v/>
      </c>
      <c r="K5367" s="28">
        <f>IF(F5367="","",IF(I5367=0,"Pending",IF(I5367&gt;=F5367,"Completed","Partial")))</f>
        <v/>
      </c>
    </row>
    <row r="5368">
      <c r="A5368" s="31" t="n"/>
      <c r="B5368" s="26" t="n"/>
      <c r="C5368" s="26" t="n"/>
      <c r="D5368" s="26" t="n"/>
      <c r="E5368" s="26" t="n"/>
      <c r="F5368" s="27" t="n"/>
      <c r="G5368" s="28">
        <f>IFERROR(IF(E5368="","",VLOOKUP(E5368,'Setup - Mix Design'!$A$5:$I$504,9,0)),"")</f>
        <v/>
      </c>
      <c r="H5368" s="32">
        <f>IF(OR(F5368="",G5368=""),"",F5368*G5368)</f>
        <v/>
      </c>
      <c r="I5368" s="33">
        <f>IF(B5368="","",SUMIF('Dispatch (Challan)'!$C$5:$C$6004,B5368,'Dispatch (Challan)'!$F$5:$F$6004))</f>
        <v/>
      </c>
      <c r="J5368" s="33">
        <f>IF(F5368="","",F5368-I5368)</f>
        <v/>
      </c>
      <c r="K5368" s="28">
        <f>IF(F5368="","",IF(I5368=0,"Pending",IF(I5368&gt;=F5368,"Completed","Partial")))</f>
        <v/>
      </c>
    </row>
    <row r="5369">
      <c r="A5369" s="31" t="n"/>
      <c r="B5369" s="26" t="n"/>
      <c r="C5369" s="26" t="n"/>
      <c r="D5369" s="26" t="n"/>
      <c r="E5369" s="26" t="n"/>
      <c r="F5369" s="27" t="n"/>
      <c r="G5369" s="28">
        <f>IFERROR(IF(E5369="","",VLOOKUP(E5369,'Setup - Mix Design'!$A$5:$I$504,9,0)),"")</f>
        <v/>
      </c>
      <c r="H5369" s="32">
        <f>IF(OR(F5369="",G5369=""),"",F5369*G5369)</f>
        <v/>
      </c>
      <c r="I5369" s="33">
        <f>IF(B5369="","",SUMIF('Dispatch (Challan)'!$C$5:$C$6004,B5369,'Dispatch (Challan)'!$F$5:$F$6004))</f>
        <v/>
      </c>
      <c r="J5369" s="33">
        <f>IF(F5369="","",F5369-I5369)</f>
        <v/>
      </c>
      <c r="K5369" s="28">
        <f>IF(F5369="","",IF(I5369=0,"Pending",IF(I5369&gt;=F5369,"Completed","Partial")))</f>
        <v/>
      </c>
    </row>
    <row r="5370">
      <c r="A5370" s="31" t="n"/>
      <c r="B5370" s="26" t="n"/>
      <c r="C5370" s="26" t="n"/>
      <c r="D5370" s="26" t="n"/>
      <c r="E5370" s="26" t="n"/>
      <c r="F5370" s="27" t="n"/>
      <c r="G5370" s="28">
        <f>IFERROR(IF(E5370="","",VLOOKUP(E5370,'Setup - Mix Design'!$A$5:$I$504,9,0)),"")</f>
        <v/>
      </c>
      <c r="H5370" s="32">
        <f>IF(OR(F5370="",G5370=""),"",F5370*G5370)</f>
        <v/>
      </c>
      <c r="I5370" s="33">
        <f>IF(B5370="","",SUMIF('Dispatch (Challan)'!$C$5:$C$6004,B5370,'Dispatch (Challan)'!$F$5:$F$6004))</f>
        <v/>
      </c>
      <c r="J5370" s="33">
        <f>IF(F5370="","",F5370-I5370)</f>
        <v/>
      </c>
      <c r="K5370" s="28">
        <f>IF(F5370="","",IF(I5370=0,"Pending",IF(I5370&gt;=F5370,"Completed","Partial")))</f>
        <v/>
      </c>
    </row>
    <row r="5371">
      <c r="A5371" s="31" t="n"/>
      <c r="B5371" s="26" t="n"/>
      <c r="C5371" s="26" t="n"/>
      <c r="D5371" s="26" t="n"/>
      <c r="E5371" s="26" t="n"/>
      <c r="F5371" s="27" t="n"/>
      <c r="G5371" s="28">
        <f>IFERROR(IF(E5371="","",VLOOKUP(E5371,'Setup - Mix Design'!$A$5:$I$504,9,0)),"")</f>
        <v/>
      </c>
      <c r="H5371" s="32">
        <f>IF(OR(F5371="",G5371=""),"",F5371*G5371)</f>
        <v/>
      </c>
      <c r="I5371" s="33">
        <f>IF(B5371="","",SUMIF('Dispatch (Challan)'!$C$5:$C$6004,B5371,'Dispatch (Challan)'!$F$5:$F$6004))</f>
        <v/>
      </c>
      <c r="J5371" s="33">
        <f>IF(F5371="","",F5371-I5371)</f>
        <v/>
      </c>
      <c r="K5371" s="28">
        <f>IF(F5371="","",IF(I5371=0,"Pending",IF(I5371&gt;=F5371,"Completed","Partial")))</f>
        <v/>
      </c>
    </row>
    <row r="5372">
      <c r="A5372" s="31" t="n"/>
      <c r="B5372" s="26" t="n"/>
      <c r="C5372" s="26" t="n"/>
      <c r="D5372" s="26" t="n"/>
      <c r="E5372" s="26" t="n"/>
      <c r="F5372" s="27" t="n"/>
      <c r="G5372" s="28">
        <f>IFERROR(IF(E5372="","",VLOOKUP(E5372,'Setup - Mix Design'!$A$5:$I$504,9,0)),"")</f>
        <v/>
      </c>
      <c r="H5372" s="32">
        <f>IF(OR(F5372="",G5372=""),"",F5372*G5372)</f>
        <v/>
      </c>
      <c r="I5372" s="33">
        <f>IF(B5372="","",SUMIF('Dispatch (Challan)'!$C$5:$C$6004,B5372,'Dispatch (Challan)'!$F$5:$F$6004))</f>
        <v/>
      </c>
      <c r="J5372" s="33">
        <f>IF(F5372="","",F5372-I5372)</f>
        <v/>
      </c>
      <c r="K5372" s="28">
        <f>IF(F5372="","",IF(I5372=0,"Pending",IF(I5372&gt;=F5372,"Completed","Partial")))</f>
        <v/>
      </c>
    </row>
    <row r="5373">
      <c r="A5373" s="31" t="n"/>
      <c r="B5373" s="26" t="n"/>
      <c r="C5373" s="26" t="n"/>
      <c r="D5373" s="26" t="n"/>
      <c r="E5373" s="26" t="n"/>
      <c r="F5373" s="27" t="n"/>
      <c r="G5373" s="28">
        <f>IFERROR(IF(E5373="","",VLOOKUP(E5373,'Setup - Mix Design'!$A$5:$I$504,9,0)),"")</f>
        <v/>
      </c>
      <c r="H5373" s="32">
        <f>IF(OR(F5373="",G5373=""),"",F5373*G5373)</f>
        <v/>
      </c>
      <c r="I5373" s="33">
        <f>IF(B5373="","",SUMIF('Dispatch (Challan)'!$C$5:$C$6004,B5373,'Dispatch (Challan)'!$F$5:$F$6004))</f>
        <v/>
      </c>
      <c r="J5373" s="33">
        <f>IF(F5373="","",F5373-I5373)</f>
        <v/>
      </c>
      <c r="K5373" s="28">
        <f>IF(F5373="","",IF(I5373=0,"Pending",IF(I5373&gt;=F5373,"Completed","Partial")))</f>
        <v/>
      </c>
    </row>
    <row r="5374">
      <c r="A5374" s="31" t="n"/>
      <c r="B5374" s="26" t="n"/>
      <c r="C5374" s="26" t="n"/>
      <c r="D5374" s="26" t="n"/>
      <c r="E5374" s="26" t="n"/>
      <c r="F5374" s="27" t="n"/>
      <c r="G5374" s="28">
        <f>IFERROR(IF(E5374="","",VLOOKUP(E5374,'Setup - Mix Design'!$A$5:$I$504,9,0)),"")</f>
        <v/>
      </c>
      <c r="H5374" s="32">
        <f>IF(OR(F5374="",G5374=""),"",F5374*G5374)</f>
        <v/>
      </c>
      <c r="I5374" s="33">
        <f>IF(B5374="","",SUMIF('Dispatch (Challan)'!$C$5:$C$6004,B5374,'Dispatch (Challan)'!$F$5:$F$6004))</f>
        <v/>
      </c>
      <c r="J5374" s="33">
        <f>IF(F5374="","",F5374-I5374)</f>
        <v/>
      </c>
      <c r="K5374" s="28">
        <f>IF(F5374="","",IF(I5374=0,"Pending",IF(I5374&gt;=F5374,"Completed","Partial")))</f>
        <v/>
      </c>
    </row>
    <row r="5375">
      <c r="A5375" s="31" t="n"/>
      <c r="B5375" s="26" t="n"/>
      <c r="C5375" s="26" t="n"/>
      <c r="D5375" s="26" t="n"/>
      <c r="E5375" s="26" t="n"/>
      <c r="F5375" s="27" t="n"/>
      <c r="G5375" s="28">
        <f>IFERROR(IF(E5375="","",VLOOKUP(E5375,'Setup - Mix Design'!$A$5:$I$504,9,0)),"")</f>
        <v/>
      </c>
      <c r="H5375" s="32">
        <f>IF(OR(F5375="",G5375=""),"",F5375*G5375)</f>
        <v/>
      </c>
      <c r="I5375" s="33">
        <f>IF(B5375="","",SUMIF('Dispatch (Challan)'!$C$5:$C$6004,B5375,'Dispatch (Challan)'!$F$5:$F$6004))</f>
        <v/>
      </c>
      <c r="J5375" s="33">
        <f>IF(F5375="","",F5375-I5375)</f>
        <v/>
      </c>
      <c r="K5375" s="28">
        <f>IF(F5375="","",IF(I5375=0,"Pending",IF(I5375&gt;=F5375,"Completed","Partial")))</f>
        <v/>
      </c>
    </row>
    <row r="5376">
      <c r="A5376" s="31" t="n"/>
      <c r="B5376" s="26" t="n"/>
      <c r="C5376" s="26" t="n"/>
      <c r="D5376" s="26" t="n"/>
      <c r="E5376" s="26" t="n"/>
      <c r="F5376" s="27" t="n"/>
      <c r="G5376" s="28">
        <f>IFERROR(IF(E5376="","",VLOOKUP(E5376,'Setup - Mix Design'!$A$5:$I$504,9,0)),"")</f>
        <v/>
      </c>
      <c r="H5376" s="32">
        <f>IF(OR(F5376="",G5376=""),"",F5376*G5376)</f>
        <v/>
      </c>
      <c r="I5376" s="33">
        <f>IF(B5376="","",SUMIF('Dispatch (Challan)'!$C$5:$C$6004,B5376,'Dispatch (Challan)'!$F$5:$F$6004))</f>
        <v/>
      </c>
      <c r="J5376" s="33">
        <f>IF(F5376="","",F5376-I5376)</f>
        <v/>
      </c>
      <c r="K5376" s="28">
        <f>IF(F5376="","",IF(I5376=0,"Pending",IF(I5376&gt;=F5376,"Completed","Partial")))</f>
        <v/>
      </c>
    </row>
    <row r="5377">
      <c r="A5377" s="31" t="n"/>
      <c r="B5377" s="26" t="n"/>
      <c r="C5377" s="26" t="n"/>
      <c r="D5377" s="26" t="n"/>
      <c r="E5377" s="26" t="n"/>
      <c r="F5377" s="27" t="n"/>
      <c r="G5377" s="28">
        <f>IFERROR(IF(E5377="","",VLOOKUP(E5377,'Setup - Mix Design'!$A$5:$I$504,9,0)),"")</f>
        <v/>
      </c>
      <c r="H5377" s="32">
        <f>IF(OR(F5377="",G5377=""),"",F5377*G5377)</f>
        <v/>
      </c>
      <c r="I5377" s="33">
        <f>IF(B5377="","",SUMIF('Dispatch (Challan)'!$C$5:$C$6004,B5377,'Dispatch (Challan)'!$F$5:$F$6004))</f>
        <v/>
      </c>
      <c r="J5377" s="33">
        <f>IF(F5377="","",F5377-I5377)</f>
        <v/>
      </c>
      <c r="K5377" s="28">
        <f>IF(F5377="","",IF(I5377=0,"Pending",IF(I5377&gt;=F5377,"Completed","Partial")))</f>
        <v/>
      </c>
    </row>
    <row r="5378">
      <c r="A5378" s="31" t="n"/>
      <c r="B5378" s="26" t="n"/>
      <c r="C5378" s="26" t="n"/>
      <c r="D5378" s="26" t="n"/>
      <c r="E5378" s="26" t="n"/>
      <c r="F5378" s="27" t="n"/>
      <c r="G5378" s="28">
        <f>IFERROR(IF(E5378="","",VLOOKUP(E5378,'Setup - Mix Design'!$A$5:$I$504,9,0)),"")</f>
        <v/>
      </c>
      <c r="H5378" s="32">
        <f>IF(OR(F5378="",G5378=""),"",F5378*G5378)</f>
        <v/>
      </c>
      <c r="I5378" s="33">
        <f>IF(B5378="","",SUMIF('Dispatch (Challan)'!$C$5:$C$6004,B5378,'Dispatch (Challan)'!$F$5:$F$6004))</f>
        <v/>
      </c>
      <c r="J5378" s="33">
        <f>IF(F5378="","",F5378-I5378)</f>
        <v/>
      </c>
      <c r="K5378" s="28">
        <f>IF(F5378="","",IF(I5378=0,"Pending",IF(I5378&gt;=F5378,"Completed","Partial")))</f>
        <v/>
      </c>
    </row>
    <row r="5379">
      <c r="A5379" s="31" t="n"/>
      <c r="B5379" s="26" t="n"/>
      <c r="C5379" s="26" t="n"/>
      <c r="D5379" s="26" t="n"/>
      <c r="E5379" s="26" t="n"/>
      <c r="F5379" s="27" t="n"/>
      <c r="G5379" s="28">
        <f>IFERROR(IF(E5379="","",VLOOKUP(E5379,'Setup - Mix Design'!$A$5:$I$504,9,0)),"")</f>
        <v/>
      </c>
      <c r="H5379" s="32">
        <f>IF(OR(F5379="",G5379=""),"",F5379*G5379)</f>
        <v/>
      </c>
      <c r="I5379" s="33">
        <f>IF(B5379="","",SUMIF('Dispatch (Challan)'!$C$5:$C$6004,B5379,'Dispatch (Challan)'!$F$5:$F$6004))</f>
        <v/>
      </c>
      <c r="J5379" s="33">
        <f>IF(F5379="","",F5379-I5379)</f>
        <v/>
      </c>
      <c r="K5379" s="28">
        <f>IF(F5379="","",IF(I5379=0,"Pending",IF(I5379&gt;=F5379,"Completed","Partial")))</f>
        <v/>
      </c>
    </row>
    <row r="5380">
      <c r="A5380" s="31" t="n"/>
      <c r="B5380" s="26" t="n"/>
      <c r="C5380" s="26" t="n"/>
      <c r="D5380" s="26" t="n"/>
      <c r="E5380" s="26" t="n"/>
      <c r="F5380" s="27" t="n"/>
      <c r="G5380" s="28">
        <f>IFERROR(IF(E5380="","",VLOOKUP(E5380,'Setup - Mix Design'!$A$5:$I$504,9,0)),"")</f>
        <v/>
      </c>
      <c r="H5380" s="32">
        <f>IF(OR(F5380="",G5380=""),"",F5380*G5380)</f>
        <v/>
      </c>
      <c r="I5380" s="33">
        <f>IF(B5380="","",SUMIF('Dispatch (Challan)'!$C$5:$C$6004,B5380,'Dispatch (Challan)'!$F$5:$F$6004))</f>
        <v/>
      </c>
      <c r="J5380" s="33">
        <f>IF(F5380="","",F5380-I5380)</f>
        <v/>
      </c>
      <c r="K5380" s="28">
        <f>IF(F5380="","",IF(I5380=0,"Pending",IF(I5380&gt;=F5380,"Completed","Partial")))</f>
        <v/>
      </c>
    </row>
    <row r="5381">
      <c r="A5381" s="31" t="n"/>
      <c r="B5381" s="26" t="n"/>
      <c r="C5381" s="26" t="n"/>
      <c r="D5381" s="26" t="n"/>
      <c r="E5381" s="26" t="n"/>
      <c r="F5381" s="27" t="n"/>
      <c r="G5381" s="28">
        <f>IFERROR(IF(E5381="","",VLOOKUP(E5381,'Setup - Mix Design'!$A$5:$I$504,9,0)),"")</f>
        <v/>
      </c>
      <c r="H5381" s="32">
        <f>IF(OR(F5381="",G5381=""),"",F5381*G5381)</f>
        <v/>
      </c>
      <c r="I5381" s="33">
        <f>IF(B5381="","",SUMIF('Dispatch (Challan)'!$C$5:$C$6004,B5381,'Dispatch (Challan)'!$F$5:$F$6004))</f>
        <v/>
      </c>
      <c r="J5381" s="33">
        <f>IF(F5381="","",F5381-I5381)</f>
        <v/>
      </c>
      <c r="K5381" s="28">
        <f>IF(F5381="","",IF(I5381=0,"Pending",IF(I5381&gt;=F5381,"Completed","Partial")))</f>
        <v/>
      </c>
    </row>
    <row r="5382">
      <c r="A5382" s="31" t="n"/>
      <c r="B5382" s="26" t="n"/>
      <c r="C5382" s="26" t="n"/>
      <c r="D5382" s="26" t="n"/>
      <c r="E5382" s="26" t="n"/>
      <c r="F5382" s="27" t="n"/>
      <c r="G5382" s="28">
        <f>IFERROR(IF(E5382="","",VLOOKUP(E5382,'Setup - Mix Design'!$A$5:$I$504,9,0)),"")</f>
        <v/>
      </c>
      <c r="H5382" s="32">
        <f>IF(OR(F5382="",G5382=""),"",F5382*G5382)</f>
        <v/>
      </c>
      <c r="I5382" s="33">
        <f>IF(B5382="","",SUMIF('Dispatch (Challan)'!$C$5:$C$6004,B5382,'Dispatch (Challan)'!$F$5:$F$6004))</f>
        <v/>
      </c>
      <c r="J5382" s="33">
        <f>IF(F5382="","",F5382-I5382)</f>
        <v/>
      </c>
      <c r="K5382" s="28">
        <f>IF(F5382="","",IF(I5382=0,"Pending",IF(I5382&gt;=F5382,"Completed","Partial")))</f>
        <v/>
      </c>
    </row>
    <row r="5383">
      <c r="A5383" s="31" t="n"/>
      <c r="B5383" s="26" t="n"/>
      <c r="C5383" s="26" t="n"/>
      <c r="D5383" s="26" t="n"/>
      <c r="E5383" s="26" t="n"/>
      <c r="F5383" s="27" t="n"/>
      <c r="G5383" s="28">
        <f>IFERROR(IF(E5383="","",VLOOKUP(E5383,'Setup - Mix Design'!$A$5:$I$504,9,0)),"")</f>
        <v/>
      </c>
      <c r="H5383" s="32">
        <f>IF(OR(F5383="",G5383=""),"",F5383*G5383)</f>
        <v/>
      </c>
      <c r="I5383" s="33">
        <f>IF(B5383="","",SUMIF('Dispatch (Challan)'!$C$5:$C$6004,B5383,'Dispatch (Challan)'!$F$5:$F$6004))</f>
        <v/>
      </c>
      <c r="J5383" s="33">
        <f>IF(F5383="","",F5383-I5383)</f>
        <v/>
      </c>
      <c r="K5383" s="28">
        <f>IF(F5383="","",IF(I5383=0,"Pending",IF(I5383&gt;=F5383,"Completed","Partial")))</f>
        <v/>
      </c>
    </row>
    <row r="5384">
      <c r="A5384" s="31" t="n"/>
      <c r="B5384" s="26" t="n"/>
      <c r="C5384" s="26" t="n"/>
      <c r="D5384" s="26" t="n"/>
      <c r="E5384" s="26" t="n"/>
      <c r="F5384" s="27" t="n"/>
      <c r="G5384" s="28">
        <f>IFERROR(IF(E5384="","",VLOOKUP(E5384,'Setup - Mix Design'!$A$5:$I$504,9,0)),"")</f>
        <v/>
      </c>
      <c r="H5384" s="32">
        <f>IF(OR(F5384="",G5384=""),"",F5384*G5384)</f>
        <v/>
      </c>
      <c r="I5384" s="33">
        <f>IF(B5384="","",SUMIF('Dispatch (Challan)'!$C$5:$C$6004,B5384,'Dispatch (Challan)'!$F$5:$F$6004))</f>
        <v/>
      </c>
      <c r="J5384" s="33">
        <f>IF(F5384="","",F5384-I5384)</f>
        <v/>
      </c>
      <c r="K5384" s="28">
        <f>IF(F5384="","",IF(I5384=0,"Pending",IF(I5384&gt;=F5384,"Completed","Partial")))</f>
        <v/>
      </c>
    </row>
    <row r="5385">
      <c r="A5385" s="31" t="n"/>
      <c r="B5385" s="26" t="n"/>
      <c r="C5385" s="26" t="n"/>
      <c r="D5385" s="26" t="n"/>
      <c r="E5385" s="26" t="n"/>
      <c r="F5385" s="27" t="n"/>
      <c r="G5385" s="28">
        <f>IFERROR(IF(E5385="","",VLOOKUP(E5385,'Setup - Mix Design'!$A$5:$I$504,9,0)),"")</f>
        <v/>
      </c>
      <c r="H5385" s="32">
        <f>IF(OR(F5385="",G5385=""),"",F5385*G5385)</f>
        <v/>
      </c>
      <c r="I5385" s="33">
        <f>IF(B5385="","",SUMIF('Dispatch (Challan)'!$C$5:$C$6004,B5385,'Dispatch (Challan)'!$F$5:$F$6004))</f>
        <v/>
      </c>
      <c r="J5385" s="33">
        <f>IF(F5385="","",F5385-I5385)</f>
        <v/>
      </c>
      <c r="K5385" s="28">
        <f>IF(F5385="","",IF(I5385=0,"Pending",IF(I5385&gt;=F5385,"Completed","Partial")))</f>
        <v/>
      </c>
    </row>
    <row r="5386">
      <c r="A5386" s="31" t="n"/>
      <c r="B5386" s="26" t="n"/>
      <c r="C5386" s="26" t="n"/>
      <c r="D5386" s="26" t="n"/>
      <c r="E5386" s="26" t="n"/>
      <c r="F5386" s="27" t="n"/>
      <c r="G5386" s="28">
        <f>IFERROR(IF(E5386="","",VLOOKUP(E5386,'Setup - Mix Design'!$A$5:$I$504,9,0)),"")</f>
        <v/>
      </c>
      <c r="H5386" s="32">
        <f>IF(OR(F5386="",G5386=""),"",F5386*G5386)</f>
        <v/>
      </c>
      <c r="I5386" s="33">
        <f>IF(B5386="","",SUMIF('Dispatch (Challan)'!$C$5:$C$6004,B5386,'Dispatch (Challan)'!$F$5:$F$6004))</f>
        <v/>
      </c>
      <c r="J5386" s="33">
        <f>IF(F5386="","",F5386-I5386)</f>
        <v/>
      </c>
      <c r="K5386" s="28">
        <f>IF(F5386="","",IF(I5386=0,"Pending",IF(I5386&gt;=F5386,"Completed","Partial")))</f>
        <v/>
      </c>
    </row>
    <row r="5387">
      <c r="A5387" s="31" t="n"/>
      <c r="B5387" s="26" t="n"/>
      <c r="C5387" s="26" t="n"/>
      <c r="D5387" s="26" t="n"/>
      <c r="E5387" s="26" t="n"/>
      <c r="F5387" s="27" t="n"/>
      <c r="G5387" s="28">
        <f>IFERROR(IF(E5387="","",VLOOKUP(E5387,'Setup - Mix Design'!$A$5:$I$504,9,0)),"")</f>
        <v/>
      </c>
      <c r="H5387" s="32">
        <f>IF(OR(F5387="",G5387=""),"",F5387*G5387)</f>
        <v/>
      </c>
      <c r="I5387" s="33">
        <f>IF(B5387="","",SUMIF('Dispatch (Challan)'!$C$5:$C$6004,B5387,'Dispatch (Challan)'!$F$5:$F$6004))</f>
        <v/>
      </c>
      <c r="J5387" s="33">
        <f>IF(F5387="","",F5387-I5387)</f>
        <v/>
      </c>
      <c r="K5387" s="28">
        <f>IF(F5387="","",IF(I5387=0,"Pending",IF(I5387&gt;=F5387,"Completed","Partial")))</f>
        <v/>
      </c>
    </row>
    <row r="5388">
      <c r="A5388" s="31" t="n"/>
      <c r="B5388" s="26" t="n"/>
      <c r="C5388" s="26" t="n"/>
      <c r="D5388" s="26" t="n"/>
      <c r="E5388" s="26" t="n"/>
      <c r="F5388" s="27" t="n"/>
      <c r="G5388" s="28">
        <f>IFERROR(IF(E5388="","",VLOOKUP(E5388,'Setup - Mix Design'!$A$5:$I$504,9,0)),"")</f>
        <v/>
      </c>
      <c r="H5388" s="32">
        <f>IF(OR(F5388="",G5388=""),"",F5388*G5388)</f>
        <v/>
      </c>
      <c r="I5388" s="33">
        <f>IF(B5388="","",SUMIF('Dispatch (Challan)'!$C$5:$C$6004,B5388,'Dispatch (Challan)'!$F$5:$F$6004))</f>
        <v/>
      </c>
      <c r="J5388" s="33">
        <f>IF(F5388="","",F5388-I5388)</f>
        <v/>
      </c>
      <c r="K5388" s="28">
        <f>IF(F5388="","",IF(I5388=0,"Pending",IF(I5388&gt;=F5388,"Completed","Partial")))</f>
        <v/>
      </c>
    </row>
    <row r="5389">
      <c r="A5389" s="31" t="n"/>
      <c r="B5389" s="26" t="n"/>
      <c r="C5389" s="26" t="n"/>
      <c r="D5389" s="26" t="n"/>
      <c r="E5389" s="26" t="n"/>
      <c r="F5389" s="27" t="n"/>
      <c r="G5389" s="28">
        <f>IFERROR(IF(E5389="","",VLOOKUP(E5389,'Setup - Mix Design'!$A$5:$I$504,9,0)),"")</f>
        <v/>
      </c>
      <c r="H5389" s="32">
        <f>IF(OR(F5389="",G5389=""),"",F5389*G5389)</f>
        <v/>
      </c>
      <c r="I5389" s="33">
        <f>IF(B5389="","",SUMIF('Dispatch (Challan)'!$C$5:$C$6004,B5389,'Dispatch (Challan)'!$F$5:$F$6004))</f>
        <v/>
      </c>
      <c r="J5389" s="33">
        <f>IF(F5389="","",F5389-I5389)</f>
        <v/>
      </c>
      <c r="K5389" s="28">
        <f>IF(F5389="","",IF(I5389=0,"Pending",IF(I5389&gt;=F5389,"Completed","Partial")))</f>
        <v/>
      </c>
    </row>
    <row r="5390">
      <c r="A5390" s="31" t="n"/>
      <c r="B5390" s="26" t="n"/>
      <c r="C5390" s="26" t="n"/>
      <c r="D5390" s="26" t="n"/>
      <c r="E5390" s="26" t="n"/>
      <c r="F5390" s="27" t="n"/>
      <c r="G5390" s="28">
        <f>IFERROR(IF(E5390="","",VLOOKUP(E5390,'Setup - Mix Design'!$A$5:$I$504,9,0)),"")</f>
        <v/>
      </c>
      <c r="H5390" s="32">
        <f>IF(OR(F5390="",G5390=""),"",F5390*G5390)</f>
        <v/>
      </c>
      <c r="I5390" s="33">
        <f>IF(B5390="","",SUMIF('Dispatch (Challan)'!$C$5:$C$6004,B5390,'Dispatch (Challan)'!$F$5:$F$6004))</f>
        <v/>
      </c>
      <c r="J5390" s="33">
        <f>IF(F5390="","",F5390-I5390)</f>
        <v/>
      </c>
      <c r="K5390" s="28">
        <f>IF(F5390="","",IF(I5390=0,"Pending",IF(I5390&gt;=F5390,"Completed","Partial")))</f>
        <v/>
      </c>
    </row>
    <row r="5391">
      <c r="A5391" s="31" t="n"/>
      <c r="B5391" s="26" t="n"/>
      <c r="C5391" s="26" t="n"/>
      <c r="D5391" s="26" t="n"/>
      <c r="E5391" s="26" t="n"/>
      <c r="F5391" s="27" t="n"/>
      <c r="G5391" s="28">
        <f>IFERROR(IF(E5391="","",VLOOKUP(E5391,'Setup - Mix Design'!$A$5:$I$504,9,0)),"")</f>
        <v/>
      </c>
      <c r="H5391" s="32">
        <f>IF(OR(F5391="",G5391=""),"",F5391*G5391)</f>
        <v/>
      </c>
      <c r="I5391" s="33">
        <f>IF(B5391="","",SUMIF('Dispatch (Challan)'!$C$5:$C$6004,B5391,'Dispatch (Challan)'!$F$5:$F$6004))</f>
        <v/>
      </c>
      <c r="J5391" s="33">
        <f>IF(F5391="","",F5391-I5391)</f>
        <v/>
      </c>
      <c r="K5391" s="28">
        <f>IF(F5391="","",IF(I5391=0,"Pending",IF(I5391&gt;=F5391,"Completed","Partial")))</f>
        <v/>
      </c>
    </row>
    <row r="5392">
      <c r="A5392" s="31" t="n"/>
      <c r="B5392" s="26" t="n"/>
      <c r="C5392" s="26" t="n"/>
      <c r="D5392" s="26" t="n"/>
      <c r="E5392" s="26" t="n"/>
      <c r="F5392" s="27" t="n"/>
      <c r="G5392" s="28">
        <f>IFERROR(IF(E5392="","",VLOOKUP(E5392,'Setup - Mix Design'!$A$5:$I$504,9,0)),"")</f>
        <v/>
      </c>
      <c r="H5392" s="32">
        <f>IF(OR(F5392="",G5392=""),"",F5392*G5392)</f>
        <v/>
      </c>
      <c r="I5392" s="33">
        <f>IF(B5392="","",SUMIF('Dispatch (Challan)'!$C$5:$C$6004,B5392,'Dispatch (Challan)'!$F$5:$F$6004))</f>
        <v/>
      </c>
      <c r="J5392" s="33">
        <f>IF(F5392="","",F5392-I5392)</f>
        <v/>
      </c>
      <c r="K5392" s="28">
        <f>IF(F5392="","",IF(I5392=0,"Pending",IF(I5392&gt;=F5392,"Completed","Partial")))</f>
        <v/>
      </c>
    </row>
    <row r="5393">
      <c r="A5393" s="31" t="n"/>
      <c r="B5393" s="26" t="n"/>
      <c r="C5393" s="26" t="n"/>
      <c r="D5393" s="26" t="n"/>
      <c r="E5393" s="26" t="n"/>
      <c r="F5393" s="27" t="n"/>
      <c r="G5393" s="28">
        <f>IFERROR(IF(E5393="","",VLOOKUP(E5393,'Setup - Mix Design'!$A$5:$I$504,9,0)),"")</f>
        <v/>
      </c>
      <c r="H5393" s="32">
        <f>IF(OR(F5393="",G5393=""),"",F5393*G5393)</f>
        <v/>
      </c>
      <c r="I5393" s="33">
        <f>IF(B5393="","",SUMIF('Dispatch (Challan)'!$C$5:$C$6004,B5393,'Dispatch (Challan)'!$F$5:$F$6004))</f>
        <v/>
      </c>
      <c r="J5393" s="33">
        <f>IF(F5393="","",F5393-I5393)</f>
        <v/>
      </c>
      <c r="K5393" s="28">
        <f>IF(F5393="","",IF(I5393=0,"Pending",IF(I5393&gt;=F5393,"Completed","Partial")))</f>
        <v/>
      </c>
    </row>
    <row r="5394">
      <c r="A5394" s="31" t="n"/>
      <c r="B5394" s="26" t="n"/>
      <c r="C5394" s="26" t="n"/>
      <c r="D5394" s="26" t="n"/>
      <c r="E5394" s="26" t="n"/>
      <c r="F5394" s="27" t="n"/>
      <c r="G5394" s="28">
        <f>IFERROR(IF(E5394="","",VLOOKUP(E5394,'Setup - Mix Design'!$A$5:$I$504,9,0)),"")</f>
        <v/>
      </c>
      <c r="H5394" s="32">
        <f>IF(OR(F5394="",G5394=""),"",F5394*G5394)</f>
        <v/>
      </c>
      <c r="I5394" s="33">
        <f>IF(B5394="","",SUMIF('Dispatch (Challan)'!$C$5:$C$6004,B5394,'Dispatch (Challan)'!$F$5:$F$6004))</f>
        <v/>
      </c>
      <c r="J5394" s="33">
        <f>IF(F5394="","",F5394-I5394)</f>
        <v/>
      </c>
      <c r="K5394" s="28">
        <f>IF(F5394="","",IF(I5394=0,"Pending",IF(I5394&gt;=F5394,"Completed","Partial")))</f>
        <v/>
      </c>
    </row>
    <row r="5395">
      <c r="A5395" s="31" t="n"/>
      <c r="B5395" s="26" t="n"/>
      <c r="C5395" s="26" t="n"/>
      <c r="D5395" s="26" t="n"/>
      <c r="E5395" s="26" t="n"/>
      <c r="F5395" s="27" t="n"/>
      <c r="G5395" s="28">
        <f>IFERROR(IF(E5395="","",VLOOKUP(E5395,'Setup - Mix Design'!$A$5:$I$504,9,0)),"")</f>
        <v/>
      </c>
      <c r="H5395" s="32">
        <f>IF(OR(F5395="",G5395=""),"",F5395*G5395)</f>
        <v/>
      </c>
      <c r="I5395" s="33">
        <f>IF(B5395="","",SUMIF('Dispatch (Challan)'!$C$5:$C$6004,B5395,'Dispatch (Challan)'!$F$5:$F$6004))</f>
        <v/>
      </c>
      <c r="J5395" s="33">
        <f>IF(F5395="","",F5395-I5395)</f>
        <v/>
      </c>
      <c r="K5395" s="28">
        <f>IF(F5395="","",IF(I5395=0,"Pending",IF(I5395&gt;=F5395,"Completed","Partial")))</f>
        <v/>
      </c>
    </row>
    <row r="5396">
      <c r="A5396" s="31" t="n"/>
      <c r="B5396" s="26" t="n"/>
      <c r="C5396" s="26" t="n"/>
      <c r="D5396" s="26" t="n"/>
      <c r="E5396" s="26" t="n"/>
      <c r="F5396" s="27" t="n"/>
      <c r="G5396" s="28">
        <f>IFERROR(IF(E5396="","",VLOOKUP(E5396,'Setup - Mix Design'!$A$5:$I$504,9,0)),"")</f>
        <v/>
      </c>
      <c r="H5396" s="32">
        <f>IF(OR(F5396="",G5396=""),"",F5396*G5396)</f>
        <v/>
      </c>
      <c r="I5396" s="33">
        <f>IF(B5396="","",SUMIF('Dispatch (Challan)'!$C$5:$C$6004,B5396,'Dispatch (Challan)'!$F$5:$F$6004))</f>
        <v/>
      </c>
      <c r="J5396" s="33">
        <f>IF(F5396="","",F5396-I5396)</f>
        <v/>
      </c>
      <c r="K5396" s="28">
        <f>IF(F5396="","",IF(I5396=0,"Pending",IF(I5396&gt;=F5396,"Completed","Partial")))</f>
        <v/>
      </c>
    </row>
    <row r="5397">
      <c r="A5397" s="31" t="n"/>
      <c r="B5397" s="26" t="n"/>
      <c r="C5397" s="26" t="n"/>
      <c r="D5397" s="26" t="n"/>
      <c r="E5397" s="26" t="n"/>
      <c r="F5397" s="27" t="n"/>
      <c r="G5397" s="28">
        <f>IFERROR(IF(E5397="","",VLOOKUP(E5397,'Setup - Mix Design'!$A$5:$I$504,9,0)),"")</f>
        <v/>
      </c>
      <c r="H5397" s="32">
        <f>IF(OR(F5397="",G5397=""),"",F5397*G5397)</f>
        <v/>
      </c>
      <c r="I5397" s="33">
        <f>IF(B5397="","",SUMIF('Dispatch (Challan)'!$C$5:$C$6004,B5397,'Dispatch (Challan)'!$F$5:$F$6004))</f>
        <v/>
      </c>
      <c r="J5397" s="33">
        <f>IF(F5397="","",F5397-I5397)</f>
        <v/>
      </c>
      <c r="K5397" s="28">
        <f>IF(F5397="","",IF(I5397=0,"Pending",IF(I5397&gt;=F5397,"Completed","Partial")))</f>
        <v/>
      </c>
    </row>
    <row r="5398">
      <c r="A5398" s="31" t="n"/>
      <c r="B5398" s="26" t="n"/>
      <c r="C5398" s="26" t="n"/>
      <c r="D5398" s="26" t="n"/>
      <c r="E5398" s="26" t="n"/>
      <c r="F5398" s="27" t="n"/>
      <c r="G5398" s="28">
        <f>IFERROR(IF(E5398="","",VLOOKUP(E5398,'Setup - Mix Design'!$A$5:$I$504,9,0)),"")</f>
        <v/>
      </c>
      <c r="H5398" s="32">
        <f>IF(OR(F5398="",G5398=""),"",F5398*G5398)</f>
        <v/>
      </c>
      <c r="I5398" s="33">
        <f>IF(B5398="","",SUMIF('Dispatch (Challan)'!$C$5:$C$6004,B5398,'Dispatch (Challan)'!$F$5:$F$6004))</f>
        <v/>
      </c>
      <c r="J5398" s="33">
        <f>IF(F5398="","",F5398-I5398)</f>
        <v/>
      </c>
      <c r="K5398" s="28">
        <f>IF(F5398="","",IF(I5398=0,"Pending",IF(I5398&gt;=F5398,"Completed","Partial")))</f>
        <v/>
      </c>
    </row>
    <row r="5399">
      <c r="A5399" s="31" t="n"/>
      <c r="B5399" s="26" t="n"/>
      <c r="C5399" s="26" t="n"/>
      <c r="D5399" s="26" t="n"/>
      <c r="E5399" s="26" t="n"/>
      <c r="F5399" s="27" t="n"/>
      <c r="G5399" s="28">
        <f>IFERROR(IF(E5399="","",VLOOKUP(E5399,'Setup - Mix Design'!$A$5:$I$504,9,0)),"")</f>
        <v/>
      </c>
      <c r="H5399" s="32">
        <f>IF(OR(F5399="",G5399=""),"",F5399*G5399)</f>
        <v/>
      </c>
      <c r="I5399" s="33">
        <f>IF(B5399="","",SUMIF('Dispatch (Challan)'!$C$5:$C$6004,B5399,'Dispatch (Challan)'!$F$5:$F$6004))</f>
        <v/>
      </c>
      <c r="J5399" s="33">
        <f>IF(F5399="","",F5399-I5399)</f>
        <v/>
      </c>
      <c r="K5399" s="28">
        <f>IF(F5399="","",IF(I5399=0,"Pending",IF(I5399&gt;=F5399,"Completed","Partial")))</f>
        <v/>
      </c>
    </row>
    <row r="5400">
      <c r="A5400" s="31" t="n"/>
      <c r="B5400" s="26" t="n"/>
      <c r="C5400" s="26" t="n"/>
      <c r="D5400" s="26" t="n"/>
      <c r="E5400" s="26" t="n"/>
      <c r="F5400" s="27" t="n"/>
      <c r="G5400" s="28">
        <f>IFERROR(IF(E5400="","",VLOOKUP(E5400,'Setup - Mix Design'!$A$5:$I$504,9,0)),"")</f>
        <v/>
      </c>
      <c r="H5400" s="32">
        <f>IF(OR(F5400="",G5400=""),"",F5400*G5400)</f>
        <v/>
      </c>
      <c r="I5400" s="33">
        <f>IF(B5400="","",SUMIF('Dispatch (Challan)'!$C$5:$C$6004,B5400,'Dispatch (Challan)'!$F$5:$F$6004))</f>
        <v/>
      </c>
      <c r="J5400" s="33">
        <f>IF(F5400="","",F5400-I5400)</f>
        <v/>
      </c>
      <c r="K5400" s="28">
        <f>IF(F5400="","",IF(I5400=0,"Pending",IF(I5400&gt;=F5400,"Completed","Partial")))</f>
        <v/>
      </c>
    </row>
    <row r="5401">
      <c r="A5401" s="31" t="n"/>
      <c r="B5401" s="26" t="n"/>
      <c r="C5401" s="26" t="n"/>
      <c r="D5401" s="26" t="n"/>
      <c r="E5401" s="26" t="n"/>
      <c r="F5401" s="27" t="n"/>
      <c r="G5401" s="28">
        <f>IFERROR(IF(E5401="","",VLOOKUP(E5401,'Setup - Mix Design'!$A$5:$I$504,9,0)),"")</f>
        <v/>
      </c>
      <c r="H5401" s="32">
        <f>IF(OR(F5401="",G5401=""),"",F5401*G5401)</f>
        <v/>
      </c>
      <c r="I5401" s="33">
        <f>IF(B5401="","",SUMIF('Dispatch (Challan)'!$C$5:$C$6004,B5401,'Dispatch (Challan)'!$F$5:$F$6004))</f>
        <v/>
      </c>
      <c r="J5401" s="33">
        <f>IF(F5401="","",F5401-I5401)</f>
        <v/>
      </c>
      <c r="K5401" s="28">
        <f>IF(F5401="","",IF(I5401=0,"Pending",IF(I5401&gt;=F5401,"Completed","Partial")))</f>
        <v/>
      </c>
    </row>
    <row r="5402">
      <c r="A5402" s="31" t="n"/>
      <c r="B5402" s="26" t="n"/>
      <c r="C5402" s="26" t="n"/>
      <c r="D5402" s="26" t="n"/>
      <c r="E5402" s="26" t="n"/>
      <c r="F5402" s="27" t="n"/>
      <c r="G5402" s="28">
        <f>IFERROR(IF(E5402="","",VLOOKUP(E5402,'Setup - Mix Design'!$A$5:$I$504,9,0)),"")</f>
        <v/>
      </c>
      <c r="H5402" s="32">
        <f>IF(OR(F5402="",G5402=""),"",F5402*G5402)</f>
        <v/>
      </c>
      <c r="I5402" s="33">
        <f>IF(B5402="","",SUMIF('Dispatch (Challan)'!$C$5:$C$6004,B5402,'Dispatch (Challan)'!$F$5:$F$6004))</f>
        <v/>
      </c>
      <c r="J5402" s="33">
        <f>IF(F5402="","",F5402-I5402)</f>
        <v/>
      </c>
      <c r="K5402" s="28">
        <f>IF(F5402="","",IF(I5402=0,"Pending",IF(I5402&gt;=F5402,"Completed","Partial")))</f>
        <v/>
      </c>
    </row>
    <row r="5403">
      <c r="A5403" s="31" t="n"/>
      <c r="B5403" s="26" t="n"/>
      <c r="C5403" s="26" t="n"/>
      <c r="D5403" s="26" t="n"/>
      <c r="E5403" s="26" t="n"/>
      <c r="F5403" s="27" t="n"/>
      <c r="G5403" s="28">
        <f>IFERROR(IF(E5403="","",VLOOKUP(E5403,'Setup - Mix Design'!$A$5:$I$504,9,0)),"")</f>
        <v/>
      </c>
      <c r="H5403" s="32">
        <f>IF(OR(F5403="",G5403=""),"",F5403*G5403)</f>
        <v/>
      </c>
      <c r="I5403" s="33">
        <f>IF(B5403="","",SUMIF('Dispatch (Challan)'!$C$5:$C$6004,B5403,'Dispatch (Challan)'!$F$5:$F$6004))</f>
        <v/>
      </c>
      <c r="J5403" s="33">
        <f>IF(F5403="","",F5403-I5403)</f>
        <v/>
      </c>
      <c r="K5403" s="28">
        <f>IF(F5403="","",IF(I5403=0,"Pending",IF(I5403&gt;=F5403,"Completed","Partial")))</f>
        <v/>
      </c>
    </row>
    <row r="5404">
      <c r="A5404" s="31" t="n"/>
      <c r="B5404" s="26" t="n"/>
      <c r="C5404" s="26" t="n"/>
      <c r="D5404" s="26" t="n"/>
      <c r="E5404" s="26" t="n"/>
      <c r="F5404" s="27" t="n"/>
      <c r="G5404" s="28">
        <f>IFERROR(IF(E5404="","",VLOOKUP(E5404,'Setup - Mix Design'!$A$5:$I$504,9,0)),"")</f>
        <v/>
      </c>
      <c r="H5404" s="32">
        <f>IF(OR(F5404="",G5404=""),"",F5404*G5404)</f>
        <v/>
      </c>
      <c r="I5404" s="33">
        <f>IF(B5404="","",SUMIF('Dispatch (Challan)'!$C$5:$C$6004,B5404,'Dispatch (Challan)'!$F$5:$F$6004))</f>
        <v/>
      </c>
      <c r="J5404" s="33">
        <f>IF(F5404="","",F5404-I5404)</f>
        <v/>
      </c>
      <c r="K5404" s="28">
        <f>IF(F5404="","",IF(I5404=0,"Pending",IF(I5404&gt;=F5404,"Completed","Partial")))</f>
        <v/>
      </c>
    </row>
    <row r="5405">
      <c r="A5405" s="31" t="n"/>
      <c r="B5405" s="26" t="n"/>
      <c r="C5405" s="26" t="n"/>
      <c r="D5405" s="26" t="n"/>
      <c r="E5405" s="26" t="n"/>
      <c r="F5405" s="27" t="n"/>
      <c r="G5405" s="28">
        <f>IFERROR(IF(E5405="","",VLOOKUP(E5405,'Setup - Mix Design'!$A$5:$I$504,9,0)),"")</f>
        <v/>
      </c>
      <c r="H5405" s="32">
        <f>IF(OR(F5405="",G5405=""),"",F5405*G5405)</f>
        <v/>
      </c>
      <c r="I5405" s="33">
        <f>IF(B5405="","",SUMIF('Dispatch (Challan)'!$C$5:$C$6004,B5405,'Dispatch (Challan)'!$F$5:$F$6004))</f>
        <v/>
      </c>
      <c r="J5405" s="33">
        <f>IF(F5405="","",F5405-I5405)</f>
        <v/>
      </c>
      <c r="K5405" s="28">
        <f>IF(F5405="","",IF(I5405=0,"Pending",IF(I5405&gt;=F5405,"Completed","Partial")))</f>
        <v/>
      </c>
    </row>
    <row r="5406">
      <c r="A5406" s="31" t="n"/>
      <c r="B5406" s="26" t="n"/>
      <c r="C5406" s="26" t="n"/>
      <c r="D5406" s="26" t="n"/>
      <c r="E5406" s="26" t="n"/>
      <c r="F5406" s="27" t="n"/>
      <c r="G5406" s="28">
        <f>IFERROR(IF(E5406="","",VLOOKUP(E5406,'Setup - Mix Design'!$A$5:$I$504,9,0)),"")</f>
        <v/>
      </c>
      <c r="H5406" s="32">
        <f>IF(OR(F5406="",G5406=""),"",F5406*G5406)</f>
        <v/>
      </c>
      <c r="I5406" s="33">
        <f>IF(B5406="","",SUMIF('Dispatch (Challan)'!$C$5:$C$6004,B5406,'Dispatch (Challan)'!$F$5:$F$6004))</f>
        <v/>
      </c>
      <c r="J5406" s="33">
        <f>IF(F5406="","",F5406-I5406)</f>
        <v/>
      </c>
      <c r="K5406" s="28">
        <f>IF(F5406="","",IF(I5406=0,"Pending",IF(I5406&gt;=F5406,"Completed","Partial")))</f>
        <v/>
      </c>
    </row>
    <row r="5407">
      <c r="A5407" s="31" t="n"/>
      <c r="B5407" s="26" t="n"/>
      <c r="C5407" s="26" t="n"/>
      <c r="D5407" s="26" t="n"/>
      <c r="E5407" s="26" t="n"/>
      <c r="F5407" s="27" t="n"/>
      <c r="G5407" s="28">
        <f>IFERROR(IF(E5407="","",VLOOKUP(E5407,'Setup - Mix Design'!$A$5:$I$504,9,0)),"")</f>
        <v/>
      </c>
      <c r="H5407" s="32">
        <f>IF(OR(F5407="",G5407=""),"",F5407*G5407)</f>
        <v/>
      </c>
      <c r="I5407" s="33">
        <f>IF(B5407="","",SUMIF('Dispatch (Challan)'!$C$5:$C$6004,B5407,'Dispatch (Challan)'!$F$5:$F$6004))</f>
        <v/>
      </c>
      <c r="J5407" s="33">
        <f>IF(F5407="","",F5407-I5407)</f>
        <v/>
      </c>
      <c r="K5407" s="28">
        <f>IF(F5407="","",IF(I5407=0,"Pending",IF(I5407&gt;=F5407,"Completed","Partial")))</f>
        <v/>
      </c>
    </row>
    <row r="5408">
      <c r="A5408" s="31" t="n"/>
      <c r="B5408" s="26" t="n"/>
      <c r="C5408" s="26" t="n"/>
      <c r="D5408" s="26" t="n"/>
      <c r="E5408" s="26" t="n"/>
      <c r="F5408" s="27" t="n"/>
      <c r="G5408" s="28">
        <f>IFERROR(IF(E5408="","",VLOOKUP(E5408,'Setup - Mix Design'!$A$5:$I$504,9,0)),"")</f>
        <v/>
      </c>
      <c r="H5408" s="32">
        <f>IF(OR(F5408="",G5408=""),"",F5408*G5408)</f>
        <v/>
      </c>
      <c r="I5408" s="33">
        <f>IF(B5408="","",SUMIF('Dispatch (Challan)'!$C$5:$C$6004,B5408,'Dispatch (Challan)'!$F$5:$F$6004))</f>
        <v/>
      </c>
      <c r="J5408" s="33">
        <f>IF(F5408="","",F5408-I5408)</f>
        <v/>
      </c>
      <c r="K5408" s="28">
        <f>IF(F5408="","",IF(I5408=0,"Pending",IF(I5408&gt;=F5408,"Completed","Partial")))</f>
        <v/>
      </c>
    </row>
    <row r="5409">
      <c r="A5409" s="31" t="n"/>
      <c r="B5409" s="26" t="n"/>
      <c r="C5409" s="26" t="n"/>
      <c r="D5409" s="26" t="n"/>
      <c r="E5409" s="26" t="n"/>
      <c r="F5409" s="27" t="n"/>
      <c r="G5409" s="28">
        <f>IFERROR(IF(E5409="","",VLOOKUP(E5409,'Setup - Mix Design'!$A$5:$I$504,9,0)),"")</f>
        <v/>
      </c>
      <c r="H5409" s="32">
        <f>IF(OR(F5409="",G5409=""),"",F5409*G5409)</f>
        <v/>
      </c>
      <c r="I5409" s="33">
        <f>IF(B5409="","",SUMIF('Dispatch (Challan)'!$C$5:$C$6004,B5409,'Dispatch (Challan)'!$F$5:$F$6004))</f>
        <v/>
      </c>
      <c r="J5409" s="33">
        <f>IF(F5409="","",F5409-I5409)</f>
        <v/>
      </c>
      <c r="K5409" s="28">
        <f>IF(F5409="","",IF(I5409=0,"Pending",IF(I5409&gt;=F5409,"Completed","Partial")))</f>
        <v/>
      </c>
    </row>
    <row r="5410">
      <c r="A5410" s="31" t="n"/>
      <c r="B5410" s="26" t="n"/>
      <c r="C5410" s="26" t="n"/>
      <c r="D5410" s="26" t="n"/>
      <c r="E5410" s="26" t="n"/>
      <c r="F5410" s="27" t="n"/>
      <c r="G5410" s="28">
        <f>IFERROR(IF(E5410="","",VLOOKUP(E5410,'Setup - Mix Design'!$A$5:$I$504,9,0)),"")</f>
        <v/>
      </c>
      <c r="H5410" s="32">
        <f>IF(OR(F5410="",G5410=""),"",F5410*G5410)</f>
        <v/>
      </c>
      <c r="I5410" s="33">
        <f>IF(B5410="","",SUMIF('Dispatch (Challan)'!$C$5:$C$6004,B5410,'Dispatch (Challan)'!$F$5:$F$6004))</f>
        <v/>
      </c>
      <c r="J5410" s="33">
        <f>IF(F5410="","",F5410-I5410)</f>
        <v/>
      </c>
      <c r="K5410" s="28">
        <f>IF(F5410="","",IF(I5410=0,"Pending",IF(I5410&gt;=F5410,"Completed","Partial")))</f>
        <v/>
      </c>
    </row>
    <row r="5411">
      <c r="A5411" s="31" t="n"/>
      <c r="B5411" s="26" t="n"/>
      <c r="C5411" s="26" t="n"/>
      <c r="D5411" s="26" t="n"/>
      <c r="E5411" s="26" t="n"/>
      <c r="F5411" s="27" t="n"/>
      <c r="G5411" s="28">
        <f>IFERROR(IF(E5411="","",VLOOKUP(E5411,'Setup - Mix Design'!$A$5:$I$504,9,0)),"")</f>
        <v/>
      </c>
      <c r="H5411" s="32">
        <f>IF(OR(F5411="",G5411=""),"",F5411*G5411)</f>
        <v/>
      </c>
      <c r="I5411" s="33">
        <f>IF(B5411="","",SUMIF('Dispatch (Challan)'!$C$5:$C$6004,B5411,'Dispatch (Challan)'!$F$5:$F$6004))</f>
        <v/>
      </c>
      <c r="J5411" s="33">
        <f>IF(F5411="","",F5411-I5411)</f>
        <v/>
      </c>
      <c r="K5411" s="28">
        <f>IF(F5411="","",IF(I5411=0,"Pending",IF(I5411&gt;=F5411,"Completed","Partial")))</f>
        <v/>
      </c>
    </row>
    <row r="5412">
      <c r="A5412" s="31" t="n"/>
      <c r="B5412" s="26" t="n"/>
      <c r="C5412" s="26" t="n"/>
      <c r="D5412" s="26" t="n"/>
      <c r="E5412" s="26" t="n"/>
      <c r="F5412" s="27" t="n"/>
      <c r="G5412" s="28">
        <f>IFERROR(IF(E5412="","",VLOOKUP(E5412,'Setup - Mix Design'!$A$5:$I$504,9,0)),"")</f>
        <v/>
      </c>
      <c r="H5412" s="32">
        <f>IF(OR(F5412="",G5412=""),"",F5412*G5412)</f>
        <v/>
      </c>
      <c r="I5412" s="33">
        <f>IF(B5412="","",SUMIF('Dispatch (Challan)'!$C$5:$C$6004,B5412,'Dispatch (Challan)'!$F$5:$F$6004))</f>
        <v/>
      </c>
      <c r="J5412" s="33">
        <f>IF(F5412="","",F5412-I5412)</f>
        <v/>
      </c>
      <c r="K5412" s="28">
        <f>IF(F5412="","",IF(I5412=0,"Pending",IF(I5412&gt;=F5412,"Completed","Partial")))</f>
        <v/>
      </c>
    </row>
    <row r="5413">
      <c r="A5413" s="31" t="n"/>
      <c r="B5413" s="26" t="n"/>
      <c r="C5413" s="26" t="n"/>
      <c r="D5413" s="26" t="n"/>
      <c r="E5413" s="26" t="n"/>
      <c r="F5413" s="27" t="n"/>
      <c r="G5413" s="28">
        <f>IFERROR(IF(E5413="","",VLOOKUP(E5413,'Setup - Mix Design'!$A$5:$I$504,9,0)),"")</f>
        <v/>
      </c>
      <c r="H5413" s="32">
        <f>IF(OR(F5413="",G5413=""),"",F5413*G5413)</f>
        <v/>
      </c>
      <c r="I5413" s="33">
        <f>IF(B5413="","",SUMIF('Dispatch (Challan)'!$C$5:$C$6004,B5413,'Dispatch (Challan)'!$F$5:$F$6004))</f>
        <v/>
      </c>
      <c r="J5413" s="33">
        <f>IF(F5413="","",F5413-I5413)</f>
        <v/>
      </c>
      <c r="K5413" s="28">
        <f>IF(F5413="","",IF(I5413=0,"Pending",IF(I5413&gt;=F5413,"Completed","Partial")))</f>
        <v/>
      </c>
    </row>
    <row r="5414">
      <c r="A5414" s="31" t="n"/>
      <c r="B5414" s="26" t="n"/>
      <c r="C5414" s="26" t="n"/>
      <c r="D5414" s="26" t="n"/>
      <c r="E5414" s="26" t="n"/>
      <c r="F5414" s="27" t="n"/>
      <c r="G5414" s="28">
        <f>IFERROR(IF(E5414="","",VLOOKUP(E5414,'Setup - Mix Design'!$A$5:$I$504,9,0)),"")</f>
        <v/>
      </c>
      <c r="H5414" s="32">
        <f>IF(OR(F5414="",G5414=""),"",F5414*G5414)</f>
        <v/>
      </c>
      <c r="I5414" s="33">
        <f>IF(B5414="","",SUMIF('Dispatch (Challan)'!$C$5:$C$6004,B5414,'Dispatch (Challan)'!$F$5:$F$6004))</f>
        <v/>
      </c>
      <c r="J5414" s="33">
        <f>IF(F5414="","",F5414-I5414)</f>
        <v/>
      </c>
      <c r="K5414" s="28">
        <f>IF(F5414="","",IF(I5414=0,"Pending",IF(I5414&gt;=F5414,"Completed","Partial")))</f>
        <v/>
      </c>
    </row>
    <row r="5415">
      <c r="A5415" s="31" t="n"/>
      <c r="B5415" s="26" t="n"/>
      <c r="C5415" s="26" t="n"/>
      <c r="D5415" s="26" t="n"/>
      <c r="E5415" s="26" t="n"/>
      <c r="F5415" s="27" t="n"/>
      <c r="G5415" s="28">
        <f>IFERROR(IF(E5415="","",VLOOKUP(E5415,'Setup - Mix Design'!$A$5:$I$504,9,0)),"")</f>
        <v/>
      </c>
      <c r="H5415" s="32">
        <f>IF(OR(F5415="",G5415=""),"",F5415*G5415)</f>
        <v/>
      </c>
      <c r="I5415" s="33">
        <f>IF(B5415="","",SUMIF('Dispatch (Challan)'!$C$5:$C$6004,B5415,'Dispatch (Challan)'!$F$5:$F$6004))</f>
        <v/>
      </c>
      <c r="J5415" s="33">
        <f>IF(F5415="","",F5415-I5415)</f>
        <v/>
      </c>
      <c r="K5415" s="28">
        <f>IF(F5415="","",IF(I5415=0,"Pending",IF(I5415&gt;=F5415,"Completed","Partial")))</f>
        <v/>
      </c>
    </row>
    <row r="5416">
      <c r="A5416" s="31" t="n"/>
      <c r="B5416" s="26" t="n"/>
      <c r="C5416" s="26" t="n"/>
      <c r="D5416" s="26" t="n"/>
      <c r="E5416" s="26" t="n"/>
      <c r="F5416" s="27" t="n"/>
      <c r="G5416" s="28">
        <f>IFERROR(IF(E5416="","",VLOOKUP(E5416,'Setup - Mix Design'!$A$5:$I$504,9,0)),"")</f>
        <v/>
      </c>
      <c r="H5416" s="32">
        <f>IF(OR(F5416="",G5416=""),"",F5416*G5416)</f>
        <v/>
      </c>
      <c r="I5416" s="33">
        <f>IF(B5416="","",SUMIF('Dispatch (Challan)'!$C$5:$C$6004,B5416,'Dispatch (Challan)'!$F$5:$F$6004))</f>
        <v/>
      </c>
      <c r="J5416" s="33">
        <f>IF(F5416="","",F5416-I5416)</f>
        <v/>
      </c>
      <c r="K5416" s="28">
        <f>IF(F5416="","",IF(I5416=0,"Pending",IF(I5416&gt;=F5416,"Completed","Partial")))</f>
        <v/>
      </c>
    </row>
    <row r="5417">
      <c r="A5417" s="31" t="n"/>
      <c r="B5417" s="26" t="n"/>
      <c r="C5417" s="26" t="n"/>
      <c r="D5417" s="26" t="n"/>
      <c r="E5417" s="26" t="n"/>
      <c r="F5417" s="27" t="n"/>
      <c r="G5417" s="28">
        <f>IFERROR(IF(E5417="","",VLOOKUP(E5417,'Setup - Mix Design'!$A$5:$I$504,9,0)),"")</f>
        <v/>
      </c>
      <c r="H5417" s="32">
        <f>IF(OR(F5417="",G5417=""),"",F5417*G5417)</f>
        <v/>
      </c>
      <c r="I5417" s="33">
        <f>IF(B5417="","",SUMIF('Dispatch (Challan)'!$C$5:$C$6004,B5417,'Dispatch (Challan)'!$F$5:$F$6004))</f>
        <v/>
      </c>
      <c r="J5417" s="33">
        <f>IF(F5417="","",F5417-I5417)</f>
        <v/>
      </c>
      <c r="K5417" s="28">
        <f>IF(F5417="","",IF(I5417=0,"Pending",IF(I5417&gt;=F5417,"Completed","Partial")))</f>
        <v/>
      </c>
    </row>
    <row r="5418">
      <c r="A5418" s="31" t="n"/>
      <c r="B5418" s="26" t="n"/>
      <c r="C5418" s="26" t="n"/>
      <c r="D5418" s="26" t="n"/>
      <c r="E5418" s="26" t="n"/>
      <c r="F5418" s="27" t="n"/>
      <c r="G5418" s="28">
        <f>IFERROR(IF(E5418="","",VLOOKUP(E5418,'Setup - Mix Design'!$A$5:$I$504,9,0)),"")</f>
        <v/>
      </c>
      <c r="H5418" s="32">
        <f>IF(OR(F5418="",G5418=""),"",F5418*G5418)</f>
        <v/>
      </c>
      <c r="I5418" s="33">
        <f>IF(B5418="","",SUMIF('Dispatch (Challan)'!$C$5:$C$6004,B5418,'Dispatch (Challan)'!$F$5:$F$6004))</f>
        <v/>
      </c>
      <c r="J5418" s="33">
        <f>IF(F5418="","",F5418-I5418)</f>
        <v/>
      </c>
      <c r="K5418" s="28">
        <f>IF(F5418="","",IF(I5418=0,"Pending",IF(I5418&gt;=F5418,"Completed","Partial")))</f>
        <v/>
      </c>
    </row>
    <row r="5419">
      <c r="A5419" s="31" t="n"/>
      <c r="B5419" s="26" t="n"/>
      <c r="C5419" s="26" t="n"/>
      <c r="D5419" s="26" t="n"/>
      <c r="E5419" s="26" t="n"/>
      <c r="F5419" s="27" t="n"/>
      <c r="G5419" s="28">
        <f>IFERROR(IF(E5419="","",VLOOKUP(E5419,'Setup - Mix Design'!$A$5:$I$504,9,0)),"")</f>
        <v/>
      </c>
      <c r="H5419" s="32">
        <f>IF(OR(F5419="",G5419=""),"",F5419*G5419)</f>
        <v/>
      </c>
      <c r="I5419" s="33">
        <f>IF(B5419="","",SUMIF('Dispatch (Challan)'!$C$5:$C$6004,B5419,'Dispatch (Challan)'!$F$5:$F$6004))</f>
        <v/>
      </c>
      <c r="J5419" s="33">
        <f>IF(F5419="","",F5419-I5419)</f>
        <v/>
      </c>
      <c r="K5419" s="28">
        <f>IF(F5419="","",IF(I5419=0,"Pending",IF(I5419&gt;=F5419,"Completed","Partial")))</f>
        <v/>
      </c>
    </row>
    <row r="5420">
      <c r="A5420" s="31" t="n"/>
      <c r="B5420" s="26" t="n"/>
      <c r="C5420" s="26" t="n"/>
      <c r="D5420" s="26" t="n"/>
      <c r="E5420" s="26" t="n"/>
      <c r="F5420" s="27" t="n"/>
      <c r="G5420" s="28">
        <f>IFERROR(IF(E5420="","",VLOOKUP(E5420,'Setup - Mix Design'!$A$5:$I$504,9,0)),"")</f>
        <v/>
      </c>
      <c r="H5420" s="32">
        <f>IF(OR(F5420="",G5420=""),"",F5420*G5420)</f>
        <v/>
      </c>
      <c r="I5420" s="33">
        <f>IF(B5420="","",SUMIF('Dispatch (Challan)'!$C$5:$C$6004,B5420,'Dispatch (Challan)'!$F$5:$F$6004))</f>
        <v/>
      </c>
      <c r="J5420" s="33">
        <f>IF(F5420="","",F5420-I5420)</f>
        <v/>
      </c>
      <c r="K5420" s="28">
        <f>IF(F5420="","",IF(I5420=0,"Pending",IF(I5420&gt;=F5420,"Completed","Partial")))</f>
        <v/>
      </c>
    </row>
    <row r="5421">
      <c r="A5421" s="31" t="n"/>
      <c r="B5421" s="26" t="n"/>
      <c r="C5421" s="26" t="n"/>
      <c r="D5421" s="26" t="n"/>
      <c r="E5421" s="26" t="n"/>
      <c r="F5421" s="27" t="n"/>
      <c r="G5421" s="28">
        <f>IFERROR(IF(E5421="","",VLOOKUP(E5421,'Setup - Mix Design'!$A$5:$I$504,9,0)),"")</f>
        <v/>
      </c>
      <c r="H5421" s="32">
        <f>IF(OR(F5421="",G5421=""),"",F5421*G5421)</f>
        <v/>
      </c>
      <c r="I5421" s="33">
        <f>IF(B5421="","",SUMIF('Dispatch (Challan)'!$C$5:$C$6004,B5421,'Dispatch (Challan)'!$F$5:$F$6004))</f>
        <v/>
      </c>
      <c r="J5421" s="33">
        <f>IF(F5421="","",F5421-I5421)</f>
        <v/>
      </c>
      <c r="K5421" s="28">
        <f>IF(F5421="","",IF(I5421=0,"Pending",IF(I5421&gt;=F5421,"Completed","Partial")))</f>
        <v/>
      </c>
    </row>
    <row r="5422">
      <c r="A5422" s="31" t="n"/>
      <c r="B5422" s="26" t="n"/>
      <c r="C5422" s="26" t="n"/>
      <c r="D5422" s="26" t="n"/>
      <c r="E5422" s="26" t="n"/>
      <c r="F5422" s="27" t="n"/>
      <c r="G5422" s="28">
        <f>IFERROR(IF(E5422="","",VLOOKUP(E5422,'Setup - Mix Design'!$A$5:$I$504,9,0)),"")</f>
        <v/>
      </c>
      <c r="H5422" s="32">
        <f>IF(OR(F5422="",G5422=""),"",F5422*G5422)</f>
        <v/>
      </c>
      <c r="I5422" s="33">
        <f>IF(B5422="","",SUMIF('Dispatch (Challan)'!$C$5:$C$6004,B5422,'Dispatch (Challan)'!$F$5:$F$6004))</f>
        <v/>
      </c>
      <c r="J5422" s="33">
        <f>IF(F5422="","",F5422-I5422)</f>
        <v/>
      </c>
      <c r="K5422" s="28">
        <f>IF(F5422="","",IF(I5422=0,"Pending",IF(I5422&gt;=F5422,"Completed","Partial")))</f>
        <v/>
      </c>
    </row>
    <row r="5423">
      <c r="A5423" s="31" t="n"/>
      <c r="B5423" s="26" t="n"/>
      <c r="C5423" s="26" t="n"/>
      <c r="D5423" s="26" t="n"/>
      <c r="E5423" s="26" t="n"/>
      <c r="F5423" s="27" t="n"/>
      <c r="G5423" s="28">
        <f>IFERROR(IF(E5423="","",VLOOKUP(E5423,'Setup - Mix Design'!$A$5:$I$504,9,0)),"")</f>
        <v/>
      </c>
      <c r="H5423" s="32">
        <f>IF(OR(F5423="",G5423=""),"",F5423*G5423)</f>
        <v/>
      </c>
      <c r="I5423" s="33">
        <f>IF(B5423="","",SUMIF('Dispatch (Challan)'!$C$5:$C$6004,B5423,'Dispatch (Challan)'!$F$5:$F$6004))</f>
        <v/>
      </c>
      <c r="J5423" s="33">
        <f>IF(F5423="","",F5423-I5423)</f>
        <v/>
      </c>
      <c r="K5423" s="28">
        <f>IF(F5423="","",IF(I5423=0,"Pending",IF(I5423&gt;=F5423,"Completed","Partial")))</f>
        <v/>
      </c>
    </row>
    <row r="5424">
      <c r="A5424" s="31" t="n"/>
      <c r="B5424" s="26" t="n"/>
      <c r="C5424" s="26" t="n"/>
      <c r="D5424" s="26" t="n"/>
      <c r="E5424" s="26" t="n"/>
      <c r="F5424" s="27" t="n"/>
      <c r="G5424" s="28">
        <f>IFERROR(IF(E5424="","",VLOOKUP(E5424,'Setup - Mix Design'!$A$5:$I$504,9,0)),"")</f>
        <v/>
      </c>
      <c r="H5424" s="32">
        <f>IF(OR(F5424="",G5424=""),"",F5424*G5424)</f>
        <v/>
      </c>
      <c r="I5424" s="33">
        <f>IF(B5424="","",SUMIF('Dispatch (Challan)'!$C$5:$C$6004,B5424,'Dispatch (Challan)'!$F$5:$F$6004))</f>
        <v/>
      </c>
      <c r="J5424" s="33">
        <f>IF(F5424="","",F5424-I5424)</f>
        <v/>
      </c>
      <c r="K5424" s="28">
        <f>IF(F5424="","",IF(I5424=0,"Pending",IF(I5424&gt;=F5424,"Completed","Partial")))</f>
        <v/>
      </c>
    </row>
    <row r="5425">
      <c r="A5425" s="31" t="n"/>
      <c r="B5425" s="26" t="n"/>
      <c r="C5425" s="26" t="n"/>
      <c r="D5425" s="26" t="n"/>
      <c r="E5425" s="26" t="n"/>
      <c r="F5425" s="27" t="n"/>
      <c r="G5425" s="28">
        <f>IFERROR(IF(E5425="","",VLOOKUP(E5425,'Setup - Mix Design'!$A$5:$I$504,9,0)),"")</f>
        <v/>
      </c>
      <c r="H5425" s="32">
        <f>IF(OR(F5425="",G5425=""),"",F5425*G5425)</f>
        <v/>
      </c>
      <c r="I5425" s="33">
        <f>IF(B5425="","",SUMIF('Dispatch (Challan)'!$C$5:$C$6004,B5425,'Dispatch (Challan)'!$F$5:$F$6004))</f>
        <v/>
      </c>
      <c r="J5425" s="33">
        <f>IF(F5425="","",F5425-I5425)</f>
        <v/>
      </c>
      <c r="K5425" s="28">
        <f>IF(F5425="","",IF(I5425=0,"Pending",IF(I5425&gt;=F5425,"Completed","Partial")))</f>
        <v/>
      </c>
    </row>
    <row r="5426">
      <c r="A5426" s="31" t="n"/>
      <c r="B5426" s="26" t="n"/>
      <c r="C5426" s="26" t="n"/>
      <c r="D5426" s="26" t="n"/>
      <c r="E5426" s="26" t="n"/>
      <c r="F5426" s="27" t="n"/>
      <c r="G5426" s="28">
        <f>IFERROR(IF(E5426="","",VLOOKUP(E5426,'Setup - Mix Design'!$A$5:$I$504,9,0)),"")</f>
        <v/>
      </c>
      <c r="H5426" s="32">
        <f>IF(OR(F5426="",G5426=""),"",F5426*G5426)</f>
        <v/>
      </c>
      <c r="I5426" s="33">
        <f>IF(B5426="","",SUMIF('Dispatch (Challan)'!$C$5:$C$6004,B5426,'Dispatch (Challan)'!$F$5:$F$6004))</f>
        <v/>
      </c>
      <c r="J5426" s="33">
        <f>IF(F5426="","",F5426-I5426)</f>
        <v/>
      </c>
      <c r="K5426" s="28">
        <f>IF(F5426="","",IF(I5426=0,"Pending",IF(I5426&gt;=F5426,"Completed","Partial")))</f>
        <v/>
      </c>
    </row>
    <row r="5427">
      <c r="A5427" s="31" t="n"/>
      <c r="B5427" s="26" t="n"/>
      <c r="C5427" s="26" t="n"/>
      <c r="D5427" s="26" t="n"/>
      <c r="E5427" s="26" t="n"/>
      <c r="F5427" s="27" t="n"/>
      <c r="G5427" s="28">
        <f>IFERROR(IF(E5427="","",VLOOKUP(E5427,'Setup - Mix Design'!$A$5:$I$504,9,0)),"")</f>
        <v/>
      </c>
      <c r="H5427" s="32">
        <f>IF(OR(F5427="",G5427=""),"",F5427*G5427)</f>
        <v/>
      </c>
      <c r="I5427" s="33">
        <f>IF(B5427="","",SUMIF('Dispatch (Challan)'!$C$5:$C$6004,B5427,'Dispatch (Challan)'!$F$5:$F$6004))</f>
        <v/>
      </c>
      <c r="J5427" s="33">
        <f>IF(F5427="","",F5427-I5427)</f>
        <v/>
      </c>
      <c r="K5427" s="28">
        <f>IF(F5427="","",IF(I5427=0,"Pending",IF(I5427&gt;=F5427,"Completed","Partial")))</f>
        <v/>
      </c>
    </row>
    <row r="5428">
      <c r="A5428" s="31" t="n"/>
      <c r="B5428" s="26" t="n"/>
      <c r="C5428" s="26" t="n"/>
      <c r="D5428" s="26" t="n"/>
      <c r="E5428" s="26" t="n"/>
      <c r="F5428" s="27" t="n"/>
      <c r="G5428" s="28">
        <f>IFERROR(IF(E5428="","",VLOOKUP(E5428,'Setup - Mix Design'!$A$5:$I$504,9,0)),"")</f>
        <v/>
      </c>
      <c r="H5428" s="32">
        <f>IF(OR(F5428="",G5428=""),"",F5428*G5428)</f>
        <v/>
      </c>
      <c r="I5428" s="33">
        <f>IF(B5428="","",SUMIF('Dispatch (Challan)'!$C$5:$C$6004,B5428,'Dispatch (Challan)'!$F$5:$F$6004))</f>
        <v/>
      </c>
      <c r="J5428" s="33">
        <f>IF(F5428="","",F5428-I5428)</f>
        <v/>
      </c>
      <c r="K5428" s="28">
        <f>IF(F5428="","",IF(I5428=0,"Pending",IF(I5428&gt;=F5428,"Completed","Partial")))</f>
        <v/>
      </c>
    </row>
    <row r="5429">
      <c r="A5429" s="31" t="n"/>
      <c r="B5429" s="26" t="n"/>
      <c r="C5429" s="26" t="n"/>
      <c r="D5429" s="26" t="n"/>
      <c r="E5429" s="26" t="n"/>
      <c r="F5429" s="27" t="n"/>
      <c r="G5429" s="28">
        <f>IFERROR(IF(E5429="","",VLOOKUP(E5429,'Setup - Mix Design'!$A$5:$I$504,9,0)),"")</f>
        <v/>
      </c>
      <c r="H5429" s="32">
        <f>IF(OR(F5429="",G5429=""),"",F5429*G5429)</f>
        <v/>
      </c>
      <c r="I5429" s="33">
        <f>IF(B5429="","",SUMIF('Dispatch (Challan)'!$C$5:$C$6004,B5429,'Dispatch (Challan)'!$F$5:$F$6004))</f>
        <v/>
      </c>
      <c r="J5429" s="33">
        <f>IF(F5429="","",F5429-I5429)</f>
        <v/>
      </c>
      <c r="K5429" s="28">
        <f>IF(F5429="","",IF(I5429=0,"Pending",IF(I5429&gt;=F5429,"Completed","Partial")))</f>
        <v/>
      </c>
    </row>
    <row r="5430">
      <c r="A5430" s="31" t="n"/>
      <c r="B5430" s="26" t="n"/>
      <c r="C5430" s="26" t="n"/>
      <c r="D5430" s="26" t="n"/>
      <c r="E5430" s="26" t="n"/>
      <c r="F5430" s="27" t="n"/>
      <c r="G5430" s="28">
        <f>IFERROR(IF(E5430="","",VLOOKUP(E5430,'Setup - Mix Design'!$A$5:$I$504,9,0)),"")</f>
        <v/>
      </c>
      <c r="H5430" s="32">
        <f>IF(OR(F5430="",G5430=""),"",F5430*G5430)</f>
        <v/>
      </c>
      <c r="I5430" s="33">
        <f>IF(B5430="","",SUMIF('Dispatch (Challan)'!$C$5:$C$6004,B5430,'Dispatch (Challan)'!$F$5:$F$6004))</f>
        <v/>
      </c>
      <c r="J5430" s="33">
        <f>IF(F5430="","",F5430-I5430)</f>
        <v/>
      </c>
      <c r="K5430" s="28">
        <f>IF(F5430="","",IF(I5430=0,"Pending",IF(I5430&gt;=F5430,"Completed","Partial")))</f>
        <v/>
      </c>
    </row>
    <row r="5431">
      <c r="A5431" s="31" t="n"/>
      <c r="B5431" s="26" t="n"/>
      <c r="C5431" s="26" t="n"/>
      <c r="D5431" s="26" t="n"/>
      <c r="E5431" s="26" t="n"/>
      <c r="F5431" s="27" t="n"/>
      <c r="G5431" s="28">
        <f>IFERROR(IF(E5431="","",VLOOKUP(E5431,'Setup - Mix Design'!$A$5:$I$504,9,0)),"")</f>
        <v/>
      </c>
      <c r="H5431" s="32">
        <f>IF(OR(F5431="",G5431=""),"",F5431*G5431)</f>
        <v/>
      </c>
      <c r="I5431" s="33">
        <f>IF(B5431="","",SUMIF('Dispatch (Challan)'!$C$5:$C$6004,B5431,'Dispatch (Challan)'!$F$5:$F$6004))</f>
        <v/>
      </c>
      <c r="J5431" s="33">
        <f>IF(F5431="","",F5431-I5431)</f>
        <v/>
      </c>
      <c r="K5431" s="28">
        <f>IF(F5431="","",IF(I5431=0,"Pending",IF(I5431&gt;=F5431,"Completed","Partial")))</f>
        <v/>
      </c>
    </row>
    <row r="5432">
      <c r="A5432" s="31" t="n"/>
      <c r="B5432" s="26" t="n"/>
      <c r="C5432" s="26" t="n"/>
      <c r="D5432" s="26" t="n"/>
      <c r="E5432" s="26" t="n"/>
      <c r="F5432" s="27" t="n"/>
      <c r="G5432" s="28">
        <f>IFERROR(IF(E5432="","",VLOOKUP(E5432,'Setup - Mix Design'!$A$5:$I$504,9,0)),"")</f>
        <v/>
      </c>
      <c r="H5432" s="32">
        <f>IF(OR(F5432="",G5432=""),"",F5432*G5432)</f>
        <v/>
      </c>
      <c r="I5432" s="33">
        <f>IF(B5432="","",SUMIF('Dispatch (Challan)'!$C$5:$C$6004,B5432,'Dispatch (Challan)'!$F$5:$F$6004))</f>
        <v/>
      </c>
      <c r="J5432" s="33">
        <f>IF(F5432="","",F5432-I5432)</f>
        <v/>
      </c>
      <c r="K5432" s="28">
        <f>IF(F5432="","",IF(I5432=0,"Pending",IF(I5432&gt;=F5432,"Completed","Partial")))</f>
        <v/>
      </c>
    </row>
    <row r="5433">
      <c r="A5433" s="31" t="n"/>
      <c r="B5433" s="26" t="n"/>
      <c r="C5433" s="26" t="n"/>
      <c r="D5433" s="26" t="n"/>
      <c r="E5433" s="26" t="n"/>
      <c r="F5433" s="27" t="n"/>
      <c r="G5433" s="28">
        <f>IFERROR(IF(E5433="","",VLOOKUP(E5433,'Setup - Mix Design'!$A$5:$I$504,9,0)),"")</f>
        <v/>
      </c>
      <c r="H5433" s="32">
        <f>IF(OR(F5433="",G5433=""),"",F5433*G5433)</f>
        <v/>
      </c>
      <c r="I5433" s="33">
        <f>IF(B5433="","",SUMIF('Dispatch (Challan)'!$C$5:$C$6004,B5433,'Dispatch (Challan)'!$F$5:$F$6004))</f>
        <v/>
      </c>
      <c r="J5433" s="33">
        <f>IF(F5433="","",F5433-I5433)</f>
        <v/>
      </c>
      <c r="K5433" s="28">
        <f>IF(F5433="","",IF(I5433=0,"Pending",IF(I5433&gt;=F5433,"Completed","Partial")))</f>
        <v/>
      </c>
    </row>
    <row r="5434">
      <c r="A5434" s="31" t="n"/>
      <c r="B5434" s="26" t="n"/>
      <c r="C5434" s="26" t="n"/>
      <c r="D5434" s="26" t="n"/>
      <c r="E5434" s="26" t="n"/>
      <c r="F5434" s="27" t="n"/>
      <c r="G5434" s="28">
        <f>IFERROR(IF(E5434="","",VLOOKUP(E5434,'Setup - Mix Design'!$A$5:$I$504,9,0)),"")</f>
        <v/>
      </c>
      <c r="H5434" s="32">
        <f>IF(OR(F5434="",G5434=""),"",F5434*G5434)</f>
        <v/>
      </c>
      <c r="I5434" s="33">
        <f>IF(B5434="","",SUMIF('Dispatch (Challan)'!$C$5:$C$6004,B5434,'Dispatch (Challan)'!$F$5:$F$6004))</f>
        <v/>
      </c>
      <c r="J5434" s="33">
        <f>IF(F5434="","",F5434-I5434)</f>
        <v/>
      </c>
      <c r="K5434" s="28">
        <f>IF(F5434="","",IF(I5434=0,"Pending",IF(I5434&gt;=F5434,"Completed","Partial")))</f>
        <v/>
      </c>
    </row>
    <row r="5435">
      <c r="A5435" s="31" t="n"/>
      <c r="B5435" s="26" t="n"/>
      <c r="C5435" s="26" t="n"/>
      <c r="D5435" s="26" t="n"/>
      <c r="E5435" s="26" t="n"/>
      <c r="F5435" s="27" t="n"/>
      <c r="G5435" s="28">
        <f>IFERROR(IF(E5435="","",VLOOKUP(E5435,'Setup - Mix Design'!$A$5:$I$504,9,0)),"")</f>
        <v/>
      </c>
      <c r="H5435" s="32">
        <f>IF(OR(F5435="",G5435=""),"",F5435*G5435)</f>
        <v/>
      </c>
      <c r="I5435" s="33">
        <f>IF(B5435="","",SUMIF('Dispatch (Challan)'!$C$5:$C$6004,B5435,'Dispatch (Challan)'!$F$5:$F$6004))</f>
        <v/>
      </c>
      <c r="J5435" s="33">
        <f>IF(F5435="","",F5435-I5435)</f>
        <v/>
      </c>
      <c r="K5435" s="28">
        <f>IF(F5435="","",IF(I5435=0,"Pending",IF(I5435&gt;=F5435,"Completed","Partial")))</f>
        <v/>
      </c>
    </row>
    <row r="5436">
      <c r="A5436" s="31" t="n"/>
      <c r="B5436" s="26" t="n"/>
      <c r="C5436" s="26" t="n"/>
      <c r="D5436" s="26" t="n"/>
      <c r="E5436" s="26" t="n"/>
      <c r="F5436" s="27" t="n"/>
      <c r="G5436" s="28">
        <f>IFERROR(IF(E5436="","",VLOOKUP(E5436,'Setup - Mix Design'!$A$5:$I$504,9,0)),"")</f>
        <v/>
      </c>
      <c r="H5436" s="32">
        <f>IF(OR(F5436="",G5436=""),"",F5436*G5436)</f>
        <v/>
      </c>
      <c r="I5436" s="33">
        <f>IF(B5436="","",SUMIF('Dispatch (Challan)'!$C$5:$C$6004,B5436,'Dispatch (Challan)'!$F$5:$F$6004))</f>
        <v/>
      </c>
      <c r="J5436" s="33">
        <f>IF(F5436="","",F5436-I5436)</f>
        <v/>
      </c>
      <c r="K5436" s="28">
        <f>IF(F5436="","",IF(I5436=0,"Pending",IF(I5436&gt;=F5436,"Completed","Partial")))</f>
        <v/>
      </c>
    </row>
    <row r="5437">
      <c r="A5437" s="31" t="n"/>
      <c r="B5437" s="26" t="n"/>
      <c r="C5437" s="26" t="n"/>
      <c r="D5437" s="26" t="n"/>
      <c r="E5437" s="26" t="n"/>
      <c r="F5437" s="27" t="n"/>
      <c r="G5437" s="28">
        <f>IFERROR(IF(E5437="","",VLOOKUP(E5437,'Setup - Mix Design'!$A$5:$I$504,9,0)),"")</f>
        <v/>
      </c>
      <c r="H5437" s="32">
        <f>IF(OR(F5437="",G5437=""),"",F5437*G5437)</f>
        <v/>
      </c>
      <c r="I5437" s="33">
        <f>IF(B5437="","",SUMIF('Dispatch (Challan)'!$C$5:$C$6004,B5437,'Dispatch (Challan)'!$F$5:$F$6004))</f>
        <v/>
      </c>
      <c r="J5437" s="33">
        <f>IF(F5437="","",F5437-I5437)</f>
        <v/>
      </c>
      <c r="K5437" s="28">
        <f>IF(F5437="","",IF(I5437=0,"Pending",IF(I5437&gt;=F5437,"Completed","Partial")))</f>
        <v/>
      </c>
    </row>
    <row r="5438">
      <c r="A5438" s="31" t="n"/>
      <c r="B5438" s="26" t="n"/>
      <c r="C5438" s="26" t="n"/>
      <c r="D5438" s="26" t="n"/>
      <c r="E5438" s="26" t="n"/>
      <c r="F5438" s="27" t="n"/>
      <c r="G5438" s="28">
        <f>IFERROR(IF(E5438="","",VLOOKUP(E5438,'Setup - Mix Design'!$A$5:$I$504,9,0)),"")</f>
        <v/>
      </c>
      <c r="H5438" s="32">
        <f>IF(OR(F5438="",G5438=""),"",F5438*G5438)</f>
        <v/>
      </c>
      <c r="I5438" s="33">
        <f>IF(B5438="","",SUMIF('Dispatch (Challan)'!$C$5:$C$6004,B5438,'Dispatch (Challan)'!$F$5:$F$6004))</f>
        <v/>
      </c>
      <c r="J5438" s="33">
        <f>IF(F5438="","",F5438-I5438)</f>
        <v/>
      </c>
      <c r="K5438" s="28">
        <f>IF(F5438="","",IF(I5438=0,"Pending",IF(I5438&gt;=F5438,"Completed","Partial")))</f>
        <v/>
      </c>
    </row>
    <row r="5439">
      <c r="A5439" s="31" t="n"/>
      <c r="B5439" s="26" t="n"/>
      <c r="C5439" s="26" t="n"/>
      <c r="D5439" s="26" t="n"/>
      <c r="E5439" s="26" t="n"/>
      <c r="F5439" s="27" t="n"/>
      <c r="G5439" s="28">
        <f>IFERROR(IF(E5439="","",VLOOKUP(E5439,'Setup - Mix Design'!$A$5:$I$504,9,0)),"")</f>
        <v/>
      </c>
      <c r="H5439" s="32">
        <f>IF(OR(F5439="",G5439=""),"",F5439*G5439)</f>
        <v/>
      </c>
      <c r="I5439" s="33">
        <f>IF(B5439="","",SUMIF('Dispatch (Challan)'!$C$5:$C$6004,B5439,'Dispatch (Challan)'!$F$5:$F$6004))</f>
        <v/>
      </c>
      <c r="J5439" s="33">
        <f>IF(F5439="","",F5439-I5439)</f>
        <v/>
      </c>
      <c r="K5439" s="28">
        <f>IF(F5439="","",IF(I5439=0,"Pending",IF(I5439&gt;=F5439,"Completed","Partial")))</f>
        <v/>
      </c>
    </row>
    <row r="5440">
      <c r="A5440" s="31" t="n"/>
      <c r="B5440" s="26" t="n"/>
      <c r="C5440" s="26" t="n"/>
      <c r="D5440" s="26" t="n"/>
      <c r="E5440" s="26" t="n"/>
      <c r="F5440" s="27" t="n"/>
      <c r="G5440" s="28">
        <f>IFERROR(IF(E5440="","",VLOOKUP(E5440,'Setup - Mix Design'!$A$5:$I$504,9,0)),"")</f>
        <v/>
      </c>
      <c r="H5440" s="32">
        <f>IF(OR(F5440="",G5440=""),"",F5440*G5440)</f>
        <v/>
      </c>
      <c r="I5440" s="33">
        <f>IF(B5440="","",SUMIF('Dispatch (Challan)'!$C$5:$C$6004,B5440,'Dispatch (Challan)'!$F$5:$F$6004))</f>
        <v/>
      </c>
      <c r="J5440" s="33">
        <f>IF(F5440="","",F5440-I5440)</f>
        <v/>
      </c>
      <c r="K5440" s="28">
        <f>IF(F5440="","",IF(I5440=0,"Pending",IF(I5440&gt;=F5440,"Completed","Partial")))</f>
        <v/>
      </c>
    </row>
    <row r="5441">
      <c r="A5441" s="31" t="n"/>
      <c r="B5441" s="26" t="n"/>
      <c r="C5441" s="26" t="n"/>
      <c r="D5441" s="26" t="n"/>
      <c r="E5441" s="26" t="n"/>
      <c r="F5441" s="27" t="n"/>
      <c r="G5441" s="28">
        <f>IFERROR(IF(E5441="","",VLOOKUP(E5441,'Setup - Mix Design'!$A$5:$I$504,9,0)),"")</f>
        <v/>
      </c>
      <c r="H5441" s="32">
        <f>IF(OR(F5441="",G5441=""),"",F5441*G5441)</f>
        <v/>
      </c>
      <c r="I5441" s="33">
        <f>IF(B5441="","",SUMIF('Dispatch (Challan)'!$C$5:$C$6004,B5441,'Dispatch (Challan)'!$F$5:$F$6004))</f>
        <v/>
      </c>
      <c r="J5441" s="33">
        <f>IF(F5441="","",F5441-I5441)</f>
        <v/>
      </c>
      <c r="K5441" s="28">
        <f>IF(F5441="","",IF(I5441=0,"Pending",IF(I5441&gt;=F5441,"Completed","Partial")))</f>
        <v/>
      </c>
    </row>
    <row r="5442">
      <c r="A5442" s="31" t="n"/>
      <c r="B5442" s="26" t="n"/>
      <c r="C5442" s="26" t="n"/>
      <c r="D5442" s="26" t="n"/>
      <c r="E5442" s="26" t="n"/>
      <c r="F5442" s="27" t="n"/>
      <c r="G5442" s="28">
        <f>IFERROR(IF(E5442="","",VLOOKUP(E5442,'Setup - Mix Design'!$A$5:$I$504,9,0)),"")</f>
        <v/>
      </c>
      <c r="H5442" s="32">
        <f>IF(OR(F5442="",G5442=""),"",F5442*G5442)</f>
        <v/>
      </c>
      <c r="I5442" s="33">
        <f>IF(B5442="","",SUMIF('Dispatch (Challan)'!$C$5:$C$6004,B5442,'Dispatch (Challan)'!$F$5:$F$6004))</f>
        <v/>
      </c>
      <c r="J5442" s="33">
        <f>IF(F5442="","",F5442-I5442)</f>
        <v/>
      </c>
      <c r="K5442" s="28">
        <f>IF(F5442="","",IF(I5442=0,"Pending",IF(I5442&gt;=F5442,"Completed","Partial")))</f>
        <v/>
      </c>
    </row>
    <row r="5443">
      <c r="A5443" s="31" t="n"/>
      <c r="B5443" s="26" t="n"/>
      <c r="C5443" s="26" t="n"/>
      <c r="D5443" s="26" t="n"/>
      <c r="E5443" s="26" t="n"/>
      <c r="F5443" s="27" t="n"/>
      <c r="G5443" s="28">
        <f>IFERROR(IF(E5443="","",VLOOKUP(E5443,'Setup - Mix Design'!$A$5:$I$504,9,0)),"")</f>
        <v/>
      </c>
      <c r="H5443" s="32">
        <f>IF(OR(F5443="",G5443=""),"",F5443*G5443)</f>
        <v/>
      </c>
      <c r="I5443" s="33">
        <f>IF(B5443="","",SUMIF('Dispatch (Challan)'!$C$5:$C$6004,B5443,'Dispatch (Challan)'!$F$5:$F$6004))</f>
        <v/>
      </c>
      <c r="J5443" s="33">
        <f>IF(F5443="","",F5443-I5443)</f>
        <v/>
      </c>
      <c r="K5443" s="28">
        <f>IF(F5443="","",IF(I5443=0,"Pending",IF(I5443&gt;=F5443,"Completed","Partial")))</f>
        <v/>
      </c>
    </row>
    <row r="5444">
      <c r="A5444" s="31" t="n"/>
      <c r="B5444" s="26" t="n"/>
      <c r="C5444" s="26" t="n"/>
      <c r="D5444" s="26" t="n"/>
      <c r="E5444" s="26" t="n"/>
      <c r="F5444" s="27" t="n"/>
      <c r="G5444" s="28">
        <f>IFERROR(IF(E5444="","",VLOOKUP(E5444,'Setup - Mix Design'!$A$5:$I$504,9,0)),"")</f>
        <v/>
      </c>
      <c r="H5444" s="32">
        <f>IF(OR(F5444="",G5444=""),"",F5444*G5444)</f>
        <v/>
      </c>
      <c r="I5444" s="33">
        <f>IF(B5444="","",SUMIF('Dispatch (Challan)'!$C$5:$C$6004,B5444,'Dispatch (Challan)'!$F$5:$F$6004))</f>
        <v/>
      </c>
      <c r="J5444" s="33">
        <f>IF(F5444="","",F5444-I5444)</f>
        <v/>
      </c>
      <c r="K5444" s="28">
        <f>IF(F5444="","",IF(I5444=0,"Pending",IF(I5444&gt;=F5444,"Completed","Partial")))</f>
        <v/>
      </c>
    </row>
    <row r="5445">
      <c r="A5445" s="31" t="n"/>
      <c r="B5445" s="26" t="n"/>
      <c r="C5445" s="26" t="n"/>
      <c r="D5445" s="26" t="n"/>
      <c r="E5445" s="26" t="n"/>
      <c r="F5445" s="27" t="n"/>
      <c r="G5445" s="28">
        <f>IFERROR(IF(E5445="","",VLOOKUP(E5445,'Setup - Mix Design'!$A$5:$I$504,9,0)),"")</f>
        <v/>
      </c>
      <c r="H5445" s="32">
        <f>IF(OR(F5445="",G5445=""),"",F5445*G5445)</f>
        <v/>
      </c>
      <c r="I5445" s="33">
        <f>IF(B5445="","",SUMIF('Dispatch (Challan)'!$C$5:$C$6004,B5445,'Dispatch (Challan)'!$F$5:$F$6004))</f>
        <v/>
      </c>
      <c r="J5445" s="33">
        <f>IF(F5445="","",F5445-I5445)</f>
        <v/>
      </c>
      <c r="K5445" s="28">
        <f>IF(F5445="","",IF(I5445=0,"Pending",IF(I5445&gt;=F5445,"Completed","Partial")))</f>
        <v/>
      </c>
    </row>
    <row r="5446">
      <c r="A5446" s="31" t="n"/>
      <c r="B5446" s="26" t="n"/>
      <c r="C5446" s="26" t="n"/>
      <c r="D5446" s="26" t="n"/>
      <c r="E5446" s="26" t="n"/>
      <c r="F5446" s="27" t="n"/>
      <c r="G5446" s="28">
        <f>IFERROR(IF(E5446="","",VLOOKUP(E5446,'Setup - Mix Design'!$A$5:$I$504,9,0)),"")</f>
        <v/>
      </c>
      <c r="H5446" s="32">
        <f>IF(OR(F5446="",G5446=""),"",F5446*G5446)</f>
        <v/>
      </c>
      <c r="I5446" s="33">
        <f>IF(B5446="","",SUMIF('Dispatch (Challan)'!$C$5:$C$6004,B5446,'Dispatch (Challan)'!$F$5:$F$6004))</f>
        <v/>
      </c>
      <c r="J5446" s="33">
        <f>IF(F5446="","",F5446-I5446)</f>
        <v/>
      </c>
      <c r="K5446" s="28">
        <f>IF(F5446="","",IF(I5446=0,"Pending",IF(I5446&gt;=F5446,"Completed","Partial")))</f>
        <v/>
      </c>
    </row>
    <row r="5447">
      <c r="A5447" s="31" t="n"/>
      <c r="B5447" s="26" t="n"/>
      <c r="C5447" s="26" t="n"/>
      <c r="D5447" s="26" t="n"/>
      <c r="E5447" s="26" t="n"/>
      <c r="F5447" s="27" t="n"/>
      <c r="G5447" s="28">
        <f>IFERROR(IF(E5447="","",VLOOKUP(E5447,'Setup - Mix Design'!$A$5:$I$504,9,0)),"")</f>
        <v/>
      </c>
      <c r="H5447" s="32">
        <f>IF(OR(F5447="",G5447=""),"",F5447*G5447)</f>
        <v/>
      </c>
      <c r="I5447" s="33">
        <f>IF(B5447="","",SUMIF('Dispatch (Challan)'!$C$5:$C$6004,B5447,'Dispatch (Challan)'!$F$5:$F$6004))</f>
        <v/>
      </c>
      <c r="J5447" s="33">
        <f>IF(F5447="","",F5447-I5447)</f>
        <v/>
      </c>
      <c r="K5447" s="28">
        <f>IF(F5447="","",IF(I5447=0,"Pending",IF(I5447&gt;=F5447,"Completed","Partial")))</f>
        <v/>
      </c>
    </row>
    <row r="5448">
      <c r="A5448" s="31" t="n"/>
      <c r="B5448" s="26" t="n"/>
      <c r="C5448" s="26" t="n"/>
      <c r="D5448" s="26" t="n"/>
      <c r="E5448" s="26" t="n"/>
      <c r="F5448" s="27" t="n"/>
      <c r="G5448" s="28">
        <f>IFERROR(IF(E5448="","",VLOOKUP(E5448,'Setup - Mix Design'!$A$5:$I$504,9,0)),"")</f>
        <v/>
      </c>
      <c r="H5448" s="32">
        <f>IF(OR(F5448="",G5448=""),"",F5448*G5448)</f>
        <v/>
      </c>
      <c r="I5448" s="33">
        <f>IF(B5448="","",SUMIF('Dispatch (Challan)'!$C$5:$C$6004,B5448,'Dispatch (Challan)'!$F$5:$F$6004))</f>
        <v/>
      </c>
      <c r="J5448" s="33">
        <f>IF(F5448="","",F5448-I5448)</f>
        <v/>
      </c>
      <c r="K5448" s="28">
        <f>IF(F5448="","",IF(I5448=0,"Pending",IF(I5448&gt;=F5448,"Completed","Partial")))</f>
        <v/>
      </c>
    </row>
    <row r="5449">
      <c r="A5449" s="31" t="n"/>
      <c r="B5449" s="26" t="n"/>
      <c r="C5449" s="26" t="n"/>
      <c r="D5449" s="26" t="n"/>
      <c r="E5449" s="26" t="n"/>
      <c r="F5449" s="27" t="n"/>
      <c r="G5449" s="28">
        <f>IFERROR(IF(E5449="","",VLOOKUP(E5449,'Setup - Mix Design'!$A$5:$I$504,9,0)),"")</f>
        <v/>
      </c>
      <c r="H5449" s="32">
        <f>IF(OR(F5449="",G5449=""),"",F5449*G5449)</f>
        <v/>
      </c>
      <c r="I5449" s="33">
        <f>IF(B5449="","",SUMIF('Dispatch (Challan)'!$C$5:$C$6004,B5449,'Dispatch (Challan)'!$F$5:$F$6004))</f>
        <v/>
      </c>
      <c r="J5449" s="33">
        <f>IF(F5449="","",F5449-I5449)</f>
        <v/>
      </c>
      <c r="K5449" s="28">
        <f>IF(F5449="","",IF(I5449=0,"Pending",IF(I5449&gt;=F5449,"Completed","Partial")))</f>
        <v/>
      </c>
    </row>
    <row r="5450">
      <c r="A5450" s="31" t="n"/>
      <c r="B5450" s="26" t="n"/>
      <c r="C5450" s="26" t="n"/>
      <c r="D5450" s="26" t="n"/>
      <c r="E5450" s="26" t="n"/>
      <c r="F5450" s="27" t="n"/>
      <c r="G5450" s="28">
        <f>IFERROR(IF(E5450="","",VLOOKUP(E5450,'Setup - Mix Design'!$A$5:$I$504,9,0)),"")</f>
        <v/>
      </c>
      <c r="H5450" s="32">
        <f>IF(OR(F5450="",G5450=""),"",F5450*G5450)</f>
        <v/>
      </c>
      <c r="I5450" s="33">
        <f>IF(B5450="","",SUMIF('Dispatch (Challan)'!$C$5:$C$6004,B5450,'Dispatch (Challan)'!$F$5:$F$6004))</f>
        <v/>
      </c>
      <c r="J5450" s="33">
        <f>IF(F5450="","",F5450-I5450)</f>
        <v/>
      </c>
      <c r="K5450" s="28">
        <f>IF(F5450="","",IF(I5450=0,"Pending",IF(I5450&gt;=F5450,"Completed","Partial")))</f>
        <v/>
      </c>
    </row>
    <row r="5451">
      <c r="A5451" s="31" t="n"/>
      <c r="B5451" s="26" t="n"/>
      <c r="C5451" s="26" t="n"/>
      <c r="D5451" s="26" t="n"/>
      <c r="E5451" s="26" t="n"/>
      <c r="F5451" s="27" t="n"/>
      <c r="G5451" s="28">
        <f>IFERROR(IF(E5451="","",VLOOKUP(E5451,'Setup - Mix Design'!$A$5:$I$504,9,0)),"")</f>
        <v/>
      </c>
      <c r="H5451" s="32">
        <f>IF(OR(F5451="",G5451=""),"",F5451*G5451)</f>
        <v/>
      </c>
      <c r="I5451" s="33">
        <f>IF(B5451="","",SUMIF('Dispatch (Challan)'!$C$5:$C$6004,B5451,'Dispatch (Challan)'!$F$5:$F$6004))</f>
        <v/>
      </c>
      <c r="J5451" s="33">
        <f>IF(F5451="","",F5451-I5451)</f>
        <v/>
      </c>
      <c r="K5451" s="28">
        <f>IF(F5451="","",IF(I5451=0,"Pending",IF(I5451&gt;=F5451,"Completed","Partial")))</f>
        <v/>
      </c>
    </row>
    <row r="5452">
      <c r="A5452" s="31" t="n"/>
      <c r="B5452" s="26" t="n"/>
      <c r="C5452" s="26" t="n"/>
      <c r="D5452" s="26" t="n"/>
      <c r="E5452" s="26" t="n"/>
      <c r="F5452" s="27" t="n"/>
      <c r="G5452" s="28">
        <f>IFERROR(IF(E5452="","",VLOOKUP(E5452,'Setup - Mix Design'!$A$5:$I$504,9,0)),"")</f>
        <v/>
      </c>
      <c r="H5452" s="32">
        <f>IF(OR(F5452="",G5452=""),"",F5452*G5452)</f>
        <v/>
      </c>
      <c r="I5452" s="33">
        <f>IF(B5452="","",SUMIF('Dispatch (Challan)'!$C$5:$C$6004,B5452,'Dispatch (Challan)'!$F$5:$F$6004))</f>
        <v/>
      </c>
      <c r="J5452" s="33">
        <f>IF(F5452="","",F5452-I5452)</f>
        <v/>
      </c>
      <c r="K5452" s="28">
        <f>IF(F5452="","",IF(I5452=0,"Pending",IF(I5452&gt;=F5452,"Completed","Partial")))</f>
        <v/>
      </c>
    </row>
    <row r="5453">
      <c r="A5453" s="31" t="n"/>
      <c r="B5453" s="26" t="n"/>
      <c r="C5453" s="26" t="n"/>
      <c r="D5453" s="26" t="n"/>
      <c r="E5453" s="26" t="n"/>
      <c r="F5453" s="27" t="n"/>
      <c r="G5453" s="28">
        <f>IFERROR(IF(E5453="","",VLOOKUP(E5453,'Setup - Mix Design'!$A$5:$I$504,9,0)),"")</f>
        <v/>
      </c>
      <c r="H5453" s="32">
        <f>IF(OR(F5453="",G5453=""),"",F5453*G5453)</f>
        <v/>
      </c>
      <c r="I5453" s="33">
        <f>IF(B5453="","",SUMIF('Dispatch (Challan)'!$C$5:$C$6004,B5453,'Dispatch (Challan)'!$F$5:$F$6004))</f>
        <v/>
      </c>
      <c r="J5453" s="33">
        <f>IF(F5453="","",F5453-I5453)</f>
        <v/>
      </c>
      <c r="K5453" s="28">
        <f>IF(F5453="","",IF(I5453=0,"Pending",IF(I5453&gt;=F5453,"Completed","Partial")))</f>
        <v/>
      </c>
    </row>
    <row r="5454">
      <c r="A5454" s="31" t="n"/>
      <c r="B5454" s="26" t="n"/>
      <c r="C5454" s="26" t="n"/>
      <c r="D5454" s="26" t="n"/>
      <c r="E5454" s="26" t="n"/>
      <c r="F5454" s="27" t="n"/>
      <c r="G5454" s="28">
        <f>IFERROR(IF(E5454="","",VLOOKUP(E5454,'Setup - Mix Design'!$A$5:$I$504,9,0)),"")</f>
        <v/>
      </c>
      <c r="H5454" s="32">
        <f>IF(OR(F5454="",G5454=""),"",F5454*G5454)</f>
        <v/>
      </c>
      <c r="I5454" s="33">
        <f>IF(B5454="","",SUMIF('Dispatch (Challan)'!$C$5:$C$6004,B5454,'Dispatch (Challan)'!$F$5:$F$6004))</f>
        <v/>
      </c>
      <c r="J5454" s="33">
        <f>IF(F5454="","",F5454-I5454)</f>
        <v/>
      </c>
      <c r="K5454" s="28">
        <f>IF(F5454="","",IF(I5454=0,"Pending",IF(I5454&gt;=F5454,"Completed","Partial")))</f>
        <v/>
      </c>
    </row>
    <row r="5455">
      <c r="A5455" s="31" t="n"/>
      <c r="B5455" s="26" t="n"/>
      <c r="C5455" s="26" t="n"/>
      <c r="D5455" s="26" t="n"/>
      <c r="E5455" s="26" t="n"/>
      <c r="F5455" s="27" t="n"/>
      <c r="G5455" s="28">
        <f>IFERROR(IF(E5455="","",VLOOKUP(E5455,'Setup - Mix Design'!$A$5:$I$504,9,0)),"")</f>
        <v/>
      </c>
      <c r="H5455" s="32">
        <f>IF(OR(F5455="",G5455=""),"",F5455*G5455)</f>
        <v/>
      </c>
      <c r="I5455" s="33">
        <f>IF(B5455="","",SUMIF('Dispatch (Challan)'!$C$5:$C$6004,B5455,'Dispatch (Challan)'!$F$5:$F$6004))</f>
        <v/>
      </c>
      <c r="J5455" s="33">
        <f>IF(F5455="","",F5455-I5455)</f>
        <v/>
      </c>
      <c r="K5455" s="28">
        <f>IF(F5455="","",IF(I5455=0,"Pending",IF(I5455&gt;=F5455,"Completed","Partial")))</f>
        <v/>
      </c>
    </row>
    <row r="5456">
      <c r="A5456" s="31" t="n"/>
      <c r="B5456" s="26" t="n"/>
      <c r="C5456" s="26" t="n"/>
      <c r="D5456" s="26" t="n"/>
      <c r="E5456" s="26" t="n"/>
      <c r="F5456" s="27" t="n"/>
      <c r="G5456" s="28">
        <f>IFERROR(IF(E5456="","",VLOOKUP(E5456,'Setup - Mix Design'!$A$5:$I$504,9,0)),"")</f>
        <v/>
      </c>
      <c r="H5456" s="32">
        <f>IF(OR(F5456="",G5456=""),"",F5456*G5456)</f>
        <v/>
      </c>
      <c r="I5456" s="33">
        <f>IF(B5456="","",SUMIF('Dispatch (Challan)'!$C$5:$C$6004,B5456,'Dispatch (Challan)'!$F$5:$F$6004))</f>
        <v/>
      </c>
      <c r="J5456" s="33">
        <f>IF(F5456="","",F5456-I5456)</f>
        <v/>
      </c>
      <c r="K5456" s="28">
        <f>IF(F5456="","",IF(I5456=0,"Pending",IF(I5456&gt;=F5456,"Completed","Partial")))</f>
        <v/>
      </c>
    </row>
    <row r="5457">
      <c r="A5457" s="31" t="n"/>
      <c r="B5457" s="26" t="n"/>
      <c r="C5457" s="26" t="n"/>
      <c r="D5457" s="26" t="n"/>
      <c r="E5457" s="26" t="n"/>
      <c r="F5457" s="27" t="n"/>
      <c r="G5457" s="28">
        <f>IFERROR(IF(E5457="","",VLOOKUP(E5457,'Setup - Mix Design'!$A$5:$I$504,9,0)),"")</f>
        <v/>
      </c>
      <c r="H5457" s="32">
        <f>IF(OR(F5457="",G5457=""),"",F5457*G5457)</f>
        <v/>
      </c>
      <c r="I5457" s="33">
        <f>IF(B5457="","",SUMIF('Dispatch (Challan)'!$C$5:$C$6004,B5457,'Dispatch (Challan)'!$F$5:$F$6004))</f>
        <v/>
      </c>
      <c r="J5457" s="33">
        <f>IF(F5457="","",F5457-I5457)</f>
        <v/>
      </c>
      <c r="K5457" s="28">
        <f>IF(F5457="","",IF(I5457=0,"Pending",IF(I5457&gt;=F5457,"Completed","Partial")))</f>
        <v/>
      </c>
    </row>
    <row r="5458">
      <c r="A5458" s="31" t="n"/>
      <c r="B5458" s="26" t="n"/>
      <c r="C5458" s="26" t="n"/>
      <c r="D5458" s="26" t="n"/>
      <c r="E5458" s="26" t="n"/>
      <c r="F5458" s="27" t="n"/>
      <c r="G5458" s="28">
        <f>IFERROR(IF(E5458="","",VLOOKUP(E5458,'Setup - Mix Design'!$A$5:$I$504,9,0)),"")</f>
        <v/>
      </c>
      <c r="H5458" s="32">
        <f>IF(OR(F5458="",G5458=""),"",F5458*G5458)</f>
        <v/>
      </c>
      <c r="I5458" s="33">
        <f>IF(B5458="","",SUMIF('Dispatch (Challan)'!$C$5:$C$6004,B5458,'Dispatch (Challan)'!$F$5:$F$6004))</f>
        <v/>
      </c>
      <c r="J5458" s="33">
        <f>IF(F5458="","",F5458-I5458)</f>
        <v/>
      </c>
      <c r="K5458" s="28">
        <f>IF(F5458="","",IF(I5458=0,"Pending",IF(I5458&gt;=F5458,"Completed","Partial")))</f>
        <v/>
      </c>
    </row>
    <row r="5459">
      <c r="A5459" s="31" t="n"/>
      <c r="B5459" s="26" t="n"/>
      <c r="C5459" s="26" t="n"/>
      <c r="D5459" s="26" t="n"/>
      <c r="E5459" s="26" t="n"/>
      <c r="F5459" s="27" t="n"/>
      <c r="G5459" s="28">
        <f>IFERROR(IF(E5459="","",VLOOKUP(E5459,'Setup - Mix Design'!$A$5:$I$504,9,0)),"")</f>
        <v/>
      </c>
      <c r="H5459" s="32">
        <f>IF(OR(F5459="",G5459=""),"",F5459*G5459)</f>
        <v/>
      </c>
      <c r="I5459" s="33">
        <f>IF(B5459="","",SUMIF('Dispatch (Challan)'!$C$5:$C$6004,B5459,'Dispatch (Challan)'!$F$5:$F$6004))</f>
        <v/>
      </c>
      <c r="J5459" s="33">
        <f>IF(F5459="","",F5459-I5459)</f>
        <v/>
      </c>
      <c r="K5459" s="28">
        <f>IF(F5459="","",IF(I5459=0,"Pending",IF(I5459&gt;=F5459,"Completed","Partial")))</f>
        <v/>
      </c>
    </row>
    <row r="5460">
      <c r="A5460" s="31" t="n"/>
      <c r="B5460" s="26" t="n"/>
      <c r="C5460" s="26" t="n"/>
      <c r="D5460" s="26" t="n"/>
      <c r="E5460" s="26" t="n"/>
      <c r="F5460" s="27" t="n"/>
      <c r="G5460" s="28">
        <f>IFERROR(IF(E5460="","",VLOOKUP(E5460,'Setup - Mix Design'!$A$5:$I$504,9,0)),"")</f>
        <v/>
      </c>
      <c r="H5460" s="32">
        <f>IF(OR(F5460="",G5460=""),"",F5460*G5460)</f>
        <v/>
      </c>
      <c r="I5460" s="33">
        <f>IF(B5460="","",SUMIF('Dispatch (Challan)'!$C$5:$C$6004,B5460,'Dispatch (Challan)'!$F$5:$F$6004))</f>
        <v/>
      </c>
      <c r="J5460" s="33">
        <f>IF(F5460="","",F5460-I5460)</f>
        <v/>
      </c>
      <c r="K5460" s="28">
        <f>IF(F5460="","",IF(I5460=0,"Pending",IF(I5460&gt;=F5460,"Completed","Partial")))</f>
        <v/>
      </c>
    </row>
    <row r="5461">
      <c r="A5461" s="31" t="n"/>
      <c r="B5461" s="26" t="n"/>
      <c r="C5461" s="26" t="n"/>
      <c r="D5461" s="26" t="n"/>
      <c r="E5461" s="26" t="n"/>
      <c r="F5461" s="27" t="n"/>
      <c r="G5461" s="28">
        <f>IFERROR(IF(E5461="","",VLOOKUP(E5461,'Setup - Mix Design'!$A$5:$I$504,9,0)),"")</f>
        <v/>
      </c>
      <c r="H5461" s="32">
        <f>IF(OR(F5461="",G5461=""),"",F5461*G5461)</f>
        <v/>
      </c>
      <c r="I5461" s="33">
        <f>IF(B5461="","",SUMIF('Dispatch (Challan)'!$C$5:$C$6004,B5461,'Dispatch (Challan)'!$F$5:$F$6004))</f>
        <v/>
      </c>
      <c r="J5461" s="33">
        <f>IF(F5461="","",F5461-I5461)</f>
        <v/>
      </c>
      <c r="K5461" s="28">
        <f>IF(F5461="","",IF(I5461=0,"Pending",IF(I5461&gt;=F5461,"Completed","Partial")))</f>
        <v/>
      </c>
    </row>
    <row r="5462">
      <c r="A5462" s="31" t="n"/>
      <c r="B5462" s="26" t="n"/>
      <c r="C5462" s="26" t="n"/>
      <c r="D5462" s="26" t="n"/>
      <c r="E5462" s="26" t="n"/>
      <c r="F5462" s="27" t="n"/>
      <c r="G5462" s="28">
        <f>IFERROR(IF(E5462="","",VLOOKUP(E5462,'Setup - Mix Design'!$A$5:$I$504,9,0)),"")</f>
        <v/>
      </c>
      <c r="H5462" s="32">
        <f>IF(OR(F5462="",G5462=""),"",F5462*G5462)</f>
        <v/>
      </c>
      <c r="I5462" s="33">
        <f>IF(B5462="","",SUMIF('Dispatch (Challan)'!$C$5:$C$6004,B5462,'Dispatch (Challan)'!$F$5:$F$6004))</f>
        <v/>
      </c>
      <c r="J5462" s="33">
        <f>IF(F5462="","",F5462-I5462)</f>
        <v/>
      </c>
      <c r="K5462" s="28">
        <f>IF(F5462="","",IF(I5462=0,"Pending",IF(I5462&gt;=F5462,"Completed","Partial")))</f>
        <v/>
      </c>
    </row>
    <row r="5463">
      <c r="A5463" s="31" t="n"/>
      <c r="B5463" s="26" t="n"/>
      <c r="C5463" s="26" t="n"/>
      <c r="D5463" s="26" t="n"/>
      <c r="E5463" s="26" t="n"/>
      <c r="F5463" s="27" t="n"/>
      <c r="G5463" s="28">
        <f>IFERROR(IF(E5463="","",VLOOKUP(E5463,'Setup - Mix Design'!$A$5:$I$504,9,0)),"")</f>
        <v/>
      </c>
      <c r="H5463" s="32">
        <f>IF(OR(F5463="",G5463=""),"",F5463*G5463)</f>
        <v/>
      </c>
      <c r="I5463" s="33">
        <f>IF(B5463="","",SUMIF('Dispatch (Challan)'!$C$5:$C$6004,B5463,'Dispatch (Challan)'!$F$5:$F$6004))</f>
        <v/>
      </c>
      <c r="J5463" s="33">
        <f>IF(F5463="","",F5463-I5463)</f>
        <v/>
      </c>
      <c r="K5463" s="28">
        <f>IF(F5463="","",IF(I5463=0,"Pending",IF(I5463&gt;=F5463,"Completed","Partial")))</f>
        <v/>
      </c>
    </row>
    <row r="5464">
      <c r="A5464" s="31" t="n"/>
      <c r="B5464" s="26" t="n"/>
      <c r="C5464" s="26" t="n"/>
      <c r="D5464" s="26" t="n"/>
      <c r="E5464" s="26" t="n"/>
      <c r="F5464" s="27" t="n"/>
      <c r="G5464" s="28">
        <f>IFERROR(IF(E5464="","",VLOOKUP(E5464,'Setup - Mix Design'!$A$5:$I$504,9,0)),"")</f>
        <v/>
      </c>
      <c r="H5464" s="32">
        <f>IF(OR(F5464="",G5464=""),"",F5464*G5464)</f>
        <v/>
      </c>
      <c r="I5464" s="33">
        <f>IF(B5464="","",SUMIF('Dispatch (Challan)'!$C$5:$C$6004,B5464,'Dispatch (Challan)'!$F$5:$F$6004))</f>
        <v/>
      </c>
      <c r="J5464" s="33">
        <f>IF(F5464="","",F5464-I5464)</f>
        <v/>
      </c>
      <c r="K5464" s="28">
        <f>IF(F5464="","",IF(I5464=0,"Pending",IF(I5464&gt;=F5464,"Completed","Partial")))</f>
        <v/>
      </c>
    </row>
    <row r="5465">
      <c r="A5465" s="31" t="n"/>
      <c r="B5465" s="26" t="n"/>
      <c r="C5465" s="26" t="n"/>
      <c r="D5465" s="26" t="n"/>
      <c r="E5465" s="26" t="n"/>
      <c r="F5465" s="27" t="n"/>
      <c r="G5465" s="28">
        <f>IFERROR(IF(E5465="","",VLOOKUP(E5465,'Setup - Mix Design'!$A$5:$I$504,9,0)),"")</f>
        <v/>
      </c>
      <c r="H5465" s="32">
        <f>IF(OR(F5465="",G5465=""),"",F5465*G5465)</f>
        <v/>
      </c>
      <c r="I5465" s="33">
        <f>IF(B5465="","",SUMIF('Dispatch (Challan)'!$C$5:$C$6004,B5465,'Dispatch (Challan)'!$F$5:$F$6004))</f>
        <v/>
      </c>
      <c r="J5465" s="33">
        <f>IF(F5465="","",F5465-I5465)</f>
        <v/>
      </c>
      <c r="K5465" s="28">
        <f>IF(F5465="","",IF(I5465=0,"Pending",IF(I5465&gt;=F5465,"Completed","Partial")))</f>
        <v/>
      </c>
    </row>
    <row r="5466">
      <c r="A5466" s="31" t="n"/>
      <c r="B5466" s="26" t="n"/>
      <c r="C5466" s="26" t="n"/>
      <c r="D5466" s="26" t="n"/>
      <c r="E5466" s="26" t="n"/>
      <c r="F5466" s="27" t="n"/>
      <c r="G5466" s="28">
        <f>IFERROR(IF(E5466="","",VLOOKUP(E5466,'Setup - Mix Design'!$A$5:$I$504,9,0)),"")</f>
        <v/>
      </c>
      <c r="H5466" s="32">
        <f>IF(OR(F5466="",G5466=""),"",F5466*G5466)</f>
        <v/>
      </c>
      <c r="I5466" s="33">
        <f>IF(B5466="","",SUMIF('Dispatch (Challan)'!$C$5:$C$6004,B5466,'Dispatch (Challan)'!$F$5:$F$6004))</f>
        <v/>
      </c>
      <c r="J5466" s="33">
        <f>IF(F5466="","",F5466-I5466)</f>
        <v/>
      </c>
      <c r="K5466" s="28">
        <f>IF(F5466="","",IF(I5466=0,"Pending",IF(I5466&gt;=F5466,"Completed","Partial")))</f>
        <v/>
      </c>
    </row>
    <row r="5467">
      <c r="A5467" s="31" t="n"/>
      <c r="B5467" s="26" t="n"/>
      <c r="C5467" s="26" t="n"/>
      <c r="D5467" s="26" t="n"/>
      <c r="E5467" s="26" t="n"/>
      <c r="F5467" s="27" t="n"/>
      <c r="G5467" s="28">
        <f>IFERROR(IF(E5467="","",VLOOKUP(E5467,'Setup - Mix Design'!$A$5:$I$504,9,0)),"")</f>
        <v/>
      </c>
      <c r="H5467" s="32">
        <f>IF(OR(F5467="",G5467=""),"",F5467*G5467)</f>
        <v/>
      </c>
      <c r="I5467" s="33">
        <f>IF(B5467="","",SUMIF('Dispatch (Challan)'!$C$5:$C$6004,B5467,'Dispatch (Challan)'!$F$5:$F$6004))</f>
        <v/>
      </c>
      <c r="J5467" s="33">
        <f>IF(F5467="","",F5467-I5467)</f>
        <v/>
      </c>
      <c r="K5467" s="28">
        <f>IF(F5467="","",IF(I5467=0,"Pending",IF(I5467&gt;=F5467,"Completed","Partial")))</f>
        <v/>
      </c>
    </row>
    <row r="5468">
      <c r="A5468" s="31" t="n"/>
      <c r="B5468" s="26" t="n"/>
      <c r="C5468" s="26" t="n"/>
      <c r="D5468" s="26" t="n"/>
      <c r="E5468" s="26" t="n"/>
      <c r="F5468" s="27" t="n"/>
      <c r="G5468" s="28">
        <f>IFERROR(IF(E5468="","",VLOOKUP(E5468,'Setup - Mix Design'!$A$5:$I$504,9,0)),"")</f>
        <v/>
      </c>
      <c r="H5468" s="32">
        <f>IF(OR(F5468="",G5468=""),"",F5468*G5468)</f>
        <v/>
      </c>
      <c r="I5468" s="33">
        <f>IF(B5468="","",SUMIF('Dispatch (Challan)'!$C$5:$C$6004,B5468,'Dispatch (Challan)'!$F$5:$F$6004))</f>
        <v/>
      </c>
      <c r="J5468" s="33">
        <f>IF(F5468="","",F5468-I5468)</f>
        <v/>
      </c>
      <c r="K5468" s="28">
        <f>IF(F5468="","",IF(I5468=0,"Pending",IF(I5468&gt;=F5468,"Completed","Partial")))</f>
        <v/>
      </c>
    </row>
    <row r="5469">
      <c r="A5469" s="31" t="n"/>
      <c r="B5469" s="26" t="n"/>
      <c r="C5469" s="26" t="n"/>
      <c r="D5469" s="26" t="n"/>
      <c r="E5469" s="26" t="n"/>
      <c r="F5469" s="27" t="n"/>
      <c r="G5469" s="28">
        <f>IFERROR(IF(E5469="","",VLOOKUP(E5469,'Setup - Mix Design'!$A$5:$I$504,9,0)),"")</f>
        <v/>
      </c>
      <c r="H5469" s="32">
        <f>IF(OR(F5469="",G5469=""),"",F5469*G5469)</f>
        <v/>
      </c>
      <c r="I5469" s="33">
        <f>IF(B5469="","",SUMIF('Dispatch (Challan)'!$C$5:$C$6004,B5469,'Dispatch (Challan)'!$F$5:$F$6004))</f>
        <v/>
      </c>
      <c r="J5469" s="33">
        <f>IF(F5469="","",F5469-I5469)</f>
        <v/>
      </c>
      <c r="K5469" s="28">
        <f>IF(F5469="","",IF(I5469=0,"Pending",IF(I5469&gt;=F5469,"Completed","Partial")))</f>
        <v/>
      </c>
    </row>
    <row r="5470">
      <c r="A5470" s="31" t="n"/>
      <c r="B5470" s="26" t="n"/>
      <c r="C5470" s="26" t="n"/>
      <c r="D5470" s="26" t="n"/>
      <c r="E5470" s="26" t="n"/>
      <c r="F5470" s="27" t="n"/>
      <c r="G5470" s="28">
        <f>IFERROR(IF(E5470="","",VLOOKUP(E5470,'Setup - Mix Design'!$A$5:$I$504,9,0)),"")</f>
        <v/>
      </c>
      <c r="H5470" s="32">
        <f>IF(OR(F5470="",G5470=""),"",F5470*G5470)</f>
        <v/>
      </c>
      <c r="I5470" s="33">
        <f>IF(B5470="","",SUMIF('Dispatch (Challan)'!$C$5:$C$6004,B5470,'Dispatch (Challan)'!$F$5:$F$6004))</f>
        <v/>
      </c>
      <c r="J5470" s="33">
        <f>IF(F5470="","",F5470-I5470)</f>
        <v/>
      </c>
      <c r="K5470" s="28">
        <f>IF(F5470="","",IF(I5470=0,"Pending",IF(I5470&gt;=F5470,"Completed","Partial")))</f>
        <v/>
      </c>
    </row>
    <row r="5471">
      <c r="A5471" s="31" t="n"/>
      <c r="B5471" s="26" t="n"/>
      <c r="C5471" s="26" t="n"/>
      <c r="D5471" s="26" t="n"/>
      <c r="E5471" s="26" t="n"/>
      <c r="F5471" s="27" t="n"/>
      <c r="G5471" s="28">
        <f>IFERROR(IF(E5471="","",VLOOKUP(E5471,'Setup - Mix Design'!$A$5:$I$504,9,0)),"")</f>
        <v/>
      </c>
      <c r="H5471" s="32">
        <f>IF(OR(F5471="",G5471=""),"",F5471*G5471)</f>
        <v/>
      </c>
      <c r="I5471" s="33">
        <f>IF(B5471="","",SUMIF('Dispatch (Challan)'!$C$5:$C$6004,B5471,'Dispatch (Challan)'!$F$5:$F$6004))</f>
        <v/>
      </c>
      <c r="J5471" s="33">
        <f>IF(F5471="","",F5471-I5471)</f>
        <v/>
      </c>
      <c r="K5471" s="28">
        <f>IF(F5471="","",IF(I5471=0,"Pending",IF(I5471&gt;=F5471,"Completed","Partial")))</f>
        <v/>
      </c>
    </row>
    <row r="5472">
      <c r="A5472" s="31" t="n"/>
      <c r="B5472" s="26" t="n"/>
      <c r="C5472" s="26" t="n"/>
      <c r="D5472" s="26" t="n"/>
      <c r="E5472" s="26" t="n"/>
      <c r="F5472" s="27" t="n"/>
      <c r="G5472" s="28">
        <f>IFERROR(IF(E5472="","",VLOOKUP(E5472,'Setup - Mix Design'!$A$5:$I$504,9,0)),"")</f>
        <v/>
      </c>
      <c r="H5472" s="32">
        <f>IF(OR(F5472="",G5472=""),"",F5472*G5472)</f>
        <v/>
      </c>
      <c r="I5472" s="33">
        <f>IF(B5472="","",SUMIF('Dispatch (Challan)'!$C$5:$C$6004,B5472,'Dispatch (Challan)'!$F$5:$F$6004))</f>
        <v/>
      </c>
      <c r="J5472" s="33">
        <f>IF(F5472="","",F5472-I5472)</f>
        <v/>
      </c>
      <c r="K5472" s="28">
        <f>IF(F5472="","",IF(I5472=0,"Pending",IF(I5472&gt;=F5472,"Completed","Partial")))</f>
        <v/>
      </c>
    </row>
    <row r="5473">
      <c r="A5473" s="31" t="n"/>
      <c r="B5473" s="26" t="n"/>
      <c r="C5473" s="26" t="n"/>
      <c r="D5473" s="26" t="n"/>
      <c r="E5473" s="26" t="n"/>
      <c r="F5473" s="27" t="n"/>
      <c r="G5473" s="28">
        <f>IFERROR(IF(E5473="","",VLOOKUP(E5473,'Setup - Mix Design'!$A$5:$I$504,9,0)),"")</f>
        <v/>
      </c>
      <c r="H5473" s="32">
        <f>IF(OR(F5473="",G5473=""),"",F5473*G5473)</f>
        <v/>
      </c>
      <c r="I5473" s="33">
        <f>IF(B5473="","",SUMIF('Dispatch (Challan)'!$C$5:$C$6004,B5473,'Dispatch (Challan)'!$F$5:$F$6004))</f>
        <v/>
      </c>
      <c r="J5473" s="33">
        <f>IF(F5473="","",F5473-I5473)</f>
        <v/>
      </c>
      <c r="K5473" s="28">
        <f>IF(F5473="","",IF(I5473=0,"Pending",IF(I5473&gt;=F5473,"Completed","Partial")))</f>
        <v/>
      </c>
    </row>
    <row r="5474">
      <c r="A5474" s="31" t="n"/>
      <c r="B5474" s="26" t="n"/>
      <c r="C5474" s="26" t="n"/>
      <c r="D5474" s="26" t="n"/>
      <c r="E5474" s="26" t="n"/>
      <c r="F5474" s="27" t="n"/>
      <c r="G5474" s="28">
        <f>IFERROR(IF(E5474="","",VLOOKUP(E5474,'Setup - Mix Design'!$A$5:$I$504,9,0)),"")</f>
        <v/>
      </c>
      <c r="H5474" s="32">
        <f>IF(OR(F5474="",G5474=""),"",F5474*G5474)</f>
        <v/>
      </c>
      <c r="I5474" s="33">
        <f>IF(B5474="","",SUMIF('Dispatch (Challan)'!$C$5:$C$6004,B5474,'Dispatch (Challan)'!$F$5:$F$6004))</f>
        <v/>
      </c>
      <c r="J5474" s="33">
        <f>IF(F5474="","",F5474-I5474)</f>
        <v/>
      </c>
      <c r="K5474" s="28">
        <f>IF(F5474="","",IF(I5474=0,"Pending",IF(I5474&gt;=F5474,"Completed","Partial")))</f>
        <v/>
      </c>
    </row>
    <row r="5475">
      <c r="A5475" s="31" t="n"/>
      <c r="B5475" s="26" t="n"/>
      <c r="C5475" s="26" t="n"/>
      <c r="D5475" s="26" t="n"/>
      <c r="E5475" s="26" t="n"/>
      <c r="F5475" s="27" t="n"/>
      <c r="G5475" s="28">
        <f>IFERROR(IF(E5475="","",VLOOKUP(E5475,'Setup - Mix Design'!$A$5:$I$504,9,0)),"")</f>
        <v/>
      </c>
      <c r="H5475" s="32">
        <f>IF(OR(F5475="",G5475=""),"",F5475*G5475)</f>
        <v/>
      </c>
      <c r="I5475" s="33">
        <f>IF(B5475="","",SUMIF('Dispatch (Challan)'!$C$5:$C$6004,B5475,'Dispatch (Challan)'!$F$5:$F$6004))</f>
        <v/>
      </c>
      <c r="J5475" s="33">
        <f>IF(F5475="","",F5475-I5475)</f>
        <v/>
      </c>
      <c r="K5475" s="28">
        <f>IF(F5475="","",IF(I5475=0,"Pending",IF(I5475&gt;=F5475,"Completed","Partial")))</f>
        <v/>
      </c>
    </row>
    <row r="5476">
      <c r="A5476" s="31" t="n"/>
      <c r="B5476" s="26" t="n"/>
      <c r="C5476" s="26" t="n"/>
      <c r="D5476" s="26" t="n"/>
      <c r="E5476" s="26" t="n"/>
      <c r="F5476" s="27" t="n"/>
      <c r="G5476" s="28">
        <f>IFERROR(IF(E5476="","",VLOOKUP(E5476,'Setup - Mix Design'!$A$5:$I$504,9,0)),"")</f>
        <v/>
      </c>
      <c r="H5476" s="32">
        <f>IF(OR(F5476="",G5476=""),"",F5476*G5476)</f>
        <v/>
      </c>
      <c r="I5476" s="33">
        <f>IF(B5476="","",SUMIF('Dispatch (Challan)'!$C$5:$C$6004,B5476,'Dispatch (Challan)'!$F$5:$F$6004))</f>
        <v/>
      </c>
      <c r="J5476" s="33">
        <f>IF(F5476="","",F5476-I5476)</f>
        <v/>
      </c>
      <c r="K5476" s="28">
        <f>IF(F5476="","",IF(I5476=0,"Pending",IF(I5476&gt;=F5476,"Completed","Partial")))</f>
        <v/>
      </c>
    </row>
    <row r="5477">
      <c r="A5477" s="31" t="n"/>
      <c r="B5477" s="26" t="n"/>
      <c r="C5477" s="26" t="n"/>
      <c r="D5477" s="26" t="n"/>
      <c r="E5477" s="26" t="n"/>
      <c r="F5477" s="27" t="n"/>
      <c r="G5477" s="28">
        <f>IFERROR(IF(E5477="","",VLOOKUP(E5477,'Setup - Mix Design'!$A$5:$I$504,9,0)),"")</f>
        <v/>
      </c>
      <c r="H5477" s="32">
        <f>IF(OR(F5477="",G5477=""),"",F5477*G5477)</f>
        <v/>
      </c>
      <c r="I5477" s="33">
        <f>IF(B5477="","",SUMIF('Dispatch (Challan)'!$C$5:$C$6004,B5477,'Dispatch (Challan)'!$F$5:$F$6004))</f>
        <v/>
      </c>
      <c r="J5477" s="33">
        <f>IF(F5477="","",F5477-I5477)</f>
        <v/>
      </c>
      <c r="K5477" s="28">
        <f>IF(F5477="","",IF(I5477=0,"Pending",IF(I5477&gt;=F5477,"Completed","Partial")))</f>
        <v/>
      </c>
    </row>
    <row r="5478">
      <c r="A5478" s="31" t="n"/>
      <c r="B5478" s="26" t="n"/>
      <c r="C5478" s="26" t="n"/>
      <c r="D5478" s="26" t="n"/>
      <c r="E5478" s="26" t="n"/>
      <c r="F5478" s="27" t="n"/>
      <c r="G5478" s="28">
        <f>IFERROR(IF(E5478="","",VLOOKUP(E5478,'Setup - Mix Design'!$A$5:$I$504,9,0)),"")</f>
        <v/>
      </c>
      <c r="H5478" s="32">
        <f>IF(OR(F5478="",G5478=""),"",F5478*G5478)</f>
        <v/>
      </c>
      <c r="I5478" s="33">
        <f>IF(B5478="","",SUMIF('Dispatch (Challan)'!$C$5:$C$6004,B5478,'Dispatch (Challan)'!$F$5:$F$6004))</f>
        <v/>
      </c>
      <c r="J5478" s="33">
        <f>IF(F5478="","",F5478-I5478)</f>
        <v/>
      </c>
      <c r="K5478" s="28">
        <f>IF(F5478="","",IF(I5478=0,"Pending",IF(I5478&gt;=F5478,"Completed","Partial")))</f>
        <v/>
      </c>
    </row>
    <row r="5479">
      <c r="A5479" s="31" t="n"/>
      <c r="B5479" s="26" t="n"/>
      <c r="C5479" s="26" t="n"/>
      <c r="D5479" s="26" t="n"/>
      <c r="E5479" s="26" t="n"/>
      <c r="F5479" s="27" t="n"/>
      <c r="G5479" s="28">
        <f>IFERROR(IF(E5479="","",VLOOKUP(E5479,'Setup - Mix Design'!$A$5:$I$504,9,0)),"")</f>
        <v/>
      </c>
      <c r="H5479" s="32">
        <f>IF(OR(F5479="",G5479=""),"",F5479*G5479)</f>
        <v/>
      </c>
      <c r="I5479" s="33">
        <f>IF(B5479="","",SUMIF('Dispatch (Challan)'!$C$5:$C$6004,B5479,'Dispatch (Challan)'!$F$5:$F$6004))</f>
        <v/>
      </c>
      <c r="J5479" s="33">
        <f>IF(F5479="","",F5479-I5479)</f>
        <v/>
      </c>
      <c r="K5479" s="28">
        <f>IF(F5479="","",IF(I5479=0,"Pending",IF(I5479&gt;=F5479,"Completed","Partial")))</f>
        <v/>
      </c>
    </row>
    <row r="5480">
      <c r="A5480" s="31" t="n"/>
      <c r="B5480" s="26" t="n"/>
      <c r="C5480" s="26" t="n"/>
      <c r="D5480" s="26" t="n"/>
      <c r="E5480" s="26" t="n"/>
      <c r="F5480" s="27" t="n"/>
      <c r="G5480" s="28">
        <f>IFERROR(IF(E5480="","",VLOOKUP(E5480,'Setup - Mix Design'!$A$5:$I$504,9,0)),"")</f>
        <v/>
      </c>
      <c r="H5480" s="32">
        <f>IF(OR(F5480="",G5480=""),"",F5480*G5480)</f>
        <v/>
      </c>
      <c r="I5480" s="33">
        <f>IF(B5480="","",SUMIF('Dispatch (Challan)'!$C$5:$C$6004,B5480,'Dispatch (Challan)'!$F$5:$F$6004))</f>
        <v/>
      </c>
      <c r="J5480" s="33">
        <f>IF(F5480="","",F5480-I5480)</f>
        <v/>
      </c>
      <c r="K5480" s="28">
        <f>IF(F5480="","",IF(I5480=0,"Pending",IF(I5480&gt;=F5480,"Completed","Partial")))</f>
        <v/>
      </c>
    </row>
    <row r="5481">
      <c r="A5481" s="31" t="n"/>
      <c r="B5481" s="26" t="n"/>
      <c r="C5481" s="26" t="n"/>
      <c r="D5481" s="26" t="n"/>
      <c r="E5481" s="26" t="n"/>
      <c r="F5481" s="27" t="n"/>
      <c r="G5481" s="28">
        <f>IFERROR(IF(E5481="","",VLOOKUP(E5481,'Setup - Mix Design'!$A$5:$I$504,9,0)),"")</f>
        <v/>
      </c>
      <c r="H5481" s="32">
        <f>IF(OR(F5481="",G5481=""),"",F5481*G5481)</f>
        <v/>
      </c>
      <c r="I5481" s="33">
        <f>IF(B5481="","",SUMIF('Dispatch (Challan)'!$C$5:$C$6004,B5481,'Dispatch (Challan)'!$F$5:$F$6004))</f>
        <v/>
      </c>
      <c r="J5481" s="33">
        <f>IF(F5481="","",F5481-I5481)</f>
        <v/>
      </c>
      <c r="K5481" s="28">
        <f>IF(F5481="","",IF(I5481=0,"Pending",IF(I5481&gt;=F5481,"Completed","Partial")))</f>
        <v/>
      </c>
    </row>
    <row r="5482">
      <c r="A5482" s="31" t="n"/>
      <c r="B5482" s="26" t="n"/>
      <c r="C5482" s="26" t="n"/>
      <c r="D5482" s="26" t="n"/>
      <c r="E5482" s="26" t="n"/>
      <c r="F5482" s="27" t="n"/>
      <c r="G5482" s="28">
        <f>IFERROR(IF(E5482="","",VLOOKUP(E5482,'Setup - Mix Design'!$A$5:$I$504,9,0)),"")</f>
        <v/>
      </c>
      <c r="H5482" s="32">
        <f>IF(OR(F5482="",G5482=""),"",F5482*G5482)</f>
        <v/>
      </c>
      <c r="I5482" s="33">
        <f>IF(B5482="","",SUMIF('Dispatch (Challan)'!$C$5:$C$6004,B5482,'Dispatch (Challan)'!$F$5:$F$6004))</f>
        <v/>
      </c>
      <c r="J5482" s="33">
        <f>IF(F5482="","",F5482-I5482)</f>
        <v/>
      </c>
      <c r="K5482" s="28">
        <f>IF(F5482="","",IF(I5482=0,"Pending",IF(I5482&gt;=F5482,"Completed","Partial")))</f>
        <v/>
      </c>
    </row>
    <row r="5483">
      <c r="A5483" s="31" t="n"/>
      <c r="B5483" s="26" t="n"/>
      <c r="C5483" s="26" t="n"/>
      <c r="D5483" s="26" t="n"/>
      <c r="E5483" s="26" t="n"/>
      <c r="F5483" s="27" t="n"/>
      <c r="G5483" s="28">
        <f>IFERROR(IF(E5483="","",VLOOKUP(E5483,'Setup - Mix Design'!$A$5:$I$504,9,0)),"")</f>
        <v/>
      </c>
      <c r="H5483" s="32">
        <f>IF(OR(F5483="",G5483=""),"",F5483*G5483)</f>
        <v/>
      </c>
      <c r="I5483" s="33">
        <f>IF(B5483="","",SUMIF('Dispatch (Challan)'!$C$5:$C$6004,B5483,'Dispatch (Challan)'!$F$5:$F$6004))</f>
        <v/>
      </c>
      <c r="J5483" s="33">
        <f>IF(F5483="","",F5483-I5483)</f>
        <v/>
      </c>
      <c r="K5483" s="28">
        <f>IF(F5483="","",IF(I5483=0,"Pending",IF(I5483&gt;=F5483,"Completed","Partial")))</f>
        <v/>
      </c>
    </row>
    <row r="5484">
      <c r="A5484" s="31" t="n"/>
      <c r="B5484" s="26" t="n"/>
      <c r="C5484" s="26" t="n"/>
      <c r="D5484" s="26" t="n"/>
      <c r="E5484" s="26" t="n"/>
      <c r="F5484" s="27" t="n"/>
      <c r="G5484" s="28">
        <f>IFERROR(IF(E5484="","",VLOOKUP(E5484,'Setup - Mix Design'!$A$5:$I$504,9,0)),"")</f>
        <v/>
      </c>
      <c r="H5484" s="32">
        <f>IF(OR(F5484="",G5484=""),"",F5484*G5484)</f>
        <v/>
      </c>
      <c r="I5484" s="33">
        <f>IF(B5484="","",SUMIF('Dispatch (Challan)'!$C$5:$C$6004,B5484,'Dispatch (Challan)'!$F$5:$F$6004))</f>
        <v/>
      </c>
      <c r="J5484" s="33">
        <f>IF(F5484="","",F5484-I5484)</f>
        <v/>
      </c>
      <c r="K5484" s="28">
        <f>IF(F5484="","",IF(I5484=0,"Pending",IF(I5484&gt;=F5484,"Completed","Partial")))</f>
        <v/>
      </c>
    </row>
    <row r="5485">
      <c r="A5485" s="31" t="n"/>
      <c r="B5485" s="26" t="n"/>
      <c r="C5485" s="26" t="n"/>
      <c r="D5485" s="26" t="n"/>
      <c r="E5485" s="26" t="n"/>
      <c r="F5485" s="27" t="n"/>
      <c r="G5485" s="28">
        <f>IFERROR(IF(E5485="","",VLOOKUP(E5485,'Setup - Mix Design'!$A$5:$I$504,9,0)),"")</f>
        <v/>
      </c>
      <c r="H5485" s="32">
        <f>IF(OR(F5485="",G5485=""),"",F5485*G5485)</f>
        <v/>
      </c>
      <c r="I5485" s="33">
        <f>IF(B5485="","",SUMIF('Dispatch (Challan)'!$C$5:$C$6004,B5485,'Dispatch (Challan)'!$F$5:$F$6004))</f>
        <v/>
      </c>
      <c r="J5485" s="33">
        <f>IF(F5485="","",F5485-I5485)</f>
        <v/>
      </c>
      <c r="K5485" s="28">
        <f>IF(F5485="","",IF(I5485=0,"Pending",IF(I5485&gt;=F5485,"Completed","Partial")))</f>
        <v/>
      </c>
    </row>
    <row r="5486">
      <c r="A5486" s="31" t="n"/>
      <c r="B5486" s="26" t="n"/>
      <c r="C5486" s="26" t="n"/>
      <c r="D5486" s="26" t="n"/>
      <c r="E5486" s="26" t="n"/>
      <c r="F5486" s="27" t="n"/>
      <c r="G5486" s="28">
        <f>IFERROR(IF(E5486="","",VLOOKUP(E5486,'Setup - Mix Design'!$A$5:$I$504,9,0)),"")</f>
        <v/>
      </c>
      <c r="H5486" s="32">
        <f>IF(OR(F5486="",G5486=""),"",F5486*G5486)</f>
        <v/>
      </c>
      <c r="I5486" s="33">
        <f>IF(B5486="","",SUMIF('Dispatch (Challan)'!$C$5:$C$6004,B5486,'Dispatch (Challan)'!$F$5:$F$6004))</f>
        <v/>
      </c>
      <c r="J5486" s="33">
        <f>IF(F5486="","",F5486-I5486)</f>
        <v/>
      </c>
      <c r="K5486" s="28">
        <f>IF(F5486="","",IF(I5486=0,"Pending",IF(I5486&gt;=F5486,"Completed","Partial")))</f>
        <v/>
      </c>
    </row>
    <row r="5487">
      <c r="A5487" s="31" t="n"/>
      <c r="B5487" s="26" t="n"/>
      <c r="C5487" s="26" t="n"/>
      <c r="D5487" s="26" t="n"/>
      <c r="E5487" s="26" t="n"/>
      <c r="F5487" s="27" t="n"/>
      <c r="G5487" s="28">
        <f>IFERROR(IF(E5487="","",VLOOKUP(E5487,'Setup - Mix Design'!$A$5:$I$504,9,0)),"")</f>
        <v/>
      </c>
      <c r="H5487" s="32">
        <f>IF(OR(F5487="",G5487=""),"",F5487*G5487)</f>
        <v/>
      </c>
      <c r="I5487" s="33">
        <f>IF(B5487="","",SUMIF('Dispatch (Challan)'!$C$5:$C$6004,B5487,'Dispatch (Challan)'!$F$5:$F$6004))</f>
        <v/>
      </c>
      <c r="J5487" s="33">
        <f>IF(F5487="","",F5487-I5487)</f>
        <v/>
      </c>
      <c r="K5487" s="28">
        <f>IF(F5487="","",IF(I5487=0,"Pending",IF(I5487&gt;=F5487,"Completed","Partial")))</f>
        <v/>
      </c>
    </row>
    <row r="5488">
      <c r="A5488" s="31" t="n"/>
      <c r="B5488" s="26" t="n"/>
      <c r="C5488" s="26" t="n"/>
      <c r="D5488" s="26" t="n"/>
      <c r="E5488" s="26" t="n"/>
      <c r="F5488" s="27" t="n"/>
      <c r="G5488" s="28">
        <f>IFERROR(IF(E5488="","",VLOOKUP(E5488,'Setup - Mix Design'!$A$5:$I$504,9,0)),"")</f>
        <v/>
      </c>
      <c r="H5488" s="32">
        <f>IF(OR(F5488="",G5488=""),"",F5488*G5488)</f>
        <v/>
      </c>
      <c r="I5488" s="33">
        <f>IF(B5488="","",SUMIF('Dispatch (Challan)'!$C$5:$C$6004,B5488,'Dispatch (Challan)'!$F$5:$F$6004))</f>
        <v/>
      </c>
      <c r="J5488" s="33">
        <f>IF(F5488="","",F5488-I5488)</f>
        <v/>
      </c>
      <c r="K5488" s="28">
        <f>IF(F5488="","",IF(I5488=0,"Pending",IF(I5488&gt;=F5488,"Completed","Partial")))</f>
        <v/>
      </c>
    </row>
    <row r="5489">
      <c r="A5489" s="31" t="n"/>
      <c r="B5489" s="26" t="n"/>
      <c r="C5489" s="26" t="n"/>
      <c r="D5489" s="26" t="n"/>
      <c r="E5489" s="26" t="n"/>
      <c r="F5489" s="27" t="n"/>
      <c r="G5489" s="28">
        <f>IFERROR(IF(E5489="","",VLOOKUP(E5489,'Setup - Mix Design'!$A$5:$I$504,9,0)),"")</f>
        <v/>
      </c>
      <c r="H5489" s="32">
        <f>IF(OR(F5489="",G5489=""),"",F5489*G5489)</f>
        <v/>
      </c>
      <c r="I5489" s="33">
        <f>IF(B5489="","",SUMIF('Dispatch (Challan)'!$C$5:$C$6004,B5489,'Dispatch (Challan)'!$F$5:$F$6004))</f>
        <v/>
      </c>
      <c r="J5489" s="33">
        <f>IF(F5489="","",F5489-I5489)</f>
        <v/>
      </c>
      <c r="K5489" s="28">
        <f>IF(F5489="","",IF(I5489=0,"Pending",IF(I5489&gt;=F5489,"Completed","Partial")))</f>
        <v/>
      </c>
    </row>
    <row r="5490">
      <c r="A5490" s="31" t="n"/>
      <c r="B5490" s="26" t="n"/>
      <c r="C5490" s="26" t="n"/>
      <c r="D5490" s="26" t="n"/>
      <c r="E5490" s="26" t="n"/>
      <c r="F5490" s="27" t="n"/>
      <c r="G5490" s="28">
        <f>IFERROR(IF(E5490="","",VLOOKUP(E5490,'Setup - Mix Design'!$A$5:$I$504,9,0)),"")</f>
        <v/>
      </c>
      <c r="H5490" s="32">
        <f>IF(OR(F5490="",G5490=""),"",F5490*G5490)</f>
        <v/>
      </c>
      <c r="I5490" s="33">
        <f>IF(B5490="","",SUMIF('Dispatch (Challan)'!$C$5:$C$6004,B5490,'Dispatch (Challan)'!$F$5:$F$6004))</f>
        <v/>
      </c>
      <c r="J5490" s="33">
        <f>IF(F5490="","",F5490-I5490)</f>
        <v/>
      </c>
      <c r="K5490" s="28">
        <f>IF(F5490="","",IF(I5490=0,"Pending",IF(I5490&gt;=F5490,"Completed","Partial")))</f>
        <v/>
      </c>
    </row>
    <row r="5491">
      <c r="A5491" s="31" t="n"/>
      <c r="B5491" s="26" t="n"/>
      <c r="C5491" s="26" t="n"/>
      <c r="D5491" s="26" t="n"/>
      <c r="E5491" s="26" t="n"/>
      <c r="F5491" s="27" t="n"/>
      <c r="G5491" s="28">
        <f>IFERROR(IF(E5491="","",VLOOKUP(E5491,'Setup - Mix Design'!$A$5:$I$504,9,0)),"")</f>
        <v/>
      </c>
      <c r="H5491" s="32">
        <f>IF(OR(F5491="",G5491=""),"",F5491*G5491)</f>
        <v/>
      </c>
      <c r="I5491" s="33">
        <f>IF(B5491="","",SUMIF('Dispatch (Challan)'!$C$5:$C$6004,B5491,'Dispatch (Challan)'!$F$5:$F$6004))</f>
        <v/>
      </c>
      <c r="J5491" s="33">
        <f>IF(F5491="","",F5491-I5491)</f>
        <v/>
      </c>
      <c r="K5491" s="28">
        <f>IF(F5491="","",IF(I5491=0,"Pending",IF(I5491&gt;=F5491,"Completed","Partial")))</f>
        <v/>
      </c>
    </row>
    <row r="5492">
      <c r="A5492" s="31" t="n"/>
      <c r="B5492" s="26" t="n"/>
      <c r="C5492" s="26" t="n"/>
      <c r="D5492" s="26" t="n"/>
      <c r="E5492" s="26" t="n"/>
      <c r="F5492" s="27" t="n"/>
      <c r="G5492" s="28">
        <f>IFERROR(IF(E5492="","",VLOOKUP(E5492,'Setup - Mix Design'!$A$5:$I$504,9,0)),"")</f>
        <v/>
      </c>
      <c r="H5492" s="32">
        <f>IF(OR(F5492="",G5492=""),"",F5492*G5492)</f>
        <v/>
      </c>
      <c r="I5492" s="33">
        <f>IF(B5492="","",SUMIF('Dispatch (Challan)'!$C$5:$C$6004,B5492,'Dispatch (Challan)'!$F$5:$F$6004))</f>
        <v/>
      </c>
      <c r="J5492" s="33">
        <f>IF(F5492="","",F5492-I5492)</f>
        <v/>
      </c>
      <c r="K5492" s="28">
        <f>IF(F5492="","",IF(I5492=0,"Pending",IF(I5492&gt;=F5492,"Completed","Partial")))</f>
        <v/>
      </c>
    </row>
    <row r="5493">
      <c r="A5493" s="31" t="n"/>
      <c r="B5493" s="26" t="n"/>
      <c r="C5493" s="26" t="n"/>
      <c r="D5493" s="26" t="n"/>
      <c r="E5493" s="26" t="n"/>
      <c r="F5493" s="27" t="n"/>
      <c r="G5493" s="28">
        <f>IFERROR(IF(E5493="","",VLOOKUP(E5493,'Setup - Mix Design'!$A$5:$I$504,9,0)),"")</f>
        <v/>
      </c>
      <c r="H5493" s="32">
        <f>IF(OR(F5493="",G5493=""),"",F5493*G5493)</f>
        <v/>
      </c>
      <c r="I5493" s="33">
        <f>IF(B5493="","",SUMIF('Dispatch (Challan)'!$C$5:$C$6004,B5493,'Dispatch (Challan)'!$F$5:$F$6004))</f>
        <v/>
      </c>
      <c r="J5493" s="33">
        <f>IF(F5493="","",F5493-I5493)</f>
        <v/>
      </c>
      <c r="K5493" s="28">
        <f>IF(F5493="","",IF(I5493=0,"Pending",IF(I5493&gt;=F5493,"Completed","Partial")))</f>
        <v/>
      </c>
    </row>
    <row r="5494">
      <c r="A5494" s="31" t="n"/>
      <c r="B5494" s="26" t="n"/>
      <c r="C5494" s="26" t="n"/>
      <c r="D5494" s="26" t="n"/>
      <c r="E5494" s="26" t="n"/>
      <c r="F5494" s="27" t="n"/>
      <c r="G5494" s="28">
        <f>IFERROR(IF(E5494="","",VLOOKUP(E5494,'Setup - Mix Design'!$A$5:$I$504,9,0)),"")</f>
        <v/>
      </c>
      <c r="H5494" s="32">
        <f>IF(OR(F5494="",G5494=""),"",F5494*G5494)</f>
        <v/>
      </c>
      <c r="I5494" s="33">
        <f>IF(B5494="","",SUMIF('Dispatch (Challan)'!$C$5:$C$6004,B5494,'Dispatch (Challan)'!$F$5:$F$6004))</f>
        <v/>
      </c>
      <c r="J5494" s="33">
        <f>IF(F5494="","",F5494-I5494)</f>
        <v/>
      </c>
      <c r="K5494" s="28">
        <f>IF(F5494="","",IF(I5494=0,"Pending",IF(I5494&gt;=F5494,"Completed","Partial")))</f>
        <v/>
      </c>
    </row>
    <row r="5495">
      <c r="A5495" s="31" t="n"/>
      <c r="B5495" s="26" t="n"/>
      <c r="C5495" s="26" t="n"/>
      <c r="D5495" s="26" t="n"/>
      <c r="E5495" s="26" t="n"/>
      <c r="F5495" s="27" t="n"/>
      <c r="G5495" s="28">
        <f>IFERROR(IF(E5495="","",VLOOKUP(E5495,'Setup - Mix Design'!$A$5:$I$504,9,0)),"")</f>
        <v/>
      </c>
      <c r="H5495" s="32">
        <f>IF(OR(F5495="",G5495=""),"",F5495*G5495)</f>
        <v/>
      </c>
      <c r="I5495" s="33">
        <f>IF(B5495="","",SUMIF('Dispatch (Challan)'!$C$5:$C$6004,B5495,'Dispatch (Challan)'!$F$5:$F$6004))</f>
        <v/>
      </c>
      <c r="J5495" s="33">
        <f>IF(F5495="","",F5495-I5495)</f>
        <v/>
      </c>
      <c r="K5495" s="28">
        <f>IF(F5495="","",IF(I5495=0,"Pending",IF(I5495&gt;=F5495,"Completed","Partial")))</f>
        <v/>
      </c>
    </row>
    <row r="5496">
      <c r="A5496" s="31" t="n"/>
      <c r="B5496" s="26" t="n"/>
      <c r="C5496" s="26" t="n"/>
      <c r="D5496" s="26" t="n"/>
      <c r="E5496" s="26" t="n"/>
      <c r="F5496" s="27" t="n"/>
      <c r="G5496" s="28">
        <f>IFERROR(IF(E5496="","",VLOOKUP(E5496,'Setup - Mix Design'!$A$5:$I$504,9,0)),"")</f>
        <v/>
      </c>
      <c r="H5496" s="32">
        <f>IF(OR(F5496="",G5496=""),"",F5496*G5496)</f>
        <v/>
      </c>
      <c r="I5496" s="33">
        <f>IF(B5496="","",SUMIF('Dispatch (Challan)'!$C$5:$C$6004,B5496,'Dispatch (Challan)'!$F$5:$F$6004))</f>
        <v/>
      </c>
      <c r="J5496" s="33">
        <f>IF(F5496="","",F5496-I5496)</f>
        <v/>
      </c>
      <c r="K5496" s="28">
        <f>IF(F5496="","",IF(I5496=0,"Pending",IF(I5496&gt;=F5496,"Completed","Partial")))</f>
        <v/>
      </c>
    </row>
    <row r="5497">
      <c r="A5497" s="31" t="n"/>
      <c r="B5497" s="26" t="n"/>
      <c r="C5497" s="26" t="n"/>
      <c r="D5497" s="26" t="n"/>
      <c r="E5497" s="26" t="n"/>
      <c r="F5497" s="27" t="n"/>
      <c r="G5497" s="28">
        <f>IFERROR(IF(E5497="","",VLOOKUP(E5497,'Setup - Mix Design'!$A$5:$I$504,9,0)),"")</f>
        <v/>
      </c>
      <c r="H5497" s="32">
        <f>IF(OR(F5497="",G5497=""),"",F5497*G5497)</f>
        <v/>
      </c>
      <c r="I5497" s="33">
        <f>IF(B5497="","",SUMIF('Dispatch (Challan)'!$C$5:$C$6004,B5497,'Dispatch (Challan)'!$F$5:$F$6004))</f>
        <v/>
      </c>
      <c r="J5497" s="33">
        <f>IF(F5497="","",F5497-I5497)</f>
        <v/>
      </c>
      <c r="K5497" s="28">
        <f>IF(F5497="","",IF(I5497=0,"Pending",IF(I5497&gt;=F5497,"Completed","Partial")))</f>
        <v/>
      </c>
    </row>
    <row r="5498">
      <c r="A5498" s="31" t="n"/>
      <c r="B5498" s="26" t="n"/>
      <c r="C5498" s="26" t="n"/>
      <c r="D5498" s="26" t="n"/>
      <c r="E5498" s="26" t="n"/>
      <c r="F5498" s="27" t="n"/>
      <c r="G5498" s="28">
        <f>IFERROR(IF(E5498="","",VLOOKUP(E5498,'Setup - Mix Design'!$A$5:$I$504,9,0)),"")</f>
        <v/>
      </c>
      <c r="H5498" s="32">
        <f>IF(OR(F5498="",G5498=""),"",F5498*G5498)</f>
        <v/>
      </c>
      <c r="I5498" s="33">
        <f>IF(B5498="","",SUMIF('Dispatch (Challan)'!$C$5:$C$6004,B5498,'Dispatch (Challan)'!$F$5:$F$6004))</f>
        <v/>
      </c>
      <c r="J5498" s="33">
        <f>IF(F5498="","",F5498-I5498)</f>
        <v/>
      </c>
      <c r="K5498" s="28">
        <f>IF(F5498="","",IF(I5498=0,"Pending",IF(I5498&gt;=F5498,"Completed","Partial")))</f>
        <v/>
      </c>
    </row>
    <row r="5499">
      <c r="A5499" s="31" t="n"/>
      <c r="B5499" s="26" t="n"/>
      <c r="C5499" s="26" t="n"/>
      <c r="D5499" s="26" t="n"/>
      <c r="E5499" s="26" t="n"/>
      <c r="F5499" s="27" t="n"/>
      <c r="G5499" s="28">
        <f>IFERROR(IF(E5499="","",VLOOKUP(E5499,'Setup - Mix Design'!$A$5:$I$504,9,0)),"")</f>
        <v/>
      </c>
      <c r="H5499" s="32">
        <f>IF(OR(F5499="",G5499=""),"",F5499*G5499)</f>
        <v/>
      </c>
      <c r="I5499" s="33">
        <f>IF(B5499="","",SUMIF('Dispatch (Challan)'!$C$5:$C$6004,B5499,'Dispatch (Challan)'!$F$5:$F$6004))</f>
        <v/>
      </c>
      <c r="J5499" s="33">
        <f>IF(F5499="","",F5499-I5499)</f>
        <v/>
      </c>
      <c r="K5499" s="28">
        <f>IF(F5499="","",IF(I5499=0,"Pending",IF(I5499&gt;=F5499,"Completed","Partial")))</f>
        <v/>
      </c>
    </row>
    <row r="5500">
      <c r="A5500" s="31" t="n"/>
      <c r="B5500" s="26" t="n"/>
      <c r="C5500" s="26" t="n"/>
      <c r="D5500" s="26" t="n"/>
      <c r="E5500" s="26" t="n"/>
      <c r="F5500" s="27" t="n"/>
      <c r="G5500" s="28">
        <f>IFERROR(IF(E5500="","",VLOOKUP(E5500,'Setup - Mix Design'!$A$5:$I$504,9,0)),"")</f>
        <v/>
      </c>
      <c r="H5500" s="32">
        <f>IF(OR(F5500="",G5500=""),"",F5500*G5500)</f>
        <v/>
      </c>
      <c r="I5500" s="33">
        <f>IF(B5500="","",SUMIF('Dispatch (Challan)'!$C$5:$C$6004,B5500,'Dispatch (Challan)'!$F$5:$F$6004))</f>
        <v/>
      </c>
      <c r="J5500" s="33">
        <f>IF(F5500="","",F5500-I5500)</f>
        <v/>
      </c>
      <c r="K5500" s="28">
        <f>IF(F5500="","",IF(I5500=0,"Pending",IF(I5500&gt;=F5500,"Completed","Partial")))</f>
        <v/>
      </c>
    </row>
    <row r="5501">
      <c r="A5501" s="31" t="n"/>
      <c r="B5501" s="26" t="n"/>
      <c r="C5501" s="26" t="n"/>
      <c r="D5501" s="26" t="n"/>
      <c r="E5501" s="26" t="n"/>
      <c r="F5501" s="27" t="n"/>
      <c r="G5501" s="28">
        <f>IFERROR(IF(E5501="","",VLOOKUP(E5501,'Setup - Mix Design'!$A$5:$I$504,9,0)),"")</f>
        <v/>
      </c>
      <c r="H5501" s="32">
        <f>IF(OR(F5501="",G5501=""),"",F5501*G5501)</f>
        <v/>
      </c>
      <c r="I5501" s="33">
        <f>IF(B5501="","",SUMIF('Dispatch (Challan)'!$C$5:$C$6004,B5501,'Dispatch (Challan)'!$F$5:$F$6004))</f>
        <v/>
      </c>
      <c r="J5501" s="33">
        <f>IF(F5501="","",F5501-I5501)</f>
        <v/>
      </c>
      <c r="K5501" s="28">
        <f>IF(F5501="","",IF(I5501=0,"Pending",IF(I5501&gt;=F5501,"Completed","Partial")))</f>
        <v/>
      </c>
    </row>
    <row r="5502">
      <c r="A5502" s="31" t="n"/>
      <c r="B5502" s="26" t="n"/>
      <c r="C5502" s="26" t="n"/>
      <c r="D5502" s="26" t="n"/>
      <c r="E5502" s="26" t="n"/>
      <c r="F5502" s="27" t="n"/>
      <c r="G5502" s="28">
        <f>IFERROR(IF(E5502="","",VLOOKUP(E5502,'Setup - Mix Design'!$A$5:$I$504,9,0)),"")</f>
        <v/>
      </c>
      <c r="H5502" s="32">
        <f>IF(OR(F5502="",G5502=""),"",F5502*G5502)</f>
        <v/>
      </c>
      <c r="I5502" s="33">
        <f>IF(B5502="","",SUMIF('Dispatch (Challan)'!$C$5:$C$6004,B5502,'Dispatch (Challan)'!$F$5:$F$6004))</f>
        <v/>
      </c>
      <c r="J5502" s="33">
        <f>IF(F5502="","",F5502-I5502)</f>
        <v/>
      </c>
      <c r="K5502" s="28">
        <f>IF(F5502="","",IF(I5502=0,"Pending",IF(I5502&gt;=F5502,"Completed","Partial")))</f>
        <v/>
      </c>
    </row>
    <row r="5503">
      <c r="A5503" s="31" t="n"/>
      <c r="B5503" s="26" t="n"/>
      <c r="C5503" s="26" t="n"/>
      <c r="D5503" s="26" t="n"/>
      <c r="E5503" s="26" t="n"/>
      <c r="F5503" s="27" t="n"/>
      <c r="G5503" s="28">
        <f>IFERROR(IF(E5503="","",VLOOKUP(E5503,'Setup - Mix Design'!$A$5:$I$504,9,0)),"")</f>
        <v/>
      </c>
      <c r="H5503" s="32">
        <f>IF(OR(F5503="",G5503=""),"",F5503*G5503)</f>
        <v/>
      </c>
      <c r="I5503" s="33">
        <f>IF(B5503="","",SUMIF('Dispatch (Challan)'!$C$5:$C$6004,B5503,'Dispatch (Challan)'!$F$5:$F$6004))</f>
        <v/>
      </c>
      <c r="J5503" s="33">
        <f>IF(F5503="","",F5503-I5503)</f>
        <v/>
      </c>
      <c r="K5503" s="28">
        <f>IF(F5503="","",IF(I5503=0,"Pending",IF(I5503&gt;=F5503,"Completed","Partial")))</f>
        <v/>
      </c>
    </row>
    <row r="5504">
      <c r="A5504" s="31" t="n"/>
      <c r="B5504" s="26" t="n"/>
      <c r="C5504" s="26" t="n"/>
      <c r="D5504" s="26" t="n"/>
      <c r="E5504" s="26" t="n"/>
      <c r="F5504" s="27" t="n"/>
      <c r="G5504" s="28">
        <f>IFERROR(IF(E5504="","",VLOOKUP(E5504,'Setup - Mix Design'!$A$5:$I$504,9,0)),"")</f>
        <v/>
      </c>
      <c r="H5504" s="32">
        <f>IF(OR(F5504="",G5504=""),"",F5504*G5504)</f>
        <v/>
      </c>
      <c r="I5504" s="33">
        <f>IF(B5504="","",SUMIF('Dispatch (Challan)'!$C$5:$C$6004,B5504,'Dispatch (Challan)'!$F$5:$F$6004))</f>
        <v/>
      </c>
      <c r="J5504" s="33">
        <f>IF(F5504="","",F5504-I5504)</f>
        <v/>
      </c>
      <c r="K5504" s="28">
        <f>IF(F5504="","",IF(I5504=0,"Pending",IF(I5504&gt;=F5504,"Completed","Partial")))</f>
        <v/>
      </c>
    </row>
    <row r="5505">
      <c r="A5505" s="31" t="n"/>
      <c r="B5505" s="26" t="n"/>
      <c r="C5505" s="26" t="n"/>
      <c r="D5505" s="26" t="n"/>
      <c r="E5505" s="26" t="n"/>
      <c r="F5505" s="27" t="n"/>
      <c r="G5505" s="28">
        <f>IFERROR(IF(E5505="","",VLOOKUP(E5505,'Setup - Mix Design'!$A$5:$I$504,9,0)),"")</f>
        <v/>
      </c>
      <c r="H5505" s="32">
        <f>IF(OR(F5505="",G5505=""),"",F5505*G5505)</f>
        <v/>
      </c>
      <c r="I5505" s="33">
        <f>IF(B5505="","",SUMIF('Dispatch (Challan)'!$C$5:$C$6004,B5505,'Dispatch (Challan)'!$F$5:$F$6004))</f>
        <v/>
      </c>
      <c r="J5505" s="33">
        <f>IF(F5505="","",F5505-I5505)</f>
        <v/>
      </c>
      <c r="K5505" s="28">
        <f>IF(F5505="","",IF(I5505=0,"Pending",IF(I5505&gt;=F5505,"Completed","Partial")))</f>
        <v/>
      </c>
    </row>
    <row r="5506">
      <c r="A5506" s="31" t="n"/>
      <c r="B5506" s="26" t="n"/>
      <c r="C5506" s="26" t="n"/>
      <c r="D5506" s="26" t="n"/>
      <c r="E5506" s="26" t="n"/>
      <c r="F5506" s="27" t="n"/>
      <c r="G5506" s="28">
        <f>IFERROR(IF(E5506="","",VLOOKUP(E5506,'Setup - Mix Design'!$A$5:$I$504,9,0)),"")</f>
        <v/>
      </c>
      <c r="H5506" s="32">
        <f>IF(OR(F5506="",G5506=""),"",F5506*G5506)</f>
        <v/>
      </c>
      <c r="I5506" s="33">
        <f>IF(B5506="","",SUMIF('Dispatch (Challan)'!$C$5:$C$6004,B5506,'Dispatch (Challan)'!$F$5:$F$6004))</f>
        <v/>
      </c>
      <c r="J5506" s="33">
        <f>IF(F5506="","",F5506-I5506)</f>
        <v/>
      </c>
      <c r="K5506" s="28">
        <f>IF(F5506="","",IF(I5506=0,"Pending",IF(I5506&gt;=F5506,"Completed","Partial")))</f>
        <v/>
      </c>
    </row>
    <row r="5507">
      <c r="A5507" s="31" t="n"/>
      <c r="B5507" s="26" t="n"/>
      <c r="C5507" s="26" t="n"/>
      <c r="D5507" s="26" t="n"/>
      <c r="E5507" s="26" t="n"/>
      <c r="F5507" s="27" t="n"/>
      <c r="G5507" s="28">
        <f>IFERROR(IF(E5507="","",VLOOKUP(E5507,'Setup - Mix Design'!$A$5:$I$504,9,0)),"")</f>
        <v/>
      </c>
      <c r="H5507" s="32">
        <f>IF(OR(F5507="",G5507=""),"",F5507*G5507)</f>
        <v/>
      </c>
      <c r="I5507" s="33">
        <f>IF(B5507="","",SUMIF('Dispatch (Challan)'!$C$5:$C$6004,B5507,'Dispatch (Challan)'!$F$5:$F$6004))</f>
        <v/>
      </c>
      <c r="J5507" s="33">
        <f>IF(F5507="","",F5507-I5507)</f>
        <v/>
      </c>
      <c r="K5507" s="28">
        <f>IF(F5507="","",IF(I5507=0,"Pending",IF(I5507&gt;=F5507,"Completed","Partial")))</f>
        <v/>
      </c>
    </row>
    <row r="5508">
      <c r="A5508" s="31" t="n"/>
      <c r="B5508" s="26" t="n"/>
      <c r="C5508" s="26" t="n"/>
      <c r="D5508" s="26" t="n"/>
      <c r="E5508" s="26" t="n"/>
      <c r="F5508" s="27" t="n"/>
      <c r="G5508" s="28">
        <f>IFERROR(IF(E5508="","",VLOOKUP(E5508,'Setup - Mix Design'!$A$5:$I$504,9,0)),"")</f>
        <v/>
      </c>
      <c r="H5508" s="32">
        <f>IF(OR(F5508="",G5508=""),"",F5508*G5508)</f>
        <v/>
      </c>
      <c r="I5508" s="33">
        <f>IF(B5508="","",SUMIF('Dispatch (Challan)'!$C$5:$C$6004,B5508,'Dispatch (Challan)'!$F$5:$F$6004))</f>
        <v/>
      </c>
      <c r="J5508" s="33">
        <f>IF(F5508="","",F5508-I5508)</f>
        <v/>
      </c>
      <c r="K5508" s="28">
        <f>IF(F5508="","",IF(I5508=0,"Pending",IF(I5508&gt;=F5508,"Completed","Partial")))</f>
        <v/>
      </c>
    </row>
    <row r="5509">
      <c r="A5509" s="31" t="n"/>
      <c r="B5509" s="26" t="n"/>
      <c r="C5509" s="26" t="n"/>
      <c r="D5509" s="26" t="n"/>
      <c r="E5509" s="26" t="n"/>
      <c r="F5509" s="27" t="n"/>
      <c r="G5509" s="28">
        <f>IFERROR(IF(E5509="","",VLOOKUP(E5509,'Setup - Mix Design'!$A$5:$I$504,9,0)),"")</f>
        <v/>
      </c>
      <c r="H5509" s="32">
        <f>IF(OR(F5509="",G5509=""),"",F5509*G5509)</f>
        <v/>
      </c>
      <c r="I5509" s="33">
        <f>IF(B5509="","",SUMIF('Dispatch (Challan)'!$C$5:$C$6004,B5509,'Dispatch (Challan)'!$F$5:$F$6004))</f>
        <v/>
      </c>
      <c r="J5509" s="33">
        <f>IF(F5509="","",F5509-I5509)</f>
        <v/>
      </c>
      <c r="K5509" s="28">
        <f>IF(F5509="","",IF(I5509=0,"Pending",IF(I5509&gt;=F5509,"Completed","Partial")))</f>
        <v/>
      </c>
    </row>
    <row r="5510">
      <c r="A5510" s="31" t="n"/>
      <c r="B5510" s="26" t="n"/>
      <c r="C5510" s="26" t="n"/>
      <c r="D5510" s="26" t="n"/>
      <c r="E5510" s="26" t="n"/>
      <c r="F5510" s="27" t="n"/>
      <c r="G5510" s="28">
        <f>IFERROR(IF(E5510="","",VLOOKUP(E5510,'Setup - Mix Design'!$A$5:$I$504,9,0)),"")</f>
        <v/>
      </c>
      <c r="H5510" s="32">
        <f>IF(OR(F5510="",G5510=""),"",F5510*G5510)</f>
        <v/>
      </c>
      <c r="I5510" s="33">
        <f>IF(B5510="","",SUMIF('Dispatch (Challan)'!$C$5:$C$6004,B5510,'Dispatch (Challan)'!$F$5:$F$6004))</f>
        <v/>
      </c>
      <c r="J5510" s="33">
        <f>IF(F5510="","",F5510-I5510)</f>
        <v/>
      </c>
      <c r="K5510" s="28">
        <f>IF(F5510="","",IF(I5510=0,"Pending",IF(I5510&gt;=F5510,"Completed","Partial")))</f>
        <v/>
      </c>
    </row>
    <row r="5511">
      <c r="A5511" s="31" t="n"/>
      <c r="B5511" s="26" t="n"/>
      <c r="C5511" s="26" t="n"/>
      <c r="D5511" s="26" t="n"/>
      <c r="E5511" s="26" t="n"/>
      <c r="F5511" s="27" t="n"/>
      <c r="G5511" s="28">
        <f>IFERROR(IF(E5511="","",VLOOKUP(E5511,'Setup - Mix Design'!$A$5:$I$504,9,0)),"")</f>
        <v/>
      </c>
      <c r="H5511" s="32">
        <f>IF(OR(F5511="",G5511=""),"",F5511*G5511)</f>
        <v/>
      </c>
      <c r="I5511" s="33">
        <f>IF(B5511="","",SUMIF('Dispatch (Challan)'!$C$5:$C$6004,B5511,'Dispatch (Challan)'!$F$5:$F$6004))</f>
        <v/>
      </c>
      <c r="J5511" s="33">
        <f>IF(F5511="","",F5511-I5511)</f>
        <v/>
      </c>
      <c r="K5511" s="28">
        <f>IF(F5511="","",IF(I5511=0,"Pending",IF(I5511&gt;=F5511,"Completed","Partial")))</f>
        <v/>
      </c>
    </row>
    <row r="5512">
      <c r="A5512" s="31" t="n"/>
      <c r="B5512" s="26" t="n"/>
      <c r="C5512" s="26" t="n"/>
      <c r="D5512" s="26" t="n"/>
      <c r="E5512" s="26" t="n"/>
      <c r="F5512" s="27" t="n"/>
      <c r="G5512" s="28">
        <f>IFERROR(IF(E5512="","",VLOOKUP(E5512,'Setup - Mix Design'!$A$5:$I$504,9,0)),"")</f>
        <v/>
      </c>
      <c r="H5512" s="32">
        <f>IF(OR(F5512="",G5512=""),"",F5512*G5512)</f>
        <v/>
      </c>
      <c r="I5512" s="33">
        <f>IF(B5512="","",SUMIF('Dispatch (Challan)'!$C$5:$C$6004,B5512,'Dispatch (Challan)'!$F$5:$F$6004))</f>
        <v/>
      </c>
      <c r="J5512" s="33">
        <f>IF(F5512="","",F5512-I5512)</f>
        <v/>
      </c>
      <c r="K5512" s="28">
        <f>IF(F5512="","",IF(I5512=0,"Pending",IF(I5512&gt;=F5512,"Completed","Partial")))</f>
        <v/>
      </c>
    </row>
    <row r="5513">
      <c r="A5513" s="31" t="n"/>
      <c r="B5513" s="26" t="n"/>
      <c r="C5513" s="26" t="n"/>
      <c r="D5513" s="26" t="n"/>
      <c r="E5513" s="26" t="n"/>
      <c r="F5513" s="27" t="n"/>
      <c r="G5513" s="28">
        <f>IFERROR(IF(E5513="","",VLOOKUP(E5513,'Setup - Mix Design'!$A$5:$I$504,9,0)),"")</f>
        <v/>
      </c>
      <c r="H5513" s="32">
        <f>IF(OR(F5513="",G5513=""),"",F5513*G5513)</f>
        <v/>
      </c>
      <c r="I5513" s="33">
        <f>IF(B5513="","",SUMIF('Dispatch (Challan)'!$C$5:$C$6004,B5513,'Dispatch (Challan)'!$F$5:$F$6004))</f>
        <v/>
      </c>
      <c r="J5513" s="33">
        <f>IF(F5513="","",F5513-I5513)</f>
        <v/>
      </c>
      <c r="K5513" s="28">
        <f>IF(F5513="","",IF(I5513=0,"Pending",IF(I5513&gt;=F5513,"Completed","Partial")))</f>
        <v/>
      </c>
    </row>
    <row r="5514">
      <c r="A5514" s="31" t="n"/>
      <c r="B5514" s="26" t="n"/>
      <c r="C5514" s="26" t="n"/>
      <c r="D5514" s="26" t="n"/>
      <c r="E5514" s="26" t="n"/>
      <c r="F5514" s="27" t="n"/>
      <c r="G5514" s="28">
        <f>IFERROR(IF(E5514="","",VLOOKUP(E5514,'Setup - Mix Design'!$A$5:$I$504,9,0)),"")</f>
        <v/>
      </c>
      <c r="H5514" s="32">
        <f>IF(OR(F5514="",G5514=""),"",F5514*G5514)</f>
        <v/>
      </c>
      <c r="I5514" s="33">
        <f>IF(B5514="","",SUMIF('Dispatch (Challan)'!$C$5:$C$6004,B5514,'Dispatch (Challan)'!$F$5:$F$6004))</f>
        <v/>
      </c>
      <c r="J5514" s="33">
        <f>IF(F5514="","",F5514-I5514)</f>
        <v/>
      </c>
      <c r="K5514" s="28">
        <f>IF(F5514="","",IF(I5514=0,"Pending",IF(I5514&gt;=F5514,"Completed","Partial")))</f>
        <v/>
      </c>
    </row>
    <row r="5515">
      <c r="A5515" s="31" t="n"/>
      <c r="B5515" s="26" t="n"/>
      <c r="C5515" s="26" t="n"/>
      <c r="D5515" s="26" t="n"/>
      <c r="E5515" s="26" t="n"/>
      <c r="F5515" s="27" t="n"/>
      <c r="G5515" s="28">
        <f>IFERROR(IF(E5515="","",VLOOKUP(E5515,'Setup - Mix Design'!$A$5:$I$504,9,0)),"")</f>
        <v/>
      </c>
      <c r="H5515" s="32">
        <f>IF(OR(F5515="",G5515=""),"",F5515*G5515)</f>
        <v/>
      </c>
      <c r="I5515" s="33">
        <f>IF(B5515="","",SUMIF('Dispatch (Challan)'!$C$5:$C$6004,B5515,'Dispatch (Challan)'!$F$5:$F$6004))</f>
        <v/>
      </c>
      <c r="J5515" s="33">
        <f>IF(F5515="","",F5515-I5515)</f>
        <v/>
      </c>
      <c r="K5515" s="28">
        <f>IF(F5515="","",IF(I5515=0,"Pending",IF(I5515&gt;=F5515,"Completed","Partial")))</f>
        <v/>
      </c>
    </row>
    <row r="5516">
      <c r="A5516" s="31" t="n"/>
      <c r="B5516" s="26" t="n"/>
      <c r="C5516" s="26" t="n"/>
      <c r="D5516" s="26" t="n"/>
      <c r="E5516" s="26" t="n"/>
      <c r="F5516" s="27" t="n"/>
      <c r="G5516" s="28">
        <f>IFERROR(IF(E5516="","",VLOOKUP(E5516,'Setup - Mix Design'!$A$5:$I$504,9,0)),"")</f>
        <v/>
      </c>
      <c r="H5516" s="32">
        <f>IF(OR(F5516="",G5516=""),"",F5516*G5516)</f>
        <v/>
      </c>
      <c r="I5516" s="33">
        <f>IF(B5516="","",SUMIF('Dispatch (Challan)'!$C$5:$C$6004,B5516,'Dispatch (Challan)'!$F$5:$F$6004))</f>
        <v/>
      </c>
      <c r="J5516" s="33">
        <f>IF(F5516="","",F5516-I5516)</f>
        <v/>
      </c>
      <c r="K5516" s="28">
        <f>IF(F5516="","",IF(I5516=0,"Pending",IF(I5516&gt;=F5516,"Completed","Partial")))</f>
        <v/>
      </c>
    </row>
    <row r="5517">
      <c r="A5517" s="31" t="n"/>
      <c r="B5517" s="26" t="n"/>
      <c r="C5517" s="26" t="n"/>
      <c r="D5517" s="26" t="n"/>
      <c r="E5517" s="26" t="n"/>
      <c r="F5517" s="27" t="n"/>
      <c r="G5517" s="28">
        <f>IFERROR(IF(E5517="","",VLOOKUP(E5517,'Setup - Mix Design'!$A$5:$I$504,9,0)),"")</f>
        <v/>
      </c>
      <c r="H5517" s="32">
        <f>IF(OR(F5517="",G5517=""),"",F5517*G5517)</f>
        <v/>
      </c>
      <c r="I5517" s="33">
        <f>IF(B5517="","",SUMIF('Dispatch (Challan)'!$C$5:$C$6004,B5517,'Dispatch (Challan)'!$F$5:$F$6004))</f>
        <v/>
      </c>
      <c r="J5517" s="33">
        <f>IF(F5517="","",F5517-I5517)</f>
        <v/>
      </c>
      <c r="K5517" s="28">
        <f>IF(F5517="","",IF(I5517=0,"Pending",IF(I5517&gt;=F5517,"Completed","Partial")))</f>
        <v/>
      </c>
    </row>
    <row r="5518">
      <c r="A5518" s="31" t="n"/>
      <c r="B5518" s="26" t="n"/>
      <c r="C5518" s="26" t="n"/>
      <c r="D5518" s="26" t="n"/>
      <c r="E5518" s="26" t="n"/>
      <c r="F5518" s="27" t="n"/>
      <c r="G5518" s="28">
        <f>IFERROR(IF(E5518="","",VLOOKUP(E5518,'Setup - Mix Design'!$A$5:$I$504,9,0)),"")</f>
        <v/>
      </c>
      <c r="H5518" s="32">
        <f>IF(OR(F5518="",G5518=""),"",F5518*G5518)</f>
        <v/>
      </c>
      <c r="I5518" s="33">
        <f>IF(B5518="","",SUMIF('Dispatch (Challan)'!$C$5:$C$6004,B5518,'Dispatch (Challan)'!$F$5:$F$6004))</f>
        <v/>
      </c>
      <c r="J5518" s="33">
        <f>IF(F5518="","",F5518-I5518)</f>
        <v/>
      </c>
      <c r="K5518" s="28">
        <f>IF(F5518="","",IF(I5518=0,"Pending",IF(I5518&gt;=F5518,"Completed","Partial")))</f>
        <v/>
      </c>
    </row>
    <row r="5519">
      <c r="A5519" s="31" t="n"/>
      <c r="B5519" s="26" t="n"/>
      <c r="C5519" s="26" t="n"/>
      <c r="D5519" s="26" t="n"/>
      <c r="E5519" s="26" t="n"/>
      <c r="F5519" s="27" t="n"/>
      <c r="G5519" s="28">
        <f>IFERROR(IF(E5519="","",VLOOKUP(E5519,'Setup - Mix Design'!$A$5:$I$504,9,0)),"")</f>
        <v/>
      </c>
      <c r="H5519" s="32">
        <f>IF(OR(F5519="",G5519=""),"",F5519*G5519)</f>
        <v/>
      </c>
      <c r="I5519" s="33">
        <f>IF(B5519="","",SUMIF('Dispatch (Challan)'!$C$5:$C$6004,B5519,'Dispatch (Challan)'!$F$5:$F$6004))</f>
        <v/>
      </c>
      <c r="J5519" s="33">
        <f>IF(F5519="","",F5519-I5519)</f>
        <v/>
      </c>
      <c r="K5519" s="28">
        <f>IF(F5519="","",IF(I5519=0,"Pending",IF(I5519&gt;=F5519,"Completed","Partial")))</f>
        <v/>
      </c>
    </row>
    <row r="5520">
      <c r="A5520" s="31" t="n"/>
      <c r="B5520" s="26" t="n"/>
      <c r="C5520" s="26" t="n"/>
      <c r="D5520" s="26" t="n"/>
      <c r="E5520" s="26" t="n"/>
      <c r="F5520" s="27" t="n"/>
      <c r="G5520" s="28">
        <f>IFERROR(IF(E5520="","",VLOOKUP(E5520,'Setup - Mix Design'!$A$5:$I$504,9,0)),"")</f>
        <v/>
      </c>
      <c r="H5520" s="32">
        <f>IF(OR(F5520="",G5520=""),"",F5520*G5520)</f>
        <v/>
      </c>
      <c r="I5520" s="33">
        <f>IF(B5520="","",SUMIF('Dispatch (Challan)'!$C$5:$C$6004,B5520,'Dispatch (Challan)'!$F$5:$F$6004))</f>
        <v/>
      </c>
      <c r="J5520" s="33">
        <f>IF(F5520="","",F5520-I5520)</f>
        <v/>
      </c>
      <c r="K5520" s="28">
        <f>IF(F5520="","",IF(I5520=0,"Pending",IF(I5520&gt;=F5520,"Completed","Partial")))</f>
        <v/>
      </c>
    </row>
    <row r="5521">
      <c r="A5521" s="31" t="n"/>
      <c r="B5521" s="26" t="n"/>
      <c r="C5521" s="26" t="n"/>
      <c r="D5521" s="26" t="n"/>
      <c r="E5521" s="26" t="n"/>
      <c r="F5521" s="27" t="n"/>
      <c r="G5521" s="28">
        <f>IFERROR(IF(E5521="","",VLOOKUP(E5521,'Setup - Mix Design'!$A$5:$I$504,9,0)),"")</f>
        <v/>
      </c>
      <c r="H5521" s="32">
        <f>IF(OR(F5521="",G5521=""),"",F5521*G5521)</f>
        <v/>
      </c>
      <c r="I5521" s="33">
        <f>IF(B5521="","",SUMIF('Dispatch (Challan)'!$C$5:$C$6004,B5521,'Dispatch (Challan)'!$F$5:$F$6004))</f>
        <v/>
      </c>
      <c r="J5521" s="33">
        <f>IF(F5521="","",F5521-I5521)</f>
        <v/>
      </c>
      <c r="K5521" s="28">
        <f>IF(F5521="","",IF(I5521=0,"Pending",IF(I5521&gt;=F5521,"Completed","Partial")))</f>
        <v/>
      </c>
    </row>
    <row r="5522">
      <c r="A5522" s="31" t="n"/>
      <c r="B5522" s="26" t="n"/>
      <c r="C5522" s="26" t="n"/>
      <c r="D5522" s="26" t="n"/>
      <c r="E5522" s="26" t="n"/>
      <c r="F5522" s="27" t="n"/>
      <c r="G5522" s="28">
        <f>IFERROR(IF(E5522="","",VLOOKUP(E5522,'Setup - Mix Design'!$A$5:$I$504,9,0)),"")</f>
        <v/>
      </c>
      <c r="H5522" s="32">
        <f>IF(OR(F5522="",G5522=""),"",F5522*G5522)</f>
        <v/>
      </c>
      <c r="I5522" s="33">
        <f>IF(B5522="","",SUMIF('Dispatch (Challan)'!$C$5:$C$6004,B5522,'Dispatch (Challan)'!$F$5:$F$6004))</f>
        <v/>
      </c>
      <c r="J5522" s="33">
        <f>IF(F5522="","",F5522-I5522)</f>
        <v/>
      </c>
      <c r="K5522" s="28">
        <f>IF(F5522="","",IF(I5522=0,"Pending",IF(I5522&gt;=F5522,"Completed","Partial")))</f>
        <v/>
      </c>
    </row>
    <row r="5523">
      <c r="A5523" s="31" t="n"/>
      <c r="B5523" s="26" t="n"/>
      <c r="C5523" s="26" t="n"/>
      <c r="D5523" s="26" t="n"/>
      <c r="E5523" s="26" t="n"/>
      <c r="F5523" s="27" t="n"/>
      <c r="G5523" s="28">
        <f>IFERROR(IF(E5523="","",VLOOKUP(E5523,'Setup - Mix Design'!$A$5:$I$504,9,0)),"")</f>
        <v/>
      </c>
      <c r="H5523" s="32">
        <f>IF(OR(F5523="",G5523=""),"",F5523*G5523)</f>
        <v/>
      </c>
      <c r="I5523" s="33">
        <f>IF(B5523="","",SUMIF('Dispatch (Challan)'!$C$5:$C$6004,B5523,'Dispatch (Challan)'!$F$5:$F$6004))</f>
        <v/>
      </c>
      <c r="J5523" s="33">
        <f>IF(F5523="","",F5523-I5523)</f>
        <v/>
      </c>
      <c r="K5523" s="28">
        <f>IF(F5523="","",IF(I5523=0,"Pending",IF(I5523&gt;=F5523,"Completed","Partial")))</f>
        <v/>
      </c>
    </row>
    <row r="5524">
      <c r="A5524" s="31" t="n"/>
      <c r="B5524" s="26" t="n"/>
      <c r="C5524" s="26" t="n"/>
      <c r="D5524" s="26" t="n"/>
      <c r="E5524" s="26" t="n"/>
      <c r="F5524" s="27" t="n"/>
      <c r="G5524" s="28">
        <f>IFERROR(IF(E5524="","",VLOOKUP(E5524,'Setup - Mix Design'!$A$5:$I$504,9,0)),"")</f>
        <v/>
      </c>
      <c r="H5524" s="32">
        <f>IF(OR(F5524="",G5524=""),"",F5524*G5524)</f>
        <v/>
      </c>
      <c r="I5524" s="33">
        <f>IF(B5524="","",SUMIF('Dispatch (Challan)'!$C$5:$C$6004,B5524,'Dispatch (Challan)'!$F$5:$F$6004))</f>
        <v/>
      </c>
      <c r="J5524" s="33">
        <f>IF(F5524="","",F5524-I5524)</f>
        <v/>
      </c>
      <c r="K5524" s="28">
        <f>IF(F5524="","",IF(I5524=0,"Pending",IF(I5524&gt;=F5524,"Completed","Partial")))</f>
        <v/>
      </c>
    </row>
    <row r="5525">
      <c r="A5525" s="31" t="n"/>
      <c r="B5525" s="26" t="n"/>
      <c r="C5525" s="26" t="n"/>
      <c r="D5525" s="26" t="n"/>
      <c r="E5525" s="26" t="n"/>
      <c r="F5525" s="27" t="n"/>
      <c r="G5525" s="28">
        <f>IFERROR(IF(E5525="","",VLOOKUP(E5525,'Setup - Mix Design'!$A$5:$I$504,9,0)),"")</f>
        <v/>
      </c>
      <c r="H5525" s="32">
        <f>IF(OR(F5525="",G5525=""),"",F5525*G5525)</f>
        <v/>
      </c>
      <c r="I5525" s="33">
        <f>IF(B5525="","",SUMIF('Dispatch (Challan)'!$C$5:$C$6004,B5525,'Dispatch (Challan)'!$F$5:$F$6004))</f>
        <v/>
      </c>
      <c r="J5525" s="33">
        <f>IF(F5525="","",F5525-I5525)</f>
        <v/>
      </c>
      <c r="K5525" s="28">
        <f>IF(F5525="","",IF(I5525=0,"Pending",IF(I5525&gt;=F5525,"Completed","Partial")))</f>
        <v/>
      </c>
    </row>
    <row r="5526">
      <c r="A5526" s="31" t="n"/>
      <c r="B5526" s="26" t="n"/>
      <c r="C5526" s="26" t="n"/>
      <c r="D5526" s="26" t="n"/>
      <c r="E5526" s="26" t="n"/>
      <c r="F5526" s="27" t="n"/>
      <c r="G5526" s="28">
        <f>IFERROR(IF(E5526="","",VLOOKUP(E5526,'Setup - Mix Design'!$A$5:$I$504,9,0)),"")</f>
        <v/>
      </c>
      <c r="H5526" s="32">
        <f>IF(OR(F5526="",G5526=""),"",F5526*G5526)</f>
        <v/>
      </c>
      <c r="I5526" s="33">
        <f>IF(B5526="","",SUMIF('Dispatch (Challan)'!$C$5:$C$6004,B5526,'Dispatch (Challan)'!$F$5:$F$6004))</f>
        <v/>
      </c>
      <c r="J5526" s="33">
        <f>IF(F5526="","",F5526-I5526)</f>
        <v/>
      </c>
      <c r="K5526" s="28">
        <f>IF(F5526="","",IF(I5526=0,"Pending",IF(I5526&gt;=F5526,"Completed","Partial")))</f>
        <v/>
      </c>
    </row>
    <row r="5527">
      <c r="A5527" s="31" t="n"/>
      <c r="B5527" s="26" t="n"/>
      <c r="C5527" s="26" t="n"/>
      <c r="D5527" s="26" t="n"/>
      <c r="E5527" s="26" t="n"/>
      <c r="F5527" s="27" t="n"/>
      <c r="G5527" s="28">
        <f>IFERROR(IF(E5527="","",VLOOKUP(E5527,'Setup - Mix Design'!$A$5:$I$504,9,0)),"")</f>
        <v/>
      </c>
      <c r="H5527" s="32">
        <f>IF(OR(F5527="",G5527=""),"",F5527*G5527)</f>
        <v/>
      </c>
      <c r="I5527" s="33">
        <f>IF(B5527="","",SUMIF('Dispatch (Challan)'!$C$5:$C$6004,B5527,'Dispatch (Challan)'!$F$5:$F$6004))</f>
        <v/>
      </c>
      <c r="J5527" s="33">
        <f>IF(F5527="","",F5527-I5527)</f>
        <v/>
      </c>
      <c r="K5527" s="28">
        <f>IF(F5527="","",IF(I5527=0,"Pending",IF(I5527&gt;=F5527,"Completed","Partial")))</f>
        <v/>
      </c>
    </row>
    <row r="5528">
      <c r="A5528" s="31" t="n"/>
      <c r="B5528" s="26" t="n"/>
      <c r="C5528" s="26" t="n"/>
      <c r="D5528" s="26" t="n"/>
      <c r="E5528" s="26" t="n"/>
      <c r="F5528" s="27" t="n"/>
      <c r="G5528" s="28">
        <f>IFERROR(IF(E5528="","",VLOOKUP(E5528,'Setup - Mix Design'!$A$5:$I$504,9,0)),"")</f>
        <v/>
      </c>
      <c r="H5528" s="32">
        <f>IF(OR(F5528="",G5528=""),"",F5528*G5528)</f>
        <v/>
      </c>
      <c r="I5528" s="33">
        <f>IF(B5528="","",SUMIF('Dispatch (Challan)'!$C$5:$C$6004,B5528,'Dispatch (Challan)'!$F$5:$F$6004))</f>
        <v/>
      </c>
      <c r="J5528" s="33">
        <f>IF(F5528="","",F5528-I5528)</f>
        <v/>
      </c>
      <c r="K5528" s="28">
        <f>IF(F5528="","",IF(I5528=0,"Pending",IF(I5528&gt;=F5528,"Completed","Partial")))</f>
        <v/>
      </c>
    </row>
    <row r="5529">
      <c r="A5529" s="31" t="n"/>
      <c r="B5529" s="26" t="n"/>
      <c r="C5529" s="26" t="n"/>
      <c r="D5529" s="26" t="n"/>
      <c r="E5529" s="26" t="n"/>
      <c r="F5529" s="27" t="n"/>
      <c r="G5529" s="28">
        <f>IFERROR(IF(E5529="","",VLOOKUP(E5529,'Setup - Mix Design'!$A$5:$I$504,9,0)),"")</f>
        <v/>
      </c>
      <c r="H5529" s="32">
        <f>IF(OR(F5529="",G5529=""),"",F5529*G5529)</f>
        <v/>
      </c>
      <c r="I5529" s="33">
        <f>IF(B5529="","",SUMIF('Dispatch (Challan)'!$C$5:$C$6004,B5529,'Dispatch (Challan)'!$F$5:$F$6004))</f>
        <v/>
      </c>
      <c r="J5529" s="33">
        <f>IF(F5529="","",F5529-I5529)</f>
        <v/>
      </c>
      <c r="K5529" s="28">
        <f>IF(F5529="","",IF(I5529=0,"Pending",IF(I5529&gt;=F5529,"Completed","Partial")))</f>
        <v/>
      </c>
    </row>
    <row r="5530">
      <c r="A5530" s="31" t="n"/>
      <c r="B5530" s="26" t="n"/>
      <c r="C5530" s="26" t="n"/>
      <c r="D5530" s="26" t="n"/>
      <c r="E5530" s="26" t="n"/>
      <c r="F5530" s="27" t="n"/>
      <c r="G5530" s="28">
        <f>IFERROR(IF(E5530="","",VLOOKUP(E5530,'Setup - Mix Design'!$A$5:$I$504,9,0)),"")</f>
        <v/>
      </c>
      <c r="H5530" s="32">
        <f>IF(OR(F5530="",G5530=""),"",F5530*G5530)</f>
        <v/>
      </c>
      <c r="I5530" s="33">
        <f>IF(B5530="","",SUMIF('Dispatch (Challan)'!$C$5:$C$6004,B5530,'Dispatch (Challan)'!$F$5:$F$6004))</f>
        <v/>
      </c>
      <c r="J5530" s="33">
        <f>IF(F5530="","",F5530-I5530)</f>
        <v/>
      </c>
      <c r="K5530" s="28">
        <f>IF(F5530="","",IF(I5530=0,"Pending",IF(I5530&gt;=F5530,"Completed","Partial")))</f>
        <v/>
      </c>
    </row>
    <row r="5531">
      <c r="A5531" s="31" t="n"/>
      <c r="B5531" s="26" t="n"/>
      <c r="C5531" s="26" t="n"/>
      <c r="D5531" s="26" t="n"/>
      <c r="E5531" s="26" t="n"/>
      <c r="F5531" s="27" t="n"/>
      <c r="G5531" s="28">
        <f>IFERROR(IF(E5531="","",VLOOKUP(E5531,'Setup - Mix Design'!$A$5:$I$504,9,0)),"")</f>
        <v/>
      </c>
      <c r="H5531" s="32">
        <f>IF(OR(F5531="",G5531=""),"",F5531*G5531)</f>
        <v/>
      </c>
      <c r="I5531" s="33">
        <f>IF(B5531="","",SUMIF('Dispatch (Challan)'!$C$5:$C$6004,B5531,'Dispatch (Challan)'!$F$5:$F$6004))</f>
        <v/>
      </c>
      <c r="J5531" s="33">
        <f>IF(F5531="","",F5531-I5531)</f>
        <v/>
      </c>
      <c r="K5531" s="28">
        <f>IF(F5531="","",IF(I5531=0,"Pending",IF(I5531&gt;=F5531,"Completed","Partial")))</f>
        <v/>
      </c>
    </row>
    <row r="5532">
      <c r="A5532" s="31" t="n"/>
      <c r="B5532" s="26" t="n"/>
      <c r="C5532" s="26" t="n"/>
      <c r="D5532" s="26" t="n"/>
      <c r="E5532" s="26" t="n"/>
      <c r="F5532" s="27" t="n"/>
      <c r="G5532" s="28">
        <f>IFERROR(IF(E5532="","",VLOOKUP(E5532,'Setup - Mix Design'!$A$5:$I$504,9,0)),"")</f>
        <v/>
      </c>
      <c r="H5532" s="32">
        <f>IF(OR(F5532="",G5532=""),"",F5532*G5532)</f>
        <v/>
      </c>
      <c r="I5532" s="33">
        <f>IF(B5532="","",SUMIF('Dispatch (Challan)'!$C$5:$C$6004,B5532,'Dispatch (Challan)'!$F$5:$F$6004))</f>
        <v/>
      </c>
      <c r="J5532" s="33">
        <f>IF(F5532="","",F5532-I5532)</f>
        <v/>
      </c>
      <c r="K5532" s="28">
        <f>IF(F5532="","",IF(I5532=0,"Pending",IF(I5532&gt;=F5532,"Completed","Partial")))</f>
        <v/>
      </c>
    </row>
    <row r="5533">
      <c r="A5533" s="31" t="n"/>
      <c r="B5533" s="26" t="n"/>
      <c r="C5533" s="26" t="n"/>
      <c r="D5533" s="26" t="n"/>
      <c r="E5533" s="26" t="n"/>
      <c r="F5533" s="27" t="n"/>
      <c r="G5533" s="28">
        <f>IFERROR(IF(E5533="","",VLOOKUP(E5533,'Setup - Mix Design'!$A$5:$I$504,9,0)),"")</f>
        <v/>
      </c>
      <c r="H5533" s="32">
        <f>IF(OR(F5533="",G5533=""),"",F5533*G5533)</f>
        <v/>
      </c>
      <c r="I5533" s="33">
        <f>IF(B5533="","",SUMIF('Dispatch (Challan)'!$C$5:$C$6004,B5533,'Dispatch (Challan)'!$F$5:$F$6004))</f>
        <v/>
      </c>
      <c r="J5533" s="33">
        <f>IF(F5533="","",F5533-I5533)</f>
        <v/>
      </c>
      <c r="K5533" s="28">
        <f>IF(F5533="","",IF(I5533=0,"Pending",IF(I5533&gt;=F5533,"Completed","Partial")))</f>
        <v/>
      </c>
    </row>
    <row r="5534">
      <c r="A5534" s="31" t="n"/>
      <c r="B5534" s="26" t="n"/>
      <c r="C5534" s="26" t="n"/>
      <c r="D5534" s="26" t="n"/>
      <c r="E5534" s="26" t="n"/>
      <c r="F5534" s="27" t="n"/>
      <c r="G5534" s="28">
        <f>IFERROR(IF(E5534="","",VLOOKUP(E5534,'Setup - Mix Design'!$A$5:$I$504,9,0)),"")</f>
        <v/>
      </c>
      <c r="H5534" s="32">
        <f>IF(OR(F5534="",G5534=""),"",F5534*G5534)</f>
        <v/>
      </c>
      <c r="I5534" s="33">
        <f>IF(B5534="","",SUMIF('Dispatch (Challan)'!$C$5:$C$6004,B5534,'Dispatch (Challan)'!$F$5:$F$6004))</f>
        <v/>
      </c>
      <c r="J5534" s="33">
        <f>IF(F5534="","",F5534-I5534)</f>
        <v/>
      </c>
      <c r="K5534" s="28">
        <f>IF(F5534="","",IF(I5534=0,"Pending",IF(I5534&gt;=F5534,"Completed","Partial")))</f>
        <v/>
      </c>
    </row>
    <row r="5535">
      <c r="A5535" s="31" t="n"/>
      <c r="B5535" s="26" t="n"/>
      <c r="C5535" s="26" t="n"/>
      <c r="D5535" s="26" t="n"/>
      <c r="E5535" s="26" t="n"/>
      <c r="F5535" s="27" t="n"/>
      <c r="G5535" s="28">
        <f>IFERROR(IF(E5535="","",VLOOKUP(E5535,'Setup - Mix Design'!$A$5:$I$504,9,0)),"")</f>
        <v/>
      </c>
      <c r="H5535" s="32">
        <f>IF(OR(F5535="",G5535=""),"",F5535*G5535)</f>
        <v/>
      </c>
      <c r="I5535" s="33">
        <f>IF(B5535="","",SUMIF('Dispatch (Challan)'!$C$5:$C$6004,B5535,'Dispatch (Challan)'!$F$5:$F$6004))</f>
        <v/>
      </c>
      <c r="J5535" s="33">
        <f>IF(F5535="","",F5535-I5535)</f>
        <v/>
      </c>
      <c r="K5535" s="28">
        <f>IF(F5535="","",IF(I5535=0,"Pending",IF(I5535&gt;=F5535,"Completed","Partial")))</f>
        <v/>
      </c>
    </row>
    <row r="5536">
      <c r="A5536" s="31" t="n"/>
      <c r="B5536" s="26" t="n"/>
      <c r="C5536" s="26" t="n"/>
      <c r="D5536" s="26" t="n"/>
      <c r="E5536" s="26" t="n"/>
      <c r="F5536" s="27" t="n"/>
      <c r="G5536" s="28">
        <f>IFERROR(IF(E5536="","",VLOOKUP(E5536,'Setup - Mix Design'!$A$5:$I$504,9,0)),"")</f>
        <v/>
      </c>
      <c r="H5536" s="32">
        <f>IF(OR(F5536="",G5536=""),"",F5536*G5536)</f>
        <v/>
      </c>
      <c r="I5536" s="33">
        <f>IF(B5536="","",SUMIF('Dispatch (Challan)'!$C$5:$C$6004,B5536,'Dispatch (Challan)'!$F$5:$F$6004))</f>
        <v/>
      </c>
      <c r="J5536" s="33">
        <f>IF(F5536="","",F5536-I5536)</f>
        <v/>
      </c>
      <c r="K5536" s="28">
        <f>IF(F5536="","",IF(I5536=0,"Pending",IF(I5536&gt;=F5536,"Completed","Partial")))</f>
        <v/>
      </c>
    </row>
    <row r="5537">
      <c r="A5537" s="31" t="n"/>
      <c r="B5537" s="26" t="n"/>
      <c r="C5537" s="26" t="n"/>
      <c r="D5537" s="26" t="n"/>
      <c r="E5537" s="26" t="n"/>
      <c r="F5537" s="27" t="n"/>
      <c r="G5537" s="28">
        <f>IFERROR(IF(E5537="","",VLOOKUP(E5537,'Setup - Mix Design'!$A$5:$I$504,9,0)),"")</f>
        <v/>
      </c>
      <c r="H5537" s="32">
        <f>IF(OR(F5537="",G5537=""),"",F5537*G5537)</f>
        <v/>
      </c>
      <c r="I5537" s="33">
        <f>IF(B5537="","",SUMIF('Dispatch (Challan)'!$C$5:$C$6004,B5537,'Dispatch (Challan)'!$F$5:$F$6004))</f>
        <v/>
      </c>
      <c r="J5537" s="33">
        <f>IF(F5537="","",F5537-I5537)</f>
        <v/>
      </c>
      <c r="K5537" s="28">
        <f>IF(F5537="","",IF(I5537=0,"Pending",IF(I5537&gt;=F5537,"Completed","Partial")))</f>
        <v/>
      </c>
    </row>
    <row r="5538">
      <c r="A5538" s="31" t="n"/>
      <c r="B5538" s="26" t="n"/>
      <c r="C5538" s="26" t="n"/>
      <c r="D5538" s="26" t="n"/>
      <c r="E5538" s="26" t="n"/>
      <c r="F5538" s="27" t="n"/>
      <c r="G5538" s="28">
        <f>IFERROR(IF(E5538="","",VLOOKUP(E5538,'Setup - Mix Design'!$A$5:$I$504,9,0)),"")</f>
        <v/>
      </c>
      <c r="H5538" s="32">
        <f>IF(OR(F5538="",G5538=""),"",F5538*G5538)</f>
        <v/>
      </c>
      <c r="I5538" s="33">
        <f>IF(B5538="","",SUMIF('Dispatch (Challan)'!$C$5:$C$6004,B5538,'Dispatch (Challan)'!$F$5:$F$6004))</f>
        <v/>
      </c>
      <c r="J5538" s="33">
        <f>IF(F5538="","",F5538-I5538)</f>
        <v/>
      </c>
      <c r="K5538" s="28">
        <f>IF(F5538="","",IF(I5538=0,"Pending",IF(I5538&gt;=F5538,"Completed","Partial")))</f>
        <v/>
      </c>
    </row>
    <row r="5539">
      <c r="A5539" s="31" t="n"/>
      <c r="B5539" s="26" t="n"/>
      <c r="C5539" s="26" t="n"/>
      <c r="D5539" s="26" t="n"/>
      <c r="E5539" s="26" t="n"/>
      <c r="F5539" s="27" t="n"/>
      <c r="G5539" s="28">
        <f>IFERROR(IF(E5539="","",VLOOKUP(E5539,'Setup - Mix Design'!$A$5:$I$504,9,0)),"")</f>
        <v/>
      </c>
      <c r="H5539" s="32">
        <f>IF(OR(F5539="",G5539=""),"",F5539*G5539)</f>
        <v/>
      </c>
      <c r="I5539" s="33">
        <f>IF(B5539="","",SUMIF('Dispatch (Challan)'!$C$5:$C$6004,B5539,'Dispatch (Challan)'!$F$5:$F$6004))</f>
        <v/>
      </c>
      <c r="J5539" s="33">
        <f>IF(F5539="","",F5539-I5539)</f>
        <v/>
      </c>
      <c r="K5539" s="28">
        <f>IF(F5539="","",IF(I5539=0,"Pending",IF(I5539&gt;=F5539,"Completed","Partial")))</f>
        <v/>
      </c>
    </row>
    <row r="5540">
      <c r="A5540" s="31" t="n"/>
      <c r="B5540" s="26" t="n"/>
      <c r="C5540" s="26" t="n"/>
      <c r="D5540" s="26" t="n"/>
      <c r="E5540" s="26" t="n"/>
      <c r="F5540" s="27" t="n"/>
      <c r="G5540" s="28">
        <f>IFERROR(IF(E5540="","",VLOOKUP(E5540,'Setup - Mix Design'!$A$5:$I$504,9,0)),"")</f>
        <v/>
      </c>
      <c r="H5540" s="32">
        <f>IF(OR(F5540="",G5540=""),"",F5540*G5540)</f>
        <v/>
      </c>
      <c r="I5540" s="33">
        <f>IF(B5540="","",SUMIF('Dispatch (Challan)'!$C$5:$C$6004,B5540,'Dispatch (Challan)'!$F$5:$F$6004))</f>
        <v/>
      </c>
      <c r="J5540" s="33">
        <f>IF(F5540="","",F5540-I5540)</f>
        <v/>
      </c>
      <c r="K5540" s="28">
        <f>IF(F5540="","",IF(I5540=0,"Pending",IF(I5540&gt;=F5540,"Completed","Partial")))</f>
        <v/>
      </c>
    </row>
    <row r="5541">
      <c r="A5541" s="31" t="n"/>
      <c r="B5541" s="26" t="n"/>
      <c r="C5541" s="26" t="n"/>
      <c r="D5541" s="26" t="n"/>
      <c r="E5541" s="26" t="n"/>
      <c r="F5541" s="27" t="n"/>
      <c r="G5541" s="28">
        <f>IFERROR(IF(E5541="","",VLOOKUP(E5541,'Setup - Mix Design'!$A$5:$I$504,9,0)),"")</f>
        <v/>
      </c>
      <c r="H5541" s="32">
        <f>IF(OR(F5541="",G5541=""),"",F5541*G5541)</f>
        <v/>
      </c>
      <c r="I5541" s="33">
        <f>IF(B5541="","",SUMIF('Dispatch (Challan)'!$C$5:$C$6004,B5541,'Dispatch (Challan)'!$F$5:$F$6004))</f>
        <v/>
      </c>
      <c r="J5541" s="33">
        <f>IF(F5541="","",F5541-I5541)</f>
        <v/>
      </c>
      <c r="K5541" s="28">
        <f>IF(F5541="","",IF(I5541=0,"Pending",IF(I5541&gt;=F5541,"Completed","Partial")))</f>
        <v/>
      </c>
    </row>
    <row r="5542">
      <c r="A5542" s="31" t="n"/>
      <c r="B5542" s="26" t="n"/>
      <c r="C5542" s="26" t="n"/>
      <c r="D5542" s="26" t="n"/>
      <c r="E5542" s="26" t="n"/>
      <c r="F5542" s="27" t="n"/>
      <c r="G5542" s="28">
        <f>IFERROR(IF(E5542="","",VLOOKUP(E5542,'Setup - Mix Design'!$A$5:$I$504,9,0)),"")</f>
        <v/>
      </c>
      <c r="H5542" s="32">
        <f>IF(OR(F5542="",G5542=""),"",F5542*G5542)</f>
        <v/>
      </c>
      <c r="I5542" s="33">
        <f>IF(B5542="","",SUMIF('Dispatch (Challan)'!$C$5:$C$6004,B5542,'Dispatch (Challan)'!$F$5:$F$6004))</f>
        <v/>
      </c>
      <c r="J5542" s="33">
        <f>IF(F5542="","",F5542-I5542)</f>
        <v/>
      </c>
      <c r="K5542" s="28">
        <f>IF(F5542="","",IF(I5542=0,"Pending",IF(I5542&gt;=F5542,"Completed","Partial")))</f>
        <v/>
      </c>
    </row>
    <row r="5543">
      <c r="A5543" s="31" t="n"/>
      <c r="B5543" s="26" t="n"/>
      <c r="C5543" s="26" t="n"/>
      <c r="D5543" s="26" t="n"/>
      <c r="E5543" s="26" t="n"/>
      <c r="F5543" s="27" t="n"/>
      <c r="G5543" s="28">
        <f>IFERROR(IF(E5543="","",VLOOKUP(E5543,'Setup - Mix Design'!$A$5:$I$504,9,0)),"")</f>
        <v/>
      </c>
      <c r="H5543" s="32">
        <f>IF(OR(F5543="",G5543=""),"",F5543*G5543)</f>
        <v/>
      </c>
      <c r="I5543" s="33">
        <f>IF(B5543="","",SUMIF('Dispatch (Challan)'!$C$5:$C$6004,B5543,'Dispatch (Challan)'!$F$5:$F$6004))</f>
        <v/>
      </c>
      <c r="J5543" s="33">
        <f>IF(F5543="","",F5543-I5543)</f>
        <v/>
      </c>
      <c r="K5543" s="28">
        <f>IF(F5543="","",IF(I5543=0,"Pending",IF(I5543&gt;=F5543,"Completed","Partial")))</f>
        <v/>
      </c>
    </row>
    <row r="5544">
      <c r="A5544" s="31" t="n"/>
      <c r="B5544" s="26" t="n"/>
      <c r="C5544" s="26" t="n"/>
      <c r="D5544" s="26" t="n"/>
      <c r="E5544" s="26" t="n"/>
      <c r="F5544" s="27" t="n"/>
      <c r="G5544" s="28">
        <f>IFERROR(IF(E5544="","",VLOOKUP(E5544,'Setup - Mix Design'!$A$5:$I$504,9,0)),"")</f>
        <v/>
      </c>
      <c r="H5544" s="32">
        <f>IF(OR(F5544="",G5544=""),"",F5544*G5544)</f>
        <v/>
      </c>
      <c r="I5544" s="33">
        <f>IF(B5544="","",SUMIF('Dispatch (Challan)'!$C$5:$C$6004,B5544,'Dispatch (Challan)'!$F$5:$F$6004))</f>
        <v/>
      </c>
      <c r="J5544" s="33">
        <f>IF(F5544="","",F5544-I5544)</f>
        <v/>
      </c>
      <c r="K5544" s="28">
        <f>IF(F5544="","",IF(I5544=0,"Pending",IF(I5544&gt;=F5544,"Completed","Partial")))</f>
        <v/>
      </c>
    </row>
    <row r="5545">
      <c r="A5545" s="31" t="n"/>
      <c r="B5545" s="26" t="n"/>
      <c r="C5545" s="26" t="n"/>
      <c r="D5545" s="26" t="n"/>
      <c r="E5545" s="26" t="n"/>
      <c r="F5545" s="27" t="n"/>
      <c r="G5545" s="28">
        <f>IFERROR(IF(E5545="","",VLOOKUP(E5545,'Setup - Mix Design'!$A$5:$I$504,9,0)),"")</f>
        <v/>
      </c>
      <c r="H5545" s="32">
        <f>IF(OR(F5545="",G5545=""),"",F5545*G5545)</f>
        <v/>
      </c>
      <c r="I5545" s="33">
        <f>IF(B5545="","",SUMIF('Dispatch (Challan)'!$C$5:$C$6004,B5545,'Dispatch (Challan)'!$F$5:$F$6004))</f>
        <v/>
      </c>
      <c r="J5545" s="33">
        <f>IF(F5545="","",F5545-I5545)</f>
        <v/>
      </c>
      <c r="K5545" s="28">
        <f>IF(F5545="","",IF(I5545=0,"Pending",IF(I5545&gt;=F5545,"Completed","Partial")))</f>
        <v/>
      </c>
    </row>
    <row r="5546">
      <c r="A5546" s="31" t="n"/>
      <c r="B5546" s="26" t="n"/>
      <c r="C5546" s="26" t="n"/>
      <c r="D5546" s="26" t="n"/>
      <c r="E5546" s="26" t="n"/>
      <c r="F5546" s="27" t="n"/>
      <c r="G5546" s="28">
        <f>IFERROR(IF(E5546="","",VLOOKUP(E5546,'Setup - Mix Design'!$A$5:$I$504,9,0)),"")</f>
        <v/>
      </c>
      <c r="H5546" s="32">
        <f>IF(OR(F5546="",G5546=""),"",F5546*G5546)</f>
        <v/>
      </c>
      <c r="I5546" s="33">
        <f>IF(B5546="","",SUMIF('Dispatch (Challan)'!$C$5:$C$6004,B5546,'Dispatch (Challan)'!$F$5:$F$6004))</f>
        <v/>
      </c>
      <c r="J5546" s="33">
        <f>IF(F5546="","",F5546-I5546)</f>
        <v/>
      </c>
      <c r="K5546" s="28">
        <f>IF(F5546="","",IF(I5546=0,"Pending",IF(I5546&gt;=F5546,"Completed","Partial")))</f>
        <v/>
      </c>
    </row>
    <row r="5547">
      <c r="A5547" s="31" t="n"/>
      <c r="B5547" s="26" t="n"/>
      <c r="C5547" s="26" t="n"/>
      <c r="D5547" s="26" t="n"/>
      <c r="E5547" s="26" t="n"/>
      <c r="F5547" s="27" t="n"/>
      <c r="G5547" s="28">
        <f>IFERROR(IF(E5547="","",VLOOKUP(E5547,'Setup - Mix Design'!$A$5:$I$504,9,0)),"")</f>
        <v/>
      </c>
      <c r="H5547" s="32">
        <f>IF(OR(F5547="",G5547=""),"",F5547*G5547)</f>
        <v/>
      </c>
      <c r="I5547" s="33">
        <f>IF(B5547="","",SUMIF('Dispatch (Challan)'!$C$5:$C$6004,B5547,'Dispatch (Challan)'!$F$5:$F$6004))</f>
        <v/>
      </c>
      <c r="J5547" s="33">
        <f>IF(F5547="","",F5547-I5547)</f>
        <v/>
      </c>
      <c r="K5547" s="28">
        <f>IF(F5547="","",IF(I5547=0,"Pending",IF(I5547&gt;=F5547,"Completed","Partial")))</f>
        <v/>
      </c>
    </row>
    <row r="5548">
      <c r="A5548" s="31" t="n"/>
      <c r="B5548" s="26" t="n"/>
      <c r="C5548" s="26" t="n"/>
      <c r="D5548" s="26" t="n"/>
      <c r="E5548" s="26" t="n"/>
      <c r="F5548" s="27" t="n"/>
      <c r="G5548" s="28">
        <f>IFERROR(IF(E5548="","",VLOOKUP(E5548,'Setup - Mix Design'!$A$5:$I$504,9,0)),"")</f>
        <v/>
      </c>
      <c r="H5548" s="32">
        <f>IF(OR(F5548="",G5548=""),"",F5548*G5548)</f>
        <v/>
      </c>
      <c r="I5548" s="33">
        <f>IF(B5548="","",SUMIF('Dispatch (Challan)'!$C$5:$C$6004,B5548,'Dispatch (Challan)'!$F$5:$F$6004))</f>
        <v/>
      </c>
      <c r="J5548" s="33">
        <f>IF(F5548="","",F5548-I5548)</f>
        <v/>
      </c>
      <c r="K5548" s="28">
        <f>IF(F5548="","",IF(I5548=0,"Pending",IF(I5548&gt;=F5548,"Completed","Partial")))</f>
        <v/>
      </c>
    </row>
    <row r="5549">
      <c r="A5549" s="31" t="n"/>
      <c r="B5549" s="26" t="n"/>
      <c r="C5549" s="26" t="n"/>
      <c r="D5549" s="26" t="n"/>
      <c r="E5549" s="26" t="n"/>
      <c r="F5549" s="27" t="n"/>
      <c r="G5549" s="28">
        <f>IFERROR(IF(E5549="","",VLOOKUP(E5549,'Setup - Mix Design'!$A$5:$I$504,9,0)),"")</f>
        <v/>
      </c>
      <c r="H5549" s="32">
        <f>IF(OR(F5549="",G5549=""),"",F5549*G5549)</f>
        <v/>
      </c>
      <c r="I5549" s="33">
        <f>IF(B5549="","",SUMIF('Dispatch (Challan)'!$C$5:$C$6004,B5549,'Dispatch (Challan)'!$F$5:$F$6004))</f>
        <v/>
      </c>
      <c r="J5549" s="33">
        <f>IF(F5549="","",F5549-I5549)</f>
        <v/>
      </c>
      <c r="K5549" s="28">
        <f>IF(F5549="","",IF(I5549=0,"Pending",IF(I5549&gt;=F5549,"Completed","Partial")))</f>
        <v/>
      </c>
    </row>
    <row r="5550">
      <c r="A5550" s="31" t="n"/>
      <c r="B5550" s="26" t="n"/>
      <c r="C5550" s="26" t="n"/>
      <c r="D5550" s="26" t="n"/>
      <c r="E5550" s="26" t="n"/>
      <c r="F5550" s="27" t="n"/>
      <c r="G5550" s="28">
        <f>IFERROR(IF(E5550="","",VLOOKUP(E5550,'Setup - Mix Design'!$A$5:$I$504,9,0)),"")</f>
        <v/>
      </c>
      <c r="H5550" s="32">
        <f>IF(OR(F5550="",G5550=""),"",F5550*G5550)</f>
        <v/>
      </c>
      <c r="I5550" s="33">
        <f>IF(B5550="","",SUMIF('Dispatch (Challan)'!$C$5:$C$6004,B5550,'Dispatch (Challan)'!$F$5:$F$6004))</f>
        <v/>
      </c>
      <c r="J5550" s="33">
        <f>IF(F5550="","",F5550-I5550)</f>
        <v/>
      </c>
      <c r="K5550" s="28">
        <f>IF(F5550="","",IF(I5550=0,"Pending",IF(I5550&gt;=F5550,"Completed","Partial")))</f>
        <v/>
      </c>
    </row>
    <row r="5551">
      <c r="A5551" s="31" t="n"/>
      <c r="B5551" s="26" t="n"/>
      <c r="C5551" s="26" t="n"/>
      <c r="D5551" s="26" t="n"/>
      <c r="E5551" s="26" t="n"/>
      <c r="F5551" s="27" t="n"/>
      <c r="G5551" s="28">
        <f>IFERROR(IF(E5551="","",VLOOKUP(E5551,'Setup - Mix Design'!$A$5:$I$504,9,0)),"")</f>
        <v/>
      </c>
      <c r="H5551" s="32">
        <f>IF(OR(F5551="",G5551=""),"",F5551*G5551)</f>
        <v/>
      </c>
      <c r="I5551" s="33">
        <f>IF(B5551="","",SUMIF('Dispatch (Challan)'!$C$5:$C$6004,B5551,'Dispatch (Challan)'!$F$5:$F$6004))</f>
        <v/>
      </c>
      <c r="J5551" s="33">
        <f>IF(F5551="","",F5551-I5551)</f>
        <v/>
      </c>
      <c r="K5551" s="28">
        <f>IF(F5551="","",IF(I5551=0,"Pending",IF(I5551&gt;=F5551,"Completed","Partial")))</f>
        <v/>
      </c>
    </row>
    <row r="5552">
      <c r="A5552" s="31" t="n"/>
      <c r="B5552" s="26" t="n"/>
      <c r="C5552" s="26" t="n"/>
      <c r="D5552" s="26" t="n"/>
      <c r="E5552" s="26" t="n"/>
      <c r="F5552" s="27" t="n"/>
      <c r="G5552" s="28">
        <f>IFERROR(IF(E5552="","",VLOOKUP(E5552,'Setup - Mix Design'!$A$5:$I$504,9,0)),"")</f>
        <v/>
      </c>
      <c r="H5552" s="32">
        <f>IF(OR(F5552="",G5552=""),"",F5552*G5552)</f>
        <v/>
      </c>
      <c r="I5552" s="33">
        <f>IF(B5552="","",SUMIF('Dispatch (Challan)'!$C$5:$C$6004,B5552,'Dispatch (Challan)'!$F$5:$F$6004))</f>
        <v/>
      </c>
      <c r="J5552" s="33">
        <f>IF(F5552="","",F5552-I5552)</f>
        <v/>
      </c>
      <c r="K5552" s="28">
        <f>IF(F5552="","",IF(I5552=0,"Pending",IF(I5552&gt;=F5552,"Completed","Partial")))</f>
        <v/>
      </c>
    </row>
    <row r="5553">
      <c r="A5553" s="31" t="n"/>
      <c r="B5553" s="26" t="n"/>
      <c r="C5553" s="26" t="n"/>
      <c r="D5553" s="26" t="n"/>
      <c r="E5553" s="26" t="n"/>
      <c r="F5553" s="27" t="n"/>
      <c r="G5553" s="28">
        <f>IFERROR(IF(E5553="","",VLOOKUP(E5553,'Setup - Mix Design'!$A$5:$I$504,9,0)),"")</f>
        <v/>
      </c>
      <c r="H5553" s="32">
        <f>IF(OR(F5553="",G5553=""),"",F5553*G5553)</f>
        <v/>
      </c>
      <c r="I5553" s="33">
        <f>IF(B5553="","",SUMIF('Dispatch (Challan)'!$C$5:$C$6004,B5553,'Dispatch (Challan)'!$F$5:$F$6004))</f>
        <v/>
      </c>
      <c r="J5553" s="33">
        <f>IF(F5553="","",F5553-I5553)</f>
        <v/>
      </c>
      <c r="K5553" s="28">
        <f>IF(F5553="","",IF(I5553=0,"Pending",IF(I5553&gt;=F5553,"Completed","Partial")))</f>
        <v/>
      </c>
    </row>
    <row r="5554">
      <c r="A5554" s="31" t="n"/>
      <c r="B5554" s="26" t="n"/>
      <c r="C5554" s="26" t="n"/>
      <c r="D5554" s="26" t="n"/>
      <c r="E5554" s="26" t="n"/>
      <c r="F5554" s="27" t="n"/>
      <c r="G5554" s="28">
        <f>IFERROR(IF(E5554="","",VLOOKUP(E5554,'Setup - Mix Design'!$A$5:$I$504,9,0)),"")</f>
        <v/>
      </c>
      <c r="H5554" s="32">
        <f>IF(OR(F5554="",G5554=""),"",F5554*G5554)</f>
        <v/>
      </c>
      <c r="I5554" s="33">
        <f>IF(B5554="","",SUMIF('Dispatch (Challan)'!$C$5:$C$6004,B5554,'Dispatch (Challan)'!$F$5:$F$6004))</f>
        <v/>
      </c>
      <c r="J5554" s="33">
        <f>IF(F5554="","",F5554-I5554)</f>
        <v/>
      </c>
      <c r="K5554" s="28">
        <f>IF(F5554="","",IF(I5554=0,"Pending",IF(I5554&gt;=F5554,"Completed","Partial")))</f>
        <v/>
      </c>
    </row>
    <row r="5555">
      <c r="A5555" s="31" t="n"/>
      <c r="B5555" s="26" t="n"/>
      <c r="C5555" s="26" t="n"/>
      <c r="D5555" s="26" t="n"/>
      <c r="E5555" s="26" t="n"/>
      <c r="F5555" s="27" t="n"/>
      <c r="G5555" s="28">
        <f>IFERROR(IF(E5555="","",VLOOKUP(E5555,'Setup - Mix Design'!$A$5:$I$504,9,0)),"")</f>
        <v/>
      </c>
      <c r="H5555" s="32">
        <f>IF(OR(F5555="",G5555=""),"",F5555*G5555)</f>
        <v/>
      </c>
      <c r="I5555" s="33">
        <f>IF(B5555="","",SUMIF('Dispatch (Challan)'!$C$5:$C$6004,B5555,'Dispatch (Challan)'!$F$5:$F$6004))</f>
        <v/>
      </c>
      <c r="J5555" s="33">
        <f>IF(F5555="","",F5555-I5555)</f>
        <v/>
      </c>
      <c r="K5555" s="28">
        <f>IF(F5555="","",IF(I5555=0,"Pending",IF(I5555&gt;=F5555,"Completed","Partial")))</f>
        <v/>
      </c>
    </row>
    <row r="5556">
      <c r="A5556" s="31" t="n"/>
      <c r="B5556" s="26" t="n"/>
      <c r="C5556" s="26" t="n"/>
      <c r="D5556" s="26" t="n"/>
      <c r="E5556" s="26" t="n"/>
      <c r="F5556" s="27" t="n"/>
      <c r="G5556" s="28">
        <f>IFERROR(IF(E5556="","",VLOOKUP(E5556,'Setup - Mix Design'!$A$5:$I$504,9,0)),"")</f>
        <v/>
      </c>
      <c r="H5556" s="32">
        <f>IF(OR(F5556="",G5556=""),"",F5556*G5556)</f>
        <v/>
      </c>
      <c r="I5556" s="33">
        <f>IF(B5556="","",SUMIF('Dispatch (Challan)'!$C$5:$C$6004,B5556,'Dispatch (Challan)'!$F$5:$F$6004))</f>
        <v/>
      </c>
      <c r="J5556" s="33">
        <f>IF(F5556="","",F5556-I5556)</f>
        <v/>
      </c>
      <c r="K5556" s="28">
        <f>IF(F5556="","",IF(I5556=0,"Pending",IF(I5556&gt;=F5556,"Completed","Partial")))</f>
        <v/>
      </c>
    </row>
    <row r="5557">
      <c r="A5557" s="31" t="n"/>
      <c r="B5557" s="26" t="n"/>
      <c r="C5557" s="26" t="n"/>
      <c r="D5557" s="26" t="n"/>
      <c r="E5557" s="26" t="n"/>
      <c r="F5557" s="27" t="n"/>
      <c r="G5557" s="28">
        <f>IFERROR(IF(E5557="","",VLOOKUP(E5557,'Setup - Mix Design'!$A$5:$I$504,9,0)),"")</f>
        <v/>
      </c>
      <c r="H5557" s="32">
        <f>IF(OR(F5557="",G5557=""),"",F5557*G5557)</f>
        <v/>
      </c>
      <c r="I5557" s="33">
        <f>IF(B5557="","",SUMIF('Dispatch (Challan)'!$C$5:$C$6004,B5557,'Dispatch (Challan)'!$F$5:$F$6004))</f>
        <v/>
      </c>
      <c r="J5557" s="33">
        <f>IF(F5557="","",F5557-I5557)</f>
        <v/>
      </c>
      <c r="K5557" s="28">
        <f>IF(F5557="","",IF(I5557=0,"Pending",IF(I5557&gt;=F5557,"Completed","Partial")))</f>
        <v/>
      </c>
    </row>
    <row r="5558">
      <c r="A5558" s="31" t="n"/>
      <c r="B5558" s="26" t="n"/>
      <c r="C5558" s="26" t="n"/>
      <c r="D5558" s="26" t="n"/>
      <c r="E5558" s="26" t="n"/>
      <c r="F5558" s="27" t="n"/>
      <c r="G5558" s="28">
        <f>IFERROR(IF(E5558="","",VLOOKUP(E5558,'Setup - Mix Design'!$A$5:$I$504,9,0)),"")</f>
        <v/>
      </c>
      <c r="H5558" s="32">
        <f>IF(OR(F5558="",G5558=""),"",F5558*G5558)</f>
        <v/>
      </c>
      <c r="I5558" s="33">
        <f>IF(B5558="","",SUMIF('Dispatch (Challan)'!$C$5:$C$6004,B5558,'Dispatch (Challan)'!$F$5:$F$6004))</f>
        <v/>
      </c>
      <c r="J5558" s="33">
        <f>IF(F5558="","",F5558-I5558)</f>
        <v/>
      </c>
      <c r="K5558" s="28">
        <f>IF(F5558="","",IF(I5558=0,"Pending",IF(I5558&gt;=F5558,"Completed","Partial")))</f>
        <v/>
      </c>
    </row>
    <row r="5559">
      <c r="A5559" s="31" t="n"/>
      <c r="B5559" s="26" t="n"/>
      <c r="C5559" s="26" t="n"/>
      <c r="D5559" s="26" t="n"/>
      <c r="E5559" s="26" t="n"/>
      <c r="F5559" s="27" t="n"/>
      <c r="G5559" s="28">
        <f>IFERROR(IF(E5559="","",VLOOKUP(E5559,'Setup - Mix Design'!$A$5:$I$504,9,0)),"")</f>
        <v/>
      </c>
      <c r="H5559" s="32">
        <f>IF(OR(F5559="",G5559=""),"",F5559*G5559)</f>
        <v/>
      </c>
      <c r="I5559" s="33">
        <f>IF(B5559="","",SUMIF('Dispatch (Challan)'!$C$5:$C$6004,B5559,'Dispatch (Challan)'!$F$5:$F$6004))</f>
        <v/>
      </c>
      <c r="J5559" s="33">
        <f>IF(F5559="","",F5559-I5559)</f>
        <v/>
      </c>
      <c r="K5559" s="28">
        <f>IF(F5559="","",IF(I5559=0,"Pending",IF(I5559&gt;=F5559,"Completed","Partial")))</f>
        <v/>
      </c>
    </row>
    <row r="5560">
      <c r="A5560" s="31" t="n"/>
      <c r="B5560" s="26" t="n"/>
      <c r="C5560" s="26" t="n"/>
      <c r="D5560" s="26" t="n"/>
      <c r="E5560" s="26" t="n"/>
      <c r="F5560" s="27" t="n"/>
      <c r="G5560" s="28">
        <f>IFERROR(IF(E5560="","",VLOOKUP(E5560,'Setup - Mix Design'!$A$5:$I$504,9,0)),"")</f>
        <v/>
      </c>
      <c r="H5560" s="32">
        <f>IF(OR(F5560="",G5560=""),"",F5560*G5560)</f>
        <v/>
      </c>
      <c r="I5560" s="33">
        <f>IF(B5560="","",SUMIF('Dispatch (Challan)'!$C$5:$C$6004,B5560,'Dispatch (Challan)'!$F$5:$F$6004))</f>
        <v/>
      </c>
      <c r="J5560" s="33">
        <f>IF(F5560="","",F5560-I5560)</f>
        <v/>
      </c>
      <c r="K5560" s="28">
        <f>IF(F5560="","",IF(I5560=0,"Pending",IF(I5560&gt;=F5560,"Completed","Partial")))</f>
        <v/>
      </c>
    </row>
    <row r="5561">
      <c r="A5561" s="31" t="n"/>
      <c r="B5561" s="26" t="n"/>
      <c r="C5561" s="26" t="n"/>
      <c r="D5561" s="26" t="n"/>
      <c r="E5561" s="26" t="n"/>
      <c r="F5561" s="27" t="n"/>
      <c r="G5561" s="28">
        <f>IFERROR(IF(E5561="","",VLOOKUP(E5561,'Setup - Mix Design'!$A$5:$I$504,9,0)),"")</f>
        <v/>
      </c>
      <c r="H5561" s="32">
        <f>IF(OR(F5561="",G5561=""),"",F5561*G5561)</f>
        <v/>
      </c>
      <c r="I5561" s="33">
        <f>IF(B5561="","",SUMIF('Dispatch (Challan)'!$C$5:$C$6004,B5561,'Dispatch (Challan)'!$F$5:$F$6004))</f>
        <v/>
      </c>
      <c r="J5561" s="33">
        <f>IF(F5561="","",F5561-I5561)</f>
        <v/>
      </c>
      <c r="K5561" s="28">
        <f>IF(F5561="","",IF(I5561=0,"Pending",IF(I5561&gt;=F5561,"Completed","Partial")))</f>
        <v/>
      </c>
    </row>
    <row r="5562">
      <c r="A5562" s="31" t="n"/>
      <c r="B5562" s="26" t="n"/>
      <c r="C5562" s="26" t="n"/>
      <c r="D5562" s="26" t="n"/>
      <c r="E5562" s="26" t="n"/>
      <c r="F5562" s="27" t="n"/>
      <c r="G5562" s="28">
        <f>IFERROR(IF(E5562="","",VLOOKUP(E5562,'Setup - Mix Design'!$A$5:$I$504,9,0)),"")</f>
        <v/>
      </c>
      <c r="H5562" s="32">
        <f>IF(OR(F5562="",G5562=""),"",F5562*G5562)</f>
        <v/>
      </c>
      <c r="I5562" s="33">
        <f>IF(B5562="","",SUMIF('Dispatch (Challan)'!$C$5:$C$6004,B5562,'Dispatch (Challan)'!$F$5:$F$6004))</f>
        <v/>
      </c>
      <c r="J5562" s="33">
        <f>IF(F5562="","",F5562-I5562)</f>
        <v/>
      </c>
      <c r="K5562" s="28">
        <f>IF(F5562="","",IF(I5562=0,"Pending",IF(I5562&gt;=F5562,"Completed","Partial")))</f>
        <v/>
      </c>
    </row>
    <row r="5563">
      <c r="A5563" s="31" t="n"/>
      <c r="B5563" s="26" t="n"/>
      <c r="C5563" s="26" t="n"/>
      <c r="D5563" s="26" t="n"/>
      <c r="E5563" s="26" t="n"/>
      <c r="F5563" s="27" t="n"/>
      <c r="G5563" s="28">
        <f>IFERROR(IF(E5563="","",VLOOKUP(E5563,'Setup - Mix Design'!$A$5:$I$504,9,0)),"")</f>
        <v/>
      </c>
      <c r="H5563" s="32">
        <f>IF(OR(F5563="",G5563=""),"",F5563*G5563)</f>
        <v/>
      </c>
      <c r="I5563" s="33">
        <f>IF(B5563="","",SUMIF('Dispatch (Challan)'!$C$5:$C$6004,B5563,'Dispatch (Challan)'!$F$5:$F$6004))</f>
        <v/>
      </c>
      <c r="J5563" s="33">
        <f>IF(F5563="","",F5563-I5563)</f>
        <v/>
      </c>
      <c r="K5563" s="28">
        <f>IF(F5563="","",IF(I5563=0,"Pending",IF(I5563&gt;=F5563,"Completed","Partial")))</f>
        <v/>
      </c>
    </row>
    <row r="5564">
      <c r="A5564" s="31" t="n"/>
      <c r="B5564" s="26" t="n"/>
      <c r="C5564" s="26" t="n"/>
      <c r="D5564" s="26" t="n"/>
      <c r="E5564" s="26" t="n"/>
      <c r="F5564" s="27" t="n"/>
      <c r="G5564" s="28">
        <f>IFERROR(IF(E5564="","",VLOOKUP(E5564,'Setup - Mix Design'!$A$5:$I$504,9,0)),"")</f>
        <v/>
      </c>
      <c r="H5564" s="32">
        <f>IF(OR(F5564="",G5564=""),"",F5564*G5564)</f>
        <v/>
      </c>
      <c r="I5564" s="33">
        <f>IF(B5564="","",SUMIF('Dispatch (Challan)'!$C$5:$C$6004,B5564,'Dispatch (Challan)'!$F$5:$F$6004))</f>
        <v/>
      </c>
      <c r="J5564" s="33">
        <f>IF(F5564="","",F5564-I5564)</f>
        <v/>
      </c>
      <c r="K5564" s="28">
        <f>IF(F5564="","",IF(I5564=0,"Pending",IF(I5564&gt;=F5564,"Completed","Partial")))</f>
        <v/>
      </c>
    </row>
    <row r="5565">
      <c r="A5565" s="31" t="n"/>
      <c r="B5565" s="26" t="n"/>
      <c r="C5565" s="26" t="n"/>
      <c r="D5565" s="26" t="n"/>
      <c r="E5565" s="26" t="n"/>
      <c r="F5565" s="27" t="n"/>
      <c r="G5565" s="28">
        <f>IFERROR(IF(E5565="","",VLOOKUP(E5565,'Setup - Mix Design'!$A$5:$I$504,9,0)),"")</f>
        <v/>
      </c>
      <c r="H5565" s="32">
        <f>IF(OR(F5565="",G5565=""),"",F5565*G5565)</f>
        <v/>
      </c>
      <c r="I5565" s="33">
        <f>IF(B5565="","",SUMIF('Dispatch (Challan)'!$C$5:$C$6004,B5565,'Dispatch (Challan)'!$F$5:$F$6004))</f>
        <v/>
      </c>
      <c r="J5565" s="33">
        <f>IF(F5565="","",F5565-I5565)</f>
        <v/>
      </c>
      <c r="K5565" s="28">
        <f>IF(F5565="","",IF(I5565=0,"Pending",IF(I5565&gt;=F5565,"Completed","Partial")))</f>
        <v/>
      </c>
    </row>
    <row r="5566">
      <c r="A5566" s="31" t="n"/>
      <c r="B5566" s="26" t="n"/>
      <c r="C5566" s="26" t="n"/>
      <c r="D5566" s="26" t="n"/>
      <c r="E5566" s="26" t="n"/>
      <c r="F5566" s="27" t="n"/>
      <c r="G5566" s="28">
        <f>IFERROR(IF(E5566="","",VLOOKUP(E5566,'Setup - Mix Design'!$A$5:$I$504,9,0)),"")</f>
        <v/>
      </c>
      <c r="H5566" s="32">
        <f>IF(OR(F5566="",G5566=""),"",F5566*G5566)</f>
        <v/>
      </c>
      <c r="I5566" s="33">
        <f>IF(B5566="","",SUMIF('Dispatch (Challan)'!$C$5:$C$6004,B5566,'Dispatch (Challan)'!$F$5:$F$6004))</f>
        <v/>
      </c>
      <c r="J5566" s="33">
        <f>IF(F5566="","",F5566-I5566)</f>
        <v/>
      </c>
      <c r="K5566" s="28">
        <f>IF(F5566="","",IF(I5566=0,"Pending",IF(I5566&gt;=F5566,"Completed","Partial")))</f>
        <v/>
      </c>
    </row>
    <row r="5567">
      <c r="A5567" s="31" t="n"/>
      <c r="B5567" s="26" t="n"/>
      <c r="C5567" s="26" t="n"/>
      <c r="D5567" s="26" t="n"/>
      <c r="E5567" s="26" t="n"/>
      <c r="F5567" s="27" t="n"/>
      <c r="G5567" s="28">
        <f>IFERROR(IF(E5567="","",VLOOKUP(E5567,'Setup - Mix Design'!$A$5:$I$504,9,0)),"")</f>
        <v/>
      </c>
      <c r="H5567" s="32">
        <f>IF(OR(F5567="",G5567=""),"",F5567*G5567)</f>
        <v/>
      </c>
      <c r="I5567" s="33">
        <f>IF(B5567="","",SUMIF('Dispatch (Challan)'!$C$5:$C$6004,B5567,'Dispatch (Challan)'!$F$5:$F$6004))</f>
        <v/>
      </c>
      <c r="J5567" s="33">
        <f>IF(F5567="","",F5567-I5567)</f>
        <v/>
      </c>
      <c r="K5567" s="28">
        <f>IF(F5567="","",IF(I5567=0,"Pending",IF(I5567&gt;=F5567,"Completed","Partial")))</f>
        <v/>
      </c>
    </row>
    <row r="5568">
      <c r="A5568" s="31" t="n"/>
      <c r="B5568" s="26" t="n"/>
      <c r="C5568" s="26" t="n"/>
      <c r="D5568" s="26" t="n"/>
      <c r="E5568" s="26" t="n"/>
      <c r="F5568" s="27" t="n"/>
      <c r="G5568" s="28">
        <f>IFERROR(IF(E5568="","",VLOOKUP(E5568,'Setup - Mix Design'!$A$5:$I$504,9,0)),"")</f>
        <v/>
      </c>
      <c r="H5568" s="32">
        <f>IF(OR(F5568="",G5568=""),"",F5568*G5568)</f>
        <v/>
      </c>
      <c r="I5568" s="33">
        <f>IF(B5568="","",SUMIF('Dispatch (Challan)'!$C$5:$C$6004,B5568,'Dispatch (Challan)'!$F$5:$F$6004))</f>
        <v/>
      </c>
      <c r="J5568" s="33">
        <f>IF(F5568="","",F5568-I5568)</f>
        <v/>
      </c>
      <c r="K5568" s="28">
        <f>IF(F5568="","",IF(I5568=0,"Pending",IF(I5568&gt;=F5568,"Completed","Partial")))</f>
        <v/>
      </c>
    </row>
    <row r="5569">
      <c r="A5569" s="31" t="n"/>
      <c r="B5569" s="26" t="n"/>
      <c r="C5569" s="26" t="n"/>
      <c r="D5569" s="26" t="n"/>
      <c r="E5569" s="26" t="n"/>
      <c r="F5569" s="27" t="n"/>
      <c r="G5569" s="28">
        <f>IFERROR(IF(E5569="","",VLOOKUP(E5569,'Setup - Mix Design'!$A$5:$I$504,9,0)),"")</f>
        <v/>
      </c>
      <c r="H5569" s="32">
        <f>IF(OR(F5569="",G5569=""),"",F5569*G5569)</f>
        <v/>
      </c>
      <c r="I5569" s="33">
        <f>IF(B5569="","",SUMIF('Dispatch (Challan)'!$C$5:$C$6004,B5569,'Dispatch (Challan)'!$F$5:$F$6004))</f>
        <v/>
      </c>
      <c r="J5569" s="33">
        <f>IF(F5569="","",F5569-I5569)</f>
        <v/>
      </c>
      <c r="K5569" s="28">
        <f>IF(F5569="","",IF(I5569=0,"Pending",IF(I5569&gt;=F5569,"Completed","Partial")))</f>
        <v/>
      </c>
    </row>
    <row r="5570">
      <c r="A5570" s="31" t="n"/>
      <c r="B5570" s="26" t="n"/>
      <c r="C5570" s="26" t="n"/>
      <c r="D5570" s="26" t="n"/>
      <c r="E5570" s="26" t="n"/>
      <c r="F5570" s="27" t="n"/>
      <c r="G5570" s="28">
        <f>IFERROR(IF(E5570="","",VLOOKUP(E5570,'Setup - Mix Design'!$A$5:$I$504,9,0)),"")</f>
        <v/>
      </c>
      <c r="H5570" s="32">
        <f>IF(OR(F5570="",G5570=""),"",F5570*G5570)</f>
        <v/>
      </c>
      <c r="I5570" s="33">
        <f>IF(B5570="","",SUMIF('Dispatch (Challan)'!$C$5:$C$6004,B5570,'Dispatch (Challan)'!$F$5:$F$6004))</f>
        <v/>
      </c>
      <c r="J5570" s="33">
        <f>IF(F5570="","",F5570-I5570)</f>
        <v/>
      </c>
      <c r="K5570" s="28">
        <f>IF(F5570="","",IF(I5570=0,"Pending",IF(I5570&gt;=F5570,"Completed","Partial")))</f>
        <v/>
      </c>
    </row>
    <row r="5571">
      <c r="A5571" s="31" t="n"/>
      <c r="B5571" s="26" t="n"/>
      <c r="C5571" s="26" t="n"/>
      <c r="D5571" s="26" t="n"/>
      <c r="E5571" s="26" t="n"/>
      <c r="F5571" s="27" t="n"/>
      <c r="G5571" s="28">
        <f>IFERROR(IF(E5571="","",VLOOKUP(E5571,'Setup - Mix Design'!$A$5:$I$504,9,0)),"")</f>
        <v/>
      </c>
      <c r="H5571" s="32">
        <f>IF(OR(F5571="",G5571=""),"",F5571*G5571)</f>
        <v/>
      </c>
      <c r="I5571" s="33">
        <f>IF(B5571="","",SUMIF('Dispatch (Challan)'!$C$5:$C$6004,B5571,'Dispatch (Challan)'!$F$5:$F$6004))</f>
        <v/>
      </c>
      <c r="J5571" s="33">
        <f>IF(F5571="","",F5571-I5571)</f>
        <v/>
      </c>
      <c r="K5571" s="28">
        <f>IF(F5571="","",IF(I5571=0,"Pending",IF(I5571&gt;=F5571,"Completed","Partial")))</f>
        <v/>
      </c>
    </row>
    <row r="5572">
      <c r="A5572" s="31" t="n"/>
      <c r="B5572" s="26" t="n"/>
      <c r="C5572" s="26" t="n"/>
      <c r="D5572" s="26" t="n"/>
      <c r="E5572" s="26" t="n"/>
      <c r="F5572" s="27" t="n"/>
      <c r="G5572" s="28">
        <f>IFERROR(IF(E5572="","",VLOOKUP(E5572,'Setup - Mix Design'!$A$5:$I$504,9,0)),"")</f>
        <v/>
      </c>
      <c r="H5572" s="32">
        <f>IF(OR(F5572="",G5572=""),"",F5572*G5572)</f>
        <v/>
      </c>
      <c r="I5572" s="33">
        <f>IF(B5572="","",SUMIF('Dispatch (Challan)'!$C$5:$C$6004,B5572,'Dispatch (Challan)'!$F$5:$F$6004))</f>
        <v/>
      </c>
      <c r="J5572" s="33">
        <f>IF(F5572="","",F5572-I5572)</f>
        <v/>
      </c>
      <c r="K5572" s="28">
        <f>IF(F5572="","",IF(I5572=0,"Pending",IF(I5572&gt;=F5572,"Completed","Partial")))</f>
        <v/>
      </c>
    </row>
    <row r="5573">
      <c r="A5573" s="31" t="n"/>
      <c r="B5573" s="26" t="n"/>
      <c r="C5573" s="26" t="n"/>
      <c r="D5573" s="26" t="n"/>
      <c r="E5573" s="26" t="n"/>
      <c r="F5573" s="27" t="n"/>
      <c r="G5573" s="28">
        <f>IFERROR(IF(E5573="","",VLOOKUP(E5573,'Setup - Mix Design'!$A$5:$I$504,9,0)),"")</f>
        <v/>
      </c>
      <c r="H5573" s="32">
        <f>IF(OR(F5573="",G5573=""),"",F5573*G5573)</f>
        <v/>
      </c>
      <c r="I5573" s="33">
        <f>IF(B5573="","",SUMIF('Dispatch (Challan)'!$C$5:$C$6004,B5573,'Dispatch (Challan)'!$F$5:$F$6004))</f>
        <v/>
      </c>
      <c r="J5573" s="33">
        <f>IF(F5573="","",F5573-I5573)</f>
        <v/>
      </c>
      <c r="K5573" s="28">
        <f>IF(F5573="","",IF(I5573=0,"Pending",IF(I5573&gt;=F5573,"Completed","Partial")))</f>
        <v/>
      </c>
    </row>
    <row r="5574">
      <c r="A5574" s="31" t="n"/>
      <c r="B5574" s="26" t="n"/>
      <c r="C5574" s="26" t="n"/>
      <c r="D5574" s="26" t="n"/>
      <c r="E5574" s="26" t="n"/>
      <c r="F5574" s="27" t="n"/>
      <c r="G5574" s="28">
        <f>IFERROR(IF(E5574="","",VLOOKUP(E5574,'Setup - Mix Design'!$A$5:$I$504,9,0)),"")</f>
        <v/>
      </c>
      <c r="H5574" s="32">
        <f>IF(OR(F5574="",G5574=""),"",F5574*G5574)</f>
        <v/>
      </c>
      <c r="I5574" s="33">
        <f>IF(B5574="","",SUMIF('Dispatch (Challan)'!$C$5:$C$6004,B5574,'Dispatch (Challan)'!$F$5:$F$6004))</f>
        <v/>
      </c>
      <c r="J5574" s="33">
        <f>IF(F5574="","",F5574-I5574)</f>
        <v/>
      </c>
      <c r="K5574" s="28">
        <f>IF(F5574="","",IF(I5574=0,"Pending",IF(I5574&gt;=F5574,"Completed","Partial")))</f>
        <v/>
      </c>
    </row>
    <row r="5575">
      <c r="A5575" s="31" t="n"/>
      <c r="B5575" s="26" t="n"/>
      <c r="C5575" s="26" t="n"/>
      <c r="D5575" s="26" t="n"/>
      <c r="E5575" s="26" t="n"/>
      <c r="F5575" s="27" t="n"/>
      <c r="G5575" s="28">
        <f>IFERROR(IF(E5575="","",VLOOKUP(E5575,'Setup - Mix Design'!$A$5:$I$504,9,0)),"")</f>
        <v/>
      </c>
      <c r="H5575" s="32">
        <f>IF(OR(F5575="",G5575=""),"",F5575*G5575)</f>
        <v/>
      </c>
      <c r="I5575" s="33">
        <f>IF(B5575="","",SUMIF('Dispatch (Challan)'!$C$5:$C$6004,B5575,'Dispatch (Challan)'!$F$5:$F$6004))</f>
        <v/>
      </c>
      <c r="J5575" s="33">
        <f>IF(F5575="","",F5575-I5575)</f>
        <v/>
      </c>
      <c r="K5575" s="28">
        <f>IF(F5575="","",IF(I5575=0,"Pending",IF(I5575&gt;=F5575,"Completed","Partial")))</f>
        <v/>
      </c>
    </row>
    <row r="5576">
      <c r="A5576" s="31" t="n"/>
      <c r="B5576" s="26" t="n"/>
      <c r="C5576" s="26" t="n"/>
      <c r="D5576" s="26" t="n"/>
      <c r="E5576" s="26" t="n"/>
      <c r="F5576" s="27" t="n"/>
      <c r="G5576" s="28">
        <f>IFERROR(IF(E5576="","",VLOOKUP(E5576,'Setup - Mix Design'!$A$5:$I$504,9,0)),"")</f>
        <v/>
      </c>
      <c r="H5576" s="32">
        <f>IF(OR(F5576="",G5576=""),"",F5576*G5576)</f>
        <v/>
      </c>
      <c r="I5576" s="33">
        <f>IF(B5576="","",SUMIF('Dispatch (Challan)'!$C$5:$C$6004,B5576,'Dispatch (Challan)'!$F$5:$F$6004))</f>
        <v/>
      </c>
      <c r="J5576" s="33">
        <f>IF(F5576="","",F5576-I5576)</f>
        <v/>
      </c>
      <c r="K5576" s="28">
        <f>IF(F5576="","",IF(I5576=0,"Pending",IF(I5576&gt;=F5576,"Completed","Partial")))</f>
        <v/>
      </c>
    </row>
    <row r="5577">
      <c r="A5577" s="31" t="n"/>
      <c r="B5577" s="26" t="n"/>
      <c r="C5577" s="26" t="n"/>
      <c r="D5577" s="26" t="n"/>
      <c r="E5577" s="26" t="n"/>
      <c r="F5577" s="27" t="n"/>
      <c r="G5577" s="28">
        <f>IFERROR(IF(E5577="","",VLOOKUP(E5577,'Setup - Mix Design'!$A$5:$I$504,9,0)),"")</f>
        <v/>
      </c>
      <c r="H5577" s="32">
        <f>IF(OR(F5577="",G5577=""),"",F5577*G5577)</f>
        <v/>
      </c>
      <c r="I5577" s="33">
        <f>IF(B5577="","",SUMIF('Dispatch (Challan)'!$C$5:$C$6004,B5577,'Dispatch (Challan)'!$F$5:$F$6004))</f>
        <v/>
      </c>
      <c r="J5577" s="33">
        <f>IF(F5577="","",F5577-I5577)</f>
        <v/>
      </c>
      <c r="K5577" s="28">
        <f>IF(F5577="","",IF(I5577=0,"Pending",IF(I5577&gt;=F5577,"Completed","Partial")))</f>
        <v/>
      </c>
    </row>
    <row r="5578">
      <c r="A5578" s="31" t="n"/>
      <c r="B5578" s="26" t="n"/>
      <c r="C5578" s="26" t="n"/>
      <c r="D5578" s="26" t="n"/>
      <c r="E5578" s="26" t="n"/>
      <c r="F5578" s="27" t="n"/>
      <c r="G5578" s="28">
        <f>IFERROR(IF(E5578="","",VLOOKUP(E5578,'Setup - Mix Design'!$A$5:$I$504,9,0)),"")</f>
        <v/>
      </c>
      <c r="H5578" s="32">
        <f>IF(OR(F5578="",G5578=""),"",F5578*G5578)</f>
        <v/>
      </c>
      <c r="I5578" s="33">
        <f>IF(B5578="","",SUMIF('Dispatch (Challan)'!$C$5:$C$6004,B5578,'Dispatch (Challan)'!$F$5:$F$6004))</f>
        <v/>
      </c>
      <c r="J5578" s="33">
        <f>IF(F5578="","",F5578-I5578)</f>
        <v/>
      </c>
      <c r="K5578" s="28">
        <f>IF(F5578="","",IF(I5578=0,"Pending",IF(I5578&gt;=F5578,"Completed","Partial")))</f>
        <v/>
      </c>
    </row>
    <row r="5579">
      <c r="A5579" s="31" t="n"/>
      <c r="B5579" s="26" t="n"/>
      <c r="C5579" s="26" t="n"/>
      <c r="D5579" s="26" t="n"/>
      <c r="E5579" s="26" t="n"/>
      <c r="F5579" s="27" t="n"/>
      <c r="G5579" s="28">
        <f>IFERROR(IF(E5579="","",VLOOKUP(E5579,'Setup - Mix Design'!$A$5:$I$504,9,0)),"")</f>
        <v/>
      </c>
      <c r="H5579" s="32">
        <f>IF(OR(F5579="",G5579=""),"",F5579*G5579)</f>
        <v/>
      </c>
      <c r="I5579" s="33">
        <f>IF(B5579="","",SUMIF('Dispatch (Challan)'!$C$5:$C$6004,B5579,'Dispatch (Challan)'!$F$5:$F$6004))</f>
        <v/>
      </c>
      <c r="J5579" s="33">
        <f>IF(F5579="","",F5579-I5579)</f>
        <v/>
      </c>
      <c r="K5579" s="28">
        <f>IF(F5579="","",IF(I5579=0,"Pending",IF(I5579&gt;=F5579,"Completed","Partial")))</f>
        <v/>
      </c>
    </row>
    <row r="5580">
      <c r="A5580" s="31" t="n"/>
      <c r="B5580" s="26" t="n"/>
      <c r="C5580" s="26" t="n"/>
      <c r="D5580" s="26" t="n"/>
      <c r="E5580" s="26" t="n"/>
      <c r="F5580" s="27" t="n"/>
      <c r="G5580" s="28">
        <f>IFERROR(IF(E5580="","",VLOOKUP(E5580,'Setup - Mix Design'!$A$5:$I$504,9,0)),"")</f>
        <v/>
      </c>
      <c r="H5580" s="32">
        <f>IF(OR(F5580="",G5580=""),"",F5580*G5580)</f>
        <v/>
      </c>
      <c r="I5580" s="33">
        <f>IF(B5580="","",SUMIF('Dispatch (Challan)'!$C$5:$C$6004,B5580,'Dispatch (Challan)'!$F$5:$F$6004))</f>
        <v/>
      </c>
      <c r="J5580" s="33">
        <f>IF(F5580="","",F5580-I5580)</f>
        <v/>
      </c>
      <c r="K5580" s="28">
        <f>IF(F5580="","",IF(I5580=0,"Pending",IF(I5580&gt;=F5580,"Completed","Partial")))</f>
        <v/>
      </c>
    </row>
    <row r="5581">
      <c r="A5581" s="31" t="n"/>
      <c r="B5581" s="26" t="n"/>
      <c r="C5581" s="26" t="n"/>
      <c r="D5581" s="26" t="n"/>
      <c r="E5581" s="26" t="n"/>
      <c r="F5581" s="27" t="n"/>
      <c r="G5581" s="28">
        <f>IFERROR(IF(E5581="","",VLOOKUP(E5581,'Setup - Mix Design'!$A$5:$I$504,9,0)),"")</f>
        <v/>
      </c>
      <c r="H5581" s="32">
        <f>IF(OR(F5581="",G5581=""),"",F5581*G5581)</f>
        <v/>
      </c>
      <c r="I5581" s="33">
        <f>IF(B5581="","",SUMIF('Dispatch (Challan)'!$C$5:$C$6004,B5581,'Dispatch (Challan)'!$F$5:$F$6004))</f>
        <v/>
      </c>
      <c r="J5581" s="33">
        <f>IF(F5581="","",F5581-I5581)</f>
        <v/>
      </c>
      <c r="K5581" s="28">
        <f>IF(F5581="","",IF(I5581=0,"Pending",IF(I5581&gt;=F5581,"Completed","Partial")))</f>
        <v/>
      </c>
    </row>
    <row r="5582">
      <c r="A5582" s="31" t="n"/>
      <c r="B5582" s="26" t="n"/>
      <c r="C5582" s="26" t="n"/>
      <c r="D5582" s="26" t="n"/>
      <c r="E5582" s="26" t="n"/>
      <c r="F5582" s="27" t="n"/>
      <c r="G5582" s="28">
        <f>IFERROR(IF(E5582="","",VLOOKUP(E5582,'Setup - Mix Design'!$A$5:$I$504,9,0)),"")</f>
        <v/>
      </c>
      <c r="H5582" s="32">
        <f>IF(OR(F5582="",G5582=""),"",F5582*G5582)</f>
        <v/>
      </c>
      <c r="I5582" s="33">
        <f>IF(B5582="","",SUMIF('Dispatch (Challan)'!$C$5:$C$6004,B5582,'Dispatch (Challan)'!$F$5:$F$6004))</f>
        <v/>
      </c>
      <c r="J5582" s="33">
        <f>IF(F5582="","",F5582-I5582)</f>
        <v/>
      </c>
      <c r="K5582" s="28">
        <f>IF(F5582="","",IF(I5582=0,"Pending",IF(I5582&gt;=F5582,"Completed","Partial")))</f>
        <v/>
      </c>
    </row>
    <row r="5583">
      <c r="A5583" s="31" t="n"/>
      <c r="B5583" s="26" t="n"/>
      <c r="C5583" s="26" t="n"/>
      <c r="D5583" s="26" t="n"/>
      <c r="E5583" s="26" t="n"/>
      <c r="F5583" s="27" t="n"/>
      <c r="G5583" s="28">
        <f>IFERROR(IF(E5583="","",VLOOKUP(E5583,'Setup - Mix Design'!$A$5:$I$504,9,0)),"")</f>
        <v/>
      </c>
      <c r="H5583" s="32">
        <f>IF(OR(F5583="",G5583=""),"",F5583*G5583)</f>
        <v/>
      </c>
      <c r="I5583" s="33">
        <f>IF(B5583="","",SUMIF('Dispatch (Challan)'!$C$5:$C$6004,B5583,'Dispatch (Challan)'!$F$5:$F$6004))</f>
        <v/>
      </c>
      <c r="J5583" s="33">
        <f>IF(F5583="","",F5583-I5583)</f>
        <v/>
      </c>
      <c r="K5583" s="28">
        <f>IF(F5583="","",IF(I5583=0,"Pending",IF(I5583&gt;=F5583,"Completed","Partial")))</f>
        <v/>
      </c>
    </row>
    <row r="5584">
      <c r="A5584" s="31" t="n"/>
      <c r="B5584" s="26" t="n"/>
      <c r="C5584" s="26" t="n"/>
      <c r="D5584" s="26" t="n"/>
      <c r="E5584" s="26" t="n"/>
      <c r="F5584" s="27" t="n"/>
      <c r="G5584" s="28">
        <f>IFERROR(IF(E5584="","",VLOOKUP(E5584,'Setup - Mix Design'!$A$5:$I$504,9,0)),"")</f>
        <v/>
      </c>
      <c r="H5584" s="32">
        <f>IF(OR(F5584="",G5584=""),"",F5584*G5584)</f>
        <v/>
      </c>
      <c r="I5584" s="33">
        <f>IF(B5584="","",SUMIF('Dispatch (Challan)'!$C$5:$C$6004,B5584,'Dispatch (Challan)'!$F$5:$F$6004))</f>
        <v/>
      </c>
      <c r="J5584" s="33">
        <f>IF(F5584="","",F5584-I5584)</f>
        <v/>
      </c>
      <c r="K5584" s="28">
        <f>IF(F5584="","",IF(I5584=0,"Pending",IF(I5584&gt;=F5584,"Completed","Partial")))</f>
        <v/>
      </c>
    </row>
    <row r="5585">
      <c r="A5585" s="31" t="n"/>
      <c r="B5585" s="26" t="n"/>
      <c r="C5585" s="26" t="n"/>
      <c r="D5585" s="26" t="n"/>
      <c r="E5585" s="26" t="n"/>
      <c r="F5585" s="27" t="n"/>
      <c r="G5585" s="28">
        <f>IFERROR(IF(E5585="","",VLOOKUP(E5585,'Setup - Mix Design'!$A$5:$I$504,9,0)),"")</f>
        <v/>
      </c>
      <c r="H5585" s="32">
        <f>IF(OR(F5585="",G5585=""),"",F5585*G5585)</f>
        <v/>
      </c>
      <c r="I5585" s="33">
        <f>IF(B5585="","",SUMIF('Dispatch (Challan)'!$C$5:$C$6004,B5585,'Dispatch (Challan)'!$F$5:$F$6004))</f>
        <v/>
      </c>
      <c r="J5585" s="33">
        <f>IF(F5585="","",F5585-I5585)</f>
        <v/>
      </c>
      <c r="K5585" s="28">
        <f>IF(F5585="","",IF(I5585=0,"Pending",IF(I5585&gt;=F5585,"Completed","Partial")))</f>
        <v/>
      </c>
    </row>
    <row r="5586">
      <c r="A5586" s="31" t="n"/>
      <c r="B5586" s="26" t="n"/>
      <c r="C5586" s="26" t="n"/>
      <c r="D5586" s="26" t="n"/>
      <c r="E5586" s="26" t="n"/>
      <c r="F5586" s="27" t="n"/>
      <c r="G5586" s="28">
        <f>IFERROR(IF(E5586="","",VLOOKUP(E5586,'Setup - Mix Design'!$A$5:$I$504,9,0)),"")</f>
        <v/>
      </c>
      <c r="H5586" s="32">
        <f>IF(OR(F5586="",G5586=""),"",F5586*G5586)</f>
        <v/>
      </c>
      <c r="I5586" s="33">
        <f>IF(B5586="","",SUMIF('Dispatch (Challan)'!$C$5:$C$6004,B5586,'Dispatch (Challan)'!$F$5:$F$6004))</f>
        <v/>
      </c>
      <c r="J5586" s="33">
        <f>IF(F5586="","",F5586-I5586)</f>
        <v/>
      </c>
      <c r="K5586" s="28">
        <f>IF(F5586="","",IF(I5586=0,"Pending",IF(I5586&gt;=F5586,"Completed","Partial")))</f>
        <v/>
      </c>
    </row>
    <row r="5587">
      <c r="A5587" s="31" t="n"/>
      <c r="B5587" s="26" t="n"/>
      <c r="C5587" s="26" t="n"/>
      <c r="D5587" s="26" t="n"/>
      <c r="E5587" s="26" t="n"/>
      <c r="F5587" s="27" t="n"/>
      <c r="G5587" s="28">
        <f>IFERROR(IF(E5587="","",VLOOKUP(E5587,'Setup - Mix Design'!$A$5:$I$504,9,0)),"")</f>
        <v/>
      </c>
      <c r="H5587" s="32">
        <f>IF(OR(F5587="",G5587=""),"",F5587*G5587)</f>
        <v/>
      </c>
      <c r="I5587" s="33">
        <f>IF(B5587="","",SUMIF('Dispatch (Challan)'!$C$5:$C$6004,B5587,'Dispatch (Challan)'!$F$5:$F$6004))</f>
        <v/>
      </c>
      <c r="J5587" s="33">
        <f>IF(F5587="","",F5587-I5587)</f>
        <v/>
      </c>
      <c r="K5587" s="28">
        <f>IF(F5587="","",IF(I5587=0,"Pending",IF(I5587&gt;=F5587,"Completed","Partial")))</f>
        <v/>
      </c>
    </row>
    <row r="5588">
      <c r="A5588" s="31" t="n"/>
      <c r="B5588" s="26" t="n"/>
      <c r="C5588" s="26" t="n"/>
      <c r="D5588" s="26" t="n"/>
      <c r="E5588" s="26" t="n"/>
      <c r="F5588" s="27" t="n"/>
      <c r="G5588" s="28">
        <f>IFERROR(IF(E5588="","",VLOOKUP(E5588,'Setup - Mix Design'!$A$5:$I$504,9,0)),"")</f>
        <v/>
      </c>
      <c r="H5588" s="32">
        <f>IF(OR(F5588="",G5588=""),"",F5588*G5588)</f>
        <v/>
      </c>
      <c r="I5588" s="33">
        <f>IF(B5588="","",SUMIF('Dispatch (Challan)'!$C$5:$C$6004,B5588,'Dispatch (Challan)'!$F$5:$F$6004))</f>
        <v/>
      </c>
      <c r="J5588" s="33">
        <f>IF(F5588="","",F5588-I5588)</f>
        <v/>
      </c>
      <c r="K5588" s="28">
        <f>IF(F5588="","",IF(I5588=0,"Pending",IF(I5588&gt;=F5588,"Completed","Partial")))</f>
        <v/>
      </c>
    </row>
    <row r="5589">
      <c r="A5589" s="31" t="n"/>
      <c r="B5589" s="26" t="n"/>
      <c r="C5589" s="26" t="n"/>
      <c r="D5589" s="26" t="n"/>
      <c r="E5589" s="26" t="n"/>
      <c r="F5589" s="27" t="n"/>
      <c r="G5589" s="28">
        <f>IFERROR(IF(E5589="","",VLOOKUP(E5589,'Setup - Mix Design'!$A$5:$I$504,9,0)),"")</f>
        <v/>
      </c>
      <c r="H5589" s="32">
        <f>IF(OR(F5589="",G5589=""),"",F5589*G5589)</f>
        <v/>
      </c>
      <c r="I5589" s="33">
        <f>IF(B5589="","",SUMIF('Dispatch (Challan)'!$C$5:$C$6004,B5589,'Dispatch (Challan)'!$F$5:$F$6004))</f>
        <v/>
      </c>
      <c r="J5589" s="33">
        <f>IF(F5589="","",F5589-I5589)</f>
        <v/>
      </c>
      <c r="K5589" s="28">
        <f>IF(F5589="","",IF(I5589=0,"Pending",IF(I5589&gt;=F5589,"Completed","Partial")))</f>
        <v/>
      </c>
    </row>
    <row r="5590">
      <c r="A5590" s="31" t="n"/>
      <c r="B5590" s="26" t="n"/>
      <c r="C5590" s="26" t="n"/>
      <c r="D5590" s="26" t="n"/>
      <c r="E5590" s="26" t="n"/>
      <c r="F5590" s="27" t="n"/>
      <c r="G5590" s="28">
        <f>IFERROR(IF(E5590="","",VLOOKUP(E5590,'Setup - Mix Design'!$A$5:$I$504,9,0)),"")</f>
        <v/>
      </c>
      <c r="H5590" s="32">
        <f>IF(OR(F5590="",G5590=""),"",F5590*G5590)</f>
        <v/>
      </c>
      <c r="I5590" s="33">
        <f>IF(B5590="","",SUMIF('Dispatch (Challan)'!$C$5:$C$6004,B5590,'Dispatch (Challan)'!$F$5:$F$6004))</f>
        <v/>
      </c>
      <c r="J5590" s="33">
        <f>IF(F5590="","",F5590-I5590)</f>
        <v/>
      </c>
      <c r="K5590" s="28">
        <f>IF(F5590="","",IF(I5590=0,"Pending",IF(I5590&gt;=F5590,"Completed","Partial")))</f>
        <v/>
      </c>
    </row>
    <row r="5591">
      <c r="A5591" s="31" t="n"/>
      <c r="B5591" s="26" t="n"/>
      <c r="C5591" s="26" t="n"/>
      <c r="D5591" s="26" t="n"/>
      <c r="E5591" s="26" t="n"/>
      <c r="F5591" s="27" t="n"/>
      <c r="G5591" s="28">
        <f>IFERROR(IF(E5591="","",VLOOKUP(E5591,'Setup - Mix Design'!$A$5:$I$504,9,0)),"")</f>
        <v/>
      </c>
      <c r="H5591" s="32">
        <f>IF(OR(F5591="",G5591=""),"",F5591*G5591)</f>
        <v/>
      </c>
      <c r="I5591" s="33">
        <f>IF(B5591="","",SUMIF('Dispatch (Challan)'!$C$5:$C$6004,B5591,'Dispatch (Challan)'!$F$5:$F$6004))</f>
        <v/>
      </c>
      <c r="J5591" s="33">
        <f>IF(F5591="","",F5591-I5591)</f>
        <v/>
      </c>
      <c r="K5591" s="28">
        <f>IF(F5591="","",IF(I5591=0,"Pending",IF(I5591&gt;=F5591,"Completed","Partial")))</f>
        <v/>
      </c>
    </row>
    <row r="5592">
      <c r="A5592" s="31" t="n"/>
      <c r="B5592" s="26" t="n"/>
      <c r="C5592" s="26" t="n"/>
      <c r="D5592" s="26" t="n"/>
      <c r="E5592" s="26" t="n"/>
      <c r="F5592" s="27" t="n"/>
      <c r="G5592" s="28">
        <f>IFERROR(IF(E5592="","",VLOOKUP(E5592,'Setup - Mix Design'!$A$5:$I$504,9,0)),"")</f>
        <v/>
      </c>
      <c r="H5592" s="32">
        <f>IF(OR(F5592="",G5592=""),"",F5592*G5592)</f>
        <v/>
      </c>
      <c r="I5592" s="33">
        <f>IF(B5592="","",SUMIF('Dispatch (Challan)'!$C$5:$C$6004,B5592,'Dispatch (Challan)'!$F$5:$F$6004))</f>
        <v/>
      </c>
      <c r="J5592" s="33">
        <f>IF(F5592="","",F5592-I5592)</f>
        <v/>
      </c>
      <c r="K5592" s="28">
        <f>IF(F5592="","",IF(I5592=0,"Pending",IF(I5592&gt;=F5592,"Completed","Partial")))</f>
        <v/>
      </c>
    </row>
    <row r="5593">
      <c r="A5593" s="31" t="n"/>
      <c r="B5593" s="26" t="n"/>
      <c r="C5593" s="26" t="n"/>
      <c r="D5593" s="26" t="n"/>
      <c r="E5593" s="26" t="n"/>
      <c r="F5593" s="27" t="n"/>
      <c r="G5593" s="28">
        <f>IFERROR(IF(E5593="","",VLOOKUP(E5593,'Setup - Mix Design'!$A$5:$I$504,9,0)),"")</f>
        <v/>
      </c>
      <c r="H5593" s="32">
        <f>IF(OR(F5593="",G5593=""),"",F5593*G5593)</f>
        <v/>
      </c>
      <c r="I5593" s="33">
        <f>IF(B5593="","",SUMIF('Dispatch (Challan)'!$C$5:$C$6004,B5593,'Dispatch (Challan)'!$F$5:$F$6004))</f>
        <v/>
      </c>
      <c r="J5593" s="33">
        <f>IF(F5593="","",F5593-I5593)</f>
        <v/>
      </c>
      <c r="K5593" s="28">
        <f>IF(F5593="","",IF(I5593=0,"Pending",IF(I5593&gt;=F5593,"Completed","Partial")))</f>
        <v/>
      </c>
    </row>
    <row r="5594">
      <c r="A5594" s="31" t="n"/>
      <c r="B5594" s="26" t="n"/>
      <c r="C5594" s="26" t="n"/>
      <c r="D5594" s="26" t="n"/>
      <c r="E5594" s="26" t="n"/>
      <c r="F5594" s="27" t="n"/>
      <c r="G5594" s="28">
        <f>IFERROR(IF(E5594="","",VLOOKUP(E5594,'Setup - Mix Design'!$A$5:$I$504,9,0)),"")</f>
        <v/>
      </c>
      <c r="H5594" s="32">
        <f>IF(OR(F5594="",G5594=""),"",F5594*G5594)</f>
        <v/>
      </c>
      <c r="I5594" s="33">
        <f>IF(B5594="","",SUMIF('Dispatch (Challan)'!$C$5:$C$6004,B5594,'Dispatch (Challan)'!$F$5:$F$6004))</f>
        <v/>
      </c>
      <c r="J5594" s="33">
        <f>IF(F5594="","",F5594-I5594)</f>
        <v/>
      </c>
      <c r="K5594" s="28">
        <f>IF(F5594="","",IF(I5594=0,"Pending",IF(I5594&gt;=F5594,"Completed","Partial")))</f>
        <v/>
      </c>
    </row>
    <row r="5595">
      <c r="A5595" s="31" t="n"/>
      <c r="B5595" s="26" t="n"/>
      <c r="C5595" s="26" t="n"/>
      <c r="D5595" s="26" t="n"/>
      <c r="E5595" s="26" t="n"/>
      <c r="F5595" s="27" t="n"/>
      <c r="G5595" s="28">
        <f>IFERROR(IF(E5595="","",VLOOKUP(E5595,'Setup - Mix Design'!$A$5:$I$504,9,0)),"")</f>
        <v/>
      </c>
      <c r="H5595" s="32">
        <f>IF(OR(F5595="",G5595=""),"",F5595*G5595)</f>
        <v/>
      </c>
      <c r="I5595" s="33">
        <f>IF(B5595="","",SUMIF('Dispatch (Challan)'!$C$5:$C$6004,B5595,'Dispatch (Challan)'!$F$5:$F$6004))</f>
        <v/>
      </c>
      <c r="J5595" s="33">
        <f>IF(F5595="","",F5595-I5595)</f>
        <v/>
      </c>
      <c r="K5595" s="28">
        <f>IF(F5595="","",IF(I5595=0,"Pending",IF(I5595&gt;=F5595,"Completed","Partial")))</f>
        <v/>
      </c>
    </row>
    <row r="5596">
      <c r="A5596" s="31" t="n"/>
      <c r="B5596" s="26" t="n"/>
      <c r="C5596" s="26" t="n"/>
      <c r="D5596" s="26" t="n"/>
      <c r="E5596" s="26" t="n"/>
      <c r="F5596" s="27" t="n"/>
      <c r="G5596" s="28">
        <f>IFERROR(IF(E5596="","",VLOOKUP(E5596,'Setup - Mix Design'!$A$5:$I$504,9,0)),"")</f>
        <v/>
      </c>
      <c r="H5596" s="32">
        <f>IF(OR(F5596="",G5596=""),"",F5596*G5596)</f>
        <v/>
      </c>
      <c r="I5596" s="33">
        <f>IF(B5596="","",SUMIF('Dispatch (Challan)'!$C$5:$C$6004,B5596,'Dispatch (Challan)'!$F$5:$F$6004))</f>
        <v/>
      </c>
      <c r="J5596" s="33">
        <f>IF(F5596="","",F5596-I5596)</f>
        <v/>
      </c>
      <c r="K5596" s="28">
        <f>IF(F5596="","",IF(I5596=0,"Pending",IF(I5596&gt;=F5596,"Completed","Partial")))</f>
        <v/>
      </c>
    </row>
    <row r="5597">
      <c r="A5597" s="31" t="n"/>
      <c r="B5597" s="26" t="n"/>
      <c r="C5597" s="26" t="n"/>
      <c r="D5597" s="26" t="n"/>
      <c r="E5597" s="26" t="n"/>
      <c r="F5597" s="27" t="n"/>
      <c r="G5597" s="28">
        <f>IFERROR(IF(E5597="","",VLOOKUP(E5597,'Setup - Mix Design'!$A$5:$I$504,9,0)),"")</f>
        <v/>
      </c>
      <c r="H5597" s="32">
        <f>IF(OR(F5597="",G5597=""),"",F5597*G5597)</f>
        <v/>
      </c>
      <c r="I5597" s="33">
        <f>IF(B5597="","",SUMIF('Dispatch (Challan)'!$C$5:$C$6004,B5597,'Dispatch (Challan)'!$F$5:$F$6004))</f>
        <v/>
      </c>
      <c r="J5597" s="33">
        <f>IF(F5597="","",F5597-I5597)</f>
        <v/>
      </c>
      <c r="K5597" s="28">
        <f>IF(F5597="","",IF(I5597=0,"Pending",IF(I5597&gt;=F5597,"Completed","Partial")))</f>
        <v/>
      </c>
    </row>
    <row r="5598">
      <c r="A5598" s="31" t="n"/>
      <c r="B5598" s="26" t="n"/>
      <c r="C5598" s="26" t="n"/>
      <c r="D5598" s="26" t="n"/>
      <c r="E5598" s="26" t="n"/>
      <c r="F5598" s="27" t="n"/>
      <c r="G5598" s="28">
        <f>IFERROR(IF(E5598="","",VLOOKUP(E5598,'Setup - Mix Design'!$A$5:$I$504,9,0)),"")</f>
        <v/>
      </c>
      <c r="H5598" s="32">
        <f>IF(OR(F5598="",G5598=""),"",F5598*G5598)</f>
        <v/>
      </c>
      <c r="I5598" s="33">
        <f>IF(B5598="","",SUMIF('Dispatch (Challan)'!$C$5:$C$6004,B5598,'Dispatch (Challan)'!$F$5:$F$6004))</f>
        <v/>
      </c>
      <c r="J5598" s="33">
        <f>IF(F5598="","",F5598-I5598)</f>
        <v/>
      </c>
      <c r="K5598" s="28">
        <f>IF(F5598="","",IF(I5598=0,"Pending",IF(I5598&gt;=F5598,"Completed","Partial")))</f>
        <v/>
      </c>
    </row>
    <row r="5599">
      <c r="A5599" s="31" t="n"/>
      <c r="B5599" s="26" t="n"/>
      <c r="C5599" s="26" t="n"/>
      <c r="D5599" s="26" t="n"/>
      <c r="E5599" s="26" t="n"/>
      <c r="F5599" s="27" t="n"/>
      <c r="G5599" s="28">
        <f>IFERROR(IF(E5599="","",VLOOKUP(E5599,'Setup - Mix Design'!$A$5:$I$504,9,0)),"")</f>
        <v/>
      </c>
      <c r="H5599" s="32">
        <f>IF(OR(F5599="",G5599=""),"",F5599*G5599)</f>
        <v/>
      </c>
      <c r="I5599" s="33">
        <f>IF(B5599="","",SUMIF('Dispatch (Challan)'!$C$5:$C$6004,B5599,'Dispatch (Challan)'!$F$5:$F$6004))</f>
        <v/>
      </c>
      <c r="J5599" s="33">
        <f>IF(F5599="","",F5599-I5599)</f>
        <v/>
      </c>
      <c r="K5599" s="28">
        <f>IF(F5599="","",IF(I5599=0,"Pending",IF(I5599&gt;=F5599,"Completed","Partial")))</f>
        <v/>
      </c>
    </row>
    <row r="5600">
      <c r="A5600" s="31" t="n"/>
      <c r="B5600" s="26" t="n"/>
      <c r="C5600" s="26" t="n"/>
      <c r="D5600" s="26" t="n"/>
      <c r="E5600" s="26" t="n"/>
      <c r="F5600" s="27" t="n"/>
      <c r="G5600" s="28">
        <f>IFERROR(IF(E5600="","",VLOOKUP(E5600,'Setup - Mix Design'!$A$5:$I$504,9,0)),"")</f>
        <v/>
      </c>
      <c r="H5600" s="32">
        <f>IF(OR(F5600="",G5600=""),"",F5600*G5600)</f>
        <v/>
      </c>
      <c r="I5600" s="33">
        <f>IF(B5600="","",SUMIF('Dispatch (Challan)'!$C$5:$C$6004,B5600,'Dispatch (Challan)'!$F$5:$F$6004))</f>
        <v/>
      </c>
      <c r="J5600" s="33">
        <f>IF(F5600="","",F5600-I5600)</f>
        <v/>
      </c>
      <c r="K5600" s="28">
        <f>IF(F5600="","",IF(I5600=0,"Pending",IF(I5600&gt;=F5600,"Completed","Partial")))</f>
        <v/>
      </c>
    </row>
    <row r="5601">
      <c r="A5601" s="31" t="n"/>
      <c r="B5601" s="26" t="n"/>
      <c r="C5601" s="26" t="n"/>
      <c r="D5601" s="26" t="n"/>
      <c r="E5601" s="26" t="n"/>
      <c r="F5601" s="27" t="n"/>
      <c r="G5601" s="28">
        <f>IFERROR(IF(E5601="","",VLOOKUP(E5601,'Setup - Mix Design'!$A$5:$I$504,9,0)),"")</f>
        <v/>
      </c>
      <c r="H5601" s="32">
        <f>IF(OR(F5601="",G5601=""),"",F5601*G5601)</f>
        <v/>
      </c>
      <c r="I5601" s="33">
        <f>IF(B5601="","",SUMIF('Dispatch (Challan)'!$C$5:$C$6004,B5601,'Dispatch (Challan)'!$F$5:$F$6004))</f>
        <v/>
      </c>
      <c r="J5601" s="33">
        <f>IF(F5601="","",F5601-I5601)</f>
        <v/>
      </c>
      <c r="K5601" s="28">
        <f>IF(F5601="","",IF(I5601=0,"Pending",IF(I5601&gt;=F5601,"Completed","Partial")))</f>
        <v/>
      </c>
    </row>
    <row r="5602">
      <c r="A5602" s="31" t="n"/>
      <c r="B5602" s="26" t="n"/>
      <c r="C5602" s="26" t="n"/>
      <c r="D5602" s="26" t="n"/>
      <c r="E5602" s="26" t="n"/>
      <c r="F5602" s="27" t="n"/>
      <c r="G5602" s="28">
        <f>IFERROR(IF(E5602="","",VLOOKUP(E5602,'Setup - Mix Design'!$A$5:$I$504,9,0)),"")</f>
        <v/>
      </c>
      <c r="H5602" s="32">
        <f>IF(OR(F5602="",G5602=""),"",F5602*G5602)</f>
        <v/>
      </c>
      <c r="I5602" s="33">
        <f>IF(B5602="","",SUMIF('Dispatch (Challan)'!$C$5:$C$6004,B5602,'Dispatch (Challan)'!$F$5:$F$6004))</f>
        <v/>
      </c>
      <c r="J5602" s="33">
        <f>IF(F5602="","",F5602-I5602)</f>
        <v/>
      </c>
      <c r="K5602" s="28">
        <f>IF(F5602="","",IF(I5602=0,"Pending",IF(I5602&gt;=F5602,"Completed","Partial")))</f>
        <v/>
      </c>
    </row>
    <row r="5603">
      <c r="A5603" s="31" t="n"/>
      <c r="B5603" s="26" t="n"/>
      <c r="C5603" s="26" t="n"/>
      <c r="D5603" s="26" t="n"/>
      <c r="E5603" s="26" t="n"/>
      <c r="F5603" s="27" t="n"/>
      <c r="G5603" s="28">
        <f>IFERROR(IF(E5603="","",VLOOKUP(E5603,'Setup - Mix Design'!$A$5:$I$504,9,0)),"")</f>
        <v/>
      </c>
      <c r="H5603" s="32">
        <f>IF(OR(F5603="",G5603=""),"",F5603*G5603)</f>
        <v/>
      </c>
      <c r="I5603" s="33">
        <f>IF(B5603="","",SUMIF('Dispatch (Challan)'!$C$5:$C$6004,B5603,'Dispatch (Challan)'!$F$5:$F$6004))</f>
        <v/>
      </c>
      <c r="J5603" s="33">
        <f>IF(F5603="","",F5603-I5603)</f>
        <v/>
      </c>
      <c r="K5603" s="28">
        <f>IF(F5603="","",IF(I5603=0,"Pending",IF(I5603&gt;=F5603,"Completed","Partial")))</f>
        <v/>
      </c>
    </row>
    <row r="5604">
      <c r="A5604" s="31" t="n"/>
      <c r="B5604" s="26" t="n"/>
      <c r="C5604" s="26" t="n"/>
      <c r="D5604" s="26" t="n"/>
      <c r="E5604" s="26" t="n"/>
      <c r="F5604" s="27" t="n"/>
      <c r="G5604" s="28">
        <f>IFERROR(IF(E5604="","",VLOOKUP(E5604,'Setup - Mix Design'!$A$5:$I$504,9,0)),"")</f>
        <v/>
      </c>
      <c r="H5604" s="32">
        <f>IF(OR(F5604="",G5604=""),"",F5604*G5604)</f>
        <v/>
      </c>
      <c r="I5604" s="33">
        <f>IF(B5604="","",SUMIF('Dispatch (Challan)'!$C$5:$C$6004,B5604,'Dispatch (Challan)'!$F$5:$F$6004))</f>
        <v/>
      </c>
      <c r="J5604" s="33">
        <f>IF(F5604="","",F5604-I5604)</f>
        <v/>
      </c>
      <c r="K5604" s="28">
        <f>IF(F5604="","",IF(I5604=0,"Pending",IF(I5604&gt;=F5604,"Completed","Partial")))</f>
        <v/>
      </c>
    </row>
    <row r="5605">
      <c r="A5605" s="31" t="n"/>
      <c r="B5605" s="26" t="n"/>
      <c r="C5605" s="26" t="n"/>
      <c r="D5605" s="26" t="n"/>
      <c r="E5605" s="26" t="n"/>
      <c r="F5605" s="27" t="n"/>
      <c r="G5605" s="28">
        <f>IFERROR(IF(E5605="","",VLOOKUP(E5605,'Setup - Mix Design'!$A$5:$I$504,9,0)),"")</f>
        <v/>
      </c>
      <c r="H5605" s="32">
        <f>IF(OR(F5605="",G5605=""),"",F5605*G5605)</f>
        <v/>
      </c>
      <c r="I5605" s="33">
        <f>IF(B5605="","",SUMIF('Dispatch (Challan)'!$C$5:$C$6004,B5605,'Dispatch (Challan)'!$F$5:$F$6004))</f>
        <v/>
      </c>
      <c r="J5605" s="33">
        <f>IF(F5605="","",F5605-I5605)</f>
        <v/>
      </c>
      <c r="K5605" s="28">
        <f>IF(F5605="","",IF(I5605=0,"Pending",IF(I5605&gt;=F5605,"Completed","Partial")))</f>
        <v/>
      </c>
    </row>
    <row r="5606">
      <c r="A5606" s="31" t="n"/>
      <c r="B5606" s="26" t="n"/>
      <c r="C5606" s="26" t="n"/>
      <c r="D5606" s="26" t="n"/>
      <c r="E5606" s="26" t="n"/>
      <c r="F5606" s="27" t="n"/>
      <c r="G5606" s="28">
        <f>IFERROR(IF(E5606="","",VLOOKUP(E5606,'Setup - Mix Design'!$A$5:$I$504,9,0)),"")</f>
        <v/>
      </c>
      <c r="H5606" s="32">
        <f>IF(OR(F5606="",G5606=""),"",F5606*G5606)</f>
        <v/>
      </c>
      <c r="I5606" s="33">
        <f>IF(B5606="","",SUMIF('Dispatch (Challan)'!$C$5:$C$6004,B5606,'Dispatch (Challan)'!$F$5:$F$6004))</f>
        <v/>
      </c>
      <c r="J5606" s="33">
        <f>IF(F5606="","",F5606-I5606)</f>
        <v/>
      </c>
      <c r="K5606" s="28">
        <f>IF(F5606="","",IF(I5606=0,"Pending",IF(I5606&gt;=F5606,"Completed","Partial")))</f>
        <v/>
      </c>
    </row>
    <row r="5607">
      <c r="A5607" s="31" t="n"/>
      <c r="B5607" s="26" t="n"/>
      <c r="C5607" s="26" t="n"/>
      <c r="D5607" s="26" t="n"/>
      <c r="E5607" s="26" t="n"/>
      <c r="F5607" s="27" t="n"/>
      <c r="G5607" s="28">
        <f>IFERROR(IF(E5607="","",VLOOKUP(E5607,'Setup - Mix Design'!$A$5:$I$504,9,0)),"")</f>
        <v/>
      </c>
      <c r="H5607" s="32">
        <f>IF(OR(F5607="",G5607=""),"",F5607*G5607)</f>
        <v/>
      </c>
      <c r="I5607" s="33">
        <f>IF(B5607="","",SUMIF('Dispatch (Challan)'!$C$5:$C$6004,B5607,'Dispatch (Challan)'!$F$5:$F$6004))</f>
        <v/>
      </c>
      <c r="J5607" s="33">
        <f>IF(F5607="","",F5607-I5607)</f>
        <v/>
      </c>
      <c r="K5607" s="28">
        <f>IF(F5607="","",IF(I5607=0,"Pending",IF(I5607&gt;=F5607,"Completed","Partial")))</f>
        <v/>
      </c>
    </row>
    <row r="5608">
      <c r="A5608" s="31" t="n"/>
      <c r="B5608" s="26" t="n"/>
      <c r="C5608" s="26" t="n"/>
      <c r="D5608" s="26" t="n"/>
      <c r="E5608" s="26" t="n"/>
      <c r="F5608" s="27" t="n"/>
      <c r="G5608" s="28">
        <f>IFERROR(IF(E5608="","",VLOOKUP(E5608,'Setup - Mix Design'!$A$5:$I$504,9,0)),"")</f>
        <v/>
      </c>
      <c r="H5608" s="32">
        <f>IF(OR(F5608="",G5608=""),"",F5608*G5608)</f>
        <v/>
      </c>
      <c r="I5608" s="33">
        <f>IF(B5608="","",SUMIF('Dispatch (Challan)'!$C$5:$C$6004,B5608,'Dispatch (Challan)'!$F$5:$F$6004))</f>
        <v/>
      </c>
      <c r="J5608" s="33">
        <f>IF(F5608="","",F5608-I5608)</f>
        <v/>
      </c>
      <c r="K5608" s="28">
        <f>IF(F5608="","",IF(I5608=0,"Pending",IF(I5608&gt;=F5608,"Completed","Partial")))</f>
        <v/>
      </c>
    </row>
    <row r="5609">
      <c r="A5609" s="31" t="n"/>
      <c r="B5609" s="26" t="n"/>
      <c r="C5609" s="26" t="n"/>
      <c r="D5609" s="26" t="n"/>
      <c r="E5609" s="26" t="n"/>
      <c r="F5609" s="27" t="n"/>
      <c r="G5609" s="28">
        <f>IFERROR(IF(E5609="","",VLOOKUP(E5609,'Setup - Mix Design'!$A$5:$I$504,9,0)),"")</f>
        <v/>
      </c>
      <c r="H5609" s="32">
        <f>IF(OR(F5609="",G5609=""),"",F5609*G5609)</f>
        <v/>
      </c>
      <c r="I5609" s="33">
        <f>IF(B5609="","",SUMIF('Dispatch (Challan)'!$C$5:$C$6004,B5609,'Dispatch (Challan)'!$F$5:$F$6004))</f>
        <v/>
      </c>
      <c r="J5609" s="33">
        <f>IF(F5609="","",F5609-I5609)</f>
        <v/>
      </c>
      <c r="K5609" s="28">
        <f>IF(F5609="","",IF(I5609=0,"Pending",IF(I5609&gt;=F5609,"Completed","Partial")))</f>
        <v/>
      </c>
    </row>
    <row r="5610">
      <c r="A5610" s="31" t="n"/>
      <c r="B5610" s="26" t="n"/>
      <c r="C5610" s="26" t="n"/>
      <c r="D5610" s="26" t="n"/>
      <c r="E5610" s="26" t="n"/>
      <c r="F5610" s="27" t="n"/>
      <c r="G5610" s="28">
        <f>IFERROR(IF(E5610="","",VLOOKUP(E5610,'Setup - Mix Design'!$A$5:$I$504,9,0)),"")</f>
        <v/>
      </c>
      <c r="H5610" s="32">
        <f>IF(OR(F5610="",G5610=""),"",F5610*G5610)</f>
        <v/>
      </c>
      <c r="I5610" s="33">
        <f>IF(B5610="","",SUMIF('Dispatch (Challan)'!$C$5:$C$6004,B5610,'Dispatch (Challan)'!$F$5:$F$6004))</f>
        <v/>
      </c>
      <c r="J5610" s="33">
        <f>IF(F5610="","",F5610-I5610)</f>
        <v/>
      </c>
      <c r="K5610" s="28">
        <f>IF(F5610="","",IF(I5610=0,"Pending",IF(I5610&gt;=F5610,"Completed","Partial")))</f>
        <v/>
      </c>
    </row>
    <row r="5611">
      <c r="A5611" s="31" t="n"/>
      <c r="B5611" s="26" t="n"/>
      <c r="C5611" s="26" t="n"/>
      <c r="D5611" s="26" t="n"/>
      <c r="E5611" s="26" t="n"/>
      <c r="F5611" s="27" t="n"/>
      <c r="G5611" s="28">
        <f>IFERROR(IF(E5611="","",VLOOKUP(E5611,'Setup - Mix Design'!$A$5:$I$504,9,0)),"")</f>
        <v/>
      </c>
      <c r="H5611" s="32">
        <f>IF(OR(F5611="",G5611=""),"",F5611*G5611)</f>
        <v/>
      </c>
      <c r="I5611" s="33">
        <f>IF(B5611="","",SUMIF('Dispatch (Challan)'!$C$5:$C$6004,B5611,'Dispatch (Challan)'!$F$5:$F$6004))</f>
        <v/>
      </c>
      <c r="J5611" s="33">
        <f>IF(F5611="","",F5611-I5611)</f>
        <v/>
      </c>
      <c r="K5611" s="28">
        <f>IF(F5611="","",IF(I5611=0,"Pending",IF(I5611&gt;=F5611,"Completed","Partial")))</f>
        <v/>
      </c>
    </row>
    <row r="5612">
      <c r="A5612" s="31" t="n"/>
      <c r="B5612" s="26" t="n"/>
      <c r="C5612" s="26" t="n"/>
      <c r="D5612" s="26" t="n"/>
      <c r="E5612" s="26" t="n"/>
      <c r="F5612" s="27" t="n"/>
      <c r="G5612" s="28">
        <f>IFERROR(IF(E5612="","",VLOOKUP(E5612,'Setup - Mix Design'!$A$5:$I$504,9,0)),"")</f>
        <v/>
      </c>
      <c r="H5612" s="32">
        <f>IF(OR(F5612="",G5612=""),"",F5612*G5612)</f>
        <v/>
      </c>
      <c r="I5612" s="33">
        <f>IF(B5612="","",SUMIF('Dispatch (Challan)'!$C$5:$C$6004,B5612,'Dispatch (Challan)'!$F$5:$F$6004))</f>
        <v/>
      </c>
      <c r="J5612" s="33">
        <f>IF(F5612="","",F5612-I5612)</f>
        <v/>
      </c>
      <c r="K5612" s="28">
        <f>IF(F5612="","",IF(I5612=0,"Pending",IF(I5612&gt;=F5612,"Completed","Partial")))</f>
        <v/>
      </c>
    </row>
    <row r="5613">
      <c r="A5613" s="31" t="n"/>
      <c r="B5613" s="26" t="n"/>
      <c r="C5613" s="26" t="n"/>
      <c r="D5613" s="26" t="n"/>
      <c r="E5613" s="26" t="n"/>
      <c r="F5613" s="27" t="n"/>
      <c r="G5613" s="28">
        <f>IFERROR(IF(E5613="","",VLOOKUP(E5613,'Setup - Mix Design'!$A$5:$I$504,9,0)),"")</f>
        <v/>
      </c>
      <c r="H5613" s="32">
        <f>IF(OR(F5613="",G5613=""),"",F5613*G5613)</f>
        <v/>
      </c>
      <c r="I5613" s="33">
        <f>IF(B5613="","",SUMIF('Dispatch (Challan)'!$C$5:$C$6004,B5613,'Dispatch (Challan)'!$F$5:$F$6004))</f>
        <v/>
      </c>
      <c r="J5613" s="33">
        <f>IF(F5613="","",F5613-I5613)</f>
        <v/>
      </c>
      <c r="K5613" s="28">
        <f>IF(F5613="","",IF(I5613=0,"Pending",IF(I5613&gt;=F5613,"Completed","Partial")))</f>
        <v/>
      </c>
    </row>
    <row r="5614">
      <c r="A5614" s="31" t="n"/>
      <c r="B5614" s="26" t="n"/>
      <c r="C5614" s="26" t="n"/>
      <c r="D5614" s="26" t="n"/>
      <c r="E5614" s="26" t="n"/>
      <c r="F5614" s="27" t="n"/>
      <c r="G5614" s="28">
        <f>IFERROR(IF(E5614="","",VLOOKUP(E5614,'Setup - Mix Design'!$A$5:$I$504,9,0)),"")</f>
        <v/>
      </c>
      <c r="H5614" s="32">
        <f>IF(OR(F5614="",G5614=""),"",F5614*G5614)</f>
        <v/>
      </c>
      <c r="I5614" s="33">
        <f>IF(B5614="","",SUMIF('Dispatch (Challan)'!$C$5:$C$6004,B5614,'Dispatch (Challan)'!$F$5:$F$6004))</f>
        <v/>
      </c>
      <c r="J5614" s="33">
        <f>IF(F5614="","",F5614-I5614)</f>
        <v/>
      </c>
      <c r="K5614" s="28">
        <f>IF(F5614="","",IF(I5614=0,"Pending",IF(I5614&gt;=F5614,"Completed","Partial")))</f>
        <v/>
      </c>
    </row>
    <row r="5615">
      <c r="A5615" s="31" t="n"/>
      <c r="B5615" s="26" t="n"/>
      <c r="C5615" s="26" t="n"/>
      <c r="D5615" s="26" t="n"/>
      <c r="E5615" s="26" t="n"/>
      <c r="F5615" s="27" t="n"/>
      <c r="G5615" s="28">
        <f>IFERROR(IF(E5615="","",VLOOKUP(E5615,'Setup - Mix Design'!$A$5:$I$504,9,0)),"")</f>
        <v/>
      </c>
      <c r="H5615" s="32">
        <f>IF(OR(F5615="",G5615=""),"",F5615*G5615)</f>
        <v/>
      </c>
      <c r="I5615" s="33">
        <f>IF(B5615="","",SUMIF('Dispatch (Challan)'!$C$5:$C$6004,B5615,'Dispatch (Challan)'!$F$5:$F$6004))</f>
        <v/>
      </c>
      <c r="J5615" s="33">
        <f>IF(F5615="","",F5615-I5615)</f>
        <v/>
      </c>
      <c r="K5615" s="28">
        <f>IF(F5615="","",IF(I5615=0,"Pending",IF(I5615&gt;=F5615,"Completed","Partial")))</f>
        <v/>
      </c>
    </row>
    <row r="5616">
      <c r="A5616" s="31" t="n"/>
      <c r="B5616" s="26" t="n"/>
      <c r="C5616" s="26" t="n"/>
      <c r="D5616" s="26" t="n"/>
      <c r="E5616" s="26" t="n"/>
      <c r="F5616" s="27" t="n"/>
      <c r="G5616" s="28">
        <f>IFERROR(IF(E5616="","",VLOOKUP(E5616,'Setup - Mix Design'!$A$5:$I$504,9,0)),"")</f>
        <v/>
      </c>
      <c r="H5616" s="32">
        <f>IF(OR(F5616="",G5616=""),"",F5616*G5616)</f>
        <v/>
      </c>
      <c r="I5616" s="33">
        <f>IF(B5616="","",SUMIF('Dispatch (Challan)'!$C$5:$C$6004,B5616,'Dispatch (Challan)'!$F$5:$F$6004))</f>
        <v/>
      </c>
      <c r="J5616" s="33">
        <f>IF(F5616="","",F5616-I5616)</f>
        <v/>
      </c>
      <c r="K5616" s="28">
        <f>IF(F5616="","",IF(I5616=0,"Pending",IF(I5616&gt;=F5616,"Completed","Partial")))</f>
        <v/>
      </c>
    </row>
    <row r="5617">
      <c r="A5617" s="31" t="n"/>
      <c r="B5617" s="26" t="n"/>
      <c r="C5617" s="26" t="n"/>
      <c r="D5617" s="26" t="n"/>
      <c r="E5617" s="26" t="n"/>
      <c r="F5617" s="27" t="n"/>
      <c r="G5617" s="28">
        <f>IFERROR(IF(E5617="","",VLOOKUP(E5617,'Setup - Mix Design'!$A$5:$I$504,9,0)),"")</f>
        <v/>
      </c>
      <c r="H5617" s="32">
        <f>IF(OR(F5617="",G5617=""),"",F5617*G5617)</f>
        <v/>
      </c>
      <c r="I5617" s="33">
        <f>IF(B5617="","",SUMIF('Dispatch (Challan)'!$C$5:$C$6004,B5617,'Dispatch (Challan)'!$F$5:$F$6004))</f>
        <v/>
      </c>
      <c r="J5617" s="33">
        <f>IF(F5617="","",F5617-I5617)</f>
        <v/>
      </c>
      <c r="K5617" s="28">
        <f>IF(F5617="","",IF(I5617=0,"Pending",IF(I5617&gt;=F5617,"Completed","Partial")))</f>
        <v/>
      </c>
    </row>
    <row r="5618">
      <c r="A5618" s="31" t="n"/>
      <c r="B5618" s="26" t="n"/>
      <c r="C5618" s="26" t="n"/>
      <c r="D5618" s="26" t="n"/>
      <c r="E5618" s="26" t="n"/>
      <c r="F5618" s="27" t="n"/>
      <c r="G5618" s="28">
        <f>IFERROR(IF(E5618="","",VLOOKUP(E5618,'Setup - Mix Design'!$A$5:$I$504,9,0)),"")</f>
        <v/>
      </c>
      <c r="H5618" s="32">
        <f>IF(OR(F5618="",G5618=""),"",F5618*G5618)</f>
        <v/>
      </c>
      <c r="I5618" s="33">
        <f>IF(B5618="","",SUMIF('Dispatch (Challan)'!$C$5:$C$6004,B5618,'Dispatch (Challan)'!$F$5:$F$6004))</f>
        <v/>
      </c>
      <c r="J5618" s="33">
        <f>IF(F5618="","",F5618-I5618)</f>
        <v/>
      </c>
      <c r="K5618" s="28">
        <f>IF(F5618="","",IF(I5618=0,"Pending",IF(I5618&gt;=F5618,"Completed","Partial")))</f>
        <v/>
      </c>
    </row>
    <row r="5619">
      <c r="A5619" s="31" t="n"/>
      <c r="B5619" s="26" t="n"/>
      <c r="C5619" s="26" t="n"/>
      <c r="D5619" s="26" t="n"/>
      <c r="E5619" s="26" t="n"/>
      <c r="F5619" s="27" t="n"/>
      <c r="G5619" s="28">
        <f>IFERROR(IF(E5619="","",VLOOKUP(E5619,'Setup - Mix Design'!$A$5:$I$504,9,0)),"")</f>
        <v/>
      </c>
      <c r="H5619" s="32">
        <f>IF(OR(F5619="",G5619=""),"",F5619*G5619)</f>
        <v/>
      </c>
      <c r="I5619" s="33">
        <f>IF(B5619="","",SUMIF('Dispatch (Challan)'!$C$5:$C$6004,B5619,'Dispatch (Challan)'!$F$5:$F$6004))</f>
        <v/>
      </c>
      <c r="J5619" s="33">
        <f>IF(F5619="","",F5619-I5619)</f>
        <v/>
      </c>
      <c r="K5619" s="28">
        <f>IF(F5619="","",IF(I5619=0,"Pending",IF(I5619&gt;=F5619,"Completed","Partial")))</f>
        <v/>
      </c>
    </row>
    <row r="5620">
      <c r="A5620" s="31" t="n"/>
      <c r="B5620" s="26" t="n"/>
      <c r="C5620" s="26" t="n"/>
      <c r="D5620" s="26" t="n"/>
      <c r="E5620" s="26" t="n"/>
      <c r="F5620" s="27" t="n"/>
      <c r="G5620" s="28">
        <f>IFERROR(IF(E5620="","",VLOOKUP(E5620,'Setup - Mix Design'!$A$5:$I$504,9,0)),"")</f>
        <v/>
      </c>
      <c r="H5620" s="32">
        <f>IF(OR(F5620="",G5620=""),"",F5620*G5620)</f>
        <v/>
      </c>
      <c r="I5620" s="33">
        <f>IF(B5620="","",SUMIF('Dispatch (Challan)'!$C$5:$C$6004,B5620,'Dispatch (Challan)'!$F$5:$F$6004))</f>
        <v/>
      </c>
      <c r="J5620" s="33">
        <f>IF(F5620="","",F5620-I5620)</f>
        <v/>
      </c>
      <c r="K5620" s="28">
        <f>IF(F5620="","",IF(I5620=0,"Pending",IF(I5620&gt;=F5620,"Completed","Partial")))</f>
        <v/>
      </c>
    </row>
    <row r="5621">
      <c r="A5621" s="31" t="n"/>
      <c r="B5621" s="26" t="n"/>
      <c r="C5621" s="26" t="n"/>
      <c r="D5621" s="26" t="n"/>
      <c r="E5621" s="26" t="n"/>
      <c r="F5621" s="27" t="n"/>
      <c r="G5621" s="28">
        <f>IFERROR(IF(E5621="","",VLOOKUP(E5621,'Setup - Mix Design'!$A$5:$I$504,9,0)),"")</f>
        <v/>
      </c>
      <c r="H5621" s="32">
        <f>IF(OR(F5621="",G5621=""),"",F5621*G5621)</f>
        <v/>
      </c>
      <c r="I5621" s="33">
        <f>IF(B5621="","",SUMIF('Dispatch (Challan)'!$C$5:$C$6004,B5621,'Dispatch (Challan)'!$F$5:$F$6004))</f>
        <v/>
      </c>
      <c r="J5621" s="33">
        <f>IF(F5621="","",F5621-I5621)</f>
        <v/>
      </c>
      <c r="K5621" s="28">
        <f>IF(F5621="","",IF(I5621=0,"Pending",IF(I5621&gt;=F5621,"Completed","Partial")))</f>
        <v/>
      </c>
    </row>
    <row r="5622">
      <c r="A5622" s="31" t="n"/>
      <c r="B5622" s="26" t="n"/>
      <c r="C5622" s="26" t="n"/>
      <c r="D5622" s="26" t="n"/>
      <c r="E5622" s="26" t="n"/>
      <c r="F5622" s="27" t="n"/>
      <c r="G5622" s="28">
        <f>IFERROR(IF(E5622="","",VLOOKUP(E5622,'Setup - Mix Design'!$A$5:$I$504,9,0)),"")</f>
        <v/>
      </c>
      <c r="H5622" s="32">
        <f>IF(OR(F5622="",G5622=""),"",F5622*G5622)</f>
        <v/>
      </c>
      <c r="I5622" s="33">
        <f>IF(B5622="","",SUMIF('Dispatch (Challan)'!$C$5:$C$6004,B5622,'Dispatch (Challan)'!$F$5:$F$6004))</f>
        <v/>
      </c>
      <c r="J5622" s="33">
        <f>IF(F5622="","",F5622-I5622)</f>
        <v/>
      </c>
      <c r="K5622" s="28">
        <f>IF(F5622="","",IF(I5622=0,"Pending",IF(I5622&gt;=F5622,"Completed","Partial")))</f>
        <v/>
      </c>
    </row>
    <row r="5623">
      <c r="A5623" s="31" t="n"/>
      <c r="B5623" s="26" t="n"/>
      <c r="C5623" s="26" t="n"/>
      <c r="D5623" s="26" t="n"/>
      <c r="E5623" s="26" t="n"/>
      <c r="F5623" s="27" t="n"/>
      <c r="G5623" s="28">
        <f>IFERROR(IF(E5623="","",VLOOKUP(E5623,'Setup - Mix Design'!$A$5:$I$504,9,0)),"")</f>
        <v/>
      </c>
      <c r="H5623" s="32">
        <f>IF(OR(F5623="",G5623=""),"",F5623*G5623)</f>
        <v/>
      </c>
      <c r="I5623" s="33">
        <f>IF(B5623="","",SUMIF('Dispatch (Challan)'!$C$5:$C$6004,B5623,'Dispatch (Challan)'!$F$5:$F$6004))</f>
        <v/>
      </c>
      <c r="J5623" s="33">
        <f>IF(F5623="","",F5623-I5623)</f>
        <v/>
      </c>
      <c r="K5623" s="28">
        <f>IF(F5623="","",IF(I5623=0,"Pending",IF(I5623&gt;=F5623,"Completed","Partial")))</f>
        <v/>
      </c>
    </row>
    <row r="5624">
      <c r="A5624" s="31" t="n"/>
      <c r="B5624" s="26" t="n"/>
      <c r="C5624" s="26" t="n"/>
      <c r="D5624" s="26" t="n"/>
      <c r="E5624" s="26" t="n"/>
      <c r="F5624" s="27" t="n"/>
      <c r="G5624" s="28">
        <f>IFERROR(IF(E5624="","",VLOOKUP(E5624,'Setup - Mix Design'!$A$5:$I$504,9,0)),"")</f>
        <v/>
      </c>
      <c r="H5624" s="32">
        <f>IF(OR(F5624="",G5624=""),"",F5624*G5624)</f>
        <v/>
      </c>
      <c r="I5624" s="33">
        <f>IF(B5624="","",SUMIF('Dispatch (Challan)'!$C$5:$C$6004,B5624,'Dispatch (Challan)'!$F$5:$F$6004))</f>
        <v/>
      </c>
      <c r="J5624" s="33">
        <f>IF(F5624="","",F5624-I5624)</f>
        <v/>
      </c>
      <c r="K5624" s="28">
        <f>IF(F5624="","",IF(I5624=0,"Pending",IF(I5624&gt;=F5624,"Completed","Partial")))</f>
        <v/>
      </c>
    </row>
    <row r="5625">
      <c r="A5625" s="31" t="n"/>
      <c r="B5625" s="26" t="n"/>
      <c r="C5625" s="26" t="n"/>
      <c r="D5625" s="26" t="n"/>
      <c r="E5625" s="26" t="n"/>
      <c r="F5625" s="27" t="n"/>
      <c r="G5625" s="28">
        <f>IFERROR(IF(E5625="","",VLOOKUP(E5625,'Setup - Mix Design'!$A$5:$I$504,9,0)),"")</f>
        <v/>
      </c>
      <c r="H5625" s="32">
        <f>IF(OR(F5625="",G5625=""),"",F5625*G5625)</f>
        <v/>
      </c>
      <c r="I5625" s="33">
        <f>IF(B5625="","",SUMIF('Dispatch (Challan)'!$C$5:$C$6004,B5625,'Dispatch (Challan)'!$F$5:$F$6004))</f>
        <v/>
      </c>
      <c r="J5625" s="33">
        <f>IF(F5625="","",F5625-I5625)</f>
        <v/>
      </c>
      <c r="K5625" s="28">
        <f>IF(F5625="","",IF(I5625=0,"Pending",IF(I5625&gt;=F5625,"Completed","Partial")))</f>
        <v/>
      </c>
    </row>
    <row r="5626">
      <c r="A5626" s="31" t="n"/>
      <c r="B5626" s="26" t="n"/>
      <c r="C5626" s="26" t="n"/>
      <c r="D5626" s="26" t="n"/>
      <c r="E5626" s="26" t="n"/>
      <c r="F5626" s="27" t="n"/>
      <c r="G5626" s="28">
        <f>IFERROR(IF(E5626="","",VLOOKUP(E5626,'Setup - Mix Design'!$A$5:$I$504,9,0)),"")</f>
        <v/>
      </c>
      <c r="H5626" s="32">
        <f>IF(OR(F5626="",G5626=""),"",F5626*G5626)</f>
        <v/>
      </c>
      <c r="I5626" s="33">
        <f>IF(B5626="","",SUMIF('Dispatch (Challan)'!$C$5:$C$6004,B5626,'Dispatch (Challan)'!$F$5:$F$6004))</f>
        <v/>
      </c>
      <c r="J5626" s="33">
        <f>IF(F5626="","",F5626-I5626)</f>
        <v/>
      </c>
      <c r="K5626" s="28">
        <f>IF(F5626="","",IF(I5626=0,"Pending",IF(I5626&gt;=F5626,"Completed","Partial")))</f>
        <v/>
      </c>
    </row>
    <row r="5627">
      <c r="A5627" s="31" t="n"/>
      <c r="B5627" s="26" t="n"/>
      <c r="C5627" s="26" t="n"/>
      <c r="D5627" s="26" t="n"/>
      <c r="E5627" s="26" t="n"/>
      <c r="F5627" s="27" t="n"/>
      <c r="G5627" s="28">
        <f>IFERROR(IF(E5627="","",VLOOKUP(E5627,'Setup - Mix Design'!$A$5:$I$504,9,0)),"")</f>
        <v/>
      </c>
      <c r="H5627" s="32">
        <f>IF(OR(F5627="",G5627=""),"",F5627*G5627)</f>
        <v/>
      </c>
      <c r="I5627" s="33">
        <f>IF(B5627="","",SUMIF('Dispatch (Challan)'!$C$5:$C$6004,B5627,'Dispatch (Challan)'!$F$5:$F$6004))</f>
        <v/>
      </c>
      <c r="J5627" s="33">
        <f>IF(F5627="","",F5627-I5627)</f>
        <v/>
      </c>
      <c r="K5627" s="28">
        <f>IF(F5627="","",IF(I5627=0,"Pending",IF(I5627&gt;=F5627,"Completed","Partial")))</f>
        <v/>
      </c>
    </row>
    <row r="5628">
      <c r="A5628" s="31" t="n"/>
      <c r="B5628" s="26" t="n"/>
      <c r="C5628" s="26" t="n"/>
      <c r="D5628" s="26" t="n"/>
      <c r="E5628" s="26" t="n"/>
      <c r="F5628" s="27" t="n"/>
      <c r="G5628" s="28">
        <f>IFERROR(IF(E5628="","",VLOOKUP(E5628,'Setup - Mix Design'!$A$5:$I$504,9,0)),"")</f>
        <v/>
      </c>
      <c r="H5628" s="32">
        <f>IF(OR(F5628="",G5628=""),"",F5628*G5628)</f>
        <v/>
      </c>
      <c r="I5628" s="33">
        <f>IF(B5628="","",SUMIF('Dispatch (Challan)'!$C$5:$C$6004,B5628,'Dispatch (Challan)'!$F$5:$F$6004))</f>
        <v/>
      </c>
      <c r="J5628" s="33">
        <f>IF(F5628="","",F5628-I5628)</f>
        <v/>
      </c>
      <c r="K5628" s="28">
        <f>IF(F5628="","",IF(I5628=0,"Pending",IF(I5628&gt;=F5628,"Completed","Partial")))</f>
        <v/>
      </c>
    </row>
    <row r="5629">
      <c r="A5629" s="31" t="n"/>
      <c r="B5629" s="26" t="n"/>
      <c r="C5629" s="26" t="n"/>
      <c r="D5629" s="26" t="n"/>
      <c r="E5629" s="26" t="n"/>
      <c r="F5629" s="27" t="n"/>
      <c r="G5629" s="28">
        <f>IFERROR(IF(E5629="","",VLOOKUP(E5629,'Setup - Mix Design'!$A$5:$I$504,9,0)),"")</f>
        <v/>
      </c>
      <c r="H5629" s="32">
        <f>IF(OR(F5629="",G5629=""),"",F5629*G5629)</f>
        <v/>
      </c>
      <c r="I5629" s="33">
        <f>IF(B5629="","",SUMIF('Dispatch (Challan)'!$C$5:$C$6004,B5629,'Dispatch (Challan)'!$F$5:$F$6004))</f>
        <v/>
      </c>
      <c r="J5629" s="33">
        <f>IF(F5629="","",F5629-I5629)</f>
        <v/>
      </c>
      <c r="K5629" s="28">
        <f>IF(F5629="","",IF(I5629=0,"Pending",IF(I5629&gt;=F5629,"Completed","Partial")))</f>
        <v/>
      </c>
    </row>
    <row r="5630">
      <c r="A5630" s="31" t="n"/>
      <c r="B5630" s="26" t="n"/>
      <c r="C5630" s="26" t="n"/>
      <c r="D5630" s="26" t="n"/>
      <c r="E5630" s="26" t="n"/>
      <c r="F5630" s="27" t="n"/>
      <c r="G5630" s="28">
        <f>IFERROR(IF(E5630="","",VLOOKUP(E5630,'Setup - Mix Design'!$A$5:$I$504,9,0)),"")</f>
        <v/>
      </c>
      <c r="H5630" s="32">
        <f>IF(OR(F5630="",G5630=""),"",F5630*G5630)</f>
        <v/>
      </c>
      <c r="I5630" s="33">
        <f>IF(B5630="","",SUMIF('Dispatch (Challan)'!$C$5:$C$6004,B5630,'Dispatch (Challan)'!$F$5:$F$6004))</f>
        <v/>
      </c>
      <c r="J5630" s="33">
        <f>IF(F5630="","",F5630-I5630)</f>
        <v/>
      </c>
      <c r="K5630" s="28">
        <f>IF(F5630="","",IF(I5630=0,"Pending",IF(I5630&gt;=F5630,"Completed","Partial")))</f>
        <v/>
      </c>
    </row>
    <row r="5631">
      <c r="A5631" s="31" t="n"/>
      <c r="B5631" s="26" t="n"/>
      <c r="C5631" s="26" t="n"/>
      <c r="D5631" s="26" t="n"/>
      <c r="E5631" s="26" t="n"/>
      <c r="F5631" s="27" t="n"/>
      <c r="G5631" s="28">
        <f>IFERROR(IF(E5631="","",VLOOKUP(E5631,'Setup - Mix Design'!$A$5:$I$504,9,0)),"")</f>
        <v/>
      </c>
      <c r="H5631" s="32">
        <f>IF(OR(F5631="",G5631=""),"",F5631*G5631)</f>
        <v/>
      </c>
      <c r="I5631" s="33">
        <f>IF(B5631="","",SUMIF('Dispatch (Challan)'!$C$5:$C$6004,B5631,'Dispatch (Challan)'!$F$5:$F$6004))</f>
        <v/>
      </c>
      <c r="J5631" s="33">
        <f>IF(F5631="","",F5631-I5631)</f>
        <v/>
      </c>
      <c r="K5631" s="28">
        <f>IF(F5631="","",IF(I5631=0,"Pending",IF(I5631&gt;=F5631,"Completed","Partial")))</f>
        <v/>
      </c>
    </row>
    <row r="5632">
      <c r="A5632" s="31" t="n"/>
      <c r="B5632" s="26" t="n"/>
      <c r="C5632" s="26" t="n"/>
      <c r="D5632" s="26" t="n"/>
      <c r="E5632" s="26" t="n"/>
      <c r="F5632" s="27" t="n"/>
      <c r="G5632" s="28">
        <f>IFERROR(IF(E5632="","",VLOOKUP(E5632,'Setup - Mix Design'!$A$5:$I$504,9,0)),"")</f>
        <v/>
      </c>
      <c r="H5632" s="32">
        <f>IF(OR(F5632="",G5632=""),"",F5632*G5632)</f>
        <v/>
      </c>
      <c r="I5632" s="33">
        <f>IF(B5632="","",SUMIF('Dispatch (Challan)'!$C$5:$C$6004,B5632,'Dispatch (Challan)'!$F$5:$F$6004))</f>
        <v/>
      </c>
      <c r="J5632" s="33">
        <f>IF(F5632="","",F5632-I5632)</f>
        <v/>
      </c>
      <c r="K5632" s="28">
        <f>IF(F5632="","",IF(I5632=0,"Pending",IF(I5632&gt;=F5632,"Completed","Partial")))</f>
        <v/>
      </c>
    </row>
    <row r="5633">
      <c r="A5633" s="31" t="n"/>
      <c r="B5633" s="26" t="n"/>
      <c r="C5633" s="26" t="n"/>
      <c r="D5633" s="26" t="n"/>
      <c r="E5633" s="26" t="n"/>
      <c r="F5633" s="27" t="n"/>
      <c r="G5633" s="28">
        <f>IFERROR(IF(E5633="","",VLOOKUP(E5633,'Setup - Mix Design'!$A$5:$I$504,9,0)),"")</f>
        <v/>
      </c>
      <c r="H5633" s="32">
        <f>IF(OR(F5633="",G5633=""),"",F5633*G5633)</f>
        <v/>
      </c>
      <c r="I5633" s="33">
        <f>IF(B5633="","",SUMIF('Dispatch (Challan)'!$C$5:$C$6004,B5633,'Dispatch (Challan)'!$F$5:$F$6004))</f>
        <v/>
      </c>
      <c r="J5633" s="33">
        <f>IF(F5633="","",F5633-I5633)</f>
        <v/>
      </c>
      <c r="K5633" s="28">
        <f>IF(F5633="","",IF(I5633=0,"Pending",IF(I5633&gt;=F5633,"Completed","Partial")))</f>
        <v/>
      </c>
    </row>
    <row r="5634">
      <c r="A5634" s="31" t="n"/>
      <c r="B5634" s="26" t="n"/>
      <c r="C5634" s="26" t="n"/>
      <c r="D5634" s="26" t="n"/>
      <c r="E5634" s="26" t="n"/>
      <c r="F5634" s="27" t="n"/>
      <c r="G5634" s="28">
        <f>IFERROR(IF(E5634="","",VLOOKUP(E5634,'Setup - Mix Design'!$A$5:$I$504,9,0)),"")</f>
        <v/>
      </c>
      <c r="H5634" s="32">
        <f>IF(OR(F5634="",G5634=""),"",F5634*G5634)</f>
        <v/>
      </c>
      <c r="I5634" s="33">
        <f>IF(B5634="","",SUMIF('Dispatch (Challan)'!$C$5:$C$6004,B5634,'Dispatch (Challan)'!$F$5:$F$6004))</f>
        <v/>
      </c>
      <c r="J5634" s="33">
        <f>IF(F5634="","",F5634-I5634)</f>
        <v/>
      </c>
      <c r="K5634" s="28">
        <f>IF(F5634="","",IF(I5634=0,"Pending",IF(I5634&gt;=F5634,"Completed","Partial")))</f>
        <v/>
      </c>
    </row>
    <row r="5635">
      <c r="A5635" s="31" t="n"/>
      <c r="B5635" s="26" t="n"/>
      <c r="C5635" s="26" t="n"/>
      <c r="D5635" s="26" t="n"/>
      <c r="E5635" s="26" t="n"/>
      <c r="F5635" s="27" t="n"/>
      <c r="G5635" s="28">
        <f>IFERROR(IF(E5635="","",VLOOKUP(E5635,'Setup - Mix Design'!$A$5:$I$504,9,0)),"")</f>
        <v/>
      </c>
      <c r="H5635" s="32">
        <f>IF(OR(F5635="",G5635=""),"",F5635*G5635)</f>
        <v/>
      </c>
      <c r="I5635" s="33">
        <f>IF(B5635="","",SUMIF('Dispatch (Challan)'!$C$5:$C$6004,B5635,'Dispatch (Challan)'!$F$5:$F$6004))</f>
        <v/>
      </c>
      <c r="J5635" s="33">
        <f>IF(F5635="","",F5635-I5635)</f>
        <v/>
      </c>
      <c r="K5635" s="28">
        <f>IF(F5635="","",IF(I5635=0,"Pending",IF(I5635&gt;=F5635,"Completed","Partial")))</f>
        <v/>
      </c>
    </row>
    <row r="5636">
      <c r="A5636" s="31" t="n"/>
      <c r="B5636" s="26" t="n"/>
      <c r="C5636" s="26" t="n"/>
      <c r="D5636" s="26" t="n"/>
      <c r="E5636" s="26" t="n"/>
      <c r="F5636" s="27" t="n"/>
      <c r="G5636" s="28">
        <f>IFERROR(IF(E5636="","",VLOOKUP(E5636,'Setup - Mix Design'!$A$5:$I$504,9,0)),"")</f>
        <v/>
      </c>
      <c r="H5636" s="32">
        <f>IF(OR(F5636="",G5636=""),"",F5636*G5636)</f>
        <v/>
      </c>
      <c r="I5636" s="33">
        <f>IF(B5636="","",SUMIF('Dispatch (Challan)'!$C$5:$C$6004,B5636,'Dispatch (Challan)'!$F$5:$F$6004))</f>
        <v/>
      </c>
      <c r="J5636" s="33">
        <f>IF(F5636="","",F5636-I5636)</f>
        <v/>
      </c>
      <c r="K5636" s="28">
        <f>IF(F5636="","",IF(I5636=0,"Pending",IF(I5636&gt;=F5636,"Completed","Partial")))</f>
        <v/>
      </c>
    </row>
    <row r="5637">
      <c r="A5637" s="31" t="n"/>
      <c r="B5637" s="26" t="n"/>
      <c r="C5637" s="26" t="n"/>
      <c r="D5637" s="26" t="n"/>
      <c r="E5637" s="26" t="n"/>
      <c r="F5637" s="27" t="n"/>
      <c r="G5637" s="28">
        <f>IFERROR(IF(E5637="","",VLOOKUP(E5637,'Setup - Mix Design'!$A$5:$I$504,9,0)),"")</f>
        <v/>
      </c>
      <c r="H5637" s="32">
        <f>IF(OR(F5637="",G5637=""),"",F5637*G5637)</f>
        <v/>
      </c>
      <c r="I5637" s="33">
        <f>IF(B5637="","",SUMIF('Dispatch (Challan)'!$C$5:$C$6004,B5637,'Dispatch (Challan)'!$F$5:$F$6004))</f>
        <v/>
      </c>
      <c r="J5637" s="33">
        <f>IF(F5637="","",F5637-I5637)</f>
        <v/>
      </c>
      <c r="K5637" s="28">
        <f>IF(F5637="","",IF(I5637=0,"Pending",IF(I5637&gt;=F5637,"Completed","Partial")))</f>
        <v/>
      </c>
    </row>
    <row r="5638">
      <c r="A5638" s="31" t="n"/>
      <c r="B5638" s="26" t="n"/>
      <c r="C5638" s="26" t="n"/>
      <c r="D5638" s="26" t="n"/>
      <c r="E5638" s="26" t="n"/>
      <c r="F5638" s="27" t="n"/>
      <c r="G5638" s="28">
        <f>IFERROR(IF(E5638="","",VLOOKUP(E5638,'Setup - Mix Design'!$A$5:$I$504,9,0)),"")</f>
        <v/>
      </c>
      <c r="H5638" s="32">
        <f>IF(OR(F5638="",G5638=""),"",F5638*G5638)</f>
        <v/>
      </c>
      <c r="I5638" s="33">
        <f>IF(B5638="","",SUMIF('Dispatch (Challan)'!$C$5:$C$6004,B5638,'Dispatch (Challan)'!$F$5:$F$6004))</f>
        <v/>
      </c>
      <c r="J5638" s="33">
        <f>IF(F5638="","",F5638-I5638)</f>
        <v/>
      </c>
      <c r="K5638" s="28">
        <f>IF(F5638="","",IF(I5638=0,"Pending",IF(I5638&gt;=F5638,"Completed","Partial")))</f>
        <v/>
      </c>
    </row>
    <row r="5639">
      <c r="A5639" s="31" t="n"/>
      <c r="B5639" s="26" t="n"/>
      <c r="C5639" s="26" t="n"/>
      <c r="D5639" s="26" t="n"/>
      <c r="E5639" s="26" t="n"/>
      <c r="F5639" s="27" t="n"/>
      <c r="G5639" s="28">
        <f>IFERROR(IF(E5639="","",VLOOKUP(E5639,'Setup - Mix Design'!$A$5:$I$504,9,0)),"")</f>
        <v/>
      </c>
      <c r="H5639" s="32">
        <f>IF(OR(F5639="",G5639=""),"",F5639*G5639)</f>
        <v/>
      </c>
      <c r="I5639" s="33">
        <f>IF(B5639="","",SUMIF('Dispatch (Challan)'!$C$5:$C$6004,B5639,'Dispatch (Challan)'!$F$5:$F$6004))</f>
        <v/>
      </c>
      <c r="J5639" s="33">
        <f>IF(F5639="","",F5639-I5639)</f>
        <v/>
      </c>
      <c r="K5639" s="28">
        <f>IF(F5639="","",IF(I5639=0,"Pending",IF(I5639&gt;=F5639,"Completed","Partial")))</f>
        <v/>
      </c>
    </row>
    <row r="5640">
      <c r="A5640" s="31" t="n"/>
      <c r="B5640" s="26" t="n"/>
      <c r="C5640" s="26" t="n"/>
      <c r="D5640" s="26" t="n"/>
      <c r="E5640" s="26" t="n"/>
      <c r="F5640" s="27" t="n"/>
      <c r="G5640" s="28">
        <f>IFERROR(IF(E5640="","",VLOOKUP(E5640,'Setup - Mix Design'!$A$5:$I$504,9,0)),"")</f>
        <v/>
      </c>
      <c r="H5640" s="32">
        <f>IF(OR(F5640="",G5640=""),"",F5640*G5640)</f>
        <v/>
      </c>
      <c r="I5640" s="33">
        <f>IF(B5640="","",SUMIF('Dispatch (Challan)'!$C$5:$C$6004,B5640,'Dispatch (Challan)'!$F$5:$F$6004))</f>
        <v/>
      </c>
      <c r="J5640" s="33">
        <f>IF(F5640="","",F5640-I5640)</f>
        <v/>
      </c>
      <c r="K5640" s="28">
        <f>IF(F5640="","",IF(I5640=0,"Pending",IF(I5640&gt;=F5640,"Completed","Partial")))</f>
        <v/>
      </c>
    </row>
    <row r="5641">
      <c r="A5641" s="31" t="n"/>
      <c r="B5641" s="26" t="n"/>
      <c r="C5641" s="26" t="n"/>
      <c r="D5641" s="26" t="n"/>
      <c r="E5641" s="26" t="n"/>
      <c r="F5641" s="27" t="n"/>
      <c r="G5641" s="28">
        <f>IFERROR(IF(E5641="","",VLOOKUP(E5641,'Setup - Mix Design'!$A$5:$I$504,9,0)),"")</f>
        <v/>
      </c>
      <c r="H5641" s="32">
        <f>IF(OR(F5641="",G5641=""),"",F5641*G5641)</f>
        <v/>
      </c>
      <c r="I5641" s="33">
        <f>IF(B5641="","",SUMIF('Dispatch (Challan)'!$C$5:$C$6004,B5641,'Dispatch (Challan)'!$F$5:$F$6004))</f>
        <v/>
      </c>
      <c r="J5641" s="33">
        <f>IF(F5641="","",F5641-I5641)</f>
        <v/>
      </c>
      <c r="K5641" s="28">
        <f>IF(F5641="","",IF(I5641=0,"Pending",IF(I5641&gt;=F5641,"Completed","Partial")))</f>
        <v/>
      </c>
    </row>
    <row r="5642">
      <c r="A5642" s="31" t="n"/>
      <c r="B5642" s="26" t="n"/>
      <c r="C5642" s="26" t="n"/>
      <c r="D5642" s="26" t="n"/>
      <c r="E5642" s="26" t="n"/>
      <c r="F5642" s="27" t="n"/>
      <c r="G5642" s="28">
        <f>IFERROR(IF(E5642="","",VLOOKUP(E5642,'Setup - Mix Design'!$A$5:$I$504,9,0)),"")</f>
        <v/>
      </c>
      <c r="H5642" s="32">
        <f>IF(OR(F5642="",G5642=""),"",F5642*G5642)</f>
        <v/>
      </c>
      <c r="I5642" s="33">
        <f>IF(B5642="","",SUMIF('Dispatch (Challan)'!$C$5:$C$6004,B5642,'Dispatch (Challan)'!$F$5:$F$6004))</f>
        <v/>
      </c>
      <c r="J5642" s="33">
        <f>IF(F5642="","",F5642-I5642)</f>
        <v/>
      </c>
      <c r="K5642" s="28">
        <f>IF(F5642="","",IF(I5642=0,"Pending",IF(I5642&gt;=F5642,"Completed","Partial")))</f>
        <v/>
      </c>
    </row>
    <row r="5643">
      <c r="A5643" s="31" t="n"/>
      <c r="B5643" s="26" t="n"/>
      <c r="C5643" s="26" t="n"/>
      <c r="D5643" s="26" t="n"/>
      <c r="E5643" s="26" t="n"/>
      <c r="F5643" s="27" t="n"/>
      <c r="G5643" s="28">
        <f>IFERROR(IF(E5643="","",VLOOKUP(E5643,'Setup - Mix Design'!$A$5:$I$504,9,0)),"")</f>
        <v/>
      </c>
      <c r="H5643" s="32">
        <f>IF(OR(F5643="",G5643=""),"",F5643*G5643)</f>
        <v/>
      </c>
      <c r="I5643" s="33">
        <f>IF(B5643="","",SUMIF('Dispatch (Challan)'!$C$5:$C$6004,B5643,'Dispatch (Challan)'!$F$5:$F$6004))</f>
        <v/>
      </c>
      <c r="J5643" s="33">
        <f>IF(F5643="","",F5643-I5643)</f>
        <v/>
      </c>
      <c r="K5643" s="28">
        <f>IF(F5643="","",IF(I5643=0,"Pending",IF(I5643&gt;=F5643,"Completed","Partial")))</f>
        <v/>
      </c>
    </row>
    <row r="5644">
      <c r="A5644" s="31" t="n"/>
      <c r="B5644" s="26" t="n"/>
      <c r="C5644" s="26" t="n"/>
      <c r="D5644" s="26" t="n"/>
      <c r="E5644" s="26" t="n"/>
      <c r="F5644" s="27" t="n"/>
      <c r="G5644" s="28">
        <f>IFERROR(IF(E5644="","",VLOOKUP(E5644,'Setup - Mix Design'!$A$5:$I$504,9,0)),"")</f>
        <v/>
      </c>
      <c r="H5644" s="32">
        <f>IF(OR(F5644="",G5644=""),"",F5644*G5644)</f>
        <v/>
      </c>
      <c r="I5644" s="33">
        <f>IF(B5644="","",SUMIF('Dispatch (Challan)'!$C$5:$C$6004,B5644,'Dispatch (Challan)'!$F$5:$F$6004))</f>
        <v/>
      </c>
      <c r="J5644" s="33">
        <f>IF(F5644="","",F5644-I5644)</f>
        <v/>
      </c>
      <c r="K5644" s="28">
        <f>IF(F5644="","",IF(I5644=0,"Pending",IF(I5644&gt;=F5644,"Completed","Partial")))</f>
        <v/>
      </c>
    </row>
    <row r="5645">
      <c r="A5645" s="31" t="n"/>
      <c r="B5645" s="26" t="n"/>
      <c r="C5645" s="26" t="n"/>
      <c r="D5645" s="26" t="n"/>
      <c r="E5645" s="26" t="n"/>
      <c r="F5645" s="27" t="n"/>
      <c r="G5645" s="28">
        <f>IFERROR(IF(E5645="","",VLOOKUP(E5645,'Setup - Mix Design'!$A$5:$I$504,9,0)),"")</f>
        <v/>
      </c>
      <c r="H5645" s="32">
        <f>IF(OR(F5645="",G5645=""),"",F5645*G5645)</f>
        <v/>
      </c>
      <c r="I5645" s="33">
        <f>IF(B5645="","",SUMIF('Dispatch (Challan)'!$C$5:$C$6004,B5645,'Dispatch (Challan)'!$F$5:$F$6004))</f>
        <v/>
      </c>
      <c r="J5645" s="33">
        <f>IF(F5645="","",F5645-I5645)</f>
        <v/>
      </c>
      <c r="K5645" s="28">
        <f>IF(F5645="","",IF(I5645=0,"Pending",IF(I5645&gt;=F5645,"Completed","Partial")))</f>
        <v/>
      </c>
    </row>
    <row r="5646">
      <c r="A5646" s="31" t="n"/>
      <c r="B5646" s="26" t="n"/>
      <c r="C5646" s="26" t="n"/>
      <c r="D5646" s="26" t="n"/>
      <c r="E5646" s="26" t="n"/>
      <c r="F5646" s="27" t="n"/>
      <c r="G5646" s="28">
        <f>IFERROR(IF(E5646="","",VLOOKUP(E5646,'Setup - Mix Design'!$A$5:$I$504,9,0)),"")</f>
        <v/>
      </c>
      <c r="H5646" s="32">
        <f>IF(OR(F5646="",G5646=""),"",F5646*G5646)</f>
        <v/>
      </c>
      <c r="I5646" s="33">
        <f>IF(B5646="","",SUMIF('Dispatch (Challan)'!$C$5:$C$6004,B5646,'Dispatch (Challan)'!$F$5:$F$6004))</f>
        <v/>
      </c>
      <c r="J5646" s="33">
        <f>IF(F5646="","",F5646-I5646)</f>
        <v/>
      </c>
      <c r="K5646" s="28">
        <f>IF(F5646="","",IF(I5646=0,"Pending",IF(I5646&gt;=F5646,"Completed","Partial")))</f>
        <v/>
      </c>
    </row>
    <row r="5647">
      <c r="A5647" s="31" t="n"/>
      <c r="B5647" s="26" t="n"/>
      <c r="C5647" s="26" t="n"/>
      <c r="D5647" s="26" t="n"/>
      <c r="E5647" s="26" t="n"/>
      <c r="F5647" s="27" t="n"/>
      <c r="G5647" s="28">
        <f>IFERROR(IF(E5647="","",VLOOKUP(E5647,'Setup - Mix Design'!$A$5:$I$504,9,0)),"")</f>
        <v/>
      </c>
      <c r="H5647" s="32">
        <f>IF(OR(F5647="",G5647=""),"",F5647*G5647)</f>
        <v/>
      </c>
      <c r="I5647" s="33">
        <f>IF(B5647="","",SUMIF('Dispatch (Challan)'!$C$5:$C$6004,B5647,'Dispatch (Challan)'!$F$5:$F$6004))</f>
        <v/>
      </c>
      <c r="J5647" s="33">
        <f>IF(F5647="","",F5647-I5647)</f>
        <v/>
      </c>
      <c r="K5647" s="28">
        <f>IF(F5647="","",IF(I5647=0,"Pending",IF(I5647&gt;=F5647,"Completed","Partial")))</f>
        <v/>
      </c>
    </row>
    <row r="5648">
      <c r="A5648" s="31" t="n"/>
      <c r="B5648" s="26" t="n"/>
      <c r="C5648" s="26" t="n"/>
      <c r="D5648" s="26" t="n"/>
      <c r="E5648" s="26" t="n"/>
      <c r="F5648" s="27" t="n"/>
      <c r="G5648" s="28">
        <f>IFERROR(IF(E5648="","",VLOOKUP(E5648,'Setup - Mix Design'!$A$5:$I$504,9,0)),"")</f>
        <v/>
      </c>
      <c r="H5648" s="32">
        <f>IF(OR(F5648="",G5648=""),"",F5648*G5648)</f>
        <v/>
      </c>
      <c r="I5648" s="33">
        <f>IF(B5648="","",SUMIF('Dispatch (Challan)'!$C$5:$C$6004,B5648,'Dispatch (Challan)'!$F$5:$F$6004))</f>
        <v/>
      </c>
      <c r="J5648" s="33">
        <f>IF(F5648="","",F5648-I5648)</f>
        <v/>
      </c>
      <c r="K5648" s="28">
        <f>IF(F5648="","",IF(I5648=0,"Pending",IF(I5648&gt;=F5648,"Completed","Partial")))</f>
        <v/>
      </c>
    </row>
    <row r="5649">
      <c r="A5649" s="31" t="n"/>
      <c r="B5649" s="26" t="n"/>
      <c r="C5649" s="26" t="n"/>
      <c r="D5649" s="26" t="n"/>
      <c r="E5649" s="26" t="n"/>
      <c r="F5649" s="27" t="n"/>
      <c r="G5649" s="28">
        <f>IFERROR(IF(E5649="","",VLOOKUP(E5649,'Setup - Mix Design'!$A$5:$I$504,9,0)),"")</f>
        <v/>
      </c>
      <c r="H5649" s="32">
        <f>IF(OR(F5649="",G5649=""),"",F5649*G5649)</f>
        <v/>
      </c>
      <c r="I5649" s="33">
        <f>IF(B5649="","",SUMIF('Dispatch (Challan)'!$C$5:$C$6004,B5649,'Dispatch (Challan)'!$F$5:$F$6004))</f>
        <v/>
      </c>
      <c r="J5649" s="33">
        <f>IF(F5649="","",F5649-I5649)</f>
        <v/>
      </c>
      <c r="K5649" s="28">
        <f>IF(F5649="","",IF(I5649=0,"Pending",IF(I5649&gt;=F5649,"Completed","Partial")))</f>
        <v/>
      </c>
    </row>
    <row r="5650">
      <c r="A5650" s="31" t="n"/>
      <c r="B5650" s="26" t="n"/>
      <c r="C5650" s="26" t="n"/>
      <c r="D5650" s="26" t="n"/>
      <c r="E5650" s="26" t="n"/>
      <c r="F5650" s="27" t="n"/>
      <c r="G5650" s="28">
        <f>IFERROR(IF(E5650="","",VLOOKUP(E5650,'Setup - Mix Design'!$A$5:$I$504,9,0)),"")</f>
        <v/>
      </c>
      <c r="H5650" s="32">
        <f>IF(OR(F5650="",G5650=""),"",F5650*G5650)</f>
        <v/>
      </c>
      <c r="I5650" s="33">
        <f>IF(B5650="","",SUMIF('Dispatch (Challan)'!$C$5:$C$6004,B5650,'Dispatch (Challan)'!$F$5:$F$6004))</f>
        <v/>
      </c>
      <c r="J5650" s="33">
        <f>IF(F5650="","",F5650-I5650)</f>
        <v/>
      </c>
      <c r="K5650" s="28">
        <f>IF(F5650="","",IF(I5650=0,"Pending",IF(I5650&gt;=F5650,"Completed","Partial")))</f>
        <v/>
      </c>
    </row>
    <row r="5651">
      <c r="A5651" s="31" t="n"/>
      <c r="B5651" s="26" t="n"/>
      <c r="C5651" s="26" t="n"/>
      <c r="D5651" s="26" t="n"/>
      <c r="E5651" s="26" t="n"/>
      <c r="F5651" s="27" t="n"/>
      <c r="G5651" s="28">
        <f>IFERROR(IF(E5651="","",VLOOKUP(E5651,'Setup - Mix Design'!$A$5:$I$504,9,0)),"")</f>
        <v/>
      </c>
      <c r="H5651" s="32">
        <f>IF(OR(F5651="",G5651=""),"",F5651*G5651)</f>
        <v/>
      </c>
      <c r="I5651" s="33">
        <f>IF(B5651="","",SUMIF('Dispatch (Challan)'!$C$5:$C$6004,B5651,'Dispatch (Challan)'!$F$5:$F$6004))</f>
        <v/>
      </c>
      <c r="J5651" s="33">
        <f>IF(F5651="","",F5651-I5651)</f>
        <v/>
      </c>
      <c r="K5651" s="28">
        <f>IF(F5651="","",IF(I5651=0,"Pending",IF(I5651&gt;=F5651,"Completed","Partial")))</f>
        <v/>
      </c>
    </row>
    <row r="5652">
      <c r="A5652" s="31" t="n"/>
      <c r="B5652" s="26" t="n"/>
      <c r="C5652" s="26" t="n"/>
      <c r="D5652" s="26" t="n"/>
      <c r="E5652" s="26" t="n"/>
      <c r="F5652" s="27" t="n"/>
      <c r="G5652" s="28">
        <f>IFERROR(IF(E5652="","",VLOOKUP(E5652,'Setup - Mix Design'!$A$5:$I$504,9,0)),"")</f>
        <v/>
      </c>
      <c r="H5652" s="32">
        <f>IF(OR(F5652="",G5652=""),"",F5652*G5652)</f>
        <v/>
      </c>
      <c r="I5652" s="33">
        <f>IF(B5652="","",SUMIF('Dispatch (Challan)'!$C$5:$C$6004,B5652,'Dispatch (Challan)'!$F$5:$F$6004))</f>
        <v/>
      </c>
      <c r="J5652" s="33">
        <f>IF(F5652="","",F5652-I5652)</f>
        <v/>
      </c>
      <c r="K5652" s="28">
        <f>IF(F5652="","",IF(I5652=0,"Pending",IF(I5652&gt;=F5652,"Completed","Partial")))</f>
        <v/>
      </c>
    </row>
    <row r="5653">
      <c r="A5653" s="31" t="n"/>
      <c r="B5653" s="26" t="n"/>
      <c r="C5653" s="26" t="n"/>
      <c r="D5653" s="26" t="n"/>
      <c r="E5653" s="26" t="n"/>
      <c r="F5653" s="27" t="n"/>
      <c r="G5653" s="28">
        <f>IFERROR(IF(E5653="","",VLOOKUP(E5653,'Setup - Mix Design'!$A$5:$I$504,9,0)),"")</f>
        <v/>
      </c>
      <c r="H5653" s="32">
        <f>IF(OR(F5653="",G5653=""),"",F5653*G5653)</f>
        <v/>
      </c>
      <c r="I5653" s="33">
        <f>IF(B5653="","",SUMIF('Dispatch (Challan)'!$C$5:$C$6004,B5653,'Dispatch (Challan)'!$F$5:$F$6004))</f>
        <v/>
      </c>
      <c r="J5653" s="33">
        <f>IF(F5653="","",F5653-I5653)</f>
        <v/>
      </c>
      <c r="K5653" s="28">
        <f>IF(F5653="","",IF(I5653=0,"Pending",IF(I5653&gt;=F5653,"Completed","Partial")))</f>
        <v/>
      </c>
    </row>
    <row r="5654">
      <c r="A5654" s="31" t="n"/>
      <c r="B5654" s="26" t="n"/>
      <c r="C5654" s="26" t="n"/>
      <c r="D5654" s="26" t="n"/>
      <c r="E5654" s="26" t="n"/>
      <c r="F5654" s="27" t="n"/>
      <c r="G5654" s="28">
        <f>IFERROR(IF(E5654="","",VLOOKUP(E5654,'Setup - Mix Design'!$A$5:$I$504,9,0)),"")</f>
        <v/>
      </c>
      <c r="H5654" s="32">
        <f>IF(OR(F5654="",G5654=""),"",F5654*G5654)</f>
        <v/>
      </c>
      <c r="I5654" s="33">
        <f>IF(B5654="","",SUMIF('Dispatch (Challan)'!$C$5:$C$6004,B5654,'Dispatch (Challan)'!$F$5:$F$6004))</f>
        <v/>
      </c>
      <c r="J5654" s="33">
        <f>IF(F5654="","",F5654-I5654)</f>
        <v/>
      </c>
      <c r="K5654" s="28">
        <f>IF(F5654="","",IF(I5654=0,"Pending",IF(I5654&gt;=F5654,"Completed","Partial")))</f>
        <v/>
      </c>
    </row>
    <row r="5655">
      <c r="A5655" s="31" t="n"/>
      <c r="B5655" s="26" t="n"/>
      <c r="C5655" s="26" t="n"/>
      <c r="D5655" s="26" t="n"/>
      <c r="E5655" s="26" t="n"/>
      <c r="F5655" s="27" t="n"/>
      <c r="G5655" s="28">
        <f>IFERROR(IF(E5655="","",VLOOKUP(E5655,'Setup - Mix Design'!$A$5:$I$504,9,0)),"")</f>
        <v/>
      </c>
      <c r="H5655" s="32">
        <f>IF(OR(F5655="",G5655=""),"",F5655*G5655)</f>
        <v/>
      </c>
      <c r="I5655" s="33">
        <f>IF(B5655="","",SUMIF('Dispatch (Challan)'!$C$5:$C$6004,B5655,'Dispatch (Challan)'!$F$5:$F$6004))</f>
        <v/>
      </c>
      <c r="J5655" s="33">
        <f>IF(F5655="","",F5655-I5655)</f>
        <v/>
      </c>
      <c r="K5655" s="28">
        <f>IF(F5655="","",IF(I5655=0,"Pending",IF(I5655&gt;=F5655,"Completed","Partial")))</f>
        <v/>
      </c>
    </row>
    <row r="5656">
      <c r="A5656" s="31" t="n"/>
      <c r="B5656" s="26" t="n"/>
      <c r="C5656" s="26" t="n"/>
      <c r="D5656" s="26" t="n"/>
      <c r="E5656" s="26" t="n"/>
      <c r="F5656" s="27" t="n"/>
      <c r="G5656" s="28">
        <f>IFERROR(IF(E5656="","",VLOOKUP(E5656,'Setup - Mix Design'!$A$5:$I$504,9,0)),"")</f>
        <v/>
      </c>
      <c r="H5656" s="32">
        <f>IF(OR(F5656="",G5656=""),"",F5656*G5656)</f>
        <v/>
      </c>
      <c r="I5656" s="33">
        <f>IF(B5656="","",SUMIF('Dispatch (Challan)'!$C$5:$C$6004,B5656,'Dispatch (Challan)'!$F$5:$F$6004))</f>
        <v/>
      </c>
      <c r="J5656" s="33">
        <f>IF(F5656="","",F5656-I5656)</f>
        <v/>
      </c>
      <c r="K5656" s="28">
        <f>IF(F5656="","",IF(I5656=0,"Pending",IF(I5656&gt;=F5656,"Completed","Partial")))</f>
        <v/>
      </c>
    </row>
    <row r="5657">
      <c r="A5657" s="31" t="n"/>
      <c r="B5657" s="26" t="n"/>
      <c r="C5657" s="26" t="n"/>
      <c r="D5657" s="26" t="n"/>
      <c r="E5657" s="26" t="n"/>
      <c r="F5657" s="27" t="n"/>
      <c r="G5657" s="28">
        <f>IFERROR(IF(E5657="","",VLOOKUP(E5657,'Setup - Mix Design'!$A$5:$I$504,9,0)),"")</f>
        <v/>
      </c>
      <c r="H5657" s="32">
        <f>IF(OR(F5657="",G5657=""),"",F5657*G5657)</f>
        <v/>
      </c>
      <c r="I5657" s="33">
        <f>IF(B5657="","",SUMIF('Dispatch (Challan)'!$C$5:$C$6004,B5657,'Dispatch (Challan)'!$F$5:$F$6004))</f>
        <v/>
      </c>
      <c r="J5657" s="33">
        <f>IF(F5657="","",F5657-I5657)</f>
        <v/>
      </c>
      <c r="K5657" s="28">
        <f>IF(F5657="","",IF(I5657=0,"Pending",IF(I5657&gt;=F5657,"Completed","Partial")))</f>
        <v/>
      </c>
    </row>
    <row r="5658">
      <c r="A5658" s="31" t="n"/>
      <c r="B5658" s="26" t="n"/>
      <c r="C5658" s="26" t="n"/>
      <c r="D5658" s="26" t="n"/>
      <c r="E5658" s="26" t="n"/>
      <c r="F5658" s="27" t="n"/>
      <c r="G5658" s="28">
        <f>IFERROR(IF(E5658="","",VLOOKUP(E5658,'Setup - Mix Design'!$A$5:$I$504,9,0)),"")</f>
        <v/>
      </c>
      <c r="H5658" s="32">
        <f>IF(OR(F5658="",G5658=""),"",F5658*G5658)</f>
        <v/>
      </c>
      <c r="I5658" s="33">
        <f>IF(B5658="","",SUMIF('Dispatch (Challan)'!$C$5:$C$6004,B5658,'Dispatch (Challan)'!$F$5:$F$6004))</f>
        <v/>
      </c>
      <c r="J5658" s="33">
        <f>IF(F5658="","",F5658-I5658)</f>
        <v/>
      </c>
      <c r="K5658" s="28">
        <f>IF(F5658="","",IF(I5658=0,"Pending",IF(I5658&gt;=F5658,"Completed","Partial")))</f>
        <v/>
      </c>
    </row>
    <row r="5659">
      <c r="A5659" s="31" t="n"/>
      <c r="B5659" s="26" t="n"/>
      <c r="C5659" s="26" t="n"/>
      <c r="D5659" s="26" t="n"/>
      <c r="E5659" s="26" t="n"/>
      <c r="F5659" s="27" t="n"/>
      <c r="G5659" s="28">
        <f>IFERROR(IF(E5659="","",VLOOKUP(E5659,'Setup - Mix Design'!$A$5:$I$504,9,0)),"")</f>
        <v/>
      </c>
      <c r="H5659" s="32">
        <f>IF(OR(F5659="",G5659=""),"",F5659*G5659)</f>
        <v/>
      </c>
      <c r="I5659" s="33">
        <f>IF(B5659="","",SUMIF('Dispatch (Challan)'!$C$5:$C$6004,B5659,'Dispatch (Challan)'!$F$5:$F$6004))</f>
        <v/>
      </c>
      <c r="J5659" s="33">
        <f>IF(F5659="","",F5659-I5659)</f>
        <v/>
      </c>
      <c r="K5659" s="28">
        <f>IF(F5659="","",IF(I5659=0,"Pending",IF(I5659&gt;=F5659,"Completed","Partial")))</f>
        <v/>
      </c>
    </row>
    <row r="5660">
      <c r="A5660" s="31" t="n"/>
      <c r="B5660" s="26" t="n"/>
      <c r="C5660" s="26" t="n"/>
      <c r="D5660" s="26" t="n"/>
      <c r="E5660" s="26" t="n"/>
      <c r="F5660" s="27" t="n"/>
      <c r="G5660" s="28">
        <f>IFERROR(IF(E5660="","",VLOOKUP(E5660,'Setup - Mix Design'!$A$5:$I$504,9,0)),"")</f>
        <v/>
      </c>
      <c r="H5660" s="32">
        <f>IF(OR(F5660="",G5660=""),"",F5660*G5660)</f>
        <v/>
      </c>
      <c r="I5660" s="33">
        <f>IF(B5660="","",SUMIF('Dispatch (Challan)'!$C$5:$C$6004,B5660,'Dispatch (Challan)'!$F$5:$F$6004))</f>
        <v/>
      </c>
      <c r="J5660" s="33">
        <f>IF(F5660="","",F5660-I5660)</f>
        <v/>
      </c>
      <c r="K5660" s="28">
        <f>IF(F5660="","",IF(I5660=0,"Pending",IF(I5660&gt;=F5660,"Completed","Partial")))</f>
        <v/>
      </c>
    </row>
    <row r="5661">
      <c r="A5661" s="31" t="n"/>
      <c r="B5661" s="26" t="n"/>
      <c r="C5661" s="26" t="n"/>
      <c r="D5661" s="26" t="n"/>
      <c r="E5661" s="26" t="n"/>
      <c r="F5661" s="27" t="n"/>
      <c r="G5661" s="28">
        <f>IFERROR(IF(E5661="","",VLOOKUP(E5661,'Setup - Mix Design'!$A$5:$I$504,9,0)),"")</f>
        <v/>
      </c>
      <c r="H5661" s="32">
        <f>IF(OR(F5661="",G5661=""),"",F5661*G5661)</f>
        <v/>
      </c>
      <c r="I5661" s="33">
        <f>IF(B5661="","",SUMIF('Dispatch (Challan)'!$C$5:$C$6004,B5661,'Dispatch (Challan)'!$F$5:$F$6004))</f>
        <v/>
      </c>
      <c r="J5661" s="33">
        <f>IF(F5661="","",F5661-I5661)</f>
        <v/>
      </c>
      <c r="K5661" s="28">
        <f>IF(F5661="","",IF(I5661=0,"Pending",IF(I5661&gt;=F5661,"Completed","Partial")))</f>
        <v/>
      </c>
    </row>
    <row r="5662">
      <c r="A5662" s="31" t="n"/>
      <c r="B5662" s="26" t="n"/>
      <c r="C5662" s="26" t="n"/>
      <c r="D5662" s="26" t="n"/>
      <c r="E5662" s="26" t="n"/>
      <c r="F5662" s="27" t="n"/>
      <c r="G5662" s="28">
        <f>IFERROR(IF(E5662="","",VLOOKUP(E5662,'Setup - Mix Design'!$A$5:$I$504,9,0)),"")</f>
        <v/>
      </c>
      <c r="H5662" s="32">
        <f>IF(OR(F5662="",G5662=""),"",F5662*G5662)</f>
        <v/>
      </c>
      <c r="I5662" s="33">
        <f>IF(B5662="","",SUMIF('Dispatch (Challan)'!$C$5:$C$6004,B5662,'Dispatch (Challan)'!$F$5:$F$6004))</f>
        <v/>
      </c>
      <c r="J5662" s="33">
        <f>IF(F5662="","",F5662-I5662)</f>
        <v/>
      </c>
      <c r="K5662" s="28">
        <f>IF(F5662="","",IF(I5662=0,"Pending",IF(I5662&gt;=F5662,"Completed","Partial")))</f>
        <v/>
      </c>
    </row>
    <row r="5663">
      <c r="A5663" s="31" t="n"/>
      <c r="B5663" s="26" t="n"/>
      <c r="C5663" s="26" t="n"/>
      <c r="D5663" s="26" t="n"/>
      <c r="E5663" s="26" t="n"/>
      <c r="F5663" s="27" t="n"/>
      <c r="G5663" s="28">
        <f>IFERROR(IF(E5663="","",VLOOKUP(E5663,'Setup - Mix Design'!$A$5:$I$504,9,0)),"")</f>
        <v/>
      </c>
      <c r="H5663" s="32">
        <f>IF(OR(F5663="",G5663=""),"",F5663*G5663)</f>
        <v/>
      </c>
      <c r="I5663" s="33">
        <f>IF(B5663="","",SUMIF('Dispatch (Challan)'!$C$5:$C$6004,B5663,'Dispatch (Challan)'!$F$5:$F$6004))</f>
        <v/>
      </c>
      <c r="J5663" s="33">
        <f>IF(F5663="","",F5663-I5663)</f>
        <v/>
      </c>
      <c r="K5663" s="28">
        <f>IF(F5663="","",IF(I5663=0,"Pending",IF(I5663&gt;=F5663,"Completed","Partial")))</f>
        <v/>
      </c>
    </row>
    <row r="5664">
      <c r="A5664" s="31" t="n"/>
      <c r="B5664" s="26" t="n"/>
      <c r="C5664" s="26" t="n"/>
      <c r="D5664" s="26" t="n"/>
      <c r="E5664" s="26" t="n"/>
      <c r="F5664" s="27" t="n"/>
      <c r="G5664" s="28">
        <f>IFERROR(IF(E5664="","",VLOOKUP(E5664,'Setup - Mix Design'!$A$5:$I$504,9,0)),"")</f>
        <v/>
      </c>
      <c r="H5664" s="32">
        <f>IF(OR(F5664="",G5664=""),"",F5664*G5664)</f>
        <v/>
      </c>
      <c r="I5664" s="33">
        <f>IF(B5664="","",SUMIF('Dispatch (Challan)'!$C$5:$C$6004,B5664,'Dispatch (Challan)'!$F$5:$F$6004))</f>
        <v/>
      </c>
      <c r="J5664" s="33">
        <f>IF(F5664="","",F5664-I5664)</f>
        <v/>
      </c>
      <c r="K5664" s="28">
        <f>IF(F5664="","",IF(I5664=0,"Pending",IF(I5664&gt;=F5664,"Completed","Partial")))</f>
        <v/>
      </c>
    </row>
    <row r="5665">
      <c r="A5665" s="31" t="n"/>
      <c r="B5665" s="26" t="n"/>
      <c r="C5665" s="26" t="n"/>
      <c r="D5665" s="26" t="n"/>
      <c r="E5665" s="26" t="n"/>
      <c r="F5665" s="27" t="n"/>
      <c r="G5665" s="28">
        <f>IFERROR(IF(E5665="","",VLOOKUP(E5665,'Setup - Mix Design'!$A$5:$I$504,9,0)),"")</f>
        <v/>
      </c>
      <c r="H5665" s="32">
        <f>IF(OR(F5665="",G5665=""),"",F5665*G5665)</f>
        <v/>
      </c>
      <c r="I5665" s="33">
        <f>IF(B5665="","",SUMIF('Dispatch (Challan)'!$C$5:$C$6004,B5665,'Dispatch (Challan)'!$F$5:$F$6004))</f>
        <v/>
      </c>
      <c r="J5665" s="33">
        <f>IF(F5665="","",F5665-I5665)</f>
        <v/>
      </c>
      <c r="K5665" s="28">
        <f>IF(F5665="","",IF(I5665=0,"Pending",IF(I5665&gt;=F5665,"Completed","Partial")))</f>
        <v/>
      </c>
    </row>
    <row r="5666">
      <c r="A5666" s="31" t="n"/>
      <c r="B5666" s="26" t="n"/>
      <c r="C5666" s="26" t="n"/>
      <c r="D5666" s="26" t="n"/>
      <c r="E5666" s="26" t="n"/>
      <c r="F5666" s="27" t="n"/>
      <c r="G5666" s="28">
        <f>IFERROR(IF(E5666="","",VLOOKUP(E5666,'Setup - Mix Design'!$A$5:$I$504,9,0)),"")</f>
        <v/>
      </c>
      <c r="H5666" s="32">
        <f>IF(OR(F5666="",G5666=""),"",F5666*G5666)</f>
        <v/>
      </c>
      <c r="I5666" s="33">
        <f>IF(B5666="","",SUMIF('Dispatch (Challan)'!$C$5:$C$6004,B5666,'Dispatch (Challan)'!$F$5:$F$6004))</f>
        <v/>
      </c>
      <c r="J5666" s="33">
        <f>IF(F5666="","",F5666-I5666)</f>
        <v/>
      </c>
      <c r="K5666" s="28">
        <f>IF(F5666="","",IF(I5666=0,"Pending",IF(I5666&gt;=F5666,"Completed","Partial")))</f>
        <v/>
      </c>
    </row>
    <row r="5667">
      <c r="A5667" s="31" t="n"/>
      <c r="B5667" s="26" t="n"/>
      <c r="C5667" s="26" t="n"/>
      <c r="D5667" s="26" t="n"/>
      <c r="E5667" s="26" t="n"/>
      <c r="F5667" s="27" t="n"/>
      <c r="G5667" s="28">
        <f>IFERROR(IF(E5667="","",VLOOKUP(E5667,'Setup - Mix Design'!$A$5:$I$504,9,0)),"")</f>
        <v/>
      </c>
      <c r="H5667" s="32">
        <f>IF(OR(F5667="",G5667=""),"",F5667*G5667)</f>
        <v/>
      </c>
      <c r="I5667" s="33">
        <f>IF(B5667="","",SUMIF('Dispatch (Challan)'!$C$5:$C$6004,B5667,'Dispatch (Challan)'!$F$5:$F$6004))</f>
        <v/>
      </c>
      <c r="J5667" s="33">
        <f>IF(F5667="","",F5667-I5667)</f>
        <v/>
      </c>
      <c r="K5667" s="28">
        <f>IF(F5667="","",IF(I5667=0,"Pending",IF(I5667&gt;=F5667,"Completed","Partial")))</f>
        <v/>
      </c>
    </row>
    <row r="5668">
      <c r="A5668" s="31" t="n"/>
      <c r="B5668" s="26" t="n"/>
      <c r="C5668" s="26" t="n"/>
      <c r="D5668" s="26" t="n"/>
      <c r="E5668" s="26" t="n"/>
      <c r="F5668" s="27" t="n"/>
      <c r="G5668" s="28">
        <f>IFERROR(IF(E5668="","",VLOOKUP(E5668,'Setup - Mix Design'!$A$5:$I$504,9,0)),"")</f>
        <v/>
      </c>
      <c r="H5668" s="32">
        <f>IF(OR(F5668="",G5668=""),"",F5668*G5668)</f>
        <v/>
      </c>
      <c r="I5668" s="33">
        <f>IF(B5668="","",SUMIF('Dispatch (Challan)'!$C$5:$C$6004,B5668,'Dispatch (Challan)'!$F$5:$F$6004))</f>
        <v/>
      </c>
      <c r="J5668" s="33">
        <f>IF(F5668="","",F5668-I5668)</f>
        <v/>
      </c>
      <c r="K5668" s="28">
        <f>IF(F5668="","",IF(I5668=0,"Pending",IF(I5668&gt;=F5668,"Completed","Partial")))</f>
        <v/>
      </c>
    </row>
    <row r="5669">
      <c r="A5669" s="31" t="n"/>
      <c r="B5669" s="26" t="n"/>
      <c r="C5669" s="26" t="n"/>
      <c r="D5669" s="26" t="n"/>
      <c r="E5669" s="26" t="n"/>
      <c r="F5669" s="27" t="n"/>
      <c r="G5669" s="28">
        <f>IFERROR(IF(E5669="","",VLOOKUP(E5669,'Setup - Mix Design'!$A$5:$I$504,9,0)),"")</f>
        <v/>
      </c>
      <c r="H5669" s="32">
        <f>IF(OR(F5669="",G5669=""),"",F5669*G5669)</f>
        <v/>
      </c>
      <c r="I5669" s="33">
        <f>IF(B5669="","",SUMIF('Dispatch (Challan)'!$C$5:$C$6004,B5669,'Dispatch (Challan)'!$F$5:$F$6004))</f>
        <v/>
      </c>
      <c r="J5669" s="33">
        <f>IF(F5669="","",F5669-I5669)</f>
        <v/>
      </c>
      <c r="K5669" s="28">
        <f>IF(F5669="","",IF(I5669=0,"Pending",IF(I5669&gt;=F5669,"Completed","Partial")))</f>
        <v/>
      </c>
    </row>
    <row r="5670">
      <c r="A5670" s="31" t="n"/>
      <c r="B5670" s="26" t="n"/>
      <c r="C5670" s="26" t="n"/>
      <c r="D5670" s="26" t="n"/>
      <c r="E5670" s="26" t="n"/>
      <c r="F5670" s="27" t="n"/>
      <c r="G5670" s="28">
        <f>IFERROR(IF(E5670="","",VLOOKUP(E5670,'Setup - Mix Design'!$A$5:$I$504,9,0)),"")</f>
        <v/>
      </c>
      <c r="H5670" s="32">
        <f>IF(OR(F5670="",G5670=""),"",F5670*G5670)</f>
        <v/>
      </c>
      <c r="I5670" s="33">
        <f>IF(B5670="","",SUMIF('Dispatch (Challan)'!$C$5:$C$6004,B5670,'Dispatch (Challan)'!$F$5:$F$6004))</f>
        <v/>
      </c>
      <c r="J5670" s="33">
        <f>IF(F5670="","",F5670-I5670)</f>
        <v/>
      </c>
      <c r="K5670" s="28">
        <f>IF(F5670="","",IF(I5670=0,"Pending",IF(I5670&gt;=F5670,"Completed","Partial")))</f>
        <v/>
      </c>
    </row>
    <row r="5671">
      <c r="A5671" s="31" t="n"/>
      <c r="B5671" s="26" t="n"/>
      <c r="C5671" s="26" t="n"/>
      <c r="D5671" s="26" t="n"/>
      <c r="E5671" s="26" t="n"/>
      <c r="F5671" s="27" t="n"/>
      <c r="G5671" s="28">
        <f>IFERROR(IF(E5671="","",VLOOKUP(E5671,'Setup - Mix Design'!$A$5:$I$504,9,0)),"")</f>
        <v/>
      </c>
      <c r="H5671" s="32">
        <f>IF(OR(F5671="",G5671=""),"",F5671*G5671)</f>
        <v/>
      </c>
      <c r="I5671" s="33">
        <f>IF(B5671="","",SUMIF('Dispatch (Challan)'!$C$5:$C$6004,B5671,'Dispatch (Challan)'!$F$5:$F$6004))</f>
        <v/>
      </c>
      <c r="J5671" s="33">
        <f>IF(F5671="","",F5671-I5671)</f>
        <v/>
      </c>
      <c r="K5671" s="28">
        <f>IF(F5671="","",IF(I5671=0,"Pending",IF(I5671&gt;=F5671,"Completed","Partial")))</f>
        <v/>
      </c>
    </row>
    <row r="5672">
      <c r="A5672" s="31" t="n"/>
      <c r="B5672" s="26" t="n"/>
      <c r="C5672" s="26" t="n"/>
      <c r="D5672" s="26" t="n"/>
      <c r="E5672" s="26" t="n"/>
      <c r="F5672" s="27" t="n"/>
      <c r="G5672" s="28">
        <f>IFERROR(IF(E5672="","",VLOOKUP(E5672,'Setup - Mix Design'!$A$5:$I$504,9,0)),"")</f>
        <v/>
      </c>
      <c r="H5672" s="32">
        <f>IF(OR(F5672="",G5672=""),"",F5672*G5672)</f>
        <v/>
      </c>
      <c r="I5672" s="33">
        <f>IF(B5672="","",SUMIF('Dispatch (Challan)'!$C$5:$C$6004,B5672,'Dispatch (Challan)'!$F$5:$F$6004))</f>
        <v/>
      </c>
      <c r="J5672" s="33">
        <f>IF(F5672="","",F5672-I5672)</f>
        <v/>
      </c>
      <c r="K5672" s="28">
        <f>IF(F5672="","",IF(I5672=0,"Pending",IF(I5672&gt;=F5672,"Completed","Partial")))</f>
        <v/>
      </c>
    </row>
    <row r="5673">
      <c r="A5673" s="31" t="n"/>
      <c r="B5673" s="26" t="n"/>
      <c r="C5673" s="26" t="n"/>
      <c r="D5673" s="26" t="n"/>
      <c r="E5673" s="26" t="n"/>
      <c r="F5673" s="27" t="n"/>
      <c r="G5673" s="28">
        <f>IFERROR(IF(E5673="","",VLOOKUP(E5673,'Setup - Mix Design'!$A$5:$I$504,9,0)),"")</f>
        <v/>
      </c>
      <c r="H5673" s="32">
        <f>IF(OR(F5673="",G5673=""),"",F5673*G5673)</f>
        <v/>
      </c>
      <c r="I5673" s="33">
        <f>IF(B5673="","",SUMIF('Dispatch (Challan)'!$C$5:$C$6004,B5673,'Dispatch (Challan)'!$F$5:$F$6004))</f>
        <v/>
      </c>
      <c r="J5673" s="33">
        <f>IF(F5673="","",F5673-I5673)</f>
        <v/>
      </c>
      <c r="K5673" s="28">
        <f>IF(F5673="","",IF(I5673=0,"Pending",IF(I5673&gt;=F5673,"Completed","Partial")))</f>
        <v/>
      </c>
    </row>
    <row r="5674">
      <c r="A5674" s="31" t="n"/>
      <c r="B5674" s="26" t="n"/>
      <c r="C5674" s="26" t="n"/>
      <c r="D5674" s="26" t="n"/>
      <c r="E5674" s="26" t="n"/>
      <c r="F5674" s="27" t="n"/>
      <c r="G5674" s="28">
        <f>IFERROR(IF(E5674="","",VLOOKUP(E5674,'Setup - Mix Design'!$A$5:$I$504,9,0)),"")</f>
        <v/>
      </c>
      <c r="H5674" s="32">
        <f>IF(OR(F5674="",G5674=""),"",F5674*G5674)</f>
        <v/>
      </c>
      <c r="I5674" s="33">
        <f>IF(B5674="","",SUMIF('Dispatch (Challan)'!$C$5:$C$6004,B5674,'Dispatch (Challan)'!$F$5:$F$6004))</f>
        <v/>
      </c>
      <c r="J5674" s="33">
        <f>IF(F5674="","",F5674-I5674)</f>
        <v/>
      </c>
      <c r="K5674" s="28">
        <f>IF(F5674="","",IF(I5674=0,"Pending",IF(I5674&gt;=F5674,"Completed","Partial")))</f>
        <v/>
      </c>
    </row>
    <row r="5675">
      <c r="A5675" s="31" t="n"/>
      <c r="B5675" s="26" t="n"/>
      <c r="C5675" s="26" t="n"/>
      <c r="D5675" s="26" t="n"/>
      <c r="E5675" s="26" t="n"/>
      <c r="F5675" s="27" t="n"/>
      <c r="G5675" s="28">
        <f>IFERROR(IF(E5675="","",VLOOKUP(E5675,'Setup - Mix Design'!$A$5:$I$504,9,0)),"")</f>
        <v/>
      </c>
      <c r="H5675" s="32">
        <f>IF(OR(F5675="",G5675=""),"",F5675*G5675)</f>
        <v/>
      </c>
      <c r="I5675" s="33">
        <f>IF(B5675="","",SUMIF('Dispatch (Challan)'!$C$5:$C$6004,B5675,'Dispatch (Challan)'!$F$5:$F$6004))</f>
        <v/>
      </c>
      <c r="J5675" s="33">
        <f>IF(F5675="","",F5675-I5675)</f>
        <v/>
      </c>
      <c r="K5675" s="28">
        <f>IF(F5675="","",IF(I5675=0,"Pending",IF(I5675&gt;=F5675,"Completed","Partial")))</f>
        <v/>
      </c>
    </row>
    <row r="5676">
      <c r="A5676" s="31" t="n"/>
      <c r="B5676" s="26" t="n"/>
      <c r="C5676" s="26" t="n"/>
      <c r="D5676" s="26" t="n"/>
      <c r="E5676" s="26" t="n"/>
      <c r="F5676" s="27" t="n"/>
      <c r="G5676" s="28">
        <f>IFERROR(IF(E5676="","",VLOOKUP(E5676,'Setup - Mix Design'!$A$5:$I$504,9,0)),"")</f>
        <v/>
      </c>
      <c r="H5676" s="32">
        <f>IF(OR(F5676="",G5676=""),"",F5676*G5676)</f>
        <v/>
      </c>
      <c r="I5676" s="33">
        <f>IF(B5676="","",SUMIF('Dispatch (Challan)'!$C$5:$C$6004,B5676,'Dispatch (Challan)'!$F$5:$F$6004))</f>
        <v/>
      </c>
      <c r="J5676" s="33">
        <f>IF(F5676="","",F5676-I5676)</f>
        <v/>
      </c>
      <c r="K5676" s="28">
        <f>IF(F5676="","",IF(I5676=0,"Pending",IF(I5676&gt;=F5676,"Completed","Partial")))</f>
        <v/>
      </c>
    </row>
    <row r="5677">
      <c r="A5677" s="31" t="n"/>
      <c r="B5677" s="26" t="n"/>
      <c r="C5677" s="26" t="n"/>
      <c r="D5677" s="26" t="n"/>
      <c r="E5677" s="26" t="n"/>
      <c r="F5677" s="27" t="n"/>
      <c r="G5677" s="28">
        <f>IFERROR(IF(E5677="","",VLOOKUP(E5677,'Setup - Mix Design'!$A$5:$I$504,9,0)),"")</f>
        <v/>
      </c>
      <c r="H5677" s="32">
        <f>IF(OR(F5677="",G5677=""),"",F5677*G5677)</f>
        <v/>
      </c>
      <c r="I5677" s="33">
        <f>IF(B5677="","",SUMIF('Dispatch (Challan)'!$C$5:$C$6004,B5677,'Dispatch (Challan)'!$F$5:$F$6004))</f>
        <v/>
      </c>
      <c r="J5677" s="33">
        <f>IF(F5677="","",F5677-I5677)</f>
        <v/>
      </c>
      <c r="K5677" s="28">
        <f>IF(F5677="","",IF(I5677=0,"Pending",IF(I5677&gt;=F5677,"Completed","Partial")))</f>
        <v/>
      </c>
    </row>
    <row r="5678">
      <c r="A5678" s="31" t="n"/>
      <c r="B5678" s="26" t="n"/>
      <c r="C5678" s="26" t="n"/>
      <c r="D5678" s="26" t="n"/>
      <c r="E5678" s="26" t="n"/>
      <c r="F5678" s="27" t="n"/>
      <c r="G5678" s="28">
        <f>IFERROR(IF(E5678="","",VLOOKUP(E5678,'Setup - Mix Design'!$A$5:$I$504,9,0)),"")</f>
        <v/>
      </c>
      <c r="H5678" s="32">
        <f>IF(OR(F5678="",G5678=""),"",F5678*G5678)</f>
        <v/>
      </c>
      <c r="I5678" s="33">
        <f>IF(B5678="","",SUMIF('Dispatch (Challan)'!$C$5:$C$6004,B5678,'Dispatch (Challan)'!$F$5:$F$6004))</f>
        <v/>
      </c>
      <c r="J5678" s="33">
        <f>IF(F5678="","",F5678-I5678)</f>
        <v/>
      </c>
      <c r="K5678" s="28">
        <f>IF(F5678="","",IF(I5678=0,"Pending",IF(I5678&gt;=F5678,"Completed","Partial")))</f>
        <v/>
      </c>
    </row>
    <row r="5679">
      <c r="A5679" s="31" t="n"/>
      <c r="B5679" s="26" t="n"/>
      <c r="C5679" s="26" t="n"/>
      <c r="D5679" s="26" t="n"/>
      <c r="E5679" s="26" t="n"/>
      <c r="F5679" s="27" t="n"/>
      <c r="G5679" s="28">
        <f>IFERROR(IF(E5679="","",VLOOKUP(E5679,'Setup - Mix Design'!$A$5:$I$504,9,0)),"")</f>
        <v/>
      </c>
      <c r="H5679" s="32">
        <f>IF(OR(F5679="",G5679=""),"",F5679*G5679)</f>
        <v/>
      </c>
      <c r="I5679" s="33">
        <f>IF(B5679="","",SUMIF('Dispatch (Challan)'!$C$5:$C$6004,B5679,'Dispatch (Challan)'!$F$5:$F$6004))</f>
        <v/>
      </c>
      <c r="J5679" s="33">
        <f>IF(F5679="","",F5679-I5679)</f>
        <v/>
      </c>
      <c r="K5679" s="28">
        <f>IF(F5679="","",IF(I5679=0,"Pending",IF(I5679&gt;=F5679,"Completed","Partial")))</f>
        <v/>
      </c>
    </row>
    <row r="5680">
      <c r="A5680" s="31" t="n"/>
      <c r="B5680" s="26" t="n"/>
      <c r="C5680" s="26" t="n"/>
      <c r="D5680" s="26" t="n"/>
      <c r="E5680" s="26" t="n"/>
      <c r="F5680" s="27" t="n"/>
      <c r="G5680" s="28">
        <f>IFERROR(IF(E5680="","",VLOOKUP(E5680,'Setup - Mix Design'!$A$5:$I$504,9,0)),"")</f>
        <v/>
      </c>
      <c r="H5680" s="32">
        <f>IF(OR(F5680="",G5680=""),"",F5680*G5680)</f>
        <v/>
      </c>
      <c r="I5680" s="33">
        <f>IF(B5680="","",SUMIF('Dispatch (Challan)'!$C$5:$C$6004,B5680,'Dispatch (Challan)'!$F$5:$F$6004))</f>
        <v/>
      </c>
      <c r="J5680" s="33">
        <f>IF(F5680="","",F5680-I5680)</f>
        <v/>
      </c>
      <c r="K5680" s="28">
        <f>IF(F5680="","",IF(I5680=0,"Pending",IF(I5680&gt;=F5680,"Completed","Partial")))</f>
        <v/>
      </c>
    </row>
    <row r="5681">
      <c r="A5681" s="31" t="n"/>
      <c r="B5681" s="26" t="n"/>
      <c r="C5681" s="26" t="n"/>
      <c r="D5681" s="26" t="n"/>
      <c r="E5681" s="26" t="n"/>
      <c r="F5681" s="27" t="n"/>
      <c r="G5681" s="28">
        <f>IFERROR(IF(E5681="","",VLOOKUP(E5681,'Setup - Mix Design'!$A$5:$I$504,9,0)),"")</f>
        <v/>
      </c>
      <c r="H5681" s="32">
        <f>IF(OR(F5681="",G5681=""),"",F5681*G5681)</f>
        <v/>
      </c>
      <c r="I5681" s="33">
        <f>IF(B5681="","",SUMIF('Dispatch (Challan)'!$C$5:$C$6004,B5681,'Dispatch (Challan)'!$F$5:$F$6004))</f>
        <v/>
      </c>
      <c r="J5681" s="33">
        <f>IF(F5681="","",F5681-I5681)</f>
        <v/>
      </c>
      <c r="K5681" s="28">
        <f>IF(F5681="","",IF(I5681=0,"Pending",IF(I5681&gt;=F5681,"Completed","Partial")))</f>
        <v/>
      </c>
    </row>
    <row r="5682">
      <c r="A5682" s="31" t="n"/>
      <c r="B5682" s="26" t="n"/>
      <c r="C5682" s="26" t="n"/>
      <c r="D5682" s="26" t="n"/>
      <c r="E5682" s="26" t="n"/>
      <c r="F5682" s="27" t="n"/>
      <c r="G5682" s="28">
        <f>IFERROR(IF(E5682="","",VLOOKUP(E5682,'Setup - Mix Design'!$A$5:$I$504,9,0)),"")</f>
        <v/>
      </c>
      <c r="H5682" s="32">
        <f>IF(OR(F5682="",G5682=""),"",F5682*G5682)</f>
        <v/>
      </c>
      <c r="I5682" s="33">
        <f>IF(B5682="","",SUMIF('Dispatch (Challan)'!$C$5:$C$6004,B5682,'Dispatch (Challan)'!$F$5:$F$6004))</f>
        <v/>
      </c>
      <c r="J5682" s="33">
        <f>IF(F5682="","",F5682-I5682)</f>
        <v/>
      </c>
      <c r="K5682" s="28">
        <f>IF(F5682="","",IF(I5682=0,"Pending",IF(I5682&gt;=F5682,"Completed","Partial")))</f>
        <v/>
      </c>
    </row>
    <row r="5683">
      <c r="A5683" s="31" t="n"/>
      <c r="B5683" s="26" t="n"/>
      <c r="C5683" s="26" t="n"/>
      <c r="D5683" s="26" t="n"/>
      <c r="E5683" s="26" t="n"/>
      <c r="F5683" s="27" t="n"/>
      <c r="G5683" s="28">
        <f>IFERROR(IF(E5683="","",VLOOKUP(E5683,'Setup - Mix Design'!$A$5:$I$504,9,0)),"")</f>
        <v/>
      </c>
      <c r="H5683" s="32">
        <f>IF(OR(F5683="",G5683=""),"",F5683*G5683)</f>
        <v/>
      </c>
      <c r="I5683" s="33">
        <f>IF(B5683="","",SUMIF('Dispatch (Challan)'!$C$5:$C$6004,B5683,'Dispatch (Challan)'!$F$5:$F$6004))</f>
        <v/>
      </c>
      <c r="J5683" s="33">
        <f>IF(F5683="","",F5683-I5683)</f>
        <v/>
      </c>
      <c r="K5683" s="28">
        <f>IF(F5683="","",IF(I5683=0,"Pending",IF(I5683&gt;=F5683,"Completed","Partial")))</f>
        <v/>
      </c>
    </row>
    <row r="5684">
      <c r="A5684" s="31" t="n"/>
      <c r="B5684" s="26" t="n"/>
      <c r="C5684" s="26" t="n"/>
      <c r="D5684" s="26" t="n"/>
      <c r="E5684" s="26" t="n"/>
      <c r="F5684" s="27" t="n"/>
      <c r="G5684" s="28">
        <f>IFERROR(IF(E5684="","",VLOOKUP(E5684,'Setup - Mix Design'!$A$5:$I$504,9,0)),"")</f>
        <v/>
      </c>
      <c r="H5684" s="32">
        <f>IF(OR(F5684="",G5684=""),"",F5684*G5684)</f>
        <v/>
      </c>
      <c r="I5684" s="33">
        <f>IF(B5684="","",SUMIF('Dispatch (Challan)'!$C$5:$C$6004,B5684,'Dispatch (Challan)'!$F$5:$F$6004))</f>
        <v/>
      </c>
      <c r="J5684" s="33">
        <f>IF(F5684="","",F5684-I5684)</f>
        <v/>
      </c>
      <c r="K5684" s="28">
        <f>IF(F5684="","",IF(I5684=0,"Pending",IF(I5684&gt;=F5684,"Completed","Partial")))</f>
        <v/>
      </c>
    </row>
    <row r="5685">
      <c r="A5685" s="31" t="n"/>
      <c r="B5685" s="26" t="n"/>
      <c r="C5685" s="26" t="n"/>
      <c r="D5685" s="26" t="n"/>
      <c r="E5685" s="26" t="n"/>
      <c r="F5685" s="27" t="n"/>
      <c r="G5685" s="28">
        <f>IFERROR(IF(E5685="","",VLOOKUP(E5685,'Setup - Mix Design'!$A$5:$I$504,9,0)),"")</f>
        <v/>
      </c>
      <c r="H5685" s="32">
        <f>IF(OR(F5685="",G5685=""),"",F5685*G5685)</f>
        <v/>
      </c>
      <c r="I5685" s="33">
        <f>IF(B5685="","",SUMIF('Dispatch (Challan)'!$C$5:$C$6004,B5685,'Dispatch (Challan)'!$F$5:$F$6004))</f>
        <v/>
      </c>
      <c r="J5685" s="33">
        <f>IF(F5685="","",F5685-I5685)</f>
        <v/>
      </c>
      <c r="K5685" s="28">
        <f>IF(F5685="","",IF(I5685=0,"Pending",IF(I5685&gt;=F5685,"Completed","Partial")))</f>
        <v/>
      </c>
    </row>
    <row r="5686">
      <c r="A5686" s="31" t="n"/>
      <c r="B5686" s="26" t="n"/>
      <c r="C5686" s="26" t="n"/>
      <c r="D5686" s="26" t="n"/>
      <c r="E5686" s="26" t="n"/>
      <c r="F5686" s="27" t="n"/>
      <c r="G5686" s="28">
        <f>IFERROR(IF(E5686="","",VLOOKUP(E5686,'Setup - Mix Design'!$A$5:$I$504,9,0)),"")</f>
        <v/>
      </c>
      <c r="H5686" s="32">
        <f>IF(OR(F5686="",G5686=""),"",F5686*G5686)</f>
        <v/>
      </c>
      <c r="I5686" s="33">
        <f>IF(B5686="","",SUMIF('Dispatch (Challan)'!$C$5:$C$6004,B5686,'Dispatch (Challan)'!$F$5:$F$6004))</f>
        <v/>
      </c>
      <c r="J5686" s="33">
        <f>IF(F5686="","",F5686-I5686)</f>
        <v/>
      </c>
      <c r="K5686" s="28">
        <f>IF(F5686="","",IF(I5686=0,"Pending",IF(I5686&gt;=F5686,"Completed","Partial")))</f>
        <v/>
      </c>
    </row>
    <row r="5687">
      <c r="A5687" s="31" t="n"/>
      <c r="B5687" s="26" t="n"/>
      <c r="C5687" s="26" t="n"/>
      <c r="D5687" s="26" t="n"/>
      <c r="E5687" s="26" t="n"/>
      <c r="F5687" s="27" t="n"/>
      <c r="G5687" s="28">
        <f>IFERROR(IF(E5687="","",VLOOKUP(E5687,'Setup - Mix Design'!$A$5:$I$504,9,0)),"")</f>
        <v/>
      </c>
      <c r="H5687" s="32">
        <f>IF(OR(F5687="",G5687=""),"",F5687*G5687)</f>
        <v/>
      </c>
      <c r="I5687" s="33">
        <f>IF(B5687="","",SUMIF('Dispatch (Challan)'!$C$5:$C$6004,B5687,'Dispatch (Challan)'!$F$5:$F$6004))</f>
        <v/>
      </c>
      <c r="J5687" s="33">
        <f>IF(F5687="","",F5687-I5687)</f>
        <v/>
      </c>
      <c r="K5687" s="28">
        <f>IF(F5687="","",IF(I5687=0,"Pending",IF(I5687&gt;=F5687,"Completed","Partial")))</f>
        <v/>
      </c>
    </row>
    <row r="5688">
      <c r="A5688" s="31" t="n"/>
      <c r="B5688" s="26" t="n"/>
      <c r="C5688" s="26" t="n"/>
      <c r="D5688" s="26" t="n"/>
      <c r="E5688" s="26" t="n"/>
      <c r="F5688" s="27" t="n"/>
      <c r="G5688" s="28">
        <f>IFERROR(IF(E5688="","",VLOOKUP(E5688,'Setup - Mix Design'!$A$5:$I$504,9,0)),"")</f>
        <v/>
      </c>
      <c r="H5688" s="32">
        <f>IF(OR(F5688="",G5688=""),"",F5688*G5688)</f>
        <v/>
      </c>
      <c r="I5688" s="33">
        <f>IF(B5688="","",SUMIF('Dispatch (Challan)'!$C$5:$C$6004,B5688,'Dispatch (Challan)'!$F$5:$F$6004))</f>
        <v/>
      </c>
      <c r="J5688" s="33">
        <f>IF(F5688="","",F5688-I5688)</f>
        <v/>
      </c>
      <c r="K5688" s="28">
        <f>IF(F5688="","",IF(I5688=0,"Pending",IF(I5688&gt;=F5688,"Completed","Partial")))</f>
        <v/>
      </c>
    </row>
    <row r="5689">
      <c r="A5689" s="31" t="n"/>
      <c r="B5689" s="26" t="n"/>
      <c r="C5689" s="26" t="n"/>
      <c r="D5689" s="26" t="n"/>
      <c r="E5689" s="26" t="n"/>
      <c r="F5689" s="27" t="n"/>
      <c r="G5689" s="28">
        <f>IFERROR(IF(E5689="","",VLOOKUP(E5689,'Setup - Mix Design'!$A$5:$I$504,9,0)),"")</f>
        <v/>
      </c>
      <c r="H5689" s="32">
        <f>IF(OR(F5689="",G5689=""),"",F5689*G5689)</f>
        <v/>
      </c>
      <c r="I5689" s="33">
        <f>IF(B5689="","",SUMIF('Dispatch (Challan)'!$C$5:$C$6004,B5689,'Dispatch (Challan)'!$F$5:$F$6004))</f>
        <v/>
      </c>
      <c r="J5689" s="33">
        <f>IF(F5689="","",F5689-I5689)</f>
        <v/>
      </c>
      <c r="K5689" s="28">
        <f>IF(F5689="","",IF(I5689=0,"Pending",IF(I5689&gt;=F5689,"Completed","Partial")))</f>
        <v/>
      </c>
    </row>
    <row r="5690">
      <c r="A5690" s="31" t="n"/>
      <c r="B5690" s="26" t="n"/>
      <c r="C5690" s="26" t="n"/>
      <c r="D5690" s="26" t="n"/>
      <c r="E5690" s="26" t="n"/>
      <c r="F5690" s="27" t="n"/>
      <c r="G5690" s="28">
        <f>IFERROR(IF(E5690="","",VLOOKUP(E5690,'Setup - Mix Design'!$A$5:$I$504,9,0)),"")</f>
        <v/>
      </c>
      <c r="H5690" s="32">
        <f>IF(OR(F5690="",G5690=""),"",F5690*G5690)</f>
        <v/>
      </c>
      <c r="I5690" s="33">
        <f>IF(B5690="","",SUMIF('Dispatch (Challan)'!$C$5:$C$6004,B5690,'Dispatch (Challan)'!$F$5:$F$6004))</f>
        <v/>
      </c>
      <c r="J5690" s="33">
        <f>IF(F5690="","",F5690-I5690)</f>
        <v/>
      </c>
      <c r="K5690" s="28">
        <f>IF(F5690="","",IF(I5690=0,"Pending",IF(I5690&gt;=F5690,"Completed","Partial")))</f>
        <v/>
      </c>
    </row>
    <row r="5691">
      <c r="A5691" s="31" t="n"/>
      <c r="B5691" s="26" t="n"/>
      <c r="C5691" s="26" t="n"/>
      <c r="D5691" s="26" t="n"/>
      <c r="E5691" s="26" t="n"/>
      <c r="F5691" s="27" t="n"/>
      <c r="G5691" s="28">
        <f>IFERROR(IF(E5691="","",VLOOKUP(E5691,'Setup - Mix Design'!$A$5:$I$504,9,0)),"")</f>
        <v/>
      </c>
      <c r="H5691" s="32">
        <f>IF(OR(F5691="",G5691=""),"",F5691*G5691)</f>
        <v/>
      </c>
      <c r="I5691" s="33">
        <f>IF(B5691="","",SUMIF('Dispatch (Challan)'!$C$5:$C$6004,B5691,'Dispatch (Challan)'!$F$5:$F$6004))</f>
        <v/>
      </c>
      <c r="J5691" s="33">
        <f>IF(F5691="","",F5691-I5691)</f>
        <v/>
      </c>
      <c r="K5691" s="28">
        <f>IF(F5691="","",IF(I5691=0,"Pending",IF(I5691&gt;=F5691,"Completed","Partial")))</f>
        <v/>
      </c>
    </row>
    <row r="5692">
      <c r="A5692" s="31" t="n"/>
      <c r="B5692" s="26" t="n"/>
      <c r="C5692" s="26" t="n"/>
      <c r="D5692" s="26" t="n"/>
      <c r="E5692" s="26" t="n"/>
      <c r="F5692" s="27" t="n"/>
      <c r="G5692" s="28">
        <f>IFERROR(IF(E5692="","",VLOOKUP(E5692,'Setup - Mix Design'!$A$5:$I$504,9,0)),"")</f>
        <v/>
      </c>
      <c r="H5692" s="32">
        <f>IF(OR(F5692="",G5692=""),"",F5692*G5692)</f>
        <v/>
      </c>
      <c r="I5692" s="33">
        <f>IF(B5692="","",SUMIF('Dispatch (Challan)'!$C$5:$C$6004,B5692,'Dispatch (Challan)'!$F$5:$F$6004))</f>
        <v/>
      </c>
      <c r="J5692" s="33">
        <f>IF(F5692="","",F5692-I5692)</f>
        <v/>
      </c>
      <c r="K5692" s="28">
        <f>IF(F5692="","",IF(I5692=0,"Pending",IF(I5692&gt;=F5692,"Completed","Partial")))</f>
        <v/>
      </c>
    </row>
    <row r="5693">
      <c r="A5693" s="31" t="n"/>
      <c r="B5693" s="26" t="n"/>
      <c r="C5693" s="26" t="n"/>
      <c r="D5693" s="26" t="n"/>
      <c r="E5693" s="26" t="n"/>
      <c r="F5693" s="27" t="n"/>
      <c r="G5693" s="28">
        <f>IFERROR(IF(E5693="","",VLOOKUP(E5693,'Setup - Mix Design'!$A$5:$I$504,9,0)),"")</f>
        <v/>
      </c>
      <c r="H5693" s="32">
        <f>IF(OR(F5693="",G5693=""),"",F5693*G5693)</f>
        <v/>
      </c>
      <c r="I5693" s="33">
        <f>IF(B5693="","",SUMIF('Dispatch (Challan)'!$C$5:$C$6004,B5693,'Dispatch (Challan)'!$F$5:$F$6004))</f>
        <v/>
      </c>
      <c r="J5693" s="33">
        <f>IF(F5693="","",F5693-I5693)</f>
        <v/>
      </c>
      <c r="K5693" s="28">
        <f>IF(F5693="","",IF(I5693=0,"Pending",IF(I5693&gt;=F5693,"Completed","Partial")))</f>
        <v/>
      </c>
    </row>
    <row r="5694">
      <c r="A5694" s="31" t="n"/>
      <c r="B5694" s="26" t="n"/>
      <c r="C5694" s="26" t="n"/>
      <c r="D5694" s="26" t="n"/>
      <c r="E5694" s="26" t="n"/>
      <c r="F5694" s="27" t="n"/>
      <c r="G5694" s="28">
        <f>IFERROR(IF(E5694="","",VLOOKUP(E5694,'Setup - Mix Design'!$A$5:$I$504,9,0)),"")</f>
        <v/>
      </c>
      <c r="H5694" s="32">
        <f>IF(OR(F5694="",G5694=""),"",F5694*G5694)</f>
        <v/>
      </c>
      <c r="I5694" s="33">
        <f>IF(B5694="","",SUMIF('Dispatch (Challan)'!$C$5:$C$6004,B5694,'Dispatch (Challan)'!$F$5:$F$6004))</f>
        <v/>
      </c>
      <c r="J5694" s="33">
        <f>IF(F5694="","",F5694-I5694)</f>
        <v/>
      </c>
      <c r="K5694" s="28">
        <f>IF(F5694="","",IF(I5694=0,"Pending",IF(I5694&gt;=F5694,"Completed","Partial")))</f>
        <v/>
      </c>
    </row>
    <row r="5695">
      <c r="A5695" s="31" t="n"/>
      <c r="B5695" s="26" t="n"/>
      <c r="C5695" s="26" t="n"/>
      <c r="D5695" s="26" t="n"/>
      <c r="E5695" s="26" t="n"/>
      <c r="F5695" s="27" t="n"/>
      <c r="G5695" s="28">
        <f>IFERROR(IF(E5695="","",VLOOKUP(E5695,'Setup - Mix Design'!$A$5:$I$504,9,0)),"")</f>
        <v/>
      </c>
      <c r="H5695" s="32">
        <f>IF(OR(F5695="",G5695=""),"",F5695*G5695)</f>
        <v/>
      </c>
      <c r="I5695" s="33">
        <f>IF(B5695="","",SUMIF('Dispatch (Challan)'!$C$5:$C$6004,B5695,'Dispatch (Challan)'!$F$5:$F$6004))</f>
        <v/>
      </c>
      <c r="J5695" s="33">
        <f>IF(F5695="","",F5695-I5695)</f>
        <v/>
      </c>
      <c r="K5695" s="28">
        <f>IF(F5695="","",IF(I5695=0,"Pending",IF(I5695&gt;=F5695,"Completed","Partial")))</f>
        <v/>
      </c>
    </row>
    <row r="5696">
      <c r="A5696" s="31" t="n"/>
      <c r="B5696" s="26" t="n"/>
      <c r="C5696" s="26" t="n"/>
      <c r="D5696" s="26" t="n"/>
      <c r="E5696" s="26" t="n"/>
      <c r="F5696" s="27" t="n"/>
      <c r="G5696" s="28">
        <f>IFERROR(IF(E5696="","",VLOOKUP(E5696,'Setup - Mix Design'!$A$5:$I$504,9,0)),"")</f>
        <v/>
      </c>
      <c r="H5696" s="32">
        <f>IF(OR(F5696="",G5696=""),"",F5696*G5696)</f>
        <v/>
      </c>
      <c r="I5696" s="33">
        <f>IF(B5696="","",SUMIF('Dispatch (Challan)'!$C$5:$C$6004,B5696,'Dispatch (Challan)'!$F$5:$F$6004))</f>
        <v/>
      </c>
      <c r="J5696" s="33">
        <f>IF(F5696="","",F5696-I5696)</f>
        <v/>
      </c>
      <c r="K5696" s="28">
        <f>IF(F5696="","",IF(I5696=0,"Pending",IF(I5696&gt;=F5696,"Completed","Partial")))</f>
        <v/>
      </c>
    </row>
    <row r="5697">
      <c r="A5697" s="31" t="n"/>
      <c r="B5697" s="26" t="n"/>
      <c r="C5697" s="26" t="n"/>
      <c r="D5697" s="26" t="n"/>
      <c r="E5697" s="26" t="n"/>
      <c r="F5697" s="27" t="n"/>
      <c r="G5697" s="28">
        <f>IFERROR(IF(E5697="","",VLOOKUP(E5697,'Setup - Mix Design'!$A$5:$I$504,9,0)),"")</f>
        <v/>
      </c>
      <c r="H5697" s="32">
        <f>IF(OR(F5697="",G5697=""),"",F5697*G5697)</f>
        <v/>
      </c>
      <c r="I5697" s="33">
        <f>IF(B5697="","",SUMIF('Dispatch (Challan)'!$C$5:$C$6004,B5697,'Dispatch (Challan)'!$F$5:$F$6004))</f>
        <v/>
      </c>
      <c r="J5697" s="33">
        <f>IF(F5697="","",F5697-I5697)</f>
        <v/>
      </c>
      <c r="K5697" s="28">
        <f>IF(F5697="","",IF(I5697=0,"Pending",IF(I5697&gt;=F5697,"Completed","Partial")))</f>
        <v/>
      </c>
    </row>
    <row r="5698">
      <c r="A5698" s="31" t="n"/>
      <c r="B5698" s="26" t="n"/>
      <c r="C5698" s="26" t="n"/>
      <c r="D5698" s="26" t="n"/>
      <c r="E5698" s="26" t="n"/>
      <c r="F5698" s="27" t="n"/>
      <c r="G5698" s="28">
        <f>IFERROR(IF(E5698="","",VLOOKUP(E5698,'Setup - Mix Design'!$A$5:$I$504,9,0)),"")</f>
        <v/>
      </c>
      <c r="H5698" s="32">
        <f>IF(OR(F5698="",G5698=""),"",F5698*G5698)</f>
        <v/>
      </c>
      <c r="I5698" s="33">
        <f>IF(B5698="","",SUMIF('Dispatch (Challan)'!$C$5:$C$6004,B5698,'Dispatch (Challan)'!$F$5:$F$6004))</f>
        <v/>
      </c>
      <c r="J5698" s="33">
        <f>IF(F5698="","",F5698-I5698)</f>
        <v/>
      </c>
      <c r="K5698" s="28">
        <f>IF(F5698="","",IF(I5698=0,"Pending",IF(I5698&gt;=F5698,"Completed","Partial")))</f>
        <v/>
      </c>
    </row>
    <row r="5699">
      <c r="A5699" s="31" t="n"/>
      <c r="B5699" s="26" t="n"/>
      <c r="C5699" s="26" t="n"/>
      <c r="D5699" s="26" t="n"/>
      <c r="E5699" s="26" t="n"/>
      <c r="F5699" s="27" t="n"/>
      <c r="G5699" s="28">
        <f>IFERROR(IF(E5699="","",VLOOKUP(E5699,'Setup - Mix Design'!$A$5:$I$504,9,0)),"")</f>
        <v/>
      </c>
      <c r="H5699" s="32">
        <f>IF(OR(F5699="",G5699=""),"",F5699*G5699)</f>
        <v/>
      </c>
      <c r="I5699" s="33">
        <f>IF(B5699="","",SUMIF('Dispatch (Challan)'!$C$5:$C$6004,B5699,'Dispatch (Challan)'!$F$5:$F$6004))</f>
        <v/>
      </c>
      <c r="J5699" s="33">
        <f>IF(F5699="","",F5699-I5699)</f>
        <v/>
      </c>
      <c r="K5699" s="28">
        <f>IF(F5699="","",IF(I5699=0,"Pending",IF(I5699&gt;=F5699,"Completed","Partial")))</f>
        <v/>
      </c>
    </row>
    <row r="5700">
      <c r="A5700" s="31" t="n"/>
      <c r="B5700" s="26" t="n"/>
      <c r="C5700" s="26" t="n"/>
      <c r="D5700" s="26" t="n"/>
      <c r="E5700" s="26" t="n"/>
      <c r="F5700" s="27" t="n"/>
      <c r="G5700" s="28">
        <f>IFERROR(IF(E5700="","",VLOOKUP(E5700,'Setup - Mix Design'!$A$5:$I$504,9,0)),"")</f>
        <v/>
      </c>
      <c r="H5700" s="32">
        <f>IF(OR(F5700="",G5700=""),"",F5700*G5700)</f>
        <v/>
      </c>
      <c r="I5700" s="33">
        <f>IF(B5700="","",SUMIF('Dispatch (Challan)'!$C$5:$C$6004,B5700,'Dispatch (Challan)'!$F$5:$F$6004))</f>
        <v/>
      </c>
      <c r="J5700" s="33">
        <f>IF(F5700="","",F5700-I5700)</f>
        <v/>
      </c>
      <c r="K5700" s="28">
        <f>IF(F5700="","",IF(I5700=0,"Pending",IF(I5700&gt;=F5700,"Completed","Partial")))</f>
        <v/>
      </c>
    </row>
    <row r="5701">
      <c r="A5701" s="31" t="n"/>
      <c r="B5701" s="26" t="n"/>
      <c r="C5701" s="26" t="n"/>
      <c r="D5701" s="26" t="n"/>
      <c r="E5701" s="26" t="n"/>
      <c r="F5701" s="27" t="n"/>
      <c r="G5701" s="28">
        <f>IFERROR(IF(E5701="","",VLOOKUP(E5701,'Setup - Mix Design'!$A$5:$I$504,9,0)),"")</f>
        <v/>
      </c>
      <c r="H5701" s="32">
        <f>IF(OR(F5701="",G5701=""),"",F5701*G5701)</f>
        <v/>
      </c>
      <c r="I5701" s="33">
        <f>IF(B5701="","",SUMIF('Dispatch (Challan)'!$C$5:$C$6004,B5701,'Dispatch (Challan)'!$F$5:$F$6004))</f>
        <v/>
      </c>
      <c r="J5701" s="33">
        <f>IF(F5701="","",F5701-I5701)</f>
        <v/>
      </c>
      <c r="K5701" s="28">
        <f>IF(F5701="","",IF(I5701=0,"Pending",IF(I5701&gt;=F5701,"Completed","Partial")))</f>
        <v/>
      </c>
    </row>
    <row r="5702">
      <c r="A5702" s="31" t="n"/>
      <c r="B5702" s="26" t="n"/>
      <c r="C5702" s="26" t="n"/>
      <c r="D5702" s="26" t="n"/>
      <c r="E5702" s="26" t="n"/>
      <c r="F5702" s="27" t="n"/>
      <c r="G5702" s="28">
        <f>IFERROR(IF(E5702="","",VLOOKUP(E5702,'Setup - Mix Design'!$A$5:$I$504,9,0)),"")</f>
        <v/>
      </c>
      <c r="H5702" s="32">
        <f>IF(OR(F5702="",G5702=""),"",F5702*G5702)</f>
        <v/>
      </c>
      <c r="I5702" s="33">
        <f>IF(B5702="","",SUMIF('Dispatch (Challan)'!$C$5:$C$6004,B5702,'Dispatch (Challan)'!$F$5:$F$6004))</f>
        <v/>
      </c>
      <c r="J5702" s="33">
        <f>IF(F5702="","",F5702-I5702)</f>
        <v/>
      </c>
      <c r="K5702" s="28">
        <f>IF(F5702="","",IF(I5702=0,"Pending",IF(I5702&gt;=F5702,"Completed","Partial")))</f>
        <v/>
      </c>
    </row>
    <row r="5703">
      <c r="A5703" s="31" t="n"/>
      <c r="B5703" s="26" t="n"/>
      <c r="C5703" s="26" t="n"/>
      <c r="D5703" s="26" t="n"/>
      <c r="E5703" s="26" t="n"/>
      <c r="F5703" s="27" t="n"/>
      <c r="G5703" s="28">
        <f>IFERROR(IF(E5703="","",VLOOKUP(E5703,'Setup - Mix Design'!$A$5:$I$504,9,0)),"")</f>
        <v/>
      </c>
      <c r="H5703" s="32">
        <f>IF(OR(F5703="",G5703=""),"",F5703*G5703)</f>
        <v/>
      </c>
      <c r="I5703" s="33">
        <f>IF(B5703="","",SUMIF('Dispatch (Challan)'!$C$5:$C$6004,B5703,'Dispatch (Challan)'!$F$5:$F$6004))</f>
        <v/>
      </c>
      <c r="J5703" s="33">
        <f>IF(F5703="","",F5703-I5703)</f>
        <v/>
      </c>
      <c r="K5703" s="28">
        <f>IF(F5703="","",IF(I5703=0,"Pending",IF(I5703&gt;=F5703,"Completed","Partial")))</f>
        <v/>
      </c>
    </row>
    <row r="5704">
      <c r="A5704" s="31" t="n"/>
      <c r="B5704" s="26" t="n"/>
      <c r="C5704" s="26" t="n"/>
      <c r="D5704" s="26" t="n"/>
      <c r="E5704" s="26" t="n"/>
      <c r="F5704" s="27" t="n"/>
      <c r="G5704" s="28">
        <f>IFERROR(IF(E5704="","",VLOOKUP(E5704,'Setup - Mix Design'!$A$5:$I$504,9,0)),"")</f>
        <v/>
      </c>
      <c r="H5704" s="32">
        <f>IF(OR(F5704="",G5704=""),"",F5704*G5704)</f>
        <v/>
      </c>
      <c r="I5704" s="33">
        <f>IF(B5704="","",SUMIF('Dispatch (Challan)'!$C$5:$C$6004,B5704,'Dispatch (Challan)'!$F$5:$F$6004))</f>
        <v/>
      </c>
      <c r="J5704" s="33">
        <f>IF(F5704="","",F5704-I5704)</f>
        <v/>
      </c>
      <c r="K5704" s="28">
        <f>IF(F5704="","",IF(I5704=0,"Pending",IF(I5704&gt;=F5704,"Completed","Partial")))</f>
        <v/>
      </c>
    </row>
    <row r="5705">
      <c r="A5705" s="31" t="n"/>
      <c r="B5705" s="26" t="n"/>
      <c r="C5705" s="26" t="n"/>
      <c r="D5705" s="26" t="n"/>
      <c r="E5705" s="26" t="n"/>
      <c r="F5705" s="27" t="n"/>
      <c r="G5705" s="28">
        <f>IFERROR(IF(E5705="","",VLOOKUP(E5705,'Setup - Mix Design'!$A$5:$I$504,9,0)),"")</f>
        <v/>
      </c>
      <c r="H5705" s="32">
        <f>IF(OR(F5705="",G5705=""),"",F5705*G5705)</f>
        <v/>
      </c>
      <c r="I5705" s="33">
        <f>IF(B5705="","",SUMIF('Dispatch (Challan)'!$C$5:$C$6004,B5705,'Dispatch (Challan)'!$F$5:$F$6004))</f>
        <v/>
      </c>
      <c r="J5705" s="33">
        <f>IF(F5705="","",F5705-I5705)</f>
        <v/>
      </c>
      <c r="K5705" s="28">
        <f>IF(F5705="","",IF(I5705=0,"Pending",IF(I5705&gt;=F5705,"Completed","Partial")))</f>
        <v/>
      </c>
    </row>
    <row r="5706">
      <c r="A5706" s="31" t="n"/>
      <c r="B5706" s="26" t="n"/>
      <c r="C5706" s="26" t="n"/>
      <c r="D5706" s="26" t="n"/>
      <c r="E5706" s="26" t="n"/>
      <c r="F5706" s="27" t="n"/>
      <c r="G5706" s="28">
        <f>IFERROR(IF(E5706="","",VLOOKUP(E5706,'Setup - Mix Design'!$A$5:$I$504,9,0)),"")</f>
        <v/>
      </c>
      <c r="H5706" s="32">
        <f>IF(OR(F5706="",G5706=""),"",F5706*G5706)</f>
        <v/>
      </c>
      <c r="I5706" s="33">
        <f>IF(B5706="","",SUMIF('Dispatch (Challan)'!$C$5:$C$6004,B5706,'Dispatch (Challan)'!$F$5:$F$6004))</f>
        <v/>
      </c>
      <c r="J5706" s="33">
        <f>IF(F5706="","",F5706-I5706)</f>
        <v/>
      </c>
      <c r="K5706" s="28">
        <f>IF(F5706="","",IF(I5706=0,"Pending",IF(I5706&gt;=F5706,"Completed","Partial")))</f>
        <v/>
      </c>
    </row>
    <row r="5707">
      <c r="A5707" s="31" t="n"/>
      <c r="B5707" s="26" t="n"/>
      <c r="C5707" s="26" t="n"/>
      <c r="D5707" s="26" t="n"/>
      <c r="E5707" s="26" t="n"/>
      <c r="F5707" s="27" t="n"/>
      <c r="G5707" s="28">
        <f>IFERROR(IF(E5707="","",VLOOKUP(E5707,'Setup - Mix Design'!$A$5:$I$504,9,0)),"")</f>
        <v/>
      </c>
      <c r="H5707" s="32">
        <f>IF(OR(F5707="",G5707=""),"",F5707*G5707)</f>
        <v/>
      </c>
      <c r="I5707" s="33">
        <f>IF(B5707="","",SUMIF('Dispatch (Challan)'!$C$5:$C$6004,B5707,'Dispatch (Challan)'!$F$5:$F$6004))</f>
        <v/>
      </c>
      <c r="J5707" s="33">
        <f>IF(F5707="","",F5707-I5707)</f>
        <v/>
      </c>
      <c r="K5707" s="28">
        <f>IF(F5707="","",IF(I5707=0,"Pending",IF(I5707&gt;=F5707,"Completed","Partial")))</f>
        <v/>
      </c>
    </row>
    <row r="5708">
      <c r="A5708" s="31" t="n"/>
      <c r="B5708" s="26" t="n"/>
      <c r="C5708" s="26" t="n"/>
      <c r="D5708" s="26" t="n"/>
      <c r="E5708" s="26" t="n"/>
      <c r="F5708" s="27" t="n"/>
      <c r="G5708" s="28">
        <f>IFERROR(IF(E5708="","",VLOOKUP(E5708,'Setup - Mix Design'!$A$5:$I$504,9,0)),"")</f>
        <v/>
      </c>
      <c r="H5708" s="32">
        <f>IF(OR(F5708="",G5708=""),"",F5708*G5708)</f>
        <v/>
      </c>
      <c r="I5708" s="33">
        <f>IF(B5708="","",SUMIF('Dispatch (Challan)'!$C$5:$C$6004,B5708,'Dispatch (Challan)'!$F$5:$F$6004))</f>
        <v/>
      </c>
      <c r="J5708" s="33">
        <f>IF(F5708="","",F5708-I5708)</f>
        <v/>
      </c>
      <c r="K5708" s="28">
        <f>IF(F5708="","",IF(I5708=0,"Pending",IF(I5708&gt;=F5708,"Completed","Partial")))</f>
        <v/>
      </c>
    </row>
    <row r="5709">
      <c r="A5709" s="31" t="n"/>
      <c r="B5709" s="26" t="n"/>
      <c r="C5709" s="26" t="n"/>
      <c r="D5709" s="26" t="n"/>
      <c r="E5709" s="26" t="n"/>
      <c r="F5709" s="27" t="n"/>
      <c r="G5709" s="28">
        <f>IFERROR(IF(E5709="","",VLOOKUP(E5709,'Setup - Mix Design'!$A$5:$I$504,9,0)),"")</f>
        <v/>
      </c>
      <c r="H5709" s="32">
        <f>IF(OR(F5709="",G5709=""),"",F5709*G5709)</f>
        <v/>
      </c>
      <c r="I5709" s="33">
        <f>IF(B5709="","",SUMIF('Dispatch (Challan)'!$C$5:$C$6004,B5709,'Dispatch (Challan)'!$F$5:$F$6004))</f>
        <v/>
      </c>
      <c r="J5709" s="33">
        <f>IF(F5709="","",F5709-I5709)</f>
        <v/>
      </c>
      <c r="K5709" s="28">
        <f>IF(F5709="","",IF(I5709=0,"Pending",IF(I5709&gt;=F5709,"Completed","Partial")))</f>
        <v/>
      </c>
    </row>
    <row r="5710">
      <c r="A5710" s="31" t="n"/>
      <c r="B5710" s="26" t="n"/>
      <c r="C5710" s="26" t="n"/>
      <c r="D5710" s="26" t="n"/>
      <c r="E5710" s="26" t="n"/>
      <c r="F5710" s="27" t="n"/>
      <c r="G5710" s="28">
        <f>IFERROR(IF(E5710="","",VLOOKUP(E5710,'Setup - Mix Design'!$A$5:$I$504,9,0)),"")</f>
        <v/>
      </c>
      <c r="H5710" s="32">
        <f>IF(OR(F5710="",G5710=""),"",F5710*G5710)</f>
        <v/>
      </c>
      <c r="I5710" s="33">
        <f>IF(B5710="","",SUMIF('Dispatch (Challan)'!$C$5:$C$6004,B5710,'Dispatch (Challan)'!$F$5:$F$6004))</f>
        <v/>
      </c>
      <c r="J5710" s="33">
        <f>IF(F5710="","",F5710-I5710)</f>
        <v/>
      </c>
      <c r="K5710" s="28">
        <f>IF(F5710="","",IF(I5710=0,"Pending",IF(I5710&gt;=F5710,"Completed","Partial")))</f>
        <v/>
      </c>
    </row>
    <row r="5711">
      <c r="A5711" s="31" t="n"/>
      <c r="B5711" s="26" t="n"/>
      <c r="C5711" s="26" t="n"/>
      <c r="D5711" s="26" t="n"/>
      <c r="E5711" s="26" t="n"/>
      <c r="F5711" s="27" t="n"/>
      <c r="G5711" s="28">
        <f>IFERROR(IF(E5711="","",VLOOKUP(E5711,'Setup - Mix Design'!$A$5:$I$504,9,0)),"")</f>
        <v/>
      </c>
      <c r="H5711" s="32">
        <f>IF(OR(F5711="",G5711=""),"",F5711*G5711)</f>
        <v/>
      </c>
      <c r="I5711" s="33">
        <f>IF(B5711="","",SUMIF('Dispatch (Challan)'!$C$5:$C$6004,B5711,'Dispatch (Challan)'!$F$5:$F$6004))</f>
        <v/>
      </c>
      <c r="J5711" s="33">
        <f>IF(F5711="","",F5711-I5711)</f>
        <v/>
      </c>
      <c r="K5711" s="28">
        <f>IF(F5711="","",IF(I5711=0,"Pending",IF(I5711&gt;=F5711,"Completed","Partial")))</f>
        <v/>
      </c>
    </row>
    <row r="5712">
      <c r="A5712" s="31" t="n"/>
      <c r="B5712" s="26" t="n"/>
      <c r="C5712" s="26" t="n"/>
      <c r="D5712" s="26" t="n"/>
      <c r="E5712" s="26" t="n"/>
      <c r="F5712" s="27" t="n"/>
      <c r="G5712" s="28">
        <f>IFERROR(IF(E5712="","",VLOOKUP(E5712,'Setup - Mix Design'!$A$5:$I$504,9,0)),"")</f>
        <v/>
      </c>
      <c r="H5712" s="32">
        <f>IF(OR(F5712="",G5712=""),"",F5712*G5712)</f>
        <v/>
      </c>
      <c r="I5712" s="33">
        <f>IF(B5712="","",SUMIF('Dispatch (Challan)'!$C$5:$C$6004,B5712,'Dispatch (Challan)'!$F$5:$F$6004))</f>
        <v/>
      </c>
      <c r="J5712" s="33">
        <f>IF(F5712="","",F5712-I5712)</f>
        <v/>
      </c>
      <c r="K5712" s="28">
        <f>IF(F5712="","",IF(I5712=0,"Pending",IF(I5712&gt;=F5712,"Completed","Partial")))</f>
        <v/>
      </c>
    </row>
    <row r="5713">
      <c r="A5713" s="31" t="n"/>
      <c r="B5713" s="26" t="n"/>
      <c r="C5713" s="26" t="n"/>
      <c r="D5713" s="26" t="n"/>
      <c r="E5713" s="26" t="n"/>
      <c r="F5713" s="27" t="n"/>
      <c r="G5713" s="28">
        <f>IFERROR(IF(E5713="","",VLOOKUP(E5713,'Setup - Mix Design'!$A$5:$I$504,9,0)),"")</f>
        <v/>
      </c>
      <c r="H5713" s="32">
        <f>IF(OR(F5713="",G5713=""),"",F5713*G5713)</f>
        <v/>
      </c>
      <c r="I5713" s="33">
        <f>IF(B5713="","",SUMIF('Dispatch (Challan)'!$C$5:$C$6004,B5713,'Dispatch (Challan)'!$F$5:$F$6004))</f>
        <v/>
      </c>
      <c r="J5713" s="33">
        <f>IF(F5713="","",F5713-I5713)</f>
        <v/>
      </c>
      <c r="K5713" s="28">
        <f>IF(F5713="","",IF(I5713=0,"Pending",IF(I5713&gt;=F5713,"Completed","Partial")))</f>
        <v/>
      </c>
    </row>
    <row r="5714">
      <c r="A5714" s="31" t="n"/>
      <c r="B5714" s="26" t="n"/>
      <c r="C5714" s="26" t="n"/>
      <c r="D5714" s="26" t="n"/>
      <c r="E5714" s="26" t="n"/>
      <c r="F5714" s="27" t="n"/>
      <c r="G5714" s="28">
        <f>IFERROR(IF(E5714="","",VLOOKUP(E5714,'Setup - Mix Design'!$A$5:$I$504,9,0)),"")</f>
        <v/>
      </c>
      <c r="H5714" s="32">
        <f>IF(OR(F5714="",G5714=""),"",F5714*G5714)</f>
        <v/>
      </c>
      <c r="I5714" s="33">
        <f>IF(B5714="","",SUMIF('Dispatch (Challan)'!$C$5:$C$6004,B5714,'Dispatch (Challan)'!$F$5:$F$6004))</f>
        <v/>
      </c>
      <c r="J5714" s="33">
        <f>IF(F5714="","",F5714-I5714)</f>
        <v/>
      </c>
      <c r="K5714" s="28">
        <f>IF(F5714="","",IF(I5714=0,"Pending",IF(I5714&gt;=F5714,"Completed","Partial")))</f>
        <v/>
      </c>
    </row>
    <row r="5715">
      <c r="A5715" s="31" t="n"/>
      <c r="B5715" s="26" t="n"/>
      <c r="C5715" s="26" t="n"/>
      <c r="D5715" s="26" t="n"/>
      <c r="E5715" s="26" t="n"/>
      <c r="F5715" s="27" t="n"/>
      <c r="G5715" s="28">
        <f>IFERROR(IF(E5715="","",VLOOKUP(E5715,'Setup - Mix Design'!$A$5:$I$504,9,0)),"")</f>
        <v/>
      </c>
      <c r="H5715" s="32">
        <f>IF(OR(F5715="",G5715=""),"",F5715*G5715)</f>
        <v/>
      </c>
      <c r="I5715" s="33">
        <f>IF(B5715="","",SUMIF('Dispatch (Challan)'!$C$5:$C$6004,B5715,'Dispatch (Challan)'!$F$5:$F$6004))</f>
        <v/>
      </c>
      <c r="J5715" s="33">
        <f>IF(F5715="","",F5715-I5715)</f>
        <v/>
      </c>
      <c r="K5715" s="28">
        <f>IF(F5715="","",IF(I5715=0,"Pending",IF(I5715&gt;=F5715,"Completed","Partial")))</f>
        <v/>
      </c>
    </row>
    <row r="5716">
      <c r="A5716" s="31" t="n"/>
      <c r="B5716" s="26" t="n"/>
      <c r="C5716" s="26" t="n"/>
      <c r="D5716" s="26" t="n"/>
      <c r="E5716" s="26" t="n"/>
      <c r="F5716" s="27" t="n"/>
      <c r="G5716" s="28">
        <f>IFERROR(IF(E5716="","",VLOOKUP(E5716,'Setup - Mix Design'!$A$5:$I$504,9,0)),"")</f>
        <v/>
      </c>
      <c r="H5716" s="32">
        <f>IF(OR(F5716="",G5716=""),"",F5716*G5716)</f>
        <v/>
      </c>
      <c r="I5716" s="33">
        <f>IF(B5716="","",SUMIF('Dispatch (Challan)'!$C$5:$C$6004,B5716,'Dispatch (Challan)'!$F$5:$F$6004))</f>
        <v/>
      </c>
      <c r="J5716" s="33">
        <f>IF(F5716="","",F5716-I5716)</f>
        <v/>
      </c>
      <c r="K5716" s="28">
        <f>IF(F5716="","",IF(I5716=0,"Pending",IF(I5716&gt;=F5716,"Completed","Partial")))</f>
        <v/>
      </c>
    </row>
    <row r="5717">
      <c r="A5717" s="31" t="n"/>
      <c r="B5717" s="26" t="n"/>
      <c r="C5717" s="26" t="n"/>
      <c r="D5717" s="26" t="n"/>
      <c r="E5717" s="26" t="n"/>
      <c r="F5717" s="27" t="n"/>
      <c r="G5717" s="28">
        <f>IFERROR(IF(E5717="","",VLOOKUP(E5717,'Setup - Mix Design'!$A$5:$I$504,9,0)),"")</f>
        <v/>
      </c>
      <c r="H5717" s="32">
        <f>IF(OR(F5717="",G5717=""),"",F5717*G5717)</f>
        <v/>
      </c>
      <c r="I5717" s="33">
        <f>IF(B5717="","",SUMIF('Dispatch (Challan)'!$C$5:$C$6004,B5717,'Dispatch (Challan)'!$F$5:$F$6004))</f>
        <v/>
      </c>
      <c r="J5717" s="33">
        <f>IF(F5717="","",F5717-I5717)</f>
        <v/>
      </c>
      <c r="K5717" s="28">
        <f>IF(F5717="","",IF(I5717=0,"Pending",IF(I5717&gt;=F5717,"Completed","Partial")))</f>
        <v/>
      </c>
    </row>
    <row r="5718">
      <c r="A5718" s="31" t="n"/>
      <c r="B5718" s="26" t="n"/>
      <c r="C5718" s="26" t="n"/>
      <c r="D5718" s="26" t="n"/>
      <c r="E5718" s="26" t="n"/>
      <c r="F5718" s="27" t="n"/>
      <c r="G5718" s="28">
        <f>IFERROR(IF(E5718="","",VLOOKUP(E5718,'Setup - Mix Design'!$A$5:$I$504,9,0)),"")</f>
        <v/>
      </c>
      <c r="H5718" s="32">
        <f>IF(OR(F5718="",G5718=""),"",F5718*G5718)</f>
        <v/>
      </c>
      <c r="I5718" s="33">
        <f>IF(B5718="","",SUMIF('Dispatch (Challan)'!$C$5:$C$6004,B5718,'Dispatch (Challan)'!$F$5:$F$6004))</f>
        <v/>
      </c>
      <c r="J5718" s="33">
        <f>IF(F5718="","",F5718-I5718)</f>
        <v/>
      </c>
      <c r="K5718" s="28">
        <f>IF(F5718="","",IF(I5718=0,"Pending",IF(I5718&gt;=F5718,"Completed","Partial")))</f>
        <v/>
      </c>
    </row>
    <row r="5719">
      <c r="A5719" s="31" t="n"/>
      <c r="B5719" s="26" t="n"/>
      <c r="C5719" s="26" t="n"/>
      <c r="D5719" s="26" t="n"/>
      <c r="E5719" s="26" t="n"/>
      <c r="F5719" s="27" t="n"/>
      <c r="G5719" s="28">
        <f>IFERROR(IF(E5719="","",VLOOKUP(E5719,'Setup - Mix Design'!$A$5:$I$504,9,0)),"")</f>
        <v/>
      </c>
      <c r="H5719" s="32">
        <f>IF(OR(F5719="",G5719=""),"",F5719*G5719)</f>
        <v/>
      </c>
      <c r="I5719" s="33">
        <f>IF(B5719="","",SUMIF('Dispatch (Challan)'!$C$5:$C$6004,B5719,'Dispatch (Challan)'!$F$5:$F$6004))</f>
        <v/>
      </c>
      <c r="J5719" s="33">
        <f>IF(F5719="","",F5719-I5719)</f>
        <v/>
      </c>
      <c r="K5719" s="28">
        <f>IF(F5719="","",IF(I5719=0,"Pending",IF(I5719&gt;=F5719,"Completed","Partial")))</f>
        <v/>
      </c>
    </row>
    <row r="5720">
      <c r="A5720" s="31" t="n"/>
      <c r="B5720" s="26" t="n"/>
      <c r="C5720" s="26" t="n"/>
      <c r="D5720" s="26" t="n"/>
      <c r="E5720" s="26" t="n"/>
      <c r="F5720" s="27" t="n"/>
      <c r="G5720" s="28">
        <f>IFERROR(IF(E5720="","",VLOOKUP(E5720,'Setup - Mix Design'!$A$5:$I$504,9,0)),"")</f>
        <v/>
      </c>
      <c r="H5720" s="32">
        <f>IF(OR(F5720="",G5720=""),"",F5720*G5720)</f>
        <v/>
      </c>
      <c r="I5720" s="33">
        <f>IF(B5720="","",SUMIF('Dispatch (Challan)'!$C$5:$C$6004,B5720,'Dispatch (Challan)'!$F$5:$F$6004))</f>
        <v/>
      </c>
      <c r="J5720" s="33">
        <f>IF(F5720="","",F5720-I5720)</f>
        <v/>
      </c>
      <c r="K5720" s="28">
        <f>IF(F5720="","",IF(I5720=0,"Pending",IF(I5720&gt;=F5720,"Completed","Partial")))</f>
        <v/>
      </c>
    </row>
    <row r="5721">
      <c r="A5721" s="31" t="n"/>
      <c r="B5721" s="26" t="n"/>
      <c r="C5721" s="26" t="n"/>
      <c r="D5721" s="26" t="n"/>
      <c r="E5721" s="26" t="n"/>
      <c r="F5721" s="27" t="n"/>
      <c r="G5721" s="28">
        <f>IFERROR(IF(E5721="","",VLOOKUP(E5721,'Setup - Mix Design'!$A$5:$I$504,9,0)),"")</f>
        <v/>
      </c>
      <c r="H5721" s="32">
        <f>IF(OR(F5721="",G5721=""),"",F5721*G5721)</f>
        <v/>
      </c>
      <c r="I5721" s="33">
        <f>IF(B5721="","",SUMIF('Dispatch (Challan)'!$C$5:$C$6004,B5721,'Dispatch (Challan)'!$F$5:$F$6004))</f>
        <v/>
      </c>
      <c r="J5721" s="33">
        <f>IF(F5721="","",F5721-I5721)</f>
        <v/>
      </c>
      <c r="K5721" s="28">
        <f>IF(F5721="","",IF(I5721=0,"Pending",IF(I5721&gt;=F5721,"Completed","Partial")))</f>
        <v/>
      </c>
    </row>
    <row r="5722">
      <c r="A5722" s="31" t="n"/>
      <c r="B5722" s="26" t="n"/>
      <c r="C5722" s="26" t="n"/>
      <c r="D5722" s="26" t="n"/>
      <c r="E5722" s="26" t="n"/>
      <c r="F5722" s="27" t="n"/>
      <c r="G5722" s="28">
        <f>IFERROR(IF(E5722="","",VLOOKUP(E5722,'Setup - Mix Design'!$A$5:$I$504,9,0)),"")</f>
        <v/>
      </c>
      <c r="H5722" s="32">
        <f>IF(OR(F5722="",G5722=""),"",F5722*G5722)</f>
        <v/>
      </c>
      <c r="I5722" s="33">
        <f>IF(B5722="","",SUMIF('Dispatch (Challan)'!$C$5:$C$6004,B5722,'Dispatch (Challan)'!$F$5:$F$6004))</f>
        <v/>
      </c>
      <c r="J5722" s="33">
        <f>IF(F5722="","",F5722-I5722)</f>
        <v/>
      </c>
      <c r="K5722" s="28">
        <f>IF(F5722="","",IF(I5722=0,"Pending",IF(I5722&gt;=F5722,"Completed","Partial")))</f>
        <v/>
      </c>
    </row>
    <row r="5723">
      <c r="A5723" s="31" t="n"/>
      <c r="B5723" s="26" t="n"/>
      <c r="C5723" s="26" t="n"/>
      <c r="D5723" s="26" t="n"/>
      <c r="E5723" s="26" t="n"/>
      <c r="F5723" s="27" t="n"/>
      <c r="G5723" s="28">
        <f>IFERROR(IF(E5723="","",VLOOKUP(E5723,'Setup - Mix Design'!$A$5:$I$504,9,0)),"")</f>
        <v/>
      </c>
      <c r="H5723" s="32">
        <f>IF(OR(F5723="",G5723=""),"",F5723*G5723)</f>
        <v/>
      </c>
      <c r="I5723" s="33">
        <f>IF(B5723="","",SUMIF('Dispatch (Challan)'!$C$5:$C$6004,B5723,'Dispatch (Challan)'!$F$5:$F$6004))</f>
        <v/>
      </c>
      <c r="J5723" s="33">
        <f>IF(F5723="","",F5723-I5723)</f>
        <v/>
      </c>
      <c r="K5723" s="28">
        <f>IF(F5723="","",IF(I5723=0,"Pending",IF(I5723&gt;=F5723,"Completed","Partial")))</f>
        <v/>
      </c>
    </row>
    <row r="5724">
      <c r="A5724" s="31" t="n"/>
      <c r="B5724" s="26" t="n"/>
      <c r="C5724" s="26" t="n"/>
      <c r="D5724" s="26" t="n"/>
      <c r="E5724" s="26" t="n"/>
      <c r="F5724" s="27" t="n"/>
      <c r="G5724" s="28">
        <f>IFERROR(IF(E5724="","",VLOOKUP(E5724,'Setup - Mix Design'!$A$5:$I$504,9,0)),"")</f>
        <v/>
      </c>
      <c r="H5724" s="32">
        <f>IF(OR(F5724="",G5724=""),"",F5724*G5724)</f>
        <v/>
      </c>
      <c r="I5724" s="33">
        <f>IF(B5724="","",SUMIF('Dispatch (Challan)'!$C$5:$C$6004,B5724,'Dispatch (Challan)'!$F$5:$F$6004))</f>
        <v/>
      </c>
      <c r="J5724" s="33">
        <f>IF(F5724="","",F5724-I5724)</f>
        <v/>
      </c>
      <c r="K5724" s="28">
        <f>IF(F5724="","",IF(I5724=0,"Pending",IF(I5724&gt;=F5724,"Completed","Partial")))</f>
        <v/>
      </c>
    </row>
    <row r="5725">
      <c r="A5725" s="31" t="n"/>
      <c r="B5725" s="26" t="n"/>
      <c r="C5725" s="26" t="n"/>
      <c r="D5725" s="26" t="n"/>
      <c r="E5725" s="26" t="n"/>
      <c r="F5725" s="27" t="n"/>
      <c r="G5725" s="28">
        <f>IFERROR(IF(E5725="","",VLOOKUP(E5725,'Setup - Mix Design'!$A$5:$I$504,9,0)),"")</f>
        <v/>
      </c>
      <c r="H5725" s="32">
        <f>IF(OR(F5725="",G5725=""),"",F5725*G5725)</f>
        <v/>
      </c>
      <c r="I5725" s="33">
        <f>IF(B5725="","",SUMIF('Dispatch (Challan)'!$C$5:$C$6004,B5725,'Dispatch (Challan)'!$F$5:$F$6004))</f>
        <v/>
      </c>
      <c r="J5725" s="33">
        <f>IF(F5725="","",F5725-I5725)</f>
        <v/>
      </c>
      <c r="K5725" s="28">
        <f>IF(F5725="","",IF(I5725=0,"Pending",IF(I5725&gt;=F5725,"Completed","Partial")))</f>
        <v/>
      </c>
    </row>
    <row r="5726">
      <c r="A5726" s="31" t="n"/>
      <c r="B5726" s="26" t="n"/>
      <c r="C5726" s="26" t="n"/>
      <c r="D5726" s="26" t="n"/>
      <c r="E5726" s="26" t="n"/>
      <c r="F5726" s="27" t="n"/>
      <c r="G5726" s="28">
        <f>IFERROR(IF(E5726="","",VLOOKUP(E5726,'Setup - Mix Design'!$A$5:$I$504,9,0)),"")</f>
        <v/>
      </c>
      <c r="H5726" s="32">
        <f>IF(OR(F5726="",G5726=""),"",F5726*G5726)</f>
        <v/>
      </c>
      <c r="I5726" s="33">
        <f>IF(B5726="","",SUMIF('Dispatch (Challan)'!$C$5:$C$6004,B5726,'Dispatch (Challan)'!$F$5:$F$6004))</f>
        <v/>
      </c>
      <c r="J5726" s="33">
        <f>IF(F5726="","",F5726-I5726)</f>
        <v/>
      </c>
      <c r="K5726" s="28">
        <f>IF(F5726="","",IF(I5726=0,"Pending",IF(I5726&gt;=F5726,"Completed","Partial")))</f>
        <v/>
      </c>
    </row>
    <row r="5727">
      <c r="A5727" s="31" t="n"/>
      <c r="B5727" s="26" t="n"/>
      <c r="C5727" s="26" t="n"/>
      <c r="D5727" s="26" t="n"/>
      <c r="E5727" s="26" t="n"/>
      <c r="F5727" s="27" t="n"/>
      <c r="G5727" s="28">
        <f>IFERROR(IF(E5727="","",VLOOKUP(E5727,'Setup - Mix Design'!$A$5:$I$504,9,0)),"")</f>
        <v/>
      </c>
      <c r="H5727" s="32">
        <f>IF(OR(F5727="",G5727=""),"",F5727*G5727)</f>
        <v/>
      </c>
      <c r="I5727" s="33">
        <f>IF(B5727="","",SUMIF('Dispatch (Challan)'!$C$5:$C$6004,B5727,'Dispatch (Challan)'!$F$5:$F$6004))</f>
        <v/>
      </c>
      <c r="J5727" s="33">
        <f>IF(F5727="","",F5727-I5727)</f>
        <v/>
      </c>
      <c r="K5727" s="28">
        <f>IF(F5727="","",IF(I5727=0,"Pending",IF(I5727&gt;=F5727,"Completed","Partial")))</f>
        <v/>
      </c>
    </row>
    <row r="5728">
      <c r="A5728" s="31" t="n"/>
      <c r="B5728" s="26" t="n"/>
      <c r="C5728" s="26" t="n"/>
      <c r="D5728" s="26" t="n"/>
      <c r="E5728" s="26" t="n"/>
      <c r="F5728" s="27" t="n"/>
      <c r="G5728" s="28">
        <f>IFERROR(IF(E5728="","",VLOOKUP(E5728,'Setup - Mix Design'!$A$5:$I$504,9,0)),"")</f>
        <v/>
      </c>
      <c r="H5728" s="32">
        <f>IF(OR(F5728="",G5728=""),"",F5728*G5728)</f>
        <v/>
      </c>
      <c r="I5728" s="33">
        <f>IF(B5728="","",SUMIF('Dispatch (Challan)'!$C$5:$C$6004,B5728,'Dispatch (Challan)'!$F$5:$F$6004))</f>
        <v/>
      </c>
      <c r="J5728" s="33">
        <f>IF(F5728="","",F5728-I5728)</f>
        <v/>
      </c>
      <c r="K5728" s="28">
        <f>IF(F5728="","",IF(I5728=0,"Pending",IF(I5728&gt;=F5728,"Completed","Partial")))</f>
        <v/>
      </c>
    </row>
    <row r="5729">
      <c r="A5729" s="31" t="n"/>
      <c r="B5729" s="26" t="n"/>
      <c r="C5729" s="26" t="n"/>
      <c r="D5729" s="26" t="n"/>
      <c r="E5729" s="26" t="n"/>
      <c r="F5729" s="27" t="n"/>
      <c r="G5729" s="28">
        <f>IFERROR(IF(E5729="","",VLOOKUP(E5729,'Setup - Mix Design'!$A$5:$I$504,9,0)),"")</f>
        <v/>
      </c>
      <c r="H5729" s="32">
        <f>IF(OR(F5729="",G5729=""),"",F5729*G5729)</f>
        <v/>
      </c>
      <c r="I5729" s="33">
        <f>IF(B5729="","",SUMIF('Dispatch (Challan)'!$C$5:$C$6004,B5729,'Dispatch (Challan)'!$F$5:$F$6004))</f>
        <v/>
      </c>
      <c r="J5729" s="33">
        <f>IF(F5729="","",F5729-I5729)</f>
        <v/>
      </c>
      <c r="K5729" s="28">
        <f>IF(F5729="","",IF(I5729=0,"Pending",IF(I5729&gt;=F5729,"Completed","Partial")))</f>
        <v/>
      </c>
    </row>
    <row r="5730">
      <c r="A5730" s="31" t="n"/>
      <c r="B5730" s="26" t="n"/>
      <c r="C5730" s="26" t="n"/>
      <c r="D5730" s="26" t="n"/>
      <c r="E5730" s="26" t="n"/>
      <c r="F5730" s="27" t="n"/>
      <c r="G5730" s="28">
        <f>IFERROR(IF(E5730="","",VLOOKUP(E5730,'Setup - Mix Design'!$A$5:$I$504,9,0)),"")</f>
        <v/>
      </c>
      <c r="H5730" s="32">
        <f>IF(OR(F5730="",G5730=""),"",F5730*G5730)</f>
        <v/>
      </c>
      <c r="I5730" s="33">
        <f>IF(B5730="","",SUMIF('Dispatch (Challan)'!$C$5:$C$6004,B5730,'Dispatch (Challan)'!$F$5:$F$6004))</f>
        <v/>
      </c>
      <c r="J5730" s="33">
        <f>IF(F5730="","",F5730-I5730)</f>
        <v/>
      </c>
      <c r="K5730" s="28">
        <f>IF(F5730="","",IF(I5730=0,"Pending",IF(I5730&gt;=F5730,"Completed","Partial")))</f>
        <v/>
      </c>
    </row>
    <row r="5731">
      <c r="A5731" s="31" t="n"/>
      <c r="B5731" s="26" t="n"/>
      <c r="C5731" s="26" t="n"/>
      <c r="D5731" s="26" t="n"/>
      <c r="E5731" s="26" t="n"/>
      <c r="F5731" s="27" t="n"/>
      <c r="G5731" s="28">
        <f>IFERROR(IF(E5731="","",VLOOKUP(E5731,'Setup - Mix Design'!$A$5:$I$504,9,0)),"")</f>
        <v/>
      </c>
      <c r="H5731" s="32">
        <f>IF(OR(F5731="",G5731=""),"",F5731*G5731)</f>
        <v/>
      </c>
      <c r="I5731" s="33">
        <f>IF(B5731="","",SUMIF('Dispatch (Challan)'!$C$5:$C$6004,B5731,'Dispatch (Challan)'!$F$5:$F$6004))</f>
        <v/>
      </c>
      <c r="J5731" s="33">
        <f>IF(F5731="","",F5731-I5731)</f>
        <v/>
      </c>
      <c r="K5731" s="28">
        <f>IF(F5731="","",IF(I5731=0,"Pending",IF(I5731&gt;=F5731,"Completed","Partial")))</f>
        <v/>
      </c>
    </row>
    <row r="5732">
      <c r="A5732" s="31" t="n"/>
      <c r="B5732" s="26" t="n"/>
      <c r="C5732" s="26" t="n"/>
      <c r="D5732" s="26" t="n"/>
      <c r="E5732" s="26" t="n"/>
      <c r="F5732" s="27" t="n"/>
      <c r="G5732" s="28">
        <f>IFERROR(IF(E5732="","",VLOOKUP(E5732,'Setup - Mix Design'!$A$5:$I$504,9,0)),"")</f>
        <v/>
      </c>
      <c r="H5732" s="32">
        <f>IF(OR(F5732="",G5732=""),"",F5732*G5732)</f>
        <v/>
      </c>
      <c r="I5732" s="33">
        <f>IF(B5732="","",SUMIF('Dispatch (Challan)'!$C$5:$C$6004,B5732,'Dispatch (Challan)'!$F$5:$F$6004))</f>
        <v/>
      </c>
      <c r="J5732" s="33">
        <f>IF(F5732="","",F5732-I5732)</f>
        <v/>
      </c>
      <c r="K5732" s="28">
        <f>IF(F5732="","",IF(I5732=0,"Pending",IF(I5732&gt;=F5732,"Completed","Partial")))</f>
        <v/>
      </c>
    </row>
    <row r="5733">
      <c r="A5733" s="31" t="n"/>
      <c r="B5733" s="26" t="n"/>
      <c r="C5733" s="26" t="n"/>
      <c r="D5733" s="26" t="n"/>
      <c r="E5733" s="26" t="n"/>
      <c r="F5733" s="27" t="n"/>
      <c r="G5733" s="28">
        <f>IFERROR(IF(E5733="","",VLOOKUP(E5733,'Setup - Mix Design'!$A$5:$I$504,9,0)),"")</f>
        <v/>
      </c>
      <c r="H5733" s="32">
        <f>IF(OR(F5733="",G5733=""),"",F5733*G5733)</f>
        <v/>
      </c>
      <c r="I5733" s="33">
        <f>IF(B5733="","",SUMIF('Dispatch (Challan)'!$C$5:$C$6004,B5733,'Dispatch (Challan)'!$F$5:$F$6004))</f>
        <v/>
      </c>
      <c r="J5733" s="33">
        <f>IF(F5733="","",F5733-I5733)</f>
        <v/>
      </c>
      <c r="K5733" s="28">
        <f>IF(F5733="","",IF(I5733=0,"Pending",IF(I5733&gt;=F5733,"Completed","Partial")))</f>
        <v/>
      </c>
    </row>
    <row r="5734">
      <c r="A5734" s="31" t="n"/>
      <c r="B5734" s="26" t="n"/>
      <c r="C5734" s="26" t="n"/>
      <c r="D5734" s="26" t="n"/>
      <c r="E5734" s="26" t="n"/>
      <c r="F5734" s="27" t="n"/>
      <c r="G5734" s="28">
        <f>IFERROR(IF(E5734="","",VLOOKUP(E5734,'Setup - Mix Design'!$A$5:$I$504,9,0)),"")</f>
        <v/>
      </c>
      <c r="H5734" s="32">
        <f>IF(OR(F5734="",G5734=""),"",F5734*G5734)</f>
        <v/>
      </c>
      <c r="I5734" s="33">
        <f>IF(B5734="","",SUMIF('Dispatch (Challan)'!$C$5:$C$6004,B5734,'Dispatch (Challan)'!$F$5:$F$6004))</f>
        <v/>
      </c>
      <c r="J5734" s="33">
        <f>IF(F5734="","",F5734-I5734)</f>
        <v/>
      </c>
      <c r="K5734" s="28">
        <f>IF(F5734="","",IF(I5734=0,"Pending",IF(I5734&gt;=F5734,"Completed","Partial")))</f>
        <v/>
      </c>
    </row>
    <row r="5735">
      <c r="A5735" s="31" t="n"/>
      <c r="B5735" s="26" t="n"/>
      <c r="C5735" s="26" t="n"/>
      <c r="D5735" s="26" t="n"/>
      <c r="E5735" s="26" t="n"/>
      <c r="F5735" s="27" t="n"/>
      <c r="G5735" s="28">
        <f>IFERROR(IF(E5735="","",VLOOKUP(E5735,'Setup - Mix Design'!$A$5:$I$504,9,0)),"")</f>
        <v/>
      </c>
      <c r="H5735" s="32">
        <f>IF(OR(F5735="",G5735=""),"",F5735*G5735)</f>
        <v/>
      </c>
      <c r="I5735" s="33">
        <f>IF(B5735="","",SUMIF('Dispatch (Challan)'!$C$5:$C$6004,B5735,'Dispatch (Challan)'!$F$5:$F$6004))</f>
        <v/>
      </c>
      <c r="J5735" s="33">
        <f>IF(F5735="","",F5735-I5735)</f>
        <v/>
      </c>
      <c r="K5735" s="28">
        <f>IF(F5735="","",IF(I5735=0,"Pending",IF(I5735&gt;=F5735,"Completed","Partial")))</f>
        <v/>
      </c>
    </row>
    <row r="5736">
      <c r="A5736" s="31" t="n"/>
      <c r="B5736" s="26" t="n"/>
      <c r="C5736" s="26" t="n"/>
      <c r="D5736" s="26" t="n"/>
      <c r="E5736" s="26" t="n"/>
      <c r="F5736" s="27" t="n"/>
      <c r="G5736" s="28">
        <f>IFERROR(IF(E5736="","",VLOOKUP(E5736,'Setup - Mix Design'!$A$5:$I$504,9,0)),"")</f>
        <v/>
      </c>
      <c r="H5736" s="32">
        <f>IF(OR(F5736="",G5736=""),"",F5736*G5736)</f>
        <v/>
      </c>
      <c r="I5736" s="33">
        <f>IF(B5736="","",SUMIF('Dispatch (Challan)'!$C$5:$C$6004,B5736,'Dispatch (Challan)'!$F$5:$F$6004))</f>
        <v/>
      </c>
      <c r="J5736" s="33">
        <f>IF(F5736="","",F5736-I5736)</f>
        <v/>
      </c>
      <c r="K5736" s="28">
        <f>IF(F5736="","",IF(I5736=0,"Pending",IF(I5736&gt;=F5736,"Completed","Partial")))</f>
        <v/>
      </c>
    </row>
    <row r="5737">
      <c r="A5737" s="31" t="n"/>
      <c r="B5737" s="26" t="n"/>
      <c r="C5737" s="26" t="n"/>
      <c r="D5737" s="26" t="n"/>
      <c r="E5737" s="26" t="n"/>
      <c r="F5737" s="27" t="n"/>
      <c r="G5737" s="28">
        <f>IFERROR(IF(E5737="","",VLOOKUP(E5737,'Setup - Mix Design'!$A$5:$I$504,9,0)),"")</f>
        <v/>
      </c>
      <c r="H5737" s="32">
        <f>IF(OR(F5737="",G5737=""),"",F5737*G5737)</f>
        <v/>
      </c>
      <c r="I5737" s="33">
        <f>IF(B5737="","",SUMIF('Dispatch (Challan)'!$C$5:$C$6004,B5737,'Dispatch (Challan)'!$F$5:$F$6004))</f>
        <v/>
      </c>
      <c r="J5737" s="33">
        <f>IF(F5737="","",F5737-I5737)</f>
        <v/>
      </c>
      <c r="K5737" s="28">
        <f>IF(F5737="","",IF(I5737=0,"Pending",IF(I5737&gt;=F5737,"Completed","Partial")))</f>
        <v/>
      </c>
    </row>
    <row r="5738">
      <c r="A5738" s="31" t="n"/>
      <c r="B5738" s="26" t="n"/>
      <c r="C5738" s="26" t="n"/>
      <c r="D5738" s="26" t="n"/>
      <c r="E5738" s="26" t="n"/>
      <c r="F5738" s="27" t="n"/>
      <c r="G5738" s="28">
        <f>IFERROR(IF(E5738="","",VLOOKUP(E5738,'Setup - Mix Design'!$A$5:$I$504,9,0)),"")</f>
        <v/>
      </c>
      <c r="H5738" s="32">
        <f>IF(OR(F5738="",G5738=""),"",F5738*G5738)</f>
        <v/>
      </c>
      <c r="I5738" s="33">
        <f>IF(B5738="","",SUMIF('Dispatch (Challan)'!$C$5:$C$6004,B5738,'Dispatch (Challan)'!$F$5:$F$6004))</f>
        <v/>
      </c>
      <c r="J5738" s="33">
        <f>IF(F5738="","",F5738-I5738)</f>
        <v/>
      </c>
      <c r="K5738" s="28">
        <f>IF(F5738="","",IF(I5738=0,"Pending",IF(I5738&gt;=F5738,"Completed","Partial")))</f>
        <v/>
      </c>
    </row>
    <row r="5739">
      <c r="A5739" s="31" t="n"/>
      <c r="B5739" s="26" t="n"/>
      <c r="C5739" s="26" t="n"/>
      <c r="D5739" s="26" t="n"/>
      <c r="E5739" s="26" t="n"/>
      <c r="F5739" s="27" t="n"/>
      <c r="G5739" s="28">
        <f>IFERROR(IF(E5739="","",VLOOKUP(E5739,'Setup - Mix Design'!$A$5:$I$504,9,0)),"")</f>
        <v/>
      </c>
      <c r="H5739" s="32">
        <f>IF(OR(F5739="",G5739=""),"",F5739*G5739)</f>
        <v/>
      </c>
      <c r="I5739" s="33">
        <f>IF(B5739="","",SUMIF('Dispatch (Challan)'!$C$5:$C$6004,B5739,'Dispatch (Challan)'!$F$5:$F$6004))</f>
        <v/>
      </c>
      <c r="J5739" s="33">
        <f>IF(F5739="","",F5739-I5739)</f>
        <v/>
      </c>
      <c r="K5739" s="28">
        <f>IF(F5739="","",IF(I5739=0,"Pending",IF(I5739&gt;=F5739,"Completed","Partial")))</f>
        <v/>
      </c>
    </row>
    <row r="5740">
      <c r="A5740" s="31" t="n"/>
      <c r="B5740" s="26" t="n"/>
      <c r="C5740" s="26" t="n"/>
      <c r="D5740" s="26" t="n"/>
      <c r="E5740" s="26" t="n"/>
      <c r="F5740" s="27" t="n"/>
      <c r="G5740" s="28">
        <f>IFERROR(IF(E5740="","",VLOOKUP(E5740,'Setup - Mix Design'!$A$5:$I$504,9,0)),"")</f>
        <v/>
      </c>
      <c r="H5740" s="32">
        <f>IF(OR(F5740="",G5740=""),"",F5740*G5740)</f>
        <v/>
      </c>
      <c r="I5740" s="33">
        <f>IF(B5740="","",SUMIF('Dispatch (Challan)'!$C$5:$C$6004,B5740,'Dispatch (Challan)'!$F$5:$F$6004))</f>
        <v/>
      </c>
      <c r="J5740" s="33">
        <f>IF(F5740="","",F5740-I5740)</f>
        <v/>
      </c>
      <c r="K5740" s="28">
        <f>IF(F5740="","",IF(I5740=0,"Pending",IF(I5740&gt;=F5740,"Completed","Partial")))</f>
        <v/>
      </c>
    </row>
    <row r="5741">
      <c r="A5741" s="31" t="n"/>
      <c r="B5741" s="26" t="n"/>
      <c r="C5741" s="26" t="n"/>
      <c r="D5741" s="26" t="n"/>
      <c r="E5741" s="26" t="n"/>
      <c r="F5741" s="27" t="n"/>
      <c r="G5741" s="28">
        <f>IFERROR(IF(E5741="","",VLOOKUP(E5741,'Setup - Mix Design'!$A$5:$I$504,9,0)),"")</f>
        <v/>
      </c>
      <c r="H5741" s="32">
        <f>IF(OR(F5741="",G5741=""),"",F5741*G5741)</f>
        <v/>
      </c>
      <c r="I5741" s="33">
        <f>IF(B5741="","",SUMIF('Dispatch (Challan)'!$C$5:$C$6004,B5741,'Dispatch (Challan)'!$F$5:$F$6004))</f>
        <v/>
      </c>
      <c r="J5741" s="33">
        <f>IF(F5741="","",F5741-I5741)</f>
        <v/>
      </c>
      <c r="K5741" s="28">
        <f>IF(F5741="","",IF(I5741=0,"Pending",IF(I5741&gt;=F5741,"Completed","Partial")))</f>
        <v/>
      </c>
    </row>
    <row r="5742">
      <c r="A5742" s="31" t="n"/>
      <c r="B5742" s="26" t="n"/>
      <c r="C5742" s="26" t="n"/>
      <c r="D5742" s="26" t="n"/>
      <c r="E5742" s="26" t="n"/>
      <c r="F5742" s="27" t="n"/>
      <c r="G5742" s="28">
        <f>IFERROR(IF(E5742="","",VLOOKUP(E5742,'Setup - Mix Design'!$A$5:$I$504,9,0)),"")</f>
        <v/>
      </c>
      <c r="H5742" s="32">
        <f>IF(OR(F5742="",G5742=""),"",F5742*G5742)</f>
        <v/>
      </c>
      <c r="I5742" s="33">
        <f>IF(B5742="","",SUMIF('Dispatch (Challan)'!$C$5:$C$6004,B5742,'Dispatch (Challan)'!$F$5:$F$6004))</f>
        <v/>
      </c>
      <c r="J5742" s="33">
        <f>IF(F5742="","",F5742-I5742)</f>
        <v/>
      </c>
      <c r="K5742" s="28">
        <f>IF(F5742="","",IF(I5742=0,"Pending",IF(I5742&gt;=F5742,"Completed","Partial")))</f>
        <v/>
      </c>
    </row>
    <row r="5743">
      <c r="A5743" s="31" t="n"/>
      <c r="B5743" s="26" t="n"/>
      <c r="C5743" s="26" t="n"/>
      <c r="D5743" s="26" t="n"/>
      <c r="E5743" s="26" t="n"/>
      <c r="F5743" s="27" t="n"/>
      <c r="G5743" s="28">
        <f>IFERROR(IF(E5743="","",VLOOKUP(E5743,'Setup - Mix Design'!$A$5:$I$504,9,0)),"")</f>
        <v/>
      </c>
      <c r="H5743" s="32">
        <f>IF(OR(F5743="",G5743=""),"",F5743*G5743)</f>
        <v/>
      </c>
      <c r="I5743" s="33">
        <f>IF(B5743="","",SUMIF('Dispatch (Challan)'!$C$5:$C$6004,B5743,'Dispatch (Challan)'!$F$5:$F$6004))</f>
        <v/>
      </c>
      <c r="J5743" s="33">
        <f>IF(F5743="","",F5743-I5743)</f>
        <v/>
      </c>
      <c r="K5743" s="28">
        <f>IF(F5743="","",IF(I5743=0,"Pending",IF(I5743&gt;=F5743,"Completed","Partial")))</f>
        <v/>
      </c>
    </row>
    <row r="5744">
      <c r="A5744" s="31" t="n"/>
      <c r="B5744" s="26" t="n"/>
      <c r="C5744" s="26" t="n"/>
      <c r="D5744" s="26" t="n"/>
      <c r="E5744" s="26" t="n"/>
      <c r="F5744" s="27" t="n"/>
      <c r="G5744" s="28">
        <f>IFERROR(IF(E5744="","",VLOOKUP(E5744,'Setup - Mix Design'!$A$5:$I$504,9,0)),"")</f>
        <v/>
      </c>
      <c r="H5744" s="32">
        <f>IF(OR(F5744="",G5744=""),"",F5744*G5744)</f>
        <v/>
      </c>
      <c r="I5744" s="33">
        <f>IF(B5744="","",SUMIF('Dispatch (Challan)'!$C$5:$C$6004,B5744,'Dispatch (Challan)'!$F$5:$F$6004))</f>
        <v/>
      </c>
      <c r="J5744" s="33">
        <f>IF(F5744="","",F5744-I5744)</f>
        <v/>
      </c>
      <c r="K5744" s="28">
        <f>IF(F5744="","",IF(I5744=0,"Pending",IF(I5744&gt;=F5744,"Completed","Partial")))</f>
        <v/>
      </c>
    </row>
    <row r="5745">
      <c r="A5745" s="31" t="n"/>
      <c r="B5745" s="26" t="n"/>
      <c r="C5745" s="26" t="n"/>
      <c r="D5745" s="26" t="n"/>
      <c r="E5745" s="26" t="n"/>
      <c r="F5745" s="27" t="n"/>
      <c r="G5745" s="28">
        <f>IFERROR(IF(E5745="","",VLOOKUP(E5745,'Setup - Mix Design'!$A$5:$I$504,9,0)),"")</f>
        <v/>
      </c>
      <c r="H5745" s="32">
        <f>IF(OR(F5745="",G5745=""),"",F5745*G5745)</f>
        <v/>
      </c>
      <c r="I5745" s="33">
        <f>IF(B5745="","",SUMIF('Dispatch (Challan)'!$C$5:$C$6004,B5745,'Dispatch (Challan)'!$F$5:$F$6004))</f>
        <v/>
      </c>
      <c r="J5745" s="33">
        <f>IF(F5745="","",F5745-I5745)</f>
        <v/>
      </c>
      <c r="K5745" s="28">
        <f>IF(F5745="","",IF(I5745=0,"Pending",IF(I5745&gt;=F5745,"Completed","Partial")))</f>
        <v/>
      </c>
    </row>
    <row r="5746">
      <c r="A5746" s="31" t="n"/>
      <c r="B5746" s="26" t="n"/>
      <c r="C5746" s="26" t="n"/>
      <c r="D5746" s="26" t="n"/>
      <c r="E5746" s="26" t="n"/>
      <c r="F5746" s="27" t="n"/>
      <c r="G5746" s="28">
        <f>IFERROR(IF(E5746="","",VLOOKUP(E5746,'Setup - Mix Design'!$A$5:$I$504,9,0)),"")</f>
        <v/>
      </c>
      <c r="H5746" s="32">
        <f>IF(OR(F5746="",G5746=""),"",F5746*G5746)</f>
        <v/>
      </c>
      <c r="I5746" s="33">
        <f>IF(B5746="","",SUMIF('Dispatch (Challan)'!$C$5:$C$6004,B5746,'Dispatch (Challan)'!$F$5:$F$6004))</f>
        <v/>
      </c>
      <c r="J5746" s="33">
        <f>IF(F5746="","",F5746-I5746)</f>
        <v/>
      </c>
      <c r="K5746" s="28">
        <f>IF(F5746="","",IF(I5746=0,"Pending",IF(I5746&gt;=F5746,"Completed","Partial")))</f>
        <v/>
      </c>
    </row>
    <row r="5747">
      <c r="A5747" s="31" t="n"/>
      <c r="B5747" s="26" t="n"/>
      <c r="C5747" s="26" t="n"/>
      <c r="D5747" s="26" t="n"/>
      <c r="E5747" s="26" t="n"/>
      <c r="F5747" s="27" t="n"/>
      <c r="G5747" s="28">
        <f>IFERROR(IF(E5747="","",VLOOKUP(E5747,'Setup - Mix Design'!$A$5:$I$504,9,0)),"")</f>
        <v/>
      </c>
      <c r="H5747" s="32">
        <f>IF(OR(F5747="",G5747=""),"",F5747*G5747)</f>
        <v/>
      </c>
      <c r="I5747" s="33">
        <f>IF(B5747="","",SUMIF('Dispatch (Challan)'!$C$5:$C$6004,B5747,'Dispatch (Challan)'!$F$5:$F$6004))</f>
        <v/>
      </c>
      <c r="J5747" s="33">
        <f>IF(F5747="","",F5747-I5747)</f>
        <v/>
      </c>
      <c r="K5747" s="28">
        <f>IF(F5747="","",IF(I5747=0,"Pending",IF(I5747&gt;=F5747,"Completed","Partial")))</f>
        <v/>
      </c>
    </row>
    <row r="5748">
      <c r="A5748" s="31" t="n"/>
      <c r="B5748" s="26" t="n"/>
      <c r="C5748" s="26" t="n"/>
      <c r="D5748" s="26" t="n"/>
      <c r="E5748" s="26" t="n"/>
      <c r="F5748" s="27" t="n"/>
      <c r="G5748" s="28">
        <f>IFERROR(IF(E5748="","",VLOOKUP(E5748,'Setup - Mix Design'!$A$5:$I$504,9,0)),"")</f>
        <v/>
      </c>
      <c r="H5748" s="32">
        <f>IF(OR(F5748="",G5748=""),"",F5748*G5748)</f>
        <v/>
      </c>
      <c r="I5748" s="33">
        <f>IF(B5748="","",SUMIF('Dispatch (Challan)'!$C$5:$C$6004,B5748,'Dispatch (Challan)'!$F$5:$F$6004))</f>
        <v/>
      </c>
      <c r="J5748" s="33">
        <f>IF(F5748="","",F5748-I5748)</f>
        <v/>
      </c>
      <c r="K5748" s="28">
        <f>IF(F5748="","",IF(I5748=0,"Pending",IF(I5748&gt;=F5748,"Completed","Partial")))</f>
        <v/>
      </c>
    </row>
    <row r="5749">
      <c r="A5749" s="31" t="n"/>
      <c r="B5749" s="26" t="n"/>
      <c r="C5749" s="26" t="n"/>
      <c r="D5749" s="26" t="n"/>
      <c r="E5749" s="26" t="n"/>
      <c r="F5749" s="27" t="n"/>
      <c r="G5749" s="28">
        <f>IFERROR(IF(E5749="","",VLOOKUP(E5749,'Setup - Mix Design'!$A$5:$I$504,9,0)),"")</f>
        <v/>
      </c>
      <c r="H5749" s="32">
        <f>IF(OR(F5749="",G5749=""),"",F5749*G5749)</f>
        <v/>
      </c>
      <c r="I5749" s="33">
        <f>IF(B5749="","",SUMIF('Dispatch (Challan)'!$C$5:$C$6004,B5749,'Dispatch (Challan)'!$F$5:$F$6004))</f>
        <v/>
      </c>
      <c r="J5749" s="33">
        <f>IF(F5749="","",F5749-I5749)</f>
        <v/>
      </c>
      <c r="K5749" s="28">
        <f>IF(F5749="","",IF(I5749=0,"Pending",IF(I5749&gt;=F5749,"Completed","Partial")))</f>
        <v/>
      </c>
    </row>
    <row r="5750">
      <c r="A5750" s="31" t="n"/>
      <c r="B5750" s="26" t="n"/>
      <c r="C5750" s="26" t="n"/>
      <c r="D5750" s="26" t="n"/>
      <c r="E5750" s="26" t="n"/>
      <c r="F5750" s="27" t="n"/>
      <c r="G5750" s="28">
        <f>IFERROR(IF(E5750="","",VLOOKUP(E5750,'Setup - Mix Design'!$A$5:$I$504,9,0)),"")</f>
        <v/>
      </c>
      <c r="H5750" s="32">
        <f>IF(OR(F5750="",G5750=""),"",F5750*G5750)</f>
        <v/>
      </c>
      <c r="I5750" s="33">
        <f>IF(B5750="","",SUMIF('Dispatch (Challan)'!$C$5:$C$6004,B5750,'Dispatch (Challan)'!$F$5:$F$6004))</f>
        <v/>
      </c>
      <c r="J5750" s="33">
        <f>IF(F5750="","",F5750-I5750)</f>
        <v/>
      </c>
      <c r="K5750" s="28">
        <f>IF(F5750="","",IF(I5750=0,"Pending",IF(I5750&gt;=F5750,"Completed","Partial")))</f>
        <v/>
      </c>
    </row>
    <row r="5751">
      <c r="A5751" s="31" t="n"/>
      <c r="B5751" s="26" t="n"/>
      <c r="C5751" s="26" t="n"/>
      <c r="D5751" s="26" t="n"/>
      <c r="E5751" s="26" t="n"/>
      <c r="F5751" s="27" t="n"/>
      <c r="G5751" s="28">
        <f>IFERROR(IF(E5751="","",VLOOKUP(E5751,'Setup - Mix Design'!$A$5:$I$504,9,0)),"")</f>
        <v/>
      </c>
      <c r="H5751" s="32">
        <f>IF(OR(F5751="",G5751=""),"",F5751*G5751)</f>
        <v/>
      </c>
      <c r="I5751" s="33">
        <f>IF(B5751="","",SUMIF('Dispatch (Challan)'!$C$5:$C$6004,B5751,'Dispatch (Challan)'!$F$5:$F$6004))</f>
        <v/>
      </c>
      <c r="J5751" s="33">
        <f>IF(F5751="","",F5751-I5751)</f>
        <v/>
      </c>
      <c r="K5751" s="28">
        <f>IF(F5751="","",IF(I5751=0,"Pending",IF(I5751&gt;=F5751,"Completed","Partial")))</f>
        <v/>
      </c>
    </row>
    <row r="5752">
      <c r="A5752" s="31" t="n"/>
      <c r="B5752" s="26" t="n"/>
      <c r="C5752" s="26" t="n"/>
      <c r="D5752" s="26" t="n"/>
      <c r="E5752" s="26" t="n"/>
      <c r="F5752" s="27" t="n"/>
      <c r="G5752" s="28">
        <f>IFERROR(IF(E5752="","",VLOOKUP(E5752,'Setup - Mix Design'!$A$5:$I$504,9,0)),"")</f>
        <v/>
      </c>
      <c r="H5752" s="32">
        <f>IF(OR(F5752="",G5752=""),"",F5752*G5752)</f>
        <v/>
      </c>
      <c r="I5752" s="33">
        <f>IF(B5752="","",SUMIF('Dispatch (Challan)'!$C$5:$C$6004,B5752,'Dispatch (Challan)'!$F$5:$F$6004))</f>
        <v/>
      </c>
      <c r="J5752" s="33">
        <f>IF(F5752="","",F5752-I5752)</f>
        <v/>
      </c>
      <c r="K5752" s="28">
        <f>IF(F5752="","",IF(I5752=0,"Pending",IF(I5752&gt;=F5752,"Completed","Partial")))</f>
        <v/>
      </c>
    </row>
    <row r="5753">
      <c r="A5753" s="31" t="n"/>
      <c r="B5753" s="26" t="n"/>
      <c r="C5753" s="26" t="n"/>
      <c r="D5753" s="26" t="n"/>
      <c r="E5753" s="26" t="n"/>
      <c r="F5753" s="27" t="n"/>
      <c r="G5753" s="28">
        <f>IFERROR(IF(E5753="","",VLOOKUP(E5753,'Setup - Mix Design'!$A$5:$I$504,9,0)),"")</f>
        <v/>
      </c>
      <c r="H5753" s="32">
        <f>IF(OR(F5753="",G5753=""),"",F5753*G5753)</f>
        <v/>
      </c>
      <c r="I5753" s="33">
        <f>IF(B5753="","",SUMIF('Dispatch (Challan)'!$C$5:$C$6004,B5753,'Dispatch (Challan)'!$F$5:$F$6004))</f>
        <v/>
      </c>
      <c r="J5753" s="33">
        <f>IF(F5753="","",F5753-I5753)</f>
        <v/>
      </c>
      <c r="K5753" s="28">
        <f>IF(F5753="","",IF(I5753=0,"Pending",IF(I5753&gt;=F5753,"Completed","Partial")))</f>
        <v/>
      </c>
    </row>
    <row r="5754">
      <c r="A5754" s="31" t="n"/>
      <c r="B5754" s="26" t="n"/>
      <c r="C5754" s="26" t="n"/>
      <c r="D5754" s="26" t="n"/>
      <c r="E5754" s="26" t="n"/>
      <c r="F5754" s="27" t="n"/>
      <c r="G5754" s="28">
        <f>IFERROR(IF(E5754="","",VLOOKUP(E5754,'Setup - Mix Design'!$A$5:$I$504,9,0)),"")</f>
        <v/>
      </c>
      <c r="H5754" s="32">
        <f>IF(OR(F5754="",G5754=""),"",F5754*G5754)</f>
        <v/>
      </c>
      <c r="I5754" s="33">
        <f>IF(B5754="","",SUMIF('Dispatch (Challan)'!$C$5:$C$6004,B5754,'Dispatch (Challan)'!$F$5:$F$6004))</f>
        <v/>
      </c>
      <c r="J5754" s="33">
        <f>IF(F5754="","",F5754-I5754)</f>
        <v/>
      </c>
      <c r="K5754" s="28">
        <f>IF(F5754="","",IF(I5754=0,"Pending",IF(I5754&gt;=F5754,"Completed","Partial")))</f>
        <v/>
      </c>
    </row>
    <row r="5755">
      <c r="A5755" s="31" t="n"/>
      <c r="B5755" s="26" t="n"/>
      <c r="C5755" s="26" t="n"/>
      <c r="D5755" s="26" t="n"/>
      <c r="E5755" s="26" t="n"/>
      <c r="F5755" s="27" t="n"/>
      <c r="G5755" s="28">
        <f>IFERROR(IF(E5755="","",VLOOKUP(E5755,'Setup - Mix Design'!$A$5:$I$504,9,0)),"")</f>
        <v/>
      </c>
      <c r="H5755" s="32">
        <f>IF(OR(F5755="",G5755=""),"",F5755*G5755)</f>
        <v/>
      </c>
      <c r="I5755" s="33">
        <f>IF(B5755="","",SUMIF('Dispatch (Challan)'!$C$5:$C$6004,B5755,'Dispatch (Challan)'!$F$5:$F$6004))</f>
        <v/>
      </c>
      <c r="J5755" s="33">
        <f>IF(F5755="","",F5755-I5755)</f>
        <v/>
      </c>
      <c r="K5755" s="28">
        <f>IF(F5755="","",IF(I5755=0,"Pending",IF(I5755&gt;=F5755,"Completed","Partial")))</f>
        <v/>
      </c>
    </row>
    <row r="5756">
      <c r="A5756" s="31" t="n"/>
      <c r="B5756" s="26" t="n"/>
      <c r="C5756" s="26" t="n"/>
      <c r="D5756" s="26" t="n"/>
      <c r="E5756" s="26" t="n"/>
      <c r="F5756" s="27" t="n"/>
      <c r="G5756" s="28">
        <f>IFERROR(IF(E5756="","",VLOOKUP(E5756,'Setup - Mix Design'!$A$5:$I$504,9,0)),"")</f>
        <v/>
      </c>
      <c r="H5756" s="32">
        <f>IF(OR(F5756="",G5756=""),"",F5756*G5756)</f>
        <v/>
      </c>
      <c r="I5756" s="33">
        <f>IF(B5756="","",SUMIF('Dispatch (Challan)'!$C$5:$C$6004,B5756,'Dispatch (Challan)'!$F$5:$F$6004))</f>
        <v/>
      </c>
      <c r="J5756" s="33">
        <f>IF(F5756="","",F5756-I5756)</f>
        <v/>
      </c>
      <c r="K5756" s="28">
        <f>IF(F5756="","",IF(I5756=0,"Pending",IF(I5756&gt;=F5756,"Completed","Partial")))</f>
        <v/>
      </c>
    </row>
    <row r="5757">
      <c r="A5757" s="31" t="n"/>
      <c r="B5757" s="26" t="n"/>
      <c r="C5757" s="26" t="n"/>
      <c r="D5757" s="26" t="n"/>
      <c r="E5757" s="26" t="n"/>
      <c r="F5757" s="27" t="n"/>
      <c r="G5757" s="28">
        <f>IFERROR(IF(E5757="","",VLOOKUP(E5757,'Setup - Mix Design'!$A$5:$I$504,9,0)),"")</f>
        <v/>
      </c>
      <c r="H5757" s="32">
        <f>IF(OR(F5757="",G5757=""),"",F5757*G5757)</f>
        <v/>
      </c>
      <c r="I5757" s="33">
        <f>IF(B5757="","",SUMIF('Dispatch (Challan)'!$C$5:$C$6004,B5757,'Dispatch (Challan)'!$F$5:$F$6004))</f>
        <v/>
      </c>
      <c r="J5757" s="33">
        <f>IF(F5757="","",F5757-I5757)</f>
        <v/>
      </c>
      <c r="K5757" s="28">
        <f>IF(F5757="","",IF(I5757=0,"Pending",IF(I5757&gt;=F5757,"Completed","Partial")))</f>
        <v/>
      </c>
    </row>
    <row r="5758">
      <c r="A5758" s="31" t="n"/>
      <c r="B5758" s="26" t="n"/>
      <c r="C5758" s="26" t="n"/>
      <c r="D5758" s="26" t="n"/>
      <c r="E5758" s="26" t="n"/>
      <c r="F5758" s="27" t="n"/>
      <c r="G5758" s="28">
        <f>IFERROR(IF(E5758="","",VLOOKUP(E5758,'Setup - Mix Design'!$A$5:$I$504,9,0)),"")</f>
        <v/>
      </c>
      <c r="H5758" s="32">
        <f>IF(OR(F5758="",G5758=""),"",F5758*G5758)</f>
        <v/>
      </c>
      <c r="I5758" s="33">
        <f>IF(B5758="","",SUMIF('Dispatch (Challan)'!$C$5:$C$6004,B5758,'Dispatch (Challan)'!$F$5:$F$6004))</f>
        <v/>
      </c>
      <c r="J5758" s="33">
        <f>IF(F5758="","",F5758-I5758)</f>
        <v/>
      </c>
      <c r="K5758" s="28">
        <f>IF(F5758="","",IF(I5758=0,"Pending",IF(I5758&gt;=F5758,"Completed","Partial")))</f>
        <v/>
      </c>
    </row>
    <row r="5759">
      <c r="A5759" s="31" t="n"/>
      <c r="B5759" s="26" t="n"/>
      <c r="C5759" s="26" t="n"/>
      <c r="D5759" s="26" t="n"/>
      <c r="E5759" s="26" t="n"/>
      <c r="F5759" s="27" t="n"/>
      <c r="G5759" s="28">
        <f>IFERROR(IF(E5759="","",VLOOKUP(E5759,'Setup - Mix Design'!$A$5:$I$504,9,0)),"")</f>
        <v/>
      </c>
      <c r="H5759" s="32">
        <f>IF(OR(F5759="",G5759=""),"",F5759*G5759)</f>
        <v/>
      </c>
      <c r="I5759" s="33">
        <f>IF(B5759="","",SUMIF('Dispatch (Challan)'!$C$5:$C$6004,B5759,'Dispatch (Challan)'!$F$5:$F$6004))</f>
        <v/>
      </c>
      <c r="J5759" s="33">
        <f>IF(F5759="","",F5759-I5759)</f>
        <v/>
      </c>
      <c r="K5759" s="28">
        <f>IF(F5759="","",IF(I5759=0,"Pending",IF(I5759&gt;=F5759,"Completed","Partial")))</f>
        <v/>
      </c>
    </row>
    <row r="5760">
      <c r="A5760" s="31" t="n"/>
      <c r="B5760" s="26" t="n"/>
      <c r="C5760" s="26" t="n"/>
      <c r="D5760" s="26" t="n"/>
      <c r="E5760" s="26" t="n"/>
      <c r="F5760" s="27" t="n"/>
      <c r="G5760" s="28">
        <f>IFERROR(IF(E5760="","",VLOOKUP(E5760,'Setup - Mix Design'!$A$5:$I$504,9,0)),"")</f>
        <v/>
      </c>
      <c r="H5760" s="32">
        <f>IF(OR(F5760="",G5760=""),"",F5760*G5760)</f>
        <v/>
      </c>
      <c r="I5760" s="33">
        <f>IF(B5760="","",SUMIF('Dispatch (Challan)'!$C$5:$C$6004,B5760,'Dispatch (Challan)'!$F$5:$F$6004))</f>
        <v/>
      </c>
      <c r="J5760" s="33">
        <f>IF(F5760="","",F5760-I5760)</f>
        <v/>
      </c>
      <c r="K5760" s="28">
        <f>IF(F5760="","",IF(I5760=0,"Pending",IF(I5760&gt;=F5760,"Completed","Partial")))</f>
        <v/>
      </c>
    </row>
    <row r="5761">
      <c r="A5761" s="31" t="n"/>
      <c r="B5761" s="26" t="n"/>
      <c r="C5761" s="26" t="n"/>
      <c r="D5761" s="26" t="n"/>
      <c r="E5761" s="26" t="n"/>
      <c r="F5761" s="27" t="n"/>
      <c r="G5761" s="28">
        <f>IFERROR(IF(E5761="","",VLOOKUP(E5761,'Setup - Mix Design'!$A$5:$I$504,9,0)),"")</f>
        <v/>
      </c>
      <c r="H5761" s="32">
        <f>IF(OR(F5761="",G5761=""),"",F5761*G5761)</f>
        <v/>
      </c>
      <c r="I5761" s="33">
        <f>IF(B5761="","",SUMIF('Dispatch (Challan)'!$C$5:$C$6004,B5761,'Dispatch (Challan)'!$F$5:$F$6004))</f>
        <v/>
      </c>
      <c r="J5761" s="33">
        <f>IF(F5761="","",F5761-I5761)</f>
        <v/>
      </c>
      <c r="K5761" s="28">
        <f>IF(F5761="","",IF(I5761=0,"Pending",IF(I5761&gt;=F5761,"Completed","Partial")))</f>
        <v/>
      </c>
    </row>
    <row r="5762">
      <c r="A5762" s="31" t="n"/>
      <c r="B5762" s="26" t="n"/>
      <c r="C5762" s="26" t="n"/>
      <c r="D5762" s="26" t="n"/>
      <c r="E5762" s="26" t="n"/>
      <c r="F5762" s="27" t="n"/>
      <c r="G5762" s="28">
        <f>IFERROR(IF(E5762="","",VLOOKUP(E5762,'Setup - Mix Design'!$A$5:$I$504,9,0)),"")</f>
        <v/>
      </c>
      <c r="H5762" s="32">
        <f>IF(OR(F5762="",G5762=""),"",F5762*G5762)</f>
        <v/>
      </c>
      <c r="I5762" s="33">
        <f>IF(B5762="","",SUMIF('Dispatch (Challan)'!$C$5:$C$6004,B5762,'Dispatch (Challan)'!$F$5:$F$6004))</f>
        <v/>
      </c>
      <c r="J5762" s="33">
        <f>IF(F5762="","",F5762-I5762)</f>
        <v/>
      </c>
      <c r="K5762" s="28">
        <f>IF(F5762="","",IF(I5762=0,"Pending",IF(I5762&gt;=F5762,"Completed","Partial")))</f>
        <v/>
      </c>
    </row>
    <row r="5763">
      <c r="A5763" s="31" t="n"/>
      <c r="B5763" s="26" t="n"/>
      <c r="C5763" s="26" t="n"/>
      <c r="D5763" s="26" t="n"/>
      <c r="E5763" s="26" t="n"/>
      <c r="F5763" s="27" t="n"/>
      <c r="G5763" s="28">
        <f>IFERROR(IF(E5763="","",VLOOKUP(E5763,'Setup - Mix Design'!$A$5:$I$504,9,0)),"")</f>
        <v/>
      </c>
      <c r="H5763" s="32">
        <f>IF(OR(F5763="",G5763=""),"",F5763*G5763)</f>
        <v/>
      </c>
      <c r="I5763" s="33">
        <f>IF(B5763="","",SUMIF('Dispatch (Challan)'!$C$5:$C$6004,B5763,'Dispatch (Challan)'!$F$5:$F$6004))</f>
        <v/>
      </c>
      <c r="J5763" s="33">
        <f>IF(F5763="","",F5763-I5763)</f>
        <v/>
      </c>
      <c r="K5763" s="28">
        <f>IF(F5763="","",IF(I5763=0,"Pending",IF(I5763&gt;=F5763,"Completed","Partial")))</f>
        <v/>
      </c>
    </row>
    <row r="5764">
      <c r="A5764" s="31" t="n"/>
      <c r="B5764" s="26" t="n"/>
      <c r="C5764" s="26" t="n"/>
      <c r="D5764" s="26" t="n"/>
      <c r="E5764" s="26" t="n"/>
      <c r="F5764" s="27" t="n"/>
      <c r="G5764" s="28">
        <f>IFERROR(IF(E5764="","",VLOOKUP(E5764,'Setup - Mix Design'!$A$5:$I$504,9,0)),"")</f>
        <v/>
      </c>
      <c r="H5764" s="32">
        <f>IF(OR(F5764="",G5764=""),"",F5764*G5764)</f>
        <v/>
      </c>
      <c r="I5764" s="33">
        <f>IF(B5764="","",SUMIF('Dispatch (Challan)'!$C$5:$C$6004,B5764,'Dispatch (Challan)'!$F$5:$F$6004))</f>
        <v/>
      </c>
      <c r="J5764" s="33">
        <f>IF(F5764="","",F5764-I5764)</f>
        <v/>
      </c>
      <c r="K5764" s="28">
        <f>IF(F5764="","",IF(I5764=0,"Pending",IF(I5764&gt;=F5764,"Completed","Partial")))</f>
        <v/>
      </c>
    </row>
    <row r="5765">
      <c r="A5765" s="31" t="n"/>
      <c r="B5765" s="26" t="n"/>
      <c r="C5765" s="26" t="n"/>
      <c r="D5765" s="26" t="n"/>
      <c r="E5765" s="26" t="n"/>
      <c r="F5765" s="27" t="n"/>
      <c r="G5765" s="28">
        <f>IFERROR(IF(E5765="","",VLOOKUP(E5765,'Setup - Mix Design'!$A$5:$I$504,9,0)),"")</f>
        <v/>
      </c>
      <c r="H5765" s="32">
        <f>IF(OR(F5765="",G5765=""),"",F5765*G5765)</f>
        <v/>
      </c>
      <c r="I5765" s="33">
        <f>IF(B5765="","",SUMIF('Dispatch (Challan)'!$C$5:$C$6004,B5765,'Dispatch (Challan)'!$F$5:$F$6004))</f>
        <v/>
      </c>
      <c r="J5765" s="33">
        <f>IF(F5765="","",F5765-I5765)</f>
        <v/>
      </c>
      <c r="K5765" s="28">
        <f>IF(F5765="","",IF(I5765=0,"Pending",IF(I5765&gt;=F5765,"Completed","Partial")))</f>
        <v/>
      </c>
    </row>
    <row r="5766">
      <c r="A5766" s="31" t="n"/>
      <c r="B5766" s="26" t="n"/>
      <c r="C5766" s="26" t="n"/>
      <c r="D5766" s="26" t="n"/>
      <c r="E5766" s="26" t="n"/>
      <c r="F5766" s="27" t="n"/>
      <c r="G5766" s="28">
        <f>IFERROR(IF(E5766="","",VLOOKUP(E5766,'Setup - Mix Design'!$A$5:$I$504,9,0)),"")</f>
        <v/>
      </c>
      <c r="H5766" s="32">
        <f>IF(OR(F5766="",G5766=""),"",F5766*G5766)</f>
        <v/>
      </c>
      <c r="I5766" s="33">
        <f>IF(B5766="","",SUMIF('Dispatch (Challan)'!$C$5:$C$6004,B5766,'Dispatch (Challan)'!$F$5:$F$6004))</f>
        <v/>
      </c>
      <c r="J5766" s="33">
        <f>IF(F5766="","",F5766-I5766)</f>
        <v/>
      </c>
      <c r="K5766" s="28">
        <f>IF(F5766="","",IF(I5766=0,"Pending",IF(I5766&gt;=F5766,"Completed","Partial")))</f>
        <v/>
      </c>
    </row>
    <row r="5767">
      <c r="A5767" s="31" t="n"/>
      <c r="B5767" s="26" t="n"/>
      <c r="C5767" s="26" t="n"/>
      <c r="D5767" s="26" t="n"/>
      <c r="E5767" s="26" t="n"/>
      <c r="F5767" s="27" t="n"/>
      <c r="G5767" s="28">
        <f>IFERROR(IF(E5767="","",VLOOKUP(E5767,'Setup - Mix Design'!$A$5:$I$504,9,0)),"")</f>
        <v/>
      </c>
      <c r="H5767" s="32">
        <f>IF(OR(F5767="",G5767=""),"",F5767*G5767)</f>
        <v/>
      </c>
      <c r="I5767" s="33">
        <f>IF(B5767="","",SUMIF('Dispatch (Challan)'!$C$5:$C$6004,B5767,'Dispatch (Challan)'!$F$5:$F$6004))</f>
        <v/>
      </c>
      <c r="J5767" s="33">
        <f>IF(F5767="","",F5767-I5767)</f>
        <v/>
      </c>
      <c r="K5767" s="28">
        <f>IF(F5767="","",IF(I5767=0,"Pending",IF(I5767&gt;=F5767,"Completed","Partial")))</f>
        <v/>
      </c>
    </row>
    <row r="5768">
      <c r="A5768" s="31" t="n"/>
      <c r="B5768" s="26" t="n"/>
      <c r="C5768" s="26" t="n"/>
      <c r="D5768" s="26" t="n"/>
      <c r="E5768" s="26" t="n"/>
      <c r="F5768" s="27" t="n"/>
      <c r="G5768" s="28">
        <f>IFERROR(IF(E5768="","",VLOOKUP(E5768,'Setup - Mix Design'!$A$5:$I$504,9,0)),"")</f>
        <v/>
      </c>
      <c r="H5768" s="32">
        <f>IF(OR(F5768="",G5768=""),"",F5768*G5768)</f>
        <v/>
      </c>
      <c r="I5768" s="33">
        <f>IF(B5768="","",SUMIF('Dispatch (Challan)'!$C$5:$C$6004,B5768,'Dispatch (Challan)'!$F$5:$F$6004))</f>
        <v/>
      </c>
      <c r="J5768" s="33">
        <f>IF(F5768="","",F5768-I5768)</f>
        <v/>
      </c>
      <c r="K5768" s="28">
        <f>IF(F5768="","",IF(I5768=0,"Pending",IF(I5768&gt;=F5768,"Completed","Partial")))</f>
        <v/>
      </c>
    </row>
    <row r="5769">
      <c r="A5769" s="31" t="n"/>
      <c r="B5769" s="26" t="n"/>
      <c r="C5769" s="26" t="n"/>
      <c r="D5769" s="26" t="n"/>
      <c r="E5769" s="26" t="n"/>
      <c r="F5769" s="27" t="n"/>
      <c r="G5769" s="28">
        <f>IFERROR(IF(E5769="","",VLOOKUP(E5769,'Setup - Mix Design'!$A$5:$I$504,9,0)),"")</f>
        <v/>
      </c>
      <c r="H5769" s="32">
        <f>IF(OR(F5769="",G5769=""),"",F5769*G5769)</f>
        <v/>
      </c>
      <c r="I5769" s="33">
        <f>IF(B5769="","",SUMIF('Dispatch (Challan)'!$C$5:$C$6004,B5769,'Dispatch (Challan)'!$F$5:$F$6004))</f>
        <v/>
      </c>
      <c r="J5769" s="33">
        <f>IF(F5769="","",F5769-I5769)</f>
        <v/>
      </c>
      <c r="K5769" s="28">
        <f>IF(F5769="","",IF(I5769=0,"Pending",IF(I5769&gt;=F5769,"Completed","Partial")))</f>
        <v/>
      </c>
    </row>
    <row r="5770">
      <c r="A5770" s="31" t="n"/>
      <c r="B5770" s="26" t="n"/>
      <c r="C5770" s="26" t="n"/>
      <c r="D5770" s="26" t="n"/>
      <c r="E5770" s="26" t="n"/>
      <c r="F5770" s="27" t="n"/>
      <c r="G5770" s="28">
        <f>IFERROR(IF(E5770="","",VLOOKUP(E5770,'Setup - Mix Design'!$A$5:$I$504,9,0)),"")</f>
        <v/>
      </c>
      <c r="H5770" s="32">
        <f>IF(OR(F5770="",G5770=""),"",F5770*G5770)</f>
        <v/>
      </c>
      <c r="I5770" s="33">
        <f>IF(B5770="","",SUMIF('Dispatch (Challan)'!$C$5:$C$6004,B5770,'Dispatch (Challan)'!$F$5:$F$6004))</f>
        <v/>
      </c>
      <c r="J5770" s="33">
        <f>IF(F5770="","",F5770-I5770)</f>
        <v/>
      </c>
      <c r="K5770" s="28">
        <f>IF(F5770="","",IF(I5770=0,"Pending",IF(I5770&gt;=F5770,"Completed","Partial")))</f>
        <v/>
      </c>
    </row>
    <row r="5771">
      <c r="A5771" s="31" t="n"/>
      <c r="B5771" s="26" t="n"/>
      <c r="C5771" s="26" t="n"/>
      <c r="D5771" s="26" t="n"/>
      <c r="E5771" s="26" t="n"/>
      <c r="F5771" s="27" t="n"/>
      <c r="G5771" s="28">
        <f>IFERROR(IF(E5771="","",VLOOKUP(E5771,'Setup - Mix Design'!$A$5:$I$504,9,0)),"")</f>
        <v/>
      </c>
      <c r="H5771" s="32">
        <f>IF(OR(F5771="",G5771=""),"",F5771*G5771)</f>
        <v/>
      </c>
      <c r="I5771" s="33">
        <f>IF(B5771="","",SUMIF('Dispatch (Challan)'!$C$5:$C$6004,B5771,'Dispatch (Challan)'!$F$5:$F$6004))</f>
        <v/>
      </c>
      <c r="J5771" s="33">
        <f>IF(F5771="","",F5771-I5771)</f>
        <v/>
      </c>
      <c r="K5771" s="28">
        <f>IF(F5771="","",IF(I5771=0,"Pending",IF(I5771&gt;=F5771,"Completed","Partial")))</f>
        <v/>
      </c>
    </row>
    <row r="5772">
      <c r="A5772" s="31" t="n"/>
      <c r="B5772" s="26" t="n"/>
      <c r="C5772" s="26" t="n"/>
      <c r="D5772" s="26" t="n"/>
      <c r="E5772" s="26" t="n"/>
      <c r="F5772" s="27" t="n"/>
      <c r="G5772" s="28">
        <f>IFERROR(IF(E5772="","",VLOOKUP(E5772,'Setup - Mix Design'!$A$5:$I$504,9,0)),"")</f>
        <v/>
      </c>
      <c r="H5772" s="32">
        <f>IF(OR(F5772="",G5772=""),"",F5772*G5772)</f>
        <v/>
      </c>
      <c r="I5772" s="33">
        <f>IF(B5772="","",SUMIF('Dispatch (Challan)'!$C$5:$C$6004,B5772,'Dispatch (Challan)'!$F$5:$F$6004))</f>
        <v/>
      </c>
      <c r="J5772" s="33">
        <f>IF(F5772="","",F5772-I5772)</f>
        <v/>
      </c>
      <c r="K5772" s="28">
        <f>IF(F5772="","",IF(I5772=0,"Pending",IF(I5772&gt;=F5772,"Completed","Partial")))</f>
        <v/>
      </c>
    </row>
    <row r="5773">
      <c r="A5773" s="31" t="n"/>
      <c r="B5773" s="26" t="n"/>
      <c r="C5773" s="26" t="n"/>
      <c r="D5773" s="26" t="n"/>
      <c r="E5773" s="26" t="n"/>
      <c r="F5773" s="27" t="n"/>
      <c r="G5773" s="28">
        <f>IFERROR(IF(E5773="","",VLOOKUP(E5773,'Setup - Mix Design'!$A$5:$I$504,9,0)),"")</f>
        <v/>
      </c>
      <c r="H5773" s="32">
        <f>IF(OR(F5773="",G5773=""),"",F5773*G5773)</f>
        <v/>
      </c>
      <c r="I5773" s="33">
        <f>IF(B5773="","",SUMIF('Dispatch (Challan)'!$C$5:$C$6004,B5773,'Dispatch (Challan)'!$F$5:$F$6004))</f>
        <v/>
      </c>
      <c r="J5773" s="33">
        <f>IF(F5773="","",F5773-I5773)</f>
        <v/>
      </c>
      <c r="K5773" s="28">
        <f>IF(F5773="","",IF(I5773=0,"Pending",IF(I5773&gt;=F5773,"Completed","Partial")))</f>
        <v/>
      </c>
    </row>
    <row r="5774">
      <c r="A5774" s="31" t="n"/>
      <c r="B5774" s="26" t="n"/>
      <c r="C5774" s="26" t="n"/>
      <c r="D5774" s="26" t="n"/>
      <c r="E5774" s="26" t="n"/>
      <c r="F5774" s="27" t="n"/>
      <c r="G5774" s="28">
        <f>IFERROR(IF(E5774="","",VLOOKUP(E5774,'Setup - Mix Design'!$A$5:$I$504,9,0)),"")</f>
        <v/>
      </c>
      <c r="H5774" s="32">
        <f>IF(OR(F5774="",G5774=""),"",F5774*G5774)</f>
        <v/>
      </c>
      <c r="I5774" s="33">
        <f>IF(B5774="","",SUMIF('Dispatch (Challan)'!$C$5:$C$6004,B5774,'Dispatch (Challan)'!$F$5:$F$6004))</f>
        <v/>
      </c>
      <c r="J5774" s="33">
        <f>IF(F5774="","",F5774-I5774)</f>
        <v/>
      </c>
      <c r="K5774" s="28">
        <f>IF(F5774="","",IF(I5774=0,"Pending",IF(I5774&gt;=F5774,"Completed","Partial")))</f>
        <v/>
      </c>
    </row>
    <row r="5775">
      <c r="A5775" s="31" t="n"/>
      <c r="B5775" s="26" t="n"/>
      <c r="C5775" s="26" t="n"/>
      <c r="D5775" s="26" t="n"/>
      <c r="E5775" s="26" t="n"/>
      <c r="F5775" s="27" t="n"/>
      <c r="G5775" s="28">
        <f>IFERROR(IF(E5775="","",VLOOKUP(E5775,'Setup - Mix Design'!$A$5:$I$504,9,0)),"")</f>
        <v/>
      </c>
      <c r="H5775" s="32">
        <f>IF(OR(F5775="",G5775=""),"",F5775*G5775)</f>
        <v/>
      </c>
      <c r="I5775" s="33">
        <f>IF(B5775="","",SUMIF('Dispatch (Challan)'!$C$5:$C$6004,B5775,'Dispatch (Challan)'!$F$5:$F$6004))</f>
        <v/>
      </c>
      <c r="J5775" s="33">
        <f>IF(F5775="","",F5775-I5775)</f>
        <v/>
      </c>
      <c r="K5775" s="28">
        <f>IF(F5775="","",IF(I5775=0,"Pending",IF(I5775&gt;=F5775,"Completed","Partial")))</f>
        <v/>
      </c>
    </row>
    <row r="5776">
      <c r="A5776" s="31" t="n"/>
      <c r="B5776" s="26" t="n"/>
      <c r="C5776" s="26" t="n"/>
      <c r="D5776" s="26" t="n"/>
      <c r="E5776" s="26" t="n"/>
      <c r="F5776" s="27" t="n"/>
      <c r="G5776" s="28">
        <f>IFERROR(IF(E5776="","",VLOOKUP(E5776,'Setup - Mix Design'!$A$5:$I$504,9,0)),"")</f>
        <v/>
      </c>
      <c r="H5776" s="32">
        <f>IF(OR(F5776="",G5776=""),"",F5776*G5776)</f>
        <v/>
      </c>
      <c r="I5776" s="33">
        <f>IF(B5776="","",SUMIF('Dispatch (Challan)'!$C$5:$C$6004,B5776,'Dispatch (Challan)'!$F$5:$F$6004))</f>
        <v/>
      </c>
      <c r="J5776" s="33">
        <f>IF(F5776="","",F5776-I5776)</f>
        <v/>
      </c>
      <c r="K5776" s="28">
        <f>IF(F5776="","",IF(I5776=0,"Pending",IF(I5776&gt;=F5776,"Completed","Partial")))</f>
        <v/>
      </c>
    </row>
    <row r="5777">
      <c r="A5777" s="31" t="n"/>
      <c r="B5777" s="26" t="n"/>
      <c r="C5777" s="26" t="n"/>
      <c r="D5777" s="26" t="n"/>
      <c r="E5777" s="26" t="n"/>
      <c r="F5777" s="27" t="n"/>
      <c r="G5777" s="28">
        <f>IFERROR(IF(E5777="","",VLOOKUP(E5777,'Setup - Mix Design'!$A$5:$I$504,9,0)),"")</f>
        <v/>
      </c>
      <c r="H5777" s="32">
        <f>IF(OR(F5777="",G5777=""),"",F5777*G5777)</f>
        <v/>
      </c>
      <c r="I5777" s="33">
        <f>IF(B5777="","",SUMIF('Dispatch (Challan)'!$C$5:$C$6004,B5777,'Dispatch (Challan)'!$F$5:$F$6004))</f>
        <v/>
      </c>
      <c r="J5777" s="33">
        <f>IF(F5777="","",F5777-I5777)</f>
        <v/>
      </c>
      <c r="K5777" s="28">
        <f>IF(F5777="","",IF(I5777=0,"Pending",IF(I5777&gt;=F5777,"Completed","Partial")))</f>
        <v/>
      </c>
    </row>
    <row r="5778">
      <c r="A5778" s="31" t="n"/>
      <c r="B5778" s="26" t="n"/>
      <c r="C5778" s="26" t="n"/>
      <c r="D5778" s="26" t="n"/>
      <c r="E5778" s="26" t="n"/>
      <c r="F5778" s="27" t="n"/>
      <c r="G5778" s="28">
        <f>IFERROR(IF(E5778="","",VLOOKUP(E5778,'Setup - Mix Design'!$A$5:$I$504,9,0)),"")</f>
        <v/>
      </c>
      <c r="H5778" s="32">
        <f>IF(OR(F5778="",G5778=""),"",F5778*G5778)</f>
        <v/>
      </c>
      <c r="I5778" s="33">
        <f>IF(B5778="","",SUMIF('Dispatch (Challan)'!$C$5:$C$6004,B5778,'Dispatch (Challan)'!$F$5:$F$6004))</f>
        <v/>
      </c>
      <c r="J5778" s="33">
        <f>IF(F5778="","",F5778-I5778)</f>
        <v/>
      </c>
      <c r="K5778" s="28">
        <f>IF(F5778="","",IF(I5778=0,"Pending",IF(I5778&gt;=F5778,"Completed","Partial")))</f>
        <v/>
      </c>
    </row>
    <row r="5779">
      <c r="A5779" s="31" t="n"/>
      <c r="B5779" s="26" t="n"/>
      <c r="C5779" s="26" t="n"/>
      <c r="D5779" s="26" t="n"/>
      <c r="E5779" s="26" t="n"/>
      <c r="F5779" s="27" t="n"/>
      <c r="G5779" s="28">
        <f>IFERROR(IF(E5779="","",VLOOKUP(E5779,'Setup - Mix Design'!$A$5:$I$504,9,0)),"")</f>
        <v/>
      </c>
      <c r="H5779" s="32">
        <f>IF(OR(F5779="",G5779=""),"",F5779*G5779)</f>
        <v/>
      </c>
      <c r="I5779" s="33">
        <f>IF(B5779="","",SUMIF('Dispatch (Challan)'!$C$5:$C$6004,B5779,'Dispatch (Challan)'!$F$5:$F$6004))</f>
        <v/>
      </c>
      <c r="J5779" s="33">
        <f>IF(F5779="","",F5779-I5779)</f>
        <v/>
      </c>
      <c r="K5779" s="28">
        <f>IF(F5779="","",IF(I5779=0,"Pending",IF(I5779&gt;=F5779,"Completed","Partial")))</f>
        <v/>
      </c>
    </row>
    <row r="5780">
      <c r="A5780" s="31" t="n"/>
      <c r="B5780" s="26" t="n"/>
      <c r="C5780" s="26" t="n"/>
      <c r="D5780" s="26" t="n"/>
      <c r="E5780" s="26" t="n"/>
      <c r="F5780" s="27" t="n"/>
      <c r="G5780" s="28">
        <f>IFERROR(IF(E5780="","",VLOOKUP(E5780,'Setup - Mix Design'!$A$5:$I$504,9,0)),"")</f>
        <v/>
      </c>
      <c r="H5780" s="32">
        <f>IF(OR(F5780="",G5780=""),"",F5780*G5780)</f>
        <v/>
      </c>
      <c r="I5780" s="33">
        <f>IF(B5780="","",SUMIF('Dispatch (Challan)'!$C$5:$C$6004,B5780,'Dispatch (Challan)'!$F$5:$F$6004))</f>
        <v/>
      </c>
      <c r="J5780" s="33">
        <f>IF(F5780="","",F5780-I5780)</f>
        <v/>
      </c>
      <c r="K5780" s="28">
        <f>IF(F5780="","",IF(I5780=0,"Pending",IF(I5780&gt;=F5780,"Completed","Partial")))</f>
        <v/>
      </c>
    </row>
    <row r="5781">
      <c r="A5781" s="31" t="n"/>
      <c r="B5781" s="26" t="n"/>
      <c r="C5781" s="26" t="n"/>
      <c r="D5781" s="26" t="n"/>
      <c r="E5781" s="26" t="n"/>
      <c r="F5781" s="27" t="n"/>
      <c r="G5781" s="28">
        <f>IFERROR(IF(E5781="","",VLOOKUP(E5781,'Setup - Mix Design'!$A$5:$I$504,9,0)),"")</f>
        <v/>
      </c>
      <c r="H5781" s="32">
        <f>IF(OR(F5781="",G5781=""),"",F5781*G5781)</f>
        <v/>
      </c>
      <c r="I5781" s="33">
        <f>IF(B5781="","",SUMIF('Dispatch (Challan)'!$C$5:$C$6004,B5781,'Dispatch (Challan)'!$F$5:$F$6004))</f>
        <v/>
      </c>
      <c r="J5781" s="33">
        <f>IF(F5781="","",F5781-I5781)</f>
        <v/>
      </c>
      <c r="K5781" s="28">
        <f>IF(F5781="","",IF(I5781=0,"Pending",IF(I5781&gt;=F5781,"Completed","Partial")))</f>
        <v/>
      </c>
    </row>
    <row r="5782">
      <c r="A5782" s="31" t="n"/>
      <c r="B5782" s="26" t="n"/>
      <c r="C5782" s="26" t="n"/>
      <c r="D5782" s="26" t="n"/>
      <c r="E5782" s="26" t="n"/>
      <c r="F5782" s="27" t="n"/>
      <c r="G5782" s="28">
        <f>IFERROR(IF(E5782="","",VLOOKUP(E5782,'Setup - Mix Design'!$A$5:$I$504,9,0)),"")</f>
        <v/>
      </c>
      <c r="H5782" s="32">
        <f>IF(OR(F5782="",G5782=""),"",F5782*G5782)</f>
        <v/>
      </c>
      <c r="I5782" s="33">
        <f>IF(B5782="","",SUMIF('Dispatch (Challan)'!$C$5:$C$6004,B5782,'Dispatch (Challan)'!$F$5:$F$6004))</f>
        <v/>
      </c>
      <c r="J5782" s="33">
        <f>IF(F5782="","",F5782-I5782)</f>
        <v/>
      </c>
      <c r="K5782" s="28">
        <f>IF(F5782="","",IF(I5782=0,"Pending",IF(I5782&gt;=F5782,"Completed","Partial")))</f>
        <v/>
      </c>
    </row>
    <row r="5783">
      <c r="A5783" s="31" t="n"/>
      <c r="B5783" s="26" t="n"/>
      <c r="C5783" s="26" t="n"/>
      <c r="D5783" s="26" t="n"/>
      <c r="E5783" s="26" t="n"/>
      <c r="F5783" s="27" t="n"/>
      <c r="G5783" s="28">
        <f>IFERROR(IF(E5783="","",VLOOKUP(E5783,'Setup - Mix Design'!$A$5:$I$504,9,0)),"")</f>
        <v/>
      </c>
      <c r="H5783" s="32">
        <f>IF(OR(F5783="",G5783=""),"",F5783*G5783)</f>
        <v/>
      </c>
      <c r="I5783" s="33">
        <f>IF(B5783="","",SUMIF('Dispatch (Challan)'!$C$5:$C$6004,B5783,'Dispatch (Challan)'!$F$5:$F$6004))</f>
        <v/>
      </c>
      <c r="J5783" s="33">
        <f>IF(F5783="","",F5783-I5783)</f>
        <v/>
      </c>
      <c r="K5783" s="28">
        <f>IF(F5783="","",IF(I5783=0,"Pending",IF(I5783&gt;=F5783,"Completed","Partial")))</f>
        <v/>
      </c>
    </row>
    <row r="5784">
      <c r="A5784" s="31" t="n"/>
      <c r="B5784" s="26" t="n"/>
      <c r="C5784" s="26" t="n"/>
      <c r="D5784" s="26" t="n"/>
      <c r="E5784" s="26" t="n"/>
      <c r="F5784" s="27" t="n"/>
      <c r="G5784" s="28">
        <f>IFERROR(IF(E5784="","",VLOOKUP(E5784,'Setup - Mix Design'!$A$5:$I$504,9,0)),"")</f>
        <v/>
      </c>
      <c r="H5784" s="32">
        <f>IF(OR(F5784="",G5784=""),"",F5784*G5784)</f>
        <v/>
      </c>
      <c r="I5784" s="33">
        <f>IF(B5784="","",SUMIF('Dispatch (Challan)'!$C$5:$C$6004,B5784,'Dispatch (Challan)'!$F$5:$F$6004))</f>
        <v/>
      </c>
      <c r="J5784" s="33">
        <f>IF(F5784="","",F5784-I5784)</f>
        <v/>
      </c>
      <c r="K5784" s="28">
        <f>IF(F5784="","",IF(I5784=0,"Pending",IF(I5784&gt;=F5784,"Completed","Partial")))</f>
        <v/>
      </c>
    </row>
    <row r="5785">
      <c r="A5785" s="31" t="n"/>
      <c r="B5785" s="26" t="n"/>
      <c r="C5785" s="26" t="n"/>
      <c r="D5785" s="26" t="n"/>
      <c r="E5785" s="26" t="n"/>
      <c r="F5785" s="27" t="n"/>
      <c r="G5785" s="28">
        <f>IFERROR(IF(E5785="","",VLOOKUP(E5785,'Setup - Mix Design'!$A$5:$I$504,9,0)),"")</f>
        <v/>
      </c>
      <c r="H5785" s="32">
        <f>IF(OR(F5785="",G5785=""),"",F5785*G5785)</f>
        <v/>
      </c>
      <c r="I5785" s="33">
        <f>IF(B5785="","",SUMIF('Dispatch (Challan)'!$C$5:$C$6004,B5785,'Dispatch (Challan)'!$F$5:$F$6004))</f>
        <v/>
      </c>
      <c r="J5785" s="33">
        <f>IF(F5785="","",F5785-I5785)</f>
        <v/>
      </c>
      <c r="K5785" s="28">
        <f>IF(F5785="","",IF(I5785=0,"Pending",IF(I5785&gt;=F5785,"Completed","Partial")))</f>
        <v/>
      </c>
    </row>
    <row r="5786">
      <c r="A5786" s="31" t="n"/>
      <c r="B5786" s="26" t="n"/>
      <c r="C5786" s="26" t="n"/>
      <c r="D5786" s="26" t="n"/>
      <c r="E5786" s="26" t="n"/>
      <c r="F5786" s="27" t="n"/>
      <c r="G5786" s="28">
        <f>IFERROR(IF(E5786="","",VLOOKUP(E5786,'Setup - Mix Design'!$A$5:$I$504,9,0)),"")</f>
        <v/>
      </c>
      <c r="H5786" s="32">
        <f>IF(OR(F5786="",G5786=""),"",F5786*G5786)</f>
        <v/>
      </c>
      <c r="I5786" s="33">
        <f>IF(B5786="","",SUMIF('Dispatch (Challan)'!$C$5:$C$6004,B5786,'Dispatch (Challan)'!$F$5:$F$6004))</f>
        <v/>
      </c>
      <c r="J5786" s="33">
        <f>IF(F5786="","",F5786-I5786)</f>
        <v/>
      </c>
      <c r="K5786" s="28">
        <f>IF(F5786="","",IF(I5786=0,"Pending",IF(I5786&gt;=F5786,"Completed","Partial")))</f>
        <v/>
      </c>
    </row>
    <row r="5787">
      <c r="A5787" s="31" t="n"/>
      <c r="B5787" s="26" t="n"/>
      <c r="C5787" s="26" t="n"/>
      <c r="D5787" s="26" t="n"/>
      <c r="E5787" s="26" t="n"/>
      <c r="F5787" s="27" t="n"/>
      <c r="G5787" s="28">
        <f>IFERROR(IF(E5787="","",VLOOKUP(E5787,'Setup - Mix Design'!$A$5:$I$504,9,0)),"")</f>
        <v/>
      </c>
      <c r="H5787" s="32">
        <f>IF(OR(F5787="",G5787=""),"",F5787*G5787)</f>
        <v/>
      </c>
      <c r="I5787" s="33">
        <f>IF(B5787="","",SUMIF('Dispatch (Challan)'!$C$5:$C$6004,B5787,'Dispatch (Challan)'!$F$5:$F$6004))</f>
        <v/>
      </c>
      <c r="J5787" s="33">
        <f>IF(F5787="","",F5787-I5787)</f>
        <v/>
      </c>
      <c r="K5787" s="28">
        <f>IF(F5787="","",IF(I5787=0,"Pending",IF(I5787&gt;=F5787,"Completed","Partial")))</f>
        <v/>
      </c>
    </row>
    <row r="5788">
      <c r="A5788" s="31" t="n"/>
      <c r="B5788" s="26" t="n"/>
      <c r="C5788" s="26" t="n"/>
      <c r="D5788" s="26" t="n"/>
      <c r="E5788" s="26" t="n"/>
      <c r="F5788" s="27" t="n"/>
      <c r="G5788" s="28">
        <f>IFERROR(IF(E5788="","",VLOOKUP(E5788,'Setup - Mix Design'!$A$5:$I$504,9,0)),"")</f>
        <v/>
      </c>
      <c r="H5788" s="32">
        <f>IF(OR(F5788="",G5788=""),"",F5788*G5788)</f>
        <v/>
      </c>
      <c r="I5788" s="33">
        <f>IF(B5788="","",SUMIF('Dispatch (Challan)'!$C$5:$C$6004,B5788,'Dispatch (Challan)'!$F$5:$F$6004))</f>
        <v/>
      </c>
      <c r="J5788" s="33">
        <f>IF(F5788="","",F5788-I5788)</f>
        <v/>
      </c>
      <c r="K5788" s="28">
        <f>IF(F5788="","",IF(I5788=0,"Pending",IF(I5788&gt;=F5788,"Completed","Partial")))</f>
        <v/>
      </c>
    </row>
    <row r="5789">
      <c r="A5789" s="31" t="n"/>
      <c r="B5789" s="26" t="n"/>
      <c r="C5789" s="26" t="n"/>
      <c r="D5789" s="26" t="n"/>
      <c r="E5789" s="26" t="n"/>
      <c r="F5789" s="27" t="n"/>
      <c r="G5789" s="28">
        <f>IFERROR(IF(E5789="","",VLOOKUP(E5789,'Setup - Mix Design'!$A$5:$I$504,9,0)),"")</f>
        <v/>
      </c>
      <c r="H5789" s="32">
        <f>IF(OR(F5789="",G5789=""),"",F5789*G5789)</f>
        <v/>
      </c>
      <c r="I5789" s="33">
        <f>IF(B5789="","",SUMIF('Dispatch (Challan)'!$C$5:$C$6004,B5789,'Dispatch (Challan)'!$F$5:$F$6004))</f>
        <v/>
      </c>
      <c r="J5789" s="33">
        <f>IF(F5789="","",F5789-I5789)</f>
        <v/>
      </c>
      <c r="K5789" s="28">
        <f>IF(F5789="","",IF(I5789=0,"Pending",IF(I5789&gt;=F5789,"Completed","Partial")))</f>
        <v/>
      </c>
    </row>
    <row r="5790">
      <c r="A5790" s="31" t="n"/>
      <c r="B5790" s="26" t="n"/>
      <c r="C5790" s="26" t="n"/>
      <c r="D5790" s="26" t="n"/>
      <c r="E5790" s="26" t="n"/>
      <c r="F5790" s="27" t="n"/>
      <c r="G5790" s="28">
        <f>IFERROR(IF(E5790="","",VLOOKUP(E5790,'Setup - Mix Design'!$A$5:$I$504,9,0)),"")</f>
        <v/>
      </c>
      <c r="H5790" s="32">
        <f>IF(OR(F5790="",G5790=""),"",F5790*G5790)</f>
        <v/>
      </c>
      <c r="I5790" s="33">
        <f>IF(B5790="","",SUMIF('Dispatch (Challan)'!$C$5:$C$6004,B5790,'Dispatch (Challan)'!$F$5:$F$6004))</f>
        <v/>
      </c>
      <c r="J5790" s="33">
        <f>IF(F5790="","",F5790-I5790)</f>
        <v/>
      </c>
      <c r="K5790" s="28">
        <f>IF(F5790="","",IF(I5790=0,"Pending",IF(I5790&gt;=F5790,"Completed","Partial")))</f>
        <v/>
      </c>
    </row>
    <row r="5791">
      <c r="A5791" s="31" t="n"/>
      <c r="B5791" s="26" t="n"/>
      <c r="C5791" s="26" t="n"/>
      <c r="D5791" s="26" t="n"/>
      <c r="E5791" s="26" t="n"/>
      <c r="F5791" s="27" t="n"/>
      <c r="G5791" s="28">
        <f>IFERROR(IF(E5791="","",VLOOKUP(E5791,'Setup - Mix Design'!$A$5:$I$504,9,0)),"")</f>
        <v/>
      </c>
      <c r="H5791" s="32">
        <f>IF(OR(F5791="",G5791=""),"",F5791*G5791)</f>
        <v/>
      </c>
      <c r="I5791" s="33">
        <f>IF(B5791="","",SUMIF('Dispatch (Challan)'!$C$5:$C$6004,B5791,'Dispatch (Challan)'!$F$5:$F$6004))</f>
        <v/>
      </c>
      <c r="J5791" s="33">
        <f>IF(F5791="","",F5791-I5791)</f>
        <v/>
      </c>
      <c r="K5791" s="28">
        <f>IF(F5791="","",IF(I5791=0,"Pending",IF(I5791&gt;=F5791,"Completed","Partial")))</f>
        <v/>
      </c>
    </row>
    <row r="5792">
      <c r="A5792" s="31" t="n"/>
      <c r="B5792" s="26" t="n"/>
      <c r="C5792" s="26" t="n"/>
      <c r="D5792" s="26" t="n"/>
      <c r="E5792" s="26" t="n"/>
      <c r="F5792" s="27" t="n"/>
      <c r="G5792" s="28">
        <f>IFERROR(IF(E5792="","",VLOOKUP(E5792,'Setup - Mix Design'!$A$5:$I$504,9,0)),"")</f>
        <v/>
      </c>
      <c r="H5792" s="32">
        <f>IF(OR(F5792="",G5792=""),"",F5792*G5792)</f>
        <v/>
      </c>
      <c r="I5792" s="33">
        <f>IF(B5792="","",SUMIF('Dispatch (Challan)'!$C$5:$C$6004,B5792,'Dispatch (Challan)'!$F$5:$F$6004))</f>
        <v/>
      </c>
      <c r="J5792" s="33">
        <f>IF(F5792="","",F5792-I5792)</f>
        <v/>
      </c>
      <c r="K5792" s="28">
        <f>IF(F5792="","",IF(I5792=0,"Pending",IF(I5792&gt;=F5792,"Completed","Partial")))</f>
        <v/>
      </c>
    </row>
    <row r="5793">
      <c r="A5793" s="31" t="n"/>
      <c r="B5793" s="26" t="n"/>
      <c r="C5793" s="26" t="n"/>
      <c r="D5793" s="26" t="n"/>
      <c r="E5793" s="26" t="n"/>
      <c r="F5793" s="27" t="n"/>
      <c r="G5793" s="28">
        <f>IFERROR(IF(E5793="","",VLOOKUP(E5793,'Setup - Mix Design'!$A$5:$I$504,9,0)),"")</f>
        <v/>
      </c>
      <c r="H5793" s="32">
        <f>IF(OR(F5793="",G5793=""),"",F5793*G5793)</f>
        <v/>
      </c>
      <c r="I5793" s="33">
        <f>IF(B5793="","",SUMIF('Dispatch (Challan)'!$C$5:$C$6004,B5793,'Dispatch (Challan)'!$F$5:$F$6004))</f>
        <v/>
      </c>
      <c r="J5793" s="33">
        <f>IF(F5793="","",F5793-I5793)</f>
        <v/>
      </c>
      <c r="K5793" s="28">
        <f>IF(F5793="","",IF(I5793=0,"Pending",IF(I5793&gt;=F5793,"Completed","Partial")))</f>
        <v/>
      </c>
    </row>
    <row r="5794">
      <c r="A5794" s="31" t="n"/>
      <c r="B5794" s="26" t="n"/>
      <c r="C5794" s="26" t="n"/>
      <c r="D5794" s="26" t="n"/>
      <c r="E5794" s="26" t="n"/>
      <c r="F5794" s="27" t="n"/>
      <c r="G5794" s="28">
        <f>IFERROR(IF(E5794="","",VLOOKUP(E5794,'Setup - Mix Design'!$A$5:$I$504,9,0)),"")</f>
        <v/>
      </c>
      <c r="H5794" s="32">
        <f>IF(OR(F5794="",G5794=""),"",F5794*G5794)</f>
        <v/>
      </c>
      <c r="I5794" s="33">
        <f>IF(B5794="","",SUMIF('Dispatch (Challan)'!$C$5:$C$6004,B5794,'Dispatch (Challan)'!$F$5:$F$6004))</f>
        <v/>
      </c>
      <c r="J5794" s="33">
        <f>IF(F5794="","",F5794-I5794)</f>
        <v/>
      </c>
      <c r="K5794" s="28">
        <f>IF(F5794="","",IF(I5794=0,"Pending",IF(I5794&gt;=F5794,"Completed","Partial")))</f>
        <v/>
      </c>
    </row>
    <row r="5795">
      <c r="A5795" s="31" t="n"/>
      <c r="B5795" s="26" t="n"/>
      <c r="C5795" s="26" t="n"/>
      <c r="D5795" s="26" t="n"/>
      <c r="E5795" s="26" t="n"/>
      <c r="F5795" s="27" t="n"/>
      <c r="G5795" s="28">
        <f>IFERROR(IF(E5795="","",VLOOKUP(E5795,'Setup - Mix Design'!$A$5:$I$504,9,0)),"")</f>
        <v/>
      </c>
      <c r="H5795" s="32">
        <f>IF(OR(F5795="",G5795=""),"",F5795*G5795)</f>
        <v/>
      </c>
      <c r="I5795" s="33">
        <f>IF(B5795="","",SUMIF('Dispatch (Challan)'!$C$5:$C$6004,B5795,'Dispatch (Challan)'!$F$5:$F$6004))</f>
        <v/>
      </c>
      <c r="J5795" s="33">
        <f>IF(F5795="","",F5795-I5795)</f>
        <v/>
      </c>
      <c r="K5795" s="28">
        <f>IF(F5795="","",IF(I5795=0,"Pending",IF(I5795&gt;=F5795,"Completed","Partial")))</f>
        <v/>
      </c>
    </row>
    <row r="5796">
      <c r="A5796" s="31" t="n"/>
      <c r="B5796" s="26" t="n"/>
      <c r="C5796" s="26" t="n"/>
      <c r="D5796" s="26" t="n"/>
      <c r="E5796" s="26" t="n"/>
      <c r="F5796" s="27" t="n"/>
      <c r="G5796" s="28">
        <f>IFERROR(IF(E5796="","",VLOOKUP(E5796,'Setup - Mix Design'!$A$5:$I$504,9,0)),"")</f>
        <v/>
      </c>
      <c r="H5796" s="32">
        <f>IF(OR(F5796="",G5796=""),"",F5796*G5796)</f>
        <v/>
      </c>
      <c r="I5796" s="33">
        <f>IF(B5796="","",SUMIF('Dispatch (Challan)'!$C$5:$C$6004,B5796,'Dispatch (Challan)'!$F$5:$F$6004))</f>
        <v/>
      </c>
      <c r="J5796" s="33">
        <f>IF(F5796="","",F5796-I5796)</f>
        <v/>
      </c>
      <c r="K5796" s="28">
        <f>IF(F5796="","",IF(I5796=0,"Pending",IF(I5796&gt;=F5796,"Completed","Partial")))</f>
        <v/>
      </c>
    </row>
    <row r="5797">
      <c r="A5797" s="31" t="n"/>
      <c r="B5797" s="26" t="n"/>
      <c r="C5797" s="26" t="n"/>
      <c r="D5797" s="26" t="n"/>
      <c r="E5797" s="26" t="n"/>
      <c r="F5797" s="27" t="n"/>
      <c r="G5797" s="28">
        <f>IFERROR(IF(E5797="","",VLOOKUP(E5797,'Setup - Mix Design'!$A$5:$I$504,9,0)),"")</f>
        <v/>
      </c>
      <c r="H5797" s="32">
        <f>IF(OR(F5797="",G5797=""),"",F5797*G5797)</f>
        <v/>
      </c>
      <c r="I5797" s="33">
        <f>IF(B5797="","",SUMIF('Dispatch (Challan)'!$C$5:$C$6004,B5797,'Dispatch (Challan)'!$F$5:$F$6004))</f>
        <v/>
      </c>
      <c r="J5797" s="33">
        <f>IF(F5797="","",F5797-I5797)</f>
        <v/>
      </c>
      <c r="K5797" s="28">
        <f>IF(F5797="","",IF(I5797=0,"Pending",IF(I5797&gt;=F5797,"Completed","Partial")))</f>
        <v/>
      </c>
    </row>
    <row r="5798">
      <c r="A5798" s="31" t="n"/>
      <c r="B5798" s="26" t="n"/>
      <c r="C5798" s="26" t="n"/>
      <c r="D5798" s="26" t="n"/>
      <c r="E5798" s="26" t="n"/>
      <c r="F5798" s="27" t="n"/>
      <c r="G5798" s="28">
        <f>IFERROR(IF(E5798="","",VLOOKUP(E5798,'Setup - Mix Design'!$A$5:$I$504,9,0)),"")</f>
        <v/>
      </c>
      <c r="H5798" s="32">
        <f>IF(OR(F5798="",G5798=""),"",F5798*G5798)</f>
        <v/>
      </c>
      <c r="I5798" s="33">
        <f>IF(B5798="","",SUMIF('Dispatch (Challan)'!$C$5:$C$6004,B5798,'Dispatch (Challan)'!$F$5:$F$6004))</f>
        <v/>
      </c>
      <c r="J5798" s="33">
        <f>IF(F5798="","",F5798-I5798)</f>
        <v/>
      </c>
      <c r="K5798" s="28">
        <f>IF(F5798="","",IF(I5798=0,"Pending",IF(I5798&gt;=F5798,"Completed","Partial")))</f>
        <v/>
      </c>
    </row>
    <row r="5799">
      <c r="A5799" s="31" t="n"/>
      <c r="B5799" s="26" t="n"/>
      <c r="C5799" s="26" t="n"/>
      <c r="D5799" s="26" t="n"/>
      <c r="E5799" s="26" t="n"/>
      <c r="F5799" s="27" t="n"/>
      <c r="G5799" s="28">
        <f>IFERROR(IF(E5799="","",VLOOKUP(E5799,'Setup - Mix Design'!$A$5:$I$504,9,0)),"")</f>
        <v/>
      </c>
      <c r="H5799" s="32">
        <f>IF(OR(F5799="",G5799=""),"",F5799*G5799)</f>
        <v/>
      </c>
      <c r="I5799" s="33">
        <f>IF(B5799="","",SUMIF('Dispatch (Challan)'!$C$5:$C$6004,B5799,'Dispatch (Challan)'!$F$5:$F$6004))</f>
        <v/>
      </c>
      <c r="J5799" s="33">
        <f>IF(F5799="","",F5799-I5799)</f>
        <v/>
      </c>
      <c r="K5799" s="28">
        <f>IF(F5799="","",IF(I5799=0,"Pending",IF(I5799&gt;=F5799,"Completed","Partial")))</f>
        <v/>
      </c>
    </row>
    <row r="5800">
      <c r="A5800" s="31" t="n"/>
      <c r="B5800" s="26" t="n"/>
      <c r="C5800" s="26" t="n"/>
      <c r="D5800" s="26" t="n"/>
      <c r="E5800" s="26" t="n"/>
      <c r="F5800" s="27" t="n"/>
      <c r="G5800" s="28">
        <f>IFERROR(IF(E5800="","",VLOOKUP(E5800,'Setup - Mix Design'!$A$5:$I$504,9,0)),"")</f>
        <v/>
      </c>
      <c r="H5800" s="32">
        <f>IF(OR(F5800="",G5800=""),"",F5800*G5800)</f>
        <v/>
      </c>
      <c r="I5800" s="33">
        <f>IF(B5800="","",SUMIF('Dispatch (Challan)'!$C$5:$C$6004,B5800,'Dispatch (Challan)'!$F$5:$F$6004))</f>
        <v/>
      </c>
      <c r="J5800" s="33">
        <f>IF(F5800="","",F5800-I5800)</f>
        <v/>
      </c>
      <c r="K5800" s="28">
        <f>IF(F5800="","",IF(I5800=0,"Pending",IF(I5800&gt;=F5800,"Completed","Partial")))</f>
        <v/>
      </c>
    </row>
    <row r="5801">
      <c r="A5801" s="31" t="n"/>
      <c r="B5801" s="26" t="n"/>
      <c r="C5801" s="26" t="n"/>
      <c r="D5801" s="26" t="n"/>
      <c r="E5801" s="26" t="n"/>
      <c r="F5801" s="27" t="n"/>
      <c r="G5801" s="28">
        <f>IFERROR(IF(E5801="","",VLOOKUP(E5801,'Setup - Mix Design'!$A$5:$I$504,9,0)),"")</f>
        <v/>
      </c>
      <c r="H5801" s="32">
        <f>IF(OR(F5801="",G5801=""),"",F5801*G5801)</f>
        <v/>
      </c>
      <c r="I5801" s="33">
        <f>IF(B5801="","",SUMIF('Dispatch (Challan)'!$C$5:$C$6004,B5801,'Dispatch (Challan)'!$F$5:$F$6004))</f>
        <v/>
      </c>
      <c r="J5801" s="33">
        <f>IF(F5801="","",F5801-I5801)</f>
        <v/>
      </c>
      <c r="K5801" s="28">
        <f>IF(F5801="","",IF(I5801=0,"Pending",IF(I5801&gt;=F5801,"Completed","Partial")))</f>
        <v/>
      </c>
    </row>
    <row r="5802">
      <c r="A5802" s="31" t="n"/>
      <c r="B5802" s="26" t="n"/>
      <c r="C5802" s="26" t="n"/>
      <c r="D5802" s="26" t="n"/>
      <c r="E5802" s="26" t="n"/>
      <c r="F5802" s="27" t="n"/>
      <c r="G5802" s="28">
        <f>IFERROR(IF(E5802="","",VLOOKUP(E5802,'Setup - Mix Design'!$A$5:$I$504,9,0)),"")</f>
        <v/>
      </c>
      <c r="H5802" s="32">
        <f>IF(OR(F5802="",G5802=""),"",F5802*G5802)</f>
        <v/>
      </c>
      <c r="I5802" s="33">
        <f>IF(B5802="","",SUMIF('Dispatch (Challan)'!$C$5:$C$6004,B5802,'Dispatch (Challan)'!$F$5:$F$6004))</f>
        <v/>
      </c>
      <c r="J5802" s="33">
        <f>IF(F5802="","",F5802-I5802)</f>
        <v/>
      </c>
      <c r="K5802" s="28">
        <f>IF(F5802="","",IF(I5802=0,"Pending",IF(I5802&gt;=F5802,"Completed","Partial")))</f>
        <v/>
      </c>
    </row>
    <row r="5803">
      <c r="A5803" s="31" t="n"/>
      <c r="B5803" s="26" t="n"/>
      <c r="C5803" s="26" t="n"/>
      <c r="D5803" s="26" t="n"/>
      <c r="E5803" s="26" t="n"/>
      <c r="F5803" s="27" t="n"/>
      <c r="G5803" s="28">
        <f>IFERROR(IF(E5803="","",VLOOKUP(E5803,'Setup - Mix Design'!$A$5:$I$504,9,0)),"")</f>
        <v/>
      </c>
      <c r="H5803" s="32">
        <f>IF(OR(F5803="",G5803=""),"",F5803*G5803)</f>
        <v/>
      </c>
      <c r="I5803" s="33">
        <f>IF(B5803="","",SUMIF('Dispatch (Challan)'!$C$5:$C$6004,B5803,'Dispatch (Challan)'!$F$5:$F$6004))</f>
        <v/>
      </c>
      <c r="J5803" s="33">
        <f>IF(F5803="","",F5803-I5803)</f>
        <v/>
      </c>
      <c r="K5803" s="28">
        <f>IF(F5803="","",IF(I5803=0,"Pending",IF(I5803&gt;=F5803,"Completed","Partial")))</f>
        <v/>
      </c>
    </row>
    <row r="5804">
      <c r="A5804" s="31" t="n"/>
      <c r="B5804" s="26" t="n"/>
      <c r="C5804" s="26" t="n"/>
      <c r="D5804" s="26" t="n"/>
      <c r="E5804" s="26" t="n"/>
      <c r="F5804" s="27" t="n"/>
      <c r="G5804" s="28">
        <f>IFERROR(IF(E5804="","",VLOOKUP(E5804,'Setup - Mix Design'!$A$5:$I$504,9,0)),"")</f>
        <v/>
      </c>
      <c r="H5804" s="32">
        <f>IF(OR(F5804="",G5804=""),"",F5804*G5804)</f>
        <v/>
      </c>
      <c r="I5804" s="33">
        <f>IF(B5804="","",SUMIF('Dispatch (Challan)'!$C$5:$C$6004,B5804,'Dispatch (Challan)'!$F$5:$F$6004))</f>
        <v/>
      </c>
      <c r="J5804" s="33">
        <f>IF(F5804="","",F5804-I5804)</f>
        <v/>
      </c>
      <c r="K5804" s="28">
        <f>IF(F5804="","",IF(I5804=0,"Pending",IF(I5804&gt;=F5804,"Completed","Partial")))</f>
        <v/>
      </c>
    </row>
    <row r="5805">
      <c r="A5805" s="31" t="n"/>
      <c r="B5805" s="26" t="n"/>
      <c r="C5805" s="26" t="n"/>
      <c r="D5805" s="26" t="n"/>
      <c r="E5805" s="26" t="n"/>
      <c r="F5805" s="27" t="n"/>
      <c r="G5805" s="28">
        <f>IFERROR(IF(E5805="","",VLOOKUP(E5805,'Setup - Mix Design'!$A$5:$I$504,9,0)),"")</f>
        <v/>
      </c>
      <c r="H5805" s="32">
        <f>IF(OR(F5805="",G5805=""),"",F5805*G5805)</f>
        <v/>
      </c>
      <c r="I5805" s="33">
        <f>IF(B5805="","",SUMIF('Dispatch (Challan)'!$C$5:$C$6004,B5805,'Dispatch (Challan)'!$F$5:$F$6004))</f>
        <v/>
      </c>
      <c r="J5805" s="33">
        <f>IF(F5805="","",F5805-I5805)</f>
        <v/>
      </c>
      <c r="K5805" s="28">
        <f>IF(F5805="","",IF(I5805=0,"Pending",IF(I5805&gt;=F5805,"Completed","Partial")))</f>
        <v/>
      </c>
    </row>
    <row r="5806">
      <c r="A5806" s="31" t="n"/>
      <c r="B5806" s="26" t="n"/>
      <c r="C5806" s="26" t="n"/>
      <c r="D5806" s="26" t="n"/>
      <c r="E5806" s="26" t="n"/>
      <c r="F5806" s="27" t="n"/>
      <c r="G5806" s="28">
        <f>IFERROR(IF(E5806="","",VLOOKUP(E5806,'Setup - Mix Design'!$A$5:$I$504,9,0)),"")</f>
        <v/>
      </c>
      <c r="H5806" s="32">
        <f>IF(OR(F5806="",G5806=""),"",F5806*G5806)</f>
        <v/>
      </c>
      <c r="I5806" s="33">
        <f>IF(B5806="","",SUMIF('Dispatch (Challan)'!$C$5:$C$6004,B5806,'Dispatch (Challan)'!$F$5:$F$6004))</f>
        <v/>
      </c>
      <c r="J5806" s="33">
        <f>IF(F5806="","",F5806-I5806)</f>
        <v/>
      </c>
      <c r="K5806" s="28">
        <f>IF(F5806="","",IF(I5806=0,"Pending",IF(I5806&gt;=F5806,"Completed","Partial")))</f>
        <v/>
      </c>
    </row>
    <row r="5807">
      <c r="A5807" s="31" t="n"/>
      <c r="B5807" s="26" t="n"/>
      <c r="C5807" s="26" t="n"/>
      <c r="D5807" s="26" t="n"/>
      <c r="E5807" s="26" t="n"/>
      <c r="F5807" s="27" t="n"/>
      <c r="G5807" s="28">
        <f>IFERROR(IF(E5807="","",VLOOKUP(E5807,'Setup - Mix Design'!$A$5:$I$504,9,0)),"")</f>
        <v/>
      </c>
      <c r="H5807" s="32">
        <f>IF(OR(F5807="",G5807=""),"",F5807*G5807)</f>
        <v/>
      </c>
      <c r="I5807" s="33">
        <f>IF(B5807="","",SUMIF('Dispatch (Challan)'!$C$5:$C$6004,B5807,'Dispatch (Challan)'!$F$5:$F$6004))</f>
        <v/>
      </c>
      <c r="J5807" s="33">
        <f>IF(F5807="","",F5807-I5807)</f>
        <v/>
      </c>
      <c r="K5807" s="28">
        <f>IF(F5807="","",IF(I5807=0,"Pending",IF(I5807&gt;=F5807,"Completed","Partial")))</f>
        <v/>
      </c>
    </row>
    <row r="5808">
      <c r="A5808" s="31" t="n"/>
      <c r="B5808" s="26" t="n"/>
      <c r="C5808" s="26" t="n"/>
      <c r="D5808" s="26" t="n"/>
      <c r="E5808" s="26" t="n"/>
      <c r="F5808" s="27" t="n"/>
      <c r="G5808" s="28">
        <f>IFERROR(IF(E5808="","",VLOOKUP(E5808,'Setup - Mix Design'!$A$5:$I$504,9,0)),"")</f>
        <v/>
      </c>
      <c r="H5808" s="32">
        <f>IF(OR(F5808="",G5808=""),"",F5808*G5808)</f>
        <v/>
      </c>
      <c r="I5808" s="33">
        <f>IF(B5808="","",SUMIF('Dispatch (Challan)'!$C$5:$C$6004,B5808,'Dispatch (Challan)'!$F$5:$F$6004))</f>
        <v/>
      </c>
      <c r="J5808" s="33">
        <f>IF(F5808="","",F5808-I5808)</f>
        <v/>
      </c>
      <c r="K5808" s="28">
        <f>IF(F5808="","",IF(I5808=0,"Pending",IF(I5808&gt;=F5808,"Completed","Partial")))</f>
        <v/>
      </c>
    </row>
    <row r="5809">
      <c r="A5809" s="31" t="n"/>
      <c r="B5809" s="26" t="n"/>
      <c r="C5809" s="26" t="n"/>
      <c r="D5809" s="26" t="n"/>
      <c r="E5809" s="26" t="n"/>
      <c r="F5809" s="27" t="n"/>
      <c r="G5809" s="28">
        <f>IFERROR(IF(E5809="","",VLOOKUP(E5809,'Setup - Mix Design'!$A$5:$I$504,9,0)),"")</f>
        <v/>
      </c>
      <c r="H5809" s="32">
        <f>IF(OR(F5809="",G5809=""),"",F5809*G5809)</f>
        <v/>
      </c>
      <c r="I5809" s="33">
        <f>IF(B5809="","",SUMIF('Dispatch (Challan)'!$C$5:$C$6004,B5809,'Dispatch (Challan)'!$F$5:$F$6004))</f>
        <v/>
      </c>
      <c r="J5809" s="33">
        <f>IF(F5809="","",F5809-I5809)</f>
        <v/>
      </c>
      <c r="K5809" s="28">
        <f>IF(F5809="","",IF(I5809=0,"Pending",IF(I5809&gt;=F5809,"Completed","Partial")))</f>
        <v/>
      </c>
    </row>
    <row r="5810">
      <c r="A5810" s="31" t="n"/>
      <c r="B5810" s="26" t="n"/>
      <c r="C5810" s="26" t="n"/>
      <c r="D5810" s="26" t="n"/>
      <c r="E5810" s="26" t="n"/>
      <c r="F5810" s="27" t="n"/>
      <c r="G5810" s="28">
        <f>IFERROR(IF(E5810="","",VLOOKUP(E5810,'Setup - Mix Design'!$A$5:$I$504,9,0)),"")</f>
        <v/>
      </c>
      <c r="H5810" s="32">
        <f>IF(OR(F5810="",G5810=""),"",F5810*G5810)</f>
        <v/>
      </c>
      <c r="I5810" s="33">
        <f>IF(B5810="","",SUMIF('Dispatch (Challan)'!$C$5:$C$6004,B5810,'Dispatch (Challan)'!$F$5:$F$6004))</f>
        <v/>
      </c>
      <c r="J5810" s="33">
        <f>IF(F5810="","",F5810-I5810)</f>
        <v/>
      </c>
      <c r="K5810" s="28">
        <f>IF(F5810="","",IF(I5810=0,"Pending",IF(I5810&gt;=F5810,"Completed","Partial")))</f>
        <v/>
      </c>
    </row>
    <row r="5811">
      <c r="A5811" s="31" t="n"/>
      <c r="B5811" s="26" t="n"/>
      <c r="C5811" s="26" t="n"/>
      <c r="D5811" s="26" t="n"/>
      <c r="E5811" s="26" t="n"/>
      <c r="F5811" s="27" t="n"/>
      <c r="G5811" s="28">
        <f>IFERROR(IF(E5811="","",VLOOKUP(E5811,'Setup - Mix Design'!$A$5:$I$504,9,0)),"")</f>
        <v/>
      </c>
      <c r="H5811" s="32">
        <f>IF(OR(F5811="",G5811=""),"",F5811*G5811)</f>
        <v/>
      </c>
      <c r="I5811" s="33">
        <f>IF(B5811="","",SUMIF('Dispatch (Challan)'!$C$5:$C$6004,B5811,'Dispatch (Challan)'!$F$5:$F$6004))</f>
        <v/>
      </c>
      <c r="J5811" s="33">
        <f>IF(F5811="","",F5811-I5811)</f>
        <v/>
      </c>
      <c r="K5811" s="28">
        <f>IF(F5811="","",IF(I5811=0,"Pending",IF(I5811&gt;=F5811,"Completed","Partial")))</f>
        <v/>
      </c>
    </row>
    <row r="5812">
      <c r="A5812" s="31" t="n"/>
      <c r="B5812" s="26" t="n"/>
      <c r="C5812" s="26" t="n"/>
      <c r="D5812" s="26" t="n"/>
      <c r="E5812" s="26" t="n"/>
      <c r="F5812" s="27" t="n"/>
      <c r="G5812" s="28">
        <f>IFERROR(IF(E5812="","",VLOOKUP(E5812,'Setup - Mix Design'!$A$5:$I$504,9,0)),"")</f>
        <v/>
      </c>
      <c r="H5812" s="32">
        <f>IF(OR(F5812="",G5812=""),"",F5812*G5812)</f>
        <v/>
      </c>
      <c r="I5812" s="33">
        <f>IF(B5812="","",SUMIF('Dispatch (Challan)'!$C$5:$C$6004,B5812,'Dispatch (Challan)'!$F$5:$F$6004))</f>
        <v/>
      </c>
      <c r="J5812" s="33">
        <f>IF(F5812="","",F5812-I5812)</f>
        <v/>
      </c>
      <c r="K5812" s="28">
        <f>IF(F5812="","",IF(I5812=0,"Pending",IF(I5812&gt;=F5812,"Completed","Partial")))</f>
        <v/>
      </c>
    </row>
    <row r="5813">
      <c r="A5813" s="31" t="n"/>
      <c r="B5813" s="26" t="n"/>
      <c r="C5813" s="26" t="n"/>
      <c r="D5813" s="26" t="n"/>
      <c r="E5813" s="26" t="n"/>
      <c r="F5813" s="27" t="n"/>
      <c r="G5813" s="28">
        <f>IFERROR(IF(E5813="","",VLOOKUP(E5813,'Setup - Mix Design'!$A$5:$I$504,9,0)),"")</f>
        <v/>
      </c>
      <c r="H5813" s="32">
        <f>IF(OR(F5813="",G5813=""),"",F5813*G5813)</f>
        <v/>
      </c>
      <c r="I5813" s="33">
        <f>IF(B5813="","",SUMIF('Dispatch (Challan)'!$C$5:$C$6004,B5813,'Dispatch (Challan)'!$F$5:$F$6004))</f>
        <v/>
      </c>
      <c r="J5813" s="33">
        <f>IF(F5813="","",F5813-I5813)</f>
        <v/>
      </c>
      <c r="K5813" s="28">
        <f>IF(F5813="","",IF(I5813=0,"Pending",IF(I5813&gt;=F5813,"Completed","Partial")))</f>
        <v/>
      </c>
    </row>
    <row r="5814">
      <c r="A5814" s="31" t="n"/>
      <c r="B5814" s="26" t="n"/>
      <c r="C5814" s="26" t="n"/>
      <c r="D5814" s="26" t="n"/>
      <c r="E5814" s="26" t="n"/>
      <c r="F5814" s="27" t="n"/>
      <c r="G5814" s="28">
        <f>IFERROR(IF(E5814="","",VLOOKUP(E5814,'Setup - Mix Design'!$A$5:$I$504,9,0)),"")</f>
        <v/>
      </c>
      <c r="H5814" s="32">
        <f>IF(OR(F5814="",G5814=""),"",F5814*G5814)</f>
        <v/>
      </c>
      <c r="I5814" s="33">
        <f>IF(B5814="","",SUMIF('Dispatch (Challan)'!$C$5:$C$6004,B5814,'Dispatch (Challan)'!$F$5:$F$6004))</f>
        <v/>
      </c>
      <c r="J5814" s="33">
        <f>IF(F5814="","",F5814-I5814)</f>
        <v/>
      </c>
      <c r="K5814" s="28">
        <f>IF(F5814="","",IF(I5814=0,"Pending",IF(I5814&gt;=F5814,"Completed","Partial")))</f>
        <v/>
      </c>
    </row>
    <row r="5815">
      <c r="A5815" s="31" t="n"/>
      <c r="B5815" s="26" t="n"/>
      <c r="C5815" s="26" t="n"/>
      <c r="D5815" s="26" t="n"/>
      <c r="E5815" s="26" t="n"/>
      <c r="F5815" s="27" t="n"/>
      <c r="G5815" s="28">
        <f>IFERROR(IF(E5815="","",VLOOKUP(E5815,'Setup - Mix Design'!$A$5:$I$504,9,0)),"")</f>
        <v/>
      </c>
      <c r="H5815" s="32">
        <f>IF(OR(F5815="",G5815=""),"",F5815*G5815)</f>
        <v/>
      </c>
      <c r="I5815" s="33">
        <f>IF(B5815="","",SUMIF('Dispatch (Challan)'!$C$5:$C$6004,B5815,'Dispatch (Challan)'!$F$5:$F$6004))</f>
        <v/>
      </c>
      <c r="J5815" s="33">
        <f>IF(F5815="","",F5815-I5815)</f>
        <v/>
      </c>
      <c r="K5815" s="28">
        <f>IF(F5815="","",IF(I5815=0,"Pending",IF(I5815&gt;=F5815,"Completed","Partial")))</f>
        <v/>
      </c>
    </row>
    <row r="5816">
      <c r="A5816" s="31" t="n"/>
      <c r="B5816" s="26" t="n"/>
      <c r="C5816" s="26" t="n"/>
      <c r="D5816" s="26" t="n"/>
      <c r="E5816" s="26" t="n"/>
      <c r="F5816" s="27" t="n"/>
      <c r="G5816" s="28">
        <f>IFERROR(IF(E5816="","",VLOOKUP(E5816,'Setup - Mix Design'!$A$5:$I$504,9,0)),"")</f>
        <v/>
      </c>
      <c r="H5816" s="32">
        <f>IF(OR(F5816="",G5816=""),"",F5816*G5816)</f>
        <v/>
      </c>
      <c r="I5816" s="33">
        <f>IF(B5816="","",SUMIF('Dispatch (Challan)'!$C$5:$C$6004,B5816,'Dispatch (Challan)'!$F$5:$F$6004))</f>
        <v/>
      </c>
      <c r="J5816" s="33">
        <f>IF(F5816="","",F5816-I5816)</f>
        <v/>
      </c>
      <c r="K5816" s="28">
        <f>IF(F5816="","",IF(I5816=0,"Pending",IF(I5816&gt;=F5816,"Completed","Partial")))</f>
        <v/>
      </c>
    </row>
    <row r="5817">
      <c r="A5817" s="31" t="n"/>
      <c r="B5817" s="26" t="n"/>
      <c r="C5817" s="26" t="n"/>
      <c r="D5817" s="26" t="n"/>
      <c r="E5817" s="26" t="n"/>
      <c r="F5817" s="27" t="n"/>
      <c r="G5817" s="28">
        <f>IFERROR(IF(E5817="","",VLOOKUP(E5817,'Setup - Mix Design'!$A$5:$I$504,9,0)),"")</f>
        <v/>
      </c>
      <c r="H5817" s="32">
        <f>IF(OR(F5817="",G5817=""),"",F5817*G5817)</f>
        <v/>
      </c>
      <c r="I5817" s="33">
        <f>IF(B5817="","",SUMIF('Dispatch (Challan)'!$C$5:$C$6004,B5817,'Dispatch (Challan)'!$F$5:$F$6004))</f>
        <v/>
      </c>
      <c r="J5817" s="33">
        <f>IF(F5817="","",F5817-I5817)</f>
        <v/>
      </c>
      <c r="K5817" s="28">
        <f>IF(F5817="","",IF(I5817=0,"Pending",IF(I5817&gt;=F5817,"Completed","Partial")))</f>
        <v/>
      </c>
    </row>
    <row r="5818">
      <c r="A5818" s="31" t="n"/>
      <c r="B5818" s="26" t="n"/>
      <c r="C5818" s="26" t="n"/>
      <c r="D5818" s="26" t="n"/>
      <c r="E5818" s="26" t="n"/>
      <c r="F5818" s="27" t="n"/>
      <c r="G5818" s="28">
        <f>IFERROR(IF(E5818="","",VLOOKUP(E5818,'Setup - Mix Design'!$A$5:$I$504,9,0)),"")</f>
        <v/>
      </c>
      <c r="H5818" s="32">
        <f>IF(OR(F5818="",G5818=""),"",F5818*G5818)</f>
        <v/>
      </c>
      <c r="I5818" s="33">
        <f>IF(B5818="","",SUMIF('Dispatch (Challan)'!$C$5:$C$6004,B5818,'Dispatch (Challan)'!$F$5:$F$6004))</f>
        <v/>
      </c>
      <c r="J5818" s="33">
        <f>IF(F5818="","",F5818-I5818)</f>
        <v/>
      </c>
      <c r="K5818" s="28">
        <f>IF(F5818="","",IF(I5818=0,"Pending",IF(I5818&gt;=F5818,"Completed","Partial")))</f>
        <v/>
      </c>
    </row>
    <row r="5819">
      <c r="A5819" s="31" t="n"/>
      <c r="B5819" s="26" t="n"/>
      <c r="C5819" s="26" t="n"/>
      <c r="D5819" s="26" t="n"/>
      <c r="E5819" s="26" t="n"/>
      <c r="F5819" s="27" t="n"/>
      <c r="G5819" s="28">
        <f>IFERROR(IF(E5819="","",VLOOKUP(E5819,'Setup - Mix Design'!$A$5:$I$504,9,0)),"")</f>
        <v/>
      </c>
      <c r="H5819" s="32">
        <f>IF(OR(F5819="",G5819=""),"",F5819*G5819)</f>
        <v/>
      </c>
      <c r="I5819" s="33">
        <f>IF(B5819="","",SUMIF('Dispatch (Challan)'!$C$5:$C$6004,B5819,'Dispatch (Challan)'!$F$5:$F$6004))</f>
        <v/>
      </c>
      <c r="J5819" s="33">
        <f>IF(F5819="","",F5819-I5819)</f>
        <v/>
      </c>
      <c r="K5819" s="28">
        <f>IF(F5819="","",IF(I5819=0,"Pending",IF(I5819&gt;=F5819,"Completed","Partial")))</f>
        <v/>
      </c>
    </row>
    <row r="5820">
      <c r="A5820" s="31" t="n"/>
      <c r="B5820" s="26" t="n"/>
      <c r="C5820" s="26" t="n"/>
      <c r="D5820" s="26" t="n"/>
      <c r="E5820" s="26" t="n"/>
      <c r="F5820" s="27" t="n"/>
      <c r="G5820" s="28">
        <f>IFERROR(IF(E5820="","",VLOOKUP(E5820,'Setup - Mix Design'!$A$5:$I$504,9,0)),"")</f>
        <v/>
      </c>
      <c r="H5820" s="32">
        <f>IF(OR(F5820="",G5820=""),"",F5820*G5820)</f>
        <v/>
      </c>
      <c r="I5820" s="33">
        <f>IF(B5820="","",SUMIF('Dispatch (Challan)'!$C$5:$C$6004,B5820,'Dispatch (Challan)'!$F$5:$F$6004))</f>
        <v/>
      </c>
      <c r="J5820" s="33">
        <f>IF(F5820="","",F5820-I5820)</f>
        <v/>
      </c>
      <c r="K5820" s="28">
        <f>IF(F5820="","",IF(I5820=0,"Pending",IF(I5820&gt;=F5820,"Completed","Partial")))</f>
        <v/>
      </c>
    </row>
    <row r="5821">
      <c r="A5821" s="31" t="n"/>
      <c r="B5821" s="26" t="n"/>
      <c r="C5821" s="26" t="n"/>
      <c r="D5821" s="26" t="n"/>
      <c r="E5821" s="26" t="n"/>
      <c r="F5821" s="27" t="n"/>
      <c r="G5821" s="28">
        <f>IFERROR(IF(E5821="","",VLOOKUP(E5821,'Setup - Mix Design'!$A$5:$I$504,9,0)),"")</f>
        <v/>
      </c>
      <c r="H5821" s="32">
        <f>IF(OR(F5821="",G5821=""),"",F5821*G5821)</f>
        <v/>
      </c>
      <c r="I5821" s="33">
        <f>IF(B5821="","",SUMIF('Dispatch (Challan)'!$C$5:$C$6004,B5821,'Dispatch (Challan)'!$F$5:$F$6004))</f>
        <v/>
      </c>
      <c r="J5821" s="33">
        <f>IF(F5821="","",F5821-I5821)</f>
        <v/>
      </c>
      <c r="K5821" s="28">
        <f>IF(F5821="","",IF(I5821=0,"Pending",IF(I5821&gt;=F5821,"Completed","Partial")))</f>
        <v/>
      </c>
    </row>
    <row r="5822">
      <c r="A5822" s="31" t="n"/>
      <c r="B5822" s="26" t="n"/>
      <c r="C5822" s="26" t="n"/>
      <c r="D5822" s="26" t="n"/>
      <c r="E5822" s="26" t="n"/>
      <c r="F5822" s="27" t="n"/>
      <c r="G5822" s="28">
        <f>IFERROR(IF(E5822="","",VLOOKUP(E5822,'Setup - Mix Design'!$A$5:$I$504,9,0)),"")</f>
        <v/>
      </c>
      <c r="H5822" s="32">
        <f>IF(OR(F5822="",G5822=""),"",F5822*G5822)</f>
        <v/>
      </c>
      <c r="I5822" s="33">
        <f>IF(B5822="","",SUMIF('Dispatch (Challan)'!$C$5:$C$6004,B5822,'Dispatch (Challan)'!$F$5:$F$6004))</f>
        <v/>
      </c>
      <c r="J5822" s="33">
        <f>IF(F5822="","",F5822-I5822)</f>
        <v/>
      </c>
      <c r="K5822" s="28">
        <f>IF(F5822="","",IF(I5822=0,"Pending",IF(I5822&gt;=F5822,"Completed","Partial")))</f>
        <v/>
      </c>
    </row>
    <row r="5823">
      <c r="A5823" s="31" t="n"/>
      <c r="B5823" s="26" t="n"/>
      <c r="C5823" s="26" t="n"/>
      <c r="D5823" s="26" t="n"/>
      <c r="E5823" s="26" t="n"/>
      <c r="F5823" s="27" t="n"/>
      <c r="G5823" s="28">
        <f>IFERROR(IF(E5823="","",VLOOKUP(E5823,'Setup - Mix Design'!$A$5:$I$504,9,0)),"")</f>
        <v/>
      </c>
      <c r="H5823" s="32">
        <f>IF(OR(F5823="",G5823=""),"",F5823*G5823)</f>
        <v/>
      </c>
      <c r="I5823" s="33">
        <f>IF(B5823="","",SUMIF('Dispatch (Challan)'!$C$5:$C$6004,B5823,'Dispatch (Challan)'!$F$5:$F$6004))</f>
        <v/>
      </c>
      <c r="J5823" s="33">
        <f>IF(F5823="","",F5823-I5823)</f>
        <v/>
      </c>
      <c r="K5823" s="28">
        <f>IF(F5823="","",IF(I5823=0,"Pending",IF(I5823&gt;=F5823,"Completed","Partial")))</f>
        <v/>
      </c>
    </row>
    <row r="5824">
      <c r="A5824" s="31" t="n"/>
      <c r="B5824" s="26" t="n"/>
      <c r="C5824" s="26" t="n"/>
      <c r="D5824" s="26" t="n"/>
      <c r="E5824" s="26" t="n"/>
      <c r="F5824" s="27" t="n"/>
      <c r="G5824" s="28">
        <f>IFERROR(IF(E5824="","",VLOOKUP(E5824,'Setup - Mix Design'!$A$5:$I$504,9,0)),"")</f>
        <v/>
      </c>
      <c r="H5824" s="32">
        <f>IF(OR(F5824="",G5824=""),"",F5824*G5824)</f>
        <v/>
      </c>
      <c r="I5824" s="33">
        <f>IF(B5824="","",SUMIF('Dispatch (Challan)'!$C$5:$C$6004,B5824,'Dispatch (Challan)'!$F$5:$F$6004))</f>
        <v/>
      </c>
      <c r="J5824" s="33">
        <f>IF(F5824="","",F5824-I5824)</f>
        <v/>
      </c>
      <c r="K5824" s="28">
        <f>IF(F5824="","",IF(I5824=0,"Pending",IF(I5824&gt;=F5824,"Completed","Partial")))</f>
        <v/>
      </c>
    </row>
    <row r="5825">
      <c r="A5825" s="31" t="n"/>
      <c r="B5825" s="26" t="n"/>
      <c r="C5825" s="26" t="n"/>
      <c r="D5825" s="26" t="n"/>
      <c r="E5825" s="26" t="n"/>
      <c r="F5825" s="27" t="n"/>
      <c r="G5825" s="28">
        <f>IFERROR(IF(E5825="","",VLOOKUP(E5825,'Setup - Mix Design'!$A$5:$I$504,9,0)),"")</f>
        <v/>
      </c>
      <c r="H5825" s="32">
        <f>IF(OR(F5825="",G5825=""),"",F5825*G5825)</f>
        <v/>
      </c>
      <c r="I5825" s="33">
        <f>IF(B5825="","",SUMIF('Dispatch (Challan)'!$C$5:$C$6004,B5825,'Dispatch (Challan)'!$F$5:$F$6004))</f>
        <v/>
      </c>
      <c r="J5825" s="33">
        <f>IF(F5825="","",F5825-I5825)</f>
        <v/>
      </c>
      <c r="K5825" s="28">
        <f>IF(F5825="","",IF(I5825=0,"Pending",IF(I5825&gt;=F5825,"Completed","Partial")))</f>
        <v/>
      </c>
    </row>
    <row r="5826">
      <c r="A5826" s="31" t="n"/>
      <c r="B5826" s="26" t="n"/>
      <c r="C5826" s="26" t="n"/>
      <c r="D5826" s="26" t="n"/>
      <c r="E5826" s="26" t="n"/>
      <c r="F5826" s="27" t="n"/>
      <c r="G5826" s="28">
        <f>IFERROR(IF(E5826="","",VLOOKUP(E5826,'Setup - Mix Design'!$A$5:$I$504,9,0)),"")</f>
        <v/>
      </c>
      <c r="H5826" s="32">
        <f>IF(OR(F5826="",G5826=""),"",F5826*G5826)</f>
        <v/>
      </c>
      <c r="I5826" s="33">
        <f>IF(B5826="","",SUMIF('Dispatch (Challan)'!$C$5:$C$6004,B5826,'Dispatch (Challan)'!$F$5:$F$6004))</f>
        <v/>
      </c>
      <c r="J5826" s="33">
        <f>IF(F5826="","",F5826-I5826)</f>
        <v/>
      </c>
      <c r="K5826" s="28">
        <f>IF(F5826="","",IF(I5826=0,"Pending",IF(I5826&gt;=F5826,"Completed","Partial")))</f>
        <v/>
      </c>
    </row>
    <row r="5827">
      <c r="A5827" s="31" t="n"/>
      <c r="B5827" s="26" t="n"/>
      <c r="C5827" s="26" t="n"/>
      <c r="D5827" s="26" t="n"/>
      <c r="E5827" s="26" t="n"/>
      <c r="F5827" s="27" t="n"/>
      <c r="G5827" s="28">
        <f>IFERROR(IF(E5827="","",VLOOKUP(E5827,'Setup - Mix Design'!$A$5:$I$504,9,0)),"")</f>
        <v/>
      </c>
      <c r="H5827" s="32">
        <f>IF(OR(F5827="",G5827=""),"",F5827*G5827)</f>
        <v/>
      </c>
      <c r="I5827" s="33">
        <f>IF(B5827="","",SUMIF('Dispatch (Challan)'!$C$5:$C$6004,B5827,'Dispatch (Challan)'!$F$5:$F$6004))</f>
        <v/>
      </c>
      <c r="J5827" s="33">
        <f>IF(F5827="","",F5827-I5827)</f>
        <v/>
      </c>
      <c r="K5827" s="28">
        <f>IF(F5827="","",IF(I5827=0,"Pending",IF(I5827&gt;=F5827,"Completed","Partial")))</f>
        <v/>
      </c>
    </row>
    <row r="5828">
      <c r="A5828" s="31" t="n"/>
      <c r="B5828" s="26" t="n"/>
      <c r="C5828" s="26" t="n"/>
      <c r="D5828" s="26" t="n"/>
      <c r="E5828" s="26" t="n"/>
      <c r="F5828" s="27" t="n"/>
      <c r="G5828" s="28">
        <f>IFERROR(IF(E5828="","",VLOOKUP(E5828,'Setup - Mix Design'!$A$5:$I$504,9,0)),"")</f>
        <v/>
      </c>
      <c r="H5828" s="32">
        <f>IF(OR(F5828="",G5828=""),"",F5828*G5828)</f>
        <v/>
      </c>
      <c r="I5828" s="33">
        <f>IF(B5828="","",SUMIF('Dispatch (Challan)'!$C$5:$C$6004,B5828,'Dispatch (Challan)'!$F$5:$F$6004))</f>
        <v/>
      </c>
      <c r="J5828" s="33">
        <f>IF(F5828="","",F5828-I5828)</f>
        <v/>
      </c>
      <c r="K5828" s="28">
        <f>IF(F5828="","",IF(I5828=0,"Pending",IF(I5828&gt;=F5828,"Completed","Partial")))</f>
        <v/>
      </c>
    </row>
    <row r="5829">
      <c r="A5829" s="31" t="n"/>
      <c r="B5829" s="26" t="n"/>
      <c r="C5829" s="26" t="n"/>
      <c r="D5829" s="26" t="n"/>
      <c r="E5829" s="26" t="n"/>
      <c r="F5829" s="27" t="n"/>
      <c r="G5829" s="28">
        <f>IFERROR(IF(E5829="","",VLOOKUP(E5829,'Setup - Mix Design'!$A$5:$I$504,9,0)),"")</f>
        <v/>
      </c>
      <c r="H5829" s="32">
        <f>IF(OR(F5829="",G5829=""),"",F5829*G5829)</f>
        <v/>
      </c>
      <c r="I5829" s="33">
        <f>IF(B5829="","",SUMIF('Dispatch (Challan)'!$C$5:$C$6004,B5829,'Dispatch (Challan)'!$F$5:$F$6004))</f>
        <v/>
      </c>
      <c r="J5829" s="33">
        <f>IF(F5829="","",F5829-I5829)</f>
        <v/>
      </c>
      <c r="K5829" s="28">
        <f>IF(F5829="","",IF(I5829=0,"Pending",IF(I5829&gt;=F5829,"Completed","Partial")))</f>
        <v/>
      </c>
    </row>
    <row r="5830">
      <c r="A5830" s="31" t="n"/>
      <c r="B5830" s="26" t="n"/>
      <c r="C5830" s="26" t="n"/>
      <c r="D5830" s="26" t="n"/>
      <c r="E5830" s="26" t="n"/>
      <c r="F5830" s="27" t="n"/>
      <c r="G5830" s="28">
        <f>IFERROR(IF(E5830="","",VLOOKUP(E5830,'Setup - Mix Design'!$A$5:$I$504,9,0)),"")</f>
        <v/>
      </c>
      <c r="H5830" s="32">
        <f>IF(OR(F5830="",G5830=""),"",F5830*G5830)</f>
        <v/>
      </c>
      <c r="I5830" s="33">
        <f>IF(B5830="","",SUMIF('Dispatch (Challan)'!$C$5:$C$6004,B5830,'Dispatch (Challan)'!$F$5:$F$6004))</f>
        <v/>
      </c>
      <c r="J5830" s="33">
        <f>IF(F5830="","",F5830-I5830)</f>
        <v/>
      </c>
      <c r="K5830" s="28">
        <f>IF(F5830="","",IF(I5830=0,"Pending",IF(I5830&gt;=F5830,"Completed","Partial")))</f>
        <v/>
      </c>
    </row>
    <row r="5831">
      <c r="A5831" s="31" t="n"/>
      <c r="B5831" s="26" t="n"/>
      <c r="C5831" s="26" t="n"/>
      <c r="D5831" s="26" t="n"/>
      <c r="E5831" s="26" t="n"/>
      <c r="F5831" s="27" t="n"/>
      <c r="G5831" s="28">
        <f>IFERROR(IF(E5831="","",VLOOKUP(E5831,'Setup - Mix Design'!$A$5:$I$504,9,0)),"")</f>
        <v/>
      </c>
      <c r="H5831" s="32">
        <f>IF(OR(F5831="",G5831=""),"",F5831*G5831)</f>
        <v/>
      </c>
      <c r="I5831" s="33">
        <f>IF(B5831="","",SUMIF('Dispatch (Challan)'!$C$5:$C$6004,B5831,'Dispatch (Challan)'!$F$5:$F$6004))</f>
        <v/>
      </c>
      <c r="J5831" s="33">
        <f>IF(F5831="","",F5831-I5831)</f>
        <v/>
      </c>
      <c r="K5831" s="28">
        <f>IF(F5831="","",IF(I5831=0,"Pending",IF(I5831&gt;=F5831,"Completed","Partial")))</f>
        <v/>
      </c>
    </row>
    <row r="5832">
      <c r="A5832" s="31" t="n"/>
      <c r="B5832" s="26" t="n"/>
      <c r="C5832" s="26" t="n"/>
      <c r="D5832" s="26" t="n"/>
      <c r="E5832" s="26" t="n"/>
      <c r="F5832" s="27" t="n"/>
      <c r="G5832" s="28">
        <f>IFERROR(IF(E5832="","",VLOOKUP(E5832,'Setup - Mix Design'!$A$5:$I$504,9,0)),"")</f>
        <v/>
      </c>
      <c r="H5832" s="32">
        <f>IF(OR(F5832="",G5832=""),"",F5832*G5832)</f>
        <v/>
      </c>
      <c r="I5832" s="33">
        <f>IF(B5832="","",SUMIF('Dispatch (Challan)'!$C$5:$C$6004,B5832,'Dispatch (Challan)'!$F$5:$F$6004))</f>
        <v/>
      </c>
      <c r="J5832" s="33">
        <f>IF(F5832="","",F5832-I5832)</f>
        <v/>
      </c>
      <c r="K5832" s="28">
        <f>IF(F5832="","",IF(I5832=0,"Pending",IF(I5832&gt;=F5832,"Completed","Partial")))</f>
        <v/>
      </c>
    </row>
    <row r="5833">
      <c r="A5833" s="31" t="n"/>
      <c r="B5833" s="26" t="n"/>
      <c r="C5833" s="26" t="n"/>
      <c r="D5833" s="26" t="n"/>
      <c r="E5833" s="26" t="n"/>
      <c r="F5833" s="27" t="n"/>
      <c r="G5833" s="28">
        <f>IFERROR(IF(E5833="","",VLOOKUP(E5833,'Setup - Mix Design'!$A$5:$I$504,9,0)),"")</f>
        <v/>
      </c>
      <c r="H5833" s="32">
        <f>IF(OR(F5833="",G5833=""),"",F5833*G5833)</f>
        <v/>
      </c>
      <c r="I5833" s="33">
        <f>IF(B5833="","",SUMIF('Dispatch (Challan)'!$C$5:$C$6004,B5833,'Dispatch (Challan)'!$F$5:$F$6004))</f>
        <v/>
      </c>
      <c r="J5833" s="33">
        <f>IF(F5833="","",F5833-I5833)</f>
        <v/>
      </c>
      <c r="K5833" s="28">
        <f>IF(F5833="","",IF(I5833=0,"Pending",IF(I5833&gt;=F5833,"Completed","Partial")))</f>
        <v/>
      </c>
    </row>
    <row r="5834">
      <c r="A5834" s="31" t="n"/>
      <c r="B5834" s="26" t="n"/>
      <c r="C5834" s="26" t="n"/>
      <c r="D5834" s="26" t="n"/>
      <c r="E5834" s="26" t="n"/>
      <c r="F5834" s="27" t="n"/>
      <c r="G5834" s="28">
        <f>IFERROR(IF(E5834="","",VLOOKUP(E5834,'Setup - Mix Design'!$A$5:$I$504,9,0)),"")</f>
        <v/>
      </c>
      <c r="H5834" s="32">
        <f>IF(OR(F5834="",G5834=""),"",F5834*G5834)</f>
        <v/>
      </c>
      <c r="I5834" s="33">
        <f>IF(B5834="","",SUMIF('Dispatch (Challan)'!$C$5:$C$6004,B5834,'Dispatch (Challan)'!$F$5:$F$6004))</f>
        <v/>
      </c>
      <c r="J5834" s="33">
        <f>IF(F5834="","",F5834-I5834)</f>
        <v/>
      </c>
      <c r="K5834" s="28">
        <f>IF(F5834="","",IF(I5834=0,"Pending",IF(I5834&gt;=F5834,"Completed","Partial")))</f>
        <v/>
      </c>
    </row>
    <row r="5835">
      <c r="A5835" s="31" t="n"/>
      <c r="B5835" s="26" t="n"/>
      <c r="C5835" s="26" t="n"/>
      <c r="D5835" s="26" t="n"/>
      <c r="E5835" s="26" t="n"/>
      <c r="F5835" s="27" t="n"/>
      <c r="G5835" s="28">
        <f>IFERROR(IF(E5835="","",VLOOKUP(E5835,'Setup - Mix Design'!$A$5:$I$504,9,0)),"")</f>
        <v/>
      </c>
      <c r="H5835" s="32">
        <f>IF(OR(F5835="",G5835=""),"",F5835*G5835)</f>
        <v/>
      </c>
      <c r="I5835" s="33">
        <f>IF(B5835="","",SUMIF('Dispatch (Challan)'!$C$5:$C$6004,B5835,'Dispatch (Challan)'!$F$5:$F$6004))</f>
        <v/>
      </c>
      <c r="J5835" s="33">
        <f>IF(F5835="","",F5835-I5835)</f>
        <v/>
      </c>
      <c r="K5835" s="28">
        <f>IF(F5835="","",IF(I5835=0,"Pending",IF(I5835&gt;=F5835,"Completed","Partial")))</f>
        <v/>
      </c>
    </row>
    <row r="5836">
      <c r="A5836" s="31" t="n"/>
      <c r="B5836" s="26" t="n"/>
      <c r="C5836" s="26" t="n"/>
      <c r="D5836" s="26" t="n"/>
      <c r="E5836" s="26" t="n"/>
      <c r="F5836" s="27" t="n"/>
      <c r="G5836" s="28">
        <f>IFERROR(IF(E5836="","",VLOOKUP(E5836,'Setup - Mix Design'!$A$5:$I$504,9,0)),"")</f>
        <v/>
      </c>
      <c r="H5836" s="32">
        <f>IF(OR(F5836="",G5836=""),"",F5836*G5836)</f>
        <v/>
      </c>
      <c r="I5836" s="33">
        <f>IF(B5836="","",SUMIF('Dispatch (Challan)'!$C$5:$C$6004,B5836,'Dispatch (Challan)'!$F$5:$F$6004))</f>
        <v/>
      </c>
      <c r="J5836" s="33">
        <f>IF(F5836="","",F5836-I5836)</f>
        <v/>
      </c>
      <c r="K5836" s="28">
        <f>IF(F5836="","",IF(I5836=0,"Pending",IF(I5836&gt;=F5836,"Completed","Partial")))</f>
        <v/>
      </c>
    </row>
    <row r="5837">
      <c r="A5837" s="31" t="n"/>
      <c r="B5837" s="26" t="n"/>
      <c r="C5837" s="26" t="n"/>
      <c r="D5837" s="26" t="n"/>
      <c r="E5837" s="26" t="n"/>
      <c r="F5837" s="27" t="n"/>
      <c r="G5837" s="28">
        <f>IFERROR(IF(E5837="","",VLOOKUP(E5837,'Setup - Mix Design'!$A$5:$I$504,9,0)),"")</f>
        <v/>
      </c>
      <c r="H5837" s="32">
        <f>IF(OR(F5837="",G5837=""),"",F5837*G5837)</f>
        <v/>
      </c>
      <c r="I5837" s="33">
        <f>IF(B5837="","",SUMIF('Dispatch (Challan)'!$C$5:$C$6004,B5837,'Dispatch (Challan)'!$F$5:$F$6004))</f>
        <v/>
      </c>
      <c r="J5837" s="33">
        <f>IF(F5837="","",F5837-I5837)</f>
        <v/>
      </c>
      <c r="K5837" s="28">
        <f>IF(F5837="","",IF(I5837=0,"Pending",IF(I5837&gt;=F5837,"Completed","Partial")))</f>
        <v/>
      </c>
    </row>
    <row r="5838">
      <c r="A5838" s="31" t="n"/>
      <c r="B5838" s="26" t="n"/>
      <c r="C5838" s="26" t="n"/>
      <c r="D5838" s="26" t="n"/>
      <c r="E5838" s="26" t="n"/>
      <c r="F5838" s="27" t="n"/>
      <c r="G5838" s="28">
        <f>IFERROR(IF(E5838="","",VLOOKUP(E5838,'Setup - Mix Design'!$A$5:$I$504,9,0)),"")</f>
        <v/>
      </c>
      <c r="H5838" s="32">
        <f>IF(OR(F5838="",G5838=""),"",F5838*G5838)</f>
        <v/>
      </c>
      <c r="I5838" s="33">
        <f>IF(B5838="","",SUMIF('Dispatch (Challan)'!$C$5:$C$6004,B5838,'Dispatch (Challan)'!$F$5:$F$6004))</f>
        <v/>
      </c>
      <c r="J5838" s="33">
        <f>IF(F5838="","",F5838-I5838)</f>
        <v/>
      </c>
      <c r="K5838" s="28">
        <f>IF(F5838="","",IF(I5838=0,"Pending",IF(I5838&gt;=F5838,"Completed","Partial")))</f>
        <v/>
      </c>
    </row>
    <row r="5839">
      <c r="A5839" s="31" t="n"/>
      <c r="B5839" s="26" t="n"/>
      <c r="C5839" s="26" t="n"/>
      <c r="D5839" s="26" t="n"/>
      <c r="E5839" s="26" t="n"/>
      <c r="F5839" s="27" t="n"/>
      <c r="G5839" s="28">
        <f>IFERROR(IF(E5839="","",VLOOKUP(E5839,'Setup - Mix Design'!$A$5:$I$504,9,0)),"")</f>
        <v/>
      </c>
      <c r="H5839" s="32">
        <f>IF(OR(F5839="",G5839=""),"",F5839*G5839)</f>
        <v/>
      </c>
      <c r="I5839" s="33">
        <f>IF(B5839="","",SUMIF('Dispatch (Challan)'!$C$5:$C$6004,B5839,'Dispatch (Challan)'!$F$5:$F$6004))</f>
        <v/>
      </c>
      <c r="J5839" s="33">
        <f>IF(F5839="","",F5839-I5839)</f>
        <v/>
      </c>
      <c r="K5839" s="28">
        <f>IF(F5839="","",IF(I5839=0,"Pending",IF(I5839&gt;=F5839,"Completed","Partial")))</f>
        <v/>
      </c>
    </row>
    <row r="5840">
      <c r="A5840" s="31" t="n"/>
      <c r="B5840" s="26" t="n"/>
      <c r="C5840" s="26" t="n"/>
      <c r="D5840" s="26" t="n"/>
      <c r="E5840" s="26" t="n"/>
      <c r="F5840" s="27" t="n"/>
      <c r="G5840" s="28">
        <f>IFERROR(IF(E5840="","",VLOOKUP(E5840,'Setup - Mix Design'!$A$5:$I$504,9,0)),"")</f>
        <v/>
      </c>
      <c r="H5840" s="32">
        <f>IF(OR(F5840="",G5840=""),"",F5840*G5840)</f>
        <v/>
      </c>
      <c r="I5840" s="33">
        <f>IF(B5840="","",SUMIF('Dispatch (Challan)'!$C$5:$C$6004,B5840,'Dispatch (Challan)'!$F$5:$F$6004))</f>
        <v/>
      </c>
      <c r="J5840" s="33">
        <f>IF(F5840="","",F5840-I5840)</f>
        <v/>
      </c>
      <c r="K5840" s="28">
        <f>IF(F5840="","",IF(I5840=0,"Pending",IF(I5840&gt;=F5840,"Completed","Partial")))</f>
        <v/>
      </c>
    </row>
    <row r="5841">
      <c r="A5841" s="31" t="n"/>
      <c r="B5841" s="26" t="n"/>
      <c r="C5841" s="26" t="n"/>
      <c r="D5841" s="26" t="n"/>
      <c r="E5841" s="26" t="n"/>
      <c r="F5841" s="27" t="n"/>
      <c r="G5841" s="28">
        <f>IFERROR(IF(E5841="","",VLOOKUP(E5841,'Setup - Mix Design'!$A$5:$I$504,9,0)),"")</f>
        <v/>
      </c>
      <c r="H5841" s="32">
        <f>IF(OR(F5841="",G5841=""),"",F5841*G5841)</f>
        <v/>
      </c>
      <c r="I5841" s="33">
        <f>IF(B5841="","",SUMIF('Dispatch (Challan)'!$C$5:$C$6004,B5841,'Dispatch (Challan)'!$F$5:$F$6004))</f>
        <v/>
      </c>
      <c r="J5841" s="33">
        <f>IF(F5841="","",F5841-I5841)</f>
        <v/>
      </c>
      <c r="K5841" s="28">
        <f>IF(F5841="","",IF(I5841=0,"Pending",IF(I5841&gt;=F5841,"Completed","Partial")))</f>
        <v/>
      </c>
    </row>
    <row r="5842">
      <c r="A5842" s="31" t="n"/>
      <c r="B5842" s="26" t="n"/>
      <c r="C5842" s="26" t="n"/>
      <c r="D5842" s="26" t="n"/>
      <c r="E5842" s="26" t="n"/>
      <c r="F5842" s="27" t="n"/>
      <c r="G5842" s="28">
        <f>IFERROR(IF(E5842="","",VLOOKUP(E5842,'Setup - Mix Design'!$A$5:$I$504,9,0)),"")</f>
        <v/>
      </c>
      <c r="H5842" s="32">
        <f>IF(OR(F5842="",G5842=""),"",F5842*G5842)</f>
        <v/>
      </c>
      <c r="I5842" s="33">
        <f>IF(B5842="","",SUMIF('Dispatch (Challan)'!$C$5:$C$6004,B5842,'Dispatch (Challan)'!$F$5:$F$6004))</f>
        <v/>
      </c>
      <c r="J5842" s="33">
        <f>IF(F5842="","",F5842-I5842)</f>
        <v/>
      </c>
      <c r="K5842" s="28">
        <f>IF(F5842="","",IF(I5842=0,"Pending",IF(I5842&gt;=F5842,"Completed","Partial")))</f>
        <v/>
      </c>
    </row>
    <row r="5843">
      <c r="A5843" s="31" t="n"/>
      <c r="B5843" s="26" t="n"/>
      <c r="C5843" s="26" t="n"/>
      <c r="D5843" s="26" t="n"/>
      <c r="E5843" s="26" t="n"/>
      <c r="F5843" s="27" t="n"/>
      <c r="G5843" s="28">
        <f>IFERROR(IF(E5843="","",VLOOKUP(E5843,'Setup - Mix Design'!$A$5:$I$504,9,0)),"")</f>
        <v/>
      </c>
      <c r="H5843" s="32">
        <f>IF(OR(F5843="",G5843=""),"",F5843*G5843)</f>
        <v/>
      </c>
      <c r="I5843" s="33">
        <f>IF(B5843="","",SUMIF('Dispatch (Challan)'!$C$5:$C$6004,B5843,'Dispatch (Challan)'!$F$5:$F$6004))</f>
        <v/>
      </c>
      <c r="J5843" s="33">
        <f>IF(F5843="","",F5843-I5843)</f>
        <v/>
      </c>
      <c r="K5843" s="28">
        <f>IF(F5843="","",IF(I5843=0,"Pending",IF(I5843&gt;=F5843,"Completed","Partial")))</f>
        <v/>
      </c>
    </row>
    <row r="5844">
      <c r="A5844" s="31" t="n"/>
      <c r="B5844" s="26" t="n"/>
      <c r="C5844" s="26" t="n"/>
      <c r="D5844" s="26" t="n"/>
      <c r="E5844" s="26" t="n"/>
      <c r="F5844" s="27" t="n"/>
      <c r="G5844" s="28">
        <f>IFERROR(IF(E5844="","",VLOOKUP(E5844,'Setup - Mix Design'!$A$5:$I$504,9,0)),"")</f>
        <v/>
      </c>
      <c r="H5844" s="32">
        <f>IF(OR(F5844="",G5844=""),"",F5844*G5844)</f>
        <v/>
      </c>
      <c r="I5844" s="33">
        <f>IF(B5844="","",SUMIF('Dispatch (Challan)'!$C$5:$C$6004,B5844,'Dispatch (Challan)'!$F$5:$F$6004))</f>
        <v/>
      </c>
      <c r="J5844" s="33">
        <f>IF(F5844="","",F5844-I5844)</f>
        <v/>
      </c>
      <c r="K5844" s="28">
        <f>IF(F5844="","",IF(I5844=0,"Pending",IF(I5844&gt;=F5844,"Completed","Partial")))</f>
        <v/>
      </c>
    </row>
    <row r="5845">
      <c r="A5845" s="31" t="n"/>
      <c r="B5845" s="26" t="n"/>
      <c r="C5845" s="26" t="n"/>
      <c r="D5845" s="26" t="n"/>
      <c r="E5845" s="26" t="n"/>
      <c r="F5845" s="27" t="n"/>
      <c r="G5845" s="28">
        <f>IFERROR(IF(E5845="","",VLOOKUP(E5845,'Setup - Mix Design'!$A$5:$I$504,9,0)),"")</f>
        <v/>
      </c>
      <c r="H5845" s="32">
        <f>IF(OR(F5845="",G5845=""),"",F5845*G5845)</f>
        <v/>
      </c>
      <c r="I5845" s="33">
        <f>IF(B5845="","",SUMIF('Dispatch (Challan)'!$C$5:$C$6004,B5845,'Dispatch (Challan)'!$F$5:$F$6004))</f>
        <v/>
      </c>
      <c r="J5845" s="33">
        <f>IF(F5845="","",F5845-I5845)</f>
        <v/>
      </c>
      <c r="K5845" s="28">
        <f>IF(F5845="","",IF(I5845=0,"Pending",IF(I5845&gt;=F5845,"Completed","Partial")))</f>
        <v/>
      </c>
    </row>
    <row r="5846">
      <c r="A5846" s="31" t="n"/>
      <c r="B5846" s="26" t="n"/>
      <c r="C5846" s="26" t="n"/>
      <c r="D5846" s="26" t="n"/>
      <c r="E5846" s="26" t="n"/>
      <c r="F5846" s="27" t="n"/>
      <c r="G5846" s="28">
        <f>IFERROR(IF(E5846="","",VLOOKUP(E5846,'Setup - Mix Design'!$A$5:$I$504,9,0)),"")</f>
        <v/>
      </c>
      <c r="H5846" s="32">
        <f>IF(OR(F5846="",G5846=""),"",F5846*G5846)</f>
        <v/>
      </c>
      <c r="I5846" s="33">
        <f>IF(B5846="","",SUMIF('Dispatch (Challan)'!$C$5:$C$6004,B5846,'Dispatch (Challan)'!$F$5:$F$6004))</f>
        <v/>
      </c>
      <c r="J5846" s="33">
        <f>IF(F5846="","",F5846-I5846)</f>
        <v/>
      </c>
      <c r="K5846" s="28">
        <f>IF(F5846="","",IF(I5846=0,"Pending",IF(I5846&gt;=F5846,"Completed","Partial")))</f>
        <v/>
      </c>
    </row>
    <row r="5847">
      <c r="A5847" s="31" t="n"/>
      <c r="B5847" s="26" t="n"/>
      <c r="C5847" s="26" t="n"/>
      <c r="D5847" s="26" t="n"/>
      <c r="E5847" s="26" t="n"/>
      <c r="F5847" s="27" t="n"/>
      <c r="G5847" s="28">
        <f>IFERROR(IF(E5847="","",VLOOKUP(E5847,'Setup - Mix Design'!$A$5:$I$504,9,0)),"")</f>
        <v/>
      </c>
      <c r="H5847" s="32">
        <f>IF(OR(F5847="",G5847=""),"",F5847*G5847)</f>
        <v/>
      </c>
      <c r="I5847" s="33">
        <f>IF(B5847="","",SUMIF('Dispatch (Challan)'!$C$5:$C$6004,B5847,'Dispatch (Challan)'!$F$5:$F$6004))</f>
        <v/>
      </c>
      <c r="J5847" s="33">
        <f>IF(F5847="","",F5847-I5847)</f>
        <v/>
      </c>
      <c r="K5847" s="28">
        <f>IF(F5847="","",IF(I5847=0,"Pending",IF(I5847&gt;=F5847,"Completed","Partial")))</f>
        <v/>
      </c>
    </row>
    <row r="5848">
      <c r="A5848" s="31" t="n"/>
      <c r="B5848" s="26" t="n"/>
      <c r="C5848" s="26" t="n"/>
      <c r="D5848" s="26" t="n"/>
      <c r="E5848" s="26" t="n"/>
      <c r="F5848" s="27" t="n"/>
      <c r="G5848" s="28">
        <f>IFERROR(IF(E5848="","",VLOOKUP(E5848,'Setup - Mix Design'!$A$5:$I$504,9,0)),"")</f>
        <v/>
      </c>
      <c r="H5848" s="32">
        <f>IF(OR(F5848="",G5848=""),"",F5848*G5848)</f>
        <v/>
      </c>
      <c r="I5848" s="33">
        <f>IF(B5848="","",SUMIF('Dispatch (Challan)'!$C$5:$C$6004,B5848,'Dispatch (Challan)'!$F$5:$F$6004))</f>
        <v/>
      </c>
      <c r="J5848" s="33">
        <f>IF(F5848="","",F5848-I5848)</f>
        <v/>
      </c>
      <c r="K5848" s="28">
        <f>IF(F5848="","",IF(I5848=0,"Pending",IF(I5848&gt;=F5848,"Completed","Partial")))</f>
        <v/>
      </c>
    </row>
    <row r="5849">
      <c r="A5849" s="31" t="n"/>
      <c r="B5849" s="26" t="n"/>
      <c r="C5849" s="26" t="n"/>
      <c r="D5849" s="26" t="n"/>
      <c r="E5849" s="26" t="n"/>
      <c r="F5849" s="27" t="n"/>
      <c r="G5849" s="28">
        <f>IFERROR(IF(E5849="","",VLOOKUP(E5849,'Setup - Mix Design'!$A$5:$I$504,9,0)),"")</f>
        <v/>
      </c>
      <c r="H5849" s="32">
        <f>IF(OR(F5849="",G5849=""),"",F5849*G5849)</f>
        <v/>
      </c>
      <c r="I5849" s="33">
        <f>IF(B5849="","",SUMIF('Dispatch (Challan)'!$C$5:$C$6004,B5849,'Dispatch (Challan)'!$F$5:$F$6004))</f>
        <v/>
      </c>
      <c r="J5849" s="33">
        <f>IF(F5849="","",F5849-I5849)</f>
        <v/>
      </c>
      <c r="K5849" s="28">
        <f>IF(F5849="","",IF(I5849=0,"Pending",IF(I5849&gt;=F5849,"Completed","Partial")))</f>
        <v/>
      </c>
    </row>
    <row r="5850">
      <c r="A5850" s="31" t="n"/>
      <c r="B5850" s="26" t="n"/>
      <c r="C5850" s="26" t="n"/>
      <c r="D5850" s="26" t="n"/>
      <c r="E5850" s="26" t="n"/>
      <c r="F5850" s="27" t="n"/>
      <c r="G5850" s="28">
        <f>IFERROR(IF(E5850="","",VLOOKUP(E5850,'Setup - Mix Design'!$A$5:$I$504,9,0)),"")</f>
        <v/>
      </c>
      <c r="H5850" s="32">
        <f>IF(OR(F5850="",G5850=""),"",F5850*G5850)</f>
        <v/>
      </c>
      <c r="I5850" s="33">
        <f>IF(B5850="","",SUMIF('Dispatch (Challan)'!$C$5:$C$6004,B5850,'Dispatch (Challan)'!$F$5:$F$6004))</f>
        <v/>
      </c>
      <c r="J5850" s="33">
        <f>IF(F5850="","",F5850-I5850)</f>
        <v/>
      </c>
      <c r="K5850" s="28">
        <f>IF(F5850="","",IF(I5850=0,"Pending",IF(I5850&gt;=F5850,"Completed","Partial")))</f>
        <v/>
      </c>
    </row>
    <row r="5851">
      <c r="A5851" s="31" t="n"/>
      <c r="B5851" s="26" t="n"/>
      <c r="C5851" s="26" t="n"/>
      <c r="D5851" s="26" t="n"/>
      <c r="E5851" s="26" t="n"/>
      <c r="F5851" s="27" t="n"/>
      <c r="G5851" s="28">
        <f>IFERROR(IF(E5851="","",VLOOKUP(E5851,'Setup - Mix Design'!$A$5:$I$504,9,0)),"")</f>
        <v/>
      </c>
      <c r="H5851" s="32">
        <f>IF(OR(F5851="",G5851=""),"",F5851*G5851)</f>
        <v/>
      </c>
      <c r="I5851" s="33">
        <f>IF(B5851="","",SUMIF('Dispatch (Challan)'!$C$5:$C$6004,B5851,'Dispatch (Challan)'!$F$5:$F$6004))</f>
        <v/>
      </c>
      <c r="J5851" s="33">
        <f>IF(F5851="","",F5851-I5851)</f>
        <v/>
      </c>
      <c r="K5851" s="28">
        <f>IF(F5851="","",IF(I5851=0,"Pending",IF(I5851&gt;=F5851,"Completed","Partial")))</f>
        <v/>
      </c>
    </row>
    <row r="5852">
      <c r="A5852" s="31" t="n"/>
      <c r="B5852" s="26" t="n"/>
      <c r="C5852" s="26" t="n"/>
      <c r="D5852" s="26" t="n"/>
      <c r="E5852" s="26" t="n"/>
      <c r="F5852" s="27" t="n"/>
      <c r="G5852" s="28">
        <f>IFERROR(IF(E5852="","",VLOOKUP(E5852,'Setup - Mix Design'!$A$5:$I$504,9,0)),"")</f>
        <v/>
      </c>
      <c r="H5852" s="32">
        <f>IF(OR(F5852="",G5852=""),"",F5852*G5852)</f>
        <v/>
      </c>
      <c r="I5852" s="33">
        <f>IF(B5852="","",SUMIF('Dispatch (Challan)'!$C$5:$C$6004,B5852,'Dispatch (Challan)'!$F$5:$F$6004))</f>
        <v/>
      </c>
      <c r="J5852" s="33">
        <f>IF(F5852="","",F5852-I5852)</f>
        <v/>
      </c>
      <c r="K5852" s="28">
        <f>IF(F5852="","",IF(I5852=0,"Pending",IF(I5852&gt;=F5852,"Completed","Partial")))</f>
        <v/>
      </c>
    </row>
    <row r="5853">
      <c r="A5853" s="31" t="n"/>
      <c r="B5853" s="26" t="n"/>
      <c r="C5853" s="26" t="n"/>
      <c r="D5853" s="26" t="n"/>
      <c r="E5853" s="26" t="n"/>
      <c r="F5853" s="27" t="n"/>
      <c r="G5853" s="28">
        <f>IFERROR(IF(E5853="","",VLOOKUP(E5853,'Setup - Mix Design'!$A$5:$I$504,9,0)),"")</f>
        <v/>
      </c>
      <c r="H5853" s="32">
        <f>IF(OR(F5853="",G5853=""),"",F5853*G5853)</f>
        <v/>
      </c>
      <c r="I5853" s="33">
        <f>IF(B5853="","",SUMIF('Dispatch (Challan)'!$C$5:$C$6004,B5853,'Dispatch (Challan)'!$F$5:$F$6004))</f>
        <v/>
      </c>
      <c r="J5853" s="33">
        <f>IF(F5853="","",F5853-I5853)</f>
        <v/>
      </c>
      <c r="K5853" s="28">
        <f>IF(F5853="","",IF(I5853=0,"Pending",IF(I5853&gt;=F5853,"Completed","Partial")))</f>
        <v/>
      </c>
    </row>
    <row r="5854">
      <c r="A5854" s="31" t="n"/>
      <c r="B5854" s="26" t="n"/>
      <c r="C5854" s="26" t="n"/>
      <c r="D5854" s="26" t="n"/>
      <c r="E5854" s="26" t="n"/>
      <c r="F5854" s="27" t="n"/>
      <c r="G5854" s="28">
        <f>IFERROR(IF(E5854="","",VLOOKUP(E5854,'Setup - Mix Design'!$A$5:$I$504,9,0)),"")</f>
        <v/>
      </c>
      <c r="H5854" s="32">
        <f>IF(OR(F5854="",G5854=""),"",F5854*G5854)</f>
        <v/>
      </c>
      <c r="I5854" s="33">
        <f>IF(B5854="","",SUMIF('Dispatch (Challan)'!$C$5:$C$6004,B5854,'Dispatch (Challan)'!$F$5:$F$6004))</f>
        <v/>
      </c>
      <c r="J5854" s="33">
        <f>IF(F5854="","",F5854-I5854)</f>
        <v/>
      </c>
      <c r="K5854" s="28">
        <f>IF(F5854="","",IF(I5854=0,"Pending",IF(I5854&gt;=F5854,"Completed","Partial")))</f>
        <v/>
      </c>
    </row>
    <row r="5855">
      <c r="A5855" s="31" t="n"/>
      <c r="B5855" s="26" t="n"/>
      <c r="C5855" s="26" t="n"/>
      <c r="D5855" s="26" t="n"/>
      <c r="E5855" s="26" t="n"/>
      <c r="F5855" s="27" t="n"/>
      <c r="G5855" s="28">
        <f>IFERROR(IF(E5855="","",VLOOKUP(E5855,'Setup - Mix Design'!$A$5:$I$504,9,0)),"")</f>
        <v/>
      </c>
      <c r="H5855" s="32">
        <f>IF(OR(F5855="",G5855=""),"",F5855*G5855)</f>
        <v/>
      </c>
      <c r="I5855" s="33">
        <f>IF(B5855="","",SUMIF('Dispatch (Challan)'!$C$5:$C$6004,B5855,'Dispatch (Challan)'!$F$5:$F$6004))</f>
        <v/>
      </c>
      <c r="J5855" s="33">
        <f>IF(F5855="","",F5855-I5855)</f>
        <v/>
      </c>
      <c r="K5855" s="28">
        <f>IF(F5855="","",IF(I5855=0,"Pending",IF(I5855&gt;=F5855,"Completed","Partial")))</f>
        <v/>
      </c>
    </row>
    <row r="5856">
      <c r="A5856" s="31" t="n"/>
      <c r="B5856" s="26" t="n"/>
      <c r="C5856" s="26" t="n"/>
      <c r="D5856" s="26" t="n"/>
      <c r="E5856" s="26" t="n"/>
      <c r="F5856" s="27" t="n"/>
      <c r="G5856" s="28">
        <f>IFERROR(IF(E5856="","",VLOOKUP(E5856,'Setup - Mix Design'!$A$5:$I$504,9,0)),"")</f>
        <v/>
      </c>
      <c r="H5856" s="32">
        <f>IF(OR(F5856="",G5856=""),"",F5856*G5856)</f>
        <v/>
      </c>
      <c r="I5856" s="33">
        <f>IF(B5856="","",SUMIF('Dispatch (Challan)'!$C$5:$C$6004,B5856,'Dispatch (Challan)'!$F$5:$F$6004))</f>
        <v/>
      </c>
      <c r="J5856" s="33">
        <f>IF(F5856="","",F5856-I5856)</f>
        <v/>
      </c>
      <c r="K5856" s="28">
        <f>IF(F5856="","",IF(I5856=0,"Pending",IF(I5856&gt;=F5856,"Completed","Partial")))</f>
        <v/>
      </c>
    </row>
    <row r="5857">
      <c r="A5857" s="31" t="n"/>
      <c r="B5857" s="26" t="n"/>
      <c r="C5857" s="26" t="n"/>
      <c r="D5857" s="26" t="n"/>
      <c r="E5857" s="26" t="n"/>
      <c r="F5857" s="27" t="n"/>
      <c r="G5857" s="28">
        <f>IFERROR(IF(E5857="","",VLOOKUP(E5857,'Setup - Mix Design'!$A$5:$I$504,9,0)),"")</f>
        <v/>
      </c>
      <c r="H5857" s="32">
        <f>IF(OR(F5857="",G5857=""),"",F5857*G5857)</f>
        <v/>
      </c>
      <c r="I5857" s="33">
        <f>IF(B5857="","",SUMIF('Dispatch (Challan)'!$C$5:$C$6004,B5857,'Dispatch (Challan)'!$F$5:$F$6004))</f>
        <v/>
      </c>
      <c r="J5857" s="33">
        <f>IF(F5857="","",F5857-I5857)</f>
        <v/>
      </c>
      <c r="K5857" s="28">
        <f>IF(F5857="","",IF(I5857=0,"Pending",IF(I5857&gt;=F5857,"Completed","Partial")))</f>
        <v/>
      </c>
    </row>
    <row r="5858">
      <c r="A5858" s="31" t="n"/>
      <c r="B5858" s="26" t="n"/>
      <c r="C5858" s="26" t="n"/>
      <c r="D5858" s="26" t="n"/>
      <c r="E5858" s="26" t="n"/>
      <c r="F5858" s="27" t="n"/>
      <c r="G5858" s="28">
        <f>IFERROR(IF(E5858="","",VLOOKUP(E5858,'Setup - Mix Design'!$A$5:$I$504,9,0)),"")</f>
        <v/>
      </c>
      <c r="H5858" s="32">
        <f>IF(OR(F5858="",G5858=""),"",F5858*G5858)</f>
        <v/>
      </c>
      <c r="I5858" s="33">
        <f>IF(B5858="","",SUMIF('Dispatch (Challan)'!$C$5:$C$6004,B5858,'Dispatch (Challan)'!$F$5:$F$6004))</f>
        <v/>
      </c>
      <c r="J5858" s="33">
        <f>IF(F5858="","",F5858-I5858)</f>
        <v/>
      </c>
      <c r="K5858" s="28">
        <f>IF(F5858="","",IF(I5858=0,"Pending",IF(I5858&gt;=F5858,"Completed","Partial")))</f>
        <v/>
      </c>
    </row>
    <row r="5859">
      <c r="A5859" s="31" t="n"/>
      <c r="B5859" s="26" t="n"/>
      <c r="C5859" s="26" t="n"/>
      <c r="D5859" s="26" t="n"/>
      <c r="E5859" s="26" t="n"/>
      <c r="F5859" s="27" t="n"/>
      <c r="G5859" s="28">
        <f>IFERROR(IF(E5859="","",VLOOKUP(E5859,'Setup - Mix Design'!$A$5:$I$504,9,0)),"")</f>
        <v/>
      </c>
      <c r="H5859" s="32">
        <f>IF(OR(F5859="",G5859=""),"",F5859*G5859)</f>
        <v/>
      </c>
      <c r="I5859" s="33">
        <f>IF(B5859="","",SUMIF('Dispatch (Challan)'!$C$5:$C$6004,B5859,'Dispatch (Challan)'!$F$5:$F$6004))</f>
        <v/>
      </c>
      <c r="J5859" s="33">
        <f>IF(F5859="","",F5859-I5859)</f>
        <v/>
      </c>
      <c r="K5859" s="28">
        <f>IF(F5859="","",IF(I5859=0,"Pending",IF(I5859&gt;=F5859,"Completed","Partial")))</f>
        <v/>
      </c>
    </row>
    <row r="5860">
      <c r="A5860" s="31" t="n"/>
      <c r="B5860" s="26" t="n"/>
      <c r="C5860" s="26" t="n"/>
      <c r="D5860" s="26" t="n"/>
      <c r="E5860" s="26" t="n"/>
      <c r="F5860" s="27" t="n"/>
      <c r="G5860" s="28">
        <f>IFERROR(IF(E5860="","",VLOOKUP(E5860,'Setup - Mix Design'!$A$5:$I$504,9,0)),"")</f>
        <v/>
      </c>
      <c r="H5860" s="32">
        <f>IF(OR(F5860="",G5860=""),"",F5860*G5860)</f>
        <v/>
      </c>
      <c r="I5860" s="33">
        <f>IF(B5860="","",SUMIF('Dispatch (Challan)'!$C$5:$C$6004,B5860,'Dispatch (Challan)'!$F$5:$F$6004))</f>
        <v/>
      </c>
      <c r="J5860" s="33">
        <f>IF(F5860="","",F5860-I5860)</f>
        <v/>
      </c>
      <c r="K5860" s="28">
        <f>IF(F5860="","",IF(I5860=0,"Pending",IF(I5860&gt;=F5860,"Completed","Partial")))</f>
        <v/>
      </c>
    </row>
    <row r="5861">
      <c r="A5861" s="31" t="n"/>
      <c r="B5861" s="26" t="n"/>
      <c r="C5861" s="26" t="n"/>
      <c r="D5861" s="26" t="n"/>
      <c r="E5861" s="26" t="n"/>
      <c r="F5861" s="27" t="n"/>
      <c r="G5861" s="28">
        <f>IFERROR(IF(E5861="","",VLOOKUP(E5861,'Setup - Mix Design'!$A$5:$I$504,9,0)),"")</f>
        <v/>
      </c>
      <c r="H5861" s="32">
        <f>IF(OR(F5861="",G5861=""),"",F5861*G5861)</f>
        <v/>
      </c>
      <c r="I5861" s="33">
        <f>IF(B5861="","",SUMIF('Dispatch (Challan)'!$C$5:$C$6004,B5861,'Dispatch (Challan)'!$F$5:$F$6004))</f>
        <v/>
      </c>
      <c r="J5861" s="33">
        <f>IF(F5861="","",F5861-I5861)</f>
        <v/>
      </c>
      <c r="K5861" s="28">
        <f>IF(F5861="","",IF(I5861=0,"Pending",IF(I5861&gt;=F5861,"Completed","Partial")))</f>
        <v/>
      </c>
    </row>
    <row r="5862">
      <c r="A5862" s="31" t="n"/>
      <c r="B5862" s="26" t="n"/>
      <c r="C5862" s="26" t="n"/>
      <c r="D5862" s="26" t="n"/>
      <c r="E5862" s="26" t="n"/>
      <c r="F5862" s="27" t="n"/>
      <c r="G5862" s="28">
        <f>IFERROR(IF(E5862="","",VLOOKUP(E5862,'Setup - Mix Design'!$A$5:$I$504,9,0)),"")</f>
        <v/>
      </c>
      <c r="H5862" s="32">
        <f>IF(OR(F5862="",G5862=""),"",F5862*G5862)</f>
        <v/>
      </c>
      <c r="I5862" s="33">
        <f>IF(B5862="","",SUMIF('Dispatch (Challan)'!$C$5:$C$6004,B5862,'Dispatch (Challan)'!$F$5:$F$6004))</f>
        <v/>
      </c>
      <c r="J5862" s="33">
        <f>IF(F5862="","",F5862-I5862)</f>
        <v/>
      </c>
      <c r="K5862" s="28">
        <f>IF(F5862="","",IF(I5862=0,"Pending",IF(I5862&gt;=F5862,"Completed","Partial")))</f>
        <v/>
      </c>
    </row>
    <row r="5863">
      <c r="A5863" s="31" t="n"/>
      <c r="B5863" s="26" t="n"/>
      <c r="C5863" s="26" t="n"/>
      <c r="D5863" s="26" t="n"/>
      <c r="E5863" s="26" t="n"/>
      <c r="F5863" s="27" t="n"/>
      <c r="G5863" s="28">
        <f>IFERROR(IF(E5863="","",VLOOKUP(E5863,'Setup - Mix Design'!$A$5:$I$504,9,0)),"")</f>
        <v/>
      </c>
      <c r="H5863" s="32">
        <f>IF(OR(F5863="",G5863=""),"",F5863*G5863)</f>
        <v/>
      </c>
      <c r="I5863" s="33">
        <f>IF(B5863="","",SUMIF('Dispatch (Challan)'!$C$5:$C$6004,B5863,'Dispatch (Challan)'!$F$5:$F$6004))</f>
        <v/>
      </c>
      <c r="J5863" s="33">
        <f>IF(F5863="","",F5863-I5863)</f>
        <v/>
      </c>
      <c r="K5863" s="28">
        <f>IF(F5863="","",IF(I5863=0,"Pending",IF(I5863&gt;=F5863,"Completed","Partial")))</f>
        <v/>
      </c>
    </row>
    <row r="5864">
      <c r="A5864" s="31" t="n"/>
      <c r="B5864" s="26" t="n"/>
      <c r="C5864" s="26" t="n"/>
      <c r="D5864" s="26" t="n"/>
      <c r="E5864" s="26" t="n"/>
      <c r="F5864" s="27" t="n"/>
      <c r="G5864" s="28">
        <f>IFERROR(IF(E5864="","",VLOOKUP(E5864,'Setup - Mix Design'!$A$5:$I$504,9,0)),"")</f>
        <v/>
      </c>
      <c r="H5864" s="32">
        <f>IF(OR(F5864="",G5864=""),"",F5864*G5864)</f>
        <v/>
      </c>
      <c r="I5864" s="33">
        <f>IF(B5864="","",SUMIF('Dispatch (Challan)'!$C$5:$C$6004,B5864,'Dispatch (Challan)'!$F$5:$F$6004))</f>
        <v/>
      </c>
      <c r="J5864" s="33">
        <f>IF(F5864="","",F5864-I5864)</f>
        <v/>
      </c>
      <c r="K5864" s="28">
        <f>IF(F5864="","",IF(I5864=0,"Pending",IF(I5864&gt;=F5864,"Completed","Partial")))</f>
        <v/>
      </c>
    </row>
    <row r="5865">
      <c r="A5865" s="31" t="n"/>
      <c r="B5865" s="26" t="n"/>
      <c r="C5865" s="26" t="n"/>
      <c r="D5865" s="26" t="n"/>
      <c r="E5865" s="26" t="n"/>
      <c r="F5865" s="27" t="n"/>
      <c r="G5865" s="28">
        <f>IFERROR(IF(E5865="","",VLOOKUP(E5865,'Setup - Mix Design'!$A$5:$I$504,9,0)),"")</f>
        <v/>
      </c>
      <c r="H5865" s="32">
        <f>IF(OR(F5865="",G5865=""),"",F5865*G5865)</f>
        <v/>
      </c>
      <c r="I5865" s="33">
        <f>IF(B5865="","",SUMIF('Dispatch (Challan)'!$C$5:$C$6004,B5865,'Dispatch (Challan)'!$F$5:$F$6004))</f>
        <v/>
      </c>
      <c r="J5865" s="33">
        <f>IF(F5865="","",F5865-I5865)</f>
        <v/>
      </c>
      <c r="K5865" s="28">
        <f>IF(F5865="","",IF(I5865=0,"Pending",IF(I5865&gt;=F5865,"Completed","Partial")))</f>
        <v/>
      </c>
    </row>
    <row r="5866">
      <c r="A5866" s="31" t="n"/>
      <c r="B5866" s="26" t="n"/>
      <c r="C5866" s="26" t="n"/>
      <c r="D5866" s="26" t="n"/>
      <c r="E5866" s="26" t="n"/>
      <c r="F5866" s="27" t="n"/>
      <c r="G5866" s="28">
        <f>IFERROR(IF(E5866="","",VLOOKUP(E5866,'Setup - Mix Design'!$A$5:$I$504,9,0)),"")</f>
        <v/>
      </c>
      <c r="H5866" s="32">
        <f>IF(OR(F5866="",G5866=""),"",F5866*G5866)</f>
        <v/>
      </c>
      <c r="I5866" s="33">
        <f>IF(B5866="","",SUMIF('Dispatch (Challan)'!$C$5:$C$6004,B5866,'Dispatch (Challan)'!$F$5:$F$6004))</f>
        <v/>
      </c>
      <c r="J5866" s="33">
        <f>IF(F5866="","",F5866-I5866)</f>
        <v/>
      </c>
      <c r="K5866" s="28">
        <f>IF(F5866="","",IF(I5866=0,"Pending",IF(I5866&gt;=F5866,"Completed","Partial")))</f>
        <v/>
      </c>
    </row>
    <row r="5867">
      <c r="A5867" s="31" t="n"/>
      <c r="B5867" s="26" t="n"/>
      <c r="C5867" s="26" t="n"/>
      <c r="D5867" s="26" t="n"/>
      <c r="E5867" s="26" t="n"/>
      <c r="F5867" s="27" t="n"/>
      <c r="G5867" s="28">
        <f>IFERROR(IF(E5867="","",VLOOKUP(E5867,'Setup - Mix Design'!$A$5:$I$504,9,0)),"")</f>
        <v/>
      </c>
      <c r="H5867" s="32">
        <f>IF(OR(F5867="",G5867=""),"",F5867*G5867)</f>
        <v/>
      </c>
      <c r="I5867" s="33">
        <f>IF(B5867="","",SUMIF('Dispatch (Challan)'!$C$5:$C$6004,B5867,'Dispatch (Challan)'!$F$5:$F$6004))</f>
        <v/>
      </c>
      <c r="J5867" s="33">
        <f>IF(F5867="","",F5867-I5867)</f>
        <v/>
      </c>
      <c r="K5867" s="28">
        <f>IF(F5867="","",IF(I5867=0,"Pending",IF(I5867&gt;=F5867,"Completed","Partial")))</f>
        <v/>
      </c>
    </row>
    <row r="5868">
      <c r="A5868" s="31" t="n"/>
      <c r="B5868" s="26" t="n"/>
      <c r="C5868" s="26" t="n"/>
      <c r="D5868" s="26" t="n"/>
      <c r="E5868" s="26" t="n"/>
      <c r="F5868" s="27" t="n"/>
      <c r="G5868" s="28">
        <f>IFERROR(IF(E5868="","",VLOOKUP(E5868,'Setup - Mix Design'!$A$5:$I$504,9,0)),"")</f>
        <v/>
      </c>
      <c r="H5868" s="32">
        <f>IF(OR(F5868="",G5868=""),"",F5868*G5868)</f>
        <v/>
      </c>
      <c r="I5868" s="33">
        <f>IF(B5868="","",SUMIF('Dispatch (Challan)'!$C$5:$C$6004,B5868,'Dispatch (Challan)'!$F$5:$F$6004))</f>
        <v/>
      </c>
      <c r="J5868" s="33">
        <f>IF(F5868="","",F5868-I5868)</f>
        <v/>
      </c>
      <c r="K5868" s="28">
        <f>IF(F5868="","",IF(I5868=0,"Pending",IF(I5868&gt;=F5868,"Completed","Partial")))</f>
        <v/>
      </c>
    </row>
    <row r="5869">
      <c r="A5869" s="31" t="n"/>
      <c r="B5869" s="26" t="n"/>
      <c r="C5869" s="26" t="n"/>
      <c r="D5869" s="26" t="n"/>
      <c r="E5869" s="26" t="n"/>
      <c r="F5869" s="27" t="n"/>
      <c r="G5869" s="28">
        <f>IFERROR(IF(E5869="","",VLOOKUP(E5869,'Setup - Mix Design'!$A$5:$I$504,9,0)),"")</f>
        <v/>
      </c>
      <c r="H5869" s="32">
        <f>IF(OR(F5869="",G5869=""),"",F5869*G5869)</f>
        <v/>
      </c>
      <c r="I5869" s="33">
        <f>IF(B5869="","",SUMIF('Dispatch (Challan)'!$C$5:$C$6004,B5869,'Dispatch (Challan)'!$F$5:$F$6004))</f>
        <v/>
      </c>
      <c r="J5869" s="33">
        <f>IF(F5869="","",F5869-I5869)</f>
        <v/>
      </c>
      <c r="K5869" s="28">
        <f>IF(F5869="","",IF(I5869=0,"Pending",IF(I5869&gt;=F5869,"Completed","Partial")))</f>
        <v/>
      </c>
    </row>
    <row r="5870">
      <c r="A5870" s="31" t="n"/>
      <c r="B5870" s="26" t="n"/>
      <c r="C5870" s="26" t="n"/>
      <c r="D5870" s="26" t="n"/>
      <c r="E5870" s="26" t="n"/>
      <c r="F5870" s="27" t="n"/>
      <c r="G5870" s="28">
        <f>IFERROR(IF(E5870="","",VLOOKUP(E5870,'Setup - Mix Design'!$A$5:$I$504,9,0)),"")</f>
        <v/>
      </c>
      <c r="H5870" s="32">
        <f>IF(OR(F5870="",G5870=""),"",F5870*G5870)</f>
        <v/>
      </c>
      <c r="I5870" s="33">
        <f>IF(B5870="","",SUMIF('Dispatch (Challan)'!$C$5:$C$6004,B5870,'Dispatch (Challan)'!$F$5:$F$6004))</f>
        <v/>
      </c>
      <c r="J5870" s="33">
        <f>IF(F5870="","",F5870-I5870)</f>
        <v/>
      </c>
      <c r="K5870" s="28">
        <f>IF(F5870="","",IF(I5870=0,"Pending",IF(I5870&gt;=F5870,"Completed","Partial")))</f>
        <v/>
      </c>
    </row>
    <row r="5871">
      <c r="A5871" s="31" t="n"/>
      <c r="B5871" s="26" t="n"/>
      <c r="C5871" s="26" t="n"/>
      <c r="D5871" s="26" t="n"/>
      <c r="E5871" s="26" t="n"/>
      <c r="F5871" s="27" t="n"/>
      <c r="G5871" s="28">
        <f>IFERROR(IF(E5871="","",VLOOKUP(E5871,'Setup - Mix Design'!$A$5:$I$504,9,0)),"")</f>
        <v/>
      </c>
      <c r="H5871" s="32">
        <f>IF(OR(F5871="",G5871=""),"",F5871*G5871)</f>
        <v/>
      </c>
      <c r="I5871" s="33">
        <f>IF(B5871="","",SUMIF('Dispatch (Challan)'!$C$5:$C$6004,B5871,'Dispatch (Challan)'!$F$5:$F$6004))</f>
        <v/>
      </c>
      <c r="J5871" s="33">
        <f>IF(F5871="","",F5871-I5871)</f>
        <v/>
      </c>
      <c r="K5871" s="28">
        <f>IF(F5871="","",IF(I5871=0,"Pending",IF(I5871&gt;=F5871,"Completed","Partial")))</f>
        <v/>
      </c>
    </row>
    <row r="5872">
      <c r="A5872" s="31" t="n"/>
      <c r="B5872" s="26" t="n"/>
      <c r="C5872" s="26" t="n"/>
      <c r="D5872" s="26" t="n"/>
      <c r="E5872" s="26" t="n"/>
      <c r="F5872" s="27" t="n"/>
      <c r="G5872" s="28">
        <f>IFERROR(IF(E5872="","",VLOOKUP(E5872,'Setup - Mix Design'!$A$5:$I$504,9,0)),"")</f>
        <v/>
      </c>
      <c r="H5872" s="32">
        <f>IF(OR(F5872="",G5872=""),"",F5872*G5872)</f>
        <v/>
      </c>
      <c r="I5872" s="33">
        <f>IF(B5872="","",SUMIF('Dispatch (Challan)'!$C$5:$C$6004,B5872,'Dispatch (Challan)'!$F$5:$F$6004))</f>
        <v/>
      </c>
      <c r="J5872" s="33">
        <f>IF(F5872="","",F5872-I5872)</f>
        <v/>
      </c>
      <c r="K5872" s="28">
        <f>IF(F5872="","",IF(I5872=0,"Pending",IF(I5872&gt;=F5872,"Completed","Partial")))</f>
        <v/>
      </c>
    </row>
    <row r="5873">
      <c r="A5873" s="31" t="n"/>
      <c r="B5873" s="26" t="n"/>
      <c r="C5873" s="26" t="n"/>
      <c r="D5873" s="26" t="n"/>
      <c r="E5873" s="26" t="n"/>
      <c r="F5873" s="27" t="n"/>
      <c r="G5873" s="28">
        <f>IFERROR(IF(E5873="","",VLOOKUP(E5873,'Setup - Mix Design'!$A$5:$I$504,9,0)),"")</f>
        <v/>
      </c>
      <c r="H5873" s="32">
        <f>IF(OR(F5873="",G5873=""),"",F5873*G5873)</f>
        <v/>
      </c>
      <c r="I5873" s="33">
        <f>IF(B5873="","",SUMIF('Dispatch (Challan)'!$C$5:$C$6004,B5873,'Dispatch (Challan)'!$F$5:$F$6004))</f>
        <v/>
      </c>
      <c r="J5873" s="33">
        <f>IF(F5873="","",F5873-I5873)</f>
        <v/>
      </c>
      <c r="K5873" s="28">
        <f>IF(F5873="","",IF(I5873=0,"Pending",IF(I5873&gt;=F5873,"Completed","Partial")))</f>
        <v/>
      </c>
    </row>
    <row r="5874">
      <c r="A5874" s="31" t="n"/>
      <c r="B5874" s="26" t="n"/>
      <c r="C5874" s="26" t="n"/>
      <c r="D5874" s="26" t="n"/>
      <c r="E5874" s="26" t="n"/>
      <c r="F5874" s="27" t="n"/>
      <c r="G5874" s="28">
        <f>IFERROR(IF(E5874="","",VLOOKUP(E5874,'Setup - Mix Design'!$A$5:$I$504,9,0)),"")</f>
        <v/>
      </c>
      <c r="H5874" s="32">
        <f>IF(OR(F5874="",G5874=""),"",F5874*G5874)</f>
        <v/>
      </c>
      <c r="I5874" s="33">
        <f>IF(B5874="","",SUMIF('Dispatch (Challan)'!$C$5:$C$6004,B5874,'Dispatch (Challan)'!$F$5:$F$6004))</f>
        <v/>
      </c>
      <c r="J5874" s="33">
        <f>IF(F5874="","",F5874-I5874)</f>
        <v/>
      </c>
      <c r="K5874" s="28">
        <f>IF(F5874="","",IF(I5874=0,"Pending",IF(I5874&gt;=F5874,"Completed","Partial")))</f>
        <v/>
      </c>
    </row>
    <row r="5875">
      <c r="A5875" s="31" t="n"/>
      <c r="B5875" s="26" t="n"/>
      <c r="C5875" s="26" t="n"/>
      <c r="D5875" s="26" t="n"/>
      <c r="E5875" s="26" t="n"/>
      <c r="F5875" s="27" t="n"/>
      <c r="G5875" s="28">
        <f>IFERROR(IF(E5875="","",VLOOKUP(E5875,'Setup - Mix Design'!$A$5:$I$504,9,0)),"")</f>
        <v/>
      </c>
      <c r="H5875" s="32">
        <f>IF(OR(F5875="",G5875=""),"",F5875*G5875)</f>
        <v/>
      </c>
      <c r="I5875" s="33">
        <f>IF(B5875="","",SUMIF('Dispatch (Challan)'!$C$5:$C$6004,B5875,'Dispatch (Challan)'!$F$5:$F$6004))</f>
        <v/>
      </c>
      <c r="J5875" s="33">
        <f>IF(F5875="","",F5875-I5875)</f>
        <v/>
      </c>
      <c r="K5875" s="28">
        <f>IF(F5875="","",IF(I5875=0,"Pending",IF(I5875&gt;=F5875,"Completed","Partial")))</f>
        <v/>
      </c>
    </row>
    <row r="5876">
      <c r="A5876" s="31" t="n"/>
      <c r="B5876" s="26" t="n"/>
      <c r="C5876" s="26" t="n"/>
      <c r="D5876" s="26" t="n"/>
      <c r="E5876" s="26" t="n"/>
      <c r="F5876" s="27" t="n"/>
      <c r="G5876" s="28">
        <f>IFERROR(IF(E5876="","",VLOOKUP(E5876,'Setup - Mix Design'!$A$5:$I$504,9,0)),"")</f>
        <v/>
      </c>
      <c r="H5876" s="32">
        <f>IF(OR(F5876="",G5876=""),"",F5876*G5876)</f>
        <v/>
      </c>
      <c r="I5876" s="33">
        <f>IF(B5876="","",SUMIF('Dispatch (Challan)'!$C$5:$C$6004,B5876,'Dispatch (Challan)'!$F$5:$F$6004))</f>
        <v/>
      </c>
      <c r="J5876" s="33">
        <f>IF(F5876="","",F5876-I5876)</f>
        <v/>
      </c>
      <c r="K5876" s="28">
        <f>IF(F5876="","",IF(I5876=0,"Pending",IF(I5876&gt;=F5876,"Completed","Partial")))</f>
        <v/>
      </c>
    </row>
    <row r="5877">
      <c r="A5877" s="31" t="n"/>
      <c r="B5877" s="26" t="n"/>
      <c r="C5877" s="26" t="n"/>
      <c r="D5877" s="26" t="n"/>
      <c r="E5877" s="26" t="n"/>
      <c r="F5877" s="27" t="n"/>
      <c r="G5877" s="28">
        <f>IFERROR(IF(E5877="","",VLOOKUP(E5877,'Setup - Mix Design'!$A$5:$I$504,9,0)),"")</f>
        <v/>
      </c>
      <c r="H5877" s="32">
        <f>IF(OR(F5877="",G5877=""),"",F5877*G5877)</f>
        <v/>
      </c>
      <c r="I5877" s="33">
        <f>IF(B5877="","",SUMIF('Dispatch (Challan)'!$C$5:$C$6004,B5877,'Dispatch (Challan)'!$F$5:$F$6004))</f>
        <v/>
      </c>
      <c r="J5877" s="33">
        <f>IF(F5877="","",F5877-I5877)</f>
        <v/>
      </c>
      <c r="K5877" s="28">
        <f>IF(F5877="","",IF(I5877=0,"Pending",IF(I5877&gt;=F5877,"Completed","Partial")))</f>
        <v/>
      </c>
    </row>
    <row r="5878">
      <c r="A5878" s="31" t="n"/>
      <c r="B5878" s="26" t="n"/>
      <c r="C5878" s="26" t="n"/>
      <c r="D5878" s="26" t="n"/>
      <c r="E5878" s="26" t="n"/>
      <c r="F5878" s="27" t="n"/>
      <c r="G5878" s="28">
        <f>IFERROR(IF(E5878="","",VLOOKUP(E5878,'Setup - Mix Design'!$A$5:$I$504,9,0)),"")</f>
        <v/>
      </c>
      <c r="H5878" s="32">
        <f>IF(OR(F5878="",G5878=""),"",F5878*G5878)</f>
        <v/>
      </c>
      <c r="I5878" s="33">
        <f>IF(B5878="","",SUMIF('Dispatch (Challan)'!$C$5:$C$6004,B5878,'Dispatch (Challan)'!$F$5:$F$6004))</f>
        <v/>
      </c>
      <c r="J5878" s="33">
        <f>IF(F5878="","",F5878-I5878)</f>
        <v/>
      </c>
      <c r="K5878" s="28">
        <f>IF(F5878="","",IF(I5878=0,"Pending",IF(I5878&gt;=F5878,"Completed","Partial")))</f>
        <v/>
      </c>
    </row>
    <row r="5879">
      <c r="A5879" s="31" t="n"/>
      <c r="B5879" s="26" t="n"/>
      <c r="C5879" s="26" t="n"/>
      <c r="D5879" s="26" t="n"/>
      <c r="E5879" s="26" t="n"/>
      <c r="F5879" s="27" t="n"/>
      <c r="G5879" s="28">
        <f>IFERROR(IF(E5879="","",VLOOKUP(E5879,'Setup - Mix Design'!$A$5:$I$504,9,0)),"")</f>
        <v/>
      </c>
      <c r="H5879" s="32">
        <f>IF(OR(F5879="",G5879=""),"",F5879*G5879)</f>
        <v/>
      </c>
      <c r="I5879" s="33">
        <f>IF(B5879="","",SUMIF('Dispatch (Challan)'!$C$5:$C$6004,B5879,'Dispatch (Challan)'!$F$5:$F$6004))</f>
        <v/>
      </c>
      <c r="J5879" s="33">
        <f>IF(F5879="","",F5879-I5879)</f>
        <v/>
      </c>
      <c r="K5879" s="28">
        <f>IF(F5879="","",IF(I5879=0,"Pending",IF(I5879&gt;=F5879,"Completed","Partial")))</f>
        <v/>
      </c>
    </row>
    <row r="5880">
      <c r="A5880" s="31" t="n"/>
      <c r="B5880" s="26" t="n"/>
      <c r="C5880" s="26" t="n"/>
      <c r="D5880" s="26" t="n"/>
      <c r="E5880" s="26" t="n"/>
      <c r="F5880" s="27" t="n"/>
      <c r="G5880" s="28">
        <f>IFERROR(IF(E5880="","",VLOOKUP(E5880,'Setup - Mix Design'!$A$5:$I$504,9,0)),"")</f>
        <v/>
      </c>
      <c r="H5880" s="32">
        <f>IF(OR(F5880="",G5880=""),"",F5880*G5880)</f>
        <v/>
      </c>
      <c r="I5880" s="33">
        <f>IF(B5880="","",SUMIF('Dispatch (Challan)'!$C$5:$C$6004,B5880,'Dispatch (Challan)'!$F$5:$F$6004))</f>
        <v/>
      </c>
      <c r="J5880" s="33">
        <f>IF(F5880="","",F5880-I5880)</f>
        <v/>
      </c>
      <c r="K5880" s="28">
        <f>IF(F5880="","",IF(I5880=0,"Pending",IF(I5880&gt;=F5880,"Completed","Partial")))</f>
        <v/>
      </c>
    </row>
    <row r="5881">
      <c r="A5881" s="31" t="n"/>
      <c r="B5881" s="26" t="n"/>
      <c r="C5881" s="26" t="n"/>
      <c r="D5881" s="26" t="n"/>
      <c r="E5881" s="26" t="n"/>
      <c r="F5881" s="27" t="n"/>
      <c r="G5881" s="28">
        <f>IFERROR(IF(E5881="","",VLOOKUP(E5881,'Setup - Mix Design'!$A$5:$I$504,9,0)),"")</f>
        <v/>
      </c>
      <c r="H5881" s="32">
        <f>IF(OR(F5881="",G5881=""),"",F5881*G5881)</f>
        <v/>
      </c>
      <c r="I5881" s="33">
        <f>IF(B5881="","",SUMIF('Dispatch (Challan)'!$C$5:$C$6004,B5881,'Dispatch (Challan)'!$F$5:$F$6004))</f>
        <v/>
      </c>
      <c r="J5881" s="33">
        <f>IF(F5881="","",F5881-I5881)</f>
        <v/>
      </c>
      <c r="K5881" s="28">
        <f>IF(F5881="","",IF(I5881=0,"Pending",IF(I5881&gt;=F5881,"Completed","Partial")))</f>
        <v/>
      </c>
    </row>
    <row r="5882">
      <c r="A5882" s="31" t="n"/>
      <c r="B5882" s="26" t="n"/>
      <c r="C5882" s="26" t="n"/>
      <c r="D5882" s="26" t="n"/>
      <c r="E5882" s="26" t="n"/>
      <c r="F5882" s="27" t="n"/>
      <c r="G5882" s="28">
        <f>IFERROR(IF(E5882="","",VLOOKUP(E5882,'Setup - Mix Design'!$A$5:$I$504,9,0)),"")</f>
        <v/>
      </c>
      <c r="H5882" s="32">
        <f>IF(OR(F5882="",G5882=""),"",F5882*G5882)</f>
        <v/>
      </c>
      <c r="I5882" s="33">
        <f>IF(B5882="","",SUMIF('Dispatch (Challan)'!$C$5:$C$6004,B5882,'Dispatch (Challan)'!$F$5:$F$6004))</f>
        <v/>
      </c>
      <c r="J5882" s="33">
        <f>IF(F5882="","",F5882-I5882)</f>
        <v/>
      </c>
      <c r="K5882" s="28">
        <f>IF(F5882="","",IF(I5882=0,"Pending",IF(I5882&gt;=F5882,"Completed","Partial")))</f>
        <v/>
      </c>
    </row>
    <row r="5883">
      <c r="A5883" s="31" t="n"/>
      <c r="B5883" s="26" t="n"/>
      <c r="C5883" s="26" t="n"/>
      <c r="D5883" s="26" t="n"/>
      <c r="E5883" s="26" t="n"/>
      <c r="F5883" s="27" t="n"/>
      <c r="G5883" s="28">
        <f>IFERROR(IF(E5883="","",VLOOKUP(E5883,'Setup - Mix Design'!$A$5:$I$504,9,0)),"")</f>
        <v/>
      </c>
      <c r="H5883" s="32">
        <f>IF(OR(F5883="",G5883=""),"",F5883*G5883)</f>
        <v/>
      </c>
      <c r="I5883" s="33">
        <f>IF(B5883="","",SUMIF('Dispatch (Challan)'!$C$5:$C$6004,B5883,'Dispatch (Challan)'!$F$5:$F$6004))</f>
        <v/>
      </c>
      <c r="J5883" s="33">
        <f>IF(F5883="","",F5883-I5883)</f>
        <v/>
      </c>
      <c r="K5883" s="28">
        <f>IF(F5883="","",IF(I5883=0,"Pending",IF(I5883&gt;=F5883,"Completed","Partial")))</f>
        <v/>
      </c>
    </row>
    <row r="5884">
      <c r="A5884" s="31" t="n"/>
      <c r="B5884" s="26" t="n"/>
      <c r="C5884" s="26" t="n"/>
      <c r="D5884" s="26" t="n"/>
      <c r="E5884" s="26" t="n"/>
      <c r="F5884" s="27" t="n"/>
      <c r="G5884" s="28">
        <f>IFERROR(IF(E5884="","",VLOOKUP(E5884,'Setup - Mix Design'!$A$5:$I$504,9,0)),"")</f>
        <v/>
      </c>
      <c r="H5884" s="32">
        <f>IF(OR(F5884="",G5884=""),"",F5884*G5884)</f>
        <v/>
      </c>
      <c r="I5884" s="33">
        <f>IF(B5884="","",SUMIF('Dispatch (Challan)'!$C$5:$C$6004,B5884,'Dispatch (Challan)'!$F$5:$F$6004))</f>
        <v/>
      </c>
      <c r="J5884" s="33">
        <f>IF(F5884="","",F5884-I5884)</f>
        <v/>
      </c>
      <c r="K5884" s="28">
        <f>IF(F5884="","",IF(I5884=0,"Pending",IF(I5884&gt;=F5884,"Completed","Partial")))</f>
        <v/>
      </c>
    </row>
    <row r="5885">
      <c r="A5885" s="31" t="n"/>
      <c r="B5885" s="26" t="n"/>
      <c r="C5885" s="26" t="n"/>
      <c r="D5885" s="26" t="n"/>
      <c r="E5885" s="26" t="n"/>
      <c r="F5885" s="27" t="n"/>
      <c r="G5885" s="28">
        <f>IFERROR(IF(E5885="","",VLOOKUP(E5885,'Setup - Mix Design'!$A$5:$I$504,9,0)),"")</f>
        <v/>
      </c>
      <c r="H5885" s="32">
        <f>IF(OR(F5885="",G5885=""),"",F5885*G5885)</f>
        <v/>
      </c>
      <c r="I5885" s="33">
        <f>IF(B5885="","",SUMIF('Dispatch (Challan)'!$C$5:$C$6004,B5885,'Dispatch (Challan)'!$F$5:$F$6004))</f>
        <v/>
      </c>
      <c r="J5885" s="33">
        <f>IF(F5885="","",F5885-I5885)</f>
        <v/>
      </c>
      <c r="K5885" s="28">
        <f>IF(F5885="","",IF(I5885=0,"Pending",IF(I5885&gt;=F5885,"Completed","Partial")))</f>
        <v/>
      </c>
    </row>
    <row r="5886">
      <c r="A5886" s="31" t="n"/>
      <c r="B5886" s="26" t="n"/>
      <c r="C5886" s="26" t="n"/>
      <c r="D5886" s="26" t="n"/>
      <c r="E5886" s="26" t="n"/>
      <c r="F5886" s="27" t="n"/>
      <c r="G5886" s="28">
        <f>IFERROR(IF(E5886="","",VLOOKUP(E5886,'Setup - Mix Design'!$A$5:$I$504,9,0)),"")</f>
        <v/>
      </c>
      <c r="H5886" s="32">
        <f>IF(OR(F5886="",G5886=""),"",F5886*G5886)</f>
        <v/>
      </c>
      <c r="I5886" s="33">
        <f>IF(B5886="","",SUMIF('Dispatch (Challan)'!$C$5:$C$6004,B5886,'Dispatch (Challan)'!$F$5:$F$6004))</f>
        <v/>
      </c>
      <c r="J5886" s="33">
        <f>IF(F5886="","",F5886-I5886)</f>
        <v/>
      </c>
      <c r="K5886" s="28">
        <f>IF(F5886="","",IF(I5886=0,"Pending",IF(I5886&gt;=F5886,"Completed","Partial")))</f>
        <v/>
      </c>
    </row>
    <row r="5887">
      <c r="A5887" s="31" t="n"/>
      <c r="B5887" s="26" t="n"/>
      <c r="C5887" s="26" t="n"/>
      <c r="D5887" s="26" t="n"/>
      <c r="E5887" s="26" t="n"/>
      <c r="F5887" s="27" t="n"/>
      <c r="G5887" s="28">
        <f>IFERROR(IF(E5887="","",VLOOKUP(E5887,'Setup - Mix Design'!$A$5:$I$504,9,0)),"")</f>
        <v/>
      </c>
      <c r="H5887" s="32">
        <f>IF(OR(F5887="",G5887=""),"",F5887*G5887)</f>
        <v/>
      </c>
      <c r="I5887" s="33">
        <f>IF(B5887="","",SUMIF('Dispatch (Challan)'!$C$5:$C$6004,B5887,'Dispatch (Challan)'!$F$5:$F$6004))</f>
        <v/>
      </c>
      <c r="J5887" s="33">
        <f>IF(F5887="","",F5887-I5887)</f>
        <v/>
      </c>
      <c r="K5887" s="28">
        <f>IF(F5887="","",IF(I5887=0,"Pending",IF(I5887&gt;=F5887,"Completed","Partial")))</f>
        <v/>
      </c>
    </row>
    <row r="5888">
      <c r="A5888" s="31" t="n"/>
      <c r="B5888" s="26" t="n"/>
      <c r="C5888" s="26" t="n"/>
      <c r="D5888" s="26" t="n"/>
      <c r="E5888" s="26" t="n"/>
      <c r="F5888" s="27" t="n"/>
      <c r="G5888" s="28">
        <f>IFERROR(IF(E5888="","",VLOOKUP(E5888,'Setup - Mix Design'!$A$5:$I$504,9,0)),"")</f>
        <v/>
      </c>
      <c r="H5888" s="32">
        <f>IF(OR(F5888="",G5888=""),"",F5888*G5888)</f>
        <v/>
      </c>
      <c r="I5888" s="33">
        <f>IF(B5888="","",SUMIF('Dispatch (Challan)'!$C$5:$C$6004,B5888,'Dispatch (Challan)'!$F$5:$F$6004))</f>
        <v/>
      </c>
      <c r="J5888" s="33">
        <f>IF(F5888="","",F5888-I5888)</f>
        <v/>
      </c>
      <c r="K5888" s="28">
        <f>IF(F5888="","",IF(I5888=0,"Pending",IF(I5888&gt;=F5888,"Completed","Partial")))</f>
        <v/>
      </c>
    </row>
    <row r="5889">
      <c r="A5889" s="31" t="n"/>
      <c r="B5889" s="26" t="n"/>
      <c r="C5889" s="26" t="n"/>
      <c r="D5889" s="26" t="n"/>
      <c r="E5889" s="26" t="n"/>
      <c r="F5889" s="27" t="n"/>
      <c r="G5889" s="28">
        <f>IFERROR(IF(E5889="","",VLOOKUP(E5889,'Setup - Mix Design'!$A$5:$I$504,9,0)),"")</f>
        <v/>
      </c>
      <c r="H5889" s="32">
        <f>IF(OR(F5889="",G5889=""),"",F5889*G5889)</f>
        <v/>
      </c>
      <c r="I5889" s="33">
        <f>IF(B5889="","",SUMIF('Dispatch (Challan)'!$C$5:$C$6004,B5889,'Dispatch (Challan)'!$F$5:$F$6004))</f>
        <v/>
      </c>
      <c r="J5889" s="33">
        <f>IF(F5889="","",F5889-I5889)</f>
        <v/>
      </c>
      <c r="K5889" s="28">
        <f>IF(F5889="","",IF(I5889=0,"Pending",IF(I5889&gt;=F5889,"Completed","Partial")))</f>
        <v/>
      </c>
    </row>
    <row r="5890">
      <c r="A5890" s="31" t="n"/>
      <c r="B5890" s="26" t="n"/>
      <c r="C5890" s="26" t="n"/>
      <c r="D5890" s="26" t="n"/>
      <c r="E5890" s="26" t="n"/>
      <c r="F5890" s="27" t="n"/>
      <c r="G5890" s="28">
        <f>IFERROR(IF(E5890="","",VLOOKUP(E5890,'Setup - Mix Design'!$A$5:$I$504,9,0)),"")</f>
        <v/>
      </c>
      <c r="H5890" s="32">
        <f>IF(OR(F5890="",G5890=""),"",F5890*G5890)</f>
        <v/>
      </c>
      <c r="I5890" s="33">
        <f>IF(B5890="","",SUMIF('Dispatch (Challan)'!$C$5:$C$6004,B5890,'Dispatch (Challan)'!$F$5:$F$6004))</f>
        <v/>
      </c>
      <c r="J5890" s="33">
        <f>IF(F5890="","",F5890-I5890)</f>
        <v/>
      </c>
      <c r="K5890" s="28">
        <f>IF(F5890="","",IF(I5890=0,"Pending",IF(I5890&gt;=F5890,"Completed","Partial")))</f>
        <v/>
      </c>
    </row>
    <row r="5891">
      <c r="A5891" s="31" t="n"/>
      <c r="B5891" s="26" t="n"/>
      <c r="C5891" s="26" t="n"/>
      <c r="D5891" s="26" t="n"/>
      <c r="E5891" s="26" t="n"/>
      <c r="F5891" s="27" t="n"/>
      <c r="G5891" s="28">
        <f>IFERROR(IF(E5891="","",VLOOKUP(E5891,'Setup - Mix Design'!$A$5:$I$504,9,0)),"")</f>
        <v/>
      </c>
      <c r="H5891" s="32">
        <f>IF(OR(F5891="",G5891=""),"",F5891*G5891)</f>
        <v/>
      </c>
      <c r="I5891" s="33">
        <f>IF(B5891="","",SUMIF('Dispatch (Challan)'!$C$5:$C$6004,B5891,'Dispatch (Challan)'!$F$5:$F$6004))</f>
        <v/>
      </c>
      <c r="J5891" s="33">
        <f>IF(F5891="","",F5891-I5891)</f>
        <v/>
      </c>
      <c r="K5891" s="28">
        <f>IF(F5891="","",IF(I5891=0,"Pending",IF(I5891&gt;=F5891,"Completed","Partial")))</f>
        <v/>
      </c>
    </row>
    <row r="5892">
      <c r="A5892" s="31" t="n"/>
      <c r="B5892" s="26" t="n"/>
      <c r="C5892" s="26" t="n"/>
      <c r="D5892" s="26" t="n"/>
      <c r="E5892" s="26" t="n"/>
      <c r="F5892" s="27" t="n"/>
      <c r="G5892" s="28">
        <f>IFERROR(IF(E5892="","",VLOOKUP(E5892,'Setup - Mix Design'!$A$5:$I$504,9,0)),"")</f>
        <v/>
      </c>
      <c r="H5892" s="32">
        <f>IF(OR(F5892="",G5892=""),"",F5892*G5892)</f>
        <v/>
      </c>
      <c r="I5892" s="33">
        <f>IF(B5892="","",SUMIF('Dispatch (Challan)'!$C$5:$C$6004,B5892,'Dispatch (Challan)'!$F$5:$F$6004))</f>
        <v/>
      </c>
      <c r="J5892" s="33">
        <f>IF(F5892="","",F5892-I5892)</f>
        <v/>
      </c>
      <c r="K5892" s="28">
        <f>IF(F5892="","",IF(I5892=0,"Pending",IF(I5892&gt;=F5892,"Completed","Partial")))</f>
        <v/>
      </c>
    </row>
    <row r="5893">
      <c r="A5893" s="31" t="n"/>
      <c r="B5893" s="26" t="n"/>
      <c r="C5893" s="26" t="n"/>
      <c r="D5893" s="26" t="n"/>
      <c r="E5893" s="26" t="n"/>
      <c r="F5893" s="27" t="n"/>
      <c r="G5893" s="28">
        <f>IFERROR(IF(E5893="","",VLOOKUP(E5893,'Setup - Mix Design'!$A$5:$I$504,9,0)),"")</f>
        <v/>
      </c>
      <c r="H5893" s="32">
        <f>IF(OR(F5893="",G5893=""),"",F5893*G5893)</f>
        <v/>
      </c>
      <c r="I5893" s="33">
        <f>IF(B5893="","",SUMIF('Dispatch (Challan)'!$C$5:$C$6004,B5893,'Dispatch (Challan)'!$F$5:$F$6004))</f>
        <v/>
      </c>
      <c r="J5893" s="33">
        <f>IF(F5893="","",F5893-I5893)</f>
        <v/>
      </c>
      <c r="K5893" s="28">
        <f>IF(F5893="","",IF(I5893=0,"Pending",IF(I5893&gt;=F5893,"Completed","Partial")))</f>
        <v/>
      </c>
    </row>
    <row r="5894">
      <c r="A5894" s="31" t="n"/>
      <c r="B5894" s="26" t="n"/>
      <c r="C5894" s="26" t="n"/>
      <c r="D5894" s="26" t="n"/>
      <c r="E5894" s="26" t="n"/>
      <c r="F5894" s="27" t="n"/>
      <c r="G5894" s="28">
        <f>IFERROR(IF(E5894="","",VLOOKUP(E5894,'Setup - Mix Design'!$A$5:$I$504,9,0)),"")</f>
        <v/>
      </c>
      <c r="H5894" s="32">
        <f>IF(OR(F5894="",G5894=""),"",F5894*G5894)</f>
        <v/>
      </c>
      <c r="I5894" s="33">
        <f>IF(B5894="","",SUMIF('Dispatch (Challan)'!$C$5:$C$6004,B5894,'Dispatch (Challan)'!$F$5:$F$6004))</f>
        <v/>
      </c>
      <c r="J5894" s="33">
        <f>IF(F5894="","",F5894-I5894)</f>
        <v/>
      </c>
      <c r="K5894" s="28">
        <f>IF(F5894="","",IF(I5894=0,"Pending",IF(I5894&gt;=F5894,"Completed","Partial")))</f>
        <v/>
      </c>
    </row>
    <row r="5895">
      <c r="A5895" s="31" t="n"/>
      <c r="B5895" s="26" t="n"/>
      <c r="C5895" s="26" t="n"/>
      <c r="D5895" s="26" t="n"/>
      <c r="E5895" s="26" t="n"/>
      <c r="F5895" s="27" t="n"/>
      <c r="G5895" s="28">
        <f>IFERROR(IF(E5895="","",VLOOKUP(E5895,'Setup - Mix Design'!$A$5:$I$504,9,0)),"")</f>
        <v/>
      </c>
      <c r="H5895" s="32">
        <f>IF(OR(F5895="",G5895=""),"",F5895*G5895)</f>
        <v/>
      </c>
      <c r="I5895" s="33">
        <f>IF(B5895="","",SUMIF('Dispatch (Challan)'!$C$5:$C$6004,B5895,'Dispatch (Challan)'!$F$5:$F$6004))</f>
        <v/>
      </c>
      <c r="J5895" s="33">
        <f>IF(F5895="","",F5895-I5895)</f>
        <v/>
      </c>
      <c r="K5895" s="28">
        <f>IF(F5895="","",IF(I5895=0,"Pending",IF(I5895&gt;=F5895,"Completed","Partial")))</f>
        <v/>
      </c>
    </row>
    <row r="5896">
      <c r="A5896" s="31" t="n"/>
      <c r="B5896" s="26" t="n"/>
      <c r="C5896" s="26" t="n"/>
      <c r="D5896" s="26" t="n"/>
      <c r="E5896" s="26" t="n"/>
      <c r="F5896" s="27" t="n"/>
      <c r="G5896" s="28">
        <f>IFERROR(IF(E5896="","",VLOOKUP(E5896,'Setup - Mix Design'!$A$5:$I$504,9,0)),"")</f>
        <v/>
      </c>
      <c r="H5896" s="32">
        <f>IF(OR(F5896="",G5896=""),"",F5896*G5896)</f>
        <v/>
      </c>
      <c r="I5896" s="33">
        <f>IF(B5896="","",SUMIF('Dispatch (Challan)'!$C$5:$C$6004,B5896,'Dispatch (Challan)'!$F$5:$F$6004))</f>
        <v/>
      </c>
      <c r="J5896" s="33">
        <f>IF(F5896="","",F5896-I5896)</f>
        <v/>
      </c>
      <c r="K5896" s="28">
        <f>IF(F5896="","",IF(I5896=0,"Pending",IF(I5896&gt;=F5896,"Completed","Partial")))</f>
        <v/>
      </c>
    </row>
    <row r="5897">
      <c r="A5897" s="31" t="n"/>
      <c r="B5897" s="26" t="n"/>
      <c r="C5897" s="26" t="n"/>
      <c r="D5897" s="26" t="n"/>
      <c r="E5897" s="26" t="n"/>
      <c r="F5897" s="27" t="n"/>
      <c r="G5897" s="28">
        <f>IFERROR(IF(E5897="","",VLOOKUP(E5897,'Setup - Mix Design'!$A$5:$I$504,9,0)),"")</f>
        <v/>
      </c>
      <c r="H5897" s="32">
        <f>IF(OR(F5897="",G5897=""),"",F5897*G5897)</f>
        <v/>
      </c>
      <c r="I5897" s="33">
        <f>IF(B5897="","",SUMIF('Dispatch (Challan)'!$C$5:$C$6004,B5897,'Dispatch (Challan)'!$F$5:$F$6004))</f>
        <v/>
      </c>
      <c r="J5897" s="33">
        <f>IF(F5897="","",F5897-I5897)</f>
        <v/>
      </c>
      <c r="K5897" s="28">
        <f>IF(F5897="","",IF(I5897=0,"Pending",IF(I5897&gt;=F5897,"Completed","Partial")))</f>
        <v/>
      </c>
    </row>
    <row r="5898">
      <c r="A5898" s="31" t="n"/>
      <c r="B5898" s="26" t="n"/>
      <c r="C5898" s="26" t="n"/>
      <c r="D5898" s="26" t="n"/>
      <c r="E5898" s="26" t="n"/>
      <c r="F5898" s="27" t="n"/>
      <c r="G5898" s="28">
        <f>IFERROR(IF(E5898="","",VLOOKUP(E5898,'Setup - Mix Design'!$A$5:$I$504,9,0)),"")</f>
        <v/>
      </c>
      <c r="H5898" s="32">
        <f>IF(OR(F5898="",G5898=""),"",F5898*G5898)</f>
        <v/>
      </c>
      <c r="I5898" s="33">
        <f>IF(B5898="","",SUMIF('Dispatch (Challan)'!$C$5:$C$6004,B5898,'Dispatch (Challan)'!$F$5:$F$6004))</f>
        <v/>
      </c>
      <c r="J5898" s="33">
        <f>IF(F5898="","",F5898-I5898)</f>
        <v/>
      </c>
      <c r="K5898" s="28">
        <f>IF(F5898="","",IF(I5898=0,"Pending",IF(I5898&gt;=F5898,"Completed","Partial")))</f>
        <v/>
      </c>
    </row>
    <row r="5899">
      <c r="A5899" s="31" t="n"/>
      <c r="B5899" s="26" t="n"/>
      <c r="C5899" s="26" t="n"/>
      <c r="D5899" s="26" t="n"/>
      <c r="E5899" s="26" t="n"/>
      <c r="F5899" s="27" t="n"/>
      <c r="G5899" s="28">
        <f>IFERROR(IF(E5899="","",VLOOKUP(E5899,'Setup - Mix Design'!$A$5:$I$504,9,0)),"")</f>
        <v/>
      </c>
      <c r="H5899" s="32">
        <f>IF(OR(F5899="",G5899=""),"",F5899*G5899)</f>
        <v/>
      </c>
      <c r="I5899" s="33">
        <f>IF(B5899="","",SUMIF('Dispatch (Challan)'!$C$5:$C$6004,B5899,'Dispatch (Challan)'!$F$5:$F$6004))</f>
        <v/>
      </c>
      <c r="J5899" s="33">
        <f>IF(F5899="","",F5899-I5899)</f>
        <v/>
      </c>
      <c r="K5899" s="28">
        <f>IF(F5899="","",IF(I5899=0,"Pending",IF(I5899&gt;=F5899,"Completed","Partial")))</f>
        <v/>
      </c>
    </row>
    <row r="5900">
      <c r="A5900" s="31" t="n"/>
      <c r="B5900" s="26" t="n"/>
      <c r="C5900" s="26" t="n"/>
      <c r="D5900" s="26" t="n"/>
      <c r="E5900" s="26" t="n"/>
      <c r="F5900" s="27" t="n"/>
      <c r="G5900" s="28">
        <f>IFERROR(IF(E5900="","",VLOOKUP(E5900,'Setup - Mix Design'!$A$5:$I$504,9,0)),"")</f>
        <v/>
      </c>
      <c r="H5900" s="32">
        <f>IF(OR(F5900="",G5900=""),"",F5900*G5900)</f>
        <v/>
      </c>
      <c r="I5900" s="33">
        <f>IF(B5900="","",SUMIF('Dispatch (Challan)'!$C$5:$C$6004,B5900,'Dispatch (Challan)'!$F$5:$F$6004))</f>
        <v/>
      </c>
      <c r="J5900" s="33">
        <f>IF(F5900="","",F5900-I5900)</f>
        <v/>
      </c>
      <c r="K5900" s="28">
        <f>IF(F5900="","",IF(I5900=0,"Pending",IF(I5900&gt;=F5900,"Completed","Partial")))</f>
        <v/>
      </c>
    </row>
    <row r="5901">
      <c r="A5901" s="31" t="n"/>
      <c r="B5901" s="26" t="n"/>
      <c r="C5901" s="26" t="n"/>
      <c r="D5901" s="26" t="n"/>
      <c r="E5901" s="26" t="n"/>
      <c r="F5901" s="27" t="n"/>
      <c r="G5901" s="28">
        <f>IFERROR(IF(E5901="","",VLOOKUP(E5901,'Setup - Mix Design'!$A$5:$I$504,9,0)),"")</f>
        <v/>
      </c>
      <c r="H5901" s="32">
        <f>IF(OR(F5901="",G5901=""),"",F5901*G5901)</f>
        <v/>
      </c>
      <c r="I5901" s="33">
        <f>IF(B5901="","",SUMIF('Dispatch (Challan)'!$C$5:$C$6004,B5901,'Dispatch (Challan)'!$F$5:$F$6004))</f>
        <v/>
      </c>
      <c r="J5901" s="33">
        <f>IF(F5901="","",F5901-I5901)</f>
        <v/>
      </c>
      <c r="K5901" s="28">
        <f>IF(F5901="","",IF(I5901=0,"Pending",IF(I5901&gt;=F5901,"Completed","Partial")))</f>
        <v/>
      </c>
    </row>
    <row r="5902">
      <c r="A5902" s="31" t="n"/>
      <c r="B5902" s="26" t="n"/>
      <c r="C5902" s="26" t="n"/>
      <c r="D5902" s="26" t="n"/>
      <c r="E5902" s="26" t="n"/>
      <c r="F5902" s="27" t="n"/>
      <c r="G5902" s="28">
        <f>IFERROR(IF(E5902="","",VLOOKUP(E5902,'Setup - Mix Design'!$A$5:$I$504,9,0)),"")</f>
        <v/>
      </c>
      <c r="H5902" s="32">
        <f>IF(OR(F5902="",G5902=""),"",F5902*G5902)</f>
        <v/>
      </c>
      <c r="I5902" s="33">
        <f>IF(B5902="","",SUMIF('Dispatch (Challan)'!$C$5:$C$6004,B5902,'Dispatch (Challan)'!$F$5:$F$6004))</f>
        <v/>
      </c>
      <c r="J5902" s="33">
        <f>IF(F5902="","",F5902-I5902)</f>
        <v/>
      </c>
      <c r="K5902" s="28">
        <f>IF(F5902="","",IF(I5902=0,"Pending",IF(I5902&gt;=F5902,"Completed","Partial")))</f>
        <v/>
      </c>
    </row>
    <row r="5903">
      <c r="A5903" s="31" t="n"/>
      <c r="B5903" s="26" t="n"/>
      <c r="C5903" s="26" t="n"/>
      <c r="D5903" s="26" t="n"/>
      <c r="E5903" s="26" t="n"/>
      <c r="F5903" s="27" t="n"/>
      <c r="G5903" s="28">
        <f>IFERROR(IF(E5903="","",VLOOKUP(E5903,'Setup - Mix Design'!$A$5:$I$504,9,0)),"")</f>
        <v/>
      </c>
      <c r="H5903" s="32">
        <f>IF(OR(F5903="",G5903=""),"",F5903*G5903)</f>
        <v/>
      </c>
      <c r="I5903" s="33">
        <f>IF(B5903="","",SUMIF('Dispatch (Challan)'!$C$5:$C$6004,B5903,'Dispatch (Challan)'!$F$5:$F$6004))</f>
        <v/>
      </c>
      <c r="J5903" s="33">
        <f>IF(F5903="","",F5903-I5903)</f>
        <v/>
      </c>
      <c r="K5903" s="28">
        <f>IF(F5903="","",IF(I5903=0,"Pending",IF(I5903&gt;=F5903,"Completed","Partial")))</f>
        <v/>
      </c>
    </row>
    <row r="5904">
      <c r="A5904" s="31" t="n"/>
      <c r="B5904" s="26" t="n"/>
      <c r="C5904" s="26" t="n"/>
      <c r="D5904" s="26" t="n"/>
      <c r="E5904" s="26" t="n"/>
      <c r="F5904" s="27" t="n"/>
      <c r="G5904" s="28">
        <f>IFERROR(IF(E5904="","",VLOOKUP(E5904,'Setup - Mix Design'!$A$5:$I$504,9,0)),"")</f>
        <v/>
      </c>
      <c r="H5904" s="32">
        <f>IF(OR(F5904="",G5904=""),"",F5904*G5904)</f>
        <v/>
      </c>
      <c r="I5904" s="33">
        <f>IF(B5904="","",SUMIF('Dispatch (Challan)'!$C$5:$C$6004,B5904,'Dispatch (Challan)'!$F$5:$F$6004))</f>
        <v/>
      </c>
      <c r="J5904" s="33">
        <f>IF(F5904="","",F5904-I5904)</f>
        <v/>
      </c>
      <c r="K5904" s="28">
        <f>IF(F5904="","",IF(I5904=0,"Pending",IF(I5904&gt;=F5904,"Completed","Partial")))</f>
        <v/>
      </c>
    </row>
    <row r="5905">
      <c r="A5905" s="31" t="n"/>
      <c r="B5905" s="26" t="n"/>
      <c r="C5905" s="26" t="n"/>
      <c r="D5905" s="26" t="n"/>
      <c r="E5905" s="26" t="n"/>
      <c r="F5905" s="27" t="n"/>
      <c r="G5905" s="28">
        <f>IFERROR(IF(E5905="","",VLOOKUP(E5905,'Setup - Mix Design'!$A$5:$I$504,9,0)),"")</f>
        <v/>
      </c>
      <c r="H5905" s="32">
        <f>IF(OR(F5905="",G5905=""),"",F5905*G5905)</f>
        <v/>
      </c>
      <c r="I5905" s="33">
        <f>IF(B5905="","",SUMIF('Dispatch (Challan)'!$C$5:$C$6004,B5905,'Dispatch (Challan)'!$F$5:$F$6004))</f>
        <v/>
      </c>
      <c r="J5905" s="33">
        <f>IF(F5905="","",F5905-I5905)</f>
        <v/>
      </c>
      <c r="K5905" s="28">
        <f>IF(F5905="","",IF(I5905=0,"Pending",IF(I5905&gt;=F5905,"Completed","Partial")))</f>
        <v/>
      </c>
    </row>
    <row r="5906">
      <c r="A5906" s="31" t="n"/>
      <c r="B5906" s="26" t="n"/>
      <c r="C5906" s="26" t="n"/>
      <c r="D5906" s="26" t="n"/>
      <c r="E5906" s="26" t="n"/>
      <c r="F5906" s="27" t="n"/>
      <c r="G5906" s="28">
        <f>IFERROR(IF(E5906="","",VLOOKUP(E5906,'Setup - Mix Design'!$A$5:$I$504,9,0)),"")</f>
        <v/>
      </c>
      <c r="H5906" s="32">
        <f>IF(OR(F5906="",G5906=""),"",F5906*G5906)</f>
        <v/>
      </c>
      <c r="I5906" s="33">
        <f>IF(B5906="","",SUMIF('Dispatch (Challan)'!$C$5:$C$6004,B5906,'Dispatch (Challan)'!$F$5:$F$6004))</f>
        <v/>
      </c>
      <c r="J5906" s="33">
        <f>IF(F5906="","",F5906-I5906)</f>
        <v/>
      </c>
      <c r="K5906" s="28">
        <f>IF(F5906="","",IF(I5906=0,"Pending",IF(I5906&gt;=F5906,"Completed","Partial")))</f>
        <v/>
      </c>
    </row>
    <row r="5907">
      <c r="A5907" s="31" t="n"/>
      <c r="B5907" s="26" t="n"/>
      <c r="C5907" s="26" t="n"/>
      <c r="D5907" s="26" t="n"/>
      <c r="E5907" s="26" t="n"/>
      <c r="F5907" s="27" t="n"/>
      <c r="G5907" s="28">
        <f>IFERROR(IF(E5907="","",VLOOKUP(E5907,'Setup - Mix Design'!$A$5:$I$504,9,0)),"")</f>
        <v/>
      </c>
      <c r="H5907" s="32">
        <f>IF(OR(F5907="",G5907=""),"",F5907*G5907)</f>
        <v/>
      </c>
      <c r="I5907" s="33">
        <f>IF(B5907="","",SUMIF('Dispatch (Challan)'!$C$5:$C$6004,B5907,'Dispatch (Challan)'!$F$5:$F$6004))</f>
        <v/>
      </c>
      <c r="J5907" s="33">
        <f>IF(F5907="","",F5907-I5907)</f>
        <v/>
      </c>
      <c r="K5907" s="28">
        <f>IF(F5907="","",IF(I5907=0,"Pending",IF(I5907&gt;=F5907,"Completed","Partial")))</f>
        <v/>
      </c>
    </row>
    <row r="5908">
      <c r="A5908" s="31" t="n"/>
      <c r="B5908" s="26" t="n"/>
      <c r="C5908" s="26" t="n"/>
      <c r="D5908" s="26" t="n"/>
      <c r="E5908" s="26" t="n"/>
      <c r="F5908" s="27" t="n"/>
      <c r="G5908" s="28">
        <f>IFERROR(IF(E5908="","",VLOOKUP(E5908,'Setup - Mix Design'!$A$5:$I$504,9,0)),"")</f>
        <v/>
      </c>
      <c r="H5908" s="32">
        <f>IF(OR(F5908="",G5908=""),"",F5908*G5908)</f>
        <v/>
      </c>
      <c r="I5908" s="33">
        <f>IF(B5908="","",SUMIF('Dispatch (Challan)'!$C$5:$C$6004,B5908,'Dispatch (Challan)'!$F$5:$F$6004))</f>
        <v/>
      </c>
      <c r="J5908" s="33">
        <f>IF(F5908="","",F5908-I5908)</f>
        <v/>
      </c>
      <c r="K5908" s="28">
        <f>IF(F5908="","",IF(I5908=0,"Pending",IF(I5908&gt;=F5908,"Completed","Partial")))</f>
        <v/>
      </c>
    </row>
    <row r="5909">
      <c r="A5909" s="31" t="n"/>
      <c r="B5909" s="26" t="n"/>
      <c r="C5909" s="26" t="n"/>
      <c r="D5909" s="26" t="n"/>
      <c r="E5909" s="26" t="n"/>
      <c r="F5909" s="27" t="n"/>
      <c r="G5909" s="28">
        <f>IFERROR(IF(E5909="","",VLOOKUP(E5909,'Setup - Mix Design'!$A$5:$I$504,9,0)),"")</f>
        <v/>
      </c>
      <c r="H5909" s="32">
        <f>IF(OR(F5909="",G5909=""),"",F5909*G5909)</f>
        <v/>
      </c>
      <c r="I5909" s="33">
        <f>IF(B5909="","",SUMIF('Dispatch (Challan)'!$C$5:$C$6004,B5909,'Dispatch (Challan)'!$F$5:$F$6004))</f>
        <v/>
      </c>
      <c r="J5909" s="33">
        <f>IF(F5909="","",F5909-I5909)</f>
        <v/>
      </c>
      <c r="K5909" s="28">
        <f>IF(F5909="","",IF(I5909=0,"Pending",IF(I5909&gt;=F5909,"Completed","Partial")))</f>
        <v/>
      </c>
    </row>
    <row r="5910">
      <c r="A5910" s="31" t="n"/>
      <c r="B5910" s="26" t="n"/>
      <c r="C5910" s="26" t="n"/>
      <c r="D5910" s="26" t="n"/>
      <c r="E5910" s="26" t="n"/>
      <c r="F5910" s="27" t="n"/>
      <c r="G5910" s="28">
        <f>IFERROR(IF(E5910="","",VLOOKUP(E5910,'Setup - Mix Design'!$A$5:$I$504,9,0)),"")</f>
        <v/>
      </c>
      <c r="H5910" s="32">
        <f>IF(OR(F5910="",G5910=""),"",F5910*G5910)</f>
        <v/>
      </c>
      <c r="I5910" s="33">
        <f>IF(B5910="","",SUMIF('Dispatch (Challan)'!$C$5:$C$6004,B5910,'Dispatch (Challan)'!$F$5:$F$6004))</f>
        <v/>
      </c>
      <c r="J5910" s="33">
        <f>IF(F5910="","",F5910-I5910)</f>
        <v/>
      </c>
      <c r="K5910" s="28">
        <f>IF(F5910="","",IF(I5910=0,"Pending",IF(I5910&gt;=F5910,"Completed","Partial")))</f>
        <v/>
      </c>
    </row>
    <row r="5911">
      <c r="A5911" s="31" t="n"/>
      <c r="B5911" s="26" t="n"/>
      <c r="C5911" s="26" t="n"/>
      <c r="D5911" s="26" t="n"/>
      <c r="E5911" s="26" t="n"/>
      <c r="F5911" s="27" t="n"/>
      <c r="G5911" s="28">
        <f>IFERROR(IF(E5911="","",VLOOKUP(E5911,'Setup - Mix Design'!$A$5:$I$504,9,0)),"")</f>
        <v/>
      </c>
      <c r="H5911" s="32">
        <f>IF(OR(F5911="",G5911=""),"",F5911*G5911)</f>
        <v/>
      </c>
      <c r="I5911" s="33">
        <f>IF(B5911="","",SUMIF('Dispatch (Challan)'!$C$5:$C$6004,B5911,'Dispatch (Challan)'!$F$5:$F$6004))</f>
        <v/>
      </c>
      <c r="J5911" s="33">
        <f>IF(F5911="","",F5911-I5911)</f>
        <v/>
      </c>
      <c r="K5911" s="28">
        <f>IF(F5911="","",IF(I5911=0,"Pending",IF(I5911&gt;=F5911,"Completed","Partial")))</f>
        <v/>
      </c>
    </row>
    <row r="5912">
      <c r="A5912" s="31" t="n"/>
      <c r="B5912" s="26" t="n"/>
      <c r="C5912" s="26" t="n"/>
      <c r="D5912" s="26" t="n"/>
      <c r="E5912" s="26" t="n"/>
      <c r="F5912" s="27" t="n"/>
      <c r="G5912" s="28">
        <f>IFERROR(IF(E5912="","",VLOOKUP(E5912,'Setup - Mix Design'!$A$5:$I$504,9,0)),"")</f>
        <v/>
      </c>
      <c r="H5912" s="32">
        <f>IF(OR(F5912="",G5912=""),"",F5912*G5912)</f>
        <v/>
      </c>
      <c r="I5912" s="33">
        <f>IF(B5912="","",SUMIF('Dispatch (Challan)'!$C$5:$C$6004,B5912,'Dispatch (Challan)'!$F$5:$F$6004))</f>
        <v/>
      </c>
      <c r="J5912" s="33">
        <f>IF(F5912="","",F5912-I5912)</f>
        <v/>
      </c>
      <c r="K5912" s="28">
        <f>IF(F5912="","",IF(I5912=0,"Pending",IF(I5912&gt;=F5912,"Completed","Partial")))</f>
        <v/>
      </c>
    </row>
    <row r="5913">
      <c r="A5913" s="31" t="n"/>
      <c r="B5913" s="26" t="n"/>
      <c r="C5913" s="26" t="n"/>
      <c r="D5913" s="26" t="n"/>
      <c r="E5913" s="26" t="n"/>
      <c r="F5913" s="27" t="n"/>
      <c r="G5913" s="28">
        <f>IFERROR(IF(E5913="","",VLOOKUP(E5913,'Setup - Mix Design'!$A$5:$I$504,9,0)),"")</f>
        <v/>
      </c>
      <c r="H5913" s="32">
        <f>IF(OR(F5913="",G5913=""),"",F5913*G5913)</f>
        <v/>
      </c>
      <c r="I5913" s="33">
        <f>IF(B5913="","",SUMIF('Dispatch (Challan)'!$C$5:$C$6004,B5913,'Dispatch (Challan)'!$F$5:$F$6004))</f>
        <v/>
      </c>
      <c r="J5913" s="33">
        <f>IF(F5913="","",F5913-I5913)</f>
        <v/>
      </c>
      <c r="K5913" s="28">
        <f>IF(F5913="","",IF(I5913=0,"Pending",IF(I5913&gt;=F5913,"Completed","Partial")))</f>
        <v/>
      </c>
    </row>
    <row r="5914">
      <c r="A5914" s="31" t="n"/>
      <c r="B5914" s="26" t="n"/>
      <c r="C5914" s="26" t="n"/>
      <c r="D5914" s="26" t="n"/>
      <c r="E5914" s="26" t="n"/>
      <c r="F5914" s="27" t="n"/>
      <c r="G5914" s="28">
        <f>IFERROR(IF(E5914="","",VLOOKUP(E5914,'Setup - Mix Design'!$A$5:$I$504,9,0)),"")</f>
        <v/>
      </c>
      <c r="H5914" s="32">
        <f>IF(OR(F5914="",G5914=""),"",F5914*G5914)</f>
        <v/>
      </c>
      <c r="I5914" s="33">
        <f>IF(B5914="","",SUMIF('Dispatch (Challan)'!$C$5:$C$6004,B5914,'Dispatch (Challan)'!$F$5:$F$6004))</f>
        <v/>
      </c>
      <c r="J5914" s="33">
        <f>IF(F5914="","",F5914-I5914)</f>
        <v/>
      </c>
      <c r="K5914" s="28">
        <f>IF(F5914="","",IF(I5914=0,"Pending",IF(I5914&gt;=F5914,"Completed","Partial")))</f>
        <v/>
      </c>
    </row>
    <row r="5915">
      <c r="A5915" s="31" t="n"/>
      <c r="B5915" s="26" t="n"/>
      <c r="C5915" s="26" t="n"/>
      <c r="D5915" s="26" t="n"/>
      <c r="E5915" s="26" t="n"/>
      <c r="F5915" s="27" t="n"/>
      <c r="G5915" s="28">
        <f>IFERROR(IF(E5915="","",VLOOKUP(E5915,'Setup - Mix Design'!$A$5:$I$504,9,0)),"")</f>
        <v/>
      </c>
      <c r="H5915" s="32">
        <f>IF(OR(F5915="",G5915=""),"",F5915*G5915)</f>
        <v/>
      </c>
      <c r="I5915" s="33">
        <f>IF(B5915="","",SUMIF('Dispatch (Challan)'!$C$5:$C$6004,B5915,'Dispatch (Challan)'!$F$5:$F$6004))</f>
        <v/>
      </c>
      <c r="J5915" s="33">
        <f>IF(F5915="","",F5915-I5915)</f>
        <v/>
      </c>
      <c r="K5915" s="28">
        <f>IF(F5915="","",IF(I5915=0,"Pending",IF(I5915&gt;=F5915,"Completed","Partial")))</f>
        <v/>
      </c>
    </row>
    <row r="5916">
      <c r="A5916" s="31" t="n"/>
      <c r="B5916" s="26" t="n"/>
      <c r="C5916" s="26" t="n"/>
      <c r="D5916" s="26" t="n"/>
      <c r="E5916" s="26" t="n"/>
      <c r="F5916" s="27" t="n"/>
      <c r="G5916" s="28">
        <f>IFERROR(IF(E5916="","",VLOOKUP(E5916,'Setup - Mix Design'!$A$5:$I$504,9,0)),"")</f>
        <v/>
      </c>
      <c r="H5916" s="32">
        <f>IF(OR(F5916="",G5916=""),"",F5916*G5916)</f>
        <v/>
      </c>
      <c r="I5916" s="33">
        <f>IF(B5916="","",SUMIF('Dispatch (Challan)'!$C$5:$C$6004,B5916,'Dispatch (Challan)'!$F$5:$F$6004))</f>
        <v/>
      </c>
      <c r="J5916" s="33">
        <f>IF(F5916="","",F5916-I5916)</f>
        <v/>
      </c>
      <c r="K5916" s="28">
        <f>IF(F5916="","",IF(I5916=0,"Pending",IF(I5916&gt;=F5916,"Completed","Partial")))</f>
        <v/>
      </c>
    </row>
    <row r="5917">
      <c r="A5917" s="31" t="n"/>
      <c r="B5917" s="26" t="n"/>
      <c r="C5917" s="26" t="n"/>
      <c r="D5917" s="26" t="n"/>
      <c r="E5917" s="26" t="n"/>
      <c r="F5917" s="27" t="n"/>
      <c r="G5917" s="28">
        <f>IFERROR(IF(E5917="","",VLOOKUP(E5917,'Setup - Mix Design'!$A$5:$I$504,9,0)),"")</f>
        <v/>
      </c>
      <c r="H5917" s="32">
        <f>IF(OR(F5917="",G5917=""),"",F5917*G5917)</f>
        <v/>
      </c>
      <c r="I5917" s="33">
        <f>IF(B5917="","",SUMIF('Dispatch (Challan)'!$C$5:$C$6004,B5917,'Dispatch (Challan)'!$F$5:$F$6004))</f>
        <v/>
      </c>
      <c r="J5917" s="33">
        <f>IF(F5917="","",F5917-I5917)</f>
        <v/>
      </c>
      <c r="K5917" s="28">
        <f>IF(F5917="","",IF(I5917=0,"Pending",IF(I5917&gt;=F5917,"Completed","Partial")))</f>
        <v/>
      </c>
    </row>
    <row r="5918">
      <c r="A5918" s="31" t="n"/>
      <c r="B5918" s="26" t="n"/>
      <c r="C5918" s="26" t="n"/>
      <c r="D5918" s="26" t="n"/>
      <c r="E5918" s="26" t="n"/>
      <c r="F5918" s="27" t="n"/>
      <c r="G5918" s="28">
        <f>IFERROR(IF(E5918="","",VLOOKUP(E5918,'Setup - Mix Design'!$A$5:$I$504,9,0)),"")</f>
        <v/>
      </c>
      <c r="H5918" s="32">
        <f>IF(OR(F5918="",G5918=""),"",F5918*G5918)</f>
        <v/>
      </c>
      <c r="I5918" s="33">
        <f>IF(B5918="","",SUMIF('Dispatch (Challan)'!$C$5:$C$6004,B5918,'Dispatch (Challan)'!$F$5:$F$6004))</f>
        <v/>
      </c>
      <c r="J5918" s="33">
        <f>IF(F5918="","",F5918-I5918)</f>
        <v/>
      </c>
      <c r="K5918" s="28">
        <f>IF(F5918="","",IF(I5918=0,"Pending",IF(I5918&gt;=F5918,"Completed","Partial")))</f>
        <v/>
      </c>
    </row>
    <row r="5919">
      <c r="A5919" s="31" t="n"/>
      <c r="B5919" s="26" t="n"/>
      <c r="C5919" s="26" t="n"/>
      <c r="D5919" s="26" t="n"/>
      <c r="E5919" s="26" t="n"/>
      <c r="F5919" s="27" t="n"/>
      <c r="G5919" s="28">
        <f>IFERROR(IF(E5919="","",VLOOKUP(E5919,'Setup - Mix Design'!$A$5:$I$504,9,0)),"")</f>
        <v/>
      </c>
      <c r="H5919" s="32">
        <f>IF(OR(F5919="",G5919=""),"",F5919*G5919)</f>
        <v/>
      </c>
      <c r="I5919" s="33">
        <f>IF(B5919="","",SUMIF('Dispatch (Challan)'!$C$5:$C$6004,B5919,'Dispatch (Challan)'!$F$5:$F$6004))</f>
        <v/>
      </c>
      <c r="J5919" s="33">
        <f>IF(F5919="","",F5919-I5919)</f>
        <v/>
      </c>
      <c r="K5919" s="28">
        <f>IF(F5919="","",IF(I5919=0,"Pending",IF(I5919&gt;=F5919,"Completed","Partial")))</f>
        <v/>
      </c>
    </row>
    <row r="5920">
      <c r="A5920" s="31" t="n"/>
      <c r="B5920" s="26" t="n"/>
      <c r="C5920" s="26" t="n"/>
      <c r="D5920" s="26" t="n"/>
      <c r="E5920" s="26" t="n"/>
      <c r="F5920" s="27" t="n"/>
      <c r="G5920" s="28">
        <f>IFERROR(IF(E5920="","",VLOOKUP(E5920,'Setup - Mix Design'!$A$5:$I$504,9,0)),"")</f>
        <v/>
      </c>
      <c r="H5920" s="32">
        <f>IF(OR(F5920="",G5920=""),"",F5920*G5920)</f>
        <v/>
      </c>
      <c r="I5920" s="33">
        <f>IF(B5920="","",SUMIF('Dispatch (Challan)'!$C$5:$C$6004,B5920,'Dispatch (Challan)'!$F$5:$F$6004))</f>
        <v/>
      </c>
      <c r="J5920" s="33">
        <f>IF(F5920="","",F5920-I5920)</f>
        <v/>
      </c>
      <c r="K5920" s="28">
        <f>IF(F5920="","",IF(I5920=0,"Pending",IF(I5920&gt;=F5920,"Completed","Partial")))</f>
        <v/>
      </c>
    </row>
    <row r="5921">
      <c r="A5921" s="31" t="n"/>
      <c r="B5921" s="26" t="n"/>
      <c r="C5921" s="26" t="n"/>
      <c r="D5921" s="26" t="n"/>
      <c r="E5921" s="26" t="n"/>
      <c r="F5921" s="27" t="n"/>
      <c r="G5921" s="28">
        <f>IFERROR(IF(E5921="","",VLOOKUP(E5921,'Setup - Mix Design'!$A$5:$I$504,9,0)),"")</f>
        <v/>
      </c>
      <c r="H5921" s="32">
        <f>IF(OR(F5921="",G5921=""),"",F5921*G5921)</f>
        <v/>
      </c>
      <c r="I5921" s="33">
        <f>IF(B5921="","",SUMIF('Dispatch (Challan)'!$C$5:$C$6004,B5921,'Dispatch (Challan)'!$F$5:$F$6004))</f>
        <v/>
      </c>
      <c r="J5921" s="33">
        <f>IF(F5921="","",F5921-I5921)</f>
        <v/>
      </c>
      <c r="K5921" s="28">
        <f>IF(F5921="","",IF(I5921=0,"Pending",IF(I5921&gt;=F5921,"Completed","Partial")))</f>
        <v/>
      </c>
    </row>
    <row r="5922">
      <c r="A5922" s="31" t="n"/>
      <c r="B5922" s="26" t="n"/>
      <c r="C5922" s="26" t="n"/>
      <c r="D5922" s="26" t="n"/>
      <c r="E5922" s="26" t="n"/>
      <c r="F5922" s="27" t="n"/>
      <c r="G5922" s="28">
        <f>IFERROR(IF(E5922="","",VLOOKUP(E5922,'Setup - Mix Design'!$A$5:$I$504,9,0)),"")</f>
        <v/>
      </c>
      <c r="H5922" s="32">
        <f>IF(OR(F5922="",G5922=""),"",F5922*G5922)</f>
        <v/>
      </c>
      <c r="I5922" s="33">
        <f>IF(B5922="","",SUMIF('Dispatch (Challan)'!$C$5:$C$6004,B5922,'Dispatch (Challan)'!$F$5:$F$6004))</f>
        <v/>
      </c>
      <c r="J5922" s="33">
        <f>IF(F5922="","",F5922-I5922)</f>
        <v/>
      </c>
      <c r="K5922" s="28">
        <f>IF(F5922="","",IF(I5922=0,"Pending",IF(I5922&gt;=F5922,"Completed","Partial")))</f>
        <v/>
      </c>
    </row>
    <row r="5923">
      <c r="A5923" s="31" t="n"/>
      <c r="B5923" s="26" t="n"/>
      <c r="C5923" s="26" t="n"/>
      <c r="D5923" s="26" t="n"/>
      <c r="E5923" s="26" t="n"/>
      <c r="F5923" s="27" t="n"/>
      <c r="G5923" s="28">
        <f>IFERROR(IF(E5923="","",VLOOKUP(E5923,'Setup - Mix Design'!$A$5:$I$504,9,0)),"")</f>
        <v/>
      </c>
      <c r="H5923" s="32">
        <f>IF(OR(F5923="",G5923=""),"",F5923*G5923)</f>
        <v/>
      </c>
      <c r="I5923" s="33">
        <f>IF(B5923="","",SUMIF('Dispatch (Challan)'!$C$5:$C$6004,B5923,'Dispatch (Challan)'!$F$5:$F$6004))</f>
        <v/>
      </c>
      <c r="J5923" s="33">
        <f>IF(F5923="","",F5923-I5923)</f>
        <v/>
      </c>
      <c r="K5923" s="28">
        <f>IF(F5923="","",IF(I5923=0,"Pending",IF(I5923&gt;=F5923,"Completed","Partial")))</f>
        <v/>
      </c>
    </row>
    <row r="5924">
      <c r="A5924" s="31" t="n"/>
      <c r="B5924" s="26" t="n"/>
      <c r="C5924" s="26" t="n"/>
      <c r="D5924" s="26" t="n"/>
      <c r="E5924" s="26" t="n"/>
      <c r="F5924" s="27" t="n"/>
      <c r="G5924" s="28">
        <f>IFERROR(IF(E5924="","",VLOOKUP(E5924,'Setup - Mix Design'!$A$5:$I$504,9,0)),"")</f>
        <v/>
      </c>
      <c r="H5924" s="32">
        <f>IF(OR(F5924="",G5924=""),"",F5924*G5924)</f>
        <v/>
      </c>
      <c r="I5924" s="33">
        <f>IF(B5924="","",SUMIF('Dispatch (Challan)'!$C$5:$C$6004,B5924,'Dispatch (Challan)'!$F$5:$F$6004))</f>
        <v/>
      </c>
      <c r="J5924" s="33">
        <f>IF(F5924="","",F5924-I5924)</f>
        <v/>
      </c>
      <c r="K5924" s="28">
        <f>IF(F5924="","",IF(I5924=0,"Pending",IF(I5924&gt;=F5924,"Completed","Partial")))</f>
        <v/>
      </c>
    </row>
    <row r="5925">
      <c r="A5925" s="31" t="n"/>
      <c r="B5925" s="26" t="n"/>
      <c r="C5925" s="26" t="n"/>
      <c r="D5925" s="26" t="n"/>
      <c r="E5925" s="26" t="n"/>
      <c r="F5925" s="27" t="n"/>
      <c r="G5925" s="28">
        <f>IFERROR(IF(E5925="","",VLOOKUP(E5925,'Setup - Mix Design'!$A$5:$I$504,9,0)),"")</f>
        <v/>
      </c>
      <c r="H5925" s="32">
        <f>IF(OR(F5925="",G5925=""),"",F5925*G5925)</f>
        <v/>
      </c>
      <c r="I5925" s="33">
        <f>IF(B5925="","",SUMIF('Dispatch (Challan)'!$C$5:$C$6004,B5925,'Dispatch (Challan)'!$F$5:$F$6004))</f>
        <v/>
      </c>
      <c r="J5925" s="33">
        <f>IF(F5925="","",F5925-I5925)</f>
        <v/>
      </c>
      <c r="K5925" s="28">
        <f>IF(F5925="","",IF(I5925=0,"Pending",IF(I5925&gt;=F5925,"Completed","Partial")))</f>
        <v/>
      </c>
    </row>
    <row r="5926">
      <c r="A5926" s="31" t="n"/>
      <c r="B5926" s="26" t="n"/>
      <c r="C5926" s="26" t="n"/>
      <c r="D5926" s="26" t="n"/>
      <c r="E5926" s="26" t="n"/>
      <c r="F5926" s="27" t="n"/>
      <c r="G5926" s="28">
        <f>IFERROR(IF(E5926="","",VLOOKUP(E5926,'Setup - Mix Design'!$A$5:$I$504,9,0)),"")</f>
        <v/>
      </c>
      <c r="H5926" s="32">
        <f>IF(OR(F5926="",G5926=""),"",F5926*G5926)</f>
        <v/>
      </c>
      <c r="I5926" s="33">
        <f>IF(B5926="","",SUMIF('Dispatch (Challan)'!$C$5:$C$6004,B5926,'Dispatch (Challan)'!$F$5:$F$6004))</f>
        <v/>
      </c>
      <c r="J5926" s="33">
        <f>IF(F5926="","",F5926-I5926)</f>
        <v/>
      </c>
      <c r="K5926" s="28">
        <f>IF(F5926="","",IF(I5926=0,"Pending",IF(I5926&gt;=F5926,"Completed","Partial")))</f>
        <v/>
      </c>
    </row>
    <row r="5927">
      <c r="A5927" s="31" t="n"/>
      <c r="B5927" s="26" t="n"/>
      <c r="C5927" s="26" t="n"/>
      <c r="D5927" s="26" t="n"/>
      <c r="E5927" s="26" t="n"/>
      <c r="F5927" s="27" t="n"/>
      <c r="G5927" s="28">
        <f>IFERROR(IF(E5927="","",VLOOKUP(E5927,'Setup - Mix Design'!$A$5:$I$504,9,0)),"")</f>
        <v/>
      </c>
      <c r="H5927" s="32">
        <f>IF(OR(F5927="",G5927=""),"",F5927*G5927)</f>
        <v/>
      </c>
      <c r="I5927" s="33">
        <f>IF(B5927="","",SUMIF('Dispatch (Challan)'!$C$5:$C$6004,B5927,'Dispatch (Challan)'!$F$5:$F$6004))</f>
        <v/>
      </c>
      <c r="J5927" s="33">
        <f>IF(F5927="","",F5927-I5927)</f>
        <v/>
      </c>
      <c r="K5927" s="28">
        <f>IF(F5927="","",IF(I5927=0,"Pending",IF(I5927&gt;=F5927,"Completed","Partial")))</f>
        <v/>
      </c>
    </row>
    <row r="5928">
      <c r="A5928" s="31" t="n"/>
      <c r="B5928" s="26" t="n"/>
      <c r="C5928" s="26" t="n"/>
      <c r="D5928" s="26" t="n"/>
      <c r="E5928" s="26" t="n"/>
      <c r="F5928" s="27" t="n"/>
      <c r="G5928" s="28">
        <f>IFERROR(IF(E5928="","",VLOOKUP(E5928,'Setup - Mix Design'!$A$5:$I$504,9,0)),"")</f>
        <v/>
      </c>
      <c r="H5928" s="32">
        <f>IF(OR(F5928="",G5928=""),"",F5928*G5928)</f>
        <v/>
      </c>
      <c r="I5928" s="33">
        <f>IF(B5928="","",SUMIF('Dispatch (Challan)'!$C$5:$C$6004,B5928,'Dispatch (Challan)'!$F$5:$F$6004))</f>
        <v/>
      </c>
      <c r="J5928" s="33">
        <f>IF(F5928="","",F5928-I5928)</f>
        <v/>
      </c>
      <c r="K5928" s="28">
        <f>IF(F5928="","",IF(I5928=0,"Pending",IF(I5928&gt;=F5928,"Completed","Partial")))</f>
        <v/>
      </c>
    </row>
    <row r="5929">
      <c r="A5929" s="31" t="n"/>
      <c r="B5929" s="26" t="n"/>
      <c r="C5929" s="26" t="n"/>
      <c r="D5929" s="26" t="n"/>
      <c r="E5929" s="26" t="n"/>
      <c r="F5929" s="27" t="n"/>
      <c r="G5929" s="28">
        <f>IFERROR(IF(E5929="","",VLOOKUP(E5929,'Setup - Mix Design'!$A$5:$I$504,9,0)),"")</f>
        <v/>
      </c>
      <c r="H5929" s="32">
        <f>IF(OR(F5929="",G5929=""),"",F5929*G5929)</f>
        <v/>
      </c>
      <c r="I5929" s="33">
        <f>IF(B5929="","",SUMIF('Dispatch (Challan)'!$C$5:$C$6004,B5929,'Dispatch (Challan)'!$F$5:$F$6004))</f>
        <v/>
      </c>
      <c r="J5929" s="33">
        <f>IF(F5929="","",F5929-I5929)</f>
        <v/>
      </c>
      <c r="K5929" s="28">
        <f>IF(F5929="","",IF(I5929=0,"Pending",IF(I5929&gt;=F5929,"Completed","Partial")))</f>
        <v/>
      </c>
    </row>
    <row r="5930">
      <c r="A5930" s="31" t="n"/>
      <c r="B5930" s="26" t="n"/>
      <c r="C5930" s="26" t="n"/>
      <c r="D5930" s="26" t="n"/>
      <c r="E5930" s="26" t="n"/>
      <c r="F5930" s="27" t="n"/>
      <c r="G5930" s="28">
        <f>IFERROR(IF(E5930="","",VLOOKUP(E5930,'Setup - Mix Design'!$A$5:$I$504,9,0)),"")</f>
        <v/>
      </c>
      <c r="H5930" s="32">
        <f>IF(OR(F5930="",G5930=""),"",F5930*G5930)</f>
        <v/>
      </c>
      <c r="I5930" s="33">
        <f>IF(B5930="","",SUMIF('Dispatch (Challan)'!$C$5:$C$6004,B5930,'Dispatch (Challan)'!$F$5:$F$6004))</f>
        <v/>
      </c>
      <c r="J5930" s="33">
        <f>IF(F5930="","",F5930-I5930)</f>
        <v/>
      </c>
      <c r="K5930" s="28">
        <f>IF(F5930="","",IF(I5930=0,"Pending",IF(I5930&gt;=F5930,"Completed","Partial")))</f>
        <v/>
      </c>
    </row>
    <row r="5931">
      <c r="A5931" s="31" t="n"/>
      <c r="B5931" s="26" t="n"/>
      <c r="C5931" s="26" t="n"/>
      <c r="D5931" s="26" t="n"/>
      <c r="E5931" s="26" t="n"/>
      <c r="F5931" s="27" t="n"/>
      <c r="G5931" s="28">
        <f>IFERROR(IF(E5931="","",VLOOKUP(E5931,'Setup - Mix Design'!$A$5:$I$504,9,0)),"")</f>
        <v/>
      </c>
      <c r="H5931" s="32">
        <f>IF(OR(F5931="",G5931=""),"",F5931*G5931)</f>
        <v/>
      </c>
      <c r="I5931" s="33">
        <f>IF(B5931="","",SUMIF('Dispatch (Challan)'!$C$5:$C$6004,B5931,'Dispatch (Challan)'!$F$5:$F$6004))</f>
        <v/>
      </c>
      <c r="J5931" s="33">
        <f>IF(F5931="","",F5931-I5931)</f>
        <v/>
      </c>
      <c r="K5931" s="28">
        <f>IF(F5931="","",IF(I5931=0,"Pending",IF(I5931&gt;=F5931,"Completed","Partial")))</f>
        <v/>
      </c>
    </row>
    <row r="5932">
      <c r="A5932" s="31" t="n"/>
      <c r="B5932" s="26" t="n"/>
      <c r="C5932" s="26" t="n"/>
      <c r="D5932" s="26" t="n"/>
      <c r="E5932" s="26" t="n"/>
      <c r="F5932" s="27" t="n"/>
      <c r="G5932" s="28">
        <f>IFERROR(IF(E5932="","",VLOOKUP(E5932,'Setup - Mix Design'!$A$5:$I$504,9,0)),"")</f>
        <v/>
      </c>
      <c r="H5932" s="32">
        <f>IF(OR(F5932="",G5932=""),"",F5932*G5932)</f>
        <v/>
      </c>
      <c r="I5932" s="33">
        <f>IF(B5932="","",SUMIF('Dispatch (Challan)'!$C$5:$C$6004,B5932,'Dispatch (Challan)'!$F$5:$F$6004))</f>
        <v/>
      </c>
      <c r="J5932" s="33">
        <f>IF(F5932="","",F5932-I5932)</f>
        <v/>
      </c>
      <c r="K5932" s="28">
        <f>IF(F5932="","",IF(I5932=0,"Pending",IF(I5932&gt;=F5932,"Completed","Partial")))</f>
        <v/>
      </c>
    </row>
    <row r="5933">
      <c r="A5933" s="31" t="n"/>
      <c r="B5933" s="26" t="n"/>
      <c r="C5933" s="26" t="n"/>
      <c r="D5933" s="26" t="n"/>
      <c r="E5933" s="26" t="n"/>
      <c r="F5933" s="27" t="n"/>
      <c r="G5933" s="28">
        <f>IFERROR(IF(E5933="","",VLOOKUP(E5933,'Setup - Mix Design'!$A$5:$I$504,9,0)),"")</f>
        <v/>
      </c>
      <c r="H5933" s="32">
        <f>IF(OR(F5933="",G5933=""),"",F5933*G5933)</f>
        <v/>
      </c>
      <c r="I5933" s="33">
        <f>IF(B5933="","",SUMIF('Dispatch (Challan)'!$C$5:$C$6004,B5933,'Dispatch (Challan)'!$F$5:$F$6004))</f>
        <v/>
      </c>
      <c r="J5933" s="33">
        <f>IF(F5933="","",F5933-I5933)</f>
        <v/>
      </c>
      <c r="K5933" s="28">
        <f>IF(F5933="","",IF(I5933=0,"Pending",IF(I5933&gt;=F5933,"Completed","Partial")))</f>
        <v/>
      </c>
    </row>
    <row r="5934">
      <c r="A5934" s="31" t="n"/>
      <c r="B5934" s="26" t="n"/>
      <c r="C5934" s="26" t="n"/>
      <c r="D5934" s="26" t="n"/>
      <c r="E5934" s="26" t="n"/>
      <c r="F5934" s="27" t="n"/>
      <c r="G5934" s="28">
        <f>IFERROR(IF(E5934="","",VLOOKUP(E5934,'Setup - Mix Design'!$A$5:$I$504,9,0)),"")</f>
        <v/>
      </c>
      <c r="H5934" s="32">
        <f>IF(OR(F5934="",G5934=""),"",F5934*G5934)</f>
        <v/>
      </c>
      <c r="I5934" s="33">
        <f>IF(B5934="","",SUMIF('Dispatch (Challan)'!$C$5:$C$6004,B5934,'Dispatch (Challan)'!$F$5:$F$6004))</f>
        <v/>
      </c>
      <c r="J5934" s="33">
        <f>IF(F5934="","",F5934-I5934)</f>
        <v/>
      </c>
      <c r="K5934" s="28">
        <f>IF(F5934="","",IF(I5934=0,"Pending",IF(I5934&gt;=F5934,"Completed","Partial")))</f>
        <v/>
      </c>
    </row>
    <row r="5935">
      <c r="A5935" s="31" t="n"/>
      <c r="B5935" s="26" t="n"/>
      <c r="C5935" s="26" t="n"/>
      <c r="D5935" s="26" t="n"/>
      <c r="E5935" s="26" t="n"/>
      <c r="F5935" s="27" t="n"/>
      <c r="G5935" s="28">
        <f>IFERROR(IF(E5935="","",VLOOKUP(E5935,'Setup - Mix Design'!$A$5:$I$504,9,0)),"")</f>
        <v/>
      </c>
      <c r="H5935" s="32">
        <f>IF(OR(F5935="",G5935=""),"",F5935*G5935)</f>
        <v/>
      </c>
      <c r="I5935" s="33">
        <f>IF(B5935="","",SUMIF('Dispatch (Challan)'!$C$5:$C$6004,B5935,'Dispatch (Challan)'!$F$5:$F$6004))</f>
        <v/>
      </c>
      <c r="J5935" s="33">
        <f>IF(F5935="","",F5935-I5935)</f>
        <v/>
      </c>
      <c r="K5935" s="28">
        <f>IF(F5935="","",IF(I5935=0,"Pending",IF(I5935&gt;=F5935,"Completed","Partial")))</f>
        <v/>
      </c>
    </row>
    <row r="5936">
      <c r="A5936" s="31" t="n"/>
      <c r="B5936" s="26" t="n"/>
      <c r="C5936" s="26" t="n"/>
      <c r="D5936" s="26" t="n"/>
      <c r="E5936" s="26" t="n"/>
      <c r="F5936" s="27" t="n"/>
      <c r="G5936" s="28">
        <f>IFERROR(IF(E5936="","",VLOOKUP(E5936,'Setup - Mix Design'!$A$5:$I$504,9,0)),"")</f>
        <v/>
      </c>
      <c r="H5936" s="32">
        <f>IF(OR(F5936="",G5936=""),"",F5936*G5936)</f>
        <v/>
      </c>
      <c r="I5936" s="33">
        <f>IF(B5936="","",SUMIF('Dispatch (Challan)'!$C$5:$C$6004,B5936,'Dispatch (Challan)'!$F$5:$F$6004))</f>
        <v/>
      </c>
      <c r="J5936" s="33">
        <f>IF(F5936="","",F5936-I5936)</f>
        <v/>
      </c>
      <c r="K5936" s="28">
        <f>IF(F5936="","",IF(I5936=0,"Pending",IF(I5936&gt;=F5936,"Completed","Partial")))</f>
        <v/>
      </c>
    </row>
    <row r="5937">
      <c r="A5937" s="31" t="n"/>
      <c r="B5937" s="26" t="n"/>
      <c r="C5937" s="26" t="n"/>
      <c r="D5937" s="26" t="n"/>
      <c r="E5937" s="26" t="n"/>
      <c r="F5937" s="27" t="n"/>
      <c r="G5937" s="28">
        <f>IFERROR(IF(E5937="","",VLOOKUP(E5937,'Setup - Mix Design'!$A$5:$I$504,9,0)),"")</f>
        <v/>
      </c>
      <c r="H5937" s="32">
        <f>IF(OR(F5937="",G5937=""),"",F5937*G5937)</f>
        <v/>
      </c>
      <c r="I5937" s="33">
        <f>IF(B5937="","",SUMIF('Dispatch (Challan)'!$C$5:$C$6004,B5937,'Dispatch (Challan)'!$F$5:$F$6004))</f>
        <v/>
      </c>
      <c r="J5937" s="33">
        <f>IF(F5937="","",F5937-I5937)</f>
        <v/>
      </c>
      <c r="K5937" s="28">
        <f>IF(F5937="","",IF(I5937=0,"Pending",IF(I5937&gt;=F5937,"Completed","Partial")))</f>
        <v/>
      </c>
    </row>
    <row r="5938">
      <c r="A5938" s="31" t="n"/>
      <c r="B5938" s="26" t="n"/>
      <c r="C5938" s="26" t="n"/>
      <c r="D5938" s="26" t="n"/>
      <c r="E5938" s="26" t="n"/>
      <c r="F5938" s="27" t="n"/>
      <c r="G5938" s="28">
        <f>IFERROR(IF(E5938="","",VLOOKUP(E5938,'Setup - Mix Design'!$A$5:$I$504,9,0)),"")</f>
        <v/>
      </c>
      <c r="H5938" s="32">
        <f>IF(OR(F5938="",G5938=""),"",F5938*G5938)</f>
        <v/>
      </c>
      <c r="I5938" s="33">
        <f>IF(B5938="","",SUMIF('Dispatch (Challan)'!$C$5:$C$6004,B5938,'Dispatch (Challan)'!$F$5:$F$6004))</f>
        <v/>
      </c>
      <c r="J5938" s="33">
        <f>IF(F5938="","",F5938-I5938)</f>
        <v/>
      </c>
      <c r="K5938" s="28">
        <f>IF(F5938="","",IF(I5938=0,"Pending",IF(I5938&gt;=F5938,"Completed","Partial")))</f>
        <v/>
      </c>
    </row>
    <row r="5939">
      <c r="A5939" s="31" t="n"/>
      <c r="B5939" s="26" t="n"/>
      <c r="C5939" s="26" t="n"/>
      <c r="D5939" s="26" t="n"/>
      <c r="E5939" s="26" t="n"/>
      <c r="F5939" s="27" t="n"/>
      <c r="G5939" s="28">
        <f>IFERROR(IF(E5939="","",VLOOKUP(E5939,'Setup - Mix Design'!$A$5:$I$504,9,0)),"")</f>
        <v/>
      </c>
      <c r="H5939" s="32">
        <f>IF(OR(F5939="",G5939=""),"",F5939*G5939)</f>
        <v/>
      </c>
      <c r="I5939" s="33">
        <f>IF(B5939="","",SUMIF('Dispatch (Challan)'!$C$5:$C$6004,B5939,'Dispatch (Challan)'!$F$5:$F$6004))</f>
        <v/>
      </c>
      <c r="J5939" s="33">
        <f>IF(F5939="","",F5939-I5939)</f>
        <v/>
      </c>
      <c r="K5939" s="28">
        <f>IF(F5939="","",IF(I5939=0,"Pending",IF(I5939&gt;=F5939,"Completed","Partial")))</f>
        <v/>
      </c>
    </row>
    <row r="5940">
      <c r="A5940" s="31" t="n"/>
      <c r="B5940" s="26" t="n"/>
      <c r="C5940" s="26" t="n"/>
      <c r="D5940" s="26" t="n"/>
      <c r="E5940" s="26" t="n"/>
      <c r="F5940" s="27" t="n"/>
      <c r="G5940" s="28">
        <f>IFERROR(IF(E5940="","",VLOOKUP(E5940,'Setup - Mix Design'!$A$5:$I$504,9,0)),"")</f>
        <v/>
      </c>
      <c r="H5940" s="32">
        <f>IF(OR(F5940="",G5940=""),"",F5940*G5940)</f>
        <v/>
      </c>
      <c r="I5940" s="33">
        <f>IF(B5940="","",SUMIF('Dispatch (Challan)'!$C$5:$C$6004,B5940,'Dispatch (Challan)'!$F$5:$F$6004))</f>
        <v/>
      </c>
      <c r="J5940" s="33">
        <f>IF(F5940="","",F5940-I5940)</f>
        <v/>
      </c>
      <c r="K5940" s="28">
        <f>IF(F5940="","",IF(I5940=0,"Pending",IF(I5940&gt;=F5940,"Completed","Partial")))</f>
        <v/>
      </c>
    </row>
    <row r="5941">
      <c r="A5941" s="31" t="n"/>
      <c r="B5941" s="26" t="n"/>
      <c r="C5941" s="26" t="n"/>
      <c r="D5941" s="26" t="n"/>
      <c r="E5941" s="26" t="n"/>
      <c r="F5941" s="27" t="n"/>
      <c r="G5941" s="28">
        <f>IFERROR(IF(E5941="","",VLOOKUP(E5941,'Setup - Mix Design'!$A$5:$I$504,9,0)),"")</f>
        <v/>
      </c>
      <c r="H5941" s="32">
        <f>IF(OR(F5941="",G5941=""),"",F5941*G5941)</f>
        <v/>
      </c>
      <c r="I5941" s="33">
        <f>IF(B5941="","",SUMIF('Dispatch (Challan)'!$C$5:$C$6004,B5941,'Dispatch (Challan)'!$F$5:$F$6004))</f>
        <v/>
      </c>
      <c r="J5941" s="33">
        <f>IF(F5941="","",F5941-I5941)</f>
        <v/>
      </c>
      <c r="K5941" s="28">
        <f>IF(F5941="","",IF(I5941=0,"Pending",IF(I5941&gt;=F5941,"Completed","Partial")))</f>
        <v/>
      </c>
    </row>
    <row r="5942">
      <c r="A5942" s="31" t="n"/>
      <c r="B5942" s="26" t="n"/>
      <c r="C5942" s="26" t="n"/>
      <c r="D5942" s="26" t="n"/>
      <c r="E5942" s="26" t="n"/>
      <c r="F5942" s="27" t="n"/>
      <c r="G5942" s="28">
        <f>IFERROR(IF(E5942="","",VLOOKUP(E5942,'Setup - Mix Design'!$A$5:$I$504,9,0)),"")</f>
        <v/>
      </c>
      <c r="H5942" s="32">
        <f>IF(OR(F5942="",G5942=""),"",F5942*G5942)</f>
        <v/>
      </c>
      <c r="I5942" s="33">
        <f>IF(B5942="","",SUMIF('Dispatch (Challan)'!$C$5:$C$6004,B5942,'Dispatch (Challan)'!$F$5:$F$6004))</f>
        <v/>
      </c>
      <c r="J5942" s="33">
        <f>IF(F5942="","",F5942-I5942)</f>
        <v/>
      </c>
      <c r="K5942" s="28">
        <f>IF(F5942="","",IF(I5942=0,"Pending",IF(I5942&gt;=F5942,"Completed","Partial")))</f>
        <v/>
      </c>
    </row>
    <row r="5943">
      <c r="A5943" s="31" t="n"/>
      <c r="B5943" s="26" t="n"/>
      <c r="C5943" s="26" t="n"/>
      <c r="D5943" s="26" t="n"/>
      <c r="E5943" s="26" t="n"/>
      <c r="F5943" s="27" t="n"/>
      <c r="G5943" s="28">
        <f>IFERROR(IF(E5943="","",VLOOKUP(E5943,'Setup - Mix Design'!$A$5:$I$504,9,0)),"")</f>
        <v/>
      </c>
      <c r="H5943" s="32">
        <f>IF(OR(F5943="",G5943=""),"",F5943*G5943)</f>
        <v/>
      </c>
      <c r="I5943" s="33">
        <f>IF(B5943="","",SUMIF('Dispatch (Challan)'!$C$5:$C$6004,B5943,'Dispatch (Challan)'!$F$5:$F$6004))</f>
        <v/>
      </c>
      <c r="J5943" s="33">
        <f>IF(F5943="","",F5943-I5943)</f>
        <v/>
      </c>
      <c r="K5943" s="28">
        <f>IF(F5943="","",IF(I5943=0,"Pending",IF(I5943&gt;=F5943,"Completed","Partial")))</f>
        <v/>
      </c>
    </row>
    <row r="5944">
      <c r="A5944" s="31" t="n"/>
      <c r="B5944" s="26" t="n"/>
      <c r="C5944" s="26" t="n"/>
      <c r="D5944" s="26" t="n"/>
      <c r="E5944" s="26" t="n"/>
      <c r="F5944" s="27" t="n"/>
      <c r="G5944" s="28">
        <f>IFERROR(IF(E5944="","",VLOOKUP(E5944,'Setup - Mix Design'!$A$5:$I$504,9,0)),"")</f>
        <v/>
      </c>
      <c r="H5944" s="32">
        <f>IF(OR(F5944="",G5944=""),"",F5944*G5944)</f>
        <v/>
      </c>
      <c r="I5944" s="33">
        <f>IF(B5944="","",SUMIF('Dispatch (Challan)'!$C$5:$C$6004,B5944,'Dispatch (Challan)'!$F$5:$F$6004))</f>
        <v/>
      </c>
      <c r="J5944" s="33">
        <f>IF(F5944="","",F5944-I5944)</f>
        <v/>
      </c>
      <c r="K5944" s="28">
        <f>IF(F5944="","",IF(I5944=0,"Pending",IF(I5944&gt;=F5944,"Completed","Partial")))</f>
        <v/>
      </c>
    </row>
    <row r="5945">
      <c r="A5945" s="31" t="n"/>
      <c r="B5945" s="26" t="n"/>
      <c r="C5945" s="26" t="n"/>
      <c r="D5945" s="26" t="n"/>
      <c r="E5945" s="26" t="n"/>
      <c r="F5945" s="27" t="n"/>
      <c r="G5945" s="28">
        <f>IFERROR(IF(E5945="","",VLOOKUP(E5945,'Setup - Mix Design'!$A$5:$I$504,9,0)),"")</f>
        <v/>
      </c>
      <c r="H5945" s="32">
        <f>IF(OR(F5945="",G5945=""),"",F5945*G5945)</f>
        <v/>
      </c>
      <c r="I5945" s="33">
        <f>IF(B5945="","",SUMIF('Dispatch (Challan)'!$C$5:$C$6004,B5945,'Dispatch (Challan)'!$F$5:$F$6004))</f>
        <v/>
      </c>
      <c r="J5945" s="33">
        <f>IF(F5945="","",F5945-I5945)</f>
        <v/>
      </c>
      <c r="K5945" s="28">
        <f>IF(F5945="","",IF(I5945=0,"Pending",IF(I5945&gt;=F5945,"Completed","Partial")))</f>
        <v/>
      </c>
    </row>
    <row r="5946">
      <c r="A5946" s="31" t="n"/>
      <c r="B5946" s="26" t="n"/>
      <c r="C5946" s="26" t="n"/>
      <c r="D5946" s="26" t="n"/>
      <c r="E5946" s="26" t="n"/>
      <c r="F5946" s="27" t="n"/>
      <c r="G5946" s="28">
        <f>IFERROR(IF(E5946="","",VLOOKUP(E5946,'Setup - Mix Design'!$A$5:$I$504,9,0)),"")</f>
        <v/>
      </c>
      <c r="H5946" s="32">
        <f>IF(OR(F5946="",G5946=""),"",F5946*G5946)</f>
        <v/>
      </c>
      <c r="I5946" s="33">
        <f>IF(B5946="","",SUMIF('Dispatch (Challan)'!$C$5:$C$6004,B5946,'Dispatch (Challan)'!$F$5:$F$6004))</f>
        <v/>
      </c>
      <c r="J5946" s="33">
        <f>IF(F5946="","",F5946-I5946)</f>
        <v/>
      </c>
      <c r="K5946" s="28">
        <f>IF(F5946="","",IF(I5946=0,"Pending",IF(I5946&gt;=F5946,"Completed","Partial")))</f>
        <v/>
      </c>
    </row>
    <row r="5947">
      <c r="A5947" s="31" t="n"/>
      <c r="B5947" s="26" t="n"/>
      <c r="C5947" s="26" t="n"/>
      <c r="D5947" s="26" t="n"/>
      <c r="E5947" s="26" t="n"/>
      <c r="F5947" s="27" t="n"/>
      <c r="G5947" s="28">
        <f>IFERROR(IF(E5947="","",VLOOKUP(E5947,'Setup - Mix Design'!$A$5:$I$504,9,0)),"")</f>
        <v/>
      </c>
      <c r="H5947" s="32">
        <f>IF(OR(F5947="",G5947=""),"",F5947*G5947)</f>
        <v/>
      </c>
      <c r="I5947" s="33">
        <f>IF(B5947="","",SUMIF('Dispatch (Challan)'!$C$5:$C$6004,B5947,'Dispatch (Challan)'!$F$5:$F$6004))</f>
        <v/>
      </c>
      <c r="J5947" s="33">
        <f>IF(F5947="","",F5947-I5947)</f>
        <v/>
      </c>
      <c r="K5947" s="28">
        <f>IF(F5947="","",IF(I5947=0,"Pending",IF(I5947&gt;=F5947,"Completed","Partial")))</f>
        <v/>
      </c>
    </row>
    <row r="5948">
      <c r="A5948" s="31" t="n"/>
      <c r="B5948" s="26" t="n"/>
      <c r="C5948" s="26" t="n"/>
      <c r="D5948" s="26" t="n"/>
      <c r="E5948" s="26" t="n"/>
      <c r="F5948" s="27" t="n"/>
      <c r="G5948" s="28">
        <f>IFERROR(IF(E5948="","",VLOOKUP(E5948,'Setup - Mix Design'!$A$5:$I$504,9,0)),"")</f>
        <v/>
      </c>
      <c r="H5948" s="32">
        <f>IF(OR(F5948="",G5948=""),"",F5948*G5948)</f>
        <v/>
      </c>
      <c r="I5948" s="33">
        <f>IF(B5948="","",SUMIF('Dispatch (Challan)'!$C$5:$C$6004,B5948,'Dispatch (Challan)'!$F$5:$F$6004))</f>
        <v/>
      </c>
      <c r="J5948" s="33">
        <f>IF(F5948="","",F5948-I5948)</f>
        <v/>
      </c>
      <c r="K5948" s="28">
        <f>IF(F5948="","",IF(I5948=0,"Pending",IF(I5948&gt;=F5948,"Completed","Partial")))</f>
        <v/>
      </c>
    </row>
    <row r="5949">
      <c r="A5949" s="31" t="n"/>
      <c r="B5949" s="26" t="n"/>
      <c r="C5949" s="26" t="n"/>
      <c r="D5949" s="26" t="n"/>
      <c r="E5949" s="26" t="n"/>
      <c r="F5949" s="27" t="n"/>
      <c r="G5949" s="28">
        <f>IFERROR(IF(E5949="","",VLOOKUP(E5949,'Setup - Mix Design'!$A$5:$I$504,9,0)),"")</f>
        <v/>
      </c>
      <c r="H5949" s="32">
        <f>IF(OR(F5949="",G5949=""),"",F5949*G5949)</f>
        <v/>
      </c>
      <c r="I5949" s="33">
        <f>IF(B5949="","",SUMIF('Dispatch (Challan)'!$C$5:$C$6004,B5949,'Dispatch (Challan)'!$F$5:$F$6004))</f>
        <v/>
      </c>
      <c r="J5949" s="33">
        <f>IF(F5949="","",F5949-I5949)</f>
        <v/>
      </c>
      <c r="K5949" s="28">
        <f>IF(F5949="","",IF(I5949=0,"Pending",IF(I5949&gt;=F5949,"Completed","Partial")))</f>
        <v/>
      </c>
    </row>
    <row r="5950">
      <c r="A5950" s="31" t="n"/>
      <c r="B5950" s="26" t="n"/>
      <c r="C5950" s="26" t="n"/>
      <c r="D5950" s="26" t="n"/>
      <c r="E5950" s="26" t="n"/>
      <c r="F5950" s="27" t="n"/>
      <c r="G5950" s="28">
        <f>IFERROR(IF(E5950="","",VLOOKUP(E5950,'Setup - Mix Design'!$A$5:$I$504,9,0)),"")</f>
        <v/>
      </c>
      <c r="H5950" s="32">
        <f>IF(OR(F5950="",G5950=""),"",F5950*G5950)</f>
        <v/>
      </c>
      <c r="I5950" s="33">
        <f>IF(B5950="","",SUMIF('Dispatch (Challan)'!$C$5:$C$6004,B5950,'Dispatch (Challan)'!$F$5:$F$6004))</f>
        <v/>
      </c>
      <c r="J5950" s="33">
        <f>IF(F5950="","",F5950-I5950)</f>
        <v/>
      </c>
      <c r="K5950" s="28">
        <f>IF(F5950="","",IF(I5950=0,"Pending",IF(I5950&gt;=F5950,"Completed","Partial")))</f>
        <v/>
      </c>
    </row>
    <row r="5951">
      <c r="A5951" s="31" t="n"/>
      <c r="B5951" s="26" t="n"/>
      <c r="C5951" s="26" t="n"/>
      <c r="D5951" s="26" t="n"/>
      <c r="E5951" s="26" t="n"/>
      <c r="F5951" s="27" t="n"/>
      <c r="G5951" s="28">
        <f>IFERROR(IF(E5951="","",VLOOKUP(E5951,'Setup - Mix Design'!$A$5:$I$504,9,0)),"")</f>
        <v/>
      </c>
      <c r="H5951" s="32">
        <f>IF(OR(F5951="",G5951=""),"",F5951*G5951)</f>
        <v/>
      </c>
      <c r="I5951" s="33">
        <f>IF(B5951="","",SUMIF('Dispatch (Challan)'!$C$5:$C$6004,B5951,'Dispatch (Challan)'!$F$5:$F$6004))</f>
        <v/>
      </c>
      <c r="J5951" s="33">
        <f>IF(F5951="","",F5951-I5951)</f>
        <v/>
      </c>
      <c r="K5951" s="28">
        <f>IF(F5951="","",IF(I5951=0,"Pending",IF(I5951&gt;=F5951,"Completed","Partial")))</f>
        <v/>
      </c>
    </row>
    <row r="5952">
      <c r="A5952" s="31" t="n"/>
      <c r="B5952" s="26" t="n"/>
      <c r="C5952" s="26" t="n"/>
      <c r="D5952" s="26" t="n"/>
      <c r="E5952" s="26" t="n"/>
      <c r="F5952" s="27" t="n"/>
      <c r="G5952" s="28">
        <f>IFERROR(IF(E5952="","",VLOOKUP(E5952,'Setup - Mix Design'!$A$5:$I$504,9,0)),"")</f>
        <v/>
      </c>
      <c r="H5952" s="32">
        <f>IF(OR(F5952="",G5952=""),"",F5952*G5952)</f>
        <v/>
      </c>
      <c r="I5952" s="33">
        <f>IF(B5952="","",SUMIF('Dispatch (Challan)'!$C$5:$C$6004,B5952,'Dispatch (Challan)'!$F$5:$F$6004))</f>
        <v/>
      </c>
      <c r="J5952" s="33">
        <f>IF(F5952="","",F5952-I5952)</f>
        <v/>
      </c>
      <c r="K5952" s="28">
        <f>IF(F5952="","",IF(I5952=0,"Pending",IF(I5952&gt;=F5952,"Completed","Partial")))</f>
        <v/>
      </c>
    </row>
    <row r="5953">
      <c r="A5953" s="31" t="n"/>
      <c r="B5953" s="26" t="n"/>
      <c r="C5953" s="26" t="n"/>
      <c r="D5953" s="26" t="n"/>
      <c r="E5953" s="26" t="n"/>
      <c r="F5953" s="27" t="n"/>
      <c r="G5953" s="28">
        <f>IFERROR(IF(E5953="","",VLOOKUP(E5953,'Setup - Mix Design'!$A$5:$I$504,9,0)),"")</f>
        <v/>
      </c>
      <c r="H5953" s="32">
        <f>IF(OR(F5953="",G5953=""),"",F5953*G5953)</f>
        <v/>
      </c>
      <c r="I5953" s="33">
        <f>IF(B5953="","",SUMIF('Dispatch (Challan)'!$C$5:$C$6004,B5953,'Dispatch (Challan)'!$F$5:$F$6004))</f>
        <v/>
      </c>
      <c r="J5953" s="33">
        <f>IF(F5953="","",F5953-I5953)</f>
        <v/>
      </c>
      <c r="K5953" s="28">
        <f>IF(F5953="","",IF(I5953=0,"Pending",IF(I5953&gt;=F5953,"Completed","Partial")))</f>
        <v/>
      </c>
    </row>
    <row r="5954">
      <c r="A5954" s="31" t="n"/>
      <c r="B5954" s="26" t="n"/>
      <c r="C5954" s="26" t="n"/>
      <c r="D5954" s="26" t="n"/>
      <c r="E5954" s="26" t="n"/>
      <c r="F5954" s="27" t="n"/>
      <c r="G5954" s="28">
        <f>IFERROR(IF(E5954="","",VLOOKUP(E5954,'Setup - Mix Design'!$A$5:$I$504,9,0)),"")</f>
        <v/>
      </c>
      <c r="H5954" s="32">
        <f>IF(OR(F5954="",G5954=""),"",F5954*G5954)</f>
        <v/>
      </c>
      <c r="I5954" s="33">
        <f>IF(B5954="","",SUMIF('Dispatch (Challan)'!$C$5:$C$6004,B5954,'Dispatch (Challan)'!$F$5:$F$6004))</f>
        <v/>
      </c>
      <c r="J5954" s="33">
        <f>IF(F5954="","",F5954-I5954)</f>
        <v/>
      </c>
      <c r="K5954" s="28">
        <f>IF(F5954="","",IF(I5954=0,"Pending",IF(I5954&gt;=F5954,"Completed","Partial")))</f>
        <v/>
      </c>
    </row>
    <row r="5955">
      <c r="A5955" s="31" t="n"/>
      <c r="B5955" s="26" t="n"/>
      <c r="C5955" s="26" t="n"/>
      <c r="D5955" s="26" t="n"/>
      <c r="E5955" s="26" t="n"/>
      <c r="F5955" s="27" t="n"/>
      <c r="G5955" s="28">
        <f>IFERROR(IF(E5955="","",VLOOKUP(E5955,'Setup - Mix Design'!$A$5:$I$504,9,0)),"")</f>
        <v/>
      </c>
      <c r="H5955" s="32">
        <f>IF(OR(F5955="",G5955=""),"",F5955*G5955)</f>
        <v/>
      </c>
      <c r="I5955" s="33">
        <f>IF(B5955="","",SUMIF('Dispatch (Challan)'!$C$5:$C$6004,B5955,'Dispatch (Challan)'!$F$5:$F$6004))</f>
        <v/>
      </c>
      <c r="J5955" s="33">
        <f>IF(F5955="","",F5955-I5955)</f>
        <v/>
      </c>
      <c r="K5955" s="28">
        <f>IF(F5955="","",IF(I5955=0,"Pending",IF(I5955&gt;=F5955,"Completed","Partial")))</f>
        <v/>
      </c>
    </row>
    <row r="5956">
      <c r="A5956" s="31" t="n"/>
      <c r="B5956" s="26" t="n"/>
      <c r="C5956" s="26" t="n"/>
      <c r="D5956" s="26" t="n"/>
      <c r="E5956" s="26" t="n"/>
      <c r="F5956" s="27" t="n"/>
      <c r="G5956" s="28">
        <f>IFERROR(IF(E5956="","",VLOOKUP(E5956,'Setup - Mix Design'!$A$5:$I$504,9,0)),"")</f>
        <v/>
      </c>
      <c r="H5956" s="32">
        <f>IF(OR(F5956="",G5956=""),"",F5956*G5956)</f>
        <v/>
      </c>
      <c r="I5956" s="33">
        <f>IF(B5956="","",SUMIF('Dispatch (Challan)'!$C$5:$C$6004,B5956,'Dispatch (Challan)'!$F$5:$F$6004))</f>
        <v/>
      </c>
      <c r="J5956" s="33">
        <f>IF(F5956="","",F5956-I5956)</f>
        <v/>
      </c>
      <c r="K5956" s="28">
        <f>IF(F5956="","",IF(I5956=0,"Pending",IF(I5956&gt;=F5956,"Completed","Partial")))</f>
        <v/>
      </c>
    </row>
    <row r="5957">
      <c r="A5957" s="31" t="n"/>
      <c r="B5957" s="26" t="n"/>
      <c r="C5957" s="26" t="n"/>
      <c r="D5957" s="26" t="n"/>
      <c r="E5957" s="26" t="n"/>
      <c r="F5957" s="27" t="n"/>
      <c r="G5957" s="28">
        <f>IFERROR(IF(E5957="","",VLOOKUP(E5957,'Setup - Mix Design'!$A$5:$I$504,9,0)),"")</f>
        <v/>
      </c>
      <c r="H5957" s="32">
        <f>IF(OR(F5957="",G5957=""),"",F5957*G5957)</f>
        <v/>
      </c>
      <c r="I5957" s="33">
        <f>IF(B5957="","",SUMIF('Dispatch (Challan)'!$C$5:$C$6004,B5957,'Dispatch (Challan)'!$F$5:$F$6004))</f>
        <v/>
      </c>
      <c r="J5957" s="33">
        <f>IF(F5957="","",F5957-I5957)</f>
        <v/>
      </c>
      <c r="K5957" s="28">
        <f>IF(F5957="","",IF(I5957=0,"Pending",IF(I5957&gt;=F5957,"Completed","Partial")))</f>
        <v/>
      </c>
    </row>
    <row r="5958">
      <c r="A5958" s="31" t="n"/>
      <c r="B5958" s="26" t="n"/>
      <c r="C5958" s="26" t="n"/>
      <c r="D5958" s="26" t="n"/>
      <c r="E5958" s="26" t="n"/>
      <c r="F5958" s="27" t="n"/>
      <c r="G5958" s="28">
        <f>IFERROR(IF(E5958="","",VLOOKUP(E5958,'Setup - Mix Design'!$A$5:$I$504,9,0)),"")</f>
        <v/>
      </c>
      <c r="H5958" s="32">
        <f>IF(OR(F5958="",G5958=""),"",F5958*G5958)</f>
        <v/>
      </c>
      <c r="I5958" s="33">
        <f>IF(B5958="","",SUMIF('Dispatch (Challan)'!$C$5:$C$6004,B5958,'Dispatch (Challan)'!$F$5:$F$6004))</f>
        <v/>
      </c>
      <c r="J5958" s="33">
        <f>IF(F5958="","",F5958-I5958)</f>
        <v/>
      </c>
      <c r="K5958" s="28">
        <f>IF(F5958="","",IF(I5958=0,"Pending",IF(I5958&gt;=F5958,"Completed","Partial")))</f>
        <v/>
      </c>
    </row>
    <row r="5959">
      <c r="A5959" s="31" t="n"/>
      <c r="B5959" s="26" t="n"/>
      <c r="C5959" s="26" t="n"/>
      <c r="D5959" s="26" t="n"/>
      <c r="E5959" s="26" t="n"/>
      <c r="F5959" s="27" t="n"/>
      <c r="G5959" s="28">
        <f>IFERROR(IF(E5959="","",VLOOKUP(E5959,'Setup - Mix Design'!$A$5:$I$504,9,0)),"")</f>
        <v/>
      </c>
      <c r="H5959" s="32">
        <f>IF(OR(F5959="",G5959=""),"",F5959*G5959)</f>
        <v/>
      </c>
      <c r="I5959" s="33">
        <f>IF(B5959="","",SUMIF('Dispatch (Challan)'!$C$5:$C$6004,B5959,'Dispatch (Challan)'!$F$5:$F$6004))</f>
        <v/>
      </c>
      <c r="J5959" s="33">
        <f>IF(F5959="","",F5959-I5959)</f>
        <v/>
      </c>
      <c r="K5959" s="28">
        <f>IF(F5959="","",IF(I5959=0,"Pending",IF(I5959&gt;=F5959,"Completed","Partial")))</f>
        <v/>
      </c>
    </row>
    <row r="5960">
      <c r="A5960" s="31" t="n"/>
      <c r="B5960" s="26" t="n"/>
      <c r="C5960" s="26" t="n"/>
      <c r="D5960" s="26" t="n"/>
      <c r="E5960" s="26" t="n"/>
      <c r="F5960" s="27" t="n"/>
      <c r="G5960" s="28">
        <f>IFERROR(IF(E5960="","",VLOOKUP(E5960,'Setup - Mix Design'!$A$5:$I$504,9,0)),"")</f>
        <v/>
      </c>
      <c r="H5960" s="32">
        <f>IF(OR(F5960="",G5960=""),"",F5960*G5960)</f>
        <v/>
      </c>
      <c r="I5960" s="33">
        <f>IF(B5960="","",SUMIF('Dispatch (Challan)'!$C$5:$C$6004,B5960,'Dispatch (Challan)'!$F$5:$F$6004))</f>
        <v/>
      </c>
      <c r="J5960" s="33">
        <f>IF(F5960="","",F5960-I5960)</f>
        <v/>
      </c>
      <c r="K5960" s="28">
        <f>IF(F5960="","",IF(I5960=0,"Pending",IF(I5960&gt;=F5960,"Completed","Partial")))</f>
        <v/>
      </c>
    </row>
    <row r="5961">
      <c r="A5961" s="31" t="n"/>
      <c r="B5961" s="26" t="n"/>
      <c r="C5961" s="26" t="n"/>
      <c r="D5961" s="26" t="n"/>
      <c r="E5961" s="26" t="n"/>
      <c r="F5961" s="27" t="n"/>
      <c r="G5961" s="28">
        <f>IFERROR(IF(E5961="","",VLOOKUP(E5961,'Setup - Mix Design'!$A$5:$I$504,9,0)),"")</f>
        <v/>
      </c>
      <c r="H5961" s="32">
        <f>IF(OR(F5961="",G5961=""),"",F5961*G5961)</f>
        <v/>
      </c>
      <c r="I5961" s="33">
        <f>IF(B5961="","",SUMIF('Dispatch (Challan)'!$C$5:$C$6004,B5961,'Dispatch (Challan)'!$F$5:$F$6004))</f>
        <v/>
      </c>
      <c r="J5961" s="33">
        <f>IF(F5961="","",F5961-I5961)</f>
        <v/>
      </c>
      <c r="K5961" s="28">
        <f>IF(F5961="","",IF(I5961=0,"Pending",IF(I5961&gt;=F5961,"Completed","Partial")))</f>
        <v/>
      </c>
    </row>
    <row r="5962">
      <c r="A5962" s="31" t="n"/>
      <c r="B5962" s="26" t="n"/>
      <c r="C5962" s="26" t="n"/>
      <c r="D5962" s="26" t="n"/>
      <c r="E5962" s="26" t="n"/>
      <c r="F5962" s="27" t="n"/>
      <c r="G5962" s="28">
        <f>IFERROR(IF(E5962="","",VLOOKUP(E5962,'Setup - Mix Design'!$A$5:$I$504,9,0)),"")</f>
        <v/>
      </c>
      <c r="H5962" s="32">
        <f>IF(OR(F5962="",G5962=""),"",F5962*G5962)</f>
        <v/>
      </c>
      <c r="I5962" s="33">
        <f>IF(B5962="","",SUMIF('Dispatch (Challan)'!$C$5:$C$6004,B5962,'Dispatch (Challan)'!$F$5:$F$6004))</f>
        <v/>
      </c>
      <c r="J5962" s="33">
        <f>IF(F5962="","",F5962-I5962)</f>
        <v/>
      </c>
      <c r="K5962" s="28">
        <f>IF(F5962="","",IF(I5962=0,"Pending",IF(I5962&gt;=F5962,"Completed","Partial")))</f>
        <v/>
      </c>
    </row>
    <row r="5963">
      <c r="A5963" s="31" t="n"/>
      <c r="B5963" s="26" t="n"/>
      <c r="C5963" s="26" t="n"/>
      <c r="D5963" s="26" t="n"/>
      <c r="E5963" s="26" t="n"/>
      <c r="F5963" s="27" t="n"/>
      <c r="G5963" s="28">
        <f>IFERROR(IF(E5963="","",VLOOKUP(E5963,'Setup - Mix Design'!$A$5:$I$504,9,0)),"")</f>
        <v/>
      </c>
      <c r="H5963" s="32">
        <f>IF(OR(F5963="",G5963=""),"",F5963*G5963)</f>
        <v/>
      </c>
      <c r="I5963" s="33">
        <f>IF(B5963="","",SUMIF('Dispatch (Challan)'!$C$5:$C$6004,B5963,'Dispatch (Challan)'!$F$5:$F$6004))</f>
        <v/>
      </c>
      <c r="J5963" s="33">
        <f>IF(F5963="","",F5963-I5963)</f>
        <v/>
      </c>
      <c r="K5963" s="28">
        <f>IF(F5963="","",IF(I5963=0,"Pending",IF(I5963&gt;=F5963,"Completed","Partial")))</f>
        <v/>
      </c>
    </row>
    <row r="5964">
      <c r="A5964" s="31" t="n"/>
      <c r="B5964" s="26" t="n"/>
      <c r="C5964" s="26" t="n"/>
      <c r="D5964" s="26" t="n"/>
      <c r="E5964" s="26" t="n"/>
      <c r="F5964" s="27" t="n"/>
      <c r="G5964" s="28">
        <f>IFERROR(IF(E5964="","",VLOOKUP(E5964,'Setup - Mix Design'!$A$5:$I$504,9,0)),"")</f>
        <v/>
      </c>
      <c r="H5964" s="32">
        <f>IF(OR(F5964="",G5964=""),"",F5964*G5964)</f>
        <v/>
      </c>
      <c r="I5964" s="33">
        <f>IF(B5964="","",SUMIF('Dispatch (Challan)'!$C$5:$C$6004,B5964,'Dispatch (Challan)'!$F$5:$F$6004))</f>
        <v/>
      </c>
      <c r="J5964" s="33">
        <f>IF(F5964="","",F5964-I5964)</f>
        <v/>
      </c>
      <c r="K5964" s="28">
        <f>IF(F5964="","",IF(I5964=0,"Pending",IF(I5964&gt;=F5964,"Completed","Partial")))</f>
        <v/>
      </c>
    </row>
    <row r="5965">
      <c r="A5965" s="31" t="n"/>
      <c r="B5965" s="26" t="n"/>
      <c r="C5965" s="26" t="n"/>
      <c r="D5965" s="26" t="n"/>
      <c r="E5965" s="26" t="n"/>
      <c r="F5965" s="27" t="n"/>
      <c r="G5965" s="28">
        <f>IFERROR(IF(E5965="","",VLOOKUP(E5965,'Setup - Mix Design'!$A$5:$I$504,9,0)),"")</f>
        <v/>
      </c>
      <c r="H5965" s="32">
        <f>IF(OR(F5965="",G5965=""),"",F5965*G5965)</f>
        <v/>
      </c>
      <c r="I5965" s="33">
        <f>IF(B5965="","",SUMIF('Dispatch (Challan)'!$C$5:$C$6004,B5965,'Dispatch (Challan)'!$F$5:$F$6004))</f>
        <v/>
      </c>
      <c r="J5965" s="33">
        <f>IF(F5965="","",F5965-I5965)</f>
        <v/>
      </c>
      <c r="K5965" s="28">
        <f>IF(F5965="","",IF(I5965=0,"Pending",IF(I5965&gt;=F5965,"Completed","Partial")))</f>
        <v/>
      </c>
    </row>
    <row r="5966">
      <c r="A5966" s="31" t="n"/>
      <c r="B5966" s="26" t="n"/>
      <c r="C5966" s="26" t="n"/>
      <c r="D5966" s="26" t="n"/>
      <c r="E5966" s="26" t="n"/>
      <c r="F5966" s="27" t="n"/>
      <c r="G5966" s="28">
        <f>IFERROR(IF(E5966="","",VLOOKUP(E5966,'Setup - Mix Design'!$A$5:$I$504,9,0)),"")</f>
        <v/>
      </c>
      <c r="H5966" s="32">
        <f>IF(OR(F5966="",G5966=""),"",F5966*G5966)</f>
        <v/>
      </c>
      <c r="I5966" s="33">
        <f>IF(B5966="","",SUMIF('Dispatch (Challan)'!$C$5:$C$6004,B5966,'Dispatch (Challan)'!$F$5:$F$6004))</f>
        <v/>
      </c>
      <c r="J5966" s="33">
        <f>IF(F5966="","",F5966-I5966)</f>
        <v/>
      </c>
      <c r="K5966" s="28">
        <f>IF(F5966="","",IF(I5966=0,"Pending",IF(I5966&gt;=F5966,"Completed","Partial")))</f>
        <v/>
      </c>
    </row>
    <row r="5967">
      <c r="A5967" s="31" t="n"/>
      <c r="B5967" s="26" t="n"/>
      <c r="C5967" s="26" t="n"/>
      <c r="D5967" s="26" t="n"/>
      <c r="E5967" s="26" t="n"/>
      <c r="F5967" s="27" t="n"/>
      <c r="G5967" s="28">
        <f>IFERROR(IF(E5967="","",VLOOKUP(E5967,'Setup - Mix Design'!$A$5:$I$504,9,0)),"")</f>
        <v/>
      </c>
      <c r="H5967" s="32">
        <f>IF(OR(F5967="",G5967=""),"",F5967*G5967)</f>
        <v/>
      </c>
      <c r="I5967" s="33">
        <f>IF(B5967="","",SUMIF('Dispatch (Challan)'!$C$5:$C$6004,B5967,'Dispatch (Challan)'!$F$5:$F$6004))</f>
        <v/>
      </c>
      <c r="J5967" s="33">
        <f>IF(F5967="","",F5967-I5967)</f>
        <v/>
      </c>
      <c r="K5967" s="28">
        <f>IF(F5967="","",IF(I5967=0,"Pending",IF(I5967&gt;=F5967,"Completed","Partial")))</f>
        <v/>
      </c>
    </row>
    <row r="5968">
      <c r="A5968" s="31" t="n"/>
      <c r="B5968" s="26" t="n"/>
      <c r="C5968" s="26" t="n"/>
      <c r="D5968" s="26" t="n"/>
      <c r="E5968" s="26" t="n"/>
      <c r="F5968" s="27" t="n"/>
      <c r="G5968" s="28">
        <f>IFERROR(IF(E5968="","",VLOOKUP(E5968,'Setup - Mix Design'!$A$5:$I$504,9,0)),"")</f>
        <v/>
      </c>
      <c r="H5968" s="32">
        <f>IF(OR(F5968="",G5968=""),"",F5968*G5968)</f>
        <v/>
      </c>
      <c r="I5968" s="33">
        <f>IF(B5968="","",SUMIF('Dispatch (Challan)'!$C$5:$C$6004,B5968,'Dispatch (Challan)'!$F$5:$F$6004))</f>
        <v/>
      </c>
      <c r="J5968" s="33">
        <f>IF(F5968="","",F5968-I5968)</f>
        <v/>
      </c>
      <c r="K5968" s="28">
        <f>IF(F5968="","",IF(I5968=0,"Pending",IF(I5968&gt;=F5968,"Completed","Partial")))</f>
        <v/>
      </c>
    </row>
    <row r="5969">
      <c r="A5969" s="31" t="n"/>
      <c r="B5969" s="26" t="n"/>
      <c r="C5969" s="26" t="n"/>
      <c r="D5969" s="26" t="n"/>
      <c r="E5969" s="26" t="n"/>
      <c r="F5969" s="27" t="n"/>
      <c r="G5969" s="28">
        <f>IFERROR(IF(E5969="","",VLOOKUP(E5969,'Setup - Mix Design'!$A$5:$I$504,9,0)),"")</f>
        <v/>
      </c>
      <c r="H5969" s="32">
        <f>IF(OR(F5969="",G5969=""),"",F5969*G5969)</f>
        <v/>
      </c>
      <c r="I5969" s="33">
        <f>IF(B5969="","",SUMIF('Dispatch (Challan)'!$C$5:$C$6004,B5969,'Dispatch (Challan)'!$F$5:$F$6004))</f>
        <v/>
      </c>
      <c r="J5969" s="33">
        <f>IF(F5969="","",F5969-I5969)</f>
        <v/>
      </c>
      <c r="K5969" s="28">
        <f>IF(F5969="","",IF(I5969=0,"Pending",IF(I5969&gt;=F5969,"Completed","Partial")))</f>
        <v/>
      </c>
    </row>
    <row r="5970">
      <c r="A5970" s="31" t="n"/>
      <c r="B5970" s="26" t="n"/>
      <c r="C5970" s="26" t="n"/>
      <c r="D5970" s="26" t="n"/>
      <c r="E5970" s="26" t="n"/>
      <c r="F5970" s="27" t="n"/>
      <c r="G5970" s="28">
        <f>IFERROR(IF(E5970="","",VLOOKUP(E5970,'Setup - Mix Design'!$A$5:$I$504,9,0)),"")</f>
        <v/>
      </c>
      <c r="H5970" s="32">
        <f>IF(OR(F5970="",G5970=""),"",F5970*G5970)</f>
        <v/>
      </c>
      <c r="I5970" s="33">
        <f>IF(B5970="","",SUMIF('Dispatch (Challan)'!$C$5:$C$6004,B5970,'Dispatch (Challan)'!$F$5:$F$6004))</f>
        <v/>
      </c>
      <c r="J5970" s="33">
        <f>IF(F5970="","",F5970-I5970)</f>
        <v/>
      </c>
      <c r="K5970" s="28">
        <f>IF(F5970="","",IF(I5970=0,"Pending",IF(I5970&gt;=F5970,"Completed","Partial")))</f>
        <v/>
      </c>
    </row>
    <row r="5971">
      <c r="A5971" s="31" t="n"/>
      <c r="B5971" s="26" t="n"/>
      <c r="C5971" s="26" t="n"/>
      <c r="D5971" s="26" t="n"/>
      <c r="E5971" s="26" t="n"/>
      <c r="F5971" s="27" t="n"/>
      <c r="G5971" s="28">
        <f>IFERROR(IF(E5971="","",VLOOKUP(E5971,'Setup - Mix Design'!$A$5:$I$504,9,0)),"")</f>
        <v/>
      </c>
      <c r="H5971" s="32">
        <f>IF(OR(F5971="",G5971=""),"",F5971*G5971)</f>
        <v/>
      </c>
      <c r="I5971" s="33">
        <f>IF(B5971="","",SUMIF('Dispatch (Challan)'!$C$5:$C$6004,B5971,'Dispatch (Challan)'!$F$5:$F$6004))</f>
        <v/>
      </c>
      <c r="J5971" s="33">
        <f>IF(F5971="","",F5971-I5971)</f>
        <v/>
      </c>
      <c r="K5971" s="28">
        <f>IF(F5971="","",IF(I5971=0,"Pending",IF(I5971&gt;=F5971,"Completed","Partial")))</f>
        <v/>
      </c>
    </row>
    <row r="5972">
      <c r="A5972" s="31" t="n"/>
      <c r="B5972" s="26" t="n"/>
      <c r="C5972" s="26" t="n"/>
      <c r="D5972" s="26" t="n"/>
      <c r="E5972" s="26" t="n"/>
      <c r="F5972" s="27" t="n"/>
      <c r="G5972" s="28">
        <f>IFERROR(IF(E5972="","",VLOOKUP(E5972,'Setup - Mix Design'!$A$5:$I$504,9,0)),"")</f>
        <v/>
      </c>
      <c r="H5972" s="32">
        <f>IF(OR(F5972="",G5972=""),"",F5972*G5972)</f>
        <v/>
      </c>
      <c r="I5972" s="33">
        <f>IF(B5972="","",SUMIF('Dispatch (Challan)'!$C$5:$C$6004,B5972,'Dispatch (Challan)'!$F$5:$F$6004))</f>
        <v/>
      </c>
      <c r="J5972" s="33">
        <f>IF(F5972="","",F5972-I5972)</f>
        <v/>
      </c>
      <c r="K5972" s="28">
        <f>IF(F5972="","",IF(I5972=0,"Pending",IF(I5972&gt;=F5972,"Completed","Partial")))</f>
        <v/>
      </c>
    </row>
    <row r="5973">
      <c r="A5973" s="31" t="n"/>
      <c r="B5973" s="26" t="n"/>
      <c r="C5973" s="26" t="n"/>
      <c r="D5973" s="26" t="n"/>
      <c r="E5973" s="26" t="n"/>
      <c r="F5973" s="27" t="n"/>
      <c r="G5973" s="28">
        <f>IFERROR(IF(E5973="","",VLOOKUP(E5973,'Setup - Mix Design'!$A$5:$I$504,9,0)),"")</f>
        <v/>
      </c>
      <c r="H5973" s="32">
        <f>IF(OR(F5973="",G5973=""),"",F5973*G5973)</f>
        <v/>
      </c>
      <c r="I5973" s="33">
        <f>IF(B5973="","",SUMIF('Dispatch (Challan)'!$C$5:$C$6004,B5973,'Dispatch (Challan)'!$F$5:$F$6004))</f>
        <v/>
      </c>
      <c r="J5973" s="33">
        <f>IF(F5973="","",F5973-I5973)</f>
        <v/>
      </c>
      <c r="K5973" s="28">
        <f>IF(F5973="","",IF(I5973=0,"Pending",IF(I5973&gt;=F5973,"Completed","Partial")))</f>
        <v/>
      </c>
    </row>
    <row r="5974">
      <c r="A5974" s="31" t="n"/>
      <c r="B5974" s="26" t="n"/>
      <c r="C5974" s="26" t="n"/>
      <c r="D5974" s="26" t="n"/>
      <c r="E5974" s="26" t="n"/>
      <c r="F5974" s="27" t="n"/>
      <c r="G5974" s="28">
        <f>IFERROR(IF(E5974="","",VLOOKUP(E5974,'Setup - Mix Design'!$A$5:$I$504,9,0)),"")</f>
        <v/>
      </c>
      <c r="H5974" s="32">
        <f>IF(OR(F5974="",G5974=""),"",F5974*G5974)</f>
        <v/>
      </c>
      <c r="I5974" s="33">
        <f>IF(B5974="","",SUMIF('Dispatch (Challan)'!$C$5:$C$6004,B5974,'Dispatch (Challan)'!$F$5:$F$6004))</f>
        <v/>
      </c>
      <c r="J5974" s="33">
        <f>IF(F5974="","",F5974-I5974)</f>
        <v/>
      </c>
      <c r="K5974" s="28">
        <f>IF(F5974="","",IF(I5974=0,"Pending",IF(I5974&gt;=F5974,"Completed","Partial")))</f>
        <v/>
      </c>
    </row>
    <row r="5975">
      <c r="A5975" s="31" t="n"/>
      <c r="B5975" s="26" t="n"/>
      <c r="C5975" s="26" t="n"/>
      <c r="D5975" s="26" t="n"/>
      <c r="E5975" s="26" t="n"/>
      <c r="F5975" s="27" t="n"/>
      <c r="G5975" s="28">
        <f>IFERROR(IF(E5975="","",VLOOKUP(E5975,'Setup - Mix Design'!$A$5:$I$504,9,0)),"")</f>
        <v/>
      </c>
      <c r="H5975" s="32">
        <f>IF(OR(F5975="",G5975=""),"",F5975*G5975)</f>
        <v/>
      </c>
      <c r="I5975" s="33">
        <f>IF(B5975="","",SUMIF('Dispatch (Challan)'!$C$5:$C$6004,B5975,'Dispatch (Challan)'!$F$5:$F$6004))</f>
        <v/>
      </c>
      <c r="J5975" s="33">
        <f>IF(F5975="","",F5975-I5975)</f>
        <v/>
      </c>
      <c r="K5975" s="28">
        <f>IF(F5975="","",IF(I5975=0,"Pending",IF(I5975&gt;=F5975,"Completed","Partial")))</f>
        <v/>
      </c>
    </row>
    <row r="5976">
      <c r="A5976" s="31" t="n"/>
      <c r="B5976" s="26" t="n"/>
      <c r="C5976" s="26" t="n"/>
      <c r="D5976" s="26" t="n"/>
      <c r="E5976" s="26" t="n"/>
      <c r="F5976" s="27" t="n"/>
      <c r="G5976" s="28">
        <f>IFERROR(IF(E5976="","",VLOOKUP(E5976,'Setup - Mix Design'!$A$5:$I$504,9,0)),"")</f>
        <v/>
      </c>
      <c r="H5976" s="32">
        <f>IF(OR(F5976="",G5976=""),"",F5976*G5976)</f>
        <v/>
      </c>
      <c r="I5976" s="33">
        <f>IF(B5976="","",SUMIF('Dispatch (Challan)'!$C$5:$C$6004,B5976,'Dispatch (Challan)'!$F$5:$F$6004))</f>
        <v/>
      </c>
      <c r="J5976" s="33">
        <f>IF(F5976="","",F5976-I5976)</f>
        <v/>
      </c>
      <c r="K5976" s="28">
        <f>IF(F5976="","",IF(I5976=0,"Pending",IF(I5976&gt;=F5976,"Completed","Partial")))</f>
        <v/>
      </c>
    </row>
    <row r="5977">
      <c r="A5977" s="31" t="n"/>
      <c r="B5977" s="26" t="n"/>
      <c r="C5977" s="26" t="n"/>
      <c r="D5977" s="26" t="n"/>
      <c r="E5977" s="26" t="n"/>
      <c r="F5977" s="27" t="n"/>
      <c r="G5977" s="28">
        <f>IFERROR(IF(E5977="","",VLOOKUP(E5977,'Setup - Mix Design'!$A$5:$I$504,9,0)),"")</f>
        <v/>
      </c>
      <c r="H5977" s="32">
        <f>IF(OR(F5977="",G5977=""),"",F5977*G5977)</f>
        <v/>
      </c>
      <c r="I5977" s="33">
        <f>IF(B5977="","",SUMIF('Dispatch (Challan)'!$C$5:$C$6004,B5977,'Dispatch (Challan)'!$F$5:$F$6004))</f>
        <v/>
      </c>
      <c r="J5977" s="33">
        <f>IF(F5977="","",F5977-I5977)</f>
        <v/>
      </c>
      <c r="K5977" s="28">
        <f>IF(F5977="","",IF(I5977=0,"Pending",IF(I5977&gt;=F5977,"Completed","Partial")))</f>
        <v/>
      </c>
    </row>
    <row r="5978">
      <c r="A5978" s="31" t="n"/>
      <c r="B5978" s="26" t="n"/>
      <c r="C5978" s="26" t="n"/>
      <c r="D5978" s="26" t="n"/>
      <c r="E5978" s="26" t="n"/>
      <c r="F5978" s="27" t="n"/>
      <c r="G5978" s="28">
        <f>IFERROR(IF(E5978="","",VLOOKUP(E5978,'Setup - Mix Design'!$A$5:$I$504,9,0)),"")</f>
        <v/>
      </c>
      <c r="H5978" s="32">
        <f>IF(OR(F5978="",G5978=""),"",F5978*G5978)</f>
        <v/>
      </c>
      <c r="I5978" s="33">
        <f>IF(B5978="","",SUMIF('Dispatch (Challan)'!$C$5:$C$6004,B5978,'Dispatch (Challan)'!$F$5:$F$6004))</f>
        <v/>
      </c>
      <c r="J5978" s="33">
        <f>IF(F5978="","",F5978-I5978)</f>
        <v/>
      </c>
      <c r="K5978" s="28">
        <f>IF(F5978="","",IF(I5978=0,"Pending",IF(I5978&gt;=F5978,"Completed","Partial")))</f>
        <v/>
      </c>
    </row>
    <row r="5979">
      <c r="A5979" s="31" t="n"/>
      <c r="B5979" s="26" t="n"/>
      <c r="C5979" s="26" t="n"/>
      <c r="D5979" s="26" t="n"/>
      <c r="E5979" s="26" t="n"/>
      <c r="F5979" s="27" t="n"/>
      <c r="G5979" s="28">
        <f>IFERROR(IF(E5979="","",VLOOKUP(E5979,'Setup - Mix Design'!$A$5:$I$504,9,0)),"")</f>
        <v/>
      </c>
      <c r="H5979" s="32">
        <f>IF(OR(F5979="",G5979=""),"",F5979*G5979)</f>
        <v/>
      </c>
      <c r="I5979" s="33">
        <f>IF(B5979="","",SUMIF('Dispatch (Challan)'!$C$5:$C$6004,B5979,'Dispatch (Challan)'!$F$5:$F$6004))</f>
        <v/>
      </c>
      <c r="J5979" s="33">
        <f>IF(F5979="","",F5979-I5979)</f>
        <v/>
      </c>
      <c r="K5979" s="28">
        <f>IF(F5979="","",IF(I5979=0,"Pending",IF(I5979&gt;=F5979,"Completed","Partial")))</f>
        <v/>
      </c>
    </row>
    <row r="5980">
      <c r="A5980" s="31" t="n"/>
      <c r="B5980" s="26" t="n"/>
      <c r="C5980" s="26" t="n"/>
      <c r="D5980" s="26" t="n"/>
      <c r="E5980" s="26" t="n"/>
      <c r="F5980" s="27" t="n"/>
      <c r="G5980" s="28">
        <f>IFERROR(IF(E5980="","",VLOOKUP(E5980,'Setup - Mix Design'!$A$5:$I$504,9,0)),"")</f>
        <v/>
      </c>
      <c r="H5980" s="32">
        <f>IF(OR(F5980="",G5980=""),"",F5980*G5980)</f>
        <v/>
      </c>
      <c r="I5980" s="33">
        <f>IF(B5980="","",SUMIF('Dispatch (Challan)'!$C$5:$C$6004,B5980,'Dispatch (Challan)'!$F$5:$F$6004))</f>
        <v/>
      </c>
      <c r="J5980" s="33">
        <f>IF(F5980="","",F5980-I5980)</f>
        <v/>
      </c>
      <c r="K5980" s="28">
        <f>IF(F5980="","",IF(I5980=0,"Pending",IF(I5980&gt;=F5980,"Completed","Partial")))</f>
        <v/>
      </c>
    </row>
    <row r="5981">
      <c r="A5981" s="31" t="n"/>
      <c r="B5981" s="26" t="n"/>
      <c r="C5981" s="26" t="n"/>
      <c r="D5981" s="26" t="n"/>
      <c r="E5981" s="26" t="n"/>
      <c r="F5981" s="27" t="n"/>
      <c r="G5981" s="28">
        <f>IFERROR(IF(E5981="","",VLOOKUP(E5981,'Setup - Mix Design'!$A$5:$I$504,9,0)),"")</f>
        <v/>
      </c>
      <c r="H5981" s="32">
        <f>IF(OR(F5981="",G5981=""),"",F5981*G5981)</f>
        <v/>
      </c>
      <c r="I5981" s="33">
        <f>IF(B5981="","",SUMIF('Dispatch (Challan)'!$C$5:$C$6004,B5981,'Dispatch (Challan)'!$F$5:$F$6004))</f>
        <v/>
      </c>
      <c r="J5981" s="33">
        <f>IF(F5981="","",F5981-I5981)</f>
        <v/>
      </c>
      <c r="K5981" s="28">
        <f>IF(F5981="","",IF(I5981=0,"Pending",IF(I5981&gt;=F5981,"Completed","Partial")))</f>
        <v/>
      </c>
    </row>
    <row r="5982">
      <c r="A5982" s="31" t="n"/>
      <c r="B5982" s="26" t="n"/>
      <c r="C5982" s="26" t="n"/>
      <c r="D5982" s="26" t="n"/>
      <c r="E5982" s="26" t="n"/>
      <c r="F5982" s="27" t="n"/>
      <c r="G5982" s="28">
        <f>IFERROR(IF(E5982="","",VLOOKUP(E5982,'Setup - Mix Design'!$A$5:$I$504,9,0)),"")</f>
        <v/>
      </c>
      <c r="H5982" s="32">
        <f>IF(OR(F5982="",G5982=""),"",F5982*G5982)</f>
        <v/>
      </c>
      <c r="I5982" s="33">
        <f>IF(B5982="","",SUMIF('Dispatch (Challan)'!$C$5:$C$6004,B5982,'Dispatch (Challan)'!$F$5:$F$6004))</f>
        <v/>
      </c>
      <c r="J5982" s="33">
        <f>IF(F5982="","",F5982-I5982)</f>
        <v/>
      </c>
      <c r="K5982" s="28">
        <f>IF(F5982="","",IF(I5982=0,"Pending",IF(I5982&gt;=F5982,"Completed","Partial")))</f>
        <v/>
      </c>
    </row>
    <row r="5983">
      <c r="A5983" s="31" t="n"/>
      <c r="B5983" s="26" t="n"/>
      <c r="C5983" s="26" t="n"/>
      <c r="D5983" s="26" t="n"/>
      <c r="E5983" s="26" t="n"/>
      <c r="F5983" s="27" t="n"/>
      <c r="G5983" s="28">
        <f>IFERROR(IF(E5983="","",VLOOKUP(E5983,'Setup - Mix Design'!$A$5:$I$504,9,0)),"")</f>
        <v/>
      </c>
      <c r="H5983" s="32">
        <f>IF(OR(F5983="",G5983=""),"",F5983*G5983)</f>
        <v/>
      </c>
      <c r="I5983" s="33">
        <f>IF(B5983="","",SUMIF('Dispatch (Challan)'!$C$5:$C$6004,B5983,'Dispatch (Challan)'!$F$5:$F$6004))</f>
        <v/>
      </c>
      <c r="J5983" s="33">
        <f>IF(F5983="","",F5983-I5983)</f>
        <v/>
      </c>
      <c r="K5983" s="28">
        <f>IF(F5983="","",IF(I5983=0,"Pending",IF(I5983&gt;=F5983,"Completed","Partial")))</f>
        <v/>
      </c>
    </row>
    <row r="5984">
      <c r="A5984" s="31" t="n"/>
      <c r="B5984" s="26" t="n"/>
      <c r="C5984" s="26" t="n"/>
      <c r="D5984" s="26" t="n"/>
      <c r="E5984" s="26" t="n"/>
      <c r="F5984" s="27" t="n"/>
      <c r="G5984" s="28">
        <f>IFERROR(IF(E5984="","",VLOOKUP(E5984,'Setup - Mix Design'!$A$5:$I$504,9,0)),"")</f>
        <v/>
      </c>
      <c r="H5984" s="32">
        <f>IF(OR(F5984="",G5984=""),"",F5984*G5984)</f>
        <v/>
      </c>
      <c r="I5984" s="33">
        <f>IF(B5984="","",SUMIF('Dispatch (Challan)'!$C$5:$C$6004,B5984,'Dispatch (Challan)'!$F$5:$F$6004))</f>
        <v/>
      </c>
      <c r="J5984" s="33">
        <f>IF(F5984="","",F5984-I5984)</f>
        <v/>
      </c>
      <c r="K5984" s="28">
        <f>IF(F5984="","",IF(I5984=0,"Pending",IF(I5984&gt;=F5984,"Completed","Partial")))</f>
        <v/>
      </c>
    </row>
    <row r="5985">
      <c r="A5985" s="31" t="n"/>
      <c r="B5985" s="26" t="n"/>
      <c r="C5985" s="26" t="n"/>
      <c r="D5985" s="26" t="n"/>
      <c r="E5985" s="26" t="n"/>
      <c r="F5985" s="27" t="n"/>
      <c r="G5985" s="28">
        <f>IFERROR(IF(E5985="","",VLOOKUP(E5985,'Setup - Mix Design'!$A$5:$I$504,9,0)),"")</f>
        <v/>
      </c>
      <c r="H5985" s="32">
        <f>IF(OR(F5985="",G5985=""),"",F5985*G5985)</f>
        <v/>
      </c>
      <c r="I5985" s="33">
        <f>IF(B5985="","",SUMIF('Dispatch (Challan)'!$C$5:$C$6004,B5985,'Dispatch (Challan)'!$F$5:$F$6004))</f>
        <v/>
      </c>
      <c r="J5985" s="33">
        <f>IF(F5985="","",F5985-I5985)</f>
        <v/>
      </c>
      <c r="K5985" s="28">
        <f>IF(F5985="","",IF(I5985=0,"Pending",IF(I5985&gt;=F5985,"Completed","Partial")))</f>
        <v/>
      </c>
    </row>
    <row r="5986">
      <c r="A5986" s="31" t="n"/>
      <c r="B5986" s="26" t="n"/>
      <c r="C5986" s="26" t="n"/>
      <c r="D5986" s="26" t="n"/>
      <c r="E5986" s="26" t="n"/>
      <c r="F5986" s="27" t="n"/>
      <c r="G5986" s="28">
        <f>IFERROR(IF(E5986="","",VLOOKUP(E5986,'Setup - Mix Design'!$A$5:$I$504,9,0)),"")</f>
        <v/>
      </c>
      <c r="H5986" s="32">
        <f>IF(OR(F5986="",G5986=""),"",F5986*G5986)</f>
        <v/>
      </c>
      <c r="I5986" s="33">
        <f>IF(B5986="","",SUMIF('Dispatch (Challan)'!$C$5:$C$6004,B5986,'Dispatch (Challan)'!$F$5:$F$6004))</f>
        <v/>
      </c>
      <c r="J5986" s="33">
        <f>IF(F5986="","",F5986-I5986)</f>
        <v/>
      </c>
      <c r="K5986" s="28">
        <f>IF(F5986="","",IF(I5986=0,"Pending",IF(I5986&gt;=F5986,"Completed","Partial")))</f>
        <v/>
      </c>
    </row>
    <row r="5987">
      <c r="A5987" s="31" t="n"/>
      <c r="B5987" s="26" t="n"/>
      <c r="C5987" s="26" t="n"/>
      <c r="D5987" s="26" t="n"/>
      <c r="E5987" s="26" t="n"/>
      <c r="F5987" s="27" t="n"/>
      <c r="G5987" s="28">
        <f>IFERROR(IF(E5987="","",VLOOKUP(E5987,'Setup - Mix Design'!$A$5:$I$504,9,0)),"")</f>
        <v/>
      </c>
      <c r="H5987" s="32">
        <f>IF(OR(F5987="",G5987=""),"",F5987*G5987)</f>
        <v/>
      </c>
      <c r="I5987" s="33">
        <f>IF(B5987="","",SUMIF('Dispatch (Challan)'!$C$5:$C$6004,B5987,'Dispatch (Challan)'!$F$5:$F$6004))</f>
        <v/>
      </c>
      <c r="J5987" s="33">
        <f>IF(F5987="","",F5987-I5987)</f>
        <v/>
      </c>
      <c r="K5987" s="28">
        <f>IF(F5987="","",IF(I5987=0,"Pending",IF(I5987&gt;=F5987,"Completed","Partial")))</f>
        <v/>
      </c>
    </row>
    <row r="5988">
      <c r="A5988" s="31" t="n"/>
      <c r="B5988" s="26" t="n"/>
      <c r="C5988" s="26" t="n"/>
      <c r="D5988" s="26" t="n"/>
      <c r="E5988" s="26" t="n"/>
      <c r="F5988" s="27" t="n"/>
      <c r="G5988" s="28">
        <f>IFERROR(IF(E5988="","",VLOOKUP(E5988,'Setup - Mix Design'!$A$5:$I$504,9,0)),"")</f>
        <v/>
      </c>
      <c r="H5988" s="32">
        <f>IF(OR(F5988="",G5988=""),"",F5988*G5988)</f>
        <v/>
      </c>
      <c r="I5988" s="33">
        <f>IF(B5988="","",SUMIF('Dispatch (Challan)'!$C$5:$C$6004,B5988,'Dispatch (Challan)'!$F$5:$F$6004))</f>
        <v/>
      </c>
      <c r="J5988" s="33">
        <f>IF(F5988="","",F5988-I5988)</f>
        <v/>
      </c>
      <c r="K5988" s="28">
        <f>IF(F5988="","",IF(I5988=0,"Pending",IF(I5988&gt;=F5988,"Completed","Partial")))</f>
        <v/>
      </c>
    </row>
    <row r="5989">
      <c r="A5989" s="31" t="n"/>
      <c r="B5989" s="26" t="n"/>
      <c r="C5989" s="26" t="n"/>
      <c r="D5989" s="26" t="n"/>
      <c r="E5989" s="26" t="n"/>
      <c r="F5989" s="27" t="n"/>
      <c r="G5989" s="28">
        <f>IFERROR(IF(E5989="","",VLOOKUP(E5989,'Setup - Mix Design'!$A$5:$I$504,9,0)),"")</f>
        <v/>
      </c>
      <c r="H5989" s="32">
        <f>IF(OR(F5989="",G5989=""),"",F5989*G5989)</f>
        <v/>
      </c>
      <c r="I5989" s="33">
        <f>IF(B5989="","",SUMIF('Dispatch (Challan)'!$C$5:$C$6004,B5989,'Dispatch (Challan)'!$F$5:$F$6004))</f>
        <v/>
      </c>
      <c r="J5989" s="33">
        <f>IF(F5989="","",F5989-I5989)</f>
        <v/>
      </c>
      <c r="K5989" s="28">
        <f>IF(F5989="","",IF(I5989=0,"Pending",IF(I5989&gt;=F5989,"Completed","Partial")))</f>
        <v/>
      </c>
    </row>
    <row r="5990">
      <c r="A5990" s="31" t="n"/>
      <c r="B5990" s="26" t="n"/>
      <c r="C5990" s="26" t="n"/>
      <c r="D5990" s="26" t="n"/>
      <c r="E5990" s="26" t="n"/>
      <c r="F5990" s="27" t="n"/>
      <c r="G5990" s="28">
        <f>IFERROR(IF(E5990="","",VLOOKUP(E5990,'Setup - Mix Design'!$A$5:$I$504,9,0)),"")</f>
        <v/>
      </c>
      <c r="H5990" s="32">
        <f>IF(OR(F5990="",G5990=""),"",F5990*G5990)</f>
        <v/>
      </c>
      <c r="I5990" s="33">
        <f>IF(B5990="","",SUMIF('Dispatch (Challan)'!$C$5:$C$6004,B5990,'Dispatch (Challan)'!$F$5:$F$6004))</f>
        <v/>
      </c>
      <c r="J5990" s="33">
        <f>IF(F5990="","",F5990-I5990)</f>
        <v/>
      </c>
      <c r="K5990" s="28">
        <f>IF(F5990="","",IF(I5990=0,"Pending",IF(I5990&gt;=F5990,"Completed","Partial")))</f>
        <v/>
      </c>
    </row>
    <row r="5991">
      <c r="A5991" s="31" t="n"/>
      <c r="B5991" s="26" t="n"/>
      <c r="C5991" s="26" t="n"/>
      <c r="D5991" s="26" t="n"/>
      <c r="E5991" s="26" t="n"/>
      <c r="F5991" s="27" t="n"/>
      <c r="G5991" s="28">
        <f>IFERROR(IF(E5991="","",VLOOKUP(E5991,'Setup - Mix Design'!$A$5:$I$504,9,0)),"")</f>
        <v/>
      </c>
      <c r="H5991" s="32">
        <f>IF(OR(F5991="",G5991=""),"",F5991*G5991)</f>
        <v/>
      </c>
      <c r="I5991" s="33">
        <f>IF(B5991="","",SUMIF('Dispatch (Challan)'!$C$5:$C$6004,B5991,'Dispatch (Challan)'!$F$5:$F$6004))</f>
        <v/>
      </c>
      <c r="J5991" s="33">
        <f>IF(F5991="","",F5991-I5991)</f>
        <v/>
      </c>
      <c r="K5991" s="28">
        <f>IF(F5991="","",IF(I5991=0,"Pending",IF(I5991&gt;=F5991,"Completed","Partial")))</f>
        <v/>
      </c>
    </row>
    <row r="5992">
      <c r="A5992" s="31" t="n"/>
      <c r="B5992" s="26" t="n"/>
      <c r="C5992" s="26" t="n"/>
      <c r="D5992" s="26" t="n"/>
      <c r="E5992" s="26" t="n"/>
      <c r="F5992" s="27" t="n"/>
      <c r="G5992" s="28">
        <f>IFERROR(IF(E5992="","",VLOOKUP(E5992,'Setup - Mix Design'!$A$5:$I$504,9,0)),"")</f>
        <v/>
      </c>
      <c r="H5992" s="32">
        <f>IF(OR(F5992="",G5992=""),"",F5992*G5992)</f>
        <v/>
      </c>
      <c r="I5992" s="33">
        <f>IF(B5992="","",SUMIF('Dispatch (Challan)'!$C$5:$C$6004,B5992,'Dispatch (Challan)'!$F$5:$F$6004))</f>
        <v/>
      </c>
      <c r="J5992" s="33">
        <f>IF(F5992="","",F5992-I5992)</f>
        <v/>
      </c>
      <c r="K5992" s="28">
        <f>IF(F5992="","",IF(I5992=0,"Pending",IF(I5992&gt;=F5992,"Completed","Partial")))</f>
        <v/>
      </c>
    </row>
    <row r="5993">
      <c r="A5993" s="31" t="n"/>
      <c r="B5993" s="26" t="n"/>
      <c r="C5993" s="26" t="n"/>
      <c r="D5993" s="26" t="n"/>
      <c r="E5993" s="26" t="n"/>
      <c r="F5993" s="27" t="n"/>
      <c r="G5993" s="28">
        <f>IFERROR(IF(E5993="","",VLOOKUP(E5993,'Setup - Mix Design'!$A$5:$I$504,9,0)),"")</f>
        <v/>
      </c>
      <c r="H5993" s="32">
        <f>IF(OR(F5993="",G5993=""),"",F5993*G5993)</f>
        <v/>
      </c>
      <c r="I5993" s="33">
        <f>IF(B5993="","",SUMIF('Dispatch (Challan)'!$C$5:$C$6004,B5993,'Dispatch (Challan)'!$F$5:$F$6004))</f>
        <v/>
      </c>
      <c r="J5993" s="33">
        <f>IF(F5993="","",F5993-I5993)</f>
        <v/>
      </c>
      <c r="K5993" s="28">
        <f>IF(F5993="","",IF(I5993=0,"Pending",IF(I5993&gt;=F5993,"Completed","Partial")))</f>
        <v/>
      </c>
    </row>
    <row r="5994">
      <c r="A5994" s="31" t="n"/>
      <c r="B5994" s="26" t="n"/>
      <c r="C5994" s="26" t="n"/>
      <c r="D5994" s="26" t="n"/>
      <c r="E5994" s="26" t="n"/>
      <c r="F5994" s="27" t="n"/>
      <c r="G5994" s="28">
        <f>IFERROR(IF(E5994="","",VLOOKUP(E5994,'Setup - Mix Design'!$A$5:$I$504,9,0)),"")</f>
        <v/>
      </c>
      <c r="H5994" s="32">
        <f>IF(OR(F5994="",G5994=""),"",F5994*G5994)</f>
        <v/>
      </c>
      <c r="I5994" s="33">
        <f>IF(B5994="","",SUMIF('Dispatch (Challan)'!$C$5:$C$6004,B5994,'Dispatch (Challan)'!$F$5:$F$6004))</f>
        <v/>
      </c>
      <c r="J5994" s="33">
        <f>IF(F5994="","",F5994-I5994)</f>
        <v/>
      </c>
      <c r="K5994" s="28">
        <f>IF(F5994="","",IF(I5994=0,"Pending",IF(I5994&gt;=F5994,"Completed","Partial")))</f>
        <v/>
      </c>
    </row>
    <row r="5995">
      <c r="A5995" s="31" t="n"/>
      <c r="B5995" s="26" t="n"/>
      <c r="C5995" s="26" t="n"/>
      <c r="D5995" s="26" t="n"/>
      <c r="E5995" s="26" t="n"/>
      <c r="F5995" s="27" t="n"/>
      <c r="G5995" s="28">
        <f>IFERROR(IF(E5995="","",VLOOKUP(E5995,'Setup - Mix Design'!$A$5:$I$504,9,0)),"")</f>
        <v/>
      </c>
      <c r="H5995" s="32">
        <f>IF(OR(F5995="",G5995=""),"",F5995*G5995)</f>
        <v/>
      </c>
      <c r="I5995" s="33">
        <f>IF(B5995="","",SUMIF('Dispatch (Challan)'!$C$5:$C$6004,B5995,'Dispatch (Challan)'!$F$5:$F$6004))</f>
        <v/>
      </c>
      <c r="J5995" s="33">
        <f>IF(F5995="","",F5995-I5995)</f>
        <v/>
      </c>
      <c r="K5995" s="28">
        <f>IF(F5995="","",IF(I5995=0,"Pending",IF(I5995&gt;=F5995,"Completed","Partial")))</f>
        <v/>
      </c>
    </row>
    <row r="5996">
      <c r="A5996" s="31" t="n"/>
      <c r="B5996" s="26" t="n"/>
      <c r="C5996" s="26" t="n"/>
      <c r="D5996" s="26" t="n"/>
      <c r="E5996" s="26" t="n"/>
      <c r="F5996" s="27" t="n"/>
      <c r="G5996" s="28">
        <f>IFERROR(IF(E5996="","",VLOOKUP(E5996,'Setup - Mix Design'!$A$5:$I$504,9,0)),"")</f>
        <v/>
      </c>
      <c r="H5996" s="32">
        <f>IF(OR(F5996="",G5996=""),"",F5996*G5996)</f>
        <v/>
      </c>
      <c r="I5996" s="33">
        <f>IF(B5996="","",SUMIF('Dispatch (Challan)'!$C$5:$C$6004,B5996,'Dispatch (Challan)'!$F$5:$F$6004))</f>
        <v/>
      </c>
      <c r="J5996" s="33">
        <f>IF(F5996="","",F5996-I5996)</f>
        <v/>
      </c>
      <c r="K5996" s="28">
        <f>IF(F5996="","",IF(I5996=0,"Pending",IF(I5996&gt;=F5996,"Completed","Partial")))</f>
        <v/>
      </c>
    </row>
    <row r="5997">
      <c r="A5997" s="31" t="n"/>
      <c r="B5997" s="26" t="n"/>
      <c r="C5997" s="26" t="n"/>
      <c r="D5997" s="26" t="n"/>
      <c r="E5997" s="26" t="n"/>
      <c r="F5997" s="27" t="n"/>
      <c r="G5997" s="28">
        <f>IFERROR(IF(E5997="","",VLOOKUP(E5997,'Setup - Mix Design'!$A$5:$I$504,9,0)),"")</f>
        <v/>
      </c>
      <c r="H5997" s="32">
        <f>IF(OR(F5997="",G5997=""),"",F5997*G5997)</f>
        <v/>
      </c>
      <c r="I5997" s="33">
        <f>IF(B5997="","",SUMIF('Dispatch (Challan)'!$C$5:$C$6004,B5997,'Dispatch (Challan)'!$F$5:$F$6004))</f>
        <v/>
      </c>
      <c r="J5997" s="33">
        <f>IF(F5997="","",F5997-I5997)</f>
        <v/>
      </c>
      <c r="K5997" s="28">
        <f>IF(F5997="","",IF(I5997=0,"Pending",IF(I5997&gt;=F5997,"Completed","Partial")))</f>
        <v/>
      </c>
    </row>
    <row r="5998">
      <c r="A5998" s="31" t="n"/>
      <c r="B5998" s="26" t="n"/>
      <c r="C5998" s="26" t="n"/>
      <c r="D5998" s="26" t="n"/>
      <c r="E5998" s="26" t="n"/>
      <c r="F5998" s="27" t="n"/>
      <c r="G5998" s="28">
        <f>IFERROR(IF(E5998="","",VLOOKUP(E5998,'Setup - Mix Design'!$A$5:$I$504,9,0)),"")</f>
        <v/>
      </c>
      <c r="H5998" s="32">
        <f>IF(OR(F5998="",G5998=""),"",F5998*G5998)</f>
        <v/>
      </c>
      <c r="I5998" s="33">
        <f>IF(B5998="","",SUMIF('Dispatch (Challan)'!$C$5:$C$6004,B5998,'Dispatch (Challan)'!$F$5:$F$6004))</f>
        <v/>
      </c>
      <c r="J5998" s="33">
        <f>IF(F5998="","",F5998-I5998)</f>
        <v/>
      </c>
      <c r="K5998" s="28">
        <f>IF(F5998="","",IF(I5998=0,"Pending",IF(I5998&gt;=F5998,"Completed","Partial")))</f>
        <v/>
      </c>
    </row>
    <row r="5999">
      <c r="A5999" s="31" t="n"/>
      <c r="B5999" s="26" t="n"/>
      <c r="C5999" s="26" t="n"/>
      <c r="D5999" s="26" t="n"/>
      <c r="E5999" s="26" t="n"/>
      <c r="F5999" s="27" t="n"/>
      <c r="G5999" s="28">
        <f>IFERROR(IF(E5999="","",VLOOKUP(E5999,'Setup - Mix Design'!$A$5:$I$504,9,0)),"")</f>
        <v/>
      </c>
      <c r="H5999" s="32">
        <f>IF(OR(F5999="",G5999=""),"",F5999*G5999)</f>
        <v/>
      </c>
      <c r="I5999" s="33">
        <f>IF(B5999="","",SUMIF('Dispatch (Challan)'!$C$5:$C$6004,B5999,'Dispatch (Challan)'!$F$5:$F$6004))</f>
        <v/>
      </c>
      <c r="J5999" s="33">
        <f>IF(F5999="","",F5999-I5999)</f>
        <v/>
      </c>
      <c r="K5999" s="28">
        <f>IF(F5999="","",IF(I5999=0,"Pending",IF(I5999&gt;=F5999,"Completed","Partial")))</f>
        <v/>
      </c>
    </row>
    <row r="6000">
      <c r="A6000" s="31" t="n"/>
      <c r="B6000" s="26" t="n"/>
      <c r="C6000" s="26" t="n"/>
      <c r="D6000" s="26" t="n"/>
      <c r="E6000" s="26" t="n"/>
      <c r="F6000" s="27" t="n"/>
      <c r="G6000" s="28">
        <f>IFERROR(IF(E6000="","",VLOOKUP(E6000,'Setup - Mix Design'!$A$5:$I$504,9,0)),"")</f>
        <v/>
      </c>
      <c r="H6000" s="32">
        <f>IF(OR(F6000="",G6000=""),"",F6000*G6000)</f>
        <v/>
      </c>
      <c r="I6000" s="33">
        <f>IF(B6000="","",SUMIF('Dispatch (Challan)'!$C$5:$C$6004,B6000,'Dispatch (Challan)'!$F$5:$F$6004))</f>
        <v/>
      </c>
      <c r="J6000" s="33">
        <f>IF(F6000="","",F6000-I6000)</f>
        <v/>
      </c>
      <c r="K6000" s="28">
        <f>IF(F6000="","",IF(I6000=0,"Pending",IF(I6000&gt;=F6000,"Completed","Partial")))</f>
        <v/>
      </c>
    </row>
    <row r="6001">
      <c r="A6001" s="31" t="n"/>
      <c r="B6001" s="26" t="n"/>
      <c r="C6001" s="26" t="n"/>
      <c r="D6001" s="26" t="n"/>
      <c r="E6001" s="26" t="n"/>
      <c r="F6001" s="27" t="n"/>
      <c r="G6001" s="28">
        <f>IFERROR(IF(E6001="","",VLOOKUP(E6001,'Setup - Mix Design'!$A$5:$I$504,9,0)),"")</f>
        <v/>
      </c>
      <c r="H6001" s="32">
        <f>IF(OR(F6001="",G6001=""),"",F6001*G6001)</f>
        <v/>
      </c>
      <c r="I6001" s="33">
        <f>IF(B6001="","",SUMIF('Dispatch (Challan)'!$C$5:$C$6004,B6001,'Dispatch (Challan)'!$F$5:$F$6004))</f>
        <v/>
      </c>
      <c r="J6001" s="33">
        <f>IF(F6001="","",F6001-I6001)</f>
        <v/>
      </c>
      <c r="K6001" s="28">
        <f>IF(F6001="","",IF(I6001=0,"Pending",IF(I6001&gt;=F6001,"Completed","Partial")))</f>
        <v/>
      </c>
    </row>
    <row r="6002">
      <c r="A6002" s="31" t="n"/>
      <c r="B6002" s="26" t="n"/>
      <c r="C6002" s="26" t="n"/>
      <c r="D6002" s="26" t="n"/>
      <c r="E6002" s="26" t="n"/>
      <c r="F6002" s="27" t="n"/>
      <c r="G6002" s="28">
        <f>IFERROR(IF(E6002="","",VLOOKUP(E6002,'Setup - Mix Design'!$A$5:$I$504,9,0)),"")</f>
        <v/>
      </c>
      <c r="H6002" s="32">
        <f>IF(OR(F6002="",G6002=""),"",F6002*G6002)</f>
        <v/>
      </c>
      <c r="I6002" s="33">
        <f>IF(B6002="","",SUMIF('Dispatch (Challan)'!$C$5:$C$6004,B6002,'Dispatch (Challan)'!$F$5:$F$6004))</f>
        <v/>
      </c>
      <c r="J6002" s="33">
        <f>IF(F6002="","",F6002-I6002)</f>
        <v/>
      </c>
      <c r="K6002" s="28">
        <f>IF(F6002="","",IF(I6002=0,"Pending",IF(I6002&gt;=F6002,"Completed","Partial")))</f>
        <v/>
      </c>
    </row>
    <row r="6003">
      <c r="A6003" s="31" t="n"/>
      <c r="B6003" s="26" t="n"/>
      <c r="C6003" s="26" t="n"/>
      <c r="D6003" s="26" t="n"/>
      <c r="E6003" s="26" t="n"/>
      <c r="F6003" s="27" t="n"/>
      <c r="G6003" s="28">
        <f>IFERROR(IF(E6003="","",VLOOKUP(E6003,'Setup - Mix Design'!$A$5:$I$504,9,0)),"")</f>
        <v/>
      </c>
      <c r="H6003" s="32">
        <f>IF(OR(F6003="",G6003=""),"",F6003*G6003)</f>
        <v/>
      </c>
      <c r="I6003" s="33">
        <f>IF(B6003="","",SUMIF('Dispatch (Challan)'!$C$5:$C$6004,B6003,'Dispatch (Challan)'!$F$5:$F$6004))</f>
        <v/>
      </c>
      <c r="J6003" s="33">
        <f>IF(F6003="","",F6003-I6003)</f>
        <v/>
      </c>
      <c r="K6003" s="28">
        <f>IF(F6003="","",IF(I6003=0,"Pending",IF(I6003&gt;=F6003,"Completed","Partial")))</f>
        <v/>
      </c>
    </row>
    <row r="6004">
      <c r="A6004" s="31" t="n"/>
      <c r="B6004" s="26" t="n"/>
      <c r="C6004" s="26" t="n"/>
      <c r="D6004" s="26" t="n"/>
      <c r="E6004" s="26" t="n"/>
      <c r="F6004" s="27" t="n"/>
      <c r="G6004" s="28">
        <f>IFERROR(IF(E6004="","",VLOOKUP(E6004,'Setup - Mix Design'!$A$5:$I$504,9,0)),"")</f>
        <v/>
      </c>
      <c r="H6004" s="32">
        <f>IF(OR(F6004="",G6004=""),"",F6004*G6004)</f>
        <v/>
      </c>
      <c r="I6004" s="33">
        <f>IF(B6004="","",SUMIF('Dispatch (Challan)'!$C$5:$C$6004,B6004,'Dispatch (Challan)'!$F$5:$F$6004))</f>
        <v/>
      </c>
      <c r="J6004" s="33">
        <f>IF(F6004="","",F6004-I6004)</f>
        <v/>
      </c>
      <c r="K6004" s="28">
        <f>IF(F6004="","",IF(I6004=0,"Pending",IF(I6004&gt;=F6004,"Completed","Partial")))</f>
        <v/>
      </c>
    </row>
  </sheetData>
  <mergeCells count="2">
    <mergeCell ref="A2:K2"/>
    <mergeCell ref="A1:K1"/>
  </mergeCells>
  <conditionalFormatting sqref="K5:K6004">
    <cfRule type="cellIs" priority="1" operator="equal" dxfId="0">
      <formula>"Completed"</formula>
    </cfRule>
    <cfRule type="cellIs" priority="2" operator="equal" dxfId="0">
      <formula>"Delivered"</formula>
    </cfRule>
    <cfRule type="cellIs" priority="3" operator="equal" dxfId="1">
      <formula>"Partial"</formula>
    </cfRule>
    <cfRule type="cellIs" priority="4" operator="equal" dxfId="1">
      <formula>"Dispatched"</formula>
    </cfRule>
    <cfRule type="cellIs" priority="5" operator="equal" dxfId="2">
      <formula>"Pending"</formula>
    </cfRule>
    <cfRule type="cellIs" priority="6" operator="equal" dxfId="2">
      <formula>"Scheduled"</formula>
    </cfRule>
    <cfRule type="cellIs" priority="7" operator="equal" dxfId="3">
      <formula>"Cancelled"</formula>
    </cfRule>
  </conditionalFormatting>
  <conditionalFormatting sqref="F5:F6004">
    <cfRule type="dataBar" priority="8">
      <dataBar>
        <cfvo type="num" val="0"/>
        <cfvo type="max"/>
        <color rgb="00F7C948"/>
      </dataBar>
    </cfRule>
  </conditionalFormatting>
  <dataValidations count="2">
    <dataValidation sqref="C5:C6004" showDropDown="0" showInputMessage="0" showErrorMessage="0" allowBlank="1" error="Pick a value from the list." prompt="Choose from the dropdown." type="list">
      <formula1>=ClientList</formula1>
    </dataValidation>
    <dataValidation sqref="E5:E6004" showDropDown="0" showInputMessage="0" showErrorMessage="0" allowBlank="1" error="Pick a value from the list." prompt="Choose from the dropdown." type="list">
      <formula1>=GradeList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7F4F"/>
    <outlinePr summaryBelow="1" summaryRight="1"/>
    <pageSetUpPr/>
  </sheetPr>
  <dimension ref="A1:K6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" customWidth="1" min="4" max="4"/>
    <col width="10" customWidth="1" min="5" max="5"/>
    <col width="11" customWidth="1" min="6" max="6"/>
    <col width="16" customWidth="1" min="7" max="7"/>
    <col width="22" customWidth="1" min="8" max="8"/>
    <col width="13" customWidth="1" min="9" max="9"/>
    <col width="15" customWidth="1" min="10" max="10"/>
    <col width="14" customWidth="1" min="11" max="11"/>
  </cols>
  <sheetData>
    <row r="1" ht="34" customHeight="1">
      <c r="A1" s="1" t="inlineStr">
        <is>
          <t>Dispatch  -  Challans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Pick client / grade / vehicle; driver, rate &amp; amount auto-fill. Delivered qty rolls up to Orders.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 ht="30" customHeight="1">
      <c r="A4" s="30" t="inlineStr">
        <is>
          <t>Date</t>
        </is>
      </c>
      <c r="B4" s="30" t="inlineStr">
        <is>
          <t>Challan No.</t>
        </is>
      </c>
      <c r="C4" s="30" t="inlineStr">
        <is>
          <t>Order No.</t>
        </is>
      </c>
      <c r="D4" s="30" t="inlineStr">
        <is>
          <t>Client</t>
        </is>
      </c>
      <c r="E4" s="30" t="inlineStr">
        <is>
          <t>Grade</t>
        </is>
      </c>
      <c r="F4" s="30" t="inlineStr">
        <is>
          <t>Qty (m3)</t>
        </is>
      </c>
      <c r="G4" s="30" t="inlineStr">
        <is>
          <t>Vehicle No.</t>
        </is>
      </c>
      <c r="H4" s="30" t="inlineStr">
        <is>
          <t>Driver</t>
        </is>
      </c>
      <c r="I4" s="30" t="inlineStr">
        <is>
          <t>Rate (₹/m3)</t>
        </is>
      </c>
      <c r="J4" s="30" t="inlineStr">
        <is>
          <t>Amount (₹)</t>
        </is>
      </c>
      <c r="K4" s="30" t="inlineStr">
        <is>
          <t>Status</t>
        </is>
      </c>
    </row>
    <row r="5">
      <c r="A5" s="31" t="n"/>
      <c r="B5" s="26" t="n"/>
      <c r="C5" s="26" t="n"/>
      <c r="D5" s="26" t="n"/>
      <c r="E5" s="26" t="n"/>
      <c r="F5" s="27" t="n"/>
      <c r="G5" s="26" t="n"/>
      <c r="H5" s="28">
        <f>IFERROR(IF(G5="","",VLOOKUP(G5,'Setup - Vehicles'!$A$5:$D$504,4,0)),"")</f>
        <v/>
      </c>
      <c r="I5" s="32">
        <f>IFERROR(IF(E5="","",VLOOKUP(E5,'Setup - Mix Design'!$A$5:$I$504,9,0)),"")</f>
        <v/>
      </c>
      <c r="J5" s="32">
        <f>IF(OR(F5="",I5=""),"",F5*I5)</f>
        <v/>
      </c>
      <c r="K5" s="26" t="n"/>
    </row>
    <row r="6">
      <c r="A6" s="31" t="n"/>
      <c r="B6" s="26" t="n"/>
      <c r="C6" s="26" t="n"/>
      <c r="D6" s="26" t="n"/>
      <c r="E6" s="26" t="n"/>
      <c r="F6" s="27" t="n"/>
      <c r="G6" s="26" t="n"/>
      <c r="H6" s="28">
        <f>IFERROR(IF(G6="","",VLOOKUP(G6,'Setup - Vehicles'!$A$5:$D$504,4,0)),"")</f>
        <v/>
      </c>
      <c r="I6" s="32">
        <f>IFERROR(IF(E6="","",VLOOKUP(E6,'Setup - Mix Design'!$A$5:$I$504,9,0)),"")</f>
        <v/>
      </c>
      <c r="J6" s="32">
        <f>IF(OR(F6="",I6=""),"",F6*I6)</f>
        <v/>
      </c>
      <c r="K6" s="26" t="n"/>
    </row>
    <row r="7">
      <c r="A7" s="31" t="n"/>
      <c r="B7" s="26" t="n"/>
      <c r="C7" s="26" t="n"/>
      <c r="D7" s="26" t="n"/>
      <c r="E7" s="26" t="n"/>
      <c r="F7" s="27" t="n"/>
      <c r="G7" s="26" t="n"/>
      <c r="H7" s="28">
        <f>IFERROR(IF(G7="","",VLOOKUP(G7,'Setup - Vehicles'!$A$5:$D$504,4,0)),"")</f>
        <v/>
      </c>
      <c r="I7" s="32">
        <f>IFERROR(IF(E7="","",VLOOKUP(E7,'Setup - Mix Design'!$A$5:$I$504,9,0)),"")</f>
        <v/>
      </c>
      <c r="J7" s="32">
        <f>IF(OR(F7="",I7=""),"",F7*I7)</f>
        <v/>
      </c>
      <c r="K7" s="26" t="n"/>
    </row>
    <row r="8">
      <c r="A8" s="31" t="n"/>
      <c r="B8" s="26" t="n"/>
      <c r="C8" s="26" t="n"/>
      <c r="D8" s="26" t="n"/>
      <c r="E8" s="26" t="n"/>
      <c r="F8" s="27" t="n"/>
      <c r="G8" s="26" t="n"/>
      <c r="H8" s="28">
        <f>IFERROR(IF(G8="","",VLOOKUP(G8,'Setup - Vehicles'!$A$5:$D$504,4,0)),"")</f>
        <v/>
      </c>
      <c r="I8" s="32">
        <f>IFERROR(IF(E8="","",VLOOKUP(E8,'Setup - Mix Design'!$A$5:$I$504,9,0)),"")</f>
        <v/>
      </c>
      <c r="J8" s="32">
        <f>IF(OR(F8="",I8=""),"",F8*I8)</f>
        <v/>
      </c>
      <c r="K8" s="26" t="n"/>
    </row>
    <row r="9">
      <c r="A9" s="31" t="n"/>
      <c r="B9" s="26" t="n"/>
      <c r="C9" s="26" t="n"/>
      <c r="D9" s="26" t="n"/>
      <c r="E9" s="26" t="n"/>
      <c r="F9" s="27" t="n"/>
      <c r="G9" s="26" t="n"/>
      <c r="H9" s="28">
        <f>IFERROR(IF(G9="","",VLOOKUP(G9,'Setup - Vehicles'!$A$5:$D$504,4,0)),"")</f>
        <v/>
      </c>
      <c r="I9" s="32">
        <f>IFERROR(IF(E9="","",VLOOKUP(E9,'Setup - Mix Design'!$A$5:$I$504,9,0)),"")</f>
        <v/>
      </c>
      <c r="J9" s="32">
        <f>IF(OR(F9="",I9=""),"",F9*I9)</f>
        <v/>
      </c>
      <c r="K9" s="26" t="n"/>
    </row>
    <row r="10">
      <c r="A10" s="31" t="n"/>
      <c r="B10" s="26" t="n"/>
      <c r="C10" s="26" t="n"/>
      <c r="D10" s="26" t="n"/>
      <c r="E10" s="26" t="n"/>
      <c r="F10" s="27" t="n"/>
      <c r="G10" s="26" t="n"/>
      <c r="H10" s="28">
        <f>IFERROR(IF(G10="","",VLOOKUP(G10,'Setup - Vehicles'!$A$5:$D$504,4,0)),"")</f>
        <v/>
      </c>
      <c r="I10" s="32">
        <f>IFERROR(IF(E10="","",VLOOKUP(E10,'Setup - Mix Design'!$A$5:$I$504,9,0)),"")</f>
        <v/>
      </c>
      <c r="J10" s="32">
        <f>IF(OR(F10="",I10=""),"",F10*I10)</f>
        <v/>
      </c>
      <c r="K10" s="26" t="n"/>
    </row>
    <row r="11">
      <c r="A11" s="31" t="n"/>
      <c r="B11" s="26" t="n"/>
      <c r="C11" s="26" t="n"/>
      <c r="D11" s="26" t="n"/>
      <c r="E11" s="26" t="n"/>
      <c r="F11" s="27" t="n"/>
      <c r="G11" s="26" t="n"/>
      <c r="H11" s="28">
        <f>IFERROR(IF(G11="","",VLOOKUP(G11,'Setup - Vehicles'!$A$5:$D$504,4,0)),"")</f>
        <v/>
      </c>
      <c r="I11" s="32">
        <f>IFERROR(IF(E11="","",VLOOKUP(E11,'Setup - Mix Design'!$A$5:$I$504,9,0)),"")</f>
        <v/>
      </c>
      <c r="J11" s="32">
        <f>IF(OR(F11="",I11=""),"",F11*I11)</f>
        <v/>
      </c>
      <c r="K11" s="26" t="n"/>
    </row>
    <row r="12">
      <c r="A12" s="31" t="n"/>
      <c r="B12" s="26" t="n"/>
      <c r="C12" s="26" t="n"/>
      <c r="D12" s="26" t="n"/>
      <c r="E12" s="26" t="n"/>
      <c r="F12" s="27" t="n"/>
      <c r="G12" s="26" t="n"/>
      <c r="H12" s="28">
        <f>IFERROR(IF(G12="","",VLOOKUP(G12,'Setup - Vehicles'!$A$5:$D$504,4,0)),"")</f>
        <v/>
      </c>
      <c r="I12" s="32">
        <f>IFERROR(IF(E12="","",VLOOKUP(E12,'Setup - Mix Design'!$A$5:$I$504,9,0)),"")</f>
        <v/>
      </c>
      <c r="J12" s="32">
        <f>IF(OR(F12="",I12=""),"",F12*I12)</f>
        <v/>
      </c>
      <c r="K12" s="26" t="n"/>
    </row>
    <row r="13">
      <c r="A13" s="31" t="n"/>
      <c r="B13" s="26" t="n"/>
      <c r="C13" s="26" t="n"/>
      <c r="D13" s="26" t="n"/>
      <c r="E13" s="26" t="n"/>
      <c r="F13" s="27" t="n"/>
      <c r="G13" s="26" t="n"/>
      <c r="H13" s="28">
        <f>IFERROR(IF(G13="","",VLOOKUP(G13,'Setup - Vehicles'!$A$5:$D$504,4,0)),"")</f>
        <v/>
      </c>
      <c r="I13" s="32">
        <f>IFERROR(IF(E13="","",VLOOKUP(E13,'Setup - Mix Design'!$A$5:$I$504,9,0)),"")</f>
        <v/>
      </c>
      <c r="J13" s="32">
        <f>IF(OR(F13="",I13=""),"",F13*I13)</f>
        <v/>
      </c>
      <c r="K13" s="26" t="n"/>
    </row>
    <row r="14">
      <c r="A14" s="31" t="n"/>
      <c r="B14" s="26" t="n"/>
      <c r="C14" s="26" t="n"/>
      <c r="D14" s="26" t="n"/>
      <c r="E14" s="26" t="n"/>
      <c r="F14" s="27" t="n"/>
      <c r="G14" s="26" t="n"/>
      <c r="H14" s="28">
        <f>IFERROR(IF(G14="","",VLOOKUP(G14,'Setup - Vehicles'!$A$5:$D$504,4,0)),"")</f>
        <v/>
      </c>
      <c r="I14" s="32">
        <f>IFERROR(IF(E14="","",VLOOKUP(E14,'Setup - Mix Design'!$A$5:$I$504,9,0)),"")</f>
        <v/>
      </c>
      <c r="J14" s="32">
        <f>IF(OR(F14="",I14=""),"",F14*I14)</f>
        <v/>
      </c>
      <c r="K14" s="26" t="n"/>
    </row>
    <row r="15">
      <c r="A15" s="31" t="n"/>
      <c r="B15" s="26" t="n"/>
      <c r="C15" s="26" t="n"/>
      <c r="D15" s="26" t="n"/>
      <c r="E15" s="26" t="n"/>
      <c r="F15" s="27" t="n"/>
      <c r="G15" s="26" t="n"/>
      <c r="H15" s="28">
        <f>IFERROR(IF(G15="","",VLOOKUP(G15,'Setup - Vehicles'!$A$5:$D$504,4,0)),"")</f>
        <v/>
      </c>
      <c r="I15" s="32">
        <f>IFERROR(IF(E15="","",VLOOKUP(E15,'Setup - Mix Design'!$A$5:$I$504,9,0)),"")</f>
        <v/>
      </c>
      <c r="J15" s="32">
        <f>IF(OR(F15="",I15=""),"",F15*I15)</f>
        <v/>
      </c>
      <c r="K15" s="26" t="n"/>
    </row>
    <row r="16">
      <c r="A16" s="31" t="n"/>
      <c r="B16" s="26" t="n"/>
      <c r="C16" s="26" t="n"/>
      <c r="D16" s="26" t="n"/>
      <c r="E16" s="26" t="n"/>
      <c r="F16" s="27" t="n"/>
      <c r="G16" s="26" t="n"/>
      <c r="H16" s="28">
        <f>IFERROR(IF(G16="","",VLOOKUP(G16,'Setup - Vehicles'!$A$5:$D$504,4,0)),"")</f>
        <v/>
      </c>
      <c r="I16" s="32">
        <f>IFERROR(IF(E16="","",VLOOKUP(E16,'Setup - Mix Design'!$A$5:$I$504,9,0)),"")</f>
        <v/>
      </c>
      <c r="J16" s="32">
        <f>IF(OR(F16="",I16=""),"",F16*I16)</f>
        <v/>
      </c>
      <c r="K16" s="26" t="n"/>
    </row>
    <row r="17">
      <c r="A17" s="31" t="n"/>
      <c r="B17" s="26" t="n"/>
      <c r="C17" s="26" t="n"/>
      <c r="D17" s="26" t="n"/>
      <c r="E17" s="26" t="n"/>
      <c r="F17" s="27" t="n"/>
      <c r="G17" s="26" t="n"/>
      <c r="H17" s="28">
        <f>IFERROR(IF(G17="","",VLOOKUP(G17,'Setup - Vehicles'!$A$5:$D$504,4,0)),"")</f>
        <v/>
      </c>
      <c r="I17" s="32">
        <f>IFERROR(IF(E17="","",VLOOKUP(E17,'Setup - Mix Design'!$A$5:$I$504,9,0)),"")</f>
        <v/>
      </c>
      <c r="J17" s="32">
        <f>IF(OR(F17="",I17=""),"",F17*I17)</f>
        <v/>
      </c>
      <c r="K17" s="26" t="n"/>
    </row>
    <row r="18">
      <c r="A18" s="31" t="n"/>
      <c r="B18" s="26" t="n"/>
      <c r="C18" s="26" t="n"/>
      <c r="D18" s="26" t="n"/>
      <c r="E18" s="26" t="n"/>
      <c r="F18" s="27" t="n"/>
      <c r="G18" s="26" t="n"/>
      <c r="H18" s="28">
        <f>IFERROR(IF(G18="","",VLOOKUP(G18,'Setup - Vehicles'!$A$5:$D$504,4,0)),"")</f>
        <v/>
      </c>
      <c r="I18" s="32">
        <f>IFERROR(IF(E18="","",VLOOKUP(E18,'Setup - Mix Design'!$A$5:$I$504,9,0)),"")</f>
        <v/>
      </c>
      <c r="J18" s="32">
        <f>IF(OR(F18="",I18=""),"",F18*I18)</f>
        <v/>
      </c>
      <c r="K18" s="26" t="n"/>
    </row>
    <row r="19">
      <c r="A19" s="31" t="n"/>
      <c r="B19" s="26" t="n"/>
      <c r="C19" s="26" t="n"/>
      <c r="D19" s="26" t="n"/>
      <c r="E19" s="26" t="n"/>
      <c r="F19" s="27" t="n"/>
      <c r="G19" s="26" t="n"/>
      <c r="H19" s="28">
        <f>IFERROR(IF(G19="","",VLOOKUP(G19,'Setup - Vehicles'!$A$5:$D$504,4,0)),"")</f>
        <v/>
      </c>
      <c r="I19" s="32">
        <f>IFERROR(IF(E19="","",VLOOKUP(E19,'Setup - Mix Design'!$A$5:$I$504,9,0)),"")</f>
        <v/>
      </c>
      <c r="J19" s="32">
        <f>IF(OR(F19="",I19=""),"",F19*I19)</f>
        <v/>
      </c>
      <c r="K19" s="26" t="n"/>
    </row>
    <row r="20">
      <c r="A20" s="31" t="n"/>
      <c r="B20" s="26" t="n"/>
      <c r="C20" s="26" t="n"/>
      <c r="D20" s="26" t="n"/>
      <c r="E20" s="26" t="n"/>
      <c r="F20" s="27" t="n"/>
      <c r="G20" s="26" t="n"/>
      <c r="H20" s="28">
        <f>IFERROR(IF(G20="","",VLOOKUP(G20,'Setup - Vehicles'!$A$5:$D$504,4,0)),"")</f>
        <v/>
      </c>
      <c r="I20" s="32">
        <f>IFERROR(IF(E20="","",VLOOKUP(E20,'Setup - Mix Design'!$A$5:$I$504,9,0)),"")</f>
        <v/>
      </c>
      <c r="J20" s="32">
        <f>IF(OR(F20="",I20=""),"",F20*I20)</f>
        <v/>
      </c>
      <c r="K20" s="26" t="n"/>
    </row>
    <row r="21">
      <c r="A21" s="31" t="n"/>
      <c r="B21" s="26" t="n"/>
      <c r="C21" s="26" t="n"/>
      <c r="D21" s="26" t="n"/>
      <c r="E21" s="26" t="n"/>
      <c r="F21" s="27" t="n"/>
      <c r="G21" s="26" t="n"/>
      <c r="H21" s="28">
        <f>IFERROR(IF(G21="","",VLOOKUP(G21,'Setup - Vehicles'!$A$5:$D$504,4,0)),"")</f>
        <v/>
      </c>
      <c r="I21" s="32">
        <f>IFERROR(IF(E21="","",VLOOKUP(E21,'Setup - Mix Design'!$A$5:$I$504,9,0)),"")</f>
        <v/>
      </c>
      <c r="J21" s="32">
        <f>IF(OR(F21="",I21=""),"",F21*I21)</f>
        <v/>
      </c>
      <c r="K21" s="26" t="n"/>
    </row>
    <row r="22">
      <c r="A22" s="31" t="n"/>
      <c r="B22" s="26" t="n"/>
      <c r="C22" s="26" t="n"/>
      <c r="D22" s="26" t="n"/>
      <c r="E22" s="26" t="n"/>
      <c r="F22" s="27" t="n"/>
      <c r="G22" s="26" t="n"/>
      <c r="H22" s="28">
        <f>IFERROR(IF(G22="","",VLOOKUP(G22,'Setup - Vehicles'!$A$5:$D$504,4,0)),"")</f>
        <v/>
      </c>
      <c r="I22" s="32">
        <f>IFERROR(IF(E22="","",VLOOKUP(E22,'Setup - Mix Design'!$A$5:$I$504,9,0)),"")</f>
        <v/>
      </c>
      <c r="J22" s="32">
        <f>IF(OR(F22="",I22=""),"",F22*I22)</f>
        <v/>
      </c>
      <c r="K22" s="26" t="n"/>
    </row>
    <row r="23">
      <c r="A23" s="31" t="n"/>
      <c r="B23" s="26" t="n"/>
      <c r="C23" s="26" t="n"/>
      <c r="D23" s="26" t="n"/>
      <c r="E23" s="26" t="n"/>
      <c r="F23" s="27" t="n"/>
      <c r="G23" s="26" t="n"/>
      <c r="H23" s="28">
        <f>IFERROR(IF(G23="","",VLOOKUP(G23,'Setup - Vehicles'!$A$5:$D$504,4,0)),"")</f>
        <v/>
      </c>
      <c r="I23" s="32">
        <f>IFERROR(IF(E23="","",VLOOKUP(E23,'Setup - Mix Design'!$A$5:$I$504,9,0)),"")</f>
        <v/>
      </c>
      <c r="J23" s="32">
        <f>IF(OR(F23="",I23=""),"",F23*I23)</f>
        <v/>
      </c>
      <c r="K23" s="26" t="n"/>
    </row>
    <row r="24">
      <c r="A24" s="31" t="n"/>
      <c r="B24" s="26" t="n"/>
      <c r="C24" s="26" t="n"/>
      <c r="D24" s="26" t="n"/>
      <c r="E24" s="26" t="n"/>
      <c r="F24" s="27" t="n"/>
      <c r="G24" s="26" t="n"/>
      <c r="H24" s="28">
        <f>IFERROR(IF(G24="","",VLOOKUP(G24,'Setup - Vehicles'!$A$5:$D$504,4,0)),"")</f>
        <v/>
      </c>
      <c r="I24" s="32">
        <f>IFERROR(IF(E24="","",VLOOKUP(E24,'Setup - Mix Design'!$A$5:$I$504,9,0)),"")</f>
        <v/>
      </c>
      <c r="J24" s="32">
        <f>IF(OR(F24="",I24=""),"",F24*I24)</f>
        <v/>
      </c>
      <c r="K24" s="26" t="n"/>
    </row>
    <row r="25">
      <c r="A25" s="31" t="n"/>
      <c r="B25" s="26" t="n"/>
      <c r="C25" s="26" t="n"/>
      <c r="D25" s="26" t="n"/>
      <c r="E25" s="26" t="n"/>
      <c r="F25" s="27" t="n"/>
      <c r="G25" s="26" t="n"/>
      <c r="H25" s="28">
        <f>IFERROR(IF(G25="","",VLOOKUP(G25,'Setup - Vehicles'!$A$5:$D$504,4,0)),"")</f>
        <v/>
      </c>
      <c r="I25" s="32">
        <f>IFERROR(IF(E25="","",VLOOKUP(E25,'Setup - Mix Design'!$A$5:$I$504,9,0)),"")</f>
        <v/>
      </c>
      <c r="J25" s="32">
        <f>IF(OR(F25="",I25=""),"",F25*I25)</f>
        <v/>
      </c>
      <c r="K25" s="26" t="n"/>
    </row>
    <row r="26">
      <c r="A26" s="31" t="n"/>
      <c r="B26" s="26" t="n"/>
      <c r="C26" s="26" t="n"/>
      <c r="D26" s="26" t="n"/>
      <c r="E26" s="26" t="n"/>
      <c r="F26" s="27" t="n"/>
      <c r="G26" s="26" t="n"/>
      <c r="H26" s="28">
        <f>IFERROR(IF(G26="","",VLOOKUP(G26,'Setup - Vehicles'!$A$5:$D$504,4,0)),"")</f>
        <v/>
      </c>
      <c r="I26" s="32">
        <f>IFERROR(IF(E26="","",VLOOKUP(E26,'Setup - Mix Design'!$A$5:$I$504,9,0)),"")</f>
        <v/>
      </c>
      <c r="J26" s="32">
        <f>IF(OR(F26="",I26=""),"",F26*I26)</f>
        <v/>
      </c>
      <c r="K26" s="26" t="n"/>
    </row>
    <row r="27">
      <c r="A27" s="31" t="n"/>
      <c r="B27" s="26" t="n"/>
      <c r="C27" s="26" t="n"/>
      <c r="D27" s="26" t="n"/>
      <c r="E27" s="26" t="n"/>
      <c r="F27" s="27" t="n"/>
      <c r="G27" s="26" t="n"/>
      <c r="H27" s="28">
        <f>IFERROR(IF(G27="","",VLOOKUP(G27,'Setup - Vehicles'!$A$5:$D$504,4,0)),"")</f>
        <v/>
      </c>
      <c r="I27" s="32">
        <f>IFERROR(IF(E27="","",VLOOKUP(E27,'Setup - Mix Design'!$A$5:$I$504,9,0)),"")</f>
        <v/>
      </c>
      <c r="J27" s="32">
        <f>IF(OR(F27="",I27=""),"",F27*I27)</f>
        <v/>
      </c>
      <c r="K27" s="26" t="n"/>
    </row>
    <row r="28">
      <c r="A28" s="31" t="n"/>
      <c r="B28" s="26" t="n"/>
      <c r="C28" s="26" t="n"/>
      <c r="D28" s="26" t="n"/>
      <c r="E28" s="26" t="n"/>
      <c r="F28" s="27" t="n"/>
      <c r="G28" s="26" t="n"/>
      <c r="H28" s="28">
        <f>IFERROR(IF(G28="","",VLOOKUP(G28,'Setup - Vehicles'!$A$5:$D$504,4,0)),"")</f>
        <v/>
      </c>
      <c r="I28" s="32">
        <f>IFERROR(IF(E28="","",VLOOKUP(E28,'Setup - Mix Design'!$A$5:$I$504,9,0)),"")</f>
        <v/>
      </c>
      <c r="J28" s="32">
        <f>IF(OR(F28="",I28=""),"",F28*I28)</f>
        <v/>
      </c>
      <c r="K28" s="26" t="n"/>
    </row>
    <row r="29">
      <c r="A29" s="31" t="n"/>
      <c r="B29" s="26" t="n"/>
      <c r="C29" s="26" t="n"/>
      <c r="D29" s="26" t="n"/>
      <c r="E29" s="26" t="n"/>
      <c r="F29" s="27" t="n"/>
      <c r="G29" s="26" t="n"/>
      <c r="H29" s="28">
        <f>IFERROR(IF(G29="","",VLOOKUP(G29,'Setup - Vehicles'!$A$5:$D$504,4,0)),"")</f>
        <v/>
      </c>
      <c r="I29" s="32">
        <f>IFERROR(IF(E29="","",VLOOKUP(E29,'Setup - Mix Design'!$A$5:$I$504,9,0)),"")</f>
        <v/>
      </c>
      <c r="J29" s="32">
        <f>IF(OR(F29="",I29=""),"",F29*I29)</f>
        <v/>
      </c>
      <c r="K29" s="26" t="n"/>
    </row>
    <row r="30">
      <c r="A30" s="31" t="n"/>
      <c r="B30" s="26" t="n"/>
      <c r="C30" s="26" t="n"/>
      <c r="D30" s="26" t="n"/>
      <c r="E30" s="26" t="n"/>
      <c r="F30" s="27" t="n"/>
      <c r="G30" s="26" t="n"/>
      <c r="H30" s="28">
        <f>IFERROR(IF(G30="","",VLOOKUP(G30,'Setup - Vehicles'!$A$5:$D$504,4,0)),"")</f>
        <v/>
      </c>
      <c r="I30" s="32">
        <f>IFERROR(IF(E30="","",VLOOKUP(E30,'Setup - Mix Design'!$A$5:$I$504,9,0)),"")</f>
        <v/>
      </c>
      <c r="J30" s="32">
        <f>IF(OR(F30="",I30=""),"",F30*I30)</f>
        <v/>
      </c>
      <c r="K30" s="26" t="n"/>
    </row>
    <row r="31">
      <c r="A31" s="31" t="n"/>
      <c r="B31" s="26" t="n"/>
      <c r="C31" s="26" t="n"/>
      <c r="D31" s="26" t="n"/>
      <c r="E31" s="26" t="n"/>
      <c r="F31" s="27" t="n"/>
      <c r="G31" s="26" t="n"/>
      <c r="H31" s="28">
        <f>IFERROR(IF(G31="","",VLOOKUP(G31,'Setup - Vehicles'!$A$5:$D$504,4,0)),"")</f>
        <v/>
      </c>
      <c r="I31" s="32">
        <f>IFERROR(IF(E31="","",VLOOKUP(E31,'Setup - Mix Design'!$A$5:$I$504,9,0)),"")</f>
        <v/>
      </c>
      <c r="J31" s="32">
        <f>IF(OR(F31="",I31=""),"",F31*I31)</f>
        <v/>
      </c>
      <c r="K31" s="26" t="n"/>
    </row>
    <row r="32">
      <c r="A32" s="31" t="n"/>
      <c r="B32" s="26" t="n"/>
      <c r="C32" s="26" t="n"/>
      <c r="D32" s="26" t="n"/>
      <c r="E32" s="26" t="n"/>
      <c r="F32" s="27" t="n"/>
      <c r="G32" s="26" t="n"/>
      <c r="H32" s="28">
        <f>IFERROR(IF(G32="","",VLOOKUP(G32,'Setup - Vehicles'!$A$5:$D$504,4,0)),"")</f>
        <v/>
      </c>
      <c r="I32" s="32">
        <f>IFERROR(IF(E32="","",VLOOKUP(E32,'Setup - Mix Design'!$A$5:$I$504,9,0)),"")</f>
        <v/>
      </c>
      <c r="J32" s="32">
        <f>IF(OR(F32="",I32=""),"",F32*I32)</f>
        <v/>
      </c>
      <c r="K32" s="26" t="n"/>
    </row>
    <row r="33">
      <c r="A33" s="31" t="n"/>
      <c r="B33" s="26" t="n"/>
      <c r="C33" s="26" t="n"/>
      <c r="D33" s="26" t="n"/>
      <c r="E33" s="26" t="n"/>
      <c r="F33" s="27" t="n"/>
      <c r="G33" s="26" t="n"/>
      <c r="H33" s="28">
        <f>IFERROR(IF(G33="","",VLOOKUP(G33,'Setup - Vehicles'!$A$5:$D$504,4,0)),"")</f>
        <v/>
      </c>
      <c r="I33" s="32">
        <f>IFERROR(IF(E33="","",VLOOKUP(E33,'Setup - Mix Design'!$A$5:$I$504,9,0)),"")</f>
        <v/>
      </c>
      <c r="J33" s="32">
        <f>IF(OR(F33="",I33=""),"",F33*I33)</f>
        <v/>
      </c>
      <c r="K33" s="26" t="n"/>
    </row>
    <row r="34">
      <c r="A34" s="31" t="n"/>
      <c r="B34" s="26" t="n"/>
      <c r="C34" s="26" t="n"/>
      <c r="D34" s="26" t="n"/>
      <c r="E34" s="26" t="n"/>
      <c r="F34" s="27" t="n"/>
      <c r="G34" s="26" t="n"/>
      <c r="H34" s="28">
        <f>IFERROR(IF(G34="","",VLOOKUP(G34,'Setup - Vehicles'!$A$5:$D$504,4,0)),"")</f>
        <v/>
      </c>
      <c r="I34" s="32">
        <f>IFERROR(IF(E34="","",VLOOKUP(E34,'Setup - Mix Design'!$A$5:$I$504,9,0)),"")</f>
        <v/>
      </c>
      <c r="J34" s="32">
        <f>IF(OR(F34="",I34=""),"",F34*I34)</f>
        <v/>
      </c>
      <c r="K34" s="26" t="n"/>
    </row>
    <row r="35">
      <c r="A35" s="31" t="n"/>
      <c r="B35" s="26" t="n"/>
      <c r="C35" s="26" t="n"/>
      <c r="D35" s="26" t="n"/>
      <c r="E35" s="26" t="n"/>
      <c r="F35" s="27" t="n"/>
      <c r="G35" s="26" t="n"/>
      <c r="H35" s="28">
        <f>IFERROR(IF(G35="","",VLOOKUP(G35,'Setup - Vehicles'!$A$5:$D$504,4,0)),"")</f>
        <v/>
      </c>
      <c r="I35" s="32">
        <f>IFERROR(IF(E35="","",VLOOKUP(E35,'Setup - Mix Design'!$A$5:$I$504,9,0)),"")</f>
        <v/>
      </c>
      <c r="J35" s="32">
        <f>IF(OR(F35="",I35=""),"",F35*I35)</f>
        <v/>
      </c>
      <c r="K35" s="26" t="n"/>
    </row>
    <row r="36">
      <c r="A36" s="31" t="n"/>
      <c r="B36" s="26" t="n"/>
      <c r="C36" s="26" t="n"/>
      <c r="D36" s="26" t="n"/>
      <c r="E36" s="26" t="n"/>
      <c r="F36" s="27" t="n"/>
      <c r="G36" s="26" t="n"/>
      <c r="H36" s="28">
        <f>IFERROR(IF(G36="","",VLOOKUP(G36,'Setup - Vehicles'!$A$5:$D$504,4,0)),"")</f>
        <v/>
      </c>
      <c r="I36" s="32">
        <f>IFERROR(IF(E36="","",VLOOKUP(E36,'Setup - Mix Design'!$A$5:$I$504,9,0)),"")</f>
        <v/>
      </c>
      <c r="J36" s="32">
        <f>IF(OR(F36="",I36=""),"",F36*I36)</f>
        <v/>
      </c>
      <c r="K36" s="26" t="n"/>
    </row>
    <row r="37">
      <c r="A37" s="31" t="n"/>
      <c r="B37" s="26" t="n"/>
      <c r="C37" s="26" t="n"/>
      <c r="D37" s="26" t="n"/>
      <c r="E37" s="26" t="n"/>
      <c r="F37" s="27" t="n"/>
      <c r="G37" s="26" t="n"/>
      <c r="H37" s="28">
        <f>IFERROR(IF(G37="","",VLOOKUP(G37,'Setup - Vehicles'!$A$5:$D$504,4,0)),"")</f>
        <v/>
      </c>
      <c r="I37" s="32">
        <f>IFERROR(IF(E37="","",VLOOKUP(E37,'Setup - Mix Design'!$A$5:$I$504,9,0)),"")</f>
        <v/>
      </c>
      <c r="J37" s="32">
        <f>IF(OR(F37="",I37=""),"",F37*I37)</f>
        <v/>
      </c>
      <c r="K37" s="26" t="n"/>
    </row>
    <row r="38">
      <c r="A38" s="31" t="n"/>
      <c r="B38" s="26" t="n"/>
      <c r="C38" s="26" t="n"/>
      <c r="D38" s="26" t="n"/>
      <c r="E38" s="26" t="n"/>
      <c r="F38" s="27" t="n"/>
      <c r="G38" s="26" t="n"/>
      <c r="H38" s="28">
        <f>IFERROR(IF(G38="","",VLOOKUP(G38,'Setup - Vehicles'!$A$5:$D$504,4,0)),"")</f>
        <v/>
      </c>
      <c r="I38" s="32">
        <f>IFERROR(IF(E38="","",VLOOKUP(E38,'Setup - Mix Design'!$A$5:$I$504,9,0)),"")</f>
        <v/>
      </c>
      <c r="J38" s="32">
        <f>IF(OR(F38="",I38=""),"",F38*I38)</f>
        <v/>
      </c>
      <c r="K38" s="26" t="n"/>
    </row>
    <row r="39">
      <c r="A39" s="31" t="n"/>
      <c r="B39" s="26" t="n"/>
      <c r="C39" s="26" t="n"/>
      <c r="D39" s="26" t="n"/>
      <c r="E39" s="26" t="n"/>
      <c r="F39" s="27" t="n"/>
      <c r="G39" s="26" t="n"/>
      <c r="H39" s="28">
        <f>IFERROR(IF(G39="","",VLOOKUP(G39,'Setup - Vehicles'!$A$5:$D$504,4,0)),"")</f>
        <v/>
      </c>
      <c r="I39" s="32">
        <f>IFERROR(IF(E39="","",VLOOKUP(E39,'Setup - Mix Design'!$A$5:$I$504,9,0)),"")</f>
        <v/>
      </c>
      <c r="J39" s="32">
        <f>IF(OR(F39="",I39=""),"",F39*I39)</f>
        <v/>
      </c>
      <c r="K39" s="26" t="n"/>
    </row>
    <row r="40">
      <c r="A40" s="31" t="n"/>
      <c r="B40" s="26" t="n"/>
      <c r="C40" s="26" t="n"/>
      <c r="D40" s="26" t="n"/>
      <c r="E40" s="26" t="n"/>
      <c r="F40" s="27" t="n"/>
      <c r="G40" s="26" t="n"/>
      <c r="H40" s="28">
        <f>IFERROR(IF(G40="","",VLOOKUP(G40,'Setup - Vehicles'!$A$5:$D$504,4,0)),"")</f>
        <v/>
      </c>
      <c r="I40" s="32">
        <f>IFERROR(IF(E40="","",VLOOKUP(E40,'Setup - Mix Design'!$A$5:$I$504,9,0)),"")</f>
        <v/>
      </c>
      <c r="J40" s="32">
        <f>IF(OR(F40="",I40=""),"",F40*I40)</f>
        <v/>
      </c>
      <c r="K40" s="26" t="n"/>
    </row>
    <row r="41">
      <c r="A41" s="31" t="n"/>
      <c r="B41" s="26" t="n"/>
      <c r="C41" s="26" t="n"/>
      <c r="D41" s="26" t="n"/>
      <c r="E41" s="26" t="n"/>
      <c r="F41" s="27" t="n"/>
      <c r="G41" s="26" t="n"/>
      <c r="H41" s="28">
        <f>IFERROR(IF(G41="","",VLOOKUP(G41,'Setup - Vehicles'!$A$5:$D$504,4,0)),"")</f>
        <v/>
      </c>
      <c r="I41" s="32">
        <f>IFERROR(IF(E41="","",VLOOKUP(E41,'Setup - Mix Design'!$A$5:$I$504,9,0)),"")</f>
        <v/>
      </c>
      <c r="J41" s="32">
        <f>IF(OR(F41="",I41=""),"",F41*I41)</f>
        <v/>
      </c>
      <c r="K41" s="26" t="n"/>
    </row>
    <row r="42">
      <c r="A42" s="31" t="n"/>
      <c r="B42" s="26" t="n"/>
      <c r="C42" s="26" t="n"/>
      <c r="D42" s="26" t="n"/>
      <c r="E42" s="26" t="n"/>
      <c r="F42" s="27" t="n"/>
      <c r="G42" s="26" t="n"/>
      <c r="H42" s="28">
        <f>IFERROR(IF(G42="","",VLOOKUP(G42,'Setup - Vehicles'!$A$5:$D$504,4,0)),"")</f>
        <v/>
      </c>
      <c r="I42" s="32">
        <f>IFERROR(IF(E42="","",VLOOKUP(E42,'Setup - Mix Design'!$A$5:$I$504,9,0)),"")</f>
        <v/>
      </c>
      <c r="J42" s="32">
        <f>IF(OR(F42="",I42=""),"",F42*I42)</f>
        <v/>
      </c>
      <c r="K42" s="26" t="n"/>
    </row>
    <row r="43">
      <c r="A43" s="31" t="n"/>
      <c r="B43" s="26" t="n"/>
      <c r="C43" s="26" t="n"/>
      <c r="D43" s="26" t="n"/>
      <c r="E43" s="26" t="n"/>
      <c r="F43" s="27" t="n"/>
      <c r="G43" s="26" t="n"/>
      <c r="H43" s="28">
        <f>IFERROR(IF(G43="","",VLOOKUP(G43,'Setup - Vehicles'!$A$5:$D$504,4,0)),"")</f>
        <v/>
      </c>
      <c r="I43" s="32">
        <f>IFERROR(IF(E43="","",VLOOKUP(E43,'Setup - Mix Design'!$A$5:$I$504,9,0)),"")</f>
        <v/>
      </c>
      <c r="J43" s="32">
        <f>IF(OR(F43="",I43=""),"",F43*I43)</f>
        <v/>
      </c>
      <c r="K43" s="26" t="n"/>
    </row>
    <row r="44">
      <c r="A44" s="31" t="n"/>
      <c r="B44" s="26" t="n"/>
      <c r="C44" s="26" t="n"/>
      <c r="D44" s="26" t="n"/>
      <c r="E44" s="26" t="n"/>
      <c r="F44" s="27" t="n"/>
      <c r="G44" s="26" t="n"/>
      <c r="H44" s="28">
        <f>IFERROR(IF(G44="","",VLOOKUP(G44,'Setup - Vehicles'!$A$5:$D$504,4,0)),"")</f>
        <v/>
      </c>
      <c r="I44" s="32">
        <f>IFERROR(IF(E44="","",VLOOKUP(E44,'Setup - Mix Design'!$A$5:$I$504,9,0)),"")</f>
        <v/>
      </c>
      <c r="J44" s="32">
        <f>IF(OR(F44="",I44=""),"",F44*I44)</f>
        <v/>
      </c>
      <c r="K44" s="26" t="n"/>
    </row>
    <row r="45">
      <c r="A45" s="31" t="n"/>
      <c r="B45" s="26" t="n"/>
      <c r="C45" s="26" t="n"/>
      <c r="D45" s="26" t="n"/>
      <c r="E45" s="26" t="n"/>
      <c r="F45" s="27" t="n"/>
      <c r="G45" s="26" t="n"/>
      <c r="H45" s="28">
        <f>IFERROR(IF(G45="","",VLOOKUP(G45,'Setup - Vehicles'!$A$5:$D$504,4,0)),"")</f>
        <v/>
      </c>
      <c r="I45" s="32">
        <f>IFERROR(IF(E45="","",VLOOKUP(E45,'Setup - Mix Design'!$A$5:$I$504,9,0)),"")</f>
        <v/>
      </c>
      <c r="J45" s="32">
        <f>IF(OR(F45="",I45=""),"",F45*I45)</f>
        <v/>
      </c>
      <c r="K45" s="26" t="n"/>
    </row>
    <row r="46">
      <c r="A46" s="31" t="n"/>
      <c r="B46" s="26" t="n"/>
      <c r="C46" s="26" t="n"/>
      <c r="D46" s="26" t="n"/>
      <c r="E46" s="26" t="n"/>
      <c r="F46" s="27" t="n"/>
      <c r="G46" s="26" t="n"/>
      <c r="H46" s="28">
        <f>IFERROR(IF(G46="","",VLOOKUP(G46,'Setup - Vehicles'!$A$5:$D$504,4,0)),"")</f>
        <v/>
      </c>
      <c r="I46" s="32">
        <f>IFERROR(IF(E46="","",VLOOKUP(E46,'Setup - Mix Design'!$A$5:$I$504,9,0)),"")</f>
        <v/>
      </c>
      <c r="J46" s="32">
        <f>IF(OR(F46="",I46=""),"",F46*I46)</f>
        <v/>
      </c>
      <c r="K46" s="26" t="n"/>
    </row>
    <row r="47">
      <c r="A47" s="31" t="n"/>
      <c r="B47" s="26" t="n"/>
      <c r="C47" s="26" t="n"/>
      <c r="D47" s="26" t="n"/>
      <c r="E47" s="26" t="n"/>
      <c r="F47" s="27" t="n"/>
      <c r="G47" s="26" t="n"/>
      <c r="H47" s="28">
        <f>IFERROR(IF(G47="","",VLOOKUP(G47,'Setup - Vehicles'!$A$5:$D$504,4,0)),"")</f>
        <v/>
      </c>
      <c r="I47" s="32">
        <f>IFERROR(IF(E47="","",VLOOKUP(E47,'Setup - Mix Design'!$A$5:$I$504,9,0)),"")</f>
        <v/>
      </c>
      <c r="J47" s="32">
        <f>IF(OR(F47="",I47=""),"",F47*I47)</f>
        <v/>
      </c>
      <c r="K47" s="26" t="n"/>
    </row>
    <row r="48">
      <c r="A48" s="31" t="n"/>
      <c r="B48" s="26" t="n"/>
      <c r="C48" s="26" t="n"/>
      <c r="D48" s="26" t="n"/>
      <c r="E48" s="26" t="n"/>
      <c r="F48" s="27" t="n"/>
      <c r="G48" s="26" t="n"/>
      <c r="H48" s="28">
        <f>IFERROR(IF(G48="","",VLOOKUP(G48,'Setup - Vehicles'!$A$5:$D$504,4,0)),"")</f>
        <v/>
      </c>
      <c r="I48" s="32">
        <f>IFERROR(IF(E48="","",VLOOKUP(E48,'Setup - Mix Design'!$A$5:$I$504,9,0)),"")</f>
        <v/>
      </c>
      <c r="J48" s="32">
        <f>IF(OR(F48="",I48=""),"",F48*I48)</f>
        <v/>
      </c>
      <c r="K48" s="26" t="n"/>
    </row>
    <row r="49">
      <c r="A49" s="31" t="n"/>
      <c r="B49" s="26" t="n"/>
      <c r="C49" s="26" t="n"/>
      <c r="D49" s="26" t="n"/>
      <c r="E49" s="26" t="n"/>
      <c r="F49" s="27" t="n"/>
      <c r="G49" s="26" t="n"/>
      <c r="H49" s="28">
        <f>IFERROR(IF(G49="","",VLOOKUP(G49,'Setup - Vehicles'!$A$5:$D$504,4,0)),"")</f>
        <v/>
      </c>
      <c r="I49" s="32">
        <f>IFERROR(IF(E49="","",VLOOKUP(E49,'Setup - Mix Design'!$A$5:$I$504,9,0)),"")</f>
        <v/>
      </c>
      <c r="J49" s="32">
        <f>IF(OR(F49="",I49=""),"",F49*I49)</f>
        <v/>
      </c>
      <c r="K49" s="26" t="n"/>
    </row>
    <row r="50">
      <c r="A50" s="31" t="n"/>
      <c r="B50" s="26" t="n"/>
      <c r="C50" s="26" t="n"/>
      <c r="D50" s="26" t="n"/>
      <c r="E50" s="26" t="n"/>
      <c r="F50" s="27" t="n"/>
      <c r="G50" s="26" t="n"/>
      <c r="H50" s="28">
        <f>IFERROR(IF(G50="","",VLOOKUP(G50,'Setup - Vehicles'!$A$5:$D$504,4,0)),"")</f>
        <v/>
      </c>
      <c r="I50" s="32">
        <f>IFERROR(IF(E50="","",VLOOKUP(E50,'Setup - Mix Design'!$A$5:$I$504,9,0)),"")</f>
        <v/>
      </c>
      <c r="J50" s="32">
        <f>IF(OR(F50="",I50=""),"",F50*I50)</f>
        <v/>
      </c>
      <c r="K50" s="26" t="n"/>
    </row>
    <row r="51">
      <c r="A51" s="31" t="n"/>
      <c r="B51" s="26" t="n"/>
      <c r="C51" s="26" t="n"/>
      <c r="D51" s="26" t="n"/>
      <c r="E51" s="26" t="n"/>
      <c r="F51" s="27" t="n"/>
      <c r="G51" s="26" t="n"/>
      <c r="H51" s="28">
        <f>IFERROR(IF(G51="","",VLOOKUP(G51,'Setup - Vehicles'!$A$5:$D$504,4,0)),"")</f>
        <v/>
      </c>
      <c r="I51" s="32">
        <f>IFERROR(IF(E51="","",VLOOKUP(E51,'Setup - Mix Design'!$A$5:$I$504,9,0)),"")</f>
        <v/>
      </c>
      <c r="J51" s="32">
        <f>IF(OR(F51="",I51=""),"",F51*I51)</f>
        <v/>
      </c>
      <c r="K51" s="26" t="n"/>
    </row>
    <row r="52">
      <c r="A52" s="31" t="n"/>
      <c r="B52" s="26" t="n"/>
      <c r="C52" s="26" t="n"/>
      <c r="D52" s="26" t="n"/>
      <c r="E52" s="26" t="n"/>
      <c r="F52" s="27" t="n"/>
      <c r="G52" s="26" t="n"/>
      <c r="H52" s="28">
        <f>IFERROR(IF(G52="","",VLOOKUP(G52,'Setup - Vehicles'!$A$5:$D$504,4,0)),"")</f>
        <v/>
      </c>
      <c r="I52" s="32">
        <f>IFERROR(IF(E52="","",VLOOKUP(E52,'Setup - Mix Design'!$A$5:$I$504,9,0)),"")</f>
        <v/>
      </c>
      <c r="J52" s="32">
        <f>IF(OR(F52="",I52=""),"",F52*I52)</f>
        <v/>
      </c>
      <c r="K52" s="26" t="n"/>
    </row>
    <row r="53">
      <c r="A53" s="31" t="n"/>
      <c r="B53" s="26" t="n"/>
      <c r="C53" s="26" t="n"/>
      <c r="D53" s="26" t="n"/>
      <c r="E53" s="26" t="n"/>
      <c r="F53" s="27" t="n"/>
      <c r="G53" s="26" t="n"/>
      <c r="H53" s="28">
        <f>IFERROR(IF(G53="","",VLOOKUP(G53,'Setup - Vehicles'!$A$5:$D$504,4,0)),"")</f>
        <v/>
      </c>
      <c r="I53" s="32">
        <f>IFERROR(IF(E53="","",VLOOKUP(E53,'Setup - Mix Design'!$A$5:$I$504,9,0)),"")</f>
        <v/>
      </c>
      <c r="J53" s="32">
        <f>IF(OR(F53="",I53=""),"",F53*I53)</f>
        <v/>
      </c>
      <c r="K53" s="26" t="n"/>
    </row>
    <row r="54">
      <c r="A54" s="31" t="n"/>
      <c r="B54" s="26" t="n"/>
      <c r="C54" s="26" t="n"/>
      <c r="D54" s="26" t="n"/>
      <c r="E54" s="26" t="n"/>
      <c r="F54" s="27" t="n"/>
      <c r="G54" s="26" t="n"/>
      <c r="H54" s="28">
        <f>IFERROR(IF(G54="","",VLOOKUP(G54,'Setup - Vehicles'!$A$5:$D$504,4,0)),"")</f>
        <v/>
      </c>
      <c r="I54" s="32">
        <f>IFERROR(IF(E54="","",VLOOKUP(E54,'Setup - Mix Design'!$A$5:$I$504,9,0)),"")</f>
        <v/>
      </c>
      <c r="J54" s="32">
        <f>IF(OR(F54="",I54=""),"",F54*I54)</f>
        <v/>
      </c>
      <c r="K54" s="26" t="n"/>
    </row>
    <row r="55">
      <c r="A55" s="31" t="n"/>
      <c r="B55" s="26" t="n"/>
      <c r="C55" s="26" t="n"/>
      <c r="D55" s="26" t="n"/>
      <c r="E55" s="26" t="n"/>
      <c r="F55" s="27" t="n"/>
      <c r="G55" s="26" t="n"/>
      <c r="H55" s="28">
        <f>IFERROR(IF(G55="","",VLOOKUP(G55,'Setup - Vehicles'!$A$5:$D$504,4,0)),"")</f>
        <v/>
      </c>
      <c r="I55" s="32">
        <f>IFERROR(IF(E55="","",VLOOKUP(E55,'Setup - Mix Design'!$A$5:$I$504,9,0)),"")</f>
        <v/>
      </c>
      <c r="J55" s="32">
        <f>IF(OR(F55="",I55=""),"",F55*I55)</f>
        <v/>
      </c>
      <c r="K55" s="26" t="n"/>
    </row>
    <row r="56">
      <c r="A56" s="31" t="n"/>
      <c r="B56" s="26" t="n"/>
      <c r="C56" s="26" t="n"/>
      <c r="D56" s="26" t="n"/>
      <c r="E56" s="26" t="n"/>
      <c r="F56" s="27" t="n"/>
      <c r="G56" s="26" t="n"/>
      <c r="H56" s="28">
        <f>IFERROR(IF(G56="","",VLOOKUP(G56,'Setup - Vehicles'!$A$5:$D$504,4,0)),"")</f>
        <v/>
      </c>
      <c r="I56" s="32">
        <f>IFERROR(IF(E56="","",VLOOKUP(E56,'Setup - Mix Design'!$A$5:$I$504,9,0)),"")</f>
        <v/>
      </c>
      <c r="J56" s="32">
        <f>IF(OR(F56="",I56=""),"",F56*I56)</f>
        <v/>
      </c>
      <c r="K56" s="26" t="n"/>
    </row>
    <row r="57">
      <c r="A57" s="31" t="n"/>
      <c r="B57" s="26" t="n"/>
      <c r="C57" s="26" t="n"/>
      <c r="D57" s="26" t="n"/>
      <c r="E57" s="26" t="n"/>
      <c r="F57" s="27" t="n"/>
      <c r="G57" s="26" t="n"/>
      <c r="H57" s="28">
        <f>IFERROR(IF(G57="","",VLOOKUP(G57,'Setup - Vehicles'!$A$5:$D$504,4,0)),"")</f>
        <v/>
      </c>
      <c r="I57" s="32">
        <f>IFERROR(IF(E57="","",VLOOKUP(E57,'Setup - Mix Design'!$A$5:$I$504,9,0)),"")</f>
        <v/>
      </c>
      <c r="J57" s="32">
        <f>IF(OR(F57="",I57=""),"",F57*I57)</f>
        <v/>
      </c>
      <c r="K57" s="26" t="n"/>
    </row>
    <row r="58">
      <c r="A58" s="31" t="n"/>
      <c r="B58" s="26" t="n"/>
      <c r="C58" s="26" t="n"/>
      <c r="D58" s="26" t="n"/>
      <c r="E58" s="26" t="n"/>
      <c r="F58" s="27" t="n"/>
      <c r="G58" s="26" t="n"/>
      <c r="H58" s="28">
        <f>IFERROR(IF(G58="","",VLOOKUP(G58,'Setup - Vehicles'!$A$5:$D$504,4,0)),"")</f>
        <v/>
      </c>
      <c r="I58" s="32">
        <f>IFERROR(IF(E58="","",VLOOKUP(E58,'Setup - Mix Design'!$A$5:$I$504,9,0)),"")</f>
        <v/>
      </c>
      <c r="J58" s="32">
        <f>IF(OR(F58="",I58=""),"",F58*I58)</f>
        <v/>
      </c>
      <c r="K58" s="26" t="n"/>
    </row>
    <row r="59">
      <c r="A59" s="31" t="n"/>
      <c r="B59" s="26" t="n"/>
      <c r="C59" s="26" t="n"/>
      <c r="D59" s="26" t="n"/>
      <c r="E59" s="26" t="n"/>
      <c r="F59" s="27" t="n"/>
      <c r="G59" s="26" t="n"/>
      <c r="H59" s="28">
        <f>IFERROR(IF(G59="","",VLOOKUP(G59,'Setup - Vehicles'!$A$5:$D$504,4,0)),"")</f>
        <v/>
      </c>
      <c r="I59" s="32">
        <f>IFERROR(IF(E59="","",VLOOKUP(E59,'Setup - Mix Design'!$A$5:$I$504,9,0)),"")</f>
        <v/>
      </c>
      <c r="J59" s="32">
        <f>IF(OR(F59="",I59=""),"",F59*I59)</f>
        <v/>
      </c>
      <c r="K59" s="26" t="n"/>
    </row>
    <row r="60">
      <c r="A60" s="31" t="n"/>
      <c r="B60" s="26" t="n"/>
      <c r="C60" s="26" t="n"/>
      <c r="D60" s="26" t="n"/>
      <c r="E60" s="26" t="n"/>
      <c r="F60" s="27" t="n"/>
      <c r="G60" s="26" t="n"/>
      <c r="H60" s="28">
        <f>IFERROR(IF(G60="","",VLOOKUP(G60,'Setup - Vehicles'!$A$5:$D$504,4,0)),"")</f>
        <v/>
      </c>
      <c r="I60" s="32">
        <f>IFERROR(IF(E60="","",VLOOKUP(E60,'Setup - Mix Design'!$A$5:$I$504,9,0)),"")</f>
        <v/>
      </c>
      <c r="J60" s="32">
        <f>IF(OR(F60="",I60=""),"",F60*I60)</f>
        <v/>
      </c>
      <c r="K60" s="26" t="n"/>
    </row>
    <row r="61">
      <c r="A61" s="31" t="n"/>
      <c r="B61" s="26" t="n"/>
      <c r="C61" s="26" t="n"/>
      <c r="D61" s="26" t="n"/>
      <c r="E61" s="26" t="n"/>
      <c r="F61" s="27" t="n"/>
      <c r="G61" s="26" t="n"/>
      <c r="H61" s="28">
        <f>IFERROR(IF(G61="","",VLOOKUP(G61,'Setup - Vehicles'!$A$5:$D$504,4,0)),"")</f>
        <v/>
      </c>
      <c r="I61" s="32">
        <f>IFERROR(IF(E61="","",VLOOKUP(E61,'Setup - Mix Design'!$A$5:$I$504,9,0)),"")</f>
        <v/>
      </c>
      <c r="J61" s="32">
        <f>IF(OR(F61="",I61=""),"",F61*I61)</f>
        <v/>
      </c>
      <c r="K61" s="26" t="n"/>
    </row>
    <row r="62">
      <c r="A62" s="31" t="n"/>
      <c r="B62" s="26" t="n"/>
      <c r="C62" s="26" t="n"/>
      <c r="D62" s="26" t="n"/>
      <c r="E62" s="26" t="n"/>
      <c r="F62" s="27" t="n"/>
      <c r="G62" s="26" t="n"/>
      <c r="H62" s="28">
        <f>IFERROR(IF(G62="","",VLOOKUP(G62,'Setup - Vehicles'!$A$5:$D$504,4,0)),"")</f>
        <v/>
      </c>
      <c r="I62" s="32">
        <f>IFERROR(IF(E62="","",VLOOKUP(E62,'Setup - Mix Design'!$A$5:$I$504,9,0)),"")</f>
        <v/>
      </c>
      <c r="J62" s="32">
        <f>IF(OR(F62="",I62=""),"",F62*I62)</f>
        <v/>
      </c>
      <c r="K62" s="26" t="n"/>
    </row>
    <row r="63">
      <c r="A63" s="31" t="n"/>
      <c r="B63" s="26" t="n"/>
      <c r="C63" s="26" t="n"/>
      <c r="D63" s="26" t="n"/>
      <c r="E63" s="26" t="n"/>
      <c r="F63" s="27" t="n"/>
      <c r="G63" s="26" t="n"/>
      <c r="H63" s="28">
        <f>IFERROR(IF(G63="","",VLOOKUP(G63,'Setup - Vehicles'!$A$5:$D$504,4,0)),"")</f>
        <v/>
      </c>
      <c r="I63" s="32">
        <f>IFERROR(IF(E63="","",VLOOKUP(E63,'Setup - Mix Design'!$A$5:$I$504,9,0)),"")</f>
        <v/>
      </c>
      <c r="J63" s="32">
        <f>IF(OR(F63="",I63=""),"",F63*I63)</f>
        <v/>
      </c>
      <c r="K63" s="26" t="n"/>
    </row>
    <row r="64">
      <c r="A64" s="31" t="n"/>
      <c r="B64" s="26" t="n"/>
      <c r="C64" s="26" t="n"/>
      <c r="D64" s="26" t="n"/>
      <c r="E64" s="26" t="n"/>
      <c r="F64" s="27" t="n"/>
      <c r="G64" s="26" t="n"/>
      <c r="H64" s="28">
        <f>IFERROR(IF(G64="","",VLOOKUP(G64,'Setup - Vehicles'!$A$5:$D$504,4,0)),"")</f>
        <v/>
      </c>
      <c r="I64" s="32">
        <f>IFERROR(IF(E64="","",VLOOKUP(E64,'Setup - Mix Design'!$A$5:$I$504,9,0)),"")</f>
        <v/>
      </c>
      <c r="J64" s="32">
        <f>IF(OR(F64="",I64=""),"",F64*I64)</f>
        <v/>
      </c>
      <c r="K64" s="26" t="n"/>
    </row>
    <row r="65">
      <c r="A65" s="31" t="n"/>
      <c r="B65" s="26" t="n"/>
      <c r="C65" s="26" t="n"/>
      <c r="D65" s="26" t="n"/>
      <c r="E65" s="26" t="n"/>
      <c r="F65" s="27" t="n"/>
      <c r="G65" s="26" t="n"/>
      <c r="H65" s="28">
        <f>IFERROR(IF(G65="","",VLOOKUP(G65,'Setup - Vehicles'!$A$5:$D$504,4,0)),"")</f>
        <v/>
      </c>
      <c r="I65" s="32">
        <f>IFERROR(IF(E65="","",VLOOKUP(E65,'Setup - Mix Design'!$A$5:$I$504,9,0)),"")</f>
        <v/>
      </c>
      <c r="J65" s="32">
        <f>IF(OR(F65="",I65=""),"",F65*I65)</f>
        <v/>
      </c>
      <c r="K65" s="26" t="n"/>
    </row>
    <row r="66">
      <c r="A66" s="31" t="n"/>
      <c r="B66" s="26" t="n"/>
      <c r="C66" s="26" t="n"/>
      <c r="D66" s="26" t="n"/>
      <c r="E66" s="26" t="n"/>
      <c r="F66" s="27" t="n"/>
      <c r="G66" s="26" t="n"/>
      <c r="H66" s="28">
        <f>IFERROR(IF(G66="","",VLOOKUP(G66,'Setup - Vehicles'!$A$5:$D$504,4,0)),"")</f>
        <v/>
      </c>
      <c r="I66" s="32">
        <f>IFERROR(IF(E66="","",VLOOKUP(E66,'Setup - Mix Design'!$A$5:$I$504,9,0)),"")</f>
        <v/>
      </c>
      <c r="J66" s="32">
        <f>IF(OR(F66="",I66=""),"",F66*I66)</f>
        <v/>
      </c>
      <c r="K66" s="26" t="n"/>
    </row>
    <row r="67">
      <c r="A67" s="31" t="n"/>
      <c r="B67" s="26" t="n"/>
      <c r="C67" s="26" t="n"/>
      <c r="D67" s="26" t="n"/>
      <c r="E67" s="26" t="n"/>
      <c r="F67" s="27" t="n"/>
      <c r="G67" s="26" t="n"/>
      <c r="H67" s="28">
        <f>IFERROR(IF(G67="","",VLOOKUP(G67,'Setup - Vehicles'!$A$5:$D$504,4,0)),"")</f>
        <v/>
      </c>
      <c r="I67" s="32">
        <f>IFERROR(IF(E67="","",VLOOKUP(E67,'Setup - Mix Design'!$A$5:$I$504,9,0)),"")</f>
        <v/>
      </c>
      <c r="J67" s="32">
        <f>IF(OR(F67="",I67=""),"",F67*I67)</f>
        <v/>
      </c>
      <c r="K67" s="26" t="n"/>
    </row>
    <row r="68">
      <c r="A68" s="31" t="n"/>
      <c r="B68" s="26" t="n"/>
      <c r="C68" s="26" t="n"/>
      <c r="D68" s="26" t="n"/>
      <c r="E68" s="26" t="n"/>
      <c r="F68" s="27" t="n"/>
      <c r="G68" s="26" t="n"/>
      <c r="H68" s="28">
        <f>IFERROR(IF(G68="","",VLOOKUP(G68,'Setup - Vehicles'!$A$5:$D$504,4,0)),"")</f>
        <v/>
      </c>
      <c r="I68" s="32">
        <f>IFERROR(IF(E68="","",VLOOKUP(E68,'Setup - Mix Design'!$A$5:$I$504,9,0)),"")</f>
        <v/>
      </c>
      <c r="J68" s="32">
        <f>IF(OR(F68="",I68=""),"",F68*I68)</f>
        <v/>
      </c>
      <c r="K68" s="26" t="n"/>
    </row>
    <row r="69">
      <c r="A69" s="31" t="n"/>
      <c r="B69" s="26" t="n"/>
      <c r="C69" s="26" t="n"/>
      <c r="D69" s="26" t="n"/>
      <c r="E69" s="26" t="n"/>
      <c r="F69" s="27" t="n"/>
      <c r="G69" s="26" t="n"/>
      <c r="H69" s="28">
        <f>IFERROR(IF(G69="","",VLOOKUP(G69,'Setup - Vehicles'!$A$5:$D$504,4,0)),"")</f>
        <v/>
      </c>
      <c r="I69" s="32">
        <f>IFERROR(IF(E69="","",VLOOKUP(E69,'Setup - Mix Design'!$A$5:$I$504,9,0)),"")</f>
        <v/>
      </c>
      <c r="J69" s="32">
        <f>IF(OR(F69="",I69=""),"",F69*I69)</f>
        <v/>
      </c>
      <c r="K69" s="26" t="n"/>
    </row>
    <row r="70">
      <c r="A70" s="31" t="n"/>
      <c r="B70" s="26" t="n"/>
      <c r="C70" s="26" t="n"/>
      <c r="D70" s="26" t="n"/>
      <c r="E70" s="26" t="n"/>
      <c r="F70" s="27" t="n"/>
      <c r="G70" s="26" t="n"/>
      <c r="H70" s="28">
        <f>IFERROR(IF(G70="","",VLOOKUP(G70,'Setup - Vehicles'!$A$5:$D$504,4,0)),"")</f>
        <v/>
      </c>
      <c r="I70" s="32">
        <f>IFERROR(IF(E70="","",VLOOKUP(E70,'Setup - Mix Design'!$A$5:$I$504,9,0)),"")</f>
        <v/>
      </c>
      <c r="J70" s="32">
        <f>IF(OR(F70="",I70=""),"",F70*I70)</f>
        <v/>
      </c>
      <c r="K70" s="26" t="n"/>
    </row>
    <row r="71">
      <c r="A71" s="31" t="n"/>
      <c r="B71" s="26" t="n"/>
      <c r="C71" s="26" t="n"/>
      <c r="D71" s="26" t="n"/>
      <c r="E71" s="26" t="n"/>
      <c r="F71" s="27" t="n"/>
      <c r="G71" s="26" t="n"/>
      <c r="H71" s="28">
        <f>IFERROR(IF(G71="","",VLOOKUP(G71,'Setup - Vehicles'!$A$5:$D$504,4,0)),"")</f>
        <v/>
      </c>
      <c r="I71" s="32">
        <f>IFERROR(IF(E71="","",VLOOKUP(E71,'Setup - Mix Design'!$A$5:$I$504,9,0)),"")</f>
        <v/>
      </c>
      <c r="J71" s="32">
        <f>IF(OR(F71="",I71=""),"",F71*I71)</f>
        <v/>
      </c>
      <c r="K71" s="26" t="n"/>
    </row>
    <row r="72">
      <c r="A72" s="31" t="n"/>
      <c r="B72" s="26" t="n"/>
      <c r="C72" s="26" t="n"/>
      <c r="D72" s="26" t="n"/>
      <c r="E72" s="26" t="n"/>
      <c r="F72" s="27" t="n"/>
      <c r="G72" s="26" t="n"/>
      <c r="H72" s="28">
        <f>IFERROR(IF(G72="","",VLOOKUP(G72,'Setup - Vehicles'!$A$5:$D$504,4,0)),"")</f>
        <v/>
      </c>
      <c r="I72" s="32">
        <f>IFERROR(IF(E72="","",VLOOKUP(E72,'Setup - Mix Design'!$A$5:$I$504,9,0)),"")</f>
        <v/>
      </c>
      <c r="J72" s="32">
        <f>IF(OR(F72="",I72=""),"",F72*I72)</f>
        <v/>
      </c>
      <c r="K72" s="26" t="n"/>
    </row>
    <row r="73">
      <c r="A73" s="31" t="n"/>
      <c r="B73" s="26" t="n"/>
      <c r="C73" s="26" t="n"/>
      <c r="D73" s="26" t="n"/>
      <c r="E73" s="26" t="n"/>
      <c r="F73" s="27" t="n"/>
      <c r="G73" s="26" t="n"/>
      <c r="H73" s="28">
        <f>IFERROR(IF(G73="","",VLOOKUP(G73,'Setup - Vehicles'!$A$5:$D$504,4,0)),"")</f>
        <v/>
      </c>
      <c r="I73" s="32">
        <f>IFERROR(IF(E73="","",VLOOKUP(E73,'Setup - Mix Design'!$A$5:$I$504,9,0)),"")</f>
        <v/>
      </c>
      <c r="J73" s="32">
        <f>IF(OR(F73="",I73=""),"",F73*I73)</f>
        <v/>
      </c>
      <c r="K73" s="26" t="n"/>
    </row>
    <row r="74">
      <c r="A74" s="31" t="n"/>
      <c r="B74" s="26" t="n"/>
      <c r="C74" s="26" t="n"/>
      <c r="D74" s="26" t="n"/>
      <c r="E74" s="26" t="n"/>
      <c r="F74" s="27" t="n"/>
      <c r="G74" s="26" t="n"/>
      <c r="H74" s="28">
        <f>IFERROR(IF(G74="","",VLOOKUP(G74,'Setup - Vehicles'!$A$5:$D$504,4,0)),"")</f>
        <v/>
      </c>
      <c r="I74" s="32">
        <f>IFERROR(IF(E74="","",VLOOKUP(E74,'Setup - Mix Design'!$A$5:$I$504,9,0)),"")</f>
        <v/>
      </c>
      <c r="J74" s="32">
        <f>IF(OR(F74="",I74=""),"",F74*I74)</f>
        <v/>
      </c>
      <c r="K74" s="26" t="n"/>
    </row>
    <row r="75">
      <c r="A75" s="31" t="n"/>
      <c r="B75" s="26" t="n"/>
      <c r="C75" s="26" t="n"/>
      <c r="D75" s="26" t="n"/>
      <c r="E75" s="26" t="n"/>
      <c r="F75" s="27" t="n"/>
      <c r="G75" s="26" t="n"/>
      <c r="H75" s="28">
        <f>IFERROR(IF(G75="","",VLOOKUP(G75,'Setup - Vehicles'!$A$5:$D$504,4,0)),"")</f>
        <v/>
      </c>
      <c r="I75" s="32">
        <f>IFERROR(IF(E75="","",VLOOKUP(E75,'Setup - Mix Design'!$A$5:$I$504,9,0)),"")</f>
        <v/>
      </c>
      <c r="J75" s="32">
        <f>IF(OR(F75="",I75=""),"",F75*I75)</f>
        <v/>
      </c>
      <c r="K75" s="26" t="n"/>
    </row>
    <row r="76">
      <c r="A76" s="31" t="n"/>
      <c r="B76" s="26" t="n"/>
      <c r="C76" s="26" t="n"/>
      <c r="D76" s="26" t="n"/>
      <c r="E76" s="26" t="n"/>
      <c r="F76" s="27" t="n"/>
      <c r="G76" s="26" t="n"/>
      <c r="H76" s="28">
        <f>IFERROR(IF(G76="","",VLOOKUP(G76,'Setup - Vehicles'!$A$5:$D$504,4,0)),"")</f>
        <v/>
      </c>
      <c r="I76" s="32">
        <f>IFERROR(IF(E76="","",VLOOKUP(E76,'Setup - Mix Design'!$A$5:$I$504,9,0)),"")</f>
        <v/>
      </c>
      <c r="J76" s="32">
        <f>IF(OR(F76="",I76=""),"",F76*I76)</f>
        <v/>
      </c>
      <c r="K76" s="26" t="n"/>
    </row>
    <row r="77">
      <c r="A77" s="31" t="n"/>
      <c r="B77" s="26" t="n"/>
      <c r="C77" s="26" t="n"/>
      <c r="D77" s="26" t="n"/>
      <c r="E77" s="26" t="n"/>
      <c r="F77" s="27" t="n"/>
      <c r="G77" s="26" t="n"/>
      <c r="H77" s="28">
        <f>IFERROR(IF(G77="","",VLOOKUP(G77,'Setup - Vehicles'!$A$5:$D$504,4,0)),"")</f>
        <v/>
      </c>
      <c r="I77" s="32">
        <f>IFERROR(IF(E77="","",VLOOKUP(E77,'Setup - Mix Design'!$A$5:$I$504,9,0)),"")</f>
        <v/>
      </c>
      <c r="J77" s="32">
        <f>IF(OR(F77="",I77=""),"",F77*I77)</f>
        <v/>
      </c>
      <c r="K77" s="26" t="n"/>
    </row>
    <row r="78">
      <c r="A78" s="31" t="n"/>
      <c r="B78" s="26" t="n"/>
      <c r="C78" s="26" t="n"/>
      <c r="D78" s="26" t="n"/>
      <c r="E78" s="26" t="n"/>
      <c r="F78" s="27" t="n"/>
      <c r="G78" s="26" t="n"/>
      <c r="H78" s="28">
        <f>IFERROR(IF(G78="","",VLOOKUP(G78,'Setup - Vehicles'!$A$5:$D$504,4,0)),"")</f>
        <v/>
      </c>
      <c r="I78" s="32">
        <f>IFERROR(IF(E78="","",VLOOKUP(E78,'Setup - Mix Design'!$A$5:$I$504,9,0)),"")</f>
        <v/>
      </c>
      <c r="J78" s="32">
        <f>IF(OR(F78="",I78=""),"",F78*I78)</f>
        <v/>
      </c>
      <c r="K78" s="26" t="n"/>
    </row>
    <row r="79">
      <c r="A79" s="31" t="n"/>
      <c r="B79" s="26" t="n"/>
      <c r="C79" s="26" t="n"/>
      <c r="D79" s="26" t="n"/>
      <c r="E79" s="26" t="n"/>
      <c r="F79" s="27" t="n"/>
      <c r="G79" s="26" t="n"/>
      <c r="H79" s="28">
        <f>IFERROR(IF(G79="","",VLOOKUP(G79,'Setup - Vehicles'!$A$5:$D$504,4,0)),"")</f>
        <v/>
      </c>
      <c r="I79" s="32">
        <f>IFERROR(IF(E79="","",VLOOKUP(E79,'Setup - Mix Design'!$A$5:$I$504,9,0)),"")</f>
        <v/>
      </c>
      <c r="J79" s="32">
        <f>IF(OR(F79="",I79=""),"",F79*I79)</f>
        <v/>
      </c>
      <c r="K79" s="26" t="n"/>
    </row>
    <row r="80">
      <c r="A80" s="31" t="n"/>
      <c r="B80" s="26" t="n"/>
      <c r="C80" s="26" t="n"/>
      <c r="D80" s="26" t="n"/>
      <c r="E80" s="26" t="n"/>
      <c r="F80" s="27" t="n"/>
      <c r="G80" s="26" t="n"/>
      <c r="H80" s="28">
        <f>IFERROR(IF(G80="","",VLOOKUP(G80,'Setup - Vehicles'!$A$5:$D$504,4,0)),"")</f>
        <v/>
      </c>
      <c r="I80" s="32">
        <f>IFERROR(IF(E80="","",VLOOKUP(E80,'Setup - Mix Design'!$A$5:$I$504,9,0)),"")</f>
        <v/>
      </c>
      <c r="J80" s="32">
        <f>IF(OR(F80="",I80=""),"",F80*I80)</f>
        <v/>
      </c>
      <c r="K80" s="26" t="n"/>
    </row>
    <row r="81">
      <c r="A81" s="31" t="n"/>
      <c r="B81" s="26" t="n"/>
      <c r="C81" s="26" t="n"/>
      <c r="D81" s="26" t="n"/>
      <c r="E81" s="26" t="n"/>
      <c r="F81" s="27" t="n"/>
      <c r="G81" s="26" t="n"/>
      <c r="H81" s="28">
        <f>IFERROR(IF(G81="","",VLOOKUP(G81,'Setup - Vehicles'!$A$5:$D$504,4,0)),"")</f>
        <v/>
      </c>
      <c r="I81" s="32">
        <f>IFERROR(IF(E81="","",VLOOKUP(E81,'Setup - Mix Design'!$A$5:$I$504,9,0)),"")</f>
        <v/>
      </c>
      <c r="J81" s="32">
        <f>IF(OR(F81="",I81=""),"",F81*I81)</f>
        <v/>
      </c>
      <c r="K81" s="26" t="n"/>
    </row>
    <row r="82">
      <c r="A82" s="31" t="n"/>
      <c r="B82" s="26" t="n"/>
      <c r="C82" s="26" t="n"/>
      <c r="D82" s="26" t="n"/>
      <c r="E82" s="26" t="n"/>
      <c r="F82" s="27" t="n"/>
      <c r="G82" s="26" t="n"/>
      <c r="H82" s="28">
        <f>IFERROR(IF(G82="","",VLOOKUP(G82,'Setup - Vehicles'!$A$5:$D$504,4,0)),"")</f>
        <v/>
      </c>
      <c r="I82" s="32">
        <f>IFERROR(IF(E82="","",VLOOKUP(E82,'Setup - Mix Design'!$A$5:$I$504,9,0)),"")</f>
        <v/>
      </c>
      <c r="J82" s="32">
        <f>IF(OR(F82="",I82=""),"",F82*I82)</f>
        <v/>
      </c>
      <c r="K82" s="26" t="n"/>
    </row>
    <row r="83">
      <c r="A83" s="31" t="n"/>
      <c r="B83" s="26" t="n"/>
      <c r="C83" s="26" t="n"/>
      <c r="D83" s="26" t="n"/>
      <c r="E83" s="26" t="n"/>
      <c r="F83" s="27" t="n"/>
      <c r="G83" s="26" t="n"/>
      <c r="H83" s="28">
        <f>IFERROR(IF(G83="","",VLOOKUP(G83,'Setup - Vehicles'!$A$5:$D$504,4,0)),"")</f>
        <v/>
      </c>
      <c r="I83" s="32">
        <f>IFERROR(IF(E83="","",VLOOKUP(E83,'Setup - Mix Design'!$A$5:$I$504,9,0)),"")</f>
        <v/>
      </c>
      <c r="J83" s="32">
        <f>IF(OR(F83="",I83=""),"",F83*I83)</f>
        <v/>
      </c>
      <c r="K83" s="26" t="n"/>
    </row>
    <row r="84">
      <c r="A84" s="31" t="n"/>
      <c r="B84" s="26" t="n"/>
      <c r="C84" s="26" t="n"/>
      <c r="D84" s="26" t="n"/>
      <c r="E84" s="26" t="n"/>
      <c r="F84" s="27" t="n"/>
      <c r="G84" s="26" t="n"/>
      <c r="H84" s="28">
        <f>IFERROR(IF(G84="","",VLOOKUP(G84,'Setup - Vehicles'!$A$5:$D$504,4,0)),"")</f>
        <v/>
      </c>
      <c r="I84" s="32">
        <f>IFERROR(IF(E84="","",VLOOKUP(E84,'Setup - Mix Design'!$A$5:$I$504,9,0)),"")</f>
        <v/>
      </c>
      <c r="J84" s="32">
        <f>IF(OR(F84="",I84=""),"",F84*I84)</f>
        <v/>
      </c>
      <c r="K84" s="26" t="n"/>
    </row>
    <row r="85">
      <c r="A85" s="31" t="n"/>
      <c r="B85" s="26" t="n"/>
      <c r="C85" s="26" t="n"/>
      <c r="D85" s="26" t="n"/>
      <c r="E85" s="26" t="n"/>
      <c r="F85" s="27" t="n"/>
      <c r="G85" s="26" t="n"/>
      <c r="H85" s="28">
        <f>IFERROR(IF(G85="","",VLOOKUP(G85,'Setup - Vehicles'!$A$5:$D$504,4,0)),"")</f>
        <v/>
      </c>
      <c r="I85" s="32">
        <f>IFERROR(IF(E85="","",VLOOKUP(E85,'Setup - Mix Design'!$A$5:$I$504,9,0)),"")</f>
        <v/>
      </c>
      <c r="J85" s="32">
        <f>IF(OR(F85="",I85=""),"",F85*I85)</f>
        <v/>
      </c>
      <c r="K85" s="26" t="n"/>
    </row>
    <row r="86">
      <c r="A86" s="31" t="n"/>
      <c r="B86" s="26" t="n"/>
      <c r="C86" s="26" t="n"/>
      <c r="D86" s="26" t="n"/>
      <c r="E86" s="26" t="n"/>
      <c r="F86" s="27" t="n"/>
      <c r="G86" s="26" t="n"/>
      <c r="H86" s="28">
        <f>IFERROR(IF(G86="","",VLOOKUP(G86,'Setup - Vehicles'!$A$5:$D$504,4,0)),"")</f>
        <v/>
      </c>
      <c r="I86" s="32">
        <f>IFERROR(IF(E86="","",VLOOKUP(E86,'Setup - Mix Design'!$A$5:$I$504,9,0)),"")</f>
        <v/>
      </c>
      <c r="J86" s="32">
        <f>IF(OR(F86="",I86=""),"",F86*I86)</f>
        <v/>
      </c>
      <c r="K86" s="26" t="n"/>
    </row>
    <row r="87">
      <c r="A87" s="31" t="n"/>
      <c r="B87" s="26" t="n"/>
      <c r="C87" s="26" t="n"/>
      <c r="D87" s="26" t="n"/>
      <c r="E87" s="26" t="n"/>
      <c r="F87" s="27" t="n"/>
      <c r="G87" s="26" t="n"/>
      <c r="H87" s="28">
        <f>IFERROR(IF(G87="","",VLOOKUP(G87,'Setup - Vehicles'!$A$5:$D$504,4,0)),"")</f>
        <v/>
      </c>
      <c r="I87" s="32">
        <f>IFERROR(IF(E87="","",VLOOKUP(E87,'Setup - Mix Design'!$A$5:$I$504,9,0)),"")</f>
        <v/>
      </c>
      <c r="J87" s="32">
        <f>IF(OR(F87="",I87=""),"",F87*I87)</f>
        <v/>
      </c>
      <c r="K87" s="26" t="n"/>
    </row>
    <row r="88">
      <c r="A88" s="31" t="n"/>
      <c r="B88" s="26" t="n"/>
      <c r="C88" s="26" t="n"/>
      <c r="D88" s="26" t="n"/>
      <c r="E88" s="26" t="n"/>
      <c r="F88" s="27" t="n"/>
      <c r="G88" s="26" t="n"/>
      <c r="H88" s="28">
        <f>IFERROR(IF(G88="","",VLOOKUP(G88,'Setup - Vehicles'!$A$5:$D$504,4,0)),"")</f>
        <v/>
      </c>
      <c r="I88" s="32">
        <f>IFERROR(IF(E88="","",VLOOKUP(E88,'Setup - Mix Design'!$A$5:$I$504,9,0)),"")</f>
        <v/>
      </c>
      <c r="J88" s="32">
        <f>IF(OR(F88="",I88=""),"",F88*I88)</f>
        <v/>
      </c>
      <c r="K88" s="26" t="n"/>
    </row>
    <row r="89">
      <c r="A89" s="31" t="n"/>
      <c r="B89" s="26" t="n"/>
      <c r="C89" s="26" t="n"/>
      <c r="D89" s="26" t="n"/>
      <c r="E89" s="26" t="n"/>
      <c r="F89" s="27" t="n"/>
      <c r="G89" s="26" t="n"/>
      <c r="H89" s="28">
        <f>IFERROR(IF(G89="","",VLOOKUP(G89,'Setup - Vehicles'!$A$5:$D$504,4,0)),"")</f>
        <v/>
      </c>
      <c r="I89" s="32">
        <f>IFERROR(IF(E89="","",VLOOKUP(E89,'Setup - Mix Design'!$A$5:$I$504,9,0)),"")</f>
        <v/>
      </c>
      <c r="J89" s="32">
        <f>IF(OR(F89="",I89=""),"",F89*I89)</f>
        <v/>
      </c>
      <c r="K89" s="26" t="n"/>
    </row>
    <row r="90">
      <c r="A90" s="31" t="n"/>
      <c r="B90" s="26" t="n"/>
      <c r="C90" s="26" t="n"/>
      <c r="D90" s="26" t="n"/>
      <c r="E90" s="26" t="n"/>
      <c r="F90" s="27" t="n"/>
      <c r="G90" s="26" t="n"/>
      <c r="H90" s="28">
        <f>IFERROR(IF(G90="","",VLOOKUP(G90,'Setup - Vehicles'!$A$5:$D$504,4,0)),"")</f>
        <v/>
      </c>
      <c r="I90" s="32">
        <f>IFERROR(IF(E90="","",VLOOKUP(E90,'Setup - Mix Design'!$A$5:$I$504,9,0)),"")</f>
        <v/>
      </c>
      <c r="J90" s="32">
        <f>IF(OR(F90="",I90=""),"",F90*I90)</f>
        <v/>
      </c>
      <c r="K90" s="26" t="n"/>
    </row>
    <row r="91">
      <c r="A91" s="31" t="n"/>
      <c r="B91" s="26" t="n"/>
      <c r="C91" s="26" t="n"/>
      <c r="D91" s="26" t="n"/>
      <c r="E91" s="26" t="n"/>
      <c r="F91" s="27" t="n"/>
      <c r="G91" s="26" t="n"/>
      <c r="H91" s="28">
        <f>IFERROR(IF(G91="","",VLOOKUP(G91,'Setup - Vehicles'!$A$5:$D$504,4,0)),"")</f>
        <v/>
      </c>
      <c r="I91" s="32">
        <f>IFERROR(IF(E91="","",VLOOKUP(E91,'Setup - Mix Design'!$A$5:$I$504,9,0)),"")</f>
        <v/>
      </c>
      <c r="J91" s="32">
        <f>IF(OR(F91="",I91=""),"",F91*I91)</f>
        <v/>
      </c>
      <c r="K91" s="26" t="n"/>
    </row>
    <row r="92">
      <c r="A92" s="31" t="n"/>
      <c r="B92" s="26" t="n"/>
      <c r="C92" s="26" t="n"/>
      <c r="D92" s="26" t="n"/>
      <c r="E92" s="26" t="n"/>
      <c r="F92" s="27" t="n"/>
      <c r="G92" s="26" t="n"/>
      <c r="H92" s="28">
        <f>IFERROR(IF(G92="","",VLOOKUP(G92,'Setup - Vehicles'!$A$5:$D$504,4,0)),"")</f>
        <v/>
      </c>
      <c r="I92" s="32">
        <f>IFERROR(IF(E92="","",VLOOKUP(E92,'Setup - Mix Design'!$A$5:$I$504,9,0)),"")</f>
        <v/>
      </c>
      <c r="J92" s="32">
        <f>IF(OR(F92="",I92=""),"",F92*I92)</f>
        <v/>
      </c>
      <c r="K92" s="26" t="n"/>
    </row>
    <row r="93">
      <c r="A93" s="31" t="n"/>
      <c r="B93" s="26" t="n"/>
      <c r="C93" s="26" t="n"/>
      <c r="D93" s="26" t="n"/>
      <c r="E93" s="26" t="n"/>
      <c r="F93" s="27" t="n"/>
      <c r="G93" s="26" t="n"/>
      <c r="H93" s="28">
        <f>IFERROR(IF(G93="","",VLOOKUP(G93,'Setup - Vehicles'!$A$5:$D$504,4,0)),"")</f>
        <v/>
      </c>
      <c r="I93" s="32">
        <f>IFERROR(IF(E93="","",VLOOKUP(E93,'Setup - Mix Design'!$A$5:$I$504,9,0)),"")</f>
        <v/>
      </c>
      <c r="J93" s="32">
        <f>IF(OR(F93="",I93=""),"",F93*I93)</f>
        <v/>
      </c>
      <c r="K93" s="26" t="n"/>
    </row>
    <row r="94">
      <c r="A94" s="31" t="n"/>
      <c r="B94" s="26" t="n"/>
      <c r="C94" s="26" t="n"/>
      <c r="D94" s="26" t="n"/>
      <c r="E94" s="26" t="n"/>
      <c r="F94" s="27" t="n"/>
      <c r="G94" s="26" t="n"/>
      <c r="H94" s="28">
        <f>IFERROR(IF(G94="","",VLOOKUP(G94,'Setup - Vehicles'!$A$5:$D$504,4,0)),"")</f>
        <v/>
      </c>
      <c r="I94" s="32">
        <f>IFERROR(IF(E94="","",VLOOKUP(E94,'Setup - Mix Design'!$A$5:$I$504,9,0)),"")</f>
        <v/>
      </c>
      <c r="J94" s="32">
        <f>IF(OR(F94="",I94=""),"",F94*I94)</f>
        <v/>
      </c>
      <c r="K94" s="26" t="n"/>
    </row>
    <row r="95">
      <c r="A95" s="31" t="n"/>
      <c r="B95" s="26" t="n"/>
      <c r="C95" s="26" t="n"/>
      <c r="D95" s="26" t="n"/>
      <c r="E95" s="26" t="n"/>
      <c r="F95" s="27" t="n"/>
      <c r="G95" s="26" t="n"/>
      <c r="H95" s="28">
        <f>IFERROR(IF(G95="","",VLOOKUP(G95,'Setup - Vehicles'!$A$5:$D$504,4,0)),"")</f>
        <v/>
      </c>
      <c r="I95" s="32">
        <f>IFERROR(IF(E95="","",VLOOKUP(E95,'Setup - Mix Design'!$A$5:$I$504,9,0)),"")</f>
        <v/>
      </c>
      <c r="J95" s="32">
        <f>IF(OR(F95="",I95=""),"",F95*I95)</f>
        <v/>
      </c>
      <c r="K95" s="26" t="n"/>
    </row>
    <row r="96">
      <c r="A96" s="31" t="n"/>
      <c r="B96" s="26" t="n"/>
      <c r="C96" s="26" t="n"/>
      <c r="D96" s="26" t="n"/>
      <c r="E96" s="26" t="n"/>
      <c r="F96" s="27" t="n"/>
      <c r="G96" s="26" t="n"/>
      <c r="H96" s="28">
        <f>IFERROR(IF(G96="","",VLOOKUP(G96,'Setup - Vehicles'!$A$5:$D$504,4,0)),"")</f>
        <v/>
      </c>
      <c r="I96" s="32">
        <f>IFERROR(IF(E96="","",VLOOKUP(E96,'Setup - Mix Design'!$A$5:$I$504,9,0)),"")</f>
        <v/>
      </c>
      <c r="J96" s="32">
        <f>IF(OR(F96="",I96=""),"",F96*I96)</f>
        <v/>
      </c>
      <c r="K96" s="26" t="n"/>
    </row>
    <row r="97">
      <c r="A97" s="31" t="n"/>
      <c r="B97" s="26" t="n"/>
      <c r="C97" s="26" t="n"/>
      <c r="D97" s="26" t="n"/>
      <c r="E97" s="26" t="n"/>
      <c r="F97" s="27" t="n"/>
      <c r="G97" s="26" t="n"/>
      <c r="H97" s="28">
        <f>IFERROR(IF(G97="","",VLOOKUP(G97,'Setup - Vehicles'!$A$5:$D$504,4,0)),"")</f>
        <v/>
      </c>
      <c r="I97" s="32">
        <f>IFERROR(IF(E97="","",VLOOKUP(E97,'Setup - Mix Design'!$A$5:$I$504,9,0)),"")</f>
        <v/>
      </c>
      <c r="J97" s="32">
        <f>IF(OR(F97="",I97=""),"",F97*I97)</f>
        <v/>
      </c>
      <c r="K97" s="26" t="n"/>
    </row>
    <row r="98">
      <c r="A98" s="31" t="n"/>
      <c r="B98" s="26" t="n"/>
      <c r="C98" s="26" t="n"/>
      <c r="D98" s="26" t="n"/>
      <c r="E98" s="26" t="n"/>
      <c r="F98" s="27" t="n"/>
      <c r="G98" s="26" t="n"/>
      <c r="H98" s="28">
        <f>IFERROR(IF(G98="","",VLOOKUP(G98,'Setup - Vehicles'!$A$5:$D$504,4,0)),"")</f>
        <v/>
      </c>
      <c r="I98" s="32">
        <f>IFERROR(IF(E98="","",VLOOKUP(E98,'Setup - Mix Design'!$A$5:$I$504,9,0)),"")</f>
        <v/>
      </c>
      <c r="J98" s="32">
        <f>IF(OR(F98="",I98=""),"",F98*I98)</f>
        <v/>
      </c>
      <c r="K98" s="26" t="n"/>
    </row>
    <row r="99">
      <c r="A99" s="31" t="n"/>
      <c r="B99" s="26" t="n"/>
      <c r="C99" s="26" t="n"/>
      <c r="D99" s="26" t="n"/>
      <c r="E99" s="26" t="n"/>
      <c r="F99" s="27" t="n"/>
      <c r="G99" s="26" t="n"/>
      <c r="H99" s="28">
        <f>IFERROR(IF(G99="","",VLOOKUP(G99,'Setup - Vehicles'!$A$5:$D$504,4,0)),"")</f>
        <v/>
      </c>
      <c r="I99" s="32">
        <f>IFERROR(IF(E99="","",VLOOKUP(E99,'Setup - Mix Design'!$A$5:$I$504,9,0)),"")</f>
        <v/>
      </c>
      <c r="J99" s="32">
        <f>IF(OR(F99="",I99=""),"",F99*I99)</f>
        <v/>
      </c>
      <c r="K99" s="26" t="n"/>
    </row>
    <row r="100">
      <c r="A100" s="31" t="n"/>
      <c r="B100" s="26" t="n"/>
      <c r="C100" s="26" t="n"/>
      <c r="D100" s="26" t="n"/>
      <c r="E100" s="26" t="n"/>
      <c r="F100" s="27" t="n"/>
      <c r="G100" s="26" t="n"/>
      <c r="H100" s="28">
        <f>IFERROR(IF(G100="","",VLOOKUP(G100,'Setup - Vehicles'!$A$5:$D$504,4,0)),"")</f>
        <v/>
      </c>
      <c r="I100" s="32">
        <f>IFERROR(IF(E100="","",VLOOKUP(E100,'Setup - Mix Design'!$A$5:$I$504,9,0)),"")</f>
        <v/>
      </c>
      <c r="J100" s="32">
        <f>IF(OR(F100="",I100=""),"",F100*I100)</f>
        <v/>
      </c>
      <c r="K100" s="26" t="n"/>
    </row>
    <row r="101">
      <c r="A101" s="31" t="n"/>
      <c r="B101" s="26" t="n"/>
      <c r="C101" s="26" t="n"/>
      <c r="D101" s="26" t="n"/>
      <c r="E101" s="26" t="n"/>
      <c r="F101" s="27" t="n"/>
      <c r="G101" s="26" t="n"/>
      <c r="H101" s="28">
        <f>IFERROR(IF(G101="","",VLOOKUP(G101,'Setup - Vehicles'!$A$5:$D$504,4,0)),"")</f>
        <v/>
      </c>
      <c r="I101" s="32">
        <f>IFERROR(IF(E101="","",VLOOKUP(E101,'Setup - Mix Design'!$A$5:$I$504,9,0)),"")</f>
        <v/>
      </c>
      <c r="J101" s="32">
        <f>IF(OR(F101="",I101=""),"",F101*I101)</f>
        <v/>
      </c>
      <c r="K101" s="26" t="n"/>
    </row>
    <row r="102">
      <c r="A102" s="31" t="n"/>
      <c r="B102" s="26" t="n"/>
      <c r="C102" s="26" t="n"/>
      <c r="D102" s="26" t="n"/>
      <c r="E102" s="26" t="n"/>
      <c r="F102" s="27" t="n"/>
      <c r="G102" s="26" t="n"/>
      <c r="H102" s="28">
        <f>IFERROR(IF(G102="","",VLOOKUP(G102,'Setup - Vehicles'!$A$5:$D$504,4,0)),"")</f>
        <v/>
      </c>
      <c r="I102" s="32">
        <f>IFERROR(IF(E102="","",VLOOKUP(E102,'Setup - Mix Design'!$A$5:$I$504,9,0)),"")</f>
        <v/>
      </c>
      <c r="J102" s="32">
        <f>IF(OR(F102="",I102=""),"",F102*I102)</f>
        <v/>
      </c>
      <c r="K102" s="26" t="n"/>
    </row>
    <row r="103">
      <c r="A103" s="31" t="n"/>
      <c r="B103" s="26" t="n"/>
      <c r="C103" s="26" t="n"/>
      <c r="D103" s="26" t="n"/>
      <c r="E103" s="26" t="n"/>
      <c r="F103" s="27" t="n"/>
      <c r="G103" s="26" t="n"/>
      <c r="H103" s="28">
        <f>IFERROR(IF(G103="","",VLOOKUP(G103,'Setup - Vehicles'!$A$5:$D$504,4,0)),"")</f>
        <v/>
      </c>
      <c r="I103" s="32">
        <f>IFERROR(IF(E103="","",VLOOKUP(E103,'Setup - Mix Design'!$A$5:$I$504,9,0)),"")</f>
        <v/>
      </c>
      <c r="J103" s="32">
        <f>IF(OR(F103="",I103=""),"",F103*I103)</f>
        <v/>
      </c>
      <c r="K103" s="26" t="n"/>
    </row>
    <row r="104">
      <c r="A104" s="31" t="n"/>
      <c r="B104" s="26" t="n"/>
      <c r="C104" s="26" t="n"/>
      <c r="D104" s="26" t="n"/>
      <c r="E104" s="26" t="n"/>
      <c r="F104" s="27" t="n"/>
      <c r="G104" s="26" t="n"/>
      <c r="H104" s="28">
        <f>IFERROR(IF(G104="","",VLOOKUP(G104,'Setup - Vehicles'!$A$5:$D$504,4,0)),"")</f>
        <v/>
      </c>
      <c r="I104" s="32">
        <f>IFERROR(IF(E104="","",VLOOKUP(E104,'Setup - Mix Design'!$A$5:$I$504,9,0)),"")</f>
        <v/>
      </c>
      <c r="J104" s="32">
        <f>IF(OR(F104="",I104=""),"",F104*I104)</f>
        <v/>
      </c>
      <c r="K104" s="26" t="n"/>
    </row>
    <row r="105">
      <c r="A105" s="31" t="n"/>
      <c r="B105" s="26" t="n"/>
      <c r="C105" s="26" t="n"/>
      <c r="D105" s="26" t="n"/>
      <c r="E105" s="26" t="n"/>
      <c r="F105" s="27" t="n"/>
      <c r="G105" s="26" t="n"/>
      <c r="H105" s="28">
        <f>IFERROR(IF(G105="","",VLOOKUP(G105,'Setup - Vehicles'!$A$5:$D$504,4,0)),"")</f>
        <v/>
      </c>
      <c r="I105" s="32">
        <f>IFERROR(IF(E105="","",VLOOKUP(E105,'Setup - Mix Design'!$A$5:$I$504,9,0)),"")</f>
        <v/>
      </c>
      <c r="J105" s="32">
        <f>IF(OR(F105="",I105=""),"",F105*I105)</f>
        <v/>
      </c>
      <c r="K105" s="26" t="n"/>
    </row>
    <row r="106">
      <c r="A106" s="31" t="n"/>
      <c r="B106" s="26" t="n"/>
      <c r="C106" s="26" t="n"/>
      <c r="D106" s="26" t="n"/>
      <c r="E106" s="26" t="n"/>
      <c r="F106" s="27" t="n"/>
      <c r="G106" s="26" t="n"/>
      <c r="H106" s="28">
        <f>IFERROR(IF(G106="","",VLOOKUP(G106,'Setup - Vehicles'!$A$5:$D$504,4,0)),"")</f>
        <v/>
      </c>
      <c r="I106" s="32">
        <f>IFERROR(IF(E106="","",VLOOKUP(E106,'Setup - Mix Design'!$A$5:$I$504,9,0)),"")</f>
        <v/>
      </c>
      <c r="J106" s="32">
        <f>IF(OR(F106="",I106=""),"",F106*I106)</f>
        <v/>
      </c>
      <c r="K106" s="26" t="n"/>
    </row>
    <row r="107">
      <c r="A107" s="31" t="n"/>
      <c r="B107" s="26" t="n"/>
      <c r="C107" s="26" t="n"/>
      <c r="D107" s="26" t="n"/>
      <c r="E107" s="26" t="n"/>
      <c r="F107" s="27" t="n"/>
      <c r="G107" s="26" t="n"/>
      <c r="H107" s="28">
        <f>IFERROR(IF(G107="","",VLOOKUP(G107,'Setup - Vehicles'!$A$5:$D$504,4,0)),"")</f>
        <v/>
      </c>
      <c r="I107" s="32">
        <f>IFERROR(IF(E107="","",VLOOKUP(E107,'Setup - Mix Design'!$A$5:$I$504,9,0)),"")</f>
        <v/>
      </c>
      <c r="J107" s="32">
        <f>IF(OR(F107="",I107=""),"",F107*I107)</f>
        <v/>
      </c>
      <c r="K107" s="26" t="n"/>
    </row>
    <row r="108">
      <c r="A108" s="31" t="n"/>
      <c r="B108" s="26" t="n"/>
      <c r="C108" s="26" t="n"/>
      <c r="D108" s="26" t="n"/>
      <c r="E108" s="26" t="n"/>
      <c r="F108" s="27" t="n"/>
      <c r="G108" s="26" t="n"/>
      <c r="H108" s="28">
        <f>IFERROR(IF(G108="","",VLOOKUP(G108,'Setup - Vehicles'!$A$5:$D$504,4,0)),"")</f>
        <v/>
      </c>
      <c r="I108" s="32">
        <f>IFERROR(IF(E108="","",VLOOKUP(E108,'Setup - Mix Design'!$A$5:$I$504,9,0)),"")</f>
        <v/>
      </c>
      <c r="J108" s="32">
        <f>IF(OR(F108="",I108=""),"",F108*I108)</f>
        <v/>
      </c>
      <c r="K108" s="26" t="n"/>
    </row>
    <row r="109">
      <c r="A109" s="31" t="n"/>
      <c r="B109" s="26" t="n"/>
      <c r="C109" s="26" t="n"/>
      <c r="D109" s="26" t="n"/>
      <c r="E109" s="26" t="n"/>
      <c r="F109" s="27" t="n"/>
      <c r="G109" s="26" t="n"/>
      <c r="H109" s="28">
        <f>IFERROR(IF(G109="","",VLOOKUP(G109,'Setup - Vehicles'!$A$5:$D$504,4,0)),"")</f>
        <v/>
      </c>
      <c r="I109" s="32">
        <f>IFERROR(IF(E109="","",VLOOKUP(E109,'Setup - Mix Design'!$A$5:$I$504,9,0)),"")</f>
        <v/>
      </c>
      <c r="J109" s="32">
        <f>IF(OR(F109="",I109=""),"",F109*I109)</f>
        <v/>
      </c>
      <c r="K109" s="26" t="n"/>
    </row>
    <row r="110">
      <c r="A110" s="31" t="n"/>
      <c r="B110" s="26" t="n"/>
      <c r="C110" s="26" t="n"/>
      <c r="D110" s="26" t="n"/>
      <c r="E110" s="26" t="n"/>
      <c r="F110" s="27" t="n"/>
      <c r="G110" s="26" t="n"/>
      <c r="H110" s="28">
        <f>IFERROR(IF(G110="","",VLOOKUP(G110,'Setup - Vehicles'!$A$5:$D$504,4,0)),"")</f>
        <v/>
      </c>
      <c r="I110" s="32">
        <f>IFERROR(IF(E110="","",VLOOKUP(E110,'Setup - Mix Design'!$A$5:$I$504,9,0)),"")</f>
        <v/>
      </c>
      <c r="J110" s="32">
        <f>IF(OR(F110="",I110=""),"",F110*I110)</f>
        <v/>
      </c>
      <c r="K110" s="26" t="n"/>
    </row>
    <row r="111">
      <c r="A111" s="31" t="n"/>
      <c r="B111" s="26" t="n"/>
      <c r="C111" s="26" t="n"/>
      <c r="D111" s="26" t="n"/>
      <c r="E111" s="26" t="n"/>
      <c r="F111" s="27" t="n"/>
      <c r="G111" s="26" t="n"/>
      <c r="H111" s="28">
        <f>IFERROR(IF(G111="","",VLOOKUP(G111,'Setup - Vehicles'!$A$5:$D$504,4,0)),"")</f>
        <v/>
      </c>
      <c r="I111" s="32">
        <f>IFERROR(IF(E111="","",VLOOKUP(E111,'Setup - Mix Design'!$A$5:$I$504,9,0)),"")</f>
        <v/>
      </c>
      <c r="J111" s="32">
        <f>IF(OR(F111="",I111=""),"",F111*I111)</f>
        <v/>
      </c>
      <c r="K111" s="26" t="n"/>
    </row>
    <row r="112">
      <c r="A112" s="31" t="n"/>
      <c r="B112" s="26" t="n"/>
      <c r="C112" s="26" t="n"/>
      <c r="D112" s="26" t="n"/>
      <c r="E112" s="26" t="n"/>
      <c r="F112" s="27" t="n"/>
      <c r="G112" s="26" t="n"/>
      <c r="H112" s="28">
        <f>IFERROR(IF(G112="","",VLOOKUP(G112,'Setup - Vehicles'!$A$5:$D$504,4,0)),"")</f>
        <v/>
      </c>
      <c r="I112" s="32">
        <f>IFERROR(IF(E112="","",VLOOKUP(E112,'Setup - Mix Design'!$A$5:$I$504,9,0)),"")</f>
        <v/>
      </c>
      <c r="J112" s="32">
        <f>IF(OR(F112="",I112=""),"",F112*I112)</f>
        <v/>
      </c>
      <c r="K112" s="26" t="n"/>
    </row>
    <row r="113">
      <c r="A113" s="31" t="n"/>
      <c r="B113" s="26" t="n"/>
      <c r="C113" s="26" t="n"/>
      <c r="D113" s="26" t="n"/>
      <c r="E113" s="26" t="n"/>
      <c r="F113" s="27" t="n"/>
      <c r="G113" s="26" t="n"/>
      <c r="H113" s="28">
        <f>IFERROR(IF(G113="","",VLOOKUP(G113,'Setup - Vehicles'!$A$5:$D$504,4,0)),"")</f>
        <v/>
      </c>
      <c r="I113" s="32">
        <f>IFERROR(IF(E113="","",VLOOKUP(E113,'Setup - Mix Design'!$A$5:$I$504,9,0)),"")</f>
        <v/>
      </c>
      <c r="J113" s="32">
        <f>IF(OR(F113="",I113=""),"",F113*I113)</f>
        <v/>
      </c>
      <c r="K113" s="26" t="n"/>
    </row>
    <row r="114">
      <c r="A114" s="31" t="n"/>
      <c r="B114" s="26" t="n"/>
      <c r="C114" s="26" t="n"/>
      <c r="D114" s="26" t="n"/>
      <c r="E114" s="26" t="n"/>
      <c r="F114" s="27" t="n"/>
      <c r="G114" s="26" t="n"/>
      <c r="H114" s="28">
        <f>IFERROR(IF(G114="","",VLOOKUP(G114,'Setup - Vehicles'!$A$5:$D$504,4,0)),"")</f>
        <v/>
      </c>
      <c r="I114" s="32">
        <f>IFERROR(IF(E114="","",VLOOKUP(E114,'Setup - Mix Design'!$A$5:$I$504,9,0)),"")</f>
        <v/>
      </c>
      <c r="J114" s="32">
        <f>IF(OR(F114="",I114=""),"",F114*I114)</f>
        <v/>
      </c>
      <c r="K114" s="26" t="n"/>
    </row>
    <row r="115">
      <c r="A115" s="31" t="n"/>
      <c r="B115" s="26" t="n"/>
      <c r="C115" s="26" t="n"/>
      <c r="D115" s="26" t="n"/>
      <c r="E115" s="26" t="n"/>
      <c r="F115" s="27" t="n"/>
      <c r="G115" s="26" t="n"/>
      <c r="H115" s="28">
        <f>IFERROR(IF(G115="","",VLOOKUP(G115,'Setup - Vehicles'!$A$5:$D$504,4,0)),"")</f>
        <v/>
      </c>
      <c r="I115" s="32">
        <f>IFERROR(IF(E115="","",VLOOKUP(E115,'Setup - Mix Design'!$A$5:$I$504,9,0)),"")</f>
        <v/>
      </c>
      <c r="J115" s="32">
        <f>IF(OR(F115="",I115=""),"",F115*I115)</f>
        <v/>
      </c>
      <c r="K115" s="26" t="n"/>
    </row>
    <row r="116">
      <c r="A116" s="31" t="n"/>
      <c r="B116" s="26" t="n"/>
      <c r="C116" s="26" t="n"/>
      <c r="D116" s="26" t="n"/>
      <c r="E116" s="26" t="n"/>
      <c r="F116" s="27" t="n"/>
      <c r="G116" s="26" t="n"/>
      <c r="H116" s="28">
        <f>IFERROR(IF(G116="","",VLOOKUP(G116,'Setup - Vehicles'!$A$5:$D$504,4,0)),"")</f>
        <v/>
      </c>
      <c r="I116" s="32">
        <f>IFERROR(IF(E116="","",VLOOKUP(E116,'Setup - Mix Design'!$A$5:$I$504,9,0)),"")</f>
        <v/>
      </c>
      <c r="J116" s="32">
        <f>IF(OR(F116="",I116=""),"",F116*I116)</f>
        <v/>
      </c>
      <c r="K116" s="26" t="n"/>
    </row>
    <row r="117">
      <c r="A117" s="31" t="n"/>
      <c r="B117" s="26" t="n"/>
      <c r="C117" s="26" t="n"/>
      <c r="D117" s="26" t="n"/>
      <c r="E117" s="26" t="n"/>
      <c r="F117" s="27" t="n"/>
      <c r="G117" s="26" t="n"/>
      <c r="H117" s="28">
        <f>IFERROR(IF(G117="","",VLOOKUP(G117,'Setup - Vehicles'!$A$5:$D$504,4,0)),"")</f>
        <v/>
      </c>
      <c r="I117" s="32">
        <f>IFERROR(IF(E117="","",VLOOKUP(E117,'Setup - Mix Design'!$A$5:$I$504,9,0)),"")</f>
        <v/>
      </c>
      <c r="J117" s="32">
        <f>IF(OR(F117="",I117=""),"",F117*I117)</f>
        <v/>
      </c>
      <c r="K117" s="26" t="n"/>
    </row>
    <row r="118">
      <c r="A118" s="31" t="n"/>
      <c r="B118" s="26" t="n"/>
      <c r="C118" s="26" t="n"/>
      <c r="D118" s="26" t="n"/>
      <c r="E118" s="26" t="n"/>
      <c r="F118" s="27" t="n"/>
      <c r="G118" s="26" t="n"/>
      <c r="H118" s="28">
        <f>IFERROR(IF(G118="","",VLOOKUP(G118,'Setup - Vehicles'!$A$5:$D$504,4,0)),"")</f>
        <v/>
      </c>
      <c r="I118" s="32">
        <f>IFERROR(IF(E118="","",VLOOKUP(E118,'Setup - Mix Design'!$A$5:$I$504,9,0)),"")</f>
        <v/>
      </c>
      <c r="J118" s="32">
        <f>IF(OR(F118="",I118=""),"",F118*I118)</f>
        <v/>
      </c>
      <c r="K118" s="26" t="n"/>
    </row>
    <row r="119">
      <c r="A119" s="31" t="n"/>
      <c r="B119" s="26" t="n"/>
      <c r="C119" s="26" t="n"/>
      <c r="D119" s="26" t="n"/>
      <c r="E119" s="26" t="n"/>
      <c r="F119" s="27" t="n"/>
      <c r="G119" s="26" t="n"/>
      <c r="H119" s="28">
        <f>IFERROR(IF(G119="","",VLOOKUP(G119,'Setup - Vehicles'!$A$5:$D$504,4,0)),"")</f>
        <v/>
      </c>
      <c r="I119" s="32">
        <f>IFERROR(IF(E119="","",VLOOKUP(E119,'Setup - Mix Design'!$A$5:$I$504,9,0)),"")</f>
        <v/>
      </c>
      <c r="J119" s="32">
        <f>IF(OR(F119="",I119=""),"",F119*I119)</f>
        <v/>
      </c>
      <c r="K119" s="26" t="n"/>
    </row>
    <row r="120">
      <c r="A120" s="31" t="n"/>
      <c r="B120" s="26" t="n"/>
      <c r="C120" s="26" t="n"/>
      <c r="D120" s="26" t="n"/>
      <c r="E120" s="26" t="n"/>
      <c r="F120" s="27" t="n"/>
      <c r="G120" s="26" t="n"/>
      <c r="H120" s="28">
        <f>IFERROR(IF(G120="","",VLOOKUP(G120,'Setup - Vehicles'!$A$5:$D$504,4,0)),"")</f>
        <v/>
      </c>
      <c r="I120" s="32">
        <f>IFERROR(IF(E120="","",VLOOKUP(E120,'Setup - Mix Design'!$A$5:$I$504,9,0)),"")</f>
        <v/>
      </c>
      <c r="J120" s="32">
        <f>IF(OR(F120="",I120=""),"",F120*I120)</f>
        <v/>
      </c>
      <c r="K120" s="26" t="n"/>
    </row>
    <row r="121">
      <c r="A121" s="31" t="n"/>
      <c r="B121" s="26" t="n"/>
      <c r="C121" s="26" t="n"/>
      <c r="D121" s="26" t="n"/>
      <c r="E121" s="26" t="n"/>
      <c r="F121" s="27" t="n"/>
      <c r="G121" s="26" t="n"/>
      <c r="H121" s="28">
        <f>IFERROR(IF(G121="","",VLOOKUP(G121,'Setup - Vehicles'!$A$5:$D$504,4,0)),"")</f>
        <v/>
      </c>
      <c r="I121" s="32">
        <f>IFERROR(IF(E121="","",VLOOKUP(E121,'Setup - Mix Design'!$A$5:$I$504,9,0)),"")</f>
        <v/>
      </c>
      <c r="J121" s="32">
        <f>IF(OR(F121="",I121=""),"",F121*I121)</f>
        <v/>
      </c>
      <c r="K121" s="26" t="n"/>
    </row>
    <row r="122">
      <c r="A122" s="31" t="n"/>
      <c r="B122" s="26" t="n"/>
      <c r="C122" s="26" t="n"/>
      <c r="D122" s="26" t="n"/>
      <c r="E122" s="26" t="n"/>
      <c r="F122" s="27" t="n"/>
      <c r="G122" s="26" t="n"/>
      <c r="H122" s="28">
        <f>IFERROR(IF(G122="","",VLOOKUP(G122,'Setup - Vehicles'!$A$5:$D$504,4,0)),"")</f>
        <v/>
      </c>
      <c r="I122" s="32">
        <f>IFERROR(IF(E122="","",VLOOKUP(E122,'Setup - Mix Design'!$A$5:$I$504,9,0)),"")</f>
        <v/>
      </c>
      <c r="J122" s="32">
        <f>IF(OR(F122="",I122=""),"",F122*I122)</f>
        <v/>
      </c>
      <c r="K122" s="26" t="n"/>
    </row>
    <row r="123">
      <c r="A123" s="31" t="n"/>
      <c r="B123" s="26" t="n"/>
      <c r="C123" s="26" t="n"/>
      <c r="D123" s="26" t="n"/>
      <c r="E123" s="26" t="n"/>
      <c r="F123" s="27" t="n"/>
      <c r="G123" s="26" t="n"/>
      <c r="H123" s="28">
        <f>IFERROR(IF(G123="","",VLOOKUP(G123,'Setup - Vehicles'!$A$5:$D$504,4,0)),"")</f>
        <v/>
      </c>
      <c r="I123" s="32">
        <f>IFERROR(IF(E123="","",VLOOKUP(E123,'Setup - Mix Design'!$A$5:$I$504,9,0)),"")</f>
        <v/>
      </c>
      <c r="J123" s="32">
        <f>IF(OR(F123="",I123=""),"",F123*I123)</f>
        <v/>
      </c>
      <c r="K123" s="26" t="n"/>
    </row>
    <row r="124">
      <c r="A124" s="31" t="n"/>
      <c r="B124" s="26" t="n"/>
      <c r="C124" s="26" t="n"/>
      <c r="D124" s="26" t="n"/>
      <c r="E124" s="26" t="n"/>
      <c r="F124" s="27" t="n"/>
      <c r="G124" s="26" t="n"/>
      <c r="H124" s="28">
        <f>IFERROR(IF(G124="","",VLOOKUP(G124,'Setup - Vehicles'!$A$5:$D$504,4,0)),"")</f>
        <v/>
      </c>
      <c r="I124" s="32">
        <f>IFERROR(IF(E124="","",VLOOKUP(E124,'Setup - Mix Design'!$A$5:$I$504,9,0)),"")</f>
        <v/>
      </c>
      <c r="J124" s="32">
        <f>IF(OR(F124="",I124=""),"",F124*I124)</f>
        <v/>
      </c>
      <c r="K124" s="26" t="n"/>
    </row>
    <row r="125">
      <c r="A125" s="31" t="n"/>
      <c r="B125" s="26" t="n"/>
      <c r="C125" s="26" t="n"/>
      <c r="D125" s="26" t="n"/>
      <c r="E125" s="26" t="n"/>
      <c r="F125" s="27" t="n"/>
      <c r="G125" s="26" t="n"/>
      <c r="H125" s="28">
        <f>IFERROR(IF(G125="","",VLOOKUP(G125,'Setup - Vehicles'!$A$5:$D$504,4,0)),"")</f>
        <v/>
      </c>
      <c r="I125" s="32">
        <f>IFERROR(IF(E125="","",VLOOKUP(E125,'Setup - Mix Design'!$A$5:$I$504,9,0)),"")</f>
        <v/>
      </c>
      <c r="J125" s="32">
        <f>IF(OR(F125="",I125=""),"",F125*I125)</f>
        <v/>
      </c>
      <c r="K125" s="26" t="n"/>
    </row>
    <row r="126">
      <c r="A126" s="31" t="n"/>
      <c r="B126" s="26" t="n"/>
      <c r="C126" s="26" t="n"/>
      <c r="D126" s="26" t="n"/>
      <c r="E126" s="26" t="n"/>
      <c r="F126" s="27" t="n"/>
      <c r="G126" s="26" t="n"/>
      <c r="H126" s="28">
        <f>IFERROR(IF(G126="","",VLOOKUP(G126,'Setup - Vehicles'!$A$5:$D$504,4,0)),"")</f>
        <v/>
      </c>
      <c r="I126" s="32">
        <f>IFERROR(IF(E126="","",VLOOKUP(E126,'Setup - Mix Design'!$A$5:$I$504,9,0)),"")</f>
        <v/>
      </c>
      <c r="J126" s="32">
        <f>IF(OR(F126="",I126=""),"",F126*I126)</f>
        <v/>
      </c>
      <c r="K126" s="26" t="n"/>
    </row>
    <row r="127">
      <c r="A127" s="31" t="n"/>
      <c r="B127" s="26" t="n"/>
      <c r="C127" s="26" t="n"/>
      <c r="D127" s="26" t="n"/>
      <c r="E127" s="26" t="n"/>
      <c r="F127" s="27" t="n"/>
      <c r="G127" s="26" t="n"/>
      <c r="H127" s="28">
        <f>IFERROR(IF(G127="","",VLOOKUP(G127,'Setup - Vehicles'!$A$5:$D$504,4,0)),"")</f>
        <v/>
      </c>
      <c r="I127" s="32">
        <f>IFERROR(IF(E127="","",VLOOKUP(E127,'Setup - Mix Design'!$A$5:$I$504,9,0)),"")</f>
        <v/>
      </c>
      <c r="J127" s="32">
        <f>IF(OR(F127="",I127=""),"",F127*I127)</f>
        <v/>
      </c>
      <c r="K127" s="26" t="n"/>
    </row>
    <row r="128">
      <c r="A128" s="31" t="n"/>
      <c r="B128" s="26" t="n"/>
      <c r="C128" s="26" t="n"/>
      <c r="D128" s="26" t="n"/>
      <c r="E128" s="26" t="n"/>
      <c r="F128" s="27" t="n"/>
      <c r="G128" s="26" t="n"/>
      <c r="H128" s="28">
        <f>IFERROR(IF(G128="","",VLOOKUP(G128,'Setup - Vehicles'!$A$5:$D$504,4,0)),"")</f>
        <v/>
      </c>
      <c r="I128" s="32">
        <f>IFERROR(IF(E128="","",VLOOKUP(E128,'Setup - Mix Design'!$A$5:$I$504,9,0)),"")</f>
        <v/>
      </c>
      <c r="J128" s="32">
        <f>IF(OR(F128="",I128=""),"",F128*I128)</f>
        <v/>
      </c>
      <c r="K128" s="26" t="n"/>
    </row>
    <row r="129">
      <c r="A129" s="31" t="n"/>
      <c r="B129" s="26" t="n"/>
      <c r="C129" s="26" t="n"/>
      <c r="D129" s="26" t="n"/>
      <c r="E129" s="26" t="n"/>
      <c r="F129" s="27" t="n"/>
      <c r="G129" s="26" t="n"/>
      <c r="H129" s="28">
        <f>IFERROR(IF(G129="","",VLOOKUP(G129,'Setup - Vehicles'!$A$5:$D$504,4,0)),"")</f>
        <v/>
      </c>
      <c r="I129" s="32">
        <f>IFERROR(IF(E129="","",VLOOKUP(E129,'Setup - Mix Design'!$A$5:$I$504,9,0)),"")</f>
        <v/>
      </c>
      <c r="J129" s="32">
        <f>IF(OR(F129="",I129=""),"",F129*I129)</f>
        <v/>
      </c>
      <c r="K129" s="26" t="n"/>
    </row>
    <row r="130">
      <c r="A130" s="31" t="n"/>
      <c r="B130" s="26" t="n"/>
      <c r="C130" s="26" t="n"/>
      <c r="D130" s="26" t="n"/>
      <c r="E130" s="26" t="n"/>
      <c r="F130" s="27" t="n"/>
      <c r="G130" s="26" t="n"/>
      <c r="H130" s="28">
        <f>IFERROR(IF(G130="","",VLOOKUP(G130,'Setup - Vehicles'!$A$5:$D$504,4,0)),"")</f>
        <v/>
      </c>
      <c r="I130" s="32">
        <f>IFERROR(IF(E130="","",VLOOKUP(E130,'Setup - Mix Design'!$A$5:$I$504,9,0)),"")</f>
        <v/>
      </c>
      <c r="J130" s="32">
        <f>IF(OR(F130="",I130=""),"",F130*I130)</f>
        <v/>
      </c>
      <c r="K130" s="26" t="n"/>
    </row>
    <row r="131">
      <c r="A131" s="31" t="n"/>
      <c r="B131" s="26" t="n"/>
      <c r="C131" s="26" t="n"/>
      <c r="D131" s="26" t="n"/>
      <c r="E131" s="26" t="n"/>
      <c r="F131" s="27" t="n"/>
      <c r="G131" s="26" t="n"/>
      <c r="H131" s="28">
        <f>IFERROR(IF(G131="","",VLOOKUP(G131,'Setup - Vehicles'!$A$5:$D$504,4,0)),"")</f>
        <v/>
      </c>
      <c r="I131" s="32">
        <f>IFERROR(IF(E131="","",VLOOKUP(E131,'Setup - Mix Design'!$A$5:$I$504,9,0)),"")</f>
        <v/>
      </c>
      <c r="J131" s="32">
        <f>IF(OR(F131="",I131=""),"",F131*I131)</f>
        <v/>
      </c>
      <c r="K131" s="26" t="n"/>
    </row>
    <row r="132">
      <c r="A132" s="31" t="n"/>
      <c r="B132" s="26" t="n"/>
      <c r="C132" s="26" t="n"/>
      <c r="D132" s="26" t="n"/>
      <c r="E132" s="26" t="n"/>
      <c r="F132" s="27" t="n"/>
      <c r="G132" s="26" t="n"/>
      <c r="H132" s="28">
        <f>IFERROR(IF(G132="","",VLOOKUP(G132,'Setup - Vehicles'!$A$5:$D$504,4,0)),"")</f>
        <v/>
      </c>
      <c r="I132" s="32">
        <f>IFERROR(IF(E132="","",VLOOKUP(E132,'Setup - Mix Design'!$A$5:$I$504,9,0)),"")</f>
        <v/>
      </c>
      <c r="J132" s="32">
        <f>IF(OR(F132="",I132=""),"",F132*I132)</f>
        <v/>
      </c>
      <c r="K132" s="26" t="n"/>
    </row>
    <row r="133">
      <c r="A133" s="31" t="n"/>
      <c r="B133" s="26" t="n"/>
      <c r="C133" s="26" t="n"/>
      <c r="D133" s="26" t="n"/>
      <c r="E133" s="26" t="n"/>
      <c r="F133" s="27" t="n"/>
      <c r="G133" s="26" t="n"/>
      <c r="H133" s="28">
        <f>IFERROR(IF(G133="","",VLOOKUP(G133,'Setup - Vehicles'!$A$5:$D$504,4,0)),"")</f>
        <v/>
      </c>
      <c r="I133" s="32">
        <f>IFERROR(IF(E133="","",VLOOKUP(E133,'Setup - Mix Design'!$A$5:$I$504,9,0)),"")</f>
        <v/>
      </c>
      <c r="J133" s="32">
        <f>IF(OR(F133="",I133=""),"",F133*I133)</f>
        <v/>
      </c>
      <c r="K133" s="26" t="n"/>
    </row>
    <row r="134">
      <c r="A134" s="31" t="n"/>
      <c r="B134" s="26" t="n"/>
      <c r="C134" s="26" t="n"/>
      <c r="D134" s="26" t="n"/>
      <c r="E134" s="26" t="n"/>
      <c r="F134" s="27" t="n"/>
      <c r="G134" s="26" t="n"/>
      <c r="H134" s="28">
        <f>IFERROR(IF(G134="","",VLOOKUP(G134,'Setup - Vehicles'!$A$5:$D$504,4,0)),"")</f>
        <v/>
      </c>
      <c r="I134" s="32">
        <f>IFERROR(IF(E134="","",VLOOKUP(E134,'Setup - Mix Design'!$A$5:$I$504,9,0)),"")</f>
        <v/>
      </c>
      <c r="J134" s="32">
        <f>IF(OR(F134="",I134=""),"",F134*I134)</f>
        <v/>
      </c>
      <c r="K134" s="26" t="n"/>
    </row>
    <row r="135">
      <c r="A135" s="31" t="n"/>
      <c r="B135" s="26" t="n"/>
      <c r="C135" s="26" t="n"/>
      <c r="D135" s="26" t="n"/>
      <c r="E135" s="26" t="n"/>
      <c r="F135" s="27" t="n"/>
      <c r="G135" s="26" t="n"/>
      <c r="H135" s="28">
        <f>IFERROR(IF(G135="","",VLOOKUP(G135,'Setup - Vehicles'!$A$5:$D$504,4,0)),"")</f>
        <v/>
      </c>
      <c r="I135" s="32">
        <f>IFERROR(IF(E135="","",VLOOKUP(E135,'Setup - Mix Design'!$A$5:$I$504,9,0)),"")</f>
        <v/>
      </c>
      <c r="J135" s="32">
        <f>IF(OR(F135="",I135=""),"",F135*I135)</f>
        <v/>
      </c>
      <c r="K135" s="26" t="n"/>
    </row>
    <row r="136">
      <c r="A136" s="31" t="n"/>
      <c r="B136" s="26" t="n"/>
      <c r="C136" s="26" t="n"/>
      <c r="D136" s="26" t="n"/>
      <c r="E136" s="26" t="n"/>
      <c r="F136" s="27" t="n"/>
      <c r="G136" s="26" t="n"/>
      <c r="H136" s="28">
        <f>IFERROR(IF(G136="","",VLOOKUP(G136,'Setup - Vehicles'!$A$5:$D$504,4,0)),"")</f>
        <v/>
      </c>
      <c r="I136" s="32">
        <f>IFERROR(IF(E136="","",VLOOKUP(E136,'Setup - Mix Design'!$A$5:$I$504,9,0)),"")</f>
        <v/>
      </c>
      <c r="J136" s="32">
        <f>IF(OR(F136="",I136=""),"",F136*I136)</f>
        <v/>
      </c>
      <c r="K136" s="26" t="n"/>
    </row>
    <row r="137">
      <c r="A137" s="31" t="n"/>
      <c r="B137" s="26" t="n"/>
      <c r="C137" s="26" t="n"/>
      <c r="D137" s="26" t="n"/>
      <c r="E137" s="26" t="n"/>
      <c r="F137" s="27" t="n"/>
      <c r="G137" s="26" t="n"/>
      <c r="H137" s="28">
        <f>IFERROR(IF(G137="","",VLOOKUP(G137,'Setup - Vehicles'!$A$5:$D$504,4,0)),"")</f>
        <v/>
      </c>
      <c r="I137" s="32">
        <f>IFERROR(IF(E137="","",VLOOKUP(E137,'Setup - Mix Design'!$A$5:$I$504,9,0)),"")</f>
        <v/>
      </c>
      <c r="J137" s="32">
        <f>IF(OR(F137="",I137=""),"",F137*I137)</f>
        <v/>
      </c>
      <c r="K137" s="26" t="n"/>
    </row>
    <row r="138">
      <c r="A138" s="31" t="n"/>
      <c r="B138" s="26" t="n"/>
      <c r="C138" s="26" t="n"/>
      <c r="D138" s="26" t="n"/>
      <c r="E138" s="26" t="n"/>
      <c r="F138" s="27" t="n"/>
      <c r="G138" s="26" t="n"/>
      <c r="H138" s="28">
        <f>IFERROR(IF(G138="","",VLOOKUP(G138,'Setup - Vehicles'!$A$5:$D$504,4,0)),"")</f>
        <v/>
      </c>
      <c r="I138" s="32">
        <f>IFERROR(IF(E138="","",VLOOKUP(E138,'Setup - Mix Design'!$A$5:$I$504,9,0)),"")</f>
        <v/>
      </c>
      <c r="J138" s="32">
        <f>IF(OR(F138="",I138=""),"",F138*I138)</f>
        <v/>
      </c>
      <c r="K138" s="26" t="n"/>
    </row>
    <row r="139">
      <c r="A139" s="31" t="n"/>
      <c r="B139" s="26" t="n"/>
      <c r="C139" s="26" t="n"/>
      <c r="D139" s="26" t="n"/>
      <c r="E139" s="26" t="n"/>
      <c r="F139" s="27" t="n"/>
      <c r="G139" s="26" t="n"/>
      <c r="H139" s="28">
        <f>IFERROR(IF(G139="","",VLOOKUP(G139,'Setup - Vehicles'!$A$5:$D$504,4,0)),"")</f>
        <v/>
      </c>
      <c r="I139" s="32">
        <f>IFERROR(IF(E139="","",VLOOKUP(E139,'Setup - Mix Design'!$A$5:$I$504,9,0)),"")</f>
        <v/>
      </c>
      <c r="J139" s="32">
        <f>IF(OR(F139="",I139=""),"",F139*I139)</f>
        <v/>
      </c>
      <c r="K139" s="26" t="n"/>
    </row>
    <row r="140">
      <c r="A140" s="31" t="n"/>
      <c r="B140" s="26" t="n"/>
      <c r="C140" s="26" t="n"/>
      <c r="D140" s="26" t="n"/>
      <c r="E140" s="26" t="n"/>
      <c r="F140" s="27" t="n"/>
      <c r="G140" s="26" t="n"/>
      <c r="H140" s="28">
        <f>IFERROR(IF(G140="","",VLOOKUP(G140,'Setup - Vehicles'!$A$5:$D$504,4,0)),"")</f>
        <v/>
      </c>
      <c r="I140" s="32">
        <f>IFERROR(IF(E140="","",VLOOKUP(E140,'Setup - Mix Design'!$A$5:$I$504,9,0)),"")</f>
        <v/>
      </c>
      <c r="J140" s="32">
        <f>IF(OR(F140="",I140=""),"",F140*I140)</f>
        <v/>
      </c>
      <c r="K140" s="26" t="n"/>
    </row>
    <row r="141">
      <c r="A141" s="31" t="n"/>
      <c r="B141" s="26" t="n"/>
      <c r="C141" s="26" t="n"/>
      <c r="D141" s="26" t="n"/>
      <c r="E141" s="26" t="n"/>
      <c r="F141" s="27" t="n"/>
      <c r="G141" s="26" t="n"/>
      <c r="H141" s="28">
        <f>IFERROR(IF(G141="","",VLOOKUP(G141,'Setup - Vehicles'!$A$5:$D$504,4,0)),"")</f>
        <v/>
      </c>
      <c r="I141" s="32">
        <f>IFERROR(IF(E141="","",VLOOKUP(E141,'Setup - Mix Design'!$A$5:$I$504,9,0)),"")</f>
        <v/>
      </c>
      <c r="J141" s="32">
        <f>IF(OR(F141="",I141=""),"",F141*I141)</f>
        <v/>
      </c>
      <c r="K141" s="26" t="n"/>
    </row>
    <row r="142">
      <c r="A142" s="31" t="n"/>
      <c r="B142" s="26" t="n"/>
      <c r="C142" s="26" t="n"/>
      <c r="D142" s="26" t="n"/>
      <c r="E142" s="26" t="n"/>
      <c r="F142" s="27" t="n"/>
      <c r="G142" s="26" t="n"/>
      <c r="H142" s="28">
        <f>IFERROR(IF(G142="","",VLOOKUP(G142,'Setup - Vehicles'!$A$5:$D$504,4,0)),"")</f>
        <v/>
      </c>
      <c r="I142" s="32">
        <f>IFERROR(IF(E142="","",VLOOKUP(E142,'Setup - Mix Design'!$A$5:$I$504,9,0)),"")</f>
        <v/>
      </c>
      <c r="J142" s="32">
        <f>IF(OR(F142="",I142=""),"",F142*I142)</f>
        <v/>
      </c>
      <c r="K142" s="26" t="n"/>
    </row>
    <row r="143">
      <c r="A143" s="31" t="n"/>
      <c r="B143" s="26" t="n"/>
      <c r="C143" s="26" t="n"/>
      <c r="D143" s="26" t="n"/>
      <c r="E143" s="26" t="n"/>
      <c r="F143" s="27" t="n"/>
      <c r="G143" s="26" t="n"/>
      <c r="H143" s="28">
        <f>IFERROR(IF(G143="","",VLOOKUP(G143,'Setup - Vehicles'!$A$5:$D$504,4,0)),"")</f>
        <v/>
      </c>
      <c r="I143" s="32">
        <f>IFERROR(IF(E143="","",VLOOKUP(E143,'Setup - Mix Design'!$A$5:$I$504,9,0)),"")</f>
        <v/>
      </c>
      <c r="J143" s="32">
        <f>IF(OR(F143="",I143=""),"",F143*I143)</f>
        <v/>
      </c>
      <c r="K143" s="26" t="n"/>
    </row>
    <row r="144">
      <c r="A144" s="31" t="n"/>
      <c r="B144" s="26" t="n"/>
      <c r="C144" s="26" t="n"/>
      <c r="D144" s="26" t="n"/>
      <c r="E144" s="26" t="n"/>
      <c r="F144" s="27" t="n"/>
      <c r="G144" s="26" t="n"/>
      <c r="H144" s="28">
        <f>IFERROR(IF(G144="","",VLOOKUP(G144,'Setup - Vehicles'!$A$5:$D$504,4,0)),"")</f>
        <v/>
      </c>
      <c r="I144" s="32">
        <f>IFERROR(IF(E144="","",VLOOKUP(E144,'Setup - Mix Design'!$A$5:$I$504,9,0)),"")</f>
        <v/>
      </c>
      <c r="J144" s="32">
        <f>IF(OR(F144="",I144=""),"",F144*I144)</f>
        <v/>
      </c>
      <c r="K144" s="26" t="n"/>
    </row>
    <row r="145">
      <c r="A145" s="31" t="n"/>
      <c r="B145" s="26" t="n"/>
      <c r="C145" s="26" t="n"/>
      <c r="D145" s="26" t="n"/>
      <c r="E145" s="26" t="n"/>
      <c r="F145" s="27" t="n"/>
      <c r="G145" s="26" t="n"/>
      <c r="H145" s="28">
        <f>IFERROR(IF(G145="","",VLOOKUP(G145,'Setup - Vehicles'!$A$5:$D$504,4,0)),"")</f>
        <v/>
      </c>
      <c r="I145" s="32">
        <f>IFERROR(IF(E145="","",VLOOKUP(E145,'Setup - Mix Design'!$A$5:$I$504,9,0)),"")</f>
        <v/>
      </c>
      <c r="J145" s="32">
        <f>IF(OR(F145="",I145=""),"",F145*I145)</f>
        <v/>
      </c>
      <c r="K145" s="26" t="n"/>
    </row>
    <row r="146">
      <c r="A146" s="31" t="n"/>
      <c r="B146" s="26" t="n"/>
      <c r="C146" s="26" t="n"/>
      <c r="D146" s="26" t="n"/>
      <c r="E146" s="26" t="n"/>
      <c r="F146" s="27" t="n"/>
      <c r="G146" s="26" t="n"/>
      <c r="H146" s="28">
        <f>IFERROR(IF(G146="","",VLOOKUP(G146,'Setup - Vehicles'!$A$5:$D$504,4,0)),"")</f>
        <v/>
      </c>
      <c r="I146" s="32">
        <f>IFERROR(IF(E146="","",VLOOKUP(E146,'Setup - Mix Design'!$A$5:$I$504,9,0)),"")</f>
        <v/>
      </c>
      <c r="J146" s="32">
        <f>IF(OR(F146="",I146=""),"",F146*I146)</f>
        <v/>
      </c>
      <c r="K146" s="26" t="n"/>
    </row>
    <row r="147">
      <c r="A147" s="31" t="n"/>
      <c r="B147" s="26" t="n"/>
      <c r="C147" s="26" t="n"/>
      <c r="D147" s="26" t="n"/>
      <c r="E147" s="26" t="n"/>
      <c r="F147" s="27" t="n"/>
      <c r="G147" s="26" t="n"/>
      <c r="H147" s="28">
        <f>IFERROR(IF(G147="","",VLOOKUP(G147,'Setup - Vehicles'!$A$5:$D$504,4,0)),"")</f>
        <v/>
      </c>
      <c r="I147" s="32">
        <f>IFERROR(IF(E147="","",VLOOKUP(E147,'Setup - Mix Design'!$A$5:$I$504,9,0)),"")</f>
        <v/>
      </c>
      <c r="J147" s="32">
        <f>IF(OR(F147="",I147=""),"",F147*I147)</f>
        <v/>
      </c>
      <c r="K147" s="26" t="n"/>
    </row>
    <row r="148">
      <c r="A148" s="31" t="n"/>
      <c r="B148" s="26" t="n"/>
      <c r="C148" s="26" t="n"/>
      <c r="D148" s="26" t="n"/>
      <c r="E148" s="26" t="n"/>
      <c r="F148" s="27" t="n"/>
      <c r="G148" s="26" t="n"/>
      <c r="H148" s="28">
        <f>IFERROR(IF(G148="","",VLOOKUP(G148,'Setup - Vehicles'!$A$5:$D$504,4,0)),"")</f>
        <v/>
      </c>
      <c r="I148" s="32">
        <f>IFERROR(IF(E148="","",VLOOKUP(E148,'Setup - Mix Design'!$A$5:$I$504,9,0)),"")</f>
        <v/>
      </c>
      <c r="J148" s="32">
        <f>IF(OR(F148="",I148=""),"",F148*I148)</f>
        <v/>
      </c>
      <c r="K148" s="26" t="n"/>
    </row>
    <row r="149">
      <c r="A149" s="31" t="n"/>
      <c r="B149" s="26" t="n"/>
      <c r="C149" s="26" t="n"/>
      <c r="D149" s="26" t="n"/>
      <c r="E149" s="26" t="n"/>
      <c r="F149" s="27" t="n"/>
      <c r="G149" s="26" t="n"/>
      <c r="H149" s="28">
        <f>IFERROR(IF(G149="","",VLOOKUP(G149,'Setup - Vehicles'!$A$5:$D$504,4,0)),"")</f>
        <v/>
      </c>
      <c r="I149" s="32">
        <f>IFERROR(IF(E149="","",VLOOKUP(E149,'Setup - Mix Design'!$A$5:$I$504,9,0)),"")</f>
        <v/>
      </c>
      <c r="J149" s="32">
        <f>IF(OR(F149="",I149=""),"",F149*I149)</f>
        <v/>
      </c>
      <c r="K149" s="26" t="n"/>
    </row>
    <row r="150">
      <c r="A150" s="31" t="n"/>
      <c r="B150" s="26" t="n"/>
      <c r="C150" s="26" t="n"/>
      <c r="D150" s="26" t="n"/>
      <c r="E150" s="26" t="n"/>
      <c r="F150" s="27" t="n"/>
      <c r="G150" s="26" t="n"/>
      <c r="H150" s="28">
        <f>IFERROR(IF(G150="","",VLOOKUP(G150,'Setup - Vehicles'!$A$5:$D$504,4,0)),"")</f>
        <v/>
      </c>
      <c r="I150" s="32">
        <f>IFERROR(IF(E150="","",VLOOKUP(E150,'Setup - Mix Design'!$A$5:$I$504,9,0)),"")</f>
        <v/>
      </c>
      <c r="J150" s="32">
        <f>IF(OR(F150="",I150=""),"",F150*I150)</f>
        <v/>
      </c>
      <c r="K150" s="26" t="n"/>
    </row>
    <row r="151">
      <c r="A151" s="31" t="n"/>
      <c r="B151" s="26" t="n"/>
      <c r="C151" s="26" t="n"/>
      <c r="D151" s="26" t="n"/>
      <c r="E151" s="26" t="n"/>
      <c r="F151" s="27" t="n"/>
      <c r="G151" s="26" t="n"/>
      <c r="H151" s="28">
        <f>IFERROR(IF(G151="","",VLOOKUP(G151,'Setup - Vehicles'!$A$5:$D$504,4,0)),"")</f>
        <v/>
      </c>
      <c r="I151" s="32">
        <f>IFERROR(IF(E151="","",VLOOKUP(E151,'Setup - Mix Design'!$A$5:$I$504,9,0)),"")</f>
        <v/>
      </c>
      <c r="J151" s="32">
        <f>IF(OR(F151="",I151=""),"",F151*I151)</f>
        <v/>
      </c>
      <c r="K151" s="26" t="n"/>
    </row>
    <row r="152">
      <c r="A152" s="31" t="n"/>
      <c r="B152" s="26" t="n"/>
      <c r="C152" s="26" t="n"/>
      <c r="D152" s="26" t="n"/>
      <c r="E152" s="26" t="n"/>
      <c r="F152" s="27" t="n"/>
      <c r="G152" s="26" t="n"/>
      <c r="H152" s="28">
        <f>IFERROR(IF(G152="","",VLOOKUP(G152,'Setup - Vehicles'!$A$5:$D$504,4,0)),"")</f>
        <v/>
      </c>
      <c r="I152" s="32">
        <f>IFERROR(IF(E152="","",VLOOKUP(E152,'Setup - Mix Design'!$A$5:$I$504,9,0)),"")</f>
        <v/>
      </c>
      <c r="J152" s="32">
        <f>IF(OR(F152="",I152=""),"",F152*I152)</f>
        <v/>
      </c>
      <c r="K152" s="26" t="n"/>
    </row>
    <row r="153">
      <c r="A153" s="31" t="n"/>
      <c r="B153" s="26" t="n"/>
      <c r="C153" s="26" t="n"/>
      <c r="D153" s="26" t="n"/>
      <c r="E153" s="26" t="n"/>
      <c r="F153" s="27" t="n"/>
      <c r="G153" s="26" t="n"/>
      <c r="H153" s="28">
        <f>IFERROR(IF(G153="","",VLOOKUP(G153,'Setup - Vehicles'!$A$5:$D$504,4,0)),"")</f>
        <v/>
      </c>
      <c r="I153" s="32">
        <f>IFERROR(IF(E153="","",VLOOKUP(E153,'Setup - Mix Design'!$A$5:$I$504,9,0)),"")</f>
        <v/>
      </c>
      <c r="J153" s="32">
        <f>IF(OR(F153="",I153=""),"",F153*I153)</f>
        <v/>
      </c>
      <c r="K153" s="26" t="n"/>
    </row>
    <row r="154">
      <c r="A154" s="31" t="n"/>
      <c r="B154" s="26" t="n"/>
      <c r="C154" s="26" t="n"/>
      <c r="D154" s="26" t="n"/>
      <c r="E154" s="26" t="n"/>
      <c r="F154" s="27" t="n"/>
      <c r="G154" s="26" t="n"/>
      <c r="H154" s="28">
        <f>IFERROR(IF(G154="","",VLOOKUP(G154,'Setup - Vehicles'!$A$5:$D$504,4,0)),"")</f>
        <v/>
      </c>
      <c r="I154" s="32">
        <f>IFERROR(IF(E154="","",VLOOKUP(E154,'Setup - Mix Design'!$A$5:$I$504,9,0)),"")</f>
        <v/>
      </c>
      <c r="J154" s="32">
        <f>IF(OR(F154="",I154=""),"",F154*I154)</f>
        <v/>
      </c>
      <c r="K154" s="26" t="n"/>
    </row>
    <row r="155">
      <c r="A155" s="31" t="n"/>
      <c r="B155" s="26" t="n"/>
      <c r="C155" s="26" t="n"/>
      <c r="D155" s="26" t="n"/>
      <c r="E155" s="26" t="n"/>
      <c r="F155" s="27" t="n"/>
      <c r="G155" s="26" t="n"/>
      <c r="H155" s="28">
        <f>IFERROR(IF(G155="","",VLOOKUP(G155,'Setup - Vehicles'!$A$5:$D$504,4,0)),"")</f>
        <v/>
      </c>
      <c r="I155" s="32">
        <f>IFERROR(IF(E155="","",VLOOKUP(E155,'Setup - Mix Design'!$A$5:$I$504,9,0)),"")</f>
        <v/>
      </c>
      <c r="J155" s="32">
        <f>IF(OR(F155="",I155=""),"",F155*I155)</f>
        <v/>
      </c>
      <c r="K155" s="26" t="n"/>
    </row>
    <row r="156">
      <c r="A156" s="31" t="n"/>
      <c r="B156" s="26" t="n"/>
      <c r="C156" s="26" t="n"/>
      <c r="D156" s="26" t="n"/>
      <c r="E156" s="26" t="n"/>
      <c r="F156" s="27" t="n"/>
      <c r="G156" s="26" t="n"/>
      <c r="H156" s="28">
        <f>IFERROR(IF(G156="","",VLOOKUP(G156,'Setup - Vehicles'!$A$5:$D$504,4,0)),"")</f>
        <v/>
      </c>
      <c r="I156" s="32">
        <f>IFERROR(IF(E156="","",VLOOKUP(E156,'Setup - Mix Design'!$A$5:$I$504,9,0)),"")</f>
        <v/>
      </c>
      <c r="J156" s="32">
        <f>IF(OR(F156="",I156=""),"",F156*I156)</f>
        <v/>
      </c>
      <c r="K156" s="26" t="n"/>
    </row>
    <row r="157">
      <c r="A157" s="31" t="n"/>
      <c r="B157" s="26" t="n"/>
      <c r="C157" s="26" t="n"/>
      <c r="D157" s="26" t="n"/>
      <c r="E157" s="26" t="n"/>
      <c r="F157" s="27" t="n"/>
      <c r="G157" s="26" t="n"/>
      <c r="H157" s="28">
        <f>IFERROR(IF(G157="","",VLOOKUP(G157,'Setup - Vehicles'!$A$5:$D$504,4,0)),"")</f>
        <v/>
      </c>
      <c r="I157" s="32">
        <f>IFERROR(IF(E157="","",VLOOKUP(E157,'Setup - Mix Design'!$A$5:$I$504,9,0)),"")</f>
        <v/>
      </c>
      <c r="J157" s="32">
        <f>IF(OR(F157="",I157=""),"",F157*I157)</f>
        <v/>
      </c>
      <c r="K157" s="26" t="n"/>
    </row>
    <row r="158">
      <c r="A158" s="31" t="n"/>
      <c r="B158" s="26" t="n"/>
      <c r="C158" s="26" t="n"/>
      <c r="D158" s="26" t="n"/>
      <c r="E158" s="26" t="n"/>
      <c r="F158" s="27" t="n"/>
      <c r="G158" s="26" t="n"/>
      <c r="H158" s="28">
        <f>IFERROR(IF(G158="","",VLOOKUP(G158,'Setup - Vehicles'!$A$5:$D$504,4,0)),"")</f>
        <v/>
      </c>
      <c r="I158" s="32">
        <f>IFERROR(IF(E158="","",VLOOKUP(E158,'Setup - Mix Design'!$A$5:$I$504,9,0)),"")</f>
        <v/>
      </c>
      <c r="J158" s="32">
        <f>IF(OR(F158="",I158=""),"",F158*I158)</f>
        <v/>
      </c>
      <c r="K158" s="26" t="n"/>
    </row>
    <row r="159">
      <c r="A159" s="31" t="n"/>
      <c r="B159" s="26" t="n"/>
      <c r="C159" s="26" t="n"/>
      <c r="D159" s="26" t="n"/>
      <c r="E159" s="26" t="n"/>
      <c r="F159" s="27" t="n"/>
      <c r="G159" s="26" t="n"/>
      <c r="H159" s="28">
        <f>IFERROR(IF(G159="","",VLOOKUP(G159,'Setup - Vehicles'!$A$5:$D$504,4,0)),"")</f>
        <v/>
      </c>
      <c r="I159" s="32">
        <f>IFERROR(IF(E159="","",VLOOKUP(E159,'Setup - Mix Design'!$A$5:$I$504,9,0)),"")</f>
        <v/>
      </c>
      <c r="J159" s="32">
        <f>IF(OR(F159="",I159=""),"",F159*I159)</f>
        <v/>
      </c>
      <c r="K159" s="26" t="n"/>
    </row>
    <row r="160">
      <c r="A160" s="31" t="n"/>
      <c r="B160" s="26" t="n"/>
      <c r="C160" s="26" t="n"/>
      <c r="D160" s="26" t="n"/>
      <c r="E160" s="26" t="n"/>
      <c r="F160" s="27" t="n"/>
      <c r="G160" s="26" t="n"/>
      <c r="H160" s="28">
        <f>IFERROR(IF(G160="","",VLOOKUP(G160,'Setup - Vehicles'!$A$5:$D$504,4,0)),"")</f>
        <v/>
      </c>
      <c r="I160" s="32">
        <f>IFERROR(IF(E160="","",VLOOKUP(E160,'Setup - Mix Design'!$A$5:$I$504,9,0)),"")</f>
        <v/>
      </c>
      <c r="J160" s="32">
        <f>IF(OR(F160="",I160=""),"",F160*I160)</f>
        <v/>
      </c>
      <c r="K160" s="26" t="n"/>
    </row>
    <row r="161">
      <c r="A161" s="31" t="n"/>
      <c r="B161" s="26" t="n"/>
      <c r="C161" s="26" t="n"/>
      <c r="D161" s="26" t="n"/>
      <c r="E161" s="26" t="n"/>
      <c r="F161" s="27" t="n"/>
      <c r="G161" s="26" t="n"/>
      <c r="H161" s="28">
        <f>IFERROR(IF(G161="","",VLOOKUP(G161,'Setup - Vehicles'!$A$5:$D$504,4,0)),"")</f>
        <v/>
      </c>
      <c r="I161" s="32">
        <f>IFERROR(IF(E161="","",VLOOKUP(E161,'Setup - Mix Design'!$A$5:$I$504,9,0)),"")</f>
        <v/>
      </c>
      <c r="J161" s="32">
        <f>IF(OR(F161="",I161=""),"",F161*I161)</f>
        <v/>
      </c>
      <c r="K161" s="26" t="n"/>
    </row>
    <row r="162">
      <c r="A162" s="31" t="n"/>
      <c r="B162" s="26" t="n"/>
      <c r="C162" s="26" t="n"/>
      <c r="D162" s="26" t="n"/>
      <c r="E162" s="26" t="n"/>
      <c r="F162" s="27" t="n"/>
      <c r="G162" s="26" t="n"/>
      <c r="H162" s="28">
        <f>IFERROR(IF(G162="","",VLOOKUP(G162,'Setup - Vehicles'!$A$5:$D$504,4,0)),"")</f>
        <v/>
      </c>
      <c r="I162" s="32">
        <f>IFERROR(IF(E162="","",VLOOKUP(E162,'Setup - Mix Design'!$A$5:$I$504,9,0)),"")</f>
        <v/>
      </c>
      <c r="J162" s="32">
        <f>IF(OR(F162="",I162=""),"",F162*I162)</f>
        <v/>
      </c>
      <c r="K162" s="26" t="n"/>
    </row>
    <row r="163">
      <c r="A163" s="31" t="n"/>
      <c r="B163" s="26" t="n"/>
      <c r="C163" s="26" t="n"/>
      <c r="D163" s="26" t="n"/>
      <c r="E163" s="26" t="n"/>
      <c r="F163" s="27" t="n"/>
      <c r="G163" s="26" t="n"/>
      <c r="H163" s="28">
        <f>IFERROR(IF(G163="","",VLOOKUP(G163,'Setup - Vehicles'!$A$5:$D$504,4,0)),"")</f>
        <v/>
      </c>
      <c r="I163" s="32">
        <f>IFERROR(IF(E163="","",VLOOKUP(E163,'Setup - Mix Design'!$A$5:$I$504,9,0)),"")</f>
        <v/>
      </c>
      <c r="J163" s="32">
        <f>IF(OR(F163="",I163=""),"",F163*I163)</f>
        <v/>
      </c>
      <c r="K163" s="26" t="n"/>
    </row>
    <row r="164">
      <c r="A164" s="31" t="n"/>
      <c r="B164" s="26" t="n"/>
      <c r="C164" s="26" t="n"/>
      <c r="D164" s="26" t="n"/>
      <c r="E164" s="26" t="n"/>
      <c r="F164" s="27" t="n"/>
      <c r="G164" s="26" t="n"/>
      <c r="H164" s="28">
        <f>IFERROR(IF(G164="","",VLOOKUP(G164,'Setup - Vehicles'!$A$5:$D$504,4,0)),"")</f>
        <v/>
      </c>
      <c r="I164" s="32">
        <f>IFERROR(IF(E164="","",VLOOKUP(E164,'Setup - Mix Design'!$A$5:$I$504,9,0)),"")</f>
        <v/>
      </c>
      <c r="J164" s="32">
        <f>IF(OR(F164="",I164=""),"",F164*I164)</f>
        <v/>
      </c>
      <c r="K164" s="26" t="n"/>
    </row>
    <row r="165">
      <c r="A165" s="31" t="n"/>
      <c r="B165" s="26" t="n"/>
      <c r="C165" s="26" t="n"/>
      <c r="D165" s="26" t="n"/>
      <c r="E165" s="26" t="n"/>
      <c r="F165" s="27" t="n"/>
      <c r="G165" s="26" t="n"/>
      <c r="H165" s="28">
        <f>IFERROR(IF(G165="","",VLOOKUP(G165,'Setup - Vehicles'!$A$5:$D$504,4,0)),"")</f>
        <v/>
      </c>
      <c r="I165" s="32">
        <f>IFERROR(IF(E165="","",VLOOKUP(E165,'Setup - Mix Design'!$A$5:$I$504,9,0)),"")</f>
        <v/>
      </c>
      <c r="J165" s="32">
        <f>IF(OR(F165="",I165=""),"",F165*I165)</f>
        <v/>
      </c>
      <c r="K165" s="26" t="n"/>
    </row>
    <row r="166">
      <c r="A166" s="31" t="n"/>
      <c r="B166" s="26" t="n"/>
      <c r="C166" s="26" t="n"/>
      <c r="D166" s="26" t="n"/>
      <c r="E166" s="26" t="n"/>
      <c r="F166" s="27" t="n"/>
      <c r="G166" s="26" t="n"/>
      <c r="H166" s="28">
        <f>IFERROR(IF(G166="","",VLOOKUP(G166,'Setup - Vehicles'!$A$5:$D$504,4,0)),"")</f>
        <v/>
      </c>
      <c r="I166" s="32">
        <f>IFERROR(IF(E166="","",VLOOKUP(E166,'Setup - Mix Design'!$A$5:$I$504,9,0)),"")</f>
        <v/>
      </c>
      <c r="J166" s="32">
        <f>IF(OR(F166="",I166=""),"",F166*I166)</f>
        <v/>
      </c>
      <c r="K166" s="26" t="n"/>
    </row>
    <row r="167">
      <c r="A167" s="31" t="n"/>
      <c r="B167" s="26" t="n"/>
      <c r="C167" s="26" t="n"/>
      <c r="D167" s="26" t="n"/>
      <c r="E167" s="26" t="n"/>
      <c r="F167" s="27" t="n"/>
      <c r="G167" s="26" t="n"/>
      <c r="H167" s="28">
        <f>IFERROR(IF(G167="","",VLOOKUP(G167,'Setup - Vehicles'!$A$5:$D$504,4,0)),"")</f>
        <v/>
      </c>
      <c r="I167" s="32">
        <f>IFERROR(IF(E167="","",VLOOKUP(E167,'Setup - Mix Design'!$A$5:$I$504,9,0)),"")</f>
        <v/>
      </c>
      <c r="J167" s="32">
        <f>IF(OR(F167="",I167=""),"",F167*I167)</f>
        <v/>
      </c>
      <c r="K167" s="26" t="n"/>
    </row>
    <row r="168">
      <c r="A168" s="31" t="n"/>
      <c r="B168" s="26" t="n"/>
      <c r="C168" s="26" t="n"/>
      <c r="D168" s="26" t="n"/>
      <c r="E168" s="26" t="n"/>
      <c r="F168" s="27" t="n"/>
      <c r="G168" s="26" t="n"/>
      <c r="H168" s="28">
        <f>IFERROR(IF(G168="","",VLOOKUP(G168,'Setup - Vehicles'!$A$5:$D$504,4,0)),"")</f>
        <v/>
      </c>
      <c r="I168" s="32">
        <f>IFERROR(IF(E168="","",VLOOKUP(E168,'Setup - Mix Design'!$A$5:$I$504,9,0)),"")</f>
        <v/>
      </c>
      <c r="J168" s="32">
        <f>IF(OR(F168="",I168=""),"",F168*I168)</f>
        <v/>
      </c>
      <c r="K168" s="26" t="n"/>
    </row>
    <row r="169">
      <c r="A169" s="31" t="n"/>
      <c r="B169" s="26" t="n"/>
      <c r="C169" s="26" t="n"/>
      <c r="D169" s="26" t="n"/>
      <c r="E169" s="26" t="n"/>
      <c r="F169" s="27" t="n"/>
      <c r="G169" s="26" t="n"/>
      <c r="H169" s="28">
        <f>IFERROR(IF(G169="","",VLOOKUP(G169,'Setup - Vehicles'!$A$5:$D$504,4,0)),"")</f>
        <v/>
      </c>
      <c r="I169" s="32">
        <f>IFERROR(IF(E169="","",VLOOKUP(E169,'Setup - Mix Design'!$A$5:$I$504,9,0)),"")</f>
        <v/>
      </c>
      <c r="J169" s="32">
        <f>IF(OR(F169="",I169=""),"",F169*I169)</f>
        <v/>
      </c>
      <c r="K169" s="26" t="n"/>
    </row>
    <row r="170">
      <c r="A170" s="31" t="n"/>
      <c r="B170" s="26" t="n"/>
      <c r="C170" s="26" t="n"/>
      <c r="D170" s="26" t="n"/>
      <c r="E170" s="26" t="n"/>
      <c r="F170" s="27" t="n"/>
      <c r="G170" s="26" t="n"/>
      <c r="H170" s="28">
        <f>IFERROR(IF(G170="","",VLOOKUP(G170,'Setup - Vehicles'!$A$5:$D$504,4,0)),"")</f>
        <v/>
      </c>
      <c r="I170" s="32">
        <f>IFERROR(IF(E170="","",VLOOKUP(E170,'Setup - Mix Design'!$A$5:$I$504,9,0)),"")</f>
        <v/>
      </c>
      <c r="J170" s="32">
        <f>IF(OR(F170="",I170=""),"",F170*I170)</f>
        <v/>
      </c>
      <c r="K170" s="26" t="n"/>
    </row>
    <row r="171">
      <c r="A171" s="31" t="n"/>
      <c r="B171" s="26" t="n"/>
      <c r="C171" s="26" t="n"/>
      <c r="D171" s="26" t="n"/>
      <c r="E171" s="26" t="n"/>
      <c r="F171" s="27" t="n"/>
      <c r="G171" s="26" t="n"/>
      <c r="H171" s="28">
        <f>IFERROR(IF(G171="","",VLOOKUP(G171,'Setup - Vehicles'!$A$5:$D$504,4,0)),"")</f>
        <v/>
      </c>
      <c r="I171" s="32">
        <f>IFERROR(IF(E171="","",VLOOKUP(E171,'Setup - Mix Design'!$A$5:$I$504,9,0)),"")</f>
        <v/>
      </c>
      <c r="J171" s="32">
        <f>IF(OR(F171="",I171=""),"",F171*I171)</f>
        <v/>
      </c>
      <c r="K171" s="26" t="n"/>
    </row>
    <row r="172">
      <c r="A172" s="31" t="n"/>
      <c r="B172" s="26" t="n"/>
      <c r="C172" s="26" t="n"/>
      <c r="D172" s="26" t="n"/>
      <c r="E172" s="26" t="n"/>
      <c r="F172" s="27" t="n"/>
      <c r="G172" s="26" t="n"/>
      <c r="H172" s="28">
        <f>IFERROR(IF(G172="","",VLOOKUP(G172,'Setup - Vehicles'!$A$5:$D$504,4,0)),"")</f>
        <v/>
      </c>
      <c r="I172" s="32">
        <f>IFERROR(IF(E172="","",VLOOKUP(E172,'Setup - Mix Design'!$A$5:$I$504,9,0)),"")</f>
        <v/>
      </c>
      <c r="J172" s="32">
        <f>IF(OR(F172="",I172=""),"",F172*I172)</f>
        <v/>
      </c>
      <c r="K172" s="26" t="n"/>
    </row>
    <row r="173">
      <c r="A173" s="31" t="n"/>
      <c r="B173" s="26" t="n"/>
      <c r="C173" s="26" t="n"/>
      <c r="D173" s="26" t="n"/>
      <c r="E173" s="26" t="n"/>
      <c r="F173" s="27" t="n"/>
      <c r="G173" s="26" t="n"/>
      <c r="H173" s="28">
        <f>IFERROR(IF(G173="","",VLOOKUP(G173,'Setup - Vehicles'!$A$5:$D$504,4,0)),"")</f>
        <v/>
      </c>
      <c r="I173" s="32">
        <f>IFERROR(IF(E173="","",VLOOKUP(E173,'Setup - Mix Design'!$A$5:$I$504,9,0)),"")</f>
        <v/>
      </c>
      <c r="J173" s="32">
        <f>IF(OR(F173="",I173=""),"",F173*I173)</f>
        <v/>
      </c>
      <c r="K173" s="26" t="n"/>
    </row>
    <row r="174">
      <c r="A174" s="31" t="n"/>
      <c r="B174" s="26" t="n"/>
      <c r="C174" s="26" t="n"/>
      <c r="D174" s="26" t="n"/>
      <c r="E174" s="26" t="n"/>
      <c r="F174" s="27" t="n"/>
      <c r="G174" s="26" t="n"/>
      <c r="H174" s="28">
        <f>IFERROR(IF(G174="","",VLOOKUP(G174,'Setup - Vehicles'!$A$5:$D$504,4,0)),"")</f>
        <v/>
      </c>
      <c r="I174" s="32">
        <f>IFERROR(IF(E174="","",VLOOKUP(E174,'Setup - Mix Design'!$A$5:$I$504,9,0)),"")</f>
        <v/>
      </c>
      <c r="J174" s="32">
        <f>IF(OR(F174="",I174=""),"",F174*I174)</f>
        <v/>
      </c>
      <c r="K174" s="26" t="n"/>
    </row>
    <row r="175">
      <c r="A175" s="31" t="n"/>
      <c r="B175" s="26" t="n"/>
      <c r="C175" s="26" t="n"/>
      <c r="D175" s="26" t="n"/>
      <c r="E175" s="26" t="n"/>
      <c r="F175" s="27" t="n"/>
      <c r="G175" s="26" t="n"/>
      <c r="H175" s="28">
        <f>IFERROR(IF(G175="","",VLOOKUP(G175,'Setup - Vehicles'!$A$5:$D$504,4,0)),"")</f>
        <v/>
      </c>
      <c r="I175" s="32">
        <f>IFERROR(IF(E175="","",VLOOKUP(E175,'Setup - Mix Design'!$A$5:$I$504,9,0)),"")</f>
        <v/>
      </c>
      <c r="J175" s="32">
        <f>IF(OR(F175="",I175=""),"",F175*I175)</f>
        <v/>
      </c>
      <c r="K175" s="26" t="n"/>
    </row>
    <row r="176">
      <c r="A176" s="31" t="n"/>
      <c r="B176" s="26" t="n"/>
      <c r="C176" s="26" t="n"/>
      <c r="D176" s="26" t="n"/>
      <c r="E176" s="26" t="n"/>
      <c r="F176" s="27" t="n"/>
      <c r="G176" s="26" t="n"/>
      <c r="H176" s="28">
        <f>IFERROR(IF(G176="","",VLOOKUP(G176,'Setup - Vehicles'!$A$5:$D$504,4,0)),"")</f>
        <v/>
      </c>
      <c r="I176" s="32">
        <f>IFERROR(IF(E176="","",VLOOKUP(E176,'Setup - Mix Design'!$A$5:$I$504,9,0)),"")</f>
        <v/>
      </c>
      <c r="J176" s="32">
        <f>IF(OR(F176="",I176=""),"",F176*I176)</f>
        <v/>
      </c>
      <c r="K176" s="26" t="n"/>
    </row>
    <row r="177">
      <c r="A177" s="31" t="n"/>
      <c r="B177" s="26" t="n"/>
      <c r="C177" s="26" t="n"/>
      <c r="D177" s="26" t="n"/>
      <c r="E177" s="26" t="n"/>
      <c r="F177" s="27" t="n"/>
      <c r="G177" s="26" t="n"/>
      <c r="H177" s="28">
        <f>IFERROR(IF(G177="","",VLOOKUP(G177,'Setup - Vehicles'!$A$5:$D$504,4,0)),"")</f>
        <v/>
      </c>
      <c r="I177" s="32">
        <f>IFERROR(IF(E177="","",VLOOKUP(E177,'Setup - Mix Design'!$A$5:$I$504,9,0)),"")</f>
        <v/>
      </c>
      <c r="J177" s="32">
        <f>IF(OR(F177="",I177=""),"",F177*I177)</f>
        <v/>
      </c>
      <c r="K177" s="26" t="n"/>
    </row>
    <row r="178">
      <c r="A178" s="31" t="n"/>
      <c r="B178" s="26" t="n"/>
      <c r="C178" s="26" t="n"/>
      <c r="D178" s="26" t="n"/>
      <c r="E178" s="26" t="n"/>
      <c r="F178" s="27" t="n"/>
      <c r="G178" s="26" t="n"/>
      <c r="H178" s="28">
        <f>IFERROR(IF(G178="","",VLOOKUP(G178,'Setup - Vehicles'!$A$5:$D$504,4,0)),"")</f>
        <v/>
      </c>
      <c r="I178" s="32">
        <f>IFERROR(IF(E178="","",VLOOKUP(E178,'Setup - Mix Design'!$A$5:$I$504,9,0)),"")</f>
        <v/>
      </c>
      <c r="J178" s="32">
        <f>IF(OR(F178="",I178=""),"",F178*I178)</f>
        <v/>
      </c>
      <c r="K178" s="26" t="n"/>
    </row>
    <row r="179">
      <c r="A179" s="31" t="n"/>
      <c r="B179" s="26" t="n"/>
      <c r="C179" s="26" t="n"/>
      <c r="D179" s="26" t="n"/>
      <c r="E179" s="26" t="n"/>
      <c r="F179" s="27" t="n"/>
      <c r="G179" s="26" t="n"/>
      <c r="H179" s="28">
        <f>IFERROR(IF(G179="","",VLOOKUP(G179,'Setup - Vehicles'!$A$5:$D$504,4,0)),"")</f>
        <v/>
      </c>
      <c r="I179" s="32">
        <f>IFERROR(IF(E179="","",VLOOKUP(E179,'Setup - Mix Design'!$A$5:$I$504,9,0)),"")</f>
        <v/>
      </c>
      <c r="J179" s="32">
        <f>IF(OR(F179="",I179=""),"",F179*I179)</f>
        <v/>
      </c>
      <c r="K179" s="26" t="n"/>
    </row>
    <row r="180">
      <c r="A180" s="31" t="n"/>
      <c r="B180" s="26" t="n"/>
      <c r="C180" s="26" t="n"/>
      <c r="D180" s="26" t="n"/>
      <c r="E180" s="26" t="n"/>
      <c r="F180" s="27" t="n"/>
      <c r="G180" s="26" t="n"/>
      <c r="H180" s="28">
        <f>IFERROR(IF(G180="","",VLOOKUP(G180,'Setup - Vehicles'!$A$5:$D$504,4,0)),"")</f>
        <v/>
      </c>
      <c r="I180" s="32">
        <f>IFERROR(IF(E180="","",VLOOKUP(E180,'Setup - Mix Design'!$A$5:$I$504,9,0)),"")</f>
        <v/>
      </c>
      <c r="J180" s="32">
        <f>IF(OR(F180="",I180=""),"",F180*I180)</f>
        <v/>
      </c>
      <c r="K180" s="26" t="n"/>
    </row>
    <row r="181">
      <c r="A181" s="31" t="n"/>
      <c r="B181" s="26" t="n"/>
      <c r="C181" s="26" t="n"/>
      <c r="D181" s="26" t="n"/>
      <c r="E181" s="26" t="n"/>
      <c r="F181" s="27" t="n"/>
      <c r="G181" s="26" t="n"/>
      <c r="H181" s="28">
        <f>IFERROR(IF(G181="","",VLOOKUP(G181,'Setup - Vehicles'!$A$5:$D$504,4,0)),"")</f>
        <v/>
      </c>
      <c r="I181" s="32">
        <f>IFERROR(IF(E181="","",VLOOKUP(E181,'Setup - Mix Design'!$A$5:$I$504,9,0)),"")</f>
        <v/>
      </c>
      <c r="J181" s="32">
        <f>IF(OR(F181="",I181=""),"",F181*I181)</f>
        <v/>
      </c>
      <c r="K181" s="26" t="n"/>
    </row>
    <row r="182">
      <c r="A182" s="31" t="n"/>
      <c r="B182" s="26" t="n"/>
      <c r="C182" s="26" t="n"/>
      <c r="D182" s="26" t="n"/>
      <c r="E182" s="26" t="n"/>
      <c r="F182" s="27" t="n"/>
      <c r="G182" s="26" t="n"/>
      <c r="H182" s="28">
        <f>IFERROR(IF(G182="","",VLOOKUP(G182,'Setup - Vehicles'!$A$5:$D$504,4,0)),"")</f>
        <v/>
      </c>
      <c r="I182" s="32">
        <f>IFERROR(IF(E182="","",VLOOKUP(E182,'Setup - Mix Design'!$A$5:$I$504,9,0)),"")</f>
        <v/>
      </c>
      <c r="J182" s="32">
        <f>IF(OR(F182="",I182=""),"",F182*I182)</f>
        <v/>
      </c>
      <c r="K182" s="26" t="n"/>
    </row>
    <row r="183">
      <c r="A183" s="31" t="n"/>
      <c r="B183" s="26" t="n"/>
      <c r="C183" s="26" t="n"/>
      <c r="D183" s="26" t="n"/>
      <c r="E183" s="26" t="n"/>
      <c r="F183" s="27" t="n"/>
      <c r="G183" s="26" t="n"/>
      <c r="H183" s="28">
        <f>IFERROR(IF(G183="","",VLOOKUP(G183,'Setup - Vehicles'!$A$5:$D$504,4,0)),"")</f>
        <v/>
      </c>
      <c r="I183" s="32">
        <f>IFERROR(IF(E183="","",VLOOKUP(E183,'Setup - Mix Design'!$A$5:$I$504,9,0)),"")</f>
        <v/>
      </c>
      <c r="J183" s="32">
        <f>IF(OR(F183="",I183=""),"",F183*I183)</f>
        <v/>
      </c>
      <c r="K183" s="26" t="n"/>
    </row>
    <row r="184">
      <c r="A184" s="31" t="n"/>
      <c r="B184" s="26" t="n"/>
      <c r="C184" s="26" t="n"/>
      <c r="D184" s="26" t="n"/>
      <c r="E184" s="26" t="n"/>
      <c r="F184" s="27" t="n"/>
      <c r="G184" s="26" t="n"/>
      <c r="H184" s="28">
        <f>IFERROR(IF(G184="","",VLOOKUP(G184,'Setup - Vehicles'!$A$5:$D$504,4,0)),"")</f>
        <v/>
      </c>
      <c r="I184" s="32">
        <f>IFERROR(IF(E184="","",VLOOKUP(E184,'Setup - Mix Design'!$A$5:$I$504,9,0)),"")</f>
        <v/>
      </c>
      <c r="J184" s="32">
        <f>IF(OR(F184="",I184=""),"",F184*I184)</f>
        <v/>
      </c>
      <c r="K184" s="26" t="n"/>
    </row>
    <row r="185">
      <c r="A185" s="31" t="n"/>
      <c r="B185" s="26" t="n"/>
      <c r="C185" s="26" t="n"/>
      <c r="D185" s="26" t="n"/>
      <c r="E185" s="26" t="n"/>
      <c r="F185" s="27" t="n"/>
      <c r="G185" s="26" t="n"/>
      <c r="H185" s="28">
        <f>IFERROR(IF(G185="","",VLOOKUP(G185,'Setup - Vehicles'!$A$5:$D$504,4,0)),"")</f>
        <v/>
      </c>
      <c r="I185" s="32">
        <f>IFERROR(IF(E185="","",VLOOKUP(E185,'Setup - Mix Design'!$A$5:$I$504,9,0)),"")</f>
        <v/>
      </c>
      <c r="J185" s="32">
        <f>IF(OR(F185="",I185=""),"",F185*I185)</f>
        <v/>
      </c>
      <c r="K185" s="26" t="n"/>
    </row>
    <row r="186">
      <c r="A186" s="31" t="n"/>
      <c r="B186" s="26" t="n"/>
      <c r="C186" s="26" t="n"/>
      <c r="D186" s="26" t="n"/>
      <c r="E186" s="26" t="n"/>
      <c r="F186" s="27" t="n"/>
      <c r="G186" s="26" t="n"/>
      <c r="H186" s="28">
        <f>IFERROR(IF(G186="","",VLOOKUP(G186,'Setup - Vehicles'!$A$5:$D$504,4,0)),"")</f>
        <v/>
      </c>
      <c r="I186" s="32">
        <f>IFERROR(IF(E186="","",VLOOKUP(E186,'Setup - Mix Design'!$A$5:$I$504,9,0)),"")</f>
        <v/>
      </c>
      <c r="J186" s="32">
        <f>IF(OR(F186="",I186=""),"",F186*I186)</f>
        <v/>
      </c>
      <c r="K186" s="26" t="n"/>
    </row>
    <row r="187">
      <c r="A187" s="31" t="n"/>
      <c r="B187" s="26" t="n"/>
      <c r="C187" s="26" t="n"/>
      <c r="D187" s="26" t="n"/>
      <c r="E187" s="26" t="n"/>
      <c r="F187" s="27" t="n"/>
      <c r="G187" s="26" t="n"/>
      <c r="H187" s="28">
        <f>IFERROR(IF(G187="","",VLOOKUP(G187,'Setup - Vehicles'!$A$5:$D$504,4,0)),"")</f>
        <v/>
      </c>
      <c r="I187" s="32">
        <f>IFERROR(IF(E187="","",VLOOKUP(E187,'Setup - Mix Design'!$A$5:$I$504,9,0)),"")</f>
        <v/>
      </c>
      <c r="J187" s="32">
        <f>IF(OR(F187="",I187=""),"",F187*I187)</f>
        <v/>
      </c>
      <c r="K187" s="26" t="n"/>
    </row>
    <row r="188">
      <c r="A188" s="31" t="n"/>
      <c r="B188" s="26" t="n"/>
      <c r="C188" s="26" t="n"/>
      <c r="D188" s="26" t="n"/>
      <c r="E188" s="26" t="n"/>
      <c r="F188" s="27" t="n"/>
      <c r="G188" s="26" t="n"/>
      <c r="H188" s="28">
        <f>IFERROR(IF(G188="","",VLOOKUP(G188,'Setup - Vehicles'!$A$5:$D$504,4,0)),"")</f>
        <v/>
      </c>
      <c r="I188" s="32">
        <f>IFERROR(IF(E188="","",VLOOKUP(E188,'Setup - Mix Design'!$A$5:$I$504,9,0)),"")</f>
        <v/>
      </c>
      <c r="J188" s="32">
        <f>IF(OR(F188="",I188=""),"",F188*I188)</f>
        <v/>
      </c>
      <c r="K188" s="26" t="n"/>
    </row>
    <row r="189">
      <c r="A189" s="31" t="n"/>
      <c r="B189" s="26" t="n"/>
      <c r="C189" s="26" t="n"/>
      <c r="D189" s="26" t="n"/>
      <c r="E189" s="26" t="n"/>
      <c r="F189" s="27" t="n"/>
      <c r="G189" s="26" t="n"/>
      <c r="H189" s="28">
        <f>IFERROR(IF(G189="","",VLOOKUP(G189,'Setup - Vehicles'!$A$5:$D$504,4,0)),"")</f>
        <v/>
      </c>
      <c r="I189" s="32">
        <f>IFERROR(IF(E189="","",VLOOKUP(E189,'Setup - Mix Design'!$A$5:$I$504,9,0)),"")</f>
        <v/>
      </c>
      <c r="J189" s="32">
        <f>IF(OR(F189="",I189=""),"",F189*I189)</f>
        <v/>
      </c>
      <c r="K189" s="26" t="n"/>
    </row>
    <row r="190">
      <c r="A190" s="31" t="n"/>
      <c r="B190" s="26" t="n"/>
      <c r="C190" s="26" t="n"/>
      <c r="D190" s="26" t="n"/>
      <c r="E190" s="26" t="n"/>
      <c r="F190" s="27" t="n"/>
      <c r="G190" s="26" t="n"/>
      <c r="H190" s="28">
        <f>IFERROR(IF(G190="","",VLOOKUP(G190,'Setup - Vehicles'!$A$5:$D$504,4,0)),"")</f>
        <v/>
      </c>
      <c r="I190" s="32">
        <f>IFERROR(IF(E190="","",VLOOKUP(E190,'Setup - Mix Design'!$A$5:$I$504,9,0)),"")</f>
        <v/>
      </c>
      <c r="J190" s="32">
        <f>IF(OR(F190="",I190=""),"",F190*I190)</f>
        <v/>
      </c>
      <c r="K190" s="26" t="n"/>
    </row>
    <row r="191">
      <c r="A191" s="31" t="n"/>
      <c r="B191" s="26" t="n"/>
      <c r="C191" s="26" t="n"/>
      <c r="D191" s="26" t="n"/>
      <c r="E191" s="26" t="n"/>
      <c r="F191" s="27" t="n"/>
      <c r="G191" s="26" t="n"/>
      <c r="H191" s="28">
        <f>IFERROR(IF(G191="","",VLOOKUP(G191,'Setup - Vehicles'!$A$5:$D$504,4,0)),"")</f>
        <v/>
      </c>
      <c r="I191" s="32">
        <f>IFERROR(IF(E191="","",VLOOKUP(E191,'Setup - Mix Design'!$A$5:$I$504,9,0)),"")</f>
        <v/>
      </c>
      <c r="J191" s="32">
        <f>IF(OR(F191="",I191=""),"",F191*I191)</f>
        <v/>
      </c>
      <c r="K191" s="26" t="n"/>
    </row>
    <row r="192">
      <c r="A192" s="31" t="n"/>
      <c r="B192" s="26" t="n"/>
      <c r="C192" s="26" t="n"/>
      <c r="D192" s="26" t="n"/>
      <c r="E192" s="26" t="n"/>
      <c r="F192" s="27" t="n"/>
      <c r="G192" s="26" t="n"/>
      <c r="H192" s="28">
        <f>IFERROR(IF(G192="","",VLOOKUP(G192,'Setup - Vehicles'!$A$5:$D$504,4,0)),"")</f>
        <v/>
      </c>
      <c r="I192" s="32">
        <f>IFERROR(IF(E192="","",VLOOKUP(E192,'Setup - Mix Design'!$A$5:$I$504,9,0)),"")</f>
        <v/>
      </c>
      <c r="J192" s="32">
        <f>IF(OR(F192="",I192=""),"",F192*I192)</f>
        <v/>
      </c>
      <c r="K192" s="26" t="n"/>
    </row>
    <row r="193">
      <c r="A193" s="31" t="n"/>
      <c r="B193" s="26" t="n"/>
      <c r="C193" s="26" t="n"/>
      <c r="D193" s="26" t="n"/>
      <c r="E193" s="26" t="n"/>
      <c r="F193" s="27" t="n"/>
      <c r="G193" s="26" t="n"/>
      <c r="H193" s="28">
        <f>IFERROR(IF(G193="","",VLOOKUP(G193,'Setup - Vehicles'!$A$5:$D$504,4,0)),"")</f>
        <v/>
      </c>
      <c r="I193" s="32">
        <f>IFERROR(IF(E193="","",VLOOKUP(E193,'Setup - Mix Design'!$A$5:$I$504,9,0)),"")</f>
        <v/>
      </c>
      <c r="J193" s="32">
        <f>IF(OR(F193="",I193=""),"",F193*I193)</f>
        <v/>
      </c>
      <c r="K193" s="26" t="n"/>
    </row>
    <row r="194">
      <c r="A194" s="31" t="n"/>
      <c r="B194" s="26" t="n"/>
      <c r="C194" s="26" t="n"/>
      <c r="D194" s="26" t="n"/>
      <c r="E194" s="26" t="n"/>
      <c r="F194" s="27" t="n"/>
      <c r="G194" s="26" t="n"/>
      <c r="H194" s="28">
        <f>IFERROR(IF(G194="","",VLOOKUP(G194,'Setup - Vehicles'!$A$5:$D$504,4,0)),"")</f>
        <v/>
      </c>
      <c r="I194" s="32">
        <f>IFERROR(IF(E194="","",VLOOKUP(E194,'Setup - Mix Design'!$A$5:$I$504,9,0)),"")</f>
        <v/>
      </c>
      <c r="J194" s="32">
        <f>IF(OR(F194="",I194=""),"",F194*I194)</f>
        <v/>
      </c>
      <c r="K194" s="26" t="n"/>
    </row>
    <row r="195">
      <c r="A195" s="31" t="n"/>
      <c r="B195" s="26" t="n"/>
      <c r="C195" s="26" t="n"/>
      <c r="D195" s="26" t="n"/>
      <c r="E195" s="26" t="n"/>
      <c r="F195" s="27" t="n"/>
      <c r="G195" s="26" t="n"/>
      <c r="H195" s="28">
        <f>IFERROR(IF(G195="","",VLOOKUP(G195,'Setup - Vehicles'!$A$5:$D$504,4,0)),"")</f>
        <v/>
      </c>
      <c r="I195" s="32">
        <f>IFERROR(IF(E195="","",VLOOKUP(E195,'Setup - Mix Design'!$A$5:$I$504,9,0)),"")</f>
        <v/>
      </c>
      <c r="J195" s="32">
        <f>IF(OR(F195="",I195=""),"",F195*I195)</f>
        <v/>
      </c>
      <c r="K195" s="26" t="n"/>
    </row>
    <row r="196">
      <c r="A196" s="31" t="n"/>
      <c r="B196" s="26" t="n"/>
      <c r="C196" s="26" t="n"/>
      <c r="D196" s="26" t="n"/>
      <c r="E196" s="26" t="n"/>
      <c r="F196" s="27" t="n"/>
      <c r="G196" s="26" t="n"/>
      <c r="H196" s="28">
        <f>IFERROR(IF(G196="","",VLOOKUP(G196,'Setup - Vehicles'!$A$5:$D$504,4,0)),"")</f>
        <v/>
      </c>
      <c r="I196" s="32">
        <f>IFERROR(IF(E196="","",VLOOKUP(E196,'Setup - Mix Design'!$A$5:$I$504,9,0)),"")</f>
        <v/>
      </c>
      <c r="J196" s="32">
        <f>IF(OR(F196="",I196=""),"",F196*I196)</f>
        <v/>
      </c>
      <c r="K196" s="26" t="n"/>
    </row>
    <row r="197">
      <c r="A197" s="31" t="n"/>
      <c r="B197" s="26" t="n"/>
      <c r="C197" s="26" t="n"/>
      <c r="D197" s="26" t="n"/>
      <c r="E197" s="26" t="n"/>
      <c r="F197" s="27" t="n"/>
      <c r="G197" s="26" t="n"/>
      <c r="H197" s="28">
        <f>IFERROR(IF(G197="","",VLOOKUP(G197,'Setup - Vehicles'!$A$5:$D$504,4,0)),"")</f>
        <v/>
      </c>
      <c r="I197" s="32">
        <f>IFERROR(IF(E197="","",VLOOKUP(E197,'Setup - Mix Design'!$A$5:$I$504,9,0)),"")</f>
        <v/>
      </c>
      <c r="J197" s="32">
        <f>IF(OR(F197="",I197=""),"",F197*I197)</f>
        <v/>
      </c>
      <c r="K197" s="26" t="n"/>
    </row>
    <row r="198">
      <c r="A198" s="31" t="n"/>
      <c r="B198" s="26" t="n"/>
      <c r="C198" s="26" t="n"/>
      <c r="D198" s="26" t="n"/>
      <c r="E198" s="26" t="n"/>
      <c r="F198" s="27" t="n"/>
      <c r="G198" s="26" t="n"/>
      <c r="H198" s="28">
        <f>IFERROR(IF(G198="","",VLOOKUP(G198,'Setup - Vehicles'!$A$5:$D$504,4,0)),"")</f>
        <v/>
      </c>
      <c r="I198" s="32">
        <f>IFERROR(IF(E198="","",VLOOKUP(E198,'Setup - Mix Design'!$A$5:$I$504,9,0)),"")</f>
        <v/>
      </c>
      <c r="J198" s="32">
        <f>IF(OR(F198="",I198=""),"",F198*I198)</f>
        <v/>
      </c>
      <c r="K198" s="26" t="n"/>
    </row>
    <row r="199">
      <c r="A199" s="31" t="n"/>
      <c r="B199" s="26" t="n"/>
      <c r="C199" s="26" t="n"/>
      <c r="D199" s="26" t="n"/>
      <c r="E199" s="26" t="n"/>
      <c r="F199" s="27" t="n"/>
      <c r="G199" s="26" t="n"/>
      <c r="H199" s="28">
        <f>IFERROR(IF(G199="","",VLOOKUP(G199,'Setup - Vehicles'!$A$5:$D$504,4,0)),"")</f>
        <v/>
      </c>
      <c r="I199" s="32">
        <f>IFERROR(IF(E199="","",VLOOKUP(E199,'Setup - Mix Design'!$A$5:$I$504,9,0)),"")</f>
        <v/>
      </c>
      <c r="J199" s="32">
        <f>IF(OR(F199="",I199=""),"",F199*I199)</f>
        <v/>
      </c>
      <c r="K199" s="26" t="n"/>
    </row>
    <row r="200">
      <c r="A200" s="31" t="n"/>
      <c r="B200" s="26" t="n"/>
      <c r="C200" s="26" t="n"/>
      <c r="D200" s="26" t="n"/>
      <c r="E200" s="26" t="n"/>
      <c r="F200" s="27" t="n"/>
      <c r="G200" s="26" t="n"/>
      <c r="H200" s="28">
        <f>IFERROR(IF(G200="","",VLOOKUP(G200,'Setup - Vehicles'!$A$5:$D$504,4,0)),"")</f>
        <v/>
      </c>
      <c r="I200" s="32">
        <f>IFERROR(IF(E200="","",VLOOKUP(E200,'Setup - Mix Design'!$A$5:$I$504,9,0)),"")</f>
        <v/>
      </c>
      <c r="J200" s="32">
        <f>IF(OR(F200="",I200=""),"",F200*I200)</f>
        <v/>
      </c>
      <c r="K200" s="26" t="n"/>
    </row>
    <row r="201">
      <c r="A201" s="31" t="n"/>
      <c r="B201" s="26" t="n"/>
      <c r="C201" s="26" t="n"/>
      <c r="D201" s="26" t="n"/>
      <c r="E201" s="26" t="n"/>
      <c r="F201" s="27" t="n"/>
      <c r="G201" s="26" t="n"/>
      <c r="H201" s="28">
        <f>IFERROR(IF(G201="","",VLOOKUP(G201,'Setup - Vehicles'!$A$5:$D$504,4,0)),"")</f>
        <v/>
      </c>
      <c r="I201" s="32">
        <f>IFERROR(IF(E201="","",VLOOKUP(E201,'Setup - Mix Design'!$A$5:$I$504,9,0)),"")</f>
        <v/>
      </c>
      <c r="J201" s="32">
        <f>IF(OR(F201="",I201=""),"",F201*I201)</f>
        <v/>
      </c>
      <c r="K201" s="26" t="n"/>
    </row>
    <row r="202">
      <c r="A202" s="31" t="n"/>
      <c r="B202" s="26" t="n"/>
      <c r="C202" s="26" t="n"/>
      <c r="D202" s="26" t="n"/>
      <c r="E202" s="26" t="n"/>
      <c r="F202" s="27" t="n"/>
      <c r="G202" s="26" t="n"/>
      <c r="H202" s="28">
        <f>IFERROR(IF(G202="","",VLOOKUP(G202,'Setup - Vehicles'!$A$5:$D$504,4,0)),"")</f>
        <v/>
      </c>
      <c r="I202" s="32">
        <f>IFERROR(IF(E202="","",VLOOKUP(E202,'Setup - Mix Design'!$A$5:$I$504,9,0)),"")</f>
        <v/>
      </c>
      <c r="J202" s="32">
        <f>IF(OR(F202="",I202=""),"",F202*I202)</f>
        <v/>
      </c>
      <c r="K202" s="26" t="n"/>
    </row>
    <row r="203">
      <c r="A203" s="31" t="n"/>
      <c r="B203" s="26" t="n"/>
      <c r="C203" s="26" t="n"/>
      <c r="D203" s="26" t="n"/>
      <c r="E203" s="26" t="n"/>
      <c r="F203" s="27" t="n"/>
      <c r="G203" s="26" t="n"/>
      <c r="H203" s="28">
        <f>IFERROR(IF(G203="","",VLOOKUP(G203,'Setup - Vehicles'!$A$5:$D$504,4,0)),"")</f>
        <v/>
      </c>
      <c r="I203" s="32">
        <f>IFERROR(IF(E203="","",VLOOKUP(E203,'Setup - Mix Design'!$A$5:$I$504,9,0)),"")</f>
        <v/>
      </c>
      <c r="J203" s="32">
        <f>IF(OR(F203="",I203=""),"",F203*I203)</f>
        <v/>
      </c>
      <c r="K203" s="26" t="n"/>
    </row>
    <row r="204">
      <c r="A204" s="31" t="n"/>
      <c r="B204" s="26" t="n"/>
      <c r="C204" s="26" t="n"/>
      <c r="D204" s="26" t="n"/>
      <c r="E204" s="26" t="n"/>
      <c r="F204" s="27" t="n"/>
      <c r="G204" s="26" t="n"/>
      <c r="H204" s="28">
        <f>IFERROR(IF(G204="","",VLOOKUP(G204,'Setup - Vehicles'!$A$5:$D$504,4,0)),"")</f>
        <v/>
      </c>
      <c r="I204" s="32">
        <f>IFERROR(IF(E204="","",VLOOKUP(E204,'Setup - Mix Design'!$A$5:$I$504,9,0)),"")</f>
        <v/>
      </c>
      <c r="J204" s="32">
        <f>IF(OR(F204="",I204=""),"",F204*I204)</f>
        <v/>
      </c>
      <c r="K204" s="26" t="n"/>
    </row>
    <row r="205">
      <c r="A205" s="31" t="n"/>
      <c r="B205" s="26" t="n"/>
      <c r="C205" s="26" t="n"/>
      <c r="D205" s="26" t="n"/>
      <c r="E205" s="26" t="n"/>
      <c r="F205" s="27" t="n"/>
      <c r="G205" s="26" t="n"/>
      <c r="H205" s="28">
        <f>IFERROR(IF(G205="","",VLOOKUP(G205,'Setup - Vehicles'!$A$5:$D$504,4,0)),"")</f>
        <v/>
      </c>
      <c r="I205" s="32">
        <f>IFERROR(IF(E205="","",VLOOKUP(E205,'Setup - Mix Design'!$A$5:$I$504,9,0)),"")</f>
        <v/>
      </c>
      <c r="J205" s="32">
        <f>IF(OR(F205="",I205=""),"",F205*I205)</f>
        <v/>
      </c>
      <c r="K205" s="26" t="n"/>
    </row>
    <row r="206">
      <c r="A206" s="31" t="n"/>
      <c r="B206" s="26" t="n"/>
      <c r="C206" s="26" t="n"/>
      <c r="D206" s="26" t="n"/>
      <c r="E206" s="26" t="n"/>
      <c r="F206" s="27" t="n"/>
      <c r="G206" s="26" t="n"/>
      <c r="H206" s="28">
        <f>IFERROR(IF(G206="","",VLOOKUP(G206,'Setup - Vehicles'!$A$5:$D$504,4,0)),"")</f>
        <v/>
      </c>
      <c r="I206" s="32">
        <f>IFERROR(IF(E206="","",VLOOKUP(E206,'Setup - Mix Design'!$A$5:$I$504,9,0)),"")</f>
        <v/>
      </c>
      <c r="J206" s="32">
        <f>IF(OR(F206="",I206=""),"",F206*I206)</f>
        <v/>
      </c>
      <c r="K206" s="26" t="n"/>
    </row>
    <row r="207">
      <c r="A207" s="31" t="n"/>
      <c r="B207" s="26" t="n"/>
      <c r="C207" s="26" t="n"/>
      <c r="D207" s="26" t="n"/>
      <c r="E207" s="26" t="n"/>
      <c r="F207" s="27" t="n"/>
      <c r="G207" s="26" t="n"/>
      <c r="H207" s="28">
        <f>IFERROR(IF(G207="","",VLOOKUP(G207,'Setup - Vehicles'!$A$5:$D$504,4,0)),"")</f>
        <v/>
      </c>
      <c r="I207" s="32">
        <f>IFERROR(IF(E207="","",VLOOKUP(E207,'Setup - Mix Design'!$A$5:$I$504,9,0)),"")</f>
        <v/>
      </c>
      <c r="J207" s="32">
        <f>IF(OR(F207="",I207=""),"",F207*I207)</f>
        <v/>
      </c>
      <c r="K207" s="26" t="n"/>
    </row>
    <row r="208">
      <c r="A208" s="31" t="n"/>
      <c r="B208" s="26" t="n"/>
      <c r="C208" s="26" t="n"/>
      <c r="D208" s="26" t="n"/>
      <c r="E208" s="26" t="n"/>
      <c r="F208" s="27" t="n"/>
      <c r="G208" s="26" t="n"/>
      <c r="H208" s="28">
        <f>IFERROR(IF(G208="","",VLOOKUP(G208,'Setup - Vehicles'!$A$5:$D$504,4,0)),"")</f>
        <v/>
      </c>
      <c r="I208" s="32">
        <f>IFERROR(IF(E208="","",VLOOKUP(E208,'Setup - Mix Design'!$A$5:$I$504,9,0)),"")</f>
        <v/>
      </c>
      <c r="J208" s="32">
        <f>IF(OR(F208="",I208=""),"",F208*I208)</f>
        <v/>
      </c>
      <c r="K208" s="26" t="n"/>
    </row>
    <row r="209">
      <c r="A209" s="31" t="n"/>
      <c r="B209" s="26" t="n"/>
      <c r="C209" s="26" t="n"/>
      <c r="D209" s="26" t="n"/>
      <c r="E209" s="26" t="n"/>
      <c r="F209" s="27" t="n"/>
      <c r="G209" s="26" t="n"/>
      <c r="H209" s="28">
        <f>IFERROR(IF(G209="","",VLOOKUP(G209,'Setup - Vehicles'!$A$5:$D$504,4,0)),"")</f>
        <v/>
      </c>
      <c r="I209" s="32">
        <f>IFERROR(IF(E209="","",VLOOKUP(E209,'Setup - Mix Design'!$A$5:$I$504,9,0)),"")</f>
        <v/>
      </c>
      <c r="J209" s="32">
        <f>IF(OR(F209="",I209=""),"",F209*I209)</f>
        <v/>
      </c>
      <c r="K209" s="26" t="n"/>
    </row>
    <row r="210">
      <c r="A210" s="31" t="n"/>
      <c r="B210" s="26" t="n"/>
      <c r="C210" s="26" t="n"/>
      <c r="D210" s="26" t="n"/>
      <c r="E210" s="26" t="n"/>
      <c r="F210" s="27" t="n"/>
      <c r="G210" s="26" t="n"/>
      <c r="H210" s="28">
        <f>IFERROR(IF(G210="","",VLOOKUP(G210,'Setup - Vehicles'!$A$5:$D$504,4,0)),"")</f>
        <v/>
      </c>
      <c r="I210" s="32">
        <f>IFERROR(IF(E210="","",VLOOKUP(E210,'Setup - Mix Design'!$A$5:$I$504,9,0)),"")</f>
        <v/>
      </c>
      <c r="J210" s="32">
        <f>IF(OR(F210="",I210=""),"",F210*I210)</f>
        <v/>
      </c>
      <c r="K210" s="26" t="n"/>
    </row>
    <row r="211">
      <c r="A211" s="31" t="n"/>
      <c r="B211" s="26" t="n"/>
      <c r="C211" s="26" t="n"/>
      <c r="D211" s="26" t="n"/>
      <c r="E211" s="26" t="n"/>
      <c r="F211" s="27" t="n"/>
      <c r="G211" s="26" t="n"/>
      <c r="H211" s="28">
        <f>IFERROR(IF(G211="","",VLOOKUP(G211,'Setup - Vehicles'!$A$5:$D$504,4,0)),"")</f>
        <v/>
      </c>
      <c r="I211" s="32">
        <f>IFERROR(IF(E211="","",VLOOKUP(E211,'Setup - Mix Design'!$A$5:$I$504,9,0)),"")</f>
        <v/>
      </c>
      <c r="J211" s="32">
        <f>IF(OR(F211="",I211=""),"",F211*I211)</f>
        <v/>
      </c>
      <c r="K211" s="26" t="n"/>
    </row>
    <row r="212">
      <c r="A212" s="31" t="n"/>
      <c r="B212" s="26" t="n"/>
      <c r="C212" s="26" t="n"/>
      <c r="D212" s="26" t="n"/>
      <c r="E212" s="26" t="n"/>
      <c r="F212" s="27" t="n"/>
      <c r="G212" s="26" t="n"/>
      <c r="H212" s="28">
        <f>IFERROR(IF(G212="","",VLOOKUP(G212,'Setup - Vehicles'!$A$5:$D$504,4,0)),"")</f>
        <v/>
      </c>
      <c r="I212" s="32">
        <f>IFERROR(IF(E212="","",VLOOKUP(E212,'Setup - Mix Design'!$A$5:$I$504,9,0)),"")</f>
        <v/>
      </c>
      <c r="J212" s="32">
        <f>IF(OR(F212="",I212=""),"",F212*I212)</f>
        <v/>
      </c>
      <c r="K212" s="26" t="n"/>
    </row>
    <row r="213">
      <c r="A213" s="31" t="n"/>
      <c r="B213" s="26" t="n"/>
      <c r="C213" s="26" t="n"/>
      <c r="D213" s="26" t="n"/>
      <c r="E213" s="26" t="n"/>
      <c r="F213" s="27" t="n"/>
      <c r="G213" s="26" t="n"/>
      <c r="H213" s="28">
        <f>IFERROR(IF(G213="","",VLOOKUP(G213,'Setup - Vehicles'!$A$5:$D$504,4,0)),"")</f>
        <v/>
      </c>
      <c r="I213" s="32">
        <f>IFERROR(IF(E213="","",VLOOKUP(E213,'Setup - Mix Design'!$A$5:$I$504,9,0)),"")</f>
        <v/>
      </c>
      <c r="J213" s="32">
        <f>IF(OR(F213="",I213=""),"",F213*I213)</f>
        <v/>
      </c>
      <c r="K213" s="26" t="n"/>
    </row>
    <row r="214">
      <c r="A214" s="31" t="n"/>
      <c r="B214" s="26" t="n"/>
      <c r="C214" s="26" t="n"/>
      <c r="D214" s="26" t="n"/>
      <c r="E214" s="26" t="n"/>
      <c r="F214" s="27" t="n"/>
      <c r="G214" s="26" t="n"/>
      <c r="H214" s="28">
        <f>IFERROR(IF(G214="","",VLOOKUP(G214,'Setup - Vehicles'!$A$5:$D$504,4,0)),"")</f>
        <v/>
      </c>
      <c r="I214" s="32">
        <f>IFERROR(IF(E214="","",VLOOKUP(E214,'Setup - Mix Design'!$A$5:$I$504,9,0)),"")</f>
        <v/>
      </c>
      <c r="J214" s="32">
        <f>IF(OR(F214="",I214=""),"",F214*I214)</f>
        <v/>
      </c>
      <c r="K214" s="26" t="n"/>
    </row>
    <row r="215">
      <c r="A215" s="31" t="n"/>
      <c r="B215" s="26" t="n"/>
      <c r="C215" s="26" t="n"/>
      <c r="D215" s="26" t="n"/>
      <c r="E215" s="26" t="n"/>
      <c r="F215" s="27" t="n"/>
      <c r="G215" s="26" t="n"/>
      <c r="H215" s="28">
        <f>IFERROR(IF(G215="","",VLOOKUP(G215,'Setup - Vehicles'!$A$5:$D$504,4,0)),"")</f>
        <v/>
      </c>
      <c r="I215" s="32">
        <f>IFERROR(IF(E215="","",VLOOKUP(E215,'Setup - Mix Design'!$A$5:$I$504,9,0)),"")</f>
        <v/>
      </c>
      <c r="J215" s="32">
        <f>IF(OR(F215="",I215=""),"",F215*I215)</f>
        <v/>
      </c>
      <c r="K215" s="26" t="n"/>
    </row>
    <row r="216">
      <c r="A216" s="31" t="n"/>
      <c r="B216" s="26" t="n"/>
      <c r="C216" s="26" t="n"/>
      <c r="D216" s="26" t="n"/>
      <c r="E216" s="26" t="n"/>
      <c r="F216" s="27" t="n"/>
      <c r="G216" s="26" t="n"/>
      <c r="H216" s="28">
        <f>IFERROR(IF(G216="","",VLOOKUP(G216,'Setup - Vehicles'!$A$5:$D$504,4,0)),"")</f>
        <v/>
      </c>
      <c r="I216" s="32">
        <f>IFERROR(IF(E216="","",VLOOKUP(E216,'Setup - Mix Design'!$A$5:$I$504,9,0)),"")</f>
        <v/>
      </c>
      <c r="J216" s="32">
        <f>IF(OR(F216="",I216=""),"",F216*I216)</f>
        <v/>
      </c>
      <c r="K216" s="26" t="n"/>
    </row>
    <row r="217">
      <c r="A217" s="31" t="n"/>
      <c r="B217" s="26" t="n"/>
      <c r="C217" s="26" t="n"/>
      <c r="D217" s="26" t="n"/>
      <c r="E217" s="26" t="n"/>
      <c r="F217" s="27" t="n"/>
      <c r="G217" s="26" t="n"/>
      <c r="H217" s="28">
        <f>IFERROR(IF(G217="","",VLOOKUP(G217,'Setup - Vehicles'!$A$5:$D$504,4,0)),"")</f>
        <v/>
      </c>
      <c r="I217" s="32">
        <f>IFERROR(IF(E217="","",VLOOKUP(E217,'Setup - Mix Design'!$A$5:$I$504,9,0)),"")</f>
        <v/>
      </c>
      <c r="J217" s="32">
        <f>IF(OR(F217="",I217=""),"",F217*I217)</f>
        <v/>
      </c>
      <c r="K217" s="26" t="n"/>
    </row>
    <row r="218">
      <c r="A218" s="31" t="n"/>
      <c r="B218" s="26" t="n"/>
      <c r="C218" s="26" t="n"/>
      <c r="D218" s="26" t="n"/>
      <c r="E218" s="26" t="n"/>
      <c r="F218" s="27" t="n"/>
      <c r="G218" s="26" t="n"/>
      <c r="H218" s="28">
        <f>IFERROR(IF(G218="","",VLOOKUP(G218,'Setup - Vehicles'!$A$5:$D$504,4,0)),"")</f>
        <v/>
      </c>
      <c r="I218" s="32">
        <f>IFERROR(IF(E218="","",VLOOKUP(E218,'Setup - Mix Design'!$A$5:$I$504,9,0)),"")</f>
        <v/>
      </c>
      <c r="J218" s="32">
        <f>IF(OR(F218="",I218=""),"",F218*I218)</f>
        <v/>
      </c>
      <c r="K218" s="26" t="n"/>
    </row>
    <row r="219">
      <c r="A219" s="31" t="n"/>
      <c r="B219" s="26" t="n"/>
      <c r="C219" s="26" t="n"/>
      <c r="D219" s="26" t="n"/>
      <c r="E219" s="26" t="n"/>
      <c r="F219" s="27" t="n"/>
      <c r="G219" s="26" t="n"/>
      <c r="H219" s="28">
        <f>IFERROR(IF(G219="","",VLOOKUP(G219,'Setup - Vehicles'!$A$5:$D$504,4,0)),"")</f>
        <v/>
      </c>
      <c r="I219" s="32">
        <f>IFERROR(IF(E219="","",VLOOKUP(E219,'Setup - Mix Design'!$A$5:$I$504,9,0)),"")</f>
        <v/>
      </c>
      <c r="J219" s="32">
        <f>IF(OR(F219="",I219=""),"",F219*I219)</f>
        <v/>
      </c>
      <c r="K219" s="26" t="n"/>
    </row>
    <row r="220">
      <c r="A220" s="31" t="n"/>
      <c r="B220" s="26" t="n"/>
      <c r="C220" s="26" t="n"/>
      <c r="D220" s="26" t="n"/>
      <c r="E220" s="26" t="n"/>
      <c r="F220" s="27" t="n"/>
      <c r="G220" s="26" t="n"/>
      <c r="H220" s="28">
        <f>IFERROR(IF(G220="","",VLOOKUP(G220,'Setup - Vehicles'!$A$5:$D$504,4,0)),"")</f>
        <v/>
      </c>
      <c r="I220" s="32">
        <f>IFERROR(IF(E220="","",VLOOKUP(E220,'Setup - Mix Design'!$A$5:$I$504,9,0)),"")</f>
        <v/>
      </c>
      <c r="J220" s="32">
        <f>IF(OR(F220="",I220=""),"",F220*I220)</f>
        <v/>
      </c>
      <c r="K220" s="26" t="n"/>
    </row>
    <row r="221">
      <c r="A221" s="31" t="n"/>
      <c r="B221" s="26" t="n"/>
      <c r="C221" s="26" t="n"/>
      <c r="D221" s="26" t="n"/>
      <c r="E221" s="26" t="n"/>
      <c r="F221" s="27" t="n"/>
      <c r="G221" s="26" t="n"/>
      <c r="H221" s="28">
        <f>IFERROR(IF(G221="","",VLOOKUP(G221,'Setup - Vehicles'!$A$5:$D$504,4,0)),"")</f>
        <v/>
      </c>
      <c r="I221" s="32">
        <f>IFERROR(IF(E221="","",VLOOKUP(E221,'Setup - Mix Design'!$A$5:$I$504,9,0)),"")</f>
        <v/>
      </c>
      <c r="J221" s="32">
        <f>IF(OR(F221="",I221=""),"",F221*I221)</f>
        <v/>
      </c>
      <c r="K221" s="26" t="n"/>
    </row>
    <row r="222">
      <c r="A222" s="31" t="n"/>
      <c r="B222" s="26" t="n"/>
      <c r="C222" s="26" t="n"/>
      <c r="D222" s="26" t="n"/>
      <c r="E222" s="26" t="n"/>
      <c r="F222" s="27" t="n"/>
      <c r="G222" s="26" t="n"/>
      <c r="H222" s="28">
        <f>IFERROR(IF(G222="","",VLOOKUP(G222,'Setup - Vehicles'!$A$5:$D$504,4,0)),"")</f>
        <v/>
      </c>
      <c r="I222" s="32">
        <f>IFERROR(IF(E222="","",VLOOKUP(E222,'Setup - Mix Design'!$A$5:$I$504,9,0)),"")</f>
        <v/>
      </c>
      <c r="J222" s="32">
        <f>IF(OR(F222="",I222=""),"",F222*I222)</f>
        <v/>
      </c>
      <c r="K222" s="26" t="n"/>
    </row>
    <row r="223">
      <c r="A223" s="31" t="n"/>
      <c r="B223" s="26" t="n"/>
      <c r="C223" s="26" t="n"/>
      <c r="D223" s="26" t="n"/>
      <c r="E223" s="26" t="n"/>
      <c r="F223" s="27" t="n"/>
      <c r="G223" s="26" t="n"/>
      <c r="H223" s="28">
        <f>IFERROR(IF(G223="","",VLOOKUP(G223,'Setup - Vehicles'!$A$5:$D$504,4,0)),"")</f>
        <v/>
      </c>
      <c r="I223" s="32">
        <f>IFERROR(IF(E223="","",VLOOKUP(E223,'Setup - Mix Design'!$A$5:$I$504,9,0)),"")</f>
        <v/>
      </c>
      <c r="J223" s="32">
        <f>IF(OR(F223="",I223=""),"",F223*I223)</f>
        <v/>
      </c>
      <c r="K223" s="26" t="n"/>
    </row>
    <row r="224">
      <c r="A224" s="31" t="n"/>
      <c r="B224" s="26" t="n"/>
      <c r="C224" s="26" t="n"/>
      <c r="D224" s="26" t="n"/>
      <c r="E224" s="26" t="n"/>
      <c r="F224" s="27" t="n"/>
      <c r="G224" s="26" t="n"/>
      <c r="H224" s="28">
        <f>IFERROR(IF(G224="","",VLOOKUP(G224,'Setup - Vehicles'!$A$5:$D$504,4,0)),"")</f>
        <v/>
      </c>
      <c r="I224" s="32">
        <f>IFERROR(IF(E224="","",VLOOKUP(E224,'Setup - Mix Design'!$A$5:$I$504,9,0)),"")</f>
        <v/>
      </c>
      <c r="J224" s="32">
        <f>IF(OR(F224="",I224=""),"",F224*I224)</f>
        <v/>
      </c>
      <c r="K224" s="26" t="n"/>
    </row>
    <row r="225">
      <c r="A225" s="31" t="n"/>
      <c r="B225" s="26" t="n"/>
      <c r="C225" s="26" t="n"/>
      <c r="D225" s="26" t="n"/>
      <c r="E225" s="26" t="n"/>
      <c r="F225" s="27" t="n"/>
      <c r="G225" s="26" t="n"/>
      <c r="H225" s="28">
        <f>IFERROR(IF(G225="","",VLOOKUP(G225,'Setup - Vehicles'!$A$5:$D$504,4,0)),"")</f>
        <v/>
      </c>
      <c r="I225" s="32">
        <f>IFERROR(IF(E225="","",VLOOKUP(E225,'Setup - Mix Design'!$A$5:$I$504,9,0)),"")</f>
        <v/>
      </c>
      <c r="J225" s="32">
        <f>IF(OR(F225="",I225=""),"",F225*I225)</f>
        <v/>
      </c>
      <c r="K225" s="26" t="n"/>
    </row>
    <row r="226">
      <c r="A226" s="31" t="n"/>
      <c r="B226" s="26" t="n"/>
      <c r="C226" s="26" t="n"/>
      <c r="D226" s="26" t="n"/>
      <c r="E226" s="26" t="n"/>
      <c r="F226" s="27" t="n"/>
      <c r="G226" s="26" t="n"/>
      <c r="H226" s="28">
        <f>IFERROR(IF(G226="","",VLOOKUP(G226,'Setup - Vehicles'!$A$5:$D$504,4,0)),"")</f>
        <v/>
      </c>
      <c r="I226" s="32">
        <f>IFERROR(IF(E226="","",VLOOKUP(E226,'Setup - Mix Design'!$A$5:$I$504,9,0)),"")</f>
        <v/>
      </c>
      <c r="J226" s="32">
        <f>IF(OR(F226="",I226=""),"",F226*I226)</f>
        <v/>
      </c>
      <c r="K226" s="26" t="n"/>
    </row>
    <row r="227">
      <c r="A227" s="31" t="n"/>
      <c r="B227" s="26" t="n"/>
      <c r="C227" s="26" t="n"/>
      <c r="D227" s="26" t="n"/>
      <c r="E227" s="26" t="n"/>
      <c r="F227" s="27" t="n"/>
      <c r="G227" s="26" t="n"/>
      <c r="H227" s="28">
        <f>IFERROR(IF(G227="","",VLOOKUP(G227,'Setup - Vehicles'!$A$5:$D$504,4,0)),"")</f>
        <v/>
      </c>
      <c r="I227" s="32">
        <f>IFERROR(IF(E227="","",VLOOKUP(E227,'Setup - Mix Design'!$A$5:$I$504,9,0)),"")</f>
        <v/>
      </c>
      <c r="J227" s="32">
        <f>IF(OR(F227="",I227=""),"",F227*I227)</f>
        <v/>
      </c>
      <c r="K227" s="26" t="n"/>
    </row>
    <row r="228">
      <c r="A228" s="31" t="n"/>
      <c r="B228" s="26" t="n"/>
      <c r="C228" s="26" t="n"/>
      <c r="D228" s="26" t="n"/>
      <c r="E228" s="26" t="n"/>
      <c r="F228" s="27" t="n"/>
      <c r="G228" s="26" t="n"/>
      <c r="H228" s="28">
        <f>IFERROR(IF(G228="","",VLOOKUP(G228,'Setup - Vehicles'!$A$5:$D$504,4,0)),"")</f>
        <v/>
      </c>
      <c r="I228" s="32">
        <f>IFERROR(IF(E228="","",VLOOKUP(E228,'Setup - Mix Design'!$A$5:$I$504,9,0)),"")</f>
        <v/>
      </c>
      <c r="J228" s="32">
        <f>IF(OR(F228="",I228=""),"",F228*I228)</f>
        <v/>
      </c>
      <c r="K228" s="26" t="n"/>
    </row>
    <row r="229">
      <c r="A229" s="31" t="n"/>
      <c r="B229" s="26" t="n"/>
      <c r="C229" s="26" t="n"/>
      <c r="D229" s="26" t="n"/>
      <c r="E229" s="26" t="n"/>
      <c r="F229" s="27" t="n"/>
      <c r="G229" s="26" t="n"/>
      <c r="H229" s="28">
        <f>IFERROR(IF(G229="","",VLOOKUP(G229,'Setup - Vehicles'!$A$5:$D$504,4,0)),"")</f>
        <v/>
      </c>
      <c r="I229" s="32">
        <f>IFERROR(IF(E229="","",VLOOKUP(E229,'Setup - Mix Design'!$A$5:$I$504,9,0)),"")</f>
        <v/>
      </c>
      <c r="J229" s="32">
        <f>IF(OR(F229="",I229=""),"",F229*I229)</f>
        <v/>
      </c>
      <c r="K229" s="26" t="n"/>
    </row>
    <row r="230">
      <c r="A230" s="31" t="n"/>
      <c r="B230" s="26" t="n"/>
      <c r="C230" s="26" t="n"/>
      <c r="D230" s="26" t="n"/>
      <c r="E230" s="26" t="n"/>
      <c r="F230" s="27" t="n"/>
      <c r="G230" s="26" t="n"/>
      <c r="H230" s="28">
        <f>IFERROR(IF(G230="","",VLOOKUP(G230,'Setup - Vehicles'!$A$5:$D$504,4,0)),"")</f>
        <v/>
      </c>
      <c r="I230" s="32">
        <f>IFERROR(IF(E230="","",VLOOKUP(E230,'Setup - Mix Design'!$A$5:$I$504,9,0)),"")</f>
        <v/>
      </c>
      <c r="J230" s="32">
        <f>IF(OR(F230="",I230=""),"",F230*I230)</f>
        <v/>
      </c>
      <c r="K230" s="26" t="n"/>
    </row>
    <row r="231">
      <c r="A231" s="31" t="n"/>
      <c r="B231" s="26" t="n"/>
      <c r="C231" s="26" t="n"/>
      <c r="D231" s="26" t="n"/>
      <c r="E231" s="26" t="n"/>
      <c r="F231" s="27" t="n"/>
      <c r="G231" s="26" t="n"/>
      <c r="H231" s="28">
        <f>IFERROR(IF(G231="","",VLOOKUP(G231,'Setup - Vehicles'!$A$5:$D$504,4,0)),"")</f>
        <v/>
      </c>
      <c r="I231" s="32">
        <f>IFERROR(IF(E231="","",VLOOKUP(E231,'Setup - Mix Design'!$A$5:$I$504,9,0)),"")</f>
        <v/>
      </c>
      <c r="J231" s="32">
        <f>IF(OR(F231="",I231=""),"",F231*I231)</f>
        <v/>
      </c>
      <c r="K231" s="26" t="n"/>
    </row>
    <row r="232">
      <c r="A232" s="31" t="n"/>
      <c r="B232" s="26" t="n"/>
      <c r="C232" s="26" t="n"/>
      <c r="D232" s="26" t="n"/>
      <c r="E232" s="26" t="n"/>
      <c r="F232" s="27" t="n"/>
      <c r="G232" s="26" t="n"/>
      <c r="H232" s="28">
        <f>IFERROR(IF(G232="","",VLOOKUP(G232,'Setup - Vehicles'!$A$5:$D$504,4,0)),"")</f>
        <v/>
      </c>
      <c r="I232" s="32">
        <f>IFERROR(IF(E232="","",VLOOKUP(E232,'Setup - Mix Design'!$A$5:$I$504,9,0)),"")</f>
        <v/>
      </c>
      <c r="J232" s="32">
        <f>IF(OR(F232="",I232=""),"",F232*I232)</f>
        <v/>
      </c>
      <c r="K232" s="26" t="n"/>
    </row>
    <row r="233">
      <c r="A233" s="31" t="n"/>
      <c r="B233" s="26" t="n"/>
      <c r="C233" s="26" t="n"/>
      <c r="D233" s="26" t="n"/>
      <c r="E233" s="26" t="n"/>
      <c r="F233" s="27" t="n"/>
      <c r="G233" s="26" t="n"/>
      <c r="H233" s="28">
        <f>IFERROR(IF(G233="","",VLOOKUP(G233,'Setup - Vehicles'!$A$5:$D$504,4,0)),"")</f>
        <v/>
      </c>
      <c r="I233" s="32">
        <f>IFERROR(IF(E233="","",VLOOKUP(E233,'Setup - Mix Design'!$A$5:$I$504,9,0)),"")</f>
        <v/>
      </c>
      <c r="J233" s="32">
        <f>IF(OR(F233="",I233=""),"",F233*I233)</f>
        <v/>
      </c>
      <c r="K233" s="26" t="n"/>
    </row>
    <row r="234">
      <c r="A234" s="31" t="n"/>
      <c r="B234" s="26" t="n"/>
      <c r="C234" s="26" t="n"/>
      <c r="D234" s="26" t="n"/>
      <c r="E234" s="26" t="n"/>
      <c r="F234" s="27" t="n"/>
      <c r="G234" s="26" t="n"/>
      <c r="H234" s="28">
        <f>IFERROR(IF(G234="","",VLOOKUP(G234,'Setup - Vehicles'!$A$5:$D$504,4,0)),"")</f>
        <v/>
      </c>
      <c r="I234" s="32">
        <f>IFERROR(IF(E234="","",VLOOKUP(E234,'Setup - Mix Design'!$A$5:$I$504,9,0)),"")</f>
        <v/>
      </c>
      <c r="J234" s="32">
        <f>IF(OR(F234="",I234=""),"",F234*I234)</f>
        <v/>
      </c>
      <c r="K234" s="26" t="n"/>
    </row>
    <row r="235">
      <c r="A235" s="31" t="n"/>
      <c r="B235" s="26" t="n"/>
      <c r="C235" s="26" t="n"/>
      <c r="D235" s="26" t="n"/>
      <c r="E235" s="26" t="n"/>
      <c r="F235" s="27" t="n"/>
      <c r="G235" s="26" t="n"/>
      <c r="H235" s="28">
        <f>IFERROR(IF(G235="","",VLOOKUP(G235,'Setup - Vehicles'!$A$5:$D$504,4,0)),"")</f>
        <v/>
      </c>
      <c r="I235" s="32">
        <f>IFERROR(IF(E235="","",VLOOKUP(E235,'Setup - Mix Design'!$A$5:$I$504,9,0)),"")</f>
        <v/>
      </c>
      <c r="J235" s="32">
        <f>IF(OR(F235="",I235=""),"",F235*I235)</f>
        <v/>
      </c>
      <c r="K235" s="26" t="n"/>
    </row>
    <row r="236">
      <c r="A236" s="31" t="n"/>
      <c r="B236" s="26" t="n"/>
      <c r="C236" s="26" t="n"/>
      <c r="D236" s="26" t="n"/>
      <c r="E236" s="26" t="n"/>
      <c r="F236" s="27" t="n"/>
      <c r="G236" s="26" t="n"/>
      <c r="H236" s="28">
        <f>IFERROR(IF(G236="","",VLOOKUP(G236,'Setup - Vehicles'!$A$5:$D$504,4,0)),"")</f>
        <v/>
      </c>
      <c r="I236" s="32">
        <f>IFERROR(IF(E236="","",VLOOKUP(E236,'Setup - Mix Design'!$A$5:$I$504,9,0)),"")</f>
        <v/>
      </c>
      <c r="J236" s="32">
        <f>IF(OR(F236="",I236=""),"",F236*I236)</f>
        <v/>
      </c>
      <c r="K236" s="26" t="n"/>
    </row>
    <row r="237">
      <c r="A237" s="31" t="n"/>
      <c r="B237" s="26" t="n"/>
      <c r="C237" s="26" t="n"/>
      <c r="D237" s="26" t="n"/>
      <c r="E237" s="26" t="n"/>
      <c r="F237" s="27" t="n"/>
      <c r="G237" s="26" t="n"/>
      <c r="H237" s="28">
        <f>IFERROR(IF(G237="","",VLOOKUP(G237,'Setup - Vehicles'!$A$5:$D$504,4,0)),"")</f>
        <v/>
      </c>
      <c r="I237" s="32">
        <f>IFERROR(IF(E237="","",VLOOKUP(E237,'Setup - Mix Design'!$A$5:$I$504,9,0)),"")</f>
        <v/>
      </c>
      <c r="J237" s="32">
        <f>IF(OR(F237="",I237=""),"",F237*I237)</f>
        <v/>
      </c>
      <c r="K237" s="26" t="n"/>
    </row>
    <row r="238">
      <c r="A238" s="31" t="n"/>
      <c r="B238" s="26" t="n"/>
      <c r="C238" s="26" t="n"/>
      <c r="D238" s="26" t="n"/>
      <c r="E238" s="26" t="n"/>
      <c r="F238" s="27" t="n"/>
      <c r="G238" s="26" t="n"/>
      <c r="H238" s="28">
        <f>IFERROR(IF(G238="","",VLOOKUP(G238,'Setup - Vehicles'!$A$5:$D$504,4,0)),"")</f>
        <v/>
      </c>
      <c r="I238" s="32">
        <f>IFERROR(IF(E238="","",VLOOKUP(E238,'Setup - Mix Design'!$A$5:$I$504,9,0)),"")</f>
        <v/>
      </c>
      <c r="J238" s="32">
        <f>IF(OR(F238="",I238=""),"",F238*I238)</f>
        <v/>
      </c>
      <c r="K238" s="26" t="n"/>
    </row>
    <row r="239">
      <c r="A239" s="31" t="n"/>
      <c r="B239" s="26" t="n"/>
      <c r="C239" s="26" t="n"/>
      <c r="D239" s="26" t="n"/>
      <c r="E239" s="26" t="n"/>
      <c r="F239" s="27" t="n"/>
      <c r="G239" s="26" t="n"/>
      <c r="H239" s="28">
        <f>IFERROR(IF(G239="","",VLOOKUP(G239,'Setup - Vehicles'!$A$5:$D$504,4,0)),"")</f>
        <v/>
      </c>
      <c r="I239" s="32">
        <f>IFERROR(IF(E239="","",VLOOKUP(E239,'Setup - Mix Design'!$A$5:$I$504,9,0)),"")</f>
        <v/>
      </c>
      <c r="J239" s="32">
        <f>IF(OR(F239="",I239=""),"",F239*I239)</f>
        <v/>
      </c>
      <c r="K239" s="26" t="n"/>
    </row>
    <row r="240">
      <c r="A240" s="31" t="n"/>
      <c r="B240" s="26" t="n"/>
      <c r="C240" s="26" t="n"/>
      <c r="D240" s="26" t="n"/>
      <c r="E240" s="26" t="n"/>
      <c r="F240" s="27" t="n"/>
      <c r="G240" s="26" t="n"/>
      <c r="H240" s="28">
        <f>IFERROR(IF(G240="","",VLOOKUP(G240,'Setup - Vehicles'!$A$5:$D$504,4,0)),"")</f>
        <v/>
      </c>
      <c r="I240" s="32">
        <f>IFERROR(IF(E240="","",VLOOKUP(E240,'Setup - Mix Design'!$A$5:$I$504,9,0)),"")</f>
        <v/>
      </c>
      <c r="J240" s="32">
        <f>IF(OR(F240="",I240=""),"",F240*I240)</f>
        <v/>
      </c>
      <c r="K240" s="26" t="n"/>
    </row>
    <row r="241">
      <c r="A241" s="31" t="n"/>
      <c r="B241" s="26" t="n"/>
      <c r="C241" s="26" t="n"/>
      <c r="D241" s="26" t="n"/>
      <c r="E241" s="26" t="n"/>
      <c r="F241" s="27" t="n"/>
      <c r="G241" s="26" t="n"/>
      <c r="H241" s="28">
        <f>IFERROR(IF(G241="","",VLOOKUP(G241,'Setup - Vehicles'!$A$5:$D$504,4,0)),"")</f>
        <v/>
      </c>
      <c r="I241" s="32">
        <f>IFERROR(IF(E241="","",VLOOKUP(E241,'Setup - Mix Design'!$A$5:$I$504,9,0)),"")</f>
        <v/>
      </c>
      <c r="J241" s="32">
        <f>IF(OR(F241="",I241=""),"",F241*I241)</f>
        <v/>
      </c>
      <c r="K241" s="26" t="n"/>
    </row>
    <row r="242">
      <c r="A242" s="31" t="n"/>
      <c r="B242" s="26" t="n"/>
      <c r="C242" s="26" t="n"/>
      <c r="D242" s="26" t="n"/>
      <c r="E242" s="26" t="n"/>
      <c r="F242" s="27" t="n"/>
      <c r="G242" s="26" t="n"/>
      <c r="H242" s="28">
        <f>IFERROR(IF(G242="","",VLOOKUP(G242,'Setup - Vehicles'!$A$5:$D$504,4,0)),"")</f>
        <v/>
      </c>
      <c r="I242" s="32">
        <f>IFERROR(IF(E242="","",VLOOKUP(E242,'Setup - Mix Design'!$A$5:$I$504,9,0)),"")</f>
        <v/>
      </c>
      <c r="J242" s="32">
        <f>IF(OR(F242="",I242=""),"",F242*I242)</f>
        <v/>
      </c>
      <c r="K242" s="26" t="n"/>
    </row>
    <row r="243">
      <c r="A243" s="31" t="n"/>
      <c r="B243" s="26" t="n"/>
      <c r="C243" s="26" t="n"/>
      <c r="D243" s="26" t="n"/>
      <c r="E243" s="26" t="n"/>
      <c r="F243" s="27" t="n"/>
      <c r="G243" s="26" t="n"/>
      <c r="H243" s="28">
        <f>IFERROR(IF(G243="","",VLOOKUP(G243,'Setup - Vehicles'!$A$5:$D$504,4,0)),"")</f>
        <v/>
      </c>
      <c r="I243" s="32">
        <f>IFERROR(IF(E243="","",VLOOKUP(E243,'Setup - Mix Design'!$A$5:$I$504,9,0)),"")</f>
        <v/>
      </c>
      <c r="J243" s="32">
        <f>IF(OR(F243="",I243=""),"",F243*I243)</f>
        <v/>
      </c>
      <c r="K243" s="26" t="n"/>
    </row>
    <row r="244">
      <c r="A244" s="31" t="n"/>
      <c r="B244" s="26" t="n"/>
      <c r="C244" s="26" t="n"/>
      <c r="D244" s="26" t="n"/>
      <c r="E244" s="26" t="n"/>
      <c r="F244" s="27" t="n"/>
      <c r="G244" s="26" t="n"/>
      <c r="H244" s="28">
        <f>IFERROR(IF(G244="","",VLOOKUP(G244,'Setup - Vehicles'!$A$5:$D$504,4,0)),"")</f>
        <v/>
      </c>
      <c r="I244" s="32">
        <f>IFERROR(IF(E244="","",VLOOKUP(E244,'Setup - Mix Design'!$A$5:$I$504,9,0)),"")</f>
        <v/>
      </c>
      <c r="J244" s="32">
        <f>IF(OR(F244="",I244=""),"",F244*I244)</f>
        <v/>
      </c>
      <c r="K244" s="26" t="n"/>
    </row>
    <row r="245">
      <c r="A245" s="31" t="n"/>
      <c r="B245" s="26" t="n"/>
      <c r="C245" s="26" t="n"/>
      <c r="D245" s="26" t="n"/>
      <c r="E245" s="26" t="n"/>
      <c r="F245" s="27" t="n"/>
      <c r="G245" s="26" t="n"/>
      <c r="H245" s="28">
        <f>IFERROR(IF(G245="","",VLOOKUP(G245,'Setup - Vehicles'!$A$5:$D$504,4,0)),"")</f>
        <v/>
      </c>
      <c r="I245" s="32">
        <f>IFERROR(IF(E245="","",VLOOKUP(E245,'Setup - Mix Design'!$A$5:$I$504,9,0)),"")</f>
        <v/>
      </c>
      <c r="J245" s="32">
        <f>IF(OR(F245="",I245=""),"",F245*I245)</f>
        <v/>
      </c>
      <c r="K245" s="26" t="n"/>
    </row>
    <row r="246">
      <c r="A246" s="31" t="n"/>
      <c r="B246" s="26" t="n"/>
      <c r="C246" s="26" t="n"/>
      <c r="D246" s="26" t="n"/>
      <c r="E246" s="26" t="n"/>
      <c r="F246" s="27" t="n"/>
      <c r="G246" s="26" t="n"/>
      <c r="H246" s="28">
        <f>IFERROR(IF(G246="","",VLOOKUP(G246,'Setup - Vehicles'!$A$5:$D$504,4,0)),"")</f>
        <v/>
      </c>
      <c r="I246" s="32">
        <f>IFERROR(IF(E246="","",VLOOKUP(E246,'Setup - Mix Design'!$A$5:$I$504,9,0)),"")</f>
        <v/>
      </c>
      <c r="J246" s="32">
        <f>IF(OR(F246="",I246=""),"",F246*I246)</f>
        <v/>
      </c>
      <c r="K246" s="26" t="n"/>
    </row>
    <row r="247">
      <c r="A247" s="31" t="n"/>
      <c r="B247" s="26" t="n"/>
      <c r="C247" s="26" t="n"/>
      <c r="D247" s="26" t="n"/>
      <c r="E247" s="26" t="n"/>
      <c r="F247" s="27" t="n"/>
      <c r="G247" s="26" t="n"/>
      <c r="H247" s="28">
        <f>IFERROR(IF(G247="","",VLOOKUP(G247,'Setup - Vehicles'!$A$5:$D$504,4,0)),"")</f>
        <v/>
      </c>
      <c r="I247" s="32">
        <f>IFERROR(IF(E247="","",VLOOKUP(E247,'Setup - Mix Design'!$A$5:$I$504,9,0)),"")</f>
        <v/>
      </c>
      <c r="J247" s="32">
        <f>IF(OR(F247="",I247=""),"",F247*I247)</f>
        <v/>
      </c>
      <c r="K247" s="26" t="n"/>
    </row>
    <row r="248">
      <c r="A248" s="31" t="n"/>
      <c r="B248" s="26" t="n"/>
      <c r="C248" s="26" t="n"/>
      <c r="D248" s="26" t="n"/>
      <c r="E248" s="26" t="n"/>
      <c r="F248" s="27" t="n"/>
      <c r="G248" s="26" t="n"/>
      <c r="H248" s="28">
        <f>IFERROR(IF(G248="","",VLOOKUP(G248,'Setup - Vehicles'!$A$5:$D$504,4,0)),"")</f>
        <v/>
      </c>
      <c r="I248" s="32">
        <f>IFERROR(IF(E248="","",VLOOKUP(E248,'Setup - Mix Design'!$A$5:$I$504,9,0)),"")</f>
        <v/>
      </c>
      <c r="J248" s="32">
        <f>IF(OR(F248="",I248=""),"",F248*I248)</f>
        <v/>
      </c>
      <c r="K248" s="26" t="n"/>
    </row>
    <row r="249">
      <c r="A249" s="31" t="n"/>
      <c r="B249" s="26" t="n"/>
      <c r="C249" s="26" t="n"/>
      <c r="D249" s="26" t="n"/>
      <c r="E249" s="26" t="n"/>
      <c r="F249" s="27" t="n"/>
      <c r="G249" s="26" t="n"/>
      <c r="H249" s="28">
        <f>IFERROR(IF(G249="","",VLOOKUP(G249,'Setup - Vehicles'!$A$5:$D$504,4,0)),"")</f>
        <v/>
      </c>
      <c r="I249" s="32">
        <f>IFERROR(IF(E249="","",VLOOKUP(E249,'Setup - Mix Design'!$A$5:$I$504,9,0)),"")</f>
        <v/>
      </c>
      <c r="J249" s="32">
        <f>IF(OR(F249="",I249=""),"",F249*I249)</f>
        <v/>
      </c>
      <c r="K249" s="26" t="n"/>
    </row>
    <row r="250">
      <c r="A250" s="31" t="n"/>
      <c r="B250" s="26" t="n"/>
      <c r="C250" s="26" t="n"/>
      <c r="D250" s="26" t="n"/>
      <c r="E250" s="26" t="n"/>
      <c r="F250" s="27" t="n"/>
      <c r="G250" s="26" t="n"/>
      <c r="H250" s="28">
        <f>IFERROR(IF(G250="","",VLOOKUP(G250,'Setup - Vehicles'!$A$5:$D$504,4,0)),"")</f>
        <v/>
      </c>
      <c r="I250" s="32">
        <f>IFERROR(IF(E250="","",VLOOKUP(E250,'Setup - Mix Design'!$A$5:$I$504,9,0)),"")</f>
        <v/>
      </c>
      <c r="J250" s="32">
        <f>IF(OR(F250="",I250=""),"",F250*I250)</f>
        <v/>
      </c>
      <c r="K250" s="26" t="n"/>
    </row>
    <row r="251">
      <c r="A251" s="31" t="n"/>
      <c r="B251" s="26" t="n"/>
      <c r="C251" s="26" t="n"/>
      <c r="D251" s="26" t="n"/>
      <c r="E251" s="26" t="n"/>
      <c r="F251" s="27" t="n"/>
      <c r="G251" s="26" t="n"/>
      <c r="H251" s="28">
        <f>IFERROR(IF(G251="","",VLOOKUP(G251,'Setup - Vehicles'!$A$5:$D$504,4,0)),"")</f>
        <v/>
      </c>
      <c r="I251" s="32">
        <f>IFERROR(IF(E251="","",VLOOKUP(E251,'Setup - Mix Design'!$A$5:$I$504,9,0)),"")</f>
        <v/>
      </c>
      <c r="J251" s="32">
        <f>IF(OR(F251="",I251=""),"",F251*I251)</f>
        <v/>
      </c>
      <c r="K251" s="26" t="n"/>
    </row>
    <row r="252">
      <c r="A252" s="31" t="n"/>
      <c r="B252" s="26" t="n"/>
      <c r="C252" s="26" t="n"/>
      <c r="D252" s="26" t="n"/>
      <c r="E252" s="26" t="n"/>
      <c r="F252" s="27" t="n"/>
      <c r="G252" s="26" t="n"/>
      <c r="H252" s="28">
        <f>IFERROR(IF(G252="","",VLOOKUP(G252,'Setup - Vehicles'!$A$5:$D$504,4,0)),"")</f>
        <v/>
      </c>
      <c r="I252" s="32">
        <f>IFERROR(IF(E252="","",VLOOKUP(E252,'Setup - Mix Design'!$A$5:$I$504,9,0)),"")</f>
        <v/>
      </c>
      <c r="J252" s="32">
        <f>IF(OR(F252="",I252=""),"",F252*I252)</f>
        <v/>
      </c>
      <c r="K252" s="26" t="n"/>
    </row>
    <row r="253">
      <c r="A253" s="31" t="n"/>
      <c r="B253" s="26" t="n"/>
      <c r="C253" s="26" t="n"/>
      <c r="D253" s="26" t="n"/>
      <c r="E253" s="26" t="n"/>
      <c r="F253" s="27" t="n"/>
      <c r="G253" s="26" t="n"/>
      <c r="H253" s="28">
        <f>IFERROR(IF(G253="","",VLOOKUP(G253,'Setup - Vehicles'!$A$5:$D$504,4,0)),"")</f>
        <v/>
      </c>
      <c r="I253" s="32">
        <f>IFERROR(IF(E253="","",VLOOKUP(E253,'Setup - Mix Design'!$A$5:$I$504,9,0)),"")</f>
        <v/>
      </c>
      <c r="J253" s="32">
        <f>IF(OR(F253="",I253=""),"",F253*I253)</f>
        <v/>
      </c>
      <c r="K253" s="26" t="n"/>
    </row>
    <row r="254">
      <c r="A254" s="31" t="n"/>
      <c r="B254" s="26" t="n"/>
      <c r="C254" s="26" t="n"/>
      <c r="D254" s="26" t="n"/>
      <c r="E254" s="26" t="n"/>
      <c r="F254" s="27" t="n"/>
      <c r="G254" s="26" t="n"/>
      <c r="H254" s="28">
        <f>IFERROR(IF(G254="","",VLOOKUP(G254,'Setup - Vehicles'!$A$5:$D$504,4,0)),"")</f>
        <v/>
      </c>
      <c r="I254" s="32">
        <f>IFERROR(IF(E254="","",VLOOKUP(E254,'Setup - Mix Design'!$A$5:$I$504,9,0)),"")</f>
        <v/>
      </c>
      <c r="J254" s="32">
        <f>IF(OR(F254="",I254=""),"",F254*I254)</f>
        <v/>
      </c>
      <c r="K254" s="26" t="n"/>
    </row>
    <row r="255">
      <c r="A255" s="31" t="n"/>
      <c r="B255" s="26" t="n"/>
      <c r="C255" s="26" t="n"/>
      <c r="D255" s="26" t="n"/>
      <c r="E255" s="26" t="n"/>
      <c r="F255" s="27" t="n"/>
      <c r="G255" s="26" t="n"/>
      <c r="H255" s="28">
        <f>IFERROR(IF(G255="","",VLOOKUP(G255,'Setup - Vehicles'!$A$5:$D$504,4,0)),"")</f>
        <v/>
      </c>
      <c r="I255" s="32">
        <f>IFERROR(IF(E255="","",VLOOKUP(E255,'Setup - Mix Design'!$A$5:$I$504,9,0)),"")</f>
        <v/>
      </c>
      <c r="J255" s="32">
        <f>IF(OR(F255="",I255=""),"",F255*I255)</f>
        <v/>
      </c>
      <c r="K255" s="26" t="n"/>
    </row>
    <row r="256">
      <c r="A256" s="31" t="n"/>
      <c r="B256" s="26" t="n"/>
      <c r="C256" s="26" t="n"/>
      <c r="D256" s="26" t="n"/>
      <c r="E256" s="26" t="n"/>
      <c r="F256" s="27" t="n"/>
      <c r="G256" s="26" t="n"/>
      <c r="H256" s="28">
        <f>IFERROR(IF(G256="","",VLOOKUP(G256,'Setup - Vehicles'!$A$5:$D$504,4,0)),"")</f>
        <v/>
      </c>
      <c r="I256" s="32">
        <f>IFERROR(IF(E256="","",VLOOKUP(E256,'Setup - Mix Design'!$A$5:$I$504,9,0)),"")</f>
        <v/>
      </c>
      <c r="J256" s="32">
        <f>IF(OR(F256="",I256=""),"",F256*I256)</f>
        <v/>
      </c>
      <c r="K256" s="26" t="n"/>
    </row>
    <row r="257">
      <c r="A257" s="31" t="n"/>
      <c r="B257" s="26" t="n"/>
      <c r="C257" s="26" t="n"/>
      <c r="D257" s="26" t="n"/>
      <c r="E257" s="26" t="n"/>
      <c r="F257" s="27" t="n"/>
      <c r="G257" s="26" t="n"/>
      <c r="H257" s="28">
        <f>IFERROR(IF(G257="","",VLOOKUP(G257,'Setup - Vehicles'!$A$5:$D$504,4,0)),"")</f>
        <v/>
      </c>
      <c r="I257" s="32">
        <f>IFERROR(IF(E257="","",VLOOKUP(E257,'Setup - Mix Design'!$A$5:$I$504,9,0)),"")</f>
        <v/>
      </c>
      <c r="J257" s="32">
        <f>IF(OR(F257="",I257=""),"",F257*I257)</f>
        <v/>
      </c>
      <c r="K257" s="26" t="n"/>
    </row>
    <row r="258">
      <c r="A258" s="31" t="n"/>
      <c r="B258" s="26" t="n"/>
      <c r="C258" s="26" t="n"/>
      <c r="D258" s="26" t="n"/>
      <c r="E258" s="26" t="n"/>
      <c r="F258" s="27" t="n"/>
      <c r="G258" s="26" t="n"/>
      <c r="H258" s="28">
        <f>IFERROR(IF(G258="","",VLOOKUP(G258,'Setup - Vehicles'!$A$5:$D$504,4,0)),"")</f>
        <v/>
      </c>
      <c r="I258" s="32">
        <f>IFERROR(IF(E258="","",VLOOKUP(E258,'Setup - Mix Design'!$A$5:$I$504,9,0)),"")</f>
        <v/>
      </c>
      <c r="J258" s="32">
        <f>IF(OR(F258="",I258=""),"",F258*I258)</f>
        <v/>
      </c>
      <c r="K258" s="26" t="n"/>
    </row>
    <row r="259">
      <c r="A259" s="31" t="n"/>
      <c r="B259" s="26" t="n"/>
      <c r="C259" s="26" t="n"/>
      <c r="D259" s="26" t="n"/>
      <c r="E259" s="26" t="n"/>
      <c r="F259" s="27" t="n"/>
      <c r="G259" s="26" t="n"/>
      <c r="H259" s="28">
        <f>IFERROR(IF(G259="","",VLOOKUP(G259,'Setup - Vehicles'!$A$5:$D$504,4,0)),"")</f>
        <v/>
      </c>
      <c r="I259" s="32">
        <f>IFERROR(IF(E259="","",VLOOKUP(E259,'Setup - Mix Design'!$A$5:$I$504,9,0)),"")</f>
        <v/>
      </c>
      <c r="J259" s="32">
        <f>IF(OR(F259="",I259=""),"",F259*I259)</f>
        <v/>
      </c>
      <c r="K259" s="26" t="n"/>
    </row>
    <row r="260">
      <c r="A260" s="31" t="n"/>
      <c r="B260" s="26" t="n"/>
      <c r="C260" s="26" t="n"/>
      <c r="D260" s="26" t="n"/>
      <c r="E260" s="26" t="n"/>
      <c r="F260" s="27" t="n"/>
      <c r="G260" s="26" t="n"/>
      <c r="H260" s="28">
        <f>IFERROR(IF(G260="","",VLOOKUP(G260,'Setup - Vehicles'!$A$5:$D$504,4,0)),"")</f>
        <v/>
      </c>
      <c r="I260" s="32">
        <f>IFERROR(IF(E260="","",VLOOKUP(E260,'Setup - Mix Design'!$A$5:$I$504,9,0)),"")</f>
        <v/>
      </c>
      <c r="J260" s="32">
        <f>IF(OR(F260="",I260=""),"",F260*I260)</f>
        <v/>
      </c>
      <c r="K260" s="26" t="n"/>
    </row>
    <row r="261">
      <c r="A261" s="31" t="n"/>
      <c r="B261" s="26" t="n"/>
      <c r="C261" s="26" t="n"/>
      <c r="D261" s="26" t="n"/>
      <c r="E261" s="26" t="n"/>
      <c r="F261" s="27" t="n"/>
      <c r="G261" s="26" t="n"/>
      <c r="H261" s="28">
        <f>IFERROR(IF(G261="","",VLOOKUP(G261,'Setup - Vehicles'!$A$5:$D$504,4,0)),"")</f>
        <v/>
      </c>
      <c r="I261" s="32">
        <f>IFERROR(IF(E261="","",VLOOKUP(E261,'Setup - Mix Design'!$A$5:$I$504,9,0)),"")</f>
        <v/>
      </c>
      <c r="J261" s="32">
        <f>IF(OR(F261="",I261=""),"",F261*I261)</f>
        <v/>
      </c>
      <c r="K261" s="26" t="n"/>
    </row>
    <row r="262">
      <c r="A262" s="31" t="n"/>
      <c r="B262" s="26" t="n"/>
      <c r="C262" s="26" t="n"/>
      <c r="D262" s="26" t="n"/>
      <c r="E262" s="26" t="n"/>
      <c r="F262" s="27" t="n"/>
      <c r="G262" s="26" t="n"/>
      <c r="H262" s="28">
        <f>IFERROR(IF(G262="","",VLOOKUP(G262,'Setup - Vehicles'!$A$5:$D$504,4,0)),"")</f>
        <v/>
      </c>
      <c r="I262" s="32">
        <f>IFERROR(IF(E262="","",VLOOKUP(E262,'Setup - Mix Design'!$A$5:$I$504,9,0)),"")</f>
        <v/>
      </c>
      <c r="J262" s="32">
        <f>IF(OR(F262="",I262=""),"",F262*I262)</f>
        <v/>
      </c>
      <c r="K262" s="26" t="n"/>
    </row>
    <row r="263">
      <c r="A263" s="31" t="n"/>
      <c r="B263" s="26" t="n"/>
      <c r="C263" s="26" t="n"/>
      <c r="D263" s="26" t="n"/>
      <c r="E263" s="26" t="n"/>
      <c r="F263" s="27" t="n"/>
      <c r="G263" s="26" t="n"/>
      <c r="H263" s="28">
        <f>IFERROR(IF(G263="","",VLOOKUP(G263,'Setup - Vehicles'!$A$5:$D$504,4,0)),"")</f>
        <v/>
      </c>
      <c r="I263" s="32">
        <f>IFERROR(IF(E263="","",VLOOKUP(E263,'Setup - Mix Design'!$A$5:$I$504,9,0)),"")</f>
        <v/>
      </c>
      <c r="J263" s="32">
        <f>IF(OR(F263="",I263=""),"",F263*I263)</f>
        <v/>
      </c>
      <c r="K263" s="26" t="n"/>
    </row>
    <row r="264">
      <c r="A264" s="31" t="n"/>
      <c r="B264" s="26" t="n"/>
      <c r="C264" s="26" t="n"/>
      <c r="D264" s="26" t="n"/>
      <c r="E264" s="26" t="n"/>
      <c r="F264" s="27" t="n"/>
      <c r="G264" s="26" t="n"/>
      <c r="H264" s="28">
        <f>IFERROR(IF(G264="","",VLOOKUP(G264,'Setup - Vehicles'!$A$5:$D$504,4,0)),"")</f>
        <v/>
      </c>
      <c r="I264" s="32">
        <f>IFERROR(IF(E264="","",VLOOKUP(E264,'Setup - Mix Design'!$A$5:$I$504,9,0)),"")</f>
        <v/>
      </c>
      <c r="J264" s="32">
        <f>IF(OR(F264="",I264=""),"",F264*I264)</f>
        <v/>
      </c>
      <c r="K264" s="26" t="n"/>
    </row>
    <row r="265">
      <c r="A265" s="31" t="n"/>
      <c r="B265" s="26" t="n"/>
      <c r="C265" s="26" t="n"/>
      <c r="D265" s="26" t="n"/>
      <c r="E265" s="26" t="n"/>
      <c r="F265" s="27" t="n"/>
      <c r="G265" s="26" t="n"/>
      <c r="H265" s="28">
        <f>IFERROR(IF(G265="","",VLOOKUP(G265,'Setup - Vehicles'!$A$5:$D$504,4,0)),"")</f>
        <v/>
      </c>
      <c r="I265" s="32">
        <f>IFERROR(IF(E265="","",VLOOKUP(E265,'Setup - Mix Design'!$A$5:$I$504,9,0)),"")</f>
        <v/>
      </c>
      <c r="J265" s="32">
        <f>IF(OR(F265="",I265=""),"",F265*I265)</f>
        <v/>
      </c>
      <c r="K265" s="26" t="n"/>
    </row>
    <row r="266">
      <c r="A266" s="31" t="n"/>
      <c r="B266" s="26" t="n"/>
      <c r="C266" s="26" t="n"/>
      <c r="D266" s="26" t="n"/>
      <c r="E266" s="26" t="n"/>
      <c r="F266" s="27" t="n"/>
      <c r="G266" s="26" t="n"/>
      <c r="H266" s="28">
        <f>IFERROR(IF(G266="","",VLOOKUP(G266,'Setup - Vehicles'!$A$5:$D$504,4,0)),"")</f>
        <v/>
      </c>
      <c r="I266" s="32">
        <f>IFERROR(IF(E266="","",VLOOKUP(E266,'Setup - Mix Design'!$A$5:$I$504,9,0)),"")</f>
        <v/>
      </c>
      <c r="J266" s="32">
        <f>IF(OR(F266="",I266=""),"",F266*I266)</f>
        <v/>
      </c>
      <c r="K266" s="26" t="n"/>
    </row>
    <row r="267">
      <c r="A267" s="31" t="n"/>
      <c r="B267" s="26" t="n"/>
      <c r="C267" s="26" t="n"/>
      <c r="D267" s="26" t="n"/>
      <c r="E267" s="26" t="n"/>
      <c r="F267" s="27" t="n"/>
      <c r="G267" s="26" t="n"/>
      <c r="H267" s="28">
        <f>IFERROR(IF(G267="","",VLOOKUP(G267,'Setup - Vehicles'!$A$5:$D$504,4,0)),"")</f>
        <v/>
      </c>
      <c r="I267" s="32">
        <f>IFERROR(IF(E267="","",VLOOKUP(E267,'Setup - Mix Design'!$A$5:$I$504,9,0)),"")</f>
        <v/>
      </c>
      <c r="J267" s="32">
        <f>IF(OR(F267="",I267=""),"",F267*I267)</f>
        <v/>
      </c>
      <c r="K267" s="26" t="n"/>
    </row>
    <row r="268">
      <c r="A268" s="31" t="n"/>
      <c r="B268" s="26" t="n"/>
      <c r="C268" s="26" t="n"/>
      <c r="D268" s="26" t="n"/>
      <c r="E268" s="26" t="n"/>
      <c r="F268" s="27" t="n"/>
      <c r="G268" s="26" t="n"/>
      <c r="H268" s="28">
        <f>IFERROR(IF(G268="","",VLOOKUP(G268,'Setup - Vehicles'!$A$5:$D$504,4,0)),"")</f>
        <v/>
      </c>
      <c r="I268" s="32">
        <f>IFERROR(IF(E268="","",VLOOKUP(E268,'Setup - Mix Design'!$A$5:$I$504,9,0)),"")</f>
        <v/>
      </c>
      <c r="J268" s="32">
        <f>IF(OR(F268="",I268=""),"",F268*I268)</f>
        <v/>
      </c>
      <c r="K268" s="26" t="n"/>
    </row>
    <row r="269">
      <c r="A269" s="31" t="n"/>
      <c r="B269" s="26" t="n"/>
      <c r="C269" s="26" t="n"/>
      <c r="D269" s="26" t="n"/>
      <c r="E269" s="26" t="n"/>
      <c r="F269" s="27" t="n"/>
      <c r="G269" s="26" t="n"/>
      <c r="H269" s="28">
        <f>IFERROR(IF(G269="","",VLOOKUP(G269,'Setup - Vehicles'!$A$5:$D$504,4,0)),"")</f>
        <v/>
      </c>
      <c r="I269" s="32">
        <f>IFERROR(IF(E269="","",VLOOKUP(E269,'Setup - Mix Design'!$A$5:$I$504,9,0)),"")</f>
        <v/>
      </c>
      <c r="J269" s="32">
        <f>IF(OR(F269="",I269=""),"",F269*I269)</f>
        <v/>
      </c>
      <c r="K269" s="26" t="n"/>
    </row>
    <row r="270">
      <c r="A270" s="31" t="n"/>
      <c r="B270" s="26" t="n"/>
      <c r="C270" s="26" t="n"/>
      <c r="D270" s="26" t="n"/>
      <c r="E270" s="26" t="n"/>
      <c r="F270" s="27" t="n"/>
      <c r="G270" s="26" t="n"/>
      <c r="H270" s="28">
        <f>IFERROR(IF(G270="","",VLOOKUP(G270,'Setup - Vehicles'!$A$5:$D$504,4,0)),"")</f>
        <v/>
      </c>
      <c r="I270" s="32">
        <f>IFERROR(IF(E270="","",VLOOKUP(E270,'Setup - Mix Design'!$A$5:$I$504,9,0)),"")</f>
        <v/>
      </c>
      <c r="J270" s="32">
        <f>IF(OR(F270="",I270=""),"",F270*I270)</f>
        <v/>
      </c>
      <c r="K270" s="26" t="n"/>
    </row>
    <row r="271">
      <c r="A271" s="31" t="n"/>
      <c r="B271" s="26" t="n"/>
      <c r="C271" s="26" t="n"/>
      <c r="D271" s="26" t="n"/>
      <c r="E271" s="26" t="n"/>
      <c r="F271" s="27" t="n"/>
      <c r="G271" s="26" t="n"/>
      <c r="H271" s="28">
        <f>IFERROR(IF(G271="","",VLOOKUP(G271,'Setup - Vehicles'!$A$5:$D$504,4,0)),"")</f>
        <v/>
      </c>
      <c r="I271" s="32">
        <f>IFERROR(IF(E271="","",VLOOKUP(E271,'Setup - Mix Design'!$A$5:$I$504,9,0)),"")</f>
        <v/>
      </c>
      <c r="J271" s="32">
        <f>IF(OR(F271="",I271=""),"",F271*I271)</f>
        <v/>
      </c>
      <c r="K271" s="26" t="n"/>
    </row>
    <row r="272">
      <c r="A272" s="31" t="n"/>
      <c r="B272" s="26" t="n"/>
      <c r="C272" s="26" t="n"/>
      <c r="D272" s="26" t="n"/>
      <c r="E272" s="26" t="n"/>
      <c r="F272" s="27" t="n"/>
      <c r="G272" s="26" t="n"/>
      <c r="H272" s="28">
        <f>IFERROR(IF(G272="","",VLOOKUP(G272,'Setup - Vehicles'!$A$5:$D$504,4,0)),"")</f>
        <v/>
      </c>
      <c r="I272" s="32">
        <f>IFERROR(IF(E272="","",VLOOKUP(E272,'Setup - Mix Design'!$A$5:$I$504,9,0)),"")</f>
        <v/>
      </c>
      <c r="J272" s="32">
        <f>IF(OR(F272="",I272=""),"",F272*I272)</f>
        <v/>
      </c>
      <c r="K272" s="26" t="n"/>
    </row>
    <row r="273">
      <c r="A273" s="31" t="n"/>
      <c r="B273" s="26" t="n"/>
      <c r="C273" s="26" t="n"/>
      <c r="D273" s="26" t="n"/>
      <c r="E273" s="26" t="n"/>
      <c r="F273" s="27" t="n"/>
      <c r="G273" s="26" t="n"/>
      <c r="H273" s="28">
        <f>IFERROR(IF(G273="","",VLOOKUP(G273,'Setup - Vehicles'!$A$5:$D$504,4,0)),"")</f>
        <v/>
      </c>
      <c r="I273" s="32">
        <f>IFERROR(IF(E273="","",VLOOKUP(E273,'Setup - Mix Design'!$A$5:$I$504,9,0)),"")</f>
        <v/>
      </c>
      <c r="J273" s="32">
        <f>IF(OR(F273="",I273=""),"",F273*I273)</f>
        <v/>
      </c>
      <c r="K273" s="26" t="n"/>
    </row>
    <row r="274">
      <c r="A274" s="31" t="n"/>
      <c r="B274" s="26" t="n"/>
      <c r="C274" s="26" t="n"/>
      <c r="D274" s="26" t="n"/>
      <c r="E274" s="26" t="n"/>
      <c r="F274" s="27" t="n"/>
      <c r="G274" s="26" t="n"/>
      <c r="H274" s="28">
        <f>IFERROR(IF(G274="","",VLOOKUP(G274,'Setup - Vehicles'!$A$5:$D$504,4,0)),"")</f>
        <v/>
      </c>
      <c r="I274" s="32">
        <f>IFERROR(IF(E274="","",VLOOKUP(E274,'Setup - Mix Design'!$A$5:$I$504,9,0)),"")</f>
        <v/>
      </c>
      <c r="J274" s="32">
        <f>IF(OR(F274="",I274=""),"",F274*I274)</f>
        <v/>
      </c>
      <c r="K274" s="26" t="n"/>
    </row>
    <row r="275">
      <c r="A275" s="31" t="n"/>
      <c r="B275" s="26" t="n"/>
      <c r="C275" s="26" t="n"/>
      <c r="D275" s="26" t="n"/>
      <c r="E275" s="26" t="n"/>
      <c r="F275" s="27" t="n"/>
      <c r="G275" s="26" t="n"/>
      <c r="H275" s="28">
        <f>IFERROR(IF(G275="","",VLOOKUP(G275,'Setup - Vehicles'!$A$5:$D$504,4,0)),"")</f>
        <v/>
      </c>
      <c r="I275" s="32">
        <f>IFERROR(IF(E275="","",VLOOKUP(E275,'Setup - Mix Design'!$A$5:$I$504,9,0)),"")</f>
        <v/>
      </c>
      <c r="J275" s="32">
        <f>IF(OR(F275="",I275=""),"",F275*I275)</f>
        <v/>
      </c>
      <c r="K275" s="26" t="n"/>
    </row>
    <row r="276">
      <c r="A276" s="31" t="n"/>
      <c r="B276" s="26" t="n"/>
      <c r="C276" s="26" t="n"/>
      <c r="D276" s="26" t="n"/>
      <c r="E276" s="26" t="n"/>
      <c r="F276" s="27" t="n"/>
      <c r="G276" s="26" t="n"/>
      <c r="H276" s="28">
        <f>IFERROR(IF(G276="","",VLOOKUP(G276,'Setup - Vehicles'!$A$5:$D$504,4,0)),"")</f>
        <v/>
      </c>
      <c r="I276" s="32">
        <f>IFERROR(IF(E276="","",VLOOKUP(E276,'Setup - Mix Design'!$A$5:$I$504,9,0)),"")</f>
        <v/>
      </c>
      <c r="J276" s="32">
        <f>IF(OR(F276="",I276=""),"",F276*I276)</f>
        <v/>
      </c>
      <c r="K276" s="26" t="n"/>
    </row>
    <row r="277">
      <c r="A277" s="31" t="n"/>
      <c r="B277" s="26" t="n"/>
      <c r="C277" s="26" t="n"/>
      <c r="D277" s="26" t="n"/>
      <c r="E277" s="26" t="n"/>
      <c r="F277" s="27" t="n"/>
      <c r="G277" s="26" t="n"/>
      <c r="H277" s="28">
        <f>IFERROR(IF(G277="","",VLOOKUP(G277,'Setup - Vehicles'!$A$5:$D$504,4,0)),"")</f>
        <v/>
      </c>
      <c r="I277" s="32">
        <f>IFERROR(IF(E277="","",VLOOKUP(E277,'Setup - Mix Design'!$A$5:$I$504,9,0)),"")</f>
        <v/>
      </c>
      <c r="J277" s="32">
        <f>IF(OR(F277="",I277=""),"",F277*I277)</f>
        <v/>
      </c>
      <c r="K277" s="26" t="n"/>
    </row>
    <row r="278">
      <c r="A278" s="31" t="n"/>
      <c r="B278" s="26" t="n"/>
      <c r="C278" s="26" t="n"/>
      <c r="D278" s="26" t="n"/>
      <c r="E278" s="26" t="n"/>
      <c r="F278" s="27" t="n"/>
      <c r="G278" s="26" t="n"/>
      <c r="H278" s="28">
        <f>IFERROR(IF(G278="","",VLOOKUP(G278,'Setup - Vehicles'!$A$5:$D$504,4,0)),"")</f>
        <v/>
      </c>
      <c r="I278" s="32">
        <f>IFERROR(IF(E278="","",VLOOKUP(E278,'Setup - Mix Design'!$A$5:$I$504,9,0)),"")</f>
        <v/>
      </c>
      <c r="J278" s="32">
        <f>IF(OR(F278="",I278=""),"",F278*I278)</f>
        <v/>
      </c>
      <c r="K278" s="26" t="n"/>
    </row>
    <row r="279">
      <c r="A279" s="31" t="n"/>
      <c r="B279" s="26" t="n"/>
      <c r="C279" s="26" t="n"/>
      <c r="D279" s="26" t="n"/>
      <c r="E279" s="26" t="n"/>
      <c r="F279" s="27" t="n"/>
      <c r="G279" s="26" t="n"/>
      <c r="H279" s="28">
        <f>IFERROR(IF(G279="","",VLOOKUP(G279,'Setup - Vehicles'!$A$5:$D$504,4,0)),"")</f>
        <v/>
      </c>
      <c r="I279" s="32">
        <f>IFERROR(IF(E279="","",VLOOKUP(E279,'Setup - Mix Design'!$A$5:$I$504,9,0)),"")</f>
        <v/>
      </c>
      <c r="J279" s="32">
        <f>IF(OR(F279="",I279=""),"",F279*I279)</f>
        <v/>
      </c>
      <c r="K279" s="26" t="n"/>
    </row>
    <row r="280">
      <c r="A280" s="31" t="n"/>
      <c r="B280" s="26" t="n"/>
      <c r="C280" s="26" t="n"/>
      <c r="D280" s="26" t="n"/>
      <c r="E280" s="26" t="n"/>
      <c r="F280" s="27" t="n"/>
      <c r="G280" s="26" t="n"/>
      <c r="H280" s="28">
        <f>IFERROR(IF(G280="","",VLOOKUP(G280,'Setup - Vehicles'!$A$5:$D$504,4,0)),"")</f>
        <v/>
      </c>
      <c r="I280" s="32">
        <f>IFERROR(IF(E280="","",VLOOKUP(E280,'Setup - Mix Design'!$A$5:$I$504,9,0)),"")</f>
        <v/>
      </c>
      <c r="J280" s="32">
        <f>IF(OR(F280="",I280=""),"",F280*I280)</f>
        <v/>
      </c>
      <c r="K280" s="26" t="n"/>
    </row>
    <row r="281">
      <c r="A281" s="31" t="n"/>
      <c r="B281" s="26" t="n"/>
      <c r="C281" s="26" t="n"/>
      <c r="D281" s="26" t="n"/>
      <c r="E281" s="26" t="n"/>
      <c r="F281" s="27" t="n"/>
      <c r="G281" s="26" t="n"/>
      <c r="H281" s="28">
        <f>IFERROR(IF(G281="","",VLOOKUP(G281,'Setup - Vehicles'!$A$5:$D$504,4,0)),"")</f>
        <v/>
      </c>
      <c r="I281" s="32">
        <f>IFERROR(IF(E281="","",VLOOKUP(E281,'Setup - Mix Design'!$A$5:$I$504,9,0)),"")</f>
        <v/>
      </c>
      <c r="J281" s="32">
        <f>IF(OR(F281="",I281=""),"",F281*I281)</f>
        <v/>
      </c>
      <c r="K281" s="26" t="n"/>
    </row>
    <row r="282">
      <c r="A282" s="31" t="n"/>
      <c r="B282" s="26" t="n"/>
      <c r="C282" s="26" t="n"/>
      <c r="D282" s="26" t="n"/>
      <c r="E282" s="26" t="n"/>
      <c r="F282" s="27" t="n"/>
      <c r="G282" s="26" t="n"/>
      <c r="H282" s="28">
        <f>IFERROR(IF(G282="","",VLOOKUP(G282,'Setup - Vehicles'!$A$5:$D$504,4,0)),"")</f>
        <v/>
      </c>
      <c r="I282" s="32">
        <f>IFERROR(IF(E282="","",VLOOKUP(E282,'Setup - Mix Design'!$A$5:$I$504,9,0)),"")</f>
        <v/>
      </c>
      <c r="J282" s="32">
        <f>IF(OR(F282="",I282=""),"",F282*I282)</f>
        <v/>
      </c>
      <c r="K282" s="26" t="n"/>
    </row>
    <row r="283">
      <c r="A283" s="31" t="n"/>
      <c r="B283" s="26" t="n"/>
      <c r="C283" s="26" t="n"/>
      <c r="D283" s="26" t="n"/>
      <c r="E283" s="26" t="n"/>
      <c r="F283" s="27" t="n"/>
      <c r="G283" s="26" t="n"/>
      <c r="H283" s="28">
        <f>IFERROR(IF(G283="","",VLOOKUP(G283,'Setup - Vehicles'!$A$5:$D$504,4,0)),"")</f>
        <v/>
      </c>
      <c r="I283" s="32">
        <f>IFERROR(IF(E283="","",VLOOKUP(E283,'Setup - Mix Design'!$A$5:$I$504,9,0)),"")</f>
        <v/>
      </c>
      <c r="J283" s="32">
        <f>IF(OR(F283="",I283=""),"",F283*I283)</f>
        <v/>
      </c>
      <c r="K283" s="26" t="n"/>
    </row>
    <row r="284">
      <c r="A284" s="31" t="n"/>
      <c r="B284" s="26" t="n"/>
      <c r="C284" s="26" t="n"/>
      <c r="D284" s="26" t="n"/>
      <c r="E284" s="26" t="n"/>
      <c r="F284" s="27" t="n"/>
      <c r="G284" s="26" t="n"/>
      <c r="H284" s="28">
        <f>IFERROR(IF(G284="","",VLOOKUP(G284,'Setup - Vehicles'!$A$5:$D$504,4,0)),"")</f>
        <v/>
      </c>
      <c r="I284" s="32">
        <f>IFERROR(IF(E284="","",VLOOKUP(E284,'Setup - Mix Design'!$A$5:$I$504,9,0)),"")</f>
        <v/>
      </c>
      <c r="J284" s="32">
        <f>IF(OR(F284="",I284=""),"",F284*I284)</f>
        <v/>
      </c>
      <c r="K284" s="26" t="n"/>
    </row>
    <row r="285">
      <c r="A285" s="31" t="n"/>
      <c r="B285" s="26" t="n"/>
      <c r="C285" s="26" t="n"/>
      <c r="D285" s="26" t="n"/>
      <c r="E285" s="26" t="n"/>
      <c r="F285" s="27" t="n"/>
      <c r="G285" s="26" t="n"/>
      <c r="H285" s="28">
        <f>IFERROR(IF(G285="","",VLOOKUP(G285,'Setup - Vehicles'!$A$5:$D$504,4,0)),"")</f>
        <v/>
      </c>
      <c r="I285" s="32">
        <f>IFERROR(IF(E285="","",VLOOKUP(E285,'Setup - Mix Design'!$A$5:$I$504,9,0)),"")</f>
        <v/>
      </c>
      <c r="J285" s="32">
        <f>IF(OR(F285="",I285=""),"",F285*I285)</f>
        <v/>
      </c>
      <c r="K285" s="26" t="n"/>
    </row>
    <row r="286">
      <c r="A286" s="31" t="n"/>
      <c r="B286" s="26" t="n"/>
      <c r="C286" s="26" t="n"/>
      <c r="D286" s="26" t="n"/>
      <c r="E286" s="26" t="n"/>
      <c r="F286" s="27" t="n"/>
      <c r="G286" s="26" t="n"/>
      <c r="H286" s="28">
        <f>IFERROR(IF(G286="","",VLOOKUP(G286,'Setup - Vehicles'!$A$5:$D$504,4,0)),"")</f>
        <v/>
      </c>
      <c r="I286" s="32">
        <f>IFERROR(IF(E286="","",VLOOKUP(E286,'Setup - Mix Design'!$A$5:$I$504,9,0)),"")</f>
        <v/>
      </c>
      <c r="J286" s="32">
        <f>IF(OR(F286="",I286=""),"",F286*I286)</f>
        <v/>
      </c>
      <c r="K286" s="26" t="n"/>
    </row>
    <row r="287">
      <c r="A287" s="31" t="n"/>
      <c r="B287" s="26" t="n"/>
      <c r="C287" s="26" t="n"/>
      <c r="D287" s="26" t="n"/>
      <c r="E287" s="26" t="n"/>
      <c r="F287" s="27" t="n"/>
      <c r="G287" s="26" t="n"/>
      <c r="H287" s="28">
        <f>IFERROR(IF(G287="","",VLOOKUP(G287,'Setup - Vehicles'!$A$5:$D$504,4,0)),"")</f>
        <v/>
      </c>
      <c r="I287" s="32">
        <f>IFERROR(IF(E287="","",VLOOKUP(E287,'Setup - Mix Design'!$A$5:$I$504,9,0)),"")</f>
        <v/>
      </c>
      <c r="J287" s="32">
        <f>IF(OR(F287="",I287=""),"",F287*I287)</f>
        <v/>
      </c>
      <c r="K287" s="26" t="n"/>
    </row>
    <row r="288">
      <c r="A288" s="31" t="n"/>
      <c r="B288" s="26" t="n"/>
      <c r="C288" s="26" t="n"/>
      <c r="D288" s="26" t="n"/>
      <c r="E288" s="26" t="n"/>
      <c r="F288" s="27" t="n"/>
      <c r="G288" s="26" t="n"/>
      <c r="H288" s="28">
        <f>IFERROR(IF(G288="","",VLOOKUP(G288,'Setup - Vehicles'!$A$5:$D$504,4,0)),"")</f>
        <v/>
      </c>
      <c r="I288" s="32">
        <f>IFERROR(IF(E288="","",VLOOKUP(E288,'Setup - Mix Design'!$A$5:$I$504,9,0)),"")</f>
        <v/>
      </c>
      <c r="J288" s="32">
        <f>IF(OR(F288="",I288=""),"",F288*I288)</f>
        <v/>
      </c>
      <c r="K288" s="26" t="n"/>
    </row>
    <row r="289">
      <c r="A289" s="31" t="n"/>
      <c r="B289" s="26" t="n"/>
      <c r="C289" s="26" t="n"/>
      <c r="D289" s="26" t="n"/>
      <c r="E289" s="26" t="n"/>
      <c r="F289" s="27" t="n"/>
      <c r="G289" s="26" t="n"/>
      <c r="H289" s="28">
        <f>IFERROR(IF(G289="","",VLOOKUP(G289,'Setup - Vehicles'!$A$5:$D$504,4,0)),"")</f>
        <v/>
      </c>
      <c r="I289" s="32">
        <f>IFERROR(IF(E289="","",VLOOKUP(E289,'Setup - Mix Design'!$A$5:$I$504,9,0)),"")</f>
        <v/>
      </c>
      <c r="J289" s="32">
        <f>IF(OR(F289="",I289=""),"",F289*I289)</f>
        <v/>
      </c>
      <c r="K289" s="26" t="n"/>
    </row>
    <row r="290">
      <c r="A290" s="31" t="n"/>
      <c r="B290" s="26" t="n"/>
      <c r="C290" s="26" t="n"/>
      <c r="D290" s="26" t="n"/>
      <c r="E290" s="26" t="n"/>
      <c r="F290" s="27" t="n"/>
      <c r="G290" s="26" t="n"/>
      <c r="H290" s="28">
        <f>IFERROR(IF(G290="","",VLOOKUP(G290,'Setup - Vehicles'!$A$5:$D$504,4,0)),"")</f>
        <v/>
      </c>
      <c r="I290" s="32">
        <f>IFERROR(IF(E290="","",VLOOKUP(E290,'Setup - Mix Design'!$A$5:$I$504,9,0)),"")</f>
        <v/>
      </c>
      <c r="J290" s="32">
        <f>IF(OR(F290="",I290=""),"",F290*I290)</f>
        <v/>
      </c>
      <c r="K290" s="26" t="n"/>
    </row>
    <row r="291">
      <c r="A291" s="31" t="n"/>
      <c r="B291" s="26" t="n"/>
      <c r="C291" s="26" t="n"/>
      <c r="D291" s="26" t="n"/>
      <c r="E291" s="26" t="n"/>
      <c r="F291" s="27" t="n"/>
      <c r="G291" s="26" t="n"/>
      <c r="H291" s="28">
        <f>IFERROR(IF(G291="","",VLOOKUP(G291,'Setup - Vehicles'!$A$5:$D$504,4,0)),"")</f>
        <v/>
      </c>
      <c r="I291" s="32">
        <f>IFERROR(IF(E291="","",VLOOKUP(E291,'Setup - Mix Design'!$A$5:$I$504,9,0)),"")</f>
        <v/>
      </c>
      <c r="J291" s="32">
        <f>IF(OR(F291="",I291=""),"",F291*I291)</f>
        <v/>
      </c>
      <c r="K291" s="26" t="n"/>
    </row>
    <row r="292">
      <c r="A292" s="31" t="n"/>
      <c r="B292" s="26" t="n"/>
      <c r="C292" s="26" t="n"/>
      <c r="D292" s="26" t="n"/>
      <c r="E292" s="26" t="n"/>
      <c r="F292" s="27" t="n"/>
      <c r="G292" s="26" t="n"/>
      <c r="H292" s="28">
        <f>IFERROR(IF(G292="","",VLOOKUP(G292,'Setup - Vehicles'!$A$5:$D$504,4,0)),"")</f>
        <v/>
      </c>
      <c r="I292" s="32">
        <f>IFERROR(IF(E292="","",VLOOKUP(E292,'Setup - Mix Design'!$A$5:$I$504,9,0)),"")</f>
        <v/>
      </c>
      <c r="J292" s="32">
        <f>IF(OR(F292="",I292=""),"",F292*I292)</f>
        <v/>
      </c>
      <c r="K292" s="26" t="n"/>
    </row>
    <row r="293">
      <c r="A293" s="31" t="n"/>
      <c r="B293" s="26" t="n"/>
      <c r="C293" s="26" t="n"/>
      <c r="D293" s="26" t="n"/>
      <c r="E293" s="26" t="n"/>
      <c r="F293" s="27" t="n"/>
      <c r="G293" s="26" t="n"/>
      <c r="H293" s="28">
        <f>IFERROR(IF(G293="","",VLOOKUP(G293,'Setup - Vehicles'!$A$5:$D$504,4,0)),"")</f>
        <v/>
      </c>
      <c r="I293" s="32">
        <f>IFERROR(IF(E293="","",VLOOKUP(E293,'Setup - Mix Design'!$A$5:$I$504,9,0)),"")</f>
        <v/>
      </c>
      <c r="J293" s="32">
        <f>IF(OR(F293="",I293=""),"",F293*I293)</f>
        <v/>
      </c>
      <c r="K293" s="26" t="n"/>
    </row>
    <row r="294">
      <c r="A294" s="31" t="n"/>
      <c r="B294" s="26" t="n"/>
      <c r="C294" s="26" t="n"/>
      <c r="D294" s="26" t="n"/>
      <c r="E294" s="26" t="n"/>
      <c r="F294" s="27" t="n"/>
      <c r="G294" s="26" t="n"/>
      <c r="H294" s="28">
        <f>IFERROR(IF(G294="","",VLOOKUP(G294,'Setup - Vehicles'!$A$5:$D$504,4,0)),"")</f>
        <v/>
      </c>
      <c r="I294" s="32">
        <f>IFERROR(IF(E294="","",VLOOKUP(E294,'Setup - Mix Design'!$A$5:$I$504,9,0)),"")</f>
        <v/>
      </c>
      <c r="J294" s="32">
        <f>IF(OR(F294="",I294=""),"",F294*I294)</f>
        <v/>
      </c>
      <c r="K294" s="26" t="n"/>
    </row>
    <row r="295">
      <c r="A295" s="31" t="n"/>
      <c r="B295" s="26" t="n"/>
      <c r="C295" s="26" t="n"/>
      <c r="D295" s="26" t="n"/>
      <c r="E295" s="26" t="n"/>
      <c r="F295" s="27" t="n"/>
      <c r="G295" s="26" t="n"/>
      <c r="H295" s="28">
        <f>IFERROR(IF(G295="","",VLOOKUP(G295,'Setup - Vehicles'!$A$5:$D$504,4,0)),"")</f>
        <v/>
      </c>
      <c r="I295" s="32">
        <f>IFERROR(IF(E295="","",VLOOKUP(E295,'Setup - Mix Design'!$A$5:$I$504,9,0)),"")</f>
        <v/>
      </c>
      <c r="J295" s="32">
        <f>IF(OR(F295="",I295=""),"",F295*I295)</f>
        <v/>
      </c>
      <c r="K295" s="26" t="n"/>
    </row>
    <row r="296">
      <c r="A296" s="31" t="n"/>
      <c r="B296" s="26" t="n"/>
      <c r="C296" s="26" t="n"/>
      <c r="D296" s="26" t="n"/>
      <c r="E296" s="26" t="n"/>
      <c r="F296" s="27" t="n"/>
      <c r="G296" s="26" t="n"/>
      <c r="H296" s="28">
        <f>IFERROR(IF(G296="","",VLOOKUP(G296,'Setup - Vehicles'!$A$5:$D$504,4,0)),"")</f>
        <v/>
      </c>
      <c r="I296" s="32">
        <f>IFERROR(IF(E296="","",VLOOKUP(E296,'Setup - Mix Design'!$A$5:$I$504,9,0)),"")</f>
        <v/>
      </c>
      <c r="J296" s="32">
        <f>IF(OR(F296="",I296=""),"",F296*I296)</f>
        <v/>
      </c>
      <c r="K296" s="26" t="n"/>
    </row>
    <row r="297">
      <c r="A297" s="31" t="n"/>
      <c r="B297" s="26" t="n"/>
      <c r="C297" s="26" t="n"/>
      <c r="D297" s="26" t="n"/>
      <c r="E297" s="26" t="n"/>
      <c r="F297" s="27" t="n"/>
      <c r="G297" s="26" t="n"/>
      <c r="H297" s="28">
        <f>IFERROR(IF(G297="","",VLOOKUP(G297,'Setup - Vehicles'!$A$5:$D$504,4,0)),"")</f>
        <v/>
      </c>
      <c r="I297" s="32">
        <f>IFERROR(IF(E297="","",VLOOKUP(E297,'Setup - Mix Design'!$A$5:$I$504,9,0)),"")</f>
        <v/>
      </c>
      <c r="J297" s="32">
        <f>IF(OR(F297="",I297=""),"",F297*I297)</f>
        <v/>
      </c>
      <c r="K297" s="26" t="n"/>
    </row>
    <row r="298">
      <c r="A298" s="31" t="n"/>
      <c r="B298" s="26" t="n"/>
      <c r="C298" s="26" t="n"/>
      <c r="D298" s="26" t="n"/>
      <c r="E298" s="26" t="n"/>
      <c r="F298" s="27" t="n"/>
      <c r="G298" s="26" t="n"/>
      <c r="H298" s="28">
        <f>IFERROR(IF(G298="","",VLOOKUP(G298,'Setup - Vehicles'!$A$5:$D$504,4,0)),"")</f>
        <v/>
      </c>
      <c r="I298" s="32">
        <f>IFERROR(IF(E298="","",VLOOKUP(E298,'Setup - Mix Design'!$A$5:$I$504,9,0)),"")</f>
        <v/>
      </c>
      <c r="J298" s="32">
        <f>IF(OR(F298="",I298=""),"",F298*I298)</f>
        <v/>
      </c>
      <c r="K298" s="26" t="n"/>
    </row>
    <row r="299">
      <c r="A299" s="31" t="n"/>
      <c r="B299" s="26" t="n"/>
      <c r="C299" s="26" t="n"/>
      <c r="D299" s="26" t="n"/>
      <c r="E299" s="26" t="n"/>
      <c r="F299" s="27" t="n"/>
      <c r="G299" s="26" t="n"/>
      <c r="H299" s="28">
        <f>IFERROR(IF(G299="","",VLOOKUP(G299,'Setup - Vehicles'!$A$5:$D$504,4,0)),"")</f>
        <v/>
      </c>
      <c r="I299" s="32">
        <f>IFERROR(IF(E299="","",VLOOKUP(E299,'Setup - Mix Design'!$A$5:$I$504,9,0)),"")</f>
        <v/>
      </c>
      <c r="J299" s="32">
        <f>IF(OR(F299="",I299=""),"",F299*I299)</f>
        <v/>
      </c>
      <c r="K299" s="26" t="n"/>
    </row>
    <row r="300">
      <c r="A300" s="31" t="n"/>
      <c r="B300" s="26" t="n"/>
      <c r="C300" s="26" t="n"/>
      <c r="D300" s="26" t="n"/>
      <c r="E300" s="26" t="n"/>
      <c r="F300" s="27" t="n"/>
      <c r="G300" s="26" t="n"/>
      <c r="H300" s="28">
        <f>IFERROR(IF(G300="","",VLOOKUP(G300,'Setup - Vehicles'!$A$5:$D$504,4,0)),"")</f>
        <v/>
      </c>
      <c r="I300" s="32">
        <f>IFERROR(IF(E300="","",VLOOKUP(E300,'Setup - Mix Design'!$A$5:$I$504,9,0)),"")</f>
        <v/>
      </c>
      <c r="J300" s="32">
        <f>IF(OR(F300="",I300=""),"",F300*I300)</f>
        <v/>
      </c>
      <c r="K300" s="26" t="n"/>
    </row>
    <row r="301">
      <c r="A301" s="31" t="n"/>
      <c r="B301" s="26" t="n"/>
      <c r="C301" s="26" t="n"/>
      <c r="D301" s="26" t="n"/>
      <c r="E301" s="26" t="n"/>
      <c r="F301" s="27" t="n"/>
      <c r="G301" s="26" t="n"/>
      <c r="H301" s="28">
        <f>IFERROR(IF(G301="","",VLOOKUP(G301,'Setup - Vehicles'!$A$5:$D$504,4,0)),"")</f>
        <v/>
      </c>
      <c r="I301" s="32">
        <f>IFERROR(IF(E301="","",VLOOKUP(E301,'Setup - Mix Design'!$A$5:$I$504,9,0)),"")</f>
        <v/>
      </c>
      <c r="J301" s="32">
        <f>IF(OR(F301="",I301=""),"",F301*I301)</f>
        <v/>
      </c>
      <c r="K301" s="26" t="n"/>
    </row>
    <row r="302">
      <c r="A302" s="31" t="n"/>
      <c r="B302" s="26" t="n"/>
      <c r="C302" s="26" t="n"/>
      <c r="D302" s="26" t="n"/>
      <c r="E302" s="26" t="n"/>
      <c r="F302" s="27" t="n"/>
      <c r="G302" s="26" t="n"/>
      <c r="H302" s="28">
        <f>IFERROR(IF(G302="","",VLOOKUP(G302,'Setup - Vehicles'!$A$5:$D$504,4,0)),"")</f>
        <v/>
      </c>
      <c r="I302" s="32">
        <f>IFERROR(IF(E302="","",VLOOKUP(E302,'Setup - Mix Design'!$A$5:$I$504,9,0)),"")</f>
        <v/>
      </c>
      <c r="J302" s="32">
        <f>IF(OR(F302="",I302=""),"",F302*I302)</f>
        <v/>
      </c>
      <c r="K302" s="26" t="n"/>
    </row>
    <row r="303">
      <c r="A303" s="31" t="n"/>
      <c r="B303" s="26" t="n"/>
      <c r="C303" s="26" t="n"/>
      <c r="D303" s="26" t="n"/>
      <c r="E303" s="26" t="n"/>
      <c r="F303" s="27" t="n"/>
      <c r="G303" s="26" t="n"/>
      <c r="H303" s="28">
        <f>IFERROR(IF(G303="","",VLOOKUP(G303,'Setup - Vehicles'!$A$5:$D$504,4,0)),"")</f>
        <v/>
      </c>
      <c r="I303" s="32">
        <f>IFERROR(IF(E303="","",VLOOKUP(E303,'Setup - Mix Design'!$A$5:$I$504,9,0)),"")</f>
        <v/>
      </c>
      <c r="J303" s="32">
        <f>IF(OR(F303="",I303=""),"",F303*I303)</f>
        <v/>
      </c>
      <c r="K303" s="26" t="n"/>
    </row>
    <row r="304">
      <c r="A304" s="31" t="n"/>
      <c r="B304" s="26" t="n"/>
      <c r="C304" s="26" t="n"/>
      <c r="D304" s="26" t="n"/>
      <c r="E304" s="26" t="n"/>
      <c r="F304" s="27" t="n"/>
      <c r="G304" s="26" t="n"/>
      <c r="H304" s="28">
        <f>IFERROR(IF(G304="","",VLOOKUP(G304,'Setup - Vehicles'!$A$5:$D$504,4,0)),"")</f>
        <v/>
      </c>
      <c r="I304" s="32">
        <f>IFERROR(IF(E304="","",VLOOKUP(E304,'Setup - Mix Design'!$A$5:$I$504,9,0)),"")</f>
        <v/>
      </c>
      <c r="J304" s="32">
        <f>IF(OR(F304="",I304=""),"",F304*I304)</f>
        <v/>
      </c>
      <c r="K304" s="26" t="n"/>
    </row>
    <row r="305">
      <c r="A305" s="31" t="n"/>
      <c r="B305" s="26" t="n"/>
      <c r="C305" s="26" t="n"/>
      <c r="D305" s="26" t="n"/>
      <c r="E305" s="26" t="n"/>
      <c r="F305" s="27" t="n"/>
      <c r="G305" s="26" t="n"/>
      <c r="H305" s="28">
        <f>IFERROR(IF(G305="","",VLOOKUP(G305,'Setup - Vehicles'!$A$5:$D$504,4,0)),"")</f>
        <v/>
      </c>
      <c r="I305" s="32">
        <f>IFERROR(IF(E305="","",VLOOKUP(E305,'Setup - Mix Design'!$A$5:$I$504,9,0)),"")</f>
        <v/>
      </c>
      <c r="J305" s="32">
        <f>IF(OR(F305="",I305=""),"",F305*I305)</f>
        <v/>
      </c>
      <c r="K305" s="26" t="n"/>
    </row>
    <row r="306">
      <c r="A306" s="31" t="n"/>
      <c r="B306" s="26" t="n"/>
      <c r="C306" s="26" t="n"/>
      <c r="D306" s="26" t="n"/>
      <c r="E306" s="26" t="n"/>
      <c r="F306" s="27" t="n"/>
      <c r="G306" s="26" t="n"/>
      <c r="H306" s="28">
        <f>IFERROR(IF(G306="","",VLOOKUP(G306,'Setup - Vehicles'!$A$5:$D$504,4,0)),"")</f>
        <v/>
      </c>
      <c r="I306" s="32">
        <f>IFERROR(IF(E306="","",VLOOKUP(E306,'Setup - Mix Design'!$A$5:$I$504,9,0)),"")</f>
        <v/>
      </c>
      <c r="J306" s="32">
        <f>IF(OR(F306="",I306=""),"",F306*I306)</f>
        <v/>
      </c>
      <c r="K306" s="26" t="n"/>
    </row>
    <row r="307">
      <c r="A307" s="31" t="n"/>
      <c r="B307" s="26" t="n"/>
      <c r="C307" s="26" t="n"/>
      <c r="D307" s="26" t="n"/>
      <c r="E307" s="26" t="n"/>
      <c r="F307" s="27" t="n"/>
      <c r="G307" s="26" t="n"/>
      <c r="H307" s="28">
        <f>IFERROR(IF(G307="","",VLOOKUP(G307,'Setup - Vehicles'!$A$5:$D$504,4,0)),"")</f>
        <v/>
      </c>
      <c r="I307" s="32">
        <f>IFERROR(IF(E307="","",VLOOKUP(E307,'Setup - Mix Design'!$A$5:$I$504,9,0)),"")</f>
        <v/>
      </c>
      <c r="J307" s="32">
        <f>IF(OR(F307="",I307=""),"",F307*I307)</f>
        <v/>
      </c>
      <c r="K307" s="26" t="n"/>
    </row>
    <row r="308">
      <c r="A308" s="31" t="n"/>
      <c r="B308" s="26" t="n"/>
      <c r="C308" s="26" t="n"/>
      <c r="D308" s="26" t="n"/>
      <c r="E308" s="26" t="n"/>
      <c r="F308" s="27" t="n"/>
      <c r="G308" s="26" t="n"/>
      <c r="H308" s="28">
        <f>IFERROR(IF(G308="","",VLOOKUP(G308,'Setup - Vehicles'!$A$5:$D$504,4,0)),"")</f>
        <v/>
      </c>
      <c r="I308" s="32">
        <f>IFERROR(IF(E308="","",VLOOKUP(E308,'Setup - Mix Design'!$A$5:$I$504,9,0)),"")</f>
        <v/>
      </c>
      <c r="J308" s="32">
        <f>IF(OR(F308="",I308=""),"",F308*I308)</f>
        <v/>
      </c>
      <c r="K308" s="26" t="n"/>
    </row>
    <row r="309">
      <c r="A309" s="31" t="n"/>
      <c r="B309" s="26" t="n"/>
      <c r="C309" s="26" t="n"/>
      <c r="D309" s="26" t="n"/>
      <c r="E309" s="26" t="n"/>
      <c r="F309" s="27" t="n"/>
      <c r="G309" s="26" t="n"/>
      <c r="H309" s="28">
        <f>IFERROR(IF(G309="","",VLOOKUP(G309,'Setup - Vehicles'!$A$5:$D$504,4,0)),"")</f>
        <v/>
      </c>
      <c r="I309" s="32">
        <f>IFERROR(IF(E309="","",VLOOKUP(E309,'Setup - Mix Design'!$A$5:$I$504,9,0)),"")</f>
        <v/>
      </c>
      <c r="J309" s="32">
        <f>IF(OR(F309="",I309=""),"",F309*I309)</f>
        <v/>
      </c>
      <c r="K309" s="26" t="n"/>
    </row>
    <row r="310">
      <c r="A310" s="31" t="n"/>
      <c r="B310" s="26" t="n"/>
      <c r="C310" s="26" t="n"/>
      <c r="D310" s="26" t="n"/>
      <c r="E310" s="26" t="n"/>
      <c r="F310" s="27" t="n"/>
      <c r="G310" s="26" t="n"/>
      <c r="H310" s="28">
        <f>IFERROR(IF(G310="","",VLOOKUP(G310,'Setup - Vehicles'!$A$5:$D$504,4,0)),"")</f>
        <v/>
      </c>
      <c r="I310" s="32">
        <f>IFERROR(IF(E310="","",VLOOKUP(E310,'Setup - Mix Design'!$A$5:$I$504,9,0)),"")</f>
        <v/>
      </c>
      <c r="J310" s="32">
        <f>IF(OR(F310="",I310=""),"",F310*I310)</f>
        <v/>
      </c>
      <c r="K310" s="26" t="n"/>
    </row>
    <row r="311">
      <c r="A311" s="31" t="n"/>
      <c r="B311" s="26" t="n"/>
      <c r="C311" s="26" t="n"/>
      <c r="D311" s="26" t="n"/>
      <c r="E311" s="26" t="n"/>
      <c r="F311" s="27" t="n"/>
      <c r="G311" s="26" t="n"/>
      <c r="H311" s="28">
        <f>IFERROR(IF(G311="","",VLOOKUP(G311,'Setup - Vehicles'!$A$5:$D$504,4,0)),"")</f>
        <v/>
      </c>
      <c r="I311" s="32">
        <f>IFERROR(IF(E311="","",VLOOKUP(E311,'Setup - Mix Design'!$A$5:$I$504,9,0)),"")</f>
        <v/>
      </c>
      <c r="J311" s="32">
        <f>IF(OR(F311="",I311=""),"",F311*I311)</f>
        <v/>
      </c>
      <c r="K311" s="26" t="n"/>
    </row>
    <row r="312">
      <c r="A312" s="31" t="n"/>
      <c r="B312" s="26" t="n"/>
      <c r="C312" s="26" t="n"/>
      <c r="D312" s="26" t="n"/>
      <c r="E312" s="26" t="n"/>
      <c r="F312" s="27" t="n"/>
      <c r="G312" s="26" t="n"/>
      <c r="H312" s="28">
        <f>IFERROR(IF(G312="","",VLOOKUP(G312,'Setup - Vehicles'!$A$5:$D$504,4,0)),"")</f>
        <v/>
      </c>
      <c r="I312" s="32">
        <f>IFERROR(IF(E312="","",VLOOKUP(E312,'Setup - Mix Design'!$A$5:$I$504,9,0)),"")</f>
        <v/>
      </c>
      <c r="J312" s="32">
        <f>IF(OR(F312="",I312=""),"",F312*I312)</f>
        <v/>
      </c>
      <c r="K312" s="26" t="n"/>
    </row>
    <row r="313">
      <c r="A313" s="31" t="n"/>
      <c r="B313" s="26" t="n"/>
      <c r="C313" s="26" t="n"/>
      <c r="D313" s="26" t="n"/>
      <c r="E313" s="26" t="n"/>
      <c r="F313" s="27" t="n"/>
      <c r="G313" s="26" t="n"/>
      <c r="H313" s="28">
        <f>IFERROR(IF(G313="","",VLOOKUP(G313,'Setup - Vehicles'!$A$5:$D$504,4,0)),"")</f>
        <v/>
      </c>
      <c r="I313" s="32">
        <f>IFERROR(IF(E313="","",VLOOKUP(E313,'Setup - Mix Design'!$A$5:$I$504,9,0)),"")</f>
        <v/>
      </c>
      <c r="J313" s="32">
        <f>IF(OR(F313="",I313=""),"",F313*I313)</f>
        <v/>
      </c>
      <c r="K313" s="26" t="n"/>
    </row>
    <row r="314">
      <c r="A314" s="31" t="n"/>
      <c r="B314" s="26" t="n"/>
      <c r="C314" s="26" t="n"/>
      <c r="D314" s="26" t="n"/>
      <c r="E314" s="26" t="n"/>
      <c r="F314" s="27" t="n"/>
      <c r="G314" s="26" t="n"/>
      <c r="H314" s="28">
        <f>IFERROR(IF(G314="","",VLOOKUP(G314,'Setup - Vehicles'!$A$5:$D$504,4,0)),"")</f>
        <v/>
      </c>
      <c r="I314" s="32">
        <f>IFERROR(IF(E314="","",VLOOKUP(E314,'Setup - Mix Design'!$A$5:$I$504,9,0)),"")</f>
        <v/>
      </c>
      <c r="J314" s="32">
        <f>IF(OR(F314="",I314=""),"",F314*I314)</f>
        <v/>
      </c>
      <c r="K314" s="26" t="n"/>
    </row>
    <row r="315">
      <c r="A315" s="31" t="n"/>
      <c r="B315" s="26" t="n"/>
      <c r="C315" s="26" t="n"/>
      <c r="D315" s="26" t="n"/>
      <c r="E315" s="26" t="n"/>
      <c r="F315" s="27" t="n"/>
      <c r="G315" s="26" t="n"/>
      <c r="H315" s="28">
        <f>IFERROR(IF(G315="","",VLOOKUP(G315,'Setup - Vehicles'!$A$5:$D$504,4,0)),"")</f>
        <v/>
      </c>
      <c r="I315" s="32">
        <f>IFERROR(IF(E315="","",VLOOKUP(E315,'Setup - Mix Design'!$A$5:$I$504,9,0)),"")</f>
        <v/>
      </c>
      <c r="J315" s="32">
        <f>IF(OR(F315="",I315=""),"",F315*I315)</f>
        <v/>
      </c>
      <c r="K315" s="26" t="n"/>
    </row>
    <row r="316">
      <c r="A316" s="31" t="n"/>
      <c r="B316" s="26" t="n"/>
      <c r="C316" s="26" t="n"/>
      <c r="D316" s="26" t="n"/>
      <c r="E316" s="26" t="n"/>
      <c r="F316" s="27" t="n"/>
      <c r="G316" s="26" t="n"/>
      <c r="H316" s="28">
        <f>IFERROR(IF(G316="","",VLOOKUP(G316,'Setup - Vehicles'!$A$5:$D$504,4,0)),"")</f>
        <v/>
      </c>
      <c r="I316" s="32">
        <f>IFERROR(IF(E316="","",VLOOKUP(E316,'Setup - Mix Design'!$A$5:$I$504,9,0)),"")</f>
        <v/>
      </c>
      <c r="J316" s="32">
        <f>IF(OR(F316="",I316=""),"",F316*I316)</f>
        <v/>
      </c>
      <c r="K316" s="26" t="n"/>
    </row>
    <row r="317">
      <c r="A317" s="31" t="n"/>
      <c r="B317" s="26" t="n"/>
      <c r="C317" s="26" t="n"/>
      <c r="D317" s="26" t="n"/>
      <c r="E317" s="26" t="n"/>
      <c r="F317" s="27" t="n"/>
      <c r="G317" s="26" t="n"/>
      <c r="H317" s="28">
        <f>IFERROR(IF(G317="","",VLOOKUP(G317,'Setup - Vehicles'!$A$5:$D$504,4,0)),"")</f>
        <v/>
      </c>
      <c r="I317" s="32">
        <f>IFERROR(IF(E317="","",VLOOKUP(E317,'Setup - Mix Design'!$A$5:$I$504,9,0)),"")</f>
        <v/>
      </c>
      <c r="J317" s="32">
        <f>IF(OR(F317="",I317=""),"",F317*I317)</f>
        <v/>
      </c>
      <c r="K317" s="26" t="n"/>
    </row>
    <row r="318">
      <c r="A318" s="31" t="n"/>
      <c r="B318" s="26" t="n"/>
      <c r="C318" s="26" t="n"/>
      <c r="D318" s="26" t="n"/>
      <c r="E318" s="26" t="n"/>
      <c r="F318" s="27" t="n"/>
      <c r="G318" s="26" t="n"/>
      <c r="H318" s="28">
        <f>IFERROR(IF(G318="","",VLOOKUP(G318,'Setup - Vehicles'!$A$5:$D$504,4,0)),"")</f>
        <v/>
      </c>
      <c r="I318" s="32">
        <f>IFERROR(IF(E318="","",VLOOKUP(E318,'Setup - Mix Design'!$A$5:$I$504,9,0)),"")</f>
        <v/>
      </c>
      <c r="J318" s="32">
        <f>IF(OR(F318="",I318=""),"",F318*I318)</f>
        <v/>
      </c>
      <c r="K318" s="26" t="n"/>
    </row>
    <row r="319">
      <c r="A319" s="31" t="n"/>
      <c r="B319" s="26" t="n"/>
      <c r="C319" s="26" t="n"/>
      <c r="D319" s="26" t="n"/>
      <c r="E319" s="26" t="n"/>
      <c r="F319" s="27" t="n"/>
      <c r="G319" s="26" t="n"/>
      <c r="H319" s="28">
        <f>IFERROR(IF(G319="","",VLOOKUP(G319,'Setup - Vehicles'!$A$5:$D$504,4,0)),"")</f>
        <v/>
      </c>
      <c r="I319" s="32">
        <f>IFERROR(IF(E319="","",VLOOKUP(E319,'Setup - Mix Design'!$A$5:$I$504,9,0)),"")</f>
        <v/>
      </c>
      <c r="J319" s="32">
        <f>IF(OR(F319="",I319=""),"",F319*I319)</f>
        <v/>
      </c>
      <c r="K319" s="26" t="n"/>
    </row>
    <row r="320">
      <c r="A320" s="31" t="n"/>
      <c r="B320" s="26" t="n"/>
      <c r="C320" s="26" t="n"/>
      <c r="D320" s="26" t="n"/>
      <c r="E320" s="26" t="n"/>
      <c r="F320" s="27" t="n"/>
      <c r="G320" s="26" t="n"/>
      <c r="H320" s="28">
        <f>IFERROR(IF(G320="","",VLOOKUP(G320,'Setup - Vehicles'!$A$5:$D$504,4,0)),"")</f>
        <v/>
      </c>
      <c r="I320" s="32">
        <f>IFERROR(IF(E320="","",VLOOKUP(E320,'Setup - Mix Design'!$A$5:$I$504,9,0)),"")</f>
        <v/>
      </c>
      <c r="J320" s="32">
        <f>IF(OR(F320="",I320=""),"",F320*I320)</f>
        <v/>
      </c>
      <c r="K320" s="26" t="n"/>
    </row>
    <row r="321">
      <c r="A321" s="31" t="n"/>
      <c r="B321" s="26" t="n"/>
      <c r="C321" s="26" t="n"/>
      <c r="D321" s="26" t="n"/>
      <c r="E321" s="26" t="n"/>
      <c r="F321" s="27" t="n"/>
      <c r="G321" s="26" t="n"/>
      <c r="H321" s="28">
        <f>IFERROR(IF(G321="","",VLOOKUP(G321,'Setup - Vehicles'!$A$5:$D$504,4,0)),"")</f>
        <v/>
      </c>
      <c r="I321" s="32">
        <f>IFERROR(IF(E321="","",VLOOKUP(E321,'Setup - Mix Design'!$A$5:$I$504,9,0)),"")</f>
        <v/>
      </c>
      <c r="J321" s="32">
        <f>IF(OR(F321="",I321=""),"",F321*I321)</f>
        <v/>
      </c>
      <c r="K321" s="26" t="n"/>
    </row>
    <row r="322">
      <c r="A322" s="31" t="n"/>
      <c r="B322" s="26" t="n"/>
      <c r="C322" s="26" t="n"/>
      <c r="D322" s="26" t="n"/>
      <c r="E322" s="26" t="n"/>
      <c r="F322" s="27" t="n"/>
      <c r="G322" s="26" t="n"/>
      <c r="H322" s="28">
        <f>IFERROR(IF(G322="","",VLOOKUP(G322,'Setup - Vehicles'!$A$5:$D$504,4,0)),"")</f>
        <v/>
      </c>
      <c r="I322" s="32">
        <f>IFERROR(IF(E322="","",VLOOKUP(E322,'Setup - Mix Design'!$A$5:$I$504,9,0)),"")</f>
        <v/>
      </c>
      <c r="J322" s="32">
        <f>IF(OR(F322="",I322=""),"",F322*I322)</f>
        <v/>
      </c>
      <c r="K322" s="26" t="n"/>
    </row>
    <row r="323">
      <c r="A323" s="31" t="n"/>
      <c r="B323" s="26" t="n"/>
      <c r="C323" s="26" t="n"/>
      <c r="D323" s="26" t="n"/>
      <c r="E323" s="26" t="n"/>
      <c r="F323" s="27" t="n"/>
      <c r="G323" s="26" t="n"/>
      <c r="H323" s="28">
        <f>IFERROR(IF(G323="","",VLOOKUP(G323,'Setup - Vehicles'!$A$5:$D$504,4,0)),"")</f>
        <v/>
      </c>
      <c r="I323" s="32">
        <f>IFERROR(IF(E323="","",VLOOKUP(E323,'Setup - Mix Design'!$A$5:$I$504,9,0)),"")</f>
        <v/>
      </c>
      <c r="J323" s="32">
        <f>IF(OR(F323="",I323=""),"",F323*I323)</f>
        <v/>
      </c>
      <c r="K323" s="26" t="n"/>
    </row>
    <row r="324">
      <c r="A324" s="31" t="n"/>
      <c r="B324" s="26" t="n"/>
      <c r="C324" s="26" t="n"/>
      <c r="D324" s="26" t="n"/>
      <c r="E324" s="26" t="n"/>
      <c r="F324" s="27" t="n"/>
      <c r="G324" s="26" t="n"/>
      <c r="H324" s="28">
        <f>IFERROR(IF(G324="","",VLOOKUP(G324,'Setup - Vehicles'!$A$5:$D$504,4,0)),"")</f>
        <v/>
      </c>
      <c r="I324" s="32">
        <f>IFERROR(IF(E324="","",VLOOKUP(E324,'Setup - Mix Design'!$A$5:$I$504,9,0)),"")</f>
        <v/>
      </c>
      <c r="J324" s="32">
        <f>IF(OR(F324="",I324=""),"",F324*I324)</f>
        <v/>
      </c>
      <c r="K324" s="26" t="n"/>
    </row>
    <row r="325">
      <c r="A325" s="31" t="n"/>
      <c r="B325" s="26" t="n"/>
      <c r="C325" s="26" t="n"/>
      <c r="D325" s="26" t="n"/>
      <c r="E325" s="26" t="n"/>
      <c r="F325" s="27" t="n"/>
      <c r="G325" s="26" t="n"/>
      <c r="H325" s="28">
        <f>IFERROR(IF(G325="","",VLOOKUP(G325,'Setup - Vehicles'!$A$5:$D$504,4,0)),"")</f>
        <v/>
      </c>
      <c r="I325" s="32">
        <f>IFERROR(IF(E325="","",VLOOKUP(E325,'Setup - Mix Design'!$A$5:$I$504,9,0)),"")</f>
        <v/>
      </c>
      <c r="J325" s="32">
        <f>IF(OR(F325="",I325=""),"",F325*I325)</f>
        <v/>
      </c>
      <c r="K325" s="26" t="n"/>
    </row>
    <row r="326">
      <c r="A326" s="31" t="n"/>
      <c r="B326" s="26" t="n"/>
      <c r="C326" s="26" t="n"/>
      <c r="D326" s="26" t="n"/>
      <c r="E326" s="26" t="n"/>
      <c r="F326" s="27" t="n"/>
      <c r="G326" s="26" t="n"/>
      <c r="H326" s="28">
        <f>IFERROR(IF(G326="","",VLOOKUP(G326,'Setup - Vehicles'!$A$5:$D$504,4,0)),"")</f>
        <v/>
      </c>
      <c r="I326" s="32">
        <f>IFERROR(IF(E326="","",VLOOKUP(E326,'Setup - Mix Design'!$A$5:$I$504,9,0)),"")</f>
        <v/>
      </c>
      <c r="J326" s="32">
        <f>IF(OR(F326="",I326=""),"",F326*I326)</f>
        <v/>
      </c>
      <c r="K326" s="26" t="n"/>
    </row>
    <row r="327">
      <c r="A327" s="31" t="n"/>
      <c r="B327" s="26" t="n"/>
      <c r="C327" s="26" t="n"/>
      <c r="D327" s="26" t="n"/>
      <c r="E327" s="26" t="n"/>
      <c r="F327" s="27" t="n"/>
      <c r="G327" s="26" t="n"/>
      <c r="H327" s="28">
        <f>IFERROR(IF(G327="","",VLOOKUP(G327,'Setup - Vehicles'!$A$5:$D$504,4,0)),"")</f>
        <v/>
      </c>
      <c r="I327" s="32">
        <f>IFERROR(IF(E327="","",VLOOKUP(E327,'Setup - Mix Design'!$A$5:$I$504,9,0)),"")</f>
        <v/>
      </c>
      <c r="J327" s="32">
        <f>IF(OR(F327="",I327=""),"",F327*I327)</f>
        <v/>
      </c>
      <c r="K327" s="26" t="n"/>
    </row>
    <row r="328">
      <c r="A328" s="31" t="n"/>
      <c r="B328" s="26" t="n"/>
      <c r="C328" s="26" t="n"/>
      <c r="D328" s="26" t="n"/>
      <c r="E328" s="26" t="n"/>
      <c r="F328" s="27" t="n"/>
      <c r="G328" s="26" t="n"/>
      <c r="H328" s="28">
        <f>IFERROR(IF(G328="","",VLOOKUP(G328,'Setup - Vehicles'!$A$5:$D$504,4,0)),"")</f>
        <v/>
      </c>
      <c r="I328" s="32">
        <f>IFERROR(IF(E328="","",VLOOKUP(E328,'Setup - Mix Design'!$A$5:$I$504,9,0)),"")</f>
        <v/>
      </c>
      <c r="J328" s="32">
        <f>IF(OR(F328="",I328=""),"",F328*I328)</f>
        <v/>
      </c>
      <c r="K328" s="26" t="n"/>
    </row>
    <row r="329">
      <c r="A329" s="31" t="n"/>
      <c r="B329" s="26" t="n"/>
      <c r="C329" s="26" t="n"/>
      <c r="D329" s="26" t="n"/>
      <c r="E329" s="26" t="n"/>
      <c r="F329" s="27" t="n"/>
      <c r="G329" s="26" t="n"/>
      <c r="H329" s="28">
        <f>IFERROR(IF(G329="","",VLOOKUP(G329,'Setup - Vehicles'!$A$5:$D$504,4,0)),"")</f>
        <v/>
      </c>
      <c r="I329" s="32">
        <f>IFERROR(IF(E329="","",VLOOKUP(E329,'Setup - Mix Design'!$A$5:$I$504,9,0)),"")</f>
        <v/>
      </c>
      <c r="J329" s="32">
        <f>IF(OR(F329="",I329=""),"",F329*I329)</f>
        <v/>
      </c>
      <c r="K329" s="26" t="n"/>
    </row>
    <row r="330">
      <c r="A330" s="31" t="n"/>
      <c r="B330" s="26" t="n"/>
      <c r="C330" s="26" t="n"/>
      <c r="D330" s="26" t="n"/>
      <c r="E330" s="26" t="n"/>
      <c r="F330" s="27" t="n"/>
      <c r="G330" s="26" t="n"/>
      <c r="H330" s="28">
        <f>IFERROR(IF(G330="","",VLOOKUP(G330,'Setup - Vehicles'!$A$5:$D$504,4,0)),"")</f>
        <v/>
      </c>
      <c r="I330" s="32">
        <f>IFERROR(IF(E330="","",VLOOKUP(E330,'Setup - Mix Design'!$A$5:$I$504,9,0)),"")</f>
        <v/>
      </c>
      <c r="J330" s="32">
        <f>IF(OR(F330="",I330=""),"",F330*I330)</f>
        <v/>
      </c>
      <c r="K330" s="26" t="n"/>
    </row>
    <row r="331">
      <c r="A331" s="31" t="n"/>
      <c r="B331" s="26" t="n"/>
      <c r="C331" s="26" t="n"/>
      <c r="D331" s="26" t="n"/>
      <c r="E331" s="26" t="n"/>
      <c r="F331" s="27" t="n"/>
      <c r="G331" s="26" t="n"/>
      <c r="H331" s="28">
        <f>IFERROR(IF(G331="","",VLOOKUP(G331,'Setup - Vehicles'!$A$5:$D$504,4,0)),"")</f>
        <v/>
      </c>
      <c r="I331" s="32">
        <f>IFERROR(IF(E331="","",VLOOKUP(E331,'Setup - Mix Design'!$A$5:$I$504,9,0)),"")</f>
        <v/>
      </c>
      <c r="J331" s="32">
        <f>IF(OR(F331="",I331=""),"",F331*I331)</f>
        <v/>
      </c>
      <c r="K331" s="26" t="n"/>
    </row>
    <row r="332">
      <c r="A332" s="31" t="n"/>
      <c r="B332" s="26" t="n"/>
      <c r="C332" s="26" t="n"/>
      <c r="D332" s="26" t="n"/>
      <c r="E332" s="26" t="n"/>
      <c r="F332" s="27" t="n"/>
      <c r="G332" s="26" t="n"/>
      <c r="H332" s="28">
        <f>IFERROR(IF(G332="","",VLOOKUP(G332,'Setup - Vehicles'!$A$5:$D$504,4,0)),"")</f>
        <v/>
      </c>
      <c r="I332" s="32">
        <f>IFERROR(IF(E332="","",VLOOKUP(E332,'Setup - Mix Design'!$A$5:$I$504,9,0)),"")</f>
        <v/>
      </c>
      <c r="J332" s="32">
        <f>IF(OR(F332="",I332=""),"",F332*I332)</f>
        <v/>
      </c>
      <c r="K332" s="26" t="n"/>
    </row>
    <row r="333">
      <c r="A333" s="31" t="n"/>
      <c r="B333" s="26" t="n"/>
      <c r="C333" s="26" t="n"/>
      <c r="D333" s="26" t="n"/>
      <c r="E333" s="26" t="n"/>
      <c r="F333" s="27" t="n"/>
      <c r="G333" s="26" t="n"/>
      <c r="H333" s="28">
        <f>IFERROR(IF(G333="","",VLOOKUP(G333,'Setup - Vehicles'!$A$5:$D$504,4,0)),"")</f>
        <v/>
      </c>
      <c r="I333" s="32">
        <f>IFERROR(IF(E333="","",VLOOKUP(E333,'Setup - Mix Design'!$A$5:$I$504,9,0)),"")</f>
        <v/>
      </c>
      <c r="J333" s="32">
        <f>IF(OR(F333="",I333=""),"",F333*I333)</f>
        <v/>
      </c>
      <c r="K333" s="26" t="n"/>
    </row>
    <row r="334">
      <c r="A334" s="31" t="n"/>
      <c r="B334" s="26" t="n"/>
      <c r="C334" s="26" t="n"/>
      <c r="D334" s="26" t="n"/>
      <c r="E334" s="26" t="n"/>
      <c r="F334" s="27" t="n"/>
      <c r="G334" s="26" t="n"/>
      <c r="H334" s="28">
        <f>IFERROR(IF(G334="","",VLOOKUP(G334,'Setup - Vehicles'!$A$5:$D$504,4,0)),"")</f>
        <v/>
      </c>
      <c r="I334" s="32">
        <f>IFERROR(IF(E334="","",VLOOKUP(E334,'Setup - Mix Design'!$A$5:$I$504,9,0)),"")</f>
        <v/>
      </c>
      <c r="J334" s="32">
        <f>IF(OR(F334="",I334=""),"",F334*I334)</f>
        <v/>
      </c>
      <c r="K334" s="26" t="n"/>
    </row>
    <row r="335">
      <c r="A335" s="31" t="n"/>
      <c r="B335" s="26" t="n"/>
      <c r="C335" s="26" t="n"/>
      <c r="D335" s="26" t="n"/>
      <c r="E335" s="26" t="n"/>
      <c r="F335" s="27" t="n"/>
      <c r="G335" s="26" t="n"/>
      <c r="H335" s="28">
        <f>IFERROR(IF(G335="","",VLOOKUP(G335,'Setup - Vehicles'!$A$5:$D$504,4,0)),"")</f>
        <v/>
      </c>
      <c r="I335" s="32">
        <f>IFERROR(IF(E335="","",VLOOKUP(E335,'Setup - Mix Design'!$A$5:$I$504,9,0)),"")</f>
        <v/>
      </c>
      <c r="J335" s="32">
        <f>IF(OR(F335="",I335=""),"",F335*I335)</f>
        <v/>
      </c>
      <c r="K335" s="26" t="n"/>
    </row>
    <row r="336">
      <c r="A336" s="31" t="n"/>
      <c r="B336" s="26" t="n"/>
      <c r="C336" s="26" t="n"/>
      <c r="D336" s="26" t="n"/>
      <c r="E336" s="26" t="n"/>
      <c r="F336" s="27" t="n"/>
      <c r="G336" s="26" t="n"/>
      <c r="H336" s="28">
        <f>IFERROR(IF(G336="","",VLOOKUP(G336,'Setup - Vehicles'!$A$5:$D$504,4,0)),"")</f>
        <v/>
      </c>
      <c r="I336" s="32">
        <f>IFERROR(IF(E336="","",VLOOKUP(E336,'Setup - Mix Design'!$A$5:$I$504,9,0)),"")</f>
        <v/>
      </c>
      <c r="J336" s="32">
        <f>IF(OR(F336="",I336=""),"",F336*I336)</f>
        <v/>
      </c>
      <c r="K336" s="26" t="n"/>
    </row>
    <row r="337">
      <c r="A337" s="31" t="n"/>
      <c r="B337" s="26" t="n"/>
      <c r="C337" s="26" t="n"/>
      <c r="D337" s="26" t="n"/>
      <c r="E337" s="26" t="n"/>
      <c r="F337" s="27" t="n"/>
      <c r="G337" s="26" t="n"/>
      <c r="H337" s="28">
        <f>IFERROR(IF(G337="","",VLOOKUP(G337,'Setup - Vehicles'!$A$5:$D$504,4,0)),"")</f>
        <v/>
      </c>
      <c r="I337" s="32">
        <f>IFERROR(IF(E337="","",VLOOKUP(E337,'Setup - Mix Design'!$A$5:$I$504,9,0)),"")</f>
        <v/>
      </c>
      <c r="J337" s="32">
        <f>IF(OR(F337="",I337=""),"",F337*I337)</f>
        <v/>
      </c>
      <c r="K337" s="26" t="n"/>
    </row>
    <row r="338">
      <c r="A338" s="31" t="n"/>
      <c r="B338" s="26" t="n"/>
      <c r="C338" s="26" t="n"/>
      <c r="D338" s="26" t="n"/>
      <c r="E338" s="26" t="n"/>
      <c r="F338" s="27" t="n"/>
      <c r="G338" s="26" t="n"/>
      <c r="H338" s="28">
        <f>IFERROR(IF(G338="","",VLOOKUP(G338,'Setup - Vehicles'!$A$5:$D$504,4,0)),"")</f>
        <v/>
      </c>
      <c r="I338" s="32">
        <f>IFERROR(IF(E338="","",VLOOKUP(E338,'Setup - Mix Design'!$A$5:$I$504,9,0)),"")</f>
        <v/>
      </c>
      <c r="J338" s="32">
        <f>IF(OR(F338="",I338=""),"",F338*I338)</f>
        <v/>
      </c>
      <c r="K338" s="26" t="n"/>
    </row>
    <row r="339">
      <c r="A339" s="31" t="n"/>
      <c r="B339" s="26" t="n"/>
      <c r="C339" s="26" t="n"/>
      <c r="D339" s="26" t="n"/>
      <c r="E339" s="26" t="n"/>
      <c r="F339" s="27" t="n"/>
      <c r="G339" s="26" t="n"/>
      <c r="H339" s="28">
        <f>IFERROR(IF(G339="","",VLOOKUP(G339,'Setup - Vehicles'!$A$5:$D$504,4,0)),"")</f>
        <v/>
      </c>
      <c r="I339" s="32">
        <f>IFERROR(IF(E339="","",VLOOKUP(E339,'Setup - Mix Design'!$A$5:$I$504,9,0)),"")</f>
        <v/>
      </c>
      <c r="J339" s="32">
        <f>IF(OR(F339="",I339=""),"",F339*I339)</f>
        <v/>
      </c>
      <c r="K339" s="26" t="n"/>
    </row>
    <row r="340">
      <c r="A340" s="31" t="n"/>
      <c r="B340" s="26" t="n"/>
      <c r="C340" s="26" t="n"/>
      <c r="D340" s="26" t="n"/>
      <c r="E340" s="26" t="n"/>
      <c r="F340" s="27" t="n"/>
      <c r="G340" s="26" t="n"/>
      <c r="H340" s="28">
        <f>IFERROR(IF(G340="","",VLOOKUP(G340,'Setup - Vehicles'!$A$5:$D$504,4,0)),"")</f>
        <v/>
      </c>
      <c r="I340" s="32">
        <f>IFERROR(IF(E340="","",VLOOKUP(E340,'Setup - Mix Design'!$A$5:$I$504,9,0)),"")</f>
        <v/>
      </c>
      <c r="J340" s="32">
        <f>IF(OR(F340="",I340=""),"",F340*I340)</f>
        <v/>
      </c>
      <c r="K340" s="26" t="n"/>
    </row>
    <row r="341">
      <c r="A341" s="31" t="n"/>
      <c r="B341" s="26" t="n"/>
      <c r="C341" s="26" t="n"/>
      <c r="D341" s="26" t="n"/>
      <c r="E341" s="26" t="n"/>
      <c r="F341" s="27" t="n"/>
      <c r="G341" s="26" t="n"/>
      <c r="H341" s="28">
        <f>IFERROR(IF(G341="","",VLOOKUP(G341,'Setup - Vehicles'!$A$5:$D$504,4,0)),"")</f>
        <v/>
      </c>
      <c r="I341" s="32">
        <f>IFERROR(IF(E341="","",VLOOKUP(E341,'Setup - Mix Design'!$A$5:$I$504,9,0)),"")</f>
        <v/>
      </c>
      <c r="J341" s="32">
        <f>IF(OR(F341="",I341=""),"",F341*I341)</f>
        <v/>
      </c>
      <c r="K341" s="26" t="n"/>
    </row>
    <row r="342">
      <c r="A342" s="31" t="n"/>
      <c r="B342" s="26" t="n"/>
      <c r="C342" s="26" t="n"/>
      <c r="D342" s="26" t="n"/>
      <c r="E342" s="26" t="n"/>
      <c r="F342" s="27" t="n"/>
      <c r="G342" s="26" t="n"/>
      <c r="H342" s="28">
        <f>IFERROR(IF(G342="","",VLOOKUP(G342,'Setup - Vehicles'!$A$5:$D$504,4,0)),"")</f>
        <v/>
      </c>
      <c r="I342" s="32">
        <f>IFERROR(IF(E342="","",VLOOKUP(E342,'Setup - Mix Design'!$A$5:$I$504,9,0)),"")</f>
        <v/>
      </c>
      <c r="J342" s="32">
        <f>IF(OR(F342="",I342=""),"",F342*I342)</f>
        <v/>
      </c>
      <c r="K342" s="26" t="n"/>
    </row>
    <row r="343">
      <c r="A343" s="31" t="n"/>
      <c r="B343" s="26" t="n"/>
      <c r="C343" s="26" t="n"/>
      <c r="D343" s="26" t="n"/>
      <c r="E343" s="26" t="n"/>
      <c r="F343" s="27" t="n"/>
      <c r="G343" s="26" t="n"/>
      <c r="H343" s="28">
        <f>IFERROR(IF(G343="","",VLOOKUP(G343,'Setup - Vehicles'!$A$5:$D$504,4,0)),"")</f>
        <v/>
      </c>
      <c r="I343" s="32">
        <f>IFERROR(IF(E343="","",VLOOKUP(E343,'Setup - Mix Design'!$A$5:$I$504,9,0)),"")</f>
        <v/>
      </c>
      <c r="J343" s="32">
        <f>IF(OR(F343="",I343=""),"",F343*I343)</f>
        <v/>
      </c>
      <c r="K343" s="26" t="n"/>
    </row>
    <row r="344">
      <c r="A344" s="31" t="n"/>
      <c r="B344" s="26" t="n"/>
      <c r="C344" s="26" t="n"/>
      <c r="D344" s="26" t="n"/>
      <c r="E344" s="26" t="n"/>
      <c r="F344" s="27" t="n"/>
      <c r="G344" s="26" t="n"/>
      <c r="H344" s="28">
        <f>IFERROR(IF(G344="","",VLOOKUP(G344,'Setup - Vehicles'!$A$5:$D$504,4,0)),"")</f>
        <v/>
      </c>
      <c r="I344" s="32">
        <f>IFERROR(IF(E344="","",VLOOKUP(E344,'Setup - Mix Design'!$A$5:$I$504,9,0)),"")</f>
        <v/>
      </c>
      <c r="J344" s="32">
        <f>IF(OR(F344="",I344=""),"",F344*I344)</f>
        <v/>
      </c>
      <c r="K344" s="26" t="n"/>
    </row>
    <row r="345">
      <c r="A345" s="31" t="n"/>
      <c r="B345" s="26" t="n"/>
      <c r="C345" s="26" t="n"/>
      <c r="D345" s="26" t="n"/>
      <c r="E345" s="26" t="n"/>
      <c r="F345" s="27" t="n"/>
      <c r="G345" s="26" t="n"/>
      <c r="H345" s="28">
        <f>IFERROR(IF(G345="","",VLOOKUP(G345,'Setup - Vehicles'!$A$5:$D$504,4,0)),"")</f>
        <v/>
      </c>
      <c r="I345" s="32">
        <f>IFERROR(IF(E345="","",VLOOKUP(E345,'Setup - Mix Design'!$A$5:$I$504,9,0)),"")</f>
        <v/>
      </c>
      <c r="J345" s="32">
        <f>IF(OR(F345="",I345=""),"",F345*I345)</f>
        <v/>
      </c>
      <c r="K345" s="26" t="n"/>
    </row>
    <row r="346">
      <c r="A346" s="31" t="n"/>
      <c r="B346" s="26" t="n"/>
      <c r="C346" s="26" t="n"/>
      <c r="D346" s="26" t="n"/>
      <c r="E346" s="26" t="n"/>
      <c r="F346" s="27" t="n"/>
      <c r="G346" s="26" t="n"/>
      <c r="H346" s="28">
        <f>IFERROR(IF(G346="","",VLOOKUP(G346,'Setup - Vehicles'!$A$5:$D$504,4,0)),"")</f>
        <v/>
      </c>
      <c r="I346" s="32">
        <f>IFERROR(IF(E346="","",VLOOKUP(E346,'Setup - Mix Design'!$A$5:$I$504,9,0)),"")</f>
        <v/>
      </c>
      <c r="J346" s="32">
        <f>IF(OR(F346="",I346=""),"",F346*I346)</f>
        <v/>
      </c>
      <c r="K346" s="26" t="n"/>
    </row>
    <row r="347">
      <c r="A347" s="31" t="n"/>
      <c r="B347" s="26" t="n"/>
      <c r="C347" s="26" t="n"/>
      <c r="D347" s="26" t="n"/>
      <c r="E347" s="26" t="n"/>
      <c r="F347" s="27" t="n"/>
      <c r="G347" s="26" t="n"/>
      <c r="H347" s="28">
        <f>IFERROR(IF(G347="","",VLOOKUP(G347,'Setup - Vehicles'!$A$5:$D$504,4,0)),"")</f>
        <v/>
      </c>
      <c r="I347" s="32">
        <f>IFERROR(IF(E347="","",VLOOKUP(E347,'Setup - Mix Design'!$A$5:$I$504,9,0)),"")</f>
        <v/>
      </c>
      <c r="J347" s="32">
        <f>IF(OR(F347="",I347=""),"",F347*I347)</f>
        <v/>
      </c>
      <c r="K347" s="26" t="n"/>
    </row>
    <row r="348">
      <c r="A348" s="31" t="n"/>
      <c r="B348" s="26" t="n"/>
      <c r="C348" s="26" t="n"/>
      <c r="D348" s="26" t="n"/>
      <c r="E348" s="26" t="n"/>
      <c r="F348" s="27" t="n"/>
      <c r="G348" s="26" t="n"/>
      <c r="H348" s="28">
        <f>IFERROR(IF(G348="","",VLOOKUP(G348,'Setup - Vehicles'!$A$5:$D$504,4,0)),"")</f>
        <v/>
      </c>
      <c r="I348" s="32">
        <f>IFERROR(IF(E348="","",VLOOKUP(E348,'Setup - Mix Design'!$A$5:$I$504,9,0)),"")</f>
        <v/>
      </c>
      <c r="J348" s="32">
        <f>IF(OR(F348="",I348=""),"",F348*I348)</f>
        <v/>
      </c>
      <c r="K348" s="26" t="n"/>
    </row>
    <row r="349">
      <c r="A349" s="31" t="n"/>
      <c r="B349" s="26" t="n"/>
      <c r="C349" s="26" t="n"/>
      <c r="D349" s="26" t="n"/>
      <c r="E349" s="26" t="n"/>
      <c r="F349" s="27" t="n"/>
      <c r="G349" s="26" t="n"/>
      <c r="H349" s="28">
        <f>IFERROR(IF(G349="","",VLOOKUP(G349,'Setup - Vehicles'!$A$5:$D$504,4,0)),"")</f>
        <v/>
      </c>
      <c r="I349" s="32">
        <f>IFERROR(IF(E349="","",VLOOKUP(E349,'Setup - Mix Design'!$A$5:$I$504,9,0)),"")</f>
        <v/>
      </c>
      <c r="J349" s="32">
        <f>IF(OR(F349="",I349=""),"",F349*I349)</f>
        <v/>
      </c>
      <c r="K349" s="26" t="n"/>
    </row>
    <row r="350">
      <c r="A350" s="31" t="n"/>
      <c r="B350" s="26" t="n"/>
      <c r="C350" s="26" t="n"/>
      <c r="D350" s="26" t="n"/>
      <c r="E350" s="26" t="n"/>
      <c r="F350" s="27" t="n"/>
      <c r="G350" s="26" t="n"/>
      <c r="H350" s="28">
        <f>IFERROR(IF(G350="","",VLOOKUP(G350,'Setup - Vehicles'!$A$5:$D$504,4,0)),"")</f>
        <v/>
      </c>
      <c r="I350" s="32">
        <f>IFERROR(IF(E350="","",VLOOKUP(E350,'Setup - Mix Design'!$A$5:$I$504,9,0)),"")</f>
        <v/>
      </c>
      <c r="J350" s="32">
        <f>IF(OR(F350="",I350=""),"",F350*I350)</f>
        <v/>
      </c>
      <c r="K350" s="26" t="n"/>
    </row>
    <row r="351">
      <c r="A351" s="31" t="n"/>
      <c r="B351" s="26" t="n"/>
      <c r="C351" s="26" t="n"/>
      <c r="D351" s="26" t="n"/>
      <c r="E351" s="26" t="n"/>
      <c r="F351" s="27" t="n"/>
      <c r="G351" s="26" t="n"/>
      <c r="H351" s="28">
        <f>IFERROR(IF(G351="","",VLOOKUP(G351,'Setup - Vehicles'!$A$5:$D$504,4,0)),"")</f>
        <v/>
      </c>
      <c r="I351" s="32">
        <f>IFERROR(IF(E351="","",VLOOKUP(E351,'Setup - Mix Design'!$A$5:$I$504,9,0)),"")</f>
        <v/>
      </c>
      <c r="J351" s="32">
        <f>IF(OR(F351="",I351=""),"",F351*I351)</f>
        <v/>
      </c>
      <c r="K351" s="26" t="n"/>
    </row>
    <row r="352">
      <c r="A352" s="31" t="n"/>
      <c r="B352" s="26" t="n"/>
      <c r="C352" s="26" t="n"/>
      <c r="D352" s="26" t="n"/>
      <c r="E352" s="26" t="n"/>
      <c r="F352" s="27" t="n"/>
      <c r="G352" s="26" t="n"/>
      <c r="H352" s="28">
        <f>IFERROR(IF(G352="","",VLOOKUP(G352,'Setup - Vehicles'!$A$5:$D$504,4,0)),"")</f>
        <v/>
      </c>
      <c r="I352" s="32">
        <f>IFERROR(IF(E352="","",VLOOKUP(E352,'Setup - Mix Design'!$A$5:$I$504,9,0)),"")</f>
        <v/>
      </c>
      <c r="J352" s="32">
        <f>IF(OR(F352="",I352=""),"",F352*I352)</f>
        <v/>
      </c>
      <c r="K352" s="26" t="n"/>
    </row>
    <row r="353">
      <c r="A353" s="31" t="n"/>
      <c r="B353" s="26" t="n"/>
      <c r="C353" s="26" t="n"/>
      <c r="D353" s="26" t="n"/>
      <c r="E353" s="26" t="n"/>
      <c r="F353" s="27" t="n"/>
      <c r="G353" s="26" t="n"/>
      <c r="H353" s="28">
        <f>IFERROR(IF(G353="","",VLOOKUP(G353,'Setup - Vehicles'!$A$5:$D$504,4,0)),"")</f>
        <v/>
      </c>
      <c r="I353" s="32">
        <f>IFERROR(IF(E353="","",VLOOKUP(E353,'Setup - Mix Design'!$A$5:$I$504,9,0)),"")</f>
        <v/>
      </c>
      <c r="J353" s="32">
        <f>IF(OR(F353="",I353=""),"",F353*I353)</f>
        <v/>
      </c>
      <c r="K353" s="26" t="n"/>
    </row>
    <row r="354">
      <c r="A354" s="31" t="n"/>
      <c r="B354" s="26" t="n"/>
      <c r="C354" s="26" t="n"/>
      <c r="D354" s="26" t="n"/>
      <c r="E354" s="26" t="n"/>
      <c r="F354" s="27" t="n"/>
      <c r="G354" s="26" t="n"/>
      <c r="H354" s="28">
        <f>IFERROR(IF(G354="","",VLOOKUP(G354,'Setup - Vehicles'!$A$5:$D$504,4,0)),"")</f>
        <v/>
      </c>
      <c r="I354" s="32">
        <f>IFERROR(IF(E354="","",VLOOKUP(E354,'Setup - Mix Design'!$A$5:$I$504,9,0)),"")</f>
        <v/>
      </c>
      <c r="J354" s="32">
        <f>IF(OR(F354="",I354=""),"",F354*I354)</f>
        <v/>
      </c>
      <c r="K354" s="26" t="n"/>
    </row>
    <row r="355">
      <c r="A355" s="31" t="n"/>
      <c r="B355" s="26" t="n"/>
      <c r="C355" s="26" t="n"/>
      <c r="D355" s="26" t="n"/>
      <c r="E355" s="26" t="n"/>
      <c r="F355" s="27" t="n"/>
      <c r="G355" s="26" t="n"/>
      <c r="H355" s="28">
        <f>IFERROR(IF(G355="","",VLOOKUP(G355,'Setup - Vehicles'!$A$5:$D$504,4,0)),"")</f>
        <v/>
      </c>
      <c r="I355" s="32">
        <f>IFERROR(IF(E355="","",VLOOKUP(E355,'Setup - Mix Design'!$A$5:$I$504,9,0)),"")</f>
        <v/>
      </c>
      <c r="J355" s="32">
        <f>IF(OR(F355="",I355=""),"",F355*I355)</f>
        <v/>
      </c>
      <c r="K355" s="26" t="n"/>
    </row>
    <row r="356">
      <c r="A356" s="31" t="n"/>
      <c r="B356" s="26" t="n"/>
      <c r="C356" s="26" t="n"/>
      <c r="D356" s="26" t="n"/>
      <c r="E356" s="26" t="n"/>
      <c r="F356" s="27" t="n"/>
      <c r="G356" s="26" t="n"/>
      <c r="H356" s="28">
        <f>IFERROR(IF(G356="","",VLOOKUP(G356,'Setup - Vehicles'!$A$5:$D$504,4,0)),"")</f>
        <v/>
      </c>
      <c r="I356" s="32">
        <f>IFERROR(IF(E356="","",VLOOKUP(E356,'Setup - Mix Design'!$A$5:$I$504,9,0)),"")</f>
        <v/>
      </c>
      <c r="J356" s="32">
        <f>IF(OR(F356="",I356=""),"",F356*I356)</f>
        <v/>
      </c>
      <c r="K356" s="26" t="n"/>
    </row>
    <row r="357">
      <c r="A357" s="31" t="n"/>
      <c r="B357" s="26" t="n"/>
      <c r="C357" s="26" t="n"/>
      <c r="D357" s="26" t="n"/>
      <c r="E357" s="26" t="n"/>
      <c r="F357" s="27" t="n"/>
      <c r="G357" s="26" t="n"/>
      <c r="H357" s="28">
        <f>IFERROR(IF(G357="","",VLOOKUP(G357,'Setup - Vehicles'!$A$5:$D$504,4,0)),"")</f>
        <v/>
      </c>
      <c r="I357" s="32">
        <f>IFERROR(IF(E357="","",VLOOKUP(E357,'Setup - Mix Design'!$A$5:$I$504,9,0)),"")</f>
        <v/>
      </c>
      <c r="J357" s="32">
        <f>IF(OR(F357="",I357=""),"",F357*I357)</f>
        <v/>
      </c>
      <c r="K357" s="26" t="n"/>
    </row>
    <row r="358">
      <c r="A358" s="31" t="n"/>
      <c r="B358" s="26" t="n"/>
      <c r="C358" s="26" t="n"/>
      <c r="D358" s="26" t="n"/>
      <c r="E358" s="26" t="n"/>
      <c r="F358" s="27" t="n"/>
      <c r="G358" s="26" t="n"/>
      <c r="H358" s="28">
        <f>IFERROR(IF(G358="","",VLOOKUP(G358,'Setup - Vehicles'!$A$5:$D$504,4,0)),"")</f>
        <v/>
      </c>
      <c r="I358" s="32">
        <f>IFERROR(IF(E358="","",VLOOKUP(E358,'Setup - Mix Design'!$A$5:$I$504,9,0)),"")</f>
        <v/>
      </c>
      <c r="J358" s="32">
        <f>IF(OR(F358="",I358=""),"",F358*I358)</f>
        <v/>
      </c>
      <c r="K358" s="26" t="n"/>
    </row>
    <row r="359">
      <c r="A359" s="31" t="n"/>
      <c r="B359" s="26" t="n"/>
      <c r="C359" s="26" t="n"/>
      <c r="D359" s="26" t="n"/>
      <c r="E359" s="26" t="n"/>
      <c r="F359" s="27" t="n"/>
      <c r="G359" s="26" t="n"/>
      <c r="H359" s="28">
        <f>IFERROR(IF(G359="","",VLOOKUP(G359,'Setup - Vehicles'!$A$5:$D$504,4,0)),"")</f>
        <v/>
      </c>
      <c r="I359" s="32">
        <f>IFERROR(IF(E359="","",VLOOKUP(E359,'Setup - Mix Design'!$A$5:$I$504,9,0)),"")</f>
        <v/>
      </c>
      <c r="J359" s="32">
        <f>IF(OR(F359="",I359=""),"",F359*I359)</f>
        <v/>
      </c>
      <c r="K359" s="26" t="n"/>
    </row>
    <row r="360">
      <c r="A360" s="31" t="n"/>
      <c r="B360" s="26" t="n"/>
      <c r="C360" s="26" t="n"/>
      <c r="D360" s="26" t="n"/>
      <c r="E360" s="26" t="n"/>
      <c r="F360" s="27" t="n"/>
      <c r="G360" s="26" t="n"/>
      <c r="H360" s="28">
        <f>IFERROR(IF(G360="","",VLOOKUP(G360,'Setup - Vehicles'!$A$5:$D$504,4,0)),"")</f>
        <v/>
      </c>
      <c r="I360" s="32">
        <f>IFERROR(IF(E360="","",VLOOKUP(E360,'Setup - Mix Design'!$A$5:$I$504,9,0)),"")</f>
        <v/>
      </c>
      <c r="J360" s="32">
        <f>IF(OR(F360="",I360=""),"",F360*I360)</f>
        <v/>
      </c>
      <c r="K360" s="26" t="n"/>
    </row>
    <row r="361">
      <c r="A361" s="31" t="n"/>
      <c r="B361" s="26" t="n"/>
      <c r="C361" s="26" t="n"/>
      <c r="D361" s="26" t="n"/>
      <c r="E361" s="26" t="n"/>
      <c r="F361" s="27" t="n"/>
      <c r="G361" s="26" t="n"/>
      <c r="H361" s="28">
        <f>IFERROR(IF(G361="","",VLOOKUP(G361,'Setup - Vehicles'!$A$5:$D$504,4,0)),"")</f>
        <v/>
      </c>
      <c r="I361" s="32">
        <f>IFERROR(IF(E361="","",VLOOKUP(E361,'Setup - Mix Design'!$A$5:$I$504,9,0)),"")</f>
        <v/>
      </c>
      <c r="J361" s="32">
        <f>IF(OR(F361="",I361=""),"",F361*I361)</f>
        <v/>
      </c>
      <c r="K361" s="26" t="n"/>
    </row>
    <row r="362">
      <c r="A362" s="31" t="n"/>
      <c r="B362" s="26" t="n"/>
      <c r="C362" s="26" t="n"/>
      <c r="D362" s="26" t="n"/>
      <c r="E362" s="26" t="n"/>
      <c r="F362" s="27" t="n"/>
      <c r="G362" s="26" t="n"/>
      <c r="H362" s="28">
        <f>IFERROR(IF(G362="","",VLOOKUP(G362,'Setup - Vehicles'!$A$5:$D$504,4,0)),"")</f>
        <v/>
      </c>
      <c r="I362" s="32">
        <f>IFERROR(IF(E362="","",VLOOKUP(E362,'Setup - Mix Design'!$A$5:$I$504,9,0)),"")</f>
        <v/>
      </c>
      <c r="J362" s="32">
        <f>IF(OR(F362="",I362=""),"",F362*I362)</f>
        <v/>
      </c>
      <c r="K362" s="26" t="n"/>
    </row>
    <row r="363">
      <c r="A363" s="31" t="n"/>
      <c r="B363" s="26" t="n"/>
      <c r="C363" s="26" t="n"/>
      <c r="D363" s="26" t="n"/>
      <c r="E363" s="26" t="n"/>
      <c r="F363" s="27" t="n"/>
      <c r="G363" s="26" t="n"/>
      <c r="H363" s="28">
        <f>IFERROR(IF(G363="","",VLOOKUP(G363,'Setup - Vehicles'!$A$5:$D$504,4,0)),"")</f>
        <v/>
      </c>
      <c r="I363" s="32">
        <f>IFERROR(IF(E363="","",VLOOKUP(E363,'Setup - Mix Design'!$A$5:$I$504,9,0)),"")</f>
        <v/>
      </c>
      <c r="J363" s="32">
        <f>IF(OR(F363="",I363=""),"",F363*I363)</f>
        <v/>
      </c>
      <c r="K363" s="26" t="n"/>
    </row>
    <row r="364">
      <c r="A364" s="31" t="n"/>
      <c r="B364" s="26" t="n"/>
      <c r="C364" s="26" t="n"/>
      <c r="D364" s="26" t="n"/>
      <c r="E364" s="26" t="n"/>
      <c r="F364" s="27" t="n"/>
      <c r="G364" s="26" t="n"/>
      <c r="H364" s="28">
        <f>IFERROR(IF(G364="","",VLOOKUP(G364,'Setup - Vehicles'!$A$5:$D$504,4,0)),"")</f>
        <v/>
      </c>
      <c r="I364" s="32">
        <f>IFERROR(IF(E364="","",VLOOKUP(E364,'Setup - Mix Design'!$A$5:$I$504,9,0)),"")</f>
        <v/>
      </c>
      <c r="J364" s="32">
        <f>IF(OR(F364="",I364=""),"",F364*I364)</f>
        <v/>
      </c>
      <c r="K364" s="26" t="n"/>
    </row>
    <row r="365">
      <c r="A365" s="31" t="n"/>
      <c r="B365" s="26" t="n"/>
      <c r="C365" s="26" t="n"/>
      <c r="D365" s="26" t="n"/>
      <c r="E365" s="26" t="n"/>
      <c r="F365" s="27" t="n"/>
      <c r="G365" s="26" t="n"/>
      <c r="H365" s="28">
        <f>IFERROR(IF(G365="","",VLOOKUP(G365,'Setup - Vehicles'!$A$5:$D$504,4,0)),"")</f>
        <v/>
      </c>
      <c r="I365" s="32">
        <f>IFERROR(IF(E365="","",VLOOKUP(E365,'Setup - Mix Design'!$A$5:$I$504,9,0)),"")</f>
        <v/>
      </c>
      <c r="J365" s="32">
        <f>IF(OR(F365="",I365=""),"",F365*I365)</f>
        <v/>
      </c>
      <c r="K365" s="26" t="n"/>
    </row>
    <row r="366">
      <c r="A366" s="31" t="n"/>
      <c r="B366" s="26" t="n"/>
      <c r="C366" s="26" t="n"/>
      <c r="D366" s="26" t="n"/>
      <c r="E366" s="26" t="n"/>
      <c r="F366" s="27" t="n"/>
      <c r="G366" s="26" t="n"/>
      <c r="H366" s="28">
        <f>IFERROR(IF(G366="","",VLOOKUP(G366,'Setup - Vehicles'!$A$5:$D$504,4,0)),"")</f>
        <v/>
      </c>
      <c r="I366" s="32">
        <f>IFERROR(IF(E366="","",VLOOKUP(E366,'Setup - Mix Design'!$A$5:$I$504,9,0)),"")</f>
        <v/>
      </c>
      <c r="J366" s="32">
        <f>IF(OR(F366="",I366=""),"",F366*I366)</f>
        <v/>
      </c>
      <c r="K366" s="26" t="n"/>
    </row>
    <row r="367">
      <c r="A367" s="31" t="n"/>
      <c r="B367" s="26" t="n"/>
      <c r="C367" s="26" t="n"/>
      <c r="D367" s="26" t="n"/>
      <c r="E367" s="26" t="n"/>
      <c r="F367" s="27" t="n"/>
      <c r="G367" s="26" t="n"/>
      <c r="H367" s="28">
        <f>IFERROR(IF(G367="","",VLOOKUP(G367,'Setup - Vehicles'!$A$5:$D$504,4,0)),"")</f>
        <v/>
      </c>
      <c r="I367" s="32">
        <f>IFERROR(IF(E367="","",VLOOKUP(E367,'Setup - Mix Design'!$A$5:$I$504,9,0)),"")</f>
        <v/>
      </c>
      <c r="J367" s="32">
        <f>IF(OR(F367="",I367=""),"",F367*I367)</f>
        <v/>
      </c>
      <c r="K367" s="26" t="n"/>
    </row>
    <row r="368">
      <c r="A368" s="31" t="n"/>
      <c r="B368" s="26" t="n"/>
      <c r="C368" s="26" t="n"/>
      <c r="D368" s="26" t="n"/>
      <c r="E368" s="26" t="n"/>
      <c r="F368" s="27" t="n"/>
      <c r="G368" s="26" t="n"/>
      <c r="H368" s="28">
        <f>IFERROR(IF(G368="","",VLOOKUP(G368,'Setup - Vehicles'!$A$5:$D$504,4,0)),"")</f>
        <v/>
      </c>
      <c r="I368" s="32">
        <f>IFERROR(IF(E368="","",VLOOKUP(E368,'Setup - Mix Design'!$A$5:$I$504,9,0)),"")</f>
        <v/>
      </c>
      <c r="J368" s="32">
        <f>IF(OR(F368="",I368=""),"",F368*I368)</f>
        <v/>
      </c>
      <c r="K368" s="26" t="n"/>
    </row>
    <row r="369">
      <c r="A369" s="31" t="n"/>
      <c r="B369" s="26" t="n"/>
      <c r="C369" s="26" t="n"/>
      <c r="D369" s="26" t="n"/>
      <c r="E369" s="26" t="n"/>
      <c r="F369" s="27" t="n"/>
      <c r="G369" s="26" t="n"/>
      <c r="H369" s="28">
        <f>IFERROR(IF(G369="","",VLOOKUP(G369,'Setup - Vehicles'!$A$5:$D$504,4,0)),"")</f>
        <v/>
      </c>
      <c r="I369" s="32">
        <f>IFERROR(IF(E369="","",VLOOKUP(E369,'Setup - Mix Design'!$A$5:$I$504,9,0)),"")</f>
        <v/>
      </c>
      <c r="J369" s="32">
        <f>IF(OR(F369="",I369=""),"",F369*I369)</f>
        <v/>
      </c>
      <c r="K369" s="26" t="n"/>
    </row>
    <row r="370">
      <c r="A370" s="31" t="n"/>
      <c r="B370" s="26" t="n"/>
      <c r="C370" s="26" t="n"/>
      <c r="D370" s="26" t="n"/>
      <c r="E370" s="26" t="n"/>
      <c r="F370" s="27" t="n"/>
      <c r="G370" s="26" t="n"/>
      <c r="H370" s="28">
        <f>IFERROR(IF(G370="","",VLOOKUP(G370,'Setup - Vehicles'!$A$5:$D$504,4,0)),"")</f>
        <v/>
      </c>
      <c r="I370" s="32">
        <f>IFERROR(IF(E370="","",VLOOKUP(E370,'Setup - Mix Design'!$A$5:$I$504,9,0)),"")</f>
        <v/>
      </c>
      <c r="J370" s="32">
        <f>IF(OR(F370="",I370=""),"",F370*I370)</f>
        <v/>
      </c>
      <c r="K370" s="26" t="n"/>
    </row>
    <row r="371">
      <c r="A371" s="31" t="n"/>
      <c r="B371" s="26" t="n"/>
      <c r="C371" s="26" t="n"/>
      <c r="D371" s="26" t="n"/>
      <c r="E371" s="26" t="n"/>
      <c r="F371" s="27" t="n"/>
      <c r="G371" s="26" t="n"/>
      <c r="H371" s="28">
        <f>IFERROR(IF(G371="","",VLOOKUP(G371,'Setup - Vehicles'!$A$5:$D$504,4,0)),"")</f>
        <v/>
      </c>
      <c r="I371" s="32">
        <f>IFERROR(IF(E371="","",VLOOKUP(E371,'Setup - Mix Design'!$A$5:$I$504,9,0)),"")</f>
        <v/>
      </c>
      <c r="J371" s="32">
        <f>IF(OR(F371="",I371=""),"",F371*I371)</f>
        <v/>
      </c>
      <c r="K371" s="26" t="n"/>
    </row>
    <row r="372">
      <c r="A372" s="31" t="n"/>
      <c r="B372" s="26" t="n"/>
      <c r="C372" s="26" t="n"/>
      <c r="D372" s="26" t="n"/>
      <c r="E372" s="26" t="n"/>
      <c r="F372" s="27" t="n"/>
      <c r="G372" s="26" t="n"/>
      <c r="H372" s="28">
        <f>IFERROR(IF(G372="","",VLOOKUP(G372,'Setup - Vehicles'!$A$5:$D$504,4,0)),"")</f>
        <v/>
      </c>
      <c r="I372" s="32">
        <f>IFERROR(IF(E372="","",VLOOKUP(E372,'Setup - Mix Design'!$A$5:$I$504,9,0)),"")</f>
        <v/>
      </c>
      <c r="J372" s="32">
        <f>IF(OR(F372="",I372=""),"",F372*I372)</f>
        <v/>
      </c>
      <c r="K372" s="26" t="n"/>
    </row>
    <row r="373">
      <c r="A373" s="31" t="n"/>
      <c r="B373" s="26" t="n"/>
      <c r="C373" s="26" t="n"/>
      <c r="D373" s="26" t="n"/>
      <c r="E373" s="26" t="n"/>
      <c r="F373" s="27" t="n"/>
      <c r="G373" s="26" t="n"/>
      <c r="H373" s="28">
        <f>IFERROR(IF(G373="","",VLOOKUP(G373,'Setup - Vehicles'!$A$5:$D$504,4,0)),"")</f>
        <v/>
      </c>
      <c r="I373" s="32">
        <f>IFERROR(IF(E373="","",VLOOKUP(E373,'Setup - Mix Design'!$A$5:$I$504,9,0)),"")</f>
        <v/>
      </c>
      <c r="J373" s="32">
        <f>IF(OR(F373="",I373=""),"",F373*I373)</f>
        <v/>
      </c>
      <c r="K373" s="26" t="n"/>
    </row>
    <row r="374">
      <c r="A374" s="31" t="n"/>
      <c r="B374" s="26" t="n"/>
      <c r="C374" s="26" t="n"/>
      <c r="D374" s="26" t="n"/>
      <c r="E374" s="26" t="n"/>
      <c r="F374" s="27" t="n"/>
      <c r="G374" s="26" t="n"/>
      <c r="H374" s="28">
        <f>IFERROR(IF(G374="","",VLOOKUP(G374,'Setup - Vehicles'!$A$5:$D$504,4,0)),"")</f>
        <v/>
      </c>
      <c r="I374" s="32">
        <f>IFERROR(IF(E374="","",VLOOKUP(E374,'Setup - Mix Design'!$A$5:$I$504,9,0)),"")</f>
        <v/>
      </c>
      <c r="J374" s="32">
        <f>IF(OR(F374="",I374=""),"",F374*I374)</f>
        <v/>
      </c>
      <c r="K374" s="26" t="n"/>
    </row>
    <row r="375">
      <c r="A375" s="31" t="n"/>
      <c r="B375" s="26" t="n"/>
      <c r="C375" s="26" t="n"/>
      <c r="D375" s="26" t="n"/>
      <c r="E375" s="26" t="n"/>
      <c r="F375" s="27" t="n"/>
      <c r="G375" s="26" t="n"/>
      <c r="H375" s="28">
        <f>IFERROR(IF(G375="","",VLOOKUP(G375,'Setup - Vehicles'!$A$5:$D$504,4,0)),"")</f>
        <v/>
      </c>
      <c r="I375" s="32">
        <f>IFERROR(IF(E375="","",VLOOKUP(E375,'Setup - Mix Design'!$A$5:$I$504,9,0)),"")</f>
        <v/>
      </c>
      <c r="J375" s="32">
        <f>IF(OR(F375="",I375=""),"",F375*I375)</f>
        <v/>
      </c>
      <c r="K375" s="26" t="n"/>
    </row>
    <row r="376">
      <c r="A376" s="31" t="n"/>
      <c r="B376" s="26" t="n"/>
      <c r="C376" s="26" t="n"/>
      <c r="D376" s="26" t="n"/>
      <c r="E376" s="26" t="n"/>
      <c r="F376" s="27" t="n"/>
      <c r="G376" s="26" t="n"/>
      <c r="H376" s="28">
        <f>IFERROR(IF(G376="","",VLOOKUP(G376,'Setup - Vehicles'!$A$5:$D$504,4,0)),"")</f>
        <v/>
      </c>
      <c r="I376" s="32">
        <f>IFERROR(IF(E376="","",VLOOKUP(E376,'Setup - Mix Design'!$A$5:$I$504,9,0)),"")</f>
        <v/>
      </c>
      <c r="J376" s="32">
        <f>IF(OR(F376="",I376=""),"",F376*I376)</f>
        <v/>
      </c>
      <c r="K376" s="26" t="n"/>
    </row>
    <row r="377">
      <c r="A377" s="31" t="n"/>
      <c r="B377" s="26" t="n"/>
      <c r="C377" s="26" t="n"/>
      <c r="D377" s="26" t="n"/>
      <c r="E377" s="26" t="n"/>
      <c r="F377" s="27" t="n"/>
      <c r="G377" s="26" t="n"/>
      <c r="H377" s="28">
        <f>IFERROR(IF(G377="","",VLOOKUP(G377,'Setup - Vehicles'!$A$5:$D$504,4,0)),"")</f>
        <v/>
      </c>
      <c r="I377" s="32">
        <f>IFERROR(IF(E377="","",VLOOKUP(E377,'Setup - Mix Design'!$A$5:$I$504,9,0)),"")</f>
        <v/>
      </c>
      <c r="J377" s="32">
        <f>IF(OR(F377="",I377=""),"",F377*I377)</f>
        <v/>
      </c>
      <c r="K377" s="26" t="n"/>
    </row>
    <row r="378">
      <c r="A378" s="31" t="n"/>
      <c r="B378" s="26" t="n"/>
      <c r="C378" s="26" t="n"/>
      <c r="D378" s="26" t="n"/>
      <c r="E378" s="26" t="n"/>
      <c r="F378" s="27" t="n"/>
      <c r="G378" s="26" t="n"/>
      <c r="H378" s="28">
        <f>IFERROR(IF(G378="","",VLOOKUP(G378,'Setup - Vehicles'!$A$5:$D$504,4,0)),"")</f>
        <v/>
      </c>
      <c r="I378" s="32">
        <f>IFERROR(IF(E378="","",VLOOKUP(E378,'Setup - Mix Design'!$A$5:$I$504,9,0)),"")</f>
        <v/>
      </c>
      <c r="J378" s="32">
        <f>IF(OR(F378="",I378=""),"",F378*I378)</f>
        <v/>
      </c>
      <c r="K378" s="26" t="n"/>
    </row>
    <row r="379">
      <c r="A379" s="31" t="n"/>
      <c r="B379" s="26" t="n"/>
      <c r="C379" s="26" t="n"/>
      <c r="D379" s="26" t="n"/>
      <c r="E379" s="26" t="n"/>
      <c r="F379" s="27" t="n"/>
      <c r="G379" s="26" t="n"/>
      <c r="H379" s="28">
        <f>IFERROR(IF(G379="","",VLOOKUP(G379,'Setup - Vehicles'!$A$5:$D$504,4,0)),"")</f>
        <v/>
      </c>
      <c r="I379" s="32">
        <f>IFERROR(IF(E379="","",VLOOKUP(E379,'Setup - Mix Design'!$A$5:$I$504,9,0)),"")</f>
        <v/>
      </c>
      <c r="J379" s="32">
        <f>IF(OR(F379="",I379=""),"",F379*I379)</f>
        <v/>
      </c>
      <c r="K379" s="26" t="n"/>
    </row>
    <row r="380">
      <c r="A380" s="31" t="n"/>
      <c r="B380" s="26" t="n"/>
      <c r="C380" s="26" t="n"/>
      <c r="D380" s="26" t="n"/>
      <c r="E380" s="26" t="n"/>
      <c r="F380" s="27" t="n"/>
      <c r="G380" s="26" t="n"/>
      <c r="H380" s="28">
        <f>IFERROR(IF(G380="","",VLOOKUP(G380,'Setup - Vehicles'!$A$5:$D$504,4,0)),"")</f>
        <v/>
      </c>
      <c r="I380" s="32">
        <f>IFERROR(IF(E380="","",VLOOKUP(E380,'Setup - Mix Design'!$A$5:$I$504,9,0)),"")</f>
        <v/>
      </c>
      <c r="J380" s="32">
        <f>IF(OR(F380="",I380=""),"",F380*I380)</f>
        <v/>
      </c>
      <c r="K380" s="26" t="n"/>
    </row>
    <row r="381">
      <c r="A381" s="31" t="n"/>
      <c r="B381" s="26" t="n"/>
      <c r="C381" s="26" t="n"/>
      <c r="D381" s="26" t="n"/>
      <c r="E381" s="26" t="n"/>
      <c r="F381" s="27" t="n"/>
      <c r="G381" s="26" t="n"/>
      <c r="H381" s="28">
        <f>IFERROR(IF(G381="","",VLOOKUP(G381,'Setup - Vehicles'!$A$5:$D$504,4,0)),"")</f>
        <v/>
      </c>
      <c r="I381" s="32">
        <f>IFERROR(IF(E381="","",VLOOKUP(E381,'Setup - Mix Design'!$A$5:$I$504,9,0)),"")</f>
        <v/>
      </c>
      <c r="J381" s="32">
        <f>IF(OR(F381="",I381=""),"",F381*I381)</f>
        <v/>
      </c>
      <c r="K381" s="26" t="n"/>
    </row>
    <row r="382">
      <c r="A382" s="31" t="n"/>
      <c r="B382" s="26" t="n"/>
      <c r="C382" s="26" t="n"/>
      <c r="D382" s="26" t="n"/>
      <c r="E382" s="26" t="n"/>
      <c r="F382" s="27" t="n"/>
      <c r="G382" s="26" t="n"/>
      <c r="H382" s="28">
        <f>IFERROR(IF(G382="","",VLOOKUP(G382,'Setup - Vehicles'!$A$5:$D$504,4,0)),"")</f>
        <v/>
      </c>
      <c r="I382" s="32">
        <f>IFERROR(IF(E382="","",VLOOKUP(E382,'Setup - Mix Design'!$A$5:$I$504,9,0)),"")</f>
        <v/>
      </c>
      <c r="J382" s="32">
        <f>IF(OR(F382="",I382=""),"",F382*I382)</f>
        <v/>
      </c>
      <c r="K382" s="26" t="n"/>
    </row>
    <row r="383">
      <c r="A383" s="31" t="n"/>
      <c r="B383" s="26" t="n"/>
      <c r="C383" s="26" t="n"/>
      <c r="D383" s="26" t="n"/>
      <c r="E383" s="26" t="n"/>
      <c r="F383" s="27" t="n"/>
      <c r="G383" s="26" t="n"/>
      <c r="H383" s="28">
        <f>IFERROR(IF(G383="","",VLOOKUP(G383,'Setup - Vehicles'!$A$5:$D$504,4,0)),"")</f>
        <v/>
      </c>
      <c r="I383" s="32">
        <f>IFERROR(IF(E383="","",VLOOKUP(E383,'Setup - Mix Design'!$A$5:$I$504,9,0)),"")</f>
        <v/>
      </c>
      <c r="J383" s="32">
        <f>IF(OR(F383="",I383=""),"",F383*I383)</f>
        <v/>
      </c>
      <c r="K383" s="26" t="n"/>
    </row>
    <row r="384">
      <c r="A384" s="31" t="n"/>
      <c r="B384" s="26" t="n"/>
      <c r="C384" s="26" t="n"/>
      <c r="D384" s="26" t="n"/>
      <c r="E384" s="26" t="n"/>
      <c r="F384" s="27" t="n"/>
      <c r="G384" s="26" t="n"/>
      <c r="H384" s="28">
        <f>IFERROR(IF(G384="","",VLOOKUP(G384,'Setup - Vehicles'!$A$5:$D$504,4,0)),"")</f>
        <v/>
      </c>
      <c r="I384" s="32">
        <f>IFERROR(IF(E384="","",VLOOKUP(E384,'Setup - Mix Design'!$A$5:$I$504,9,0)),"")</f>
        <v/>
      </c>
      <c r="J384" s="32">
        <f>IF(OR(F384="",I384=""),"",F384*I384)</f>
        <v/>
      </c>
      <c r="K384" s="26" t="n"/>
    </row>
    <row r="385">
      <c r="A385" s="31" t="n"/>
      <c r="B385" s="26" t="n"/>
      <c r="C385" s="26" t="n"/>
      <c r="D385" s="26" t="n"/>
      <c r="E385" s="26" t="n"/>
      <c r="F385" s="27" t="n"/>
      <c r="G385" s="26" t="n"/>
      <c r="H385" s="28">
        <f>IFERROR(IF(G385="","",VLOOKUP(G385,'Setup - Vehicles'!$A$5:$D$504,4,0)),"")</f>
        <v/>
      </c>
      <c r="I385" s="32">
        <f>IFERROR(IF(E385="","",VLOOKUP(E385,'Setup - Mix Design'!$A$5:$I$504,9,0)),"")</f>
        <v/>
      </c>
      <c r="J385" s="32">
        <f>IF(OR(F385="",I385=""),"",F385*I385)</f>
        <v/>
      </c>
      <c r="K385" s="26" t="n"/>
    </row>
    <row r="386">
      <c r="A386" s="31" t="n"/>
      <c r="B386" s="26" t="n"/>
      <c r="C386" s="26" t="n"/>
      <c r="D386" s="26" t="n"/>
      <c r="E386" s="26" t="n"/>
      <c r="F386" s="27" t="n"/>
      <c r="G386" s="26" t="n"/>
      <c r="H386" s="28">
        <f>IFERROR(IF(G386="","",VLOOKUP(G386,'Setup - Vehicles'!$A$5:$D$504,4,0)),"")</f>
        <v/>
      </c>
      <c r="I386" s="32">
        <f>IFERROR(IF(E386="","",VLOOKUP(E386,'Setup - Mix Design'!$A$5:$I$504,9,0)),"")</f>
        <v/>
      </c>
      <c r="J386" s="32">
        <f>IF(OR(F386="",I386=""),"",F386*I386)</f>
        <v/>
      </c>
      <c r="K386" s="26" t="n"/>
    </row>
    <row r="387">
      <c r="A387" s="31" t="n"/>
      <c r="B387" s="26" t="n"/>
      <c r="C387" s="26" t="n"/>
      <c r="D387" s="26" t="n"/>
      <c r="E387" s="26" t="n"/>
      <c r="F387" s="27" t="n"/>
      <c r="G387" s="26" t="n"/>
      <c r="H387" s="28">
        <f>IFERROR(IF(G387="","",VLOOKUP(G387,'Setup - Vehicles'!$A$5:$D$504,4,0)),"")</f>
        <v/>
      </c>
      <c r="I387" s="32">
        <f>IFERROR(IF(E387="","",VLOOKUP(E387,'Setup - Mix Design'!$A$5:$I$504,9,0)),"")</f>
        <v/>
      </c>
      <c r="J387" s="32">
        <f>IF(OR(F387="",I387=""),"",F387*I387)</f>
        <v/>
      </c>
      <c r="K387" s="26" t="n"/>
    </row>
    <row r="388">
      <c r="A388" s="31" t="n"/>
      <c r="B388" s="26" t="n"/>
      <c r="C388" s="26" t="n"/>
      <c r="D388" s="26" t="n"/>
      <c r="E388" s="26" t="n"/>
      <c r="F388" s="27" t="n"/>
      <c r="G388" s="26" t="n"/>
      <c r="H388" s="28">
        <f>IFERROR(IF(G388="","",VLOOKUP(G388,'Setup - Vehicles'!$A$5:$D$504,4,0)),"")</f>
        <v/>
      </c>
      <c r="I388" s="32">
        <f>IFERROR(IF(E388="","",VLOOKUP(E388,'Setup - Mix Design'!$A$5:$I$504,9,0)),"")</f>
        <v/>
      </c>
      <c r="J388" s="32">
        <f>IF(OR(F388="",I388=""),"",F388*I388)</f>
        <v/>
      </c>
      <c r="K388" s="26" t="n"/>
    </row>
    <row r="389">
      <c r="A389" s="31" t="n"/>
      <c r="B389" s="26" t="n"/>
      <c r="C389" s="26" t="n"/>
      <c r="D389" s="26" t="n"/>
      <c r="E389" s="26" t="n"/>
      <c r="F389" s="27" t="n"/>
      <c r="G389" s="26" t="n"/>
      <c r="H389" s="28">
        <f>IFERROR(IF(G389="","",VLOOKUP(G389,'Setup - Vehicles'!$A$5:$D$504,4,0)),"")</f>
        <v/>
      </c>
      <c r="I389" s="32">
        <f>IFERROR(IF(E389="","",VLOOKUP(E389,'Setup - Mix Design'!$A$5:$I$504,9,0)),"")</f>
        <v/>
      </c>
      <c r="J389" s="32">
        <f>IF(OR(F389="",I389=""),"",F389*I389)</f>
        <v/>
      </c>
      <c r="K389" s="26" t="n"/>
    </row>
    <row r="390">
      <c r="A390" s="31" t="n"/>
      <c r="B390" s="26" t="n"/>
      <c r="C390" s="26" t="n"/>
      <c r="D390" s="26" t="n"/>
      <c r="E390" s="26" t="n"/>
      <c r="F390" s="27" t="n"/>
      <c r="G390" s="26" t="n"/>
      <c r="H390" s="28">
        <f>IFERROR(IF(G390="","",VLOOKUP(G390,'Setup - Vehicles'!$A$5:$D$504,4,0)),"")</f>
        <v/>
      </c>
      <c r="I390" s="32">
        <f>IFERROR(IF(E390="","",VLOOKUP(E390,'Setup - Mix Design'!$A$5:$I$504,9,0)),"")</f>
        <v/>
      </c>
      <c r="J390" s="32">
        <f>IF(OR(F390="",I390=""),"",F390*I390)</f>
        <v/>
      </c>
      <c r="K390" s="26" t="n"/>
    </row>
    <row r="391">
      <c r="A391" s="31" t="n"/>
      <c r="B391" s="26" t="n"/>
      <c r="C391" s="26" t="n"/>
      <c r="D391" s="26" t="n"/>
      <c r="E391" s="26" t="n"/>
      <c r="F391" s="27" t="n"/>
      <c r="G391" s="26" t="n"/>
      <c r="H391" s="28">
        <f>IFERROR(IF(G391="","",VLOOKUP(G391,'Setup - Vehicles'!$A$5:$D$504,4,0)),"")</f>
        <v/>
      </c>
      <c r="I391" s="32">
        <f>IFERROR(IF(E391="","",VLOOKUP(E391,'Setup - Mix Design'!$A$5:$I$504,9,0)),"")</f>
        <v/>
      </c>
      <c r="J391" s="32">
        <f>IF(OR(F391="",I391=""),"",F391*I391)</f>
        <v/>
      </c>
      <c r="K391" s="26" t="n"/>
    </row>
    <row r="392">
      <c r="A392" s="31" t="n"/>
      <c r="B392" s="26" t="n"/>
      <c r="C392" s="26" t="n"/>
      <c r="D392" s="26" t="n"/>
      <c r="E392" s="26" t="n"/>
      <c r="F392" s="27" t="n"/>
      <c r="G392" s="26" t="n"/>
      <c r="H392" s="28">
        <f>IFERROR(IF(G392="","",VLOOKUP(G392,'Setup - Vehicles'!$A$5:$D$504,4,0)),"")</f>
        <v/>
      </c>
      <c r="I392" s="32">
        <f>IFERROR(IF(E392="","",VLOOKUP(E392,'Setup - Mix Design'!$A$5:$I$504,9,0)),"")</f>
        <v/>
      </c>
      <c r="J392" s="32">
        <f>IF(OR(F392="",I392=""),"",F392*I392)</f>
        <v/>
      </c>
      <c r="K392" s="26" t="n"/>
    </row>
    <row r="393">
      <c r="A393" s="31" t="n"/>
      <c r="B393" s="26" t="n"/>
      <c r="C393" s="26" t="n"/>
      <c r="D393" s="26" t="n"/>
      <c r="E393" s="26" t="n"/>
      <c r="F393" s="27" t="n"/>
      <c r="G393" s="26" t="n"/>
      <c r="H393" s="28">
        <f>IFERROR(IF(G393="","",VLOOKUP(G393,'Setup - Vehicles'!$A$5:$D$504,4,0)),"")</f>
        <v/>
      </c>
      <c r="I393" s="32">
        <f>IFERROR(IF(E393="","",VLOOKUP(E393,'Setup - Mix Design'!$A$5:$I$504,9,0)),"")</f>
        <v/>
      </c>
      <c r="J393" s="32">
        <f>IF(OR(F393="",I393=""),"",F393*I393)</f>
        <v/>
      </c>
      <c r="K393" s="26" t="n"/>
    </row>
    <row r="394">
      <c r="A394" s="31" t="n"/>
      <c r="B394" s="26" t="n"/>
      <c r="C394" s="26" t="n"/>
      <c r="D394" s="26" t="n"/>
      <c r="E394" s="26" t="n"/>
      <c r="F394" s="27" t="n"/>
      <c r="G394" s="26" t="n"/>
      <c r="H394" s="28">
        <f>IFERROR(IF(G394="","",VLOOKUP(G394,'Setup - Vehicles'!$A$5:$D$504,4,0)),"")</f>
        <v/>
      </c>
      <c r="I394" s="32">
        <f>IFERROR(IF(E394="","",VLOOKUP(E394,'Setup - Mix Design'!$A$5:$I$504,9,0)),"")</f>
        <v/>
      </c>
      <c r="J394" s="32">
        <f>IF(OR(F394="",I394=""),"",F394*I394)</f>
        <v/>
      </c>
      <c r="K394" s="26" t="n"/>
    </row>
    <row r="395">
      <c r="A395" s="31" t="n"/>
      <c r="B395" s="26" t="n"/>
      <c r="C395" s="26" t="n"/>
      <c r="D395" s="26" t="n"/>
      <c r="E395" s="26" t="n"/>
      <c r="F395" s="27" t="n"/>
      <c r="G395" s="26" t="n"/>
      <c r="H395" s="28">
        <f>IFERROR(IF(G395="","",VLOOKUP(G395,'Setup - Vehicles'!$A$5:$D$504,4,0)),"")</f>
        <v/>
      </c>
      <c r="I395" s="32">
        <f>IFERROR(IF(E395="","",VLOOKUP(E395,'Setup - Mix Design'!$A$5:$I$504,9,0)),"")</f>
        <v/>
      </c>
      <c r="J395" s="32">
        <f>IF(OR(F395="",I395=""),"",F395*I395)</f>
        <v/>
      </c>
      <c r="K395" s="26" t="n"/>
    </row>
    <row r="396">
      <c r="A396" s="31" t="n"/>
      <c r="B396" s="26" t="n"/>
      <c r="C396" s="26" t="n"/>
      <c r="D396" s="26" t="n"/>
      <c r="E396" s="26" t="n"/>
      <c r="F396" s="27" t="n"/>
      <c r="G396" s="26" t="n"/>
      <c r="H396" s="28">
        <f>IFERROR(IF(G396="","",VLOOKUP(G396,'Setup - Vehicles'!$A$5:$D$504,4,0)),"")</f>
        <v/>
      </c>
      <c r="I396" s="32">
        <f>IFERROR(IF(E396="","",VLOOKUP(E396,'Setup - Mix Design'!$A$5:$I$504,9,0)),"")</f>
        <v/>
      </c>
      <c r="J396" s="32">
        <f>IF(OR(F396="",I396=""),"",F396*I396)</f>
        <v/>
      </c>
      <c r="K396" s="26" t="n"/>
    </row>
    <row r="397">
      <c r="A397" s="31" t="n"/>
      <c r="B397" s="26" t="n"/>
      <c r="C397" s="26" t="n"/>
      <c r="D397" s="26" t="n"/>
      <c r="E397" s="26" t="n"/>
      <c r="F397" s="27" t="n"/>
      <c r="G397" s="26" t="n"/>
      <c r="H397" s="28">
        <f>IFERROR(IF(G397="","",VLOOKUP(G397,'Setup - Vehicles'!$A$5:$D$504,4,0)),"")</f>
        <v/>
      </c>
      <c r="I397" s="32">
        <f>IFERROR(IF(E397="","",VLOOKUP(E397,'Setup - Mix Design'!$A$5:$I$504,9,0)),"")</f>
        <v/>
      </c>
      <c r="J397" s="32">
        <f>IF(OR(F397="",I397=""),"",F397*I397)</f>
        <v/>
      </c>
      <c r="K397" s="26" t="n"/>
    </row>
    <row r="398">
      <c r="A398" s="31" t="n"/>
      <c r="B398" s="26" t="n"/>
      <c r="C398" s="26" t="n"/>
      <c r="D398" s="26" t="n"/>
      <c r="E398" s="26" t="n"/>
      <c r="F398" s="27" t="n"/>
      <c r="G398" s="26" t="n"/>
      <c r="H398" s="28">
        <f>IFERROR(IF(G398="","",VLOOKUP(G398,'Setup - Vehicles'!$A$5:$D$504,4,0)),"")</f>
        <v/>
      </c>
      <c r="I398" s="32">
        <f>IFERROR(IF(E398="","",VLOOKUP(E398,'Setup - Mix Design'!$A$5:$I$504,9,0)),"")</f>
        <v/>
      </c>
      <c r="J398" s="32">
        <f>IF(OR(F398="",I398=""),"",F398*I398)</f>
        <v/>
      </c>
      <c r="K398" s="26" t="n"/>
    </row>
    <row r="399">
      <c r="A399" s="31" t="n"/>
      <c r="B399" s="26" t="n"/>
      <c r="C399" s="26" t="n"/>
      <c r="D399" s="26" t="n"/>
      <c r="E399" s="26" t="n"/>
      <c r="F399" s="27" t="n"/>
      <c r="G399" s="26" t="n"/>
      <c r="H399" s="28">
        <f>IFERROR(IF(G399="","",VLOOKUP(G399,'Setup - Vehicles'!$A$5:$D$504,4,0)),"")</f>
        <v/>
      </c>
      <c r="I399" s="32">
        <f>IFERROR(IF(E399="","",VLOOKUP(E399,'Setup - Mix Design'!$A$5:$I$504,9,0)),"")</f>
        <v/>
      </c>
      <c r="J399" s="32">
        <f>IF(OR(F399="",I399=""),"",F399*I399)</f>
        <v/>
      </c>
      <c r="K399" s="26" t="n"/>
    </row>
    <row r="400">
      <c r="A400" s="31" t="n"/>
      <c r="B400" s="26" t="n"/>
      <c r="C400" s="26" t="n"/>
      <c r="D400" s="26" t="n"/>
      <c r="E400" s="26" t="n"/>
      <c r="F400" s="27" t="n"/>
      <c r="G400" s="26" t="n"/>
      <c r="H400" s="28">
        <f>IFERROR(IF(G400="","",VLOOKUP(G400,'Setup - Vehicles'!$A$5:$D$504,4,0)),"")</f>
        <v/>
      </c>
      <c r="I400" s="32">
        <f>IFERROR(IF(E400="","",VLOOKUP(E400,'Setup - Mix Design'!$A$5:$I$504,9,0)),"")</f>
        <v/>
      </c>
      <c r="J400" s="32">
        <f>IF(OR(F400="",I400=""),"",F400*I400)</f>
        <v/>
      </c>
      <c r="K400" s="26" t="n"/>
    </row>
    <row r="401">
      <c r="A401" s="31" t="n"/>
      <c r="B401" s="26" t="n"/>
      <c r="C401" s="26" t="n"/>
      <c r="D401" s="26" t="n"/>
      <c r="E401" s="26" t="n"/>
      <c r="F401" s="27" t="n"/>
      <c r="G401" s="26" t="n"/>
      <c r="H401" s="28">
        <f>IFERROR(IF(G401="","",VLOOKUP(G401,'Setup - Vehicles'!$A$5:$D$504,4,0)),"")</f>
        <v/>
      </c>
      <c r="I401" s="32">
        <f>IFERROR(IF(E401="","",VLOOKUP(E401,'Setup - Mix Design'!$A$5:$I$504,9,0)),"")</f>
        <v/>
      </c>
      <c r="J401" s="32">
        <f>IF(OR(F401="",I401=""),"",F401*I401)</f>
        <v/>
      </c>
      <c r="K401" s="26" t="n"/>
    </row>
    <row r="402">
      <c r="A402" s="31" t="n"/>
      <c r="B402" s="26" t="n"/>
      <c r="C402" s="26" t="n"/>
      <c r="D402" s="26" t="n"/>
      <c r="E402" s="26" t="n"/>
      <c r="F402" s="27" t="n"/>
      <c r="G402" s="26" t="n"/>
      <c r="H402" s="28">
        <f>IFERROR(IF(G402="","",VLOOKUP(G402,'Setup - Vehicles'!$A$5:$D$504,4,0)),"")</f>
        <v/>
      </c>
      <c r="I402" s="32">
        <f>IFERROR(IF(E402="","",VLOOKUP(E402,'Setup - Mix Design'!$A$5:$I$504,9,0)),"")</f>
        <v/>
      </c>
      <c r="J402" s="32">
        <f>IF(OR(F402="",I402=""),"",F402*I402)</f>
        <v/>
      </c>
      <c r="K402" s="26" t="n"/>
    </row>
    <row r="403">
      <c r="A403" s="31" t="n"/>
      <c r="B403" s="26" t="n"/>
      <c r="C403" s="26" t="n"/>
      <c r="D403" s="26" t="n"/>
      <c r="E403" s="26" t="n"/>
      <c r="F403" s="27" t="n"/>
      <c r="G403" s="26" t="n"/>
      <c r="H403" s="28">
        <f>IFERROR(IF(G403="","",VLOOKUP(G403,'Setup - Vehicles'!$A$5:$D$504,4,0)),"")</f>
        <v/>
      </c>
      <c r="I403" s="32">
        <f>IFERROR(IF(E403="","",VLOOKUP(E403,'Setup - Mix Design'!$A$5:$I$504,9,0)),"")</f>
        <v/>
      </c>
      <c r="J403" s="32">
        <f>IF(OR(F403="",I403=""),"",F403*I403)</f>
        <v/>
      </c>
      <c r="K403" s="26" t="n"/>
    </row>
    <row r="404">
      <c r="A404" s="31" t="n"/>
      <c r="B404" s="26" t="n"/>
      <c r="C404" s="26" t="n"/>
      <c r="D404" s="26" t="n"/>
      <c r="E404" s="26" t="n"/>
      <c r="F404" s="27" t="n"/>
      <c r="G404" s="26" t="n"/>
      <c r="H404" s="28">
        <f>IFERROR(IF(G404="","",VLOOKUP(G404,'Setup - Vehicles'!$A$5:$D$504,4,0)),"")</f>
        <v/>
      </c>
      <c r="I404" s="32">
        <f>IFERROR(IF(E404="","",VLOOKUP(E404,'Setup - Mix Design'!$A$5:$I$504,9,0)),"")</f>
        <v/>
      </c>
      <c r="J404" s="32">
        <f>IF(OR(F404="",I404=""),"",F404*I404)</f>
        <v/>
      </c>
      <c r="K404" s="26" t="n"/>
    </row>
    <row r="405">
      <c r="A405" s="31" t="n"/>
      <c r="B405" s="26" t="n"/>
      <c r="C405" s="26" t="n"/>
      <c r="D405" s="26" t="n"/>
      <c r="E405" s="26" t="n"/>
      <c r="F405" s="27" t="n"/>
      <c r="G405" s="26" t="n"/>
      <c r="H405" s="28">
        <f>IFERROR(IF(G405="","",VLOOKUP(G405,'Setup - Vehicles'!$A$5:$D$504,4,0)),"")</f>
        <v/>
      </c>
      <c r="I405" s="32">
        <f>IFERROR(IF(E405="","",VLOOKUP(E405,'Setup - Mix Design'!$A$5:$I$504,9,0)),"")</f>
        <v/>
      </c>
      <c r="J405" s="32">
        <f>IF(OR(F405="",I405=""),"",F405*I405)</f>
        <v/>
      </c>
      <c r="K405" s="26" t="n"/>
    </row>
    <row r="406">
      <c r="A406" s="31" t="n"/>
      <c r="B406" s="26" t="n"/>
      <c r="C406" s="26" t="n"/>
      <c r="D406" s="26" t="n"/>
      <c r="E406" s="26" t="n"/>
      <c r="F406" s="27" t="n"/>
      <c r="G406" s="26" t="n"/>
      <c r="H406" s="28">
        <f>IFERROR(IF(G406="","",VLOOKUP(G406,'Setup - Vehicles'!$A$5:$D$504,4,0)),"")</f>
        <v/>
      </c>
      <c r="I406" s="32">
        <f>IFERROR(IF(E406="","",VLOOKUP(E406,'Setup - Mix Design'!$A$5:$I$504,9,0)),"")</f>
        <v/>
      </c>
      <c r="J406" s="32">
        <f>IF(OR(F406="",I406=""),"",F406*I406)</f>
        <v/>
      </c>
      <c r="K406" s="26" t="n"/>
    </row>
    <row r="407">
      <c r="A407" s="31" t="n"/>
      <c r="B407" s="26" t="n"/>
      <c r="C407" s="26" t="n"/>
      <c r="D407" s="26" t="n"/>
      <c r="E407" s="26" t="n"/>
      <c r="F407" s="27" t="n"/>
      <c r="G407" s="26" t="n"/>
      <c r="H407" s="28">
        <f>IFERROR(IF(G407="","",VLOOKUP(G407,'Setup - Vehicles'!$A$5:$D$504,4,0)),"")</f>
        <v/>
      </c>
      <c r="I407" s="32">
        <f>IFERROR(IF(E407="","",VLOOKUP(E407,'Setup - Mix Design'!$A$5:$I$504,9,0)),"")</f>
        <v/>
      </c>
      <c r="J407" s="32">
        <f>IF(OR(F407="",I407=""),"",F407*I407)</f>
        <v/>
      </c>
      <c r="K407" s="26" t="n"/>
    </row>
    <row r="408">
      <c r="A408" s="31" t="n"/>
      <c r="B408" s="26" t="n"/>
      <c r="C408" s="26" t="n"/>
      <c r="D408" s="26" t="n"/>
      <c r="E408" s="26" t="n"/>
      <c r="F408" s="27" t="n"/>
      <c r="G408" s="26" t="n"/>
      <c r="H408" s="28">
        <f>IFERROR(IF(G408="","",VLOOKUP(G408,'Setup - Vehicles'!$A$5:$D$504,4,0)),"")</f>
        <v/>
      </c>
      <c r="I408" s="32">
        <f>IFERROR(IF(E408="","",VLOOKUP(E408,'Setup - Mix Design'!$A$5:$I$504,9,0)),"")</f>
        <v/>
      </c>
      <c r="J408" s="32">
        <f>IF(OR(F408="",I408=""),"",F408*I408)</f>
        <v/>
      </c>
      <c r="K408" s="26" t="n"/>
    </row>
    <row r="409">
      <c r="A409" s="31" t="n"/>
      <c r="B409" s="26" t="n"/>
      <c r="C409" s="26" t="n"/>
      <c r="D409" s="26" t="n"/>
      <c r="E409" s="26" t="n"/>
      <c r="F409" s="27" t="n"/>
      <c r="G409" s="26" t="n"/>
      <c r="H409" s="28">
        <f>IFERROR(IF(G409="","",VLOOKUP(G409,'Setup - Vehicles'!$A$5:$D$504,4,0)),"")</f>
        <v/>
      </c>
      <c r="I409" s="32">
        <f>IFERROR(IF(E409="","",VLOOKUP(E409,'Setup - Mix Design'!$A$5:$I$504,9,0)),"")</f>
        <v/>
      </c>
      <c r="J409" s="32">
        <f>IF(OR(F409="",I409=""),"",F409*I409)</f>
        <v/>
      </c>
      <c r="K409" s="26" t="n"/>
    </row>
    <row r="410">
      <c r="A410" s="31" t="n"/>
      <c r="B410" s="26" t="n"/>
      <c r="C410" s="26" t="n"/>
      <c r="D410" s="26" t="n"/>
      <c r="E410" s="26" t="n"/>
      <c r="F410" s="27" t="n"/>
      <c r="G410" s="26" t="n"/>
      <c r="H410" s="28">
        <f>IFERROR(IF(G410="","",VLOOKUP(G410,'Setup - Vehicles'!$A$5:$D$504,4,0)),"")</f>
        <v/>
      </c>
      <c r="I410" s="32">
        <f>IFERROR(IF(E410="","",VLOOKUP(E410,'Setup - Mix Design'!$A$5:$I$504,9,0)),"")</f>
        <v/>
      </c>
      <c r="J410" s="32">
        <f>IF(OR(F410="",I410=""),"",F410*I410)</f>
        <v/>
      </c>
      <c r="K410" s="26" t="n"/>
    </row>
    <row r="411">
      <c r="A411" s="31" t="n"/>
      <c r="B411" s="26" t="n"/>
      <c r="C411" s="26" t="n"/>
      <c r="D411" s="26" t="n"/>
      <c r="E411" s="26" t="n"/>
      <c r="F411" s="27" t="n"/>
      <c r="G411" s="26" t="n"/>
      <c r="H411" s="28">
        <f>IFERROR(IF(G411="","",VLOOKUP(G411,'Setup - Vehicles'!$A$5:$D$504,4,0)),"")</f>
        <v/>
      </c>
      <c r="I411" s="32">
        <f>IFERROR(IF(E411="","",VLOOKUP(E411,'Setup - Mix Design'!$A$5:$I$504,9,0)),"")</f>
        <v/>
      </c>
      <c r="J411" s="32">
        <f>IF(OR(F411="",I411=""),"",F411*I411)</f>
        <v/>
      </c>
      <c r="K411" s="26" t="n"/>
    </row>
    <row r="412">
      <c r="A412" s="31" t="n"/>
      <c r="B412" s="26" t="n"/>
      <c r="C412" s="26" t="n"/>
      <c r="D412" s="26" t="n"/>
      <c r="E412" s="26" t="n"/>
      <c r="F412" s="27" t="n"/>
      <c r="G412" s="26" t="n"/>
      <c r="H412" s="28">
        <f>IFERROR(IF(G412="","",VLOOKUP(G412,'Setup - Vehicles'!$A$5:$D$504,4,0)),"")</f>
        <v/>
      </c>
      <c r="I412" s="32">
        <f>IFERROR(IF(E412="","",VLOOKUP(E412,'Setup - Mix Design'!$A$5:$I$504,9,0)),"")</f>
        <v/>
      </c>
      <c r="J412" s="32">
        <f>IF(OR(F412="",I412=""),"",F412*I412)</f>
        <v/>
      </c>
      <c r="K412" s="26" t="n"/>
    </row>
    <row r="413">
      <c r="A413" s="31" t="n"/>
      <c r="B413" s="26" t="n"/>
      <c r="C413" s="26" t="n"/>
      <c r="D413" s="26" t="n"/>
      <c r="E413" s="26" t="n"/>
      <c r="F413" s="27" t="n"/>
      <c r="G413" s="26" t="n"/>
      <c r="H413" s="28">
        <f>IFERROR(IF(G413="","",VLOOKUP(G413,'Setup - Vehicles'!$A$5:$D$504,4,0)),"")</f>
        <v/>
      </c>
      <c r="I413" s="32">
        <f>IFERROR(IF(E413="","",VLOOKUP(E413,'Setup - Mix Design'!$A$5:$I$504,9,0)),"")</f>
        <v/>
      </c>
      <c r="J413" s="32">
        <f>IF(OR(F413="",I413=""),"",F413*I413)</f>
        <v/>
      </c>
      <c r="K413" s="26" t="n"/>
    </row>
    <row r="414">
      <c r="A414" s="31" t="n"/>
      <c r="B414" s="26" t="n"/>
      <c r="C414" s="26" t="n"/>
      <c r="D414" s="26" t="n"/>
      <c r="E414" s="26" t="n"/>
      <c r="F414" s="27" t="n"/>
      <c r="G414" s="26" t="n"/>
      <c r="H414" s="28">
        <f>IFERROR(IF(G414="","",VLOOKUP(G414,'Setup - Vehicles'!$A$5:$D$504,4,0)),"")</f>
        <v/>
      </c>
      <c r="I414" s="32">
        <f>IFERROR(IF(E414="","",VLOOKUP(E414,'Setup - Mix Design'!$A$5:$I$504,9,0)),"")</f>
        <v/>
      </c>
      <c r="J414" s="32">
        <f>IF(OR(F414="",I414=""),"",F414*I414)</f>
        <v/>
      </c>
      <c r="K414" s="26" t="n"/>
    </row>
    <row r="415">
      <c r="A415" s="31" t="n"/>
      <c r="B415" s="26" t="n"/>
      <c r="C415" s="26" t="n"/>
      <c r="D415" s="26" t="n"/>
      <c r="E415" s="26" t="n"/>
      <c r="F415" s="27" t="n"/>
      <c r="G415" s="26" t="n"/>
      <c r="H415" s="28">
        <f>IFERROR(IF(G415="","",VLOOKUP(G415,'Setup - Vehicles'!$A$5:$D$504,4,0)),"")</f>
        <v/>
      </c>
      <c r="I415" s="32">
        <f>IFERROR(IF(E415="","",VLOOKUP(E415,'Setup - Mix Design'!$A$5:$I$504,9,0)),"")</f>
        <v/>
      </c>
      <c r="J415" s="32">
        <f>IF(OR(F415="",I415=""),"",F415*I415)</f>
        <v/>
      </c>
      <c r="K415" s="26" t="n"/>
    </row>
    <row r="416">
      <c r="A416" s="31" t="n"/>
      <c r="B416" s="26" t="n"/>
      <c r="C416" s="26" t="n"/>
      <c r="D416" s="26" t="n"/>
      <c r="E416" s="26" t="n"/>
      <c r="F416" s="27" t="n"/>
      <c r="G416" s="26" t="n"/>
      <c r="H416" s="28">
        <f>IFERROR(IF(G416="","",VLOOKUP(G416,'Setup - Vehicles'!$A$5:$D$504,4,0)),"")</f>
        <v/>
      </c>
      <c r="I416" s="32">
        <f>IFERROR(IF(E416="","",VLOOKUP(E416,'Setup - Mix Design'!$A$5:$I$504,9,0)),"")</f>
        <v/>
      </c>
      <c r="J416" s="32">
        <f>IF(OR(F416="",I416=""),"",F416*I416)</f>
        <v/>
      </c>
      <c r="K416" s="26" t="n"/>
    </row>
    <row r="417">
      <c r="A417" s="31" t="n"/>
      <c r="B417" s="26" t="n"/>
      <c r="C417" s="26" t="n"/>
      <c r="D417" s="26" t="n"/>
      <c r="E417" s="26" t="n"/>
      <c r="F417" s="27" t="n"/>
      <c r="G417" s="26" t="n"/>
      <c r="H417" s="28">
        <f>IFERROR(IF(G417="","",VLOOKUP(G417,'Setup - Vehicles'!$A$5:$D$504,4,0)),"")</f>
        <v/>
      </c>
      <c r="I417" s="32">
        <f>IFERROR(IF(E417="","",VLOOKUP(E417,'Setup - Mix Design'!$A$5:$I$504,9,0)),"")</f>
        <v/>
      </c>
      <c r="J417" s="32">
        <f>IF(OR(F417="",I417=""),"",F417*I417)</f>
        <v/>
      </c>
      <c r="K417" s="26" t="n"/>
    </row>
    <row r="418">
      <c r="A418" s="31" t="n"/>
      <c r="B418" s="26" t="n"/>
      <c r="C418" s="26" t="n"/>
      <c r="D418" s="26" t="n"/>
      <c r="E418" s="26" t="n"/>
      <c r="F418" s="27" t="n"/>
      <c r="G418" s="26" t="n"/>
      <c r="H418" s="28">
        <f>IFERROR(IF(G418="","",VLOOKUP(G418,'Setup - Vehicles'!$A$5:$D$504,4,0)),"")</f>
        <v/>
      </c>
      <c r="I418" s="32">
        <f>IFERROR(IF(E418="","",VLOOKUP(E418,'Setup - Mix Design'!$A$5:$I$504,9,0)),"")</f>
        <v/>
      </c>
      <c r="J418" s="32">
        <f>IF(OR(F418="",I418=""),"",F418*I418)</f>
        <v/>
      </c>
      <c r="K418" s="26" t="n"/>
    </row>
    <row r="419">
      <c r="A419" s="31" t="n"/>
      <c r="B419" s="26" t="n"/>
      <c r="C419" s="26" t="n"/>
      <c r="D419" s="26" t="n"/>
      <c r="E419" s="26" t="n"/>
      <c r="F419" s="27" t="n"/>
      <c r="G419" s="26" t="n"/>
      <c r="H419" s="28">
        <f>IFERROR(IF(G419="","",VLOOKUP(G419,'Setup - Vehicles'!$A$5:$D$504,4,0)),"")</f>
        <v/>
      </c>
      <c r="I419" s="32">
        <f>IFERROR(IF(E419="","",VLOOKUP(E419,'Setup - Mix Design'!$A$5:$I$504,9,0)),"")</f>
        <v/>
      </c>
      <c r="J419" s="32">
        <f>IF(OR(F419="",I419=""),"",F419*I419)</f>
        <v/>
      </c>
      <c r="K419" s="26" t="n"/>
    </row>
    <row r="420">
      <c r="A420" s="31" t="n"/>
      <c r="B420" s="26" t="n"/>
      <c r="C420" s="26" t="n"/>
      <c r="D420" s="26" t="n"/>
      <c r="E420" s="26" t="n"/>
      <c r="F420" s="27" t="n"/>
      <c r="G420" s="26" t="n"/>
      <c r="H420" s="28">
        <f>IFERROR(IF(G420="","",VLOOKUP(G420,'Setup - Vehicles'!$A$5:$D$504,4,0)),"")</f>
        <v/>
      </c>
      <c r="I420" s="32">
        <f>IFERROR(IF(E420="","",VLOOKUP(E420,'Setup - Mix Design'!$A$5:$I$504,9,0)),"")</f>
        <v/>
      </c>
      <c r="J420" s="32">
        <f>IF(OR(F420="",I420=""),"",F420*I420)</f>
        <v/>
      </c>
      <c r="K420" s="26" t="n"/>
    </row>
    <row r="421">
      <c r="A421" s="31" t="n"/>
      <c r="B421" s="26" t="n"/>
      <c r="C421" s="26" t="n"/>
      <c r="D421" s="26" t="n"/>
      <c r="E421" s="26" t="n"/>
      <c r="F421" s="27" t="n"/>
      <c r="G421" s="26" t="n"/>
      <c r="H421" s="28">
        <f>IFERROR(IF(G421="","",VLOOKUP(G421,'Setup - Vehicles'!$A$5:$D$504,4,0)),"")</f>
        <v/>
      </c>
      <c r="I421" s="32">
        <f>IFERROR(IF(E421="","",VLOOKUP(E421,'Setup - Mix Design'!$A$5:$I$504,9,0)),"")</f>
        <v/>
      </c>
      <c r="J421" s="32">
        <f>IF(OR(F421="",I421=""),"",F421*I421)</f>
        <v/>
      </c>
      <c r="K421" s="26" t="n"/>
    </row>
    <row r="422">
      <c r="A422" s="31" t="n"/>
      <c r="B422" s="26" t="n"/>
      <c r="C422" s="26" t="n"/>
      <c r="D422" s="26" t="n"/>
      <c r="E422" s="26" t="n"/>
      <c r="F422" s="27" t="n"/>
      <c r="G422" s="26" t="n"/>
      <c r="H422" s="28">
        <f>IFERROR(IF(G422="","",VLOOKUP(G422,'Setup - Vehicles'!$A$5:$D$504,4,0)),"")</f>
        <v/>
      </c>
      <c r="I422" s="32">
        <f>IFERROR(IF(E422="","",VLOOKUP(E422,'Setup - Mix Design'!$A$5:$I$504,9,0)),"")</f>
        <v/>
      </c>
      <c r="J422" s="32">
        <f>IF(OR(F422="",I422=""),"",F422*I422)</f>
        <v/>
      </c>
      <c r="K422" s="26" t="n"/>
    </row>
    <row r="423">
      <c r="A423" s="31" t="n"/>
      <c r="B423" s="26" t="n"/>
      <c r="C423" s="26" t="n"/>
      <c r="D423" s="26" t="n"/>
      <c r="E423" s="26" t="n"/>
      <c r="F423" s="27" t="n"/>
      <c r="G423" s="26" t="n"/>
      <c r="H423" s="28">
        <f>IFERROR(IF(G423="","",VLOOKUP(G423,'Setup - Vehicles'!$A$5:$D$504,4,0)),"")</f>
        <v/>
      </c>
      <c r="I423" s="32">
        <f>IFERROR(IF(E423="","",VLOOKUP(E423,'Setup - Mix Design'!$A$5:$I$504,9,0)),"")</f>
        <v/>
      </c>
      <c r="J423" s="32">
        <f>IF(OR(F423="",I423=""),"",F423*I423)</f>
        <v/>
      </c>
      <c r="K423" s="26" t="n"/>
    </row>
    <row r="424">
      <c r="A424" s="31" t="n"/>
      <c r="B424" s="26" t="n"/>
      <c r="C424" s="26" t="n"/>
      <c r="D424" s="26" t="n"/>
      <c r="E424" s="26" t="n"/>
      <c r="F424" s="27" t="n"/>
      <c r="G424" s="26" t="n"/>
      <c r="H424" s="28">
        <f>IFERROR(IF(G424="","",VLOOKUP(G424,'Setup - Vehicles'!$A$5:$D$504,4,0)),"")</f>
        <v/>
      </c>
      <c r="I424" s="32">
        <f>IFERROR(IF(E424="","",VLOOKUP(E424,'Setup - Mix Design'!$A$5:$I$504,9,0)),"")</f>
        <v/>
      </c>
      <c r="J424" s="32">
        <f>IF(OR(F424="",I424=""),"",F424*I424)</f>
        <v/>
      </c>
      <c r="K424" s="26" t="n"/>
    </row>
    <row r="425">
      <c r="A425" s="31" t="n"/>
      <c r="B425" s="26" t="n"/>
      <c r="C425" s="26" t="n"/>
      <c r="D425" s="26" t="n"/>
      <c r="E425" s="26" t="n"/>
      <c r="F425" s="27" t="n"/>
      <c r="G425" s="26" t="n"/>
      <c r="H425" s="28">
        <f>IFERROR(IF(G425="","",VLOOKUP(G425,'Setup - Vehicles'!$A$5:$D$504,4,0)),"")</f>
        <v/>
      </c>
      <c r="I425" s="32">
        <f>IFERROR(IF(E425="","",VLOOKUP(E425,'Setup - Mix Design'!$A$5:$I$504,9,0)),"")</f>
        <v/>
      </c>
      <c r="J425" s="32">
        <f>IF(OR(F425="",I425=""),"",F425*I425)</f>
        <v/>
      </c>
      <c r="K425" s="26" t="n"/>
    </row>
    <row r="426">
      <c r="A426" s="31" t="n"/>
      <c r="B426" s="26" t="n"/>
      <c r="C426" s="26" t="n"/>
      <c r="D426" s="26" t="n"/>
      <c r="E426" s="26" t="n"/>
      <c r="F426" s="27" t="n"/>
      <c r="G426" s="26" t="n"/>
      <c r="H426" s="28">
        <f>IFERROR(IF(G426="","",VLOOKUP(G426,'Setup - Vehicles'!$A$5:$D$504,4,0)),"")</f>
        <v/>
      </c>
      <c r="I426" s="32">
        <f>IFERROR(IF(E426="","",VLOOKUP(E426,'Setup - Mix Design'!$A$5:$I$504,9,0)),"")</f>
        <v/>
      </c>
      <c r="J426" s="32">
        <f>IF(OR(F426="",I426=""),"",F426*I426)</f>
        <v/>
      </c>
      <c r="K426" s="26" t="n"/>
    </row>
    <row r="427">
      <c r="A427" s="31" t="n"/>
      <c r="B427" s="26" t="n"/>
      <c r="C427" s="26" t="n"/>
      <c r="D427" s="26" t="n"/>
      <c r="E427" s="26" t="n"/>
      <c r="F427" s="27" t="n"/>
      <c r="G427" s="26" t="n"/>
      <c r="H427" s="28">
        <f>IFERROR(IF(G427="","",VLOOKUP(G427,'Setup - Vehicles'!$A$5:$D$504,4,0)),"")</f>
        <v/>
      </c>
      <c r="I427" s="32">
        <f>IFERROR(IF(E427="","",VLOOKUP(E427,'Setup - Mix Design'!$A$5:$I$504,9,0)),"")</f>
        <v/>
      </c>
      <c r="J427" s="32">
        <f>IF(OR(F427="",I427=""),"",F427*I427)</f>
        <v/>
      </c>
      <c r="K427" s="26" t="n"/>
    </row>
    <row r="428">
      <c r="A428" s="31" t="n"/>
      <c r="B428" s="26" t="n"/>
      <c r="C428" s="26" t="n"/>
      <c r="D428" s="26" t="n"/>
      <c r="E428" s="26" t="n"/>
      <c r="F428" s="27" t="n"/>
      <c r="G428" s="26" t="n"/>
      <c r="H428" s="28">
        <f>IFERROR(IF(G428="","",VLOOKUP(G428,'Setup - Vehicles'!$A$5:$D$504,4,0)),"")</f>
        <v/>
      </c>
      <c r="I428" s="32">
        <f>IFERROR(IF(E428="","",VLOOKUP(E428,'Setup - Mix Design'!$A$5:$I$504,9,0)),"")</f>
        <v/>
      </c>
      <c r="J428" s="32">
        <f>IF(OR(F428="",I428=""),"",F428*I428)</f>
        <v/>
      </c>
      <c r="K428" s="26" t="n"/>
    </row>
    <row r="429">
      <c r="A429" s="31" t="n"/>
      <c r="B429" s="26" t="n"/>
      <c r="C429" s="26" t="n"/>
      <c r="D429" s="26" t="n"/>
      <c r="E429" s="26" t="n"/>
      <c r="F429" s="27" t="n"/>
      <c r="G429" s="26" t="n"/>
      <c r="H429" s="28">
        <f>IFERROR(IF(G429="","",VLOOKUP(G429,'Setup - Vehicles'!$A$5:$D$504,4,0)),"")</f>
        <v/>
      </c>
      <c r="I429" s="32">
        <f>IFERROR(IF(E429="","",VLOOKUP(E429,'Setup - Mix Design'!$A$5:$I$504,9,0)),"")</f>
        <v/>
      </c>
      <c r="J429" s="32">
        <f>IF(OR(F429="",I429=""),"",F429*I429)</f>
        <v/>
      </c>
      <c r="K429" s="26" t="n"/>
    </row>
    <row r="430">
      <c r="A430" s="31" t="n"/>
      <c r="B430" s="26" t="n"/>
      <c r="C430" s="26" t="n"/>
      <c r="D430" s="26" t="n"/>
      <c r="E430" s="26" t="n"/>
      <c r="F430" s="27" t="n"/>
      <c r="G430" s="26" t="n"/>
      <c r="H430" s="28">
        <f>IFERROR(IF(G430="","",VLOOKUP(G430,'Setup - Vehicles'!$A$5:$D$504,4,0)),"")</f>
        <v/>
      </c>
      <c r="I430" s="32">
        <f>IFERROR(IF(E430="","",VLOOKUP(E430,'Setup - Mix Design'!$A$5:$I$504,9,0)),"")</f>
        <v/>
      </c>
      <c r="J430" s="32">
        <f>IF(OR(F430="",I430=""),"",F430*I430)</f>
        <v/>
      </c>
      <c r="K430" s="26" t="n"/>
    </row>
    <row r="431">
      <c r="A431" s="31" t="n"/>
      <c r="B431" s="26" t="n"/>
      <c r="C431" s="26" t="n"/>
      <c r="D431" s="26" t="n"/>
      <c r="E431" s="26" t="n"/>
      <c r="F431" s="27" t="n"/>
      <c r="G431" s="26" t="n"/>
      <c r="H431" s="28">
        <f>IFERROR(IF(G431="","",VLOOKUP(G431,'Setup - Vehicles'!$A$5:$D$504,4,0)),"")</f>
        <v/>
      </c>
      <c r="I431" s="32">
        <f>IFERROR(IF(E431="","",VLOOKUP(E431,'Setup - Mix Design'!$A$5:$I$504,9,0)),"")</f>
        <v/>
      </c>
      <c r="J431" s="32">
        <f>IF(OR(F431="",I431=""),"",F431*I431)</f>
        <v/>
      </c>
      <c r="K431" s="26" t="n"/>
    </row>
    <row r="432">
      <c r="A432" s="31" t="n"/>
      <c r="B432" s="26" t="n"/>
      <c r="C432" s="26" t="n"/>
      <c r="D432" s="26" t="n"/>
      <c r="E432" s="26" t="n"/>
      <c r="F432" s="27" t="n"/>
      <c r="G432" s="26" t="n"/>
      <c r="H432" s="28">
        <f>IFERROR(IF(G432="","",VLOOKUP(G432,'Setup - Vehicles'!$A$5:$D$504,4,0)),"")</f>
        <v/>
      </c>
      <c r="I432" s="32">
        <f>IFERROR(IF(E432="","",VLOOKUP(E432,'Setup - Mix Design'!$A$5:$I$504,9,0)),"")</f>
        <v/>
      </c>
      <c r="J432" s="32">
        <f>IF(OR(F432="",I432=""),"",F432*I432)</f>
        <v/>
      </c>
      <c r="K432" s="26" t="n"/>
    </row>
    <row r="433">
      <c r="A433" s="31" t="n"/>
      <c r="B433" s="26" t="n"/>
      <c r="C433" s="26" t="n"/>
      <c r="D433" s="26" t="n"/>
      <c r="E433" s="26" t="n"/>
      <c r="F433" s="27" t="n"/>
      <c r="G433" s="26" t="n"/>
      <c r="H433" s="28">
        <f>IFERROR(IF(G433="","",VLOOKUP(G433,'Setup - Vehicles'!$A$5:$D$504,4,0)),"")</f>
        <v/>
      </c>
      <c r="I433" s="32">
        <f>IFERROR(IF(E433="","",VLOOKUP(E433,'Setup - Mix Design'!$A$5:$I$504,9,0)),"")</f>
        <v/>
      </c>
      <c r="J433" s="32">
        <f>IF(OR(F433="",I433=""),"",F433*I433)</f>
        <v/>
      </c>
      <c r="K433" s="26" t="n"/>
    </row>
    <row r="434">
      <c r="A434" s="31" t="n"/>
      <c r="B434" s="26" t="n"/>
      <c r="C434" s="26" t="n"/>
      <c r="D434" s="26" t="n"/>
      <c r="E434" s="26" t="n"/>
      <c r="F434" s="27" t="n"/>
      <c r="G434" s="26" t="n"/>
      <c r="H434" s="28">
        <f>IFERROR(IF(G434="","",VLOOKUP(G434,'Setup - Vehicles'!$A$5:$D$504,4,0)),"")</f>
        <v/>
      </c>
      <c r="I434" s="32">
        <f>IFERROR(IF(E434="","",VLOOKUP(E434,'Setup - Mix Design'!$A$5:$I$504,9,0)),"")</f>
        <v/>
      </c>
      <c r="J434" s="32">
        <f>IF(OR(F434="",I434=""),"",F434*I434)</f>
        <v/>
      </c>
      <c r="K434" s="26" t="n"/>
    </row>
    <row r="435">
      <c r="A435" s="31" t="n"/>
      <c r="B435" s="26" t="n"/>
      <c r="C435" s="26" t="n"/>
      <c r="D435" s="26" t="n"/>
      <c r="E435" s="26" t="n"/>
      <c r="F435" s="27" t="n"/>
      <c r="G435" s="26" t="n"/>
      <c r="H435" s="28">
        <f>IFERROR(IF(G435="","",VLOOKUP(G435,'Setup - Vehicles'!$A$5:$D$504,4,0)),"")</f>
        <v/>
      </c>
      <c r="I435" s="32">
        <f>IFERROR(IF(E435="","",VLOOKUP(E435,'Setup - Mix Design'!$A$5:$I$504,9,0)),"")</f>
        <v/>
      </c>
      <c r="J435" s="32">
        <f>IF(OR(F435="",I435=""),"",F435*I435)</f>
        <v/>
      </c>
      <c r="K435" s="26" t="n"/>
    </row>
    <row r="436">
      <c r="A436" s="31" t="n"/>
      <c r="B436" s="26" t="n"/>
      <c r="C436" s="26" t="n"/>
      <c r="D436" s="26" t="n"/>
      <c r="E436" s="26" t="n"/>
      <c r="F436" s="27" t="n"/>
      <c r="G436" s="26" t="n"/>
      <c r="H436" s="28">
        <f>IFERROR(IF(G436="","",VLOOKUP(G436,'Setup - Vehicles'!$A$5:$D$504,4,0)),"")</f>
        <v/>
      </c>
      <c r="I436" s="32">
        <f>IFERROR(IF(E436="","",VLOOKUP(E436,'Setup - Mix Design'!$A$5:$I$504,9,0)),"")</f>
        <v/>
      </c>
      <c r="J436" s="32">
        <f>IF(OR(F436="",I436=""),"",F436*I436)</f>
        <v/>
      </c>
      <c r="K436" s="26" t="n"/>
    </row>
    <row r="437">
      <c r="A437" s="31" t="n"/>
      <c r="B437" s="26" t="n"/>
      <c r="C437" s="26" t="n"/>
      <c r="D437" s="26" t="n"/>
      <c r="E437" s="26" t="n"/>
      <c r="F437" s="27" t="n"/>
      <c r="G437" s="26" t="n"/>
      <c r="H437" s="28">
        <f>IFERROR(IF(G437="","",VLOOKUP(G437,'Setup - Vehicles'!$A$5:$D$504,4,0)),"")</f>
        <v/>
      </c>
      <c r="I437" s="32">
        <f>IFERROR(IF(E437="","",VLOOKUP(E437,'Setup - Mix Design'!$A$5:$I$504,9,0)),"")</f>
        <v/>
      </c>
      <c r="J437" s="32">
        <f>IF(OR(F437="",I437=""),"",F437*I437)</f>
        <v/>
      </c>
      <c r="K437" s="26" t="n"/>
    </row>
    <row r="438">
      <c r="A438" s="31" t="n"/>
      <c r="B438" s="26" t="n"/>
      <c r="C438" s="26" t="n"/>
      <c r="D438" s="26" t="n"/>
      <c r="E438" s="26" t="n"/>
      <c r="F438" s="27" t="n"/>
      <c r="G438" s="26" t="n"/>
      <c r="H438" s="28">
        <f>IFERROR(IF(G438="","",VLOOKUP(G438,'Setup - Vehicles'!$A$5:$D$504,4,0)),"")</f>
        <v/>
      </c>
      <c r="I438" s="32">
        <f>IFERROR(IF(E438="","",VLOOKUP(E438,'Setup - Mix Design'!$A$5:$I$504,9,0)),"")</f>
        <v/>
      </c>
      <c r="J438" s="32">
        <f>IF(OR(F438="",I438=""),"",F438*I438)</f>
        <v/>
      </c>
      <c r="K438" s="26" t="n"/>
    </row>
    <row r="439">
      <c r="A439" s="31" t="n"/>
      <c r="B439" s="26" t="n"/>
      <c r="C439" s="26" t="n"/>
      <c r="D439" s="26" t="n"/>
      <c r="E439" s="26" t="n"/>
      <c r="F439" s="27" t="n"/>
      <c r="G439" s="26" t="n"/>
      <c r="H439" s="28">
        <f>IFERROR(IF(G439="","",VLOOKUP(G439,'Setup - Vehicles'!$A$5:$D$504,4,0)),"")</f>
        <v/>
      </c>
      <c r="I439" s="32">
        <f>IFERROR(IF(E439="","",VLOOKUP(E439,'Setup - Mix Design'!$A$5:$I$504,9,0)),"")</f>
        <v/>
      </c>
      <c r="J439" s="32">
        <f>IF(OR(F439="",I439=""),"",F439*I439)</f>
        <v/>
      </c>
      <c r="K439" s="26" t="n"/>
    </row>
    <row r="440">
      <c r="A440" s="31" t="n"/>
      <c r="B440" s="26" t="n"/>
      <c r="C440" s="26" t="n"/>
      <c r="D440" s="26" t="n"/>
      <c r="E440" s="26" t="n"/>
      <c r="F440" s="27" t="n"/>
      <c r="G440" s="26" t="n"/>
      <c r="H440" s="28">
        <f>IFERROR(IF(G440="","",VLOOKUP(G440,'Setup - Vehicles'!$A$5:$D$504,4,0)),"")</f>
        <v/>
      </c>
      <c r="I440" s="32">
        <f>IFERROR(IF(E440="","",VLOOKUP(E440,'Setup - Mix Design'!$A$5:$I$504,9,0)),"")</f>
        <v/>
      </c>
      <c r="J440" s="32">
        <f>IF(OR(F440="",I440=""),"",F440*I440)</f>
        <v/>
      </c>
      <c r="K440" s="26" t="n"/>
    </row>
    <row r="441">
      <c r="A441" s="31" t="n"/>
      <c r="B441" s="26" t="n"/>
      <c r="C441" s="26" t="n"/>
      <c r="D441" s="26" t="n"/>
      <c r="E441" s="26" t="n"/>
      <c r="F441" s="27" t="n"/>
      <c r="G441" s="26" t="n"/>
      <c r="H441" s="28">
        <f>IFERROR(IF(G441="","",VLOOKUP(G441,'Setup - Vehicles'!$A$5:$D$504,4,0)),"")</f>
        <v/>
      </c>
      <c r="I441" s="32">
        <f>IFERROR(IF(E441="","",VLOOKUP(E441,'Setup - Mix Design'!$A$5:$I$504,9,0)),"")</f>
        <v/>
      </c>
      <c r="J441" s="32">
        <f>IF(OR(F441="",I441=""),"",F441*I441)</f>
        <v/>
      </c>
      <c r="K441" s="26" t="n"/>
    </row>
    <row r="442">
      <c r="A442" s="31" t="n"/>
      <c r="B442" s="26" t="n"/>
      <c r="C442" s="26" t="n"/>
      <c r="D442" s="26" t="n"/>
      <c r="E442" s="26" t="n"/>
      <c r="F442" s="27" t="n"/>
      <c r="G442" s="26" t="n"/>
      <c r="H442" s="28">
        <f>IFERROR(IF(G442="","",VLOOKUP(G442,'Setup - Vehicles'!$A$5:$D$504,4,0)),"")</f>
        <v/>
      </c>
      <c r="I442" s="32">
        <f>IFERROR(IF(E442="","",VLOOKUP(E442,'Setup - Mix Design'!$A$5:$I$504,9,0)),"")</f>
        <v/>
      </c>
      <c r="J442" s="32">
        <f>IF(OR(F442="",I442=""),"",F442*I442)</f>
        <v/>
      </c>
      <c r="K442" s="26" t="n"/>
    </row>
    <row r="443">
      <c r="A443" s="31" t="n"/>
      <c r="B443" s="26" t="n"/>
      <c r="C443" s="26" t="n"/>
      <c r="D443" s="26" t="n"/>
      <c r="E443" s="26" t="n"/>
      <c r="F443" s="27" t="n"/>
      <c r="G443" s="26" t="n"/>
      <c r="H443" s="28">
        <f>IFERROR(IF(G443="","",VLOOKUP(G443,'Setup - Vehicles'!$A$5:$D$504,4,0)),"")</f>
        <v/>
      </c>
      <c r="I443" s="32">
        <f>IFERROR(IF(E443="","",VLOOKUP(E443,'Setup - Mix Design'!$A$5:$I$504,9,0)),"")</f>
        <v/>
      </c>
      <c r="J443" s="32">
        <f>IF(OR(F443="",I443=""),"",F443*I443)</f>
        <v/>
      </c>
      <c r="K443" s="26" t="n"/>
    </row>
    <row r="444">
      <c r="A444" s="31" t="n"/>
      <c r="B444" s="26" t="n"/>
      <c r="C444" s="26" t="n"/>
      <c r="D444" s="26" t="n"/>
      <c r="E444" s="26" t="n"/>
      <c r="F444" s="27" t="n"/>
      <c r="G444" s="26" t="n"/>
      <c r="H444" s="28">
        <f>IFERROR(IF(G444="","",VLOOKUP(G444,'Setup - Vehicles'!$A$5:$D$504,4,0)),"")</f>
        <v/>
      </c>
      <c r="I444" s="32">
        <f>IFERROR(IF(E444="","",VLOOKUP(E444,'Setup - Mix Design'!$A$5:$I$504,9,0)),"")</f>
        <v/>
      </c>
      <c r="J444" s="32">
        <f>IF(OR(F444="",I444=""),"",F444*I444)</f>
        <v/>
      </c>
      <c r="K444" s="26" t="n"/>
    </row>
    <row r="445">
      <c r="A445" s="31" t="n"/>
      <c r="B445" s="26" t="n"/>
      <c r="C445" s="26" t="n"/>
      <c r="D445" s="26" t="n"/>
      <c r="E445" s="26" t="n"/>
      <c r="F445" s="27" t="n"/>
      <c r="G445" s="26" t="n"/>
      <c r="H445" s="28">
        <f>IFERROR(IF(G445="","",VLOOKUP(G445,'Setup - Vehicles'!$A$5:$D$504,4,0)),"")</f>
        <v/>
      </c>
      <c r="I445" s="32">
        <f>IFERROR(IF(E445="","",VLOOKUP(E445,'Setup - Mix Design'!$A$5:$I$504,9,0)),"")</f>
        <v/>
      </c>
      <c r="J445" s="32">
        <f>IF(OR(F445="",I445=""),"",F445*I445)</f>
        <v/>
      </c>
      <c r="K445" s="26" t="n"/>
    </row>
    <row r="446">
      <c r="A446" s="31" t="n"/>
      <c r="B446" s="26" t="n"/>
      <c r="C446" s="26" t="n"/>
      <c r="D446" s="26" t="n"/>
      <c r="E446" s="26" t="n"/>
      <c r="F446" s="27" t="n"/>
      <c r="G446" s="26" t="n"/>
      <c r="H446" s="28">
        <f>IFERROR(IF(G446="","",VLOOKUP(G446,'Setup - Vehicles'!$A$5:$D$504,4,0)),"")</f>
        <v/>
      </c>
      <c r="I446" s="32">
        <f>IFERROR(IF(E446="","",VLOOKUP(E446,'Setup - Mix Design'!$A$5:$I$504,9,0)),"")</f>
        <v/>
      </c>
      <c r="J446" s="32">
        <f>IF(OR(F446="",I446=""),"",F446*I446)</f>
        <v/>
      </c>
      <c r="K446" s="26" t="n"/>
    </row>
    <row r="447">
      <c r="A447" s="31" t="n"/>
      <c r="B447" s="26" t="n"/>
      <c r="C447" s="26" t="n"/>
      <c r="D447" s="26" t="n"/>
      <c r="E447" s="26" t="n"/>
      <c r="F447" s="27" t="n"/>
      <c r="G447" s="26" t="n"/>
      <c r="H447" s="28">
        <f>IFERROR(IF(G447="","",VLOOKUP(G447,'Setup - Vehicles'!$A$5:$D$504,4,0)),"")</f>
        <v/>
      </c>
      <c r="I447" s="32">
        <f>IFERROR(IF(E447="","",VLOOKUP(E447,'Setup - Mix Design'!$A$5:$I$504,9,0)),"")</f>
        <v/>
      </c>
      <c r="J447" s="32">
        <f>IF(OR(F447="",I447=""),"",F447*I447)</f>
        <v/>
      </c>
      <c r="K447" s="26" t="n"/>
    </row>
    <row r="448">
      <c r="A448" s="31" t="n"/>
      <c r="B448" s="26" t="n"/>
      <c r="C448" s="26" t="n"/>
      <c r="D448" s="26" t="n"/>
      <c r="E448" s="26" t="n"/>
      <c r="F448" s="27" t="n"/>
      <c r="G448" s="26" t="n"/>
      <c r="H448" s="28">
        <f>IFERROR(IF(G448="","",VLOOKUP(G448,'Setup - Vehicles'!$A$5:$D$504,4,0)),"")</f>
        <v/>
      </c>
      <c r="I448" s="32">
        <f>IFERROR(IF(E448="","",VLOOKUP(E448,'Setup - Mix Design'!$A$5:$I$504,9,0)),"")</f>
        <v/>
      </c>
      <c r="J448" s="32">
        <f>IF(OR(F448="",I448=""),"",F448*I448)</f>
        <v/>
      </c>
      <c r="K448" s="26" t="n"/>
    </row>
    <row r="449">
      <c r="A449" s="31" t="n"/>
      <c r="B449" s="26" t="n"/>
      <c r="C449" s="26" t="n"/>
      <c r="D449" s="26" t="n"/>
      <c r="E449" s="26" t="n"/>
      <c r="F449" s="27" t="n"/>
      <c r="G449" s="26" t="n"/>
      <c r="H449" s="28">
        <f>IFERROR(IF(G449="","",VLOOKUP(G449,'Setup - Vehicles'!$A$5:$D$504,4,0)),"")</f>
        <v/>
      </c>
      <c r="I449" s="32">
        <f>IFERROR(IF(E449="","",VLOOKUP(E449,'Setup - Mix Design'!$A$5:$I$504,9,0)),"")</f>
        <v/>
      </c>
      <c r="J449" s="32">
        <f>IF(OR(F449="",I449=""),"",F449*I449)</f>
        <v/>
      </c>
      <c r="K449" s="26" t="n"/>
    </row>
    <row r="450">
      <c r="A450" s="31" t="n"/>
      <c r="B450" s="26" t="n"/>
      <c r="C450" s="26" t="n"/>
      <c r="D450" s="26" t="n"/>
      <c r="E450" s="26" t="n"/>
      <c r="F450" s="27" t="n"/>
      <c r="G450" s="26" t="n"/>
      <c r="H450" s="28">
        <f>IFERROR(IF(G450="","",VLOOKUP(G450,'Setup - Vehicles'!$A$5:$D$504,4,0)),"")</f>
        <v/>
      </c>
      <c r="I450" s="32">
        <f>IFERROR(IF(E450="","",VLOOKUP(E450,'Setup - Mix Design'!$A$5:$I$504,9,0)),"")</f>
        <v/>
      </c>
      <c r="J450" s="32">
        <f>IF(OR(F450="",I450=""),"",F450*I450)</f>
        <v/>
      </c>
      <c r="K450" s="26" t="n"/>
    </row>
    <row r="451">
      <c r="A451" s="31" t="n"/>
      <c r="B451" s="26" t="n"/>
      <c r="C451" s="26" t="n"/>
      <c r="D451" s="26" t="n"/>
      <c r="E451" s="26" t="n"/>
      <c r="F451" s="27" t="n"/>
      <c r="G451" s="26" t="n"/>
      <c r="H451" s="28">
        <f>IFERROR(IF(G451="","",VLOOKUP(G451,'Setup - Vehicles'!$A$5:$D$504,4,0)),"")</f>
        <v/>
      </c>
      <c r="I451" s="32">
        <f>IFERROR(IF(E451="","",VLOOKUP(E451,'Setup - Mix Design'!$A$5:$I$504,9,0)),"")</f>
        <v/>
      </c>
      <c r="J451" s="32">
        <f>IF(OR(F451="",I451=""),"",F451*I451)</f>
        <v/>
      </c>
      <c r="K451" s="26" t="n"/>
    </row>
    <row r="452">
      <c r="A452" s="31" t="n"/>
      <c r="B452" s="26" t="n"/>
      <c r="C452" s="26" t="n"/>
      <c r="D452" s="26" t="n"/>
      <c r="E452" s="26" t="n"/>
      <c r="F452" s="27" t="n"/>
      <c r="G452" s="26" t="n"/>
      <c r="H452" s="28">
        <f>IFERROR(IF(G452="","",VLOOKUP(G452,'Setup - Vehicles'!$A$5:$D$504,4,0)),"")</f>
        <v/>
      </c>
      <c r="I452" s="32">
        <f>IFERROR(IF(E452="","",VLOOKUP(E452,'Setup - Mix Design'!$A$5:$I$504,9,0)),"")</f>
        <v/>
      </c>
      <c r="J452" s="32">
        <f>IF(OR(F452="",I452=""),"",F452*I452)</f>
        <v/>
      </c>
      <c r="K452" s="26" t="n"/>
    </row>
    <row r="453">
      <c r="A453" s="31" t="n"/>
      <c r="B453" s="26" t="n"/>
      <c r="C453" s="26" t="n"/>
      <c r="D453" s="26" t="n"/>
      <c r="E453" s="26" t="n"/>
      <c r="F453" s="27" t="n"/>
      <c r="G453" s="26" t="n"/>
      <c r="H453" s="28">
        <f>IFERROR(IF(G453="","",VLOOKUP(G453,'Setup - Vehicles'!$A$5:$D$504,4,0)),"")</f>
        <v/>
      </c>
      <c r="I453" s="32">
        <f>IFERROR(IF(E453="","",VLOOKUP(E453,'Setup - Mix Design'!$A$5:$I$504,9,0)),"")</f>
        <v/>
      </c>
      <c r="J453" s="32">
        <f>IF(OR(F453="",I453=""),"",F453*I453)</f>
        <v/>
      </c>
      <c r="K453" s="26" t="n"/>
    </row>
    <row r="454">
      <c r="A454" s="31" t="n"/>
      <c r="B454" s="26" t="n"/>
      <c r="C454" s="26" t="n"/>
      <c r="D454" s="26" t="n"/>
      <c r="E454" s="26" t="n"/>
      <c r="F454" s="27" t="n"/>
      <c r="G454" s="26" t="n"/>
      <c r="H454" s="28">
        <f>IFERROR(IF(G454="","",VLOOKUP(G454,'Setup - Vehicles'!$A$5:$D$504,4,0)),"")</f>
        <v/>
      </c>
      <c r="I454" s="32">
        <f>IFERROR(IF(E454="","",VLOOKUP(E454,'Setup - Mix Design'!$A$5:$I$504,9,0)),"")</f>
        <v/>
      </c>
      <c r="J454" s="32">
        <f>IF(OR(F454="",I454=""),"",F454*I454)</f>
        <v/>
      </c>
      <c r="K454" s="26" t="n"/>
    </row>
    <row r="455">
      <c r="A455" s="31" t="n"/>
      <c r="B455" s="26" t="n"/>
      <c r="C455" s="26" t="n"/>
      <c r="D455" s="26" t="n"/>
      <c r="E455" s="26" t="n"/>
      <c r="F455" s="27" t="n"/>
      <c r="G455" s="26" t="n"/>
      <c r="H455" s="28">
        <f>IFERROR(IF(G455="","",VLOOKUP(G455,'Setup - Vehicles'!$A$5:$D$504,4,0)),"")</f>
        <v/>
      </c>
      <c r="I455" s="32">
        <f>IFERROR(IF(E455="","",VLOOKUP(E455,'Setup - Mix Design'!$A$5:$I$504,9,0)),"")</f>
        <v/>
      </c>
      <c r="J455" s="32">
        <f>IF(OR(F455="",I455=""),"",F455*I455)</f>
        <v/>
      </c>
      <c r="K455" s="26" t="n"/>
    </row>
    <row r="456">
      <c r="A456" s="31" t="n"/>
      <c r="B456" s="26" t="n"/>
      <c r="C456" s="26" t="n"/>
      <c r="D456" s="26" t="n"/>
      <c r="E456" s="26" t="n"/>
      <c r="F456" s="27" t="n"/>
      <c r="G456" s="26" t="n"/>
      <c r="H456" s="28">
        <f>IFERROR(IF(G456="","",VLOOKUP(G456,'Setup - Vehicles'!$A$5:$D$504,4,0)),"")</f>
        <v/>
      </c>
      <c r="I456" s="32">
        <f>IFERROR(IF(E456="","",VLOOKUP(E456,'Setup - Mix Design'!$A$5:$I$504,9,0)),"")</f>
        <v/>
      </c>
      <c r="J456" s="32">
        <f>IF(OR(F456="",I456=""),"",F456*I456)</f>
        <v/>
      </c>
      <c r="K456" s="26" t="n"/>
    </row>
    <row r="457">
      <c r="A457" s="31" t="n"/>
      <c r="B457" s="26" t="n"/>
      <c r="C457" s="26" t="n"/>
      <c r="D457" s="26" t="n"/>
      <c r="E457" s="26" t="n"/>
      <c r="F457" s="27" t="n"/>
      <c r="G457" s="26" t="n"/>
      <c r="H457" s="28">
        <f>IFERROR(IF(G457="","",VLOOKUP(G457,'Setup - Vehicles'!$A$5:$D$504,4,0)),"")</f>
        <v/>
      </c>
      <c r="I457" s="32">
        <f>IFERROR(IF(E457="","",VLOOKUP(E457,'Setup - Mix Design'!$A$5:$I$504,9,0)),"")</f>
        <v/>
      </c>
      <c r="J457" s="32">
        <f>IF(OR(F457="",I457=""),"",F457*I457)</f>
        <v/>
      </c>
      <c r="K457" s="26" t="n"/>
    </row>
    <row r="458">
      <c r="A458" s="31" t="n"/>
      <c r="B458" s="26" t="n"/>
      <c r="C458" s="26" t="n"/>
      <c r="D458" s="26" t="n"/>
      <c r="E458" s="26" t="n"/>
      <c r="F458" s="27" t="n"/>
      <c r="G458" s="26" t="n"/>
      <c r="H458" s="28">
        <f>IFERROR(IF(G458="","",VLOOKUP(G458,'Setup - Vehicles'!$A$5:$D$504,4,0)),"")</f>
        <v/>
      </c>
      <c r="I458" s="32">
        <f>IFERROR(IF(E458="","",VLOOKUP(E458,'Setup - Mix Design'!$A$5:$I$504,9,0)),"")</f>
        <v/>
      </c>
      <c r="J458" s="32">
        <f>IF(OR(F458="",I458=""),"",F458*I458)</f>
        <v/>
      </c>
      <c r="K458" s="26" t="n"/>
    </row>
    <row r="459">
      <c r="A459" s="31" t="n"/>
      <c r="B459" s="26" t="n"/>
      <c r="C459" s="26" t="n"/>
      <c r="D459" s="26" t="n"/>
      <c r="E459" s="26" t="n"/>
      <c r="F459" s="27" t="n"/>
      <c r="G459" s="26" t="n"/>
      <c r="H459" s="28">
        <f>IFERROR(IF(G459="","",VLOOKUP(G459,'Setup - Vehicles'!$A$5:$D$504,4,0)),"")</f>
        <v/>
      </c>
      <c r="I459" s="32">
        <f>IFERROR(IF(E459="","",VLOOKUP(E459,'Setup - Mix Design'!$A$5:$I$504,9,0)),"")</f>
        <v/>
      </c>
      <c r="J459" s="32">
        <f>IF(OR(F459="",I459=""),"",F459*I459)</f>
        <v/>
      </c>
      <c r="K459" s="26" t="n"/>
    </row>
    <row r="460">
      <c r="A460" s="31" t="n"/>
      <c r="B460" s="26" t="n"/>
      <c r="C460" s="26" t="n"/>
      <c r="D460" s="26" t="n"/>
      <c r="E460" s="26" t="n"/>
      <c r="F460" s="27" t="n"/>
      <c r="G460" s="26" t="n"/>
      <c r="H460" s="28">
        <f>IFERROR(IF(G460="","",VLOOKUP(G460,'Setup - Vehicles'!$A$5:$D$504,4,0)),"")</f>
        <v/>
      </c>
      <c r="I460" s="32">
        <f>IFERROR(IF(E460="","",VLOOKUP(E460,'Setup - Mix Design'!$A$5:$I$504,9,0)),"")</f>
        <v/>
      </c>
      <c r="J460" s="32">
        <f>IF(OR(F460="",I460=""),"",F460*I460)</f>
        <v/>
      </c>
      <c r="K460" s="26" t="n"/>
    </row>
    <row r="461">
      <c r="A461" s="31" t="n"/>
      <c r="B461" s="26" t="n"/>
      <c r="C461" s="26" t="n"/>
      <c r="D461" s="26" t="n"/>
      <c r="E461" s="26" t="n"/>
      <c r="F461" s="27" t="n"/>
      <c r="G461" s="26" t="n"/>
      <c r="H461" s="28">
        <f>IFERROR(IF(G461="","",VLOOKUP(G461,'Setup - Vehicles'!$A$5:$D$504,4,0)),"")</f>
        <v/>
      </c>
      <c r="I461" s="32">
        <f>IFERROR(IF(E461="","",VLOOKUP(E461,'Setup - Mix Design'!$A$5:$I$504,9,0)),"")</f>
        <v/>
      </c>
      <c r="J461" s="32">
        <f>IF(OR(F461="",I461=""),"",F461*I461)</f>
        <v/>
      </c>
      <c r="K461" s="26" t="n"/>
    </row>
    <row r="462">
      <c r="A462" s="31" t="n"/>
      <c r="B462" s="26" t="n"/>
      <c r="C462" s="26" t="n"/>
      <c r="D462" s="26" t="n"/>
      <c r="E462" s="26" t="n"/>
      <c r="F462" s="27" t="n"/>
      <c r="G462" s="26" t="n"/>
      <c r="H462" s="28">
        <f>IFERROR(IF(G462="","",VLOOKUP(G462,'Setup - Vehicles'!$A$5:$D$504,4,0)),"")</f>
        <v/>
      </c>
      <c r="I462" s="32">
        <f>IFERROR(IF(E462="","",VLOOKUP(E462,'Setup - Mix Design'!$A$5:$I$504,9,0)),"")</f>
        <v/>
      </c>
      <c r="J462" s="32">
        <f>IF(OR(F462="",I462=""),"",F462*I462)</f>
        <v/>
      </c>
      <c r="K462" s="26" t="n"/>
    </row>
    <row r="463">
      <c r="A463" s="31" t="n"/>
      <c r="B463" s="26" t="n"/>
      <c r="C463" s="26" t="n"/>
      <c r="D463" s="26" t="n"/>
      <c r="E463" s="26" t="n"/>
      <c r="F463" s="27" t="n"/>
      <c r="G463" s="26" t="n"/>
      <c r="H463" s="28">
        <f>IFERROR(IF(G463="","",VLOOKUP(G463,'Setup - Vehicles'!$A$5:$D$504,4,0)),"")</f>
        <v/>
      </c>
      <c r="I463" s="32">
        <f>IFERROR(IF(E463="","",VLOOKUP(E463,'Setup - Mix Design'!$A$5:$I$504,9,0)),"")</f>
        <v/>
      </c>
      <c r="J463" s="32">
        <f>IF(OR(F463="",I463=""),"",F463*I463)</f>
        <v/>
      </c>
      <c r="K463" s="26" t="n"/>
    </row>
    <row r="464">
      <c r="A464" s="31" t="n"/>
      <c r="B464" s="26" t="n"/>
      <c r="C464" s="26" t="n"/>
      <c r="D464" s="26" t="n"/>
      <c r="E464" s="26" t="n"/>
      <c r="F464" s="27" t="n"/>
      <c r="G464" s="26" t="n"/>
      <c r="H464" s="28">
        <f>IFERROR(IF(G464="","",VLOOKUP(G464,'Setup - Vehicles'!$A$5:$D$504,4,0)),"")</f>
        <v/>
      </c>
      <c r="I464" s="32">
        <f>IFERROR(IF(E464="","",VLOOKUP(E464,'Setup - Mix Design'!$A$5:$I$504,9,0)),"")</f>
        <v/>
      </c>
      <c r="J464" s="32">
        <f>IF(OR(F464="",I464=""),"",F464*I464)</f>
        <v/>
      </c>
      <c r="K464" s="26" t="n"/>
    </row>
    <row r="465">
      <c r="A465" s="31" t="n"/>
      <c r="B465" s="26" t="n"/>
      <c r="C465" s="26" t="n"/>
      <c r="D465" s="26" t="n"/>
      <c r="E465" s="26" t="n"/>
      <c r="F465" s="27" t="n"/>
      <c r="G465" s="26" t="n"/>
      <c r="H465" s="28">
        <f>IFERROR(IF(G465="","",VLOOKUP(G465,'Setup - Vehicles'!$A$5:$D$504,4,0)),"")</f>
        <v/>
      </c>
      <c r="I465" s="32">
        <f>IFERROR(IF(E465="","",VLOOKUP(E465,'Setup - Mix Design'!$A$5:$I$504,9,0)),"")</f>
        <v/>
      </c>
      <c r="J465" s="32">
        <f>IF(OR(F465="",I465=""),"",F465*I465)</f>
        <v/>
      </c>
      <c r="K465" s="26" t="n"/>
    </row>
    <row r="466">
      <c r="A466" s="31" t="n"/>
      <c r="B466" s="26" t="n"/>
      <c r="C466" s="26" t="n"/>
      <c r="D466" s="26" t="n"/>
      <c r="E466" s="26" t="n"/>
      <c r="F466" s="27" t="n"/>
      <c r="G466" s="26" t="n"/>
      <c r="H466" s="28">
        <f>IFERROR(IF(G466="","",VLOOKUP(G466,'Setup - Vehicles'!$A$5:$D$504,4,0)),"")</f>
        <v/>
      </c>
      <c r="I466" s="32">
        <f>IFERROR(IF(E466="","",VLOOKUP(E466,'Setup - Mix Design'!$A$5:$I$504,9,0)),"")</f>
        <v/>
      </c>
      <c r="J466" s="32">
        <f>IF(OR(F466="",I466=""),"",F466*I466)</f>
        <v/>
      </c>
      <c r="K466" s="26" t="n"/>
    </row>
    <row r="467">
      <c r="A467" s="31" t="n"/>
      <c r="B467" s="26" t="n"/>
      <c r="C467" s="26" t="n"/>
      <c r="D467" s="26" t="n"/>
      <c r="E467" s="26" t="n"/>
      <c r="F467" s="27" t="n"/>
      <c r="G467" s="26" t="n"/>
      <c r="H467" s="28">
        <f>IFERROR(IF(G467="","",VLOOKUP(G467,'Setup - Vehicles'!$A$5:$D$504,4,0)),"")</f>
        <v/>
      </c>
      <c r="I467" s="32">
        <f>IFERROR(IF(E467="","",VLOOKUP(E467,'Setup - Mix Design'!$A$5:$I$504,9,0)),"")</f>
        <v/>
      </c>
      <c r="J467" s="32">
        <f>IF(OR(F467="",I467=""),"",F467*I467)</f>
        <v/>
      </c>
      <c r="K467" s="26" t="n"/>
    </row>
    <row r="468">
      <c r="A468" s="31" t="n"/>
      <c r="B468" s="26" t="n"/>
      <c r="C468" s="26" t="n"/>
      <c r="D468" s="26" t="n"/>
      <c r="E468" s="26" t="n"/>
      <c r="F468" s="27" t="n"/>
      <c r="G468" s="26" t="n"/>
      <c r="H468" s="28">
        <f>IFERROR(IF(G468="","",VLOOKUP(G468,'Setup - Vehicles'!$A$5:$D$504,4,0)),"")</f>
        <v/>
      </c>
      <c r="I468" s="32">
        <f>IFERROR(IF(E468="","",VLOOKUP(E468,'Setup - Mix Design'!$A$5:$I$504,9,0)),"")</f>
        <v/>
      </c>
      <c r="J468" s="32">
        <f>IF(OR(F468="",I468=""),"",F468*I468)</f>
        <v/>
      </c>
      <c r="K468" s="26" t="n"/>
    </row>
    <row r="469">
      <c r="A469" s="31" t="n"/>
      <c r="B469" s="26" t="n"/>
      <c r="C469" s="26" t="n"/>
      <c r="D469" s="26" t="n"/>
      <c r="E469" s="26" t="n"/>
      <c r="F469" s="27" t="n"/>
      <c r="G469" s="26" t="n"/>
      <c r="H469" s="28">
        <f>IFERROR(IF(G469="","",VLOOKUP(G469,'Setup - Vehicles'!$A$5:$D$504,4,0)),"")</f>
        <v/>
      </c>
      <c r="I469" s="32">
        <f>IFERROR(IF(E469="","",VLOOKUP(E469,'Setup - Mix Design'!$A$5:$I$504,9,0)),"")</f>
        <v/>
      </c>
      <c r="J469" s="32">
        <f>IF(OR(F469="",I469=""),"",F469*I469)</f>
        <v/>
      </c>
      <c r="K469" s="26" t="n"/>
    </row>
    <row r="470">
      <c r="A470" s="31" t="n"/>
      <c r="B470" s="26" t="n"/>
      <c r="C470" s="26" t="n"/>
      <c r="D470" s="26" t="n"/>
      <c r="E470" s="26" t="n"/>
      <c r="F470" s="27" t="n"/>
      <c r="G470" s="26" t="n"/>
      <c r="H470" s="28">
        <f>IFERROR(IF(G470="","",VLOOKUP(G470,'Setup - Vehicles'!$A$5:$D$504,4,0)),"")</f>
        <v/>
      </c>
      <c r="I470" s="32">
        <f>IFERROR(IF(E470="","",VLOOKUP(E470,'Setup - Mix Design'!$A$5:$I$504,9,0)),"")</f>
        <v/>
      </c>
      <c r="J470" s="32">
        <f>IF(OR(F470="",I470=""),"",F470*I470)</f>
        <v/>
      </c>
      <c r="K470" s="26" t="n"/>
    </row>
    <row r="471">
      <c r="A471" s="31" t="n"/>
      <c r="B471" s="26" t="n"/>
      <c r="C471" s="26" t="n"/>
      <c r="D471" s="26" t="n"/>
      <c r="E471" s="26" t="n"/>
      <c r="F471" s="27" t="n"/>
      <c r="G471" s="26" t="n"/>
      <c r="H471" s="28">
        <f>IFERROR(IF(G471="","",VLOOKUP(G471,'Setup - Vehicles'!$A$5:$D$504,4,0)),"")</f>
        <v/>
      </c>
      <c r="I471" s="32">
        <f>IFERROR(IF(E471="","",VLOOKUP(E471,'Setup - Mix Design'!$A$5:$I$504,9,0)),"")</f>
        <v/>
      </c>
      <c r="J471" s="32">
        <f>IF(OR(F471="",I471=""),"",F471*I471)</f>
        <v/>
      </c>
      <c r="K471" s="26" t="n"/>
    </row>
    <row r="472">
      <c r="A472" s="31" t="n"/>
      <c r="B472" s="26" t="n"/>
      <c r="C472" s="26" t="n"/>
      <c r="D472" s="26" t="n"/>
      <c r="E472" s="26" t="n"/>
      <c r="F472" s="27" t="n"/>
      <c r="G472" s="26" t="n"/>
      <c r="H472" s="28">
        <f>IFERROR(IF(G472="","",VLOOKUP(G472,'Setup - Vehicles'!$A$5:$D$504,4,0)),"")</f>
        <v/>
      </c>
      <c r="I472" s="32">
        <f>IFERROR(IF(E472="","",VLOOKUP(E472,'Setup - Mix Design'!$A$5:$I$504,9,0)),"")</f>
        <v/>
      </c>
      <c r="J472" s="32">
        <f>IF(OR(F472="",I472=""),"",F472*I472)</f>
        <v/>
      </c>
      <c r="K472" s="26" t="n"/>
    </row>
    <row r="473">
      <c r="A473" s="31" t="n"/>
      <c r="B473" s="26" t="n"/>
      <c r="C473" s="26" t="n"/>
      <c r="D473" s="26" t="n"/>
      <c r="E473" s="26" t="n"/>
      <c r="F473" s="27" t="n"/>
      <c r="G473" s="26" t="n"/>
      <c r="H473" s="28">
        <f>IFERROR(IF(G473="","",VLOOKUP(G473,'Setup - Vehicles'!$A$5:$D$504,4,0)),"")</f>
        <v/>
      </c>
      <c r="I473" s="32">
        <f>IFERROR(IF(E473="","",VLOOKUP(E473,'Setup - Mix Design'!$A$5:$I$504,9,0)),"")</f>
        <v/>
      </c>
      <c r="J473" s="32">
        <f>IF(OR(F473="",I473=""),"",F473*I473)</f>
        <v/>
      </c>
      <c r="K473" s="26" t="n"/>
    </row>
    <row r="474">
      <c r="A474" s="31" t="n"/>
      <c r="B474" s="26" t="n"/>
      <c r="C474" s="26" t="n"/>
      <c r="D474" s="26" t="n"/>
      <c r="E474" s="26" t="n"/>
      <c r="F474" s="27" t="n"/>
      <c r="G474" s="26" t="n"/>
      <c r="H474" s="28">
        <f>IFERROR(IF(G474="","",VLOOKUP(G474,'Setup - Vehicles'!$A$5:$D$504,4,0)),"")</f>
        <v/>
      </c>
      <c r="I474" s="32">
        <f>IFERROR(IF(E474="","",VLOOKUP(E474,'Setup - Mix Design'!$A$5:$I$504,9,0)),"")</f>
        <v/>
      </c>
      <c r="J474" s="32">
        <f>IF(OR(F474="",I474=""),"",F474*I474)</f>
        <v/>
      </c>
      <c r="K474" s="26" t="n"/>
    </row>
    <row r="475">
      <c r="A475" s="31" t="n"/>
      <c r="B475" s="26" t="n"/>
      <c r="C475" s="26" t="n"/>
      <c r="D475" s="26" t="n"/>
      <c r="E475" s="26" t="n"/>
      <c r="F475" s="27" t="n"/>
      <c r="G475" s="26" t="n"/>
      <c r="H475" s="28">
        <f>IFERROR(IF(G475="","",VLOOKUP(G475,'Setup - Vehicles'!$A$5:$D$504,4,0)),"")</f>
        <v/>
      </c>
      <c r="I475" s="32">
        <f>IFERROR(IF(E475="","",VLOOKUP(E475,'Setup - Mix Design'!$A$5:$I$504,9,0)),"")</f>
        <v/>
      </c>
      <c r="J475" s="32">
        <f>IF(OR(F475="",I475=""),"",F475*I475)</f>
        <v/>
      </c>
      <c r="K475" s="26" t="n"/>
    </row>
    <row r="476">
      <c r="A476" s="31" t="n"/>
      <c r="B476" s="26" t="n"/>
      <c r="C476" s="26" t="n"/>
      <c r="D476" s="26" t="n"/>
      <c r="E476" s="26" t="n"/>
      <c r="F476" s="27" t="n"/>
      <c r="G476" s="26" t="n"/>
      <c r="H476" s="28">
        <f>IFERROR(IF(G476="","",VLOOKUP(G476,'Setup - Vehicles'!$A$5:$D$504,4,0)),"")</f>
        <v/>
      </c>
      <c r="I476" s="32">
        <f>IFERROR(IF(E476="","",VLOOKUP(E476,'Setup - Mix Design'!$A$5:$I$504,9,0)),"")</f>
        <v/>
      </c>
      <c r="J476" s="32">
        <f>IF(OR(F476="",I476=""),"",F476*I476)</f>
        <v/>
      </c>
      <c r="K476" s="26" t="n"/>
    </row>
    <row r="477">
      <c r="A477" s="31" t="n"/>
      <c r="B477" s="26" t="n"/>
      <c r="C477" s="26" t="n"/>
      <c r="D477" s="26" t="n"/>
      <c r="E477" s="26" t="n"/>
      <c r="F477" s="27" t="n"/>
      <c r="G477" s="26" t="n"/>
      <c r="H477" s="28">
        <f>IFERROR(IF(G477="","",VLOOKUP(G477,'Setup - Vehicles'!$A$5:$D$504,4,0)),"")</f>
        <v/>
      </c>
      <c r="I477" s="32">
        <f>IFERROR(IF(E477="","",VLOOKUP(E477,'Setup - Mix Design'!$A$5:$I$504,9,0)),"")</f>
        <v/>
      </c>
      <c r="J477" s="32">
        <f>IF(OR(F477="",I477=""),"",F477*I477)</f>
        <v/>
      </c>
      <c r="K477" s="26" t="n"/>
    </row>
    <row r="478">
      <c r="A478" s="31" t="n"/>
      <c r="B478" s="26" t="n"/>
      <c r="C478" s="26" t="n"/>
      <c r="D478" s="26" t="n"/>
      <c r="E478" s="26" t="n"/>
      <c r="F478" s="27" t="n"/>
      <c r="G478" s="26" t="n"/>
      <c r="H478" s="28">
        <f>IFERROR(IF(G478="","",VLOOKUP(G478,'Setup - Vehicles'!$A$5:$D$504,4,0)),"")</f>
        <v/>
      </c>
      <c r="I478" s="32">
        <f>IFERROR(IF(E478="","",VLOOKUP(E478,'Setup - Mix Design'!$A$5:$I$504,9,0)),"")</f>
        <v/>
      </c>
      <c r="J478" s="32">
        <f>IF(OR(F478="",I478=""),"",F478*I478)</f>
        <v/>
      </c>
      <c r="K478" s="26" t="n"/>
    </row>
    <row r="479">
      <c r="A479" s="31" t="n"/>
      <c r="B479" s="26" t="n"/>
      <c r="C479" s="26" t="n"/>
      <c r="D479" s="26" t="n"/>
      <c r="E479" s="26" t="n"/>
      <c r="F479" s="27" t="n"/>
      <c r="G479" s="26" t="n"/>
      <c r="H479" s="28">
        <f>IFERROR(IF(G479="","",VLOOKUP(G479,'Setup - Vehicles'!$A$5:$D$504,4,0)),"")</f>
        <v/>
      </c>
      <c r="I479" s="32">
        <f>IFERROR(IF(E479="","",VLOOKUP(E479,'Setup - Mix Design'!$A$5:$I$504,9,0)),"")</f>
        <v/>
      </c>
      <c r="J479" s="32">
        <f>IF(OR(F479="",I479=""),"",F479*I479)</f>
        <v/>
      </c>
      <c r="K479" s="26" t="n"/>
    </row>
    <row r="480">
      <c r="A480" s="31" t="n"/>
      <c r="B480" s="26" t="n"/>
      <c r="C480" s="26" t="n"/>
      <c r="D480" s="26" t="n"/>
      <c r="E480" s="26" t="n"/>
      <c r="F480" s="27" t="n"/>
      <c r="G480" s="26" t="n"/>
      <c r="H480" s="28">
        <f>IFERROR(IF(G480="","",VLOOKUP(G480,'Setup - Vehicles'!$A$5:$D$504,4,0)),"")</f>
        <v/>
      </c>
      <c r="I480" s="32">
        <f>IFERROR(IF(E480="","",VLOOKUP(E480,'Setup - Mix Design'!$A$5:$I$504,9,0)),"")</f>
        <v/>
      </c>
      <c r="J480" s="32">
        <f>IF(OR(F480="",I480=""),"",F480*I480)</f>
        <v/>
      </c>
      <c r="K480" s="26" t="n"/>
    </row>
    <row r="481">
      <c r="A481" s="31" t="n"/>
      <c r="B481" s="26" t="n"/>
      <c r="C481" s="26" t="n"/>
      <c r="D481" s="26" t="n"/>
      <c r="E481" s="26" t="n"/>
      <c r="F481" s="27" t="n"/>
      <c r="G481" s="26" t="n"/>
      <c r="H481" s="28">
        <f>IFERROR(IF(G481="","",VLOOKUP(G481,'Setup - Vehicles'!$A$5:$D$504,4,0)),"")</f>
        <v/>
      </c>
      <c r="I481" s="32">
        <f>IFERROR(IF(E481="","",VLOOKUP(E481,'Setup - Mix Design'!$A$5:$I$504,9,0)),"")</f>
        <v/>
      </c>
      <c r="J481" s="32">
        <f>IF(OR(F481="",I481=""),"",F481*I481)</f>
        <v/>
      </c>
      <c r="K481" s="26" t="n"/>
    </row>
    <row r="482">
      <c r="A482" s="31" t="n"/>
      <c r="B482" s="26" t="n"/>
      <c r="C482" s="26" t="n"/>
      <c r="D482" s="26" t="n"/>
      <c r="E482" s="26" t="n"/>
      <c r="F482" s="27" t="n"/>
      <c r="G482" s="26" t="n"/>
      <c r="H482" s="28">
        <f>IFERROR(IF(G482="","",VLOOKUP(G482,'Setup - Vehicles'!$A$5:$D$504,4,0)),"")</f>
        <v/>
      </c>
      <c r="I482" s="32">
        <f>IFERROR(IF(E482="","",VLOOKUP(E482,'Setup - Mix Design'!$A$5:$I$504,9,0)),"")</f>
        <v/>
      </c>
      <c r="J482" s="32">
        <f>IF(OR(F482="",I482=""),"",F482*I482)</f>
        <v/>
      </c>
      <c r="K482" s="26" t="n"/>
    </row>
    <row r="483">
      <c r="A483" s="31" t="n"/>
      <c r="B483" s="26" t="n"/>
      <c r="C483" s="26" t="n"/>
      <c r="D483" s="26" t="n"/>
      <c r="E483" s="26" t="n"/>
      <c r="F483" s="27" t="n"/>
      <c r="G483" s="26" t="n"/>
      <c r="H483" s="28">
        <f>IFERROR(IF(G483="","",VLOOKUP(G483,'Setup - Vehicles'!$A$5:$D$504,4,0)),"")</f>
        <v/>
      </c>
      <c r="I483" s="32">
        <f>IFERROR(IF(E483="","",VLOOKUP(E483,'Setup - Mix Design'!$A$5:$I$504,9,0)),"")</f>
        <v/>
      </c>
      <c r="J483" s="32">
        <f>IF(OR(F483="",I483=""),"",F483*I483)</f>
        <v/>
      </c>
      <c r="K483" s="26" t="n"/>
    </row>
    <row r="484">
      <c r="A484" s="31" t="n"/>
      <c r="B484" s="26" t="n"/>
      <c r="C484" s="26" t="n"/>
      <c r="D484" s="26" t="n"/>
      <c r="E484" s="26" t="n"/>
      <c r="F484" s="27" t="n"/>
      <c r="G484" s="26" t="n"/>
      <c r="H484" s="28">
        <f>IFERROR(IF(G484="","",VLOOKUP(G484,'Setup - Vehicles'!$A$5:$D$504,4,0)),"")</f>
        <v/>
      </c>
      <c r="I484" s="32">
        <f>IFERROR(IF(E484="","",VLOOKUP(E484,'Setup - Mix Design'!$A$5:$I$504,9,0)),"")</f>
        <v/>
      </c>
      <c r="J484" s="32">
        <f>IF(OR(F484="",I484=""),"",F484*I484)</f>
        <v/>
      </c>
      <c r="K484" s="26" t="n"/>
    </row>
    <row r="485">
      <c r="A485" s="31" t="n"/>
      <c r="B485" s="26" t="n"/>
      <c r="C485" s="26" t="n"/>
      <c r="D485" s="26" t="n"/>
      <c r="E485" s="26" t="n"/>
      <c r="F485" s="27" t="n"/>
      <c r="G485" s="26" t="n"/>
      <c r="H485" s="28">
        <f>IFERROR(IF(G485="","",VLOOKUP(G485,'Setup - Vehicles'!$A$5:$D$504,4,0)),"")</f>
        <v/>
      </c>
      <c r="I485" s="32">
        <f>IFERROR(IF(E485="","",VLOOKUP(E485,'Setup - Mix Design'!$A$5:$I$504,9,0)),"")</f>
        <v/>
      </c>
      <c r="J485" s="32">
        <f>IF(OR(F485="",I485=""),"",F485*I485)</f>
        <v/>
      </c>
      <c r="K485" s="26" t="n"/>
    </row>
    <row r="486">
      <c r="A486" s="31" t="n"/>
      <c r="B486" s="26" t="n"/>
      <c r="C486" s="26" t="n"/>
      <c r="D486" s="26" t="n"/>
      <c r="E486" s="26" t="n"/>
      <c r="F486" s="27" t="n"/>
      <c r="G486" s="26" t="n"/>
      <c r="H486" s="28">
        <f>IFERROR(IF(G486="","",VLOOKUP(G486,'Setup - Vehicles'!$A$5:$D$504,4,0)),"")</f>
        <v/>
      </c>
      <c r="I486" s="32">
        <f>IFERROR(IF(E486="","",VLOOKUP(E486,'Setup - Mix Design'!$A$5:$I$504,9,0)),"")</f>
        <v/>
      </c>
      <c r="J486" s="32">
        <f>IF(OR(F486="",I486=""),"",F486*I486)</f>
        <v/>
      </c>
      <c r="K486" s="26" t="n"/>
    </row>
    <row r="487">
      <c r="A487" s="31" t="n"/>
      <c r="B487" s="26" t="n"/>
      <c r="C487" s="26" t="n"/>
      <c r="D487" s="26" t="n"/>
      <c r="E487" s="26" t="n"/>
      <c r="F487" s="27" t="n"/>
      <c r="G487" s="26" t="n"/>
      <c r="H487" s="28">
        <f>IFERROR(IF(G487="","",VLOOKUP(G487,'Setup - Vehicles'!$A$5:$D$504,4,0)),"")</f>
        <v/>
      </c>
      <c r="I487" s="32">
        <f>IFERROR(IF(E487="","",VLOOKUP(E487,'Setup - Mix Design'!$A$5:$I$504,9,0)),"")</f>
        <v/>
      </c>
      <c r="J487" s="32">
        <f>IF(OR(F487="",I487=""),"",F487*I487)</f>
        <v/>
      </c>
      <c r="K487" s="26" t="n"/>
    </row>
    <row r="488">
      <c r="A488" s="31" t="n"/>
      <c r="B488" s="26" t="n"/>
      <c r="C488" s="26" t="n"/>
      <c r="D488" s="26" t="n"/>
      <c r="E488" s="26" t="n"/>
      <c r="F488" s="27" t="n"/>
      <c r="G488" s="26" t="n"/>
      <c r="H488" s="28">
        <f>IFERROR(IF(G488="","",VLOOKUP(G488,'Setup - Vehicles'!$A$5:$D$504,4,0)),"")</f>
        <v/>
      </c>
      <c r="I488" s="32">
        <f>IFERROR(IF(E488="","",VLOOKUP(E488,'Setup - Mix Design'!$A$5:$I$504,9,0)),"")</f>
        <v/>
      </c>
      <c r="J488" s="32">
        <f>IF(OR(F488="",I488=""),"",F488*I488)</f>
        <v/>
      </c>
      <c r="K488" s="26" t="n"/>
    </row>
    <row r="489">
      <c r="A489" s="31" t="n"/>
      <c r="B489" s="26" t="n"/>
      <c r="C489" s="26" t="n"/>
      <c r="D489" s="26" t="n"/>
      <c r="E489" s="26" t="n"/>
      <c r="F489" s="27" t="n"/>
      <c r="G489" s="26" t="n"/>
      <c r="H489" s="28">
        <f>IFERROR(IF(G489="","",VLOOKUP(G489,'Setup - Vehicles'!$A$5:$D$504,4,0)),"")</f>
        <v/>
      </c>
      <c r="I489" s="32">
        <f>IFERROR(IF(E489="","",VLOOKUP(E489,'Setup - Mix Design'!$A$5:$I$504,9,0)),"")</f>
        <v/>
      </c>
      <c r="J489" s="32">
        <f>IF(OR(F489="",I489=""),"",F489*I489)</f>
        <v/>
      </c>
      <c r="K489" s="26" t="n"/>
    </row>
    <row r="490">
      <c r="A490" s="31" t="n"/>
      <c r="B490" s="26" t="n"/>
      <c r="C490" s="26" t="n"/>
      <c r="D490" s="26" t="n"/>
      <c r="E490" s="26" t="n"/>
      <c r="F490" s="27" t="n"/>
      <c r="G490" s="26" t="n"/>
      <c r="H490" s="28">
        <f>IFERROR(IF(G490="","",VLOOKUP(G490,'Setup - Vehicles'!$A$5:$D$504,4,0)),"")</f>
        <v/>
      </c>
      <c r="I490" s="32">
        <f>IFERROR(IF(E490="","",VLOOKUP(E490,'Setup - Mix Design'!$A$5:$I$504,9,0)),"")</f>
        <v/>
      </c>
      <c r="J490" s="32">
        <f>IF(OR(F490="",I490=""),"",F490*I490)</f>
        <v/>
      </c>
      <c r="K490" s="26" t="n"/>
    </row>
    <row r="491">
      <c r="A491" s="31" t="n"/>
      <c r="B491" s="26" t="n"/>
      <c r="C491" s="26" t="n"/>
      <c r="D491" s="26" t="n"/>
      <c r="E491" s="26" t="n"/>
      <c r="F491" s="27" t="n"/>
      <c r="G491" s="26" t="n"/>
      <c r="H491" s="28">
        <f>IFERROR(IF(G491="","",VLOOKUP(G491,'Setup - Vehicles'!$A$5:$D$504,4,0)),"")</f>
        <v/>
      </c>
      <c r="I491" s="32">
        <f>IFERROR(IF(E491="","",VLOOKUP(E491,'Setup - Mix Design'!$A$5:$I$504,9,0)),"")</f>
        <v/>
      </c>
      <c r="J491" s="32">
        <f>IF(OR(F491="",I491=""),"",F491*I491)</f>
        <v/>
      </c>
      <c r="K491" s="26" t="n"/>
    </row>
    <row r="492">
      <c r="A492" s="31" t="n"/>
      <c r="B492" s="26" t="n"/>
      <c r="C492" s="26" t="n"/>
      <c r="D492" s="26" t="n"/>
      <c r="E492" s="26" t="n"/>
      <c r="F492" s="27" t="n"/>
      <c r="G492" s="26" t="n"/>
      <c r="H492" s="28">
        <f>IFERROR(IF(G492="","",VLOOKUP(G492,'Setup - Vehicles'!$A$5:$D$504,4,0)),"")</f>
        <v/>
      </c>
      <c r="I492" s="32">
        <f>IFERROR(IF(E492="","",VLOOKUP(E492,'Setup - Mix Design'!$A$5:$I$504,9,0)),"")</f>
        <v/>
      </c>
      <c r="J492" s="32">
        <f>IF(OR(F492="",I492=""),"",F492*I492)</f>
        <v/>
      </c>
      <c r="K492" s="26" t="n"/>
    </row>
    <row r="493">
      <c r="A493" s="31" t="n"/>
      <c r="B493" s="26" t="n"/>
      <c r="C493" s="26" t="n"/>
      <c r="D493" s="26" t="n"/>
      <c r="E493" s="26" t="n"/>
      <c r="F493" s="27" t="n"/>
      <c r="G493" s="26" t="n"/>
      <c r="H493" s="28">
        <f>IFERROR(IF(G493="","",VLOOKUP(G493,'Setup - Vehicles'!$A$5:$D$504,4,0)),"")</f>
        <v/>
      </c>
      <c r="I493" s="32">
        <f>IFERROR(IF(E493="","",VLOOKUP(E493,'Setup - Mix Design'!$A$5:$I$504,9,0)),"")</f>
        <v/>
      </c>
      <c r="J493" s="32">
        <f>IF(OR(F493="",I493=""),"",F493*I493)</f>
        <v/>
      </c>
      <c r="K493" s="26" t="n"/>
    </row>
    <row r="494">
      <c r="A494" s="31" t="n"/>
      <c r="B494" s="26" t="n"/>
      <c r="C494" s="26" t="n"/>
      <c r="D494" s="26" t="n"/>
      <c r="E494" s="26" t="n"/>
      <c r="F494" s="27" t="n"/>
      <c r="G494" s="26" t="n"/>
      <c r="H494" s="28">
        <f>IFERROR(IF(G494="","",VLOOKUP(G494,'Setup - Vehicles'!$A$5:$D$504,4,0)),"")</f>
        <v/>
      </c>
      <c r="I494" s="32">
        <f>IFERROR(IF(E494="","",VLOOKUP(E494,'Setup - Mix Design'!$A$5:$I$504,9,0)),"")</f>
        <v/>
      </c>
      <c r="J494" s="32">
        <f>IF(OR(F494="",I494=""),"",F494*I494)</f>
        <v/>
      </c>
      <c r="K494" s="26" t="n"/>
    </row>
    <row r="495">
      <c r="A495" s="31" t="n"/>
      <c r="B495" s="26" t="n"/>
      <c r="C495" s="26" t="n"/>
      <c r="D495" s="26" t="n"/>
      <c r="E495" s="26" t="n"/>
      <c r="F495" s="27" t="n"/>
      <c r="G495" s="26" t="n"/>
      <c r="H495" s="28">
        <f>IFERROR(IF(G495="","",VLOOKUP(G495,'Setup - Vehicles'!$A$5:$D$504,4,0)),"")</f>
        <v/>
      </c>
      <c r="I495" s="32">
        <f>IFERROR(IF(E495="","",VLOOKUP(E495,'Setup - Mix Design'!$A$5:$I$504,9,0)),"")</f>
        <v/>
      </c>
      <c r="J495" s="32">
        <f>IF(OR(F495="",I495=""),"",F495*I495)</f>
        <v/>
      </c>
      <c r="K495" s="26" t="n"/>
    </row>
    <row r="496">
      <c r="A496" s="31" t="n"/>
      <c r="B496" s="26" t="n"/>
      <c r="C496" s="26" t="n"/>
      <c r="D496" s="26" t="n"/>
      <c r="E496" s="26" t="n"/>
      <c r="F496" s="27" t="n"/>
      <c r="G496" s="26" t="n"/>
      <c r="H496" s="28">
        <f>IFERROR(IF(G496="","",VLOOKUP(G496,'Setup - Vehicles'!$A$5:$D$504,4,0)),"")</f>
        <v/>
      </c>
      <c r="I496" s="32">
        <f>IFERROR(IF(E496="","",VLOOKUP(E496,'Setup - Mix Design'!$A$5:$I$504,9,0)),"")</f>
        <v/>
      </c>
      <c r="J496" s="32">
        <f>IF(OR(F496="",I496=""),"",F496*I496)</f>
        <v/>
      </c>
      <c r="K496" s="26" t="n"/>
    </row>
    <row r="497">
      <c r="A497" s="31" t="n"/>
      <c r="B497" s="26" t="n"/>
      <c r="C497" s="26" t="n"/>
      <c r="D497" s="26" t="n"/>
      <c r="E497" s="26" t="n"/>
      <c r="F497" s="27" t="n"/>
      <c r="G497" s="26" t="n"/>
      <c r="H497" s="28">
        <f>IFERROR(IF(G497="","",VLOOKUP(G497,'Setup - Vehicles'!$A$5:$D$504,4,0)),"")</f>
        <v/>
      </c>
      <c r="I497" s="32">
        <f>IFERROR(IF(E497="","",VLOOKUP(E497,'Setup - Mix Design'!$A$5:$I$504,9,0)),"")</f>
        <v/>
      </c>
      <c r="J497" s="32">
        <f>IF(OR(F497="",I497=""),"",F497*I497)</f>
        <v/>
      </c>
      <c r="K497" s="26" t="n"/>
    </row>
    <row r="498">
      <c r="A498" s="31" t="n"/>
      <c r="B498" s="26" t="n"/>
      <c r="C498" s="26" t="n"/>
      <c r="D498" s="26" t="n"/>
      <c r="E498" s="26" t="n"/>
      <c r="F498" s="27" t="n"/>
      <c r="G498" s="26" t="n"/>
      <c r="H498" s="28">
        <f>IFERROR(IF(G498="","",VLOOKUP(G498,'Setup - Vehicles'!$A$5:$D$504,4,0)),"")</f>
        <v/>
      </c>
      <c r="I498" s="32">
        <f>IFERROR(IF(E498="","",VLOOKUP(E498,'Setup - Mix Design'!$A$5:$I$504,9,0)),"")</f>
        <v/>
      </c>
      <c r="J498" s="32">
        <f>IF(OR(F498="",I498=""),"",F498*I498)</f>
        <v/>
      </c>
      <c r="K498" s="26" t="n"/>
    </row>
    <row r="499">
      <c r="A499" s="31" t="n"/>
      <c r="B499" s="26" t="n"/>
      <c r="C499" s="26" t="n"/>
      <c r="D499" s="26" t="n"/>
      <c r="E499" s="26" t="n"/>
      <c r="F499" s="27" t="n"/>
      <c r="G499" s="26" t="n"/>
      <c r="H499" s="28">
        <f>IFERROR(IF(G499="","",VLOOKUP(G499,'Setup - Vehicles'!$A$5:$D$504,4,0)),"")</f>
        <v/>
      </c>
      <c r="I499" s="32">
        <f>IFERROR(IF(E499="","",VLOOKUP(E499,'Setup - Mix Design'!$A$5:$I$504,9,0)),"")</f>
        <v/>
      </c>
      <c r="J499" s="32">
        <f>IF(OR(F499="",I499=""),"",F499*I499)</f>
        <v/>
      </c>
      <c r="K499" s="26" t="n"/>
    </row>
    <row r="500">
      <c r="A500" s="31" t="n"/>
      <c r="B500" s="26" t="n"/>
      <c r="C500" s="26" t="n"/>
      <c r="D500" s="26" t="n"/>
      <c r="E500" s="26" t="n"/>
      <c r="F500" s="27" t="n"/>
      <c r="G500" s="26" t="n"/>
      <c r="H500" s="28">
        <f>IFERROR(IF(G500="","",VLOOKUP(G500,'Setup - Vehicles'!$A$5:$D$504,4,0)),"")</f>
        <v/>
      </c>
      <c r="I500" s="32">
        <f>IFERROR(IF(E500="","",VLOOKUP(E500,'Setup - Mix Design'!$A$5:$I$504,9,0)),"")</f>
        <v/>
      </c>
      <c r="J500" s="32">
        <f>IF(OR(F500="",I500=""),"",F500*I500)</f>
        <v/>
      </c>
      <c r="K500" s="26" t="n"/>
    </row>
    <row r="501">
      <c r="A501" s="31" t="n"/>
      <c r="B501" s="26" t="n"/>
      <c r="C501" s="26" t="n"/>
      <c r="D501" s="26" t="n"/>
      <c r="E501" s="26" t="n"/>
      <c r="F501" s="27" t="n"/>
      <c r="G501" s="26" t="n"/>
      <c r="H501" s="28">
        <f>IFERROR(IF(G501="","",VLOOKUP(G501,'Setup - Vehicles'!$A$5:$D$504,4,0)),"")</f>
        <v/>
      </c>
      <c r="I501" s="32">
        <f>IFERROR(IF(E501="","",VLOOKUP(E501,'Setup - Mix Design'!$A$5:$I$504,9,0)),"")</f>
        <v/>
      </c>
      <c r="J501" s="32">
        <f>IF(OR(F501="",I501=""),"",F501*I501)</f>
        <v/>
      </c>
      <c r="K501" s="26" t="n"/>
    </row>
    <row r="502">
      <c r="A502" s="31" t="n"/>
      <c r="B502" s="26" t="n"/>
      <c r="C502" s="26" t="n"/>
      <c r="D502" s="26" t="n"/>
      <c r="E502" s="26" t="n"/>
      <c r="F502" s="27" t="n"/>
      <c r="G502" s="26" t="n"/>
      <c r="H502" s="28">
        <f>IFERROR(IF(G502="","",VLOOKUP(G502,'Setup - Vehicles'!$A$5:$D$504,4,0)),"")</f>
        <v/>
      </c>
      <c r="I502" s="32">
        <f>IFERROR(IF(E502="","",VLOOKUP(E502,'Setup - Mix Design'!$A$5:$I$504,9,0)),"")</f>
        <v/>
      </c>
      <c r="J502" s="32">
        <f>IF(OR(F502="",I502=""),"",F502*I502)</f>
        <v/>
      </c>
      <c r="K502" s="26" t="n"/>
    </row>
    <row r="503">
      <c r="A503" s="31" t="n"/>
      <c r="B503" s="26" t="n"/>
      <c r="C503" s="26" t="n"/>
      <c r="D503" s="26" t="n"/>
      <c r="E503" s="26" t="n"/>
      <c r="F503" s="27" t="n"/>
      <c r="G503" s="26" t="n"/>
      <c r="H503" s="28">
        <f>IFERROR(IF(G503="","",VLOOKUP(G503,'Setup - Vehicles'!$A$5:$D$504,4,0)),"")</f>
        <v/>
      </c>
      <c r="I503" s="32">
        <f>IFERROR(IF(E503="","",VLOOKUP(E503,'Setup - Mix Design'!$A$5:$I$504,9,0)),"")</f>
        <v/>
      </c>
      <c r="J503" s="32">
        <f>IF(OR(F503="",I503=""),"",F503*I503)</f>
        <v/>
      </c>
      <c r="K503" s="26" t="n"/>
    </row>
    <row r="504">
      <c r="A504" s="31" t="n"/>
      <c r="B504" s="26" t="n"/>
      <c r="C504" s="26" t="n"/>
      <c r="D504" s="26" t="n"/>
      <c r="E504" s="26" t="n"/>
      <c r="F504" s="27" t="n"/>
      <c r="G504" s="26" t="n"/>
      <c r="H504" s="28">
        <f>IFERROR(IF(G504="","",VLOOKUP(G504,'Setup - Vehicles'!$A$5:$D$504,4,0)),"")</f>
        <v/>
      </c>
      <c r="I504" s="32">
        <f>IFERROR(IF(E504="","",VLOOKUP(E504,'Setup - Mix Design'!$A$5:$I$504,9,0)),"")</f>
        <v/>
      </c>
      <c r="J504" s="32">
        <f>IF(OR(F504="",I504=""),"",F504*I504)</f>
        <v/>
      </c>
      <c r="K504" s="26" t="n"/>
    </row>
    <row r="505">
      <c r="A505" s="31" t="n"/>
      <c r="B505" s="26" t="n"/>
      <c r="C505" s="26" t="n"/>
      <c r="D505" s="26" t="n"/>
      <c r="E505" s="26" t="n"/>
      <c r="F505" s="27" t="n"/>
      <c r="G505" s="26" t="n"/>
      <c r="H505" s="28">
        <f>IFERROR(IF(G505="","",VLOOKUP(G505,'Setup - Vehicles'!$A$5:$D$504,4,0)),"")</f>
        <v/>
      </c>
      <c r="I505" s="32">
        <f>IFERROR(IF(E505="","",VLOOKUP(E505,'Setup - Mix Design'!$A$5:$I$504,9,0)),"")</f>
        <v/>
      </c>
      <c r="J505" s="32">
        <f>IF(OR(F505="",I505=""),"",F505*I505)</f>
        <v/>
      </c>
      <c r="K505" s="26" t="n"/>
    </row>
    <row r="506">
      <c r="A506" s="31" t="n"/>
      <c r="B506" s="26" t="n"/>
      <c r="C506" s="26" t="n"/>
      <c r="D506" s="26" t="n"/>
      <c r="E506" s="26" t="n"/>
      <c r="F506" s="27" t="n"/>
      <c r="G506" s="26" t="n"/>
      <c r="H506" s="28">
        <f>IFERROR(IF(G506="","",VLOOKUP(G506,'Setup - Vehicles'!$A$5:$D$504,4,0)),"")</f>
        <v/>
      </c>
      <c r="I506" s="32">
        <f>IFERROR(IF(E506="","",VLOOKUP(E506,'Setup - Mix Design'!$A$5:$I$504,9,0)),"")</f>
        <v/>
      </c>
      <c r="J506" s="32">
        <f>IF(OR(F506="",I506=""),"",F506*I506)</f>
        <v/>
      </c>
      <c r="K506" s="26" t="n"/>
    </row>
    <row r="507">
      <c r="A507" s="31" t="n"/>
      <c r="B507" s="26" t="n"/>
      <c r="C507" s="26" t="n"/>
      <c r="D507" s="26" t="n"/>
      <c r="E507" s="26" t="n"/>
      <c r="F507" s="27" t="n"/>
      <c r="G507" s="26" t="n"/>
      <c r="H507" s="28">
        <f>IFERROR(IF(G507="","",VLOOKUP(G507,'Setup - Vehicles'!$A$5:$D$504,4,0)),"")</f>
        <v/>
      </c>
      <c r="I507" s="32">
        <f>IFERROR(IF(E507="","",VLOOKUP(E507,'Setup - Mix Design'!$A$5:$I$504,9,0)),"")</f>
        <v/>
      </c>
      <c r="J507" s="32">
        <f>IF(OR(F507="",I507=""),"",F507*I507)</f>
        <v/>
      </c>
      <c r="K507" s="26" t="n"/>
    </row>
    <row r="508">
      <c r="A508" s="31" t="n"/>
      <c r="B508" s="26" t="n"/>
      <c r="C508" s="26" t="n"/>
      <c r="D508" s="26" t="n"/>
      <c r="E508" s="26" t="n"/>
      <c r="F508" s="27" t="n"/>
      <c r="G508" s="26" t="n"/>
      <c r="H508" s="28">
        <f>IFERROR(IF(G508="","",VLOOKUP(G508,'Setup - Vehicles'!$A$5:$D$504,4,0)),"")</f>
        <v/>
      </c>
      <c r="I508" s="32">
        <f>IFERROR(IF(E508="","",VLOOKUP(E508,'Setup - Mix Design'!$A$5:$I$504,9,0)),"")</f>
        <v/>
      </c>
      <c r="J508" s="32">
        <f>IF(OR(F508="",I508=""),"",F508*I508)</f>
        <v/>
      </c>
      <c r="K508" s="26" t="n"/>
    </row>
    <row r="509">
      <c r="A509" s="31" t="n"/>
      <c r="B509" s="26" t="n"/>
      <c r="C509" s="26" t="n"/>
      <c r="D509" s="26" t="n"/>
      <c r="E509" s="26" t="n"/>
      <c r="F509" s="27" t="n"/>
      <c r="G509" s="26" t="n"/>
      <c r="H509" s="28">
        <f>IFERROR(IF(G509="","",VLOOKUP(G509,'Setup - Vehicles'!$A$5:$D$504,4,0)),"")</f>
        <v/>
      </c>
      <c r="I509" s="32">
        <f>IFERROR(IF(E509="","",VLOOKUP(E509,'Setup - Mix Design'!$A$5:$I$504,9,0)),"")</f>
        <v/>
      </c>
      <c r="J509" s="32">
        <f>IF(OR(F509="",I509=""),"",F509*I509)</f>
        <v/>
      </c>
      <c r="K509" s="26" t="n"/>
    </row>
    <row r="510">
      <c r="A510" s="31" t="n"/>
      <c r="B510" s="26" t="n"/>
      <c r="C510" s="26" t="n"/>
      <c r="D510" s="26" t="n"/>
      <c r="E510" s="26" t="n"/>
      <c r="F510" s="27" t="n"/>
      <c r="G510" s="26" t="n"/>
      <c r="H510" s="28">
        <f>IFERROR(IF(G510="","",VLOOKUP(G510,'Setup - Vehicles'!$A$5:$D$504,4,0)),"")</f>
        <v/>
      </c>
      <c r="I510" s="32">
        <f>IFERROR(IF(E510="","",VLOOKUP(E510,'Setup - Mix Design'!$A$5:$I$504,9,0)),"")</f>
        <v/>
      </c>
      <c r="J510" s="32">
        <f>IF(OR(F510="",I510=""),"",F510*I510)</f>
        <v/>
      </c>
      <c r="K510" s="26" t="n"/>
    </row>
    <row r="511">
      <c r="A511" s="31" t="n"/>
      <c r="B511" s="26" t="n"/>
      <c r="C511" s="26" t="n"/>
      <c r="D511" s="26" t="n"/>
      <c r="E511" s="26" t="n"/>
      <c r="F511" s="27" t="n"/>
      <c r="G511" s="26" t="n"/>
      <c r="H511" s="28">
        <f>IFERROR(IF(G511="","",VLOOKUP(G511,'Setup - Vehicles'!$A$5:$D$504,4,0)),"")</f>
        <v/>
      </c>
      <c r="I511" s="32">
        <f>IFERROR(IF(E511="","",VLOOKUP(E511,'Setup - Mix Design'!$A$5:$I$504,9,0)),"")</f>
        <v/>
      </c>
      <c r="J511" s="32">
        <f>IF(OR(F511="",I511=""),"",F511*I511)</f>
        <v/>
      </c>
      <c r="K511" s="26" t="n"/>
    </row>
    <row r="512">
      <c r="A512" s="31" t="n"/>
      <c r="B512" s="26" t="n"/>
      <c r="C512" s="26" t="n"/>
      <c r="D512" s="26" t="n"/>
      <c r="E512" s="26" t="n"/>
      <c r="F512" s="27" t="n"/>
      <c r="G512" s="26" t="n"/>
      <c r="H512" s="28">
        <f>IFERROR(IF(G512="","",VLOOKUP(G512,'Setup - Vehicles'!$A$5:$D$504,4,0)),"")</f>
        <v/>
      </c>
      <c r="I512" s="32">
        <f>IFERROR(IF(E512="","",VLOOKUP(E512,'Setup - Mix Design'!$A$5:$I$504,9,0)),"")</f>
        <v/>
      </c>
      <c r="J512" s="32">
        <f>IF(OR(F512="",I512=""),"",F512*I512)</f>
        <v/>
      </c>
      <c r="K512" s="26" t="n"/>
    </row>
    <row r="513">
      <c r="A513" s="31" t="n"/>
      <c r="B513" s="26" t="n"/>
      <c r="C513" s="26" t="n"/>
      <c r="D513" s="26" t="n"/>
      <c r="E513" s="26" t="n"/>
      <c r="F513" s="27" t="n"/>
      <c r="G513" s="26" t="n"/>
      <c r="H513" s="28">
        <f>IFERROR(IF(G513="","",VLOOKUP(G513,'Setup - Vehicles'!$A$5:$D$504,4,0)),"")</f>
        <v/>
      </c>
      <c r="I513" s="32">
        <f>IFERROR(IF(E513="","",VLOOKUP(E513,'Setup - Mix Design'!$A$5:$I$504,9,0)),"")</f>
        <v/>
      </c>
      <c r="J513" s="32">
        <f>IF(OR(F513="",I513=""),"",F513*I513)</f>
        <v/>
      </c>
      <c r="K513" s="26" t="n"/>
    </row>
    <row r="514">
      <c r="A514" s="31" t="n"/>
      <c r="B514" s="26" t="n"/>
      <c r="C514" s="26" t="n"/>
      <c r="D514" s="26" t="n"/>
      <c r="E514" s="26" t="n"/>
      <c r="F514" s="27" t="n"/>
      <c r="G514" s="26" t="n"/>
      <c r="H514" s="28">
        <f>IFERROR(IF(G514="","",VLOOKUP(G514,'Setup - Vehicles'!$A$5:$D$504,4,0)),"")</f>
        <v/>
      </c>
      <c r="I514" s="32">
        <f>IFERROR(IF(E514="","",VLOOKUP(E514,'Setup - Mix Design'!$A$5:$I$504,9,0)),"")</f>
        <v/>
      </c>
      <c r="J514" s="32">
        <f>IF(OR(F514="",I514=""),"",F514*I514)</f>
        <v/>
      </c>
      <c r="K514" s="26" t="n"/>
    </row>
    <row r="515">
      <c r="A515" s="31" t="n"/>
      <c r="B515" s="26" t="n"/>
      <c r="C515" s="26" t="n"/>
      <c r="D515" s="26" t="n"/>
      <c r="E515" s="26" t="n"/>
      <c r="F515" s="27" t="n"/>
      <c r="G515" s="26" t="n"/>
      <c r="H515" s="28">
        <f>IFERROR(IF(G515="","",VLOOKUP(G515,'Setup - Vehicles'!$A$5:$D$504,4,0)),"")</f>
        <v/>
      </c>
      <c r="I515" s="32">
        <f>IFERROR(IF(E515="","",VLOOKUP(E515,'Setup - Mix Design'!$A$5:$I$504,9,0)),"")</f>
        <v/>
      </c>
      <c r="J515" s="32">
        <f>IF(OR(F515="",I515=""),"",F515*I515)</f>
        <v/>
      </c>
      <c r="K515" s="26" t="n"/>
    </row>
    <row r="516">
      <c r="A516" s="31" t="n"/>
      <c r="B516" s="26" t="n"/>
      <c r="C516" s="26" t="n"/>
      <c r="D516" s="26" t="n"/>
      <c r="E516" s="26" t="n"/>
      <c r="F516" s="27" t="n"/>
      <c r="G516" s="26" t="n"/>
      <c r="H516" s="28">
        <f>IFERROR(IF(G516="","",VLOOKUP(G516,'Setup - Vehicles'!$A$5:$D$504,4,0)),"")</f>
        <v/>
      </c>
      <c r="I516" s="32">
        <f>IFERROR(IF(E516="","",VLOOKUP(E516,'Setup - Mix Design'!$A$5:$I$504,9,0)),"")</f>
        <v/>
      </c>
      <c r="J516" s="32">
        <f>IF(OR(F516="",I516=""),"",F516*I516)</f>
        <v/>
      </c>
      <c r="K516" s="26" t="n"/>
    </row>
    <row r="517">
      <c r="A517" s="31" t="n"/>
      <c r="B517" s="26" t="n"/>
      <c r="C517" s="26" t="n"/>
      <c r="D517" s="26" t="n"/>
      <c r="E517" s="26" t="n"/>
      <c r="F517" s="27" t="n"/>
      <c r="G517" s="26" t="n"/>
      <c r="H517" s="28">
        <f>IFERROR(IF(G517="","",VLOOKUP(G517,'Setup - Vehicles'!$A$5:$D$504,4,0)),"")</f>
        <v/>
      </c>
      <c r="I517" s="32">
        <f>IFERROR(IF(E517="","",VLOOKUP(E517,'Setup - Mix Design'!$A$5:$I$504,9,0)),"")</f>
        <v/>
      </c>
      <c r="J517" s="32">
        <f>IF(OR(F517="",I517=""),"",F517*I517)</f>
        <v/>
      </c>
      <c r="K517" s="26" t="n"/>
    </row>
    <row r="518">
      <c r="A518" s="31" t="n"/>
      <c r="B518" s="26" t="n"/>
      <c r="C518" s="26" t="n"/>
      <c r="D518" s="26" t="n"/>
      <c r="E518" s="26" t="n"/>
      <c r="F518" s="27" t="n"/>
      <c r="G518" s="26" t="n"/>
      <c r="H518" s="28">
        <f>IFERROR(IF(G518="","",VLOOKUP(G518,'Setup - Vehicles'!$A$5:$D$504,4,0)),"")</f>
        <v/>
      </c>
      <c r="I518" s="32">
        <f>IFERROR(IF(E518="","",VLOOKUP(E518,'Setup - Mix Design'!$A$5:$I$504,9,0)),"")</f>
        <v/>
      </c>
      <c r="J518" s="32">
        <f>IF(OR(F518="",I518=""),"",F518*I518)</f>
        <v/>
      </c>
      <c r="K518" s="26" t="n"/>
    </row>
    <row r="519">
      <c r="A519" s="31" t="n"/>
      <c r="B519" s="26" t="n"/>
      <c r="C519" s="26" t="n"/>
      <c r="D519" s="26" t="n"/>
      <c r="E519" s="26" t="n"/>
      <c r="F519" s="27" t="n"/>
      <c r="G519" s="26" t="n"/>
      <c r="H519" s="28">
        <f>IFERROR(IF(G519="","",VLOOKUP(G519,'Setup - Vehicles'!$A$5:$D$504,4,0)),"")</f>
        <v/>
      </c>
      <c r="I519" s="32">
        <f>IFERROR(IF(E519="","",VLOOKUP(E519,'Setup - Mix Design'!$A$5:$I$504,9,0)),"")</f>
        <v/>
      </c>
      <c r="J519" s="32">
        <f>IF(OR(F519="",I519=""),"",F519*I519)</f>
        <v/>
      </c>
      <c r="K519" s="26" t="n"/>
    </row>
    <row r="520">
      <c r="A520" s="31" t="n"/>
      <c r="B520" s="26" t="n"/>
      <c r="C520" s="26" t="n"/>
      <c r="D520" s="26" t="n"/>
      <c r="E520" s="26" t="n"/>
      <c r="F520" s="27" t="n"/>
      <c r="G520" s="26" t="n"/>
      <c r="H520" s="28">
        <f>IFERROR(IF(G520="","",VLOOKUP(G520,'Setup - Vehicles'!$A$5:$D$504,4,0)),"")</f>
        <v/>
      </c>
      <c r="I520" s="32">
        <f>IFERROR(IF(E520="","",VLOOKUP(E520,'Setup - Mix Design'!$A$5:$I$504,9,0)),"")</f>
        <v/>
      </c>
      <c r="J520" s="32">
        <f>IF(OR(F520="",I520=""),"",F520*I520)</f>
        <v/>
      </c>
      <c r="K520" s="26" t="n"/>
    </row>
    <row r="521">
      <c r="A521" s="31" t="n"/>
      <c r="B521" s="26" t="n"/>
      <c r="C521" s="26" t="n"/>
      <c r="D521" s="26" t="n"/>
      <c r="E521" s="26" t="n"/>
      <c r="F521" s="27" t="n"/>
      <c r="G521" s="26" t="n"/>
      <c r="H521" s="28">
        <f>IFERROR(IF(G521="","",VLOOKUP(G521,'Setup - Vehicles'!$A$5:$D$504,4,0)),"")</f>
        <v/>
      </c>
      <c r="I521" s="32">
        <f>IFERROR(IF(E521="","",VLOOKUP(E521,'Setup - Mix Design'!$A$5:$I$504,9,0)),"")</f>
        <v/>
      </c>
      <c r="J521" s="32">
        <f>IF(OR(F521="",I521=""),"",F521*I521)</f>
        <v/>
      </c>
      <c r="K521" s="26" t="n"/>
    </row>
    <row r="522">
      <c r="A522" s="31" t="n"/>
      <c r="B522" s="26" t="n"/>
      <c r="C522" s="26" t="n"/>
      <c r="D522" s="26" t="n"/>
      <c r="E522" s="26" t="n"/>
      <c r="F522" s="27" t="n"/>
      <c r="G522" s="26" t="n"/>
      <c r="H522" s="28">
        <f>IFERROR(IF(G522="","",VLOOKUP(G522,'Setup - Vehicles'!$A$5:$D$504,4,0)),"")</f>
        <v/>
      </c>
      <c r="I522" s="32">
        <f>IFERROR(IF(E522="","",VLOOKUP(E522,'Setup - Mix Design'!$A$5:$I$504,9,0)),"")</f>
        <v/>
      </c>
      <c r="J522" s="32">
        <f>IF(OR(F522="",I522=""),"",F522*I522)</f>
        <v/>
      </c>
      <c r="K522" s="26" t="n"/>
    </row>
    <row r="523">
      <c r="A523" s="31" t="n"/>
      <c r="B523" s="26" t="n"/>
      <c r="C523" s="26" t="n"/>
      <c r="D523" s="26" t="n"/>
      <c r="E523" s="26" t="n"/>
      <c r="F523" s="27" t="n"/>
      <c r="G523" s="26" t="n"/>
      <c r="H523" s="28">
        <f>IFERROR(IF(G523="","",VLOOKUP(G523,'Setup - Vehicles'!$A$5:$D$504,4,0)),"")</f>
        <v/>
      </c>
      <c r="I523" s="32">
        <f>IFERROR(IF(E523="","",VLOOKUP(E523,'Setup - Mix Design'!$A$5:$I$504,9,0)),"")</f>
        <v/>
      </c>
      <c r="J523" s="32">
        <f>IF(OR(F523="",I523=""),"",F523*I523)</f>
        <v/>
      </c>
      <c r="K523" s="26" t="n"/>
    </row>
    <row r="524">
      <c r="A524" s="31" t="n"/>
      <c r="B524" s="26" t="n"/>
      <c r="C524" s="26" t="n"/>
      <c r="D524" s="26" t="n"/>
      <c r="E524" s="26" t="n"/>
      <c r="F524" s="27" t="n"/>
      <c r="G524" s="26" t="n"/>
      <c r="H524" s="28">
        <f>IFERROR(IF(G524="","",VLOOKUP(G524,'Setup - Vehicles'!$A$5:$D$504,4,0)),"")</f>
        <v/>
      </c>
      <c r="I524" s="32">
        <f>IFERROR(IF(E524="","",VLOOKUP(E524,'Setup - Mix Design'!$A$5:$I$504,9,0)),"")</f>
        <v/>
      </c>
      <c r="J524" s="32">
        <f>IF(OR(F524="",I524=""),"",F524*I524)</f>
        <v/>
      </c>
      <c r="K524" s="26" t="n"/>
    </row>
    <row r="525">
      <c r="A525" s="31" t="n"/>
      <c r="B525" s="26" t="n"/>
      <c r="C525" s="26" t="n"/>
      <c r="D525" s="26" t="n"/>
      <c r="E525" s="26" t="n"/>
      <c r="F525" s="27" t="n"/>
      <c r="G525" s="26" t="n"/>
      <c r="H525" s="28">
        <f>IFERROR(IF(G525="","",VLOOKUP(G525,'Setup - Vehicles'!$A$5:$D$504,4,0)),"")</f>
        <v/>
      </c>
      <c r="I525" s="32">
        <f>IFERROR(IF(E525="","",VLOOKUP(E525,'Setup - Mix Design'!$A$5:$I$504,9,0)),"")</f>
        <v/>
      </c>
      <c r="J525" s="32">
        <f>IF(OR(F525="",I525=""),"",F525*I525)</f>
        <v/>
      </c>
      <c r="K525" s="26" t="n"/>
    </row>
    <row r="526">
      <c r="A526" s="31" t="n"/>
      <c r="B526" s="26" t="n"/>
      <c r="C526" s="26" t="n"/>
      <c r="D526" s="26" t="n"/>
      <c r="E526" s="26" t="n"/>
      <c r="F526" s="27" t="n"/>
      <c r="G526" s="26" t="n"/>
      <c r="H526" s="28">
        <f>IFERROR(IF(G526="","",VLOOKUP(G526,'Setup - Vehicles'!$A$5:$D$504,4,0)),"")</f>
        <v/>
      </c>
      <c r="I526" s="32">
        <f>IFERROR(IF(E526="","",VLOOKUP(E526,'Setup - Mix Design'!$A$5:$I$504,9,0)),"")</f>
        <v/>
      </c>
      <c r="J526" s="32">
        <f>IF(OR(F526="",I526=""),"",F526*I526)</f>
        <v/>
      </c>
      <c r="K526" s="26" t="n"/>
    </row>
    <row r="527">
      <c r="A527" s="31" t="n"/>
      <c r="B527" s="26" t="n"/>
      <c r="C527" s="26" t="n"/>
      <c r="D527" s="26" t="n"/>
      <c r="E527" s="26" t="n"/>
      <c r="F527" s="27" t="n"/>
      <c r="G527" s="26" t="n"/>
      <c r="H527" s="28">
        <f>IFERROR(IF(G527="","",VLOOKUP(G527,'Setup - Vehicles'!$A$5:$D$504,4,0)),"")</f>
        <v/>
      </c>
      <c r="I527" s="32">
        <f>IFERROR(IF(E527="","",VLOOKUP(E527,'Setup - Mix Design'!$A$5:$I$504,9,0)),"")</f>
        <v/>
      </c>
      <c r="J527" s="32">
        <f>IF(OR(F527="",I527=""),"",F527*I527)</f>
        <v/>
      </c>
      <c r="K527" s="26" t="n"/>
    </row>
    <row r="528">
      <c r="A528" s="31" t="n"/>
      <c r="B528" s="26" t="n"/>
      <c r="C528" s="26" t="n"/>
      <c r="D528" s="26" t="n"/>
      <c r="E528" s="26" t="n"/>
      <c r="F528" s="27" t="n"/>
      <c r="G528" s="26" t="n"/>
      <c r="H528" s="28">
        <f>IFERROR(IF(G528="","",VLOOKUP(G528,'Setup - Vehicles'!$A$5:$D$504,4,0)),"")</f>
        <v/>
      </c>
      <c r="I528" s="32">
        <f>IFERROR(IF(E528="","",VLOOKUP(E528,'Setup - Mix Design'!$A$5:$I$504,9,0)),"")</f>
        <v/>
      </c>
      <c r="J528" s="32">
        <f>IF(OR(F528="",I528=""),"",F528*I528)</f>
        <v/>
      </c>
      <c r="K528" s="26" t="n"/>
    </row>
    <row r="529">
      <c r="A529" s="31" t="n"/>
      <c r="B529" s="26" t="n"/>
      <c r="C529" s="26" t="n"/>
      <c r="D529" s="26" t="n"/>
      <c r="E529" s="26" t="n"/>
      <c r="F529" s="27" t="n"/>
      <c r="G529" s="26" t="n"/>
      <c r="H529" s="28">
        <f>IFERROR(IF(G529="","",VLOOKUP(G529,'Setup - Vehicles'!$A$5:$D$504,4,0)),"")</f>
        <v/>
      </c>
      <c r="I529" s="32">
        <f>IFERROR(IF(E529="","",VLOOKUP(E529,'Setup - Mix Design'!$A$5:$I$504,9,0)),"")</f>
        <v/>
      </c>
      <c r="J529" s="32">
        <f>IF(OR(F529="",I529=""),"",F529*I529)</f>
        <v/>
      </c>
      <c r="K529" s="26" t="n"/>
    </row>
    <row r="530">
      <c r="A530" s="31" t="n"/>
      <c r="B530" s="26" t="n"/>
      <c r="C530" s="26" t="n"/>
      <c r="D530" s="26" t="n"/>
      <c r="E530" s="26" t="n"/>
      <c r="F530" s="27" t="n"/>
      <c r="G530" s="26" t="n"/>
      <c r="H530" s="28">
        <f>IFERROR(IF(G530="","",VLOOKUP(G530,'Setup - Vehicles'!$A$5:$D$504,4,0)),"")</f>
        <v/>
      </c>
      <c r="I530" s="32">
        <f>IFERROR(IF(E530="","",VLOOKUP(E530,'Setup - Mix Design'!$A$5:$I$504,9,0)),"")</f>
        <v/>
      </c>
      <c r="J530" s="32">
        <f>IF(OR(F530="",I530=""),"",F530*I530)</f>
        <v/>
      </c>
      <c r="K530" s="26" t="n"/>
    </row>
    <row r="531">
      <c r="A531" s="31" t="n"/>
      <c r="B531" s="26" t="n"/>
      <c r="C531" s="26" t="n"/>
      <c r="D531" s="26" t="n"/>
      <c r="E531" s="26" t="n"/>
      <c r="F531" s="27" t="n"/>
      <c r="G531" s="26" t="n"/>
      <c r="H531" s="28">
        <f>IFERROR(IF(G531="","",VLOOKUP(G531,'Setup - Vehicles'!$A$5:$D$504,4,0)),"")</f>
        <v/>
      </c>
      <c r="I531" s="32">
        <f>IFERROR(IF(E531="","",VLOOKUP(E531,'Setup - Mix Design'!$A$5:$I$504,9,0)),"")</f>
        <v/>
      </c>
      <c r="J531" s="32">
        <f>IF(OR(F531="",I531=""),"",F531*I531)</f>
        <v/>
      </c>
      <c r="K531" s="26" t="n"/>
    </row>
    <row r="532">
      <c r="A532" s="31" t="n"/>
      <c r="B532" s="26" t="n"/>
      <c r="C532" s="26" t="n"/>
      <c r="D532" s="26" t="n"/>
      <c r="E532" s="26" t="n"/>
      <c r="F532" s="27" t="n"/>
      <c r="G532" s="26" t="n"/>
      <c r="H532" s="28">
        <f>IFERROR(IF(G532="","",VLOOKUP(G532,'Setup - Vehicles'!$A$5:$D$504,4,0)),"")</f>
        <v/>
      </c>
      <c r="I532" s="32">
        <f>IFERROR(IF(E532="","",VLOOKUP(E532,'Setup - Mix Design'!$A$5:$I$504,9,0)),"")</f>
        <v/>
      </c>
      <c r="J532" s="32">
        <f>IF(OR(F532="",I532=""),"",F532*I532)</f>
        <v/>
      </c>
      <c r="K532" s="26" t="n"/>
    </row>
    <row r="533">
      <c r="A533" s="31" t="n"/>
      <c r="B533" s="26" t="n"/>
      <c r="C533" s="26" t="n"/>
      <c r="D533" s="26" t="n"/>
      <c r="E533" s="26" t="n"/>
      <c r="F533" s="27" t="n"/>
      <c r="G533" s="26" t="n"/>
      <c r="H533" s="28">
        <f>IFERROR(IF(G533="","",VLOOKUP(G533,'Setup - Vehicles'!$A$5:$D$504,4,0)),"")</f>
        <v/>
      </c>
      <c r="I533" s="32">
        <f>IFERROR(IF(E533="","",VLOOKUP(E533,'Setup - Mix Design'!$A$5:$I$504,9,0)),"")</f>
        <v/>
      </c>
      <c r="J533" s="32">
        <f>IF(OR(F533="",I533=""),"",F533*I533)</f>
        <v/>
      </c>
      <c r="K533" s="26" t="n"/>
    </row>
    <row r="534">
      <c r="A534" s="31" t="n"/>
      <c r="B534" s="26" t="n"/>
      <c r="C534" s="26" t="n"/>
      <c r="D534" s="26" t="n"/>
      <c r="E534" s="26" t="n"/>
      <c r="F534" s="27" t="n"/>
      <c r="G534" s="26" t="n"/>
      <c r="H534" s="28">
        <f>IFERROR(IF(G534="","",VLOOKUP(G534,'Setup - Vehicles'!$A$5:$D$504,4,0)),"")</f>
        <v/>
      </c>
      <c r="I534" s="32">
        <f>IFERROR(IF(E534="","",VLOOKUP(E534,'Setup - Mix Design'!$A$5:$I$504,9,0)),"")</f>
        <v/>
      </c>
      <c r="J534" s="32">
        <f>IF(OR(F534="",I534=""),"",F534*I534)</f>
        <v/>
      </c>
      <c r="K534" s="26" t="n"/>
    </row>
    <row r="535">
      <c r="A535" s="31" t="n"/>
      <c r="B535" s="26" t="n"/>
      <c r="C535" s="26" t="n"/>
      <c r="D535" s="26" t="n"/>
      <c r="E535" s="26" t="n"/>
      <c r="F535" s="27" t="n"/>
      <c r="G535" s="26" t="n"/>
      <c r="H535" s="28">
        <f>IFERROR(IF(G535="","",VLOOKUP(G535,'Setup - Vehicles'!$A$5:$D$504,4,0)),"")</f>
        <v/>
      </c>
      <c r="I535" s="32">
        <f>IFERROR(IF(E535="","",VLOOKUP(E535,'Setup - Mix Design'!$A$5:$I$504,9,0)),"")</f>
        <v/>
      </c>
      <c r="J535" s="32">
        <f>IF(OR(F535="",I535=""),"",F535*I535)</f>
        <v/>
      </c>
      <c r="K535" s="26" t="n"/>
    </row>
    <row r="536">
      <c r="A536" s="31" t="n"/>
      <c r="B536" s="26" t="n"/>
      <c r="C536" s="26" t="n"/>
      <c r="D536" s="26" t="n"/>
      <c r="E536" s="26" t="n"/>
      <c r="F536" s="27" t="n"/>
      <c r="G536" s="26" t="n"/>
      <c r="H536" s="28">
        <f>IFERROR(IF(G536="","",VLOOKUP(G536,'Setup - Vehicles'!$A$5:$D$504,4,0)),"")</f>
        <v/>
      </c>
      <c r="I536" s="32">
        <f>IFERROR(IF(E536="","",VLOOKUP(E536,'Setup - Mix Design'!$A$5:$I$504,9,0)),"")</f>
        <v/>
      </c>
      <c r="J536" s="32">
        <f>IF(OR(F536="",I536=""),"",F536*I536)</f>
        <v/>
      </c>
      <c r="K536" s="26" t="n"/>
    </row>
    <row r="537">
      <c r="A537" s="31" t="n"/>
      <c r="B537" s="26" t="n"/>
      <c r="C537" s="26" t="n"/>
      <c r="D537" s="26" t="n"/>
      <c r="E537" s="26" t="n"/>
      <c r="F537" s="27" t="n"/>
      <c r="G537" s="26" t="n"/>
      <c r="H537" s="28">
        <f>IFERROR(IF(G537="","",VLOOKUP(G537,'Setup - Vehicles'!$A$5:$D$504,4,0)),"")</f>
        <v/>
      </c>
      <c r="I537" s="32">
        <f>IFERROR(IF(E537="","",VLOOKUP(E537,'Setup - Mix Design'!$A$5:$I$504,9,0)),"")</f>
        <v/>
      </c>
      <c r="J537" s="32">
        <f>IF(OR(F537="",I537=""),"",F537*I537)</f>
        <v/>
      </c>
      <c r="K537" s="26" t="n"/>
    </row>
    <row r="538">
      <c r="A538" s="31" t="n"/>
      <c r="B538" s="26" t="n"/>
      <c r="C538" s="26" t="n"/>
      <c r="D538" s="26" t="n"/>
      <c r="E538" s="26" t="n"/>
      <c r="F538" s="27" t="n"/>
      <c r="G538" s="26" t="n"/>
      <c r="H538" s="28">
        <f>IFERROR(IF(G538="","",VLOOKUP(G538,'Setup - Vehicles'!$A$5:$D$504,4,0)),"")</f>
        <v/>
      </c>
      <c r="I538" s="32">
        <f>IFERROR(IF(E538="","",VLOOKUP(E538,'Setup - Mix Design'!$A$5:$I$504,9,0)),"")</f>
        <v/>
      </c>
      <c r="J538" s="32">
        <f>IF(OR(F538="",I538=""),"",F538*I538)</f>
        <v/>
      </c>
      <c r="K538" s="26" t="n"/>
    </row>
    <row r="539">
      <c r="A539" s="31" t="n"/>
      <c r="B539" s="26" t="n"/>
      <c r="C539" s="26" t="n"/>
      <c r="D539" s="26" t="n"/>
      <c r="E539" s="26" t="n"/>
      <c r="F539" s="27" t="n"/>
      <c r="G539" s="26" t="n"/>
      <c r="H539" s="28">
        <f>IFERROR(IF(G539="","",VLOOKUP(G539,'Setup - Vehicles'!$A$5:$D$504,4,0)),"")</f>
        <v/>
      </c>
      <c r="I539" s="32">
        <f>IFERROR(IF(E539="","",VLOOKUP(E539,'Setup - Mix Design'!$A$5:$I$504,9,0)),"")</f>
        <v/>
      </c>
      <c r="J539" s="32">
        <f>IF(OR(F539="",I539=""),"",F539*I539)</f>
        <v/>
      </c>
      <c r="K539" s="26" t="n"/>
    </row>
    <row r="540">
      <c r="A540" s="31" t="n"/>
      <c r="B540" s="26" t="n"/>
      <c r="C540" s="26" t="n"/>
      <c r="D540" s="26" t="n"/>
      <c r="E540" s="26" t="n"/>
      <c r="F540" s="27" t="n"/>
      <c r="G540" s="26" t="n"/>
      <c r="H540" s="28">
        <f>IFERROR(IF(G540="","",VLOOKUP(G540,'Setup - Vehicles'!$A$5:$D$504,4,0)),"")</f>
        <v/>
      </c>
      <c r="I540" s="32">
        <f>IFERROR(IF(E540="","",VLOOKUP(E540,'Setup - Mix Design'!$A$5:$I$504,9,0)),"")</f>
        <v/>
      </c>
      <c r="J540" s="32">
        <f>IF(OR(F540="",I540=""),"",F540*I540)</f>
        <v/>
      </c>
      <c r="K540" s="26" t="n"/>
    </row>
    <row r="541">
      <c r="A541" s="31" t="n"/>
      <c r="B541" s="26" t="n"/>
      <c r="C541" s="26" t="n"/>
      <c r="D541" s="26" t="n"/>
      <c r="E541" s="26" t="n"/>
      <c r="F541" s="27" t="n"/>
      <c r="G541" s="26" t="n"/>
      <c r="H541" s="28">
        <f>IFERROR(IF(G541="","",VLOOKUP(G541,'Setup - Vehicles'!$A$5:$D$504,4,0)),"")</f>
        <v/>
      </c>
      <c r="I541" s="32">
        <f>IFERROR(IF(E541="","",VLOOKUP(E541,'Setup - Mix Design'!$A$5:$I$504,9,0)),"")</f>
        <v/>
      </c>
      <c r="J541" s="32">
        <f>IF(OR(F541="",I541=""),"",F541*I541)</f>
        <v/>
      </c>
      <c r="K541" s="26" t="n"/>
    </row>
    <row r="542">
      <c r="A542" s="31" t="n"/>
      <c r="B542" s="26" t="n"/>
      <c r="C542" s="26" t="n"/>
      <c r="D542" s="26" t="n"/>
      <c r="E542" s="26" t="n"/>
      <c r="F542" s="27" t="n"/>
      <c r="G542" s="26" t="n"/>
      <c r="H542" s="28">
        <f>IFERROR(IF(G542="","",VLOOKUP(G542,'Setup - Vehicles'!$A$5:$D$504,4,0)),"")</f>
        <v/>
      </c>
      <c r="I542" s="32">
        <f>IFERROR(IF(E542="","",VLOOKUP(E542,'Setup - Mix Design'!$A$5:$I$504,9,0)),"")</f>
        <v/>
      </c>
      <c r="J542" s="32">
        <f>IF(OR(F542="",I542=""),"",F542*I542)</f>
        <v/>
      </c>
      <c r="K542" s="26" t="n"/>
    </row>
    <row r="543">
      <c r="A543" s="31" t="n"/>
      <c r="B543" s="26" t="n"/>
      <c r="C543" s="26" t="n"/>
      <c r="D543" s="26" t="n"/>
      <c r="E543" s="26" t="n"/>
      <c r="F543" s="27" t="n"/>
      <c r="G543" s="26" t="n"/>
      <c r="H543" s="28">
        <f>IFERROR(IF(G543="","",VLOOKUP(G543,'Setup - Vehicles'!$A$5:$D$504,4,0)),"")</f>
        <v/>
      </c>
      <c r="I543" s="32">
        <f>IFERROR(IF(E543="","",VLOOKUP(E543,'Setup - Mix Design'!$A$5:$I$504,9,0)),"")</f>
        <v/>
      </c>
      <c r="J543" s="32">
        <f>IF(OR(F543="",I543=""),"",F543*I543)</f>
        <v/>
      </c>
      <c r="K543" s="26" t="n"/>
    </row>
    <row r="544">
      <c r="A544" s="31" t="n"/>
      <c r="B544" s="26" t="n"/>
      <c r="C544" s="26" t="n"/>
      <c r="D544" s="26" t="n"/>
      <c r="E544" s="26" t="n"/>
      <c r="F544" s="27" t="n"/>
      <c r="G544" s="26" t="n"/>
      <c r="H544" s="28">
        <f>IFERROR(IF(G544="","",VLOOKUP(G544,'Setup - Vehicles'!$A$5:$D$504,4,0)),"")</f>
        <v/>
      </c>
      <c r="I544" s="32">
        <f>IFERROR(IF(E544="","",VLOOKUP(E544,'Setup - Mix Design'!$A$5:$I$504,9,0)),"")</f>
        <v/>
      </c>
      <c r="J544" s="32">
        <f>IF(OR(F544="",I544=""),"",F544*I544)</f>
        <v/>
      </c>
      <c r="K544" s="26" t="n"/>
    </row>
    <row r="545">
      <c r="A545" s="31" t="n"/>
      <c r="B545" s="26" t="n"/>
      <c r="C545" s="26" t="n"/>
      <c r="D545" s="26" t="n"/>
      <c r="E545" s="26" t="n"/>
      <c r="F545" s="27" t="n"/>
      <c r="G545" s="26" t="n"/>
      <c r="H545" s="28">
        <f>IFERROR(IF(G545="","",VLOOKUP(G545,'Setup - Vehicles'!$A$5:$D$504,4,0)),"")</f>
        <v/>
      </c>
      <c r="I545" s="32">
        <f>IFERROR(IF(E545="","",VLOOKUP(E545,'Setup - Mix Design'!$A$5:$I$504,9,0)),"")</f>
        <v/>
      </c>
      <c r="J545" s="32">
        <f>IF(OR(F545="",I545=""),"",F545*I545)</f>
        <v/>
      </c>
      <c r="K545" s="26" t="n"/>
    </row>
    <row r="546">
      <c r="A546" s="31" t="n"/>
      <c r="B546" s="26" t="n"/>
      <c r="C546" s="26" t="n"/>
      <c r="D546" s="26" t="n"/>
      <c r="E546" s="26" t="n"/>
      <c r="F546" s="27" t="n"/>
      <c r="G546" s="26" t="n"/>
      <c r="H546" s="28">
        <f>IFERROR(IF(G546="","",VLOOKUP(G546,'Setup - Vehicles'!$A$5:$D$504,4,0)),"")</f>
        <v/>
      </c>
      <c r="I546" s="32">
        <f>IFERROR(IF(E546="","",VLOOKUP(E546,'Setup - Mix Design'!$A$5:$I$504,9,0)),"")</f>
        <v/>
      </c>
      <c r="J546" s="32">
        <f>IF(OR(F546="",I546=""),"",F546*I546)</f>
        <v/>
      </c>
      <c r="K546" s="26" t="n"/>
    </row>
    <row r="547">
      <c r="A547" s="31" t="n"/>
      <c r="B547" s="26" t="n"/>
      <c r="C547" s="26" t="n"/>
      <c r="D547" s="26" t="n"/>
      <c r="E547" s="26" t="n"/>
      <c r="F547" s="27" t="n"/>
      <c r="G547" s="26" t="n"/>
      <c r="H547" s="28">
        <f>IFERROR(IF(G547="","",VLOOKUP(G547,'Setup - Vehicles'!$A$5:$D$504,4,0)),"")</f>
        <v/>
      </c>
      <c r="I547" s="32">
        <f>IFERROR(IF(E547="","",VLOOKUP(E547,'Setup - Mix Design'!$A$5:$I$504,9,0)),"")</f>
        <v/>
      </c>
      <c r="J547" s="32">
        <f>IF(OR(F547="",I547=""),"",F547*I547)</f>
        <v/>
      </c>
      <c r="K547" s="26" t="n"/>
    </row>
    <row r="548">
      <c r="A548" s="31" t="n"/>
      <c r="B548" s="26" t="n"/>
      <c r="C548" s="26" t="n"/>
      <c r="D548" s="26" t="n"/>
      <c r="E548" s="26" t="n"/>
      <c r="F548" s="27" t="n"/>
      <c r="G548" s="26" t="n"/>
      <c r="H548" s="28">
        <f>IFERROR(IF(G548="","",VLOOKUP(G548,'Setup - Vehicles'!$A$5:$D$504,4,0)),"")</f>
        <v/>
      </c>
      <c r="I548" s="32">
        <f>IFERROR(IF(E548="","",VLOOKUP(E548,'Setup - Mix Design'!$A$5:$I$504,9,0)),"")</f>
        <v/>
      </c>
      <c r="J548" s="32">
        <f>IF(OR(F548="",I548=""),"",F548*I548)</f>
        <v/>
      </c>
      <c r="K548" s="26" t="n"/>
    </row>
    <row r="549">
      <c r="A549" s="31" t="n"/>
      <c r="B549" s="26" t="n"/>
      <c r="C549" s="26" t="n"/>
      <c r="D549" s="26" t="n"/>
      <c r="E549" s="26" t="n"/>
      <c r="F549" s="27" t="n"/>
      <c r="G549" s="26" t="n"/>
      <c r="H549" s="28">
        <f>IFERROR(IF(G549="","",VLOOKUP(G549,'Setup - Vehicles'!$A$5:$D$504,4,0)),"")</f>
        <v/>
      </c>
      <c r="I549" s="32">
        <f>IFERROR(IF(E549="","",VLOOKUP(E549,'Setup - Mix Design'!$A$5:$I$504,9,0)),"")</f>
        <v/>
      </c>
      <c r="J549" s="32">
        <f>IF(OR(F549="",I549=""),"",F549*I549)</f>
        <v/>
      </c>
      <c r="K549" s="26" t="n"/>
    </row>
    <row r="550">
      <c r="A550" s="31" t="n"/>
      <c r="B550" s="26" t="n"/>
      <c r="C550" s="26" t="n"/>
      <c r="D550" s="26" t="n"/>
      <c r="E550" s="26" t="n"/>
      <c r="F550" s="27" t="n"/>
      <c r="G550" s="26" t="n"/>
      <c r="H550" s="28">
        <f>IFERROR(IF(G550="","",VLOOKUP(G550,'Setup - Vehicles'!$A$5:$D$504,4,0)),"")</f>
        <v/>
      </c>
      <c r="I550" s="32">
        <f>IFERROR(IF(E550="","",VLOOKUP(E550,'Setup - Mix Design'!$A$5:$I$504,9,0)),"")</f>
        <v/>
      </c>
      <c r="J550" s="32">
        <f>IF(OR(F550="",I550=""),"",F550*I550)</f>
        <v/>
      </c>
      <c r="K550" s="26" t="n"/>
    </row>
    <row r="551">
      <c r="A551" s="31" t="n"/>
      <c r="B551" s="26" t="n"/>
      <c r="C551" s="26" t="n"/>
      <c r="D551" s="26" t="n"/>
      <c r="E551" s="26" t="n"/>
      <c r="F551" s="27" t="n"/>
      <c r="G551" s="26" t="n"/>
      <c r="H551" s="28">
        <f>IFERROR(IF(G551="","",VLOOKUP(G551,'Setup - Vehicles'!$A$5:$D$504,4,0)),"")</f>
        <v/>
      </c>
      <c r="I551" s="32">
        <f>IFERROR(IF(E551="","",VLOOKUP(E551,'Setup - Mix Design'!$A$5:$I$504,9,0)),"")</f>
        <v/>
      </c>
      <c r="J551" s="32">
        <f>IF(OR(F551="",I551=""),"",F551*I551)</f>
        <v/>
      </c>
      <c r="K551" s="26" t="n"/>
    </row>
    <row r="552">
      <c r="A552" s="31" t="n"/>
      <c r="B552" s="26" t="n"/>
      <c r="C552" s="26" t="n"/>
      <c r="D552" s="26" t="n"/>
      <c r="E552" s="26" t="n"/>
      <c r="F552" s="27" t="n"/>
      <c r="G552" s="26" t="n"/>
      <c r="H552" s="28">
        <f>IFERROR(IF(G552="","",VLOOKUP(G552,'Setup - Vehicles'!$A$5:$D$504,4,0)),"")</f>
        <v/>
      </c>
      <c r="I552" s="32">
        <f>IFERROR(IF(E552="","",VLOOKUP(E552,'Setup - Mix Design'!$A$5:$I$504,9,0)),"")</f>
        <v/>
      </c>
      <c r="J552" s="32">
        <f>IF(OR(F552="",I552=""),"",F552*I552)</f>
        <v/>
      </c>
      <c r="K552" s="26" t="n"/>
    </row>
    <row r="553">
      <c r="A553" s="31" t="n"/>
      <c r="B553" s="26" t="n"/>
      <c r="C553" s="26" t="n"/>
      <c r="D553" s="26" t="n"/>
      <c r="E553" s="26" t="n"/>
      <c r="F553" s="27" t="n"/>
      <c r="G553" s="26" t="n"/>
      <c r="H553" s="28">
        <f>IFERROR(IF(G553="","",VLOOKUP(G553,'Setup - Vehicles'!$A$5:$D$504,4,0)),"")</f>
        <v/>
      </c>
      <c r="I553" s="32">
        <f>IFERROR(IF(E553="","",VLOOKUP(E553,'Setup - Mix Design'!$A$5:$I$504,9,0)),"")</f>
        <v/>
      </c>
      <c r="J553" s="32">
        <f>IF(OR(F553="",I553=""),"",F553*I553)</f>
        <v/>
      </c>
      <c r="K553" s="26" t="n"/>
    </row>
    <row r="554">
      <c r="A554" s="31" t="n"/>
      <c r="B554" s="26" t="n"/>
      <c r="C554" s="26" t="n"/>
      <c r="D554" s="26" t="n"/>
      <c r="E554" s="26" t="n"/>
      <c r="F554" s="27" t="n"/>
      <c r="G554" s="26" t="n"/>
      <c r="H554" s="28">
        <f>IFERROR(IF(G554="","",VLOOKUP(G554,'Setup - Vehicles'!$A$5:$D$504,4,0)),"")</f>
        <v/>
      </c>
      <c r="I554" s="32">
        <f>IFERROR(IF(E554="","",VLOOKUP(E554,'Setup - Mix Design'!$A$5:$I$504,9,0)),"")</f>
        <v/>
      </c>
      <c r="J554" s="32">
        <f>IF(OR(F554="",I554=""),"",F554*I554)</f>
        <v/>
      </c>
      <c r="K554" s="26" t="n"/>
    </row>
    <row r="555">
      <c r="A555" s="31" t="n"/>
      <c r="B555" s="26" t="n"/>
      <c r="C555" s="26" t="n"/>
      <c r="D555" s="26" t="n"/>
      <c r="E555" s="26" t="n"/>
      <c r="F555" s="27" t="n"/>
      <c r="G555" s="26" t="n"/>
      <c r="H555" s="28">
        <f>IFERROR(IF(G555="","",VLOOKUP(G555,'Setup - Vehicles'!$A$5:$D$504,4,0)),"")</f>
        <v/>
      </c>
      <c r="I555" s="32">
        <f>IFERROR(IF(E555="","",VLOOKUP(E555,'Setup - Mix Design'!$A$5:$I$504,9,0)),"")</f>
        <v/>
      </c>
      <c r="J555" s="32">
        <f>IF(OR(F555="",I555=""),"",F555*I555)</f>
        <v/>
      </c>
      <c r="K555" s="26" t="n"/>
    </row>
    <row r="556">
      <c r="A556" s="31" t="n"/>
      <c r="B556" s="26" t="n"/>
      <c r="C556" s="26" t="n"/>
      <c r="D556" s="26" t="n"/>
      <c r="E556" s="26" t="n"/>
      <c r="F556" s="27" t="n"/>
      <c r="G556" s="26" t="n"/>
      <c r="H556" s="28">
        <f>IFERROR(IF(G556="","",VLOOKUP(G556,'Setup - Vehicles'!$A$5:$D$504,4,0)),"")</f>
        <v/>
      </c>
      <c r="I556" s="32">
        <f>IFERROR(IF(E556="","",VLOOKUP(E556,'Setup - Mix Design'!$A$5:$I$504,9,0)),"")</f>
        <v/>
      </c>
      <c r="J556" s="32">
        <f>IF(OR(F556="",I556=""),"",F556*I556)</f>
        <v/>
      </c>
      <c r="K556" s="26" t="n"/>
    </row>
    <row r="557">
      <c r="A557" s="31" t="n"/>
      <c r="B557" s="26" t="n"/>
      <c r="C557" s="26" t="n"/>
      <c r="D557" s="26" t="n"/>
      <c r="E557" s="26" t="n"/>
      <c r="F557" s="27" t="n"/>
      <c r="G557" s="26" t="n"/>
      <c r="H557" s="28">
        <f>IFERROR(IF(G557="","",VLOOKUP(G557,'Setup - Vehicles'!$A$5:$D$504,4,0)),"")</f>
        <v/>
      </c>
      <c r="I557" s="32">
        <f>IFERROR(IF(E557="","",VLOOKUP(E557,'Setup - Mix Design'!$A$5:$I$504,9,0)),"")</f>
        <v/>
      </c>
      <c r="J557" s="32">
        <f>IF(OR(F557="",I557=""),"",F557*I557)</f>
        <v/>
      </c>
      <c r="K557" s="26" t="n"/>
    </row>
    <row r="558">
      <c r="A558" s="31" t="n"/>
      <c r="B558" s="26" t="n"/>
      <c r="C558" s="26" t="n"/>
      <c r="D558" s="26" t="n"/>
      <c r="E558" s="26" t="n"/>
      <c r="F558" s="27" t="n"/>
      <c r="G558" s="26" t="n"/>
      <c r="H558" s="28">
        <f>IFERROR(IF(G558="","",VLOOKUP(G558,'Setup - Vehicles'!$A$5:$D$504,4,0)),"")</f>
        <v/>
      </c>
      <c r="I558" s="32">
        <f>IFERROR(IF(E558="","",VLOOKUP(E558,'Setup - Mix Design'!$A$5:$I$504,9,0)),"")</f>
        <v/>
      </c>
      <c r="J558" s="32">
        <f>IF(OR(F558="",I558=""),"",F558*I558)</f>
        <v/>
      </c>
      <c r="K558" s="26" t="n"/>
    </row>
    <row r="559">
      <c r="A559" s="31" t="n"/>
      <c r="B559" s="26" t="n"/>
      <c r="C559" s="26" t="n"/>
      <c r="D559" s="26" t="n"/>
      <c r="E559" s="26" t="n"/>
      <c r="F559" s="27" t="n"/>
      <c r="G559" s="26" t="n"/>
      <c r="H559" s="28">
        <f>IFERROR(IF(G559="","",VLOOKUP(G559,'Setup - Vehicles'!$A$5:$D$504,4,0)),"")</f>
        <v/>
      </c>
      <c r="I559" s="32">
        <f>IFERROR(IF(E559="","",VLOOKUP(E559,'Setup - Mix Design'!$A$5:$I$504,9,0)),"")</f>
        <v/>
      </c>
      <c r="J559" s="32">
        <f>IF(OR(F559="",I559=""),"",F559*I559)</f>
        <v/>
      </c>
      <c r="K559" s="26" t="n"/>
    </row>
    <row r="560">
      <c r="A560" s="31" t="n"/>
      <c r="B560" s="26" t="n"/>
      <c r="C560" s="26" t="n"/>
      <c r="D560" s="26" t="n"/>
      <c r="E560" s="26" t="n"/>
      <c r="F560" s="27" t="n"/>
      <c r="G560" s="26" t="n"/>
      <c r="H560" s="28">
        <f>IFERROR(IF(G560="","",VLOOKUP(G560,'Setup - Vehicles'!$A$5:$D$504,4,0)),"")</f>
        <v/>
      </c>
      <c r="I560" s="32">
        <f>IFERROR(IF(E560="","",VLOOKUP(E560,'Setup - Mix Design'!$A$5:$I$504,9,0)),"")</f>
        <v/>
      </c>
      <c r="J560" s="32">
        <f>IF(OR(F560="",I560=""),"",F560*I560)</f>
        <v/>
      </c>
      <c r="K560" s="26" t="n"/>
    </row>
    <row r="561">
      <c r="A561" s="31" t="n"/>
      <c r="B561" s="26" t="n"/>
      <c r="C561" s="26" t="n"/>
      <c r="D561" s="26" t="n"/>
      <c r="E561" s="26" t="n"/>
      <c r="F561" s="27" t="n"/>
      <c r="G561" s="26" t="n"/>
      <c r="H561" s="28">
        <f>IFERROR(IF(G561="","",VLOOKUP(G561,'Setup - Vehicles'!$A$5:$D$504,4,0)),"")</f>
        <v/>
      </c>
      <c r="I561" s="32">
        <f>IFERROR(IF(E561="","",VLOOKUP(E561,'Setup - Mix Design'!$A$5:$I$504,9,0)),"")</f>
        <v/>
      </c>
      <c r="J561" s="32">
        <f>IF(OR(F561="",I561=""),"",F561*I561)</f>
        <v/>
      </c>
      <c r="K561" s="26" t="n"/>
    </row>
    <row r="562">
      <c r="A562" s="31" t="n"/>
      <c r="B562" s="26" t="n"/>
      <c r="C562" s="26" t="n"/>
      <c r="D562" s="26" t="n"/>
      <c r="E562" s="26" t="n"/>
      <c r="F562" s="27" t="n"/>
      <c r="G562" s="26" t="n"/>
      <c r="H562" s="28">
        <f>IFERROR(IF(G562="","",VLOOKUP(G562,'Setup - Vehicles'!$A$5:$D$504,4,0)),"")</f>
        <v/>
      </c>
      <c r="I562" s="32">
        <f>IFERROR(IF(E562="","",VLOOKUP(E562,'Setup - Mix Design'!$A$5:$I$504,9,0)),"")</f>
        <v/>
      </c>
      <c r="J562" s="32">
        <f>IF(OR(F562="",I562=""),"",F562*I562)</f>
        <v/>
      </c>
      <c r="K562" s="26" t="n"/>
    </row>
    <row r="563">
      <c r="A563" s="31" t="n"/>
      <c r="B563" s="26" t="n"/>
      <c r="C563" s="26" t="n"/>
      <c r="D563" s="26" t="n"/>
      <c r="E563" s="26" t="n"/>
      <c r="F563" s="27" t="n"/>
      <c r="G563" s="26" t="n"/>
      <c r="H563" s="28">
        <f>IFERROR(IF(G563="","",VLOOKUP(G563,'Setup - Vehicles'!$A$5:$D$504,4,0)),"")</f>
        <v/>
      </c>
      <c r="I563" s="32">
        <f>IFERROR(IF(E563="","",VLOOKUP(E563,'Setup - Mix Design'!$A$5:$I$504,9,0)),"")</f>
        <v/>
      </c>
      <c r="J563" s="32">
        <f>IF(OR(F563="",I563=""),"",F563*I563)</f>
        <v/>
      </c>
      <c r="K563" s="26" t="n"/>
    </row>
    <row r="564">
      <c r="A564" s="31" t="n"/>
      <c r="B564" s="26" t="n"/>
      <c r="C564" s="26" t="n"/>
      <c r="D564" s="26" t="n"/>
      <c r="E564" s="26" t="n"/>
      <c r="F564" s="27" t="n"/>
      <c r="G564" s="26" t="n"/>
      <c r="H564" s="28">
        <f>IFERROR(IF(G564="","",VLOOKUP(G564,'Setup - Vehicles'!$A$5:$D$504,4,0)),"")</f>
        <v/>
      </c>
      <c r="I564" s="32">
        <f>IFERROR(IF(E564="","",VLOOKUP(E564,'Setup - Mix Design'!$A$5:$I$504,9,0)),"")</f>
        <v/>
      </c>
      <c r="J564" s="32">
        <f>IF(OR(F564="",I564=""),"",F564*I564)</f>
        <v/>
      </c>
      <c r="K564" s="26" t="n"/>
    </row>
    <row r="565">
      <c r="A565" s="31" t="n"/>
      <c r="B565" s="26" t="n"/>
      <c r="C565" s="26" t="n"/>
      <c r="D565" s="26" t="n"/>
      <c r="E565" s="26" t="n"/>
      <c r="F565" s="27" t="n"/>
      <c r="G565" s="26" t="n"/>
      <c r="H565" s="28">
        <f>IFERROR(IF(G565="","",VLOOKUP(G565,'Setup - Vehicles'!$A$5:$D$504,4,0)),"")</f>
        <v/>
      </c>
      <c r="I565" s="32">
        <f>IFERROR(IF(E565="","",VLOOKUP(E565,'Setup - Mix Design'!$A$5:$I$504,9,0)),"")</f>
        <v/>
      </c>
      <c r="J565" s="32">
        <f>IF(OR(F565="",I565=""),"",F565*I565)</f>
        <v/>
      </c>
      <c r="K565" s="26" t="n"/>
    </row>
    <row r="566">
      <c r="A566" s="31" t="n"/>
      <c r="B566" s="26" t="n"/>
      <c r="C566" s="26" t="n"/>
      <c r="D566" s="26" t="n"/>
      <c r="E566" s="26" t="n"/>
      <c r="F566" s="27" t="n"/>
      <c r="G566" s="26" t="n"/>
      <c r="H566" s="28">
        <f>IFERROR(IF(G566="","",VLOOKUP(G566,'Setup - Vehicles'!$A$5:$D$504,4,0)),"")</f>
        <v/>
      </c>
      <c r="I566" s="32">
        <f>IFERROR(IF(E566="","",VLOOKUP(E566,'Setup - Mix Design'!$A$5:$I$504,9,0)),"")</f>
        <v/>
      </c>
      <c r="J566" s="32">
        <f>IF(OR(F566="",I566=""),"",F566*I566)</f>
        <v/>
      </c>
      <c r="K566" s="26" t="n"/>
    </row>
    <row r="567">
      <c r="A567" s="31" t="n"/>
      <c r="B567" s="26" t="n"/>
      <c r="C567" s="26" t="n"/>
      <c r="D567" s="26" t="n"/>
      <c r="E567" s="26" t="n"/>
      <c r="F567" s="27" t="n"/>
      <c r="G567" s="26" t="n"/>
      <c r="H567" s="28">
        <f>IFERROR(IF(G567="","",VLOOKUP(G567,'Setup - Vehicles'!$A$5:$D$504,4,0)),"")</f>
        <v/>
      </c>
      <c r="I567" s="32">
        <f>IFERROR(IF(E567="","",VLOOKUP(E567,'Setup - Mix Design'!$A$5:$I$504,9,0)),"")</f>
        <v/>
      </c>
      <c r="J567" s="32">
        <f>IF(OR(F567="",I567=""),"",F567*I567)</f>
        <v/>
      </c>
      <c r="K567" s="26" t="n"/>
    </row>
    <row r="568">
      <c r="A568" s="31" t="n"/>
      <c r="B568" s="26" t="n"/>
      <c r="C568" s="26" t="n"/>
      <c r="D568" s="26" t="n"/>
      <c r="E568" s="26" t="n"/>
      <c r="F568" s="27" t="n"/>
      <c r="G568" s="26" t="n"/>
      <c r="H568" s="28">
        <f>IFERROR(IF(G568="","",VLOOKUP(G568,'Setup - Vehicles'!$A$5:$D$504,4,0)),"")</f>
        <v/>
      </c>
      <c r="I568" s="32">
        <f>IFERROR(IF(E568="","",VLOOKUP(E568,'Setup - Mix Design'!$A$5:$I$504,9,0)),"")</f>
        <v/>
      </c>
      <c r="J568" s="32">
        <f>IF(OR(F568="",I568=""),"",F568*I568)</f>
        <v/>
      </c>
      <c r="K568" s="26" t="n"/>
    </row>
    <row r="569">
      <c r="A569" s="31" t="n"/>
      <c r="B569" s="26" t="n"/>
      <c r="C569" s="26" t="n"/>
      <c r="D569" s="26" t="n"/>
      <c r="E569" s="26" t="n"/>
      <c r="F569" s="27" t="n"/>
      <c r="G569" s="26" t="n"/>
      <c r="H569" s="28">
        <f>IFERROR(IF(G569="","",VLOOKUP(G569,'Setup - Vehicles'!$A$5:$D$504,4,0)),"")</f>
        <v/>
      </c>
      <c r="I569" s="32">
        <f>IFERROR(IF(E569="","",VLOOKUP(E569,'Setup - Mix Design'!$A$5:$I$504,9,0)),"")</f>
        <v/>
      </c>
      <c r="J569" s="32">
        <f>IF(OR(F569="",I569=""),"",F569*I569)</f>
        <v/>
      </c>
      <c r="K569" s="26" t="n"/>
    </row>
    <row r="570">
      <c r="A570" s="31" t="n"/>
      <c r="B570" s="26" t="n"/>
      <c r="C570" s="26" t="n"/>
      <c r="D570" s="26" t="n"/>
      <c r="E570" s="26" t="n"/>
      <c r="F570" s="27" t="n"/>
      <c r="G570" s="26" t="n"/>
      <c r="H570" s="28">
        <f>IFERROR(IF(G570="","",VLOOKUP(G570,'Setup - Vehicles'!$A$5:$D$504,4,0)),"")</f>
        <v/>
      </c>
      <c r="I570" s="32">
        <f>IFERROR(IF(E570="","",VLOOKUP(E570,'Setup - Mix Design'!$A$5:$I$504,9,0)),"")</f>
        <v/>
      </c>
      <c r="J570" s="32">
        <f>IF(OR(F570="",I570=""),"",F570*I570)</f>
        <v/>
      </c>
      <c r="K570" s="26" t="n"/>
    </row>
    <row r="571">
      <c r="A571" s="31" t="n"/>
      <c r="B571" s="26" t="n"/>
      <c r="C571" s="26" t="n"/>
      <c r="D571" s="26" t="n"/>
      <c r="E571" s="26" t="n"/>
      <c r="F571" s="27" t="n"/>
      <c r="G571" s="26" t="n"/>
      <c r="H571" s="28">
        <f>IFERROR(IF(G571="","",VLOOKUP(G571,'Setup - Vehicles'!$A$5:$D$504,4,0)),"")</f>
        <v/>
      </c>
      <c r="I571" s="32">
        <f>IFERROR(IF(E571="","",VLOOKUP(E571,'Setup - Mix Design'!$A$5:$I$504,9,0)),"")</f>
        <v/>
      </c>
      <c r="J571" s="32">
        <f>IF(OR(F571="",I571=""),"",F571*I571)</f>
        <v/>
      </c>
      <c r="K571" s="26" t="n"/>
    </row>
    <row r="572">
      <c r="A572" s="31" t="n"/>
      <c r="B572" s="26" t="n"/>
      <c r="C572" s="26" t="n"/>
      <c r="D572" s="26" t="n"/>
      <c r="E572" s="26" t="n"/>
      <c r="F572" s="27" t="n"/>
      <c r="G572" s="26" t="n"/>
      <c r="H572" s="28">
        <f>IFERROR(IF(G572="","",VLOOKUP(G572,'Setup - Vehicles'!$A$5:$D$504,4,0)),"")</f>
        <v/>
      </c>
      <c r="I572" s="32">
        <f>IFERROR(IF(E572="","",VLOOKUP(E572,'Setup - Mix Design'!$A$5:$I$504,9,0)),"")</f>
        <v/>
      </c>
      <c r="J572" s="32">
        <f>IF(OR(F572="",I572=""),"",F572*I572)</f>
        <v/>
      </c>
      <c r="K572" s="26" t="n"/>
    </row>
    <row r="573">
      <c r="A573" s="31" t="n"/>
      <c r="B573" s="26" t="n"/>
      <c r="C573" s="26" t="n"/>
      <c r="D573" s="26" t="n"/>
      <c r="E573" s="26" t="n"/>
      <c r="F573" s="27" t="n"/>
      <c r="G573" s="26" t="n"/>
      <c r="H573" s="28">
        <f>IFERROR(IF(G573="","",VLOOKUP(G573,'Setup - Vehicles'!$A$5:$D$504,4,0)),"")</f>
        <v/>
      </c>
      <c r="I573" s="32">
        <f>IFERROR(IF(E573="","",VLOOKUP(E573,'Setup - Mix Design'!$A$5:$I$504,9,0)),"")</f>
        <v/>
      </c>
      <c r="J573" s="32">
        <f>IF(OR(F573="",I573=""),"",F573*I573)</f>
        <v/>
      </c>
      <c r="K573" s="26" t="n"/>
    </row>
    <row r="574">
      <c r="A574" s="31" t="n"/>
      <c r="B574" s="26" t="n"/>
      <c r="C574" s="26" t="n"/>
      <c r="D574" s="26" t="n"/>
      <c r="E574" s="26" t="n"/>
      <c r="F574" s="27" t="n"/>
      <c r="G574" s="26" t="n"/>
      <c r="H574" s="28">
        <f>IFERROR(IF(G574="","",VLOOKUP(G574,'Setup - Vehicles'!$A$5:$D$504,4,0)),"")</f>
        <v/>
      </c>
      <c r="I574" s="32">
        <f>IFERROR(IF(E574="","",VLOOKUP(E574,'Setup - Mix Design'!$A$5:$I$504,9,0)),"")</f>
        <v/>
      </c>
      <c r="J574" s="32">
        <f>IF(OR(F574="",I574=""),"",F574*I574)</f>
        <v/>
      </c>
      <c r="K574" s="26" t="n"/>
    </row>
    <row r="575">
      <c r="A575" s="31" t="n"/>
      <c r="B575" s="26" t="n"/>
      <c r="C575" s="26" t="n"/>
      <c r="D575" s="26" t="n"/>
      <c r="E575" s="26" t="n"/>
      <c r="F575" s="27" t="n"/>
      <c r="G575" s="26" t="n"/>
      <c r="H575" s="28">
        <f>IFERROR(IF(G575="","",VLOOKUP(G575,'Setup - Vehicles'!$A$5:$D$504,4,0)),"")</f>
        <v/>
      </c>
      <c r="I575" s="32">
        <f>IFERROR(IF(E575="","",VLOOKUP(E575,'Setup - Mix Design'!$A$5:$I$504,9,0)),"")</f>
        <v/>
      </c>
      <c r="J575" s="32">
        <f>IF(OR(F575="",I575=""),"",F575*I575)</f>
        <v/>
      </c>
      <c r="K575" s="26" t="n"/>
    </row>
    <row r="576">
      <c r="A576" s="31" t="n"/>
      <c r="B576" s="26" t="n"/>
      <c r="C576" s="26" t="n"/>
      <c r="D576" s="26" t="n"/>
      <c r="E576" s="26" t="n"/>
      <c r="F576" s="27" t="n"/>
      <c r="G576" s="26" t="n"/>
      <c r="H576" s="28">
        <f>IFERROR(IF(G576="","",VLOOKUP(G576,'Setup - Vehicles'!$A$5:$D$504,4,0)),"")</f>
        <v/>
      </c>
      <c r="I576" s="32">
        <f>IFERROR(IF(E576="","",VLOOKUP(E576,'Setup - Mix Design'!$A$5:$I$504,9,0)),"")</f>
        <v/>
      </c>
      <c r="J576" s="32">
        <f>IF(OR(F576="",I576=""),"",F576*I576)</f>
        <v/>
      </c>
      <c r="K576" s="26" t="n"/>
    </row>
    <row r="577">
      <c r="A577" s="31" t="n"/>
      <c r="B577" s="26" t="n"/>
      <c r="C577" s="26" t="n"/>
      <c r="D577" s="26" t="n"/>
      <c r="E577" s="26" t="n"/>
      <c r="F577" s="27" t="n"/>
      <c r="G577" s="26" t="n"/>
      <c r="H577" s="28">
        <f>IFERROR(IF(G577="","",VLOOKUP(G577,'Setup - Vehicles'!$A$5:$D$504,4,0)),"")</f>
        <v/>
      </c>
      <c r="I577" s="32">
        <f>IFERROR(IF(E577="","",VLOOKUP(E577,'Setup - Mix Design'!$A$5:$I$504,9,0)),"")</f>
        <v/>
      </c>
      <c r="J577" s="32">
        <f>IF(OR(F577="",I577=""),"",F577*I577)</f>
        <v/>
      </c>
      <c r="K577" s="26" t="n"/>
    </row>
    <row r="578">
      <c r="A578" s="31" t="n"/>
      <c r="B578" s="26" t="n"/>
      <c r="C578" s="26" t="n"/>
      <c r="D578" s="26" t="n"/>
      <c r="E578" s="26" t="n"/>
      <c r="F578" s="27" t="n"/>
      <c r="G578" s="26" t="n"/>
      <c r="H578" s="28">
        <f>IFERROR(IF(G578="","",VLOOKUP(G578,'Setup - Vehicles'!$A$5:$D$504,4,0)),"")</f>
        <v/>
      </c>
      <c r="I578" s="32">
        <f>IFERROR(IF(E578="","",VLOOKUP(E578,'Setup - Mix Design'!$A$5:$I$504,9,0)),"")</f>
        <v/>
      </c>
      <c r="J578" s="32">
        <f>IF(OR(F578="",I578=""),"",F578*I578)</f>
        <v/>
      </c>
      <c r="K578" s="26" t="n"/>
    </row>
    <row r="579">
      <c r="A579" s="31" t="n"/>
      <c r="B579" s="26" t="n"/>
      <c r="C579" s="26" t="n"/>
      <c r="D579" s="26" t="n"/>
      <c r="E579" s="26" t="n"/>
      <c r="F579" s="27" t="n"/>
      <c r="G579" s="26" t="n"/>
      <c r="H579" s="28">
        <f>IFERROR(IF(G579="","",VLOOKUP(G579,'Setup - Vehicles'!$A$5:$D$504,4,0)),"")</f>
        <v/>
      </c>
      <c r="I579" s="32">
        <f>IFERROR(IF(E579="","",VLOOKUP(E579,'Setup - Mix Design'!$A$5:$I$504,9,0)),"")</f>
        <v/>
      </c>
      <c r="J579" s="32">
        <f>IF(OR(F579="",I579=""),"",F579*I579)</f>
        <v/>
      </c>
      <c r="K579" s="26" t="n"/>
    </row>
    <row r="580">
      <c r="A580" s="31" t="n"/>
      <c r="B580" s="26" t="n"/>
      <c r="C580" s="26" t="n"/>
      <c r="D580" s="26" t="n"/>
      <c r="E580" s="26" t="n"/>
      <c r="F580" s="27" t="n"/>
      <c r="G580" s="26" t="n"/>
      <c r="H580" s="28">
        <f>IFERROR(IF(G580="","",VLOOKUP(G580,'Setup - Vehicles'!$A$5:$D$504,4,0)),"")</f>
        <v/>
      </c>
      <c r="I580" s="32">
        <f>IFERROR(IF(E580="","",VLOOKUP(E580,'Setup - Mix Design'!$A$5:$I$504,9,0)),"")</f>
        <v/>
      </c>
      <c r="J580" s="32">
        <f>IF(OR(F580="",I580=""),"",F580*I580)</f>
        <v/>
      </c>
      <c r="K580" s="26" t="n"/>
    </row>
    <row r="581">
      <c r="A581" s="31" t="n"/>
      <c r="B581" s="26" t="n"/>
      <c r="C581" s="26" t="n"/>
      <c r="D581" s="26" t="n"/>
      <c r="E581" s="26" t="n"/>
      <c r="F581" s="27" t="n"/>
      <c r="G581" s="26" t="n"/>
      <c r="H581" s="28">
        <f>IFERROR(IF(G581="","",VLOOKUP(G581,'Setup - Vehicles'!$A$5:$D$504,4,0)),"")</f>
        <v/>
      </c>
      <c r="I581" s="32">
        <f>IFERROR(IF(E581="","",VLOOKUP(E581,'Setup - Mix Design'!$A$5:$I$504,9,0)),"")</f>
        <v/>
      </c>
      <c r="J581" s="32">
        <f>IF(OR(F581="",I581=""),"",F581*I581)</f>
        <v/>
      </c>
      <c r="K581" s="26" t="n"/>
    </row>
    <row r="582">
      <c r="A582" s="31" t="n"/>
      <c r="B582" s="26" t="n"/>
      <c r="C582" s="26" t="n"/>
      <c r="D582" s="26" t="n"/>
      <c r="E582" s="26" t="n"/>
      <c r="F582" s="27" t="n"/>
      <c r="G582" s="26" t="n"/>
      <c r="H582" s="28">
        <f>IFERROR(IF(G582="","",VLOOKUP(G582,'Setup - Vehicles'!$A$5:$D$504,4,0)),"")</f>
        <v/>
      </c>
      <c r="I582" s="32">
        <f>IFERROR(IF(E582="","",VLOOKUP(E582,'Setup - Mix Design'!$A$5:$I$504,9,0)),"")</f>
        <v/>
      </c>
      <c r="J582" s="32">
        <f>IF(OR(F582="",I582=""),"",F582*I582)</f>
        <v/>
      </c>
      <c r="K582" s="26" t="n"/>
    </row>
    <row r="583">
      <c r="A583" s="31" t="n"/>
      <c r="B583" s="26" t="n"/>
      <c r="C583" s="26" t="n"/>
      <c r="D583" s="26" t="n"/>
      <c r="E583" s="26" t="n"/>
      <c r="F583" s="27" t="n"/>
      <c r="G583" s="26" t="n"/>
      <c r="H583" s="28">
        <f>IFERROR(IF(G583="","",VLOOKUP(G583,'Setup - Vehicles'!$A$5:$D$504,4,0)),"")</f>
        <v/>
      </c>
      <c r="I583" s="32">
        <f>IFERROR(IF(E583="","",VLOOKUP(E583,'Setup - Mix Design'!$A$5:$I$504,9,0)),"")</f>
        <v/>
      </c>
      <c r="J583" s="32">
        <f>IF(OR(F583="",I583=""),"",F583*I583)</f>
        <v/>
      </c>
      <c r="K583" s="26" t="n"/>
    </row>
    <row r="584">
      <c r="A584" s="31" t="n"/>
      <c r="B584" s="26" t="n"/>
      <c r="C584" s="26" t="n"/>
      <c r="D584" s="26" t="n"/>
      <c r="E584" s="26" t="n"/>
      <c r="F584" s="27" t="n"/>
      <c r="G584" s="26" t="n"/>
      <c r="H584" s="28">
        <f>IFERROR(IF(G584="","",VLOOKUP(G584,'Setup - Vehicles'!$A$5:$D$504,4,0)),"")</f>
        <v/>
      </c>
      <c r="I584" s="32">
        <f>IFERROR(IF(E584="","",VLOOKUP(E584,'Setup - Mix Design'!$A$5:$I$504,9,0)),"")</f>
        <v/>
      </c>
      <c r="J584" s="32">
        <f>IF(OR(F584="",I584=""),"",F584*I584)</f>
        <v/>
      </c>
      <c r="K584" s="26" t="n"/>
    </row>
    <row r="585">
      <c r="A585" s="31" t="n"/>
      <c r="B585" s="26" t="n"/>
      <c r="C585" s="26" t="n"/>
      <c r="D585" s="26" t="n"/>
      <c r="E585" s="26" t="n"/>
      <c r="F585" s="27" t="n"/>
      <c r="G585" s="26" t="n"/>
      <c r="H585" s="28">
        <f>IFERROR(IF(G585="","",VLOOKUP(G585,'Setup - Vehicles'!$A$5:$D$504,4,0)),"")</f>
        <v/>
      </c>
      <c r="I585" s="32">
        <f>IFERROR(IF(E585="","",VLOOKUP(E585,'Setup - Mix Design'!$A$5:$I$504,9,0)),"")</f>
        <v/>
      </c>
      <c r="J585" s="32">
        <f>IF(OR(F585="",I585=""),"",F585*I585)</f>
        <v/>
      </c>
      <c r="K585" s="26" t="n"/>
    </row>
    <row r="586">
      <c r="A586" s="31" t="n"/>
      <c r="B586" s="26" t="n"/>
      <c r="C586" s="26" t="n"/>
      <c r="D586" s="26" t="n"/>
      <c r="E586" s="26" t="n"/>
      <c r="F586" s="27" t="n"/>
      <c r="G586" s="26" t="n"/>
      <c r="H586" s="28">
        <f>IFERROR(IF(G586="","",VLOOKUP(G586,'Setup - Vehicles'!$A$5:$D$504,4,0)),"")</f>
        <v/>
      </c>
      <c r="I586" s="32">
        <f>IFERROR(IF(E586="","",VLOOKUP(E586,'Setup - Mix Design'!$A$5:$I$504,9,0)),"")</f>
        <v/>
      </c>
      <c r="J586" s="32">
        <f>IF(OR(F586="",I586=""),"",F586*I586)</f>
        <v/>
      </c>
      <c r="K586" s="26" t="n"/>
    </row>
    <row r="587">
      <c r="A587" s="31" t="n"/>
      <c r="B587" s="26" t="n"/>
      <c r="C587" s="26" t="n"/>
      <c r="D587" s="26" t="n"/>
      <c r="E587" s="26" t="n"/>
      <c r="F587" s="27" t="n"/>
      <c r="G587" s="26" t="n"/>
      <c r="H587" s="28">
        <f>IFERROR(IF(G587="","",VLOOKUP(G587,'Setup - Vehicles'!$A$5:$D$504,4,0)),"")</f>
        <v/>
      </c>
      <c r="I587" s="32">
        <f>IFERROR(IF(E587="","",VLOOKUP(E587,'Setup - Mix Design'!$A$5:$I$504,9,0)),"")</f>
        <v/>
      </c>
      <c r="J587" s="32">
        <f>IF(OR(F587="",I587=""),"",F587*I587)</f>
        <v/>
      </c>
      <c r="K587" s="26" t="n"/>
    </row>
    <row r="588">
      <c r="A588" s="31" t="n"/>
      <c r="B588" s="26" t="n"/>
      <c r="C588" s="26" t="n"/>
      <c r="D588" s="26" t="n"/>
      <c r="E588" s="26" t="n"/>
      <c r="F588" s="27" t="n"/>
      <c r="G588" s="26" t="n"/>
      <c r="H588" s="28">
        <f>IFERROR(IF(G588="","",VLOOKUP(G588,'Setup - Vehicles'!$A$5:$D$504,4,0)),"")</f>
        <v/>
      </c>
      <c r="I588" s="32">
        <f>IFERROR(IF(E588="","",VLOOKUP(E588,'Setup - Mix Design'!$A$5:$I$504,9,0)),"")</f>
        <v/>
      </c>
      <c r="J588" s="32">
        <f>IF(OR(F588="",I588=""),"",F588*I588)</f>
        <v/>
      </c>
      <c r="K588" s="26" t="n"/>
    </row>
    <row r="589">
      <c r="A589" s="31" t="n"/>
      <c r="B589" s="26" t="n"/>
      <c r="C589" s="26" t="n"/>
      <c r="D589" s="26" t="n"/>
      <c r="E589" s="26" t="n"/>
      <c r="F589" s="27" t="n"/>
      <c r="G589" s="26" t="n"/>
      <c r="H589" s="28">
        <f>IFERROR(IF(G589="","",VLOOKUP(G589,'Setup - Vehicles'!$A$5:$D$504,4,0)),"")</f>
        <v/>
      </c>
      <c r="I589" s="32">
        <f>IFERROR(IF(E589="","",VLOOKUP(E589,'Setup - Mix Design'!$A$5:$I$504,9,0)),"")</f>
        <v/>
      </c>
      <c r="J589" s="32">
        <f>IF(OR(F589="",I589=""),"",F589*I589)</f>
        <v/>
      </c>
      <c r="K589" s="26" t="n"/>
    </row>
    <row r="590">
      <c r="A590" s="31" t="n"/>
      <c r="B590" s="26" t="n"/>
      <c r="C590" s="26" t="n"/>
      <c r="D590" s="26" t="n"/>
      <c r="E590" s="26" t="n"/>
      <c r="F590" s="27" t="n"/>
      <c r="G590" s="26" t="n"/>
      <c r="H590" s="28">
        <f>IFERROR(IF(G590="","",VLOOKUP(G590,'Setup - Vehicles'!$A$5:$D$504,4,0)),"")</f>
        <v/>
      </c>
      <c r="I590" s="32">
        <f>IFERROR(IF(E590="","",VLOOKUP(E590,'Setup - Mix Design'!$A$5:$I$504,9,0)),"")</f>
        <v/>
      </c>
      <c r="J590" s="32">
        <f>IF(OR(F590="",I590=""),"",F590*I590)</f>
        <v/>
      </c>
      <c r="K590" s="26" t="n"/>
    </row>
    <row r="591">
      <c r="A591" s="31" t="n"/>
      <c r="B591" s="26" t="n"/>
      <c r="C591" s="26" t="n"/>
      <c r="D591" s="26" t="n"/>
      <c r="E591" s="26" t="n"/>
      <c r="F591" s="27" t="n"/>
      <c r="G591" s="26" t="n"/>
      <c r="H591" s="28">
        <f>IFERROR(IF(G591="","",VLOOKUP(G591,'Setup - Vehicles'!$A$5:$D$504,4,0)),"")</f>
        <v/>
      </c>
      <c r="I591" s="32">
        <f>IFERROR(IF(E591="","",VLOOKUP(E591,'Setup - Mix Design'!$A$5:$I$504,9,0)),"")</f>
        <v/>
      </c>
      <c r="J591" s="32">
        <f>IF(OR(F591="",I591=""),"",F591*I591)</f>
        <v/>
      </c>
      <c r="K591" s="26" t="n"/>
    </row>
    <row r="592">
      <c r="A592" s="31" t="n"/>
      <c r="B592" s="26" t="n"/>
      <c r="C592" s="26" t="n"/>
      <c r="D592" s="26" t="n"/>
      <c r="E592" s="26" t="n"/>
      <c r="F592" s="27" t="n"/>
      <c r="G592" s="26" t="n"/>
      <c r="H592" s="28">
        <f>IFERROR(IF(G592="","",VLOOKUP(G592,'Setup - Vehicles'!$A$5:$D$504,4,0)),"")</f>
        <v/>
      </c>
      <c r="I592" s="32">
        <f>IFERROR(IF(E592="","",VLOOKUP(E592,'Setup - Mix Design'!$A$5:$I$504,9,0)),"")</f>
        <v/>
      </c>
      <c r="J592" s="32">
        <f>IF(OR(F592="",I592=""),"",F592*I592)</f>
        <v/>
      </c>
      <c r="K592" s="26" t="n"/>
    </row>
    <row r="593">
      <c r="A593" s="31" t="n"/>
      <c r="B593" s="26" t="n"/>
      <c r="C593" s="26" t="n"/>
      <c r="D593" s="26" t="n"/>
      <c r="E593" s="26" t="n"/>
      <c r="F593" s="27" t="n"/>
      <c r="G593" s="26" t="n"/>
      <c r="H593" s="28">
        <f>IFERROR(IF(G593="","",VLOOKUP(G593,'Setup - Vehicles'!$A$5:$D$504,4,0)),"")</f>
        <v/>
      </c>
      <c r="I593" s="32">
        <f>IFERROR(IF(E593="","",VLOOKUP(E593,'Setup - Mix Design'!$A$5:$I$504,9,0)),"")</f>
        <v/>
      </c>
      <c r="J593" s="32">
        <f>IF(OR(F593="",I593=""),"",F593*I593)</f>
        <v/>
      </c>
      <c r="K593" s="26" t="n"/>
    </row>
    <row r="594">
      <c r="A594" s="31" t="n"/>
      <c r="B594" s="26" t="n"/>
      <c r="C594" s="26" t="n"/>
      <c r="D594" s="26" t="n"/>
      <c r="E594" s="26" t="n"/>
      <c r="F594" s="27" t="n"/>
      <c r="G594" s="26" t="n"/>
      <c r="H594" s="28">
        <f>IFERROR(IF(G594="","",VLOOKUP(G594,'Setup - Vehicles'!$A$5:$D$504,4,0)),"")</f>
        <v/>
      </c>
      <c r="I594" s="32">
        <f>IFERROR(IF(E594="","",VLOOKUP(E594,'Setup - Mix Design'!$A$5:$I$504,9,0)),"")</f>
        <v/>
      </c>
      <c r="J594" s="32">
        <f>IF(OR(F594="",I594=""),"",F594*I594)</f>
        <v/>
      </c>
      <c r="K594" s="26" t="n"/>
    </row>
    <row r="595">
      <c r="A595" s="31" t="n"/>
      <c r="B595" s="26" t="n"/>
      <c r="C595" s="26" t="n"/>
      <c r="D595" s="26" t="n"/>
      <c r="E595" s="26" t="n"/>
      <c r="F595" s="27" t="n"/>
      <c r="G595" s="26" t="n"/>
      <c r="H595" s="28">
        <f>IFERROR(IF(G595="","",VLOOKUP(G595,'Setup - Vehicles'!$A$5:$D$504,4,0)),"")</f>
        <v/>
      </c>
      <c r="I595" s="32">
        <f>IFERROR(IF(E595="","",VLOOKUP(E595,'Setup - Mix Design'!$A$5:$I$504,9,0)),"")</f>
        <v/>
      </c>
      <c r="J595" s="32">
        <f>IF(OR(F595="",I595=""),"",F595*I595)</f>
        <v/>
      </c>
      <c r="K595" s="26" t="n"/>
    </row>
    <row r="596">
      <c r="A596" s="31" t="n"/>
      <c r="B596" s="26" t="n"/>
      <c r="C596" s="26" t="n"/>
      <c r="D596" s="26" t="n"/>
      <c r="E596" s="26" t="n"/>
      <c r="F596" s="27" t="n"/>
      <c r="G596" s="26" t="n"/>
      <c r="H596" s="28">
        <f>IFERROR(IF(G596="","",VLOOKUP(G596,'Setup - Vehicles'!$A$5:$D$504,4,0)),"")</f>
        <v/>
      </c>
      <c r="I596" s="32">
        <f>IFERROR(IF(E596="","",VLOOKUP(E596,'Setup - Mix Design'!$A$5:$I$504,9,0)),"")</f>
        <v/>
      </c>
      <c r="J596" s="32">
        <f>IF(OR(F596="",I596=""),"",F596*I596)</f>
        <v/>
      </c>
      <c r="K596" s="26" t="n"/>
    </row>
    <row r="597">
      <c r="A597" s="31" t="n"/>
      <c r="B597" s="26" t="n"/>
      <c r="C597" s="26" t="n"/>
      <c r="D597" s="26" t="n"/>
      <c r="E597" s="26" t="n"/>
      <c r="F597" s="27" t="n"/>
      <c r="G597" s="26" t="n"/>
      <c r="H597" s="28">
        <f>IFERROR(IF(G597="","",VLOOKUP(G597,'Setup - Vehicles'!$A$5:$D$504,4,0)),"")</f>
        <v/>
      </c>
      <c r="I597" s="32">
        <f>IFERROR(IF(E597="","",VLOOKUP(E597,'Setup - Mix Design'!$A$5:$I$504,9,0)),"")</f>
        <v/>
      </c>
      <c r="J597" s="32">
        <f>IF(OR(F597="",I597=""),"",F597*I597)</f>
        <v/>
      </c>
      <c r="K597" s="26" t="n"/>
    </row>
    <row r="598">
      <c r="A598" s="31" t="n"/>
      <c r="B598" s="26" t="n"/>
      <c r="C598" s="26" t="n"/>
      <c r="D598" s="26" t="n"/>
      <c r="E598" s="26" t="n"/>
      <c r="F598" s="27" t="n"/>
      <c r="G598" s="26" t="n"/>
      <c r="H598" s="28">
        <f>IFERROR(IF(G598="","",VLOOKUP(G598,'Setup - Vehicles'!$A$5:$D$504,4,0)),"")</f>
        <v/>
      </c>
      <c r="I598" s="32">
        <f>IFERROR(IF(E598="","",VLOOKUP(E598,'Setup - Mix Design'!$A$5:$I$504,9,0)),"")</f>
        <v/>
      </c>
      <c r="J598" s="32">
        <f>IF(OR(F598="",I598=""),"",F598*I598)</f>
        <v/>
      </c>
      <c r="K598" s="26" t="n"/>
    </row>
    <row r="599">
      <c r="A599" s="31" t="n"/>
      <c r="B599" s="26" t="n"/>
      <c r="C599" s="26" t="n"/>
      <c r="D599" s="26" t="n"/>
      <c r="E599" s="26" t="n"/>
      <c r="F599" s="27" t="n"/>
      <c r="G599" s="26" t="n"/>
      <c r="H599" s="28">
        <f>IFERROR(IF(G599="","",VLOOKUP(G599,'Setup - Vehicles'!$A$5:$D$504,4,0)),"")</f>
        <v/>
      </c>
      <c r="I599" s="32">
        <f>IFERROR(IF(E599="","",VLOOKUP(E599,'Setup - Mix Design'!$A$5:$I$504,9,0)),"")</f>
        <v/>
      </c>
      <c r="J599" s="32">
        <f>IF(OR(F599="",I599=""),"",F599*I599)</f>
        <v/>
      </c>
      <c r="K599" s="26" t="n"/>
    </row>
    <row r="600">
      <c r="A600" s="31" t="n"/>
      <c r="B600" s="26" t="n"/>
      <c r="C600" s="26" t="n"/>
      <c r="D600" s="26" t="n"/>
      <c r="E600" s="26" t="n"/>
      <c r="F600" s="27" t="n"/>
      <c r="G600" s="26" t="n"/>
      <c r="H600" s="28">
        <f>IFERROR(IF(G600="","",VLOOKUP(G600,'Setup - Vehicles'!$A$5:$D$504,4,0)),"")</f>
        <v/>
      </c>
      <c r="I600" s="32">
        <f>IFERROR(IF(E600="","",VLOOKUP(E600,'Setup - Mix Design'!$A$5:$I$504,9,0)),"")</f>
        <v/>
      </c>
      <c r="J600" s="32">
        <f>IF(OR(F600="",I600=""),"",F600*I600)</f>
        <v/>
      </c>
      <c r="K600" s="26" t="n"/>
    </row>
    <row r="601">
      <c r="A601" s="31" t="n"/>
      <c r="B601" s="26" t="n"/>
      <c r="C601" s="26" t="n"/>
      <c r="D601" s="26" t="n"/>
      <c r="E601" s="26" t="n"/>
      <c r="F601" s="27" t="n"/>
      <c r="G601" s="26" t="n"/>
      <c r="H601" s="28">
        <f>IFERROR(IF(G601="","",VLOOKUP(G601,'Setup - Vehicles'!$A$5:$D$504,4,0)),"")</f>
        <v/>
      </c>
      <c r="I601" s="32">
        <f>IFERROR(IF(E601="","",VLOOKUP(E601,'Setup - Mix Design'!$A$5:$I$504,9,0)),"")</f>
        <v/>
      </c>
      <c r="J601" s="32">
        <f>IF(OR(F601="",I601=""),"",F601*I601)</f>
        <v/>
      </c>
      <c r="K601" s="26" t="n"/>
    </row>
    <row r="602">
      <c r="A602" s="31" t="n"/>
      <c r="B602" s="26" t="n"/>
      <c r="C602" s="26" t="n"/>
      <c r="D602" s="26" t="n"/>
      <c r="E602" s="26" t="n"/>
      <c r="F602" s="27" t="n"/>
      <c r="G602" s="26" t="n"/>
      <c r="H602" s="28">
        <f>IFERROR(IF(G602="","",VLOOKUP(G602,'Setup - Vehicles'!$A$5:$D$504,4,0)),"")</f>
        <v/>
      </c>
      <c r="I602" s="32">
        <f>IFERROR(IF(E602="","",VLOOKUP(E602,'Setup - Mix Design'!$A$5:$I$504,9,0)),"")</f>
        <v/>
      </c>
      <c r="J602" s="32">
        <f>IF(OR(F602="",I602=""),"",F602*I602)</f>
        <v/>
      </c>
      <c r="K602" s="26" t="n"/>
    </row>
    <row r="603">
      <c r="A603" s="31" t="n"/>
      <c r="B603" s="26" t="n"/>
      <c r="C603" s="26" t="n"/>
      <c r="D603" s="26" t="n"/>
      <c r="E603" s="26" t="n"/>
      <c r="F603" s="27" t="n"/>
      <c r="G603" s="26" t="n"/>
      <c r="H603" s="28">
        <f>IFERROR(IF(G603="","",VLOOKUP(G603,'Setup - Vehicles'!$A$5:$D$504,4,0)),"")</f>
        <v/>
      </c>
      <c r="I603" s="32">
        <f>IFERROR(IF(E603="","",VLOOKUP(E603,'Setup - Mix Design'!$A$5:$I$504,9,0)),"")</f>
        <v/>
      </c>
      <c r="J603" s="32">
        <f>IF(OR(F603="",I603=""),"",F603*I603)</f>
        <v/>
      </c>
      <c r="K603" s="26" t="n"/>
    </row>
    <row r="604">
      <c r="A604" s="31" t="n"/>
      <c r="B604" s="26" t="n"/>
      <c r="C604" s="26" t="n"/>
      <c r="D604" s="26" t="n"/>
      <c r="E604" s="26" t="n"/>
      <c r="F604" s="27" t="n"/>
      <c r="G604" s="26" t="n"/>
      <c r="H604" s="28">
        <f>IFERROR(IF(G604="","",VLOOKUP(G604,'Setup - Vehicles'!$A$5:$D$504,4,0)),"")</f>
        <v/>
      </c>
      <c r="I604" s="32">
        <f>IFERROR(IF(E604="","",VLOOKUP(E604,'Setup - Mix Design'!$A$5:$I$504,9,0)),"")</f>
        <v/>
      </c>
      <c r="J604" s="32">
        <f>IF(OR(F604="",I604=""),"",F604*I604)</f>
        <v/>
      </c>
      <c r="K604" s="26" t="n"/>
    </row>
    <row r="605">
      <c r="A605" s="31" t="n"/>
      <c r="B605" s="26" t="n"/>
      <c r="C605" s="26" t="n"/>
      <c r="D605" s="26" t="n"/>
      <c r="E605" s="26" t="n"/>
      <c r="F605" s="27" t="n"/>
      <c r="G605" s="26" t="n"/>
      <c r="H605" s="28">
        <f>IFERROR(IF(G605="","",VLOOKUP(G605,'Setup - Vehicles'!$A$5:$D$504,4,0)),"")</f>
        <v/>
      </c>
      <c r="I605" s="32">
        <f>IFERROR(IF(E605="","",VLOOKUP(E605,'Setup - Mix Design'!$A$5:$I$504,9,0)),"")</f>
        <v/>
      </c>
      <c r="J605" s="32">
        <f>IF(OR(F605="",I605=""),"",F605*I605)</f>
        <v/>
      </c>
      <c r="K605" s="26" t="n"/>
    </row>
    <row r="606">
      <c r="A606" s="31" t="n"/>
      <c r="B606" s="26" t="n"/>
      <c r="C606" s="26" t="n"/>
      <c r="D606" s="26" t="n"/>
      <c r="E606" s="26" t="n"/>
      <c r="F606" s="27" t="n"/>
      <c r="G606" s="26" t="n"/>
      <c r="H606" s="28">
        <f>IFERROR(IF(G606="","",VLOOKUP(G606,'Setup - Vehicles'!$A$5:$D$504,4,0)),"")</f>
        <v/>
      </c>
      <c r="I606" s="32">
        <f>IFERROR(IF(E606="","",VLOOKUP(E606,'Setup - Mix Design'!$A$5:$I$504,9,0)),"")</f>
        <v/>
      </c>
      <c r="J606" s="32">
        <f>IF(OR(F606="",I606=""),"",F606*I606)</f>
        <v/>
      </c>
      <c r="K606" s="26" t="n"/>
    </row>
    <row r="607">
      <c r="A607" s="31" t="n"/>
      <c r="B607" s="26" t="n"/>
      <c r="C607" s="26" t="n"/>
      <c r="D607" s="26" t="n"/>
      <c r="E607" s="26" t="n"/>
      <c r="F607" s="27" t="n"/>
      <c r="G607" s="26" t="n"/>
      <c r="H607" s="28">
        <f>IFERROR(IF(G607="","",VLOOKUP(G607,'Setup - Vehicles'!$A$5:$D$504,4,0)),"")</f>
        <v/>
      </c>
      <c r="I607" s="32">
        <f>IFERROR(IF(E607="","",VLOOKUP(E607,'Setup - Mix Design'!$A$5:$I$504,9,0)),"")</f>
        <v/>
      </c>
      <c r="J607" s="32">
        <f>IF(OR(F607="",I607=""),"",F607*I607)</f>
        <v/>
      </c>
      <c r="K607" s="26" t="n"/>
    </row>
    <row r="608">
      <c r="A608" s="31" t="n"/>
      <c r="B608" s="26" t="n"/>
      <c r="C608" s="26" t="n"/>
      <c r="D608" s="26" t="n"/>
      <c r="E608" s="26" t="n"/>
      <c r="F608" s="27" t="n"/>
      <c r="G608" s="26" t="n"/>
      <c r="H608" s="28">
        <f>IFERROR(IF(G608="","",VLOOKUP(G608,'Setup - Vehicles'!$A$5:$D$504,4,0)),"")</f>
        <v/>
      </c>
      <c r="I608" s="32">
        <f>IFERROR(IF(E608="","",VLOOKUP(E608,'Setup - Mix Design'!$A$5:$I$504,9,0)),"")</f>
        <v/>
      </c>
      <c r="J608" s="32">
        <f>IF(OR(F608="",I608=""),"",F608*I608)</f>
        <v/>
      </c>
      <c r="K608" s="26" t="n"/>
    </row>
    <row r="609">
      <c r="A609" s="31" t="n"/>
      <c r="B609" s="26" t="n"/>
      <c r="C609" s="26" t="n"/>
      <c r="D609" s="26" t="n"/>
      <c r="E609" s="26" t="n"/>
      <c r="F609" s="27" t="n"/>
      <c r="G609" s="26" t="n"/>
      <c r="H609" s="28">
        <f>IFERROR(IF(G609="","",VLOOKUP(G609,'Setup - Vehicles'!$A$5:$D$504,4,0)),"")</f>
        <v/>
      </c>
      <c r="I609" s="32">
        <f>IFERROR(IF(E609="","",VLOOKUP(E609,'Setup - Mix Design'!$A$5:$I$504,9,0)),"")</f>
        <v/>
      </c>
      <c r="J609" s="32">
        <f>IF(OR(F609="",I609=""),"",F609*I609)</f>
        <v/>
      </c>
      <c r="K609" s="26" t="n"/>
    </row>
    <row r="610">
      <c r="A610" s="31" t="n"/>
      <c r="B610" s="26" t="n"/>
      <c r="C610" s="26" t="n"/>
      <c r="D610" s="26" t="n"/>
      <c r="E610" s="26" t="n"/>
      <c r="F610" s="27" t="n"/>
      <c r="G610" s="26" t="n"/>
      <c r="H610" s="28">
        <f>IFERROR(IF(G610="","",VLOOKUP(G610,'Setup - Vehicles'!$A$5:$D$504,4,0)),"")</f>
        <v/>
      </c>
      <c r="I610" s="32">
        <f>IFERROR(IF(E610="","",VLOOKUP(E610,'Setup - Mix Design'!$A$5:$I$504,9,0)),"")</f>
        <v/>
      </c>
      <c r="J610" s="32">
        <f>IF(OR(F610="",I610=""),"",F610*I610)</f>
        <v/>
      </c>
      <c r="K610" s="26" t="n"/>
    </row>
    <row r="611">
      <c r="A611" s="31" t="n"/>
      <c r="B611" s="26" t="n"/>
      <c r="C611" s="26" t="n"/>
      <c r="D611" s="26" t="n"/>
      <c r="E611" s="26" t="n"/>
      <c r="F611" s="27" t="n"/>
      <c r="G611" s="26" t="n"/>
      <c r="H611" s="28">
        <f>IFERROR(IF(G611="","",VLOOKUP(G611,'Setup - Vehicles'!$A$5:$D$504,4,0)),"")</f>
        <v/>
      </c>
      <c r="I611" s="32">
        <f>IFERROR(IF(E611="","",VLOOKUP(E611,'Setup - Mix Design'!$A$5:$I$504,9,0)),"")</f>
        <v/>
      </c>
      <c r="J611" s="32">
        <f>IF(OR(F611="",I611=""),"",F611*I611)</f>
        <v/>
      </c>
      <c r="K611" s="26" t="n"/>
    </row>
    <row r="612">
      <c r="A612" s="31" t="n"/>
      <c r="B612" s="26" t="n"/>
      <c r="C612" s="26" t="n"/>
      <c r="D612" s="26" t="n"/>
      <c r="E612" s="26" t="n"/>
      <c r="F612" s="27" t="n"/>
      <c r="G612" s="26" t="n"/>
      <c r="H612" s="28">
        <f>IFERROR(IF(G612="","",VLOOKUP(G612,'Setup - Vehicles'!$A$5:$D$504,4,0)),"")</f>
        <v/>
      </c>
      <c r="I612" s="32">
        <f>IFERROR(IF(E612="","",VLOOKUP(E612,'Setup - Mix Design'!$A$5:$I$504,9,0)),"")</f>
        <v/>
      </c>
      <c r="J612" s="32">
        <f>IF(OR(F612="",I612=""),"",F612*I612)</f>
        <v/>
      </c>
      <c r="K612" s="26" t="n"/>
    </row>
    <row r="613">
      <c r="A613" s="31" t="n"/>
      <c r="B613" s="26" t="n"/>
      <c r="C613" s="26" t="n"/>
      <c r="D613" s="26" t="n"/>
      <c r="E613" s="26" t="n"/>
      <c r="F613" s="27" t="n"/>
      <c r="G613" s="26" t="n"/>
      <c r="H613" s="28">
        <f>IFERROR(IF(G613="","",VLOOKUP(G613,'Setup - Vehicles'!$A$5:$D$504,4,0)),"")</f>
        <v/>
      </c>
      <c r="I613" s="32">
        <f>IFERROR(IF(E613="","",VLOOKUP(E613,'Setup - Mix Design'!$A$5:$I$504,9,0)),"")</f>
        <v/>
      </c>
      <c r="J613" s="32">
        <f>IF(OR(F613="",I613=""),"",F613*I613)</f>
        <v/>
      </c>
      <c r="K613" s="26" t="n"/>
    </row>
    <row r="614">
      <c r="A614" s="31" t="n"/>
      <c r="B614" s="26" t="n"/>
      <c r="C614" s="26" t="n"/>
      <c r="D614" s="26" t="n"/>
      <c r="E614" s="26" t="n"/>
      <c r="F614" s="27" t="n"/>
      <c r="G614" s="26" t="n"/>
      <c r="H614" s="28">
        <f>IFERROR(IF(G614="","",VLOOKUP(G614,'Setup - Vehicles'!$A$5:$D$504,4,0)),"")</f>
        <v/>
      </c>
      <c r="I614" s="32">
        <f>IFERROR(IF(E614="","",VLOOKUP(E614,'Setup - Mix Design'!$A$5:$I$504,9,0)),"")</f>
        <v/>
      </c>
      <c r="J614" s="32">
        <f>IF(OR(F614="",I614=""),"",F614*I614)</f>
        <v/>
      </c>
      <c r="K614" s="26" t="n"/>
    </row>
    <row r="615">
      <c r="A615" s="31" t="n"/>
      <c r="B615" s="26" t="n"/>
      <c r="C615" s="26" t="n"/>
      <c r="D615" s="26" t="n"/>
      <c r="E615" s="26" t="n"/>
      <c r="F615" s="27" t="n"/>
      <c r="G615" s="26" t="n"/>
      <c r="H615" s="28">
        <f>IFERROR(IF(G615="","",VLOOKUP(G615,'Setup - Vehicles'!$A$5:$D$504,4,0)),"")</f>
        <v/>
      </c>
      <c r="I615" s="32">
        <f>IFERROR(IF(E615="","",VLOOKUP(E615,'Setup - Mix Design'!$A$5:$I$504,9,0)),"")</f>
        <v/>
      </c>
      <c r="J615" s="32">
        <f>IF(OR(F615="",I615=""),"",F615*I615)</f>
        <v/>
      </c>
      <c r="K615" s="26" t="n"/>
    </row>
    <row r="616">
      <c r="A616" s="31" t="n"/>
      <c r="B616" s="26" t="n"/>
      <c r="C616" s="26" t="n"/>
      <c r="D616" s="26" t="n"/>
      <c r="E616" s="26" t="n"/>
      <c r="F616" s="27" t="n"/>
      <c r="G616" s="26" t="n"/>
      <c r="H616" s="28">
        <f>IFERROR(IF(G616="","",VLOOKUP(G616,'Setup - Vehicles'!$A$5:$D$504,4,0)),"")</f>
        <v/>
      </c>
      <c r="I616" s="32">
        <f>IFERROR(IF(E616="","",VLOOKUP(E616,'Setup - Mix Design'!$A$5:$I$504,9,0)),"")</f>
        <v/>
      </c>
      <c r="J616" s="32">
        <f>IF(OR(F616="",I616=""),"",F616*I616)</f>
        <v/>
      </c>
      <c r="K616" s="26" t="n"/>
    </row>
    <row r="617">
      <c r="A617" s="31" t="n"/>
      <c r="B617" s="26" t="n"/>
      <c r="C617" s="26" t="n"/>
      <c r="D617" s="26" t="n"/>
      <c r="E617" s="26" t="n"/>
      <c r="F617" s="27" t="n"/>
      <c r="G617" s="26" t="n"/>
      <c r="H617" s="28">
        <f>IFERROR(IF(G617="","",VLOOKUP(G617,'Setup - Vehicles'!$A$5:$D$504,4,0)),"")</f>
        <v/>
      </c>
      <c r="I617" s="32">
        <f>IFERROR(IF(E617="","",VLOOKUP(E617,'Setup - Mix Design'!$A$5:$I$504,9,0)),"")</f>
        <v/>
      </c>
      <c r="J617" s="32">
        <f>IF(OR(F617="",I617=""),"",F617*I617)</f>
        <v/>
      </c>
      <c r="K617" s="26" t="n"/>
    </row>
    <row r="618">
      <c r="A618" s="31" t="n"/>
      <c r="B618" s="26" t="n"/>
      <c r="C618" s="26" t="n"/>
      <c r="D618" s="26" t="n"/>
      <c r="E618" s="26" t="n"/>
      <c r="F618" s="27" t="n"/>
      <c r="G618" s="26" t="n"/>
      <c r="H618" s="28">
        <f>IFERROR(IF(G618="","",VLOOKUP(G618,'Setup - Vehicles'!$A$5:$D$504,4,0)),"")</f>
        <v/>
      </c>
      <c r="I618" s="32">
        <f>IFERROR(IF(E618="","",VLOOKUP(E618,'Setup - Mix Design'!$A$5:$I$504,9,0)),"")</f>
        <v/>
      </c>
      <c r="J618" s="32">
        <f>IF(OR(F618="",I618=""),"",F618*I618)</f>
        <v/>
      </c>
      <c r="K618" s="26" t="n"/>
    </row>
    <row r="619">
      <c r="A619" s="31" t="n"/>
      <c r="B619" s="26" t="n"/>
      <c r="C619" s="26" t="n"/>
      <c r="D619" s="26" t="n"/>
      <c r="E619" s="26" t="n"/>
      <c r="F619" s="27" t="n"/>
      <c r="G619" s="26" t="n"/>
      <c r="H619" s="28">
        <f>IFERROR(IF(G619="","",VLOOKUP(G619,'Setup - Vehicles'!$A$5:$D$504,4,0)),"")</f>
        <v/>
      </c>
      <c r="I619" s="32">
        <f>IFERROR(IF(E619="","",VLOOKUP(E619,'Setup - Mix Design'!$A$5:$I$504,9,0)),"")</f>
        <v/>
      </c>
      <c r="J619" s="32">
        <f>IF(OR(F619="",I619=""),"",F619*I619)</f>
        <v/>
      </c>
      <c r="K619" s="26" t="n"/>
    </row>
    <row r="620">
      <c r="A620" s="31" t="n"/>
      <c r="B620" s="26" t="n"/>
      <c r="C620" s="26" t="n"/>
      <c r="D620" s="26" t="n"/>
      <c r="E620" s="26" t="n"/>
      <c r="F620" s="27" t="n"/>
      <c r="G620" s="26" t="n"/>
      <c r="H620" s="28">
        <f>IFERROR(IF(G620="","",VLOOKUP(G620,'Setup - Vehicles'!$A$5:$D$504,4,0)),"")</f>
        <v/>
      </c>
      <c r="I620" s="32">
        <f>IFERROR(IF(E620="","",VLOOKUP(E620,'Setup - Mix Design'!$A$5:$I$504,9,0)),"")</f>
        <v/>
      </c>
      <c r="J620" s="32">
        <f>IF(OR(F620="",I620=""),"",F620*I620)</f>
        <v/>
      </c>
      <c r="K620" s="26" t="n"/>
    </row>
    <row r="621">
      <c r="A621" s="31" t="n"/>
      <c r="B621" s="26" t="n"/>
      <c r="C621" s="26" t="n"/>
      <c r="D621" s="26" t="n"/>
      <c r="E621" s="26" t="n"/>
      <c r="F621" s="27" t="n"/>
      <c r="G621" s="26" t="n"/>
      <c r="H621" s="28">
        <f>IFERROR(IF(G621="","",VLOOKUP(G621,'Setup - Vehicles'!$A$5:$D$504,4,0)),"")</f>
        <v/>
      </c>
      <c r="I621" s="32">
        <f>IFERROR(IF(E621="","",VLOOKUP(E621,'Setup - Mix Design'!$A$5:$I$504,9,0)),"")</f>
        <v/>
      </c>
      <c r="J621" s="32">
        <f>IF(OR(F621="",I621=""),"",F621*I621)</f>
        <v/>
      </c>
      <c r="K621" s="26" t="n"/>
    </row>
    <row r="622">
      <c r="A622" s="31" t="n"/>
      <c r="B622" s="26" t="n"/>
      <c r="C622" s="26" t="n"/>
      <c r="D622" s="26" t="n"/>
      <c r="E622" s="26" t="n"/>
      <c r="F622" s="27" t="n"/>
      <c r="G622" s="26" t="n"/>
      <c r="H622" s="28">
        <f>IFERROR(IF(G622="","",VLOOKUP(G622,'Setup - Vehicles'!$A$5:$D$504,4,0)),"")</f>
        <v/>
      </c>
      <c r="I622" s="32">
        <f>IFERROR(IF(E622="","",VLOOKUP(E622,'Setup - Mix Design'!$A$5:$I$504,9,0)),"")</f>
        <v/>
      </c>
      <c r="J622" s="32">
        <f>IF(OR(F622="",I622=""),"",F622*I622)</f>
        <v/>
      </c>
      <c r="K622" s="26" t="n"/>
    </row>
    <row r="623">
      <c r="A623" s="31" t="n"/>
      <c r="B623" s="26" t="n"/>
      <c r="C623" s="26" t="n"/>
      <c r="D623" s="26" t="n"/>
      <c r="E623" s="26" t="n"/>
      <c r="F623" s="27" t="n"/>
      <c r="G623" s="26" t="n"/>
      <c r="H623" s="28">
        <f>IFERROR(IF(G623="","",VLOOKUP(G623,'Setup - Vehicles'!$A$5:$D$504,4,0)),"")</f>
        <v/>
      </c>
      <c r="I623" s="32">
        <f>IFERROR(IF(E623="","",VLOOKUP(E623,'Setup - Mix Design'!$A$5:$I$504,9,0)),"")</f>
        <v/>
      </c>
      <c r="J623" s="32">
        <f>IF(OR(F623="",I623=""),"",F623*I623)</f>
        <v/>
      </c>
      <c r="K623" s="26" t="n"/>
    </row>
    <row r="624">
      <c r="A624" s="31" t="n"/>
      <c r="B624" s="26" t="n"/>
      <c r="C624" s="26" t="n"/>
      <c r="D624" s="26" t="n"/>
      <c r="E624" s="26" t="n"/>
      <c r="F624" s="27" t="n"/>
      <c r="G624" s="26" t="n"/>
      <c r="H624" s="28">
        <f>IFERROR(IF(G624="","",VLOOKUP(G624,'Setup - Vehicles'!$A$5:$D$504,4,0)),"")</f>
        <v/>
      </c>
      <c r="I624" s="32">
        <f>IFERROR(IF(E624="","",VLOOKUP(E624,'Setup - Mix Design'!$A$5:$I$504,9,0)),"")</f>
        <v/>
      </c>
      <c r="J624" s="32">
        <f>IF(OR(F624="",I624=""),"",F624*I624)</f>
        <v/>
      </c>
      <c r="K624" s="26" t="n"/>
    </row>
    <row r="625">
      <c r="A625" s="31" t="n"/>
      <c r="B625" s="26" t="n"/>
      <c r="C625" s="26" t="n"/>
      <c r="D625" s="26" t="n"/>
      <c r="E625" s="26" t="n"/>
      <c r="F625" s="27" t="n"/>
      <c r="G625" s="26" t="n"/>
      <c r="H625" s="28">
        <f>IFERROR(IF(G625="","",VLOOKUP(G625,'Setup - Vehicles'!$A$5:$D$504,4,0)),"")</f>
        <v/>
      </c>
      <c r="I625" s="32">
        <f>IFERROR(IF(E625="","",VLOOKUP(E625,'Setup - Mix Design'!$A$5:$I$504,9,0)),"")</f>
        <v/>
      </c>
      <c r="J625" s="32">
        <f>IF(OR(F625="",I625=""),"",F625*I625)</f>
        <v/>
      </c>
      <c r="K625" s="26" t="n"/>
    </row>
    <row r="626">
      <c r="A626" s="31" t="n"/>
      <c r="B626" s="26" t="n"/>
      <c r="C626" s="26" t="n"/>
      <c r="D626" s="26" t="n"/>
      <c r="E626" s="26" t="n"/>
      <c r="F626" s="27" t="n"/>
      <c r="G626" s="26" t="n"/>
      <c r="H626" s="28">
        <f>IFERROR(IF(G626="","",VLOOKUP(G626,'Setup - Vehicles'!$A$5:$D$504,4,0)),"")</f>
        <v/>
      </c>
      <c r="I626" s="32">
        <f>IFERROR(IF(E626="","",VLOOKUP(E626,'Setup - Mix Design'!$A$5:$I$504,9,0)),"")</f>
        <v/>
      </c>
      <c r="J626" s="32">
        <f>IF(OR(F626="",I626=""),"",F626*I626)</f>
        <v/>
      </c>
      <c r="K626" s="26" t="n"/>
    </row>
    <row r="627">
      <c r="A627" s="31" t="n"/>
      <c r="B627" s="26" t="n"/>
      <c r="C627" s="26" t="n"/>
      <c r="D627" s="26" t="n"/>
      <c r="E627" s="26" t="n"/>
      <c r="F627" s="27" t="n"/>
      <c r="G627" s="26" t="n"/>
      <c r="H627" s="28">
        <f>IFERROR(IF(G627="","",VLOOKUP(G627,'Setup - Vehicles'!$A$5:$D$504,4,0)),"")</f>
        <v/>
      </c>
      <c r="I627" s="32">
        <f>IFERROR(IF(E627="","",VLOOKUP(E627,'Setup - Mix Design'!$A$5:$I$504,9,0)),"")</f>
        <v/>
      </c>
      <c r="J627" s="32">
        <f>IF(OR(F627="",I627=""),"",F627*I627)</f>
        <v/>
      </c>
      <c r="K627" s="26" t="n"/>
    </row>
    <row r="628">
      <c r="A628" s="31" t="n"/>
      <c r="B628" s="26" t="n"/>
      <c r="C628" s="26" t="n"/>
      <c r="D628" s="26" t="n"/>
      <c r="E628" s="26" t="n"/>
      <c r="F628" s="27" t="n"/>
      <c r="G628" s="26" t="n"/>
      <c r="H628" s="28">
        <f>IFERROR(IF(G628="","",VLOOKUP(G628,'Setup - Vehicles'!$A$5:$D$504,4,0)),"")</f>
        <v/>
      </c>
      <c r="I628" s="32">
        <f>IFERROR(IF(E628="","",VLOOKUP(E628,'Setup - Mix Design'!$A$5:$I$504,9,0)),"")</f>
        <v/>
      </c>
      <c r="J628" s="32">
        <f>IF(OR(F628="",I628=""),"",F628*I628)</f>
        <v/>
      </c>
      <c r="K628" s="26" t="n"/>
    </row>
    <row r="629">
      <c r="A629" s="31" t="n"/>
      <c r="B629" s="26" t="n"/>
      <c r="C629" s="26" t="n"/>
      <c r="D629" s="26" t="n"/>
      <c r="E629" s="26" t="n"/>
      <c r="F629" s="27" t="n"/>
      <c r="G629" s="26" t="n"/>
      <c r="H629" s="28">
        <f>IFERROR(IF(G629="","",VLOOKUP(G629,'Setup - Vehicles'!$A$5:$D$504,4,0)),"")</f>
        <v/>
      </c>
      <c r="I629" s="32">
        <f>IFERROR(IF(E629="","",VLOOKUP(E629,'Setup - Mix Design'!$A$5:$I$504,9,0)),"")</f>
        <v/>
      </c>
      <c r="J629" s="32">
        <f>IF(OR(F629="",I629=""),"",F629*I629)</f>
        <v/>
      </c>
      <c r="K629" s="26" t="n"/>
    </row>
    <row r="630">
      <c r="A630" s="31" t="n"/>
      <c r="B630" s="26" t="n"/>
      <c r="C630" s="26" t="n"/>
      <c r="D630" s="26" t="n"/>
      <c r="E630" s="26" t="n"/>
      <c r="F630" s="27" t="n"/>
      <c r="G630" s="26" t="n"/>
      <c r="H630" s="28">
        <f>IFERROR(IF(G630="","",VLOOKUP(G630,'Setup - Vehicles'!$A$5:$D$504,4,0)),"")</f>
        <v/>
      </c>
      <c r="I630" s="32">
        <f>IFERROR(IF(E630="","",VLOOKUP(E630,'Setup - Mix Design'!$A$5:$I$504,9,0)),"")</f>
        <v/>
      </c>
      <c r="J630" s="32">
        <f>IF(OR(F630="",I630=""),"",F630*I630)</f>
        <v/>
      </c>
      <c r="K630" s="26" t="n"/>
    </row>
    <row r="631">
      <c r="A631" s="31" t="n"/>
      <c r="B631" s="26" t="n"/>
      <c r="C631" s="26" t="n"/>
      <c r="D631" s="26" t="n"/>
      <c r="E631" s="26" t="n"/>
      <c r="F631" s="27" t="n"/>
      <c r="G631" s="26" t="n"/>
      <c r="H631" s="28">
        <f>IFERROR(IF(G631="","",VLOOKUP(G631,'Setup - Vehicles'!$A$5:$D$504,4,0)),"")</f>
        <v/>
      </c>
      <c r="I631" s="32">
        <f>IFERROR(IF(E631="","",VLOOKUP(E631,'Setup - Mix Design'!$A$5:$I$504,9,0)),"")</f>
        <v/>
      </c>
      <c r="J631" s="32">
        <f>IF(OR(F631="",I631=""),"",F631*I631)</f>
        <v/>
      </c>
      <c r="K631" s="26" t="n"/>
    </row>
    <row r="632">
      <c r="A632" s="31" t="n"/>
      <c r="B632" s="26" t="n"/>
      <c r="C632" s="26" t="n"/>
      <c r="D632" s="26" t="n"/>
      <c r="E632" s="26" t="n"/>
      <c r="F632" s="27" t="n"/>
      <c r="G632" s="26" t="n"/>
      <c r="H632" s="28">
        <f>IFERROR(IF(G632="","",VLOOKUP(G632,'Setup - Vehicles'!$A$5:$D$504,4,0)),"")</f>
        <v/>
      </c>
      <c r="I632" s="32">
        <f>IFERROR(IF(E632="","",VLOOKUP(E632,'Setup - Mix Design'!$A$5:$I$504,9,0)),"")</f>
        <v/>
      </c>
      <c r="J632" s="32">
        <f>IF(OR(F632="",I632=""),"",F632*I632)</f>
        <v/>
      </c>
      <c r="K632" s="26" t="n"/>
    </row>
    <row r="633">
      <c r="A633" s="31" t="n"/>
      <c r="B633" s="26" t="n"/>
      <c r="C633" s="26" t="n"/>
      <c r="D633" s="26" t="n"/>
      <c r="E633" s="26" t="n"/>
      <c r="F633" s="27" t="n"/>
      <c r="G633" s="26" t="n"/>
      <c r="H633" s="28">
        <f>IFERROR(IF(G633="","",VLOOKUP(G633,'Setup - Vehicles'!$A$5:$D$504,4,0)),"")</f>
        <v/>
      </c>
      <c r="I633" s="32">
        <f>IFERROR(IF(E633="","",VLOOKUP(E633,'Setup - Mix Design'!$A$5:$I$504,9,0)),"")</f>
        <v/>
      </c>
      <c r="J633" s="32">
        <f>IF(OR(F633="",I633=""),"",F633*I633)</f>
        <v/>
      </c>
      <c r="K633" s="26" t="n"/>
    </row>
    <row r="634">
      <c r="A634" s="31" t="n"/>
      <c r="B634" s="26" t="n"/>
      <c r="C634" s="26" t="n"/>
      <c r="D634" s="26" t="n"/>
      <c r="E634" s="26" t="n"/>
      <c r="F634" s="27" t="n"/>
      <c r="G634" s="26" t="n"/>
      <c r="H634" s="28">
        <f>IFERROR(IF(G634="","",VLOOKUP(G634,'Setup - Vehicles'!$A$5:$D$504,4,0)),"")</f>
        <v/>
      </c>
      <c r="I634" s="32">
        <f>IFERROR(IF(E634="","",VLOOKUP(E634,'Setup - Mix Design'!$A$5:$I$504,9,0)),"")</f>
        <v/>
      </c>
      <c r="J634" s="32">
        <f>IF(OR(F634="",I634=""),"",F634*I634)</f>
        <v/>
      </c>
      <c r="K634" s="26" t="n"/>
    </row>
    <row r="635">
      <c r="A635" s="31" t="n"/>
      <c r="B635" s="26" t="n"/>
      <c r="C635" s="26" t="n"/>
      <c r="D635" s="26" t="n"/>
      <c r="E635" s="26" t="n"/>
      <c r="F635" s="27" t="n"/>
      <c r="G635" s="26" t="n"/>
      <c r="H635" s="28">
        <f>IFERROR(IF(G635="","",VLOOKUP(G635,'Setup - Vehicles'!$A$5:$D$504,4,0)),"")</f>
        <v/>
      </c>
      <c r="I635" s="32">
        <f>IFERROR(IF(E635="","",VLOOKUP(E635,'Setup - Mix Design'!$A$5:$I$504,9,0)),"")</f>
        <v/>
      </c>
      <c r="J635" s="32">
        <f>IF(OR(F635="",I635=""),"",F635*I635)</f>
        <v/>
      </c>
      <c r="K635" s="26" t="n"/>
    </row>
    <row r="636">
      <c r="A636" s="31" t="n"/>
      <c r="B636" s="26" t="n"/>
      <c r="C636" s="26" t="n"/>
      <c r="D636" s="26" t="n"/>
      <c r="E636" s="26" t="n"/>
      <c r="F636" s="27" t="n"/>
      <c r="G636" s="26" t="n"/>
      <c r="H636" s="28">
        <f>IFERROR(IF(G636="","",VLOOKUP(G636,'Setup - Vehicles'!$A$5:$D$504,4,0)),"")</f>
        <v/>
      </c>
      <c r="I636" s="32">
        <f>IFERROR(IF(E636="","",VLOOKUP(E636,'Setup - Mix Design'!$A$5:$I$504,9,0)),"")</f>
        <v/>
      </c>
      <c r="J636" s="32">
        <f>IF(OR(F636="",I636=""),"",F636*I636)</f>
        <v/>
      </c>
      <c r="K636" s="26" t="n"/>
    </row>
    <row r="637">
      <c r="A637" s="31" t="n"/>
      <c r="B637" s="26" t="n"/>
      <c r="C637" s="26" t="n"/>
      <c r="D637" s="26" t="n"/>
      <c r="E637" s="26" t="n"/>
      <c r="F637" s="27" t="n"/>
      <c r="G637" s="26" t="n"/>
      <c r="H637" s="28">
        <f>IFERROR(IF(G637="","",VLOOKUP(G637,'Setup - Vehicles'!$A$5:$D$504,4,0)),"")</f>
        <v/>
      </c>
      <c r="I637" s="32">
        <f>IFERROR(IF(E637="","",VLOOKUP(E637,'Setup - Mix Design'!$A$5:$I$504,9,0)),"")</f>
        <v/>
      </c>
      <c r="J637" s="32">
        <f>IF(OR(F637="",I637=""),"",F637*I637)</f>
        <v/>
      </c>
      <c r="K637" s="26" t="n"/>
    </row>
    <row r="638">
      <c r="A638" s="31" t="n"/>
      <c r="B638" s="26" t="n"/>
      <c r="C638" s="26" t="n"/>
      <c r="D638" s="26" t="n"/>
      <c r="E638" s="26" t="n"/>
      <c r="F638" s="27" t="n"/>
      <c r="G638" s="26" t="n"/>
      <c r="H638" s="28">
        <f>IFERROR(IF(G638="","",VLOOKUP(G638,'Setup - Vehicles'!$A$5:$D$504,4,0)),"")</f>
        <v/>
      </c>
      <c r="I638" s="32">
        <f>IFERROR(IF(E638="","",VLOOKUP(E638,'Setup - Mix Design'!$A$5:$I$504,9,0)),"")</f>
        <v/>
      </c>
      <c r="J638" s="32">
        <f>IF(OR(F638="",I638=""),"",F638*I638)</f>
        <v/>
      </c>
      <c r="K638" s="26" t="n"/>
    </row>
    <row r="639">
      <c r="A639" s="31" t="n"/>
      <c r="B639" s="26" t="n"/>
      <c r="C639" s="26" t="n"/>
      <c r="D639" s="26" t="n"/>
      <c r="E639" s="26" t="n"/>
      <c r="F639" s="27" t="n"/>
      <c r="G639" s="26" t="n"/>
      <c r="H639" s="28">
        <f>IFERROR(IF(G639="","",VLOOKUP(G639,'Setup - Vehicles'!$A$5:$D$504,4,0)),"")</f>
        <v/>
      </c>
      <c r="I639" s="32">
        <f>IFERROR(IF(E639="","",VLOOKUP(E639,'Setup - Mix Design'!$A$5:$I$504,9,0)),"")</f>
        <v/>
      </c>
      <c r="J639" s="32">
        <f>IF(OR(F639="",I639=""),"",F639*I639)</f>
        <v/>
      </c>
      <c r="K639" s="26" t="n"/>
    </row>
    <row r="640">
      <c r="A640" s="31" t="n"/>
      <c r="B640" s="26" t="n"/>
      <c r="C640" s="26" t="n"/>
      <c r="D640" s="26" t="n"/>
      <c r="E640" s="26" t="n"/>
      <c r="F640" s="27" t="n"/>
      <c r="G640" s="26" t="n"/>
      <c r="H640" s="28">
        <f>IFERROR(IF(G640="","",VLOOKUP(G640,'Setup - Vehicles'!$A$5:$D$504,4,0)),"")</f>
        <v/>
      </c>
      <c r="I640" s="32">
        <f>IFERROR(IF(E640="","",VLOOKUP(E640,'Setup - Mix Design'!$A$5:$I$504,9,0)),"")</f>
        <v/>
      </c>
      <c r="J640" s="32">
        <f>IF(OR(F640="",I640=""),"",F640*I640)</f>
        <v/>
      </c>
      <c r="K640" s="26" t="n"/>
    </row>
    <row r="641">
      <c r="A641" s="31" t="n"/>
      <c r="B641" s="26" t="n"/>
      <c r="C641" s="26" t="n"/>
      <c r="D641" s="26" t="n"/>
      <c r="E641" s="26" t="n"/>
      <c r="F641" s="27" t="n"/>
      <c r="G641" s="26" t="n"/>
      <c r="H641" s="28">
        <f>IFERROR(IF(G641="","",VLOOKUP(G641,'Setup - Vehicles'!$A$5:$D$504,4,0)),"")</f>
        <v/>
      </c>
      <c r="I641" s="32">
        <f>IFERROR(IF(E641="","",VLOOKUP(E641,'Setup - Mix Design'!$A$5:$I$504,9,0)),"")</f>
        <v/>
      </c>
      <c r="J641" s="32">
        <f>IF(OR(F641="",I641=""),"",F641*I641)</f>
        <v/>
      </c>
      <c r="K641" s="26" t="n"/>
    </row>
    <row r="642">
      <c r="A642" s="31" t="n"/>
      <c r="B642" s="26" t="n"/>
      <c r="C642" s="26" t="n"/>
      <c r="D642" s="26" t="n"/>
      <c r="E642" s="26" t="n"/>
      <c r="F642" s="27" t="n"/>
      <c r="G642" s="26" t="n"/>
      <c r="H642" s="28">
        <f>IFERROR(IF(G642="","",VLOOKUP(G642,'Setup - Vehicles'!$A$5:$D$504,4,0)),"")</f>
        <v/>
      </c>
      <c r="I642" s="32">
        <f>IFERROR(IF(E642="","",VLOOKUP(E642,'Setup - Mix Design'!$A$5:$I$504,9,0)),"")</f>
        <v/>
      </c>
      <c r="J642" s="32">
        <f>IF(OR(F642="",I642=""),"",F642*I642)</f>
        <v/>
      </c>
      <c r="K642" s="26" t="n"/>
    </row>
    <row r="643">
      <c r="A643" s="31" t="n"/>
      <c r="B643" s="26" t="n"/>
      <c r="C643" s="26" t="n"/>
      <c r="D643" s="26" t="n"/>
      <c r="E643" s="26" t="n"/>
      <c r="F643" s="27" t="n"/>
      <c r="G643" s="26" t="n"/>
      <c r="H643" s="28">
        <f>IFERROR(IF(G643="","",VLOOKUP(G643,'Setup - Vehicles'!$A$5:$D$504,4,0)),"")</f>
        <v/>
      </c>
      <c r="I643" s="32">
        <f>IFERROR(IF(E643="","",VLOOKUP(E643,'Setup - Mix Design'!$A$5:$I$504,9,0)),"")</f>
        <v/>
      </c>
      <c r="J643" s="32">
        <f>IF(OR(F643="",I643=""),"",F643*I643)</f>
        <v/>
      </c>
      <c r="K643" s="26" t="n"/>
    </row>
    <row r="644">
      <c r="A644" s="31" t="n"/>
      <c r="B644" s="26" t="n"/>
      <c r="C644" s="26" t="n"/>
      <c r="D644" s="26" t="n"/>
      <c r="E644" s="26" t="n"/>
      <c r="F644" s="27" t="n"/>
      <c r="G644" s="26" t="n"/>
      <c r="H644" s="28">
        <f>IFERROR(IF(G644="","",VLOOKUP(G644,'Setup - Vehicles'!$A$5:$D$504,4,0)),"")</f>
        <v/>
      </c>
      <c r="I644" s="32">
        <f>IFERROR(IF(E644="","",VLOOKUP(E644,'Setup - Mix Design'!$A$5:$I$504,9,0)),"")</f>
        <v/>
      </c>
      <c r="J644" s="32">
        <f>IF(OR(F644="",I644=""),"",F644*I644)</f>
        <v/>
      </c>
      <c r="K644" s="26" t="n"/>
    </row>
    <row r="645">
      <c r="A645" s="31" t="n"/>
      <c r="B645" s="26" t="n"/>
      <c r="C645" s="26" t="n"/>
      <c r="D645" s="26" t="n"/>
      <c r="E645" s="26" t="n"/>
      <c r="F645" s="27" t="n"/>
      <c r="G645" s="26" t="n"/>
      <c r="H645" s="28">
        <f>IFERROR(IF(G645="","",VLOOKUP(G645,'Setup - Vehicles'!$A$5:$D$504,4,0)),"")</f>
        <v/>
      </c>
      <c r="I645" s="32">
        <f>IFERROR(IF(E645="","",VLOOKUP(E645,'Setup - Mix Design'!$A$5:$I$504,9,0)),"")</f>
        <v/>
      </c>
      <c r="J645" s="32">
        <f>IF(OR(F645="",I645=""),"",F645*I645)</f>
        <v/>
      </c>
      <c r="K645" s="26" t="n"/>
    </row>
    <row r="646">
      <c r="A646" s="31" t="n"/>
      <c r="B646" s="26" t="n"/>
      <c r="C646" s="26" t="n"/>
      <c r="D646" s="26" t="n"/>
      <c r="E646" s="26" t="n"/>
      <c r="F646" s="27" t="n"/>
      <c r="G646" s="26" t="n"/>
      <c r="H646" s="28">
        <f>IFERROR(IF(G646="","",VLOOKUP(G646,'Setup - Vehicles'!$A$5:$D$504,4,0)),"")</f>
        <v/>
      </c>
      <c r="I646" s="32">
        <f>IFERROR(IF(E646="","",VLOOKUP(E646,'Setup - Mix Design'!$A$5:$I$504,9,0)),"")</f>
        <v/>
      </c>
      <c r="J646" s="32">
        <f>IF(OR(F646="",I646=""),"",F646*I646)</f>
        <v/>
      </c>
      <c r="K646" s="26" t="n"/>
    </row>
    <row r="647">
      <c r="A647" s="31" t="n"/>
      <c r="B647" s="26" t="n"/>
      <c r="C647" s="26" t="n"/>
      <c r="D647" s="26" t="n"/>
      <c r="E647" s="26" t="n"/>
      <c r="F647" s="27" t="n"/>
      <c r="G647" s="26" t="n"/>
      <c r="H647" s="28">
        <f>IFERROR(IF(G647="","",VLOOKUP(G647,'Setup - Vehicles'!$A$5:$D$504,4,0)),"")</f>
        <v/>
      </c>
      <c r="I647" s="32">
        <f>IFERROR(IF(E647="","",VLOOKUP(E647,'Setup - Mix Design'!$A$5:$I$504,9,0)),"")</f>
        <v/>
      </c>
      <c r="J647" s="32">
        <f>IF(OR(F647="",I647=""),"",F647*I647)</f>
        <v/>
      </c>
      <c r="K647" s="26" t="n"/>
    </row>
    <row r="648">
      <c r="A648" s="31" t="n"/>
      <c r="B648" s="26" t="n"/>
      <c r="C648" s="26" t="n"/>
      <c r="D648" s="26" t="n"/>
      <c r="E648" s="26" t="n"/>
      <c r="F648" s="27" t="n"/>
      <c r="G648" s="26" t="n"/>
      <c r="H648" s="28">
        <f>IFERROR(IF(G648="","",VLOOKUP(G648,'Setup - Vehicles'!$A$5:$D$504,4,0)),"")</f>
        <v/>
      </c>
      <c r="I648" s="32">
        <f>IFERROR(IF(E648="","",VLOOKUP(E648,'Setup - Mix Design'!$A$5:$I$504,9,0)),"")</f>
        <v/>
      </c>
      <c r="J648" s="32">
        <f>IF(OR(F648="",I648=""),"",F648*I648)</f>
        <v/>
      </c>
      <c r="K648" s="26" t="n"/>
    </row>
    <row r="649">
      <c r="A649" s="31" t="n"/>
      <c r="B649" s="26" t="n"/>
      <c r="C649" s="26" t="n"/>
      <c r="D649" s="26" t="n"/>
      <c r="E649" s="26" t="n"/>
      <c r="F649" s="27" t="n"/>
      <c r="G649" s="26" t="n"/>
      <c r="H649" s="28">
        <f>IFERROR(IF(G649="","",VLOOKUP(G649,'Setup - Vehicles'!$A$5:$D$504,4,0)),"")</f>
        <v/>
      </c>
      <c r="I649" s="32">
        <f>IFERROR(IF(E649="","",VLOOKUP(E649,'Setup - Mix Design'!$A$5:$I$504,9,0)),"")</f>
        <v/>
      </c>
      <c r="J649" s="32">
        <f>IF(OR(F649="",I649=""),"",F649*I649)</f>
        <v/>
      </c>
      <c r="K649" s="26" t="n"/>
    </row>
    <row r="650">
      <c r="A650" s="31" t="n"/>
      <c r="B650" s="26" t="n"/>
      <c r="C650" s="26" t="n"/>
      <c r="D650" s="26" t="n"/>
      <c r="E650" s="26" t="n"/>
      <c r="F650" s="27" t="n"/>
      <c r="G650" s="26" t="n"/>
      <c r="H650" s="28">
        <f>IFERROR(IF(G650="","",VLOOKUP(G650,'Setup - Vehicles'!$A$5:$D$504,4,0)),"")</f>
        <v/>
      </c>
      <c r="I650" s="32">
        <f>IFERROR(IF(E650="","",VLOOKUP(E650,'Setup - Mix Design'!$A$5:$I$504,9,0)),"")</f>
        <v/>
      </c>
      <c r="J650" s="32">
        <f>IF(OR(F650="",I650=""),"",F650*I650)</f>
        <v/>
      </c>
      <c r="K650" s="26" t="n"/>
    </row>
    <row r="651">
      <c r="A651" s="31" t="n"/>
      <c r="B651" s="26" t="n"/>
      <c r="C651" s="26" t="n"/>
      <c r="D651" s="26" t="n"/>
      <c r="E651" s="26" t="n"/>
      <c r="F651" s="27" t="n"/>
      <c r="G651" s="26" t="n"/>
      <c r="H651" s="28">
        <f>IFERROR(IF(G651="","",VLOOKUP(G651,'Setup - Vehicles'!$A$5:$D$504,4,0)),"")</f>
        <v/>
      </c>
      <c r="I651" s="32">
        <f>IFERROR(IF(E651="","",VLOOKUP(E651,'Setup - Mix Design'!$A$5:$I$504,9,0)),"")</f>
        <v/>
      </c>
      <c r="J651" s="32">
        <f>IF(OR(F651="",I651=""),"",F651*I651)</f>
        <v/>
      </c>
      <c r="K651" s="26" t="n"/>
    </row>
    <row r="652">
      <c r="A652" s="31" t="n"/>
      <c r="B652" s="26" t="n"/>
      <c r="C652" s="26" t="n"/>
      <c r="D652" s="26" t="n"/>
      <c r="E652" s="26" t="n"/>
      <c r="F652" s="27" t="n"/>
      <c r="G652" s="26" t="n"/>
      <c r="H652" s="28">
        <f>IFERROR(IF(G652="","",VLOOKUP(G652,'Setup - Vehicles'!$A$5:$D$504,4,0)),"")</f>
        <v/>
      </c>
      <c r="I652" s="32">
        <f>IFERROR(IF(E652="","",VLOOKUP(E652,'Setup - Mix Design'!$A$5:$I$504,9,0)),"")</f>
        <v/>
      </c>
      <c r="J652" s="32">
        <f>IF(OR(F652="",I652=""),"",F652*I652)</f>
        <v/>
      </c>
      <c r="K652" s="26" t="n"/>
    </row>
    <row r="653">
      <c r="A653" s="31" t="n"/>
      <c r="B653" s="26" t="n"/>
      <c r="C653" s="26" t="n"/>
      <c r="D653" s="26" t="n"/>
      <c r="E653" s="26" t="n"/>
      <c r="F653" s="27" t="n"/>
      <c r="G653" s="26" t="n"/>
      <c r="H653" s="28">
        <f>IFERROR(IF(G653="","",VLOOKUP(G653,'Setup - Vehicles'!$A$5:$D$504,4,0)),"")</f>
        <v/>
      </c>
      <c r="I653" s="32">
        <f>IFERROR(IF(E653="","",VLOOKUP(E653,'Setup - Mix Design'!$A$5:$I$504,9,0)),"")</f>
        <v/>
      </c>
      <c r="J653" s="32">
        <f>IF(OR(F653="",I653=""),"",F653*I653)</f>
        <v/>
      </c>
      <c r="K653" s="26" t="n"/>
    </row>
    <row r="654">
      <c r="A654" s="31" t="n"/>
      <c r="B654" s="26" t="n"/>
      <c r="C654" s="26" t="n"/>
      <c r="D654" s="26" t="n"/>
      <c r="E654" s="26" t="n"/>
      <c r="F654" s="27" t="n"/>
      <c r="G654" s="26" t="n"/>
      <c r="H654" s="28">
        <f>IFERROR(IF(G654="","",VLOOKUP(G654,'Setup - Vehicles'!$A$5:$D$504,4,0)),"")</f>
        <v/>
      </c>
      <c r="I654" s="32">
        <f>IFERROR(IF(E654="","",VLOOKUP(E654,'Setup - Mix Design'!$A$5:$I$504,9,0)),"")</f>
        <v/>
      </c>
      <c r="J654" s="32">
        <f>IF(OR(F654="",I654=""),"",F654*I654)</f>
        <v/>
      </c>
      <c r="K654" s="26" t="n"/>
    </row>
    <row r="655">
      <c r="A655" s="31" t="n"/>
      <c r="B655" s="26" t="n"/>
      <c r="C655" s="26" t="n"/>
      <c r="D655" s="26" t="n"/>
      <c r="E655" s="26" t="n"/>
      <c r="F655" s="27" t="n"/>
      <c r="G655" s="26" t="n"/>
      <c r="H655" s="28">
        <f>IFERROR(IF(G655="","",VLOOKUP(G655,'Setup - Vehicles'!$A$5:$D$504,4,0)),"")</f>
        <v/>
      </c>
      <c r="I655" s="32">
        <f>IFERROR(IF(E655="","",VLOOKUP(E655,'Setup - Mix Design'!$A$5:$I$504,9,0)),"")</f>
        <v/>
      </c>
      <c r="J655" s="32">
        <f>IF(OR(F655="",I655=""),"",F655*I655)</f>
        <v/>
      </c>
      <c r="K655" s="26" t="n"/>
    </row>
    <row r="656">
      <c r="A656" s="31" t="n"/>
      <c r="B656" s="26" t="n"/>
      <c r="C656" s="26" t="n"/>
      <c r="D656" s="26" t="n"/>
      <c r="E656" s="26" t="n"/>
      <c r="F656" s="27" t="n"/>
      <c r="G656" s="26" t="n"/>
      <c r="H656" s="28">
        <f>IFERROR(IF(G656="","",VLOOKUP(G656,'Setup - Vehicles'!$A$5:$D$504,4,0)),"")</f>
        <v/>
      </c>
      <c r="I656" s="32">
        <f>IFERROR(IF(E656="","",VLOOKUP(E656,'Setup - Mix Design'!$A$5:$I$504,9,0)),"")</f>
        <v/>
      </c>
      <c r="J656" s="32">
        <f>IF(OR(F656="",I656=""),"",F656*I656)</f>
        <v/>
      </c>
      <c r="K656" s="26" t="n"/>
    </row>
    <row r="657">
      <c r="A657" s="31" t="n"/>
      <c r="B657" s="26" t="n"/>
      <c r="C657" s="26" t="n"/>
      <c r="D657" s="26" t="n"/>
      <c r="E657" s="26" t="n"/>
      <c r="F657" s="27" t="n"/>
      <c r="G657" s="26" t="n"/>
      <c r="H657" s="28">
        <f>IFERROR(IF(G657="","",VLOOKUP(G657,'Setup - Vehicles'!$A$5:$D$504,4,0)),"")</f>
        <v/>
      </c>
      <c r="I657" s="32">
        <f>IFERROR(IF(E657="","",VLOOKUP(E657,'Setup - Mix Design'!$A$5:$I$504,9,0)),"")</f>
        <v/>
      </c>
      <c r="J657" s="32">
        <f>IF(OR(F657="",I657=""),"",F657*I657)</f>
        <v/>
      </c>
      <c r="K657" s="26" t="n"/>
    </row>
    <row r="658">
      <c r="A658" s="31" t="n"/>
      <c r="B658" s="26" t="n"/>
      <c r="C658" s="26" t="n"/>
      <c r="D658" s="26" t="n"/>
      <c r="E658" s="26" t="n"/>
      <c r="F658" s="27" t="n"/>
      <c r="G658" s="26" t="n"/>
      <c r="H658" s="28">
        <f>IFERROR(IF(G658="","",VLOOKUP(G658,'Setup - Vehicles'!$A$5:$D$504,4,0)),"")</f>
        <v/>
      </c>
      <c r="I658" s="32">
        <f>IFERROR(IF(E658="","",VLOOKUP(E658,'Setup - Mix Design'!$A$5:$I$504,9,0)),"")</f>
        <v/>
      </c>
      <c r="J658" s="32">
        <f>IF(OR(F658="",I658=""),"",F658*I658)</f>
        <v/>
      </c>
      <c r="K658" s="26" t="n"/>
    </row>
    <row r="659">
      <c r="A659" s="31" t="n"/>
      <c r="B659" s="26" t="n"/>
      <c r="C659" s="26" t="n"/>
      <c r="D659" s="26" t="n"/>
      <c r="E659" s="26" t="n"/>
      <c r="F659" s="27" t="n"/>
      <c r="G659" s="26" t="n"/>
      <c r="H659" s="28">
        <f>IFERROR(IF(G659="","",VLOOKUP(G659,'Setup - Vehicles'!$A$5:$D$504,4,0)),"")</f>
        <v/>
      </c>
      <c r="I659" s="32">
        <f>IFERROR(IF(E659="","",VLOOKUP(E659,'Setup - Mix Design'!$A$5:$I$504,9,0)),"")</f>
        <v/>
      </c>
      <c r="J659" s="32">
        <f>IF(OR(F659="",I659=""),"",F659*I659)</f>
        <v/>
      </c>
      <c r="K659" s="26" t="n"/>
    </row>
    <row r="660">
      <c r="A660" s="31" t="n"/>
      <c r="B660" s="26" t="n"/>
      <c r="C660" s="26" t="n"/>
      <c r="D660" s="26" t="n"/>
      <c r="E660" s="26" t="n"/>
      <c r="F660" s="27" t="n"/>
      <c r="G660" s="26" t="n"/>
      <c r="H660" s="28">
        <f>IFERROR(IF(G660="","",VLOOKUP(G660,'Setup - Vehicles'!$A$5:$D$504,4,0)),"")</f>
        <v/>
      </c>
      <c r="I660" s="32">
        <f>IFERROR(IF(E660="","",VLOOKUP(E660,'Setup - Mix Design'!$A$5:$I$504,9,0)),"")</f>
        <v/>
      </c>
      <c r="J660" s="32">
        <f>IF(OR(F660="",I660=""),"",F660*I660)</f>
        <v/>
      </c>
      <c r="K660" s="26" t="n"/>
    </row>
    <row r="661">
      <c r="A661" s="31" t="n"/>
      <c r="B661" s="26" t="n"/>
      <c r="C661" s="26" t="n"/>
      <c r="D661" s="26" t="n"/>
      <c r="E661" s="26" t="n"/>
      <c r="F661" s="27" t="n"/>
      <c r="G661" s="26" t="n"/>
      <c r="H661" s="28">
        <f>IFERROR(IF(G661="","",VLOOKUP(G661,'Setup - Vehicles'!$A$5:$D$504,4,0)),"")</f>
        <v/>
      </c>
      <c r="I661" s="32">
        <f>IFERROR(IF(E661="","",VLOOKUP(E661,'Setup - Mix Design'!$A$5:$I$504,9,0)),"")</f>
        <v/>
      </c>
      <c r="J661" s="32">
        <f>IF(OR(F661="",I661=""),"",F661*I661)</f>
        <v/>
      </c>
      <c r="K661" s="26" t="n"/>
    </row>
    <row r="662">
      <c r="A662" s="31" t="n"/>
      <c r="B662" s="26" t="n"/>
      <c r="C662" s="26" t="n"/>
      <c r="D662" s="26" t="n"/>
      <c r="E662" s="26" t="n"/>
      <c r="F662" s="27" t="n"/>
      <c r="G662" s="26" t="n"/>
      <c r="H662" s="28">
        <f>IFERROR(IF(G662="","",VLOOKUP(G662,'Setup - Vehicles'!$A$5:$D$504,4,0)),"")</f>
        <v/>
      </c>
      <c r="I662" s="32">
        <f>IFERROR(IF(E662="","",VLOOKUP(E662,'Setup - Mix Design'!$A$5:$I$504,9,0)),"")</f>
        <v/>
      </c>
      <c r="J662" s="32">
        <f>IF(OR(F662="",I662=""),"",F662*I662)</f>
        <v/>
      </c>
      <c r="K662" s="26" t="n"/>
    </row>
    <row r="663">
      <c r="A663" s="31" t="n"/>
      <c r="B663" s="26" t="n"/>
      <c r="C663" s="26" t="n"/>
      <c r="D663" s="26" t="n"/>
      <c r="E663" s="26" t="n"/>
      <c r="F663" s="27" t="n"/>
      <c r="G663" s="26" t="n"/>
      <c r="H663" s="28">
        <f>IFERROR(IF(G663="","",VLOOKUP(G663,'Setup - Vehicles'!$A$5:$D$504,4,0)),"")</f>
        <v/>
      </c>
      <c r="I663" s="32">
        <f>IFERROR(IF(E663="","",VLOOKUP(E663,'Setup - Mix Design'!$A$5:$I$504,9,0)),"")</f>
        <v/>
      </c>
      <c r="J663" s="32">
        <f>IF(OR(F663="",I663=""),"",F663*I663)</f>
        <v/>
      </c>
      <c r="K663" s="26" t="n"/>
    </row>
    <row r="664">
      <c r="A664" s="31" t="n"/>
      <c r="B664" s="26" t="n"/>
      <c r="C664" s="26" t="n"/>
      <c r="D664" s="26" t="n"/>
      <c r="E664" s="26" t="n"/>
      <c r="F664" s="27" t="n"/>
      <c r="G664" s="26" t="n"/>
      <c r="H664" s="28">
        <f>IFERROR(IF(G664="","",VLOOKUP(G664,'Setup - Vehicles'!$A$5:$D$504,4,0)),"")</f>
        <v/>
      </c>
      <c r="I664" s="32">
        <f>IFERROR(IF(E664="","",VLOOKUP(E664,'Setup - Mix Design'!$A$5:$I$504,9,0)),"")</f>
        <v/>
      </c>
      <c r="J664" s="32">
        <f>IF(OR(F664="",I664=""),"",F664*I664)</f>
        <v/>
      </c>
      <c r="K664" s="26" t="n"/>
    </row>
    <row r="665">
      <c r="A665" s="31" t="n"/>
      <c r="B665" s="26" t="n"/>
      <c r="C665" s="26" t="n"/>
      <c r="D665" s="26" t="n"/>
      <c r="E665" s="26" t="n"/>
      <c r="F665" s="27" t="n"/>
      <c r="G665" s="26" t="n"/>
      <c r="H665" s="28">
        <f>IFERROR(IF(G665="","",VLOOKUP(G665,'Setup - Vehicles'!$A$5:$D$504,4,0)),"")</f>
        <v/>
      </c>
      <c r="I665" s="32">
        <f>IFERROR(IF(E665="","",VLOOKUP(E665,'Setup - Mix Design'!$A$5:$I$504,9,0)),"")</f>
        <v/>
      </c>
      <c r="J665" s="32">
        <f>IF(OR(F665="",I665=""),"",F665*I665)</f>
        <v/>
      </c>
      <c r="K665" s="26" t="n"/>
    </row>
    <row r="666">
      <c r="A666" s="31" t="n"/>
      <c r="B666" s="26" t="n"/>
      <c r="C666" s="26" t="n"/>
      <c r="D666" s="26" t="n"/>
      <c r="E666" s="26" t="n"/>
      <c r="F666" s="27" t="n"/>
      <c r="G666" s="26" t="n"/>
      <c r="H666" s="28">
        <f>IFERROR(IF(G666="","",VLOOKUP(G666,'Setup - Vehicles'!$A$5:$D$504,4,0)),"")</f>
        <v/>
      </c>
      <c r="I666" s="32">
        <f>IFERROR(IF(E666="","",VLOOKUP(E666,'Setup - Mix Design'!$A$5:$I$504,9,0)),"")</f>
        <v/>
      </c>
      <c r="J666" s="32">
        <f>IF(OR(F666="",I666=""),"",F666*I666)</f>
        <v/>
      </c>
      <c r="K666" s="26" t="n"/>
    </row>
    <row r="667">
      <c r="A667" s="31" t="n"/>
      <c r="B667" s="26" t="n"/>
      <c r="C667" s="26" t="n"/>
      <c r="D667" s="26" t="n"/>
      <c r="E667" s="26" t="n"/>
      <c r="F667" s="27" t="n"/>
      <c r="G667" s="26" t="n"/>
      <c r="H667" s="28">
        <f>IFERROR(IF(G667="","",VLOOKUP(G667,'Setup - Vehicles'!$A$5:$D$504,4,0)),"")</f>
        <v/>
      </c>
      <c r="I667" s="32">
        <f>IFERROR(IF(E667="","",VLOOKUP(E667,'Setup - Mix Design'!$A$5:$I$504,9,0)),"")</f>
        <v/>
      </c>
      <c r="J667" s="32">
        <f>IF(OR(F667="",I667=""),"",F667*I667)</f>
        <v/>
      </c>
      <c r="K667" s="26" t="n"/>
    </row>
    <row r="668">
      <c r="A668" s="31" t="n"/>
      <c r="B668" s="26" t="n"/>
      <c r="C668" s="26" t="n"/>
      <c r="D668" s="26" t="n"/>
      <c r="E668" s="26" t="n"/>
      <c r="F668" s="27" t="n"/>
      <c r="G668" s="26" t="n"/>
      <c r="H668" s="28">
        <f>IFERROR(IF(G668="","",VLOOKUP(G668,'Setup - Vehicles'!$A$5:$D$504,4,0)),"")</f>
        <v/>
      </c>
      <c r="I668" s="32">
        <f>IFERROR(IF(E668="","",VLOOKUP(E668,'Setup - Mix Design'!$A$5:$I$504,9,0)),"")</f>
        <v/>
      </c>
      <c r="J668" s="32">
        <f>IF(OR(F668="",I668=""),"",F668*I668)</f>
        <v/>
      </c>
      <c r="K668" s="26" t="n"/>
    </row>
    <row r="669">
      <c r="A669" s="31" t="n"/>
      <c r="B669" s="26" t="n"/>
      <c r="C669" s="26" t="n"/>
      <c r="D669" s="26" t="n"/>
      <c r="E669" s="26" t="n"/>
      <c r="F669" s="27" t="n"/>
      <c r="G669" s="26" t="n"/>
      <c r="H669" s="28">
        <f>IFERROR(IF(G669="","",VLOOKUP(G669,'Setup - Vehicles'!$A$5:$D$504,4,0)),"")</f>
        <v/>
      </c>
      <c r="I669" s="32">
        <f>IFERROR(IF(E669="","",VLOOKUP(E669,'Setup - Mix Design'!$A$5:$I$504,9,0)),"")</f>
        <v/>
      </c>
      <c r="J669" s="32">
        <f>IF(OR(F669="",I669=""),"",F669*I669)</f>
        <v/>
      </c>
      <c r="K669" s="26" t="n"/>
    </row>
    <row r="670">
      <c r="A670" s="31" t="n"/>
      <c r="B670" s="26" t="n"/>
      <c r="C670" s="26" t="n"/>
      <c r="D670" s="26" t="n"/>
      <c r="E670" s="26" t="n"/>
      <c r="F670" s="27" t="n"/>
      <c r="G670" s="26" t="n"/>
      <c r="H670" s="28">
        <f>IFERROR(IF(G670="","",VLOOKUP(G670,'Setup - Vehicles'!$A$5:$D$504,4,0)),"")</f>
        <v/>
      </c>
      <c r="I670" s="32">
        <f>IFERROR(IF(E670="","",VLOOKUP(E670,'Setup - Mix Design'!$A$5:$I$504,9,0)),"")</f>
        <v/>
      </c>
      <c r="J670" s="32">
        <f>IF(OR(F670="",I670=""),"",F670*I670)</f>
        <v/>
      </c>
      <c r="K670" s="26" t="n"/>
    </row>
    <row r="671">
      <c r="A671" s="31" t="n"/>
      <c r="B671" s="26" t="n"/>
      <c r="C671" s="26" t="n"/>
      <c r="D671" s="26" t="n"/>
      <c r="E671" s="26" t="n"/>
      <c r="F671" s="27" t="n"/>
      <c r="G671" s="26" t="n"/>
      <c r="H671" s="28">
        <f>IFERROR(IF(G671="","",VLOOKUP(G671,'Setup - Vehicles'!$A$5:$D$504,4,0)),"")</f>
        <v/>
      </c>
      <c r="I671" s="32">
        <f>IFERROR(IF(E671="","",VLOOKUP(E671,'Setup - Mix Design'!$A$5:$I$504,9,0)),"")</f>
        <v/>
      </c>
      <c r="J671" s="32">
        <f>IF(OR(F671="",I671=""),"",F671*I671)</f>
        <v/>
      </c>
      <c r="K671" s="26" t="n"/>
    </row>
    <row r="672">
      <c r="A672" s="31" t="n"/>
      <c r="B672" s="26" t="n"/>
      <c r="C672" s="26" t="n"/>
      <c r="D672" s="26" t="n"/>
      <c r="E672" s="26" t="n"/>
      <c r="F672" s="27" t="n"/>
      <c r="G672" s="26" t="n"/>
      <c r="H672" s="28">
        <f>IFERROR(IF(G672="","",VLOOKUP(G672,'Setup - Vehicles'!$A$5:$D$504,4,0)),"")</f>
        <v/>
      </c>
      <c r="I672" s="32">
        <f>IFERROR(IF(E672="","",VLOOKUP(E672,'Setup - Mix Design'!$A$5:$I$504,9,0)),"")</f>
        <v/>
      </c>
      <c r="J672" s="32">
        <f>IF(OR(F672="",I672=""),"",F672*I672)</f>
        <v/>
      </c>
      <c r="K672" s="26" t="n"/>
    </row>
    <row r="673">
      <c r="A673" s="31" t="n"/>
      <c r="B673" s="26" t="n"/>
      <c r="C673" s="26" t="n"/>
      <c r="D673" s="26" t="n"/>
      <c r="E673" s="26" t="n"/>
      <c r="F673" s="27" t="n"/>
      <c r="G673" s="26" t="n"/>
      <c r="H673" s="28">
        <f>IFERROR(IF(G673="","",VLOOKUP(G673,'Setup - Vehicles'!$A$5:$D$504,4,0)),"")</f>
        <v/>
      </c>
      <c r="I673" s="32">
        <f>IFERROR(IF(E673="","",VLOOKUP(E673,'Setup - Mix Design'!$A$5:$I$504,9,0)),"")</f>
        <v/>
      </c>
      <c r="J673" s="32">
        <f>IF(OR(F673="",I673=""),"",F673*I673)</f>
        <v/>
      </c>
      <c r="K673" s="26" t="n"/>
    </row>
    <row r="674">
      <c r="A674" s="31" t="n"/>
      <c r="B674" s="26" t="n"/>
      <c r="C674" s="26" t="n"/>
      <c r="D674" s="26" t="n"/>
      <c r="E674" s="26" t="n"/>
      <c r="F674" s="27" t="n"/>
      <c r="G674" s="26" t="n"/>
      <c r="H674" s="28">
        <f>IFERROR(IF(G674="","",VLOOKUP(G674,'Setup - Vehicles'!$A$5:$D$504,4,0)),"")</f>
        <v/>
      </c>
      <c r="I674" s="32">
        <f>IFERROR(IF(E674="","",VLOOKUP(E674,'Setup - Mix Design'!$A$5:$I$504,9,0)),"")</f>
        <v/>
      </c>
      <c r="J674" s="32">
        <f>IF(OR(F674="",I674=""),"",F674*I674)</f>
        <v/>
      </c>
      <c r="K674" s="26" t="n"/>
    </row>
    <row r="675">
      <c r="A675" s="31" t="n"/>
      <c r="B675" s="26" t="n"/>
      <c r="C675" s="26" t="n"/>
      <c r="D675" s="26" t="n"/>
      <c r="E675" s="26" t="n"/>
      <c r="F675" s="27" t="n"/>
      <c r="G675" s="26" t="n"/>
      <c r="H675" s="28">
        <f>IFERROR(IF(G675="","",VLOOKUP(G675,'Setup - Vehicles'!$A$5:$D$504,4,0)),"")</f>
        <v/>
      </c>
      <c r="I675" s="32">
        <f>IFERROR(IF(E675="","",VLOOKUP(E675,'Setup - Mix Design'!$A$5:$I$504,9,0)),"")</f>
        <v/>
      </c>
      <c r="J675" s="32">
        <f>IF(OR(F675="",I675=""),"",F675*I675)</f>
        <v/>
      </c>
      <c r="K675" s="26" t="n"/>
    </row>
    <row r="676">
      <c r="A676" s="31" t="n"/>
      <c r="B676" s="26" t="n"/>
      <c r="C676" s="26" t="n"/>
      <c r="D676" s="26" t="n"/>
      <c r="E676" s="26" t="n"/>
      <c r="F676" s="27" t="n"/>
      <c r="G676" s="26" t="n"/>
      <c r="H676" s="28">
        <f>IFERROR(IF(G676="","",VLOOKUP(G676,'Setup - Vehicles'!$A$5:$D$504,4,0)),"")</f>
        <v/>
      </c>
      <c r="I676" s="32">
        <f>IFERROR(IF(E676="","",VLOOKUP(E676,'Setup - Mix Design'!$A$5:$I$504,9,0)),"")</f>
        <v/>
      </c>
      <c r="J676" s="32">
        <f>IF(OR(F676="",I676=""),"",F676*I676)</f>
        <v/>
      </c>
      <c r="K676" s="26" t="n"/>
    </row>
    <row r="677">
      <c r="A677" s="31" t="n"/>
      <c r="B677" s="26" t="n"/>
      <c r="C677" s="26" t="n"/>
      <c r="D677" s="26" t="n"/>
      <c r="E677" s="26" t="n"/>
      <c r="F677" s="27" t="n"/>
      <c r="G677" s="26" t="n"/>
      <c r="H677" s="28">
        <f>IFERROR(IF(G677="","",VLOOKUP(G677,'Setup - Vehicles'!$A$5:$D$504,4,0)),"")</f>
        <v/>
      </c>
      <c r="I677" s="32">
        <f>IFERROR(IF(E677="","",VLOOKUP(E677,'Setup - Mix Design'!$A$5:$I$504,9,0)),"")</f>
        <v/>
      </c>
      <c r="J677" s="32">
        <f>IF(OR(F677="",I677=""),"",F677*I677)</f>
        <v/>
      </c>
      <c r="K677" s="26" t="n"/>
    </row>
    <row r="678">
      <c r="A678" s="31" t="n"/>
      <c r="B678" s="26" t="n"/>
      <c r="C678" s="26" t="n"/>
      <c r="D678" s="26" t="n"/>
      <c r="E678" s="26" t="n"/>
      <c r="F678" s="27" t="n"/>
      <c r="G678" s="26" t="n"/>
      <c r="H678" s="28">
        <f>IFERROR(IF(G678="","",VLOOKUP(G678,'Setup - Vehicles'!$A$5:$D$504,4,0)),"")</f>
        <v/>
      </c>
      <c r="I678" s="32">
        <f>IFERROR(IF(E678="","",VLOOKUP(E678,'Setup - Mix Design'!$A$5:$I$504,9,0)),"")</f>
        <v/>
      </c>
      <c r="J678" s="32">
        <f>IF(OR(F678="",I678=""),"",F678*I678)</f>
        <v/>
      </c>
      <c r="K678" s="26" t="n"/>
    </row>
    <row r="679">
      <c r="A679" s="31" t="n"/>
      <c r="B679" s="26" t="n"/>
      <c r="C679" s="26" t="n"/>
      <c r="D679" s="26" t="n"/>
      <c r="E679" s="26" t="n"/>
      <c r="F679" s="27" t="n"/>
      <c r="G679" s="26" t="n"/>
      <c r="H679" s="28">
        <f>IFERROR(IF(G679="","",VLOOKUP(G679,'Setup - Vehicles'!$A$5:$D$504,4,0)),"")</f>
        <v/>
      </c>
      <c r="I679" s="32">
        <f>IFERROR(IF(E679="","",VLOOKUP(E679,'Setup - Mix Design'!$A$5:$I$504,9,0)),"")</f>
        <v/>
      </c>
      <c r="J679" s="32">
        <f>IF(OR(F679="",I679=""),"",F679*I679)</f>
        <v/>
      </c>
      <c r="K679" s="26" t="n"/>
    </row>
    <row r="680">
      <c r="A680" s="31" t="n"/>
      <c r="B680" s="26" t="n"/>
      <c r="C680" s="26" t="n"/>
      <c r="D680" s="26" t="n"/>
      <c r="E680" s="26" t="n"/>
      <c r="F680" s="27" t="n"/>
      <c r="G680" s="26" t="n"/>
      <c r="H680" s="28">
        <f>IFERROR(IF(G680="","",VLOOKUP(G680,'Setup - Vehicles'!$A$5:$D$504,4,0)),"")</f>
        <v/>
      </c>
      <c r="I680" s="32">
        <f>IFERROR(IF(E680="","",VLOOKUP(E680,'Setup - Mix Design'!$A$5:$I$504,9,0)),"")</f>
        <v/>
      </c>
      <c r="J680" s="32">
        <f>IF(OR(F680="",I680=""),"",F680*I680)</f>
        <v/>
      </c>
      <c r="K680" s="26" t="n"/>
    </row>
    <row r="681">
      <c r="A681" s="31" t="n"/>
      <c r="B681" s="26" t="n"/>
      <c r="C681" s="26" t="n"/>
      <c r="D681" s="26" t="n"/>
      <c r="E681" s="26" t="n"/>
      <c r="F681" s="27" t="n"/>
      <c r="G681" s="26" t="n"/>
      <c r="H681" s="28">
        <f>IFERROR(IF(G681="","",VLOOKUP(G681,'Setup - Vehicles'!$A$5:$D$504,4,0)),"")</f>
        <v/>
      </c>
      <c r="I681" s="32">
        <f>IFERROR(IF(E681="","",VLOOKUP(E681,'Setup - Mix Design'!$A$5:$I$504,9,0)),"")</f>
        <v/>
      </c>
      <c r="J681" s="32">
        <f>IF(OR(F681="",I681=""),"",F681*I681)</f>
        <v/>
      </c>
      <c r="K681" s="26" t="n"/>
    </row>
    <row r="682">
      <c r="A682" s="31" t="n"/>
      <c r="B682" s="26" t="n"/>
      <c r="C682" s="26" t="n"/>
      <c r="D682" s="26" t="n"/>
      <c r="E682" s="26" t="n"/>
      <c r="F682" s="27" t="n"/>
      <c r="G682" s="26" t="n"/>
      <c r="H682" s="28">
        <f>IFERROR(IF(G682="","",VLOOKUP(G682,'Setup - Vehicles'!$A$5:$D$504,4,0)),"")</f>
        <v/>
      </c>
      <c r="I682" s="32">
        <f>IFERROR(IF(E682="","",VLOOKUP(E682,'Setup - Mix Design'!$A$5:$I$504,9,0)),"")</f>
        <v/>
      </c>
      <c r="J682" s="32">
        <f>IF(OR(F682="",I682=""),"",F682*I682)</f>
        <v/>
      </c>
      <c r="K682" s="26" t="n"/>
    </row>
    <row r="683">
      <c r="A683" s="31" t="n"/>
      <c r="B683" s="26" t="n"/>
      <c r="C683" s="26" t="n"/>
      <c r="D683" s="26" t="n"/>
      <c r="E683" s="26" t="n"/>
      <c r="F683" s="27" t="n"/>
      <c r="G683" s="26" t="n"/>
      <c r="H683" s="28">
        <f>IFERROR(IF(G683="","",VLOOKUP(G683,'Setup - Vehicles'!$A$5:$D$504,4,0)),"")</f>
        <v/>
      </c>
      <c r="I683" s="32">
        <f>IFERROR(IF(E683="","",VLOOKUP(E683,'Setup - Mix Design'!$A$5:$I$504,9,0)),"")</f>
        <v/>
      </c>
      <c r="J683" s="32">
        <f>IF(OR(F683="",I683=""),"",F683*I683)</f>
        <v/>
      </c>
      <c r="K683" s="26" t="n"/>
    </row>
    <row r="684">
      <c r="A684" s="31" t="n"/>
      <c r="B684" s="26" t="n"/>
      <c r="C684" s="26" t="n"/>
      <c r="D684" s="26" t="n"/>
      <c r="E684" s="26" t="n"/>
      <c r="F684" s="27" t="n"/>
      <c r="G684" s="26" t="n"/>
      <c r="H684" s="28">
        <f>IFERROR(IF(G684="","",VLOOKUP(G684,'Setup - Vehicles'!$A$5:$D$504,4,0)),"")</f>
        <v/>
      </c>
      <c r="I684" s="32">
        <f>IFERROR(IF(E684="","",VLOOKUP(E684,'Setup - Mix Design'!$A$5:$I$504,9,0)),"")</f>
        <v/>
      </c>
      <c r="J684" s="32">
        <f>IF(OR(F684="",I684=""),"",F684*I684)</f>
        <v/>
      </c>
      <c r="K684" s="26" t="n"/>
    </row>
    <row r="685">
      <c r="A685" s="31" t="n"/>
      <c r="B685" s="26" t="n"/>
      <c r="C685" s="26" t="n"/>
      <c r="D685" s="26" t="n"/>
      <c r="E685" s="26" t="n"/>
      <c r="F685" s="27" t="n"/>
      <c r="G685" s="26" t="n"/>
      <c r="H685" s="28">
        <f>IFERROR(IF(G685="","",VLOOKUP(G685,'Setup - Vehicles'!$A$5:$D$504,4,0)),"")</f>
        <v/>
      </c>
      <c r="I685" s="32">
        <f>IFERROR(IF(E685="","",VLOOKUP(E685,'Setup - Mix Design'!$A$5:$I$504,9,0)),"")</f>
        <v/>
      </c>
      <c r="J685" s="32">
        <f>IF(OR(F685="",I685=""),"",F685*I685)</f>
        <v/>
      </c>
      <c r="K685" s="26" t="n"/>
    </row>
    <row r="686">
      <c r="A686" s="31" t="n"/>
      <c r="B686" s="26" t="n"/>
      <c r="C686" s="26" t="n"/>
      <c r="D686" s="26" t="n"/>
      <c r="E686" s="26" t="n"/>
      <c r="F686" s="27" t="n"/>
      <c r="G686" s="26" t="n"/>
      <c r="H686" s="28">
        <f>IFERROR(IF(G686="","",VLOOKUP(G686,'Setup - Vehicles'!$A$5:$D$504,4,0)),"")</f>
        <v/>
      </c>
      <c r="I686" s="32">
        <f>IFERROR(IF(E686="","",VLOOKUP(E686,'Setup - Mix Design'!$A$5:$I$504,9,0)),"")</f>
        <v/>
      </c>
      <c r="J686" s="32">
        <f>IF(OR(F686="",I686=""),"",F686*I686)</f>
        <v/>
      </c>
      <c r="K686" s="26" t="n"/>
    </row>
    <row r="687">
      <c r="A687" s="31" t="n"/>
      <c r="B687" s="26" t="n"/>
      <c r="C687" s="26" t="n"/>
      <c r="D687" s="26" t="n"/>
      <c r="E687" s="26" t="n"/>
      <c r="F687" s="27" t="n"/>
      <c r="G687" s="26" t="n"/>
      <c r="H687" s="28">
        <f>IFERROR(IF(G687="","",VLOOKUP(G687,'Setup - Vehicles'!$A$5:$D$504,4,0)),"")</f>
        <v/>
      </c>
      <c r="I687" s="32">
        <f>IFERROR(IF(E687="","",VLOOKUP(E687,'Setup - Mix Design'!$A$5:$I$504,9,0)),"")</f>
        <v/>
      </c>
      <c r="J687" s="32">
        <f>IF(OR(F687="",I687=""),"",F687*I687)</f>
        <v/>
      </c>
      <c r="K687" s="26" t="n"/>
    </row>
    <row r="688">
      <c r="A688" s="31" t="n"/>
      <c r="B688" s="26" t="n"/>
      <c r="C688" s="26" t="n"/>
      <c r="D688" s="26" t="n"/>
      <c r="E688" s="26" t="n"/>
      <c r="F688" s="27" t="n"/>
      <c r="G688" s="26" t="n"/>
      <c r="H688" s="28">
        <f>IFERROR(IF(G688="","",VLOOKUP(G688,'Setup - Vehicles'!$A$5:$D$504,4,0)),"")</f>
        <v/>
      </c>
      <c r="I688" s="32">
        <f>IFERROR(IF(E688="","",VLOOKUP(E688,'Setup - Mix Design'!$A$5:$I$504,9,0)),"")</f>
        <v/>
      </c>
      <c r="J688" s="32">
        <f>IF(OR(F688="",I688=""),"",F688*I688)</f>
        <v/>
      </c>
      <c r="K688" s="26" t="n"/>
    </row>
    <row r="689">
      <c r="A689" s="31" t="n"/>
      <c r="B689" s="26" t="n"/>
      <c r="C689" s="26" t="n"/>
      <c r="D689" s="26" t="n"/>
      <c r="E689" s="26" t="n"/>
      <c r="F689" s="27" t="n"/>
      <c r="G689" s="26" t="n"/>
      <c r="H689" s="28">
        <f>IFERROR(IF(G689="","",VLOOKUP(G689,'Setup - Vehicles'!$A$5:$D$504,4,0)),"")</f>
        <v/>
      </c>
      <c r="I689" s="32">
        <f>IFERROR(IF(E689="","",VLOOKUP(E689,'Setup - Mix Design'!$A$5:$I$504,9,0)),"")</f>
        <v/>
      </c>
      <c r="J689" s="32">
        <f>IF(OR(F689="",I689=""),"",F689*I689)</f>
        <v/>
      </c>
      <c r="K689" s="26" t="n"/>
    </row>
    <row r="690">
      <c r="A690" s="31" t="n"/>
      <c r="B690" s="26" t="n"/>
      <c r="C690" s="26" t="n"/>
      <c r="D690" s="26" t="n"/>
      <c r="E690" s="26" t="n"/>
      <c r="F690" s="27" t="n"/>
      <c r="G690" s="26" t="n"/>
      <c r="H690" s="28">
        <f>IFERROR(IF(G690="","",VLOOKUP(G690,'Setup - Vehicles'!$A$5:$D$504,4,0)),"")</f>
        <v/>
      </c>
      <c r="I690" s="32">
        <f>IFERROR(IF(E690="","",VLOOKUP(E690,'Setup - Mix Design'!$A$5:$I$504,9,0)),"")</f>
        <v/>
      </c>
      <c r="J690" s="32">
        <f>IF(OR(F690="",I690=""),"",F690*I690)</f>
        <v/>
      </c>
      <c r="K690" s="26" t="n"/>
    </row>
    <row r="691">
      <c r="A691" s="31" t="n"/>
      <c r="B691" s="26" t="n"/>
      <c r="C691" s="26" t="n"/>
      <c r="D691" s="26" t="n"/>
      <c r="E691" s="26" t="n"/>
      <c r="F691" s="27" t="n"/>
      <c r="G691" s="26" t="n"/>
      <c r="H691" s="28">
        <f>IFERROR(IF(G691="","",VLOOKUP(G691,'Setup - Vehicles'!$A$5:$D$504,4,0)),"")</f>
        <v/>
      </c>
      <c r="I691" s="32">
        <f>IFERROR(IF(E691="","",VLOOKUP(E691,'Setup - Mix Design'!$A$5:$I$504,9,0)),"")</f>
        <v/>
      </c>
      <c r="J691" s="32">
        <f>IF(OR(F691="",I691=""),"",F691*I691)</f>
        <v/>
      </c>
      <c r="K691" s="26" t="n"/>
    </row>
    <row r="692">
      <c r="A692" s="31" t="n"/>
      <c r="B692" s="26" t="n"/>
      <c r="C692" s="26" t="n"/>
      <c r="D692" s="26" t="n"/>
      <c r="E692" s="26" t="n"/>
      <c r="F692" s="27" t="n"/>
      <c r="G692" s="26" t="n"/>
      <c r="H692" s="28">
        <f>IFERROR(IF(G692="","",VLOOKUP(G692,'Setup - Vehicles'!$A$5:$D$504,4,0)),"")</f>
        <v/>
      </c>
      <c r="I692" s="32">
        <f>IFERROR(IF(E692="","",VLOOKUP(E692,'Setup - Mix Design'!$A$5:$I$504,9,0)),"")</f>
        <v/>
      </c>
      <c r="J692" s="32">
        <f>IF(OR(F692="",I692=""),"",F692*I692)</f>
        <v/>
      </c>
      <c r="K692" s="26" t="n"/>
    </row>
    <row r="693">
      <c r="A693" s="31" t="n"/>
      <c r="B693" s="26" t="n"/>
      <c r="C693" s="26" t="n"/>
      <c r="D693" s="26" t="n"/>
      <c r="E693" s="26" t="n"/>
      <c r="F693" s="27" t="n"/>
      <c r="G693" s="26" t="n"/>
      <c r="H693" s="28">
        <f>IFERROR(IF(G693="","",VLOOKUP(G693,'Setup - Vehicles'!$A$5:$D$504,4,0)),"")</f>
        <v/>
      </c>
      <c r="I693" s="32">
        <f>IFERROR(IF(E693="","",VLOOKUP(E693,'Setup - Mix Design'!$A$5:$I$504,9,0)),"")</f>
        <v/>
      </c>
      <c r="J693" s="32">
        <f>IF(OR(F693="",I693=""),"",F693*I693)</f>
        <v/>
      </c>
      <c r="K693" s="26" t="n"/>
    </row>
    <row r="694">
      <c r="A694" s="31" t="n"/>
      <c r="B694" s="26" t="n"/>
      <c r="C694" s="26" t="n"/>
      <c r="D694" s="26" t="n"/>
      <c r="E694" s="26" t="n"/>
      <c r="F694" s="27" t="n"/>
      <c r="G694" s="26" t="n"/>
      <c r="H694" s="28">
        <f>IFERROR(IF(G694="","",VLOOKUP(G694,'Setup - Vehicles'!$A$5:$D$504,4,0)),"")</f>
        <v/>
      </c>
      <c r="I694" s="32">
        <f>IFERROR(IF(E694="","",VLOOKUP(E694,'Setup - Mix Design'!$A$5:$I$504,9,0)),"")</f>
        <v/>
      </c>
      <c r="J694" s="32">
        <f>IF(OR(F694="",I694=""),"",F694*I694)</f>
        <v/>
      </c>
      <c r="K694" s="26" t="n"/>
    </row>
    <row r="695">
      <c r="A695" s="31" t="n"/>
      <c r="B695" s="26" t="n"/>
      <c r="C695" s="26" t="n"/>
      <c r="D695" s="26" t="n"/>
      <c r="E695" s="26" t="n"/>
      <c r="F695" s="27" t="n"/>
      <c r="G695" s="26" t="n"/>
      <c r="H695" s="28">
        <f>IFERROR(IF(G695="","",VLOOKUP(G695,'Setup - Vehicles'!$A$5:$D$504,4,0)),"")</f>
        <v/>
      </c>
      <c r="I695" s="32">
        <f>IFERROR(IF(E695="","",VLOOKUP(E695,'Setup - Mix Design'!$A$5:$I$504,9,0)),"")</f>
        <v/>
      </c>
      <c r="J695" s="32">
        <f>IF(OR(F695="",I695=""),"",F695*I695)</f>
        <v/>
      </c>
      <c r="K695" s="26" t="n"/>
    </row>
    <row r="696">
      <c r="A696" s="31" t="n"/>
      <c r="B696" s="26" t="n"/>
      <c r="C696" s="26" t="n"/>
      <c r="D696" s="26" t="n"/>
      <c r="E696" s="26" t="n"/>
      <c r="F696" s="27" t="n"/>
      <c r="G696" s="26" t="n"/>
      <c r="H696" s="28">
        <f>IFERROR(IF(G696="","",VLOOKUP(G696,'Setup - Vehicles'!$A$5:$D$504,4,0)),"")</f>
        <v/>
      </c>
      <c r="I696" s="32">
        <f>IFERROR(IF(E696="","",VLOOKUP(E696,'Setup - Mix Design'!$A$5:$I$504,9,0)),"")</f>
        <v/>
      </c>
      <c r="J696" s="32">
        <f>IF(OR(F696="",I696=""),"",F696*I696)</f>
        <v/>
      </c>
      <c r="K696" s="26" t="n"/>
    </row>
    <row r="697">
      <c r="A697" s="31" t="n"/>
      <c r="B697" s="26" t="n"/>
      <c r="C697" s="26" t="n"/>
      <c r="D697" s="26" t="n"/>
      <c r="E697" s="26" t="n"/>
      <c r="F697" s="27" t="n"/>
      <c r="G697" s="26" t="n"/>
      <c r="H697" s="28">
        <f>IFERROR(IF(G697="","",VLOOKUP(G697,'Setup - Vehicles'!$A$5:$D$504,4,0)),"")</f>
        <v/>
      </c>
      <c r="I697" s="32">
        <f>IFERROR(IF(E697="","",VLOOKUP(E697,'Setup - Mix Design'!$A$5:$I$504,9,0)),"")</f>
        <v/>
      </c>
      <c r="J697" s="32">
        <f>IF(OR(F697="",I697=""),"",F697*I697)</f>
        <v/>
      </c>
      <c r="K697" s="26" t="n"/>
    </row>
    <row r="698">
      <c r="A698" s="31" t="n"/>
      <c r="B698" s="26" t="n"/>
      <c r="C698" s="26" t="n"/>
      <c r="D698" s="26" t="n"/>
      <c r="E698" s="26" t="n"/>
      <c r="F698" s="27" t="n"/>
      <c r="G698" s="26" t="n"/>
      <c r="H698" s="28">
        <f>IFERROR(IF(G698="","",VLOOKUP(G698,'Setup - Vehicles'!$A$5:$D$504,4,0)),"")</f>
        <v/>
      </c>
      <c r="I698" s="32">
        <f>IFERROR(IF(E698="","",VLOOKUP(E698,'Setup - Mix Design'!$A$5:$I$504,9,0)),"")</f>
        <v/>
      </c>
      <c r="J698" s="32">
        <f>IF(OR(F698="",I698=""),"",F698*I698)</f>
        <v/>
      </c>
      <c r="K698" s="26" t="n"/>
    </row>
    <row r="699">
      <c r="A699" s="31" t="n"/>
      <c r="B699" s="26" t="n"/>
      <c r="C699" s="26" t="n"/>
      <c r="D699" s="26" t="n"/>
      <c r="E699" s="26" t="n"/>
      <c r="F699" s="27" t="n"/>
      <c r="G699" s="26" t="n"/>
      <c r="H699" s="28">
        <f>IFERROR(IF(G699="","",VLOOKUP(G699,'Setup - Vehicles'!$A$5:$D$504,4,0)),"")</f>
        <v/>
      </c>
      <c r="I699" s="32">
        <f>IFERROR(IF(E699="","",VLOOKUP(E699,'Setup - Mix Design'!$A$5:$I$504,9,0)),"")</f>
        <v/>
      </c>
      <c r="J699" s="32">
        <f>IF(OR(F699="",I699=""),"",F699*I699)</f>
        <v/>
      </c>
      <c r="K699" s="26" t="n"/>
    </row>
    <row r="700">
      <c r="A700" s="31" t="n"/>
      <c r="B700" s="26" t="n"/>
      <c r="C700" s="26" t="n"/>
      <c r="D700" s="26" t="n"/>
      <c r="E700" s="26" t="n"/>
      <c r="F700" s="27" t="n"/>
      <c r="G700" s="26" t="n"/>
      <c r="H700" s="28">
        <f>IFERROR(IF(G700="","",VLOOKUP(G700,'Setup - Vehicles'!$A$5:$D$504,4,0)),"")</f>
        <v/>
      </c>
      <c r="I700" s="32">
        <f>IFERROR(IF(E700="","",VLOOKUP(E700,'Setup - Mix Design'!$A$5:$I$504,9,0)),"")</f>
        <v/>
      </c>
      <c r="J700" s="32">
        <f>IF(OR(F700="",I700=""),"",F700*I700)</f>
        <v/>
      </c>
      <c r="K700" s="26" t="n"/>
    </row>
    <row r="701">
      <c r="A701" s="31" t="n"/>
      <c r="B701" s="26" t="n"/>
      <c r="C701" s="26" t="n"/>
      <c r="D701" s="26" t="n"/>
      <c r="E701" s="26" t="n"/>
      <c r="F701" s="27" t="n"/>
      <c r="G701" s="26" t="n"/>
      <c r="H701" s="28">
        <f>IFERROR(IF(G701="","",VLOOKUP(G701,'Setup - Vehicles'!$A$5:$D$504,4,0)),"")</f>
        <v/>
      </c>
      <c r="I701" s="32">
        <f>IFERROR(IF(E701="","",VLOOKUP(E701,'Setup - Mix Design'!$A$5:$I$504,9,0)),"")</f>
        <v/>
      </c>
      <c r="J701" s="32">
        <f>IF(OR(F701="",I701=""),"",F701*I701)</f>
        <v/>
      </c>
      <c r="K701" s="26" t="n"/>
    </row>
    <row r="702">
      <c r="A702" s="31" t="n"/>
      <c r="B702" s="26" t="n"/>
      <c r="C702" s="26" t="n"/>
      <c r="D702" s="26" t="n"/>
      <c r="E702" s="26" t="n"/>
      <c r="F702" s="27" t="n"/>
      <c r="G702" s="26" t="n"/>
      <c r="H702" s="28">
        <f>IFERROR(IF(G702="","",VLOOKUP(G702,'Setup - Vehicles'!$A$5:$D$504,4,0)),"")</f>
        <v/>
      </c>
      <c r="I702" s="32">
        <f>IFERROR(IF(E702="","",VLOOKUP(E702,'Setup - Mix Design'!$A$5:$I$504,9,0)),"")</f>
        <v/>
      </c>
      <c r="J702" s="32">
        <f>IF(OR(F702="",I702=""),"",F702*I702)</f>
        <v/>
      </c>
      <c r="K702" s="26" t="n"/>
    </row>
    <row r="703">
      <c r="A703" s="31" t="n"/>
      <c r="B703" s="26" t="n"/>
      <c r="C703" s="26" t="n"/>
      <c r="D703" s="26" t="n"/>
      <c r="E703" s="26" t="n"/>
      <c r="F703" s="27" t="n"/>
      <c r="G703" s="26" t="n"/>
      <c r="H703" s="28">
        <f>IFERROR(IF(G703="","",VLOOKUP(G703,'Setup - Vehicles'!$A$5:$D$504,4,0)),"")</f>
        <v/>
      </c>
      <c r="I703" s="32">
        <f>IFERROR(IF(E703="","",VLOOKUP(E703,'Setup - Mix Design'!$A$5:$I$504,9,0)),"")</f>
        <v/>
      </c>
      <c r="J703" s="32">
        <f>IF(OR(F703="",I703=""),"",F703*I703)</f>
        <v/>
      </c>
      <c r="K703" s="26" t="n"/>
    </row>
    <row r="704">
      <c r="A704" s="31" t="n"/>
      <c r="B704" s="26" t="n"/>
      <c r="C704" s="26" t="n"/>
      <c r="D704" s="26" t="n"/>
      <c r="E704" s="26" t="n"/>
      <c r="F704" s="27" t="n"/>
      <c r="G704" s="26" t="n"/>
      <c r="H704" s="28">
        <f>IFERROR(IF(G704="","",VLOOKUP(G704,'Setup - Vehicles'!$A$5:$D$504,4,0)),"")</f>
        <v/>
      </c>
      <c r="I704" s="32">
        <f>IFERROR(IF(E704="","",VLOOKUP(E704,'Setup - Mix Design'!$A$5:$I$504,9,0)),"")</f>
        <v/>
      </c>
      <c r="J704" s="32">
        <f>IF(OR(F704="",I704=""),"",F704*I704)</f>
        <v/>
      </c>
      <c r="K704" s="26" t="n"/>
    </row>
    <row r="705">
      <c r="A705" s="31" t="n"/>
      <c r="B705" s="26" t="n"/>
      <c r="C705" s="26" t="n"/>
      <c r="D705" s="26" t="n"/>
      <c r="E705" s="26" t="n"/>
      <c r="F705" s="27" t="n"/>
      <c r="G705" s="26" t="n"/>
      <c r="H705" s="28">
        <f>IFERROR(IF(G705="","",VLOOKUP(G705,'Setup - Vehicles'!$A$5:$D$504,4,0)),"")</f>
        <v/>
      </c>
      <c r="I705" s="32">
        <f>IFERROR(IF(E705="","",VLOOKUP(E705,'Setup - Mix Design'!$A$5:$I$504,9,0)),"")</f>
        <v/>
      </c>
      <c r="J705" s="32">
        <f>IF(OR(F705="",I705=""),"",F705*I705)</f>
        <v/>
      </c>
      <c r="K705" s="26" t="n"/>
    </row>
    <row r="706">
      <c r="A706" s="31" t="n"/>
      <c r="B706" s="26" t="n"/>
      <c r="C706" s="26" t="n"/>
      <c r="D706" s="26" t="n"/>
      <c r="E706" s="26" t="n"/>
      <c r="F706" s="27" t="n"/>
      <c r="G706" s="26" t="n"/>
      <c r="H706" s="28">
        <f>IFERROR(IF(G706="","",VLOOKUP(G706,'Setup - Vehicles'!$A$5:$D$504,4,0)),"")</f>
        <v/>
      </c>
      <c r="I706" s="32">
        <f>IFERROR(IF(E706="","",VLOOKUP(E706,'Setup - Mix Design'!$A$5:$I$504,9,0)),"")</f>
        <v/>
      </c>
      <c r="J706" s="32">
        <f>IF(OR(F706="",I706=""),"",F706*I706)</f>
        <v/>
      </c>
      <c r="K706" s="26" t="n"/>
    </row>
    <row r="707">
      <c r="A707" s="31" t="n"/>
      <c r="B707" s="26" t="n"/>
      <c r="C707" s="26" t="n"/>
      <c r="D707" s="26" t="n"/>
      <c r="E707" s="26" t="n"/>
      <c r="F707" s="27" t="n"/>
      <c r="G707" s="26" t="n"/>
      <c r="H707" s="28">
        <f>IFERROR(IF(G707="","",VLOOKUP(G707,'Setup - Vehicles'!$A$5:$D$504,4,0)),"")</f>
        <v/>
      </c>
      <c r="I707" s="32">
        <f>IFERROR(IF(E707="","",VLOOKUP(E707,'Setup - Mix Design'!$A$5:$I$504,9,0)),"")</f>
        <v/>
      </c>
      <c r="J707" s="32">
        <f>IF(OR(F707="",I707=""),"",F707*I707)</f>
        <v/>
      </c>
      <c r="K707" s="26" t="n"/>
    </row>
    <row r="708">
      <c r="A708" s="31" t="n"/>
      <c r="B708" s="26" t="n"/>
      <c r="C708" s="26" t="n"/>
      <c r="D708" s="26" t="n"/>
      <c r="E708" s="26" t="n"/>
      <c r="F708" s="27" t="n"/>
      <c r="G708" s="26" t="n"/>
      <c r="H708" s="28">
        <f>IFERROR(IF(G708="","",VLOOKUP(G708,'Setup - Vehicles'!$A$5:$D$504,4,0)),"")</f>
        <v/>
      </c>
      <c r="I708" s="32">
        <f>IFERROR(IF(E708="","",VLOOKUP(E708,'Setup - Mix Design'!$A$5:$I$504,9,0)),"")</f>
        <v/>
      </c>
      <c r="J708" s="32">
        <f>IF(OR(F708="",I708=""),"",F708*I708)</f>
        <v/>
      </c>
      <c r="K708" s="26" t="n"/>
    </row>
    <row r="709">
      <c r="A709" s="31" t="n"/>
      <c r="B709" s="26" t="n"/>
      <c r="C709" s="26" t="n"/>
      <c r="D709" s="26" t="n"/>
      <c r="E709" s="26" t="n"/>
      <c r="F709" s="27" t="n"/>
      <c r="G709" s="26" t="n"/>
      <c r="H709" s="28">
        <f>IFERROR(IF(G709="","",VLOOKUP(G709,'Setup - Vehicles'!$A$5:$D$504,4,0)),"")</f>
        <v/>
      </c>
      <c r="I709" s="32">
        <f>IFERROR(IF(E709="","",VLOOKUP(E709,'Setup - Mix Design'!$A$5:$I$504,9,0)),"")</f>
        <v/>
      </c>
      <c r="J709" s="32">
        <f>IF(OR(F709="",I709=""),"",F709*I709)</f>
        <v/>
      </c>
      <c r="K709" s="26" t="n"/>
    </row>
    <row r="710">
      <c r="A710" s="31" t="n"/>
      <c r="B710" s="26" t="n"/>
      <c r="C710" s="26" t="n"/>
      <c r="D710" s="26" t="n"/>
      <c r="E710" s="26" t="n"/>
      <c r="F710" s="27" t="n"/>
      <c r="G710" s="26" t="n"/>
      <c r="H710" s="28">
        <f>IFERROR(IF(G710="","",VLOOKUP(G710,'Setup - Vehicles'!$A$5:$D$504,4,0)),"")</f>
        <v/>
      </c>
      <c r="I710" s="32">
        <f>IFERROR(IF(E710="","",VLOOKUP(E710,'Setup - Mix Design'!$A$5:$I$504,9,0)),"")</f>
        <v/>
      </c>
      <c r="J710" s="32">
        <f>IF(OR(F710="",I710=""),"",F710*I710)</f>
        <v/>
      </c>
      <c r="K710" s="26" t="n"/>
    </row>
    <row r="711">
      <c r="A711" s="31" t="n"/>
      <c r="B711" s="26" t="n"/>
      <c r="C711" s="26" t="n"/>
      <c r="D711" s="26" t="n"/>
      <c r="E711" s="26" t="n"/>
      <c r="F711" s="27" t="n"/>
      <c r="G711" s="26" t="n"/>
      <c r="H711" s="28">
        <f>IFERROR(IF(G711="","",VLOOKUP(G711,'Setup - Vehicles'!$A$5:$D$504,4,0)),"")</f>
        <v/>
      </c>
      <c r="I711" s="32">
        <f>IFERROR(IF(E711="","",VLOOKUP(E711,'Setup - Mix Design'!$A$5:$I$504,9,0)),"")</f>
        <v/>
      </c>
      <c r="J711" s="32">
        <f>IF(OR(F711="",I711=""),"",F711*I711)</f>
        <v/>
      </c>
      <c r="K711" s="26" t="n"/>
    </row>
    <row r="712">
      <c r="A712" s="31" t="n"/>
      <c r="B712" s="26" t="n"/>
      <c r="C712" s="26" t="n"/>
      <c r="D712" s="26" t="n"/>
      <c r="E712" s="26" t="n"/>
      <c r="F712" s="27" t="n"/>
      <c r="G712" s="26" t="n"/>
      <c r="H712" s="28">
        <f>IFERROR(IF(G712="","",VLOOKUP(G712,'Setup - Vehicles'!$A$5:$D$504,4,0)),"")</f>
        <v/>
      </c>
      <c r="I712" s="32">
        <f>IFERROR(IF(E712="","",VLOOKUP(E712,'Setup - Mix Design'!$A$5:$I$504,9,0)),"")</f>
        <v/>
      </c>
      <c r="J712" s="32">
        <f>IF(OR(F712="",I712=""),"",F712*I712)</f>
        <v/>
      </c>
      <c r="K712" s="26" t="n"/>
    </row>
    <row r="713">
      <c r="A713" s="31" t="n"/>
      <c r="B713" s="26" t="n"/>
      <c r="C713" s="26" t="n"/>
      <c r="D713" s="26" t="n"/>
      <c r="E713" s="26" t="n"/>
      <c r="F713" s="27" t="n"/>
      <c r="G713" s="26" t="n"/>
      <c r="H713" s="28">
        <f>IFERROR(IF(G713="","",VLOOKUP(G713,'Setup - Vehicles'!$A$5:$D$504,4,0)),"")</f>
        <v/>
      </c>
      <c r="I713" s="32">
        <f>IFERROR(IF(E713="","",VLOOKUP(E713,'Setup - Mix Design'!$A$5:$I$504,9,0)),"")</f>
        <v/>
      </c>
      <c r="J713" s="32">
        <f>IF(OR(F713="",I713=""),"",F713*I713)</f>
        <v/>
      </c>
      <c r="K713" s="26" t="n"/>
    </row>
    <row r="714">
      <c r="A714" s="31" t="n"/>
      <c r="B714" s="26" t="n"/>
      <c r="C714" s="26" t="n"/>
      <c r="D714" s="26" t="n"/>
      <c r="E714" s="26" t="n"/>
      <c r="F714" s="27" t="n"/>
      <c r="G714" s="26" t="n"/>
      <c r="H714" s="28">
        <f>IFERROR(IF(G714="","",VLOOKUP(G714,'Setup - Vehicles'!$A$5:$D$504,4,0)),"")</f>
        <v/>
      </c>
      <c r="I714" s="32">
        <f>IFERROR(IF(E714="","",VLOOKUP(E714,'Setup - Mix Design'!$A$5:$I$504,9,0)),"")</f>
        <v/>
      </c>
      <c r="J714" s="32">
        <f>IF(OR(F714="",I714=""),"",F714*I714)</f>
        <v/>
      </c>
      <c r="K714" s="26" t="n"/>
    </row>
    <row r="715">
      <c r="A715" s="31" t="n"/>
      <c r="B715" s="26" t="n"/>
      <c r="C715" s="26" t="n"/>
      <c r="D715" s="26" t="n"/>
      <c r="E715" s="26" t="n"/>
      <c r="F715" s="27" t="n"/>
      <c r="G715" s="26" t="n"/>
      <c r="H715" s="28">
        <f>IFERROR(IF(G715="","",VLOOKUP(G715,'Setup - Vehicles'!$A$5:$D$504,4,0)),"")</f>
        <v/>
      </c>
      <c r="I715" s="32">
        <f>IFERROR(IF(E715="","",VLOOKUP(E715,'Setup - Mix Design'!$A$5:$I$504,9,0)),"")</f>
        <v/>
      </c>
      <c r="J715" s="32">
        <f>IF(OR(F715="",I715=""),"",F715*I715)</f>
        <v/>
      </c>
      <c r="K715" s="26" t="n"/>
    </row>
    <row r="716">
      <c r="A716" s="31" t="n"/>
      <c r="B716" s="26" t="n"/>
      <c r="C716" s="26" t="n"/>
      <c r="D716" s="26" t="n"/>
      <c r="E716" s="26" t="n"/>
      <c r="F716" s="27" t="n"/>
      <c r="G716" s="26" t="n"/>
      <c r="H716" s="28">
        <f>IFERROR(IF(G716="","",VLOOKUP(G716,'Setup - Vehicles'!$A$5:$D$504,4,0)),"")</f>
        <v/>
      </c>
      <c r="I716" s="32">
        <f>IFERROR(IF(E716="","",VLOOKUP(E716,'Setup - Mix Design'!$A$5:$I$504,9,0)),"")</f>
        <v/>
      </c>
      <c r="J716" s="32">
        <f>IF(OR(F716="",I716=""),"",F716*I716)</f>
        <v/>
      </c>
      <c r="K716" s="26" t="n"/>
    </row>
    <row r="717">
      <c r="A717" s="31" t="n"/>
      <c r="B717" s="26" t="n"/>
      <c r="C717" s="26" t="n"/>
      <c r="D717" s="26" t="n"/>
      <c r="E717" s="26" t="n"/>
      <c r="F717" s="27" t="n"/>
      <c r="G717" s="26" t="n"/>
      <c r="H717" s="28">
        <f>IFERROR(IF(G717="","",VLOOKUP(G717,'Setup - Vehicles'!$A$5:$D$504,4,0)),"")</f>
        <v/>
      </c>
      <c r="I717" s="32">
        <f>IFERROR(IF(E717="","",VLOOKUP(E717,'Setup - Mix Design'!$A$5:$I$504,9,0)),"")</f>
        <v/>
      </c>
      <c r="J717" s="32">
        <f>IF(OR(F717="",I717=""),"",F717*I717)</f>
        <v/>
      </c>
      <c r="K717" s="26" t="n"/>
    </row>
    <row r="718">
      <c r="A718" s="31" t="n"/>
      <c r="B718" s="26" t="n"/>
      <c r="C718" s="26" t="n"/>
      <c r="D718" s="26" t="n"/>
      <c r="E718" s="26" t="n"/>
      <c r="F718" s="27" t="n"/>
      <c r="G718" s="26" t="n"/>
      <c r="H718" s="28">
        <f>IFERROR(IF(G718="","",VLOOKUP(G718,'Setup - Vehicles'!$A$5:$D$504,4,0)),"")</f>
        <v/>
      </c>
      <c r="I718" s="32">
        <f>IFERROR(IF(E718="","",VLOOKUP(E718,'Setup - Mix Design'!$A$5:$I$504,9,0)),"")</f>
        <v/>
      </c>
      <c r="J718" s="32">
        <f>IF(OR(F718="",I718=""),"",F718*I718)</f>
        <v/>
      </c>
      <c r="K718" s="26" t="n"/>
    </row>
    <row r="719">
      <c r="A719" s="31" t="n"/>
      <c r="B719" s="26" t="n"/>
      <c r="C719" s="26" t="n"/>
      <c r="D719" s="26" t="n"/>
      <c r="E719" s="26" t="n"/>
      <c r="F719" s="27" t="n"/>
      <c r="G719" s="26" t="n"/>
      <c r="H719" s="28">
        <f>IFERROR(IF(G719="","",VLOOKUP(G719,'Setup - Vehicles'!$A$5:$D$504,4,0)),"")</f>
        <v/>
      </c>
      <c r="I719" s="32">
        <f>IFERROR(IF(E719="","",VLOOKUP(E719,'Setup - Mix Design'!$A$5:$I$504,9,0)),"")</f>
        <v/>
      </c>
      <c r="J719" s="32">
        <f>IF(OR(F719="",I719=""),"",F719*I719)</f>
        <v/>
      </c>
      <c r="K719" s="26" t="n"/>
    </row>
    <row r="720">
      <c r="A720" s="31" t="n"/>
      <c r="B720" s="26" t="n"/>
      <c r="C720" s="26" t="n"/>
      <c r="D720" s="26" t="n"/>
      <c r="E720" s="26" t="n"/>
      <c r="F720" s="27" t="n"/>
      <c r="G720" s="26" t="n"/>
      <c r="H720" s="28">
        <f>IFERROR(IF(G720="","",VLOOKUP(G720,'Setup - Vehicles'!$A$5:$D$504,4,0)),"")</f>
        <v/>
      </c>
      <c r="I720" s="32">
        <f>IFERROR(IF(E720="","",VLOOKUP(E720,'Setup - Mix Design'!$A$5:$I$504,9,0)),"")</f>
        <v/>
      </c>
      <c r="J720" s="32">
        <f>IF(OR(F720="",I720=""),"",F720*I720)</f>
        <v/>
      </c>
      <c r="K720" s="26" t="n"/>
    </row>
    <row r="721">
      <c r="A721" s="31" t="n"/>
      <c r="B721" s="26" t="n"/>
      <c r="C721" s="26" t="n"/>
      <c r="D721" s="26" t="n"/>
      <c r="E721" s="26" t="n"/>
      <c r="F721" s="27" t="n"/>
      <c r="G721" s="26" t="n"/>
      <c r="H721" s="28">
        <f>IFERROR(IF(G721="","",VLOOKUP(G721,'Setup - Vehicles'!$A$5:$D$504,4,0)),"")</f>
        <v/>
      </c>
      <c r="I721" s="32">
        <f>IFERROR(IF(E721="","",VLOOKUP(E721,'Setup - Mix Design'!$A$5:$I$504,9,0)),"")</f>
        <v/>
      </c>
      <c r="J721" s="32">
        <f>IF(OR(F721="",I721=""),"",F721*I721)</f>
        <v/>
      </c>
      <c r="K721" s="26" t="n"/>
    </row>
    <row r="722">
      <c r="A722" s="31" t="n"/>
      <c r="B722" s="26" t="n"/>
      <c r="C722" s="26" t="n"/>
      <c r="D722" s="26" t="n"/>
      <c r="E722" s="26" t="n"/>
      <c r="F722" s="27" t="n"/>
      <c r="G722" s="26" t="n"/>
      <c r="H722" s="28">
        <f>IFERROR(IF(G722="","",VLOOKUP(G722,'Setup - Vehicles'!$A$5:$D$504,4,0)),"")</f>
        <v/>
      </c>
      <c r="I722" s="32">
        <f>IFERROR(IF(E722="","",VLOOKUP(E722,'Setup - Mix Design'!$A$5:$I$504,9,0)),"")</f>
        <v/>
      </c>
      <c r="J722" s="32">
        <f>IF(OR(F722="",I722=""),"",F722*I722)</f>
        <v/>
      </c>
      <c r="K722" s="26" t="n"/>
    </row>
    <row r="723">
      <c r="A723" s="31" t="n"/>
      <c r="B723" s="26" t="n"/>
      <c r="C723" s="26" t="n"/>
      <c r="D723" s="26" t="n"/>
      <c r="E723" s="26" t="n"/>
      <c r="F723" s="27" t="n"/>
      <c r="G723" s="26" t="n"/>
      <c r="H723" s="28">
        <f>IFERROR(IF(G723="","",VLOOKUP(G723,'Setup - Vehicles'!$A$5:$D$504,4,0)),"")</f>
        <v/>
      </c>
      <c r="I723" s="32">
        <f>IFERROR(IF(E723="","",VLOOKUP(E723,'Setup - Mix Design'!$A$5:$I$504,9,0)),"")</f>
        <v/>
      </c>
      <c r="J723" s="32">
        <f>IF(OR(F723="",I723=""),"",F723*I723)</f>
        <v/>
      </c>
      <c r="K723" s="26" t="n"/>
    </row>
    <row r="724">
      <c r="A724" s="31" t="n"/>
      <c r="B724" s="26" t="n"/>
      <c r="C724" s="26" t="n"/>
      <c r="D724" s="26" t="n"/>
      <c r="E724" s="26" t="n"/>
      <c r="F724" s="27" t="n"/>
      <c r="G724" s="26" t="n"/>
      <c r="H724" s="28">
        <f>IFERROR(IF(G724="","",VLOOKUP(G724,'Setup - Vehicles'!$A$5:$D$504,4,0)),"")</f>
        <v/>
      </c>
      <c r="I724" s="32">
        <f>IFERROR(IF(E724="","",VLOOKUP(E724,'Setup - Mix Design'!$A$5:$I$504,9,0)),"")</f>
        <v/>
      </c>
      <c r="J724" s="32">
        <f>IF(OR(F724="",I724=""),"",F724*I724)</f>
        <v/>
      </c>
      <c r="K724" s="26" t="n"/>
    </row>
    <row r="725">
      <c r="A725" s="31" t="n"/>
      <c r="B725" s="26" t="n"/>
      <c r="C725" s="26" t="n"/>
      <c r="D725" s="26" t="n"/>
      <c r="E725" s="26" t="n"/>
      <c r="F725" s="27" t="n"/>
      <c r="G725" s="26" t="n"/>
      <c r="H725" s="28">
        <f>IFERROR(IF(G725="","",VLOOKUP(G725,'Setup - Vehicles'!$A$5:$D$504,4,0)),"")</f>
        <v/>
      </c>
      <c r="I725" s="32">
        <f>IFERROR(IF(E725="","",VLOOKUP(E725,'Setup - Mix Design'!$A$5:$I$504,9,0)),"")</f>
        <v/>
      </c>
      <c r="J725" s="32">
        <f>IF(OR(F725="",I725=""),"",F725*I725)</f>
        <v/>
      </c>
      <c r="K725" s="26" t="n"/>
    </row>
    <row r="726">
      <c r="A726" s="31" t="n"/>
      <c r="B726" s="26" t="n"/>
      <c r="C726" s="26" t="n"/>
      <c r="D726" s="26" t="n"/>
      <c r="E726" s="26" t="n"/>
      <c r="F726" s="27" t="n"/>
      <c r="G726" s="26" t="n"/>
      <c r="H726" s="28">
        <f>IFERROR(IF(G726="","",VLOOKUP(G726,'Setup - Vehicles'!$A$5:$D$504,4,0)),"")</f>
        <v/>
      </c>
      <c r="I726" s="32">
        <f>IFERROR(IF(E726="","",VLOOKUP(E726,'Setup - Mix Design'!$A$5:$I$504,9,0)),"")</f>
        <v/>
      </c>
      <c r="J726" s="32">
        <f>IF(OR(F726="",I726=""),"",F726*I726)</f>
        <v/>
      </c>
      <c r="K726" s="26" t="n"/>
    </row>
    <row r="727">
      <c r="A727" s="31" t="n"/>
      <c r="B727" s="26" t="n"/>
      <c r="C727" s="26" t="n"/>
      <c r="D727" s="26" t="n"/>
      <c r="E727" s="26" t="n"/>
      <c r="F727" s="27" t="n"/>
      <c r="G727" s="26" t="n"/>
      <c r="H727" s="28">
        <f>IFERROR(IF(G727="","",VLOOKUP(G727,'Setup - Vehicles'!$A$5:$D$504,4,0)),"")</f>
        <v/>
      </c>
      <c r="I727" s="32">
        <f>IFERROR(IF(E727="","",VLOOKUP(E727,'Setup - Mix Design'!$A$5:$I$504,9,0)),"")</f>
        <v/>
      </c>
      <c r="J727" s="32">
        <f>IF(OR(F727="",I727=""),"",F727*I727)</f>
        <v/>
      </c>
      <c r="K727" s="26" t="n"/>
    </row>
    <row r="728">
      <c r="A728" s="31" t="n"/>
      <c r="B728" s="26" t="n"/>
      <c r="C728" s="26" t="n"/>
      <c r="D728" s="26" t="n"/>
      <c r="E728" s="26" t="n"/>
      <c r="F728" s="27" t="n"/>
      <c r="G728" s="26" t="n"/>
      <c r="H728" s="28">
        <f>IFERROR(IF(G728="","",VLOOKUP(G728,'Setup - Vehicles'!$A$5:$D$504,4,0)),"")</f>
        <v/>
      </c>
      <c r="I728" s="32">
        <f>IFERROR(IF(E728="","",VLOOKUP(E728,'Setup - Mix Design'!$A$5:$I$504,9,0)),"")</f>
        <v/>
      </c>
      <c r="J728" s="32">
        <f>IF(OR(F728="",I728=""),"",F728*I728)</f>
        <v/>
      </c>
      <c r="K728" s="26" t="n"/>
    </row>
    <row r="729">
      <c r="A729" s="31" t="n"/>
      <c r="B729" s="26" t="n"/>
      <c r="C729" s="26" t="n"/>
      <c r="D729" s="26" t="n"/>
      <c r="E729" s="26" t="n"/>
      <c r="F729" s="27" t="n"/>
      <c r="G729" s="26" t="n"/>
      <c r="H729" s="28">
        <f>IFERROR(IF(G729="","",VLOOKUP(G729,'Setup - Vehicles'!$A$5:$D$504,4,0)),"")</f>
        <v/>
      </c>
      <c r="I729" s="32">
        <f>IFERROR(IF(E729="","",VLOOKUP(E729,'Setup - Mix Design'!$A$5:$I$504,9,0)),"")</f>
        <v/>
      </c>
      <c r="J729" s="32">
        <f>IF(OR(F729="",I729=""),"",F729*I729)</f>
        <v/>
      </c>
      <c r="K729" s="26" t="n"/>
    </row>
    <row r="730">
      <c r="A730" s="31" t="n"/>
      <c r="B730" s="26" t="n"/>
      <c r="C730" s="26" t="n"/>
      <c r="D730" s="26" t="n"/>
      <c r="E730" s="26" t="n"/>
      <c r="F730" s="27" t="n"/>
      <c r="G730" s="26" t="n"/>
      <c r="H730" s="28">
        <f>IFERROR(IF(G730="","",VLOOKUP(G730,'Setup - Vehicles'!$A$5:$D$504,4,0)),"")</f>
        <v/>
      </c>
      <c r="I730" s="32">
        <f>IFERROR(IF(E730="","",VLOOKUP(E730,'Setup - Mix Design'!$A$5:$I$504,9,0)),"")</f>
        <v/>
      </c>
      <c r="J730" s="32">
        <f>IF(OR(F730="",I730=""),"",F730*I730)</f>
        <v/>
      </c>
      <c r="K730" s="26" t="n"/>
    </row>
    <row r="731">
      <c r="A731" s="31" t="n"/>
      <c r="B731" s="26" t="n"/>
      <c r="C731" s="26" t="n"/>
      <c r="D731" s="26" t="n"/>
      <c r="E731" s="26" t="n"/>
      <c r="F731" s="27" t="n"/>
      <c r="G731" s="26" t="n"/>
      <c r="H731" s="28">
        <f>IFERROR(IF(G731="","",VLOOKUP(G731,'Setup - Vehicles'!$A$5:$D$504,4,0)),"")</f>
        <v/>
      </c>
      <c r="I731" s="32">
        <f>IFERROR(IF(E731="","",VLOOKUP(E731,'Setup - Mix Design'!$A$5:$I$504,9,0)),"")</f>
        <v/>
      </c>
      <c r="J731" s="32">
        <f>IF(OR(F731="",I731=""),"",F731*I731)</f>
        <v/>
      </c>
      <c r="K731" s="26" t="n"/>
    </row>
    <row r="732">
      <c r="A732" s="31" t="n"/>
      <c r="B732" s="26" t="n"/>
      <c r="C732" s="26" t="n"/>
      <c r="D732" s="26" t="n"/>
      <c r="E732" s="26" t="n"/>
      <c r="F732" s="27" t="n"/>
      <c r="G732" s="26" t="n"/>
      <c r="H732" s="28">
        <f>IFERROR(IF(G732="","",VLOOKUP(G732,'Setup - Vehicles'!$A$5:$D$504,4,0)),"")</f>
        <v/>
      </c>
      <c r="I732" s="32">
        <f>IFERROR(IF(E732="","",VLOOKUP(E732,'Setup - Mix Design'!$A$5:$I$504,9,0)),"")</f>
        <v/>
      </c>
      <c r="J732" s="32">
        <f>IF(OR(F732="",I732=""),"",F732*I732)</f>
        <v/>
      </c>
      <c r="K732" s="26" t="n"/>
    </row>
    <row r="733">
      <c r="A733" s="31" t="n"/>
      <c r="B733" s="26" t="n"/>
      <c r="C733" s="26" t="n"/>
      <c r="D733" s="26" t="n"/>
      <c r="E733" s="26" t="n"/>
      <c r="F733" s="27" t="n"/>
      <c r="G733" s="26" t="n"/>
      <c r="H733" s="28">
        <f>IFERROR(IF(G733="","",VLOOKUP(G733,'Setup - Vehicles'!$A$5:$D$504,4,0)),"")</f>
        <v/>
      </c>
      <c r="I733" s="32">
        <f>IFERROR(IF(E733="","",VLOOKUP(E733,'Setup - Mix Design'!$A$5:$I$504,9,0)),"")</f>
        <v/>
      </c>
      <c r="J733" s="32">
        <f>IF(OR(F733="",I733=""),"",F733*I733)</f>
        <v/>
      </c>
      <c r="K733" s="26" t="n"/>
    </row>
    <row r="734">
      <c r="A734" s="31" t="n"/>
      <c r="B734" s="26" t="n"/>
      <c r="C734" s="26" t="n"/>
      <c r="D734" s="26" t="n"/>
      <c r="E734" s="26" t="n"/>
      <c r="F734" s="27" t="n"/>
      <c r="G734" s="26" t="n"/>
      <c r="H734" s="28">
        <f>IFERROR(IF(G734="","",VLOOKUP(G734,'Setup - Vehicles'!$A$5:$D$504,4,0)),"")</f>
        <v/>
      </c>
      <c r="I734" s="32">
        <f>IFERROR(IF(E734="","",VLOOKUP(E734,'Setup - Mix Design'!$A$5:$I$504,9,0)),"")</f>
        <v/>
      </c>
      <c r="J734" s="32">
        <f>IF(OR(F734="",I734=""),"",F734*I734)</f>
        <v/>
      </c>
      <c r="K734" s="26" t="n"/>
    </row>
    <row r="735">
      <c r="A735" s="31" t="n"/>
      <c r="B735" s="26" t="n"/>
      <c r="C735" s="26" t="n"/>
      <c r="D735" s="26" t="n"/>
      <c r="E735" s="26" t="n"/>
      <c r="F735" s="27" t="n"/>
      <c r="G735" s="26" t="n"/>
      <c r="H735" s="28">
        <f>IFERROR(IF(G735="","",VLOOKUP(G735,'Setup - Vehicles'!$A$5:$D$504,4,0)),"")</f>
        <v/>
      </c>
      <c r="I735" s="32">
        <f>IFERROR(IF(E735="","",VLOOKUP(E735,'Setup - Mix Design'!$A$5:$I$504,9,0)),"")</f>
        <v/>
      </c>
      <c r="J735" s="32">
        <f>IF(OR(F735="",I735=""),"",F735*I735)</f>
        <v/>
      </c>
      <c r="K735" s="26" t="n"/>
    </row>
    <row r="736">
      <c r="A736" s="31" t="n"/>
      <c r="B736" s="26" t="n"/>
      <c r="C736" s="26" t="n"/>
      <c r="D736" s="26" t="n"/>
      <c r="E736" s="26" t="n"/>
      <c r="F736" s="27" t="n"/>
      <c r="G736" s="26" t="n"/>
      <c r="H736" s="28">
        <f>IFERROR(IF(G736="","",VLOOKUP(G736,'Setup - Vehicles'!$A$5:$D$504,4,0)),"")</f>
        <v/>
      </c>
      <c r="I736" s="32">
        <f>IFERROR(IF(E736="","",VLOOKUP(E736,'Setup - Mix Design'!$A$5:$I$504,9,0)),"")</f>
        <v/>
      </c>
      <c r="J736" s="32">
        <f>IF(OR(F736="",I736=""),"",F736*I736)</f>
        <v/>
      </c>
      <c r="K736" s="26" t="n"/>
    </row>
    <row r="737">
      <c r="A737" s="31" t="n"/>
      <c r="B737" s="26" t="n"/>
      <c r="C737" s="26" t="n"/>
      <c r="D737" s="26" t="n"/>
      <c r="E737" s="26" t="n"/>
      <c r="F737" s="27" t="n"/>
      <c r="G737" s="26" t="n"/>
      <c r="H737" s="28">
        <f>IFERROR(IF(G737="","",VLOOKUP(G737,'Setup - Vehicles'!$A$5:$D$504,4,0)),"")</f>
        <v/>
      </c>
      <c r="I737" s="32">
        <f>IFERROR(IF(E737="","",VLOOKUP(E737,'Setup - Mix Design'!$A$5:$I$504,9,0)),"")</f>
        <v/>
      </c>
      <c r="J737" s="32">
        <f>IF(OR(F737="",I737=""),"",F737*I737)</f>
        <v/>
      </c>
      <c r="K737" s="26" t="n"/>
    </row>
    <row r="738">
      <c r="A738" s="31" t="n"/>
      <c r="B738" s="26" t="n"/>
      <c r="C738" s="26" t="n"/>
      <c r="D738" s="26" t="n"/>
      <c r="E738" s="26" t="n"/>
      <c r="F738" s="27" t="n"/>
      <c r="G738" s="26" t="n"/>
      <c r="H738" s="28">
        <f>IFERROR(IF(G738="","",VLOOKUP(G738,'Setup - Vehicles'!$A$5:$D$504,4,0)),"")</f>
        <v/>
      </c>
      <c r="I738" s="32">
        <f>IFERROR(IF(E738="","",VLOOKUP(E738,'Setup - Mix Design'!$A$5:$I$504,9,0)),"")</f>
        <v/>
      </c>
      <c r="J738" s="32">
        <f>IF(OR(F738="",I738=""),"",F738*I738)</f>
        <v/>
      </c>
      <c r="K738" s="26" t="n"/>
    </row>
    <row r="739">
      <c r="A739" s="31" t="n"/>
      <c r="B739" s="26" t="n"/>
      <c r="C739" s="26" t="n"/>
      <c r="D739" s="26" t="n"/>
      <c r="E739" s="26" t="n"/>
      <c r="F739" s="27" t="n"/>
      <c r="G739" s="26" t="n"/>
      <c r="H739" s="28">
        <f>IFERROR(IF(G739="","",VLOOKUP(G739,'Setup - Vehicles'!$A$5:$D$504,4,0)),"")</f>
        <v/>
      </c>
      <c r="I739" s="32">
        <f>IFERROR(IF(E739="","",VLOOKUP(E739,'Setup - Mix Design'!$A$5:$I$504,9,0)),"")</f>
        <v/>
      </c>
      <c r="J739" s="32">
        <f>IF(OR(F739="",I739=""),"",F739*I739)</f>
        <v/>
      </c>
      <c r="K739" s="26" t="n"/>
    </row>
    <row r="740">
      <c r="A740" s="31" t="n"/>
      <c r="B740" s="26" t="n"/>
      <c r="C740" s="26" t="n"/>
      <c r="D740" s="26" t="n"/>
      <c r="E740" s="26" t="n"/>
      <c r="F740" s="27" t="n"/>
      <c r="G740" s="26" t="n"/>
      <c r="H740" s="28">
        <f>IFERROR(IF(G740="","",VLOOKUP(G740,'Setup - Vehicles'!$A$5:$D$504,4,0)),"")</f>
        <v/>
      </c>
      <c r="I740" s="32">
        <f>IFERROR(IF(E740="","",VLOOKUP(E740,'Setup - Mix Design'!$A$5:$I$504,9,0)),"")</f>
        <v/>
      </c>
      <c r="J740" s="32">
        <f>IF(OR(F740="",I740=""),"",F740*I740)</f>
        <v/>
      </c>
      <c r="K740" s="26" t="n"/>
    </row>
    <row r="741">
      <c r="A741" s="31" t="n"/>
      <c r="B741" s="26" t="n"/>
      <c r="C741" s="26" t="n"/>
      <c r="D741" s="26" t="n"/>
      <c r="E741" s="26" t="n"/>
      <c r="F741" s="27" t="n"/>
      <c r="G741" s="26" t="n"/>
      <c r="H741" s="28">
        <f>IFERROR(IF(G741="","",VLOOKUP(G741,'Setup - Vehicles'!$A$5:$D$504,4,0)),"")</f>
        <v/>
      </c>
      <c r="I741" s="32">
        <f>IFERROR(IF(E741="","",VLOOKUP(E741,'Setup - Mix Design'!$A$5:$I$504,9,0)),"")</f>
        <v/>
      </c>
      <c r="J741" s="32">
        <f>IF(OR(F741="",I741=""),"",F741*I741)</f>
        <v/>
      </c>
      <c r="K741" s="26" t="n"/>
    </row>
    <row r="742">
      <c r="A742" s="31" t="n"/>
      <c r="B742" s="26" t="n"/>
      <c r="C742" s="26" t="n"/>
      <c r="D742" s="26" t="n"/>
      <c r="E742" s="26" t="n"/>
      <c r="F742" s="27" t="n"/>
      <c r="G742" s="26" t="n"/>
      <c r="H742" s="28">
        <f>IFERROR(IF(G742="","",VLOOKUP(G742,'Setup - Vehicles'!$A$5:$D$504,4,0)),"")</f>
        <v/>
      </c>
      <c r="I742" s="32">
        <f>IFERROR(IF(E742="","",VLOOKUP(E742,'Setup - Mix Design'!$A$5:$I$504,9,0)),"")</f>
        <v/>
      </c>
      <c r="J742" s="32">
        <f>IF(OR(F742="",I742=""),"",F742*I742)</f>
        <v/>
      </c>
      <c r="K742" s="26" t="n"/>
    </row>
    <row r="743">
      <c r="A743" s="31" t="n"/>
      <c r="B743" s="26" t="n"/>
      <c r="C743" s="26" t="n"/>
      <c r="D743" s="26" t="n"/>
      <c r="E743" s="26" t="n"/>
      <c r="F743" s="27" t="n"/>
      <c r="G743" s="26" t="n"/>
      <c r="H743" s="28">
        <f>IFERROR(IF(G743="","",VLOOKUP(G743,'Setup - Vehicles'!$A$5:$D$504,4,0)),"")</f>
        <v/>
      </c>
      <c r="I743" s="32">
        <f>IFERROR(IF(E743="","",VLOOKUP(E743,'Setup - Mix Design'!$A$5:$I$504,9,0)),"")</f>
        <v/>
      </c>
      <c r="J743" s="32">
        <f>IF(OR(F743="",I743=""),"",F743*I743)</f>
        <v/>
      </c>
      <c r="K743" s="26" t="n"/>
    </row>
    <row r="744">
      <c r="A744" s="31" t="n"/>
      <c r="B744" s="26" t="n"/>
      <c r="C744" s="26" t="n"/>
      <c r="D744" s="26" t="n"/>
      <c r="E744" s="26" t="n"/>
      <c r="F744" s="27" t="n"/>
      <c r="G744" s="26" t="n"/>
      <c r="H744" s="28">
        <f>IFERROR(IF(G744="","",VLOOKUP(G744,'Setup - Vehicles'!$A$5:$D$504,4,0)),"")</f>
        <v/>
      </c>
      <c r="I744" s="32">
        <f>IFERROR(IF(E744="","",VLOOKUP(E744,'Setup - Mix Design'!$A$5:$I$504,9,0)),"")</f>
        <v/>
      </c>
      <c r="J744" s="32">
        <f>IF(OR(F744="",I744=""),"",F744*I744)</f>
        <v/>
      </c>
      <c r="K744" s="26" t="n"/>
    </row>
    <row r="745">
      <c r="A745" s="31" t="n"/>
      <c r="B745" s="26" t="n"/>
      <c r="C745" s="26" t="n"/>
      <c r="D745" s="26" t="n"/>
      <c r="E745" s="26" t="n"/>
      <c r="F745" s="27" t="n"/>
      <c r="G745" s="26" t="n"/>
      <c r="H745" s="28">
        <f>IFERROR(IF(G745="","",VLOOKUP(G745,'Setup - Vehicles'!$A$5:$D$504,4,0)),"")</f>
        <v/>
      </c>
      <c r="I745" s="32">
        <f>IFERROR(IF(E745="","",VLOOKUP(E745,'Setup - Mix Design'!$A$5:$I$504,9,0)),"")</f>
        <v/>
      </c>
      <c r="J745" s="32">
        <f>IF(OR(F745="",I745=""),"",F745*I745)</f>
        <v/>
      </c>
      <c r="K745" s="26" t="n"/>
    </row>
    <row r="746">
      <c r="A746" s="31" t="n"/>
      <c r="B746" s="26" t="n"/>
      <c r="C746" s="26" t="n"/>
      <c r="D746" s="26" t="n"/>
      <c r="E746" s="26" t="n"/>
      <c r="F746" s="27" t="n"/>
      <c r="G746" s="26" t="n"/>
      <c r="H746" s="28">
        <f>IFERROR(IF(G746="","",VLOOKUP(G746,'Setup - Vehicles'!$A$5:$D$504,4,0)),"")</f>
        <v/>
      </c>
      <c r="I746" s="32">
        <f>IFERROR(IF(E746="","",VLOOKUP(E746,'Setup - Mix Design'!$A$5:$I$504,9,0)),"")</f>
        <v/>
      </c>
      <c r="J746" s="32">
        <f>IF(OR(F746="",I746=""),"",F746*I746)</f>
        <v/>
      </c>
      <c r="K746" s="26" t="n"/>
    </row>
    <row r="747">
      <c r="A747" s="31" t="n"/>
      <c r="B747" s="26" t="n"/>
      <c r="C747" s="26" t="n"/>
      <c r="D747" s="26" t="n"/>
      <c r="E747" s="26" t="n"/>
      <c r="F747" s="27" t="n"/>
      <c r="G747" s="26" t="n"/>
      <c r="H747" s="28">
        <f>IFERROR(IF(G747="","",VLOOKUP(G747,'Setup - Vehicles'!$A$5:$D$504,4,0)),"")</f>
        <v/>
      </c>
      <c r="I747" s="32">
        <f>IFERROR(IF(E747="","",VLOOKUP(E747,'Setup - Mix Design'!$A$5:$I$504,9,0)),"")</f>
        <v/>
      </c>
      <c r="J747" s="32">
        <f>IF(OR(F747="",I747=""),"",F747*I747)</f>
        <v/>
      </c>
      <c r="K747" s="26" t="n"/>
    </row>
    <row r="748">
      <c r="A748" s="31" t="n"/>
      <c r="B748" s="26" t="n"/>
      <c r="C748" s="26" t="n"/>
      <c r="D748" s="26" t="n"/>
      <c r="E748" s="26" t="n"/>
      <c r="F748" s="27" t="n"/>
      <c r="G748" s="26" t="n"/>
      <c r="H748" s="28">
        <f>IFERROR(IF(G748="","",VLOOKUP(G748,'Setup - Vehicles'!$A$5:$D$504,4,0)),"")</f>
        <v/>
      </c>
      <c r="I748" s="32">
        <f>IFERROR(IF(E748="","",VLOOKUP(E748,'Setup - Mix Design'!$A$5:$I$504,9,0)),"")</f>
        <v/>
      </c>
      <c r="J748" s="32">
        <f>IF(OR(F748="",I748=""),"",F748*I748)</f>
        <v/>
      </c>
      <c r="K748" s="26" t="n"/>
    </row>
    <row r="749">
      <c r="A749" s="31" t="n"/>
      <c r="B749" s="26" t="n"/>
      <c r="C749" s="26" t="n"/>
      <c r="D749" s="26" t="n"/>
      <c r="E749" s="26" t="n"/>
      <c r="F749" s="27" t="n"/>
      <c r="G749" s="26" t="n"/>
      <c r="H749" s="28">
        <f>IFERROR(IF(G749="","",VLOOKUP(G749,'Setup - Vehicles'!$A$5:$D$504,4,0)),"")</f>
        <v/>
      </c>
      <c r="I749" s="32">
        <f>IFERROR(IF(E749="","",VLOOKUP(E749,'Setup - Mix Design'!$A$5:$I$504,9,0)),"")</f>
        <v/>
      </c>
      <c r="J749" s="32">
        <f>IF(OR(F749="",I749=""),"",F749*I749)</f>
        <v/>
      </c>
      <c r="K749" s="26" t="n"/>
    </row>
    <row r="750">
      <c r="A750" s="31" t="n"/>
      <c r="B750" s="26" t="n"/>
      <c r="C750" s="26" t="n"/>
      <c r="D750" s="26" t="n"/>
      <c r="E750" s="26" t="n"/>
      <c r="F750" s="27" t="n"/>
      <c r="G750" s="26" t="n"/>
      <c r="H750" s="28">
        <f>IFERROR(IF(G750="","",VLOOKUP(G750,'Setup - Vehicles'!$A$5:$D$504,4,0)),"")</f>
        <v/>
      </c>
      <c r="I750" s="32">
        <f>IFERROR(IF(E750="","",VLOOKUP(E750,'Setup - Mix Design'!$A$5:$I$504,9,0)),"")</f>
        <v/>
      </c>
      <c r="J750" s="32">
        <f>IF(OR(F750="",I750=""),"",F750*I750)</f>
        <v/>
      </c>
      <c r="K750" s="26" t="n"/>
    </row>
    <row r="751">
      <c r="A751" s="31" t="n"/>
      <c r="B751" s="26" t="n"/>
      <c r="C751" s="26" t="n"/>
      <c r="D751" s="26" t="n"/>
      <c r="E751" s="26" t="n"/>
      <c r="F751" s="27" t="n"/>
      <c r="G751" s="26" t="n"/>
      <c r="H751" s="28">
        <f>IFERROR(IF(G751="","",VLOOKUP(G751,'Setup - Vehicles'!$A$5:$D$504,4,0)),"")</f>
        <v/>
      </c>
      <c r="I751" s="32">
        <f>IFERROR(IF(E751="","",VLOOKUP(E751,'Setup - Mix Design'!$A$5:$I$504,9,0)),"")</f>
        <v/>
      </c>
      <c r="J751" s="32">
        <f>IF(OR(F751="",I751=""),"",F751*I751)</f>
        <v/>
      </c>
      <c r="K751" s="26" t="n"/>
    </row>
    <row r="752">
      <c r="A752" s="31" t="n"/>
      <c r="B752" s="26" t="n"/>
      <c r="C752" s="26" t="n"/>
      <c r="D752" s="26" t="n"/>
      <c r="E752" s="26" t="n"/>
      <c r="F752" s="27" t="n"/>
      <c r="G752" s="26" t="n"/>
      <c r="H752" s="28">
        <f>IFERROR(IF(G752="","",VLOOKUP(G752,'Setup - Vehicles'!$A$5:$D$504,4,0)),"")</f>
        <v/>
      </c>
      <c r="I752" s="32">
        <f>IFERROR(IF(E752="","",VLOOKUP(E752,'Setup - Mix Design'!$A$5:$I$504,9,0)),"")</f>
        <v/>
      </c>
      <c r="J752" s="32">
        <f>IF(OR(F752="",I752=""),"",F752*I752)</f>
        <v/>
      </c>
      <c r="K752" s="26" t="n"/>
    </row>
    <row r="753">
      <c r="A753" s="31" t="n"/>
      <c r="B753" s="26" t="n"/>
      <c r="C753" s="26" t="n"/>
      <c r="D753" s="26" t="n"/>
      <c r="E753" s="26" t="n"/>
      <c r="F753" s="27" t="n"/>
      <c r="G753" s="26" t="n"/>
      <c r="H753" s="28">
        <f>IFERROR(IF(G753="","",VLOOKUP(G753,'Setup - Vehicles'!$A$5:$D$504,4,0)),"")</f>
        <v/>
      </c>
      <c r="I753" s="32">
        <f>IFERROR(IF(E753="","",VLOOKUP(E753,'Setup - Mix Design'!$A$5:$I$504,9,0)),"")</f>
        <v/>
      </c>
      <c r="J753" s="32">
        <f>IF(OR(F753="",I753=""),"",F753*I753)</f>
        <v/>
      </c>
      <c r="K753" s="26" t="n"/>
    </row>
    <row r="754">
      <c r="A754" s="31" t="n"/>
      <c r="B754" s="26" t="n"/>
      <c r="C754" s="26" t="n"/>
      <c r="D754" s="26" t="n"/>
      <c r="E754" s="26" t="n"/>
      <c r="F754" s="27" t="n"/>
      <c r="G754" s="26" t="n"/>
      <c r="H754" s="28">
        <f>IFERROR(IF(G754="","",VLOOKUP(G754,'Setup - Vehicles'!$A$5:$D$504,4,0)),"")</f>
        <v/>
      </c>
      <c r="I754" s="32">
        <f>IFERROR(IF(E754="","",VLOOKUP(E754,'Setup - Mix Design'!$A$5:$I$504,9,0)),"")</f>
        <v/>
      </c>
      <c r="J754" s="32">
        <f>IF(OR(F754="",I754=""),"",F754*I754)</f>
        <v/>
      </c>
      <c r="K754" s="26" t="n"/>
    </row>
    <row r="755">
      <c r="A755" s="31" t="n"/>
      <c r="B755" s="26" t="n"/>
      <c r="C755" s="26" t="n"/>
      <c r="D755" s="26" t="n"/>
      <c r="E755" s="26" t="n"/>
      <c r="F755" s="27" t="n"/>
      <c r="G755" s="26" t="n"/>
      <c r="H755" s="28">
        <f>IFERROR(IF(G755="","",VLOOKUP(G755,'Setup - Vehicles'!$A$5:$D$504,4,0)),"")</f>
        <v/>
      </c>
      <c r="I755" s="32">
        <f>IFERROR(IF(E755="","",VLOOKUP(E755,'Setup - Mix Design'!$A$5:$I$504,9,0)),"")</f>
        <v/>
      </c>
      <c r="J755" s="32">
        <f>IF(OR(F755="",I755=""),"",F755*I755)</f>
        <v/>
      </c>
      <c r="K755" s="26" t="n"/>
    </row>
    <row r="756">
      <c r="A756" s="31" t="n"/>
      <c r="B756" s="26" t="n"/>
      <c r="C756" s="26" t="n"/>
      <c r="D756" s="26" t="n"/>
      <c r="E756" s="26" t="n"/>
      <c r="F756" s="27" t="n"/>
      <c r="G756" s="26" t="n"/>
      <c r="H756" s="28">
        <f>IFERROR(IF(G756="","",VLOOKUP(G756,'Setup - Vehicles'!$A$5:$D$504,4,0)),"")</f>
        <v/>
      </c>
      <c r="I756" s="32">
        <f>IFERROR(IF(E756="","",VLOOKUP(E756,'Setup - Mix Design'!$A$5:$I$504,9,0)),"")</f>
        <v/>
      </c>
      <c r="J756" s="32">
        <f>IF(OR(F756="",I756=""),"",F756*I756)</f>
        <v/>
      </c>
      <c r="K756" s="26" t="n"/>
    </row>
    <row r="757">
      <c r="A757" s="31" t="n"/>
      <c r="B757" s="26" t="n"/>
      <c r="C757" s="26" t="n"/>
      <c r="D757" s="26" t="n"/>
      <c r="E757" s="26" t="n"/>
      <c r="F757" s="27" t="n"/>
      <c r="G757" s="26" t="n"/>
      <c r="H757" s="28">
        <f>IFERROR(IF(G757="","",VLOOKUP(G757,'Setup - Vehicles'!$A$5:$D$504,4,0)),"")</f>
        <v/>
      </c>
      <c r="I757" s="32">
        <f>IFERROR(IF(E757="","",VLOOKUP(E757,'Setup - Mix Design'!$A$5:$I$504,9,0)),"")</f>
        <v/>
      </c>
      <c r="J757" s="32">
        <f>IF(OR(F757="",I757=""),"",F757*I757)</f>
        <v/>
      </c>
      <c r="K757" s="26" t="n"/>
    </row>
    <row r="758">
      <c r="A758" s="31" t="n"/>
      <c r="B758" s="26" t="n"/>
      <c r="C758" s="26" t="n"/>
      <c r="D758" s="26" t="n"/>
      <c r="E758" s="26" t="n"/>
      <c r="F758" s="27" t="n"/>
      <c r="G758" s="26" t="n"/>
      <c r="H758" s="28">
        <f>IFERROR(IF(G758="","",VLOOKUP(G758,'Setup - Vehicles'!$A$5:$D$504,4,0)),"")</f>
        <v/>
      </c>
      <c r="I758" s="32">
        <f>IFERROR(IF(E758="","",VLOOKUP(E758,'Setup - Mix Design'!$A$5:$I$504,9,0)),"")</f>
        <v/>
      </c>
      <c r="J758" s="32">
        <f>IF(OR(F758="",I758=""),"",F758*I758)</f>
        <v/>
      </c>
      <c r="K758" s="26" t="n"/>
    </row>
    <row r="759">
      <c r="A759" s="31" t="n"/>
      <c r="B759" s="26" t="n"/>
      <c r="C759" s="26" t="n"/>
      <c r="D759" s="26" t="n"/>
      <c r="E759" s="26" t="n"/>
      <c r="F759" s="27" t="n"/>
      <c r="G759" s="26" t="n"/>
      <c r="H759" s="28">
        <f>IFERROR(IF(G759="","",VLOOKUP(G759,'Setup - Vehicles'!$A$5:$D$504,4,0)),"")</f>
        <v/>
      </c>
      <c r="I759" s="32">
        <f>IFERROR(IF(E759="","",VLOOKUP(E759,'Setup - Mix Design'!$A$5:$I$504,9,0)),"")</f>
        <v/>
      </c>
      <c r="J759" s="32">
        <f>IF(OR(F759="",I759=""),"",F759*I759)</f>
        <v/>
      </c>
      <c r="K759" s="26" t="n"/>
    </row>
    <row r="760">
      <c r="A760" s="31" t="n"/>
      <c r="B760" s="26" t="n"/>
      <c r="C760" s="26" t="n"/>
      <c r="D760" s="26" t="n"/>
      <c r="E760" s="26" t="n"/>
      <c r="F760" s="27" t="n"/>
      <c r="G760" s="26" t="n"/>
      <c r="H760" s="28">
        <f>IFERROR(IF(G760="","",VLOOKUP(G760,'Setup - Vehicles'!$A$5:$D$504,4,0)),"")</f>
        <v/>
      </c>
      <c r="I760" s="32">
        <f>IFERROR(IF(E760="","",VLOOKUP(E760,'Setup - Mix Design'!$A$5:$I$504,9,0)),"")</f>
        <v/>
      </c>
      <c r="J760" s="32">
        <f>IF(OR(F760="",I760=""),"",F760*I760)</f>
        <v/>
      </c>
      <c r="K760" s="26" t="n"/>
    </row>
    <row r="761">
      <c r="A761" s="31" t="n"/>
      <c r="B761" s="26" t="n"/>
      <c r="C761" s="26" t="n"/>
      <c r="D761" s="26" t="n"/>
      <c r="E761" s="26" t="n"/>
      <c r="F761" s="27" t="n"/>
      <c r="G761" s="26" t="n"/>
      <c r="H761" s="28">
        <f>IFERROR(IF(G761="","",VLOOKUP(G761,'Setup - Vehicles'!$A$5:$D$504,4,0)),"")</f>
        <v/>
      </c>
      <c r="I761" s="32">
        <f>IFERROR(IF(E761="","",VLOOKUP(E761,'Setup - Mix Design'!$A$5:$I$504,9,0)),"")</f>
        <v/>
      </c>
      <c r="J761" s="32">
        <f>IF(OR(F761="",I761=""),"",F761*I761)</f>
        <v/>
      </c>
      <c r="K761" s="26" t="n"/>
    </row>
    <row r="762">
      <c r="A762" s="31" t="n"/>
      <c r="B762" s="26" t="n"/>
      <c r="C762" s="26" t="n"/>
      <c r="D762" s="26" t="n"/>
      <c r="E762" s="26" t="n"/>
      <c r="F762" s="27" t="n"/>
      <c r="G762" s="26" t="n"/>
      <c r="H762" s="28">
        <f>IFERROR(IF(G762="","",VLOOKUP(G762,'Setup - Vehicles'!$A$5:$D$504,4,0)),"")</f>
        <v/>
      </c>
      <c r="I762" s="32">
        <f>IFERROR(IF(E762="","",VLOOKUP(E762,'Setup - Mix Design'!$A$5:$I$504,9,0)),"")</f>
        <v/>
      </c>
      <c r="J762" s="32">
        <f>IF(OR(F762="",I762=""),"",F762*I762)</f>
        <v/>
      </c>
      <c r="K762" s="26" t="n"/>
    </row>
    <row r="763">
      <c r="A763" s="31" t="n"/>
      <c r="B763" s="26" t="n"/>
      <c r="C763" s="26" t="n"/>
      <c r="D763" s="26" t="n"/>
      <c r="E763" s="26" t="n"/>
      <c r="F763" s="27" t="n"/>
      <c r="G763" s="26" t="n"/>
      <c r="H763" s="28">
        <f>IFERROR(IF(G763="","",VLOOKUP(G763,'Setup - Vehicles'!$A$5:$D$504,4,0)),"")</f>
        <v/>
      </c>
      <c r="I763" s="32">
        <f>IFERROR(IF(E763="","",VLOOKUP(E763,'Setup - Mix Design'!$A$5:$I$504,9,0)),"")</f>
        <v/>
      </c>
      <c r="J763" s="32">
        <f>IF(OR(F763="",I763=""),"",F763*I763)</f>
        <v/>
      </c>
      <c r="K763" s="26" t="n"/>
    </row>
    <row r="764">
      <c r="A764" s="31" t="n"/>
      <c r="B764" s="26" t="n"/>
      <c r="C764" s="26" t="n"/>
      <c r="D764" s="26" t="n"/>
      <c r="E764" s="26" t="n"/>
      <c r="F764" s="27" t="n"/>
      <c r="G764" s="26" t="n"/>
      <c r="H764" s="28">
        <f>IFERROR(IF(G764="","",VLOOKUP(G764,'Setup - Vehicles'!$A$5:$D$504,4,0)),"")</f>
        <v/>
      </c>
      <c r="I764" s="32">
        <f>IFERROR(IF(E764="","",VLOOKUP(E764,'Setup - Mix Design'!$A$5:$I$504,9,0)),"")</f>
        <v/>
      </c>
      <c r="J764" s="32">
        <f>IF(OR(F764="",I764=""),"",F764*I764)</f>
        <v/>
      </c>
      <c r="K764" s="26" t="n"/>
    </row>
    <row r="765">
      <c r="A765" s="31" t="n"/>
      <c r="B765" s="26" t="n"/>
      <c r="C765" s="26" t="n"/>
      <c r="D765" s="26" t="n"/>
      <c r="E765" s="26" t="n"/>
      <c r="F765" s="27" t="n"/>
      <c r="G765" s="26" t="n"/>
      <c r="H765" s="28">
        <f>IFERROR(IF(G765="","",VLOOKUP(G765,'Setup - Vehicles'!$A$5:$D$504,4,0)),"")</f>
        <v/>
      </c>
      <c r="I765" s="32">
        <f>IFERROR(IF(E765="","",VLOOKUP(E765,'Setup - Mix Design'!$A$5:$I$504,9,0)),"")</f>
        <v/>
      </c>
      <c r="J765" s="32">
        <f>IF(OR(F765="",I765=""),"",F765*I765)</f>
        <v/>
      </c>
      <c r="K765" s="26" t="n"/>
    </row>
    <row r="766">
      <c r="A766" s="31" t="n"/>
      <c r="B766" s="26" t="n"/>
      <c r="C766" s="26" t="n"/>
      <c r="D766" s="26" t="n"/>
      <c r="E766" s="26" t="n"/>
      <c r="F766" s="27" t="n"/>
      <c r="G766" s="26" t="n"/>
      <c r="H766" s="28">
        <f>IFERROR(IF(G766="","",VLOOKUP(G766,'Setup - Vehicles'!$A$5:$D$504,4,0)),"")</f>
        <v/>
      </c>
      <c r="I766" s="32">
        <f>IFERROR(IF(E766="","",VLOOKUP(E766,'Setup - Mix Design'!$A$5:$I$504,9,0)),"")</f>
        <v/>
      </c>
      <c r="J766" s="32">
        <f>IF(OR(F766="",I766=""),"",F766*I766)</f>
        <v/>
      </c>
      <c r="K766" s="26" t="n"/>
    </row>
    <row r="767">
      <c r="A767" s="31" t="n"/>
      <c r="B767" s="26" t="n"/>
      <c r="C767" s="26" t="n"/>
      <c r="D767" s="26" t="n"/>
      <c r="E767" s="26" t="n"/>
      <c r="F767" s="27" t="n"/>
      <c r="G767" s="26" t="n"/>
      <c r="H767" s="28">
        <f>IFERROR(IF(G767="","",VLOOKUP(G767,'Setup - Vehicles'!$A$5:$D$504,4,0)),"")</f>
        <v/>
      </c>
      <c r="I767" s="32">
        <f>IFERROR(IF(E767="","",VLOOKUP(E767,'Setup - Mix Design'!$A$5:$I$504,9,0)),"")</f>
        <v/>
      </c>
      <c r="J767" s="32">
        <f>IF(OR(F767="",I767=""),"",F767*I767)</f>
        <v/>
      </c>
      <c r="K767" s="26" t="n"/>
    </row>
    <row r="768">
      <c r="A768" s="31" t="n"/>
      <c r="B768" s="26" t="n"/>
      <c r="C768" s="26" t="n"/>
      <c r="D768" s="26" t="n"/>
      <c r="E768" s="26" t="n"/>
      <c r="F768" s="27" t="n"/>
      <c r="G768" s="26" t="n"/>
      <c r="H768" s="28">
        <f>IFERROR(IF(G768="","",VLOOKUP(G768,'Setup - Vehicles'!$A$5:$D$504,4,0)),"")</f>
        <v/>
      </c>
      <c r="I768" s="32">
        <f>IFERROR(IF(E768="","",VLOOKUP(E768,'Setup - Mix Design'!$A$5:$I$504,9,0)),"")</f>
        <v/>
      </c>
      <c r="J768" s="32">
        <f>IF(OR(F768="",I768=""),"",F768*I768)</f>
        <v/>
      </c>
      <c r="K768" s="26" t="n"/>
    </row>
    <row r="769">
      <c r="A769" s="31" t="n"/>
      <c r="B769" s="26" t="n"/>
      <c r="C769" s="26" t="n"/>
      <c r="D769" s="26" t="n"/>
      <c r="E769" s="26" t="n"/>
      <c r="F769" s="27" t="n"/>
      <c r="G769" s="26" t="n"/>
      <c r="H769" s="28">
        <f>IFERROR(IF(G769="","",VLOOKUP(G769,'Setup - Vehicles'!$A$5:$D$504,4,0)),"")</f>
        <v/>
      </c>
      <c r="I769" s="32">
        <f>IFERROR(IF(E769="","",VLOOKUP(E769,'Setup - Mix Design'!$A$5:$I$504,9,0)),"")</f>
        <v/>
      </c>
      <c r="J769" s="32">
        <f>IF(OR(F769="",I769=""),"",F769*I769)</f>
        <v/>
      </c>
      <c r="K769" s="26" t="n"/>
    </row>
    <row r="770">
      <c r="A770" s="31" t="n"/>
      <c r="B770" s="26" t="n"/>
      <c r="C770" s="26" t="n"/>
      <c r="D770" s="26" t="n"/>
      <c r="E770" s="26" t="n"/>
      <c r="F770" s="27" t="n"/>
      <c r="G770" s="26" t="n"/>
      <c r="H770" s="28">
        <f>IFERROR(IF(G770="","",VLOOKUP(G770,'Setup - Vehicles'!$A$5:$D$504,4,0)),"")</f>
        <v/>
      </c>
      <c r="I770" s="32">
        <f>IFERROR(IF(E770="","",VLOOKUP(E770,'Setup - Mix Design'!$A$5:$I$504,9,0)),"")</f>
        <v/>
      </c>
      <c r="J770" s="32">
        <f>IF(OR(F770="",I770=""),"",F770*I770)</f>
        <v/>
      </c>
      <c r="K770" s="26" t="n"/>
    </row>
    <row r="771">
      <c r="A771" s="31" t="n"/>
      <c r="B771" s="26" t="n"/>
      <c r="C771" s="26" t="n"/>
      <c r="D771" s="26" t="n"/>
      <c r="E771" s="26" t="n"/>
      <c r="F771" s="27" t="n"/>
      <c r="G771" s="26" t="n"/>
      <c r="H771" s="28">
        <f>IFERROR(IF(G771="","",VLOOKUP(G771,'Setup - Vehicles'!$A$5:$D$504,4,0)),"")</f>
        <v/>
      </c>
      <c r="I771" s="32">
        <f>IFERROR(IF(E771="","",VLOOKUP(E771,'Setup - Mix Design'!$A$5:$I$504,9,0)),"")</f>
        <v/>
      </c>
      <c r="J771" s="32">
        <f>IF(OR(F771="",I771=""),"",F771*I771)</f>
        <v/>
      </c>
      <c r="K771" s="26" t="n"/>
    </row>
    <row r="772">
      <c r="A772" s="31" t="n"/>
      <c r="B772" s="26" t="n"/>
      <c r="C772" s="26" t="n"/>
      <c r="D772" s="26" t="n"/>
      <c r="E772" s="26" t="n"/>
      <c r="F772" s="27" t="n"/>
      <c r="G772" s="26" t="n"/>
      <c r="H772" s="28">
        <f>IFERROR(IF(G772="","",VLOOKUP(G772,'Setup - Vehicles'!$A$5:$D$504,4,0)),"")</f>
        <v/>
      </c>
      <c r="I772" s="32">
        <f>IFERROR(IF(E772="","",VLOOKUP(E772,'Setup - Mix Design'!$A$5:$I$504,9,0)),"")</f>
        <v/>
      </c>
      <c r="J772" s="32">
        <f>IF(OR(F772="",I772=""),"",F772*I772)</f>
        <v/>
      </c>
      <c r="K772" s="26" t="n"/>
    </row>
    <row r="773">
      <c r="A773" s="31" t="n"/>
      <c r="B773" s="26" t="n"/>
      <c r="C773" s="26" t="n"/>
      <c r="D773" s="26" t="n"/>
      <c r="E773" s="26" t="n"/>
      <c r="F773" s="27" t="n"/>
      <c r="G773" s="26" t="n"/>
      <c r="H773" s="28">
        <f>IFERROR(IF(G773="","",VLOOKUP(G773,'Setup - Vehicles'!$A$5:$D$504,4,0)),"")</f>
        <v/>
      </c>
      <c r="I773" s="32">
        <f>IFERROR(IF(E773="","",VLOOKUP(E773,'Setup - Mix Design'!$A$5:$I$504,9,0)),"")</f>
        <v/>
      </c>
      <c r="J773" s="32">
        <f>IF(OR(F773="",I773=""),"",F773*I773)</f>
        <v/>
      </c>
      <c r="K773" s="26" t="n"/>
    </row>
    <row r="774">
      <c r="A774" s="31" t="n"/>
      <c r="B774" s="26" t="n"/>
      <c r="C774" s="26" t="n"/>
      <c r="D774" s="26" t="n"/>
      <c r="E774" s="26" t="n"/>
      <c r="F774" s="27" t="n"/>
      <c r="G774" s="26" t="n"/>
      <c r="H774" s="28">
        <f>IFERROR(IF(G774="","",VLOOKUP(G774,'Setup - Vehicles'!$A$5:$D$504,4,0)),"")</f>
        <v/>
      </c>
      <c r="I774" s="32">
        <f>IFERROR(IF(E774="","",VLOOKUP(E774,'Setup - Mix Design'!$A$5:$I$504,9,0)),"")</f>
        <v/>
      </c>
      <c r="J774" s="32">
        <f>IF(OR(F774="",I774=""),"",F774*I774)</f>
        <v/>
      </c>
      <c r="K774" s="26" t="n"/>
    </row>
    <row r="775">
      <c r="A775" s="31" t="n"/>
      <c r="B775" s="26" t="n"/>
      <c r="C775" s="26" t="n"/>
      <c r="D775" s="26" t="n"/>
      <c r="E775" s="26" t="n"/>
      <c r="F775" s="27" t="n"/>
      <c r="G775" s="26" t="n"/>
      <c r="H775" s="28">
        <f>IFERROR(IF(G775="","",VLOOKUP(G775,'Setup - Vehicles'!$A$5:$D$504,4,0)),"")</f>
        <v/>
      </c>
      <c r="I775" s="32">
        <f>IFERROR(IF(E775="","",VLOOKUP(E775,'Setup - Mix Design'!$A$5:$I$504,9,0)),"")</f>
        <v/>
      </c>
      <c r="J775" s="32">
        <f>IF(OR(F775="",I775=""),"",F775*I775)</f>
        <v/>
      </c>
      <c r="K775" s="26" t="n"/>
    </row>
    <row r="776">
      <c r="A776" s="31" t="n"/>
      <c r="B776" s="26" t="n"/>
      <c r="C776" s="26" t="n"/>
      <c r="D776" s="26" t="n"/>
      <c r="E776" s="26" t="n"/>
      <c r="F776" s="27" t="n"/>
      <c r="G776" s="26" t="n"/>
      <c r="H776" s="28">
        <f>IFERROR(IF(G776="","",VLOOKUP(G776,'Setup - Vehicles'!$A$5:$D$504,4,0)),"")</f>
        <v/>
      </c>
      <c r="I776" s="32">
        <f>IFERROR(IF(E776="","",VLOOKUP(E776,'Setup - Mix Design'!$A$5:$I$504,9,0)),"")</f>
        <v/>
      </c>
      <c r="J776" s="32">
        <f>IF(OR(F776="",I776=""),"",F776*I776)</f>
        <v/>
      </c>
      <c r="K776" s="26" t="n"/>
    </row>
    <row r="777">
      <c r="A777" s="31" t="n"/>
      <c r="B777" s="26" t="n"/>
      <c r="C777" s="26" t="n"/>
      <c r="D777" s="26" t="n"/>
      <c r="E777" s="26" t="n"/>
      <c r="F777" s="27" t="n"/>
      <c r="G777" s="26" t="n"/>
      <c r="H777" s="28">
        <f>IFERROR(IF(G777="","",VLOOKUP(G777,'Setup - Vehicles'!$A$5:$D$504,4,0)),"")</f>
        <v/>
      </c>
      <c r="I777" s="32">
        <f>IFERROR(IF(E777="","",VLOOKUP(E777,'Setup - Mix Design'!$A$5:$I$504,9,0)),"")</f>
        <v/>
      </c>
      <c r="J777" s="32">
        <f>IF(OR(F777="",I777=""),"",F777*I777)</f>
        <v/>
      </c>
      <c r="K777" s="26" t="n"/>
    </row>
    <row r="778">
      <c r="A778" s="31" t="n"/>
      <c r="B778" s="26" t="n"/>
      <c r="C778" s="26" t="n"/>
      <c r="D778" s="26" t="n"/>
      <c r="E778" s="26" t="n"/>
      <c r="F778" s="27" t="n"/>
      <c r="G778" s="26" t="n"/>
      <c r="H778" s="28">
        <f>IFERROR(IF(G778="","",VLOOKUP(G778,'Setup - Vehicles'!$A$5:$D$504,4,0)),"")</f>
        <v/>
      </c>
      <c r="I778" s="32">
        <f>IFERROR(IF(E778="","",VLOOKUP(E778,'Setup - Mix Design'!$A$5:$I$504,9,0)),"")</f>
        <v/>
      </c>
      <c r="J778" s="32">
        <f>IF(OR(F778="",I778=""),"",F778*I778)</f>
        <v/>
      </c>
      <c r="K778" s="26" t="n"/>
    </row>
    <row r="779">
      <c r="A779" s="31" t="n"/>
      <c r="B779" s="26" t="n"/>
      <c r="C779" s="26" t="n"/>
      <c r="D779" s="26" t="n"/>
      <c r="E779" s="26" t="n"/>
      <c r="F779" s="27" t="n"/>
      <c r="G779" s="26" t="n"/>
      <c r="H779" s="28">
        <f>IFERROR(IF(G779="","",VLOOKUP(G779,'Setup - Vehicles'!$A$5:$D$504,4,0)),"")</f>
        <v/>
      </c>
      <c r="I779" s="32">
        <f>IFERROR(IF(E779="","",VLOOKUP(E779,'Setup - Mix Design'!$A$5:$I$504,9,0)),"")</f>
        <v/>
      </c>
      <c r="J779" s="32">
        <f>IF(OR(F779="",I779=""),"",F779*I779)</f>
        <v/>
      </c>
      <c r="K779" s="26" t="n"/>
    </row>
    <row r="780">
      <c r="A780" s="31" t="n"/>
      <c r="B780" s="26" t="n"/>
      <c r="C780" s="26" t="n"/>
      <c r="D780" s="26" t="n"/>
      <c r="E780" s="26" t="n"/>
      <c r="F780" s="27" t="n"/>
      <c r="G780" s="26" t="n"/>
      <c r="H780" s="28">
        <f>IFERROR(IF(G780="","",VLOOKUP(G780,'Setup - Vehicles'!$A$5:$D$504,4,0)),"")</f>
        <v/>
      </c>
      <c r="I780" s="32">
        <f>IFERROR(IF(E780="","",VLOOKUP(E780,'Setup - Mix Design'!$A$5:$I$504,9,0)),"")</f>
        <v/>
      </c>
      <c r="J780" s="32">
        <f>IF(OR(F780="",I780=""),"",F780*I780)</f>
        <v/>
      </c>
      <c r="K780" s="26" t="n"/>
    </row>
    <row r="781">
      <c r="A781" s="31" t="n"/>
      <c r="B781" s="26" t="n"/>
      <c r="C781" s="26" t="n"/>
      <c r="D781" s="26" t="n"/>
      <c r="E781" s="26" t="n"/>
      <c r="F781" s="27" t="n"/>
      <c r="G781" s="26" t="n"/>
      <c r="H781" s="28">
        <f>IFERROR(IF(G781="","",VLOOKUP(G781,'Setup - Vehicles'!$A$5:$D$504,4,0)),"")</f>
        <v/>
      </c>
      <c r="I781" s="32">
        <f>IFERROR(IF(E781="","",VLOOKUP(E781,'Setup - Mix Design'!$A$5:$I$504,9,0)),"")</f>
        <v/>
      </c>
      <c r="J781" s="32">
        <f>IF(OR(F781="",I781=""),"",F781*I781)</f>
        <v/>
      </c>
      <c r="K781" s="26" t="n"/>
    </row>
    <row r="782">
      <c r="A782" s="31" t="n"/>
      <c r="B782" s="26" t="n"/>
      <c r="C782" s="26" t="n"/>
      <c r="D782" s="26" t="n"/>
      <c r="E782" s="26" t="n"/>
      <c r="F782" s="27" t="n"/>
      <c r="G782" s="26" t="n"/>
      <c r="H782" s="28">
        <f>IFERROR(IF(G782="","",VLOOKUP(G782,'Setup - Vehicles'!$A$5:$D$504,4,0)),"")</f>
        <v/>
      </c>
      <c r="I782" s="32">
        <f>IFERROR(IF(E782="","",VLOOKUP(E782,'Setup - Mix Design'!$A$5:$I$504,9,0)),"")</f>
        <v/>
      </c>
      <c r="J782" s="32">
        <f>IF(OR(F782="",I782=""),"",F782*I782)</f>
        <v/>
      </c>
      <c r="K782" s="26" t="n"/>
    </row>
    <row r="783">
      <c r="A783" s="31" t="n"/>
      <c r="B783" s="26" t="n"/>
      <c r="C783" s="26" t="n"/>
      <c r="D783" s="26" t="n"/>
      <c r="E783" s="26" t="n"/>
      <c r="F783" s="27" t="n"/>
      <c r="G783" s="26" t="n"/>
      <c r="H783" s="28">
        <f>IFERROR(IF(G783="","",VLOOKUP(G783,'Setup - Vehicles'!$A$5:$D$504,4,0)),"")</f>
        <v/>
      </c>
      <c r="I783" s="32">
        <f>IFERROR(IF(E783="","",VLOOKUP(E783,'Setup - Mix Design'!$A$5:$I$504,9,0)),"")</f>
        <v/>
      </c>
      <c r="J783" s="32">
        <f>IF(OR(F783="",I783=""),"",F783*I783)</f>
        <v/>
      </c>
      <c r="K783" s="26" t="n"/>
    </row>
    <row r="784">
      <c r="A784" s="31" t="n"/>
      <c r="B784" s="26" t="n"/>
      <c r="C784" s="26" t="n"/>
      <c r="D784" s="26" t="n"/>
      <c r="E784" s="26" t="n"/>
      <c r="F784" s="27" t="n"/>
      <c r="G784" s="26" t="n"/>
      <c r="H784" s="28">
        <f>IFERROR(IF(G784="","",VLOOKUP(G784,'Setup - Vehicles'!$A$5:$D$504,4,0)),"")</f>
        <v/>
      </c>
      <c r="I784" s="32">
        <f>IFERROR(IF(E784="","",VLOOKUP(E784,'Setup - Mix Design'!$A$5:$I$504,9,0)),"")</f>
        <v/>
      </c>
      <c r="J784" s="32">
        <f>IF(OR(F784="",I784=""),"",F784*I784)</f>
        <v/>
      </c>
      <c r="K784" s="26" t="n"/>
    </row>
    <row r="785">
      <c r="A785" s="31" t="n"/>
      <c r="B785" s="26" t="n"/>
      <c r="C785" s="26" t="n"/>
      <c r="D785" s="26" t="n"/>
      <c r="E785" s="26" t="n"/>
      <c r="F785" s="27" t="n"/>
      <c r="G785" s="26" t="n"/>
      <c r="H785" s="28">
        <f>IFERROR(IF(G785="","",VLOOKUP(G785,'Setup - Vehicles'!$A$5:$D$504,4,0)),"")</f>
        <v/>
      </c>
      <c r="I785" s="32">
        <f>IFERROR(IF(E785="","",VLOOKUP(E785,'Setup - Mix Design'!$A$5:$I$504,9,0)),"")</f>
        <v/>
      </c>
      <c r="J785" s="32">
        <f>IF(OR(F785="",I785=""),"",F785*I785)</f>
        <v/>
      </c>
      <c r="K785" s="26" t="n"/>
    </row>
    <row r="786">
      <c r="A786" s="31" t="n"/>
      <c r="B786" s="26" t="n"/>
      <c r="C786" s="26" t="n"/>
      <c r="D786" s="26" t="n"/>
      <c r="E786" s="26" t="n"/>
      <c r="F786" s="27" t="n"/>
      <c r="G786" s="26" t="n"/>
      <c r="H786" s="28">
        <f>IFERROR(IF(G786="","",VLOOKUP(G786,'Setup - Vehicles'!$A$5:$D$504,4,0)),"")</f>
        <v/>
      </c>
      <c r="I786" s="32">
        <f>IFERROR(IF(E786="","",VLOOKUP(E786,'Setup - Mix Design'!$A$5:$I$504,9,0)),"")</f>
        <v/>
      </c>
      <c r="J786" s="32">
        <f>IF(OR(F786="",I786=""),"",F786*I786)</f>
        <v/>
      </c>
      <c r="K786" s="26" t="n"/>
    </row>
    <row r="787">
      <c r="A787" s="31" t="n"/>
      <c r="B787" s="26" t="n"/>
      <c r="C787" s="26" t="n"/>
      <c r="D787" s="26" t="n"/>
      <c r="E787" s="26" t="n"/>
      <c r="F787" s="27" t="n"/>
      <c r="G787" s="26" t="n"/>
      <c r="H787" s="28">
        <f>IFERROR(IF(G787="","",VLOOKUP(G787,'Setup - Vehicles'!$A$5:$D$504,4,0)),"")</f>
        <v/>
      </c>
      <c r="I787" s="32">
        <f>IFERROR(IF(E787="","",VLOOKUP(E787,'Setup - Mix Design'!$A$5:$I$504,9,0)),"")</f>
        <v/>
      </c>
      <c r="J787" s="32">
        <f>IF(OR(F787="",I787=""),"",F787*I787)</f>
        <v/>
      </c>
      <c r="K787" s="26" t="n"/>
    </row>
    <row r="788">
      <c r="A788" s="31" t="n"/>
      <c r="B788" s="26" t="n"/>
      <c r="C788" s="26" t="n"/>
      <c r="D788" s="26" t="n"/>
      <c r="E788" s="26" t="n"/>
      <c r="F788" s="27" t="n"/>
      <c r="G788" s="26" t="n"/>
      <c r="H788" s="28">
        <f>IFERROR(IF(G788="","",VLOOKUP(G788,'Setup - Vehicles'!$A$5:$D$504,4,0)),"")</f>
        <v/>
      </c>
      <c r="I788" s="32">
        <f>IFERROR(IF(E788="","",VLOOKUP(E788,'Setup - Mix Design'!$A$5:$I$504,9,0)),"")</f>
        <v/>
      </c>
      <c r="J788" s="32">
        <f>IF(OR(F788="",I788=""),"",F788*I788)</f>
        <v/>
      </c>
      <c r="K788" s="26" t="n"/>
    </row>
    <row r="789">
      <c r="A789" s="31" t="n"/>
      <c r="B789" s="26" t="n"/>
      <c r="C789" s="26" t="n"/>
      <c r="D789" s="26" t="n"/>
      <c r="E789" s="26" t="n"/>
      <c r="F789" s="27" t="n"/>
      <c r="G789" s="26" t="n"/>
      <c r="H789" s="28">
        <f>IFERROR(IF(G789="","",VLOOKUP(G789,'Setup - Vehicles'!$A$5:$D$504,4,0)),"")</f>
        <v/>
      </c>
      <c r="I789" s="32">
        <f>IFERROR(IF(E789="","",VLOOKUP(E789,'Setup - Mix Design'!$A$5:$I$504,9,0)),"")</f>
        <v/>
      </c>
      <c r="J789" s="32">
        <f>IF(OR(F789="",I789=""),"",F789*I789)</f>
        <v/>
      </c>
      <c r="K789" s="26" t="n"/>
    </row>
    <row r="790">
      <c r="A790" s="31" t="n"/>
      <c r="B790" s="26" t="n"/>
      <c r="C790" s="26" t="n"/>
      <c r="D790" s="26" t="n"/>
      <c r="E790" s="26" t="n"/>
      <c r="F790" s="27" t="n"/>
      <c r="G790" s="26" t="n"/>
      <c r="H790" s="28">
        <f>IFERROR(IF(G790="","",VLOOKUP(G790,'Setup - Vehicles'!$A$5:$D$504,4,0)),"")</f>
        <v/>
      </c>
      <c r="I790" s="32">
        <f>IFERROR(IF(E790="","",VLOOKUP(E790,'Setup - Mix Design'!$A$5:$I$504,9,0)),"")</f>
        <v/>
      </c>
      <c r="J790" s="32">
        <f>IF(OR(F790="",I790=""),"",F790*I790)</f>
        <v/>
      </c>
      <c r="K790" s="26" t="n"/>
    </row>
    <row r="791">
      <c r="A791" s="31" t="n"/>
      <c r="B791" s="26" t="n"/>
      <c r="C791" s="26" t="n"/>
      <c r="D791" s="26" t="n"/>
      <c r="E791" s="26" t="n"/>
      <c r="F791" s="27" t="n"/>
      <c r="G791" s="26" t="n"/>
      <c r="H791" s="28">
        <f>IFERROR(IF(G791="","",VLOOKUP(G791,'Setup - Vehicles'!$A$5:$D$504,4,0)),"")</f>
        <v/>
      </c>
      <c r="I791" s="32">
        <f>IFERROR(IF(E791="","",VLOOKUP(E791,'Setup - Mix Design'!$A$5:$I$504,9,0)),"")</f>
        <v/>
      </c>
      <c r="J791" s="32">
        <f>IF(OR(F791="",I791=""),"",F791*I791)</f>
        <v/>
      </c>
      <c r="K791" s="26" t="n"/>
    </row>
    <row r="792">
      <c r="A792" s="31" t="n"/>
      <c r="B792" s="26" t="n"/>
      <c r="C792" s="26" t="n"/>
      <c r="D792" s="26" t="n"/>
      <c r="E792" s="26" t="n"/>
      <c r="F792" s="27" t="n"/>
      <c r="G792" s="26" t="n"/>
      <c r="H792" s="28">
        <f>IFERROR(IF(G792="","",VLOOKUP(G792,'Setup - Vehicles'!$A$5:$D$504,4,0)),"")</f>
        <v/>
      </c>
      <c r="I792" s="32">
        <f>IFERROR(IF(E792="","",VLOOKUP(E792,'Setup - Mix Design'!$A$5:$I$504,9,0)),"")</f>
        <v/>
      </c>
      <c r="J792" s="32">
        <f>IF(OR(F792="",I792=""),"",F792*I792)</f>
        <v/>
      </c>
      <c r="K792" s="26" t="n"/>
    </row>
    <row r="793">
      <c r="A793" s="31" t="n"/>
      <c r="B793" s="26" t="n"/>
      <c r="C793" s="26" t="n"/>
      <c r="D793" s="26" t="n"/>
      <c r="E793" s="26" t="n"/>
      <c r="F793" s="27" t="n"/>
      <c r="G793" s="26" t="n"/>
      <c r="H793" s="28">
        <f>IFERROR(IF(G793="","",VLOOKUP(G793,'Setup - Vehicles'!$A$5:$D$504,4,0)),"")</f>
        <v/>
      </c>
      <c r="I793" s="32">
        <f>IFERROR(IF(E793="","",VLOOKUP(E793,'Setup - Mix Design'!$A$5:$I$504,9,0)),"")</f>
        <v/>
      </c>
      <c r="J793" s="32">
        <f>IF(OR(F793="",I793=""),"",F793*I793)</f>
        <v/>
      </c>
      <c r="K793" s="26" t="n"/>
    </row>
    <row r="794">
      <c r="A794" s="31" t="n"/>
      <c r="B794" s="26" t="n"/>
      <c r="C794" s="26" t="n"/>
      <c r="D794" s="26" t="n"/>
      <c r="E794" s="26" t="n"/>
      <c r="F794" s="27" t="n"/>
      <c r="G794" s="26" t="n"/>
      <c r="H794" s="28">
        <f>IFERROR(IF(G794="","",VLOOKUP(G794,'Setup - Vehicles'!$A$5:$D$504,4,0)),"")</f>
        <v/>
      </c>
      <c r="I794" s="32">
        <f>IFERROR(IF(E794="","",VLOOKUP(E794,'Setup - Mix Design'!$A$5:$I$504,9,0)),"")</f>
        <v/>
      </c>
      <c r="J794" s="32">
        <f>IF(OR(F794="",I794=""),"",F794*I794)</f>
        <v/>
      </c>
      <c r="K794" s="26" t="n"/>
    </row>
    <row r="795">
      <c r="A795" s="31" t="n"/>
      <c r="B795" s="26" t="n"/>
      <c r="C795" s="26" t="n"/>
      <c r="D795" s="26" t="n"/>
      <c r="E795" s="26" t="n"/>
      <c r="F795" s="27" t="n"/>
      <c r="G795" s="26" t="n"/>
      <c r="H795" s="28">
        <f>IFERROR(IF(G795="","",VLOOKUP(G795,'Setup - Vehicles'!$A$5:$D$504,4,0)),"")</f>
        <v/>
      </c>
      <c r="I795" s="32">
        <f>IFERROR(IF(E795="","",VLOOKUP(E795,'Setup - Mix Design'!$A$5:$I$504,9,0)),"")</f>
        <v/>
      </c>
      <c r="J795" s="32">
        <f>IF(OR(F795="",I795=""),"",F795*I795)</f>
        <v/>
      </c>
      <c r="K795" s="26" t="n"/>
    </row>
    <row r="796">
      <c r="A796" s="31" t="n"/>
      <c r="B796" s="26" t="n"/>
      <c r="C796" s="26" t="n"/>
      <c r="D796" s="26" t="n"/>
      <c r="E796" s="26" t="n"/>
      <c r="F796" s="27" t="n"/>
      <c r="G796" s="26" t="n"/>
      <c r="H796" s="28">
        <f>IFERROR(IF(G796="","",VLOOKUP(G796,'Setup - Vehicles'!$A$5:$D$504,4,0)),"")</f>
        <v/>
      </c>
      <c r="I796" s="32">
        <f>IFERROR(IF(E796="","",VLOOKUP(E796,'Setup - Mix Design'!$A$5:$I$504,9,0)),"")</f>
        <v/>
      </c>
      <c r="J796" s="32">
        <f>IF(OR(F796="",I796=""),"",F796*I796)</f>
        <v/>
      </c>
      <c r="K796" s="26" t="n"/>
    </row>
    <row r="797">
      <c r="A797" s="31" t="n"/>
      <c r="B797" s="26" t="n"/>
      <c r="C797" s="26" t="n"/>
      <c r="D797" s="26" t="n"/>
      <c r="E797" s="26" t="n"/>
      <c r="F797" s="27" t="n"/>
      <c r="G797" s="26" t="n"/>
      <c r="H797" s="28">
        <f>IFERROR(IF(G797="","",VLOOKUP(G797,'Setup - Vehicles'!$A$5:$D$504,4,0)),"")</f>
        <v/>
      </c>
      <c r="I797" s="32">
        <f>IFERROR(IF(E797="","",VLOOKUP(E797,'Setup - Mix Design'!$A$5:$I$504,9,0)),"")</f>
        <v/>
      </c>
      <c r="J797" s="32">
        <f>IF(OR(F797="",I797=""),"",F797*I797)</f>
        <v/>
      </c>
      <c r="K797" s="26" t="n"/>
    </row>
    <row r="798">
      <c r="A798" s="31" t="n"/>
      <c r="B798" s="26" t="n"/>
      <c r="C798" s="26" t="n"/>
      <c r="D798" s="26" t="n"/>
      <c r="E798" s="26" t="n"/>
      <c r="F798" s="27" t="n"/>
      <c r="G798" s="26" t="n"/>
      <c r="H798" s="28">
        <f>IFERROR(IF(G798="","",VLOOKUP(G798,'Setup - Vehicles'!$A$5:$D$504,4,0)),"")</f>
        <v/>
      </c>
      <c r="I798" s="32">
        <f>IFERROR(IF(E798="","",VLOOKUP(E798,'Setup - Mix Design'!$A$5:$I$504,9,0)),"")</f>
        <v/>
      </c>
      <c r="J798" s="32">
        <f>IF(OR(F798="",I798=""),"",F798*I798)</f>
        <v/>
      </c>
      <c r="K798" s="26" t="n"/>
    </row>
    <row r="799">
      <c r="A799" s="31" t="n"/>
      <c r="B799" s="26" t="n"/>
      <c r="C799" s="26" t="n"/>
      <c r="D799" s="26" t="n"/>
      <c r="E799" s="26" t="n"/>
      <c r="F799" s="27" t="n"/>
      <c r="G799" s="26" t="n"/>
      <c r="H799" s="28">
        <f>IFERROR(IF(G799="","",VLOOKUP(G799,'Setup - Vehicles'!$A$5:$D$504,4,0)),"")</f>
        <v/>
      </c>
      <c r="I799" s="32">
        <f>IFERROR(IF(E799="","",VLOOKUP(E799,'Setup - Mix Design'!$A$5:$I$504,9,0)),"")</f>
        <v/>
      </c>
      <c r="J799" s="32">
        <f>IF(OR(F799="",I799=""),"",F799*I799)</f>
        <v/>
      </c>
      <c r="K799" s="26" t="n"/>
    </row>
    <row r="800">
      <c r="A800" s="31" t="n"/>
      <c r="B800" s="26" t="n"/>
      <c r="C800" s="26" t="n"/>
      <c r="D800" s="26" t="n"/>
      <c r="E800" s="26" t="n"/>
      <c r="F800" s="27" t="n"/>
      <c r="G800" s="26" t="n"/>
      <c r="H800" s="28">
        <f>IFERROR(IF(G800="","",VLOOKUP(G800,'Setup - Vehicles'!$A$5:$D$504,4,0)),"")</f>
        <v/>
      </c>
      <c r="I800" s="32">
        <f>IFERROR(IF(E800="","",VLOOKUP(E800,'Setup - Mix Design'!$A$5:$I$504,9,0)),"")</f>
        <v/>
      </c>
      <c r="J800" s="32">
        <f>IF(OR(F800="",I800=""),"",F800*I800)</f>
        <v/>
      </c>
      <c r="K800" s="26" t="n"/>
    </row>
    <row r="801">
      <c r="A801" s="31" t="n"/>
      <c r="B801" s="26" t="n"/>
      <c r="C801" s="26" t="n"/>
      <c r="D801" s="26" t="n"/>
      <c r="E801" s="26" t="n"/>
      <c r="F801" s="27" t="n"/>
      <c r="G801" s="26" t="n"/>
      <c r="H801" s="28">
        <f>IFERROR(IF(G801="","",VLOOKUP(G801,'Setup - Vehicles'!$A$5:$D$504,4,0)),"")</f>
        <v/>
      </c>
      <c r="I801" s="32">
        <f>IFERROR(IF(E801="","",VLOOKUP(E801,'Setup - Mix Design'!$A$5:$I$504,9,0)),"")</f>
        <v/>
      </c>
      <c r="J801" s="32">
        <f>IF(OR(F801="",I801=""),"",F801*I801)</f>
        <v/>
      </c>
      <c r="K801" s="26" t="n"/>
    </row>
    <row r="802">
      <c r="A802" s="31" t="n"/>
      <c r="B802" s="26" t="n"/>
      <c r="C802" s="26" t="n"/>
      <c r="D802" s="26" t="n"/>
      <c r="E802" s="26" t="n"/>
      <c r="F802" s="27" t="n"/>
      <c r="G802" s="26" t="n"/>
      <c r="H802" s="28">
        <f>IFERROR(IF(G802="","",VLOOKUP(G802,'Setup - Vehicles'!$A$5:$D$504,4,0)),"")</f>
        <v/>
      </c>
      <c r="I802" s="32">
        <f>IFERROR(IF(E802="","",VLOOKUP(E802,'Setup - Mix Design'!$A$5:$I$504,9,0)),"")</f>
        <v/>
      </c>
      <c r="J802" s="32">
        <f>IF(OR(F802="",I802=""),"",F802*I802)</f>
        <v/>
      </c>
      <c r="K802" s="26" t="n"/>
    </row>
    <row r="803">
      <c r="A803" s="31" t="n"/>
      <c r="B803" s="26" t="n"/>
      <c r="C803" s="26" t="n"/>
      <c r="D803" s="26" t="n"/>
      <c r="E803" s="26" t="n"/>
      <c r="F803" s="27" t="n"/>
      <c r="G803" s="26" t="n"/>
      <c r="H803" s="28">
        <f>IFERROR(IF(G803="","",VLOOKUP(G803,'Setup - Vehicles'!$A$5:$D$504,4,0)),"")</f>
        <v/>
      </c>
      <c r="I803" s="32">
        <f>IFERROR(IF(E803="","",VLOOKUP(E803,'Setup - Mix Design'!$A$5:$I$504,9,0)),"")</f>
        <v/>
      </c>
      <c r="J803" s="32">
        <f>IF(OR(F803="",I803=""),"",F803*I803)</f>
        <v/>
      </c>
      <c r="K803" s="26" t="n"/>
    </row>
    <row r="804">
      <c r="A804" s="31" t="n"/>
      <c r="B804" s="26" t="n"/>
      <c r="C804" s="26" t="n"/>
      <c r="D804" s="26" t="n"/>
      <c r="E804" s="26" t="n"/>
      <c r="F804" s="27" t="n"/>
      <c r="G804" s="26" t="n"/>
      <c r="H804" s="28">
        <f>IFERROR(IF(G804="","",VLOOKUP(G804,'Setup - Vehicles'!$A$5:$D$504,4,0)),"")</f>
        <v/>
      </c>
      <c r="I804" s="32">
        <f>IFERROR(IF(E804="","",VLOOKUP(E804,'Setup - Mix Design'!$A$5:$I$504,9,0)),"")</f>
        <v/>
      </c>
      <c r="J804" s="32">
        <f>IF(OR(F804="",I804=""),"",F804*I804)</f>
        <v/>
      </c>
      <c r="K804" s="26" t="n"/>
    </row>
    <row r="805">
      <c r="A805" s="31" t="n"/>
      <c r="B805" s="26" t="n"/>
      <c r="C805" s="26" t="n"/>
      <c r="D805" s="26" t="n"/>
      <c r="E805" s="26" t="n"/>
      <c r="F805" s="27" t="n"/>
      <c r="G805" s="26" t="n"/>
      <c r="H805" s="28">
        <f>IFERROR(IF(G805="","",VLOOKUP(G805,'Setup - Vehicles'!$A$5:$D$504,4,0)),"")</f>
        <v/>
      </c>
      <c r="I805" s="32">
        <f>IFERROR(IF(E805="","",VLOOKUP(E805,'Setup - Mix Design'!$A$5:$I$504,9,0)),"")</f>
        <v/>
      </c>
      <c r="J805" s="32">
        <f>IF(OR(F805="",I805=""),"",F805*I805)</f>
        <v/>
      </c>
      <c r="K805" s="26" t="n"/>
    </row>
    <row r="806">
      <c r="A806" s="31" t="n"/>
      <c r="B806" s="26" t="n"/>
      <c r="C806" s="26" t="n"/>
      <c r="D806" s="26" t="n"/>
      <c r="E806" s="26" t="n"/>
      <c r="F806" s="27" t="n"/>
      <c r="G806" s="26" t="n"/>
      <c r="H806" s="28">
        <f>IFERROR(IF(G806="","",VLOOKUP(G806,'Setup - Vehicles'!$A$5:$D$504,4,0)),"")</f>
        <v/>
      </c>
      <c r="I806" s="32">
        <f>IFERROR(IF(E806="","",VLOOKUP(E806,'Setup - Mix Design'!$A$5:$I$504,9,0)),"")</f>
        <v/>
      </c>
      <c r="J806" s="32">
        <f>IF(OR(F806="",I806=""),"",F806*I806)</f>
        <v/>
      </c>
      <c r="K806" s="26" t="n"/>
    </row>
    <row r="807">
      <c r="A807" s="31" t="n"/>
      <c r="B807" s="26" t="n"/>
      <c r="C807" s="26" t="n"/>
      <c r="D807" s="26" t="n"/>
      <c r="E807" s="26" t="n"/>
      <c r="F807" s="27" t="n"/>
      <c r="G807" s="26" t="n"/>
      <c r="H807" s="28">
        <f>IFERROR(IF(G807="","",VLOOKUP(G807,'Setup - Vehicles'!$A$5:$D$504,4,0)),"")</f>
        <v/>
      </c>
      <c r="I807" s="32">
        <f>IFERROR(IF(E807="","",VLOOKUP(E807,'Setup - Mix Design'!$A$5:$I$504,9,0)),"")</f>
        <v/>
      </c>
      <c r="J807" s="32">
        <f>IF(OR(F807="",I807=""),"",F807*I807)</f>
        <v/>
      </c>
      <c r="K807" s="26" t="n"/>
    </row>
    <row r="808">
      <c r="A808" s="31" t="n"/>
      <c r="B808" s="26" t="n"/>
      <c r="C808" s="26" t="n"/>
      <c r="D808" s="26" t="n"/>
      <c r="E808" s="26" t="n"/>
      <c r="F808" s="27" t="n"/>
      <c r="G808" s="26" t="n"/>
      <c r="H808" s="28">
        <f>IFERROR(IF(G808="","",VLOOKUP(G808,'Setup - Vehicles'!$A$5:$D$504,4,0)),"")</f>
        <v/>
      </c>
      <c r="I808" s="32">
        <f>IFERROR(IF(E808="","",VLOOKUP(E808,'Setup - Mix Design'!$A$5:$I$504,9,0)),"")</f>
        <v/>
      </c>
      <c r="J808" s="32">
        <f>IF(OR(F808="",I808=""),"",F808*I808)</f>
        <v/>
      </c>
      <c r="K808" s="26" t="n"/>
    </row>
    <row r="809">
      <c r="A809" s="31" t="n"/>
      <c r="B809" s="26" t="n"/>
      <c r="C809" s="26" t="n"/>
      <c r="D809" s="26" t="n"/>
      <c r="E809" s="26" t="n"/>
      <c r="F809" s="27" t="n"/>
      <c r="G809" s="26" t="n"/>
      <c r="H809" s="28">
        <f>IFERROR(IF(G809="","",VLOOKUP(G809,'Setup - Vehicles'!$A$5:$D$504,4,0)),"")</f>
        <v/>
      </c>
      <c r="I809" s="32">
        <f>IFERROR(IF(E809="","",VLOOKUP(E809,'Setup - Mix Design'!$A$5:$I$504,9,0)),"")</f>
        <v/>
      </c>
      <c r="J809" s="32">
        <f>IF(OR(F809="",I809=""),"",F809*I809)</f>
        <v/>
      </c>
      <c r="K809" s="26" t="n"/>
    </row>
    <row r="810">
      <c r="A810" s="31" t="n"/>
      <c r="B810" s="26" t="n"/>
      <c r="C810" s="26" t="n"/>
      <c r="D810" s="26" t="n"/>
      <c r="E810" s="26" t="n"/>
      <c r="F810" s="27" t="n"/>
      <c r="G810" s="26" t="n"/>
      <c r="H810" s="28">
        <f>IFERROR(IF(G810="","",VLOOKUP(G810,'Setup - Vehicles'!$A$5:$D$504,4,0)),"")</f>
        <v/>
      </c>
      <c r="I810" s="32">
        <f>IFERROR(IF(E810="","",VLOOKUP(E810,'Setup - Mix Design'!$A$5:$I$504,9,0)),"")</f>
        <v/>
      </c>
      <c r="J810" s="32">
        <f>IF(OR(F810="",I810=""),"",F810*I810)</f>
        <v/>
      </c>
      <c r="K810" s="26" t="n"/>
    </row>
    <row r="811">
      <c r="A811" s="31" t="n"/>
      <c r="B811" s="26" t="n"/>
      <c r="C811" s="26" t="n"/>
      <c r="D811" s="26" t="n"/>
      <c r="E811" s="26" t="n"/>
      <c r="F811" s="27" t="n"/>
      <c r="G811" s="26" t="n"/>
      <c r="H811" s="28">
        <f>IFERROR(IF(G811="","",VLOOKUP(G811,'Setup - Vehicles'!$A$5:$D$504,4,0)),"")</f>
        <v/>
      </c>
      <c r="I811" s="32">
        <f>IFERROR(IF(E811="","",VLOOKUP(E811,'Setup - Mix Design'!$A$5:$I$504,9,0)),"")</f>
        <v/>
      </c>
      <c r="J811" s="32">
        <f>IF(OR(F811="",I811=""),"",F811*I811)</f>
        <v/>
      </c>
      <c r="K811" s="26" t="n"/>
    </row>
    <row r="812">
      <c r="A812" s="31" t="n"/>
      <c r="B812" s="26" t="n"/>
      <c r="C812" s="26" t="n"/>
      <c r="D812" s="26" t="n"/>
      <c r="E812" s="26" t="n"/>
      <c r="F812" s="27" t="n"/>
      <c r="G812" s="26" t="n"/>
      <c r="H812" s="28">
        <f>IFERROR(IF(G812="","",VLOOKUP(G812,'Setup - Vehicles'!$A$5:$D$504,4,0)),"")</f>
        <v/>
      </c>
      <c r="I812" s="32">
        <f>IFERROR(IF(E812="","",VLOOKUP(E812,'Setup - Mix Design'!$A$5:$I$504,9,0)),"")</f>
        <v/>
      </c>
      <c r="J812" s="32">
        <f>IF(OR(F812="",I812=""),"",F812*I812)</f>
        <v/>
      </c>
      <c r="K812" s="26" t="n"/>
    </row>
    <row r="813">
      <c r="A813" s="31" t="n"/>
      <c r="B813" s="26" t="n"/>
      <c r="C813" s="26" t="n"/>
      <c r="D813" s="26" t="n"/>
      <c r="E813" s="26" t="n"/>
      <c r="F813" s="27" t="n"/>
      <c r="G813" s="26" t="n"/>
      <c r="H813" s="28">
        <f>IFERROR(IF(G813="","",VLOOKUP(G813,'Setup - Vehicles'!$A$5:$D$504,4,0)),"")</f>
        <v/>
      </c>
      <c r="I813" s="32">
        <f>IFERROR(IF(E813="","",VLOOKUP(E813,'Setup - Mix Design'!$A$5:$I$504,9,0)),"")</f>
        <v/>
      </c>
      <c r="J813" s="32">
        <f>IF(OR(F813="",I813=""),"",F813*I813)</f>
        <v/>
      </c>
      <c r="K813" s="26" t="n"/>
    </row>
    <row r="814">
      <c r="A814" s="31" t="n"/>
      <c r="B814" s="26" t="n"/>
      <c r="C814" s="26" t="n"/>
      <c r="D814" s="26" t="n"/>
      <c r="E814" s="26" t="n"/>
      <c r="F814" s="27" t="n"/>
      <c r="G814" s="26" t="n"/>
      <c r="H814" s="28">
        <f>IFERROR(IF(G814="","",VLOOKUP(G814,'Setup - Vehicles'!$A$5:$D$504,4,0)),"")</f>
        <v/>
      </c>
      <c r="I814" s="32">
        <f>IFERROR(IF(E814="","",VLOOKUP(E814,'Setup - Mix Design'!$A$5:$I$504,9,0)),"")</f>
        <v/>
      </c>
      <c r="J814" s="32">
        <f>IF(OR(F814="",I814=""),"",F814*I814)</f>
        <v/>
      </c>
      <c r="K814" s="26" t="n"/>
    </row>
    <row r="815">
      <c r="A815" s="31" t="n"/>
      <c r="B815" s="26" t="n"/>
      <c r="C815" s="26" t="n"/>
      <c r="D815" s="26" t="n"/>
      <c r="E815" s="26" t="n"/>
      <c r="F815" s="27" t="n"/>
      <c r="G815" s="26" t="n"/>
      <c r="H815" s="28">
        <f>IFERROR(IF(G815="","",VLOOKUP(G815,'Setup - Vehicles'!$A$5:$D$504,4,0)),"")</f>
        <v/>
      </c>
      <c r="I815" s="32">
        <f>IFERROR(IF(E815="","",VLOOKUP(E815,'Setup - Mix Design'!$A$5:$I$504,9,0)),"")</f>
        <v/>
      </c>
      <c r="J815" s="32">
        <f>IF(OR(F815="",I815=""),"",F815*I815)</f>
        <v/>
      </c>
      <c r="K815" s="26" t="n"/>
    </row>
    <row r="816">
      <c r="A816" s="31" t="n"/>
      <c r="B816" s="26" t="n"/>
      <c r="C816" s="26" t="n"/>
      <c r="D816" s="26" t="n"/>
      <c r="E816" s="26" t="n"/>
      <c r="F816" s="27" t="n"/>
      <c r="G816" s="26" t="n"/>
      <c r="H816" s="28">
        <f>IFERROR(IF(G816="","",VLOOKUP(G816,'Setup - Vehicles'!$A$5:$D$504,4,0)),"")</f>
        <v/>
      </c>
      <c r="I816" s="32">
        <f>IFERROR(IF(E816="","",VLOOKUP(E816,'Setup - Mix Design'!$A$5:$I$504,9,0)),"")</f>
        <v/>
      </c>
      <c r="J816" s="32">
        <f>IF(OR(F816="",I816=""),"",F816*I816)</f>
        <v/>
      </c>
      <c r="K816" s="26" t="n"/>
    </row>
    <row r="817">
      <c r="A817" s="31" t="n"/>
      <c r="B817" s="26" t="n"/>
      <c r="C817" s="26" t="n"/>
      <c r="D817" s="26" t="n"/>
      <c r="E817" s="26" t="n"/>
      <c r="F817" s="27" t="n"/>
      <c r="G817" s="26" t="n"/>
      <c r="H817" s="28">
        <f>IFERROR(IF(G817="","",VLOOKUP(G817,'Setup - Vehicles'!$A$5:$D$504,4,0)),"")</f>
        <v/>
      </c>
      <c r="I817" s="32">
        <f>IFERROR(IF(E817="","",VLOOKUP(E817,'Setup - Mix Design'!$A$5:$I$504,9,0)),"")</f>
        <v/>
      </c>
      <c r="J817" s="32">
        <f>IF(OR(F817="",I817=""),"",F817*I817)</f>
        <v/>
      </c>
      <c r="K817" s="26" t="n"/>
    </row>
    <row r="818">
      <c r="A818" s="31" t="n"/>
      <c r="B818" s="26" t="n"/>
      <c r="C818" s="26" t="n"/>
      <c r="D818" s="26" t="n"/>
      <c r="E818" s="26" t="n"/>
      <c r="F818" s="27" t="n"/>
      <c r="G818" s="26" t="n"/>
      <c r="H818" s="28">
        <f>IFERROR(IF(G818="","",VLOOKUP(G818,'Setup - Vehicles'!$A$5:$D$504,4,0)),"")</f>
        <v/>
      </c>
      <c r="I818" s="32">
        <f>IFERROR(IF(E818="","",VLOOKUP(E818,'Setup - Mix Design'!$A$5:$I$504,9,0)),"")</f>
        <v/>
      </c>
      <c r="J818" s="32">
        <f>IF(OR(F818="",I818=""),"",F818*I818)</f>
        <v/>
      </c>
      <c r="K818" s="26" t="n"/>
    </row>
    <row r="819">
      <c r="A819" s="31" t="n"/>
      <c r="B819" s="26" t="n"/>
      <c r="C819" s="26" t="n"/>
      <c r="D819" s="26" t="n"/>
      <c r="E819" s="26" t="n"/>
      <c r="F819" s="27" t="n"/>
      <c r="G819" s="26" t="n"/>
      <c r="H819" s="28">
        <f>IFERROR(IF(G819="","",VLOOKUP(G819,'Setup - Vehicles'!$A$5:$D$504,4,0)),"")</f>
        <v/>
      </c>
      <c r="I819" s="32">
        <f>IFERROR(IF(E819="","",VLOOKUP(E819,'Setup - Mix Design'!$A$5:$I$504,9,0)),"")</f>
        <v/>
      </c>
      <c r="J819" s="32">
        <f>IF(OR(F819="",I819=""),"",F819*I819)</f>
        <v/>
      </c>
      <c r="K819" s="26" t="n"/>
    </row>
    <row r="820">
      <c r="A820" s="31" t="n"/>
      <c r="B820" s="26" t="n"/>
      <c r="C820" s="26" t="n"/>
      <c r="D820" s="26" t="n"/>
      <c r="E820" s="26" t="n"/>
      <c r="F820" s="27" t="n"/>
      <c r="G820" s="26" t="n"/>
      <c r="H820" s="28">
        <f>IFERROR(IF(G820="","",VLOOKUP(G820,'Setup - Vehicles'!$A$5:$D$504,4,0)),"")</f>
        <v/>
      </c>
      <c r="I820" s="32">
        <f>IFERROR(IF(E820="","",VLOOKUP(E820,'Setup - Mix Design'!$A$5:$I$504,9,0)),"")</f>
        <v/>
      </c>
      <c r="J820" s="32">
        <f>IF(OR(F820="",I820=""),"",F820*I820)</f>
        <v/>
      </c>
      <c r="K820" s="26" t="n"/>
    </row>
    <row r="821">
      <c r="A821" s="31" t="n"/>
      <c r="B821" s="26" t="n"/>
      <c r="C821" s="26" t="n"/>
      <c r="D821" s="26" t="n"/>
      <c r="E821" s="26" t="n"/>
      <c r="F821" s="27" t="n"/>
      <c r="G821" s="26" t="n"/>
      <c r="H821" s="28">
        <f>IFERROR(IF(G821="","",VLOOKUP(G821,'Setup - Vehicles'!$A$5:$D$504,4,0)),"")</f>
        <v/>
      </c>
      <c r="I821" s="32">
        <f>IFERROR(IF(E821="","",VLOOKUP(E821,'Setup - Mix Design'!$A$5:$I$504,9,0)),"")</f>
        <v/>
      </c>
      <c r="J821" s="32">
        <f>IF(OR(F821="",I821=""),"",F821*I821)</f>
        <v/>
      </c>
      <c r="K821" s="26" t="n"/>
    </row>
    <row r="822">
      <c r="A822" s="31" t="n"/>
      <c r="B822" s="26" t="n"/>
      <c r="C822" s="26" t="n"/>
      <c r="D822" s="26" t="n"/>
      <c r="E822" s="26" t="n"/>
      <c r="F822" s="27" t="n"/>
      <c r="G822" s="26" t="n"/>
      <c r="H822" s="28">
        <f>IFERROR(IF(G822="","",VLOOKUP(G822,'Setup - Vehicles'!$A$5:$D$504,4,0)),"")</f>
        <v/>
      </c>
      <c r="I822" s="32">
        <f>IFERROR(IF(E822="","",VLOOKUP(E822,'Setup - Mix Design'!$A$5:$I$504,9,0)),"")</f>
        <v/>
      </c>
      <c r="J822" s="32">
        <f>IF(OR(F822="",I822=""),"",F822*I822)</f>
        <v/>
      </c>
      <c r="K822" s="26" t="n"/>
    </row>
    <row r="823">
      <c r="A823" s="31" t="n"/>
      <c r="B823" s="26" t="n"/>
      <c r="C823" s="26" t="n"/>
      <c r="D823" s="26" t="n"/>
      <c r="E823" s="26" t="n"/>
      <c r="F823" s="27" t="n"/>
      <c r="G823" s="26" t="n"/>
      <c r="H823" s="28">
        <f>IFERROR(IF(G823="","",VLOOKUP(G823,'Setup - Vehicles'!$A$5:$D$504,4,0)),"")</f>
        <v/>
      </c>
      <c r="I823" s="32">
        <f>IFERROR(IF(E823="","",VLOOKUP(E823,'Setup - Mix Design'!$A$5:$I$504,9,0)),"")</f>
        <v/>
      </c>
      <c r="J823" s="32">
        <f>IF(OR(F823="",I823=""),"",F823*I823)</f>
        <v/>
      </c>
      <c r="K823" s="26" t="n"/>
    </row>
    <row r="824">
      <c r="A824" s="31" t="n"/>
      <c r="B824" s="26" t="n"/>
      <c r="C824" s="26" t="n"/>
      <c r="D824" s="26" t="n"/>
      <c r="E824" s="26" t="n"/>
      <c r="F824" s="27" t="n"/>
      <c r="G824" s="26" t="n"/>
      <c r="H824" s="28">
        <f>IFERROR(IF(G824="","",VLOOKUP(G824,'Setup - Vehicles'!$A$5:$D$504,4,0)),"")</f>
        <v/>
      </c>
      <c r="I824" s="32">
        <f>IFERROR(IF(E824="","",VLOOKUP(E824,'Setup - Mix Design'!$A$5:$I$504,9,0)),"")</f>
        <v/>
      </c>
      <c r="J824" s="32">
        <f>IF(OR(F824="",I824=""),"",F824*I824)</f>
        <v/>
      </c>
      <c r="K824" s="26" t="n"/>
    </row>
    <row r="825">
      <c r="A825" s="31" t="n"/>
      <c r="B825" s="26" t="n"/>
      <c r="C825" s="26" t="n"/>
      <c r="D825" s="26" t="n"/>
      <c r="E825" s="26" t="n"/>
      <c r="F825" s="27" t="n"/>
      <c r="G825" s="26" t="n"/>
      <c r="H825" s="28">
        <f>IFERROR(IF(G825="","",VLOOKUP(G825,'Setup - Vehicles'!$A$5:$D$504,4,0)),"")</f>
        <v/>
      </c>
      <c r="I825" s="32">
        <f>IFERROR(IF(E825="","",VLOOKUP(E825,'Setup - Mix Design'!$A$5:$I$504,9,0)),"")</f>
        <v/>
      </c>
      <c r="J825" s="32">
        <f>IF(OR(F825="",I825=""),"",F825*I825)</f>
        <v/>
      </c>
      <c r="K825" s="26" t="n"/>
    </row>
    <row r="826">
      <c r="A826" s="31" t="n"/>
      <c r="B826" s="26" t="n"/>
      <c r="C826" s="26" t="n"/>
      <c r="D826" s="26" t="n"/>
      <c r="E826" s="26" t="n"/>
      <c r="F826" s="27" t="n"/>
      <c r="G826" s="26" t="n"/>
      <c r="H826" s="28">
        <f>IFERROR(IF(G826="","",VLOOKUP(G826,'Setup - Vehicles'!$A$5:$D$504,4,0)),"")</f>
        <v/>
      </c>
      <c r="I826" s="32">
        <f>IFERROR(IF(E826="","",VLOOKUP(E826,'Setup - Mix Design'!$A$5:$I$504,9,0)),"")</f>
        <v/>
      </c>
      <c r="J826" s="32">
        <f>IF(OR(F826="",I826=""),"",F826*I826)</f>
        <v/>
      </c>
      <c r="K826" s="26" t="n"/>
    </row>
    <row r="827">
      <c r="A827" s="31" t="n"/>
      <c r="B827" s="26" t="n"/>
      <c r="C827" s="26" t="n"/>
      <c r="D827" s="26" t="n"/>
      <c r="E827" s="26" t="n"/>
      <c r="F827" s="27" t="n"/>
      <c r="G827" s="26" t="n"/>
      <c r="H827" s="28">
        <f>IFERROR(IF(G827="","",VLOOKUP(G827,'Setup - Vehicles'!$A$5:$D$504,4,0)),"")</f>
        <v/>
      </c>
      <c r="I827" s="32">
        <f>IFERROR(IF(E827="","",VLOOKUP(E827,'Setup - Mix Design'!$A$5:$I$504,9,0)),"")</f>
        <v/>
      </c>
      <c r="J827" s="32">
        <f>IF(OR(F827="",I827=""),"",F827*I827)</f>
        <v/>
      </c>
      <c r="K827" s="26" t="n"/>
    </row>
    <row r="828">
      <c r="A828" s="31" t="n"/>
      <c r="B828" s="26" t="n"/>
      <c r="C828" s="26" t="n"/>
      <c r="D828" s="26" t="n"/>
      <c r="E828" s="26" t="n"/>
      <c r="F828" s="27" t="n"/>
      <c r="G828" s="26" t="n"/>
      <c r="H828" s="28">
        <f>IFERROR(IF(G828="","",VLOOKUP(G828,'Setup - Vehicles'!$A$5:$D$504,4,0)),"")</f>
        <v/>
      </c>
      <c r="I828" s="32">
        <f>IFERROR(IF(E828="","",VLOOKUP(E828,'Setup - Mix Design'!$A$5:$I$504,9,0)),"")</f>
        <v/>
      </c>
      <c r="J828" s="32">
        <f>IF(OR(F828="",I828=""),"",F828*I828)</f>
        <v/>
      </c>
      <c r="K828" s="26" t="n"/>
    </row>
    <row r="829">
      <c r="A829" s="31" t="n"/>
      <c r="B829" s="26" t="n"/>
      <c r="C829" s="26" t="n"/>
      <c r="D829" s="26" t="n"/>
      <c r="E829" s="26" t="n"/>
      <c r="F829" s="27" t="n"/>
      <c r="G829" s="26" t="n"/>
      <c r="H829" s="28">
        <f>IFERROR(IF(G829="","",VLOOKUP(G829,'Setup - Vehicles'!$A$5:$D$504,4,0)),"")</f>
        <v/>
      </c>
      <c r="I829" s="32">
        <f>IFERROR(IF(E829="","",VLOOKUP(E829,'Setup - Mix Design'!$A$5:$I$504,9,0)),"")</f>
        <v/>
      </c>
      <c r="J829" s="32">
        <f>IF(OR(F829="",I829=""),"",F829*I829)</f>
        <v/>
      </c>
      <c r="K829" s="26" t="n"/>
    </row>
    <row r="830">
      <c r="A830" s="31" t="n"/>
      <c r="B830" s="26" t="n"/>
      <c r="C830" s="26" t="n"/>
      <c r="D830" s="26" t="n"/>
      <c r="E830" s="26" t="n"/>
      <c r="F830" s="27" t="n"/>
      <c r="G830" s="26" t="n"/>
      <c r="H830" s="28">
        <f>IFERROR(IF(G830="","",VLOOKUP(G830,'Setup - Vehicles'!$A$5:$D$504,4,0)),"")</f>
        <v/>
      </c>
      <c r="I830" s="32">
        <f>IFERROR(IF(E830="","",VLOOKUP(E830,'Setup - Mix Design'!$A$5:$I$504,9,0)),"")</f>
        <v/>
      </c>
      <c r="J830" s="32">
        <f>IF(OR(F830="",I830=""),"",F830*I830)</f>
        <v/>
      </c>
      <c r="K830" s="26" t="n"/>
    </row>
    <row r="831">
      <c r="A831" s="31" t="n"/>
      <c r="B831" s="26" t="n"/>
      <c r="C831" s="26" t="n"/>
      <c r="D831" s="26" t="n"/>
      <c r="E831" s="26" t="n"/>
      <c r="F831" s="27" t="n"/>
      <c r="G831" s="26" t="n"/>
      <c r="H831" s="28">
        <f>IFERROR(IF(G831="","",VLOOKUP(G831,'Setup - Vehicles'!$A$5:$D$504,4,0)),"")</f>
        <v/>
      </c>
      <c r="I831" s="32">
        <f>IFERROR(IF(E831="","",VLOOKUP(E831,'Setup - Mix Design'!$A$5:$I$504,9,0)),"")</f>
        <v/>
      </c>
      <c r="J831" s="32">
        <f>IF(OR(F831="",I831=""),"",F831*I831)</f>
        <v/>
      </c>
      <c r="K831" s="26" t="n"/>
    </row>
    <row r="832">
      <c r="A832" s="31" t="n"/>
      <c r="B832" s="26" t="n"/>
      <c r="C832" s="26" t="n"/>
      <c r="D832" s="26" t="n"/>
      <c r="E832" s="26" t="n"/>
      <c r="F832" s="27" t="n"/>
      <c r="G832" s="26" t="n"/>
      <c r="H832" s="28">
        <f>IFERROR(IF(G832="","",VLOOKUP(G832,'Setup - Vehicles'!$A$5:$D$504,4,0)),"")</f>
        <v/>
      </c>
      <c r="I832" s="32">
        <f>IFERROR(IF(E832="","",VLOOKUP(E832,'Setup - Mix Design'!$A$5:$I$504,9,0)),"")</f>
        <v/>
      </c>
      <c r="J832" s="32">
        <f>IF(OR(F832="",I832=""),"",F832*I832)</f>
        <v/>
      </c>
      <c r="K832" s="26" t="n"/>
    </row>
    <row r="833">
      <c r="A833" s="31" t="n"/>
      <c r="B833" s="26" t="n"/>
      <c r="C833" s="26" t="n"/>
      <c r="D833" s="26" t="n"/>
      <c r="E833" s="26" t="n"/>
      <c r="F833" s="27" t="n"/>
      <c r="G833" s="26" t="n"/>
      <c r="H833" s="28">
        <f>IFERROR(IF(G833="","",VLOOKUP(G833,'Setup - Vehicles'!$A$5:$D$504,4,0)),"")</f>
        <v/>
      </c>
      <c r="I833" s="32">
        <f>IFERROR(IF(E833="","",VLOOKUP(E833,'Setup - Mix Design'!$A$5:$I$504,9,0)),"")</f>
        <v/>
      </c>
      <c r="J833" s="32">
        <f>IF(OR(F833="",I833=""),"",F833*I833)</f>
        <v/>
      </c>
      <c r="K833" s="26" t="n"/>
    </row>
    <row r="834">
      <c r="A834" s="31" t="n"/>
      <c r="B834" s="26" t="n"/>
      <c r="C834" s="26" t="n"/>
      <c r="D834" s="26" t="n"/>
      <c r="E834" s="26" t="n"/>
      <c r="F834" s="27" t="n"/>
      <c r="G834" s="26" t="n"/>
      <c r="H834" s="28">
        <f>IFERROR(IF(G834="","",VLOOKUP(G834,'Setup - Vehicles'!$A$5:$D$504,4,0)),"")</f>
        <v/>
      </c>
      <c r="I834" s="32">
        <f>IFERROR(IF(E834="","",VLOOKUP(E834,'Setup - Mix Design'!$A$5:$I$504,9,0)),"")</f>
        <v/>
      </c>
      <c r="J834" s="32">
        <f>IF(OR(F834="",I834=""),"",F834*I834)</f>
        <v/>
      </c>
      <c r="K834" s="26" t="n"/>
    </row>
    <row r="835">
      <c r="A835" s="31" t="n"/>
      <c r="B835" s="26" t="n"/>
      <c r="C835" s="26" t="n"/>
      <c r="D835" s="26" t="n"/>
      <c r="E835" s="26" t="n"/>
      <c r="F835" s="27" t="n"/>
      <c r="G835" s="26" t="n"/>
      <c r="H835" s="28">
        <f>IFERROR(IF(G835="","",VLOOKUP(G835,'Setup - Vehicles'!$A$5:$D$504,4,0)),"")</f>
        <v/>
      </c>
      <c r="I835" s="32">
        <f>IFERROR(IF(E835="","",VLOOKUP(E835,'Setup - Mix Design'!$A$5:$I$504,9,0)),"")</f>
        <v/>
      </c>
      <c r="J835" s="32">
        <f>IF(OR(F835="",I835=""),"",F835*I835)</f>
        <v/>
      </c>
      <c r="K835" s="26" t="n"/>
    </row>
    <row r="836">
      <c r="A836" s="31" t="n"/>
      <c r="B836" s="26" t="n"/>
      <c r="C836" s="26" t="n"/>
      <c r="D836" s="26" t="n"/>
      <c r="E836" s="26" t="n"/>
      <c r="F836" s="27" t="n"/>
      <c r="G836" s="26" t="n"/>
      <c r="H836" s="28">
        <f>IFERROR(IF(G836="","",VLOOKUP(G836,'Setup - Vehicles'!$A$5:$D$504,4,0)),"")</f>
        <v/>
      </c>
      <c r="I836" s="32">
        <f>IFERROR(IF(E836="","",VLOOKUP(E836,'Setup - Mix Design'!$A$5:$I$504,9,0)),"")</f>
        <v/>
      </c>
      <c r="J836" s="32">
        <f>IF(OR(F836="",I836=""),"",F836*I836)</f>
        <v/>
      </c>
      <c r="K836" s="26" t="n"/>
    </row>
    <row r="837">
      <c r="A837" s="31" t="n"/>
      <c r="B837" s="26" t="n"/>
      <c r="C837" s="26" t="n"/>
      <c r="D837" s="26" t="n"/>
      <c r="E837" s="26" t="n"/>
      <c r="F837" s="27" t="n"/>
      <c r="G837" s="26" t="n"/>
      <c r="H837" s="28">
        <f>IFERROR(IF(G837="","",VLOOKUP(G837,'Setup - Vehicles'!$A$5:$D$504,4,0)),"")</f>
        <v/>
      </c>
      <c r="I837" s="32">
        <f>IFERROR(IF(E837="","",VLOOKUP(E837,'Setup - Mix Design'!$A$5:$I$504,9,0)),"")</f>
        <v/>
      </c>
      <c r="J837" s="32">
        <f>IF(OR(F837="",I837=""),"",F837*I837)</f>
        <v/>
      </c>
      <c r="K837" s="26" t="n"/>
    </row>
    <row r="838">
      <c r="A838" s="31" t="n"/>
      <c r="B838" s="26" t="n"/>
      <c r="C838" s="26" t="n"/>
      <c r="D838" s="26" t="n"/>
      <c r="E838" s="26" t="n"/>
      <c r="F838" s="27" t="n"/>
      <c r="G838" s="26" t="n"/>
      <c r="H838" s="28">
        <f>IFERROR(IF(G838="","",VLOOKUP(G838,'Setup - Vehicles'!$A$5:$D$504,4,0)),"")</f>
        <v/>
      </c>
      <c r="I838" s="32">
        <f>IFERROR(IF(E838="","",VLOOKUP(E838,'Setup - Mix Design'!$A$5:$I$504,9,0)),"")</f>
        <v/>
      </c>
      <c r="J838" s="32">
        <f>IF(OR(F838="",I838=""),"",F838*I838)</f>
        <v/>
      </c>
      <c r="K838" s="26" t="n"/>
    </row>
    <row r="839">
      <c r="A839" s="31" t="n"/>
      <c r="B839" s="26" t="n"/>
      <c r="C839" s="26" t="n"/>
      <c r="D839" s="26" t="n"/>
      <c r="E839" s="26" t="n"/>
      <c r="F839" s="27" t="n"/>
      <c r="G839" s="26" t="n"/>
      <c r="H839" s="28">
        <f>IFERROR(IF(G839="","",VLOOKUP(G839,'Setup - Vehicles'!$A$5:$D$504,4,0)),"")</f>
        <v/>
      </c>
      <c r="I839" s="32">
        <f>IFERROR(IF(E839="","",VLOOKUP(E839,'Setup - Mix Design'!$A$5:$I$504,9,0)),"")</f>
        <v/>
      </c>
      <c r="J839" s="32">
        <f>IF(OR(F839="",I839=""),"",F839*I839)</f>
        <v/>
      </c>
      <c r="K839" s="26" t="n"/>
    </row>
    <row r="840">
      <c r="A840" s="31" t="n"/>
      <c r="B840" s="26" t="n"/>
      <c r="C840" s="26" t="n"/>
      <c r="D840" s="26" t="n"/>
      <c r="E840" s="26" t="n"/>
      <c r="F840" s="27" t="n"/>
      <c r="G840" s="26" t="n"/>
      <c r="H840" s="28">
        <f>IFERROR(IF(G840="","",VLOOKUP(G840,'Setup - Vehicles'!$A$5:$D$504,4,0)),"")</f>
        <v/>
      </c>
      <c r="I840" s="32">
        <f>IFERROR(IF(E840="","",VLOOKUP(E840,'Setup - Mix Design'!$A$5:$I$504,9,0)),"")</f>
        <v/>
      </c>
      <c r="J840" s="32">
        <f>IF(OR(F840="",I840=""),"",F840*I840)</f>
        <v/>
      </c>
      <c r="K840" s="26" t="n"/>
    </row>
    <row r="841">
      <c r="A841" s="31" t="n"/>
      <c r="B841" s="26" t="n"/>
      <c r="C841" s="26" t="n"/>
      <c r="D841" s="26" t="n"/>
      <c r="E841" s="26" t="n"/>
      <c r="F841" s="27" t="n"/>
      <c r="G841" s="26" t="n"/>
      <c r="H841" s="28">
        <f>IFERROR(IF(G841="","",VLOOKUP(G841,'Setup - Vehicles'!$A$5:$D$504,4,0)),"")</f>
        <v/>
      </c>
      <c r="I841" s="32">
        <f>IFERROR(IF(E841="","",VLOOKUP(E841,'Setup - Mix Design'!$A$5:$I$504,9,0)),"")</f>
        <v/>
      </c>
      <c r="J841" s="32">
        <f>IF(OR(F841="",I841=""),"",F841*I841)</f>
        <v/>
      </c>
      <c r="K841" s="26" t="n"/>
    </row>
    <row r="842">
      <c r="A842" s="31" t="n"/>
      <c r="B842" s="26" t="n"/>
      <c r="C842" s="26" t="n"/>
      <c r="D842" s="26" t="n"/>
      <c r="E842" s="26" t="n"/>
      <c r="F842" s="27" t="n"/>
      <c r="G842" s="26" t="n"/>
      <c r="H842" s="28">
        <f>IFERROR(IF(G842="","",VLOOKUP(G842,'Setup - Vehicles'!$A$5:$D$504,4,0)),"")</f>
        <v/>
      </c>
      <c r="I842" s="32">
        <f>IFERROR(IF(E842="","",VLOOKUP(E842,'Setup - Mix Design'!$A$5:$I$504,9,0)),"")</f>
        <v/>
      </c>
      <c r="J842" s="32">
        <f>IF(OR(F842="",I842=""),"",F842*I842)</f>
        <v/>
      </c>
      <c r="K842" s="26" t="n"/>
    </row>
    <row r="843">
      <c r="A843" s="31" t="n"/>
      <c r="B843" s="26" t="n"/>
      <c r="C843" s="26" t="n"/>
      <c r="D843" s="26" t="n"/>
      <c r="E843" s="26" t="n"/>
      <c r="F843" s="27" t="n"/>
      <c r="G843" s="26" t="n"/>
      <c r="H843" s="28">
        <f>IFERROR(IF(G843="","",VLOOKUP(G843,'Setup - Vehicles'!$A$5:$D$504,4,0)),"")</f>
        <v/>
      </c>
      <c r="I843" s="32">
        <f>IFERROR(IF(E843="","",VLOOKUP(E843,'Setup - Mix Design'!$A$5:$I$504,9,0)),"")</f>
        <v/>
      </c>
      <c r="J843" s="32">
        <f>IF(OR(F843="",I843=""),"",F843*I843)</f>
        <v/>
      </c>
      <c r="K843" s="26" t="n"/>
    </row>
    <row r="844">
      <c r="A844" s="31" t="n"/>
      <c r="B844" s="26" t="n"/>
      <c r="C844" s="26" t="n"/>
      <c r="D844" s="26" t="n"/>
      <c r="E844" s="26" t="n"/>
      <c r="F844" s="27" t="n"/>
      <c r="G844" s="26" t="n"/>
      <c r="H844" s="28">
        <f>IFERROR(IF(G844="","",VLOOKUP(G844,'Setup - Vehicles'!$A$5:$D$504,4,0)),"")</f>
        <v/>
      </c>
      <c r="I844" s="32">
        <f>IFERROR(IF(E844="","",VLOOKUP(E844,'Setup - Mix Design'!$A$5:$I$504,9,0)),"")</f>
        <v/>
      </c>
      <c r="J844" s="32">
        <f>IF(OR(F844="",I844=""),"",F844*I844)</f>
        <v/>
      </c>
      <c r="K844" s="26" t="n"/>
    </row>
    <row r="845">
      <c r="A845" s="31" t="n"/>
      <c r="B845" s="26" t="n"/>
      <c r="C845" s="26" t="n"/>
      <c r="D845" s="26" t="n"/>
      <c r="E845" s="26" t="n"/>
      <c r="F845" s="27" t="n"/>
      <c r="G845" s="26" t="n"/>
      <c r="H845" s="28">
        <f>IFERROR(IF(G845="","",VLOOKUP(G845,'Setup - Vehicles'!$A$5:$D$504,4,0)),"")</f>
        <v/>
      </c>
      <c r="I845" s="32">
        <f>IFERROR(IF(E845="","",VLOOKUP(E845,'Setup - Mix Design'!$A$5:$I$504,9,0)),"")</f>
        <v/>
      </c>
      <c r="J845" s="32">
        <f>IF(OR(F845="",I845=""),"",F845*I845)</f>
        <v/>
      </c>
      <c r="K845" s="26" t="n"/>
    </row>
    <row r="846">
      <c r="A846" s="31" t="n"/>
      <c r="B846" s="26" t="n"/>
      <c r="C846" s="26" t="n"/>
      <c r="D846" s="26" t="n"/>
      <c r="E846" s="26" t="n"/>
      <c r="F846" s="27" t="n"/>
      <c r="G846" s="26" t="n"/>
      <c r="H846" s="28">
        <f>IFERROR(IF(G846="","",VLOOKUP(G846,'Setup - Vehicles'!$A$5:$D$504,4,0)),"")</f>
        <v/>
      </c>
      <c r="I846" s="32">
        <f>IFERROR(IF(E846="","",VLOOKUP(E846,'Setup - Mix Design'!$A$5:$I$504,9,0)),"")</f>
        <v/>
      </c>
      <c r="J846" s="32">
        <f>IF(OR(F846="",I846=""),"",F846*I846)</f>
        <v/>
      </c>
      <c r="K846" s="26" t="n"/>
    </row>
    <row r="847">
      <c r="A847" s="31" t="n"/>
      <c r="B847" s="26" t="n"/>
      <c r="C847" s="26" t="n"/>
      <c r="D847" s="26" t="n"/>
      <c r="E847" s="26" t="n"/>
      <c r="F847" s="27" t="n"/>
      <c r="G847" s="26" t="n"/>
      <c r="H847" s="28">
        <f>IFERROR(IF(G847="","",VLOOKUP(G847,'Setup - Vehicles'!$A$5:$D$504,4,0)),"")</f>
        <v/>
      </c>
      <c r="I847" s="32">
        <f>IFERROR(IF(E847="","",VLOOKUP(E847,'Setup - Mix Design'!$A$5:$I$504,9,0)),"")</f>
        <v/>
      </c>
      <c r="J847" s="32">
        <f>IF(OR(F847="",I847=""),"",F847*I847)</f>
        <v/>
      </c>
      <c r="K847" s="26" t="n"/>
    </row>
    <row r="848">
      <c r="A848" s="31" t="n"/>
      <c r="B848" s="26" t="n"/>
      <c r="C848" s="26" t="n"/>
      <c r="D848" s="26" t="n"/>
      <c r="E848" s="26" t="n"/>
      <c r="F848" s="27" t="n"/>
      <c r="G848" s="26" t="n"/>
      <c r="H848" s="28">
        <f>IFERROR(IF(G848="","",VLOOKUP(G848,'Setup - Vehicles'!$A$5:$D$504,4,0)),"")</f>
        <v/>
      </c>
      <c r="I848" s="32">
        <f>IFERROR(IF(E848="","",VLOOKUP(E848,'Setup - Mix Design'!$A$5:$I$504,9,0)),"")</f>
        <v/>
      </c>
      <c r="J848" s="32">
        <f>IF(OR(F848="",I848=""),"",F848*I848)</f>
        <v/>
      </c>
      <c r="K848" s="26" t="n"/>
    </row>
    <row r="849">
      <c r="A849" s="31" t="n"/>
      <c r="B849" s="26" t="n"/>
      <c r="C849" s="26" t="n"/>
      <c r="D849" s="26" t="n"/>
      <c r="E849" s="26" t="n"/>
      <c r="F849" s="27" t="n"/>
      <c r="G849" s="26" t="n"/>
      <c r="H849" s="28">
        <f>IFERROR(IF(G849="","",VLOOKUP(G849,'Setup - Vehicles'!$A$5:$D$504,4,0)),"")</f>
        <v/>
      </c>
      <c r="I849" s="32">
        <f>IFERROR(IF(E849="","",VLOOKUP(E849,'Setup - Mix Design'!$A$5:$I$504,9,0)),"")</f>
        <v/>
      </c>
      <c r="J849" s="32">
        <f>IF(OR(F849="",I849=""),"",F849*I849)</f>
        <v/>
      </c>
      <c r="K849" s="26" t="n"/>
    </row>
    <row r="850">
      <c r="A850" s="31" t="n"/>
      <c r="B850" s="26" t="n"/>
      <c r="C850" s="26" t="n"/>
      <c r="D850" s="26" t="n"/>
      <c r="E850" s="26" t="n"/>
      <c r="F850" s="27" t="n"/>
      <c r="G850" s="26" t="n"/>
      <c r="H850" s="28">
        <f>IFERROR(IF(G850="","",VLOOKUP(G850,'Setup - Vehicles'!$A$5:$D$504,4,0)),"")</f>
        <v/>
      </c>
      <c r="I850" s="32">
        <f>IFERROR(IF(E850="","",VLOOKUP(E850,'Setup - Mix Design'!$A$5:$I$504,9,0)),"")</f>
        <v/>
      </c>
      <c r="J850" s="32">
        <f>IF(OR(F850="",I850=""),"",F850*I850)</f>
        <v/>
      </c>
      <c r="K850" s="26" t="n"/>
    </row>
    <row r="851">
      <c r="A851" s="31" t="n"/>
      <c r="B851" s="26" t="n"/>
      <c r="C851" s="26" t="n"/>
      <c r="D851" s="26" t="n"/>
      <c r="E851" s="26" t="n"/>
      <c r="F851" s="27" t="n"/>
      <c r="G851" s="26" t="n"/>
      <c r="H851" s="28">
        <f>IFERROR(IF(G851="","",VLOOKUP(G851,'Setup - Vehicles'!$A$5:$D$504,4,0)),"")</f>
        <v/>
      </c>
      <c r="I851" s="32">
        <f>IFERROR(IF(E851="","",VLOOKUP(E851,'Setup - Mix Design'!$A$5:$I$504,9,0)),"")</f>
        <v/>
      </c>
      <c r="J851" s="32">
        <f>IF(OR(F851="",I851=""),"",F851*I851)</f>
        <v/>
      </c>
      <c r="K851" s="26" t="n"/>
    </row>
    <row r="852">
      <c r="A852" s="31" t="n"/>
      <c r="B852" s="26" t="n"/>
      <c r="C852" s="26" t="n"/>
      <c r="D852" s="26" t="n"/>
      <c r="E852" s="26" t="n"/>
      <c r="F852" s="27" t="n"/>
      <c r="G852" s="26" t="n"/>
      <c r="H852" s="28">
        <f>IFERROR(IF(G852="","",VLOOKUP(G852,'Setup - Vehicles'!$A$5:$D$504,4,0)),"")</f>
        <v/>
      </c>
      <c r="I852" s="32">
        <f>IFERROR(IF(E852="","",VLOOKUP(E852,'Setup - Mix Design'!$A$5:$I$504,9,0)),"")</f>
        <v/>
      </c>
      <c r="J852" s="32">
        <f>IF(OR(F852="",I852=""),"",F852*I852)</f>
        <v/>
      </c>
      <c r="K852" s="26" t="n"/>
    </row>
    <row r="853">
      <c r="A853" s="31" t="n"/>
      <c r="B853" s="26" t="n"/>
      <c r="C853" s="26" t="n"/>
      <c r="D853" s="26" t="n"/>
      <c r="E853" s="26" t="n"/>
      <c r="F853" s="27" t="n"/>
      <c r="G853" s="26" t="n"/>
      <c r="H853" s="28">
        <f>IFERROR(IF(G853="","",VLOOKUP(G853,'Setup - Vehicles'!$A$5:$D$504,4,0)),"")</f>
        <v/>
      </c>
      <c r="I853" s="32">
        <f>IFERROR(IF(E853="","",VLOOKUP(E853,'Setup - Mix Design'!$A$5:$I$504,9,0)),"")</f>
        <v/>
      </c>
      <c r="J853" s="32">
        <f>IF(OR(F853="",I853=""),"",F853*I853)</f>
        <v/>
      </c>
      <c r="K853" s="26" t="n"/>
    </row>
    <row r="854">
      <c r="A854" s="31" t="n"/>
      <c r="B854" s="26" t="n"/>
      <c r="C854" s="26" t="n"/>
      <c r="D854" s="26" t="n"/>
      <c r="E854" s="26" t="n"/>
      <c r="F854" s="27" t="n"/>
      <c r="G854" s="26" t="n"/>
      <c r="H854" s="28">
        <f>IFERROR(IF(G854="","",VLOOKUP(G854,'Setup - Vehicles'!$A$5:$D$504,4,0)),"")</f>
        <v/>
      </c>
      <c r="I854" s="32">
        <f>IFERROR(IF(E854="","",VLOOKUP(E854,'Setup - Mix Design'!$A$5:$I$504,9,0)),"")</f>
        <v/>
      </c>
      <c r="J854" s="32">
        <f>IF(OR(F854="",I854=""),"",F854*I854)</f>
        <v/>
      </c>
      <c r="K854" s="26" t="n"/>
    </row>
    <row r="855">
      <c r="A855" s="31" t="n"/>
      <c r="B855" s="26" t="n"/>
      <c r="C855" s="26" t="n"/>
      <c r="D855" s="26" t="n"/>
      <c r="E855" s="26" t="n"/>
      <c r="F855" s="27" t="n"/>
      <c r="G855" s="26" t="n"/>
      <c r="H855" s="28">
        <f>IFERROR(IF(G855="","",VLOOKUP(G855,'Setup - Vehicles'!$A$5:$D$504,4,0)),"")</f>
        <v/>
      </c>
      <c r="I855" s="32">
        <f>IFERROR(IF(E855="","",VLOOKUP(E855,'Setup - Mix Design'!$A$5:$I$504,9,0)),"")</f>
        <v/>
      </c>
      <c r="J855" s="32">
        <f>IF(OR(F855="",I855=""),"",F855*I855)</f>
        <v/>
      </c>
      <c r="K855" s="26" t="n"/>
    </row>
    <row r="856">
      <c r="A856" s="31" t="n"/>
      <c r="B856" s="26" t="n"/>
      <c r="C856" s="26" t="n"/>
      <c r="D856" s="26" t="n"/>
      <c r="E856" s="26" t="n"/>
      <c r="F856" s="27" t="n"/>
      <c r="G856" s="26" t="n"/>
      <c r="H856" s="28">
        <f>IFERROR(IF(G856="","",VLOOKUP(G856,'Setup - Vehicles'!$A$5:$D$504,4,0)),"")</f>
        <v/>
      </c>
      <c r="I856" s="32">
        <f>IFERROR(IF(E856="","",VLOOKUP(E856,'Setup - Mix Design'!$A$5:$I$504,9,0)),"")</f>
        <v/>
      </c>
      <c r="J856" s="32">
        <f>IF(OR(F856="",I856=""),"",F856*I856)</f>
        <v/>
      </c>
      <c r="K856" s="26" t="n"/>
    </row>
    <row r="857">
      <c r="A857" s="31" t="n"/>
      <c r="B857" s="26" t="n"/>
      <c r="C857" s="26" t="n"/>
      <c r="D857" s="26" t="n"/>
      <c r="E857" s="26" t="n"/>
      <c r="F857" s="27" t="n"/>
      <c r="G857" s="26" t="n"/>
      <c r="H857" s="28">
        <f>IFERROR(IF(G857="","",VLOOKUP(G857,'Setup - Vehicles'!$A$5:$D$504,4,0)),"")</f>
        <v/>
      </c>
      <c r="I857" s="32">
        <f>IFERROR(IF(E857="","",VLOOKUP(E857,'Setup - Mix Design'!$A$5:$I$504,9,0)),"")</f>
        <v/>
      </c>
      <c r="J857" s="32">
        <f>IF(OR(F857="",I857=""),"",F857*I857)</f>
        <v/>
      </c>
      <c r="K857" s="26" t="n"/>
    </row>
    <row r="858">
      <c r="A858" s="31" t="n"/>
      <c r="B858" s="26" t="n"/>
      <c r="C858" s="26" t="n"/>
      <c r="D858" s="26" t="n"/>
      <c r="E858" s="26" t="n"/>
      <c r="F858" s="27" t="n"/>
      <c r="G858" s="26" t="n"/>
      <c r="H858" s="28">
        <f>IFERROR(IF(G858="","",VLOOKUP(G858,'Setup - Vehicles'!$A$5:$D$504,4,0)),"")</f>
        <v/>
      </c>
      <c r="I858" s="32">
        <f>IFERROR(IF(E858="","",VLOOKUP(E858,'Setup - Mix Design'!$A$5:$I$504,9,0)),"")</f>
        <v/>
      </c>
      <c r="J858" s="32">
        <f>IF(OR(F858="",I858=""),"",F858*I858)</f>
        <v/>
      </c>
      <c r="K858" s="26" t="n"/>
    </row>
    <row r="859">
      <c r="A859" s="31" t="n"/>
      <c r="B859" s="26" t="n"/>
      <c r="C859" s="26" t="n"/>
      <c r="D859" s="26" t="n"/>
      <c r="E859" s="26" t="n"/>
      <c r="F859" s="27" t="n"/>
      <c r="G859" s="26" t="n"/>
      <c r="H859" s="28">
        <f>IFERROR(IF(G859="","",VLOOKUP(G859,'Setup - Vehicles'!$A$5:$D$504,4,0)),"")</f>
        <v/>
      </c>
      <c r="I859" s="32">
        <f>IFERROR(IF(E859="","",VLOOKUP(E859,'Setup - Mix Design'!$A$5:$I$504,9,0)),"")</f>
        <v/>
      </c>
      <c r="J859" s="32">
        <f>IF(OR(F859="",I859=""),"",F859*I859)</f>
        <v/>
      </c>
      <c r="K859" s="26" t="n"/>
    </row>
    <row r="860">
      <c r="A860" s="31" t="n"/>
      <c r="B860" s="26" t="n"/>
      <c r="C860" s="26" t="n"/>
      <c r="D860" s="26" t="n"/>
      <c r="E860" s="26" t="n"/>
      <c r="F860" s="27" t="n"/>
      <c r="G860" s="26" t="n"/>
      <c r="H860" s="28">
        <f>IFERROR(IF(G860="","",VLOOKUP(G860,'Setup - Vehicles'!$A$5:$D$504,4,0)),"")</f>
        <v/>
      </c>
      <c r="I860" s="32">
        <f>IFERROR(IF(E860="","",VLOOKUP(E860,'Setup - Mix Design'!$A$5:$I$504,9,0)),"")</f>
        <v/>
      </c>
      <c r="J860" s="32">
        <f>IF(OR(F860="",I860=""),"",F860*I860)</f>
        <v/>
      </c>
      <c r="K860" s="26" t="n"/>
    </row>
    <row r="861">
      <c r="A861" s="31" t="n"/>
      <c r="B861" s="26" t="n"/>
      <c r="C861" s="26" t="n"/>
      <c r="D861" s="26" t="n"/>
      <c r="E861" s="26" t="n"/>
      <c r="F861" s="27" t="n"/>
      <c r="G861" s="26" t="n"/>
      <c r="H861" s="28">
        <f>IFERROR(IF(G861="","",VLOOKUP(G861,'Setup - Vehicles'!$A$5:$D$504,4,0)),"")</f>
        <v/>
      </c>
      <c r="I861" s="32">
        <f>IFERROR(IF(E861="","",VLOOKUP(E861,'Setup - Mix Design'!$A$5:$I$504,9,0)),"")</f>
        <v/>
      </c>
      <c r="J861" s="32">
        <f>IF(OR(F861="",I861=""),"",F861*I861)</f>
        <v/>
      </c>
      <c r="K861" s="26" t="n"/>
    </row>
    <row r="862">
      <c r="A862" s="31" t="n"/>
      <c r="B862" s="26" t="n"/>
      <c r="C862" s="26" t="n"/>
      <c r="D862" s="26" t="n"/>
      <c r="E862" s="26" t="n"/>
      <c r="F862" s="27" t="n"/>
      <c r="G862" s="26" t="n"/>
      <c r="H862" s="28">
        <f>IFERROR(IF(G862="","",VLOOKUP(G862,'Setup - Vehicles'!$A$5:$D$504,4,0)),"")</f>
        <v/>
      </c>
      <c r="I862" s="32">
        <f>IFERROR(IF(E862="","",VLOOKUP(E862,'Setup - Mix Design'!$A$5:$I$504,9,0)),"")</f>
        <v/>
      </c>
      <c r="J862" s="32">
        <f>IF(OR(F862="",I862=""),"",F862*I862)</f>
        <v/>
      </c>
      <c r="K862" s="26" t="n"/>
    </row>
    <row r="863">
      <c r="A863" s="31" t="n"/>
      <c r="B863" s="26" t="n"/>
      <c r="C863" s="26" t="n"/>
      <c r="D863" s="26" t="n"/>
      <c r="E863" s="26" t="n"/>
      <c r="F863" s="27" t="n"/>
      <c r="G863" s="26" t="n"/>
      <c r="H863" s="28">
        <f>IFERROR(IF(G863="","",VLOOKUP(G863,'Setup - Vehicles'!$A$5:$D$504,4,0)),"")</f>
        <v/>
      </c>
      <c r="I863" s="32">
        <f>IFERROR(IF(E863="","",VLOOKUP(E863,'Setup - Mix Design'!$A$5:$I$504,9,0)),"")</f>
        <v/>
      </c>
      <c r="J863" s="32">
        <f>IF(OR(F863="",I863=""),"",F863*I863)</f>
        <v/>
      </c>
      <c r="K863" s="26" t="n"/>
    </row>
    <row r="864">
      <c r="A864" s="31" t="n"/>
      <c r="B864" s="26" t="n"/>
      <c r="C864" s="26" t="n"/>
      <c r="D864" s="26" t="n"/>
      <c r="E864" s="26" t="n"/>
      <c r="F864" s="27" t="n"/>
      <c r="G864" s="26" t="n"/>
      <c r="H864" s="28">
        <f>IFERROR(IF(G864="","",VLOOKUP(G864,'Setup - Vehicles'!$A$5:$D$504,4,0)),"")</f>
        <v/>
      </c>
      <c r="I864" s="32">
        <f>IFERROR(IF(E864="","",VLOOKUP(E864,'Setup - Mix Design'!$A$5:$I$504,9,0)),"")</f>
        <v/>
      </c>
      <c r="J864" s="32">
        <f>IF(OR(F864="",I864=""),"",F864*I864)</f>
        <v/>
      </c>
      <c r="K864" s="26" t="n"/>
    </row>
    <row r="865">
      <c r="A865" s="31" t="n"/>
      <c r="B865" s="26" t="n"/>
      <c r="C865" s="26" t="n"/>
      <c r="D865" s="26" t="n"/>
      <c r="E865" s="26" t="n"/>
      <c r="F865" s="27" t="n"/>
      <c r="G865" s="26" t="n"/>
      <c r="H865" s="28">
        <f>IFERROR(IF(G865="","",VLOOKUP(G865,'Setup - Vehicles'!$A$5:$D$504,4,0)),"")</f>
        <v/>
      </c>
      <c r="I865" s="32">
        <f>IFERROR(IF(E865="","",VLOOKUP(E865,'Setup - Mix Design'!$A$5:$I$504,9,0)),"")</f>
        <v/>
      </c>
      <c r="J865" s="32">
        <f>IF(OR(F865="",I865=""),"",F865*I865)</f>
        <v/>
      </c>
      <c r="K865" s="26" t="n"/>
    </row>
    <row r="866">
      <c r="A866" s="31" t="n"/>
      <c r="B866" s="26" t="n"/>
      <c r="C866" s="26" t="n"/>
      <c r="D866" s="26" t="n"/>
      <c r="E866" s="26" t="n"/>
      <c r="F866" s="27" t="n"/>
      <c r="G866" s="26" t="n"/>
      <c r="H866" s="28">
        <f>IFERROR(IF(G866="","",VLOOKUP(G866,'Setup - Vehicles'!$A$5:$D$504,4,0)),"")</f>
        <v/>
      </c>
      <c r="I866" s="32">
        <f>IFERROR(IF(E866="","",VLOOKUP(E866,'Setup - Mix Design'!$A$5:$I$504,9,0)),"")</f>
        <v/>
      </c>
      <c r="J866" s="32">
        <f>IF(OR(F866="",I866=""),"",F866*I866)</f>
        <v/>
      </c>
      <c r="K866" s="26" t="n"/>
    </row>
    <row r="867">
      <c r="A867" s="31" t="n"/>
      <c r="B867" s="26" t="n"/>
      <c r="C867" s="26" t="n"/>
      <c r="D867" s="26" t="n"/>
      <c r="E867" s="26" t="n"/>
      <c r="F867" s="27" t="n"/>
      <c r="G867" s="26" t="n"/>
      <c r="H867" s="28">
        <f>IFERROR(IF(G867="","",VLOOKUP(G867,'Setup - Vehicles'!$A$5:$D$504,4,0)),"")</f>
        <v/>
      </c>
      <c r="I867" s="32">
        <f>IFERROR(IF(E867="","",VLOOKUP(E867,'Setup - Mix Design'!$A$5:$I$504,9,0)),"")</f>
        <v/>
      </c>
      <c r="J867" s="32">
        <f>IF(OR(F867="",I867=""),"",F867*I867)</f>
        <v/>
      </c>
      <c r="K867" s="26" t="n"/>
    </row>
    <row r="868">
      <c r="A868" s="31" t="n"/>
      <c r="B868" s="26" t="n"/>
      <c r="C868" s="26" t="n"/>
      <c r="D868" s="26" t="n"/>
      <c r="E868" s="26" t="n"/>
      <c r="F868" s="27" t="n"/>
      <c r="G868" s="26" t="n"/>
      <c r="H868" s="28">
        <f>IFERROR(IF(G868="","",VLOOKUP(G868,'Setup - Vehicles'!$A$5:$D$504,4,0)),"")</f>
        <v/>
      </c>
      <c r="I868" s="32">
        <f>IFERROR(IF(E868="","",VLOOKUP(E868,'Setup - Mix Design'!$A$5:$I$504,9,0)),"")</f>
        <v/>
      </c>
      <c r="J868" s="32">
        <f>IF(OR(F868="",I868=""),"",F868*I868)</f>
        <v/>
      </c>
      <c r="K868" s="26" t="n"/>
    </row>
    <row r="869">
      <c r="A869" s="31" t="n"/>
      <c r="B869" s="26" t="n"/>
      <c r="C869" s="26" t="n"/>
      <c r="D869" s="26" t="n"/>
      <c r="E869" s="26" t="n"/>
      <c r="F869" s="27" t="n"/>
      <c r="G869" s="26" t="n"/>
      <c r="H869" s="28">
        <f>IFERROR(IF(G869="","",VLOOKUP(G869,'Setup - Vehicles'!$A$5:$D$504,4,0)),"")</f>
        <v/>
      </c>
      <c r="I869" s="32">
        <f>IFERROR(IF(E869="","",VLOOKUP(E869,'Setup - Mix Design'!$A$5:$I$504,9,0)),"")</f>
        <v/>
      </c>
      <c r="J869" s="32">
        <f>IF(OR(F869="",I869=""),"",F869*I869)</f>
        <v/>
      </c>
      <c r="K869" s="26" t="n"/>
    </row>
    <row r="870">
      <c r="A870" s="31" t="n"/>
      <c r="B870" s="26" t="n"/>
      <c r="C870" s="26" t="n"/>
      <c r="D870" s="26" t="n"/>
      <c r="E870" s="26" t="n"/>
      <c r="F870" s="27" t="n"/>
      <c r="G870" s="26" t="n"/>
      <c r="H870" s="28">
        <f>IFERROR(IF(G870="","",VLOOKUP(G870,'Setup - Vehicles'!$A$5:$D$504,4,0)),"")</f>
        <v/>
      </c>
      <c r="I870" s="32">
        <f>IFERROR(IF(E870="","",VLOOKUP(E870,'Setup - Mix Design'!$A$5:$I$504,9,0)),"")</f>
        <v/>
      </c>
      <c r="J870" s="32">
        <f>IF(OR(F870="",I870=""),"",F870*I870)</f>
        <v/>
      </c>
      <c r="K870" s="26" t="n"/>
    </row>
    <row r="871">
      <c r="A871" s="31" t="n"/>
      <c r="B871" s="26" t="n"/>
      <c r="C871" s="26" t="n"/>
      <c r="D871" s="26" t="n"/>
      <c r="E871" s="26" t="n"/>
      <c r="F871" s="27" t="n"/>
      <c r="G871" s="26" t="n"/>
      <c r="H871" s="28">
        <f>IFERROR(IF(G871="","",VLOOKUP(G871,'Setup - Vehicles'!$A$5:$D$504,4,0)),"")</f>
        <v/>
      </c>
      <c r="I871" s="32">
        <f>IFERROR(IF(E871="","",VLOOKUP(E871,'Setup - Mix Design'!$A$5:$I$504,9,0)),"")</f>
        <v/>
      </c>
      <c r="J871" s="32">
        <f>IF(OR(F871="",I871=""),"",F871*I871)</f>
        <v/>
      </c>
      <c r="K871" s="26" t="n"/>
    </row>
    <row r="872">
      <c r="A872" s="31" t="n"/>
      <c r="B872" s="26" t="n"/>
      <c r="C872" s="26" t="n"/>
      <c r="D872" s="26" t="n"/>
      <c r="E872" s="26" t="n"/>
      <c r="F872" s="27" t="n"/>
      <c r="G872" s="26" t="n"/>
      <c r="H872" s="28">
        <f>IFERROR(IF(G872="","",VLOOKUP(G872,'Setup - Vehicles'!$A$5:$D$504,4,0)),"")</f>
        <v/>
      </c>
      <c r="I872" s="32">
        <f>IFERROR(IF(E872="","",VLOOKUP(E872,'Setup - Mix Design'!$A$5:$I$504,9,0)),"")</f>
        <v/>
      </c>
      <c r="J872" s="32">
        <f>IF(OR(F872="",I872=""),"",F872*I872)</f>
        <v/>
      </c>
      <c r="K872" s="26" t="n"/>
    </row>
    <row r="873">
      <c r="A873" s="31" t="n"/>
      <c r="B873" s="26" t="n"/>
      <c r="C873" s="26" t="n"/>
      <c r="D873" s="26" t="n"/>
      <c r="E873" s="26" t="n"/>
      <c r="F873" s="27" t="n"/>
      <c r="G873" s="26" t="n"/>
      <c r="H873" s="28">
        <f>IFERROR(IF(G873="","",VLOOKUP(G873,'Setup - Vehicles'!$A$5:$D$504,4,0)),"")</f>
        <v/>
      </c>
      <c r="I873" s="32">
        <f>IFERROR(IF(E873="","",VLOOKUP(E873,'Setup - Mix Design'!$A$5:$I$504,9,0)),"")</f>
        <v/>
      </c>
      <c r="J873" s="32">
        <f>IF(OR(F873="",I873=""),"",F873*I873)</f>
        <v/>
      </c>
      <c r="K873" s="26" t="n"/>
    </row>
    <row r="874">
      <c r="A874" s="31" t="n"/>
      <c r="B874" s="26" t="n"/>
      <c r="C874" s="26" t="n"/>
      <c r="D874" s="26" t="n"/>
      <c r="E874" s="26" t="n"/>
      <c r="F874" s="27" t="n"/>
      <c r="G874" s="26" t="n"/>
      <c r="H874" s="28">
        <f>IFERROR(IF(G874="","",VLOOKUP(G874,'Setup - Vehicles'!$A$5:$D$504,4,0)),"")</f>
        <v/>
      </c>
      <c r="I874" s="32">
        <f>IFERROR(IF(E874="","",VLOOKUP(E874,'Setup - Mix Design'!$A$5:$I$504,9,0)),"")</f>
        <v/>
      </c>
      <c r="J874" s="32">
        <f>IF(OR(F874="",I874=""),"",F874*I874)</f>
        <v/>
      </c>
      <c r="K874" s="26" t="n"/>
    </row>
    <row r="875">
      <c r="A875" s="31" t="n"/>
      <c r="B875" s="26" t="n"/>
      <c r="C875" s="26" t="n"/>
      <c r="D875" s="26" t="n"/>
      <c r="E875" s="26" t="n"/>
      <c r="F875" s="27" t="n"/>
      <c r="G875" s="26" t="n"/>
      <c r="H875" s="28">
        <f>IFERROR(IF(G875="","",VLOOKUP(G875,'Setup - Vehicles'!$A$5:$D$504,4,0)),"")</f>
        <v/>
      </c>
      <c r="I875" s="32">
        <f>IFERROR(IF(E875="","",VLOOKUP(E875,'Setup - Mix Design'!$A$5:$I$504,9,0)),"")</f>
        <v/>
      </c>
      <c r="J875" s="32">
        <f>IF(OR(F875="",I875=""),"",F875*I875)</f>
        <v/>
      </c>
      <c r="K875" s="26" t="n"/>
    </row>
    <row r="876">
      <c r="A876" s="31" t="n"/>
      <c r="B876" s="26" t="n"/>
      <c r="C876" s="26" t="n"/>
      <c r="D876" s="26" t="n"/>
      <c r="E876" s="26" t="n"/>
      <c r="F876" s="27" t="n"/>
      <c r="G876" s="26" t="n"/>
      <c r="H876" s="28">
        <f>IFERROR(IF(G876="","",VLOOKUP(G876,'Setup - Vehicles'!$A$5:$D$504,4,0)),"")</f>
        <v/>
      </c>
      <c r="I876" s="32">
        <f>IFERROR(IF(E876="","",VLOOKUP(E876,'Setup - Mix Design'!$A$5:$I$504,9,0)),"")</f>
        <v/>
      </c>
      <c r="J876" s="32">
        <f>IF(OR(F876="",I876=""),"",F876*I876)</f>
        <v/>
      </c>
      <c r="K876" s="26" t="n"/>
    </row>
    <row r="877">
      <c r="A877" s="31" t="n"/>
      <c r="B877" s="26" t="n"/>
      <c r="C877" s="26" t="n"/>
      <c r="D877" s="26" t="n"/>
      <c r="E877" s="26" t="n"/>
      <c r="F877" s="27" t="n"/>
      <c r="G877" s="26" t="n"/>
      <c r="H877" s="28">
        <f>IFERROR(IF(G877="","",VLOOKUP(G877,'Setup - Vehicles'!$A$5:$D$504,4,0)),"")</f>
        <v/>
      </c>
      <c r="I877" s="32">
        <f>IFERROR(IF(E877="","",VLOOKUP(E877,'Setup - Mix Design'!$A$5:$I$504,9,0)),"")</f>
        <v/>
      </c>
      <c r="J877" s="32">
        <f>IF(OR(F877="",I877=""),"",F877*I877)</f>
        <v/>
      </c>
      <c r="K877" s="26" t="n"/>
    </row>
    <row r="878">
      <c r="A878" s="31" t="n"/>
      <c r="B878" s="26" t="n"/>
      <c r="C878" s="26" t="n"/>
      <c r="D878" s="26" t="n"/>
      <c r="E878" s="26" t="n"/>
      <c r="F878" s="27" t="n"/>
      <c r="G878" s="26" t="n"/>
      <c r="H878" s="28">
        <f>IFERROR(IF(G878="","",VLOOKUP(G878,'Setup - Vehicles'!$A$5:$D$504,4,0)),"")</f>
        <v/>
      </c>
      <c r="I878" s="32">
        <f>IFERROR(IF(E878="","",VLOOKUP(E878,'Setup - Mix Design'!$A$5:$I$504,9,0)),"")</f>
        <v/>
      </c>
      <c r="J878" s="32">
        <f>IF(OR(F878="",I878=""),"",F878*I878)</f>
        <v/>
      </c>
      <c r="K878" s="26" t="n"/>
    </row>
    <row r="879">
      <c r="A879" s="31" t="n"/>
      <c r="B879" s="26" t="n"/>
      <c r="C879" s="26" t="n"/>
      <c r="D879" s="26" t="n"/>
      <c r="E879" s="26" t="n"/>
      <c r="F879" s="27" t="n"/>
      <c r="G879" s="26" t="n"/>
      <c r="H879" s="28">
        <f>IFERROR(IF(G879="","",VLOOKUP(G879,'Setup - Vehicles'!$A$5:$D$504,4,0)),"")</f>
        <v/>
      </c>
      <c r="I879" s="32">
        <f>IFERROR(IF(E879="","",VLOOKUP(E879,'Setup - Mix Design'!$A$5:$I$504,9,0)),"")</f>
        <v/>
      </c>
      <c r="J879" s="32">
        <f>IF(OR(F879="",I879=""),"",F879*I879)</f>
        <v/>
      </c>
      <c r="K879" s="26" t="n"/>
    </row>
    <row r="880">
      <c r="A880" s="31" t="n"/>
      <c r="B880" s="26" t="n"/>
      <c r="C880" s="26" t="n"/>
      <c r="D880" s="26" t="n"/>
      <c r="E880" s="26" t="n"/>
      <c r="F880" s="27" t="n"/>
      <c r="G880" s="26" t="n"/>
      <c r="H880" s="28">
        <f>IFERROR(IF(G880="","",VLOOKUP(G880,'Setup - Vehicles'!$A$5:$D$504,4,0)),"")</f>
        <v/>
      </c>
      <c r="I880" s="32">
        <f>IFERROR(IF(E880="","",VLOOKUP(E880,'Setup - Mix Design'!$A$5:$I$504,9,0)),"")</f>
        <v/>
      </c>
      <c r="J880" s="32">
        <f>IF(OR(F880="",I880=""),"",F880*I880)</f>
        <v/>
      </c>
      <c r="K880" s="26" t="n"/>
    </row>
    <row r="881">
      <c r="A881" s="31" t="n"/>
      <c r="B881" s="26" t="n"/>
      <c r="C881" s="26" t="n"/>
      <c r="D881" s="26" t="n"/>
      <c r="E881" s="26" t="n"/>
      <c r="F881" s="27" t="n"/>
      <c r="G881" s="26" t="n"/>
      <c r="H881" s="28">
        <f>IFERROR(IF(G881="","",VLOOKUP(G881,'Setup - Vehicles'!$A$5:$D$504,4,0)),"")</f>
        <v/>
      </c>
      <c r="I881" s="32">
        <f>IFERROR(IF(E881="","",VLOOKUP(E881,'Setup - Mix Design'!$A$5:$I$504,9,0)),"")</f>
        <v/>
      </c>
      <c r="J881" s="32">
        <f>IF(OR(F881="",I881=""),"",F881*I881)</f>
        <v/>
      </c>
      <c r="K881" s="26" t="n"/>
    </row>
    <row r="882">
      <c r="A882" s="31" t="n"/>
      <c r="B882" s="26" t="n"/>
      <c r="C882" s="26" t="n"/>
      <c r="D882" s="26" t="n"/>
      <c r="E882" s="26" t="n"/>
      <c r="F882" s="27" t="n"/>
      <c r="G882" s="26" t="n"/>
      <c r="H882" s="28">
        <f>IFERROR(IF(G882="","",VLOOKUP(G882,'Setup - Vehicles'!$A$5:$D$504,4,0)),"")</f>
        <v/>
      </c>
      <c r="I882" s="32">
        <f>IFERROR(IF(E882="","",VLOOKUP(E882,'Setup - Mix Design'!$A$5:$I$504,9,0)),"")</f>
        <v/>
      </c>
      <c r="J882" s="32">
        <f>IF(OR(F882="",I882=""),"",F882*I882)</f>
        <v/>
      </c>
      <c r="K882" s="26" t="n"/>
    </row>
    <row r="883">
      <c r="A883" s="31" t="n"/>
      <c r="B883" s="26" t="n"/>
      <c r="C883" s="26" t="n"/>
      <c r="D883" s="26" t="n"/>
      <c r="E883" s="26" t="n"/>
      <c r="F883" s="27" t="n"/>
      <c r="G883" s="26" t="n"/>
      <c r="H883" s="28">
        <f>IFERROR(IF(G883="","",VLOOKUP(G883,'Setup - Vehicles'!$A$5:$D$504,4,0)),"")</f>
        <v/>
      </c>
      <c r="I883" s="32">
        <f>IFERROR(IF(E883="","",VLOOKUP(E883,'Setup - Mix Design'!$A$5:$I$504,9,0)),"")</f>
        <v/>
      </c>
      <c r="J883" s="32">
        <f>IF(OR(F883="",I883=""),"",F883*I883)</f>
        <v/>
      </c>
      <c r="K883" s="26" t="n"/>
    </row>
    <row r="884">
      <c r="A884" s="31" t="n"/>
      <c r="B884" s="26" t="n"/>
      <c r="C884" s="26" t="n"/>
      <c r="D884" s="26" t="n"/>
      <c r="E884" s="26" t="n"/>
      <c r="F884" s="27" t="n"/>
      <c r="G884" s="26" t="n"/>
      <c r="H884" s="28">
        <f>IFERROR(IF(G884="","",VLOOKUP(G884,'Setup - Vehicles'!$A$5:$D$504,4,0)),"")</f>
        <v/>
      </c>
      <c r="I884" s="32">
        <f>IFERROR(IF(E884="","",VLOOKUP(E884,'Setup - Mix Design'!$A$5:$I$504,9,0)),"")</f>
        <v/>
      </c>
      <c r="J884" s="32">
        <f>IF(OR(F884="",I884=""),"",F884*I884)</f>
        <v/>
      </c>
      <c r="K884" s="26" t="n"/>
    </row>
    <row r="885">
      <c r="A885" s="31" t="n"/>
      <c r="B885" s="26" t="n"/>
      <c r="C885" s="26" t="n"/>
      <c r="D885" s="26" t="n"/>
      <c r="E885" s="26" t="n"/>
      <c r="F885" s="27" t="n"/>
      <c r="G885" s="26" t="n"/>
      <c r="H885" s="28">
        <f>IFERROR(IF(G885="","",VLOOKUP(G885,'Setup - Vehicles'!$A$5:$D$504,4,0)),"")</f>
        <v/>
      </c>
      <c r="I885" s="32">
        <f>IFERROR(IF(E885="","",VLOOKUP(E885,'Setup - Mix Design'!$A$5:$I$504,9,0)),"")</f>
        <v/>
      </c>
      <c r="J885" s="32">
        <f>IF(OR(F885="",I885=""),"",F885*I885)</f>
        <v/>
      </c>
      <c r="K885" s="26" t="n"/>
    </row>
    <row r="886">
      <c r="A886" s="31" t="n"/>
      <c r="B886" s="26" t="n"/>
      <c r="C886" s="26" t="n"/>
      <c r="D886" s="26" t="n"/>
      <c r="E886" s="26" t="n"/>
      <c r="F886" s="27" t="n"/>
      <c r="G886" s="26" t="n"/>
      <c r="H886" s="28">
        <f>IFERROR(IF(G886="","",VLOOKUP(G886,'Setup - Vehicles'!$A$5:$D$504,4,0)),"")</f>
        <v/>
      </c>
      <c r="I886" s="32">
        <f>IFERROR(IF(E886="","",VLOOKUP(E886,'Setup - Mix Design'!$A$5:$I$504,9,0)),"")</f>
        <v/>
      </c>
      <c r="J886" s="32">
        <f>IF(OR(F886="",I886=""),"",F886*I886)</f>
        <v/>
      </c>
      <c r="K886" s="26" t="n"/>
    </row>
    <row r="887">
      <c r="A887" s="31" t="n"/>
      <c r="B887" s="26" t="n"/>
      <c r="C887" s="26" t="n"/>
      <c r="D887" s="26" t="n"/>
      <c r="E887" s="26" t="n"/>
      <c r="F887" s="27" t="n"/>
      <c r="G887" s="26" t="n"/>
      <c r="H887" s="28">
        <f>IFERROR(IF(G887="","",VLOOKUP(G887,'Setup - Vehicles'!$A$5:$D$504,4,0)),"")</f>
        <v/>
      </c>
      <c r="I887" s="32">
        <f>IFERROR(IF(E887="","",VLOOKUP(E887,'Setup - Mix Design'!$A$5:$I$504,9,0)),"")</f>
        <v/>
      </c>
      <c r="J887" s="32">
        <f>IF(OR(F887="",I887=""),"",F887*I887)</f>
        <v/>
      </c>
      <c r="K887" s="26" t="n"/>
    </row>
    <row r="888">
      <c r="A888" s="31" t="n"/>
      <c r="B888" s="26" t="n"/>
      <c r="C888" s="26" t="n"/>
      <c r="D888" s="26" t="n"/>
      <c r="E888" s="26" t="n"/>
      <c r="F888" s="27" t="n"/>
      <c r="G888" s="26" t="n"/>
      <c r="H888" s="28">
        <f>IFERROR(IF(G888="","",VLOOKUP(G888,'Setup - Vehicles'!$A$5:$D$504,4,0)),"")</f>
        <v/>
      </c>
      <c r="I888" s="32">
        <f>IFERROR(IF(E888="","",VLOOKUP(E888,'Setup - Mix Design'!$A$5:$I$504,9,0)),"")</f>
        <v/>
      </c>
      <c r="J888" s="32">
        <f>IF(OR(F888="",I888=""),"",F888*I888)</f>
        <v/>
      </c>
      <c r="K888" s="26" t="n"/>
    </row>
    <row r="889">
      <c r="A889" s="31" t="n"/>
      <c r="B889" s="26" t="n"/>
      <c r="C889" s="26" t="n"/>
      <c r="D889" s="26" t="n"/>
      <c r="E889" s="26" t="n"/>
      <c r="F889" s="27" t="n"/>
      <c r="G889" s="26" t="n"/>
      <c r="H889" s="28">
        <f>IFERROR(IF(G889="","",VLOOKUP(G889,'Setup - Vehicles'!$A$5:$D$504,4,0)),"")</f>
        <v/>
      </c>
      <c r="I889" s="32">
        <f>IFERROR(IF(E889="","",VLOOKUP(E889,'Setup - Mix Design'!$A$5:$I$504,9,0)),"")</f>
        <v/>
      </c>
      <c r="J889" s="32">
        <f>IF(OR(F889="",I889=""),"",F889*I889)</f>
        <v/>
      </c>
      <c r="K889" s="26" t="n"/>
    </row>
    <row r="890">
      <c r="A890" s="31" t="n"/>
      <c r="B890" s="26" t="n"/>
      <c r="C890" s="26" t="n"/>
      <c r="D890" s="26" t="n"/>
      <c r="E890" s="26" t="n"/>
      <c r="F890" s="27" t="n"/>
      <c r="G890" s="26" t="n"/>
      <c r="H890" s="28">
        <f>IFERROR(IF(G890="","",VLOOKUP(G890,'Setup - Vehicles'!$A$5:$D$504,4,0)),"")</f>
        <v/>
      </c>
      <c r="I890" s="32">
        <f>IFERROR(IF(E890="","",VLOOKUP(E890,'Setup - Mix Design'!$A$5:$I$504,9,0)),"")</f>
        <v/>
      </c>
      <c r="J890" s="32">
        <f>IF(OR(F890="",I890=""),"",F890*I890)</f>
        <v/>
      </c>
      <c r="K890" s="26" t="n"/>
    </row>
    <row r="891">
      <c r="A891" s="31" t="n"/>
      <c r="B891" s="26" t="n"/>
      <c r="C891" s="26" t="n"/>
      <c r="D891" s="26" t="n"/>
      <c r="E891" s="26" t="n"/>
      <c r="F891" s="27" t="n"/>
      <c r="G891" s="26" t="n"/>
      <c r="H891" s="28">
        <f>IFERROR(IF(G891="","",VLOOKUP(G891,'Setup - Vehicles'!$A$5:$D$504,4,0)),"")</f>
        <v/>
      </c>
      <c r="I891" s="32">
        <f>IFERROR(IF(E891="","",VLOOKUP(E891,'Setup - Mix Design'!$A$5:$I$504,9,0)),"")</f>
        <v/>
      </c>
      <c r="J891" s="32">
        <f>IF(OR(F891="",I891=""),"",F891*I891)</f>
        <v/>
      </c>
      <c r="K891" s="26" t="n"/>
    </row>
    <row r="892">
      <c r="A892" s="31" t="n"/>
      <c r="B892" s="26" t="n"/>
      <c r="C892" s="26" t="n"/>
      <c r="D892" s="26" t="n"/>
      <c r="E892" s="26" t="n"/>
      <c r="F892" s="27" t="n"/>
      <c r="G892" s="26" t="n"/>
      <c r="H892" s="28">
        <f>IFERROR(IF(G892="","",VLOOKUP(G892,'Setup - Vehicles'!$A$5:$D$504,4,0)),"")</f>
        <v/>
      </c>
      <c r="I892" s="32">
        <f>IFERROR(IF(E892="","",VLOOKUP(E892,'Setup - Mix Design'!$A$5:$I$504,9,0)),"")</f>
        <v/>
      </c>
      <c r="J892" s="32">
        <f>IF(OR(F892="",I892=""),"",F892*I892)</f>
        <v/>
      </c>
      <c r="K892" s="26" t="n"/>
    </row>
    <row r="893">
      <c r="A893" s="31" t="n"/>
      <c r="B893" s="26" t="n"/>
      <c r="C893" s="26" t="n"/>
      <c r="D893" s="26" t="n"/>
      <c r="E893" s="26" t="n"/>
      <c r="F893" s="27" t="n"/>
      <c r="G893" s="26" t="n"/>
      <c r="H893" s="28">
        <f>IFERROR(IF(G893="","",VLOOKUP(G893,'Setup - Vehicles'!$A$5:$D$504,4,0)),"")</f>
        <v/>
      </c>
      <c r="I893" s="32">
        <f>IFERROR(IF(E893="","",VLOOKUP(E893,'Setup - Mix Design'!$A$5:$I$504,9,0)),"")</f>
        <v/>
      </c>
      <c r="J893" s="32">
        <f>IF(OR(F893="",I893=""),"",F893*I893)</f>
        <v/>
      </c>
      <c r="K893" s="26" t="n"/>
    </row>
    <row r="894">
      <c r="A894" s="31" t="n"/>
      <c r="B894" s="26" t="n"/>
      <c r="C894" s="26" t="n"/>
      <c r="D894" s="26" t="n"/>
      <c r="E894" s="26" t="n"/>
      <c r="F894" s="27" t="n"/>
      <c r="G894" s="26" t="n"/>
      <c r="H894" s="28">
        <f>IFERROR(IF(G894="","",VLOOKUP(G894,'Setup - Vehicles'!$A$5:$D$504,4,0)),"")</f>
        <v/>
      </c>
      <c r="I894" s="32">
        <f>IFERROR(IF(E894="","",VLOOKUP(E894,'Setup - Mix Design'!$A$5:$I$504,9,0)),"")</f>
        <v/>
      </c>
      <c r="J894" s="32">
        <f>IF(OR(F894="",I894=""),"",F894*I894)</f>
        <v/>
      </c>
      <c r="K894" s="26" t="n"/>
    </row>
    <row r="895">
      <c r="A895" s="31" t="n"/>
      <c r="B895" s="26" t="n"/>
      <c r="C895" s="26" t="n"/>
      <c r="D895" s="26" t="n"/>
      <c r="E895" s="26" t="n"/>
      <c r="F895" s="27" t="n"/>
      <c r="G895" s="26" t="n"/>
      <c r="H895" s="28">
        <f>IFERROR(IF(G895="","",VLOOKUP(G895,'Setup - Vehicles'!$A$5:$D$504,4,0)),"")</f>
        <v/>
      </c>
      <c r="I895" s="32">
        <f>IFERROR(IF(E895="","",VLOOKUP(E895,'Setup - Mix Design'!$A$5:$I$504,9,0)),"")</f>
        <v/>
      </c>
      <c r="J895" s="32">
        <f>IF(OR(F895="",I895=""),"",F895*I895)</f>
        <v/>
      </c>
      <c r="K895" s="26" t="n"/>
    </row>
    <row r="896">
      <c r="A896" s="31" t="n"/>
      <c r="B896" s="26" t="n"/>
      <c r="C896" s="26" t="n"/>
      <c r="D896" s="26" t="n"/>
      <c r="E896" s="26" t="n"/>
      <c r="F896" s="27" t="n"/>
      <c r="G896" s="26" t="n"/>
      <c r="H896" s="28">
        <f>IFERROR(IF(G896="","",VLOOKUP(G896,'Setup - Vehicles'!$A$5:$D$504,4,0)),"")</f>
        <v/>
      </c>
      <c r="I896" s="32">
        <f>IFERROR(IF(E896="","",VLOOKUP(E896,'Setup - Mix Design'!$A$5:$I$504,9,0)),"")</f>
        <v/>
      </c>
      <c r="J896" s="32">
        <f>IF(OR(F896="",I896=""),"",F896*I896)</f>
        <v/>
      </c>
      <c r="K896" s="26" t="n"/>
    </row>
    <row r="897">
      <c r="A897" s="31" t="n"/>
      <c r="B897" s="26" t="n"/>
      <c r="C897" s="26" t="n"/>
      <c r="D897" s="26" t="n"/>
      <c r="E897" s="26" t="n"/>
      <c r="F897" s="27" t="n"/>
      <c r="G897" s="26" t="n"/>
      <c r="H897" s="28">
        <f>IFERROR(IF(G897="","",VLOOKUP(G897,'Setup - Vehicles'!$A$5:$D$504,4,0)),"")</f>
        <v/>
      </c>
      <c r="I897" s="32">
        <f>IFERROR(IF(E897="","",VLOOKUP(E897,'Setup - Mix Design'!$A$5:$I$504,9,0)),"")</f>
        <v/>
      </c>
      <c r="J897" s="32">
        <f>IF(OR(F897="",I897=""),"",F897*I897)</f>
        <v/>
      </c>
      <c r="K897" s="26" t="n"/>
    </row>
    <row r="898">
      <c r="A898" s="31" t="n"/>
      <c r="B898" s="26" t="n"/>
      <c r="C898" s="26" t="n"/>
      <c r="D898" s="26" t="n"/>
      <c r="E898" s="26" t="n"/>
      <c r="F898" s="27" t="n"/>
      <c r="G898" s="26" t="n"/>
      <c r="H898" s="28">
        <f>IFERROR(IF(G898="","",VLOOKUP(G898,'Setup - Vehicles'!$A$5:$D$504,4,0)),"")</f>
        <v/>
      </c>
      <c r="I898" s="32">
        <f>IFERROR(IF(E898="","",VLOOKUP(E898,'Setup - Mix Design'!$A$5:$I$504,9,0)),"")</f>
        <v/>
      </c>
      <c r="J898" s="32">
        <f>IF(OR(F898="",I898=""),"",F898*I898)</f>
        <v/>
      </c>
      <c r="K898" s="26" t="n"/>
    </row>
    <row r="899">
      <c r="A899" s="31" t="n"/>
      <c r="B899" s="26" t="n"/>
      <c r="C899" s="26" t="n"/>
      <c r="D899" s="26" t="n"/>
      <c r="E899" s="26" t="n"/>
      <c r="F899" s="27" t="n"/>
      <c r="G899" s="26" t="n"/>
      <c r="H899" s="28">
        <f>IFERROR(IF(G899="","",VLOOKUP(G899,'Setup - Vehicles'!$A$5:$D$504,4,0)),"")</f>
        <v/>
      </c>
      <c r="I899" s="32">
        <f>IFERROR(IF(E899="","",VLOOKUP(E899,'Setup - Mix Design'!$A$5:$I$504,9,0)),"")</f>
        <v/>
      </c>
      <c r="J899" s="32">
        <f>IF(OR(F899="",I899=""),"",F899*I899)</f>
        <v/>
      </c>
      <c r="K899" s="26" t="n"/>
    </row>
    <row r="900">
      <c r="A900" s="31" t="n"/>
      <c r="B900" s="26" t="n"/>
      <c r="C900" s="26" t="n"/>
      <c r="D900" s="26" t="n"/>
      <c r="E900" s="26" t="n"/>
      <c r="F900" s="27" t="n"/>
      <c r="G900" s="26" t="n"/>
      <c r="H900" s="28">
        <f>IFERROR(IF(G900="","",VLOOKUP(G900,'Setup - Vehicles'!$A$5:$D$504,4,0)),"")</f>
        <v/>
      </c>
      <c r="I900" s="32">
        <f>IFERROR(IF(E900="","",VLOOKUP(E900,'Setup - Mix Design'!$A$5:$I$504,9,0)),"")</f>
        <v/>
      </c>
      <c r="J900" s="32">
        <f>IF(OR(F900="",I900=""),"",F900*I900)</f>
        <v/>
      </c>
      <c r="K900" s="26" t="n"/>
    </row>
    <row r="901">
      <c r="A901" s="31" t="n"/>
      <c r="B901" s="26" t="n"/>
      <c r="C901" s="26" t="n"/>
      <c r="D901" s="26" t="n"/>
      <c r="E901" s="26" t="n"/>
      <c r="F901" s="27" t="n"/>
      <c r="G901" s="26" t="n"/>
      <c r="H901" s="28">
        <f>IFERROR(IF(G901="","",VLOOKUP(G901,'Setup - Vehicles'!$A$5:$D$504,4,0)),"")</f>
        <v/>
      </c>
      <c r="I901" s="32">
        <f>IFERROR(IF(E901="","",VLOOKUP(E901,'Setup - Mix Design'!$A$5:$I$504,9,0)),"")</f>
        <v/>
      </c>
      <c r="J901" s="32">
        <f>IF(OR(F901="",I901=""),"",F901*I901)</f>
        <v/>
      </c>
      <c r="K901" s="26" t="n"/>
    </row>
    <row r="902">
      <c r="A902" s="31" t="n"/>
      <c r="B902" s="26" t="n"/>
      <c r="C902" s="26" t="n"/>
      <c r="D902" s="26" t="n"/>
      <c r="E902" s="26" t="n"/>
      <c r="F902" s="27" t="n"/>
      <c r="G902" s="26" t="n"/>
      <c r="H902" s="28">
        <f>IFERROR(IF(G902="","",VLOOKUP(G902,'Setup - Vehicles'!$A$5:$D$504,4,0)),"")</f>
        <v/>
      </c>
      <c r="I902" s="32">
        <f>IFERROR(IF(E902="","",VLOOKUP(E902,'Setup - Mix Design'!$A$5:$I$504,9,0)),"")</f>
        <v/>
      </c>
      <c r="J902" s="32">
        <f>IF(OR(F902="",I902=""),"",F902*I902)</f>
        <v/>
      </c>
      <c r="K902" s="26" t="n"/>
    </row>
    <row r="903">
      <c r="A903" s="31" t="n"/>
      <c r="B903" s="26" t="n"/>
      <c r="C903" s="26" t="n"/>
      <c r="D903" s="26" t="n"/>
      <c r="E903" s="26" t="n"/>
      <c r="F903" s="27" t="n"/>
      <c r="G903" s="26" t="n"/>
      <c r="H903" s="28">
        <f>IFERROR(IF(G903="","",VLOOKUP(G903,'Setup - Vehicles'!$A$5:$D$504,4,0)),"")</f>
        <v/>
      </c>
      <c r="I903" s="32">
        <f>IFERROR(IF(E903="","",VLOOKUP(E903,'Setup - Mix Design'!$A$5:$I$504,9,0)),"")</f>
        <v/>
      </c>
      <c r="J903" s="32">
        <f>IF(OR(F903="",I903=""),"",F903*I903)</f>
        <v/>
      </c>
      <c r="K903" s="26" t="n"/>
    </row>
    <row r="904">
      <c r="A904" s="31" t="n"/>
      <c r="B904" s="26" t="n"/>
      <c r="C904" s="26" t="n"/>
      <c r="D904" s="26" t="n"/>
      <c r="E904" s="26" t="n"/>
      <c r="F904" s="27" t="n"/>
      <c r="G904" s="26" t="n"/>
      <c r="H904" s="28">
        <f>IFERROR(IF(G904="","",VLOOKUP(G904,'Setup - Vehicles'!$A$5:$D$504,4,0)),"")</f>
        <v/>
      </c>
      <c r="I904" s="32">
        <f>IFERROR(IF(E904="","",VLOOKUP(E904,'Setup - Mix Design'!$A$5:$I$504,9,0)),"")</f>
        <v/>
      </c>
      <c r="J904" s="32">
        <f>IF(OR(F904="",I904=""),"",F904*I904)</f>
        <v/>
      </c>
      <c r="K904" s="26" t="n"/>
    </row>
    <row r="905">
      <c r="A905" s="31" t="n"/>
      <c r="B905" s="26" t="n"/>
      <c r="C905" s="26" t="n"/>
      <c r="D905" s="26" t="n"/>
      <c r="E905" s="26" t="n"/>
      <c r="F905" s="27" t="n"/>
      <c r="G905" s="26" t="n"/>
      <c r="H905" s="28">
        <f>IFERROR(IF(G905="","",VLOOKUP(G905,'Setup - Vehicles'!$A$5:$D$504,4,0)),"")</f>
        <v/>
      </c>
      <c r="I905" s="32">
        <f>IFERROR(IF(E905="","",VLOOKUP(E905,'Setup - Mix Design'!$A$5:$I$504,9,0)),"")</f>
        <v/>
      </c>
      <c r="J905" s="32">
        <f>IF(OR(F905="",I905=""),"",F905*I905)</f>
        <v/>
      </c>
      <c r="K905" s="26" t="n"/>
    </row>
    <row r="906">
      <c r="A906" s="31" t="n"/>
      <c r="B906" s="26" t="n"/>
      <c r="C906" s="26" t="n"/>
      <c r="D906" s="26" t="n"/>
      <c r="E906" s="26" t="n"/>
      <c r="F906" s="27" t="n"/>
      <c r="G906" s="26" t="n"/>
      <c r="H906" s="28">
        <f>IFERROR(IF(G906="","",VLOOKUP(G906,'Setup - Vehicles'!$A$5:$D$504,4,0)),"")</f>
        <v/>
      </c>
      <c r="I906" s="32">
        <f>IFERROR(IF(E906="","",VLOOKUP(E906,'Setup - Mix Design'!$A$5:$I$504,9,0)),"")</f>
        <v/>
      </c>
      <c r="J906" s="32">
        <f>IF(OR(F906="",I906=""),"",F906*I906)</f>
        <v/>
      </c>
      <c r="K906" s="26" t="n"/>
    </row>
    <row r="907">
      <c r="A907" s="31" t="n"/>
      <c r="B907" s="26" t="n"/>
      <c r="C907" s="26" t="n"/>
      <c r="D907" s="26" t="n"/>
      <c r="E907" s="26" t="n"/>
      <c r="F907" s="27" t="n"/>
      <c r="G907" s="26" t="n"/>
      <c r="H907" s="28">
        <f>IFERROR(IF(G907="","",VLOOKUP(G907,'Setup - Vehicles'!$A$5:$D$504,4,0)),"")</f>
        <v/>
      </c>
      <c r="I907" s="32">
        <f>IFERROR(IF(E907="","",VLOOKUP(E907,'Setup - Mix Design'!$A$5:$I$504,9,0)),"")</f>
        <v/>
      </c>
      <c r="J907" s="32">
        <f>IF(OR(F907="",I907=""),"",F907*I907)</f>
        <v/>
      </c>
      <c r="K907" s="26" t="n"/>
    </row>
    <row r="908">
      <c r="A908" s="31" t="n"/>
      <c r="B908" s="26" t="n"/>
      <c r="C908" s="26" t="n"/>
      <c r="D908" s="26" t="n"/>
      <c r="E908" s="26" t="n"/>
      <c r="F908" s="27" t="n"/>
      <c r="G908" s="26" t="n"/>
      <c r="H908" s="28">
        <f>IFERROR(IF(G908="","",VLOOKUP(G908,'Setup - Vehicles'!$A$5:$D$504,4,0)),"")</f>
        <v/>
      </c>
      <c r="I908" s="32">
        <f>IFERROR(IF(E908="","",VLOOKUP(E908,'Setup - Mix Design'!$A$5:$I$504,9,0)),"")</f>
        <v/>
      </c>
      <c r="J908" s="32">
        <f>IF(OR(F908="",I908=""),"",F908*I908)</f>
        <v/>
      </c>
      <c r="K908" s="26" t="n"/>
    </row>
    <row r="909">
      <c r="A909" s="31" t="n"/>
      <c r="B909" s="26" t="n"/>
      <c r="C909" s="26" t="n"/>
      <c r="D909" s="26" t="n"/>
      <c r="E909" s="26" t="n"/>
      <c r="F909" s="27" t="n"/>
      <c r="G909" s="26" t="n"/>
      <c r="H909" s="28">
        <f>IFERROR(IF(G909="","",VLOOKUP(G909,'Setup - Vehicles'!$A$5:$D$504,4,0)),"")</f>
        <v/>
      </c>
      <c r="I909" s="32">
        <f>IFERROR(IF(E909="","",VLOOKUP(E909,'Setup - Mix Design'!$A$5:$I$504,9,0)),"")</f>
        <v/>
      </c>
      <c r="J909" s="32">
        <f>IF(OR(F909="",I909=""),"",F909*I909)</f>
        <v/>
      </c>
      <c r="K909" s="26" t="n"/>
    </row>
    <row r="910">
      <c r="A910" s="31" t="n"/>
      <c r="B910" s="26" t="n"/>
      <c r="C910" s="26" t="n"/>
      <c r="D910" s="26" t="n"/>
      <c r="E910" s="26" t="n"/>
      <c r="F910" s="27" t="n"/>
      <c r="G910" s="26" t="n"/>
      <c r="H910" s="28">
        <f>IFERROR(IF(G910="","",VLOOKUP(G910,'Setup - Vehicles'!$A$5:$D$504,4,0)),"")</f>
        <v/>
      </c>
      <c r="I910" s="32">
        <f>IFERROR(IF(E910="","",VLOOKUP(E910,'Setup - Mix Design'!$A$5:$I$504,9,0)),"")</f>
        <v/>
      </c>
      <c r="J910" s="32">
        <f>IF(OR(F910="",I910=""),"",F910*I910)</f>
        <v/>
      </c>
      <c r="K910" s="26" t="n"/>
    </row>
    <row r="911">
      <c r="A911" s="31" t="n"/>
      <c r="B911" s="26" t="n"/>
      <c r="C911" s="26" t="n"/>
      <c r="D911" s="26" t="n"/>
      <c r="E911" s="26" t="n"/>
      <c r="F911" s="27" t="n"/>
      <c r="G911" s="26" t="n"/>
      <c r="H911" s="28">
        <f>IFERROR(IF(G911="","",VLOOKUP(G911,'Setup - Vehicles'!$A$5:$D$504,4,0)),"")</f>
        <v/>
      </c>
      <c r="I911" s="32">
        <f>IFERROR(IF(E911="","",VLOOKUP(E911,'Setup - Mix Design'!$A$5:$I$504,9,0)),"")</f>
        <v/>
      </c>
      <c r="J911" s="32">
        <f>IF(OR(F911="",I911=""),"",F911*I911)</f>
        <v/>
      </c>
      <c r="K911" s="26" t="n"/>
    </row>
    <row r="912">
      <c r="A912" s="31" t="n"/>
      <c r="B912" s="26" t="n"/>
      <c r="C912" s="26" t="n"/>
      <c r="D912" s="26" t="n"/>
      <c r="E912" s="26" t="n"/>
      <c r="F912" s="27" t="n"/>
      <c r="G912" s="26" t="n"/>
      <c r="H912" s="28">
        <f>IFERROR(IF(G912="","",VLOOKUP(G912,'Setup - Vehicles'!$A$5:$D$504,4,0)),"")</f>
        <v/>
      </c>
      <c r="I912" s="32">
        <f>IFERROR(IF(E912="","",VLOOKUP(E912,'Setup - Mix Design'!$A$5:$I$504,9,0)),"")</f>
        <v/>
      </c>
      <c r="J912" s="32">
        <f>IF(OR(F912="",I912=""),"",F912*I912)</f>
        <v/>
      </c>
      <c r="K912" s="26" t="n"/>
    </row>
    <row r="913">
      <c r="A913" s="31" t="n"/>
      <c r="B913" s="26" t="n"/>
      <c r="C913" s="26" t="n"/>
      <c r="D913" s="26" t="n"/>
      <c r="E913" s="26" t="n"/>
      <c r="F913" s="27" t="n"/>
      <c r="G913" s="26" t="n"/>
      <c r="H913" s="28">
        <f>IFERROR(IF(G913="","",VLOOKUP(G913,'Setup - Vehicles'!$A$5:$D$504,4,0)),"")</f>
        <v/>
      </c>
      <c r="I913" s="32">
        <f>IFERROR(IF(E913="","",VLOOKUP(E913,'Setup - Mix Design'!$A$5:$I$504,9,0)),"")</f>
        <v/>
      </c>
      <c r="J913" s="32">
        <f>IF(OR(F913="",I913=""),"",F913*I913)</f>
        <v/>
      </c>
      <c r="K913" s="26" t="n"/>
    </row>
    <row r="914">
      <c r="A914" s="31" t="n"/>
      <c r="B914" s="26" t="n"/>
      <c r="C914" s="26" t="n"/>
      <c r="D914" s="26" t="n"/>
      <c r="E914" s="26" t="n"/>
      <c r="F914" s="27" t="n"/>
      <c r="G914" s="26" t="n"/>
      <c r="H914" s="28">
        <f>IFERROR(IF(G914="","",VLOOKUP(G914,'Setup - Vehicles'!$A$5:$D$504,4,0)),"")</f>
        <v/>
      </c>
      <c r="I914" s="32">
        <f>IFERROR(IF(E914="","",VLOOKUP(E914,'Setup - Mix Design'!$A$5:$I$504,9,0)),"")</f>
        <v/>
      </c>
      <c r="J914" s="32">
        <f>IF(OR(F914="",I914=""),"",F914*I914)</f>
        <v/>
      </c>
      <c r="K914" s="26" t="n"/>
    </row>
    <row r="915">
      <c r="A915" s="31" t="n"/>
      <c r="B915" s="26" t="n"/>
      <c r="C915" s="26" t="n"/>
      <c r="D915" s="26" t="n"/>
      <c r="E915" s="26" t="n"/>
      <c r="F915" s="27" t="n"/>
      <c r="G915" s="26" t="n"/>
      <c r="H915" s="28">
        <f>IFERROR(IF(G915="","",VLOOKUP(G915,'Setup - Vehicles'!$A$5:$D$504,4,0)),"")</f>
        <v/>
      </c>
      <c r="I915" s="32">
        <f>IFERROR(IF(E915="","",VLOOKUP(E915,'Setup - Mix Design'!$A$5:$I$504,9,0)),"")</f>
        <v/>
      </c>
      <c r="J915" s="32">
        <f>IF(OR(F915="",I915=""),"",F915*I915)</f>
        <v/>
      </c>
      <c r="K915" s="26" t="n"/>
    </row>
    <row r="916">
      <c r="A916" s="31" t="n"/>
      <c r="B916" s="26" t="n"/>
      <c r="C916" s="26" t="n"/>
      <c r="D916" s="26" t="n"/>
      <c r="E916" s="26" t="n"/>
      <c r="F916" s="27" t="n"/>
      <c r="G916" s="26" t="n"/>
      <c r="H916" s="28">
        <f>IFERROR(IF(G916="","",VLOOKUP(G916,'Setup - Vehicles'!$A$5:$D$504,4,0)),"")</f>
        <v/>
      </c>
      <c r="I916" s="32">
        <f>IFERROR(IF(E916="","",VLOOKUP(E916,'Setup - Mix Design'!$A$5:$I$504,9,0)),"")</f>
        <v/>
      </c>
      <c r="J916" s="32">
        <f>IF(OR(F916="",I916=""),"",F916*I916)</f>
        <v/>
      </c>
      <c r="K916" s="26" t="n"/>
    </row>
    <row r="917">
      <c r="A917" s="31" t="n"/>
      <c r="B917" s="26" t="n"/>
      <c r="C917" s="26" t="n"/>
      <c r="D917" s="26" t="n"/>
      <c r="E917" s="26" t="n"/>
      <c r="F917" s="27" t="n"/>
      <c r="G917" s="26" t="n"/>
      <c r="H917" s="28">
        <f>IFERROR(IF(G917="","",VLOOKUP(G917,'Setup - Vehicles'!$A$5:$D$504,4,0)),"")</f>
        <v/>
      </c>
      <c r="I917" s="32">
        <f>IFERROR(IF(E917="","",VLOOKUP(E917,'Setup - Mix Design'!$A$5:$I$504,9,0)),"")</f>
        <v/>
      </c>
      <c r="J917" s="32">
        <f>IF(OR(F917="",I917=""),"",F917*I917)</f>
        <v/>
      </c>
      <c r="K917" s="26" t="n"/>
    </row>
    <row r="918">
      <c r="A918" s="31" t="n"/>
      <c r="B918" s="26" t="n"/>
      <c r="C918" s="26" t="n"/>
      <c r="D918" s="26" t="n"/>
      <c r="E918" s="26" t="n"/>
      <c r="F918" s="27" t="n"/>
      <c r="G918" s="26" t="n"/>
      <c r="H918" s="28">
        <f>IFERROR(IF(G918="","",VLOOKUP(G918,'Setup - Vehicles'!$A$5:$D$504,4,0)),"")</f>
        <v/>
      </c>
      <c r="I918" s="32">
        <f>IFERROR(IF(E918="","",VLOOKUP(E918,'Setup - Mix Design'!$A$5:$I$504,9,0)),"")</f>
        <v/>
      </c>
      <c r="J918" s="32">
        <f>IF(OR(F918="",I918=""),"",F918*I918)</f>
        <v/>
      </c>
      <c r="K918" s="26" t="n"/>
    </row>
    <row r="919">
      <c r="A919" s="31" t="n"/>
      <c r="B919" s="26" t="n"/>
      <c r="C919" s="26" t="n"/>
      <c r="D919" s="26" t="n"/>
      <c r="E919" s="26" t="n"/>
      <c r="F919" s="27" t="n"/>
      <c r="G919" s="26" t="n"/>
      <c r="H919" s="28">
        <f>IFERROR(IF(G919="","",VLOOKUP(G919,'Setup - Vehicles'!$A$5:$D$504,4,0)),"")</f>
        <v/>
      </c>
      <c r="I919" s="32">
        <f>IFERROR(IF(E919="","",VLOOKUP(E919,'Setup - Mix Design'!$A$5:$I$504,9,0)),"")</f>
        <v/>
      </c>
      <c r="J919" s="32">
        <f>IF(OR(F919="",I919=""),"",F919*I919)</f>
        <v/>
      </c>
      <c r="K919" s="26" t="n"/>
    </row>
    <row r="920">
      <c r="A920" s="31" t="n"/>
      <c r="B920" s="26" t="n"/>
      <c r="C920" s="26" t="n"/>
      <c r="D920" s="26" t="n"/>
      <c r="E920" s="26" t="n"/>
      <c r="F920" s="27" t="n"/>
      <c r="G920" s="26" t="n"/>
      <c r="H920" s="28">
        <f>IFERROR(IF(G920="","",VLOOKUP(G920,'Setup - Vehicles'!$A$5:$D$504,4,0)),"")</f>
        <v/>
      </c>
      <c r="I920" s="32">
        <f>IFERROR(IF(E920="","",VLOOKUP(E920,'Setup - Mix Design'!$A$5:$I$504,9,0)),"")</f>
        <v/>
      </c>
      <c r="J920" s="32">
        <f>IF(OR(F920="",I920=""),"",F920*I920)</f>
        <v/>
      </c>
      <c r="K920" s="26" t="n"/>
    </row>
    <row r="921">
      <c r="A921" s="31" t="n"/>
      <c r="B921" s="26" t="n"/>
      <c r="C921" s="26" t="n"/>
      <c r="D921" s="26" t="n"/>
      <c r="E921" s="26" t="n"/>
      <c r="F921" s="27" t="n"/>
      <c r="G921" s="26" t="n"/>
      <c r="H921" s="28">
        <f>IFERROR(IF(G921="","",VLOOKUP(G921,'Setup - Vehicles'!$A$5:$D$504,4,0)),"")</f>
        <v/>
      </c>
      <c r="I921" s="32">
        <f>IFERROR(IF(E921="","",VLOOKUP(E921,'Setup - Mix Design'!$A$5:$I$504,9,0)),"")</f>
        <v/>
      </c>
      <c r="J921" s="32">
        <f>IF(OR(F921="",I921=""),"",F921*I921)</f>
        <v/>
      </c>
      <c r="K921" s="26" t="n"/>
    </row>
    <row r="922">
      <c r="A922" s="31" t="n"/>
      <c r="B922" s="26" t="n"/>
      <c r="C922" s="26" t="n"/>
      <c r="D922" s="26" t="n"/>
      <c r="E922" s="26" t="n"/>
      <c r="F922" s="27" t="n"/>
      <c r="G922" s="26" t="n"/>
      <c r="H922" s="28">
        <f>IFERROR(IF(G922="","",VLOOKUP(G922,'Setup - Vehicles'!$A$5:$D$504,4,0)),"")</f>
        <v/>
      </c>
      <c r="I922" s="32">
        <f>IFERROR(IF(E922="","",VLOOKUP(E922,'Setup - Mix Design'!$A$5:$I$504,9,0)),"")</f>
        <v/>
      </c>
      <c r="J922" s="32">
        <f>IF(OR(F922="",I922=""),"",F922*I922)</f>
        <v/>
      </c>
      <c r="K922" s="26" t="n"/>
    </row>
    <row r="923">
      <c r="A923" s="31" t="n"/>
      <c r="B923" s="26" t="n"/>
      <c r="C923" s="26" t="n"/>
      <c r="D923" s="26" t="n"/>
      <c r="E923" s="26" t="n"/>
      <c r="F923" s="27" t="n"/>
      <c r="G923" s="26" t="n"/>
      <c r="H923" s="28">
        <f>IFERROR(IF(G923="","",VLOOKUP(G923,'Setup - Vehicles'!$A$5:$D$504,4,0)),"")</f>
        <v/>
      </c>
      <c r="I923" s="32">
        <f>IFERROR(IF(E923="","",VLOOKUP(E923,'Setup - Mix Design'!$A$5:$I$504,9,0)),"")</f>
        <v/>
      </c>
      <c r="J923" s="32">
        <f>IF(OR(F923="",I923=""),"",F923*I923)</f>
        <v/>
      </c>
      <c r="K923" s="26" t="n"/>
    </row>
    <row r="924">
      <c r="A924" s="31" t="n"/>
      <c r="B924" s="26" t="n"/>
      <c r="C924" s="26" t="n"/>
      <c r="D924" s="26" t="n"/>
      <c r="E924" s="26" t="n"/>
      <c r="F924" s="27" t="n"/>
      <c r="G924" s="26" t="n"/>
      <c r="H924" s="28">
        <f>IFERROR(IF(G924="","",VLOOKUP(G924,'Setup - Vehicles'!$A$5:$D$504,4,0)),"")</f>
        <v/>
      </c>
      <c r="I924" s="32">
        <f>IFERROR(IF(E924="","",VLOOKUP(E924,'Setup - Mix Design'!$A$5:$I$504,9,0)),"")</f>
        <v/>
      </c>
      <c r="J924" s="32">
        <f>IF(OR(F924="",I924=""),"",F924*I924)</f>
        <v/>
      </c>
      <c r="K924" s="26" t="n"/>
    </row>
    <row r="925">
      <c r="A925" s="31" t="n"/>
      <c r="B925" s="26" t="n"/>
      <c r="C925" s="26" t="n"/>
      <c r="D925" s="26" t="n"/>
      <c r="E925" s="26" t="n"/>
      <c r="F925" s="27" t="n"/>
      <c r="G925" s="26" t="n"/>
      <c r="H925" s="28">
        <f>IFERROR(IF(G925="","",VLOOKUP(G925,'Setup - Vehicles'!$A$5:$D$504,4,0)),"")</f>
        <v/>
      </c>
      <c r="I925" s="32">
        <f>IFERROR(IF(E925="","",VLOOKUP(E925,'Setup - Mix Design'!$A$5:$I$504,9,0)),"")</f>
        <v/>
      </c>
      <c r="J925" s="32">
        <f>IF(OR(F925="",I925=""),"",F925*I925)</f>
        <v/>
      </c>
      <c r="K925" s="26" t="n"/>
    </row>
    <row r="926">
      <c r="A926" s="31" t="n"/>
      <c r="B926" s="26" t="n"/>
      <c r="C926" s="26" t="n"/>
      <c r="D926" s="26" t="n"/>
      <c r="E926" s="26" t="n"/>
      <c r="F926" s="27" t="n"/>
      <c r="G926" s="26" t="n"/>
      <c r="H926" s="28">
        <f>IFERROR(IF(G926="","",VLOOKUP(G926,'Setup - Vehicles'!$A$5:$D$504,4,0)),"")</f>
        <v/>
      </c>
      <c r="I926" s="32">
        <f>IFERROR(IF(E926="","",VLOOKUP(E926,'Setup - Mix Design'!$A$5:$I$504,9,0)),"")</f>
        <v/>
      </c>
      <c r="J926" s="32">
        <f>IF(OR(F926="",I926=""),"",F926*I926)</f>
        <v/>
      </c>
      <c r="K926" s="26" t="n"/>
    </row>
    <row r="927">
      <c r="A927" s="31" t="n"/>
      <c r="B927" s="26" t="n"/>
      <c r="C927" s="26" t="n"/>
      <c r="D927" s="26" t="n"/>
      <c r="E927" s="26" t="n"/>
      <c r="F927" s="27" t="n"/>
      <c r="G927" s="26" t="n"/>
      <c r="H927" s="28">
        <f>IFERROR(IF(G927="","",VLOOKUP(G927,'Setup - Vehicles'!$A$5:$D$504,4,0)),"")</f>
        <v/>
      </c>
      <c r="I927" s="32">
        <f>IFERROR(IF(E927="","",VLOOKUP(E927,'Setup - Mix Design'!$A$5:$I$504,9,0)),"")</f>
        <v/>
      </c>
      <c r="J927" s="32">
        <f>IF(OR(F927="",I927=""),"",F927*I927)</f>
        <v/>
      </c>
      <c r="K927" s="26" t="n"/>
    </row>
    <row r="928">
      <c r="A928" s="31" t="n"/>
      <c r="B928" s="26" t="n"/>
      <c r="C928" s="26" t="n"/>
      <c r="D928" s="26" t="n"/>
      <c r="E928" s="26" t="n"/>
      <c r="F928" s="27" t="n"/>
      <c r="G928" s="26" t="n"/>
      <c r="H928" s="28">
        <f>IFERROR(IF(G928="","",VLOOKUP(G928,'Setup - Vehicles'!$A$5:$D$504,4,0)),"")</f>
        <v/>
      </c>
      <c r="I928" s="32">
        <f>IFERROR(IF(E928="","",VLOOKUP(E928,'Setup - Mix Design'!$A$5:$I$504,9,0)),"")</f>
        <v/>
      </c>
      <c r="J928" s="32">
        <f>IF(OR(F928="",I928=""),"",F928*I928)</f>
        <v/>
      </c>
      <c r="K928" s="26" t="n"/>
    </row>
    <row r="929">
      <c r="A929" s="31" t="n"/>
      <c r="B929" s="26" t="n"/>
      <c r="C929" s="26" t="n"/>
      <c r="D929" s="26" t="n"/>
      <c r="E929" s="26" t="n"/>
      <c r="F929" s="27" t="n"/>
      <c r="G929" s="26" t="n"/>
      <c r="H929" s="28">
        <f>IFERROR(IF(G929="","",VLOOKUP(G929,'Setup - Vehicles'!$A$5:$D$504,4,0)),"")</f>
        <v/>
      </c>
      <c r="I929" s="32">
        <f>IFERROR(IF(E929="","",VLOOKUP(E929,'Setup - Mix Design'!$A$5:$I$504,9,0)),"")</f>
        <v/>
      </c>
      <c r="J929" s="32">
        <f>IF(OR(F929="",I929=""),"",F929*I929)</f>
        <v/>
      </c>
      <c r="K929" s="26" t="n"/>
    </row>
    <row r="930">
      <c r="A930" s="31" t="n"/>
      <c r="B930" s="26" t="n"/>
      <c r="C930" s="26" t="n"/>
      <c r="D930" s="26" t="n"/>
      <c r="E930" s="26" t="n"/>
      <c r="F930" s="27" t="n"/>
      <c r="G930" s="26" t="n"/>
      <c r="H930" s="28">
        <f>IFERROR(IF(G930="","",VLOOKUP(G930,'Setup - Vehicles'!$A$5:$D$504,4,0)),"")</f>
        <v/>
      </c>
      <c r="I930" s="32">
        <f>IFERROR(IF(E930="","",VLOOKUP(E930,'Setup - Mix Design'!$A$5:$I$504,9,0)),"")</f>
        <v/>
      </c>
      <c r="J930" s="32">
        <f>IF(OR(F930="",I930=""),"",F930*I930)</f>
        <v/>
      </c>
      <c r="K930" s="26" t="n"/>
    </row>
    <row r="931">
      <c r="A931" s="31" t="n"/>
      <c r="B931" s="26" t="n"/>
      <c r="C931" s="26" t="n"/>
      <c r="D931" s="26" t="n"/>
      <c r="E931" s="26" t="n"/>
      <c r="F931" s="27" t="n"/>
      <c r="G931" s="26" t="n"/>
      <c r="H931" s="28">
        <f>IFERROR(IF(G931="","",VLOOKUP(G931,'Setup - Vehicles'!$A$5:$D$504,4,0)),"")</f>
        <v/>
      </c>
      <c r="I931" s="32">
        <f>IFERROR(IF(E931="","",VLOOKUP(E931,'Setup - Mix Design'!$A$5:$I$504,9,0)),"")</f>
        <v/>
      </c>
      <c r="J931" s="32">
        <f>IF(OR(F931="",I931=""),"",F931*I931)</f>
        <v/>
      </c>
      <c r="K931" s="26" t="n"/>
    </row>
    <row r="932">
      <c r="A932" s="31" t="n"/>
      <c r="B932" s="26" t="n"/>
      <c r="C932" s="26" t="n"/>
      <c r="D932" s="26" t="n"/>
      <c r="E932" s="26" t="n"/>
      <c r="F932" s="27" t="n"/>
      <c r="G932" s="26" t="n"/>
      <c r="H932" s="28">
        <f>IFERROR(IF(G932="","",VLOOKUP(G932,'Setup - Vehicles'!$A$5:$D$504,4,0)),"")</f>
        <v/>
      </c>
      <c r="I932" s="32">
        <f>IFERROR(IF(E932="","",VLOOKUP(E932,'Setup - Mix Design'!$A$5:$I$504,9,0)),"")</f>
        <v/>
      </c>
      <c r="J932" s="32">
        <f>IF(OR(F932="",I932=""),"",F932*I932)</f>
        <v/>
      </c>
      <c r="K932" s="26" t="n"/>
    </row>
    <row r="933">
      <c r="A933" s="31" t="n"/>
      <c r="B933" s="26" t="n"/>
      <c r="C933" s="26" t="n"/>
      <c r="D933" s="26" t="n"/>
      <c r="E933" s="26" t="n"/>
      <c r="F933" s="27" t="n"/>
      <c r="G933" s="26" t="n"/>
      <c r="H933" s="28">
        <f>IFERROR(IF(G933="","",VLOOKUP(G933,'Setup - Vehicles'!$A$5:$D$504,4,0)),"")</f>
        <v/>
      </c>
      <c r="I933" s="32">
        <f>IFERROR(IF(E933="","",VLOOKUP(E933,'Setup - Mix Design'!$A$5:$I$504,9,0)),"")</f>
        <v/>
      </c>
      <c r="J933" s="32">
        <f>IF(OR(F933="",I933=""),"",F933*I933)</f>
        <v/>
      </c>
      <c r="K933" s="26" t="n"/>
    </row>
    <row r="934">
      <c r="A934" s="31" t="n"/>
      <c r="B934" s="26" t="n"/>
      <c r="C934" s="26" t="n"/>
      <c r="D934" s="26" t="n"/>
      <c r="E934" s="26" t="n"/>
      <c r="F934" s="27" t="n"/>
      <c r="G934" s="26" t="n"/>
      <c r="H934" s="28">
        <f>IFERROR(IF(G934="","",VLOOKUP(G934,'Setup - Vehicles'!$A$5:$D$504,4,0)),"")</f>
        <v/>
      </c>
      <c r="I934" s="32">
        <f>IFERROR(IF(E934="","",VLOOKUP(E934,'Setup - Mix Design'!$A$5:$I$504,9,0)),"")</f>
        <v/>
      </c>
      <c r="J934" s="32">
        <f>IF(OR(F934="",I934=""),"",F934*I934)</f>
        <v/>
      </c>
      <c r="K934" s="26" t="n"/>
    </row>
    <row r="935">
      <c r="A935" s="31" t="n"/>
      <c r="B935" s="26" t="n"/>
      <c r="C935" s="26" t="n"/>
      <c r="D935" s="26" t="n"/>
      <c r="E935" s="26" t="n"/>
      <c r="F935" s="27" t="n"/>
      <c r="G935" s="26" t="n"/>
      <c r="H935" s="28">
        <f>IFERROR(IF(G935="","",VLOOKUP(G935,'Setup - Vehicles'!$A$5:$D$504,4,0)),"")</f>
        <v/>
      </c>
      <c r="I935" s="32">
        <f>IFERROR(IF(E935="","",VLOOKUP(E935,'Setup - Mix Design'!$A$5:$I$504,9,0)),"")</f>
        <v/>
      </c>
      <c r="J935" s="32">
        <f>IF(OR(F935="",I935=""),"",F935*I935)</f>
        <v/>
      </c>
      <c r="K935" s="26" t="n"/>
    </row>
    <row r="936">
      <c r="A936" s="31" t="n"/>
      <c r="B936" s="26" t="n"/>
      <c r="C936" s="26" t="n"/>
      <c r="D936" s="26" t="n"/>
      <c r="E936" s="26" t="n"/>
      <c r="F936" s="27" t="n"/>
      <c r="G936" s="26" t="n"/>
      <c r="H936" s="28">
        <f>IFERROR(IF(G936="","",VLOOKUP(G936,'Setup - Vehicles'!$A$5:$D$504,4,0)),"")</f>
        <v/>
      </c>
      <c r="I936" s="32">
        <f>IFERROR(IF(E936="","",VLOOKUP(E936,'Setup - Mix Design'!$A$5:$I$504,9,0)),"")</f>
        <v/>
      </c>
      <c r="J936" s="32">
        <f>IF(OR(F936="",I936=""),"",F936*I936)</f>
        <v/>
      </c>
      <c r="K936" s="26" t="n"/>
    </row>
    <row r="937">
      <c r="A937" s="31" t="n"/>
      <c r="B937" s="26" t="n"/>
      <c r="C937" s="26" t="n"/>
      <c r="D937" s="26" t="n"/>
      <c r="E937" s="26" t="n"/>
      <c r="F937" s="27" t="n"/>
      <c r="G937" s="26" t="n"/>
      <c r="H937" s="28">
        <f>IFERROR(IF(G937="","",VLOOKUP(G937,'Setup - Vehicles'!$A$5:$D$504,4,0)),"")</f>
        <v/>
      </c>
      <c r="I937" s="32">
        <f>IFERROR(IF(E937="","",VLOOKUP(E937,'Setup - Mix Design'!$A$5:$I$504,9,0)),"")</f>
        <v/>
      </c>
      <c r="J937" s="32">
        <f>IF(OR(F937="",I937=""),"",F937*I937)</f>
        <v/>
      </c>
      <c r="K937" s="26" t="n"/>
    </row>
    <row r="938">
      <c r="A938" s="31" t="n"/>
      <c r="B938" s="26" t="n"/>
      <c r="C938" s="26" t="n"/>
      <c r="D938" s="26" t="n"/>
      <c r="E938" s="26" t="n"/>
      <c r="F938" s="27" t="n"/>
      <c r="G938" s="26" t="n"/>
      <c r="H938" s="28">
        <f>IFERROR(IF(G938="","",VLOOKUP(G938,'Setup - Vehicles'!$A$5:$D$504,4,0)),"")</f>
        <v/>
      </c>
      <c r="I938" s="32">
        <f>IFERROR(IF(E938="","",VLOOKUP(E938,'Setup - Mix Design'!$A$5:$I$504,9,0)),"")</f>
        <v/>
      </c>
      <c r="J938" s="32">
        <f>IF(OR(F938="",I938=""),"",F938*I938)</f>
        <v/>
      </c>
      <c r="K938" s="26" t="n"/>
    </row>
    <row r="939">
      <c r="A939" s="31" t="n"/>
      <c r="B939" s="26" t="n"/>
      <c r="C939" s="26" t="n"/>
      <c r="D939" s="26" t="n"/>
      <c r="E939" s="26" t="n"/>
      <c r="F939" s="27" t="n"/>
      <c r="G939" s="26" t="n"/>
      <c r="H939" s="28">
        <f>IFERROR(IF(G939="","",VLOOKUP(G939,'Setup - Vehicles'!$A$5:$D$504,4,0)),"")</f>
        <v/>
      </c>
      <c r="I939" s="32">
        <f>IFERROR(IF(E939="","",VLOOKUP(E939,'Setup - Mix Design'!$A$5:$I$504,9,0)),"")</f>
        <v/>
      </c>
      <c r="J939" s="32">
        <f>IF(OR(F939="",I939=""),"",F939*I939)</f>
        <v/>
      </c>
      <c r="K939" s="26" t="n"/>
    </row>
    <row r="940">
      <c r="A940" s="31" t="n"/>
      <c r="B940" s="26" t="n"/>
      <c r="C940" s="26" t="n"/>
      <c r="D940" s="26" t="n"/>
      <c r="E940" s="26" t="n"/>
      <c r="F940" s="27" t="n"/>
      <c r="G940" s="26" t="n"/>
      <c r="H940" s="28">
        <f>IFERROR(IF(G940="","",VLOOKUP(G940,'Setup - Vehicles'!$A$5:$D$504,4,0)),"")</f>
        <v/>
      </c>
      <c r="I940" s="32">
        <f>IFERROR(IF(E940="","",VLOOKUP(E940,'Setup - Mix Design'!$A$5:$I$504,9,0)),"")</f>
        <v/>
      </c>
      <c r="J940" s="32">
        <f>IF(OR(F940="",I940=""),"",F940*I940)</f>
        <v/>
      </c>
      <c r="K940" s="26" t="n"/>
    </row>
    <row r="941">
      <c r="A941" s="31" t="n"/>
      <c r="B941" s="26" t="n"/>
      <c r="C941" s="26" t="n"/>
      <c r="D941" s="26" t="n"/>
      <c r="E941" s="26" t="n"/>
      <c r="F941" s="27" t="n"/>
      <c r="G941" s="26" t="n"/>
      <c r="H941" s="28">
        <f>IFERROR(IF(G941="","",VLOOKUP(G941,'Setup - Vehicles'!$A$5:$D$504,4,0)),"")</f>
        <v/>
      </c>
      <c r="I941" s="32">
        <f>IFERROR(IF(E941="","",VLOOKUP(E941,'Setup - Mix Design'!$A$5:$I$504,9,0)),"")</f>
        <v/>
      </c>
      <c r="J941" s="32">
        <f>IF(OR(F941="",I941=""),"",F941*I941)</f>
        <v/>
      </c>
      <c r="K941" s="26" t="n"/>
    </row>
    <row r="942">
      <c r="A942" s="31" t="n"/>
      <c r="B942" s="26" t="n"/>
      <c r="C942" s="26" t="n"/>
      <c r="D942" s="26" t="n"/>
      <c r="E942" s="26" t="n"/>
      <c r="F942" s="27" t="n"/>
      <c r="G942" s="26" t="n"/>
      <c r="H942" s="28">
        <f>IFERROR(IF(G942="","",VLOOKUP(G942,'Setup - Vehicles'!$A$5:$D$504,4,0)),"")</f>
        <v/>
      </c>
      <c r="I942" s="32">
        <f>IFERROR(IF(E942="","",VLOOKUP(E942,'Setup - Mix Design'!$A$5:$I$504,9,0)),"")</f>
        <v/>
      </c>
      <c r="J942" s="32">
        <f>IF(OR(F942="",I942=""),"",F942*I942)</f>
        <v/>
      </c>
      <c r="K942" s="26" t="n"/>
    </row>
    <row r="943">
      <c r="A943" s="31" t="n"/>
      <c r="B943" s="26" t="n"/>
      <c r="C943" s="26" t="n"/>
      <c r="D943" s="26" t="n"/>
      <c r="E943" s="26" t="n"/>
      <c r="F943" s="27" t="n"/>
      <c r="G943" s="26" t="n"/>
      <c r="H943" s="28">
        <f>IFERROR(IF(G943="","",VLOOKUP(G943,'Setup - Vehicles'!$A$5:$D$504,4,0)),"")</f>
        <v/>
      </c>
      <c r="I943" s="32">
        <f>IFERROR(IF(E943="","",VLOOKUP(E943,'Setup - Mix Design'!$A$5:$I$504,9,0)),"")</f>
        <v/>
      </c>
      <c r="J943" s="32">
        <f>IF(OR(F943="",I943=""),"",F943*I943)</f>
        <v/>
      </c>
      <c r="K943" s="26" t="n"/>
    </row>
    <row r="944">
      <c r="A944" s="31" t="n"/>
      <c r="B944" s="26" t="n"/>
      <c r="C944" s="26" t="n"/>
      <c r="D944" s="26" t="n"/>
      <c r="E944" s="26" t="n"/>
      <c r="F944" s="27" t="n"/>
      <c r="G944" s="26" t="n"/>
      <c r="H944" s="28">
        <f>IFERROR(IF(G944="","",VLOOKUP(G944,'Setup - Vehicles'!$A$5:$D$504,4,0)),"")</f>
        <v/>
      </c>
      <c r="I944" s="32">
        <f>IFERROR(IF(E944="","",VLOOKUP(E944,'Setup - Mix Design'!$A$5:$I$504,9,0)),"")</f>
        <v/>
      </c>
      <c r="J944" s="32">
        <f>IF(OR(F944="",I944=""),"",F944*I944)</f>
        <v/>
      </c>
      <c r="K944" s="26" t="n"/>
    </row>
    <row r="945">
      <c r="A945" s="31" t="n"/>
      <c r="B945" s="26" t="n"/>
      <c r="C945" s="26" t="n"/>
      <c r="D945" s="26" t="n"/>
      <c r="E945" s="26" t="n"/>
      <c r="F945" s="27" t="n"/>
      <c r="G945" s="26" t="n"/>
      <c r="H945" s="28">
        <f>IFERROR(IF(G945="","",VLOOKUP(G945,'Setup - Vehicles'!$A$5:$D$504,4,0)),"")</f>
        <v/>
      </c>
      <c r="I945" s="32">
        <f>IFERROR(IF(E945="","",VLOOKUP(E945,'Setup - Mix Design'!$A$5:$I$504,9,0)),"")</f>
        <v/>
      </c>
      <c r="J945" s="32">
        <f>IF(OR(F945="",I945=""),"",F945*I945)</f>
        <v/>
      </c>
      <c r="K945" s="26" t="n"/>
    </row>
    <row r="946">
      <c r="A946" s="31" t="n"/>
      <c r="B946" s="26" t="n"/>
      <c r="C946" s="26" t="n"/>
      <c r="D946" s="26" t="n"/>
      <c r="E946" s="26" t="n"/>
      <c r="F946" s="27" t="n"/>
      <c r="G946" s="26" t="n"/>
      <c r="H946" s="28">
        <f>IFERROR(IF(G946="","",VLOOKUP(G946,'Setup - Vehicles'!$A$5:$D$504,4,0)),"")</f>
        <v/>
      </c>
      <c r="I946" s="32">
        <f>IFERROR(IF(E946="","",VLOOKUP(E946,'Setup - Mix Design'!$A$5:$I$504,9,0)),"")</f>
        <v/>
      </c>
      <c r="J946" s="32">
        <f>IF(OR(F946="",I946=""),"",F946*I946)</f>
        <v/>
      </c>
      <c r="K946" s="26" t="n"/>
    </row>
    <row r="947">
      <c r="A947" s="31" t="n"/>
      <c r="B947" s="26" t="n"/>
      <c r="C947" s="26" t="n"/>
      <c r="D947" s="26" t="n"/>
      <c r="E947" s="26" t="n"/>
      <c r="F947" s="27" t="n"/>
      <c r="G947" s="26" t="n"/>
      <c r="H947" s="28">
        <f>IFERROR(IF(G947="","",VLOOKUP(G947,'Setup - Vehicles'!$A$5:$D$504,4,0)),"")</f>
        <v/>
      </c>
      <c r="I947" s="32">
        <f>IFERROR(IF(E947="","",VLOOKUP(E947,'Setup - Mix Design'!$A$5:$I$504,9,0)),"")</f>
        <v/>
      </c>
      <c r="J947" s="32">
        <f>IF(OR(F947="",I947=""),"",F947*I947)</f>
        <v/>
      </c>
      <c r="K947" s="26" t="n"/>
    </row>
    <row r="948">
      <c r="A948" s="31" t="n"/>
      <c r="B948" s="26" t="n"/>
      <c r="C948" s="26" t="n"/>
      <c r="D948" s="26" t="n"/>
      <c r="E948" s="26" t="n"/>
      <c r="F948" s="27" t="n"/>
      <c r="G948" s="26" t="n"/>
      <c r="H948" s="28">
        <f>IFERROR(IF(G948="","",VLOOKUP(G948,'Setup - Vehicles'!$A$5:$D$504,4,0)),"")</f>
        <v/>
      </c>
      <c r="I948" s="32">
        <f>IFERROR(IF(E948="","",VLOOKUP(E948,'Setup - Mix Design'!$A$5:$I$504,9,0)),"")</f>
        <v/>
      </c>
      <c r="J948" s="32">
        <f>IF(OR(F948="",I948=""),"",F948*I948)</f>
        <v/>
      </c>
      <c r="K948" s="26" t="n"/>
    </row>
    <row r="949">
      <c r="A949" s="31" t="n"/>
      <c r="B949" s="26" t="n"/>
      <c r="C949" s="26" t="n"/>
      <c r="D949" s="26" t="n"/>
      <c r="E949" s="26" t="n"/>
      <c r="F949" s="27" t="n"/>
      <c r="G949" s="26" t="n"/>
      <c r="H949" s="28">
        <f>IFERROR(IF(G949="","",VLOOKUP(G949,'Setup - Vehicles'!$A$5:$D$504,4,0)),"")</f>
        <v/>
      </c>
      <c r="I949" s="32">
        <f>IFERROR(IF(E949="","",VLOOKUP(E949,'Setup - Mix Design'!$A$5:$I$504,9,0)),"")</f>
        <v/>
      </c>
      <c r="J949" s="32">
        <f>IF(OR(F949="",I949=""),"",F949*I949)</f>
        <v/>
      </c>
      <c r="K949" s="26" t="n"/>
    </row>
    <row r="950">
      <c r="A950" s="31" t="n"/>
      <c r="B950" s="26" t="n"/>
      <c r="C950" s="26" t="n"/>
      <c r="D950" s="26" t="n"/>
      <c r="E950" s="26" t="n"/>
      <c r="F950" s="27" t="n"/>
      <c r="G950" s="26" t="n"/>
      <c r="H950" s="28">
        <f>IFERROR(IF(G950="","",VLOOKUP(G950,'Setup - Vehicles'!$A$5:$D$504,4,0)),"")</f>
        <v/>
      </c>
      <c r="I950" s="32">
        <f>IFERROR(IF(E950="","",VLOOKUP(E950,'Setup - Mix Design'!$A$5:$I$504,9,0)),"")</f>
        <v/>
      </c>
      <c r="J950" s="32">
        <f>IF(OR(F950="",I950=""),"",F950*I950)</f>
        <v/>
      </c>
      <c r="K950" s="26" t="n"/>
    </row>
    <row r="951">
      <c r="A951" s="31" t="n"/>
      <c r="B951" s="26" t="n"/>
      <c r="C951" s="26" t="n"/>
      <c r="D951" s="26" t="n"/>
      <c r="E951" s="26" t="n"/>
      <c r="F951" s="27" t="n"/>
      <c r="G951" s="26" t="n"/>
      <c r="H951" s="28">
        <f>IFERROR(IF(G951="","",VLOOKUP(G951,'Setup - Vehicles'!$A$5:$D$504,4,0)),"")</f>
        <v/>
      </c>
      <c r="I951" s="32">
        <f>IFERROR(IF(E951="","",VLOOKUP(E951,'Setup - Mix Design'!$A$5:$I$504,9,0)),"")</f>
        <v/>
      </c>
      <c r="J951" s="32">
        <f>IF(OR(F951="",I951=""),"",F951*I951)</f>
        <v/>
      </c>
      <c r="K951" s="26" t="n"/>
    </row>
    <row r="952">
      <c r="A952" s="31" t="n"/>
      <c r="B952" s="26" t="n"/>
      <c r="C952" s="26" t="n"/>
      <c r="D952" s="26" t="n"/>
      <c r="E952" s="26" t="n"/>
      <c r="F952" s="27" t="n"/>
      <c r="G952" s="26" t="n"/>
      <c r="H952" s="28">
        <f>IFERROR(IF(G952="","",VLOOKUP(G952,'Setup - Vehicles'!$A$5:$D$504,4,0)),"")</f>
        <v/>
      </c>
      <c r="I952" s="32">
        <f>IFERROR(IF(E952="","",VLOOKUP(E952,'Setup - Mix Design'!$A$5:$I$504,9,0)),"")</f>
        <v/>
      </c>
      <c r="J952" s="32">
        <f>IF(OR(F952="",I952=""),"",F952*I952)</f>
        <v/>
      </c>
      <c r="K952" s="26" t="n"/>
    </row>
    <row r="953">
      <c r="A953" s="31" t="n"/>
      <c r="B953" s="26" t="n"/>
      <c r="C953" s="26" t="n"/>
      <c r="D953" s="26" t="n"/>
      <c r="E953" s="26" t="n"/>
      <c r="F953" s="27" t="n"/>
      <c r="G953" s="26" t="n"/>
      <c r="H953" s="28">
        <f>IFERROR(IF(G953="","",VLOOKUP(G953,'Setup - Vehicles'!$A$5:$D$504,4,0)),"")</f>
        <v/>
      </c>
      <c r="I953" s="32">
        <f>IFERROR(IF(E953="","",VLOOKUP(E953,'Setup - Mix Design'!$A$5:$I$504,9,0)),"")</f>
        <v/>
      </c>
      <c r="J953" s="32">
        <f>IF(OR(F953="",I953=""),"",F953*I953)</f>
        <v/>
      </c>
      <c r="K953" s="26" t="n"/>
    </row>
    <row r="954">
      <c r="A954" s="31" t="n"/>
      <c r="B954" s="26" t="n"/>
      <c r="C954" s="26" t="n"/>
      <c r="D954" s="26" t="n"/>
      <c r="E954" s="26" t="n"/>
      <c r="F954" s="27" t="n"/>
      <c r="G954" s="26" t="n"/>
      <c r="H954" s="28">
        <f>IFERROR(IF(G954="","",VLOOKUP(G954,'Setup - Vehicles'!$A$5:$D$504,4,0)),"")</f>
        <v/>
      </c>
      <c r="I954" s="32">
        <f>IFERROR(IF(E954="","",VLOOKUP(E954,'Setup - Mix Design'!$A$5:$I$504,9,0)),"")</f>
        <v/>
      </c>
      <c r="J954" s="32">
        <f>IF(OR(F954="",I954=""),"",F954*I954)</f>
        <v/>
      </c>
      <c r="K954" s="26" t="n"/>
    </row>
    <row r="955">
      <c r="A955" s="31" t="n"/>
      <c r="B955" s="26" t="n"/>
      <c r="C955" s="26" t="n"/>
      <c r="D955" s="26" t="n"/>
      <c r="E955" s="26" t="n"/>
      <c r="F955" s="27" t="n"/>
      <c r="G955" s="26" t="n"/>
      <c r="H955" s="28">
        <f>IFERROR(IF(G955="","",VLOOKUP(G955,'Setup - Vehicles'!$A$5:$D$504,4,0)),"")</f>
        <v/>
      </c>
      <c r="I955" s="32">
        <f>IFERROR(IF(E955="","",VLOOKUP(E955,'Setup - Mix Design'!$A$5:$I$504,9,0)),"")</f>
        <v/>
      </c>
      <c r="J955" s="32">
        <f>IF(OR(F955="",I955=""),"",F955*I955)</f>
        <v/>
      </c>
      <c r="K955" s="26" t="n"/>
    </row>
    <row r="956">
      <c r="A956" s="31" t="n"/>
      <c r="B956" s="26" t="n"/>
      <c r="C956" s="26" t="n"/>
      <c r="D956" s="26" t="n"/>
      <c r="E956" s="26" t="n"/>
      <c r="F956" s="27" t="n"/>
      <c r="G956" s="26" t="n"/>
      <c r="H956" s="28">
        <f>IFERROR(IF(G956="","",VLOOKUP(G956,'Setup - Vehicles'!$A$5:$D$504,4,0)),"")</f>
        <v/>
      </c>
      <c r="I956" s="32">
        <f>IFERROR(IF(E956="","",VLOOKUP(E956,'Setup - Mix Design'!$A$5:$I$504,9,0)),"")</f>
        <v/>
      </c>
      <c r="J956" s="32">
        <f>IF(OR(F956="",I956=""),"",F956*I956)</f>
        <v/>
      </c>
      <c r="K956" s="26" t="n"/>
    </row>
    <row r="957">
      <c r="A957" s="31" t="n"/>
      <c r="B957" s="26" t="n"/>
      <c r="C957" s="26" t="n"/>
      <c r="D957" s="26" t="n"/>
      <c r="E957" s="26" t="n"/>
      <c r="F957" s="27" t="n"/>
      <c r="G957" s="26" t="n"/>
      <c r="H957" s="28">
        <f>IFERROR(IF(G957="","",VLOOKUP(G957,'Setup - Vehicles'!$A$5:$D$504,4,0)),"")</f>
        <v/>
      </c>
      <c r="I957" s="32">
        <f>IFERROR(IF(E957="","",VLOOKUP(E957,'Setup - Mix Design'!$A$5:$I$504,9,0)),"")</f>
        <v/>
      </c>
      <c r="J957" s="32">
        <f>IF(OR(F957="",I957=""),"",F957*I957)</f>
        <v/>
      </c>
      <c r="K957" s="26" t="n"/>
    </row>
    <row r="958">
      <c r="A958" s="31" t="n"/>
      <c r="B958" s="26" t="n"/>
      <c r="C958" s="26" t="n"/>
      <c r="D958" s="26" t="n"/>
      <c r="E958" s="26" t="n"/>
      <c r="F958" s="27" t="n"/>
      <c r="G958" s="26" t="n"/>
      <c r="H958" s="28">
        <f>IFERROR(IF(G958="","",VLOOKUP(G958,'Setup - Vehicles'!$A$5:$D$504,4,0)),"")</f>
        <v/>
      </c>
      <c r="I958" s="32">
        <f>IFERROR(IF(E958="","",VLOOKUP(E958,'Setup - Mix Design'!$A$5:$I$504,9,0)),"")</f>
        <v/>
      </c>
      <c r="J958" s="32">
        <f>IF(OR(F958="",I958=""),"",F958*I958)</f>
        <v/>
      </c>
      <c r="K958" s="26" t="n"/>
    </row>
    <row r="959">
      <c r="A959" s="31" t="n"/>
      <c r="B959" s="26" t="n"/>
      <c r="C959" s="26" t="n"/>
      <c r="D959" s="26" t="n"/>
      <c r="E959" s="26" t="n"/>
      <c r="F959" s="27" t="n"/>
      <c r="G959" s="26" t="n"/>
      <c r="H959" s="28">
        <f>IFERROR(IF(G959="","",VLOOKUP(G959,'Setup - Vehicles'!$A$5:$D$504,4,0)),"")</f>
        <v/>
      </c>
      <c r="I959" s="32">
        <f>IFERROR(IF(E959="","",VLOOKUP(E959,'Setup - Mix Design'!$A$5:$I$504,9,0)),"")</f>
        <v/>
      </c>
      <c r="J959" s="32">
        <f>IF(OR(F959="",I959=""),"",F959*I959)</f>
        <v/>
      </c>
      <c r="K959" s="26" t="n"/>
    </row>
    <row r="960">
      <c r="A960" s="31" t="n"/>
      <c r="B960" s="26" t="n"/>
      <c r="C960" s="26" t="n"/>
      <c r="D960" s="26" t="n"/>
      <c r="E960" s="26" t="n"/>
      <c r="F960" s="27" t="n"/>
      <c r="G960" s="26" t="n"/>
      <c r="H960" s="28">
        <f>IFERROR(IF(G960="","",VLOOKUP(G960,'Setup - Vehicles'!$A$5:$D$504,4,0)),"")</f>
        <v/>
      </c>
      <c r="I960" s="32">
        <f>IFERROR(IF(E960="","",VLOOKUP(E960,'Setup - Mix Design'!$A$5:$I$504,9,0)),"")</f>
        <v/>
      </c>
      <c r="J960" s="32">
        <f>IF(OR(F960="",I960=""),"",F960*I960)</f>
        <v/>
      </c>
      <c r="K960" s="26" t="n"/>
    </row>
    <row r="961">
      <c r="A961" s="31" t="n"/>
      <c r="B961" s="26" t="n"/>
      <c r="C961" s="26" t="n"/>
      <c r="D961" s="26" t="n"/>
      <c r="E961" s="26" t="n"/>
      <c r="F961" s="27" t="n"/>
      <c r="G961" s="26" t="n"/>
      <c r="H961" s="28">
        <f>IFERROR(IF(G961="","",VLOOKUP(G961,'Setup - Vehicles'!$A$5:$D$504,4,0)),"")</f>
        <v/>
      </c>
      <c r="I961" s="32">
        <f>IFERROR(IF(E961="","",VLOOKUP(E961,'Setup - Mix Design'!$A$5:$I$504,9,0)),"")</f>
        <v/>
      </c>
      <c r="J961" s="32">
        <f>IF(OR(F961="",I961=""),"",F961*I961)</f>
        <v/>
      </c>
      <c r="K961" s="26" t="n"/>
    </row>
    <row r="962">
      <c r="A962" s="31" t="n"/>
      <c r="B962" s="26" t="n"/>
      <c r="C962" s="26" t="n"/>
      <c r="D962" s="26" t="n"/>
      <c r="E962" s="26" t="n"/>
      <c r="F962" s="27" t="n"/>
      <c r="G962" s="26" t="n"/>
      <c r="H962" s="28">
        <f>IFERROR(IF(G962="","",VLOOKUP(G962,'Setup - Vehicles'!$A$5:$D$504,4,0)),"")</f>
        <v/>
      </c>
      <c r="I962" s="32">
        <f>IFERROR(IF(E962="","",VLOOKUP(E962,'Setup - Mix Design'!$A$5:$I$504,9,0)),"")</f>
        <v/>
      </c>
      <c r="J962" s="32">
        <f>IF(OR(F962="",I962=""),"",F962*I962)</f>
        <v/>
      </c>
      <c r="K962" s="26" t="n"/>
    </row>
    <row r="963">
      <c r="A963" s="31" t="n"/>
      <c r="B963" s="26" t="n"/>
      <c r="C963" s="26" t="n"/>
      <c r="D963" s="26" t="n"/>
      <c r="E963" s="26" t="n"/>
      <c r="F963" s="27" t="n"/>
      <c r="G963" s="26" t="n"/>
      <c r="H963" s="28">
        <f>IFERROR(IF(G963="","",VLOOKUP(G963,'Setup - Vehicles'!$A$5:$D$504,4,0)),"")</f>
        <v/>
      </c>
      <c r="I963" s="32">
        <f>IFERROR(IF(E963="","",VLOOKUP(E963,'Setup - Mix Design'!$A$5:$I$504,9,0)),"")</f>
        <v/>
      </c>
      <c r="J963" s="32">
        <f>IF(OR(F963="",I963=""),"",F963*I963)</f>
        <v/>
      </c>
      <c r="K963" s="26" t="n"/>
    </row>
    <row r="964">
      <c r="A964" s="31" t="n"/>
      <c r="B964" s="26" t="n"/>
      <c r="C964" s="26" t="n"/>
      <c r="D964" s="26" t="n"/>
      <c r="E964" s="26" t="n"/>
      <c r="F964" s="27" t="n"/>
      <c r="G964" s="26" t="n"/>
      <c r="H964" s="28">
        <f>IFERROR(IF(G964="","",VLOOKUP(G964,'Setup - Vehicles'!$A$5:$D$504,4,0)),"")</f>
        <v/>
      </c>
      <c r="I964" s="32">
        <f>IFERROR(IF(E964="","",VLOOKUP(E964,'Setup - Mix Design'!$A$5:$I$504,9,0)),"")</f>
        <v/>
      </c>
      <c r="J964" s="32">
        <f>IF(OR(F964="",I964=""),"",F964*I964)</f>
        <v/>
      </c>
      <c r="K964" s="26" t="n"/>
    </row>
    <row r="965">
      <c r="A965" s="31" t="n"/>
      <c r="B965" s="26" t="n"/>
      <c r="C965" s="26" t="n"/>
      <c r="D965" s="26" t="n"/>
      <c r="E965" s="26" t="n"/>
      <c r="F965" s="27" t="n"/>
      <c r="G965" s="26" t="n"/>
      <c r="H965" s="28">
        <f>IFERROR(IF(G965="","",VLOOKUP(G965,'Setup - Vehicles'!$A$5:$D$504,4,0)),"")</f>
        <v/>
      </c>
      <c r="I965" s="32">
        <f>IFERROR(IF(E965="","",VLOOKUP(E965,'Setup - Mix Design'!$A$5:$I$504,9,0)),"")</f>
        <v/>
      </c>
      <c r="J965" s="32">
        <f>IF(OR(F965="",I965=""),"",F965*I965)</f>
        <v/>
      </c>
      <c r="K965" s="26" t="n"/>
    </row>
    <row r="966">
      <c r="A966" s="31" t="n"/>
      <c r="B966" s="26" t="n"/>
      <c r="C966" s="26" t="n"/>
      <c r="D966" s="26" t="n"/>
      <c r="E966" s="26" t="n"/>
      <c r="F966" s="27" t="n"/>
      <c r="G966" s="26" t="n"/>
      <c r="H966" s="28">
        <f>IFERROR(IF(G966="","",VLOOKUP(G966,'Setup - Vehicles'!$A$5:$D$504,4,0)),"")</f>
        <v/>
      </c>
      <c r="I966" s="32">
        <f>IFERROR(IF(E966="","",VLOOKUP(E966,'Setup - Mix Design'!$A$5:$I$504,9,0)),"")</f>
        <v/>
      </c>
      <c r="J966" s="32">
        <f>IF(OR(F966="",I966=""),"",F966*I966)</f>
        <v/>
      </c>
      <c r="K966" s="26" t="n"/>
    </row>
    <row r="967">
      <c r="A967" s="31" t="n"/>
      <c r="B967" s="26" t="n"/>
      <c r="C967" s="26" t="n"/>
      <c r="D967" s="26" t="n"/>
      <c r="E967" s="26" t="n"/>
      <c r="F967" s="27" t="n"/>
      <c r="G967" s="26" t="n"/>
      <c r="H967" s="28">
        <f>IFERROR(IF(G967="","",VLOOKUP(G967,'Setup - Vehicles'!$A$5:$D$504,4,0)),"")</f>
        <v/>
      </c>
      <c r="I967" s="32">
        <f>IFERROR(IF(E967="","",VLOOKUP(E967,'Setup - Mix Design'!$A$5:$I$504,9,0)),"")</f>
        <v/>
      </c>
      <c r="J967" s="32">
        <f>IF(OR(F967="",I967=""),"",F967*I967)</f>
        <v/>
      </c>
      <c r="K967" s="26" t="n"/>
    </row>
    <row r="968">
      <c r="A968" s="31" t="n"/>
      <c r="B968" s="26" t="n"/>
      <c r="C968" s="26" t="n"/>
      <c r="D968" s="26" t="n"/>
      <c r="E968" s="26" t="n"/>
      <c r="F968" s="27" t="n"/>
      <c r="G968" s="26" t="n"/>
      <c r="H968" s="28">
        <f>IFERROR(IF(G968="","",VLOOKUP(G968,'Setup - Vehicles'!$A$5:$D$504,4,0)),"")</f>
        <v/>
      </c>
      <c r="I968" s="32">
        <f>IFERROR(IF(E968="","",VLOOKUP(E968,'Setup - Mix Design'!$A$5:$I$504,9,0)),"")</f>
        <v/>
      </c>
      <c r="J968" s="32">
        <f>IF(OR(F968="",I968=""),"",F968*I968)</f>
        <v/>
      </c>
      <c r="K968" s="26" t="n"/>
    </row>
    <row r="969">
      <c r="A969" s="31" t="n"/>
      <c r="B969" s="26" t="n"/>
      <c r="C969" s="26" t="n"/>
      <c r="D969" s="26" t="n"/>
      <c r="E969" s="26" t="n"/>
      <c r="F969" s="27" t="n"/>
      <c r="G969" s="26" t="n"/>
      <c r="H969" s="28">
        <f>IFERROR(IF(G969="","",VLOOKUP(G969,'Setup - Vehicles'!$A$5:$D$504,4,0)),"")</f>
        <v/>
      </c>
      <c r="I969" s="32">
        <f>IFERROR(IF(E969="","",VLOOKUP(E969,'Setup - Mix Design'!$A$5:$I$504,9,0)),"")</f>
        <v/>
      </c>
      <c r="J969" s="32">
        <f>IF(OR(F969="",I969=""),"",F969*I969)</f>
        <v/>
      </c>
      <c r="K969" s="26" t="n"/>
    </row>
    <row r="970">
      <c r="A970" s="31" t="n"/>
      <c r="B970" s="26" t="n"/>
      <c r="C970" s="26" t="n"/>
      <c r="D970" s="26" t="n"/>
      <c r="E970" s="26" t="n"/>
      <c r="F970" s="27" t="n"/>
      <c r="G970" s="26" t="n"/>
      <c r="H970" s="28">
        <f>IFERROR(IF(G970="","",VLOOKUP(G970,'Setup - Vehicles'!$A$5:$D$504,4,0)),"")</f>
        <v/>
      </c>
      <c r="I970" s="32">
        <f>IFERROR(IF(E970="","",VLOOKUP(E970,'Setup - Mix Design'!$A$5:$I$504,9,0)),"")</f>
        <v/>
      </c>
      <c r="J970" s="32">
        <f>IF(OR(F970="",I970=""),"",F970*I970)</f>
        <v/>
      </c>
      <c r="K970" s="26" t="n"/>
    </row>
    <row r="971">
      <c r="A971" s="31" t="n"/>
      <c r="B971" s="26" t="n"/>
      <c r="C971" s="26" t="n"/>
      <c r="D971" s="26" t="n"/>
      <c r="E971" s="26" t="n"/>
      <c r="F971" s="27" t="n"/>
      <c r="G971" s="26" t="n"/>
      <c r="H971" s="28">
        <f>IFERROR(IF(G971="","",VLOOKUP(G971,'Setup - Vehicles'!$A$5:$D$504,4,0)),"")</f>
        <v/>
      </c>
      <c r="I971" s="32">
        <f>IFERROR(IF(E971="","",VLOOKUP(E971,'Setup - Mix Design'!$A$5:$I$504,9,0)),"")</f>
        <v/>
      </c>
      <c r="J971" s="32">
        <f>IF(OR(F971="",I971=""),"",F971*I971)</f>
        <v/>
      </c>
      <c r="K971" s="26" t="n"/>
    </row>
    <row r="972">
      <c r="A972" s="31" t="n"/>
      <c r="B972" s="26" t="n"/>
      <c r="C972" s="26" t="n"/>
      <c r="D972" s="26" t="n"/>
      <c r="E972" s="26" t="n"/>
      <c r="F972" s="27" t="n"/>
      <c r="G972" s="26" t="n"/>
      <c r="H972" s="28">
        <f>IFERROR(IF(G972="","",VLOOKUP(G972,'Setup - Vehicles'!$A$5:$D$504,4,0)),"")</f>
        <v/>
      </c>
      <c r="I972" s="32">
        <f>IFERROR(IF(E972="","",VLOOKUP(E972,'Setup - Mix Design'!$A$5:$I$504,9,0)),"")</f>
        <v/>
      </c>
      <c r="J972" s="32">
        <f>IF(OR(F972="",I972=""),"",F972*I972)</f>
        <v/>
      </c>
      <c r="K972" s="26" t="n"/>
    </row>
    <row r="973">
      <c r="A973" s="31" t="n"/>
      <c r="B973" s="26" t="n"/>
      <c r="C973" s="26" t="n"/>
      <c r="D973" s="26" t="n"/>
      <c r="E973" s="26" t="n"/>
      <c r="F973" s="27" t="n"/>
      <c r="G973" s="26" t="n"/>
      <c r="H973" s="28">
        <f>IFERROR(IF(G973="","",VLOOKUP(G973,'Setup - Vehicles'!$A$5:$D$504,4,0)),"")</f>
        <v/>
      </c>
      <c r="I973" s="32">
        <f>IFERROR(IF(E973="","",VLOOKUP(E973,'Setup - Mix Design'!$A$5:$I$504,9,0)),"")</f>
        <v/>
      </c>
      <c r="J973" s="32">
        <f>IF(OR(F973="",I973=""),"",F973*I973)</f>
        <v/>
      </c>
      <c r="K973" s="26" t="n"/>
    </row>
    <row r="974">
      <c r="A974" s="31" t="n"/>
      <c r="B974" s="26" t="n"/>
      <c r="C974" s="26" t="n"/>
      <c r="D974" s="26" t="n"/>
      <c r="E974" s="26" t="n"/>
      <c r="F974" s="27" t="n"/>
      <c r="G974" s="26" t="n"/>
      <c r="H974" s="28">
        <f>IFERROR(IF(G974="","",VLOOKUP(G974,'Setup - Vehicles'!$A$5:$D$504,4,0)),"")</f>
        <v/>
      </c>
      <c r="I974" s="32">
        <f>IFERROR(IF(E974="","",VLOOKUP(E974,'Setup - Mix Design'!$A$5:$I$504,9,0)),"")</f>
        <v/>
      </c>
      <c r="J974" s="32">
        <f>IF(OR(F974="",I974=""),"",F974*I974)</f>
        <v/>
      </c>
      <c r="K974" s="26" t="n"/>
    </row>
    <row r="975">
      <c r="A975" s="31" t="n"/>
      <c r="B975" s="26" t="n"/>
      <c r="C975" s="26" t="n"/>
      <c r="D975" s="26" t="n"/>
      <c r="E975" s="26" t="n"/>
      <c r="F975" s="27" t="n"/>
      <c r="G975" s="26" t="n"/>
      <c r="H975" s="28">
        <f>IFERROR(IF(G975="","",VLOOKUP(G975,'Setup - Vehicles'!$A$5:$D$504,4,0)),"")</f>
        <v/>
      </c>
      <c r="I975" s="32">
        <f>IFERROR(IF(E975="","",VLOOKUP(E975,'Setup - Mix Design'!$A$5:$I$504,9,0)),"")</f>
        <v/>
      </c>
      <c r="J975" s="32">
        <f>IF(OR(F975="",I975=""),"",F975*I975)</f>
        <v/>
      </c>
      <c r="K975" s="26" t="n"/>
    </row>
    <row r="976">
      <c r="A976" s="31" t="n"/>
      <c r="B976" s="26" t="n"/>
      <c r="C976" s="26" t="n"/>
      <c r="D976" s="26" t="n"/>
      <c r="E976" s="26" t="n"/>
      <c r="F976" s="27" t="n"/>
      <c r="G976" s="26" t="n"/>
      <c r="H976" s="28">
        <f>IFERROR(IF(G976="","",VLOOKUP(G976,'Setup - Vehicles'!$A$5:$D$504,4,0)),"")</f>
        <v/>
      </c>
      <c r="I976" s="32">
        <f>IFERROR(IF(E976="","",VLOOKUP(E976,'Setup - Mix Design'!$A$5:$I$504,9,0)),"")</f>
        <v/>
      </c>
      <c r="J976" s="32">
        <f>IF(OR(F976="",I976=""),"",F976*I976)</f>
        <v/>
      </c>
      <c r="K976" s="26" t="n"/>
    </row>
    <row r="977">
      <c r="A977" s="31" t="n"/>
      <c r="B977" s="26" t="n"/>
      <c r="C977" s="26" t="n"/>
      <c r="D977" s="26" t="n"/>
      <c r="E977" s="26" t="n"/>
      <c r="F977" s="27" t="n"/>
      <c r="G977" s="26" t="n"/>
      <c r="H977" s="28">
        <f>IFERROR(IF(G977="","",VLOOKUP(G977,'Setup - Vehicles'!$A$5:$D$504,4,0)),"")</f>
        <v/>
      </c>
      <c r="I977" s="32">
        <f>IFERROR(IF(E977="","",VLOOKUP(E977,'Setup - Mix Design'!$A$5:$I$504,9,0)),"")</f>
        <v/>
      </c>
      <c r="J977" s="32">
        <f>IF(OR(F977="",I977=""),"",F977*I977)</f>
        <v/>
      </c>
      <c r="K977" s="26" t="n"/>
    </row>
    <row r="978">
      <c r="A978" s="31" t="n"/>
      <c r="B978" s="26" t="n"/>
      <c r="C978" s="26" t="n"/>
      <c r="D978" s="26" t="n"/>
      <c r="E978" s="26" t="n"/>
      <c r="F978" s="27" t="n"/>
      <c r="G978" s="26" t="n"/>
      <c r="H978" s="28">
        <f>IFERROR(IF(G978="","",VLOOKUP(G978,'Setup - Vehicles'!$A$5:$D$504,4,0)),"")</f>
        <v/>
      </c>
      <c r="I978" s="32">
        <f>IFERROR(IF(E978="","",VLOOKUP(E978,'Setup - Mix Design'!$A$5:$I$504,9,0)),"")</f>
        <v/>
      </c>
      <c r="J978" s="32">
        <f>IF(OR(F978="",I978=""),"",F978*I978)</f>
        <v/>
      </c>
      <c r="K978" s="26" t="n"/>
    </row>
    <row r="979">
      <c r="A979" s="31" t="n"/>
      <c r="B979" s="26" t="n"/>
      <c r="C979" s="26" t="n"/>
      <c r="D979" s="26" t="n"/>
      <c r="E979" s="26" t="n"/>
      <c r="F979" s="27" t="n"/>
      <c r="G979" s="26" t="n"/>
      <c r="H979" s="28">
        <f>IFERROR(IF(G979="","",VLOOKUP(G979,'Setup - Vehicles'!$A$5:$D$504,4,0)),"")</f>
        <v/>
      </c>
      <c r="I979" s="32">
        <f>IFERROR(IF(E979="","",VLOOKUP(E979,'Setup - Mix Design'!$A$5:$I$504,9,0)),"")</f>
        <v/>
      </c>
      <c r="J979" s="32">
        <f>IF(OR(F979="",I979=""),"",F979*I979)</f>
        <v/>
      </c>
      <c r="K979" s="26" t="n"/>
    </row>
    <row r="980">
      <c r="A980" s="31" t="n"/>
      <c r="B980" s="26" t="n"/>
      <c r="C980" s="26" t="n"/>
      <c r="D980" s="26" t="n"/>
      <c r="E980" s="26" t="n"/>
      <c r="F980" s="27" t="n"/>
      <c r="G980" s="26" t="n"/>
      <c r="H980" s="28">
        <f>IFERROR(IF(G980="","",VLOOKUP(G980,'Setup - Vehicles'!$A$5:$D$504,4,0)),"")</f>
        <v/>
      </c>
      <c r="I980" s="32">
        <f>IFERROR(IF(E980="","",VLOOKUP(E980,'Setup - Mix Design'!$A$5:$I$504,9,0)),"")</f>
        <v/>
      </c>
      <c r="J980" s="32">
        <f>IF(OR(F980="",I980=""),"",F980*I980)</f>
        <v/>
      </c>
      <c r="K980" s="26" t="n"/>
    </row>
    <row r="981">
      <c r="A981" s="31" t="n"/>
      <c r="B981" s="26" t="n"/>
      <c r="C981" s="26" t="n"/>
      <c r="D981" s="26" t="n"/>
      <c r="E981" s="26" t="n"/>
      <c r="F981" s="27" t="n"/>
      <c r="G981" s="26" t="n"/>
      <c r="H981" s="28">
        <f>IFERROR(IF(G981="","",VLOOKUP(G981,'Setup - Vehicles'!$A$5:$D$504,4,0)),"")</f>
        <v/>
      </c>
      <c r="I981" s="32">
        <f>IFERROR(IF(E981="","",VLOOKUP(E981,'Setup - Mix Design'!$A$5:$I$504,9,0)),"")</f>
        <v/>
      </c>
      <c r="J981" s="32">
        <f>IF(OR(F981="",I981=""),"",F981*I981)</f>
        <v/>
      </c>
      <c r="K981" s="26" t="n"/>
    </row>
    <row r="982">
      <c r="A982" s="31" t="n"/>
      <c r="B982" s="26" t="n"/>
      <c r="C982" s="26" t="n"/>
      <c r="D982" s="26" t="n"/>
      <c r="E982" s="26" t="n"/>
      <c r="F982" s="27" t="n"/>
      <c r="G982" s="26" t="n"/>
      <c r="H982" s="28">
        <f>IFERROR(IF(G982="","",VLOOKUP(G982,'Setup - Vehicles'!$A$5:$D$504,4,0)),"")</f>
        <v/>
      </c>
      <c r="I982" s="32">
        <f>IFERROR(IF(E982="","",VLOOKUP(E982,'Setup - Mix Design'!$A$5:$I$504,9,0)),"")</f>
        <v/>
      </c>
      <c r="J982" s="32">
        <f>IF(OR(F982="",I982=""),"",F982*I982)</f>
        <v/>
      </c>
      <c r="K982" s="26" t="n"/>
    </row>
    <row r="983">
      <c r="A983" s="31" t="n"/>
      <c r="B983" s="26" t="n"/>
      <c r="C983" s="26" t="n"/>
      <c r="D983" s="26" t="n"/>
      <c r="E983" s="26" t="n"/>
      <c r="F983" s="27" t="n"/>
      <c r="G983" s="26" t="n"/>
      <c r="H983" s="28">
        <f>IFERROR(IF(G983="","",VLOOKUP(G983,'Setup - Vehicles'!$A$5:$D$504,4,0)),"")</f>
        <v/>
      </c>
      <c r="I983" s="32">
        <f>IFERROR(IF(E983="","",VLOOKUP(E983,'Setup - Mix Design'!$A$5:$I$504,9,0)),"")</f>
        <v/>
      </c>
      <c r="J983" s="32">
        <f>IF(OR(F983="",I983=""),"",F983*I983)</f>
        <v/>
      </c>
      <c r="K983" s="26" t="n"/>
    </row>
    <row r="984">
      <c r="A984" s="31" t="n"/>
      <c r="B984" s="26" t="n"/>
      <c r="C984" s="26" t="n"/>
      <c r="D984" s="26" t="n"/>
      <c r="E984" s="26" t="n"/>
      <c r="F984" s="27" t="n"/>
      <c r="G984" s="26" t="n"/>
      <c r="H984" s="28">
        <f>IFERROR(IF(G984="","",VLOOKUP(G984,'Setup - Vehicles'!$A$5:$D$504,4,0)),"")</f>
        <v/>
      </c>
      <c r="I984" s="32">
        <f>IFERROR(IF(E984="","",VLOOKUP(E984,'Setup - Mix Design'!$A$5:$I$504,9,0)),"")</f>
        <v/>
      </c>
      <c r="J984" s="32">
        <f>IF(OR(F984="",I984=""),"",F984*I984)</f>
        <v/>
      </c>
      <c r="K984" s="26" t="n"/>
    </row>
    <row r="985">
      <c r="A985" s="31" t="n"/>
      <c r="B985" s="26" t="n"/>
      <c r="C985" s="26" t="n"/>
      <c r="D985" s="26" t="n"/>
      <c r="E985" s="26" t="n"/>
      <c r="F985" s="27" t="n"/>
      <c r="G985" s="26" t="n"/>
      <c r="H985" s="28">
        <f>IFERROR(IF(G985="","",VLOOKUP(G985,'Setup - Vehicles'!$A$5:$D$504,4,0)),"")</f>
        <v/>
      </c>
      <c r="I985" s="32">
        <f>IFERROR(IF(E985="","",VLOOKUP(E985,'Setup - Mix Design'!$A$5:$I$504,9,0)),"")</f>
        <v/>
      </c>
      <c r="J985" s="32">
        <f>IF(OR(F985="",I985=""),"",F985*I985)</f>
        <v/>
      </c>
      <c r="K985" s="26" t="n"/>
    </row>
    <row r="986">
      <c r="A986" s="31" t="n"/>
      <c r="B986" s="26" t="n"/>
      <c r="C986" s="26" t="n"/>
      <c r="D986" s="26" t="n"/>
      <c r="E986" s="26" t="n"/>
      <c r="F986" s="27" t="n"/>
      <c r="G986" s="26" t="n"/>
      <c r="H986" s="28">
        <f>IFERROR(IF(G986="","",VLOOKUP(G986,'Setup - Vehicles'!$A$5:$D$504,4,0)),"")</f>
        <v/>
      </c>
      <c r="I986" s="32">
        <f>IFERROR(IF(E986="","",VLOOKUP(E986,'Setup - Mix Design'!$A$5:$I$504,9,0)),"")</f>
        <v/>
      </c>
      <c r="J986" s="32">
        <f>IF(OR(F986="",I986=""),"",F986*I986)</f>
        <v/>
      </c>
      <c r="K986" s="26" t="n"/>
    </row>
    <row r="987">
      <c r="A987" s="31" t="n"/>
      <c r="B987" s="26" t="n"/>
      <c r="C987" s="26" t="n"/>
      <c r="D987" s="26" t="n"/>
      <c r="E987" s="26" t="n"/>
      <c r="F987" s="27" t="n"/>
      <c r="G987" s="26" t="n"/>
      <c r="H987" s="28">
        <f>IFERROR(IF(G987="","",VLOOKUP(G987,'Setup - Vehicles'!$A$5:$D$504,4,0)),"")</f>
        <v/>
      </c>
      <c r="I987" s="32">
        <f>IFERROR(IF(E987="","",VLOOKUP(E987,'Setup - Mix Design'!$A$5:$I$504,9,0)),"")</f>
        <v/>
      </c>
      <c r="J987" s="32">
        <f>IF(OR(F987="",I987=""),"",F987*I987)</f>
        <v/>
      </c>
      <c r="K987" s="26" t="n"/>
    </row>
    <row r="988">
      <c r="A988" s="31" t="n"/>
      <c r="B988" s="26" t="n"/>
      <c r="C988" s="26" t="n"/>
      <c r="D988" s="26" t="n"/>
      <c r="E988" s="26" t="n"/>
      <c r="F988" s="27" t="n"/>
      <c r="G988" s="26" t="n"/>
      <c r="H988" s="28">
        <f>IFERROR(IF(G988="","",VLOOKUP(G988,'Setup - Vehicles'!$A$5:$D$504,4,0)),"")</f>
        <v/>
      </c>
      <c r="I988" s="32">
        <f>IFERROR(IF(E988="","",VLOOKUP(E988,'Setup - Mix Design'!$A$5:$I$504,9,0)),"")</f>
        <v/>
      </c>
      <c r="J988" s="32">
        <f>IF(OR(F988="",I988=""),"",F988*I988)</f>
        <v/>
      </c>
      <c r="K988" s="26" t="n"/>
    </row>
    <row r="989">
      <c r="A989" s="31" t="n"/>
      <c r="B989" s="26" t="n"/>
      <c r="C989" s="26" t="n"/>
      <c r="D989" s="26" t="n"/>
      <c r="E989" s="26" t="n"/>
      <c r="F989" s="27" t="n"/>
      <c r="G989" s="26" t="n"/>
      <c r="H989" s="28">
        <f>IFERROR(IF(G989="","",VLOOKUP(G989,'Setup - Vehicles'!$A$5:$D$504,4,0)),"")</f>
        <v/>
      </c>
      <c r="I989" s="32">
        <f>IFERROR(IF(E989="","",VLOOKUP(E989,'Setup - Mix Design'!$A$5:$I$504,9,0)),"")</f>
        <v/>
      </c>
      <c r="J989" s="32">
        <f>IF(OR(F989="",I989=""),"",F989*I989)</f>
        <v/>
      </c>
      <c r="K989" s="26" t="n"/>
    </row>
    <row r="990">
      <c r="A990" s="31" t="n"/>
      <c r="B990" s="26" t="n"/>
      <c r="C990" s="26" t="n"/>
      <c r="D990" s="26" t="n"/>
      <c r="E990" s="26" t="n"/>
      <c r="F990" s="27" t="n"/>
      <c r="G990" s="26" t="n"/>
      <c r="H990" s="28">
        <f>IFERROR(IF(G990="","",VLOOKUP(G990,'Setup - Vehicles'!$A$5:$D$504,4,0)),"")</f>
        <v/>
      </c>
      <c r="I990" s="32">
        <f>IFERROR(IF(E990="","",VLOOKUP(E990,'Setup - Mix Design'!$A$5:$I$504,9,0)),"")</f>
        <v/>
      </c>
      <c r="J990" s="32">
        <f>IF(OR(F990="",I990=""),"",F990*I990)</f>
        <v/>
      </c>
      <c r="K990" s="26" t="n"/>
    </row>
    <row r="991">
      <c r="A991" s="31" t="n"/>
      <c r="B991" s="26" t="n"/>
      <c r="C991" s="26" t="n"/>
      <c r="D991" s="26" t="n"/>
      <c r="E991" s="26" t="n"/>
      <c r="F991" s="27" t="n"/>
      <c r="G991" s="26" t="n"/>
      <c r="H991" s="28">
        <f>IFERROR(IF(G991="","",VLOOKUP(G991,'Setup - Vehicles'!$A$5:$D$504,4,0)),"")</f>
        <v/>
      </c>
      <c r="I991" s="32">
        <f>IFERROR(IF(E991="","",VLOOKUP(E991,'Setup - Mix Design'!$A$5:$I$504,9,0)),"")</f>
        <v/>
      </c>
      <c r="J991" s="32">
        <f>IF(OR(F991="",I991=""),"",F991*I991)</f>
        <v/>
      </c>
      <c r="K991" s="26" t="n"/>
    </row>
    <row r="992">
      <c r="A992" s="31" t="n"/>
      <c r="B992" s="26" t="n"/>
      <c r="C992" s="26" t="n"/>
      <c r="D992" s="26" t="n"/>
      <c r="E992" s="26" t="n"/>
      <c r="F992" s="27" t="n"/>
      <c r="G992" s="26" t="n"/>
      <c r="H992" s="28">
        <f>IFERROR(IF(G992="","",VLOOKUP(G992,'Setup - Vehicles'!$A$5:$D$504,4,0)),"")</f>
        <v/>
      </c>
      <c r="I992" s="32">
        <f>IFERROR(IF(E992="","",VLOOKUP(E992,'Setup - Mix Design'!$A$5:$I$504,9,0)),"")</f>
        <v/>
      </c>
      <c r="J992" s="32">
        <f>IF(OR(F992="",I992=""),"",F992*I992)</f>
        <v/>
      </c>
      <c r="K992" s="26" t="n"/>
    </row>
    <row r="993">
      <c r="A993" s="31" t="n"/>
      <c r="B993" s="26" t="n"/>
      <c r="C993" s="26" t="n"/>
      <c r="D993" s="26" t="n"/>
      <c r="E993" s="26" t="n"/>
      <c r="F993" s="27" t="n"/>
      <c r="G993" s="26" t="n"/>
      <c r="H993" s="28">
        <f>IFERROR(IF(G993="","",VLOOKUP(G993,'Setup - Vehicles'!$A$5:$D$504,4,0)),"")</f>
        <v/>
      </c>
      <c r="I993" s="32">
        <f>IFERROR(IF(E993="","",VLOOKUP(E993,'Setup - Mix Design'!$A$5:$I$504,9,0)),"")</f>
        <v/>
      </c>
      <c r="J993" s="32">
        <f>IF(OR(F993="",I993=""),"",F993*I993)</f>
        <v/>
      </c>
      <c r="K993" s="26" t="n"/>
    </row>
    <row r="994">
      <c r="A994" s="31" t="n"/>
      <c r="B994" s="26" t="n"/>
      <c r="C994" s="26" t="n"/>
      <c r="D994" s="26" t="n"/>
      <c r="E994" s="26" t="n"/>
      <c r="F994" s="27" t="n"/>
      <c r="G994" s="26" t="n"/>
      <c r="H994" s="28">
        <f>IFERROR(IF(G994="","",VLOOKUP(G994,'Setup - Vehicles'!$A$5:$D$504,4,0)),"")</f>
        <v/>
      </c>
      <c r="I994" s="32">
        <f>IFERROR(IF(E994="","",VLOOKUP(E994,'Setup - Mix Design'!$A$5:$I$504,9,0)),"")</f>
        <v/>
      </c>
      <c r="J994" s="32">
        <f>IF(OR(F994="",I994=""),"",F994*I994)</f>
        <v/>
      </c>
      <c r="K994" s="26" t="n"/>
    </row>
    <row r="995">
      <c r="A995" s="31" t="n"/>
      <c r="B995" s="26" t="n"/>
      <c r="C995" s="26" t="n"/>
      <c r="D995" s="26" t="n"/>
      <c r="E995" s="26" t="n"/>
      <c r="F995" s="27" t="n"/>
      <c r="G995" s="26" t="n"/>
      <c r="H995" s="28">
        <f>IFERROR(IF(G995="","",VLOOKUP(G995,'Setup - Vehicles'!$A$5:$D$504,4,0)),"")</f>
        <v/>
      </c>
      <c r="I995" s="32">
        <f>IFERROR(IF(E995="","",VLOOKUP(E995,'Setup - Mix Design'!$A$5:$I$504,9,0)),"")</f>
        <v/>
      </c>
      <c r="J995" s="32">
        <f>IF(OR(F995="",I995=""),"",F995*I995)</f>
        <v/>
      </c>
      <c r="K995" s="26" t="n"/>
    </row>
    <row r="996">
      <c r="A996" s="31" t="n"/>
      <c r="B996" s="26" t="n"/>
      <c r="C996" s="26" t="n"/>
      <c r="D996" s="26" t="n"/>
      <c r="E996" s="26" t="n"/>
      <c r="F996" s="27" t="n"/>
      <c r="G996" s="26" t="n"/>
      <c r="H996" s="28">
        <f>IFERROR(IF(G996="","",VLOOKUP(G996,'Setup - Vehicles'!$A$5:$D$504,4,0)),"")</f>
        <v/>
      </c>
      <c r="I996" s="32">
        <f>IFERROR(IF(E996="","",VLOOKUP(E996,'Setup - Mix Design'!$A$5:$I$504,9,0)),"")</f>
        <v/>
      </c>
      <c r="J996" s="32">
        <f>IF(OR(F996="",I996=""),"",F996*I996)</f>
        <v/>
      </c>
      <c r="K996" s="26" t="n"/>
    </row>
    <row r="997">
      <c r="A997" s="31" t="n"/>
      <c r="B997" s="26" t="n"/>
      <c r="C997" s="26" t="n"/>
      <c r="D997" s="26" t="n"/>
      <c r="E997" s="26" t="n"/>
      <c r="F997" s="27" t="n"/>
      <c r="G997" s="26" t="n"/>
      <c r="H997" s="28">
        <f>IFERROR(IF(G997="","",VLOOKUP(G997,'Setup - Vehicles'!$A$5:$D$504,4,0)),"")</f>
        <v/>
      </c>
      <c r="I997" s="32">
        <f>IFERROR(IF(E997="","",VLOOKUP(E997,'Setup - Mix Design'!$A$5:$I$504,9,0)),"")</f>
        <v/>
      </c>
      <c r="J997" s="32">
        <f>IF(OR(F997="",I997=""),"",F997*I997)</f>
        <v/>
      </c>
      <c r="K997" s="26" t="n"/>
    </row>
    <row r="998">
      <c r="A998" s="31" t="n"/>
      <c r="B998" s="26" t="n"/>
      <c r="C998" s="26" t="n"/>
      <c r="D998" s="26" t="n"/>
      <c r="E998" s="26" t="n"/>
      <c r="F998" s="27" t="n"/>
      <c r="G998" s="26" t="n"/>
      <c r="H998" s="28">
        <f>IFERROR(IF(G998="","",VLOOKUP(G998,'Setup - Vehicles'!$A$5:$D$504,4,0)),"")</f>
        <v/>
      </c>
      <c r="I998" s="32">
        <f>IFERROR(IF(E998="","",VLOOKUP(E998,'Setup - Mix Design'!$A$5:$I$504,9,0)),"")</f>
        <v/>
      </c>
      <c r="J998" s="32">
        <f>IF(OR(F998="",I998=""),"",F998*I998)</f>
        <v/>
      </c>
      <c r="K998" s="26" t="n"/>
    </row>
    <row r="999">
      <c r="A999" s="31" t="n"/>
      <c r="B999" s="26" t="n"/>
      <c r="C999" s="26" t="n"/>
      <c r="D999" s="26" t="n"/>
      <c r="E999" s="26" t="n"/>
      <c r="F999" s="27" t="n"/>
      <c r="G999" s="26" t="n"/>
      <c r="H999" s="28">
        <f>IFERROR(IF(G999="","",VLOOKUP(G999,'Setup - Vehicles'!$A$5:$D$504,4,0)),"")</f>
        <v/>
      </c>
      <c r="I999" s="32">
        <f>IFERROR(IF(E999="","",VLOOKUP(E999,'Setup - Mix Design'!$A$5:$I$504,9,0)),"")</f>
        <v/>
      </c>
      <c r="J999" s="32">
        <f>IF(OR(F999="",I999=""),"",F999*I999)</f>
        <v/>
      </c>
      <c r="K999" s="26" t="n"/>
    </row>
    <row r="1000">
      <c r="A1000" s="31" t="n"/>
      <c r="B1000" s="26" t="n"/>
      <c r="C1000" s="26" t="n"/>
      <c r="D1000" s="26" t="n"/>
      <c r="E1000" s="26" t="n"/>
      <c r="F1000" s="27" t="n"/>
      <c r="G1000" s="26" t="n"/>
      <c r="H1000" s="28">
        <f>IFERROR(IF(G1000="","",VLOOKUP(G1000,'Setup - Vehicles'!$A$5:$D$504,4,0)),"")</f>
        <v/>
      </c>
      <c r="I1000" s="32">
        <f>IFERROR(IF(E1000="","",VLOOKUP(E1000,'Setup - Mix Design'!$A$5:$I$504,9,0)),"")</f>
        <v/>
      </c>
      <c r="J1000" s="32">
        <f>IF(OR(F1000="",I1000=""),"",F1000*I1000)</f>
        <v/>
      </c>
      <c r="K1000" s="26" t="n"/>
    </row>
    <row r="1001">
      <c r="A1001" s="31" t="n"/>
      <c r="B1001" s="26" t="n"/>
      <c r="C1001" s="26" t="n"/>
      <c r="D1001" s="26" t="n"/>
      <c r="E1001" s="26" t="n"/>
      <c r="F1001" s="27" t="n"/>
      <c r="G1001" s="26" t="n"/>
      <c r="H1001" s="28">
        <f>IFERROR(IF(G1001="","",VLOOKUP(G1001,'Setup - Vehicles'!$A$5:$D$504,4,0)),"")</f>
        <v/>
      </c>
      <c r="I1001" s="32">
        <f>IFERROR(IF(E1001="","",VLOOKUP(E1001,'Setup - Mix Design'!$A$5:$I$504,9,0)),"")</f>
        <v/>
      </c>
      <c r="J1001" s="32">
        <f>IF(OR(F1001="",I1001=""),"",F1001*I1001)</f>
        <v/>
      </c>
      <c r="K1001" s="26" t="n"/>
    </row>
    <row r="1002">
      <c r="A1002" s="31" t="n"/>
      <c r="B1002" s="26" t="n"/>
      <c r="C1002" s="26" t="n"/>
      <c r="D1002" s="26" t="n"/>
      <c r="E1002" s="26" t="n"/>
      <c r="F1002" s="27" t="n"/>
      <c r="G1002" s="26" t="n"/>
      <c r="H1002" s="28">
        <f>IFERROR(IF(G1002="","",VLOOKUP(G1002,'Setup - Vehicles'!$A$5:$D$504,4,0)),"")</f>
        <v/>
      </c>
      <c r="I1002" s="32">
        <f>IFERROR(IF(E1002="","",VLOOKUP(E1002,'Setup - Mix Design'!$A$5:$I$504,9,0)),"")</f>
        <v/>
      </c>
      <c r="J1002" s="32">
        <f>IF(OR(F1002="",I1002=""),"",F1002*I1002)</f>
        <v/>
      </c>
      <c r="K1002" s="26" t="n"/>
    </row>
    <row r="1003">
      <c r="A1003" s="31" t="n"/>
      <c r="B1003" s="26" t="n"/>
      <c r="C1003" s="26" t="n"/>
      <c r="D1003" s="26" t="n"/>
      <c r="E1003" s="26" t="n"/>
      <c r="F1003" s="27" t="n"/>
      <c r="G1003" s="26" t="n"/>
      <c r="H1003" s="28">
        <f>IFERROR(IF(G1003="","",VLOOKUP(G1003,'Setup - Vehicles'!$A$5:$D$504,4,0)),"")</f>
        <v/>
      </c>
      <c r="I1003" s="32">
        <f>IFERROR(IF(E1003="","",VLOOKUP(E1003,'Setup - Mix Design'!$A$5:$I$504,9,0)),"")</f>
        <v/>
      </c>
      <c r="J1003" s="32">
        <f>IF(OR(F1003="",I1003=""),"",F1003*I1003)</f>
        <v/>
      </c>
      <c r="K1003" s="26" t="n"/>
    </row>
    <row r="1004">
      <c r="A1004" s="31" t="n"/>
      <c r="B1004" s="26" t="n"/>
      <c r="C1004" s="26" t="n"/>
      <c r="D1004" s="26" t="n"/>
      <c r="E1004" s="26" t="n"/>
      <c r="F1004" s="27" t="n"/>
      <c r="G1004" s="26" t="n"/>
      <c r="H1004" s="28">
        <f>IFERROR(IF(G1004="","",VLOOKUP(G1004,'Setup - Vehicles'!$A$5:$D$504,4,0)),"")</f>
        <v/>
      </c>
      <c r="I1004" s="32">
        <f>IFERROR(IF(E1004="","",VLOOKUP(E1004,'Setup - Mix Design'!$A$5:$I$504,9,0)),"")</f>
        <v/>
      </c>
      <c r="J1004" s="32">
        <f>IF(OR(F1004="",I1004=""),"",F1004*I1004)</f>
        <v/>
      </c>
      <c r="K1004" s="26" t="n"/>
    </row>
    <row r="1005">
      <c r="A1005" s="31" t="n"/>
      <c r="B1005" s="26" t="n"/>
      <c r="C1005" s="26" t="n"/>
      <c r="D1005" s="26" t="n"/>
      <c r="E1005" s="26" t="n"/>
      <c r="F1005" s="27" t="n"/>
      <c r="G1005" s="26" t="n"/>
      <c r="H1005" s="28">
        <f>IFERROR(IF(G1005="","",VLOOKUP(G1005,'Setup - Vehicles'!$A$5:$D$504,4,0)),"")</f>
        <v/>
      </c>
      <c r="I1005" s="32">
        <f>IFERROR(IF(E1005="","",VLOOKUP(E1005,'Setup - Mix Design'!$A$5:$I$504,9,0)),"")</f>
        <v/>
      </c>
      <c r="J1005" s="32">
        <f>IF(OR(F1005="",I1005=""),"",F1005*I1005)</f>
        <v/>
      </c>
      <c r="K1005" s="26" t="n"/>
    </row>
    <row r="1006">
      <c r="A1006" s="31" t="n"/>
      <c r="B1006" s="26" t="n"/>
      <c r="C1006" s="26" t="n"/>
      <c r="D1006" s="26" t="n"/>
      <c r="E1006" s="26" t="n"/>
      <c r="F1006" s="27" t="n"/>
      <c r="G1006" s="26" t="n"/>
      <c r="H1006" s="28">
        <f>IFERROR(IF(G1006="","",VLOOKUP(G1006,'Setup - Vehicles'!$A$5:$D$504,4,0)),"")</f>
        <v/>
      </c>
      <c r="I1006" s="32">
        <f>IFERROR(IF(E1006="","",VLOOKUP(E1006,'Setup - Mix Design'!$A$5:$I$504,9,0)),"")</f>
        <v/>
      </c>
      <c r="J1006" s="32">
        <f>IF(OR(F1006="",I1006=""),"",F1006*I1006)</f>
        <v/>
      </c>
      <c r="K1006" s="26" t="n"/>
    </row>
    <row r="1007">
      <c r="A1007" s="31" t="n"/>
      <c r="B1007" s="26" t="n"/>
      <c r="C1007" s="26" t="n"/>
      <c r="D1007" s="26" t="n"/>
      <c r="E1007" s="26" t="n"/>
      <c r="F1007" s="27" t="n"/>
      <c r="G1007" s="26" t="n"/>
      <c r="H1007" s="28">
        <f>IFERROR(IF(G1007="","",VLOOKUP(G1007,'Setup - Vehicles'!$A$5:$D$504,4,0)),"")</f>
        <v/>
      </c>
      <c r="I1007" s="32">
        <f>IFERROR(IF(E1007="","",VLOOKUP(E1007,'Setup - Mix Design'!$A$5:$I$504,9,0)),"")</f>
        <v/>
      </c>
      <c r="J1007" s="32">
        <f>IF(OR(F1007="",I1007=""),"",F1007*I1007)</f>
        <v/>
      </c>
      <c r="K1007" s="26" t="n"/>
    </row>
    <row r="1008">
      <c r="A1008" s="31" t="n"/>
      <c r="B1008" s="26" t="n"/>
      <c r="C1008" s="26" t="n"/>
      <c r="D1008" s="26" t="n"/>
      <c r="E1008" s="26" t="n"/>
      <c r="F1008" s="27" t="n"/>
      <c r="G1008" s="26" t="n"/>
      <c r="H1008" s="28">
        <f>IFERROR(IF(G1008="","",VLOOKUP(G1008,'Setup - Vehicles'!$A$5:$D$504,4,0)),"")</f>
        <v/>
      </c>
      <c r="I1008" s="32">
        <f>IFERROR(IF(E1008="","",VLOOKUP(E1008,'Setup - Mix Design'!$A$5:$I$504,9,0)),"")</f>
        <v/>
      </c>
      <c r="J1008" s="32">
        <f>IF(OR(F1008="",I1008=""),"",F1008*I1008)</f>
        <v/>
      </c>
      <c r="K1008" s="26" t="n"/>
    </row>
    <row r="1009">
      <c r="A1009" s="31" t="n"/>
      <c r="B1009" s="26" t="n"/>
      <c r="C1009" s="26" t="n"/>
      <c r="D1009" s="26" t="n"/>
      <c r="E1009" s="26" t="n"/>
      <c r="F1009" s="27" t="n"/>
      <c r="G1009" s="26" t="n"/>
      <c r="H1009" s="28">
        <f>IFERROR(IF(G1009="","",VLOOKUP(G1009,'Setup - Vehicles'!$A$5:$D$504,4,0)),"")</f>
        <v/>
      </c>
      <c r="I1009" s="32">
        <f>IFERROR(IF(E1009="","",VLOOKUP(E1009,'Setup - Mix Design'!$A$5:$I$504,9,0)),"")</f>
        <v/>
      </c>
      <c r="J1009" s="32">
        <f>IF(OR(F1009="",I1009=""),"",F1009*I1009)</f>
        <v/>
      </c>
      <c r="K1009" s="26" t="n"/>
    </row>
    <row r="1010">
      <c r="A1010" s="31" t="n"/>
      <c r="B1010" s="26" t="n"/>
      <c r="C1010" s="26" t="n"/>
      <c r="D1010" s="26" t="n"/>
      <c r="E1010" s="26" t="n"/>
      <c r="F1010" s="27" t="n"/>
      <c r="G1010" s="26" t="n"/>
      <c r="H1010" s="28">
        <f>IFERROR(IF(G1010="","",VLOOKUP(G1010,'Setup - Vehicles'!$A$5:$D$504,4,0)),"")</f>
        <v/>
      </c>
      <c r="I1010" s="32">
        <f>IFERROR(IF(E1010="","",VLOOKUP(E1010,'Setup - Mix Design'!$A$5:$I$504,9,0)),"")</f>
        <v/>
      </c>
      <c r="J1010" s="32">
        <f>IF(OR(F1010="",I1010=""),"",F1010*I1010)</f>
        <v/>
      </c>
      <c r="K1010" s="26" t="n"/>
    </row>
    <row r="1011">
      <c r="A1011" s="31" t="n"/>
      <c r="B1011" s="26" t="n"/>
      <c r="C1011" s="26" t="n"/>
      <c r="D1011" s="26" t="n"/>
      <c r="E1011" s="26" t="n"/>
      <c r="F1011" s="27" t="n"/>
      <c r="G1011" s="26" t="n"/>
      <c r="H1011" s="28">
        <f>IFERROR(IF(G1011="","",VLOOKUP(G1011,'Setup - Vehicles'!$A$5:$D$504,4,0)),"")</f>
        <v/>
      </c>
      <c r="I1011" s="32">
        <f>IFERROR(IF(E1011="","",VLOOKUP(E1011,'Setup - Mix Design'!$A$5:$I$504,9,0)),"")</f>
        <v/>
      </c>
      <c r="J1011" s="32">
        <f>IF(OR(F1011="",I1011=""),"",F1011*I1011)</f>
        <v/>
      </c>
      <c r="K1011" s="26" t="n"/>
    </row>
    <row r="1012">
      <c r="A1012" s="31" t="n"/>
      <c r="B1012" s="26" t="n"/>
      <c r="C1012" s="26" t="n"/>
      <c r="D1012" s="26" t="n"/>
      <c r="E1012" s="26" t="n"/>
      <c r="F1012" s="27" t="n"/>
      <c r="G1012" s="26" t="n"/>
      <c r="H1012" s="28">
        <f>IFERROR(IF(G1012="","",VLOOKUP(G1012,'Setup - Vehicles'!$A$5:$D$504,4,0)),"")</f>
        <v/>
      </c>
      <c r="I1012" s="32">
        <f>IFERROR(IF(E1012="","",VLOOKUP(E1012,'Setup - Mix Design'!$A$5:$I$504,9,0)),"")</f>
        <v/>
      </c>
      <c r="J1012" s="32">
        <f>IF(OR(F1012="",I1012=""),"",F1012*I1012)</f>
        <v/>
      </c>
      <c r="K1012" s="26" t="n"/>
    </row>
    <row r="1013">
      <c r="A1013" s="31" t="n"/>
      <c r="B1013" s="26" t="n"/>
      <c r="C1013" s="26" t="n"/>
      <c r="D1013" s="26" t="n"/>
      <c r="E1013" s="26" t="n"/>
      <c r="F1013" s="27" t="n"/>
      <c r="G1013" s="26" t="n"/>
      <c r="H1013" s="28">
        <f>IFERROR(IF(G1013="","",VLOOKUP(G1013,'Setup - Vehicles'!$A$5:$D$504,4,0)),"")</f>
        <v/>
      </c>
      <c r="I1013" s="32">
        <f>IFERROR(IF(E1013="","",VLOOKUP(E1013,'Setup - Mix Design'!$A$5:$I$504,9,0)),"")</f>
        <v/>
      </c>
      <c r="J1013" s="32">
        <f>IF(OR(F1013="",I1013=""),"",F1013*I1013)</f>
        <v/>
      </c>
      <c r="K1013" s="26" t="n"/>
    </row>
    <row r="1014">
      <c r="A1014" s="31" t="n"/>
      <c r="B1014" s="26" t="n"/>
      <c r="C1014" s="26" t="n"/>
      <c r="D1014" s="26" t="n"/>
      <c r="E1014" s="26" t="n"/>
      <c r="F1014" s="27" t="n"/>
      <c r="G1014" s="26" t="n"/>
      <c r="H1014" s="28">
        <f>IFERROR(IF(G1014="","",VLOOKUP(G1014,'Setup - Vehicles'!$A$5:$D$504,4,0)),"")</f>
        <v/>
      </c>
      <c r="I1014" s="32">
        <f>IFERROR(IF(E1014="","",VLOOKUP(E1014,'Setup - Mix Design'!$A$5:$I$504,9,0)),"")</f>
        <v/>
      </c>
      <c r="J1014" s="32">
        <f>IF(OR(F1014="",I1014=""),"",F1014*I1014)</f>
        <v/>
      </c>
      <c r="K1014" s="26" t="n"/>
    </row>
    <row r="1015">
      <c r="A1015" s="31" t="n"/>
      <c r="B1015" s="26" t="n"/>
      <c r="C1015" s="26" t="n"/>
      <c r="D1015" s="26" t="n"/>
      <c r="E1015" s="26" t="n"/>
      <c r="F1015" s="27" t="n"/>
      <c r="G1015" s="26" t="n"/>
      <c r="H1015" s="28">
        <f>IFERROR(IF(G1015="","",VLOOKUP(G1015,'Setup - Vehicles'!$A$5:$D$504,4,0)),"")</f>
        <v/>
      </c>
      <c r="I1015" s="32">
        <f>IFERROR(IF(E1015="","",VLOOKUP(E1015,'Setup - Mix Design'!$A$5:$I$504,9,0)),"")</f>
        <v/>
      </c>
      <c r="J1015" s="32">
        <f>IF(OR(F1015="",I1015=""),"",F1015*I1015)</f>
        <v/>
      </c>
      <c r="K1015" s="26" t="n"/>
    </row>
    <row r="1016">
      <c r="A1016" s="31" t="n"/>
      <c r="B1016" s="26" t="n"/>
      <c r="C1016" s="26" t="n"/>
      <c r="D1016" s="26" t="n"/>
      <c r="E1016" s="26" t="n"/>
      <c r="F1016" s="27" t="n"/>
      <c r="G1016" s="26" t="n"/>
      <c r="H1016" s="28">
        <f>IFERROR(IF(G1016="","",VLOOKUP(G1016,'Setup - Vehicles'!$A$5:$D$504,4,0)),"")</f>
        <v/>
      </c>
      <c r="I1016" s="32">
        <f>IFERROR(IF(E1016="","",VLOOKUP(E1016,'Setup - Mix Design'!$A$5:$I$504,9,0)),"")</f>
        <v/>
      </c>
      <c r="J1016" s="32">
        <f>IF(OR(F1016="",I1016=""),"",F1016*I1016)</f>
        <v/>
      </c>
      <c r="K1016" s="26" t="n"/>
    </row>
    <row r="1017">
      <c r="A1017" s="31" t="n"/>
      <c r="B1017" s="26" t="n"/>
      <c r="C1017" s="26" t="n"/>
      <c r="D1017" s="26" t="n"/>
      <c r="E1017" s="26" t="n"/>
      <c r="F1017" s="27" t="n"/>
      <c r="G1017" s="26" t="n"/>
      <c r="H1017" s="28">
        <f>IFERROR(IF(G1017="","",VLOOKUP(G1017,'Setup - Vehicles'!$A$5:$D$504,4,0)),"")</f>
        <v/>
      </c>
      <c r="I1017" s="32">
        <f>IFERROR(IF(E1017="","",VLOOKUP(E1017,'Setup - Mix Design'!$A$5:$I$504,9,0)),"")</f>
        <v/>
      </c>
      <c r="J1017" s="32">
        <f>IF(OR(F1017="",I1017=""),"",F1017*I1017)</f>
        <v/>
      </c>
      <c r="K1017" s="26" t="n"/>
    </row>
    <row r="1018">
      <c r="A1018" s="31" t="n"/>
      <c r="B1018" s="26" t="n"/>
      <c r="C1018" s="26" t="n"/>
      <c r="D1018" s="26" t="n"/>
      <c r="E1018" s="26" t="n"/>
      <c r="F1018" s="27" t="n"/>
      <c r="G1018" s="26" t="n"/>
      <c r="H1018" s="28">
        <f>IFERROR(IF(G1018="","",VLOOKUP(G1018,'Setup - Vehicles'!$A$5:$D$504,4,0)),"")</f>
        <v/>
      </c>
      <c r="I1018" s="32">
        <f>IFERROR(IF(E1018="","",VLOOKUP(E1018,'Setup - Mix Design'!$A$5:$I$504,9,0)),"")</f>
        <v/>
      </c>
      <c r="J1018" s="32">
        <f>IF(OR(F1018="",I1018=""),"",F1018*I1018)</f>
        <v/>
      </c>
      <c r="K1018" s="26" t="n"/>
    </row>
    <row r="1019">
      <c r="A1019" s="31" t="n"/>
      <c r="B1019" s="26" t="n"/>
      <c r="C1019" s="26" t="n"/>
      <c r="D1019" s="26" t="n"/>
      <c r="E1019" s="26" t="n"/>
      <c r="F1019" s="27" t="n"/>
      <c r="G1019" s="26" t="n"/>
      <c r="H1019" s="28">
        <f>IFERROR(IF(G1019="","",VLOOKUP(G1019,'Setup - Vehicles'!$A$5:$D$504,4,0)),"")</f>
        <v/>
      </c>
      <c r="I1019" s="32">
        <f>IFERROR(IF(E1019="","",VLOOKUP(E1019,'Setup - Mix Design'!$A$5:$I$504,9,0)),"")</f>
        <v/>
      </c>
      <c r="J1019" s="32">
        <f>IF(OR(F1019="",I1019=""),"",F1019*I1019)</f>
        <v/>
      </c>
      <c r="K1019" s="26" t="n"/>
    </row>
    <row r="1020">
      <c r="A1020" s="31" t="n"/>
      <c r="B1020" s="26" t="n"/>
      <c r="C1020" s="26" t="n"/>
      <c r="D1020" s="26" t="n"/>
      <c r="E1020" s="26" t="n"/>
      <c r="F1020" s="27" t="n"/>
      <c r="G1020" s="26" t="n"/>
      <c r="H1020" s="28">
        <f>IFERROR(IF(G1020="","",VLOOKUP(G1020,'Setup - Vehicles'!$A$5:$D$504,4,0)),"")</f>
        <v/>
      </c>
      <c r="I1020" s="32">
        <f>IFERROR(IF(E1020="","",VLOOKUP(E1020,'Setup - Mix Design'!$A$5:$I$504,9,0)),"")</f>
        <v/>
      </c>
      <c r="J1020" s="32">
        <f>IF(OR(F1020="",I1020=""),"",F1020*I1020)</f>
        <v/>
      </c>
      <c r="K1020" s="26" t="n"/>
    </row>
    <row r="1021">
      <c r="A1021" s="31" t="n"/>
      <c r="B1021" s="26" t="n"/>
      <c r="C1021" s="26" t="n"/>
      <c r="D1021" s="26" t="n"/>
      <c r="E1021" s="26" t="n"/>
      <c r="F1021" s="27" t="n"/>
      <c r="G1021" s="26" t="n"/>
      <c r="H1021" s="28">
        <f>IFERROR(IF(G1021="","",VLOOKUP(G1021,'Setup - Vehicles'!$A$5:$D$504,4,0)),"")</f>
        <v/>
      </c>
      <c r="I1021" s="32">
        <f>IFERROR(IF(E1021="","",VLOOKUP(E1021,'Setup - Mix Design'!$A$5:$I$504,9,0)),"")</f>
        <v/>
      </c>
      <c r="J1021" s="32">
        <f>IF(OR(F1021="",I1021=""),"",F1021*I1021)</f>
        <v/>
      </c>
      <c r="K1021" s="26" t="n"/>
    </row>
    <row r="1022">
      <c r="A1022" s="31" t="n"/>
      <c r="B1022" s="26" t="n"/>
      <c r="C1022" s="26" t="n"/>
      <c r="D1022" s="26" t="n"/>
      <c r="E1022" s="26" t="n"/>
      <c r="F1022" s="27" t="n"/>
      <c r="G1022" s="26" t="n"/>
      <c r="H1022" s="28">
        <f>IFERROR(IF(G1022="","",VLOOKUP(G1022,'Setup - Vehicles'!$A$5:$D$504,4,0)),"")</f>
        <v/>
      </c>
      <c r="I1022" s="32">
        <f>IFERROR(IF(E1022="","",VLOOKUP(E1022,'Setup - Mix Design'!$A$5:$I$504,9,0)),"")</f>
        <v/>
      </c>
      <c r="J1022" s="32">
        <f>IF(OR(F1022="",I1022=""),"",F1022*I1022)</f>
        <v/>
      </c>
      <c r="K1022" s="26" t="n"/>
    </row>
    <row r="1023">
      <c r="A1023" s="31" t="n"/>
      <c r="B1023" s="26" t="n"/>
      <c r="C1023" s="26" t="n"/>
      <c r="D1023" s="26" t="n"/>
      <c r="E1023" s="26" t="n"/>
      <c r="F1023" s="27" t="n"/>
      <c r="G1023" s="26" t="n"/>
      <c r="H1023" s="28">
        <f>IFERROR(IF(G1023="","",VLOOKUP(G1023,'Setup - Vehicles'!$A$5:$D$504,4,0)),"")</f>
        <v/>
      </c>
      <c r="I1023" s="32">
        <f>IFERROR(IF(E1023="","",VLOOKUP(E1023,'Setup - Mix Design'!$A$5:$I$504,9,0)),"")</f>
        <v/>
      </c>
      <c r="J1023" s="32">
        <f>IF(OR(F1023="",I1023=""),"",F1023*I1023)</f>
        <v/>
      </c>
      <c r="K1023" s="26" t="n"/>
    </row>
    <row r="1024">
      <c r="A1024" s="31" t="n"/>
      <c r="B1024" s="26" t="n"/>
      <c r="C1024" s="26" t="n"/>
      <c r="D1024" s="26" t="n"/>
      <c r="E1024" s="26" t="n"/>
      <c r="F1024" s="27" t="n"/>
      <c r="G1024" s="26" t="n"/>
      <c r="H1024" s="28">
        <f>IFERROR(IF(G1024="","",VLOOKUP(G1024,'Setup - Vehicles'!$A$5:$D$504,4,0)),"")</f>
        <v/>
      </c>
      <c r="I1024" s="32">
        <f>IFERROR(IF(E1024="","",VLOOKUP(E1024,'Setup - Mix Design'!$A$5:$I$504,9,0)),"")</f>
        <v/>
      </c>
      <c r="J1024" s="32">
        <f>IF(OR(F1024="",I1024=""),"",F1024*I1024)</f>
        <v/>
      </c>
      <c r="K1024" s="26" t="n"/>
    </row>
    <row r="1025">
      <c r="A1025" s="31" t="n"/>
      <c r="B1025" s="26" t="n"/>
      <c r="C1025" s="26" t="n"/>
      <c r="D1025" s="26" t="n"/>
      <c r="E1025" s="26" t="n"/>
      <c r="F1025" s="27" t="n"/>
      <c r="G1025" s="26" t="n"/>
      <c r="H1025" s="28">
        <f>IFERROR(IF(G1025="","",VLOOKUP(G1025,'Setup - Vehicles'!$A$5:$D$504,4,0)),"")</f>
        <v/>
      </c>
      <c r="I1025" s="32">
        <f>IFERROR(IF(E1025="","",VLOOKUP(E1025,'Setup - Mix Design'!$A$5:$I$504,9,0)),"")</f>
        <v/>
      </c>
      <c r="J1025" s="32">
        <f>IF(OR(F1025="",I1025=""),"",F1025*I1025)</f>
        <v/>
      </c>
      <c r="K1025" s="26" t="n"/>
    </row>
    <row r="1026">
      <c r="A1026" s="31" t="n"/>
      <c r="B1026" s="26" t="n"/>
      <c r="C1026" s="26" t="n"/>
      <c r="D1026" s="26" t="n"/>
      <c r="E1026" s="26" t="n"/>
      <c r="F1026" s="27" t="n"/>
      <c r="G1026" s="26" t="n"/>
      <c r="H1026" s="28">
        <f>IFERROR(IF(G1026="","",VLOOKUP(G1026,'Setup - Vehicles'!$A$5:$D$504,4,0)),"")</f>
        <v/>
      </c>
      <c r="I1026" s="32">
        <f>IFERROR(IF(E1026="","",VLOOKUP(E1026,'Setup - Mix Design'!$A$5:$I$504,9,0)),"")</f>
        <v/>
      </c>
      <c r="J1026" s="32">
        <f>IF(OR(F1026="",I1026=""),"",F1026*I1026)</f>
        <v/>
      </c>
      <c r="K1026" s="26" t="n"/>
    </row>
    <row r="1027">
      <c r="A1027" s="31" t="n"/>
      <c r="B1027" s="26" t="n"/>
      <c r="C1027" s="26" t="n"/>
      <c r="D1027" s="26" t="n"/>
      <c r="E1027" s="26" t="n"/>
      <c r="F1027" s="27" t="n"/>
      <c r="G1027" s="26" t="n"/>
      <c r="H1027" s="28">
        <f>IFERROR(IF(G1027="","",VLOOKUP(G1027,'Setup - Vehicles'!$A$5:$D$504,4,0)),"")</f>
        <v/>
      </c>
      <c r="I1027" s="32">
        <f>IFERROR(IF(E1027="","",VLOOKUP(E1027,'Setup - Mix Design'!$A$5:$I$504,9,0)),"")</f>
        <v/>
      </c>
      <c r="J1027" s="32">
        <f>IF(OR(F1027="",I1027=""),"",F1027*I1027)</f>
        <v/>
      </c>
      <c r="K1027" s="26" t="n"/>
    </row>
    <row r="1028">
      <c r="A1028" s="31" t="n"/>
      <c r="B1028" s="26" t="n"/>
      <c r="C1028" s="26" t="n"/>
      <c r="D1028" s="26" t="n"/>
      <c r="E1028" s="26" t="n"/>
      <c r="F1028" s="27" t="n"/>
      <c r="G1028" s="26" t="n"/>
      <c r="H1028" s="28">
        <f>IFERROR(IF(G1028="","",VLOOKUP(G1028,'Setup - Vehicles'!$A$5:$D$504,4,0)),"")</f>
        <v/>
      </c>
      <c r="I1028" s="32">
        <f>IFERROR(IF(E1028="","",VLOOKUP(E1028,'Setup - Mix Design'!$A$5:$I$504,9,0)),"")</f>
        <v/>
      </c>
      <c r="J1028" s="32">
        <f>IF(OR(F1028="",I1028=""),"",F1028*I1028)</f>
        <v/>
      </c>
      <c r="K1028" s="26" t="n"/>
    </row>
    <row r="1029">
      <c r="A1029" s="31" t="n"/>
      <c r="B1029" s="26" t="n"/>
      <c r="C1029" s="26" t="n"/>
      <c r="D1029" s="26" t="n"/>
      <c r="E1029" s="26" t="n"/>
      <c r="F1029" s="27" t="n"/>
      <c r="G1029" s="26" t="n"/>
      <c r="H1029" s="28">
        <f>IFERROR(IF(G1029="","",VLOOKUP(G1029,'Setup - Vehicles'!$A$5:$D$504,4,0)),"")</f>
        <v/>
      </c>
      <c r="I1029" s="32">
        <f>IFERROR(IF(E1029="","",VLOOKUP(E1029,'Setup - Mix Design'!$A$5:$I$504,9,0)),"")</f>
        <v/>
      </c>
      <c r="J1029" s="32">
        <f>IF(OR(F1029="",I1029=""),"",F1029*I1029)</f>
        <v/>
      </c>
      <c r="K1029" s="26" t="n"/>
    </row>
    <row r="1030">
      <c r="A1030" s="31" t="n"/>
      <c r="B1030" s="26" t="n"/>
      <c r="C1030" s="26" t="n"/>
      <c r="D1030" s="26" t="n"/>
      <c r="E1030" s="26" t="n"/>
      <c r="F1030" s="27" t="n"/>
      <c r="G1030" s="26" t="n"/>
      <c r="H1030" s="28">
        <f>IFERROR(IF(G1030="","",VLOOKUP(G1030,'Setup - Vehicles'!$A$5:$D$504,4,0)),"")</f>
        <v/>
      </c>
      <c r="I1030" s="32">
        <f>IFERROR(IF(E1030="","",VLOOKUP(E1030,'Setup - Mix Design'!$A$5:$I$504,9,0)),"")</f>
        <v/>
      </c>
      <c r="J1030" s="32">
        <f>IF(OR(F1030="",I1030=""),"",F1030*I1030)</f>
        <v/>
      </c>
      <c r="K1030" s="26" t="n"/>
    </row>
    <row r="1031">
      <c r="A1031" s="31" t="n"/>
      <c r="B1031" s="26" t="n"/>
      <c r="C1031" s="26" t="n"/>
      <c r="D1031" s="26" t="n"/>
      <c r="E1031" s="26" t="n"/>
      <c r="F1031" s="27" t="n"/>
      <c r="G1031" s="26" t="n"/>
      <c r="H1031" s="28">
        <f>IFERROR(IF(G1031="","",VLOOKUP(G1031,'Setup - Vehicles'!$A$5:$D$504,4,0)),"")</f>
        <v/>
      </c>
      <c r="I1031" s="32">
        <f>IFERROR(IF(E1031="","",VLOOKUP(E1031,'Setup - Mix Design'!$A$5:$I$504,9,0)),"")</f>
        <v/>
      </c>
      <c r="J1031" s="32">
        <f>IF(OR(F1031="",I1031=""),"",F1031*I1031)</f>
        <v/>
      </c>
      <c r="K1031" s="26" t="n"/>
    </row>
    <row r="1032">
      <c r="A1032" s="31" t="n"/>
      <c r="B1032" s="26" t="n"/>
      <c r="C1032" s="26" t="n"/>
      <c r="D1032" s="26" t="n"/>
      <c r="E1032" s="26" t="n"/>
      <c r="F1032" s="27" t="n"/>
      <c r="G1032" s="26" t="n"/>
      <c r="H1032" s="28">
        <f>IFERROR(IF(G1032="","",VLOOKUP(G1032,'Setup - Vehicles'!$A$5:$D$504,4,0)),"")</f>
        <v/>
      </c>
      <c r="I1032" s="32">
        <f>IFERROR(IF(E1032="","",VLOOKUP(E1032,'Setup - Mix Design'!$A$5:$I$504,9,0)),"")</f>
        <v/>
      </c>
      <c r="J1032" s="32">
        <f>IF(OR(F1032="",I1032=""),"",F1032*I1032)</f>
        <v/>
      </c>
      <c r="K1032" s="26" t="n"/>
    </row>
    <row r="1033">
      <c r="A1033" s="31" t="n"/>
      <c r="B1033" s="26" t="n"/>
      <c r="C1033" s="26" t="n"/>
      <c r="D1033" s="26" t="n"/>
      <c r="E1033" s="26" t="n"/>
      <c r="F1033" s="27" t="n"/>
      <c r="G1033" s="26" t="n"/>
      <c r="H1033" s="28">
        <f>IFERROR(IF(G1033="","",VLOOKUP(G1033,'Setup - Vehicles'!$A$5:$D$504,4,0)),"")</f>
        <v/>
      </c>
      <c r="I1033" s="32">
        <f>IFERROR(IF(E1033="","",VLOOKUP(E1033,'Setup - Mix Design'!$A$5:$I$504,9,0)),"")</f>
        <v/>
      </c>
      <c r="J1033" s="32">
        <f>IF(OR(F1033="",I1033=""),"",F1033*I1033)</f>
        <v/>
      </c>
      <c r="K1033" s="26" t="n"/>
    </row>
    <row r="1034">
      <c r="A1034" s="31" t="n"/>
      <c r="B1034" s="26" t="n"/>
      <c r="C1034" s="26" t="n"/>
      <c r="D1034" s="26" t="n"/>
      <c r="E1034" s="26" t="n"/>
      <c r="F1034" s="27" t="n"/>
      <c r="G1034" s="26" t="n"/>
      <c r="H1034" s="28">
        <f>IFERROR(IF(G1034="","",VLOOKUP(G1034,'Setup - Vehicles'!$A$5:$D$504,4,0)),"")</f>
        <v/>
      </c>
      <c r="I1034" s="32">
        <f>IFERROR(IF(E1034="","",VLOOKUP(E1034,'Setup - Mix Design'!$A$5:$I$504,9,0)),"")</f>
        <v/>
      </c>
      <c r="J1034" s="32">
        <f>IF(OR(F1034="",I1034=""),"",F1034*I1034)</f>
        <v/>
      </c>
      <c r="K1034" s="26" t="n"/>
    </row>
    <row r="1035">
      <c r="A1035" s="31" t="n"/>
      <c r="B1035" s="26" t="n"/>
      <c r="C1035" s="26" t="n"/>
      <c r="D1035" s="26" t="n"/>
      <c r="E1035" s="26" t="n"/>
      <c r="F1035" s="27" t="n"/>
      <c r="G1035" s="26" t="n"/>
      <c r="H1035" s="28">
        <f>IFERROR(IF(G1035="","",VLOOKUP(G1035,'Setup - Vehicles'!$A$5:$D$504,4,0)),"")</f>
        <v/>
      </c>
      <c r="I1035" s="32">
        <f>IFERROR(IF(E1035="","",VLOOKUP(E1035,'Setup - Mix Design'!$A$5:$I$504,9,0)),"")</f>
        <v/>
      </c>
      <c r="J1035" s="32">
        <f>IF(OR(F1035="",I1035=""),"",F1035*I1035)</f>
        <v/>
      </c>
      <c r="K1035" s="26" t="n"/>
    </row>
    <row r="1036">
      <c r="A1036" s="31" t="n"/>
      <c r="B1036" s="26" t="n"/>
      <c r="C1036" s="26" t="n"/>
      <c r="D1036" s="26" t="n"/>
      <c r="E1036" s="26" t="n"/>
      <c r="F1036" s="27" t="n"/>
      <c r="G1036" s="26" t="n"/>
      <c r="H1036" s="28">
        <f>IFERROR(IF(G1036="","",VLOOKUP(G1036,'Setup - Vehicles'!$A$5:$D$504,4,0)),"")</f>
        <v/>
      </c>
      <c r="I1036" s="32">
        <f>IFERROR(IF(E1036="","",VLOOKUP(E1036,'Setup - Mix Design'!$A$5:$I$504,9,0)),"")</f>
        <v/>
      </c>
      <c r="J1036" s="32">
        <f>IF(OR(F1036="",I1036=""),"",F1036*I1036)</f>
        <v/>
      </c>
      <c r="K1036" s="26" t="n"/>
    </row>
    <row r="1037">
      <c r="A1037" s="31" t="n"/>
      <c r="B1037" s="26" t="n"/>
      <c r="C1037" s="26" t="n"/>
      <c r="D1037" s="26" t="n"/>
      <c r="E1037" s="26" t="n"/>
      <c r="F1037" s="27" t="n"/>
      <c r="G1037" s="26" t="n"/>
      <c r="H1037" s="28">
        <f>IFERROR(IF(G1037="","",VLOOKUP(G1037,'Setup - Vehicles'!$A$5:$D$504,4,0)),"")</f>
        <v/>
      </c>
      <c r="I1037" s="32">
        <f>IFERROR(IF(E1037="","",VLOOKUP(E1037,'Setup - Mix Design'!$A$5:$I$504,9,0)),"")</f>
        <v/>
      </c>
      <c r="J1037" s="32">
        <f>IF(OR(F1037="",I1037=""),"",F1037*I1037)</f>
        <v/>
      </c>
      <c r="K1037" s="26" t="n"/>
    </row>
    <row r="1038">
      <c r="A1038" s="31" t="n"/>
      <c r="B1038" s="26" t="n"/>
      <c r="C1038" s="26" t="n"/>
      <c r="D1038" s="26" t="n"/>
      <c r="E1038" s="26" t="n"/>
      <c r="F1038" s="27" t="n"/>
      <c r="G1038" s="26" t="n"/>
      <c r="H1038" s="28">
        <f>IFERROR(IF(G1038="","",VLOOKUP(G1038,'Setup - Vehicles'!$A$5:$D$504,4,0)),"")</f>
        <v/>
      </c>
      <c r="I1038" s="32">
        <f>IFERROR(IF(E1038="","",VLOOKUP(E1038,'Setup - Mix Design'!$A$5:$I$504,9,0)),"")</f>
        <v/>
      </c>
      <c r="J1038" s="32">
        <f>IF(OR(F1038="",I1038=""),"",F1038*I1038)</f>
        <v/>
      </c>
      <c r="K1038" s="26" t="n"/>
    </row>
    <row r="1039">
      <c r="A1039" s="31" t="n"/>
      <c r="B1039" s="26" t="n"/>
      <c r="C1039" s="26" t="n"/>
      <c r="D1039" s="26" t="n"/>
      <c r="E1039" s="26" t="n"/>
      <c r="F1039" s="27" t="n"/>
      <c r="G1039" s="26" t="n"/>
      <c r="H1039" s="28">
        <f>IFERROR(IF(G1039="","",VLOOKUP(G1039,'Setup - Vehicles'!$A$5:$D$504,4,0)),"")</f>
        <v/>
      </c>
      <c r="I1039" s="32">
        <f>IFERROR(IF(E1039="","",VLOOKUP(E1039,'Setup - Mix Design'!$A$5:$I$504,9,0)),"")</f>
        <v/>
      </c>
      <c r="J1039" s="32">
        <f>IF(OR(F1039="",I1039=""),"",F1039*I1039)</f>
        <v/>
      </c>
      <c r="K1039" s="26" t="n"/>
    </row>
    <row r="1040">
      <c r="A1040" s="31" t="n"/>
      <c r="B1040" s="26" t="n"/>
      <c r="C1040" s="26" t="n"/>
      <c r="D1040" s="26" t="n"/>
      <c r="E1040" s="26" t="n"/>
      <c r="F1040" s="27" t="n"/>
      <c r="G1040" s="26" t="n"/>
      <c r="H1040" s="28">
        <f>IFERROR(IF(G1040="","",VLOOKUP(G1040,'Setup - Vehicles'!$A$5:$D$504,4,0)),"")</f>
        <v/>
      </c>
      <c r="I1040" s="32">
        <f>IFERROR(IF(E1040="","",VLOOKUP(E1040,'Setup - Mix Design'!$A$5:$I$504,9,0)),"")</f>
        <v/>
      </c>
      <c r="J1040" s="32">
        <f>IF(OR(F1040="",I1040=""),"",F1040*I1040)</f>
        <v/>
      </c>
      <c r="K1040" s="26" t="n"/>
    </row>
    <row r="1041">
      <c r="A1041" s="31" t="n"/>
      <c r="B1041" s="26" t="n"/>
      <c r="C1041" s="26" t="n"/>
      <c r="D1041" s="26" t="n"/>
      <c r="E1041" s="26" t="n"/>
      <c r="F1041" s="27" t="n"/>
      <c r="G1041" s="26" t="n"/>
      <c r="H1041" s="28">
        <f>IFERROR(IF(G1041="","",VLOOKUP(G1041,'Setup - Vehicles'!$A$5:$D$504,4,0)),"")</f>
        <v/>
      </c>
      <c r="I1041" s="32">
        <f>IFERROR(IF(E1041="","",VLOOKUP(E1041,'Setup - Mix Design'!$A$5:$I$504,9,0)),"")</f>
        <v/>
      </c>
      <c r="J1041" s="32">
        <f>IF(OR(F1041="",I1041=""),"",F1041*I1041)</f>
        <v/>
      </c>
      <c r="K1041" s="26" t="n"/>
    </row>
    <row r="1042">
      <c r="A1042" s="31" t="n"/>
      <c r="B1042" s="26" t="n"/>
      <c r="C1042" s="26" t="n"/>
      <c r="D1042" s="26" t="n"/>
      <c r="E1042" s="26" t="n"/>
      <c r="F1042" s="27" t="n"/>
      <c r="G1042" s="26" t="n"/>
      <c r="H1042" s="28">
        <f>IFERROR(IF(G1042="","",VLOOKUP(G1042,'Setup - Vehicles'!$A$5:$D$504,4,0)),"")</f>
        <v/>
      </c>
      <c r="I1042" s="32">
        <f>IFERROR(IF(E1042="","",VLOOKUP(E1042,'Setup - Mix Design'!$A$5:$I$504,9,0)),"")</f>
        <v/>
      </c>
      <c r="J1042" s="32">
        <f>IF(OR(F1042="",I1042=""),"",F1042*I1042)</f>
        <v/>
      </c>
      <c r="K1042" s="26" t="n"/>
    </row>
    <row r="1043">
      <c r="A1043" s="31" t="n"/>
      <c r="B1043" s="26" t="n"/>
      <c r="C1043" s="26" t="n"/>
      <c r="D1043" s="26" t="n"/>
      <c r="E1043" s="26" t="n"/>
      <c r="F1043" s="27" t="n"/>
      <c r="G1043" s="26" t="n"/>
      <c r="H1043" s="28">
        <f>IFERROR(IF(G1043="","",VLOOKUP(G1043,'Setup - Vehicles'!$A$5:$D$504,4,0)),"")</f>
        <v/>
      </c>
      <c r="I1043" s="32">
        <f>IFERROR(IF(E1043="","",VLOOKUP(E1043,'Setup - Mix Design'!$A$5:$I$504,9,0)),"")</f>
        <v/>
      </c>
      <c r="J1043" s="32">
        <f>IF(OR(F1043="",I1043=""),"",F1043*I1043)</f>
        <v/>
      </c>
      <c r="K1043" s="26" t="n"/>
    </row>
    <row r="1044">
      <c r="A1044" s="31" t="n"/>
      <c r="B1044" s="26" t="n"/>
      <c r="C1044" s="26" t="n"/>
      <c r="D1044" s="26" t="n"/>
      <c r="E1044" s="26" t="n"/>
      <c r="F1044" s="27" t="n"/>
      <c r="G1044" s="26" t="n"/>
      <c r="H1044" s="28">
        <f>IFERROR(IF(G1044="","",VLOOKUP(G1044,'Setup - Vehicles'!$A$5:$D$504,4,0)),"")</f>
        <v/>
      </c>
      <c r="I1044" s="32">
        <f>IFERROR(IF(E1044="","",VLOOKUP(E1044,'Setup - Mix Design'!$A$5:$I$504,9,0)),"")</f>
        <v/>
      </c>
      <c r="J1044" s="32">
        <f>IF(OR(F1044="",I1044=""),"",F1044*I1044)</f>
        <v/>
      </c>
      <c r="K1044" s="26" t="n"/>
    </row>
    <row r="1045">
      <c r="A1045" s="31" t="n"/>
      <c r="B1045" s="26" t="n"/>
      <c r="C1045" s="26" t="n"/>
      <c r="D1045" s="26" t="n"/>
      <c r="E1045" s="26" t="n"/>
      <c r="F1045" s="27" t="n"/>
      <c r="G1045" s="26" t="n"/>
      <c r="H1045" s="28">
        <f>IFERROR(IF(G1045="","",VLOOKUP(G1045,'Setup - Vehicles'!$A$5:$D$504,4,0)),"")</f>
        <v/>
      </c>
      <c r="I1045" s="32">
        <f>IFERROR(IF(E1045="","",VLOOKUP(E1045,'Setup - Mix Design'!$A$5:$I$504,9,0)),"")</f>
        <v/>
      </c>
      <c r="J1045" s="32">
        <f>IF(OR(F1045="",I1045=""),"",F1045*I1045)</f>
        <v/>
      </c>
      <c r="K1045" s="26" t="n"/>
    </row>
    <row r="1046">
      <c r="A1046" s="31" t="n"/>
      <c r="B1046" s="26" t="n"/>
      <c r="C1046" s="26" t="n"/>
      <c r="D1046" s="26" t="n"/>
      <c r="E1046" s="26" t="n"/>
      <c r="F1046" s="27" t="n"/>
      <c r="G1046" s="26" t="n"/>
      <c r="H1046" s="28">
        <f>IFERROR(IF(G1046="","",VLOOKUP(G1046,'Setup - Vehicles'!$A$5:$D$504,4,0)),"")</f>
        <v/>
      </c>
      <c r="I1046" s="32">
        <f>IFERROR(IF(E1046="","",VLOOKUP(E1046,'Setup - Mix Design'!$A$5:$I$504,9,0)),"")</f>
        <v/>
      </c>
      <c r="J1046" s="32">
        <f>IF(OR(F1046="",I1046=""),"",F1046*I1046)</f>
        <v/>
      </c>
      <c r="K1046" s="26" t="n"/>
    </row>
    <row r="1047">
      <c r="A1047" s="31" t="n"/>
      <c r="B1047" s="26" t="n"/>
      <c r="C1047" s="26" t="n"/>
      <c r="D1047" s="26" t="n"/>
      <c r="E1047" s="26" t="n"/>
      <c r="F1047" s="27" t="n"/>
      <c r="G1047" s="26" t="n"/>
      <c r="H1047" s="28">
        <f>IFERROR(IF(G1047="","",VLOOKUP(G1047,'Setup - Vehicles'!$A$5:$D$504,4,0)),"")</f>
        <v/>
      </c>
      <c r="I1047" s="32">
        <f>IFERROR(IF(E1047="","",VLOOKUP(E1047,'Setup - Mix Design'!$A$5:$I$504,9,0)),"")</f>
        <v/>
      </c>
      <c r="J1047" s="32">
        <f>IF(OR(F1047="",I1047=""),"",F1047*I1047)</f>
        <v/>
      </c>
      <c r="K1047" s="26" t="n"/>
    </row>
    <row r="1048">
      <c r="A1048" s="31" t="n"/>
      <c r="B1048" s="26" t="n"/>
      <c r="C1048" s="26" t="n"/>
      <c r="D1048" s="26" t="n"/>
      <c r="E1048" s="26" t="n"/>
      <c r="F1048" s="27" t="n"/>
      <c r="G1048" s="26" t="n"/>
      <c r="H1048" s="28">
        <f>IFERROR(IF(G1048="","",VLOOKUP(G1048,'Setup - Vehicles'!$A$5:$D$504,4,0)),"")</f>
        <v/>
      </c>
      <c r="I1048" s="32">
        <f>IFERROR(IF(E1048="","",VLOOKUP(E1048,'Setup - Mix Design'!$A$5:$I$504,9,0)),"")</f>
        <v/>
      </c>
      <c r="J1048" s="32">
        <f>IF(OR(F1048="",I1048=""),"",F1048*I1048)</f>
        <v/>
      </c>
      <c r="K1048" s="26" t="n"/>
    </row>
    <row r="1049">
      <c r="A1049" s="31" t="n"/>
      <c r="B1049" s="26" t="n"/>
      <c r="C1049" s="26" t="n"/>
      <c r="D1049" s="26" t="n"/>
      <c r="E1049" s="26" t="n"/>
      <c r="F1049" s="27" t="n"/>
      <c r="G1049" s="26" t="n"/>
      <c r="H1049" s="28">
        <f>IFERROR(IF(G1049="","",VLOOKUP(G1049,'Setup - Vehicles'!$A$5:$D$504,4,0)),"")</f>
        <v/>
      </c>
      <c r="I1049" s="32">
        <f>IFERROR(IF(E1049="","",VLOOKUP(E1049,'Setup - Mix Design'!$A$5:$I$504,9,0)),"")</f>
        <v/>
      </c>
      <c r="J1049" s="32">
        <f>IF(OR(F1049="",I1049=""),"",F1049*I1049)</f>
        <v/>
      </c>
      <c r="K1049" s="26" t="n"/>
    </row>
    <row r="1050">
      <c r="A1050" s="31" t="n"/>
      <c r="B1050" s="26" t="n"/>
      <c r="C1050" s="26" t="n"/>
      <c r="D1050" s="26" t="n"/>
      <c r="E1050" s="26" t="n"/>
      <c r="F1050" s="27" t="n"/>
      <c r="G1050" s="26" t="n"/>
      <c r="H1050" s="28">
        <f>IFERROR(IF(G1050="","",VLOOKUP(G1050,'Setup - Vehicles'!$A$5:$D$504,4,0)),"")</f>
        <v/>
      </c>
      <c r="I1050" s="32">
        <f>IFERROR(IF(E1050="","",VLOOKUP(E1050,'Setup - Mix Design'!$A$5:$I$504,9,0)),"")</f>
        <v/>
      </c>
      <c r="J1050" s="32">
        <f>IF(OR(F1050="",I1050=""),"",F1050*I1050)</f>
        <v/>
      </c>
      <c r="K1050" s="26" t="n"/>
    </row>
    <row r="1051">
      <c r="A1051" s="31" t="n"/>
      <c r="B1051" s="26" t="n"/>
      <c r="C1051" s="26" t="n"/>
      <c r="D1051" s="26" t="n"/>
      <c r="E1051" s="26" t="n"/>
      <c r="F1051" s="27" t="n"/>
      <c r="G1051" s="26" t="n"/>
      <c r="H1051" s="28">
        <f>IFERROR(IF(G1051="","",VLOOKUP(G1051,'Setup - Vehicles'!$A$5:$D$504,4,0)),"")</f>
        <v/>
      </c>
      <c r="I1051" s="32">
        <f>IFERROR(IF(E1051="","",VLOOKUP(E1051,'Setup - Mix Design'!$A$5:$I$504,9,0)),"")</f>
        <v/>
      </c>
      <c r="J1051" s="32">
        <f>IF(OR(F1051="",I1051=""),"",F1051*I1051)</f>
        <v/>
      </c>
      <c r="K1051" s="26" t="n"/>
    </row>
    <row r="1052">
      <c r="A1052" s="31" t="n"/>
      <c r="B1052" s="26" t="n"/>
      <c r="C1052" s="26" t="n"/>
      <c r="D1052" s="26" t="n"/>
      <c r="E1052" s="26" t="n"/>
      <c r="F1052" s="27" t="n"/>
      <c r="G1052" s="26" t="n"/>
      <c r="H1052" s="28">
        <f>IFERROR(IF(G1052="","",VLOOKUP(G1052,'Setup - Vehicles'!$A$5:$D$504,4,0)),"")</f>
        <v/>
      </c>
      <c r="I1052" s="32">
        <f>IFERROR(IF(E1052="","",VLOOKUP(E1052,'Setup - Mix Design'!$A$5:$I$504,9,0)),"")</f>
        <v/>
      </c>
      <c r="J1052" s="32">
        <f>IF(OR(F1052="",I1052=""),"",F1052*I1052)</f>
        <v/>
      </c>
      <c r="K1052" s="26" t="n"/>
    </row>
    <row r="1053">
      <c r="A1053" s="31" t="n"/>
      <c r="B1053" s="26" t="n"/>
      <c r="C1053" s="26" t="n"/>
      <c r="D1053" s="26" t="n"/>
      <c r="E1053" s="26" t="n"/>
      <c r="F1053" s="27" t="n"/>
      <c r="G1053" s="26" t="n"/>
      <c r="H1053" s="28">
        <f>IFERROR(IF(G1053="","",VLOOKUP(G1053,'Setup - Vehicles'!$A$5:$D$504,4,0)),"")</f>
        <v/>
      </c>
      <c r="I1053" s="32">
        <f>IFERROR(IF(E1053="","",VLOOKUP(E1053,'Setup - Mix Design'!$A$5:$I$504,9,0)),"")</f>
        <v/>
      </c>
      <c r="J1053" s="32">
        <f>IF(OR(F1053="",I1053=""),"",F1053*I1053)</f>
        <v/>
      </c>
      <c r="K1053" s="26" t="n"/>
    </row>
    <row r="1054">
      <c r="A1054" s="31" t="n"/>
      <c r="B1054" s="26" t="n"/>
      <c r="C1054" s="26" t="n"/>
      <c r="D1054" s="26" t="n"/>
      <c r="E1054" s="26" t="n"/>
      <c r="F1054" s="27" t="n"/>
      <c r="G1054" s="26" t="n"/>
      <c r="H1054" s="28">
        <f>IFERROR(IF(G1054="","",VLOOKUP(G1054,'Setup - Vehicles'!$A$5:$D$504,4,0)),"")</f>
        <v/>
      </c>
      <c r="I1054" s="32">
        <f>IFERROR(IF(E1054="","",VLOOKUP(E1054,'Setup - Mix Design'!$A$5:$I$504,9,0)),"")</f>
        <v/>
      </c>
      <c r="J1054" s="32">
        <f>IF(OR(F1054="",I1054=""),"",F1054*I1054)</f>
        <v/>
      </c>
      <c r="K1054" s="26" t="n"/>
    </row>
    <row r="1055">
      <c r="A1055" s="31" t="n"/>
      <c r="B1055" s="26" t="n"/>
      <c r="C1055" s="26" t="n"/>
      <c r="D1055" s="26" t="n"/>
      <c r="E1055" s="26" t="n"/>
      <c r="F1055" s="27" t="n"/>
      <c r="G1055" s="26" t="n"/>
      <c r="H1055" s="28">
        <f>IFERROR(IF(G1055="","",VLOOKUP(G1055,'Setup - Vehicles'!$A$5:$D$504,4,0)),"")</f>
        <v/>
      </c>
      <c r="I1055" s="32">
        <f>IFERROR(IF(E1055="","",VLOOKUP(E1055,'Setup - Mix Design'!$A$5:$I$504,9,0)),"")</f>
        <v/>
      </c>
      <c r="J1055" s="32">
        <f>IF(OR(F1055="",I1055=""),"",F1055*I1055)</f>
        <v/>
      </c>
      <c r="K1055" s="26" t="n"/>
    </row>
    <row r="1056">
      <c r="A1056" s="31" t="n"/>
      <c r="B1056" s="26" t="n"/>
      <c r="C1056" s="26" t="n"/>
      <c r="D1056" s="26" t="n"/>
      <c r="E1056" s="26" t="n"/>
      <c r="F1056" s="27" t="n"/>
      <c r="G1056" s="26" t="n"/>
      <c r="H1056" s="28">
        <f>IFERROR(IF(G1056="","",VLOOKUP(G1056,'Setup - Vehicles'!$A$5:$D$504,4,0)),"")</f>
        <v/>
      </c>
      <c r="I1056" s="32">
        <f>IFERROR(IF(E1056="","",VLOOKUP(E1056,'Setup - Mix Design'!$A$5:$I$504,9,0)),"")</f>
        <v/>
      </c>
      <c r="J1056" s="32">
        <f>IF(OR(F1056="",I1056=""),"",F1056*I1056)</f>
        <v/>
      </c>
      <c r="K1056" s="26" t="n"/>
    </row>
    <row r="1057">
      <c r="A1057" s="31" t="n"/>
      <c r="B1057" s="26" t="n"/>
      <c r="C1057" s="26" t="n"/>
      <c r="D1057" s="26" t="n"/>
      <c r="E1057" s="26" t="n"/>
      <c r="F1057" s="27" t="n"/>
      <c r="G1057" s="26" t="n"/>
      <c r="H1057" s="28">
        <f>IFERROR(IF(G1057="","",VLOOKUP(G1057,'Setup - Vehicles'!$A$5:$D$504,4,0)),"")</f>
        <v/>
      </c>
      <c r="I1057" s="32">
        <f>IFERROR(IF(E1057="","",VLOOKUP(E1057,'Setup - Mix Design'!$A$5:$I$504,9,0)),"")</f>
        <v/>
      </c>
      <c r="J1057" s="32">
        <f>IF(OR(F1057="",I1057=""),"",F1057*I1057)</f>
        <v/>
      </c>
      <c r="K1057" s="26" t="n"/>
    </row>
    <row r="1058">
      <c r="A1058" s="31" t="n"/>
      <c r="B1058" s="26" t="n"/>
      <c r="C1058" s="26" t="n"/>
      <c r="D1058" s="26" t="n"/>
      <c r="E1058" s="26" t="n"/>
      <c r="F1058" s="27" t="n"/>
      <c r="G1058" s="26" t="n"/>
      <c r="H1058" s="28">
        <f>IFERROR(IF(G1058="","",VLOOKUP(G1058,'Setup - Vehicles'!$A$5:$D$504,4,0)),"")</f>
        <v/>
      </c>
      <c r="I1058" s="32">
        <f>IFERROR(IF(E1058="","",VLOOKUP(E1058,'Setup - Mix Design'!$A$5:$I$504,9,0)),"")</f>
        <v/>
      </c>
      <c r="J1058" s="32">
        <f>IF(OR(F1058="",I1058=""),"",F1058*I1058)</f>
        <v/>
      </c>
      <c r="K1058" s="26" t="n"/>
    </row>
    <row r="1059">
      <c r="A1059" s="31" t="n"/>
      <c r="B1059" s="26" t="n"/>
      <c r="C1059" s="26" t="n"/>
      <c r="D1059" s="26" t="n"/>
      <c r="E1059" s="26" t="n"/>
      <c r="F1059" s="27" t="n"/>
      <c r="G1059" s="26" t="n"/>
      <c r="H1059" s="28">
        <f>IFERROR(IF(G1059="","",VLOOKUP(G1059,'Setup - Vehicles'!$A$5:$D$504,4,0)),"")</f>
        <v/>
      </c>
      <c r="I1059" s="32">
        <f>IFERROR(IF(E1059="","",VLOOKUP(E1059,'Setup - Mix Design'!$A$5:$I$504,9,0)),"")</f>
        <v/>
      </c>
      <c r="J1059" s="32">
        <f>IF(OR(F1059="",I1059=""),"",F1059*I1059)</f>
        <v/>
      </c>
      <c r="K1059" s="26" t="n"/>
    </row>
    <row r="1060">
      <c r="A1060" s="31" t="n"/>
      <c r="B1060" s="26" t="n"/>
      <c r="C1060" s="26" t="n"/>
      <c r="D1060" s="26" t="n"/>
      <c r="E1060" s="26" t="n"/>
      <c r="F1060" s="27" t="n"/>
      <c r="G1060" s="26" t="n"/>
      <c r="H1060" s="28">
        <f>IFERROR(IF(G1060="","",VLOOKUP(G1060,'Setup - Vehicles'!$A$5:$D$504,4,0)),"")</f>
        <v/>
      </c>
      <c r="I1060" s="32">
        <f>IFERROR(IF(E1060="","",VLOOKUP(E1060,'Setup - Mix Design'!$A$5:$I$504,9,0)),"")</f>
        <v/>
      </c>
      <c r="J1060" s="32">
        <f>IF(OR(F1060="",I1060=""),"",F1060*I1060)</f>
        <v/>
      </c>
      <c r="K1060" s="26" t="n"/>
    </row>
    <row r="1061">
      <c r="A1061" s="31" t="n"/>
      <c r="B1061" s="26" t="n"/>
      <c r="C1061" s="26" t="n"/>
      <c r="D1061" s="26" t="n"/>
      <c r="E1061" s="26" t="n"/>
      <c r="F1061" s="27" t="n"/>
      <c r="G1061" s="26" t="n"/>
      <c r="H1061" s="28">
        <f>IFERROR(IF(G1061="","",VLOOKUP(G1061,'Setup - Vehicles'!$A$5:$D$504,4,0)),"")</f>
        <v/>
      </c>
      <c r="I1061" s="32">
        <f>IFERROR(IF(E1061="","",VLOOKUP(E1061,'Setup - Mix Design'!$A$5:$I$504,9,0)),"")</f>
        <v/>
      </c>
      <c r="J1061" s="32">
        <f>IF(OR(F1061="",I1061=""),"",F1061*I1061)</f>
        <v/>
      </c>
      <c r="K1061" s="26" t="n"/>
    </row>
    <row r="1062">
      <c r="A1062" s="31" t="n"/>
      <c r="B1062" s="26" t="n"/>
      <c r="C1062" s="26" t="n"/>
      <c r="D1062" s="26" t="n"/>
      <c r="E1062" s="26" t="n"/>
      <c r="F1062" s="27" t="n"/>
      <c r="G1062" s="26" t="n"/>
      <c r="H1062" s="28">
        <f>IFERROR(IF(G1062="","",VLOOKUP(G1062,'Setup - Vehicles'!$A$5:$D$504,4,0)),"")</f>
        <v/>
      </c>
      <c r="I1062" s="32">
        <f>IFERROR(IF(E1062="","",VLOOKUP(E1062,'Setup - Mix Design'!$A$5:$I$504,9,0)),"")</f>
        <v/>
      </c>
      <c r="J1062" s="32">
        <f>IF(OR(F1062="",I1062=""),"",F1062*I1062)</f>
        <v/>
      </c>
      <c r="K1062" s="26" t="n"/>
    </row>
    <row r="1063">
      <c r="A1063" s="31" t="n"/>
      <c r="B1063" s="26" t="n"/>
      <c r="C1063" s="26" t="n"/>
      <c r="D1063" s="26" t="n"/>
      <c r="E1063" s="26" t="n"/>
      <c r="F1063" s="27" t="n"/>
      <c r="G1063" s="26" t="n"/>
      <c r="H1063" s="28">
        <f>IFERROR(IF(G1063="","",VLOOKUP(G1063,'Setup - Vehicles'!$A$5:$D$504,4,0)),"")</f>
        <v/>
      </c>
      <c r="I1063" s="32">
        <f>IFERROR(IF(E1063="","",VLOOKUP(E1063,'Setup - Mix Design'!$A$5:$I$504,9,0)),"")</f>
        <v/>
      </c>
      <c r="J1063" s="32">
        <f>IF(OR(F1063="",I1063=""),"",F1063*I1063)</f>
        <v/>
      </c>
      <c r="K1063" s="26" t="n"/>
    </row>
    <row r="1064">
      <c r="A1064" s="31" t="n"/>
      <c r="B1064" s="26" t="n"/>
      <c r="C1064" s="26" t="n"/>
      <c r="D1064" s="26" t="n"/>
      <c r="E1064" s="26" t="n"/>
      <c r="F1064" s="27" t="n"/>
      <c r="G1064" s="26" t="n"/>
      <c r="H1064" s="28">
        <f>IFERROR(IF(G1064="","",VLOOKUP(G1064,'Setup - Vehicles'!$A$5:$D$504,4,0)),"")</f>
        <v/>
      </c>
      <c r="I1064" s="32">
        <f>IFERROR(IF(E1064="","",VLOOKUP(E1064,'Setup - Mix Design'!$A$5:$I$504,9,0)),"")</f>
        <v/>
      </c>
      <c r="J1064" s="32">
        <f>IF(OR(F1064="",I1064=""),"",F1064*I1064)</f>
        <v/>
      </c>
      <c r="K1064" s="26" t="n"/>
    </row>
    <row r="1065">
      <c r="A1065" s="31" t="n"/>
      <c r="B1065" s="26" t="n"/>
      <c r="C1065" s="26" t="n"/>
      <c r="D1065" s="26" t="n"/>
      <c r="E1065" s="26" t="n"/>
      <c r="F1065" s="27" t="n"/>
      <c r="G1065" s="26" t="n"/>
      <c r="H1065" s="28">
        <f>IFERROR(IF(G1065="","",VLOOKUP(G1065,'Setup - Vehicles'!$A$5:$D$504,4,0)),"")</f>
        <v/>
      </c>
      <c r="I1065" s="32">
        <f>IFERROR(IF(E1065="","",VLOOKUP(E1065,'Setup - Mix Design'!$A$5:$I$504,9,0)),"")</f>
        <v/>
      </c>
      <c r="J1065" s="32">
        <f>IF(OR(F1065="",I1065=""),"",F1065*I1065)</f>
        <v/>
      </c>
      <c r="K1065" s="26" t="n"/>
    </row>
    <row r="1066">
      <c r="A1066" s="31" t="n"/>
      <c r="B1066" s="26" t="n"/>
      <c r="C1066" s="26" t="n"/>
      <c r="D1066" s="26" t="n"/>
      <c r="E1066" s="26" t="n"/>
      <c r="F1066" s="27" t="n"/>
      <c r="G1066" s="26" t="n"/>
      <c r="H1066" s="28">
        <f>IFERROR(IF(G1066="","",VLOOKUP(G1066,'Setup - Vehicles'!$A$5:$D$504,4,0)),"")</f>
        <v/>
      </c>
      <c r="I1066" s="32">
        <f>IFERROR(IF(E1066="","",VLOOKUP(E1066,'Setup - Mix Design'!$A$5:$I$504,9,0)),"")</f>
        <v/>
      </c>
      <c r="J1066" s="32">
        <f>IF(OR(F1066="",I1066=""),"",F1066*I1066)</f>
        <v/>
      </c>
      <c r="K1066" s="26" t="n"/>
    </row>
    <row r="1067">
      <c r="A1067" s="31" t="n"/>
      <c r="B1067" s="26" t="n"/>
      <c r="C1067" s="26" t="n"/>
      <c r="D1067" s="26" t="n"/>
      <c r="E1067" s="26" t="n"/>
      <c r="F1067" s="27" t="n"/>
      <c r="G1067" s="26" t="n"/>
      <c r="H1067" s="28">
        <f>IFERROR(IF(G1067="","",VLOOKUP(G1067,'Setup - Vehicles'!$A$5:$D$504,4,0)),"")</f>
        <v/>
      </c>
      <c r="I1067" s="32">
        <f>IFERROR(IF(E1067="","",VLOOKUP(E1067,'Setup - Mix Design'!$A$5:$I$504,9,0)),"")</f>
        <v/>
      </c>
      <c r="J1067" s="32">
        <f>IF(OR(F1067="",I1067=""),"",F1067*I1067)</f>
        <v/>
      </c>
      <c r="K1067" s="26" t="n"/>
    </row>
    <row r="1068">
      <c r="A1068" s="31" t="n"/>
      <c r="B1068" s="26" t="n"/>
      <c r="C1068" s="26" t="n"/>
      <c r="D1068" s="26" t="n"/>
      <c r="E1068" s="26" t="n"/>
      <c r="F1068" s="27" t="n"/>
      <c r="G1068" s="26" t="n"/>
      <c r="H1068" s="28">
        <f>IFERROR(IF(G1068="","",VLOOKUP(G1068,'Setup - Vehicles'!$A$5:$D$504,4,0)),"")</f>
        <v/>
      </c>
      <c r="I1068" s="32">
        <f>IFERROR(IF(E1068="","",VLOOKUP(E1068,'Setup - Mix Design'!$A$5:$I$504,9,0)),"")</f>
        <v/>
      </c>
      <c r="J1068" s="32">
        <f>IF(OR(F1068="",I1068=""),"",F1068*I1068)</f>
        <v/>
      </c>
      <c r="K1068" s="26" t="n"/>
    </row>
    <row r="1069">
      <c r="A1069" s="31" t="n"/>
      <c r="B1069" s="26" t="n"/>
      <c r="C1069" s="26" t="n"/>
      <c r="D1069" s="26" t="n"/>
      <c r="E1069" s="26" t="n"/>
      <c r="F1069" s="27" t="n"/>
      <c r="G1069" s="26" t="n"/>
      <c r="H1069" s="28">
        <f>IFERROR(IF(G1069="","",VLOOKUP(G1069,'Setup - Vehicles'!$A$5:$D$504,4,0)),"")</f>
        <v/>
      </c>
      <c r="I1069" s="32">
        <f>IFERROR(IF(E1069="","",VLOOKUP(E1069,'Setup - Mix Design'!$A$5:$I$504,9,0)),"")</f>
        <v/>
      </c>
      <c r="J1069" s="32">
        <f>IF(OR(F1069="",I1069=""),"",F1069*I1069)</f>
        <v/>
      </c>
      <c r="K1069" s="26" t="n"/>
    </row>
    <row r="1070">
      <c r="A1070" s="31" t="n"/>
      <c r="B1070" s="26" t="n"/>
      <c r="C1070" s="26" t="n"/>
      <c r="D1070" s="26" t="n"/>
      <c r="E1070" s="26" t="n"/>
      <c r="F1070" s="27" t="n"/>
      <c r="G1070" s="26" t="n"/>
      <c r="H1070" s="28">
        <f>IFERROR(IF(G1070="","",VLOOKUP(G1070,'Setup - Vehicles'!$A$5:$D$504,4,0)),"")</f>
        <v/>
      </c>
      <c r="I1070" s="32">
        <f>IFERROR(IF(E1070="","",VLOOKUP(E1070,'Setup - Mix Design'!$A$5:$I$504,9,0)),"")</f>
        <v/>
      </c>
      <c r="J1070" s="32">
        <f>IF(OR(F1070="",I1070=""),"",F1070*I1070)</f>
        <v/>
      </c>
      <c r="K1070" s="26" t="n"/>
    </row>
    <row r="1071">
      <c r="A1071" s="31" t="n"/>
      <c r="B1071" s="26" t="n"/>
      <c r="C1071" s="26" t="n"/>
      <c r="D1071" s="26" t="n"/>
      <c r="E1071" s="26" t="n"/>
      <c r="F1071" s="27" t="n"/>
      <c r="G1071" s="26" t="n"/>
      <c r="H1071" s="28">
        <f>IFERROR(IF(G1071="","",VLOOKUP(G1071,'Setup - Vehicles'!$A$5:$D$504,4,0)),"")</f>
        <v/>
      </c>
      <c r="I1071" s="32">
        <f>IFERROR(IF(E1071="","",VLOOKUP(E1071,'Setup - Mix Design'!$A$5:$I$504,9,0)),"")</f>
        <v/>
      </c>
      <c r="J1071" s="32">
        <f>IF(OR(F1071="",I1071=""),"",F1071*I1071)</f>
        <v/>
      </c>
      <c r="K1071" s="26" t="n"/>
    </row>
    <row r="1072">
      <c r="A1072" s="31" t="n"/>
      <c r="B1072" s="26" t="n"/>
      <c r="C1072" s="26" t="n"/>
      <c r="D1072" s="26" t="n"/>
      <c r="E1072" s="26" t="n"/>
      <c r="F1072" s="27" t="n"/>
      <c r="G1072" s="26" t="n"/>
      <c r="H1072" s="28">
        <f>IFERROR(IF(G1072="","",VLOOKUP(G1072,'Setup - Vehicles'!$A$5:$D$504,4,0)),"")</f>
        <v/>
      </c>
      <c r="I1072" s="32">
        <f>IFERROR(IF(E1072="","",VLOOKUP(E1072,'Setup - Mix Design'!$A$5:$I$504,9,0)),"")</f>
        <v/>
      </c>
      <c r="J1072" s="32">
        <f>IF(OR(F1072="",I1072=""),"",F1072*I1072)</f>
        <v/>
      </c>
      <c r="K1072" s="26" t="n"/>
    </row>
    <row r="1073">
      <c r="A1073" s="31" t="n"/>
      <c r="B1073" s="26" t="n"/>
      <c r="C1073" s="26" t="n"/>
      <c r="D1073" s="26" t="n"/>
      <c r="E1073" s="26" t="n"/>
      <c r="F1073" s="27" t="n"/>
      <c r="G1073" s="26" t="n"/>
      <c r="H1073" s="28">
        <f>IFERROR(IF(G1073="","",VLOOKUP(G1073,'Setup - Vehicles'!$A$5:$D$504,4,0)),"")</f>
        <v/>
      </c>
      <c r="I1073" s="32">
        <f>IFERROR(IF(E1073="","",VLOOKUP(E1073,'Setup - Mix Design'!$A$5:$I$504,9,0)),"")</f>
        <v/>
      </c>
      <c r="J1073" s="32">
        <f>IF(OR(F1073="",I1073=""),"",F1073*I1073)</f>
        <v/>
      </c>
      <c r="K1073" s="26" t="n"/>
    </row>
    <row r="1074">
      <c r="A1074" s="31" t="n"/>
      <c r="B1074" s="26" t="n"/>
      <c r="C1074" s="26" t="n"/>
      <c r="D1074" s="26" t="n"/>
      <c r="E1074" s="26" t="n"/>
      <c r="F1074" s="27" t="n"/>
      <c r="G1074" s="26" t="n"/>
      <c r="H1074" s="28">
        <f>IFERROR(IF(G1074="","",VLOOKUP(G1074,'Setup - Vehicles'!$A$5:$D$504,4,0)),"")</f>
        <v/>
      </c>
      <c r="I1074" s="32">
        <f>IFERROR(IF(E1074="","",VLOOKUP(E1074,'Setup - Mix Design'!$A$5:$I$504,9,0)),"")</f>
        <v/>
      </c>
      <c r="J1074" s="32">
        <f>IF(OR(F1074="",I1074=""),"",F1074*I1074)</f>
        <v/>
      </c>
      <c r="K1074" s="26" t="n"/>
    </row>
    <row r="1075">
      <c r="A1075" s="31" t="n"/>
      <c r="B1075" s="26" t="n"/>
      <c r="C1075" s="26" t="n"/>
      <c r="D1075" s="26" t="n"/>
      <c r="E1075" s="26" t="n"/>
      <c r="F1075" s="27" t="n"/>
      <c r="G1075" s="26" t="n"/>
      <c r="H1075" s="28">
        <f>IFERROR(IF(G1075="","",VLOOKUP(G1075,'Setup - Vehicles'!$A$5:$D$504,4,0)),"")</f>
        <v/>
      </c>
      <c r="I1075" s="32">
        <f>IFERROR(IF(E1075="","",VLOOKUP(E1075,'Setup - Mix Design'!$A$5:$I$504,9,0)),"")</f>
        <v/>
      </c>
      <c r="J1075" s="32">
        <f>IF(OR(F1075="",I1075=""),"",F1075*I1075)</f>
        <v/>
      </c>
      <c r="K1075" s="26" t="n"/>
    </row>
    <row r="1076">
      <c r="A1076" s="31" t="n"/>
      <c r="B1076" s="26" t="n"/>
      <c r="C1076" s="26" t="n"/>
      <c r="D1076" s="26" t="n"/>
      <c r="E1076" s="26" t="n"/>
      <c r="F1076" s="27" t="n"/>
      <c r="G1076" s="26" t="n"/>
      <c r="H1076" s="28">
        <f>IFERROR(IF(G1076="","",VLOOKUP(G1076,'Setup - Vehicles'!$A$5:$D$504,4,0)),"")</f>
        <v/>
      </c>
      <c r="I1076" s="32">
        <f>IFERROR(IF(E1076="","",VLOOKUP(E1076,'Setup - Mix Design'!$A$5:$I$504,9,0)),"")</f>
        <v/>
      </c>
      <c r="J1076" s="32">
        <f>IF(OR(F1076="",I1076=""),"",F1076*I1076)</f>
        <v/>
      </c>
      <c r="K1076" s="26" t="n"/>
    </row>
    <row r="1077">
      <c r="A1077" s="31" t="n"/>
      <c r="B1077" s="26" t="n"/>
      <c r="C1077" s="26" t="n"/>
      <c r="D1077" s="26" t="n"/>
      <c r="E1077" s="26" t="n"/>
      <c r="F1077" s="27" t="n"/>
      <c r="G1077" s="26" t="n"/>
      <c r="H1077" s="28">
        <f>IFERROR(IF(G1077="","",VLOOKUP(G1077,'Setup - Vehicles'!$A$5:$D$504,4,0)),"")</f>
        <v/>
      </c>
      <c r="I1077" s="32">
        <f>IFERROR(IF(E1077="","",VLOOKUP(E1077,'Setup - Mix Design'!$A$5:$I$504,9,0)),"")</f>
        <v/>
      </c>
      <c r="J1077" s="32">
        <f>IF(OR(F1077="",I1077=""),"",F1077*I1077)</f>
        <v/>
      </c>
      <c r="K1077" s="26" t="n"/>
    </row>
    <row r="1078">
      <c r="A1078" s="31" t="n"/>
      <c r="B1078" s="26" t="n"/>
      <c r="C1078" s="26" t="n"/>
      <c r="D1078" s="26" t="n"/>
      <c r="E1078" s="26" t="n"/>
      <c r="F1078" s="27" t="n"/>
      <c r="G1078" s="26" t="n"/>
      <c r="H1078" s="28">
        <f>IFERROR(IF(G1078="","",VLOOKUP(G1078,'Setup - Vehicles'!$A$5:$D$504,4,0)),"")</f>
        <v/>
      </c>
      <c r="I1078" s="32">
        <f>IFERROR(IF(E1078="","",VLOOKUP(E1078,'Setup - Mix Design'!$A$5:$I$504,9,0)),"")</f>
        <v/>
      </c>
      <c r="J1078" s="32">
        <f>IF(OR(F1078="",I1078=""),"",F1078*I1078)</f>
        <v/>
      </c>
      <c r="K1078" s="26" t="n"/>
    </row>
    <row r="1079">
      <c r="A1079" s="31" t="n"/>
      <c r="B1079" s="26" t="n"/>
      <c r="C1079" s="26" t="n"/>
      <c r="D1079" s="26" t="n"/>
      <c r="E1079" s="26" t="n"/>
      <c r="F1079" s="27" t="n"/>
      <c r="G1079" s="26" t="n"/>
      <c r="H1079" s="28">
        <f>IFERROR(IF(G1079="","",VLOOKUP(G1079,'Setup - Vehicles'!$A$5:$D$504,4,0)),"")</f>
        <v/>
      </c>
      <c r="I1079" s="32">
        <f>IFERROR(IF(E1079="","",VLOOKUP(E1079,'Setup - Mix Design'!$A$5:$I$504,9,0)),"")</f>
        <v/>
      </c>
      <c r="J1079" s="32">
        <f>IF(OR(F1079="",I1079=""),"",F1079*I1079)</f>
        <v/>
      </c>
      <c r="K1079" s="26" t="n"/>
    </row>
    <row r="1080">
      <c r="A1080" s="31" t="n"/>
      <c r="B1080" s="26" t="n"/>
      <c r="C1080" s="26" t="n"/>
      <c r="D1080" s="26" t="n"/>
      <c r="E1080" s="26" t="n"/>
      <c r="F1080" s="27" t="n"/>
      <c r="G1080" s="26" t="n"/>
      <c r="H1080" s="28">
        <f>IFERROR(IF(G1080="","",VLOOKUP(G1080,'Setup - Vehicles'!$A$5:$D$504,4,0)),"")</f>
        <v/>
      </c>
      <c r="I1080" s="32">
        <f>IFERROR(IF(E1080="","",VLOOKUP(E1080,'Setup - Mix Design'!$A$5:$I$504,9,0)),"")</f>
        <v/>
      </c>
      <c r="J1080" s="32">
        <f>IF(OR(F1080="",I1080=""),"",F1080*I1080)</f>
        <v/>
      </c>
      <c r="K1080" s="26" t="n"/>
    </row>
    <row r="1081">
      <c r="A1081" s="31" t="n"/>
      <c r="B1081" s="26" t="n"/>
      <c r="C1081" s="26" t="n"/>
      <c r="D1081" s="26" t="n"/>
      <c r="E1081" s="26" t="n"/>
      <c r="F1081" s="27" t="n"/>
      <c r="G1081" s="26" t="n"/>
      <c r="H1081" s="28">
        <f>IFERROR(IF(G1081="","",VLOOKUP(G1081,'Setup - Vehicles'!$A$5:$D$504,4,0)),"")</f>
        <v/>
      </c>
      <c r="I1081" s="32">
        <f>IFERROR(IF(E1081="","",VLOOKUP(E1081,'Setup - Mix Design'!$A$5:$I$504,9,0)),"")</f>
        <v/>
      </c>
      <c r="J1081" s="32">
        <f>IF(OR(F1081="",I1081=""),"",F1081*I1081)</f>
        <v/>
      </c>
      <c r="K1081" s="26" t="n"/>
    </row>
    <row r="1082">
      <c r="A1082" s="31" t="n"/>
      <c r="B1082" s="26" t="n"/>
      <c r="C1082" s="26" t="n"/>
      <c r="D1082" s="26" t="n"/>
      <c r="E1082" s="26" t="n"/>
      <c r="F1082" s="27" t="n"/>
      <c r="G1082" s="26" t="n"/>
      <c r="H1082" s="28">
        <f>IFERROR(IF(G1082="","",VLOOKUP(G1082,'Setup - Vehicles'!$A$5:$D$504,4,0)),"")</f>
        <v/>
      </c>
      <c r="I1082" s="32">
        <f>IFERROR(IF(E1082="","",VLOOKUP(E1082,'Setup - Mix Design'!$A$5:$I$504,9,0)),"")</f>
        <v/>
      </c>
      <c r="J1082" s="32">
        <f>IF(OR(F1082="",I1082=""),"",F1082*I1082)</f>
        <v/>
      </c>
      <c r="K1082" s="26" t="n"/>
    </row>
    <row r="1083">
      <c r="A1083" s="31" t="n"/>
      <c r="B1083" s="26" t="n"/>
      <c r="C1083" s="26" t="n"/>
      <c r="D1083" s="26" t="n"/>
      <c r="E1083" s="26" t="n"/>
      <c r="F1083" s="27" t="n"/>
      <c r="G1083" s="26" t="n"/>
      <c r="H1083" s="28">
        <f>IFERROR(IF(G1083="","",VLOOKUP(G1083,'Setup - Vehicles'!$A$5:$D$504,4,0)),"")</f>
        <v/>
      </c>
      <c r="I1083" s="32">
        <f>IFERROR(IF(E1083="","",VLOOKUP(E1083,'Setup - Mix Design'!$A$5:$I$504,9,0)),"")</f>
        <v/>
      </c>
      <c r="J1083" s="32">
        <f>IF(OR(F1083="",I1083=""),"",F1083*I1083)</f>
        <v/>
      </c>
      <c r="K1083" s="26" t="n"/>
    </row>
    <row r="1084">
      <c r="A1084" s="31" t="n"/>
      <c r="B1084" s="26" t="n"/>
      <c r="C1084" s="26" t="n"/>
      <c r="D1084" s="26" t="n"/>
      <c r="E1084" s="26" t="n"/>
      <c r="F1084" s="27" t="n"/>
      <c r="G1084" s="26" t="n"/>
      <c r="H1084" s="28">
        <f>IFERROR(IF(G1084="","",VLOOKUP(G1084,'Setup - Vehicles'!$A$5:$D$504,4,0)),"")</f>
        <v/>
      </c>
      <c r="I1084" s="32">
        <f>IFERROR(IF(E1084="","",VLOOKUP(E1084,'Setup - Mix Design'!$A$5:$I$504,9,0)),"")</f>
        <v/>
      </c>
      <c r="J1084" s="32">
        <f>IF(OR(F1084="",I1084=""),"",F1084*I1084)</f>
        <v/>
      </c>
      <c r="K1084" s="26" t="n"/>
    </row>
    <row r="1085">
      <c r="A1085" s="31" t="n"/>
      <c r="B1085" s="26" t="n"/>
      <c r="C1085" s="26" t="n"/>
      <c r="D1085" s="26" t="n"/>
      <c r="E1085" s="26" t="n"/>
      <c r="F1085" s="27" t="n"/>
      <c r="G1085" s="26" t="n"/>
      <c r="H1085" s="28">
        <f>IFERROR(IF(G1085="","",VLOOKUP(G1085,'Setup - Vehicles'!$A$5:$D$504,4,0)),"")</f>
        <v/>
      </c>
      <c r="I1085" s="32">
        <f>IFERROR(IF(E1085="","",VLOOKUP(E1085,'Setup - Mix Design'!$A$5:$I$504,9,0)),"")</f>
        <v/>
      </c>
      <c r="J1085" s="32">
        <f>IF(OR(F1085="",I1085=""),"",F1085*I1085)</f>
        <v/>
      </c>
      <c r="K1085" s="26" t="n"/>
    </row>
    <row r="1086">
      <c r="A1086" s="31" t="n"/>
      <c r="B1086" s="26" t="n"/>
      <c r="C1086" s="26" t="n"/>
      <c r="D1086" s="26" t="n"/>
      <c r="E1086" s="26" t="n"/>
      <c r="F1086" s="27" t="n"/>
      <c r="G1086" s="26" t="n"/>
      <c r="H1086" s="28">
        <f>IFERROR(IF(G1086="","",VLOOKUP(G1086,'Setup - Vehicles'!$A$5:$D$504,4,0)),"")</f>
        <v/>
      </c>
      <c r="I1086" s="32">
        <f>IFERROR(IF(E1086="","",VLOOKUP(E1086,'Setup - Mix Design'!$A$5:$I$504,9,0)),"")</f>
        <v/>
      </c>
      <c r="J1086" s="32">
        <f>IF(OR(F1086="",I1086=""),"",F1086*I1086)</f>
        <v/>
      </c>
      <c r="K1086" s="26" t="n"/>
    </row>
    <row r="1087">
      <c r="A1087" s="31" t="n"/>
      <c r="B1087" s="26" t="n"/>
      <c r="C1087" s="26" t="n"/>
      <c r="D1087" s="26" t="n"/>
      <c r="E1087" s="26" t="n"/>
      <c r="F1087" s="27" t="n"/>
      <c r="G1087" s="26" t="n"/>
      <c r="H1087" s="28">
        <f>IFERROR(IF(G1087="","",VLOOKUP(G1087,'Setup - Vehicles'!$A$5:$D$504,4,0)),"")</f>
        <v/>
      </c>
      <c r="I1087" s="32">
        <f>IFERROR(IF(E1087="","",VLOOKUP(E1087,'Setup - Mix Design'!$A$5:$I$504,9,0)),"")</f>
        <v/>
      </c>
      <c r="J1087" s="32">
        <f>IF(OR(F1087="",I1087=""),"",F1087*I1087)</f>
        <v/>
      </c>
      <c r="K1087" s="26" t="n"/>
    </row>
    <row r="1088">
      <c r="A1088" s="31" t="n"/>
      <c r="B1088" s="26" t="n"/>
      <c r="C1088" s="26" t="n"/>
      <c r="D1088" s="26" t="n"/>
      <c r="E1088" s="26" t="n"/>
      <c r="F1088" s="27" t="n"/>
      <c r="G1088" s="26" t="n"/>
      <c r="H1088" s="28">
        <f>IFERROR(IF(G1088="","",VLOOKUP(G1088,'Setup - Vehicles'!$A$5:$D$504,4,0)),"")</f>
        <v/>
      </c>
      <c r="I1088" s="32">
        <f>IFERROR(IF(E1088="","",VLOOKUP(E1088,'Setup - Mix Design'!$A$5:$I$504,9,0)),"")</f>
        <v/>
      </c>
      <c r="J1088" s="32">
        <f>IF(OR(F1088="",I1088=""),"",F1088*I1088)</f>
        <v/>
      </c>
      <c r="K1088" s="26" t="n"/>
    </row>
    <row r="1089">
      <c r="A1089" s="31" t="n"/>
      <c r="B1089" s="26" t="n"/>
      <c r="C1089" s="26" t="n"/>
      <c r="D1089" s="26" t="n"/>
      <c r="E1089" s="26" t="n"/>
      <c r="F1089" s="27" t="n"/>
      <c r="G1089" s="26" t="n"/>
      <c r="H1089" s="28">
        <f>IFERROR(IF(G1089="","",VLOOKUP(G1089,'Setup - Vehicles'!$A$5:$D$504,4,0)),"")</f>
        <v/>
      </c>
      <c r="I1089" s="32">
        <f>IFERROR(IF(E1089="","",VLOOKUP(E1089,'Setup - Mix Design'!$A$5:$I$504,9,0)),"")</f>
        <v/>
      </c>
      <c r="J1089" s="32">
        <f>IF(OR(F1089="",I1089=""),"",F1089*I1089)</f>
        <v/>
      </c>
      <c r="K1089" s="26" t="n"/>
    </row>
    <row r="1090">
      <c r="A1090" s="31" t="n"/>
      <c r="B1090" s="26" t="n"/>
      <c r="C1090" s="26" t="n"/>
      <c r="D1090" s="26" t="n"/>
      <c r="E1090" s="26" t="n"/>
      <c r="F1090" s="27" t="n"/>
      <c r="G1090" s="26" t="n"/>
      <c r="H1090" s="28">
        <f>IFERROR(IF(G1090="","",VLOOKUP(G1090,'Setup - Vehicles'!$A$5:$D$504,4,0)),"")</f>
        <v/>
      </c>
      <c r="I1090" s="32">
        <f>IFERROR(IF(E1090="","",VLOOKUP(E1090,'Setup - Mix Design'!$A$5:$I$504,9,0)),"")</f>
        <v/>
      </c>
      <c r="J1090" s="32">
        <f>IF(OR(F1090="",I1090=""),"",F1090*I1090)</f>
        <v/>
      </c>
      <c r="K1090" s="26" t="n"/>
    </row>
    <row r="1091">
      <c r="A1091" s="31" t="n"/>
      <c r="B1091" s="26" t="n"/>
      <c r="C1091" s="26" t="n"/>
      <c r="D1091" s="26" t="n"/>
      <c r="E1091" s="26" t="n"/>
      <c r="F1091" s="27" t="n"/>
      <c r="G1091" s="26" t="n"/>
      <c r="H1091" s="28">
        <f>IFERROR(IF(G1091="","",VLOOKUP(G1091,'Setup - Vehicles'!$A$5:$D$504,4,0)),"")</f>
        <v/>
      </c>
      <c r="I1091" s="32">
        <f>IFERROR(IF(E1091="","",VLOOKUP(E1091,'Setup - Mix Design'!$A$5:$I$504,9,0)),"")</f>
        <v/>
      </c>
      <c r="J1091" s="32">
        <f>IF(OR(F1091="",I1091=""),"",F1091*I1091)</f>
        <v/>
      </c>
      <c r="K1091" s="26" t="n"/>
    </row>
    <row r="1092">
      <c r="A1092" s="31" t="n"/>
      <c r="B1092" s="26" t="n"/>
      <c r="C1092" s="26" t="n"/>
      <c r="D1092" s="26" t="n"/>
      <c r="E1092" s="26" t="n"/>
      <c r="F1092" s="27" t="n"/>
      <c r="G1092" s="26" t="n"/>
      <c r="H1092" s="28">
        <f>IFERROR(IF(G1092="","",VLOOKUP(G1092,'Setup - Vehicles'!$A$5:$D$504,4,0)),"")</f>
        <v/>
      </c>
      <c r="I1092" s="32">
        <f>IFERROR(IF(E1092="","",VLOOKUP(E1092,'Setup - Mix Design'!$A$5:$I$504,9,0)),"")</f>
        <v/>
      </c>
      <c r="J1092" s="32">
        <f>IF(OR(F1092="",I1092=""),"",F1092*I1092)</f>
        <v/>
      </c>
      <c r="K1092" s="26" t="n"/>
    </row>
    <row r="1093">
      <c r="A1093" s="31" t="n"/>
      <c r="B1093" s="26" t="n"/>
      <c r="C1093" s="26" t="n"/>
      <c r="D1093" s="26" t="n"/>
      <c r="E1093" s="26" t="n"/>
      <c r="F1093" s="27" t="n"/>
      <c r="G1093" s="26" t="n"/>
      <c r="H1093" s="28">
        <f>IFERROR(IF(G1093="","",VLOOKUP(G1093,'Setup - Vehicles'!$A$5:$D$504,4,0)),"")</f>
        <v/>
      </c>
      <c r="I1093" s="32">
        <f>IFERROR(IF(E1093="","",VLOOKUP(E1093,'Setup - Mix Design'!$A$5:$I$504,9,0)),"")</f>
        <v/>
      </c>
      <c r="J1093" s="32">
        <f>IF(OR(F1093="",I1093=""),"",F1093*I1093)</f>
        <v/>
      </c>
      <c r="K1093" s="26" t="n"/>
    </row>
    <row r="1094">
      <c r="A1094" s="31" t="n"/>
      <c r="B1094" s="26" t="n"/>
      <c r="C1094" s="26" t="n"/>
      <c r="D1094" s="26" t="n"/>
      <c r="E1094" s="26" t="n"/>
      <c r="F1094" s="27" t="n"/>
      <c r="G1094" s="26" t="n"/>
      <c r="H1094" s="28">
        <f>IFERROR(IF(G1094="","",VLOOKUP(G1094,'Setup - Vehicles'!$A$5:$D$504,4,0)),"")</f>
        <v/>
      </c>
      <c r="I1094" s="32">
        <f>IFERROR(IF(E1094="","",VLOOKUP(E1094,'Setup - Mix Design'!$A$5:$I$504,9,0)),"")</f>
        <v/>
      </c>
      <c r="J1094" s="32">
        <f>IF(OR(F1094="",I1094=""),"",F1094*I1094)</f>
        <v/>
      </c>
      <c r="K1094" s="26" t="n"/>
    </row>
    <row r="1095">
      <c r="A1095" s="31" t="n"/>
      <c r="B1095" s="26" t="n"/>
      <c r="C1095" s="26" t="n"/>
      <c r="D1095" s="26" t="n"/>
      <c r="E1095" s="26" t="n"/>
      <c r="F1095" s="27" t="n"/>
      <c r="G1095" s="26" t="n"/>
      <c r="H1095" s="28">
        <f>IFERROR(IF(G1095="","",VLOOKUP(G1095,'Setup - Vehicles'!$A$5:$D$504,4,0)),"")</f>
        <v/>
      </c>
      <c r="I1095" s="32">
        <f>IFERROR(IF(E1095="","",VLOOKUP(E1095,'Setup - Mix Design'!$A$5:$I$504,9,0)),"")</f>
        <v/>
      </c>
      <c r="J1095" s="32">
        <f>IF(OR(F1095="",I1095=""),"",F1095*I1095)</f>
        <v/>
      </c>
      <c r="K1095" s="26" t="n"/>
    </row>
    <row r="1096">
      <c r="A1096" s="31" t="n"/>
      <c r="B1096" s="26" t="n"/>
      <c r="C1096" s="26" t="n"/>
      <c r="D1096" s="26" t="n"/>
      <c r="E1096" s="26" t="n"/>
      <c r="F1096" s="27" t="n"/>
      <c r="G1096" s="26" t="n"/>
      <c r="H1096" s="28">
        <f>IFERROR(IF(G1096="","",VLOOKUP(G1096,'Setup - Vehicles'!$A$5:$D$504,4,0)),"")</f>
        <v/>
      </c>
      <c r="I1096" s="32">
        <f>IFERROR(IF(E1096="","",VLOOKUP(E1096,'Setup - Mix Design'!$A$5:$I$504,9,0)),"")</f>
        <v/>
      </c>
      <c r="J1096" s="32">
        <f>IF(OR(F1096="",I1096=""),"",F1096*I1096)</f>
        <v/>
      </c>
      <c r="K1096" s="26" t="n"/>
    </row>
    <row r="1097">
      <c r="A1097" s="31" t="n"/>
      <c r="B1097" s="26" t="n"/>
      <c r="C1097" s="26" t="n"/>
      <c r="D1097" s="26" t="n"/>
      <c r="E1097" s="26" t="n"/>
      <c r="F1097" s="27" t="n"/>
      <c r="G1097" s="26" t="n"/>
      <c r="H1097" s="28">
        <f>IFERROR(IF(G1097="","",VLOOKUP(G1097,'Setup - Vehicles'!$A$5:$D$504,4,0)),"")</f>
        <v/>
      </c>
      <c r="I1097" s="32">
        <f>IFERROR(IF(E1097="","",VLOOKUP(E1097,'Setup - Mix Design'!$A$5:$I$504,9,0)),"")</f>
        <v/>
      </c>
      <c r="J1097" s="32">
        <f>IF(OR(F1097="",I1097=""),"",F1097*I1097)</f>
        <v/>
      </c>
      <c r="K1097" s="26" t="n"/>
    </row>
    <row r="1098">
      <c r="A1098" s="31" t="n"/>
      <c r="B1098" s="26" t="n"/>
      <c r="C1098" s="26" t="n"/>
      <c r="D1098" s="26" t="n"/>
      <c r="E1098" s="26" t="n"/>
      <c r="F1098" s="27" t="n"/>
      <c r="G1098" s="26" t="n"/>
      <c r="H1098" s="28">
        <f>IFERROR(IF(G1098="","",VLOOKUP(G1098,'Setup - Vehicles'!$A$5:$D$504,4,0)),"")</f>
        <v/>
      </c>
      <c r="I1098" s="32">
        <f>IFERROR(IF(E1098="","",VLOOKUP(E1098,'Setup - Mix Design'!$A$5:$I$504,9,0)),"")</f>
        <v/>
      </c>
      <c r="J1098" s="32">
        <f>IF(OR(F1098="",I1098=""),"",F1098*I1098)</f>
        <v/>
      </c>
      <c r="K1098" s="26" t="n"/>
    </row>
    <row r="1099">
      <c r="A1099" s="31" t="n"/>
      <c r="B1099" s="26" t="n"/>
      <c r="C1099" s="26" t="n"/>
      <c r="D1099" s="26" t="n"/>
      <c r="E1099" s="26" t="n"/>
      <c r="F1099" s="27" t="n"/>
      <c r="G1099" s="26" t="n"/>
      <c r="H1099" s="28">
        <f>IFERROR(IF(G1099="","",VLOOKUP(G1099,'Setup - Vehicles'!$A$5:$D$504,4,0)),"")</f>
        <v/>
      </c>
      <c r="I1099" s="32">
        <f>IFERROR(IF(E1099="","",VLOOKUP(E1099,'Setup - Mix Design'!$A$5:$I$504,9,0)),"")</f>
        <v/>
      </c>
      <c r="J1099" s="32">
        <f>IF(OR(F1099="",I1099=""),"",F1099*I1099)</f>
        <v/>
      </c>
      <c r="K1099" s="26" t="n"/>
    </row>
    <row r="1100">
      <c r="A1100" s="31" t="n"/>
      <c r="B1100" s="26" t="n"/>
      <c r="C1100" s="26" t="n"/>
      <c r="D1100" s="26" t="n"/>
      <c r="E1100" s="26" t="n"/>
      <c r="F1100" s="27" t="n"/>
      <c r="G1100" s="26" t="n"/>
      <c r="H1100" s="28">
        <f>IFERROR(IF(G1100="","",VLOOKUP(G1100,'Setup - Vehicles'!$A$5:$D$504,4,0)),"")</f>
        <v/>
      </c>
      <c r="I1100" s="32">
        <f>IFERROR(IF(E1100="","",VLOOKUP(E1100,'Setup - Mix Design'!$A$5:$I$504,9,0)),"")</f>
        <v/>
      </c>
      <c r="J1100" s="32">
        <f>IF(OR(F1100="",I1100=""),"",F1100*I1100)</f>
        <v/>
      </c>
      <c r="K1100" s="26" t="n"/>
    </row>
    <row r="1101">
      <c r="A1101" s="31" t="n"/>
      <c r="B1101" s="26" t="n"/>
      <c r="C1101" s="26" t="n"/>
      <c r="D1101" s="26" t="n"/>
      <c r="E1101" s="26" t="n"/>
      <c r="F1101" s="27" t="n"/>
      <c r="G1101" s="26" t="n"/>
      <c r="H1101" s="28">
        <f>IFERROR(IF(G1101="","",VLOOKUP(G1101,'Setup - Vehicles'!$A$5:$D$504,4,0)),"")</f>
        <v/>
      </c>
      <c r="I1101" s="32">
        <f>IFERROR(IF(E1101="","",VLOOKUP(E1101,'Setup - Mix Design'!$A$5:$I$504,9,0)),"")</f>
        <v/>
      </c>
      <c r="J1101" s="32">
        <f>IF(OR(F1101="",I1101=""),"",F1101*I1101)</f>
        <v/>
      </c>
      <c r="K1101" s="26" t="n"/>
    </row>
    <row r="1102">
      <c r="A1102" s="31" t="n"/>
      <c r="B1102" s="26" t="n"/>
      <c r="C1102" s="26" t="n"/>
      <c r="D1102" s="26" t="n"/>
      <c r="E1102" s="26" t="n"/>
      <c r="F1102" s="27" t="n"/>
      <c r="G1102" s="26" t="n"/>
      <c r="H1102" s="28">
        <f>IFERROR(IF(G1102="","",VLOOKUP(G1102,'Setup - Vehicles'!$A$5:$D$504,4,0)),"")</f>
        <v/>
      </c>
      <c r="I1102" s="32">
        <f>IFERROR(IF(E1102="","",VLOOKUP(E1102,'Setup - Mix Design'!$A$5:$I$504,9,0)),"")</f>
        <v/>
      </c>
      <c r="J1102" s="32">
        <f>IF(OR(F1102="",I1102=""),"",F1102*I1102)</f>
        <v/>
      </c>
      <c r="K1102" s="26" t="n"/>
    </row>
    <row r="1103">
      <c r="A1103" s="31" t="n"/>
      <c r="B1103" s="26" t="n"/>
      <c r="C1103" s="26" t="n"/>
      <c r="D1103" s="26" t="n"/>
      <c r="E1103" s="26" t="n"/>
      <c r="F1103" s="27" t="n"/>
      <c r="G1103" s="26" t="n"/>
      <c r="H1103" s="28">
        <f>IFERROR(IF(G1103="","",VLOOKUP(G1103,'Setup - Vehicles'!$A$5:$D$504,4,0)),"")</f>
        <v/>
      </c>
      <c r="I1103" s="32">
        <f>IFERROR(IF(E1103="","",VLOOKUP(E1103,'Setup - Mix Design'!$A$5:$I$504,9,0)),"")</f>
        <v/>
      </c>
      <c r="J1103" s="32">
        <f>IF(OR(F1103="",I1103=""),"",F1103*I1103)</f>
        <v/>
      </c>
      <c r="K1103" s="26" t="n"/>
    </row>
    <row r="1104">
      <c r="A1104" s="31" t="n"/>
      <c r="B1104" s="26" t="n"/>
      <c r="C1104" s="26" t="n"/>
      <c r="D1104" s="26" t="n"/>
      <c r="E1104" s="26" t="n"/>
      <c r="F1104" s="27" t="n"/>
      <c r="G1104" s="26" t="n"/>
      <c r="H1104" s="28">
        <f>IFERROR(IF(G1104="","",VLOOKUP(G1104,'Setup - Vehicles'!$A$5:$D$504,4,0)),"")</f>
        <v/>
      </c>
      <c r="I1104" s="32">
        <f>IFERROR(IF(E1104="","",VLOOKUP(E1104,'Setup - Mix Design'!$A$5:$I$504,9,0)),"")</f>
        <v/>
      </c>
      <c r="J1104" s="32">
        <f>IF(OR(F1104="",I1104=""),"",F1104*I1104)</f>
        <v/>
      </c>
      <c r="K1104" s="26" t="n"/>
    </row>
    <row r="1105">
      <c r="A1105" s="31" t="n"/>
      <c r="B1105" s="26" t="n"/>
      <c r="C1105" s="26" t="n"/>
      <c r="D1105" s="26" t="n"/>
      <c r="E1105" s="26" t="n"/>
      <c r="F1105" s="27" t="n"/>
      <c r="G1105" s="26" t="n"/>
      <c r="H1105" s="28">
        <f>IFERROR(IF(G1105="","",VLOOKUP(G1105,'Setup - Vehicles'!$A$5:$D$504,4,0)),"")</f>
        <v/>
      </c>
      <c r="I1105" s="32">
        <f>IFERROR(IF(E1105="","",VLOOKUP(E1105,'Setup - Mix Design'!$A$5:$I$504,9,0)),"")</f>
        <v/>
      </c>
      <c r="J1105" s="32">
        <f>IF(OR(F1105="",I1105=""),"",F1105*I1105)</f>
        <v/>
      </c>
      <c r="K1105" s="26" t="n"/>
    </row>
    <row r="1106">
      <c r="A1106" s="31" t="n"/>
      <c r="B1106" s="26" t="n"/>
      <c r="C1106" s="26" t="n"/>
      <c r="D1106" s="26" t="n"/>
      <c r="E1106" s="26" t="n"/>
      <c r="F1106" s="27" t="n"/>
      <c r="G1106" s="26" t="n"/>
      <c r="H1106" s="28">
        <f>IFERROR(IF(G1106="","",VLOOKUP(G1106,'Setup - Vehicles'!$A$5:$D$504,4,0)),"")</f>
        <v/>
      </c>
      <c r="I1106" s="32">
        <f>IFERROR(IF(E1106="","",VLOOKUP(E1106,'Setup - Mix Design'!$A$5:$I$504,9,0)),"")</f>
        <v/>
      </c>
      <c r="J1106" s="32">
        <f>IF(OR(F1106="",I1106=""),"",F1106*I1106)</f>
        <v/>
      </c>
      <c r="K1106" s="26" t="n"/>
    </row>
    <row r="1107">
      <c r="A1107" s="31" t="n"/>
      <c r="B1107" s="26" t="n"/>
      <c r="C1107" s="26" t="n"/>
      <c r="D1107" s="26" t="n"/>
      <c r="E1107" s="26" t="n"/>
      <c r="F1107" s="27" t="n"/>
      <c r="G1107" s="26" t="n"/>
      <c r="H1107" s="28">
        <f>IFERROR(IF(G1107="","",VLOOKUP(G1107,'Setup - Vehicles'!$A$5:$D$504,4,0)),"")</f>
        <v/>
      </c>
      <c r="I1107" s="32">
        <f>IFERROR(IF(E1107="","",VLOOKUP(E1107,'Setup - Mix Design'!$A$5:$I$504,9,0)),"")</f>
        <v/>
      </c>
      <c r="J1107" s="32">
        <f>IF(OR(F1107="",I1107=""),"",F1107*I1107)</f>
        <v/>
      </c>
      <c r="K1107" s="26" t="n"/>
    </row>
    <row r="1108">
      <c r="A1108" s="31" t="n"/>
      <c r="B1108" s="26" t="n"/>
      <c r="C1108" s="26" t="n"/>
      <c r="D1108" s="26" t="n"/>
      <c r="E1108" s="26" t="n"/>
      <c r="F1108" s="27" t="n"/>
      <c r="G1108" s="26" t="n"/>
      <c r="H1108" s="28">
        <f>IFERROR(IF(G1108="","",VLOOKUP(G1108,'Setup - Vehicles'!$A$5:$D$504,4,0)),"")</f>
        <v/>
      </c>
      <c r="I1108" s="32">
        <f>IFERROR(IF(E1108="","",VLOOKUP(E1108,'Setup - Mix Design'!$A$5:$I$504,9,0)),"")</f>
        <v/>
      </c>
      <c r="J1108" s="32">
        <f>IF(OR(F1108="",I1108=""),"",F1108*I1108)</f>
        <v/>
      </c>
      <c r="K1108" s="26" t="n"/>
    </row>
    <row r="1109">
      <c r="A1109" s="31" t="n"/>
      <c r="B1109" s="26" t="n"/>
      <c r="C1109" s="26" t="n"/>
      <c r="D1109" s="26" t="n"/>
      <c r="E1109" s="26" t="n"/>
      <c r="F1109" s="27" t="n"/>
      <c r="G1109" s="26" t="n"/>
      <c r="H1109" s="28">
        <f>IFERROR(IF(G1109="","",VLOOKUP(G1109,'Setup - Vehicles'!$A$5:$D$504,4,0)),"")</f>
        <v/>
      </c>
      <c r="I1109" s="32">
        <f>IFERROR(IF(E1109="","",VLOOKUP(E1109,'Setup - Mix Design'!$A$5:$I$504,9,0)),"")</f>
        <v/>
      </c>
      <c r="J1109" s="32">
        <f>IF(OR(F1109="",I1109=""),"",F1109*I1109)</f>
        <v/>
      </c>
      <c r="K1109" s="26" t="n"/>
    </row>
    <row r="1110">
      <c r="A1110" s="31" t="n"/>
      <c r="B1110" s="26" t="n"/>
      <c r="C1110" s="26" t="n"/>
      <c r="D1110" s="26" t="n"/>
      <c r="E1110" s="26" t="n"/>
      <c r="F1110" s="27" t="n"/>
      <c r="G1110" s="26" t="n"/>
      <c r="H1110" s="28">
        <f>IFERROR(IF(G1110="","",VLOOKUP(G1110,'Setup - Vehicles'!$A$5:$D$504,4,0)),"")</f>
        <v/>
      </c>
      <c r="I1110" s="32">
        <f>IFERROR(IF(E1110="","",VLOOKUP(E1110,'Setup - Mix Design'!$A$5:$I$504,9,0)),"")</f>
        <v/>
      </c>
      <c r="J1110" s="32">
        <f>IF(OR(F1110="",I1110=""),"",F1110*I1110)</f>
        <v/>
      </c>
      <c r="K1110" s="26" t="n"/>
    </row>
    <row r="1111">
      <c r="A1111" s="31" t="n"/>
      <c r="B1111" s="26" t="n"/>
      <c r="C1111" s="26" t="n"/>
      <c r="D1111" s="26" t="n"/>
      <c r="E1111" s="26" t="n"/>
      <c r="F1111" s="27" t="n"/>
      <c r="G1111" s="26" t="n"/>
      <c r="H1111" s="28">
        <f>IFERROR(IF(G1111="","",VLOOKUP(G1111,'Setup - Vehicles'!$A$5:$D$504,4,0)),"")</f>
        <v/>
      </c>
      <c r="I1111" s="32">
        <f>IFERROR(IF(E1111="","",VLOOKUP(E1111,'Setup - Mix Design'!$A$5:$I$504,9,0)),"")</f>
        <v/>
      </c>
      <c r="J1111" s="32">
        <f>IF(OR(F1111="",I1111=""),"",F1111*I1111)</f>
        <v/>
      </c>
      <c r="K1111" s="26" t="n"/>
    </row>
    <row r="1112">
      <c r="A1112" s="31" t="n"/>
      <c r="B1112" s="26" t="n"/>
      <c r="C1112" s="26" t="n"/>
      <c r="D1112" s="26" t="n"/>
      <c r="E1112" s="26" t="n"/>
      <c r="F1112" s="27" t="n"/>
      <c r="G1112" s="26" t="n"/>
      <c r="H1112" s="28">
        <f>IFERROR(IF(G1112="","",VLOOKUP(G1112,'Setup - Vehicles'!$A$5:$D$504,4,0)),"")</f>
        <v/>
      </c>
      <c r="I1112" s="32">
        <f>IFERROR(IF(E1112="","",VLOOKUP(E1112,'Setup - Mix Design'!$A$5:$I$504,9,0)),"")</f>
        <v/>
      </c>
      <c r="J1112" s="32">
        <f>IF(OR(F1112="",I1112=""),"",F1112*I1112)</f>
        <v/>
      </c>
      <c r="K1112" s="26" t="n"/>
    </row>
    <row r="1113">
      <c r="A1113" s="31" t="n"/>
      <c r="B1113" s="26" t="n"/>
      <c r="C1113" s="26" t="n"/>
      <c r="D1113" s="26" t="n"/>
      <c r="E1113" s="26" t="n"/>
      <c r="F1113" s="27" t="n"/>
      <c r="G1113" s="26" t="n"/>
      <c r="H1113" s="28">
        <f>IFERROR(IF(G1113="","",VLOOKUP(G1113,'Setup - Vehicles'!$A$5:$D$504,4,0)),"")</f>
        <v/>
      </c>
      <c r="I1113" s="32">
        <f>IFERROR(IF(E1113="","",VLOOKUP(E1113,'Setup - Mix Design'!$A$5:$I$504,9,0)),"")</f>
        <v/>
      </c>
      <c r="J1113" s="32">
        <f>IF(OR(F1113="",I1113=""),"",F1113*I1113)</f>
        <v/>
      </c>
      <c r="K1113" s="26" t="n"/>
    </row>
    <row r="1114">
      <c r="A1114" s="31" t="n"/>
      <c r="B1114" s="26" t="n"/>
      <c r="C1114" s="26" t="n"/>
      <c r="D1114" s="26" t="n"/>
      <c r="E1114" s="26" t="n"/>
      <c r="F1114" s="27" t="n"/>
      <c r="G1114" s="26" t="n"/>
      <c r="H1114" s="28">
        <f>IFERROR(IF(G1114="","",VLOOKUP(G1114,'Setup - Vehicles'!$A$5:$D$504,4,0)),"")</f>
        <v/>
      </c>
      <c r="I1114" s="32">
        <f>IFERROR(IF(E1114="","",VLOOKUP(E1114,'Setup - Mix Design'!$A$5:$I$504,9,0)),"")</f>
        <v/>
      </c>
      <c r="J1114" s="32">
        <f>IF(OR(F1114="",I1114=""),"",F1114*I1114)</f>
        <v/>
      </c>
      <c r="K1114" s="26" t="n"/>
    </row>
    <row r="1115">
      <c r="A1115" s="31" t="n"/>
      <c r="B1115" s="26" t="n"/>
      <c r="C1115" s="26" t="n"/>
      <c r="D1115" s="26" t="n"/>
      <c r="E1115" s="26" t="n"/>
      <c r="F1115" s="27" t="n"/>
      <c r="G1115" s="26" t="n"/>
      <c r="H1115" s="28">
        <f>IFERROR(IF(G1115="","",VLOOKUP(G1115,'Setup - Vehicles'!$A$5:$D$504,4,0)),"")</f>
        <v/>
      </c>
      <c r="I1115" s="32">
        <f>IFERROR(IF(E1115="","",VLOOKUP(E1115,'Setup - Mix Design'!$A$5:$I$504,9,0)),"")</f>
        <v/>
      </c>
      <c r="J1115" s="32">
        <f>IF(OR(F1115="",I1115=""),"",F1115*I1115)</f>
        <v/>
      </c>
      <c r="K1115" s="26" t="n"/>
    </row>
    <row r="1116">
      <c r="A1116" s="31" t="n"/>
      <c r="B1116" s="26" t="n"/>
      <c r="C1116" s="26" t="n"/>
      <c r="D1116" s="26" t="n"/>
      <c r="E1116" s="26" t="n"/>
      <c r="F1116" s="27" t="n"/>
      <c r="G1116" s="26" t="n"/>
      <c r="H1116" s="28">
        <f>IFERROR(IF(G1116="","",VLOOKUP(G1116,'Setup - Vehicles'!$A$5:$D$504,4,0)),"")</f>
        <v/>
      </c>
      <c r="I1116" s="32">
        <f>IFERROR(IF(E1116="","",VLOOKUP(E1116,'Setup - Mix Design'!$A$5:$I$504,9,0)),"")</f>
        <v/>
      </c>
      <c r="J1116" s="32">
        <f>IF(OR(F1116="",I1116=""),"",F1116*I1116)</f>
        <v/>
      </c>
      <c r="K1116" s="26" t="n"/>
    </row>
    <row r="1117">
      <c r="A1117" s="31" t="n"/>
      <c r="B1117" s="26" t="n"/>
      <c r="C1117" s="26" t="n"/>
      <c r="D1117" s="26" t="n"/>
      <c r="E1117" s="26" t="n"/>
      <c r="F1117" s="27" t="n"/>
      <c r="G1117" s="26" t="n"/>
      <c r="H1117" s="28">
        <f>IFERROR(IF(G1117="","",VLOOKUP(G1117,'Setup - Vehicles'!$A$5:$D$504,4,0)),"")</f>
        <v/>
      </c>
      <c r="I1117" s="32">
        <f>IFERROR(IF(E1117="","",VLOOKUP(E1117,'Setup - Mix Design'!$A$5:$I$504,9,0)),"")</f>
        <v/>
      </c>
      <c r="J1117" s="32">
        <f>IF(OR(F1117="",I1117=""),"",F1117*I1117)</f>
        <v/>
      </c>
      <c r="K1117" s="26" t="n"/>
    </row>
    <row r="1118">
      <c r="A1118" s="31" t="n"/>
      <c r="B1118" s="26" t="n"/>
      <c r="C1118" s="26" t="n"/>
      <c r="D1118" s="26" t="n"/>
      <c r="E1118" s="26" t="n"/>
      <c r="F1118" s="27" t="n"/>
      <c r="G1118" s="26" t="n"/>
      <c r="H1118" s="28">
        <f>IFERROR(IF(G1118="","",VLOOKUP(G1118,'Setup - Vehicles'!$A$5:$D$504,4,0)),"")</f>
        <v/>
      </c>
      <c r="I1118" s="32">
        <f>IFERROR(IF(E1118="","",VLOOKUP(E1118,'Setup - Mix Design'!$A$5:$I$504,9,0)),"")</f>
        <v/>
      </c>
      <c r="J1118" s="32">
        <f>IF(OR(F1118="",I1118=""),"",F1118*I1118)</f>
        <v/>
      </c>
      <c r="K1118" s="26" t="n"/>
    </row>
    <row r="1119">
      <c r="A1119" s="31" t="n"/>
      <c r="B1119" s="26" t="n"/>
      <c r="C1119" s="26" t="n"/>
      <c r="D1119" s="26" t="n"/>
      <c r="E1119" s="26" t="n"/>
      <c r="F1119" s="27" t="n"/>
      <c r="G1119" s="26" t="n"/>
      <c r="H1119" s="28">
        <f>IFERROR(IF(G1119="","",VLOOKUP(G1119,'Setup - Vehicles'!$A$5:$D$504,4,0)),"")</f>
        <v/>
      </c>
      <c r="I1119" s="32">
        <f>IFERROR(IF(E1119="","",VLOOKUP(E1119,'Setup - Mix Design'!$A$5:$I$504,9,0)),"")</f>
        <v/>
      </c>
      <c r="J1119" s="32">
        <f>IF(OR(F1119="",I1119=""),"",F1119*I1119)</f>
        <v/>
      </c>
      <c r="K1119" s="26" t="n"/>
    </row>
    <row r="1120">
      <c r="A1120" s="31" t="n"/>
      <c r="B1120" s="26" t="n"/>
      <c r="C1120" s="26" t="n"/>
      <c r="D1120" s="26" t="n"/>
      <c r="E1120" s="26" t="n"/>
      <c r="F1120" s="27" t="n"/>
      <c r="G1120" s="26" t="n"/>
      <c r="H1120" s="28">
        <f>IFERROR(IF(G1120="","",VLOOKUP(G1120,'Setup - Vehicles'!$A$5:$D$504,4,0)),"")</f>
        <v/>
      </c>
      <c r="I1120" s="32">
        <f>IFERROR(IF(E1120="","",VLOOKUP(E1120,'Setup - Mix Design'!$A$5:$I$504,9,0)),"")</f>
        <v/>
      </c>
      <c r="J1120" s="32">
        <f>IF(OR(F1120="",I1120=""),"",F1120*I1120)</f>
        <v/>
      </c>
      <c r="K1120" s="26" t="n"/>
    </row>
    <row r="1121">
      <c r="A1121" s="31" t="n"/>
      <c r="B1121" s="26" t="n"/>
      <c r="C1121" s="26" t="n"/>
      <c r="D1121" s="26" t="n"/>
      <c r="E1121" s="26" t="n"/>
      <c r="F1121" s="27" t="n"/>
      <c r="G1121" s="26" t="n"/>
      <c r="H1121" s="28">
        <f>IFERROR(IF(G1121="","",VLOOKUP(G1121,'Setup - Vehicles'!$A$5:$D$504,4,0)),"")</f>
        <v/>
      </c>
      <c r="I1121" s="32">
        <f>IFERROR(IF(E1121="","",VLOOKUP(E1121,'Setup - Mix Design'!$A$5:$I$504,9,0)),"")</f>
        <v/>
      </c>
      <c r="J1121" s="32">
        <f>IF(OR(F1121="",I1121=""),"",F1121*I1121)</f>
        <v/>
      </c>
      <c r="K1121" s="26" t="n"/>
    </row>
    <row r="1122">
      <c r="A1122" s="31" t="n"/>
      <c r="B1122" s="26" t="n"/>
      <c r="C1122" s="26" t="n"/>
      <c r="D1122" s="26" t="n"/>
      <c r="E1122" s="26" t="n"/>
      <c r="F1122" s="27" t="n"/>
      <c r="G1122" s="26" t="n"/>
      <c r="H1122" s="28">
        <f>IFERROR(IF(G1122="","",VLOOKUP(G1122,'Setup - Vehicles'!$A$5:$D$504,4,0)),"")</f>
        <v/>
      </c>
      <c r="I1122" s="32">
        <f>IFERROR(IF(E1122="","",VLOOKUP(E1122,'Setup - Mix Design'!$A$5:$I$504,9,0)),"")</f>
        <v/>
      </c>
      <c r="J1122" s="32">
        <f>IF(OR(F1122="",I1122=""),"",F1122*I1122)</f>
        <v/>
      </c>
      <c r="K1122" s="26" t="n"/>
    </row>
    <row r="1123">
      <c r="A1123" s="31" t="n"/>
      <c r="B1123" s="26" t="n"/>
      <c r="C1123" s="26" t="n"/>
      <c r="D1123" s="26" t="n"/>
      <c r="E1123" s="26" t="n"/>
      <c r="F1123" s="27" t="n"/>
      <c r="G1123" s="26" t="n"/>
      <c r="H1123" s="28">
        <f>IFERROR(IF(G1123="","",VLOOKUP(G1123,'Setup - Vehicles'!$A$5:$D$504,4,0)),"")</f>
        <v/>
      </c>
      <c r="I1123" s="32">
        <f>IFERROR(IF(E1123="","",VLOOKUP(E1123,'Setup - Mix Design'!$A$5:$I$504,9,0)),"")</f>
        <v/>
      </c>
      <c r="J1123" s="32">
        <f>IF(OR(F1123="",I1123=""),"",F1123*I1123)</f>
        <v/>
      </c>
      <c r="K1123" s="26" t="n"/>
    </row>
    <row r="1124">
      <c r="A1124" s="31" t="n"/>
      <c r="B1124" s="26" t="n"/>
      <c r="C1124" s="26" t="n"/>
      <c r="D1124" s="26" t="n"/>
      <c r="E1124" s="26" t="n"/>
      <c r="F1124" s="27" t="n"/>
      <c r="G1124" s="26" t="n"/>
      <c r="H1124" s="28">
        <f>IFERROR(IF(G1124="","",VLOOKUP(G1124,'Setup - Vehicles'!$A$5:$D$504,4,0)),"")</f>
        <v/>
      </c>
      <c r="I1124" s="32">
        <f>IFERROR(IF(E1124="","",VLOOKUP(E1124,'Setup - Mix Design'!$A$5:$I$504,9,0)),"")</f>
        <v/>
      </c>
      <c r="J1124" s="32">
        <f>IF(OR(F1124="",I1124=""),"",F1124*I1124)</f>
        <v/>
      </c>
      <c r="K1124" s="26" t="n"/>
    </row>
    <row r="1125">
      <c r="A1125" s="31" t="n"/>
      <c r="B1125" s="26" t="n"/>
      <c r="C1125" s="26" t="n"/>
      <c r="D1125" s="26" t="n"/>
      <c r="E1125" s="26" t="n"/>
      <c r="F1125" s="27" t="n"/>
      <c r="G1125" s="26" t="n"/>
      <c r="H1125" s="28">
        <f>IFERROR(IF(G1125="","",VLOOKUP(G1125,'Setup - Vehicles'!$A$5:$D$504,4,0)),"")</f>
        <v/>
      </c>
      <c r="I1125" s="32">
        <f>IFERROR(IF(E1125="","",VLOOKUP(E1125,'Setup - Mix Design'!$A$5:$I$504,9,0)),"")</f>
        <v/>
      </c>
      <c r="J1125" s="32">
        <f>IF(OR(F1125="",I1125=""),"",F1125*I1125)</f>
        <v/>
      </c>
      <c r="K1125" s="26" t="n"/>
    </row>
    <row r="1126">
      <c r="A1126" s="31" t="n"/>
      <c r="B1126" s="26" t="n"/>
      <c r="C1126" s="26" t="n"/>
      <c r="D1126" s="26" t="n"/>
      <c r="E1126" s="26" t="n"/>
      <c r="F1126" s="27" t="n"/>
      <c r="G1126" s="26" t="n"/>
      <c r="H1126" s="28">
        <f>IFERROR(IF(G1126="","",VLOOKUP(G1126,'Setup - Vehicles'!$A$5:$D$504,4,0)),"")</f>
        <v/>
      </c>
      <c r="I1126" s="32">
        <f>IFERROR(IF(E1126="","",VLOOKUP(E1126,'Setup - Mix Design'!$A$5:$I$504,9,0)),"")</f>
        <v/>
      </c>
      <c r="J1126" s="32">
        <f>IF(OR(F1126="",I1126=""),"",F1126*I1126)</f>
        <v/>
      </c>
      <c r="K1126" s="26" t="n"/>
    </row>
    <row r="1127">
      <c r="A1127" s="31" t="n"/>
      <c r="B1127" s="26" t="n"/>
      <c r="C1127" s="26" t="n"/>
      <c r="D1127" s="26" t="n"/>
      <c r="E1127" s="26" t="n"/>
      <c r="F1127" s="27" t="n"/>
      <c r="G1127" s="26" t="n"/>
      <c r="H1127" s="28">
        <f>IFERROR(IF(G1127="","",VLOOKUP(G1127,'Setup - Vehicles'!$A$5:$D$504,4,0)),"")</f>
        <v/>
      </c>
      <c r="I1127" s="32">
        <f>IFERROR(IF(E1127="","",VLOOKUP(E1127,'Setup - Mix Design'!$A$5:$I$504,9,0)),"")</f>
        <v/>
      </c>
      <c r="J1127" s="32">
        <f>IF(OR(F1127="",I1127=""),"",F1127*I1127)</f>
        <v/>
      </c>
      <c r="K1127" s="26" t="n"/>
    </row>
    <row r="1128">
      <c r="A1128" s="31" t="n"/>
      <c r="B1128" s="26" t="n"/>
      <c r="C1128" s="26" t="n"/>
      <c r="D1128" s="26" t="n"/>
      <c r="E1128" s="26" t="n"/>
      <c r="F1128" s="27" t="n"/>
      <c r="G1128" s="26" t="n"/>
      <c r="H1128" s="28">
        <f>IFERROR(IF(G1128="","",VLOOKUP(G1128,'Setup - Vehicles'!$A$5:$D$504,4,0)),"")</f>
        <v/>
      </c>
      <c r="I1128" s="32">
        <f>IFERROR(IF(E1128="","",VLOOKUP(E1128,'Setup - Mix Design'!$A$5:$I$504,9,0)),"")</f>
        <v/>
      </c>
      <c r="J1128" s="32">
        <f>IF(OR(F1128="",I1128=""),"",F1128*I1128)</f>
        <v/>
      </c>
      <c r="K1128" s="26" t="n"/>
    </row>
    <row r="1129">
      <c r="A1129" s="31" t="n"/>
      <c r="B1129" s="26" t="n"/>
      <c r="C1129" s="26" t="n"/>
      <c r="D1129" s="26" t="n"/>
      <c r="E1129" s="26" t="n"/>
      <c r="F1129" s="27" t="n"/>
      <c r="G1129" s="26" t="n"/>
      <c r="H1129" s="28">
        <f>IFERROR(IF(G1129="","",VLOOKUP(G1129,'Setup - Vehicles'!$A$5:$D$504,4,0)),"")</f>
        <v/>
      </c>
      <c r="I1129" s="32">
        <f>IFERROR(IF(E1129="","",VLOOKUP(E1129,'Setup - Mix Design'!$A$5:$I$504,9,0)),"")</f>
        <v/>
      </c>
      <c r="J1129" s="32">
        <f>IF(OR(F1129="",I1129=""),"",F1129*I1129)</f>
        <v/>
      </c>
      <c r="K1129" s="26" t="n"/>
    </row>
    <row r="1130">
      <c r="A1130" s="31" t="n"/>
      <c r="B1130" s="26" t="n"/>
      <c r="C1130" s="26" t="n"/>
      <c r="D1130" s="26" t="n"/>
      <c r="E1130" s="26" t="n"/>
      <c r="F1130" s="27" t="n"/>
      <c r="G1130" s="26" t="n"/>
      <c r="H1130" s="28">
        <f>IFERROR(IF(G1130="","",VLOOKUP(G1130,'Setup - Vehicles'!$A$5:$D$504,4,0)),"")</f>
        <v/>
      </c>
      <c r="I1130" s="32">
        <f>IFERROR(IF(E1130="","",VLOOKUP(E1130,'Setup - Mix Design'!$A$5:$I$504,9,0)),"")</f>
        <v/>
      </c>
      <c r="J1130" s="32">
        <f>IF(OR(F1130="",I1130=""),"",F1130*I1130)</f>
        <v/>
      </c>
      <c r="K1130" s="26" t="n"/>
    </row>
    <row r="1131">
      <c r="A1131" s="31" t="n"/>
      <c r="B1131" s="26" t="n"/>
      <c r="C1131" s="26" t="n"/>
      <c r="D1131" s="26" t="n"/>
      <c r="E1131" s="26" t="n"/>
      <c r="F1131" s="27" t="n"/>
      <c r="G1131" s="26" t="n"/>
      <c r="H1131" s="28">
        <f>IFERROR(IF(G1131="","",VLOOKUP(G1131,'Setup - Vehicles'!$A$5:$D$504,4,0)),"")</f>
        <v/>
      </c>
      <c r="I1131" s="32">
        <f>IFERROR(IF(E1131="","",VLOOKUP(E1131,'Setup - Mix Design'!$A$5:$I$504,9,0)),"")</f>
        <v/>
      </c>
      <c r="J1131" s="32">
        <f>IF(OR(F1131="",I1131=""),"",F1131*I1131)</f>
        <v/>
      </c>
      <c r="K1131" s="26" t="n"/>
    </row>
    <row r="1132">
      <c r="A1132" s="31" t="n"/>
      <c r="B1132" s="26" t="n"/>
      <c r="C1132" s="26" t="n"/>
      <c r="D1132" s="26" t="n"/>
      <c r="E1132" s="26" t="n"/>
      <c r="F1132" s="27" t="n"/>
      <c r="G1132" s="26" t="n"/>
      <c r="H1132" s="28">
        <f>IFERROR(IF(G1132="","",VLOOKUP(G1132,'Setup - Vehicles'!$A$5:$D$504,4,0)),"")</f>
        <v/>
      </c>
      <c r="I1132" s="32">
        <f>IFERROR(IF(E1132="","",VLOOKUP(E1132,'Setup - Mix Design'!$A$5:$I$504,9,0)),"")</f>
        <v/>
      </c>
      <c r="J1132" s="32">
        <f>IF(OR(F1132="",I1132=""),"",F1132*I1132)</f>
        <v/>
      </c>
      <c r="K1132" s="26" t="n"/>
    </row>
    <row r="1133">
      <c r="A1133" s="31" t="n"/>
      <c r="B1133" s="26" t="n"/>
      <c r="C1133" s="26" t="n"/>
      <c r="D1133" s="26" t="n"/>
      <c r="E1133" s="26" t="n"/>
      <c r="F1133" s="27" t="n"/>
      <c r="G1133" s="26" t="n"/>
      <c r="H1133" s="28">
        <f>IFERROR(IF(G1133="","",VLOOKUP(G1133,'Setup - Vehicles'!$A$5:$D$504,4,0)),"")</f>
        <v/>
      </c>
      <c r="I1133" s="32">
        <f>IFERROR(IF(E1133="","",VLOOKUP(E1133,'Setup - Mix Design'!$A$5:$I$504,9,0)),"")</f>
        <v/>
      </c>
      <c r="J1133" s="32">
        <f>IF(OR(F1133="",I1133=""),"",F1133*I1133)</f>
        <v/>
      </c>
      <c r="K1133" s="26" t="n"/>
    </row>
    <row r="1134">
      <c r="A1134" s="31" t="n"/>
      <c r="B1134" s="26" t="n"/>
      <c r="C1134" s="26" t="n"/>
      <c r="D1134" s="26" t="n"/>
      <c r="E1134" s="26" t="n"/>
      <c r="F1134" s="27" t="n"/>
      <c r="G1134" s="26" t="n"/>
      <c r="H1134" s="28">
        <f>IFERROR(IF(G1134="","",VLOOKUP(G1134,'Setup - Vehicles'!$A$5:$D$504,4,0)),"")</f>
        <v/>
      </c>
      <c r="I1134" s="32">
        <f>IFERROR(IF(E1134="","",VLOOKUP(E1134,'Setup - Mix Design'!$A$5:$I$504,9,0)),"")</f>
        <v/>
      </c>
      <c r="J1134" s="32">
        <f>IF(OR(F1134="",I1134=""),"",F1134*I1134)</f>
        <v/>
      </c>
      <c r="K1134" s="26" t="n"/>
    </row>
    <row r="1135">
      <c r="A1135" s="31" t="n"/>
      <c r="B1135" s="26" t="n"/>
      <c r="C1135" s="26" t="n"/>
      <c r="D1135" s="26" t="n"/>
      <c r="E1135" s="26" t="n"/>
      <c r="F1135" s="27" t="n"/>
      <c r="G1135" s="26" t="n"/>
      <c r="H1135" s="28">
        <f>IFERROR(IF(G1135="","",VLOOKUP(G1135,'Setup - Vehicles'!$A$5:$D$504,4,0)),"")</f>
        <v/>
      </c>
      <c r="I1135" s="32">
        <f>IFERROR(IF(E1135="","",VLOOKUP(E1135,'Setup - Mix Design'!$A$5:$I$504,9,0)),"")</f>
        <v/>
      </c>
      <c r="J1135" s="32">
        <f>IF(OR(F1135="",I1135=""),"",F1135*I1135)</f>
        <v/>
      </c>
      <c r="K1135" s="26" t="n"/>
    </row>
    <row r="1136">
      <c r="A1136" s="31" t="n"/>
      <c r="B1136" s="26" t="n"/>
      <c r="C1136" s="26" t="n"/>
      <c r="D1136" s="26" t="n"/>
      <c r="E1136" s="26" t="n"/>
      <c r="F1136" s="27" t="n"/>
      <c r="G1136" s="26" t="n"/>
      <c r="H1136" s="28">
        <f>IFERROR(IF(G1136="","",VLOOKUP(G1136,'Setup - Vehicles'!$A$5:$D$504,4,0)),"")</f>
        <v/>
      </c>
      <c r="I1136" s="32">
        <f>IFERROR(IF(E1136="","",VLOOKUP(E1136,'Setup - Mix Design'!$A$5:$I$504,9,0)),"")</f>
        <v/>
      </c>
      <c r="J1136" s="32">
        <f>IF(OR(F1136="",I1136=""),"",F1136*I1136)</f>
        <v/>
      </c>
      <c r="K1136" s="26" t="n"/>
    </row>
    <row r="1137">
      <c r="A1137" s="31" t="n"/>
      <c r="B1137" s="26" t="n"/>
      <c r="C1137" s="26" t="n"/>
      <c r="D1137" s="26" t="n"/>
      <c r="E1137" s="26" t="n"/>
      <c r="F1137" s="27" t="n"/>
      <c r="G1137" s="26" t="n"/>
      <c r="H1137" s="28">
        <f>IFERROR(IF(G1137="","",VLOOKUP(G1137,'Setup - Vehicles'!$A$5:$D$504,4,0)),"")</f>
        <v/>
      </c>
      <c r="I1137" s="32">
        <f>IFERROR(IF(E1137="","",VLOOKUP(E1137,'Setup - Mix Design'!$A$5:$I$504,9,0)),"")</f>
        <v/>
      </c>
      <c r="J1137" s="32">
        <f>IF(OR(F1137="",I1137=""),"",F1137*I1137)</f>
        <v/>
      </c>
      <c r="K1137" s="26" t="n"/>
    </row>
    <row r="1138">
      <c r="A1138" s="31" t="n"/>
      <c r="B1138" s="26" t="n"/>
      <c r="C1138" s="26" t="n"/>
      <c r="D1138" s="26" t="n"/>
      <c r="E1138" s="26" t="n"/>
      <c r="F1138" s="27" t="n"/>
      <c r="G1138" s="26" t="n"/>
      <c r="H1138" s="28">
        <f>IFERROR(IF(G1138="","",VLOOKUP(G1138,'Setup - Vehicles'!$A$5:$D$504,4,0)),"")</f>
        <v/>
      </c>
      <c r="I1138" s="32">
        <f>IFERROR(IF(E1138="","",VLOOKUP(E1138,'Setup - Mix Design'!$A$5:$I$504,9,0)),"")</f>
        <v/>
      </c>
      <c r="J1138" s="32">
        <f>IF(OR(F1138="",I1138=""),"",F1138*I1138)</f>
        <v/>
      </c>
      <c r="K1138" s="26" t="n"/>
    </row>
    <row r="1139">
      <c r="A1139" s="31" t="n"/>
      <c r="B1139" s="26" t="n"/>
      <c r="C1139" s="26" t="n"/>
      <c r="D1139" s="26" t="n"/>
      <c r="E1139" s="26" t="n"/>
      <c r="F1139" s="27" t="n"/>
      <c r="G1139" s="26" t="n"/>
      <c r="H1139" s="28">
        <f>IFERROR(IF(G1139="","",VLOOKUP(G1139,'Setup - Vehicles'!$A$5:$D$504,4,0)),"")</f>
        <v/>
      </c>
      <c r="I1139" s="32">
        <f>IFERROR(IF(E1139="","",VLOOKUP(E1139,'Setup - Mix Design'!$A$5:$I$504,9,0)),"")</f>
        <v/>
      </c>
      <c r="J1139" s="32">
        <f>IF(OR(F1139="",I1139=""),"",F1139*I1139)</f>
        <v/>
      </c>
      <c r="K1139" s="26" t="n"/>
    </row>
    <row r="1140">
      <c r="A1140" s="31" t="n"/>
      <c r="B1140" s="26" t="n"/>
      <c r="C1140" s="26" t="n"/>
      <c r="D1140" s="26" t="n"/>
      <c r="E1140" s="26" t="n"/>
      <c r="F1140" s="27" t="n"/>
      <c r="G1140" s="26" t="n"/>
      <c r="H1140" s="28">
        <f>IFERROR(IF(G1140="","",VLOOKUP(G1140,'Setup - Vehicles'!$A$5:$D$504,4,0)),"")</f>
        <v/>
      </c>
      <c r="I1140" s="32">
        <f>IFERROR(IF(E1140="","",VLOOKUP(E1140,'Setup - Mix Design'!$A$5:$I$504,9,0)),"")</f>
        <v/>
      </c>
      <c r="J1140" s="32">
        <f>IF(OR(F1140="",I1140=""),"",F1140*I1140)</f>
        <v/>
      </c>
      <c r="K1140" s="26" t="n"/>
    </row>
    <row r="1141">
      <c r="A1141" s="31" t="n"/>
      <c r="B1141" s="26" t="n"/>
      <c r="C1141" s="26" t="n"/>
      <c r="D1141" s="26" t="n"/>
      <c r="E1141" s="26" t="n"/>
      <c r="F1141" s="27" t="n"/>
      <c r="G1141" s="26" t="n"/>
      <c r="H1141" s="28">
        <f>IFERROR(IF(G1141="","",VLOOKUP(G1141,'Setup - Vehicles'!$A$5:$D$504,4,0)),"")</f>
        <v/>
      </c>
      <c r="I1141" s="32">
        <f>IFERROR(IF(E1141="","",VLOOKUP(E1141,'Setup - Mix Design'!$A$5:$I$504,9,0)),"")</f>
        <v/>
      </c>
      <c r="J1141" s="32">
        <f>IF(OR(F1141="",I1141=""),"",F1141*I1141)</f>
        <v/>
      </c>
      <c r="K1141" s="26" t="n"/>
    </row>
    <row r="1142">
      <c r="A1142" s="31" t="n"/>
      <c r="B1142" s="26" t="n"/>
      <c r="C1142" s="26" t="n"/>
      <c r="D1142" s="26" t="n"/>
      <c r="E1142" s="26" t="n"/>
      <c r="F1142" s="27" t="n"/>
      <c r="G1142" s="26" t="n"/>
      <c r="H1142" s="28">
        <f>IFERROR(IF(G1142="","",VLOOKUP(G1142,'Setup - Vehicles'!$A$5:$D$504,4,0)),"")</f>
        <v/>
      </c>
      <c r="I1142" s="32">
        <f>IFERROR(IF(E1142="","",VLOOKUP(E1142,'Setup - Mix Design'!$A$5:$I$504,9,0)),"")</f>
        <v/>
      </c>
      <c r="J1142" s="32">
        <f>IF(OR(F1142="",I1142=""),"",F1142*I1142)</f>
        <v/>
      </c>
      <c r="K1142" s="26" t="n"/>
    </row>
    <row r="1143">
      <c r="A1143" s="31" t="n"/>
      <c r="B1143" s="26" t="n"/>
      <c r="C1143" s="26" t="n"/>
      <c r="D1143" s="26" t="n"/>
      <c r="E1143" s="26" t="n"/>
      <c r="F1143" s="27" t="n"/>
      <c r="G1143" s="26" t="n"/>
      <c r="H1143" s="28">
        <f>IFERROR(IF(G1143="","",VLOOKUP(G1143,'Setup - Vehicles'!$A$5:$D$504,4,0)),"")</f>
        <v/>
      </c>
      <c r="I1143" s="32">
        <f>IFERROR(IF(E1143="","",VLOOKUP(E1143,'Setup - Mix Design'!$A$5:$I$504,9,0)),"")</f>
        <v/>
      </c>
      <c r="J1143" s="32">
        <f>IF(OR(F1143="",I1143=""),"",F1143*I1143)</f>
        <v/>
      </c>
      <c r="K1143" s="26" t="n"/>
    </row>
    <row r="1144">
      <c r="A1144" s="31" t="n"/>
      <c r="B1144" s="26" t="n"/>
      <c r="C1144" s="26" t="n"/>
      <c r="D1144" s="26" t="n"/>
      <c r="E1144" s="26" t="n"/>
      <c r="F1144" s="27" t="n"/>
      <c r="G1144" s="26" t="n"/>
      <c r="H1144" s="28">
        <f>IFERROR(IF(G1144="","",VLOOKUP(G1144,'Setup - Vehicles'!$A$5:$D$504,4,0)),"")</f>
        <v/>
      </c>
      <c r="I1144" s="32">
        <f>IFERROR(IF(E1144="","",VLOOKUP(E1144,'Setup - Mix Design'!$A$5:$I$504,9,0)),"")</f>
        <v/>
      </c>
      <c r="J1144" s="32">
        <f>IF(OR(F1144="",I1144=""),"",F1144*I1144)</f>
        <v/>
      </c>
      <c r="K1144" s="26" t="n"/>
    </row>
    <row r="1145">
      <c r="A1145" s="31" t="n"/>
      <c r="B1145" s="26" t="n"/>
      <c r="C1145" s="26" t="n"/>
      <c r="D1145" s="26" t="n"/>
      <c r="E1145" s="26" t="n"/>
      <c r="F1145" s="27" t="n"/>
      <c r="G1145" s="26" t="n"/>
      <c r="H1145" s="28">
        <f>IFERROR(IF(G1145="","",VLOOKUP(G1145,'Setup - Vehicles'!$A$5:$D$504,4,0)),"")</f>
        <v/>
      </c>
      <c r="I1145" s="32">
        <f>IFERROR(IF(E1145="","",VLOOKUP(E1145,'Setup - Mix Design'!$A$5:$I$504,9,0)),"")</f>
        <v/>
      </c>
      <c r="J1145" s="32">
        <f>IF(OR(F1145="",I1145=""),"",F1145*I1145)</f>
        <v/>
      </c>
      <c r="K1145" s="26" t="n"/>
    </row>
    <row r="1146">
      <c r="A1146" s="31" t="n"/>
      <c r="B1146" s="26" t="n"/>
      <c r="C1146" s="26" t="n"/>
      <c r="D1146" s="26" t="n"/>
      <c r="E1146" s="26" t="n"/>
      <c r="F1146" s="27" t="n"/>
      <c r="G1146" s="26" t="n"/>
      <c r="H1146" s="28">
        <f>IFERROR(IF(G1146="","",VLOOKUP(G1146,'Setup - Vehicles'!$A$5:$D$504,4,0)),"")</f>
        <v/>
      </c>
      <c r="I1146" s="32">
        <f>IFERROR(IF(E1146="","",VLOOKUP(E1146,'Setup - Mix Design'!$A$5:$I$504,9,0)),"")</f>
        <v/>
      </c>
      <c r="J1146" s="32">
        <f>IF(OR(F1146="",I1146=""),"",F1146*I1146)</f>
        <v/>
      </c>
      <c r="K1146" s="26" t="n"/>
    </row>
    <row r="1147">
      <c r="A1147" s="31" t="n"/>
      <c r="B1147" s="26" t="n"/>
      <c r="C1147" s="26" t="n"/>
      <c r="D1147" s="26" t="n"/>
      <c r="E1147" s="26" t="n"/>
      <c r="F1147" s="27" t="n"/>
      <c r="G1147" s="26" t="n"/>
      <c r="H1147" s="28">
        <f>IFERROR(IF(G1147="","",VLOOKUP(G1147,'Setup - Vehicles'!$A$5:$D$504,4,0)),"")</f>
        <v/>
      </c>
      <c r="I1147" s="32">
        <f>IFERROR(IF(E1147="","",VLOOKUP(E1147,'Setup - Mix Design'!$A$5:$I$504,9,0)),"")</f>
        <v/>
      </c>
      <c r="J1147" s="32">
        <f>IF(OR(F1147="",I1147=""),"",F1147*I1147)</f>
        <v/>
      </c>
      <c r="K1147" s="26" t="n"/>
    </row>
    <row r="1148">
      <c r="A1148" s="31" t="n"/>
      <c r="B1148" s="26" t="n"/>
      <c r="C1148" s="26" t="n"/>
      <c r="D1148" s="26" t="n"/>
      <c r="E1148" s="26" t="n"/>
      <c r="F1148" s="27" t="n"/>
      <c r="G1148" s="26" t="n"/>
      <c r="H1148" s="28">
        <f>IFERROR(IF(G1148="","",VLOOKUP(G1148,'Setup - Vehicles'!$A$5:$D$504,4,0)),"")</f>
        <v/>
      </c>
      <c r="I1148" s="32">
        <f>IFERROR(IF(E1148="","",VLOOKUP(E1148,'Setup - Mix Design'!$A$5:$I$504,9,0)),"")</f>
        <v/>
      </c>
      <c r="J1148" s="32">
        <f>IF(OR(F1148="",I1148=""),"",F1148*I1148)</f>
        <v/>
      </c>
      <c r="K1148" s="26" t="n"/>
    </row>
    <row r="1149">
      <c r="A1149" s="31" t="n"/>
      <c r="B1149" s="26" t="n"/>
      <c r="C1149" s="26" t="n"/>
      <c r="D1149" s="26" t="n"/>
      <c r="E1149" s="26" t="n"/>
      <c r="F1149" s="27" t="n"/>
      <c r="G1149" s="26" t="n"/>
      <c r="H1149" s="28">
        <f>IFERROR(IF(G1149="","",VLOOKUP(G1149,'Setup - Vehicles'!$A$5:$D$504,4,0)),"")</f>
        <v/>
      </c>
      <c r="I1149" s="32">
        <f>IFERROR(IF(E1149="","",VLOOKUP(E1149,'Setup - Mix Design'!$A$5:$I$504,9,0)),"")</f>
        <v/>
      </c>
      <c r="J1149" s="32">
        <f>IF(OR(F1149="",I1149=""),"",F1149*I1149)</f>
        <v/>
      </c>
      <c r="K1149" s="26" t="n"/>
    </row>
    <row r="1150">
      <c r="A1150" s="31" t="n"/>
      <c r="B1150" s="26" t="n"/>
      <c r="C1150" s="26" t="n"/>
      <c r="D1150" s="26" t="n"/>
      <c r="E1150" s="26" t="n"/>
      <c r="F1150" s="27" t="n"/>
      <c r="G1150" s="26" t="n"/>
      <c r="H1150" s="28">
        <f>IFERROR(IF(G1150="","",VLOOKUP(G1150,'Setup - Vehicles'!$A$5:$D$504,4,0)),"")</f>
        <v/>
      </c>
      <c r="I1150" s="32">
        <f>IFERROR(IF(E1150="","",VLOOKUP(E1150,'Setup - Mix Design'!$A$5:$I$504,9,0)),"")</f>
        <v/>
      </c>
      <c r="J1150" s="32">
        <f>IF(OR(F1150="",I1150=""),"",F1150*I1150)</f>
        <v/>
      </c>
      <c r="K1150" s="26" t="n"/>
    </row>
    <row r="1151">
      <c r="A1151" s="31" t="n"/>
      <c r="B1151" s="26" t="n"/>
      <c r="C1151" s="26" t="n"/>
      <c r="D1151" s="26" t="n"/>
      <c r="E1151" s="26" t="n"/>
      <c r="F1151" s="27" t="n"/>
      <c r="G1151" s="26" t="n"/>
      <c r="H1151" s="28">
        <f>IFERROR(IF(G1151="","",VLOOKUP(G1151,'Setup - Vehicles'!$A$5:$D$504,4,0)),"")</f>
        <v/>
      </c>
      <c r="I1151" s="32">
        <f>IFERROR(IF(E1151="","",VLOOKUP(E1151,'Setup - Mix Design'!$A$5:$I$504,9,0)),"")</f>
        <v/>
      </c>
      <c r="J1151" s="32">
        <f>IF(OR(F1151="",I1151=""),"",F1151*I1151)</f>
        <v/>
      </c>
      <c r="K1151" s="26" t="n"/>
    </row>
    <row r="1152">
      <c r="A1152" s="31" t="n"/>
      <c r="B1152" s="26" t="n"/>
      <c r="C1152" s="26" t="n"/>
      <c r="D1152" s="26" t="n"/>
      <c r="E1152" s="26" t="n"/>
      <c r="F1152" s="27" t="n"/>
      <c r="G1152" s="26" t="n"/>
      <c r="H1152" s="28">
        <f>IFERROR(IF(G1152="","",VLOOKUP(G1152,'Setup - Vehicles'!$A$5:$D$504,4,0)),"")</f>
        <v/>
      </c>
      <c r="I1152" s="32">
        <f>IFERROR(IF(E1152="","",VLOOKUP(E1152,'Setup - Mix Design'!$A$5:$I$504,9,0)),"")</f>
        <v/>
      </c>
      <c r="J1152" s="32">
        <f>IF(OR(F1152="",I1152=""),"",F1152*I1152)</f>
        <v/>
      </c>
      <c r="K1152" s="26" t="n"/>
    </row>
    <row r="1153">
      <c r="A1153" s="31" t="n"/>
      <c r="B1153" s="26" t="n"/>
      <c r="C1153" s="26" t="n"/>
      <c r="D1153" s="26" t="n"/>
      <c r="E1153" s="26" t="n"/>
      <c r="F1153" s="27" t="n"/>
      <c r="G1153" s="26" t="n"/>
      <c r="H1153" s="28">
        <f>IFERROR(IF(G1153="","",VLOOKUP(G1153,'Setup - Vehicles'!$A$5:$D$504,4,0)),"")</f>
        <v/>
      </c>
      <c r="I1153" s="32">
        <f>IFERROR(IF(E1153="","",VLOOKUP(E1153,'Setup - Mix Design'!$A$5:$I$504,9,0)),"")</f>
        <v/>
      </c>
      <c r="J1153" s="32">
        <f>IF(OR(F1153="",I1153=""),"",F1153*I1153)</f>
        <v/>
      </c>
      <c r="K1153" s="26" t="n"/>
    </row>
    <row r="1154">
      <c r="A1154" s="31" t="n"/>
      <c r="B1154" s="26" t="n"/>
      <c r="C1154" s="26" t="n"/>
      <c r="D1154" s="26" t="n"/>
      <c r="E1154" s="26" t="n"/>
      <c r="F1154" s="27" t="n"/>
      <c r="G1154" s="26" t="n"/>
      <c r="H1154" s="28">
        <f>IFERROR(IF(G1154="","",VLOOKUP(G1154,'Setup - Vehicles'!$A$5:$D$504,4,0)),"")</f>
        <v/>
      </c>
      <c r="I1154" s="32">
        <f>IFERROR(IF(E1154="","",VLOOKUP(E1154,'Setup - Mix Design'!$A$5:$I$504,9,0)),"")</f>
        <v/>
      </c>
      <c r="J1154" s="32">
        <f>IF(OR(F1154="",I1154=""),"",F1154*I1154)</f>
        <v/>
      </c>
      <c r="K1154" s="26" t="n"/>
    </row>
    <row r="1155">
      <c r="A1155" s="31" t="n"/>
      <c r="B1155" s="26" t="n"/>
      <c r="C1155" s="26" t="n"/>
      <c r="D1155" s="26" t="n"/>
      <c r="E1155" s="26" t="n"/>
      <c r="F1155" s="27" t="n"/>
      <c r="G1155" s="26" t="n"/>
      <c r="H1155" s="28">
        <f>IFERROR(IF(G1155="","",VLOOKUP(G1155,'Setup - Vehicles'!$A$5:$D$504,4,0)),"")</f>
        <v/>
      </c>
      <c r="I1155" s="32">
        <f>IFERROR(IF(E1155="","",VLOOKUP(E1155,'Setup - Mix Design'!$A$5:$I$504,9,0)),"")</f>
        <v/>
      </c>
      <c r="J1155" s="32">
        <f>IF(OR(F1155="",I1155=""),"",F1155*I1155)</f>
        <v/>
      </c>
      <c r="K1155" s="26" t="n"/>
    </row>
    <row r="1156">
      <c r="A1156" s="31" t="n"/>
      <c r="B1156" s="26" t="n"/>
      <c r="C1156" s="26" t="n"/>
      <c r="D1156" s="26" t="n"/>
      <c r="E1156" s="26" t="n"/>
      <c r="F1156" s="27" t="n"/>
      <c r="G1156" s="26" t="n"/>
      <c r="H1156" s="28">
        <f>IFERROR(IF(G1156="","",VLOOKUP(G1156,'Setup - Vehicles'!$A$5:$D$504,4,0)),"")</f>
        <v/>
      </c>
      <c r="I1156" s="32">
        <f>IFERROR(IF(E1156="","",VLOOKUP(E1156,'Setup - Mix Design'!$A$5:$I$504,9,0)),"")</f>
        <v/>
      </c>
      <c r="J1156" s="32">
        <f>IF(OR(F1156="",I1156=""),"",F1156*I1156)</f>
        <v/>
      </c>
      <c r="K1156" s="26" t="n"/>
    </row>
    <row r="1157">
      <c r="A1157" s="31" t="n"/>
      <c r="B1157" s="26" t="n"/>
      <c r="C1157" s="26" t="n"/>
      <c r="D1157" s="26" t="n"/>
      <c r="E1157" s="26" t="n"/>
      <c r="F1157" s="27" t="n"/>
      <c r="G1157" s="26" t="n"/>
      <c r="H1157" s="28">
        <f>IFERROR(IF(G1157="","",VLOOKUP(G1157,'Setup - Vehicles'!$A$5:$D$504,4,0)),"")</f>
        <v/>
      </c>
      <c r="I1157" s="32">
        <f>IFERROR(IF(E1157="","",VLOOKUP(E1157,'Setup - Mix Design'!$A$5:$I$504,9,0)),"")</f>
        <v/>
      </c>
      <c r="J1157" s="32">
        <f>IF(OR(F1157="",I1157=""),"",F1157*I1157)</f>
        <v/>
      </c>
      <c r="K1157" s="26" t="n"/>
    </row>
    <row r="1158">
      <c r="A1158" s="31" t="n"/>
      <c r="B1158" s="26" t="n"/>
      <c r="C1158" s="26" t="n"/>
      <c r="D1158" s="26" t="n"/>
      <c r="E1158" s="26" t="n"/>
      <c r="F1158" s="27" t="n"/>
      <c r="G1158" s="26" t="n"/>
      <c r="H1158" s="28">
        <f>IFERROR(IF(G1158="","",VLOOKUP(G1158,'Setup - Vehicles'!$A$5:$D$504,4,0)),"")</f>
        <v/>
      </c>
      <c r="I1158" s="32">
        <f>IFERROR(IF(E1158="","",VLOOKUP(E1158,'Setup - Mix Design'!$A$5:$I$504,9,0)),"")</f>
        <v/>
      </c>
      <c r="J1158" s="32">
        <f>IF(OR(F1158="",I1158=""),"",F1158*I1158)</f>
        <v/>
      </c>
      <c r="K1158" s="26" t="n"/>
    </row>
    <row r="1159">
      <c r="A1159" s="31" t="n"/>
      <c r="B1159" s="26" t="n"/>
      <c r="C1159" s="26" t="n"/>
      <c r="D1159" s="26" t="n"/>
      <c r="E1159" s="26" t="n"/>
      <c r="F1159" s="27" t="n"/>
      <c r="G1159" s="26" t="n"/>
      <c r="H1159" s="28">
        <f>IFERROR(IF(G1159="","",VLOOKUP(G1159,'Setup - Vehicles'!$A$5:$D$504,4,0)),"")</f>
        <v/>
      </c>
      <c r="I1159" s="32">
        <f>IFERROR(IF(E1159="","",VLOOKUP(E1159,'Setup - Mix Design'!$A$5:$I$504,9,0)),"")</f>
        <v/>
      </c>
      <c r="J1159" s="32">
        <f>IF(OR(F1159="",I1159=""),"",F1159*I1159)</f>
        <v/>
      </c>
      <c r="K1159" s="26" t="n"/>
    </row>
    <row r="1160">
      <c r="A1160" s="31" t="n"/>
      <c r="B1160" s="26" t="n"/>
      <c r="C1160" s="26" t="n"/>
      <c r="D1160" s="26" t="n"/>
      <c r="E1160" s="26" t="n"/>
      <c r="F1160" s="27" t="n"/>
      <c r="G1160" s="26" t="n"/>
      <c r="H1160" s="28">
        <f>IFERROR(IF(G1160="","",VLOOKUP(G1160,'Setup - Vehicles'!$A$5:$D$504,4,0)),"")</f>
        <v/>
      </c>
      <c r="I1160" s="32">
        <f>IFERROR(IF(E1160="","",VLOOKUP(E1160,'Setup - Mix Design'!$A$5:$I$504,9,0)),"")</f>
        <v/>
      </c>
      <c r="J1160" s="32">
        <f>IF(OR(F1160="",I1160=""),"",F1160*I1160)</f>
        <v/>
      </c>
      <c r="K1160" s="26" t="n"/>
    </row>
    <row r="1161">
      <c r="A1161" s="31" t="n"/>
      <c r="B1161" s="26" t="n"/>
      <c r="C1161" s="26" t="n"/>
      <c r="D1161" s="26" t="n"/>
      <c r="E1161" s="26" t="n"/>
      <c r="F1161" s="27" t="n"/>
      <c r="G1161" s="26" t="n"/>
      <c r="H1161" s="28">
        <f>IFERROR(IF(G1161="","",VLOOKUP(G1161,'Setup - Vehicles'!$A$5:$D$504,4,0)),"")</f>
        <v/>
      </c>
      <c r="I1161" s="32">
        <f>IFERROR(IF(E1161="","",VLOOKUP(E1161,'Setup - Mix Design'!$A$5:$I$504,9,0)),"")</f>
        <v/>
      </c>
      <c r="J1161" s="32">
        <f>IF(OR(F1161="",I1161=""),"",F1161*I1161)</f>
        <v/>
      </c>
      <c r="K1161" s="26" t="n"/>
    </row>
    <row r="1162">
      <c r="A1162" s="31" t="n"/>
      <c r="B1162" s="26" t="n"/>
      <c r="C1162" s="26" t="n"/>
      <c r="D1162" s="26" t="n"/>
      <c r="E1162" s="26" t="n"/>
      <c r="F1162" s="27" t="n"/>
      <c r="G1162" s="26" t="n"/>
      <c r="H1162" s="28">
        <f>IFERROR(IF(G1162="","",VLOOKUP(G1162,'Setup - Vehicles'!$A$5:$D$504,4,0)),"")</f>
        <v/>
      </c>
      <c r="I1162" s="32">
        <f>IFERROR(IF(E1162="","",VLOOKUP(E1162,'Setup - Mix Design'!$A$5:$I$504,9,0)),"")</f>
        <v/>
      </c>
      <c r="J1162" s="32">
        <f>IF(OR(F1162="",I1162=""),"",F1162*I1162)</f>
        <v/>
      </c>
      <c r="K1162" s="26" t="n"/>
    </row>
    <row r="1163">
      <c r="A1163" s="31" t="n"/>
      <c r="B1163" s="26" t="n"/>
      <c r="C1163" s="26" t="n"/>
      <c r="D1163" s="26" t="n"/>
      <c r="E1163" s="26" t="n"/>
      <c r="F1163" s="27" t="n"/>
      <c r="G1163" s="26" t="n"/>
      <c r="H1163" s="28">
        <f>IFERROR(IF(G1163="","",VLOOKUP(G1163,'Setup - Vehicles'!$A$5:$D$504,4,0)),"")</f>
        <v/>
      </c>
      <c r="I1163" s="32">
        <f>IFERROR(IF(E1163="","",VLOOKUP(E1163,'Setup - Mix Design'!$A$5:$I$504,9,0)),"")</f>
        <v/>
      </c>
      <c r="J1163" s="32">
        <f>IF(OR(F1163="",I1163=""),"",F1163*I1163)</f>
        <v/>
      </c>
      <c r="K1163" s="26" t="n"/>
    </row>
    <row r="1164">
      <c r="A1164" s="31" t="n"/>
      <c r="B1164" s="26" t="n"/>
      <c r="C1164" s="26" t="n"/>
      <c r="D1164" s="26" t="n"/>
      <c r="E1164" s="26" t="n"/>
      <c r="F1164" s="27" t="n"/>
      <c r="G1164" s="26" t="n"/>
      <c r="H1164" s="28">
        <f>IFERROR(IF(G1164="","",VLOOKUP(G1164,'Setup - Vehicles'!$A$5:$D$504,4,0)),"")</f>
        <v/>
      </c>
      <c r="I1164" s="32">
        <f>IFERROR(IF(E1164="","",VLOOKUP(E1164,'Setup - Mix Design'!$A$5:$I$504,9,0)),"")</f>
        <v/>
      </c>
      <c r="J1164" s="32">
        <f>IF(OR(F1164="",I1164=""),"",F1164*I1164)</f>
        <v/>
      </c>
      <c r="K1164" s="26" t="n"/>
    </row>
    <row r="1165">
      <c r="A1165" s="31" t="n"/>
      <c r="B1165" s="26" t="n"/>
      <c r="C1165" s="26" t="n"/>
      <c r="D1165" s="26" t="n"/>
      <c r="E1165" s="26" t="n"/>
      <c r="F1165" s="27" t="n"/>
      <c r="G1165" s="26" t="n"/>
      <c r="H1165" s="28">
        <f>IFERROR(IF(G1165="","",VLOOKUP(G1165,'Setup - Vehicles'!$A$5:$D$504,4,0)),"")</f>
        <v/>
      </c>
      <c r="I1165" s="32">
        <f>IFERROR(IF(E1165="","",VLOOKUP(E1165,'Setup - Mix Design'!$A$5:$I$504,9,0)),"")</f>
        <v/>
      </c>
      <c r="J1165" s="32">
        <f>IF(OR(F1165="",I1165=""),"",F1165*I1165)</f>
        <v/>
      </c>
      <c r="K1165" s="26" t="n"/>
    </row>
    <row r="1166">
      <c r="A1166" s="31" t="n"/>
      <c r="B1166" s="26" t="n"/>
      <c r="C1166" s="26" t="n"/>
      <c r="D1166" s="26" t="n"/>
      <c r="E1166" s="26" t="n"/>
      <c r="F1166" s="27" t="n"/>
      <c r="G1166" s="26" t="n"/>
      <c r="H1166" s="28">
        <f>IFERROR(IF(G1166="","",VLOOKUP(G1166,'Setup - Vehicles'!$A$5:$D$504,4,0)),"")</f>
        <v/>
      </c>
      <c r="I1166" s="32">
        <f>IFERROR(IF(E1166="","",VLOOKUP(E1166,'Setup - Mix Design'!$A$5:$I$504,9,0)),"")</f>
        <v/>
      </c>
      <c r="J1166" s="32">
        <f>IF(OR(F1166="",I1166=""),"",F1166*I1166)</f>
        <v/>
      </c>
      <c r="K1166" s="26" t="n"/>
    </row>
    <row r="1167">
      <c r="A1167" s="31" t="n"/>
      <c r="B1167" s="26" t="n"/>
      <c r="C1167" s="26" t="n"/>
      <c r="D1167" s="26" t="n"/>
      <c r="E1167" s="26" t="n"/>
      <c r="F1167" s="27" t="n"/>
      <c r="G1167" s="26" t="n"/>
      <c r="H1167" s="28">
        <f>IFERROR(IF(G1167="","",VLOOKUP(G1167,'Setup - Vehicles'!$A$5:$D$504,4,0)),"")</f>
        <v/>
      </c>
      <c r="I1167" s="32">
        <f>IFERROR(IF(E1167="","",VLOOKUP(E1167,'Setup - Mix Design'!$A$5:$I$504,9,0)),"")</f>
        <v/>
      </c>
      <c r="J1167" s="32">
        <f>IF(OR(F1167="",I1167=""),"",F1167*I1167)</f>
        <v/>
      </c>
      <c r="K1167" s="26" t="n"/>
    </row>
    <row r="1168">
      <c r="A1168" s="31" t="n"/>
      <c r="B1168" s="26" t="n"/>
      <c r="C1168" s="26" t="n"/>
      <c r="D1168" s="26" t="n"/>
      <c r="E1168" s="26" t="n"/>
      <c r="F1168" s="27" t="n"/>
      <c r="G1168" s="26" t="n"/>
      <c r="H1168" s="28">
        <f>IFERROR(IF(G1168="","",VLOOKUP(G1168,'Setup - Vehicles'!$A$5:$D$504,4,0)),"")</f>
        <v/>
      </c>
      <c r="I1168" s="32">
        <f>IFERROR(IF(E1168="","",VLOOKUP(E1168,'Setup - Mix Design'!$A$5:$I$504,9,0)),"")</f>
        <v/>
      </c>
      <c r="J1168" s="32">
        <f>IF(OR(F1168="",I1168=""),"",F1168*I1168)</f>
        <v/>
      </c>
      <c r="K1168" s="26" t="n"/>
    </row>
    <row r="1169">
      <c r="A1169" s="31" t="n"/>
      <c r="B1169" s="26" t="n"/>
      <c r="C1169" s="26" t="n"/>
      <c r="D1169" s="26" t="n"/>
      <c r="E1169" s="26" t="n"/>
      <c r="F1169" s="27" t="n"/>
      <c r="G1169" s="26" t="n"/>
      <c r="H1169" s="28">
        <f>IFERROR(IF(G1169="","",VLOOKUP(G1169,'Setup - Vehicles'!$A$5:$D$504,4,0)),"")</f>
        <v/>
      </c>
      <c r="I1169" s="32">
        <f>IFERROR(IF(E1169="","",VLOOKUP(E1169,'Setup - Mix Design'!$A$5:$I$504,9,0)),"")</f>
        <v/>
      </c>
      <c r="J1169" s="32">
        <f>IF(OR(F1169="",I1169=""),"",F1169*I1169)</f>
        <v/>
      </c>
      <c r="K1169" s="26" t="n"/>
    </row>
    <row r="1170">
      <c r="A1170" s="31" t="n"/>
      <c r="B1170" s="26" t="n"/>
      <c r="C1170" s="26" t="n"/>
      <c r="D1170" s="26" t="n"/>
      <c r="E1170" s="26" t="n"/>
      <c r="F1170" s="27" t="n"/>
      <c r="G1170" s="26" t="n"/>
      <c r="H1170" s="28">
        <f>IFERROR(IF(G1170="","",VLOOKUP(G1170,'Setup - Vehicles'!$A$5:$D$504,4,0)),"")</f>
        <v/>
      </c>
      <c r="I1170" s="32">
        <f>IFERROR(IF(E1170="","",VLOOKUP(E1170,'Setup - Mix Design'!$A$5:$I$504,9,0)),"")</f>
        <v/>
      </c>
      <c r="J1170" s="32">
        <f>IF(OR(F1170="",I1170=""),"",F1170*I1170)</f>
        <v/>
      </c>
      <c r="K1170" s="26" t="n"/>
    </row>
    <row r="1171">
      <c r="A1171" s="31" t="n"/>
      <c r="B1171" s="26" t="n"/>
      <c r="C1171" s="26" t="n"/>
      <c r="D1171" s="26" t="n"/>
      <c r="E1171" s="26" t="n"/>
      <c r="F1171" s="27" t="n"/>
      <c r="G1171" s="26" t="n"/>
      <c r="H1171" s="28">
        <f>IFERROR(IF(G1171="","",VLOOKUP(G1171,'Setup - Vehicles'!$A$5:$D$504,4,0)),"")</f>
        <v/>
      </c>
      <c r="I1171" s="32">
        <f>IFERROR(IF(E1171="","",VLOOKUP(E1171,'Setup - Mix Design'!$A$5:$I$504,9,0)),"")</f>
        <v/>
      </c>
      <c r="J1171" s="32">
        <f>IF(OR(F1171="",I1171=""),"",F1171*I1171)</f>
        <v/>
      </c>
      <c r="K1171" s="26" t="n"/>
    </row>
    <row r="1172">
      <c r="A1172" s="31" t="n"/>
      <c r="B1172" s="26" t="n"/>
      <c r="C1172" s="26" t="n"/>
      <c r="D1172" s="26" t="n"/>
      <c r="E1172" s="26" t="n"/>
      <c r="F1172" s="27" t="n"/>
      <c r="G1172" s="26" t="n"/>
      <c r="H1172" s="28">
        <f>IFERROR(IF(G1172="","",VLOOKUP(G1172,'Setup - Vehicles'!$A$5:$D$504,4,0)),"")</f>
        <v/>
      </c>
      <c r="I1172" s="32">
        <f>IFERROR(IF(E1172="","",VLOOKUP(E1172,'Setup - Mix Design'!$A$5:$I$504,9,0)),"")</f>
        <v/>
      </c>
      <c r="J1172" s="32">
        <f>IF(OR(F1172="",I1172=""),"",F1172*I1172)</f>
        <v/>
      </c>
      <c r="K1172" s="26" t="n"/>
    </row>
    <row r="1173">
      <c r="A1173" s="31" t="n"/>
      <c r="B1173" s="26" t="n"/>
      <c r="C1173" s="26" t="n"/>
      <c r="D1173" s="26" t="n"/>
      <c r="E1173" s="26" t="n"/>
      <c r="F1173" s="27" t="n"/>
      <c r="G1173" s="26" t="n"/>
      <c r="H1173" s="28">
        <f>IFERROR(IF(G1173="","",VLOOKUP(G1173,'Setup - Vehicles'!$A$5:$D$504,4,0)),"")</f>
        <v/>
      </c>
      <c r="I1173" s="32">
        <f>IFERROR(IF(E1173="","",VLOOKUP(E1173,'Setup - Mix Design'!$A$5:$I$504,9,0)),"")</f>
        <v/>
      </c>
      <c r="J1173" s="32">
        <f>IF(OR(F1173="",I1173=""),"",F1173*I1173)</f>
        <v/>
      </c>
      <c r="K1173" s="26" t="n"/>
    </row>
    <row r="1174">
      <c r="A1174" s="31" t="n"/>
      <c r="B1174" s="26" t="n"/>
      <c r="C1174" s="26" t="n"/>
      <c r="D1174" s="26" t="n"/>
      <c r="E1174" s="26" t="n"/>
      <c r="F1174" s="27" t="n"/>
      <c r="G1174" s="26" t="n"/>
      <c r="H1174" s="28">
        <f>IFERROR(IF(G1174="","",VLOOKUP(G1174,'Setup - Vehicles'!$A$5:$D$504,4,0)),"")</f>
        <v/>
      </c>
      <c r="I1174" s="32">
        <f>IFERROR(IF(E1174="","",VLOOKUP(E1174,'Setup - Mix Design'!$A$5:$I$504,9,0)),"")</f>
        <v/>
      </c>
      <c r="J1174" s="32">
        <f>IF(OR(F1174="",I1174=""),"",F1174*I1174)</f>
        <v/>
      </c>
      <c r="K1174" s="26" t="n"/>
    </row>
    <row r="1175">
      <c r="A1175" s="31" t="n"/>
      <c r="B1175" s="26" t="n"/>
      <c r="C1175" s="26" t="n"/>
      <c r="D1175" s="26" t="n"/>
      <c r="E1175" s="26" t="n"/>
      <c r="F1175" s="27" t="n"/>
      <c r="G1175" s="26" t="n"/>
      <c r="H1175" s="28">
        <f>IFERROR(IF(G1175="","",VLOOKUP(G1175,'Setup - Vehicles'!$A$5:$D$504,4,0)),"")</f>
        <v/>
      </c>
      <c r="I1175" s="32">
        <f>IFERROR(IF(E1175="","",VLOOKUP(E1175,'Setup - Mix Design'!$A$5:$I$504,9,0)),"")</f>
        <v/>
      </c>
      <c r="J1175" s="32">
        <f>IF(OR(F1175="",I1175=""),"",F1175*I1175)</f>
        <v/>
      </c>
      <c r="K1175" s="26" t="n"/>
    </row>
    <row r="1176">
      <c r="A1176" s="31" t="n"/>
      <c r="B1176" s="26" t="n"/>
      <c r="C1176" s="26" t="n"/>
      <c r="D1176" s="26" t="n"/>
      <c r="E1176" s="26" t="n"/>
      <c r="F1176" s="27" t="n"/>
      <c r="G1176" s="26" t="n"/>
      <c r="H1176" s="28">
        <f>IFERROR(IF(G1176="","",VLOOKUP(G1176,'Setup - Vehicles'!$A$5:$D$504,4,0)),"")</f>
        <v/>
      </c>
      <c r="I1176" s="32">
        <f>IFERROR(IF(E1176="","",VLOOKUP(E1176,'Setup - Mix Design'!$A$5:$I$504,9,0)),"")</f>
        <v/>
      </c>
      <c r="J1176" s="32">
        <f>IF(OR(F1176="",I1176=""),"",F1176*I1176)</f>
        <v/>
      </c>
      <c r="K1176" s="26" t="n"/>
    </row>
    <row r="1177">
      <c r="A1177" s="31" t="n"/>
      <c r="B1177" s="26" t="n"/>
      <c r="C1177" s="26" t="n"/>
      <c r="D1177" s="26" t="n"/>
      <c r="E1177" s="26" t="n"/>
      <c r="F1177" s="27" t="n"/>
      <c r="G1177" s="26" t="n"/>
      <c r="H1177" s="28">
        <f>IFERROR(IF(G1177="","",VLOOKUP(G1177,'Setup - Vehicles'!$A$5:$D$504,4,0)),"")</f>
        <v/>
      </c>
      <c r="I1177" s="32">
        <f>IFERROR(IF(E1177="","",VLOOKUP(E1177,'Setup - Mix Design'!$A$5:$I$504,9,0)),"")</f>
        <v/>
      </c>
      <c r="J1177" s="32">
        <f>IF(OR(F1177="",I1177=""),"",F1177*I1177)</f>
        <v/>
      </c>
      <c r="K1177" s="26" t="n"/>
    </row>
    <row r="1178">
      <c r="A1178" s="31" t="n"/>
      <c r="B1178" s="26" t="n"/>
      <c r="C1178" s="26" t="n"/>
      <c r="D1178" s="26" t="n"/>
      <c r="E1178" s="26" t="n"/>
      <c r="F1178" s="27" t="n"/>
      <c r="G1178" s="26" t="n"/>
      <c r="H1178" s="28">
        <f>IFERROR(IF(G1178="","",VLOOKUP(G1178,'Setup - Vehicles'!$A$5:$D$504,4,0)),"")</f>
        <v/>
      </c>
      <c r="I1178" s="32">
        <f>IFERROR(IF(E1178="","",VLOOKUP(E1178,'Setup - Mix Design'!$A$5:$I$504,9,0)),"")</f>
        <v/>
      </c>
      <c r="J1178" s="32">
        <f>IF(OR(F1178="",I1178=""),"",F1178*I1178)</f>
        <v/>
      </c>
      <c r="K1178" s="26" t="n"/>
    </row>
    <row r="1179">
      <c r="A1179" s="31" t="n"/>
      <c r="B1179" s="26" t="n"/>
      <c r="C1179" s="26" t="n"/>
      <c r="D1179" s="26" t="n"/>
      <c r="E1179" s="26" t="n"/>
      <c r="F1179" s="27" t="n"/>
      <c r="G1179" s="26" t="n"/>
      <c r="H1179" s="28">
        <f>IFERROR(IF(G1179="","",VLOOKUP(G1179,'Setup - Vehicles'!$A$5:$D$504,4,0)),"")</f>
        <v/>
      </c>
      <c r="I1179" s="32">
        <f>IFERROR(IF(E1179="","",VLOOKUP(E1179,'Setup - Mix Design'!$A$5:$I$504,9,0)),"")</f>
        <v/>
      </c>
      <c r="J1179" s="32">
        <f>IF(OR(F1179="",I1179=""),"",F1179*I1179)</f>
        <v/>
      </c>
      <c r="K1179" s="26" t="n"/>
    </row>
    <row r="1180">
      <c r="A1180" s="31" t="n"/>
      <c r="B1180" s="26" t="n"/>
      <c r="C1180" s="26" t="n"/>
      <c r="D1180" s="26" t="n"/>
      <c r="E1180" s="26" t="n"/>
      <c r="F1180" s="27" t="n"/>
      <c r="G1180" s="26" t="n"/>
      <c r="H1180" s="28">
        <f>IFERROR(IF(G1180="","",VLOOKUP(G1180,'Setup - Vehicles'!$A$5:$D$504,4,0)),"")</f>
        <v/>
      </c>
      <c r="I1180" s="32">
        <f>IFERROR(IF(E1180="","",VLOOKUP(E1180,'Setup - Mix Design'!$A$5:$I$504,9,0)),"")</f>
        <v/>
      </c>
      <c r="J1180" s="32">
        <f>IF(OR(F1180="",I1180=""),"",F1180*I1180)</f>
        <v/>
      </c>
      <c r="K1180" s="26" t="n"/>
    </row>
    <row r="1181">
      <c r="A1181" s="31" t="n"/>
      <c r="B1181" s="26" t="n"/>
      <c r="C1181" s="26" t="n"/>
      <c r="D1181" s="26" t="n"/>
      <c r="E1181" s="26" t="n"/>
      <c r="F1181" s="27" t="n"/>
      <c r="G1181" s="26" t="n"/>
      <c r="H1181" s="28">
        <f>IFERROR(IF(G1181="","",VLOOKUP(G1181,'Setup - Vehicles'!$A$5:$D$504,4,0)),"")</f>
        <v/>
      </c>
      <c r="I1181" s="32">
        <f>IFERROR(IF(E1181="","",VLOOKUP(E1181,'Setup - Mix Design'!$A$5:$I$504,9,0)),"")</f>
        <v/>
      </c>
      <c r="J1181" s="32">
        <f>IF(OR(F1181="",I1181=""),"",F1181*I1181)</f>
        <v/>
      </c>
      <c r="K1181" s="26" t="n"/>
    </row>
    <row r="1182">
      <c r="A1182" s="31" t="n"/>
      <c r="B1182" s="26" t="n"/>
      <c r="C1182" s="26" t="n"/>
      <c r="D1182" s="26" t="n"/>
      <c r="E1182" s="26" t="n"/>
      <c r="F1182" s="27" t="n"/>
      <c r="G1182" s="26" t="n"/>
      <c r="H1182" s="28">
        <f>IFERROR(IF(G1182="","",VLOOKUP(G1182,'Setup - Vehicles'!$A$5:$D$504,4,0)),"")</f>
        <v/>
      </c>
      <c r="I1182" s="32">
        <f>IFERROR(IF(E1182="","",VLOOKUP(E1182,'Setup - Mix Design'!$A$5:$I$504,9,0)),"")</f>
        <v/>
      </c>
      <c r="J1182" s="32">
        <f>IF(OR(F1182="",I1182=""),"",F1182*I1182)</f>
        <v/>
      </c>
      <c r="K1182" s="26" t="n"/>
    </row>
    <row r="1183">
      <c r="A1183" s="31" t="n"/>
      <c r="B1183" s="26" t="n"/>
      <c r="C1183" s="26" t="n"/>
      <c r="D1183" s="26" t="n"/>
      <c r="E1183" s="26" t="n"/>
      <c r="F1183" s="27" t="n"/>
      <c r="G1183" s="26" t="n"/>
      <c r="H1183" s="28">
        <f>IFERROR(IF(G1183="","",VLOOKUP(G1183,'Setup - Vehicles'!$A$5:$D$504,4,0)),"")</f>
        <v/>
      </c>
      <c r="I1183" s="32">
        <f>IFERROR(IF(E1183="","",VLOOKUP(E1183,'Setup - Mix Design'!$A$5:$I$504,9,0)),"")</f>
        <v/>
      </c>
      <c r="J1183" s="32">
        <f>IF(OR(F1183="",I1183=""),"",F1183*I1183)</f>
        <v/>
      </c>
      <c r="K1183" s="26" t="n"/>
    </row>
    <row r="1184">
      <c r="A1184" s="31" t="n"/>
      <c r="B1184" s="26" t="n"/>
      <c r="C1184" s="26" t="n"/>
      <c r="D1184" s="26" t="n"/>
      <c r="E1184" s="26" t="n"/>
      <c r="F1184" s="27" t="n"/>
      <c r="G1184" s="26" t="n"/>
      <c r="H1184" s="28">
        <f>IFERROR(IF(G1184="","",VLOOKUP(G1184,'Setup - Vehicles'!$A$5:$D$504,4,0)),"")</f>
        <v/>
      </c>
      <c r="I1184" s="32">
        <f>IFERROR(IF(E1184="","",VLOOKUP(E1184,'Setup - Mix Design'!$A$5:$I$504,9,0)),"")</f>
        <v/>
      </c>
      <c r="J1184" s="32">
        <f>IF(OR(F1184="",I1184=""),"",F1184*I1184)</f>
        <v/>
      </c>
      <c r="K1184" s="26" t="n"/>
    </row>
    <row r="1185">
      <c r="A1185" s="31" t="n"/>
      <c r="B1185" s="26" t="n"/>
      <c r="C1185" s="26" t="n"/>
      <c r="D1185" s="26" t="n"/>
      <c r="E1185" s="26" t="n"/>
      <c r="F1185" s="27" t="n"/>
      <c r="G1185" s="26" t="n"/>
      <c r="H1185" s="28">
        <f>IFERROR(IF(G1185="","",VLOOKUP(G1185,'Setup - Vehicles'!$A$5:$D$504,4,0)),"")</f>
        <v/>
      </c>
      <c r="I1185" s="32">
        <f>IFERROR(IF(E1185="","",VLOOKUP(E1185,'Setup - Mix Design'!$A$5:$I$504,9,0)),"")</f>
        <v/>
      </c>
      <c r="J1185" s="32">
        <f>IF(OR(F1185="",I1185=""),"",F1185*I1185)</f>
        <v/>
      </c>
      <c r="K1185" s="26" t="n"/>
    </row>
    <row r="1186">
      <c r="A1186" s="31" t="n"/>
      <c r="B1186" s="26" t="n"/>
      <c r="C1186" s="26" t="n"/>
      <c r="D1186" s="26" t="n"/>
      <c r="E1186" s="26" t="n"/>
      <c r="F1186" s="27" t="n"/>
      <c r="G1186" s="26" t="n"/>
      <c r="H1186" s="28">
        <f>IFERROR(IF(G1186="","",VLOOKUP(G1186,'Setup - Vehicles'!$A$5:$D$504,4,0)),"")</f>
        <v/>
      </c>
      <c r="I1186" s="32">
        <f>IFERROR(IF(E1186="","",VLOOKUP(E1186,'Setup - Mix Design'!$A$5:$I$504,9,0)),"")</f>
        <v/>
      </c>
      <c r="J1186" s="32">
        <f>IF(OR(F1186="",I1186=""),"",F1186*I1186)</f>
        <v/>
      </c>
      <c r="K1186" s="26" t="n"/>
    </row>
    <row r="1187">
      <c r="A1187" s="31" t="n"/>
      <c r="B1187" s="26" t="n"/>
      <c r="C1187" s="26" t="n"/>
      <c r="D1187" s="26" t="n"/>
      <c r="E1187" s="26" t="n"/>
      <c r="F1187" s="27" t="n"/>
      <c r="G1187" s="26" t="n"/>
      <c r="H1187" s="28">
        <f>IFERROR(IF(G1187="","",VLOOKUP(G1187,'Setup - Vehicles'!$A$5:$D$504,4,0)),"")</f>
        <v/>
      </c>
      <c r="I1187" s="32">
        <f>IFERROR(IF(E1187="","",VLOOKUP(E1187,'Setup - Mix Design'!$A$5:$I$504,9,0)),"")</f>
        <v/>
      </c>
      <c r="J1187" s="32">
        <f>IF(OR(F1187="",I1187=""),"",F1187*I1187)</f>
        <v/>
      </c>
      <c r="K1187" s="26" t="n"/>
    </row>
    <row r="1188">
      <c r="A1188" s="31" t="n"/>
      <c r="B1188" s="26" t="n"/>
      <c r="C1188" s="26" t="n"/>
      <c r="D1188" s="26" t="n"/>
      <c r="E1188" s="26" t="n"/>
      <c r="F1188" s="27" t="n"/>
      <c r="G1188" s="26" t="n"/>
      <c r="H1188" s="28">
        <f>IFERROR(IF(G1188="","",VLOOKUP(G1188,'Setup - Vehicles'!$A$5:$D$504,4,0)),"")</f>
        <v/>
      </c>
      <c r="I1188" s="32">
        <f>IFERROR(IF(E1188="","",VLOOKUP(E1188,'Setup - Mix Design'!$A$5:$I$504,9,0)),"")</f>
        <v/>
      </c>
      <c r="J1188" s="32">
        <f>IF(OR(F1188="",I1188=""),"",F1188*I1188)</f>
        <v/>
      </c>
      <c r="K1188" s="26" t="n"/>
    </row>
    <row r="1189">
      <c r="A1189" s="31" t="n"/>
      <c r="B1189" s="26" t="n"/>
      <c r="C1189" s="26" t="n"/>
      <c r="D1189" s="26" t="n"/>
      <c r="E1189" s="26" t="n"/>
      <c r="F1189" s="27" t="n"/>
      <c r="G1189" s="26" t="n"/>
      <c r="H1189" s="28">
        <f>IFERROR(IF(G1189="","",VLOOKUP(G1189,'Setup - Vehicles'!$A$5:$D$504,4,0)),"")</f>
        <v/>
      </c>
      <c r="I1189" s="32">
        <f>IFERROR(IF(E1189="","",VLOOKUP(E1189,'Setup - Mix Design'!$A$5:$I$504,9,0)),"")</f>
        <v/>
      </c>
      <c r="J1189" s="32">
        <f>IF(OR(F1189="",I1189=""),"",F1189*I1189)</f>
        <v/>
      </c>
      <c r="K1189" s="26" t="n"/>
    </row>
    <row r="1190">
      <c r="A1190" s="31" t="n"/>
      <c r="B1190" s="26" t="n"/>
      <c r="C1190" s="26" t="n"/>
      <c r="D1190" s="26" t="n"/>
      <c r="E1190" s="26" t="n"/>
      <c r="F1190" s="27" t="n"/>
      <c r="G1190" s="26" t="n"/>
      <c r="H1190" s="28">
        <f>IFERROR(IF(G1190="","",VLOOKUP(G1190,'Setup - Vehicles'!$A$5:$D$504,4,0)),"")</f>
        <v/>
      </c>
      <c r="I1190" s="32">
        <f>IFERROR(IF(E1190="","",VLOOKUP(E1190,'Setup - Mix Design'!$A$5:$I$504,9,0)),"")</f>
        <v/>
      </c>
      <c r="J1190" s="32">
        <f>IF(OR(F1190="",I1190=""),"",F1190*I1190)</f>
        <v/>
      </c>
      <c r="K1190" s="26" t="n"/>
    </row>
    <row r="1191">
      <c r="A1191" s="31" t="n"/>
      <c r="B1191" s="26" t="n"/>
      <c r="C1191" s="26" t="n"/>
      <c r="D1191" s="26" t="n"/>
      <c r="E1191" s="26" t="n"/>
      <c r="F1191" s="27" t="n"/>
      <c r="G1191" s="26" t="n"/>
      <c r="H1191" s="28">
        <f>IFERROR(IF(G1191="","",VLOOKUP(G1191,'Setup - Vehicles'!$A$5:$D$504,4,0)),"")</f>
        <v/>
      </c>
      <c r="I1191" s="32">
        <f>IFERROR(IF(E1191="","",VLOOKUP(E1191,'Setup - Mix Design'!$A$5:$I$504,9,0)),"")</f>
        <v/>
      </c>
      <c r="J1191" s="32">
        <f>IF(OR(F1191="",I1191=""),"",F1191*I1191)</f>
        <v/>
      </c>
      <c r="K1191" s="26" t="n"/>
    </row>
    <row r="1192">
      <c r="A1192" s="31" t="n"/>
      <c r="B1192" s="26" t="n"/>
      <c r="C1192" s="26" t="n"/>
      <c r="D1192" s="26" t="n"/>
      <c r="E1192" s="26" t="n"/>
      <c r="F1192" s="27" t="n"/>
      <c r="G1192" s="26" t="n"/>
      <c r="H1192" s="28">
        <f>IFERROR(IF(G1192="","",VLOOKUP(G1192,'Setup - Vehicles'!$A$5:$D$504,4,0)),"")</f>
        <v/>
      </c>
      <c r="I1192" s="32">
        <f>IFERROR(IF(E1192="","",VLOOKUP(E1192,'Setup - Mix Design'!$A$5:$I$504,9,0)),"")</f>
        <v/>
      </c>
      <c r="J1192" s="32">
        <f>IF(OR(F1192="",I1192=""),"",F1192*I1192)</f>
        <v/>
      </c>
      <c r="K1192" s="26" t="n"/>
    </row>
    <row r="1193">
      <c r="A1193" s="31" t="n"/>
      <c r="B1193" s="26" t="n"/>
      <c r="C1193" s="26" t="n"/>
      <c r="D1193" s="26" t="n"/>
      <c r="E1193" s="26" t="n"/>
      <c r="F1193" s="27" t="n"/>
      <c r="G1193" s="26" t="n"/>
      <c r="H1193" s="28">
        <f>IFERROR(IF(G1193="","",VLOOKUP(G1193,'Setup - Vehicles'!$A$5:$D$504,4,0)),"")</f>
        <v/>
      </c>
      <c r="I1193" s="32">
        <f>IFERROR(IF(E1193="","",VLOOKUP(E1193,'Setup - Mix Design'!$A$5:$I$504,9,0)),"")</f>
        <v/>
      </c>
      <c r="J1193" s="32">
        <f>IF(OR(F1193="",I1193=""),"",F1193*I1193)</f>
        <v/>
      </c>
      <c r="K1193" s="26" t="n"/>
    </row>
    <row r="1194">
      <c r="A1194" s="31" t="n"/>
      <c r="B1194" s="26" t="n"/>
      <c r="C1194" s="26" t="n"/>
      <c r="D1194" s="26" t="n"/>
      <c r="E1194" s="26" t="n"/>
      <c r="F1194" s="27" t="n"/>
      <c r="G1194" s="26" t="n"/>
      <c r="H1194" s="28">
        <f>IFERROR(IF(G1194="","",VLOOKUP(G1194,'Setup - Vehicles'!$A$5:$D$504,4,0)),"")</f>
        <v/>
      </c>
      <c r="I1194" s="32">
        <f>IFERROR(IF(E1194="","",VLOOKUP(E1194,'Setup - Mix Design'!$A$5:$I$504,9,0)),"")</f>
        <v/>
      </c>
      <c r="J1194" s="32">
        <f>IF(OR(F1194="",I1194=""),"",F1194*I1194)</f>
        <v/>
      </c>
      <c r="K1194" s="26" t="n"/>
    </row>
    <row r="1195">
      <c r="A1195" s="31" t="n"/>
      <c r="B1195" s="26" t="n"/>
      <c r="C1195" s="26" t="n"/>
      <c r="D1195" s="26" t="n"/>
      <c r="E1195" s="26" t="n"/>
      <c r="F1195" s="27" t="n"/>
      <c r="G1195" s="26" t="n"/>
      <c r="H1195" s="28">
        <f>IFERROR(IF(G1195="","",VLOOKUP(G1195,'Setup - Vehicles'!$A$5:$D$504,4,0)),"")</f>
        <v/>
      </c>
      <c r="I1195" s="32">
        <f>IFERROR(IF(E1195="","",VLOOKUP(E1195,'Setup - Mix Design'!$A$5:$I$504,9,0)),"")</f>
        <v/>
      </c>
      <c r="J1195" s="32">
        <f>IF(OR(F1195="",I1195=""),"",F1195*I1195)</f>
        <v/>
      </c>
      <c r="K1195" s="26" t="n"/>
    </row>
    <row r="1196">
      <c r="A1196" s="31" t="n"/>
      <c r="B1196" s="26" t="n"/>
      <c r="C1196" s="26" t="n"/>
      <c r="D1196" s="26" t="n"/>
      <c r="E1196" s="26" t="n"/>
      <c r="F1196" s="27" t="n"/>
      <c r="G1196" s="26" t="n"/>
      <c r="H1196" s="28">
        <f>IFERROR(IF(G1196="","",VLOOKUP(G1196,'Setup - Vehicles'!$A$5:$D$504,4,0)),"")</f>
        <v/>
      </c>
      <c r="I1196" s="32">
        <f>IFERROR(IF(E1196="","",VLOOKUP(E1196,'Setup - Mix Design'!$A$5:$I$504,9,0)),"")</f>
        <v/>
      </c>
      <c r="J1196" s="32">
        <f>IF(OR(F1196="",I1196=""),"",F1196*I1196)</f>
        <v/>
      </c>
      <c r="K1196" s="26" t="n"/>
    </row>
    <row r="1197">
      <c r="A1197" s="31" t="n"/>
      <c r="B1197" s="26" t="n"/>
      <c r="C1197" s="26" t="n"/>
      <c r="D1197" s="26" t="n"/>
      <c r="E1197" s="26" t="n"/>
      <c r="F1197" s="27" t="n"/>
      <c r="G1197" s="26" t="n"/>
      <c r="H1197" s="28">
        <f>IFERROR(IF(G1197="","",VLOOKUP(G1197,'Setup - Vehicles'!$A$5:$D$504,4,0)),"")</f>
        <v/>
      </c>
      <c r="I1197" s="32">
        <f>IFERROR(IF(E1197="","",VLOOKUP(E1197,'Setup - Mix Design'!$A$5:$I$504,9,0)),"")</f>
        <v/>
      </c>
      <c r="J1197" s="32">
        <f>IF(OR(F1197="",I1197=""),"",F1197*I1197)</f>
        <v/>
      </c>
      <c r="K1197" s="26" t="n"/>
    </row>
    <row r="1198">
      <c r="A1198" s="31" t="n"/>
      <c r="B1198" s="26" t="n"/>
      <c r="C1198" s="26" t="n"/>
      <c r="D1198" s="26" t="n"/>
      <c r="E1198" s="26" t="n"/>
      <c r="F1198" s="27" t="n"/>
      <c r="G1198" s="26" t="n"/>
      <c r="H1198" s="28">
        <f>IFERROR(IF(G1198="","",VLOOKUP(G1198,'Setup - Vehicles'!$A$5:$D$504,4,0)),"")</f>
        <v/>
      </c>
      <c r="I1198" s="32">
        <f>IFERROR(IF(E1198="","",VLOOKUP(E1198,'Setup - Mix Design'!$A$5:$I$504,9,0)),"")</f>
        <v/>
      </c>
      <c r="J1198" s="32">
        <f>IF(OR(F1198="",I1198=""),"",F1198*I1198)</f>
        <v/>
      </c>
      <c r="K1198" s="26" t="n"/>
    </row>
    <row r="1199">
      <c r="A1199" s="31" t="n"/>
      <c r="B1199" s="26" t="n"/>
      <c r="C1199" s="26" t="n"/>
      <c r="D1199" s="26" t="n"/>
      <c r="E1199" s="26" t="n"/>
      <c r="F1199" s="27" t="n"/>
      <c r="G1199" s="26" t="n"/>
      <c r="H1199" s="28">
        <f>IFERROR(IF(G1199="","",VLOOKUP(G1199,'Setup - Vehicles'!$A$5:$D$504,4,0)),"")</f>
        <v/>
      </c>
      <c r="I1199" s="32">
        <f>IFERROR(IF(E1199="","",VLOOKUP(E1199,'Setup - Mix Design'!$A$5:$I$504,9,0)),"")</f>
        <v/>
      </c>
      <c r="J1199" s="32">
        <f>IF(OR(F1199="",I1199=""),"",F1199*I1199)</f>
        <v/>
      </c>
      <c r="K1199" s="26" t="n"/>
    </row>
    <row r="1200">
      <c r="A1200" s="31" t="n"/>
      <c r="B1200" s="26" t="n"/>
      <c r="C1200" s="26" t="n"/>
      <c r="D1200" s="26" t="n"/>
      <c r="E1200" s="26" t="n"/>
      <c r="F1200" s="27" t="n"/>
      <c r="G1200" s="26" t="n"/>
      <c r="H1200" s="28">
        <f>IFERROR(IF(G1200="","",VLOOKUP(G1200,'Setup - Vehicles'!$A$5:$D$504,4,0)),"")</f>
        <v/>
      </c>
      <c r="I1200" s="32">
        <f>IFERROR(IF(E1200="","",VLOOKUP(E1200,'Setup - Mix Design'!$A$5:$I$504,9,0)),"")</f>
        <v/>
      </c>
      <c r="J1200" s="32">
        <f>IF(OR(F1200="",I1200=""),"",F1200*I1200)</f>
        <v/>
      </c>
      <c r="K1200" s="26" t="n"/>
    </row>
    <row r="1201">
      <c r="A1201" s="31" t="n"/>
      <c r="B1201" s="26" t="n"/>
      <c r="C1201" s="26" t="n"/>
      <c r="D1201" s="26" t="n"/>
      <c r="E1201" s="26" t="n"/>
      <c r="F1201" s="27" t="n"/>
      <c r="G1201" s="26" t="n"/>
      <c r="H1201" s="28">
        <f>IFERROR(IF(G1201="","",VLOOKUP(G1201,'Setup - Vehicles'!$A$5:$D$504,4,0)),"")</f>
        <v/>
      </c>
      <c r="I1201" s="32">
        <f>IFERROR(IF(E1201="","",VLOOKUP(E1201,'Setup - Mix Design'!$A$5:$I$504,9,0)),"")</f>
        <v/>
      </c>
      <c r="J1201" s="32">
        <f>IF(OR(F1201="",I1201=""),"",F1201*I1201)</f>
        <v/>
      </c>
      <c r="K1201" s="26" t="n"/>
    </row>
    <row r="1202">
      <c r="A1202" s="31" t="n"/>
      <c r="B1202" s="26" t="n"/>
      <c r="C1202" s="26" t="n"/>
      <c r="D1202" s="26" t="n"/>
      <c r="E1202" s="26" t="n"/>
      <c r="F1202" s="27" t="n"/>
      <c r="G1202" s="26" t="n"/>
      <c r="H1202" s="28">
        <f>IFERROR(IF(G1202="","",VLOOKUP(G1202,'Setup - Vehicles'!$A$5:$D$504,4,0)),"")</f>
        <v/>
      </c>
      <c r="I1202" s="32">
        <f>IFERROR(IF(E1202="","",VLOOKUP(E1202,'Setup - Mix Design'!$A$5:$I$504,9,0)),"")</f>
        <v/>
      </c>
      <c r="J1202" s="32">
        <f>IF(OR(F1202="",I1202=""),"",F1202*I1202)</f>
        <v/>
      </c>
      <c r="K1202" s="26" t="n"/>
    </row>
    <row r="1203">
      <c r="A1203" s="31" t="n"/>
      <c r="B1203" s="26" t="n"/>
      <c r="C1203" s="26" t="n"/>
      <c r="D1203" s="26" t="n"/>
      <c r="E1203" s="26" t="n"/>
      <c r="F1203" s="27" t="n"/>
      <c r="G1203" s="26" t="n"/>
      <c r="H1203" s="28">
        <f>IFERROR(IF(G1203="","",VLOOKUP(G1203,'Setup - Vehicles'!$A$5:$D$504,4,0)),"")</f>
        <v/>
      </c>
      <c r="I1203" s="32">
        <f>IFERROR(IF(E1203="","",VLOOKUP(E1203,'Setup - Mix Design'!$A$5:$I$504,9,0)),"")</f>
        <v/>
      </c>
      <c r="J1203" s="32">
        <f>IF(OR(F1203="",I1203=""),"",F1203*I1203)</f>
        <v/>
      </c>
      <c r="K1203" s="26" t="n"/>
    </row>
    <row r="1204">
      <c r="A1204" s="31" t="n"/>
      <c r="B1204" s="26" t="n"/>
      <c r="C1204" s="26" t="n"/>
      <c r="D1204" s="26" t="n"/>
      <c r="E1204" s="26" t="n"/>
      <c r="F1204" s="27" t="n"/>
      <c r="G1204" s="26" t="n"/>
      <c r="H1204" s="28">
        <f>IFERROR(IF(G1204="","",VLOOKUP(G1204,'Setup - Vehicles'!$A$5:$D$504,4,0)),"")</f>
        <v/>
      </c>
      <c r="I1204" s="32">
        <f>IFERROR(IF(E1204="","",VLOOKUP(E1204,'Setup - Mix Design'!$A$5:$I$504,9,0)),"")</f>
        <v/>
      </c>
      <c r="J1204" s="32">
        <f>IF(OR(F1204="",I1204=""),"",F1204*I1204)</f>
        <v/>
      </c>
      <c r="K1204" s="26" t="n"/>
    </row>
    <row r="1205">
      <c r="A1205" s="31" t="n"/>
      <c r="B1205" s="26" t="n"/>
      <c r="C1205" s="26" t="n"/>
      <c r="D1205" s="26" t="n"/>
      <c r="E1205" s="26" t="n"/>
      <c r="F1205" s="27" t="n"/>
      <c r="G1205" s="26" t="n"/>
      <c r="H1205" s="28">
        <f>IFERROR(IF(G1205="","",VLOOKUP(G1205,'Setup - Vehicles'!$A$5:$D$504,4,0)),"")</f>
        <v/>
      </c>
      <c r="I1205" s="32">
        <f>IFERROR(IF(E1205="","",VLOOKUP(E1205,'Setup - Mix Design'!$A$5:$I$504,9,0)),"")</f>
        <v/>
      </c>
      <c r="J1205" s="32">
        <f>IF(OR(F1205="",I1205=""),"",F1205*I1205)</f>
        <v/>
      </c>
      <c r="K1205" s="26" t="n"/>
    </row>
    <row r="1206">
      <c r="A1206" s="31" t="n"/>
      <c r="B1206" s="26" t="n"/>
      <c r="C1206" s="26" t="n"/>
      <c r="D1206" s="26" t="n"/>
      <c r="E1206" s="26" t="n"/>
      <c r="F1206" s="27" t="n"/>
      <c r="G1206" s="26" t="n"/>
      <c r="H1206" s="28">
        <f>IFERROR(IF(G1206="","",VLOOKUP(G1206,'Setup - Vehicles'!$A$5:$D$504,4,0)),"")</f>
        <v/>
      </c>
      <c r="I1206" s="32">
        <f>IFERROR(IF(E1206="","",VLOOKUP(E1206,'Setup - Mix Design'!$A$5:$I$504,9,0)),"")</f>
        <v/>
      </c>
      <c r="J1206" s="32">
        <f>IF(OR(F1206="",I1206=""),"",F1206*I1206)</f>
        <v/>
      </c>
      <c r="K1206" s="26" t="n"/>
    </row>
    <row r="1207">
      <c r="A1207" s="31" t="n"/>
      <c r="B1207" s="26" t="n"/>
      <c r="C1207" s="26" t="n"/>
      <c r="D1207" s="26" t="n"/>
      <c r="E1207" s="26" t="n"/>
      <c r="F1207" s="27" t="n"/>
      <c r="G1207" s="26" t="n"/>
      <c r="H1207" s="28">
        <f>IFERROR(IF(G1207="","",VLOOKUP(G1207,'Setup - Vehicles'!$A$5:$D$504,4,0)),"")</f>
        <v/>
      </c>
      <c r="I1207" s="32">
        <f>IFERROR(IF(E1207="","",VLOOKUP(E1207,'Setup - Mix Design'!$A$5:$I$504,9,0)),"")</f>
        <v/>
      </c>
      <c r="J1207" s="32">
        <f>IF(OR(F1207="",I1207=""),"",F1207*I1207)</f>
        <v/>
      </c>
      <c r="K1207" s="26" t="n"/>
    </row>
    <row r="1208">
      <c r="A1208" s="31" t="n"/>
      <c r="B1208" s="26" t="n"/>
      <c r="C1208" s="26" t="n"/>
      <c r="D1208" s="26" t="n"/>
      <c r="E1208" s="26" t="n"/>
      <c r="F1208" s="27" t="n"/>
      <c r="G1208" s="26" t="n"/>
      <c r="H1208" s="28">
        <f>IFERROR(IF(G1208="","",VLOOKUP(G1208,'Setup - Vehicles'!$A$5:$D$504,4,0)),"")</f>
        <v/>
      </c>
      <c r="I1208" s="32">
        <f>IFERROR(IF(E1208="","",VLOOKUP(E1208,'Setup - Mix Design'!$A$5:$I$504,9,0)),"")</f>
        <v/>
      </c>
      <c r="J1208" s="32">
        <f>IF(OR(F1208="",I1208=""),"",F1208*I1208)</f>
        <v/>
      </c>
      <c r="K1208" s="26" t="n"/>
    </row>
    <row r="1209">
      <c r="A1209" s="31" t="n"/>
      <c r="B1209" s="26" t="n"/>
      <c r="C1209" s="26" t="n"/>
      <c r="D1209" s="26" t="n"/>
      <c r="E1209" s="26" t="n"/>
      <c r="F1209" s="27" t="n"/>
      <c r="G1209" s="26" t="n"/>
      <c r="H1209" s="28">
        <f>IFERROR(IF(G1209="","",VLOOKUP(G1209,'Setup - Vehicles'!$A$5:$D$504,4,0)),"")</f>
        <v/>
      </c>
      <c r="I1209" s="32">
        <f>IFERROR(IF(E1209="","",VLOOKUP(E1209,'Setup - Mix Design'!$A$5:$I$504,9,0)),"")</f>
        <v/>
      </c>
      <c r="J1209" s="32">
        <f>IF(OR(F1209="",I1209=""),"",F1209*I1209)</f>
        <v/>
      </c>
      <c r="K1209" s="26" t="n"/>
    </row>
    <row r="1210">
      <c r="A1210" s="31" t="n"/>
      <c r="B1210" s="26" t="n"/>
      <c r="C1210" s="26" t="n"/>
      <c r="D1210" s="26" t="n"/>
      <c r="E1210" s="26" t="n"/>
      <c r="F1210" s="27" t="n"/>
      <c r="G1210" s="26" t="n"/>
      <c r="H1210" s="28">
        <f>IFERROR(IF(G1210="","",VLOOKUP(G1210,'Setup - Vehicles'!$A$5:$D$504,4,0)),"")</f>
        <v/>
      </c>
      <c r="I1210" s="32">
        <f>IFERROR(IF(E1210="","",VLOOKUP(E1210,'Setup - Mix Design'!$A$5:$I$504,9,0)),"")</f>
        <v/>
      </c>
      <c r="J1210" s="32">
        <f>IF(OR(F1210="",I1210=""),"",F1210*I1210)</f>
        <v/>
      </c>
      <c r="K1210" s="26" t="n"/>
    </row>
    <row r="1211">
      <c r="A1211" s="31" t="n"/>
      <c r="B1211" s="26" t="n"/>
      <c r="C1211" s="26" t="n"/>
      <c r="D1211" s="26" t="n"/>
      <c r="E1211" s="26" t="n"/>
      <c r="F1211" s="27" t="n"/>
      <c r="G1211" s="26" t="n"/>
      <c r="H1211" s="28">
        <f>IFERROR(IF(G1211="","",VLOOKUP(G1211,'Setup - Vehicles'!$A$5:$D$504,4,0)),"")</f>
        <v/>
      </c>
      <c r="I1211" s="32">
        <f>IFERROR(IF(E1211="","",VLOOKUP(E1211,'Setup - Mix Design'!$A$5:$I$504,9,0)),"")</f>
        <v/>
      </c>
      <c r="J1211" s="32">
        <f>IF(OR(F1211="",I1211=""),"",F1211*I1211)</f>
        <v/>
      </c>
      <c r="K1211" s="26" t="n"/>
    </row>
    <row r="1212">
      <c r="A1212" s="31" t="n"/>
      <c r="B1212" s="26" t="n"/>
      <c r="C1212" s="26" t="n"/>
      <c r="D1212" s="26" t="n"/>
      <c r="E1212" s="26" t="n"/>
      <c r="F1212" s="27" t="n"/>
      <c r="G1212" s="26" t="n"/>
      <c r="H1212" s="28">
        <f>IFERROR(IF(G1212="","",VLOOKUP(G1212,'Setup - Vehicles'!$A$5:$D$504,4,0)),"")</f>
        <v/>
      </c>
      <c r="I1212" s="32">
        <f>IFERROR(IF(E1212="","",VLOOKUP(E1212,'Setup - Mix Design'!$A$5:$I$504,9,0)),"")</f>
        <v/>
      </c>
      <c r="J1212" s="32">
        <f>IF(OR(F1212="",I1212=""),"",F1212*I1212)</f>
        <v/>
      </c>
      <c r="K1212" s="26" t="n"/>
    </row>
    <row r="1213">
      <c r="A1213" s="31" t="n"/>
      <c r="B1213" s="26" t="n"/>
      <c r="C1213" s="26" t="n"/>
      <c r="D1213" s="26" t="n"/>
      <c r="E1213" s="26" t="n"/>
      <c r="F1213" s="27" t="n"/>
      <c r="G1213" s="26" t="n"/>
      <c r="H1213" s="28">
        <f>IFERROR(IF(G1213="","",VLOOKUP(G1213,'Setup - Vehicles'!$A$5:$D$504,4,0)),"")</f>
        <v/>
      </c>
      <c r="I1213" s="32">
        <f>IFERROR(IF(E1213="","",VLOOKUP(E1213,'Setup - Mix Design'!$A$5:$I$504,9,0)),"")</f>
        <v/>
      </c>
      <c r="J1213" s="32">
        <f>IF(OR(F1213="",I1213=""),"",F1213*I1213)</f>
        <v/>
      </c>
      <c r="K1213" s="26" t="n"/>
    </row>
    <row r="1214">
      <c r="A1214" s="31" t="n"/>
      <c r="B1214" s="26" t="n"/>
      <c r="C1214" s="26" t="n"/>
      <c r="D1214" s="26" t="n"/>
      <c r="E1214" s="26" t="n"/>
      <c r="F1214" s="27" t="n"/>
      <c r="G1214" s="26" t="n"/>
      <c r="H1214" s="28">
        <f>IFERROR(IF(G1214="","",VLOOKUP(G1214,'Setup - Vehicles'!$A$5:$D$504,4,0)),"")</f>
        <v/>
      </c>
      <c r="I1214" s="32">
        <f>IFERROR(IF(E1214="","",VLOOKUP(E1214,'Setup - Mix Design'!$A$5:$I$504,9,0)),"")</f>
        <v/>
      </c>
      <c r="J1214" s="32">
        <f>IF(OR(F1214="",I1214=""),"",F1214*I1214)</f>
        <v/>
      </c>
      <c r="K1214" s="26" t="n"/>
    </row>
    <row r="1215">
      <c r="A1215" s="31" t="n"/>
      <c r="B1215" s="26" t="n"/>
      <c r="C1215" s="26" t="n"/>
      <c r="D1215" s="26" t="n"/>
      <c r="E1215" s="26" t="n"/>
      <c r="F1215" s="27" t="n"/>
      <c r="G1215" s="26" t="n"/>
      <c r="H1215" s="28">
        <f>IFERROR(IF(G1215="","",VLOOKUP(G1215,'Setup - Vehicles'!$A$5:$D$504,4,0)),"")</f>
        <v/>
      </c>
      <c r="I1215" s="32">
        <f>IFERROR(IF(E1215="","",VLOOKUP(E1215,'Setup - Mix Design'!$A$5:$I$504,9,0)),"")</f>
        <v/>
      </c>
      <c r="J1215" s="32">
        <f>IF(OR(F1215="",I1215=""),"",F1215*I1215)</f>
        <v/>
      </c>
      <c r="K1215" s="26" t="n"/>
    </row>
    <row r="1216">
      <c r="A1216" s="31" t="n"/>
      <c r="B1216" s="26" t="n"/>
      <c r="C1216" s="26" t="n"/>
      <c r="D1216" s="26" t="n"/>
      <c r="E1216" s="26" t="n"/>
      <c r="F1216" s="27" t="n"/>
      <c r="G1216" s="26" t="n"/>
      <c r="H1216" s="28">
        <f>IFERROR(IF(G1216="","",VLOOKUP(G1216,'Setup - Vehicles'!$A$5:$D$504,4,0)),"")</f>
        <v/>
      </c>
      <c r="I1216" s="32">
        <f>IFERROR(IF(E1216="","",VLOOKUP(E1216,'Setup - Mix Design'!$A$5:$I$504,9,0)),"")</f>
        <v/>
      </c>
      <c r="J1216" s="32">
        <f>IF(OR(F1216="",I1216=""),"",F1216*I1216)</f>
        <v/>
      </c>
      <c r="K1216" s="26" t="n"/>
    </row>
    <row r="1217">
      <c r="A1217" s="31" t="n"/>
      <c r="B1217" s="26" t="n"/>
      <c r="C1217" s="26" t="n"/>
      <c r="D1217" s="26" t="n"/>
      <c r="E1217" s="26" t="n"/>
      <c r="F1217" s="27" t="n"/>
      <c r="G1217" s="26" t="n"/>
      <c r="H1217" s="28">
        <f>IFERROR(IF(G1217="","",VLOOKUP(G1217,'Setup - Vehicles'!$A$5:$D$504,4,0)),"")</f>
        <v/>
      </c>
      <c r="I1217" s="32">
        <f>IFERROR(IF(E1217="","",VLOOKUP(E1217,'Setup - Mix Design'!$A$5:$I$504,9,0)),"")</f>
        <v/>
      </c>
      <c r="J1217" s="32">
        <f>IF(OR(F1217="",I1217=""),"",F1217*I1217)</f>
        <v/>
      </c>
      <c r="K1217" s="26" t="n"/>
    </row>
    <row r="1218">
      <c r="A1218" s="31" t="n"/>
      <c r="B1218" s="26" t="n"/>
      <c r="C1218" s="26" t="n"/>
      <c r="D1218" s="26" t="n"/>
      <c r="E1218" s="26" t="n"/>
      <c r="F1218" s="27" t="n"/>
      <c r="G1218" s="26" t="n"/>
      <c r="H1218" s="28">
        <f>IFERROR(IF(G1218="","",VLOOKUP(G1218,'Setup - Vehicles'!$A$5:$D$504,4,0)),"")</f>
        <v/>
      </c>
      <c r="I1218" s="32">
        <f>IFERROR(IF(E1218="","",VLOOKUP(E1218,'Setup - Mix Design'!$A$5:$I$504,9,0)),"")</f>
        <v/>
      </c>
      <c r="J1218" s="32">
        <f>IF(OR(F1218="",I1218=""),"",F1218*I1218)</f>
        <v/>
      </c>
      <c r="K1218" s="26" t="n"/>
    </row>
    <row r="1219">
      <c r="A1219" s="31" t="n"/>
      <c r="B1219" s="26" t="n"/>
      <c r="C1219" s="26" t="n"/>
      <c r="D1219" s="26" t="n"/>
      <c r="E1219" s="26" t="n"/>
      <c r="F1219" s="27" t="n"/>
      <c r="G1219" s="26" t="n"/>
      <c r="H1219" s="28">
        <f>IFERROR(IF(G1219="","",VLOOKUP(G1219,'Setup - Vehicles'!$A$5:$D$504,4,0)),"")</f>
        <v/>
      </c>
      <c r="I1219" s="32">
        <f>IFERROR(IF(E1219="","",VLOOKUP(E1219,'Setup - Mix Design'!$A$5:$I$504,9,0)),"")</f>
        <v/>
      </c>
      <c r="J1219" s="32">
        <f>IF(OR(F1219="",I1219=""),"",F1219*I1219)</f>
        <v/>
      </c>
      <c r="K1219" s="26" t="n"/>
    </row>
    <row r="1220">
      <c r="A1220" s="31" t="n"/>
      <c r="B1220" s="26" t="n"/>
      <c r="C1220" s="26" t="n"/>
      <c r="D1220" s="26" t="n"/>
      <c r="E1220" s="26" t="n"/>
      <c r="F1220" s="27" t="n"/>
      <c r="G1220" s="26" t="n"/>
      <c r="H1220" s="28">
        <f>IFERROR(IF(G1220="","",VLOOKUP(G1220,'Setup - Vehicles'!$A$5:$D$504,4,0)),"")</f>
        <v/>
      </c>
      <c r="I1220" s="32">
        <f>IFERROR(IF(E1220="","",VLOOKUP(E1220,'Setup - Mix Design'!$A$5:$I$504,9,0)),"")</f>
        <v/>
      </c>
      <c r="J1220" s="32">
        <f>IF(OR(F1220="",I1220=""),"",F1220*I1220)</f>
        <v/>
      </c>
      <c r="K1220" s="26" t="n"/>
    </row>
    <row r="1221">
      <c r="A1221" s="31" t="n"/>
      <c r="B1221" s="26" t="n"/>
      <c r="C1221" s="26" t="n"/>
      <c r="D1221" s="26" t="n"/>
      <c r="E1221" s="26" t="n"/>
      <c r="F1221" s="27" t="n"/>
      <c r="G1221" s="26" t="n"/>
      <c r="H1221" s="28">
        <f>IFERROR(IF(G1221="","",VLOOKUP(G1221,'Setup - Vehicles'!$A$5:$D$504,4,0)),"")</f>
        <v/>
      </c>
      <c r="I1221" s="32">
        <f>IFERROR(IF(E1221="","",VLOOKUP(E1221,'Setup - Mix Design'!$A$5:$I$504,9,0)),"")</f>
        <v/>
      </c>
      <c r="J1221" s="32">
        <f>IF(OR(F1221="",I1221=""),"",F1221*I1221)</f>
        <v/>
      </c>
      <c r="K1221" s="26" t="n"/>
    </row>
    <row r="1222">
      <c r="A1222" s="31" t="n"/>
      <c r="B1222" s="26" t="n"/>
      <c r="C1222" s="26" t="n"/>
      <c r="D1222" s="26" t="n"/>
      <c r="E1222" s="26" t="n"/>
      <c r="F1222" s="27" t="n"/>
      <c r="G1222" s="26" t="n"/>
      <c r="H1222" s="28">
        <f>IFERROR(IF(G1222="","",VLOOKUP(G1222,'Setup - Vehicles'!$A$5:$D$504,4,0)),"")</f>
        <v/>
      </c>
      <c r="I1222" s="32">
        <f>IFERROR(IF(E1222="","",VLOOKUP(E1222,'Setup - Mix Design'!$A$5:$I$504,9,0)),"")</f>
        <v/>
      </c>
      <c r="J1222" s="32">
        <f>IF(OR(F1222="",I1222=""),"",F1222*I1222)</f>
        <v/>
      </c>
      <c r="K1222" s="26" t="n"/>
    </row>
    <row r="1223">
      <c r="A1223" s="31" t="n"/>
      <c r="B1223" s="26" t="n"/>
      <c r="C1223" s="26" t="n"/>
      <c r="D1223" s="26" t="n"/>
      <c r="E1223" s="26" t="n"/>
      <c r="F1223" s="27" t="n"/>
      <c r="G1223" s="26" t="n"/>
      <c r="H1223" s="28">
        <f>IFERROR(IF(G1223="","",VLOOKUP(G1223,'Setup - Vehicles'!$A$5:$D$504,4,0)),"")</f>
        <v/>
      </c>
      <c r="I1223" s="32">
        <f>IFERROR(IF(E1223="","",VLOOKUP(E1223,'Setup - Mix Design'!$A$5:$I$504,9,0)),"")</f>
        <v/>
      </c>
      <c r="J1223" s="32">
        <f>IF(OR(F1223="",I1223=""),"",F1223*I1223)</f>
        <v/>
      </c>
      <c r="K1223" s="26" t="n"/>
    </row>
    <row r="1224">
      <c r="A1224" s="31" t="n"/>
      <c r="B1224" s="26" t="n"/>
      <c r="C1224" s="26" t="n"/>
      <c r="D1224" s="26" t="n"/>
      <c r="E1224" s="26" t="n"/>
      <c r="F1224" s="27" t="n"/>
      <c r="G1224" s="26" t="n"/>
      <c r="H1224" s="28">
        <f>IFERROR(IF(G1224="","",VLOOKUP(G1224,'Setup - Vehicles'!$A$5:$D$504,4,0)),"")</f>
        <v/>
      </c>
      <c r="I1224" s="32">
        <f>IFERROR(IF(E1224="","",VLOOKUP(E1224,'Setup - Mix Design'!$A$5:$I$504,9,0)),"")</f>
        <v/>
      </c>
      <c r="J1224" s="32">
        <f>IF(OR(F1224="",I1224=""),"",F1224*I1224)</f>
        <v/>
      </c>
      <c r="K1224" s="26" t="n"/>
    </row>
    <row r="1225">
      <c r="A1225" s="31" t="n"/>
      <c r="B1225" s="26" t="n"/>
      <c r="C1225" s="26" t="n"/>
      <c r="D1225" s="26" t="n"/>
      <c r="E1225" s="26" t="n"/>
      <c r="F1225" s="27" t="n"/>
      <c r="G1225" s="26" t="n"/>
      <c r="H1225" s="28">
        <f>IFERROR(IF(G1225="","",VLOOKUP(G1225,'Setup - Vehicles'!$A$5:$D$504,4,0)),"")</f>
        <v/>
      </c>
      <c r="I1225" s="32">
        <f>IFERROR(IF(E1225="","",VLOOKUP(E1225,'Setup - Mix Design'!$A$5:$I$504,9,0)),"")</f>
        <v/>
      </c>
      <c r="J1225" s="32">
        <f>IF(OR(F1225="",I1225=""),"",F1225*I1225)</f>
        <v/>
      </c>
      <c r="K1225" s="26" t="n"/>
    </row>
    <row r="1226">
      <c r="A1226" s="31" t="n"/>
      <c r="B1226" s="26" t="n"/>
      <c r="C1226" s="26" t="n"/>
      <c r="D1226" s="26" t="n"/>
      <c r="E1226" s="26" t="n"/>
      <c r="F1226" s="27" t="n"/>
      <c r="G1226" s="26" t="n"/>
      <c r="H1226" s="28">
        <f>IFERROR(IF(G1226="","",VLOOKUP(G1226,'Setup - Vehicles'!$A$5:$D$504,4,0)),"")</f>
        <v/>
      </c>
      <c r="I1226" s="32">
        <f>IFERROR(IF(E1226="","",VLOOKUP(E1226,'Setup - Mix Design'!$A$5:$I$504,9,0)),"")</f>
        <v/>
      </c>
      <c r="J1226" s="32">
        <f>IF(OR(F1226="",I1226=""),"",F1226*I1226)</f>
        <v/>
      </c>
      <c r="K1226" s="26" t="n"/>
    </row>
    <row r="1227">
      <c r="A1227" s="31" t="n"/>
      <c r="B1227" s="26" t="n"/>
      <c r="C1227" s="26" t="n"/>
      <c r="D1227" s="26" t="n"/>
      <c r="E1227" s="26" t="n"/>
      <c r="F1227" s="27" t="n"/>
      <c r="G1227" s="26" t="n"/>
      <c r="H1227" s="28">
        <f>IFERROR(IF(G1227="","",VLOOKUP(G1227,'Setup - Vehicles'!$A$5:$D$504,4,0)),"")</f>
        <v/>
      </c>
      <c r="I1227" s="32">
        <f>IFERROR(IF(E1227="","",VLOOKUP(E1227,'Setup - Mix Design'!$A$5:$I$504,9,0)),"")</f>
        <v/>
      </c>
      <c r="J1227" s="32">
        <f>IF(OR(F1227="",I1227=""),"",F1227*I1227)</f>
        <v/>
      </c>
      <c r="K1227" s="26" t="n"/>
    </row>
    <row r="1228">
      <c r="A1228" s="31" t="n"/>
      <c r="B1228" s="26" t="n"/>
      <c r="C1228" s="26" t="n"/>
      <c r="D1228" s="26" t="n"/>
      <c r="E1228" s="26" t="n"/>
      <c r="F1228" s="27" t="n"/>
      <c r="G1228" s="26" t="n"/>
      <c r="H1228" s="28">
        <f>IFERROR(IF(G1228="","",VLOOKUP(G1228,'Setup - Vehicles'!$A$5:$D$504,4,0)),"")</f>
        <v/>
      </c>
      <c r="I1228" s="32">
        <f>IFERROR(IF(E1228="","",VLOOKUP(E1228,'Setup - Mix Design'!$A$5:$I$504,9,0)),"")</f>
        <v/>
      </c>
      <c r="J1228" s="32">
        <f>IF(OR(F1228="",I1228=""),"",F1228*I1228)</f>
        <v/>
      </c>
      <c r="K1228" s="26" t="n"/>
    </row>
    <row r="1229">
      <c r="A1229" s="31" t="n"/>
      <c r="B1229" s="26" t="n"/>
      <c r="C1229" s="26" t="n"/>
      <c r="D1229" s="26" t="n"/>
      <c r="E1229" s="26" t="n"/>
      <c r="F1229" s="27" t="n"/>
      <c r="G1229" s="26" t="n"/>
      <c r="H1229" s="28">
        <f>IFERROR(IF(G1229="","",VLOOKUP(G1229,'Setup - Vehicles'!$A$5:$D$504,4,0)),"")</f>
        <v/>
      </c>
      <c r="I1229" s="32">
        <f>IFERROR(IF(E1229="","",VLOOKUP(E1229,'Setup - Mix Design'!$A$5:$I$504,9,0)),"")</f>
        <v/>
      </c>
      <c r="J1229" s="32">
        <f>IF(OR(F1229="",I1229=""),"",F1229*I1229)</f>
        <v/>
      </c>
      <c r="K1229" s="26" t="n"/>
    </row>
    <row r="1230">
      <c r="A1230" s="31" t="n"/>
      <c r="B1230" s="26" t="n"/>
      <c r="C1230" s="26" t="n"/>
      <c r="D1230" s="26" t="n"/>
      <c r="E1230" s="26" t="n"/>
      <c r="F1230" s="27" t="n"/>
      <c r="G1230" s="26" t="n"/>
      <c r="H1230" s="28">
        <f>IFERROR(IF(G1230="","",VLOOKUP(G1230,'Setup - Vehicles'!$A$5:$D$504,4,0)),"")</f>
        <v/>
      </c>
      <c r="I1230" s="32">
        <f>IFERROR(IF(E1230="","",VLOOKUP(E1230,'Setup - Mix Design'!$A$5:$I$504,9,0)),"")</f>
        <v/>
      </c>
      <c r="J1230" s="32">
        <f>IF(OR(F1230="",I1230=""),"",F1230*I1230)</f>
        <v/>
      </c>
      <c r="K1230" s="26" t="n"/>
    </row>
    <row r="1231">
      <c r="A1231" s="31" t="n"/>
      <c r="B1231" s="26" t="n"/>
      <c r="C1231" s="26" t="n"/>
      <c r="D1231" s="26" t="n"/>
      <c r="E1231" s="26" t="n"/>
      <c r="F1231" s="27" t="n"/>
      <c r="G1231" s="26" t="n"/>
      <c r="H1231" s="28">
        <f>IFERROR(IF(G1231="","",VLOOKUP(G1231,'Setup - Vehicles'!$A$5:$D$504,4,0)),"")</f>
        <v/>
      </c>
      <c r="I1231" s="32">
        <f>IFERROR(IF(E1231="","",VLOOKUP(E1231,'Setup - Mix Design'!$A$5:$I$504,9,0)),"")</f>
        <v/>
      </c>
      <c r="J1231" s="32">
        <f>IF(OR(F1231="",I1231=""),"",F1231*I1231)</f>
        <v/>
      </c>
      <c r="K1231" s="26" t="n"/>
    </row>
    <row r="1232">
      <c r="A1232" s="31" t="n"/>
      <c r="B1232" s="26" t="n"/>
      <c r="C1232" s="26" t="n"/>
      <c r="D1232" s="26" t="n"/>
      <c r="E1232" s="26" t="n"/>
      <c r="F1232" s="27" t="n"/>
      <c r="G1232" s="26" t="n"/>
      <c r="H1232" s="28">
        <f>IFERROR(IF(G1232="","",VLOOKUP(G1232,'Setup - Vehicles'!$A$5:$D$504,4,0)),"")</f>
        <v/>
      </c>
      <c r="I1232" s="32">
        <f>IFERROR(IF(E1232="","",VLOOKUP(E1232,'Setup - Mix Design'!$A$5:$I$504,9,0)),"")</f>
        <v/>
      </c>
      <c r="J1232" s="32">
        <f>IF(OR(F1232="",I1232=""),"",F1232*I1232)</f>
        <v/>
      </c>
      <c r="K1232" s="26" t="n"/>
    </row>
    <row r="1233">
      <c r="A1233" s="31" t="n"/>
      <c r="B1233" s="26" t="n"/>
      <c r="C1233" s="26" t="n"/>
      <c r="D1233" s="26" t="n"/>
      <c r="E1233" s="26" t="n"/>
      <c r="F1233" s="27" t="n"/>
      <c r="G1233" s="26" t="n"/>
      <c r="H1233" s="28">
        <f>IFERROR(IF(G1233="","",VLOOKUP(G1233,'Setup - Vehicles'!$A$5:$D$504,4,0)),"")</f>
        <v/>
      </c>
      <c r="I1233" s="32">
        <f>IFERROR(IF(E1233="","",VLOOKUP(E1233,'Setup - Mix Design'!$A$5:$I$504,9,0)),"")</f>
        <v/>
      </c>
      <c r="J1233" s="32">
        <f>IF(OR(F1233="",I1233=""),"",F1233*I1233)</f>
        <v/>
      </c>
      <c r="K1233" s="26" t="n"/>
    </row>
    <row r="1234">
      <c r="A1234" s="31" t="n"/>
      <c r="B1234" s="26" t="n"/>
      <c r="C1234" s="26" t="n"/>
      <c r="D1234" s="26" t="n"/>
      <c r="E1234" s="26" t="n"/>
      <c r="F1234" s="27" t="n"/>
      <c r="G1234" s="26" t="n"/>
      <c r="H1234" s="28">
        <f>IFERROR(IF(G1234="","",VLOOKUP(G1234,'Setup - Vehicles'!$A$5:$D$504,4,0)),"")</f>
        <v/>
      </c>
      <c r="I1234" s="32">
        <f>IFERROR(IF(E1234="","",VLOOKUP(E1234,'Setup - Mix Design'!$A$5:$I$504,9,0)),"")</f>
        <v/>
      </c>
      <c r="J1234" s="32">
        <f>IF(OR(F1234="",I1234=""),"",F1234*I1234)</f>
        <v/>
      </c>
      <c r="K1234" s="26" t="n"/>
    </row>
    <row r="1235">
      <c r="A1235" s="31" t="n"/>
      <c r="B1235" s="26" t="n"/>
      <c r="C1235" s="26" t="n"/>
      <c r="D1235" s="26" t="n"/>
      <c r="E1235" s="26" t="n"/>
      <c r="F1235" s="27" t="n"/>
      <c r="G1235" s="26" t="n"/>
      <c r="H1235" s="28">
        <f>IFERROR(IF(G1235="","",VLOOKUP(G1235,'Setup - Vehicles'!$A$5:$D$504,4,0)),"")</f>
        <v/>
      </c>
      <c r="I1235" s="32">
        <f>IFERROR(IF(E1235="","",VLOOKUP(E1235,'Setup - Mix Design'!$A$5:$I$504,9,0)),"")</f>
        <v/>
      </c>
      <c r="J1235" s="32">
        <f>IF(OR(F1235="",I1235=""),"",F1235*I1235)</f>
        <v/>
      </c>
      <c r="K1235" s="26" t="n"/>
    </row>
    <row r="1236">
      <c r="A1236" s="31" t="n"/>
      <c r="B1236" s="26" t="n"/>
      <c r="C1236" s="26" t="n"/>
      <c r="D1236" s="26" t="n"/>
      <c r="E1236" s="26" t="n"/>
      <c r="F1236" s="27" t="n"/>
      <c r="G1236" s="26" t="n"/>
      <c r="H1236" s="28">
        <f>IFERROR(IF(G1236="","",VLOOKUP(G1236,'Setup - Vehicles'!$A$5:$D$504,4,0)),"")</f>
        <v/>
      </c>
      <c r="I1236" s="32">
        <f>IFERROR(IF(E1236="","",VLOOKUP(E1236,'Setup - Mix Design'!$A$5:$I$504,9,0)),"")</f>
        <v/>
      </c>
      <c r="J1236" s="32">
        <f>IF(OR(F1236="",I1236=""),"",F1236*I1236)</f>
        <v/>
      </c>
      <c r="K1236" s="26" t="n"/>
    </row>
    <row r="1237">
      <c r="A1237" s="31" t="n"/>
      <c r="B1237" s="26" t="n"/>
      <c r="C1237" s="26" t="n"/>
      <c r="D1237" s="26" t="n"/>
      <c r="E1237" s="26" t="n"/>
      <c r="F1237" s="27" t="n"/>
      <c r="G1237" s="26" t="n"/>
      <c r="H1237" s="28">
        <f>IFERROR(IF(G1237="","",VLOOKUP(G1237,'Setup - Vehicles'!$A$5:$D$504,4,0)),"")</f>
        <v/>
      </c>
      <c r="I1237" s="32">
        <f>IFERROR(IF(E1237="","",VLOOKUP(E1237,'Setup - Mix Design'!$A$5:$I$504,9,0)),"")</f>
        <v/>
      </c>
      <c r="J1237" s="32">
        <f>IF(OR(F1237="",I1237=""),"",F1237*I1237)</f>
        <v/>
      </c>
      <c r="K1237" s="26" t="n"/>
    </row>
    <row r="1238">
      <c r="A1238" s="31" t="n"/>
      <c r="B1238" s="26" t="n"/>
      <c r="C1238" s="26" t="n"/>
      <c r="D1238" s="26" t="n"/>
      <c r="E1238" s="26" t="n"/>
      <c r="F1238" s="27" t="n"/>
      <c r="G1238" s="26" t="n"/>
      <c r="H1238" s="28">
        <f>IFERROR(IF(G1238="","",VLOOKUP(G1238,'Setup - Vehicles'!$A$5:$D$504,4,0)),"")</f>
        <v/>
      </c>
      <c r="I1238" s="32">
        <f>IFERROR(IF(E1238="","",VLOOKUP(E1238,'Setup - Mix Design'!$A$5:$I$504,9,0)),"")</f>
        <v/>
      </c>
      <c r="J1238" s="32">
        <f>IF(OR(F1238="",I1238=""),"",F1238*I1238)</f>
        <v/>
      </c>
      <c r="K1238" s="26" t="n"/>
    </row>
    <row r="1239">
      <c r="A1239" s="31" t="n"/>
      <c r="B1239" s="26" t="n"/>
      <c r="C1239" s="26" t="n"/>
      <c r="D1239" s="26" t="n"/>
      <c r="E1239" s="26" t="n"/>
      <c r="F1239" s="27" t="n"/>
      <c r="G1239" s="26" t="n"/>
      <c r="H1239" s="28">
        <f>IFERROR(IF(G1239="","",VLOOKUP(G1239,'Setup - Vehicles'!$A$5:$D$504,4,0)),"")</f>
        <v/>
      </c>
      <c r="I1239" s="32">
        <f>IFERROR(IF(E1239="","",VLOOKUP(E1239,'Setup - Mix Design'!$A$5:$I$504,9,0)),"")</f>
        <v/>
      </c>
      <c r="J1239" s="32">
        <f>IF(OR(F1239="",I1239=""),"",F1239*I1239)</f>
        <v/>
      </c>
      <c r="K1239" s="26" t="n"/>
    </row>
    <row r="1240">
      <c r="A1240" s="31" t="n"/>
      <c r="B1240" s="26" t="n"/>
      <c r="C1240" s="26" t="n"/>
      <c r="D1240" s="26" t="n"/>
      <c r="E1240" s="26" t="n"/>
      <c r="F1240" s="27" t="n"/>
      <c r="G1240" s="26" t="n"/>
      <c r="H1240" s="28">
        <f>IFERROR(IF(G1240="","",VLOOKUP(G1240,'Setup - Vehicles'!$A$5:$D$504,4,0)),"")</f>
        <v/>
      </c>
      <c r="I1240" s="32">
        <f>IFERROR(IF(E1240="","",VLOOKUP(E1240,'Setup - Mix Design'!$A$5:$I$504,9,0)),"")</f>
        <v/>
      </c>
      <c r="J1240" s="32">
        <f>IF(OR(F1240="",I1240=""),"",F1240*I1240)</f>
        <v/>
      </c>
      <c r="K1240" s="26" t="n"/>
    </row>
    <row r="1241">
      <c r="A1241" s="31" t="n"/>
      <c r="B1241" s="26" t="n"/>
      <c r="C1241" s="26" t="n"/>
      <c r="D1241" s="26" t="n"/>
      <c r="E1241" s="26" t="n"/>
      <c r="F1241" s="27" t="n"/>
      <c r="G1241" s="26" t="n"/>
      <c r="H1241" s="28">
        <f>IFERROR(IF(G1241="","",VLOOKUP(G1241,'Setup - Vehicles'!$A$5:$D$504,4,0)),"")</f>
        <v/>
      </c>
      <c r="I1241" s="32">
        <f>IFERROR(IF(E1241="","",VLOOKUP(E1241,'Setup - Mix Design'!$A$5:$I$504,9,0)),"")</f>
        <v/>
      </c>
      <c r="J1241" s="32">
        <f>IF(OR(F1241="",I1241=""),"",F1241*I1241)</f>
        <v/>
      </c>
      <c r="K1241" s="26" t="n"/>
    </row>
    <row r="1242">
      <c r="A1242" s="31" t="n"/>
      <c r="B1242" s="26" t="n"/>
      <c r="C1242" s="26" t="n"/>
      <c r="D1242" s="26" t="n"/>
      <c r="E1242" s="26" t="n"/>
      <c r="F1242" s="27" t="n"/>
      <c r="G1242" s="26" t="n"/>
      <c r="H1242" s="28">
        <f>IFERROR(IF(G1242="","",VLOOKUP(G1242,'Setup - Vehicles'!$A$5:$D$504,4,0)),"")</f>
        <v/>
      </c>
      <c r="I1242" s="32">
        <f>IFERROR(IF(E1242="","",VLOOKUP(E1242,'Setup - Mix Design'!$A$5:$I$504,9,0)),"")</f>
        <v/>
      </c>
      <c r="J1242" s="32">
        <f>IF(OR(F1242="",I1242=""),"",F1242*I1242)</f>
        <v/>
      </c>
      <c r="K1242" s="26" t="n"/>
    </row>
    <row r="1243">
      <c r="A1243" s="31" t="n"/>
      <c r="B1243" s="26" t="n"/>
      <c r="C1243" s="26" t="n"/>
      <c r="D1243" s="26" t="n"/>
      <c r="E1243" s="26" t="n"/>
      <c r="F1243" s="27" t="n"/>
      <c r="G1243" s="26" t="n"/>
      <c r="H1243" s="28">
        <f>IFERROR(IF(G1243="","",VLOOKUP(G1243,'Setup - Vehicles'!$A$5:$D$504,4,0)),"")</f>
        <v/>
      </c>
      <c r="I1243" s="32">
        <f>IFERROR(IF(E1243="","",VLOOKUP(E1243,'Setup - Mix Design'!$A$5:$I$504,9,0)),"")</f>
        <v/>
      </c>
      <c r="J1243" s="32">
        <f>IF(OR(F1243="",I1243=""),"",F1243*I1243)</f>
        <v/>
      </c>
      <c r="K1243" s="26" t="n"/>
    </row>
    <row r="1244">
      <c r="A1244" s="31" t="n"/>
      <c r="B1244" s="26" t="n"/>
      <c r="C1244" s="26" t="n"/>
      <c r="D1244" s="26" t="n"/>
      <c r="E1244" s="26" t="n"/>
      <c r="F1244" s="27" t="n"/>
      <c r="G1244" s="26" t="n"/>
      <c r="H1244" s="28">
        <f>IFERROR(IF(G1244="","",VLOOKUP(G1244,'Setup - Vehicles'!$A$5:$D$504,4,0)),"")</f>
        <v/>
      </c>
      <c r="I1244" s="32">
        <f>IFERROR(IF(E1244="","",VLOOKUP(E1244,'Setup - Mix Design'!$A$5:$I$504,9,0)),"")</f>
        <v/>
      </c>
      <c r="J1244" s="32">
        <f>IF(OR(F1244="",I1244=""),"",F1244*I1244)</f>
        <v/>
      </c>
      <c r="K1244" s="26" t="n"/>
    </row>
    <row r="1245">
      <c r="A1245" s="31" t="n"/>
      <c r="B1245" s="26" t="n"/>
      <c r="C1245" s="26" t="n"/>
      <c r="D1245" s="26" t="n"/>
      <c r="E1245" s="26" t="n"/>
      <c r="F1245" s="27" t="n"/>
      <c r="G1245" s="26" t="n"/>
      <c r="H1245" s="28">
        <f>IFERROR(IF(G1245="","",VLOOKUP(G1245,'Setup - Vehicles'!$A$5:$D$504,4,0)),"")</f>
        <v/>
      </c>
      <c r="I1245" s="32">
        <f>IFERROR(IF(E1245="","",VLOOKUP(E1245,'Setup - Mix Design'!$A$5:$I$504,9,0)),"")</f>
        <v/>
      </c>
      <c r="J1245" s="32">
        <f>IF(OR(F1245="",I1245=""),"",F1245*I1245)</f>
        <v/>
      </c>
      <c r="K1245" s="26" t="n"/>
    </row>
    <row r="1246">
      <c r="A1246" s="31" t="n"/>
      <c r="B1246" s="26" t="n"/>
      <c r="C1246" s="26" t="n"/>
      <c r="D1246" s="26" t="n"/>
      <c r="E1246" s="26" t="n"/>
      <c r="F1246" s="27" t="n"/>
      <c r="G1246" s="26" t="n"/>
      <c r="H1246" s="28">
        <f>IFERROR(IF(G1246="","",VLOOKUP(G1246,'Setup - Vehicles'!$A$5:$D$504,4,0)),"")</f>
        <v/>
      </c>
      <c r="I1246" s="32">
        <f>IFERROR(IF(E1246="","",VLOOKUP(E1246,'Setup - Mix Design'!$A$5:$I$504,9,0)),"")</f>
        <v/>
      </c>
      <c r="J1246" s="32">
        <f>IF(OR(F1246="",I1246=""),"",F1246*I1246)</f>
        <v/>
      </c>
      <c r="K1246" s="26" t="n"/>
    </row>
    <row r="1247">
      <c r="A1247" s="31" t="n"/>
      <c r="B1247" s="26" t="n"/>
      <c r="C1247" s="26" t="n"/>
      <c r="D1247" s="26" t="n"/>
      <c r="E1247" s="26" t="n"/>
      <c r="F1247" s="27" t="n"/>
      <c r="G1247" s="26" t="n"/>
      <c r="H1247" s="28">
        <f>IFERROR(IF(G1247="","",VLOOKUP(G1247,'Setup - Vehicles'!$A$5:$D$504,4,0)),"")</f>
        <v/>
      </c>
      <c r="I1247" s="32">
        <f>IFERROR(IF(E1247="","",VLOOKUP(E1247,'Setup - Mix Design'!$A$5:$I$504,9,0)),"")</f>
        <v/>
      </c>
      <c r="J1247" s="32">
        <f>IF(OR(F1247="",I1247=""),"",F1247*I1247)</f>
        <v/>
      </c>
      <c r="K1247" s="26" t="n"/>
    </row>
    <row r="1248">
      <c r="A1248" s="31" t="n"/>
      <c r="B1248" s="26" t="n"/>
      <c r="C1248" s="26" t="n"/>
      <c r="D1248" s="26" t="n"/>
      <c r="E1248" s="26" t="n"/>
      <c r="F1248" s="27" t="n"/>
      <c r="G1248" s="26" t="n"/>
      <c r="H1248" s="28">
        <f>IFERROR(IF(G1248="","",VLOOKUP(G1248,'Setup - Vehicles'!$A$5:$D$504,4,0)),"")</f>
        <v/>
      </c>
      <c r="I1248" s="32">
        <f>IFERROR(IF(E1248="","",VLOOKUP(E1248,'Setup - Mix Design'!$A$5:$I$504,9,0)),"")</f>
        <v/>
      </c>
      <c r="J1248" s="32">
        <f>IF(OR(F1248="",I1248=""),"",F1248*I1248)</f>
        <v/>
      </c>
      <c r="K1248" s="26" t="n"/>
    </row>
    <row r="1249">
      <c r="A1249" s="31" t="n"/>
      <c r="B1249" s="26" t="n"/>
      <c r="C1249" s="26" t="n"/>
      <c r="D1249" s="26" t="n"/>
      <c r="E1249" s="26" t="n"/>
      <c r="F1249" s="27" t="n"/>
      <c r="G1249" s="26" t="n"/>
      <c r="H1249" s="28">
        <f>IFERROR(IF(G1249="","",VLOOKUP(G1249,'Setup - Vehicles'!$A$5:$D$504,4,0)),"")</f>
        <v/>
      </c>
      <c r="I1249" s="32">
        <f>IFERROR(IF(E1249="","",VLOOKUP(E1249,'Setup - Mix Design'!$A$5:$I$504,9,0)),"")</f>
        <v/>
      </c>
      <c r="J1249" s="32">
        <f>IF(OR(F1249="",I1249=""),"",F1249*I1249)</f>
        <v/>
      </c>
      <c r="K1249" s="26" t="n"/>
    </row>
    <row r="1250">
      <c r="A1250" s="31" t="n"/>
      <c r="B1250" s="26" t="n"/>
      <c r="C1250" s="26" t="n"/>
      <c r="D1250" s="26" t="n"/>
      <c r="E1250" s="26" t="n"/>
      <c r="F1250" s="27" t="n"/>
      <c r="G1250" s="26" t="n"/>
      <c r="H1250" s="28">
        <f>IFERROR(IF(G1250="","",VLOOKUP(G1250,'Setup - Vehicles'!$A$5:$D$504,4,0)),"")</f>
        <v/>
      </c>
      <c r="I1250" s="32">
        <f>IFERROR(IF(E1250="","",VLOOKUP(E1250,'Setup - Mix Design'!$A$5:$I$504,9,0)),"")</f>
        <v/>
      </c>
      <c r="J1250" s="32">
        <f>IF(OR(F1250="",I1250=""),"",F1250*I1250)</f>
        <v/>
      </c>
      <c r="K1250" s="26" t="n"/>
    </row>
    <row r="1251">
      <c r="A1251" s="31" t="n"/>
      <c r="B1251" s="26" t="n"/>
      <c r="C1251" s="26" t="n"/>
      <c r="D1251" s="26" t="n"/>
      <c r="E1251" s="26" t="n"/>
      <c r="F1251" s="27" t="n"/>
      <c r="G1251" s="26" t="n"/>
      <c r="H1251" s="28">
        <f>IFERROR(IF(G1251="","",VLOOKUP(G1251,'Setup - Vehicles'!$A$5:$D$504,4,0)),"")</f>
        <v/>
      </c>
      <c r="I1251" s="32">
        <f>IFERROR(IF(E1251="","",VLOOKUP(E1251,'Setup - Mix Design'!$A$5:$I$504,9,0)),"")</f>
        <v/>
      </c>
      <c r="J1251" s="32">
        <f>IF(OR(F1251="",I1251=""),"",F1251*I1251)</f>
        <v/>
      </c>
      <c r="K1251" s="26" t="n"/>
    </row>
    <row r="1252">
      <c r="A1252" s="31" t="n"/>
      <c r="B1252" s="26" t="n"/>
      <c r="C1252" s="26" t="n"/>
      <c r="D1252" s="26" t="n"/>
      <c r="E1252" s="26" t="n"/>
      <c r="F1252" s="27" t="n"/>
      <c r="G1252" s="26" t="n"/>
      <c r="H1252" s="28">
        <f>IFERROR(IF(G1252="","",VLOOKUP(G1252,'Setup - Vehicles'!$A$5:$D$504,4,0)),"")</f>
        <v/>
      </c>
      <c r="I1252" s="32">
        <f>IFERROR(IF(E1252="","",VLOOKUP(E1252,'Setup - Mix Design'!$A$5:$I$504,9,0)),"")</f>
        <v/>
      </c>
      <c r="J1252" s="32">
        <f>IF(OR(F1252="",I1252=""),"",F1252*I1252)</f>
        <v/>
      </c>
      <c r="K1252" s="26" t="n"/>
    </row>
    <row r="1253">
      <c r="A1253" s="31" t="n"/>
      <c r="B1253" s="26" t="n"/>
      <c r="C1253" s="26" t="n"/>
      <c r="D1253" s="26" t="n"/>
      <c r="E1253" s="26" t="n"/>
      <c r="F1253" s="27" t="n"/>
      <c r="G1253" s="26" t="n"/>
      <c r="H1253" s="28">
        <f>IFERROR(IF(G1253="","",VLOOKUP(G1253,'Setup - Vehicles'!$A$5:$D$504,4,0)),"")</f>
        <v/>
      </c>
      <c r="I1253" s="32">
        <f>IFERROR(IF(E1253="","",VLOOKUP(E1253,'Setup - Mix Design'!$A$5:$I$504,9,0)),"")</f>
        <v/>
      </c>
      <c r="J1253" s="32">
        <f>IF(OR(F1253="",I1253=""),"",F1253*I1253)</f>
        <v/>
      </c>
      <c r="K1253" s="26" t="n"/>
    </row>
    <row r="1254">
      <c r="A1254" s="31" t="n"/>
      <c r="B1254" s="26" t="n"/>
      <c r="C1254" s="26" t="n"/>
      <c r="D1254" s="26" t="n"/>
      <c r="E1254" s="26" t="n"/>
      <c r="F1254" s="27" t="n"/>
      <c r="G1254" s="26" t="n"/>
      <c r="H1254" s="28">
        <f>IFERROR(IF(G1254="","",VLOOKUP(G1254,'Setup - Vehicles'!$A$5:$D$504,4,0)),"")</f>
        <v/>
      </c>
      <c r="I1254" s="32">
        <f>IFERROR(IF(E1254="","",VLOOKUP(E1254,'Setup - Mix Design'!$A$5:$I$504,9,0)),"")</f>
        <v/>
      </c>
      <c r="J1254" s="32">
        <f>IF(OR(F1254="",I1254=""),"",F1254*I1254)</f>
        <v/>
      </c>
      <c r="K1254" s="26" t="n"/>
    </row>
    <row r="1255">
      <c r="A1255" s="31" t="n"/>
      <c r="B1255" s="26" t="n"/>
      <c r="C1255" s="26" t="n"/>
      <c r="D1255" s="26" t="n"/>
      <c r="E1255" s="26" t="n"/>
      <c r="F1255" s="27" t="n"/>
      <c r="G1255" s="26" t="n"/>
      <c r="H1255" s="28">
        <f>IFERROR(IF(G1255="","",VLOOKUP(G1255,'Setup - Vehicles'!$A$5:$D$504,4,0)),"")</f>
        <v/>
      </c>
      <c r="I1255" s="32">
        <f>IFERROR(IF(E1255="","",VLOOKUP(E1255,'Setup - Mix Design'!$A$5:$I$504,9,0)),"")</f>
        <v/>
      </c>
      <c r="J1255" s="32">
        <f>IF(OR(F1255="",I1255=""),"",F1255*I1255)</f>
        <v/>
      </c>
      <c r="K1255" s="26" t="n"/>
    </row>
    <row r="1256">
      <c r="A1256" s="31" t="n"/>
      <c r="B1256" s="26" t="n"/>
      <c r="C1256" s="26" t="n"/>
      <c r="D1256" s="26" t="n"/>
      <c r="E1256" s="26" t="n"/>
      <c r="F1256" s="27" t="n"/>
      <c r="G1256" s="26" t="n"/>
      <c r="H1256" s="28">
        <f>IFERROR(IF(G1256="","",VLOOKUP(G1256,'Setup - Vehicles'!$A$5:$D$504,4,0)),"")</f>
        <v/>
      </c>
      <c r="I1256" s="32">
        <f>IFERROR(IF(E1256="","",VLOOKUP(E1256,'Setup - Mix Design'!$A$5:$I$504,9,0)),"")</f>
        <v/>
      </c>
      <c r="J1256" s="32">
        <f>IF(OR(F1256="",I1256=""),"",F1256*I1256)</f>
        <v/>
      </c>
      <c r="K1256" s="26" t="n"/>
    </row>
    <row r="1257">
      <c r="A1257" s="31" t="n"/>
      <c r="B1257" s="26" t="n"/>
      <c r="C1257" s="26" t="n"/>
      <c r="D1257" s="26" t="n"/>
      <c r="E1257" s="26" t="n"/>
      <c r="F1257" s="27" t="n"/>
      <c r="G1257" s="26" t="n"/>
      <c r="H1257" s="28">
        <f>IFERROR(IF(G1257="","",VLOOKUP(G1257,'Setup - Vehicles'!$A$5:$D$504,4,0)),"")</f>
        <v/>
      </c>
      <c r="I1257" s="32">
        <f>IFERROR(IF(E1257="","",VLOOKUP(E1257,'Setup - Mix Design'!$A$5:$I$504,9,0)),"")</f>
        <v/>
      </c>
      <c r="J1257" s="32">
        <f>IF(OR(F1257="",I1257=""),"",F1257*I1257)</f>
        <v/>
      </c>
      <c r="K1257" s="26" t="n"/>
    </row>
    <row r="1258">
      <c r="A1258" s="31" t="n"/>
      <c r="B1258" s="26" t="n"/>
      <c r="C1258" s="26" t="n"/>
      <c r="D1258" s="26" t="n"/>
      <c r="E1258" s="26" t="n"/>
      <c r="F1258" s="27" t="n"/>
      <c r="G1258" s="26" t="n"/>
      <c r="H1258" s="28">
        <f>IFERROR(IF(G1258="","",VLOOKUP(G1258,'Setup - Vehicles'!$A$5:$D$504,4,0)),"")</f>
        <v/>
      </c>
      <c r="I1258" s="32">
        <f>IFERROR(IF(E1258="","",VLOOKUP(E1258,'Setup - Mix Design'!$A$5:$I$504,9,0)),"")</f>
        <v/>
      </c>
      <c r="J1258" s="32">
        <f>IF(OR(F1258="",I1258=""),"",F1258*I1258)</f>
        <v/>
      </c>
      <c r="K1258" s="26" t="n"/>
    </row>
    <row r="1259">
      <c r="A1259" s="31" t="n"/>
      <c r="B1259" s="26" t="n"/>
      <c r="C1259" s="26" t="n"/>
      <c r="D1259" s="26" t="n"/>
      <c r="E1259" s="26" t="n"/>
      <c r="F1259" s="27" t="n"/>
      <c r="G1259" s="26" t="n"/>
      <c r="H1259" s="28">
        <f>IFERROR(IF(G1259="","",VLOOKUP(G1259,'Setup - Vehicles'!$A$5:$D$504,4,0)),"")</f>
        <v/>
      </c>
      <c r="I1259" s="32">
        <f>IFERROR(IF(E1259="","",VLOOKUP(E1259,'Setup - Mix Design'!$A$5:$I$504,9,0)),"")</f>
        <v/>
      </c>
      <c r="J1259" s="32">
        <f>IF(OR(F1259="",I1259=""),"",F1259*I1259)</f>
        <v/>
      </c>
      <c r="K1259" s="26" t="n"/>
    </row>
    <row r="1260">
      <c r="A1260" s="31" t="n"/>
      <c r="B1260" s="26" t="n"/>
      <c r="C1260" s="26" t="n"/>
      <c r="D1260" s="26" t="n"/>
      <c r="E1260" s="26" t="n"/>
      <c r="F1260" s="27" t="n"/>
      <c r="G1260" s="26" t="n"/>
      <c r="H1260" s="28">
        <f>IFERROR(IF(G1260="","",VLOOKUP(G1260,'Setup - Vehicles'!$A$5:$D$504,4,0)),"")</f>
        <v/>
      </c>
      <c r="I1260" s="32">
        <f>IFERROR(IF(E1260="","",VLOOKUP(E1260,'Setup - Mix Design'!$A$5:$I$504,9,0)),"")</f>
        <v/>
      </c>
      <c r="J1260" s="32">
        <f>IF(OR(F1260="",I1260=""),"",F1260*I1260)</f>
        <v/>
      </c>
      <c r="K1260" s="26" t="n"/>
    </row>
    <row r="1261">
      <c r="A1261" s="31" t="n"/>
      <c r="B1261" s="26" t="n"/>
      <c r="C1261" s="26" t="n"/>
      <c r="D1261" s="26" t="n"/>
      <c r="E1261" s="26" t="n"/>
      <c r="F1261" s="27" t="n"/>
      <c r="G1261" s="26" t="n"/>
      <c r="H1261" s="28">
        <f>IFERROR(IF(G1261="","",VLOOKUP(G1261,'Setup - Vehicles'!$A$5:$D$504,4,0)),"")</f>
        <v/>
      </c>
      <c r="I1261" s="32">
        <f>IFERROR(IF(E1261="","",VLOOKUP(E1261,'Setup - Mix Design'!$A$5:$I$504,9,0)),"")</f>
        <v/>
      </c>
      <c r="J1261" s="32">
        <f>IF(OR(F1261="",I1261=""),"",F1261*I1261)</f>
        <v/>
      </c>
      <c r="K1261" s="26" t="n"/>
    </row>
    <row r="1262">
      <c r="A1262" s="31" t="n"/>
      <c r="B1262" s="26" t="n"/>
      <c r="C1262" s="26" t="n"/>
      <c r="D1262" s="26" t="n"/>
      <c r="E1262" s="26" t="n"/>
      <c r="F1262" s="27" t="n"/>
      <c r="G1262" s="26" t="n"/>
      <c r="H1262" s="28">
        <f>IFERROR(IF(G1262="","",VLOOKUP(G1262,'Setup - Vehicles'!$A$5:$D$504,4,0)),"")</f>
        <v/>
      </c>
      <c r="I1262" s="32">
        <f>IFERROR(IF(E1262="","",VLOOKUP(E1262,'Setup - Mix Design'!$A$5:$I$504,9,0)),"")</f>
        <v/>
      </c>
      <c r="J1262" s="32">
        <f>IF(OR(F1262="",I1262=""),"",F1262*I1262)</f>
        <v/>
      </c>
      <c r="K1262" s="26" t="n"/>
    </row>
    <row r="1263">
      <c r="A1263" s="31" t="n"/>
      <c r="B1263" s="26" t="n"/>
      <c r="C1263" s="26" t="n"/>
      <c r="D1263" s="26" t="n"/>
      <c r="E1263" s="26" t="n"/>
      <c r="F1263" s="27" t="n"/>
      <c r="G1263" s="26" t="n"/>
      <c r="H1263" s="28">
        <f>IFERROR(IF(G1263="","",VLOOKUP(G1263,'Setup - Vehicles'!$A$5:$D$504,4,0)),"")</f>
        <v/>
      </c>
      <c r="I1263" s="32">
        <f>IFERROR(IF(E1263="","",VLOOKUP(E1263,'Setup - Mix Design'!$A$5:$I$504,9,0)),"")</f>
        <v/>
      </c>
      <c r="J1263" s="32">
        <f>IF(OR(F1263="",I1263=""),"",F1263*I1263)</f>
        <v/>
      </c>
      <c r="K1263" s="26" t="n"/>
    </row>
    <row r="1264">
      <c r="A1264" s="31" t="n"/>
      <c r="B1264" s="26" t="n"/>
      <c r="C1264" s="26" t="n"/>
      <c r="D1264" s="26" t="n"/>
      <c r="E1264" s="26" t="n"/>
      <c r="F1264" s="27" t="n"/>
      <c r="G1264" s="26" t="n"/>
      <c r="H1264" s="28">
        <f>IFERROR(IF(G1264="","",VLOOKUP(G1264,'Setup - Vehicles'!$A$5:$D$504,4,0)),"")</f>
        <v/>
      </c>
      <c r="I1264" s="32">
        <f>IFERROR(IF(E1264="","",VLOOKUP(E1264,'Setup - Mix Design'!$A$5:$I$504,9,0)),"")</f>
        <v/>
      </c>
      <c r="J1264" s="32">
        <f>IF(OR(F1264="",I1264=""),"",F1264*I1264)</f>
        <v/>
      </c>
      <c r="K1264" s="26" t="n"/>
    </row>
    <row r="1265">
      <c r="A1265" s="31" t="n"/>
      <c r="B1265" s="26" t="n"/>
      <c r="C1265" s="26" t="n"/>
      <c r="D1265" s="26" t="n"/>
      <c r="E1265" s="26" t="n"/>
      <c r="F1265" s="27" t="n"/>
      <c r="G1265" s="26" t="n"/>
      <c r="H1265" s="28">
        <f>IFERROR(IF(G1265="","",VLOOKUP(G1265,'Setup - Vehicles'!$A$5:$D$504,4,0)),"")</f>
        <v/>
      </c>
      <c r="I1265" s="32">
        <f>IFERROR(IF(E1265="","",VLOOKUP(E1265,'Setup - Mix Design'!$A$5:$I$504,9,0)),"")</f>
        <v/>
      </c>
      <c r="J1265" s="32">
        <f>IF(OR(F1265="",I1265=""),"",F1265*I1265)</f>
        <v/>
      </c>
      <c r="K1265" s="26" t="n"/>
    </row>
    <row r="1266">
      <c r="A1266" s="31" t="n"/>
      <c r="B1266" s="26" t="n"/>
      <c r="C1266" s="26" t="n"/>
      <c r="D1266" s="26" t="n"/>
      <c r="E1266" s="26" t="n"/>
      <c r="F1266" s="27" t="n"/>
      <c r="G1266" s="26" t="n"/>
      <c r="H1266" s="28">
        <f>IFERROR(IF(G1266="","",VLOOKUP(G1266,'Setup - Vehicles'!$A$5:$D$504,4,0)),"")</f>
        <v/>
      </c>
      <c r="I1266" s="32">
        <f>IFERROR(IF(E1266="","",VLOOKUP(E1266,'Setup - Mix Design'!$A$5:$I$504,9,0)),"")</f>
        <v/>
      </c>
      <c r="J1266" s="32">
        <f>IF(OR(F1266="",I1266=""),"",F1266*I1266)</f>
        <v/>
      </c>
      <c r="K1266" s="26" t="n"/>
    </row>
    <row r="1267">
      <c r="A1267" s="31" t="n"/>
      <c r="B1267" s="26" t="n"/>
      <c r="C1267" s="26" t="n"/>
      <c r="D1267" s="26" t="n"/>
      <c r="E1267" s="26" t="n"/>
      <c r="F1267" s="27" t="n"/>
      <c r="G1267" s="26" t="n"/>
      <c r="H1267" s="28">
        <f>IFERROR(IF(G1267="","",VLOOKUP(G1267,'Setup - Vehicles'!$A$5:$D$504,4,0)),"")</f>
        <v/>
      </c>
      <c r="I1267" s="32">
        <f>IFERROR(IF(E1267="","",VLOOKUP(E1267,'Setup - Mix Design'!$A$5:$I$504,9,0)),"")</f>
        <v/>
      </c>
      <c r="J1267" s="32">
        <f>IF(OR(F1267="",I1267=""),"",F1267*I1267)</f>
        <v/>
      </c>
      <c r="K1267" s="26" t="n"/>
    </row>
    <row r="1268">
      <c r="A1268" s="31" t="n"/>
      <c r="B1268" s="26" t="n"/>
      <c r="C1268" s="26" t="n"/>
      <c r="D1268" s="26" t="n"/>
      <c r="E1268" s="26" t="n"/>
      <c r="F1268" s="27" t="n"/>
      <c r="G1268" s="26" t="n"/>
      <c r="H1268" s="28">
        <f>IFERROR(IF(G1268="","",VLOOKUP(G1268,'Setup - Vehicles'!$A$5:$D$504,4,0)),"")</f>
        <v/>
      </c>
      <c r="I1268" s="32">
        <f>IFERROR(IF(E1268="","",VLOOKUP(E1268,'Setup - Mix Design'!$A$5:$I$504,9,0)),"")</f>
        <v/>
      </c>
      <c r="J1268" s="32">
        <f>IF(OR(F1268="",I1268=""),"",F1268*I1268)</f>
        <v/>
      </c>
      <c r="K1268" s="26" t="n"/>
    </row>
    <row r="1269">
      <c r="A1269" s="31" t="n"/>
      <c r="B1269" s="26" t="n"/>
      <c r="C1269" s="26" t="n"/>
      <c r="D1269" s="26" t="n"/>
      <c r="E1269" s="26" t="n"/>
      <c r="F1269" s="27" t="n"/>
      <c r="G1269" s="26" t="n"/>
      <c r="H1269" s="28">
        <f>IFERROR(IF(G1269="","",VLOOKUP(G1269,'Setup - Vehicles'!$A$5:$D$504,4,0)),"")</f>
        <v/>
      </c>
      <c r="I1269" s="32">
        <f>IFERROR(IF(E1269="","",VLOOKUP(E1269,'Setup - Mix Design'!$A$5:$I$504,9,0)),"")</f>
        <v/>
      </c>
      <c r="J1269" s="32">
        <f>IF(OR(F1269="",I1269=""),"",F1269*I1269)</f>
        <v/>
      </c>
      <c r="K1269" s="26" t="n"/>
    </row>
    <row r="1270">
      <c r="A1270" s="31" t="n"/>
      <c r="B1270" s="26" t="n"/>
      <c r="C1270" s="26" t="n"/>
      <c r="D1270" s="26" t="n"/>
      <c r="E1270" s="26" t="n"/>
      <c r="F1270" s="27" t="n"/>
      <c r="G1270" s="26" t="n"/>
      <c r="H1270" s="28">
        <f>IFERROR(IF(G1270="","",VLOOKUP(G1270,'Setup - Vehicles'!$A$5:$D$504,4,0)),"")</f>
        <v/>
      </c>
      <c r="I1270" s="32">
        <f>IFERROR(IF(E1270="","",VLOOKUP(E1270,'Setup - Mix Design'!$A$5:$I$504,9,0)),"")</f>
        <v/>
      </c>
      <c r="J1270" s="32">
        <f>IF(OR(F1270="",I1270=""),"",F1270*I1270)</f>
        <v/>
      </c>
      <c r="K1270" s="26" t="n"/>
    </row>
    <row r="1271">
      <c r="A1271" s="31" t="n"/>
      <c r="B1271" s="26" t="n"/>
      <c r="C1271" s="26" t="n"/>
      <c r="D1271" s="26" t="n"/>
      <c r="E1271" s="26" t="n"/>
      <c r="F1271" s="27" t="n"/>
      <c r="G1271" s="26" t="n"/>
      <c r="H1271" s="28">
        <f>IFERROR(IF(G1271="","",VLOOKUP(G1271,'Setup - Vehicles'!$A$5:$D$504,4,0)),"")</f>
        <v/>
      </c>
      <c r="I1271" s="32">
        <f>IFERROR(IF(E1271="","",VLOOKUP(E1271,'Setup - Mix Design'!$A$5:$I$504,9,0)),"")</f>
        <v/>
      </c>
      <c r="J1271" s="32">
        <f>IF(OR(F1271="",I1271=""),"",F1271*I1271)</f>
        <v/>
      </c>
      <c r="K1271" s="26" t="n"/>
    </row>
    <row r="1272">
      <c r="A1272" s="31" t="n"/>
      <c r="B1272" s="26" t="n"/>
      <c r="C1272" s="26" t="n"/>
      <c r="D1272" s="26" t="n"/>
      <c r="E1272" s="26" t="n"/>
      <c r="F1272" s="27" t="n"/>
      <c r="G1272" s="26" t="n"/>
      <c r="H1272" s="28">
        <f>IFERROR(IF(G1272="","",VLOOKUP(G1272,'Setup - Vehicles'!$A$5:$D$504,4,0)),"")</f>
        <v/>
      </c>
      <c r="I1272" s="32">
        <f>IFERROR(IF(E1272="","",VLOOKUP(E1272,'Setup - Mix Design'!$A$5:$I$504,9,0)),"")</f>
        <v/>
      </c>
      <c r="J1272" s="32">
        <f>IF(OR(F1272="",I1272=""),"",F1272*I1272)</f>
        <v/>
      </c>
      <c r="K1272" s="26" t="n"/>
    </row>
    <row r="1273">
      <c r="A1273" s="31" t="n"/>
      <c r="B1273" s="26" t="n"/>
      <c r="C1273" s="26" t="n"/>
      <c r="D1273" s="26" t="n"/>
      <c r="E1273" s="26" t="n"/>
      <c r="F1273" s="27" t="n"/>
      <c r="G1273" s="26" t="n"/>
      <c r="H1273" s="28">
        <f>IFERROR(IF(G1273="","",VLOOKUP(G1273,'Setup - Vehicles'!$A$5:$D$504,4,0)),"")</f>
        <v/>
      </c>
      <c r="I1273" s="32">
        <f>IFERROR(IF(E1273="","",VLOOKUP(E1273,'Setup - Mix Design'!$A$5:$I$504,9,0)),"")</f>
        <v/>
      </c>
      <c r="J1273" s="32">
        <f>IF(OR(F1273="",I1273=""),"",F1273*I1273)</f>
        <v/>
      </c>
      <c r="K1273" s="26" t="n"/>
    </row>
    <row r="1274">
      <c r="A1274" s="31" t="n"/>
      <c r="B1274" s="26" t="n"/>
      <c r="C1274" s="26" t="n"/>
      <c r="D1274" s="26" t="n"/>
      <c r="E1274" s="26" t="n"/>
      <c r="F1274" s="27" t="n"/>
      <c r="G1274" s="26" t="n"/>
      <c r="H1274" s="28">
        <f>IFERROR(IF(G1274="","",VLOOKUP(G1274,'Setup - Vehicles'!$A$5:$D$504,4,0)),"")</f>
        <v/>
      </c>
      <c r="I1274" s="32">
        <f>IFERROR(IF(E1274="","",VLOOKUP(E1274,'Setup - Mix Design'!$A$5:$I$504,9,0)),"")</f>
        <v/>
      </c>
      <c r="J1274" s="32">
        <f>IF(OR(F1274="",I1274=""),"",F1274*I1274)</f>
        <v/>
      </c>
      <c r="K1274" s="26" t="n"/>
    </row>
    <row r="1275">
      <c r="A1275" s="31" t="n"/>
      <c r="B1275" s="26" t="n"/>
      <c r="C1275" s="26" t="n"/>
      <c r="D1275" s="26" t="n"/>
      <c r="E1275" s="26" t="n"/>
      <c r="F1275" s="27" t="n"/>
      <c r="G1275" s="26" t="n"/>
      <c r="H1275" s="28">
        <f>IFERROR(IF(G1275="","",VLOOKUP(G1275,'Setup - Vehicles'!$A$5:$D$504,4,0)),"")</f>
        <v/>
      </c>
      <c r="I1275" s="32">
        <f>IFERROR(IF(E1275="","",VLOOKUP(E1275,'Setup - Mix Design'!$A$5:$I$504,9,0)),"")</f>
        <v/>
      </c>
      <c r="J1275" s="32">
        <f>IF(OR(F1275="",I1275=""),"",F1275*I1275)</f>
        <v/>
      </c>
      <c r="K1275" s="26" t="n"/>
    </row>
    <row r="1276">
      <c r="A1276" s="31" t="n"/>
      <c r="B1276" s="26" t="n"/>
      <c r="C1276" s="26" t="n"/>
      <c r="D1276" s="26" t="n"/>
      <c r="E1276" s="26" t="n"/>
      <c r="F1276" s="27" t="n"/>
      <c r="G1276" s="26" t="n"/>
      <c r="H1276" s="28">
        <f>IFERROR(IF(G1276="","",VLOOKUP(G1276,'Setup - Vehicles'!$A$5:$D$504,4,0)),"")</f>
        <v/>
      </c>
      <c r="I1276" s="32">
        <f>IFERROR(IF(E1276="","",VLOOKUP(E1276,'Setup - Mix Design'!$A$5:$I$504,9,0)),"")</f>
        <v/>
      </c>
      <c r="J1276" s="32">
        <f>IF(OR(F1276="",I1276=""),"",F1276*I1276)</f>
        <v/>
      </c>
      <c r="K1276" s="26" t="n"/>
    </row>
    <row r="1277">
      <c r="A1277" s="31" t="n"/>
      <c r="B1277" s="26" t="n"/>
      <c r="C1277" s="26" t="n"/>
      <c r="D1277" s="26" t="n"/>
      <c r="E1277" s="26" t="n"/>
      <c r="F1277" s="27" t="n"/>
      <c r="G1277" s="26" t="n"/>
      <c r="H1277" s="28">
        <f>IFERROR(IF(G1277="","",VLOOKUP(G1277,'Setup - Vehicles'!$A$5:$D$504,4,0)),"")</f>
        <v/>
      </c>
      <c r="I1277" s="32">
        <f>IFERROR(IF(E1277="","",VLOOKUP(E1277,'Setup - Mix Design'!$A$5:$I$504,9,0)),"")</f>
        <v/>
      </c>
      <c r="J1277" s="32">
        <f>IF(OR(F1277="",I1277=""),"",F1277*I1277)</f>
        <v/>
      </c>
      <c r="K1277" s="26" t="n"/>
    </row>
    <row r="1278">
      <c r="A1278" s="31" t="n"/>
      <c r="B1278" s="26" t="n"/>
      <c r="C1278" s="26" t="n"/>
      <c r="D1278" s="26" t="n"/>
      <c r="E1278" s="26" t="n"/>
      <c r="F1278" s="27" t="n"/>
      <c r="G1278" s="26" t="n"/>
      <c r="H1278" s="28">
        <f>IFERROR(IF(G1278="","",VLOOKUP(G1278,'Setup - Vehicles'!$A$5:$D$504,4,0)),"")</f>
        <v/>
      </c>
      <c r="I1278" s="32">
        <f>IFERROR(IF(E1278="","",VLOOKUP(E1278,'Setup - Mix Design'!$A$5:$I$504,9,0)),"")</f>
        <v/>
      </c>
      <c r="J1278" s="32">
        <f>IF(OR(F1278="",I1278=""),"",F1278*I1278)</f>
        <v/>
      </c>
      <c r="K1278" s="26" t="n"/>
    </row>
    <row r="1279">
      <c r="A1279" s="31" t="n"/>
      <c r="B1279" s="26" t="n"/>
      <c r="C1279" s="26" t="n"/>
      <c r="D1279" s="26" t="n"/>
      <c r="E1279" s="26" t="n"/>
      <c r="F1279" s="27" t="n"/>
      <c r="G1279" s="26" t="n"/>
      <c r="H1279" s="28">
        <f>IFERROR(IF(G1279="","",VLOOKUP(G1279,'Setup - Vehicles'!$A$5:$D$504,4,0)),"")</f>
        <v/>
      </c>
      <c r="I1279" s="32">
        <f>IFERROR(IF(E1279="","",VLOOKUP(E1279,'Setup - Mix Design'!$A$5:$I$504,9,0)),"")</f>
        <v/>
      </c>
      <c r="J1279" s="32">
        <f>IF(OR(F1279="",I1279=""),"",F1279*I1279)</f>
        <v/>
      </c>
      <c r="K1279" s="26" t="n"/>
    </row>
    <row r="1280">
      <c r="A1280" s="31" t="n"/>
      <c r="B1280" s="26" t="n"/>
      <c r="C1280" s="26" t="n"/>
      <c r="D1280" s="26" t="n"/>
      <c r="E1280" s="26" t="n"/>
      <c r="F1280" s="27" t="n"/>
      <c r="G1280" s="26" t="n"/>
      <c r="H1280" s="28">
        <f>IFERROR(IF(G1280="","",VLOOKUP(G1280,'Setup - Vehicles'!$A$5:$D$504,4,0)),"")</f>
        <v/>
      </c>
      <c r="I1280" s="32">
        <f>IFERROR(IF(E1280="","",VLOOKUP(E1280,'Setup - Mix Design'!$A$5:$I$504,9,0)),"")</f>
        <v/>
      </c>
      <c r="J1280" s="32">
        <f>IF(OR(F1280="",I1280=""),"",F1280*I1280)</f>
        <v/>
      </c>
      <c r="K1280" s="26" t="n"/>
    </row>
    <row r="1281">
      <c r="A1281" s="31" t="n"/>
      <c r="B1281" s="26" t="n"/>
      <c r="C1281" s="26" t="n"/>
      <c r="D1281" s="26" t="n"/>
      <c r="E1281" s="26" t="n"/>
      <c r="F1281" s="27" t="n"/>
      <c r="G1281" s="26" t="n"/>
      <c r="H1281" s="28">
        <f>IFERROR(IF(G1281="","",VLOOKUP(G1281,'Setup - Vehicles'!$A$5:$D$504,4,0)),"")</f>
        <v/>
      </c>
      <c r="I1281" s="32">
        <f>IFERROR(IF(E1281="","",VLOOKUP(E1281,'Setup - Mix Design'!$A$5:$I$504,9,0)),"")</f>
        <v/>
      </c>
      <c r="J1281" s="32">
        <f>IF(OR(F1281="",I1281=""),"",F1281*I1281)</f>
        <v/>
      </c>
      <c r="K1281" s="26" t="n"/>
    </row>
    <row r="1282">
      <c r="A1282" s="31" t="n"/>
      <c r="B1282" s="26" t="n"/>
      <c r="C1282" s="26" t="n"/>
      <c r="D1282" s="26" t="n"/>
      <c r="E1282" s="26" t="n"/>
      <c r="F1282" s="27" t="n"/>
      <c r="G1282" s="26" t="n"/>
      <c r="H1282" s="28">
        <f>IFERROR(IF(G1282="","",VLOOKUP(G1282,'Setup - Vehicles'!$A$5:$D$504,4,0)),"")</f>
        <v/>
      </c>
      <c r="I1282" s="32">
        <f>IFERROR(IF(E1282="","",VLOOKUP(E1282,'Setup - Mix Design'!$A$5:$I$504,9,0)),"")</f>
        <v/>
      </c>
      <c r="J1282" s="32">
        <f>IF(OR(F1282="",I1282=""),"",F1282*I1282)</f>
        <v/>
      </c>
      <c r="K1282" s="26" t="n"/>
    </row>
    <row r="1283">
      <c r="A1283" s="31" t="n"/>
      <c r="B1283" s="26" t="n"/>
      <c r="C1283" s="26" t="n"/>
      <c r="D1283" s="26" t="n"/>
      <c r="E1283" s="26" t="n"/>
      <c r="F1283" s="27" t="n"/>
      <c r="G1283" s="26" t="n"/>
      <c r="H1283" s="28">
        <f>IFERROR(IF(G1283="","",VLOOKUP(G1283,'Setup - Vehicles'!$A$5:$D$504,4,0)),"")</f>
        <v/>
      </c>
      <c r="I1283" s="32">
        <f>IFERROR(IF(E1283="","",VLOOKUP(E1283,'Setup - Mix Design'!$A$5:$I$504,9,0)),"")</f>
        <v/>
      </c>
      <c r="J1283" s="32">
        <f>IF(OR(F1283="",I1283=""),"",F1283*I1283)</f>
        <v/>
      </c>
      <c r="K1283" s="26" t="n"/>
    </row>
    <row r="1284">
      <c r="A1284" s="31" t="n"/>
      <c r="B1284" s="26" t="n"/>
      <c r="C1284" s="26" t="n"/>
      <c r="D1284" s="26" t="n"/>
      <c r="E1284" s="26" t="n"/>
      <c r="F1284" s="27" t="n"/>
      <c r="G1284" s="26" t="n"/>
      <c r="H1284" s="28">
        <f>IFERROR(IF(G1284="","",VLOOKUP(G1284,'Setup - Vehicles'!$A$5:$D$504,4,0)),"")</f>
        <v/>
      </c>
      <c r="I1284" s="32">
        <f>IFERROR(IF(E1284="","",VLOOKUP(E1284,'Setup - Mix Design'!$A$5:$I$504,9,0)),"")</f>
        <v/>
      </c>
      <c r="J1284" s="32">
        <f>IF(OR(F1284="",I1284=""),"",F1284*I1284)</f>
        <v/>
      </c>
      <c r="K1284" s="26" t="n"/>
    </row>
    <row r="1285">
      <c r="A1285" s="31" t="n"/>
      <c r="B1285" s="26" t="n"/>
      <c r="C1285" s="26" t="n"/>
      <c r="D1285" s="26" t="n"/>
      <c r="E1285" s="26" t="n"/>
      <c r="F1285" s="27" t="n"/>
      <c r="G1285" s="26" t="n"/>
      <c r="H1285" s="28">
        <f>IFERROR(IF(G1285="","",VLOOKUP(G1285,'Setup - Vehicles'!$A$5:$D$504,4,0)),"")</f>
        <v/>
      </c>
      <c r="I1285" s="32">
        <f>IFERROR(IF(E1285="","",VLOOKUP(E1285,'Setup - Mix Design'!$A$5:$I$504,9,0)),"")</f>
        <v/>
      </c>
      <c r="J1285" s="32">
        <f>IF(OR(F1285="",I1285=""),"",F1285*I1285)</f>
        <v/>
      </c>
      <c r="K1285" s="26" t="n"/>
    </row>
    <row r="1286">
      <c r="A1286" s="31" t="n"/>
      <c r="B1286" s="26" t="n"/>
      <c r="C1286" s="26" t="n"/>
      <c r="D1286" s="26" t="n"/>
      <c r="E1286" s="26" t="n"/>
      <c r="F1286" s="27" t="n"/>
      <c r="G1286" s="26" t="n"/>
      <c r="H1286" s="28">
        <f>IFERROR(IF(G1286="","",VLOOKUP(G1286,'Setup - Vehicles'!$A$5:$D$504,4,0)),"")</f>
        <v/>
      </c>
      <c r="I1286" s="32">
        <f>IFERROR(IF(E1286="","",VLOOKUP(E1286,'Setup - Mix Design'!$A$5:$I$504,9,0)),"")</f>
        <v/>
      </c>
      <c r="J1286" s="32">
        <f>IF(OR(F1286="",I1286=""),"",F1286*I1286)</f>
        <v/>
      </c>
      <c r="K1286" s="26" t="n"/>
    </row>
    <row r="1287">
      <c r="A1287" s="31" t="n"/>
      <c r="B1287" s="26" t="n"/>
      <c r="C1287" s="26" t="n"/>
      <c r="D1287" s="26" t="n"/>
      <c r="E1287" s="26" t="n"/>
      <c r="F1287" s="27" t="n"/>
      <c r="G1287" s="26" t="n"/>
      <c r="H1287" s="28">
        <f>IFERROR(IF(G1287="","",VLOOKUP(G1287,'Setup - Vehicles'!$A$5:$D$504,4,0)),"")</f>
        <v/>
      </c>
      <c r="I1287" s="32">
        <f>IFERROR(IF(E1287="","",VLOOKUP(E1287,'Setup - Mix Design'!$A$5:$I$504,9,0)),"")</f>
        <v/>
      </c>
      <c r="J1287" s="32">
        <f>IF(OR(F1287="",I1287=""),"",F1287*I1287)</f>
        <v/>
      </c>
      <c r="K1287" s="26" t="n"/>
    </row>
    <row r="1288">
      <c r="A1288" s="31" t="n"/>
      <c r="B1288" s="26" t="n"/>
      <c r="C1288" s="26" t="n"/>
      <c r="D1288" s="26" t="n"/>
      <c r="E1288" s="26" t="n"/>
      <c r="F1288" s="27" t="n"/>
      <c r="G1288" s="26" t="n"/>
      <c r="H1288" s="28">
        <f>IFERROR(IF(G1288="","",VLOOKUP(G1288,'Setup - Vehicles'!$A$5:$D$504,4,0)),"")</f>
        <v/>
      </c>
      <c r="I1288" s="32">
        <f>IFERROR(IF(E1288="","",VLOOKUP(E1288,'Setup - Mix Design'!$A$5:$I$504,9,0)),"")</f>
        <v/>
      </c>
      <c r="J1288" s="32">
        <f>IF(OR(F1288="",I1288=""),"",F1288*I1288)</f>
        <v/>
      </c>
      <c r="K1288" s="26" t="n"/>
    </row>
    <row r="1289">
      <c r="A1289" s="31" t="n"/>
      <c r="B1289" s="26" t="n"/>
      <c r="C1289" s="26" t="n"/>
      <c r="D1289" s="26" t="n"/>
      <c r="E1289" s="26" t="n"/>
      <c r="F1289" s="27" t="n"/>
      <c r="G1289" s="26" t="n"/>
      <c r="H1289" s="28">
        <f>IFERROR(IF(G1289="","",VLOOKUP(G1289,'Setup - Vehicles'!$A$5:$D$504,4,0)),"")</f>
        <v/>
      </c>
      <c r="I1289" s="32">
        <f>IFERROR(IF(E1289="","",VLOOKUP(E1289,'Setup - Mix Design'!$A$5:$I$504,9,0)),"")</f>
        <v/>
      </c>
      <c r="J1289" s="32">
        <f>IF(OR(F1289="",I1289=""),"",F1289*I1289)</f>
        <v/>
      </c>
      <c r="K1289" s="26" t="n"/>
    </row>
    <row r="1290">
      <c r="A1290" s="31" t="n"/>
      <c r="B1290" s="26" t="n"/>
      <c r="C1290" s="26" t="n"/>
      <c r="D1290" s="26" t="n"/>
      <c r="E1290" s="26" t="n"/>
      <c r="F1290" s="27" t="n"/>
      <c r="G1290" s="26" t="n"/>
      <c r="H1290" s="28">
        <f>IFERROR(IF(G1290="","",VLOOKUP(G1290,'Setup - Vehicles'!$A$5:$D$504,4,0)),"")</f>
        <v/>
      </c>
      <c r="I1290" s="32">
        <f>IFERROR(IF(E1290="","",VLOOKUP(E1290,'Setup - Mix Design'!$A$5:$I$504,9,0)),"")</f>
        <v/>
      </c>
      <c r="J1290" s="32">
        <f>IF(OR(F1290="",I1290=""),"",F1290*I1290)</f>
        <v/>
      </c>
      <c r="K1290" s="26" t="n"/>
    </row>
    <row r="1291">
      <c r="A1291" s="31" t="n"/>
      <c r="B1291" s="26" t="n"/>
      <c r="C1291" s="26" t="n"/>
      <c r="D1291" s="26" t="n"/>
      <c r="E1291" s="26" t="n"/>
      <c r="F1291" s="27" t="n"/>
      <c r="G1291" s="26" t="n"/>
      <c r="H1291" s="28">
        <f>IFERROR(IF(G1291="","",VLOOKUP(G1291,'Setup - Vehicles'!$A$5:$D$504,4,0)),"")</f>
        <v/>
      </c>
      <c r="I1291" s="32">
        <f>IFERROR(IF(E1291="","",VLOOKUP(E1291,'Setup - Mix Design'!$A$5:$I$504,9,0)),"")</f>
        <v/>
      </c>
      <c r="J1291" s="32">
        <f>IF(OR(F1291="",I1291=""),"",F1291*I1291)</f>
        <v/>
      </c>
      <c r="K1291" s="26" t="n"/>
    </row>
    <row r="1292">
      <c r="A1292" s="31" t="n"/>
      <c r="B1292" s="26" t="n"/>
      <c r="C1292" s="26" t="n"/>
      <c r="D1292" s="26" t="n"/>
      <c r="E1292" s="26" t="n"/>
      <c r="F1292" s="27" t="n"/>
      <c r="G1292" s="26" t="n"/>
      <c r="H1292" s="28">
        <f>IFERROR(IF(G1292="","",VLOOKUP(G1292,'Setup - Vehicles'!$A$5:$D$504,4,0)),"")</f>
        <v/>
      </c>
      <c r="I1292" s="32">
        <f>IFERROR(IF(E1292="","",VLOOKUP(E1292,'Setup - Mix Design'!$A$5:$I$504,9,0)),"")</f>
        <v/>
      </c>
      <c r="J1292" s="32">
        <f>IF(OR(F1292="",I1292=""),"",F1292*I1292)</f>
        <v/>
      </c>
      <c r="K1292" s="26" t="n"/>
    </row>
    <row r="1293">
      <c r="A1293" s="31" t="n"/>
      <c r="B1293" s="26" t="n"/>
      <c r="C1293" s="26" t="n"/>
      <c r="D1293" s="26" t="n"/>
      <c r="E1293" s="26" t="n"/>
      <c r="F1293" s="27" t="n"/>
      <c r="G1293" s="26" t="n"/>
      <c r="H1293" s="28">
        <f>IFERROR(IF(G1293="","",VLOOKUP(G1293,'Setup - Vehicles'!$A$5:$D$504,4,0)),"")</f>
        <v/>
      </c>
      <c r="I1293" s="32">
        <f>IFERROR(IF(E1293="","",VLOOKUP(E1293,'Setup - Mix Design'!$A$5:$I$504,9,0)),"")</f>
        <v/>
      </c>
      <c r="J1293" s="32">
        <f>IF(OR(F1293="",I1293=""),"",F1293*I1293)</f>
        <v/>
      </c>
      <c r="K1293" s="26" t="n"/>
    </row>
    <row r="1294">
      <c r="A1294" s="31" t="n"/>
      <c r="B1294" s="26" t="n"/>
      <c r="C1294" s="26" t="n"/>
      <c r="D1294" s="26" t="n"/>
      <c r="E1294" s="26" t="n"/>
      <c r="F1294" s="27" t="n"/>
      <c r="G1294" s="26" t="n"/>
      <c r="H1294" s="28">
        <f>IFERROR(IF(G1294="","",VLOOKUP(G1294,'Setup - Vehicles'!$A$5:$D$504,4,0)),"")</f>
        <v/>
      </c>
      <c r="I1294" s="32">
        <f>IFERROR(IF(E1294="","",VLOOKUP(E1294,'Setup - Mix Design'!$A$5:$I$504,9,0)),"")</f>
        <v/>
      </c>
      <c r="J1294" s="32">
        <f>IF(OR(F1294="",I1294=""),"",F1294*I1294)</f>
        <v/>
      </c>
      <c r="K1294" s="26" t="n"/>
    </row>
    <row r="1295">
      <c r="A1295" s="31" t="n"/>
      <c r="B1295" s="26" t="n"/>
      <c r="C1295" s="26" t="n"/>
      <c r="D1295" s="26" t="n"/>
      <c r="E1295" s="26" t="n"/>
      <c r="F1295" s="27" t="n"/>
      <c r="G1295" s="26" t="n"/>
      <c r="H1295" s="28">
        <f>IFERROR(IF(G1295="","",VLOOKUP(G1295,'Setup - Vehicles'!$A$5:$D$504,4,0)),"")</f>
        <v/>
      </c>
      <c r="I1295" s="32">
        <f>IFERROR(IF(E1295="","",VLOOKUP(E1295,'Setup - Mix Design'!$A$5:$I$504,9,0)),"")</f>
        <v/>
      </c>
      <c r="J1295" s="32">
        <f>IF(OR(F1295="",I1295=""),"",F1295*I1295)</f>
        <v/>
      </c>
      <c r="K1295" s="26" t="n"/>
    </row>
    <row r="1296">
      <c r="A1296" s="31" t="n"/>
      <c r="B1296" s="26" t="n"/>
      <c r="C1296" s="26" t="n"/>
      <c r="D1296" s="26" t="n"/>
      <c r="E1296" s="26" t="n"/>
      <c r="F1296" s="27" t="n"/>
      <c r="G1296" s="26" t="n"/>
      <c r="H1296" s="28">
        <f>IFERROR(IF(G1296="","",VLOOKUP(G1296,'Setup - Vehicles'!$A$5:$D$504,4,0)),"")</f>
        <v/>
      </c>
      <c r="I1296" s="32">
        <f>IFERROR(IF(E1296="","",VLOOKUP(E1296,'Setup - Mix Design'!$A$5:$I$504,9,0)),"")</f>
        <v/>
      </c>
      <c r="J1296" s="32">
        <f>IF(OR(F1296="",I1296=""),"",F1296*I1296)</f>
        <v/>
      </c>
      <c r="K1296" s="26" t="n"/>
    </row>
    <row r="1297">
      <c r="A1297" s="31" t="n"/>
      <c r="B1297" s="26" t="n"/>
      <c r="C1297" s="26" t="n"/>
      <c r="D1297" s="26" t="n"/>
      <c r="E1297" s="26" t="n"/>
      <c r="F1297" s="27" t="n"/>
      <c r="G1297" s="26" t="n"/>
      <c r="H1297" s="28">
        <f>IFERROR(IF(G1297="","",VLOOKUP(G1297,'Setup - Vehicles'!$A$5:$D$504,4,0)),"")</f>
        <v/>
      </c>
      <c r="I1297" s="32">
        <f>IFERROR(IF(E1297="","",VLOOKUP(E1297,'Setup - Mix Design'!$A$5:$I$504,9,0)),"")</f>
        <v/>
      </c>
      <c r="J1297" s="32">
        <f>IF(OR(F1297="",I1297=""),"",F1297*I1297)</f>
        <v/>
      </c>
      <c r="K1297" s="26" t="n"/>
    </row>
    <row r="1298">
      <c r="A1298" s="31" t="n"/>
      <c r="B1298" s="26" t="n"/>
      <c r="C1298" s="26" t="n"/>
      <c r="D1298" s="26" t="n"/>
      <c r="E1298" s="26" t="n"/>
      <c r="F1298" s="27" t="n"/>
      <c r="G1298" s="26" t="n"/>
      <c r="H1298" s="28">
        <f>IFERROR(IF(G1298="","",VLOOKUP(G1298,'Setup - Vehicles'!$A$5:$D$504,4,0)),"")</f>
        <v/>
      </c>
      <c r="I1298" s="32">
        <f>IFERROR(IF(E1298="","",VLOOKUP(E1298,'Setup - Mix Design'!$A$5:$I$504,9,0)),"")</f>
        <v/>
      </c>
      <c r="J1298" s="32">
        <f>IF(OR(F1298="",I1298=""),"",F1298*I1298)</f>
        <v/>
      </c>
      <c r="K1298" s="26" t="n"/>
    </row>
    <row r="1299">
      <c r="A1299" s="31" t="n"/>
      <c r="B1299" s="26" t="n"/>
      <c r="C1299" s="26" t="n"/>
      <c r="D1299" s="26" t="n"/>
      <c r="E1299" s="26" t="n"/>
      <c r="F1299" s="27" t="n"/>
      <c r="G1299" s="26" t="n"/>
      <c r="H1299" s="28">
        <f>IFERROR(IF(G1299="","",VLOOKUP(G1299,'Setup - Vehicles'!$A$5:$D$504,4,0)),"")</f>
        <v/>
      </c>
      <c r="I1299" s="32">
        <f>IFERROR(IF(E1299="","",VLOOKUP(E1299,'Setup - Mix Design'!$A$5:$I$504,9,0)),"")</f>
        <v/>
      </c>
      <c r="J1299" s="32">
        <f>IF(OR(F1299="",I1299=""),"",F1299*I1299)</f>
        <v/>
      </c>
      <c r="K1299" s="26" t="n"/>
    </row>
    <row r="1300">
      <c r="A1300" s="31" t="n"/>
      <c r="B1300" s="26" t="n"/>
      <c r="C1300" s="26" t="n"/>
      <c r="D1300" s="26" t="n"/>
      <c r="E1300" s="26" t="n"/>
      <c r="F1300" s="27" t="n"/>
      <c r="G1300" s="26" t="n"/>
      <c r="H1300" s="28">
        <f>IFERROR(IF(G1300="","",VLOOKUP(G1300,'Setup - Vehicles'!$A$5:$D$504,4,0)),"")</f>
        <v/>
      </c>
      <c r="I1300" s="32">
        <f>IFERROR(IF(E1300="","",VLOOKUP(E1300,'Setup - Mix Design'!$A$5:$I$504,9,0)),"")</f>
        <v/>
      </c>
      <c r="J1300" s="32">
        <f>IF(OR(F1300="",I1300=""),"",F1300*I1300)</f>
        <v/>
      </c>
      <c r="K1300" s="26" t="n"/>
    </row>
    <row r="1301">
      <c r="A1301" s="31" t="n"/>
      <c r="B1301" s="26" t="n"/>
      <c r="C1301" s="26" t="n"/>
      <c r="D1301" s="26" t="n"/>
      <c r="E1301" s="26" t="n"/>
      <c r="F1301" s="27" t="n"/>
      <c r="G1301" s="26" t="n"/>
      <c r="H1301" s="28">
        <f>IFERROR(IF(G1301="","",VLOOKUP(G1301,'Setup - Vehicles'!$A$5:$D$504,4,0)),"")</f>
        <v/>
      </c>
      <c r="I1301" s="32">
        <f>IFERROR(IF(E1301="","",VLOOKUP(E1301,'Setup - Mix Design'!$A$5:$I$504,9,0)),"")</f>
        <v/>
      </c>
      <c r="J1301" s="32">
        <f>IF(OR(F1301="",I1301=""),"",F1301*I1301)</f>
        <v/>
      </c>
      <c r="K1301" s="26" t="n"/>
    </row>
    <row r="1302">
      <c r="A1302" s="31" t="n"/>
      <c r="B1302" s="26" t="n"/>
      <c r="C1302" s="26" t="n"/>
      <c r="D1302" s="26" t="n"/>
      <c r="E1302" s="26" t="n"/>
      <c r="F1302" s="27" t="n"/>
      <c r="G1302" s="26" t="n"/>
      <c r="H1302" s="28">
        <f>IFERROR(IF(G1302="","",VLOOKUP(G1302,'Setup - Vehicles'!$A$5:$D$504,4,0)),"")</f>
        <v/>
      </c>
      <c r="I1302" s="32">
        <f>IFERROR(IF(E1302="","",VLOOKUP(E1302,'Setup - Mix Design'!$A$5:$I$504,9,0)),"")</f>
        <v/>
      </c>
      <c r="J1302" s="32">
        <f>IF(OR(F1302="",I1302=""),"",F1302*I1302)</f>
        <v/>
      </c>
      <c r="K1302" s="26" t="n"/>
    </row>
    <row r="1303">
      <c r="A1303" s="31" t="n"/>
      <c r="B1303" s="26" t="n"/>
      <c r="C1303" s="26" t="n"/>
      <c r="D1303" s="26" t="n"/>
      <c r="E1303" s="26" t="n"/>
      <c r="F1303" s="27" t="n"/>
      <c r="G1303" s="26" t="n"/>
      <c r="H1303" s="28">
        <f>IFERROR(IF(G1303="","",VLOOKUP(G1303,'Setup - Vehicles'!$A$5:$D$504,4,0)),"")</f>
        <v/>
      </c>
      <c r="I1303" s="32">
        <f>IFERROR(IF(E1303="","",VLOOKUP(E1303,'Setup - Mix Design'!$A$5:$I$504,9,0)),"")</f>
        <v/>
      </c>
      <c r="J1303" s="32">
        <f>IF(OR(F1303="",I1303=""),"",F1303*I1303)</f>
        <v/>
      </c>
      <c r="K1303" s="26" t="n"/>
    </row>
    <row r="1304">
      <c r="A1304" s="31" t="n"/>
      <c r="B1304" s="26" t="n"/>
      <c r="C1304" s="26" t="n"/>
      <c r="D1304" s="26" t="n"/>
      <c r="E1304" s="26" t="n"/>
      <c r="F1304" s="27" t="n"/>
      <c r="G1304" s="26" t="n"/>
      <c r="H1304" s="28">
        <f>IFERROR(IF(G1304="","",VLOOKUP(G1304,'Setup - Vehicles'!$A$5:$D$504,4,0)),"")</f>
        <v/>
      </c>
      <c r="I1304" s="32">
        <f>IFERROR(IF(E1304="","",VLOOKUP(E1304,'Setup - Mix Design'!$A$5:$I$504,9,0)),"")</f>
        <v/>
      </c>
      <c r="J1304" s="32">
        <f>IF(OR(F1304="",I1304=""),"",F1304*I1304)</f>
        <v/>
      </c>
      <c r="K1304" s="26" t="n"/>
    </row>
    <row r="1305">
      <c r="A1305" s="31" t="n"/>
      <c r="B1305" s="26" t="n"/>
      <c r="C1305" s="26" t="n"/>
      <c r="D1305" s="26" t="n"/>
      <c r="E1305" s="26" t="n"/>
      <c r="F1305" s="27" t="n"/>
      <c r="G1305" s="26" t="n"/>
      <c r="H1305" s="28">
        <f>IFERROR(IF(G1305="","",VLOOKUP(G1305,'Setup - Vehicles'!$A$5:$D$504,4,0)),"")</f>
        <v/>
      </c>
      <c r="I1305" s="32">
        <f>IFERROR(IF(E1305="","",VLOOKUP(E1305,'Setup - Mix Design'!$A$5:$I$504,9,0)),"")</f>
        <v/>
      </c>
      <c r="J1305" s="32">
        <f>IF(OR(F1305="",I1305=""),"",F1305*I1305)</f>
        <v/>
      </c>
      <c r="K1305" s="26" t="n"/>
    </row>
    <row r="1306">
      <c r="A1306" s="31" t="n"/>
      <c r="B1306" s="26" t="n"/>
      <c r="C1306" s="26" t="n"/>
      <c r="D1306" s="26" t="n"/>
      <c r="E1306" s="26" t="n"/>
      <c r="F1306" s="27" t="n"/>
      <c r="G1306" s="26" t="n"/>
      <c r="H1306" s="28">
        <f>IFERROR(IF(G1306="","",VLOOKUP(G1306,'Setup - Vehicles'!$A$5:$D$504,4,0)),"")</f>
        <v/>
      </c>
      <c r="I1306" s="32">
        <f>IFERROR(IF(E1306="","",VLOOKUP(E1306,'Setup - Mix Design'!$A$5:$I$504,9,0)),"")</f>
        <v/>
      </c>
      <c r="J1306" s="32">
        <f>IF(OR(F1306="",I1306=""),"",F1306*I1306)</f>
        <v/>
      </c>
      <c r="K1306" s="26" t="n"/>
    </row>
    <row r="1307">
      <c r="A1307" s="31" t="n"/>
      <c r="B1307" s="26" t="n"/>
      <c r="C1307" s="26" t="n"/>
      <c r="D1307" s="26" t="n"/>
      <c r="E1307" s="26" t="n"/>
      <c r="F1307" s="27" t="n"/>
      <c r="G1307" s="26" t="n"/>
      <c r="H1307" s="28">
        <f>IFERROR(IF(G1307="","",VLOOKUP(G1307,'Setup - Vehicles'!$A$5:$D$504,4,0)),"")</f>
        <v/>
      </c>
      <c r="I1307" s="32">
        <f>IFERROR(IF(E1307="","",VLOOKUP(E1307,'Setup - Mix Design'!$A$5:$I$504,9,0)),"")</f>
        <v/>
      </c>
      <c r="J1307" s="32">
        <f>IF(OR(F1307="",I1307=""),"",F1307*I1307)</f>
        <v/>
      </c>
      <c r="K1307" s="26" t="n"/>
    </row>
    <row r="1308">
      <c r="A1308" s="31" t="n"/>
      <c r="B1308" s="26" t="n"/>
      <c r="C1308" s="26" t="n"/>
      <c r="D1308" s="26" t="n"/>
      <c r="E1308" s="26" t="n"/>
      <c r="F1308" s="27" t="n"/>
      <c r="G1308" s="26" t="n"/>
      <c r="H1308" s="28">
        <f>IFERROR(IF(G1308="","",VLOOKUP(G1308,'Setup - Vehicles'!$A$5:$D$504,4,0)),"")</f>
        <v/>
      </c>
      <c r="I1308" s="32">
        <f>IFERROR(IF(E1308="","",VLOOKUP(E1308,'Setup - Mix Design'!$A$5:$I$504,9,0)),"")</f>
        <v/>
      </c>
      <c r="J1308" s="32">
        <f>IF(OR(F1308="",I1308=""),"",F1308*I1308)</f>
        <v/>
      </c>
      <c r="K1308" s="26" t="n"/>
    </row>
    <row r="1309">
      <c r="A1309" s="31" t="n"/>
      <c r="B1309" s="26" t="n"/>
      <c r="C1309" s="26" t="n"/>
      <c r="D1309" s="26" t="n"/>
      <c r="E1309" s="26" t="n"/>
      <c r="F1309" s="27" t="n"/>
      <c r="G1309" s="26" t="n"/>
      <c r="H1309" s="28">
        <f>IFERROR(IF(G1309="","",VLOOKUP(G1309,'Setup - Vehicles'!$A$5:$D$504,4,0)),"")</f>
        <v/>
      </c>
      <c r="I1309" s="32">
        <f>IFERROR(IF(E1309="","",VLOOKUP(E1309,'Setup - Mix Design'!$A$5:$I$504,9,0)),"")</f>
        <v/>
      </c>
      <c r="J1309" s="32">
        <f>IF(OR(F1309="",I1309=""),"",F1309*I1309)</f>
        <v/>
      </c>
      <c r="K1309" s="26" t="n"/>
    </row>
    <row r="1310">
      <c r="A1310" s="31" t="n"/>
      <c r="B1310" s="26" t="n"/>
      <c r="C1310" s="26" t="n"/>
      <c r="D1310" s="26" t="n"/>
      <c r="E1310" s="26" t="n"/>
      <c r="F1310" s="27" t="n"/>
      <c r="G1310" s="26" t="n"/>
      <c r="H1310" s="28">
        <f>IFERROR(IF(G1310="","",VLOOKUP(G1310,'Setup - Vehicles'!$A$5:$D$504,4,0)),"")</f>
        <v/>
      </c>
      <c r="I1310" s="32">
        <f>IFERROR(IF(E1310="","",VLOOKUP(E1310,'Setup - Mix Design'!$A$5:$I$504,9,0)),"")</f>
        <v/>
      </c>
      <c r="J1310" s="32">
        <f>IF(OR(F1310="",I1310=""),"",F1310*I1310)</f>
        <v/>
      </c>
      <c r="K1310" s="26" t="n"/>
    </row>
    <row r="1311">
      <c r="A1311" s="31" t="n"/>
      <c r="B1311" s="26" t="n"/>
      <c r="C1311" s="26" t="n"/>
      <c r="D1311" s="26" t="n"/>
      <c r="E1311" s="26" t="n"/>
      <c r="F1311" s="27" t="n"/>
      <c r="G1311" s="26" t="n"/>
      <c r="H1311" s="28">
        <f>IFERROR(IF(G1311="","",VLOOKUP(G1311,'Setup - Vehicles'!$A$5:$D$504,4,0)),"")</f>
        <v/>
      </c>
      <c r="I1311" s="32">
        <f>IFERROR(IF(E1311="","",VLOOKUP(E1311,'Setup - Mix Design'!$A$5:$I$504,9,0)),"")</f>
        <v/>
      </c>
      <c r="J1311" s="32">
        <f>IF(OR(F1311="",I1311=""),"",F1311*I1311)</f>
        <v/>
      </c>
      <c r="K1311" s="26" t="n"/>
    </row>
    <row r="1312">
      <c r="A1312" s="31" t="n"/>
      <c r="B1312" s="26" t="n"/>
      <c r="C1312" s="26" t="n"/>
      <c r="D1312" s="26" t="n"/>
      <c r="E1312" s="26" t="n"/>
      <c r="F1312" s="27" t="n"/>
      <c r="G1312" s="26" t="n"/>
      <c r="H1312" s="28">
        <f>IFERROR(IF(G1312="","",VLOOKUP(G1312,'Setup - Vehicles'!$A$5:$D$504,4,0)),"")</f>
        <v/>
      </c>
      <c r="I1312" s="32">
        <f>IFERROR(IF(E1312="","",VLOOKUP(E1312,'Setup - Mix Design'!$A$5:$I$504,9,0)),"")</f>
        <v/>
      </c>
      <c r="J1312" s="32">
        <f>IF(OR(F1312="",I1312=""),"",F1312*I1312)</f>
        <v/>
      </c>
      <c r="K1312" s="26" t="n"/>
    </row>
    <row r="1313">
      <c r="A1313" s="31" t="n"/>
      <c r="B1313" s="26" t="n"/>
      <c r="C1313" s="26" t="n"/>
      <c r="D1313" s="26" t="n"/>
      <c r="E1313" s="26" t="n"/>
      <c r="F1313" s="27" t="n"/>
      <c r="G1313" s="26" t="n"/>
      <c r="H1313" s="28">
        <f>IFERROR(IF(G1313="","",VLOOKUP(G1313,'Setup - Vehicles'!$A$5:$D$504,4,0)),"")</f>
        <v/>
      </c>
      <c r="I1313" s="32">
        <f>IFERROR(IF(E1313="","",VLOOKUP(E1313,'Setup - Mix Design'!$A$5:$I$504,9,0)),"")</f>
        <v/>
      </c>
      <c r="J1313" s="32">
        <f>IF(OR(F1313="",I1313=""),"",F1313*I1313)</f>
        <v/>
      </c>
      <c r="K1313" s="26" t="n"/>
    </row>
    <row r="1314">
      <c r="A1314" s="31" t="n"/>
      <c r="B1314" s="26" t="n"/>
      <c r="C1314" s="26" t="n"/>
      <c r="D1314" s="26" t="n"/>
      <c r="E1314" s="26" t="n"/>
      <c r="F1314" s="27" t="n"/>
      <c r="G1314" s="26" t="n"/>
      <c r="H1314" s="28">
        <f>IFERROR(IF(G1314="","",VLOOKUP(G1314,'Setup - Vehicles'!$A$5:$D$504,4,0)),"")</f>
        <v/>
      </c>
      <c r="I1314" s="32">
        <f>IFERROR(IF(E1314="","",VLOOKUP(E1314,'Setup - Mix Design'!$A$5:$I$504,9,0)),"")</f>
        <v/>
      </c>
      <c r="J1314" s="32">
        <f>IF(OR(F1314="",I1314=""),"",F1314*I1314)</f>
        <v/>
      </c>
      <c r="K1314" s="26" t="n"/>
    </row>
    <row r="1315">
      <c r="A1315" s="31" t="n"/>
      <c r="B1315" s="26" t="n"/>
      <c r="C1315" s="26" t="n"/>
      <c r="D1315" s="26" t="n"/>
      <c r="E1315" s="26" t="n"/>
      <c r="F1315" s="27" t="n"/>
      <c r="G1315" s="26" t="n"/>
      <c r="H1315" s="28">
        <f>IFERROR(IF(G1315="","",VLOOKUP(G1315,'Setup - Vehicles'!$A$5:$D$504,4,0)),"")</f>
        <v/>
      </c>
      <c r="I1315" s="32">
        <f>IFERROR(IF(E1315="","",VLOOKUP(E1315,'Setup - Mix Design'!$A$5:$I$504,9,0)),"")</f>
        <v/>
      </c>
      <c r="J1315" s="32">
        <f>IF(OR(F1315="",I1315=""),"",F1315*I1315)</f>
        <v/>
      </c>
      <c r="K1315" s="26" t="n"/>
    </row>
    <row r="1316">
      <c r="A1316" s="31" t="n"/>
      <c r="B1316" s="26" t="n"/>
      <c r="C1316" s="26" t="n"/>
      <c r="D1316" s="26" t="n"/>
      <c r="E1316" s="26" t="n"/>
      <c r="F1316" s="27" t="n"/>
      <c r="G1316" s="26" t="n"/>
      <c r="H1316" s="28">
        <f>IFERROR(IF(G1316="","",VLOOKUP(G1316,'Setup - Vehicles'!$A$5:$D$504,4,0)),"")</f>
        <v/>
      </c>
      <c r="I1316" s="32">
        <f>IFERROR(IF(E1316="","",VLOOKUP(E1316,'Setup - Mix Design'!$A$5:$I$504,9,0)),"")</f>
        <v/>
      </c>
      <c r="J1316" s="32">
        <f>IF(OR(F1316="",I1316=""),"",F1316*I1316)</f>
        <v/>
      </c>
      <c r="K1316" s="26" t="n"/>
    </row>
    <row r="1317">
      <c r="A1317" s="31" t="n"/>
      <c r="B1317" s="26" t="n"/>
      <c r="C1317" s="26" t="n"/>
      <c r="D1317" s="26" t="n"/>
      <c r="E1317" s="26" t="n"/>
      <c r="F1317" s="27" t="n"/>
      <c r="G1317" s="26" t="n"/>
      <c r="H1317" s="28">
        <f>IFERROR(IF(G1317="","",VLOOKUP(G1317,'Setup - Vehicles'!$A$5:$D$504,4,0)),"")</f>
        <v/>
      </c>
      <c r="I1317" s="32">
        <f>IFERROR(IF(E1317="","",VLOOKUP(E1317,'Setup - Mix Design'!$A$5:$I$504,9,0)),"")</f>
        <v/>
      </c>
      <c r="J1317" s="32">
        <f>IF(OR(F1317="",I1317=""),"",F1317*I1317)</f>
        <v/>
      </c>
      <c r="K1317" s="26" t="n"/>
    </row>
    <row r="1318">
      <c r="A1318" s="31" t="n"/>
      <c r="B1318" s="26" t="n"/>
      <c r="C1318" s="26" t="n"/>
      <c r="D1318" s="26" t="n"/>
      <c r="E1318" s="26" t="n"/>
      <c r="F1318" s="27" t="n"/>
      <c r="G1318" s="26" t="n"/>
      <c r="H1318" s="28">
        <f>IFERROR(IF(G1318="","",VLOOKUP(G1318,'Setup - Vehicles'!$A$5:$D$504,4,0)),"")</f>
        <v/>
      </c>
      <c r="I1318" s="32">
        <f>IFERROR(IF(E1318="","",VLOOKUP(E1318,'Setup - Mix Design'!$A$5:$I$504,9,0)),"")</f>
        <v/>
      </c>
      <c r="J1318" s="32">
        <f>IF(OR(F1318="",I1318=""),"",F1318*I1318)</f>
        <v/>
      </c>
      <c r="K1318" s="26" t="n"/>
    </row>
    <row r="1319">
      <c r="A1319" s="31" t="n"/>
      <c r="B1319" s="26" t="n"/>
      <c r="C1319" s="26" t="n"/>
      <c r="D1319" s="26" t="n"/>
      <c r="E1319" s="26" t="n"/>
      <c r="F1319" s="27" t="n"/>
      <c r="G1319" s="26" t="n"/>
      <c r="H1319" s="28">
        <f>IFERROR(IF(G1319="","",VLOOKUP(G1319,'Setup - Vehicles'!$A$5:$D$504,4,0)),"")</f>
        <v/>
      </c>
      <c r="I1319" s="32">
        <f>IFERROR(IF(E1319="","",VLOOKUP(E1319,'Setup - Mix Design'!$A$5:$I$504,9,0)),"")</f>
        <v/>
      </c>
      <c r="J1319" s="32">
        <f>IF(OR(F1319="",I1319=""),"",F1319*I1319)</f>
        <v/>
      </c>
      <c r="K1319" s="26" t="n"/>
    </row>
    <row r="1320">
      <c r="A1320" s="31" t="n"/>
      <c r="B1320" s="26" t="n"/>
      <c r="C1320" s="26" t="n"/>
      <c r="D1320" s="26" t="n"/>
      <c r="E1320" s="26" t="n"/>
      <c r="F1320" s="27" t="n"/>
      <c r="G1320" s="26" t="n"/>
      <c r="H1320" s="28">
        <f>IFERROR(IF(G1320="","",VLOOKUP(G1320,'Setup - Vehicles'!$A$5:$D$504,4,0)),"")</f>
        <v/>
      </c>
      <c r="I1320" s="32">
        <f>IFERROR(IF(E1320="","",VLOOKUP(E1320,'Setup - Mix Design'!$A$5:$I$504,9,0)),"")</f>
        <v/>
      </c>
      <c r="J1320" s="32">
        <f>IF(OR(F1320="",I1320=""),"",F1320*I1320)</f>
        <v/>
      </c>
      <c r="K1320" s="26" t="n"/>
    </row>
    <row r="1321">
      <c r="A1321" s="31" t="n"/>
      <c r="B1321" s="26" t="n"/>
      <c r="C1321" s="26" t="n"/>
      <c r="D1321" s="26" t="n"/>
      <c r="E1321" s="26" t="n"/>
      <c r="F1321" s="27" t="n"/>
      <c r="G1321" s="26" t="n"/>
      <c r="H1321" s="28">
        <f>IFERROR(IF(G1321="","",VLOOKUP(G1321,'Setup - Vehicles'!$A$5:$D$504,4,0)),"")</f>
        <v/>
      </c>
      <c r="I1321" s="32">
        <f>IFERROR(IF(E1321="","",VLOOKUP(E1321,'Setup - Mix Design'!$A$5:$I$504,9,0)),"")</f>
        <v/>
      </c>
      <c r="J1321" s="32">
        <f>IF(OR(F1321="",I1321=""),"",F1321*I1321)</f>
        <v/>
      </c>
      <c r="K1321" s="26" t="n"/>
    </row>
    <row r="1322">
      <c r="A1322" s="31" t="n"/>
      <c r="B1322" s="26" t="n"/>
      <c r="C1322" s="26" t="n"/>
      <c r="D1322" s="26" t="n"/>
      <c r="E1322" s="26" t="n"/>
      <c r="F1322" s="27" t="n"/>
      <c r="G1322" s="26" t="n"/>
      <c r="H1322" s="28">
        <f>IFERROR(IF(G1322="","",VLOOKUP(G1322,'Setup - Vehicles'!$A$5:$D$504,4,0)),"")</f>
        <v/>
      </c>
      <c r="I1322" s="32">
        <f>IFERROR(IF(E1322="","",VLOOKUP(E1322,'Setup - Mix Design'!$A$5:$I$504,9,0)),"")</f>
        <v/>
      </c>
      <c r="J1322" s="32">
        <f>IF(OR(F1322="",I1322=""),"",F1322*I1322)</f>
        <v/>
      </c>
      <c r="K1322" s="26" t="n"/>
    </row>
    <row r="1323">
      <c r="A1323" s="31" t="n"/>
      <c r="B1323" s="26" t="n"/>
      <c r="C1323" s="26" t="n"/>
      <c r="D1323" s="26" t="n"/>
      <c r="E1323" s="26" t="n"/>
      <c r="F1323" s="27" t="n"/>
      <c r="G1323" s="26" t="n"/>
      <c r="H1323" s="28">
        <f>IFERROR(IF(G1323="","",VLOOKUP(G1323,'Setup - Vehicles'!$A$5:$D$504,4,0)),"")</f>
        <v/>
      </c>
      <c r="I1323" s="32">
        <f>IFERROR(IF(E1323="","",VLOOKUP(E1323,'Setup - Mix Design'!$A$5:$I$504,9,0)),"")</f>
        <v/>
      </c>
      <c r="J1323" s="32">
        <f>IF(OR(F1323="",I1323=""),"",F1323*I1323)</f>
        <v/>
      </c>
      <c r="K1323" s="26" t="n"/>
    </row>
    <row r="1324">
      <c r="A1324" s="31" t="n"/>
      <c r="B1324" s="26" t="n"/>
      <c r="C1324" s="26" t="n"/>
      <c r="D1324" s="26" t="n"/>
      <c r="E1324" s="26" t="n"/>
      <c r="F1324" s="27" t="n"/>
      <c r="G1324" s="26" t="n"/>
      <c r="H1324" s="28">
        <f>IFERROR(IF(G1324="","",VLOOKUP(G1324,'Setup - Vehicles'!$A$5:$D$504,4,0)),"")</f>
        <v/>
      </c>
      <c r="I1324" s="32">
        <f>IFERROR(IF(E1324="","",VLOOKUP(E1324,'Setup - Mix Design'!$A$5:$I$504,9,0)),"")</f>
        <v/>
      </c>
      <c r="J1324" s="32">
        <f>IF(OR(F1324="",I1324=""),"",F1324*I1324)</f>
        <v/>
      </c>
      <c r="K1324" s="26" t="n"/>
    </row>
    <row r="1325">
      <c r="A1325" s="31" t="n"/>
      <c r="B1325" s="26" t="n"/>
      <c r="C1325" s="26" t="n"/>
      <c r="D1325" s="26" t="n"/>
      <c r="E1325" s="26" t="n"/>
      <c r="F1325" s="27" t="n"/>
      <c r="G1325" s="26" t="n"/>
      <c r="H1325" s="28">
        <f>IFERROR(IF(G1325="","",VLOOKUP(G1325,'Setup - Vehicles'!$A$5:$D$504,4,0)),"")</f>
        <v/>
      </c>
      <c r="I1325" s="32">
        <f>IFERROR(IF(E1325="","",VLOOKUP(E1325,'Setup - Mix Design'!$A$5:$I$504,9,0)),"")</f>
        <v/>
      </c>
      <c r="J1325" s="32">
        <f>IF(OR(F1325="",I1325=""),"",F1325*I1325)</f>
        <v/>
      </c>
      <c r="K1325" s="26" t="n"/>
    </row>
    <row r="1326">
      <c r="A1326" s="31" t="n"/>
      <c r="B1326" s="26" t="n"/>
      <c r="C1326" s="26" t="n"/>
      <c r="D1326" s="26" t="n"/>
      <c r="E1326" s="26" t="n"/>
      <c r="F1326" s="27" t="n"/>
      <c r="G1326" s="26" t="n"/>
      <c r="H1326" s="28">
        <f>IFERROR(IF(G1326="","",VLOOKUP(G1326,'Setup - Vehicles'!$A$5:$D$504,4,0)),"")</f>
        <v/>
      </c>
      <c r="I1326" s="32">
        <f>IFERROR(IF(E1326="","",VLOOKUP(E1326,'Setup - Mix Design'!$A$5:$I$504,9,0)),"")</f>
        <v/>
      </c>
      <c r="J1326" s="32">
        <f>IF(OR(F1326="",I1326=""),"",F1326*I1326)</f>
        <v/>
      </c>
      <c r="K1326" s="26" t="n"/>
    </row>
    <row r="1327">
      <c r="A1327" s="31" t="n"/>
      <c r="B1327" s="26" t="n"/>
      <c r="C1327" s="26" t="n"/>
      <c r="D1327" s="26" t="n"/>
      <c r="E1327" s="26" t="n"/>
      <c r="F1327" s="27" t="n"/>
      <c r="G1327" s="26" t="n"/>
      <c r="H1327" s="28">
        <f>IFERROR(IF(G1327="","",VLOOKUP(G1327,'Setup - Vehicles'!$A$5:$D$504,4,0)),"")</f>
        <v/>
      </c>
      <c r="I1327" s="32">
        <f>IFERROR(IF(E1327="","",VLOOKUP(E1327,'Setup - Mix Design'!$A$5:$I$504,9,0)),"")</f>
        <v/>
      </c>
      <c r="J1327" s="32">
        <f>IF(OR(F1327="",I1327=""),"",F1327*I1327)</f>
        <v/>
      </c>
      <c r="K1327" s="26" t="n"/>
    </row>
    <row r="1328">
      <c r="A1328" s="31" t="n"/>
      <c r="B1328" s="26" t="n"/>
      <c r="C1328" s="26" t="n"/>
      <c r="D1328" s="26" t="n"/>
      <c r="E1328" s="26" t="n"/>
      <c r="F1328" s="27" t="n"/>
      <c r="G1328" s="26" t="n"/>
      <c r="H1328" s="28">
        <f>IFERROR(IF(G1328="","",VLOOKUP(G1328,'Setup - Vehicles'!$A$5:$D$504,4,0)),"")</f>
        <v/>
      </c>
      <c r="I1328" s="32">
        <f>IFERROR(IF(E1328="","",VLOOKUP(E1328,'Setup - Mix Design'!$A$5:$I$504,9,0)),"")</f>
        <v/>
      </c>
      <c r="J1328" s="32">
        <f>IF(OR(F1328="",I1328=""),"",F1328*I1328)</f>
        <v/>
      </c>
      <c r="K1328" s="26" t="n"/>
    </row>
    <row r="1329">
      <c r="A1329" s="31" t="n"/>
      <c r="B1329" s="26" t="n"/>
      <c r="C1329" s="26" t="n"/>
      <c r="D1329" s="26" t="n"/>
      <c r="E1329" s="26" t="n"/>
      <c r="F1329" s="27" t="n"/>
      <c r="G1329" s="26" t="n"/>
      <c r="H1329" s="28">
        <f>IFERROR(IF(G1329="","",VLOOKUP(G1329,'Setup - Vehicles'!$A$5:$D$504,4,0)),"")</f>
        <v/>
      </c>
      <c r="I1329" s="32">
        <f>IFERROR(IF(E1329="","",VLOOKUP(E1329,'Setup - Mix Design'!$A$5:$I$504,9,0)),"")</f>
        <v/>
      </c>
      <c r="J1329" s="32">
        <f>IF(OR(F1329="",I1329=""),"",F1329*I1329)</f>
        <v/>
      </c>
      <c r="K1329" s="26" t="n"/>
    </row>
    <row r="1330">
      <c r="A1330" s="31" t="n"/>
      <c r="B1330" s="26" t="n"/>
      <c r="C1330" s="26" t="n"/>
      <c r="D1330" s="26" t="n"/>
      <c r="E1330" s="26" t="n"/>
      <c r="F1330" s="27" t="n"/>
      <c r="G1330" s="26" t="n"/>
      <c r="H1330" s="28">
        <f>IFERROR(IF(G1330="","",VLOOKUP(G1330,'Setup - Vehicles'!$A$5:$D$504,4,0)),"")</f>
        <v/>
      </c>
      <c r="I1330" s="32">
        <f>IFERROR(IF(E1330="","",VLOOKUP(E1330,'Setup - Mix Design'!$A$5:$I$504,9,0)),"")</f>
        <v/>
      </c>
      <c r="J1330" s="32">
        <f>IF(OR(F1330="",I1330=""),"",F1330*I1330)</f>
        <v/>
      </c>
      <c r="K1330" s="26" t="n"/>
    </row>
    <row r="1331">
      <c r="A1331" s="31" t="n"/>
      <c r="B1331" s="26" t="n"/>
      <c r="C1331" s="26" t="n"/>
      <c r="D1331" s="26" t="n"/>
      <c r="E1331" s="26" t="n"/>
      <c r="F1331" s="27" t="n"/>
      <c r="G1331" s="26" t="n"/>
      <c r="H1331" s="28">
        <f>IFERROR(IF(G1331="","",VLOOKUP(G1331,'Setup - Vehicles'!$A$5:$D$504,4,0)),"")</f>
        <v/>
      </c>
      <c r="I1331" s="32">
        <f>IFERROR(IF(E1331="","",VLOOKUP(E1331,'Setup - Mix Design'!$A$5:$I$504,9,0)),"")</f>
        <v/>
      </c>
      <c r="J1331" s="32">
        <f>IF(OR(F1331="",I1331=""),"",F1331*I1331)</f>
        <v/>
      </c>
      <c r="K1331" s="26" t="n"/>
    </row>
    <row r="1332">
      <c r="A1332" s="31" t="n"/>
      <c r="B1332" s="26" t="n"/>
      <c r="C1332" s="26" t="n"/>
      <c r="D1332" s="26" t="n"/>
      <c r="E1332" s="26" t="n"/>
      <c r="F1332" s="27" t="n"/>
      <c r="G1332" s="26" t="n"/>
      <c r="H1332" s="28">
        <f>IFERROR(IF(G1332="","",VLOOKUP(G1332,'Setup - Vehicles'!$A$5:$D$504,4,0)),"")</f>
        <v/>
      </c>
      <c r="I1332" s="32">
        <f>IFERROR(IF(E1332="","",VLOOKUP(E1332,'Setup - Mix Design'!$A$5:$I$504,9,0)),"")</f>
        <v/>
      </c>
      <c r="J1332" s="32">
        <f>IF(OR(F1332="",I1332=""),"",F1332*I1332)</f>
        <v/>
      </c>
      <c r="K1332" s="26" t="n"/>
    </row>
    <row r="1333">
      <c r="A1333" s="31" t="n"/>
      <c r="B1333" s="26" t="n"/>
      <c r="C1333" s="26" t="n"/>
      <c r="D1333" s="26" t="n"/>
      <c r="E1333" s="26" t="n"/>
      <c r="F1333" s="27" t="n"/>
      <c r="G1333" s="26" t="n"/>
      <c r="H1333" s="28">
        <f>IFERROR(IF(G1333="","",VLOOKUP(G1333,'Setup - Vehicles'!$A$5:$D$504,4,0)),"")</f>
        <v/>
      </c>
      <c r="I1333" s="32">
        <f>IFERROR(IF(E1333="","",VLOOKUP(E1333,'Setup - Mix Design'!$A$5:$I$504,9,0)),"")</f>
        <v/>
      </c>
      <c r="J1333" s="32">
        <f>IF(OR(F1333="",I1333=""),"",F1333*I1333)</f>
        <v/>
      </c>
      <c r="K1333" s="26" t="n"/>
    </row>
    <row r="1334">
      <c r="A1334" s="31" t="n"/>
      <c r="B1334" s="26" t="n"/>
      <c r="C1334" s="26" t="n"/>
      <c r="D1334" s="26" t="n"/>
      <c r="E1334" s="26" t="n"/>
      <c r="F1334" s="27" t="n"/>
      <c r="G1334" s="26" t="n"/>
      <c r="H1334" s="28">
        <f>IFERROR(IF(G1334="","",VLOOKUP(G1334,'Setup - Vehicles'!$A$5:$D$504,4,0)),"")</f>
        <v/>
      </c>
      <c r="I1334" s="32">
        <f>IFERROR(IF(E1334="","",VLOOKUP(E1334,'Setup - Mix Design'!$A$5:$I$504,9,0)),"")</f>
        <v/>
      </c>
      <c r="J1334" s="32">
        <f>IF(OR(F1334="",I1334=""),"",F1334*I1334)</f>
        <v/>
      </c>
      <c r="K1334" s="26" t="n"/>
    </row>
    <row r="1335">
      <c r="A1335" s="31" t="n"/>
      <c r="B1335" s="26" t="n"/>
      <c r="C1335" s="26" t="n"/>
      <c r="D1335" s="26" t="n"/>
      <c r="E1335" s="26" t="n"/>
      <c r="F1335" s="27" t="n"/>
      <c r="G1335" s="26" t="n"/>
      <c r="H1335" s="28">
        <f>IFERROR(IF(G1335="","",VLOOKUP(G1335,'Setup - Vehicles'!$A$5:$D$504,4,0)),"")</f>
        <v/>
      </c>
      <c r="I1335" s="32">
        <f>IFERROR(IF(E1335="","",VLOOKUP(E1335,'Setup - Mix Design'!$A$5:$I$504,9,0)),"")</f>
        <v/>
      </c>
      <c r="J1335" s="32">
        <f>IF(OR(F1335="",I1335=""),"",F1335*I1335)</f>
        <v/>
      </c>
      <c r="K1335" s="26" t="n"/>
    </row>
    <row r="1336">
      <c r="A1336" s="31" t="n"/>
      <c r="B1336" s="26" t="n"/>
      <c r="C1336" s="26" t="n"/>
      <c r="D1336" s="26" t="n"/>
      <c r="E1336" s="26" t="n"/>
      <c r="F1336" s="27" t="n"/>
      <c r="G1336" s="26" t="n"/>
      <c r="H1336" s="28">
        <f>IFERROR(IF(G1336="","",VLOOKUP(G1336,'Setup - Vehicles'!$A$5:$D$504,4,0)),"")</f>
        <v/>
      </c>
      <c r="I1336" s="32">
        <f>IFERROR(IF(E1336="","",VLOOKUP(E1336,'Setup - Mix Design'!$A$5:$I$504,9,0)),"")</f>
        <v/>
      </c>
      <c r="J1336" s="32">
        <f>IF(OR(F1336="",I1336=""),"",F1336*I1336)</f>
        <v/>
      </c>
      <c r="K1336" s="26" t="n"/>
    </row>
    <row r="1337">
      <c r="A1337" s="31" t="n"/>
      <c r="B1337" s="26" t="n"/>
      <c r="C1337" s="26" t="n"/>
      <c r="D1337" s="26" t="n"/>
      <c r="E1337" s="26" t="n"/>
      <c r="F1337" s="27" t="n"/>
      <c r="G1337" s="26" t="n"/>
      <c r="H1337" s="28">
        <f>IFERROR(IF(G1337="","",VLOOKUP(G1337,'Setup - Vehicles'!$A$5:$D$504,4,0)),"")</f>
        <v/>
      </c>
      <c r="I1337" s="32">
        <f>IFERROR(IF(E1337="","",VLOOKUP(E1337,'Setup - Mix Design'!$A$5:$I$504,9,0)),"")</f>
        <v/>
      </c>
      <c r="J1337" s="32">
        <f>IF(OR(F1337="",I1337=""),"",F1337*I1337)</f>
        <v/>
      </c>
      <c r="K1337" s="26" t="n"/>
    </row>
    <row r="1338">
      <c r="A1338" s="31" t="n"/>
      <c r="B1338" s="26" t="n"/>
      <c r="C1338" s="26" t="n"/>
      <c r="D1338" s="26" t="n"/>
      <c r="E1338" s="26" t="n"/>
      <c r="F1338" s="27" t="n"/>
      <c r="G1338" s="26" t="n"/>
      <c r="H1338" s="28">
        <f>IFERROR(IF(G1338="","",VLOOKUP(G1338,'Setup - Vehicles'!$A$5:$D$504,4,0)),"")</f>
        <v/>
      </c>
      <c r="I1338" s="32">
        <f>IFERROR(IF(E1338="","",VLOOKUP(E1338,'Setup - Mix Design'!$A$5:$I$504,9,0)),"")</f>
        <v/>
      </c>
      <c r="J1338" s="32">
        <f>IF(OR(F1338="",I1338=""),"",F1338*I1338)</f>
        <v/>
      </c>
      <c r="K1338" s="26" t="n"/>
    </row>
    <row r="1339">
      <c r="A1339" s="31" t="n"/>
      <c r="B1339" s="26" t="n"/>
      <c r="C1339" s="26" t="n"/>
      <c r="D1339" s="26" t="n"/>
      <c r="E1339" s="26" t="n"/>
      <c r="F1339" s="27" t="n"/>
      <c r="G1339" s="26" t="n"/>
      <c r="H1339" s="28">
        <f>IFERROR(IF(G1339="","",VLOOKUP(G1339,'Setup - Vehicles'!$A$5:$D$504,4,0)),"")</f>
        <v/>
      </c>
      <c r="I1339" s="32">
        <f>IFERROR(IF(E1339="","",VLOOKUP(E1339,'Setup - Mix Design'!$A$5:$I$504,9,0)),"")</f>
        <v/>
      </c>
      <c r="J1339" s="32">
        <f>IF(OR(F1339="",I1339=""),"",F1339*I1339)</f>
        <v/>
      </c>
      <c r="K1339" s="26" t="n"/>
    </row>
    <row r="1340">
      <c r="A1340" s="31" t="n"/>
      <c r="B1340" s="26" t="n"/>
      <c r="C1340" s="26" t="n"/>
      <c r="D1340" s="26" t="n"/>
      <c r="E1340" s="26" t="n"/>
      <c r="F1340" s="27" t="n"/>
      <c r="G1340" s="26" t="n"/>
      <c r="H1340" s="28">
        <f>IFERROR(IF(G1340="","",VLOOKUP(G1340,'Setup - Vehicles'!$A$5:$D$504,4,0)),"")</f>
        <v/>
      </c>
      <c r="I1340" s="32">
        <f>IFERROR(IF(E1340="","",VLOOKUP(E1340,'Setup - Mix Design'!$A$5:$I$504,9,0)),"")</f>
        <v/>
      </c>
      <c r="J1340" s="32">
        <f>IF(OR(F1340="",I1340=""),"",F1340*I1340)</f>
        <v/>
      </c>
      <c r="K1340" s="26" t="n"/>
    </row>
    <row r="1341">
      <c r="A1341" s="31" t="n"/>
      <c r="B1341" s="26" t="n"/>
      <c r="C1341" s="26" t="n"/>
      <c r="D1341" s="26" t="n"/>
      <c r="E1341" s="26" t="n"/>
      <c r="F1341" s="27" t="n"/>
      <c r="G1341" s="26" t="n"/>
      <c r="H1341" s="28">
        <f>IFERROR(IF(G1341="","",VLOOKUP(G1341,'Setup - Vehicles'!$A$5:$D$504,4,0)),"")</f>
        <v/>
      </c>
      <c r="I1341" s="32">
        <f>IFERROR(IF(E1341="","",VLOOKUP(E1341,'Setup - Mix Design'!$A$5:$I$504,9,0)),"")</f>
        <v/>
      </c>
      <c r="J1341" s="32">
        <f>IF(OR(F1341="",I1341=""),"",F1341*I1341)</f>
        <v/>
      </c>
      <c r="K1341" s="26" t="n"/>
    </row>
    <row r="1342">
      <c r="A1342" s="31" t="n"/>
      <c r="B1342" s="26" t="n"/>
      <c r="C1342" s="26" t="n"/>
      <c r="D1342" s="26" t="n"/>
      <c r="E1342" s="26" t="n"/>
      <c r="F1342" s="27" t="n"/>
      <c r="G1342" s="26" t="n"/>
      <c r="H1342" s="28">
        <f>IFERROR(IF(G1342="","",VLOOKUP(G1342,'Setup - Vehicles'!$A$5:$D$504,4,0)),"")</f>
        <v/>
      </c>
      <c r="I1342" s="32">
        <f>IFERROR(IF(E1342="","",VLOOKUP(E1342,'Setup - Mix Design'!$A$5:$I$504,9,0)),"")</f>
        <v/>
      </c>
      <c r="J1342" s="32">
        <f>IF(OR(F1342="",I1342=""),"",F1342*I1342)</f>
        <v/>
      </c>
      <c r="K1342" s="26" t="n"/>
    </row>
    <row r="1343">
      <c r="A1343" s="31" t="n"/>
      <c r="B1343" s="26" t="n"/>
      <c r="C1343" s="26" t="n"/>
      <c r="D1343" s="26" t="n"/>
      <c r="E1343" s="26" t="n"/>
      <c r="F1343" s="27" t="n"/>
      <c r="G1343" s="26" t="n"/>
      <c r="H1343" s="28">
        <f>IFERROR(IF(G1343="","",VLOOKUP(G1343,'Setup - Vehicles'!$A$5:$D$504,4,0)),"")</f>
        <v/>
      </c>
      <c r="I1343" s="32">
        <f>IFERROR(IF(E1343="","",VLOOKUP(E1343,'Setup - Mix Design'!$A$5:$I$504,9,0)),"")</f>
        <v/>
      </c>
      <c r="J1343" s="32">
        <f>IF(OR(F1343="",I1343=""),"",F1343*I1343)</f>
        <v/>
      </c>
      <c r="K1343" s="26" t="n"/>
    </row>
    <row r="1344">
      <c r="A1344" s="31" t="n"/>
      <c r="B1344" s="26" t="n"/>
      <c r="C1344" s="26" t="n"/>
      <c r="D1344" s="26" t="n"/>
      <c r="E1344" s="26" t="n"/>
      <c r="F1344" s="27" t="n"/>
      <c r="G1344" s="26" t="n"/>
      <c r="H1344" s="28">
        <f>IFERROR(IF(G1344="","",VLOOKUP(G1344,'Setup - Vehicles'!$A$5:$D$504,4,0)),"")</f>
        <v/>
      </c>
      <c r="I1344" s="32">
        <f>IFERROR(IF(E1344="","",VLOOKUP(E1344,'Setup - Mix Design'!$A$5:$I$504,9,0)),"")</f>
        <v/>
      </c>
      <c r="J1344" s="32">
        <f>IF(OR(F1344="",I1344=""),"",F1344*I1344)</f>
        <v/>
      </c>
      <c r="K1344" s="26" t="n"/>
    </row>
    <row r="1345">
      <c r="A1345" s="31" t="n"/>
      <c r="B1345" s="26" t="n"/>
      <c r="C1345" s="26" t="n"/>
      <c r="D1345" s="26" t="n"/>
      <c r="E1345" s="26" t="n"/>
      <c r="F1345" s="27" t="n"/>
      <c r="G1345" s="26" t="n"/>
      <c r="H1345" s="28">
        <f>IFERROR(IF(G1345="","",VLOOKUP(G1345,'Setup - Vehicles'!$A$5:$D$504,4,0)),"")</f>
        <v/>
      </c>
      <c r="I1345" s="32">
        <f>IFERROR(IF(E1345="","",VLOOKUP(E1345,'Setup - Mix Design'!$A$5:$I$504,9,0)),"")</f>
        <v/>
      </c>
      <c r="J1345" s="32">
        <f>IF(OR(F1345="",I1345=""),"",F1345*I1345)</f>
        <v/>
      </c>
      <c r="K1345" s="26" t="n"/>
    </row>
    <row r="1346">
      <c r="A1346" s="31" t="n"/>
      <c r="B1346" s="26" t="n"/>
      <c r="C1346" s="26" t="n"/>
      <c r="D1346" s="26" t="n"/>
      <c r="E1346" s="26" t="n"/>
      <c r="F1346" s="27" t="n"/>
      <c r="G1346" s="26" t="n"/>
      <c r="H1346" s="28">
        <f>IFERROR(IF(G1346="","",VLOOKUP(G1346,'Setup - Vehicles'!$A$5:$D$504,4,0)),"")</f>
        <v/>
      </c>
      <c r="I1346" s="32">
        <f>IFERROR(IF(E1346="","",VLOOKUP(E1346,'Setup - Mix Design'!$A$5:$I$504,9,0)),"")</f>
        <v/>
      </c>
      <c r="J1346" s="32">
        <f>IF(OR(F1346="",I1346=""),"",F1346*I1346)</f>
        <v/>
      </c>
      <c r="K1346" s="26" t="n"/>
    </row>
    <row r="1347">
      <c r="A1347" s="31" t="n"/>
      <c r="B1347" s="26" t="n"/>
      <c r="C1347" s="26" t="n"/>
      <c r="D1347" s="26" t="n"/>
      <c r="E1347" s="26" t="n"/>
      <c r="F1347" s="27" t="n"/>
      <c r="G1347" s="26" t="n"/>
      <c r="H1347" s="28">
        <f>IFERROR(IF(G1347="","",VLOOKUP(G1347,'Setup - Vehicles'!$A$5:$D$504,4,0)),"")</f>
        <v/>
      </c>
      <c r="I1347" s="32">
        <f>IFERROR(IF(E1347="","",VLOOKUP(E1347,'Setup - Mix Design'!$A$5:$I$504,9,0)),"")</f>
        <v/>
      </c>
      <c r="J1347" s="32">
        <f>IF(OR(F1347="",I1347=""),"",F1347*I1347)</f>
        <v/>
      </c>
      <c r="K1347" s="26" t="n"/>
    </row>
    <row r="1348">
      <c r="A1348" s="31" t="n"/>
      <c r="B1348" s="26" t="n"/>
      <c r="C1348" s="26" t="n"/>
      <c r="D1348" s="26" t="n"/>
      <c r="E1348" s="26" t="n"/>
      <c r="F1348" s="27" t="n"/>
      <c r="G1348" s="26" t="n"/>
      <c r="H1348" s="28">
        <f>IFERROR(IF(G1348="","",VLOOKUP(G1348,'Setup - Vehicles'!$A$5:$D$504,4,0)),"")</f>
        <v/>
      </c>
      <c r="I1348" s="32">
        <f>IFERROR(IF(E1348="","",VLOOKUP(E1348,'Setup - Mix Design'!$A$5:$I$504,9,0)),"")</f>
        <v/>
      </c>
      <c r="J1348" s="32">
        <f>IF(OR(F1348="",I1348=""),"",F1348*I1348)</f>
        <v/>
      </c>
      <c r="K1348" s="26" t="n"/>
    </row>
    <row r="1349">
      <c r="A1349" s="31" t="n"/>
      <c r="B1349" s="26" t="n"/>
      <c r="C1349" s="26" t="n"/>
      <c r="D1349" s="26" t="n"/>
      <c r="E1349" s="26" t="n"/>
      <c r="F1349" s="27" t="n"/>
      <c r="G1349" s="26" t="n"/>
      <c r="H1349" s="28">
        <f>IFERROR(IF(G1349="","",VLOOKUP(G1349,'Setup - Vehicles'!$A$5:$D$504,4,0)),"")</f>
        <v/>
      </c>
      <c r="I1349" s="32">
        <f>IFERROR(IF(E1349="","",VLOOKUP(E1349,'Setup - Mix Design'!$A$5:$I$504,9,0)),"")</f>
        <v/>
      </c>
      <c r="J1349" s="32">
        <f>IF(OR(F1349="",I1349=""),"",F1349*I1349)</f>
        <v/>
      </c>
      <c r="K1349" s="26" t="n"/>
    </row>
    <row r="1350">
      <c r="A1350" s="31" t="n"/>
      <c r="B1350" s="26" t="n"/>
      <c r="C1350" s="26" t="n"/>
      <c r="D1350" s="26" t="n"/>
      <c r="E1350" s="26" t="n"/>
      <c r="F1350" s="27" t="n"/>
      <c r="G1350" s="26" t="n"/>
      <c r="H1350" s="28">
        <f>IFERROR(IF(G1350="","",VLOOKUP(G1350,'Setup - Vehicles'!$A$5:$D$504,4,0)),"")</f>
        <v/>
      </c>
      <c r="I1350" s="32">
        <f>IFERROR(IF(E1350="","",VLOOKUP(E1350,'Setup - Mix Design'!$A$5:$I$504,9,0)),"")</f>
        <v/>
      </c>
      <c r="J1350" s="32">
        <f>IF(OR(F1350="",I1350=""),"",F1350*I1350)</f>
        <v/>
      </c>
      <c r="K1350" s="26" t="n"/>
    </row>
    <row r="1351">
      <c r="A1351" s="31" t="n"/>
      <c r="B1351" s="26" t="n"/>
      <c r="C1351" s="26" t="n"/>
      <c r="D1351" s="26" t="n"/>
      <c r="E1351" s="26" t="n"/>
      <c r="F1351" s="27" t="n"/>
      <c r="G1351" s="26" t="n"/>
      <c r="H1351" s="28">
        <f>IFERROR(IF(G1351="","",VLOOKUP(G1351,'Setup - Vehicles'!$A$5:$D$504,4,0)),"")</f>
        <v/>
      </c>
      <c r="I1351" s="32">
        <f>IFERROR(IF(E1351="","",VLOOKUP(E1351,'Setup - Mix Design'!$A$5:$I$504,9,0)),"")</f>
        <v/>
      </c>
      <c r="J1351" s="32">
        <f>IF(OR(F1351="",I1351=""),"",F1351*I1351)</f>
        <v/>
      </c>
      <c r="K1351" s="26" t="n"/>
    </row>
    <row r="1352">
      <c r="A1352" s="31" t="n"/>
      <c r="B1352" s="26" t="n"/>
      <c r="C1352" s="26" t="n"/>
      <c r="D1352" s="26" t="n"/>
      <c r="E1352" s="26" t="n"/>
      <c r="F1352" s="27" t="n"/>
      <c r="G1352" s="26" t="n"/>
      <c r="H1352" s="28">
        <f>IFERROR(IF(G1352="","",VLOOKUP(G1352,'Setup - Vehicles'!$A$5:$D$504,4,0)),"")</f>
        <v/>
      </c>
      <c r="I1352" s="32">
        <f>IFERROR(IF(E1352="","",VLOOKUP(E1352,'Setup - Mix Design'!$A$5:$I$504,9,0)),"")</f>
        <v/>
      </c>
      <c r="J1352" s="32">
        <f>IF(OR(F1352="",I1352=""),"",F1352*I1352)</f>
        <v/>
      </c>
      <c r="K1352" s="26" t="n"/>
    </row>
    <row r="1353">
      <c r="A1353" s="31" t="n"/>
      <c r="B1353" s="26" t="n"/>
      <c r="C1353" s="26" t="n"/>
      <c r="D1353" s="26" t="n"/>
      <c r="E1353" s="26" t="n"/>
      <c r="F1353" s="27" t="n"/>
      <c r="G1353" s="26" t="n"/>
      <c r="H1353" s="28">
        <f>IFERROR(IF(G1353="","",VLOOKUP(G1353,'Setup - Vehicles'!$A$5:$D$504,4,0)),"")</f>
        <v/>
      </c>
      <c r="I1353" s="32">
        <f>IFERROR(IF(E1353="","",VLOOKUP(E1353,'Setup - Mix Design'!$A$5:$I$504,9,0)),"")</f>
        <v/>
      </c>
      <c r="J1353" s="32">
        <f>IF(OR(F1353="",I1353=""),"",F1353*I1353)</f>
        <v/>
      </c>
      <c r="K1353" s="26" t="n"/>
    </row>
    <row r="1354">
      <c r="A1354" s="31" t="n"/>
      <c r="B1354" s="26" t="n"/>
      <c r="C1354" s="26" t="n"/>
      <c r="D1354" s="26" t="n"/>
      <c r="E1354" s="26" t="n"/>
      <c r="F1354" s="27" t="n"/>
      <c r="G1354" s="26" t="n"/>
      <c r="H1354" s="28">
        <f>IFERROR(IF(G1354="","",VLOOKUP(G1354,'Setup - Vehicles'!$A$5:$D$504,4,0)),"")</f>
        <v/>
      </c>
      <c r="I1354" s="32">
        <f>IFERROR(IF(E1354="","",VLOOKUP(E1354,'Setup - Mix Design'!$A$5:$I$504,9,0)),"")</f>
        <v/>
      </c>
      <c r="J1354" s="32">
        <f>IF(OR(F1354="",I1354=""),"",F1354*I1354)</f>
        <v/>
      </c>
      <c r="K1354" s="26" t="n"/>
    </row>
    <row r="1355">
      <c r="A1355" s="31" t="n"/>
      <c r="B1355" s="26" t="n"/>
      <c r="C1355" s="26" t="n"/>
      <c r="D1355" s="26" t="n"/>
      <c r="E1355" s="26" t="n"/>
      <c r="F1355" s="27" t="n"/>
      <c r="G1355" s="26" t="n"/>
      <c r="H1355" s="28">
        <f>IFERROR(IF(G1355="","",VLOOKUP(G1355,'Setup - Vehicles'!$A$5:$D$504,4,0)),"")</f>
        <v/>
      </c>
      <c r="I1355" s="32">
        <f>IFERROR(IF(E1355="","",VLOOKUP(E1355,'Setup - Mix Design'!$A$5:$I$504,9,0)),"")</f>
        <v/>
      </c>
      <c r="J1355" s="32">
        <f>IF(OR(F1355="",I1355=""),"",F1355*I1355)</f>
        <v/>
      </c>
      <c r="K1355" s="26" t="n"/>
    </row>
    <row r="1356">
      <c r="A1356" s="31" t="n"/>
      <c r="B1356" s="26" t="n"/>
      <c r="C1356" s="26" t="n"/>
      <c r="D1356" s="26" t="n"/>
      <c r="E1356" s="26" t="n"/>
      <c r="F1356" s="27" t="n"/>
      <c r="G1356" s="26" t="n"/>
      <c r="H1356" s="28">
        <f>IFERROR(IF(G1356="","",VLOOKUP(G1356,'Setup - Vehicles'!$A$5:$D$504,4,0)),"")</f>
        <v/>
      </c>
      <c r="I1356" s="32">
        <f>IFERROR(IF(E1356="","",VLOOKUP(E1356,'Setup - Mix Design'!$A$5:$I$504,9,0)),"")</f>
        <v/>
      </c>
      <c r="J1356" s="32">
        <f>IF(OR(F1356="",I1356=""),"",F1356*I1356)</f>
        <v/>
      </c>
      <c r="K1356" s="26" t="n"/>
    </row>
    <row r="1357">
      <c r="A1357" s="31" t="n"/>
      <c r="B1357" s="26" t="n"/>
      <c r="C1357" s="26" t="n"/>
      <c r="D1357" s="26" t="n"/>
      <c r="E1357" s="26" t="n"/>
      <c r="F1357" s="27" t="n"/>
      <c r="G1357" s="26" t="n"/>
      <c r="H1357" s="28">
        <f>IFERROR(IF(G1357="","",VLOOKUP(G1357,'Setup - Vehicles'!$A$5:$D$504,4,0)),"")</f>
        <v/>
      </c>
      <c r="I1357" s="32">
        <f>IFERROR(IF(E1357="","",VLOOKUP(E1357,'Setup - Mix Design'!$A$5:$I$504,9,0)),"")</f>
        <v/>
      </c>
      <c r="J1357" s="32">
        <f>IF(OR(F1357="",I1357=""),"",F1357*I1357)</f>
        <v/>
      </c>
      <c r="K1357" s="26" t="n"/>
    </row>
    <row r="1358">
      <c r="A1358" s="31" t="n"/>
      <c r="B1358" s="26" t="n"/>
      <c r="C1358" s="26" t="n"/>
      <c r="D1358" s="26" t="n"/>
      <c r="E1358" s="26" t="n"/>
      <c r="F1358" s="27" t="n"/>
      <c r="G1358" s="26" t="n"/>
      <c r="H1358" s="28">
        <f>IFERROR(IF(G1358="","",VLOOKUP(G1358,'Setup - Vehicles'!$A$5:$D$504,4,0)),"")</f>
        <v/>
      </c>
      <c r="I1358" s="32">
        <f>IFERROR(IF(E1358="","",VLOOKUP(E1358,'Setup - Mix Design'!$A$5:$I$504,9,0)),"")</f>
        <v/>
      </c>
      <c r="J1358" s="32">
        <f>IF(OR(F1358="",I1358=""),"",F1358*I1358)</f>
        <v/>
      </c>
      <c r="K1358" s="26" t="n"/>
    </row>
    <row r="1359">
      <c r="A1359" s="31" t="n"/>
      <c r="B1359" s="26" t="n"/>
      <c r="C1359" s="26" t="n"/>
      <c r="D1359" s="26" t="n"/>
      <c r="E1359" s="26" t="n"/>
      <c r="F1359" s="27" t="n"/>
      <c r="G1359" s="26" t="n"/>
      <c r="H1359" s="28">
        <f>IFERROR(IF(G1359="","",VLOOKUP(G1359,'Setup - Vehicles'!$A$5:$D$504,4,0)),"")</f>
        <v/>
      </c>
      <c r="I1359" s="32">
        <f>IFERROR(IF(E1359="","",VLOOKUP(E1359,'Setup - Mix Design'!$A$5:$I$504,9,0)),"")</f>
        <v/>
      </c>
      <c r="J1359" s="32">
        <f>IF(OR(F1359="",I1359=""),"",F1359*I1359)</f>
        <v/>
      </c>
      <c r="K1359" s="26" t="n"/>
    </row>
    <row r="1360">
      <c r="A1360" s="31" t="n"/>
      <c r="B1360" s="26" t="n"/>
      <c r="C1360" s="26" t="n"/>
      <c r="D1360" s="26" t="n"/>
      <c r="E1360" s="26" t="n"/>
      <c r="F1360" s="27" t="n"/>
      <c r="G1360" s="26" t="n"/>
      <c r="H1360" s="28">
        <f>IFERROR(IF(G1360="","",VLOOKUP(G1360,'Setup - Vehicles'!$A$5:$D$504,4,0)),"")</f>
        <v/>
      </c>
      <c r="I1360" s="32">
        <f>IFERROR(IF(E1360="","",VLOOKUP(E1360,'Setup - Mix Design'!$A$5:$I$504,9,0)),"")</f>
        <v/>
      </c>
      <c r="J1360" s="32">
        <f>IF(OR(F1360="",I1360=""),"",F1360*I1360)</f>
        <v/>
      </c>
      <c r="K1360" s="26" t="n"/>
    </row>
    <row r="1361">
      <c r="A1361" s="31" t="n"/>
      <c r="B1361" s="26" t="n"/>
      <c r="C1361" s="26" t="n"/>
      <c r="D1361" s="26" t="n"/>
      <c r="E1361" s="26" t="n"/>
      <c r="F1361" s="27" t="n"/>
      <c r="G1361" s="26" t="n"/>
      <c r="H1361" s="28">
        <f>IFERROR(IF(G1361="","",VLOOKUP(G1361,'Setup - Vehicles'!$A$5:$D$504,4,0)),"")</f>
        <v/>
      </c>
      <c r="I1361" s="32">
        <f>IFERROR(IF(E1361="","",VLOOKUP(E1361,'Setup - Mix Design'!$A$5:$I$504,9,0)),"")</f>
        <v/>
      </c>
      <c r="J1361" s="32">
        <f>IF(OR(F1361="",I1361=""),"",F1361*I1361)</f>
        <v/>
      </c>
      <c r="K1361" s="26" t="n"/>
    </row>
    <row r="1362">
      <c r="A1362" s="31" t="n"/>
      <c r="B1362" s="26" t="n"/>
      <c r="C1362" s="26" t="n"/>
      <c r="D1362" s="26" t="n"/>
      <c r="E1362" s="26" t="n"/>
      <c r="F1362" s="27" t="n"/>
      <c r="G1362" s="26" t="n"/>
      <c r="H1362" s="28">
        <f>IFERROR(IF(G1362="","",VLOOKUP(G1362,'Setup - Vehicles'!$A$5:$D$504,4,0)),"")</f>
        <v/>
      </c>
      <c r="I1362" s="32">
        <f>IFERROR(IF(E1362="","",VLOOKUP(E1362,'Setup - Mix Design'!$A$5:$I$504,9,0)),"")</f>
        <v/>
      </c>
      <c r="J1362" s="32">
        <f>IF(OR(F1362="",I1362=""),"",F1362*I1362)</f>
        <v/>
      </c>
      <c r="K1362" s="26" t="n"/>
    </row>
    <row r="1363">
      <c r="A1363" s="31" t="n"/>
      <c r="B1363" s="26" t="n"/>
      <c r="C1363" s="26" t="n"/>
      <c r="D1363" s="26" t="n"/>
      <c r="E1363" s="26" t="n"/>
      <c r="F1363" s="27" t="n"/>
      <c r="G1363" s="26" t="n"/>
      <c r="H1363" s="28">
        <f>IFERROR(IF(G1363="","",VLOOKUP(G1363,'Setup - Vehicles'!$A$5:$D$504,4,0)),"")</f>
        <v/>
      </c>
      <c r="I1363" s="32">
        <f>IFERROR(IF(E1363="","",VLOOKUP(E1363,'Setup - Mix Design'!$A$5:$I$504,9,0)),"")</f>
        <v/>
      </c>
      <c r="J1363" s="32">
        <f>IF(OR(F1363="",I1363=""),"",F1363*I1363)</f>
        <v/>
      </c>
      <c r="K1363" s="26" t="n"/>
    </row>
    <row r="1364">
      <c r="A1364" s="31" t="n"/>
      <c r="B1364" s="26" t="n"/>
      <c r="C1364" s="26" t="n"/>
      <c r="D1364" s="26" t="n"/>
      <c r="E1364" s="26" t="n"/>
      <c r="F1364" s="27" t="n"/>
      <c r="G1364" s="26" t="n"/>
      <c r="H1364" s="28">
        <f>IFERROR(IF(G1364="","",VLOOKUP(G1364,'Setup - Vehicles'!$A$5:$D$504,4,0)),"")</f>
        <v/>
      </c>
      <c r="I1364" s="32">
        <f>IFERROR(IF(E1364="","",VLOOKUP(E1364,'Setup - Mix Design'!$A$5:$I$504,9,0)),"")</f>
        <v/>
      </c>
      <c r="J1364" s="32">
        <f>IF(OR(F1364="",I1364=""),"",F1364*I1364)</f>
        <v/>
      </c>
      <c r="K1364" s="26" t="n"/>
    </row>
    <row r="1365">
      <c r="A1365" s="31" t="n"/>
      <c r="B1365" s="26" t="n"/>
      <c r="C1365" s="26" t="n"/>
      <c r="D1365" s="26" t="n"/>
      <c r="E1365" s="26" t="n"/>
      <c r="F1365" s="27" t="n"/>
      <c r="G1365" s="26" t="n"/>
      <c r="H1365" s="28">
        <f>IFERROR(IF(G1365="","",VLOOKUP(G1365,'Setup - Vehicles'!$A$5:$D$504,4,0)),"")</f>
        <v/>
      </c>
      <c r="I1365" s="32">
        <f>IFERROR(IF(E1365="","",VLOOKUP(E1365,'Setup - Mix Design'!$A$5:$I$504,9,0)),"")</f>
        <v/>
      </c>
      <c r="J1365" s="32">
        <f>IF(OR(F1365="",I1365=""),"",F1365*I1365)</f>
        <v/>
      </c>
      <c r="K1365" s="26" t="n"/>
    </row>
    <row r="1366">
      <c r="A1366" s="31" t="n"/>
      <c r="B1366" s="26" t="n"/>
      <c r="C1366" s="26" t="n"/>
      <c r="D1366" s="26" t="n"/>
      <c r="E1366" s="26" t="n"/>
      <c r="F1366" s="27" t="n"/>
      <c r="G1366" s="26" t="n"/>
      <c r="H1366" s="28">
        <f>IFERROR(IF(G1366="","",VLOOKUP(G1366,'Setup - Vehicles'!$A$5:$D$504,4,0)),"")</f>
        <v/>
      </c>
      <c r="I1366" s="32">
        <f>IFERROR(IF(E1366="","",VLOOKUP(E1366,'Setup - Mix Design'!$A$5:$I$504,9,0)),"")</f>
        <v/>
      </c>
      <c r="J1366" s="32">
        <f>IF(OR(F1366="",I1366=""),"",F1366*I1366)</f>
        <v/>
      </c>
      <c r="K1366" s="26" t="n"/>
    </row>
    <row r="1367">
      <c r="A1367" s="31" t="n"/>
      <c r="B1367" s="26" t="n"/>
      <c r="C1367" s="26" t="n"/>
      <c r="D1367" s="26" t="n"/>
      <c r="E1367" s="26" t="n"/>
      <c r="F1367" s="27" t="n"/>
      <c r="G1367" s="26" t="n"/>
      <c r="H1367" s="28">
        <f>IFERROR(IF(G1367="","",VLOOKUP(G1367,'Setup - Vehicles'!$A$5:$D$504,4,0)),"")</f>
        <v/>
      </c>
      <c r="I1367" s="32">
        <f>IFERROR(IF(E1367="","",VLOOKUP(E1367,'Setup - Mix Design'!$A$5:$I$504,9,0)),"")</f>
        <v/>
      </c>
      <c r="J1367" s="32">
        <f>IF(OR(F1367="",I1367=""),"",F1367*I1367)</f>
        <v/>
      </c>
      <c r="K1367" s="26" t="n"/>
    </row>
    <row r="1368">
      <c r="A1368" s="31" t="n"/>
      <c r="B1368" s="26" t="n"/>
      <c r="C1368" s="26" t="n"/>
      <c r="D1368" s="26" t="n"/>
      <c r="E1368" s="26" t="n"/>
      <c r="F1368" s="27" t="n"/>
      <c r="G1368" s="26" t="n"/>
      <c r="H1368" s="28">
        <f>IFERROR(IF(G1368="","",VLOOKUP(G1368,'Setup - Vehicles'!$A$5:$D$504,4,0)),"")</f>
        <v/>
      </c>
      <c r="I1368" s="32">
        <f>IFERROR(IF(E1368="","",VLOOKUP(E1368,'Setup - Mix Design'!$A$5:$I$504,9,0)),"")</f>
        <v/>
      </c>
      <c r="J1368" s="32">
        <f>IF(OR(F1368="",I1368=""),"",F1368*I1368)</f>
        <v/>
      </c>
      <c r="K1368" s="26" t="n"/>
    </row>
    <row r="1369">
      <c r="A1369" s="31" t="n"/>
      <c r="B1369" s="26" t="n"/>
      <c r="C1369" s="26" t="n"/>
      <c r="D1369" s="26" t="n"/>
      <c r="E1369" s="26" t="n"/>
      <c r="F1369" s="27" t="n"/>
      <c r="G1369" s="26" t="n"/>
      <c r="H1369" s="28">
        <f>IFERROR(IF(G1369="","",VLOOKUP(G1369,'Setup - Vehicles'!$A$5:$D$504,4,0)),"")</f>
        <v/>
      </c>
      <c r="I1369" s="32">
        <f>IFERROR(IF(E1369="","",VLOOKUP(E1369,'Setup - Mix Design'!$A$5:$I$504,9,0)),"")</f>
        <v/>
      </c>
      <c r="J1369" s="32">
        <f>IF(OR(F1369="",I1369=""),"",F1369*I1369)</f>
        <v/>
      </c>
      <c r="K1369" s="26" t="n"/>
    </row>
    <row r="1370">
      <c r="A1370" s="31" t="n"/>
      <c r="B1370" s="26" t="n"/>
      <c r="C1370" s="26" t="n"/>
      <c r="D1370" s="26" t="n"/>
      <c r="E1370" s="26" t="n"/>
      <c r="F1370" s="27" t="n"/>
      <c r="G1370" s="26" t="n"/>
      <c r="H1370" s="28">
        <f>IFERROR(IF(G1370="","",VLOOKUP(G1370,'Setup - Vehicles'!$A$5:$D$504,4,0)),"")</f>
        <v/>
      </c>
      <c r="I1370" s="32">
        <f>IFERROR(IF(E1370="","",VLOOKUP(E1370,'Setup - Mix Design'!$A$5:$I$504,9,0)),"")</f>
        <v/>
      </c>
      <c r="J1370" s="32">
        <f>IF(OR(F1370="",I1370=""),"",F1370*I1370)</f>
        <v/>
      </c>
      <c r="K1370" s="26" t="n"/>
    </row>
    <row r="1371">
      <c r="A1371" s="31" t="n"/>
      <c r="B1371" s="26" t="n"/>
      <c r="C1371" s="26" t="n"/>
      <c r="D1371" s="26" t="n"/>
      <c r="E1371" s="26" t="n"/>
      <c r="F1371" s="27" t="n"/>
      <c r="G1371" s="26" t="n"/>
      <c r="H1371" s="28">
        <f>IFERROR(IF(G1371="","",VLOOKUP(G1371,'Setup - Vehicles'!$A$5:$D$504,4,0)),"")</f>
        <v/>
      </c>
      <c r="I1371" s="32">
        <f>IFERROR(IF(E1371="","",VLOOKUP(E1371,'Setup - Mix Design'!$A$5:$I$504,9,0)),"")</f>
        <v/>
      </c>
      <c r="J1371" s="32">
        <f>IF(OR(F1371="",I1371=""),"",F1371*I1371)</f>
        <v/>
      </c>
      <c r="K1371" s="26" t="n"/>
    </row>
    <row r="1372">
      <c r="A1372" s="31" t="n"/>
      <c r="B1372" s="26" t="n"/>
      <c r="C1372" s="26" t="n"/>
      <c r="D1372" s="26" t="n"/>
      <c r="E1372" s="26" t="n"/>
      <c r="F1372" s="27" t="n"/>
      <c r="G1372" s="26" t="n"/>
      <c r="H1372" s="28">
        <f>IFERROR(IF(G1372="","",VLOOKUP(G1372,'Setup - Vehicles'!$A$5:$D$504,4,0)),"")</f>
        <v/>
      </c>
      <c r="I1372" s="32">
        <f>IFERROR(IF(E1372="","",VLOOKUP(E1372,'Setup - Mix Design'!$A$5:$I$504,9,0)),"")</f>
        <v/>
      </c>
      <c r="J1372" s="32">
        <f>IF(OR(F1372="",I1372=""),"",F1372*I1372)</f>
        <v/>
      </c>
      <c r="K1372" s="26" t="n"/>
    </row>
    <row r="1373">
      <c r="A1373" s="31" t="n"/>
      <c r="B1373" s="26" t="n"/>
      <c r="C1373" s="26" t="n"/>
      <c r="D1373" s="26" t="n"/>
      <c r="E1373" s="26" t="n"/>
      <c r="F1373" s="27" t="n"/>
      <c r="G1373" s="26" t="n"/>
      <c r="H1373" s="28">
        <f>IFERROR(IF(G1373="","",VLOOKUP(G1373,'Setup - Vehicles'!$A$5:$D$504,4,0)),"")</f>
        <v/>
      </c>
      <c r="I1373" s="32">
        <f>IFERROR(IF(E1373="","",VLOOKUP(E1373,'Setup - Mix Design'!$A$5:$I$504,9,0)),"")</f>
        <v/>
      </c>
      <c r="J1373" s="32">
        <f>IF(OR(F1373="",I1373=""),"",F1373*I1373)</f>
        <v/>
      </c>
      <c r="K1373" s="26" t="n"/>
    </row>
    <row r="1374">
      <c r="A1374" s="31" t="n"/>
      <c r="B1374" s="26" t="n"/>
      <c r="C1374" s="26" t="n"/>
      <c r="D1374" s="26" t="n"/>
      <c r="E1374" s="26" t="n"/>
      <c r="F1374" s="27" t="n"/>
      <c r="G1374" s="26" t="n"/>
      <c r="H1374" s="28">
        <f>IFERROR(IF(G1374="","",VLOOKUP(G1374,'Setup - Vehicles'!$A$5:$D$504,4,0)),"")</f>
        <v/>
      </c>
      <c r="I1374" s="32">
        <f>IFERROR(IF(E1374="","",VLOOKUP(E1374,'Setup - Mix Design'!$A$5:$I$504,9,0)),"")</f>
        <v/>
      </c>
      <c r="J1374" s="32">
        <f>IF(OR(F1374="",I1374=""),"",F1374*I1374)</f>
        <v/>
      </c>
      <c r="K1374" s="26" t="n"/>
    </row>
    <row r="1375">
      <c r="A1375" s="31" t="n"/>
      <c r="B1375" s="26" t="n"/>
      <c r="C1375" s="26" t="n"/>
      <c r="D1375" s="26" t="n"/>
      <c r="E1375" s="26" t="n"/>
      <c r="F1375" s="27" t="n"/>
      <c r="G1375" s="26" t="n"/>
      <c r="H1375" s="28">
        <f>IFERROR(IF(G1375="","",VLOOKUP(G1375,'Setup - Vehicles'!$A$5:$D$504,4,0)),"")</f>
        <v/>
      </c>
      <c r="I1375" s="32">
        <f>IFERROR(IF(E1375="","",VLOOKUP(E1375,'Setup - Mix Design'!$A$5:$I$504,9,0)),"")</f>
        <v/>
      </c>
      <c r="J1375" s="32">
        <f>IF(OR(F1375="",I1375=""),"",F1375*I1375)</f>
        <v/>
      </c>
      <c r="K1375" s="26" t="n"/>
    </row>
    <row r="1376">
      <c r="A1376" s="31" t="n"/>
      <c r="B1376" s="26" t="n"/>
      <c r="C1376" s="26" t="n"/>
      <c r="D1376" s="26" t="n"/>
      <c r="E1376" s="26" t="n"/>
      <c r="F1376" s="27" t="n"/>
      <c r="G1376" s="26" t="n"/>
      <c r="H1376" s="28">
        <f>IFERROR(IF(G1376="","",VLOOKUP(G1376,'Setup - Vehicles'!$A$5:$D$504,4,0)),"")</f>
        <v/>
      </c>
      <c r="I1376" s="32">
        <f>IFERROR(IF(E1376="","",VLOOKUP(E1376,'Setup - Mix Design'!$A$5:$I$504,9,0)),"")</f>
        <v/>
      </c>
      <c r="J1376" s="32">
        <f>IF(OR(F1376="",I1376=""),"",F1376*I1376)</f>
        <v/>
      </c>
      <c r="K1376" s="26" t="n"/>
    </row>
    <row r="1377">
      <c r="A1377" s="31" t="n"/>
      <c r="B1377" s="26" t="n"/>
      <c r="C1377" s="26" t="n"/>
      <c r="D1377" s="26" t="n"/>
      <c r="E1377" s="26" t="n"/>
      <c r="F1377" s="27" t="n"/>
      <c r="G1377" s="26" t="n"/>
      <c r="H1377" s="28">
        <f>IFERROR(IF(G1377="","",VLOOKUP(G1377,'Setup - Vehicles'!$A$5:$D$504,4,0)),"")</f>
        <v/>
      </c>
      <c r="I1377" s="32">
        <f>IFERROR(IF(E1377="","",VLOOKUP(E1377,'Setup - Mix Design'!$A$5:$I$504,9,0)),"")</f>
        <v/>
      </c>
      <c r="J1377" s="32">
        <f>IF(OR(F1377="",I1377=""),"",F1377*I1377)</f>
        <v/>
      </c>
      <c r="K1377" s="26" t="n"/>
    </row>
    <row r="1378">
      <c r="A1378" s="31" t="n"/>
      <c r="B1378" s="26" t="n"/>
      <c r="C1378" s="26" t="n"/>
      <c r="D1378" s="26" t="n"/>
      <c r="E1378" s="26" t="n"/>
      <c r="F1378" s="27" t="n"/>
      <c r="G1378" s="26" t="n"/>
      <c r="H1378" s="28">
        <f>IFERROR(IF(G1378="","",VLOOKUP(G1378,'Setup - Vehicles'!$A$5:$D$504,4,0)),"")</f>
        <v/>
      </c>
      <c r="I1378" s="32">
        <f>IFERROR(IF(E1378="","",VLOOKUP(E1378,'Setup - Mix Design'!$A$5:$I$504,9,0)),"")</f>
        <v/>
      </c>
      <c r="J1378" s="32">
        <f>IF(OR(F1378="",I1378=""),"",F1378*I1378)</f>
        <v/>
      </c>
      <c r="K1378" s="26" t="n"/>
    </row>
    <row r="1379">
      <c r="A1379" s="31" t="n"/>
      <c r="B1379" s="26" t="n"/>
      <c r="C1379" s="26" t="n"/>
      <c r="D1379" s="26" t="n"/>
      <c r="E1379" s="26" t="n"/>
      <c r="F1379" s="27" t="n"/>
      <c r="G1379" s="26" t="n"/>
      <c r="H1379" s="28">
        <f>IFERROR(IF(G1379="","",VLOOKUP(G1379,'Setup - Vehicles'!$A$5:$D$504,4,0)),"")</f>
        <v/>
      </c>
      <c r="I1379" s="32">
        <f>IFERROR(IF(E1379="","",VLOOKUP(E1379,'Setup - Mix Design'!$A$5:$I$504,9,0)),"")</f>
        <v/>
      </c>
      <c r="J1379" s="32">
        <f>IF(OR(F1379="",I1379=""),"",F1379*I1379)</f>
        <v/>
      </c>
      <c r="K1379" s="26" t="n"/>
    </row>
    <row r="1380">
      <c r="A1380" s="31" t="n"/>
      <c r="B1380" s="26" t="n"/>
      <c r="C1380" s="26" t="n"/>
      <c r="D1380" s="26" t="n"/>
      <c r="E1380" s="26" t="n"/>
      <c r="F1380" s="27" t="n"/>
      <c r="G1380" s="26" t="n"/>
      <c r="H1380" s="28">
        <f>IFERROR(IF(G1380="","",VLOOKUP(G1380,'Setup - Vehicles'!$A$5:$D$504,4,0)),"")</f>
        <v/>
      </c>
      <c r="I1380" s="32">
        <f>IFERROR(IF(E1380="","",VLOOKUP(E1380,'Setup - Mix Design'!$A$5:$I$504,9,0)),"")</f>
        <v/>
      </c>
      <c r="J1380" s="32">
        <f>IF(OR(F1380="",I1380=""),"",F1380*I1380)</f>
        <v/>
      </c>
      <c r="K1380" s="26" t="n"/>
    </row>
    <row r="1381">
      <c r="A1381" s="31" t="n"/>
      <c r="B1381" s="26" t="n"/>
      <c r="C1381" s="26" t="n"/>
      <c r="D1381" s="26" t="n"/>
      <c r="E1381" s="26" t="n"/>
      <c r="F1381" s="27" t="n"/>
      <c r="G1381" s="26" t="n"/>
      <c r="H1381" s="28">
        <f>IFERROR(IF(G1381="","",VLOOKUP(G1381,'Setup - Vehicles'!$A$5:$D$504,4,0)),"")</f>
        <v/>
      </c>
      <c r="I1381" s="32">
        <f>IFERROR(IF(E1381="","",VLOOKUP(E1381,'Setup - Mix Design'!$A$5:$I$504,9,0)),"")</f>
        <v/>
      </c>
      <c r="J1381" s="32">
        <f>IF(OR(F1381="",I1381=""),"",F1381*I1381)</f>
        <v/>
      </c>
      <c r="K1381" s="26" t="n"/>
    </row>
    <row r="1382">
      <c r="A1382" s="31" t="n"/>
      <c r="B1382" s="26" t="n"/>
      <c r="C1382" s="26" t="n"/>
      <c r="D1382" s="26" t="n"/>
      <c r="E1382" s="26" t="n"/>
      <c r="F1382" s="27" t="n"/>
      <c r="G1382" s="26" t="n"/>
      <c r="H1382" s="28">
        <f>IFERROR(IF(G1382="","",VLOOKUP(G1382,'Setup - Vehicles'!$A$5:$D$504,4,0)),"")</f>
        <v/>
      </c>
      <c r="I1382" s="32">
        <f>IFERROR(IF(E1382="","",VLOOKUP(E1382,'Setup - Mix Design'!$A$5:$I$504,9,0)),"")</f>
        <v/>
      </c>
      <c r="J1382" s="32">
        <f>IF(OR(F1382="",I1382=""),"",F1382*I1382)</f>
        <v/>
      </c>
      <c r="K1382" s="26" t="n"/>
    </row>
    <row r="1383">
      <c r="A1383" s="31" t="n"/>
      <c r="B1383" s="26" t="n"/>
      <c r="C1383" s="26" t="n"/>
      <c r="D1383" s="26" t="n"/>
      <c r="E1383" s="26" t="n"/>
      <c r="F1383" s="27" t="n"/>
      <c r="G1383" s="26" t="n"/>
      <c r="H1383" s="28">
        <f>IFERROR(IF(G1383="","",VLOOKUP(G1383,'Setup - Vehicles'!$A$5:$D$504,4,0)),"")</f>
        <v/>
      </c>
      <c r="I1383" s="32">
        <f>IFERROR(IF(E1383="","",VLOOKUP(E1383,'Setup - Mix Design'!$A$5:$I$504,9,0)),"")</f>
        <v/>
      </c>
      <c r="J1383" s="32">
        <f>IF(OR(F1383="",I1383=""),"",F1383*I1383)</f>
        <v/>
      </c>
      <c r="K1383" s="26" t="n"/>
    </row>
    <row r="1384">
      <c r="A1384" s="31" t="n"/>
      <c r="B1384" s="26" t="n"/>
      <c r="C1384" s="26" t="n"/>
      <c r="D1384" s="26" t="n"/>
      <c r="E1384" s="26" t="n"/>
      <c r="F1384" s="27" t="n"/>
      <c r="G1384" s="26" t="n"/>
      <c r="H1384" s="28">
        <f>IFERROR(IF(G1384="","",VLOOKUP(G1384,'Setup - Vehicles'!$A$5:$D$504,4,0)),"")</f>
        <v/>
      </c>
      <c r="I1384" s="32">
        <f>IFERROR(IF(E1384="","",VLOOKUP(E1384,'Setup - Mix Design'!$A$5:$I$504,9,0)),"")</f>
        <v/>
      </c>
      <c r="J1384" s="32">
        <f>IF(OR(F1384="",I1384=""),"",F1384*I1384)</f>
        <v/>
      </c>
      <c r="K1384" s="26" t="n"/>
    </row>
    <row r="1385">
      <c r="A1385" s="31" t="n"/>
      <c r="B1385" s="26" t="n"/>
      <c r="C1385" s="26" t="n"/>
      <c r="D1385" s="26" t="n"/>
      <c r="E1385" s="26" t="n"/>
      <c r="F1385" s="27" t="n"/>
      <c r="G1385" s="26" t="n"/>
      <c r="H1385" s="28">
        <f>IFERROR(IF(G1385="","",VLOOKUP(G1385,'Setup - Vehicles'!$A$5:$D$504,4,0)),"")</f>
        <v/>
      </c>
      <c r="I1385" s="32">
        <f>IFERROR(IF(E1385="","",VLOOKUP(E1385,'Setup - Mix Design'!$A$5:$I$504,9,0)),"")</f>
        <v/>
      </c>
      <c r="J1385" s="32">
        <f>IF(OR(F1385="",I1385=""),"",F1385*I1385)</f>
        <v/>
      </c>
      <c r="K1385" s="26" t="n"/>
    </row>
    <row r="1386">
      <c r="A1386" s="31" t="n"/>
      <c r="B1386" s="26" t="n"/>
      <c r="C1386" s="26" t="n"/>
      <c r="D1386" s="26" t="n"/>
      <c r="E1386" s="26" t="n"/>
      <c r="F1386" s="27" t="n"/>
      <c r="G1386" s="26" t="n"/>
      <c r="H1386" s="28">
        <f>IFERROR(IF(G1386="","",VLOOKUP(G1386,'Setup - Vehicles'!$A$5:$D$504,4,0)),"")</f>
        <v/>
      </c>
      <c r="I1386" s="32">
        <f>IFERROR(IF(E1386="","",VLOOKUP(E1386,'Setup - Mix Design'!$A$5:$I$504,9,0)),"")</f>
        <v/>
      </c>
      <c r="J1386" s="32">
        <f>IF(OR(F1386="",I1386=""),"",F1386*I1386)</f>
        <v/>
      </c>
      <c r="K1386" s="26" t="n"/>
    </row>
    <row r="1387">
      <c r="A1387" s="31" t="n"/>
      <c r="B1387" s="26" t="n"/>
      <c r="C1387" s="26" t="n"/>
      <c r="D1387" s="26" t="n"/>
      <c r="E1387" s="26" t="n"/>
      <c r="F1387" s="27" t="n"/>
      <c r="G1387" s="26" t="n"/>
      <c r="H1387" s="28">
        <f>IFERROR(IF(G1387="","",VLOOKUP(G1387,'Setup - Vehicles'!$A$5:$D$504,4,0)),"")</f>
        <v/>
      </c>
      <c r="I1387" s="32">
        <f>IFERROR(IF(E1387="","",VLOOKUP(E1387,'Setup - Mix Design'!$A$5:$I$504,9,0)),"")</f>
        <v/>
      </c>
      <c r="J1387" s="32">
        <f>IF(OR(F1387="",I1387=""),"",F1387*I1387)</f>
        <v/>
      </c>
      <c r="K1387" s="26" t="n"/>
    </row>
    <row r="1388">
      <c r="A1388" s="31" t="n"/>
      <c r="B1388" s="26" t="n"/>
      <c r="C1388" s="26" t="n"/>
      <c r="D1388" s="26" t="n"/>
      <c r="E1388" s="26" t="n"/>
      <c r="F1388" s="27" t="n"/>
      <c r="G1388" s="26" t="n"/>
      <c r="H1388" s="28">
        <f>IFERROR(IF(G1388="","",VLOOKUP(G1388,'Setup - Vehicles'!$A$5:$D$504,4,0)),"")</f>
        <v/>
      </c>
      <c r="I1388" s="32">
        <f>IFERROR(IF(E1388="","",VLOOKUP(E1388,'Setup - Mix Design'!$A$5:$I$504,9,0)),"")</f>
        <v/>
      </c>
      <c r="J1388" s="32">
        <f>IF(OR(F1388="",I1388=""),"",F1388*I1388)</f>
        <v/>
      </c>
      <c r="K1388" s="26" t="n"/>
    </row>
    <row r="1389">
      <c r="A1389" s="31" t="n"/>
      <c r="B1389" s="26" t="n"/>
      <c r="C1389" s="26" t="n"/>
      <c r="D1389" s="26" t="n"/>
      <c r="E1389" s="26" t="n"/>
      <c r="F1389" s="27" t="n"/>
      <c r="G1389" s="26" t="n"/>
      <c r="H1389" s="28">
        <f>IFERROR(IF(G1389="","",VLOOKUP(G1389,'Setup - Vehicles'!$A$5:$D$504,4,0)),"")</f>
        <v/>
      </c>
      <c r="I1389" s="32">
        <f>IFERROR(IF(E1389="","",VLOOKUP(E1389,'Setup - Mix Design'!$A$5:$I$504,9,0)),"")</f>
        <v/>
      </c>
      <c r="J1389" s="32">
        <f>IF(OR(F1389="",I1389=""),"",F1389*I1389)</f>
        <v/>
      </c>
      <c r="K1389" s="26" t="n"/>
    </row>
    <row r="1390">
      <c r="A1390" s="31" t="n"/>
      <c r="B1390" s="26" t="n"/>
      <c r="C1390" s="26" t="n"/>
      <c r="D1390" s="26" t="n"/>
      <c r="E1390" s="26" t="n"/>
      <c r="F1390" s="27" t="n"/>
      <c r="G1390" s="26" t="n"/>
      <c r="H1390" s="28">
        <f>IFERROR(IF(G1390="","",VLOOKUP(G1390,'Setup - Vehicles'!$A$5:$D$504,4,0)),"")</f>
        <v/>
      </c>
      <c r="I1390" s="32">
        <f>IFERROR(IF(E1390="","",VLOOKUP(E1390,'Setup - Mix Design'!$A$5:$I$504,9,0)),"")</f>
        <v/>
      </c>
      <c r="J1390" s="32">
        <f>IF(OR(F1390="",I1390=""),"",F1390*I1390)</f>
        <v/>
      </c>
      <c r="K1390" s="26" t="n"/>
    </row>
    <row r="1391">
      <c r="A1391" s="31" t="n"/>
      <c r="B1391" s="26" t="n"/>
      <c r="C1391" s="26" t="n"/>
      <c r="D1391" s="26" t="n"/>
      <c r="E1391" s="26" t="n"/>
      <c r="F1391" s="27" t="n"/>
      <c r="G1391" s="26" t="n"/>
      <c r="H1391" s="28">
        <f>IFERROR(IF(G1391="","",VLOOKUP(G1391,'Setup - Vehicles'!$A$5:$D$504,4,0)),"")</f>
        <v/>
      </c>
      <c r="I1391" s="32">
        <f>IFERROR(IF(E1391="","",VLOOKUP(E1391,'Setup - Mix Design'!$A$5:$I$504,9,0)),"")</f>
        <v/>
      </c>
      <c r="J1391" s="32">
        <f>IF(OR(F1391="",I1391=""),"",F1391*I1391)</f>
        <v/>
      </c>
      <c r="K1391" s="26" t="n"/>
    </row>
    <row r="1392">
      <c r="A1392" s="31" t="n"/>
      <c r="B1392" s="26" t="n"/>
      <c r="C1392" s="26" t="n"/>
      <c r="D1392" s="26" t="n"/>
      <c r="E1392" s="26" t="n"/>
      <c r="F1392" s="27" t="n"/>
      <c r="G1392" s="26" t="n"/>
      <c r="H1392" s="28">
        <f>IFERROR(IF(G1392="","",VLOOKUP(G1392,'Setup - Vehicles'!$A$5:$D$504,4,0)),"")</f>
        <v/>
      </c>
      <c r="I1392" s="32">
        <f>IFERROR(IF(E1392="","",VLOOKUP(E1392,'Setup - Mix Design'!$A$5:$I$504,9,0)),"")</f>
        <v/>
      </c>
      <c r="J1392" s="32">
        <f>IF(OR(F1392="",I1392=""),"",F1392*I1392)</f>
        <v/>
      </c>
      <c r="K1392" s="26" t="n"/>
    </row>
    <row r="1393">
      <c r="A1393" s="31" t="n"/>
      <c r="B1393" s="26" t="n"/>
      <c r="C1393" s="26" t="n"/>
      <c r="D1393" s="26" t="n"/>
      <c r="E1393" s="26" t="n"/>
      <c r="F1393" s="27" t="n"/>
      <c r="G1393" s="26" t="n"/>
      <c r="H1393" s="28">
        <f>IFERROR(IF(G1393="","",VLOOKUP(G1393,'Setup - Vehicles'!$A$5:$D$504,4,0)),"")</f>
        <v/>
      </c>
      <c r="I1393" s="32">
        <f>IFERROR(IF(E1393="","",VLOOKUP(E1393,'Setup - Mix Design'!$A$5:$I$504,9,0)),"")</f>
        <v/>
      </c>
      <c r="J1393" s="32">
        <f>IF(OR(F1393="",I1393=""),"",F1393*I1393)</f>
        <v/>
      </c>
      <c r="K1393" s="26" t="n"/>
    </row>
    <row r="1394">
      <c r="A1394" s="31" t="n"/>
      <c r="B1394" s="26" t="n"/>
      <c r="C1394" s="26" t="n"/>
      <c r="D1394" s="26" t="n"/>
      <c r="E1394" s="26" t="n"/>
      <c r="F1394" s="27" t="n"/>
      <c r="G1394" s="26" t="n"/>
      <c r="H1394" s="28">
        <f>IFERROR(IF(G1394="","",VLOOKUP(G1394,'Setup - Vehicles'!$A$5:$D$504,4,0)),"")</f>
        <v/>
      </c>
      <c r="I1394" s="32">
        <f>IFERROR(IF(E1394="","",VLOOKUP(E1394,'Setup - Mix Design'!$A$5:$I$504,9,0)),"")</f>
        <v/>
      </c>
      <c r="J1394" s="32">
        <f>IF(OR(F1394="",I1394=""),"",F1394*I1394)</f>
        <v/>
      </c>
      <c r="K1394" s="26" t="n"/>
    </row>
    <row r="1395">
      <c r="A1395" s="31" t="n"/>
      <c r="B1395" s="26" t="n"/>
      <c r="C1395" s="26" t="n"/>
      <c r="D1395" s="26" t="n"/>
      <c r="E1395" s="26" t="n"/>
      <c r="F1395" s="27" t="n"/>
      <c r="G1395" s="26" t="n"/>
      <c r="H1395" s="28">
        <f>IFERROR(IF(G1395="","",VLOOKUP(G1395,'Setup - Vehicles'!$A$5:$D$504,4,0)),"")</f>
        <v/>
      </c>
      <c r="I1395" s="32">
        <f>IFERROR(IF(E1395="","",VLOOKUP(E1395,'Setup - Mix Design'!$A$5:$I$504,9,0)),"")</f>
        <v/>
      </c>
      <c r="J1395" s="32">
        <f>IF(OR(F1395="",I1395=""),"",F1395*I1395)</f>
        <v/>
      </c>
      <c r="K1395" s="26" t="n"/>
    </row>
    <row r="1396">
      <c r="A1396" s="31" t="n"/>
      <c r="B1396" s="26" t="n"/>
      <c r="C1396" s="26" t="n"/>
      <c r="D1396" s="26" t="n"/>
      <c r="E1396" s="26" t="n"/>
      <c r="F1396" s="27" t="n"/>
      <c r="G1396" s="26" t="n"/>
      <c r="H1396" s="28">
        <f>IFERROR(IF(G1396="","",VLOOKUP(G1396,'Setup - Vehicles'!$A$5:$D$504,4,0)),"")</f>
        <v/>
      </c>
      <c r="I1396" s="32">
        <f>IFERROR(IF(E1396="","",VLOOKUP(E1396,'Setup - Mix Design'!$A$5:$I$504,9,0)),"")</f>
        <v/>
      </c>
      <c r="J1396" s="32">
        <f>IF(OR(F1396="",I1396=""),"",F1396*I1396)</f>
        <v/>
      </c>
      <c r="K1396" s="26" t="n"/>
    </row>
    <row r="1397">
      <c r="A1397" s="31" t="n"/>
      <c r="B1397" s="26" t="n"/>
      <c r="C1397" s="26" t="n"/>
      <c r="D1397" s="26" t="n"/>
      <c r="E1397" s="26" t="n"/>
      <c r="F1397" s="27" t="n"/>
      <c r="G1397" s="26" t="n"/>
      <c r="H1397" s="28">
        <f>IFERROR(IF(G1397="","",VLOOKUP(G1397,'Setup - Vehicles'!$A$5:$D$504,4,0)),"")</f>
        <v/>
      </c>
      <c r="I1397" s="32">
        <f>IFERROR(IF(E1397="","",VLOOKUP(E1397,'Setup - Mix Design'!$A$5:$I$504,9,0)),"")</f>
        <v/>
      </c>
      <c r="J1397" s="32">
        <f>IF(OR(F1397="",I1397=""),"",F1397*I1397)</f>
        <v/>
      </c>
      <c r="K1397" s="26" t="n"/>
    </row>
    <row r="1398">
      <c r="A1398" s="31" t="n"/>
      <c r="B1398" s="26" t="n"/>
      <c r="C1398" s="26" t="n"/>
      <c r="D1398" s="26" t="n"/>
      <c r="E1398" s="26" t="n"/>
      <c r="F1398" s="27" t="n"/>
      <c r="G1398" s="26" t="n"/>
      <c r="H1398" s="28">
        <f>IFERROR(IF(G1398="","",VLOOKUP(G1398,'Setup - Vehicles'!$A$5:$D$504,4,0)),"")</f>
        <v/>
      </c>
      <c r="I1398" s="32">
        <f>IFERROR(IF(E1398="","",VLOOKUP(E1398,'Setup - Mix Design'!$A$5:$I$504,9,0)),"")</f>
        <v/>
      </c>
      <c r="J1398" s="32">
        <f>IF(OR(F1398="",I1398=""),"",F1398*I1398)</f>
        <v/>
      </c>
      <c r="K1398" s="26" t="n"/>
    </row>
    <row r="1399">
      <c r="A1399" s="31" t="n"/>
      <c r="B1399" s="26" t="n"/>
      <c r="C1399" s="26" t="n"/>
      <c r="D1399" s="26" t="n"/>
      <c r="E1399" s="26" t="n"/>
      <c r="F1399" s="27" t="n"/>
      <c r="G1399" s="26" t="n"/>
      <c r="H1399" s="28">
        <f>IFERROR(IF(G1399="","",VLOOKUP(G1399,'Setup - Vehicles'!$A$5:$D$504,4,0)),"")</f>
        <v/>
      </c>
      <c r="I1399" s="32">
        <f>IFERROR(IF(E1399="","",VLOOKUP(E1399,'Setup - Mix Design'!$A$5:$I$504,9,0)),"")</f>
        <v/>
      </c>
      <c r="J1399" s="32">
        <f>IF(OR(F1399="",I1399=""),"",F1399*I1399)</f>
        <v/>
      </c>
      <c r="K1399" s="26" t="n"/>
    </row>
    <row r="1400">
      <c r="A1400" s="31" t="n"/>
      <c r="B1400" s="26" t="n"/>
      <c r="C1400" s="26" t="n"/>
      <c r="D1400" s="26" t="n"/>
      <c r="E1400" s="26" t="n"/>
      <c r="F1400" s="27" t="n"/>
      <c r="G1400" s="26" t="n"/>
      <c r="H1400" s="28">
        <f>IFERROR(IF(G1400="","",VLOOKUP(G1400,'Setup - Vehicles'!$A$5:$D$504,4,0)),"")</f>
        <v/>
      </c>
      <c r="I1400" s="32">
        <f>IFERROR(IF(E1400="","",VLOOKUP(E1400,'Setup - Mix Design'!$A$5:$I$504,9,0)),"")</f>
        <v/>
      </c>
      <c r="J1400" s="32">
        <f>IF(OR(F1400="",I1400=""),"",F1400*I1400)</f>
        <v/>
      </c>
      <c r="K1400" s="26" t="n"/>
    </row>
    <row r="1401">
      <c r="A1401" s="31" t="n"/>
      <c r="B1401" s="26" t="n"/>
      <c r="C1401" s="26" t="n"/>
      <c r="D1401" s="26" t="n"/>
      <c r="E1401" s="26" t="n"/>
      <c r="F1401" s="27" t="n"/>
      <c r="G1401" s="26" t="n"/>
      <c r="H1401" s="28">
        <f>IFERROR(IF(G1401="","",VLOOKUP(G1401,'Setup - Vehicles'!$A$5:$D$504,4,0)),"")</f>
        <v/>
      </c>
      <c r="I1401" s="32">
        <f>IFERROR(IF(E1401="","",VLOOKUP(E1401,'Setup - Mix Design'!$A$5:$I$504,9,0)),"")</f>
        <v/>
      </c>
      <c r="J1401" s="32">
        <f>IF(OR(F1401="",I1401=""),"",F1401*I1401)</f>
        <v/>
      </c>
      <c r="K1401" s="26" t="n"/>
    </row>
    <row r="1402">
      <c r="A1402" s="31" t="n"/>
      <c r="B1402" s="26" t="n"/>
      <c r="C1402" s="26" t="n"/>
      <c r="D1402" s="26" t="n"/>
      <c r="E1402" s="26" t="n"/>
      <c r="F1402" s="27" t="n"/>
      <c r="G1402" s="26" t="n"/>
      <c r="H1402" s="28">
        <f>IFERROR(IF(G1402="","",VLOOKUP(G1402,'Setup - Vehicles'!$A$5:$D$504,4,0)),"")</f>
        <v/>
      </c>
      <c r="I1402" s="32">
        <f>IFERROR(IF(E1402="","",VLOOKUP(E1402,'Setup - Mix Design'!$A$5:$I$504,9,0)),"")</f>
        <v/>
      </c>
      <c r="J1402" s="32">
        <f>IF(OR(F1402="",I1402=""),"",F1402*I1402)</f>
        <v/>
      </c>
      <c r="K1402" s="26" t="n"/>
    </row>
    <row r="1403">
      <c r="A1403" s="31" t="n"/>
      <c r="B1403" s="26" t="n"/>
      <c r="C1403" s="26" t="n"/>
      <c r="D1403" s="26" t="n"/>
      <c r="E1403" s="26" t="n"/>
      <c r="F1403" s="27" t="n"/>
      <c r="G1403" s="26" t="n"/>
      <c r="H1403" s="28">
        <f>IFERROR(IF(G1403="","",VLOOKUP(G1403,'Setup - Vehicles'!$A$5:$D$504,4,0)),"")</f>
        <v/>
      </c>
      <c r="I1403" s="32">
        <f>IFERROR(IF(E1403="","",VLOOKUP(E1403,'Setup - Mix Design'!$A$5:$I$504,9,0)),"")</f>
        <v/>
      </c>
      <c r="J1403" s="32">
        <f>IF(OR(F1403="",I1403=""),"",F1403*I1403)</f>
        <v/>
      </c>
      <c r="K1403" s="26" t="n"/>
    </row>
    <row r="1404">
      <c r="A1404" s="31" t="n"/>
      <c r="B1404" s="26" t="n"/>
      <c r="C1404" s="26" t="n"/>
      <c r="D1404" s="26" t="n"/>
      <c r="E1404" s="26" t="n"/>
      <c r="F1404" s="27" t="n"/>
      <c r="G1404" s="26" t="n"/>
      <c r="H1404" s="28">
        <f>IFERROR(IF(G1404="","",VLOOKUP(G1404,'Setup - Vehicles'!$A$5:$D$504,4,0)),"")</f>
        <v/>
      </c>
      <c r="I1404" s="32">
        <f>IFERROR(IF(E1404="","",VLOOKUP(E1404,'Setup - Mix Design'!$A$5:$I$504,9,0)),"")</f>
        <v/>
      </c>
      <c r="J1404" s="32">
        <f>IF(OR(F1404="",I1404=""),"",F1404*I1404)</f>
        <v/>
      </c>
      <c r="K1404" s="26" t="n"/>
    </row>
    <row r="1405">
      <c r="A1405" s="31" t="n"/>
      <c r="B1405" s="26" t="n"/>
      <c r="C1405" s="26" t="n"/>
      <c r="D1405" s="26" t="n"/>
      <c r="E1405" s="26" t="n"/>
      <c r="F1405" s="27" t="n"/>
      <c r="G1405" s="26" t="n"/>
      <c r="H1405" s="28">
        <f>IFERROR(IF(G1405="","",VLOOKUP(G1405,'Setup - Vehicles'!$A$5:$D$504,4,0)),"")</f>
        <v/>
      </c>
      <c r="I1405" s="32">
        <f>IFERROR(IF(E1405="","",VLOOKUP(E1405,'Setup - Mix Design'!$A$5:$I$504,9,0)),"")</f>
        <v/>
      </c>
      <c r="J1405" s="32">
        <f>IF(OR(F1405="",I1405=""),"",F1405*I1405)</f>
        <v/>
      </c>
      <c r="K1405" s="26" t="n"/>
    </row>
    <row r="1406">
      <c r="A1406" s="31" t="n"/>
      <c r="B1406" s="26" t="n"/>
      <c r="C1406" s="26" t="n"/>
      <c r="D1406" s="26" t="n"/>
      <c r="E1406" s="26" t="n"/>
      <c r="F1406" s="27" t="n"/>
      <c r="G1406" s="26" t="n"/>
      <c r="H1406" s="28">
        <f>IFERROR(IF(G1406="","",VLOOKUP(G1406,'Setup - Vehicles'!$A$5:$D$504,4,0)),"")</f>
        <v/>
      </c>
      <c r="I1406" s="32">
        <f>IFERROR(IF(E1406="","",VLOOKUP(E1406,'Setup - Mix Design'!$A$5:$I$504,9,0)),"")</f>
        <v/>
      </c>
      <c r="J1406" s="32">
        <f>IF(OR(F1406="",I1406=""),"",F1406*I1406)</f>
        <v/>
      </c>
      <c r="K1406" s="26" t="n"/>
    </row>
    <row r="1407">
      <c r="A1407" s="31" t="n"/>
      <c r="B1407" s="26" t="n"/>
      <c r="C1407" s="26" t="n"/>
      <c r="D1407" s="26" t="n"/>
      <c r="E1407" s="26" t="n"/>
      <c r="F1407" s="27" t="n"/>
      <c r="G1407" s="26" t="n"/>
      <c r="H1407" s="28">
        <f>IFERROR(IF(G1407="","",VLOOKUP(G1407,'Setup - Vehicles'!$A$5:$D$504,4,0)),"")</f>
        <v/>
      </c>
      <c r="I1407" s="32">
        <f>IFERROR(IF(E1407="","",VLOOKUP(E1407,'Setup - Mix Design'!$A$5:$I$504,9,0)),"")</f>
        <v/>
      </c>
      <c r="J1407" s="32">
        <f>IF(OR(F1407="",I1407=""),"",F1407*I1407)</f>
        <v/>
      </c>
      <c r="K1407" s="26" t="n"/>
    </row>
    <row r="1408">
      <c r="A1408" s="31" t="n"/>
      <c r="B1408" s="26" t="n"/>
      <c r="C1408" s="26" t="n"/>
      <c r="D1408" s="26" t="n"/>
      <c r="E1408" s="26" t="n"/>
      <c r="F1408" s="27" t="n"/>
      <c r="G1408" s="26" t="n"/>
      <c r="H1408" s="28">
        <f>IFERROR(IF(G1408="","",VLOOKUP(G1408,'Setup - Vehicles'!$A$5:$D$504,4,0)),"")</f>
        <v/>
      </c>
      <c r="I1408" s="32">
        <f>IFERROR(IF(E1408="","",VLOOKUP(E1408,'Setup - Mix Design'!$A$5:$I$504,9,0)),"")</f>
        <v/>
      </c>
      <c r="J1408" s="32">
        <f>IF(OR(F1408="",I1408=""),"",F1408*I1408)</f>
        <v/>
      </c>
      <c r="K1408" s="26" t="n"/>
    </row>
    <row r="1409">
      <c r="A1409" s="31" t="n"/>
      <c r="B1409" s="26" t="n"/>
      <c r="C1409" s="26" t="n"/>
      <c r="D1409" s="26" t="n"/>
      <c r="E1409" s="26" t="n"/>
      <c r="F1409" s="27" t="n"/>
      <c r="G1409" s="26" t="n"/>
      <c r="H1409" s="28">
        <f>IFERROR(IF(G1409="","",VLOOKUP(G1409,'Setup - Vehicles'!$A$5:$D$504,4,0)),"")</f>
        <v/>
      </c>
      <c r="I1409" s="32">
        <f>IFERROR(IF(E1409="","",VLOOKUP(E1409,'Setup - Mix Design'!$A$5:$I$504,9,0)),"")</f>
        <v/>
      </c>
      <c r="J1409" s="32">
        <f>IF(OR(F1409="",I1409=""),"",F1409*I1409)</f>
        <v/>
      </c>
      <c r="K1409" s="26" t="n"/>
    </row>
    <row r="1410">
      <c r="A1410" s="31" t="n"/>
      <c r="B1410" s="26" t="n"/>
      <c r="C1410" s="26" t="n"/>
      <c r="D1410" s="26" t="n"/>
      <c r="E1410" s="26" t="n"/>
      <c r="F1410" s="27" t="n"/>
      <c r="G1410" s="26" t="n"/>
      <c r="H1410" s="28">
        <f>IFERROR(IF(G1410="","",VLOOKUP(G1410,'Setup - Vehicles'!$A$5:$D$504,4,0)),"")</f>
        <v/>
      </c>
      <c r="I1410" s="32">
        <f>IFERROR(IF(E1410="","",VLOOKUP(E1410,'Setup - Mix Design'!$A$5:$I$504,9,0)),"")</f>
        <v/>
      </c>
      <c r="J1410" s="32">
        <f>IF(OR(F1410="",I1410=""),"",F1410*I1410)</f>
        <v/>
      </c>
      <c r="K1410" s="26" t="n"/>
    </row>
    <row r="1411">
      <c r="A1411" s="31" t="n"/>
      <c r="B1411" s="26" t="n"/>
      <c r="C1411" s="26" t="n"/>
      <c r="D1411" s="26" t="n"/>
      <c r="E1411" s="26" t="n"/>
      <c r="F1411" s="27" t="n"/>
      <c r="G1411" s="26" t="n"/>
      <c r="H1411" s="28">
        <f>IFERROR(IF(G1411="","",VLOOKUP(G1411,'Setup - Vehicles'!$A$5:$D$504,4,0)),"")</f>
        <v/>
      </c>
      <c r="I1411" s="32">
        <f>IFERROR(IF(E1411="","",VLOOKUP(E1411,'Setup - Mix Design'!$A$5:$I$504,9,0)),"")</f>
        <v/>
      </c>
      <c r="J1411" s="32">
        <f>IF(OR(F1411="",I1411=""),"",F1411*I1411)</f>
        <v/>
      </c>
      <c r="K1411" s="26" t="n"/>
    </row>
    <row r="1412">
      <c r="A1412" s="31" t="n"/>
      <c r="B1412" s="26" t="n"/>
      <c r="C1412" s="26" t="n"/>
      <c r="D1412" s="26" t="n"/>
      <c r="E1412" s="26" t="n"/>
      <c r="F1412" s="27" t="n"/>
      <c r="G1412" s="26" t="n"/>
      <c r="H1412" s="28">
        <f>IFERROR(IF(G1412="","",VLOOKUP(G1412,'Setup - Vehicles'!$A$5:$D$504,4,0)),"")</f>
        <v/>
      </c>
      <c r="I1412" s="32">
        <f>IFERROR(IF(E1412="","",VLOOKUP(E1412,'Setup - Mix Design'!$A$5:$I$504,9,0)),"")</f>
        <v/>
      </c>
      <c r="J1412" s="32">
        <f>IF(OR(F1412="",I1412=""),"",F1412*I1412)</f>
        <v/>
      </c>
      <c r="K1412" s="26" t="n"/>
    </row>
    <row r="1413">
      <c r="A1413" s="31" t="n"/>
      <c r="B1413" s="26" t="n"/>
      <c r="C1413" s="26" t="n"/>
      <c r="D1413" s="26" t="n"/>
      <c r="E1413" s="26" t="n"/>
      <c r="F1413" s="27" t="n"/>
      <c r="G1413" s="26" t="n"/>
      <c r="H1413" s="28">
        <f>IFERROR(IF(G1413="","",VLOOKUP(G1413,'Setup - Vehicles'!$A$5:$D$504,4,0)),"")</f>
        <v/>
      </c>
      <c r="I1413" s="32">
        <f>IFERROR(IF(E1413="","",VLOOKUP(E1413,'Setup - Mix Design'!$A$5:$I$504,9,0)),"")</f>
        <v/>
      </c>
      <c r="J1413" s="32">
        <f>IF(OR(F1413="",I1413=""),"",F1413*I1413)</f>
        <v/>
      </c>
      <c r="K1413" s="26" t="n"/>
    </row>
    <row r="1414">
      <c r="A1414" s="31" t="n"/>
      <c r="B1414" s="26" t="n"/>
      <c r="C1414" s="26" t="n"/>
      <c r="D1414" s="26" t="n"/>
      <c r="E1414" s="26" t="n"/>
      <c r="F1414" s="27" t="n"/>
      <c r="G1414" s="26" t="n"/>
      <c r="H1414" s="28">
        <f>IFERROR(IF(G1414="","",VLOOKUP(G1414,'Setup - Vehicles'!$A$5:$D$504,4,0)),"")</f>
        <v/>
      </c>
      <c r="I1414" s="32">
        <f>IFERROR(IF(E1414="","",VLOOKUP(E1414,'Setup - Mix Design'!$A$5:$I$504,9,0)),"")</f>
        <v/>
      </c>
      <c r="J1414" s="32">
        <f>IF(OR(F1414="",I1414=""),"",F1414*I1414)</f>
        <v/>
      </c>
      <c r="K1414" s="26" t="n"/>
    </row>
    <row r="1415">
      <c r="A1415" s="31" t="n"/>
      <c r="B1415" s="26" t="n"/>
      <c r="C1415" s="26" t="n"/>
      <c r="D1415" s="26" t="n"/>
      <c r="E1415" s="26" t="n"/>
      <c r="F1415" s="27" t="n"/>
      <c r="G1415" s="26" t="n"/>
      <c r="H1415" s="28">
        <f>IFERROR(IF(G1415="","",VLOOKUP(G1415,'Setup - Vehicles'!$A$5:$D$504,4,0)),"")</f>
        <v/>
      </c>
      <c r="I1415" s="32">
        <f>IFERROR(IF(E1415="","",VLOOKUP(E1415,'Setup - Mix Design'!$A$5:$I$504,9,0)),"")</f>
        <v/>
      </c>
      <c r="J1415" s="32">
        <f>IF(OR(F1415="",I1415=""),"",F1415*I1415)</f>
        <v/>
      </c>
      <c r="K1415" s="26" t="n"/>
    </row>
    <row r="1416">
      <c r="A1416" s="31" t="n"/>
      <c r="B1416" s="26" t="n"/>
      <c r="C1416" s="26" t="n"/>
      <c r="D1416" s="26" t="n"/>
      <c r="E1416" s="26" t="n"/>
      <c r="F1416" s="27" t="n"/>
      <c r="G1416" s="26" t="n"/>
      <c r="H1416" s="28">
        <f>IFERROR(IF(G1416="","",VLOOKUP(G1416,'Setup - Vehicles'!$A$5:$D$504,4,0)),"")</f>
        <v/>
      </c>
      <c r="I1416" s="32">
        <f>IFERROR(IF(E1416="","",VLOOKUP(E1416,'Setup - Mix Design'!$A$5:$I$504,9,0)),"")</f>
        <v/>
      </c>
      <c r="J1416" s="32">
        <f>IF(OR(F1416="",I1416=""),"",F1416*I1416)</f>
        <v/>
      </c>
      <c r="K1416" s="26" t="n"/>
    </row>
    <row r="1417">
      <c r="A1417" s="31" t="n"/>
      <c r="B1417" s="26" t="n"/>
      <c r="C1417" s="26" t="n"/>
      <c r="D1417" s="26" t="n"/>
      <c r="E1417" s="26" t="n"/>
      <c r="F1417" s="27" t="n"/>
      <c r="G1417" s="26" t="n"/>
      <c r="H1417" s="28">
        <f>IFERROR(IF(G1417="","",VLOOKUP(G1417,'Setup - Vehicles'!$A$5:$D$504,4,0)),"")</f>
        <v/>
      </c>
      <c r="I1417" s="32">
        <f>IFERROR(IF(E1417="","",VLOOKUP(E1417,'Setup - Mix Design'!$A$5:$I$504,9,0)),"")</f>
        <v/>
      </c>
      <c r="J1417" s="32">
        <f>IF(OR(F1417="",I1417=""),"",F1417*I1417)</f>
        <v/>
      </c>
      <c r="K1417" s="26" t="n"/>
    </row>
    <row r="1418">
      <c r="A1418" s="31" t="n"/>
      <c r="B1418" s="26" t="n"/>
      <c r="C1418" s="26" t="n"/>
      <c r="D1418" s="26" t="n"/>
      <c r="E1418" s="26" t="n"/>
      <c r="F1418" s="27" t="n"/>
      <c r="G1418" s="26" t="n"/>
      <c r="H1418" s="28">
        <f>IFERROR(IF(G1418="","",VLOOKUP(G1418,'Setup - Vehicles'!$A$5:$D$504,4,0)),"")</f>
        <v/>
      </c>
      <c r="I1418" s="32">
        <f>IFERROR(IF(E1418="","",VLOOKUP(E1418,'Setup - Mix Design'!$A$5:$I$504,9,0)),"")</f>
        <v/>
      </c>
      <c r="J1418" s="32">
        <f>IF(OR(F1418="",I1418=""),"",F1418*I1418)</f>
        <v/>
      </c>
      <c r="K1418" s="26" t="n"/>
    </row>
    <row r="1419">
      <c r="A1419" s="31" t="n"/>
      <c r="B1419" s="26" t="n"/>
      <c r="C1419" s="26" t="n"/>
      <c r="D1419" s="26" t="n"/>
      <c r="E1419" s="26" t="n"/>
      <c r="F1419" s="27" t="n"/>
      <c r="G1419" s="26" t="n"/>
      <c r="H1419" s="28">
        <f>IFERROR(IF(G1419="","",VLOOKUP(G1419,'Setup - Vehicles'!$A$5:$D$504,4,0)),"")</f>
        <v/>
      </c>
      <c r="I1419" s="32">
        <f>IFERROR(IF(E1419="","",VLOOKUP(E1419,'Setup - Mix Design'!$A$5:$I$504,9,0)),"")</f>
        <v/>
      </c>
      <c r="J1419" s="32">
        <f>IF(OR(F1419="",I1419=""),"",F1419*I1419)</f>
        <v/>
      </c>
      <c r="K1419" s="26" t="n"/>
    </row>
    <row r="1420">
      <c r="A1420" s="31" t="n"/>
      <c r="B1420" s="26" t="n"/>
      <c r="C1420" s="26" t="n"/>
      <c r="D1420" s="26" t="n"/>
      <c r="E1420" s="26" t="n"/>
      <c r="F1420" s="27" t="n"/>
      <c r="G1420" s="26" t="n"/>
      <c r="H1420" s="28">
        <f>IFERROR(IF(G1420="","",VLOOKUP(G1420,'Setup - Vehicles'!$A$5:$D$504,4,0)),"")</f>
        <v/>
      </c>
      <c r="I1420" s="32">
        <f>IFERROR(IF(E1420="","",VLOOKUP(E1420,'Setup - Mix Design'!$A$5:$I$504,9,0)),"")</f>
        <v/>
      </c>
      <c r="J1420" s="32">
        <f>IF(OR(F1420="",I1420=""),"",F1420*I1420)</f>
        <v/>
      </c>
      <c r="K1420" s="26" t="n"/>
    </row>
    <row r="1421">
      <c r="A1421" s="31" t="n"/>
      <c r="B1421" s="26" t="n"/>
      <c r="C1421" s="26" t="n"/>
      <c r="D1421" s="26" t="n"/>
      <c r="E1421" s="26" t="n"/>
      <c r="F1421" s="27" t="n"/>
      <c r="G1421" s="26" t="n"/>
      <c r="H1421" s="28">
        <f>IFERROR(IF(G1421="","",VLOOKUP(G1421,'Setup - Vehicles'!$A$5:$D$504,4,0)),"")</f>
        <v/>
      </c>
      <c r="I1421" s="32">
        <f>IFERROR(IF(E1421="","",VLOOKUP(E1421,'Setup - Mix Design'!$A$5:$I$504,9,0)),"")</f>
        <v/>
      </c>
      <c r="J1421" s="32">
        <f>IF(OR(F1421="",I1421=""),"",F1421*I1421)</f>
        <v/>
      </c>
      <c r="K1421" s="26" t="n"/>
    </row>
    <row r="1422">
      <c r="A1422" s="31" t="n"/>
      <c r="B1422" s="26" t="n"/>
      <c r="C1422" s="26" t="n"/>
      <c r="D1422" s="26" t="n"/>
      <c r="E1422" s="26" t="n"/>
      <c r="F1422" s="27" t="n"/>
      <c r="G1422" s="26" t="n"/>
      <c r="H1422" s="28">
        <f>IFERROR(IF(G1422="","",VLOOKUP(G1422,'Setup - Vehicles'!$A$5:$D$504,4,0)),"")</f>
        <v/>
      </c>
      <c r="I1422" s="32">
        <f>IFERROR(IF(E1422="","",VLOOKUP(E1422,'Setup - Mix Design'!$A$5:$I$504,9,0)),"")</f>
        <v/>
      </c>
      <c r="J1422" s="32">
        <f>IF(OR(F1422="",I1422=""),"",F1422*I1422)</f>
        <v/>
      </c>
      <c r="K1422" s="26" t="n"/>
    </row>
    <row r="1423">
      <c r="A1423" s="31" t="n"/>
      <c r="B1423" s="26" t="n"/>
      <c r="C1423" s="26" t="n"/>
      <c r="D1423" s="26" t="n"/>
      <c r="E1423" s="26" t="n"/>
      <c r="F1423" s="27" t="n"/>
      <c r="G1423" s="26" t="n"/>
      <c r="H1423" s="28">
        <f>IFERROR(IF(G1423="","",VLOOKUP(G1423,'Setup - Vehicles'!$A$5:$D$504,4,0)),"")</f>
        <v/>
      </c>
      <c r="I1423" s="32">
        <f>IFERROR(IF(E1423="","",VLOOKUP(E1423,'Setup - Mix Design'!$A$5:$I$504,9,0)),"")</f>
        <v/>
      </c>
      <c r="J1423" s="32">
        <f>IF(OR(F1423="",I1423=""),"",F1423*I1423)</f>
        <v/>
      </c>
      <c r="K1423" s="26" t="n"/>
    </row>
    <row r="1424">
      <c r="A1424" s="31" t="n"/>
      <c r="B1424" s="26" t="n"/>
      <c r="C1424" s="26" t="n"/>
      <c r="D1424" s="26" t="n"/>
      <c r="E1424" s="26" t="n"/>
      <c r="F1424" s="27" t="n"/>
      <c r="G1424" s="26" t="n"/>
      <c r="H1424" s="28">
        <f>IFERROR(IF(G1424="","",VLOOKUP(G1424,'Setup - Vehicles'!$A$5:$D$504,4,0)),"")</f>
        <v/>
      </c>
      <c r="I1424" s="32">
        <f>IFERROR(IF(E1424="","",VLOOKUP(E1424,'Setup - Mix Design'!$A$5:$I$504,9,0)),"")</f>
        <v/>
      </c>
      <c r="J1424" s="32">
        <f>IF(OR(F1424="",I1424=""),"",F1424*I1424)</f>
        <v/>
      </c>
      <c r="K1424" s="26" t="n"/>
    </row>
    <row r="1425">
      <c r="A1425" s="31" t="n"/>
      <c r="B1425" s="26" t="n"/>
      <c r="C1425" s="26" t="n"/>
      <c r="D1425" s="26" t="n"/>
      <c r="E1425" s="26" t="n"/>
      <c r="F1425" s="27" t="n"/>
      <c r="G1425" s="26" t="n"/>
      <c r="H1425" s="28">
        <f>IFERROR(IF(G1425="","",VLOOKUP(G1425,'Setup - Vehicles'!$A$5:$D$504,4,0)),"")</f>
        <v/>
      </c>
      <c r="I1425" s="32">
        <f>IFERROR(IF(E1425="","",VLOOKUP(E1425,'Setup - Mix Design'!$A$5:$I$504,9,0)),"")</f>
        <v/>
      </c>
      <c r="J1425" s="32">
        <f>IF(OR(F1425="",I1425=""),"",F1425*I1425)</f>
        <v/>
      </c>
      <c r="K1425" s="26" t="n"/>
    </row>
    <row r="1426">
      <c r="A1426" s="31" t="n"/>
      <c r="B1426" s="26" t="n"/>
      <c r="C1426" s="26" t="n"/>
      <c r="D1426" s="26" t="n"/>
      <c r="E1426" s="26" t="n"/>
      <c r="F1426" s="27" t="n"/>
      <c r="G1426" s="26" t="n"/>
      <c r="H1426" s="28">
        <f>IFERROR(IF(G1426="","",VLOOKUP(G1426,'Setup - Vehicles'!$A$5:$D$504,4,0)),"")</f>
        <v/>
      </c>
      <c r="I1426" s="32">
        <f>IFERROR(IF(E1426="","",VLOOKUP(E1426,'Setup - Mix Design'!$A$5:$I$504,9,0)),"")</f>
        <v/>
      </c>
      <c r="J1426" s="32">
        <f>IF(OR(F1426="",I1426=""),"",F1426*I1426)</f>
        <v/>
      </c>
      <c r="K1426" s="26" t="n"/>
    </row>
    <row r="1427">
      <c r="A1427" s="31" t="n"/>
      <c r="B1427" s="26" t="n"/>
      <c r="C1427" s="26" t="n"/>
      <c r="D1427" s="26" t="n"/>
      <c r="E1427" s="26" t="n"/>
      <c r="F1427" s="27" t="n"/>
      <c r="G1427" s="26" t="n"/>
      <c r="H1427" s="28">
        <f>IFERROR(IF(G1427="","",VLOOKUP(G1427,'Setup - Vehicles'!$A$5:$D$504,4,0)),"")</f>
        <v/>
      </c>
      <c r="I1427" s="32">
        <f>IFERROR(IF(E1427="","",VLOOKUP(E1427,'Setup - Mix Design'!$A$5:$I$504,9,0)),"")</f>
        <v/>
      </c>
      <c r="J1427" s="32">
        <f>IF(OR(F1427="",I1427=""),"",F1427*I1427)</f>
        <v/>
      </c>
      <c r="K1427" s="26" t="n"/>
    </row>
    <row r="1428">
      <c r="A1428" s="31" t="n"/>
      <c r="B1428" s="26" t="n"/>
      <c r="C1428" s="26" t="n"/>
      <c r="D1428" s="26" t="n"/>
      <c r="E1428" s="26" t="n"/>
      <c r="F1428" s="27" t="n"/>
      <c r="G1428" s="26" t="n"/>
      <c r="H1428" s="28">
        <f>IFERROR(IF(G1428="","",VLOOKUP(G1428,'Setup - Vehicles'!$A$5:$D$504,4,0)),"")</f>
        <v/>
      </c>
      <c r="I1428" s="32">
        <f>IFERROR(IF(E1428="","",VLOOKUP(E1428,'Setup - Mix Design'!$A$5:$I$504,9,0)),"")</f>
        <v/>
      </c>
      <c r="J1428" s="32">
        <f>IF(OR(F1428="",I1428=""),"",F1428*I1428)</f>
        <v/>
      </c>
      <c r="K1428" s="26" t="n"/>
    </row>
    <row r="1429">
      <c r="A1429" s="31" t="n"/>
      <c r="B1429" s="26" t="n"/>
      <c r="C1429" s="26" t="n"/>
      <c r="D1429" s="26" t="n"/>
      <c r="E1429" s="26" t="n"/>
      <c r="F1429" s="27" t="n"/>
      <c r="G1429" s="26" t="n"/>
      <c r="H1429" s="28">
        <f>IFERROR(IF(G1429="","",VLOOKUP(G1429,'Setup - Vehicles'!$A$5:$D$504,4,0)),"")</f>
        <v/>
      </c>
      <c r="I1429" s="32">
        <f>IFERROR(IF(E1429="","",VLOOKUP(E1429,'Setup - Mix Design'!$A$5:$I$504,9,0)),"")</f>
        <v/>
      </c>
      <c r="J1429" s="32">
        <f>IF(OR(F1429="",I1429=""),"",F1429*I1429)</f>
        <v/>
      </c>
      <c r="K1429" s="26" t="n"/>
    </row>
    <row r="1430">
      <c r="A1430" s="31" t="n"/>
      <c r="B1430" s="26" t="n"/>
      <c r="C1430" s="26" t="n"/>
      <c r="D1430" s="26" t="n"/>
      <c r="E1430" s="26" t="n"/>
      <c r="F1430" s="27" t="n"/>
      <c r="G1430" s="26" t="n"/>
      <c r="H1430" s="28">
        <f>IFERROR(IF(G1430="","",VLOOKUP(G1430,'Setup - Vehicles'!$A$5:$D$504,4,0)),"")</f>
        <v/>
      </c>
      <c r="I1430" s="32">
        <f>IFERROR(IF(E1430="","",VLOOKUP(E1430,'Setup - Mix Design'!$A$5:$I$504,9,0)),"")</f>
        <v/>
      </c>
      <c r="J1430" s="32">
        <f>IF(OR(F1430="",I1430=""),"",F1430*I1430)</f>
        <v/>
      </c>
      <c r="K1430" s="26" t="n"/>
    </row>
    <row r="1431">
      <c r="A1431" s="31" t="n"/>
      <c r="B1431" s="26" t="n"/>
      <c r="C1431" s="26" t="n"/>
      <c r="D1431" s="26" t="n"/>
      <c r="E1431" s="26" t="n"/>
      <c r="F1431" s="27" t="n"/>
      <c r="G1431" s="26" t="n"/>
      <c r="H1431" s="28">
        <f>IFERROR(IF(G1431="","",VLOOKUP(G1431,'Setup - Vehicles'!$A$5:$D$504,4,0)),"")</f>
        <v/>
      </c>
      <c r="I1431" s="32">
        <f>IFERROR(IF(E1431="","",VLOOKUP(E1431,'Setup - Mix Design'!$A$5:$I$504,9,0)),"")</f>
        <v/>
      </c>
      <c r="J1431" s="32">
        <f>IF(OR(F1431="",I1431=""),"",F1431*I1431)</f>
        <v/>
      </c>
      <c r="K1431" s="26" t="n"/>
    </row>
    <row r="1432">
      <c r="A1432" s="31" t="n"/>
      <c r="B1432" s="26" t="n"/>
      <c r="C1432" s="26" t="n"/>
      <c r="D1432" s="26" t="n"/>
      <c r="E1432" s="26" t="n"/>
      <c r="F1432" s="27" t="n"/>
      <c r="G1432" s="26" t="n"/>
      <c r="H1432" s="28">
        <f>IFERROR(IF(G1432="","",VLOOKUP(G1432,'Setup - Vehicles'!$A$5:$D$504,4,0)),"")</f>
        <v/>
      </c>
      <c r="I1432" s="32">
        <f>IFERROR(IF(E1432="","",VLOOKUP(E1432,'Setup - Mix Design'!$A$5:$I$504,9,0)),"")</f>
        <v/>
      </c>
      <c r="J1432" s="32">
        <f>IF(OR(F1432="",I1432=""),"",F1432*I1432)</f>
        <v/>
      </c>
      <c r="K1432" s="26" t="n"/>
    </row>
    <row r="1433">
      <c r="A1433" s="31" t="n"/>
      <c r="B1433" s="26" t="n"/>
      <c r="C1433" s="26" t="n"/>
      <c r="D1433" s="26" t="n"/>
      <c r="E1433" s="26" t="n"/>
      <c r="F1433" s="27" t="n"/>
      <c r="G1433" s="26" t="n"/>
      <c r="H1433" s="28">
        <f>IFERROR(IF(G1433="","",VLOOKUP(G1433,'Setup - Vehicles'!$A$5:$D$504,4,0)),"")</f>
        <v/>
      </c>
      <c r="I1433" s="32">
        <f>IFERROR(IF(E1433="","",VLOOKUP(E1433,'Setup - Mix Design'!$A$5:$I$504,9,0)),"")</f>
        <v/>
      </c>
      <c r="J1433" s="32">
        <f>IF(OR(F1433="",I1433=""),"",F1433*I1433)</f>
        <v/>
      </c>
      <c r="K1433" s="26" t="n"/>
    </row>
    <row r="1434">
      <c r="A1434" s="31" t="n"/>
      <c r="B1434" s="26" t="n"/>
      <c r="C1434" s="26" t="n"/>
      <c r="D1434" s="26" t="n"/>
      <c r="E1434" s="26" t="n"/>
      <c r="F1434" s="27" t="n"/>
      <c r="G1434" s="26" t="n"/>
      <c r="H1434" s="28">
        <f>IFERROR(IF(G1434="","",VLOOKUP(G1434,'Setup - Vehicles'!$A$5:$D$504,4,0)),"")</f>
        <v/>
      </c>
      <c r="I1434" s="32">
        <f>IFERROR(IF(E1434="","",VLOOKUP(E1434,'Setup - Mix Design'!$A$5:$I$504,9,0)),"")</f>
        <v/>
      </c>
      <c r="J1434" s="32">
        <f>IF(OR(F1434="",I1434=""),"",F1434*I1434)</f>
        <v/>
      </c>
      <c r="K1434" s="26" t="n"/>
    </row>
    <row r="1435">
      <c r="A1435" s="31" t="n"/>
      <c r="B1435" s="26" t="n"/>
      <c r="C1435" s="26" t="n"/>
      <c r="D1435" s="26" t="n"/>
      <c r="E1435" s="26" t="n"/>
      <c r="F1435" s="27" t="n"/>
      <c r="G1435" s="26" t="n"/>
      <c r="H1435" s="28">
        <f>IFERROR(IF(G1435="","",VLOOKUP(G1435,'Setup - Vehicles'!$A$5:$D$504,4,0)),"")</f>
        <v/>
      </c>
      <c r="I1435" s="32">
        <f>IFERROR(IF(E1435="","",VLOOKUP(E1435,'Setup - Mix Design'!$A$5:$I$504,9,0)),"")</f>
        <v/>
      </c>
      <c r="J1435" s="32">
        <f>IF(OR(F1435="",I1435=""),"",F1435*I1435)</f>
        <v/>
      </c>
      <c r="K1435" s="26" t="n"/>
    </row>
    <row r="1436">
      <c r="A1436" s="31" t="n"/>
      <c r="B1436" s="26" t="n"/>
      <c r="C1436" s="26" t="n"/>
      <c r="D1436" s="26" t="n"/>
      <c r="E1436" s="26" t="n"/>
      <c r="F1436" s="27" t="n"/>
      <c r="G1436" s="26" t="n"/>
      <c r="H1436" s="28">
        <f>IFERROR(IF(G1436="","",VLOOKUP(G1436,'Setup - Vehicles'!$A$5:$D$504,4,0)),"")</f>
        <v/>
      </c>
      <c r="I1436" s="32">
        <f>IFERROR(IF(E1436="","",VLOOKUP(E1436,'Setup - Mix Design'!$A$5:$I$504,9,0)),"")</f>
        <v/>
      </c>
      <c r="J1436" s="32">
        <f>IF(OR(F1436="",I1436=""),"",F1436*I1436)</f>
        <v/>
      </c>
      <c r="K1436" s="26" t="n"/>
    </row>
    <row r="1437">
      <c r="A1437" s="31" t="n"/>
      <c r="B1437" s="26" t="n"/>
      <c r="C1437" s="26" t="n"/>
      <c r="D1437" s="26" t="n"/>
      <c r="E1437" s="26" t="n"/>
      <c r="F1437" s="27" t="n"/>
      <c r="G1437" s="26" t="n"/>
      <c r="H1437" s="28">
        <f>IFERROR(IF(G1437="","",VLOOKUP(G1437,'Setup - Vehicles'!$A$5:$D$504,4,0)),"")</f>
        <v/>
      </c>
      <c r="I1437" s="32">
        <f>IFERROR(IF(E1437="","",VLOOKUP(E1437,'Setup - Mix Design'!$A$5:$I$504,9,0)),"")</f>
        <v/>
      </c>
      <c r="J1437" s="32">
        <f>IF(OR(F1437="",I1437=""),"",F1437*I1437)</f>
        <v/>
      </c>
      <c r="K1437" s="26" t="n"/>
    </row>
    <row r="1438">
      <c r="A1438" s="31" t="n"/>
      <c r="B1438" s="26" t="n"/>
      <c r="C1438" s="26" t="n"/>
      <c r="D1438" s="26" t="n"/>
      <c r="E1438" s="26" t="n"/>
      <c r="F1438" s="27" t="n"/>
      <c r="G1438" s="26" t="n"/>
      <c r="H1438" s="28">
        <f>IFERROR(IF(G1438="","",VLOOKUP(G1438,'Setup - Vehicles'!$A$5:$D$504,4,0)),"")</f>
        <v/>
      </c>
      <c r="I1438" s="32">
        <f>IFERROR(IF(E1438="","",VLOOKUP(E1438,'Setup - Mix Design'!$A$5:$I$504,9,0)),"")</f>
        <v/>
      </c>
      <c r="J1438" s="32">
        <f>IF(OR(F1438="",I1438=""),"",F1438*I1438)</f>
        <v/>
      </c>
      <c r="K1438" s="26" t="n"/>
    </row>
    <row r="1439">
      <c r="A1439" s="31" t="n"/>
      <c r="B1439" s="26" t="n"/>
      <c r="C1439" s="26" t="n"/>
      <c r="D1439" s="26" t="n"/>
      <c r="E1439" s="26" t="n"/>
      <c r="F1439" s="27" t="n"/>
      <c r="G1439" s="26" t="n"/>
      <c r="H1439" s="28">
        <f>IFERROR(IF(G1439="","",VLOOKUP(G1439,'Setup - Vehicles'!$A$5:$D$504,4,0)),"")</f>
        <v/>
      </c>
      <c r="I1439" s="32">
        <f>IFERROR(IF(E1439="","",VLOOKUP(E1439,'Setup - Mix Design'!$A$5:$I$504,9,0)),"")</f>
        <v/>
      </c>
      <c r="J1439" s="32">
        <f>IF(OR(F1439="",I1439=""),"",F1439*I1439)</f>
        <v/>
      </c>
      <c r="K1439" s="26" t="n"/>
    </row>
    <row r="1440">
      <c r="A1440" s="31" t="n"/>
      <c r="B1440" s="26" t="n"/>
      <c r="C1440" s="26" t="n"/>
      <c r="D1440" s="26" t="n"/>
      <c r="E1440" s="26" t="n"/>
      <c r="F1440" s="27" t="n"/>
      <c r="G1440" s="26" t="n"/>
      <c r="H1440" s="28">
        <f>IFERROR(IF(G1440="","",VLOOKUP(G1440,'Setup - Vehicles'!$A$5:$D$504,4,0)),"")</f>
        <v/>
      </c>
      <c r="I1440" s="32">
        <f>IFERROR(IF(E1440="","",VLOOKUP(E1440,'Setup - Mix Design'!$A$5:$I$504,9,0)),"")</f>
        <v/>
      </c>
      <c r="J1440" s="32">
        <f>IF(OR(F1440="",I1440=""),"",F1440*I1440)</f>
        <v/>
      </c>
      <c r="K1440" s="26" t="n"/>
    </row>
    <row r="1441">
      <c r="A1441" s="31" t="n"/>
      <c r="B1441" s="26" t="n"/>
      <c r="C1441" s="26" t="n"/>
      <c r="D1441" s="26" t="n"/>
      <c r="E1441" s="26" t="n"/>
      <c r="F1441" s="27" t="n"/>
      <c r="G1441" s="26" t="n"/>
      <c r="H1441" s="28">
        <f>IFERROR(IF(G1441="","",VLOOKUP(G1441,'Setup - Vehicles'!$A$5:$D$504,4,0)),"")</f>
        <v/>
      </c>
      <c r="I1441" s="32">
        <f>IFERROR(IF(E1441="","",VLOOKUP(E1441,'Setup - Mix Design'!$A$5:$I$504,9,0)),"")</f>
        <v/>
      </c>
      <c r="J1441" s="32">
        <f>IF(OR(F1441="",I1441=""),"",F1441*I1441)</f>
        <v/>
      </c>
      <c r="K1441" s="26" t="n"/>
    </row>
    <row r="1442">
      <c r="A1442" s="31" t="n"/>
      <c r="B1442" s="26" t="n"/>
      <c r="C1442" s="26" t="n"/>
      <c r="D1442" s="26" t="n"/>
      <c r="E1442" s="26" t="n"/>
      <c r="F1442" s="27" t="n"/>
      <c r="G1442" s="26" t="n"/>
      <c r="H1442" s="28">
        <f>IFERROR(IF(G1442="","",VLOOKUP(G1442,'Setup - Vehicles'!$A$5:$D$504,4,0)),"")</f>
        <v/>
      </c>
      <c r="I1442" s="32">
        <f>IFERROR(IF(E1442="","",VLOOKUP(E1442,'Setup - Mix Design'!$A$5:$I$504,9,0)),"")</f>
        <v/>
      </c>
      <c r="J1442" s="32">
        <f>IF(OR(F1442="",I1442=""),"",F1442*I1442)</f>
        <v/>
      </c>
      <c r="K1442" s="26" t="n"/>
    </row>
    <row r="1443">
      <c r="A1443" s="31" t="n"/>
      <c r="B1443" s="26" t="n"/>
      <c r="C1443" s="26" t="n"/>
      <c r="D1443" s="26" t="n"/>
      <c r="E1443" s="26" t="n"/>
      <c r="F1443" s="27" t="n"/>
      <c r="G1443" s="26" t="n"/>
      <c r="H1443" s="28">
        <f>IFERROR(IF(G1443="","",VLOOKUP(G1443,'Setup - Vehicles'!$A$5:$D$504,4,0)),"")</f>
        <v/>
      </c>
      <c r="I1443" s="32">
        <f>IFERROR(IF(E1443="","",VLOOKUP(E1443,'Setup - Mix Design'!$A$5:$I$504,9,0)),"")</f>
        <v/>
      </c>
      <c r="J1443" s="32">
        <f>IF(OR(F1443="",I1443=""),"",F1443*I1443)</f>
        <v/>
      </c>
      <c r="K1443" s="26" t="n"/>
    </row>
    <row r="1444">
      <c r="A1444" s="31" t="n"/>
      <c r="B1444" s="26" t="n"/>
      <c r="C1444" s="26" t="n"/>
      <c r="D1444" s="26" t="n"/>
      <c r="E1444" s="26" t="n"/>
      <c r="F1444" s="27" t="n"/>
      <c r="G1444" s="26" t="n"/>
      <c r="H1444" s="28">
        <f>IFERROR(IF(G1444="","",VLOOKUP(G1444,'Setup - Vehicles'!$A$5:$D$504,4,0)),"")</f>
        <v/>
      </c>
      <c r="I1444" s="32">
        <f>IFERROR(IF(E1444="","",VLOOKUP(E1444,'Setup - Mix Design'!$A$5:$I$504,9,0)),"")</f>
        <v/>
      </c>
      <c r="J1444" s="32">
        <f>IF(OR(F1444="",I1444=""),"",F1444*I1444)</f>
        <v/>
      </c>
      <c r="K1444" s="26" t="n"/>
    </row>
    <row r="1445">
      <c r="A1445" s="31" t="n"/>
      <c r="B1445" s="26" t="n"/>
      <c r="C1445" s="26" t="n"/>
      <c r="D1445" s="26" t="n"/>
      <c r="E1445" s="26" t="n"/>
      <c r="F1445" s="27" t="n"/>
      <c r="G1445" s="26" t="n"/>
      <c r="H1445" s="28">
        <f>IFERROR(IF(G1445="","",VLOOKUP(G1445,'Setup - Vehicles'!$A$5:$D$504,4,0)),"")</f>
        <v/>
      </c>
      <c r="I1445" s="32">
        <f>IFERROR(IF(E1445="","",VLOOKUP(E1445,'Setup - Mix Design'!$A$5:$I$504,9,0)),"")</f>
        <v/>
      </c>
      <c r="J1445" s="32">
        <f>IF(OR(F1445="",I1445=""),"",F1445*I1445)</f>
        <v/>
      </c>
      <c r="K1445" s="26" t="n"/>
    </row>
    <row r="1446">
      <c r="A1446" s="31" t="n"/>
      <c r="B1446" s="26" t="n"/>
      <c r="C1446" s="26" t="n"/>
      <c r="D1446" s="26" t="n"/>
      <c r="E1446" s="26" t="n"/>
      <c r="F1446" s="27" t="n"/>
      <c r="G1446" s="26" t="n"/>
      <c r="H1446" s="28">
        <f>IFERROR(IF(G1446="","",VLOOKUP(G1446,'Setup - Vehicles'!$A$5:$D$504,4,0)),"")</f>
        <v/>
      </c>
      <c r="I1446" s="32">
        <f>IFERROR(IF(E1446="","",VLOOKUP(E1446,'Setup - Mix Design'!$A$5:$I$504,9,0)),"")</f>
        <v/>
      </c>
      <c r="J1446" s="32">
        <f>IF(OR(F1446="",I1446=""),"",F1446*I1446)</f>
        <v/>
      </c>
      <c r="K1446" s="26" t="n"/>
    </row>
    <row r="1447">
      <c r="A1447" s="31" t="n"/>
      <c r="B1447" s="26" t="n"/>
      <c r="C1447" s="26" t="n"/>
      <c r="D1447" s="26" t="n"/>
      <c r="E1447" s="26" t="n"/>
      <c r="F1447" s="27" t="n"/>
      <c r="G1447" s="26" t="n"/>
      <c r="H1447" s="28">
        <f>IFERROR(IF(G1447="","",VLOOKUP(G1447,'Setup - Vehicles'!$A$5:$D$504,4,0)),"")</f>
        <v/>
      </c>
      <c r="I1447" s="32">
        <f>IFERROR(IF(E1447="","",VLOOKUP(E1447,'Setup - Mix Design'!$A$5:$I$504,9,0)),"")</f>
        <v/>
      </c>
      <c r="J1447" s="32">
        <f>IF(OR(F1447="",I1447=""),"",F1447*I1447)</f>
        <v/>
      </c>
      <c r="K1447" s="26" t="n"/>
    </row>
    <row r="1448">
      <c r="A1448" s="31" t="n"/>
      <c r="B1448" s="26" t="n"/>
      <c r="C1448" s="26" t="n"/>
      <c r="D1448" s="26" t="n"/>
      <c r="E1448" s="26" t="n"/>
      <c r="F1448" s="27" t="n"/>
      <c r="G1448" s="26" t="n"/>
      <c r="H1448" s="28">
        <f>IFERROR(IF(G1448="","",VLOOKUP(G1448,'Setup - Vehicles'!$A$5:$D$504,4,0)),"")</f>
        <v/>
      </c>
      <c r="I1448" s="32">
        <f>IFERROR(IF(E1448="","",VLOOKUP(E1448,'Setup - Mix Design'!$A$5:$I$504,9,0)),"")</f>
        <v/>
      </c>
      <c r="J1448" s="32">
        <f>IF(OR(F1448="",I1448=""),"",F1448*I1448)</f>
        <v/>
      </c>
      <c r="K1448" s="26" t="n"/>
    </row>
    <row r="1449">
      <c r="A1449" s="31" t="n"/>
      <c r="B1449" s="26" t="n"/>
      <c r="C1449" s="26" t="n"/>
      <c r="D1449" s="26" t="n"/>
      <c r="E1449" s="26" t="n"/>
      <c r="F1449" s="27" t="n"/>
      <c r="G1449" s="26" t="n"/>
      <c r="H1449" s="28">
        <f>IFERROR(IF(G1449="","",VLOOKUP(G1449,'Setup - Vehicles'!$A$5:$D$504,4,0)),"")</f>
        <v/>
      </c>
      <c r="I1449" s="32">
        <f>IFERROR(IF(E1449="","",VLOOKUP(E1449,'Setup - Mix Design'!$A$5:$I$504,9,0)),"")</f>
        <v/>
      </c>
      <c r="J1449" s="32">
        <f>IF(OR(F1449="",I1449=""),"",F1449*I1449)</f>
        <v/>
      </c>
      <c r="K1449" s="26" t="n"/>
    </row>
    <row r="1450">
      <c r="A1450" s="31" t="n"/>
      <c r="B1450" s="26" t="n"/>
      <c r="C1450" s="26" t="n"/>
      <c r="D1450" s="26" t="n"/>
      <c r="E1450" s="26" t="n"/>
      <c r="F1450" s="27" t="n"/>
      <c r="G1450" s="26" t="n"/>
      <c r="H1450" s="28">
        <f>IFERROR(IF(G1450="","",VLOOKUP(G1450,'Setup - Vehicles'!$A$5:$D$504,4,0)),"")</f>
        <v/>
      </c>
      <c r="I1450" s="32">
        <f>IFERROR(IF(E1450="","",VLOOKUP(E1450,'Setup - Mix Design'!$A$5:$I$504,9,0)),"")</f>
        <v/>
      </c>
      <c r="J1450" s="32">
        <f>IF(OR(F1450="",I1450=""),"",F1450*I1450)</f>
        <v/>
      </c>
      <c r="K1450" s="26" t="n"/>
    </row>
    <row r="1451">
      <c r="A1451" s="31" t="n"/>
      <c r="B1451" s="26" t="n"/>
      <c r="C1451" s="26" t="n"/>
      <c r="D1451" s="26" t="n"/>
      <c r="E1451" s="26" t="n"/>
      <c r="F1451" s="27" t="n"/>
      <c r="G1451" s="26" t="n"/>
      <c r="H1451" s="28">
        <f>IFERROR(IF(G1451="","",VLOOKUP(G1451,'Setup - Vehicles'!$A$5:$D$504,4,0)),"")</f>
        <v/>
      </c>
      <c r="I1451" s="32">
        <f>IFERROR(IF(E1451="","",VLOOKUP(E1451,'Setup - Mix Design'!$A$5:$I$504,9,0)),"")</f>
        <v/>
      </c>
      <c r="J1451" s="32">
        <f>IF(OR(F1451="",I1451=""),"",F1451*I1451)</f>
        <v/>
      </c>
      <c r="K1451" s="26" t="n"/>
    </row>
    <row r="1452">
      <c r="A1452" s="31" t="n"/>
      <c r="B1452" s="26" t="n"/>
      <c r="C1452" s="26" t="n"/>
      <c r="D1452" s="26" t="n"/>
      <c r="E1452" s="26" t="n"/>
      <c r="F1452" s="27" t="n"/>
      <c r="G1452" s="26" t="n"/>
      <c r="H1452" s="28">
        <f>IFERROR(IF(G1452="","",VLOOKUP(G1452,'Setup - Vehicles'!$A$5:$D$504,4,0)),"")</f>
        <v/>
      </c>
      <c r="I1452" s="32">
        <f>IFERROR(IF(E1452="","",VLOOKUP(E1452,'Setup - Mix Design'!$A$5:$I$504,9,0)),"")</f>
        <v/>
      </c>
      <c r="J1452" s="32">
        <f>IF(OR(F1452="",I1452=""),"",F1452*I1452)</f>
        <v/>
      </c>
      <c r="K1452" s="26" t="n"/>
    </row>
    <row r="1453">
      <c r="A1453" s="31" t="n"/>
      <c r="B1453" s="26" t="n"/>
      <c r="C1453" s="26" t="n"/>
      <c r="D1453" s="26" t="n"/>
      <c r="E1453" s="26" t="n"/>
      <c r="F1453" s="27" t="n"/>
      <c r="G1453" s="26" t="n"/>
      <c r="H1453" s="28">
        <f>IFERROR(IF(G1453="","",VLOOKUP(G1453,'Setup - Vehicles'!$A$5:$D$504,4,0)),"")</f>
        <v/>
      </c>
      <c r="I1453" s="32">
        <f>IFERROR(IF(E1453="","",VLOOKUP(E1453,'Setup - Mix Design'!$A$5:$I$504,9,0)),"")</f>
        <v/>
      </c>
      <c r="J1453" s="32">
        <f>IF(OR(F1453="",I1453=""),"",F1453*I1453)</f>
        <v/>
      </c>
      <c r="K1453" s="26" t="n"/>
    </row>
    <row r="1454">
      <c r="A1454" s="31" t="n"/>
      <c r="B1454" s="26" t="n"/>
      <c r="C1454" s="26" t="n"/>
      <c r="D1454" s="26" t="n"/>
      <c r="E1454" s="26" t="n"/>
      <c r="F1454" s="27" t="n"/>
      <c r="G1454" s="26" t="n"/>
      <c r="H1454" s="28">
        <f>IFERROR(IF(G1454="","",VLOOKUP(G1454,'Setup - Vehicles'!$A$5:$D$504,4,0)),"")</f>
        <v/>
      </c>
      <c r="I1454" s="32">
        <f>IFERROR(IF(E1454="","",VLOOKUP(E1454,'Setup - Mix Design'!$A$5:$I$504,9,0)),"")</f>
        <v/>
      </c>
      <c r="J1454" s="32">
        <f>IF(OR(F1454="",I1454=""),"",F1454*I1454)</f>
        <v/>
      </c>
      <c r="K1454" s="26" t="n"/>
    </row>
    <row r="1455">
      <c r="A1455" s="31" t="n"/>
      <c r="B1455" s="26" t="n"/>
      <c r="C1455" s="26" t="n"/>
      <c r="D1455" s="26" t="n"/>
      <c r="E1455" s="26" t="n"/>
      <c r="F1455" s="27" t="n"/>
      <c r="G1455" s="26" t="n"/>
      <c r="H1455" s="28">
        <f>IFERROR(IF(G1455="","",VLOOKUP(G1455,'Setup - Vehicles'!$A$5:$D$504,4,0)),"")</f>
        <v/>
      </c>
      <c r="I1455" s="32">
        <f>IFERROR(IF(E1455="","",VLOOKUP(E1455,'Setup - Mix Design'!$A$5:$I$504,9,0)),"")</f>
        <v/>
      </c>
      <c r="J1455" s="32">
        <f>IF(OR(F1455="",I1455=""),"",F1455*I1455)</f>
        <v/>
      </c>
      <c r="K1455" s="26" t="n"/>
    </row>
    <row r="1456">
      <c r="A1456" s="31" t="n"/>
      <c r="B1456" s="26" t="n"/>
      <c r="C1456" s="26" t="n"/>
      <c r="D1456" s="26" t="n"/>
      <c r="E1456" s="26" t="n"/>
      <c r="F1456" s="27" t="n"/>
      <c r="G1456" s="26" t="n"/>
      <c r="H1456" s="28">
        <f>IFERROR(IF(G1456="","",VLOOKUP(G1456,'Setup - Vehicles'!$A$5:$D$504,4,0)),"")</f>
        <v/>
      </c>
      <c r="I1456" s="32">
        <f>IFERROR(IF(E1456="","",VLOOKUP(E1456,'Setup - Mix Design'!$A$5:$I$504,9,0)),"")</f>
        <v/>
      </c>
      <c r="J1456" s="32">
        <f>IF(OR(F1456="",I1456=""),"",F1456*I1456)</f>
        <v/>
      </c>
      <c r="K1456" s="26" t="n"/>
    </row>
    <row r="1457">
      <c r="A1457" s="31" t="n"/>
      <c r="B1457" s="26" t="n"/>
      <c r="C1457" s="26" t="n"/>
      <c r="D1457" s="26" t="n"/>
      <c r="E1457" s="26" t="n"/>
      <c r="F1457" s="27" t="n"/>
      <c r="G1457" s="26" t="n"/>
      <c r="H1457" s="28">
        <f>IFERROR(IF(G1457="","",VLOOKUP(G1457,'Setup - Vehicles'!$A$5:$D$504,4,0)),"")</f>
        <v/>
      </c>
      <c r="I1457" s="32">
        <f>IFERROR(IF(E1457="","",VLOOKUP(E1457,'Setup - Mix Design'!$A$5:$I$504,9,0)),"")</f>
        <v/>
      </c>
      <c r="J1457" s="32">
        <f>IF(OR(F1457="",I1457=""),"",F1457*I1457)</f>
        <v/>
      </c>
      <c r="K1457" s="26" t="n"/>
    </row>
    <row r="1458">
      <c r="A1458" s="31" t="n"/>
      <c r="B1458" s="26" t="n"/>
      <c r="C1458" s="26" t="n"/>
      <c r="D1458" s="26" t="n"/>
      <c r="E1458" s="26" t="n"/>
      <c r="F1458" s="27" t="n"/>
      <c r="G1458" s="26" t="n"/>
      <c r="H1458" s="28">
        <f>IFERROR(IF(G1458="","",VLOOKUP(G1458,'Setup - Vehicles'!$A$5:$D$504,4,0)),"")</f>
        <v/>
      </c>
      <c r="I1458" s="32">
        <f>IFERROR(IF(E1458="","",VLOOKUP(E1458,'Setup - Mix Design'!$A$5:$I$504,9,0)),"")</f>
        <v/>
      </c>
      <c r="J1458" s="32">
        <f>IF(OR(F1458="",I1458=""),"",F1458*I1458)</f>
        <v/>
      </c>
      <c r="K1458" s="26" t="n"/>
    </row>
    <row r="1459">
      <c r="A1459" s="31" t="n"/>
      <c r="B1459" s="26" t="n"/>
      <c r="C1459" s="26" t="n"/>
      <c r="D1459" s="26" t="n"/>
      <c r="E1459" s="26" t="n"/>
      <c r="F1459" s="27" t="n"/>
      <c r="G1459" s="26" t="n"/>
      <c r="H1459" s="28">
        <f>IFERROR(IF(G1459="","",VLOOKUP(G1459,'Setup - Vehicles'!$A$5:$D$504,4,0)),"")</f>
        <v/>
      </c>
      <c r="I1459" s="32">
        <f>IFERROR(IF(E1459="","",VLOOKUP(E1459,'Setup - Mix Design'!$A$5:$I$504,9,0)),"")</f>
        <v/>
      </c>
      <c r="J1459" s="32">
        <f>IF(OR(F1459="",I1459=""),"",F1459*I1459)</f>
        <v/>
      </c>
      <c r="K1459" s="26" t="n"/>
    </row>
    <row r="1460">
      <c r="A1460" s="31" t="n"/>
      <c r="B1460" s="26" t="n"/>
      <c r="C1460" s="26" t="n"/>
      <c r="D1460" s="26" t="n"/>
      <c r="E1460" s="26" t="n"/>
      <c r="F1460" s="27" t="n"/>
      <c r="G1460" s="26" t="n"/>
      <c r="H1460" s="28">
        <f>IFERROR(IF(G1460="","",VLOOKUP(G1460,'Setup - Vehicles'!$A$5:$D$504,4,0)),"")</f>
        <v/>
      </c>
      <c r="I1460" s="32">
        <f>IFERROR(IF(E1460="","",VLOOKUP(E1460,'Setup - Mix Design'!$A$5:$I$504,9,0)),"")</f>
        <v/>
      </c>
      <c r="J1460" s="32">
        <f>IF(OR(F1460="",I1460=""),"",F1460*I1460)</f>
        <v/>
      </c>
      <c r="K1460" s="26" t="n"/>
    </row>
    <row r="1461">
      <c r="A1461" s="31" t="n"/>
      <c r="B1461" s="26" t="n"/>
      <c r="C1461" s="26" t="n"/>
      <c r="D1461" s="26" t="n"/>
      <c r="E1461" s="26" t="n"/>
      <c r="F1461" s="27" t="n"/>
      <c r="G1461" s="26" t="n"/>
      <c r="H1461" s="28">
        <f>IFERROR(IF(G1461="","",VLOOKUP(G1461,'Setup - Vehicles'!$A$5:$D$504,4,0)),"")</f>
        <v/>
      </c>
      <c r="I1461" s="32">
        <f>IFERROR(IF(E1461="","",VLOOKUP(E1461,'Setup - Mix Design'!$A$5:$I$504,9,0)),"")</f>
        <v/>
      </c>
      <c r="J1461" s="32">
        <f>IF(OR(F1461="",I1461=""),"",F1461*I1461)</f>
        <v/>
      </c>
      <c r="K1461" s="26" t="n"/>
    </row>
    <row r="1462">
      <c r="A1462" s="31" t="n"/>
      <c r="B1462" s="26" t="n"/>
      <c r="C1462" s="26" t="n"/>
      <c r="D1462" s="26" t="n"/>
      <c r="E1462" s="26" t="n"/>
      <c r="F1462" s="27" t="n"/>
      <c r="G1462" s="26" t="n"/>
      <c r="H1462" s="28">
        <f>IFERROR(IF(G1462="","",VLOOKUP(G1462,'Setup - Vehicles'!$A$5:$D$504,4,0)),"")</f>
        <v/>
      </c>
      <c r="I1462" s="32">
        <f>IFERROR(IF(E1462="","",VLOOKUP(E1462,'Setup - Mix Design'!$A$5:$I$504,9,0)),"")</f>
        <v/>
      </c>
      <c r="J1462" s="32">
        <f>IF(OR(F1462="",I1462=""),"",F1462*I1462)</f>
        <v/>
      </c>
      <c r="K1462" s="26" t="n"/>
    </row>
    <row r="1463">
      <c r="A1463" s="31" t="n"/>
      <c r="B1463" s="26" t="n"/>
      <c r="C1463" s="26" t="n"/>
      <c r="D1463" s="26" t="n"/>
      <c r="E1463" s="26" t="n"/>
      <c r="F1463" s="27" t="n"/>
      <c r="G1463" s="26" t="n"/>
      <c r="H1463" s="28">
        <f>IFERROR(IF(G1463="","",VLOOKUP(G1463,'Setup - Vehicles'!$A$5:$D$504,4,0)),"")</f>
        <v/>
      </c>
      <c r="I1463" s="32">
        <f>IFERROR(IF(E1463="","",VLOOKUP(E1463,'Setup - Mix Design'!$A$5:$I$504,9,0)),"")</f>
        <v/>
      </c>
      <c r="J1463" s="32">
        <f>IF(OR(F1463="",I1463=""),"",F1463*I1463)</f>
        <v/>
      </c>
      <c r="K1463" s="26" t="n"/>
    </row>
    <row r="1464">
      <c r="A1464" s="31" t="n"/>
      <c r="B1464" s="26" t="n"/>
      <c r="C1464" s="26" t="n"/>
      <c r="D1464" s="26" t="n"/>
      <c r="E1464" s="26" t="n"/>
      <c r="F1464" s="27" t="n"/>
      <c r="G1464" s="26" t="n"/>
      <c r="H1464" s="28">
        <f>IFERROR(IF(G1464="","",VLOOKUP(G1464,'Setup - Vehicles'!$A$5:$D$504,4,0)),"")</f>
        <v/>
      </c>
      <c r="I1464" s="32">
        <f>IFERROR(IF(E1464="","",VLOOKUP(E1464,'Setup - Mix Design'!$A$5:$I$504,9,0)),"")</f>
        <v/>
      </c>
      <c r="J1464" s="32">
        <f>IF(OR(F1464="",I1464=""),"",F1464*I1464)</f>
        <v/>
      </c>
      <c r="K1464" s="26" t="n"/>
    </row>
    <row r="1465">
      <c r="A1465" s="31" t="n"/>
      <c r="B1465" s="26" t="n"/>
      <c r="C1465" s="26" t="n"/>
      <c r="D1465" s="26" t="n"/>
      <c r="E1465" s="26" t="n"/>
      <c r="F1465" s="27" t="n"/>
      <c r="G1465" s="26" t="n"/>
      <c r="H1465" s="28">
        <f>IFERROR(IF(G1465="","",VLOOKUP(G1465,'Setup - Vehicles'!$A$5:$D$504,4,0)),"")</f>
        <v/>
      </c>
      <c r="I1465" s="32">
        <f>IFERROR(IF(E1465="","",VLOOKUP(E1465,'Setup - Mix Design'!$A$5:$I$504,9,0)),"")</f>
        <v/>
      </c>
      <c r="J1465" s="32">
        <f>IF(OR(F1465="",I1465=""),"",F1465*I1465)</f>
        <v/>
      </c>
      <c r="K1465" s="26" t="n"/>
    </row>
    <row r="1466">
      <c r="A1466" s="31" t="n"/>
      <c r="B1466" s="26" t="n"/>
      <c r="C1466" s="26" t="n"/>
      <c r="D1466" s="26" t="n"/>
      <c r="E1466" s="26" t="n"/>
      <c r="F1466" s="27" t="n"/>
      <c r="G1466" s="26" t="n"/>
      <c r="H1466" s="28">
        <f>IFERROR(IF(G1466="","",VLOOKUP(G1466,'Setup - Vehicles'!$A$5:$D$504,4,0)),"")</f>
        <v/>
      </c>
      <c r="I1466" s="32">
        <f>IFERROR(IF(E1466="","",VLOOKUP(E1466,'Setup - Mix Design'!$A$5:$I$504,9,0)),"")</f>
        <v/>
      </c>
      <c r="J1466" s="32">
        <f>IF(OR(F1466="",I1466=""),"",F1466*I1466)</f>
        <v/>
      </c>
      <c r="K1466" s="26" t="n"/>
    </row>
    <row r="1467">
      <c r="A1467" s="31" t="n"/>
      <c r="B1467" s="26" t="n"/>
      <c r="C1467" s="26" t="n"/>
      <c r="D1467" s="26" t="n"/>
      <c r="E1467" s="26" t="n"/>
      <c r="F1467" s="27" t="n"/>
      <c r="G1467" s="26" t="n"/>
      <c r="H1467" s="28">
        <f>IFERROR(IF(G1467="","",VLOOKUP(G1467,'Setup - Vehicles'!$A$5:$D$504,4,0)),"")</f>
        <v/>
      </c>
      <c r="I1467" s="32">
        <f>IFERROR(IF(E1467="","",VLOOKUP(E1467,'Setup - Mix Design'!$A$5:$I$504,9,0)),"")</f>
        <v/>
      </c>
      <c r="J1467" s="32">
        <f>IF(OR(F1467="",I1467=""),"",F1467*I1467)</f>
        <v/>
      </c>
      <c r="K1467" s="26" t="n"/>
    </row>
    <row r="1468">
      <c r="A1468" s="31" t="n"/>
      <c r="B1468" s="26" t="n"/>
      <c r="C1468" s="26" t="n"/>
      <c r="D1468" s="26" t="n"/>
      <c r="E1468" s="26" t="n"/>
      <c r="F1468" s="27" t="n"/>
      <c r="G1468" s="26" t="n"/>
      <c r="H1468" s="28">
        <f>IFERROR(IF(G1468="","",VLOOKUP(G1468,'Setup - Vehicles'!$A$5:$D$504,4,0)),"")</f>
        <v/>
      </c>
      <c r="I1468" s="32">
        <f>IFERROR(IF(E1468="","",VLOOKUP(E1468,'Setup - Mix Design'!$A$5:$I$504,9,0)),"")</f>
        <v/>
      </c>
      <c r="J1468" s="32">
        <f>IF(OR(F1468="",I1468=""),"",F1468*I1468)</f>
        <v/>
      </c>
      <c r="K1468" s="26" t="n"/>
    </row>
    <row r="1469">
      <c r="A1469" s="31" t="n"/>
      <c r="B1469" s="26" t="n"/>
      <c r="C1469" s="26" t="n"/>
      <c r="D1469" s="26" t="n"/>
      <c r="E1469" s="26" t="n"/>
      <c r="F1469" s="27" t="n"/>
      <c r="G1469" s="26" t="n"/>
      <c r="H1469" s="28">
        <f>IFERROR(IF(G1469="","",VLOOKUP(G1469,'Setup - Vehicles'!$A$5:$D$504,4,0)),"")</f>
        <v/>
      </c>
      <c r="I1469" s="32">
        <f>IFERROR(IF(E1469="","",VLOOKUP(E1469,'Setup - Mix Design'!$A$5:$I$504,9,0)),"")</f>
        <v/>
      </c>
      <c r="J1469" s="32">
        <f>IF(OR(F1469="",I1469=""),"",F1469*I1469)</f>
        <v/>
      </c>
      <c r="K1469" s="26" t="n"/>
    </row>
    <row r="1470">
      <c r="A1470" s="31" t="n"/>
      <c r="B1470" s="26" t="n"/>
      <c r="C1470" s="26" t="n"/>
      <c r="D1470" s="26" t="n"/>
      <c r="E1470" s="26" t="n"/>
      <c r="F1470" s="27" t="n"/>
      <c r="G1470" s="26" t="n"/>
      <c r="H1470" s="28">
        <f>IFERROR(IF(G1470="","",VLOOKUP(G1470,'Setup - Vehicles'!$A$5:$D$504,4,0)),"")</f>
        <v/>
      </c>
      <c r="I1470" s="32">
        <f>IFERROR(IF(E1470="","",VLOOKUP(E1470,'Setup - Mix Design'!$A$5:$I$504,9,0)),"")</f>
        <v/>
      </c>
      <c r="J1470" s="32">
        <f>IF(OR(F1470="",I1470=""),"",F1470*I1470)</f>
        <v/>
      </c>
      <c r="K1470" s="26" t="n"/>
    </row>
    <row r="1471">
      <c r="A1471" s="31" t="n"/>
      <c r="B1471" s="26" t="n"/>
      <c r="C1471" s="26" t="n"/>
      <c r="D1471" s="26" t="n"/>
      <c r="E1471" s="26" t="n"/>
      <c r="F1471" s="27" t="n"/>
      <c r="G1471" s="26" t="n"/>
      <c r="H1471" s="28">
        <f>IFERROR(IF(G1471="","",VLOOKUP(G1471,'Setup - Vehicles'!$A$5:$D$504,4,0)),"")</f>
        <v/>
      </c>
      <c r="I1471" s="32">
        <f>IFERROR(IF(E1471="","",VLOOKUP(E1471,'Setup - Mix Design'!$A$5:$I$504,9,0)),"")</f>
        <v/>
      </c>
      <c r="J1471" s="32">
        <f>IF(OR(F1471="",I1471=""),"",F1471*I1471)</f>
        <v/>
      </c>
      <c r="K1471" s="26" t="n"/>
    </row>
    <row r="1472">
      <c r="A1472" s="31" t="n"/>
      <c r="B1472" s="26" t="n"/>
      <c r="C1472" s="26" t="n"/>
      <c r="D1472" s="26" t="n"/>
      <c r="E1472" s="26" t="n"/>
      <c r="F1472" s="27" t="n"/>
      <c r="G1472" s="26" t="n"/>
      <c r="H1472" s="28">
        <f>IFERROR(IF(G1472="","",VLOOKUP(G1472,'Setup - Vehicles'!$A$5:$D$504,4,0)),"")</f>
        <v/>
      </c>
      <c r="I1472" s="32">
        <f>IFERROR(IF(E1472="","",VLOOKUP(E1472,'Setup - Mix Design'!$A$5:$I$504,9,0)),"")</f>
        <v/>
      </c>
      <c r="J1472" s="32">
        <f>IF(OR(F1472="",I1472=""),"",F1472*I1472)</f>
        <v/>
      </c>
      <c r="K1472" s="26" t="n"/>
    </row>
    <row r="1473">
      <c r="A1473" s="31" t="n"/>
      <c r="B1473" s="26" t="n"/>
      <c r="C1473" s="26" t="n"/>
      <c r="D1473" s="26" t="n"/>
      <c r="E1473" s="26" t="n"/>
      <c r="F1473" s="27" t="n"/>
      <c r="G1473" s="26" t="n"/>
      <c r="H1473" s="28">
        <f>IFERROR(IF(G1473="","",VLOOKUP(G1473,'Setup - Vehicles'!$A$5:$D$504,4,0)),"")</f>
        <v/>
      </c>
      <c r="I1473" s="32">
        <f>IFERROR(IF(E1473="","",VLOOKUP(E1473,'Setup - Mix Design'!$A$5:$I$504,9,0)),"")</f>
        <v/>
      </c>
      <c r="J1473" s="32">
        <f>IF(OR(F1473="",I1473=""),"",F1473*I1473)</f>
        <v/>
      </c>
      <c r="K1473" s="26" t="n"/>
    </row>
    <row r="1474">
      <c r="A1474" s="31" t="n"/>
      <c r="B1474" s="26" t="n"/>
      <c r="C1474" s="26" t="n"/>
      <c r="D1474" s="26" t="n"/>
      <c r="E1474" s="26" t="n"/>
      <c r="F1474" s="27" t="n"/>
      <c r="G1474" s="26" t="n"/>
      <c r="H1474" s="28">
        <f>IFERROR(IF(G1474="","",VLOOKUP(G1474,'Setup - Vehicles'!$A$5:$D$504,4,0)),"")</f>
        <v/>
      </c>
      <c r="I1474" s="32">
        <f>IFERROR(IF(E1474="","",VLOOKUP(E1474,'Setup - Mix Design'!$A$5:$I$504,9,0)),"")</f>
        <v/>
      </c>
      <c r="J1474" s="32">
        <f>IF(OR(F1474="",I1474=""),"",F1474*I1474)</f>
        <v/>
      </c>
      <c r="K1474" s="26" t="n"/>
    </row>
    <row r="1475">
      <c r="A1475" s="31" t="n"/>
      <c r="B1475" s="26" t="n"/>
      <c r="C1475" s="26" t="n"/>
      <c r="D1475" s="26" t="n"/>
      <c r="E1475" s="26" t="n"/>
      <c r="F1475" s="27" t="n"/>
      <c r="G1475" s="26" t="n"/>
      <c r="H1475" s="28">
        <f>IFERROR(IF(G1475="","",VLOOKUP(G1475,'Setup - Vehicles'!$A$5:$D$504,4,0)),"")</f>
        <v/>
      </c>
      <c r="I1475" s="32">
        <f>IFERROR(IF(E1475="","",VLOOKUP(E1475,'Setup - Mix Design'!$A$5:$I$504,9,0)),"")</f>
        <v/>
      </c>
      <c r="J1475" s="32">
        <f>IF(OR(F1475="",I1475=""),"",F1475*I1475)</f>
        <v/>
      </c>
      <c r="K1475" s="26" t="n"/>
    </row>
    <row r="1476">
      <c r="A1476" s="31" t="n"/>
      <c r="B1476" s="26" t="n"/>
      <c r="C1476" s="26" t="n"/>
      <c r="D1476" s="26" t="n"/>
      <c r="E1476" s="26" t="n"/>
      <c r="F1476" s="27" t="n"/>
      <c r="G1476" s="26" t="n"/>
      <c r="H1476" s="28">
        <f>IFERROR(IF(G1476="","",VLOOKUP(G1476,'Setup - Vehicles'!$A$5:$D$504,4,0)),"")</f>
        <v/>
      </c>
      <c r="I1476" s="32">
        <f>IFERROR(IF(E1476="","",VLOOKUP(E1476,'Setup - Mix Design'!$A$5:$I$504,9,0)),"")</f>
        <v/>
      </c>
      <c r="J1476" s="32">
        <f>IF(OR(F1476="",I1476=""),"",F1476*I1476)</f>
        <v/>
      </c>
      <c r="K1476" s="26" t="n"/>
    </row>
    <row r="1477">
      <c r="A1477" s="31" t="n"/>
      <c r="B1477" s="26" t="n"/>
      <c r="C1477" s="26" t="n"/>
      <c r="D1477" s="26" t="n"/>
      <c r="E1477" s="26" t="n"/>
      <c r="F1477" s="27" t="n"/>
      <c r="G1477" s="26" t="n"/>
      <c r="H1477" s="28">
        <f>IFERROR(IF(G1477="","",VLOOKUP(G1477,'Setup - Vehicles'!$A$5:$D$504,4,0)),"")</f>
        <v/>
      </c>
      <c r="I1477" s="32">
        <f>IFERROR(IF(E1477="","",VLOOKUP(E1477,'Setup - Mix Design'!$A$5:$I$504,9,0)),"")</f>
        <v/>
      </c>
      <c r="J1477" s="32">
        <f>IF(OR(F1477="",I1477=""),"",F1477*I1477)</f>
        <v/>
      </c>
      <c r="K1477" s="26" t="n"/>
    </row>
    <row r="1478">
      <c r="A1478" s="31" t="n"/>
      <c r="B1478" s="26" t="n"/>
      <c r="C1478" s="26" t="n"/>
      <c r="D1478" s="26" t="n"/>
      <c r="E1478" s="26" t="n"/>
      <c r="F1478" s="27" t="n"/>
      <c r="G1478" s="26" t="n"/>
      <c r="H1478" s="28">
        <f>IFERROR(IF(G1478="","",VLOOKUP(G1478,'Setup - Vehicles'!$A$5:$D$504,4,0)),"")</f>
        <v/>
      </c>
      <c r="I1478" s="32">
        <f>IFERROR(IF(E1478="","",VLOOKUP(E1478,'Setup - Mix Design'!$A$5:$I$504,9,0)),"")</f>
        <v/>
      </c>
      <c r="J1478" s="32">
        <f>IF(OR(F1478="",I1478=""),"",F1478*I1478)</f>
        <v/>
      </c>
      <c r="K1478" s="26" t="n"/>
    </row>
    <row r="1479">
      <c r="A1479" s="31" t="n"/>
      <c r="B1479" s="26" t="n"/>
      <c r="C1479" s="26" t="n"/>
      <c r="D1479" s="26" t="n"/>
      <c r="E1479" s="26" t="n"/>
      <c r="F1479" s="27" t="n"/>
      <c r="G1479" s="26" t="n"/>
      <c r="H1479" s="28">
        <f>IFERROR(IF(G1479="","",VLOOKUP(G1479,'Setup - Vehicles'!$A$5:$D$504,4,0)),"")</f>
        <v/>
      </c>
      <c r="I1479" s="32">
        <f>IFERROR(IF(E1479="","",VLOOKUP(E1479,'Setup - Mix Design'!$A$5:$I$504,9,0)),"")</f>
        <v/>
      </c>
      <c r="J1479" s="32">
        <f>IF(OR(F1479="",I1479=""),"",F1479*I1479)</f>
        <v/>
      </c>
      <c r="K1479" s="26" t="n"/>
    </row>
    <row r="1480">
      <c r="A1480" s="31" t="n"/>
      <c r="B1480" s="26" t="n"/>
      <c r="C1480" s="26" t="n"/>
      <c r="D1480" s="26" t="n"/>
      <c r="E1480" s="26" t="n"/>
      <c r="F1480" s="27" t="n"/>
      <c r="G1480" s="26" t="n"/>
      <c r="H1480" s="28">
        <f>IFERROR(IF(G1480="","",VLOOKUP(G1480,'Setup - Vehicles'!$A$5:$D$504,4,0)),"")</f>
        <v/>
      </c>
      <c r="I1480" s="32">
        <f>IFERROR(IF(E1480="","",VLOOKUP(E1480,'Setup - Mix Design'!$A$5:$I$504,9,0)),"")</f>
        <v/>
      </c>
      <c r="J1480" s="32">
        <f>IF(OR(F1480="",I1480=""),"",F1480*I1480)</f>
        <v/>
      </c>
      <c r="K1480" s="26" t="n"/>
    </row>
    <row r="1481">
      <c r="A1481" s="31" t="n"/>
      <c r="B1481" s="26" t="n"/>
      <c r="C1481" s="26" t="n"/>
      <c r="D1481" s="26" t="n"/>
      <c r="E1481" s="26" t="n"/>
      <c r="F1481" s="27" t="n"/>
      <c r="G1481" s="26" t="n"/>
      <c r="H1481" s="28">
        <f>IFERROR(IF(G1481="","",VLOOKUP(G1481,'Setup - Vehicles'!$A$5:$D$504,4,0)),"")</f>
        <v/>
      </c>
      <c r="I1481" s="32">
        <f>IFERROR(IF(E1481="","",VLOOKUP(E1481,'Setup - Mix Design'!$A$5:$I$504,9,0)),"")</f>
        <v/>
      </c>
      <c r="J1481" s="32">
        <f>IF(OR(F1481="",I1481=""),"",F1481*I1481)</f>
        <v/>
      </c>
      <c r="K1481" s="26" t="n"/>
    </row>
    <row r="1482">
      <c r="A1482" s="31" t="n"/>
      <c r="B1482" s="26" t="n"/>
      <c r="C1482" s="26" t="n"/>
      <c r="D1482" s="26" t="n"/>
      <c r="E1482" s="26" t="n"/>
      <c r="F1482" s="27" t="n"/>
      <c r="G1482" s="26" t="n"/>
      <c r="H1482" s="28">
        <f>IFERROR(IF(G1482="","",VLOOKUP(G1482,'Setup - Vehicles'!$A$5:$D$504,4,0)),"")</f>
        <v/>
      </c>
      <c r="I1482" s="32">
        <f>IFERROR(IF(E1482="","",VLOOKUP(E1482,'Setup - Mix Design'!$A$5:$I$504,9,0)),"")</f>
        <v/>
      </c>
      <c r="J1482" s="32">
        <f>IF(OR(F1482="",I1482=""),"",F1482*I1482)</f>
        <v/>
      </c>
      <c r="K1482" s="26" t="n"/>
    </row>
    <row r="1483">
      <c r="A1483" s="31" t="n"/>
      <c r="B1483" s="26" t="n"/>
      <c r="C1483" s="26" t="n"/>
      <c r="D1483" s="26" t="n"/>
      <c r="E1483" s="26" t="n"/>
      <c r="F1483" s="27" t="n"/>
      <c r="G1483" s="26" t="n"/>
      <c r="H1483" s="28">
        <f>IFERROR(IF(G1483="","",VLOOKUP(G1483,'Setup - Vehicles'!$A$5:$D$504,4,0)),"")</f>
        <v/>
      </c>
      <c r="I1483" s="32">
        <f>IFERROR(IF(E1483="","",VLOOKUP(E1483,'Setup - Mix Design'!$A$5:$I$504,9,0)),"")</f>
        <v/>
      </c>
      <c r="J1483" s="32">
        <f>IF(OR(F1483="",I1483=""),"",F1483*I1483)</f>
        <v/>
      </c>
      <c r="K1483" s="26" t="n"/>
    </row>
    <row r="1484">
      <c r="A1484" s="31" t="n"/>
      <c r="B1484" s="26" t="n"/>
      <c r="C1484" s="26" t="n"/>
      <c r="D1484" s="26" t="n"/>
      <c r="E1484" s="26" t="n"/>
      <c r="F1484" s="27" t="n"/>
      <c r="G1484" s="26" t="n"/>
      <c r="H1484" s="28">
        <f>IFERROR(IF(G1484="","",VLOOKUP(G1484,'Setup - Vehicles'!$A$5:$D$504,4,0)),"")</f>
        <v/>
      </c>
      <c r="I1484" s="32">
        <f>IFERROR(IF(E1484="","",VLOOKUP(E1484,'Setup - Mix Design'!$A$5:$I$504,9,0)),"")</f>
        <v/>
      </c>
      <c r="J1484" s="32">
        <f>IF(OR(F1484="",I1484=""),"",F1484*I1484)</f>
        <v/>
      </c>
      <c r="K1484" s="26" t="n"/>
    </row>
    <row r="1485">
      <c r="A1485" s="31" t="n"/>
      <c r="B1485" s="26" t="n"/>
      <c r="C1485" s="26" t="n"/>
      <c r="D1485" s="26" t="n"/>
      <c r="E1485" s="26" t="n"/>
      <c r="F1485" s="27" t="n"/>
      <c r="G1485" s="26" t="n"/>
      <c r="H1485" s="28">
        <f>IFERROR(IF(G1485="","",VLOOKUP(G1485,'Setup - Vehicles'!$A$5:$D$504,4,0)),"")</f>
        <v/>
      </c>
      <c r="I1485" s="32">
        <f>IFERROR(IF(E1485="","",VLOOKUP(E1485,'Setup - Mix Design'!$A$5:$I$504,9,0)),"")</f>
        <v/>
      </c>
      <c r="J1485" s="32">
        <f>IF(OR(F1485="",I1485=""),"",F1485*I1485)</f>
        <v/>
      </c>
      <c r="K1485" s="26" t="n"/>
    </row>
    <row r="1486">
      <c r="A1486" s="31" t="n"/>
      <c r="B1486" s="26" t="n"/>
      <c r="C1486" s="26" t="n"/>
      <c r="D1486" s="26" t="n"/>
      <c r="E1486" s="26" t="n"/>
      <c r="F1486" s="27" t="n"/>
      <c r="G1486" s="26" t="n"/>
      <c r="H1486" s="28">
        <f>IFERROR(IF(G1486="","",VLOOKUP(G1486,'Setup - Vehicles'!$A$5:$D$504,4,0)),"")</f>
        <v/>
      </c>
      <c r="I1486" s="32">
        <f>IFERROR(IF(E1486="","",VLOOKUP(E1486,'Setup - Mix Design'!$A$5:$I$504,9,0)),"")</f>
        <v/>
      </c>
      <c r="J1486" s="32">
        <f>IF(OR(F1486="",I1486=""),"",F1486*I1486)</f>
        <v/>
      </c>
      <c r="K1486" s="26" t="n"/>
    </row>
    <row r="1487">
      <c r="A1487" s="31" t="n"/>
      <c r="B1487" s="26" t="n"/>
      <c r="C1487" s="26" t="n"/>
      <c r="D1487" s="26" t="n"/>
      <c r="E1487" s="26" t="n"/>
      <c r="F1487" s="27" t="n"/>
      <c r="G1487" s="26" t="n"/>
      <c r="H1487" s="28">
        <f>IFERROR(IF(G1487="","",VLOOKUP(G1487,'Setup - Vehicles'!$A$5:$D$504,4,0)),"")</f>
        <v/>
      </c>
      <c r="I1487" s="32">
        <f>IFERROR(IF(E1487="","",VLOOKUP(E1487,'Setup - Mix Design'!$A$5:$I$504,9,0)),"")</f>
        <v/>
      </c>
      <c r="J1487" s="32">
        <f>IF(OR(F1487="",I1487=""),"",F1487*I1487)</f>
        <v/>
      </c>
      <c r="K1487" s="26" t="n"/>
    </row>
    <row r="1488">
      <c r="A1488" s="31" t="n"/>
      <c r="B1488" s="26" t="n"/>
      <c r="C1488" s="26" t="n"/>
      <c r="D1488" s="26" t="n"/>
      <c r="E1488" s="26" t="n"/>
      <c r="F1488" s="27" t="n"/>
      <c r="G1488" s="26" t="n"/>
      <c r="H1488" s="28">
        <f>IFERROR(IF(G1488="","",VLOOKUP(G1488,'Setup - Vehicles'!$A$5:$D$504,4,0)),"")</f>
        <v/>
      </c>
      <c r="I1488" s="32">
        <f>IFERROR(IF(E1488="","",VLOOKUP(E1488,'Setup - Mix Design'!$A$5:$I$504,9,0)),"")</f>
        <v/>
      </c>
      <c r="J1488" s="32">
        <f>IF(OR(F1488="",I1488=""),"",F1488*I1488)</f>
        <v/>
      </c>
      <c r="K1488" s="26" t="n"/>
    </row>
    <row r="1489">
      <c r="A1489" s="31" t="n"/>
      <c r="B1489" s="26" t="n"/>
      <c r="C1489" s="26" t="n"/>
      <c r="D1489" s="26" t="n"/>
      <c r="E1489" s="26" t="n"/>
      <c r="F1489" s="27" t="n"/>
      <c r="G1489" s="26" t="n"/>
      <c r="H1489" s="28">
        <f>IFERROR(IF(G1489="","",VLOOKUP(G1489,'Setup - Vehicles'!$A$5:$D$504,4,0)),"")</f>
        <v/>
      </c>
      <c r="I1489" s="32">
        <f>IFERROR(IF(E1489="","",VLOOKUP(E1489,'Setup - Mix Design'!$A$5:$I$504,9,0)),"")</f>
        <v/>
      </c>
      <c r="J1489" s="32">
        <f>IF(OR(F1489="",I1489=""),"",F1489*I1489)</f>
        <v/>
      </c>
      <c r="K1489" s="26" t="n"/>
    </row>
    <row r="1490">
      <c r="A1490" s="31" t="n"/>
      <c r="B1490" s="26" t="n"/>
      <c r="C1490" s="26" t="n"/>
      <c r="D1490" s="26" t="n"/>
      <c r="E1490" s="26" t="n"/>
      <c r="F1490" s="27" t="n"/>
      <c r="G1490" s="26" t="n"/>
      <c r="H1490" s="28">
        <f>IFERROR(IF(G1490="","",VLOOKUP(G1490,'Setup - Vehicles'!$A$5:$D$504,4,0)),"")</f>
        <v/>
      </c>
      <c r="I1490" s="32">
        <f>IFERROR(IF(E1490="","",VLOOKUP(E1490,'Setup - Mix Design'!$A$5:$I$504,9,0)),"")</f>
        <v/>
      </c>
      <c r="J1490" s="32">
        <f>IF(OR(F1490="",I1490=""),"",F1490*I1490)</f>
        <v/>
      </c>
      <c r="K1490" s="26" t="n"/>
    </row>
    <row r="1491">
      <c r="A1491" s="31" t="n"/>
      <c r="B1491" s="26" t="n"/>
      <c r="C1491" s="26" t="n"/>
      <c r="D1491" s="26" t="n"/>
      <c r="E1491" s="26" t="n"/>
      <c r="F1491" s="27" t="n"/>
      <c r="G1491" s="26" t="n"/>
      <c r="H1491" s="28">
        <f>IFERROR(IF(G1491="","",VLOOKUP(G1491,'Setup - Vehicles'!$A$5:$D$504,4,0)),"")</f>
        <v/>
      </c>
      <c r="I1491" s="32">
        <f>IFERROR(IF(E1491="","",VLOOKUP(E1491,'Setup - Mix Design'!$A$5:$I$504,9,0)),"")</f>
        <v/>
      </c>
      <c r="J1491" s="32">
        <f>IF(OR(F1491="",I1491=""),"",F1491*I1491)</f>
        <v/>
      </c>
      <c r="K1491" s="26" t="n"/>
    </row>
    <row r="1492">
      <c r="A1492" s="31" t="n"/>
      <c r="B1492" s="26" t="n"/>
      <c r="C1492" s="26" t="n"/>
      <c r="D1492" s="26" t="n"/>
      <c r="E1492" s="26" t="n"/>
      <c r="F1492" s="27" t="n"/>
      <c r="G1492" s="26" t="n"/>
      <c r="H1492" s="28">
        <f>IFERROR(IF(G1492="","",VLOOKUP(G1492,'Setup - Vehicles'!$A$5:$D$504,4,0)),"")</f>
        <v/>
      </c>
      <c r="I1492" s="32">
        <f>IFERROR(IF(E1492="","",VLOOKUP(E1492,'Setup - Mix Design'!$A$5:$I$504,9,0)),"")</f>
        <v/>
      </c>
      <c r="J1492" s="32">
        <f>IF(OR(F1492="",I1492=""),"",F1492*I1492)</f>
        <v/>
      </c>
      <c r="K1492" s="26" t="n"/>
    </row>
    <row r="1493">
      <c r="A1493" s="31" t="n"/>
      <c r="B1493" s="26" t="n"/>
      <c r="C1493" s="26" t="n"/>
      <c r="D1493" s="26" t="n"/>
      <c r="E1493" s="26" t="n"/>
      <c r="F1493" s="27" t="n"/>
      <c r="G1493" s="26" t="n"/>
      <c r="H1493" s="28">
        <f>IFERROR(IF(G1493="","",VLOOKUP(G1493,'Setup - Vehicles'!$A$5:$D$504,4,0)),"")</f>
        <v/>
      </c>
      <c r="I1493" s="32">
        <f>IFERROR(IF(E1493="","",VLOOKUP(E1493,'Setup - Mix Design'!$A$5:$I$504,9,0)),"")</f>
        <v/>
      </c>
      <c r="J1493" s="32">
        <f>IF(OR(F1493="",I1493=""),"",F1493*I1493)</f>
        <v/>
      </c>
      <c r="K1493" s="26" t="n"/>
    </row>
    <row r="1494">
      <c r="A1494" s="31" t="n"/>
      <c r="B1494" s="26" t="n"/>
      <c r="C1494" s="26" t="n"/>
      <c r="D1494" s="26" t="n"/>
      <c r="E1494" s="26" t="n"/>
      <c r="F1494" s="27" t="n"/>
      <c r="G1494" s="26" t="n"/>
      <c r="H1494" s="28">
        <f>IFERROR(IF(G1494="","",VLOOKUP(G1494,'Setup - Vehicles'!$A$5:$D$504,4,0)),"")</f>
        <v/>
      </c>
      <c r="I1494" s="32">
        <f>IFERROR(IF(E1494="","",VLOOKUP(E1494,'Setup - Mix Design'!$A$5:$I$504,9,0)),"")</f>
        <v/>
      </c>
      <c r="J1494" s="32">
        <f>IF(OR(F1494="",I1494=""),"",F1494*I1494)</f>
        <v/>
      </c>
      <c r="K1494" s="26" t="n"/>
    </row>
    <row r="1495">
      <c r="A1495" s="31" t="n"/>
      <c r="B1495" s="26" t="n"/>
      <c r="C1495" s="26" t="n"/>
      <c r="D1495" s="26" t="n"/>
      <c r="E1495" s="26" t="n"/>
      <c r="F1495" s="27" t="n"/>
      <c r="G1495" s="26" t="n"/>
      <c r="H1495" s="28">
        <f>IFERROR(IF(G1495="","",VLOOKUP(G1495,'Setup - Vehicles'!$A$5:$D$504,4,0)),"")</f>
        <v/>
      </c>
      <c r="I1495" s="32">
        <f>IFERROR(IF(E1495="","",VLOOKUP(E1495,'Setup - Mix Design'!$A$5:$I$504,9,0)),"")</f>
        <v/>
      </c>
      <c r="J1495" s="32">
        <f>IF(OR(F1495="",I1495=""),"",F1495*I1495)</f>
        <v/>
      </c>
      <c r="K1495" s="26" t="n"/>
    </row>
    <row r="1496">
      <c r="A1496" s="31" t="n"/>
      <c r="B1496" s="26" t="n"/>
      <c r="C1496" s="26" t="n"/>
      <c r="D1496" s="26" t="n"/>
      <c r="E1496" s="26" t="n"/>
      <c r="F1496" s="27" t="n"/>
      <c r="G1496" s="26" t="n"/>
      <c r="H1496" s="28">
        <f>IFERROR(IF(G1496="","",VLOOKUP(G1496,'Setup - Vehicles'!$A$5:$D$504,4,0)),"")</f>
        <v/>
      </c>
      <c r="I1496" s="32">
        <f>IFERROR(IF(E1496="","",VLOOKUP(E1496,'Setup - Mix Design'!$A$5:$I$504,9,0)),"")</f>
        <v/>
      </c>
      <c r="J1496" s="32">
        <f>IF(OR(F1496="",I1496=""),"",F1496*I1496)</f>
        <v/>
      </c>
      <c r="K1496" s="26" t="n"/>
    </row>
    <row r="1497">
      <c r="A1497" s="31" t="n"/>
      <c r="B1497" s="26" t="n"/>
      <c r="C1497" s="26" t="n"/>
      <c r="D1497" s="26" t="n"/>
      <c r="E1497" s="26" t="n"/>
      <c r="F1497" s="27" t="n"/>
      <c r="G1497" s="26" t="n"/>
      <c r="H1497" s="28">
        <f>IFERROR(IF(G1497="","",VLOOKUP(G1497,'Setup - Vehicles'!$A$5:$D$504,4,0)),"")</f>
        <v/>
      </c>
      <c r="I1497" s="32">
        <f>IFERROR(IF(E1497="","",VLOOKUP(E1497,'Setup - Mix Design'!$A$5:$I$504,9,0)),"")</f>
        <v/>
      </c>
      <c r="J1497" s="32">
        <f>IF(OR(F1497="",I1497=""),"",F1497*I1497)</f>
        <v/>
      </c>
      <c r="K1497" s="26" t="n"/>
    </row>
    <row r="1498">
      <c r="A1498" s="31" t="n"/>
      <c r="B1498" s="26" t="n"/>
      <c r="C1498" s="26" t="n"/>
      <c r="D1498" s="26" t="n"/>
      <c r="E1498" s="26" t="n"/>
      <c r="F1498" s="27" t="n"/>
      <c r="G1498" s="26" t="n"/>
      <c r="H1498" s="28">
        <f>IFERROR(IF(G1498="","",VLOOKUP(G1498,'Setup - Vehicles'!$A$5:$D$504,4,0)),"")</f>
        <v/>
      </c>
      <c r="I1498" s="32">
        <f>IFERROR(IF(E1498="","",VLOOKUP(E1498,'Setup - Mix Design'!$A$5:$I$504,9,0)),"")</f>
        <v/>
      </c>
      <c r="J1498" s="32">
        <f>IF(OR(F1498="",I1498=""),"",F1498*I1498)</f>
        <v/>
      </c>
      <c r="K1498" s="26" t="n"/>
    </row>
    <row r="1499">
      <c r="A1499" s="31" t="n"/>
      <c r="B1499" s="26" t="n"/>
      <c r="C1499" s="26" t="n"/>
      <c r="D1499" s="26" t="n"/>
      <c r="E1499" s="26" t="n"/>
      <c r="F1499" s="27" t="n"/>
      <c r="G1499" s="26" t="n"/>
      <c r="H1499" s="28">
        <f>IFERROR(IF(G1499="","",VLOOKUP(G1499,'Setup - Vehicles'!$A$5:$D$504,4,0)),"")</f>
        <v/>
      </c>
      <c r="I1499" s="32">
        <f>IFERROR(IF(E1499="","",VLOOKUP(E1499,'Setup - Mix Design'!$A$5:$I$504,9,0)),"")</f>
        <v/>
      </c>
      <c r="J1499" s="32">
        <f>IF(OR(F1499="",I1499=""),"",F1499*I1499)</f>
        <v/>
      </c>
      <c r="K1499" s="26" t="n"/>
    </row>
    <row r="1500">
      <c r="A1500" s="31" t="n"/>
      <c r="B1500" s="26" t="n"/>
      <c r="C1500" s="26" t="n"/>
      <c r="D1500" s="26" t="n"/>
      <c r="E1500" s="26" t="n"/>
      <c r="F1500" s="27" t="n"/>
      <c r="G1500" s="26" t="n"/>
      <c r="H1500" s="28">
        <f>IFERROR(IF(G1500="","",VLOOKUP(G1500,'Setup - Vehicles'!$A$5:$D$504,4,0)),"")</f>
        <v/>
      </c>
      <c r="I1500" s="32">
        <f>IFERROR(IF(E1500="","",VLOOKUP(E1500,'Setup - Mix Design'!$A$5:$I$504,9,0)),"")</f>
        <v/>
      </c>
      <c r="J1500" s="32">
        <f>IF(OR(F1500="",I1500=""),"",F1500*I1500)</f>
        <v/>
      </c>
      <c r="K1500" s="26" t="n"/>
    </row>
    <row r="1501">
      <c r="A1501" s="31" t="n"/>
      <c r="B1501" s="26" t="n"/>
      <c r="C1501" s="26" t="n"/>
      <c r="D1501" s="26" t="n"/>
      <c r="E1501" s="26" t="n"/>
      <c r="F1501" s="27" t="n"/>
      <c r="G1501" s="26" t="n"/>
      <c r="H1501" s="28">
        <f>IFERROR(IF(G1501="","",VLOOKUP(G1501,'Setup - Vehicles'!$A$5:$D$504,4,0)),"")</f>
        <v/>
      </c>
      <c r="I1501" s="32">
        <f>IFERROR(IF(E1501="","",VLOOKUP(E1501,'Setup - Mix Design'!$A$5:$I$504,9,0)),"")</f>
        <v/>
      </c>
      <c r="J1501" s="32">
        <f>IF(OR(F1501="",I1501=""),"",F1501*I1501)</f>
        <v/>
      </c>
      <c r="K1501" s="26" t="n"/>
    </row>
    <row r="1502">
      <c r="A1502" s="31" t="n"/>
      <c r="B1502" s="26" t="n"/>
      <c r="C1502" s="26" t="n"/>
      <c r="D1502" s="26" t="n"/>
      <c r="E1502" s="26" t="n"/>
      <c r="F1502" s="27" t="n"/>
      <c r="G1502" s="26" t="n"/>
      <c r="H1502" s="28">
        <f>IFERROR(IF(G1502="","",VLOOKUP(G1502,'Setup - Vehicles'!$A$5:$D$504,4,0)),"")</f>
        <v/>
      </c>
      <c r="I1502" s="32">
        <f>IFERROR(IF(E1502="","",VLOOKUP(E1502,'Setup - Mix Design'!$A$5:$I$504,9,0)),"")</f>
        <v/>
      </c>
      <c r="J1502" s="32">
        <f>IF(OR(F1502="",I1502=""),"",F1502*I1502)</f>
        <v/>
      </c>
      <c r="K1502" s="26" t="n"/>
    </row>
    <row r="1503">
      <c r="A1503" s="31" t="n"/>
      <c r="B1503" s="26" t="n"/>
      <c r="C1503" s="26" t="n"/>
      <c r="D1503" s="26" t="n"/>
      <c r="E1503" s="26" t="n"/>
      <c r="F1503" s="27" t="n"/>
      <c r="G1503" s="26" t="n"/>
      <c r="H1503" s="28">
        <f>IFERROR(IF(G1503="","",VLOOKUP(G1503,'Setup - Vehicles'!$A$5:$D$504,4,0)),"")</f>
        <v/>
      </c>
      <c r="I1503" s="32">
        <f>IFERROR(IF(E1503="","",VLOOKUP(E1503,'Setup - Mix Design'!$A$5:$I$504,9,0)),"")</f>
        <v/>
      </c>
      <c r="J1503" s="32">
        <f>IF(OR(F1503="",I1503=""),"",F1503*I1503)</f>
        <v/>
      </c>
      <c r="K1503" s="26" t="n"/>
    </row>
    <row r="1504">
      <c r="A1504" s="31" t="n"/>
      <c r="B1504" s="26" t="n"/>
      <c r="C1504" s="26" t="n"/>
      <c r="D1504" s="26" t="n"/>
      <c r="E1504" s="26" t="n"/>
      <c r="F1504" s="27" t="n"/>
      <c r="G1504" s="26" t="n"/>
      <c r="H1504" s="28">
        <f>IFERROR(IF(G1504="","",VLOOKUP(G1504,'Setup - Vehicles'!$A$5:$D$504,4,0)),"")</f>
        <v/>
      </c>
      <c r="I1504" s="32">
        <f>IFERROR(IF(E1504="","",VLOOKUP(E1504,'Setup - Mix Design'!$A$5:$I$504,9,0)),"")</f>
        <v/>
      </c>
      <c r="J1504" s="32">
        <f>IF(OR(F1504="",I1504=""),"",F1504*I1504)</f>
        <v/>
      </c>
      <c r="K1504" s="26" t="n"/>
    </row>
    <row r="1505">
      <c r="A1505" s="31" t="n"/>
      <c r="B1505" s="26" t="n"/>
      <c r="C1505" s="26" t="n"/>
      <c r="D1505" s="26" t="n"/>
      <c r="E1505" s="26" t="n"/>
      <c r="F1505" s="27" t="n"/>
      <c r="G1505" s="26" t="n"/>
      <c r="H1505" s="28">
        <f>IFERROR(IF(G1505="","",VLOOKUP(G1505,'Setup - Vehicles'!$A$5:$D$504,4,0)),"")</f>
        <v/>
      </c>
      <c r="I1505" s="32">
        <f>IFERROR(IF(E1505="","",VLOOKUP(E1505,'Setup - Mix Design'!$A$5:$I$504,9,0)),"")</f>
        <v/>
      </c>
      <c r="J1505" s="32">
        <f>IF(OR(F1505="",I1505=""),"",F1505*I1505)</f>
        <v/>
      </c>
      <c r="K1505" s="26" t="n"/>
    </row>
    <row r="1506">
      <c r="A1506" s="31" t="n"/>
      <c r="B1506" s="26" t="n"/>
      <c r="C1506" s="26" t="n"/>
      <c r="D1506" s="26" t="n"/>
      <c r="E1506" s="26" t="n"/>
      <c r="F1506" s="27" t="n"/>
      <c r="G1506" s="26" t="n"/>
      <c r="H1506" s="28">
        <f>IFERROR(IF(G1506="","",VLOOKUP(G1506,'Setup - Vehicles'!$A$5:$D$504,4,0)),"")</f>
        <v/>
      </c>
      <c r="I1506" s="32">
        <f>IFERROR(IF(E1506="","",VLOOKUP(E1506,'Setup - Mix Design'!$A$5:$I$504,9,0)),"")</f>
        <v/>
      </c>
      <c r="J1506" s="32">
        <f>IF(OR(F1506="",I1506=""),"",F1506*I1506)</f>
        <v/>
      </c>
      <c r="K1506" s="26" t="n"/>
    </row>
    <row r="1507">
      <c r="A1507" s="31" t="n"/>
      <c r="B1507" s="26" t="n"/>
      <c r="C1507" s="26" t="n"/>
      <c r="D1507" s="26" t="n"/>
      <c r="E1507" s="26" t="n"/>
      <c r="F1507" s="27" t="n"/>
      <c r="G1507" s="26" t="n"/>
      <c r="H1507" s="28">
        <f>IFERROR(IF(G1507="","",VLOOKUP(G1507,'Setup - Vehicles'!$A$5:$D$504,4,0)),"")</f>
        <v/>
      </c>
      <c r="I1507" s="32">
        <f>IFERROR(IF(E1507="","",VLOOKUP(E1507,'Setup - Mix Design'!$A$5:$I$504,9,0)),"")</f>
        <v/>
      </c>
      <c r="J1507" s="32">
        <f>IF(OR(F1507="",I1507=""),"",F1507*I1507)</f>
        <v/>
      </c>
      <c r="K1507" s="26" t="n"/>
    </row>
    <row r="1508">
      <c r="A1508" s="31" t="n"/>
      <c r="B1508" s="26" t="n"/>
      <c r="C1508" s="26" t="n"/>
      <c r="D1508" s="26" t="n"/>
      <c r="E1508" s="26" t="n"/>
      <c r="F1508" s="27" t="n"/>
      <c r="G1508" s="26" t="n"/>
      <c r="H1508" s="28">
        <f>IFERROR(IF(G1508="","",VLOOKUP(G1508,'Setup - Vehicles'!$A$5:$D$504,4,0)),"")</f>
        <v/>
      </c>
      <c r="I1508" s="32">
        <f>IFERROR(IF(E1508="","",VLOOKUP(E1508,'Setup - Mix Design'!$A$5:$I$504,9,0)),"")</f>
        <v/>
      </c>
      <c r="J1508" s="32">
        <f>IF(OR(F1508="",I1508=""),"",F1508*I1508)</f>
        <v/>
      </c>
      <c r="K1508" s="26" t="n"/>
    </row>
    <row r="1509">
      <c r="A1509" s="31" t="n"/>
      <c r="B1509" s="26" t="n"/>
      <c r="C1509" s="26" t="n"/>
      <c r="D1509" s="26" t="n"/>
      <c r="E1509" s="26" t="n"/>
      <c r="F1509" s="27" t="n"/>
      <c r="G1509" s="26" t="n"/>
      <c r="H1509" s="28">
        <f>IFERROR(IF(G1509="","",VLOOKUP(G1509,'Setup - Vehicles'!$A$5:$D$504,4,0)),"")</f>
        <v/>
      </c>
      <c r="I1509" s="32">
        <f>IFERROR(IF(E1509="","",VLOOKUP(E1509,'Setup - Mix Design'!$A$5:$I$504,9,0)),"")</f>
        <v/>
      </c>
      <c r="J1509" s="32">
        <f>IF(OR(F1509="",I1509=""),"",F1509*I1509)</f>
        <v/>
      </c>
      <c r="K1509" s="26" t="n"/>
    </row>
    <row r="1510">
      <c r="A1510" s="31" t="n"/>
      <c r="B1510" s="26" t="n"/>
      <c r="C1510" s="26" t="n"/>
      <c r="D1510" s="26" t="n"/>
      <c r="E1510" s="26" t="n"/>
      <c r="F1510" s="27" t="n"/>
      <c r="G1510" s="26" t="n"/>
      <c r="H1510" s="28">
        <f>IFERROR(IF(G1510="","",VLOOKUP(G1510,'Setup - Vehicles'!$A$5:$D$504,4,0)),"")</f>
        <v/>
      </c>
      <c r="I1510" s="32">
        <f>IFERROR(IF(E1510="","",VLOOKUP(E1510,'Setup - Mix Design'!$A$5:$I$504,9,0)),"")</f>
        <v/>
      </c>
      <c r="J1510" s="32">
        <f>IF(OR(F1510="",I1510=""),"",F1510*I1510)</f>
        <v/>
      </c>
      <c r="K1510" s="26" t="n"/>
    </row>
    <row r="1511">
      <c r="A1511" s="31" t="n"/>
      <c r="B1511" s="26" t="n"/>
      <c r="C1511" s="26" t="n"/>
      <c r="D1511" s="26" t="n"/>
      <c r="E1511" s="26" t="n"/>
      <c r="F1511" s="27" t="n"/>
      <c r="G1511" s="26" t="n"/>
      <c r="H1511" s="28">
        <f>IFERROR(IF(G1511="","",VLOOKUP(G1511,'Setup - Vehicles'!$A$5:$D$504,4,0)),"")</f>
        <v/>
      </c>
      <c r="I1511" s="32">
        <f>IFERROR(IF(E1511="","",VLOOKUP(E1511,'Setup - Mix Design'!$A$5:$I$504,9,0)),"")</f>
        <v/>
      </c>
      <c r="J1511" s="32">
        <f>IF(OR(F1511="",I1511=""),"",F1511*I1511)</f>
        <v/>
      </c>
      <c r="K1511" s="26" t="n"/>
    </row>
    <row r="1512">
      <c r="A1512" s="31" t="n"/>
      <c r="B1512" s="26" t="n"/>
      <c r="C1512" s="26" t="n"/>
      <c r="D1512" s="26" t="n"/>
      <c r="E1512" s="26" t="n"/>
      <c r="F1512" s="27" t="n"/>
      <c r="G1512" s="26" t="n"/>
      <c r="H1512" s="28">
        <f>IFERROR(IF(G1512="","",VLOOKUP(G1512,'Setup - Vehicles'!$A$5:$D$504,4,0)),"")</f>
        <v/>
      </c>
      <c r="I1512" s="32">
        <f>IFERROR(IF(E1512="","",VLOOKUP(E1512,'Setup - Mix Design'!$A$5:$I$504,9,0)),"")</f>
        <v/>
      </c>
      <c r="J1512" s="32">
        <f>IF(OR(F1512="",I1512=""),"",F1512*I1512)</f>
        <v/>
      </c>
      <c r="K1512" s="26" t="n"/>
    </row>
    <row r="1513">
      <c r="A1513" s="31" t="n"/>
      <c r="B1513" s="26" t="n"/>
      <c r="C1513" s="26" t="n"/>
      <c r="D1513" s="26" t="n"/>
      <c r="E1513" s="26" t="n"/>
      <c r="F1513" s="27" t="n"/>
      <c r="G1513" s="26" t="n"/>
      <c r="H1513" s="28">
        <f>IFERROR(IF(G1513="","",VLOOKUP(G1513,'Setup - Vehicles'!$A$5:$D$504,4,0)),"")</f>
        <v/>
      </c>
      <c r="I1513" s="32">
        <f>IFERROR(IF(E1513="","",VLOOKUP(E1513,'Setup - Mix Design'!$A$5:$I$504,9,0)),"")</f>
        <v/>
      </c>
      <c r="J1513" s="32">
        <f>IF(OR(F1513="",I1513=""),"",F1513*I1513)</f>
        <v/>
      </c>
      <c r="K1513" s="26" t="n"/>
    </row>
    <row r="1514">
      <c r="A1514" s="31" t="n"/>
      <c r="B1514" s="26" t="n"/>
      <c r="C1514" s="26" t="n"/>
      <c r="D1514" s="26" t="n"/>
      <c r="E1514" s="26" t="n"/>
      <c r="F1514" s="27" t="n"/>
      <c r="G1514" s="26" t="n"/>
      <c r="H1514" s="28">
        <f>IFERROR(IF(G1514="","",VLOOKUP(G1514,'Setup - Vehicles'!$A$5:$D$504,4,0)),"")</f>
        <v/>
      </c>
      <c r="I1514" s="32">
        <f>IFERROR(IF(E1514="","",VLOOKUP(E1514,'Setup - Mix Design'!$A$5:$I$504,9,0)),"")</f>
        <v/>
      </c>
      <c r="J1514" s="32">
        <f>IF(OR(F1514="",I1514=""),"",F1514*I1514)</f>
        <v/>
      </c>
      <c r="K1514" s="26" t="n"/>
    </row>
    <row r="1515">
      <c r="A1515" s="31" t="n"/>
      <c r="B1515" s="26" t="n"/>
      <c r="C1515" s="26" t="n"/>
      <c r="D1515" s="26" t="n"/>
      <c r="E1515" s="26" t="n"/>
      <c r="F1515" s="27" t="n"/>
      <c r="G1515" s="26" t="n"/>
      <c r="H1515" s="28">
        <f>IFERROR(IF(G1515="","",VLOOKUP(G1515,'Setup - Vehicles'!$A$5:$D$504,4,0)),"")</f>
        <v/>
      </c>
      <c r="I1515" s="32">
        <f>IFERROR(IF(E1515="","",VLOOKUP(E1515,'Setup - Mix Design'!$A$5:$I$504,9,0)),"")</f>
        <v/>
      </c>
      <c r="J1515" s="32">
        <f>IF(OR(F1515="",I1515=""),"",F1515*I1515)</f>
        <v/>
      </c>
      <c r="K1515" s="26" t="n"/>
    </row>
    <row r="1516">
      <c r="A1516" s="31" t="n"/>
      <c r="B1516" s="26" t="n"/>
      <c r="C1516" s="26" t="n"/>
      <c r="D1516" s="26" t="n"/>
      <c r="E1516" s="26" t="n"/>
      <c r="F1516" s="27" t="n"/>
      <c r="G1516" s="26" t="n"/>
      <c r="H1516" s="28">
        <f>IFERROR(IF(G1516="","",VLOOKUP(G1516,'Setup - Vehicles'!$A$5:$D$504,4,0)),"")</f>
        <v/>
      </c>
      <c r="I1516" s="32">
        <f>IFERROR(IF(E1516="","",VLOOKUP(E1516,'Setup - Mix Design'!$A$5:$I$504,9,0)),"")</f>
        <v/>
      </c>
      <c r="J1516" s="32">
        <f>IF(OR(F1516="",I1516=""),"",F1516*I1516)</f>
        <v/>
      </c>
      <c r="K1516" s="26" t="n"/>
    </row>
    <row r="1517">
      <c r="A1517" s="31" t="n"/>
      <c r="B1517" s="26" t="n"/>
      <c r="C1517" s="26" t="n"/>
      <c r="D1517" s="26" t="n"/>
      <c r="E1517" s="26" t="n"/>
      <c r="F1517" s="27" t="n"/>
      <c r="G1517" s="26" t="n"/>
      <c r="H1517" s="28">
        <f>IFERROR(IF(G1517="","",VLOOKUP(G1517,'Setup - Vehicles'!$A$5:$D$504,4,0)),"")</f>
        <v/>
      </c>
      <c r="I1517" s="32">
        <f>IFERROR(IF(E1517="","",VLOOKUP(E1517,'Setup - Mix Design'!$A$5:$I$504,9,0)),"")</f>
        <v/>
      </c>
      <c r="J1517" s="32">
        <f>IF(OR(F1517="",I1517=""),"",F1517*I1517)</f>
        <v/>
      </c>
      <c r="K1517" s="26" t="n"/>
    </row>
    <row r="1518">
      <c r="A1518" s="31" t="n"/>
      <c r="B1518" s="26" t="n"/>
      <c r="C1518" s="26" t="n"/>
      <c r="D1518" s="26" t="n"/>
      <c r="E1518" s="26" t="n"/>
      <c r="F1518" s="27" t="n"/>
      <c r="G1518" s="26" t="n"/>
      <c r="H1518" s="28">
        <f>IFERROR(IF(G1518="","",VLOOKUP(G1518,'Setup - Vehicles'!$A$5:$D$504,4,0)),"")</f>
        <v/>
      </c>
      <c r="I1518" s="32">
        <f>IFERROR(IF(E1518="","",VLOOKUP(E1518,'Setup - Mix Design'!$A$5:$I$504,9,0)),"")</f>
        <v/>
      </c>
      <c r="J1518" s="32">
        <f>IF(OR(F1518="",I1518=""),"",F1518*I1518)</f>
        <v/>
      </c>
      <c r="K1518" s="26" t="n"/>
    </row>
    <row r="1519">
      <c r="A1519" s="31" t="n"/>
      <c r="B1519" s="26" t="n"/>
      <c r="C1519" s="26" t="n"/>
      <c r="D1519" s="26" t="n"/>
      <c r="E1519" s="26" t="n"/>
      <c r="F1519" s="27" t="n"/>
      <c r="G1519" s="26" t="n"/>
      <c r="H1519" s="28">
        <f>IFERROR(IF(G1519="","",VLOOKUP(G1519,'Setup - Vehicles'!$A$5:$D$504,4,0)),"")</f>
        <v/>
      </c>
      <c r="I1519" s="32">
        <f>IFERROR(IF(E1519="","",VLOOKUP(E1519,'Setup - Mix Design'!$A$5:$I$504,9,0)),"")</f>
        <v/>
      </c>
      <c r="J1519" s="32">
        <f>IF(OR(F1519="",I1519=""),"",F1519*I1519)</f>
        <v/>
      </c>
      <c r="K1519" s="26" t="n"/>
    </row>
    <row r="1520">
      <c r="A1520" s="31" t="n"/>
      <c r="B1520" s="26" t="n"/>
      <c r="C1520" s="26" t="n"/>
      <c r="D1520" s="26" t="n"/>
      <c r="E1520" s="26" t="n"/>
      <c r="F1520" s="27" t="n"/>
      <c r="G1520" s="26" t="n"/>
      <c r="H1520" s="28">
        <f>IFERROR(IF(G1520="","",VLOOKUP(G1520,'Setup - Vehicles'!$A$5:$D$504,4,0)),"")</f>
        <v/>
      </c>
      <c r="I1520" s="32">
        <f>IFERROR(IF(E1520="","",VLOOKUP(E1520,'Setup - Mix Design'!$A$5:$I$504,9,0)),"")</f>
        <v/>
      </c>
      <c r="J1520" s="32">
        <f>IF(OR(F1520="",I1520=""),"",F1520*I1520)</f>
        <v/>
      </c>
      <c r="K1520" s="26" t="n"/>
    </row>
    <row r="1521">
      <c r="A1521" s="31" t="n"/>
      <c r="B1521" s="26" t="n"/>
      <c r="C1521" s="26" t="n"/>
      <c r="D1521" s="26" t="n"/>
      <c r="E1521" s="26" t="n"/>
      <c r="F1521" s="27" t="n"/>
      <c r="G1521" s="26" t="n"/>
      <c r="H1521" s="28">
        <f>IFERROR(IF(G1521="","",VLOOKUP(G1521,'Setup - Vehicles'!$A$5:$D$504,4,0)),"")</f>
        <v/>
      </c>
      <c r="I1521" s="32">
        <f>IFERROR(IF(E1521="","",VLOOKUP(E1521,'Setup - Mix Design'!$A$5:$I$504,9,0)),"")</f>
        <v/>
      </c>
      <c r="J1521" s="32">
        <f>IF(OR(F1521="",I1521=""),"",F1521*I1521)</f>
        <v/>
      </c>
      <c r="K1521" s="26" t="n"/>
    </row>
    <row r="1522">
      <c r="A1522" s="31" t="n"/>
      <c r="B1522" s="26" t="n"/>
      <c r="C1522" s="26" t="n"/>
      <c r="D1522" s="26" t="n"/>
      <c r="E1522" s="26" t="n"/>
      <c r="F1522" s="27" t="n"/>
      <c r="G1522" s="26" t="n"/>
      <c r="H1522" s="28">
        <f>IFERROR(IF(G1522="","",VLOOKUP(G1522,'Setup - Vehicles'!$A$5:$D$504,4,0)),"")</f>
        <v/>
      </c>
      <c r="I1522" s="32">
        <f>IFERROR(IF(E1522="","",VLOOKUP(E1522,'Setup - Mix Design'!$A$5:$I$504,9,0)),"")</f>
        <v/>
      </c>
      <c r="J1522" s="32">
        <f>IF(OR(F1522="",I1522=""),"",F1522*I1522)</f>
        <v/>
      </c>
      <c r="K1522" s="26" t="n"/>
    </row>
    <row r="1523">
      <c r="A1523" s="31" t="n"/>
      <c r="B1523" s="26" t="n"/>
      <c r="C1523" s="26" t="n"/>
      <c r="D1523" s="26" t="n"/>
      <c r="E1523" s="26" t="n"/>
      <c r="F1523" s="27" t="n"/>
      <c r="G1523" s="26" t="n"/>
      <c r="H1523" s="28">
        <f>IFERROR(IF(G1523="","",VLOOKUP(G1523,'Setup - Vehicles'!$A$5:$D$504,4,0)),"")</f>
        <v/>
      </c>
      <c r="I1523" s="32">
        <f>IFERROR(IF(E1523="","",VLOOKUP(E1523,'Setup - Mix Design'!$A$5:$I$504,9,0)),"")</f>
        <v/>
      </c>
      <c r="J1523" s="32">
        <f>IF(OR(F1523="",I1523=""),"",F1523*I1523)</f>
        <v/>
      </c>
      <c r="K1523" s="26" t="n"/>
    </row>
    <row r="1524">
      <c r="A1524" s="31" t="n"/>
      <c r="B1524" s="26" t="n"/>
      <c r="C1524" s="26" t="n"/>
      <c r="D1524" s="26" t="n"/>
      <c r="E1524" s="26" t="n"/>
      <c r="F1524" s="27" t="n"/>
      <c r="G1524" s="26" t="n"/>
      <c r="H1524" s="28">
        <f>IFERROR(IF(G1524="","",VLOOKUP(G1524,'Setup - Vehicles'!$A$5:$D$504,4,0)),"")</f>
        <v/>
      </c>
      <c r="I1524" s="32">
        <f>IFERROR(IF(E1524="","",VLOOKUP(E1524,'Setup - Mix Design'!$A$5:$I$504,9,0)),"")</f>
        <v/>
      </c>
      <c r="J1524" s="32">
        <f>IF(OR(F1524="",I1524=""),"",F1524*I1524)</f>
        <v/>
      </c>
      <c r="K1524" s="26" t="n"/>
    </row>
    <row r="1525">
      <c r="A1525" s="31" t="n"/>
      <c r="B1525" s="26" t="n"/>
      <c r="C1525" s="26" t="n"/>
      <c r="D1525" s="26" t="n"/>
      <c r="E1525" s="26" t="n"/>
      <c r="F1525" s="27" t="n"/>
      <c r="G1525" s="26" t="n"/>
      <c r="H1525" s="28">
        <f>IFERROR(IF(G1525="","",VLOOKUP(G1525,'Setup - Vehicles'!$A$5:$D$504,4,0)),"")</f>
        <v/>
      </c>
      <c r="I1525" s="32">
        <f>IFERROR(IF(E1525="","",VLOOKUP(E1525,'Setup - Mix Design'!$A$5:$I$504,9,0)),"")</f>
        <v/>
      </c>
      <c r="J1525" s="32">
        <f>IF(OR(F1525="",I1525=""),"",F1525*I1525)</f>
        <v/>
      </c>
      <c r="K1525" s="26" t="n"/>
    </row>
    <row r="1526">
      <c r="A1526" s="31" t="n"/>
      <c r="B1526" s="26" t="n"/>
      <c r="C1526" s="26" t="n"/>
      <c r="D1526" s="26" t="n"/>
      <c r="E1526" s="26" t="n"/>
      <c r="F1526" s="27" t="n"/>
      <c r="G1526" s="26" t="n"/>
      <c r="H1526" s="28">
        <f>IFERROR(IF(G1526="","",VLOOKUP(G1526,'Setup - Vehicles'!$A$5:$D$504,4,0)),"")</f>
        <v/>
      </c>
      <c r="I1526" s="32">
        <f>IFERROR(IF(E1526="","",VLOOKUP(E1526,'Setup - Mix Design'!$A$5:$I$504,9,0)),"")</f>
        <v/>
      </c>
      <c r="J1526" s="32">
        <f>IF(OR(F1526="",I1526=""),"",F1526*I1526)</f>
        <v/>
      </c>
      <c r="K1526" s="26" t="n"/>
    </row>
    <row r="1527">
      <c r="A1527" s="31" t="n"/>
      <c r="B1527" s="26" t="n"/>
      <c r="C1527" s="26" t="n"/>
      <c r="D1527" s="26" t="n"/>
      <c r="E1527" s="26" t="n"/>
      <c r="F1527" s="27" t="n"/>
      <c r="G1527" s="26" t="n"/>
      <c r="H1527" s="28">
        <f>IFERROR(IF(G1527="","",VLOOKUP(G1527,'Setup - Vehicles'!$A$5:$D$504,4,0)),"")</f>
        <v/>
      </c>
      <c r="I1527" s="32">
        <f>IFERROR(IF(E1527="","",VLOOKUP(E1527,'Setup - Mix Design'!$A$5:$I$504,9,0)),"")</f>
        <v/>
      </c>
      <c r="J1527" s="32">
        <f>IF(OR(F1527="",I1527=""),"",F1527*I1527)</f>
        <v/>
      </c>
      <c r="K1527" s="26" t="n"/>
    </row>
    <row r="1528">
      <c r="A1528" s="31" t="n"/>
      <c r="B1528" s="26" t="n"/>
      <c r="C1528" s="26" t="n"/>
      <c r="D1528" s="26" t="n"/>
      <c r="E1528" s="26" t="n"/>
      <c r="F1528" s="27" t="n"/>
      <c r="G1528" s="26" t="n"/>
      <c r="H1528" s="28">
        <f>IFERROR(IF(G1528="","",VLOOKUP(G1528,'Setup - Vehicles'!$A$5:$D$504,4,0)),"")</f>
        <v/>
      </c>
      <c r="I1528" s="32">
        <f>IFERROR(IF(E1528="","",VLOOKUP(E1528,'Setup - Mix Design'!$A$5:$I$504,9,0)),"")</f>
        <v/>
      </c>
      <c r="J1528" s="32">
        <f>IF(OR(F1528="",I1528=""),"",F1528*I1528)</f>
        <v/>
      </c>
      <c r="K1528" s="26" t="n"/>
    </row>
    <row r="1529">
      <c r="A1529" s="31" t="n"/>
      <c r="B1529" s="26" t="n"/>
      <c r="C1529" s="26" t="n"/>
      <c r="D1529" s="26" t="n"/>
      <c r="E1529" s="26" t="n"/>
      <c r="F1529" s="27" t="n"/>
      <c r="G1529" s="26" t="n"/>
      <c r="H1529" s="28">
        <f>IFERROR(IF(G1529="","",VLOOKUP(G1529,'Setup - Vehicles'!$A$5:$D$504,4,0)),"")</f>
        <v/>
      </c>
      <c r="I1529" s="32">
        <f>IFERROR(IF(E1529="","",VLOOKUP(E1529,'Setup - Mix Design'!$A$5:$I$504,9,0)),"")</f>
        <v/>
      </c>
      <c r="J1529" s="32">
        <f>IF(OR(F1529="",I1529=""),"",F1529*I1529)</f>
        <v/>
      </c>
      <c r="K1529" s="26" t="n"/>
    </row>
    <row r="1530">
      <c r="A1530" s="31" t="n"/>
      <c r="B1530" s="26" t="n"/>
      <c r="C1530" s="26" t="n"/>
      <c r="D1530" s="26" t="n"/>
      <c r="E1530" s="26" t="n"/>
      <c r="F1530" s="27" t="n"/>
      <c r="G1530" s="26" t="n"/>
      <c r="H1530" s="28">
        <f>IFERROR(IF(G1530="","",VLOOKUP(G1530,'Setup - Vehicles'!$A$5:$D$504,4,0)),"")</f>
        <v/>
      </c>
      <c r="I1530" s="32">
        <f>IFERROR(IF(E1530="","",VLOOKUP(E1530,'Setup - Mix Design'!$A$5:$I$504,9,0)),"")</f>
        <v/>
      </c>
      <c r="J1530" s="32">
        <f>IF(OR(F1530="",I1530=""),"",F1530*I1530)</f>
        <v/>
      </c>
      <c r="K1530" s="26" t="n"/>
    </row>
    <row r="1531">
      <c r="A1531" s="31" t="n"/>
      <c r="B1531" s="26" t="n"/>
      <c r="C1531" s="26" t="n"/>
      <c r="D1531" s="26" t="n"/>
      <c r="E1531" s="26" t="n"/>
      <c r="F1531" s="27" t="n"/>
      <c r="G1531" s="26" t="n"/>
      <c r="H1531" s="28">
        <f>IFERROR(IF(G1531="","",VLOOKUP(G1531,'Setup - Vehicles'!$A$5:$D$504,4,0)),"")</f>
        <v/>
      </c>
      <c r="I1531" s="32">
        <f>IFERROR(IF(E1531="","",VLOOKUP(E1531,'Setup - Mix Design'!$A$5:$I$504,9,0)),"")</f>
        <v/>
      </c>
      <c r="J1531" s="32">
        <f>IF(OR(F1531="",I1531=""),"",F1531*I1531)</f>
        <v/>
      </c>
      <c r="K1531" s="26" t="n"/>
    </row>
    <row r="1532">
      <c r="A1532" s="31" t="n"/>
      <c r="B1532" s="26" t="n"/>
      <c r="C1532" s="26" t="n"/>
      <c r="D1532" s="26" t="n"/>
      <c r="E1532" s="26" t="n"/>
      <c r="F1532" s="27" t="n"/>
      <c r="G1532" s="26" t="n"/>
      <c r="H1532" s="28">
        <f>IFERROR(IF(G1532="","",VLOOKUP(G1532,'Setup - Vehicles'!$A$5:$D$504,4,0)),"")</f>
        <v/>
      </c>
      <c r="I1532" s="32">
        <f>IFERROR(IF(E1532="","",VLOOKUP(E1532,'Setup - Mix Design'!$A$5:$I$504,9,0)),"")</f>
        <v/>
      </c>
      <c r="J1532" s="32">
        <f>IF(OR(F1532="",I1532=""),"",F1532*I1532)</f>
        <v/>
      </c>
      <c r="K1532" s="26" t="n"/>
    </row>
    <row r="1533">
      <c r="A1533" s="31" t="n"/>
      <c r="B1533" s="26" t="n"/>
      <c r="C1533" s="26" t="n"/>
      <c r="D1533" s="26" t="n"/>
      <c r="E1533" s="26" t="n"/>
      <c r="F1533" s="27" t="n"/>
      <c r="G1533" s="26" t="n"/>
      <c r="H1533" s="28">
        <f>IFERROR(IF(G1533="","",VLOOKUP(G1533,'Setup - Vehicles'!$A$5:$D$504,4,0)),"")</f>
        <v/>
      </c>
      <c r="I1533" s="32">
        <f>IFERROR(IF(E1533="","",VLOOKUP(E1533,'Setup - Mix Design'!$A$5:$I$504,9,0)),"")</f>
        <v/>
      </c>
      <c r="J1533" s="32">
        <f>IF(OR(F1533="",I1533=""),"",F1533*I1533)</f>
        <v/>
      </c>
      <c r="K1533" s="26" t="n"/>
    </row>
    <row r="1534">
      <c r="A1534" s="31" t="n"/>
      <c r="B1534" s="26" t="n"/>
      <c r="C1534" s="26" t="n"/>
      <c r="D1534" s="26" t="n"/>
      <c r="E1534" s="26" t="n"/>
      <c r="F1534" s="27" t="n"/>
      <c r="G1534" s="26" t="n"/>
      <c r="H1534" s="28">
        <f>IFERROR(IF(G1534="","",VLOOKUP(G1534,'Setup - Vehicles'!$A$5:$D$504,4,0)),"")</f>
        <v/>
      </c>
      <c r="I1534" s="32">
        <f>IFERROR(IF(E1534="","",VLOOKUP(E1534,'Setup - Mix Design'!$A$5:$I$504,9,0)),"")</f>
        <v/>
      </c>
      <c r="J1534" s="32">
        <f>IF(OR(F1534="",I1534=""),"",F1534*I1534)</f>
        <v/>
      </c>
      <c r="K1534" s="26" t="n"/>
    </row>
    <row r="1535">
      <c r="A1535" s="31" t="n"/>
      <c r="B1535" s="26" t="n"/>
      <c r="C1535" s="26" t="n"/>
      <c r="D1535" s="26" t="n"/>
      <c r="E1535" s="26" t="n"/>
      <c r="F1535" s="27" t="n"/>
      <c r="G1535" s="26" t="n"/>
      <c r="H1535" s="28">
        <f>IFERROR(IF(G1535="","",VLOOKUP(G1535,'Setup - Vehicles'!$A$5:$D$504,4,0)),"")</f>
        <v/>
      </c>
      <c r="I1535" s="32">
        <f>IFERROR(IF(E1535="","",VLOOKUP(E1535,'Setup - Mix Design'!$A$5:$I$504,9,0)),"")</f>
        <v/>
      </c>
      <c r="J1535" s="32">
        <f>IF(OR(F1535="",I1535=""),"",F1535*I1535)</f>
        <v/>
      </c>
      <c r="K1535" s="26" t="n"/>
    </row>
    <row r="1536">
      <c r="A1536" s="31" t="n"/>
      <c r="B1536" s="26" t="n"/>
      <c r="C1536" s="26" t="n"/>
      <c r="D1536" s="26" t="n"/>
      <c r="E1536" s="26" t="n"/>
      <c r="F1536" s="27" t="n"/>
      <c r="G1536" s="26" t="n"/>
      <c r="H1536" s="28">
        <f>IFERROR(IF(G1536="","",VLOOKUP(G1536,'Setup - Vehicles'!$A$5:$D$504,4,0)),"")</f>
        <v/>
      </c>
      <c r="I1536" s="32">
        <f>IFERROR(IF(E1536="","",VLOOKUP(E1536,'Setup - Mix Design'!$A$5:$I$504,9,0)),"")</f>
        <v/>
      </c>
      <c r="J1536" s="32">
        <f>IF(OR(F1536="",I1536=""),"",F1536*I1536)</f>
        <v/>
      </c>
      <c r="K1536" s="26" t="n"/>
    </row>
    <row r="1537">
      <c r="A1537" s="31" t="n"/>
      <c r="B1537" s="26" t="n"/>
      <c r="C1537" s="26" t="n"/>
      <c r="D1537" s="26" t="n"/>
      <c r="E1537" s="26" t="n"/>
      <c r="F1537" s="27" t="n"/>
      <c r="G1537" s="26" t="n"/>
      <c r="H1537" s="28">
        <f>IFERROR(IF(G1537="","",VLOOKUP(G1537,'Setup - Vehicles'!$A$5:$D$504,4,0)),"")</f>
        <v/>
      </c>
      <c r="I1537" s="32">
        <f>IFERROR(IF(E1537="","",VLOOKUP(E1537,'Setup - Mix Design'!$A$5:$I$504,9,0)),"")</f>
        <v/>
      </c>
      <c r="J1537" s="32">
        <f>IF(OR(F1537="",I1537=""),"",F1537*I1537)</f>
        <v/>
      </c>
      <c r="K1537" s="26" t="n"/>
    </row>
    <row r="1538">
      <c r="A1538" s="31" t="n"/>
      <c r="B1538" s="26" t="n"/>
      <c r="C1538" s="26" t="n"/>
      <c r="D1538" s="26" t="n"/>
      <c r="E1538" s="26" t="n"/>
      <c r="F1538" s="27" t="n"/>
      <c r="G1538" s="26" t="n"/>
      <c r="H1538" s="28">
        <f>IFERROR(IF(G1538="","",VLOOKUP(G1538,'Setup - Vehicles'!$A$5:$D$504,4,0)),"")</f>
        <v/>
      </c>
      <c r="I1538" s="32">
        <f>IFERROR(IF(E1538="","",VLOOKUP(E1538,'Setup - Mix Design'!$A$5:$I$504,9,0)),"")</f>
        <v/>
      </c>
      <c r="J1538" s="32">
        <f>IF(OR(F1538="",I1538=""),"",F1538*I1538)</f>
        <v/>
      </c>
      <c r="K1538" s="26" t="n"/>
    </row>
    <row r="1539">
      <c r="A1539" s="31" t="n"/>
      <c r="B1539" s="26" t="n"/>
      <c r="C1539" s="26" t="n"/>
      <c r="D1539" s="26" t="n"/>
      <c r="E1539" s="26" t="n"/>
      <c r="F1539" s="27" t="n"/>
      <c r="G1539" s="26" t="n"/>
      <c r="H1539" s="28">
        <f>IFERROR(IF(G1539="","",VLOOKUP(G1539,'Setup - Vehicles'!$A$5:$D$504,4,0)),"")</f>
        <v/>
      </c>
      <c r="I1539" s="32">
        <f>IFERROR(IF(E1539="","",VLOOKUP(E1539,'Setup - Mix Design'!$A$5:$I$504,9,0)),"")</f>
        <v/>
      </c>
      <c r="J1539" s="32">
        <f>IF(OR(F1539="",I1539=""),"",F1539*I1539)</f>
        <v/>
      </c>
      <c r="K1539" s="26" t="n"/>
    </row>
    <row r="1540">
      <c r="A1540" s="31" t="n"/>
      <c r="B1540" s="26" t="n"/>
      <c r="C1540" s="26" t="n"/>
      <c r="D1540" s="26" t="n"/>
      <c r="E1540" s="26" t="n"/>
      <c r="F1540" s="27" t="n"/>
      <c r="G1540" s="26" t="n"/>
      <c r="H1540" s="28">
        <f>IFERROR(IF(G1540="","",VLOOKUP(G1540,'Setup - Vehicles'!$A$5:$D$504,4,0)),"")</f>
        <v/>
      </c>
      <c r="I1540" s="32">
        <f>IFERROR(IF(E1540="","",VLOOKUP(E1540,'Setup - Mix Design'!$A$5:$I$504,9,0)),"")</f>
        <v/>
      </c>
      <c r="J1540" s="32">
        <f>IF(OR(F1540="",I1540=""),"",F1540*I1540)</f>
        <v/>
      </c>
      <c r="K1540" s="26" t="n"/>
    </row>
    <row r="1541">
      <c r="A1541" s="31" t="n"/>
      <c r="B1541" s="26" t="n"/>
      <c r="C1541" s="26" t="n"/>
      <c r="D1541" s="26" t="n"/>
      <c r="E1541" s="26" t="n"/>
      <c r="F1541" s="27" t="n"/>
      <c r="G1541" s="26" t="n"/>
      <c r="H1541" s="28">
        <f>IFERROR(IF(G1541="","",VLOOKUP(G1541,'Setup - Vehicles'!$A$5:$D$504,4,0)),"")</f>
        <v/>
      </c>
      <c r="I1541" s="32">
        <f>IFERROR(IF(E1541="","",VLOOKUP(E1541,'Setup - Mix Design'!$A$5:$I$504,9,0)),"")</f>
        <v/>
      </c>
      <c r="J1541" s="32">
        <f>IF(OR(F1541="",I1541=""),"",F1541*I1541)</f>
        <v/>
      </c>
      <c r="K1541" s="26" t="n"/>
    </row>
    <row r="1542">
      <c r="A1542" s="31" t="n"/>
      <c r="B1542" s="26" t="n"/>
      <c r="C1542" s="26" t="n"/>
      <c r="D1542" s="26" t="n"/>
      <c r="E1542" s="26" t="n"/>
      <c r="F1542" s="27" t="n"/>
      <c r="G1542" s="26" t="n"/>
      <c r="H1542" s="28">
        <f>IFERROR(IF(G1542="","",VLOOKUP(G1542,'Setup - Vehicles'!$A$5:$D$504,4,0)),"")</f>
        <v/>
      </c>
      <c r="I1542" s="32">
        <f>IFERROR(IF(E1542="","",VLOOKUP(E1542,'Setup - Mix Design'!$A$5:$I$504,9,0)),"")</f>
        <v/>
      </c>
      <c r="J1542" s="32">
        <f>IF(OR(F1542="",I1542=""),"",F1542*I1542)</f>
        <v/>
      </c>
      <c r="K1542" s="26" t="n"/>
    </row>
    <row r="1543">
      <c r="A1543" s="31" t="n"/>
      <c r="B1543" s="26" t="n"/>
      <c r="C1543" s="26" t="n"/>
      <c r="D1543" s="26" t="n"/>
      <c r="E1543" s="26" t="n"/>
      <c r="F1543" s="27" t="n"/>
      <c r="G1543" s="26" t="n"/>
      <c r="H1543" s="28">
        <f>IFERROR(IF(G1543="","",VLOOKUP(G1543,'Setup - Vehicles'!$A$5:$D$504,4,0)),"")</f>
        <v/>
      </c>
      <c r="I1543" s="32">
        <f>IFERROR(IF(E1543="","",VLOOKUP(E1543,'Setup - Mix Design'!$A$5:$I$504,9,0)),"")</f>
        <v/>
      </c>
      <c r="J1543" s="32">
        <f>IF(OR(F1543="",I1543=""),"",F1543*I1543)</f>
        <v/>
      </c>
      <c r="K1543" s="26" t="n"/>
    </row>
    <row r="1544">
      <c r="A1544" s="31" t="n"/>
      <c r="B1544" s="26" t="n"/>
      <c r="C1544" s="26" t="n"/>
      <c r="D1544" s="26" t="n"/>
      <c r="E1544" s="26" t="n"/>
      <c r="F1544" s="27" t="n"/>
      <c r="G1544" s="26" t="n"/>
      <c r="H1544" s="28">
        <f>IFERROR(IF(G1544="","",VLOOKUP(G1544,'Setup - Vehicles'!$A$5:$D$504,4,0)),"")</f>
        <v/>
      </c>
      <c r="I1544" s="32">
        <f>IFERROR(IF(E1544="","",VLOOKUP(E1544,'Setup - Mix Design'!$A$5:$I$504,9,0)),"")</f>
        <v/>
      </c>
      <c r="J1544" s="32">
        <f>IF(OR(F1544="",I1544=""),"",F1544*I1544)</f>
        <v/>
      </c>
      <c r="K1544" s="26" t="n"/>
    </row>
    <row r="1545">
      <c r="A1545" s="31" t="n"/>
      <c r="B1545" s="26" t="n"/>
      <c r="C1545" s="26" t="n"/>
      <c r="D1545" s="26" t="n"/>
      <c r="E1545" s="26" t="n"/>
      <c r="F1545" s="27" t="n"/>
      <c r="G1545" s="26" t="n"/>
      <c r="H1545" s="28">
        <f>IFERROR(IF(G1545="","",VLOOKUP(G1545,'Setup - Vehicles'!$A$5:$D$504,4,0)),"")</f>
        <v/>
      </c>
      <c r="I1545" s="32">
        <f>IFERROR(IF(E1545="","",VLOOKUP(E1545,'Setup - Mix Design'!$A$5:$I$504,9,0)),"")</f>
        <v/>
      </c>
      <c r="J1545" s="32">
        <f>IF(OR(F1545="",I1545=""),"",F1545*I1545)</f>
        <v/>
      </c>
      <c r="K1545" s="26" t="n"/>
    </row>
    <row r="1546">
      <c r="A1546" s="31" t="n"/>
      <c r="B1546" s="26" t="n"/>
      <c r="C1546" s="26" t="n"/>
      <c r="D1546" s="26" t="n"/>
      <c r="E1546" s="26" t="n"/>
      <c r="F1546" s="27" t="n"/>
      <c r="G1546" s="26" t="n"/>
      <c r="H1546" s="28">
        <f>IFERROR(IF(G1546="","",VLOOKUP(G1546,'Setup - Vehicles'!$A$5:$D$504,4,0)),"")</f>
        <v/>
      </c>
      <c r="I1546" s="32">
        <f>IFERROR(IF(E1546="","",VLOOKUP(E1546,'Setup - Mix Design'!$A$5:$I$504,9,0)),"")</f>
        <v/>
      </c>
      <c r="J1546" s="32">
        <f>IF(OR(F1546="",I1546=""),"",F1546*I1546)</f>
        <v/>
      </c>
      <c r="K1546" s="26" t="n"/>
    </row>
    <row r="1547">
      <c r="A1547" s="31" t="n"/>
      <c r="B1547" s="26" t="n"/>
      <c r="C1547" s="26" t="n"/>
      <c r="D1547" s="26" t="n"/>
      <c r="E1547" s="26" t="n"/>
      <c r="F1547" s="27" t="n"/>
      <c r="G1547" s="26" t="n"/>
      <c r="H1547" s="28">
        <f>IFERROR(IF(G1547="","",VLOOKUP(G1547,'Setup - Vehicles'!$A$5:$D$504,4,0)),"")</f>
        <v/>
      </c>
      <c r="I1547" s="32">
        <f>IFERROR(IF(E1547="","",VLOOKUP(E1547,'Setup - Mix Design'!$A$5:$I$504,9,0)),"")</f>
        <v/>
      </c>
      <c r="J1547" s="32">
        <f>IF(OR(F1547="",I1547=""),"",F1547*I1547)</f>
        <v/>
      </c>
      <c r="K1547" s="26" t="n"/>
    </row>
    <row r="1548">
      <c r="A1548" s="31" t="n"/>
      <c r="B1548" s="26" t="n"/>
      <c r="C1548" s="26" t="n"/>
      <c r="D1548" s="26" t="n"/>
      <c r="E1548" s="26" t="n"/>
      <c r="F1548" s="27" t="n"/>
      <c r="G1548" s="26" t="n"/>
      <c r="H1548" s="28">
        <f>IFERROR(IF(G1548="","",VLOOKUP(G1548,'Setup - Vehicles'!$A$5:$D$504,4,0)),"")</f>
        <v/>
      </c>
      <c r="I1548" s="32">
        <f>IFERROR(IF(E1548="","",VLOOKUP(E1548,'Setup - Mix Design'!$A$5:$I$504,9,0)),"")</f>
        <v/>
      </c>
      <c r="J1548" s="32">
        <f>IF(OR(F1548="",I1548=""),"",F1548*I1548)</f>
        <v/>
      </c>
      <c r="K1548" s="26" t="n"/>
    </row>
    <row r="1549">
      <c r="A1549" s="31" t="n"/>
      <c r="B1549" s="26" t="n"/>
      <c r="C1549" s="26" t="n"/>
      <c r="D1549" s="26" t="n"/>
      <c r="E1549" s="26" t="n"/>
      <c r="F1549" s="27" t="n"/>
      <c r="G1549" s="26" t="n"/>
      <c r="H1549" s="28">
        <f>IFERROR(IF(G1549="","",VLOOKUP(G1549,'Setup - Vehicles'!$A$5:$D$504,4,0)),"")</f>
        <v/>
      </c>
      <c r="I1549" s="32">
        <f>IFERROR(IF(E1549="","",VLOOKUP(E1549,'Setup - Mix Design'!$A$5:$I$504,9,0)),"")</f>
        <v/>
      </c>
      <c r="J1549" s="32">
        <f>IF(OR(F1549="",I1549=""),"",F1549*I1549)</f>
        <v/>
      </c>
      <c r="K1549" s="26" t="n"/>
    </row>
    <row r="1550">
      <c r="A1550" s="31" t="n"/>
      <c r="B1550" s="26" t="n"/>
      <c r="C1550" s="26" t="n"/>
      <c r="D1550" s="26" t="n"/>
      <c r="E1550" s="26" t="n"/>
      <c r="F1550" s="27" t="n"/>
      <c r="G1550" s="26" t="n"/>
      <c r="H1550" s="28">
        <f>IFERROR(IF(G1550="","",VLOOKUP(G1550,'Setup - Vehicles'!$A$5:$D$504,4,0)),"")</f>
        <v/>
      </c>
      <c r="I1550" s="32">
        <f>IFERROR(IF(E1550="","",VLOOKUP(E1550,'Setup - Mix Design'!$A$5:$I$504,9,0)),"")</f>
        <v/>
      </c>
      <c r="J1550" s="32">
        <f>IF(OR(F1550="",I1550=""),"",F1550*I1550)</f>
        <v/>
      </c>
      <c r="K1550" s="26" t="n"/>
    </row>
    <row r="1551">
      <c r="A1551" s="31" t="n"/>
      <c r="B1551" s="26" t="n"/>
      <c r="C1551" s="26" t="n"/>
      <c r="D1551" s="26" t="n"/>
      <c r="E1551" s="26" t="n"/>
      <c r="F1551" s="27" t="n"/>
      <c r="G1551" s="26" t="n"/>
      <c r="H1551" s="28">
        <f>IFERROR(IF(G1551="","",VLOOKUP(G1551,'Setup - Vehicles'!$A$5:$D$504,4,0)),"")</f>
        <v/>
      </c>
      <c r="I1551" s="32">
        <f>IFERROR(IF(E1551="","",VLOOKUP(E1551,'Setup - Mix Design'!$A$5:$I$504,9,0)),"")</f>
        <v/>
      </c>
      <c r="J1551" s="32">
        <f>IF(OR(F1551="",I1551=""),"",F1551*I1551)</f>
        <v/>
      </c>
      <c r="K1551" s="26" t="n"/>
    </row>
    <row r="1552">
      <c r="A1552" s="31" t="n"/>
      <c r="B1552" s="26" t="n"/>
      <c r="C1552" s="26" t="n"/>
      <c r="D1552" s="26" t="n"/>
      <c r="E1552" s="26" t="n"/>
      <c r="F1552" s="27" t="n"/>
      <c r="G1552" s="26" t="n"/>
      <c r="H1552" s="28">
        <f>IFERROR(IF(G1552="","",VLOOKUP(G1552,'Setup - Vehicles'!$A$5:$D$504,4,0)),"")</f>
        <v/>
      </c>
      <c r="I1552" s="32">
        <f>IFERROR(IF(E1552="","",VLOOKUP(E1552,'Setup - Mix Design'!$A$5:$I$504,9,0)),"")</f>
        <v/>
      </c>
      <c r="J1552" s="32">
        <f>IF(OR(F1552="",I1552=""),"",F1552*I1552)</f>
        <v/>
      </c>
      <c r="K1552" s="26" t="n"/>
    </row>
    <row r="1553">
      <c r="A1553" s="31" t="n"/>
      <c r="B1553" s="26" t="n"/>
      <c r="C1553" s="26" t="n"/>
      <c r="D1553" s="26" t="n"/>
      <c r="E1553" s="26" t="n"/>
      <c r="F1553" s="27" t="n"/>
      <c r="G1553" s="26" t="n"/>
      <c r="H1553" s="28">
        <f>IFERROR(IF(G1553="","",VLOOKUP(G1553,'Setup - Vehicles'!$A$5:$D$504,4,0)),"")</f>
        <v/>
      </c>
      <c r="I1553" s="32">
        <f>IFERROR(IF(E1553="","",VLOOKUP(E1553,'Setup - Mix Design'!$A$5:$I$504,9,0)),"")</f>
        <v/>
      </c>
      <c r="J1553" s="32">
        <f>IF(OR(F1553="",I1553=""),"",F1553*I1553)</f>
        <v/>
      </c>
      <c r="K1553" s="26" t="n"/>
    </row>
    <row r="1554">
      <c r="A1554" s="31" t="n"/>
      <c r="B1554" s="26" t="n"/>
      <c r="C1554" s="26" t="n"/>
      <c r="D1554" s="26" t="n"/>
      <c r="E1554" s="26" t="n"/>
      <c r="F1554" s="27" t="n"/>
      <c r="G1554" s="26" t="n"/>
      <c r="H1554" s="28">
        <f>IFERROR(IF(G1554="","",VLOOKUP(G1554,'Setup - Vehicles'!$A$5:$D$504,4,0)),"")</f>
        <v/>
      </c>
      <c r="I1554" s="32">
        <f>IFERROR(IF(E1554="","",VLOOKUP(E1554,'Setup - Mix Design'!$A$5:$I$504,9,0)),"")</f>
        <v/>
      </c>
      <c r="J1554" s="32">
        <f>IF(OR(F1554="",I1554=""),"",F1554*I1554)</f>
        <v/>
      </c>
      <c r="K1554" s="26" t="n"/>
    </row>
    <row r="1555">
      <c r="A1555" s="31" t="n"/>
      <c r="B1555" s="26" t="n"/>
      <c r="C1555" s="26" t="n"/>
      <c r="D1555" s="26" t="n"/>
      <c r="E1555" s="26" t="n"/>
      <c r="F1555" s="27" t="n"/>
      <c r="G1555" s="26" t="n"/>
      <c r="H1555" s="28">
        <f>IFERROR(IF(G1555="","",VLOOKUP(G1555,'Setup - Vehicles'!$A$5:$D$504,4,0)),"")</f>
        <v/>
      </c>
      <c r="I1555" s="32">
        <f>IFERROR(IF(E1555="","",VLOOKUP(E1555,'Setup - Mix Design'!$A$5:$I$504,9,0)),"")</f>
        <v/>
      </c>
      <c r="J1555" s="32">
        <f>IF(OR(F1555="",I1555=""),"",F1555*I1555)</f>
        <v/>
      </c>
      <c r="K1555" s="26" t="n"/>
    </row>
    <row r="1556">
      <c r="A1556" s="31" t="n"/>
      <c r="B1556" s="26" t="n"/>
      <c r="C1556" s="26" t="n"/>
      <c r="D1556" s="26" t="n"/>
      <c r="E1556" s="26" t="n"/>
      <c r="F1556" s="27" t="n"/>
      <c r="G1556" s="26" t="n"/>
      <c r="H1556" s="28">
        <f>IFERROR(IF(G1556="","",VLOOKUP(G1556,'Setup - Vehicles'!$A$5:$D$504,4,0)),"")</f>
        <v/>
      </c>
      <c r="I1556" s="32">
        <f>IFERROR(IF(E1556="","",VLOOKUP(E1556,'Setup - Mix Design'!$A$5:$I$504,9,0)),"")</f>
        <v/>
      </c>
      <c r="J1556" s="32">
        <f>IF(OR(F1556="",I1556=""),"",F1556*I1556)</f>
        <v/>
      </c>
      <c r="K1556" s="26" t="n"/>
    </row>
    <row r="1557">
      <c r="A1557" s="31" t="n"/>
      <c r="B1557" s="26" t="n"/>
      <c r="C1557" s="26" t="n"/>
      <c r="D1557" s="26" t="n"/>
      <c r="E1557" s="26" t="n"/>
      <c r="F1557" s="27" t="n"/>
      <c r="G1557" s="26" t="n"/>
      <c r="H1557" s="28">
        <f>IFERROR(IF(G1557="","",VLOOKUP(G1557,'Setup - Vehicles'!$A$5:$D$504,4,0)),"")</f>
        <v/>
      </c>
      <c r="I1557" s="32">
        <f>IFERROR(IF(E1557="","",VLOOKUP(E1557,'Setup - Mix Design'!$A$5:$I$504,9,0)),"")</f>
        <v/>
      </c>
      <c r="J1557" s="32">
        <f>IF(OR(F1557="",I1557=""),"",F1557*I1557)</f>
        <v/>
      </c>
      <c r="K1557" s="26" t="n"/>
    </row>
    <row r="1558">
      <c r="A1558" s="31" t="n"/>
      <c r="B1558" s="26" t="n"/>
      <c r="C1558" s="26" t="n"/>
      <c r="D1558" s="26" t="n"/>
      <c r="E1558" s="26" t="n"/>
      <c r="F1558" s="27" t="n"/>
      <c r="G1558" s="26" t="n"/>
      <c r="H1558" s="28">
        <f>IFERROR(IF(G1558="","",VLOOKUP(G1558,'Setup - Vehicles'!$A$5:$D$504,4,0)),"")</f>
        <v/>
      </c>
      <c r="I1558" s="32">
        <f>IFERROR(IF(E1558="","",VLOOKUP(E1558,'Setup - Mix Design'!$A$5:$I$504,9,0)),"")</f>
        <v/>
      </c>
      <c r="J1558" s="32">
        <f>IF(OR(F1558="",I1558=""),"",F1558*I1558)</f>
        <v/>
      </c>
      <c r="K1558" s="26" t="n"/>
    </row>
    <row r="1559">
      <c r="A1559" s="31" t="n"/>
      <c r="B1559" s="26" t="n"/>
      <c r="C1559" s="26" t="n"/>
      <c r="D1559" s="26" t="n"/>
      <c r="E1559" s="26" t="n"/>
      <c r="F1559" s="27" t="n"/>
      <c r="G1559" s="26" t="n"/>
      <c r="H1559" s="28">
        <f>IFERROR(IF(G1559="","",VLOOKUP(G1559,'Setup - Vehicles'!$A$5:$D$504,4,0)),"")</f>
        <v/>
      </c>
      <c r="I1559" s="32">
        <f>IFERROR(IF(E1559="","",VLOOKUP(E1559,'Setup - Mix Design'!$A$5:$I$504,9,0)),"")</f>
        <v/>
      </c>
      <c r="J1559" s="32">
        <f>IF(OR(F1559="",I1559=""),"",F1559*I1559)</f>
        <v/>
      </c>
      <c r="K1559" s="26" t="n"/>
    </row>
    <row r="1560">
      <c r="A1560" s="31" t="n"/>
      <c r="B1560" s="26" t="n"/>
      <c r="C1560" s="26" t="n"/>
      <c r="D1560" s="26" t="n"/>
      <c r="E1560" s="26" t="n"/>
      <c r="F1560" s="27" t="n"/>
      <c r="G1560" s="26" t="n"/>
      <c r="H1560" s="28">
        <f>IFERROR(IF(G1560="","",VLOOKUP(G1560,'Setup - Vehicles'!$A$5:$D$504,4,0)),"")</f>
        <v/>
      </c>
      <c r="I1560" s="32">
        <f>IFERROR(IF(E1560="","",VLOOKUP(E1560,'Setup - Mix Design'!$A$5:$I$504,9,0)),"")</f>
        <v/>
      </c>
      <c r="J1560" s="32">
        <f>IF(OR(F1560="",I1560=""),"",F1560*I1560)</f>
        <v/>
      </c>
      <c r="K1560" s="26" t="n"/>
    </row>
    <row r="1561">
      <c r="A1561" s="31" t="n"/>
      <c r="B1561" s="26" t="n"/>
      <c r="C1561" s="26" t="n"/>
      <c r="D1561" s="26" t="n"/>
      <c r="E1561" s="26" t="n"/>
      <c r="F1561" s="27" t="n"/>
      <c r="G1561" s="26" t="n"/>
      <c r="H1561" s="28">
        <f>IFERROR(IF(G1561="","",VLOOKUP(G1561,'Setup - Vehicles'!$A$5:$D$504,4,0)),"")</f>
        <v/>
      </c>
      <c r="I1561" s="32">
        <f>IFERROR(IF(E1561="","",VLOOKUP(E1561,'Setup - Mix Design'!$A$5:$I$504,9,0)),"")</f>
        <v/>
      </c>
      <c r="J1561" s="32">
        <f>IF(OR(F1561="",I1561=""),"",F1561*I1561)</f>
        <v/>
      </c>
      <c r="K1561" s="26" t="n"/>
    </row>
    <row r="1562">
      <c r="A1562" s="31" t="n"/>
      <c r="B1562" s="26" t="n"/>
      <c r="C1562" s="26" t="n"/>
      <c r="D1562" s="26" t="n"/>
      <c r="E1562" s="26" t="n"/>
      <c r="F1562" s="27" t="n"/>
      <c r="G1562" s="26" t="n"/>
      <c r="H1562" s="28">
        <f>IFERROR(IF(G1562="","",VLOOKUP(G1562,'Setup - Vehicles'!$A$5:$D$504,4,0)),"")</f>
        <v/>
      </c>
      <c r="I1562" s="32">
        <f>IFERROR(IF(E1562="","",VLOOKUP(E1562,'Setup - Mix Design'!$A$5:$I$504,9,0)),"")</f>
        <v/>
      </c>
      <c r="J1562" s="32">
        <f>IF(OR(F1562="",I1562=""),"",F1562*I1562)</f>
        <v/>
      </c>
      <c r="K1562" s="26" t="n"/>
    </row>
    <row r="1563">
      <c r="A1563" s="31" t="n"/>
      <c r="B1563" s="26" t="n"/>
      <c r="C1563" s="26" t="n"/>
      <c r="D1563" s="26" t="n"/>
      <c r="E1563" s="26" t="n"/>
      <c r="F1563" s="27" t="n"/>
      <c r="G1563" s="26" t="n"/>
      <c r="H1563" s="28">
        <f>IFERROR(IF(G1563="","",VLOOKUP(G1563,'Setup - Vehicles'!$A$5:$D$504,4,0)),"")</f>
        <v/>
      </c>
      <c r="I1563" s="32">
        <f>IFERROR(IF(E1563="","",VLOOKUP(E1563,'Setup - Mix Design'!$A$5:$I$504,9,0)),"")</f>
        <v/>
      </c>
      <c r="J1563" s="32">
        <f>IF(OR(F1563="",I1563=""),"",F1563*I1563)</f>
        <v/>
      </c>
      <c r="K1563" s="26" t="n"/>
    </row>
    <row r="1564">
      <c r="A1564" s="31" t="n"/>
      <c r="B1564" s="26" t="n"/>
      <c r="C1564" s="26" t="n"/>
      <c r="D1564" s="26" t="n"/>
      <c r="E1564" s="26" t="n"/>
      <c r="F1564" s="27" t="n"/>
      <c r="G1564" s="26" t="n"/>
      <c r="H1564" s="28">
        <f>IFERROR(IF(G1564="","",VLOOKUP(G1564,'Setup - Vehicles'!$A$5:$D$504,4,0)),"")</f>
        <v/>
      </c>
      <c r="I1564" s="32">
        <f>IFERROR(IF(E1564="","",VLOOKUP(E1564,'Setup - Mix Design'!$A$5:$I$504,9,0)),"")</f>
        <v/>
      </c>
      <c r="J1564" s="32">
        <f>IF(OR(F1564="",I1564=""),"",F1564*I1564)</f>
        <v/>
      </c>
      <c r="K1564" s="26" t="n"/>
    </row>
    <row r="1565">
      <c r="A1565" s="31" t="n"/>
      <c r="B1565" s="26" t="n"/>
      <c r="C1565" s="26" t="n"/>
      <c r="D1565" s="26" t="n"/>
      <c r="E1565" s="26" t="n"/>
      <c r="F1565" s="27" t="n"/>
      <c r="G1565" s="26" t="n"/>
      <c r="H1565" s="28">
        <f>IFERROR(IF(G1565="","",VLOOKUP(G1565,'Setup - Vehicles'!$A$5:$D$504,4,0)),"")</f>
        <v/>
      </c>
      <c r="I1565" s="32">
        <f>IFERROR(IF(E1565="","",VLOOKUP(E1565,'Setup - Mix Design'!$A$5:$I$504,9,0)),"")</f>
        <v/>
      </c>
      <c r="J1565" s="32">
        <f>IF(OR(F1565="",I1565=""),"",F1565*I1565)</f>
        <v/>
      </c>
      <c r="K1565" s="26" t="n"/>
    </row>
    <row r="1566">
      <c r="A1566" s="31" t="n"/>
      <c r="B1566" s="26" t="n"/>
      <c r="C1566" s="26" t="n"/>
      <c r="D1566" s="26" t="n"/>
      <c r="E1566" s="26" t="n"/>
      <c r="F1566" s="27" t="n"/>
      <c r="G1566" s="26" t="n"/>
      <c r="H1566" s="28">
        <f>IFERROR(IF(G1566="","",VLOOKUP(G1566,'Setup - Vehicles'!$A$5:$D$504,4,0)),"")</f>
        <v/>
      </c>
      <c r="I1566" s="32">
        <f>IFERROR(IF(E1566="","",VLOOKUP(E1566,'Setup - Mix Design'!$A$5:$I$504,9,0)),"")</f>
        <v/>
      </c>
      <c r="J1566" s="32">
        <f>IF(OR(F1566="",I1566=""),"",F1566*I1566)</f>
        <v/>
      </c>
      <c r="K1566" s="26" t="n"/>
    </row>
    <row r="1567">
      <c r="A1567" s="31" t="n"/>
      <c r="B1567" s="26" t="n"/>
      <c r="C1567" s="26" t="n"/>
      <c r="D1567" s="26" t="n"/>
      <c r="E1567" s="26" t="n"/>
      <c r="F1567" s="27" t="n"/>
      <c r="G1567" s="26" t="n"/>
      <c r="H1567" s="28">
        <f>IFERROR(IF(G1567="","",VLOOKUP(G1567,'Setup - Vehicles'!$A$5:$D$504,4,0)),"")</f>
        <v/>
      </c>
      <c r="I1567" s="32">
        <f>IFERROR(IF(E1567="","",VLOOKUP(E1567,'Setup - Mix Design'!$A$5:$I$504,9,0)),"")</f>
        <v/>
      </c>
      <c r="J1567" s="32">
        <f>IF(OR(F1567="",I1567=""),"",F1567*I1567)</f>
        <v/>
      </c>
      <c r="K1567" s="26" t="n"/>
    </row>
    <row r="1568">
      <c r="A1568" s="31" t="n"/>
      <c r="B1568" s="26" t="n"/>
      <c r="C1568" s="26" t="n"/>
      <c r="D1568" s="26" t="n"/>
      <c r="E1568" s="26" t="n"/>
      <c r="F1568" s="27" t="n"/>
      <c r="G1568" s="26" t="n"/>
      <c r="H1568" s="28">
        <f>IFERROR(IF(G1568="","",VLOOKUP(G1568,'Setup - Vehicles'!$A$5:$D$504,4,0)),"")</f>
        <v/>
      </c>
      <c r="I1568" s="32">
        <f>IFERROR(IF(E1568="","",VLOOKUP(E1568,'Setup - Mix Design'!$A$5:$I$504,9,0)),"")</f>
        <v/>
      </c>
      <c r="J1568" s="32">
        <f>IF(OR(F1568="",I1568=""),"",F1568*I1568)</f>
        <v/>
      </c>
      <c r="K1568" s="26" t="n"/>
    </row>
    <row r="1569">
      <c r="A1569" s="31" t="n"/>
      <c r="B1569" s="26" t="n"/>
      <c r="C1569" s="26" t="n"/>
      <c r="D1569" s="26" t="n"/>
      <c r="E1569" s="26" t="n"/>
      <c r="F1569" s="27" t="n"/>
      <c r="G1569" s="26" t="n"/>
      <c r="H1569" s="28">
        <f>IFERROR(IF(G1569="","",VLOOKUP(G1569,'Setup - Vehicles'!$A$5:$D$504,4,0)),"")</f>
        <v/>
      </c>
      <c r="I1569" s="32">
        <f>IFERROR(IF(E1569="","",VLOOKUP(E1569,'Setup - Mix Design'!$A$5:$I$504,9,0)),"")</f>
        <v/>
      </c>
      <c r="J1569" s="32">
        <f>IF(OR(F1569="",I1569=""),"",F1569*I1569)</f>
        <v/>
      </c>
      <c r="K1569" s="26" t="n"/>
    </row>
    <row r="1570">
      <c r="A1570" s="31" t="n"/>
      <c r="B1570" s="26" t="n"/>
      <c r="C1570" s="26" t="n"/>
      <c r="D1570" s="26" t="n"/>
      <c r="E1570" s="26" t="n"/>
      <c r="F1570" s="27" t="n"/>
      <c r="G1570" s="26" t="n"/>
      <c r="H1570" s="28">
        <f>IFERROR(IF(G1570="","",VLOOKUP(G1570,'Setup - Vehicles'!$A$5:$D$504,4,0)),"")</f>
        <v/>
      </c>
      <c r="I1570" s="32">
        <f>IFERROR(IF(E1570="","",VLOOKUP(E1570,'Setup - Mix Design'!$A$5:$I$504,9,0)),"")</f>
        <v/>
      </c>
      <c r="J1570" s="32">
        <f>IF(OR(F1570="",I1570=""),"",F1570*I1570)</f>
        <v/>
      </c>
      <c r="K1570" s="26" t="n"/>
    </row>
    <row r="1571">
      <c r="A1571" s="31" t="n"/>
      <c r="B1571" s="26" t="n"/>
      <c r="C1571" s="26" t="n"/>
      <c r="D1571" s="26" t="n"/>
      <c r="E1571" s="26" t="n"/>
      <c r="F1571" s="27" t="n"/>
      <c r="G1571" s="26" t="n"/>
      <c r="H1571" s="28">
        <f>IFERROR(IF(G1571="","",VLOOKUP(G1571,'Setup - Vehicles'!$A$5:$D$504,4,0)),"")</f>
        <v/>
      </c>
      <c r="I1571" s="32">
        <f>IFERROR(IF(E1571="","",VLOOKUP(E1571,'Setup - Mix Design'!$A$5:$I$504,9,0)),"")</f>
        <v/>
      </c>
      <c r="J1571" s="32">
        <f>IF(OR(F1571="",I1571=""),"",F1571*I1571)</f>
        <v/>
      </c>
      <c r="K1571" s="26" t="n"/>
    </row>
    <row r="1572">
      <c r="A1572" s="31" t="n"/>
      <c r="B1572" s="26" t="n"/>
      <c r="C1572" s="26" t="n"/>
      <c r="D1572" s="26" t="n"/>
      <c r="E1572" s="26" t="n"/>
      <c r="F1572" s="27" t="n"/>
      <c r="G1572" s="26" t="n"/>
      <c r="H1572" s="28">
        <f>IFERROR(IF(G1572="","",VLOOKUP(G1572,'Setup - Vehicles'!$A$5:$D$504,4,0)),"")</f>
        <v/>
      </c>
      <c r="I1572" s="32">
        <f>IFERROR(IF(E1572="","",VLOOKUP(E1572,'Setup - Mix Design'!$A$5:$I$504,9,0)),"")</f>
        <v/>
      </c>
      <c r="J1572" s="32">
        <f>IF(OR(F1572="",I1572=""),"",F1572*I1572)</f>
        <v/>
      </c>
      <c r="K1572" s="26" t="n"/>
    </row>
    <row r="1573">
      <c r="A1573" s="31" t="n"/>
      <c r="B1573" s="26" t="n"/>
      <c r="C1573" s="26" t="n"/>
      <c r="D1573" s="26" t="n"/>
      <c r="E1573" s="26" t="n"/>
      <c r="F1573" s="27" t="n"/>
      <c r="G1573" s="26" t="n"/>
      <c r="H1573" s="28">
        <f>IFERROR(IF(G1573="","",VLOOKUP(G1573,'Setup - Vehicles'!$A$5:$D$504,4,0)),"")</f>
        <v/>
      </c>
      <c r="I1573" s="32">
        <f>IFERROR(IF(E1573="","",VLOOKUP(E1573,'Setup - Mix Design'!$A$5:$I$504,9,0)),"")</f>
        <v/>
      </c>
      <c r="J1573" s="32">
        <f>IF(OR(F1573="",I1573=""),"",F1573*I1573)</f>
        <v/>
      </c>
      <c r="K1573" s="26" t="n"/>
    </row>
    <row r="1574">
      <c r="A1574" s="31" t="n"/>
      <c r="B1574" s="26" t="n"/>
      <c r="C1574" s="26" t="n"/>
      <c r="D1574" s="26" t="n"/>
      <c r="E1574" s="26" t="n"/>
      <c r="F1574" s="27" t="n"/>
      <c r="G1574" s="26" t="n"/>
      <c r="H1574" s="28">
        <f>IFERROR(IF(G1574="","",VLOOKUP(G1574,'Setup - Vehicles'!$A$5:$D$504,4,0)),"")</f>
        <v/>
      </c>
      <c r="I1574" s="32">
        <f>IFERROR(IF(E1574="","",VLOOKUP(E1574,'Setup - Mix Design'!$A$5:$I$504,9,0)),"")</f>
        <v/>
      </c>
      <c r="J1574" s="32">
        <f>IF(OR(F1574="",I1574=""),"",F1574*I1574)</f>
        <v/>
      </c>
      <c r="K1574" s="26" t="n"/>
    </row>
    <row r="1575">
      <c r="A1575" s="31" t="n"/>
      <c r="B1575" s="26" t="n"/>
      <c r="C1575" s="26" t="n"/>
      <c r="D1575" s="26" t="n"/>
      <c r="E1575" s="26" t="n"/>
      <c r="F1575" s="27" t="n"/>
      <c r="G1575" s="26" t="n"/>
      <c r="H1575" s="28">
        <f>IFERROR(IF(G1575="","",VLOOKUP(G1575,'Setup - Vehicles'!$A$5:$D$504,4,0)),"")</f>
        <v/>
      </c>
      <c r="I1575" s="32">
        <f>IFERROR(IF(E1575="","",VLOOKUP(E1575,'Setup - Mix Design'!$A$5:$I$504,9,0)),"")</f>
        <v/>
      </c>
      <c r="J1575" s="32">
        <f>IF(OR(F1575="",I1575=""),"",F1575*I1575)</f>
        <v/>
      </c>
      <c r="K1575" s="26" t="n"/>
    </row>
    <row r="1576">
      <c r="A1576" s="31" t="n"/>
      <c r="B1576" s="26" t="n"/>
      <c r="C1576" s="26" t="n"/>
      <c r="D1576" s="26" t="n"/>
      <c r="E1576" s="26" t="n"/>
      <c r="F1576" s="27" t="n"/>
      <c r="G1576" s="26" t="n"/>
      <c r="H1576" s="28">
        <f>IFERROR(IF(G1576="","",VLOOKUP(G1576,'Setup - Vehicles'!$A$5:$D$504,4,0)),"")</f>
        <v/>
      </c>
      <c r="I1576" s="32">
        <f>IFERROR(IF(E1576="","",VLOOKUP(E1576,'Setup - Mix Design'!$A$5:$I$504,9,0)),"")</f>
        <v/>
      </c>
      <c r="J1576" s="32">
        <f>IF(OR(F1576="",I1576=""),"",F1576*I1576)</f>
        <v/>
      </c>
      <c r="K1576" s="26" t="n"/>
    </row>
    <row r="1577">
      <c r="A1577" s="31" t="n"/>
      <c r="B1577" s="26" t="n"/>
      <c r="C1577" s="26" t="n"/>
      <c r="D1577" s="26" t="n"/>
      <c r="E1577" s="26" t="n"/>
      <c r="F1577" s="27" t="n"/>
      <c r="G1577" s="26" t="n"/>
      <c r="H1577" s="28">
        <f>IFERROR(IF(G1577="","",VLOOKUP(G1577,'Setup - Vehicles'!$A$5:$D$504,4,0)),"")</f>
        <v/>
      </c>
      <c r="I1577" s="32">
        <f>IFERROR(IF(E1577="","",VLOOKUP(E1577,'Setup - Mix Design'!$A$5:$I$504,9,0)),"")</f>
        <v/>
      </c>
      <c r="J1577" s="32">
        <f>IF(OR(F1577="",I1577=""),"",F1577*I1577)</f>
        <v/>
      </c>
      <c r="K1577" s="26" t="n"/>
    </row>
    <row r="1578">
      <c r="A1578" s="31" t="n"/>
      <c r="B1578" s="26" t="n"/>
      <c r="C1578" s="26" t="n"/>
      <c r="D1578" s="26" t="n"/>
      <c r="E1578" s="26" t="n"/>
      <c r="F1578" s="27" t="n"/>
      <c r="G1578" s="26" t="n"/>
      <c r="H1578" s="28">
        <f>IFERROR(IF(G1578="","",VLOOKUP(G1578,'Setup - Vehicles'!$A$5:$D$504,4,0)),"")</f>
        <v/>
      </c>
      <c r="I1578" s="32">
        <f>IFERROR(IF(E1578="","",VLOOKUP(E1578,'Setup - Mix Design'!$A$5:$I$504,9,0)),"")</f>
        <v/>
      </c>
      <c r="J1578" s="32">
        <f>IF(OR(F1578="",I1578=""),"",F1578*I1578)</f>
        <v/>
      </c>
      <c r="K1578" s="26" t="n"/>
    </row>
    <row r="1579">
      <c r="A1579" s="31" t="n"/>
      <c r="B1579" s="26" t="n"/>
      <c r="C1579" s="26" t="n"/>
      <c r="D1579" s="26" t="n"/>
      <c r="E1579" s="26" t="n"/>
      <c r="F1579" s="27" t="n"/>
      <c r="G1579" s="26" t="n"/>
      <c r="H1579" s="28">
        <f>IFERROR(IF(G1579="","",VLOOKUP(G1579,'Setup - Vehicles'!$A$5:$D$504,4,0)),"")</f>
        <v/>
      </c>
      <c r="I1579" s="32">
        <f>IFERROR(IF(E1579="","",VLOOKUP(E1579,'Setup - Mix Design'!$A$5:$I$504,9,0)),"")</f>
        <v/>
      </c>
      <c r="J1579" s="32">
        <f>IF(OR(F1579="",I1579=""),"",F1579*I1579)</f>
        <v/>
      </c>
      <c r="K1579" s="26" t="n"/>
    </row>
    <row r="1580">
      <c r="A1580" s="31" t="n"/>
      <c r="B1580" s="26" t="n"/>
      <c r="C1580" s="26" t="n"/>
      <c r="D1580" s="26" t="n"/>
      <c r="E1580" s="26" t="n"/>
      <c r="F1580" s="27" t="n"/>
      <c r="G1580" s="26" t="n"/>
      <c r="H1580" s="28">
        <f>IFERROR(IF(G1580="","",VLOOKUP(G1580,'Setup - Vehicles'!$A$5:$D$504,4,0)),"")</f>
        <v/>
      </c>
      <c r="I1580" s="32">
        <f>IFERROR(IF(E1580="","",VLOOKUP(E1580,'Setup - Mix Design'!$A$5:$I$504,9,0)),"")</f>
        <v/>
      </c>
      <c r="J1580" s="32">
        <f>IF(OR(F1580="",I1580=""),"",F1580*I1580)</f>
        <v/>
      </c>
      <c r="K1580" s="26" t="n"/>
    </row>
    <row r="1581">
      <c r="A1581" s="31" t="n"/>
      <c r="B1581" s="26" t="n"/>
      <c r="C1581" s="26" t="n"/>
      <c r="D1581" s="26" t="n"/>
      <c r="E1581" s="26" t="n"/>
      <c r="F1581" s="27" t="n"/>
      <c r="G1581" s="26" t="n"/>
      <c r="H1581" s="28">
        <f>IFERROR(IF(G1581="","",VLOOKUP(G1581,'Setup - Vehicles'!$A$5:$D$504,4,0)),"")</f>
        <v/>
      </c>
      <c r="I1581" s="32">
        <f>IFERROR(IF(E1581="","",VLOOKUP(E1581,'Setup - Mix Design'!$A$5:$I$504,9,0)),"")</f>
        <v/>
      </c>
      <c r="J1581" s="32">
        <f>IF(OR(F1581="",I1581=""),"",F1581*I1581)</f>
        <v/>
      </c>
      <c r="K1581" s="26" t="n"/>
    </row>
    <row r="1582">
      <c r="A1582" s="31" t="n"/>
      <c r="B1582" s="26" t="n"/>
      <c r="C1582" s="26" t="n"/>
      <c r="D1582" s="26" t="n"/>
      <c r="E1582" s="26" t="n"/>
      <c r="F1582" s="27" t="n"/>
      <c r="G1582" s="26" t="n"/>
      <c r="H1582" s="28">
        <f>IFERROR(IF(G1582="","",VLOOKUP(G1582,'Setup - Vehicles'!$A$5:$D$504,4,0)),"")</f>
        <v/>
      </c>
      <c r="I1582" s="32">
        <f>IFERROR(IF(E1582="","",VLOOKUP(E1582,'Setup - Mix Design'!$A$5:$I$504,9,0)),"")</f>
        <v/>
      </c>
      <c r="J1582" s="32">
        <f>IF(OR(F1582="",I1582=""),"",F1582*I1582)</f>
        <v/>
      </c>
      <c r="K1582" s="26" t="n"/>
    </row>
    <row r="1583">
      <c r="A1583" s="31" t="n"/>
      <c r="B1583" s="26" t="n"/>
      <c r="C1583" s="26" t="n"/>
      <c r="D1583" s="26" t="n"/>
      <c r="E1583" s="26" t="n"/>
      <c r="F1583" s="27" t="n"/>
      <c r="G1583" s="26" t="n"/>
      <c r="H1583" s="28">
        <f>IFERROR(IF(G1583="","",VLOOKUP(G1583,'Setup - Vehicles'!$A$5:$D$504,4,0)),"")</f>
        <v/>
      </c>
      <c r="I1583" s="32">
        <f>IFERROR(IF(E1583="","",VLOOKUP(E1583,'Setup - Mix Design'!$A$5:$I$504,9,0)),"")</f>
        <v/>
      </c>
      <c r="J1583" s="32">
        <f>IF(OR(F1583="",I1583=""),"",F1583*I1583)</f>
        <v/>
      </c>
      <c r="K1583" s="26" t="n"/>
    </row>
    <row r="1584">
      <c r="A1584" s="31" t="n"/>
      <c r="B1584" s="26" t="n"/>
      <c r="C1584" s="26" t="n"/>
      <c r="D1584" s="26" t="n"/>
      <c r="E1584" s="26" t="n"/>
      <c r="F1584" s="27" t="n"/>
      <c r="G1584" s="26" t="n"/>
      <c r="H1584" s="28">
        <f>IFERROR(IF(G1584="","",VLOOKUP(G1584,'Setup - Vehicles'!$A$5:$D$504,4,0)),"")</f>
        <v/>
      </c>
      <c r="I1584" s="32">
        <f>IFERROR(IF(E1584="","",VLOOKUP(E1584,'Setup - Mix Design'!$A$5:$I$504,9,0)),"")</f>
        <v/>
      </c>
      <c r="J1584" s="32">
        <f>IF(OR(F1584="",I1584=""),"",F1584*I1584)</f>
        <v/>
      </c>
      <c r="K1584" s="26" t="n"/>
    </row>
    <row r="1585">
      <c r="A1585" s="31" t="n"/>
      <c r="B1585" s="26" t="n"/>
      <c r="C1585" s="26" t="n"/>
      <c r="D1585" s="26" t="n"/>
      <c r="E1585" s="26" t="n"/>
      <c r="F1585" s="27" t="n"/>
      <c r="G1585" s="26" t="n"/>
      <c r="H1585" s="28">
        <f>IFERROR(IF(G1585="","",VLOOKUP(G1585,'Setup - Vehicles'!$A$5:$D$504,4,0)),"")</f>
        <v/>
      </c>
      <c r="I1585" s="32">
        <f>IFERROR(IF(E1585="","",VLOOKUP(E1585,'Setup - Mix Design'!$A$5:$I$504,9,0)),"")</f>
        <v/>
      </c>
      <c r="J1585" s="32">
        <f>IF(OR(F1585="",I1585=""),"",F1585*I1585)</f>
        <v/>
      </c>
      <c r="K1585" s="26" t="n"/>
    </row>
    <row r="1586">
      <c r="A1586" s="31" t="n"/>
      <c r="B1586" s="26" t="n"/>
      <c r="C1586" s="26" t="n"/>
      <c r="D1586" s="26" t="n"/>
      <c r="E1586" s="26" t="n"/>
      <c r="F1586" s="27" t="n"/>
      <c r="G1586" s="26" t="n"/>
      <c r="H1586" s="28">
        <f>IFERROR(IF(G1586="","",VLOOKUP(G1586,'Setup - Vehicles'!$A$5:$D$504,4,0)),"")</f>
        <v/>
      </c>
      <c r="I1586" s="32">
        <f>IFERROR(IF(E1586="","",VLOOKUP(E1586,'Setup - Mix Design'!$A$5:$I$504,9,0)),"")</f>
        <v/>
      </c>
      <c r="J1586" s="32">
        <f>IF(OR(F1586="",I1586=""),"",F1586*I1586)</f>
        <v/>
      </c>
      <c r="K1586" s="26" t="n"/>
    </row>
    <row r="1587">
      <c r="A1587" s="31" t="n"/>
      <c r="B1587" s="26" t="n"/>
      <c r="C1587" s="26" t="n"/>
      <c r="D1587" s="26" t="n"/>
      <c r="E1587" s="26" t="n"/>
      <c r="F1587" s="27" t="n"/>
      <c r="G1587" s="26" t="n"/>
      <c r="H1587" s="28">
        <f>IFERROR(IF(G1587="","",VLOOKUP(G1587,'Setup - Vehicles'!$A$5:$D$504,4,0)),"")</f>
        <v/>
      </c>
      <c r="I1587" s="32">
        <f>IFERROR(IF(E1587="","",VLOOKUP(E1587,'Setup - Mix Design'!$A$5:$I$504,9,0)),"")</f>
        <v/>
      </c>
      <c r="J1587" s="32">
        <f>IF(OR(F1587="",I1587=""),"",F1587*I1587)</f>
        <v/>
      </c>
      <c r="K1587" s="26" t="n"/>
    </row>
    <row r="1588">
      <c r="A1588" s="31" t="n"/>
      <c r="B1588" s="26" t="n"/>
      <c r="C1588" s="26" t="n"/>
      <c r="D1588" s="26" t="n"/>
      <c r="E1588" s="26" t="n"/>
      <c r="F1588" s="27" t="n"/>
      <c r="G1588" s="26" t="n"/>
      <c r="H1588" s="28">
        <f>IFERROR(IF(G1588="","",VLOOKUP(G1588,'Setup - Vehicles'!$A$5:$D$504,4,0)),"")</f>
        <v/>
      </c>
      <c r="I1588" s="32">
        <f>IFERROR(IF(E1588="","",VLOOKUP(E1588,'Setup - Mix Design'!$A$5:$I$504,9,0)),"")</f>
        <v/>
      </c>
      <c r="J1588" s="32">
        <f>IF(OR(F1588="",I1588=""),"",F1588*I1588)</f>
        <v/>
      </c>
      <c r="K1588" s="26" t="n"/>
    </row>
    <row r="1589">
      <c r="A1589" s="31" t="n"/>
      <c r="B1589" s="26" t="n"/>
      <c r="C1589" s="26" t="n"/>
      <c r="D1589" s="26" t="n"/>
      <c r="E1589" s="26" t="n"/>
      <c r="F1589" s="27" t="n"/>
      <c r="G1589" s="26" t="n"/>
      <c r="H1589" s="28">
        <f>IFERROR(IF(G1589="","",VLOOKUP(G1589,'Setup - Vehicles'!$A$5:$D$504,4,0)),"")</f>
        <v/>
      </c>
      <c r="I1589" s="32">
        <f>IFERROR(IF(E1589="","",VLOOKUP(E1589,'Setup - Mix Design'!$A$5:$I$504,9,0)),"")</f>
        <v/>
      </c>
      <c r="J1589" s="32">
        <f>IF(OR(F1589="",I1589=""),"",F1589*I1589)</f>
        <v/>
      </c>
      <c r="K1589" s="26" t="n"/>
    </row>
    <row r="1590">
      <c r="A1590" s="31" t="n"/>
      <c r="B1590" s="26" t="n"/>
      <c r="C1590" s="26" t="n"/>
      <c r="D1590" s="26" t="n"/>
      <c r="E1590" s="26" t="n"/>
      <c r="F1590" s="27" t="n"/>
      <c r="G1590" s="26" t="n"/>
      <c r="H1590" s="28">
        <f>IFERROR(IF(G1590="","",VLOOKUP(G1590,'Setup - Vehicles'!$A$5:$D$504,4,0)),"")</f>
        <v/>
      </c>
      <c r="I1590" s="32">
        <f>IFERROR(IF(E1590="","",VLOOKUP(E1590,'Setup - Mix Design'!$A$5:$I$504,9,0)),"")</f>
        <v/>
      </c>
      <c r="J1590" s="32">
        <f>IF(OR(F1590="",I1590=""),"",F1590*I1590)</f>
        <v/>
      </c>
      <c r="K1590" s="26" t="n"/>
    </row>
    <row r="1591">
      <c r="A1591" s="31" t="n"/>
      <c r="B1591" s="26" t="n"/>
      <c r="C1591" s="26" t="n"/>
      <c r="D1591" s="26" t="n"/>
      <c r="E1591" s="26" t="n"/>
      <c r="F1591" s="27" t="n"/>
      <c r="G1591" s="26" t="n"/>
      <c r="H1591" s="28">
        <f>IFERROR(IF(G1591="","",VLOOKUP(G1591,'Setup - Vehicles'!$A$5:$D$504,4,0)),"")</f>
        <v/>
      </c>
      <c r="I1591" s="32">
        <f>IFERROR(IF(E1591="","",VLOOKUP(E1591,'Setup - Mix Design'!$A$5:$I$504,9,0)),"")</f>
        <v/>
      </c>
      <c r="J1591" s="32">
        <f>IF(OR(F1591="",I1591=""),"",F1591*I1591)</f>
        <v/>
      </c>
      <c r="K1591" s="26" t="n"/>
    </row>
    <row r="1592">
      <c r="A1592" s="31" t="n"/>
      <c r="B1592" s="26" t="n"/>
      <c r="C1592" s="26" t="n"/>
      <c r="D1592" s="26" t="n"/>
      <c r="E1592" s="26" t="n"/>
      <c r="F1592" s="27" t="n"/>
      <c r="G1592" s="26" t="n"/>
      <c r="H1592" s="28">
        <f>IFERROR(IF(G1592="","",VLOOKUP(G1592,'Setup - Vehicles'!$A$5:$D$504,4,0)),"")</f>
        <v/>
      </c>
      <c r="I1592" s="32">
        <f>IFERROR(IF(E1592="","",VLOOKUP(E1592,'Setup - Mix Design'!$A$5:$I$504,9,0)),"")</f>
        <v/>
      </c>
      <c r="J1592" s="32">
        <f>IF(OR(F1592="",I1592=""),"",F1592*I1592)</f>
        <v/>
      </c>
      <c r="K1592" s="26" t="n"/>
    </row>
    <row r="1593">
      <c r="A1593" s="31" t="n"/>
      <c r="B1593" s="26" t="n"/>
      <c r="C1593" s="26" t="n"/>
      <c r="D1593" s="26" t="n"/>
      <c r="E1593" s="26" t="n"/>
      <c r="F1593" s="27" t="n"/>
      <c r="G1593" s="26" t="n"/>
      <c r="H1593" s="28">
        <f>IFERROR(IF(G1593="","",VLOOKUP(G1593,'Setup - Vehicles'!$A$5:$D$504,4,0)),"")</f>
        <v/>
      </c>
      <c r="I1593" s="32">
        <f>IFERROR(IF(E1593="","",VLOOKUP(E1593,'Setup - Mix Design'!$A$5:$I$504,9,0)),"")</f>
        <v/>
      </c>
      <c r="J1593" s="32">
        <f>IF(OR(F1593="",I1593=""),"",F1593*I1593)</f>
        <v/>
      </c>
      <c r="K1593" s="26" t="n"/>
    </row>
    <row r="1594">
      <c r="A1594" s="31" t="n"/>
      <c r="B1594" s="26" t="n"/>
      <c r="C1594" s="26" t="n"/>
      <c r="D1594" s="26" t="n"/>
      <c r="E1594" s="26" t="n"/>
      <c r="F1594" s="27" t="n"/>
      <c r="G1594" s="26" t="n"/>
      <c r="H1594" s="28">
        <f>IFERROR(IF(G1594="","",VLOOKUP(G1594,'Setup - Vehicles'!$A$5:$D$504,4,0)),"")</f>
        <v/>
      </c>
      <c r="I1594" s="32">
        <f>IFERROR(IF(E1594="","",VLOOKUP(E1594,'Setup - Mix Design'!$A$5:$I$504,9,0)),"")</f>
        <v/>
      </c>
      <c r="J1594" s="32">
        <f>IF(OR(F1594="",I1594=""),"",F1594*I1594)</f>
        <v/>
      </c>
      <c r="K1594" s="26" t="n"/>
    </row>
    <row r="1595">
      <c r="A1595" s="31" t="n"/>
      <c r="B1595" s="26" t="n"/>
      <c r="C1595" s="26" t="n"/>
      <c r="D1595" s="26" t="n"/>
      <c r="E1595" s="26" t="n"/>
      <c r="F1595" s="27" t="n"/>
      <c r="G1595" s="26" t="n"/>
      <c r="H1595" s="28">
        <f>IFERROR(IF(G1595="","",VLOOKUP(G1595,'Setup - Vehicles'!$A$5:$D$504,4,0)),"")</f>
        <v/>
      </c>
      <c r="I1595" s="32">
        <f>IFERROR(IF(E1595="","",VLOOKUP(E1595,'Setup - Mix Design'!$A$5:$I$504,9,0)),"")</f>
        <v/>
      </c>
      <c r="J1595" s="32">
        <f>IF(OR(F1595="",I1595=""),"",F1595*I1595)</f>
        <v/>
      </c>
      <c r="K1595" s="26" t="n"/>
    </row>
    <row r="1596">
      <c r="A1596" s="31" t="n"/>
      <c r="B1596" s="26" t="n"/>
      <c r="C1596" s="26" t="n"/>
      <c r="D1596" s="26" t="n"/>
      <c r="E1596" s="26" t="n"/>
      <c r="F1596" s="27" t="n"/>
      <c r="G1596" s="26" t="n"/>
      <c r="H1596" s="28">
        <f>IFERROR(IF(G1596="","",VLOOKUP(G1596,'Setup - Vehicles'!$A$5:$D$504,4,0)),"")</f>
        <v/>
      </c>
      <c r="I1596" s="32">
        <f>IFERROR(IF(E1596="","",VLOOKUP(E1596,'Setup - Mix Design'!$A$5:$I$504,9,0)),"")</f>
        <v/>
      </c>
      <c r="J1596" s="32">
        <f>IF(OR(F1596="",I1596=""),"",F1596*I1596)</f>
        <v/>
      </c>
      <c r="K1596" s="26" t="n"/>
    </row>
    <row r="1597">
      <c r="A1597" s="31" t="n"/>
      <c r="B1597" s="26" t="n"/>
      <c r="C1597" s="26" t="n"/>
      <c r="D1597" s="26" t="n"/>
      <c r="E1597" s="26" t="n"/>
      <c r="F1597" s="27" t="n"/>
      <c r="G1597" s="26" t="n"/>
      <c r="H1597" s="28">
        <f>IFERROR(IF(G1597="","",VLOOKUP(G1597,'Setup - Vehicles'!$A$5:$D$504,4,0)),"")</f>
        <v/>
      </c>
      <c r="I1597" s="32">
        <f>IFERROR(IF(E1597="","",VLOOKUP(E1597,'Setup - Mix Design'!$A$5:$I$504,9,0)),"")</f>
        <v/>
      </c>
      <c r="J1597" s="32">
        <f>IF(OR(F1597="",I1597=""),"",F1597*I1597)</f>
        <v/>
      </c>
      <c r="K1597" s="26" t="n"/>
    </row>
    <row r="1598">
      <c r="A1598" s="31" t="n"/>
      <c r="B1598" s="26" t="n"/>
      <c r="C1598" s="26" t="n"/>
      <c r="D1598" s="26" t="n"/>
      <c r="E1598" s="26" t="n"/>
      <c r="F1598" s="27" t="n"/>
      <c r="G1598" s="26" t="n"/>
      <c r="H1598" s="28">
        <f>IFERROR(IF(G1598="","",VLOOKUP(G1598,'Setup - Vehicles'!$A$5:$D$504,4,0)),"")</f>
        <v/>
      </c>
      <c r="I1598" s="32">
        <f>IFERROR(IF(E1598="","",VLOOKUP(E1598,'Setup - Mix Design'!$A$5:$I$504,9,0)),"")</f>
        <v/>
      </c>
      <c r="J1598" s="32">
        <f>IF(OR(F1598="",I1598=""),"",F1598*I1598)</f>
        <v/>
      </c>
      <c r="K1598" s="26" t="n"/>
    </row>
    <row r="1599">
      <c r="A1599" s="31" t="n"/>
      <c r="B1599" s="26" t="n"/>
      <c r="C1599" s="26" t="n"/>
      <c r="D1599" s="26" t="n"/>
      <c r="E1599" s="26" t="n"/>
      <c r="F1599" s="27" t="n"/>
      <c r="G1599" s="26" t="n"/>
      <c r="H1599" s="28">
        <f>IFERROR(IF(G1599="","",VLOOKUP(G1599,'Setup - Vehicles'!$A$5:$D$504,4,0)),"")</f>
        <v/>
      </c>
      <c r="I1599" s="32">
        <f>IFERROR(IF(E1599="","",VLOOKUP(E1599,'Setup - Mix Design'!$A$5:$I$504,9,0)),"")</f>
        <v/>
      </c>
      <c r="J1599" s="32">
        <f>IF(OR(F1599="",I1599=""),"",F1599*I1599)</f>
        <v/>
      </c>
      <c r="K1599" s="26" t="n"/>
    </row>
    <row r="1600">
      <c r="A1600" s="31" t="n"/>
      <c r="B1600" s="26" t="n"/>
      <c r="C1600" s="26" t="n"/>
      <c r="D1600" s="26" t="n"/>
      <c r="E1600" s="26" t="n"/>
      <c r="F1600" s="27" t="n"/>
      <c r="G1600" s="26" t="n"/>
      <c r="H1600" s="28">
        <f>IFERROR(IF(G1600="","",VLOOKUP(G1600,'Setup - Vehicles'!$A$5:$D$504,4,0)),"")</f>
        <v/>
      </c>
      <c r="I1600" s="32">
        <f>IFERROR(IF(E1600="","",VLOOKUP(E1600,'Setup - Mix Design'!$A$5:$I$504,9,0)),"")</f>
        <v/>
      </c>
      <c r="J1600" s="32">
        <f>IF(OR(F1600="",I1600=""),"",F1600*I1600)</f>
        <v/>
      </c>
      <c r="K1600" s="26" t="n"/>
    </row>
    <row r="1601">
      <c r="A1601" s="31" t="n"/>
      <c r="B1601" s="26" t="n"/>
      <c r="C1601" s="26" t="n"/>
      <c r="D1601" s="26" t="n"/>
      <c r="E1601" s="26" t="n"/>
      <c r="F1601" s="27" t="n"/>
      <c r="G1601" s="26" t="n"/>
      <c r="H1601" s="28">
        <f>IFERROR(IF(G1601="","",VLOOKUP(G1601,'Setup - Vehicles'!$A$5:$D$504,4,0)),"")</f>
        <v/>
      </c>
      <c r="I1601" s="32">
        <f>IFERROR(IF(E1601="","",VLOOKUP(E1601,'Setup - Mix Design'!$A$5:$I$504,9,0)),"")</f>
        <v/>
      </c>
      <c r="J1601" s="32">
        <f>IF(OR(F1601="",I1601=""),"",F1601*I1601)</f>
        <v/>
      </c>
      <c r="K1601" s="26" t="n"/>
    </row>
    <row r="1602">
      <c r="A1602" s="31" t="n"/>
      <c r="B1602" s="26" t="n"/>
      <c r="C1602" s="26" t="n"/>
      <c r="D1602" s="26" t="n"/>
      <c r="E1602" s="26" t="n"/>
      <c r="F1602" s="27" t="n"/>
      <c r="G1602" s="26" t="n"/>
      <c r="H1602" s="28">
        <f>IFERROR(IF(G1602="","",VLOOKUP(G1602,'Setup - Vehicles'!$A$5:$D$504,4,0)),"")</f>
        <v/>
      </c>
      <c r="I1602" s="32">
        <f>IFERROR(IF(E1602="","",VLOOKUP(E1602,'Setup - Mix Design'!$A$5:$I$504,9,0)),"")</f>
        <v/>
      </c>
      <c r="J1602" s="32">
        <f>IF(OR(F1602="",I1602=""),"",F1602*I1602)</f>
        <v/>
      </c>
      <c r="K1602" s="26" t="n"/>
    </row>
    <row r="1603">
      <c r="A1603" s="31" t="n"/>
      <c r="B1603" s="26" t="n"/>
      <c r="C1603" s="26" t="n"/>
      <c r="D1603" s="26" t="n"/>
      <c r="E1603" s="26" t="n"/>
      <c r="F1603" s="27" t="n"/>
      <c r="G1603" s="26" t="n"/>
      <c r="H1603" s="28">
        <f>IFERROR(IF(G1603="","",VLOOKUP(G1603,'Setup - Vehicles'!$A$5:$D$504,4,0)),"")</f>
        <v/>
      </c>
      <c r="I1603" s="32">
        <f>IFERROR(IF(E1603="","",VLOOKUP(E1603,'Setup - Mix Design'!$A$5:$I$504,9,0)),"")</f>
        <v/>
      </c>
      <c r="J1603" s="32">
        <f>IF(OR(F1603="",I1603=""),"",F1603*I1603)</f>
        <v/>
      </c>
      <c r="K1603" s="26" t="n"/>
    </row>
    <row r="1604">
      <c r="A1604" s="31" t="n"/>
      <c r="B1604" s="26" t="n"/>
      <c r="C1604" s="26" t="n"/>
      <c r="D1604" s="26" t="n"/>
      <c r="E1604" s="26" t="n"/>
      <c r="F1604" s="27" t="n"/>
      <c r="G1604" s="26" t="n"/>
      <c r="H1604" s="28">
        <f>IFERROR(IF(G1604="","",VLOOKUP(G1604,'Setup - Vehicles'!$A$5:$D$504,4,0)),"")</f>
        <v/>
      </c>
      <c r="I1604" s="32">
        <f>IFERROR(IF(E1604="","",VLOOKUP(E1604,'Setup - Mix Design'!$A$5:$I$504,9,0)),"")</f>
        <v/>
      </c>
      <c r="J1604" s="32">
        <f>IF(OR(F1604="",I1604=""),"",F1604*I1604)</f>
        <v/>
      </c>
      <c r="K1604" s="26" t="n"/>
    </row>
    <row r="1605">
      <c r="A1605" s="31" t="n"/>
      <c r="B1605" s="26" t="n"/>
      <c r="C1605" s="26" t="n"/>
      <c r="D1605" s="26" t="n"/>
      <c r="E1605" s="26" t="n"/>
      <c r="F1605" s="27" t="n"/>
      <c r="G1605" s="26" t="n"/>
      <c r="H1605" s="28">
        <f>IFERROR(IF(G1605="","",VLOOKUP(G1605,'Setup - Vehicles'!$A$5:$D$504,4,0)),"")</f>
        <v/>
      </c>
      <c r="I1605" s="32">
        <f>IFERROR(IF(E1605="","",VLOOKUP(E1605,'Setup - Mix Design'!$A$5:$I$504,9,0)),"")</f>
        <v/>
      </c>
      <c r="J1605" s="32">
        <f>IF(OR(F1605="",I1605=""),"",F1605*I1605)</f>
        <v/>
      </c>
      <c r="K1605" s="26" t="n"/>
    </row>
    <row r="1606">
      <c r="A1606" s="31" t="n"/>
      <c r="B1606" s="26" t="n"/>
      <c r="C1606" s="26" t="n"/>
      <c r="D1606" s="26" t="n"/>
      <c r="E1606" s="26" t="n"/>
      <c r="F1606" s="27" t="n"/>
      <c r="G1606" s="26" t="n"/>
      <c r="H1606" s="28">
        <f>IFERROR(IF(G1606="","",VLOOKUP(G1606,'Setup - Vehicles'!$A$5:$D$504,4,0)),"")</f>
        <v/>
      </c>
      <c r="I1606" s="32">
        <f>IFERROR(IF(E1606="","",VLOOKUP(E1606,'Setup - Mix Design'!$A$5:$I$504,9,0)),"")</f>
        <v/>
      </c>
      <c r="J1606" s="32">
        <f>IF(OR(F1606="",I1606=""),"",F1606*I1606)</f>
        <v/>
      </c>
      <c r="K1606" s="26" t="n"/>
    </row>
    <row r="1607">
      <c r="A1607" s="31" t="n"/>
      <c r="B1607" s="26" t="n"/>
      <c r="C1607" s="26" t="n"/>
      <c r="D1607" s="26" t="n"/>
      <c r="E1607" s="26" t="n"/>
      <c r="F1607" s="27" t="n"/>
      <c r="G1607" s="26" t="n"/>
      <c r="H1607" s="28">
        <f>IFERROR(IF(G1607="","",VLOOKUP(G1607,'Setup - Vehicles'!$A$5:$D$504,4,0)),"")</f>
        <v/>
      </c>
      <c r="I1607" s="32">
        <f>IFERROR(IF(E1607="","",VLOOKUP(E1607,'Setup - Mix Design'!$A$5:$I$504,9,0)),"")</f>
        <v/>
      </c>
      <c r="J1607" s="32">
        <f>IF(OR(F1607="",I1607=""),"",F1607*I1607)</f>
        <v/>
      </c>
      <c r="K1607" s="26" t="n"/>
    </row>
    <row r="1608">
      <c r="A1608" s="31" t="n"/>
      <c r="B1608" s="26" t="n"/>
      <c r="C1608" s="26" t="n"/>
      <c r="D1608" s="26" t="n"/>
      <c r="E1608" s="26" t="n"/>
      <c r="F1608" s="27" t="n"/>
      <c r="G1608" s="26" t="n"/>
      <c r="H1608" s="28">
        <f>IFERROR(IF(G1608="","",VLOOKUP(G1608,'Setup - Vehicles'!$A$5:$D$504,4,0)),"")</f>
        <v/>
      </c>
      <c r="I1608" s="32">
        <f>IFERROR(IF(E1608="","",VLOOKUP(E1608,'Setup - Mix Design'!$A$5:$I$504,9,0)),"")</f>
        <v/>
      </c>
      <c r="J1608" s="32">
        <f>IF(OR(F1608="",I1608=""),"",F1608*I1608)</f>
        <v/>
      </c>
      <c r="K1608" s="26" t="n"/>
    </row>
    <row r="1609">
      <c r="A1609" s="31" t="n"/>
      <c r="B1609" s="26" t="n"/>
      <c r="C1609" s="26" t="n"/>
      <c r="D1609" s="26" t="n"/>
      <c r="E1609" s="26" t="n"/>
      <c r="F1609" s="27" t="n"/>
      <c r="G1609" s="26" t="n"/>
      <c r="H1609" s="28">
        <f>IFERROR(IF(G1609="","",VLOOKUP(G1609,'Setup - Vehicles'!$A$5:$D$504,4,0)),"")</f>
        <v/>
      </c>
      <c r="I1609" s="32">
        <f>IFERROR(IF(E1609="","",VLOOKUP(E1609,'Setup - Mix Design'!$A$5:$I$504,9,0)),"")</f>
        <v/>
      </c>
      <c r="J1609" s="32">
        <f>IF(OR(F1609="",I1609=""),"",F1609*I1609)</f>
        <v/>
      </c>
      <c r="K1609" s="26" t="n"/>
    </row>
    <row r="1610">
      <c r="A1610" s="31" t="n"/>
      <c r="B1610" s="26" t="n"/>
      <c r="C1610" s="26" t="n"/>
      <c r="D1610" s="26" t="n"/>
      <c r="E1610" s="26" t="n"/>
      <c r="F1610" s="27" t="n"/>
      <c r="G1610" s="26" t="n"/>
      <c r="H1610" s="28">
        <f>IFERROR(IF(G1610="","",VLOOKUP(G1610,'Setup - Vehicles'!$A$5:$D$504,4,0)),"")</f>
        <v/>
      </c>
      <c r="I1610" s="32">
        <f>IFERROR(IF(E1610="","",VLOOKUP(E1610,'Setup - Mix Design'!$A$5:$I$504,9,0)),"")</f>
        <v/>
      </c>
      <c r="J1610" s="32">
        <f>IF(OR(F1610="",I1610=""),"",F1610*I1610)</f>
        <v/>
      </c>
      <c r="K1610" s="26" t="n"/>
    </row>
    <row r="1611">
      <c r="A1611" s="31" t="n"/>
      <c r="B1611" s="26" t="n"/>
      <c r="C1611" s="26" t="n"/>
      <c r="D1611" s="26" t="n"/>
      <c r="E1611" s="26" t="n"/>
      <c r="F1611" s="27" t="n"/>
      <c r="G1611" s="26" t="n"/>
      <c r="H1611" s="28">
        <f>IFERROR(IF(G1611="","",VLOOKUP(G1611,'Setup - Vehicles'!$A$5:$D$504,4,0)),"")</f>
        <v/>
      </c>
      <c r="I1611" s="32">
        <f>IFERROR(IF(E1611="","",VLOOKUP(E1611,'Setup - Mix Design'!$A$5:$I$504,9,0)),"")</f>
        <v/>
      </c>
      <c r="J1611" s="32">
        <f>IF(OR(F1611="",I1611=""),"",F1611*I1611)</f>
        <v/>
      </c>
      <c r="K1611" s="26" t="n"/>
    </row>
    <row r="1612">
      <c r="A1612" s="31" t="n"/>
      <c r="B1612" s="26" t="n"/>
      <c r="C1612" s="26" t="n"/>
      <c r="D1612" s="26" t="n"/>
      <c r="E1612" s="26" t="n"/>
      <c r="F1612" s="27" t="n"/>
      <c r="G1612" s="26" t="n"/>
      <c r="H1612" s="28">
        <f>IFERROR(IF(G1612="","",VLOOKUP(G1612,'Setup - Vehicles'!$A$5:$D$504,4,0)),"")</f>
        <v/>
      </c>
      <c r="I1612" s="32">
        <f>IFERROR(IF(E1612="","",VLOOKUP(E1612,'Setup - Mix Design'!$A$5:$I$504,9,0)),"")</f>
        <v/>
      </c>
      <c r="J1612" s="32">
        <f>IF(OR(F1612="",I1612=""),"",F1612*I1612)</f>
        <v/>
      </c>
      <c r="K1612" s="26" t="n"/>
    </row>
    <row r="1613">
      <c r="A1613" s="31" t="n"/>
      <c r="B1613" s="26" t="n"/>
      <c r="C1613" s="26" t="n"/>
      <c r="D1613" s="26" t="n"/>
      <c r="E1613" s="26" t="n"/>
      <c r="F1613" s="27" t="n"/>
      <c r="G1613" s="26" t="n"/>
      <c r="H1613" s="28">
        <f>IFERROR(IF(G1613="","",VLOOKUP(G1613,'Setup - Vehicles'!$A$5:$D$504,4,0)),"")</f>
        <v/>
      </c>
      <c r="I1613" s="32">
        <f>IFERROR(IF(E1613="","",VLOOKUP(E1613,'Setup - Mix Design'!$A$5:$I$504,9,0)),"")</f>
        <v/>
      </c>
      <c r="J1613" s="32">
        <f>IF(OR(F1613="",I1613=""),"",F1613*I1613)</f>
        <v/>
      </c>
      <c r="K1613" s="26" t="n"/>
    </row>
    <row r="1614">
      <c r="A1614" s="31" t="n"/>
      <c r="B1614" s="26" t="n"/>
      <c r="C1614" s="26" t="n"/>
      <c r="D1614" s="26" t="n"/>
      <c r="E1614" s="26" t="n"/>
      <c r="F1614" s="27" t="n"/>
      <c r="G1614" s="26" t="n"/>
      <c r="H1614" s="28">
        <f>IFERROR(IF(G1614="","",VLOOKUP(G1614,'Setup - Vehicles'!$A$5:$D$504,4,0)),"")</f>
        <v/>
      </c>
      <c r="I1614" s="32">
        <f>IFERROR(IF(E1614="","",VLOOKUP(E1614,'Setup - Mix Design'!$A$5:$I$504,9,0)),"")</f>
        <v/>
      </c>
      <c r="J1614" s="32">
        <f>IF(OR(F1614="",I1614=""),"",F1614*I1614)</f>
        <v/>
      </c>
      <c r="K1614" s="26" t="n"/>
    </row>
    <row r="1615">
      <c r="A1615" s="31" t="n"/>
      <c r="B1615" s="26" t="n"/>
      <c r="C1615" s="26" t="n"/>
      <c r="D1615" s="26" t="n"/>
      <c r="E1615" s="26" t="n"/>
      <c r="F1615" s="27" t="n"/>
      <c r="G1615" s="26" t="n"/>
      <c r="H1615" s="28">
        <f>IFERROR(IF(G1615="","",VLOOKUP(G1615,'Setup - Vehicles'!$A$5:$D$504,4,0)),"")</f>
        <v/>
      </c>
      <c r="I1615" s="32">
        <f>IFERROR(IF(E1615="","",VLOOKUP(E1615,'Setup - Mix Design'!$A$5:$I$504,9,0)),"")</f>
        <v/>
      </c>
      <c r="J1615" s="32">
        <f>IF(OR(F1615="",I1615=""),"",F1615*I1615)</f>
        <v/>
      </c>
      <c r="K1615" s="26" t="n"/>
    </row>
    <row r="1616">
      <c r="A1616" s="31" t="n"/>
      <c r="B1616" s="26" t="n"/>
      <c r="C1616" s="26" t="n"/>
      <c r="D1616" s="26" t="n"/>
      <c r="E1616" s="26" t="n"/>
      <c r="F1616" s="27" t="n"/>
      <c r="G1616" s="26" t="n"/>
      <c r="H1616" s="28">
        <f>IFERROR(IF(G1616="","",VLOOKUP(G1616,'Setup - Vehicles'!$A$5:$D$504,4,0)),"")</f>
        <v/>
      </c>
      <c r="I1616" s="32">
        <f>IFERROR(IF(E1616="","",VLOOKUP(E1616,'Setup - Mix Design'!$A$5:$I$504,9,0)),"")</f>
        <v/>
      </c>
      <c r="J1616" s="32">
        <f>IF(OR(F1616="",I1616=""),"",F1616*I1616)</f>
        <v/>
      </c>
      <c r="K1616" s="26" t="n"/>
    </row>
    <row r="1617">
      <c r="A1617" s="31" t="n"/>
      <c r="B1617" s="26" t="n"/>
      <c r="C1617" s="26" t="n"/>
      <c r="D1617" s="26" t="n"/>
      <c r="E1617" s="26" t="n"/>
      <c r="F1617" s="27" t="n"/>
      <c r="G1617" s="26" t="n"/>
      <c r="H1617" s="28">
        <f>IFERROR(IF(G1617="","",VLOOKUP(G1617,'Setup - Vehicles'!$A$5:$D$504,4,0)),"")</f>
        <v/>
      </c>
      <c r="I1617" s="32">
        <f>IFERROR(IF(E1617="","",VLOOKUP(E1617,'Setup - Mix Design'!$A$5:$I$504,9,0)),"")</f>
        <v/>
      </c>
      <c r="J1617" s="32">
        <f>IF(OR(F1617="",I1617=""),"",F1617*I1617)</f>
        <v/>
      </c>
      <c r="K1617" s="26" t="n"/>
    </row>
    <row r="1618">
      <c r="A1618" s="31" t="n"/>
      <c r="B1618" s="26" t="n"/>
      <c r="C1618" s="26" t="n"/>
      <c r="D1618" s="26" t="n"/>
      <c r="E1618" s="26" t="n"/>
      <c r="F1618" s="27" t="n"/>
      <c r="G1618" s="26" t="n"/>
      <c r="H1618" s="28">
        <f>IFERROR(IF(G1618="","",VLOOKUP(G1618,'Setup - Vehicles'!$A$5:$D$504,4,0)),"")</f>
        <v/>
      </c>
      <c r="I1618" s="32">
        <f>IFERROR(IF(E1618="","",VLOOKUP(E1618,'Setup - Mix Design'!$A$5:$I$504,9,0)),"")</f>
        <v/>
      </c>
      <c r="J1618" s="32">
        <f>IF(OR(F1618="",I1618=""),"",F1618*I1618)</f>
        <v/>
      </c>
      <c r="K1618" s="26" t="n"/>
    </row>
    <row r="1619">
      <c r="A1619" s="31" t="n"/>
      <c r="B1619" s="26" t="n"/>
      <c r="C1619" s="26" t="n"/>
      <c r="D1619" s="26" t="n"/>
      <c r="E1619" s="26" t="n"/>
      <c r="F1619" s="27" t="n"/>
      <c r="G1619" s="26" t="n"/>
      <c r="H1619" s="28">
        <f>IFERROR(IF(G1619="","",VLOOKUP(G1619,'Setup - Vehicles'!$A$5:$D$504,4,0)),"")</f>
        <v/>
      </c>
      <c r="I1619" s="32">
        <f>IFERROR(IF(E1619="","",VLOOKUP(E1619,'Setup - Mix Design'!$A$5:$I$504,9,0)),"")</f>
        <v/>
      </c>
      <c r="J1619" s="32">
        <f>IF(OR(F1619="",I1619=""),"",F1619*I1619)</f>
        <v/>
      </c>
      <c r="K1619" s="26" t="n"/>
    </row>
    <row r="1620">
      <c r="A1620" s="31" t="n"/>
      <c r="B1620" s="26" t="n"/>
      <c r="C1620" s="26" t="n"/>
      <c r="D1620" s="26" t="n"/>
      <c r="E1620" s="26" t="n"/>
      <c r="F1620" s="27" t="n"/>
      <c r="G1620" s="26" t="n"/>
      <c r="H1620" s="28">
        <f>IFERROR(IF(G1620="","",VLOOKUP(G1620,'Setup - Vehicles'!$A$5:$D$504,4,0)),"")</f>
        <v/>
      </c>
      <c r="I1620" s="32">
        <f>IFERROR(IF(E1620="","",VLOOKUP(E1620,'Setup - Mix Design'!$A$5:$I$504,9,0)),"")</f>
        <v/>
      </c>
      <c r="J1620" s="32">
        <f>IF(OR(F1620="",I1620=""),"",F1620*I1620)</f>
        <v/>
      </c>
      <c r="K1620" s="26" t="n"/>
    </row>
    <row r="1621">
      <c r="A1621" s="31" t="n"/>
      <c r="B1621" s="26" t="n"/>
      <c r="C1621" s="26" t="n"/>
      <c r="D1621" s="26" t="n"/>
      <c r="E1621" s="26" t="n"/>
      <c r="F1621" s="27" t="n"/>
      <c r="G1621" s="26" t="n"/>
      <c r="H1621" s="28">
        <f>IFERROR(IF(G1621="","",VLOOKUP(G1621,'Setup - Vehicles'!$A$5:$D$504,4,0)),"")</f>
        <v/>
      </c>
      <c r="I1621" s="32">
        <f>IFERROR(IF(E1621="","",VLOOKUP(E1621,'Setup - Mix Design'!$A$5:$I$504,9,0)),"")</f>
        <v/>
      </c>
      <c r="J1621" s="32">
        <f>IF(OR(F1621="",I1621=""),"",F1621*I1621)</f>
        <v/>
      </c>
      <c r="K1621" s="26" t="n"/>
    </row>
    <row r="1622">
      <c r="A1622" s="31" t="n"/>
      <c r="B1622" s="26" t="n"/>
      <c r="C1622" s="26" t="n"/>
      <c r="D1622" s="26" t="n"/>
      <c r="E1622" s="26" t="n"/>
      <c r="F1622" s="27" t="n"/>
      <c r="G1622" s="26" t="n"/>
      <c r="H1622" s="28">
        <f>IFERROR(IF(G1622="","",VLOOKUP(G1622,'Setup - Vehicles'!$A$5:$D$504,4,0)),"")</f>
        <v/>
      </c>
      <c r="I1622" s="32">
        <f>IFERROR(IF(E1622="","",VLOOKUP(E1622,'Setup - Mix Design'!$A$5:$I$504,9,0)),"")</f>
        <v/>
      </c>
      <c r="J1622" s="32">
        <f>IF(OR(F1622="",I1622=""),"",F1622*I1622)</f>
        <v/>
      </c>
      <c r="K1622" s="26" t="n"/>
    </row>
    <row r="1623">
      <c r="A1623" s="31" t="n"/>
      <c r="B1623" s="26" t="n"/>
      <c r="C1623" s="26" t="n"/>
      <c r="D1623" s="26" t="n"/>
      <c r="E1623" s="26" t="n"/>
      <c r="F1623" s="27" t="n"/>
      <c r="G1623" s="26" t="n"/>
      <c r="H1623" s="28">
        <f>IFERROR(IF(G1623="","",VLOOKUP(G1623,'Setup - Vehicles'!$A$5:$D$504,4,0)),"")</f>
        <v/>
      </c>
      <c r="I1623" s="32">
        <f>IFERROR(IF(E1623="","",VLOOKUP(E1623,'Setup - Mix Design'!$A$5:$I$504,9,0)),"")</f>
        <v/>
      </c>
      <c r="J1623" s="32">
        <f>IF(OR(F1623="",I1623=""),"",F1623*I1623)</f>
        <v/>
      </c>
      <c r="K1623" s="26" t="n"/>
    </row>
    <row r="1624">
      <c r="A1624" s="31" t="n"/>
      <c r="B1624" s="26" t="n"/>
      <c r="C1624" s="26" t="n"/>
      <c r="D1624" s="26" t="n"/>
      <c r="E1624" s="26" t="n"/>
      <c r="F1624" s="27" t="n"/>
      <c r="G1624" s="26" t="n"/>
      <c r="H1624" s="28">
        <f>IFERROR(IF(G1624="","",VLOOKUP(G1624,'Setup - Vehicles'!$A$5:$D$504,4,0)),"")</f>
        <v/>
      </c>
      <c r="I1624" s="32">
        <f>IFERROR(IF(E1624="","",VLOOKUP(E1624,'Setup - Mix Design'!$A$5:$I$504,9,0)),"")</f>
        <v/>
      </c>
      <c r="J1624" s="32">
        <f>IF(OR(F1624="",I1624=""),"",F1624*I1624)</f>
        <v/>
      </c>
      <c r="K1624" s="26" t="n"/>
    </row>
    <row r="1625">
      <c r="A1625" s="31" t="n"/>
      <c r="B1625" s="26" t="n"/>
      <c r="C1625" s="26" t="n"/>
      <c r="D1625" s="26" t="n"/>
      <c r="E1625" s="26" t="n"/>
      <c r="F1625" s="27" t="n"/>
      <c r="G1625" s="26" t="n"/>
      <c r="H1625" s="28">
        <f>IFERROR(IF(G1625="","",VLOOKUP(G1625,'Setup - Vehicles'!$A$5:$D$504,4,0)),"")</f>
        <v/>
      </c>
      <c r="I1625" s="32">
        <f>IFERROR(IF(E1625="","",VLOOKUP(E1625,'Setup - Mix Design'!$A$5:$I$504,9,0)),"")</f>
        <v/>
      </c>
      <c r="J1625" s="32">
        <f>IF(OR(F1625="",I1625=""),"",F1625*I1625)</f>
        <v/>
      </c>
      <c r="K1625" s="26" t="n"/>
    </row>
    <row r="1626">
      <c r="A1626" s="31" t="n"/>
      <c r="B1626" s="26" t="n"/>
      <c r="C1626" s="26" t="n"/>
      <c r="D1626" s="26" t="n"/>
      <c r="E1626" s="26" t="n"/>
      <c r="F1626" s="27" t="n"/>
      <c r="G1626" s="26" t="n"/>
      <c r="H1626" s="28">
        <f>IFERROR(IF(G1626="","",VLOOKUP(G1626,'Setup - Vehicles'!$A$5:$D$504,4,0)),"")</f>
        <v/>
      </c>
      <c r="I1626" s="32">
        <f>IFERROR(IF(E1626="","",VLOOKUP(E1626,'Setup - Mix Design'!$A$5:$I$504,9,0)),"")</f>
        <v/>
      </c>
      <c r="J1626" s="32">
        <f>IF(OR(F1626="",I1626=""),"",F1626*I1626)</f>
        <v/>
      </c>
      <c r="K1626" s="26" t="n"/>
    </row>
    <row r="1627">
      <c r="A1627" s="31" t="n"/>
      <c r="B1627" s="26" t="n"/>
      <c r="C1627" s="26" t="n"/>
      <c r="D1627" s="26" t="n"/>
      <c r="E1627" s="26" t="n"/>
      <c r="F1627" s="27" t="n"/>
      <c r="G1627" s="26" t="n"/>
      <c r="H1627" s="28">
        <f>IFERROR(IF(G1627="","",VLOOKUP(G1627,'Setup - Vehicles'!$A$5:$D$504,4,0)),"")</f>
        <v/>
      </c>
      <c r="I1627" s="32">
        <f>IFERROR(IF(E1627="","",VLOOKUP(E1627,'Setup - Mix Design'!$A$5:$I$504,9,0)),"")</f>
        <v/>
      </c>
      <c r="J1627" s="32">
        <f>IF(OR(F1627="",I1627=""),"",F1627*I1627)</f>
        <v/>
      </c>
      <c r="K1627" s="26" t="n"/>
    </row>
    <row r="1628">
      <c r="A1628" s="31" t="n"/>
      <c r="B1628" s="26" t="n"/>
      <c r="C1628" s="26" t="n"/>
      <c r="D1628" s="26" t="n"/>
      <c r="E1628" s="26" t="n"/>
      <c r="F1628" s="27" t="n"/>
      <c r="G1628" s="26" t="n"/>
      <c r="H1628" s="28">
        <f>IFERROR(IF(G1628="","",VLOOKUP(G1628,'Setup - Vehicles'!$A$5:$D$504,4,0)),"")</f>
        <v/>
      </c>
      <c r="I1628" s="32">
        <f>IFERROR(IF(E1628="","",VLOOKUP(E1628,'Setup - Mix Design'!$A$5:$I$504,9,0)),"")</f>
        <v/>
      </c>
      <c r="J1628" s="32">
        <f>IF(OR(F1628="",I1628=""),"",F1628*I1628)</f>
        <v/>
      </c>
      <c r="K1628" s="26" t="n"/>
    </row>
    <row r="1629">
      <c r="A1629" s="31" t="n"/>
      <c r="B1629" s="26" t="n"/>
      <c r="C1629" s="26" t="n"/>
      <c r="D1629" s="26" t="n"/>
      <c r="E1629" s="26" t="n"/>
      <c r="F1629" s="27" t="n"/>
      <c r="G1629" s="26" t="n"/>
      <c r="H1629" s="28">
        <f>IFERROR(IF(G1629="","",VLOOKUP(G1629,'Setup - Vehicles'!$A$5:$D$504,4,0)),"")</f>
        <v/>
      </c>
      <c r="I1629" s="32">
        <f>IFERROR(IF(E1629="","",VLOOKUP(E1629,'Setup - Mix Design'!$A$5:$I$504,9,0)),"")</f>
        <v/>
      </c>
      <c r="J1629" s="32">
        <f>IF(OR(F1629="",I1629=""),"",F1629*I1629)</f>
        <v/>
      </c>
      <c r="K1629" s="26" t="n"/>
    </row>
    <row r="1630">
      <c r="A1630" s="31" t="n"/>
      <c r="B1630" s="26" t="n"/>
      <c r="C1630" s="26" t="n"/>
      <c r="D1630" s="26" t="n"/>
      <c r="E1630" s="26" t="n"/>
      <c r="F1630" s="27" t="n"/>
      <c r="G1630" s="26" t="n"/>
      <c r="H1630" s="28">
        <f>IFERROR(IF(G1630="","",VLOOKUP(G1630,'Setup - Vehicles'!$A$5:$D$504,4,0)),"")</f>
        <v/>
      </c>
      <c r="I1630" s="32">
        <f>IFERROR(IF(E1630="","",VLOOKUP(E1630,'Setup - Mix Design'!$A$5:$I$504,9,0)),"")</f>
        <v/>
      </c>
      <c r="J1630" s="32">
        <f>IF(OR(F1630="",I1630=""),"",F1630*I1630)</f>
        <v/>
      </c>
      <c r="K1630" s="26" t="n"/>
    </row>
    <row r="1631">
      <c r="A1631" s="31" t="n"/>
      <c r="B1631" s="26" t="n"/>
      <c r="C1631" s="26" t="n"/>
      <c r="D1631" s="26" t="n"/>
      <c r="E1631" s="26" t="n"/>
      <c r="F1631" s="27" t="n"/>
      <c r="G1631" s="26" t="n"/>
      <c r="H1631" s="28">
        <f>IFERROR(IF(G1631="","",VLOOKUP(G1631,'Setup - Vehicles'!$A$5:$D$504,4,0)),"")</f>
        <v/>
      </c>
      <c r="I1631" s="32">
        <f>IFERROR(IF(E1631="","",VLOOKUP(E1631,'Setup - Mix Design'!$A$5:$I$504,9,0)),"")</f>
        <v/>
      </c>
      <c r="J1631" s="32">
        <f>IF(OR(F1631="",I1631=""),"",F1631*I1631)</f>
        <v/>
      </c>
      <c r="K1631" s="26" t="n"/>
    </row>
    <row r="1632">
      <c r="A1632" s="31" t="n"/>
      <c r="B1632" s="26" t="n"/>
      <c r="C1632" s="26" t="n"/>
      <c r="D1632" s="26" t="n"/>
      <c r="E1632" s="26" t="n"/>
      <c r="F1632" s="27" t="n"/>
      <c r="G1632" s="26" t="n"/>
      <c r="H1632" s="28">
        <f>IFERROR(IF(G1632="","",VLOOKUP(G1632,'Setup - Vehicles'!$A$5:$D$504,4,0)),"")</f>
        <v/>
      </c>
      <c r="I1632" s="32">
        <f>IFERROR(IF(E1632="","",VLOOKUP(E1632,'Setup - Mix Design'!$A$5:$I$504,9,0)),"")</f>
        <v/>
      </c>
      <c r="J1632" s="32">
        <f>IF(OR(F1632="",I1632=""),"",F1632*I1632)</f>
        <v/>
      </c>
      <c r="K1632" s="26" t="n"/>
    </row>
    <row r="1633">
      <c r="A1633" s="31" t="n"/>
      <c r="B1633" s="26" t="n"/>
      <c r="C1633" s="26" t="n"/>
      <c r="D1633" s="26" t="n"/>
      <c r="E1633" s="26" t="n"/>
      <c r="F1633" s="27" t="n"/>
      <c r="G1633" s="26" t="n"/>
      <c r="H1633" s="28">
        <f>IFERROR(IF(G1633="","",VLOOKUP(G1633,'Setup - Vehicles'!$A$5:$D$504,4,0)),"")</f>
        <v/>
      </c>
      <c r="I1633" s="32">
        <f>IFERROR(IF(E1633="","",VLOOKUP(E1633,'Setup - Mix Design'!$A$5:$I$504,9,0)),"")</f>
        <v/>
      </c>
      <c r="J1633" s="32">
        <f>IF(OR(F1633="",I1633=""),"",F1633*I1633)</f>
        <v/>
      </c>
      <c r="K1633" s="26" t="n"/>
    </row>
    <row r="1634">
      <c r="A1634" s="31" t="n"/>
      <c r="B1634" s="26" t="n"/>
      <c r="C1634" s="26" t="n"/>
      <c r="D1634" s="26" t="n"/>
      <c r="E1634" s="26" t="n"/>
      <c r="F1634" s="27" t="n"/>
      <c r="G1634" s="26" t="n"/>
      <c r="H1634" s="28">
        <f>IFERROR(IF(G1634="","",VLOOKUP(G1634,'Setup - Vehicles'!$A$5:$D$504,4,0)),"")</f>
        <v/>
      </c>
      <c r="I1634" s="32">
        <f>IFERROR(IF(E1634="","",VLOOKUP(E1634,'Setup - Mix Design'!$A$5:$I$504,9,0)),"")</f>
        <v/>
      </c>
      <c r="J1634" s="32">
        <f>IF(OR(F1634="",I1634=""),"",F1634*I1634)</f>
        <v/>
      </c>
      <c r="K1634" s="26" t="n"/>
    </row>
    <row r="1635">
      <c r="A1635" s="31" t="n"/>
      <c r="B1635" s="26" t="n"/>
      <c r="C1635" s="26" t="n"/>
      <c r="D1635" s="26" t="n"/>
      <c r="E1635" s="26" t="n"/>
      <c r="F1635" s="27" t="n"/>
      <c r="G1635" s="26" t="n"/>
      <c r="H1635" s="28">
        <f>IFERROR(IF(G1635="","",VLOOKUP(G1635,'Setup - Vehicles'!$A$5:$D$504,4,0)),"")</f>
        <v/>
      </c>
      <c r="I1635" s="32">
        <f>IFERROR(IF(E1635="","",VLOOKUP(E1635,'Setup - Mix Design'!$A$5:$I$504,9,0)),"")</f>
        <v/>
      </c>
      <c r="J1635" s="32">
        <f>IF(OR(F1635="",I1635=""),"",F1635*I1635)</f>
        <v/>
      </c>
      <c r="K1635" s="26" t="n"/>
    </row>
    <row r="1636">
      <c r="A1636" s="31" t="n"/>
      <c r="B1636" s="26" t="n"/>
      <c r="C1636" s="26" t="n"/>
      <c r="D1636" s="26" t="n"/>
      <c r="E1636" s="26" t="n"/>
      <c r="F1636" s="27" t="n"/>
      <c r="G1636" s="26" t="n"/>
      <c r="H1636" s="28">
        <f>IFERROR(IF(G1636="","",VLOOKUP(G1636,'Setup - Vehicles'!$A$5:$D$504,4,0)),"")</f>
        <v/>
      </c>
      <c r="I1636" s="32">
        <f>IFERROR(IF(E1636="","",VLOOKUP(E1636,'Setup - Mix Design'!$A$5:$I$504,9,0)),"")</f>
        <v/>
      </c>
      <c r="J1636" s="32">
        <f>IF(OR(F1636="",I1636=""),"",F1636*I1636)</f>
        <v/>
      </c>
      <c r="K1636" s="26" t="n"/>
    </row>
    <row r="1637">
      <c r="A1637" s="31" t="n"/>
      <c r="B1637" s="26" t="n"/>
      <c r="C1637" s="26" t="n"/>
      <c r="D1637" s="26" t="n"/>
      <c r="E1637" s="26" t="n"/>
      <c r="F1637" s="27" t="n"/>
      <c r="G1637" s="26" t="n"/>
      <c r="H1637" s="28">
        <f>IFERROR(IF(G1637="","",VLOOKUP(G1637,'Setup - Vehicles'!$A$5:$D$504,4,0)),"")</f>
        <v/>
      </c>
      <c r="I1637" s="32">
        <f>IFERROR(IF(E1637="","",VLOOKUP(E1637,'Setup - Mix Design'!$A$5:$I$504,9,0)),"")</f>
        <v/>
      </c>
      <c r="J1637" s="32">
        <f>IF(OR(F1637="",I1637=""),"",F1637*I1637)</f>
        <v/>
      </c>
      <c r="K1637" s="26" t="n"/>
    </row>
    <row r="1638">
      <c r="A1638" s="31" t="n"/>
      <c r="B1638" s="26" t="n"/>
      <c r="C1638" s="26" t="n"/>
      <c r="D1638" s="26" t="n"/>
      <c r="E1638" s="26" t="n"/>
      <c r="F1638" s="27" t="n"/>
      <c r="G1638" s="26" t="n"/>
      <c r="H1638" s="28">
        <f>IFERROR(IF(G1638="","",VLOOKUP(G1638,'Setup - Vehicles'!$A$5:$D$504,4,0)),"")</f>
        <v/>
      </c>
      <c r="I1638" s="32">
        <f>IFERROR(IF(E1638="","",VLOOKUP(E1638,'Setup - Mix Design'!$A$5:$I$504,9,0)),"")</f>
        <v/>
      </c>
      <c r="J1638" s="32">
        <f>IF(OR(F1638="",I1638=""),"",F1638*I1638)</f>
        <v/>
      </c>
      <c r="K1638" s="26" t="n"/>
    </row>
    <row r="1639">
      <c r="A1639" s="31" t="n"/>
      <c r="B1639" s="26" t="n"/>
      <c r="C1639" s="26" t="n"/>
      <c r="D1639" s="26" t="n"/>
      <c r="E1639" s="26" t="n"/>
      <c r="F1639" s="27" t="n"/>
      <c r="G1639" s="26" t="n"/>
      <c r="H1639" s="28">
        <f>IFERROR(IF(G1639="","",VLOOKUP(G1639,'Setup - Vehicles'!$A$5:$D$504,4,0)),"")</f>
        <v/>
      </c>
      <c r="I1639" s="32">
        <f>IFERROR(IF(E1639="","",VLOOKUP(E1639,'Setup - Mix Design'!$A$5:$I$504,9,0)),"")</f>
        <v/>
      </c>
      <c r="J1639" s="32">
        <f>IF(OR(F1639="",I1639=""),"",F1639*I1639)</f>
        <v/>
      </c>
      <c r="K1639" s="26" t="n"/>
    </row>
    <row r="1640">
      <c r="A1640" s="31" t="n"/>
      <c r="B1640" s="26" t="n"/>
      <c r="C1640" s="26" t="n"/>
      <c r="D1640" s="26" t="n"/>
      <c r="E1640" s="26" t="n"/>
      <c r="F1640" s="27" t="n"/>
      <c r="G1640" s="26" t="n"/>
      <c r="H1640" s="28">
        <f>IFERROR(IF(G1640="","",VLOOKUP(G1640,'Setup - Vehicles'!$A$5:$D$504,4,0)),"")</f>
        <v/>
      </c>
      <c r="I1640" s="32">
        <f>IFERROR(IF(E1640="","",VLOOKUP(E1640,'Setup - Mix Design'!$A$5:$I$504,9,0)),"")</f>
        <v/>
      </c>
      <c r="J1640" s="32">
        <f>IF(OR(F1640="",I1640=""),"",F1640*I1640)</f>
        <v/>
      </c>
      <c r="K1640" s="26" t="n"/>
    </row>
    <row r="1641">
      <c r="A1641" s="31" t="n"/>
      <c r="B1641" s="26" t="n"/>
      <c r="C1641" s="26" t="n"/>
      <c r="D1641" s="26" t="n"/>
      <c r="E1641" s="26" t="n"/>
      <c r="F1641" s="27" t="n"/>
      <c r="G1641" s="26" t="n"/>
      <c r="H1641" s="28">
        <f>IFERROR(IF(G1641="","",VLOOKUP(G1641,'Setup - Vehicles'!$A$5:$D$504,4,0)),"")</f>
        <v/>
      </c>
      <c r="I1641" s="32">
        <f>IFERROR(IF(E1641="","",VLOOKUP(E1641,'Setup - Mix Design'!$A$5:$I$504,9,0)),"")</f>
        <v/>
      </c>
      <c r="J1641" s="32">
        <f>IF(OR(F1641="",I1641=""),"",F1641*I1641)</f>
        <v/>
      </c>
      <c r="K1641" s="26" t="n"/>
    </row>
    <row r="1642">
      <c r="A1642" s="31" t="n"/>
      <c r="B1642" s="26" t="n"/>
      <c r="C1642" s="26" t="n"/>
      <c r="D1642" s="26" t="n"/>
      <c r="E1642" s="26" t="n"/>
      <c r="F1642" s="27" t="n"/>
      <c r="G1642" s="26" t="n"/>
      <c r="H1642" s="28">
        <f>IFERROR(IF(G1642="","",VLOOKUP(G1642,'Setup - Vehicles'!$A$5:$D$504,4,0)),"")</f>
        <v/>
      </c>
      <c r="I1642" s="32">
        <f>IFERROR(IF(E1642="","",VLOOKUP(E1642,'Setup - Mix Design'!$A$5:$I$504,9,0)),"")</f>
        <v/>
      </c>
      <c r="J1642" s="32">
        <f>IF(OR(F1642="",I1642=""),"",F1642*I1642)</f>
        <v/>
      </c>
      <c r="K1642" s="26" t="n"/>
    </row>
    <row r="1643">
      <c r="A1643" s="31" t="n"/>
      <c r="B1643" s="26" t="n"/>
      <c r="C1643" s="26" t="n"/>
      <c r="D1643" s="26" t="n"/>
      <c r="E1643" s="26" t="n"/>
      <c r="F1643" s="27" t="n"/>
      <c r="G1643" s="26" t="n"/>
      <c r="H1643" s="28">
        <f>IFERROR(IF(G1643="","",VLOOKUP(G1643,'Setup - Vehicles'!$A$5:$D$504,4,0)),"")</f>
        <v/>
      </c>
      <c r="I1643" s="32">
        <f>IFERROR(IF(E1643="","",VLOOKUP(E1643,'Setup - Mix Design'!$A$5:$I$504,9,0)),"")</f>
        <v/>
      </c>
      <c r="J1643" s="32">
        <f>IF(OR(F1643="",I1643=""),"",F1643*I1643)</f>
        <v/>
      </c>
      <c r="K1643" s="26" t="n"/>
    </row>
    <row r="1644">
      <c r="A1644" s="31" t="n"/>
      <c r="B1644" s="26" t="n"/>
      <c r="C1644" s="26" t="n"/>
      <c r="D1644" s="26" t="n"/>
      <c r="E1644" s="26" t="n"/>
      <c r="F1644" s="27" t="n"/>
      <c r="G1644" s="26" t="n"/>
      <c r="H1644" s="28">
        <f>IFERROR(IF(G1644="","",VLOOKUP(G1644,'Setup - Vehicles'!$A$5:$D$504,4,0)),"")</f>
        <v/>
      </c>
      <c r="I1644" s="32">
        <f>IFERROR(IF(E1644="","",VLOOKUP(E1644,'Setup - Mix Design'!$A$5:$I$504,9,0)),"")</f>
        <v/>
      </c>
      <c r="J1644" s="32">
        <f>IF(OR(F1644="",I1644=""),"",F1644*I1644)</f>
        <v/>
      </c>
      <c r="K1644" s="26" t="n"/>
    </row>
    <row r="1645">
      <c r="A1645" s="31" t="n"/>
      <c r="B1645" s="26" t="n"/>
      <c r="C1645" s="26" t="n"/>
      <c r="D1645" s="26" t="n"/>
      <c r="E1645" s="26" t="n"/>
      <c r="F1645" s="27" t="n"/>
      <c r="G1645" s="26" t="n"/>
      <c r="H1645" s="28">
        <f>IFERROR(IF(G1645="","",VLOOKUP(G1645,'Setup - Vehicles'!$A$5:$D$504,4,0)),"")</f>
        <v/>
      </c>
      <c r="I1645" s="32">
        <f>IFERROR(IF(E1645="","",VLOOKUP(E1645,'Setup - Mix Design'!$A$5:$I$504,9,0)),"")</f>
        <v/>
      </c>
      <c r="J1645" s="32">
        <f>IF(OR(F1645="",I1645=""),"",F1645*I1645)</f>
        <v/>
      </c>
      <c r="K1645" s="26" t="n"/>
    </row>
    <row r="1646">
      <c r="A1646" s="31" t="n"/>
      <c r="B1646" s="26" t="n"/>
      <c r="C1646" s="26" t="n"/>
      <c r="D1646" s="26" t="n"/>
      <c r="E1646" s="26" t="n"/>
      <c r="F1646" s="27" t="n"/>
      <c r="G1646" s="26" t="n"/>
      <c r="H1646" s="28">
        <f>IFERROR(IF(G1646="","",VLOOKUP(G1646,'Setup - Vehicles'!$A$5:$D$504,4,0)),"")</f>
        <v/>
      </c>
      <c r="I1646" s="32">
        <f>IFERROR(IF(E1646="","",VLOOKUP(E1646,'Setup - Mix Design'!$A$5:$I$504,9,0)),"")</f>
        <v/>
      </c>
      <c r="J1646" s="32">
        <f>IF(OR(F1646="",I1646=""),"",F1646*I1646)</f>
        <v/>
      </c>
      <c r="K1646" s="26" t="n"/>
    </row>
    <row r="1647">
      <c r="A1647" s="31" t="n"/>
      <c r="B1647" s="26" t="n"/>
      <c r="C1647" s="26" t="n"/>
      <c r="D1647" s="26" t="n"/>
      <c r="E1647" s="26" t="n"/>
      <c r="F1647" s="27" t="n"/>
      <c r="G1647" s="26" t="n"/>
      <c r="H1647" s="28">
        <f>IFERROR(IF(G1647="","",VLOOKUP(G1647,'Setup - Vehicles'!$A$5:$D$504,4,0)),"")</f>
        <v/>
      </c>
      <c r="I1647" s="32">
        <f>IFERROR(IF(E1647="","",VLOOKUP(E1647,'Setup - Mix Design'!$A$5:$I$504,9,0)),"")</f>
        <v/>
      </c>
      <c r="J1647" s="32">
        <f>IF(OR(F1647="",I1647=""),"",F1647*I1647)</f>
        <v/>
      </c>
      <c r="K1647" s="26" t="n"/>
    </row>
    <row r="1648">
      <c r="A1648" s="31" t="n"/>
      <c r="B1648" s="26" t="n"/>
      <c r="C1648" s="26" t="n"/>
      <c r="D1648" s="26" t="n"/>
      <c r="E1648" s="26" t="n"/>
      <c r="F1648" s="27" t="n"/>
      <c r="G1648" s="26" t="n"/>
      <c r="H1648" s="28">
        <f>IFERROR(IF(G1648="","",VLOOKUP(G1648,'Setup - Vehicles'!$A$5:$D$504,4,0)),"")</f>
        <v/>
      </c>
      <c r="I1648" s="32">
        <f>IFERROR(IF(E1648="","",VLOOKUP(E1648,'Setup - Mix Design'!$A$5:$I$504,9,0)),"")</f>
        <v/>
      </c>
      <c r="J1648" s="32">
        <f>IF(OR(F1648="",I1648=""),"",F1648*I1648)</f>
        <v/>
      </c>
      <c r="K1648" s="26" t="n"/>
    </row>
    <row r="1649">
      <c r="A1649" s="31" t="n"/>
      <c r="B1649" s="26" t="n"/>
      <c r="C1649" s="26" t="n"/>
      <c r="D1649" s="26" t="n"/>
      <c r="E1649" s="26" t="n"/>
      <c r="F1649" s="27" t="n"/>
      <c r="G1649" s="26" t="n"/>
      <c r="H1649" s="28">
        <f>IFERROR(IF(G1649="","",VLOOKUP(G1649,'Setup - Vehicles'!$A$5:$D$504,4,0)),"")</f>
        <v/>
      </c>
      <c r="I1649" s="32">
        <f>IFERROR(IF(E1649="","",VLOOKUP(E1649,'Setup - Mix Design'!$A$5:$I$504,9,0)),"")</f>
        <v/>
      </c>
      <c r="J1649" s="32">
        <f>IF(OR(F1649="",I1649=""),"",F1649*I1649)</f>
        <v/>
      </c>
      <c r="K1649" s="26" t="n"/>
    </row>
    <row r="1650">
      <c r="A1650" s="31" t="n"/>
      <c r="B1650" s="26" t="n"/>
      <c r="C1650" s="26" t="n"/>
      <c r="D1650" s="26" t="n"/>
      <c r="E1650" s="26" t="n"/>
      <c r="F1650" s="27" t="n"/>
      <c r="G1650" s="26" t="n"/>
      <c r="H1650" s="28">
        <f>IFERROR(IF(G1650="","",VLOOKUP(G1650,'Setup - Vehicles'!$A$5:$D$504,4,0)),"")</f>
        <v/>
      </c>
      <c r="I1650" s="32">
        <f>IFERROR(IF(E1650="","",VLOOKUP(E1650,'Setup - Mix Design'!$A$5:$I$504,9,0)),"")</f>
        <v/>
      </c>
      <c r="J1650" s="32">
        <f>IF(OR(F1650="",I1650=""),"",F1650*I1650)</f>
        <v/>
      </c>
      <c r="K1650" s="26" t="n"/>
    </row>
    <row r="1651">
      <c r="A1651" s="31" t="n"/>
      <c r="B1651" s="26" t="n"/>
      <c r="C1651" s="26" t="n"/>
      <c r="D1651" s="26" t="n"/>
      <c r="E1651" s="26" t="n"/>
      <c r="F1651" s="27" t="n"/>
      <c r="G1651" s="26" t="n"/>
      <c r="H1651" s="28">
        <f>IFERROR(IF(G1651="","",VLOOKUP(G1651,'Setup - Vehicles'!$A$5:$D$504,4,0)),"")</f>
        <v/>
      </c>
      <c r="I1651" s="32">
        <f>IFERROR(IF(E1651="","",VLOOKUP(E1651,'Setup - Mix Design'!$A$5:$I$504,9,0)),"")</f>
        <v/>
      </c>
      <c r="J1651" s="32">
        <f>IF(OR(F1651="",I1651=""),"",F1651*I1651)</f>
        <v/>
      </c>
      <c r="K1651" s="26" t="n"/>
    </row>
    <row r="1652">
      <c r="A1652" s="31" t="n"/>
      <c r="B1652" s="26" t="n"/>
      <c r="C1652" s="26" t="n"/>
      <c r="D1652" s="26" t="n"/>
      <c r="E1652" s="26" t="n"/>
      <c r="F1652" s="27" t="n"/>
      <c r="G1652" s="26" t="n"/>
      <c r="H1652" s="28">
        <f>IFERROR(IF(G1652="","",VLOOKUP(G1652,'Setup - Vehicles'!$A$5:$D$504,4,0)),"")</f>
        <v/>
      </c>
      <c r="I1652" s="32">
        <f>IFERROR(IF(E1652="","",VLOOKUP(E1652,'Setup - Mix Design'!$A$5:$I$504,9,0)),"")</f>
        <v/>
      </c>
      <c r="J1652" s="32">
        <f>IF(OR(F1652="",I1652=""),"",F1652*I1652)</f>
        <v/>
      </c>
      <c r="K1652" s="26" t="n"/>
    </row>
    <row r="1653">
      <c r="A1653" s="31" t="n"/>
      <c r="B1653" s="26" t="n"/>
      <c r="C1653" s="26" t="n"/>
      <c r="D1653" s="26" t="n"/>
      <c r="E1653" s="26" t="n"/>
      <c r="F1653" s="27" t="n"/>
      <c r="G1653" s="26" t="n"/>
      <c r="H1653" s="28">
        <f>IFERROR(IF(G1653="","",VLOOKUP(G1653,'Setup - Vehicles'!$A$5:$D$504,4,0)),"")</f>
        <v/>
      </c>
      <c r="I1653" s="32">
        <f>IFERROR(IF(E1653="","",VLOOKUP(E1653,'Setup - Mix Design'!$A$5:$I$504,9,0)),"")</f>
        <v/>
      </c>
      <c r="J1653" s="32">
        <f>IF(OR(F1653="",I1653=""),"",F1653*I1653)</f>
        <v/>
      </c>
      <c r="K1653" s="26" t="n"/>
    </row>
    <row r="1654">
      <c r="A1654" s="31" t="n"/>
      <c r="B1654" s="26" t="n"/>
      <c r="C1654" s="26" t="n"/>
      <c r="D1654" s="26" t="n"/>
      <c r="E1654" s="26" t="n"/>
      <c r="F1654" s="27" t="n"/>
      <c r="G1654" s="26" t="n"/>
      <c r="H1654" s="28">
        <f>IFERROR(IF(G1654="","",VLOOKUP(G1654,'Setup - Vehicles'!$A$5:$D$504,4,0)),"")</f>
        <v/>
      </c>
      <c r="I1654" s="32">
        <f>IFERROR(IF(E1654="","",VLOOKUP(E1654,'Setup - Mix Design'!$A$5:$I$504,9,0)),"")</f>
        <v/>
      </c>
      <c r="J1654" s="32">
        <f>IF(OR(F1654="",I1654=""),"",F1654*I1654)</f>
        <v/>
      </c>
      <c r="K1654" s="26" t="n"/>
    </row>
    <row r="1655">
      <c r="A1655" s="31" t="n"/>
      <c r="B1655" s="26" t="n"/>
      <c r="C1655" s="26" t="n"/>
      <c r="D1655" s="26" t="n"/>
      <c r="E1655" s="26" t="n"/>
      <c r="F1655" s="27" t="n"/>
      <c r="G1655" s="26" t="n"/>
      <c r="H1655" s="28">
        <f>IFERROR(IF(G1655="","",VLOOKUP(G1655,'Setup - Vehicles'!$A$5:$D$504,4,0)),"")</f>
        <v/>
      </c>
      <c r="I1655" s="32">
        <f>IFERROR(IF(E1655="","",VLOOKUP(E1655,'Setup - Mix Design'!$A$5:$I$504,9,0)),"")</f>
        <v/>
      </c>
      <c r="J1655" s="32">
        <f>IF(OR(F1655="",I1655=""),"",F1655*I1655)</f>
        <v/>
      </c>
      <c r="K1655" s="26" t="n"/>
    </row>
    <row r="1656">
      <c r="A1656" s="31" t="n"/>
      <c r="B1656" s="26" t="n"/>
      <c r="C1656" s="26" t="n"/>
      <c r="D1656" s="26" t="n"/>
      <c r="E1656" s="26" t="n"/>
      <c r="F1656" s="27" t="n"/>
      <c r="G1656" s="26" t="n"/>
      <c r="H1656" s="28">
        <f>IFERROR(IF(G1656="","",VLOOKUP(G1656,'Setup - Vehicles'!$A$5:$D$504,4,0)),"")</f>
        <v/>
      </c>
      <c r="I1656" s="32">
        <f>IFERROR(IF(E1656="","",VLOOKUP(E1656,'Setup - Mix Design'!$A$5:$I$504,9,0)),"")</f>
        <v/>
      </c>
      <c r="J1656" s="32">
        <f>IF(OR(F1656="",I1656=""),"",F1656*I1656)</f>
        <v/>
      </c>
      <c r="K1656" s="26" t="n"/>
    </row>
    <row r="1657">
      <c r="A1657" s="31" t="n"/>
      <c r="B1657" s="26" t="n"/>
      <c r="C1657" s="26" t="n"/>
      <c r="D1657" s="26" t="n"/>
      <c r="E1657" s="26" t="n"/>
      <c r="F1657" s="27" t="n"/>
      <c r="G1657" s="26" t="n"/>
      <c r="H1657" s="28">
        <f>IFERROR(IF(G1657="","",VLOOKUP(G1657,'Setup - Vehicles'!$A$5:$D$504,4,0)),"")</f>
        <v/>
      </c>
      <c r="I1657" s="32">
        <f>IFERROR(IF(E1657="","",VLOOKUP(E1657,'Setup - Mix Design'!$A$5:$I$504,9,0)),"")</f>
        <v/>
      </c>
      <c r="J1657" s="32">
        <f>IF(OR(F1657="",I1657=""),"",F1657*I1657)</f>
        <v/>
      </c>
      <c r="K1657" s="26" t="n"/>
    </row>
    <row r="1658">
      <c r="A1658" s="31" t="n"/>
      <c r="B1658" s="26" t="n"/>
      <c r="C1658" s="26" t="n"/>
      <c r="D1658" s="26" t="n"/>
      <c r="E1658" s="26" t="n"/>
      <c r="F1658" s="27" t="n"/>
      <c r="G1658" s="26" t="n"/>
      <c r="H1658" s="28">
        <f>IFERROR(IF(G1658="","",VLOOKUP(G1658,'Setup - Vehicles'!$A$5:$D$504,4,0)),"")</f>
        <v/>
      </c>
      <c r="I1658" s="32">
        <f>IFERROR(IF(E1658="","",VLOOKUP(E1658,'Setup - Mix Design'!$A$5:$I$504,9,0)),"")</f>
        <v/>
      </c>
      <c r="J1658" s="32">
        <f>IF(OR(F1658="",I1658=""),"",F1658*I1658)</f>
        <v/>
      </c>
      <c r="K1658" s="26" t="n"/>
    </row>
    <row r="1659">
      <c r="A1659" s="31" t="n"/>
      <c r="B1659" s="26" t="n"/>
      <c r="C1659" s="26" t="n"/>
      <c r="D1659" s="26" t="n"/>
      <c r="E1659" s="26" t="n"/>
      <c r="F1659" s="27" t="n"/>
      <c r="G1659" s="26" t="n"/>
      <c r="H1659" s="28">
        <f>IFERROR(IF(G1659="","",VLOOKUP(G1659,'Setup - Vehicles'!$A$5:$D$504,4,0)),"")</f>
        <v/>
      </c>
      <c r="I1659" s="32">
        <f>IFERROR(IF(E1659="","",VLOOKUP(E1659,'Setup - Mix Design'!$A$5:$I$504,9,0)),"")</f>
        <v/>
      </c>
      <c r="J1659" s="32">
        <f>IF(OR(F1659="",I1659=""),"",F1659*I1659)</f>
        <v/>
      </c>
      <c r="K1659" s="26" t="n"/>
    </row>
    <row r="1660">
      <c r="A1660" s="31" t="n"/>
      <c r="B1660" s="26" t="n"/>
      <c r="C1660" s="26" t="n"/>
      <c r="D1660" s="26" t="n"/>
      <c r="E1660" s="26" t="n"/>
      <c r="F1660" s="27" t="n"/>
      <c r="G1660" s="26" t="n"/>
      <c r="H1660" s="28">
        <f>IFERROR(IF(G1660="","",VLOOKUP(G1660,'Setup - Vehicles'!$A$5:$D$504,4,0)),"")</f>
        <v/>
      </c>
      <c r="I1660" s="32">
        <f>IFERROR(IF(E1660="","",VLOOKUP(E1660,'Setup - Mix Design'!$A$5:$I$504,9,0)),"")</f>
        <v/>
      </c>
      <c r="J1660" s="32">
        <f>IF(OR(F1660="",I1660=""),"",F1660*I1660)</f>
        <v/>
      </c>
      <c r="K1660" s="26" t="n"/>
    </row>
    <row r="1661">
      <c r="A1661" s="31" t="n"/>
      <c r="B1661" s="26" t="n"/>
      <c r="C1661" s="26" t="n"/>
      <c r="D1661" s="26" t="n"/>
      <c r="E1661" s="26" t="n"/>
      <c r="F1661" s="27" t="n"/>
      <c r="G1661" s="26" t="n"/>
      <c r="H1661" s="28">
        <f>IFERROR(IF(G1661="","",VLOOKUP(G1661,'Setup - Vehicles'!$A$5:$D$504,4,0)),"")</f>
        <v/>
      </c>
      <c r="I1661" s="32">
        <f>IFERROR(IF(E1661="","",VLOOKUP(E1661,'Setup - Mix Design'!$A$5:$I$504,9,0)),"")</f>
        <v/>
      </c>
      <c r="J1661" s="32">
        <f>IF(OR(F1661="",I1661=""),"",F1661*I1661)</f>
        <v/>
      </c>
      <c r="K1661" s="26" t="n"/>
    </row>
    <row r="1662">
      <c r="A1662" s="31" t="n"/>
      <c r="B1662" s="26" t="n"/>
      <c r="C1662" s="26" t="n"/>
      <c r="D1662" s="26" t="n"/>
      <c r="E1662" s="26" t="n"/>
      <c r="F1662" s="27" t="n"/>
      <c r="G1662" s="26" t="n"/>
      <c r="H1662" s="28">
        <f>IFERROR(IF(G1662="","",VLOOKUP(G1662,'Setup - Vehicles'!$A$5:$D$504,4,0)),"")</f>
        <v/>
      </c>
      <c r="I1662" s="32">
        <f>IFERROR(IF(E1662="","",VLOOKUP(E1662,'Setup - Mix Design'!$A$5:$I$504,9,0)),"")</f>
        <v/>
      </c>
      <c r="J1662" s="32">
        <f>IF(OR(F1662="",I1662=""),"",F1662*I1662)</f>
        <v/>
      </c>
      <c r="K1662" s="26" t="n"/>
    </row>
    <row r="1663">
      <c r="A1663" s="31" t="n"/>
      <c r="B1663" s="26" t="n"/>
      <c r="C1663" s="26" t="n"/>
      <c r="D1663" s="26" t="n"/>
      <c r="E1663" s="26" t="n"/>
      <c r="F1663" s="27" t="n"/>
      <c r="G1663" s="26" t="n"/>
      <c r="H1663" s="28">
        <f>IFERROR(IF(G1663="","",VLOOKUP(G1663,'Setup - Vehicles'!$A$5:$D$504,4,0)),"")</f>
        <v/>
      </c>
      <c r="I1663" s="32">
        <f>IFERROR(IF(E1663="","",VLOOKUP(E1663,'Setup - Mix Design'!$A$5:$I$504,9,0)),"")</f>
        <v/>
      </c>
      <c r="J1663" s="32">
        <f>IF(OR(F1663="",I1663=""),"",F1663*I1663)</f>
        <v/>
      </c>
      <c r="K1663" s="26" t="n"/>
    </row>
    <row r="1664">
      <c r="A1664" s="31" t="n"/>
      <c r="B1664" s="26" t="n"/>
      <c r="C1664" s="26" t="n"/>
      <c r="D1664" s="26" t="n"/>
      <c r="E1664" s="26" t="n"/>
      <c r="F1664" s="27" t="n"/>
      <c r="G1664" s="26" t="n"/>
      <c r="H1664" s="28">
        <f>IFERROR(IF(G1664="","",VLOOKUP(G1664,'Setup - Vehicles'!$A$5:$D$504,4,0)),"")</f>
        <v/>
      </c>
      <c r="I1664" s="32">
        <f>IFERROR(IF(E1664="","",VLOOKUP(E1664,'Setup - Mix Design'!$A$5:$I$504,9,0)),"")</f>
        <v/>
      </c>
      <c r="J1664" s="32">
        <f>IF(OR(F1664="",I1664=""),"",F1664*I1664)</f>
        <v/>
      </c>
      <c r="K1664" s="26" t="n"/>
    </row>
    <row r="1665">
      <c r="A1665" s="31" t="n"/>
      <c r="B1665" s="26" t="n"/>
      <c r="C1665" s="26" t="n"/>
      <c r="D1665" s="26" t="n"/>
      <c r="E1665" s="26" t="n"/>
      <c r="F1665" s="27" t="n"/>
      <c r="G1665" s="26" t="n"/>
      <c r="H1665" s="28">
        <f>IFERROR(IF(G1665="","",VLOOKUP(G1665,'Setup - Vehicles'!$A$5:$D$504,4,0)),"")</f>
        <v/>
      </c>
      <c r="I1665" s="32">
        <f>IFERROR(IF(E1665="","",VLOOKUP(E1665,'Setup - Mix Design'!$A$5:$I$504,9,0)),"")</f>
        <v/>
      </c>
      <c r="J1665" s="32">
        <f>IF(OR(F1665="",I1665=""),"",F1665*I1665)</f>
        <v/>
      </c>
      <c r="K1665" s="26" t="n"/>
    </row>
    <row r="1666">
      <c r="A1666" s="31" t="n"/>
      <c r="B1666" s="26" t="n"/>
      <c r="C1666" s="26" t="n"/>
      <c r="D1666" s="26" t="n"/>
      <c r="E1666" s="26" t="n"/>
      <c r="F1666" s="27" t="n"/>
      <c r="G1666" s="26" t="n"/>
      <c r="H1666" s="28">
        <f>IFERROR(IF(G1666="","",VLOOKUP(G1666,'Setup - Vehicles'!$A$5:$D$504,4,0)),"")</f>
        <v/>
      </c>
      <c r="I1666" s="32">
        <f>IFERROR(IF(E1666="","",VLOOKUP(E1666,'Setup - Mix Design'!$A$5:$I$504,9,0)),"")</f>
        <v/>
      </c>
      <c r="J1666" s="32">
        <f>IF(OR(F1666="",I1666=""),"",F1666*I1666)</f>
        <v/>
      </c>
      <c r="K1666" s="26" t="n"/>
    </row>
    <row r="1667">
      <c r="A1667" s="31" t="n"/>
      <c r="B1667" s="26" t="n"/>
      <c r="C1667" s="26" t="n"/>
      <c r="D1667" s="26" t="n"/>
      <c r="E1667" s="26" t="n"/>
      <c r="F1667" s="27" t="n"/>
      <c r="G1667" s="26" t="n"/>
      <c r="H1667" s="28">
        <f>IFERROR(IF(G1667="","",VLOOKUP(G1667,'Setup - Vehicles'!$A$5:$D$504,4,0)),"")</f>
        <v/>
      </c>
      <c r="I1667" s="32">
        <f>IFERROR(IF(E1667="","",VLOOKUP(E1667,'Setup - Mix Design'!$A$5:$I$504,9,0)),"")</f>
        <v/>
      </c>
      <c r="J1667" s="32">
        <f>IF(OR(F1667="",I1667=""),"",F1667*I1667)</f>
        <v/>
      </c>
      <c r="K1667" s="26" t="n"/>
    </row>
    <row r="1668">
      <c r="A1668" s="31" t="n"/>
      <c r="B1668" s="26" t="n"/>
      <c r="C1668" s="26" t="n"/>
      <c r="D1668" s="26" t="n"/>
      <c r="E1668" s="26" t="n"/>
      <c r="F1668" s="27" t="n"/>
      <c r="G1668" s="26" t="n"/>
      <c r="H1668" s="28">
        <f>IFERROR(IF(G1668="","",VLOOKUP(G1668,'Setup - Vehicles'!$A$5:$D$504,4,0)),"")</f>
        <v/>
      </c>
      <c r="I1668" s="32">
        <f>IFERROR(IF(E1668="","",VLOOKUP(E1668,'Setup - Mix Design'!$A$5:$I$504,9,0)),"")</f>
        <v/>
      </c>
      <c r="J1668" s="32">
        <f>IF(OR(F1668="",I1668=""),"",F1668*I1668)</f>
        <v/>
      </c>
      <c r="K1668" s="26" t="n"/>
    </row>
    <row r="1669">
      <c r="A1669" s="31" t="n"/>
      <c r="B1669" s="26" t="n"/>
      <c r="C1669" s="26" t="n"/>
      <c r="D1669" s="26" t="n"/>
      <c r="E1669" s="26" t="n"/>
      <c r="F1669" s="27" t="n"/>
      <c r="G1669" s="26" t="n"/>
      <c r="H1669" s="28">
        <f>IFERROR(IF(G1669="","",VLOOKUP(G1669,'Setup - Vehicles'!$A$5:$D$504,4,0)),"")</f>
        <v/>
      </c>
      <c r="I1669" s="32">
        <f>IFERROR(IF(E1669="","",VLOOKUP(E1669,'Setup - Mix Design'!$A$5:$I$504,9,0)),"")</f>
        <v/>
      </c>
      <c r="J1669" s="32">
        <f>IF(OR(F1669="",I1669=""),"",F1669*I1669)</f>
        <v/>
      </c>
      <c r="K1669" s="26" t="n"/>
    </row>
    <row r="1670">
      <c r="A1670" s="31" t="n"/>
      <c r="B1670" s="26" t="n"/>
      <c r="C1670" s="26" t="n"/>
      <c r="D1670" s="26" t="n"/>
      <c r="E1670" s="26" t="n"/>
      <c r="F1670" s="27" t="n"/>
      <c r="G1670" s="26" t="n"/>
      <c r="H1670" s="28">
        <f>IFERROR(IF(G1670="","",VLOOKUP(G1670,'Setup - Vehicles'!$A$5:$D$504,4,0)),"")</f>
        <v/>
      </c>
      <c r="I1670" s="32">
        <f>IFERROR(IF(E1670="","",VLOOKUP(E1670,'Setup - Mix Design'!$A$5:$I$504,9,0)),"")</f>
        <v/>
      </c>
      <c r="J1670" s="32">
        <f>IF(OR(F1670="",I1670=""),"",F1670*I1670)</f>
        <v/>
      </c>
      <c r="K1670" s="26" t="n"/>
    </row>
    <row r="1671">
      <c r="A1671" s="31" t="n"/>
      <c r="B1671" s="26" t="n"/>
      <c r="C1671" s="26" t="n"/>
      <c r="D1671" s="26" t="n"/>
      <c r="E1671" s="26" t="n"/>
      <c r="F1671" s="27" t="n"/>
      <c r="G1671" s="26" t="n"/>
      <c r="H1671" s="28">
        <f>IFERROR(IF(G1671="","",VLOOKUP(G1671,'Setup - Vehicles'!$A$5:$D$504,4,0)),"")</f>
        <v/>
      </c>
      <c r="I1671" s="32">
        <f>IFERROR(IF(E1671="","",VLOOKUP(E1671,'Setup - Mix Design'!$A$5:$I$504,9,0)),"")</f>
        <v/>
      </c>
      <c r="J1671" s="32">
        <f>IF(OR(F1671="",I1671=""),"",F1671*I1671)</f>
        <v/>
      </c>
      <c r="K1671" s="26" t="n"/>
    </row>
    <row r="1672">
      <c r="A1672" s="31" t="n"/>
      <c r="B1672" s="26" t="n"/>
      <c r="C1672" s="26" t="n"/>
      <c r="D1672" s="26" t="n"/>
      <c r="E1672" s="26" t="n"/>
      <c r="F1672" s="27" t="n"/>
      <c r="G1672" s="26" t="n"/>
      <c r="H1672" s="28">
        <f>IFERROR(IF(G1672="","",VLOOKUP(G1672,'Setup - Vehicles'!$A$5:$D$504,4,0)),"")</f>
        <v/>
      </c>
      <c r="I1672" s="32">
        <f>IFERROR(IF(E1672="","",VLOOKUP(E1672,'Setup - Mix Design'!$A$5:$I$504,9,0)),"")</f>
        <v/>
      </c>
      <c r="J1672" s="32">
        <f>IF(OR(F1672="",I1672=""),"",F1672*I1672)</f>
        <v/>
      </c>
      <c r="K1672" s="26" t="n"/>
    </row>
    <row r="1673">
      <c r="A1673" s="31" t="n"/>
      <c r="B1673" s="26" t="n"/>
      <c r="C1673" s="26" t="n"/>
      <c r="D1673" s="26" t="n"/>
      <c r="E1673" s="26" t="n"/>
      <c r="F1673" s="27" t="n"/>
      <c r="G1673" s="26" t="n"/>
      <c r="H1673" s="28">
        <f>IFERROR(IF(G1673="","",VLOOKUP(G1673,'Setup - Vehicles'!$A$5:$D$504,4,0)),"")</f>
        <v/>
      </c>
      <c r="I1673" s="32">
        <f>IFERROR(IF(E1673="","",VLOOKUP(E1673,'Setup - Mix Design'!$A$5:$I$504,9,0)),"")</f>
        <v/>
      </c>
      <c r="J1673" s="32">
        <f>IF(OR(F1673="",I1673=""),"",F1673*I1673)</f>
        <v/>
      </c>
      <c r="K1673" s="26" t="n"/>
    </row>
    <row r="1674">
      <c r="A1674" s="31" t="n"/>
      <c r="B1674" s="26" t="n"/>
      <c r="C1674" s="26" t="n"/>
      <c r="D1674" s="26" t="n"/>
      <c r="E1674" s="26" t="n"/>
      <c r="F1674" s="27" t="n"/>
      <c r="G1674" s="26" t="n"/>
      <c r="H1674" s="28">
        <f>IFERROR(IF(G1674="","",VLOOKUP(G1674,'Setup - Vehicles'!$A$5:$D$504,4,0)),"")</f>
        <v/>
      </c>
      <c r="I1674" s="32">
        <f>IFERROR(IF(E1674="","",VLOOKUP(E1674,'Setup - Mix Design'!$A$5:$I$504,9,0)),"")</f>
        <v/>
      </c>
      <c r="J1674" s="32">
        <f>IF(OR(F1674="",I1674=""),"",F1674*I1674)</f>
        <v/>
      </c>
      <c r="K1674" s="26" t="n"/>
    </row>
    <row r="1675">
      <c r="A1675" s="31" t="n"/>
      <c r="B1675" s="26" t="n"/>
      <c r="C1675" s="26" t="n"/>
      <c r="D1675" s="26" t="n"/>
      <c r="E1675" s="26" t="n"/>
      <c r="F1675" s="27" t="n"/>
      <c r="G1675" s="26" t="n"/>
      <c r="H1675" s="28">
        <f>IFERROR(IF(G1675="","",VLOOKUP(G1675,'Setup - Vehicles'!$A$5:$D$504,4,0)),"")</f>
        <v/>
      </c>
      <c r="I1675" s="32">
        <f>IFERROR(IF(E1675="","",VLOOKUP(E1675,'Setup - Mix Design'!$A$5:$I$504,9,0)),"")</f>
        <v/>
      </c>
      <c r="J1675" s="32">
        <f>IF(OR(F1675="",I1675=""),"",F1675*I1675)</f>
        <v/>
      </c>
      <c r="K1675" s="26" t="n"/>
    </row>
    <row r="1676">
      <c r="A1676" s="31" t="n"/>
      <c r="B1676" s="26" t="n"/>
      <c r="C1676" s="26" t="n"/>
      <c r="D1676" s="26" t="n"/>
      <c r="E1676" s="26" t="n"/>
      <c r="F1676" s="27" t="n"/>
      <c r="G1676" s="26" t="n"/>
      <c r="H1676" s="28">
        <f>IFERROR(IF(G1676="","",VLOOKUP(G1676,'Setup - Vehicles'!$A$5:$D$504,4,0)),"")</f>
        <v/>
      </c>
      <c r="I1676" s="32">
        <f>IFERROR(IF(E1676="","",VLOOKUP(E1676,'Setup - Mix Design'!$A$5:$I$504,9,0)),"")</f>
        <v/>
      </c>
      <c r="J1676" s="32">
        <f>IF(OR(F1676="",I1676=""),"",F1676*I1676)</f>
        <v/>
      </c>
      <c r="K1676" s="26" t="n"/>
    </row>
    <row r="1677">
      <c r="A1677" s="31" t="n"/>
      <c r="B1677" s="26" t="n"/>
      <c r="C1677" s="26" t="n"/>
      <c r="D1677" s="26" t="n"/>
      <c r="E1677" s="26" t="n"/>
      <c r="F1677" s="27" t="n"/>
      <c r="G1677" s="26" t="n"/>
      <c r="H1677" s="28">
        <f>IFERROR(IF(G1677="","",VLOOKUP(G1677,'Setup - Vehicles'!$A$5:$D$504,4,0)),"")</f>
        <v/>
      </c>
      <c r="I1677" s="32">
        <f>IFERROR(IF(E1677="","",VLOOKUP(E1677,'Setup - Mix Design'!$A$5:$I$504,9,0)),"")</f>
        <v/>
      </c>
      <c r="J1677" s="32">
        <f>IF(OR(F1677="",I1677=""),"",F1677*I1677)</f>
        <v/>
      </c>
      <c r="K1677" s="26" t="n"/>
    </row>
    <row r="1678">
      <c r="A1678" s="31" t="n"/>
      <c r="B1678" s="26" t="n"/>
      <c r="C1678" s="26" t="n"/>
      <c r="D1678" s="26" t="n"/>
      <c r="E1678" s="26" t="n"/>
      <c r="F1678" s="27" t="n"/>
      <c r="G1678" s="26" t="n"/>
      <c r="H1678" s="28">
        <f>IFERROR(IF(G1678="","",VLOOKUP(G1678,'Setup - Vehicles'!$A$5:$D$504,4,0)),"")</f>
        <v/>
      </c>
      <c r="I1678" s="32">
        <f>IFERROR(IF(E1678="","",VLOOKUP(E1678,'Setup - Mix Design'!$A$5:$I$504,9,0)),"")</f>
        <v/>
      </c>
      <c r="J1678" s="32">
        <f>IF(OR(F1678="",I1678=""),"",F1678*I1678)</f>
        <v/>
      </c>
      <c r="K1678" s="26" t="n"/>
    </row>
    <row r="1679">
      <c r="A1679" s="31" t="n"/>
      <c r="B1679" s="26" t="n"/>
      <c r="C1679" s="26" t="n"/>
      <c r="D1679" s="26" t="n"/>
      <c r="E1679" s="26" t="n"/>
      <c r="F1679" s="27" t="n"/>
      <c r="G1679" s="26" t="n"/>
      <c r="H1679" s="28">
        <f>IFERROR(IF(G1679="","",VLOOKUP(G1679,'Setup - Vehicles'!$A$5:$D$504,4,0)),"")</f>
        <v/>
      </c>
      <c r="I1679" s="32">
        <f>IFERROR(IF(E1679="","",VLOOKUP(E1679,'Setup - Mix Design'!$A$5:$I$504,9,0)),"")</f>
        <v/>
      </c>
      <c r="J1679" s="32">
        <f>IF(OR(F1679="",I1679=""),"",F1679*I1679)</f>
        <v/>
      </c>
      <c r="K1679" s="26" t="n"/>
    </row>
    <row r="1680">
      <c r="A1680" s="31" t="n"/>
      <c r="B1680" s="26" t="n"/>
      <c r="C1680" s="26" t="n"/>
      <c r="D1680" s="26" t="n"/>
      <c r="E1680" s="26" t="n"/>
      <c r="F1680" s="27" t="n"/>
      <c r="G1680" s="26" t="n"/>
      <c r="H1680" s="28">
        <f>IFERROR(IF(G1680="","",VLOOKUP(G1680,'Setup - Vehicles'!$A$5:$D$504,4,0)),"")</f>
        <v/>
      </c>
      <c r="I1680" s="32">
        <f>IFERROR(IF(E1680="","",VLOOKUP(E1680,'Setup - Mix Design'!$A$5:$I$504,9,0)),"")</f>
        <v/>
      </c>
      <c r="J1680" s="32">
        <f>IF(OR(F1680="",I1680=""),"",F1680*I1680)</f>
        <v/>
      </c>
      <c r="K1680" s="26" t="n"/>
    </row>
    <row r="1681">
      <c r="A1681" s="31" t="n"/>
      <c r="B1681" s="26" t="n"/>
      <c r="C1681" s="26" t="n"/>
      <c r="D1681" s="26" t="n"/>
      <c r="E1681" s="26" t="n"/>
      <c r="F1681" s="27" t="n"/>
      <c r="G1681" s="26" t="n"/>
      <c r="H1681" s="28">
        <f>IFERROR(IF(G1681="","",VLOOKUP(G1681,'Setup - Vehicles'!$A$5:$D$504,4,0)),"")</f>
        <v/>
      </c>
      <c r="I1681" s="32">
        <f>IFERROR(IF(E1681="","",VLOOKUP(E1681,'Setup - Mix Design'!$A$5:$I$504,9,0)),"")</f>
        <v/>
      </c>
      <c r="J1681" s="32">
        <f>IF(OR(F1681="",I1681=""),"",F1681*I1681)</f>
        <v/>
      </c>
      <c r="K1681" s="26" t="n"/>
    </row>
    <row r="1682">
      <c r="A1682" s="31" t="n"/>
      <c r="B1682" s="26" t="n"/>
      <c r="C1682" s="26" t="n"/>
      <c r="D1682" s="26" t="n"/>
      <c r="E1682" s="26" t="n"/>
      <c r="F1682" s="27" t="n"/>
      <c r="G1682" s="26" t="n"/>
      <c r="H1682" s="28">
        <f>IFERROR(IF(G1682="","",VLOOKUP(G1682,'Setup - Vehicles'!$A$5:$D$504,4,0)),"")</f>
        <v/>
      </c>
      <c r="I1682" s="32">
        <f>IFERROR(IF(E1682="","",VLOOKUP(E1682,'Setup - Mix Design'!$A$5:$I$504,9,0)),"")</f>
        <v/>
      </c>
      <c r="J1682" s="32">
        <f>IF(OR(F1682="",I1682=""),"",F1682*I1682)</f>
        <v/>
      </c>
      <c r="K1682" s="26" t="n"/>
    </row>
    <row r="1683">
      <c r="A1683" s="31" t="n"/>
      <c r="B1683" s="26" t="n"/>
      <c r="C1683" s="26" t="n"/>
      <c r="D1683" s="26" t="n"/>
      <c r="E1683" s="26" t="n"/>
      <c r="F1683" s="27" t="n"/>
      <c r="G1683" s="26" t="n"/>
      <c r="H1683" s="28">
        <f>IFERROR(IF(G1683="","",VLOOKUP(G1683,'Setup - Vehicles'!$A$5:$D$504,4,0)),"")</f>
        <v/>
      </c>
      <c r="I1683" s="32">
        <f>IFERROR(IF(E1683="","",VLOOKUP(E1683,'Setup - Mix Design'!$A$5:$I$504,9,0)),"")</f>
        <v/>
      </c>
      <c r="J1683" s="32">
        <f>IF(OR(F1683="",I1683=""),"",F1683*I1683)</f>
        <v/>
      </c>
      <c r="K1683" s="26" t="n"/>
    </row>
    <row r="1684">
      <c r="A1684" s="31" t="n"/>
      <c r="B1684" s="26" t="n"/>
      <c r="C1684" s="26" t="n"/>
      <c r="D1684" s="26" t="n"/>
      <c r="E1684" s="26" t="n"/>
      <c r="F1684" s="27" t="n"/>
      <c r="G1684" s="26" t="n"/>
      <c r="H1684" s="28">
        <f>IFERROR(IF(G1684="","",VLOOKUP(G1684,'Setup - Vehicles'!$A$5:$D$504,4,0)),"")</f>
        <v/>
      </c>
      <c r="I1684" s="32">
        <f>IFERROR(IF(E1684="","",VLOOKUP(E1684,'Setup - Mix Design'!$A$5:$I$504,9,0)),"")</f>
        <v/>
      </c>
      <c r="J1684" s="32">
        <f>IF(OR(F1684="",I1684=""),"",F1684*I1684)</f>
        <v/>
      </c>
      <c r="K1684" s="26" t="n"/>
    </row>
    <row r="1685">
      <c r="A1685" s="31" t="n"/>
      <c r="B1685" s="26" t="n"/>
      <c r="C1685" s="26" t="n"/>
      <c r="D1685" s="26" t="n"/>
      <c r="E1685" s="26" t="n"/>
      <c r="F1685" s="27" t="n"/>
      <c r="G1685" s="26" t="n"/>
      <c r="H1685" s="28">
        <f>IFERROR(IF(G1685="","",VLOOKUP(G1685,'Setup - Vehicles'!$A$5:$D$504,4,0)),"")</f>
        <v/>
      </c>
      <c r="I1685" s="32">
        <f>IFERROR(IF(E1685="","",VLOOKUP(E1685,'Setup - Mix Design'!$A$5:$I$504,9,0)),"")</f>
        <v/>
      </c>
      <c r="J1685" s="32">
        <f>IF(OR(F1685="",I1685=""),"",F1685*I1685)</f>
        <v/>
      </c>
      <c r="K1685" s="26" t="n"/>
    </row>
    <row r="1686">
      <c r="A1686" s="31" t="n"/>
      <c r="B1686" s="26" t="n"/>
      <c r="C1686" s="26" t="n"/>
      <c r="D1686" s="26" t="n"/>
      <c r="E1686" s="26" t="n"/>
      <c r="F1686" s="27" t="n"/>
      <c r="G1686" s="26" t="n"/>
      <c r="H1686" s="28">
        <f>IFERROR(IF(G1686="","",VLOOKUP(G1686,'Setup - Vehicles'!$A$5:$D$504,4,0)),"")</f>
        <v/>
      </c>
      <c r="I1686" s="32">
        <f>IFERROR(IF(E1686="","",VLOOKUP(E1686,'Setup - Mix Design'!$A$5:$I$504,9,0)),"")</f>
        <v/>
      </c>
      <c r="J1686" s="32">
        <f>IF(OR(F1686="",I1686=""),"",F1686*I1686)</f>
        <v/>
      </c>
      <c r="K1686" s="26" t="n"/>
    </row>
    <row r="1687">
      <c r="A1687" s="31" t="n"/>
      <c r="B1687" s="26" t="n"/>
      <c r="C1687" s="26" t="n"/>
      <c r="D1687" s="26" t="n"/>
      <c r="E1687" s="26" t="n"/>
      <c r="F1687" s="27" t="n"/>
      <c r="G1687" s="26" t="n"/>
      <c r="H1687" s="28">
        <f>IFERROR(IF(G1687="","",VLOOKUP(G1687,'Setup - Vehicles'!$A$5:$D$504,4,0)),"")</f>
        <v/>
      </c>
      <c r="I1687" s="32">
        <f>IFERROR(IF(E1687="","",VLOOKUP(E1687,'Setup - Mix Design'!$A$5:$I$504,9,0)),"")</f>
        <v/>
      </c>
      <c r="J1687" s="32">
        <f>IF(OR(F1687="",I1687=""),"",F1687*I1687)</f>
        <v/>
      </c>
      <c r="K1687" s="26" t="n"/>
    </row>
    <row r="1688">
      <c r="A1688" s="31" t="n"/>
      <c r="B1688" s="26" t="n"/>
      <c r="C1688" s="26" t="n"/>
      <c r="D1688" s="26" t="n"/>
      <c r="E1688" s="26" t="n"/>
      <c r="F1688" s="27" t="n"/>
      <c r="G1688" s="26" t="n"/>
      <c r="H1688" s="28">
        <f>IFERROR(IF(G1688="","",VLOOKUP(G1688,'Setup - Vehicles'!$A$5:$D$504,4,0)),"")</f>
        <v/>
      </c>
      <c r="I1688" s="32">
        <f>IFERROR(IF(E1688="","",VLOOKUP(E1688,'Setup - Mix Design'!$A$5:$I$504,9,0)),"")</f>
        <v/>
      </c>
      <c r="J1688" s="32">
        <f>IF(OR(F1688="",I1688=""),"",F1688*I1688)</f>
        <v/>
      </c>
      <c r="K1688" s="26" t="n"/>
    </row>
    <row r="1689">
      <c r="A1689" s="31" t="n"/>
      <c r="B1689" s="26" t="n"/>
      <c r="C1689" s="26" t="n"/>
      <c r="D1689" s="26" t="n"/>
      <c r="E1689" s="26" t="n"/>
      <c r="F1689" s="27" t="n"/>
      <c r="G1689" s="26" t="n"/>
      <c r="H1689" s="28">
        <f>IFERROR(IF(G1689="","",VLOOKUP(G1689,'Setup - Vehicles'!$A$5:$D$504,4,0)),"")</f>
        <v/>
      </c>
      <c r="I1689" s="32">
        <f>IFERROR(IF(E1689="","",VLOOKUP(E1689,'Setup - Mix Design'!$A$5:$I$504,9,0)),"")</f>
        <v/>
      </c>
      <c r="J1689" s="32">
        <f>IF(OR(F1689="",I1689=""),"",F1689*I1689)</f>
        <v/>
      </c>
      <c r="K1689" s="26" t="n"/>
    </row>
    <row r="1690">
      <c r="A1690" s="31" t="n"/>
      <c r="B1690" s="26" t="n"/>
      <c r="C1690" s="26" t="n"/>
      <c r="D1690" s="26" t="n"/>
      <c r="E1690" s="26" t="n"/>
      <c r="F1690" s="27" t="n"/>
      <c r="G1690" s="26" t="n"/>
      <c r="H1690" s="28">
        <f>IFERROR(IF(G1690="","",VLOOKUP(G1690,'Setup - Vehicles'!$A$5:$D$504,4,0)),"")</f>
        <v/>
      </c>
      <c r="I1690" s="32">
        <f>IFERROR(IF(E1690="","",VLOOKUP(E1690,'Setup - Mix Design'!$A$5:$I$504,9,0)),"")</f>
        <v/>
      </c>
      <c r="J1690" s="32">
        <f>IF(OR(F1690="",I1690=""),"",F1690*I1690)</f>
        <v/>
      </c>
      <c r="K1690" s="26" t="n"/>
    </row>
    <row r="1691">
      <c r="A1691" s="31" t="n"/>
      <c r="B1691" s="26" t="n"/>
      <c r="C1691" s="26" t="n"/>
      <c r="D1691" s="26" t="n"/>
      <c r="E1691" s="26" t="n"/>
      <c r="F1691" s="27" t="n"/>
      <c r="G1691" s="26" t="n"/>
      <c r="H1691" s="28">
        <f>IFERROR(IF(G1691="","",VLOOKUP(G1691,'Setup - Vehicles'!$A$5:$D$504,4,0)),"")</f>
        <v/>
      </c>
      <c r="I1691" s="32">
        <f>IFERROR(IF(E1691="","",VLOOKUP(E1691,'Setup - Mix Design'!$A$5:$I$504,9,0)),"")</f>
        <v/>
      </c>
      <c r="J1691" s="32">
        <f>IF(OR(F1691="",I1691=""),"",F1691*I1691)</f>
        <v/>
      </c>
      <c r="K1691" s="26" t="n"/>
    </row>
    <row r="1692">
      <c r="A1692" s="31" t="n"/>
      <c r="B1692" s="26" t="n"/>
      <c r="C1692" s="26" t="n"/>
      <c r="D1692" s="26" t="n"/>
      <c r="E1692" s="26" t="n"/>
      <c r="F1692" s="27" t="n"/>
      <c r="G1692" s="26" t="n"/>
      <c r="H1692" s="28">
        <f>IFERROR(IF(G1692="","",VLOOKUP(G1692,'Setup - Vehicles'!$A$5:$D$504,4,0)),"")</f>
        <v/>
      </c>
      <c r="I1692" s="32">
        <f>IFERROR(IF(E1692="","",VLOOKUP(E1692,'Setup - Mix Design'!$A$5:$I$504,9,0)),"")</f>
        <v/>
      </c>
      <c r="J1692" s="32">
        <f>IF(OR(F1692="",I1692=""),"",F1692*I1692)</f>
        <v/>
      </c>
      <c r="K1692" s="26" t="n"/>
    </row>
    <row r="1693">
      <c r="A1693" s="31" t="n"/>
      <c r="B1693" s="26" t="n"/>
      <c r="C1693" s="26" t="n"/>
      <c r="D1693" s="26" t="n"/>
      <c r="E1693" s="26" t="n"/>
      <c r="F1693" s="27" t="n"/>
      <c r="G1693" s="26" t="n"/>
      <c r="H1693" s="28">
        <f>IFERROR(IF(G1693="","",VLOOKUP(G1693,'Setup - Vehicles'!$A$5:$D$504,4,0)),"")</f>
        <v/>
      </c>
      <c r="I1693" s="32">
        <f>IFERROR(IF(E1693="","",VLOOKUP(E1693,'Setup - Mix Design'!$A$5:$I$504,9,0)),"")</f>
        <v/>
      </c>
      <c r="J1693" s="32">
        <f>IF(OR(F1693="",I1693=""),"",F1693*I1693)</f>
        <v/>
      </c>
      <c r="K1693" s="26" t="n"/>
    </row>
    <row r="1694">
      <c r="A1694" s="31" t="n"/>
      <c r="B1694" s="26" t="n"/>
      <c r="C1694" s="26" t="n"/>
      <c r="D1694" s="26" t="n"/>
      <c r="E1694" s="26" t="n"/>
      <c r="F1694" s="27" t="n"/>
      <c r="G1694" s="26" t="n"/>
      <c r="H1694" s="28">
        <f>IFERROR(IF(G1694="","",VLOOKUP(G1694,'Setup - Vehicles'!$A$5:$D$504,4,0)),"")</f>
        <v/>
      </c>
      <c r="I1694" s="32">
        <f>IFERROR(IF(E1694="","",VLOOKUP(E1694,'Setup - Mix Design'!$A$5:$I$504,9,0)),"")</f>
        <v/>
      </c>
      <c r="J1694" s="32">
        <f>IF(OR(F1694="",I1694=""),"",F1694*I1694)</f>
        <v/>
      </c>
      <c r="K1694" s="26" t="n"/>
    </row>
    <row r="1695">
      <c r="A1695" s="31" t="n"/>
      <c r="B1695" s="26" t="n"/>
      <c r="C1695" s="26" t="n"/>
      <c r="D1695" s="26" t="n"/>
      <c r="E1695" s="26" t="n"/>
      <c r="F1695" s="27" t="n"/>
      <c r="G1695" s="26" t="n"/>
      <c r="H1695" s="28">
        <f>IFERROR(IF(G1695="","",VLOOKUP(G1695,'Setup - Vehicles'!$A$5:$D$504,4,0)),"")</f>
        <v/>
      </c>
      <c r="I1695" s="32">
        <f>IFERROR(IF(E1695="","",VLOOKUP(E1695,'Setup - Mix Design'!$A$5:$I$504,9,0)),"")</f>
        <v/>
      </c>
      <c r="J1695" s="32">
        <f>IF(OR(F1695="",I1695=""),"",F1695*I1695)</f>
        <v/>
      </c>
      <c r="K1695" s="26" t="n"/>
    </row>
    <row r="1696">
      <c r="A1696" s="31" t="n"/>
      <c r="B1696" s="26" t="n"/>
      <c r="C1696" s="26" t="n"/>
      <c r="D1696" s="26" t="n"/>
      <c r="E1696" s="26" t="n"/>
      <c r="F1696" s="27" t="n"/>
      <c r="G1696" s="26" t="n"/>
      <c r="H1696" s="28">
        <f>IFERROR(IF(G1696="","",VLOOKUP(G1696,'Setup - Vehicles'!$A$5:$D$504,4,0)),"")</f>
        <v/>
      </c>
      <c r="I1696" s="32">
        <f>IFERROR(IF(E1696="","",VLOOKUP(E1696,'Setup - Mix Design'!$A$5:$I$504,9,0)),"")</f>
        <v/>
      </c>
      <c r="J1696" s="32">
        <f>IF(OR(F1696="",I1696=""),"",F1696*I1696)</f>
        <v/>
      </c>
      <c r="K1696" s="26" t="n"/>
    </row>
    <row r="1697">
      <c r="A1697" s="31" t="n"/>
      <c r="B1697" s="26" t="n"/>
      <c r="C1697" s="26" t="n"/>
      <c r="D1697" s="26" t="n"/>
      <c r="E1697" s="26" t="n"/>
      <c r="F1697" s="27" t="n"/>
      <c r="G1697" s="26" t="n"/>
      <c r="H1697" s="28">
        <f>IFERROR(IF(G1697="","",VLOOKUP(G1697,'Setup - Vehicles'!$A$5:$D$504,4,0)),"")</f>
        <v/>
      </c>
      <c r="I1697" s="32">
        <f>IFERROR(IF(E1697="","",VLOOKUP(E1697,'Setup - Mix Design'!$A$5:$I$504,9,0)),"")</f>
        <v/>
      </c>
      <c r="J1697" s="32">
        <f>IF(OR(F1697="",I1697=""),"",F1697*I1697)</f>
        <v/>
      </c>
      <c r="K1697" s="26" t="n"/>
    </row>
    <row r="1698">
      <c r="A1698" s="31" t="n"/>
      <c r="B1698" s="26" t="n"/>
      <c r="C1698" s="26" t="n"/>
      <c r="D1698" s="26" t="n"/>
      <c r="E1698" s="26" t="n"/>
      <c r="F1698" s="27" t="n"/>
      <c r="G1698" s="26" t="n"/>
      <c r="H1698" s="28">
        <f>IFERROR(IF(G1698="","",VLOOKUP(G1698,'Setup - Vehicles'!$A$5:$D$504,4,0)),"")</f>
        <v/>
      </c>
      <c r="I1698" s="32">
        <f>IFERROR(IF(E1698="","",VLOOKUP(E1698,'Setup - Mix Design'!$A$5:$I$504,9,0)),"")</f>
        <v/>
      </c>
      <c r="J1698" s="32">
        <f>IF(OR(F1698="",I1698=""),"",F1698*I1698)</f>
        <v/>
      </c>
      <c r="K1698" s="26" t="n"/>
    </row>
    <row r="1699">
      <c r="A1699" s="31" t="n"/>
      <c r="B1699" s="26" t="n"/>
      <c r="C1699" s="26" t="n"/>
      <c r="D1699" s="26" t="n"/>
      <c r="E1699" s="26" t="n"/>
      <c r="F1699" s="27" t="n"/>
      <c r="G1699" s="26" t="n"/>
      <c r="H1699" s="28">
        <f>IFERROR(IF(G1699="","",VLOOKUP(G1699,'Setup - Vehicles'!$A$5:$D$504,4,0)),"")</f>
        <v/>
      </c>
      <c r="I1699" s="32">
        <f>IFERROR(IF(E1699="","",VLOOKUP(E1699,'Setup - Mix Design'!$A$5:$I$504,9,0)),"")</f>
        <v/>
      </c>
      <c r="J1699" s="32">
        <f>IF(OR(F1699="",I1699=""),"",F1699*I1699)</f>
        <v/>
      </c>
      <c r="K1699" s="26" t="n"/>
    </row>
    <row r="1700">
      <c r="A1700" s="31" t="n"/>
      <c r="B1700" s="26" t="n"/>
      <c r="C1700" s="26" t="n"/>
      <c r="D1700" s="26" t="n"/>
      <c r="E1700" s="26" t="n"/>
      <c r="F1700" s="27" t="n"/>
      <c r="G1700" s="26" t="n"/>
      <c r="H1700" s="28">
        <f>IFERROR(IF(G1700="","",VLOOKUP(G1700,'Setup - Vehicles'!$A$5:$D$504,4,0)),"")</f>
        <v/>
      </c>
      <c r="I1700" s="32">
        <f>IFERROR(IF(E1700="","",VLOOKUP(E1700,'Setup - Mix Design'!$A$5:$I$504,9,0)),"")</f>
        <v/>
      </c>
      <c r="J1700" s="32">
        <f>IF(OR(F1700="",I1700=""),"",F1700*I1700)</f>
        <v/>
      </c>
      <c r="K1700" s="26" t="n"/>
    </row>
    <row r="1701">
      <c r="A1701" s="31" t="n"/>
      <c r="B1701" s="26" t="n"/>
      <c r="C1701" s="26" t="n"/>
      <c r="D1701" s="26" t="n"/>
      <c r="E1701" s="26" t="n"/>
      <c r="F1701" s="27" t="n"/>
      <c r="G1701" s="26" t="n"/>
      <c r="H1701" s="28">
        <f>IFERROR(IF(G1701="","",VLOOKUP(G1701,'Setup - Vehicles'!$A$5:$D$504,4,0)),"")</f>
        <v/>
      </c>
      <c r="I1701" s="32">
        <f>IFERROR(IF(E1701="","",VLOOKUP(E1701,'Setup - Mix Design'!$A$5:$I$504,9,0)),"")</f>
        <v/>
      </c>
      <c r="J1701" s="32">
        <f>IF(OR(F1701="",I1701=""),"",F1701*I1701)</f>
        <v/>
      </c>
      <c r="K1701" s="26" t="n"/>
    </row>
    <row r="1702">
      <c r="A1702" s="31" t="n"/>
      <c r="B1702" s="26" t="n"/>
      <c r="C1702" s="26" t="n"/>
      <c r="D1702" s="26" t="n"/>
      <c r="E1702" s="26" t="n"/>
      <c r="F1702" s="27" t="n"/>
      <c r="G1702" s="26" t="n"/>
      <c r="H1702" s="28">
        <f>IFERROR(IF(G1702="","",VLOOKUP(G1702,'Setup - Vehicles'!$A$5:$D$504,4,0)),"")</f>
        <v/>
      </c>
      <c r="I1702" s="32">
        <f>IFERROR(IF(E1702="","",VLOOKUP(E1702,'Setup - Mix Design'!$A$5:$I$504,9,0)),"")</f>
        <v/>
      </c>
      <c r="J1702" s="32">
        <f>IF(OR(F1702="",I1702=""),"",F1702*I1702)</f>
        <v/>
      </c>
      <c r="K1702" s="26" t="n"/>
    </row>
    <row r="1703">
      <c r="A1703" s="31" t="n"/>
      <c r="B1703" s="26" t="n"/>
      <c r="C1703" s="26" t="n"/>
      <c r="D1703" s="26" t="n"/>
      <c r="E1703" s="26" t="n"/>
      <c r="F1703" s="27" t="n"/>
      <c r="G1703" s="26" t="n"/>
      <c r="H1703" s="28">
        <f>IFERROR(IF(G1703="","",VLOOKUP(G1703,'Setup - Vehicles'!$A$5:$D$504,4,0)),"")</f>
        <v/>
      </c>
      <c r="I1703" s="32">
        <f>IFERROR(IF(E1703="","",VLOOKUP(E1703,'Setup - Mix Design'!$A$5:$I$504,9,0)),"")</f>
        <v/>
      </c>
      <c r="J1703" s="32">
        <f>IF(OR(F1703="",I1703=""),"",F1703*I1703)</f>
        <v/>
      </c>
      <c r="K1703" s="26" t="n"/>
    </row>
    <row r="1704">
      <c r="A1704" s="31" t="n"/>
      <c r="B1704" s="26" t="n"/>
      <c r="C1704" s="26" t="n"/>
      <c r="D1704" s="26" t="n"/>
      <c r="E1704" s="26" t="n"/>
      <c r="F1704" s="27" t="n"/>
      <c r="G1704" s="26" t="n"/>
      <c r="H1704" s="28">
        <f>IFERROR(IF(G1704="","",VLOOKUP(G1704,'Setup - Vehicles'!$A$5:$D$504,4,0)),"")</f>
        <v/>
      </c>
      <c r="I1704" s="32">
        <f>IFERROR(IF(E1704="","",VLOOKUP(E1704,'Setup - Mix Design'!$A$5:$I$504,9,0)),"")</f>
        <v/>
      </c>
      <c r="J1704" s="32">
        <f>IF(OR(F1704="",I1704=""),"",F1704*I1704)</f>
        <v/>
      </c>
      <c r="K1704" s="26" t="n"/>
    </row>
    <row r="1705">
      <c r="A1705" s="31" t="n"/>
      <c r="B1705" s="26" t="n"/>
      <c r="C1705" s="26" t="n"/>
      <c r="D1705" s="26" t="n"/>
      <c r="E1705" s="26" t="n"/>
      <c r="F1705" s="27" t="n"/>
      <c r="G1705" s="26" t="n"/>
      <c r="H1705" s="28">
        <f>IFERROR(IF(G1705="","",VLOOKUP(G1705,'Setup - Vehicles'!$A$5:$D$504,4,0)),"")</f>
        <v/>
      </c>
      <c r="I1705" s="32">
        <f>IFERROR(IF(E1705="","",VLOOKUP(E1705,'Setup - Mix Design'!$A$5:$I$504,9,0)),"")</f>
        <v/>
      </c>
      <c r="J1705" s="32">
        <f>IF(OR(F1705="",I1705=""),"",F1705*I1705)</f>
        <v/>
      </c>
      <c r="K1705" s="26" t="n"/>
    </row>
    <row r="1706">
      <c r="A1706" s="31" t="n"/>
      <c r="B1706" s="26" t="n"/>
      <c r="C1706" s="26" t="n"/>
      <c r="D1706" s="26" t="n"/>
      <c r="E1706" s="26" t="n"/>
      <c r="F1706" s="27" t="n"/>
      <c r="G1706" s="26" t="n"/>
      <c r="H1706" s="28">
        <f>IFERROR(IF(G1706="","",VLOOKUP(G1706,'Setup - Vehicles'!$A$5:$D$504,4,0)),"")</f>
        <v/>
      </c>
      <c r="I1706" s="32">
        <f>IFERROR(IF(E1706="","",VLOOKUP(E1706,'Setup - Mix Design'!$A$5:$I$504,9,0)),"")</f>
        <v/>
      </c>
      <c r="J1706" s="32">
        <f>IF(OR(F1706="",I1706=""),"",F1706*I1706)</f>
        <v/>
      </c>
      <c r="K1706" s="26" t="n"/>
    </row>
    <row r="1707">
      <c r="A1707" s="31" t="n"/>
      <c r="B1707" s="26" t="n"/>
      <c r="C1707" s="26" t="n"/>
      <c r="D1707" s="26" t="n"/>
      <c r="E1707" s="26" t="n"/>
      <c r="F1707" s="27" t="n"/>
      <c r="G1707" s="26" t="n"/>
      <c r="H1707" s="28">
        <f>IFERROR(IF(G1707="","",VLOOKUP(G1707,'Setup - Vehicles'!$A$5:$D$504,4,0)),"")</f>
        <v/>
      </c>
      <c r="I1707" s="32">
        <f>IFERROR(IF(E1707="","",VLOOKUP(E1707,'Setup - Mix Design'!$A$5:$I$504,9,0)),"")</f>
        <v/>
      </c>
      <c r="J1707" s="32">
        <f>IF(OR(F1707="",I1707=""),"",F1707*I1707)</f>
        <v/>
      </c>
      <c r="K1707" s="26" t="n"/>
    </row>
    <row r="1708">
      <c r="A1708" s="31" t="n"/>
      <c r="B1708" s="26" t="n"/>
      <c r="C1708" s="26" t="n"/>
      <c r="D1708" s="26" t="n"/>
      <c r="E1708" s="26" t="n"/>
      <c r="F1708" s="27" t="n"/>
      <c r="G1708" s="26" t="n"/>
      <c r="H1708" s="28">
        <f>IFERROR(IF(G1708="","",VLOOKUP(G1708,'Setup - Vehicles'!$A$5:$D$504,4,0)),"")</f>
        <v/>
      </c>
      <c r="I1708" s="32">
        <f>IFERROR(IF(E1708="","",VLOOKUP(E1708,'Setup - Mix Design'!$A$5:$I$504,9,0)),"")</f>
        <v/>
      </c>
      <c r="J1708" s="32">
        <f>IF(OR(F1708="",I1708=""),"",F1708*I1708)</f>
        <v/>
      </c>
      <c r="K1708" s="26" t="n"/>
    </row>
    <row r="1709">
      <c r="A1709" s="31" t="n"/>
      <c r="B1709" s="26" t="n"/>
      <c r="C1709" s="26" t="n"/>
      <c r="D1709" s="26" t="n"/>
      <c r="E1709" s="26" t="n"/>
      <c r="F1709" s="27" t="n"/>
      <c r="G1709" s="26" t="n"/>
      <c r="H1709" s="28">
        <f>IFERROR(IF(G1709="","",VLOOKUP(G1709,'Setup - Vehicles'!$A$5:$D$504,4,0)),"")</f>
        <v/>
      </c>
      <c r="I1709" s="32">
        <f>IFERROR(IF(E1709="","",VLOOKUP(E1709,'Setup - Mix Design'!$A$5:$I$504,9,0)),"")</f>
        <v/>
      </c>
      <c r="J1709" s="32">
        <f>IF(OR(F1709="",I1709=""),"",F1709*I1709)</f>
        <v/>
      </c>
      <c r="K1709" s="26" t="n"/>
    </row>
    <row r="1710">
      <c r="A1710" s="31" t="n"/>
      <c r="B1710" s="26" t="n"/>
      <c r="C1710" s="26" t="n"/>
      <c r="D1710" s="26" t="n"/>
      <c r="E1710" s="26" t="n"/>
      <c r="F1710" s="27" t="n"/>
      <c r="G1710" s="26" t="n"/>
      <c r="H1710" s="28">
        <f>IFERROR(IF(G1710="","",VLOOKUP(G1710,'Setup - Vehicles'!$A$5:$D$504,4,0)),"")</f>
        <v/>
      </c>
      <c r="I1710" s="32">
        <f>IFERROR(IF(E1710="","",VLOOKUP(E1710,'Setup - Mix Design'!$A$5:$I$504,9,0)),"")</f>
        <v/>
      </c>
      <c r="J1710" s="32">
        <f>IF(OR(F1710="",I1710=""),"",F1710*I1710)</f>
        <v/>
      </c>
      <c r="K1710" s="26" t="n"/>
    </row>
    <row r="1711">
      <c r="A1711" s="31" t="n"/>
      <c r="B1711" s="26" t="n"/>
      <c r="C1711" s="26" t="n"/>
      <c r="D1711" s="26" t="n"/>
      <c r="E1711" s="26" t="n"/>
      <c r="F1711" s="27" t="n"/>
      <c r="G1711" s="26" t="n"/>
      <c r="H1711" s="28">
        <f>IFERROR(IF(G1711="","",VLOOKUP(G1711,'Setup - Vehicles'!$A$5:$D$504,4,0)),"")</f>
        <v/>
      </c>
      <c r="I1711" s="32">
        <f>IFERROR(IF(E1711="","",VLOOKUP(E1711,'Setup - Mix Design'!$A$5:$I$504,9,0)),"")</f>
        <v/>
      </c>
      <c r="J1711" s="32">
        <f>IF(OR(F1711="",I1711=""),"",F1711*I1711)</f>
        <v/>
      </c>
      <c r="K1711" s="26" t="n"/>
    </row>
    <row r="1712">
      <c r="A1712" s="31" t="n"/>
      <c r="B1712" s="26" t="n"/>
      <c r="C1712" s="26" t="n"/>
      <c r="D1712" s="26" t="n"/>
      <c r="E1712" s="26" t="n"/>
      <c r="F1712" s="27" t="n"/>
      <c r="G1712" s="26" t="n"/>
      <c r="H1712" s="28">
        <f>IFERROR(IF(G1712="","",VLOOKUP(G1712,'Setup - Vehicles'!$A$5:$D$504,4,0)),"")</f>
        <v/>
      </c>
      <c r="I1712" s="32">
        <f>IFERROR(IF(E1712="","",VLOOKUP(E1712,'Setup - Mix Design'!$A$5:$I$504,9,0)),"")</f>
        <v/>
      </c>
      <c r="J1712" s="32">
        <f>IF(OR(F1712="",I1712=""),"",F1712*I1712)</f>
        <v/>
      </c>
      <c r="K1712" s="26" t="n"/>
    </row>
    <row r="1713">
      <c r="A1713" s="31" t="n"/>
      <c r="B1713" s="26" t="n"/>
      <c r="C1713" s="26" t="n"/>
      <c r="D1713" s="26" t="n"/>
      <c r="E1713" s="26" t="n"/>
      <c r="F1713" s="27" t="n"/>
      <c r="G1713" s="26" t="n"/>
      <c r="H1713" s="28">
        <f>IFERROR(IF(G1713="","",VLOOKUP(G1713,'Setup - Vehicles'!$A$5:$D$504,4,0)),"")</f>
        <v/>
      </c>
      <c r="I1713" s="32">
        <f>IFERROR(IF(E1713="","",VLOOKUP(E1713,'Setup - Mix Design'!$A$5:$I$504,9,0)),"")</f>
        <v/>
      </c>
      <c r="J1713" s="32">
        <f>IF(OR(F1713="",I1713=""),"",F1713*I1713)</f>
        <v/>
      </c>
      <c r="K1713" s="26" t="n"/>
    </row>
    <row r="1714">
      <c r="A1714" s="31" t="n"/>
      <c r="B1714" s="26" t="n"/>
      <c r="C1714" s="26" t="n"/>
      <c r="D1714" s="26" t="n"/>
      <c r="E1714" s="26" t="n"/>
      <c r="F1714" s="27" t="n"/>
      <c r="G1714" s="26" t="n"/>
      <c r="H1714" s="28">
        <f>IFERROR(IF(G1714="","",VLOOKUP(G1714,'Setup - Vehicles'!$A$5:$D$504,4,0)),"")</f>
        <v/>
      </c>
      <c r="I1714" s="32">
        <f>IFERROR(IF(E1714="","",VLOOKUP(E1714,'Setup - Mix Design'!$A$5:$I$504,9,0)),"")</f>
        <v/>
      </c>
      <c r="J1714" s="32">
        <f>IF(OR(F1714="",I1714=""),"",F1714*I1714)</f>
        <v/>
      </c>
      <c r="K1714" s="26" t="n"/>
    </row>
    <row r="1715">
      <c r="A1715" s="31" t="n"/>
      <c r="B1715" s="26" t="n"/>
      <c r="C1715" s="26" t="n"/>
      <c r="D1715" s="26" t="n"/>
      <c r="E1715" s="26" t="n"/>
      <c r="F1715" s="27" t="n"/>
      <c r="G1715" s="26" t="n"/>
      <c r="H1715" s="28">
        <f>IFERROR(IF(G1715="","",VLOOKUP(G1715,'Setup - Vehicles'!$A$5:$D$504,4,0)),"")</f>
        <v/>
      </c>
      <c r="I1715" s="32">
        <f>IFERROR(IF(E1715="","",VLOOKUP(E1715,'Setup - Mix Design'!$A$5:$I$504,9,0)),"")</f>
        <v/>
      </c>
      <c r="J1715" s="32">
        <f>IF(OR(F1715="",I1715=""),"",F1715*I1715)</f>
        <v/>
      </c>
      <c r="K1715" s="26" t="n"/>
    </row>
    <row r="1716">
      <c r="A1716" s="31" t="n"/>
      <c r="B1716" s="26" t="n"/>
      <c r="C1716" s="26" t="n"/>
      <c r="D1716" s="26" t="n"/>
      <c r="E1716" s="26" t="n"/>
      <c r="F1716" s="27" t="n"/>
      <c r="G1716" s="26" t="n"/>
      <c r="H1716" s="28">
        <f>IFERROR(IF(G1716="","",VLOOKUP(G1716,'Setup - Vehicles'!$A$5:$D$504,4,0)),"")</f>
        <v/>
      </c>
      <c r="I1716" s="32">
        <f>IFERROR(IF(E1716="","",VLOOKUP(E1716,'Setup - Mix Design'!$A$5:$I$504,9,0)),"")</f>
        <v/>
      </c>
      <c r="J1716" s="32">
        <f>IF(OR(F1716="",I1716=""),"",F1716*I1716)</f>
        <v/>
      </c>
      <c r="K1716" s="26" t="n"/>
    </row>
    <row r="1717">
      <c r="A1717" s="31" t="n"/>
      <c r="B1717" s="26" t="n"/>
      <c r="C1717" s="26" t="n"/>
      <c r="D1717" s="26" t="n"/>
      <c r="E1717" s="26" t="n"/>
      <c r="F1717" s="27" t="n"/>
      <c r="G1717" s="26" t="n"/>
      <c r="H1717" s="28">
        <f>IFERROR(IF(G1717="","",VLOOKUP(G1717,'Setup - Vehicles'!$A$5:$D$504,4,0)),"")</f>
        <v/>
      </c>
      <c r="I1717" s="32">
        <f>IFERROR(IF(E1717="","",VLOOKUP(E1717,'Setup - Mix Design'!$A$5:$I$504,9,0)),"")</f>
        <v/>
      </c>
      <c r="J1717" s="32">
        <f>IF(OR(F1717="",I1717=""),"",F1717*I1717)</f>
        <v/>
      </c>
      <c r="K1717" s="26" t="n"/>
    </row>
    <row r="1718">
      <c r="A1718" s="31" t="n"/>
      <c r="B1718" s="26" t="n"/>
      <c r="C1718" s="26" t="n"/>
      <c r="D1718" s="26" t="n"/>
      <c r="E1718" s="26" t="n"/>
      <c r="F1718" s="27" t="n"/>
      <c r="G1718" s="26" t="n"/>
      <c r="H1718" s="28">
        <f>IFERROR(IF(G1718="","",VLOOKUP(G1718,'Setup - Vehicles'!$A$5:$D$504,4,0)),"")</f>
        <v/>
      </c>
      <c r="I1718" s="32">
        <f>IFERROR(IF(E1718="","",VLOOKUP(E1718,'Setup - Mix Design'!$A$5:$I$504,9,0)),"")</f>
        <v/>
      </c>
      <c r="J1718" s="32">
        <f>IF(OR(F1718="",I1718=""),"",F1718*I1718)</f>
        <v/>
      </c>
      <c r="K1718" s="26" t="n"/>
    </row>
    <row r="1719">
      <c r="A1719" s="31" t="n"/>
      <c r="B1719" s="26" t="n"/>
      <c r="C1719" s="26" t="n"/>
      <c r="D1719" s="26" t="n"/>
      <c r="E1719" s="26" t="n"/>
      <c r="F1719" s="27" t="n"/>
      <c r="G1719" s="26" t="n"/>
      <c r="H1719" s="28">
        <f>IFERROR(IF(G1719="","",VLOOKUP(G1719,'Setup - Vehicles'!$A$5:$D$504,4,0)),"")</f>
        <v/>
      </c>
      <c r="I1719" s="32">
        <f>IFERROR(IF(E1719="","",VLOOKUP(E1719,'Setup - Mix Design'!$A$5:$I$504,9,0)),"")</f>
        <v/>
      </c>
      <c r="J1719" s="32">
        <f>IF(OR(F1719="",I1719=""),"",F1719*I1719)</f>
        <v/>
      </c>
      <c r="K1719" s="26" t="n"/>
    </row>
    <row r="1720">
      <c r="A1720" s="31" t="n"/>
      <c r="B1720" s="26" t="n"/>
      <c r="C1720" s="26" t="n"/>
      <c r="D1720" s="26" t="n"/>
      <c r="E1720" s="26" t="n"/>
      <c r="F1720" s="27" t="n"/>
      <c r="G1720" s="26" t="n"/>
      <c r="H1720" s="28">
        <f>IFERROR(IF(G1720="","",VLOOKUP(G1720,'Setup - Vehicles'!$A$5:$D$504,4,0)),"")</f>
        <v/>
      </c>
      <c r="I1720" s="32">
        <f>IFERROR(IF(E1720="","",VLOOKUP(E1720,'Setup - Mix Design'!$A$5:$I$504,9,0)),"")</f>
        <v/>
      </c>
      <c r="J1720" s="32">
        <f>IF(OR(F1720="",I1720=""),"",F1720*I1720)</f>
        <v/>
      </c>
      <c r="K1720" s="26" t="n"/>
    </row>
    <row r="1721">
      <c r="A1721" s="31" t="n"/>
      <c r="B1721" s="26" t="n"/>
      <c r="C1721" s="26" t="n"/>
      <c r="D1721" s="26" t="n"/>
      <c r="E1721" s="26" t="n"/>
      <c r="F1721" s="27" t="n"/>
      <c r="G1721" s="26" t="n"/>
      <c r="H1721" s="28">
        <f>IFERROR(IF(G1721="","",VLOOKUP(G1721,'Setup - Vehicles'!$A$5:$D$504,4,0)),"")</f>
        <v/>
      </c>
      <c r="I1721" s="32">
        <f>IFERROR(IF(E1721="","",VLOOKUP(E1721,'Setup - Mix Design'!$A$5:$I$504,9,0)),"")</f>
        <v/>
      </c>
      <c r="J1721" s="32">
        <f>IF(OR(F1721="",I1721=""),"",F1721*I1721)</f>
        <v/>
      </c>
      <c r="K1721" s="26" t="n"/>
    </row>
    <row r="1722">
      <c r="A1722" s="31" t="n"/>
      <c r="B1722" s="26" t="n"/>
      <c r="C1722" s="26" t="n"/>
      <c r="D1722" s="26" t="n"/>
      <c r="E1722" s="26" t="n"/>
      <c r="F1722" s="27" t="n"/>
      <c r="G1722" s="26" t="n"/>
      <c r="H1722" s="28">
        <f>IFERROR(IF(G1722="","",VLOOKUP(G1722,'Setup - Vehicles'!$A$5:$D$504,4,0)),"")</f>
        <v/>
      </c>
      <c r="I1722" s="32">
        <f>IFERROR(IF(E1722="","",VLOOKUP(E1722,'Setup - Mix Design'!$A$5:$I$504,9,0)),"")</f>
        <v/>
      </c>
      <c r="J1722" s="32">
        <f>IF(OR(F1722="",I1722=""),"",F1722*I1722)</f>
        <v/>
      </c>
      <c r="K1722" s="26" t="n"/>
    </row>
    <row r="1723">
      <c r="A1723" s="31" t="n"/>
      <c r="B1723" s="26" t="n"/>
      <c r="C1723" s="26" t="n"/>
      <c r="D1723" s="26" t="n"/>
      <c r="E1723" s="26" t="n"/>
      <c r="F1723" s="27" t="n"/>
      <c r="G1723" s="26" t="n"/>
      <c r="H1723" s="28">
        <f>IFERROR(IF(G1723="","",VLOOKUP(G1723,'Setup - Vehicles'!$A$5:$D$504,4,0)),"")</f>
        <v/>
      </c>
      <c r="I1723" s="32">
        <f>IFERROR(IF(E1723="","",VLOOKUP(E1723,'Setup - Mix Design'!$A$5:$I$504,9,0)),"")</f>
        <v/>
      </c>
      <c r="J1723" s="32">
        <f>IF(OR(F1723="",I1723=""),"",F1723*I1723)</f>
        <v/>
      </c>
      <c r="K1723" s="26" t="n"/>
    </row>
    <row r="1724">
      <c r="A1724" s="31" t="n"/>
      <c r="B1724" s="26" t="n"/>
      <c r="C1724" s="26" t="n"/>
      <c r="D1724" s="26" t="n"/>
      <c r="E1724" s="26" t="n"/>
      <c r="F1724" s="27" t="n"/>
      <c r="G1724" s="26" t="n"/>
      <c r="H1724" s="28">
        <f>IFERROR(IF(G1724="","",VLOOKUP(G1724,'Setup - Vehicles'!$A$5:$D$504,4,0)),"")</f>
        <v/>
      </c>
      <c r="I1724" s="32">
        <f>IFERROR(IF(E1724="","",VLOOKUP(E1724,'Setup - Mix Design'!$A$5:$I$504,9,0)),"")</f>
        <v/>
      </c>
      <c r="J1724" s="32">
        <f>IF(OR(F1724="",I1724=""),"",F1724*I1724)</f>
        <v/>
      </c>
      <c r="K1724" s="26" t="n"/>
    </row>
    <row r="1725">
      <c r="A1725" s="31" t="n"/>
      <c r="B1725" s="26" t="n"/>
      <c r="C1725" s="26" t="n"/>
      <c r="D1725" s="26" t="n"/>
      <c r="E1725" s="26" t="n"/>
      <c r="F1725" s="27" t="n"/>
      <c r="G1725" s="26" t="n"/>
      <c r="H1725" s="28">
        <f>IFERROR(IF(G1725="","",VLOOKUP(G1725,'Setup - Vehicles'!$A$5:$D$504,4,0)),"")</f>
        <v/>
      </c>
      <c r="I1725" s="32">
        <f>IFERROR(IF(E1725="","",VLOOKUP(E1725,'Setup - Mix Design'!$A$5:$I$504,9,0)),"")</f>
        <v/>
      </c>
      <c r="J1725" s="32">
        <f>IF(OR(F1725="",I1725=""),"",F1725*I1725)</f>
        <v/>
      </c>
      <c r="K1725" s="26" t="n"/>
    </row>
    <row r="1726">
      <c r="A1726" s="31" t="n"/>
      <c r="B1726" s="26" t="n"/>
      <c r="C1726" s="26" t="n"/>
      <c r="D1726" s="26" t="n"/>
      <c r="E1726" s="26" t="n"/>
      <c r="F1726" s="27" t="n"/>
      <c r="G1726" s="26" t="n"/>
      <c r="H1726" s="28">
        <f>IFERROR(IF(G1726="","",VLOOKUP(G1726,'Setup - Vehicles'!$A$5:$D$504,4,0)),"")</f>
        <v/>
      </c>
      <c r="I1726" s="32">
        <f>IFERROR(IF(E1726="","",VLOOKUP(E1726,'Setup - Mix Design'!$A$5:$I$504,9,0)),"")</f>
        <v/>
      </c>
      <c r="J1726" s="32">
        <f>IF(OR(F1726="",I1726=""),"",F1726*I1726)</f>
        <v/>
      </c>
      <c r="K1726" s="26" t="n"/>
    </row>
    <row r="1727">
      <c r="A1727" s="31" t="n"/>
      <c r="B1727" s="26" t="n"/>
      <c r="C1727" s="26" t="n"/>
      <c r="D1727" s="26" t="n"/>
      <c r="E1727" s="26" t="n"/>
      <c r="F1727" s="27" t="n"/>
      <c r="G1727" s="26" t="n"/>
      <c r="H1727" s="28">
        <f>IFERROR(IF(G1727="","",VLOOKUP(G1727,'Setup - Vehicles'!$A$5:$D$504,4,0)),"")</f>
        <v/>
      </c>
      <c r="I1727" s="32">
        <f>IFERROR(IF(E1727="","",VLOOKUP(E1727,'Setup - Mix Design'!$A$5:$I$504,9,0)),"")</f>
        <v/>
      </c>
      <c r="J1727" s="32">
        <f>IF(OR(F1727="",I1727=""),"",F1727*I1727)</f>
        <v/>
      </c>
      <c r="K1727" s="26" t="n"/>
    </row>
    <row r="1728">
      <c r="A1728" s="31" t="n"/>
      <c r="B1728" s="26" t="n"/>
      <c r="C1728" s="26" t="n"/>
      <c r="D1728" s="26" t="n"/>
      <c r="E1728" s="26" t="n"/>
      <c r="F1728" s="27" t="n"/>
      <c r="G1728" s="26" t="n"/>
      <c r="H1728" s="28">
        <f>IFERROR(IF(G1728="","",VLOOKUP(G1728,'Setup - Vehicles'!$A$5:$D$504,4,0)),"")</f>
        <v/>
      </c>
      <c r="I1728" s="32">
        <f>IFERROR(IF(E1728="","",VLOOKUP(E1728,'Setup - Mix Design'!$A$5:$I$504,9,0)),"")</f>
        <v/>
      </c>
      <c r="J1728" s="32">
        <f>IF(OR(F1728="",I1728=""),"",F1728*I1728)</f>
        <v/>
      </c>
      <c r="K1728" s="26" t="n"/>
    </row>
    <row r="1729">
      <c r="A1729" s="31" t="n"/>
      <c r="B1729" s="26" t="n"/>
      <c r="C1729" s="26" t="n"/>
      <c r="D1729" s="26" t="n"/>
      <c r="E1729" s="26" t="n"/>
      <c r="F1729" s="27" t="n"/>
      <c r="G1729" s="26" t="n"/>
      <c r="H1729" s="28">
        <f>IFERROR(IF(G1729="","",VLOOKUP(G1729,'Setup - Vehicles'!$A$5:$D$504,4,0)),"")</f>
        <v/>
      </c>
      <c r="I1729" s="32">
        <f>IFERROR(IF(E1729="","",VLOOKUP(E1729,'Setup - Mix Design'!$A$5:$I$504,9,0)),"")</f>
        <v/>
      </c>
      <c r="J1729" s="32">
        <f>IF(OR(F1729="",I1729=""),"",F1729*I1729)</f>
        <v/>
      </c>
      <c r="K1729" s="26" t="n"/>
    </row>
    <row r="1730">
      <c r="A1730" s="31" t="n"/>
      <c r="B1730" s="26" t="n"/>
      <c r="C1730" s="26" t="n"/>
      <c r="D1730" s="26" t="n"/>
      <c r="E1730" s="26" t="n"/>
      <c r="F1730" s="27" t="n"/>
      <c r="G1730" s="26" t="n"/>
      <c r="H1730" s="28">
        <f>IFERROR(IF(G1730="","",VLOOKUP(G1730,'Setup - Vehicles'!$A$5:$D$504,4,0)),"")</f>
        <v/>
      </c>
      <c r="I1730" s="32">
        <f>IFERROR(IF(E1730="","",VLOOKUP(E1730,'Setup - Mix Design'!$A$5:$I$504,9,0)),"")</f>
        <v/>
      </c>
      <c r="J1730" s="32">
        <f>IF(OR(F1730="",I1730=""),"",F1730*I1730)</f>
        <v/>
      </c>
      <c r="K1730" s="26" t="n"/>
    </row>
    <row r="1731">
      <c r="A1731" s="31" t="n"/>
      <c r="B1731" s="26" t="n"/>
      <c r="C1731" s="26" t="n"/>
      <c r="D1731" s="26" t="n"/>
      <c r="E1731" s="26" t="n"/>
      <c r="F1731" s="27" t="n"/>
      <c r="G1731" s="26" t="n"/>
      <c r="H1731" s="28">
        <f>IFERROR(IF(G1731="","",VLOOKUP(G1731,'Setup - Vehicles'!$A$5:$D$504,4,0)),"")</f>
        <v/>
      </c>
      <c r="I1731" s="32">
        <f>IFERROR(IF(E1731="","",VLOOKUP(E1731,'Setup - Mix Design'!$A$5:$I$504,9,0)),"")</f>
        <v/>
      </c>
      <c r="J1731" s="32">
        <f>IF(OR(F1731="",I1731=""),"",F1731*I1731)</f>
        <v/>
      </c>
      <c r="K1731" s="26" t="n"/>
    </row>
    <row r="1732">
      <c r="A1732" s="31" t="n"/>
      <c r="B1732" s="26" t="n"/>
      <c r="C1732" s="26" t="n"/>
      <c r="D1732" s="26" t="n"/>
      <c r="E1732" s="26" t="n"/>
      <c r="F1732" s="27" t="n"/>
      <c r="G1732" s="26" t="n"/>
      <c r="H1732" s="28">
        <f>IFERROR(IF(G1732="","",VLOOKUP(G1732,'Setup - Vehicles'!$A$5:$D$504,4,0)),"")</f>
        <v/>
      </c>
      <c r="I1732" s="32">
        <f>IFERROR(IF(E1732="","",VLOOKUP(E1732,'Setup - Mix Design'!$A$5:$I$504,9,0)),"")</f>
        <v/>
      </c>
      <c r="J1732" s="32">
        <f>IF(OR(F1732="",I1732=""),"",F1732*I1732)</f>
        <v/>
      </c>
      <c r="K1732" s="26" t="n"/>
    </row>
    <row r="1733">
      <c r="A1733" s="31" t="n"/>
      <c r="B1733" s="26" t="n"/>
      <c r="C1733" s="26" t="n"/>
      <c r="D1733" s="26" t="n"/>
      <c r="E1733" s="26" t="n"/>
      <c r="F1733" s="27" t="n"/>
      <c r="G1733" s="26" t="n"/>
      <c r="H1733" s="28">
        <f>IFERROR(IF(G1733="","",VLOOKUP(G1733,'Setup - Vehicles'!$A$5:$D$504,4,0)),"")</f>
        <v/>
      </c>
      <c r="I1733" s="32">
        <f>IFERROR(IF(E1733="","",VLOOKUP(E1733,'Setup - Mix Design'!$A$5:$I$504,9,0)),"")</f>
        <v/>
      </c>
      <c r="J1733" s="32">
        <f>IF(OR(F1733="",I1733=""),"",F1733*I1733)</f>
        <v/>
      </c>
      <c r="K1733" s="26" t="n"/>
    </row>
    <row r="1734">
      <c r="A1734" s="31" t="n"/>
      <c r="B1734" s="26" t="n"/>
      <c r="C1734" s="26" t="n"/>
      <c r="D1734" s="26" t="n"/>
      <c r="E1734" s="26" t="n"/>
      <c r="F1734" s="27" t="n"/>
      <c r="G1734" s="26" t="n"/>
      <c r="H1734" s="28">
        <f>IFERROR(IF(G1734="","",VLOOKUP(G1734,'Setup - Vehicles'!$A$5:$D$504,4,0)),"")</f>
        <v/>
      </c>
      <c r="I1734" s="32">
        <f>IFERROR(IF(E1734="","",VLOOKUP(E1734,'Setup - Mix Design'!$A$5:$I$504,9,0)),"")</f>
        <v/>
      </c>
      <c r="J1734" s="32">
        <f>IF(OR(F1734="",I1734=""),"",F1734*I1734)</f>
        <v/>
      </c>
      <c r="K1734" s="26" t="n"/>
    </row>
    <row r="1735">
      <c r="A1735" s="31" t="n"/>
      <c r="B1735" s="26" t="n"/>
      <c r="C1735" s="26" t="n"/>
      <c r="D1735" s="26" t="n"/>
      <c r="E1735" s="26" t="n"/>
      <c r="F1735" s="27" t="n"/>
      <c r="G1735" s="26" t="n"/>
      <c r="H1735" s="28">
        <f>IFERROR(IF(G1735="","",VLOOKUP(G1735,'Setup - Vehicles'!$A$5:$D$504,4,0)),"")</f>
        <v/>
      </c>
      <c r="I1735" s="32">
        <f>IFERROR(IF(E1735="","",VLOOKUP(E1735,'Setup - Mix Design'!$A$5:$I$504,9,0)),"")</f>
        <v/>
      </c>
      <c r="J1735" s="32">
        <f>IF(OR(F1735="",I1735=""),"",F1735*I1735)</f>
        <v/>
      </c>
      <c r="K1735" s="26" t="n"/>
    </row>
    <row r="1736">
      <c r="A1736" s="31" t="n"/>
      <c r="B1736" s="26" t="n"/>
      <c r="C1736" s="26" t="n"/>
      <c r="D1736" s="26" t="n"/>
      <c r="E1736" s="26" t="n"/>
      <c r="F1736" s="27" t="n"/>
      <c r="G1736" s="26" t="n"/>
      <c r="H1736" s="28">
        <f>IFERROR(IF(G1736="","",VLOOKUP(G1736,'Setup - Vehicles'!$A$5:$D$504,4,0)),"")</f>
        <v/>
      </c>
      <c r="I1736" s="32">
        <f>IFERROR(IF(E1736="","",VLOOKUP(E1736,'Setup - Mix Design'!$A$5:$I$504,9,0)),"")</f>
        <v/>
      </c>
      <c r="J1736" s="32">
        <f>IF(OR(F1736="",I1736=""),"",F1736*I1736)</f>
        <v/>
      </c>
      <c r="K1736" s="26" t="n"/>
    </row>
    <row r="1737">
      <c r="A1737" s="31" t="n"/>
      <c r="B1737" s="26" t="n"/>
      <c r="C1737" s="26" t="n"/>
      <c r="D1737" s="26" t="n"/>
      <c r="E1737" s="26" t="n"/>
      <c r="F1737" s="27" t="n"/>
      <c r="G1737" s="26" t="n"/>
      <c r="H1737" s="28">
        <f>IFERROR(IF(G1737="","",VLOOKUP(G1737,'Setup - Vehicles'!$A$5:$D$504,4,0)),"")</f>
        <v/>
      </c>
      <c r="I1737" s="32">
        <f>IFERROR(IF(E1737="","",VLOOKUP(E1737,'Setup - Mix Design'!$A$5:$I$504,9,0)),"")</f>
        <v/>
      </c>
      <c r="J1737" s="32">
        <f>IF(OR(F1737="",I1737=""),"",F1737*I1737)</f>
        <v/>
      </c>
      <c r="K1737" s="26" t="n"/>
    </row>
    <row r="1738">
      <c r="A1738" s="31" t="n"/>
      <c r="B1738" s="26" t="n"/>
      <c r="C1738" s="26" t="n"/>
      <c r="D1738" s="26" t="n"/>
      <c r="E1738" s="26" t="n"/>
      <c r="F1738" s="27" t="n"/>
      <c r="G1738" s="26" t="n"/>
      <c r="H1738" s="28">
        <f>IFERROR(IF(G1738="","",VLOOKUP(G1738,'Setup - Vehicles'!$A$5:$D$504,4,0)),"")</f>
        <v/>
      </c>
      <c r="I1738" s="32">
        <f>IFERROR(IF(E1738="","",VLOOKUP(E1738,'Setup - Mix Design'!$A$5:$I$504,9,0)),"")</f>
        <v/>
      </c>
      <c r="J1738" s="32">
        <f>IF(OR(F1738="",I1738=""),"",F1738*I1738)</f>
        <v/>
      </c>
      <c r="K1738" s="26" t="n"/>
    </row>
    <row r="1739">
      <c r="A1739" s="31" t="n"/>
      <c r="B1739" s="26" t="n"/>
      <c r="C1739" s="26" t="n"/>
      <c r="D1739" s="26" t="n"/>
      <c r="E1739" s="26" t="n"/>
      <c r="F1739" s="27" t="n"/>
      <c r="G1739" s="26" t="n"/>
      <c r="H1739" s="28">
        <f>IFERROR(IF(G1739="","",VLOOKUP(G1739,'Setup - Vehicles'!$A$5:$D$504,4,0)),"")</f>
        <v/>
      </c>
      <c r="I1739" s="32">
        <f>IFERROR(IF(E1739="","",VLOOKUP(E1739,'Setup - Mix Design'!$A$5:$I$504,9,0)),"")</f>
        <v/>
      </c>
      <c r="J1739" s="32">
        <f>IF(OR(F1739="",I1739=""),"",F1739*I1739)</f>
        <v/>
      </c>
      <c r="K1739" s="26" t="n"/>
    </row>
    <row r="1740">
      <c r="A1740" s="31" t="n"/>
      <c r="B1740" s="26" t="n"/>
      <c r="C1740" s="26" t="n"/>
      <c r="D1740" s="26" t="n"/>
      <c r="E1740" s="26" t="n"/>
      <c r="F1740" s="27" t="n"/>
      <c r="G1740" s="26" t="n"/>
      <c r="H1740" s="28">
        <f>IFERROR(IF(G1740="","",VLOOKUP(G1740,'Setup - Vehicles'!$A$5:$D$504,4,0)),"")</f>
        <v/>
      </c>
      <c r="I1740" s="32">
        <f>IFERROR(IF(E1740="","",VLOOKUP(E1740,'Setup - Mix Design'!$A$5:$I$504,9,0)),"")</f>
        <v/>
      </c>
      <c r="J1740" s="32">
        <f>IF(OR(F1740="",I1740=""),"",F1740*I1740)</f>
        <v/>
      </c>
      <c r="K1740" s="26" t="n"/>
    </row>
    <row r="1741">
      <c r="A1741" s="31" t="n"/>
      <c r="B1741" s="26" t="n"/>
      <c r="C1741" s="26" t="n"/>
      <c r="D1741" s="26" t="n"/>
      <c r="E1741" s="26" t="n"/>
      <c r="F1741" s="27" t="n"/>
      <c r="G1741" s="26" t="n"/>
      <c r="H1741" s="28">
        <f>IFERROR(IF(G1741="","",VLOOKUP(G1741,'Setup - Vehicles'!$A$5:$D$504,4,0)),"")</f>
        <v/>
      </c>
      <c r="I1741" s="32">
        <f>IFERROR(IF(E1741="","",VLOOKUP(E1741,'Setup - Mix Design'!$A$5:$I$504,9,0)),"")</f>
        <v/>
      </c>
      <c r="J1741" s="32">
        <f>IF(OR(F1741="",I1741=""),"",F1741*I1741)</f>
        <v/>
      </c>
      <c r="K1741" s="26" t="n"/>
    </row>
    <row r="1742">
      <c r="A1742" s="31" t="n"/>
      <c r="B1742" s="26" t="n"/>
      <c r="C1742" s="26" t="n"/>
      <c r="D1742" s="26" t="n"/>
      <c r="E1742" s="26" t="n"/>
      <c r="F1742" s="27" t="n"/>
      <c r="G1742" s="26" t="n"/>
      <c r="H1742" s="28">
        <f>IFERROR(IF(G1742="","",VLOOKUP(G1742,'Setup - Vehicles'!$A$5:$D$504,4,0)),"")</f>
        <v/>
      </c>
      <c r="I1742" s="32">
        <f>IFERROR(IF(E1742="","",VLOOKUP(E1742,'Setup - Mix Design'!$A$5:$I$504,9,0)),"")</f>
        <v/>
      </c>
      <c r="J1742" s="32">
        <f>IF(OR(F1742="",I1742=""),"",F1742*I1742)</f>
        <v/>
      </c>
      <c r="K1742" s="26" t="n"/>
    </row>
    <row r="1743">
      <c r="A1743" s="31" t="n"/>
      <c r="B1743" s="26" t="n"/>
      <c r="C1743" s="26" t="n"/>
      <c r="D1743" s="26" t="n"/>
      <c r="E1743" s="26" t="n"/>
      <c r="F1743" s="27" t="n"/>
      <c r="G1743" s="26" t="n"/>
      <c r="H1743" s="28">
        <f>IFERROR(IF(G1743="","",VLOOKUP(G1743,'Setup - Vehicles'!$A$5:$D$504,4,0)),"")</f>
        <v/>
      </c>
      <c r="I1743" s="32">
        <f>IFERROR(IF(E1743="","",VLOOKUP(E1743,'Setup - Mix Design'!$A$5:$I$504,9,0)),"")</f>
        <v/>
      </c>
      <c r="J1743" s="32">
        <f>IF(OR(F1743="",I1743=""),"",F1743*I1743)</f>
        <v/>
      </c>
      <c r="K1743" s="26" t="n"/>
    </row>
    <row r="1744">
      <c r="A1744" s="31" t="n"/>
      <c r="B1744" s="26" t="n"/>
      <c r="C1744" s="26" t="n"/>
      <c r="D1744" s="26" t="n"/>
      <c r="E1744" s="26" t="n"/>
      <c r="F1744" s="27" t="n"/>
      <c r="G1744" s="26" t="n"/>
      <c r="H1744" s="28">
        <f>IFERROR(IF(G1744="","",VLOOKUP(G1744,'Setup - Vehicles'!$A$5:$D$504,4,0)),"")</f>
        <v/>
      </c>
      <c r="I1744" s="32">
        <f>IFERROR(IF(E1744="","",VLOOKUP(E1744,'Setup - Mix Design'!$A$5:$I$504,9,0)),"")</f>
        <v/>
      </c>
      <c r="J1744" s="32">
        <f>IF(OR(F1744="",I1744=""),"",F1744*I1744)</f>
        <v/>
      </c>
      <c r="K1744" s="26" t="n"/>
    </row>
    <row r="1745">
      <c r="A1745" s="31" t="n"/>
      <c r="B1745" s="26" t="n"/>
      <c r="C1745" s="26" t="n"/>
      <c r="D1745" s="26" t="n"/>
      <c r="E1745" s="26" t="n"/>
      <c r="F1745" s="27" t="n"/>
      <c r="G1745" s="26" t="n"/>
      <c r="H1745" s="28">
        <f>IFERROR(IF(G1745="","",VLOOKUP(G1745,'Setup - Vehicles'!$A$5:$D$504,4,0)),"")</f>
        <v/>
      </c>
      <c r="I1745" s="32">
        <f>IFERROR(IF(E1745="","",VLOOKUP(E1745,'Setup - Mix Design'!$A$5:$I$504,9,0)),"")</f>
        <v/>
      </c>
      <c r="J1745" s="32">
        <f>IF(OR(F1745="",I1745=""),"",F1745*I1745)</f>
        <v/>
      </c>
      <c r="K1745" s="26" t="n"/>
    </row>
    <row r="1746">
      <c r="A1746" s="31" t="n"/>
      <c r="B1746" s="26" t="n"/>
      <c r="C1746" s="26" t="n"/>
      <c r="D1746" s="26" t="n"/>
      <c r="E1746" s="26" t="n"/>
      <c r="F1746" s="27" t="n"/>
      <c r="G1746" s="26" t="n"/>
      <c r="H1746" s="28">
        <f>IFERROR(IF(G1746="","",VLOOKUP(G1746,'Setup - Vehicles'!$A$5:$D$504,4,0)),"")</f>
        <v/>
      </c>
      <c r="I1746" s="32">
        <f>IFERROR(IF(E1746="","",VLOOKUP(E1746,'Setup - Mix Design'!$A$5:$I$504,9,0)),"")</f>
        <v/>
      </c>
      <c r="J1746" s="32">
        <f>IF(OR(F1746="",I1746=""),"",F1746*I1746)</f>
        <v/>
      </c>
      <c r="K1746" s="26" t="n"/>
    </row>
    <row r="1747">
      <c r="A1747" s="31" t="n"/>
      <c r="B1747" s="26" t="n"/>
      <c r="C1747" s="26" t="n"/>
      <c r="D1747" s="26" t="n"/>
      <c r="E1747" s="26" t="n"/>
      <c r="F1747" s="27" t="n"/>
      <c r="G1747" s="26" t="n"/>
      <c r="H1747" s="28">
        <f>IFERROR(IF(G1747="","",VLOOKUP(G1747,'Setup - Vehicles'!$A$5:$D$504,4,0)),"")</f>
        <v/>
      </c>
      <c r="I1747" s="32">
        <f>IFERROR(IF(E1747="","",VLOOKUP(E1747,'Setup - Mix Design'!$A$5:$I$504,9,0)),"")</f>
        <v/>
      </c>
      <c r="J1747" s="32">
        <f>IF(OR(F1747="",I1747=""),"",F1747*I1747)</f>
        <v/>
      </c>
      <c r="K1747" s="26" t="n"/>
    </row>
    <row r="1748">
      <c r="A1748" s="31" t="n"/>
      <c r="B1748" s="26" t="n"/>
      <c r="C1748" s="26" t="n"/>
      <c r="D1748" s="26" t="n"/>
      <c r="E1748" s="26" t="n"/>
      <c r="F1748" s="27" t="n"/>
      <c r="G1748" s="26" t="n"/>
      <c r="H1748" s="28">
        <f>IFERROR(IF(G1748="","",VLOOKUP(G1748,'Setup - Vehicles'!$A$5:$D$504,4,0)),"")</f>
        <v/>
      </c>
      <c r="I1748" s="32">
        <f>IFERROR(IF(E1748="","",VLOOKUP(E1748,'Setup - Mix Design'!$A$5:$I$504,9,0)),"")</f>
        <v/>
      </c>
      <c r="J1748" s="32">
        <f>IF(OR(F1748="",I1748=""),"",F1748*I1748)</f>
        <v/>
      </c>
      <c r="K1748" s="26" t="n"/>
    </row>
    <row r="1749">
      <c r="A1749" s="31" t="n"/>
      <c r="B1749" s="26" t="n"/>
      <c r="C1749" s="26" t="n"/>
      <c r="D1749" s="26" t="n"/>
      <c r="E1749" s="26" t="n"/>
      <c r="F1749" s="27" t="n"/>
      <c r="G1749" s="26" t="n"/>
      <c r="H1749" s="28">
        <f>IFERROR(IF(G1749="","",VLOOKUP(G1749,'Setup - Vehicles'!$A$5:$D$504,4,0)),"")</f>
        <v/>
      </c>
      <c r="I1749" s="32">
        <f>IFERROR(IF(E1749="","",VLOOKUP(E1749,'Setup - Mix Design'!$A$5:$I$504,9,0)),"")</f>
        <v/>
      </c>
      <c r="J1749" s="32">
        <f>IF(OR(F1749="",I1749=""),"",F1749*I1749)</f>
        <v/>
      </c>
      <c r="K1749" s="26" t="n"/>
    </row>
    <row r="1750">
      <c r="A1750" s="31" t="n"/>
      <c r="B1750" s="26" t="n"/>
      <c r="C1750" s="26" t="n"/>
      <c r="D1750" s="26" t="n"/>
      <c r="E1750" s="26" t="n"/>
      <c r="F1750" s="27" t="n"/>
      <c r="G1750" s="26" t="n"/>
      <c r="H1750" s="28">
        <f>IFERROR(IF(G1750="","",VLOOKUP(G1750,'Setup - Vehicles'!$A$5:$D$504,4,0)),"")</f>
        <v/>
      </c>
      <c r="I1750" s="32">
        <f>IFERROR(IF(E1750="","",VLOOKUP(E1750,'Setup - Mix Design'!$A$5:$I$504,9,0)),"")</f>
        <v/>
      </c>
      <c r="J1750" s="32">
        <f>IF(OR(F1750="",I1750=""),"",F1750*I1750)</f>
        <v/>
      </c>
      <c r="K1750" s="26" t="n"/>
    </row>
    <row r="1751">
      <c r="A1751" s="31" t="n"/>
      <c r="B1751" s="26" t="n"/>
      <c r="C1751" s="26" t="n"/>
      <c r="D1751" s="26" t="n"/>
      <c r="E1751" s="26" t="n"/>
      <c r="F1751" s="27" t="n"/>
      <c r="G1751" s="26" t="n"/>
      <c r="H1751" s="28">
        <f>IFERROR(IF(G1751="","",VLOOKUP(G1751,'Setup - Vehicles'!$A$5:$D$504,4,0)),"")</f>
        <v/>
      </c>
      <c r="I1751" s="32">
        <f>IFERROR(IF(E1751="","",VLOOKUP(E1751,'Setup - Mix Design'!$A$5:$I$504,9,0)),"")</f>
        <v/>
      </c>
      <c r="J1751" s="32">
        <f>IF(OR(F1751="",I1751=""),"",F1751*I1751)</f>
        <v/>
      </c>
      <c r="K1751" s="26" t="n"/>
    </row>
    <row r="1752">
      <c r="A1752" s="31" t="n"/>
      <c r="B1752" s="26" t="n"/>
      <c r="C1752" s="26" t="n"/>
      <c r="D1752" s="26" t="n"/>
      <c r="E1752" s="26" t="n"/>
      <c r="F1752" s="27" t="n"/>
      <c r="G1752" s="26" t="n"/>
      <c r="H1752" s="28">
        <f>IFERROR(IF(G1752="","",VLOOKUP(G1752,'Setup - Vehicles'!$A$5:$D$504,4,0)),"")</f>
        <v/>
      </c>
      <c r="I1752" s="32">
        <f>IFERROR(IF(E1752="","",VLOOKUP(E1752,'Setup - Mix Design'!$A$5:$I$504,9,0)),"")</f>
        <v/>
      </c>
      <c r="J1752" s="32">
        <f>IF(OR(F1752="",I1752=""),"",F1752*I1752)</f>
        <v/>
      </c>
      <c r="K1752" s="26" t="n"/>
    </row>
    <row r="1753">
      <c r="A1753" s="31" t="n"/>
      <c r="B1753" s="26" t="n"/>
      <c r="C1753" s="26" t="n"/>
      <c r="D1753" s="26" t="n"/>
      <c r="E1753" s="26" t="n"/>
      <c r="F1753" s="27" t="n"/>
      <c r="G1753" s="26" t="n"/>
      <c r="H1753" s="28">
        <f>IFERROR(IF(G1753="","",VLOOKUP(G1753,'Setup - Vehicles'!$A$5:$D$504,4,0)),"")</f>
        <v/>
      </c>
      <c r="I1753" s="32">
        <f>IFERROR(IF(E1753="","",VLOOKUP(E1753,'Setup - Mix Design'!$A$5:$I$504,9,0)),"")</f>
        <v/>
      </c>
      <c r="J1753" s="32">
        <f>IF(OR(F1753="",I1753=""),"",F1753*I1753)</f>
        <v/>
      </c>
      <c r="K1753" s="26" t="n"/>
    </row>
    <row r="1754">
      <c r="A1754" s="31" t="n"/>
      <c r="B1754" s="26" t="n"/>
      <c r="C1754" s="26" t="n"/>
      <c r="D1754" s="26" t="n"/>
      <c r="E1754" s="26" t="n"/>
      <c r="F1754" s="27" t="n"/>
      <c r="G1754" s="26" t="n"/>
      <c r="H1754" s="28">
        <f>IFERROR(IF(G1754="","",VLOOKUP(G1754,'Setup - Vehicles'!$A$5:$D$504,4,0)),"")</f>
        <v/>
      </c>
      <c r="I1754" s="32">
        <f>IFERROR(IF(E1754="","",VLOOKUP(E1754,'Setup - Mix Design'!$A$5:$I$504,9,0)),"")</f>
        <v/>
      </c>
      <c r="J1754" s="32">
        <f>IF(OR(F1754="",I1754=""),"",F1754*I1754)</f>
        <v/>
      </c>
      <c r="K1754" s="26" t="n"/>
    </row>
    <row r="1755">
      <c r="A1755" s="31" t="n"/>
      <c r="B1755" s="26" t="n"/>
      <c r="C1755" s="26" t="n"/>
      <c r="D1755" s="26" t="n"/>
      <c r="E1755" s="26" t="n"/>
      <c r="F1755" s="27" t="n"/>
      <c r="G1755" s="26" t="n"/>
      <c r="H1755" s="28">
        <f>IFERROR(IF(G1755="","",VLOOKUP(G1755,'Setup - Vehicles'!$A$5:$D$504,4,0)),"")</f>
        <v/>
      </c>
      <c r="I1755" s="32">
        <f>IFERROR(IF(E1755="","",VLOOKUP(E1755,'Setup - Mix Design'!$A$5:$I$504,9,0)),"")</f>
        <v/>
      </c>
      <c r="J1755" s="32">
        <f>IF(OR(F1755="",I1755=""),"",F1755*I1755)</f>
        <v/>
      </c>
      <c r="K1755" s="26" t="n"/>
    </row>
    <row r="1756">
      <c r="A1756" s="31" t="n"/>
      <c r="B1756" s="26" t="n"/>
      <c r="C1756" s="26" t="n"/>
      <c r="D1756" s="26" t="n"/>
      <c r="E1756" s="26" t="n"/>
      <c r="F1756" s="27" t="n"/>
      <c r="G1756" s="26" t="n"/>
      <c r="H1756" s="28">
        <f>IFERROR(IF(G1756="","",VLOOKUP(G1756,'Setup - Vehicles'!$A$5:$D$504,4,0)),"")</f>
        <v/>
      </c>
      <c r="I1756" s="32">
        <f>IFERROR(IF(E1756="","",VLOOKUP(E1756,'Setup - Mix Design'!$A$5:$I$504,9,0)),"")</f>
        <v/>
      </c>
      <c r="J1756" s="32">
        <f>IF(OR(F1756="",I1756=""),"",F1756*I1756)</f>
        <v/>
      </c>
      <c r="K1756" s="26" t="n"/>
    </row>
    <row r="1757">
      <c r="A1757" s="31" t="n"/>
      <c r="B1757" s="26" t="n"/>
      <c r="C1757" s="26" t="n"/>
      <c r="D1757" s="26" t="n"/>
      <c r="E1757" s="26" t="n"/>
      <c r="F1757" s="27" t="n"/>
      <c r="G1757" s="26" t="n"/>
      <c r="H1757" s="28">
        <f>IFERROR(IF(G1757="","",VLOOKUP(G1757,'Setup - Vehicles'!$A$5:$D$504,4,0)),"")</f>
        <v/>
      </c>
      <c r="I1757" s="32">
        <f>IFERROR(IF(E1757="","",VLOOKUP(E1757,'Setup - Mix Design'!$A$5:$I$504,9,0)),"")</f>
        <v/>
      </c>
      <c r="J1757" s="32">
        <f>IF(OR(F1757="",I1757=""),"",F1757*I1757)</f>
        <v/>
      </c>
      <c r="K1757" s="26" t="n"/>
    </row>
    <row r="1758">
      <c r="A1758" s="31" t="n"/>
      <c r="B1758" s="26" t="n"/>
      <c r="C1758" s="26" t="n"/>
      <c r="D1758" s="26" t="n"/>
      <c r="E1758" s="26" t="n"/>
      <c r="F1758" s="27" t="n"/>
      <c r="G1758" s="26" t="n"/>
      <c r="H1758" s="28">
        <f>IFERROR(IF(G1758="","",VLOOKUP(G1758,'Setup - Vehicles'!$A$5:$D$504,4,0)),"")</f>
        <v/>
      </c>
      <c r="I1758" s="32">
        <f>IFERROR(IF(E1758="","",VLOOKUP(E1758,'Setup - Mix Design'!$A$5:$I$504,9,0)),"")</f>
        <v/>
      </c>
      <c r="J1758" s="32">
        <f>IF(OR(F1758="",I1758=""),"",F1758*I1758)</f>
        <v/>
      </c>
      <c r="K1758" s="26" t="n"/>
    </row>
    <row r="1759">
      <c r="A1759" s="31" t="n"/>
      <c r="B1759" s="26" t="n"/>
      <c r="C1759" s="26" t="n"/>
      <c r="D1759" s="26" t="n"/>
      <c r="E1759" s="26" t="n"/>
      <c r="F1759" s="27" t="n"/>
      <c r="G1759" s="26" t="n"/>
      <c r="H1759" s="28">
        <f>IFERROR(IF(G1759="","",VLOOKUP(G1759,'Setup - Vehicles'!$A$5:$D$504,4,0)),"")</f>
        <v/>
      </c>
      <c r="I1759" s="32">
        <f>IFERROR(IF(E1759="","",VLOOKUP(E1759,'Setup - Mix Design'!$A$5:$I$504,9,0)),"")</f>
        <v/>
      </c>
      <c r="J1759" s="32">
        <f>IF(OR(F1759="",I1759=""),"",F1759*I1759)</f>
        <v/>
      </c>
      <c r="K1759" s="26" t="n"/>
    </row>
    <row r="1760">
      <c r="A1760" s="31" t="n"/>
      <c r="B1760" s="26" t="n"/>
      <c r="C1760" s="26" t="n"/>
      <c r="D1760" s="26" t="n"/>
      <c r="E1760" s="26" t="n"/>
      <c r="F1760" s="27" t="n"/>
      <c r="G1760" s="26" t="n"/>
      <c r="H1760" s="28">
        <f>IFERROR(IF(G1760="","",VLOOKUP(G1760,'Setup - Vehicles'!$A$5:$D$504,4,0)),"")</f>
        <v/>
      </c>
      <c r="I1760" s="32">
        <f>IFERROR(IF(E1760="","",VLOOKUP(E1760,'Setup - Mix Design'!$A$5:$I$504,9,0)),"")</f>
        <v/>
      </c>
      <c r="J1760" s="32">
        <f>IF(OR(F1760="",I1760=""),"",F1760*I1760)</f>
        <v/>
      </c>
      <c r="K1760" s="26" t="n"/>
    </row>
    <row r="1761">
      <c r="A1761" s="31" t="n"/>
      <c r="B1761" s="26" t="n"/>
      <c r="C1761" s="26" t="n"/>
      <c r="D1761" s="26" t="n"/>
      <c r="E1761" s="26" t="n"/>
      <c r="F1761" s="27" t="n"/>
      <c r="G1761" s="26" t="n"/>
      <c r="H1761" s="28">
        <f>IFERROR(IF(G1761="","",VLOOKUP(G1761,'Setup - Vehicles'!$A$5:$D$504,4,0)),"")</f>
        <v/>
      </c>
      <c r="I1761" s="32">
        <f>IFERROR(IF(E1761="","",VLOOKUP(E1761,'Setup - Mix Design'!$A$5:$I$504,9,0)),"")</f>
        <v/>
      </c>
      <c r="J1761" s="32">
        <f>IF(OR(F1761="",I1761=""),"",F1761*I1761)</f>
        <v/>
      </c>
      <c r="K1761" s="26" t="n"/>
    </row>
    <row r="1762">
      <c r="A1762" s="31" t="n"/>
      <c r="B1762" s="26" t="n"/>
      <c r="C1762" s="26" t="n"/>
      <c r="D1762" s="26" t="n"/>
      <c r="E1762" s="26" t="n"/>
      <c r="F1762" s="27" t="n"/>
      <c r="G1762" s="26" t="n"/>
      <c r="H1762" s="28">
        <f>IFERROR(IF(G1762="","",VLOOKUP(G1762,'Setup - Vehicles'!$A$5:$D$504,4,0)),"")</f>
        <v/>
      </c>
      <c r="I1762" s="32">
        <f>IFERROR(IF(E1762="","",VLOOKUP(E1762,'Setup - Mix Design'!$A$5:$I$504,9,0)),"")</f>
        <v/>
      </c>
      <c r="J1762" s="32">
        <f>IF(OR(F1762="",I1762=""),"",F1762*I1762)</f>
        <v/>
      </c>
      <c r="K1762" s="26" t="n"/>
    </row>
    <row r="1763">
      <c r="A1763" s="31" t="n"/>
      <c r="B1763" s="26" t="n"/>
      <c r="C1763" s="26" t="n"/>
      <c r="D1763" s="26" t="n"/>
      <c r="E1763" s="26" t="n"/>
      <c r="F1763" s="27" t="n"/>
      <c r="G1763" s="26" t="n"/>
      <c r="H1763" s="28">
        <f>IFERROR(IF(G1763="","",VLOOKUP(G1763,'Setup - Vehicles'!$A$5:$D$504,4,0)),"")</f>
        <v/>
      </c>
      <c r="I1763" s="32">
        <f>IFERROR(IF(E1763="","",VLOOKUP(E1763,'Setup - Mix Design'!$A$5:$I$504,9,0)),"")</f>
        <v/>
      </c>
      <c r="J1763" s="32">
        <f>IF(OR(F1763="",I1763=""),"",F1763*I1763)</f>
        <v/>
      </c>
      <c r="K1763" s="26" t="n"/>
    </row>
    <row r="1764">
      <c r="A1764" s="31" t="n"/>
      <c r="B1764" s="26" t="n"/>
      <c r="C1764" s="26" t="n"/>
      <c r="D1764" s="26" t="n"/>
      <c r="E1764" s="26" t="n"/>
      <c r="F1764" s="27" t="n"/>
      <c r="G1764" s="26" t="n"/>
      <c r="H1764" s="28">
        <f>IFERROR(IF(G1764="","",VLOOKUP(G1764,'Setup - Vehicles'!$A$5:$D$504,4,0)),"")</f>
        <v/>
      </c>
      <c r="I1764" s="32">
        <f>IFERROR(IF(E1764="","",VLOOKUP(E1764,'Setup - Mix Design'!$A$5:$I$504,9,0)),"")</f>
        <v/>
      </c>
      <c r="J1764" s="32">
        <f>IF(OR(F1764="",I1764=""),"",F1764*I1764)</f>
        <v/>
      </c>
      <c r="K1764" s="26" t="n"/>
    </row>
    <row r="1765">
      <c r="A1765" s="31" t="n"/>
      <c r="B1765" s="26" t="n"/>
      <c r="C1765" s="26" t="n"/>
      <c r="D1765" s="26" t="n"/>
      <c r="E1765" s="26" t="n"/>
      <c r="F1765" s="27" t="n"/>
      <c r="G1765" s="26" t="n"/>
      <c r="H1765" s="28">
        <f>IFERROR(IF(G1765="","",VLOOKUP(G1765,'Setup - Vehicles'!$A$5:$D$504,4,0)),"")</f>
        <v/>
      </c>
      <c r="I1765" s="32">
        <f>IFERROR(IF(E1765="","",VLOOKUP(E1765,'Setup - Mix Design'!$A$5:$I$504,9,0)),"")</f>
        <v/>
      </c>
      <c r="J1765" s="32">
        <f>IF(OR(F1765="",I1765=""),"",F1765*I1765)</f>
        <v/>
      </c>
      <c r="K1765" s="26" t="n"/>
    </row>
    <row r="1766">
      <c r="A1766" s="31" t="n"/>
      <c r="B1766" s="26" t="n"/>
      <c r="C1766" s="26" t="n"/>
      <c r="D1766" s="26" t="n"/>
      <c r="E1766" s="26" t="n"/>
      <c r="F1766" s="27" t="n"/>
      <c r="G1766" s="26" t="n"/>
      <c r="H1766" s="28">
        <f>IFERROR(IF(G1766="","",VLOOKUP(G1766,'Setup - Vehicles'!$A$5:$D$504,4,0)),"")</f>
        <v/>
      </c>
      <c r="I1766" s="32">
        <f>IFERROR(IF(E1766="","",VLOOKUP(E1766,'Setup - Mix Design'!$A$5:$I$504,9,0)),"")</f>
        <v/>
      </c>
      <c r="J1766" s="32">
        <f>IF(OR(F1766="",I1766=""),"",F1766*I1766)</f>
        <v/>
      </c>
      <c r="K1766" s="26" t="n"/>
    </row>
    <row r="1767">
      <c r="A1767" s="31" t="n"/>
      <c r="B1767" s="26" t="n"/>
      <c r="C1767" s="26" t="n"/>
      <c r="D1767" s="26" t="n"/>
      <c r="E1767" s="26" t="n"/>
      <c r="F1767" s="27" t="n"/>
      <c r="G1767" s="26" t="n"/>
      <c r="H1767" s="28">
        <f>IFERROR(IF(G1767="","",VLOOKUP(G1767,'Setup - Vehicles'!$A$5:$D$504,4,0)),"")</f>
        <v/>
      </c>
      <c r="I1767" s="32">
        <f>IFERROR(IF(E1767="","",VLOOKUP(E1767,'Setup - Mix Design'!$A$5:$I$504,9,0)),"")</f>
        <v/>
      </c>
      <c r="J1767" s="32">
        <f>IF(OR(F1767="",I1767=""),"",F1767*I1767)</f>
        <v/>
      </c>
      <c r="K1767" s="26" t="n"/>
    </row>
    <row r="1768">
      <c r="A1768" s="31" t="n"/>
      <c r="B1768" s="26" t="n"/>
      <c r="C1768" s="26" t="n"/>
      <c r="D1768" s="26" t="n"/>
      <c r="E1768" s="26" t="n"/>
      <c r="F1768" s="27" t="n"/>
      <c r="G1768" s="26" t="n"/>
      <c r="H1768" s="28">
        <f>IFERROR(IF(G1768="","",VLOOKUP(G1768,'Setup - Vehicles'!$A$5:$D$504,4,0)),"")</f>
        <v/>
      </c>
      <c r="I1768" s="32">
        <f>IFERROR(IF(E1768="","",VLOOKUP(E1768,'Setup - Mix Design'!$A$5:$I$504,9,0)),"")</f>
        <v/>
      </c>
      <c r="J1768" s="32">
        <f>IF(OR(F1768="",I1768=""),"",F1768*I1768)</f>
        <v/>
      </c>
      <c r="K1768" s="26" t="n"/>
    </row>
    <row r="1769">
      <c r="A1769" s="31" t="n"/>
      <c r="B1769" s="26" t="n"/>
      <c r="C1769" s="26" t="n"/>
      <c r="D1769" s="26" t="n"/>
      <c r="E1769" s="26" t="n"/>
      <c r="F1769" s="27" t="n"/>
      <c r="G1769" s="26" t="n"/>
      <c r="H1769" s="28">
        <f>IFERROR(IF(G1769="","",VLOOKUP(G1769,'Setup - Vehicles'!$A$5:$D$504,4,0)),"")</f>
        <v/>
      </c>
      <c r="I1769" s="32">
        <f>IFERROR(IF(E1769="","",VLOOKUP(E1769,'Setup - Mix Design'!$A$5:$I$504,9,0)),"")</f>
        <v/>
      </c>
      <c r="J1769" s="32">
        <f>IF(OR(F1769="",I1769=""),"",F1769*I1769)</f>
        <v/>
      </c>
      <c r="K1769" s="26" t="n"/>
    </row>
    <row r="1770">
      <c r="A1770" s="31" t="n"/>
      <c r="B1770" s="26" t="n"/>
      <c r="C1770" s="26" t="n"/>
      <c r="D1770" s="26" t="n"/>
      <c r="E1770" s="26" t="n"/>
      <c r="F1770" s="27" t="n"/>
      <c r="G1770" s="26" t="n"/>
      <c r="H1770" s="28">
        <f>IFERROR(IF(G1770="","",VLOOKUP(G1770,'Setup - Vehicles'!$A$5:$D$504,4,0)),"")</f>
        <v/>
      </c>
      <c r="I1770" s="32">
        <f>IFERROR(IF(E1770="","",VLOOKUP(E1770,'Setup - Mix Design'!$A$5:$I$504,9,0)),"")</f>
        <v/>
      </c>
      <c r="J1770" s="32">
        <f>IF(OR(F1770="",I1770=""),"",F1770*I1770)</f>
        <v/>
      </c>
      <c r="K1770" s="26" t="n"/>
    </row>
    <row r="1771">
      <c r="A1771" s="31" t="n"/>
      <c r="B1771" s="26" t="n"/>
      <c r="C1771" s="26" t="n"/>
      <c r="D1771" s="26" t="n"/>
      <c r="E1771" s="26" t="n"/>
      <c r="F1771" s="27" t="n"/>
      <c r="G1771" s="26" t="n"/>
      <c r="H1771" s="28">
        <f>IFERROR(IF(G1771="","",VLOOKUP(G1771,'Setup - Vehicles'!$A$5:$D$504,4,0)),"")</f>
        <v/>
      </c>
      <c r="I1771" s="32">
        <f>IFERROR(IF(E1771="","",VLOOKUP(E1771,'Setup - Mix Design'!$A$5:$I$504,9,0)),"")</f>
        <v/>
      </c>
      <c r="J1771" s="32">
        <f>IF(OR(F1771="",I1771=""),"",F1771*I1771)</f>
        <v/>
      </c>
      <c r="K1771" s="26" t="n"/>
    </row>
    <row r="1772">
      <c r="A1772" s="31" t="n"/>
      <c r="B1772" s="26" t="n"/>
      <c r="C1772" s="26" t="n"/>
      <c r="D1772" s="26" t="n"/>
      <c r="E1772" s="26" t="n"/>
      <c r="F1772" s="27" t="n"/>
      <c r="G1772" s="26" t="n"/>
      <c r="H1772" s="28">
        <f>IFERROR(IF(G1772="","",VLOOKUP(G1772,'Setup - Vehicles'!$A$5:$D$504,4,0)),"")</f>
        <v/>
      </c>
      <c r="I1772" s="32">
        <f>IFERROR(IF(E1772="","",VLOOKUP(E1772,'Setup - Mix Design'!$A$5:$I$504,9,0)),"")</f>
        <v/>
      </c>
      <c r="J1772" s="32">
        <f>IF(OR(F1772="",I1772=""),"",F1772*I1772)</f>
        <v/>
      </c>
      <c r="K1772" s="26" t="n"/>
    </row>
    <row r="1773">
      <c r="A1773" s="31" t="n"/>
      <c r="B1773" s="26" t="n"/>
      <c r="C1773" s="26" t="n"/>
      <c r="D1773" s="26" t="n"/>
      <c r="E1773" s="26" t="n"/>
      <c r="F1773" s="27" t="n"/>
      <c r="G1773" s="26" t="n"/>
      <c r="H1773" s="28">
        <f>IFERROR(IF(G1773="","",VLOOKUP(G1773,'Setup - Vehicles'!$A$5:$D$504,4,0)),"")</f>
        <v/>
      </c>
      <c r="I1773" s="32">
        <f>IFERROR(IF(E1773="","",VLOOKUP(E1773,'Setup - Mix Design'!$A$5:$I$504,9,0)),"")</f>
        <v/>
      </c>
      <c r="J1773" s="32">
        <f>IF(OR(F1773="",I1773=""),"",F1773*I1773)</f>
        <v/>
      </c>
      <c r="K1773" s="26" t="n"/>
    </row>
    <row r="1774">
      <c r="A1774" s="31" t="n"/>
      <c r="B1774" s="26" t="n"/>
      <c r="C1774" s="26" t="n"/>
      <c r="D1774" s="26" t="n"/>
      <c r="E1774" s="26" t="n"/>
      <c r="F1774" s="27" t="n"/>
      <c r="G1774" s="26" t="n"/>
      <c r="H1774" s="28">
        <f>IFERROR(IF(G1774="","",VLOOKUP(G1774,'Setup - Vehicles'!$A$5:$D$504,4,0)),"")</f>
        <v/>
      </c>
      <c r="I1774" s="32">
        <f>IFERROR(IF(E1774="","",VLOOKUP(E1774,'Setup - Mix Design'!$A$5:$I$504,9,0)),"")</f>
        <v/>
      </c>
      <c r="J1774" s="32">
        <f>IF(OR(F1774="",I1774=""),"",F1774*I1774)</f>
        <v/>
      </c>
      <c r="K1774" s="26" t="n"/>
    </row>
    <row r="1775">
      <c r="A1775" s="31" t="n"/>
      <c r="B1775" s="26" t="n"/>
      <c r="C1775" s="26" t="n"/>
      <c r="D1775" s="26" t="n"/>
      <c r="E1775" s="26" t="n"/>
      <c r="F1775" s="27" t="n"/>
      <c r="G1775" s="26" t="n"/>
      <c r="H1775" s="28">
        <f>IFERROR(IF(G1775="","",VLOOKUP(G1775,'Setup - Vehicles'!$A$5:$D$504,4,0)),"")</f>
        <v/>
      </c>
      <c r="I1775" s="32">
        <f>IFERROR(IF(E1775="","",VLOOKUP(E1775,'Setup - Mix Design'!$A$5:$I$504,9,0)),"")</f>
        <v/>
      </c>
      <c r="J1775" s="32">
        <f>IF(OR(F1775="",I1775=""),"",F1775*I1775)</f>
        <v/>
      </c>
      <c r="K1775" s="26" t="n"/>
    </row>
    <row r="1776">
      <c r="A1776" s="31" t="n"/>
      <c r="B1776" s="26" t="n"/>
      <c r="C1776" s="26" t="n"/>
      <c r="D1776" s="26" t="n"/>
      <c r="E1776" s="26" t="n"/>
      <c r="F1776" s="27" t="n"/>
      <c r="G1776" s="26" t="n"/>
      <c r="H1776" s="28">
        <f>IFERROR(IF(G1776="","",VLOOKUP(G1776,'Setup - Vehicles'!$A$5:$D$504,4,0)),"")</f>
        <v/>
      </c>
      <c r="I1776" s="32">
        <f>IFERROR(IF(E1776="","",VLOOKUP(E1776,'Setup - Mix Design'!$A$5:$I$504,9,0)),"")</f>
        <v/>
      </c>
      <c r="J1776" s="32">
        <f>IF(OR(F1776="",I1776=""),"",F1776*I1776)</f>
        <v/>
      </c>
      <c r="K1776" s="26" t="n"/>
    </row>
    <row r="1777">
      <c r="A1777" s="31" t="n"/>
      <c r="B1777" s="26" t="n"/>
      <c r="C1777" s="26" t="n"/>
      <c r="D1777" s="26" t="n"/>
      <c r="E1777" s="26" t="n"/>
      <c r="F1777" s="27" t="n"/>
      <c r="G1777" s="26" t="n"/>
      <c r="H1777" s="28">
        <f>IFERROR(IF(G1777="","",VLOOKUP(G1777,'Setup - Vehicles'!$A$5:$D$504,4,0)),"")</f>
        <v/>
      </c>
      <c r="I1777" s="32">
        <f>IFERROR(IF(E1777="","",VLOOKUP(E1777,'Setup - Mix Design'!$A$5:$I$504,9,0)),"")</f>
        <v/>
      </c>
      <c r="J1777" s="32">
        <f>IF(OR(F1777="",I1777=""),"",F1777*I1777)</f>
        <v/>
      </c>
      <c r="K1777" s="26" t="n"/>
    </row>
    <row r="1778">
      <c r="A1778" s="31" t="n"/>
      <c r="B1778" s="26" t="n"/>
      <c r="C1778" s="26" t="n"/>
      <c r="D1778" s="26" t="n"/>
      <c r="E1778" s="26" t="n"/>
      <c r="F1778" s="27" t="n"/>
      <c r="G1778" s="26" t="n"/>
      <c r="H1778" s="28">
        <f>IFERROR(IF(G1778="","",VLOOKUP(G1778,'Setup - Vehicles'!$A$5:$D$504,4,0)),"")</f>
        <v/>
      </c>
      <c r="I1778" s="32">
        <f>IFERROR(IF(E1778="","",VLOOKUP(E1778,'Setup - Mix Design'!$A$5:$I$504,9,0)),"")</f>
        <v/>
      </c>
      <c r="J1778" s="32">
        <f>IF(OR(F1778="",I1778=""),"",F1778*I1778)</f>
        <v/>
      </c>
      <c r="K1778" s="26" t="n"/>
    </row>
    <row r="1779">
      <c r="A1779" s="31" t="n"/>
      <c r="B1779" s="26" t="n"/>
      <c r="C1779" s="26" t="n"/>
      <c r="D1779" s="26" t="n"/>
      <c r="E1779" s="26" t="n"/>
      <c r="F1779" s="27" t="n"/>
      <c r="G1779" s="26" t="n"/>
      <c r="H1779" s="28">
        <f>IFERROR(IF(G1779="","",VLOOKUP(G1779,'Setup - Vehicles'!$A$5:$D$504,4,0)),"")</f>
        <v/>
      </c>
      <c r="I1779" s="32">
        <f>IFERROR(IF(E1779="","",VLOOKUP(E1779,'Setup - Mix Design'!$A$5:$I$504,9,0)),"")</f>
        <v/>
      </c>
      <c r="J1779" s="32">
        <f>IF(OR(F1779="",I1779=""),"",F1779*I1779)</f>
        <v/>
      </c>
      <c r="K1779" s="26" t="n"/>
    </row>
    <row r="1780">
      <c r="A1780" s="31" t="n"/>
      <c r="B1780" s="26" t="n"/>
      <c r="C1780" s="26" t="n"/>
      <c r="D1780" s="26" t="n"/>
      <c r="E1780" s="26" t="n"/>
      <c r="F1780" s="27" t="n"/>
      <c r="G1780" s="26" t="n"/>
      <c r="H1780" s="28">
        <f>IFERROR(IF(G1780="","",VLOOKUP(G1780,'Setup - Vehicles'!$A$5:$D$504,4,0)),"")</f>
        <v/>
      </c>
      <c r="I1780" s="32">
        <f>IFERROR(IF(E1780="","",VLOOKUP(E1780,'Setup - Mix Design'!$A$5:$I$504,9,0)),"")</f>
        <v/>
      </c>
      <c r="J1780" s="32">
        <f>IF(OR(F1780="",I1780=""),"",F1780*I1780)</f>
        <v/>
      </c>
      <c r="K1780" s="26" t="n"/>
    </row>
    <row r="1781">
      <c r="A1781" s="31" t="n"/>
      <c r="B1781" s="26" t="n"/>
      <c r="C1781" s="26" t="n"/>
      <c r="D1781" s="26" t="n"/>
      <c r="E1781" s="26" t="n"/>
      <c r="F1781" s="27" t="n"/>
      <c r="G1781" s="26" t="n"/>
      <c r="H1781" s="28">
        <f>IFERROR(IF(G1781="","",VLOOKUP(G1781,'Setup - Vehicles'!$A$5:$D$504,4,0)),"")</f>
        <v/>
      </c>
      <c r="I1781" s="32">
        <f>IFERROR(IF(E1781="","",VLOOKUP(E1781,'Setup - Mix Design'!$A$5:$I$504,9,0)),"")</f>
        <v/>
      </c>
      <c r="J1781" s="32">
        <f>IF(OR(F1781="",I1781=""),"",F1781*I1781)</f>
        <v/>
      </c>
      <c r="K1781" s="26" t="n"/>
    </row>
    <row r="1782">
      <c r="A1782" s="31" t="n"/>
      <c r="B1782" s="26" t="n"/>
      <c r="C1782" s="26" t="n"/>
      <c r="D1782" s="26" t="n"/>
      <c r="E1782" s="26" t="n"/>
      <c r="F1782" s="27" t="n"/>
      <c r="G1782" s="26" t="n"/>
      <c r="H1782" s="28">
        <f>IFERROR(IF(G1782="","",VLOOKUP(G1782,'Setup - Vehicles'!$A$5:$D$504,4,0)),"")</f>
        <v/>
      </c>
      <c r="I1782" s="32">
        <f>IFERROR(IF(E1782="","",VLOOKUP(E1782,'Setup - Mix Design'!$A$5:$I$504,9,0)),"")</f>
        <v/>
      </c>
      <c r="J1782" s="32">
        <f>IF(OR(F1782="",I1782=""),"",F1782*I1782)</f>
        <v/>
      </c>
      <c r="K1782" s="26" t="n"/>
    </row>
    <row r="1783">
      <c r="A1783" s="31" t="n"/>
      <c r="B1783" s="26" t="n"/>
      <c r="C1783" s="26" t="n"/>
      <c r="D1783" s="26" t="n"/>
      <c r="E1783" s="26" t="n"/>
      <c r="F1783" s="27" t="n"/>
      <c r="G1783" s="26" t="n"/>
      <c r="H1783" s="28">
        <f>IFERROR(IF(G1783="","",VLOOKUP(G1783,'Setup - Vehicles'!$A$5:$D$504,4,0)),"")</f>
        <v/>
      </c>
      <c r="I1783" s="32">
        <f>IFERROR(IF(E1783="","",VLOOKUP(E1783,'Setup - Mix Design'!$A$5:$I$504,9,0)),"")</f>
        <v/>
      </c>
      <c r="J1783" s="32">
        <f>IF(OR(F1783="",I1783=""),"",F1783*I1783)</f>
        <v/>
      </c>
      <c r="K1783" s="26" t="n"/>
    </row>
    <row r="1784">
      <c r="A1784" s="31" t="n"/>
      <c r="B1784" s="26" t="n"/>
      <c r="C1784" s="26" t="n"/>
      <c r="D1784" s="26" t="n"/>
      <c r="E1784" s="26" t="n"/>
      <c r="F1784" s="27" t="n"/>
      <c r="G1784" s="26" t="n"/>
      <c r="H1784" s="28">
        <f>IFERROR(IF(G1784="","",VLOOKUP(G1784,'Setup - Vehicles'!$A$5:$D$504,4,0)),"")</f>
        <v/>
      </c>
      <c r="I1784" s="32">
        <f>IFERROR(IF(E1784="","",VLOOKUP(E1784,'Setup - Mix Design'!$A$5:$I$504,9,0)),"")</f>
        <v/>
      </c>
      <c r="J1784" s="32">
        <f>IF(OR(F1784="",I1784=""),"",F1784*I1784)</f>
        <v/>
      </c>
      <c r="K1784" s="26" t="n"/>
    </row>
    <row r="1785">
      <c r="A1785" s="31" t="n"/>
      <c r="B1785" s="26" t="n"/>
      <c r="C1785" s="26" t="n"/>
      <c r="D1785" s="26" t="n"/>
      <c r="E1785" s="26" t="n"/>
      <c r="F1785" s="27" t="n"/>
      <c r="G1785" s="26" t="n"/>
      <c r="H1785" s="28">
        <f>IFERROR(IF(G1785="","",VLOOKUP(G1785,'Setup - Vehicles'!$A$5:$D$504,4,0)),"")</f>
        <v/>
      </c>
      <c r="I1785" s="32">
        <f>IFERROR(IF(E1785="","",VLOOKUP(E1785,'Setup - Mix Design'!$A$5:$I$504,9,0)),"")</f>
        <v/>
      </c>
      <c r="J1785" s="32">
        <f>IF(OR(F1785="",I1785=""),"",F1785*I1785)</f>
        <v/>
      </c>
      <c r="K1785" s="26" t="n"/>
    </row>
    <row r="1786">
      <c r="A1786" s="31" t="n"/>
      <c r="B1786" s="26" t="n"/>
      <c r="C1786" s="26" t="n"/>
      <c r="D1786" s="26" t="n"/>
      <c r="E1786" s="26" t="n"/>
      <c r="F1786" s="27" t="n"/>
      <c r="G1786" s="26" t="n"/>
      <c r="H1786" s="28">
        <f>IFERROR(IF(G1786="","",VLOOKUP(G1786,'Setup - Vehicles'!$A$5:$D$504,4,0)),"")</f>
        <v/>
      </c>
      <c r="I1786" s="32">
        <f>IFERROR(IF(E1786="","",VLOOKUP(E1786,'Setup - Mix Design'!$A$5:$I$504,9,0)),"")</f>
        <v/>
      </c>
      <c r="J1786" s="32">
        <f>IF(OR(F1786="",I1786=""),"",F1786*I1786)</f>
        <v/>
      </c>
      <c r="K1786" s="26" t="n"/>
    </row>
    <row r="1787">
      <c r="A1787" s="31" t="n"/>
      <c r="B1787" s="26" t="n"/>
      <c r="C1787" s="26" t="n"/>
      <c r="D1787" s="26" t="n"/>
      <c r="E1787" s="26" t="n"/>
      <c r="F1787" s="27" t="n"/>
      <c r="G1787" s="26" t="n"/>
      <c r="H1787" s="28">
        <f>IFERROR(IF(G1787="","",VLOOKUP(G1787,'Setup - Vehicles'!$A$5:$D$504,4,0)),"")</f>
        <v/>
      </c>
      <c r="I1787" s="32">
        <f>IFERROR(IF(E1787="","",VLOOKUP(E1787,'Setup - Mix Design'!$A$5:$I$504,9,0)),"")</f>
        <v/>
      </c>
      <c r="J1787" s="32">
        <f>IF(OR(F1787="",I1787=""),"",F1787*I1787)</f>
        <v/>
      </c>
      <c r="K1787" s="26" t="n"/>
    </row>
    <row r="1788">
      <c r="A1788" s="31" t="n"/>
      <c r="B1788" s="26" t="n"/>
      <c r="C1788" s="26" t="n"/>
      <c r="D1788" s="26" t="n"/>
      <c r="E1788" s="26" t="n"/>
      <c r="F1788" s="27" t="n"/>
      <c r="G1788" s="26" t="n"/>
      <c r="H1788" s="28">
        <f>IFERROR(IF(G1788="","",VLOOKUP(G1788,'Setup - Vehicles'!$A$5:$D$504,4,0)),"")</f>
        <v/>
      </c>
      <c r="I1788" s="32">
        <f>IFERROR(IF(E1788="","",VLOOKUP(E1788,'Setup - Mix Design'!$A$5:$I$504,9,0)),"")</f>
        <v/>
      </c>
      <c r="J1788" s="32">
        <f>IF(OR(F1788="",I1788=""),"",F1788*I1788)</f>
        <v/>
      </c>
      <c r="K1788" s="26" t="n"/>
    </row>
    <row r="1789">
      <c r="A1789" s="31" t="n"/>
      <c r="B1789" s="26" t="n"/>
      <c r="C1789" s="26" t="n"/>
      <c r="D1789" s="26" t="n"/>
      <c r="E1789" s="26" t="n"/>
      <c r="F1789" s="27" t="n"/>
      <c r="G1789" s="26" t="n"/>
      <c r="H1789" s="28">
        <f>IFERROR(IF(G1789="","",VLOOKUP(G1789,'Setup - Vehicles'!$A$5:$D$504,4,0)),"")</f>
        <v/>
      </c>
      <c r="I1789" s="32">
        <f>IFERROR(IF(E1789="","",VLOOKUP(E1789,'Setup - Mix Design'!$A$5:$I$504,9,0)),"")</f>
        <v/>
      </c>
      <c r="J1789" s="32">
        <f>IF(OR(F1789="",I1789=""),"",F1789*I1789)</f>
        <v/>
      </c>
      <c r="K1789" s="26" t="n"/>
    </row>
    <row r="1790">
      <c r="A1790" s="31" t="n"/>
      <c r="B1790" s="26" t="n"/>
      <c r="C1790" s="26" t="n"/>
      <c r="D1790" s="26" t="n"/>
      <c r="E1790" s="26" t="n"/>
      <c r="F1790" s="27" t="n"/>
      <c r="G1790" s="26" t="n"/>
      <c r="H1790" s="28">
        <f>IFERROR(IF(G1790="","",VLOOKUP(G1790,'Setup - Vehicles'!$A$5:$D$504,4,0)),"")</f>
        <v/>
      </c>
      <c r="I1790" s="32">
        <f>IFERROR(IF(E1790="","",VLOOKUP(E1790,'Setup - Mix Design'!$A$5:$I$504,9,0)),"")</f>
        <v/>
      </c>
      <c r="J1790" s="32">
        <f>IF(OR(F1790="",I1790=""),"",F1790*I1790)</f>
        <v/>
      </c>
      <c r="K1790" s="26" t="n"/>
    </row>
    <row r="1791">
      <c r="A1791" s="31" t="n"/>
      <c r="B1791" s="26" t="n"/>
      <c r="C1791" s="26" t="n"/>
      <c r="D1791" s="26" t="n"/>
      <c r="E1791" s="26" t="n"/>
      <c r="F1791" s="27" t="n"/>
      <c r="G1791" s="26" t="n"/>
      <c r="H1791" s="28">
        <f>IFERROR(IF(G1791="","",VLOOKUP(G1791,'Setup - Vehicles'!$A$5:$D$504,4,0)),"")</f>
        <v/>
      </c>
      <c r="I1791" s="32">
        <f>IFERROR(IF(E1791="","",VLOOKUP(E1791,'Setup - Mix Design'!$A$5:$I$504,9,0)),"")</f>
        <v/>
      </c>
      <c r="J1791" s="32">
        <f>IF(OR(F1791="",I1791=""),"",F1791*I1791)</f>
        <v/>
      </c>
      <c r="K1791" s="26" t="n"/>
    </row>
    <row r="1792">
      <c r="A1792" s="31" t="n"/>
      <c r="B1792" s="26" t="n"/>
      <c r="C1792" s="26" t="n"/>
      <c r="D1792" s="26" t="n"/>
      <c r="E1792" s="26" t="n"/>
      <c r="F1792" s="27" t="n"/>
      <c r="G1792" s="26" t="n"/>
      <c r="H1792" s="28">
        <f>IFERROR(IF(G1792="","",VLOOKUP(G1792,'Setup - Vehicles'!$A$5:$D$504,4,0)),"")</f>
        <v/>
      </c>
      <c r="I1792" s="32">
        <f>IFERROR(IF(E1792="","",VLOOKUP(E1792,'Setup - Mix Design'!$A$5:$I$504,9,0)),"")</f>
        <v/>
      </c>
      <c r="J1792" s="32">
        <f>IF(OR(F1792="",I1792=""),"",F1792*I1792)</f>
        <v/>
      </c>
      <c r="K1792" s="26" t="n"/>
    </row>
    <row r="1793">
      <c r="A1793" s="31" t="n"/>
      <c r="B1793" s="26" t="n"/>
      <c r="C1793" s="26" t="n"/>
      <c r="D1793" s="26" t="n"/>
      <c r="E1793" s="26" t="n"/>
      <c r="F1793" s="27" t="n"/>
      <c r="G1793" s="26" t="n"/>
      <c r="H1793" s="28">
        <f>IFERROR(IF(G1793="","",VLOOKUP(G1793,'Setup - Vehicles'!$A$5:$D$504,4,0)),"")</f>
        <v/>
      </c>
      <c r="I1793" s="32">
        <f>IFERROR(IF(E1793="","",VLOOKUP(E1793,'Setup - Mix Design'!$A$5:$I$504,9,0)),"")</f>
        <v/>
      </c>
      <c r="J1793" s="32">
        <f>IF(OR(F1793="",I1793=""),"",F1793*I1793)</f>
        <v/>
      </c>
      <c r="K1793" s="26" t="n"/>
    </row>
    <row r="1794">
      <c r="A1794" s="31" t="n"/>
      <c r="B1794" s="26" t="n"/>
      <c r="C1794" s="26" t="n"/>
      <c r="D1794" s="26" t="n"/>
      <c r="E1794" s="26" t="n"/>
      <c r="F1794" s="27" t="n"/>
      <c r="G1794" s="26" t="n"/>
      <c r="H1794" s="28">
        <f>IFERROR(IF(G1794="","",VLOOKUP(G1794,'Setup - Vehicles'!$A$5:$D$504,4,0)),"")</f>
        <v/>
      </c>
      <c r="I1794" s="32">
        <f>IFERROR(IF(E1794="","",VLOOKUP(E1794,'Setup - Mix Design'!$A$5:$I$504,9,0)),"")</f>
        <v/>
      </c>
      <c r="J1794" s="32">
        <f>IF(OR(F1794="",I1794=""),"",F1794*I1794)</f>
        <v/>
      </c>
      <c r="K1794" s="26" t="n"/>
    </row>
    <row r="1795">
      <c r="A1795" s="31" t="n"/>
      <c r="B1795" s="26" t="n"/>
      <c r="C1795" s="26" t="n"/>
      <c r="D1795" s="26" t="n"/>
      <c r="E1795" s="26" t="n"/>
      <c r="F1795" s="27" t="n"/>
      <c r="G1795" s="26" t="n"/>
      <c r="H1795" s="28">
        <f>IFERROR(IF(G1795="","",VLOOKUP(G1795,'Setup - Vehicles'!$A$5:$D$504,4,0)),"")</f>
        <v/>
      </c>
      <c r="I1795" s="32">
        <f>IFERROR(IF(E1795="","",VLOOKUP(E1795,'Setup - Mix Design'!$A$5:$I$504,9,0)),"")</f>
        <v/>
      </c>
      <c r="J1795" s="32">
        <f>IF(OR(F1795="",I1795=""),"",F1795*I1795)</f>
        <v/>
      </c>
      <c r="K1795" s="26" t="n"/>
    </row>
    <row r="1796">
      <c r="A1796" s="31" t="n"/>
      <c r="B1796" s="26" t="n"/>
      <c r="C1796" s="26" t="n"/>
      <c r="D1796" s="26" t="n"/>
      <c r="E1796" s="26" t="n"/>
      <c r="F1796" s="27" t="n"/>
      <c r="G1796" s="26" t="n"/>
      <c r="H1796" s="28">
        <f>IFERROR(IF(G1796="","",VLOOKUP(G1796,'Setup - Vehicles'!$A$5:$D$504,4,0)),"")</f>
        <v/>
      </c>
      <c r="I1796" s="32">
        <f>IFERROR(IF(E1796="","",VLOOKUP(E1796,'Setup - Mix Design'!$A$5:$I$504,9,0)),"")</f>
        <v/>
      </c>
      <c r="J1796" s="32">
        <f>IF(OR(F1796="",I1796=""),"",F1796*I1796)</f>
        <v/>
      </c>
      <c r="K1796" s="26" t="n"/>
    </row>
    <row r="1797">
      <c r="A1797" s="31" t="n"/>
      <c r="B1797" s="26" t="n"/>
      <c r="C1797" s="26" t="n"/>
      <c r="D1797" s="26" t="n"/>
      <c r="E1797" s="26" t="n"/>
      <c r="F1797" s="27" t="n"/>
      <c r="G1797" s="26" t="n"/>
      <c r="H1797" s="28">
        <f>IFERROR(IF(G1797="","",VLOOKUP(G1797,'Setup - Vehicles'!$A$5:$D$504,4,0)),"")</f>
        <v/>
      </c>
      <c r="I1797" s="32">
        <f>IFERROR(IF(E1797="","",VLOOKUP(E1797,'Setup - Mix Design'!$A$5:$I$504,9,0)),"")</f>
        <v/>
      </c>
      <c r="J1797" s="32">
        <f>IF(OR(F1797="",I1797=""),"",F1797*I1797)</f>
        <v/>
      </c>
      <c r="K1797" s="26" t="n"/>
    </row>
    <row r="1798">
      <c r="A1798" s="31" t="n"/>
      <c r="B1798" s="26" t="n"/>
      <c r="C1798" s="26" t="n"/>
      <c r="D1798" s="26" t="n"/>
      <c r="E1798" s="26" t="n"/>
      <c r="F1798" s="27" t="n"/>
      <c r="G1798" s="26" t="n"/>
      <c r="H1798" s="28">
        <f>IFERROR(IF(G1798="","",VLOOKUP(G1798,'Setup - Vehicles'!$A$5:$D$504,4,0)),"")</f>
        <v/>
      </c>
      <c r="I1798" s="32">
        <f>IFERROR(IF(E1798="","",VLOOKUP(E1798,'Setup - Mix Design'!$A$5:$I$504,9,0)),"")</f>
        <v/>
      </c>
      <c r="J1798" s="32">
        <f>IF(OR(F1798="",I1798=""),"",F1798*I1798)</f>
        <v/>
      </c>
      <c r="K1798" s="26" t="n"/>
    </row>
    <row r="1799">
      <c r="A1799" s="31" t="n"/>
      <c r="B1799" s="26" t="n"/>
      <c r="C1799" s="26" t="n"/>
      <c r="D1799" s="26" t="n"/>
      <c r="E1799" s="26" t="n"/>
      <c r="F1799" s="27" t="n"/>
      <c r="G1799" s="26" t="n"/>
      <c r="H1799" s="28">
        <f>IFERROR(IF(G1799="","",VLOOKUP(G1799,'Setup - Vehicles'!$A$5:$D$504,4,0)),"")</f>
        <v/>
      </c>
      <c r="I1799" s="32">
        <f>IFERROR(IF(E1799="","",VLOOKUP(E1799,'Setup - Mix Design'!$A$5:$I$504,9,0)),"")</f>
        <v/>
      </c>
      <c r="J1799" s="32">
        <f>IF(OR(F1799="",I1799=""),"",F1799*I1799)</f>
        <v/>
      </c>
      <c r="K1799" s="26" t="n"/>
    </row>
    <row r="1800">
      <c r="A1800" s="31" t="n"/>
      <c r="B1800" s="26" t="n"/>
      <c r="C1800" s="26" t="n"/>
      <c r="D1800" s="26" t="n"/>
      <c r="E1800" s="26" t="n"/>
      <c r="F1800" s="27" t="n"/>
      <c r="G1800" s="26" t="n"/>
      <c r="H1800" s="28">
        <f>IFERROR(IF(G1800="","",VLOOKUP(G1800,'Setup - Vehicles'!$A$5:$D$504,4,0)),"")</f>
        <v/>
      </c>
      <c r="I1800" s="32">
        <f>IFERROR(IF(E1800="","",VLOOKUP(E1800,'Setup - Mix Design'!$A$5:$I$504,9,0)),"")</f>
        <v/>
      </c>
      <c r="J1800" s="32">
        <f>IF(OR(F1800="",I1800=""),"",F1800*I1800)</f>
        <v/>
      </c>
      <c r="K1800" s="26" t="n"/>
    </row>
    <row r="1801">
      <c r="A1801" s="31" t="n"/>
      <c r="B1801" s="26" t="n"/>
      <c r="C1801" s="26" t="n"/>
      <c r="D1801" s="26" t="n"/>
      <c r="E1801" s="26" t="n"/>
      <c r="F1801" s="27" t="n"/>
      <c r="G1801" s="26" t="n"/>
      <c r="H1801" s="28">
        <f>IFERROR(IF(G1801="","",VLOOKUP(G1801,'Setup - Vehicles'!$A$5:$D$504,4,0)),"")</f>
        <v/>
      </c>
      <c r="I1801" s="32">
        <f>IFERROR(IF(E1801="","",VLOOKUP(E1801,'Setup - Mix Design'!$A$5:$I$504,9,0)),"")</f>
        <v/>
      </c>
      <c r="J1801" s="32">
        <f>IF(OR(F1801="",I1801=""),"",F1801*I1801)</f>
        <v/>
      </c>
      <c r="K1801" s="26" t="n"/>
    </row>
    <row r="1802">
      <c r="A1802" s="31" t="n"/>
      <c r="B1802" s="26" t="n"/>
      <c r="C1802" s="26" t="n"/>
      <c r="D1802" s="26" t="n"/>
      <c r="E1802" s="26" t="n"/>
      <c r="F1802" s="27" t="n"/>
      <c r="G1802" s="26" t="n"/>
      <c r="H1802" s="28">
        <f>IFERROR(IF(G1802="","",VLOOKUP(G1802,'Setup - Vehicles'!$A$5:$D$504,4,0)),"")</f>
        <v/>
      </c>
      <c r="I1802" s="32">
        <f>IFERROR(IF(E1802="","",VLOOKUP(E1802,'Setup - Mix Design'!$A$5:$I$504,9,0)),"")</f>
        <v/>
      </c>
      <c r="J1802" s="32">
        <f>IF(OR(F1802="",I1802=""),"",F1802*I1802)</f>
        <v/>
      </c>
      <c r="K1802" s="26" t="n"/>
    </row>
    <row r="1803">
      <c r="A1803" s="31" t="n"/>
      <c r="B1803" s="26" t="n"/>
      <c r="C1803" s="26" t="n"/>
      <c r="D1803" s="26" t="n"/>
      <c r="E1803" s="26" t="n"/>
      <c r="F1803" s="27" t="n"/>
      <c r="G1803" s="26" t="n"/>
      <c r="H1803" s="28">
        <f>IFERROR(IF(G1803="","",VLOOKUP(G1803,'Setup - Vehicles'!$A$5:$D$504,4,0)),"")</f>
        <v/>
      </c>
      <c r="I1803" s="32">
        <f>IFERROR(IF(E1803="","",VLOOKUP(E1803,'Setup - Mix Design'!$A$5:$I$504,9,0)),"")</f>
        <v/>
      </c>
      <c r="J1803" s="32">
        <f>IF(OR(F1803="",I1803=""),"",F1803*I1803)</f>
        <v/>
      </c>
      <c r="K1803" s="26" t="n"/>
    </row>
    <row r="1804">
      <c r="A1804" s="31" t="n"/>
      <c r="B1804" s="26" t="n"/>
      <c r="C1804" s="26" t="n"/>
      <c r="D1804" s="26" t="n"/>
      <c r="E1804" s="26" t="n"/>
      <c r="F1804" s="27" t="n"/>
      <c r="G1804" s="26" t="n"/>
      <c r="H1804" s="28">
        <f>IFERROR(IF(G1804="","",VLOOKUP(G1804,'Setup - Vehicles'!$A$5:$D$504,4,0)),"")</f>
        <v/>
      </c>
      <c r="I1804" s="32">
        <f>IFERROR(IF(E1804="","",VLOOKUP(E1804,'Setup - Mix Design'!$A$5:$I$504,9,0)),"")</f>
        <v/>
      </c>
      <c r="J1804" s="32">
        <f>IF(OR(F1804="",I1804=""),"",F1804*I1804)</f>
        <v/>
      </c>
      <c r="K1804" s="26" t="n"/>
    </row>
    <row r="1805">
      <c r="A1805" s="31" t="n"/>
      <c r="B1805" s="26" t="n"/>
      <c r="C1805" s="26" t="n"/>
      <c r="D1805" s="26" t="n"/>
      <c r="E1805" s="26" t="n"/>
      <c r="F1805" s="27" t="n"/>
      <c r="G1805" s="26" t="n"/>
      <c r="H1805" s="28">
        <f>IFERROR(IF(G1805="","",VLOOKUP(G1805,'Setup - Vehicles'!$A$5:$D$504,4,0)),"")</f>
        <v/>
      </c>
      <c r="I1805" s="32">
        <f>IFERROR(IF(E1805="","",VLOOKUP(E1805,'Setup - Mix Design'!$A$5:$I$504,9,0)),"")</f>
        <v/>
      </c>
      <c r="J1805" s="32">
        <f>IF(OR(F1805="",I1805=""),"",F1805*I1805)</f>
        <v/>
      </c>
      <c r="K1805" s="26" t="n"/>
    </row>
    <row r="1806">
      <c r="A1806" s="31" t="n"/>
      <c r="B1806" s="26" t="n"/>
      <c r="C1806" s="26" t="n"/>
      <c r="D1806" s="26" t="n"/>
      <c r="E1806" s="26" t="n"/>
      <c r="F1806" s="27" t="n"/>
      <c r="G1806" s="26" t="n"/>
      <c r="H1806" s="28">
        <f>IFERROR(IF(G1806="","",VLOOKUP(G1806,'Setup - Vehicles'!$A$5:$D$504,4,0)),"")</f>
        <v/>
      </c>
      <c r="I1806" s="32">
        <f>IFERROR(IF(E1806="","",VLOOKUP(E1806,'Setup - Mix Design'!$A$5:$I$504,9,0)),"")</f>
        <v/>
      </c>
      <c r="J1806" s="32">
        <f>IF(OR(F1806="",I1806=""),"",F1806*I1806)</f>
        <v/>
      </c>
      <c r="K1806" s="26" t="n"/>
    </row>
    <row r="1807">
      <c r="A1807" s="31" t="n"/>
      <c r="B1807" s="26" t="n"/>
      <c r="C1807" s="26" t="n"/>
      <c r="D1807" s="26" t="n"/>
      <c r="E1807" s="26" t="n"/>
      <c r="F1807" s="27" t="n"/>
      <c r="G1807" s="26" t="n"/>
      <c r="H1807" s="28">
        <f>IFERROR(IF(G1807="","",VLOOKUP(G1807,'Setup - Vehicles'!$A$5:$D$504,4,0)),"")</f>
        <v/>
      </c>
      <c r="I1807" s="32">
        <f>IFERROR(IF(E1807="","",VLOOKUP(E1807,'Setup - Mix Design'!$A$5:$I$504,9,0)),"")</f>
        <v/>
      </c>
      <c r="J1807" s="32">
        <f>IF(OR(F1807="",I1807=""),"",F1807*I1807)</f>
        <v/>
      </c>
      <c r="K1807" s="26" t="n"/>
    </row>
    <row r="1808">
      <c r="A1808" s="31" t="n"/>
      <c r="B1808" s="26" t="n"/>
      <c r="C1808" s="26" t="n"/>
      <c r="D1808" s="26" t="n"/>
      <c r="E1808" s="26" t="n"/>
      <c r="F1808" s="27" t="n"/>
      <c r="G1808" s="26" t="n"/>
      <c r="H1808" s="28">
        <f>IFERROR(IF(G1808="","",VLOOKUP(G1808,'Setup - Vehicles'!$A$5:$D$504,4,0)),"")</f>
        <v/>
      </c>
      <c r="I1808" s="32">
        <f>IFERROR(IF(E1808="","",VLOOKUP(E1808,'Setup - Mix Design'!$A$5:$I$504,9,0)),"")</f>
        <v/>
      </c>
      <c r="J1808" s="32">
        <f>IF(OR(F1808="",I1808=""),"",F1808*I1808)</f>
        <v/>
      </c>
      <c r="K1808" s="26" t="n"/>
    </row>
    <row r="1809">
      <c r="A1809" s="31" t="n"/>
      <c r="B1809" s="26" t="n"/>
      <c r="C1809" s="26" t="n"/>
      <c r="D1809" s="26" t="n"/>
      <c r="E1809" s="26" t="n"/>
      <c r="F1809" s="27" t="n"/>
      <c r="G1809" s="26" t="n"/>
      <c r="H1809" s="28">
        <f>IFERROR(IF(G1809="","",VLOOKUP(G1809,'Setup - Vehicles'!$A$5:$D$504,4,0)),"")</f>
        <v/>
      </c>
      <c r="I1809" s="32">
        <f>IFERROR(IF(E1809="","",VLOOKUP(E1809,'Setup - Mix Design'!$A$5:$I$504,9,0)),"")</f>
        <v/>
      </c>
      <c r="J1809" s="32">
        <f>IF(OR(F1809="",I1809=""),"",F1809*I1809)</f>
        <v/>
      </c>
      <c r="K1809" s="26" t="n"/>
    </row>
    <row r="1810">
      <c r="A1810" s="31" t="n"/>
      <c r="B1810" s="26" t="n"/>
      <c r="C1810" s="26" t="n"/>
      <c r="D1810" s="26" t="n"/>
      <c r="E1810" s="26" t="n"/>
      <c r="F1810" s="27" t="n"/>
      <c r="G1810" s="26" t="n"/>
      <c r="H1810" s="28">
        <f>IFERROR(IF(G1810="","",VLOOKUP(G1810,'Setup - Vehicles'!$A$5:$D$504,4,0)),"")</f>
        <v/>
      </c>
      <c r="I1810" s="32">
        <f>IFERROR(IF(E1810="","",VLOOKUP(E1810,'Setup - Mix Design'!$A$5:$I$504,9,0)),"")</f>
        <v/>
      </c>
      <c r="J1810" s="32">
        <f>IF(OR(F1810="",I1810=""),"",F1810*I1810)</f>
        <v/>
      </c>
      <c r="K1810" s="26" t="n"/>
    </row>
    <row r="1811">
      <c r="A1811" s="31" t="n"/>
      <c r="B1811" s="26" t="n"/>
      <c r="C1811" s="26" t="n"/>
      <c r="D1811" s="26" t="n"/>
      <c r="E1811" s="26" t="n"/>
      <c r="F1811" s="27" t="n"/>
      <c r="G1811" s="26" t="n"/>
      <c r="H1811" s="28">
        <f>IFERROR(IF(G1811="","",VLOOKUP(G1811,'Setup - Vehicles'!$A$5:$D$504,4,0)),"")</f>
        <v/>
      </c>
      <c r="I1811" s="32">
        <f>IFERROR(IF(E1811="","",VLOOKUP(E1811,'Setup - Mix Design'!$A$5:$I$504,9,0)),"")</f>
        <v/>
      </c>
      <c r="J1811" s="32">
        <f>IF(OR(F1811="",I1811=""),"",F1811*I1811)</f>
        <v/>
      </c>
      <c r="K1811" s="26" t="n"/>
    </row>
    <row r="1812">
      <c r="A1812" s="31" t="n"/>
      <c r="B1812" s="26" t="n"/>
      <c r="C1812" s="26" t="n"/>
      <c r="D1812" s="26" t="n"/>
      <c r="E1812" s="26" t="n"/>
      <c r="F1812" s="27" t="n"/>
      <c r="G1812" s="26" t="n"/>
      <c r="H1812" s="28">
        <f>IFERROR(IF(G1812="","",VLOOKUP(G1812,'Setup - Vehicles'!$A$5:$D$504,4,0)),"")</f>
        <v/>
      </c>
      <c r="I1812" s="32">
        <f>IFERROR(IF(E1812="","",VLOOKUP(E1812,'Setup - Mix Design'!$A$5:$I$504,9,0)),"")</f>
        <v/>
      </c>
      <c r="J1812" s="32">
        <f>IF(OR(F1812="",I1812=""),"",F1812*I1812)</f>
        <v/>
      </c>
      <c r="K1812" s="26" t="n"/>
    </row>
    <row r="1813">
      <c r="A1813" s="31" t="n"/>
      <c r="B1813" s="26" t="n"/>
      <c r="C1813" s="26" t="n"/>
      <c r="D1813" s="26" t="n"/>
      <c r="E1813" s="26" t="n"/>
      <c r="F1813" s="27" t="n"/>
      <c r="G1813" s="26" t="n"/>
      <c r="H1813" s="28">
        <f>IFERROR(IF(G1813="","",VLOOKUP(G1813,'Setup - Vehicles'!$A$5:$D$504,4,0)),"")</f>
        <v/>
      </c>
      <c r="I1813" s="32">
        <f>IFERROR(IF(E1813="","",VLOOKUP(E1813,'Setup - Mix Design'!$A$5:$I$504,9,0)),"")</f>
        <v/>
      </c>
      <c r="J1813" s="32">
        <f>IF(OR(F1813="",I1813=""),"",F1813*I1813)</f>
        <v/>
      </c>
      <c r="K1813" s="26" t="n"/>
    </row>
    <row r="1814">
      <c r="A1814" s="31" t="n"/>
      <c r="B1814" s="26" t="n"/>
      <c r="C1814" s="26" t="n"/>
      <c r="D1814" s="26" t="n"/>
      <c r="E1814" s="26" t="n"/>
      <c r="F1814" s="27" t="n"/>
      <c r="G1814" s="26" t="n"/>
      <c r="H1814" s="28">
        <f>IFERROR(IF(G1814="","",VLOOKUP(G1814,'Setup - Vehicles'!$A$5:$D$504,4,0)),"")</f>
        <v/>
      </c>
      <c r="I1814" s="32">
        <f>IFERROR(IF(E1814="","",VLOOKUP(E1814,'Setup - Mix Design'!$A$5:$I$504,9,0)),"")</f>
        <v/>
      </c>
      <c r="J1814" s="32">
        <f>IF(OR(F1814="",I1814=""),"",F1814*I1814)</f>
        <v/>
      </c>
      <c r="K1814" s="26" t="n"/>
    </row>
    <row r="1815">
      <c r="A1815" s="31" t="n"/>
      <c r="B1815" s="26" t="n"/>
      <c r="C1815" s="26" t="n"/>
      <c r="D1815" s="26" t="n"/>
      <c r="E1815" s="26" t="n"/>
      <c r="F1815" s="27" t="n"/>
      <c r="G1815" s="26" t="n"/>
      <c r="H1815" s="28">
        <f>IFERROR(IF(G1815="","",VLOOKUP(G1815,'Setup - Vehicles'!$A$5:$D$504,4,0)),"")</f>
        <v/>
      </c>
      <c r="I1815" s="32">
        <f>IFERROR(IF(E1815="","",VLOOKUP(E1815,'Setup - Mix Design'!$A$5:$I$504,9,0)),"")</f>
        <v/>
      </c>
      <c r="J1815" s="32">
        <f>IF(OR(F1815="",I1815=""),"",F1815*I1815)</f>
        <v/>
      </c>
      <c r="K1815" s="26" t="n"/>
    </row>
    <row r="1816">
      <c r="A1816" s="31" t="n"/>
      <c r="B1816" s="26" t="n"/>
      <c r="C1816" s="26" t="n"/>
      <c r="D1816" s="26" t="n"/>
      <c r="E1816" s="26" t="n"/>
      <c r="F1816" s="27" t="n"/>
      <c r="G1816" s="26" t="n"/>
      <c r="H1816" s="28">
        <f>IFERROR(IF(G1816="","",VLOOKUP(G1816,'Setup - Vehicles'!$A$5:$D$504,4,0)),"")</f>
        <v/>
      </c>
      <c r="I1816" s="32">
        <f>IFERROR(IF(E1816="","",VLOOKUP(E1816,'Setup - Mix Design'!$A$5:$I$504,9,0)),"")</f>
        <v/>
      </c>
      <c r="J1816" s="32">
        <f>IF(OR(F1816="",I1816=""),"",F1816*I1816)</f>
        <v/>
      </c>
      <c r="K1816" s="26" t="n"/>
    </row>
    <row r="1817">
      <c r="A1817" s="31" t="n"/>
      <c r="B1817" s="26" t="n"/>
      <c r="C1817" s="26" t="n"/>
      <c r="D1817" s="26" t="n"/>
      <c r="E1817" s="26" t="n"/>
      <c r="F1817" s="27" t="n"/>
      <c r="G1817" s="26" t="n"/>
      <c r="H1817" s="28">
        <f>IFERROR(IF(G1817="","",VLOOKUP(G1817,'Setup - Vehicles'!$A$5:$D$504,4,0)),"")</f>
        <v/>
      </c>
      <c r="I1817" s="32">
        <f>IFERROR(IF(E1817="","",VLOOKUP(E1817,'Setup - Mix Design'!$A$5:$I$504,9,0)),"")</f>
        <v/>
      </c>
      <c r="J1817" s="32">
        <f>IF(OR(F1817="",I1817=""),"",F1817*I1817)</f>
        <v/>
      </c>
      <c r="K1817" s="26" t="n"/>
    </row>
    <row r="1818">
      <c r="A1818" s="31" t="n"/>
      <c r="B1818" s="26" t="n"/>
      <c r="C1818" s="26" t="n"/>
      <c r="D1818" s="26" t="n"/>
      <c r="E1818" s="26" t="n"/>
      <c r="F1818" s="27" t="n"/>
      <c r="G1818" s="26" t="n"/>
      <c r="H1818" s="28">
        <f>IFERROR(IF(G1818="","",VLOOKUP(G1818,'Setup - Vehicles'!$A$5:$D$504,4,0)),"")</f>
        <v/>
      </c>
      <c r="I1818" s="32">
        <f>IFERROR(IF(E1818="","",VLOOKUP(E1818,'Setup - Mix Design'!$A$5:$I$504,9,0)),"")</f>
        <v/>
      </c>
      <c r="J1818" s="32">
        <f>IF(OR(F1818="",I1818=""),"",F1818*I1818)</f>
        <v/>
      </c>
      <c r="K1818" s="26" t="n"/>
    </row>
    <row r="1819">
      <c r="A1819" s="31" t="n"/>
      <c r="B1819" s="26" t="n"/>
      <c r="C1819" s="26" t="n"/>
      <c r="D1819" s="26" t="n"/>
      <c r="E1819" s="26" t="n"/>
      <c r="F1819" s="27" t="n"/>
      <c r="G1819" s="26" t="n"/>
      <c r="H1819" s="28">
        <f>IFERROR(IF(G1819="","",VLOOKUP(G1819,'Setup - Vehicles'!$A$5:$D$504,4,0)),"")</f>
        <v/>
      </c>
      <c r="I1819" s="32">
        <f>IFERROR(IF(E1819="","",VLOOKUP(E1819,'Setup - Mix Design'!$A$5:$I$504,9,0)),"")</f>
        <v/>
      </c>
      <c r="J1819" s="32">
        <f>IF(OR(F1819="",I1819=""),"",F1819*I1819)</f>
        <v/>
      </c>
      <c r="K1819" s="26" t="n"/>
    </row>
    <row r="1820">
      <c r="A1820" s="31" t="n"/>
      <c r="B1820" s="26" t="n"/>
      <c r="C1820" s="26" t="n"/>
      <c r="D1820" s="26" t="n"/>
      <c r="E1820" s="26" t="n"/>
      <c r="F1820" s="27" t="n"/>
      <c r="G1820" s="26" t="n"/>
      <c r="H1820" s="28">
        <f>IFERROR(IF(G1820="","",VLOOKUP(G1820,'Setup - Vehicles'!$A$5:$D$504,4,0)),"")</f>
        <v/>
      </c>
      <c r="I1820" s="32">
        <f>IFERROR(IF(E1820="","",VLOOKUP(E1820,'Setup - Mix Design'!$A$5:$I$504,9,0)),"")</f>
        <v/>
      </c>
      <c r="J1820" s="32">
        <f>IF(OR(F1820="",I1820=""),"",F1820*I1820)</f>
        <v/>
      </c>
      <c r="K1820" s="26" t="n"/>
    </row>
    <row r="1821">
      <c r="A1821" s="31" t="n"/>
      <c r="B1821" s="26" t="n"/>
      <c r="C1821" s="26" t="n"/>
      <c r="D1821" s="26" t="n"/>
      <c r="E1821" s="26" t="n"/>
      <c r="F1821" s="27" t="n"/>
      <c r="G1821" s="26" t="n"/>
      <c r="H1821" s="28">
        <f>IFERROR(IF(G1821="","",VLOOKUP(G1821,'Setup - Vehicles'!$A$5:$D$504,4,0)),"")</f>
        <v/>
      </c>
      <c r="I1821" s="32">
        <f>IFERROR(IF(E1821="","",VLOOKUP(E1821,'Setup - Mix Design'!$A$5:$I$504,9,0)),"")</f>
        <v/>
      </c>
      <c r="J1821" s="32">
        <f>IF(OR(F1821="",I1821=""),"",F1821*I1821)</f>
        <v/>
      </c>
      <c r="K1821" s="26" t="n"/>
    </row>
    <row r="1822">
      <c r="A1822" s="31" t="n"/>
      <c r="B1822" s="26" t="n"/>
      <c r="C1822" s="26" t="n"/>
      <c r="D1822" s="26" t="n"/>
      <c r="E1822" s="26" t="n"/>
      <c r="F1822" s="27" t="n"/>
      <c r="G1822" s="26" t="n"/>
      <c r="H1822" s="28">
        <f>IFERROR(IF(G1822="","",VLOOKUP(G1822,'Setup - Vehicles'!$A$5:$D$504,4,0)),"")</f>
        <v/>
      </c>
      <c r="I1822" s="32">
        <f>IFERROR(IF(E1822="","",VLOOKUP(E1822,'Setup - Mix Design'!$A$5:$I$504,9,0)),"")</f>
        <v/>
      </c>
      <c r="J1822" s="32">
        <f>IF(OR(F1822="",I1822=""),"",F1822*I1822)</f>
        <v/>
      </c>
      <c r="K1822" s="26" t="n"/>
    </row>
    <row r="1823">
      <c r="A1823" s="31" t="n"/>
      <c r="B1823" s="26" t="n"/>
      <c r="C1823" s="26" t="n"/>
      <c r="D1823" s="26" t="n"/>
      <c r="E1823" s="26" t="n"/>
      <c r="F1823" s="27" t="n"/>
      <c r="G1823" s="26" t="n"/>
      <c r="H1823" s="28">
        <f>IFERROR(IF(G1823="","",VLOOKUP(G1823,'Setup - Vehicles'!$A$5:$D$504,4,0)),"")</f>
        <v/>
      </c>
      <c r="I1823" s="32">
        <f>IFERROR(IF(E1823="","",VLOOKUP(E1823,'Setup - Mix Design'!$A$5:$I$504,9,0)),"")</f>
        <v/>
      </c>
      <c r="J1823" s="32">
        <f>IF(OR(F1823="",I1823=""),"",F1823*I1823)</f>
        <v/>
      </c>
      <c r="K1823" s="26" t="n"/>
    </row>
    <row r="1824">
      <c r="A1824" s="31" t="n"/>
      <c r="B1824" s="26" t="n"/>
      <c r="C1824" s="26" t="n"/>
      <c r="D1824" s="26" t="n"/>
      <c r="E1824" s="26" t="n"/>
      <c r="F1824" s="27" t="n"/>
      <c r="G1824" s="26" t="n"/>
      <c r="H1824" s="28">
        <f>IFERROR(IF(G1824="","",VLOOKUP(G1824,'Setup - Vehicles'!$A$5:$D$504,4,0)),"")</f>
        <v/>
      </c>
      <c r="I1824" s="32">
        <f>IFERROR(IF(E1824="","",VLOOKUP(E1824,'Setup - Mix Design'!$A$5:$I$504,9,0)),"")</f>
        <v/>
      </c>
      <c r="J1824" s="32">
        <f>IF(OR(F1824="",I1824=""),"",F1824*I1824)</f>
        <v/>
      </c>
      <c r="K1824" s="26" t="n"/>
    </row>
    <row r="1825">
      <c r="A1825" s="31" t="n"/>
      <c r="B1825" s="26" t="n"/>
      <c r="C1825" s="26" t="n"/>
      <c r="D1825" s="26" t="n"/>
      <c r="E1825" s="26" t="n"/>
      <c r="F1825" s="27" t="n"/>
      <c r="G1825" s="26" t="n"/>
      <c r="H1825" s="28">
        <f>IFERROR(IF(G1825="","",VLOOKUP(G1825,'Setup - Vehicles'!$A$5:$D$504,4,0)),"")</f>
        <v/>
      </c>
      <c r="I1825" s="32">
        <f>IFERROR(IF(E1825="","",VLOOKUP(E1825,'Setup - Mix Design'!$A$5:$I$504,9,0)),"")</f>
        <v/>
      </c>
      <c r="J1825" s="32">
        <f>IF(OR(F1825="",I1825=""),"",F1825*I1825)</f>
        <v/>
      </c>
      <c r="K1825" s="26" t="n"/>
    </row>
    <row r="1826">
      <c r="A1826" s="31" t="n"/>
      <c r="B1826" s="26" t="n"/>
      <c r="C1826" s="26" t="n"/>
      <c r="D1826" s="26" t="n"/>
      <c r="E1826" s="26" t="n"/>
      <c r="F1826" s="27" t="n"/>
      <c r="G1826" s="26" t="n"/>
      <c r="H1826" s="28">
        <f>IFERROR(IF(G1826="","",VLOOKUP(G1826,'Setup - Vehicles'!$A$5:$D$504,4,0)),"")</f>
        <v/>
      </c>
      <c r="I1826" s="32">
        <f>IFERROR(IF(E1826="","",VLOOKUP(E1826,'Setup - Mix Design'!$A$5:$I$504,9,0)),"")</f>
        <v/>
      </c>
      <c r="J1826" s="32">
        <f>IF(OR(F1826="",I1826=""),"",F1826*I1826)</f>
        <v/>
      </c>
      <c r="K1826" s="26" t="n"/>
    </row>
    <row r="1827">
      <c r="A1827" s="31" t="n"/>
      <c r="B1827" s="26" t="n"/>
      <c r="C1827" s="26" t="n"/>
      <c r="D1827" s="26" t="n"/>
      <c r="E1827" s="26" t="n"/>
      <c r="F1827" s="27" t="n"/>
      <c r="G1827" s="26" t="n"/>
      <c r="H1827" s="28">
        <f>IFERROR(IF(G1827="","",VLOOKUP(G1827,'Setup - Vehicles'!$A$5:$D$504,4,0)),"")</f>
        <v/>
      </c>
      <c r="I1827" s="32">
        <f>IFERROR(IF(E1827="","",VLOOKUP(E1827,'Setup - Mix Design'!$A$5:$I$504,9,0)),"")</f>
        <v/>
      </c>
      <c r="J1827" s="32">
        <f>IF(OR(F1827="",I1827=""),"",F1827*I1827)</f>
        <v/>
      </c>
      <c r="K1827" s="26" t="n"/>
    </row>
    <row r="1828">
      <c r="A1828" s="31" t="n"/>
      <c r="B1828" s="26" t="n"/>
      <c r="C1828" s="26" t="n"/>
      <c r="D1828" s="26" t="n"/>
      <c r="E1828" s="26" t="n"/>
      <c r="F1828" s="27" t="n"/>
      <c r="G1828" s="26" t="n"/>
      <c r="H1828" s="28">
        <f>IFERROR(IF(G1828="","",VLOOKUP(G1828,'Setup - Vehicles'!$A$5:$D$504,4,0)),"")</f>
        <v/>
      </c>
      <c r="I1828" s="32">
        <f>IFERROR(IF(E1828="","",VLOOKUP(E1828,'Setup - Mix Design'!$A$5:$I$504,9,0)),"")</f>
        <v/>
      </c>
      <c r="J1828" s="32">
        <f>IF(OR(F1828="",I1828=""),"",F1828*I1828)</f>
        <v/>
      </c>
      <c r="K1828" s="26" t="n"/>
    </row>
    <row r="1829">
      <c r="A1829" s="31" t="n"/>
      <c r="B1829" s="26" t="n"/>
      <c r="C1829" s="26" t="n"/>
      <c r="D1829" s="26" t="n"/>
      <c r="E1829" s="26" t="n"/>
      <c r="F1829" s="27" t="n"/>
      <c r="G1829" s="26" t="n"/>
      <c r="H1829" s="28">
        <f>IFERROR(IF(G1829="","",VLOOKUP(G1829,'Setup - Vehicles'!$A$5:$D$504,4,0)),"")</f>
        <v/>
      </c>
      <c r="I1829" s="32">
        <f>IFERROR(IF(E1829="","",VLOOKUP(E1829,'Setup - Mix Design'!$A$5:$I$504,9,0)),"")</f>
        <v/>
      </c>
      <c r="J1829" s="32">
        <f>IF(OR(F1829="",I1829=""),"",F1829*I1829)</f>
        <v/>
      </c>
      <c r="K1829" s="26" t="n"/>
    </row>
    <row r="1830">
      <c r="A1830" s="31" t="n"/>
      <c r="B1830" s="26" t="n"/>
      <c r="C1830" s="26" t="n"/>
      <c r="D1830" s="26" t="n"/>
      <c r="E1830" s="26" t="n"/>
      <c r="F1830" s="27" t="n"/>
      <c r="G1830" s="26" t="n"/>
      <c r="H1830" s="28">
        <f>IFERROR(IF(G1830="","",VLOOKUP(G1830,'Setup - Vehicles'!$A$5:$D$504,4,0)),"")</f>
        <v/>
      </c>
      <c r="I1830" s="32">
        <f>IFERROR(IF(E1830="","",VLOOKUP(E1830,'Setup - Mix Design'!$A$5:$I$504,9,0)),"")</f>
        <v/>
      </c>
      <c r="J1830" s="32">
        <f>IF(OR(F1830="",I1830=""),"",F1830*I1830)</f>
        <v/>
      </c>
      <c r="K1830" s="26" t="n"/>
    </row>
    <row r="1831">
      <c r="A1831" s="31" t="n"/>
      <c r="B1831" s="26" t="n"/>
      <c r="C1831" s="26" t="n"/>
      <c r="D1831" s="26" t="n"/>
      <c r="E1831" s="26" t="n"/>
      <c r="F1831" s="27" t="n"/>
      <c r="G1831" s="26" t="n"/>
      <c r="H1831" s="28">
        <f>IFERROR(IF(G1831="","",VLOOKUP(G1831,'Setup - Vehicles'!$A$5:$D$504,4,0)),"")</f>
        <v/>
      </c>
      <c r="I1831" s="32">
        <f>IFERROR(IF(E1831="","",VLOOKUP(E1831,'Setup - Mix Design'!$A$5:$I$504,9,0)),"")</f>
        <v/>
      </c>
      <c r="J1831" s="32">
        <f>IF(OR(F1831="",I1831=""),"",F1831*I1831)</f>
        <v/>
      </c>
      <c r="K1831" s="26" t="n"/>
    </row>
    <row r="1832">
      <c r="A1832" s="31" t="n"/>
      <c r="B1832" s="26" t="n"/>
      <c r="C1832" s="26" t="n"/>
      <c r="D1832" s="26" t="n"/>
      <c r="E1832" s="26" t="n"/>
      <c r="F1832" s="27" t="n"/>
      <c r="G1832" s="26" t="n"/>
      <c r="H1832" s="28">
        <f>IFERROR(IF(G1832="","",VLOOKUP(G1832,'Setup - Vehicles'!$A$5:$D$504,4,0)),"")</f>
        <v/>
      </c>
      <c r="I1832" s="32">
        <f>IFERROR(IF(E1832="","",VLOOKUP(E1832,'Setup - Mix Design'!$A$5:$I$504,9,0)),"")</f>
        <v/>
      </c>
      <c r="J1832" s="32">
        <f>IF(OR(F1832="",I1832=""),"",F1832*I1832)</f>
        <v/>
      </c>
      <c r="K1832" s="26" t="n"/>
    </row>
    <row r="1833">
      <c r="A1833" s="31" t="n"/>
      <c r="B1833" s="26" t="n"/>
      <c r="C1833" s="26" t="n"/>
      <c r="D1833" s="26" t="n"/>
      <c r="E1833" s="26" t="n"/>
      <c r="F1833" s="27" t="n"/>
      <c r="G1833" s="26" t="n"/>
      <c r="H1833" s="28">
        <f>IFERROR(IF(G1833="","",VLOOKUP(G1833,'Setup - Vehicles'!$A$5:$D$504,4,0)),"")</f>
        <v/>
      </c>
      <c r="I1833" s="32">
        <f>IFERROR(IF(E1833="","",VLOOKUP(E1833,'Setup - Mix Design'!$A$5:$I$504,9,0)),"")</f>
        <v/>
      </c>
      <c r="J1833" s="32">
        <f>IF(OR(F1833="",I1833=""),"",F1833*I1833)</f>
        <v/>
      </c>
      <c r="K1833" s="26" t="n"/>
    </row>
    <row r="1834">
      <c r="A1834" s="31" t="n"/>
      <c r="B1834" s="26" t="n"/>
      <c r="C1834" s="26" t="n"/>
      <c r="D1834" s="26" t="n"/>
      <c r="E1834" s="26" t="n"/>
      <c r="F1834" s="27" t="n"/>
      <c r="G1834" s="26" t="n"/>
      <c r="H1834" s="28">
        <f>IFERROR(IF(G1834="","",VLOOKUP(G1834,'Setup - Vehicles'!$A$5:$D$504,4,0)),"")</f>
        <v/>
      </c>
      <c r="I1834" s="32">
        <f>IFERROR(IF(E1834="","",VLOOKUP(E1834,'Setup - Mix Design'!$A$5:$I$504,9,0)),"")</f>
        <v/>
      </c>
      <c r="J1834" s="32">
        <f>IF(OR(F1834="",I1834=""),"",F1834*I1834)</f>
        <v/>
      </c>
      <c r="K1834" s="26" t="n"/>
    </row>
    <row r="1835">
      <c r="A1835" s="31" t="n"/>
      <c r="B1835" s="26" t="n"/>
      <c r="C1835" s="26" t="n"/>
      <c r="D1835" s="26" t="n"/>
      <c r="E1835" s="26" t="n"/>
      <c r="F1835" s="27" t="n"/>
      <c r="G1835" s="26" t="n"/>
      <c r="H1835" s="28">
        <f>IFERROR(IF(G1835="","",VLOOKUP(G1835,'Setup - Vehicles'!$A$5:$D$504,4,0)),"")</f>
        <v/>
      </c>
      <c r="I1835" s="32">
        <f>IFERROR(IF(E1835="","",VLOOKUP(E1835,'Setup - Mix Design'!$A$5:$I$504,9,0)),"")</f>
        <v/>
      </c>
      <c r="J1835" s="32">
        <f>IF(OR(F1835="",I1835=""),"",F1835*I1835)</f>
        <v/>
      </c>
      <c r="K1835" s="26" t="n"/>
    </row>
    <row r="1836">
      <c r="A1836" s="31" t="n"/>
      <c r="B1836" s="26" t="n"/>
      <c r="C1836" s="26" t="n"/>
      <c r="D1836" s="26" t="n"/>
      <c r="E1836" s="26" t="n"/>
      <c r="F1836" s="27" t="n"/>
      <c r="G1836" s="26" t="n"/>
      <c r="H1836" s="28">
        <f>IFERROR(IF(G1836="","",VLOOKUP(G1836,'Setup - Vehicles'!$A$5:$D$504,4,0)),"")</f>
        <v/>
      </c>
      <c r="I1836" s="32">
        <f>IFERROR(IF(E1836="","",VLOOKUP(E1836,'Setup - Mix Design'!$A$5:$I$504,9,0)),"")</f>
        <v/>
      </c>
      <c r="J1836" s="32">
        <f>IF(OR(F1836="",I1836=""),"",F1836*I1836)</f>
        <v/>
      </c>
      <c r="K1836" s="26" t="n"/>
    </row>
    <row r="1837">
      <c r="A1837" s="31" t="n"/>
      <c r="B1837" s="26" t="n"/>
      <c r="C1837" s="26" t="n"/>
      <c r="D1837" s="26" t="n"/>
      <c r="E1837" s="26" t="n"/>
      <c r="F1837" s="27" t="n"/>
      <c r="G1837" s="26" t="n"/>
      <c r="H1837" s="28">
        <f>IFERROR(IF(G1837="","",VLOOKUP(G1837,'Setup - Vehicles'!$A$5:$D$504,4,0)),"")</f>
        <v/>
      </c>
      <c r="I1837" s="32">
        <f>IFERROR(IF(E1837="","",VLOOKUP(E1837,'Setup - Mix Design'!$A$5:$I$504,9,0)),"")</f>
        <v/>
      </c>
      <c r="J1837" s="32">
        <f>IF(OR(F1837="",I1837=""),"",F1837*I1837)</f>
        <v/>
      </c>
      <c r="K1837" s="26" t="n"/>
    </row>
    <row r="1838">
      <c r="A1838" s="31" t="n"/>
      <c r="B1838" s="26" t="n"/>
      <c r="C1838" s="26" t="n"/>
      <c r="D1838" s="26" t="n"/>
      <c r="E1838" s="26" t="n"/>
      <c r="F1838" s="27" t="n"/>
      <c r="G1838" s="26" t="n"/>
      <c r="H1838" s="28">
        <f>IFERROR(IF(G1838="","",VLOOKUP(G1838,'Setup - Vehicles'!$A$5:$D$504,4,0)),"")</f>
        <v/>
      </c>
      <c r="I1838" s="32">
        <f>IFERROR(IF(E1838="","",VLOOKUP(E1838,'Setup - Mix Design'!$A$5:$I$504,9,0)),"")</f>
        <v/>
      </c>
      <c r="J1838" s="32">
        <f>IF(OR(F1838="",I1838=""),"",F1838*I1838)</f>
        <v/>
      </c>
      <c r="K1838" s="26" t="n"/>
    </row>
    <row r="1839">
      <c r="A1839" s="31" t="n"/>
      <c r="B1839" s="26" t="n"/>
      <c r="C1839" s="26" t="n"/>
      <c r="D1839" s="26" t="n"/>
      <c r="E1839" s="26" t="n"/>
      <c r="F1839" s="27" t="n"/>
      <c r="G1839" s="26" t="n"/>
      <c r="H1839" s="28">
        <f>IFERROR(IF(G1839="","",VLOOKUP(G1839,'Setup - Vehicles'!$A$5:$D$504,4,0)),"")</f>
        <v/>
      </c>
      <c r="I1839" s="32">
        <f>IFERROR(IF(E1839="","",VLOOKUP(E1839,'Setup - Mix Design'!$A$5:$I$504,9,0)),"")</f>
        <v/>
      </c>
      <c r="J1839" s="32">
        <f>IF(OR(F1839="",I1839=""),"",F1839*I1839)</f>
        <v/>
      </c>
      <c r="K1839" s="26" t="n"/>
    </row>
    <row r="1840">
      <c r="A1840" s="31" t="n"/>
      <c r="B1840" s="26" t="n"/>
      <c r="C1840" s="26" t="n"/>
      <c r="D1840" s="26" t="n"/>
      <c r="E1840" s="26" t="n"/>
      <c r="F1840" s="27" t="n"/>
      <c r="G1840" s="26" t="n"/>
      <c r="H1840" s="28">
        <f>IFERROR(IF(G1840="","",VLOOKUP(G1840,'Setup - Vehicles'!$A$5:$D$504,4,0)),"")</f>
        <v/>
      </c>
      <c r="I1840" s="32">
        <f>IFERROR(IF(E1840="","",VLOOKUP(E1840,'Setup - Mix Design'!$A$5:$I$504,9,0)),"")</f>
        <v/>
      </c>
      <c r="J1840" s="32">
        <f>IF(OR(F1840="",I1840=""),"",F1840*I1840)</f>
        <v/>
      </c>
      <c r="K1840" s="26" t="n"/>
    </row>
    <row r="1841">
      <c r="A1841" s="31" t="n"/>
      <c r="B1841" s="26" t="n"/>
      <c r="C1841" s="26" t="n"/>
      <c r="D1841" s="26" t="n"/>
      <c r="E1841" s="26" t="n"/>
      <c r="F1841" s="27" t="n"/>
      <c r="G1841" s="26" t="n"/>
      <c r="H1841" s="28">
        <f>IFERROR(IF(G1841="","",VLOOKUP(G1841,'Setup - Vehicles'!$A$5:$D$504,4,0)),"")</f>
        <v/>
      </c>
      <c r="I1841" s="32">
        <f>IFERROR(IF(E1841="","",VLOOKUP(E1841,'Setup - Mix Design'!$A$5:$I$504,9,0)),"")</f>
        <v/>
      </c>
      <c r="J1841" s="32">
        <f>IF(OR(F1841="",I1841=""),"",F1841*I1841)</f>
        <v/>
      </c>
      <c r="K1841" s="26" t="n"/>
    </row>
    <row r="1842">
      <c r="A1842" s="31" t="n"/>
      <c r="B1842" s="26" t="n"/>
      <c r="C1842" s="26" t="n"/>
      <c r="D1842" s="26" t="n"/>
      <c r="E1842" s="26" t="n"/>
      <c r="F1842" s="27" t="n"/>
      <c r="G1842" s="26" t="n"/>
      <c r="H1842" s="28">
        <f>IFERROR(IF(G1842="","",VLOOKUP(G1842,'Setup - Vehicles'!$A$5:$D$504,4,0)),"")</f>
        <v/>
      </c>
      <c r="I1842" s="32">
        <f>IFERROR(IF(E1842="","",VLOOKUP(E1842,'Setup - Mix Design'!$A$5:$I$504,9,0)),"")</f>
        <v/>
      </c>
      <c r="J1842" s="32">
        <f>IF(OR(F1842="",I1842=""),"",F1842*I1842)</f>
        <v/>
      </c>
      <c r="K1842" s="26" t="n"/>
    </row>
    <row r="1843">
      <c r="A1843" s="31" t="n"/>
      <c r="B1843" s="26" t="n"/>
      <c r="C1843" s="26" t="n"/>
      <c r="D1843" s="26" t="n"/>
      <c r="E1843" s="26" t="n"/>
      <c r="F1843" s="27" t="n"/>
      <c r="G1843" s="26" t="n"/>
      <c r="H1843" s="28">
        <f>IFERROR(IF(G1843="","",VLOOKUP(G1843,'Setup - Vehicles'!$A$5:$D$504,4,0)),"")</f>
        <v/>
      </c>
      <c r="I1843" s="32">
        <f>IFERROR(IF(E1843="","",VLOOKUP(E1843,'Setup - Mix Design'!$A$5:$I$504,9,0)),"")</f>
        <v/>
      </c>
      <c r="J1843" s="32">
        <f>IF(OR(F1843="",I1843=""),"",F1843*I1843)</f>
        <v/>
      </c>
      <c r="K1843" s="26" t="n"/>
    </row>
    <row r="1844">
      <c r="A1844" s="31" t="n"/>
      <c r="B1844" s="26" t="n"/>
      <c r="C1844" s="26" t="n"/>
      <c r="D1844" s="26" t="n"/>
      <c r="E1844" s="26" t="n"/>
      <c r="F1844" s="27" t="n"/>
      <c r="G1844" s="26" t="n"/>
      <c r="H1844" s="28">
        <f>IFERROR(IF(G1844="","",VLOOKUP(G1844,'Setup - Vehicles'!$A$5:$D$504,4,0)),"")</f>
        <v/>
      </c>
      <c r="I1844" s="32">
        <f>IFERROR(IF(E1844="","",VLOOKUP(E1844,'Setup - Mix Design'!$A$5:$I$504,9,0)),"")</f>
        <v/>
      </c>
      <c r="J1844" s="32">
        <f>IF(OR(F1844="",I1844=""),"",F1844*I1844)</f>
        <v/>
      </c>
      <c r="K1844" s="26" t="n"/>
    </row>
    <row r="1845">
      <c r="A1845" s="31" t="n"/>
      <c r="B1845" s="26" t="n"/>
      <c r="C1845" s="26" t="n"/>
      <c r="D1845" s="26" t="n"/>
      <c r="E1845" s="26" t="n"/>
      <c r="F1845" s="27" t="n"/>
      <c r="G1845" s="26" t="n"/>
      <c r="H1845" s="28">
        <f>IFERROR(IF(G1845="","",VLOOKUP(G1845,'Setup - Vehicles'!$A$5:$D$504,4,0)),"")</f>
        <v/>
      </c>
      <c r="I1845" s="32">
        <f>IFERROR(IF(E1845="","",VLOOKUP(E1845,'Setup - Mix Design'!$A$5:$I$504,9,0)),"")</f>
        <v/>
      </c>
      <c r="J1845" s="32">
        <f>IF(OR(F1845="",I1845=""),"",F1845*I1845)</f>
        <v/>
      </c>
      <c r="K1845" s="26" t="n"/>
    </row>
    <row r="1846">
      <c r="A1846" s="31" t="n"/>
      <c r="B1846" s="26" t="n"/>
      <c r="C1846" s="26" t="n"/>
      <c r="D1846" s="26" t="n"/>
      <c r="E1846" s="26" t="n"/>
      <c r="F1846" s="27" t="n"/>
      <c r="G1846" s="26" t="n"/>
      <c r="H1846" s="28">
        <f>IFERROR(IF(G1846="","",VLOOKUP(G1846,'Setup - Vehicles'!$A$5:$D$504,4,0)),"")</f>
        <v/>
      </c>
      <c r="I1846" s="32">
        <f>IFERROR(IF(E1846="","",VLOOKUP(E1846,'Setup - Mix Design'!$A$5:$I$504,9,0)),"")</f>
        <v/>
      </c>
      <c r="J1846" s="32">
        <f>IF(OR(F1846="",I1846=""),"",F1846*I1846)</f>
        <v/>
      </c>
      <c r="K1846" s="26" t="n"/>
    </row>
    <row r="1847">
      <c r="A1847" s="31" t="n"/>
      <c r="B1847" s="26" t="n"/>
      <c r="C1847" s="26" t="n"/>
      <c r="D1847" s="26" t="n"/>
      <c r="E1847" s="26" t="n"/>
      <c r="F1847" s="27" t="n"/>
      <c r="G1847" s="26" t="n"/>
      <c r="H1847" s="28">
        <f>IFERROR(IF(G1847="","",VLOOKUP(G1847,'Setup - Vehicles'!$A$5:$D$504,4,0)),"")</f>
        <v/>
      </c>
      <c r="I1847" s="32">
        <f>IFERROR(IF(E1847="","",VLOOKUP(E1847,'Setup - Mix Design'!$A$5:$I$504,9,0)),"")</f>
        <v/>
      </c>
      <c r="J1847" s="32">
        <f>IF(OR(F1847="",I1847=""),"",F1847*I1847)</f>
        <v/>
      </c>
      <c r="K1847" s="26" t="n"/>
    </row>
    <row r="1848">
      <c r="A1848" s="31" t="n"/>
      <c r="B1848" s="26" t="n"/>
      <c r="C1848" s="26" t="n"/>
      <c r="D1848" s="26" t="n"/>
      <c r="E1848" s="26" t="n"/>
      <c r="F1848" s="27" t="n"/>
      <c r="G1848" s="26" t="n"/>
      <c r="H1848" s="28">
        <f>IFERROR(IF(G1848="","",VLOOKUP(G1848,'Setup - Vehicles'!$A$5:$D$504,4,0)),"")</f>
        <v/>
      </c>
      <c r="I1848" s="32">
        <f>IFERROR(IF(E1848="","",VLOOKUP(E1848,'Setup - Mix Design'!$A$5:$I$504,9,0)),"")</f>
        <v/>
      </c>
      <c r="J1848" s="32">
        <f>IF(OR(F1848="",I1848=""),"",F1848*I1848)</f>
        <v/>
      </c>
      <c r="K1848" s="26" t="n"/>
    </row>
    <row r="1849">
      <c r="A1849" s="31" t="n"/>
      <c r="B1849" s="26" t="n"/>
      <c r="C1849" s="26" t="n"/>
      <c r="D1849" s="26" t="n"/>
      <c r="E1849" s="26" t="n"/>
      <c r="F1849" s="27" t="n"/>
      <c r="G1849" s="26" t="n"/>
      <c r="H1849" s="28">
        <f>IFERROR(IF(G1849="","",VLOOKUP(G1849,'Setup - Vehicles'!$A$5:$D$504,4,0)),"")</f>
        <v/>
      </c>
      <c r="I1849" s="32">
        <f>IFERROR(IF(E1849="","",VLOOKUP(E1849,'Setup - Mix Design'!$A$5:$I$504,9,0)),"")</f>
        <v/>
      </c>
      <c r="J1849" s="32">
        <f>IF(OR(F1849="",I1849=""),"",F1849*I1849)</f>
        <v/>
      </c>
      <c r="K1849" s="26" t="n"/>
    </row>
    <row r="1850">
      <c r="A1850" s="31" t="n"/>
      <c r="B1850" s="26" t="n"/>
      <c r="C1850" s="26" t="n"/>
      <c r="D1850" s="26" t="n"/>
      <c r="E1850" s="26" t="n"/>
      <c r="F1850" s="27" t="n"/>
      <c r="G1850" s="26" t="n"/>
      <c r="H1850" s="28">
        <f>IFERROR(IF(G1850="","",VLOOKUP(G1850,'Setup - Vehicles'!$A$5:$D$504,4,0)),"")</f>
        <v/>
      </c>
      <c r="I1850" s="32">
        <f>IFERROR(IF(E1850="","",VLOOKUP(E1850,'Setup - Mix Design'!$A$5:$I$504,9,0)),"")</f>
        <v/>
      </c>
      <c r="J1850" s="32">
        <f>IF(OR(F1850="",I1850=""),"",F1850*I1850)</f>
        <v/>
      </c>
      <c r="K1850" s="26" t="n"/>
    </row>
    <row r="1851">
      <c r="A1851" s="31" t="n"/>
      <c r="B1851" s="26" t="n"/>
      <c r="C1851" s="26" t="n"/>
      <c r="D1851" s="26" t="n"/>
      <c r="E1851" s="26" t="n"/>
      <c r="F1851" s="27" t="n"/>
      <c r="G1851" s="26" t="n"/>
      <c r="H1851" s="28">
        <f>IFERROR(IF(G1851="","",VLOOKUP(G1851,'Setup - Vehicles'!$A$5:$D$504,4,0)),"")</f>
        <v/>
      </c>
      <c r="I1851" s="32">
        <f>IFERROR(IF(E1851="","",VLOOKUP(E1851,'Setup - Mix Design'!$A$5:$I$504,9,0)),"")</f>
        <v/>
      </c>
      <c r="J1851" s="32">
        <f>IF(OR(F1851="",I1851=""),"",F1851*I1851)</f>
        <v/>
      </c>
      <c r="K1851" s="26" t="n"/>
    </row>
    <row r="1852">
      <c r="A1852" s="31" t="n"/>
      <c r="B1852" s="26" t="n"/>
      <c r="C1852" s="26" t="n"/>
      <c r="D1852" s="26" t="n"/>
      <c r="E1852" s="26" t="n"/>
      <c r="F1852" s="27" t="n"/>
      <c r="G1852" s="26" t="n"/>
      <c r="H1852" s="28">
        <f>IFERROR(IF(G1852="","",VLOOKUP(G1852,'Setup - Vehicles'!$A$5:$D$504,4,0)),"")</f>
        <v/>
      </c>
      <c r="I1852" s="32">
        <f>IFERROR(IF(E1852="","",VLOOKUP(E1852,'Setup - Mix Design'!$A$5:$I$504,9,0)),"")</f>
        <v/>
      </c>
      <c r="J1852" s="32">
        <f>IF(OR(F1852="",I1852=""),"",F1852*I1852)</f>
        <v/>
      </c>
      <c r="K1852" s="26" t="n"/>
    </row>
    <row r="1853">
      <c r="A1853" s="31" t="n"/>
      <c r="B1853" s="26" t="n"/>
      <c r="C1853" s="26" t="n"/>
      <c r="D1853" s="26" t="n"/>
      <c r="E1853" s="26" t="n"/>
      <c r="F1853" s="27" t="n"/>
      <c r="G1853" s="26" t="n"/>
      <c r="H1853" s="28">
        <f>IFERROR(IF(G1853="","",VLOOKUP(G1853,'Setup - Vehicles'!$A$5:$D$504,4,0)),"")</f>
        <v/>
      </c>
      <c r="I1853" s="32">
        <f>IFERROR(IF(E1853="","",VLOOKUP(E1853,'Setup - Mix Design'!$A$5:$I$504,9,0)),"")</f>
        <v/>
      </c>
      <c r="J1853" s="32">
        <f>IF(OR(F1853="",I1853=""),"",F1853*I1853)</f>
        <v/>
      </c>
      <c r="K1853" s="26" t="n"/>
    </row>
    <row r="1854">
      <c r="A1854" s="31" t="n"/>
      <c r="B1854" s="26" t="n"/>
      <c r="C1854" s="26" t="n"/>
      <c r="D1854" s="26" t="n"/>
      <c r="E1854" s="26" t="n"/>
      <c r="F1854" s="27" t="n"/>
      <c r="G1854" s="26" t="n"/>
      <c r="H1854" s="28">
        <f>IFERROR(IF(G1854="","",VLOOKUP(G1854,'Setup - Vehicles'!$A$5:$D$504,4,0)),"")</f>
        <v/>
      </c>
      <c r="I1854" s="32">
        <f>IFERROR(IF(E1854="","",VLOOKUP(E1854,'Setup - Mix Design'!$A$5:$I$504,9,0)),"")</f>
        <v/>
      </c>
      <c r="J1854" s="32">
        <f>IF(OR(F1854="",I1854=""),"",F1854*I1854)</f>
        <v/>
      </c>
      <c r="K1854" s="26" t="n"/>
    </row>
    <row r="1855">
      <c r="A1855" s="31" t="n"/>
      <c r="B1855" s="26" t="n"/>
      <c r="C1855" s="26" t="n"/>
      <c r="D1855" s="26" t="n"/>
      <c r="E1855" s="26" t="n"/>
      <c r="F1855" s="27" t="n"/>
      <c r="G1855" s="26" t="n"/>
      <c r="H1855" s="28">
        <f>IFERROR(IF(G1855="","",VLOOKUP(G1855,'Setup - Vehicles'!$A$5:$D$504,4,0)),"")</f>
        <v/>
      </c>
      <c r="I1855" s="32">
        <f>IFERROR(IF(E1855="","",VLOOKUP(E1855,'Setup - Mix Design'!$A$5:$I$504,9,0)),"")</f>
        <v/>
      </c>
      <c r="J1855" s="32">
        <f>IF(OR(F1855="",I1855=""),"",F1855*I1855)</f>
        <v/>
      </c>
      <c r="K1855" s="26" t="n"/>
    </row>
    <row r="1856">
      <c r="A1856" s="31" t="n"/>
      <c r="B1856" s="26" t="n"/>
      <c r="C1856" s="26" t="n"/>
      <c r="D1856" s="26" t="n"/>
      <c r="E1856" s="26" t="n"/>
      <c r="F1856" s="27" t="n"/>
      <c r="G1856" s="26" t="n"/>
      <c r="H1856" s="28">
        <f>IFERROR(IF(G1856="","",VLOOKUP(G1856,'Setup - Vehicles'!$A$5:$D$504,4,0)),"")</f>
        <v/>
      </c>
      <c r="I1856" s="32">
        <f>IFERROR(IF(E1856="","",VLOOKUP(E1856,'Setup - Mix Design'!$A$5:$I$504,9,0)),"")</f>
        <v/>
      </c>
      <c r="J1856" s="32">
        <f>IF(OR(F1856="",I1856=""),"",F1856*I1856)</f>
        <v/>
      </c>
      <c r="K1856" s="26" t="n"/>
    </row>
    <row r="1857">
      <c r="A1857" s="31" t="n"/>
      <c r="B1857" s="26" t="n"/>
      <c r="C1857" s="26" t="n"/>
      <c r="D1857" s="26" t="n"/>
      <c r="E1857" s="26" t="n"/>
      <c r="F1857" s="27" t="n"/>
      <c r="G1857" s="26" t="n"/>
      <c r="H1857" s="28">
        <f>IFERROR(IF(G1857="","",VLOOKUP(G1857,'Setup - Vehicles'!$A$5:$D$504,4,0)),"")</f>
        <v/>
      </c>
      <c r="I1857" s="32">
        <f>IFERROR(IF(E1857="","",VLOOKUP(E1857,'Setup - Mix Design'!$A$5:$I$504,9,0)),"")</f>
        <v/>
      </c>
      <c r="J1857" s="32">
        <f>IF(OR(F1857="",I1857=""),"",F1857*I1857)</f>
        <v/>
      </c>
      <c r="K1857" s="26" t="n"/>
    </row>
    <row r="1858">
      <c r="A1858" s="31" t="n"/>
      <c r="B1858" s="26" t="n"/>
      <c r="C1858" s="26" t="n"/>
      <c r="D1858" s="26" t="n"/>
      <c r="E1858" s="26" t="n"/>
      <c r="F1858" s="27" t="n"/>
      <c r="G1858" s="26" t="n"/>
      <c r="H1858" s="28">
        <f>IFERROR(IF(G1858="","",VLOOKUP(G1858,'Setup - Vehicles'!$A$5:$D$504,4,0)),"")</f>
        <v/>
      </c>
      <c r="I1858" s="32">
        <f>IFERROR(IF(E1858="","",VLOOKUP(E1858,'Setup - Mix Design'!$A$5:$I$504,9,0)),"")</f>
        <v/>
      </c>
      <c r="J1858" s="32">
        <f>IF(OR(F1858="",I1858=""),"",F1858*I1858)</f>
        <v/>
      </c>
      <c r="K1858" s="26" t="n"/>
    </row>
    <row r="1859">
      <c r="A1859" s="31" t="n"/>
      <c r="B1859" s="26" t="n"/>
      <c r="C1859" s="26" t="n"/>
      <c r="D1859" s="26" t="n"/>
      <c r="E1859" s="26" t="n"/>
      <c r="F1859" s="27" t="n"/>
      <c r="G1859" s="26" t="n"/>
      <c r="H1859" s="28">
        <f>IFERROR(IF(G1859="","",VLOOKUP(G1859,'Setup - Vehicles'!$A$5:$D$504,4,0)),"")</f>
        <v/>
      </c>
      <c r="I1859" s="32">
        <f>IFERROR(IF(E1859="","",VLOOKUP(E1859,'Setup - Mix Design'!$A$5:$I$504,9,0)),"")</f>
        <v/>
      </c>
      <c r="J1859" s="32">
        <f>IF(OR(F1859="",I1859=""),"",F1859*I1859)</f>
        <v/>
      </c>
      <c r="K1859" s="26" t="n"/>
    </row>
    <row r="1860">
      <c r="A1860" s="31" t="n"/>
      <c r="B1860" s="26" t="n"/>
      <c r="C1860" s="26" t="n"/>
      <c r="D1860" s="26" t="n"/>
      <c r="E1860" s="26" t="n"/>
      <c r="F1860" s="27" t="n"/>
      <c r="G1860" s="26" t="n"/>
      <c r="H1860" s="28">
        <f>IFERROR(IF(G1860="","",VLOOKUP(G1860,'Setup - Vehicles'!$A$5:$D$504,4,0)),"")</f>
        <v/>
      </c>
      <c r="I1860" s="32">
        <f>IFERROR(IF(E1860="","",VLOOKUP(E1860,'Setup - Mix Design'!$A$5:$I$504,9,0)),"")</f>
        <v/>
      </c>
      <c r="J1860" s="32">
        <f>IF(OR(F1860="",I1860=""),"",F1860*I1860)</f>
        <v/>
      </c>
      <c r="K1860" s="26" t="n"/>
    </row>
    <row r="1861">
      <c r="A1861" s="31" t="n"/>
      <c r="B1861" s="26" t="n"/>
      <c r="C1861" s="26" t="n"/>
      <c r="D1861" s="26" t="n"/>
      <c r="E1861" s="26" t="n"/>
      <c r="F1861" s="27" t="n"/>
      <c r="G1861" s="26" t="n"/>
      <c r="H1861" s="28">
        <f>IFERROR(IF(G1861="","",VLOOKUP(G1861,'Setup - Vehicles'!$A$5:$D$504,4,0)),"")</f>
        <v/>
      </c>
      <c r="I1861" s="32">
        <f>IFERROR(IF(E1861="","",VLOOKUP(E1861,'Setup - Mix Design'!$A$5:$I$504,9,0)),"")</f>
        <v/>
      </c>
      <c r="J1861" s="32">
        <f>IF(OR(F1861="",I1861=""),"",F1861*I1861)</f>
        <v/>
      </c>
      <c r="K1861" s="26" t="n"/>
    </row>
    <row r="1862">
      <c r="A1862" s="31" t="n"/>
      <c r="B1862" s="26" t="n"/>
      <c r="C1862" s="26" t="n"/>
      <c r="D1862" s="26" t="n"/>
      <c r="E1862" s="26" t="n"/>
      <c r="F1862" s="27" t="n"/>
      <c r="G1862" s="26" t="n"/>
      <c r="H1862" s="28">
        <f>IFERROR(IF(G1862="","",VLOOKUP(G1862,'Setup - Vehicles'!$A$5:$D$504,4,0)),"")</f>
        <v/>
      </c>
      <c r="I1862" s="32">
        <f>IFERROR(IF(E1862="","",VLOOKUP(E1862,'Setup - Mix Design'!$A$5:$I$504,9,0)),"")</f>
        <v/>
      </c>
      <c r="J1862" s="32">
        <f>IF(OR(F1862="",I1862=""),"",F1862*I1862)</f>
        <v/>
      </c>
      <c r="K1862" s="26" t="n"/>
    </row>
    <row r="1863">
      <c r="A1863" s="31" t="n"/>
      <c r="B1863" s="26" t="n"/>
      <c r="C1863" s="26" t="n"/>
      <c r="D1863" s="26" t="n"/>
      <c r="E1863" s="26" t="n"/>
      <c r="F1863" s="27" t="n"/>
      <c r="G1863" s="26" t="n"/>
      <c r="H1863" s="28">
        <f>IFERROR(IF(G1863="","",VLOOKUP(G1863,'Setup - Vehicles'!$A$5:$D$504,4,0)),"")</f>
        <v/>
      </c>
      <c r="I1863" s="32">
        <f>IFERROR(IF(E1863="","",VLOOKUP(E1863,'Setup - Mix Design'!$A$5:$I$504,9,0)),"")</f>
        <v/>
      </c>
      <c r="J1863" s="32">
        <f>IF(OR(F1863="",I1863=""),"",F1863*I1863)</f>
        <v/>
      </c>
      <c r="K1863" s="26" t="n"/>
    </row>
    <row r="1864">
      <c r="A1864" s="31" t="n"/>
      <c r="B1864" s="26" t="n"/>
      <c r="C1864" s="26" t="n"/>
      <c r="D1864" s="26" t="n"/>
      <c r="E1864" s="26" t="n"/>
      <c r="F1864" s="27" t="n"/>
      <c r="G1864" s="26" t="n"/>
      <c r="H1864" s="28">
        <f>IFERROR(IF(G1864="","",VLOOKUP(G1864,'Setup - Vehicles'!$A$5:$D$504,4,0)),"")</f>
        <v/>
      </c>
      <c r="I1864" s="32">
        <f>IFERROR(IF(E1864="","",VLOOKUP(E1864,'Setup - Mix Design'!$A$5:$I$504,9,0)),"")</f>
        <v/>
      </c>
      <c r="J1864" s="32">
        <f>IF(OR(F1864="",I1864=""),"",F1864*I1864)</f>
        <v/>
      </c>
      <c r="K1864" s="26" t="n"/>
    </row>
    <row r="1865">
      <c r="A1865" s="31" t="n"/>
      <c r="B1865" s="26" t="n"/>
      <c r="C1865" s="26" t="n"/>
      <c r="D1865" s="26" t="n"/>
      <c r="E1865" s="26" t="n"/>
      <c r="F1865" s="27" t="n"/>
      <c r="G1865" s="26" t="n"/>
      <c r="H1865" s="28">
        <f>IFERROR(IF(G1865="","",VLOOKUP(G1865,'Setup - Vehicles'!$A$5:$D$504,4,0)),"")</f>
        <v/>
      </c>
      <c r="I1865" s="32">
        <f>IFERROR(IF(E1865="","",VLOOKUP(E1865,'Setup - Mix Design'!$A$5:$I$504,9,0)),"")</f>
        <v/>
      </c>
      <c r="J1865" s="32">
        <f>IF(OR(F1865="",I1865=""),"",F1865*I1865)</f>
        <v/>
      </c>
      <c r="K1865" s="26" t="n"/>
    </row>
    <row r="1866">
      <c r="A1866" s="31" t="n"/>
      <c r="B1866" s="26" t="n"/>
      <c r="C1866" s="26" t="n"/>
      <c r="D1866" s="26" t="n"/>
      <c r="E1866" s="26" t="n"/>
      <c r="F1866" s="27" t="n"/>
      <c r="G1866" s="26" t="n"/>
      <c r="H1866" s="28">
        <f>IFERROR(IF(G1866="","",VLOOKUP(G1866,'Setup - Vehicles'!$A$5:$D$504,4,0)),"")</f>
        <v/>
      </c>
      <c r="I1866" s="32">
        <f>IFERROR(IF(E1866="","",VLOOKUP(E1866,'Setup - Mix Design'!$A$5:$I$504,9,0)),"")</f>
        <v/>
      </c>
      <c r="J1866" s="32">
        <f>IF(OR(F1866="",I1866=""),"",F1866*I1866)</f>
        <v/>
      </c>
      <c r="K1866" s="26" t="n"/>
    </row>
    <row r="1867">
      <c r="A1867" s="31" t="n"/>
      <c r="B1867" s="26" t="n"/>
      <c r="C1867" s="26" t="n"/>
      <c r="D1867" s="26" t="n"/>
      <c r="E1867" s="26" t="n"/>
      <c r="F1867" s="27" t="n"/>
      <c r="G1867" s="26" t="n"/>
      <c r="H1867" s="28">
        <f>IFERROR(IF(G1867="","",VLOOKUP(G1867,'Setup - Vehicles'!$A$5:$D$504,4,0)),"")</f>
        <v/>
      </c>
      <c r="I1867" s="32">
        <f>IFERROR(IF(E1867="","",VLOOKUP(E1867,'Setup - Mix Design'!$A$5:$I$504,9,0)),"")</f>
        <v/>
      </c>
      <c r="J1867" s="32">
        <f>IF(OR(F1867="",I1867=""),"",F1867*I1867)</f>
        <v/>
      </c>
      <c r="K1867" s="26" t="n"/>
    </row>
    <row r="1868">
      <c r="A1868" s="31" t="n"/>
      <c r="B1868" s="26" t="n"/>
      <c r="C1868" s="26" t="n"/>
      <c r="D1868" s="26" t="n"/>
      <c r="E1868" s="26" t="n"/>
      <c r="F1868" s="27" t="n"/>
      <c r="G1868" s="26" t="n"/>
      <c r="H1868" s="28">
        <f>IFERROR(IF(G1868="","",VLOOKUP(G1868,'Setup - Vehicles'!$A$5:$D$504,4,0)),"")</f>
        <v/>
      </c>
      <c r="I1868" s="32">
        <f>IFERROR(IF(E1868="","",VLOOKUP(E1868,'Setup - Mix Design'!$A$5:$I$504,9,0)),"")</f>
        <v/>
      </c>
      <c r="J1868" s="32">
        <f>IF(OR(F1868="",I1868=""),"",F1868*I1868)</f>
        <v/>
      </c>
      <c r="K1868" s="26" t="n"/>
    </row>
    <row r="1869">
      <c r="A1869" s="31" t="n"/>
      <c r="B1869" s="26" t="n"/>
      <c r="C1869" s="26" t="n"/>
      <c r="D1869" s="26" t="n"/>
      <c r="E1869" s="26" t="n"/>
      <c r="F1869" s="27" t="n"/>
      <c r="G1869" s="26" t="n"/>
      <c r="H1869" s="28">
        <f>IFERROR(IF(G1869="","",VLOOKUP(G1869,'Setup - Vehicles'!$A$5:$D$504,4,0)),"")</f>
        <v/>
      </c>
      <c r="I1869" s="32">
        <f>IFERROR(IF(E1869="","",VLOOKUP(E1869,'Setup - Mix Design'!$A$5:$I$504,9,0)),"")</f>
        <v/>
      </c>
      <c r="J1869" s="32">
        <f>IF(OR(F1869="",I1869=""),"",F1869*I1869)</f>
        <v/>
      </c>
      <c r="K1869" s="26" t="n"/>
    </row>
    <row r="1870">
      <c r="A1870" s="31" t="n"/>
      <c r="B1870" s="26" t="n"/>
      <c r="C1870" s="26" t="n"/>
      <c r="D1870" s="26" t="n"/>
      <c r="E1870" s="26" t="n"/>
      <c r="F1870" s="27" t="n"/>
      <c r="G1870" s="26" t="n"/>
      <c r="H1870" s="28">
        <f>IFERROR(IF(G1870="","",VLOOKUP(G1870,'Setup - Vehicles'!$A$5:$D$504,4,0)),"")</f>
        <v/>
      </c>
      <c r="I1870" s="32">
        <f>IFERROR(IF(E1870="","",VLOOKUP(E1870,'Setup - Mix Design'!$A$5:$I$504,9,0)),"")</f>
        <v/>
      </c>
      <c r="J1870" s="32">
        <f>IF(OR(F1870="",I1870=""),"",F1870*I1870)</f>
        <v/>
      </c>
      <c r="K1870" s="26" t="n"/>
    </row>
    <row r="1871">
      <c r="A1871" s="31" t="n"/>
      <c r="B1871" s="26" t="n"/>
      <c r="C1871" s="26" t="n"/>
      <c r="D1871" s="26" t="n"/>
      <c r="E1871" s="26" t="n"/>
      <c r="F1871" s="27" t="n"/>
      <c r="G1871" s="26" t="n"/>
      <c r="H1871" s="28">
        <f>IFERROR(IF(G1871="","",VLOOKUP(G1871,'Setup - Vehicles'!$A$5:$D$504,4,0)),"")</f>
        <v/>
      </c>
      <c r="I1871" s="32">
        <f>IFERROR(IF(E1871="","",VLOOKUP(E1871,'Setup - Mix Design'!$A$5:$I$504,9,0)),"")</f>
        <v/>
      </c>
      <c r="J1871" s="32">
        <f>IF(OR(F1871="",I1871=""),"",F1871*I1871)</f>
        <v/>
      </c>
      <c r="K1871" s="26" t="n"/>
    </row>
    <row r="1872">
      <c r="A1872" s="31" t="n"/>
      <c r="B1872" s="26" t="n"/>
      <c r="C1872" s="26" t="n"/>
      <c r="D1872" s="26" t="n"/>
      <c r="E1872" s="26" t="n"/>
      <c r="F1872" s="27" t="n"/>
      <c r="G1872" s="26" t="n"/>
      <c r="H1872" s="28">
        <f>IFERROR(IF(G1872="","",VLOOKUP(G1872,'Setup - Vehicles'!$A$5:$D$504,4,0)),"")</f>
        <v/>
      </c>
      <c r="I1872" s="32">
        <f>IFERROR(IF(E1872="","",VLOOKUP(E1872,'Setup - Mix Design'!$A$5:$I$504,9,0)),"")</f>
        <v/>
      </c>
      <c r="J1872" s="32">
        <f>IF(OR(F1872="",I1872=""),"",F1872*I1872)</f>
        <v/>
      </c>
      <c r="K1872" s="26" t="n"/>
    </row>
    <row r="1873">
      <c r="A1873" s="31" t="n"/>
      <c r="B1873" s="26" t="n"/>
      <c r="C1873" s="26" t="n"/>
      <c r="D1873" s="26" t="n"/>
      <c r="E1873" s="26" t="n"/>
      <c r="F1873" s="27" t="n"/>
      <c r="G1873" s="26" t="n"/>
      <c r="H1873" s="28">
        <f>IFERROR(IF(G1873="","",VLOOKUP(G1873,'Setup - Vehicles'!$A$5:$D$504,4,0)),"")</f>
        <v/>
      </c>
      <c r="I1873" s="32">
        <f>IFERROR(IF(E1873="","",VLOOKUP(E1873,'Setup - Mix Design'!$A$5:$I$504,9,0)),"")</f>
        <v/>
      </c>
      <c r="J1873" s="32">
        <f>IF(OR(F1873="",I1873=""),"",F1873*I1873)</f>
        <v/>
      </c>
      <c r="K1873" s="26" t="n"/>
    </row>
    <row r="1874">
      <c r="A1874" s="31" t="n"/>
      <c r="B1874" s="26" t="n"/>
      <c r="C1874" s="26" t="n"/>
      <c r="D1874" s="26" t="n"/>
      <c r="E1874" s="26" t="n"/>
      <c r="F1874" s="27" t="n"/>
      <c r="G1874" s="26" t="n"/>
      <c r="H1874" s="28">
        <f>IFERROR(IF(G1874="","",VLOOKUP(G1874,'Setup - Vehicles'!$A$5:$D$504,4,0)),"")</f>
        <v/>
      </c>
      <c r="I1874" s="32">
        <f>IFERROR(IF(E1874="","",VLOOKUP(E1874,'Setup - Mix Design'!$A$5:$I$504,9,0)),"")</f>
        <v/>
      </c>
      <c r="J1874" s="32">
        <f>IF(OR(F1874="",I1874=""),"",F1874*I1874)</f>
        <v/>
      </c>
      <c r="K1874" s="26" t="n"/>
    </row>
    <row r="1875">
      <c r="A1875" s="31" t="n"/>
      <c r="B1875" s="26" t="n"/>
      <c r="C1875" s="26" t="n"/>
      <c r="D1875" s="26" t="n"/>
      <c r="E1875" s="26" t="n"/>
      <c r="F1875" s="27" t="n"/>
      <c r="G1875" s="26" t="n"/>
      <c r="H1875" s="28">
        <f>IFERROR(IF(G1875="","",VLOOKUP(G1875,'Setup - Vehicles'!$A$5:$D$504,4,0)),"")</f>
        <v/>
      </c>
      <c r="I1875" s="32">
        <f>IFERROR(IF(E1875="","",VLOOKUP(E1875,'Setup - Mix Design'!$A$5:$I$504,9,0)),"")</f>
        <v/>
      </c>
      <c r="J1875" s="32">
        <f>IF(OR(F1875="",I1875=""),"",F1875*I1875)</f>
        <v/>
      </c>
      <c r="K1875" s="26" t="n"/>
    </row>
    <row r="1876">
      <c r="A1876" s="31" t="n"/>
      <c r="B1876" s="26" t="n"/>
      <c r="C1876" s="26" t="n"/>
      <c r="D1876" s="26" t="n"/>
      <c r="E1876" s="26" t="n"/>
      <c r="F1876" s="27" t="n"/>
      <c r="G1876" s="26" t="n"/>
      <c r="H1876" s="28">
        <f>IFERROR(IF(G1876="","",VLOOKUP(G1876,'Setup - Vehicles'!$A$5:$D$504,4,0)),"")</f>
        <v/>
      </c>
      <c r="I1876" s="32">
        <f>IFERROR(IF(E1876="","",VLOOKUP(E1876,'Setup - Mix Design'!$A$5:$I$504,9,0)),"")</f>
        <v/>
      </c>
      <c r="J1876" s="32">
        <f>IF(OR(F1876="",I1876=""),"",F1876*I1876)</f>
        <v/>
      </c>
      <c r="K1876" s="26" t="n"/>
    </row>
    <row r="1877">
      <c r="A1877" s="31" t="n"/>
      <c r="B1877" s="26" t="n"/>
      <c r="C1877" s="26" t="n"/>
      <c r="D1877" s="26" t="n"/>
      <c r="E1877" s="26" t="n"/>
      <c r="F1877" s="27" t="n"/>
      <c r="G1877" s="26" t="n"/>
      <c r="H1877" s="28">
        <f>IFERROR(IF(G1877="","",VLOOKUP(G1877,'Setup - Vehicles'!$A$5:$D$504,4,0)),"")</f>
        <v/>
      </c>
      <c r="I1877" s="32">
        <f>IFERROR(IF(E1877="","",VLOOKUP(E1877,'Setup - Mix Design'!$A$5:$I$504,9,0)),"")</f>
        <v/>
      </c>
      <c r="J1877" s="32">
        <f>IF(OR(F1877="",I1877=""),"",F1877*I1877)</f>
        <v/>
      </c>
      <c r="K1877" s="26" t="n"/>
    </row>
    <row r="1878">
      <c r="A1878" s="31" t="n"/>
      <c r="B1878" s="26" t="n"/>
      <c r="C1878" s="26" t="n"/>
      <c r="D1878" s="26" t="n"/>
      <c r="E1878" s="26" t="n"/>
      <c r="F1878" s="27" t="n"/>
      <c r="G1878" s="26" t="n"/>
      <c r="H1878" s="28">
        <f>IFERROR(IF(G1878="","",VLOOKUP(G1878,'Setup - Vehicles'!$A$5:$D$504,4,0)),"")</f>
        <v/>
      </c>
      <c r="I1878" s="32">
        <f>IFERROR(IF(E1878="","",VLOOKUP(E1878,'Setup - Mix Design'!$A$5:$I$504,9,0)),"")</f>
        <v/>
      </c>
      <c r="J1878" s="32">
        <f>IF(OR(F1878="",I1878=""),"",F1878*I1878)</f>
        <v/>
      </c>
      <c r="K1878" s="26" t="n"/>
    </row>
    <row r="1879">
      <c r="A1879" s="31" t="n"/>
      <c r="B1879" s="26" t="n"/>
      <c r="C1879" s="26" t="n"/>
      <c r="D1879" s="26" t="n"/>
      <c r="E1879" s="26" t="n"/>
      <c r="F1879" s="27" t="n"/>
      <c r="G1879" s="26" t="n"/>
      <c r="H1879" s="28">
        <f>IFERROR(IF(G1879="","",VLOOKUP(G1879,'Setup - Vehicles'!$A$5:$D$504,4,0)),"")</f>
        <v/>
      </c>
      <c r="I1879" s="32">
        <f>IFERROR(IF(E1879="","",VLOOKUP(E1879,'Setup - Mix Design'!$A$5:$I$504,9,0)),"")</f>
        <v/>
      </c>
      <c r="J1879" s="32">
        <f>IF(OR(F1879="",I1879=""),"",F1879*I1879)</f>
        <v/>
      </c>
      <c r="K1879" s="26" t="n"/>
    </row>
    <row r="1880">
      <c r="A1880" s="31" t="n"/>
      <c r="B1880" s="26" t="n"/>
      <c r="C1880" s="26" t="n"/>
      <c r="D1880" s="26" t="n"/>
      <c r="E1880" s="26" t="n"/>
      <c r="F1880" s="27" t="n"/>
      <c r="G1880" s="26" t="n"/>
      <c r="H1880" s="28">
        <f>IFERROR(IF(G1880="","",VLOOKUP(G1880,'Setup - Vehicles'!$A$5:$D$504,4,0)),"")</f>
        <v/>
      </c>
      <c r="I1880" s="32">
        <f>IFERROR(IF(E1880="","",VLOOKUP(E1880,'Setup - Mix Design'!$A$5:$I$504,9,0)),"")</f>
        <v/>
      </c>
      <c r="J1880" s="32">
        <f>IF(OR(F1880="",I1880=""),"",F1880*I1880)</f>
        <v/>
      </c>
      <c r="K1880" s="26" t="n"/>
    </row>
    <row r="1881">
      <c r="A1881" s="31" t="n"/>
      <c r="B1881" s="26" t="n"/>
      <c r="C1881" s="26" t="n"/>
      <c r="D1881" s="26" t="n"/>
      <c r="E1881" s="26" t="n"/>
      <c r="F1881" s="27" t="n"/>
      <c r="G1881" s="26" t="n"/>
      <c r="H1881" s="28">
        <f>IFERROR(IF(G1881="","",VLOOKUP(G1881,'Setup - Vehicles'!$A$5:$D$504,4,0)),"")</f>
        <v/>
      </c>
      <c r="I1881" s="32">
        <f>IFERROR(IF(E1881="","",VLOOKUP(E1881,'Setup - Mix Design'!$A$5:$I$504,9,0)),"")</f>
        <v/>
      </c>
      <c r="J1881" s="32">
        <f>IF(OR(F1881="",I1881=""),"",F1881*I1881)</f>
        <v/>
      </c>
      <c r="K1881" s="26" t="n"/>
    </row>
    <row r="1882">
      <c r="A1882" s="31" t="n"/>
      <c r="B1882" s="26" t="n"/>
      <c r="C1882" s="26" t="n"/>
      <c r="D1882" s="26" t="n"/>
      <c r="E1882" s="26" t="n"/>
      <c r="F1882" s="27" t="n"/>
      <c r="G1882" s="26" t="n"/>
      <c r="H1882" s="28">
        <f>IFERROR(IF(G1882="","",VLOOKUP(G1882,'Setup - Vehicles'!$A$5:$D$504,4,0)),"")</f>
        <v/>
      </c>
      <c r="I1882" s="32">
        <f>IFERROR(IF(E1882="","",VLOOKUP(E1882,'Setup - Mix Design'!$A$5:$I$504,9,0)),"")</f>
        <v/>
      </c>
      <c r="J1882" s="32">
        <f>IF(OR(F1882="",I1882=""),"",F1882*I1882)</f>
        <v/>
      </c>
      <c r="K1882" s="26" t="n"/>
    </row>
    <row r="1883">
      <c r="A1883" s="31" t="n"/>
      <c r="B1883" s="26" t="n"/>
      <c r="C1883" s="26" t="n"/>
      <c r="D1883" s="26" t="n"/>
      <c r="E1883" s="26" t="n"/>
      <c r="F1883" s="27" t="n"/>
      <c r="G1883" s="26" t="n"/>
      <c r="H1883" s="28">
        <f>IFERROR(IF(G1883="","",VLOOKUP(G1883,'Setup - Vehicles'!$A$5:$D$504,4,0)),"")</f>
        <v/>
      </c>
      <c r="I1883" s="32">
        <f>IFERROR(IF(E1883="","",VLOOKUP(E1883,'Setup - Mix Design'!$A$5:$I$504,9,0)),"")</f>
        <v/>
      </c>
      <c r="J1883" s="32">
        <f>IF(OR(F1883="",I1883=""),"",F1883*I1883)</f>
        <v/>
      </c>
      <c r="K1883" s="26" t="n"/>
    </row>
    <row r="1884">
      <c r="A1884" s="31" t="n"/>
      <c r="B1884" s="26" t="n"/>
      <c r="C1884" s="26" t="n"/>
      <c r="D1884" s="26" t="n"/>
      <c r="E1884" s="26" t="n"/>
      <c r="F1884" s="27" t="n"/>
      <c r="G1884" s="26" t="n"/>
      <c r="H1884" s="28">
        <f>IFERROR(IF(G1884="","",VLOOKUP(G1884,'Setup - Vehicles'!$A$5:$D$504,4,0)),"")</f>
        <v/>
      </c>
      <c r="I1884" s="32">
        <f>IFERROR(IF(E1884="","",VLOOKUP(E1884,'Setup - Mix Design'!$A$5:$I$504,9,0)),"")</f>
        <v/>
      </c>
      <c r="J1884" s="32">
        <f>IF(OR(F1884="",I1884=""),"",F1884*I1884)</f>
        <v/>
      </c>
      <c r="K1884" s="26" t="n"/>
    </row>
    <row r="1885">
      <c r="A1885" s="31" t="n"/>
      <c r="B1885" s="26" t="n"/>
      <c r="C1885" s="26" t="n"/>
      <c r="D1885" s="26" t="n"/>
      <c r="E1885" s="26" t="n"/>
      <c r="F1885" s="27" t="n"/>
      <c r="G1885" s="26" t="n"/>
      <c r="H1885" s="28">
        <f>IFERROR(IF(G1885="","",VLOOKUP(G1885,'Setup - Vehicles'!$A$5:$D$504,4,0)),"")</f>
        <v/>
      </c>
      <c r="I1885" s="32">
        <f>IFERROR(IF(E1885="","",VLOOKUP(E1885,'Setup - Mix Design'!$A$5:$I$504,9,0)),"")</f>
        <v/>
      </c>
      <c r="J1885" s="32">
        <f>IF(OR(F1885="",I1885=""),"",F1885*I1885)</f>
        <v/>
      </c>
      <c r="K1885" s="26" t="n"/>
    </row>
    <row r="1886">
      <c r="A1886" s="31" t="n"/>
      <c r="B1886" s="26" t="n"/>
      <c r="C1886" s="26" t="n"/>
      <c r="D1886" s="26" t="n"/>
      <c r="E1886" s="26" t="n"/>
      <c r="F1886" s="27" t="n"/>
      <c r="G1886" s="26" t="n"/>
      <c r="H1886" s="28">
        <f>IFERROR(IF(G1886="","",VLOOKUP(G1886,'Setup - Vehicles'!$A$5:$D$504,4,0)),"")</f>
        <v/>
      </c>
      <c r="I1886" s="32">
        <f>IFERROR(IF(E1886="","",VLOOKUP(E1886,'Setup - Mix Design'!$A$5:$I$504,9,0)),"")</f>
        <v/>
      </c>
      <c r="J1886" s="32">
        <f>IF(OR(F1886="",I1886=""),"",F1886*I1886)</f>
        <v/>
      </c>
      <c r="K1886" s="26" t="n"/>
    </row>
    <row r="1887">
      <c r="A1887" s="31" t="n"/>
      <c r="B1887" s="26" t="n"/>
      <c r="C1887" s="26" t="n"/>
      <c r="D1887" s="26" t="n"/>
      <c r="E1887" s="26" t="n"/>
      <c r="F1887" s="27" t="n"/>
      <c r="G1887" s="26" t="n"/>
      <c r="H1887" s="28">
        <f>IFERROR(IF(G1887="","",VLOOKUP(G1887,'Setup - Vehicles'!$A$5:$D$504,4,0)),"")</f>
        <v/>
      </c>
      <c r="I1887" s="32">
        <f>IFERROR(IF(E1887="","",VLOOKUP(E1887,'Setup - Mix Design'!$A$5:$I$504,9,0)),"")</f>
        <v/>
      </c>
      <c r="J1887" s="32">
        <f>IF(OR(F1887="",I1887=""),"",F1887*I1887)</f>
        <v/>
      </c>
      <c r="K1887" s="26" t="n"/>
    </row>
    <row r="1888">
      <c r="A1888" s="31" t="n"/>
      <c r="B1888" s="26" t="n"/>
      <c r="C1888" s="26" t="n"/>
      <c r="D1888" s="26" t="n"/>
      <c r="E1888" s="26" t="n"/>
      <c r="F1888" s="27" t="n"/>
      <c r="G1888" s="26" t="n"/>
      <c r="H1888" s="28">
        <f>IFERROR(IF(G1888="","",VLOOKUP(G1888,'Setup - Vehicles'!$A$5:$D$504,4,0)),"")</f>
        <v/>
      </c>
      <c r="I1888" s="32">
        <f>IFERROR(IF(E1888="","",VLOOKUP(E1888,'Setup - Mix Design'!$A$5:$I$504,9,0)),"")</f>
        <v/>
      </c>
      <c r="J1888" s="32">
        <f>IF(OR(F1888="",I1888=""),"",F1888*I1888)</f>
        <v/>
      </c>
      <c r="K1888" s="26" t="n"/>
    </row>
    <row r="1889">
      <c r="A1889" s="31" t="n"/>
      <c r="B1889" s="26" t="n"/>
      <c r="C1889" s="26" t="n"/>
      <c r="D1889" s="26" t="n"/>
      <c r="E1889" s="26" t="n"/>
      <c r="F1889" s="27" t="n"/>
      <c r="G1889" s="26" t="n"/>
      <c r="H1889" s="28">
        <f>IFERROR(IF(G1889="","",VLOOKUP(G1889,'Setup - Vehicles'!$A$5:$D$504,4,0)),"")</f>
        <v/>
      </c>
      <c r="I1889" s="32">
        <f>IFERROR(IF(E1889="","",VLOOKUP(E1889,'Setup - Mix Design'!$A$5:$I$504,9,0)),"")</f>
        <v/>
      </c>
      <c r="J1889" s="32">
        <f>IF(OR(F1889="",I1889=""),"",F1889*I1889)</f>
        <v/>
      </c>
      <c r="K1889" s="26" t="n"/>
    </row>
    <row r="1890">
      <c r="A1890" s="31" t="n"/>
      <c r="B1890" s="26" t="n"/>
      <c r="C1890" s="26" t="n"/>
      <c r="D1890" s="26" t="n"/>
      <c r="E1890" s="26" t="n"/>
      <c r="F1890" s="27" t="n"/>
      <c r="G1890" s="26" t="n"/>
      <c r="H1890" s="28">
        <f>IFERROR(IF(G1890="","",VLOOKUP(G1890,'Setup - Vehicles'!$A$5:$D$504,4,0)),"")</f>
        <v/>
      </c>
      <c r="I1890" s="32">
        <f>IFERROR(IF(E1890="","",VLOOKUP(E1890,'Setup - Mix Design'!$A$5:$I$504,9,0)),"")</f>
        <v/>
      </c>
      <c r="J1890" s="32">
        <f>IF(OR(F1890="",I1890=""),"",F1890*I1890)</f>
        <v/>
      </c>
      <c r="K1890" s="26" t="n"/>
    </row>
    <row r="1891">
      <c r="A1891" s="31" t="n"/>
      <c r="B1891" s="26" t="n"/>
      <c r="C1891" s="26" t="n"/>
      <c r="D1891" s="26" t="n"/>
      <c r="E1891" s="26" t="n"/>
      <c r="F1891" s="27" t="n"/>
      <c r="G1891" s="26" t="n"/>
      <c r="H1891" s="28">
        <f>IFERROR(IF(G1891="","",VLOOKUP(G1891,'Setup - Vehicles'!$A$5:$D$504,4,0)),"")</f>
        <v/>
      </c>
      <c r="I1891" s="32">
        <f>IFERROR(IF(E1891="","",VLOOKUP(E1891,'Setup - Mix Design'!$A$5:$I$504,9,0)),"")</f>
        <v/>
      </c>
      <c r="J1891" s="32">
        <f>IF(OR(F1891="",I1891=""),"",F1891*I1891)</f>
        <v/>
      </c>
      <c r="K1891" s="26" t="n"/>
    </row>
    <row r="1892">
      <c r="A1892" s="31" t="n"/>
      <c r="B1892" s="26" t="n"/>
      <c r="C1892" s="26" t="n"/>
      <c r="D1892" s="26" t="n"/>
      <c r="E1892" s="26" t="n"/>
      <c r="F1892" s="27" t="n"/>
      <c r="G1892" s="26" t="n"/>
      <c r="H1892" s="28">
        <f>IFERROR(IF(G1892="","",VLOOKUP(G1892,'Setup - Vehicles'!$A$5:$D$504,4,0)),"")</f>
        <v/>
      </c>
      <c r="I1892" s="32">
        <f>IFERROR(IF(E1892="","",VLOOKUP(E1892,'Setup - Mix Design'!$A$5:$I$504,9,0)),"")</f>
        <v/>
      </c>
      <c r="J1892" s="32">
        <f>IF(OR(F1892="",I1892=""),"",F1892*I1892)</f>
        <v/>
      </c>
      <c r="K1892" s="26" t="n"/>
    </row>
    <row r="1893">
      <c r="A1893" s="31" t="n"/>
      <c r="B1893" s="26" t="n"/>
      <c r="C1893" s="26" t="n"/>
      <c r="D1893" s="26" t="n"/>
      <c r="E1893" s="26" t="n"/>
      <c r="F1893" s="27" t="n"/>
      <c r="G1893" s="26" t="n"/>
      <c r="H1893" s="28">
        <f>IFERROR(IF(G1893="","",VLOOKUP(G1893,'Setup - Vehicles'!$A$5:$D$504,4,0)),"")</f>
        <v/>
      </c>
      <c r="I1893" s="32">
        <f>IFERROR(IF(E1893="","",VLOOKUP(E1893,'Setup - Mix Design'!$A$5:$I$504,9,0)),"")</f>
        <v/>
      </c>
      <c r="J1893" s="32">
        <f>IF(OR(F1893="",I1893=""),"",F1893*I1893)</f>
        <v/>
      </c>
      <c r="K1893" s="26" t="n"/>
    </row>
    <row r="1894">
      <c r="A1894" s="31" t="n"/>
      <c r="B1894" s="26" t="n"/>
      <c r="C1894" s="26" t="n"/>
      <c r="D1894" s="26" t="n"/>
      <c r="E1894" s="26" t="n"/>
      <c r="F1894" s="27" t="n"/>
      <c r="G1894" s="26" t="n"/>
      <c r="H1894" s="28">
        <f>IFERROR(IF(G1894="","",VLOOKUP(G1894,'Setup - Vehicles'!$A$5:$D$504,4,0)),"")</f>
        <v/>
      </c>
      <c r="I1894" s="32">
        <f>IFERROR(IF(E1894="","",VLOOKUP(E1894,'Setup - Mix Design'!$A$5:$I$504,9,0)),"")</f>
        <v/>
      </c>
      <c r="J1894" s="32">
        <f>IF(OR(F1894="",I1894=""),"",F1894*I1894)</f>
        <v/>
      </c>
      <c r="K1894" s="26" t="n"/>
    </row>
    <row r="1895">
      <c r="A1895" s="31" t="n"/>
      <c r="B1895" s="26" t="n"/>
      <c r="C1895" s="26" t="n"/>
      <c r="D1895" s="26" t="n"/>
      <c r="E1895" s="26" t="n"/>
      <c r="F1895" s="27" t="n"/>
      <c r="G1895" s="26" t="n"/>
      <c r="H1895" s="28">
        <f>IFERROR(IF(G1895="","",VLOOKUP(G1895,'Setup - Vehicles'!$A$5:$D$504,4,0)),"")</f>
        <v/>
      </c>
      <c r="I1895" s="32">
        <f>IFERROR(IF(E1895="","",VLOOKUP(E1895,'Setup - Mix Design'!$A$5:$I$504,9,0)),"")</f>
        <v/>
      </c>
      <c r="J1895" s="32">
        <f>IF(OR(F1895="",I1895=""),"",F1895*I1895)</f>
        <v/>
      </c>
      <c r="K1895" s="26" t="n"/>
    </row>
    <row r="1896">
      <c r="A1896" s="31" t="n"/>
      <c r="B1896" s="26" t="n"/>
      <c r="C1896" s="26" t="n"/>
      <c r="D1896" s="26" t="n"/>
      <c r="E1896" s="26" t="n"/>
      <c r="F1896" s="27" t="n"/>
      <c r="G1896" s="26" t="n"/>
      <c r="H1896" s="28">
        <f>IFERROR(IF(G1896="","",VLOOKUP(G1896,'Setup - Vehicles'!$A$5:$D$504,4,0)),"")</f>
        <v/>
      </c>
      <c r="I1896" s="32">
        <f>IFERROR(IF(E1896="","",VLOOKUP(E1896,'Setup - Mix Design'!$A$5:$I$504,9,0)),"")</f>
        <v/>
      </c>
      <c r="J1896" s="32">
        <f>IF(OR(F1896="",I1896=""),"",F1896*I1896)</f>
        <v/>
      </c>
      <c r="K1896" s="26" t="n"/>
    </row>
    <row r="1897">
      <c r="A1897" s="31" t="n"/>
      <c r="B1897" s="26" t="n"/>
      <c r="C1897" s="26" t="n"/>
      <c r="D1897" s="26" t="n"/>
      <c r="E1897" s="26" t="n"/>
      <c r="F1897" s="27" t="n"/>
      <c r="G1897" s="26" t="n"/>
      <c r="H1897" s="28">
        <f>IFERROR(IF(G1897="","",VLOOKUP(G1897,'Setup - Vehicles'!$A$5:$D$504,4,0)),"")</f>
        <v/>
      </c>
      <c r="I1897" s="32">
        <f>IFERROR(IF(E1897="","",VLOOKUP(E1897,'Setup - Mix Design'!$A$5:$I$504,9,0)),"")</f>
        <v/>
      </c>
      <c r="J1897" s="32">
        <f>IF(OR(F1897="",I1897=""),"",F1897*I1897)</f>
        <v/>
      </c>
      <c r="K1897" s="26" t="n"/>
    </row>
    <row r="1898">
      <c r="A1898" s="31" t="n"/>
      <c r="B1898" s="26" t="n"/>
      <c r="C1898" s="26" t="n"/>
      <c r="D1898" s="26" t="n"/>
      <c r="E1898" s="26" t="n"/>
      <c r="F1898" s="27" t="n"/>
      <c r="G1898" s="26" t="n"/>
      <c r="H1898" s="28">
        <f>IFERROR(IF(G1898="","",VLOOKUP(G1898,'Setup - Vehicles'!$A$5:$D$504,4,0)),"")</f>
        <v/>
      </c>
      <c r="I1898" s="32">
        <f>IFERROR(IF(E1898="","",VLOOKUP(E1898,'Setup - Mix Design'!$A$5:$I$504,9,0)),"")</f>
        <v/>
      </c>
      <c r="J1898" s="32">
        <f>IF(OR(F1898="",I1898=""),"",F1898*I1898)</f>
        <v/>
      </c>
      <c r="K1898" s="26" t="n"/>
    </row>
    <row r="1899">
      <c r="A1899" s="31" t="n"/>
      <c r="B1899" s="26" t="n"/>
      <c r="C1899" s="26" t="n"/>
      <c r="D1899" s="26" t="n"/>
      <c r="E1899" s="26" t="n"/>
      <c r="F1899" s="27" t="n"/>
      <c r="G1899" s="26" t="n"/>
      <c r="H1899" s="28">
        <f>IFERROR(IF(G1899="","",VLOOKUP(G1899,'Setup - Vehicles'!$A$5:$D$504,4,0)),"")</f>
        <v/>
      </c>
      <c r="I1899" s="32">
        <f>IFERROR(IF(E1899="","",VLOOKUP(E1899,'Setup - Mix Design'!$A$5:$I$504,9,0)),"")</f>
        <v/>
      </c>
      <c r="J1899" s="32">
        <f>IF(OR(F1899="",I1899=""),"",F1899*I1899)</f>
        <v/>
      </c>
      <c r="K1899" s="26" t="n"/>
    </row>
    <row r="1900">
      <c r="A1900" s="31" t="n"/>
      <c r="B1900" s="26" t="n"/>
      <c r="C1900" s="26" t="n"/>
      <c r="D1900" s="26" t="n"/>
      <c r="E1900" s="26" t="n"/>
      <c r="F1900" s="27" t="n"/>
      <c r="G1900" s="26" t="n"/>
      <c r="H1900" s="28">
        <f>IFERROR(IF(G1900="","",VLOOKUP(G1900,'Setup - Vehicles'!$A$5:$D$504,4,0)),"")</f>
        <v/>
      </c>
      <c r="I1900" s="32">
        <f>IFERROR(IF(E1900="","",VLOOKUP(E1900,'Setup - Mix Design'!$A$5:$I$504,9,0)),"")</f>
        <v/>
      </c>
      <c r="J1900" s="32">
        <f>IF(OR(F1900="",I1900=""),"",F1900*I1900)</f>
        <v/>
      </c>
      <c r="K1900" s="26" t="n"/>
    </row>
    <row r="1901">
      <c r="A1901" s="31" t="n"/>
      <c r="B1901" s="26" t="n"/>
      <c r="C1901" s="26" t="n"/>
      <c r="D1901" s="26" t="n"/>
      <c r="E1901" s="26" t="n"/>
      <c r="F1901" s="27" t="n"/>
      <c r="G1901" s="26" t="n"/>
      <c r="H1901" s="28">
        <f>IFERROR(IF(G1901="","",VLOOKUP(G1901,'Setup - Vehicles'!$A$5:$D$504,4,0)),"")</f>
        <v/>
      </c>
      <c r="I1901" s="32">
        <f>IFERROR(IF(E1901="","",VLOOKUP(E1901,'Setup - Mix Design'!$A$5:$I$504,9,0)),"")</f>
        <v/>
      </c>
      <c r="J1901" s="32">
        <f>IF(OR(F1901="",I1901=""),"",F1901*I1901)</f>
        <v/>
      </c>
      <c r="K1901" s="26" t="n"/>
    </row>
    <row r="1902">
      <c r="A1902" s="31" t="n"/>
      <c r="B1902" s="26" t="n"/>
      <c r="C1902" s="26" t="n"/>
      <c r="D1902" s="26" t="n"/>
      <c r="E1902" s="26" t="n"/>
      <c r="F1902" s="27" t="n"/>
      <c r="G1902" s="26" t="n"/>
      <c r="H1902" s="28">
        <f>IFERROR(IF(G1902="","",VLOOKUP(G1902,'Setup - Vehicles'!$A$5:$D$504,4,0)),"")</f>
        <v/>
      </c>
      <c r="I1902" s="32">
        <f>IFERROR(IF(E1902="","",VLOOKUP(E1902,'Setup - Mix Design'!$A$5:$I$504,9,0)),"")</f>
        <v/>
      </c>
      <c r="J1902" s="32">
        <f>IF(OR(F1902="",I1902=""),"",F1902*I1902)</f>
        <v/>
      </c>
      <c r="K1902" s="26" t="n"/>
    </row>
    <row r="1903">
      <c r="A1903" s="31" t="n"/>
      <c r="B1903" s="26" t="n"/>
      <c r="C1903" s="26" t="n"/>
      <c r="D1903" s="26" t="n"/>
      <c r="E1903" s="26" t="n"/>
      <c r="F1903" s="27" t="n"/>
      <c r="G1903" s="26" t="n"/>
      <c r="H1903" s="28">
        <f>IFERROR(IF(G1903="","",VLOOKUP(G1903,'Setup - Vehicles'!$A$5:$D$504,4,0)),"")</f>
        <v/>
      </c>
      <c r="I1903" s="32">
        <f>IFERROR(IF(E1903="","",VLOOKUP(E1903,'Setup - Mix Design'!$A$5:$I$504,9,0)),"")</f>
        <v/>
      </c>
      <c r="J1903" s="32">
        <f>IF(OR(F1903="",I1903=""),"",F1903*I1903)</f>
        <v/>
      </c>
      <c r="K1903" s="26" t="n"/>
    </row>
    <row r="1904">
      <c r="A1904" s="31" t="n"/>
      <c r="B1904" s="26" t="n"/>
      <c r="C1904" s="26" t="n"/>
      <c r="D1904" s="26" t="n"/>
      <c r="E1904" s="26" t="n"/>
      <c r="F1904" s="27" t="n"/>
      <c r="G1904" s="26" t="n"/>
      <c r="H1904" s="28">
        <f>IFERROR(IF(G1904="","",VLOOKUP(G1904,'Setup - Vehicles'!$A$5:$D$504,4,0)),"")</f>
        <v/>
      </c>
      <c r="I1904" s="32">
        <f>IFERROR(IF(E1904="","",VLOOKUP(E1904,'Setup - Mix Design'!$A$5:$I$504,9,0)),"")</f>
        <v/>
      </c>
      <c r="J1904" s="32">
        <f>IF(OR(F1904="",I1904=""),"",F1904*I1904)</f>
        <v/>
      </c>
      <c r="K1904" s="26" t="n"/>
    </row>
    <row r="1905">
      <c r="A1905" s="31" t="n"/>
      <c r="B1905" s="26" t="n"/>
      <c r="C1905" s="26" t="n"/>
      <c r="D1905" s="26" t="n"/>
      <c r="E1905" s="26" t="n"/>
      <c r="F1905" s="27" t="n"/>
      <c r="G1905" s="26" t="n"/>
      <c r="H1905" s="28">
        <f>IFERROR(IF(G1905="","",VLOOKUP(G1905,'Setup - Vehicles'!$A$5:$D$504,4,0)),"")</f>
        <v/>
      </c>
      <c r="I1905" s="32">
        <f>IFERROR(IF(E1905="","",VLOOKUP(E1905,'Setup - Mix Design'!$A$5:$I$504,9,0)),"")</f>
        <v/>
      </c>
      <c r="J1905" s="32">
        <f>IF(OR(F1905="",I1905=""),"",F1905*I1905)</f>
        <v/>
      </c>
      <c r="K1905" s="26" t="n"/>
    </row>
    <row r="1906">
      <c r="A1906" s="31" t="n"/>
      <c r="B1906" s="26" t="n"/>
      <c r="C1906" s="26" t="n"/>
      <c r="D1906" s="26" t="n"/>
      <c r="E1906" s="26" t="n"/>
      <c r="F1906" s="27" t="n"/>
      <c r="G1906" s="26" t="n"/>
      <c r="H1906" s="28">
        <f>IFERROR(IF(G1906="","",VLOOKUP(G1906,'Setup - Vehicles'!$A$5:$D$504,4,0)),"")</f>
        <v/>
      </c>
      <c r="I1906" s="32">
        <f>IFERROR(IF(E1906="","",VLOOKUP(E1906,'Setup - Mix Design'!$A$5:$I$504,9,0)),"")</f>
        <v/>
      </c>
      <c r="J1906" s="32">
        <f>IF(OR(F1906="",I1906=""),"",F1906*I1906)</f>
        <v/>
      </c>
      <c r="K1906" s="26" t="n"/>
    </row>
    <row r="1907">
      <c r="A1907" s="31" t="n"/>
      <c r="B1907" s="26" t="n"/>
      <c r="C1907" s="26" t="n"/>
      <c r="D1907" s="26" t="n"/>
      <c r="E1907" s="26" t="n"/>
      <c r="F1907" s="27" t="n"/>
      <c r="G1907" s="26" t="n"/>
      <c r="H1907" s="28">
        <f>IFERROR(IF(G1907="","",VLOOKUP(G1907,'Setup - Vehicles'!$A$5:$D$504,4,0)),"")</f>
        <v/>
      </c>
      <c r="I1907" s="32">
        <f>IFERROR(IF(E1907="","",VLOOKUP(E1907,'Setup - Mix Design'!$A$5:$I$504,9,0)),"")</f>
        <v/>
      </c>
      <c r="J1907" s="32">
        <f>IF(OR(F1907="",I1907=""),"",F1907*I1907)</f>
        <v/>
      </c>
      <c r="K1907" s="26" t="n"/>
    </row>
    <row r="1908">
      <c r="A1908" s="31" t="n"/>
      <c r="B1908" s="26" t="n"/>
      <c r="C1908" s="26" t="n"/>
      <c r="D1908" s="26" t="n"/>
      <c r="E1908" s="26" t="n"/>
      <c r="F1908" s="27" t="n"/>
      <c r="G1908" s="26" t="n"/>
      <c r="H1908" s="28">
        <f>IFERROR(IF(G1908="","",VLOOKUP(G1908,'Setup - Vehicles'!$A$5:$D$504,4,0)),"")</f>
        <v/>
      </c>
      <c r="I1908" s="32">
        <f>IFERROR(IF(E1908="","",VLOOKUP(E1908,'Setup - Mix Design'!$A$5:$I$504,9,0)),"")</f>
        <v/>
      </c>
      <c r="J1908" s="32">
        <f>IF(OR(F1908="",I1908=""),"",F1908*I1908)</f>
        <v/>
      </c>
      <c r="K1908" s="26" t="n"/>
    </row>
    <row r="1909">
      <c r="A1909" s="31" t="n"/>
      <c r="B1909" s="26" t="n"/>
      <c r="C1909" s="26" t="n"/>
      <c r="D1909" s="26" t="n"/>
      <c r="E1909" s="26" t="n"/>
      <c r="F1909" s="27" t="n"/>
      <c r="G1909" s="26" t="n"/>
      <c r="H1909" s="28">
        <f>IFERROR(IF(G1909="","",VLOOKUP(G1909,'Setup - Vehicles'!$A$5:$D$504,4,0)),"")</f>
        <v/>
      </c>
      <c r="I1909" s="32">
        <f>IFERROR(IF(E1909="","",VLOOKUP(E1909,'Setup - Mix Design'!$A$5:$I$504,9,0)),"")</f>
        <v/>
      </c>
      <c r="J1909" s="32">
        <f>IF(OR(F1909="",I1909=""),"",F1909*I1909)</f>
        <v/>
      </c>
      <c r="K1909" s="26" t="n"/>
    </row>
    <row r="1910">
      <c r="A1910" s="31" t="n"/>
      <c r="B1910" s="26" t="n"/>
      <c r="C1910" s="26" t="n"/>
      <c r="D1910" s="26" t="n"/>
      <c r="E1910" s="26" t="n"/>
      <c r="F1910" s="27" t="n"/>
      <c r="G1910" s="26" t="n"/>
      <c r="H1910" s="28">
        <f>IFERROR(IF(G1910="","",VLOOKUP(G1910,'Setup - Vehicles'!$A$5:$D$504,4,0)),"")</f>
        <v/>
      </c>
      <c r="I1910" s="32">
        <f>IFERROR(IF(E1910="","",VLOOKUP(E1910,'Setup - Mix Design'!$A$5:$I$504,9,0)),"")</f>
        <v/>
      </c>
      <c r="J1910" s="32">
        <f>IF(OR(F1910="",I1910=""),"",F1910*I1910)</f>
        <v/>
      </c>
      <c r="K1910" s="26" t="n"/>
    </row>
    <row r="1911">
      <c r="A1911" s="31" t="n"/>
      <c r="B1911" s="26" t="n"/>
      <c r="C1911" s="26" t="n"/>
      <c r="D1911" s="26" t="n"/>
      <c r="E1911" s="26" t="n"/>
      <c r="F1911" s="27" t="n"/>
      <c r="G1911" s="26" t="n"/>
      <c r="H1911" s="28">
        <f>IFERROR(IF(G1911="","",VLOOKUP(G1911,'Setup - Vehicles'!$A$5:$D$504,4,0)),"")</f>
        <v/>
      </c>
      <c r="I1911" s="32">
        <f>IFERROR(IF(E1911="","",VLOOKUP(E1911,'Setup - Mix Design'!$A$5:$I$504,9,0)),"")</f>
        <v/>
      </c>
      <c r="J1911" s="32">
        <f>IF(OR(F1911="",I1911=""),"",F1911*I1911)</f>
        <v/>
      </c>
      <c r="K1911" s="26" t="n"/>
    </row>
    <row r="1912">
      <c r="A1912" s="31" t="n"/>
      <c r="B1912" s="26" t="n"/>
      <c r="C1912" s="26" t="n"/>
      <c r="D1912" s="26" t="n"/>
      <c r="E1912" s="26" t="n"/>
      <c r="F1912" s="27" t="n"/>
      <c r="G1912" s="26" t="n"/>
      <c r="H1912" s="28">
        <f>IFERROR(IF(G1912="","",VLOOKUP(G1912,'Setup - Vehicles'!$A$5:$D$504,4,0)),"")</f>
        <v/>
      </c>
      <c r="I1912" s="32">
        <f>IFERROR(IF(E1912="","",VLOOKUP(E1912,'Setup - Mix Design'!$A$5:$I$504,9,0)),"")</f>
        <v/>
      </c>
      <c r="J1912" s="32">
        <f>IF(OR(F1912="",I1912=""),"",F1912*I1912)</f>
        <v/>
      </c>
      <c r="K1912" s="26" t="n"/>
    </row>
    <row r="1913">
      <c r="A1913" s="31" t="n"/>
      <c r="B1913" s="26" t="n"/>
      <c r="C1913" s="26" t="n"/>
      <c r="D1913" s="26" t="n"/>
      <c r="E1913" s="26" t="n"/>
      <c r="F1913" s="27" t="n"/>
      <c r="G1913" s="26" t="n"/>
      <c r="H1913" s="28">
        <f>IFERROR(IF(G1913="","",VLOOKUP(G1913,'Setup - Vehicles'!$A$5:$D$504,4,0)),"")</f>
        <v/>
      </c>
      <c r="I1913" s="32">
        <f>IFERROR(IF(E1913="","",VLOOKUP(E1913,'Setup - Mix Design'!$A$5:$I$504,9,0)),"")</f>
        <v/>
      </c>
      <c r="J1913" s="32">
        <f>IF(OR(F1913="",I1913=""),"",F1913*I1913)</f>
        <v/>
      </c>
      <c r="K1913" s="26" t="n"/>
    </row>
    <row r="1914">
      <c r="A1914" s="31" t="n"/>
      <c r="B1914" s="26" t="n"/>
      <c r="C1914" s="26" t="n"/>
      <c r="D1914" s="26" t="n"/>
      <c r="E1914" s="26" t="n"/>
      <c r="F1914" s="27" t="n"/>
      <c r="G1914" s="26" t="n"/>
      <c r="H1914" s="28">
        <f>IFERROR(IF(G1914="","",VLOOKUP(G1914,'Setup - Vehicles'!$A$5:$D$504,4,0)),"")</f>
        <v/>
      </c>
      <c r="I1914" s="32">
        <f>IFERROR(IF(E1914="","",VLOOKUP(E1914,'Setup - Mix Design'!$A$5:$I$504,9,0)),"")</f>
        <v/>
      </c>
      <c r="J1914" s="32">
        <f>IF(OR(F1914="",I1914=""),"",F1914*I1914)</f>
        <v/>
      </c>
      <c r="K1914" s="26" t="n"/>
    </row>
    <row r="1915">
      <c r="A1915" s="31" t="n"/>
      <c r="B1915" s="26" t="n"/>
      <c r="C1915" s="26" t="n"/>
      <c r="D1915" s="26" t="n"/>
      <c r="E1915" s="26" t="n"/>
      <c r="F1915" s="27" t="n"/>
      <c r="G1915" s="26" t="n"/>
      <c r="H1915" s="28">
        <f>IFERROR(IF(G1915="","",VLOOKUP(G1915,'Setup - Vehicles'!$A$5:$D$504,4,0)),"")</f>
        <v/>
      </c>
      <c r="I1915" s="32">
        <f>IFERROR(IF(E1915="","",VLOOKUP(E1915,'Setup - Mix Design'!$A$5:$I$504,9,0)),"")</f>
        <v/>
      </c>
      <c r="J1915" s="32">
        <f>IF(OR(F1915="",I1915=""),"",F1915*I1915)</f>
        <v/>
      </c>
      <c r="K1915" s="26" t="n"/>
    </row>
    <row r="1916">
      <c r="A1916" s="31" t="n"/>
      <c r="B1916" s="26" t="n"/>
      <c r="C1916" s="26" t="n"/>
      <c r="D1916" s="26" t="n"/>
      <c r="E1916" s="26" t="n"/>
      <c r="F1916" s="27" t="n"/>
      <c r="G1916" s="26" t="n"/>
      <c r="H1916" s="28">
        <f>IFERROR(IF(G1916="","",VLOOKUP(G1916,'Setup - Vehicles'!$A$5:$D$504,4,0)),"")</f>
        <v/>
      </c>
      <c r="I1916" s="32">
        <f>IFERROR(IF(E1916="","",VLOOKUP(E1916,'Setup - Mix Design'!$A$5:$I$504,9,0)),"")</f>
        <v/>
      </c>
      <c r="J1916" s="32">
        <f>IF(OR(F1916="",I1916=""),"",F1916*I1916)</f>
        <v/>
      </c>
      <c r="K1916" s="26" t="n"/>
    </row>
    <row r="1917">
      <c r="A1917" s="31" t="n"/>
      <c r="B1917" s="26" t="n"/>
      <c r="C1917" s="26" t="n"/>
      <c r="D1917" s="26" t="n"/>
      <c r="E1917" s="26" t="n"/>
      <c r="F1917" s="27" t="n"/>
      <c r="G1917" s="26" t="n"/>
      <c r="H1917" s="28">
        <f>IFERROR(IF(G1917="","",VLOOKUP(G1917,'Setup - Vehicles'!$A$5:$D$504,4,0)),"")</f>
        <v/>
      </c>
      <c r="I1917" s="32">
        <f>IFERROR(IF(E1917="","",VLOOKUP(E1917,'Setup - Mix Design'!$A$5:$I$504,9,0)),"")</f>
        <v/>
      </c>
      <c r="J1917" s="32">
        <f>IF(OR(F1917="",I1917=""),"",F1917*I1917)</f>
        <v/>
      </c>
      <c r="K1917" s="26" t="n"/>
    </row>
    <row r="1918">
      <c r="A1918" s="31" t="n"/>
      <c r="B1918" s="26" t="n"/>
      <c r="C1918" s="26" t="n"/>
      <c r="D1918" s="26" t="n"/>
      <c r="E1918" s="26" t="n"/>
      <c r="F1918" s="27" t="n"/>
      <c r="G1918" s="26" t="n"/>
      <c r="H1918" s="28">
        <f>IFERROR(IF(G1918="","",VLOOKUP(G1918,'Setup - Vehicles'!$A$5:$D$504,4,0)),"")</f>
        <v/>
      </c>
      <c r="I1918" s="32">
        <f>IFERROR(IF(E1918="","",VLOOKUP(E1918,'Setup - Mix Design'!$A$5:$I$504,9,0)),"")</f>
        <v/>
      </c>
      <c r="J1918" s="32">
        <f>IF(OR(F1918="",I1918=""),"",F1918*I1918)</f>
        <v/>
      </c>
      <c r="K1918" s="26" t="n"/>
    </row>
    <row r="1919">
      <c r="A1919" s="31" t="n"/>
      <c r="B1919" s="26" t="n"/>
      <c r="C1919" s="26" t="n"/>
      <c r="D1919" s="26" t="n"/>
      <c r="E1919" s="26" t="n"/>
      <c r="F1919" s="27" t="n"/>
      <c r="G1919" s="26" t="n"/>
      <c r="H1919" s="28">
        <f>IFERROR(IF(G1919="","",VLOOKUP(G1919,'Setup - Vehicles'!$A$5:$D$504,4,0)),"")</f>
        <v/>
      </c>
      <c r="I1919" s="32">
        <f>IFERROR(IF(E1919="","",VLOOKUP(E1919,'Setup - Mix Design'!$A$5:$I$504,9,0)),"")</f>
        <v/>
      </c>
      <c r="J1919" s="32">
        <f>IF(OR(F1919="",I1919=""),"",F1919*I1919)</f>
        <v/>
      </c>
      <c r="K1919" s="26" t="n"/>
    </row>
    <row r="1920">
      <c r="A1920" s="31" t="n"/>
      <c r="B1920" s="26" t="n"/>
      <c r="C1920" s="26" t="n"/>
      <c r="D1920" s="26" t="n"/>
      <c r="E1920" s="26" t="n"/>
      <c r="F1920" s="27" t="n"/>
      <c r="G1920" s="26" t="n"/>
      <c r="H1920" s="28">
        <f>IFERROR(IF(G1920="","",VLOOKUP(G1920,'Setup - Vehicles'!$A$5:$D$504,4,0)),"")</f>
        <v/>
      </c>
      <c r="I1920" s="32">
        <f>IFERROR(IF(E1920="","",VLOOKUP(E1920,'Setup - Mix Design'!$A$5:$I$504,9,0)),"")</f>
        <v/>
      </c>
      <c r="J1920" s="32">
        <f>IF(OR(F1920="",I1920=""),"",F1920*I1920)</f>
        <v/>
      </c>
      <c r="K1920" s="26" t="n"/>
    </row>
    <row r="1921">
      <c r="A1921" s="31" t="n"/>
      <c r="B1921" s="26" t="n"/>
      <c r="C1921" s="26" t="n"/>
      <c r="D1921" s="26" t="n"/>
      <c r="E1921" s="26" t="n"/>
      <c r="F1921" s="27" t="n"/>
      <c r="G1921" s="26" t="n"/>
      <c r="H1921" s="28">
        <f>IFERROR(IF(G1921="","",VLOOKUP(G1921,'Setup - Vehicles'!$A$5:$D$504,4,0)),"")</f>
        <v/>
      </c>
      <c r="I1921" s="32">
        <f>IFERROR(IF(E1921="","",VLOOKUP(E1921,'Setup - Mix Design'!$A$5:$I$504,9,0)),"")</f>
        <v/>
      </c>
      <c r="J1921" s="32">
        <f>IF(OR(F1921="",I1921=""),"",F1921*I1921)</f>
        <v/>
      </c>
      <c r="K1921" s="26" t="n"/>
    </row>
    <row r="1922">
      <c r="A1922" s="31" t="n"/>
      <c r="B1922" s="26" t="n"/>
      <c r="C1922" s="26" t="n"/>
      <c r="D1922" s="26" t="n"/>
      <c r="E1922" s="26" t="n"/>
      <c r="F1922" s="27" t="n"/>
      <c r="G1922" s="26" t="n"/>
      <c r="H1922" s="28">
        <f>IFERROR(IF(G1922="","",VLOOKUP(G1922,'Setup - Vehicles'!$A$5:$D$504,4,0)),"")</f>
        <v/>
      </c>
      <c r="I1922" s="32">
        <f>IFERROR(IF(E1922="","",VLOOKUP(E1922,'Setup - Mix Design'!$A$5:$I$504,9,0)),"")</f>
        <v/>
      </c>
      <c r="J1922" s="32">
        <f>IF(OR(F1922="",I1922=""),"",F1922*I1922)</f>
        <v/>
      </c>
      <c r="K1922" s="26" t="n"/>
    </row>
    <row r="1923">
      <c r="A1923" s="31" t="n"/>
      <c r="B1923" s="26" t="n"/>
      <c r="C1923" s="26" t="n"/>
      <c r="D1923" s="26" t="n"/>
      <c r="E1923" s="26" t="n"/>
      <c r="F1923" s="27" t="n"/>
      <c r="G1923" s="26" t="n"/>
      <c r="H1923" s="28">
        <f>IFERROR(IF(G1923="","",VLOOKUP(G1923,'Setup - Vehicles'!$A$5:$D$504,4,0)),"")</f>
        <v/>
      </c>
      <c r="I1923" s="32">
        <f>IFERROR(IF(E1923="","",VLOOKUP(E1923,'Setup - Mix Design'!$A$5:$I$504,9,0)),"")</f>
        <v/>
      </c>
      <c r="J1923" s="32">
        <f>IF(OR(F1923="",I1923=""),"",F1923*I1923)</f>
        <v/>
      </c>
      <c r="K1923" s="26" t="n"/>
    </row>
    <row r="1924">
      <c r="A1924" s="31" t="n"/>
      <c r="B1924" s="26" t="n"/>
      <c r="C1924" s="26" t="n"/>
      <c r="D1924" s="26" t="n"/>
      <c r="E1924" s="26" t="n"/>
      <c r="F1924" s="27" t="n"/>
      <c r="G1924" s="26" t="n"/>
      <c r="H1924" s="28">
        <f>IFERROR(IF(G1924="","",VLOOKUP(G1924,'Setup - Vehicles'!$A$5:$D$504,4,0)),"")</f>
        <v/>
      </c>
      <c r="I1924" s="32">
        <f>IFERROR(IF(E1924="","",VLOOKUP(E1924,'Setup - Mix Design'!$A$5:$I$504,9,0)),"")</f>
        <v/>
      </c>
      <c r="J1924" s="32">
        <f>IF(OR(F1924="",I1924=""),"",F1924*I1924)</f>
        <v/>
      </c>
      <c r="K1924" s="26" t="n"/>
    </row>
    <row r="1925">
      <c r="A1925" s="31" t="n"/>
      <c r="B1925" s="26" t="n"/>
      <c r="C1925" s="26" t="n"/>
      <c r="D1925" s="26" t="n"/>
      <c r="E1925" s="26" t="n"/>
      <c r="F1925" s="27" t="n"/>
      <c r="G1925" s="26" t="n"/>
      <c r="H1925" s="28">
        <f>IFERROR(IF(G1925="","",VLOOKUP(G1925,'Setup - Vehicles'!$A$5:$D$504,4,0)),"")</f>
        <v/>
      </c>
      <c r="I1925" s="32">
        <f>IFERROR(IF(E1925="","",VLOOKUP(E1925,'Setup - Mix Design'!$A$5:$I$504,9,0)),"")</f>
        <v/>
      </c>
      <c r="J1925" s="32">
        <f>IF(OR(F1925="",I1925=""),"",F1925*I1925)</f>
        <v/>
      </c>
      <c r="K1925" s="26" t="n"/>
    </row>
    <row r="1926">
      <c r="A1926" s="31" t="n"/>
      <c r="B1926" s="26" t="n"/>
      <c r="C1926" s="26" t="n"/>
      <c r="D1926" s="26" t="n"/>
      <c r="E1926" s="26" t="n"/>
      <c r="F1926" s="27" t="n"/>
      <c r="G1926" s="26" t="n"/>
      <c r="H1926" s="28">
        <f>IFERROR(IF(G1926="","",VLOOKUP(G1926,'Setup - Vehicles'!$A$5:$D$504,4,0)),"")</f>
        <v/>
      </c>
      <c r="I1926" s="32">
        <f>IFERROR(IF(E1926="","",VLOOKUP(E1926,'Setup - Mix Design'!$A$5:$I$504,9,0)),"")</f>
        <v/>
      </c>
      <c r="J1926" s="32">
        <f>IF(OR(F1926="",I1926=""),"",F1926*I1926)</f>
        <v/>
      </c>
      <c r="K1926" s="26" t="n"/>
    </row>
    <row r="1927">
      <c r="A1927" s="31" t="n"/>
      <c r="B1927" s="26" t="n"/>
      <c r="C1927" s="26" t="n"/>
      <c r="D1927" s="26" t="n"/>
      <c r="E1927" s="26" t="n"/>
      <c r="F1927" s="27" t="n"/>
      <c r="G1927" s="26" t="n"/>
      <c r="H1927" s="28">
        <f>IFERROR(IF(G1927="","",VLOOKUP(G1927,'Setup - Vehicles'!$A$5:$D$504,4,0)),"")</f>
        <v/>
      </c>
      <c r="I1927" s="32">
        <f>IFERROR(IF(E1927="","",VLOOKUP(E1927,'Setup - Mix Design'!$A$5:$I$504,9,0)),"")</f>
        <v/>
      </c>
      <c r="J1927" s="32">
        <f>IF(OR(F1927="",I1927=""),"",F1927*I1927)</f>
        <v/>
      </c>
      <c r="K1927" s="26" t="n"/>
    </row>
    <row r="1928">
      <c r="A1928" s="31" t="n"/>
      <c r="B1928" s="26" t="n"/>
      <c r="C1928" s="26" t="n"/>
      <c r="D1928" s="26" t="n"/>
      <c r="E1928" s="26" t="n"/>
      <c r="F1928" s="27" t="n"/>
      <c r="G1928" s="26" t="n"/>
      <c r="H1928" s="28">
        <f>IFERROR(IF(G1928="","",VLOOKUP(G1928,'Setup - Vehicles'!$A$5:$D$504,4,0)),"")</f>
        <v/>
      </c>
      <c r="I1928" s="32">
        <f>IFERROR(IF(E1928="","",VLOOKUP(E1928,'Setup - Mix Design'!$A$5:$I$504,9,0)),"")</f>
        <v/>
      </c>
      <c r="J1928" s="32">
        <f>IF(OR(F1928="",I1928=""),"",F1928*I1928)</f>
        <v/>
      </c>
      <c r="K1928" s="26" t="n"/>
    </row>
    <row r="1929">
      <c r="A1929" s="31" t="n"/>
      <c r="B1929" s="26" t="n"/>
      <c r="C1929" s="26" t="n"/>
      <c r="D1929" s="26" t="n"/>
      <c r="E1929" s="26" t="n"/>
      <c r="F1929" s="27" t="n"/>
      <c r="G1929" s="26" t="n"/>
      <c r="H1929" s="28">
        <f>IFERROR(IF(G1929="","",VLOOKUP(G1929,'Setup - Vehicles'!$A$5:$D$504,4,0)),"")</f>
        <v/>
      </c>
      <c r="I1929" s="32">
        <f>IFERROR(IF(E1929="","",VLOOKUP(E1929,'Setup - Mix Design'!$A$5:$I$504,9,0)),"")</f>
        <v/>
      </c>
      <c r="J1929" s="32">
        <f>IF(OR(F1929="",I1929=""),"",F1929*I1929)</f>
        <v/>
      </c>
      <c r="K1929" s="26" t="n"/>
    </row>
    <row r="1930">
      <c r="A1930" s="31" t="n"/>
      <c r="B1930" s="26" t="n"/>
      <c r="C1930" s="26" t="n"/>
      <c r="D1930" s="26" t="n"/>
      <c r="E1930" s="26" t="n"/>
      <c r="F1930" s="27" t="n"/>
      <c r="G1930" s="26" t="n"/>
      <c r="H1930" s="28">
        <f>IFERROR(IF(G1930="","",VLOOKUP(G1930,'Setup - Vehicles'!$A$5:$D$504,4,0)),"")</f>
        <v/>
      </c>
      <c r="I1930" s="32">
        <f>IFERROR(IF(E1930="","",VLOOKUP(E1930,'Setup - Mix Design'!$A$5:$I$504,9,0)),"")</f>
        <v/>
      </c>
      <c r="J1930" s="32">
        <f>IF(OR(F1930="",I1930=""),"",F1930*I1930)</f>
        <v/>
      </c>
      <c r="K1930" s="26" t="n"/>
    </row>
    <row r="1931">
      <c r="A1931" s="31" t="n"/>
      <c r="B1931" s="26" t="n"/>
      <c r="C1931" s="26" t="n"/>
      <c r="D1931" s="26" t="n"/>
      <c r="E1931" s="26" t="n"/>
      <c r="F1931" s="27" t="n"/>
      <c r="G1931" s="26" t="n"/>
      <c r="H1931" s="28">
        <f>IFERROR(IF(G1931="","",VLOOKUP(G1931,'Setup - Vehicles'!$A$5:$D$504,4,0)),"")</f>
        <v/>
      </c>
      <c r="I1931" s="32">
        <f>IFERROR(IF(E1931="","",VLOOKUP(E1931,'Setup - Mix Design'!$A$5:$I$504,9,0)),"")</f>
        <v/>
      </c>
      <c r="J1931" s="32">
        <f>IF(OR(F1931="",I1931=""),"",F1931*I1931)</f>
        <v/>
      </c>
      <c r="K1931" s="26" t="n"/>
    </row>
    <row r="1932">
      <c r="A1932" s="31" t="n"/>
      <c r="B1932" s="26" t="n"/>
      <c r="C1932" s="26" t="n"/>
      <c r="D1932" s="26" t="n"/>
      <c r="E1932" s="26" t="n"/>
      <c r="F1932" s="27" t="n"/>
      <c r="G1932" s="26" t="n"/>
      <c r="H1932" s="28">
        <f>IFERROR(IF(G1932="","",VLOOKUP(G1932,'Setup - Vehicles'!$A$5:$D$504,4,0)),"")</f>
        <v/>
      </c>
      <c r="I1932" s="32">
        <f>IFERROR(IF(E1932="","",VLOOKUP(E1932,'Setup - Mix Design'!$A$5:$I$504,9,0)),"")</f>
        <v/>
      </c>
      <c r="J1932" s="32">
        <f>IF(OR(F1932="",I1932=""),"",F1932*I1932)</f>
        <v/>
      </c>
      <c r="K1932" s="26" t="n"/>
    </row>
    <row r="1933">
      <c r="A1933" s="31" t="n"/>
      <c r="B1933" s="26" t="n"/>
      <c r="C1933" s="26" t="n"/>
      <c r="D1933" s="26" t="n"/>
      <c r="E1933" s="26" t="n"/>
      <c r="F1933" s="27" t="n"/>
      <c r="G1933" s="26" t="n"/>
      <c r="H1933" s="28">
        <f>IFERROR(IF(G1933="","",VLOOKUP(G1933,'Setup - Vehicles'!$A$5:$D$504,4,0)),"")</f>
        <v/>
      </c>
      <c r="I1933" s="32">
        <f>IFERROR(IF(E1933="","",VLOOKUP(E1933,'Setup - Mix Design'!$A$5:$I$504,9,0)),"")</f>
        <v/>
      </c>
      <c r="J1933" s="32">
        <f>IF(OR(F1933="",I1933=""),"",F1933*I1933)</f>
        <v/>
      </c>
      <c r="K1933" s="26" t="n"/>
    </row>
    <row r="1934">
      <c r="A1934" s="31" t="n"/>
      <c r="B1934" s="26" t="n"/>
      <c r="C1934" s="26" t="n"/>
      <c r="D1934" s="26" t="n"/>
      <c r="E1934" s="26" t="n"/>
      <c r="F1934" s="27" t="n"/>
      <c r="G1934" s="26" t="n"/>
      <c r="H1934" s="28">
        <f>IFERROR(IF(G1934="","",VLOOKUP(G1934,'Setup - Vehicles'!$A$5:$D$504,4,0)),"")</f>
        <v/>
      </c>
      <c r="I1934" s="32">
        <f>IFERROR(IF(E1934="","",VLOOKUP(E1934,'Setup - Mix Design'!$A$5:$I$504,9,0)),"")</f>
        <v/>
      </c>
      <c r="J1934" s="32">
        <f>IF(OR(F1934="",I1934=""),"",F1934*I1934)</f>
        <v/>
      </c>
      <c r="K1934" s="26" t="n"/>
    </row>
    <row r="1935">
      <c r="A1935" s="31" t="n"/>
      <c r="B1935" s="26" t="n"/>
      <c r="C1935" s="26" t="n"/>
      <c r="D1935" s="26" t="n"/>
      <c r="E1935" s="26" t="n"/>
      <c r="F1935" s="27" t="n"/>
      <c r="G1935" s="26" t="n"/>
      <c r="H1935" s="28">
        <f>IFERROR(IF(G1935="","",VLOOKUP(G1935,'Setup - Vehicles'!$A$5:$D$504,4,0)),"")</f>
        <v/>
      </c>
      <c r="I1935" s="32">
        <f>IFERROR(IF(E1935="","",VLOOKUP(E1935,'Setup - Mix Design'!$A$5:$I$504,9,0)),"")</f>
        <v/>
      </c>
      <c r="J1935" s="32">
        <f>IF(OR(F1935="",I1935=""),"",F1935*I1935)</f>
        <v/>
      </c>
      <c r="K1935" s="26" t="n"/>
    </row>
    <row r="1936">
      <c r="A1936" s="31" t="n"/>
      <c r="B1936" s="26" t="n"/>
      <c r="C1936" s="26" t="n"/>
      <c r="D1936" s="26" t="n"/>
      <c r="E1936" s="26" t="n"/>
      <c r="F1936" s="27" t="n"/>
      <c r="G1936" s="26" t="n"/>
      <c r="H1936" s="28">
        <f>IFERROR(IF(G1936="","",VLOOKUP(G1936,'Setup - Vehicles'!$A$5:$D$504,4,0)),"")</f>
        <v/>
      </c>
      <c r="I1936" s="32">
        <f>IFERROR(IF(E1936="","",VLOOKUP(E1936,'Setup - Mix Design'!$A$5:$I$504,9,0)),"")</f>
        <v/>
      </c>
      <c r="J1936" s="32">
        <f>IF(OR(F1936="",I1936=""),"",F1936*I1936)</f>
        <v/>
      </c>
      <c r="K1936" s="26" t="n"/>
    </row>
    <row r="1937">
      <c r="A1937" s="31" t="n"/>
      <c r="B1937" s="26" t="n"/>
      <c r="C1937" s="26" t="n"/>
      <c r="D1937" s="26" t="n"/>
      <c r="E1937" s="26" t="n"/>
      <c r="F1937" s="27" t="n"/>
      <c r="G1937" s="26" t="n"/>
      <c r="H1937" s="28">
        <f>IFERROR(IF(G1937="","",VLOOKUP(G1937,'Setup - Vehicles'!$A$5:$D$504,4,0)),"")</f>
        <v/>
      </c>
      <c r="I1937" s="32">
        <f>IFERROR(IF(E1937="","",VLOOKUP(E1937,'Setup - Mix Design'!$A$5:$I$504,9,0)),"")</f>
        <v/>
      </c>
      <c r="J1937" s="32">
        <f>IF(OR(F1937="",I1937=""),"",F1937*I1937)</f>
        <v/>
      </c>
      <c r="K1937" s="26" t="n"/>
    </row>
    <row r="1938">
      <c r="A1938" s="31" t="n"/>
      <c r="B1938" s="26" t="n"/>
      <c r="C1938" s="26" t="n"/>
      <c r="D1938" s="26" t="n"/>
      <c r="E1938" s="26" t="n"/>
      <c r="F1938" s="27" t="n"/>
      <c r="G1938" s="26" t="n"/>
      <c r="H1938" s="28">
        <f>IFERROR(IF(G1938="","",VLOOKUP(G1938,'Setup - Vehicles'!$A$5:$D$504,4,0)),"")</f>
        <v/>
      </c>
      <c r="I1938" s="32">
        <f>IFERROR(IF(E1938="","",VLOOKUP(E1938,'Setup - Mix Design'!$A$5:$I$504,9,0)),"")</f>
        <v/>
      </c>
      <c r="J1938" s="32">
        <f>IF(OR(F1938="",I1938=""),"",F1938*I1938)</f>
        <v/>
      </c>
      <c r="K1938" s="26" t="n"/>
    </row>
    <row r="1939">
      <c r="A1939" s="31" t="n"/>
      <c r="B1939" s="26" t="n"/>
      <c r="C1939" s="26" t="n"/>
      <c r="D1939" s="26" t="n"/>
      <c r="E1939" s="26" t="n"/>
      <c r="F1939" s="27" t="n"/>
      <c r="G1939" s="26" t="n"/>
      <c r="H1939" s="28">
        <f>IFERROR(IF(G1939="","",VLOOKUP(G1939,'Setup - Vehicles'!$A$5:$D$504,4,0)),"")</f>
        <v/>
      </c>
      <c r="I1939" s="32">
        <f>IFERROR(IF(E1939="","",VLOOKUP(E1939,'Setup - Mix Design'!$A$5:$I$504,9,0)),"")</f>
        <v/>
      </c>
      <c r="J1939" s="32">
        <f>IF(OR(F1939="",I1939=""),"",F1939*I1939)</f>
        <v/>
      </c>
      <c r="K1939" s="26" t="n"/>
    </row>
    <row r="1940">
      <c r="A1940" s="31" t="n"/>
      <c r="B1940" s="26" t="n"/>
      <c r="C1940" s="26" t="n"/>
      <c r="D1940" s="26" t="n"/>
      <c r="E1940" s="26" t="n"/>
      <c r="F1940" s="27" t="n"/>
      <c r="G1940" s="26" t="n"/>
      <c r="H1940" s="28">
        <f>IFERROR(IF(G1940="","",VLOOKUP(G1940,'Setup - Vehicles'!$A$5:$D$504,4,0)),"")</f>
        <v/>
      </c>
      <c r="I1940" s="32">
        <f>IFERROR(IF(E1940="","",VLOOKUP(E1940,'Setup - Mix Design'!$A$5:$I$504,9,0)),"")</f>
        <v/>
      </c>
      <c r="J1940" s="32">
        <f>IF(OR(F1940="",I1940=""),"",F1940*I1940)</f>
        <v/>
      </c>
      <c r="K1940" s="26" t="n"/>
    </row>
    <row r="1941">
      <c r="A1941" s="31" t="n"/>
      <c r="B1941" s="26" t="n"/>
      <c r="C1941" s="26" t="n"/>
      <c r="D1941" s="26" t="n"/>
      <c r="E1941" s="26" t="n"/>
      <c r="F1941" s="27" t="n"/>
      <c r="G1941" s="26" t="n"/>
      <c r="H1941" s="28">
        <f>IFERROR(IF(G1941="","",VLOOKUP(G1941,'Setup - Vehicles'!$A$5:$D$504,4,0)),"")</f>
        <v/>
      </c>
      <c r="I1941" s="32">
        <f>IFERROR(IF(E1941="","",VLOOKUP(E1941,'Setup - Mix Design'!$A$5:$I$504,9,0)),"")</f>
        <v/>
      </c>
      <c r="J1941" s="32">
        <f>IF(OR(F1941="",I1941=""),"",F1941*I1941)</f>
        <v/>
      </c>
      <c r="K1941" s="26" t="n"/>
    </row>
    <row r="1942">
      <c r="A1942" s="31" t="n"/>
      <c r="B1942" s="26" t="n"/>
      <c r="C1942" s="26" t="n"/>
      <c r="D1942" s="26" t="n"/>
      <c r="E1942" s="26" t="n"/>
      <c r="F1942" s="27" t="n"/>
      <c r="G1942" s="26" t="n"/>
      <c r="H1942" s="28">
        <f>IFERROR(IF(G1942="","",VLOOKUP(G1942,'Setup - Vehicles'!$A$5:$D$504,4,0)),"")</f>
        <v/>
      </c>
      <c r="I1942" s="32">
        <f>IFERROR(IF(E1942="","",VLOOKUP(E1942,'Setup - Mix Design'!$A$5:$I$504,9,0)),"")</f>
        <v/>
      </c>
      <c r="J1942" s="32">
        <f>IF(OR(F1942="",I1942=""),"",F1942*I1942)</f>
        <v/>
      </c>
      <c r="K1942" s="26" t="n"/>
    </row>
    <row r="1943">
      <c r="A1943" s="31" t="n"/>
      <c r="B1943" s="26" t="n"/>
      <c r="C1943" s="26" t="n"/>
      <c r="D1943" s="26" t="n"/>
      <c r="E1943" s="26" t="n"/>
      <c r="F1943" s="27" t="n"/>
      <c r="G1943" s="26" t="n"/>
      <c r="H1943" s="28">
        <f>IFERROR(IF(G1943="","",VLOOKUP(G1943,'Setup - Vehicles'!$A$5:$D$504,4,0)),"")</f>
        <v/>
      </c>
      <c r="I1943" s="32">
        <f>IFERROR(IF(E1943="","",VLOOKUP(E1943,'Setup - Mix Design'!$A$5:$I$504,9,0)),"")</f>
        <v/>
      </c>
      <c r="J1943" s="32">
        <f>IF(OR(F1943="",I1943=""),"",F1943*I1943)</f>
        <v/>
      </c>
      <c r="K1943" s="26" t="n"/>
    </row>
    <row r="1944">
      <c r="A1944" s="31" t="n"/>
      <c r="B1944" s="26" t="n"/>
      <c r="C1944" s="26" t="n"/>
      <c r="D1944" s="26" t="n"/>
      <c r="E1944" s="26" t="n"/>
      <c r="F1944" s="27" t="n"/>
      <c r="G1944" s="26" t="n"/>
      <c r="H1944" s="28">
        <f>IFERROR(IF(G1944="","",VLOOKUP(G1944,'Setup - Vehicles'!$A$5:$D$504,4,0)),"")</f>
        <v/>
      </c>
      <c r="I1944" s="32">
        <f>IFERROR(IF(E1944="","",VLOOKUP(E1944,'Setup - Mix Design'!$A$5:$I$504,9,0)),"")</f>
        <v/>
      </c>
      <c r="J1944" s="32">
        <f>IF(OR(F1944="",I1944=""),"",F1944*I1944)</f>
        <v/>
      </c>
      <c r="K1944" s="26" t="n"/>
    </row>
    <row r="1945">
      <c r="A1945" s="31" t="n"/>
      <c r="B1945" s="26" t="n"/>
      <c r="C1945" s="26" t="n"/>
      <c r="D1945" s="26" t="n"/>
      <c r="E1945" s="26" t="n"/>
      <c r="F1945" s="27" t="n"/>
      <c r="G1945" s="26" t="n"/>
      <c r="H1945" s="28">
        <f>IFERROR(IF(G1945="","",VLOOKUP(G1945,'Setup - Vehicles'!$A$5:$D$504,4,0)),"")</f>
        <v/>
      </c>
      <c r="I1945" s="32">
        <f>IFERROR(IF(E1945="","",VLOOKUP(E1945,'Setup - Mix Design'!$A$5:$I$504,9,0)),"")</f>
        <v/>
      </c>
      <c r="J1945" s="32">
        <f>IF(OR(F1945="",I1945=""),"",F1945*I1945)</f>
        <v/>
      </c>
      <c r="K1945" s="26" t="n"/>
    </row>
    <row r="1946">
      <c r="A1946" s="31" t="n"/>
      <c r="B1946" s="26" t="n"/>
      <c r="C1946" s="26" t="n"/>
      <c r="D1946" s="26" t="n"/>
      <c r="E1946" s="26" t="n"/>
      <c r="F1946" s="27" t="n"/>
      <c r="G1946" s="26" t="n"/>
      <c r="H1946" s="28">
        <f>IFERROR(IF(G1946="","",VLOOKUP(G1946,'Setup - Vehicles'!$A$5:$D$504,4,0)),"")</f>
        <v/>
      </c>
      <c r="I1946" s="32">
        <f>IFERROR(IF(E1946="","",VLOOKUP(E1946,'Setup - Mix Design'!$A$5:$I$504,9,0)),"")</f>
        <v/>
      </c>
      <c r="J1946" s="32">
        <f>IF(OR(F1946="",I1946=""),"",F1946*I1946)</f>
        <v/>
      </c>
      <c r="K1946" s="26" t="n"/>
    </row>
    <row r="1947">
      <c r="A1947" s="31" t="n"/>
      <c r="B1947" s="26" t="n"/>
      <c r="C1947" s="26" t="n"/>
      <c r="D1947" s="26" t="n"/>
      <c r="E1947" s="26" t="n"/>
      <c r="F1947" s="27" t="n"/>
      <c r="G1947" s="26" t="n"/>
      <c r="H1947" s="28">
        <f>IFERROR(IF(G1947="","",VLOOKUP(G1947,'Setup - Vehicles'!$A$5:$D$504,4,0)),"")</f>
        <v/>
      </c>
      <c r="I1947" s="32">
        <f>IFERROR(IF(E1947="","",VLOOKUP(E1947,'Setup - Mix Design'!$A$5:$I$504,9,0)),"")</f>
        <v/>
      </c>
      <c r="J1947" s="32">
        <f>IF(OR(F1947="",I1947=""),"",F1947*I1947)</f>
        <v/>
      </c>
      <c r="K1947" s="26" t="n"/>
    </row>
    <row r="1948">
      <c r="A1948" s="31" t="n"/>
      <c r="B1948" s="26" t="n"/>
      <c r="C1948" s="26" t="n"/>
      <c r="D1948" s="26" t="n"/>
      <c r="E1948" s="26" t="n"/>
      <c r="F1948" s="27" t="n"/>
      <c r="G1948" s="26" t="n"/>
      <c r="H1948" s="28">
        <f>IFERROR(IF(G1948="","",VLOOKUP(G1948,'Setup - Vehicles'!$A$5:$D$504,4,0)),"")</f>
        <v/>
      </c>
      <c r="I1948" s="32">
        <f>IFERROR(IF(E1948="","",VLOOKUP(E1948,'Setup - Mix Design'!$A$5:$I$504,9,0)),"")</f>
        <v/>
      </c>
      <c r="J1948" s="32">
        <f>IF(OR(F1948="",I1948=""),"",F1948*I1948)</f>
        <v/>
      </c>
      <c r="K1948" s="26" t="n"/>
    </row>
    <row r="1949">
      <c r="A1949" s="31" t="n"/>
      <c r="B1949" s="26" t="n"/>
      <c r="C1949" s="26" t="n"/>
      <c r="D1949" s="26" t="n"/>
      <c r="E1949" s="26" t="n"/>
      <c r="F1949" s="27" t="n"/>
      <c r="G1949" s="26" t="n"/>
      <c r="H1949" s="28">
        <f>IFERROR(IF(G1949="","",VLOOKUP(G1949,'Setup - Vehicles'!$A$5:$D$504,4,0)),"")</f>
        <v/>
      </c>
      <c r="I1949" s="32">
        <f>IFERROR(IF(E1949="","",VLOOKUP(E1949,'Setup - Mix Design'!$A$5:$I$504,9,0)),"")</f>
        <v/>
      </c>
      <c r="J1949" s="32">
        <f>IF(OR(F1949="",I1949=""),"",F1949*I1949)</f>
        <v/>
      </c>
      <c r="K1949" s="26" t="n"/>
    </row>
    <row r="1950">
      <c r="A1950" s="31" t="n"/>
      <c r="B1950" s="26" t="n"/>
      <c r="C1950" s="26" t="n"/>
      <c r="D1950" s="26" t="n"/>
      <c r="E1950" s="26" t="n"/>
      <c r="F1950" s="27" t="n"/>
      <c r="G1950" s="26" t="n"/>
      <c r="H1950" s="28">
        <f>IFERROR(IF(G1950="","",VLOOKUP(G1950,'Setup - Vehicles'!$A$5:$D$504,4,0)),"")</f>
        <v/>
      </c>
      <c r="I1950" s="32">
        <f>IFERROR(IF(E1950="","",VLOOKUP(E1950,'Setup - Mix Design'!$A$5:$I$504,9,0)),"")</f>
        <v/>
      </c>
      <c r="J1950" s="32">
        <f>IF(OR(F1950="",I1950=""),"",F1950*I1950)</f>
        <v/>
      </c>
      <c r="K1950" s="26" t="n"/>
    </row>
    <row r="1951">
      <c r="A1951" s="31" t="n"/>
      <c r="B1951" s="26" t="n"/>
      <c r="C1951" s="26" t="n"/>
      <c r="D1951" s="26" t="n"/>
      <c r="E1951" s="26" t="n"/>
      <c r="F1951" s="27" t="n"/>
      <c r="G1951" s="26" t="n"/>
      <c r="H1951" s="28">
        <f>IFERROR(IF(G1951="","",VLOOKUP(G1951,'Setup - Vehicles'!$A$5:$D$504,4,0)),"")</f>
        <v/>
      </c>
      <c r="I1951" s="32">
        <f>IFERROR(IF(E1951="","",VLOOKUP(E1951,'Setup - Mix Design'!$A$5:$I$504,9,0)),"")</f>
        <v/>
      </c>
      <c r="J1951" s="32">
        <f>IF(OR(F1951="",I1951=""),"",F1951*I1951)</f>
        <v/>
      </c>
      <c r="K1951" s="26" t="n"/>
    </row>
    <row r="1952">
      <c r="A1952" s="31" t="n"/>
      <c r="B1952" s="26" t="n"/>
      <c r="C1952" s="26" t="n"/>
      <c r="D1952" s="26" t="n"/>
      <c r="E1952" s="26" t="n"/>
      <c r="F1952" s="27" t="n"/>
      <c r="G1952" s="26" t="n"/>
      <c r="H1952" s="28">
        <f>IFERROR(IF(G1952="","",VLOOKUP(G1952,'Setup - Vehicles'!$A$5:$D$504,4,0)),"")</f>
        <v/>
      </c>
      <c r="I1952" s="32">
        <f>IFERROR(IF(E1952="","",VLOOKUP(E1952,'Setup - Mix Design'!$A$5:$I$504,9,0)),"")</f>
        <v/>
      </c>
      <c r="J1952" s="32">
        <f>IF(OR(F1952="",I1952=""),"",F1952*I1952)</f>
        <v/>
      </c>
      <c r="K1952" s="26" t="n"/>
    </row>
    <row r="1953">
      <c r="A1953" s="31" t="n"/>
      <c r="B1953" s="26" t="n"/>
      <c r="C1953" s="26" t="n"/>
      <c r="D1953" s="26" t="n"/>
      <c r="E1953" s="26" t="n"/>
      <c r="F1953" s="27" t="n"/>
      <c r="G1953" s="26" t="n"/>
      <c r="H1953" s="28">
        <f>IFERROR(IF(G1953="","",VLOOKUP(G1953,'Setup - Vehicles'!$A$5:$D$504,4,0)),"")</f>
        <v/>
      </c>
      <c r="I1953" s="32">
        <f>IFERROR(IF(E1953="","",VLOOKUP(E1953,'Setup - Mix Design'!$A$5:$I$504,9,0)),"")</f>
        <v/>
      </c>
      <c r="J1953" s="32">
        <f>IF(OR(F1953="",I1953=""),"",F1953*I1953)</f>
        <v/>
      </c>
      <c r="K1953" s="26" t="n"/>
    </row>
    <row r="1954">
      <c r="A1954" s="31" t="n"/>
      <c r="B1954" s="26" t="n"/>
      <c r="C1954" s="26" t="n"/>
      <c r="D1954" s="26" t="n"/>
      <c r="E1954" s="26" t="n"/>
      <c r="F1954" s="27" t="n"/>
      <c r="G1954" s="26" t="n"/>
      <c r="H1954" s="28">
        <f>IFERROR(IF(G1954="","",VLOOKUP(G1954,'Setup - Vehicles'!$A$5:$D$504,4,0)),"")</f>
        <v/>
      </c>
      <c r="I1954" s="32">
        <f>IFERROR(IF(E1954="","",VLOOKUP(E1954,'Setup - Mix Design'!$A$5:$I$504,9,0)),"")</f>
        <v/>
      </c>
      <c r="J1954" s="32">
        <f>IF(OR(F1954="",I1954=""),"",F1954*I1954)</f>
        <v/>
      </c>
      <c r="K1954" s="26" t="n"/>
    </row>
    <row r="1955">
      <c r="A1955" s="31" t="n"/>
      <c r="B1955" s="26" t="n"/>
      <c r="C1955" s="26" t="n"/>
      <c r="D1955" s="26" t="n"/>
      <c r="E1955" s="26" t="n"/>
      <c r="F1955" s="27" t="n"/>
      <c r="G1955" s="26" t="n"/>
      <c r="H1955" s="28">
        <f>IFERROR(IF(G1955="","",VLOOKUP(G1955,'Setup - Vehicles'!$A$5:$D$504,4,0)),"")</f>
        <v/>
      </c>
      <c r="I1955" s="32">
        <f>IFERROR(IF(E1955="","",VLOOKUP(E1955,'Setup - Mix Design'!$A$5:$I$504,9,0)),"")</f>
        <v/>
      </c>
      <c r="J1955" s="32">
        <f>IF(OR(F1955="",I1955=""),"",F1955*I1955)</f>
        <v/>
      </c>
      <c r="K1955" s="26" t="n"/>
    </row>
    <row r="1956">
      <c r="A1956" s="31" t="n"/>
      <c r="B1956" s="26" t="n"/>
      <c r="C1956" s="26" t="n"/>
      <c r="D1956" s="26" t="n"/>
      <c r="E1956" s="26" t="n"/>
      <c r="F1956" s="27" t="n"/>
      <c r="G1956" s="26" t="n"/>
      <c r="H1956" s="28">
        <f>IFERROR(IF(G1956="","",VLOOKUP(G1956,'Setup - Vehicles'!$A$5:$D$504,4,0)),"")</f>
        <v/>
      </c>
      <c r="I1956" s="32">
        <f>IFERROR(IF(E1956="","",VLOOKUP(E1956,'Setup - Mix Design'!$A$5:$I$504,9,0)),"")</f>
        <v/>
      </c>
      <c r="J1956" s="32">
        <f>IF(OR(F1956="",I1956=""),"",F1956*I1956)</f>
        <v/>
      </c>
      <c r="K1956" s="26" t="n"/>
    </row>
    <row r="1957">
      <c r="A1957" s="31" t="n"/>
      <c r="B1957" s="26" t="n"/>
      <c r="C1957" s="26" t="n"/>
      <c r="D1957" s="26" t="n"/>
      <c r="E1957" s="26" t="n"/>
      <c r="F1957" s="27" t="n"/>
      <c r="G1957" s="26" t="n"/>
      <c r="H1957" s="28">
        <f>IFERROR(IF(G1957="","",VLOOKUP(G1957,'Setup - Vehicles'!$A$5:$D$504,4,0)),"")</f>
        <v/>
      </c>
      <c r="I1957" s="32">
        <f>IFERROR(IF(E1957="","",VLOOKUP(E1957,'Setup - Mix Design'!$A$5:$I$504,9,0)),"")</f>
        <v/>
      </c>
      <c r="J1957" s="32">
        <f>IF(OR(F1957="",I1957=""),"",F1957*I1957)</f>
        <v/>
      </c>
      <c r="K1957" s="26" t="n"/>
    </row>
    <row r="1958">
      <c r="A1958" s="31" t="n"/>
      <c r="B1958" s="26" t="n"/>
      <c r="C1958" s="26" t="n"/>
      <c r="D1958" s="26" t="n"/>
      <c r="E1958" s="26" t="n"/>
      <c r="F1958" s="27" t="n"/>
      <c r="G1958" s="26" t="n"/>
      <c r="H1958" s="28">
        <f>IFERROR(IF(G1958="","",VLOOKUP(G1958,'Setup - Vehicles'!$A$5:$D$504,4,0)),"")</f>
        <v/>
      </c>
      <c r="I1958" s="32">
        <f>IFERROR(IF(E1958="","",VLOOKUP(E1958,'Setup - Mix Design'!$A$5:$I$504,9,0)),"")</f>
        <v/>
      </c>
      <c r="J1958" s="32">
        <f>IF(OR(F1958="",I1958=""),"",F1958*I1958)</f>
        <v/>
      </c>
      <c r="K1958" s="26" t="n"/>
    </row>
    <row r="1959">
      <c r="A1959" s="31" t="n"/>
      <c r="B1959" s="26" t="n"/>
      <c r="C1959" s="26" t="n"/>
      <c r="D1959" s="26" t="n"/>
      <c r="E1959" s="26" t="n"/>
      <c r="F1959" s="27" t="n"/>
      <c r="G1959" s="26" t="n"/>
      <c r="H1959" s="28">
        <f>IFERROR(IF(G1959="","",VLOOKUP(G1959,'Setup - Vehicles'!$A$5:$D$504,4,0)),"")</f>
        <v/>
      </c>
      <c r="I1959" s="32">
        <f>IFERROR(IF(E1959="","",VLOOKUP(E1959,'Setup - Mix Design'!$A$5:$I$504,9,0)),"")</f>
        <v/>
      </c>
      <c r="J1959" s="32">
        <f>IF(OR(F1959="",I1959=""),"",F1959*I1959)</f>
        <v/>
      </c>
      <c r="K1959" s="26" t="n"/>
    </row>
    <row r="1960">
      <c r="A1960" s="31" t="n"/>
      <c r="B1960" s="26" t="n"/>
      <c r="C1960" s="26" t="n"/>
      <c r="D1960" s="26" t="n"/>
      <c r="E1960" s="26" t="n"/>
      <c r="F1960" s="27" t="n"/>
      <c r="G1960" s="26" t="n"/>
      <c r="H1960" s="28">
        <f>IFERROR(IF(G1960="","",VLOOKUP(G1960,'Setup - Vehicles'!$A$5:$D$504,4,0)),"")</f>
        <v/>
      </c>
      <c r="I1960" s="32">
        <f>IFERROR(IF(E1960="","",VLOOKUP(E1960,'Setup - Mix Design'!$A$5:$I$504,9,0)),"")</f>
        <v/>
      </c>
      <c r="J1960" s="32">
        <f>IF(OR(F1960="",I1960=""),"",F1960*I1960)</f>
        <v/>
      </c>
      <c r="K1960" s="26" t="n"/>
    </row>
    <row r="1961">
      <c r="A1961" s="31" t="n"/>
      <c r="B1961" s="26" t="n"/>
      <c r="C1961" s="26" t="n"/>
      <c r="D1961" s="26" t="n"/>
      <c r="E1961" s="26" t="n"/>
      <c r="F1961" s="27" t="n"/>
      <c r="G1961" s="26" t="n"/>
      <c r="H1961" s="28">
        <f>IFERROR(IF(G1961="","",VLOOKUP(G1961,'Setup - Vehicles'!$A$5:$D$504,4,0)),"")</f>
        <v/>
      </c>
      <c r="I1961" s="32">
        <f>IFERROR(IF(E1961="","",VLOOKUP(E1961,'Setup - Mix Design'!$A$5:$I$504,9,0)),"")</f>
        <v/>
      </c>
      <c r="J1961" s="32">
        <f>IF(OR(F1961="",I1961=""),"",F1961*I1961)</f>
        <v/>
      </c>
      <c r="K1961" s="26" t="n"/>
    </row>
    <row r="1962">
      <c r="A1962" s="31" t="n"/>
      <c r="B1962" s="26" t="n"/>
      <c r="C1962" s="26" t="n"/>
      <c r="D1962" s="26" t="n"/>
      <c r="E1962" s="26" t="n"/>
      <c r="F1962" s="27" t="n"/>
      <c r="G1962" s="26" t="n"/>
      <c r="H1962" s="28">
        <f>IFERROR(IF(G1962="","",VLOOKUP(G1962,'Setup - Vehicles'!$A$5:$D$504,4,0)),"")</f>
        <v/>
      </c>
      <c r="I1962" s="32">
        <f>IFERROR(IF(E1962="","",VLOOKUP(E1962,'Setup - Mix Design'!$A$5:$I$504,9,0)),"")</f>
        <v/>
      </c>
      <c r="J1962" s="32">
        <f>IF(OR(F1962="",I1962=""),"",F1962*I1962)</f>
        <v/>
      </c>
      <c r="K1962" s="26" t="n"/>
    </row>
    <row r="1963">
      <c r="A1963" s="31" t="n"/>
      <c r="B1963" s="26" t="n"/>
      <c r="C1963" s="26" t="n"/>
      <c r="D1963" s="26" t="n"/>
      <c r="E1963" s="26" t="n"/>
      <c r="F1963" s="27" t="n"/>
      <c r="G1963" s="26" t="n"/>
      <c r="H1963" s="28">
        <f>IFERROR(IF(G1963="","",VLOOKUP(G1963,'Setup - Vehicles'!$A$5:$D$504,4,0)),"")</f>
        <v/>
      </c>
      <c r="I1963" s="32">
        <f>IFERROR(IF(E1963="","",VLOOKUP(E1963,'Setup - Mix Design'!$A$5:$I$504,9,0)),"")</f>
        <v/>
      </c>
      <c r="J1963" s="32">
        <f>IF(OR(F1963="",I1963=""),"",F1963*I1963)</f>
        <v/>
      </c>
      <c r="K1963" s="26" t="n"/>
    </row>
    <row r="1964">
      <c r="A1964" s="31" t="n"/>
      <c r="B1964" s="26" t="n"/>
      <c r="C1964" s="26" t="n"/>
      <c r="D1964" s="26" t="n"/>
      <c r="E1964" s="26" t="n"/>
      <c r="F1964" s="27" t="n"/>
      <c r="G1964" s="26" t="n"/>
      <c r="H1964" s="28">
        <f>IFERROR(IF(G1964="","",VLOOKUP(G1964,'Setup - Vehicles'!$A$5:$D$504,4,0)),"")</f>
        <v/>
      </c>
      <c r="I1964" s="32">
        <f>IFERROR(IF(E1964="","",VLOOKUP(E1964,'Setup - Mix Design'!$A$5:$I$504,9,0)),"")</f>
        <v/>
      </c>
      <c r="J1964" s="32">
        <f>IF(OR(F1964="",I1964=""),"",F1964*I1964)</f>
        <v/>
      </c>
      <c r="K1964" s="26" t="n"/>
    </row>
    <row r="1965">
      <c r="A1965" s="31" t="n"/>
      <c r="B1965" s="26" t="n"/>
      <c r="C1965" s="26" t="n"/>
      <c r="D1965" s="26" t="n"/>
      <c r="E1965" s="26" t="n"/>
      <c r="F1965" s="27" t="n"/>
      <c r="G1965" s="26" t="n"/>
      <c r="H1965" s="28">
        <f>IFERROR(IF(G1965="","",VLOOKUP(G1965,'Setup - Vehicles'!$A$5:$D$504,4,0)),"")</f>
        <v/>
      </c>
      <c r="I1965" s="32">
        <f>IFERROR(IF(E1965="","",VLOOKUP(E1965,'Setup - Mix Design'!$A$5:$I$504,9,0)),"")</f>
        <v/>
      </c>
      <c r="J1965" s="32">
        <f>IF(OR(F1965="",I1965=""),"",F1965*I1965)</f>
        <v/>
      </c>
      <c r="K1965" s="26" t="n"/>
    </row>
    <row r="1966">
      <c r="A1966" s="31" t="n"/>
      <c r="B1966" s="26" t="n"/>
      <c r="C1966" s="26" t="n"/>
      <c r="D1966" s="26" t="n"/>
      <c r="E1966" s="26" t="n"/>
      <c r="F1966" s="27" t="n"/>
      <c r="G1966" s="26" t="n"/>
      <c r="H1966" s="28">
        <f>IFERROR(IF(G1966="","",VLOOKUP(G1966,'Setup - Vehicles'!$A$5:$D$504,4,0)),"")</f>
        <v/>
      </c>
      <c r="I1966" s="32">
        <f>IFERROR(IF(E1966="","",VLOOKUP(E1966,'Setup - Mix Design'!$A$5:$I$504,9,0)),"")</f>
        <v/>
      </c>
      <c r="J1966" s="32">
        <f>IF(OR(F1966="",I1966=""),"",F1966*I1966)</f>
        <v/>
      </c>
      <c r="K1966" s="26" t="n"/>
    </row>
    <row r="1967">
      <c r="A1967" s="31" t="n"/>
      <c r="B1967" s="26" t="n"/>
      <c r="C1967" s="26" t="n"/>
      <c r="D1967" s="26" t="n"/>
      <c r="E1967" s="26" t="n"/>
      <c r="F1967" s="27" t="n"/>
      <c r="G1967" s="26" t="n"/>
      <c r="H1967" s="28">
        <f>IFERROR(IF(G1967="","",VLOOKUP(G1967,'Setup - Vehicles'!$A$5:$D$504,4,0)),"")</f>
        <v/>
      </c>
      <c r="I1967" s="32">
        <f>IFERROR(IF(E1967="","",VLOOKUP(E1967,'Setup - Mix Design'!$A$5:$I$504,9,0)),"")</f>
        <v/>
      </c>
      <c r="J1967" s="32">
        <f>IF(OR(F1967="",I1967=""),"",F1967*I1967)</f>
        <v/>
      </c>
      <c r="K1967" s="26" t="n"/>
    </row>
    <row r="1968">
      <c r="A1968" s="31" t="n"/>
      <c r="B1968" s="26" t="n"/>
      <c r="C1968" s="26" t="n"/>
      <c r="D1968" s="26" t="n"/>
      <c r="E1968" s="26" t="n"/>
      <c r="F1968" s="27" t="n"/>
      <c r="G1968" s="26" t="n"/>
      <c r="H1968" s="28">
        <f>IFERROR(IF(G1968="","",VLOOKUP(G1968,'Setup - Vehicles'!$A$5:$D$504,4,0)),"")</f>
        <v/>
      </c>
      <c r="I1968" s="32">
        <f>IFERROR(IF(E1968="","",VLOOKUP(E1968,'Setup - Mix Design'!$A$5:$I$504,9,0)),"")</f>
        <v/>
      </c>
      <c r="J1968" s="32">
        <f>IF(OR(F1968="",I1968=""),"",F1968*I1968)</f>
        <v/>
      </c>
      <c r="K1968" s="26" t="n"/>
    </row>
    <row r="1969">
      <c r="A1969" s="31" t="n"/>
      <c r="B1969" s="26" t="n"/>
      <c r="C1969" s="26" t="n"/>
      <c r="D1969" s="26" t="n"/>
      <c r="E1969" s="26" t="n"/>
      <c r="F1969" s="27" t="n"/>
      <c r="G1969" s="26" t="n"/>
      <c r="H1969" s="28">
        <f>IFERROR(IF(G1969="","",VLOOKUP(G1969,'Setup - Vehicles'!$A$5:$D$504,4,0)),"")</f>
        <v/>
      </c>
      <c r="I1969" s="32">
        <f>IFERROR(IF(E1969="","",VLOOKUP(E1969,'Setup - Mix Design'!$A$5:$I$504,9,0)),"")</f>
        <v/>
      </c>
      <c r="J1969" s="32">
        <f>IF(OR(F1969="",I1969=""),"",F1969*I1969)</f>
        <v/>
      </c>
      <c r="K1969" s="26" t="n"/>
    </row>
    <row r="1970">
      <c r="A1970" s="31" t="n"/>
      <c r="B1970" s="26" t="n"/>
      <c r="C1970" s="26" t="n"/>
      <c r="D1970" s="26" t="n"/>
      <c r="E1970" s="26" t="n"/>
      <c r="F1970" s="27" t="n"/>
      <c r="G1970" s="26" t="n"/>
      <c r="H1970" s="28">
        <f>IFERROR(IF(G1970="","",VLOOKUP(G1970,'Setup - Vehicles'!$A$5:$D$504,4,0)),"")</f>
        <v/>
      </c>
      <c r="I1970" s="32">
        <f>IFERROR(IF(E1970="","",VLOOKUP(E1970,'Setup - Mix Design'!$A$5:$I$504,9,0)),"")</f>
        <v/>
      </c>
      <c r="J1970" s="32">
        <f>IF(OR(F1970="",I1970=""),"",F1970*I1970)</f>
        <v/>
      </c>
      <c r="K1970" s="26" t="n"/>
    </row>
    <row r="1971">
      <c r="A1971" s="31" t="n"/>
      <c r="B1971" s="26" t="n"/>
      <c r="C1971" s="26" t="n"/>
      <c r="D1971" s="26" t="n"/>
      <c r="E1971" s="26" t="n"/>
      <c r="F1971" s="27" t="n"/>
      <c r="G1971" s="26" t="n"/>
      <c r="H1971" s="28">
        <f>IFERROR(IF(G1971="","",VLOOKUP(G1971,'Setup - Vehicles'!$A$5:$D$504,4,0)),"")</f>
        <v/>
      </c>
      <c r="I1971" s="32">
        <f>IFERROR(IF(E1971="","",VLOOKUP(E1971,'Setup - Mix Design'!$A$5:$I$504,9,0)),"")</f>
        <v/>
      </c>
      <c r="J1971" s="32">
        <f>IF(OR(F1971="",I1971=""),"",F1971*I1971)</f>
        <v/>
      </c>
      <c r="K1971" s="26" t="n"/>
    </row>
    <row r="1972">
      <c r="A1972" s="31" t="n"/>
      <c r="B1972" s="26" t="n"/>
      <c r="C1972" s="26" t="n"/>
      <c r="D1972" s="26" t="n"/>
      <c r="E1972" s="26" t="n"/>
      <c r="F1972" s="27" t="n"/>
      <c r="G1972" s="26" t="n"/>
      <c r="H1972" s="28">
        <f>IFERROR(IF(G1972="","",VLOOKUP(G1972,'Setup - Vehicles'!$A$5:$D$504,4,0)),"")</f>
        <v/>
      </c>
      <c r="I1972" s="32">
        <f>IFERROR(IF(E1972="","",VLOOKUP(E1972,'Setup - Mix Design'!$A$5:$I$504,9,0)),"")</f>
        <v/>
      </c>
      <c r="J1972" s="32">
        <f>IF(OR(F1972="",I1972=""),"",F1972*I1972)</f>
        <v/>
      </c>
      <c r="K1972" s="26" t="n"/>
    </row>
    <row r="1973">
      <c r="A1973" s="31" t="n"/>
      <c r="B1973" s="26" t="n"/>
      <c r="C1973" s="26" t="n"/>
      <c r="D1973" s="26" t="n"/>
      <c r="E1973" s="26" t="n"/>
      <c r="F1973" s="27" t="n"/>
      <c r="G1973" s="26" t="n"/>
      <c r="H1973" s="28">
        <f>IFERROR(IF(G1973="","",VLOOKUP(G1973,'Setup - Vehicles'!$A$5:$D$504,4,0)),"")</f>
        <v/>
      </c>
      <c r="I1973" s="32">
        <f>IFERROR(IF(E1973="","",VLOOKUP(E1973,'Setup - Mix Design'!$A$5:$I$504,9,0)),"")</f>
        <v/>
      </c>
      <c r="J1973" s="32">
        <f>IF(OR(F1973="",I1973=""),"",F1973*I1973)</f>
        <v/>
      </c>
      <c r="K1973" s="26" t="n"/>
    </row>
    <row r="1974">
      <c r="A1974" s="31" t="n"/>
      <c r="B1974" s="26" t="n"/>
      <c r="C1974" s="26" t="n"/>
      <c r="D1974" s="26" t="n"/>
      <c r="E1974" s="26" t="n"/>
      <c r="F1974" s="27" t="n"/>
      <c r="G1974" s="26" t="n"/>
      <c r="H1974" s="28">
        <f>IFERROR(IF(G1974="","",VLOOKUP(G1974,'Setup - Vehicles'!$A$5:$D$504,4,0)),"")</f>
        <v/>
      </c>
      <c r="I1974" s="32">
        <f>IFERROR(IF(E1974="","",VLOOKUP(E1974,'Setup - Mix Design'!$A$5:$I$504,9,0)),"")</f>
        <v/>
      </c>
      <c r="J1974" s="32">
        <f>IF(OR(F1974="",I1974=""),"",F1974*I1974)</f>
        <v/>
      </c>
      <c r="K1974" s="26" t="n"/>
    </row>
    <row r="1975">
      <c r="A1975" s="31" t="n"/>
      <c r="B1975" s="26" t="n"/>
      <c r="C1975" s="26" t="n"/>
      <c r="D1975" s="26" t="n"/>
      <c r="E1975" s="26" t="n"/>
      <c r="F1975" s="27" t="n"/>
      <c r="G1975" s="26" t="n"/>
      <c r="H1975" s="28">
        <f>IFERROR(IF(G1975="","",VLOOKUP(G1975,'Setup - Vehicles'!$A$5:$D$504,4,0)),"")</f>
        <v/>
      </c>
      <c r="I1975" s="32">
        <f>IFERROR(IF(E1975="","",VLOOKUP(E1975,'Setup - Mix Design'!$A$5:$I$504,9,0)),"")</f>
        <v/>
      </c>
      <c r="J1975" s="32">
        <f>IF(OR(F1975="",I1975=""),"",F1975*I1975)</f>
        <v/>
      </c>
      <c r="K1975" s="26" t="n"/>
    </row>
    <row r="1976">
      <c r="A1976" s="31" t="n"/>
      <c r="B1976" s="26" t="n"/>
      <c r="C1976" s="26" t="n"/>
      <c r="D1976" s="26" t="n"/>
      <c r="E1976" s="26" t="n"/>
      <c r="F1976" s="27" t="n"/>
      <c r="G1976" s="26" t="n"/>
      <c r="H1976" s="28">
        <f>IFERROR(IF(G1976="","",VLOOKUP(G1976,'Setup - Vehicles'!$A$5:$D$504,4,0)),"")</f>
        <v/>
      </c>
      <c r="I1976" s="32">
        <f>IFERROR(IF(E1976="","",VLOOKUP(E1976,'Setup - Mix Design'!$A$5:$I$504,9,0)),"")</f>
        <v/>
      </c>
      <c r="J1976" s="32">
        <f>IF(OR(F1976="",I1976=""),"",F1976*I1976)</f>
        <v/>
      </c>
      <c r="K1976" s="26" t="n"/>
    </row>
    <row r="1977">
      <c r="A1977" s="31" t="n"/>
      <c r="B1977" s="26" t="n"/>
      <c r="C1977" s="26" t="n"/>
      <c r="D1977" s="26" t="n"/>
      <c r="E1977" s="26" t="n"/>
      <c r="F1977" s="27" t="n"/>
      <c r="G1977" s="26" t="n"/>
      <c r="H1977" s="28">
        <f>IFERROR(IF(G1977="","",VLOOKUP(G1977,'Setup - Vehicles'!$A$5:$D$504,4,0)),"")</f>
        <v/>
      </c>
      <c r="I1977" s="32">
        <f>IFERROR(IF(E1977="","",VLOOKUP(E1977,'Setup - Mix Design'!$A$5:$I$504,9,0)),"")</f>
        <v/>
      </c>
      <c r="J1977" s="32">
        <f>IF(OR(F1977="",I1977=""),"",F1977*I1977)</f>
        <v/>
      </c>
      <c r="K1977" s="26" t="n"/>
    </row>
    <row r="1978">
      <c r="A1978" s="31" t="n"/>
      <c r="B1978" s="26" t="n"/>
      <c r="C1978" s="26" t="n"/>
      <c r="D1978" s="26" t="n"/>
      <c r="E1978" s="26" t="n"/>
      <c r="F1978" s="27" t="n"/>
      <c r="G1978" s="26" t="n"/>
      <c r="H1978" s="28">
        <f>IFERROR(IF(G1978="","",VLOOKUP(G1978,'Setup - Vehicles'!$A$5:$D$504,4,0)),"")</f>
        <v/>
      </c>
      <c r="I1978" s="32">
        <f>IFERROR(IF(E1978="","",VLOOKUP(E1978,'Setup - Mix Design'!$A$5:$I$504,9,0)),"")</f>
        <v/>
      </c>
      <c r="J1978" s="32">
        <f>IF(OR(F1978="",I1978=""),"",F1978*I1978)</f>
        <v/>
      </c>
      <c r="K1978" s="26" t="n"/>
    </row>
    <row r="1979">
      <c r="A1979" s="31" t="n"/>
      <c r="B1979" s="26" t="n"/>
      <c r="C1979" s="26" t="n"/>
      <c r="D1979" s="26" t="n"/>
      <c r="E1979" s="26" t="n"/>
      <c r="F1979" s="27" t="n"/>
      <c r="G1979" s="26" t="n"/>
      <c r="H1979" s="28">
        <f>IFERROR(IF(G1979="","",VLOOKUP(G1979,'Setup - Vehicles'!$A$5:$D$504,4,0)),"")</f>
        <v/>
      </c>
      <c r="I1979" s="32">
        <f>IFERROR(IF(E1979="","",VLOOKUP(E1979,'Setup - Mix Design'!$A$5:$I$504,9,0)),"")</f>
        <v/>
      </c>
      <c r="J1979" s="32">
        <f>IF(OR(F1979="",I1979=""),"",F1979*I1979)</f>
        <v/>
      </c>
      <c r="K1979" s="26" t="n"/>
    </row>
    <row r="1980">
      <c r="A1980" s="31" t="n"/>
      <c r="B1980" s="26" t="n"/>
      <c r="C1980" s="26" t="n"/>
      <c r="D1980" s="26" t="n"/>
      <c r="E1980" s="26" t="n"/>
      <c r="F1980" s="27" t="n"/>
      <c r="G1980" s="26" t="n"/>
      <c r="H1980" s="28">
        <f>IFERROR(IF(G1980="","",VLOOKUP(G1980,'Setup - Vehicles'!$A$5:$D$504,4,0)),"")</f>
        <v/>
      </c>
      <c r="I1980" s="32">
        <f>IFERROR(IF(E1980="","",VLOOKUP(E1980,'Setup - Mix Design'!$A$5:$I$504,9,0)),"")</f>
        <v/>
      </c>
      <c r="J1980" s="32">
        <f>IF(OR(F1980="",I1980=""),"",F1980*I1980)</f>
        <v/>
      </c>
      <c r="K1980" s="26" t="n"/>
    </row>
    <row r="1981">
      <c r="A1981" s="31" t="n"/>
      <c r="B1981" s="26" t="n"/>
      <c r="C1981" s="26" t="n"/>
      <c r="D1981" s="26" t="n"/>
      <c r="E1981" s="26" t="n"/>
      <c r="F1981" s="27" t="n"/>
      <c r="G1981" s="26" t="n"/>
      <c r="H1981" s="28">
        <f>IFERROR(IF(G1981="","",VLOOKUP(G1981,'Setup - Vehicles'!$A$5:$D$504,4,0)),"")</f>
        <v/>
      </c>
      <c r="I1981" s="32">
        <f>IFERROR(IF(E1981="","",VLOOKUP(E1981,'Setup - Mix Design'!$A$5:$I$504,9,0)),"")</f>
        <v/>
      </c>
      <c r="J1981" s="32">
        <f>IF(OR(F1981="",I1981=""),"",F1981*I1981)</f>
        <v/>
      </c>
      <c r="K1981" s="26" t="n"/>
    </row>
    <row r="1982">
      <c r="A1982" s="31" t="n"/>
      <c r="B1982" s="26" t="n"/>
      <c r="C1982" s="26" t="n"/>
      <c r="D1982" s="26" t="n"/>
      <c r="E1982" s="26" t="n"/>
      <c r="F1982" s="27" t="n"/>
      <c r="G1982" s="26" t="n"/>
      <c r="H1982" s="28">
        <f>IFERROR(IF(G1982="","",VLOOKUP(G1982,'Setup - Vehicles'!$A$5:$D$504,4,0)),"")</f>
        <v/>
      </c>
      <c r="I1982" s="32">
        <f>IFERROR(IF(E1982="","",VLOOKUP(E1982,'Setup - Mix Design'!$A$5:$I$504,9,0)),"")</f>
        <v/>
      </c>
      <c r="J1982" s="32">
        <f>IF(OR(F1982="",I1982=""),"",F1982*I1982)</f>
        <v/>
      </c>
      <c r="K1982" s="26" t="n"/>
    </row>
    <row r="1983">
      <c r="A1983" s="31" t="n"/>
      <c r="B1983" s="26" t="n"/>
      <c r="C1983" s="26" t="n"/>
      <c r="D1983" s="26" t="n"/>
      <c r="E1983" s="26" t="n"/>
      <c r="F1983" s="27" t="n"/>
      <c r="G1983" s="26" t="n"/>
      <c r="H1983" s="28">
        <f>IFERROR(IF(G1983="","",VLOOKUP(G1983,'Setup - Vehicles'!$A$5:$D$504,4,0)),"")</f>
        <v/>
      </c>
      <c r="I1983" s="32">
        <f>IFERROR(IF(E1983="","",VLOOKUP(E1983,'Setup - Mix Design'!$A$5:$I$504,9,0)),"")</f>
        <v/>
      </c>
      <c r="J1983" s="32">
        <f>IF(OR(F1983="",I1983=""),"",F1983*I1983)</f>
        <v/>
      </c>
      <c r="K1983" s="26" t="n"/>
    </row>
    <row r="1984">
      <c r="A1984" s="31" t="n"/>
      <c r="B1984" s="26" t="n"/>
      <c r="C1984" s="26" t="n"/>
      <c r="D1984" s="26" t="n"/>
      <c r="E1984" s="26" t="n"/>
      <c r="F1984" s="27" t="n"/>
      <c r="G1984" s="26" t="n"/>
      <c r="H1984" s="28">
        <f>IFERROR(IF(G1984="","",VLOOKUP(G1984,'Setup - Vehicles'!$A$5:$D$504,4,0)),"")</f>
        <v/>
      </c>
      <c r="I1984" s="32">
        <f>IFERROR(IF(E1984="","",VLOOKUP(E1984,'Setup - Mix Design'!$A$5:$I$504,9,0)),"")</f>
        <v/>
      </c>
      <c r="J1984" s="32">
        <f>IF(OR(F1984="",I1984=""),"",F1984*I1984)</f>
        <v/>
      </c>
      <c r="K1984" s="26" t="n"/>
    </row>
    <row r="1985">
      <c r="A1985" s="31" t="n"/>
      <c r="B1985" s="26" t="n"/>
      <c r="C1985" s="26" t="n"/>
      <c r="D1985" s="26" t="n"/>
      <c r="E1985" s="26" t="n"/>
      <c r="F1985" s="27" t="n"/>
      <c r="G1985" s="26" t="n"/>
      <c r="H1985" s="28">
        <f>IFERROR(IF(G1985="","",VLOOKUP(G1985,'Setup - Vehicles'!$A$5:$D$504,4,0)),"")</f>
        <v/>
      </c>
      <c r="I1985" s="32">
        <f>IFERROR(IF(E1985="","",VLOOKUP(E1985,'Setup - Mix Design'!$A$5:$I$504,9,0)),"")</f>
        <v/>
      </c>
      <c r="J1985" s="32">
        <f>IF(OR(F1985="",I1985=""),"",F1985*I1985)</f>
        <v/>
      </c>
      <c r="K1985" s="26" t="n"/>
    </row>
    <row r="1986">
      <c r="A1986" s="31" t="n"/>
      <c r="B1986" s="26" t="n"/>
      <c r="C1986" s="26" t="n"/>
      <c r="D1986" s="26" t="n"/>
      <c r="E1986" s="26" t="n"/>
      <c r="F1986" s="27" t="n"/>
      <c r="G1986" s="26" t="n"/>
      <c r="H1986" s="28">
        <f>IFERROR(IF(G1986="","",VLOOKUP(G1986,'Setup - Vehicles'!$A$5:$D$504,4,0)),"")</f>
        <v/>
      </c>
      <c r="I1986" s="32">
        <f>IFERROR(IF(E1986="","",VLOOKUP(E1986,'Setup - Mix Design'!$A$5:$I$504,9,0)),"")</f>
        <v/>
      </c>
      <c r="J1986" s="32">
        <f>IF(OR(F1986="",I1986=""),"",F1986*I1986)</f>
        <v/>
      </c>
      <c r="K1986" s="26" t="n"/>
    </row>
    <row r="1987">
      <c r="A1987" s="31" t="n"/>
      <c r="B1987" s="26" t="n"/>
      <c r="C1987" s="26" t="n"/>
      <c r="D1987" s="26" t="n"/>
      <c r="E1987" s="26" t="n"/>
      <c r="F1987" s="27" t="n"/>
      <c r="G1987" s="26" t="n"/>
      <c r="H1987" s="28">
        <f>IFERROR(IF(G1987="","",VLOOKUP(G1987,'Setup - Vehicles'!$A$5:$D$504,4,0)),"")</f>
        <v/>
      </c>
      <c r="I1987" s="32">
        <f>IFERROR(IF(E1987="","",VLOOKUP(E1987,'Setup - Mix Design'!$A$5:$I$504,9,0)),"")</f>
        <v/>
      </c>
      <c r="J1987" s="32">
        <f>IF(OR(F1987="",I1987=""),"",F1987*I1987)</f>
        <v/>
      </c>
      <c r="K1987" s="26" t="n"/>
    </row>
    <row r="1988">
      <c r="A1988" s="31" t="n"/>
      <c r="B1988" s="26" t="n"/>
      <c r="C1988" s="26" t="n"/>
      <c r="D1988" s="26" t="n"/>
      <c r="E1988" s="26" t="n"/>
      <c r="F1988" s="27" t="n"/>
      <c r="G1988" s="26" t="n"/>
      <c r="H1988" s="28">
        <f>IFERROR(IF(G1988="","",VLOOKUP(G1988,'Setup - Vehicles'!$A$5:$D$504,4,0)),"")</f>
        <v/>
      </c>
      <c r="I1988" s="32">
        <f>IFERROR(IF(E1988="","",VLOOKUP(E1988,'Setup - Mix Design'!$A$5:$I$504,9,0)),"")</f>
        <v/>
      </c>
      <c r="J1988" s="32">
        <f>IF(OR(F1988="",I1988=""),"",F1988*I1988)</f>
        <v/>
      </c>
      <c r="K1988" s="26" t="n"/>
    </row>
    <row r="1989">
      <c r="A1989" s="31" t="n"/>
      <c r="B1989" s="26" t="n"/>
      <c r="C1989" s="26" t="n"/>
      <c r="D1989" s="26" t="n"/>
      <c r="E1989" s="26" t="n"/>
      <c r="F1989" s="27" t="n"/>
      <c r="G1989" s="26" t="n"/>
      <c r="H1989" s="28">
        <f>IFERROR(IF(G1989="","",VLOOKUP(G1989,'Setup - Vehicles'!$A$5:$D$504,4,0)),"")</f>
        <v/>
      </c>
      <c r="I1989" s="32">
        <f>IFERROR(IF(E1989="","",VLOOKUP(E1989,'Setup - Mix Design'!$A$5:$I$504,9,0)),"")</f>
        <v/>
      </c>
      <c r="J1989" s="32">
        <f>IF(OR(F1989="",I1989=""),"",F1989*I1989)</f>
        <v/>
      </c>
      <c r="K1989" s="26" t="n"/>
    </row>
    <row r="1990">
      <c r="A1990" s="31" t="n"/>
      <c r="B1990" s="26" t="n"/>
      <c r="C1990" s="26" t="n"/>
      <c r="D1990" s="26" t="n"/>
      <c r="E1990" s="26" t="n"/>
      <c r="F1990" s="27" t="n"/>
      <c r="G1990" s="26" t="n"/>
      <c r="H1990" s="28">
        <f>IFERROR(IF(G1990="","",VLOOKUP(G1990,'Setup - Vehicles'!$A$5:$D$504,4,0)),"")</f>
        <v/>
      </c>
      <c r="I1990" s="32">
        <f>IFERROR(IF(E1990="","",VLOOKUP(E1990,'Setup - Mix Design'!$A$5:$I$504,9,0)),"")</f>
        <v/>
      </c>
      <c r="J1990" s="32">
        <f>IF(OR(F1990="",I1990=""),"",F1990*I1990)</f>
        <v/>
      </c>
      <c r="K1990" s="26" t="n"/>
    </row>
    <row r="1991">
      <c r="A1991" s="31" t="n"/>
      <c r="B1991" s="26" t="n"/>
      <c r="C1991" s="26" t="n"/>
      <c r="D1991" s="26" t="n"/>
      <c r="E1991" s="26" t="n"/>
      <c r="F1991" s="27" t="n"/>
      <c r="G1991" s="26" t="n"/>
      <c r="H1991" s="28">
        <f>IFERROR(IF(G1991="","",VLOOKUP(G1991,'Setup - Vehicles'!$A$5:$D$504,4,0)),"")</f>
        <v/>
      </c>
      <c r="I1991" s="32">
        <f>IFERROR(IF(E1991="","",VLOOKUP(E1991,'Setup - Mix Design'!$A$5:$I$504,9,0)),"")</f>
        <v/>
      </c>
      <c r="J1991" s="32">
        <f>IF(OR(F1991="",I1991=""),"",F1991*I1991)</f>
        <v/>
      </c>
      <c r="K1991" s="26" t="n"/>
    </row>
    <row r="1992">
      <c r="A1992" s="31" t="n"/>
      <c r="B1992" s="26" t="n"/>
      <c r="C1992" s="26" t="n"/>
      <c r="D1992" s="26" t="n"/>
      <c r="E1992" s="26" t="n"/>
      <c r="F1992" s="27" t="n"/>
      <c r="G1992" s="26" t="n"/>
      <c r="H1992" s="28">
        <f>IFERROR(IF(G1992="","",VLOOKUP(G1992,'Setup - Vehicles'!$A$5:$D$504,4,0)),"")</f>
        <v/>
      </c>
      <c r="I1992" s="32">
        <f>IFERROR(IF(E1992="","",VLOOKUP(E1992,'Setup - Mix Design'!$A$5:$I$504,9,0)),"")</f>
        <v/>
      </c>
      <c r="J1992" s="32">
        <f>IF(OR(F1992="",I1992=""),"",F1992*I1992)</f>
        <v/>
      </c>
      <c r="K1992" s="26" t="n"/>
    </row>
    <row r="1993">
      <c r="A1993" s="31" t="n"/>
      <c r="B1993" s="26" t="n"/>
      <c r="C1993" s="26" t="n"/>
      <c r="D1993" s="26" t="n"/>
      <c r="E1993" s="26" t="n"/>
      <c r="F1993" s="27" t="n"/>
      <c r="G1993" s="26" t="n"/>
      <c r="H1993" s="28">
        <f>IFERROR(IF(G1993="","",VLOOKUP(G1993,'Setup - Vehicles'!$A$5:$D$504,4,0)),"")</f>
        <v/>
      </c>
      <c r="I1993" s="32">
        <f>IFERROR(IF(E1993="","",VLOOKUP(E1993,'Setup - Mix Design'!$A$5:$I$504,9,0)),"")</f>
        <v/>
      </c>
      <c r="J1993" s="32">
        <f>IF(OR(F1993="",I1993=""),"",F1993*I1993)</f>
        <v/>
      </c>
      <c r="K1993" s="26" t="n"/>
    </row>
    <row r="1994">
      <c r="A1994" s="31" t="n"/>
      <c r="B1994" s="26" t="n"/>
      <c r="C1994" s="26" t="n"/>
      <c r="D1994" s="26" t="n"/>
      <c r="E1994" s="26" t="n"/>
      <c r="F1994" s="27" t="n"/>
      <c r="G1994" s="26" t="n"/>
      <c r="H1994" s="28">
        <f>IFERROR(IF(G1994="","",VLOOKUP(G1994,'Setup - Vehicles'!$A$5:$D$504,4,0)),"")</f>
        <v/>
      </c>
      <c r="I1994" s="32">
        <f>IFERROR(IF(E1994="","",VLOOKUP(E1994,'Setup - Mix Design'!$A$5:$I$504,9,0)),"")</f>
        <v/>
      </c>
      <c r="J1994" s="32">
        <f>IF(OR(F1994="",I1994=""),"",F1994*I1994)</f>
        <v/>
      </c>
      <c r="K1994" s="26" t="n"/>
    </row>
    <row r="1995">
      <c r="A1995" s="31" t="n"/>
      <c r="B1995" s="26" t="n"/>
      <c r="C1995" s="26" t="n"/>
      <c r="D1995" s="26" t="n"/>
      <c r="E1995" s="26" t="n"/>
      <c r="F1995" s="27" t="n"/>
      <c r="G1995" s="26" t="n"/>
      <c r="H1995" s="28">
        <f>IFERROR(IF(G1995="","",VLOOKUP(G1995,'Setup - Vehicles'!$A$5:$D$504,4,0)),"")</f>
        <v/>
      </c>
      <c r="I1995" s="32">
        <f>IFERROR(IF(E1995="","",VLOOKUP(E1995,'Setup - Mix Design'!$A$5:$I$504,9,0)),"")</f>
        <v/>
      </c>
      <c r="J1995" s="32">
        <f>IF(OR(F1995="",I1995=""),"",F1995*I1995)</f>
        <v/>
      </c>
      <c r="K1995" s="26" t="n"/>
    </row>
    <row r="1996">
      <c r="A1996" s="31" t="n"/>
      <c r="B1996" s="26" t="n"/>
      <c r="C1996" s="26" t="n"/>
      <c r="D1996" s="26" t="n"/>
      <c r="E1996" s="26" t="n"/>
      <c r="F1996" s="27" t="n"/>
      <c r="G1996" s="26" t="n"/>
      <c r="H1996" s="28">
        <f>IFERROR(IF(G1996="","",VLOOKUP(G1996,'Setup - Vehicles'!$A$5:$D$504,4,0)),"")</f>
        <v/>
      </c>
      <c r="I1996" s="32">
        <f>IFERROR(IF(E1996="","",VLOOKUP(E1996,'Setup - Mix Design'!$A$5:$I$504,9,0)),"")</f>
        <v/>
      </c>
      <c r="J1996" s="32">
        <f>IF(OR(F1996="",I1996=""),"",F1996*I1996)</f>
        <v/>
      </c>
      <c r="K1996" s="26" t="n"/>
    </row>
    <row r="1997">
      <c r="A1997" s="31" t="n"/>
      <c r="B1997" s="26" t="n"/>
      <c r="C1997" s="26" t="n"/>
      <c r="D1997" s="26" t="n"/>
      <c r="E1997" s="26" t="n"/>
      <c r="F1997" s="27" t="n"/>
      <c r="G1997" s="26" t="n"/>
      <c r="H1997" s="28">
        <f>IFERROR(IF(G1997="","",VLOOKUP(G1997,'Setup - Vehicles'!$A$5:$D$504,4,0)),"")</f>
        <v/>
      </c>
      <c r="I1997" s="32">
        <f>IFERROR(IF(E1997="","",VLOOKUP(E1997,'Setup - Mix Design'!$A$5:$I$504,9,0)),"")</f>
        <v/>
      </c>
      <c r="J1997" s="32">
        <f>IF(OR(F1997="",I1997=""),"",F1997*I1997)</f>
        <v/>
      </c>
      <c r="K1997" s="26" t="n"/>
    </row>
    <row r="1998">
      <c r="A1998" s="31" t="n"/>
      <c r="B1998" s="26" t="n"/>
      <c r="C1998" s="26" t="n"/>
      <c r="D1998" s="26" t="n"/>
      <c r="E1998" s="26" t="n"/>
      <c r="F1998" s="27" t="n"/>
      <c r="G1998" s="26" t="n"/>
      <c r="H1998" s="28">
        <f>IFERROR(IF(G1998="","",VLOOKUP(G1998,'Setup - Vehicles'!$A$5:$D$504,4,0)),"")</f>
        <v/>
      </c>
      <c r="I1998" s="32">
        <f>IFERROR(IF(E1998="","",VLOOKUP(E1998,'Setup - Mix Design'!$A$5:$I$504,9,0)),"")</f>
        <v/>
      </c>
      <c r="J1998" s="32">
        <f>IF(OR(F1998="",I1998=""),"",F1998*I1998)</f>
        <v/>
      </c>
      <c r="K1998" s="26" t="n"/>
    </row>
    <row r="1999">
      <c r="A1999" s="31" t="n"/>
      <c r="B1999" s="26" t="n"/>
      <c r="C1999" s="26" t="n"/>
      <c r="D1999" s="26" t="n"/>
      <c r="E1999" s="26" t="n"/>
      <c r="F1999" s="27" t="n"/>
      <c r="G1999" s="26" t="n"/>
      <c r="H1999" s="28">
        <f>IFERROR(IF(G1999="","",VLOOKUP(G1999,'Setup - Vehicles'!$A$5:$D$504,4,0)),"")</f>
        <v/>
      </c>
      <c r="I1999" s="32">
        <f>IFERROR(IF(E1999="","",VLOOKUP(E1999,'Setup - Mix Design'!$A$5:$I$504,9,0)),"")</f>
        <v/>
      </c>
      <c r="J1999" s="32">
        <f>IF(OR(F1999="",I1999=""),"",F1999*I1999)</f>
        <v/>
      </c>
      <c r="K1999" s="26" t="n"/>
    </row>
    <row r="2000">
      <c r="A2000" s="31" t="n"/>
      <c r="B2000" s="26" t="n"/>
      <c r="C2000" s="26" t="n"/>
      <c r="D2000" s="26" t="n"/>
      <c r="E2000" s="26" t="n"/>
      <c r="F2000" s="27" t="n"/>
      <c r="G2000" s="26" t="n"/>
      <c r="H2000" s="28">
        <f>IFERROR(IF(G2000="","",VLOOKUP(G2000,'Setup - Vehicles'!$A$5:$D$504,4,0)),"")</f>
        <v/>
      </c>
      <c r="I2000" s="32">
        <f>IFERROR(IF(E2000="","",VLOOKUP(E2000,'Setup - Mix Design'!$A$5:$I$504,9,0)),"")</f>
        <v/>
      </c>
      <c r="J2000" s="32">
        <f>IF(OR(F2000="",I2000=""),"",F2000*I2000)</f>
        <v/>
      </c>
      <c r="K2000" s="26" t="n"/>
    </row>
    <row r="2001">
      <c r="A2001" s="31" t="n"/>
      <c r="B2001" s="26" t="n"/>
      <c r="C2001" s="26" t="n"/>
      <c r="D2001" s="26" t="n"/>
      <c r="E2001" s="26" t="n"/>
      <c r="F2001" s="27" t="n"/>
      <c r="G2001" s="26" t="n"/>
      <c r="H2001" s="28">
        <f>IFERROR(IF(G2001="","",VLOOKUP(G2001,'Setup - Vehicles'!$A$5:$D$504,4,0)),"")</f>
        <v/>
      </c>
      <c r="I2001" s="32">
        <f>IFERROR(IF(E2001="","",VLOOKUP(E2001,'Setup - Mix Design'!$A$5:$I$504,9,0)),"")</f>
        <v/>
      </c>
      <c r="J2001" s="32">
        <f>IF(OR(F2001="",I2001=""),"",F2001*I2001)</f>
        <v/>
      </c>
      <c r="K2001" s="26" t="n"/>
    </row>
    <row r="2002">
      <c r="A2002" s="31" t="n"/>
      <c r="B2002" s="26" t="n"/>
      <c r="C2002" s="26" t="n"/>
      <c r="D2002" s="26" t="n"/>
      <c r="E2002" s="26" t="n"/>
      <c r="F2002" s="27" t="n"/>
      <c r="G2002" s="26" t="n"/>
      <c r="H2002" s="28">
        <f>IFERROR(IF(G2002="","",VLOOKUP(G2002,'Setup - Vehicles'!$A$5:$D$504,4,0)),"")</f>
        <v/>
      </c>
      <c r="I2002" s="32">
        <f>IFERROR(IF(E2002="","",VLOOKUP(E2002,'Setup - Mix Design'!$A$5:$I$504,9,0)),"")</f>
        <v/>
      </c>
      <c r="J2002" s="32">
        <f>IF(OR(F2002="",I2002=""),"",F2002*I2002)</f>
        <v/>
      </c>
      <c r="K2002" s="26" t="n"/>
    </row>
    <row r="2003">
      <c r="A2003" s="31" t="n"/>
      <c r="B2003" s="26" t="n"/>
      <c r="C2003" s="26" t="n"/>
      <c r="D2003" s="26" t="n"/>
      <c r="E2003" s="26" t="n"/>
      <c r="F2003" s="27" t="n"/>
      <c r="G2003" s="26" t="n"/>
      <c r="H2003" s="28">
        <f>IFERROR(IF(G2003="","",VLOOKUP(G2003,'Setup - Vehicles'!$A$5:$D$504,4,0)),"")</f>
        <v/>
      </c>
      <c r="I2003" s="32">
        <f>IFERROR(IF(E2003="","",VLOOKUP(E2003,'Setup - Mix Design'!$A$5:$I$504,9,0)),"")</f>
        <v/>
      </c>
      <c r="J2003" s="32">
        <f>IF(OR(F2003="",I2003=""),"",F2003*I2003)</f>
        <v/>
      </c>
      <c r="K2003" s="26" t="n"/>
    </row>
    <row r="2004">
      <c r="A2004" s="31" t="n"/>
      <c r="B2004" s="26" t="n"/>
      <c r="C2004" s="26" t="n"/>
      <c r="D2004" s="26" t="n"/>
      <c r="E2004" s="26" t="n"/>
      <c r="F2004" s="27" t="n"/>
      <c r="G2004" s="26" t="n"/>
      <c r="H2004" s="28">
        <f>IFERROR(IF(G2004="","",VLOOKUP(G2004,'Setup - Vehicles'!$A$5:$D$504,4,0)),"")</f>
        <v/>
      </c>
      <c r="I2004" s="32">
        <f>IFERROR(IF(E2004="","",VLOOKUP(E2004,'Setup - Mix Design'!$A$5:$I$504,9,0)),"")</f>
        <v/>
      </c>
      <c r="J2004" s="32">
        <f>IF(OR(F2004="",I2004=""),"",F2004*I2004)</f>
        <v/>
      </c>
      <c r="K2004" s="26" t="n"/>
    </row>
    <row r="2005">
      <c r="A2005" s="31" t="n"/>
      <c r="B2005" s="26" t="n"/>
      <c r="C2005" s="26" t="n"/>
      <c r="D2005" s="26" t="n"/>
      <c r="E2005" s="26" t="n"/>
      <c r="F2005" s="27" t="n"/>
      <c r="G2005" s="26" t="n"/>
      <c r="H2005" s="28">
        <f>IFERROR(IF(G2005="","",VLOOKUP(G2005,'Setup - Vehicles'!$A$5:$D$504,4,0)),"")</f>
        <v/>
      </c>
      <c r="I2005" s="32">
        <f>IFERROR(IF(E2005="","",VLOOKUP(E2005,'Setup - Mix Design'!$A$5:$I$504,9,0)),"")</f>
        <v/>
      </c>
      <c r="J2005" s="32">
        <f>IF(OR(F2005="",I2005=""),"",F2005*I2005)</f>
        <v/>
      </c>
      <c r="K2005" s="26" t="n"/>
    </row>
    <row r="2006">
      <c r="A2006" s="31" t="n"/>
      <c r="B2006" s="26" t="n"/>
      <c r="C2006" s="26" t="n"/>
      <c r="D2006" s="26" t="n"/>
      <c r="E2006" s="26" t="n"/>
      <c r="F2006" s="27" t="n"/>
      <c r="G2006" s="26" t="n"/>
      <c r="H2006" s="28">
        <f>IFERROR(IF(G2006="","",VLOOKUP(G2006,'Setup - Vehicles'!$A$5:$D$504,4,0)),"")</f>
        <v/>
      </c>
      <c r="I2006" s="32">
        <f>IFERROR(IF(E2006="","",VLOOKUP(E2006,'Setup - Mix Design'!$A$5:$I$504,9,0)),"")</f>
        <v/>
      </c>
      <c r="J2006" s="32">
        <f>IF(OR(F2006="",I2006=""),"",F2006*I2006)</f>
        <v/>
      </c>
      <c r="K2006" s="26" t="n"/>
    </row>
    <row r="2007">
      <c r="A2007" s="31" t="n"/>
      <c r="B2007" s="26" t="n"/>
      <c r="C2007" s="26" t="n"/>
      <c r="D2007" s="26" t="n"/>
      <c r="E2007" s="26" t="n"/>
      <c r="F2007" s="27" t="n"/>
      <c r="G2007" s="26" t="n"/>
      <c r="H2007" s="28">
        <f>IFERROR(IF(G2007="","",VLOOKUP(G2007,'Setup - Vehicles'!$A$5:$D$504,4,0)),"")</f>
        <v/>
      </c>
      <c r="I2007" s="32">
        <f>IFERROR(IF(E2007="","",VLOOKUP(E2007,'Setup - Mix Design'!$A$5:$I$504,9,0)),"")</f>
        <v/>
      </c>
      <c r="J2007" s="32">
        <f>IF(OR(F2007="",I2007=""),"",F2007*I2007)</f>
        <v/>
      </c>
      <c r="K2007" s="26" t="n"/>
    </row>
    <row r="2008">
      <c r="A2008" s="31" t="n"/>
      <c r="B2008" s="26" t="n"/>
      <c r="C2008" s="26" t="n"/>
      <c r="D2008" s="26" t="n"/>
      <c r="E2008" s="26" t="n"/>
      <c r="F2008" s="27" t="n"/>
      <c r="G2008" s="26" t="n"/>
      <c r="H2008" s="28">
        <f>IFERROR(IF(G2008="","",VLOOKUP(G2008,'Setup - Vehicles'!$A$5:$D$504,4,0)),"")</f>
        <v/>
      </c>
      <c r="I2008" s="32">
        <f>IFERROR(IF(E2008="","",VLOOKUP(E2008,'Setup - Mix Design'!$A$5:$I$504,9,0)),"")</f>
        <v/>
      </c>
      <c r="J2008" s="32">
        <f>IF(OR(F2008="",I2008=""),"",F2008*I2008)</f>
        <v/>
      </c>
      <c r="K2008" s="26" t="n"/>
    </row>
    <row r="2009">
      <c r="A2009" s="31" t="n"/>
      <c r="B2009" s="26" t="n"/>
      <c r="C2009" s="26" t="n"/>
      <c r="D2009" s="26" t="n"/>
      <c r="E2009" s="26" t="n"/>
      <c r="F2009" s="27" t="n"/>
      <c r="G2009" s="26" t="n"/>
      <c r="H2009" s="28">
        <f>IFERROR(IF(G2009="","",VLOOKUP(G2009,'Setup - Vehicles'!$A$5:$D$504,4,0)),"")</f>
        <v/>
      </c>
      <c r="I2009" s="32">
        <f>IFERROR(IF(E2009="","",VLOOKUP(E2009,'Setup - Mix Design'!$A$5:$I$504,9,0)),"")</f>
        <v/>
      </c>
      <c r="J2009" s="32">
        <f>IF(OR(F2009="",I2009=""),"",F2009*I2009)</f>
        <v/>
      </c>
      <c r="K2009" s="26" t="n"/>
    </row>
    <row r="2010">
      <c r="A2010" s="31" t="n"/>
      <c r="B2010" s="26" t="n"/>
      <c r="C2010" s="26" t="n"/>
      <c r="D2010" s="26" t="n"/>
      <c r="E2010" s="26" t="n"/>
      <c r="F2010" s="27" t="n"/>
      <c r="G2010" s="26" t="n"/>
      <c r="H2010" s="28">
        <f>IFERROR(IF(G2010="","",VLOOKUP(G2010,'Setup - Vehicles'!$A$5:$D$504,4,0)),"")</f>
        <v/>
      </c>
      <c r="I2010" s="32">
        <f>IFERROR(IF(E2010="","",VLOOKUP(E2010,'Setup - Mix Design'!$A$5:$I$504,9,0)),"")</f>
        <v/>
      </c>
      <c r="J2010" s="32">
        <f>IF(OR(F2010="",I2010=""),"",F2010*I2010)</f>
        <v/>
      </c>
      <c r="K2010" s="26" t="n"/>
    </row>
    <row r="2011">
      <c r="A2011" s="31" t="n"/>
      <c r="B2011" s="26" t="n"/>
      <c r="C2011" s="26" t="n"/>
      <c r="D2011" s="26" t="n"/>
      <c r="E2011" s="26" t="n"/>
      <c r="F2011" s="27" t="n"/>
      <c r="G2011" s="26" t="n"/>
      <c r="H2011" s="28">
        <f>IFERROR(IF(G2011="","",VLOOKUP(G2011,'Setup - Vehicles'!$A$5:$D$504,4,0)),"")</f>
        <v/>
      </c>
      <c r="I2011" s="32">
        <f>IFERROR(IF(E2011="","",VLOOKUP(E2011,'Setup - Mix Design'!$A$5:$I$504,9,0)),"")</f>
        <v/>
      </c>
      <c r="J2011" s="32">
        <f>IF(OR(F2011="",I2011=""),"",F2011*I2011)</f>
        <v/>
      </c>
      <c r="K2011" s="26" t="n"/>
    </row>
    <row r="2012">
      <c r="A2012" s="31" t="n"/>
      <c r="B2012" s="26" t="n"/>
      <c r="C2012" s="26" t="n"/>
      <c r="D2012" s="26" t="n"/>
      <c r="E2012" s="26" t="n"/>
      <c r="F2012" s="27" t="n"/>
      <c r="G2012" s="26" t="n"/>
      <c r="H2012" s="28">
        <f>IFERROR(IF(G2012="","",VLOOKUP(G2012,'Setup - Vehicles'!$A$5:$D$504,4,0)),"")</f>
        <v/>
      </c>
      <c r="I2012" s="32">
        <f>IFERROR(IF(E2012="","",VLOOKUP(E2012,'Setup - Mix Design'!$A$5:$I$504,9,0)),"")</f>
        <v/>
      </c>
      <c r="J2012" s="32">
        <f>IF(OR(F2012="",I2012=""),"",F2012*I2012)</f>
        <v/>
      </c>
      <c r="K2012" s="26" t="n"/>
    </row>
    <row r="2013">
      <c r="A2013" s="31" t="n"/>
      <c r="B2013" s="26" t="n"/>
      <c r="C2013" s="26" t="n"/>
      <c r="D2013" s="26" t="n"/>
      <c r="E2013" s="26" t="n"/>
      <c r="F2013" s="27" t="n"/>
      <c r="G2013" s="26" t="n"/>
      <c r="H2013" s="28">
        <f>IFERROR(IF(G2013="","",VLOOKUP(G2013,'Setup - Vehicles'!$A$5:$D$504,4,0)),"")</f>
        <v/>
      </c>
      <c r="I2013" s="32">
        <f>IFERROR(IF(E2013="","",VLOOKUP(E2013,'Setup - Mix Design'!$A$5:$I$504,9,0)),"")</f>
        <v/>
      </c>
      <c r="J2013" s="32">
        <f>IF(OR(F2013="",I2013=""),"",F2013*I2013)</f>
        <v/>
      </c>
      <c r="K2013" s="26" t="n"/>
    </row>
    <row r="2014">
      <c r="A2014" s="31" t="n"/>
      <c r="B2014" s="26" t="n"/>
      <c r="C2014" s="26" t="n"/>
      <c r="D2014" s="26" t="n"/>
      <c r="E2014" s="26" t="n"/>
      <c r="F2014" s="27" t="n"/>
      <c r="G2014" s="26" t="n"/>
      <c r="H2014" s="28">
        <f>IFERROR(IF(G2014="","",VLOOKUP(G2014,'Setup - Vehicles'!$A$5:$D$504,4,0)),"")</f>
        <v/>
      </c>
      <c r="I2014" s="32">
        <f>IFERROR(IF(E2014="","",VLOOKUP(E2014,'Setup - Mix Design'!$A$5:$I$504,9,0)),"")</f>
        <v/>
      </c>
      <c r="J2014" s="32">
        <f>IF(OR(F2014="",I2014=""),"",F2014*I2014)</f>
        <v/>
      </c>
      <c r="K2014" s="26" t="n"/>
    </row>
    <row r="2015">
      <c r="A2015" s="31" t="n"/>
      <c r="B2015" s="26" t="n"/>
      <c r="C2015" s="26" t="n"/>
      <c r="D2015" s="26" t="n"/>
      <c r="E2015" s="26" t="n"/>
      <c r="F2015" s="27" t="n"/>
      <c r="G2015" s="26" t="n"/>
      <c r="H2015" s="28">
        <f>IFERROR(IF(G2015="","",VLOOKUP(G2015,'Setup - Vehicles'!$A$5:$D$504,4,0)),"")</f>
        <v/>
      </c>
      <c r="I2015" s="32">
        <f>IFERROR(IF(E2015="","",VLOOKUP(E2015,'Setup - Mix Design'!$A$5:$I$504,9,0)),"")</f>
        <v/>
      </c>
      <c r="J2015" s="32">
        <f>IF(OR(F2015="",I2015=""),"",F2015*I2015)</f>
        <v/>
      </c>
      <c r="K2015" s="26" t="n"/>
    </row>
    <row r="2016">
      <c r="A2016" s="31" t="n"/>
      <c r="B2016" s="26" t="n"/>
      <c r="C2016" s="26" t="n"/>
      <c r="D2016" s="26" t="n"/>
      <c r="E2016" s="26" t="n"/>
      <c r="F2016" s="27" t="n"/>
      <c r="G2016" s="26" t="n"/>
      <c r="H2016" s="28">
        <f>IFERROR(IF(G2016="","",VLOOKUP(G2016,'Setup - Vehicles'!$A$5:$D$504,4,0)),"")</f>
        <v/>
      </c>
      <c r="I2016" s="32">
        <f>IFERROR(IF(E2016="","",VLOOKUP(E2016,'Setup - Mix Design'!$A$5:$I$504,9,0)),"")</f>
        <v/>
      </c>
      <c r="J2016" s="32">
        <f>IF(OR(F2016="",I2016=""),"",F2016*I2016)</f>
        <v/>
      </c>
      <c r="K2016" s="26" t="n"/>
    </row>
    <row r="2017">
      <c r="A2017" s="31" t="n"/>
      <c r="B2017" s="26" t="n"/>
      <c r="C2017" s="26" t="n"/>
      <c r="D2017" s="26" t="n"/>
      <c r="E2017" s="26" t="n"/>
      <c r="F2017" s="27" t="n"/>
      <c r="G2017" s="26" t="n"/>
      <c r="H2017" s="28">
        <f>IFERROR(IF(G2017="","",VLOOKUP(G2017,'Setup - Vehicles'!$A$5:$D$504,4,0)),"")</f>
        <v/>
      </c>
      <c r="I2017" s="32">
        <f>IFERROR(IF(E2017="","",VLOOKUP(E2017,'Setup - Mix Design'!$A$5:$I$504,9,0)),"")</f>
        <v/>
      </c>
      <c r="J2017" s="32">
        <f>IF(OR(F2017="",I2017=""),"",F2017*I2017)</f>
        <v/>
      </c>
      <c r="K2017" s="26" t="n"/>
    </row>
    <row r="2018">
      <c r="A2018" s="31" t="n"/>
      <c r="B2018" s="26" t="n"/>
      <c r="C2018" s="26" t="n"/>
      <c r="D2018" s="26" t="n"/>
      <c r="E2018" s="26" t="n"/>
      <c r="F2018" s="27" t="n"/>
      <c r="G2018" s="26" t="n"/>
      <c r="H2018" s="28">
        <f>IFERROR(IF(G2018="","",VLOOKUP(G2018,'Setup - Vehicles'!$A$5:$D$504,4,0)),"")</f>
        <v/>
      </c>
      <c r="I2018" s="32">
        <f>IFERROR(IF(E2018="","",VLOOKUP(E2018,'Setup - Mix Design'!$A$5:$I$504,9,0)),"")</f>
        <v/>
      </c>
      <c r="J2018" s="32">
        <f>IF(OR(F2018="",I2018=""),"",F2018*I2018)</f>
        <v/>
      </c>
      <c r="K2018" s="26" t="n"/>
    </row>
    <row r="2019">
      <c r="A2019" s="31" t="n"/>
      <c r="B2019" s="26" t="n"/>
      <c r="C2019" s="26" t="n"/>
      <c r="D2019" s="26" t="n"/>
      <c r="E2019" s="26" t="n"/>
      <c r="F2019" s="27" t="n"/>
      <c r="G2019" s="26" t="n"/>
      <c r="H2019" s="28">
        <f>IFERROR(IF(G2019="","",VLOOKUP(G2019,'Setup - Vehicles'!$A$5:$D$504,4,0)),"")</f>
        <v/>
      </c>
      <c r="I2019" s="32">
        <f>IFERROR(IF(E2019="","",VLOOKUP(E2019,'Setup - Mix Design'!$A$5:$I$504,9,0)),"")</f>
        <v/>
      </c>
      <c r="J2019" s="32">
        <f>IF(OR(F2019="",I2019=""),"",F2019*I2019)</f>
        <v/>
      </c>
      <c r="K2019" s="26" t="n"/>
    </row>
    <row r="2020">
      <c r="A2020" s="31" t="n"/>
      <c r="B2020" s="26" t="n"/>
      <c r="C2020" s="26" t="n"/>
      <c r="D2020" s="26" t="n"/>
      <c r="E2020" s="26" t="n"/>
      <c r="F2020" s="27" t="n"/>
      <c r="G2020" s="26" t="n"/>
      <c r="H2020" s="28">
        <f>IFERROR(IF(G2020="","",VLOOKUP(G2020,'Setup - Vehicles'!$A$5:$D$504,4,0)),"")</f>
        <v/>
      </c>
      <c r="I2020" s="32">
        <f>IFERROR(IF(E2020="","",VLOOKUP(E2020,'Setup - Mix Design'!$A$5:$I$504,9,0)),"")</f>
        <v/>
      </c>
      <c r="J2020" s="32">
        <f>IF(OR(F2020="",I2020=""),"",F2020*I2020)</f>
        <v/>
      </c>
      <c r="K2020" s="26" t="n"/>
    </row>
    <row r="2021">
      <c r="A2021" s="31" t="n"/>
      <c r="B2021" s="26" t="n"/>
      <c r="C2021" s="26" t="n"/>
      <c r="D2021" s="26" t="n"/>
      <c r="E2021" s="26" t="n"/>
      <c r="F2021" s="27" t="n"/>
      <c r="G2021" s="26" t="n"/>
      <c r="H2021" s="28">
        <f>IFERROR(IF(G2021="","",VLOOKUP(G2021,'Setup - Vehicles'!$A$5:$D$504,4,0)),"")</f>
        <v/>
      </c>
      <c r="I2021" s="32">
        <f>IFERROR(IF(E2021="","",VLOOKUP(E2021,'Setup - Mix Design'!$A$5:$I$504,9,0)),"")</f>
        <v/>
      </c>
      <c r="J2021" s="32">
        <f>IF(OR(F2021="",I2021=""),"",F2021*I2021)</f>
        <v/>
      </c>
      <c r="K2021" s="26" t="n"/>
    </row>
    <row r="2022">
      <c r="A2022" s="31" t="n"/>
      <c r="B2022" s="26" t="n"/>
      <c r="C2022" s="26" t="n"/>
      <c r="D2022" s="26" t="n"/>
      <c r="E2022" s="26" t="n"/>
      <c r="F2022" s="27" t="n"/>
      <c r="G2022" s="26" t="n"/>
      <c r="H2022" s="28">
        <f>IFERROR(IF(G2022="","",VLOOKUP(G2022,'Setup - Vehicles'!$A$5:$D$504,4,0)),"")</f>
        <v/>
      </c>
      <c r="I2022" s="32">
        <f>IFERROR(IF(E2022="","",VLOOKUP(E2022,'Setup - Mix Design'!$A$5:$I$504,9,0)),"")</f>
        <v/>
      </c>
      <c r="J2022" s="32">
        <f>IF(OR(F2022="",I2022=""),"",F2022*I2022)</f>
        <v/>
      </c>
      <c r="K2022" s="26" t="n"/>
    </row>
    <row r="2023">
      <c r="A2023" s="31" t="n"/>
      <c r="B2023" s="26" t="n"/>
      <c r="C2023" s="26" t="n"/>
      <c r="D2023" s="26" t="n"/>
      <c r="E2023" s="26" t="n"/>
      <c r="F2023" s="27" t="n"/>
      <c r="G2023" s="26" t="n"/>
      <c r="H2023" s="28">
        <f>IFERROR(IF(G2023="","",VLOOKUP(G2023,'Setup - Vehicles'!$A$5:$D$504,4,0)),"")</f>
        <v/>
      </c>
      <c r="I2023" s="32">
        <f>IFERROR(IF(E2023="","",VLOOKUP(E2023,'Setup - Mix Design'!$A$5:$I$504,9,0)),"")</f>
        <v/>
      </c>
      <c r="J2023" s="32">
        <f>IF(OR(F2023="",I2023=""),"",F2023*I2023)</f>
        <v/>
      </c>
      <c r="K2023" s="26" t="n"/>
    </row>
    <row r="2024">
      <c r="A2024" s="31" t="n"/>
      <c r="B2024" s="26" t="n"/>
      <c r="C2024" s="26" t="n"/>
      <c r="D2024" s="26" t="n"/>
      <c r="E2024" s="26" t="n"/>
      <c r="F2024" s="27" t="n"/>
      <c r="G2024" s="26" t="n"/>
      <c r="H2024" s="28">
        <f>IFERROR(IF(G2024="","",VLOOKUP(G2024,'Setup - Vehicles'!$A$5:$D$504,4,0)),"")</f>
        <v/>
      </c>
      <c r="I2024" s="32">
        <f>IFERROR(IF(E2024="","",VLOOKUP(E2024,'Setup - Mix Design'!$A$5:$I$504,9,0)),"")</f>
        <v/>
      </c>
      <c r="J2024" s="32">
        <f>IF(OR(F2024="",I2024=""),"",F2024*I2024)</f>
        <v/>
      </c>
      <c r="K2024" s="26" t="n"/>
    </row>
    <row r="2025">
      <c r="A2025" s="31" t="n"/>
      <c r="B2025" s="26" t="n"/>
      <c r="C2025" s="26" t="n"/>
      <c r="D2025" s="26" t="n"/>
      <c r="E2025" s="26" t="n"/>
      <c r="F2025" s="27" t="n"/>
      <c r="G2025" s="26" t="n"/>
      <c r="H2025" s="28">
        <f>IFERROR(IF(G2025="","",VLOOKUP(G2025,'Setup - Vehicles'!$A$5:$D$504,4,0)),"")</f>
        <v/>
      </c>
      <c r="I2025" s="32">
        <f>IFERROR(IF(E2025="","",VLOOKUP(E2025,'Setup - Mix Design'!$A$5:$I$504,9,0)),"")</f>
        <v/>
      </c>
      <c r="J2025" s="32">
        <f>IF(OR(F2025="",I2025=""),"",F2025*I2025)</f>
        <v/>
      </c>
      <c r="K2025" s="26" t="n"/>
    </row>
    <row r="2026">
      <c r="A2026" s="31" t="n"/>
      <c r="B2026" s="26" t="n"/>
      <c r="C2026" s="26" t="n"/>
      <c r="D2026" s="26" t="n"/>
      <c r="E2026" s="26" t="n"/>
      <c r="F2026" s="27" t="n"/>
      <c r="G2026" s="26" t="n"/>
      <c r="H2026" s="28">
        <f>IFERROR(IF(G2026="","",VLOOKUP(G2026,'Setup - Vehicles'!$A$5:$D$504,4,0)),"")</f>
        <v/>
      </c>
      <c r="I2026" s="32">
        <f>IFERROR(IF(E2026="","",VLOOKUP(E2026,'Setup - Mix Design'!$A$5:$I$504,9,0)),"")</f>
        <v/>
      </c>
      <c r="J2026" s="32">
        <f>IF(OR(F2026="",I2026=""),"",F2026*I2026)</f>
        <v/>
      </c>
      <c r="K2026" s="26" t="n"/>
    </row>
    <row r="2027">
      <c r="A2027" s="31" t="n"/>
      <c r="B2027" s="26" t="n"/>
      <c r="C2027" s="26" t="n"/>
      <c r="D2027" s="26" t="n"/>
      <c r="E2027" s="26" t="n"/>
      <c r="F2027" s="27" t="n"/>
      <c r="G2027" s="26" t="n"/>
      <c r="H2027" s="28">
        <f>IFERROR(IF(G2027="","",VLOOKUP(G2027,'Setup - Vehicles'!$A$5:$D$504,4,0)),"")</f>
        <v/>
      </c>
      <c r="I2027" s="32">
        <f>IFERROR(IF(E2027="","",VLOOKUP(E2027,'Setup - Mix Design'!$A$5:$I$504,9,0)),"")</f>
        <v/>
      </c>
      <c r="J2027" s="32">
        <f>IF(OR(F2027="",I2027=""),"",F2027*I2027)</f>
        <v/>
      </c>
      <c r="K2027" s="26" t="n"/>
    </row>
    <row r="2028">
      <c r="A2028" s="31" t="n"/>
      <c r="B2028" s="26" t="n"/>
      <c r="C2028" s="26" t="n"/>
      <c r="D2028" s="26" t="n"/>
      <c r="E2028" s="26" t="n"/>
      <c r="F2028" s="27" t="n"/>
      <c r="G2028" s="26" t="n"/>
      <c r="H2028" s="28">
        <f>IFERROR(IF(G2028="","",VLOOKUP(G2028,'Setup - Vehicles'!$A$5:$D$504,4,0)),"")</f>
        <v/>
      </c>
      <c r="I2028" s="32">
        <f>IFERROR(IF(E2028="","",VLOOKUP(E2028,'Setup - Mix Design'!$A$5:$I$504,9,0)),"")</f>
        <v/>
      </c>
      <c r="J2028" s="32">
        <f>IF(OR(F2028="",I2028=""),"",F2028*I2028)</f>
        <v/>
      </c>
      <c r="K2028" s="26" t="n"/>
    </row>
    <row r="2029">
      <c r="A2029" s="31" t="n"/>
      <c r="B2029" s="26" t="n"/>
      <c r="C2029" s="26" t="n"/>
      <c r="D2029" s="26" t="n"/>
      <c r="E2029" s="26" t="n"/>
      <c r="F2029" s="27" t="n"/>
      <c r="G2029" s="26" t="n"/>
      <c r="H2029" s="28">
        <f>IFERROR(IF(G2029="","",VLOOKUP(G2029,'Setup - Vehicles'!$A$5:$D$504,4,0)),"")</f>
        <v/>
      </c>
      <c r="I2029" s="32">
        <f>IFERROR(IF(E2029="","",VLOOKUP(E2029,'Setup - Mix Design'!$A$5:$I$504,9,0)),"")</f>
        <v/>
      </c>
      <c r="J2029" s="32">
        <f>IF(OR(F2029="",I2029=""),"",F2029*I2029)</f>
        <v/>
      </c>
      <c r="K2029" s="26" t="n"/>
    </row>
    <row r="2030">
      <c r="A2030" s="31" t="n"/>
      <c r="B2030" s="26" t="n"/>
      <c r="C2030" s="26" t="n"/>
      <c r="D2030" s="26" t="n"/>
      <c r="E2030" s="26" t="n"/>
      <c r="F2030" s="27" t="n"/>
      <c r="G2030" s="26" t="n"/>
      <c r="H2030" s="28">
        <f>IFERROR(IF(G2030="","",VLOOKUP(G2030,'Setup - Vehicles'!$A$5:$D$504,4,0)),"")</f>
        <v/>
      </c>
      <c r="I2030" s="32">
        <f>IFERROR(IF(E2030="","",VLOOKUP(E2030,'Setup - Mix Design'!$A$5:$I$504,9,0)),"")</f>
        <v/>
      </c>
      <c r="J2030" s="32">
        <f>IF(OR(F2030="",I2030=""),"",F2030*I2030)</f>
        <v/>
      </c>
      <c r="K2030" s="26" t="n"/>
    </row>
    <row r="2031">
      <c r="A2031" s="31" t="n"/>
      <c r="B2031" s="26" t="n"/>
      <c r="C2031" s="26" t="n"/>
      <c r="D2031" s="26" t="n"/>
      <c r="E2031" s="26" t="n"/>
      <c r="F2031" s="27" t="n"/>
      <c r="G2031" s="26" t="n"/>
      <c r="H2031" s="28">
        <f>IFERROR(IF(G2031="","",VLOOKUP(G2031,'Setup - Vehicles'!$A$5:$D$504,4,0)),"")</f>
        <v/>
      </c>
      <c r="I2031" s="32">
        <f>IFERROR(IF(E2031="","",VLOOKUP(E2031,'Setup - Mix Design'!$A$5:$I$504,9,0)),"")</f>
        <v/>
      </c>
      <c r="J2031" s="32">
        <f>IF(OR(F2031="",I2031=""),"",F2031*I2031)</f>
        <v/>
      </c>
      <c r="K2031" s="26" t="n"/>
    </row>
    <row r="2032">
      <c r="A2032" s="31" t="n"/>
      <c r="B2032" s="26" t="n"/>
      <c r="C2032" s="26" t="n"/>
      <c r="D2032" s="26" t="n"/>
      <c r="E2032" s="26" t="n"/>
      <c r="F2032" s="27" t="n"/>
      <c r="G2032" s="26" t="n"/>
      <c r="H2032" s="28">
        <f>IFERROR(IF(G2032="","",VLOOKUP(G2032,'Setup - Vehicles'!$A$5:$D$504,4,0)),"")</f>
        <v/>
      </c>
      <c r="I2032" s="32">
        <f>IFERROR(IF(E2032="","",VLOOKUP(E2032,'Setup - Mix Design'!$A$5:$I$504,9,0)),"")</f>
        <v/>
      </c>
      <c r="J2032" s="32">
        <f>IF(OR(F2032="",I2032=""),"",F2032*I2032)</f>
        <v/>
      </c>
      <c r="K2032" s="26" t="n"/>
    </row>
    <row r="2033">
      <c r="A2033" s="31" t="n"/>
      <c r="B2033" s="26" t="n"/>
      <c r="C2033" s="26" t="n"/>
      <c r="D2033" s="26" t="n"/>
      <c r="E2033" s="26" t="n"/>
      <c r="F2033" s="27" t="n"/>
      <c r="G2033" s="26" t="n"/>
      <c r="H2033" s="28">
        <f>IFERROR(IF(G2033="","",VLOOKUP(G2033,'Setup - Vehicles'!$A$5:$D$504,4,0)),"")</f>
        <v/>
      </c>
      <c r="I2033" s="32">
        <f>IFERROR(IF(E2033="","",VLOOKUP(E2033,'Setup - Mix Design'!$A$5:$I$504,9,0)),"")</f>
        <v/>
      </c>
      <c r="J2033" s="32">
        <f>IF(OR(F2033="",I2033=""),"",F2033*I2033)</f>
        <v/>
      </c>
      <c r="K2033" s="26" t="n"/>
    </row>
    <row r="2034">
      <c r="A2034" s="31" t="n"/>
      <c r="B2034" s="26" t="n"/>
      <c r="C2034" s="26" t="n"/>
      <c r="D2034" s="26" t="n"/>
      <c r="E2034" s="26" t="n"/>
      <c r="F2034" s="27" t="n"/>
      <c r="G2034" s="26" t="n"/>
      <c r="H2034" s="28">
        <f>IFERROR(IF(G2034="","",VLOOKUP(G2034,'Setup - Vehicles'!$A$5:$D$504,4,0)),"")</f>
        <v/>
      </c>
      <c r="I2034" s="32">
        <f>IFERROR(IF(E2034="","",VLOOKUP(E2034,'Setup - Mix Design'!$A$5:$I$504,9,0)),"")</f>
        <v/>
      </c>
      <c r="J2034" s="32">
        <f>IF(OR(F2034="",I2034=""),"",F2034*I2034)</f>
        <v/>
      </c>
      <c r="K2034" s="26" t="n"/>
    </row>
    <row r="2035">
      <c r="A2035" s="31" t="n"/>
      <c r="B2035" s="26" t="n"/>
      <c r="C2035" s="26" t="n"/>
      <c r="D2035" s="26" t="n"/>
      <c r="E2035" s="26" t="n"/>
      <c r="F2035" s="27" t="n"/>
      <c r="G2035" s="26" t="n"/>
      <c r="H2035" s="28">
        <f>IFERROR(IF(G2035="","",VLOOKUP(G2035,'Setup - Vehicles'!$A$5:$D$504,4,0)),"")</f>
        <v/>
      </c>
      <c r="I2035" s="32">
        <f>IFERROR(IF(E2035="","",VLOOKUP(E2035,'Setup - Mix Design'!$A$5:$I$504,9,0)),"")</f>
        <v/>
      </c>
      <c r="J2035" s="32">
        <f>IF(OR(F2035="",I2035=""),"",F2035*I2035)</f>
        <v/>
      </c>
      <c r="K2035" s="26" t="n"/>
    </row>
    <row r="2036">
      <c r="A2036" s="31" t="n"/>
      <c r="B2036" s="26" t="n"/>
      <c r="C2036" s="26" t="n"/>
      <c r="D2036" s="26" t="n"/>
      <c r="E2036" s="26" t="n"/>
      <c r="F2036" s="27" t="n"/>
      <c r="G2036" s="26" t="n"/>
      <c r="H2036" s="28">
        <f>IFERROR(IF(G2036="","",VLOOKUP(G2036,'Setup - Vehicles'!$A$5:$D$504,4,0)),"")</f>
        <v/>
      </c>
      <c r="I2036" s="32">
        <f>IFERROR(IF(E2036="","",VLOOKUP(E2036,'Setup - Mix Design'!$A$5:$I$504,9,0)),"")</f>
        <v/>
      </c>
      <c r="J2036" s="32">
        <f>IF(OR(F2036="",I2036=""),"",F2036*I2036)</f>
        <v/>
      </c>
      <c r="K2036" s="26" t="n"/>
    </row>
    <row r="2037">
      <c r="A2037" s="31" t="n"/>
      <c r="B2037" s="26" t="n"/>
      <c r="C2037" s="26" t="n"/>
      <c r="D2037" s="26" t="n"/>
      <c r="E2037" s="26" t="n"/>
      <c r="F2037" s="27" t="n"/>
      <c r="G2037" s="26" t="n"/>
      <c r="H2037" s="28">
        <f>IFERROR(IF(G2037="","",VLOOKUP(G2037,'Setup - Vehicles'!$A$5:$D$504,4,0)),"")</f>
        <v/>
      </c>
      <c r="I2037" s="32">
        <f>IFERROR(IF(E2037="","",VLOOKUP(E2037,'Setup - Mix Design'!$A$5:$I$504,9,0)),"")</f>
        <v/>
      </c>
      <c r="J2037" s="32">
        <f>IF(OR(F2037="",I2037=""),"",F2037*I2037)</f>
        <v/>
      </c>
      <c r="K2037" s="26" t="n"/>
    </row>
    <row r="2038">
      <c r="A2038" s="31" t="n"/>
      <c r="B2038" s="26" t="n"/>
      <c r="C2038" s="26" t="n"/>
      <c r="D2038" s="26" t="n"/>
      <c r="E2038" s="26" t="n"/>
      <c r="F2038" s="27" t="n"/>
      <c r="G2038" s="26" t="n"/>
      <c r="H2038" s="28">
        <f>IFERROR(IF(G2038="","",VLOOKUP(G2038,'Setup - Vehicles'!$A$5:$D$504,4,0)),"")</f>
        <v/>
      </c>
      <c r="I2038" s="32">
        <f>IFERROR(IF(E2038="","",VLOOKUP(E2038,'Setup - Mix Design'!$A$5:$I$504,9,0)),"")</f>
        <v/>
      </c>
      <c r="J2038" s="32">
        <f>IF(OR(F2038="",I2038=""),"",F2038*I2038)</f>
        <v/>
      </c>
      <c r="K2038" s="26" t="n"/>
    </row>
    <row r="2039">
      <c r="A2039" s="31" t="n"/>
      <c r="B2039" s="26" t="n"/>
      <c r="C2039" s="26" t="n"/>
      <c r="D2039" s="26" t="n"/>
      <c r="E2039" s="26" t="n"/>
      <c r="F2039" s="27" t="n"/>
      <c r="G2039" s="26" t="n"/>
      <c r="H2039" s="28">
        <f>IFERROR(IF(G2039="","",VLOOKUP(G2039,'Setup - Vehicles'!$A$5:$D$504,4,0)),"")</f>
        <v/>
      </c>
      <c r="I2039" s="32">
        <f>IFERROR(IF(E2039="","",VLOOKUP(E2039,'Setup - Mix Design'!$A$5:$I$504,9,0)),"")</f>
        <v/>
      </c>
      <c r="J2039" s="32">
        <f>IF(OR(F2039="",I2039=""),"",F2039*I2039)</f>
        <v/>
      </c>
      <c r="K2039" s="26" t="n"/>
    </row>
    <row r="2040">
      <c r="A2040" s="31" t="n"/>
      <c r="B2040" s="26" t="n"/>
      <c r="C2040" s="26" t="n"/>
      <c r="D2040" s="26" t="n"/>
      <c r="E2040" s="26" t="n"/>
      <c r="F2040" s="27" t="n"/>
      <c r="G2040" s="26" t="n"/>
      <c r="H2040" s="28">
        <f>IFERROR(IF(G2040="","",VLOOKUP(G2040,'Setup - Vehicles'!$A$5:$D$504,4,0)),"")</f>
        <v/>
      </c>
      <c r="I2040" s="32">
        <f>IFERROR(IF(E2040="","",VLOOKUP(E2040,'Setup - Mix Design'!$A$5:$I$504,9,0)),"")</f>
        <v/>
      </c>
      <c r="J2040" s="32">
        <f>IF(OR(F2040="",I2040=""),"",F2040*I2040)</f>
        <v/>
      </c>
      <c r="K2040" s="26" t="n"/>
    </row>
    <row r="2041">
      <c r="A2041" s="31" t="n"/>
      <c r="B2041" s="26" t="n"/>
      <c r="C2041" s="26" t="n"/>
      <c r="D2041" s="26" t="n"/>
      <c r="E2041" s="26" t="n"/>
      <c r="F2041" s="27" t="n"/>
      <c r="G2041" s="26" t="n"/>
      <c r="H2041" s="28">
        <f>IFERROR(IF(G2041="","",VLOOKUP(G2041,'Setup - Vehicles'!$A$5:$D$504,4,0)),"")</f>
        <v/>
      </c>
      <c r="I2041" s="32">
        <f>IFERROR(IF(E2041="","",VLOOKUP(E2041,'Setup - Mix Design'!$A$5:$I$504,9,0)),"")</f>
        <v/>
      </c>
      <c r="J2041" s="32">
        <f>IF(OR(F2041="",I2041=""),"",F2041*I2041)</f>
        <v/>
      </c>
      <c r="K2041" s="26" t="n"/>
    </row>
    <row r="2042">
      <c r="A2042" s="31" t="n"/>
      <c r="B2042" s="26" t="n"/>
      <c r="C2042" s="26" t="n"/>
      <c r="D2042" s="26" t="n"/>
      <c r="E2042" s="26" t="n"/>
      <c r="F2042" s="27" t="n"/>
      <c r="G2042" s="26" t="n"/>
      <c r="H2042" s="28">
        <f>IFERROR(IF(G2042="","",VLOOKUP(G2042,'Setup - Vehicles'!$A$5:$D$504,4,0)),"")</f>
        <v/>
      </c>
      <c r="I2042" s="32">
        <f>IFERROR(IF(E2042="","",VLOOKUP(E2042,'Setup - Mix Design'!$A$5:$I$504,9,0)),"")</f>
        <v/>
      </c>
      <c r="J2042" s="32">
        <f>IF(OR(F2042="",I2042=""),"",F2042*I2042)</f>
        <v/>
      </c>
      <c r="K2042" s="26" t="n"/>
    </row>
    <row r="2043">
      <c r="A2043" s="31" t="n"/>
      <c r="B2043" s="26" t="n"/>
      <c r="C2043" s="26" t="n"/>
      <c r="D2043" s="26" t="n"/>
      <c r="E2043" s="26" t="n"/>
      <c r="F2043" s="27" t="n"/>
      <c r="G2043" s="26" t="n"/>
      <c r="H2043" s="28">
        <f>IFERROR(IF(G2043="","",VLOOKUP(G2043,'Setup - Vehicles'!$A$5:$D$504,4,0)),"")</f>
        <v/>
      </c>
      <c r="I2043" s="32">
        <f>IFERROR(IF(E2043="","",VLOOKUP(E2043,'Setup - Mix Design'!$A$5:$I$504,9,0)),"")</f>
        <v/>
      </c>
      <c r="J2043" s="32">
        <f>IF(OR(F2043="",I2043=""),"",F2043*I2043)</f>
        <v/>
      </c>
      <c r="K2043" s="26" t="n"/>
    </row>
    <row r="2044">
      <c r="A2044" s="31" t="n"/>
      <c r="B2044" s="26" t="n"/>
      <c r="C2044" s="26" t="n"/>
      <c r="D2044" s="26" t="n"/>
      <c r="E2044" s="26" t="n"/>
      <c r="F2044" s="27" t="n"/>
      <c r="G2044" s="26" t="n"/>
      <c r="H2044" s="28">
        <f>IFERROR(IF(G2044="","",VLOOKUP(G2044,'Setup - Vehicles'!$A$5:$D$504,4,0)),"")</f>
        <v/>
      </c>
      <c r="I2044" s="32">
        <f>IFERROR(IF(E2044="","",VLOOKUP(E2044,'Setup - Mix Design'!$A$5:$I$504,9,0)),"")</f>
        <v/>
      </c>
      <c r="J2044" s="32">
        <f>IF(OR(F2044="",I2044=""),"",F2044*I2044)</f>
        <v/>
      </c>
      <c r="K2044" s="26" t="n"/>
    </row>
    <row r="2045">
      <c r="A2045" s="31" t="n"/>
      <c r="B2045" s="26" t="n"/>
      <c r="C2045" s="26" t="n"/>
      <c r="D2045" s="26" t="n"/>
      <c r="E2045" s="26" t="n"/>
      <c r="F2045" s="27" t="n"/>
      <c r="G2045" s="26" t="n"/>
      <c r="H2045" s="28">
        <f>IFERROR(IF(G2045="","",VLOOKUP(G2045,'Setup - Vehicles'!$A$5:$D$504,4,0)),"")</f>
        <v/>
      </c>
      <c r="I2045" s="32">
        <f>IFERROR(IF(E2045="","",VLOOKUP(E2045,'Setup - Mix Design'!$A$5:$I$504,9,0)),"")</f>
        <v/>
      </c>
      <c r="J2045" s="32">
        <f>IF(OR(F2045="",I2045=""),"",F2045*I2045)</f>
        <v/>
      </c>
      <c r="K2045" s="26" t="n"/>
    </row>
    <row r="2046">
      <c r="A2046" s="31" t="n"/>
      <c r="B2046" s="26" t="n"/>
      <c r="C2046" s="26" t="n"/>
      <c r="D2046" s="26" t="n"/>
      <c r="E2046" s="26" t="n"/>
      <c r="F2046" s="27" t="n"/>
      <c r="G2046" s="26" t="n"/>
      <c r="H2046" s="28">
        <f>IFERROR(IF(G2046="","",VLOOKUP(G2046,'Setup - Vehicles'!$A$5:$D$504,4,0)),"")</f>
        <v/>
      </c>
      <c r="I2046" s="32">
        <f>IFERROR(IF(E2046="","",VLOOKUP(E2046,'Setup - Mix Design'!$A$5:$I$504,9,0)),"")</f>
        <v/>
      </c>
      <c r="J2046" s="32">
        <f>IF(OR(F2046="",I2046=""),"",F2046*I2046)</f>
        <v/>
      </c>
      <c r="K2046" s="26" t="n"/>
    </row>
    <row r="2047">
      <c r="A2047" s="31" t="n"/>
      <c r="B2047" s="26" t="n"/>
      <c r="C2047" s="26" t="n"/>
      <c r="D2047" s="26" t="n"/>
      <c r="E2047" s="26" t="n"/>
      <c r="F2047" s="27" t="n"/>
      <c r="G2047" s="26" t="n"/>
      <c r="H2047" s="28">
        <f>IFERROR(IF(G2047="","",VLOOKUP(G2047,'Setup - Vehicles'!$A$5:$D$504,4,0)),"")</f>
        <v/>
      </c>
      <c r="I2047" s="32">
        <f>IFERROR(IF(E2047="","",VLOOKUP(E2047,'Setup - Mix Design'!$A$5:$I$504,9,0)),"")</f>
        <v/>
      </c>
      <c r="J2047" s="32">
        <f>IF(OR(F2047="",I2047=""),"",F2047*I2047)</f>
        <v/>
      </c>
      <c r="K2047" s="26" t="n"/>
    </row>
    <row r="2048">
      <c r="A2048" s="31" t="n"/>
      <c r="B2048" s="26" t="n"/>
      <c r="C2048" s="26" t="n"/>
      <c r="D2048" s="26" t="n"/>
      <c r="E2048" s="26" t="n"/>
      <c r="F2048" s="27" t="n"/>
      <c r="G2048" s="26" t="n"/>
      <c r="H2048" s="28">
        <f>IFERROR(IF(G2048="","",VLOOKUP(G2048,'Setup - Vehicles'!$A$5:$D$504,4,0)),"")</f>
        <v/>
      </c>
      <c r="I2048" s="32">
        <f>IFERROR(IF(E2048="","",VLOOKUP(E2048,'Setup - Mix Design'!$A$5:$I$504,9,0)),"")</f>
        <v/>
      </c>
      <c r="J2048" s="32">
        <f>IF(OR(F2048="",I2048=""),"",F2048*I2048)</f>
        <v/>
      </c>
      <c r="K2048" s="26" t="n"/>
    </row>
    <row r="2049">
      <c r="A2049" s="31" t="n"/>
      <c r="B2049" s="26" t="n"/>
      <c r="C2049" s="26" t="n"/>
      <c r="D2049" s="26" t="n"/>
      <c r="E2049" s="26" t="n"/>
      <c r="F2049" s="27" t="n"/>
      <c r="G2049" s="26" t="n"/>
      <c r="H2049" s="28">
        <f>IFERROR(IF(G2049="","",VLOOKUP(G2049,'Setup - Vehicles'!$A$5:$D$504,4,0)),"")</f>
        <v/>
      </c>
      <c r="I2049" s="32">
        <f>IFERROR(IF(E2049="","",VLOOKUP(E2049,'Setup - Mix Design'!$A$5:$I$504,9,0)),"")</f>
        <v/>
      </c>
      <c r="J2049" s="32">
        <f>IF(OR(F2049="",I2049=""),"",F2049*I2049)</f>
        <v/>
      </c>
      <c r="K2049" s="26" t="n"/>
    </row>
    <row r="2050">
      <c r="A2050" s="31" t="n"/>
      <c r="B2050" s="26" t="n"/>
      <c r="C2050" s="26" t="n"/>
      <c r="D2050" s="26" t="n"/>
      <c r="E2050" s="26" t="n"/>
      <c r="F2050" s="27" t="n"/>
      <c r="G2050" s="26" t="n"/>
      <c r="H2050" s="28">
        <f>IFERROR(IF(G2050="","",VLOOKUP(G2050,'Setup - Vehicles'!$A$5:$D$504,4,0)),"")</f>
        <v/>
      </c>
      <c r="I2050" s="32">
        <f>IFERROR(IF(E2050="","",VLOOKUP(E2050,'Setup - Mix Design'!$A$5:$I$504,9,0)),"")</f>
        <v/>
      </c>
      <c r="J2050" s="32">
        <f>IF(OR(F2050="",I2050=""),"",F2050*I2050)</f>
        <v/>
      </c>
      <c r="K2050" s="26" t="n"/>
    </row>
    <row r="2051">
      <c r="A2051" s="31" t="n"/>
      <c r="B2051" s="26" t="n"/>
      <c r="C2051" s="26" t="n"/>
      <c r="D2051" s="26" t="n"/>
      <c r="E2051" s="26" t="n"/>
      <c r="F2051" s="27" t="n"/>
      <c r="G2051" s="26" t="n"/>
      <c r="H2051" s="28">
        <f>IFERROR(IF(G2051="","",VLOOKUP(G2051,'Setup - Vehicles'!$A$5:$D$504,4,0)),"")</f>
        <v/>
      </c>
      <c r="I2051" s="32">
        <f>IFERROR(IF(E2051="","",VLOOKUP(E2051,'Setup - Mix Design'!$A$5:$I$504,9,0)),"")</f>
        <v/>
      </c>
      <c r="J2051" s="32">
        <f>IF(OR(F2051="",I2051=""),"",F2051*I2051)</f>
        <v/>
      </c>
      <c r="K2051" s="26" t="n"/>
    </row>
    <row r="2052">
      <c r="A2052" s="31" t="n"/>
      <c r="B2052" s="26" t="n"/>
      <c r="C2052" s="26" t="n"/>
      <c r="D2052" s="26" t="n"/>
      <c r="E2052" s="26" t="n"/>
      <c r="F2052" s="27" t="n"/>
      <c r="G2052" s="26" t="n"/>
      <c r="H2052" s="28">
        <f>IFERROR(IF(G2052="","",VLOOKUP(G2052,'Setup - Vehicles'!$A$5:$D$504,4,0)),"")</f>
        <v/>
      </c>
      <c r="I2052" s="32">
        <f>IFERROR(IF(E2052="","",VLOOKUP(E2052,'Setup - Mix Design'!$A$5:$I$504,9,0)),"")</f>
        <v/>
      </c>
      <c r="J2052" s="32">
        <f>IF(OR(F2052="",I2052=""),"",F2052*I2052)</f>
        <v/>
      </c>
      <c r="K2052" s="26" t="n"/>
    </row>
    <row r="2053">
      <c r="A2053" s="31" t="n"/>
      <c r="B2053" s="26" t="n"/>
      <c r="C2053" s="26" t="n"/>
      <c r="D2053" s="26" t="n"/>
      <c r="E2053" s="26" t="n"/>
      <c r="F2053" s="27" t="n"/>
      <c r="G2053" s="26" t="n"/>
      <c r="H2053" s="28">
        <f>IFERROR(IF(G2053="","",VLOOKUP(G2053,'Setup - Vehicles'!$A$5:$D$504,4,0)),"")</f>
        <v/>
      </c>
      <c r="I2053" s="32">
        <f>IFERROR(IF(E2053="","",VLOOKUP(E2053,'Setup - Mix Design'!$A$5:$I$504,9,0)),"")</f>
        <v/>
      </c>
      <c r="J2053" s="32">
        <f>IF(OR(F2053="",I2053=""),"",F2053*I2053)</f>
        <v/>
      </c>
      <c r="K2053" s="26" t="n"/>
    </row>
    <row r="2054">
      <c r="A2054" s="31" t="n"/>
      <c r="B2054" s="26" t="n"/>
      <c r="C2054" s="26" t="n"/>
      <c r="D2054" s="26" t="n"/>
      <c r="E2054" s="26" t="n"/>
      <c r="F2054" s="27" t="n"/>
      <c r="G2054" s="26" t="n"/>
      <c r="H2054" s="28">
        <f>IFERROR(IF(G2054="","",VLOOKUP(G2054,'Setup - Vehicles'!$A$5:$D$504,4,0)),"")</f>
        <v/>
      </c>
      <c r="I2054" s="32">
        <f>IFERROR(IF(E2054="","",VLOOKUP(E2054,'Setup - Mix Design'!$A$5:$I$504,9,0)),"")</f>
        <v/>
      </c>
      <c r="J2054" s="32">
        <f>IF(OR(F2054="",I2054=""),"",F2054*I2054)</f>
        <v/>
      </c>
      <c r="K2054" s="26" t="n"/>
    </row>
    <row r="2055">
      <c r="A2055" s="31" t="n"/>
      <c r="B2055" s="26" t="n"/>
      <c r="C2055" s="26" t="n"/>
      <c r="D2055" s="26" t="n"/>
      <c r="E2055" s="26" t="n"/>
      <c r="F2055" s="27" t="n"/>
      <c r="G2055" s="26" t="n"/>
      <c r="H2055" s="28">
        <f>IFERROR(IF(G2055="","",VLOOKUP(G2055,'Setup - Vehicles'!$A$5:$D$504,4,0)),"")</f>
        <v/>
      </c>
      <c r="I2055" s="32">
        <f>IFERROR(IF(E2055="","",VLOOKUP(E2055,'Setup - Mix Design'!$A$5:$I$504,9,0)),"")</f>
        <v/>
      </c>
      <c r="J2055" s="32">
        <f>IF(OR(F2055="",I2055=""),"",F2055*I2055)</f>
        <v/>
      </c>
      <c r="K2055" s="26" t="n"/>
    </row>
    <row r="2056">
      <c r="A2056" s="31" t="n"/>
      <c r="B2056" s="26" t="n"/>
      <c r="C2056" s="26" t="n"/>
      <c r="D2056" s="26" t="n"/>
      <c r="E2056" s="26" t="n"/>
      <c r="F2056" s="27" t="n"/>
      <c r="G2056" s="26" t="n"/>
      <c r="H2056" s="28">
        <f>IFERROR(IF(G2056="","",VLOOKUP(G2056,'Setup - Vehicles'!$A$5:$D$504,4,0)),"")</f>
        <v/>
      </c>
      <c r="I2056" s="32">
        <f>IFERROR(IF(E2056="","",VLOOKUP(E2056,'Setup - Mix Design'!$A$5:$I$504,9,0)),"")</f>
        <v/>
      </c>
      <c r="J2056" s="32">
        <f>IF(OR(F2056="",I2056=""),"",F2056*I2056)</f>
        <v/>
      </c>
      <c r="K2056" s="26" t="n"/>
    </row>
    <row r="2057">
      <c r="A2057" s="31" t="n"/>
      <c r="B2057" s="26" t="n"/>
      <c r="C2057" s="26" t="n"/>
      <c r="D2057" s="26" t="n"/>
      <c r="E2057" s="26" t="n"/>
      <c r="F2057" s="27" t="n"/>
      <c r="G2057" s="26" t="n"/>
      <c r="H2057" s="28">
        <f>IFERROR(IF(G2057="","",VLOOKUP(G2057,'Setup - Vehicles'!$A$5:$D$504,4,0)),"")</f>
        <v/>
      </c>
      <c r="I2057" s="32">
        <f>IFERROR(IF(E2057="","",VLOOKUP(E2057,'Setup - Mix Design'!$A$5:$I$504,9,0)),"")</f>
        <v/>
      </c>
      <c r="J2057" s="32">
        <f>IF(OR(F2057="",I2057=""),"",F2057*I2057)</f>
        <v/>
      </c>
      <c r="K2057" s="26" t="n"/>
    </row>
    <row r="2058">
      <c r="A2058" s="31" t="n"/>
      <c r="B2058" s="26" t="n"/>
      <c r="C2058" s="26" t="n"/>
      <c r="D2058" s="26" t="n"/>
      <c r="E2058" s="26" t="n"/>
      <c r="F2058" s="27" t="n"/>
      <c r="G2058" s="26" t="n"/>
      <c r="H2058" s="28">
        <f>IFERROR(IF(G2058="","",VLOOKUP(G2058,'Setup - Vehicles'!$A$5:$D$504,4,0)),"")</f>
        <v/>
      </c>
      <c r="I2058" s="32">
        <f>IFERROR(IF(E2058="","",VLOOKUP(E2058,'Setup - Mix Design'!$A$5:$I$504,9,0)),"")</f>
        <v/>
      </c>
      <c r="J2058" s="32">
        <f>IF(OR(F2058="",I2058=""),"",F2058*I2058)</f>
        <v/>
      </c>
      <c r="K2058" s="26" t="n"/>
    </row>
    <row r="2059">
      <c r="A2059" s="31" t="n"/>
      <c r="B2059" s="26" t="n"/>
      <c r="C2059" s="26" t="n"/>
      <c r="D2059" s="26" t="n"/>
      <c r="E2059" s="26" t="n"/>
      <c r="F2059" s="27" t="n"/>
      <c r="G2059" s="26" t="n"/>
      <c r="H2059" s="28">
        <f>IFERROR(IF(G2059="","",VLOOKUP(G2059,'Setup - Vehicles'!$A$5:$D$504,4,0)),"")</f>
        <v/>
      </c>
      <c r="I2059" s="32">
        <f>IFERROR(IF(E2059="","",VLOOKUP(E2059,'Setup - Mix Design'!$A$5:$I$504,9,0)),"")</f>
        <v/>
      </c>
      <c r="J2059" s="32">
        <f>IF(OR(F2059="",I2059=""),"",F2059*I2059)</f>
        <v/>
      </c>
      <c r="K2059" s="26" t="n"/>
    </row>
    <row r="2060">
      <c r="A2060" s="31" t="n"/>
      <c r="B2060" s="26" t="n"/>
      <c r="C2060" s="26" t="n"/>
      <c r="D2060" s="26" t="n"/>
      <c r="E2060" s="26" t="n"/>
      <c r="F2060" s="27" t="n"/>
      <c r="G2060" s="26" t="n"/>
      <c r="H2060" s="28">
        <f>IFERROR(IF(G2060="","",VLOOKUP(G2060,'Setup - Vehicles'!$A$5:$D$504,4,0)),"")</f>
        <v/>
      </c>
      <c r="I2060" s="32">
        <f>IFERROR(IF(E2060="","",VLOOKUP(E2060,'Setup - Mix Design'!$A$5:$I$504,9,0)),"")</f>
        <v/>
      </c>
      <c r="J2060" s="32">
        <f>IF(OR(F2060="",I2060=""),"",F2060*I2060)</f>
        <v/>
      </c>
      <c r="K2060" s="26" t="n"/>
    </row>
    <row r="2061">
      <c r="A2061" s="31" t="n"/>
      <c r="B2061" s="26" t="n"/>
      <c r="C2061" s="26" t="n"/>
      <c r="D2061" s="26" t="n"/>
      <c r="E2061" s="26" t="n"/>
      <c r="F2061" s="27" t="n"/>
      <c r="G2061" s="26" t="n"/>
      <c r="H2061" s="28">
        <f>IFERROR(IF(G2061="","",VLOOKUP(G2061,'Setup - Vehicles'!$A$5:$D$504,4,0)),"")</f>
        <v/>
      </c>
      <c r="I2061" s="32">
        <f>IFERROR(IF(E2061="","",VLOOKUP(E2061,'Setup - Mix Design'!$A$5:$I$504,9,0)),"")</f>
        <v/>
      </c>
      <c r="J2061" s="32">
        <f>IF(OR(F2061="",I2061=""),"",F2061*I2061)</f>
        <v/>
      </c>
      <c r="K2061" s="26" t="n"/>
    </row>
    <row r="2062">
      <c r="A2062" s="31" t="n"/>
      <c r="B2062" s="26" t="n"/>
      <c r="C2062" s="26" t="n"/>
      <c r="D2062" s="26" t="n"/>
      <c r="E2062" s="26" t="n"/>
      <c r="F2062" s="27" t="n"/>
      <c r="G2062" s="26" t="n"/>
      <c r="H2062" s="28">
        <f>IFERROR(IF(G2062="","",VLOOKUP(G2062,'Setup - Vehicles'!$A$5:$D$504,4,0)),"")</f>
        <v/>
      </c>
      <c r="I2062" s="32">
        <f>IFERROR(IF(E2062="","",VLOOKUP(E2062,'Setup - Mix Design'!$A$5:$I$504,9,0)),"")</f>
        <v/>
      </c>
      <c r="J2062" s="32">
        <f>IF(OR(F2062="",I2062=""),"",F2062*I2062)</f>
        <v/>
      </c>
      <c r="K2062" s="26" t="n"/>
    </row>
    <row r="2063">
      <c r="A2063" s="31" t="n"/>
      <c r="B2063" s="26" t="n"/>
      <c r="C2063" s="26" t="n"/>
      <c r="D2063" s="26" t="n"/>
      <c r="E2063" s="26" t="n"/>
      <c r="F2063" s="27" t="n"/>
      <c r="G2063" s="26" t="n"/>
      <c r="H2063" s="28">
        <f>IFERROR(IF(G2063="","",VLOOKUP(G2063,'Setup - Vehicles'!$A$5:$D$504,4,0)),"")</f>
        <v/>
      </c>
      <c r="I2063" s="32">
        <f>IFERROR(IF(E2063="","",VLOOKUP(E2063,'Setup - Mix Design'!$A$5:$I$504,9,0)),"")</f>
        <v/>
      </c>
      <c r="J2063" s="32">
        <f>IF(OR(F2063="",I2063=""),"",F2063*I2063)</f>
        <v/>
      </c>
      <c r="K2063" s="26" t="n"/>
    </row>
    <row r="2064">
      <c r="A2064" s="31" t="n"/>
      <c r="B2064" s="26" t="n"/>
      <c r="C2064" s="26" t="n"/>
      <c r="D2064" s="26" t="n"/>
      <c r="E2064" s="26" t="n"/>
      <c r="F2064" s="27" t="n"/>
      <c r="G2064" s="26" t="n"/>
      <c r="H2064" s="28">
        <f>IFERROR(IF(G2064="","",VLOOKUP(G2064,'Setup - Vehicles'!$A$5:$D$504,4,0)),"")</f>
        <v/>
      </c>
      <c r="I2064" s="32">
        <f>IFERROR(IF(E2064="","",VLOOKUP(E2064,'Setup - Mix Design'!$A$5:$I$504,9,0)),"")</f>
        <v/>
      </c>
      <c r="J2064" s="32">
        <f>IF(OR(F2064="",I2064=""),"",F2064*I2064)</f>
        <v/>
      </c>
      <c r="K2064" s="26" t="n"/>
    </row>
    <row r="2065">
      <c r="A2065" s="31" t="n"/>
      <c r="B2065" s="26" t="n"/>
      <c r="C2065" s="26" t="n"/>
      <c r="D2065" s="26" t="n"/>
      <c r="E2065" s="26" t="n"/>
      <c r="F2065" s="27" t="n"/>
      <c r="G2065" s="26" t="n"/>
      <c r="H2065" s="28">
        <f>IFERROR(IF(G2065="","",VLOOKUP(G2065,'Setup - Vehicles'!$A$5:$D$504,4,0)),"")</f>
        <v/>
      </c>
      <c r="I2065" s="32">
        <f>IFERROR(IF(E2065="","",VLOOKUP(E2065,'Setup - Mix Design'!$A$5:$I$504,9,0)),"")</f>
        <v/>
      </c>
      <c r="J2065" s="32">
        <f>IF(OR(F2065="",I2065=""),"",F2065*I2065)</f>
        <v/>
      </c>
      <c r="K2065" s="26" t="n"/>
    </row>
    <row r="2066">
      <c r="A2066" s="31" t="n"/>
      <c r="B2066" s="26" t="n"/>
      <c r="C2066" s="26" t="n"/>
      <c r="D2066" s="26" t="n"/>
      <c r="E2066" s="26" t="n"/>
      <c r="F2066" s="27" t="n"/>
      <c r="G2066" s="26" t="n"/>
      <c r="H2066" s="28">
        <f>IFERROR(IF(G2066="","",VLOOKUP(G2066,'Setup - Vehicles'!$A$5:$D$504,4,0)),"")</f>
        <v/>
      </c>
      <c r="I2066" s="32">
        <f>IFERROR(IF(E2066="","",VLOOKUP(E2066,'Setup - Mix Design'!$A$5:$I$504,9,0)),"")</f>
        <v/>
      </c>
      <c r="J2066" s="32">
        <f>IF(OR(F2066="",I2066=""),"",F2066*I2066)</f>
        <v/>
      </c>
      <c r="K2066" s="26" t="n"/>
    </row>
    <row r="2067">
      <c r="A2067" s="31" t="n"/>
      <c r="B2067" s="26" t="n"/>
      <c r="C2067" s="26" t="n"/>
      <c r="D2067" s="26" t="n"/>
      <c r="E2067" s="26" t="n"/>
      <c r="F2067" s="27" t="n"/>
      <c r="G2067" s="26" t="n"/>
      <c r="H2067" s="28">
        <f>IFERROR(IF(G2067="","",VLOOKUP(G2067,'Setup - Vehicles'!$A$5:$D$504,4,0)),"")</f>
        <v/>
      </c>
      <c r="I2067" s="32">
        <f>IFERROR(IF(E2067="","",VLOOKUP(E2067,'Setup - Mix Design'!$A$5:$I$504,9,0)),"")</f>
        <v/>
      </c>
      <c r="J2067" s="32">
        <f>IF(OR(F2067="",I2067=""),"",F2067*I2067)</f>
        <v/>
      </c>
      <c r="K2067" s="26" t="n"/>
    </row>
    <row r="2068">
      <c r="A2068" s="31" t="n"/>
      <c r="B2068" s="26" t="n"/>
      <c r="C2068" s="26" t="n"/>
      <c r="D2068" s="26" t="n"/>
      <c r="E2068" s="26" t="n"/>
      <c r="F2068" s="27" t="n"/>
      <c r="G2068" s="26" t="n"/>
      <c r="H2068" s="28">
        <f>IFERROR(IF(G2068="","",VLOOKUP(G2068,'Setup - Vehicles'!$A$5:$D$504,4,0)),"")</f>
        <v/>
      </c>
      <c r="I2068" s="32">
        <f>IFERROR(IF(E2068="","",VLOOKUP(E2068,'Setup - Mix Design'!$A$5:$I$504,9,0)),"")</f>
        <v/>
      </c>
      <c r="J2068" s="32">
        <f>IF(OR(F2068="",I2068=""),"",F2068*I2068)</f>
        <v/>
      </c>
      <c r="K2068" s="26" t="n"/>
    </row>
    <row r="2069">
      <c r="A2069" s="31" t="n"/>
      <c r="B2069" s="26" t="n"/>
      <c r="C2069" s="26" t="n"/>
      <c r="D2069" s="26" t="n"/>
      <c r="E2069" s="26" t="n"/>
      <c r="F2069" s="27" t="n"/>
      <c r="G2069" s="26" t="n"/>
      <c r="H2069" s="28">
        <f>IFERROR(IF(G2069="","",VLOOKUP(G2069,'Setup - Vehicles'!$A$5:$D$504,4,0)),"")</f>
        <v/>
      </c>
      <c r="I2069" s="32">
        <f>IFERROR(IF(E2069="","",VLOOKUP(E2069,'Setup - Mix Design'!$A$5:$I$504,9,0)),"")</f>
        <v/>
      </c>
      <c r="J2069" s="32">
        <f>IF(OR(F2069="",I2069=""),"",F2069*I2069)</f>
        <v/>
      </c>
      <c r="K2069" s="26" t="n"/>
    </row>
    <row r="2070">
      <c r="A2070" s="31" t="n"/>
      <c r="B2070" s="26" t="n"/>
      <c r="C2070" s="26" t="n"/>
      <c r="D2070" s="26" t="n"/>
      <c r="E2070" s="26" t="n"/>
      <c r="F2070" s="27" t="n"/>
      <c r="G2070" s="26" t="n"/>
      <c r="H2070" s="28">
        <f>IFERROR(IF(G2070="","",VLOOKUP(G2070,'Setup - Vehicles'!$A$5:$D$504,4,0)),"")</f>
        <v/>
      </c>
      <c r="I2070" s="32">
        <f>IFERROR(IF(E2070="","",VLOOKUP(E2070,'Setup - Mix Design'!$A$5:$I$504,9,0)),"")</f>
        <v/>
      </c>
      <c r="J2070" s="32">
        <f>IF(OR(F2070="",I2070=""),"",F2070*I2070)</f>
        <v/>
      </c>
      <c r="K2070" s="26" t="n"/>
    </row>
    <row r="2071">
      <c r="A2071" s="31" t="n"/>
      <c r="B2071" s="26" t="n"/>
      <c r="C2071" s="26" t="n"/>
      <c r="D2071" s="26" t="n"/>
      <c r="E2071" s="26" t="n"/>
      <c r="F2071" s="27" t="n"/>
      <c r="G2071" s="26" t="n"/>
      <c r="H2071" s="28">
        <f>IFERROR(IF(G2071="","",VLOOKUP(G2071,'Setup - Vehicles'!$A$5:$D$504,4,0)),"")</f>
        <v/>
      </c>
      <c r="I2071" s="32">
        <f>IFERROR(IF(E2071="","",VLOOKUP(E2071,'Setup - Mix Design'!$A$5:$I$504,9,0)),"")</f>
        <v/>
      </c>
      <c r="J2071" s="32">
        <f>IF(OR(F2071="",I2071=""),"",F2071*I2071)</f>
        <v/>
      </c>
      <c r="K2071" s="26" t="n"/>
    </row>
    <row r="2072">
      <c r="A2072" s="31" t="n"/>
      <c r="B2072" s="26" t="n"/>
      <c r="C2072" s="26" t="n"/>
      <c r="D2072" s="26" t="n"/>
      <c r="E2072" s="26" t="n"/>
      <c r="F2072" s="27" t="n"/>
      <c r="G2072" s="26" t="n"/>
      <c r="H2072" s="28">
        <f>IFERROR(IF(G2072="","",VLOOKUP(G2072,'Setup - Vehicles'!$A$5:$D$504,4,0)),"")</f>
        <v/>
      </c>
      <c r="I2072" s="32">
        <f>IFERROR(IF(E2072="","",VLOOKUP(E2072,'Setup - Mix Design'!$A$5:$I$504,9,0)),"")</f>
        <v/>
      </c>
      <c r="J2072" s="32">
        <f>IF(OR(F2072="",I2072=""),"",F2072*I2072)</f>
        <v/>
      </c>
      <c r="K2072" s="26" t="n"/>
    </row>
    <row r="2073">
      <c r="A2073" s="31" t="n"/>
      <c r="B2073" s="26" t="n"/>
      <c r="C2073" s="26" t="n"/>
      <c r="D2073" s="26" t="n"/>
      <c r="E2073" s="26" t="n"/>
      <c r="F2073" s="27" t="n"/>
      <c r="G2073" s="26" t="n"/>
      <c r="H2073" s="28">
        <f>IFERROR(IF(G2073="","",VLOOKUP(G2073,'Setup - Vehicles'!$A$5:$D$504,4,0)),"")</f>
        <v/>
      </c>
      <c r="I2073" s="32">
        <f>IFERROR(IF(E2073="","",VLOOKUP(E2073,'Setup - Mix Design'!$A$5:$I$504,9,0)),"")</f>
        <v/>
      </c>
      <c r="J2073" s="32">
        <f>IF(OR(F2073="",I2073=""),"",F2073*I2073)</f>
        <v/>
      </c>
      <c r="K2073" s="26" t="n"/>
    </row>
    <row r="2074">
      <c r="A2074" s="31" t="n"/>
      <c r="B2074" s="26" t="n"/>
      <c r="C2074" s="26" t="n"/>
      <c r="D2074" s="26" t="n"/>
      <c r="E2074" s="26" t="n"/>
      <c r="F2074" s="27" t="n"/>
      <c r="G2074" s="26" t="n"/>
      <c r="H2074" s="28">
        <f>IFERROR(IF(G2074="","",VLOOKUP(G2074,'Setup - Vehicles'!$A$5:$D$504,4,0)),"")</f>
        <v/>
      </c>
      <c r="I2074" s="32">
        <f>IFERROR(IF(E2074="","",VLOOKUP(E2074,'Setup - Mix Design'!$A$5:$I$504,9,0)),"")</f>
        <v/>
      </c>
      <c r="J2074" s="32">
        <f>IF(OR(F2074="",I2074=""),"",F2074*I2074)</f>
        <v/>
      </c>
      <c r="K2074" s="26" t="n"/>
    </row>
    <row r="2075">
      <c r="A2075" s="31" t="n"/>
      <c r="B2075" s="26" t="n"/>
      <c r="C2075" s="26" t="n"/>
      <c r="D2075" s="26" t="n"/>
      <c r="E2075" s="26" t="n"/>
      <c r="F2075" s="27" t="n"/>
      <c r="G2075" s="26" t="n"/>
      <c r="H2075" s="28">
        <f>IFERROR(IF(G2075="","",VLOOKUP(G2075,'Setup - Vehicles'!$A$5:$D$504,4,0)),"")</f>
        <v/>
      </c>
      <c r="I2075" s="32">
        <f>IFERROR(IF(E2075="","",VLOOKUP(E2075,'Setup - Mix Design'!$A$5:$I$504,9,0)),"")</f>
        <v/>
      </c>
      <c r="J2075" s="32">
        <f>IF(OR(F2075="",I2075=""),"",F2075*I2075)</f>
        <v/>
      </c>
      <c r="K2075" s="26" t="n"/>
    </row>
    <row r="2076">
      <c r="A2076" s="31" t="n"/>
      <c r="B2076" s="26" t="n"/>
      <c r="C2076" s="26" t="n"/>
      <c r="D2076" s="26" t="n"/>
      <c r="E2076" s="26" t="n"/>
      <c r="F2076" s="27" t="n"/>
      <c r="G2076" s="26" t="n"/>
      <c r="H2076" s="28">
        <f>IFERROR(IF(G2076="","",VLOOKUP(G2076,'Setup - Vehicles'!$A$5:$D$504,4,0)),"")</f>
        <v/>
      </c>
      <c r="I2076" s="32">
        <f>IFERROR(IF(E2076="","",VLOOKUP(E2076,'Setup - Mix Design'!$A$5:$I$504,9,0)),"")</f>
        <v/>
      </c>
      <c r="J2076" s="32">
        <f>IF(OR(F2076="",I2076=""),"",F2076*I2076)</f>
        <v/>
      </c>
      <c r="K2076" s="26" t="n"/>
    </row>
    <row r="2077">
      <c r="A2077" s="31" t="n"/>
      <c r="B2077" s="26" t="n"/>
      <c r="C2077" s="26" t="n"/>
      <c r="D2077" s="26" t="n"/>
      <c r="E2077" s="26" t="n"/>
      <c r="F2077" s="27" t="n"/>
      <c r="G2077" s="26" t="n"/>
      <c r="H2077" s="28">
        <f>IFERROR(IF(G2077="","",VLOOKUP(G2077,'Setup - Vehicles'!$A$5:$D$504,4,0)),"")</f>
        <v/>
      </c>
      <c r="I2077" s="32">
        <f>IFERROR(IF(E2077="","",VLOOKUP(E2077,'Setup - Mix Design'!$A$5:$I$504,9,0)),"")</f>
        <v/>
      </c>
      <c r="J2077" s="32">
        <f>IF(OR(F2077="",I2077=""),"",F2077*I2077)</f>
        <v/>
      </c>
      <c r="K2077" s="26" t="n"/>
    </row>
    <row r="2078">
      <c r="A2078" s="31" t="n"/>
      <c r="B2078" s="26" t="n"/>
      <c r="C2078" s="26" t="n"/>
      <c r="D2078" s="26" t="n"/>
      <c r="E2078" s="26" t="n"/>
      <c r="F2078" s="27" t="n"/>
      <c r="G2078" s="26" t="n"/>
      <c r="H2078" s="28">
        <f>IFERROR(IF(G2078="","",VLOOKUP(G2078,'Setup - Vehicles'!$A$5:$D$504,4,0)),"")</f>
        <v/>
      </c>
      <c r="I2078" s="32">
        <f>IFERROR(IF(E2078="","",VLOOKUP(E2078,'Setup - Mix Design'!$A$5:$I$504,9,0)),"")</f>
        <v/>
      </c>
      <c r="J2078" s="32">
        <f>IF(OR(F2078="",I2078=""),"",F2078*I2078)</f>
        <v/>
      </c>
      <c r="K2078" s="26" t="n"/>
    </row>
    <row r="2079">
      <c r="A2079" s="31" t="n"/>
      <c r="B2079" s="26" t="n"/>
      <c r="C2079" s="26" t="n"/>
      <c r="D2079" s="26" t="n"/>
      <c r="E2079" s="26" t="n"/>
      <c r="F2079" s="27" t="n"/>
      <c r="G2079" s="26" t="n"/>
      <c r="H2079" s="28">
        <f>IFERROR(IF(G2079="","",VLOOKUP(G2079,'Setup - Vehicles'!$A$5:$D$504,4,0)),"")</f>
        <v/>
      </c>
      <c r="I2079" s="32">
        <f>IFERROR(IF(E2079="","",VLOOKUP(E2079,'Setup - Mix Design'!$A$5:$I$504,9,0)),"")</f>
        <v/>
      </c>
      <c r="J2079" s="32">
        <f>IF(OR(F2079="",I2079=""),"",F2079*I2079)</f>
        <v/>
      </c>
      <c r="K2079" s="26" t="n"/>
    </row>
    <row r="2080">
      <c r="A2080" s="31" t="n"/>
      <c r="B2080" s="26" t="n"/>
      <c r="C2080" s="26" t="n"/>
      <c r="D2080" s="26" t="n"/>
      <c r="E2080" s="26" t="n"/>
      <c r="F2080" s="27" t="n"/>
      <c r="G2080" s="26" t="n"/>
      <c r="H2080" s="28">
        <f>IFERROR(IF(G2080="","",VLOOKUP(G2080,'Setup - Vehicles'!$A$5:$D$504,4,0)),"")</f>
        <v/>
      </c>
      <c r="I2080" s="32">
        <f>IFERROR(IF(E2080="","",VLOOKUP(E2080,'Setup - Mix Design'!$A$5:$I$504,9,0)),"")</f>
        <v/>
      </c>
      <c r="J2080" s="32">
        <f>IF(OR(F2080="",I2080=""),"",F2080*I2080)</f>
        <v/>
      </c>
      <c r="K2080" s="26" t="n"/>
    </row>
    <row r="2081">
      <c r="A2081" s="31" t="n"/>
      <c r="B2081" s="26" t="n"/>
      <c r="C2081" s="26" t="n"/>
      <c r="D2081" s="26" t="n"/>
      <c r="E2081" s="26" t="n"/>
      <c r="F2081" s="27" t="n"/>
      <c r="G2081" s="26" t="n"/>
      <c r="H2081" s="28">
        <f>IFERROR(IF(G2081="","",VLOOKUP(G2081,'Setup - Vehicles'!$A$5:$D$504,4,0)),"")</f>
        <v/>
      </c>
      <c r="I2081" s="32">
        <f>IFERROR(IF(E2081="","",VLOOKUP(E2081,'Setup - Mix Design'!$A$5:$I$504,9,0)),"")</f>
        <v/>
      </c>
      <c r="J2081" s="32">
        <f>IF(OR(F2081="",I2081=""),"",F2081*I2081)</f>
        <v/>
      </c>
      <c r="K2081" s="26" t="n"/>
    </row>
    <row r="2082">
      <c r="A2082" s="31" t="n"/>
      <c r="B2082" s="26" t="n"/>
      <c r="C2082" s="26" t="n"/>
      <c r="D2082" s="26" t="n"/>
      <c r="E2082" s="26" t="n"/>
      <c r="F2082" s="27" t="n"/>
      <c r="G2082" s="26" t="n"/>
      <c r="H2082" s="28">
        <f>IFERROR(IF(G2082="","",VLOOKUP(G2082,'Setup - Vehicles'!$A$5:$D$504,4,0)),"")</f>
        <v/>
      </c>
      <c r="I2082" s="32">
        <f>IFERROR(IF(E2082="","",VLOOKUP(E2082,'Setup - Mix Design'!$A$5:$I$504,9,0)),"")</f>
        <v/>
      </c>
      <c r="J2082" s="32">
        <f>IF(OR(F2082="",I2082=""),"",F2082*I2082)</f>
        <v/>
      </c>
      <c r="K2082" s="26" t="n"/>
    </row>
    <row r="2083">
      <c r="A2083" s="31" t="n"/>
      <c r="B2083" s="26" t="n"/>
      <c r="C2083" s="26" t="n"/>
      <c r="D2083" s="26" t="n"/>
      <c r="E2083" s="26" t="n"/>
      <c r="F2083" s="27" t="n"/>
      <c r="G2083" s="26" t="n"/>
      <c r="H2083" s="28">
        <f>IFERROR(IF(G2083="","",VLOOKUP(G2083,'Setup - Vehicles'!$A$5:$D$504,4,0)),"")</f>
        <v/>
      </c>
      <c r="I2083" s="32">
        <f>IFERROR(IF(E2083="","",VLOOKUP(E2083,'Setup - Mix Design'!$A$5:$I$504,9,0)),"")</f>
        <v/>
      </c>
      <c r="J2083" s="32">
        <f>IF(OR(F2083="",I2083=""),"",F2083*I2083)</f>
        <v/>
      </c>
      <c r="K2083" s="26" t="n"/>
    </row>
    <row r="2084">
      <c r="A2084" s="31" t="n"/>
      <c r="B2084" s="26" t="n"/>
      <c r="C2084" s="26" t="n"/>
      <c r="D2084" s="26" t="n"/>
      <c r="E2084" s="26" t="n"/>
      <c r="F2084" s="27" t="n"/>
      <c r="G2084" s="26" t="n"/>
      <c r="H2084" s="28">
        <f>IFERROR(IF(G2084="","",VLOOKUP(G2084,'Setup - Vehicles'!$A$5:$D$504,4,0)),"")</f>
        <v/>
      </c>
      <c r="I2084" s="32">
        <f>IFERROR(IF(E2084="","",VLOOKUP(E2084,'Setup - Mix Design'!$A$5:$I$504,9,0)),"")</f>
        <v/>
      </c>
      <c r="J2084" s="32">
        <f>IF(OR(F2084="",I2084=""),"",F2084*I2084)</f>
        <v/>
      </c>
      <c r="K2084" s="26" t="n"/>
    </row>
    <row r="2085">
      <c r="A2085" s="31" t="n"/>
      <c r="B2085" s="26" t="n"/>
      <c r="C2085" s="26" t="n"/>
      <c r="D2085" s="26" t="n"/>
      <c r="E2085" s="26" t="n"/>
      <c r="F2085" s="27" t="n"/>
      <c r="G2085" s="26" t="n"/>
      <c r="H2085" s="28">
        <f>IFERROR(IF(G2085="","",VLOOKUP(G2085,'Setup - Vehicles'!$A$5:$D$504,4,0)),"")</f>
        <v/>
      </c>
      <c r="I2085" s="32">
        <f>IFERROR(IF(E2085="","",VLOOKUP(E2085,'Setup - Mix Design'!$A$5:$I$504,9,0)),"")</f>
        <v/>
      </c>
      <c r="J2085" s="32">
        <f>IF(OR(F2085="",I2085=""),"",F2085*I2085)</f>
        <v/>
      </c>
      <c r="K2085" s="26" t="n"/>
    </row>
    <row r="2086">
      <c r="A2086" s="31" t="n"/>
      <c r="B2086" s="26" t="n"/>
      <c r="C2086" s="26" t="n"/>
      <c r="D2086" s="26" t="n"/>
      <c r="E2086" s="26" t="n"/>
      <c r="F2086" s="27" t="n"/>
      <c r="G2086" s="26" t="n"/>
      <c r="H2086" s="28">
        <f>IFERROR(IF(G2086="","",VLOOKUP(G2086,'Setup - Vehicles'!$A$5:$D$504,4,0)),"")</f>
        <v/>
      </c>
      <c r="I2086" s="32">
        <f>IFERROR(IF(E2086="","",VLOOKUP(E2086,'Setup - Mix Design'!$A$5:$I$504,9,0)),"")</f>
        <v/>
      </c>
      <c r="J2086" s="32">
        <f>IF(OR(F2086="",I2086=""),"",F2086*I2086)</f>
        <v/>
      </c>
      <c r="K2086" s="26" t="n"/>
    </row>
    <row r="2087">
      <c r="A2087" s="31" t="n"/>
      <c r="B2087" s="26" t="n"/>
      <c r="C2087" s="26" t="n"/>
      <c r="D2087" s="26" t="n"/>
      <c r="E2087" s="26" t="n"/>
      <c r="F2087" s="27" t="n"/>
      <c r="G2087" s="26" t="n"/>
      <c r="H2087" s="28">
        <f>IFERROR(IF(G2087="","",VLOOKUP(G2087,'Setup - Vehicles'!$A$5:$D$504,4,0)),"")</f>
        <v/>
      </c>
      <c r="I2087" s="32">
        <f>IFERROR(IF(E2087="","",VLOOKUP(E2087,'Setup - Mix Design'!$A$5:$I$504,9,0)),"")</f>
        <v/>
      </c>
      <c r="J2087" s="32">
        <f>IF(OR(F2087="",I2087=""),"",F2087*I2087)</f>
        <v/>
      </c>
      <c r="K2087" s="26" t="n"/>
    </row>
    <row r="2088">
      <c r="A2088" s="31" t="n"/>
      <c r="B2088" s="26" t="n"/>
      <c r="C2088" s="26" t="n"/>
      <c r="D2088" s="26" t="n"/>
      <c r="E2088" s="26" t="n"/>
      <c r="F2088" s="27" t="n"/>
      <c r="G2088" s="26" t="n"/>
      <c r="H2088" s="28">
        <f>IFERROR(IF(G2088="","",VLOOKUP(G2088,'Setup - Vehicles'!$A$5:$D$504,4,0)),"")</f>
        <v/>
      </c>
      <c r="I2088" s="32">
        <f>IFERROR(IF(E2088="","",VLOOKUP(E2088,'Setup - Mix Design'!$A$5:$I$504,9,0)),"")</f>
        <v/>
      </c>
      <c r="J2088" s="32">
        <f>IF(OR(F2088="",I2088=""),"",F2088*I2088)</f>
        <v/>
      </c>
      <c r="K2088" s="26" t="n"/>
    </row>
    <row r="2089">
      <c r="A2089" s="31" t="n"/>
      <c r="B2089" s="26" t="n"/>
      <c r="C2089" s="26" t="n"/>
      <c r="D2089" s="26" t="n"/>
      <c r="E2089" s="26" t="n"/>
      <c r="F2089" s="27" t="n"/>
      <c r="G2089" s="26" t="n"/>
      <c r="H2089" s="28">
        <f>IFERROR(IF(G2089="","",VLOOKUP(G2089,'Setup - Vehicles'!$A$5:$D$504,4,0)),"")</f>
        <v/>
      </c>
      <c r="I2089" s="32">
        <f>IFERROR(IF(E2089="","",VLOOKUP(E2089,'Setup - Mix Design'!$A$5:$I$504,9,0)),"")</f>
        <v/>
      </c>
      <c r="J2089" s="32">
        <f>IF(OR(F2089="",I2089=""),"",F2089*I2089)</f>
        <v/>
      </c>
      <c r="K2089" s="26" t="n"/>
    </row>
    <row r="2090">
      <c r="A2090" s="31" t="n"/>
      <c r="B2090" s="26" t="n"/>
      <c r="C2090" s="26" t="n"/>
      <c r="D2090" s="26" t="n"/>
      <c r="E2090" s="26" t="n"/>
      <c r="F2090" s="27" t="n"/>
      <c r="G2090" s="26" t="n"/>
      <c r="H2090" s="28">
        <f>IFERROR(IF(G2090="","",VLOOKUP(G2090,'Setup - Vehicles'!$A$5:$D$504,4,0)),"")</f>
        <v/>
      </c>
      <c r="I2090" s="32">
        <f>IFERROR(IF(E2090="","",VLOOKUP(E2090,'Setup - Mix Design'!$A$5:$I$504,9,0)),"")</f>
        <v/>
      </c>
      <c r="J2090" s="32">
        <f>IF(OR(F2090="",I2090=""),"",F2090*I2090)</f>
        <v/>
      </c>
      <c r="K2090" s="26" t="n"/>
    </row>
    <row r="2091">
      <c r="A2091" s="31" t="n"/>
      <c r="B2091" s="26" t="n"/>
      <c r="C2091" s="26" t="n"/>
      <c r="D2091" s="26" t="n"/>
      <c r="E2091" s="26" t="n"/>
      <c r="F2091" s="27" t="n"/>
      <c r="G2091" s="26" t="n"/>
      <c r="H2091" s="28">
        <f>IFERROR(IF(G2091="","",VLOOKUP(G2091,'Setup - Vehicles'!$A$5:$D$504,4,0)),"")</f>
        <v/>
      </c>
      <c r="I2091" s="32">
        <f>IFERROR(IF(E2091="","",VLOOKUP(E2091,'Setup - Mix Design'!$A$5:$I$504,9,0)),"")</f>
        <v/>
      </c>
      <c r="J2091" s="32">
        <f>IF(OR(F2091="",I2091=""),"",F2091*I2091)</f>
        <v/>
      </c>
      <c r="K2091" s="26" t="n"/>
    </row>
    <row r="2092">
      <c r="A2092" s="31" t="n"/>
      <c r="B2092" s="26" t="n"/>
      <c r="C2092" s="26" t="n"/>
      <c r="D2092" s="26" t="n"/>
      <c r="E2092" s="26" t="n"/>
      <c r="F2092" s="27" t="n"/>
      <c r="G2092" s="26" t="n"/>
      <c r="H2092" s="28">
        <f>IFERROR(IF(G2092="","",VLOOKUP(G2092,'Setup - Vehicles'!$A$5:$D$504,4,0)),"")</f>
        <v/>
      </c>
      <c r="I2092" s="32">
        <f>IFERROR(IF(E2092="","",VLOOKUP(E2092,'Setup - Mix Design'!$A$5:$I$504,9,0)),"")</f>
        <v/>
      </c>
      <c r="J2092" s="32">
        <f>IF(OR(F2092="",I2092=""),"",F2092*I2092)</f>
        <v/>
      </c>
      <c r="K2092" s="26" t="n"/>
    </row>
    <row r="2093">
      <c r="A2093" s="31" t="n"/>
      <c r="B2093" s="26" t="n"/>
      <c r="C2093" s="26" t="n"/>
      <c r="D2093" s="26" t="n"/>
      <c r="E2093" s="26" t="n"/>
      <c r="F2093" s="27" t="n"/>
      <c r="G2093" s="26" t="n"/>
      <c r="H2093" s="28">
        <f>IFERROR(IF(G2093="","",VLOOKUP(G2093,'Setup - Vehicles'!$A$5:$D$504,4,0)),"")</f>
        <v/>
      </c>
      <c r="I2093" s="32">
        <f>IFERROR(IF(E2093="","",VLOOKUP(E2093,'Setup - Mix Design'!$A$5:$I$504,9,0)),"")</f>
        <v/>
      </c>
      <c r="J2093" s="32">
        <f>IF(OR(F2093="",I2093=""),"",F2093*I2093)</f>
        <v/>
      </c>
      <c r="K2093" s="26" t="n"/>
    </row>
    <row r="2094">
      <c r="A2094" s="31" t="n"/>
      <c r="B2094" s="26" t="n"/>
      <c r="C2094" s="26" t="n"/>
      <c r="D2094" s="26" t="n"/>
      <c r="E2094" s="26" t="n"/>
      <c r="F2094" s="27" t="n"/>
      <c r="G2094" s="26" t="n"/>
      <c r="H2094" s="28">
        <f>IFERROR(IF(G2094="","",VLOOKUP(G2094,'Setup - Vehicles'!$A$5:$D$504,4,0)),"")</f>
        <v/>
      </c>
      <c r="I2094" s="32">
        <f>IFERROR(IF(E2094="","",VLOOKUP(E2094,'Setup - Mix Design'!$A$5:$I$504,9,0)),"")</f>
        <v/>
      </c>
      <c r="J2094" s="32">
        <f>IF(OR(F2094="",I2094=""),"",F2094*I2094)</f>
        <v/>
      </c>
      <c r="K2094" s="26" t="n"/>
    </row>
    <row r="2095">
      <c r="A2095" s="31" t="n"/>
      <c r="B2095" s="26" t="n"/>
      <c r="C2095" s="26" t="n"/>
      <c r="D2095" s="26" t="n"/>
      <c r="E2095" s="26" t="n"/>
      <c r="F2095" s="27" t="n"/>
      <c r="G2095" s="26" t="n"/>
      <c r="H2095" s="28">
        <f>IFERROR(IF(G2095="","",VLOOKUP(G2095,'Setup - Vehicles'!$A$5:$D$504,4,0)),"")</f>
        <v/>
      </c>
      <c r="I2095" s="32">
        <f>IFERROR(IF(E2095="","",VLOOKUP(E2095,'Setup - Mix Design'!$A$5:$I$504,9,0)),"")</f>
        <v/>
      </c>
      <c r="J2095" s="32">
        <f>IF(OR(F2095="",I2095=""),"",F2095*I2095)</f>
        <v/>
      </c>
      <c r="K2095" s="26" t="n"/>
    </row>
    <row r="2096">
      <c r="A2096" s="31" t="n"/>
      <c r="B2096" s="26" t="n"/>
      <c r="C2096" s="26" t="n"/>
      <c r="D2096" s="26" t="n"/>
      <c r="E2096" s="26" t="n"/>
      <c r="F2096" s="27" t="n"/>
      <c r="G2096" s="26" t="n"/>
      <c r="H2096" s="28">
        <f>IFERROR(IF(G2096="","",VLOOKUP(G2096,'Setup - Vehicles'!$A$5:$D$504,4,0)),"")</f>
        <v/>
      </c>
      <c r="I2096" s="32">
        <f>IFERROR(IF(E2096="","",VLOOKUP(E2096,'Setup - Mix Design'!$A$5:$I$504,9,0)),"")</f>
        <v/>
      </c>
      <c r="J2096" s="32">
        <f>IF(OR(F2096="",I2096=""),"",F2096*I2096)</f>
        <v/>
      </c>
      <c r="K2096" s="26" t="n"/>
    </row>
    <row r="2097">
      <c r="A2097" s="31" t="n"/>
      <c r="B2097" s="26" t="n"/>
      <c r="C2097" s="26" t="n"/>
      <c r="D2097" s="26" t="n"/>
      <c r="E2097" s="26" t="n"/>
      <c r="F2097" s="27" t="n"/>
      <c r="G2097" s="26" t="n"/>
      <c r="H2097" s="28">
        <f>IFERROR(IF(G2097="","",VLOOKUP(G2097,'Setup - Vehicles'!$A$5:$D$504,4,0)),"")</f>
        <v/>
      </c>
      <c r="I2097" s="32">
        <f>IFERROR(IF(E2097="","",VLOOKUP(E2097,'Setup - Mix Design'!$A$5:$I$504,9,0)),"")</f>
        <v/>
      </c>
      <c r="J2097" s="32">
        <f>IF(OR(F2097="",I2097=""),"",F2097*I2097)</f>
        <v/>
      </c>
      <c r="K2097" s="26" t="n"/>
    </row>
    <row r="2098">
      <c r="A2098" s="31" t="n"/>
      <c r="B2098" s="26" t="n"/>
      <c r="C2098" s="26" t="n"/>
      <c r="D2098" s="26" t="n"/>
      <c r="E2098" s="26" t="n"/>
      <c r="F2098" s="27" t="n"/>
      <c r="G2098" s="26" t="n"/>
      <c r="H2098" s="28">
        <f>IFERROR(IF(G2098="","",VLOOKUP(G2098,'Setup - Vehicles'!$A$5:$D$504,4,0)),"")</f>
        <v/>
      </c>
      <c r="I2098" s="32">
        <f>IFERROR(IF(E2098="","",VLOOKUP(E2098,'Setup - Mix Design'!$A$5:$I$504,9,0)),"")</f>
        <v/>
      </c>
      <c r="J2098" s="32">
        <f>IF(OR(F2098="",I2098=""),"",F2098*I2098)</f>
        <v/>
      </c>
      <c r="K2098" s="26" t="n"/>
    </row>
    <row r="2099">
      <c r="A2099" s="31" t="n"/>
      <c r="B2099" s="26" t="n"/>
      <c r="C2099" s="26" t="n"/>
      <c r="D2099" s="26" t="n"/>
      <c r="E2099" s="26" t="n"/>
      <c r="F2099" s="27" t="n"/>
      <c r="G2099" s="26" t="n"/>
      <c r="H2099" s="28">
        <f>IFERROR(IF(G2099="","",VLOOKUP(G2099,'Setup - Vehicles'!$A$5:$D$504,4,0)),"")</f>
        <v/>
      </c>
      <c r="I2099" s="32">
        <f>IFERROR(IF(E2099="","",VLOOKUP(E2099,'Setup - Mix Design'!$A$5:$I$504,9,0)),"")</f>
        <v/>
      </c>
      <c r="J2099" s="32">
        <f>IF(OR(F2099="",I2099=""),"",F2099*I2099)</f>
        <v/>
      </c>
      <c r="K2099" s="26" t="n"/>
    </row>
    <row r="2100">
      <c r="A2100" s="31" t="n"/>
      <c r="B2100" s="26" t="n"/>
      <c r="C2100" s="26" t="n"/>
      <c r="D2100" s="26" t="n"/>
      <c r="E2100" s="26" t="n"/>
      <c r="F2100" s="27" t="n"/>
      <c r="G2100" s="26" t="n"/>
      <c r="H2100" s="28">
        <f>IFERROR(IF(G2100="","",VLOOKUP(G2100,'Setup - Vehicles'!$A$5:$D$504,4,0)),"")</f>
        <v/>
      </c>
      <c r="I2100" s="32">
        <f>IFERROR(IF(E2100="","",VLOOKUP(E2100,'Setup - Mix Design'!$A$5:$I$504,9,0)),"")</f>
        <v/>
      </c>
      <c r="J2100" s="32">
        <f>IF(OR(F2100="",I2100=""),"",F2100*I2100)</f>
        <v/>
      </c>
      <c r="K2100" s="26" t="n"/>
    </row>
    <row r="2101">
      <c r="A2101" s="31" t="n"/>
      <c r="B2101" s="26" t="n"/>
      <c r="C2101" s="26" t="n"/>
      <c r="D2101" s="26" t="n"/>
      <c r="E2101" s="26" t="n"/>
      <c r="F2101" s="27" t="n"/>
      <c r="G2101" s="26" t="n"/>
      <c r="H2101" s="28">
        <f>IFERROR(IF(G2101="","",VLOOKUP(G2101,'Setup - Vehicles'!$A$5:$D$504,4,0)),"")</f>
        <v/>
      </c>
      <c r="I2101" s="32">
        <f>IFERROR(IF(E2101="","",VLOOKUP(E2101,'Setup - Mix Design'!$A$5:$I$504,9,0)),"")</f>
        <v/>
      </c>
      <c r="J2101" s="32">
        <f>IF(OR(F2101="",I2101=""),"",F2101*I2101)</f>
        <v/>
      </c>
      <c r="K2101" s="26" t="n"/>
    </row>
    <row r="2102">
      <c r="A2102" s="31" t="n"/>
      <c r="B2102" s="26" t="n"/>
      <c r="C2102" s="26" t="n"/>
      <c r="D2102" s="26" t="n"/>
      <c r="E2102" s="26" t="n"/>
      <c r="F2102" s="27" t="n"/>
      <c r="G2102" s="26" t="n"/>
      <c r="H2102" s="28">
        <f>IFERROR(IF(G2102="","",VLOOKUP(G2102,'Setup - Vehicles'!$A$5:$D$504,4,0)),"")</f>
        <v/>
      </c>
      <c r="I2102" s="32">
        <f>IFERROR(IF(E2102="","",VLOOKUP(E2102,'Setup - Mix Design'!$A$5:$I$504,9,0)),"")</f>
        <v/>
      </c>
      <c r="J2102" s="32">
        <f>IF(OR(F2102="",I2102=""),"",F2102*I2102)</f>
        <v/>
      </c>
      <c r="K2102" s="26" t="n"/>
    </row>
    <row r="2103">
      <c r="A2103" s="31" t="n"/>
      <c r="B2103" s="26" t="n"/>
      <c r="C2103" s="26" t="n"/>
      <c r="D2103" s="26" t="n"/>
      <c r="E2103" s="26" t="n"/>
      <c r="F2103" s="27" t="n"/>
      <c r="G2103" s="26" t="n"/>
      <c r="H2103" s="28">
        <f>IFERROR(IF(G2103="","",VLOOKUP(G2103,'Setup - Vehicles'!$A$5:$D$504,4,0)),"")</f>
        <v/>
      </c>
      <c r="I2103" s="32">
        <f>IFERROR(IF(E2103="","",VLOOKUP(E2103,'Setup - Mix Design'!$A$5:$I$504,9,0)),"")</f>
        <v/>
      </c>
      <c r="J2103" s="32">
        <f>IF(OR(F2103="",I2103=""),"",F2103*I2103)</f>
        <v/>
      </c>
      <c r="K2103" s="26" t="n"/>
    </row>
    <row r="2104">
      <c r="A2104" s="31" t="n"/>
      <c r="B2104" s="26" t="n"/>
      <c r="C2104" s="26" t="n"/>
      <c r="D2104" s="26" t="n"/>
      <c r="E2104" s="26" t="n"/>
      <c r="F2104" s="27" t="n"/>
      <c r="G2104" s="26" t="n"/>
      <c r="H2104" s="28">
        <f>IFERROR(IF(G2104="","",VLOOKUP(G2104,'Setup - Vehicles'!$A$5:$D$504,4,0)),"")</f>
        <v/>
      </c>
      <c r="I2104" s="32">
        <f>IFERROR(IF(E2104="","",VLOOKUP(E2104,'Setup - Mix Design'!$A$5:$I$504,9,0)),"")</f>
        <v/>
      </c>
      <c r="J2104" s="32">
        <f>IF(OR(F2104="",I2104=""),"",F2104*I2104)</f>
        <v/>
      </c>
      <c r="K2104" s="26" t="n"/>
    </row>
    <row r="2105">
      <c r="A2105" s="31" t="n"/>
      <c r="B2105" s="26" t="n"/>
      <c r="C2105" s="26" t="n"/>
      <c r="D2105" s="26" t="n"/>
      <c r="E2105" s="26" t="n"/>
      <c r="F2105" s="27" t="n"/>
      <c r="G2105" s="26" t="n"/>
      <c r="H2105" s="28">
        <f>IFERROR(IF(G2105="","",VLOOKUP(G2105,'Setup - Vehicles'!$A$5:$D$504,4,0)),"")</f>
        <v/>
      </c>
      <c r="I2105" s="32">
        <f>IFERROR(IF(E2105="","",VLOOKUP(E2105,'Setup - Mix Design'!$A$5:$I$504,9,0)),"")</f>
        <v/>
      </c>
      <c r="J2105" s="32">
        <f>IF(OR(F2105="",I2105=""),"",F2105*I2105)</f>
        <v/>
      </c>
      <c r="K2105" s="26" t="n"/>
    </row>
    <row r="2106">
      <c r="A2106" s="31" t="n"/>
      <c r="B2106" s="26" t="n"/>
      <c r="C2106" s="26" t="n"/>
      <c r="D2106" s="26" t="n"/>
      <c r="E2106" s="26" t="n"/>
      <c r="F2106" s="27" t="n"/>
      <c r="G2106" s="26" t="n"/>
      <c r="H2106" s="28">
        <f>IFERROR(IF(G2106="","",VLOOKUP(G2106,'Setup - Vehicles'!$A$5:$D$504,4,0)),"")</f>
        <v/>
      </c>
      <c r="I2106" s="32">
        <f>IFERROR(IF(E2106="","",VLOOKUP(E2106,'Setup - Mix Design'!$A$5:$I$504,9,0)),"")</f>
        <v/>
      </c>
      <c r="J2106" s="32">
        <f>IF(OR(F2106="",I2106=""),"",F2106*I2106)</f>
        <v/>
      </c>
      <c r="K2106" s="26" t="n"/>
    </row>
    <row r="2107">
      <c r="A2107" s="31" t="n"/>
      <c r="B2107" s="26" t="n"/>
      <c r="C2107" s="26" t="n"/>
      <c r="D2107" s="26" t="n"/>
      <c r="E2107" s="26" t="n"/>
      <c r="F2107" s="27" t="n"/>
      <c r="G2107" s="26" t="n"/>
      <c r="H2107" s="28">
        <f>IFERROR(IF(G2107="","",VLOOKUP(G2107,'Setup - Vehicles'!$A$5:$D$504,4,0)),"")</f>
        <v/>
      </c>
      <c r="I2107" s="32">
        <f>IFERROR(IF(E2107="","",VLOOKUP(E2107,'Setup - Mix Design'!$A$5:$I$504,9,0)),"")</f>
        <v/>
      </c>
      <c r="J2107" s="32">
        <f>IF(OR(F2107="",I2107=""),"",F2107*I2107)</f>
        <v/>
      </c>
      <c r="K2107" s="26" t="n"/>
    </row>
    <row r="2108">
      <c r="A2108" s="31" t="n"/>
      <c r="B2108" s="26" t="n"/>
      <c r="C2108" s="26" t="n"/>
      <c r="D2108" s="26" t="n"/>
      <c r="E2108" s="26" t="n"/>
      <c r="F2108" s="27" t="n"/>
      <c r="G2108" s="26" t="n"/>
      <c r="H2108" s="28">
        <f>IFERROR(IF(G2108="","",VLOOKUP(G2108,'Setup - Vehicles'!$A$5:$D$504,4,0)),"")</f>
        <v/>
      </c>
      <c r="I2108" s="32">
        <f>IFERROR(IF(E2108="","",VLOOKUP(E2108,'Setup - Mix Design'!$A$5:$I$504,9,0)),"")</f>
        <v/>
      </c>
      <c r="J2108" s="32">
        <f>IF(OR(F2108="",I2108=""),"",F2108*I2108)</f>
        <v/>
      </c>
      <c r="K2108" s="26" t="n"/>
    </row>
    <row r="2109">
      <c r="A2109" s="31" t="n"/>
      <c r="B2109" s="26" t="n"/>
      <c r="C2109" s="26" t="n"/>
      <c r="D2109" s="26" t="n"/>
      <c r="E2109" s="26" t="n"/>
      <c r="F2109" s="27" t="n"/>
      <c r="G2109" s="26" t="n"/>
      <c r="H2109" s="28">
        <f>IFERROR(IF(G2109="","",VLOOKUP(G2109,'Setup - Vehicles'!$A$5:$D$504,4,0)),"")</f>
        <v/>
      </c>
      <c r="I2109" s="32">
        <f>IFERROR(IF(E2109="","",VLOOKUP(E2109,'Setup - Mix Design'!$A$5:$I$504,9,0)),"")</f>
        <v/>
      </c>
      <c r="J2109" s="32">
        <f>IF(OR(F2109="",I2109=""),"",F2109*I2109)</f>
        <v/>
      </c>
      <c r="K2109" s="26" t="n"/>
    </row>
    <row r="2110">
      <c r="A2110" s="31" t="n"/>
      <c r="B2110" s="26" t="n"/>
      <c r="C2110" s="26" t="n"/>
      <c r="D2110" s="26" t="n"/>
      <c r="E2110" s="26" t="n"/>
      <c r="F2110" s="27" t="n"/>
      <c r="G2110" s="26" t="n"/>
      <c r="H2110" s="28">
        <f>IFERROR(IF(G2110="","",VLOOKUP(G2110,'Setup - Vehicles'!$A$5:$D$504,4,0)),"")</f>
        <v/>
      </c>
      <c r="I2110" s="32">
        <f>IFERROR(IF(E2110="","",VLOOKUP(E2110,'Setup - Mix Design'!$A$5:$I$504,9,0)),"")</f>
        <v/>
      </c>
      <c r="J2110" s="32">
        <f>IF(OR(F2110="",I2110=""),"",F2110*I2110)</f>
        <v/>
      </c>
      <c r="K2110" s="26" t="n"/>
    </row>
    <row r="2111">
      <c r="A2111" s="31" t="n"/>
      <c r="B2111" s="26" t="n"/>
      <c r="C2111" s="26" t="n"/>
      <c r="D2111" s="26" t="n"/>
      <c r="E2111" s="26" t="n"/>
      <c r="F2111" s="27" t="n"/>
      <c r="G2111" s="26" t="n"/>
      <c r="H2111" s="28">
        <f>IFERROR(IF(G2111="","",VLOOKUP(G2111,'Setup - Vehicles'!$A$5:$D$504,4,0)),"")</f>
        <v/>
      </c>
      <c r="I2111" s="32">
        <f>IFERROR(IF(E2111="","",VLOOKUP(E2111,'Setup - Mix Design'!$A$5:$I$504,9,0)),"")</f>
        <v/>
      </c>
      <c r="J2111" s="32">
        <f>IF(OR(F2111="",I2111=""),"",F2111*I2111)</f>
        <v/>
      </c>
      <c r="K2111" s="26" t="n"/>
    </row>
    <row r="2112">
      <c r="A2112" s="31" t="n"/>
      <c r="B2112" s="26" t="n"/>
      <c r="C2112" s="26" t="n"/>
      <c r="D2112" s="26" t="n"/>
      <c r="E2112" s="26" t="n"/>
      <c r="F2112" s="27" t="n"/>
      <c r="G2112" s="26" t="n"/>
      <c r="H2112" s="28">
        <f>IFERROR(IF(G2112="","",VLOOKUP(G2112,'Setup - Vehicles'!$A$5:$D$504,4,0)),"")</f>
        <v/>
      </c>
      <c r="I2112" s="32">
        <f>IFERROR(IF(E2112="","",VLOOKUP(E2112,'Setup - Mix Design'!$A$5:$I$504,9,0)),"")</f>
        <v/>
      </c>
      <c r="J2112" s="32">
        <f>IF(OR(F2112="",I2112=""),"",F2112*I2112)</f>
        <v/>
      </c>
      <c r="K2112" s="26" t="n"/>
    </row>
    <row r="2113">
      <c r="A2113" s="31" t="n"/>
      <c r="B2113" s="26" t="n"/>
      <c r="C2113" s="26" t="n"/>
      <c r="D2113" s="26" t="n"/>
      <c r="E2113" s="26" t="n"/>
      <c r="F2113" s="27" t="n"/>
      <c r="G2113" s="26" t="n"/>
      <c r="H2113" s="28">
        <f>IFERROR(IF(G2113="","",VLOOKUP(G2113,'Setup - Vehicles'!$A$5:$D$504,4,0)),"")</f>
        <v/>
      </c>
      <c r="I2113" s="32">
        <f>IFERROR(IF(E2113="","",VLOOKUP(E2113,'Setup - Mix Design'!$A$5:$I$504,9,0)),"")</f>
        <v/>
      </c>
      <c r="J2113" s="32">
        <f>IF(OR(F2113="",I2113=""),"",F2113*I2113)</f>
        <v/>
      </c>
      <c r="K2113" s="26" t="n"/>
    </row>
    <row r="2114">
      <c r="A2114" s="31" t="n"/>
      <c r="B2114" s="26" t="n"/>
      <c r="C2114" s="26" t="n"/>
      <c r="D2114" s="26" t="n"/>
      <c r="E2114" s="26" t="n"/>
      <c r="F2114" s="27" t="n"/>
      <c r="G2114" s="26" t="n"/>
      <c r="H2114" s="28">
        <f>IFERROR(IF(G2114="","",VLOOKUP(G2114,'Setup - Vehicles'!$A$5:$D$504,4,0)),"")</f>
        <v/>
      </c>
      <c r="I2114" s="32">
        <f>IFERROR(IF(E2114="","",VLOOKUP(E2114,'Setup - Mix Design'!$A$5:$I$504,9,0)),"")</f>
        <v/>
      </c>
      <c r="J2114" s="32">
        <f>IF(OR(F2114="",I2114=""),"",F2114*I2114)</f>
        <v/>
      </c>
      <c r="K2114" s="26" t="n"/>
    </row>
    <row r="2115">
      <c r="A2115" s="31" t="n"/>
      <c r="B2115" s="26" t="n"/>
      <c r="C2115" s="26" t="n"/>
      <c r="D2115" s="26" t="n"/>
      <c r="E2115" s="26" t="n"/>
      <c r="F2115" s="27" t="n"/>
      <c r="G2115" s="26" t="n"/>
      <c r="H2115" s="28">
        <f>IFERROR(IF(G2115="","",VLOOKUP(G2115,'Setup - Vehicles'!$A$5:$D$504,4,0)),"")</f>
        <v/>
      </c>
      <c r="I2115" s="32">
        <f>IFERROR(IF(E2115="","",VLOOKUP(E2115,'Setup - Mix Design'!$A$5:$I$504,9,0)),"")</f>
        <v/>
      </c>
      <c r="J2115" s="32">
        <f>IF(OR(F2115="",I2115=""),"",F2115*I2115)</f>
        <v/>
      </c>
      <c r="K2115" s="26" t="n"/>
    </row>
    <row r="2116">
      <c r="A2116" s="31" t="n"/>
      <c r="B2116" s="26" t="n"/>
      <c r="C2116" s="26" t="n"/>
      <c r="D2116" s="26" t="n"/>
      <c r="E2116" s="26" t="n"/>
      <c r="F2116" s="27" t="n"/>
      <c r="G2116" s="26" t="n"/>
      <c r="H2116" s="28">
        <f>IFERROR(IF(G2116="","",VLOOKUP(G2116,'Setup - Vehicles'!$A$5:$D$504,4,0)),"")</f>
        <v/>
      </c>
      <c r="I2116" s="32">
        <f>IFERROR(IF(E2116="","",VLOOKUP(E2116,'Setup - Mix Design'!$A$5:$I$504,9,0)),"")</f>
        <v/>
      </c>
      <c r="J2116" s="32">
        <f>IF(OR(F2116="",I2116=""),"",F2116*I2116)</f>
        <v/>
      </c>
      <c r="K2116" s="26" t="n"/>
    </row>
    <row r="2117">
      <c r="A2117" s="31" t="n"/>
      <c r="B2117" s="26" t="n"/>
      <c r="C2117" s="26" t="n"/>
      <c r="D2117" s="26" t="n"/>
      <c r="E2117" s="26" t="n"/>
      <c r="F2117" s="27" t="n"/>
      <c r="G2117" s="26" t="n"/>
      <c r="H2117" s="28">
        <f>IFERROR(IF(G2117="","",VLOOKUP(G2117,'Setup - Vehicles'!$A$5:$D$504,4,0)),"")</f>
        <v/>
      </c>
      <c r="I2117" s="32">
        <f>IFERROR(IF(E2117="","",VLOOKUP(E2117,'Setup - Mix Design'!$A$5:$I$504,9,0)),"")</f>
        <v/>
      </c>
      <c r="J2117" s="32">
        <f>IF(OR(F2117="",I2117=""),"",F2117*I2117)</f>
        <v/>
      </c>
      <c r="K2117" s="26" t="n"/>
    </row>
    <row r="2118">
      <c r="A2118" s="31" t="n"/>
      <c r="B2118" s="26" t="n"/>
      <c r="C2118" s="26" t="n"/>
      <c r="D2118" s="26" t="n"/>
      <c r="E2118" s="26" t="n"/>
      <c r="F2118" s="27" t="n"/>
      <c r="G2118" s="26" t="n"/>
      <c r="H2118" s="28">
        <f>IFERROR(IF(G2118="","",VLOOKUP(G2118,'Setup - Vehicles'!$A$5:$D$504,4,0)),"")</f>
        <v/>
      </c>
      <c r="I2118" s="32">
        <f>IFERROR(IF(E2118="","",VLOOKUP(E2118,'Setup - Mix Design'!$A$5:$I$504,9,0)),"")</f>
        <v/>
      </c>
      <c r="J2118" s="32">
        <f>IF(OR(F2118="",I2118=""),"",F2118*I2118)</f>
        <v/>
      </c>
      <c r="K2118" s="26" t="n"/>
    </row>
    <row r="2119">
      <c r="A2119" s="31" t="n"/>
      <c r="B2119" s="26" t="n"/>
      <c r="C2119" s="26" t="n"/>
      <c r="D2119" s="26" t="n"/>
      <c r="E2119" s="26" t="n"/>
      <c r="F2119" s="27" t="n"/>
      <c r="G2119" s="26" t="n"/>
      <c r="H2119" s="28">
        <f>IFERROR(IF(G2119="","",VLOOKUP(G2119,'Setup - Vehicles'!$A$5:$D$504,4,0)),"")</f>
        <v/>
      </c>
      <c r="I2119" s="32">
        <f>IFERROR(IF(E2119="","",VLOOKUP(E2119,'Setup - Mix Design'!$A$5:$I$504,9,0)),"")</f>
        <v/>
      </c>
      <c r="J2119" s="32">
        <f>IF(OR(F2119="",I2119=""),"",F2119*I2119)</f>
        <v/>
      </c>
      <c r="K2119" s="26" t="n"/>
    </row>
    <row r="2120">
      <c r="A2120" s="31" t="n"/>
      <c r="B2120" s="26" t="n"/>
      <c r="C2120" s="26" t="n"/>
      <c r="D2120" s="26" t="n"/>
      <c r="E2120" s="26" t="n"/>
      <c r="F2120" s="27" t="n"/>
      <c r="G2120" s="26" t="n"/>
      <c r="H2120" s="28">
        <f>IFERROR(IF(G2120="","",VLOOKUP(G2120,'Setup - Vehicles'!$A$5:$D$504,4,0)),"")</f>
        <v/>
      </c>
      <c r="I2120" s="32">
        <f>IFERROR(IF(E2120="","",VLOOKUP(E2120,'Setup - Mix Design'!$A$5:$I$504,9,0)),"")</f>
        <v/>
      </c>
      <c r="J2120" s="32">
        <f>IF(OR(F2120="",I2120=""),"",F2120*I2120)</f>
        <v/>
      </c>
      <c r="K2120" s="26" t="n"/>
    </row>
    <row r="2121">
      <c r="A2121" s="31" t="n"/>
      <c r="B2121" s="26" t="n"/>
      <c r="C2121" s="26" t="n"/>
      <c r="D2121" s="26" t="n"/>
      <c r="E2121" s="26" t="n"/>
      <c r="F2121" s="27" t="n"/>
      <c r="G2121" s="26" t="n"/>
      <c r="H2121" s="28">
        <f>IFERROR(IF(G2121="","",VLOOKUP(G2121,'Setup - Vehicles'!$A$5:$D$504,4,0)),"")</f>
        <v/>
      </c>
      <c r="I2121" s="32">
        <f>IFERROR(IF(E2121="","",VLOOKUP(E2121,'Setup - Mix Design'!$A$5:$I$504,9,0)),"")</f>
        <v/>
      </c>
      <c r="J2121" s="32">
        <f>IF(OR(F2121="",I2121=""),"",F2121*I2121)</f>
        <v/>
      </c>
      <c r="K2121" s="26" t="n"/>
    </row>
    <row r="2122">
      <c r="A2122" s="31" t="n"/>
      <c r="B2122" s="26" t="n"/>
      <c r="C2122" s="26" t="n"/>
      <c r="D2122" s="26" t="n"/>
      <c r="E2122" s="26" t="n"/>
      <c r="F2122" s="27" t="n"/>
      <c r="G2122" s="26" t="n"/>
      <c r="H2122" s="28">
        <f>IFERROR(IF(G2122="","",VLOOKUP(G2122,'Setup - Vehicles'!$A$5:$D$504,4,0)),"")</f>
        <v/>
      </c>
      <c r="I2122" s="32">
        <f>IFERROR(IF(E2122="","",VLOOKUP(E2122,'Setup - Mix Design'!$A$5:$I$504,9,0)),"")</f>
        <v/>
      </c>
      <c r="J2122" s="32">
        <f>IF(OR(F2122="",I2122=""),"",F2122*I2122)</f>
        <v/>
      </c>
      <c r="K2122" s="26" t="n"/>
    </row>
    <row r="2123">
      <c r="A2123" s="31" t="n"/>
      <c r="B2123" s="26" t="n"/>
      <c r="C2123" s="26" t="n"/>
      <c r="D2123" s="26" t="n"/>
      <c r="E2123" s="26" t="n"/>
      <c r="F2123" s="27" t="n"/>
      <c r="G2123" s="26" t="n"/>
      <c r="H2123" s="28">
        <f>IFERROR(IF(G2123="","",VLOOKUP(G2123,'Setup - Vehicles'!$A$5:$D$504,4,0)),"")</f>
        <v/>
      </c>
      <c r="I2123" s="32">
        <f>IFERROR(IF(E2123="","",VLOOKUP(E2123,'Setup - Mix Design'!$A$5:$I$504,9,0)),"")</f>
        <v/>
      </c>
      <c r="J2123" s="32">
        <f>IF(OR(F2123="",I2123=""),"",F2123*I2123)</f>
        <v/>
      </c>
      <c r="K2123" s="26" t="n"/>
    </row>
    <row r="2124">
      <c r="A2124" s="31" t="n"/>
      <c r="B2124" s="26" t="n"/>
      <c r="C2124" s="26" t="n"/>
      <c r="D2124" s="26" t="n"/>
      <c r="E2124" s="26" t="n"/>
      <c r="F2124" s="27" t="n"/>
      <c r="G2124" s="26" t="n"/>
      <c r="H2124" s="28">
        <f>IFERROR(IF(G2124="","",VLOOKUP(G2124,'Setup - Vehicles'!$A$5:$D$504,4,0)),"")</f>
        <v/>
      </c>
      <c r="I2124" s="32">
        <f>IFERROR(IF(E2124="","",VLOOKUP(E2124,'Setup - Mix Design'!$A$5:$I$504,9,0)),"")</f>
        <v/>
      </c>
      <c r="J2124" s="32">
        <f>IF(OR(F2124="",I2124=""),"",F2124*I2124)</f>
        <v/>
      </c>
      <c r="K2124" s="26" t="n"/>
    </row>
    <row r="2125">
      <c r="A2125" s="31" t="n"/>
      <c r="B2125" s="26" t="n"/>
      <c r="C2125" s="26" t="n"/>
      <c r="D2125" s="26" t="n"/>
      <c r="E2125" s="26" t="n"/>
      <c r="F2125" s="27" t="n"/>
      <c r="G2125" s="26" t="n"/>
      <c r="H2125" s="28">
        <f>IFERROR(IF(G2125="","",VLOOKUP(G2125,'Setup - Vehicles'!$A$5:$D$504,4,0)),"")</f>
        <v/>
      </c>
      <c r="I2125" s="32">
        <f>IFERROR(IF(E2125="","",VLOOKUP(E2125,'Setup - Mix Design'!$A$5:$I$504,9,0)),"")</f>
        <v/>
      </c>
      <c r="J2125" s="32">
        <f>IF(OR(F2125="",I2125=""),"",F2125*I2125)</f>
        <v/>
      </c>
      <c r="K2125" s="26" t="n"/>
    </row>
    <row r="2126">
      <c r="A2126" s="31" t="n"/>
      <c r="B2126" s="26" t="n"/>
      <c r="C2126" s="26" t="n"/>
      <c r="D2126" s="26" t="n"/>
      <c r="E2126" s="26" t="n"/>
      <c r="F2126" s="27" t="n"/>
      <c r="G2126" s="26" t="n"/>
      <c r="H2126" s="28">
        <f>IFERROR(IF(G2126="","",VLOOKUP(G2126,'Setup - Vehicles'!$A$5:$D$504,4,0)),"")</f>
        <v/>
      </c>
      <c r="I2126" s="32">
        <f>IFERROR(IF(E2126="","",VLOOKUP(E2126,'Setup - Mix Design'!$A$5:$I$504,9,0)),"")</f>
        <v/>
      </c>
      <c r="J2126" s="32">
        <f>IF(OR(F2126="",I2126=""),"",F2126*I2126)</f>
        <v/>
      </c>
      <c r="K2126" s="26" t="n"/>
    </row>
    <row r="2127">
      <c r="A2127" s="31" t="n"/>
      <c r="B2127" s="26" t="n"/>
      <c r="C2127" s="26" t="n"/>
      <c r="D2127" s="26" t="n"/>
      <c r="E2127" s="26" t="n"/>
      <c r="F2127" s="27" t="n"/>
      <c r="G2127" s="26" t="n"/>
      <c r="H2127" s="28">
        <f>IFERROR(IF(G2127="","",VLOOKUP(G2127,'Setup - Vehicles'!$A$5:$D$504,4,0)),"")</f>
        <v/>
      </c>
      <c r="I2127" s="32">
        <f>IFERROR(IF(E2127="","",VLOOKUP(E2127,'Setup - Mix Design'!$A$5:$I$504,9,0)),"")</f>
        <v/>
      </c>
      <c r="J2127" s="32">
        <f>IF(OR(F2127="",I2127=""),"",F2127*I2127)</f>
        <v/>
      </c>
      <c r="K2127" s="26" t="n"/>
    </row>
    <row r="2128">
      <c r="A2128" s="31" t="n"/>
      <c r="B2128" s="26" t="n"/>
      <c r="C2128" s="26" t="n"/>
      <c r="D2128" s="26" t="n"/>
      <c r="E2128" s="26" t="n"/>
      <c r="F2128" s="27" t="n"/>
      <c r="G2128" s="26" t="n"/>
      <c r="H2128" s="28">
        <f>IFERROR(IF(G2128="","",VLOOKUP(G2128,'Setup - Vehicles'!$A$5:$D$504,4,0)),"")</f>
        <v/>
      </c>
      <c r="I2128" s="32">
        <f>IFERROR(IF(E2128="","",VLOOKUP(E2128,'Setup - Mix Design'!$A$5:$I$504,9,0)),"")</f>
        <v/>
      </c>
      <c r="J2128" s="32">
        <f>IF(OR(F2128="",I2128=""),"",F2128*I2128)</f>
        <v/>
      </c>
      <c r="K2128" s="26" t="n"/>
    </row>
    <row r="2129">
      <c r="A2129" s="31" t="n"/>
      <c r="B2129" s="26" t="n"/>
      <c r="C2129" s="26" t="n"/>
      <c r="D2129" s="26" t="n"/>
      <c r="E2129" s="26" t="n"/>
      <c r="F2129" s="27" t="n"/>
      <c r="G2129" s="26" t="n"/>
      <c r="H2129" s="28">
        <f>IFERROR(IF(G2129="","",VLOOKUP(G2129,'Setup - Vehicles'!$A$5:$D$504,4,0)),"")</f>
        <v/>
      </c>
      <c r="I2129" s="32">
        <f>IFERROR(IF(E2129="","",VLOOKUP(E2129,'Setup - Mix Design'!$A$5:$I$504,9,0)),"")</f>
        <v/>
      </c>
      <c r="J2129" s="32">
        <f>IF(OR(F2129="",I2129=""),"",F2129*I2129)</f>
        <v/>
      </c>
      <c r="K2129" s="26" t="n"/>
    </row>
    <row r="2130">
      <c r="A2130" s="31" t="n"/>
      <c r="B2130" s="26" t="n"/>
      <c r="C2130" s="26" t="n"/>
      <c r="D2130" s="26" t="n"/>
      <c r="E2130" s="26" t="n"/>
      <c r="F2130" s="27" t="n"/>
      <c r="G2130" s="26" t="n"/>
      <c r="H2130" s="28">
        <f>IFERROR(IF(G2130="","",VLOOKUP(G2130,'Setup - Vehicles'!$A$5:$D$504,4,0)),"")</f>
        <v/>
      </c>
      <c r="I2130" s="32">
        <f>IFERROR(IF(E2130="","",VLOOKUP(E2130,'Setup - Mix Design'!$A$5:$I$504,9,0)),"")</f>
        <v/>
      </c>
      <c r="J2130" s="32">
        <f>IF(OR(F2130="",I2130=""),"",F2130*I2130)</f>
        <v/>
      </c>
      <c r="K2130" s="26" t="n"/>
    </row>
    <row r="2131">
      <c r="A2131" s="31" t="n"/>
      <c r="B2131" s="26" t="n"/>
      <c r="C2131" s="26" t="n"/>
      <c r="D2131" s="26" t="n"/>
      <c r="E2131" s="26" t="n"/>
      <c r="F2131" s="27" t="n"/>
      <c r="G2131" s="26" t="n"/>
      <c r="H2131" s="28">
        <f>IFERROR(IF(G2131="","",VLOOKUP(G2131,'Setup - Vehicles'!$A$5:$D$504,4,0)),"")</f>
        <v/>
      </c>
      <c r="I2131" s="32">
        <f>IFERROR(IF(E2131="","",VLOOKUP(E2131,'Setup - Mix Design'!$A$5:$I$504,9,0)),"")</f>
        <v/>
      </c>
      <c r="J2131" s="32">
        <f>IF(OR(F2131="",I2131=""),"",F2131*I2131)</f>
        <v/>
      </c>
      <c r="K2131" s="26" t="n"/>
    </row>
    <row r="2132">
      <c r="A2132" s="31" t="n"/>
      <c r="B2132" s="26" t="n"/>
      <c r="C2132" s="26" t="n"/>
      <c r="D2132" s="26" t="n"/>
      <c r="E2132" s="26" t="n"/>
      <c r="F2132" s="27" t="n"/>
      <c r="G2132" s="26" t="n"/>
      <c r="H2132" s="28">
        <f>IFERROR(IF(G2132="","",VLOOKUP(G2132,'Setup - Vehicles'!$A$5:$D$504,4,0)),"")</f>
        <v/>
      </c>
      <c r="I2132" s="32">
        <f>IFERROR(IF(E2132="","",VLOOKUP(E2132,'Setup - Mix Design'!$A$5:$I$504,9,0)),"")</f>
        <v/>
      </c>
      <c r="J2132" s="32">
        <f>IF(OR(F2132="",I2132=""),"",F2132*I2132)</f>
        <v/>
      </c>
      <c r="K2132" s="26" t="n"/>
    </row>
    <row r="2133">
      <c r="A2133" s="31" t="n"/>
      <c r="B2133" s="26" t="n"/>
      <c r="C2133" s="26" t="n"/>
      <c r="D2133" s="26" t="n"/>
      <c r="E2133" s="26" t="n"/>
      <c r="F2133" s="27" t="n"/>
      <c r="G2133" s="26" t="n"/>
      <c r="H2133" s="28">
        <f>IFERROR(IF(G2133="","",VLOOKUP(G2133,'Setup - Vehicles'!$A$5:$D$504,4,0)),"")</f>
        <v/>
      </c>
      <c r="I2133" s="32">
        <f>IFERROR(IF(E2133="","",VLOOKUP(E2133,'Setup - Mix Design'!$A$5:$I$504,9,0)),"")</f>
        <v/>
      </c>
      <c r="J2133" s="32">
        <f>IF(OR(F2133="",I2133=""),"",F2133*I2133)</f>
        <v/>
      </c>
      <c r="K2133" s="26" t="n"/>
    </row>
    <row r="2134">
      <c r="A2134" s="31" t="n"/>
      <c r="B2134" s="26" t="n"/>
      <c r="C2134" s="26" t="n"/>
      <c r="D2134" s="26" t="n"/>
      <c r="E2134" s="26" t="n"/>
      <c r="F2134" s="27" t="n"/>
      <c r="G2134" s="26" t="n"/>
      <c r="H2134" s="28">
        <f>IFERROR(IF(G2134="","",VLOOKUP(G2134,'Setup - Vehicles'!$A$5:$D$504,4,0)),"")</f>
        <v/>
      </c>
      <c r="I2134" s="32">
        <f>IFERROR(IF(E2134="","",VLOOKUP(E2134,'Setup - Mix Design'!$A$5:$I$504,9,0)),"")</f>
        <v/>
      </c>
      <c r="J2134" s="32">
        <f>IF(OR(F2134="",I2134=""),"",F2134*I2134)</f>
        <v/>
      </c>
      <c r="K2134" s="26" t="n"/>
    </row>
    <row r="2135">
      <c r="A2135" s="31" t="n"/>
      <c r="B2135" s="26" t="n"/>
      <c r="C2135" s="26" t="n"/>
      <c r="D2135" s="26" t="n"/>
      <c r="E2135" s="26" t="n"/>
      <c r="F2135" s="27" t="n"/>
      <c r="G2135" s="26" t="n"/>
      <c r="H2135" s="28">
        <f>IFERROR(IF(G2135="","",VLOOKUP(G2135,'Setup - Vehicles'!$A$5:$D$504,4,0)),"")</f>
        <v/>
      </c>
      <c r="I2135" s="32">
        <f>IFERROR(IF(E2135="","",VLOOKUP(E2135,'Setup - Mix Design'!$A$5:$I$504,9,0)),"")</f>
        <v/>
      </c>
      <c r="J2135" s="32">
        <f>IF(OR(F2135="",I2135=""),"",F2135*I2135)</f>
        <v/>
      </c>
      <c r="K2135" s="26" t="n"/>
    </row>
    <row r="2136">
      <c r="A2136" s="31" t="n"/>
      <c r="B2136" s="26" t="n"/>
      <c r="C2136" s="26" t="n"/>
      <c r="D2136" s="26" t="n"/>
      <c r="E2136" s="26" t="n"/>
      <c r="F2136" s="27" t="n"/>
      <c r="G2136" s="26" t="n"/>
      <c r="H2136" s="28">
        <f>IFERROR(IF(G2136="","",VLOOKUP(G2136,'Setup - Vehicles'!$A$5:$D$504,4,0)),"")</f>
        <v/>
      </c>
      <c r="I2136" s="32">
        <f>IFERROR(IF(E2136="","",VLOOKUP(E2136,'Setup - Mix Design'!$A$5:$I$504,9,0)),"")</f>
        <v/>
      </c>
      <c r="J2136" s="32">
        <f>IF(OR(F2136="",I2136=""),"",F2136*I2136)</f>
        <v/>
      </c>
      <c r="K2136" s="26" t="n"/>
    </row>
    <row r="2137">
      <c r="A2137" s="31" t="n"/>
      <c r="B2137" s="26" t="n"/>
      <c r="C2137" s="26" t="n"/>
      <c r="D2137" s="26" t="n"/>
      <c r="E2137" s="26" t="n"/>
      <c r="F2137" s="27" t="n"/>
      <c r="G2137" s="26" t="n"/>
      <c r="H2137" s="28">
        <f>IFERROR(IF(G2137="","",VLOOKUP(G2137,'Setup - Vehicles'!$A$5:$D$504,4,0)),"")</f>
        <v/>
      </c>
      <c r="I2137" s="32">
        <f>IFERROR(IF(E2137="","",VLOOKUP(E2137,'Setup - Mix Design'!$A$5:$I$504,9,0)),"")</f>
        <v/>
      </c>
      <c r="J2137" s="32">
        <f>IF(OR(F2137="",I2137=""),"",F2137*I2137)</f>
        <v/>
      </c>
      <c r="K2137" s="26" t="n"/>
    </row>
    <row r="2138">
      <c r="A2138" s="31" t="n"/>
      <c r="B2138" s="26" t="n"/>
      <c r="C2138" s="26" t="n"/>
      <c r="D2138" s="26" t="n"/>
      <c r="E2138" s="26" t="n"/>
      <c r="F2138" s="27" t="n"/>
      <c r="G2138" s="26" t="n"/>
      <c r="H2138" s="28">
        <f>IFERROR(IF(G2138="","",VLOOKUP(G2138,'Setup - Vehicles'!$A$5:$D$504,4,0)),"")</f>
        <v/>
      </c>
      <c r="I2138" s="32">
        <f>IFERROR(IF(E2138="","",VLOOKUP(E2138,'Setup - Mix Design'!$A$5:$I$504,9,0)),"")</f>
        <v/>
      </c>
      <c r="J2138" s="32">
        <f>IF(OR(F2138="",I2138=""),"",F2138*I2138)</f>
        <v/>
      </c>
      <c r="K2138" s="26" t="n"/>
    </row>
    <row r="2139">
      <c r="A2139" s="31" t="n"/>
      <c r="B2139" s="26" t="n"/>
      <c r="C2139" s="26" t="n"/>
      <c r="D2139" s="26" t="n"/>
      <c r="E2139" s="26" t="n"/>
      <c r="F2139" s="27" t="n"/>
      <c r="G2139" s="26" t="n"/>
      <c r="H2139" s="28">
        <f>IFERROR(IF(G2139="","",VLOOKUP(G2139,'Setup - Vehicles'!$A$5:$D$504,4,0)),"")</f>
        <v/>
      </c>
      <c r="I2139" s="32">
        <f>IFERROR(IF(E2139="","",VLOOKUP(E2139,'Setup - Mix Design'!$A$5:$I$504,9,0)),"")</f>
        <v/>
      </c>
      <c r="J2139" s="32">
        <f>IF(OR(F2139="",I2139=""),"",F2139*I2139)</f>
        <v/>
      </c>
      <c r="K2139" s="26" t="n"/>
    </row>
    <row r="2140">
      <c r="A2140" s="31" t="n"/>
      <c r="B2140" s="26" t="n"/>
      <c r="C2140" s="26" t="n"/>
      <c r="D2140" s="26" t="n"/>
      <c r="E2140" s="26" t="n"/>
      <c r="F2140" s="27" t="n"/>
      <c r="G2140" s="26" t="n"/>
      <c r="H2140" s="28">
        <f>IFERROR(IF(G2140="","",VLOOKUP(G2140,'Setup - Vehicles'!$A$5:$D$504,4,0)),"")</f>
        <v/>
      </c>
      <c r="I2140" s="32">
        <f>IFERROR(IF(E2140="","",VLOOKUP(E2140,'Setup - Mix Design'!$A$5:$I$504,9,0)),"")</f>
        <v/>
      </c>
      <c r="J2140" s="32">
        <f>IF(OR(F2140="",I2140=""),"",F2140*I2140)</f>
        <v/>
      </c>
      <c r="K2140" s="26" t="n"/>
    </row>
    <row r="2141">
      <c r="A2141" s="31" t="n"/>
      <c r="B2141" s="26" t="n"/>
      <c r="C2141" s="26" t="n"/>
      <c r="D2141" s="26" t="n"/>
      <c r="E2141" s="26" t="n"/>
      <c r="F2141" s="27" t="n"/>
      <c r="G2141" s="26" t="n"/>
      <c r="H2141" s="28">
        <f>IFERROR(IF(G2141="","",VLOOKUP(G2141,'Setup - Vehicles'!$A$5:$D$504,4,0)),"")</f>
        <v/>
      </c>
      <c r="I2141" s="32">
        <f>IFERROR(IF(E2141="","",VLOOKUP(E2141,'Setup - Mix Design'!$A$5:$I$504,9,0)),"")</f>
        <v/>
      </c>
      <c r="J2141" s="32">
        <f>IF(OR(F2141="",I2141=""),"",F2141*I2141)</f>
        <v/>
      </c>
      <c r="K2141" s="26" t="n"/>
    </row>
    <row r="2142">
      <c r="A2142" s="31" t="n"/>
      <c r="B2142" s="26" t="n"/>
      <c r="C2142" s="26" t="n"/>
      <c r="D2142" s="26" t="n"/>
      <c r="E2142" s="26" t="n"/>
      <c r="F2142" s="27" t="n"/>
      <c r="G2142" s="26" t="n"/>
      <c r="H2142" s="28">
        <f>IFERROR(IF(G2142="","",VLOOKUP(G2142,'Setup - Vehicles'!$A$5:$D$504,4,0)),"")</f>
        <v/>
      </c>
      <c r="I2142" s="32">
        <f>IFERROR(IF(E2142="","",VLOOKUP(E2142,'Setup - Mix Design'!$A$5:$I$504,9,0)),"")</f>
        <v/>
      </c>
      <c r="J2142" s="32">
        <f>IF(OR(F2142="",I2142=""),"",F2142*I2142)</f>
        <v/>
      </c>
      <c r="K2142" s="26" t="n"/>
    </row>
    <row r="2143">
      <c r="A2143" s="31" t="n"/>
      <c r="B2143" s="26" t="n"/>
      <c r="C2143" s="26" t="n"/>
      <c r="D2143" s="26" t="n"/>
      <c r="E2143" s="26" t="n"/>
      <c r="F2143" s="27" t="n"/>
      <c r="G2143" s="26" t="n"/>
      <c r="H2143" s="28">
        <f>IFERROR(IF(G2143="","",VLOOKUP(G2143,'Setup - Vehicles'!$A$5:$D$504,4,0)),"")</f>
        <v/>
      </c>
      <c r="I2143" s="32">
        <f>IFERROR(IF(E2143="","",VLOOKUP(E2143,'Setup - Mix Design'!$A$5:$I$504,9,0)),"")</f>
        <v/>
      </c>
      <c r="J2143" s="32">
        <f>IF(OR(F2143="",I2143=""),"",F2143*I2143)</f>
        <v/>
      </c>
      <c r="K2143" s="26" t="n"/>
    </row>
    <row r="2144">
      <c r="A2144" s="31" t="n"/>
      <c r="B2144" s="26" t="n"/>
      <c r="C2144" s="26" t="n"/>
      <c r="D2144" s="26" t="n"/>
      <c r="E2144" s="26" t="n"/>
      <c r="F2144" s="27" t="n"/>
      <c r="G2144" s="26" t="n"/>
      <c r="H2144" s="28">
        <f>IFERROR(IF(G2144="","",VLOOKUP(G2144,'Setup - Vehicles'!$A$5:$D$504,4,0)),"")</f>
        <v/>
      </c>
      <c r="I2144" s="32">
        <f>IFERROR(IF(E2144="","",VLOOKUP(E2144,'Setup - Mix Design'!$A$5:$I$504,9,0)),"")</f>
        <v/>
      </c>
      <c r="J2144" s="32">
        <f>IF(OR(F2144="",I2144=""),"",F2144*I2144)</f>
        <v/>
      </c>
      <c r="K2144" s="26" t="n"/>
    </row>
    <row r="2145">
      <c r="A2145" s="31" t="n"/>
      <c r="B2145" s="26" t="n"/>
      <c r="C2145" s="26" t="n"/>
      <c r="D2145" s="26" t="n"/>
      <c r="E2145" s="26" t="n"/>
      <c r="F2145" s="27" t="n"/>
      <c r="G2145" s="26" t="n"/>
      <c r="H2145" s="28">
        <f>IFERROR(IF(G2145="","",VLOOKUP(G2145,'Setup - Vehicles'!$A$5:$D$504,4,0)),"")</f>
        <v/>
      </c>
      <c r="I2145" s="32">
        <f>IFERROR(IF(E2145="","",VLOOKUP(E2145,'Setup - Mix Design'!$A$5:$I$504,9,0)),"")</f>
        <v/>
      </c>
      <c r="J2145" s="32">
        <f>IF(OR(F2145="",I2145=""),"",F2145*I2145)</f>
        <v/>
      </c>
      <c r="K2145" s="26" t="n"/>
    </row>
    <row r="2146">
      <c r="A2146" s="31" t="n"/>
      <c r="B2146" s="26" t="n"/>
      <c r="C2146" s="26" t="n"/>
      <c r="D2146" s="26" t="n"/>
      <c r="E2146" s="26" t="n"/>
      <c r="F2146" s="27" t="n"/>
      <c r="G2146" s="26" t="n"/>
      <c r="H2146" s="28">
        <f>IFERROR(IF(G2146="","",VLOOKUP(G2146,'Setup - Vehicles'!$A$5:$D$504,4,0)),"")</f>
        <v/>
      </c>
      <c r="I2146" s="32">
        <f>IFERROR(IF(E2146="","",VLOOKUP(E2146,'Setup - Mix Design'!$A$5:$I$504,9,0)),"")</f>
        <v/>
      </c>
      <c r="J2146" s="32">
        <f>IF(OR(F2146="",I2146=""),"",F2146*I2146)</f>
        <v/>
      </c>
      <c r="K2146" s="26" t="n"/>
    </row>
    <row r="2147">
      <c r="A2147" s="31" t="n"/>
      <c r="B2147" s="26" t="n"/>
      <c r="C2147" s="26" t="n"/>
      <c r="D2147" s="26" t="n"/>
      <c r="E2147" s="26" t="n"/>
      <c r="F2147" s="27" t="n"/>
      <c r="G2147" s="26" t="n"/>
      <c r="H2147" s="28">
        <f>IFERROR(IF(G2147="","",VLOOKUP(G2147,'Setup - Vehicles'!$A$5:$D$504,4,0)),"")</f>
        <v/>
      </c>
      <c r="I2147" s="32">
        <f>IFERROR(IF(E2147="","",VLOOKUP(E2147,'Setup - Mix Design'!$A$5:$I$504,9,0)),"")</f>
        <v/>
      </c>
      <c r="J2147" s="32">
        <f>IF(OR(F2147="",I2147=""),"",F2147*I2147)</f>
        <v/>
      </c>
      <c r="K2147" s="26" t="n"/>
    </row>
    <row r="2148">
      <c r="A2148" s="31" t="n"/>
      <c r="B2148" s="26" t="n"/>
      <c r="C2148" s="26" t="n"/>
      <c r="D2148" s="26" t="n"/>
      <c r="E2148" s="26" t="n"/>
      <c r="F2148" s="27" t="n"/>
      <c r="G2148" s="26" t="n"/>
      <c r="H2148" s="28">
        <f>IFERROR(IF(G2148="","",VLOOKUP(G2148,'Setup - Vehicles'!$A$5:$D$504,4,0)),"")</f>
        <v/>
      </c>
      <c r="I2148" s="32">
        <f>IFERROR(IF(E2148="","",VLOOKUP(E2148,'Setup - Mix Design'!$A$5:$I$504,9,0)),"")</f>
        <v/>
      </c>
      <c r="J2148" s="32">
        <f>IF(OR(F2148="",I2148=""),"",F2148*I2148)</f>
        <v/>
      </c>
      <c r="K2148" s="26" t="n"/>
    </row>
    <row r="2149">
      <c r="A2149" s="31" t="n"/>
      <c r="B2149" s="26" t="n"/>
      <c r="C2149" s="26" t="n"/>
      <c r="D2149" s="26" t="n"/>
      <c r="E2149" s="26" t="n"/>
      <c r="F2149" s="27" t="n"/>
      <c r="G2149" s="26" t="n"/>
      <c r="H2149" s="28">
        <f>IFERROR(IF(G2149="","",VLOOKUP(G2149,'Setup - Vehicles'!$A$5:$D$504,4,0)),"")</f>
        <v/>
      </c>
      <c r="I2149" s="32">
        <f>IFERROR(IF(E2149="","",VLOOKUP(E2149,'Setup - Mix Design'!$A$5:$I$504,9,0)),"")</f>
        <v/>
      </c>
      <c r="J2149" s="32">
        <f>IF(OR(F2149="",I2149=""),"",F2149*I2149)</f>
        <v/>
      </c>
      <c r="K2149" s="26" t="n"/>
    </row>
    <row r="2150">
      <c r="A2150" s="31" t="n"/>
      <c r="B2150" s="26" t="n"/>
      <c r="C2150" s="26" t="n"/>
      <c r="D2150" s="26" t="n"/>
      <c r="E2150" s="26" t="n"/>
      <c r="F2150" s="27" t="n"/>
      <c r="G2150" s="26" t="n"/>
      <c r="H2150" s="28">
        <f>IFERROR(IF(G2150="","",VLOOKUP(G2150,'Setup - Vehicles'!$A$5:$D$504,4,0)),"")</f>
        <v/>
      </c>
      <c r="I2150" s="32">
        <f>IFERROR(IF(E2150="","",VLOOKUP(E2150,'Setup - Mix Design'!$A$5:$I$504,9,0)),"")</f>
        <v/>
      </c>
      <c r="J2150" s="32">
        <f>IF(OR(F2150="",I2150=""),"",F2150*I2150)</f>
        <v/>
      </c>
      <c r="K2150" s="26" t="n"/>
    </row>
    <row r="2151">
      <c r="A2151" s="31" t="n"/>
      <c r="B2151" s="26" t="n"/>
      <c r="C2151" s="26" t="n"/>
      <c r="D2151" s="26" t="n"/>
      <c r="E2151" s="26" t="n"/>
      <c r="F2151" s="27" t="n"/>
      <c r="G2151" s="26" t="n"/>
      <c r="H2151" s="28">
        <f>IFERROR(IF(G2151="","",VLOOKUP(G2151,'Setup - Vehicles'!$A$5:$D$504,4,0)),"")</f>
        <v/>
      </c>
      <c r="I2151" s="32">
        <f>IFERROR(IF(E2151="","",VLOOKUP(E2151,'Setup - Mix Design'!$A$5:$I$504,9,0)),"")</f>
        <v/>
      </c>
      <c r="J2151" s="32">
        <f>IF(OR(F2151="",I2151=""),"",F2151*I2151)</f>
        <v/>
      </c>
      <c r="K2151" s="26" t="n"/>
    </row>
    <row r="2152">
      <c r="A2152" s="31" t="n"/>
      <c r="B2152" s="26" t="n"/>
      <c r="C2152" s="26" t="n"/>
      <c r="D2152" s="26" t="n"/>
      <c r="E2152" s="26" t="n"/>
      <c r="F2152" s="27" t="n"/>
      <c r="G2152" s="26" t="n"/>
      <c r="H2152" s="28">
        <f>IFERROR(IF(G2152="","",VLOOKUP(G2152,'Setup - Vehicles'!$A$5:$D$504,4,0)),"")</f>
        <v/>
      </c>
      <c r="I2152" s="32">
        <f>IFERROR(IF(E2152="","",VLOOKUP(E2152,'Setup - Mix Design'!$A$5:$I$504,9,0)),"")</f>
        <v/>
      </c>
      <c r="J2152" s="32">
        <f>IF(OR(F2152="",I2152=""),"",F2152*I2152)</f>
        <v/>
      </c>
      <c r="K2152" s="26" t="n"/>
    </row>
    <row r="2153">
      <c r="A2153" s="31" t="n"/>
      <c r="B2153" s="26" t="n"/>
      <c r="C2153" s="26" t="n"/>
      <c r="D2153" s="26" t="n"/>
      <c r="E2153" s="26" t="n"/>
      <c r="F2153" s="27" t="n"/>
      <c r="G2153" s="26" t="n"/>
      <c r="H2153" s="28">
        <f>IFERROR(IF(G2153="","",VLOOKUP(G2153,'Setup - Vehicles'!$A$5:$D$504,4,0)),"")</f>
        <v/>
      </c>
      <c r="I2153" s="32">
        <f>IFERROR(IF(E2153="","",VLOOKUP(E2153,'Setup - Mix Design'!$A$5:$I$504,9,0)),"")</f>
        <v/>
      </c>
      <c r="J2153" s="32">
        <f>IF(OR(F2153="",I2153=""),"",F2153*I2153)</f>
        <v/>
      </c>
      <c r="K2153" s="26" t="n"/>
    </row>
    <row r="2154">
      <c r="A2154" s="31" t="n"/>
      <c r="B2154" s="26" t="n"/>
      <c r="C2154" s="26" t="n"/>
      <c r="D2154" s="26" t="n"/>
      <c r="E2154" s="26" t="n"/>
      <c r="F2154" s="27" t="n"/>
      <c r="G2154" s="26" t="n"/>
      <c r="H2154" s="28">
        <f>IFERROR(IF(G2154="","",VLOOKUP(G2154,'Setup - Vehicles'!$A$5:$D$504,4,0)),"")</f>
        <v/>
      </c>
      <c r="I2154" s="32">
        <f>IFERROR(IF(E2154="","",VLOOKUP(E2154,'Setup - Mix Design'!$A$5:$I$504,9,0)),"")</f>
        <v/>
      </c>
      <c r="J2154" s="32">
        <f>IF(OR(F2154="",I2154=""),"",F2154*I2154)</f>
        <v/>
      </c>
      <c r="K2154" s="26" t="n"/>
    </row>
    <row r="2155">
      <c r="A2155" s="31" t="n"/>
      <c r="B2155" s="26" t="n"/>
      <c r="C2155" s="26" t="n"/>
      <c r="D2155" s="26" t="n"/>
      <c r="E2155" s="26" t="n"/>
      <c r="F2155" s="27" t="n"/>
      <c r="G2155" s="26" t="n"/>
      <c r="H2155" s="28">
        <f>IFERROR(IF(G2155="","",VLOOKUP(G2155,'Setup - Vehicles'!$A$5:$D$504,4,0)),"")</f>
        <v/>
      </c>
      <c r="I2155" s="32">
        <f>IFERROR(IF(E2155="","",VLOOKUP(E2155,'Setup - Mix Design'!$A$5:$I$504,9,0)),"")</f>
        <v/>
      </c>
      <c r="J2155" s="32">
        <f>IF(OR(F2155="",I2155=""),"",F2155*I2155)</f>
        <v/>
      </c>
      <c r="K2155" s="26" t="n"/>
    </row>
    <row r="2156">
      <c r="A2156" s="31" t="n"/>
      <c r="B2156" s="26" t="n"/>
      <c r="C2156" s="26" t="n"/>
      <c r="D2156" s="26" t="n"/>
      <c r="E2156" s="26" t="n"/>
      <c r="F2156" s="27" t="n"/>
      <c r="G2156" s="26" t="n"/>
      <c r="H2156" s="28">
        <f>IFERROR(IF(G2156="","",VLOOKUP(G2156,'Setup - Vehicles'!$A$5:$D$504,4,0)),"")</f>
        <v/>
      </c>
      <c r="I2156" s="32">
        <f>IFERROR(IF(E2156="","",VLOOKUP(E2156,'Setup - Mix Design'!$A$5:$I$504,9,0)),"")</f>
        <v/>
      </c>
      <c r="J2156" s="32">
        <f>IF(OR(F2156="",I2156=""),"",F2156*I2156)</f>
        <v/>
      </c>
      <c r="K2156" s="26" t="n"/>
    </row>
    <row r="2157">
      <c r="A2157" s="31" t="n"/>
      <c r="B2157" s="26" t="n"/>
      <c r="C2157" s="26" t="n"/>
      <c r="D2157" s="26" t="n"/>
      <c r="E2157" s="26" t="n"/>
      <c r="F2157" s="27" t="n"/>
      <c r="G2157" s="26" t="n"/>
      <c r="H2157" s="28">
        <f>IFERROR(IF(G2157="","",VLOOKUP(G2157,'Setup - Vehicles'!$A$5:$D$504,4,0)),"")</f>
        <v/>
      </c>
      <c r="I2157" s="32">
        <f>IFERROR(IF(E2157="","",VLOOKUP(E2157,'Setup - Mix Design'!$A$5:$I$504,9,0)),"")</f>
        <v/>
      </c>
      <c r="J2157" s="32">
        <f>IF(OR(F2157="",I2157=""),"",F2157*I2157)</f>
        <v/>
      </c>
      <c r="K2157" s="26" t="n"/>
    </row>
    <row r="2158">
      <c r="A2158" s="31" t="n"/>
      <c r="B2158" s="26" t="n"/>
      <c r="C2158" s="26" t="n"/>
      <c r="D2158" s="26" t="n"/>
      <c r="E2158" s="26" t="n"/>
      <c r="F2158" s="27" t="n"/>
      <c r="G2158" s="26" t="n"/>
      <c r="H2158" s="28">
        <f>IFERROR(IF(G2158="","",VLOOKUP(G2158,'Setup - Vehicles'!$A$5:$D$504,4,0)),"")</f>
        <v/>
      </c>
      <c r="I2158" s="32">
        <f>IFERROR(IF(E2158="","",VLOOKUP(E2158,'Setup - Mix Design'!$A$5:$I$504,9,0)),"")</f>
        <v/>
      </c>
      <c r="J2158" s="32">
        <f>IF(OR(F2158="",I2158=""),"",F2158*I2158)</f>
        <v/>
      </c>
      <c r="K2158" s="26" t="n"/>
    </row>
    <row r="2159">
      <c r="A2159" s="31" t="n"/>
      <c r="B2159" s="26" t="n"/>
      <c r="C2159" s="26" t="n"/>
      <c r="D2159" s="26" t="n"/>
      <c r="E2159" s="26" t="n"/>
      <c r="F2159" s="27" t="n"/>
      <c r="G2159" s="26" t="n"/>
      <c r="H2159" s="28">
        <f>IFERROR(IF(G2159="","",VLOOKUP(G2159,'Setup - Vehicles'!$A$5:$D$504,4,0)),"")</f>
        <v/>
      </c>
      <c r="I2159" s="32">
        <f>IFERROR(IF(E2159="","",VLOOKUP(E2159,'Setup - Mix Design'!$A$5:$I$504,9,0)),"")</f>
        <v/>
      </c>
      <c r="J2159" s="32">
        <f>IF(OR(F2159="",I2159=""),"",F2159*I2159)</f>
        <v/>
      </c>
      <c r="K2159" s="26" t="n"/>
    </row>
    <row r="2160">
      <c r="A2160" s="31" t="n"/>
      <c r="B2160" s="26" t="n"/>
      <c r="C2160" s="26" t="n"/>
      <c r="D2160" s="26" t="n"/>
      <c r="E2160" s="26" t="n"/>
      <c r="F2160" s="27" t="n"/>
      <c r="G2160" s="26" t="n"/>
      <c r="H2160" s="28">
        <f>IFERROR(IF(G2160="","",VLOOKUP(G2160,'Setup - Vehicles'!$A$5:$D$504,4,0)),"")</f>
        <v/>
      </c>
      <c r="I2160" s="32">
        <f>IFERROR(IF(E2160="","",VLOOKUP(E2160,'Setup - Mix Design'!$A$5:$I$504,9,0)),"")</f>
        <v/>
      </c>
      <c r="J2160" s="32">
        <f>IF(OR(F2160="",I2160=""),"",F2160*I2160)</f>
        <v/>
      </c>
      <c r="K2160" s="26" t="n"/>
    </row>
    <row r="2161">
      <c r="A2161" s="31" t="n"/>
      <c r="B2161" s="26" t="n"/>
      <c r="C2161" s="26" t="n"/>
      <c r="D2161" s="26" t="n"/>
      <c r="E2161" s="26" t="n"/>
      <c r="F2161" s="27" t="n"/>
      <c r="G2161" s="26" t="n"/>
      <c r="H2161" s="28">
        <f>IFERROR(IF(G2161="","",VLOOKUP(G2161,'Setup - Vehicles'!$A$5:$D$504,4,0)),"")</f>
        <v/>
      </c>
      <c r="I2161" s="32">
        <f>IFERROR(IF(E2161="","",VLOOKUP(E2161,'Setup - Mix Design'!$A$5:$I$504,9,0)),"")</f>
        <v/>
      </c>
      <c r="J2161" s="32">
        <f>IF(OR(F2161="",I2161=""),"",F2161*I2161)</f>
        <v/>
      </c>
      <c r="K2161" s="26" t="n"/>
    </row>
    <row r="2162">
      <c r="A2162" s="31" t="n"/>
      <c r="B2162" s="26" t="n"/>
      <c r="C2162" s="26" t="n"/>
      <c r="D2162" s="26" t="n"/>
      <c r="E2162" s="26" t="n"/>
      <c r="F2162" s="27" t="n"/>
      <c r="G2162" s="26" t="n"/>
      <c r="H2162" s="28">
        <f>IFERROR(IF(G2162="","",VLOOKUP(G2162,'Setup - Vehicles'!$A$5:$D$504,4,0)),"")</f>
        <v/>
      </c>
      <c r="I2162" s="32">
        <f>IFERROR(IF(E2162="","",VLOOKUP(E2162,'Setup - Mix Design'!$A$5:$I$504,9,0)),"")</f>
        <v/>
      </c>
      <c r="J2162" s="32">
        <f>IF(OR(F2162="",I2162=""),"",F2162*I2162)</f>
        <v/>
      </c>
      <c r="K2162" s="26" t="n"/>
    </row>
    <row r="2163">
      <c r="A2163" s="31" t="n"/>
      <c r="B2163" s="26" t="n"/>
      <c r="C2163" s="26" t="n"/>
      <c r="D2163" s="26" t="n"/>
      <c r="E2163" s="26" t="n"/>
      <c r="F2163" s="27" t="n"/>
      <c r="G2163" s="26" t="n"/>
      <c r="H2163" s="28">
        <f>IFERROR(IF(G2163="","",VLOOKUP(G2163,'Setup - Vehicles'!$A$5:$D$504,4,0)),"")</f>
        <v/>
      </c>
      <c r="I2163" s="32">
        <f>IFERROR(IF(E2163="","",VLOOKUP(E2163,'Setup - Mix Design'!$A$5:$I$504,9,0)),"")</f>
        <v/>
      </c>
      <c r="J2163" s="32">
        <f>IF(OR(F2163="",I2163=""),"",F2163*I2163)</f>
        <v/>
      </c>
      <c r="K2163" s="26" t="n"/>
    </row>
    <row r="2164">
      <c r="A2164" s="31" t="n"/>
      <c r="B2164" s="26" t="n"/>
      <c r="C2164" s="26" t="n"/>
      <c r="D2164" s="26" t="n"/>
      <c r="E2164" s="26" t="n"/>
      <c r="F2164" s="27" t="n"/>
      <c r="G2164" s="26" t="n"/>
      <c r="H2164" s="28">
        <f>IFERROR(IF(G2164="","",VLOOKUP(G2164,'Setup - Vehicles'!$A$5:$D$504,4,0)),"")</f>
        <v/>
      </c>
      <c r="I2164" s="32">
        <f>IFERROR(IF(E2164="","",VLOOKUP(E2164,'Setup - Mix Design'!$A$5:$I$504,9,0)),"")</f>
        <v/>
      </c>
      <c r="J2164" s="32">
        <f>IF(OR(F2164="",I2164=""),"",F2164*I2164)</f>
        <v/>
      </c>
      <c r="K2164" s="26" t="n"/>
    </row>
    <row r="2165">
      <c r="A2165" s="31" t="n"/>
      <c r="B2165" s="26" t="n"/>
      <c r="C2165" s="26" t="n"/>
      <c r="D2165" s="26" t="n"/>
      <c r="E2165" s="26" t="n"/>
      <c r="F2165" s="27" t="n"/>
      <c r="G2165" s="26" t="n"/>
      <c r="H2165" s="28">
        <f>IFERROR(IF(G2165="","",VLOOKUP(G2165,'Setup - Vehicles'!$A$5:$D$504,4,0)),"")</f>
        <v/>
      </c>
      <c r="I2165" s="32">
        <f>IFERROR(IF(E2165="","",VLOOKUP(E2165,'Setup - Mix Design'!$A$5:$I$504,9,0)),"")</f>
        <v/>
      </c>
      <c r="J2165" s="32">
        <f>IF(OR(F2165="",I2165=""),"",F2165*I2165)</f>
        <v/>
      </c>
      <c r="K2165" s="26" t="n"/>
    </row>
    <row r="2166">
      <c r="A2166" s="31" t="n"/>
      <c r="B2166" s="26" t="n"/>
      <c r="C2166" s="26" t="n"/>
      <c r="D2166" s="26" t="n"/>
      <c r="E2166" s="26" t="n"/>
      <c r="F2166" s="27" t="n"/>
      <c r="G2166" s="26" t="n"/>
      <c r="H2166" s="28">
        <f>IFERROR(IF(G2166="","",VLOOKUP(G2166,'Setup - Vehicles'!$A$5:$D$504,4,0)),"")</f>
        <v/>
      </c>
      <c r="I2166" s="32">
        <f>IFERROR(IF(E2166="","",VLOOKUP(E2166,'Setup - Mix Design'!$A$5:$I$504,9,0)),"")</f>
        <v/>
      </c>
      <c r="J2166" s="32">
        <f>IF(OR(F2166="",I2166=""),"",F2166*I2166)</f>
        <v/>
      </c>
      <c r="K2166" s="26" t="n"/>
    </row>
    <row r="2167">
      <c r="A2167" s="31" t="n"/>
      <c r="B2167" s="26" t="n"/>
      <c r="C2167" s="26" t="n"/>
      <c r="D2167" s="26" t="n"/>
      <c r="E2167" s="26" t="n"/>
      <c r="F2167" s="27" t="n"/>
      <c r="G2167" s="26" t="n"/>
      <c r="H2167" s="28">
        <f>IFERROR(IF(G2167="","",VLOOKUP(G2167,'Setup - Vehicles'!$A$5:$D$504,4,0)),"")</f>
        <v/>
      </c>
      <c r="I2167" s="32">
        <f>IFERROR(IF(E2167="","",VLOOKUP(E2167,'Setup - Mix Design'!$A$5:$I$504,9,0)),"")</f>
        <v/>
      </c>
      <c r="J2167" s="32">
        <f>IF(OR(F2167="",I2167=""),"",F2167*I2167)</f>
        <v/>
      </c>
      <c r="K2167" s="26" t="n"/>
    </row>
    <row r="2168">
      <c r="A2168" s="31" t="n"/>
      <c r="B2168" s="26" t="n"/>
      <c r="C2168" s="26" t="n"/>
      <c r="D2168" s="26" t="n"/>
      <c r="E2168" s="26" t="n"/>
      <c r="F2168" s="27" t="n"/>
      <c r="G2168" s="26" t="n"/>
      <c r="H2168" s="28">
        <f>IFERROR(IF(G2168="","",VLOOKUP(G2168,'Setup - Vehicles'!$A$5:$D$504,4,0)),"")</f>
        <v/>
      </c>
      <c r="I2168" s="32">
        <f>IFERROR(IF(E2168="","",VLOOKUP(E2168,'Setup - Mix Design'!$A$5:$I$504,9,0)),"")</f>
        <v/>
      </c>
      <c r="J2168" s="32">
        <f>IF(OR(F2168="",I2168=""),"",F2168*I2168)</f>
        <v/>
      </c>
      <c r="K2168" s="26" t="n"/>
    </row>
    <row r="2169">
      <c r="A2169" s="31" t="n"/>
      <c r="B2169" s="26" t="n"/>
      <c r="C2169" s="26" t="n"/>
      <c r="D2169" s="26" t="n"/>
      <c r="E2169" s="26" t="n"/>
      <c r="F2169" s="27" t="n"/>
      <c r="G2169" s="26" t="n"/>
      <c r="H2169" s="28">
        <f>IFERROR(IF(G2169="","",VLOOKUP(G2169,'Setup - Vehicles'!$A$5:$D$504,4,0)),"")</f>
        <v/>
      </c>
      <c r="I2169" s="32">
        <f>IFERROR(IF(E2169="","",VLOOKUP(E2169,'Setup - Mix Design'!$A$5:$I$504,9,0)),"")</f>
        <v/>
      </c>
      <c r="J2169" s="32">
        <f>IF(OR(F2169="",I2169=""),"",F2169*I2169)</f>
        <v/>
      </c>
      <c r="K2169" s="26" t="n"/>
    </row>
    <row r="2170">
      <c r="A2170" s="31" t="n"/>
      <c r="B2170" s="26" t="n"/>
      <c r="C2170" s="26" t="n"/>
      <c r="D2170" s="26" t="n"/>
      <c r="E2170" s="26" t="n"/>
      <c r="F2170" s="27" t="n"/>
      <c r="G2170" s="26" t="n"/>
      <c r="H2170" s="28">
        <f>IFERROR(IF(G2170="","",VLOOKUP(G2170,'Setup - Vehicles'!$A$5:$D$504,4,0)),"")</f>
        <v/>
      </c>
      <c r="I2170" s="32">
        <f>IFERROR(IF(E2170="","",VLOOKUP(E2170,'Setup - Mix Design'!$A$5:$I$504,9,0)),"")</f>
        <v/>
      </c>
      <c r="J2170" s="32">
        <f>IF(OR(F2170="",I2170=""),"",F2170*I2170)</f>
        <v/>
      </c>
      <c r="K2170" s="26" t="n"/>
    </row>
    <row r="2171">
      <c r="A2171" s="31" t="n"/>
      <c r="B2171" s="26" t="n"/>
      <c r="C2171" s="26" t="n"/>
      <c r="D2171" s="26" t="n"/>
      <c r="E2171" s="26" t="n"/>
      <c r="F2171" s="27" t="n"/>
      <c r="G2171" s="26" t="n"/>
      <c r="H2171" s="28">
        <f>IFERROR(IF(G2171="","",VLOOKUP(G2171,'Setup - Vehicles'!$A$5:$D$504,4,0)),"")</f>
        <v/>
      </c>
      <c r="I2171" s="32">
        <f>IFERROR(IF(E2171="","",VLOOKUP(E2171,'Setup - Mix Design'!$A$5:$I$504,9,0)),"")</f>
        <v/>
      </c>
      <c r="J2171" s="32">
        <f>IF(OR(F2171="",I2171=""),"",F2171*I2171)</f>
        <v/>
      </c>
      <c r="K2171" s="26" t="n"/>
    </row>
    <row r="2172">
      <c r="A2172" s="31" t="n"/>
      <c r="B2172" s="26" t="n"/>
      <c r="C2172" s="26" t="n"/>
      <c r="D2172" s="26" t="n"/>
      <c r="E2172" s="26" t="n"/>
      <c r="F2172" s="27" t="n"/>
      <c r="G2172" s="26" t="n"/>
      <c r="H2172" s="28">
        <f>IFERROR(IF(G2172="","",VLOOKUP(G2172,'Setup - Vehicles'!$A$5:$D$504,4,0)),"")</f>
        <v/>
      </c>
      <c r="I2172" s="32">
        <f>IFERROR(IF(E2172="","",VLOOKUP(E2172,'Setup - Mix Design'!$A$5:$I$504,9,0)),"")</f>
        <v/>
      </c>
      <c r="J2172" s="32">
        <f>IF(OR(F2172="",I2172=""),"",F2172*I2172)</f>
        <v/>
      </c>
      <c r="K2172" s="26" t="n"/>
    </row>
    <row r="2173">
      <c r="A2173" s="31" t="n"/>
      <c r="B2173" s="26" t="n"/>
      <c r="C2173" s="26" t="n"/>
      <c r="D2173" s="26" t="n"/>
      <c r="E2173" s="26" t="n"/>
      <c r="F2173" s="27" t="n"/>
      <c r="G2173" s="26" t="n"/>
      <c r="H2173" s="28">
        <f>IFERROR(IF(G2173="","",VLOOKUP(G2173,'Setup - Vehicles'!$A$5:$D$504,4,0)),"")</f>
        <v/>
      </c>
      <c r="I2173" s="32">
        <f>IFERROR(IF(E2173="","",VLOOKUP(E2173,'Setup - Mix Design'!$A$5:$I$504,9,0)),"")</f>
        <v/>
      </c>
      <c r="J2173" s="32">
        <f>IF(OR(F2173="",I2173=""),"",F2173*I2173)</f>
        <v/>
      </c>
      <c r="K2173" s="26" t="n"/>
    </row>
    <row r="2174">
      <c r="A2174" s="31" t="n"/>
      <c r="B2174" s="26" t="n"/>
      <c r="C2174" s="26" t="n"/>
      <c r="D2174" s="26" t="n"/>
      <c r="E2174" s="26" t="n"/>
      <c r="F2174" s="27" t="n"/>
      <c r="G2174" s="26" t="n"/>
      <c r="H2174" s="28">
        <f>IFERROR(IF(G2174="","",VLOOKUP(G2174,'Setup - Vehicles'!$A$5:$D$504,4,0)),"")</f>
        <v/>
      </c>
      <c r="I2174" s="32">
        <f>IFERROR(IF(E2174="","",VLOOKUP(E2174,'Setup - Mix Design'!$A$5:$I$504,9,0)),"")</f>
        <v/>
      </c>
      <c r="J2174" s="32">
        <f>IF(OR(F2174="",I2174=""),"",F2174*I2174)</f>
        <v/>
      </c>
      <c r="K2174" s="26" t="n"/>
    </row>
    <row r="2175">
      <c r="A2175" s="31" t="n"/>
      <c r="B2175" s="26" t="n"/>
      <c r="C2175" s="26" t="n"/>
      <c r="D2175" s="26" t="n"/>
      <c r="E2175" s="26" t="n"/>
      <c r="F2175" s="27" t="n"/>
      <c r="G2175" s="26" t="n"/>
      <c r="H2175" s="28">
        <f>IFERROR(IF(G2175="","",VLOOKUP(G2175,'Setup - Vehicles'!$A$5:$D$504,4,0)),"")</f>
        <v/>
      </c>
      <c r="I2175" s="32">
        <f>IFERROR(IF(E2175="","",VLOOKUP(E2175,'Setup - Mix Design'!$A$5:$I$504,9,0)),"")</f>
        <v/>
      </c>
      <c r="J2175" s="32">
        <f>IF(OR(F2175="",I2175=""),"",F2175*I2175)</f>
        <v/>
      </c>
      <c r="K2175" s="26" t="n"/>
    </row>
    <row r="2176">
      <c r="A2176" s="31" t="n"/>
      <c r="B2176" s="26" t="n"/>
      <c r="C2176" s="26" t="n"/>
      <c r="D2176" s="26" t="n"/>
      <c r="E2176" s="26" t="n"/>
      <c r="F2176" s="27" t="n"/>
      <c r="G2176" s="26" t="n"/>
      <c r="H2176" s="28">
        <f>IFERROR(IF(G2176="","",VLOOKUP(G2176,'Setup - Vehicles'!$A$5:$D$504,4,0)),"")</f>
        <v/>
      </c>
      <c r="I2176" s="32">
        <f>IFERROR(IF(E2176="","",VLOOKUP(E2176,'Setup - Mix Design'!$A$5:$I$504,9,0)),"")</f>
        <v/>
      </c>
      <c r="J2176" s="32">
        <f>IF(OR(F2176="",I2176=""),"",F2176*I2176)</f>
        <v/>
      </c>
      <c r="K2176" s="26" t="n"/>
    </row>
    <row r="2177">
      <c r="A2177" s="31" t="n"/>
      <c r="B2177" s="26" t="n"/>
      <c r="C2177" s="26" t="n"/>
      <c r="D2177" s="26" t="n"/>
      <c r="E2177" s="26" t="n"/>
      <c r="F2177" s="27" t="n"/>
      <c r="G2177" s="26" t="n"/>
      <c r="H2177" s="28">
        <f>IFERROR(IF(G2177="","",VLOOKUP(G2177,'Setup - Vehicles'!$A$5:$D$504,4,0)),"")</f>
        <v/>
      </c>
      <c r="I2177" s="32">
        <f>IFERROR(IF(E2177="","",VLOOKUP(E2177,'Setup - Mix Design'!$A$5:$I$504,9,0)),"")</f>
        <v/>
      </c>
      <c r="J2177" s="32">
        <f>IF(OR(F2177="",I2177=""),"",F2177*I2177)</f>
        <v/>
      </c>
      <c r="K2177" s="26" t="n"/>
    </row>
    <row r="2178">
      <c r="A2178" s="31" t="n"/>
      <c r="B2178" s="26" t="n"/>
      <c r="C2178" s="26" t="n"/>
      <c r="D2178" s="26" t="n"/>
      <c r="E2178" s="26" t="n"/>
      <c r="F2178" s="27" t="n"/>
      <c r="G2178" s="26" t="n"/>
      <c r="H2178" s="28">
        <f>IFERROR(IF(G2178="","",VLOOKUP(G2178,'Setup - Vehicles'!$A$5:$D$504,4,0)),"")</f>
        <v/>
      </c>
      <c r="I2178" s="32">
        <f>IFERROR(IF(E2178="","",VLOOKUP(E2178,'Setup - Mix Design'!$A$5:$I$504,9,0)),"")</f>
        <v/>
      </c>
      <c r="J2178" s="32">
        <f>IF(OR(F2178="",I2178=""),"",F2178*I2178)</f>
        <v/>
      </c>
      <c r="K2178" s="26" t="n"/>
    </row>
    <row r="2179">
      <c r="A2179" s="31" t="n"/>
      <c r="B2179" s="26" t="n"/>
      <c r="C2179" s="26" t="n"/>
      <c r="D2179" s="26" t="n"/>
      <c r="E2179" s="26" t="n"/>
      <c r="F2179" s="27" t="n"/>
      <c r="G2179" s="26" t="n"/>
      <c r="H2179" s="28">
        <f>IFERROR(IF(G2179="","",VLOOKUP(G2179,'Setup - Vehicles'!$A$5:$D$504,4,0)),"")</f>
        <v/>
      </c>
      <c r="I2179" s="32">
        <f>IFERROR(IF(E2179="","",VLOOKUP(E2179,'Setup - Mix Design'!$A$5:$I$504,9,0)),"")</f>
        <v/>
      </c>
      <c r="J2179" s="32">
        <f>IF(OR(F2179="",I2179=""),"",F2179*I2179)</f>
        <v/>
      </c>
      <c r="K2179" s="26" t="n"/>
    </row>
    <row r="2180">
      <c r="A2180" s="31" t="n"/>
      <c r="B2180" s="26" t="n"/>
      <c r="C2180" s="26" t="n"/>
      <c r="D2180" s="26" t="n"/>
      <c r="E2180" s="26" t="n"/>
      <c r="F2180" s="27" t="n"/>
      <c r="G2180" s="26" t="n"/>
      <c r="H2180" s="28">
        <f>IFERROR(IF(G2180="","",VLOOKUP(G2180,'Setup - Vehicles'!$A$5:$D$504,4,0)),"")</f>
        <v/>
      </c>
      <c r="I2180" s="32">
        <f>IFERROR(IF(E2180="","",VLOOKUP(E2180,'Setup - Mix Design'!$A$5:$I$504,9,0)),"")</f>
        <v/>
      </c>
      <c r="J2180" s="32">
        <f>IF(OR(F2180="",I2180=""),"",F2180*I2180)</f>
        <v/>
      </c>
      <c r="K2180" s="26" t="n"/>
    </row>
    <row r="2181">
      <c r="A2181" s="31" t="n"/>
      <c r="B2181" s="26" t="n"/>
      <c r="C2181" s="26" t="n"/>
      <c r="D2181" s="26" t="n"/>
      <c r="E2181" s="26" t="n"/>
      <c r="F2181" s="27" t="n"/>
      <c r="G2181" s="26" t="n"/>
      <c r="H2181" s="28">
        <f>IFERROR(IF(G2181="","",VLOOKUP(G2181,'Setup - Vehicles'!$A$5:$D$504,4,0)),"")</f>
        <v/>
      </c>
      <c r="I2181" s="32">
        <f>IFERROR(IF(E2181="","",VLOOKUP(E2181,'Setup - Mix Design'!$A$5:$I$504,9,0)),"")</f>
        <v/>
      </c>
      <c r="J2181" s="32">
        <f>IF(OR(F2181="",I2181=""),"",F2181*I2181)</f>
        <v/>
      </c>
      <c r="K2181" s="26" t="n"/>
    </row>
    <row r="2182">
      <c r="A2182" s="31" t="n"/>
      <c r="B2182" s="26" t="n"/>
      <c r="C2182" s="26" t="n"/>
      <c r="D2182" s="26" t="n"/>
      <c r="E2182" s="26" t="n"/>
      <c r="F2182" s="27" t="n"/>
      <c r="G2182" s="26" t="n"/>
      <c r="H2182" s="28">
        <f>IFERROR(IF(G2182="","",VLOOKUP(G2182,'Setup - Vehicles'!$A$5:$D$504,4,0)),"")</f>
        <v/>
      </c>
      <c r="I2182" s="32">
        <f>IFERROR(IF(E2182="","",VLOOKUP(E2182,'Setup - Mix Design'!$A$5:$I$504,9,0)),"")</f>
        <v/>
      </c>
      <c r="J2182" s="32">
        <f>IF(OR(F2182="",I2182=""),"",F2182*I2182)</f>
        <v/>
      </c>
      <c r="K2182" s="26" t="n"/>
    </row>
    <row r="2183">
      <c r="A2183" s="31" t="n"/>
      <c r="B2183" s="26" t="n"/>
      <c r="C2183" s="26" t="n"/>
      <c r="D2183" s="26" t="n"/>
      <c r="E2183" s="26" t="n"/>
      <c r="F2183" s="27" t="n"/>
      <c r="G2183" s="26" t="n"/>
      <c r="H2183" s="28">
        <f>IFERROR(IF(G2183="","",VLOOKUP(G2183,'Setup - Vehicles'!$A$5:$D$504,4,0)),"")</f>
        <v/>
      </c>
      <c r="I2183" s="32">
        <f>IFERROR(IF(E2183="","",VLOOKUP(E2183,'Setup - Mix Design'!$A$5:$I$504,9,0)),"")</f>
        <v/>
      </c>
      <c r="J2183" s="32">
        <f>IF(OR(F2183="",I2183=""),"",F2183*I2183)</f>
        <v/>
      </c>
      <c r="K2183" s="26" t="n"/>
    </row>
    <row r="2184">
      <c r="A2184" s="31" t="n"/>
      <c r="B2184" s="26" t="n"/>
      <c r="C2184" s="26" t="n"/>
      <c r="D2184" s="26" t="n"/>
      <c r="E2184" s="26" t="n"/>
      <c r="F2184" s="27" t="n"/>
      <c r="G2184" s="26" t="n"/>
      <c r="H2184" s="28">
        <f>IFERROR(IF(G2184="","",VLOOKUP(G2184,'Setup - Vehicles'!$A$5:$D$504,4,0)),"")</f>
        <v/>
      </c>
      <c r="I2184" s="32">
        <f>IFERROR(IF(E2184="","",VLOOKUP(E2184,'Setup - Mix Design'!$A$5:$I$504,9,0)),"")</f>
        <v/>
      </c>
      <c r="J2184" s="32">
        <f>IF(OR(F2184="",I2184=""),"",F2184*I2184)</f>
        <v/>
      </c>
      <c r="K2184" s="26" t="n"/>
    </row>
    <row r="2185">
      <c r="A2185" s="31" t="n"/>
      <c r="B2185" s="26" t="n"/>
      <c r="C2185" s="26" t="n"/>
      <c r="D2185" s="26" t="n"/>
      <c r="E2185" s="26" t="n"/>
      <c r="F2185" s="27" t="n"/>
      <c r="G2185" s="26" t="n"/>
      <c r="H2185" s="28">
        <f>IFERROR(IF(G2185="","",VLOOKUP(G2185,'Setup - Vehicles'!$A$5:$D$504,4,0)),"")</f>
        <v/>
      </c>
      <c r="I2185" s="32">
        <f>IFERROR(IF(E2185="","",VLOOKUP(E2185,'Setup - Mix Design'!$A$5:$I$504,9,0)),"")</f>
        <v/>
      </c>
      <c r="J2185" s="32">
        <f>IF(OR(F2185="",I2185=""),"",F2185*I2185)</f>
        <v/>
      </c>
      <c r="K2185" s="26" t="n"/>
    </row>
    <row r="2186">
      <c r="A2186" s="31" t="n"/>
      <c r="B2186" s="26" t="n"/>
      <c r="C2186" s="26" t="n"/>
      <c r="D2186" s="26" t="n"/>
      <c r="E2186" s="26" t="n"/>
      <c r="F2186" s="27" t="n"/>
      <c r="G2186" s="26" t="n"/>
      <c r="H2186" s="28">
        <f>IFERROR(IF(G2186="","",VLOOKUP(G2186,'Setup - Vehicles'!$A$5:$D$504,4,0)),"")</f>
        <v/>
      </c>
      <c r="I2186" s="32">
        <f>IFERROR(IF(E2186="","",VLOOKUP(E2186,'Setup - Mix Design'!$A$5:$I$504,9,0)),"")</f>
        <v/>
      </c>
      <c r="J2186" s="32">
        <f>IF(OR(F2186="",I2186=""),"",F2186*I2186)</f>
        <v/>
      </c>
      <c r="K2186" s="26" t="n"/>
    </row>
    <row r="2187">
      <c r="A2187" s="31" t="n"/>
      <c r="B2187" s="26" t="n"/>
      <c r="C2187" s="26" t="n"/>
      <c r="D2187" s="26" t="n"/>
      <c r="E2187" s="26" t="n"/>
      <c r="F2187" s="27" t="n"/>
      <c r="G2187" s="26" t="n"/>
      <c r="H2187" s="28">
        <f>IFERROR(IF(G2187="","",VLOOKUP(G2187,'Setup - Vehicles'!$A$5:$D$504,4,0)),"")</f>
        <v/>
      </c>
      <c r="I2187" s="32">
        <f>IFERROR(IF(E2187="","",VLOOKUP(E2187,'Setup - Mix Design'!$A$5:$I$504,9,0)),"")</f>
        <v/>
      </c>
      <c r="J2187" s="32">
        <f>IF(OR(F2187="",I2187=""),"",F2187*I2187)</f>
        <v/>
      </c>
      <c r="K2187" s="26" t="n"/>
    </row>
    <row r="2188">
      <c r="A2188" s="31" t="n"/>
      <c r="B2188" s="26" t="n"/>
      <c r="C2188" s="26" t="n"/>
      <c r="D2188" s="26" t="n"/>
      <c r="E2188" s="26" t="n"/>
      <c r="F2188" s="27" t="n"/>
      <c r="G2188" s="26" t="n"/>
      <c r="H2188" s="28">
        <f>IFERROR(IF(G2188="","",VLOOKUP(G2188,'Setup - Vehicles'!$A$5:$D$504,4,0)),"")</f>
        <v/>
      </c>
      <c r="I2188" s="32">
        <f>IFERROR(IF(E2188="","",VLOOKUP(E2188,'Setup - Mix Design'!$A$5:$I$504,9,0)),"")</f>
        <v/>
      </c>
      <c r="J2188" s="32">
        <f>IF(OR(F2188="",I2188=""),"",F2188*I2188)</f>
        <v/>
      </c>
      <c r="K2188" s="26" t="n"/>
    </row>
    <row r="2189">
      <c r="A2189" s="31" t="n"/>
      <c r="B2189" s="26" t="n"/>
      <c r="C2189" s="26" t="n"/>
      <c r="D2189" s="26" t="n"/>
      <c r="E2189" s="26" t="n"/>
      <c r="F2189" s="27" t="n"/>
      <c r="G2189" s="26" t="n"/>
      <c r="H2189" s="28">
        <f>IFERROR(IF(G2189="","",VLOOKUP(G2189,'Setup - Vehicles'!$A$5:$D$504,4,0)),"")</f>
        <v/>
      </c>
      <c r="I2189" s="32">
        <f>IFERROR(IF(E2189="","",VLOOKUP(E2189,'Setup - Mix Design'!$A$5:$I$504,9,0)),"")</f>
        <v/>
      </c>
      <c r="J2189" s="32">
        <f>IF(OR(F2189="",I2189=""),"",F2189*I2189)</f>
        <v/>
      </c>
      <c r="K2189" s="26" t="n"/>
    </row>
    <row r="2190">
      <c r="A2190" s="31" t="n"/>
      <c r="B2190" s="26" t="n"/>
      <c r="C2190" s="26" t="n"/>
      <c r="D2190" s="26" t="n"/>
      <c r="E2190" s="26" t="n"/>
      <c r="F2190" s="27" t="n"/>
      <c r="G2190" s="26" t="n"/>
      <c r="H2190" s="28">
        <f>IFERROR(IF(G2190="","",VLOOKUP(G2190,'Setup - Vehicles'!$A$5:$D$504,4,0)),"")</f>
        <v/>
      </c>
      <c r="I2190" s="32">
        <f>IFERROR(IF(E2190="","",VLOOKUP(E2190,'Setup - Mix Design'!$A$5:$I$504,9,0)),"")</f>
        <v/>
      </c>
      <c r="J2190" s="32">
        <f>IF(OR(F2190="",I2190=""),"",F2190*I2190)</f>
        <v/>
      </c>
      <c r="K2190" s="26" t="n"/>
    </row>
    <row r="2191">
      <c r="A2191" s="31" t="n"/>
      <c r="B2191" s="26" t="n"/>
      <c r="C2191" s="26" t="n"/>
      <c r="D2191" s="26" t="n"/>
      <c r="E2191" s="26" t="n"/>
      <c r="F2191" s="27" t="n"/>
      <c r="G2191" s="26" t="n"/>
      <c r="H2191" s="28">
        <f>IFERROR(IF(G2191="","",VLOOKUP(G2191,'Setup - Vehicles'!$A$5:$D$504,4,0)),"")</f>
        <v/>
      </c>
      <c r="I2191" s="32">
        <f>IFERROR(IF(E2191="","",VLOOKUP(E2191,'Setup - Mix Design'!$A$5:$I$504,9,0)),"")</f>
        <v/>
      </c>
      <c r="J2191" s="32">
        <f>IF(OR(F2191="",I2191=""),"",F2191*I2191)</f>
        <v/>
      </c>
      <c r="K2191" s="26" t="n"/>
    </row>
    <row r="2192">
      <c r="A2192" s="31" t="n"/>
      <c r="B2192" s="26" t="n"/>
      <c r="C2192" s="26" t="n"/>
      <c r="D2192" s="26" t="n"/>
      <c r="E2192" s="26" t="n"/>
      <c r="F2192" s="27" t="n"/>
      <c r="G2192" s="26" t="n"/>
      <c r="H2192" s="28">
        <f>IFERROR(IF(G2192="","",VLOOKUP(G2192,'Setup - Vehicles'!$A$5:$D$504,4,0)),"")</f>
        <v/>
      </c>
      <c r="I2192" s="32">
        <f>IFERROR(IF(E2192="","",VLOOKUP(E2192,'Setup - Mix Design'!$A$5:$I$504,9,0)),"")</f>
        <v/>
      </c>
      <c r="J2192" s="32">
        <f>IF(OR(F2192="",I2192=""),"",F2192*I2192)</f>
        <v/>
      </c>
      <c r="K2192" s="26" t="n"/>
    </row>
    <row r="2193">
      <c r="A2193" s="31" t="n"/>
      <c r="B2193" s="26" t="n"/>
      <c r="C2193" s="26" t="n"/>
      <c r="D2193" s="26" t="n"/>
      <c r="E2193" s="26" t="n"/>
      <c r="F2193" s="27" t="n"/>
      <c r="G2193" s="26" t="n"/>
      <c r="H2193" s="28">
        <f>IFERROR(IF(G2193="","",VLOOKUP(G2193,'Setup - Vehicles'!$A$5:$D$504,4,0)),"")</f>
        <v/>
      </c>
      <c r="I2193" s="32">
        <f>IFERROR(IF(E2193="","",VLOOKUP(E2193,'Setup - Mix Design'!$A$5:$I$504,9,0)),"")</f>
        <v/>
      </c>
      <c r="J2193" s="32">
        <f>IF(OR(F2193="",I2193=""),"",F2193*I2193)</f>
        <v/>
      </c>
      <c r="K2193" s="26" t="n"/>
    </row>
    <row r="2194">
      <c r="A2194" s="31" t="n"/>
      <c r="B2194" s="26" t="n"/>
      <c r="C2194" s="26" t="n"/>
      <c r="D2194" s="26" t="n"/>
      <c r="E2194" s="26" t="n"/>
      <c r="F2194" s="27" t="n"/>
      <c r="G2194" s="26" t="n"/>
      <c r="H2194" s="28">
        <f>IFERROR(IF(G2194="","",VLOOKUP(G2194,'Setup - Vehicles'!$A$5:$D$504,4,0)),"")</f>
        <v/>
      </c>
      <c r="I2194" s="32">
        <f>IFERROR(IF(E2194="","",VLOOKUP(E2194,'Setup - Mix Design'!$A$5:$I$504,9,0)),"")</f>
        <v/>
      </c>
      <c r="J2194" s="32">
        <f>IF(OR(F2194="",I2194=""),"",F2194*I2194)</f>
        <v/>
      </c>
      <c r="K2194" s="26" t="n"/>
    </row>
    <row r="2195">
      <c r="A2195" s="31" t="n"/>
      <c r="B2195" s="26" t="n"/>
      <c r="C2195" s="26" t="n"/>
      <c r="D2195" s="26" t="n"/>
      <c r="E2195" s="26" t="n"/>
      <c r="F2195" s="27" t="n"/>
      <c r="G2195" s="26" t="n"/>
      <c r="H2195" s="28">
        <f>IFERROR(IF(G2195="","",VLOOKUP(G2195,'Setup - Vehicles'!$A$5:$D$504,4,0)),"")</f>
        <v/>
      </c>
      <c r="I2195" s="32">
        <f>IFERROR(IF(E2195="","",VLOOKUP(E2195,'Setup - Mix Design'!$A$5:$I$504,9,0)),"")</f>
        <v/>
      </c>
      <c r="J2195" s="32">
        <f>IF(OR(F2195="",I2195=""),"",F2195*I2195)</f>
        <v/>
      </c>
      <c r="K2195" s="26" t="n"/>
    </row>
    <row r="2196">
      <c r="A2196" s="31" t="n"/>
      <c r="B2196" s="26" t="n"/>
      <c r="C2196" s="26" t="n"/>
      <c r="D2196" s="26" t="n"/>
      <c r="E2196" s="26" t="n"/>
      <c r="F2196" s="27" t="n"/>
      <c r="G2196" s="26" t="n"/>
      <c r="H2196" s="28">
        <f>IFERROR(IF(G2196="","",VLOOKUP(G2196,'Setup - Vehicles'!$A$5:$D$504,4,0)),"")</f>
        <v/>
      </c>
      <c r="I2196" s="32">
        <f>IFERROR(IF(E2196="","",VLOOKUP(E2196,'Setup - Mix Design'!$A$5:$I$504,9,0)),"")</f>
        <v/>
      </c>
      <c r="J2196" s="32">
        <f>IF(OR(F2196="",I2196=""),"",F2196*I2196)</f>
        <v/>
      </c>
      <c r="K2196" s="26" t="n"/>
    </row>
    <row r="2197">
      <c r="A2197" s="31" t="n"/>
      <c r="B2197" s="26" t="n"/>
      <c r="C2197" s="26" t="n"/>
      <c r="D2197" s="26" t="n"/>
      <c r="E2197" s="26" t="n"/>
      <c r="F2197" s="27" t="n"/>
      <c r="G2197" s="26" t="n"/>
      <c r="H2197" s="28">
        <f>IFERROR(IF(G2197="","",VLOOKUP(G2197,'Setup - Vehicles'!$A$5:$D$504,4,0)),"")</f>
        <v/>
      </c>
      <c r="I2197" s="32">
        <f>IFERROR(IF(E2197="","",VLOOKUP(E2197,'Setup - Mix Design'!$A$5:$I$504,9,0)),"")</f>
        <v/>
      </c>
      <c r="J2197" s="32">
        <f>IF(OR(F2197="",I2197=""),"",F2197*I2197)</f>
        <v/>
      </c>
      <c r="K2197" s="26" t="n"/>
    </row>
    <row r="2198">
      <c r="A2198" s="31" t="n"/>
      <c r="B2198" s="26" t="n"/>
      <c r="C2198" s="26" t="n"/>
      <c r="D2198" s="26" t="n"/>
      <c r="E2198" s="26" t="n"/>
      <c r="F2198" s="27" t="n"/>
      <c r="G2198" s="26" t="n"/>
      <c r="H2198" s="28">
        <f>IFERROR(IF(G2198="","",VLOOKUP(G2198,'Setup - Vehicles'!$A$5:$D$504,4,0)),"")</f>
        <v/>
      </c>
      <c r="I2198" s="32">
        <f>IFERROR(IF(E2198="","",VLOOKUP(E2198,'Setup - Mix Design'!$A$5:$I$504,9,0)),"")</f>
        <v/>
      </c>
      <c r="J2198" s="32">
        <f>IF(OR(F2198="",I2198=""),"",F2198*I2198)</f>
        <v/>
      </c>
      <c r="K2198" s="26" t="n"/>
    </row>
    <row r="2199">
      <c r="A2199" s="31" t="n"/>
      <c r="B2199" s="26" t="n"/>
      <c r="C2199" s="26" t="n"/>
      <c r="D2199" s="26" t="n"/>
      <c r="E2199" s="26" t="n"/>
      <c r="F2199" s="27" t="n"/>
      <c r="G2199" s="26" t="n"/>
      <c r="H2199" s="28">
        <f>IFERROR(IF(G2199="","",VLOOKUP(G2199,'Setup - Vehicles'!$A$5:$D$504,4,0)),"")</f>
        <v/>
      </c>
      <c r="I2199" s="32">
        <f>IFERROR(IF(E2199="","",VLOOKUP(E2199,'Setup - Mix Design'!$A$5:$I$504,9,0)),"")</f>
        <v/>
      </c>
      <c r="J2199" s="32">
        <f>IF(OR(F2199="",I2199=""),"",F2199*I2199)</f>
        <v/>
      </c>
      <c r="K2199" s="26" t="n"/>
    </row>
    <row r="2200">
      <c r="A2200" s="31" t="n"/>
      <c r="B2200" s="26" t="n"/>
      <c r="C2200" s="26" t="n"/>
      <c r="D2200" s="26" t="n"/>
      <c r="E2200" s="26" t="n"/>
      <c r="F2200" s="27" t="n"/>
      <c r="G2200" s="26" t="n"/>
      <c r="H2200" s="28">
        <f>IFERROR(IF(G2200="","",VLOOKUP(G2200,'Setup - Vehicles'!$A$5:$D$504,4,0)),"")</f>
        <v/>
      </c>
      <c r="I2200" s="32">
        <f>IFERROR(IF(E2200="","",VLOOKUP(E2200,'Setup - Mix Design'!$A$5:$I$504,9,0)),"")</f>
        <v/>
      </c>
      <c r="J2200" s="32">
        <f>IF(OR(F2200="",I2200=""),"",F2200*I2200)</f>
        <v/>
      </c>
      <c r="K2200" s="26" t="n"/>
    </row>
    <row r="2201">
      <c r="A2201" s="31" t="n"/>
      <c r="B2201" s="26" t="n"/>
      <c r="C2201" s="26" t="n"/>
      <c r="D2201" s="26" t="n"/>
      <c r="E2201" s="26" t="n"/>
      <c r="F2201" s="27" t="n"/>
      <c r="G2201" s="26" t="n"/>
      <c r="H2201" s="28">
        <f>IFERROR(IF(G2201="","",VLOOKUP(G2201,'Setup - Vehicles'!$A$5:$D$504,4,0)),"")</f>
        <v/>
      </c>
      <c r="I2201" s="32">
        <f>IFERROR(IF(E2201="","",VLOOKUP(E2201,'Setup - Mix Design'!$A$5:$I$504,9,0)),"")</f>
        <v/>
      </c>
      <c r="J2201" s="32">
        <f>IF(OR(F2201="",I2201=""),"",F2201*I2201)</f>
        <v/>
      </c>
      <c r="K2201" s="26" t="n"/>
    </row>
    <row r="2202">
      <c r="A2202" s="31" t="n"/>
      <c r="B2202" s="26" t="n"/>
      <c r="C2202" s="26" t="n"/>
      <c r="D2202" s="26" t="n"/>
      <c r="E2202" s="26" t="n"/>
      <c r="F2202" s="27" t="n"/>
      <c r="G2202" s="26" t="n"/>
      <c r="H2202" s="28">
        <f>IFERROR(IF(G2202="","",VLOOKUP(G2202,'Setup - Vehicles'!$A$5:$D$504,4,0)),"")</f>
        <v/>
      </c>
      <c r="I2202" s="32">
        <f>IFERROR(IF(E2202="","",VLOOKUP(E2202,'Setup - Mix Design'!$A$5:$I$504,9,0)),"")</f>
        <v/>
      </c>
      <c r="J2202" s="32">
        <f>IF(OR(F2202="",I2202=""),"",F2202*I2202)</f>
        <v/>
      </c>
      <c r="K2202" s="26" t="n"/>
    </row>
    <row r="2203">
      <c r="A2203" s="31" t="n"/>
      <c r="B2203" s="26" t="n"/>
      <c r="C2203" s="26" t="n"/>
      <c r="D2203" s="26" t="n"/>
      <c r="E2203" s="26" t="n"/>
      <c r="F2203" s="27" t="n"/>
      <c r="G2203" s="26" t="n"/>
      <c r="H2203" s="28">
        <f>IFERROR(IF(G2203="","",VLOOKUP(G2203,'Setup - Vehicles'!$A$5:$D$504,4,0)),"")</f>
        <v/>
      </c>
      <c r="I2203" s="32">
        <f>IFERROR(IF(E2203="","",VLOOKUP(E2203,'Setup - Mix Design'!$A$5:$I$504,9,0)),"")</f>
        <v/>
      </c>
      <c r="J2203" s="32">
        <f>IF(OR(F2203="",I2203=""),"",F2203*I2203)</f>
        <v/>
      </c>
      <c r="K2203" s="26" t="n"/>
    </row>
    <row r="2204">
      <c r="A2204" s="31" t="n"/>
      <c r="B2204" s="26" t="n"/>
      <c r="C2204" s="26" t="n"/>
      <c r="D2204" s="26" t="n"/>
      <c r="E2204" s="26" t="n"/>
      <c r="F2204" s="27" t="n"/>
      <c r="G2204" s="26" t="n"/>
      <c r="H2204" s="28">
        <f>IFERROR(IF(G2204="","",VLOOKUP(G2204,'Setup - Vehicles'!$A$5:$D$504,4,0)),"")</f>
        <v/>
      </c>
      <c r="I2204" s="32">
        <f>IFERROR(IF(E2204="","",VLOOKUP(E2204,'Setup - Mix Design'!$A$5:$I$504,9,0)),"")</f>
        <v/>
      </c>
      <c r="J2204" s="32">
        <f>IF(OR(F2204="",I2204=""),"",F2204*I2204)</f>
        <v/>
      </c>
      <c r="K2204" s="26" t="n"/>
    </row>
    <row r="2205">
      <c r="A2205" s="31" t="n"/>
      <c r="B2205" s="26" t="n"/>
      <c r="C2205" s="26" t="n"/>
      <c r="D2205" s="26" t="n"/>
      <c r="E2205" s="26" t="n"/>
      <c r="F2205" s="27" t="n"/>
      <c r="G2205" s="26" t="n"/>
      <c r="H2205" s="28">
        <f>IFERROR(IF(G2205="","",VLOOKUP(G2205,'Setup - Vehicles'!$A$5:$D$504,4,0)),"")</f>
        <v/>
      </c>
      <c r="I2205" s="32">
        <f>IFERROR(IF(E2205="","",VLOOKUP(E2205,'Setup - Mix Design'!$A$5:$I$504,9,0)),"")</f>
        <v/>
      </c>
      <c r="J2205" s="32">
        <f>IF(OR(F2205="",I2205=""),"",F2205*I2205)</f>
        <v/>
      </c>
      <c r="K2205" s="26" t="n"/>
    </row>
    <row r="2206">
      <c r="A2206" s="31" t="n"/>
      <c r="B2206" s="26" t="n"/>
      <c r="C2206" s="26" t="n"/>
      <c r="D2206" s="26" t="n"/>
      <c r="E2206" s="26" t="n"/>
      <c r="F2206" s="27" t="n"/>
      <c r="G2206" s="26" t="n"/>
      <c r="H2206" s="28">
        <f>IFERROR(IF(G2206="","",VLOOKUP(G2206,'Setup - Vehicles'!$A$5:$D$504,4,0)),"")</f>
        <v/>
      </c>
      <c r="I2206" s="32">
        <f>IFERROR(IF(E2206="","",VLOOKUP(E2206,'Setup - Mix Design'!$A$5:$I$504,9,0)),"")</f>
        <v/>
      </c>
      <c r="J2206" s="32">
        <f>IF(OR(F2206="",I2206=""),"",F2206*I2206)</f>
        <v/>
      </c>
      <c r="K2206" s="26" t="n"/>
    </row>
    <row r="2207">
      <c r="A2207" s="31" t="n"/>
      <c r="B2207" s="26" t="n"/>
      <c r="C2207" s="26" t="n"/>
      <c r="D2207" s="26" t="n"/>
      <c r="E2207" s="26" t="n"/>
      <c r="F2207" s="27" t="n"/>
      <c r="G2207" s="26" t="n"/>
      <c r="H2207" s="28">
        <f>IFERROR(IF(G2207="","",VLOOKUP(G2207,'Setup - Vehicles'!$A$5:$D$504,4,0)),"")</f>
        <v/>
      </c>
      <c r="I2207" s="32">
        <f>IFERROR(IF(E2207="","",VLOOKUP(E2207,'Setup - Mix Design'!$A$5:$I$504,9,0)),"")</f>
        <v/>
      </c>
      <c r="J2207" s="32">
        <f>IF(OR(F2207="",I2207=""),"",F2207*I2207)</f>
        <v/>
      </c>
      <c r="K2207" s="26" t="n"/>
    </row>
    <row r="2208">
      <c r="A2208" s="31" t="n"/>
      <c r="B2208" s="26" t="n"/>
      <c r="C2208" s="26" t="n"/>
      <c r="D2208" s="26" t="n"/>
      <c r="E2208" s="26" t="n"/>
      <c r="F2208" s="27" t="n"/>
      <c r="G2208" s="26" t="n"/>
      <c r="H2208" s="28">
        <f>IFERROR(IF(G2208="","",VLOOKUP(G2208,'Setup - Vehicles'!$A$5:$D$504,4,0)),"")</f>
        <v/>
      </c>
      <c r="I2208" s="32">
        <f>IFERROR(IF(E2208="","",VLOOKUP(E2208,'Setup - Mix Design'!$A$5:$I$504,9,0)),"")</f>
        <v/>
      </c>
      <c r="J2208" s="32">
        <f>IF(OR(F2208="",I2208=""),"",F2208*I2208)</f>
        <v/>
      </c>
      <c r="K2208" s="26" t="n"/>
    </row>
    <row r="2209">
      <c r="A2209" s="31" t="n"/>
      <c r="B2209" s="26" t="n"/>
      <c r="C2209" s="26" t="n"/>
      <c r="D2209" s="26" t="n"/>
      <c r="E2209" s="26" t="n"/>
      <c r="F2209" s="27" t="n"/>
      <c r="G2209" s="26" t="n"/>
      <c r="H2209" s="28">
        <f>IFERROR(IF(G2209="","",VLOOKUP(G2209,'Setup - Vehicles'!$A$5:$D$504,4,0)),"")</f>
        <v/>
      </c>
      <c r="I2209" s="32">
        <f>IFERROR(IF(E2209="","",VLOOKUP(E2209,'Setup - Mix Design'!$A$5:$I$504,9,0)),"")</f>
        <v/>
      </c>
      <c r="J2209" s="32">
        <f>IF(OR(F2209="",I2209=""),"",F2209*I2209)</f>
        <v/>
      </c>
      <c r="K2209" s="26" t="n"/>
    </row>
    <row r="2210">
      <c r="A2210" s="31" t="n"/>
      <c r="B2210" s="26" t="n"/>
      <c r="C2210" s="26" t="n"/>
      <c r="D2210" s="26" t="n"/>
      <c r="E2210" s="26" t="n"/>
      <c r="F2210" s="27" t="n"/>
      <c r="G2210" s="26" t="n"/>
      <c r="H2210" s="28">
        <f>IFERROR(IF(G2210="","",VLOOKUP(G2210,'Setup - Vehicles'!$A$5:$D$504,4,0)),"")</f>
        <v/>
      </c>
      <c r="I2210" s="32">
        <f>IFERROR(IF(E2210="","",VLOOKUP(E2210,'Setup - Mix Design'!$A$5:$I$504,9,0)),"")</f>
        <v/>
      </c>
      <c r="J2210" s="32">
        <f>IF(OR(F2210="",I2210=""),"",F2210*I2210)</f>
        <v/>
      </c>
      <c r="K2210" s="26" t="n"/>
    </row>
    <row r="2211">
      <c r="A2211" s="31" t="n"/>
      <c r="B2211" s="26" t="n"/>
      <c r="C2211" s="26" t="n"/>
      <c r="D2211" s="26" t="n"/>
      <c r="E2211" s="26" t="n"/>
      <c r="F2211" s="27" t="n"/>
      <c r="G2211" s="26" t="n"/>
      <c r="H2211" s="28">
        <f>IFERROR(IF(G2211="","",VLOOKUP(G2211,'Setup - Vehicles'!$A$5:$D$504,4,0)),"")</f>
        <v/>
      </c>
      <c r="I2211" s="32">
        <f>IFERROR(IF(E2211="","",VLOOKUP(E2211,'Setup - Mix Design'!$A$5:$I$504,9,0)),"")</f>
        <v/>
      </c>
      <c r="J2211" s="32">
        <f>IF(OR(F2211="",I2211=""),"",F2211*I2211)</f>
        <v/>
      </c>
      <c r="K2211" s="26" t="n"/>
    </row>
    <row r="2212">
      <c r="A2212" s="31" t="n"/>
      <c r="B2212" s="26" t="n"/>
      <c r="C2212" s="26" t="n"/>
      <c r="D2212" s="26" t="n"/>
      <c r="E2212" s="26" t="n"/>
      <c r="F2212" s="27" t="n"/>
      <c r="G2212" s="26" t="n"/>
      <c r="H2212" s="28">
        <f>IFERROR(IF(G2212="","",VLOOKUP(G2212,'Setup - Vehicles'!$A$5:$D$504,4,0)),"")</f>
        <v/>
      </c>
      <c r="I2212" s="32">
        <f>IFERROR(IF(E2212="","",VLOOKUP(E2212,'Setup - Mix Design'!$A$5:$I$504,9,0)),"")</f>
        <v/>
      </c>
      <c r="J2212" s="32">
        <f>IF(OR(F2212="",I2212=""),"",F2212*I2212)</f>
        <v/>
      </c>
      <c r="K2212" s="26" t="n"/>
    </row>
    <row r="2213">
      <c r="A2213" s="31" t="n"/>
      <c r="B2213" s="26" t="n"/>
      <c r="C2213" s="26" t="n"/>
      <c r="D2213" s="26" t="n"/>
      <c r="E2213" s="26" t="n"/>
      <c r="F2213" s="27" t="n"/>
      <c r="G2213" s="26" t="n"/>
      <c r="H2213" s="28">
        <f>IFERROR(IF(G2213="","",VLOOKUP(G2213,'Setup - Vehicles'!$A$5:$D$504,4,0)),"")</f>
        <v/>
      </c>
      <c r="I2213" s="32">
        <f>IFERROR(IF(E2213="","",VLOOKUP(E2213,'Setup - Mix Design'!$A$5:$I$504,9,0)),"")</f>
        <v/>
      </c>
      <c r="J2213" s="32">
        <f>IF(OR(F2213="",I2213=""),"",F2213*I2213)</f>
        <v/>
      </c>
      <c r="K2213" s="26" t="n"/>
    </row>
    <row r="2214">
      <c r="A2214" s="31" t="n"/>
      <c r="B2214" s="26" t="n"/>
      <c r="C2214" s="26" t="n"/>
      <c r="D2214" s="26" t="n"/>
      <c r="E2214" s="26" t="n"/>
      <c r="F2214" s="27" t="n"/>
      <c r="G2214" s="26" t="n"/>
      <c r="H2214" s="28">
        <f>IFERROR(IF(G2214="","",VLOOKUP(G2214,'Setup - Vehicles'!$A$5:$D$504,4,0)),"")</f>
        <v/>
      </c>
      <c r="I2214" s="32">
        <f>IFERROR(IF(E2214="","",VLOOKUP(E2214,'Setup - Mix Design'!$A$5:$I$504,9,0)),"")</f>
        <v/>
      </c>
      <c r="J2214" s="32">
        <f>IF(OR(F2214="",I2214=""),"",F2214*I2214)</f>
        <v/>
      </c>
      <c r="K2214" s="26" t="n"/>
    </row>
    <row r="2215">
      <c r="A2215" s="31" t="n"/>
      <c r="B2215" s="26" t="n"/>
      <c r="C2215" s="26" t="n"/>
      <c r="D2215" s="26" t="n"/>
      <c r="E2215" s="26" t="n"/>
      <c r="F2215" s="27" t="n"/>
      <c r="G2215" s="26" t="n"/>
      <c r="H2215" s="28">
        <f>IFERROR(IF(G2215="","",VLOOKUP(G2215,'Setup - Vehicles'!$A$5:$D$504,4,0)),"")</f>
        <v/>
      </c>
      <c r="I2215" s="32">
        <f>IFERROR(IF(E2215="","",VLOOKUP(E2215,'Setup - Mix Design'!$A$5:$I$504,9,0)),"")</f>
        <v/>
      </c>
      <c r="J2215" s="32">
        <f>IF(OR(F2215="",I2215=""),"",F2215*I2215)</f>
        <v/>
      </c>
      <c r="K2215" s="26" t="n"/>
    </row>
    <row r="2216">
      <c r="A2216" s="31" t="n"/>
      <c r="B2216" s="26" t="n"/>
      <c r="C2216" s="26" t="n"/>
      <c r="D2216" s="26" t="n"/>
      <c r="E2216" s="26" t="n"/>
      <c r="F2216" s="27" t="n"/>
      <c r="G2216" s="26" t="n"/>
      <c r="H2216" s="28">
        <f>IFERROR(IF(G2216="","",VLOOKUP(G2216,'Setup - Vehicles'!$A$5:$D$504,4,0)),"")</f>
        <v/>
      </c>
      <c r="I2216" s="32">
        <f>IFERROR(IF(E2216="","",VLOOKUP(E2216,'Setup - Mix Design'!$A$5:$I$504,9,0)),"")</f>
        <v/>
      </c>
      <c r="J2216" s="32">
        <f>IF(OR(F2216="",I2216=""),"",F2216*I2216)</f>
        <v/>
      </c>
      <c r="K2216" s="26" t="n"/>
    </row>
    <row r="2217">
      <c r="A2217" s="31" t="n"/>
      <c r="B2217" s="26" t="n"/>
      <c r="C2217" s="26" t="n"/>
      <c r="D2217" s="26" t="n"/>
      <c r="E2217" s="26" t="n"/>
      <c r="F2217" s="27" t="n"/>
      <c r="G2217" s="26" t="n"/>
      <c r="H2217" s="28">
        <f>IFERROR(IF(G2217="","",VLOOKUP(G2217,'Setup - Vehicles'!$A$5:$D$504,4,0)),"")</f>
        <v/>
      </c>
      <c r="I2217" s="32">
        <f>IFERROR(IF(E2217="","",VLOOKUP(E2217,'Setup - Mix Design'!$A$5:$I$504,9,0)),"")</f>
        <v/>
      </c>
      <c r="J2217" s="32">
        <f>IF(OR(F2217="",I2217=""),"",F2217*I2217)</f>
        <v/>
      </c>
      <c r="K2217" s="26" t="n"/>
    </row>
    <row r="2218">
      <c r="A2218" s="31" t="n"/>
      <c r="B2218" s="26" t="n"/>
      <c r="C2218" s="26" t="n"/>
      <c r="D2218" s="26" t="n"/>
      <c r="E2218" s="26" t="n"/>
      <c r="F2218" s="27" t="n"/>
      <c r="G2218" s="26" t="n"/>
      <c r="H2218" s="28">
        <f>IFERROR(IF(G2218="","",VLOOKUP(G2218,'Setup - Vehicles'!$A$5:$D$504,4,0)),"")</f>
        <v/>
      </c>
      <c r="I2218" s="32">
        <f>IFERROR(IF(E2218="","",VLOOKUP(E2218,'Setup - Mix Design'!$A$5:$I$504,9,0)),"")</f>
        <v/>
      </c>
      <c r="J2218" s="32">
        <f>IF(OR(F2218="",I2218=""),"",F2218*I2218)</f>
        <v/>
      </c>
      <c r="K2218" s="26" t="n"/>
    </row>
    <row r="2219">
      <c r="A2219" s="31" t="n"/>
      <c r="B2219" s="26" t="n"/>
      <c r="C2219" s="26" t="n"/>
      <c r="D2219" s="26" t="n"/>
      <c r="E2219" s="26" t="n"/>
      <c r="F2219" s="27" t="n"/>
      <c r="G2219" s="26" t="n"/>
      <c r="H2219" s="28">
        <f>IFERROR(IF(G2219="","",VLOOKUP(G2219,'Setup - Vehicles'!$A$5:$D$504,4,0)),"")</f>
        <v/>
      </c>
      <c r="I2219" s="32">
        <f>IFERROR(IF(E2219="","",VLOOKUP(E2219,'Setup - Mix Design'!$A$5:$I$504,9,0)),"")</f>
        <v/>
      </c>
      <c r="J2219" s="32">
        <f>IF(OR(F2219="",I2219=""),"",F2219*I2219)</f>
        <v/>
      </c>
      <c r="K2219" s="26" t="n"/>
    </row>
    <row r="2220">
      <c r="A2220" s="31" t="n"/>
      <c r="B2220" s="26" t="n"/>
      <c r="C2220" s="26" t="n"/>
      <c r="D2220" s="26" t="n"/>
      <c r="E2220" s="26" t="n"/>
      <c r="F2220" s="27" t="n"/>
      <c r="G2220" s="26" t="n"/>
      <c r="H2220" s="28">
        <f>IFERROR(IF(G2220="","",VLOOKUP(G2220,'Setup - Vehicles'!$A$5:$D$504,4,0)),"")</f>
        <v/>
      </c>
      <c r="I2220" s="32">
        <f>IFERROR(IF(E2220="","",VLOOKUP(E2220,'Setup - Mix Design'!$A$5:$I$504,9,0)),"")</f>
        <v/>
      </c>
      <c r="J2220" s="32">
        <f>IF(OR(F2220="",I2220=""),"",F2220*I2220)</f>
        <v/>
      </c>
      <c r="K2220" s="26" t="n"/>
    </row>
    <row r="2221">
      <c r="A2221" s="31" t="n"/>
      <c r="B2221" s="26" t="n"/>
      <c r="C2221" s="26" t="n"/>
      <c r="D2221" s="26" t="n"/>
      <c r="E2221" s="26" t="n"/>
      <c r="F2221" s="27" t="n"/>
      <c r="G2221" s="26" t="n"/>
      <c r="H2221" s="28">
        <f>IFERROR(IF(G2221="","",VLOOKUP(G2221,'Setup - Vehicles'!$A$5:$D$504,4,0)),"")</f>
        <v/>
      </c>
      <c r="I2221" s="32">
        <f>IFERROR(IF(E2221="","",VLOOKUP(E2221,'Setup - Mix Design'!$A$5:$I$504,9,0)),"")</f>
        <v/>
      </c>
      <c r="J2221" s="32">
        <f>IF(OR(F2221="",I2221=""),"",F2221*I2221)</f>
        <v/>
      </c>
      <c r="K2221" s="26" t="n"/>
    </row>
    <row r="2222">
      <c r="A2222" s="31" t="n"/>
      <c r="B2222" s="26" t="n"/>
      <c r="C2222" s="26" t="n"/>
      <c r="D2222" s="26" t="n"/>
      <c r="E2222" s="26" t="n"/>
      <c r="F2222" s="27" t="n"/>
      <c r="G2222" s="26" t="n"/>
      <c r="H2222" s="28">
        <f>IFERROR(IF(G2222="","",VLOOKUP(G2222,'Setup - Vehicles'!$A$5:$D$504,4,0)),"")</f>
        <v/>
      </c>
      <c r="I2222" s="32">
        <f>IFERROR(IF(E2222="","",VLOOKUP(E2222,'Setup - Mix Design'!$A$5:$I$504,9,0)),"")</f>
        <v/>
      </c>
      <c r="J2222" s="32">
        <f>IF(OR(F2222="",I2222=""),"",F2222*I2222)</f>
        <v/>
      </c>
      <c r="K2222" s="26" t="n"/>
    </row>
    <row r="2223">
      <c r="A2223" s="31" t="n"/>
      <c r="B2223" s="26" t="n"/>
      <c r="C2223" s="26" t="n"/>
      <c r="D2223" s="26" t="n"/>
      <c r="E2223" s="26" t="n"/>
      <c r="F2223" s="27" t="n"/>
      <c r="G2223" s="26" t="n"/>
      <c r="H2223" s="28">
        <f>IFERROR(IF(G2223="","",VLOOKUP(G2223,'Setup - Vehicles'!$A$5:$D$504,4,0)),"")</f>
        <v/>
      </c>
      <c r="I2223" s="32">
        <f>IFERROR(IF(E2223="","",VLOOKUP(E2223,'Setup - Mix Design'!$A$5:$I$504,9,0)),"")</f>
        <v/>
      </c>
      <c r="J2223" s="32">
        <f>IF(OR(F2223="",I2223=""),"",F2223*I2223)</f>
        <v/>
      </c>
      <c r="K2223" s="26" t="n"/>
    </row>
    <row r="2224">
      <c r="A2224" s="31" t="n"/>
      <c r="B2224" s="26" t="n"/>
      <c r="C2224" s="26" t="n"/>
      <c r="D2224" s="26" t="n"/>
      <c r="E2224" s="26" t="n"/>
      <c r="F2224" s="27" t="n"/>
      <c r="G2224" s="26" t="n"/>
      <c r="H2224" s="28">
        <f>IFERROR(IF(G2224="","",VLOOKUP(G2224,'Setup - Vehicles'!$A$5:$D$504,4,0)),"")</f>
        <v/>
      </c>
      <c r="I2224" s="32">
        <f>IFERROR(IF(E2224="","",VLOOKUP(E2224,'Setup - Mix Design'!$A$5:$I$504,9,0)),"")</f>
        <v/>
      </c>
      <c r="J2224" s="32">
        <f>IF(OR(F2224="",I2224=""),"",F2224*I2224)</f>
        <v/>
      </c>
      <c r="K2224" s="26" t="n"/>
    </row>
    <row r="2225">
      <c r="A2225" s="31" t="n"/>
      <c r="B2225" s="26" t="n"/>
      <c r="C2225" s="26" t="n"/>
      <c r="D2225" s="26" t="n"/>
      <c r="E2225" s="26" t="n"/>
      <c r="F2225" s="27" t="n"/>
      <c r="G2225" s="26" t="n"/>
      <c r="H2225" s="28">
        <f>IFERROR(IF(G2225="","",VLOOKUP(G2225,'Setup - Vehicles'!$A$5:$D$504,4,0)),"")</f>
        <v/>
      </c>
      <c r="I2225" s="32">
        <f>IFERROR(IF(E2225="","",VLOOKUP(E2225,'Setup - Mix Design'!$A$5:$I$504,9,0)),"")</f>
        <v/>
      </c>
      <c r="J2225" s="32">
        <f>IF(OR(F2225="",I2225=""),"",F2225*I2225)</f>
        <v/>
      </c>
      <c r="K2225" s="26" t="n"/>
    </row>
    <row r="2226">
      <c r="A2226" s="31" t="n"/>
      <c r="B2226" s="26" t="n"/>
      <c r="C2226" s="26" t="n"/>
      <c r="D2226" s="26" t="n"/>
      <c r="E2226" s="26" t="n"/>
      <c r="F2226" s="27" t="n"/>
      <c r="G2226" s="26" t="n"/>
      <c r="H2226" s="28">
        <f>IFERROR(IF(G2226="","",VLOOKUP(G2226,'Setup - Vehicles'!$A$5:$D$504,4,0)),"")</f>
        <v/>
      </c>
      <c r="I2226" s="32">
        <f>IFERROR(IF(E2226="","",VLOOKUP(E2226,'Setup - Mix Design'!$A$5:$I$504,9,0)),"")</f>
        <v/>
      </c>
      <c r="J2226" s="32">
        <f>IF(OR(F2226="",I2226=""),"",F2226*I2226)</f>
        <v/>
      </c>
      <c r="K2226" s="26" t="n"/>
    </row>
    <row r="2227">
      <c r="A2227" s="31" t="n"/>
      <c r="B2227" s="26" t="n"/>
      <c r="C2227" s="26" t="n"/>
      <c r="D2227" s="26" t="n"/>
      <c r="E2227" s="26" t="n"/>
      <c r="F2227" s="27" t="n"/>
      <c r="G2227" s="26" t="n"/>
      <c r="H2227" s="28">
        <f>IFERROR(IF(G2227="","",VLOOKUP(G2227,'Setup - Vehicles'!$A$5:$D$504,4,0)),"")</f>
        <v/>
      </c>
      <c r="I2227" s="32">
        <f>IFERROR(IF(E2227="","",VLOOKUP(E2227,'Setup - Mix Design'!$A$5:$I$504,9,0)),"")</f>
        <v/>
      </c>
      <c r="J2227" s="32">
        <f>IF(OR(F2227="",I2227=""),"",F2227*I2227)</f>
        <v/>
      </c>
      <c r="K2227" s="26" t="n"/>
    </row>
    <row r="2228">
      <c r="A2228" s="31" t="n"/>
      <c r="B2228" s="26" t="n"/>
      <c r="C2228" s="26" t="n"/>
      <c r="D2228" s="26" t="n"/>
      <c r="E2228" s="26" t="n"/>
      <c r="F2228" s="27" t="n"/>
      <c r="G2228" s="26" t="n"/>
      <c r="H2228" s="28">
        <f>IFERROR(IF(G2228="","",VLOOKUP(G2228,'Setup - Vehicles'!$A$5:$D$504,4,0)),"")</f>
        <v/>
      </c>
      <c r="I2228" s="32">
        <f>IFERROR(IF(E2228="","",VLOOKUP(E2228,'Setup - Mix Design'!$A$5:$I$504,9,0)),"")</f>
        <v/>
      </c>
      <c r="J2228" s="32">
        <f>IF(OR(F2228="",I2228=""),"",F2228*I2228)</f>
        <v/>
      </c>
      <c r="K2228" s="26" t="n"/>
    </row>
    <row r="2229">
      <c r="A2229" s="31" t="n"/>
      <c r="B2229" s="26" t="n"/>
      <c r="C2229" s="26" t="n"/>
      <c r="D2229" s="26" t="n"/>
      <c r="E2229" s="26" t="n"/>
      <c r="F2229" s="27" t="n"/>
      <c r="G2229" s="26" t="n"/>
      <c r="H2229" s="28">
        <f>IFERROR(IF(G2229="","",VLOOKUP(G2229,'Setup - Vehicles'!$A$5:$D$504,4,0)),"")</f>
        <v/>
      </c>
      <c r="I2229" s="32">
        <f>IFERROR(IF(E2229="","",VLOOKUP(E2229,'Setup - Mix Design'!$A$5:$I$504,9,0)),"")</f>
        <v/>
      </c>
      <c r="J2229" s="32">
        <f>IF(OR(F2229="",I2229=""),"",F2229*I2229)</f>
        <v/>
      </c>
      <c r="K2229" s="26" t="n"/>
    </row>
    <row r="2230">
      <c r="A2230" s="31" t="n"/>
      <c r="B2230" s="26" t="n"/>
      <c r="C2230" s="26" t="n"/>
      <c r="D2230" s="26" t="n"/>
      <c r="E2230" s="26" t="n"/>
      <c r="F2230" s="27" t="n"/>
      <c r="G2230" s="26" t="n"/>
      <c r="H2230" s="28">
        <f>IFERROR(IF(G2230="","",VLOOKUP(G2230,'Setup - Vehicles'!$A$5:$D$504,4,0)),"")</f>
        <v/>
      </c>
      <c r="I2230" s="32">
        <f>IFERROR(IF(E2230="","",VLOOKUP(E2230,'Setup - Mix Design'!$A$5:$I$504,9,0)),"")</f>
        <v/>
      </c>
      <c r="J2230" s="32">
        <f>IF(OR(F2230="",I2230=""),"",F2230*I2230)</f>
        <v/>
      </c>
      <c r="K2230" s="26" t="n"/>
    </row>
    <row r="2231">
      <c r="A2231" s="31" t="n"/>
      <c r="B2231" s="26" t="n"/>
      <c r="C2231" s="26" t="n"/>
      <c r="D2231" s="26" t="n"/>
      <c r="E2231" s="26" t="n"/>
      <c r="F2231" s="27" t="n"/>
      <c r="G2231" s="26" t="n"/>
      <c r="H2231" s="28">
        <f>IFERROR(IF(G2231="","",VLOOKUP(G2231,'Setup - Vehicles'!$A$5:$D$504,4,0)),"")</f>
        <v/>
      </c>
      <c r="I2231" s="32">
        <f>IFERROR(IF(E2231="","",VLOOKUP(E2231,'Setup - Mix Design'!$A$5:$I$504,9,0)),"")</f>
        <v/>
      </c>
      <c r="J2231" s="32">
        <f>IF(OR(F2231="",I2231=""),"",F2231*I2231)</f>
        <v/>
      </c>
      <c r="K2231" s="26" t="n"/>
    </row>
    <row r="2232">
      <c r="A2232" s="31" t="n"/>
      <c r="B2232" s="26" t="n"/>
      <c r="C2232" s="26" t="n"/>
      <c r="D2232" s="26" t="n"/>
      <c r="E2232" s="26" t="n"/>
      <c r="F2232" s="27" t="n"/>
      <c r="G2232" s="26" t="n"/>
      <c r="H2232" s="28">
        <f>IFERROR(IF(G2232="","",VLOOKUP(G2232,'Setup - Vehicles'!$A$5:$D$504,4,0)),"")</f>
        <v/>
      </c>
      <c r="I2232" s="32">
        <f>IFERROR(IF(E2232="","",VLOOKUP(E2232,'Setup - Mix Design'!$A$5:$I$504,9,0)),"")</f>
        <v/>
      </c>
      <c r="J2232" s="32">
        <f>IF(OR(F2232="",I2232=""),"",F2232*I2232)</f>
        <v/>
      </c>
      <c r="K2232" s="26" t="n"/>
    </row>
    <row r="2233">
      <c r="A2233" s="31" t="n"/>
      <c r="B2233" s="26" t="n"/>
      <c r="C2233" s="26" t="n"/>
      <c r="D2233" s="26" t="n"/>
      <c r="E2233" s="26" t="n"/>
      <c r="F2233" s="27" t="n"/>
      <c r="G2233" s="26" t="n"/>
      <c r="H2233" s="28">
        <f>IFERROR(IF(G2233="","",VLOOKUP(G2233,'Setup - Vehicles'!$A$5:$D$504,4,0)),"")</f>
        <v/>
      </c>
      <c r="I2233" s="32">
        <f>IFERROR(IF(E2233="","",VLOOKUP(E2233,'Setup - Mix Design'!$A$5:$I$504,9,0)),"")</f>
        <v/>
      </c>
      <c r="J2233" s="32">
        <f>IF(OR(F2233="",I2233=""),"",F2233*I2233)</f>
        <v/>
      </c>
      <c r="K2233" s="26" t="n"/>
    </row>
    <row r="2234">
      <c r="A2234" s="31" t="n"/>
      <c r="B2234" s="26" t="n"/>
      <c r="C2234" s="26" t="n"/>
      <c r="D2234" s="26" t="n"/>
      <c r="E2234" s="26" t="n"/>
      <c r="F2234" s="27" t="n"/>
      <c r="G2234" s="26" t="n"/>
      <c r="H2234" s="28">
        <f>IFERROR(IF(G2234="","",VLOOKUP(G2234,'Setup - Vehicles'!$A$5:$D$504,4,0)),"")</f>
        <v/>
      </c>
      <c r="I2234" s="32">
        <f>IFERROR(IF(E2234="","",VLOOKUP(E2234,'Setup - Mix Design'!$A$5:$I$504,9,0)),"")</f>
        <v/>
      </c>
      <c r="J2234" s="32">
        <f>IF(OR(F2234="",I2234=""),"",F2234*I2234)</f>
        <v/>
      </c>
      <c r="K2234" s="26" t="n"/>
    </row>
    <row r="2235">
      <c r="A2235" s="31" t="n"/>
      <c r="B2235" s="26" t="n"/>
      <c r="C2235" s="26" t="n"/>
      <c r="D2235" s="26" t="n"/>
      <c r="E2235" s="26" t="n"/>
      <c r="F2235" s="27" t="n"/>
      <c r="G2235" s="26" t="n"/>
      <c r="H2235" s="28">
        <f>IFERROR(IF(G2235="","",VLOOKUP(G2235,'Setup - Vehicles'!$A$5:$D$504,4,0)),"")</f>
        <v/>
      </c>
      <c r="I2235" s="32">
        <f>IFERROR(IF(E2235="","",VLOOKUP(E2235,'Setup - Mix Design'!$A$5:$I$504,9,0)),"")</f>
        <v/>
      </c>
      <c r="J2235" s="32">
        <f>IF(OR(F2235="",I2235=""),"",F2235*I2235)</f>
        <v/>
      </c>
      <c r="K2235" s="26" t="n"/>
    </row>
    <row r="2236">
      <c r="A2236" s="31" t="n"/>
      <c r="B2236" s="26" t="n"/>
      <c r="C2236" s="26" t="n"/>
      <c r="D2236" s="26" t="n"/>
      <c r="E2236" s="26" t="n"/>
      <c r="F2236" s="27" t="n"/>
      <c r="G2236" s="26" t="n"/>
      <c r="H2236" s="28">
        <f>IFERROR(IF(G2236="","",VLOOKUP(G2236,'Setup - Vehicles'!$A$5:$D$504,4,0)),"")</f>
        <v/>
      </c>
      <c r="I2236" s="32">
        <f>IFERROR(IF(E2236="","",VLOOKUP(E2236,'Setup - Mix Design'!$A$5:$I$504,9,0)),"")</f>
        <v/>
      </c>
      <c r="J2236" s="32">
        <f>IF(OR(F2236="",I2236=""),"",F2236*I2236)</f>
        <v/>
      </c>
      <c r="K2236" s="26" t="n"/>
    </row>
    <row r="2237">
      <c r="A2237" s="31" t="n"/>
      <c r="B2237" s="26" t="n"/>
      <c r="C2237" s="26" t="n"/>
      <c r="D2237" s="26" t="n"/>
      <c r="E2237" s="26" t="n"/>
      <c r="F2237" s="27" t="n"/>
      <c r="G2237" s="26" t="n"/>
      <c r="H2237" s="28">
        <f>IFERROR(IF(G2237="","",VLOOKUP(G2237,'Setup - Vehicles'!$A$5:$D$504,4,0)),"")</f>
        <v/>
      </c>
      <c r="I2237" s="32">
        <f>IFERROR(IF(E2237="","",VLOOKUP(E2237,'Setup - Mix Design'!$A$5:$I$504,9,0)),"")</f>
        <v/>
      </c>
      <c r="J2237" s="32">
        <f>IF(OR(F2237="",I2237=""),"",F2237*I2237)</f>
        <v/>
      </c>
      <c r="K2237" s="26" t="n"/>
    </row>
    <row r="2238">
      <c r="A2238" s="31" t="n"/>
      <c r="B2238" s="26" t="n"/>
      <c r="C2238" s="26" t="n"/>
      <c r="D2238" s="26" t="n"/>
      <c r="E2238" s="26" t="n"/>
      <c r="F2238" s="27" t="n"/>
      <c r="G2238" s="26" t="n"/>
      <c r="H2238" s="28">
        <f>IFERROR(IF(G2238="","",VLOOKUP(G2238,'Setup - Vehicles'!$A$5:$D$504,4,0)),"")</f>
        <v/>
      </c>
      <c r="I2238" s="32">
        <f>IFERROR(IF(E2238="","",VLOOKUP(E2238,'Setup - Mix Design'!$A$5:$I$504,9,0)),"")</f>
        <v/>
      </c>
      <c r="J2238" s="32">
        <f>IF(OR(F2238="",I2238=""),"",F2238*I2238)</f>
        <v/>
      </c>
      <c r="K2238" s="26" t="n"/>
    </row>
    <row r="2239">
      <c r="A2239" s="31" t="n"/>
      <c r="B2239" s="26" t="n"/>
      <c r="C2239" s="26" t="n"/>
      <c r="D2239" s="26" t="n"/>
      <c r="E2239" s="26" t="n"/>
      <c r="F2239" s="27" t="n"/>
      <c r="G2239" s="26" t="n"/>
      <c r="H2239" s="28">
        <f>IFERROR(IF(G2239="","",VLOOKUP(G2239,'Setup - Vehicles'!$A$5:$D$504,4,0)),"")</f>
        <v/>
      </c>
      <c r="I2239" s="32">
        <f>IFERROR(IF(E2239="","",VLOOKUP(E2239,'Setup - Mix Design'!$A$5:$I$504,9,0)),"")</f>
        <v/>
      </c>
      <c r="J2239" s="32">
        <f>IF(OR(F2239="",I2239=""),"",F2239*I2239)</f>
        <v/>
      </c>
      <c r="K2239" s="26" t="n"/>
    </row>
    <row r="2240">
      <c r="A2240" s="31" t="n"/>
      <c r="B2240" s="26" t="n"/>
      <c r="C2240" s="26" t="n"/>
      <c r="D2240" s="26" t="n"/>
      <c r="E2240" s="26" t="n"/>
      <c r="F2240" s="27" t="n"/>
      <c r="G2240" s="26" t="n"/>
      <c r="H2240" s="28">
        <f>IFERROR(IF(G2240="","",VLOOKUP(G2240,'Setup - Vehicles'!$A$5:$D$504,4,0)),"")</f>
        <v/>
      </c>
      <c r="I2240" s="32">
        <f>IFERROR(IF(E2240="","",VLOOKUP(E2240,'Setup - Mix Design'!$A$5:$I$504,9,0)),"")</f>
        <v/>
      </c>
      <c r="J2240" s="32">
        <f>IF(OR(F2240="",I2240=""),"",F2240*I2240)</f>
        <v/>
      </c>
      <c r="K2240" s="26" t="n"/>
    </row>
    <row r="2241">
      <c r="A2241" s="31" t="n"/>
      <c r="B2241" s="26" t="n"/>
      <c r="C2241" s="26" t="n"/>
      <c r="D2241" s="26" t="n"/>
      <c r="E2241" s="26" t="n"/>
      <c r="F2241" s="27" t="n"/>
      <c r="G2241" s="26" t="n"/>
      <c r="H2241" s="28">
        <f>IFERROR(IF(G2241="","",VLOOKUP(G2241,'Setup - Vehicles'!$A$5:$D$504,4,0)),"")</f>
        <v/>
      </c>
      <c r="I2241" s="32">
        <f>IFERROR(IF(E2241="","",VLOOKUP(E2241,'Setup - Mix Design'!$A$5:$I$504,9,0)),"")</f>
        <v/>
      </c>
      <c r="J2241" s="32">
        <f>IF(OR(F2241="",I2241=""),"",F2241*I2241)</f>
        <v/>
      </c>
      <c r="K2241" s="26" t="n"/>
    </row>
    <row r="2242">
      <c r="A2242" s="31" t="n"/>
      <c r="B2242" s="26" t="n"/>
      <c r="C2242" s="26" t="n"/>
      <c r="D2242" s="26" t="n"/>
      <c r="E2242" s="26" t="n"/>
      <c r="F2242" s="27" t="n"/>
      <c r="G2242" s="26" t="n"/>
      <c r="H2242" s="28">
        <f>IFERROR(IF(G2242="","",VLOOKUP(G2242,'Setup - Vehicles'!$A$5:$D$504,4,0)),"")</f>
        <v/>
      </c>
      <c r="I2242" s="32">
        <f>IFERROR(IF(E2242="","",VLOOKUP(E2242,'Setup - Mix Design'!$A$5:$I$504,9,0)),"")</f>
        <v/>
      </c>
      <c r="J2242" s="32">
        <f>IF(OR(F2242="",I2242=""),"",F2242*I2242)</f>
        <v/>
      </c>
      <c r="K2242" s="26" t="n"/>
    </row>
    <row r="2243">
      <c r="A2243" s="31" t="n"/>
      <c r="B2243" s="26" t="n"/>
      <c r="C2243" s="26" t="n"/>
      <c r="D2243" s="26" t="n"/>
      <c r="E2243" s="26" t="n"/>
      <c r="F2243" s="27" t="n"/>
      <c r="G2243" s="26" t="n"/>
      <c r="H2243" s="28">
        <f>IFERROR(IF(G2243="","",VLOOKUP(G2243,'Setup - Vehicles'!$A$5:$D$504,4,0)),"")</f>
        <v/>
      </c>
      <c r="I2243" s="32">
        <f>IFERROR(IF(E2243="","",VLOOKUP(E2243,'Setup - Mix Design'!$A$5:$I$504,9,0)),"")</f>
        <v/>
      </c>
      <c r="J2243" s="32">
        <f>IF(OR(F2243="",I2243=""),"",F2243*I2243)</f>
        <v/>
      </c>
      <c r="K2243" s="26" t="n"/>
    </row>
    <row r="2244">
      <c r="A2244" s="31" t="n"/>
      <c r="B2244" s="26" t="n"/>
      <c r="C2244" s="26" t="n"/>
      <c r="D2244" s="26" t="n"/>
      <c r="E2244" s="26" t="n"/>
      <c r="F2244" s="27" t="n"/>
      <c r="G2244" s="26" t="n"/>
      <c r="H2244" s="28">
        <f>IFERROR(IF(G2244="","",VLOOKUP(G2244,'Setup - Vehicles'!$A$5:$D$504,4,0)),"")</f>
        <v/>
      </c>
      <c r="I2244" s="32">
        <f>IFERROR(IF(E2244="","",VLOOKUP(E2244,'Setup - Mix Design'!$A$5:$I$504,9,0)),"")</f>
        <v/>
      </c>
      <c r="J2244" s="32">
        <f>IF(OR(F2244="",I2244=""),"",F2244*I2244)</f>
        <v/>
      </c>
      <c r="K2244" s="26" t="n"/>
    </row>
    <row r="2245">
      <c r="A2245" s="31" t="n"/>
      <c r="B2245" s="26" t="n"/>
      <c r="C2245" s="26" t="n"/>
      <c r="D2245" s="26" t="n"/>
      <c r="E2245" s="26" t="n"/>
      <c r="F2245" s="27" t="n"/>
      <c r="G2245" s="26" t="n"/>
      <c r="H2245" s="28">
        <f>IFERROR(IF(G2245="","",VLOOKUP(G2245,'Setup - Vehicles'!$A$5:$D$504,4,0)),"")</f>
        <v/>
      </c>
      <c r="I2245" s="32">
        <f>IFERROR(IF(E2245="","",VLOOKUP(E2245,'Setup - Mix Design'!$A$5:$I$504,9,0)),"")</f>
        <v/>
      </c>
      <c r="J2245" s="32">
        <f>IF(OR(F2245="",I2245=""),"",F2245*I2245)</f>
        <v/>
      </c>
      <c r="K2245" s="26" t="n"/>
    </row>
    <row r="2246">
      <c r="A2246" s="31" t="n"/>
      <c r="B2246" s="26" t="n"/>
      <c r="C2246" s="26" t="n"/>
      <c r="D2246" s="26" t="n"/>
      <c r="E2246" s="26" t="n"/>
      <c r="F2246" s="27" t="n"/>
      <c r="G2246" s="26" t="n"/>
      <c r="H2246" s="28">
        <f>IFERROR(IF(G2246="","",VLOOKUP(G2246,'Setup - Vehicles'!$A$5:$D$504,4,0)),"")</f>
        <v/>
      </c>
      <c r="I2246" s="32">
        <f>IFERROR(IF(E2246="","",VLOOKUP(E2246,'Setup - Mix Design'!$A$5:$I$504,9,0)),"")</f>
        <v/>
      </c>
      <c r="J2246" s="32">
        <f>IF(OR(F2246="",I2246=""),"",F2246*I2246)</f>
        <v/>
      </c>
      <c r="K2246" s="26" t="n"/>
    </row>
    <row r="2247">
      <c r="A2247" s="31" t="n"/>
      <c r="B2247" s="26" t="n"/>
      <c r="C2247" s="26" t="n"/>
      <c r="D2247" s="26" t="n"/>
      <c r="E2247" s="26" t="n"/>
      <c r="F2247" s="27" t="n"/>
      <c r="G2247" s="26" t="n"/>
      <c r="H2247" s="28">
        <f>IFERROR(IF(G2247="","",VLOOKUP(G2247,'Setup - Vehicles'!$A$5:$D$504,4,0)),"")</f>
        <v/>
      </c>
      <c r="I2247" s="32">
        <f>IFERROR(IF(E2247="","",VLOOKUP(E2247,'Setup - Mix Design'!$A$5:$I$504,9,0)),"")</f>
        <v/>
      </c>
      <c r="J2247" s="32">
        <f>IF(OR(F2247="",I2247=""),"",F2247*I2247)</f>
        <v/>
      </c>
      <c r="K2247" s="26" t="n"/>
    </row>
    <row r="2248">
      <c r="A2248" s="31" t="n"/>
      <c r="B2248" s="26" t="n"/>
      <c r="C2248" s="26" t="n"/>
      <c r="D2248" s="26" t="n"/>
      <c r="E2248" s="26" t="n"/>
      <c r="F2248" s="27" t="n"/>
      <c r="G2248" s="26" t="n"/>
      <c r="H2248" s="28">
        <f>IFERROR(IF(G2248="","",VLOOKUP(G2248,'Setup - Vehicles'!$A$5:$D$504,4,0)),"")</f>
        <v/>
      </c>
      <c r="I2248" s="32">
        <f>IFERROR(IF(E2248="","",VLOOKUP(E2248,'Setup - Mix Design'!$A$5:$I$504,9,0)),"")</f>
        <v/>
      </c>
      <c r="J2248" s="32">
        <f>IF(OR(F2248="",I2248=""),"",F2248*I2248)</f>
        <v/>
      </c>
      <c r="K2248" s="26" t="n"/>
    </row>
    <row r="2249">
      <c r="A2249" s="31" t="n"/>
      <c r="B2249" s="26" t="n"/>
      <c r="C2249" s="26" t="n"/>
      <c r="D2249" s="26" t="n"/>
      <c r="E2249" s="26" t="n"/>
      <c r="F2249" s="27" t="n"/>
      <c r="G2249" s="26" t="n"/>
      <c r="H2249" s="28">
        <f>IFERROR(IF(G2249="","",VLOOKUP(G2249,'Setup - Vehicles'!$A$5:$D$504,4,0)),"")</f>
        <v/>
      </c>
      <c r="I2249" s="32">
        <f>IFERROR(IF(E2249="","",VLOOKUP(E2249,'Setup - Mix Design'!$A$5:$I$504,9,0)),"")</f>
        <v/>
      </c>
      <c r="J2249" s="32">
        <f>IF(OR(F2249="",I2249=""),"",F2249*I2249)</f>
        <v/>
      </c>
      <c r="K2249" s="26" t="n"/>
    </row>
    <row r="2250">
      <c r="A2250" s="31" t="n"/>
      <c r="B2250" s="26" t="n"/>
      <c r="C2250" s="26" t="n"/>
      <c r="D2250" s="26" t="n"/>
      <c r="E2250" s="26" t="n"/>
      <c r="F2250" s="27" t="n"/>
      <c r="G2250" s="26" t="n"/>
      <c r="H2250" s="28">
        <f>IFERROR(IF(G2250="","",VLOOKUP(G2250,'Setup - Vehicles'!$A$5:$D$504,4,0)),"")</f>
        <v/>
      </c>
      <c r="I2250" s="32">
        <f>IFERROR(IF(E2250="","",VLOOKUP(E2250,'Setup - Mix Design'!$A$5:$I$504,9,0)),"")</f>
        <v/>
      </c>
      <c r="J2250" s="32">
        <f>IF(OR(F2250="",I2250=""),"",F2250*I2250)</f>
        <v/>
      </c>
      <c r="K2250" s="26" t="n"/>
    </row>
    <row r="2251">
      <c r="A2251" s="31" t="n"/>
      <c r="B2251" s="26" t="n"/>
      <c r="C2251" s="26" t="n"/>
      <c r="D2251" s="26" t="n"/>
      <c r="E2251" s="26" t="n"/>
      <c r="F2251" s="27" t="n"/>
      <c r="G2251" s="26" t="n"/>
      <c r="H2251" s="28">
        <f>IFERROR(IF(G2251="","",VLOOKUP(G2251,'Setup - Vehicles'!$A$5:$D$504,4,0)),"")</f>
        <v/>
      </c>
      <c r="I2251" s="32">
        <f>IFERROR(IF(E2251="","",VLOOKUP(E2251,'Setup - Mix Design'!$A$5:$I$504,9,0)),"")</f>
        <v/>
      </c>
      <c r="J2251" s="32">
        <f>IF(OR(F2251="",I2251=""),"",F2251*I2251)</f>
        <v/>
      </c>
      <c r="K2251" s="26" t="n"/>
    </row>
    <row r="2252">
      <c r="A2252" s="31" t="n"/>
      <c r="B2252" s="26" t="n"/>
      <c r="C2252" s="26" t="n"/>
      <c r="D2252" s="26" t="n"/>
      <c r="E2252" s="26" t="n"/>
      <c r="F2252" s="27" t="n"/>
      <c r="G2252" s="26" t="n"/>
      <c r="H2252" s="28">
        <f>IFERROR(IF(G2252="","",VLOOKUP(G2252,'Setup - Vehicles'!$A$5:$D$504,4,0)),"")</f>
        <v/>
      </c>
      <c r="I2252" s="32">
        <f>IFERROR(IF(E2252="","",VLOOKUP(E2252,'Setup - Mix Design'!$A$5:$I$504,9,0)),"")</f>
        <v/>
      </c>
      <c r="J2252" s="32">
        <f>IF(OR(F2252="",I2252=""),"",F2252*I2252)</f>
        <v/>
      </c>
      <c r="K2252" s="26" t="n"/>
    </row>
    <row r="2253">
      <c r="A2253" s="31" t="n"/>
      <c r="B2253" s="26" t="n"/>
      <c r="C2253" s="26" t="n"/>
      <c r="D2253" s="26" t="n"/>
      <c r="E2253" s="26" t="n"/>
      <c r="F2253" s="27" t="n"/>
      <c r="G2253" s="26" t="n"/>
      <c r="H2253" s="28">
        <f>IFERROR(IF(G2253="","",VLOOKUP(G2253,'Setup - Vehicles'!$A$5:$D$504,4,0)),"")</f>
        <v/>
      </c>
      <c r="I2253" s="32">
        <f>IFERROR(IF(E2253="","",VLOOKUP(E2253,'Setup - Mix Design'!$A$5:$I$504,9,0)),"")</f>
        <v/>
      </c>
      <c r="J2253" s="32">
        <f>IF(OR(F2253="",I2253=""),"",F2253*I2253)</f>
        <v/>
      </c>
      <c r="K2253" s="26" t="n"/>
    </row>
    <row r="2254">
      <c r="A2254" s="31" t="n"/>
      <c r="B2254" s="26" t="n"/>
      <c r="C2254" s="26" t="n"/>
      <c r="D2254" s="26" t="n"/>
      <c r="E2254" s="26" t="n"/>
      <c r="F2254" s="27" t="n"/>
      <c r="G2254" s="26" t="n"/>
      <c r="H2254" s="28">
        <f>IFERROR(IF(G2254="","",VLOOKUP(G2254,'Setup - Vehicles'!$A$5:$D$504,4,0)),"")</f>
        <v/>
      </c>
      <c r="I2254" s="32">
        <f>IFERROR(IF(E2254="","",VLOOKUP(E2254,'Setup - Mix Design'!$A$5:$I$504,9,0)),"")</f>
        <v/>
      </c>
      <c r="J2254" s="32">
        <f>IF(OR(F2254="",I2254=""),"",F2254*I2254)</f>
        <v/>
      </c>
      <c r="K2254" s="26" t="n"/>
    </row>
    <row r="2255">
      <c r="A2255" s="31" t="n"/>
      <c r="B2255" s="26" t="n"/>
      <c r="C2255" s="26" t="n"/>
      <c r="D2255" s="26" t="n"/>
      <c r="E2255" s="26" t="n"/>
      <c r="F2255" s="27" t="n"/>
      <c r="G2255" s="26" t="n"/>
      <c r="H2255" s="28">
        <f>IFERROR(IF(G2255="","",VLOOKUP(G2255,'Setup - Vehicles'!$A$5:$D$504,4,0)),"")</f>
        <v/>
      </c>
      <c r="I2255" s="32">
        <f>IFERROR(IF(E2255="","",VLOOKUP(E2255,'Setup - Mix Design'!$A$5:$I$504,9,0)),"")</f>
        <v/>
      </c>
      <c r="J2255" s="32">
        <f>IF(OR(F2255="",I2255=""),"",F2255*I2255)</f>
        <v/>
      </c>
      <c r="K2255" s="26" t="n"/>
    </row>
    <row r="2256">
      <c r="A2256" s="31" t="n"/>
      <c r="B2256" s="26" t="n"/>
      <c r="C2256" s="26" t="n"/>
      <c r="D2256" s="26" t="n"/>
      <c r="E2256" s="26" t="n"/>
      <c r="F2256" s="27" t="n"/>
      <c r="G2256" s="26" t="n"/>
      <c r="H2256" s="28">
        <f>IFERROR(IF(G2256="","",VLOOKUP(G2256,'Setup - Vehicles'!$A$5:$D$504,4,0)),"")</f>
        <v/>
      </c>
      <c r="I2256" s="32">
        <f>IFERROR(IF(E2256="","",VLOOKUP(E2256,'Setup - Mix Design'!$A$5:$I$504,9,0)),"")</f>
        <v/>
      </c>
      <c r="J2256" s="32">
        <f>IF(OR(F2256="",I2256=""),"",F2256*I2256)</f>
        <v/>
      </c>
      <c r="K2256" s="26" t="n"/>
    </row>
    <row r="2257">
      <c r="A2257" s="31" t="n"/>
      <c r="B2257" s="26" t="n"/>
      <c r="C2257" s="26" t="n"/>
      <c r="D2257" s="26" t="n"/>
      <c r="E2257" s="26" t="n"/>
      <c r="F2257" s="27" t="n"/>
      <c r="G2257" s="26" t="n"/>
      <c r="H2257" s="28">
        <f>IFERROR(IF(G2257="","",VLOOKUP(G2257,'Setup - Vehicles'!$A$5:$D$504,4,0)),"")</f>
        <v/>
      </c>
      <c r="I2257" s="32">
        <f>IFERROR(IF(E2257="","",VLOOKUP(E2257,'Setup - Mix Design'!$A$5:$I$504,9,0)),"")</f>
        <v/>
      </c>
      <c r="J2257" s="32">
        <f>IF(OR(F2257="",I2257=""),"",F2257*I2257)</f>
        <v/>
      </c>
      <c r="K2257" s="26" t="n"/>
    </row>
    <row r="2258">
      <c r="A2258" s="31" t="n"/>
      <c r="B2258" s="26" t="n"/>
      <c r="C2258" s="26" t="n"/>
      <c r="D2258" s="26" t="n"/>
      <c r="E2258" s="26" t="n"/>
      <c r="F2258" s="27" t="n"/>
      <c r="G2258" s="26" t="n"/>
      <c r="H2258" s="28">
        <f>IFERROR(IF(G2258="","",VLOOKUP(G2258,'Setup - Vehicles'!$A$5:$D$504,4,0)),"")</f>
        <v/>
      </c>
      <c r="I2258" s="32">
        <f>IFERROR(IF(E2258="","",VLOOKUP(E2258,'Setup - Mix Design'!$A$5:$I$504,9,0)),"")</f>
        <v/>
      </c>
      <c r="J2258" s="32">
        <f>IF(OR(F2258="",I2258=""),"",F2258*I2258)</f>
        <v/>
      </c>
      <c r="K2258" s="26" t="n"/>
    </row>
    <row r="2259">
      <c r="A2259" s="31" t="n"/>
      <c r="B2259" s="26" t="n"/>
      <c r="C2259" s="26" t="n"/>
      <c r="D2259" s="26" t="n"/>
      <c r="E2259" s="26" t="n"/>
      <c r="F2259" s="27" t="n"/>
      <c r="G2259" s="26" t="n"/>
      <c r="H2259" s="28">
        <f>IFERROR(IF(G2259="","",VLOOKUP(G2259,'Setup - Vehicles'!$A$5:$D$504,4,0)),"")</f>
        <v/>
      </c>
      <c r="I2259" s="32">
        <f>IFERROR(IF(E2259="","",VLOOKUP(E2259,'Setup - Mix Design'!$A$5:$I$504,9,0)),"")</f>
        <v/>
      </c>
      <c r="J2259" s="32">
        <f>IF(OR(F2259="",I2259=""),"",F2259*I2259)</f>
        <v/>
      </c>
      <c r="K2259" s="26" t="n"/>
    </row>
    <row r="2260">
      <c r="A2260" s="31" t="n"/>
      <c r="B2260" s="26" t="n"/>
      <c r="C2260" s="26" t="n"/>
      <c r="D2260" s="26" t="n"/>
      <c r="E2260" s="26" t="n"/>
      <c r="F2260" s="27" t="n"/>
      <c r="G2260" s="26" t="n"/>
      <c r="H2260" s="28">
        <f>IFERROR(IF(G2260="","",VLOOKUP(G2260,'Setup - Vehicles'!$A$5:$D$504,4,0)),"")</f>
        <v/>
      </c>
      <c r="I2260" s="32">
        <f>IFERROR(IF(E2260="","",VLOOKUP(E2260,'Setup - Mix Design'!$A$5:$I$504,9,0)),"")</f>
        <v/>
      </c>
      <c r="J2260" s="32">
        <f>IF(OR(F2260="",I2260=""),"",F2260*I2260)</f>
        <v/>
      </c>
      <c r="K2260" s="26" t="n"/>
    </row>
    <row r="2261">
      <c r="A2261" s="31" t="n"/>
      <c r="B2261" s="26" t="n"/>
      <c r="C2261" s="26" t="n"/>
      <c r="D2261" s="26" t="n"/>
      <c r="E2261" s="26" t="n"/>
      <c r="F2261" s="27" t="n"/>
      <c r="G2261" s="26" t="n"/>
      <c r="H2261" s="28">
        <f>IFERROR(IF(G2261="","",VLOOKUP(G2261,'Setup - Vehicles'!$A$5:$D$504,4,0)),"")</f>
        <v/>
      </c>
      <c r="I2261" s="32">
        <f>IFERROR(IF(E2261="","",VLOOKUP(E2261,'Setup - Mix Design'!$A$5:$I$504,9,0)),"")</f>
        <v/>
      </c>
      <c r="J2261" s="32">
        <f>IF(OR(F2261="",I2261=""),"",F2261*I2261)</f>
        <v/>
      </c>
      <c r="K2261" s="26" t="n"/>
    </row>
    <row r="2262">
      <c r="A2262" s="31" t="n"/>
      <c r="B2262" s="26" t="n"/>
      <c r="C2262" s="26" t="n"/>
      <c r="D2262" s="26" t="n"/>
      <c r="E2262" s="26" t="n"/>
      <c r="F2262" s="27" t="n"/>
      <c r="G2262" s="26" t="n"/>
      <c r="H2262" s="28">
        <f>IFERROR(IF(G2262="","",VLOOKUP(G2262,'Setup - Vehicles'!$A$5:$D$504,4,0)),"")</f>
        <v/>
      </c>
      <c r="I2262" s="32">
        <f>IFERROR(IF(E2262="","",VLOOKUP(E2262,'Setup - Mix Design'!$A$5:$I$504,9,0)),"")</f>
        <v/>
      </c>
      <c r="J2262" s="32">
        <f>IF(OR(F2262="",I2262=""),"",F2262*I2262)</f>
        <v/>
      </c>
      <c r="K2262" s="26" t="n"/>
    </row>
    <row r="2263">
      <c r="A2263" s="31" t="n"/>
      <c r="B2263" s="26" t="n"/>
      <c r="C2263" s="26" t="n"/>
      <c r="D2263" s="26" t="n"/>
      <c r="E2263" s="26" t="n"/>
      <c r="F2263" s="27" t="n"/>
      <c r="G2263" s="26" t="n"/>
      <c r="H2263" s="28">
        <f>IFERROR(IF(G2263="","",VLOOKUP(G2263,'Setup - Vehicles'!$A$5:$D$504,4,0)),"")</f>
        <v/>
      </c>
      <c r="I2263" s="32">
        <f>IFERROR(IF(E2263="","",VLOOKUP(E2263,'Setup - Mix Design'!$A$5:$I$504,9,0)),"")</f>
        <v/>
      </c>
      <c r="J2263" s="32">
        <f>IF(OR(F2263="",I2263=""),"",F2263*I2263)</f>
        <v/>
      </c>
      <c r="K2263" s="26" t="n"/>
    </row>
    <row r="2264">
      <c r="A2264" s="31" t="n"/>
      <c r="B2264" s="26" t="n"/>
      <c r="C2264" s="26" t="n"/>
      <c r="D2264" s="26" t="n"/>
      <c r="E2264" s="26" t="n"/>
      <c r="F2264" s="27" t="n"/>
      <c r="G2264" s="26" t="n"/>
      <c r="H2264" s="28">
        <f>IFERROR(IF(G2264="","",VLOOKUP(G2264,'Setup - Vehicles'!$A$5:$D$504,4,0)),"")</f>
        <v/>
      </c>
      <c r="I2264" s="32">
        <f>IFERROR(IF(E2264="","",VLOOKUP(E2264,'Setup - Mix Design'!$A$5:$I$504,9,0)),"")</f>
        <v/>
      </c>
      <c r="J2264" s="32">
        <f>IF(OR(F2264="",I2264=""),"",F2264*I2264)</f>
        <v/>
      </c>
      <c r="K2264" s="26" t="n"/>
    </row>
    <row r="2265">
      <c r="A2265" s="31" t="n"/>
      <c r="B2265" s="26" t="n"/>
      <c r="C2265" s="26" t="n"/>
      <c r="D2265" s="26" t="n"/>
      <c r="E2265" s="26" t="n"/>
      <c r="F2265" s="27" t="n"/>
      <c r="G2265" s="26" t="n"/>
      <c r="H2265" s="28">
        <f>IFERROR(IF(G2265="","",VLOOKUP(G2265,'Setup - Vehicles'!$A$5:$D$504,4,0)),"")</f>
        <v/>
      </c>
      <c r="I2265" s="32">
        <f>IFERROR(IF(E2265="","",VLOOKUP(E2265,'Setup - Mix Design'!$A$5:$I$504,9,0)),"")</f>
        <v/>
      </c>
      <c r="J2265" s="32">
        <f>IF(OR(F2265="",I2265=""),"",F2265*I2265)</f>
        <v/>
      </c>
      <c r="K2265" s="26" t="n"/>
    </row>
    <row r="2266">
      <c r="A2266" s="31" t="n"/>
      <c r="B2266" s="26" t="n"/>
      <c r="C2266" s="26" t="n"/>
      <c r="D2266" s="26" t="n"/>
      <c r="E2266" s="26" t="n"/>
      <c r="F2266" s="27" t="n"/>
      <c r="G2266" s="26" t="n"/>
      <c r="H2266" s="28">
        <f>IFERROR(IF(G2266="","",VLOOKUP(G2266,'Setup - Vehicles'!$A$5:$D$504,4,0)),"")</f>
        <v/>
      </c>
      <c r="I2266" s="32">
        <f>IFERROR(IF(E2266="","",VLOOKUP(E2266,'Setup - Mix Design'!$A$5:$I$504,9,0)),"")</f>
        <v/>
      </c>
      <c r="J2266" s="32">
        <f>IF(OR(F2266="",I2266=""),"",F2266*I2266)</f>
        <v/>
      </c>
      <c r="K2266" s="26" t="n"/>
    </row>
    <row r="2267">
      <c r="A2267" s="31" t="n"/>
      <c r="B2267" s="26" t="n"/>
      <c r="C2267" s="26" t="n"/>
      <c r="D2267" s="26" t="n"/>
      <c r="E2267" s="26" t="n"/>
      <c r="F2267" s="27" t="n"/>
      <c r="G2267" s="26" t="n"/>
      <c r="H2267" s="28">
        <f>IFERROR(IF(G2267="","",VLOOKUP(G2267,'Setup - Vehicles'!$A$5:$D$504,4,0)),"")</f>
        <v/>
      </c>
      <c r="I2267" s="32">
        <f>IFERROR(IF(E2267="","",VLOOKUP(E2267,'Setup - Mix Design'!$A$5:$I$504,9,0)),"")</f>
        <v/>
      </c>
      <c r="J2267" s="32">
        <f>IF(OR(F2267="",I2267=""),"",F2267*I2267)</f>
        <v/>
      </c>
      <c r="K2267" s="26" t="n"/>
    </row>
    <row r="2268">
      <c r="A2268" s="31" t="n"/>
      <c r="B2268" s="26" t="n"/>
      <c r="C2268" s="26" t="n"/>
      <c r="D2268" s="26" t="n"/>
      <c r="E2268" s="26" t="n"/>
      <c r="F2268" s="27" t="n"/>
      <c r="G2268" s="26" t="n"/>
      <c r="H2268" s="28">
        <f>IFERROR(IF(G2268="","",VLOOKUP(G2268,'Setup - Vehicles'!$A$5:$D$504,4,0)),"")</f>
        <v/>
      </c>
      <c r="I2268" s="32">
        <f>IFERROR(IF(E2268="","",VLOOKUP(E2268,'Setup - Mix Design'!$A$5:$I$504,9,0)),"")</f>
        <v/>
      </c>
      <c r="J2268" s="32">
        <f>IF(OR(F2268="",I2268=""),"",F2268*I2268)</f>
        <v/>
      </c>
      <c r="K2268" s="26" t="n"/>
    </row>
    <row r="2269">
      <c r="A2269" s="31" t="n"/>
      <c r="B2269" s="26" t="n"/>
      <c r="C2269" s="26" t="n"/>
      <c r="D2269" s="26" t="n"/>
      <c r="E2269" s="26" t="n"/>
      <c r="F2269" s="27" t="n"/>
      <c r="G2269" s="26" t="n"/>
      <c r="H2269" s="28">
        <f>IFERROR(IF(G2269="","",VLOOKUP(G2269,'Setup - Vehicles'!$A$5:$D$504,4,0)),"")</f>
        <v/>
      </c>
      <c r="I2269" s="32">
        <f>IFERROR(IF(E2269="","",VLOOKUP(E2269,'Setup - Mix Design'!$A$5:$I$504,9,0)),"")</f>
        <v/>
      </c>
      <c r="J2269" s="32">
        <f>IF(OR(F2269="",I2269=""),"",F2269*I2269)</f>
        <v/>
      </c>
      <c r="K2269" s="26" t="n"/>
    </row>
    <row r="2270">
      <c r="A2270" s="31" t="n"/>
      <c r="B2270" s="26" t="n"/>
      <c r="C2270" s="26" t="n"/>
      <c r="D2270" s="26" t="n"/>
      <c r="E2270" s="26" t="n"/>
      <c r="F2270" s="27" t="n"/>
      <c r="G2270" s="26" t="n"/>
      <c r="H2270" s="28">
        <f>IFERROR(IF(G2270="","",VLOOKUP(G2270,'Setup - Vehicles'!$A$5:$D$504,4,0)),"")</f>
        <v/>
      </c>
      <c r="I2270" s="32">
        <f>IFERROR(IF(E2270="","",VLOOKUP(E2270,'Setup - Mix Design'!$A$5:$I$504,9,0)),"")</f>
        <v/>
      </c>
      <c r="J2270" s="32">
        <f>IF(OR(F2270="",I2270=""),"",F2270*I2270)</f>
        <v/>
      </c>
      <c r="K2270" s="26" t="n"/>
    </row>
    <row r="2271">
      <c r="A2271" s="31" t="n"/>
      <c r="B2271" s="26" t="n"/>
      <c r="C2271" s="26" t="n"/>
      <c r="D2271" s="26" t="n"/>
      <c r="E2271" s="26" t="n"/>
      <c r="F2271" s="27" t="n"/>
      <c r="G2271" s="26" t="n"/>
      <c r="H2271" s="28">
        <f>IFERROR(IF(G2271="","",VLOOKUP(G2271,'Setup - Vehicles'!$A$5:$D$504,4,0)),"")</f>
        <v/>
      </c>
      <c r="I2271" s="32">
        <f>IFERROR(IF(E2271="","",VLOOKUP(E2271,'Setup - Mix Design'!$A$5:$I$504,9,0)),"")</f>
        <v/>
      </c>
      <c r="J2271" s="32">
        <f>IF(OR(F2271="",I2271=""),"",F2271*I2271)</f>
        <v/>
      </c>
      <c r="K2271" s="26" t="n"/>
    </row>
    <row r="2272">
      <c r="A2272" s="31" t="n"/>
      <c r="B2272" s="26" t="n"/>
      <c r="C2272" s="26" t="n"/>
      <c r="D2272" s="26" t="n"/>
      <c r="E2272" s="26" t="n"/>
      <c r="F2272" s="27" t="n"/>
      <c r="G2272" s="26" t="n"/>
      <c r="H2272" s="28">
        <f>IFERROR(IF(G2272="","",VLOOKUP(G2272,'Setup - Vehicles'!$A$5:$D$504,4,0)),"")</f>
        <v/>
      </c>
      <c r="I2272" s="32">
        <f>IFERROR(IF(E2272="","",VLOOKUP(E2272,'Setup - Mix Design'!$A$5:$I$504,9,0)),"")</f>
        <v/>
      </c>
      <c r="J2272" s="32">
        <f>IF(OR(F2272="",I2272=""),"",F2272*I2272)</f>
        <v/>
      </c>
      <c r="K2272" s="26" t="n"/>
    </row>
    <row r="2273">
      <c r="A2273" s="31" t="n"/>
      <c r="B2273" s="26" t="n"/>
      <c r="C2273" s="26" t="n"/>
      <c r="D2273" s="26" t="n"/>
      <c r="E2273" s="26" t="n"/>
      <c r="F2273" s="27" t="n"/>
      <c r="G2273" s="26" t="n"/>
      <c r="H2273" s="28">
        <f>IFERROR(IF(G2273="","",VLOOKUP(G2273,'Setup - Vehicles'!$A$5:$D$504,4,0)),"")</f>
        <v/>
      </c>
      <c r="I2273" s="32">
        <f>IFERROR(IF(E2273="","",VLOOKUP(E2273,'Setup - Mix Design'!$A$5:$I$504,9,0)),"")</f>
        <v/>
      </c>
      <c r="J2273" s="32">
        <f>IF(OR(F2273="",I2273=""),"",F2273*I2273)</f>
        <v/>
      </c>
      <c r="K2273" s="26" t="n"/>
    </row>
    <row r="2274">
      <c r="A2274" s="31" t="n"/>
      <c r="B2274" s="26" t="n"/>
      <c r="C2274" s="26" t="n"/>
      <c r="D2274" s="26" t="n"/>
      <c r="E2274" s="26" t="n"/>
      <c r="F2274" s="27" t="n"/>
      <c r="G2274" s="26" t="n"/>
      <c r="H2274" s="28">
        <f>IFERROR(IF(G2274="","",VLOOKUP(G2274,'Setup - Vehicles'!$A$5:$D$504,4,0)),"")</f>
        <v/>
      </c>
      <c r="I2274" s="32">
        <f>IFERROR(IF(E2274="","",VLOOKUP(E2274,'Setup - Mix Design'!$A$5:$I$504,9,0)),"")</f>
        <v/>
      </c>
      <c r="J2274" s="32">
        <f>IF(OR(F2274="",I2274=""),"",F2274*I2274)</f>
        <v/>
      </c>
      <c r="K2274" s="26" t="n"/>
    </row>
    <row r="2275">
      <c r="A2275" s="31" t="n"/>
      <c r="B2275" s="26" t="n"/>
      <c r="C2275" s="26" t="n"/>
      <c r="D2275" s="26" t="n"/>
      <c r="E2275" s="26" t="n"/>
      <c r="F2275" s="27" t="n"/>
      <c r="G2275" s="26" t="n"/>
      <c r="H2275" s="28">
        <f>IFERROR(IF(G2275="","",VLOOKUP(G2275,'Setup - Vehicles'!$A$5:$D$504,4,0)),"")</f>
        <v/>
      </c>
      <c r="I2275" s="32">
        <f>IFERROR(IF(E2275="","",VLOOKUP(E2275,'Setup - Mix Design'!$A$5:$I$504,9,0)),"")</f>
        <v/>
      </c>
      <c r="J2275" s="32">
        <f>IF(OR(F2275="",I2275=""),"",F2275*I2275)</f>
        <v/>
      </c>
      <c r="K2275" s="26" t="n"/>
    </row>
    <row r="2276">
      <c r="A2276" s="31" t="n"/>
      <c r="B2276" s="26" t="n"/>
      <c r="C2276" s="26" t="n"/>
      <c r="D2276" s="26" t="n"/>
      <c r="E2276" s="26" t="n"/>
      <c r="F2276" s="27" t="n"/>
      <c r="G2276" s="26" t="n"/>
      <c r="H2276" s="28">
        <f>IFERROR(IF(G2276="","",VLOOKUP(G2276,'Setup - Vehicles'!$A$5:$D$504,4,0)),"")</f>
        <v/>
      </c>
      <c r="I2276" s="32">
        <f>IFERROR(IF(E2276="","",VLOOKUP(E2276,'Setup - Mix Design'!$A$5:$I$504,9,0)),"")</f>
        <v/>
      </c>
      <c r="J2276" s="32">
        <f>IF(OR(F2276="",I2276=""),"",F2276*I2276)</f>
        <v/>
      </c>
      <c r="K2276" s="26" t="n"/>
    </row>
    <row r="2277">
      <c r="A2277" s="31" t="n"/>
      <c r="B2277" s="26" t="n"/>
      <c r="C2277" s="26" t="n"/>
      <c r="D2277" s="26" t="n"/>
      <c r="E2277" s="26" t="n"/>
      <c r="F2277" s="27" t="n"/>
      <c r="G2277" s="26" t="n"/>
      <c r="H2277" s="28">
        <f>IFERROR(IF(G2277="","",VLOOKUP(G2277,'Setup - Vehicles'!$A$5:$D$504,4,0)),"")</f>
        <v/>
      </c>
      <c r="I2277" s="32">
        <f>IFERROR(IF(E2277="","",VLOOKUP(E2277,'Setup - Mix Design'!$A$5:$I$504,9,0)),"")</f>
        <v/>
      </c>
      <c r="J2277" s="32">
        <f>IF(OR(F2277="",I2277=""),"",F2277*I2277)</f>
        <v/>
      </c>
      <c r="K2277" s="26" t="n"/>
    </row>
    <row r="2278">
      <c r="A2278" s="31" t="n"/>
      <c r="B2278" s="26" t="n"/>
      <c r="C2278" s="26" t="n"/>
      <c r="D2278" s="26" t="n"/>
      <c r="E2278" s="26" t="n"/>
      <c r="F2278" s="27" t="n"/>
      <c r="G2278" s="26" t="n"/>
      <c r="H2278" s="28">
        <f>IFERROR(IF(G2278="","",VLOOKUP(G2278,'Setup - Vehicles'!$A$5:$D$504,4,0)),"")</f>
        <v/>
      </c>
      <c r="I2278" s="32">
        <f>IFERROR(IF(E2278="","",VLOOKUP(E2278,'Setup - Mix Design'!$A$5:$I$504,9,0)),"")</f>
        <v/>
      </c>
      <c r="J2278" s="32">
        <f>IF(OR(F2278="",I2278=""),"",F2278*I2278)</f>
        <v/>
      </c>
      <c r="K2278" s="26" t="n"/>
    </row>
    <row r="2279">
      <c r="A2279" s="31" t="n"/>
      <c r="B2279" s="26" t="n"/>
      <c r="C2279" s="26" t="n"/>
      <c r="D2279" s="26" t="n"/>
      <c r="E2279" s="26" t="n"/>
      <c r="F2279" s="27" t="n"/>
      <c r="G2279" s="26" t="n"/>
      <c r="H2279" s="28">
        <f>IFERROR(IF(G2279="","",VLOOKUP(G2279,'Setup - Vehicles'!$A$5:$D$504,4,0)),"")</f>
        <v/>
      </c>
      <c r="I2279" s="32">
        <f>IFERROR(IF(E2279="","",VLOOKUP(E2279,'Setup - Mix Design'!$A$5:$I$504,9,0)),"")</f>
        <v/>
      </c>
      <c r="J2279" s="32">
        <f>IF(OR(F2279="",I2279=""),"",F2279*I2279)</f>
        <v/>
      </c>
      <c r="K2279" s="26" t="n"/>
    </row>
    <row r="2280">
      <c r="A2280" s="31" t="n"/>
      <c r="B2280" s="26" t="n"/>
      <c r="C2280" s="26" t="n"/>
      <c r="D2280" s="26" t="n"/>
      <c r="E2280" s="26" t="n"/>
      <c r="F2280" s="27" t="n"/>
      <c r="G2280" s="26" t="n"/>
      <c r="H2280" s="28">
        <f>IFERROR(IF(G2280="","",VLOOKUP(G2280,'Setup - Vehicles'!$A$5:$D$504,4,0)),"")</f>
        <v/>
      </c>
      <c r="I2280" s="32">
        <f>IFERROR(IF(E2280="","",VLOOKUP(E2280,'Setup - Mix Design'!$A$5:$I$504,9,0)),"")</f>
        <v/>
      </c>
      <c r="J2280" s="32">
        <f>IF(OR(F2280="",I2280=""),"",F2280*I2280)</f>
        <v/>
      </c>
      <c r="K2280" s="26" t="n"/>
    </row>
    <row r="2281">
      <c r="A2281" s="31" t="n"/>
      <c r="B2281" s="26" t="n"/>
      <c r="C2281" s="26" t="n"/>
      <c r="D2281" s="26" t="n"/>
      <c r="E2281" s="26" t="n"/>
      <c r="F2281" s="27" t="n"/>
      <c r="G2281" s="26" t="n"/>
      <c r="H2281" s="28">
        <f>IFERROR(IF(G2281="","",VLOOKUP(G2281,'Setup - Vehicles'!$A$5:$D$504,4,0)),"")</f>
        <v/>
      </c>
      <c r="I2281" s="32">
        <f>IFERROR(IF(E2281="","",VLOOKUP(E2281,'Setup - Mix Design'!$A$5:$I$504,9,0)),"")</f>
        <v/>
      </c>
      <c r="J2281" s="32">
        <f>IF(OR(F2281="",I2281=""),"",F2281*I2281)</f>
        <v/>
      </c>
      <c r="K2281" s="26" t="n"/>
    </row>
    <row r="2282">
      <c r="A2282" s="31" t="n"/>
      <c r="B2282" s="26" t="n"/>
      <c r="C2282" s="26" t="n"/>
      <c r="D2282" s="26" t="n"/>
      <c r="E2282" s="26" t="n"/>
      <c r="F2282" s="27" t="n"/>
      <c r="G2282" s="26" t="n"/>
      <c r="H2282" s="28">
        <f>IFERROR(IF(G2282="","",VLOOKUP(G2282,'Setup - Vehicles'!$A$5:$D$504,4,0)),"")</f>
        <v/>
      </c>
      <c r="I2282" s="32">
        <f>IFERROR(IF(E2282="","",VLOOKUP(E2282,'Setup - Mix Design'!$A$5:$I$504,9,0)),"")</f>
        <v/>
      </c>
      <c r="J2282" s="32">
        <f>IF(OR(F2282="",I2282=""),"",F2282*I2282)</f>
        <v/>
      </c>
      <c r="K2282" s="26" t="n"/>
    </row>
    <row r="2283">
      <c r="A2283" s="31" t="n"/>
      <c r="B2283" s="26" t="n"/>
      <c r="C2283" s="26" t="n"/>
      <c r="D2283" s="26" t="n"/>
      <c r="E2283" s="26" t="n"/>
      <c r="F2283" s="27" t="n"/>
      <c r="G2283" s="26" t="n"/>
      <c r="H2283" s="28">
        <f>IFERROR(IF(G2283="","",VLOOKUP(G2283,'Setup - Vehicles'!$A$5:$D$504,4,0)),"")</f>
        <v/>
      </c>
      <c r="I2283" s="32">
        <f>IFERROR(IF(E2283="","",VLOOKUP(E2283,'Setup - Mix Design'!$A$5:$I$504,9,0)),"")</f>
        <v/>
      </c>
      <c r="J2283" s="32">
        <f>IF(OR(F2283="",I2283=""),"",F2283*I2283)</f>
        <v/>
      </c>
      <c r="K2283" s="26" t="n"/>
    </row>
    <row r="2284">
      <c r="A2284" s="31" t="n"/>
      <c r="B2284" s="26" t="n"/>
      <c r="C2284" s="26" t="n"/>
      <c r="D2284" s="26" t="n"/>
      <c r="E2284" s="26" t="n"/>
      <c r="F2284" s="27" t="n"/>
      <c r="G2284" s="26" t="n"/>
      <c r="H2284" s="28">
        <f>IFERROR(IF(G2284="","",VLOOKUP(G2284,'Setup - Vehicles'!$A$5:$D$504,4,0)),"")</f>
        <v/>
      </c>
      <c r="I2284" s="32">
        <f>IFERROR(IF(E2284="","",VLOOKUP(E2284,'Setup - Mix Design'!$A$5:$I$504,9,0)),"")</f>
        <v/>
      </c>
      <c r="J2284" s="32">
        <f>IF(OR(F2284="",I2284=""),"",F2284*I2284)</f>
        <v/>
      </c>
      <c r="K2284" s="26" t="n"/>
    </row>
    <row r="2285">
      <c r="A2285" s="31" t="n"/>
      <c r="B2285" s="26" t="n"/>
      <c r="C2285" s="26" t="n"/>
      <c r="D2285" s="26" t="n"/>
      <c r="E2285" s="26" t="n"/>
      <c r="F2285" s="27" t="n"/>
      <c r="G2285" s="26" t="n"/>
      <c r="H2285" s="28">
        <f>IFERROR(IF(G2285="","",VLOOKUP(G2285,'Setup - Vehicles'!$A$5:$D$504,4,0)),"")</f>
        <v/>
      </c>
      <c r="I2285" s="32">
        <f>IFERROR(IF(E2285="","",VLOOKUP(E2285,'Setup - Mix Design'!$A$5:$I$504,9,0)),"")</f>
        <v/>
      </c>
      <c r="J2285" s="32">
        <f>IF(OR(F2285="",I2285=""),"",F2285*I2285)</f>
        <v/>
      </c>
      <c r="K2285" s="26" t="n"/>
    </row>
    <row r="2286">
      <c r="A2286" s="31" t="n"/>
      <c r="B2286" s="26" t="n"/>
      <c r="C2286" s="26" t="n"/>
      <c r="D2286" s="26" t="n"/>
      <c r="E2286" s="26" t="n"/>
      <c r="F2286" s="27" t="n"/>
      <c r="G2286" s="26" t="n"/>
      <c r="H2286" s="28">
        <f>IFERROR(IF(G2286="","",VLOOKUP(G2286,'Setup - Vehicles'!$A$5:$D$504,4,0)),"")</f>
        <v/>
      </c>
      <c r="I2286" s="32">
        <f>IFERROR(IF(E2286="","",VLOOKUP(E2286,'Setup - Mix Design'!$A$5:$I$504,9,0)),"")</f>
        <v/>
      </c>
      <c r="J2286" s="32">
        <f>IF(OR(F2286="",I2286=""),"",F2286*I2286)</f>
        <v/>
      </c>
      <c r="K2286" s="26" t="n"/>
    </row>
    <row r="2287">
      <c r="A2287" s="31" t="n"/>
      <c r="B2287" s="26" t="n"/>
      <c r="C2287" s="26" t="n"/>
      <c r="D2287" s="26" t="n"/>
      <c r="E2287" s="26" t="n"/>
      <c r="F2287" s="27" t="n"/>
      <c r="G2287" s="26" t="n"/>
      <c r="H2287" s="28">
        <f>IFERROR(IF(G2287="","",VLOOKUP(G2287,'Setup - Vehicles'!$A$5:$D$504,4,0)),"")</f>
        <v/>
      </c>
      <c r="I2287" s="32">
        <f>IFERROR(IF(E2287="","",VLOOKUP(E2287,'Setup - Mix Design'!$A$5:$I$504,9,0)),"")</f>
        <v/>
      </c>
      <c r="J2287" s="32">
        <f>IF(OR(F2287="",I2287=""),"",F2287*I2287)</f>
        <v/>
      </c>
      <c r="K2287" s="26" t="n"/>
    </row>
    <row r="2288">
      <c r="A2288" s="31" t="n"/>
      <c r="B2288" s="26" t="n"/>
      <c r="C2288" s="26" t="n"/>
      <c r="D2288" s="26" t="n"/>
      <c r="E2288" s="26" t="n"/>
      <c r="F2288" s="27" t="n"/>
      <c r="G2288" s="26" t="n"/>
      <c r="H2288" s="28">
        <f>IFERROR(IF(G2288="","",VLOOKUP(G2288,'Setup - Vehicles'!$A$5:$D$504,4,0)),"")</f>
        <v/>
      </c>
      <c r="I2288" s="32">
        <f>IFERROR(IF(E2288="","",VLOOKUP(E2288,'Setup - Mix Design'!$A$5:$I$504,9,0)),"")</f>
        <v/>
      </c>
      <c r="J2288" s="32">
        <f>IF(OR(F2288="",I2288=""),"",F2288*I2288)</f>
        <v/>
      </c>
      <c r="K2288" s="26" t="n"/>
    </row>
    <row r="2289">
      <c r="A2289" s="31" t="n"/>
      <c r="B2289" s="26" t="n"/>
      <c r="C2289" s="26" t="n"/>
      <c r="D2289" s="26" t="n"/>
      <c r="E2289" s="26" t="n"/>
      <c r="F2289" s="27" t="n"/>
      <c r="G2289" s="26" t="n"/>
      <c r="H2289" s="28">
        <f>IFERROR(IF(G2289="","",VLOOKUP(G2289,'Setup - Vehicles'!$A$5:$D$504,4,0)),"")</f>
        <v/>
      </c>
      <c r="I2289" s="32">
        <f>IFERROR(IF(E2289="","",VLOOKUP(E2289,'Setup - Mix Design'!$A$5:$I$504,9,0)),"")</f>
        <v/>
      </c>
      <c r="J2289" s="32">
        <f>IF(OR(F2289="",I2289=""),"",F2289*I2289)</f>
        <v/>
      </c>
      <c r="K2289" s="26" t="n"/>
    </row>
    <row r="2290">
      <c r="A2290" s="31" t="n"/>
      <c r="B2290" s="26" t="n"/>
      <c r="C2290" s="26" t="n"/>
      <c r="D2290" s="26" t="n"/>
      <c r="E2290" s="26" t="n"/>
      <c r="F2290" s="27" t="n"/>
      <c r="G2290" s="26" t="n"/>
      <c r="H2290" s="28">
        <f>IFERROR(IF(G2290="","",VLOOKUP(G2290,'Setup - Vehicles'!$A$5:$D$504,4,0)),"")</f>
        <v/>
      </c>
      <c r="I2290" s="32">
        <f>IFERROR(IF(E2290="","",VLOOKUP(E2290,'Setup - Mix Design'!$A$5:$I$504,9,0)),"")</f>
        <v/>
      </c>
      <c r="J2290" s="32">
        <f>IF(OR(F2290="",I2290=""),"",F2290*I2290)</f>
        <v/>
      </c>
      <c r="K2290" s="26" t="n"/>
    </row>
    <row r="2291">
      <c r="A2291" s="31" t="n"/>
      <c r="B2291" s="26" t="n"/>
      <c r="C2291" s="26" t="n"/>
      <c r="D2291" s="26" t="n"/>
      <c r="E2291" s="26" t="n"/>
      <c r="F2291" s="27" t="n"/>
      <c r="G2291" s="26" t="n"/>
      <c r="H2291" s="28">
        <f>IFERROR(IF(G2291="","",VLOOKUP(G2291,'Setup - Vehicles'!$A$5:$D$504,4,0)),"")</f>
        <v/>
      </c>
      <c r="I2291" s="32">
        <f>IFERROR(IF(E2291="","",VLOOKUP(E2291,'Setup - Mix Design'!$A$5:$I$504,9,0)),"")</f>
        <v/>
      </c>
      <c r="J2291" s="32">
        <f>IF(OR(F2291="",I2291=""),"",F2291*I2291)</f>
        <v/>
      </c>
      <c r="K2291" s="26" t="n"/>
    </row>
    <row r="2292">
      <c r="A2292" s="31" t="n"/>
      <c r="B2292" s="26" t="n"/>
      <c r="C2292" s="26" t="n"/>
      <c r="D2292" s="26" t="n"/>
      <c r="E2292" s="26" t="n"/>
      <c r="F2292" s="27" t="n"/>
      <c r="G2292" s="26" t="n"/>
      <c r="H2292" s="28">
        <f>IFERROR(IF(G2292="","",VLOOKUP(G2292,'Setup - Vehicles'!$A$5:$D$504,4,0)),"")</f>
        <v/>
      </c>
      <c r="I2292" s="32">
        <f>IFERROR(IF(E2292="","",VLOOKUP(E2292,'Setup - Mix Design'!$A$5:$I$504,9,0)),"")</f>
        <v/>
      </c>
      <c r="J2292" s="32">
        <f>IF(OR(F2292="",I2292=""),"",F2292*I2292)</f>
        <v/>
      </c>
      <c r="K2292" s="26" t="n"/>
    </row>
    <row r="2293">
      <c r="A2293" s="31" t="n"/>
      <c r="B2293" s="26" t="n"/>
      <c r="C2293" s="26" t="n"/>
      <c r="D2293" s="26" t="n"/>
      <c r="E2293" s="26" t="n"/>
      <c r="F2293" s="27" t="n"/>
      <c r="G2293" s="26" t="n"/>
      <c r="H2293" s="28">
        <f>IFERROR(IF(G2293="","",VLOOKUP(G2293,'Setup - Vehicles'!$A$5:$D$504,4,0)),"")</f>
        <v/>
      </c>
      <c r="I2293" s="32">
        <f>IFERROR(IF(E2293="","",VLOOKUP(E2293,'Setup - Mix Design'!$A$5:$I$504,9,0)),"")</f>
        <v/>
      </c>
      <c r="J2293" s="32">
        <f>IF(OR(F2293="",I2293=""),"",F2293*I2293)</f>
        <v/>
      </c>
      <c r="K2293" s="26" t="n"/>
    </row>
    <row r="2294">
      <c r="A2294" s="31" t="n"/>
      <c r="B2294" s="26" t="n"/>
      <c r="C2294" s="26" t="n"/>
      <c r="D2294" s="26" t="n"/>
      <c r="E2294" s="26" t="n"/>
      <c r="F2294" s="27" t="n"/>
      <c r="G2294" s="26" t="n"/>
      <c r="H2294" s="28">
        <f>IFERROR(IF(G2294="","",VLOOKUP(G2294,'Setup - Vehicles'!$A$5:$D$504,4,0)),"")</f>
        <v/>
      </c>
      <c r="I2294" s="32">
        <f>IFERROR(IF(E2294="","",VLOOKUP(E2294,'Setup - Mix Design'!$A$5:$I$504,9,0)),"")</f>
        <v/>
      </c>
      <c r="J2294" s="32">
        <f>IF(OR(F2294="",I2294=""),"",F2294*I2294)</f>
        <v/>
      </c>
      <c r="K2294" s="26" t="n"/>
    </row>
    <row r="2295">
      <c r="A2295" s="31" t="n"/>
      <c r="B2295" s="26" t="n"/>
      <c r="C2295" s="26" t="n"/>
      <c r="D2295" s="26" t="n"/>
      <c r="E2295" s="26" t="n"/>
      <c r="F2295" s="27" t="n"/>
      <c r="G2295" s="26" t="n"/>
      <c r="H2295" s="28">
        <f>IFERROR(IF(G2295="","",VLOOKUP(G2295,'Setup - Vehicles'!$A$5:$D$504,4,0)),"")</f>
        <v/>
      </c>
      <c r="I2295" s="32">
        <f>IFERROR(IF(E2295="","",VLOOKUP(E2295,'Setup - Mix Design'!$A$5:$I$504,9,0)),"")</f>
        <v/>
      </c>
      <c r="J2295" s="32">
        <f>IF(OR(F2295="",I2295=""),"",F2295*I2295)</f>
        <v/>
      </c>
      <c r="K2295" s="26" t="n"/>
    </row>
    <row r="2296">
      <c r="A2296" s="31" t="n"/>
      <c r="B2296" s="26" t="n"/>
      <c r="C2296" s="26" t="n"/>
      <c r="D2296" s="26" t="n"/>
      <c r="E2296" s="26" t="n"/>
      <c r="F2296" s="27" t="n"/>
      <c r="G2296" s="26" t="n"/>
      <c r="H2296" s="28">
        <f>IFERROR(IF(G2296="","",VLOOKUP(G2296,'Setup - Vehicles'!$A$5:$D$504,4,0)),"")</f>
        <v/>
      </c>
      <c r="I2296" s="32">
        <f>IFERROR(IF(E2296="","",VLOOKUP(E2296,'Setup - Mix Design'!$A$5:$I$504,9,0)),"")</f>
        <v/>
      </c>
      <c r="J2296" s="32">
        <f>IF(OR(F2296="",I2296=""),"",F2296*I2296)</f>
        <v/>
      </c>
      <c r="K2296" s="26" t="n"/>
    </row>
    <row r="2297">
      <c r="A2297" s="31" t="n"/>
      <c r="B2297" s="26" t="n"/>
      <c r="C2297" s="26" t="n"/>
      <c r="D2297" s="26" t="n"/>
      <c r="E2297" s="26" t="n"/>
      <c r="F2297" s="27" t="n"/>
      <c r="G2297" s="26" t="n"/>
      <c r="H2297" s="28">
        <f>IFERROR(IF(G2297="","",VLOOKUP(G2297,'Setup - Vehicles'!$A$5:$D$504,4,0)),"")</f>
        <v/>
      </c>
      <c r="I2297" s="32">
        <f>IFERROR(IF(E2297="","",VLOOKUP(E2297,'Setup - Mix Design'!$A$5:$I$504,9,0)),"")</f>
        <v/>
      </c>
      <c r="J2297" s="32">
        <f>IF(OR(F2297="",I2297=""),"",F2297*I2297)</f>
        <v/>
      </c>
      <c r="K2297" s="26" t="n"/>
    </row>
    <row r="2298">
      <c r="A2298" s="31" t="n"/>
      <c r="B2298" s="26" t="n"/>
      <c r="C2298" s="26" t="n"/>
      <c r="D2298" s="26" t="n"/>
      <c r="E2298" s="26" t="n"/>
      <c r="F2298" s="27" t="n"/>
      <c r="G2298" s="26" t="n"/>
      <c r="H2298" s="28">
        <f>IFERROR(IF(G2298="","",VLOOKUP(G2298,'Setup - Vehicles'!$A$5:$D$504,4,0)),"")</f>
        <v/>
      </c>
      <c r="I2298" s="32">
        <f>IFERROR(IF(E2298="","",VLOOKUP(E2298,'Setup - Mix Design'!$A$5:$I$504,9,0)),"")</f>
        <v/>
      </c>
      <c r="J2298" s="32">
        <f>IF(OR(F2298="",I2298=""),"",F2298*I2298)</f>
        <v/>
      </c>
      <c r="K2298" s="26" t="n"/>
    </row>
    <row r="2299">
      <c r="A2299" s="31" t="n"/>
      <c r="B2299" s="26" t="n"/>
      <c r="C2299" s="26" t="n"/>
      <c r="D2299" s="26" t="n"/>
      <c r="E2299" s="26" t="n"/>
      <c r="F2299" s="27" t="n"/>
      <c r="G2299" s="26" t="n"/>
      <c r="H2299" s="28">
        <f>IFERROR(IF(G2299="","",VLOOKUP(G2299,'Setup - Vehicles'!$A$5:$D$504,4,0)),"")</f>
        <v/>
      </c>
      <c r="I2299" s="32">
        <f>IFERROR(IF(E2299="","",VLOOKUP(E2299,'Setup - Mix Design'!$A$5:$I$504,9,0)),"")</f>
        <v/>
      </c>
      <c r="J2299" s="32">
        <f>IF(OR(F2299="",I2299=""),"",F2299*I2299)</f>
        <v/>
      </c>
      <c r="K2299" s="26" t="n"/>
    </row>
    <row r="2300">
      <c r="A2300" s="31" t="n"/>
      <c r="B2300" s="26" t="n"/>
      <c r="C2300" s="26" t="n"/>
      <c r="D2300" s="26" t="n"/>
      <c r="E2300" s="26" t="n"/>
      <c r="F2300" s="27" t="n"/>
      <c r="G2300" s="26" t="n"/>
      <c r="H2300" s="28">
        <f>IFERROR(IF(G2300="","",VLOOKUP(G2300,'Setup - Vehicles'!$A$5:$D$504,4,0)),"")</f>
        <v/>
      </c>
      <c r="I2300" s="32">
        <f>IFERROR(IF(E2300="","",VLOOKUP(E2300,'Setup - Mix Design'!$A$5:$I$504,9,0)),"")</f>
        <v/>
      </c>
      <c r="J2300" s="32">
        <f>IF(OR(F2300="",I2300=""),"",F2300*I2300)</f>
        <v/>
      </c>
      <c r="K2300" s="26" t="n"/>
    </row>
    <row r="2301">
      <c r="A2301" s="31" t="n"/>
      <c r="B2301" s="26" t="n"/>
      <c r="C2301" s="26" t="n"/>
      <c r="D2301" s="26" t="n"/>
      <c r="E2301" s="26" t="n"/>
      <c r="F2301" s="27" t="n"/>
      <c r="G2301" s="26" t="n"/>
      <c r="H2301" s="28">
        <f>IFERROR(IF(G2301="","",VLOOKUP(G2301,'Setup - Vehicles'!$A$5:$D$504,4,0)),"")</f>
        <v/>
      </c>
      <c r="I2301" s="32">
        <f>IFERROR(IF(E2301="","",VLOOKUP(E2301,'Setup - Mix Design'!$A$5:$I$504,9,0)),"")</f>
        <v/>
      </c>
      <c r="J2301" s="32">
        <f>IF(OR(F2301="",I2301=""),"",F2301*I2301)</f>
        <v/>
      </c>
      <c r="K2301" s="26" t="n"/>
    </row>
    <row r="2302">
      <c r="A2302" s="31" t="n"/>
      <c r="B2302" s="26" t="n"/>
      <c r="C2302" s="26" t="n"/>
      <c r="D2302" s="26" t="n"/>
      <c r="E2302" s="26" t="n"/>
      <c r="F2302" s="27" t="n"/>
      <c r="G2302" s="26" t="n"/>
      <c r="H2302" s="28">
        <f>IFERROR(IF(G2302="","",VLOOKUP(G2302,'Setup - Vehicles'!$A$5:$D$504,4,0)),"")</f>
        <v/>
      </c>
      <c r="I2302" s="32">
        <f>IFERROR(IF(E2302="","",VLOOKUP(E2302,'Setup - Mix Design'!$A$5:$I$504,9,0)),"")</f>
        <v/>
      </c>
      <c r="J2302" s="32">
        <f>IF(OR(F2302="",I2302=""),"",F2302*I2302)</f>
        <v/>
      </c>
      <c r="K2302" s="26" t="n"/>
    </row>
    <row r="2303">
      <c r="A2303" s="31" t="n"/>
      <c r="B2303" s="26" t="n"/>
      <c r="C2303" s="26" t="n"/>
      <c r="D2303" s="26" t="n"/>
      <c r="E2303" s="26" t="n"/>
      <c r="F2303" s="27" t="n"/>
      <c r="G2303" s="26" t="n"/>
      <c r="H2303" s="28">
        <f>IFERROR(IF(G2303="","",VLOOKUP(G2303,'Setup - Vehicles'!$A$5:$D$504,4,0)),"")</f>
        <v/>
      </c>
      <c r="I2303" s="32">
        <f>IFERROR(IF(E2303="","",VLOOKUP(E2303,'Setup - Mix Design'!$A$5:$I$504,9,0)),"")</f>
        <v/>
      </c>
      <c r="J2303" s="32">
        <f>IF(OR(F2303="",I2303=""),"",F2303*I2303)</f>
        <v/>
      </c>
      <c r="K2303" s="26" t="n"/>
    </row>
    <row r="2304">
      <c r="A2304" s="31" t="n"/>
      <c r="B2304" s="26" t="n"/>
      <c r="C2304" s="26" t="n"/>
      <c r="D2304" s="26" t="n"/>
      <c r="E2304" s="26" t="n"/>
      <c r="F2304" s="27" t="n"/>
      <c r="G2304" s="26" t="n"/>
      <c r="H2304" s="28">
        <f>IFERROR(IF(G2304="","",VLOOKUP(G2304,'Setup - Vehicles'!$A$5:$D$504,4,0)),"")</f>
        <v/>
      </c>
      <c r="I2304" s="32">
        <f>IFERROR(IF(E2304="","",VLOOKUP(E2304,'Setup - Mix Design'!$A$5:$I$504,9,0)),"")</f>
        <v/>
      </c>
      <c r="J2304" s="32">
        <f>IF(OR(F2304="",I2304=""),"",F2304*I2304)</f>
        <v/>
      </c>
      <c r="K2304" s="26" t="n"/>
    </row>
    <row r="2305">
      <c r="A2305" s="31" t="n"/>
      <c r="B2305" s="26" t="n"/>
      <c r="C2305" s="26" t="n"/>
      <c r="D2305" s="26" t="n"/>
      <c r="E2305" s="26" t="n"/>
      <c r="F2305" s="27" t="n"/>
      <c r="G2305" s="26" t="n"/>
      <c r="H2305" s="28">
        <f>IFERROR(IF(G2305="","",VLOOKUP(G2305,'Setup - Vehicles'!$A$5:$D$504,4,0)),"")</f>
        <v/>
      </c>
      <c r="I2305" s="32">
        <f>IFERROR(IF(E2305="","",VLOOKUP(E2305,'Setup - Mix Design'!$A$5:$I$504,9,0)),"")</f>
        <v/>
      </c>
      <c r="J2305" s="32">
        <f>IF(OR(F2305="",I2305=""),"",F2305*I2305)</f>
        <v/>
      </c>
      <c r="K2305" s="26" t="n"/>
    </row>
    <row r="2306">
      <c r="A2306" s="31" t="n"/>
      <c r="B2306" s="26" t="n"/>
      <c r="C2306" s="26" t="n"/>
      <c r="D2306" s="26" t="n"/>
      <c r="E2306" s="26" t="n"/>
      <c r="F2306" s="27" t="n"/>
      <c r="G2306" s="26" t="n"/>
      <c r="H2306" s="28">
        <f>IFERROR(IF(G2306="","",VLOOKUP(G2306,'Setup - Vehicles'!$A$5:$D$504,4,0)),"")</f>
        <v/>
      </c>
      <c r="I2306" s="32">
        <f>IFERROR(IF(E2306="","",VLOOKUP(E2306,'Setup - Mix Design'!$A$5:$I$504,9,0)),"")</f>
        <v/>
      </c>
      <c r="J2306" s="32">
        <f>IF(OR(F2306="",I2306=""),"",F2306*I2306)</f>
        <v/>
      </c>
      <c r="K2306" s="26" t="n"/>
    </row>
    <row r="2307">
      <c r="A2307" s="31" t="n"/>
      <c r="B2307" s="26" t="n"/>
      <c r="C2307" s="26" t="n"/>
      <c r="D2307" s="26" t="n"/>
      <c r="E2307" s="26" t="n"/>
      <c r="F2307" s="27" t="n"/>
      <c r="G2307" s="26" t="n"/>
      <c r="H2307" s="28">
        <f>IFERROR(IF(G2307="","",VLOOKUP(G2307,'Setup - Vehicles'!$A$5:$D$504,4,0)),"")</f>
        <v/>
      </c>
      <c r="I2307" s="32">
        <f>IFERROR(IF(E2307="","",VLOOKUP(E2307,'Setup - Mix Design'!$A$5:$I$504,9,0)),"")</f>
        <v/>
      </c>
      <c r="J2307" s="32">
        <f>IF(OR(F2307="",I2307=""),"",F2307*I2307)</f>
        <v/>
      </c>
      <c r="K2307" s="26" t="n"/>
    </row>
    <row r="2308">
      <c r="A2308" s="31" t="n"/>
      <c r="B2308" s="26" t="n"/>
      <c r="C2308" s="26" t="n"/>
      <c r="D2308" s="26" t="n"/>
      <c r="E2308" s="26" t="n"/>
      <c r="F2308" s="27" t="n"/>
      <c r="G2308" s="26" t="n"/>
      <c r="H2308" s="28">
        <f>IFERROR(IF(G2308="","",VLOOKUP(G2308,'Setup - Vehicles'!$A$5:$D$504,4,0)),"")</f>
        <v/>
      </c>
      <c r="I2308" s="32">
        <f>IFERROR(IF(E2308="","",VLOOKUP(E2308,'Setup - Mix Design'!$A$5:$I$504,9,0)),"")</f>
        <v/>
      </c>
      <c r="J2308" s="32">
        <f>IF(OR(F2308="",I2308=""),"",F2308*I2308)</f>
        <v/>
      </c>
      <c r="K2308" s="26" t="n"/>
    </row>
    <row r="2309">
      <c r="A2309" s="31" t="n"/>
      <c r="B2309" s="26" t="n"/>
      <c r="C2309" s="26" t="n"/>
      <c r="D2309" s="26" t="n"/>
      <c r="E2309" s="26" t="n"/>
      <c r="F2309" s="27" t="n"/>
      <c r="G2309" s="26" t="n"/>
      <c r="H2309" s="28">
        <f>IFERROR(IF(G2309="","",VLOOKUP(G2309,'Setup - Vehicles'!$A$5:$D$504,4,0)),"")</f>
        <v/>
      </c>
      <c r="I2309" s="32">
        <f>IFERROR(IF(E2309="","",VLOOKUP(E2309,'Setup - Mix Design'!$A$5:$I$504,9,0)),"")</f>
        <v/>
      </c>
      <c r="J2309" s="32">
        <f>IF(OR(F2309="",I2309=""),"",F2309*I2309)</f>
        <v/>
      </c>
      <c r="K2309" s="26" t="n"/>
    </row>
    <row r="2310">
      <c r="A2310" s="31" t="n"/>
      <c r="B2310" s="26" t="n"/>
      <c r="C2310" s="26" t="n"/>
      <c r="D2310" s="26" t="n"/>
      <c r="E2310" s="26" t="n"/>
      <c r="F2310" s="27" t="n"/>
      <c r="G2310" s="26" t="n"/>
      <c r="H2310" s="28">
        <f>IFERROR(IF(G2310="","",VLOOKUP(G2310,'Setup - Vehicles'!$A$5:$D$504,4,0)),"")</f>
        <v/>
      </c>
      <c r="I2310" s="32">
        <f>IFERROR(IF(E2310="","",VLOOKUP(E2310,'Setup - Mix Design'!$A$5:$I$504,9,0)),"")</f>
        <v/>
      </c>
      <c r="J2310" s="32">
        <f>IF(OR(F2310="",I2310=""),"",F2310*I2310)</f>
        <v/>
      </c>
      <c r="K2310" s="26" t="n"/>
    </row>
    <row r="2311">
      <c r="A2311" s="31" t="n"/>
      <c r="B2311" s="26" t="n"/>
      <c r="C2311" s="26" t="n"/>
      <c r="D2311" s="26" t="n"/>
      <c r="E2311" s="26" t="n"/>
      <c r="F2311" s="27" t="n"/>
      <c r="G2311" s="26" t="n"/>
      <c r="H2311" s="28">
        <f>IFERROR(IF(G2311="","",VLOOKUP(G2311,'Setup - Vehicles'!$A$5:$D$504,4,0)),"")</f>
        <v/>
      </c>
      <c r="I2311" s="32">
        <f>IFERROR(IF(E2311="","",VLOOKUP(E2311,'Setup - Mix Design'!$A$5:$I$504,9,0)),"")</f>
        <v/>
      </c>
      <c r="J2311" s="32">
        <f>IF(OR(F2311="",I2311=""),"",F2311*I2311)</f>
        <v/>
      </c>
      <c r="K2311" s="26" t="n"/>
    </row>
    <row r="2312">
      <c r="A2312" s="31" t="n"/>
      <c r="B2312" s="26" t="n"/>
      <c r="C2312" s="26" t="n"/>
      <c r="D2312" s="26" t="n"/>
      <c r="E2312" s="26" t="n"/>
      <c r="F2312" s="27" t="n"/>
      <c r="G2312" s="26" t="n"/>
      <c r="H2312" s="28">
        <f>IFERROR(IF(G2312="","",VLOOKUP(G2312,'Setup - Vehicles'!$A$5:$D$504,4,0)),"")</f>
        <v/>
      </c>
      <c r="I2312" s="32">
        <f>IFERROR(IF(E2312="","",VLOOKUP(E2312,'Setup - Mix Design'!$A$5:$I$504,9,0)),"")</f>
        <v/>
      </c>
      <c r="J2312" s="32">
        <f>IF(OR(F2312="",I2312=""),"",F2312*I2312)</f>
        <v/>
      </c>
      <c r="K2312" s="26" t="n"/>
    </row>
    <row r="2313">
      <c r="A2313" s="31" t="n"/>
      <c r="B2313" s="26" t="n"/>
      <c r="C2313" s="26" t="n"/>
      <c r="D2313" s="26" t="n"/>
      <c r="E2313" s="26" t="n"/>
      <c r="F2313" s="27" t="n"/>
      <c r="G2313" s="26" t="n"/>
      <c r="H2313" s="28">
        <f>IFERROR(IF(G2313="","",VLOOKUP(G2313,'Setup - Vehicles'!$A$5:$D$504,4,0)),"")</f>
        <v/>
      </c>
      <c r="I2313" s="32">
        <f>IFERROR(IF(E2313="","",VLOOKUP(E2313,'Setup - Mix Design'!$A$5:$I$504,9,0)),"")</f>
        <v/>
      </c>
      <c r="J2313" s="32">
        <f>IF(OR(F2313="",I2313=""),"",F2313*I2313)</f>
        <v/>
      </c>
      <c r="K2313" s="26" t="n"/>
    </row>
    <row r="2314">
      <c r="A2314" s="31" t="n"/>
      <c r="B2314" s="26" t="n"/>
      <c r="C2314" s="26" t="n"/>
      <c r="D2314" s="26" t="n"/>
      <c r="E2314" s="26" t="n"/>
      <c r="F2314" s="27" t="n"/>
      <c r="G2314" s="26" t="n"/>
      <c r="H2314" s="28">
        <f>IFERROR(IF(G2314="","",VLOOKUP(G2314,'Setup - Vehicles'!$A$5:$D$504,4,0)),"")</f>
        <v/>
      </c>
      <c r="I2314" s="32">
        <f>IFERROR(IF(E2314="","",VLOOKUP(E2314,'Setup - Mix Design'!$A$5:$I$504,9,0)),"")</f>
        <v/>
      </c>
      <c r="J2314" s="32">
        <f>IF(OR(F2314="",I2314=""),"",F2314*I2314)</f>
        <v/>
      </c>
      <c r="K2314" s="26" t="n"/>
    </row>
    <row r="2315">
      <c r="A2315" s="31" t="n"/>
      <c r="B2315" s="26" t="n"/>
      <c r="C2315" s="26" t="n"/>
      <c r="D2315" s="26" t="n"/>
      <c r="E2315" s="26" t="n"/>
      <c r="F2315" s="27" t="n"/>
      <c r="G2315" s="26" t="n"/>
      <c r="H2315" s="28">
        <f>IFERROR(IF(G2315="","",VLOOKUP(G2315,'Setup - Vehicles'!$A$5:$D$504,4,0)),"")</f>
        <v/>
      </c>
      <c r="I2315" s="32">
        <f>IFERROR(IF(E2315="","",VLOOKUP(E2315,'Setup - Mix Design'!$A$5:$I$504,9,0)),"")</f>
        <v/>
      </c>
      <c r="J2315" s="32">
        <f>IF(OR(F2315="",I2315=""),"",F2315*I2315)</f>
        <v/>
      </c>
      <c r="K2315" s="26" t="n"/>
    </row>
    <row r="2316">
      <c r="A2316" s="31" t="n"/>
      <c r="B2316" s="26" t="n"/>
      <c r="C2316" s="26" t="n"/>
      <c r="D2316" s="26" t="n"/>
      <c r="E2316" s="26" t="n"/>
      <c r="F2316" s="27" t="n"/>
      <c r="G2316" s="26" t="n"/>
      <c r="H2316" s="28">
        <f>IFERROR(IF(G2316="","",VLOOKUP(G2316,'Setup - Vehicles'!$A$5:$D$504,4,0)),"")</f>
        <v/>
      </c>
      <c r="I2316" s="32">
        <f>IFERROR(IF(E2316="","",VLOOKUP(E2316,'Setup - Mix Design'!$A$5:$I$504,9,0)),"")</f>
        <v/>
      </c>
      <c r="J2316" s="32">
        <f>IF(OR(F2316="",I2316=""),"",F2316*I2316)</f>
        <v/>
      </c>
      <c r="K2316" s="26" t="n"/>
    </row>
    <row r="2317">
      <c r="A2317" s="31" t="n"/>
      <c r="B2317" s="26" t="n"/>
      <c r="C2317" s="26" t="n"/>
      <c r="D2317" s="26" t="n"/>
      <c r="E2317" s="26" t="n"/>
      <c r="F2317" s="27" t="n"/>
      <c r="G2317" s="26" t="n"/>
      <c r="H2317" s="28">
        <f>IFERROR(IF(G2317="","",VLOOKUP(G2317,'Setup - Vehicles'!$A$5:$D$504,4,0)),"")</f>
        <v/>
      </c>
      <c r="I2317" s="32">
        <f>IFERROR(IF(E2317="","",VLOOKUP(E2317,'Setup - Mix Design'!$A$5:$I$504,9,0)),"")</f>
        <v/>
      </c>
      <c r="J2317" s="32">
        <f>IF(OR(F2317="",I2317=""),"",F2317*I2317)</f>
        <v/>
      </c>
      <c r="K2317" s="26" t="n"/>
    </row>
    <row r="2318">
      <c r="A2318" s="31" t="n"/>
      <c r="B2318" s="26" t="n"/>
      <c r="C2318" s="26" t="n"/>
      <c r="D2318" s="26" t="n"/>
      <c r="E2318" s="26" t="n"/>
      <c r="F2318" s="27" t="n"/>
      <c r="G2318" s="26" t="n"/>
      <c r="H2318" s="28">
        <f>IFERROR(IF(G2318="","",VLOOKUP(G2318,'Setup - Vehicles'!$A$5:$D$504,4,0)),"")</f>
        <v/>
      </c>
      <c r="I2318" s="32">
        <f>IFERROR(IF(E2318="","",VLOOKUP(E2318,'Setup - Mix Design'!$A$5:$I$504,9,0)),"")</f>
        <v/>
      </c>
      <c r="J2318" s="32">
        <f>IF(OR(F2318="",I2318=""),"",F2318*I2318)</f>
        <v/>
      </c>
      <c r="K2318" s="26" t="n"/>
    </row>
    <row r="2319">
      <c r="A2319" s="31" t="n"/>
      <c r="B2319" s="26" t="n"/>
      <c r="C2319" s="26" t="n"/>
      <c r="D2319" s="26" t="n"/>
      <c r="E2319" s="26" t="n"/>
      <c r="F2319" s="27" t="n"/>
      <c r="G2319" s="26" t="n"/>
      <c r="H2319" s="28">
        <f>IFERROR(IF(G2319="","",VLOOKUP(G2319,'Setup - Vehicles'!$A$5:$D$504,4,0)),"")</f>
        <v/>
      </c>
      <c r="I2319" s="32">
        <f>IFERROR(IF(E2319="","",VLOOKUP(E2319,'Setup - Mix Design'!$A$5:$I$504,9,0)),"")</f>
        <v/>
      </c>
      <c r="J2319" s="32">
        <f>IF(OR(F2319="",I2319=""),"",F2319*I2319)</f>
        <v/>
      </c>
      <c r="K2319" s="26" t="n"/>
    </row>
    <row r="2320">
      <c r="A2320" s="31" t="n"/>
      <c r="B2320" s="26" t="n"/>
      <c r="C2320" s="26" t="n"/>
      <c r="D2320" s="26" t="n"/>
      <c r="E2320" s="26" t="n"/>
      <c r="F2320" s="27" t="n"/>
      <c r="G2320" s="26" t="n"/>
      <c r="H2320" s="28">
        <f>IFERROR(IF(G2320="","",VLOOKUP(G2320,'Setup - Vehicles'!$A$5:$D$504,4,0)),"")</f>
        <v/>
      </c>
      <c r="I2320" s="32">
        <f>IFERROR(IF(E2320="","",VLOOKUP(E2320,'Setup - Mix Design'!$A$5:$I$504,9,0)),"")</f>
        <v/>
      </c>
      <c r="J2320" s="32">
        <f>IF(OR(F2320="",I2320=""),"",F2320*I2320)</f>
        <v/>
      </c>
      <c r="K2320" s="26" t="n"/>
    </row>
    <row r="2321">
      <c r="A2321" s="31" t="n"/>
      <c r="B2321" s="26" t="n"/>
      <c r="C2321" s="26" t="n"/>
      <c r="D2321" s="26" t="n"/>
      <c r="E2321" s="26" t="n"/>
      <c r="F2321" s="27" t="n"/>
      <c r="G2321" s="26" t="n"/>
      <c r="H2321" s="28">
        <f>IFERROR(IF(G2321="","",VLOOKUP(G2321,'Setup - Vehicles'!$A$5:$D$504,4,0)),"")</f>
        <v/>
      </c>
      <c r="I2321" s="32">
        <f>IFERROR(IF(E2321="","",VLOOKUP(E2321,'Setup - Mix Design'!$A$5:$I$504,9,0)),"")</f>
        <v/>
      </c>
      <c r="J2321" s="32">
        <f>IF(OR(F2321="",I2321=""),"",F2321*I2321)</f>
        <v/>
      </c>
      <c r="K2321" s="26" t="n"/>
    </row>
    <row r="2322">
      <c r="A2322" s="31" t="n"/>
      <c r="B2322" s="26" t="n"/>
      <c r="C2322" s="26" t="n"/>
      <c r="D2322" s="26" t="n"/>
      <c r="E2322" s="26" t="n"/>
      <c r="F2322" s="27" t="n"/>
      <c r="G2322" s="26" t="n"/>
      <c r="H2322" s="28">
        <f>IFERROR(IF(G2322="","",VLOOKUP(G2322,'Setup - Vehicles'!$A$5:$D$504,4,0)),"")</f>
        <v/>
      </c>
      <c r="I2322" s="32">
        <f>IFERROR(IF(E2322="","",VLOOKUP(E2322,'Setup - Mix Design'!$A$5:$I$504,9,0)),"")</f>
        <v/>
      </c>
      <c r="J2322" s="32">
        <f>IF(OR(F2322="",I2322=""),"",F2322*I2322)</f>
        <v/>
      </c>
      <c r="K2322" s="26" t="n"/>
    </row>
    <row r="2323">
      <c r="A2323" s="31" t="n"/>
      <c r="B2323" s="26" t="n"/>
      <c r="C2323" s="26" t="n"/>
      <c r="D2323" s="26" t="n"/>
      <c r="E2323" s="26" t="n"/>
      <c r="F2323" s="27" t="n"/>
      <c r="G2323" s="26" t="n"/>
      <c r="H2323" s="28">
        <f>IFERROR(IF(G2323="","",VLOOKUP(G2323,'Setup - Vehicles'!$A$5:$D$504,4,0)),"")</f>
        <v/>
      </c>
      <c r="I2323" s="32">
        <f>IFERROR(IF(E2323="","",VLOOKUP(E2323,'Setup - Mix Design'!$A$5:$I$504,9,0)),"")</f>
        <v/>
      </c>
      <c r="J2323" s="32">
        <f>IF(OR(F2323="",I2323=""),"",F2323*I2323)</f>
        <v/>
      </c>
      <c r="K2323" s="26" t="n"/>
    </row>
    <row r="2324">
      <c r="A2324" s="31" t="n"/>
      <c r="B2324" s="26" t="n"/>
      <c r="C2324" s="26" t="n"/>
      <c r="D2324" s="26" t="n"/>
      <c r="E2324" s="26" t="n"/>
      <c r="F2324" s="27" t="n"/>
      <c r="G2324" s="26" t="n"/>
      <c r="H2324" s="28">
        <f>IFERROR(IF(G2324="","",VLOOKUP(G2324,'Setup - Vehicles'!$A$5:$D$504,4,0)),"")</f>
        <v/>
      </c>
      <c r="I2324" s="32">
        <f>IFERROR(IF(E2324="","",VLOOKUP(E2324,'Setup - Mix Design'!$A$5:$I$504,9,0)),"")</f>
        <v/>
      </c>
      <c r="J2324" s="32">
        <f>IF(OR(F2324="",I2324=""),"",F2324*I2324)</f>
        <v/>
      </c>
      <c r="K2324" s="26" t="n"/>
    </row>
    <row r="2325">
      <c r="A2325" s="31" t="n"/>
      <c r="B2325" s="26" t="n"/>
      <c r="C2325" s="26" t="n"/>
      <c r="D2325" s="26" t="n"/>
      <c r="E2325" s="26" t="n"/>
      <c r="F2325" s="27" t="n"/>
      <c r="G2325" s="26" t="n"/>
      <c r="H2325" s="28">
        <f>IFERROR(IF(G2325="","",VLOOKUP(G2325,'Setup - Vehicles'!$A$5:$D$504,4,0)),"")</f>
        <v/>
      </c>
      <c r="I2325" s="32">
        <f>IFERROR(IF(E2325="","",VLOOKUP(E2325,'Setup - Mix Design'!$A$5:$I$504,9,0)),"")</f>
        <v/>
      </c>
      <c r="J2325" s="32">
        <f>IF(OR(F2325="",I2325=""),"",F2325*I2325)</f>
        <v/>
      </c>
      <c r="K2325" s="26" t="n"/>
    </row>
    <row r="2326">
      <c r="A2326" s="31" t="n"/>
      <c r="B2326" s="26" t="n"/>
      <c r="C2326" s="26" t="n"/>
      <c r="D2326" s="26" t="n"/>
      <c r="E2326" s="26" t="n"/>
      <c r="F2326" s="27" t="n"/>
      <c r="G2326" s="26" t="n"/>
      <c r="H2326" s="28">
        <f>IFERROR(IF(G2326="","",VLOOKUP(G2326,'Setup - Vehicles'!$A$5:$D$504,4,0)),"")</f>
        <v/>
      </c>
      <c r="I2326" s="32">
        <f>IFERROR(IF(E2326="","",VLOOKUP(E2326,'Setup - Mix Design'!$A$5:$I$504,9,0)),"")</f>
        <v/>
      </c>
      <c r="J2326" s="32">
        <f>IF(OR(F2326="",I2326=""),"",F2326*I2326)</f>
        <v/>
      </c>
      <c r="K2326" s="26" t="n"/>
    </row>
    <row r="2327">
      <c r="A2327" s="31" t="n"/>
      <c r="B2327" s="26" t="n"/>
      <c r="C2327" s="26" t="n"/>
      <c r="D2327" s="26" t="n"/>
      <c r="E2327" s="26" t="n"/>
      <c r="F2327" s="27" t="n"/>
      <c r="G2327" s="26" t="n"/>
      <c r="H2327" s="28">
        <f>IFERROR(IF(G2327="","",VLOOKUP(G2327,'Setup - Vehicles'!$A$5:$D$504,4,0)),"")</f>
        <v/>
      </c>
      <c r="I2327" s="32">
        <f>IFERROR(IF(E2327="","",VLOOKUP(E2327,'Setup - Mix Design'!$A$5:$I$504,9,0)),"")</f>
        <v/>
      </c>
      <c r="J2327" s="32">
        <f>IF(OR(F2327="",I2327=""),"",F2327*I2327)</f>
        <v/>
      </c>
      <c r="K2327" s="26" t="n"/>
    </row>
    <row r="2328">
      <c r="A2328" s="31" t="n"/>
      <c r="B2328" s="26" t="n"/>
      <c r="C2328" s="26" t="n"/>
      <c r="D2328" s="26" t="n"/>
      <c r="E2328" s="26" t="n"/>
      <c r="F2328" s="27" t="n"/>
      <c r="G2328" s="26" t="n"/>
      <c r="H2328" s="28">
        <f>IFERROR(IF(G2328="","",VLOOKUP(G2328,'Setup - Vehicles'!$A$5:$D$504,4,0)),"")</f>
        <v/>
      </c>
      <c r="I2328" s="32">
        <f>IFERROR(IF(E2328="","",VLOOKUP(E2328,'Setup - Mix Design'!$A$5:$I$504,9,0)),"")</f>
        <v/>
      </c>
      <c r="J2328" s="32">
        <f>IF(OR(F2328="",I2328=""),"",F2328*I2328)</f>
        <v/>
      </c>
      <c r="K2328" s="26" t="n"/>
    </row>
    <row r="2329">
      <c r="A2329" s="31" t="n"/>
      <c r="B2329" s="26" t="n"/>
      <c r="C2329" s="26" t="n"/>
      <c r="D2329" s="26" t="n"/>
      <c r="E2329" s="26" t="n"/>
      <c r="F2329" s="27" t="n"/>
      <c r="G2329" s="26" t="n"/>
      <c r="H2329" s="28">
        <f>IFERROR(IF(G2329="","",VLOOKUP(G2329,'Setup - Vehicles'!$A$5:$D$504,4,0)),"")</f>
        <v/>
      </c>
      <c r="I2329" s="32">
        <f>IFERROR(IF(E2329="","",VLOOKUP(E2329,'Setup - Mix Design'!$A$5:$I$504,9,0)),"")</f>
        <v/>
      </c>
      <c r="J2329" s="32">
        <f>IF(OR(F2329="",I2329=""),"",F2329*I2329)</f>
        <v/>
      </c>
      <c r="K2329" s="26" t="n"/>
    </row>
    <row r="2330">
      <c r="A2330" s="31" t="n"/>
      <c r="B2330" s="26" t="n"/>
      <c r="C2330" s="26" t="n"/>
      <c r="D2330" s="26" t="n"/>
      <c r="E2330" s="26" t="n"/>
      <c r="F2330" s="27" t="n"/>
      <c r="G2330" s="26" t="n"/>
      <c r="H2330" s="28">
        <f>IFERROR(IF(G2330="","",VLOOKUP(G2330,'Setup - Vehicles'!$A$5:$D$504,4,0)),"")</f>
        <v/>
      </c>
      <c r="I2330" s="32">
        <f>IFERROR(IF(E2330="","",VLOOKUP(E2330,'Setup - Mix Design'!$A$5:$I$504,9,0)),"")</f>
        <v/>
      </c>
      <c r="J2330" s="32">
        <f>IF(OR(F2330="",I2330=""),"",F2330*I2330)</f>
        <v/>
      </c>
      <c r="K2330" s="26" t="n"/>
    </row>
    <row r="2331">
      <c r="A2331" s="31" t="n"/>
      <c r="B2331" s="26" t="n"/>
      <c r="C2331" s="26" t="n"/>
      <c r="D2331" s="26" t="n"/>
      <c r="E2331" s="26" t="n"/>
      <c r="F2331" s="27" t="n"/>
      <c r="G2331" s="26" t="n"/>
      <c r="H2331" s="28">
        <f>IFERROR(IF(G2331="","",VLOOKUP(G2331,'Setup - Vehicles'!$A$5:$D$504,4,0)),"")</f>
        <v/>
      </c>
      <c r="I2331" s="32">
        <f>IFERROR(IF(E2331="","",VLOOKUP(E2331,'Setup - Mix Design'!$A$5:$I$504,9,0)),"")</f>
        <v/>
      </c>
      <c r="J2331" s="32">
        <f>IF(OR(F2331="",I2331=""),"",F2331*I2331)</f>
        <v/>
      </c>
      <c r="K2331" s="26" t="n"/>
    </row>
    <row r="2332">
      <c r="A2332" s="31" t="n"/>
      <c r="B2332" s="26" t="n"/>
      <c r="C2332" s="26" t="n"/>
      <c r="D2332" s="26" t="n"/>
      <c r="E2332" s="26" t="n"/>
      <c r="F2332" s="27" t="n"/>
      <c r="G2332" s="26" t="n"/>
      <c r="H2332" s="28">
        <f>IFERROR(IF(G2332="","",VLOOKUP(G2332,'Setup - Vehicles'!$A$5:$D$504,4,0)),"")</f>
        <v/>
      </c>
      <c r="I2332" s="32">
        <f>IFERROR(IF(E2332="","",VLOOKUP(E2332,'Setup - Mix Design'!$A$5:$I$504,9,0)),"")</f>
        <v/>
      </c>
      <c r="J2332" s="32">
        <f>IF(OR(F2332="",I2332=""),"",F2332*I2332)</f>
        <v/>
      </c>
      <c r="K2332" s="26" t="n"/>
    </row>
    <row r="2333">
      <c r="A2333" s="31" t="n"/>
      <c r="B2333" s="26" t="n"/>
      <c r="C2333" s="26" t="n"/>
      <c r="D2333" s="26" t="n"/>
      <c r="E2333" s="26" t="n"/>
      <c r="F2333" s="27" t="n"/>
      <c r="G2333" s="26" t="n"/>
      <c r="H2333" s="28">
        <f>IFERROR(IF(G2333="","",VLOOKUP(G2333,'Setup - Vehicles'!$A$5:$D$504,4,0)),"")</f>
        <v/>
      </c>
      <c r="I2333" s="32">
        <f>IFERROR(IF(E2333="","",VLOOKUP(E2333,'Setup - Mix Design'!$A$5:$I$504,9,0)),"")</f>
        <v/>
      </c>
      <c r="J2333" s="32">
        <f>IF(OR(F2333="",I2333=""),"",F2333*I2333)</f>
        <v/>
      </c>
      <c r="K2333" s="26" t="n"/>
    </row>
    <row r="2334">
      <c r="A2334" s="31" t="n"/>
      <c r="B2334" s="26" t="n"/>
      <c r="C2334" s="26" t="n"/>
      <c r="D2334" s="26" t="n"/>
      <c r="E2334" s="26" t="n"/>
      <c r="F2334" s="27" t="n"/>
      <c r="G2334" s="26" t="n"/>
      <c r="H2334" s="28">
        <f>IFERROR(IF(G2334="","",VLOOKUP(G2334,'Setup - Vehicles'!$A$5:$D$504,4,0)),"")</f>
        <v/>
      </c>
      <c r="I2334" s="32">
        <f>IFERROR(IF(E2334="","",VLOOKUP(E2334,'Setup - Mix Design'!$A$5:$I$504,9,0)),"")</f>
        <v/>
      </c>
      <c r="J2334" s="32">
        <f>IF(OR(F2334="",I2334=""),"",F2334*I2334)</f>
        <v/>
      </c>
      <c r="K2334" s="26" t="n"/>
    </row>
    <row r="2335">
      <c r="A2335" s="31" t="n"/>
      <c r="B2335" s="26" t="n"/>
      <c r="C2335" s="26" t="n"/>
      <c r="D2335" s="26" t="n"/>
      <c r="E2335" s="26" t="n"/>
      <c r="F2335" s="27" t="n"/>
      <c r="G2335" s="26" t="n"/>
      <c r="H2335" s="28">
        <f>IFERROR(IF(G2335="","",VLOOKUP(G2335,'Setup - Vehicles'!$A$5:$D$504,4,0)),"")</f>
        <v/>
      </c>
      <c r="I2335" s="32">
        <f>IFERROR(IF(E2335="","",VLOOKUP(E2335,'Setup - Mix Design'!$A$5:$I$504,9,0)),"")</f>
        <v/>
      </c>
      <c r="J2335" s="32">
        <f>IF(OR(F2335="",I2335=""),"",F2335*I2335)</f>
        <v/>
      </c>
      <c r="K2335" s="26" t="n"/>
    </row>
    <row r="2336">
      <c r="A2336" s="31" t="n"/>
      <c r="B2336" s="26" t="n"/>
      <c r="C2336" s="26" t="n"/>
      <c r="D2336" s="26" t="n"/>
      <c r="E2336" s="26" t="n"/>
      <c r="F2336" s="27" t="n"/>
      <c r="G2336" s="26" t="n"/>
      <c r="H2336" s="28">
        <f>IFERROR(IF(G2336="","",VLOOKUP(G2336,'Setup - Vehicles'!$A$5:$D$504,4,0)),"")</f>
        <v/>
      </c>
      <c r="I2336" s="32">
        <f>IFERROR(IF(E2336="","",VLOOKUP(E2336,'Setup - Mix Design'!$A$5:$I$504,9,0)),"")</f>
        <v/>
      </c>
      <c r="J2336" s="32">
        <f>IF(OR(F2336="",I2336=""),"",F2336*I2336)</f>
        <v/>
      </c>
      <c r="K2336" s="26" t="n"/>
    </row>
    <row r="2337">
      <c r="A2337" s="31" t="n"/>
      <c r="B2337" s="26" t="n"/>
      <c r="C2337" s="26" t="n"/>
      <c r="D2337" s="26" t="n"/>
      <c r="E2337" s="26" t="n"/>
      <c r="F2337" s="27" t="n"/>
      <c r="G2337" s="26" t="n"/>
      <c r="H2337" s="28">
        <f>IFERROR(IF(G2337="","",VLOOKUP(G2337,'Setup - Vehicles'!$A$5:$D$504,4,0)),"")</f>
        <v/>
      </c>
      <c r="I2337" s="32">
        <f>IFERROR(IF(E2337="","",VLOOKUP(E2337,'Setup - Mix Design'!$A$5:$I$504,9,0)),"")</f>
        <v/>
      </c>
      <c r="J2337" s="32">
        <f>IF(OR(F2337="",I2337=""),"",F2337*I2337)</f>
        <v/>
      </c>
      <c r="K2337" s="26" t="n"/>
    </row>
    <row r="2338">
      <c r="A2338" s="31" t="n"/>
      <c r="B2338" s="26" t="n"/>
      <c r="C2338" s="26" t="n"/>
      <c r="D2338" s="26" t="n"/>
      <c r="E2338" s="26" t="n"/>
      <c r="F2338" s="27" t="n"/>
      <c r="G2338" s="26" t="n"/>
      <c r="H2338" s="28">
        <f>IFERROR(IF(G2338="","",VLOOKUP(G2338,'Setup - Vehicles'!$A$5:$D$504,4,0)),"")</f>
        <v/>
      </c>
      <c r="I2338" s="32">
        <f>IFERROR(IF(E2338="","",VLOOKUP(E2338,'Setup - Mix Design'!$A$5:$I$504,9,0)),"")</f>
        <v/>
      </c>
      <c r="J2338" s="32">
        <f>IF(OR(F2338="",I2338=""),"",F2338*I2338)</f>
        <v/>
      </c>
      <c r="K2338" s="26" t="n"/>
    </row>
    <row r="2339">
      <c r="A2339" s="31" t="n"/>
      <c r="B2339" s="26" t="n"/>
      <c r="C2339" s="26" t="n"/>
      <c r="D2339" s="26" t="n"/>
      <c r="E2339" s="26" t="n"/>
      <c r="F2339" s="27" t="n"/>
      <c r="G2339" s="26" t="n"/>
      <c r="H2339" s="28">
        <f>IFERROR(IF(G2339="","",VLOOKUP(G2339,'Setup - Vehicles'!$A$5:$D$504,4,0)),"")</f>
        <v/>
      </c>
      <c r="I2339" s="32">
        <f>IFERROR(IF(E2339="","",VLOOKUP(E2339,'Setup - Mix Design'!$A$5:$I$504,9,0)),"")</f>
        <v/>
      </c>
      <c r="J2339" s="32">
        <f>IF(OR(F2339="",I2339=""),"",F2339*I2339)</f>
        <v/>
      </c>
      <c r="K2339" s="26" t="n"/>
    </row>
    <row r="2340">
      <c r="A2340" s="31" t="n"/>
      <c r="B2340" s="26" t="n"/>
      <c r="C2340" s="26" t="n"/>
      <c r="D2340" s="26" t="n"/>
      <c r="E2340" s="26" t="n"/>
      <c r="F2340" s="27" t="n"/>
      <c r="G2340" s="26" t="n"/>
      <c r="H2340" s="28">
        <f>IFERROR(IF(G2340="","",VLOOKUP(G2340,'Setup - Vehicles'!$A$5:$D$504,4,0)),"")</f>
        <v/>
      </c>
      <c r="I2340" s="32">
        <f>IFERROR(IF(E2340="","",VLOOKUP(E2340,'Setup - Mix Design'!$A$5:$I$504,9,0)),"")</f>
        <v/>
      </c>
      <c r="J2340" s="32">
        <f>IF(OR(F2340="",I2340=""),"",F2340*I2340)</f>
        <v/>
      </c>
      <c r="K2340" s="26" t="n"/>
    </row>
    <row r="2341">
      <c r="A2341" s="31" t="n"/>
      <c r="B2341" s="26" t="n"/>
      <c r="C2341" s="26" t="n"/>
      <c r="D2341" s="26" t="n"/>
      <c r="E2341" s="26" t="n"/>
      <c r="F2341" s="27" t="n"/>
      <c r="G2341" s="26" t="n"/>
      <c r="H2341" s="28">
        <f>IFERROR(IF(G2341="","",VLOOKUP(G2341,'Setup - Vehicles'!$A$5:$D$504,4,0)),"")</f>
        <v/>
      </c>
      <c r="I2341" s="32">
        <f>IFERROR(IF(E2341="","",VLOOKUP(E2341,'Setup - Mix Design'!$A$5:$I$504,9,0)),"")</f>
        <v/>
      </c>
      <c r="J2341" s="32">
        <f>IF(OR(F2341="",I2341=""),"",F2341*I2341)</f>
        <v/>
      </c>
      <c r="K2341" s="26" t="n"/>
    </row>
    <row r="2342">
      <c r="A2342" s="31" t="n"/>
      <c r="B2342" s="26" t="n"/>
      <c r="C2342" s="26" t="n"/>
      <c r="D2342" s="26" t="n"/>
      <c r="E2342" s="26" t="n"/>
      <c r="F2342" s="27" t="n"/>
      <c r="G2342" s="26" t="n"/>
      <c r="H2342" s="28">
        <f>IFERROR(IF(G2342="","",VLOOKUP(G2342,'Setup - Vehicles'!$A$5:$D$504,4,0)),"")</f>
        <v/>
      </c>
      <c r="I2342" s="32">
        <f>IFERROR(IF(E2342="","",VLOOKUP(E2342,'Setup - Mix Design'!$A$5:$I$504,9,0)),"")</f>
        <v/>
      </c>
      <c r="J2342" s="32">
        <f>IF(OR(F2342="",I2342=""),"",F2342*I2342)</f>
        <v/>
      </c>
      <c r="K2342" s="26" t="n"/>
    </row>
    <row r="2343">
      <c r="A2343" s="31" t="n"/>
      <c r="B2343" s="26" t="n"/>
      <c r="C2343" s="26" t="n"/>
      <c r="D2343" s="26" t="n"/>
      <c r="E2343" s="26" t="n"/>
      <c r="F2343" s="27" t="n"/>
      <c r="G2343" s="26" t="n"/>
      <c r="H2343" s="28">
        <f>IFERROR(IF(G2343="","",VLOOKUP(G2343,'Setup - Vehicles'!$A$5:$D$504,4,0)),"")</f>
        <v/>
      </c>
      <c r="I2343" s="32">
        <f>IFERROR(IF(E2343="","",VLOOKUP(E2343,'Setup - Mix Design'!$A$5:$I$504,9,0)),"")</f>
        <v/>
      </c>
      <c r="J2343" s="32">
        <f>IF(OR(F2343="",I2343=""),"",F2343*I2343)</f>
        <v/>
      </c>
      <c r="K2343" s="26" t="n"/>
    </row>
    <row r="2344">
      <c r="A2344" s="31" t="n"/>
      <c r="B2344" s="26" t="n"/>
      <c r="C2344" s="26" t="n"/>
      <c r="D2344" s="26" t="n"/>
      <c r="E2344" s="26" t="n"/>
      <c r="F2344" s="27" t="n"/>
      <c r="G2344" s="26" t="n"/>
      <c r="H2344" s="28">
        <f>IFERROR(IF(G2344="","",VLOOKUP(G2344,'Setup - Vehicles'!$A$5:$D$504,4,0)),"")</f>
        <v/>
      </c>
      <c r="I2344" s="32">
        <f>IFERROR(IF(E2344="","",VLOOKUP(E2344,'Setup - Mix Design'!$A$5:$I$504,9,0)),"")</f>
        <v/>
      </c>
      <c r="J2344" s="32">
        <f>IF(OR(F2344="",I2344=""),"",F2344*I2344)</f>
        <v/>
      </c>
      <c r="K2344" s="26" t="n"/>
    </row>
    <row r="2345">
      <c r="A2345" s="31" t="n"/>
      <c r="B2345" s="26" t="n"/>
      <c r="C2345" s="26" t="n"/>
      <c r="D2345" s="26" t="n"/>
      <c r="E2345" s="26" t="n"/>
      <c r="F2345" s="27" t="n"/>
      <c r="G2345" s="26" t="n"/>
      <c r="H2345" s="28">
        <f>IFERROR(IF(G2345="","",VLOOKUP(G2345,'Setup - Vehicles'!$A$5:$D$504,4,0)),"")</f>
        <v/>
      </c>
      <c r="I2345" s="32">
        <f>IFERROR(IF(E2345="","",VLOOKUP(E2345,'Setup - Mix Design'!$A$5:$I$504,9,0)),"")</f>
        <v/>
      </c>
      <c r="J2345" s="32">
        <f>IF(OR(F2345="",I2345=""),"",F2345*I2345)</f>
        <v/>
      </c>
      <c r="K2345" s="26" t="n"/>
    </row>
    <row r="2346">
      <c r="A2346" s="31" t="n"/>
      <c r="B2346" s="26" t="n"/>
      <c r="C2346" s="26" t="n"/>
      <c r="D2346" s="26" t="n"/>
      <c r="E2346" s="26" t="n"/>
      <c r="F2346" s="27" t="n"/>
      <c r="G2346" s="26" t="n"/>
      <c r="H2346" s="28">
        <f>IFERROR(IF(G2346="","",VLOOKUP(G2346,'Setup - Vehicles'!$A$5:$D$504,4,0)),"")</f>
        <v/>
      </c>
      <c r="I2346" s="32">
        <f>IFERROR(IF(E2346="","",VLOOKUP(E2346,'Setup - Mix Design'!$A$5:$I$504,9,0)),"")</f>
        <v/>
      </c>
      <c r="J2346" s="32">
        <f>IF(OR(F2346="",I2346=""),"",F2346*I2346)</f>
        <v/>
      </c>
      <c r="K2346" s="26" t="n"/>
    </row>
    <row r="2347">
      <c r="A2347" s="31" t="n"/>
      <c r="B2347" s="26" t="n"/>
      <c r="C2347" s="26" t="n"/>
      <c r="D2347" s="26" t="n"/>
      <c r="E2347" s="26" t="n"/>
      <c r="F2347" s="27" t="n"/>
      <c r="G2347" s="26" t="n"/>
      <c r="H2347" s="28">
        <f>IFERROR(IF(G2347="","",VLOOKUP(G2347,'Setup - Vehicles'!$A$5:$D$504,4,0)),"")</f>
        <v/>
      </c>
      <c r="I2347" s="32">
        <f>IFERROR(IF(E2347="","",VLOOKUP(E2347,'Setup - Mix Design'!$A$5:$I$504,9,0)),"")</f>
        <v/>
      </c>
      <c r="J2347" s="32">
        <f>IF(OR(F2347="",I2347=""),"",F2347*I2347)</f>
        <v/>
      </c>
      <c r="K2347" s="26" t="n"/>
    </row>
    <row r="2348">
      <c r="A2348" s="31" t="n"/>
      <c r="B2348" s="26" t="n"/>
      <c r="C2348" s="26" t="n"/>
      <c r="D2348" s="26" t="n"/>
      <c r="E2348" s="26" t="n"/>
      <c r="F2348" s="27" t="n"/>
      <c r="G2348" s="26" t="n"/>
      <c r="H2348" s="28">
        <f>IFERROR(IF(G2348="","",VLOOKUP(G2348,'Setup - Vehicles'!$A$5:$D$504,4,0)),"")</f>
        <v/>
      </c>
      <c r="I2348" s="32">
        <f>IFERROR(IF(E2348="","",VLOOKUP(E2348,'Setup - Mix Design'!$A$5:$I$504,9,0)),"")</f>
        <v/>
      </c>
      <c r="J2348" s="32">
        <f>IF(OR(F2348="",I2348=""),"",F2348*I2348)</f>
        <v/>
      </c>
      <c r="K2348" s="26" t="n"/>
    </row>
    <row r="2349">
      <c r="A2349" s="31" t="n"/>
      <c r="B2349" s="26" t="n"/>
      <c r="C2349" s="26" t="n"/>
      <c r="D2349" s="26" t="n"/>
      <c r="E2349" s="26" t="n"/>
      <c r="F2349" s="27" t="n"/>
      <c r="G2349" s="26" t="n"/>
      <c r="H2349" s="28">
        <f>IFERROR(IF(G2349="","",VLOOKUP(G2349,'Setup - Vehicles'!$A$5:$D$504,4,0)),"")</f>
        <v/>
      </c>
      <c r="I2349" s="32">
        <f>IFERROR(IF(E2349="","",VLOOKUP(E2349,'Setup - Mix Design'!$A$5:$I$504,9,0)),"")</f>
        <v/>
      </c>
      <c r="J2349" s="32">
        <f>IF(OR(F2349="",I2349=""),"",F2349*I2349)</f>
        <v/>
      </c>
      <c r="K2349" s="26" t="n"/>
    </row>
    <row r="2350">
      <c r="A2350" s="31" t="n"/>
      <c r="B2350" s="26" t="n"/>
      <c r="C2350" s="26" t="n"/>
      <c r="D2350" s="26" t="n"/>
      <c r="E2350" s="26" t="n"/>
      <c r="F2350" s="27" t="n"/>
      <c r="G2350" s="26" t="n"/>
      <c r="H2350" s="28">
        <f>IFERROR(IF(G2350="","",VLOOKUP(G2350,'Setup - Vehicles'!$A$5:$D$504,4,0)),"")</f>
        <v/>
      </c>
      <c r="I2350" s="32">
        <f>IFERROR(IF(E2350="","",VLOOKUP(E2350,'Setup - Mix Design'!$A$5:$I$504,9,0)),"")</f>
        <v/>
      </c>
      <c r="J2350" s="32">
        <f>IF(OR(F2350="",I2350=""),"",F2350*I2350)</f>
        <v/>
      </c>
      <c r="K2350" s="26" t="n"/>
    </row>
    <row r="2351">
      <c r="A2351" s="31" t="n"/>
      <c r="B2351" s="26" t="n"/>
      <c r="C2351" s="26" t="n"/>
      <c r="D2351" s="26" t="n"/>
      <c r="E2351" s="26" t="n"/>
      <c r="F2351" s="27" t="n"/>
      <c r="G2351" s="26" t="n"/>
      <c r="H2351" s="28">
        <f>IFERROR(IF(G2351="","",VLOOKUP(G2351,'Setup - Vehicles'!$A$5:$D$504,4,0)),"")</f>
        <v/>
      </c>
      <c r="I2351" s="32">
        <f>IFERROR(IF(E2351="","",VLOOKUP(E2351,'Setup - Mix Design'!$A$5:$I$504,9,0)),"")</f>
        <v/>
      </c>
      <c r="J2351" s="32">
        <f>IF(OR(F2351="",I2351=""),"",F2351*I2351)</f>
        <v/>
      </c>
      <c r="K2351" s="26" t="n"/>
    </row>
    <row r="2352">
      <c r="A2352" s="31" t="n"/>
      <c r="B2352" s="26" t="n"/>
      <c r="C2352" s="26" t="n"/>
      <c r="D2352" s="26" t="n"/>
      <c r="E2352" s="26" t="n"/>
      <c r="F2352" s="27" t="n"/>
      <c r="G2352" s="26" t="n"/>
      <c r="H2352" s="28">
        <f>IFERROR(IF(G2352="","",VLOOKUP(G2352,'Setup - Vehicles'!$A$5:$D$504,4,0)),"")</f>
        <v/>
      </c>
      <c r="I2352" s="32">
        <f>IFERROR(IF(E2352="","",VLOOKUP(E2352,'Setup - Mix Design'!$A$5:$I$504,9,0)),"")</f>
        <v/>
      </c>
      <c r="J2352" s="32">
        <f>IF(OR(F2352="",I2352=""),"",F2352*I2352)</f>
        <v/>
      </c>
      <c r="K2352" s="26" t="n"/>
    </row>
    <row r="2353">
      <c r="A2353" s="31" t="n"/>
      <c r="B2353" s="26" t="n"/>
      <c r="C2353" s="26" t="n"/>
      <c r="D2353" s="26" t="n"/>
      <c r="E2353" s="26" t="n"/>
      <c r="F2353" s="27" t="n"/>
      <c r="G2353" s="26" t="n"/>
      <c r="H2353" s="28">
        <f>IFERROR(IF(G2353="","",VLOOKUP(G2353,'Setup - Vehicles'!$A$5:$D$504,4,0)),"")</f>
        <v/>
      </c>
      <c r="I2353" s="32">
        <f>IFERROR(IF(E2353="","",VLOOKUP(E2353,'Setup - Mix Design'!$A$5:$I$504,9,0)),"")</f>
        <v/>
      </c>
      <c r="J2353" s="32">
        <f>IF(OR(F2353="",I2353=""),"",F2353*I2353)</f>
        <v/>
      </c>
      <c r="K2353" s="26" t="n"/>
    </row>
    <row r="2354">
      <c r="A2354" s="31" t="n"/>
      <c r="B2354" s="26" t="n"/>
      <c r="C2354" s="26" t="n"/>
      <c r="D2354" s="26" t="n"/>
      <c r="E2354" s="26" t="n"/>
      <c r="F2354" s="27" t="n"/>
      <c r="G2354" s="26" t="n"/>
      <c r="H2354" s="28">
        <f>IFERROR(IF(G2354="","",VLOOKUP(G2354,'Setup - Vehicles'!$A$5:$D$504,4,0)),"")</f>
        <v/>
      </c>
      <c r="I2354" s="32">
        <f>IFERROR(IF(E2354="","",VLOOKUP(E2354,'Setup - Mix Design'!$A$5:$I$504,9,0)),"")</f>
        <v/>
      </c>
      <c r="J2354" s="32">
        <f>IF(OR(F2354="",I2354=""),"",F2354*I2354)</f>
        <v/>
      </c>
      <c r="K2354" s="26" t="n"/>
    </row>
    <row r="2355">
      <c r="A2355" s="31" t="n"/>
      <c r="B2355" s="26" t="n"/>
      <c r="C2355" s="26" t="n"/>
      <c r="D2355" s="26" t="n"/>
      <c r="E2355" s="26" t="n"/>
      <c r="F2355" s="27" t="n"/>
      <c r="G2355" s="26" t="n"/>
      <c r="H2355" s="28">
        <f>IFERROR(IF(G2355="","",VLOOKUP(G2355,'Setup - Vehicles'!$A$5:$D$504,4,0)),"")</f>
        <v/>
      </c>
      <c r="I2355" s="32">
        <f>IFERROR(IF(E2355="","",VLOOKUP(E2355,'Setup - Mix Design'!$A$5:$I$504,9,0)),"")</f>
        <v/>
      </c>
      <c r="J2355" s="32">
        <f>IF(OR(F2355="",I2355=""),"",F2355*I2355)</f>
        <v/>
      </c>
      <c r="K2355" s="26" t="n"/>
    </row>
    <row r="2356">
      <c r="A2356" s="31" t="n"/>
      <c r="B2356" s="26" t="n"/>
      <c r="C2356" s="26" t="n"/>
      <c r="D2356" s="26" t="n"/>
      <c r="E2356" s="26" t="n"/>
      <c r="F2356" s="27" t="n"/>
      <c r="G2356" s="26" t="n"/>
      <c r="H2356" s="28">
        <f>IFERROR(IF(G2356="","",VLOOKUP(G2356,'Setup - Vehicles'!$A$5:$D$504,4,0)),"")</f>
        <v/>
      </c>
      <c r="I2356" s="32">
        <f>IFERROR(IF(E2356="","",VLOOKUP(E2356,'Setup - Mix Design'!$A$5:$I$504,9,0)),"")</f>
        <v/>
      </c>
      <c r="J2356" s="32">
        <f>IF(OR(F2356="",I2356=""),"",F2356*I2356)</f>
        <v/>
      </c>
      <c r="K2356" s="26" t="n"/>
    </row>
    <row r="2357">
      <c r="A2357" s="31" t="n"/>
      <c r="B2357" s="26" t="n"/>
      <c r="C2357" s="26" t="n"/>
      <c r="D2357" s="26" t="n"/>
      <c r="E2357" s="26" t="n"/>
      <c r="F2357" s="27" t="n"/>
      <c r="G2357" s="26" t="n"/>
      <c r="H2357" s="28">
        <f>IFERROR(IF(G2357="","",VLOOKUP(G2357,'Setup - Vehicles'!$A$5:$D$504,4,0)),"")</f>
        <v/>
      </c>
      <c r="I2357" s="32">
        <f>IFERROR(IF(E2357="","",VLOOKUP(E2357,'Setup - Mix Design'!$A$5:$I$504,9,0)),"")</f>
        <v/>
      </c>
      <c r="J2357" s="32">
        <f>IF(OR(F2357="",I2357=""),"",F2357*I2357)</f>
        <v/>
      </c>
      <c r="K2357" s="26" t="n"/>
    </row>
    <row r="2358">
      <c r="A2358" s="31" t="n"/>
      <c r="B2358" s="26" t="n"/>
      <c r="C2358" s="26" t="n"/>
      <c r="D2358" s="26" t="n"/>
      <c r="E2358" s="26" t="n"/>
      <c r="F2358" s="27" t="n"/>
      <c r="G2358" s="26" t="n"/>
      <c r="H2358" s="28">
        <f>IFERROR(IF(G2358="","",VLOOKUP(G2358,'Setup - Vehicles'!$A$5:$D$504,4,0)),"")</f>
        <v/>
      </c>
      <c r="I2358" s="32">
        <f>IFERROR(IF(E2358="","",VLOOKUP(E2358,'Setup - Mix Design'!$A$5:$I$504,9,0)),"")</f>
        <v/>
      </c>
      <c r="J2358" s="32">
        <f>IF(OR(F2358="",I2358=""),"",F2358*I2358)</f>
        <v/>
      </c>
      <c r="K2358" s="26" t="n"/>
    </row>
    <row r="2359">
      <c r="A2359" s="31" t="n"/>
      <c r="B2359" s="26" t="n"/>
      <c r="C2359" s="26" t="n"/>
      <c r="D2359" s="26" t="n"/>
      <c r="E2359" s="26" t="n"/>
      <c r="F2359" s="27" t="n"/>
      <c r="G2359" s="26" t="n"/>
      <c r="H2359" s="28">
        <f>IFERROR(IF(G2359="","",VLOOKUP(G2359,'Setup - Vehicles'!$A$5:$D$504,4,0)),"")</f>
        <v/>
      </c>
      <c r="I2359" s="32">
        <f>IFERROR(IF(E2359="","",VLOOKUP(E2359,'Setup - Mix Design'!$A$5:$I$504,9,0)),"")</f>
        <v/>
      </c>
      <c r="J2359" s="32">
        <f>IF(OR(F2359="",I2359=""),"",F2359*I2359)</f>
        <v/>
      </c>
      <c r="K2359" s="26" t="n"/>
    </row>
    <row r="2360">
      <c r="A2360" s="31" t="n"/>
      <c r="B2360" s="26" t="n"/>
      <c r="C2360" s="26" t="n"/>
      <c r="D2360" s="26" t="n"/>
      <c r="E2360" s="26" t="n"/>
      <c r="F2360" s="27" t="n"/>
      <c r="G2360" s="26" t="n"/>
      <c r="H2360" s="28">
        <f>IFERROR(IF(G2360="","",VLOOKUP(G2360,'Setup - Vehicles'!$A$5:$D$504,4,0)),"")</f>
        <v/>
      </c>
      <c r="I2360" s="32">
        <f>IFERROR(IF(E2360="","",VLOOKUP(E2360,'Setup - Mix Design'!$A$5:$I$504,9,0)),"")</f>
        <v/>
      </c>
      <c r="J2360" s="32">
        <f>IF(OR(F2360="",I2360=""),"",F2360*I2360)</f>
        <v/>
      </c>
      <c r="K2360" s="26" t="n"/>
    </row>
    <row r="2361">
      <c r="A2361" s="31" t="n"/>
      <c r="B2361" s="26" t="n"/>
      <c r="C2361" s="26" t="n"/>
      <c r="D2361" s="26" t="n"/>
      <c r="E2361" s="26" t="n"/>
      <c r="F2361" s="27" t="n"/>
      <c r="G2361" s="26" t="n"/>
      <c r="H2361" s="28">
        <f>IFERROR(IF(G2361="","",VLOOKUP(G2361,'Setup - Vehicles'!$A$5:$D$504,4,0)),"")</f>
        <v/>
      </c>
      <c r="I2361" s="32">
        <f>IFERROR(IF(E2361="","",VLOOKUP(E2361,'Setup - Mix Design'!$A$5:$I$504,9,0)),"")</f>
        <v/>
      </c>
      <c r="J2361" s="32">
        <f>IF(OR(F2361="",I2361=""),"",F2361*I2361)</f>
        <v/>
      </c>
      <c r="K2361" s="26" t="n"/>
    </row>
    <row r="2362">
      <c r="A2362" s="31" t="n"/>
      <c r="B2362" s="26" t="n"/>
      <c r="C2362" s="26" t="n"/>
      <c r="D2362" s="26" t="n"/>
      <c r="E2362" s="26" t="n"/>
      <c r="F2362" s="27" t="n"/>
      <c r="G2362" s="26" t="n"/>
      <c r="H2362" s="28">
        <f>IFERROR(IF(G2362="","",VLOOKUP(G2362,'Setup - Vehicles'!$A$5:$D$504,4,0)),"")</f>
        <v/>
      </c>
      <c r="I2362" s="32">
        <f>IFERROR(IF(E2362="","",VLOOKUP(E2362,'Setup - Mix Design'!$A$5:$I$504,9,0)),"")</f>
        <v/>
      </c>
      <c r="J2362" s="32">
        <f>IF(OR(F2362="",I2362=""),"",F2362*I2362)</f>
        <v/>
      </c>
      <c r="K2362" s="26" t="n"/>
    </row>
    <row r="2363">
      <c r="A2363" s="31" t="n"/>
      <c r="B2363" s="26" t="n"/>
      <c r="C2363" s="26" t="n"/>
      <c r="D2363" s="26" t="n"/>
      <c r="E2363" s="26" t="n"/>
      <c r="F2363" s="27" t="n"/>
      <c r="G2363" s="26" t="n"/>
      <c r="H2363" s="28">
        <f>IFERROR(IF(G2363="","",VLOOKUP(G2363,'Setup - Vehicles'!$A$5:$D$504,4,0)),"")</f>
        <v/>
      </c>
      <c r="I2363" s="32">
        <f>IFERROR(IF(E2363="","",VLOOKUP(E2363,'Setup - Mix Design'!$A$5:$I$504,9,0)),"")</f>
        <v/>
      </c>
      <c r="J2363" s="32">
        <f>IF(OR(F2363="",I2363=""),"",F2363*I2363)</f>
        <v/>
      </c>
      <c r="K2363" s="26" t="n"/>
    </row>
    <row r="2364">
      <c r="A2364" s="31" t="n"/>
      <c r="B2364" s="26" t="n"/>
      <c r="C2364" s="26" t="n"/>
      <c r="D2364" s="26" t="n"/>
      <c r="E2364" s="26" t="n"/>
      <c r="F2364" s="27" t="n"/>
      <c r="G2364" s="26" t="n"/>
      <c r="H2364" s="28">
        <f>IFERROR(IF(G2364="","",VLOOKUP(G2364,'Setup - Vehicles'!$A$5:$D$504,4,0)),"")</f>
        <v/>
      </c>
      <c r="I2364" s="32">
        <f>IFERROR(IF(E2364="","",VLOOKUP(E2364,'Setup - Mix Design'!$A$5:$I$504,9,0)),"")</f>
        <v/>
      </c>
      <c r="J2364" s="32">
        <f>IF(OR(F2364="",I2364=""),"",F2364*I2364)</f>
        <v/>
      </c>
      <c r="K2364" s="26" t="n"/>
    </row>
    <row r="2365">
      <c r="A2365" s="31" t="n"/>
      <c r="B2365" s="26" t="n"/>
      <c r="C2365" s="26" t="n"/>
      <c r="D2365" s="26" t="n"/>
      <c r="E2365" s="26" t="n"/>
      <c r="F2365" s="27" t="n"/>
      <c r="G2365" s="26" t="n"/>
      <c r="H2365" s="28">
        <f>IFERROR(IF(G2365="","",VLOOKUP(G2365,'Setup - Vehicles'!$A$5:$D$504,4,0)),"")</f>
        <v/>
      </c>
      <c r="I2365" s="32">
        <f>IFERROR(IF(E2365="","",VLOOKUP(E2365,'Setup - Mix Design'!$A$5:$I$504,9,0)),"")</f>
        <v/>
      </c>
      <c r="J2365" s="32">
        <f>IF(OR(F2365="",I2365=""),"",F2365*I2365)</f>
        <v/>
      </c>
      <c r="K2365" s="26" t="n"/>
    </row>
    <row r="2366">
      <c r="A2366" s="31" t="n"/>
      <c r="B2366" s="26" t="n"/>
      <c r="C2366" s="26" t="n"/>
      <c r="D2366" s="26" t="n"/>
      <c r="E2366" s="26" t="n"/>
      <c r="F2366" s="27" t="n"/>
      <c r="G2366" s="26" t="n"/>
      <c r="H2366" s="28">
        <f>IFERROR(IF(G2366="","",VLOOKUP(G2366,'Setup - Vehicles'!$A$5:$D$504,4,0)),"")</f>
        <v/>
      </c>
      <c r="I2366" s="32">
        <f>IFERROR(IF(E2366="","",VLOOKUP(E2366,'Setup - Mix Design'!$A$5:$I$504,9,0)),"")</f>
        <v/>
      </c>
      <c r="J2366" s="32">
        <f>IF(OR(F2366="",I2366=""),"",F2366*I2366)</f>
        <v/>
      </c>
      <c r="K2366" s="26" t="n"/>
    </row>
    <row r="2367">
      <c r="A2367" s="31" t="n"/>
      <c r="B2367" s="26" t="n"/>
      <c r="C2367" s="26" t="n"/>
      <c r="D2367" s="26" t="n"/>
      <c r="E2367" s="26" t="n"/>
      <c r="F2367" s="27" t="n"/>
      <c r="G2367" s="26" t="n"/>
      <c r="H2367" s="28">
        <f>IFERROR(IF(G2367="","",VLOOKUP(G2367,'Setup - Vehicles'!$A$5:$D$504,4,0)),"")</f>
        <v/>
      </c>
      <c r="I2367" s="32">
        <f>IFERROR(IF(E2367="","",VLOOKUP(E2367,'Setup - Mix Design'!$A$5:$I$504,9,0)),"")</f>
        <v/>
      </c>
      <c r="J2367" s="32">
        <f>IF(OR(F2367="",I2367=""),"",F2367*I2367)</f>
        <v/>
      </c>
      <c r="K2367" s="26" t="n"/>
    </row>
    <row r="2368">
      <c r="A2368" s="31" t="n"/>
      <c r="B2368" s="26" t="n"/>
      <c r="C2368" s="26" t="n"/>
      <c r="D2368" s="26" t="n"/>
      <c r="E2368" s="26" t="n"/>
      <c r="F2368" s="27" t="n"/>
      <c r="G2368" s="26" t="n"/>
      <c r="H2368" s="28">
        <f>IFERROR(IF(G2368="","",VLOOKUP(G2368,'Setup - Vehicles'!$A$5:$D$504,4,0)),"")</f>
        <v/>
      </c>
      <c r="I2368" s="32">
        <f>IFERROR(IF(E2368="","",VLOOKUP(E2368,'Setup - Mix Design'!$A$5:$I$504,9,0)),"")</f>
        <v/>
      </c>
      <c r="J2368" s="32">
        <f>IF(OR(F2368="",I2368=""),"",F2368*I2368)</f>
        <v/>
      </c>
      <c r="K2368" s="26" t="n"/>
    </row>
    <row r="2369">
      <c r="A2369" s="31" t="n"/>
      <c r="B2369" s="26" t="n"/>
      <c r="C2369" s="26" t="n"/>
      <c r="D2369" s="26" t="n"/>
      <c r="E2369" s="26" t="n"/>
      <c r="F2369" s="27" t="n"/>
      <c r="G2369" s="26" t="n"/>
      <c r="H2369" s="28">
        <f>IFERROR(IF(G2369="","",VLOOKUP(G2369,'Setup - Vehicles'!$A$5:$D$504,4,0)),"")</f>
        <v/>
      </c>
      <c r="I2369" s="32">
        <f>IFERROR(IF(E2369="","",VLOOKUP(E2369,'Setup - Mix Design'!$A$5:$I$504,9,0)),"")</f>
        <v/>
      </c>
      <c r="J2369" s="32">
        <f>IF(OR(F2369="",I2369=""),"",F2369*I2369)</f>
        <v/>
      </c>
      <c r="K2369" s="26" t="n"/>
    </row>
    <row r="2370">
      <c r="A2370" s="31" t="n"/>
      <c r="B2370" s="26" t="n"/>
      <c r="C2370" s="26" t="n"/>
      <c r="D2370" s="26" t="n"/>
      <c r="E2370" s="26" t="n"/>
      <c r="F2370" s="27" t="n"/>
      <c r="G2370" s="26" t="n"/>
      <c r="H2370" s="28">
        <f>IFERROR(IF(G2370="","",VLOOKUP(G2370,'Setup - Vehicles'!$A$5:$D$504,4,0)),"")</f>
        <v/>
      </c>
      <c r="I2370" s="32">
        <f>IFERROR(IF(E2370="","",VLOOKUP(E2370,'Setup - Mix Design'!$A$5:$I$504,9,0)),"")</f>
        <v/>
      </c>
      <c r="J2370" s="32">
        <f>IF(OR(F2370="",I2370=""),"",F2370*I2370)</f>
        <v/>
      </c>
      <c r="K2370" s="26" t="n"/>
    </row>
    <row r="2371">
      <c r="A2371" s="31" t="n"/>
      <c r="B2371" s="26" t="n"/>
      <c r="C2371" s="26" t="n"/>
      <c r="D2371" s="26" t="n"/>
      <c r="E2371" s="26" t="n"/>
      <c r="F2371" s="27" t="n"/>
      <c r="G2371" s="26" t="n"/>
      <c r="H2371" s="28">
        <f>IFERROR(IF(G2371="","",VLOOKUP(G2371,'Setup - Vehicles'!$A$5:$D$504,4,0)),"")</f>
        <v/>
      </c>
      <c r="I2371" s="32">
        <f>IFERROR(IF(E2371="","",VLOOKUP(E2371,'Setup - Mix Design'!$A$5:$I$504,9,0)),"")</f>
        <v/>
      </c>
      <c r="J2371" s="32">
        <f>IF(OR(F2371="",I2371=""),"",F2371*I2371)</f>
        <v/>
      </c>
      <c r="K2371" s="26" t="n"/>
    </row>
    <row r="2372">
      <c r="A2372" s="31" t="n"/>
      <c r="B2372" s="26" t="n"/>
      <c r="C2372" s="26" t="n"/>
      <c r="D2372" s="26" t="n"/>
      <c r="E2372" s="26" t="n"/>
      <c r="F2372" s="27" t="n"/>
      <c r="G2372" s="26" t="n"/>
      <c r="H2372" s="28">
        <f>IFERROR(IF(G2372="","",VLOOKUP(G2372,'Setup - Vehicles'!$A$5:$D$504,4,0)),"")</f>
        <v/>
      </c>
      <c r="I2372" s="32">
        <f>IFERROR(IF(E2372="","",VLOOKUP(E2372,'Setup - Mix Design'!$A$5:$I$504,9,0)),"")</f>
        <v/>
      </c>
      <c r="J2372" s="32">
        <f>IF(OR(F2372="",I2372=""),"",F2372*I2372)</f>
        <v/>
      </c>
      <c r="K2372" s="26" t="n"/>
    </row>
    <row r="2373">
      <c r="A2373" s="31" t="n"/>
      <c r="B2373" s="26" t="n"/>
      <c r="C2373" s="26" t="n"/>
      <c r="D2373" s="26" t="n"/>
      <c r="E2373" s="26" t="n"/>
      <c r="F2373" s="27" t="n"/>
      <c r="G2373" s="26" t="n"/>
      <c r="H2373" s="28">
        <f>IFERROR(IF(G2373="","",VLOOKUP(G2373,'Setup - Vehicles'!$A$5:$D$504,4,0)),"")</f>
        <v/>
      </c>
      <c r="I2373" s="32">
        <f>IFERROR(IF(E2373="","",VLOOKUP(E2373,'Setup - Mix Design'!$A$5:$I$504,9,0)),"")</f>
        <v/>
      </c>
      <c r="J2373" s="32">
        <f>IF(OR(F2373="",I2373=""),"",F2373*I2373)</f>
        <v/>
      </c>
      <c r="K2373" s="26" t="n"/>
    </row>
    <row r="2374">
      <c r="A2374" s="31" t="n"/>
      <c r="B2374" s="26" t="n"/>
      <c r="C2374" s="26" t="n"/>
      <c r="D2374" s="26" t="n"/>
      <c r="E2374" s="26" t="n"/>
      <c r="F2374" s="27" t="n"/>
      <c r="G2374" s="26" t="n"/>
      <c r="H2374" s="28">
        <f>IFERROR(IF(G2374="","",VLOOKUP(G2374,'Setup - Vehicles'!$A$5:$D$504,4,0)),"")</f>
        <v/>
      </c>
      <c r="I2374" s="32">
        <f>IFERROR(IF(E2374="","",VLOOKUP(E2374,'Setup - Mix Design'!$A$5:$I$504,9,0)),"")</f>
        <v/>
      </c>
      <c r="J2374" s="32">
        <f>IF(OR(F2374="",I2374=""),"",F2374*I2374)</f>
        <v/>
      </c>
      <c r="K2374" s="26" t="n"/>
    </row>
    <row r="2375">
      <c r="A2375" s="31" t="n"/>
      <c r="B2375" s="26" t="n"/>
      <c r="C2375" s="26" t="n"/>
      <c r="D2375" s="26" t="n"/>
      <c r="E2375" s="26" t="n"/>
      <c r="F2375" s="27" t="n"/>
      <c r="G2375" s="26" t="n"/>
      <c r="H2375" s="28">
        <f>IFERROR(IF(G2375="","",VLOOKUP(G2375,'Setup - Vehicles'!$A$5:$D$504,4,0)),"")</f>
        <v/>
      </c>
      <c r="I2375" s="32">
        <f>IFERROR(IF(E2375="","",VLOOKUP(E2375,'Setup - Mix Design'!$A$5:$I$504,9,0)),"")</f>
        <v/>
      </c>
      <c r="J2375" s="32">
        <f>IF(OR(F2375="",I2375=""),"",F2375*I2375)</f>
        <v/>
      </c>
      <c r="K2375" s="26" t="n"/>
    </row>
    <row r="2376">
      <c r="A2376" s="31" t="n"/>
      <c r="B2376" s="26" t="n"/>
      <c r="C2376" s="26" t="n"/>
      <c r="D2376" s="26" t="n"/>
      <c r="E2376" s="26" t="n"/>
      <c r="F2376" s="27" t="n"/>
      <c r="G2376" s="26" t="n"/>
      <c r="H2376" s="28">
        <f>IFERROR(IF(G2376="","",VLOOKUP(G2376,'Setup - Vehicles'!$A$5:$D$504,4,0)),"")</f>
        <v/>
      </c>
      <c r="I2376" s="32">
        <f>IFERROR(IF(E2376="","",VLOOKUP(E2376,'Setup - Mix Design'!$A$5:$I$504,9,0)),"")</f>
        <v/>
      </c>
      <c r="J2376" s="32">
        <f>IF(OR(F2376="",I2376=""),"",F2376*I2376)</f>
        <v/>
      </c>
      <c r="K2376" s="26" t="n"/>
    </row>
    <row r="2377">
      <c r="A2377" s="31" t="n"/>
      <c r="B2377" s="26" t="n"/>
      <c r="C2377" s="26" t="n"/>
      <c r="D2377" s="26" t="n"/>
      <c r="E2377" s="26" t="n"/>
      <c r="F2377" s="27" t="n"/>
      <c r="G2377" s="26" t="n"/>
      <c r="H2377" s="28">
        <f>IFERROR(IF(G2377="","",VLOOKUP(G2377,'Setup - Vehicles'!$A$5:$D$504,4,0)),"")</f>
        <v/>
      </c>
      <c r="I2377" s="32">
        <f>IFERROR(IF(E2377="","",VLOOKUP(E2377,'Setup - Mix Design'!$A$5:$I$504,9,0)),"")</f>
        <v/>
      </c>
      <c r="J2377" s="32">
        <f>IF(OR(F2377="",I2377=""),"",F2377*I2377)</f>
        <v/>
      </c>
      <c r="K2377" s="26" t="n"/>
    </row>
    <row r="2378">
      <c r="A2378" s="31" t="n"/>
      <c r="B2378" s="26" t="n"/>
      <c r="C2378" s="26" t="n"/>
      <c r="D2378" s="26" t="n"/>
      <c r="E2378" s="26" t="n"/>
      <c r="F2378" s="27" t="n"/>
      <c r="G2378" s="26" t="n"/>
      <c r="H2378" s="28">
        <f>IFERROR(IF(G2378="","",VLOOKUP(G2378,'Setup - Vehicles'!$A$5:$D$504,4,0)),"")</f>
        <v/>
      </c>
      <c r="I2378" s="32">
        <f>IFERROR(IF(E2378="","",VLOOKUP(E2378,'Setup - Mix Design'!$A$5:$I$504,9,0)),"")</f>
        <v/>
      </c>
      <c r="J2378" s="32">
        <f>IF(OR(F2378="",I2378=""),"",F2378*I2378)</f>
        <v/>
      </c>
      <c r="K2378" s="26" t="n"/>
    </row>
    <row r="2379">
      <c r="A2379" s="31" t="n"/>
      <c r="B2379" s="26" t="n"/>
      <c r="C2379" s="26" t="n"/>
      <c r="D2379" s="26" t="n"/>
      <c r="E2379" s="26" t="n"/>
      <c r="F2379" s="27" t="n"/>
      <c r="G2379" s="26" t="n"/>
      <c r="H2379" s="28">
        <f>IFERROR(IF(G2379="","",VLOOKUP(G2379,'Setup - Vehicles'!$A$5:$D$504,4,0)),"")</f>
        <v/>
      </c>
      <c r="I2379" s="32">
        <f>IFERROR(IF(E2379="","",VLOOKUP(E2379,'Setup - Mix Design'!$A$5:$I$504,9,0)),"")</f>
        <v/>
      </c>
      <c r="J2379" s="32">
        <f>IF(OR(F2379="",I2379=""),"",F2379*I2379)</f>
        <v/>
      </c>
      <c r="K2379" s="26" t="n"/>
    </row>
    <row r="2380">
      <c r="A2380" s="31" t="n"/>
      <c r="B2380" s="26" t="n"/>
      <c r="C2380" s="26" t="n"/>
      <c r="D2380" s="26" t="n"/>
      <c r="E2380" s="26" t="n"/>
      <c r="F2380" s="27" t="n"/>
      <c r="G2380" s="26" t="n"/>
      <c r="H2380" s="28">
        <f>IFERROR(IF(G2380="","",VLOOKUP(G2380,'Setup - Vehicles'!$A$5:$D$504,4,0)),"")</f>
        <v/>
      </c>
      <c r="I2380" s="32">
        <f>IFERROR(IF(E2380="","",VLOOKUP(E2380,'Setup - Mix Design'!$A$5:$I$504,9,0)),"")</f>
        <v/>
      </c>
      <c r="J2380" s="32">
        <f>IF(OR(F2380="",I2380=""),"",F2380*I2380)</f>
        <v/>
      </c>
      <c r="K2380" s="26" t="n"/>
    </row>
    <row r="2381">
      <c r="A2381" s="31" t="n"/>
      <c r="B2381" s="26" t="n"/>
      <c r="C2381" s="26" t="n"/>
      <c r="D2381" s="26" t="n"/>
      <c r="E2381" s="26" t="n"/>
      <c r="F2381" s="27" t="n"/>
      <c r="G2381" s="26" t="n"/>
      <c r="H2381" s="28">
        <f>IFERROR(IF(G2381="","",VLOOKUP(G2381,'Setup - Vehicles'!$A$5:$D$504,4,0)),"")</f>
        <v/>
      </c>
      <c r="I2381" s="32">
        <f>IFERROR(IF(E2381="","",VLOOKUP(E2381,'Setup - Mix Design'!$A$5:$I$504,9,0)),"")</f>
        <v/>
      </c>
      <c r="J2381" s="32">
        <f>IF(OR(F2381="",I2381=""),"",F2381*I2381)</f>
        <v/>
      </c>
      <c r="K2381" s="26" t="n"/>
    </row>
    <row r="2382">
      <c r="A2382" s="31" t="n"/>
      <c r="B2382" s="26" t="n"/>
      <c r="C2382" s="26" t="n"/>
      <c r="D2382" s="26" t="n"/>
      <c r="E2382" s="26" t="n"/>
      <c r="F2382" s="27" t="n"/>
      <c r="G2382" s="26" t="n"/>
      <c r="H2382" s="28">
        <f>IFERROR(IF(G2382="","",VLOOKUP(G2382,'Setup - Vehicles'!$A$5:$D$504,4,0)),"")</f>
        <v/>
      </c>
      <c r="I2382" s="32">
        <f>IFERROR(IF(E2382="","",VLOOKUP(E2382,'Setup - Mix Design'!$A$5:$I$504,9,0)),"")</f>
        <v/>
      </c>
      <c r="J2382" s="32">
        <f>IF(OR(F2382="",I2382=""),"",F2382*I2382)</f>
        <v/>
      </c>
      <c r="K2382" s="26" t="n"/>
    </row>
    <row r="2383">
      <c r="A2383" s="31" t="n"/>
      <c r="B2383" s="26" t="n"/>
      <c r="C2383" s="26" t="n"/>
      <c r="D2383" s="26" t="n"/>
      <c r="E2383" s="26" t="n"/>
      <c r="F2383" s="27" t="n"/>
      <c r="G2383" s="26" t="n"/>
      <c r="H2383" s="28">
        <f>IFERROR(IF(G2383="","",VLOOKUP(G2383,'Setup - Vehicles'!$A$5:$D$504,4,0)),"")</f>
        <v/>
      </c>
      <c r="I2383" s="32">
        <f>IFERROR(IF(E2383="","",VLOOKUP(E2383,'Setup - Mix Design'!$A$5:$I$504,9,0)),"")</f>
        <v/>
      </c>
      <c r="J2383" s="32">
        <f>IF(OR(F2383="",I2383=""),"",F2383*I2383)</f>
        <v/>
      </c>
      <c r="K2383" s="26" t="n"/>
    </row>
    <row r="2384">
      <c r="A2384" s="31" t="n"/>
      <c r="B2384" s="26" t="n"/>
      <c r="C2384" s="26" t="n"/>
      <c r="D2384" s="26" t="n"/>
      <c r="E2384" s="26" t="n"/>
      <c r="F2384" s="27" t="n"/>
      <c r="G2384" s="26" t="n"/>
      <c r="H2384" s="28">
        <f>IFERROR(IF(G2384="","",VLOOKUP(G2384,'Setup - Vehicles'!$A$5:$D$504,4,0)),"")</f>
        <v/>
      </c>
      <c r="I2384" s="32">
        <f>IFERROR(IF(E2384="","",VLOOKUP(E2384,'Setup - Mix Design'!$A$5:$I$504,9,0)),"")</f>
        <v/>
      </c>
      <c r="J2384" s="32">
        <f>IF(OR(F2384="",I2384=""),"",F2384*I2384)</f>
        <v/>
      </c>
      <c r="K2384" s="26" t="n"/>
    </row>
    <row r="2385">
      <c r="A2385" s="31" t="n"/>
      <c r="B2385" s="26" t="n"/>
      <c r="C2385" s="26" t="n"/>
      <c r="D2385" s="26" t="n"/>
      <c r="E2385" s="26" t="n"/>
      <c r="F2385" s="27" t="n"/>
      <c r="G2385" s="26" t="n"/>
      <c r="H2385" s="28">
        <f>IFERROR(IF(G2385="","",VLOOKUP(G2385,'Setup - Vehicles'!$A$5:$D$504,4,0)),"")</f>
        <v/>
      </c>
      <c r="I2385" s="32">
        <f>IFERROR(IF(E2385="","",VLOOKUP(E2385,'Setup - Mix Design'!$A$5:$I$504,9,0)),"")</f>
        <v/>
      </c>
      <c r="J2385" s="32">
        <f>IF(OR(F2385="",I2385=""),"",F2385*I2385)</f>
        <v/>
      </c>
      <c r="K2385" s="26" t="n"/>
    </row>
    <row r="2386">
      <c r="A2386" s="31" t="n"/>
      <c r="B2386" s="26" t="n"/>
      <c r="C2386" s="26" t="n"/>
      <c r="D2386" s="26" t="n"/>
      <c r="E2386" s="26" t="n"/>
      <c r="F2386" s="27" t="n"/>
      <c r="G2386" s="26" t="n"/>
      <c r="H2386" s="28">
        <f>IFERROR(IF(G2386="","",VLOOKUP(G2386,'Setup - Vehicles'!$A$5:$D$504,4,0)),"")</f>
        <v/>
      </c>
      <c r="I2386" s="32">
        <f>IFERROR(IF(E2386="","",VLOOKUP(E2386,'Setup - Mix Design'!$A$5:$I$504,9,0)),"")</f>
        <v/>
      </c>
      <c r="J2386" s="32">
        <f>IF(OR(F2386="",I2386=""),"",F2386*I2386)</f>
        <v/>
      </c>
      <c r="K2386" s="26" t="n"/>
    </row>
    <row r="2387">
      <c r="A2387" s="31" t="n"/>
      <c r="B2387" s="26" t="n"/>
      <c r="C2387" s="26" t="n"/>
      <c r="D2387" s="26" t="n"/>
      <c r="E2387" s="26" t="n"/>
      <c r="F2387" s="27" t="n"/>
      <c r="G2387" s="26" t="n"/>
      <c r="H2387" s="28">
        <f>IFERROR(IF(G2387="","",VLOOKUP(G2387,'Setup - Vehicles'!$A$5:$D$504,4,0)),"")</f>
        <v/>
      </c>
      <c r="I2387" s="32">
        <f>IFERROR(IF(E2387="","",VLOOKUP(E2387,'Setup - Mix Design'!$A$5:$I$504,9,0)),"")</f>
        <v/>
      </c>
      <c r="J2387" s="32">
        <f>IF(OR(F2387="",I2387=""),"",F2387*I2387)</f>
        <v/>
      </c>
      <c r="K2387" s="26" t="n"/>
    </row>
    <row r="2388">
      <c r="A2388" s="31" t="n"/>
      <c r="B2388" s="26" t="n"/>
      <c r="C2388" s="26" t="n"/>
      <c r="D2388" s="26" t="n"/>
      <c r="E2388" s="26" t="n"/>
      <c r="F2388" s="27" t="n"/>
      <c r="G2388" s="26" t="n"/>
      <c r="H2388" s="28">
        <f>IFERROR(IF(G2388="","",VLOOKUP(G2388,'Setup - Vehicles'!$A$5:$D$504,4,0)),"")</f>
        <v/>
      </c>
      <c r="I2388" s="32">
        <f>IFERROR(IF(E2388="","",VLOOKUP(E2388,'Setup - Mix Design'!$A$5:$I$504,9,0)),"")</f>
        <v/>
      </c>
      <c r="J2388" s="32">
        <f>IF(OR(F2388="",I2388=""),"",F2388*I2388)</f>
        <v/>
      </c>
      <c r="K2388" s="26" t="n"/>
    </row>
    <row r="2389">
      <c r="A2389" s="31" t="n"/>
      <c r="B2389" s="26" t="n"/>
      <c r="C2389" s="26" t="n"/>
      <c r="D2389" s="26" t="n"/>
      <c r="E2389" s="26" t="n"/>
      <c r="F2389" s="27" t="n"/>
      <c r="G2389" s="26" t="n"/>
      <c r="H2389" s="28">
        <f>IFERROR(IF(G2389="","",VLOOKUP(G2389,'Setup - Vehicles'!$A$5:$D$504,4,0)),"")</f>
        <v/>
      </c>
      <c r="I2389" s="32">
        <f>IFERROR(IF(E2389="","",VLOOKUP(E2389,'Setup - Mix Design'!$A$5:$I$504,9,0)),"")</f>
        <v/>
      </c>
      <c r="J2389" s="32">
        <f>IF(OR(F2389="",I2389=""),"",F2389*I2389)</f>
        <v/>
      </c>
      <c r="K2389" s="26" t="n"/>
    </row>
    <row r="2390">
      <c r="A2390" s="31" t="n"/>
      <c r="B2390" s="26" t="n"/>
      <c r="C2390" s="26" t="n"/>
      <c r="D2390" s="26" t="n"/>
      <c r="E2390" s="26" t="n"/>
      <c r="F2390" s="27" t="n"/>
      <c r="G2390" s="26" t="n"/>
      <c r="H2390" s="28">
        <f>IFERROR(IF(G2390="","",VLOOKUP(G2390,'Setup - Vehicles'!$A$5:$D$504,4,0)),"")</f>
        <v/>
      </c>
      <c r="I2390" s="32">
        <f>IFERROR(IF(E2390="","",VLOOKUP(E2390,'Setup - Mix Design'!$A$5:$I$504,9,0)),"")</f>
        <v/>
      </c>
      <c r="J2390" s="32">
        <f>IF(OR(F2390="",I2390=""),"",F2390*I2390)</f>
        <v/>
      </c>
      <c r="K2390" s="26" t="n"/>
    </row>
    <row r="2391">
      <c r="A2391" s="31" t="n"/>
      <c r="B2391" s="26" t="n"/>
      <c r="C2391" s="26" t="n"/>
      <c r="D2391" s="26" t="n"/>
      <c r="E2391" s="26" t="n"/>
      <c r="F2391" s="27" t="n"/>
      <c r="G2391" s="26" t="n"/>
      <c r="H2391" s="28">
        <f>IFERROR(IF(G2391="","",VLOOKUP(G2391,'Setup - Vehicles'!$A$5:$D$504,4,0)),"")</f>
        <v/>
      </c>
      <c r="I2391" s="32">
        <f>IFERROR(IF(E2391="","",VLOOKUP(E2391,'Setup - Mix Design'!$A$5:$I$504,9,0)),"")</f>
        <v/>
      </c>
      <c r="J2391" s="32">
        <f>IF(OR(F2391="",I2391=""),"",F2391*I2391)</f>
        <v/>
      </c>
      <c r="K2391" s="26" t="n"/>
    </row>
    <row r="2392">
      <c r="A2392" s="31" t="n"/>
      <c r="B2392" s="26" t="n"/>
      <c r="C2392" s="26" t="n"/>
      <c r="D2392" s="26" t="n"/>
      <c r="E2392" s="26" t="n"/>
      <c r="F2392" s="27" t="n"/>
      <c r="G2392" s="26" t="n"/>
      <c r="H2392" s="28">
        <f>IFERROR(IF(G2392="","",VLOOKUP(G2392,'Setup - Vehicles'!$A$5:$D$504,4,0)),"")</f>
        <v/>
      </c>
      <c r="I2392" s="32">
        <f>IFERROR(IF(E2392="","",VLOOKUP(E2392,'Setup - Mix Design'!$A$5:$I$504,9,0)),"")</f>
        <v/>
      </c>
      <c r="J2392" s="32">
        <f>IF(OR(F2392="",I2392=""),"",F2392*I2392)</f>
        <v/>
      </c>
      <c r="K2392" s="26" t="n"/>
    </row>
    <row r="2393">
      <c r="A2393" s="31" t="n"/>
      <c r="B2393" s="26" t="n"/>
      <c r="C2393" s="26" t="n"/>
      <c r="D2393" s="26" t="n"/>
      <c r="E2393" s="26" t="n"/>
      <c r="F2393" s="27" t="n"/>
      <c r="G2393" s="26" t="n"/>
      <c r="H2393" s="28">
        <f>IFERROR(IF(G2393="","",VLOOKUP(G2393,'Setup - Vehicles'!$A$5:$D$504,4,0)),"")</f>
        <v/>
      </c>
      <c r="I2393" s="32">
        <f>IFERROR(IF(E2393="","",VLOOKUP(E2393,'Setup - Mix Design'!$A$5:$I$504,9,0)),"")</f>
        <v/>
      </c>
      <c r="J2393" s="32">
        <f>IF(OR(F2393="",I2393=""),"",F2393*I2393)</f>
        <v/>
      </c>
      <c r="K2393" s="26" t="n"/>
    </row>
    <row r="2394">
      <c r="A2394" s="31" t="n"/>
      <c r="B2394" s="26" t="n"/>
      <c r="C2394" s="26" t="n"/>
      <c r="D2394" s="26" t="n"/>
      <c r="E2394" s="26" t="n"/>
      <c r="F2394" s="27" t="n"/>
      <c r="G2394" s="26" t="n"/>
      <c r="H2394" s="28">
        <f>IFERROR(IF(G2394="","",VLOOKUP(G2394,'Setup - Vehicles'!$A$5:$D$504,4,0)),"")</f>
        <v/>
      </c>
      <c r="I2394" s="32">
        <f>IFERROR(IF(E2394="","",VLOOKUP(E2394,'Setup - Mix Design'!$A$5:$I$504,9,0)),"")</f>
        <v/>
      </c>
      <c r="J2394" s="32">
        <f>IF(OR(F2394="",I2394=""),"",F2394*I2394)</f>
        <v/>
      </c>
      <c r="K2394" s="26" t="n"/>
    </row>
    <row r="2395">
      <c r="A2395" s="31" t="n"/>
      <c r="B2395" s="26" t="n"/>
      <c r="C2395" s="26" t="n"/>
      <c r="D2395" s="26" t="n"/>
      <c r="E2395" s="26" t="n"/>
      <c r="F2395" s="27" t="n"/>
      <c r="G2395" s="26" t="n"/>
      <c r="H2395" s="28">
        <f>IFERROR(IF(G2395="","",VLOOKUP(G2395,'Setup - Vehicles'!$A$5:$D$504,4,0)),"")</f>
        <v/>
      </c>
      <c r="I2395" s="32">
        <f>IFERROR(IF(E2395="","",VLOOKUP(E2395,'Setup - Mix Design'!$A$5:$I$504,9,0)),"")</f>
        <v/>
      </c>
      <c r="J2395" s="32">
        <f>IF(OR(F2395="",I2395=""),"",F2395*I2395)</f>
        <v/>
      </c>
      <c r="K2395" s="26" t="n"/>
    </row>
    <row r="2396">
      <c r="A2396" s="31" t="n"/>
      <c r="B2396" s="26" t="n"/>
      <c r="C2396" s="26" t="n"/>
      <c r="D2396" s="26" t="n"/>
      <c r="E2396" s="26" t="n"/>
      <c r="F2396" s="27" t="n"/>
      <c r="G2396" s="26" t="n"/>
      <c r="H2396" s="28">
        <f>IFERROR(IF(G2396="","",VLOOKUP(G2396,'Setup - Vehicles'!$A$5:$D$504,4,0)),"")</f>
        <v/>
      </c>
      <c r="I2396" s="32">
        <f>IFERROR(IF(E2396="","",VLOOKUP(E2396,'Setup - Mix Design'!$A$5:$I$504,9,0)),"")</f>
        <v/>
      </c>
      <c r="J2396" s="32">
        <f>IF(OR(F2396="",I2396=""),"",F2396*I2396)</f>
        <v/>
      </c>
      <c r="K2396" s="26" t="n"/>
    </row>
    <row r="2397">
      <c r="A2397" s="31" t="n"/>
      <c r="B2397" s="26" t="n"/>
      <c r="C2397" s="26" t="n"/>
      <c r="D2397" s="26" t="n"/>
      <c r="E2397" s="26" t="n"/>
      <c r="F2397" s="27" t="n"/>
      <c r="G2397" s="26" t="n"/>
      <c r="H2397" s="28">
        <f>IFERROR(IF(G2397="","",VLOOKUP(G2397,'Setup - Vehicles'!$A$5:$D$504,4,0)),"")</f>
        <v/>
      </c>
      <c r="I2397" s="32">
        <f>IFERROR(IF(E2397="","",VLOOKUP(E2397,'Setup - Mix Design'!$A$5:$I$504,9,0)),"")</f>
        <v/>
      </c>
      <c r="J2397" s="32">
        <f>IF(OR(F2397="",I2397=""),"",F2397*I2397)</f>
        <v/>
      </c>
      <c r="K2397" s="26" t="n"/>
    </row>
    <row r="2398">
      <c r="A2398" s="31" t="n"/>
      <c r="B2398" s="26" t="n"/>
      <c r="C2398" s="26" t="n"/>
      <c r="D2398" s="26" t="n"/>
      <c r="E2398" s="26" t="n"/>
      <c r="F2398" s="27" t="n"/>
      <c r="G2398" s="26" t="n"/>
      <c r="H2398" s="28">
        <f>IFERROR(IF(G2398="","",VLOOKUP(G2398,'Setup - Vehicles'!$A$5:$D$504,4,0)),"")</f>
        <v/>
      </c>
      <c r="I2398" s="32">
        <f>IFERROR(IF(E2398="","",VLOOKUP(E2398,'Setup - Mix Design'!$A$5:$I$504,9,0)),"")</f>
        <v/>
      </c>
      <c r="J2398" s="32">
        <f>IF(OR(F2398="",I2398=""),"",F2398*I2398)</f>
        <v/>
      </c>
      <c r="K2398" s="26" t="n"/>
    </row>
    <row r="2399">
      <c r="A2399" s="31" t="n"/>
      <c r="B2399" s="26" t="n"/>
      <c r="C2399" s="26" t="n"/>
      <c r="D2399" s="26" t="n"/>
      <c r="E2399" s="26" t="n"/>
      <c r="F2399" s="27" t="n"/>
      <c r="G2399" s="26" t="n"/>
      <c r="H2399" s="28">
        <f>IFERROR(IF(G2399="","",VLOOKUP(G2399,'Setup - Vehicles'!$A$5:$D$504,4,0)),"")</f>
        <v/>
      </c>
      <c r="I2399" s="32">
        <f>IFERROR(IF(E2399="","",VLOOKUP(E2399,'Setup - Mix Design'!$A$5:$I$504,9,0)),"")</f>
        <v/>
      </c>
      <c r="J2399" s="32">
        <f>IF(OR(F2399="",I2399=""),"",F2399*I2399)</f>
        <v/>
      </c>
      <c r="K2399" s="26" t="n"/>
    </row>
    <row r="2400">
      <c r="A2400" s="31" t="n"/>
      <c r="B2400" s="26" t="n"/>
      <c r="C2400" s="26" t="n"/>
      <c r="D2400" s="26" t="n"/>
      <c r="E2400" s="26" t="n"/>
      <c r="F2400" s="27" t="n"/>
      <c r="G2400" s="26" t="n"/>
      <c r="H2400" s="28">
        <f>IFERROR(IF(G2400="","",VLOOKUP(G2400,'Setup - Vehicles'!$A$5:$D$504,4,0)),"")</f>
        <v/>
      </c>
      <c r="I2400" s="32">
        <f>IFERROR(IF(E2400="","",VLOOKUP(E2400,'Setup - Mix Design'!$A$5:$I$504,9,0)),"")</f>
        <v/>
      </c>
      <c r="J2400" s="32">
        <f>IF(OR(F2400="",I2400=""),"",F2400*I2400)</f>
        <v/>
      </c>
      <c r="K2400" s="26" t="n"/>
    </row>
    <row r="2401">
      <c r="A2401" s="31" t="n"/>
      <c r="B2401" s="26" t="n"/>
      <c r="C2401" s="26" t="n"/>
      <c r="D2401" s="26" t="n"/>
      <c r="E2401" s="26" t="n"/>
      <c r="F2401" s="27" t="n"/>
      <c r="G2401" s="26" t="n"/>
      <c r="H2401" s="28">
        <f>IFERROR(IF(G2401="","",VLOOKUP(G2401,'Setup - Vehicles'!$A$5:$D$504,4,0)),"")</f>
        <v/>
      </c>
      <c r="I2401" s="32">
        <f>IFERROR(IF(E2401="","",VLOOKUP(E2401,'Setup - Mix Design'!$A$5:$I$504,9,0)),"")</f>
        <v/>
      </c>
      <c r="J2401" s="32">
        <f>IF(OR(F2401="",I2401=""),"",F2401*I2401)</f>
        <v/>
      </c>
      <c r="K2401" s="26" t="n"/>
    </row>
    <row r="2402">
      <c r="A2402" s="31" t="n"/>
      <c r="B2402" s="26" t="n"/>
      <c r="C2402" s="26" t="n"/>
      <c r="D2402" s="26" t="n"/>
      <c r="E2402" s="26" t="n"/>
      <c r="F2402" s="27" t="n"/>
      <c r="G2402" s="26" t="n"/>
      <c r="H2402" s="28">
        <f>IFERROR(IF(G2402="","",VLOOKUP(G2402,'Setup - Vehicles'!$A$5:$D$504,4,0)),"")</f>
        <v/>
      </c>
      <c r="I2402" s="32">
        <f>IFERROR(IF(E2402="","",VLOOKUP(E2402,'Setup - Mix Design'!$A$5:$I$504,9,0)),"")</f>
        <v/>
      </c>
      <c r="J2402" s="32">
        <f>IF(OR(F2402="",I2402=""),"",F2402*I2402)</f>
        <v/>
      </c>
      <c r="K2402" s="26" t="n"/>
    </row>
    <row r="2403">
      <c r="A2403" s="31" t="n"/>
      <c r="B2403" s="26" t="n"/>
      <c r="C2403" s="26" t="n"/>
      <c r="D2403" s="26" t="n"/>
      <c r="E2403" s="26" t="n"/>
      <c r="F2403" s="27" t="n"/>
      <c r="G2403" s="26" t="n"/>
      <c r="H2403" s="28">
        <f>IFERROR(IF(G2403="","",VLOOKUP(G2403,'Setup - Vehicles'!$A$5:$D$504,4,0)),"")</f>
        <v/>
      </c>
      <c r="I2403" s="32">
        <f>IFERROR(IF(E2403="","",VLOOKUP(E2403,'Setup - Mix Design'!$A$5:$I$504,9,0)),"")</f>
        <v/>
      </c>
      <c r="J2403" s="32">
        <f>IF(OR(F2403="",I2403=""),"",F2403*I2403)</f>
        <v/>
      </c>
      <c r="K2403" s="26" t="n"/>
    </row>
    <row r="2404">
      <c r="A2404" s="31" t="n"/>
      <c r="B2404" s="26" t="n"/>
      <c r="C2404" s="26" t="n"/>
      <c r="D2404" s="26" t="n"/>
      <c r="E2404" s="26" t="n"/>
      <c r="F2404" s="27" t="n"/>
      <c r="G2404" s="26" t="n"/>
      <c r="H2404" s="28">
        <f>IFERROR(IF(G2404="","",VLOOKUP(G2404,'Setup - Vehicles'!$A$5:$D$504,4,0)),"")</f>
        <v/>
      </c>
      <c r="I2404" s="32">
        <f>IFERROR(IF(E2404="","",VLOOKUP(E2404,'Setup - Mix Design'!$A$5:$I$504,9,0)),"")</f>
        <v/>
      </c>
      <c r="J2404" s="32">
        <f>IF(OR(F2404="",I2404=""),"",F2404*I2404)</f>
        <v/>
      </c>
      <c r="K2404" s="26" t="n"/>
    </row>
    <row r="2405">
      <c r="A2405" s="31" t="n"/>
      <c r="B2405" s="26" t="n"/>
      <c r="C2405" s="26" t="n"/>
      <c r="D2405" s="26" t="n"/>
      <c r="E2405" s="26" t="n"/>
      <c r="F2405" s="27" t="n"/>
      <c r="G2405" s="26" t="n"/>
      <c r="H2405" s="28">
        <f>IFERROR(IF(G2405="","",VLOOKUP(G2405,'Setup - Vehicles'!$A$5:$D$504,4,0)),"")</f>
        <v/>
      </c>
      <c r="I2405" s="32">
        <f>IFERROR(IF(E2405="","",VLOOKUP(E2405,'Setup - Mix Design'!$A$5:$I$504,9,0)),"")</f>
        <v/>
      </c>
      <c r="J2405" s="32">
        <f>IF(OR(F2405="",I2405=""),"",F2405*I2405)</f>
        <v/>
      </c>
      <c r="K2405" s="26" t="n"/>
    </row>
    <row r="2406">
      <c r="A2406" s="31" t="n"/>
      <c r="B2406" s="26" t="n"/>
      <c r="C2406" s="26" t="n"/>
      <c r="D2406" s="26" t="n"/>
      <c r="E2406" s="26" t="n"/>
      <c r="F2406" s="27" t="n"/>
      <c r="G2406" s="26" t="n"/>
      <c r="H2406" s="28">
        <f>IFERROR(IF(G2406="","",VLOOKUP(G2406,'Setup - Vehicles'!$A$5:$D$504,4,0)),"")</f>
        <v/>
      </c>
      <c r="I2406" s="32">
        <f>IFERROR(IF(E2406="","",VLOOKUP(E2406,'Setup - Mix Design'!$A$5:$I$504,9,0)),"")</f>
        <v/>
      </c>
      <c r="J2406" s="32">
        <f>IF(OR(F2406="",I2406=""),"",F2406*I2406)</f>
        <v/>
      </c>
      <c r="K2406" s="26" t="n"/>
    </row>
    <row r="2407">
      <c r="A2407" s="31" t="n"/>
      <c r="B2407" s="26" t="n"/>
      <c r="C2407" s="26" t="n"/>
      <c r="D2407" s="26" t="n"/>
      <c r="E2407" s="26" t="n"/>
      <c r="F2407" s="27" t="n"/>
      <c r="G2407" s="26" t="n"/>
      <c r="H2407" s="28">
        <f>IFERROR(IF(G2407="","",VLOOKUP(G2407,'Setup - Vehicles'!$A$5:$D$504,4,0)),"")</f>
        <v/>
      </c>
      <c r="I2407" s="32">
        <f>IFERROR(IF(E2407="","",VLOOKUP(E2407,'Setup - Mix Design'!$A$5:$I$504,9,0)),"")</f>
        <v/>
      </c>
      <c r="J2407" s="32">
        <f>IF(OR(F2407="",I2407=""),"",F2407*I2407)</f>
        <v/>
      </c>
      <c r="K2407" s="26" t="n"/>
    </row>
    <row r="2408">
      <c r="A2408" s="31" t="n"/>
      <c r="B2408" s="26" t="n"/>
      <c r="C2408" s="26" t="n"/>
      <c r="D2408" s="26" t="n"/>
      <c r="E2408" s="26" t="n"/>
      <c r="F2408" s="27" t="n"/>
      <c r="G2408" s="26" t="n"/>
      <c r="H2408" s="28">
        <f>IFERROR(IF(G2408="","",VLOOKUP(G2408,'Setup - Vehicles'!$A$5:$D$504,4,0)),"")</f>
        <v/>
      </c>
      <c r="I2408" s="32">
        <f>IFERROR(IF(E2408="","",VLOOKUP(E2408,'Setup - Mix Design'!$A$5:$I$504,9,0)),"")</f>
        <v/>
      </c>
      <c r="J2408" s="32">
        <f>IF(OR(F2408="",I2408=""),"",F2408*I2408)</f>
        <v/>
      </c>
      <c r="K2408" s="26" t="n"/>
    </row>
    <row r="2409">
      <c r="A2409" s="31" t="n"/>
      <c r="B2409" s="26" t="n"/>
      <c r="C2409" s="26" t="n"/>
      <c r="D2409" s="26" t="n"/>
      <c r="E2409" s="26" t="n"/>
      <c r="F2409" s="27" t="n"/>
      <c r="G2409" s="26" t="n"/>
      <c r="H2409" s="28">
        <f>IFERROR(IF(G2409="","",VLOOKUP(G2409,'Setup - Vehicles'!$A$5:$D$504,4,0)),"")</f>
        <v/>
      </c>
      <c r="I2409" s="32">
        <f>IFERROR(IF(E2409="","",VLOOKUP(E2409,'Setup - Mix Design'!$A$5:$I$504,9,0)),"")</f>
        <v/>
      </c>
      <c r="J2409" s="32">
        <f>IF(OR(F2409="",I2409=""),"",F2409*I2409)</f>
        <v/>
      </c>
      <c r="K2409" s="26" t="n"/>
    </row>
    <row r="2410">
      <c r="A2410" s="31" t="n"/>
      <c r="B2410" s="26" t="n"/>
      <c r="C2410" s="26" t="n"/>
      <c r="D2410" s="26" t="n"/>
      <c r="E2410" s="26" t="n"/>
      <c r="F2410" s="27" t="n"/>
      <c r="G2410" s="26" t="n"/>
      <c r="H2410" s="28">
        <f>IFERROR(IF(G2410="","",VLOOKUP(G2410,'Setup - Vehicles'!$A$5:$D$504,4,0)),"")</f>
        <v/>
      </c>
      <c r="I2410" s="32">
        <f>IFERROR(IF(E2410="","",VLOOKUP(E2410,'Setup - Mix Design'!$A$5:$I$504,9,0)),"")</f>
        <v/>
      </c>
      <c r="J2410" s="32">
        <f>IF(OR(F2410="",I2410=""),"",F2410*I2410)</f>
        <v/>
      </c>
      <c r="K2410" s="26" t="n"/>
    </row>
    <row r="2411">
      <c r="A2411" s="31" t="n"/>
      <c r="B2411" s="26" t="n"/>
      <c r="C2411" s="26" t="n"/>
      <c r="D2411" s="26" t="n"/>
      <c r="E2411" s="26" t="n"/>
      <c r="F2411" s="27" t="n"/>
      <c r="G2411" s="26" t="n"/>
      <c r="H2411" s="28">
        <f>IFERROR(IF(G2411="","",VLOOKUP(G2411,'Setup - Vehicles'!$A$5:$D$504,4,0)),"")</f>
        <v/>
      </c>
      <c r="I2411" s="32">
        <f>IFERROR(IF(E2411="","",VLOOKUP(E2411,'Setup - Mix Design'!$A$5:$I$504,9,0)),"")</f>
        <v/>
      </c>
      <c r="J2411" s="32">
        <f>IF(OR(F2411="",I2411=""),"",F2411*I2411)</f>
        <v/>
      </c>
      <c r="K2411" s="26" t="n"/>
    </row>
    <row r="2412">
      <c r="A2412" s="31" t="n"/>
      <c r="B2412" s="26" t="n"/>
      <c r="C2412" s="26" t="n"/>
      <c r="D2412" s="26" t="n"/>
      <c r="E2412" s="26" t="n"/>
      <c r="F2412" s="27" t="n"/>
      <c r="G2412" s="26" t="n"/>
      <c r="H2412" s="28">
        <f>IFERROR(IF(G2412="","",VLOOKUP(G2412,'Setup - Vehicles'!$A$5:$D$504,4,0)),"")</f>
        <v/>
      </c>
      <c r="I2412" s="32">
        <f>IFERROR(IF(E2412="","",VLOOKUP(E2412,'Setup - Mix Design'!$A$5:$I$504,9,0)),"")</f>
        <v/>
      </c>
      <c r="J2412" s="32">
        <f>IF(OR(F2412="",I2412=""),"",F2412*I2412)</f>
        <v/>
      </c>
      <c r="K2412" s="26" t="n"/>
    </row>
    <row r="2413">
      <c r="A2413" s="31" t="n"/>
      <c r="B2413" s="26" t="n"/>
      <c r="C2413" s="26" t="n"/>
      <c r="D2413" s="26" t="n"/>
      <c r="E2413" s="26" t="n"/>
      <c r="F2413" s="27" t="n"/>
      <c r="G2413" s="26" t="n"/>
      <c r="H2413" s="28">
        <f>IFERROR(IF(G2413="","",VLOOKUP(G2413,'Setup - Vehicles'!$A$5:$D$504,4,0)),"")</f>
        <v/>
      </c>
      <c r="I2413" s="32">
        <f>IFERROR(IF(E2413="","",VLOOKUP(E2413,'Setup - Mix Design'!$A$5:$I$504,9,0)),"")</f>
        <v/>
      </c>
      <c r="J2413" s="32">
        <f>IF(OR(F2413="",I2413=""),"",F2413*I2413)</f>
        <v/>
      </c>
      <c r="K2413" s="26" t="n"/>
    </row>
    <row r="2414">
      <c r="A2414" s="31" t="n"/>
      <c r="B2414" s="26" t="n"/>
      <c r="C2414" s="26" t="n"/>
      <c r="D2414" s="26" t="n"/>
      <c r="E2414" s="26" t="n"/>
      <c r="F2414" s="27" t="n"/>
      <c r="G2414" s="26" t="n"/>
      <c r="H2414" s="28">
        <f>IFERROR(IF(G2414="","",VLOOKUP(G2414,'Setup - Vehicles'!$A$5:$D$504,4,0)),"")</f>
        <v/>
      </c>
      <c r="I2414" s="32">
        <f>IFERROR(IF(E2414="","",VLOOKUP(E2414,'Setup - Mix Design'!$A$5:$I$504,9,0)),"")</f>
        <v/>
      </c>
      <c r="J2414" s="32">
        <f>IF(OR(F2414="",I2414=""),"",F2414*I2414)</f>
        <v/>
      </c>
      <c r="K2414" s="26" t="n"/>
    </row>
    <row r="2415">
      <c r="A2415" s="31" t="n"/>
      <c r="B2415" s="26" t="n"/>
      <c r="C2415" s="26" t="n"/>
      <c r="D2415" s="26" t="n"/>
      <c r="E2415" s="26" t="n"/>
      <c r="F2415" s="27" t="n"/>
      <c r="G2415" s="26" t="n"/>
      <c r="H2415" s="28">
        <f>IFERROR(IF(G2415="","",VLOOKUP(G2415,'Setup - Vehicles'!$A$5:$D$504,4,0)),"")</f>
        <v/>
      </c>
      <c r="I2415" s="32">
        <f>IFERROR(IF(E2415="","",VLOOKUP(E2415,'Setup - Mix Design'!$A$5:$I$504,9,0)),"")</f>
        <v/>
      </c>
      <c r="J2415" s="32">
        <f>IF(OR(F2415="",I2415=""),"",F2415*I2415)</f>
        <v/>
      </c>
      <c r="K2415" s="26" t="n"/>
    </row>
    <row r="2416">
      <c r="A2416" s="31" t="n"/>
      <c r="B2416" s="26" t="n"/>
      <c r="C2416" s="26" t="n"/>
      <c r="D2416" s="26" t="n"/>
      <c r="E2416" s="26" t="n"/>
      <c r="F2416" s="27" t="n"/>
      <c r="G2416" s="26" t="n"/>
      <c r="H2416" s="28">
        <f>IFERROR(IF(G2416="","",VLOOKUP(G2416,'Setup - Vehicles'!$A$5:$D$504,4,0)),"")</f>
        <v/>
      </c>
      <c r="I2416" s="32">
        <f>IFERROR(IF(E2416="","",VLOOKUP(E2416,'Setup - Mix Design'!$A$5:$I$504,9,0)),"")</f>
        <v/>
      </c>
      <c r="J2416" s="32">
        <f>IF(OR(F2416="",I2416=""),"",F2416*I2416)</f>
        <v/>
      </c>
      <c r="K2416" s="26" t="n"/>
    </row>
    <row r="2417">
      <c r="A2417" s="31" t="n"/>
      <c r="B2417" s="26" t="n"/>
      <c r="C2417" s="26" t="n"/>
      <c r="D2417" s="26" t="n"/>
      <c r="E2417" s="26" t="n"/>
      <c r="F2417" s="27" t="n"/>
      <c r="G2417" s="26" t="n"/>
      <c r="H2417" s="28">
        <f>IFERROR(IF(G2417="","",VLOOKUP(G2417,'Setup - Vehicles'!$A$5:$D$504,4,0)),"")</f>
        <v/>
      </c>
      <c r="I2417" s="32">
        <f>IFERROR(IF(E2417="","",VLOOKUP(E2417,'Setup - Mix Design'!$A$5:$I$504,9,0)),"")</f>
        <v/>
      </c>
      <c r="J2417" s="32">
        <f>IF(OR(F2417="",I2417=""),"",F2417*I2417)</f>
        <v/>
      </c>
      <c r="K2417" s="26" t="n"/>
    </row>
    <row r="2418">
      <c r="A2418" s="31" t="n"/>
      <c r="B2418" s="26" t="n"/>
      <c r="C2418" s="26" t="n"/>
      <c r="D2418" s="26" t="n"/>
      <c r="E2418" s="26" t="n"/>
      <c r="F2418" s="27" t="n"/>
      <c r="G2418" s="26" t="n"/>
      <c r="H2418" s="28">
        <f>IFERROR(IF(G2418="","",VLOOKUP(G2418,'Setup - Vehicles'!$A$5:$D$504,4,0)),"")</f>
        <v/>
      </c>
      <c r="I2418" s="32">
        <f>IFERROR(IF(E2418="","",VLOOKUP(E2418,'Setup - Mix Design'!$A$5:$I$504,9,0)),"")</f>
        <v/>
      </c>
      <c r="J2418" s="32">
        <f>IF(OR(F2418="",I2418=""),"",F2418*I2418)</f>
        <v/>
      </c>
      <c r="K2418" s="26" t="n"/>
    </row>
    <row r="2419">
      <c r="A2419" s="31" t="n"/>
      <c r="B2419" s="26" t="n"/>
      <c r="C2419" s="26" t="n"/>
      <c r="D2419" s="26" t="n"/>
      <c r="E2419" s="26" t="n"/>
      <c r="F2419" s="27" t="n"/>
      <c r="G2419" s="26" t="n"/>
      <c r="H2419" s="28">
        <f>IFERROR(IF(G2419="","",VLOOKUP(G2419,'Setup - Vehicles'!$A$5:$D$504,4,0)),"")</f>
        <v/>
      </c>
      <c r="I2419" s="32">
        <f>IFERROR(IF(E2419="","",VLOOKUP(E2419,'Setup - Mix Design'!$A$5:$I$504,9,0)),"")</f>
        <v/>
      </c>
      <c r="J2419" s="32">
        <f>IF(OR(F2419="",I2419=""),"",F2419*I2419)</f>
        <v/>
      </c>
      <c r="K2419" s="26" t="n"/>
    </row>
    <row r="2420">
      <c r="A2420" s="31" t="n"/>
      <c r="B2420" s="26" t="n"/>
      <c r="C2420" s="26" t="n"/>
      <c r="D2420" s="26" t="n"/>
      <c r="E2420" s="26" t="n"/>
      <c r="F2420" s="27" t="n"/>
      <c r="G2420" s="26" t="n"/>
      <c r="H2420" s="28">
        <f>IFERROR(IF(G2420="","",VLOOKUP(G2420,'Setup - Vehicles'!$A$5:$D$504,4,0)),"")</f>
        <v/>
      </c>
      <c r="I2420" s="32">
        <f>IFERROR(IF(E2420="","",VLOOKUP(E2420,'Setup - Mix Design'!$A$5:$I$504,9,0)),"")</f>
        <v/>
      </c>
      <c r="J2420" s="32">
        <f>IF(OR(F2420="",I2420=""),"",F2420*I2420)</f>
        <v/>
      </c>
      <c r="K2420" s="26" t="n"/>
    </row>
    <row r="2421">
      <c r="A2421" s="31" t="n"/>
      <c r="B2421" s="26" t="n"/>
      <c r="C2421" s="26" t="n"/>
      <c r="D2421" s="26" t="n"/>
      <c r="E2421" s="26" t="n"/>
      <c r="F2421" s="27" t="n"/>
      <c r="G2421" s="26" t="n"/>
      <c r="H2421" s="28">
        <f>IFERROR(IF(G2421="","",VLOOKUP(G2421,'Setup - Vehicles'!$A$5:$D$504,4,0)),"")</f>
        <v/>
      </c>
      <c r="I2421" s="32">
        <f>IFERROR(IF(E2421="","",VLOOKUP(E2421,'Setup - Mix Design'!$A$5:$I$504,9,0)),"")</f>
        <v/>
      </c>
      <c r="J2421" s="32">
        <f>IF(OR(F2421="",I2421=""),"",F2421*I2421)</f>
        <v/>
      </c>
      <c r="K2421" s="26" t="n"/>
    </row>
    <row r="2422">
      <c r="A2422" s="31" t="n"/>
      <c r="B2422" s="26" t="n"/>
      <c r="C2422" s="26" t="n"/>
      <c r="D2422" s="26" t="n"/>
      <c r="E2422" s="26" t="n"/>
      <c r="F2422" s="27" t="n"/>
      <c r="G2422" s="26" t="n"/>
      <c r="H2422" s="28">
        <f>IFERROR(IF(G2422="","",VLOOKUP(G2422,'Setup - Vehicles'!$A$5:$D$504,4,0)),"")</f>
        <v/>
      </c>
      <c r="I2422" s="32">
        <f>IFERROR(IF(E2422="","",VLOOKUP(E2422,'Setup - Mix Design'!$A$5:$I$504,9,0)),"")</f>
        <v/>
      </c>
      <c r="J2422" s="32">
        <f>IF(OR(F2422="",I2422=""),"",F2422*I2422)</f>
        <v/>
      </c>
      <c r="K2422" s="26" t="n"/>
    </row>
    <row r="2423">
      <c r="A2423" s="31" t="n"/>
      <c r="B2423" s="26" t="n"/>
      <c r="C2423" s="26" t="n"/>
      <c r="D2423" s="26" t="n"/>
      <c r="E2423" s="26" t="n"/>
      <c r="F2423" s="27" t="n"/>
      <c r="G2423" s="26" t="n"/>
      <c r="H2423" s="28">
        <f>IFERROR(IF(G2423="","",VLOOKUP(G2423,'Setup - Vehicles'!$A$5:$D$504,4,0)),"")</f>
        <v/>
      </c>
      <c r="I2423" s="32">
        <f>IFERROR(IF(E2423="","",VLOOKUP(E2423,'Setup - Mix Design'!$A$5:$I$504,9,0)),"")</f>
        <v/>
      </c>
      <c r="J2423" s="32">
        <f>IF(OR(F2423="",I2423=""),"",F2423*I2423)</f>
        <v/>
      </c>
      <c r="K2423" s="26" t="n"/>
    </row>
    <row r="2424">
      <c r="A2424" s="31" t="n"/>
      <c r="B2424" s="26" t="n"/>
      <c r="C2424" s="26" t="n"/>
      <c r="D2424" s="26" t="n"/>
      <c r="E2424" s="26" t="n"/>
      <c r="F2424" s="27" t="n"/>
      <c r="G2424" s="26" t="n"/>
      <c r="H2424" s="28">
        <f>IFERROR(IF(G2424="","",VLOOKUP(G2424,'Setup - Vehicles'!$A$5:$D$504,4,0)),"")</f>
        <v/>
      </c>
      <c r="I2424" s="32">
        <f>IFERROR(IF(E2424="","",VLOOKUP(E2424,'Setup - Mix Design'!$A$5:$I$504,9,0)),"")</f>
        <v/>
      </c>
      <c r="J2424" s="32">
        <f>IF(OR(F2424="",I2424=""),"",F2424*I2424)</f>
        <v/>
      </c>
      <c r="K2424" s="26" t="n"/>
    </row>
    <row r="2425">
      <c r="A2425" s="31" t="n"/>
      <c r="B2425" s="26" t="n"/>
      <c r="C2425" s="26" t="n"/>
      <c r="D2425" s="26" t="n"/>
      <c r="E2425" s="26" t="n"/>
      <c r="F2425" s="27" t="n"/>
      <c r="G2425" s="26" t="n"/>
      <c r="H2425" s="28">
        <f>IFERROR(IF(G2425="","",VLOOKUP(G2425,'Setup - Vehicles'!$A$5:$D$504,4,0)),"")</f>
        <v/>
      </c>
      <c r="I2425" s="32">
        <f>IFERROR(IF(E2425="","",VLOOKUP(E2425,'Setup - Mix Design'!$A$5:$I$504,9,0)),"")</f>
        <v/>
      </c>
      <c r="J2425" s="32">
        <f>IF(OR(F2425="",I2425=""),"",F2425*I2425)</f>
        <v/>
      </c>
      <c r="K2425" s="26" t="n"/>
    </row>
    <row r="2426">
      <c r="A2426" s="31" t="n"/>
      <c r="B2426" s="26" t="n"/>
      <c r="C2426" s="26" t="n"/>
      <c r="D2426" s="26" t="n"/>
      <c r="E2426" s="26" t="n"/>
      <c r="F2426" s="27" t="n"/>
      <c r="G2426" s="26" t="n"/>
      <c r="H2426" s="28">
        <f>IFERROR(IF(G2426="","",VLOOKUP(G2426,'Setup - Vehicles'!$A$5:$D$504,4,0)),"")</f>
        <v/>
      </c>
      <c r="I2426" s="32">
        <f>IFERROR(IF(E2426="","",VLOOKUP(E2426,'Setup - Mix Design'!$A$5:$I$504,9,0)),"")</f>
        <v/>
      </c>
      <c r="J2426" s="32">
        <f>IF(OR(F2426="",I2426=""),"",F2426*I2426)</f>
        <v/>
      </c>
      <c r="K2426" s="26" t="n"/>
    </row>
    <row r="2427">
      <c r="A2427" s="31" t="n"/>
      <c r="B2427" s="26" t="n"/>
      <c r="C2427" s="26" t="n"/>
      <c r="D2427" s="26" t="n"/>
      <c r="E2427" s="26" t="n"/>
      <c r="F2427" s="27" t="n"/>
      <c r="G2427" s="26" t="n"/>
      <c r="H2427" s="28">
        <f>IFERROR(IF(G2427="","",VLOOKUP(G2427,'Setup - Vehicles'!$A$5:$D$504,4,0)),"")</f>
        <v/>
      </c>
      <c r="I2427" s="32">
        <f>IFERROR(IF(E2427="","",VLOOKUP(E2427,'Setup - Mix Design'!$A$5:$I$504,9,0)),"")</f>
        <v/>
      </c>
      <c r="J2427" s="32">
        <f>IF(OR(F2427="",I2427=""),"",F2427*I2427)</f>
        <v/>
      </c>
      <c r="K2427" s="26" t="n"/>
    </row>
    <row r="2428">
      <c r="A2428" s="31" t="n"/>
      <c r="B2428" s="26" t="n"/>
      <c r="C2428" s="26" t="n"/>
      <c r="D2428" s="26" t="n"/>
      <c r="E2428" s="26" t="n"/>
      <c r="F2428" s="27" t="n"/>
      <c r="G2428" s="26" t="n"/>
      <c r="H2428" s="28">
        <f>IFERROR(IF(G2428="","",VLOOKUP(G2428,'Setup - Vehicles'!$A$5:$D$504,4,0)),"")</f>
        <v/>
      </c>
      <c r="I2428" s="32">
        <f>IFERROR(IF(E2428="","",VLOOKUP(E2428,'Setup - Mix Design'!$A$5:$I$504,9,0)),"")</f>
        <v/>
      </c>
      <c r="J2428" s="32">
        <f>IF(OR(F2428="",I2428=""),"",F2428*I2428)</f>
        <v/>
      </c>
      <c r="K2428" s="26" t="n"/>
    </row>
    <row r="2429">
      <c r="A2429" s="31" t="n"/>
      <c r="B2429" s="26" t="n"/>
      <c r="C2429" s="26" t="n"/>
      <c r="D2429" s="26" t="n"/>
      <c r="E2429" s="26" t="n"/>
      <c r="F2429" s="27" t="n"/>
      <c r="G2429" s="26" t="n"/>
      <c r="H2429" s="28">
        <f>IFERROR(IF(G2429="","",VLOOKUP(G2429,'Setup - Vehicles'!$A$5:$D$504,4,0)),"")</f>
        <v/>
      </c>
      <c r="I2429" s="32">
        <f>IFERROR(IF(E2429="","",VLOOKUP(E2429,'Setup - Mix Design'!$A$5:$I$504,9,0)),"")</f>
        <v/>
      </c>
      <c r="J2429" s="32">
        <f>IF(OR(F2429="",I2429=""),"",F2429*I2429)</f>
        <v/>
      </c>
      <c r="K2429" s="26" t="n"/>
    </row>
    <row r="2430">
      <c r="A2430" s="31" t="n"/>
      <c r="B2430" s="26" t="n"/>
      <c r="C2430" s="26" t="n"/>
      <c r="D2430" s="26" t="n"/>
      <c r="E2430" s="26" t="n"/>
      <c r="F2430" s="27" t="n"/>
      <c r="G2430" s="26" t="n"/>
      <c r="H2430" s="28">
        <f>IFERROR(IF(G2430="","",VLOOKUP(G2430,'Setup - Vehicles'!$A$5:$D$504,4,0)),"")</f>
        <v/>
      </c>
      <c r="I2430" s="32">
        <f>IFERROR(IF(E2430="","",VLOOKUP(E2430,'Setup - Mix Design'!$A$5:$I$504,9,0)),"")</f>
        <v/>
      </c>
      <c r="J2430" s="32">
        <f>IF(OR(F2430="",I2430=""),"",F2430*I2430)</f>
        <v/>
      </c>
      <c r="K2430" s="26" t="n"/>
    </row>
    <row r="2431">
      <c r="A2431" s="31" t="n"/>
      <c r="B2431" s="26" t="n"/>
      <c r="C2431" s="26" t="n"/>
      <c r="D2431" s="26" t="n"/>
      <c r="E2431" s="26" t="n"/>
      <c r="F2431" s="27" t="n"/>
      <c r="G2431" s="26" t="n"/>
      <c r="H2431" s="28">
        <f>IFERROR(IF(G2431="","",VLOOKUP(G2431,'Setup - Vehicles'!$A$5:$D$504,4,0)),"")</f>
        <v/>
      </c>
      <c r="I2431" s="32">
        <f>IFERROR(IF(E2431="","",VLOOKUP(E2431,'Setup - Mix Design'!$A$5:$I$504,9,0)),"")</f>
        <v/>
      </c>
      <c r="J2431" s="32">
        <f>IF(OR(F2431="",I2431=""),"",F2431*I2431)</f>
        <v/>
      </c>
      <c r="K2431" s="26" t="n"/>
    </row>
    <row r="2432">
      <c r="A2432" s="31" t="n"/>
      <c r="B2432" s="26" t="n"/>
      <c r="C2432" s="26" t="n"/>
      <c r="D2432" s="26" t="n"/>
      <c r="E2432" s="26" t="n"/>
      <c r="F2432" s="27" t="n"/>
      <c r="G2432" s="26" t="n"/>
      <c r="H2432" s="28">
        <f>IFERROR(IF(G2432="","",VLOOKUP(G2432,'Setup - Vehicles'!$A$5:$D$504,4,0)),"")</f>
        <v/>
      </c>
      <c r="I2432" s="32">
        <f>IFERROR(IF(E2432="","",VLOOKUP(E2432,'Setup - Mix Design'!$A$5:$I$504,9,0)),"")</f>
        <v/>
      </c>
      <c r="J2432" s="32">
        <f>IF(OR(F2432="",I2432=""),"",F2432*I2432)</f>
        <v/>
      </c>
      <c r="K2432" s="26" t="n"/>
    </row>
    <row r="2433">
      <c r="A2433" s="31" t="n"/>
      <c r="B2433" s="26" t="n"/>
      <c r="C2433" s="26" t="n"/>
      <c r="D2433" s="26" t="n"/>
      <c r="E2433" s="26" t="n"/>
      <c r="F2433" s="27" t="n"/>
      <c r="G2433" s="26" t="n"/>
      <c r="H2433" s="28">
        <f>IFERROR(IF(G2433="","",VLOOKUP(G2433,'Setup - Vehicles'!$A$5:$D$504,4,0)),"")</f>
        <v/>
      </c>
      <c r="I2433" s="32">
        <f>IFERROR(IF(E2433="","",VLOOKUP(E2433,'Setup - Mix Design'!$A$5:$I$504,9,0)),"")</f>
        <v/>
      </c>
      <c r="J2433" s="32">
        <f>IF(OR(F2433="",I2433=""),"",F2433*I2433)</f>
        <v/>
      </c>
      <c r="K2433" s="26" t="n"/>
    </row>
    <row r="2434">
      <c r="A2434" s="31" t="n"/>
      <c r="B2434" s="26" t="n"/>
      <c r="C2434" s="26" t="n"/>
      <c r="D2434" s="26" t="n"/>
      <c r="E2434" s="26" t="n"/>
      <c r="F2434" s="27" t="n"/>
      <c r="G2434" s="26" t="n"/>
      <c r="H2434" s="28">
        <f>IFERROR(IF(G2434="","",VLOOKUP(G2434,'Setup - Vehicles'!$A$5:$D$504,4,0)),"")</f>
        <v/>
      </c>
      <c r="I2434" s="32">
        <f>IFERROR(IF(E2434="","",VLOOKUP(E2434,'Setup - Mix Design'!$A$5:$I$504,9,0)),"")</f>
        <v/>
      </c>
      <c r="J2434" s="32">
        <f>IF(OR(F2434="",I2434=""),"",F2434*I2434)</f>
        <v/>
      </c>
      <c r="K2434" s="26" t="n"/>
    </row>
    <row r="2435">
      <c r="A2435" s="31" t="n"/>
      <c r="B2435" s="26" t="n"/>
      <c r="C2435" s="26" t="n"/>
      <c r="D2435" s="26" t="n"/>
      <c r="E2435" s="26" t="n"/>
      <c r="F2435" s="27" t="n"/>
      <c r="G2435" s="26" t="n"/>
      <c r="H2435" s="28">
        <f>IFERROR(IF(G2435="","",VLOOKUP(G2435,'Setup - Vehicles'!$A$5:$D$504,4,0)),"")</f>
        <v/>
      </c>
      <c r="I2435" s="32">
        <f>IFERROR(IF(E2435="","",VLOOKUP(E2435,'Setup - Mix Design'!$A$5:$I$504,9,0)),"")</f>
        <v/>
      </c>
      <c r="J2435" s="32">
        <f>IF(OR(F2435="",I2435=""),"",F2435*I2435)</f>
        <v/>
      </c>
      <c r="K2435" s="26" t="n"/>
    </row>
    <row r="2436">
      <c r="A2436" s="31" t="n"/>
      <c r="B2436" s="26" t="n"/>
      <c r="C2436" s="26" t="n"/>
      <c r="D2436" s="26" t="n"/>
      <c r="E2436" s="26" t="n"/>
      <c r="F2436" s="27" t="n"/>
      <c r="G2436" s="26" t="n"/>
      <c r="H2436" s="28">
        <f>IFERROR(IF(G2436="","",VLOOKUP(G2436,'Setup - Vehicles'!$A$5:$D$504,4,0)),"")</f>
        <v/>
      </c>
      <c r="I2436" s="32">
        <f>IFERROR(IF(E2436="","",VLOOKUP(E2436,'Setup - Mix Design'!$A$5:$I$504,9,0)),"")</f>
        <v/>
      </c>
      <c r="J2436" s="32">
        <f>IF(OR(F2436="",I2436=""),"",F2436*I2436)</f>
        <v/>
      </c>
      <c r="K2436" s="26" t="n"/>
    </row>
    <row r="2437">
      <c r="A2437" s="31" t="n"/>
      <c r="B2437" s="26" t="n"/>
      <c r="C2437" s="26" t="n"/>
      <c r="D2437" s="26" t="n"/>
      <c r="E2437" s="26" t="n"/>
      <c r="F2437" s="27" t="n"/>
      <c r="G2437" s="26" t="n"/>
      <c r="H2437" s="28">
        <f>IFERROR(IF(G2437="","",VLOOKUP(G2437,'Setup - Vehicles'!$A$5:$D$504,4,0)),"")</f>
        <v/>
      </c>
      <c r="I2437" s="32">
        <f>IFERROR(IF(E2437="","",VLOOKUP(E2437,'Setup - Mix Design'!$A$5:$I$504,9,0)),"")</f>
        <v/>
      </c>
      <c r="J2437" s="32">
        <f>IF(OR(F2437="",I2437=""),"",F2437*I2437)</f>
        <v/>
      </c>
      <c r="K2437" s="26" t="n"/>
    </row>
    <row r="2438">
      <c r="A2438" s="31" t="n"/>
      <c r="B2438" s="26" t="n"/>
      <c r="C2438" s="26" t="n"/>
      <c r="D2438" s="26" t="n"/>
      <c r="E2438" s="26" t="n"/>
      <c r="F2438" s="27" t="n"/>
      <c r="G2438" s="26" t="n"/>
      <c r="H2438" s="28">
        <f>IFERROR(IF(G2438="","",VLOOKUP(G2438,'Setup - Vehicles'!$A$5:$D$504,4,0)),"")</f>
        <v/>
      </c>
      <c r="I2438" s="32">
        <f>IFERROR(IF(E2438="","",VLOOKUP(E2438,'Setup - Mix Design'!$A$5:$I$504,9,0)),"")</f>
        <v/>
      </c>
      <c r="J2438" s="32">
        <f>IF(OR(F2438="",I2438=""),"",F2438*I2438)</f>
        <v/>
      </c>
      <c r="K2438" s="26" t="n"/>
    </row>
    <row r="2439">
      <c r="A2439" s="31" t="n"/>
      <c r="B2439" s="26" t="n"/>
      <c r="C2439" s="26" t="n"/>
      <c r="D2439" s="26" t="n"/>
      <c r="E2439" s="26" t="n"/>
      <c r="F2439" s="27" t="n"/>
      <c r="G2439" s="26" t="n"/>
      <c r="H2439" s="28">
        <f>IFERROR(IF(G2439="","",VLOOKUP(G2439,'Setup - Vehicles'!$A$5:$D$504,4,0)),"")</f>
        <v/>
      </c>
      <c r="I2439" s="32">
        <f>IFERROR(IF(E2439="","",VLOOKUP(E2439,'Setup - Mix Design'!$A$5:$I$504,9,0)),"")</f>
        <v/>
      </c>
      <c r="J2439" s="32">
        <f>IF(OR(F2439="",I2439=""),"",F2439*I2439)</f>
        <v/>
      </c>
      <c r="K2439" s="26" t="n"/>
    </row>
    <row r="2440">
      <c r="A2440" s="31" t="n"/>
      <c r="B2440" s="26" t="n"/>
      <c r="C2440" s="26" t="n"/>
      <c r="D2440" s="26" t="n"/>
      <c r="E2440" s="26" t="n"/>
      <c r="F2440" s="27" t="n"/>
      <c r="G2440" s="26" t="n"/>
      <c r="H2440" s="28">
        <f>IFERROR(IF(G2440="","",VLOOKUP(G2440,'Setup - Vehicles'!$A$5:$D$504,4,0)),"")</f>
        <v/>
      </c>
      <c r="I2440" s="32">
        <f>IFERROR(IF(E2440="","",VLOOKUP(E2440,'Setup - Mix Design'!$A$5:$I$504,9,0)),"")</f>
        <v/>
      </c>
      <c r="J2440" s="32">
        <f>IF(OR(F2440="",I2440=""),"",F2440*I2440)</f>
        <v/>
      </c>
      <c r="K2440" s="26" t="n"/>
    </row>
    <row r="2441">
      <c r="A2441" s="31" t="n"/>
      <c r="B2441" s="26" t="n"/>
      <c r="C2441" s="26" t="n"/>
      <c r="D2441" s="26" t="n"/>
      <c r="E2441" s="26" t="n"/>
      <c r="F2441" s="27" t="n"/>
      <c r="G2441" s="26" t="n"/>
      <c r="H2441" s="28">
        <f>IFERROR(IF(G2441="","",VLOOKUP(G2441,'Setup - Vehicles'!$A$5:$D$504,4,0)),"")</f>
        <v/>
      </c>
      <c r="I2441" s="32">
        <f>IFERROR(IF(E2441="","",VLOOKUP(E2441,'Setup - Mix Design'!$A$5:$I$504,9,0)),"")</f>
        <v/>
      </c>
      <c r="J2441" s="32">
        <f>IF(OR(F2441="",I2441=""),"",F2441*I2441)</f>
        <v/>
      </c>
      <c r="K2441" s="26" t="n"/>
    </row>
    <row r="2442">
      <c r="A2442" s="31" t="n"/>
      <c r="B2442" s="26" t="n"/>
      <c r="C2442" s="26" t="n"/>
      <c r="D2442" s="26" t="n"/>
      <c r="E2442" s="26" t="n"/>
      <c r="F2442" s="27" t="n"/>
      <c r="G2442" s="26" t="n"/>
      <c r="H2442" s="28">
        <f>IFERROR(IF(G2442="","",VLOOKUP(G2442,'Setup - Vehicles'!$A$5:$D$504,4,0)),"")</f>
        <v/>
      </c>
      <c r="I2442" s="32">
        <f>IFERROR(IF(E2442="","",VLOOKUP(E2442,'Setup - Mix Design'!$A$5:$I$504,9,0)),"")</f>
        <v/>
      </c>
      <c r="J2442" s="32">
        <f>IF(OR(F2442="",I2442=""),"",F2442*I2442)</f>
        <v/>
      </c>
      <c r="K2442" s="26" t="n"/>
    </row>
    <row r="2443">
      <c r="A2443" s="31" t="n"/>
      <c r="B2443" s="26" t="n"/>
      <c r="C2443" s="26" t="n"/>
      <c r="D2443" s="26" t="n"/>
      <c r="E2443" s="26" t="n"/>
      <c r="F2443" s="27" t="n"/>
      <c r="G2443" s="26" t="n"/>
      <c r="H2443" s="28">
        <f>IFERROR(IF(G2443="","",VLOOKUP(G2443,'Setup - Vehicles'!$A$5:$D$504,4,0)),"")</f>
        <v/>
      </c>
      <c r="I2443" s="32">
        <f>IFERROR(IF(E2443="","",VLOOKUP(E2443,'Setup - Mix Design'!$A$5:$I$504,9,0)),"")</f>
        <v/>
      </c>
      <c r="J2443" s="32">
        <f>IF(OR(F2443="",I2443=""),"",F2443*I2443)</f>
        <v/>
      </c>
      <c r="K2443" s="26" t="n"/>
    </row>
    <row r="2444">
      <c r="A2444" s="31" t="n"/>
      <c r="B2444" s="26" t="n"/>
      <c r="C2444" s="26" t="n"/>
      <c r="D2444" s="26" t="n"/>
      <c r="E2444" s="26" t="n"/>
      <c r="F2444" s="27" t="n"/>
      <c r="G2444" s="26" t="n"/>
      <c r="H2444" s="28">
        <f>IFERROR(IF(G2444="","",VLOOKUP(G2444,'Setup - Vehicles'!$A$5:$D$504,4,0)),"")</f>
        <v/>
      </c>
      <c r="I2444" s="32">
        <f>IFERROR(IF(E2444="","",VLOOKUP(E2444,'Setup - Mix Design'!$A$5:$I$504,9,0)),"")</f>
        <v/>
      </c>
      <c r="J2444" s="32">
        <f>IF(OR(F2444="",I2444=""),"",F2444*I2444)</f>
        <v/>
      </c>
      <c r="K2444" s="26" t="n"/>
    </row>
    <row r="2445">
      <c r="A2445" s="31" t="n"/>
      <c r="B2445" s="26" t="n"/>
      <c r="C2445" s="26" t="n"/>
      <c r="D2445" s="26" t="n"/>
      <c r="E2445" s="26" t="n"/>
      <c r="F2445" s="27" t="n"/>
      <c r="G2445" s="26" t="n"/>
      <c r="H2445" s="28">
        <f>IFERROR(IF(G2445="","",VLOOKUP(G2445,'Setup - Vehicles'!$A$5:$D$504,4,0)),"")</f>
        <v/>
      </c>
      <c r="I2445" s="32">
        <f>IFERROR(IF(E2445="","",VLOOKUP(E2445,'Setup - Mix Design'!$A$5:$I$504,9,0)),"")</f>
        <v/>
      </c>
      <c r="J2445" s="32">
        <f>IF(OR(F2445="",I2445=""),"",F2445*I2445)</f>
        <v/>
      </c>
      <c r="K2445" s="26" t="n"/>
    </row>
    <row r="2446">
      <c r="A2446" s="31" t="n"/>
      <c r="B2446" s="26" t="n"/>
      <c r="C2446" s="26" t="n"/>
      <c r="D2446" s="26" t="n"/>
      <c r="E2446" s="26" t="n"/>
      <c r="F2446" s="27" t="n"/>
      <c r="G2446" s="26" t="n"/>
      <c r="H2446" s="28">
        <f>IFERROR(IF(G2446="","",VLOOKUP(G2446,'Setup - Vehicles'!$A$5:$D$504,4,0)),"")</f>
        <v/>
      </c>
      <c r="I2446" s="32">
        <f>IFERROR(IF(E2446="","",VLOOKUP(E2446,'Setup - Mix Design'!$A$5:$I$504,9,0)),"")</f>
        <v/>
      </c>
      <c r="J2446" s="32">
        <f>IF(OR(F2446="",I2446=""),"",F2446*I2446)</f>
        <v/>
      </c>
      <c r="K2446" s="26" t="n"/>
    </row>
    <row r="2447">
      <c r="A2447" s="31" t="n"/>
      <c r="B2447" s="26" t="n"/>
      <c r="C2447" s="26" t="n"/>
      <c r="D2447" s="26" t="n"/>
      <c r="E2447" s="26" t="n"/>
      <c r="F2447" s="27" t="n"/>
      <c r="G2447" s="26" t="n"/>
      <c r="H2447" s="28">
        <f>IFERROR(IF(G2447="","",VLOOKUP(G2447,'Setup - Vehicles'!$A$5:$D$504,4,0)),"")</f>
        <v/>
      </c>
      <c r="I2447" s="32">
        <f>IFERROR(IF(E2447="","",VLOOKUP(E2447,'Setup - Mix Design'!$A$5:$I$504,9,0)),"")</f>
        <v/>
      </c>
      <c r="J2447" s="32">
        <f>IF(OR(F2447="",I2447=""),"",F2447*I2447)</f>
        <v/>
      </c>
      <c r="K2447" s="26" t="n"/>
    </row>
    <row r="2448">
      <c r="A2448" s="31" t="n"/>
      <c r="B2448" s="26" t="n"/>
      <c r="C2448" s="26" t="n"/>
      <c r="D2448" s="26" t="n"/>
      <c r="E2448" s="26" t="n"/>
      <c r="F2448" s="27" t="n"/>
      <c r="G2448" s="26" t="n"/>
      <c r="H2448" s="28">
        <f>IFERROR(IF(G2448="","",VLOOKUP(G2448,'Setup - Vehicles'!$A$5:$D$504,4,0)),"")</f>
        <v/>
      </c>
      <c r="I2448" s="32">
        <f>IFERROR(IF(E2448="","",VLOOKUP(E2448,'Setup - Mix Design'!$A$5:$I$504,9,0)),"")</f>
        <v/>
      </c>
      <c r="J2448" s="32">
        <f>IF(OR(F2448="",I2448=""),"",F2448*I2448)</f>
        <v/>
      </c>
      <c r="K2448" s="26" t="n"/>
    </row>
    <row r="2449">
      <c r="A2449" s="31" t="n"/>
      <c r="B2449" s="26" t="n"/>
      <c r="C2449" s="26" t="n"/>
      <c r="D2449" s="26" t="n"/>
      <c r="E2449" s="26" t="n"/>
      <c r="F2449" s="27" t="n"/>
      <c r="G2449" s="26" t="n"/>
      <c r="H2449" s="28">
        <f>IFERROR(IF(G2449="","",VLOOKUP(G2449,'Setup - Vehicles'!$A$5:$D$504,4,0)),"")</f>
        <v/>
      </c>
      <c r="I2449" s="32">
        <f>IFERROR(IF(E2449="","",VLOOKUP(E2449,'Setup - Mix Design'!$A$5:$I$504,9,0)),"")</f>
        <v/>
      </c>
      <c r="J2449" s="32">
        <f>IF(OR(F2449="",I2449=""),"",F2449*I2449)</f>
        <v/>
      </c>
      <c r="K2449" s="26" t="n"/>
    </row>
    <row r="2450">
      <c r="A2450" s="31" t="n"/>
      <c r="B2450" s="26" t="n"/>
      <c r="C2450" s="26" t="n"/>
      <c r="D2450" s="26" t="n"/>
      <c r="E2450" s="26" t="n"/>
      <c r="F2450" s="27" t="n"/>
      <c r="G2450" s="26" t="n"/>
      <c r="H2450" s="28">
        <f>IFERROR(IF(G2450="","",VLOOKUP(G2450,'Setup - Vehicles'!$A$5:$D$504,4,0)),"")</f>
        <v/>
      </c>
      <c r="I2450" s="32">
        <f>IFERROR(IF(E2450="","",VLOOKUP(E2450,'Setup - Mix Design'!$A$5:$I$504,9,0)),"")</f>
        <v/>
      </c>
      <c r="J2450" s="32">
        <f>IF(OR(F2450="",I2450=""),"",F2450*I2450)</f>
        <v/>
      </c>
      <c r="K2450" s="26" t="n"/>
    </row>
    <row r="2451">
      <c r="A2451" s="31" t="n"/>
      <c r="B2451" s="26" t="n"/>
      <c r="C2451" s="26" t="n"/>
      <c r="D2451" s="26" t="n"/>
      <c r="E2451" s="26" t="n"/>
      <c r="F2451" s="27" t="n"/>
      <c r="G2451" s="26" t="n"/>
      <c r="H2451" s="28">
        <f>IFERROR(IF(G2451="","",VLOOKUP(G2451,'Setup - Vehicles'!$A$5:$D$504,4,0)),"")</f>
        <v/>
      </c>
      <c r="I2451" s="32">
        <f>IFERROR(IF(E2451="","",VLOOKUP(E2451,'Setup - Mix Design'!$A$5:$I$504,9,0)),"")</f>
        <v/>
      </c>
      <c r="J2451" s="32">
        <f>IF(OR(F2451="",I2451=""),"",F2451*I2451)</f>
        <v/>
      </c>
      <c r="K2451" s="26" t="n"/>
    </row>
    <row r="2452">
      <c r="A2452" s="31" t="n"/>
      <c r="B2452" s="26" t="n"/>
      <c r="C2452" s="26" t="n"/>
      <c r="D2452" s="26" t="n"/>
      <c r="E2452" s="26" t="n"/>
      <c r="F2452" s="27" t="n"/>
      <c r="G2452" s="26" t="n"/>
      <c r="H2452" s="28">
        <f>IFERROR(IF(G2452="","",VLOOKUP(G2452,'Setup - Vehicles'!$A$5:$D$504,4,0)),"")</f>
        <v/>
      </c>
      <c r="I2452" s="32">
        <f>IFERROR(IF(E2452="","",VLOOKUP(E2452,'Setup - Mix Design'!$A$5:$I$504,9,0)),"")</f>
        <v/>
      </c>
      <c r="J2452" s="32">
        <f>IF(OR(F2452="",I2452=""),"",F2452*I2452)</f>
        <v/>
      </c>
      <c r="K2452" s="26" t="n"/>
    </row>
    <row r="2453">
      <c r="A2453" s="31" t="n"/>
      <c r="B2453" s="26" t="n"/>
      <c r="C2453" s="26" t="n"/>
      <c r="D2453" s="26" t="n"/>
      <c r="E2453" s="26" t="n"/>
      <c r="F2453" s="27" t="n"/>
      <c r="G2453" s="26" t="n"/>
      <c r="H2453" s="28">
        <f>IFERROR(IF(G2453="","",VLOOKUP(G2453,'Setup - Vehicles'!$A$5:$D$504,4,0)),"")</f>
        <v/>
      </c>
      <c r="I2453" s="32">
        <f>IFERROR(IF(E2453="","",VLOOKUP(E2453,'Setup - Mix Design'!$A$5:$I$504,9,0)),"")</f>
        <v/>
      </c>
      <c r="J2453" s="32">
        <f>IF(OR(F2453="",I2453=""),"",F2453*I2453)</f>
        <v/>
      </c>
      <c r="K2453" s="26" t="n"/>
    </row>
    <row r="2454">
      <c r="A2454" s="31" t="n"/>
      <c r="B2454" s="26" t="n"/>
      <c r="C2454" s="26" t="n"/>
      <c r="D2454" s="26" t="n"/>
      <c r="E2454" s="26" t="n"/>
      <c r="F2454" s="27" t="n"/>
      <c r="G2454" s="26" t="n"/>
      <c r="H2454" s="28">
        <f>IFERROR(IF(G2454="","",VLOOKUP(G2454,'Setup - Vehicles'!$A$5:$D$504,4,0)),"")</f>
        <v/>
      </c>
      <c r="I2454" s="32">
        <f>IFERROR(IF(E2454="","",VLOOKUP(E2454,'Setup - Mix Design'!$A$5:$I$504,9,0)),"")</f>
        <v/>
      </c>
      <c r="J2454" s="32">
        <f>IF(OR(F2454="",I2454=""),"",F2454*I2454)</f>
        <v/>
      </c>
      <c r="K2454" s="26" t="n"/>
    </row>
    <row r="2455">
      <c r="A2455" s="31" t="n"/>
      <c r="B2455" s="26" t="n"/>
      <c r="C2455" s="26" t="n"/>
      <c r="D2455" s="26" t="n"/>
      <c r="E2455" s="26" t="n"/>
      <c r="F2455" s="27" t="n"/>
      <c r="G2455" s="26" t="n"/>
      <c r="H2455" s="28">
        <f>IFERROR(IF(G2455="","",VLOOKUP(G2455,'Setup - Vehicles'!$A$5:$D$504,4,0)),"")</f>
        <v/>
      </c>
      <c r="I2455" s="32">
        <f>IFERROR(IF(E2455="","",VLOOKUP(E2455,'Setup - Mix Design'!$A$5:$I$504,9,0)),"")</f>
        <v/>
      </c>
      <c r="J2455" s="32">
        <f>IF(OR(F2455="",I2455=""),"",F2455*I2455)</f>
        <v/>
      </c>
      <c r="K2455" s="26" t="n"/>
    </row>
    <row r="2456">
      <c r="A2456" s="31" t="n"/>
      <c r="B2456" s="26" t="n"/>
      <c r="C2456" s="26" t="n"/>
      <c r="D2456" s="26" t="n"/>
      <c r="E2456" s="26" t="n"/>
      <c r="F2456" s="27" t="n"/>
      <c r="G2456" s="26" t="n"/>
      <c r="H2456" s="28">
        <f>IFERROR(IF(G2456="","",VLOOKUP(G2456,'Setup - Vehicles'!$A$5:$D$504,4,0)),"")</f>
        <v/>
      </c>
      <c r="I2456" s="32">
        <f>IFERROR(IF(E2456="","",VLOOKUP(E2456,'Setup - Mix Design'!$A$5:$I$504,9,0)),"")</f>
        <v/>
      </c>
      <c r="J2456" s="32">
        <f>IF(OR(F2456="",I2456=""),"",F2456*I2456)</f>
        <v/>
      </c>
      <c r="K2456" s="26" t="n"/>
    </row>
    <row r="2457">
      <c r="A2457" s="31" t="n"/>
      <c r="B2457" s="26" t="n"/>
      <c r="C2457" s="26" t="n"/>
      <c r="D2457" s="26" t="n"/>
      <c r="E2457" s="26" t="n"/>
      <c r="F2457" s="27" t="n"/>
      <c r="G2457" s="26" t="n"/>
      <c r="H2457" s="28">
        <f>IFERROR(IF(G2457="","",VLOOKUP(G2457,'Setup - Vehicles'!$A$5:$D$504,4,0)),"")</f>
        <v/>
      </c>
      <c r="I2457" s="32">
        <f>IFERROR(IF(E2457="","",VLOOKUP(E2457,'Setup - Mix Design'!$A$5:$I$504,9,0)),"")</f>
        <v/>
      </c>
      <c r="J2457" s="32">
        <f>IF(OR(F2457="",I2457=""),"",F2457*I2457)</f>
        <v/>
      </c>
      <c r="K2457" s="26" t="n"/>
    </row>
    <row r="2458">
      <c r="A2458" s="31" t="n"/>
      <c r="B2458" s="26" t="n"/>
      <c r="C2458" s="26" t="n"/>
      <c r="D2458" s="26" t="n"/>
      <c r="E2458" s="26" t="n"/>
      <c r="F2458" s="27" t="n"/>
      <c r="G2458" s="26" t="n"/>
      <c r="H2458" s="28">
        <f>IFERROR(IF(G2458="","",VLOOKUP(G2458,'Setup - Vehicles'!$A$5:$D$504,4,0)),"")</f>
        <v/>
      </c>
      <c r="I2458" s="32">
        <f>IFERROR(IF(E2458="","",VLOOKUP(E2458,'Setup - Mix Design'!$A$5:$I$504,9,0)),"")</f>
        <v/>
      </c>
      <c r="J2458" s="32">
        <f>IF(OR(F2458="",I2458=""),"",F2458*I2458)</f>
        <v/>
      </c>
      <c r="K2458" s="26" t="n"/>
    </row>
    <row r="2459">
      <c r="A2459" s="31" t="n"/>
      <c r="B2459" s="26" t="n"/>
      <c r="C2459" s="26" t="n"/>
      <c r="D2459" s="26" t="n"/>
      <c r="E2459" s="26" t="n"/>
      <c r="F2459" s="27" t="n"/>
      <c r="G2459" s="26" t="n"/>
      <c r="H2459" s="28">
        <f>IFERROR(IF(G2459="","",VLOOKUP(G2459,'Setup - Vehicles'!$A$5:$D$504,4,0)),"")</f>
        <v/>
      </c>
      <c r="I2459" s="32">
        <f>IFERROR(IF(E2459="","",VLOOKUP(E2459,'Setup - Mix Design'!$A$5:$I$504,9,0)),"")</f>
        <v/>
      </c>
      <c r="J2459" s="32">
        <f>IF(OR(F2459="",I2459=""),"",F2459*I2459)</f>
        <v/>
      </c>
      <c r="K2459" s="26" t="n"/>
    </row>
    <row r="2460">
      <c r="A2460" s="31" t="n"/>
      <c r="B2460" s="26" t="n"/>
      <c r="C2460" s="26" t="n"/>
      <c r="D2460" s="26" t="n"/>
      <c r="E2460" s="26" t="n"/>
      <c r="F2460" s="27" t="n"/>
      <c r="G2460" s="26" t="n"/>
      <c r="H2460" s="28">
        <f>IFERROR(IF(G2460="","",VLOOKUP(G2460,'Setup - Vehicles'!$A$5:$D$504,4,0)),"")</f>
        <v/>
      </c>
      <c r="I2460" s="32">
        <f>IFERROR(IF(E2460="","",VLOOKUP(E2460,'Setup - Mix Design'!$A$5:$I$504,9,0)),"")</f>
        <v/>
      </c>
      <c r="J2460" s="32">
        <f>IF(OR(F2460="",I2460=""),"",F2460*I2460)</f>
        <v/>
      </c>
      <c r="K2460" s="26" t="n"/>
    </row>
    <row r="2461">
      <c r="A2461" s="31" t="n"/>
      <c r="B2461" s="26" t="n"/>
      <c r="C2461" s="26" t="n"/>
      <c r="D2461" s="26" t="n"/>
      <c r="E2461" s="26" t="n"/>
      <c r="F2461" s="27" t="n"/>
      <c r="G2461" s="26" t="n"/>
      <c r="H2461" s="28">
        <f>IFERROR(IF(G2461="","",VLOOKUP(G2461,'Setup - Vehicles'!$A$5:$D$504,4,0)),"")</f>
        <v/>
      </c>
      <c r="I2461" s="32">
        <f>IFERROR(IF(E2461="","",VLOOKUP(E2461,'Setup - Mix Design'!$A$5:$I$504,9,0)),"")</f>
        <v/>
      </c>
      <c r="J2461" s="32">
        <f>IF(OR(F2461="",I2461=""),"",F2461*I2461)</f>
        <v/>
      </c>
      <c r="K2461" s="26" t="n"/>
    </row>
    <row r="2462">
      <c r="A2462" s="31" t="n"/>
      <c r="B2462" s="26" t="n"/>
      <c r="C2462" s="26" t="n"/>
      <c r="D2462" s="26" t="n"/>
      <c r="E2462" s="26" t="n"/>
      <c r="F2462" s="27" t="n"/>
      <c r="G2462" s="26" t="n"/>
      <c r="H2462" s="28">
        <f>IFERROR(IF(G2462="","",VLOOKUP(G2462,'Setup - Vehicles'!$A$5:$D$504,4,0)),"")</f>
        <v/>
      </c>
      <c r="I2462" s="32">
        <f>IFERROR(IF(E2462="","",VLOOKUP(E2462,'Setup - Mix Design'!$A$5:$I$504,9,0)),"")</f>
        <v/>
      </c>
      <c r="J2462" s="32">
        <f>IF(OR(F2462="",I2462=""),"",F2462*I2462)</f>
        <v/>
      </c>
      <c r="K2462" s="26" t="n"/>
    </row>
    <row r="2463">
      <c r="A2463" s="31" t="n"/>
      <c r="B2463" s="26" t="n"/>
      <c r="C2463" s="26" t="n"/>
      <c r="D2463" s="26" t="n"/>
      <c r="E2463" s="26" t="n"/>
      <c r="F2463" s="27" t="n"/>
      <c r="G2463" s="26" t="n"/>
      <c r="H2463" s="28">
        <f>IFERROR(IF(G2463="","",VLOOKUP(G2463,'Setup - Vehicles'!$A$5:$D$504,4,0)),"")</f>
        <v/>
      </c>
      <c r="I2463" s="32">
        <f>IFERROR(IF(E2463="","",VLOOKUP(E2463,'Setup - Mix Design'!$A$5:$I$504,9,0)),"")</f>
        <v/>
      </c>
      <c r="J2463" s="32">
        <f>IF(OR(F2463="",I2463=""),"",F2463*I2463)</f>
        <v/>
      </c>
      <c r="K2463" s="26" t="n"/>
    </row>
    <row r="2464">
      <c r="A2464" s="31" t="n"/>
      <c r="B2464" s="26" t="n"/>
      <c r="C2464" s="26" t="n"/>
      <c r="D2464" s="26" t="n"/>
      <c r="E2464" s="26" t="n"/>
      <c r="F2464" s="27" t="n"/>
      <c r="G2464" s="26" t="n"/>
      <c r="H2464" s="28">
        <f>IFERROR(IF(G2464="","",VLOOKUP(G2464,'Setup - Vehicles'!$A$5:$D$504,4,0)),"")</f>
        <v/>
      </c>
      <c r="I2464" s="32">
        <f>IFERROR(IF(E2464="","",VLOOKUP(E2464,'Setup - Mix Design'!$A$5:$I$504,9,0)),"")</f>
        <v/>
      </c>
      <c r="J2464" s="32">
        <f>IF(OR(F2464="",I2464=""),"",F2464*I2464)</f>
        <v/>
      </c>
      <c r="K2464" s="26" t="n"/>
    </row>
    <row r="2465">
      <c r="A2465" s="31" t="n"/>
      <c r="B2465" s="26" t="n"/>
      <c r="C2465" s="26" t="n"/>
      <c r="D2465" s="26" t="n"/>
      <c r="E2465" s="26" t="n"/>
      <c r="F2465" s="27" t="n"/>
      <c r="G2465" s="26" t="n"/>
      <c r="H2465" s="28">
        <f>IFERROR(IF(G2465="","",VLOOKUP(G2465,'Setup - Vehicles'!$A$5:$D$504,4,0)),"")</f>
        <v/>
      </c>
      <c r="I2465" s="32">
        <f>IFERROR(IF(E2465="","",VLOOKUP(E2465,'Setup - Mix Design'!$A$5:$I$504,9,0)),"")</f>
        <v/>
      </c>
      <c r="J2465" s="32">
        <f>IF(OR(F2465="",I2465=""),"",F2465*I2465)</f>
        <v/>
      </c>
      <c r="K2465" s="26" t="n"/>
    </row>
    <row r="2466">
      <c r="A2466" s="31" t="n"/>
      <c r="B2466" s="26" t="n"/>
      <c r="C2466" s="26" t="n"/>
      <c r="D2466" s="26" t="n"/>
      <c r="E2466" s="26" t="n"/>
      <c r="F2466" s="27" t="n"/>
      <c r="G2466" s="26" t="n"/>
      <c r="H2466" s="28">
        <f>IFERROR(IF(G2466="","",VLOOKUP(G2466,'Setup - Vehicles'!$A$5:$D$504,4,0)),"")</f>
        <v/>
      </c>
      <c r="I2466" s="32">
        <f>IFERROR(IF(E2466="","",VLOOKUP(E2466,'Setup - Mix Design'!$A$5:$I$504,9,0)),"")</f>
        <v/>
      </c>
      <c r="J2466" s="32">
        <f>IF(OR(F2466="",I2466=""),"",F2466*I2466)</f>
        <v/>
      </c>
      <c r="K2466" s="26" t="n"/>
    </row>
    <row r="2467">
      <c r="A2467" s="31" t="n"/>
      <c r="B2467" s="26" t="n"/>
      <c r="C2467" s="26" t="n"/>
      <c r="D2467" s="26" t="n"/>
      <c r="E2467" s="26" t="n"/>
      <c r="F2467" s="27" t="n"/>
      <c r="G2467" s="26" t="n"/>
      <c r="H2467" s="28">
        <f>IFERROR(IF(G2467="","",VLOOKUP(G2467,'Setup - Vehicles'!$A$5:$D$504,4,0)),"")</f>
        <v/>
      </c>
      <c r="I2467" s="32">
        <f>IFERROR(IF(E2467="","",VLOOKUP(E2467,'Setup - Mix Design'!$A$5:$I$504,9,0)),"")</f>
        <v/>
      </c>
      <c r="J2467" s="32">
        <f>IF(OR(F2467="",I2467=""),"",F2467*I2467)</f>
        <v/>
      </c>
      <c r="K2467" s="26" t="n"/>
    </row>
    <row r="2468">
      <c r="A2468" s="31" t="n"/>
      <c r="B2468" s="26" t="n"/>
      <c r="C2468" s="26" t="n"/>
      <c r="D2468" s="26" t="n"/>
      <c r="E2468" s="26" t="n"/>
      <c r="F2468" s="27" t="n"/>
      <c r="G2468" s="26" t="n"/>
      <c r="H2468" s="28">
        <f>IFERROR(IF(G2468="","",VLOOKUP(G2468,'Setup - Vehicles'!$A$5:$D$504,4,0)),"")</f>
        <v/>
      </c>
      <c r="I2468" s="32">
        <f>IFERROR(IF(E2468="","",VLOOKUP(E2468,'Setup - Mix Design'!$A$5:$I$504,9,0)),"")</f>
        <v/>
      </c>
      <c r="J2468" s="32">
        <f>IF(OR(F2468="",I2468=""),"",F2468*I2468)</f>
        <v/>
      </c>
      <c r="K2468" s="26" t="n"/>
    </row>
    <row r="2469">
      <c r="A2469" s="31" t="n"/>
      <c r="B2469" s="26" t="n"/>
      <c r="C2469" s="26" t="n"/>
      <c r="D2469" s="26" t="n"/>
      <c r="E2469" s="26" t="n"/>
      <c r="F2469" s="27" t="n"/>
      <c r="G2469" s="26" t="n"/>
      <c r="H2469" s="28">
        <f>IFERROR(IF(G2469="","",VLOOKUP(G2469,'Setup - Vehicles'!$A$5:$D$504,4,0)),"")</f>
        <v/>
      </c>
      <c r="I2469" s="32">
        <f>IFERROR(IF(E2469="","",VLOOKUP(E2469,'Setup - Mix Design'!$A$5:$I$504,9,0)),"")</f>
        <v/>
      </c>
      <c r="J2469" s="32">
        <f>IF(OR(F2469="",I2469=""),"",F2469*I2469)</f>
        <v/>
      </c>
      <c r="K2469" s="26" t="n"/>
    </row>
    <row r="2470">
      <c r="A2470" s="31" t="n"/>
      <c r="B2470" s="26" t="n"/>
      <c r="C2470" s="26" t="n"/>
      <c r="D2470" s="26" t="n"/>
      <c r="E2470" s="26" t="n"/>
      <c r="F2470" s="27" t="n"/>
      <c r="G2470" s="26" t="n"/>
      <c r="H2470" s="28">
        <f>IFERROR(IF(G2470="","",VLOOKUP(G2470,'Setup - Vehicles'!$A$5:$D$504,4,0)),"")</f>
        <v/>
      </c>
      <c r="I2470" s="32">
        <f>IFERROR(IF(E2470="","",VLOOKUP(E2470,'Setup - Mix Design'!$A$5:$I$504,9,0)),"")</f>
        <v/>
      </c>
      <c r="J2470" s="32">
        <f>IF(OR(F2470="",I2470=""),"",F2470*I2470)</f>
        <v/>
      </c>
      <c r="K2470" s="26" t="n"/>
    </row>
    <row r="2471">
      <c r="A2471" s="31" t="n"/>
      <c r="B2471" s="26" t="n"/>
      <c r="C2471" s="26" t="n"/>
      <c r="D2471" s="26" t="n"/>
      <c r="E2471" s="26" t="n"/>
      <c r="F2471" s="27" t="n"/>
      <c r="G2471" s="26" t="n"/>
      <c r="H2471" s="28">
        <f>IFERROR(IF(G2471="","",VLOOKUP(G2471,'Setup - Vehicles'!$A$5:$D$504,4,0)),"")</f>
        <v/>
      </c>
      <c r="I2471" s="32">
        <f>IFERROR(IF(E2471="","",VLOOKUP(E2471,'Setup - Mix Design'!$A$5:$I$504,9,0)),"")</f>
        <v/>
      </c>
      <c r="J2471" s="32">
        <f>IF(OR(F2471="",I2471=""),"",F2471*I2471)</f>
        <v/>
      </c>
      <c r="K2471" s="26" t="n"/>
    </row>
    <row r="2472">
      <c r="A2472" s="31" t="n"/>
      <c r="B2472" s="26" t="n"/>
      <c r="C2472" s="26" t="n"/>
      <c r="D2472" s="26" t="n"/>
      <c r="E2472" s="26" t="n"/>
      <c r="F2472" s="27" t="n"/>
      <c r="G2472" s="26" t="n"/>
      <c r="H2472" s="28">
        <f>IFERROR(IF(G2472="","",VLOOKUP(G2472,'Setup - Vehicles'!$A$5:$D$504,4,0)),"")</f>
        <v/>
      </c>
      <c r="I2472" s="32">
        <f>IFERROR(IF(E2472="","",VLOOKUP(E2472,'Setup - Mix Design'!$A$5:$I$504,9,0)),"")</f>
        <v/>
      </c>
      <c r="J2472" s="32">
        <f>IF(OR(F2472="",I2472=""),"",F2472*I2472)</f>
        <v/>
      </c>
      <c r="K2472" s="26" t="n"/>
    </row>
    <row r="2473">
      <c r="A2473" s="31" t="n"/>
      <c r="B2473" s="26" t="n"/>
      <c r="C2473" s="26" t="n"/>
      <c r="D2473" s="26" t="n"/>
      <c r="E2473" s="26" t="n"/>
      <c r="F2473" s="27" t="n"/>
      <c r="G2473" s="26" t="n"/>
      <c r="H2473" s="28">
        <f>IFERROR(IF(G2473="","",VLOOKUP(G2473,'Setup - Vehicles'!$A$5:$D$504,4,0)),"")</f>
        <v/>
      </c>
      <c r="I2473" s="32">
        <f>IFERROR(IF(E2473="","",VLOOKUP(E2473,'Setup - Mix Design'!$A$5:$I$504,9,0)),"")</f>
        <v/>
      </c>
      <c r="J2473" s="32">
        <f>IF(OR(F2473="",I2473=""),"",F2473*I2473)</f>
        <v/>
      </c>
      <c r="K2473" s="26" t="n"/>
    </row>
    <row r="2474">
      <c r="A2474" s="31" t="n"/>
      <c r="B2474" s="26" t="n"/>
      <c r="C2474" s="26" t="n"/>
      <c r="D2474" s="26" t="n"/>
      <c r="E2474" s="26" t="n"/>
      <c r="F2474" s="27" t="n"/>
      <c r="G2474" s="26" t="n"/>
      <c r="H2474" s="28">
        <f>IFERROR(IF(G2474="","",VLOOKUP(G2474,'Setup - Vehicles'!$A$5:$D$504,4,0)),"")</f>
        <v/>
      </c>
      <c r="I2474" s="32">
        <f>IFERROR(IF(E2474="","",VLOOKUP(E2474,'Setup - Mix Design'!$A$5:$I$504,9,0)),"")</f>
        <v/>
      </c>
      <c r="J2474" s="32">
        <f>IF(OR(F2474="",I2474=""),"",F2474*I2474)</f>
        <v/>
      </c>
      <c r="K2474" s="26" t="n"/>
    </row>
    <row r="2475">
      <c r="A2475" s="31" t="n"/>
      <c r="B2475" s="26" t="n"/>
      <c r="C2475" s="26" t="n"/>
      <c r="D2475" s="26" t="n"/>
      <c r="E2475" s="26" t="n"/>
      <c r="F2475" s="27" t="n"/>
      <c r="G2475" s="26" t="n"/>
      <c r="H2475" s="28">
        <f>IFERROR(IF(G2475="","",VLOOKUP(G2475,'Setup - Vehicles'!$A$5:$D$504,4,0)),"")</f>
        <v/>
      </c>
      <c r="I2475" s="32">
        <f>IFERROR(IF(E2475="","",VLOOKUP(E2475,'Setup - Mix Design'!$A$5:$I$504,9,0)),"")</f>
        <v/>
      </c>
      <c r="J2475" s="32">
        <f>IF(OR(F2475="",I2475=""),"",F2475*I2475)</f>
        <v/>
      </c>
      <c r="K2475" s="26" t="n"/>
    </row>
    <row r="2476">
      <c r="A2476" s="31" t="n"/>
      <c r="B2476" s="26" t="n"/>
      <c r="C2476" s="26" t="n"/>
      <c r="D2476" s="26" t="n"/>
      <c r="E2476" s="26" t="n"/>
      <c r="F2476" s="27" t="n"/>
      <c r="G2476" s="26" t="n"/>
      <c r="H2476" s="28">
        <f>IFERROR(IF(G2476="","",VLOOKUP(G2476,'Setup - Vehicles'!$A$5:$D$504,4,0)),"")</f>
        <v/>
      </c>
      <c r="I2476" s="32">
        <f>IFERROR(IF(E2476="","",VLOOKUP(E2476,'Setup - Mix Design'!$A$5:$I$504,9,0)),"")</f>
        <v/>
      </c>
      <c r="J2476" s="32">
        <f>IF(OR(F2476="",I2476=""),"",F2476*I2476)</f>
        <v/>
      </c>
      <c r="K2476" s="26" t="n"/>
    </row>
    <row r="2477">
      <c r="A2477" s="31" t="n"/>
      <c r="B2477" s="26" t="n"/>
      <c r="C2477" s="26" t="n"/>
      <c r="D2477" s="26" t="n"/>
      <c r="E2477" s="26" t="n"/>
      <c r="F2477" s="27" t="n"/>
      <c r="G2477" s="26" t="n"/>
      <c r="H2477" s="28">
        <f>IFERROR(IF(G2477="","",VLOOKUP(G2477,'Setup - Vehicles'!$A$5:$D$504,4,0)),"")</f>
        <v/>
      </c>
      <c r="I2477" s="32">
        <f>IFERROR(IF(E2477="","",VLOOKUP(E2477,'Setup - Mix Design'!$A$5:$I$504,9,0)),"")</f>
        <v/>
      </c>
      <c r="J2477" s="32">
        <f>IF(OR(F2477="",I2477=""),"",F2477*I2477)</f>
        <v/>
      </c>
      <c r="K2477" s="26" t="n"/>
    </row>
    <row r="2478">
      <c r="A2478" s="31" t="n"/>
      <c r="B2478" s="26" t="n"/>
      <c r="C2478" s="26" t="n"/>
      <c r="D2478" s="26" t="n"/>
      <c r="E2478" s="26" t="n"/>
      <c r="F2478" s="27" t="n"/>
      <c r="G2478" s="26" t="n"/>
      <c r="H2478" s="28">
        <f>IFERROR(IF(G2478="","",VLOOKUP(G2478,'Setup - Vehicles'!$A$5:$D$504,4,0)),"")</f>
        <v/>
      </c>
      <c r="I2478" s="32">
        <f>IFERROR(IF(E2478="","",VLOOKUP(E2478,'Setup - Mix Design'!$A$5:$I$504,9,0)),"")</f>
        <v/>
      </c>
      <c r="J2478" s="32">
        <f>IF(OR(F2478="",I2478=""),"",F2478*I2478)</f>
        <v/>
      </c>
      <c r="K2478" s="26" t="n"/>
    </row>
    <row r="2479">
      <c r="A2479" s="31" t="n"/>
      <c r="B2479" s="26" t="n"/>
      <c r="C2479" s="26" t="n"/>
      <c r="D2479" s="26" t="n"/>
      <c r="E2479" s="26" t="n"/>
      <c r="F2479" s="27" t="n"/>
      <c r="G2479" s="26" t="n"/>
      <c r="H2479" s="28">
        <f>IFERROR(IF(G2479="","",VLOOKUP(G2479,'Setup - Vehicles'!$A$5:$D$504,4,0)),"")</f>
        <v/>
      </c>
      <c r="I2479" s="32">
        <f>IFERROR(IF(E2479="","",VLOOKUP(E2479,'Setup - Mix Design'!$A$5:$I$504,9,0)),"")</f>
        <v/>
      </c>
      <c r="J2479" s="32">
        <f>IF(OR(F2479="",I2479=""),"",F2479*I2479)</f>
        <v/>
      </c>
      <c r="K2479" s="26" t="n"/>
    </row>
    <row r="2480">
      <c r="A2480" s="31" t="n"/>
      <c r="B2480" s="26" t="n"/>
      <c r="C2480" s="26" t="n"/>
      <c r="D2480" s="26" t="n"/>
      <c r="E2480" s="26" t="n"/>
      <c r="F2480" s="27" t="n"/>
      <c r="G2480" s="26" t="n"/>
      <c r="H2480" s="28">
        <f>IFERROR(IF(G2480="","",VLOOKUP(G2480,'Setup - Vehicles'!$A$5:$D$504,4,0)),"")</f>
        <v/>
      </c>
      <c r="I2480" s="32">
        <f>IFERROR(IF(E2480="","",VLOOKUP(E2480,'Setup - Mix Design'!$A$5:$I$504,9,0)),"")</f>
        <v/>
      </c>
      <c r="J2480" s="32">
        <f>IF(OR(F2480="",I2480=""),"",F2480*I2480)</f>
        <v/>
      </c>
      <c r="K2480" s="26" t="n"/>
    </row>
    <row r="2481">
      <c r="A2481" s="31" t="n"/>
      <c r="B2481" s="26" t="n"/>
      <c r="C2481" s="26" t="n"/>
      <c r="D2481" s="26" t="n"/>
      <c r="E2481" s="26" t="n"/>
      <c r="F2481" s="27" t="n"/>
      <c r="G2481" s="26" t="n"/>
      <c r="H2481" s="28">
        <f>IFERROR(IF(G2481="","",VLOOKUP(G2481,'Setup - Vehicles'!$A$5:$D$504,4,0)),"")</f>
        <v/>
      </c>
      <c r="I2481" s="32">
        <f>IFERROR(IF(E2481="","",VLOOKUP(E2481,'Setup - Mix Design'!$A$5:$I$504,9,0)),"")</f>
        <v/>
      </c>
      <c r="J2481" s="32">
        <f>IF(OR(F2481="",I2481=""),"",F2481*I2481)</f>
        <v/>
      </c>
      <c r="K2481" s="26" t="n"/>
    </row>
    <row r="2482">
      <c r="A2482" s="31" t="n"/>
      <c r="B2482" s="26" t="n"/>
      <c r="C2482" s="26" t="n"/>
      <c r="D2482" s="26" t="n"/>
      <c r="E2482" s="26" t="n"/>
      <c r="F2482" s="27" t="n"/>
      <c r="G2482" s="26" t="n"/>
      <c r="H2482" s="28">
        <f>IFERROR(IF(G2482="","",VLOOKUP(G2482,'Setup - Vehicles'!$A$5:$D$504,4,0)),"")</f>
        <v/>
      </c>
      <c r="I2482" s="32">
        <f>IFERROR(IF(E2482="","",VLOOKUP(E2482,'Setup - Mix Design'!$A$5:$I$504,9,0)),"")</f>
        <v/>
      </c>
      <c r="J2482" s="32">
        <f>IF(OR(F2482="",I2482=""),"",F2482*I2482)</f>
        <v/>
      </c>
      <c r="K2482" s="26" t="n"/>
    </row>
    <row r="2483">
      <c r="A2483" s="31" t="n"/>
      <c r="B2483" s="26" t="n"/>
      <c r="C2483" s="26" t="n"/>
      <c r="D2483" s="26" t="n"/>
      <c r="E2483" s="26" t="n"/>
      <c r="F2483" s="27" t="n"/>
      <c r="G2483" s="26" t="n"/>
      <c r="H2483" s="28">
        <f>IFERROR(IF(G2483="","",VLOOKUP(G2483,'Setup - Vehicles'!$A$5:$D$504,4,0)),"")</f>
        <v/>
      </c>
      <c r="I2483" s="32">
        <f>IFERROR(IF(E2483="","",VLOOKUP(E2483,'Setup - Mix Design'!$A$5:$I$504,9,0)),"")</f>
        <v/>
      </c>
      <c r="J2483" s="32">
        <f>IF(OR(F2483="",I2483=""),"",F2483*I2483)</f>
        <v/>
      </c>
      <c r="K2483" s="26" t="n"/>
    </row>
    <row r="2484">
      <c r="A2484" s="31" t="n"/>
      <c r="B2484" s="26" t="n"/>
      <c r="C2484" s="26" t="n"/>
      <c r="D2484" s="26" t="n"/>
      <c r="E2484" s="26" t="n"/>
      <c r="F2484" s="27" t="n"/>
      <c r="G2484" s="26" t="n"/>
      <c r="H2484" s="28">
        <f>IFERROR(IF(G2484="","",VLOOKUP(G2484,'Setup - Vehicles'!$A$5:$D$504,4,0)),"")</f>
        <v/>
      </c>
      <c r="I2484" s="32">
        <f>IFERROR(IF(E2484="","",VLOOKUP(E2484,'Setup - Mix Design'!$A$5:$I$504,9,0)),"")</f>
        <v/>
      </c>
      <c r="J2484" s="32">
        <f>IF(OR(F2484="",I2484=""),"",F2484*I2484)</f>
        <v/>
      </c>
      <c r="K2484" s="26" t="n"/>
    </row>
    <row r="2485">
      <c r="A2485" s="31" t="n"/>
      <c r="B2485" s="26" t="n"/>
      <c r="C2485" s="26" t="n"/>
      <c r="D2485" s="26" t="n"/>
      <c r="E2485" s="26" t="n"/>
      <c r="F2485" s="27" t="n"/>
      <c r="G2485" s="26" t="n"/>
      <c r="H2485" s="28">
        <f>IFERROR(IF(G2485="","",VLOOKUP(G2485,'Setup - Vehicles'!$A$5:$D$504,4,0)),"")</f>
        <v/>
      </c>
      <c r="I2485" s="32">
        <f>IFERROR(IF(E2485="","",VLOOKUP(E2485,'Setup - Mix Design'!$A$5:$I$504,9,0)),"")</f>
        <v/>
      </c>
      <c r="J2485" s="32">
        <f>IF(OR(F2485="",I2485=""),"",F2485*I2485)</f>
        <v/>
      </c>
      <c r="K2485" s="26" t="n"/>
    </row>
    <row r="2486">
      <c r="A2486" s="31" t="n"/>
      <c r="B2486" s="26" t="n"/>
      <c r="C2486" s="26" t="n"/>
      <c r="D2486" s="26" t="n"/>
      <c r="E2486" s="26" t="n"/>
      <c r="F2486" s="27" t="n"/>
      <c r="G2486" s="26" t="n"/>
      <c r="H2486" s="28">
        <f>IFERROR(IF(G2486="","",VLOOKUP(G2486,'Setup - Vehicles'!$A$5:$D$504,4,0)),"")</f>
        <v/>
      </c>
      <c r="I2486" s="32">
        <f>IFERROR(IF(E2486="","",VLOOKUP(E2486,'Setup - Mix Design'!$A$5:$I$504,9,0)),"")</f>
        <v/>
      </c>
      <c r="J2486" s="32">
        <f>IF(OR(F2486="",I2486=""),"",F2486*I2486)</f>
        <v/>
      </c>
      <c r="K2486" s="26" t="n"/>
    </row>
    <row r="2487">
      <c r="A2487" s="31" t="n"/>
      <c r="B2487" s="26" t="n"/>
      <c r="C2487" s="26" t="n"/>
      <c r="D2487" s="26" t="n"/>
      <c r="E2487" s="26" t="n"/>
      <c r="F2487" s="27" t="n"/>
      <c r="G2487" s="26" t="n"/>
      <c r="H2487" s="28">
        <f>IFERROR(IF(G2487="","",VLOOKUP(G2487,'Setup - Vehicles'!$A$5:$D$504,4,0)),"")</f>
        <v/>
      </c>
      <c r="I2487" s="32">
        <f>IFERROR(IF(E2487="","",VLOOKUP(E2487,'Setup - Mix Design'!$A$5:$I$504,9,0)),"")</f>
        <v/>
      </c>
      <c r="J2487" s="32">
        <f>IF(OR(F2487="",I2487=""),"",F2487*I2487)</f>
        <v/>
      </c>
      <c r="K2487" s="26" t="n"/>
    </row>
    <row r="2488">
      <c r="A2488" s="31" t="n"/>
      <c r="B2488" s="26" t="n"/>
      <c r="C2488" s="26" t="n"/>
      <c r="D2488" s="26" t="n"/>
      <c r="E2488" s="26" t="n"/>
      <c r="F2488" s="27" t="n"/>
      <c r="G2488" s="26" t="n"/>
      <c r="H2488" s="28">
        <f>IFERROR(IF(G2488="","",VLOOKUP(G2488,'Setup - Vehicles'!$A$5:$D$504,4,0)),"")</f>
        <v/>
      </c>
      <c r="I2488" s="32">
        <f>IFERROR(IF(E2488="","",VLOOKUP(E2488,'Setup - Mix Design'!$A$5:$I$504,9,0)),"")</f>
        <v/>
      </c>
      <c r="J2488" s="32">
        <f>IF(OR(F2488="",I2488=""),"",F2488*I2488)</f>
        <v/>
      </c>
      <c r="K2488" s="26" t="n"/>
    </row>
    <row r="2489">
      <c r="A2489" s="31" t="n"/>
      <c r="B2489" s="26" t="n"/>
      <c r="C2489" s="26" t="n"/>
      <c r="D2489" s="26" t="n"/>
      <c r="E2489" s="26" t="n"/>
      <c r="F2489" s="27" t="n"/>
      <c r="G2489" s="26" t="n"/>
      <c r="H2489" s="28">
        <f>IFERROR(IF(G2489="","",VLOOKUP(G2489,'Setup - Vehicles'!$A$5:$D$504,4,0)),"")</f>
        <v/>
      </c>
      <c r="I2489" s="32">
        <f>IFERROR(IF(E2489="","",VLOOKUP(E2489,'Setup - Mix Design'!$A$5:$I$504,9,0)),"")</f>
        <v/>
      </c>
      <c r="J2489" s="32">
        <f>IF(OR(F2489="",I2489=""),"",F2489*I2489)</f>
        <v/>
      </c>
      <c r="K2489" s="26" t="n"/>
    </row>
    <row r="2490">
      <c r="A2490" s="31" t="n"/>
      <c r="B2490" s="26" t="n"/>
      <c r="C2490" s="26" t="n"/>
      <c r="D2490" s="26" t="n"/>
      <c r="E2490" s="26" t="n"/>
      <c r="F2490" s="27" t="n"/>
      <c r="G2490" s="26" t="n"/>
      <c r="H2490" s="28">
        <f>IFERROR(IF(G2490="","",VLOOKUP(G2490,'Setup - Vehicles'!$A$5:$D$504,4,0)),"")</f>
        <v/>
      </c>
      <c r="I2490" s="32">
        <f>IFERROR(IF(E2490="","",VLOOKUP(E2490,'Setup - Mix Design'!$A$5:$I$504,9,0)),"")</f>
        <v/>
      </c>
      <c r="J2490" s="32">
        <f>IF(OR(F2490="",I2490=""),"",F2490*I2490)</f>
        <v/>
      </c>
      <c r="K2490" s="26" t="n"/>
    </row>
    <row r="2491">
      <c r="A2491" s="31" t="n"/>
      <c r="B2491" s="26" t="n"/>
      <c r="C2491" s="26" t="n"/>
      <c r="D2491" s="26" t="n"/>
      <c r="E2491" s="26" t="n"/>
      <c r="F2491" s="27" t="n"/>
      <c r="G2491" s="26" t="n"/>
      <c r="H2491" s="28">
        <f>IFERROR(IF(G2491="","",VLOOKUP(G2491,'Setup - Vehicles'!$A$5:$D$504,4,0)),"")</f>
        <v/>
      </c>
      <c r="I2491" s="32">
        <f>IFERROR(IF(E2491="","",VLOOKUP(E2491,'Setup - Mix Design'!$A$5:$I$504,9,0)),"")</f>
        <v/>
      </c>
      <c r="J2491" s="32">
        <f>IF(OR(F2491="",I2491=""),"",F2491*I2491)</f>
        <v/>
      </c>
      <c r="K2491" s="26" t="n"/>
    </row>
    <row r="2492">
      <c r="A2492" s="31" t="n"/>
      <c r="B2492" s="26" t="n"/>
      <c r="C2492" s="26" t="n"/>
      <c r="D2492" s="26" t="n"/>
      <c r="E2492" s="26" t="n"/>
      <c r="F2492" s="27" t="n"/>
      <c r="G2492" s="26" t="n"/>
      <c r="H2492" s="28">
        <f>IFERROR(IF(G2492="","",VLOOKUP(G2492,'Setup - Vehicles'!$A$5:$D$504,4,0)),"")</f>
        <v/>
      </c>
      <c r="I2492" s="32">
        <f>IFERROR(IF(E2492="","",VLOOKUP(E2492,'Setup - Mix Design'!$A$5:$I$504,9,0)),"")</f>
        <v/>
      </c>
      <c r="J2492" s="32">
        <f>IF(OR(F2492="",I2492=""),"",F2492*I2492)</f>
        <v/>
      </c>
      <c r="K2492" s="26" t="n"/>
    </row>
    <row r="2493">
      <c r="A2493" s="31" t="n"/>
      <c r="B2493" s="26" t="n"/>
      <c r="C2493" s="26" t="n"/>
      <c r="D2493" s="26" t="n"/>
      <c r="E2493" s="26" t="n"/>
      <c r="F2493" s="27" t="n"/>
      <c r="G2493" s="26" t="n"/>
      <c r="H2493" s="28">
        <f>IFERROR(IF(G2493="","",VLOOKUP(G2493,'Setup - Vehicles'!$A$5:$D$504,4,0)),"")</f>
        <v/>
      </c>
      <c r="I2493" s="32">
        <f>IFERROR(IF(E2493="","",VLOOKUP(E2493,'Setup - Mix Design'!$A$5:$I$504,9,0)),"")</f>
        <v/>
      </c>
      <c r="J2493" s="32">
        <f>IF(OR(F2493="",I2493=""),"",F2493*I2493)</f>
        <v/>
      </c>
      <c r="K2493" s="26" t="n"/>
    </row>
    <row r="2494">
      <c r="A2494" s="31" t="n"/>
      <c r="B2494" s="26" t="n"/>
      <c r="C2494" s="26" t="n"/>
      <c r="D2494" s="26" t="n"/>
      <c r="E2494" s="26" t="n"/>
      <c r="F2494" s="27" t="n"/>
      <c r="G2494" s="26" t="n"/>
      <c r="H2494" s="28">
        <f>IFERROR(IF(G2494="","",VLOOKUP(G2494,'Setup - Vehicles'!$A$5:$D$504,4,0)),"")</f>
        <v/>
      </c>
      <c r="I2494" s="32">
        <f>IFERROR(IF(E2494="","",VLOOKUP(E2494,'Setup - Mix Design'!$A$5:$I$504,9,0)),"")</f>
        <v/>
      </c>
      <c r="J2494" s="32">
        <f>IF(OR(F2494="",I2494=""),"",F2494*I2494)</f>
        <v/>
      </c>
      <c r="K2494" s="26" t="n"/>
    </row>
    <row r="2495">
      <c r="A2495" s="31" t="n"/>
      <c r="B2495" s="26" t="n"/>
      <c r="C2495" s="26" t="n"/>
      <c r="D2495" s="26" t="n"/>
      <c r="E2495" s="26" t="n"/>
      <c r="F2495" s="27" t="n"/>
      <c r="G2495" s="26" t="n"/>
      <c r="H2495" s="28">
        <f>IFERROR(IF(G2495="","",VLOOKUP(G2495,'Setup - Vehicles'!$A$5:$D$504,4,0)),"")</f>
        <v/>
      </c>
      <c r="I2495" s="32">
        <f>IFERROR(IF(E2495="","",VLOOKUP(E2495,'Setup - Mix Design'!$A$5:$I$504,9,0)),"")</f>
        <v/>
      </c>
      <c r="J2495" s="32">
        <f>IF(OR(F2495="",I2495=""),"",F2495*I2495)</f>
        <v/>
      </c>
      <c r="K2495" s="26" t="n"/>
    </row>
    <row r="2496">
      <c r="A2496" s="31" t="n"/>
      <c r="B2496" s="26" t="n"/>
      <c r="C2496" s="26" t="n"/>
      <c r="D2496" s="26" t="n"/>
      <c r="E2496" s="26" t="n"/>
      <c r="F2496" s="27" t="n"/>
      <c r="G2496" s="26" t="n"/>
      <c r="H2496" s="28">
        <f>IFERROR(IF(G2496="","",VLOOKUP(G2496,'Setup - Vehicles'!$A$5:$D$504,4,0)),"")</f>
        <v/>
      </c>
      <c r="I2496" s="32">
        <f>IFERROR(IF(E2496="","",VLOOKUP(E2496,'Setup - Mix Design'!$A$5:$I$504,9,0)),"")</f>
        <v/>
      </c>
      <c r="J2496" s="32">
        <f>IF(OR(F2496="",I2496=""),"",F2496*I2496)</f>
        <v/>
      </c>
      <c r="K2496" s="26" t="n"/>
    </row>
    <row r="2497">
      <c r="A2497" s="31" t="n"/>
      <c r="B2497" s="26" t="n"/>
      <c r="C2497" s="26" t="n"/>
      <c r="D2497" s="26" t="n"/>
      <c r="E2497" s="26" t="n"/>
      <c r="F2497" s="27" t="n"/>
      <c r="G2497" s="26" t="n"/>
      <c r="H2497" s="28">
        <f>IFERROR(IF(G2497="","",VLOOKUP(G2497,'Setup - Vehicles'!$A$5:$D$504,4,0)),"")</f>
        <v/>
      </c>
      <c r="I2497" s="32">
        <f>IFERROR(IF(E2497="","",VLOOKUP(E2497,'Setup - Mix Design'!$A$5:$I$504,9,0)),"")</f>
        <v/>
      </c>
      <c r="J2497" s="32">
        <f>IF(OR(F2497="",I2497=""),"",F2497*I2497)</f>
        <v/>
      </c>
      <c r="K2497" s="26" t="n"/>
    </row>
    <row r="2498">
      <c r="A2498" s="31" t="n"/>
      <c r="B2498" s="26" t="n"/>
      <c r="C2498" s="26" t="n"/>
      <c r="D2498" s="26" t="n"/>
      <c r="E2498" s="26" t="n"/>
      <c r="F2498" s="27" t="n"/>
      <c r="G2498" s="26" t="n"/>
      <c r="H2498" s="28">
        <f>IFERROR(IF(G2498="","",VLOOKUP(G2498,'Setup - Vehicles'!$A$5:$D$504,4,0)),"")</f>
        <v/>
      </c>
      <c r="I2498" s="32">
        <f>IFERROR(IF(E2498="","",VLOOKUP(E2498,'Setup - Mix Design'!$A$5:$I$504,9,0)),"")</f>
        <v/>
      </c>
      <c r="J2498" s="32">
        <f>IF(OR(F2498="",I2498=""),"",F2498*I2498)</f>
        <v/>
      </c>
      <c r="K2498" s="26" t="n"/>
    </row>
    <row r="2499">
      <c r="A2499" s="31" t="n"/>
      <c r="B2499" s="26" t="n"/>
      <c r="C2499" s="26" t="n"/>
      <c r="D2499" s="26" t="n"/>
      <c r="E2499" s="26" t="n"/>
      <c r="F2499" s="27" t="n"/>
      <c r="G2499" s="26" t="n"/>
      <c r="H2499" s="28">
        <f>IFERROR(IF(G2499="","",VLOOKUP(G2499,'Setup - Vehicles'!$A$5:$D$504,4,0)),"")</f>
        <v/>
      </c>
      <c r="I2499" s="32">
        <f>IFERROR(IF(E2499="","",VLOOKUP(E2499,'Setup - Mix Design'!$A$5:$I$504,9,0)),"")</f>
        <v/>
      </c>
      <c r="J2499" s="32">
        <f>IF(OR(F2499="",I2499=""),"",F2499*I2499)</f>
        <v/>
      </c>
      <c r="K2499" s="26" t="n"/>
    </row>
    <row r="2500">
      <c r="A2500" s="31" t="n"/>
      <c r="B2500" s="26" t="n"/>
      <c r="C2500" s="26" t="n"/>
      <c r="D2500" s="26" t="n"/>
      <c r="E2500" s="26" t="n"/>
      <c r="F2500" s="27" t="n"/>
      <c r="G2500" s="26" t="n"/>
      <c r="H2500" s="28">
        <f>IFERROR(IF(G2500="","",VLOOKUP(G2500,'Setup - Vehicles'!$A$5:$D$504,4,0)),"")</f>
        <v/>
      </c>
      <c r="I2500" s="32">
        <f>IFERROR(IF(E2500="","",VLOOKUP(E2500,'Setup - Mix Design'!$A$5:$I$504,9,0)),"")</f>
        <v/>
      </c>
      <c r="J2500" s="32">
        <f>IF(OR(F2500="",I2500=""),"",F2500*I2500)</f>
        <v/>
      </c>
      <c r="K2500" s="26" t="n"/>
    </row>
    <row r="2501">
      <c r="A2501" s="31" t="n"/>
      <c r="B2501" s="26" t="n"/>
      <c r="C2501" s="26" t="n"/>
      <c r="D2501" s="26" t="n"/>
      <c r="E2501" s="26" t="n"/>
      <c r="F2501" s="27" t="n"/>
      <c r="G2501" s="26" t="n"/>
      <c r="H2501" s="28">
        <f>IFERROR(IF(G2501="","",VLOOKUP(G2501,'Setup - Vehicles'!$A$5:$D$504,4,0)),"")</f>
        <v/>
      </c>
      <c r="I2501" s="32">
        <f>IFERROR(IF(E2501="","",VLOOKUP(E2501,'Setup - Mix Design'!$A$5:$I$504,9,0)),"")</f>
        <v/>
      </c>
      <c r="J2501" s="32">
        <f>IF(OR(F2501="",I2501=""),"",F2501*I2501)</f>
        <v/>
      </c>
      <c r="K2501" s="26" t="n"/>
    </row>
    <row r="2502">
      <c r="A2502" s="31" t="n"/>
      <c r="B2502" s="26" t="n"/>
      <c r="C2502" s="26" t="n"/>
      <c r="D2502" s="26" t="n"/>
      <c r="E2502" s="26" t="n"/>
      <c r="F2502" s="27" t="n"/>
      <c r="G2502" s="26" t="n"/>
      <c r="H2502" s="28">
        <f>IFERROR(IF(G2502="","",VLOOKUP(G2502,'Setup - Vehicles'!$A$5:$D$504,4,0)),"")</f>
        <v/>
      </c>
      <c r="I2502" s="32">
        <f>IFERROR(IF(E2502="","",VLOOKUP(E2502,'Setup - Mix Design'!$A$5:$I$504,9,0)),"")</f>
        <v/>
      </c>
      <c r="J2502" s="32">
        <f>IF(OR(F2502="",I2502=""),"",F2502*I2502)</f>
        <v/>
      </c>
      <c r="K2502" s="26" t="n"/>
    </row>
    <row r="2503">
      <c r="A2503" s="31" t="n"/>
      <c r="B2503" s="26" t="n"/>
      <c r="C2503" s="26" t="n"/>
      <c r="D2503" s="26" t="n"/>
      <c r="E2503" s="26" t="n"/>
      <c r="F2503" s="27" t="n"/>
      <c r="G2503" s="26" t="n"/>
      <c r="H2503" s="28">
        <f>IFERROR(IF(G2503="","",VLOOKUP(G2503,'Setup - Vehicles'!$A$5:$D$504,4,0)),"")</f>
        <v/>
      </c>
      <c r="I2503" s="32">
        <f>IFERROR(IF(E2503="","",VLOOKUP(E2503,'Setup - Mix Design'!$A$5:$I$504,9,0)),"")</f>
        <v/>
      </c>
      <c r="J2503" s="32">
        <f>IF(OR(F2503="",I2503=""),"",F2503*I2503)</f>
        <v/>
      </c>
      <c r="K2503" s="26" t="n"/>
    </row>
    <row r="2504">
      <c r="A2504" s="31" t="n"/>
      <c r="B2504" s="26" t="n"/>
      <c r="C2504" s="26" t="n"/>
      <c r="D2504" s="26" t="n"/>
      <c r="E2504" s="26" t="n"/>
      <c r="F2504" s="27" t="n"/>
      <c r="G2504" s="26" t="n"/>
      <c r="H2504" s="28">
        <f>IFERROR(IF(G2504="","",VLOOKUP(G2504,'Setup - Vehicles'!$A$5:$D$504,4,0)),"")</f>
        <v/>
      </c>
      <c r="I2504" s="32">
        <f>IFERROR(IF(E2504="","",VLOOKUP(E2504,'Setup - Mix Design'!$A$5:$I$504,9,0)),"")</f>
        <v/>
      </c>
      <c r="J2504" s="32">
        <f>IF(OR(F2504="",I2504=""),"",F2504*I2504)</f>
        <v/>
      </c>
      <c r="K2504" s="26" t="n"/>
    </row>
    <row r="2505">
      <c r="A2505" s="31" t="n"/>
      <c r="B2505" s="26" t="n"/>
      <c r="C2505" s="26" t="n"/>
      <c r="D2505" s="26" t="n"/>
      <c r="E2505" s="26" t="n"/>
      <c r="F2505" s="27" t="n"/>
      <c r="G2505" s="26" t="n"/>
      <c r="H2505" s="28">
        <f>IFERROR(IF(G2505="","",VLOOKUP(G2505,'Setup - Vehicles'!$A$5:$D$504,4,0)),"")</f>
        <v/>
      </c>
      <c r="I2505" s="32">
        <f>IFERROR(IF(E2505="","",VLOOKUP(E2505,'Setup - Mix Design'!$A$5:$I$504,9,0)),"")</f>
        <v/>
      </c>
      <c r="J2505" s="32">
        <f>IF(OR(F2505="",I2505=""),"",F2505*I2505)</f>
        <v/>
      </c>
      <c r="K2505" s="26" t="n"/>
    </row>
    <row r="2506">
      <c r="A2506" s="31" t="n"/>
      <c r="B2506" s="26" t="n"/>
      <c r="C2506" s="26" t="n"/>
      <c r="D2506" s="26" t="n"/>
      <c r="E2506" s="26" t="n"/>
      <c r="F2506" s="27" t="n"/>
      <c r="G2506" s="26" t="n"/>
      <c r="H2506" s="28">
        <f>IFERROR(IF(G2506="","",VLOOKUP(G2506,'Setup - Vehicles'!$A$5:$D$504,4,0)),"")</f>
        <v/>
      </c>
      <c r="I2506" s="32">
        <f>IFERROR(IF(E2506="","",VLOOKUP(E2506,'Setup - Mix Design'!$A$5:$I$504,9,0)),"")</f>
        <v/>
      </c>
      <c r="J2506" s="32">
        <f>IF(OR(F2506="",I2506=""),"",F2506*I2506)</f>
        <v/>
      </c>
      <c r="K2506" s="26" t="n"/>
    </row>
    <row r="2507">
      <c r="A2507" s="31" t="n"/>
      <c r="B2507" s="26" t="n"/>
      <c r="C2507" s="26" t="n"/>
      <c r="D2507" s="26" t="n"/>
      <c r="E2507" s="26" t="n"/>
      <c r="F2507" s="27" t="n"/>
      <c r="G2507" s="26" t="n"/>
      <c r="H2507" s="28">
        <f>IFERROR(IF(G2507="","",VLOOKUP(G2507,'Setup - Vehicles'!$A$5:$D$504,4,0)),"")</f>
        <v/>
      </c>
      <c r="I2507" s="32">
        <f>IFERROR(IF(E2507="","",VLOOKUP(E2507,'Setup - Mix Design'!$A$5:$I$504,9,0)),"")</f>
        <v/>
      </c>
      <c r="J2507" s="32">
        <f>IF(OR(F2507="",I2507=""),"",F2507*I2507)</f>
        <v/>
      </c>
      <c r="K2507" s="26" t="n"/>
    </row>
    <row r="2508">
      <c r="A2508" s="31" t="n"/>
      <c r="B2508" s="26" t="n"/>
      <c r="C2508" s="26" t="n"/>
      <c r="D2508" s="26" t="n"/>
      <c r="E2508" s="26" t="n"/>
      <c r="F2508" s="27" t="n"/>
      <c r="G2508" s="26" t="n"/>
      <c r="H2508" s="28">
        <f>IFERROR(IF(G2508="","",VLOOKUP(G2508,'Setup - Vehicles'!$A$5:$D$504,4,0)),"")</f>
        <v/>
      </c>
      <c r="I2508" s="32">
        <f>IFERROR(IF(E2508="","",VLOOKUP(E2508,'Setup - Mix Design'!$A$5:$I$504,9,0)),"")</f>
        <v/>
      </c>
      <c r="J2508" s="32">
        <f>IF(OR(F2508="",I2508=""),"",F2508*I2508)</f>
        <v/>
      </c>
      <c r="K2508" s="26" t="n"/>
    </row>
    <row r="2509">
      <c r="A2509" s="31" t="n"/>
      <c r="B2509" s="26" t="n"/>
      <c r="C2509" s="26" t="n"/>
      <c r="D2509" s="26" t="n"/>
      <c r="E2509" s="26" t="n"/>
      <c r="F2509" s="27" t="n"/>
      <c r="G2509" s="26" t="n"/>
      <c r="H2509" s="28">
        <f>IFERROR(IF(G2509="","",VLOOKUP(G2509,'Setup - Vehicles'!$A$5:$D$504,4,0)),"")</f>
        <v/>
      </c>
      <c r="I2509" s="32">
        <f>IFERROR(IF(E2509="","",VLOOKUP(E2509,'Setup - Mix Design'!$A$5:$I$504,9,0)),"")</f>
        <v/>
      </c>
      <c r="J2509" s="32">
        <f>IF(OR(F2509="",I2509=""),"",F2509*I2509)</f>
        <v/>
      </c>
      <c r="K2509" s="26" t="n"/>
    </row>
    <row r="2510">
      <c r="A2510" s="31" t="n"/>
      <c r="B2510" s="26" t="n"/>
      <c r="C2510" s="26" t="n"/>
      <c r="D2510" s="26" t="n"/>
      <c r="E2510" s="26" t="n"/>
      <c r="F2510" s="27" t="n"/>
      <c r="G2510" s="26" t="n"/>
      <c r="H2510" s="28">
        <f>IFERROR(IF(G2510="","",VLOOKUP(G2510,'Setup - Vehicles'!$A$5:$D$504,4,0)),"")</f>
        <v/>
      </c>
      <c r="I2510" s="32">
        <f>IFERROR(IF(E2510="","",VLOOKUP(E2510,'Setup - Mix Design'!$A$5:$I$504,9,0)),"")</f>
        <v/>
      </c>
      <c r="J2510" s="32">
        <f>IF(OR(F2510="",I2510=""),"",F2510*I2510)</f>
        <v/>
      </c>
      <c r="K2510" s="26" t="n"/>
    </row>
    <row r="2511">
      <c r="A2511" s="31" t="n"/>
      <c r="B2511" s="26" t="n"/>
      <c r="C2511" s="26" t="n"/>
      <c r="D2511" s="26" t="n"/>
      <c r="E2511" s="26" t="n"/>
      <c r="F2511" s="27" t="n"/>
      <c r="G2511" s="26" t="n"/>
      <c r="H2511" s="28">
        <f>IFERROR(IF(G2511="","",VLOOKUP(G2511,'Setup - Vehicles'!$A$5:$D$504,4,0)),"")</f>
        <v/>
      </c>
      <c r="I2511" s="32">
        <f>IFERROR(IF(E2511="","",VLOOKUP(E2511,'Setup - Mix Design'!$A$5:$I$504,9,0)),"")</f>
        <v/>
      </c>
      <c r="J2511" s="32">
        <f>IF(OR(F2511="",I2511=""),"",F2511*I2511)</f>
        <v/>
      </c>
      <c r="K2511" s="26" t="n"/>
    </row>
    <row r="2512">
      <c r="A2512" s="31" t="n"/>
      <c r="B2512" s="26" t="n"/>
      <c r="C2512" s="26" t="n"/>
      <c r="D2512" s="26" t="n"/>
      <c r="E2512" s="26" t="n"/>
      <c r="F2512" s="27" t="n"/>
      <c r="G2512" s="26" t="n"/>
      <c r="H2512" s="28">
        <f>IFERROR(IF(G2512="","",VLOOKUP(G2512,'Setup - Vehicles'!$A$5:$D$504,4,0)),"")</f>
        <v/>
      </c>
      <c r="I2512" s="32">
        <f>IFERROR(IF(E2512="","",VLOOKUP(E2512,'Setup - Mix Design'!$A$5:$I$504,9,0)),"")</f>
        <v/>
      </c>
      <c r="J2512" s="32">
        <f>IF(OR(F2512="",I2512=""),"",F2512*I2512)</f>
        <v/>
      </c>
      <c r="K2512" s="26" t="n"/>
    </row>
    <row r="2513">
      <c r="A2513" s="31" t="n"/>
      <c r="B2513" s="26" t="n"/>
      <c r="C2513" s="26" t="n"/>
      <c r="D2513" s="26" t="n"/>
      <c r="E2513" s="26" t="n"/>
      <c r="F2513" s="27" t="n"/>
      <c r="G2513" s="26" t="n"/>
      <c r="H2513" s="28">
        <f>IFERROR(IF(G2513="","",VLOOKUP(G2513,'Setup - Vehicles'!$A$5:$D$504,4,0)),"")</f>
        <v/>
      </c>
      <c r="I2513" s="32">
        <f>IFERROR(IF(E2513="","",VLOOKUP(E2513,'Setup - Mix Design'!$A$5:$I$504,9,0)),"")</f>
        <v/>
      </c>
      <c r="J2513" s="32">
        <f>IF(OR(F2513="",I2513=""),"",F2513*I2513)</f>
        <v/>
      </c>
      <c r="K2513" s="26" t="n"/>
    </row>
    <row r="2514">
      <c r="A2514" s="31" t="n"/>
      <c r="B2514" s="26" t="n"/>
      <c r="C2514" s="26" t="n"/>
      <c r="D2514" s="26" t="n"/>
      <c r="E2514" s="26" t="n"/>
      <c r="F2514" s="27" t="n"/>
      <c r="G2514" s="26" t="n"/>
      <c r="H2514" s="28">
        <f>IFERROR(IF(G2514="","",VLOOKUP(G2514,'Setup - Vehicles'!$A$5:$D$504,4,0)),"")</f>
        <v/>
      </c>
      <c r="I2514" s="32">
        <f>IFERROR(IF(E2514="","",VLOOKUP(E2514,'Setup - Mix Design'!$A$5:$I$504,9,0)),"")</f>
        <v/>
      </c>
      <c r="J2514" s="32">
        <f>IF(OR(F2514="",I2514=""),"",F2514*I2514)</f>
        <v/>
      </c>
      <c r="K2514" s="26" t="n"/>
    </row>
    <row r="2515">
      <c r="A2515" s="31" t="n"/>
      <c r="B2515" s="26" t="n"/>
      <c r="C2515" s="26" t="n"/>
      <c r="D2515" s="26" t="n"/>
      <c r="E2515" s="26" t="n"/>
      <c r="F2515" s="27" t="n"/>
      <c r="G2515" s="26" t="n"/>
      <c r="H2515" s="28">
        <f>IFERROR(IF(G2515="","",VLOOKUP(G2515,'Setup - Vehicles'!$A$5:$D$504,4,0)),"")</f>
        <v/>
      </c>
      <c r="I2515" s="32">
        <f>IFERROR(IF(E2515="","",VLOOKUP(E2515,'Setup - Mix Design'!$A$5:$I$504,9,0)),"")</f>
        <v/>
      </c>
      <c r="J2515" s="32">
        <f>IF(OR(F2515="",I2515=""),"",F2515*I2515)</f>
        <v/>
      </c>
      <c r="K2515" s="26" t="n"/>
    </row>
    <row r="2516">
      <c r="A2516" s="31" t="n"/>
      <c r="B2516" s="26" t="n"/>
      <c r="C2516" s="26" t="n"/>
      <c r="D2516" s="26" t="n"/>
      <c r="E2516" s="26" t="n"/>
      <c r="F2516" s="27" t="n"/>
      <c r="G2516" s="26" t="n"/>
      <c r="H2516" s="28">
        <f>IFERROR(IF(G2516="","",VLOOKUP(G2516,'Setup - Vehicles'!$A$5:$D$504,4,0)),"")</f>
        <v/>
      </c>
      <c r="I2516" s="32">
        <f>IFERROR(IF(E2516="","",VLOOKUP(E2516,'Setup - Mix Design'!$A$5:$I$504,9,0)),"")</f>
        <v/>
      </c>
      <c r="J2516" s="32">
        <f>IF(OR(F2516="",I2516=""),"",F2516*I2516)</f>
        <v/>
      </c>
      <c r="K2516" s="26" t="n"/>
    </row>
    <row r="2517">
      <c r="A2517" s="31" t="n"/>
      <c r="B2517" s="26" t="n"/>
      <c r="C2517" s="26" t="n"/>
      <c r="D2517" s="26" t="n"/>
      <c r="E2517" s="26" t="n"/>
      <c r="F2517" s="27" t="n"/>
      <c r="G2517" s="26" t="n"/>
      <c r="H2517" s="28">
        <f>IFERROR(IF(G2517="","",VLOOKUP(G2517,'Setup - Vehicles'!$A$5:$D$504,4,0)),"")</f>
        <v/>
      </c>
      <c r="I2517" s="32">
        <f>IFERROR(IF(E2517="","",VLOOKUP(E2517,'Setup - Mix Design'!$A$5:$I$504,9,0)),"")</f>
        <v/>
      </c>
      <c r="J2517" s="32">
        <f>IF(OR(F2517="",I2517=""),"",F2517*I2517)</f>
        <v/>
      </c>
      <c r="K2517" s="26" t="n"/>
    </row>
    <row r="2518">
      <c r="A2518" s="31" t="n"/>
      <c r="B2518" s="26" t="n"/>
      <c r="C2518" s="26" t="n"/>
      <c r="D2518" s="26" t="n"/>
      <c r="E2518" s="26" t="n"/>
      <c r="F2518" s="27" t="n"/>
      <c r="G2518" s="26" t="n"/>
      <c r="H2518" s="28">
        <f>IFERROR(IF(G2518="","",VLOOKUP(G2518,'Setup - Vehicles'!$A$5:$D$504,4,0)),"")</f>
        <v/>
      </c>
      <c r="I2518" s="32">
        <f>IFERROR(IF(E2518="","",VLOOKUP(E2518,'Setup - Mix Design'!$A$5:$I$504,9,0)),"")</f>
        <v/>
      </c>
      <c r="J2518" s="32">
        <f>IF(OR(F2518="",I2518=""),"",F2518*I2518)</f>
        <v/>
      </c>
      <c r="K2518" s="26" t="n"/>
    </row>
    <row r="2519">
      <c r="A2519" s="31" t="n"/>
      <c r="B2519" s="26" t="n"/>
      <c r="C2519" s="26" t="n"/>
      <c r="D2519" s="26" t="n"/>
      <c r="E2519" s="26" t="n"/>
      <c r="F2519" s="27" t="n"/>
      <c r="G2519" s="26" t="n"/>
      <c r="H2519" s="28">
        <f>IFERROR(IF(G2519="","",VLOOKUP(G2519,'Setup - Vehicles'!$A$5:$D$504,4,0)),"")</f>
        <v/>
      </c>
      <c r="I2519" s="32">
        <f>IFERROR(IF(E2519="","",VLOOKUP(E2519,'Setup - Mix Design'!$A$5:$I$504,9,0)),"")</f>
        <v/>
      </c>
      <c r="J2519" s="32">
        <f>IF(OR(F2519="",I2519=""),"",F2519*I2519)</f>
        <v/>
      </c>
      <c r="K2519" s="26" t="n"/>
    </row>
    <row r="2520">
      <c r="A2520" s="31" t="n"/>
      <c r="B2520" s="26" t="n"/>
      <c r="C2520" s="26" t="n"/>
      <c r="D2520" s="26" t="n"/>
      <c r="E2520" s="26" t="n"/>
      <c r="F2520" s="27" t="n"/>
      <c r="G2520" s="26" t="n"/>
      <c r="H2520" s="28">
        <f>IFERROR(IF(G2520="","",VLOOKUP(G2520,'Setup - Vehicles'!$A$5:$D$504,4,0)),"")</f>
        <v/>
      </c>
      <c r="I2520" s="32">
        <f>IFERROR(IF(E2520="","",VLOOKUP(E2520,'Setup - Mix Design'!$A$5:$I$504,9,0)),"")</f>
        <v/>
      </c>
      <c r="J2520" s="32">
        <f>IF(OR(F2520="",I2520=""),"",F2520*I2520)</f>
        <v/>
      </c>
      <c r="K2520" s="26" t="n"/>
    </row>
    <row r="2521">
      <c r="A2521" s="31" t="n"/>
      <c r="B2521" s="26" t="n"/>
      <c r="C2521" s="26" t="n"/>
      <c r="D2521" s="26" t="n"/>
      <c r="E2521" s="26" t="n"/>
      <c r="F2521" s="27" t="n"/>
      <c r="G2521" s="26" t="n"/>
      <c r="H2521" s="28">
        <f>IFERROR(IF(G2521="","",VLOOKUP(G2521,'Setup - Vehicles'!$A$5:$D$504,4,0)),"")</f>
        <v/>
      </c>
      <c r="I2521" s="32">
        <f>IFERROR(IF(E2521="","",VLOOKUP(E2521,'Setup - Mix Design'!$A$5:$I$504,9,0)),"")</f>
        <v/>
      </c>
      <c r="J2521" s="32">
        <f>IF(OR(F2521="",I2521=""),"",F2521*I2521)</f>
        <v/>
      </c>
      <c r="K2521" s="26" t="n"/>
    </row>
    <row r="2522">
      <c r="A2522" s="31" t="n"/>
      <c r="B2522" s="26" t="n"/>
      <c r="C2522" s="26" t="n"/>
      <c r="D2522" s="26" t="n"/>
      <c r="E2522" s="26" t="n"/>
      <c r="F2522" s="27" t="n"/>
      <c r="G2522" s="26" t="n"/>
      <c r="H2522" s="28">
        <f>IFERROR(IF(G2522="","",VLOOKUP(G2522,'Setup - Vehicles'!$A$5:$D$504,4,0)),"")</f>
        <v/>
      </c>
      <c r="I2522" s="32">
        <f>IFERROR(IF(E2522="","",VLOOKUP(E2522,'Setup - Mix Design'!$A$5:$I$504,9,0)),"")</f>
        <v/>
      </c>
      <c r="J2522" s="32">
        <f>IF(OR(F2522="",I2522=""),"",F2522*I2522)</f>
        <v/>
      </c>
      <c r="K2522" s="26" t="n"/>
    </row>
    <row r="2523">
      <c r="A2523" s="31" t="n"/>
      <c r="B2523" s="26" t="n"/>
      <c r="C2523" s="26" t="n"/>
      <c r="D2523" s="26" t="n"/>
      <c r="E2523" s="26" t="n"/>
      <c r="F2523" s="27" t="n"/>
      <c r="G2523" s="26" t="n"/>
      <c r="H2523" s="28">
        <f>IFERROR(IF(G2523="","",VLOOKUP(G2523,'Setup - Vehicles'!$A$5:$D$504,4,0)),"")</f>
        <v/>
      </c>
      <c r="I2523" s="32">
        <f>IFERROR(IF(E2523="","",VLOOKUP(E2523,'Setup - Mix Design'!$A$5:$I$504,9,0)),"")</f>
        <v/>
      </c>
      <c r="J2523" s="32">
        <f>IF(OR(F2523="",I2523=""),"",F2523*I2523)</f>
        <v/>
      </c>
      <c r="K2523" s="26" t="n"/>
    </row>
    <row r="2524">
      <c r="A2524" s="31" t="n"/>
      <c r="B2524" s="26" t="n"/>
      <c r="C2524" s="26" t="n"/>
      <c r="D2524" s="26" t="n"/>
      <c r="E2524" s="26" t="n"/>
      <c r="F2524" s="27" t="n"/>
      <c r="G2524" s="26" t="n"/>
      <c r="H2524" s="28">
        <f>IFERROR(IF(G2524="","",VLOOKUP(G2524,'Setup - Vehicles'!$A$5:$D$504,4,0)),"")</f>
        <v/>
      </c>
      <c r="I2524" s="32">
        <f>IFERROR(IF(E2524="","",VLOOKUP(E2524,'Setup - Mix Design'!$A$5:$I$504,9,0)),"")</f>
        <v/>
      </c>
      <c r="J2524" s="32">
        <f>IF(OR(F2524="",I2524=""),"",F2524*I2524)</f>
        <v/>
      </c>
      <c r="K2524" s="26" t="n"/>
    </row>
    <row r="2525">
      <c r="A2525" s="31" t="n"/>
      <c r="B2525" s="26" t="n"/>
      <c r="C2525" s="26" t="n"/>
      <c r="D2525" s="26" t="n"/>
      <c r="E2525" s="26" t="n"/>
      <c r="F2525" s="27" t="n"/>
      <c r="G2525" s="26" t="n"/>
      <c r="H2525" s="28">
        <f>IFERROR(IF(G2525="","",VLOOKUP(G2525,'Setup - Vehicles'!$A$5:$D$504,4,0)),"")</f>
        <v/>
      </c>
      <c r="I2525" s="32">
        <f>IFERROR(IF(E2525="","",VLOOKUP(E2525,'Setup - Mix Design'!$A$5:$I$504,9,0)),"")</f>
        <v/>
      </c>
      <c r="J2525" s="32">
        <f>IF(OR(F2525="",I2525=""),"",F2525*I2525)</f>
        <v/>
      </c>
      <c r="K2525" s="26" t="n"/>
    </row>
    <row r="2526">
      <c r="A2526" s="31" t="n"/>
      <c r="B2526" s="26" t="n"/>
      <c r="C2526" s="26" t="n"/>
      <c r="D2526" s="26" t="n"/>
      <c r="E2526" s="26" t="n"/>
      <c r="F2526" s="27" t="n"/>
      <c r="G2526" s="26" t="n"/>
      <c r="H2526" s="28">
        <f>IFERROR(IF(G2526="","",VLOOKUP(G2526,'Setup - Vehicles'!$A$5:$D$504,4,0)),"")</f>
        <v/>
      </c>
      <c r="I2526" s="32">
        <f>IFERROR(IF(E2526="","",VLOOKUP(E2526,'Setup - Mix Design'!$A$5:$I$504,9,0)),"")</f>
        <v/>
      </c>
      <c r="J2526" s="32">
        <f>IF(OR(F2526="",I2526=""),"",F2526*I2526)</f>
        <v/>
      </c>
      <c r="K2526" s="26" t="n"/>
    </row>
    <row r="2527">
      <c r="A2527" s="31" t="n"/>
      <c r="B2527" s="26" t="n"/>
      <c r="C2527" s="26" t="n"/>
      <c r="D2527" s="26" t="n"/>
      <c r="E2527" s="26" t="n"/>
      <c r="F2527" s="27" t="n"/>
      <c r="G2527" s="26" t="n"/>
      <c r="H2527" s="28">
        <f>IFERROR(IF(G2527="","",VLOOKUP(G2527,'Setup - Vehicles'!$A$5:$D$504,4,0)),"")</f>
        <v/>
      </c>
      <c r="I2527" s="32">
        <f>IFERROR(IF(E2527="","",VLOOKUP(E2527,'Setup - Mix Design'!$A$5:$I$504,9,0)),"")</f>
        <v/>
      </c>
      <c r="J2527" s="32">
        <f>IF(OR(F2527="",I2527=""),"",F2527*I2527)</f>
        <v/>
      </c>
      <c r="K2527" s="26" t="n"/>
    </row>
    <row r="2528">
      <c r="A2528" s="31" t="n"/>
      <c r="B2528" s="26" t="n"/>
      <c r="C2528" s="26" t="n"/>
      <c r="D2528" s="26" t="n"/>
      <c r="E2528" s="26" t="n"/>
      <c r="F2528" s="27" t="n"/>
      <c r="G2528" s="26" t="n"/>
      <c r="H2528" s="28">
        <f>IFERROR(IF(G2528="","",VLOOKUP(G2528,'Setup - Vehicles'!$A$5:$D$504,4,0)),"")</f>
        <v/>
      </c>
      <c r="I2528" s="32">
        <f>IFERROR(IF(E2528="","",VLOOKUP(E2528,'Setup - Mix Design'!$A$5:$I$504,9,0)),"")</f>
        <v/>
      </c>
      <c r="J2528" s="32">
        <f>IF(OR(F2528="",I2528=""),"",F2528*I2528)</f>
        <v/>
      </c>
      <c r="K2528" s="26" t="n"/>
    </row>
    <row r="2529">
      <c r="A2529" s="31" t="n"/>
      <c r="B2529" s="26" t="n"/>
      <c r="C2529" s="26" t="n"/>
      <c r="D2529" s="26" t="n"/>
      <c r="E2529" s="26" t="n"/>
      <c r="F2529" s="27" t="n"/>
      <c r="G2529" s="26" t="n"/>
      <c r="H2529" s="28">
        <f>IFERROR(IF(G2529="","",VLOOKUP(G2529,'Setup - Vehicles'!$A$5:$D$504,4,0)),"")</f>
        <v/>
      </c>
      <c r="I2529" s="32">
        <f>IFERROR(IF(E2529="","",VLOOKUP(E2529,'Setup - Mix Design'!$A$5:$I$504,9,0)),"")</f>
        <v/>
      </c>
      <c r="J2529" s="32">
        <f>IF(OR(F2529="",I2529=""),"",F2529*I2529)</f>
        <v/>
      </c>
      <c r="K2529" s="26" t="n"/>
    </row>
    <row r="2530">
      <c r="A2530" s="31" t="n"/>
      <c r="B2530" s="26" t="n"/>
      <c r="C2530" s="26" t="n"/>
      <c r="D2530" s="26" t="n"/>
      <c r="E2530" s="26" t="n"/>
      <c r="F2530" s="27" t="n"/>
      <c r="G2530" s="26" t="n"/>
      <c r="H2530" s="28">
        <f>IFERROR(IF(G2530="","",VLOOKUP(G2530,'Setup - Vehicles'!$A$5:$D$504,4,0)),"")</f>
        <v/>
      </c>
      <c r="I2530" s="32">
        <f>IFERROR(IF(E2530="","",VLOOKUP(E2530,'Setup - Mix Design'!$A$5:$I$504,9,0)),"")</f>
        <v/>
      </c>
      <c r="J2530" s="32">
        <f>IF(OR(F2530="",I2530=""),"",F2530*I2530)</f>
        <v/>
      </c>
      <c r="K2530" s="26" t="n"/>
    </row>
    <row r="2531">
      <c r="A2531" s="31" t="n"/>
      <c r="B2531" s="26" t="n"/>
      <c r="C2531" s="26" t="n"/>
      <c r="D2531" s="26" t="n"/>
      <c r="E2531" s="26" t="n"/>
      <c r="F2531" s="27" t="n"/>
      <c r="G2531" s="26" t="n"/>
      <c r="H2531" s="28">
        <f>IFERROR(IF(G2531="","",VLOOKUP(G2531,'Setup - Vehicles'!$A$5:$D$504,4,0)),"")</f>
        <v/>
      </c>
      <c r="I2531" s="32">
        <f>IFERROR(IF(E2531="","",VLOOKUP(E2531,'Setup - Mix Design'!$A$5:$I$504,9,0)),"")</f>
        <v/>
      </c>
      <c r="J2531" s="32">
        <f>IF(OR(F2531="",I2531=""),"",F2531*I2531)</f>
        <v/>
      </c>
      <c r="K2531" s="26" t="n"/>
    </row>
    <row r="2532">
      <c r="A2532" s="31" t="n"/>
      <c r="B2532" s="26" t="n"/>
      <c r="C2532" s="26" t="n"/>
      <c r="D2532" s="26" t="n"/>
      <c r="E2532" s="26" t="n"/>
      <c r="F2532" s="27" t="n"/>
      <c r="G2532" s="26" t="n"/>
      <c r="H2532" s="28">
        <f>IFERROR(IF(G2532="","",VLOOKUP(G2532,'Setup - Vehicles'!$A$5:$D$504,4,0)),"")</f>
        <v/>
      </c>
      <c r="I2532" s="32">
        <f>IFERROR(IF(E2532="","",VLOOKUP(E2532,'Setup - Mix Design'!$A$5:$I$504,9,0)),"")</f>
        <v/>
      </c>
      <c r="J2532" s="32">
        <f>IF(OR(F2532="",I2532=""),"",F2532*I2532)</f>
        <v/>
      </c>
      <c r="K2532" s="26" t="n"/>
    </row>
    <row r="2533">
      <c r="A2533" s="31" t="n"/>
      <c r="B2533" s="26" t="n"/>
      <c r="C2533" s="26" t="n"/>
      <c r="D2533" s="26" t="n"/>
      <c r="E2533" s="26" t="n"/>
      <c r="F2533" s="27" t="n"/>
      <c r="G2533" s="26" t="n"/>
      <c r="H2533" s="28">
        <f>IFERROR(IF(G2533="","",VLOOKUP(G2533,'Setup - Vehicles'!$A$5:$D$504,4,0)),"")</f>
        <v/>
      </c>
      <c r="I2533" s="32">
        <f>IFERROR(IF(E2533="","",VLOOKUP(E2533,'Setup - Mix Design'!$A$5:$I$504,9,0)),"")</f>
        <v/>
      </c>
      <c r="J2533" s="32">
        <f>IF(OR(F2533="",I2533=""),"",F2533*I2533)</f>
        <v/>
      </c>
      <c r="K2533" s="26" t="n"/>
    </row>
    <row r="2534">
      <c r="A2534" s="31" t="n"/>
      <c r="B2534" s="26" t="n"/>
      <c r="C2534" s="26" t="n"/>
      <c r="D2534" s="26" t="n"/>
      <c r="E2534" s="26" t="n"/>
      <c r="F2534" s="27" t="n"/>
      <c r="G2534" s="26" t="n"/>
      <c r="H2534" s="28">
        <f>IFERROR(IF(G2534="","",VLOOKUP(G2534,'Setup - Vehicles'!$A$5:$D$504,4,0)),"")</f>
        <v/>
      </c>
      <c r="I2534" s="32">
        <f>IFERROR(IF(E2534="","",VLOOKUP(E2534,'Setup - Mix Design'!$A$5:$I$504,9,0)),"")</f>
        <v/>
      </c>
      <c r="J2534" s="32">
        <f>IF(OR(F2534="",I2534=""),"",F2534*I2534)</f>
        <v/>
      </c>
      <c r="K2534" s="26" t="n"/>
    </row>
    <row r="2535">
      <c r="A2535" s="31" t="n"/>
      <c r="B2535" s="26" t="n"/>
      <c r="C2535" s="26" t="n"/>
      <c r="D2535" s="26" t="n"/>
      <c r="E2535" s="26" t="n"/>
      <c r="F2535" s="27" t="n"/>
      <c r="G2535" s="26" t="n"/>
      <c r="H2535" s="28">
        <f>IFERROR(IF(G2535="","",VLOOKUP(G2535,'Setup - Vehicles'!$A$5:$D$504,4,0)),"")</f>
        <v/>
      </c>
      <c r="I2535" s="32">
        <f>IFERROR(IF(E2535="","",VLOOKUP(E2535,'Setup - Mix Design'!$A$5:$I$504,9,0)),"")</f>
        <v/>
      </c>
      <c r="J2535" s="32">
        <f>IF(OR(F2535="",I2535=""),"",F2535*I2535)</f>
        <v/>
      </c>
      <c r="K2535" s="26" t="n"/>
    </row>
    <row r="2536">
      <c r="A2536" s="31" t="n"/>
      <c r="B2536" s="26" t="n"/>
      <c r="C2536" s="26" t="n"/>
      <c r="D2536" s="26" t="n"/>
      <c r="E2536" s="26" t="n"/>
      <c r="F2536" s="27" t="n"/>
      <c r="G2536" s="26" t="n"/>
      <c r="H2536" s="28">
        <f>IFERROR(IF(G2536="","",VLOOKUP(G2536,'Setup - Vehicles'!$A$5:$D$504,4,0)),"")</f>
        <v/>
      </c>
      <c r="I2536" s="32">
        <f>IFERROR(IF(E2536="","",VLOOKUP(E2536,'Setup - Mix Design'!$A$5:$I$504,9,0)),"")</f>
        <v/>
      </c>
      <c r="J2536" s="32">
        <f>IF(OR(F2536="",I2536=""),"",F2536*I2536)</f>
        <v/>
      </c>
      <c r="K2536" s="26" t="n"/>
    </row>
    <row r="2537">
      <c r="A2537" s="31" t="n"/>
      <c r="B2537" s="26" t="n"/>
      <c r="C2537" s="26" t="n"/>
      <c r="D2537" s="26" t="n"/>
      <c r="E2537" s="26" t="n"/>
      <c r="F2537" s="27" t="n"/>
      <c r="G2537" s="26" t="n"/>
      <c r="H2537" s="28">
        <f>IFERROR(IF(G2537="","",VLOOKUP(G2537,'Setup - Vehicles'!$A$5:$D$504,4,0)),"")</f>
        <v/>
      </c>
      <c r="I2537" s="32">
        <f>IFERROR(IF(E2537="","",VLOOKUP(E2537,'Setup - Mix Design'!$A$5:$I$504,9,0)),"")</f>
        <v/>
      </c>
      <c r="J2537" s="32">
        <f>IF(OR(F2537="",I2537=""),"",F2537*I2537)</f>
        <v/>
      </c>
      <c r="K2537" s="26" t="n"/>
    </row>
    <row r="2538">
      <c r="A2538" s="31" t="n"/>
      <c r="B2538" s="26" t="n"/>
      <c r="C2538" s="26" t="n"/>
      <c r="D2538" s="26" t="n"/>
      <c r="E2538" s="26" t="n"/>
      <c r="F2538" s="27" t="n"/>
      <c r="G2538" s="26" t="n"/>
      <c r="H2538" s="28">
        <f>IFERROR(IF(G2538="","",VLOOKUP(G2538,'Setup - Vehicles'!$A$5:$D$504,4,0)),"")</f>
        <v/>
      </c>
      <c r="I2538" s="32">
        <f>IFERROR(IF(E2538="","",VLOOKUP(E2538,'Setup - Mix Design'!$A$5:$I$504,9,0)),"")</f>
        <v/>
      </c>
      <c r="J2538" s="32">
        <f>IF(OR(F2538="",I2538=""),"",F2538*I2538)</f>
        <v/>
      </c>
      <c r="K2538" s="26" t="n"/>
    </row>
    <row r="2539">
      <c r="A2539" s="31" t="n"/>
      <c r="B2539" s="26" t="n"/>
      <c r="C2539" s="26" t="n"/>
      <c r="D2539" s="26" t="n"/>
      <c r="E2539" s="26" t="n"/>
      <c r="F2539" s="27" t="n"/>
      <c r="G2539" s="26" t="n"/>
      <c r="H2539" s="28">
        <f>IFERROR(IF(G2539="","",VLOOKUP(G2539,'Setup - Vehicles'!$A$5:$D$504,4,0)),"")</f>
        <v/>
      </c>
      <c r="I2539" s="32">
        <f>IFERROR(IF(E2539="","",VLOOKUP(E2539,'Setup - Mix Design'!$A$5:$I$504,9,0)),"")</f>
        <v/>
      </c>
      <c r="J2539" s="32">
        <f>IF(OR(F2539="",I2539=""),"",F2539*I2539)</f>
        <v/>
      </c>
      <c r="K2539" s="26" t="n"/>
    </row>
    <row r="2540">
      <c r="A2540" s="31" t="n"/>
      <c r="B2540" s="26" t="n"/>
      <c r="C2540" s="26" t="n"/>
      <c r="D2540" s="26" t="n"/>
      <c r="E2540" s="26" t="n"/>
      <c r="F2540" s="27" t="n"/>
      <c r="G2540" s="26" t="n"/>
      <c r="H2540" s="28">
        <f>IFERROR(IF(G2540="","",VLOOKUP(G2540,'Setup - Vehicles'!$A$5:$D$504,4,0)),"")</f>
        <v/>
      </c>
      <c r="I2540" s="32">
        <f>IFERROR(IF(E2540="","",VLOOKUP(E2540,'Setup - Mix Design'!$A$5:$I$504,9,0)),"")</f>
        <v/>
      </c>
      <c r="J2540" s="32">
        <f>IF(OR(F2540="",I2540=""),"",F2540*I2540)</f>
        <v/>
      </c>
      <c r="K2540" s="26" t="n"/>
    </row>
    <row r="2541">
      <c r="A2541" s="31" t="n"/>
      <c r="B2541" s="26" t="n"/>
      <c r="C2541" s="26" t="n"/>
      <c r="D2541" s="26" t="n"/>
      <c r="E2541" s="26" t="n"/>
      <c r="F2541" s="27" t="n"/>
      <c r="G2541" s="26" t="n"/>
      <c r="H2541" s="28">
        <f>IFERROR(IF(G2541="","",VLOOKUP(G2541,'Setup - Vehicles'!$A$5:$D$504,4,0)),"")</f>
        <v/>
      </c>
      <c r="I2541" s="32">
        <f>IFERROR(IF(E2541="","",VLOOKUP(E2541,'Setup - Mix Design'!$A$5:$I$504,9,0)),"")</f>
        <v/>
      </c>
      <c r="J2541" s="32">
        <f>IF(OR(F2541="",I2541=""),"",F2541*I2541)</f>
        <v/>
      </c>
      <c r="K2541" s="26" t="n"/>
    </row>
    <row r="2542">
      <c r="A2542" s="31" t="n"/>
      <c r="B2542" s="26" t="n"/>
      <c r="C2542" s="26" t="n"/>
      <c r="D2542" s="26" t="n"/>
      <c r="E2542" s="26" t="n"/>
      <c r="F2542" s="27" t="n"/>
      <c r="G2542" s="26" t="n"/>
      <c r="H2542" s="28">
        <f>IFERROR(IF(G2542="","",VLOOKUP(G2542,'Setup - Vehicles'!$A$5:$D$504,4,0)),"")</f>
        <v/>
      </c>
      <c r="I2542" s="32">
        <f>IFERROR(IF(E2542="","",VLOOKUP(E2542,'Setup - Mix Design'!$A$5:$I$504,9,0)),"")</f>
        <v/>
      </c>
      <c r="J2542" s="32">
        <f>IF(OR(F2542="",I2542=""),"",F2542*I2542)</f>
        <v/>
      </c>
      <c r="K2542" s="26" t="n"/>
    </row>
    <row r="2543">
      <c r="A2543" s="31" t="n"/>
      <c r="B2543" s="26" t="n"/>
      <c r="C2543" s="26" t="n"/>
      <c r="D2543" s="26" t="n"/>
      <c r="E2543" s="26" t="n"/>
      <c r="F2543" s="27" t="n"/>
      <c r="G2543" s="26" t="n"/>
      <c r="H2543" s="28">
        <f>IFERROR(IF(G2543="","",VLOOKUP(G2543,'Setup - Vehicles'!$A$5:$D$504,4,0)),"")</f>
        <v/>
      </c>
      <c r="I2543" s="32">
        <f>IFERROR(IF(E2543="","",VLOOKUP(E2543,'Setup - Mix Design'!$A$5:$I$504,9,0)),"")</f>
        <v/>
      </c>
      <c r="J2543" s="32">
        <f>IF(OR(F2543="",I2543=""),"",F2543*I2543)</f>
        <v/>
      </c>
      <c r="K2543" s="26" t="n"/>
    </row>
    <row r="2544">
      <c r="A2544" s="31" t="n"/>
      <c r="B2544" s="26" t="n"/>
      <c r="C2544" s="26" t="n"/>
      <c r="D2544" s="26" t="n"/>
      <c r="E2544" s="26" t="n"/>
      <c r="F2544" s="27" t="n"/>
      <c r="G2544" s="26" t="n"/>
      <c r="H2544" s="28">
        <f>IFERROR(IF(G2544="","",VLOOKUP(G2544,'Setup - Vehicles'!$A$5:$D$504,4,0)),"")</f>
        <v/>
      </c>
      <c r="I2544" s="32">
        <f>IFERROR(IF(E2544="","",VLOOKUP(E2544,'Setup - Mix Design'!$A$5:$I$504,9,0)),"")</f>
        <v/>
      </c>
      <c r="J2544" s="32">
        <f>IF(OR(F2544="",I2544=""),"",F2544*I2544)</f>
        <v/>
      </c>
      <c r="K2544" s="26" t="n"/>
    </row>
    <row r="2545">
      <c r="A2545" s="31" t="n"/>
      <c r="B2545" s="26" t="n"/>
      <c r="C2545" s="26" t="n"/>
      <c r="D2545" s="26" t="n"/>
      <c r="E2545" s="26" t="n"/>
      <c r="F2545" s="27" t="n"/>
      <c r="G2545" s="26" t="n"/>
      <c r="H2545" s="28">
        <f>IFERROR(IF(G2545="","",VLOOKUP(G2545,'Setup - Vehicles'!$A$5:$D$504,4,0)),"")</f>
        <v/>
      </c>
      <c r="I2545" s="32">
        <f>IFERROR(IF(E2545="","",VLOOKUP(E2545,'Setup - Mix Design'!$A$5:$I$504,9,0)),"")</f>
        <v/>
      </c>
      <c r="J2545" s="32">
        <f>IF(OR(F2545="",I2545=""),"",F2545*I2545)</f>
        <v/>
      </c>
      <c r="K2545" s="26" t="n"/>
    </row>
    <row r="2546">
      <c r="A2546" s="31" t="n"/>
      <c r="B2546" s="26" t="n"/>
      <c r="C2546" s="26" t="n"/>
      <c r="D2546" s="26" t="n"/>
      <c r="E2546" s="26" t="n"/>
      <c r="F2546" s="27" t="n"/>
      <c r="G2546" s="26" t="n"/>
      <c r="H2546" s="28">
        <f>IFERROR(IF(G2546="","",VLOOKUP(G2546,'Setup - Vehicles'!$A$5:$D$504,4,0)),"")</f>
        <v/>
      </c>
      <c r="I2546" s="32">
        <f>IFERROR(IF(E2546="","",VLOOKUP(E2546,'Setup - Mix Design'!$A$5:$I$504,9,0)),"")</f>
        <v/>
      </c>
      <c r="J2546" s="32">
        <f>IF(OR(F2546="",I2546=""),"",F2546*I2546)</f>
        <v/>
      </c>
      <c r="K2546" s="26" t="n"/>
    </row>
    <row r="2547">
      <c r="A2547" s="31" t="n"/>
      <c r="B2547" s="26" t="n"/>
      <c r="C2547" s="26" t="n"/>
      <c r="D2547" s="26" t="n"/>
      <c r="E2547" s="26" t="n"/>
      <c r="F2547" s="27" t="n"/>
      <c r="G2547" s="26" t="n"/>
      <c r="H2547" s="28">
        <f>IFERROR(IF(G2547="","",VLOOKUP(G2547,'Setup - Vehicles'!$A$5:$D$504,4,0)),"")</f>
        <v/>
      </c>
      <c r="I2547" s="32">
        <f>IFERROR(IF(E2547="","",VLOOKUP(E2547,'Setup - Mix Design'!$A$5:$I$504,9,0)),"")</f>
        <v/>
      </c>
      <c r="J2547" s="32">
        <f>IF(OR(F2547="",I2547=""),"",F2547*I2547)</f>
        <v/>
      </c>
      <c r="K2547" s="26" t="n"/>
    </row>
    <row r="2548">
      <c r="A2548" s="31" t="n"/>
      <c r="B2548" s="26" t="n"/>
      <c r="C2548" s="26" t="n"/>
      <c r="D2548" s="26" t="n"/>
      <c r="E2548" s="26" t="n"/>
      <c r="F2548" s="27" t="n"/>
      <c r="G2548" s="26" t="n"/>
      <c r="H2548" s="28">
        <f>IFERROR(IF(G2548="","",VLOOKUP(G2548,'Setup - Vehicles'!$A$5:$D$504,4,0)),"")</f>
        <v/>
      </c>
      <c r="I2548" s="32">
        <f>IFERROR(IF(E2548="","",VLOOKUP(E2548,'Setup - Mix Design'!$A$5:$I$504,9,0)),"")</f>
        <v/>
      </c>
      <c r="J2548" s="32">
        <f>IF(OR(F2548="",I2548=""),"",F2548*I2548)</f>
        <v/>
      </c>
      <c r="K2548" s="26" t="n"/>
    </row>
    <row r="2549">
      <c r="A2549" s="31" t="n"/>
      <c r="B2549" s="26" t="n"/>
      <c r="C2549" s="26" t="n"/>
      <c r="D2549" s="26" t="n"/>
      <c r="E2549" s="26" t="n"/>
      <c r="F2549" s="27" t="n"/>
      <c r="G2549" s="26" t="n"/>
      <c r="H2549" s="28">
        <f>IFERROR(IF(G2549="","",VLOOKUP(G2549,'Setup - Vehicles'!$A$5:$D$504,4,0)),"")</f>
        <v/>
      </c>
      <c r="I2549" s="32">
        <f>IFERROR(IF(E2549="","",VLOOKUP(E2549,'Setup - Mix Design'!$A$5:$I$504,9,0)),"")</f>
        <v/>
      </c>
      <c r="J2549" s="32">
        <f>IF(OR(F2549="",I2549=""),"",F2549*I2549)</f>
        <v/>
      </c>
      <c r="K2549" s="26" t="n"/>
    </row>
    <row r="2550">
      <c r="A2550" s="31" t="n"/>
      <c r="B2550" s="26" t="n"/>
      <c r="C2550" s="26" t="n"/>
      <c r="D2550" s="26" t="n"/>
      <c r="E2550" s="26" t="n"/>
      <c r="F2550" s="27" t="n"/>
      <c r="G2550" s="26" t="n"/>
      <c r="H2550" s="28">
        <f>IFERROR(IF(G2550="","",VLOOKUP(G2550,'Setup - Vehicles'!$A$5:$D$504,4,0)),"")</f>
        <v/>
      </c>
      <c r="I2550" s="32">
        <f>IFERROR(IF(E2550="","",VLOOKUP(E2550,'Setup - Mix Design'!$A$5:$I$504,9,0)),"")</f>
        <v/>
      </c>
      <c r="J2550" s="32">
        <f>IF(OR(F2550="",I2550=""),"",F2550*I2550)</f>
        <v/>
      </c>
      <c r="K2550" s="26" t="n"/>
    </row>
    <row r="2551">
      <c r="A2551" s="31" t="n"/>
      <c r="B2551" s="26" t="n"/>
      <c r="C2551" s="26" t="n"/>
      <c r="D2551" s="26" t="n"/>
      <c r="E2551" s="26" t="n"/>
      <c r="F2551" s="27" t="n"/>
      <c r="G2551" s="26" t="n"/>
      <c r="H2551" s="28">
        <f>IFERROR(IF(G2551="","",VLOOKUP(G2551,'Setup - Vehicles'!$A$5:$D$504,4,0)),"")</f>
        <v/>
      </c>
      <c r="I2551" s="32">
        <f>IFERROR(IF(E2551="","",VLOOKUP(E2551,'Setup - Mix Design'!$A$5:$I$504,9,0)),"")</f>
        <v/>
      </c>
      <c r="J2551" s="32">
        <f>IF(OR(F2551="",I2551=""),"",F2551*I2551)</f>
        <v/>
      </c>
      <c r="K2551" s="26" t="n"/>
    </row>
    <row r="2552">
      <c r="A2552" s="31" t="n"/>
      <c r="B2552" s="26" t="n"/>
      <c r="C2552" s="26" t="n"/>
      <c r="D2552" s="26" t="n"/>
      <c r="E2552" s="26" t="n"/>
      <c r="F2552" s="27" t="n"/>
      <c r="G2552" s="26" t="n"/>
      <c r="H2552" s="28">
        <f>IFERROR(IF(G2552="","",VLOOKUP(G2552,'Setup - Vehicles'!$A$5:$D$504,4,0)),"")</f>
        <v/>
      </c>
      <c r="I2552" s="32">
        <f>IFERROR(IF(E2552="","",VLOOKUP(E2552,'Setup - Mix Design'!$A$5:$I$504,9,0)),"")</f>
        <v/>
      </c>
      <c r="J2552" s="32">
        <f>IF(OR(F2552="",I2552=""),"",F2552*I2552)</f>
        <v/>
      </c>
      <c r="K2552" s="26" t="n"/>
    </row>
    <row r="2553">
      <c r="A2553" s="31" t="n"/>
      <c r="B2553" s="26" t="n"/>
      <c r="C2553" s="26" t="n"/>
      <c r="D2553" s="26" t="n"/>
      <c r="E2553" s="26" t="n"/>
      <c r="F2553" s="27" t="n"/>
      <c r="G2553" s="26" t="n"/>
      <c r="H2553" s="28">
        <f>IFERROR(IF(G2553="","",VLOOKUP(G2553,'Setup - Vehicles'!$A$5:$D$504,4,0)),"")</f>
        <v/>
      </c>
      <c r="I2553" s="32">
        <f>IFERROR(IF(E2553="","",VLOOKUP(E2553,'Setup - Mix Design'!$A$5:$I$504,9,0)),"")</f>
        <v/>
      </c>
      <c r="J2553" s="32">
        <f>IF(OR(F2553="",I2553=""),"",F2553*I2553)</f>
        <v/>
      </c>
      <c r="K2553" s="26" t="n"/>
    </row>
    <row r="2554">
      <c r="A2554" s="31" t="n"/>
      <c r="B2554" s="26" t="n"/>
      <c r="C2554" s="26" t="n"/>
      <c r="D2554" s="26" t="n"/>
      <c r="E2554" s="26" t="n"/>
      <c r="F2554" s="27" t="n"/>
      <c r="G2554" s="26" t="n"/>
      <c r="H2554" s="28">
        <f>IFERROR(IF(G2554="","",VLOOKUP(G2554,'Setup - Vehicles'!$A$5:$D$504,4,0)),"")</f>
        <v/>
      </c>
      <c r="I2554" s="32">
        <f>IFERROR(IF(E2554="","",VLOOKUP(E2554,'Setup - Mix Design'!$A$5:$I$504,9,0)),"")</f>
        <v/>
      </c>
      <c r="J2554" s="32">
        <f>IF(OR(F2554="",I2554=""),"",F2554*I2554)</f>
        <v/>
      </c>
      <c r="K2554" s="26" t="n"/>
    </row>
    <row r="2555">
      <c r="A2555" s="31" t="n"/>
      <c r="B2555" s="26" t="n"/>
      <c r="C2555" s="26" t="n"/>
      <c r="D2555" s="26" t="n"/>
      <c r="E2555" s="26" t="n"/>
      <c r="F2555" s="27" t="n"/>
      <c r="G2555" s="26" t="n"/>
      <c r="H2555" s="28">
        <f>IFERROR(IF(G2555="","",VLOOKUP(G2555,'Setup - Vehicles'!$A$5:$D$504,4,0)),"")</f>
        <v/>
      </c>
      <c r="I2555" s="32">
        <f>IFERROR(IF(E2555="","",VLOOKUP(E2555,'Setup - Mix Design'!$A$5:$I$504,9,0)),"")</f>
        <v/>
      </c>
      <c r="J2555" s="32">
        <f>IF(OR(F2555="",I2555=""),"",F2555*I2555)</f>
        <v/>
      </c>
      <c r="K2555" s="26" t="n"/>
    </row>
    <row r="2556">
      <c r="A2556" s="31" t="n"/>
      <c r="B2556" s="26" t="n"/>
      <c r="C2556" s="26" t="n"/>
      <c r="D2556" s="26" t="n"/>
      <c r="E2556" s="26" t="n"/>
      <c r="F2556" s="27" t="n"/>
      <c r="G2556" s="26" t="n"/>
      <c r="H2556" s="28">
        <f>IFERROR(IF(G2556="","",VLOOKUP(G2556,'Setup - Vehicles'!$A$5:$D$504,4,0)),"")</f>
        <v/>
      </c>
      <c r="I2556" s="32">
        <f>IFERROR(IF(E2556="","",VLOOKUP(E2556,'Setup - Mix Design'!$A$5:$I$504,9,0)),"")</f>
        <v/>
      </c>
      <c r="J2556" s="32">
        <f>IF(OR(F2556="",I2556=""),"",F2556*I2556)</f>
        <v/>
      </c>
      <c r="K2556" s="26" t="n"/>
    </row>
    <row r="2557">
      <c r="A2557" s="31" t="n"/>
      <c r="B2557" s="26" t="n"/>
      <c r="C2557" s="26" t="n"/>
      <c r="D2557" s="26" t="n"/>
      <c r="E2557" s="26" t="n"/>
      <c r="F2557" s="27" t="n"/>
      <c r="G2557" s="26" t="n"/>
      <c r="H2557" s="28">
        <f>IFERROR(IF(G2557="","",VLOOKUP(G2557,'Setup - Vehicles'!$A$5:$D$504,4,0)),"")</f>
        <v/>
      </c>
      <c r="I2557" s="32">
        <f>IFERROR(IF(E2557="","",VLOOKUP(E2557,'Setup - Mix Design'!$A$5:$I$504,9,0)),"")</f>
        <v/>
      </c>
      <c r="J2557" s="32">
        <f>IF(OR(F2557="",I2557=""),"",F2557*I2557)</f>
        <v/>
      </c>
      <c r="K2557" s="26" t="n"/>
    </row>
    <row r="2558">
      <c r="A2558" s="31" t="n"/>
      <c r="B2558" s="26" t="n"/>
      <c r="C2558" s="26" t="n"/>
      <c r="D2558" s="26" t="n"/>
      <c r="E2558" s="26" t="n"/>
      <c r="F2558" s="27" t="n"/>
      <c r="G2558" s="26" t="n"/>
      <c r="H2558" s="28">
        <f>IFERROR(IF(G2558="","",VLOOKUP(G2558,'Setup - Vehicles'!$A$5:$D$504,4,0)),"")</f>
        <v/>
      </c>
      <c r="I2558" s="32">
        <f>IFERROR(IF(E2558="","",VLOOKUP(E2558,'Setup - Mix Design'!$A$5:$I$504,9,0)),"")</f>
        <v/>
      </c>
      <c r="J2558" s="32">
        <f>IF(OR(F2558="",I2558=""),"",F2558*I2558)</f>
        <v/>
      </c>
      <c r="K2558" s="26" t="n"/>
    </row>
    <row r="2559">
      <c r="A2559" s="31" t="n"/>
      <c r="B2559" s="26" t="n"/>
      <c r="C2559" s="26" t="n"/>
      <c r="D2559" s="26" t="n"/>
      <c r="E2559" s="26" t="n"/>
      <c r="F2559" s="27" t="n"/>
      <c r="G2559" s="26" t="n"/>
      <c r="H2559" s="28">
        <f>IFERROR(IF(G2559="","",VLOOKUP(G2559,'Setup - Vehicles'!$A$5:$D$504,4,0)),"")</f>
        <v/>
      </c>
      <c r="I2559" s="32">
        <f>IFERROR(IF(E2559="","",VLOOKUP(E2559,'Setup - Mix Design'!$A$5:$I$504,9,0)),"")</f>
        <v/>
      </c>
      <c r="J2559" s="32">
        <f>IF(OR(F2559="",I2559=""),"",F2559*I2559)</f>
        <v/>
      </c>
      <c r="K2559" s="26" t="n"/>
    </row>
    <row r="2560">
      <c r="A2560" s="31" t="n"/>
      <c r="B2560" s="26" t="n"/>
      <c r="C2560" s="26" t="n"/>
      <c r="D2560" s="26" t="n"/>
      <c r="E2560" s="26" t="n"/>
      <c r="F2560" s="27" t="n"/>
      <c r="G2560" s="26" t="n"/>
      <c r="H2560" s="28">
        <f>IFERROR(IF(G2560="","",VLOOKUP(G2560,'Setup - Vehicles'!$A$5:$D$504,4,0)),"")</f>
        <v/>
      </c>
      <c r="I2560" s="32">
        <f>IFERROR(IF(E2560="","",VLOOKUP(E2560,'Setup - Mix Design'!$A$5:$I$504,9,0)),"")</f>
        <v/>
      </c>
      <c r="J2560" s="32">
        <f>IF(OR(F2560="",I2560=""),"",F2560*I2560)</f>
        <v/>
      </c>
      <c r="K2560" s="26" t="n"/>
    </row>
    <row r="2561">
      <c r="A2561" s="31" t="n"/>
      <c r="B2561" s="26" t="n"/>
      <c r="C2561" s="26" t="n"/>
      <c r="D2561" s="26" t="n"/>
      <c r="E2561" s="26" t="n"/>
      <c r="F2561" s="27" t="n"/>
      <c r="G2561" s="26" t="n"/>
      <c r="H2561" s="28">
        <f>IFERROR(IF(G2561="","",VLOOKUP(G2561,'Setup - Vehicles'!$A$5:$D$504,4,0)),"")</f>
        <v/>
      </c>
      <c r="I2561" s="32">
        <f>IFERROR(IF(E2561="","",VLOOKUP(E2561,'Setup - Mix Design'!$A$5:$I$504,9,0)),"")</f>
        <v/>
      </c>
      <c r="J2561" s="32">
        <f>IF(OR(F2561="",I2561=""),"",F2561*I2561)</f>
        <v/>
      </c>
      <c r="K2561" s="26" t="n"/>
    </row>
    <row r="2562">
      <c r="A2562" s="31" t="n"/>
      <c r="B2562" s="26" t="n"/>
      <c r="C2562" s="26" t="n"/>
      <c r="D2562" s="26" t="n"/>
      <c r="E2562" s="26" t="n"/>
      <c r="F2562" s="27" t="n"/>
      <c r="G2562" s="26" t="n"/>
      <c r="H2562" s="28">
        <f>IFERROR(IF(G2562="","",VLOOKUP(G2562,'Setup - Vehicles'!$A$5:$D$504,4,0)),"")</f>
        <v/>
      </c>
      <c r="I2562" s="32">
        <f>IFERROR(IF(E2562="","",VLOOKUP(E2562,'Setup - Mix Design'!$A$5:$I$504,9,0)),"")</f>
        <v/>
      </c>
      <c r="J2562" s="32">
        <f>IF(OR(F2562="",I2562=""),"",F2562*I2562)</f>
        <v/>
      </c>
      <c r="K2562" s="26" t="n"/>
    </row>
    <row r="2563">
      <c r="A2563" s="31" t="n"/>
      <c r="B2563" s="26" t="n"/>
      <c r="C2563" s="26" t="n"/>
      <c r="D2563" s="26" t="n"/>
      <c r="E2563" s="26" t="n"/>
      <c r="F2563" s="27" t="n"/>
      <c r="G2563" s="26" t="n"/>
      <c r="H2563" s="28">
        <f>IFERROR(IF(G2563="","",VLOOKUP(G2563,'Setup - Vehicles'!$A$5:$D$504,4,0)),"")</f>
        <v/>
      </c>
      <c r="I2563" s="32">
        <f>IFERROR(IF(E2563="","",VLOOKUP(E2563,'Setup - Mix Design'!$A$5:$I$504,9,0)),"")</f>
        <v/>
      </c>
      <c r="J2563" s="32">
        <f>IF(OR(F2563="",I2563=""),"",F2563*I2563)</f>
        <v/>
      </c>
      <c r="K2563" s="26" t="n"/>
    </row>
    <row r="2564">
      <c r="A2564" s="31" t="n"/>
      <c r="B2564" s="26" t="n"/>
      <c r="C2564" s="26" t="n"/>
      <c r="D2564" s="26" t="n"/>
      <c r="E2564" s="26" t="n"/>
      <c r="F2564" s="27" t="n"/>
      <c r="G2564" s="26" t="n"/>
      <c r="H2564" s="28">
        <f>IFERROR(IF(G2564="","",VLOOKUP(G2564,'Setup - Vehicles'!$A$5:$D$504,4,0)),"")</f>
        <v/>
      </c>
      <c r="I2564" s="32">
        <f>IFERROR(IF(E2564="","",VLOOKUP(E2564,'Setup - Mix Design'!$A$5:$I$504,9,0)),"")</f>
        <v/>
      </c>
      <c r="J2564" s="32">
        <f>IF(OR(F2564="",I2564=""),"",F2564*I2564)</f>
        <v/>
      </c>
      <c r="K2564" s="26" t="n"/>
    </row>
    <row r="2565">
      <c r="A2565" s="31" t="n"/>
      <c r="B2565" s="26" t="n"/>
      <c r="C2565" s="26" t="n"/>
      <c r="D2565" s="26" t="n"/>
      <c r="E2565" s="26" t="n"/>
      <c r="F2565" s="27" t="n"/>
      <c r="G2565" s="26" t="n"/>
      <c r="H2565" s="28">
        <f>IFERROR(IF(G2565="","",VLOOKUP(G2565,'Setup - Vehicles'!$A$5:$D$504,4,0)),"")</f>
        <v/>
      </c>
      <c r="I2565" s="32">
        <f>IFERROR(IF(E2565="","",VLOOKUP(E2565,'Setup - Mix Design'!$A$5:$I$504,9,0)),"")</f>
        <v/>
      </c>
      <c r="J2565" s="32">
        <f>IF(OR(F2565="",I2565=""),"",F2565*I2565)</f>
        <v/>
      </c>
      <c r="K2565" s="26" t="n"/>
    </row>
    <row r="2566">
      <c r="A2566" s="31" t="n"/>
      <c r="B2566" s="26" t="n"/>
      <c r="C2566" s="26" t="n"/>
      <c r="D2566" s="26" t="n"/>
      <c r="E2566" s="26" t="n"/>
      <c r="F2566" s="27" t="n"/>
      <c r="G2566" s="26" t="n"/>
      <c r="H2566" s="28">
        <f>IFERROR(IF(G2566="","",VLOOKUP(G2566,'Setup - Vehicles'!$A$5:$D$504,4,0)),"")</f>
        <v/>
      </c>
      <c r="I2566" s="32">
        <f>IFERROR(IF(E2566="","",VLOOKUP(E2566,'Setup - Mix Design'!$A$5:$I$504,9,0)),"")</f>
        <v/>
      </c>
      <c r="J2566" s="32">
        <f>IF(OR(F2566="",I2566=""),"",F2566*I2566)</f>
        <v/>
      </c>
      <c r="K2566" s="26" t="n"/>
    </row>
    <row r="2567">
      <c r="A2567" s="31" t="n"/>
      <c r="B2567" s="26" t="n"/>
      <c r="C2567" s="26" t="n"/>
      <c r="D2567" s="26" t="n"/>
      <c r="E2567" s="26" t="n"/>
      <c r="F2567" s="27" t="n"/>
      <c r="G2567" s="26" t="n"/>
      <c r="H2567" s="28">
        <f>IFERROR(IF(G2567="","",VLOOKUP(G2567,'Setup - Vehicles'!$A$5:$D$504,4,0)),"")</f>
        <v/>
      </c>
      <c r="I2567" s="32">
        <f>IFERROR(IF(E2567="","",VLOOKUP(E2567,'Setup - Mix Design'!$A$5:$I$504,9,0)),"")</f>
        <v/>
      </c>
      <c r="J2567" s="32">
        <f>IF(OR(F2567="",I2567=""),"",F2567*I2567)</f>
        <v/>
      </c>
      <c r="K2567" s="26" t="n"/>
    </row>
    <row r="2568">
      <c r="A2568" s="31" t="n"/>
      <c r="B2568" s="26" t="n"/>
      <c r="C2568" s="26" t="n"/>
      <c r="D2568" s="26" t="n"/>
      <c r="E2568" s="26" t="n"/>
      <c r="F2568" s="27" t="n"/>
      <c r="G2568" s="26" t="n"/>
      <c r="H2568" s="28">
        <f>IFERROR(IF(G2568="","",VLOOKUP(G2568,'Setup - Vehicles'!$A$5:$D$504,4,0)),"")</f>
        <v/>
      </c>
      <c r="I2568" s="32">
        <f>IFERROR(IF(E2568="","",VLOOKUP(E2568,'Setup - Mix Design'!$A$5:$I$504,9,0)),"")</f>
        <v/>
      </c>
      <c r="J2568" s="32">
        <f>IF(OR(F2568="",I2568=""),"",F2568*I2568)</f>
        <v/>
      </c>
      <c r="K2568" s="26" t="n"/>
    </row>
    <row r="2569">
      <c r="A2569" s="31" t="n"/>
      <c r="B2569" s="26" t="n"/>
      <c r="C2569" s="26" t="n"/>
      <c r="D2569" s="26" t="n"/>
      <c r="E2569" s="26" t="n"/>
      <c r="F2569" s="27" t="n"/>
      <c r="G2569" s="26" t="n"/>
      <c r="H2569" s="28">
        <f>IFERROR(IF(G2569="","",VLOOKUP(G2569,'Setup - Vehicles'!$A$5:$D$504,4,0)),"")</f>
        <v/>
      </c>
      <c r="I2569" s="32">
        <f>IFERROR(IF(E2569="","",VLOOKUP(E2569,'Setup - Mix Design'!$A$5:$I$504,9,0)),"")</f>
        <v/>
      </c>
      <c r="J2569" s="32">
        <f>IF(OR(F2569="",I2569=""),"",F2569*I2569)</f>
        <v/>
      </c>
      <c r="K2569" s="26" t="n"/>
    </row>
    <row r="2570">
      <c r="A2570" s="31" t="n"/>
      <c r="B2570" s="26" t="n"/>
      <c r="C2570" s="26" t="n"/>
      <c r="D2570" s="26" t="n"/>
      <c r="E2570" s="26" t="n"/>
      <c r="F2570" s="27" t="n"/>
      <c r="G2570" s="26" t="n"/>
      <c r="H2570" s="28">
        <f>IFERROR(IF(G2570="","",VLOOKUP(G2570,'Setup - Vehicles'!$A$5:$D$504,4,0)),"")</f>
        <v/>
      </c>
      <c r="I2570" s="32">
        <f>IFERROR(IF(E2570="","",VLOOKUP(E2570,'Setup - Mix Design'!$A$5:$I$504,9,0)),"")</f>
        <v/>
      </c>
      <c r="J2570" s="32">
        <f>IF(OR(F2570="",I2570=""),"",F2570*I2570)</f>
        <v/>
      </c>
      <c r="K2570" s="26" t="n"/>
    </row>
    <row r="2571">
      <c r="A2571" s="31" t="n"/>
      <c r="B2571" s="26" t="n"/>
      <c r="C2571" s="26" t="n"/>
      <c r="D2571" s="26" t="n"/>
      <c r="E2571" s="26" t="n"/>
      <c r="F2571" s="27" t="n"/>
      <c r="G2571" s="26" t="n"/>
      <c r="H2571" s="28">
        <f>IFERROR(IF(G2571="","",VLOOKUP(G2571,'Setup - Vehicles'!$A$5:$D$504,4,0)),"")</f>
        <v/>
      </c>
      <c r="I2571" s="32">
        <f>IFERROR(IF(E2571="","",VLOOKUP(E2571,'Setup - Mix Design'!$A$5:$I$504,9,0)),"")</f>
        <v/>
      </c>
      <c r="J2571" s="32">
        <f>IF(OR(F2571="",I2571=""),"",F2571*I2571)</f>
        <v/>
      </c>
      <c r="K2571" s="26" t="n"/>
    </row>
    <row r="2572">
      <c r="A2572" s="31" t="n"/>
      <c r="B2572" s="26" t="n"/>
      <c r="C2572" s="26" t="n"/>
      <c r="D2572" s="26" t="n"/>
      <c r="E2572" s="26" t="n"/>
      <c r="F2572" s="27" t="n"/>
      <c r="G2572" s="26" t="n"/>
      <c r="H2572" s="28">
        <f>IFERROR(IF(G2572="","",VLOOKUP(G2572,'Setup - Vehicles'!$A$5:$D$504,4,0)),"")</f>
        <v/>
      </c>
      <c r="I2572" s="32">
        <f>IFERROR(IF(E2572="","",VLOOKUP(E2572,'Setup - Mix Design'!$A$5:$I$504,9,0)),"")</f>
        <v/>
      </c>
      <c r="J2572" s="32">
        <f>IF(OR(F2572="",I2572=""),"",F2572*I2572)</f>
        <v/>
      </c>
      <c r="K2572" s="26" t="n"/>
    </row>
    <row r="2573">
      <c r="A2573" s="31" t="n"/>
      <c r="B2573" s="26" t="n"/>
      <c r="C2573" s="26" t="n"/>
      <c r="D2573" s="26" t="n"/>
      <c r="E2573" s="26" t="n"/>
      <c r="F2573" s="27" t="n"/>
      <c r="G2573" s="26" t="n"/>
      <c r="H2573" s="28">
        <f>IFERROR(IF(G2573="","",VLOOKUP(G2573,'Setup - Vehicles'!$A$5:$D$504,4,0)),"")</f>
        <v/>
      </c>
      <c r="I2573" s="32">
        <f>IFERROR(IF(E2573="","",VLOOKUP(E2573,'Setup - Mix Design'!$A$5:$I$504,9,0)),"")</f>
        <v/>
      </c>
      <c r="J2573" s="32">
        <f>IF(OR(F2573="",I2573=""),"",F2573*I2573)</f>
        <v/>
      </c>
      <c r="K2573" s="26" t="n"/>
    </row>
    <row r="2574">
      <c r="A2574" s="31" t="n"/>
      <c r="B2574" s="26" t="n"/>
      <c r="C2574" s="26" t="n"/>
      <c r="D2574" s="26" t="n"/>
      <c r="E2574" s="26" t="n"/>
      <c r="F2574" s="27" t="n"/>
      <c r="G2574" s="26" t="n"/>
      <c r="H2574" s="28">
        <f>IFERROR(IF(G2574="","",VLOOKUP(G2574,'Setup - Vehicles'!$A$5:$D$504,4,0)),"")</f>
        <v/>
      </c>
      <c r="I2574" s="32">
        <f>IFERROR(IF(E2574="","",VLOOKUP(E2574,'Setup - Mix Design'!$A$5:$I$504,9,0)),"")</f>
        <v/>
      </c>
      <c r="J2574" s="32">
        <f>IF(OR(F2574="",I2574=""),"",F2574*I2574)</f>
        <v/>
      </c>
      <c r="K2574" s="26" t="n"/>
    </row>
    <row r="2575">
      <c r="A2575" s="31" t="n"/>
      <c r="B2575" s="26" t="n"/>
      <c r="C2575" s="26" t="n"/>
      <c r="D2575" s="26" t="n"/>
      <c r="E2575" s="26" t="n"/>
      <c r="F2575" s="27" t="n"/>
      <c r="G2575" s="26" t="n"/>
      <c r="H2575" s="28">
        <f>IFERROR(IF(G2575="","",VLOOKUP(G2575,'Setup - Vehicles'!$A$5:$D$504,4,0)),"")</f>
        <v/>
      </c>
      <c r="I2575" s="32">
        <f>IFERROR(IF(E2575="","",VLOOKUP(E2575,'Setup - Mix Design'!$A$5:$I$504,9,0)),"")</f>
        <v/>
      </c>
      <c r="J2575" s="32">
        <f>IF(OR(F2575="",I2575=""),"",F2575*I2575)</f>
        <v/>
      </c>
      <c r="K2575" s="26" t="n"/>
    </row>
    <row r="2576">
      <c r="A2576" s="31" t="n"/>
      <c r="B2576" s="26" t="n"/>
      <c r="C2576" s="26" t="n"/>
      <c r="D2576" s="26" t="n"/>
      <c r="E2576" s="26" t="n"/>
      <c r="F2576" s="27" t="n"/>
      <c r="G2576" s="26" t="n"/>
      <c r="H2576" s="28">
        <f>IFERROR(IF(G2576="","",VLOOKUP(G2576,'Setup - Vehicles'!$A$5:$D$504,4,0)),"")</f>
        <v/>
      </c>
      <c r="I2576" s="32">
        <f>IFERROR(IF(E2576="","",VLOOKUP(E2576,'Setup - Mix Design'!$A$5:$I$504,9,0)),"")</f>
        <v/>
      </c>
      <c r="J2576" s="32">
        <f>IF(OR(F2576="",I2576=""),"",F2576*I2576)</f>
        <v/>
      </c>
      <c r="K2576" s="26" t="n"/>
    </row>
    <row r="2577">
      <c r="A2577" s="31" t="n"/>
      <c r="B2577" s="26" t="n"/>
      <c r="C2577" s="26" t="n"/>
      <c r="D2577" s="26" t="n"/>
      <c r="E2577" s="26" t="n"/>
      <c r="F2577" s="27" t="n"/>
      <c r="G2577" s="26" t="n"/>
      <c r="H2577" s="28">
        <f>IFERROR(IF(G2577="","",VLOOKUP(G2577,'Setup - Vehicles'!$A$5:$D$504,4,0)),"")</f>
        <v/>
      </c>
      <c r="I2577" s="32">
        <f>IFERROR(IF(E2577="","",VLOOKUP(E2577,'Setup - Mix Design'!$A$5:$I$504,9,0)),"")</f>
        <v/>
      </c>
      <c r="J2577" s="32">
        <f>IF(OR(F2577="",I2577=""),"",F2577*I2577)</f>
        <v/>
      </c>
      <c r="K2577" s="26" t="n"/>
    </row>
    <row r="2578">
      <c r="A2578" s="31" t="n"/>
      <c r="B2578" s="26" t="n"/>
      <c r="C2578" s="26" t="n"/>
      <c r="D2578" s="26" t="n"/>
      <c r="E2578" s="26" t="n"/>
      <c r="F2578" s="27" t="n"/>
      <c r="G2578" s="26" t="n"/>
      <c r="H2578" s="28">
        <f>IFERROR(IF(G2578="","",VLOOKUP(G2578,'Setup - Vehicles'!$A$5:$D$504,4,0)),"")</f>
        <v/>
      </c>
      <c r="I2578" s="32">
        <f>IFERROR(IF(E2578="","",VLOOKUP(E2578,'Setup - Mix Design'!$A$5:$I$504,9,0)),"")</f>
        <v/>
      </c>
      <c r="J2578" s="32">
        <f>IF(OR(F2578="",I2578=""),"",F2578*I2578)</f>
        <v/>
      </c>
      <c r="K2578" s="26" t="n"/>
    </row>
    <row r="2579">
      <c r="A2579" s="31" t="n"/>
      <c r="B2579" s="26" t="n"/>
      <c r="C2579" s="26" t="n"/>
      <c r="D2579" s="26" t="n"/>
      <c r="E2579" s="26" t="n"/>
      <c r="F2579" s="27" t="n"/>
      <c r="G2579" s="26" t="n"/>
      <c r="H2579" s="28">
        <f>IFERROR(IF(G2579="","",VLOOKUP(G2579,'Setup - Vehicles'!$A$5:$D$504,4,0)),"")</f>
        <v/>
      </c>
      <c r="I2579" s="32">
        <f>IFERROR(IF(E2579="","",VLOOKUP(E2579,'Setup - Mix Design'!$A$5:$I$504,9,0)),"")</f>
        <v/>
      </c>
      <c r="J2579" s="32">
        <f>IF(OR(F2579="",I2579=""),"",F2579*I2579)</f>
        <v/>
      </c>
      <c r="K2579" s="26" t="n"/>
    </row>
    <row r="2580">
      <c r="A2580" s="31" t="n"/>
      <c r="B2580" s="26" t="n"/>
      <c r="C2580" s="26" t="n"/>
      <c r="D2580" s="26" t="n"/>
      <c r="E2580" s="26" t="n"/>
      <c r="F2580" s="27" t="n"/>
      <c r="G2580" s="26" t="n"/>
      <c r="H2580" s="28">
        <f>IFERROR(IF(G2580="","",VLOOKUP(G2580,'Setup - Vehicles'!$A$5:$D$504,4,0)),"")</f>
        <v/>
      </c>
      <c r="I2580" s="32">
        <f>IFERROR(IF(E2580="","",VLOOKUP(E2580,'Setup - Mix Design'!$A$5:$I$504,9,0)),"")</f>
        <v/>
      </c>
      <c r="J2580" s="32">
        <f>IF(OR(F2580="",I2580=""),"",F2580*I2580)</f>
        <v/>
      </c>
      <c r="K2580" s="26" t="n"/>
    </row>
    <row r="2581">
      <c r="A2581" s="31" t="n"/>
      <c r="B2581" s="26" t="n"/>
      <c r="C2581" s="26" t="n"/>
      <c r="D2581" s="26" t="n"/>
      <c r="E2581" s="26" t="n"/>
      <c r="F2581" s="27" t="n"/>
      <c r="G2581" s="26" t="n"/>
      <c r="H2581" s="28">
        <f>IFERROR(IF(G2581="","",VLOOKUP(G2581,'Setup - Vehicles'!$A$5:$D$504,4,0)),"")</f>
        <v/>
      </c>
      <c r="I2581" s="32">
        <f>IFERROR(IF(E2581="","",VLOOKUP(E2581,'Setup - Mix Design'!$A$5:$I$504,9,0)),"")</f>
        <v/>
      </c>
      <c r="J2581" s="32">
        <f>IF(OR(F2581="",I2581=""),"",F2581*I2581)</f>
        <v/>
      </c>
      <c r="K2581" s="26" t="n"/>
    </row>
    <row r="2582">
      <c r="A2582" s="31" t="n"/>
      <c r="B2582" s="26" t="n"/>
      <c r="C2582" s="26" t="n"/>
      <c r="D2582" s="26" t="n"/>
      <c r="E2582" s="26" t="n"/>
      <c r="F2582" s="27" t="n"/>
      <c r="G2582" s="26" t="n"/>
      <c r="H2582" s="28">
        <f>IFERROR(IF(G2582="","",VLOOKUP(G2582,'Setup - Vehicles'!$A$5:$D$504,4,0)),"")</f>
        <v/>
      </c>
      <c r="I2582" s="32">
        <f>IFERROR(IF(E2582="","",VLOOKUP(E2582,'Setup - Mix Design'!$A$5:$I$504,9,0)),"")</f>
        <v/>
      </c>
      <c r="J2582" s="32">
        <f>IF(OR(F2582="",I2582=""),"",F2582*I2582)</f>
        <v/>
      </c>
      <c r="K2582" s="26" t="n"/>
    </row>
    <row r="2583">
      <c r="A2583" s="31" t="n"/>
      <c r="B2583" s="26" t="n"/>
      <c r="C2583" s="26" t="n"/>
      <c r="D2583" s="26" t="n"/>
      <c r="E2583" s="26" t="n"/>
      <c r="F2583" s="27" t="n"/>
      <c r="G2583" s="26" t="n"/>
      <c r="H2583" s="28">
        <f>IFERROR(IF(G2583="","",VLOOKUP(G2583,'Setup - Vehicles'!$A$5:$D$504,4,0)),"")</f>
        <v/>
      </c>
      <c r="I2583" s="32">
        <f>IFERROR(IF(E2583="","",VLOOKUP(E2583,'Setup - Mix Design'!$A$5:$I$504,9,0)),"")</f>
        <v/>
      </c>
      <c r="J2583" s="32">
        <f>IF(OR(F2583="",I2583=""),"",F2583*I2583)</f>
        <v/>
      </c>
      <c r="K2583" s="26" t="n"/>
    </row>
    <row r="2584">
      <c r="A2584" s="31" t="n"/>
      <c r="B2584" s="26" t="n"/>
      <c r="C2584" s="26" t="n"/>
      <c r="D2584" s="26" t="n"/>
      <c r="E2584" s="26" t="n"/>
      <c r="F2584" s="27" t="n"/>
      <c r="G2584" s="26" t="n"/>
      <c r="H2584" s="28">
        <f>IFERROR(IF(G2584="","",VLOOKUP(G2584,'Setup - Vehicles'!$A$5:$D$504,4,0)),"")</f>
        <v/>
      </c>
      <c r="I2584" s="32">
        <f>IFERROR(IF(E2584="","",VLOOKUP(E2584,'Setup - Mix Design'!$A$5:$I$504,9,0)),"")</f>
        <v/>
      </c>
      <c r="J2584" s="32">
        <f>IF(OR(F2584="",I2584=""),"",F2584*I2584)</f>
        <v/>
      </c>
      <c r="K2584" s="26" t="n"/>
    </row>
    <row r="2585">
      <c r="A2585" s="31" t="n"/>
      <c r="B2585" s="26" t="n"/>
      <c r="C2585" s="26" t="n"/>
      <c r="D2585" s="26" t="n"/>
      <c r="E2585" s="26" t="n"/>
      <c r="F2585" s="27" t="n"/>
      <c r="G2585" s="26" t="n"/>
      <c r="H2585" s="28">
        <f>IFERROR(IF(G2585="","",VLOOKUP(G2585,'Setup - Vehicles'!$A$5:$D$504,4,0)),"")</f>
        <v/>
      </c>
      <c r="I2585" s="32">
        <f>IFERROR(IF(E2585="","",VLOOKUP(E2585,'Setup - Mix Design'!$A$5:$I$504,9,0)),"")</f>
        <v/>
      </c>
      <c r="J2585" s="32">
        <f>IF(OR(F2585="",I2585=""),"",F2585*I2585)</f>
        <v/>
      </c>
      <c r="K2585" s="26" t="n"/>
    </row>
    <row r="2586">
      <c r="A2586" s="31" t="n"/>
      <c r="B2586" s="26" t="n"/>
      <c r="C2586" s="26" t="n"/>
      <c r="D2586" s="26" t="n"/>
      <c r="E2586" s="26" t="n"/>
      <c r="F2586" s="27" t="n"/>
      <c r="G2586" s="26" t="n"/>
      <c r="H2586" s="28">
        <f>IFERROR(IF(G2586="","",VLOOKUP(G2586,'Setup - Vehicles'!$A$5:$D$504,4,0)),"")</f>
        <v/>
      </c>
      <c r="I2586" s="32">
        <f>IFERROR(IF(E2586="","",VLOOKUP(E2586,'Setup - Mix Design'!$A$5:$I$504,9,0)),"")</f>
        <v/>
      </c>
      <c r="J2586" s="32">
        <f>IF(OR(F2586="",I2586=""),"",F2586*I2586)</f>
        <v/>
      </c>
      <c r="K2586" s="26" t="n"/>
    </row>
    <row r="2587">
      <c r="A2587" s="31" t="n"/>
      <c r="B2587" s="26" t="n"/>
      <c r="C2587" s="26" t="n"/>
      <c r="D2587" s="26" t="n"/>
      <c r="E2587" s="26" t="n"/>
      <c r="F2587" s="27" t="n"/>
      <c r="G2587" s="26" t="n"/>
      <c r="H2587" s="28">
        <f>IFERROR(IF(G2587="","",VLOOKUP(G2587,'Setup - Vehicles'!$A$5:$D$504,4,0)),"")</f>
        <v/>
      </c>
      <c r="I2587" s="32">
        <f>IFERROR(IF(E2587="","",VLOOKUP(E2587,'Setup - Mix Design'!$A$5:$I$504,9,0)),"")</f>
        <v/>
      </c>
      <c r="J2587" s="32">
        <f>IF(OR(F2587="",I2587=""),"",F2587*I2587)</f>
        <v/>
      </c>
      <c r="K2587" s="26" t="n"/>
    </row>
    <row r="2588">
      <c r="A2588" s="31" t="n"/>
      <c r="B2588" s="26" t="n"/>
      <c r="C2588" s="26" t="n"/>
      <c r="D2588" s="26" t="n"/>
      <c r="E2588" s="26" t="n"/>
      <c r="F2588" s="27" t="n"/>
      <c r="G2588" s="26" t="n"/>
      <c r="H2588" s="28">
        <f>IFERROR(IF(G2588="","",VLOOKUP(G2588,'Setup - Vehicles'!$A$5:$D$504,4,0)),"")</f>
        <v/>
      </c>
      <c r="I2588" s="32">
        <f>IFERROR(IF(E2588="","",VLOOKUP(E2588,'Setup - Mix Design'!$A$5:$I$504,9,0)),"")</f>
        <v/>
      </c>
      <c r="J2588" s="32">
        <f>IF(OR(F2588="",I2588=""),"",F2588*I2588)</f>
        <v/>
      </c>
      <c r="K2588" s="26" t="n"/>
    </row>
    <row r="2589">
      <c r="A2589" s="31" t="n"/>
      <c r="B2589" s="26" t="n"/>
      <c r="C2589" s="26" t="n"/>
      <c r="D2589" s="26" t="n"/>
      <c r="E2589" s="26" t="n"/>
      <c r="F2589" s="27" t="n"/>
      <c r="G2589" s="26" t="n"/>
      <c r="H2589" s="28">
        <f>IFERROR(IF(G2589="","",VLOOKUP(G2589,'Setup - Vehicles'!$A$5:$D$504,4,0)),"")</f>
        <v/>
      </c>
      <c r="I2589" s="32">
        <f>IFERROR(IF(E2589="","",VLOOKUP(E2589,'Setup - Mix Design'!$A$5:$I$504,9,0)),"")</f>
        <v/>
      </c>
      <c r="J2589" s="32">
        <f>IF(OR(F2589="",I2589=""),"",F2589*I2589)</f>
        <v/>
      </c>
      <c r="K2589" s="26" t="n"/>
    </row>
    <row r="2590">
      <c r="A2590" s="31" t="n"/>
      <c r="B2590" s="26" t="n"/>
      <c r="C2590" s="26" t="n"/>
      <c r="D2590" s="26" t="n"/>
      <c r="E2590" s="26" t="n"/>
      <c r="F2590" s="27" t="n"/>
      <c r="G2590" s="26" t="n"/>
      <c r="H2590" s="28">
        <f>IFERROR(IF(G2590="","",VLOOKUP(G2590,'Setup - Vehicles'!$A$5:$D$504,4,0)),"")</f>
        <v/>
      </c>
      <c r="I2590" s="32">
        <f>IFERROR(IF(E2590="","",VLOOKUP(E2590,'Setup - Mix Design'!$A$5:$I$504,9,0)),"")</f>
        <v/>
      </c>
      <c r="J2590" s="32">
        <f>IF(OR(F2590="",I2590=""),"",F2590*I2590)</f>
        <v/>
      </c>
      <c r="K2590" s="26" t="n"/>
    </row>
    <row r="2591">
      <c r="A2591" s="31" t="n"/>
      <c r="B2591" s="26" t="n"/>
      <c r="C2591" s="26" t="n"/>
      <c r="D2591" s="26" t="n"/>
      <c r="E2591" s="26" t="n"/>
      <c r="F2591" s="27" t="n"/>
      <c r="G2591" s="26" t="n"/>
      <c r="H2591" s="28">
        <f>IFERROR(IF(G2591="","",VLOOKUP(G2591,'Setup - Vehicles'!$A$5:$D$504,4,0)),"")</f>
        <v/>
      </c>
      <c r="I2591" s="32">
        <f>IFERROR(IF(E2591="","",VLOOKUP(E2591,'Setup - Mix Design'!$A$5:$I$504,9,0)),"")</f>
        <v/>
      </c>
      <c r="J2591" s="32">
        <f>IF(OR(F2591="",I2591=""),"",F2591*I2591)</f>
        <v/>
      </c>
      <c r="K2591" s="26" t="n"/>
    </row>
    <row r="2592">
      <c r="A2592" s="31" t="n"/>
      <c r="B2592" s="26" t="n"/>
      <c r="C2592" s="26" t="n"/>
      <c r="D2592" s="26" t="n"/>
      <c r="E2592" s="26" t="n"/>
      <c r="F2592" s="27" t="n"/>
      <c r="G2592" s="26" t="n"/>
      <c r="H2592" s="28">
        <f>IFERROR(IF(G2592="","",VLOOKUP(G2592,'Setup - Vehicles'!$A$5:$D$504,4,0)),"")</f>
        <v/>
      </c>
      <c r="I2592" s="32">
        <f>IFERROR(IF(E2592="","",VLOOKUP(E2592,'Setup - Mix Design'!$A$5:$I$504,9,0)),"")</f>
        <v/>
      </c>
      <c r="J2592" s="32">
        <f>IF(OR(F2592="",I2592=""),"",F2592*I2592)</f>
        <v/>
      </c>
      <c r="K2592" s="26" t="n"/>
    </row>
    <row r="2593">
      <c r="A2593" s="31" t="n"/>
      <c r="B2593" s="26" t="n"/>
      <c r="C2593" s="26" t="n"/>
      <c r="D2593" s="26" t="n"/>
      <c r="E2593" s="26" t="n"/>
      <c r="F2593" s="27" t="n"/>
      <c r="G2593" s="26" t="n"/>
      <c r="H2593" s="28">
        <f>IFERROR(IF(G2593="","",VLOOKUP(G2593,'Setup - Vehicles'!$A$5:$D$504,4,0)),"")</f>
        <v/>
      </c>
      <c r="I2593" s="32">
        <f>IFERROR(IF(E2593="","",VLOOKUP(E2593,'Setup - Mix Design'!$A$5:$I$504,9,0)),"")</f>
        <v/>
      </c>
      <c r="J2593" s="32">
        <f>IF(OR(F2593="",I2593=""),"",F2593*I2593)</f>
        <v/>
      </c>
      <c r="K2593" s="26" t="n"/>
    </row>
    <row r="2594">
      <c r="A2594" s="31" t="n"/>
      <c r="B2594" s="26" t="n"/>
      <c r="C2594" s="26" t="n"/>
      <c r="D2594" s="26" t="n"/>
      <c r="E2594" s="26" t="n"/>
      <c r="F2594" s="27" t="n"/>
      <c r="G2594" s="26" t="n"/>
      <c r="H2594" s="28">
        <f>IFERROR(IF(G2594="","",VLOOKUP(G2594,'Setup - Vehicles'!$A$5:$D$504,4,0)),"")</f>
        <v/>
      </c>
      <c r="I2594" s="32">
        <f>IFERROR(IF(E2594="","",VLOOKUP(E2594,'Setup - Mix Design'!$A$5:$I$504,9,0)),"")</f>
        <v/>
      </c>
      <c r="J2594" s="32">
        <f>IF(OR(F2594="",I2594=""),"",F2594*I2594)</f>
        <v/>
      </c>
      <c r="K2594" s="26" t="n"/>
    </row>
    <row r="2595">
      <c r="A2595" s="31" t="n"/>
      <c r="B2595" s="26" t="n"/>
      <c r="C2595" s="26" t="n"/>
      <c r="D2595" s="26" t="n"/>
      <c r="E2595" s="26" t="n"/>
      <c r="F2595" s="27" t="n"/>
      <c r="G2595" s="26" t="n"/>
      <c r="H2595" s="28">
        <f>IFERROR(IF(G2595="","",VLOOKUP(G2595,'Setup - Vehicles'!$A$5:$D$504,4,0)),"")</f>
        <v/>
      </c>
      <c r="I2595" s="32">
        <f>IFERROR(IF(E2595="","",VLOOKUP(E2595,'Setup - Mix Design'!$A$5:$I$504,9,0)),"")</f>
        <v/>
      </c>
      <c r="J2595" s="32">
        <f>IF(OR(F2595="",I2595=""),"",F2595*I2595)</f>
        <v/>
      </c>
      <c r="K2595" s="26" t="n"/>
    </row>
    <row r="2596">
      <c r="A2596" s="31" t="n"/>
      <c r="B2596" s="26" t="n"/>
      <c r="C2596" s="26" t="n"/>
      <c r="D2596" s="26" t="n"/>
      <c r="E2596" s="26" t="n"/>
      <c r="F2596" s="27" t="n"/>
      <c r="G2596" s="26" t="n"/>
      <c r="H2596" s="28">
        <f>IFERROR(IF(G2596="","",VLOOKUP(G2596,'Setup - Vehicles'!$A$5:$D$504,4,0)),"")</f>
        <v/>
      </c>
      <c r="I2596" s="32">
        <f>IFERROR(IF(E2596="","",VLOOKUP(E2596,'Setup - Mix Design'!$A$5:$I$504,9,0)),"")</f>
        <v/>
      </c>
      <c r="J2596" s="32">
        <f>IF(OR(F2596="",I2596=""),"",F2596*I2596)</f>
        <v/>
      </c>
      <c r="K2596" s="26" t="n"/>
    </row>
    <row r="2597">
      <c r="A2597" s="31" t="n"/>
      <c r="B2597" s="26" t="n"/>
      <c r="C2597" s="26" t="n"/>
      <c r="D2597" s="26" t="n"/>
      <c r="E2597" s="26" t="n"/>
      <c r="F2597" s="27" t="n"/>
      <c r="G2597" s="26" t="n"/>
      <c r="H2597" s="28">
        <f>IFERROR(IF(G2597="","",VLOOKUP(G2597,'Setup - Vehicles'!$A$5:$D$504,4,0)),"")</f>
        <v/>
      </c>
      <c r="I2597" s="32">
        <f>IFERROR(IF(E2597="","",VLOOKUP(E2597,'Setup - Mix Design'!$A$5:$I$504,9,0)),"")</f>
        <v/>
      </c>
      <c r="J2597" s="32">
        <f>IF(OR(F2597="",I2597=""),"",F2597*I2597)</f>
        <v/>
      </c>
      <c r="K2597" s="26" t="n"/>
    </row>
    <row r="2598">
      <c r="A2598" s="31" t="n"/>
      <c r="B2598" s="26" t="n"/>
      <c r="C2598" s="26" t="n"/>
      <c r="D2598" s="26" t="n"/>
      <c r="E2598" s="26" t="n"/>
      <c r="F2598" s="27" t="n"/>
      <c r="G2598" s="26" t="n"/>
      <c r="H2598" s="28">
        <f>IFERROR(IF(G2598="","",VLOOKUP(G2598,'Setup - Vehicles'!$A$5:$D$504,4,0)),"")</f>
        <v/>
      </c>
      <c r="I2598" s="32">
        <f>IFERROR(IF(E2598="","",VLOOKUP(E2598,'Setup - Mix Design'!$A$5:$I$504,9,0)),"")</f>
        <v/>
      </c>
      <c r="J2598" s="32">
        <f>IF(OR(F2598="",I2598=""),"",F2598*I2598)</f>
        <v/>
      </c>
      <c r="K2598" s="26" t="n"/>
    </row>
    <row r="2599">
      <c r="A2599" s="31" t="n"/>
      <c r="B2599" s="26" t="n"/>
      <c r="C2599" s="26" t="n"/>
      <c r="D2599" s="26" t="n"/>
      <c r="E2599" s="26" t="n"/>
      <c r="F2599" s="27" t="n"/>
      <c r="G2599" s="26" t="n"/>
      <c r="H2599" s="28">
        <f>IFERROR(IF(G2599="","",VLOOKUP(G2599,'Setup - Vehicles'!$A$5:$D$504,4,0)),"")</f>
        <v/>
      </c>
      <c r="I2599" s="32">
        <f>IFERROR(IF(E2599="","",VLOOKUP(E2599,'Setup - Mix Design'!$A$5:$I$504,9,0)),"")</f>
        <v/>
      </c>
      <c r="J2599" s="32">
        <f>IF(OR(F2599="",I2599=""),"",F2599*I2599)</f>
        <v/>
      </c>
      <c r="K2599" s="26" t="n"/>
    </row>
    <row r="2600">
      <c r="A2600" s="31" t="n"/>
      <c r="B2600" s="26" t="n"/>
      <c r="C2600" s="26" t="n"/>
      <c r="D2600" s="26" t="n"/>
      <c r="E2600" s="26" t="n"/>
      <c r="F2600" s="27" t="n"/>
      <c r="G2600" s="26" t="n"/>
      <c r="H2600" s="28">
        <f>IFERROR(IF(G2600="","",VLOOKUP(G2600,'Setup - Vehicles'!$A$5:$D$504,4,0)),"")</f>
        <v/>
      </c>
      <c r="I2600" s="32">
        <f>IFERROR(IF(E2600="","",VLOOKUP(E2600,'Setup - Mix Design'!$A$5:$I$504,9,0)),"")</f>
        <v/>
      </c>
      <c r="J2600" s="32">
        <f>IF(OR(F2600="",I2600=""),"",F2600*I2600)</f>
        <v/>
      </c>
      <c r="K2600" s="26" t="n"/>
    </row>
    <row r="2601">
      <c r="A2601" s="31" t="n"/>
      <c r="B2601" s="26" t="n"/>
      <c r="C2601" s="26" t="n"/>
      <c r="D2601" s="26" t="n"/>
      <c r="E2601" s="26" t="n"/>
      <c r="F2601" s="27" t="n"/>
      <c r="G2601" s="26" t="n"/>
      <c r="H2601" s="28">
        <f>IFERROR(IF(G2601="","",VLOOKUP(G2601,'Setup - Vehicles'!$A$5:$D$504,4,0)),"")</f>
        <v/>
      </c>
      <c r="I2601" s="32">
        <f>IFERROR(IF(E2601="","",VLOOKUP(E2601,'Setup - Mix Design'!$A$5:$I$504,9,0)),"")</f>
        <v/>
      </c>
      <c r="J2601" s="32">
        <f>IF(OR(F2601="",I2601=""),"",F2601*I2601)</f>
        <v/>
      </c>
      <c r="K2601" s="26" t="n"/>
    </row>
    <row r="2602">
      <c r="A2602" s="31" t="n"/>
      <c r="B2602" s="26" t="n"/>
      <c r="C2602" s="26" t="n"/>
      <c r="D2602" s="26" t="n"/>
      <c r="E2602" s="26" t="n"/>
      <c r="F2602" s="27" t="n"/>
      <c r="G2602" s="26" t="n"/>
      <c r="H2602" s="28">
        <f>IFERROR(IF(G2602="","",VLOOKUP(G2602,'Setup - Vehicles'!$A$5:$D$504,4,0)),"")</f>
        <v/>
      </c>
      <c r="I2602" s="32">
        <f>IFERROR(IF(E2602="","",VLOOKUP(E2602,'Setup - Mix Design'!$A$5:$I$504,9,0)),"")</f>
        <v/>
      </c>
      <c r="J2602" s="32">
        <f>IF(OR(F2602="",I2602=""),"",F2602*I2602)</f>
        <v/>
      </c>
      <c r="K2602" s="26" t="n"/>
    </row>
    <row r="2603">
      <c r="A2603" s="31" t="n"/>
      <c r="B2603" s="26" t="n"/>
      <c r="C2603" s="26" t="n"/>
      <c r="D2603" s="26" t="n"/>
      <c r="E2603" s="26" t="n"/>
      <c r="F2603" s="27" t="n"/>
      <c r="G2603" s="26" t="n"/>
      <c r="H2603" s="28">
        <f>IFERROR(IF(G2603="","",VLOOKUP(G2603,'Setup - Vehicles'!$A$5:$D$504,4,0)),"")</f>
        <v/>
      </c>
      <c r="I2603" s="32">
        <f>IFERROR(IF(E2603="","",VLOOKUP(E2603,'Setup - Mix Design'!$A$5:$I$504,9,0)),"")</f>
        <v/>
      </c>
      <c r="J2603" s="32">
        <f>IF(OR(F2603="",I2603=""),"",F2603*I2603)</f>
        <v/>
      </c>
      <c r="K2603" s="26" t="n"/>
    </row>
    <row r="2604">
      <c r="A2604" s="31" t="n"/>
      <c r="B2604" s="26" t="n"/>
      <c r="C2604" s="26" t="n"/>
      <c r="D2604" s="26" t="n"/>
      <c r="E2604" s="26" t="n"/>
      <c r="F2604" s="27" t="n"/>
      <c r="G2604" s="26" t="n"/>
      <c r="H2604" s="28">
        <f>IFERROR(IF(G2604="","",VLOOKUP(G2604,'Setup - Vehicles'!$A$5:$D$504,4,0)),"")</f>
        <v/>
      </c>
      <c r="I2604" s="32">
        <f>IFERROR(IF(E2604="","",VLOOKUP(E2604,'Setup - Mix Design'!$A$5:$I$504,9,0)),"")</f>
        <v/>
      </c>
      <c r="J2604" s="32">
        <f>IF(OR(F2604="",I2604=""),"",F2604*I2604)</f>
        <v/>
      </c>
      <c r="K2604" s="26" t="n"/>
    </row>
    <row r="2605">
      <c r="A2605" s="31" t="n"/>
      <c r="B2605" s="26" t="n"/>
      <c r="C2605" s="26" t="n"/>
      <c r="D2605" s="26" t="n"/>
      <c r="E2605" s="26" t="n"/>
      <c r="F2605" s="27" t="n"/>
      <c r="G2605" s="26" t="n"/>
      <c r="H2605" s="28">
        <f>IFERROR(IF(G2605="","",VLOOKUP(G2605,'Setup - Vehicles'!$A$5:$D$504,4,0)),"")</f>
        <v/>
      </c>
      <c r="I2605" s="32">
        <f>IFERROR(IF(E2605="","",VLOOKUP(E2605,'Setup - Mix Design'!$A$5:$I$504,9,0)),"")</f>
        <v/>
      </c>
      <c r="J2605" s="32">
        <f>IF(OR(F2605="",I2605=""),"",F2605*I2605)</f>
        <v/>
      </c>
      <c r="K2605" s="26" t="n"/>
    </row>
    <row r="2606">
      <c r="A2606" s="31" t="n"/>
      <c r="B2606" s="26" t="n"/>
      <c r="C2606" s="26" t="n"/>
      <c r="D2606" s="26" t="n"/>
      <c r="E2606" s="26" t="n"/>
      <c r="F2606" s="27" t="n"/>
      <c r="G2606" s="26" t="n"/>
      <c r="H2606" s="28">
        <f>IFERROR(IF(G2606="","",VLOOKUP(G2606,'Setup - Vehicles'!$A$5:$D$504,4,0)),"")</f>
        <v/>
      </c>
      <c r="I2606" s="32">
        <f>IFERROR(IF(E2606="","",VLOOKUP(E2606,'Setup - Mix Design'!$A$5:$I$504,9,0)),"")</f>
        <v/>
      </c>
      <c r="J2606" s="32">
        <f>IF(OR(F2606="",I2606=""),"",F2606*I2606)</f>
        <v/>
      </c>
      <c r="K2606" s="26" t="n"/>
    </row>
    <row r="2607">
      <c r="A2607" s="31" t="n"/>
      <c r="B2607" s="26" t="n"/>
      <c r="C2607" s="26" t="n"/>
      <c r="D2607" s="26" t="n"/>
      <c r="E2607" s="26" t="n"/>
      <c r="F2607" s="27" t="n"/>
      <c r="G2607" s="26" t="n"/>
      <c r="H2607" s="28">
        <f>IFERROR(IF(G2607="","",VLOOKUP(G2607,'Setup - Vehicles'!$A$5:$D$504,4,0)),"")</f>
        <v/>
      </c>
      <c r="I2607" s="32">
        <f>IFERROR(IF(E2607="","",VLOOKUP(E2607,'Setup - Mix Design'!$A$5:$I$504,9,0)),"")</f>
        <v/>
      </c>
      <c r="J2607" s="32">
        <f>IF(OR(F2607="",I2607=""),"",F2607*I2607)</f>
        <v/>
      </c>
      <c r="K2607" s="26" t="n"/>
    </row>
    <row r="2608">
      <c r="A2608" s="31" t="n"/>
      <c r="B2608" s="26" t="n"/>
      <c r="C2608" s="26" t="n"/>
      <c r="D2608" s="26" t="n"/>
      <c r="E2608" s="26" t="n"/>
      <c r="F2608" s="27" t="n"/>
      <c r="G2608" s="26" t="n"/>
      <c r="H2608" s="28">
        <f>IFERROR(IF(G2608="","",VLOOKUP(G2608,'Setup - Vehicles'!$A$5:$D$504,4,0)),"")</f>
        <v/>
      </c>
      <c r="I2608" s="32">
        <f>IFERROR(IF(E2608="","",VLOOKUP(E2608,'Setup - Mix Design'!$A$5:$I$504,9,0)),"")</f>
        <v/>
      </c>
      <c r="J2608" s="32">
        <f>IF(OR(F2608="",I2608=""),"",F2608*I2608)</f>
        <v/>
      </c>
      <c r="K2608" s="26" t="n"/>
    </row>
    <row r="2609">
      <c r="A2609" s="31" t="n"/>
      <c r="B2609" s="26" t="n"/>
      <c r="C2609" s="26" t="n"/>
      <c r="D2609" s="26" t="n"/>
      <c r="E2609" s="26" t="n"/>
      <c r="F2609" s="27" t="n"/>
      <c r="G2609" s="26" t="n"/>
      <c r="H2609" s="28">
        <f>IFERROR(IF(G2609="","",VLOOKUP(G2609,'Setup - Vehicles'!$A$5:$D$504,4,0)),"")</f>
        <v/>
      </c>
      <c r="I2609" s="32">
        <f>IFERROR(IF(E2609="","",VLOOKUP(E2609,'Setup - Mix Design'!$A$5:$I$504,9,0)),"")</f>
        <v/>
      </c>
      <c r="J2609" s="32">
        <f>IF(OR(F2609="",I2609=""),"",F2609*I2609)</f>
        <v/>
      </c>
      <c r="K2609" s="26" t="n"/>
    </row>
    <row r="2610">
      <c r="A2610" s="31" t="n"/>
      <c r="B2610" s="26" t="n"/>
      <c r="C2610" s="26" t="n"/>
      <c r="D2610" s="26" t="n"/>
      <c r="E2610" s="26" t="n"/>
      <c r="F2610" s="27" t="n"/>
      <c r="G2610" s="26" t="n"/>
      <c r="H2610" s="28">
        <f>IFERROR(IF(G2610="","",VLOOKUP(G2610,'Setup - Vehicles'!$A$5:$D$504,4,0)),"")</f>
        <v/>
      </c>
      <c r="I2610" s="32">
        <f>IFERROR(IF(E2610="","",VLOOKUP(E2610,'Setup - Mix Design'!$A$5:$I$504,9,0)),"")</f>
        <v/>
      </c>
      <c r="J2610" s="32">
        <f>IF(OR(F2610="",I2610=""),"",F2610*I2610)</f>
        <v/>
      </c>
      <c r="K2610" s="26" t="n"/>
    </row>
    <row r="2611">
      <c r="A2611" s="31" t="n"/>
      <c r="B2611" s="26" t="n"/>
      <c r="C2611" s="26" t="n"/>
      <c r="D2611" s="26" t="n"/>
      <c r="E2611" s="26" t="n"/>
      <c r="F2611" s="27" t="n"/>
      <c r="G2611" s="26" t="n"/>
      <c r="H2611" s="28">
        <f>IFERROR(IF(G2611="","",VLOOKUP(G2611,'Setup - Vehicles'!$A$5:$D$504,4,0)),"")</f>
        <v/>
      </c>
      <c r="I2611" s="32">
        <f>IFERROR(IF(E2611="","",VLOOKUP(E2611,'Setup - Mix Design'!$A$5:$I$504,9,0)),"")</f>
        <v/>
      </c>
      <c r="J2611" s="32">
        <f>IF(OR(F2611="",I2611=""),"",F2611*I2611)</f>
        <v/>
      </c>
      <c r="K2611" s="26" t="n"/>
    </row>
    <row r="2612">
      <c r="A2612" s="31" t="n"/>
      <c r="B2612" s="26" t="n"/>
      <c r="C2612" s="26" t="n"/>
      <c r="D2612" s="26" t="n"/>
      <c r="E2612" s="26" t="n"/>
      <c r="F2612" s="27" t="n"/>
      <c r="G2612" s="26" t="n"/>
      <c r="H2612" s="28">
        <f>IFERROR(IF(G2612="","",VLOOKUP(G2612,'Setup - Vehicles'!$A$5:$D$504,4,0)),"")</f>
        <v/>
      </c>
      <c r="I2612" s="32">
        <f>IFERROR(IF(E2612="","",VLOOKUP(E2612,'Setup - Mix Design'!$A$5:$I$504,9,0)),"")</f>
        <v/>
      </c>
      <c r="J2612" s="32">
        <f>IF(OR(F2612="",I2612=""),"",F2612*I2612)</f>
        <v/>
      </c>
      <c r="K2612" s="26" t="n"/>
    </row>
    <row r="2613">
      <c r="A2613" s="31" t="n"/>
      <c r="B2613" s="26" t="n"/>
      <c r="C2613" s="26" t="n"/>
      <c r="D2613" s="26" t="n"/>
      <c r="E2613" s="26" t="n"/>
      <c r="F2613" s="27" t="n"/>
      <c r="G2613" s="26" t="n"/>
      <c r="H2613" s="28">
        <f>IFERROR(IF(G2613="","",VLOOKUP(G2613,'Setup - Vehicles'!$A$5:$D$504,4,0)),"")</f>
        <v/>
      </c>
      <c r="I2613" s="32">
        <f>IFERROR(IF(E2613="","",VLOOKUP(E2613,'Setup - Mix Design'!$A$5:$I$504,9,0)),"")</f>
        <v/>
      </c>
      <c r="J2613" s="32">
        <f>IF(OR(F2613="",I2613=""),"",F2613*I2613)</f>
        <v/>
      </c>
      <c r="K2613" s="26" t="n"/>
    </row>
    <row r="2614">
      <c r="A2614" s="31" t="n"/>
      <c r="B2614" s="26" t="n"/>
      <c r="C2614" s="26" t="n"/>
      <c r="D2614" s="26" t="n"/>
      <c r="E2614" s="26" t="n"/>
      <c r="F2614" s="27" t="n"/>
      <c r="G2614" s="26" t="n"/>
      <c r="H2614" s="28">
        <f>IFERROR(IF(G2614="","",VLOOKUP(G2614,'Setup - Vehicles'!$A$5:$D$504,4,0)),"")</f>
        <v/>
      </c>
      <c r="I2614" s="32">
        <f>IFERROR(IF(E2614="","",VLOOKUP(E2614,'Setup - Mix Design'!$A$5:$I$504,9,0)),"")</f>
        <v/>
      </c>
      <c r="J2614" s="32">
        <f>IF(OR(F2614="",I2614=""),"",F2614*I2614)</f>
        <v/>
      </c>
      <c r="K2614" s="26" t="n"/>
    </row>
    <row r="2615">
      <c r="A2615" s="31" t="n"/>
      <c r="B2615" s="26" t="n"/>
      <c r="C2615" s="26" t="n"/>
      <c r="D2615" s="26" t="n"/>
      <c r="E2615" s="26" t="n"/>
      <c r="F2615" s="27" t="n"/>
      <c r="G2615" s="26" t="n"/>
      <c r="H2615" s="28">
        <f>IFERROR(IF(G2615="","",VLOOKUP(G2615,'Setup - Vehicles'!$A$5:$D$504,4,0)),"")</f>
        <v/>
      </c>
      <c r="I2615" s="32">
        <f>IFERROR(IF(E2615="","",VLOOKUP(E2615,'Setup - Mix Design'!$A$5:$I$504,9,0)),"")</f>
        <v/>
      </c>
      <c r="J2615" s="32">
        <f>IF(OR(F2615="",I2615=""),"",F2615*I2615)</f>
        <v/>
      </c>
      <c r="K2615" s="26" t="n"/>
    </row>
    <row r="2616">
      <c r="A2616" s="31" t="n"/>
      <c r="B2616" s="26" t="n"/>
      <c r="C2616" s="26" t="n"/>
      <c r="D2616" s="26" t="n"/>
      <c r="E2616" s="26" t="n"/>
      <c r="F2616" s="27" t="n"/>
      <c r="G2616" s="26" t="n"/>
      <c r="H2616" s="28">
        <f>IFERROR(IF(G2616="","",VLOOKUP(G2616,'Setup - Vehicles'!$A$5:$D$504,4,0)),"")</f>
        <v/>
      </c>
      <c r="I2616" s="32">
        <f>IFERROR(IF(E2616="","",VLOOKUP(E2616,'Setup - Mix Design'!$A$5:$I$504,9,0)),"")</f>
        <v/>
      </c>
      <c r="J2616" s="32">
        <f>IF(OR(F2616="",I2616=""),"",F2616*I2616)</f>
        <v/>
      </c>
      <c r="K2616" s="26" t="n"/>
    </row>
    <row r="2617">
      <c r="A2617" s="31" t="n"/>
      <c r="B2617" s="26" t="n"/>
      <c r="C2617" s="26" t="n"/>
      <c r="D2617" s="26" t="n"/>
      <c r="E2617" s="26" t="n"/>
      <c r="F2617" s="27" t="n"/>
      <c r="G2617" s="26" t="n"/>
      <c r="H2617" s="28">
        <f>IFERROR(IF(G2617="","",VLOOKUP(G2617,'Setup - Vehicles'!$A$5:$D$504,4,0)),"")</f>
        <v/>
      </c>
      <c r="I2617" s="32">
        <f>IFERROR(IF(E2617="","",VLOOKUP(E2617,'Setup - Mix Design'!$A$5:$I$504,9,0)),"")</f>
        <v/>
      </c>
      <c r="J2617" s="32">
        <f>IF(OR(F2617="",I2617=""),"",F2617*I2617)</f>
        <v/>
      </c>
      <c r="K2617" s="26" t="n"/>
    </row>
    <row r="2618">
      <c r="A2618" s="31" t="n"/>
      <c r="B2618" s="26" t="n"/>
      <c r="C2618" s="26" t="n"/>
      <c r="D2618" s="26" t="n"/>
      <c r="E2618" s="26" t="n"/>
      <c r="F2618" s="27" t="n"/>
      <c r="G2618" s="26" t="n"/>
      <c r="H2618" s="28">
        <f>IFERROR(IF(G2618="","",VLOOKUP(G2618,'Setup - Vehicles'!$A$5:$D$504,4,0)),"")</f>
        <v/>
      </c>
      <c r="I2618" s="32">
        <f>IFERROR(IF(E2618="","",VLOOKUP(E2618,'Setup - Mix Design'!$A$5:$I$504,9,0)),"")</f>
        <v/>
      </c>
      <c r="J2618" s="32">
        <f>IF(OR(F2618="",I2618=""),"",F2618*I2618)</f>
        <v/>
      </c>
      <c r="K2618" s="26" t="n"/>
    </row>
    <row r="2619">
      <c r="A2619" s="31" t="n"/>
      <c r="B2619" s="26" t="n"/>
      <c r="C2619" s="26" t="n"/>
      <c r="D2619" s="26" t="n"/>
      <c r="E2619" s="26" t="n"/>
      <c r="F2619" s="27" t="n"/>
      <c r="G2619" s="26" t="n"/>
      <c r="H2619" s="28">
        <f>IFERROR(IF(G2619="","",VLOOKUP(G2619,'Setup - Vehicles'!$A$5:$D$504,4,0)),"")</f>
        <v/>
      </c>
      <c r="I2619" s="32">
        <f>IFERROR(IF(E2619="","",VLOOKUP(E2619,'Setup - Mix Design'!$A$5:$I$504,9,0)),"")</f>
        <v/>
      </c>
      <c r="J2619" s="32">
        <f>IF(OR(F2619="",I2619=""),"",F2619*I2619)</f>
        <v/>
      </c>
      <c r="K2619" s="26" t="n"/>
    </row>
    <row r="2620">
      <c r="A2620" s="31" t="n"/>
      <c r="B2620" s="26" t="n"/>
      <c r="C2620" s="26" t="n"/>
      <c r="D2620" s="26" t="n"/>
      <c r="E2620" s="26" t="n"/>
      <c r="F2620" s="27" t="n"/>
      <c r="G2620" s="26" t="n"/>
      <c r="H2620" s="28">
        <f>IFERROR(IF(G2620="","",VLOOKUP(G2620,'Setup - Vehicles'!$A$5:$D$504,4,0)),"")</f>
        <v/>
      </c>
      <c r="I2620" s="32">
        <f>IFERROR(IF(E2620="","",VLOOKUP(E2620,'Setup - Mix Design'!$A$5:$I$504,9,0)),"")</f>
        <v/>
      </c>
      <c r="J2620" s="32">
        <f>IF(OR(F2620="",I2620=""),"",F2620*I2620)</f>
        <v/>
      </c>
      <c r="K2620" s="26" t="n"/>
    </row>
    <row r="2621">
      <c r="A2621" s="31" t="n"/>
      <c r="B2621" s="26" t="n"/>
      <c r="C2621" s="26" t="n"/>
      <c r="D2621" s="26" t="n"/>
      <c r="E2621" s="26" t="n"/>
      <c r="F2621" s="27" t="n"/>
      <c r="G2621" s="26" t="n"/>
      <c r="H2621" s="28">
        <f>IFERROR(IF(G2621="","",VLOOKUP(G2621,'Setup - Vehicles'!$A$5:$D$504,4,0)),"")</f>
        <v/>
      </c>
      <c r="I2621" s="32">
        <f>IFERROR(IF(E2621="","",VLOOKUP(E2621,'Setup - Mix Design'!$A$5:$I$504,9,0)),"")</f>
        <v/>
      </c>
      <c r="J2621" s="32">
        <f>IF(OR(F2621="",I2621=""),"",F2621*I2621)</f>
        <v/>
      </c>
      <c r="K2621" s="26" t="n"/>
    </row>
    <row r="2622">
      <c r="A2622" s="31" t="n"/>
      <c r="B2622" s="26" t="n"/>
      <c r="C2622" s="26" t="n"/>
      <c r="D2622" s="26" t="n"/>
      <c r="E2622" s="26" t="n"/>
      <c r="F2622" s="27" t="n"/>
      <c r="G2622" s="26" t="n"/>
      <c r="H2622" s="28">
        <f>IFERROR(IF(G2622="","",VLOOKUP(G2622,'Setup - Vehicles'!$A$5:$D$504,4,0)),"")</f>
        <v/>
      </c>
      <c r="I2622" s="32">
        <f>IFERROR(IF(E2622="","",VLOOKUP(E2622,'Setup - Mix Design'!$A$5:$I$504,9,0)),"")</f>
        <v/>
      </c>
      <c r="J2622" s="32">
        <f>IF(OR(F2622="",I2622=""),"",F2622*I2622)</f>
        <v/>
      </c>
      <c r="K2622" s="26" t="n"/>
    </row>
    <row r="2623">
      <c r="A2623" s="31" t="n"/>
      <c r="B2623" s="26" t="n"/>
      <c r="C2623" s="26" t="n"/>
      <c r="D2623" s="26" t="n"/>
      <c r="E2623" s="26" t="n"/>
      <c r="F2623" s="27" t="n"/>
      <c r="G2623" s="26" t="n"/>
      <c r="H2623" s="28">
        <f>IFERROR(IF(G2623="","",VLOOKUP(G2623,'Setup - Vehicles'!$A$5:$D$504,4,0)),"")</f>
        <v/>
      </c>
      <c r="I2623" s="32">
        <f>IFERROR(IF(E2623="","",VLOOKUP(E2623,'Setup - Mix Design'!$A$5:$I$504,9,0)),"")</f>
        <v/>
      </c>
      <c r="J2623" s="32">
        <f>IF(OR(F2623="",I2623=""),"",F2623*I2623)</f>
        <v/>
      </c>
      <c r="K2623" s="26" t="n"/>
    </row>
    <row r="2624">
      <c r="A2624" s="31" t="n"/>
      <c r="B2624" s="26" t="n"/>
      <c r="C2624" s="26" t="n"/>
      <c r="D2624" s="26" t="n"/>
      <c r="E2624" s="26" t="n"/>
      <c r="F2624" s="27" t="n"/>
      <c r="G2624" s="26" t="n"/>
      <c r="H2624" s="28">
        <f>IFERROR(IF(G2624="","",VLOOKUP(G2624,'Setup - Vehicles'!$A$5:$D$504,4,0)),"")</f>
        <v/>
      </c>
      <c r="I2624" s="32">
        <f>IFERROR(IF(E2624="","",VLOOKUP(E2624,'Setup - Mix Design'!$A$5:$I$504,9,0)),"")</f>
        <v/>
      </c>
      <c r="J2624" s="32">
        <f>IF(OR(F2624="",I2624=""),"",F2624*I2624)</f>
        <v/>
      </c>
      <c r="K2624" s="26" t="n"/>
    </row>
    <row r="2625">
      <c r="A2625" s="31" t="n"/>
      <c r="B2625" s="26" t="n"/>
      <c r="C2625" s="26" t="n"/>
      <c r="D2625" s="26" t="n"/>
      <c r="E2625" s="26" t="n"/>
      <c r="F2625" s="27" t="n"/>
      <c r="G2625" s="26" t="n"/>
      <c r="H2625" s="28">
        <f>IFERROR(IF(G2625="","",VLOOKUP(G2625,'Setup - Vehicles'!$A$5:$D$504,4,0)),"")</f>
        <v/>
      </c>
      <c r="I2625" s="32">
        <f>IFERROR(IF(E2625="","",VLOOKUP(E2625,'Setup - Mix Design'!$A$5:$I$504,9,0)),"")</f>
        <v/>
      </c>
      <c r="J2625" s="32">
        <f>IF(OR(F2625="",I2625=""),"",F2625*I2625)</f>
        <v/>
      </c>
      <c r="K2625" s="26" t="n"/>
    </row>
    <row r="2626">
      <c r="A2626" s="31" t="n"/>
      <c r="B2626" s="26" t="n"/>
      <c r="C2626" s="26" t="n"/>
      <c r="D2626" s="26" t="n"/>
      <c r="E2626" s="26" t="n"/>
      <c r="F2626" s="27" t="n"/>
      <c r="G2626" s="26" t="n"/>
      <c r="H2626" s="28">
        <f>IFERROR(IF(G2626="","",VLOOKUP(G2626,'Setup - Vehicles'!$A$5:$D$504,4,0)),"")</f>
        <v/>
      </c>
      <c r="I2626" s="32">
        <f>IFERROR(IF(E2626="","",VLOOKUP(E2626,'Setup - Mix Design'!$A$5:$I$504,9,0)),"")</f>
        <v/>
      </c>
      <c r="J2626" s="32">
        <f>IF(OR(F2626="",I2626=""),"",F2626*I2626)</f>
        <v/>
      </c>
      <c r="K2626" s="26" t="n"/>
    </row>
    <row r="2627">
      <c r="A2627" s="31" t="n"/>
      <c r="B2627" s="26" t="n"/>
      <c r="C2627" s="26" t="n"/>
      <c r="D2627" s="26" t="n"/>
      <c r="E2627" s="26" t="n"/>
      <c r="F2627" s="27" t="n"/>
      <c r="G2627" s="26" t="n"/>
      <c r="H2627" s="28">
        <f>IFERROR(IF(G2627="","",VLOOKUP(G2627,'Setup - Vehicles'!$A$5:$D$504,4,0)),"")</f>
        <v/>
      </c>
      <c r="I2627" s="32">
        <f>IFERROR(IF(E2627="","",VLOOKUP(E2627,'Setup - Mix Design'!$A$5:$I$504,9,0)),"")</f>
        <v/>
      </c>
      <c r="J2627" s="32">
        <f>IF(OR(F2627="",I2627=""),"",F2627*I2627)</f>
        <v/>
      </c>
      <c r="K2627" s="26" t="n"/>
    </row>
    <row r="2628">
      <c r="A2628" s="31" t="n"/>
      <c r="B2628" s="26" t="n"/>
      <c r="C2628" s="26" t="n"/>
      <c r="D2628" s="26" t="n"/>
      <c r="E2628" s="26" t="n"/>
      <c r="F2628" s="27" t="n"/>
      <c r="G2628" s="26" t="n"/>
      <c r="H2628" s="28">
        <f>IFERROR(IF(G2628="","",VLOOKUP(G2628,'Setup - Vehicles'!$A$5:$D$504,4,0)),"")</f>
        <v/>
      </c>
      <c r="I2628" s="32">
        <f>IFERROR(IF(E2628="","",VLOOKUP(E2628,'Setup - Mix Design'!$A$5:$I$504,9,0)),"")</f>
        <v/>
      </c>
      <c r="J2628" s="32">
        <f>IF(OR(F2628="",I2628=""),"",F2628*I2628)</f>
        <v/>
      </c>
      <c r="K2628" s="26" t="n"/>
    </row>
    <row r="2629">
      <c r="A2629" s="31" t="n"/>
      <c r="B2629" s="26" t="n"/>
      <c r="C2629" s="26" t="n"/>
      <c r="D2629" s="26" t="n"/>
      <c r="E2629" s="26" t="n"/>
      <c r="F2629" s="27" t="n"/>
      <c r="G2629" s="26" t="n"/>
      <c r="H2629" s="28">
        <f>IFERROR(IF(G2629="","",VLOOKUP(G2629,'Setup - Vehicles'!$A$5:$D$504,4,0)),"")</f>
        <v/>
      </c>
      <c r="I2629" s="32">
        <f>IFERROR(IF(E2629="","",VLOOKUP(E2629,'Setup - Mix Design'!$A$5:$I$504,9,0)),"")</f>
        <v/>
      </c>
      <c r="J2629" s="32">
        <f>IF(OR(F2629="",I2629=""),"",F2629*I2629)</f>
        <v/>
      </c>
      <c r="K2629" s="26" t="n"/>
    </row>
    <row r="2630">
      <c r="A2630" s="31" t="n"/>
      <c r="B2630" s="26" t="n"/>
      <c r="C2630" s="26" t="n"/>
      <c r="D2630" s="26" t="n"/>
      <c r="E2630" s="26" t="n"/>
      <c r="F2630" s="27" t="n"/>
      <c r="G2630" s="26" t="n"/>
      <c r="H2630" s="28">
        <f>IFERROR(IF(G2630="","",VLOOKUP(G2630,'Setup - Vehicles'!$A$5:$D$504,4,0)),"")</f>
        <v/>
      </c>
      <c r="I2630" s="32">
        <f>IFERROR(IF(E2630="","",VLOOKUP(E2630,'Setup - Mix Design'!$A$5:$I$504,9,0)),"")</f>
        <v/>
      </c>
      <c r="J2630" s="32">
        <f>IF(OR(F2630="",I2630=""),"",F2630*I2630)</f>
        <v/>
      </c>
      <c r="K2630" s="26" t="n"/>
    </row>
    <row r="2631">
      <c r="A2631" s="31" t="n"/>
      <c r="B2631" s="26" t="n"/>
      <c r="C2631" s="26" t="n"/>
      <c r="D2631" s="26" t="n"/>
      <c r="E2631" s="26" t="n"/>
      <c r="F2631" s="27" t="n"/>
      <c r="G2631" s="26" t="n"/>
      <c r="H2631" s="28">
        <f>IFERROR(IF(G2631="","",VLOOKUP(G2631,'Setup - Vehicles'!$A$5:$D$504,4,0)),"")</f>
        <v/>
      </c>
      <c r="I2631" s="32">
        <f>IFERROR(IF(E2631="","",VLOOKUP(E2631,'Setup - Mix Design'!$A$5:$I$504,9,0)),"")</f>
        <v/>
      </c>
      <c r="J2631" s="32">
        <f>IF(OR(F2631="",I2631=""),"",F2631*I2631)</f>
        <v/>
      </c>
      <c r="K2631" s="26" t="n"/>
    </row>
    <row r="2632">
      <c r="A2632" s="31" t="n"/>
      <c r="B2632" s="26" t="n"/>
      <c r="C2632" s="26" t="n"/>
      <c r="D2632" s="26" t="n"/>
      <c r="E2632" s="26" t="n"/>
      <c r="F2632" s="27" t="n"/>
      <c r="G2632" s="26" t="n"/>
      <c r="H2632" s="28">
        <f>IFERROR(IF(G2632="","",VLOOKUP(G2632,'Setup - Vehicles'!$A$5:$D$504,4,0)),"")</f>
        <v/>
      </c>
      <c r="I2632" s="32">
        <f>IFERROR(IF(E2632="","",VLOOKUP(E2632,'Setup - Mix Design'!$A$5:$I$504,9,0)),"")</f>
        <v/>
      </c>
      <c r="J2632" s="32">
        <f>IF(OR(F2632="",I2632=""),"",F2632*I2632)</f>
        <v/>
      </c>
      <c r="K2632" s="26" t="n"/>
    </row>
    <row r="2633">
      <c r="A2633" s="31" t="n"/>
      <c r="B2633" s="26" t="n"/>
      <c r="C2633" s="26" t="n"/>
      <c r="D2633" s="26" t="n"/>
      <c r="E2633" s="26" t="n"/>
      <c r="F2633" s="27" t="n"/>
      <c r="G2633" s="26" t="n"/>
      <c r="H2633" s="28">
        <f>IFERROR(IF(G2633="","",VLOOKUP(G2633,'Setup - Vehicles'!$A$5:$D$504,4,0)),"")</f>
        <v/>
      </c>
      <c r="I2633" s="32">
        <f>IFERROR(IF(E2633="","",VLOOKUP(E2633,'Setup - Mix Design'!$A$5:$I$504,9,0)),"")</f>
        <v/>
      </c>
      <c r="J2633" s="32">
        <f>IF(OR(F2633="",I2633=""),"",F2633*I2633)</f>
        <v/>
      </c>
      <c r="K2633" s="26" t="n"/>
    </row>
    <row r="2634">
      <c r="A2634" s="31" t="n"/>
      <c r="B2634" s="26" t="n"/>
      <c r="C2634" s="26" t="n"/>
      <c r="D2634" s="26" t="n"/>
      <c r="E2634" s="26" t="n"/>
      <c r="F2634" s="27" t="n"/>
      <c r="G2634" s="26" t="n"/>
      <c r="H2634" s="28">
        <f>IFERROR(IF(G2634="","",VLOOKUP(G2634,'Setup - Vehicles'!$A$5:$D$504,4,0)),"")</f>
        <v/>
      </c>
      <c r="I2634" s="32">
        <f>IFERROR(IF(E2634="","",VLOOKUP(E2634,'Setup - Mix Design'!$A$5:$I$504,9,0)),"")</f>
        <v/>
      </c>
      <c r="J2634" s="32">
        <f>IF(OR(F2634="",I2634=""),"",F2634*I2634)</f>
        <v/>
      </c>
      <c r="K2634" s="26" t="n"/>
    </row>
    <row r="2635">
      <c r="A2635" s="31" t="n"/>
      <c r="B2635" s="26" t="n"/>
      <c r="C2635" s="26" t="n"/>
      <c r="D2635" s="26" t="n"/>
      <c r="E2635" s="26" t="n"/>
      <c r="F2635" s="27" t="n"/>
      <c r="G2635" s="26" t="n"/>
      <c r="H2635" s="28">
        <f>IFERROR(IF(G2635="","",VLOOKUP(G2635,'Setup - Vehicles'!$A$5:$D$504,4,0)),"")</f>
        <v/>
      </c>
      <c r="I2635" s="32">
        <f>IFERROR(IF(E2635="","",VLOOKUP(E2635,'Setup - Mix Design'!$A$5:$I$504,9,0)),"")</f>
        <v/>
      </c>
      <c r="J2635" s="32">
        <f>IF(OR(F2635="",I2635=""),"",F2635*I2635)</f>
        <v/>
      </c>
      <c r="K2635" s="26" t="n"/>
    </row>
    <row r="2636">
      <c r="A2636" s="31" t="n"/>
      <c r="B2636" s="26" t="n"/>
      <c r="C2636" s="26" t="n"/>
      <c r="D2636" s="26" t="n"/>
      <c r="E2636" s="26" t="n"/>
      <c r="F2636" s="27" t="n"/>
      <c r="G2636" s="26" t="n"/>
      <c r="H2636" s="28">
        <f>IFERROR(IF(G2636="","",VLOOKUP(G2636,'Setup - Vehicles'!$A$5:$D$504,4,0)),"")</f>
        <v/>
      </c>
      <c r="I2636" s="32">
        <f>IFERROR(IF(E2636="","",VLOOKUP(E2636,'Setup - Mix Design'!$A$5:$I$504,9,0)),"")</f>
        <v/>
      </c>
      <c r="J2636" s="32">
        <f>IF(OR(F2636="",I2636=""),"",F2636*I2636)</f>
        <v/>
      </c>
      <c r="K2636" s="26" t="n"/>
    </row>
    <row r="2637">
      <c r="A2637" s="31" t="n"/>
      <c r="B2637" s="26" t="n"/>
      <c r="C2637" s="26" t="n"/>
      <c r="D2637" s="26" t="n"/>
      <c r="E2637" s="26" t="n"/>
      <c r="F2637" s="27" t="n"/>
      <c r="G2637" s="26" t="n"/>
      <c r="H2637" s="28">
        <f>IFERROR(IF(G2637="","",VLOOKUP(G2637,'Setup - Vehicles'!$A$5:$D$504,4,0)),"")</f>
        <v/>
      </c>
      <c r="I2637" s="32">
        <f>IFERROR(IF(E2637="","",VLOOKUP(E2637,'Setup - Mix Design'!$A$5:$I$504,9,0)),"")</f>
        <v/>
      </c>
      <c r="J2637" s="32">
        <f>IF(OR(F2637="",I2637=""),"",F2637*I2637)</f>
        <v/>
      </c>
      <c r="K2637" s="26" t="n"/>
    </row>
    <row r="2638">
      <c r="A2638" s="31" t="n"/>
      <c r="B2638" s="26" t="n"/>
      <c r="C2638" s="26" t="n"/>
      <c r="D2638" s="26" t="n"/>
      <c r="E2638" s="26" t="n"/>
      <c r="F2638" s="27" t="n"/>
      <c r="G2638" s="26" t="n"/>
      <c r="H2638" s="28">
        <f>IFERROR(IF(G2638="","",VLOOKUP(G2638,'Setup - Vehicles'!$A$5:$D$504,4,0)),"")</f>
        <v/>
      </c>
      <c r="I2638" s="32">
        <f>IFERROR(IF(E2638="","",VLOOKUP(E2638,'Setup - Mix Design'!$A$5:$I$504,9,0)),"")</f>
        <v/>
      </c>
      <c r="J2638" s="32">
        <f>IF(OR(F2638="",I2638=""),"",F2638*I2638)</f>
        <v/>
      </c>
      <c r="K2638" s="26" t="n"/>
    </row>
    <row r="2639">
      <c r="A2639" s="31" t="n"/>
      <c r="B2639" s="26" t="n"/>
      <c r="C2639" s="26" t="n"/>
      <c r="D2639" s="26" t="n"/>
      <c r="E2639" s="26" t="n"/>
      <c r="F2639" s="27" t="n"/>
      <c r="G2639" s="26" t="n"/>
      <c r="H2639" s="28">
        <f>IFERROR(IF(G2639="","",VLOOKUP(G2639,'Setup - Vehicles'!$A$5:$D$504,4,0)),"")</f>
        <v/>
      </c>
      <c r="I2639" s="32">
        <f>IFERROR(IF(E2639="","",VLOOKUP(E2639,'Setup - Mix Design'!$A$5:$I$504,9,0)),"")</f>
        <v/>
      </c>
      <c r="J2639" s="32">
        <f>IF(OR(F2639="",I2639=""),"",F2639*I2639)</f>
        <v/>
      </c>
      <c r="K2639" s="26" t="n"/>
    </row>
    <row r="2640">
      <c r="A2640" s="31" t="n"/>
      <c r="B2640" s="26" t="n"/>
      <c r="C2640" s="26" t="n"/>
      <c r="D2640" s="26" t="n"/>
      <c r="E2640" s="26" t="n"/>
      <c r="F2640" s="27" t="n"/>
      <c r="G2640" s="26" t="n"/>
      <c r="H2640" s="28">
        <f>IFERROR(IF(G2640="","",VLOOKUP(G2640,'Setup - Vehicles'!$A$5:$D$504,4,0)),"")</f>
        <v/>
      </c>
      <c r="I2640" s="32">
        <f>IFERROR(IF(E2640="","",VLOOKUP(E2640,'Setup - Mix Design'!$A$5:$I$504,9,0)),"")</f>
        <v/>
      </c>
      <c r="J2640" s="32">
        <f>IF(OR(F2640="",I2640=""),"",F2640*I2640)</f>
        <v/>
      </c>
      <c r="K2640" s="26" t="n"/>
    </row>
    <row r="2641">
      <c r="A2641" s="31" t="n"/>
      <c r="B2641" s="26" t="n"/>
      <c r="C2641" s="26" t="n"/>
      <c r="D2641" s="26" t="n"/>
      <c r="E2641" s="26" t="n"/>
      <c r="F2641" s="27" t="n"/>
      <c r="G2641" s="26" t="n"/>
      <c r="H2641" s="28">
        <f>IFERROR(IF(G2641="","",VLOOKUP(G2641,'Setup - Vehicles'!$A$5:$D$504,4,0)),"")</f>
        <v/>
      </c>
      <c r="I2641" s="32">
        <f>IFERROR(IF(E2641="","",VLOOKUP(E2641,'Setup - Mix Design'!$A$5:$I$504,9,0)),"")</f>
        <v/>
      </c>
      <c r="J2641" s="32">
        <f>IF(OR(F2641="",I2641=""),"",F2641*I2641)</f>
        <v/>
      </c>
      <c r="K2641" s="26" t="n"/>
    </row>
    <row r="2642">
      <c r="A2642" s="31" t="n"/>
      <c r="B2642" s="26" t="n"/>
      <c r="C2642" s="26" t="n"/>
      <c r="D2642" s="26" t="n"/>
      <c r="E2642" s="26" t="n"/>
      <c r="F2642" s="27" t="n"/>
      <c r="G2642" s="26" t="n"/>
      <c r="H2642" s="28">
        <f>IFERROR(IF(G2642="","",VLOOKUP(G2642,'Setup - Vehicles'!$A$5:$D$504,4,0)),"")</f>
        <v/>
      </c>
      <c r="I2642" s="32">
        <f>IFERROR(IF(E2642="","",VLOOKUP(E2642,'Setup - Mix Design'!$A$5:$I$504,9,0)),"")</f>
        <v/>
      </c>
      <c r="J2642" s="32">
        <f>IF(OR(F2642="",I2642=""),"",F2642*I2642)</f>
        <v/>
      </c>
      <c r="K2642" s="26" t="n"/>
    </row>
    <row r="2643">
      <c r="A2643" s="31" t="n"/>
      <c r="B2643" s="26" t="n"/>
      <c r="C2643" s="26" t="n"/>
      <c r="D2643" s="26" t="n"/>
      <c r="E2643" s="26" t="n"/>
      <c r="F2643" s="27" t="n"/>
      <c r="G2643" s="26" t="n"/>
      <c r="H2643" s="28">
        <f>IFERROR(IF(G2643="","",VLOOKUP(G2643,'Setup - Vehicles'!$A$5:$D$504,4,0)),"")</f>
        <v/>
      </c>
      <c r="I2643" s="32">
        <f>IFERROR(IF(E2643="","",VLOOKUP(E2643,'Setup - Mix Design'!$A$5:$I$504,9,0)),"")</f>
        <v/>
      </c>
      <c r="J2643" s="32">
        <f>IF(OR(F2643="",I2643=""),"",F2643*I2643)</f>
        <v/>
      </c>
      <c r="K2643" s="26" t="n"/>
    </row>
    <row r="2644">
      <c r="A2644" s="31" t="n"/>
      <c r="B2644" s="26" t="n"/>
      <c r="C2644" s="26" t="n"/>
      <c r="D2644" s="26" t="n"/>
      <c r="E2644" s="26" t="n"/>
      <c r="F2644" s="27" t="n"/>
      <c r="G2644" s="26" t="n"/>
      <c r="H2644" s="28">
        <f>IFERROR(IF(G2644="","",VLOOKUP(G2644,'Setup - Vehicles'!$A$5:$D$504,4,0)),"")</f>
        <v/>
      </c>
      <c r="I2644" s="32">
        <f>IFERROR(IF(E2644="","",VLOOKUP(E2644,'Setup - Mix Design'!$A$5:$I$504,9,0)),"")</f>
        <v/>
      </c>
      <c r="J2644" s="32">
        <f>IF(OR(F2644="",I2644=""),"",F2644*I2644)</f>
        <v/>
      </c>
      <c r="K2644" s="26" t="n"/>
    </row>
    <row r="2645">
      <c r="A2645" s="31" t="n"/>
      <c r="B2645" s="26" t="n"/>
      <c r="C2645" s="26" t="n"/>
      <c r="D2645" s="26" t="n"/>
      <c r="E2645" s="26" t="n"/>
      <c r="F2645" s="27" t="n"/>
      <c r="G2645" s="26" t="n"/>
      <c r="H2645" s="28">
        <f>IFERROR(IF(G2645="","",VLOOKUP(G2645,'Setup - Vehicles'!$A$5:$D$504,4,0)),"")</f>
        <v/>
      </c>
      <c r="I2645" s="32">
        <f>IFERROR(IF(E2645="","",VLOOKUP(E2645,'Setup - Mix Design'!$A$5:$I$504,9,0)),"")</f>
        <v/>
      </c>
      <c r="J2645" s="32">
        <f>IF(OR(F2645="",I2645=""),"",F2645*I2645)</f>
        <v/>
      </c>
      <c r="K2645" s="26" t="n"/>
    </row>
    <row r="2646">
      <c r="A2646" s="31" t="n"/>
      <c r="B2646" s="26" t="n"/>
      <c r="C2646" s="26" t="n"/>
      <c r="D2646" s="26" t="n"/>
      <c r="E2646" s="26" t="n"/>
      <c r="F2646" s="27" t="n"/>
      <c r="G2646" s="26" t="n"/>
      <c r="H2646" s="28">
        <f>IFERROR(IF(G2646="","",VLOOKUP(G2646,'Setup - Vehicles'!$A$5:$D$504,4,0)),"")</f>
        <v/>
      </c>
      <c r="I2646" s="32">
        <f>IFERROR(IF(E2646="","",VLOOKUP(E2646,'Setup - Mix Design'!$A$5:$I$504,9,0)),"")</f>
        <v/>
      </c>
      <c r="J2646" s="32">
        <f>IF(OR(F2646="",I2646=""),"",F2646*I2646)</f>
        <v/>
      </c>
      <c r="K2646" s="26" t="n"/>
    </row>
    <row r="2647">
      <c r="A2647" s="31" t="n"/>
      <c r="B2647" s="26" t="n"/>
      <c r="C2647" s="26" t="n"/>
      <c r="D2647" s="26" t="n"/>
      <c r="E2647" s="26" t="n"/>
      <c r="F2647" s="27" t="n"/>
      <c r="G2647" s="26" t="n"/>
      <c r="H2647" s="28">
        <f>IFERROR(IF(G2647="","",VLOOKUP(G2647,'Setup - Vehicles'!$A$5:$D$504,4,0)),"")</f>
        <v/>
      </c>
      <c r="I2647" s="32">
        <f>IFERROR(IF(E2647="","",VLOOKUP(E2647,'Setup - Mix Design'!$A$5:$I$504,9,0)),"")</f>
        <v/>
      </c>
      <c r="J2647" s="32">
        <f>IF(OR(F2647="",I2647=""),"",F2647*I2647)</f>
        <v/>
      </c>
      <c r="K2647" s="26" t="n"/>
    </row>
    <row r="2648">
      <c r="A2648" s="31" t="n"/>
      <c r="B2648" s="26" t="n"/>
      <c r="C2648" s="26" t="n"/>
      <c r="D2648" s="26" t="n"/>
      <c r="E2648" s="26" t="n"/>
      <c r="F2648" s="27" t="n"/>
      <c r="G2648" s="26" t="n"/>
      <c r="H2648" s="28">
        <f>IFERROR(IF(G2648="","",VLOOKUP(G2648,'Setup - Vehicles'!$A$5:$D$504,4,0)),"")</f>
        <v/>
      </c>
      <c r="I2648" s="32">
        <f>IFERROR(IF(E2648="","",VLOOKUP(E2648,'Setup - Mix Design'!$A$5:$I$504,9,0)),"")</f>
        <v/>
      </c>
      <c r="J2648" s="32">
        <f>IF(OR(F2648="",I2648=""),"",F2648*I2648)</f>
        <v/>
      </c>
      <c r="K2648" s="26" t="n"/>
    </row>
    <row r="2649">
      <c r="A2649" s="31" t="n"/>
      <c r="B2649" s="26" t="n"/>
      <c r="C2649" s="26" t="n"/>
      <c r="D2649" s="26" t="n"/>
      <c r="E2649" s="26" t="n"/>
      <c r="F2649" s="27" t="n"/>
      <c r="G2649" s="26" t="n"/>
      <c r="H2649" s="28">
        <f>IFERROR(IF(G2649="","",VLOOKUP(G2649,'Setup - Vehicles'!$A$5:$D$504,4,0)),"")</f>
        <v/>
      </c>
      <c r="I2649" s="32">
        <f>IFERROR(IF(E2649="","",VLOOKUP(E2649,'Setup - Mix Design'!$A$5:$I$504,9,0)),"")</f>
        <v/>
      </c>
      <c r="J2649" s="32">
        <f>IF(OR(F2649="",I2649=""),"",F2649*I2649)</f>
        <v/>
      </c>
      <c r="K2649" s="26" t="n"/>
    </row>
    <row r="2650">
      <c r="A2650" s="31" t="n"/>
      <c r="B2650" s="26" t="n"/>
      <c r="C2650" s="26" t="n"/>
      <c r="D2650" s="26" t="n"/>
      <c r="E2650" s="26" t="n"/>
      <c r="F2650" s="27" t="n"/>
      <c r="G2650" s="26" t="n"/>
      <c r="H2650" s="28">
        <f>IFERROR(IF(G2650="","",VLOOKUP(G2650,'Setup - Vehicles'!$A$5:$D$504,4,0)),"")</f>
        <v/>
      </c>
      <c r="I2650" s="32">
        <f>IFERROR(IF(E2650="","",VLOOKUP(E2650,'Setup - Mix Design'!$A$5:$I$504,9,0)),"")</f>
        <v/>
      </c>
      <c r="J2650" s="32">
        <f>IF(OR(F2650="",I2650=""),"",F2650*I2650)</f>
        <v/>
      </c>
      <c r="K2650" s="26" t="n"/>
    </row>
    <row r="2651">
      <c r="A2651" s="31" t="n"/>
      <c r="B2651" s="26" t="n"/>
      <c r="C2651" s="26" t="n"/>
      <c r="D2651" s="26" t="n"/>
      <c r="E2651" s="26" t="n"/>
      <c r="F2651" s="27" t="n"/>
      <c r="G2651" s="26" t="n"/>
      <c r="H2651" s="28">
        <f>IFERROR(IF(G2651="","",VLOOKUP(G2651,'Setup - Vehicles'!$A$5:$D$504,4,0)),"")</f>
        <v/>
      </c>
      <c r="I2651" s="32">
        <f>IFERROR(IF(E2651="","",VLOOKUP(E2651,'Setup - Mix Design'!$A$5:$I$504,9,0)),"")</f>
        <v/>
      </c>
      <c r="J2651" s="32">
        <f>IF(OR(F2651="",I2651=""),"",F2651*I2651)</f>
        <v/>
      </c>
      <c r="K2651" s="26" t="n"/>
    </row>
    <row r="2652">
      <c r="A2652" s="31" t="n"/>
      <c r="B2652" s="26" t="n"/>
      <c r="C2652" s="26" t="n"/>
      <c r="D2652" s="26" t="n"/>
      <c r="E2652" s="26" t="n"/>
      <c r="F2652" s="27" t="n"/>
      <c r="G2652" s="26" t="n"/>
      <c r="H2652" s="28">
        <f>IFERROR(IF(G2652="","",VLOOKUP(G2652,'Setup - Vehicles'!$A$5:$D$504,4,0)),"")</f>
        <v/>
      </c>
      <c r="I2652" s="32">
        <f>IFERROR(IF(E2652="","",VLOOKUP(E2652,'Setup - Mix Design'!$A$5:$I$504,9,0)),"")</f>
        <v/>
      </c>
      <c r="J2652" s="32">
        <f>IF(OR(F2652="",I2652=""),"",F2652*I2652)</f>
        <v/>
      </c>
      <c r="K2652" s="26" t="n"/>
    </row>
    <row r="2653">
      <c r="A2653" s="31" t="n"/>
      <c r="B2653" s="26" t="n"/>
      <c r="C2653" s="26" t="n"/>
      <c r="D2653" s="26" t="n"/>
      <c r="E2653" s="26" t="n"/>
      <c r="F2653" s="27" t="n"/>
      <c r="G2653" s="26" t="n"/>
      <c r="H2653" s="28">
        <f>IFERROR(IF(G2653="","",VLOOKUP(G2653,'Setup - Vehicles'!$A$5:$D$504,4,0)),"")</f>
        <v/>
      </c>
      <c r="I2653" s="32">
        <f>IFERROR(IF(E2653="","",VLOOKUP(E2653,'Setup - Mix Design'!$A$5:$I$504,9,0)),"")</f>
        <v/>
      </c>
      <c r="J2653" s="32">
        <f>IF(OR(F2653="",I2653=""),"",F2653*I2653)</f>
        <v/>
      </c>
      <c r="K2653" s="26" t="n"/>
    </row>
    <row r="2654">
      <c r="A2654" s="31" t="n"/>
      <c r="B2654" s="26" t="n"/>
      <c r="C2654" s="26" t="n"/>
      <c r="D2654" s="26" t="n"/>
      <c r="E2654" s="26" t="n"/>
      <c r="F2654" s="27" t="n"/>
      <c r="G2654" s="26" t="n"/>
      <c r="H2654" s="28">
        <f>IFERROR(IF(G2654="","",VLOOKUP(G2654,'Setup - Vehicles'!$A$5:$D$504,4,0)),"")</f>
        <v/>
      </c>
      <c r="I2654" s="32">
        <f>IFERROR(IF(E2654="","",VLOOKUP(E2654,'Setup - Mix Design'!$A$5:$I$504,9,0)),"")</f>
        <v/>
      </c>
      <c r="J2654" s="32">
        <f>IF(OR(F2654="",I2654=""),"",F2654*I2654)</f>
        <v/>
      </c>
      <c r="K2654" s="26" t="n"/>
    </row>
    <row r="2655">
      <c r="A2655" s="31" t="n"/>
      <c r="B2655" s="26" t="n"/>
      <c r="C2655" s="26" t="n"/>
      <c r="D2655" s="26" t="n"/>
      <c r="E2655" s="26" t="n"/>
      <c r="F2655" s="27" t="n"/>
      <c r="G2655" s="26" t="n"/>
      <c r="H2655" s="28">
        <f>IFERROR(IF(G2655="","",VLOOKUP(G2655,'Setup - Vehicles'!$A$5:$D$504,4,0)),"")</f>
        <v/>
      </c>
      <c r="I2655" s="32">
        <f>IFERROR(IF(E2655="","",VLOOKUP(E2655,'Setup - Mix Design'!$A$5:$I$504,9,0)),"")</f>
        <v/>
      </c>
      <c r="J2655" s="32">
        <f>IF(OR(F2655="",I2655=""),"",F2655*I2655)</f>
        <v/>
      </c>
      <c r="K2655" s="26" t="n"/>
    </row>
    <row r="2656">
      <c r="A2656" s="31" t="n"/>
      <c r="B2656" s="26" t="n"/>
      <c r="C2656" s="26" t="n"/>
      <c r="D2656" s="26" t="n"/>
      <c r="E2656" s="26" t="n"/>
      <c r="F2656" s="27" t="n"/>
      <c r="G2656" s="26" t="n"/>
      <c r="H2656" s="28">
        <f>IFERROR(IF(G2656="","",VLOOKUP(G2656,'Setup - Vehicles'!$A$5:$D$504,4,0)),"")</f>
        <v/>
      </c>
      <c r="I2656" s="32">
        <f>IFERROR(IF(E2656="","",VLOOKUP(E2656,'Setup - Mix Design'!$A$5:$I$504,9,0)),"")</f>
        <v/>
      </c>
      <c r="J2656" s="32">
        <f>IF(OR(F2656="",I2656=""),"",F2656*I2656)</f>
        <v/>
      </c>
      <c r="K2656" s="26" t="n"/>
    </row>
    <row r="2657">
      <c r="A2657" s="31" t="n"/>
      <c r="B2657" s="26" t="n"/>
      <c r="C2657" s="26" t="n"/>
      <c r="D2657" s="26" t="n"/>
      <c r="E2657" s="26" t="n"/>
      <c r="F2657" s="27" t="n"/>
      <c r="G2657" s="26" t="n"/>
      <c r="H2657" s="28">
        <f>IFERROR(IF(G2657="","",VLOOKUP(G2657,'Setup - Vehicles'!$A$5:$D$504,4,0)),"")</f>
        <v/>
      </c>
      <c r="I2657" s="32">
        <f>IFERROR(IF(E2657="","",VLOOKUP(E2657,'Setup - Mix Design'!$A$5:$I$504,9,0)),"")</f>
        <v/>
      </c>
      <c r="J2657" s="32">
        <f>IF(OR(F2657="",I2657=""),"",F2657*I2657)</f>
        <v/>
      </c>
      <c r="K2657" s="26" t="n"/>
    </row>
    <row r="2658">
      <c r="A2658" s="31" t="n"/>
      <c r="B2658" s="26" t="n"/>
      <c r="C2658" s="26" t="n"/>
      <c r="D2658" s="26" t="n"/>
      <c r="E2658" s="26" t="n"/>
      <c r="F2658" s="27" t="n"/>
      <c r="G2658" s="26" t="n"/>
      <c r="H2658" s="28">
        <f>IFERROR(IF(G2658="","",VLOOKUP(G2658,'Setup - Vehicles'!$A$5:$D$504,4,0)),"")</f>
        <v/>
      </c>
      <c r="I2658" s="32">
        <f>IFERROR(IF(E2658="","",VLOOKUP(E2658,'Setup - Mix Design'!$A$5:$I$504,9,0)),"")</f>
        <v/>
      </c>
      <c r="J2658" s="32">
        <f>IF(OR(F2658="",I2658=""),"",F2658*I2658)</f>
        <v/>
      </c>
      <c r="K2658" s="26" t="n"/>
    </row>
    <row r="2659">
      <c r="A2659" s="31" t="n"/>
      <c r="B2659" s="26" t="n"/>
      <c r="C2659" s="26" t="n"/>
      <c r="D2659" s="26" t="n"/>
      <c r="E2659" s="26" t="n"/>
      <c r="F2659" s="27" t="n"/>
      <c r="G2659" s="26" t="n"/>
      <c r="H2659" s="28">
        <f>IFERROR(IF(G2659="","",VLOOKUP(G2659,'Setup - Vehicles'!$A$5:$D$504,4,0)),"")</f>
        <v/>
      </c>
      <c r="I2659" s="32">
        <f>IFERROR(IF(E2659="","",VLOOKUP(E2659,'Setup - Mix Design'!$A$5:$I$504,9,0)),"")</f>
        <v/>
      </c>
      <c r="J2659" s="32">
        <f>IF(OR(F2659="",I2659=""),"",F2659*I2659)</f>
        <v/>
      </c>
      <c r="K2659" s="26" t="n"/>
    </row>
    <row r="2660">
      <c r="A2660" s="31" t="n"/>
      <c r="B2660" s="26" t="n"/>
      <c r="C2660" s="26" t="n"/>
      <c r="D2660" s="26" t="n"/>
      <c r="E2660" s="26" t="n"/>
      <c r="F2660" s="27" t="n"/>
      <c r="G2660" s="26" t="n"/>
      <c r="H2660" s="28">
        <f>IFERROR(IF(G2660="","",VLOOKUP(G2660,'Setup - Vehicles'!$A$5:$D$504,4,0)),"")</f>
        <v/>
      </c>
      <c r="I2660" s="32">
        <f>IFERROR(IF(E2660="","",VLOOKUP(E2660,'Setup - Mix Design'!$A$5:$I$504,9,0)),"")</f>
        <v/>
      </c>
      <c r="J2660" s="32">
        <f>IF(OR(F2660="",I2660=""),"",F2660*I2660)</f>
        <v/>
      </c>
      <c r="K2660" s="26" t="n"/>
    </row>
    <row r="2661">
      <c r="A2661" s="31" t="n"/>
      <c r="B2661" s="26" t="n"/>
      <c r="C2661" s="26" t="n"/>
      <c r="D2661" s="26" t="n"/>
      <c r="E2661" s="26" t="n"/>
      <c r="F2661" s="27" t="n"/>
      <c r="G2661" s="26" t="n"/>
      <c r="H2661" s="28">
        <f>IFERROR(IF(G2661="","",VLOOKUP(G2661,'Setup - Vehicles'!$A$5:$D$504,4,0)),"")</f>
        <v/>
      </c>
      <c r="I2661" s="32">
        <f>IFERROR(IF(E2661="","",VLOOKUP(E2661,'Setup - Mix Design'!$A$5:$I$504,9,0)),"")</f>
        <v/>
      </c>
      <c r="J2661" s="32">
        <f>IF(OR(F2661="",I2661=""),"",F2661*I2661)</f>
        <v/>
      </c>
      <c r="K2661" s="26" t="n"/>
    </row>
    <row r="2662">
      <c r="A2662" s="31" t="n"/>
      <c r="B2662" s="26" t="n"/>
      <c r="C2662" s="26" t="n"/>
      <c r="D2662" s="26" t="n"/>
      <c r="E2662" s="26" t="n"/>
      <c r="F2662" s="27" t="n"/>
      <c r="G2662" s="26" t="n"/>
      <c r="H2662" s="28">
        <f>IFERROR(IF(G2662="","",VLOOKUP(G2662,'Setup - Vehicles'!$A$5:$D$504,4,0)),"")</f>
        <v/>
      </c>
      <c r="I2662" s="32">
        <f>IFERROR(IF(E2662="","",VLOOKUP(E2662,'Setup - Mix Design'!$A$5:$I$504,9,0)),"")</f>
        <v/>
      </c>
      <c r="J2662" s="32">
        <f>IF(OR(F2662="",I2662=""),"",F2662*I2662)</f>
        <v/>
      </c>
      <c r="K2662" s="26" t="n"/>
    </row>
    <row r="2663">
      <c r="A2663" s="31" t="n"/>
      <c r="B2663" s="26" t="n"/>
      <c r="C2663" s="26" t="n"/>
      <c r="D2663" s="26" t="n"/>
      <c r="E2663" s="26" t="n"/>
      <c r="F2663" s="27" t="n"/>
      <c r="G2663" s="26" t="n"/>
      <c r="H2663" s="28">
        <f>IFERROR(IF(G2663="","",VLOOKUP(G2663,'Setup - Vehicles'!$A$5:$D$504,4,0)),"")</f>
        <v/>
      </c>
      <c r="I2663" s="32">
        <f>IFERROR(IF(E2663="","",VLOOKUP(E2663,'Setup - Mix Design'!$A$5:$I$504,9,0)),"")</f>
        <v/>
      </c>
      <c r="J2663" s="32">
        <f>IF(OR(F2663="",I2663=""),"",F2663*I2663)</f>
        <v/>
      </c>
      <c r="K2663" s="26" t="n"/>
    </row>
    <row r="2664">
      <c r="A2664" s="31" t="n"/>
      <c r="B2664" s="26" t="n"/>
      <c r="C2664" s="26" t="n"/>
      <c r="D2664" s="26" t="n"/>
      <c r="E2664" s="26" t="n"/>
      <c r="F2664" s="27" t="n"/>
      <c r="G2664" s="26" t="n"/>
      <c r="H2664" s="28">
        <f>IFERROR(IF(G2664="","",VLOOKUP(G2664,'Setup - Vehicles'!$A$5:$D$504,4,0)),"")</f>
        <v/>
      </c>
      <c r="I2664" s="32">
        <f>IFERROR(IF(E2664="","",VLOOKUP(E2664,'Setup - Mix Design'!$A$5:$I$504,9,0)),"")</f>
        <v/>
      </c>
      <c r="J2664" s="32">
        <f>IF(OR(F2664="",I2664=""),"",F2664*I2664)</f>
        <v/>
      </c>
      <c r="K2664" s="26" t="n"/>
    </row>
    <row r="2665">
      <c r="A2665" s="31" t="n"/>
      <c r="B2665" s="26" t="n"/>
      <c r="C2665" s="26" t="n"/>
      <c r="D2665" s="26" t="n"/>
      <c r="E2665" s="26" t="n"/>
      <c r="F2665" s="27" t="n"/>
      <c r="G2665" s="26" t="n"/>
      <c r="H2665" s="28">
        <f>IFERROR(IF(G2665="","",VLOOKUP(G2665,'Setup - Vehicles'!$A$5:$D$504,4,0)),"")</f>
        <v/>
      </c>
      <c r="I2665" s="32">
        <f>IFERROR(IF(E2665="","",VLOOKUP(E2665,'Setup - Mix Design'!$A$5:$I$504,9,0)),"")</f>
        <v/>
      </c>
      <c r="J2665" s="32">
        <f>IF(OR(F2665="",I2665=""),"",F2665*I2665)</f>
        <v/>
      </c>
      <c r="K2665" s="26" t="n"/>
    </row>
    <row r="2666">
      <c r="A2666" s="31" t="n"/>
      <c r="B2666" s="26" t="n"/>
      <c r="C2666" s="26" t="n"/>
      <c r="D2666" s="26" t="n"/>
      <c r="E2666" s="26" t="n"/>
      <c r="F2666" s="27" t="n"/>
      <c r="G2666" s="26" t="n"/>
      <c r="H2666" s="28">
        <f>IFERROR(IF(G2666="","",VLOOKUP(G2666,'Setup - Vehicles'!$A$5:$D$504,4,0)),"")</f>
        <v/>
      </c>
      <c r="I2666" s="32">
        <f>IFERROR(IF(E2666="","",VLOOKUP(E2666,'Setup - Mix Design'!$A$5:$I$504,9,0)),"")</f>
        <v/>
      </c>
      <c r="J2666" s="32">
        <f>IF(OR(F2666="",I2666=""),"",F2666*I2666)</f>
        <v/>
      </c>
      <c r="K2666" s="26" t="n"/>
    </row>
    <row r="2667">
      <c r="A2667" s="31" t="n"/>
      <c r="B2667" s="26" t="n"/>
      <c r="C2667" s="26" t="n"/>
      <c r="D2667" s="26" t="n"/>
      <c r="E2667" s="26" t="n"/>
      <c r="F2667" s="27" t="n"/>
      <c r="G2667" s="26" t="n"/>
      <c r="H2667" s="28">
        <f>IFERROR(IF(G2667="","",VLOOKUP(G2667,'Setup - Vehicles'!$A$5:$D$504,4,0)),"")</f>
        <v/>
      </c>
      <c r="I2667" s="32">
        <f>IFERROR(IF(E2667="","",VLOOKUP(E2667,'Setup - Mix Design'!$A$5:$I$504,9,0)),"")</f>
        <v/>
      </c>
      <c r="J2667" s="32">
        <f>IF(OR(F2667="",I2667=""),"",F2667*I2667)</f>
        <v/>
      </c>
      <c r="K2667" s="26" t="n"/>
    </row>
    <row r="2668">
      <c r="A2668" s="31" t="n"/>
      <c r="B2668" s="26" t="n"/>
      <c r="C2668" s="26" t="n"/>
      <c r="D2668" s="26" t="n"/>
      <c r="E2668" s="26" t="n"/>
      <c r="F2668" s="27" t="n"/>
      <c r="G2668" s="26" t="n"/>
      <c r="H2668" s="28">
        <f>IFERROR(IF(G2668="","",VLOOKUP(G2668,'Setup - Vehicles'!$A$5:$D$504,4,0)),"")</f>
        <v/>
      </c>
      <c r="I2668" s="32">
        <f>IFERROR(IF(E2668="","",VLOOKUP(E2668,'Setup - Mix Design'!$A$5:$I$504,9,0)),"")</f>
        <v/>
      </c>
      <c r="J2668" s="32">
        <f>IF(OR(F2668="",I2668=""),"",F2668*I2668)</f>
        <v/>
      </c>
      <c r="K2668" s="26" t="n"/>
    </row>
    <row r="2669">
      <c r="A2669" s="31" t="n"/>
      <c r="B2669" s="26" t="n"/>
      <c r="C2669" s="26" t="n"/>
      <c r="D2669" s="26" t="n"/>
      <c r="E2669" s="26" t="n"/>
      <c r="F2669" s="27" t="n"/>
      <c r="G2669" s="26" t="n"/>
      <c r="H2669" s="28">
        <f>IFERROR(IF(G2669="","",VLOOKUP(G2669,'Setup - Vehicles'!$A$5:$D$504,4,0)),"")</f>
        <v/>
      </c>
      <c r="I2669" s="32">
        <f>IFERROR(IF(E2669="","",VLOOKUP(E2669,'Setup - Mix Design'!$A$5:$I$504,9,0)),"")</f>
        <v/>
      </c>
      <c r="J2669" s="32">
        <f>IF(OR(F2669="",I2669=""),"",F2669*I2669)</f>
        <v/>
      </c>
      <c r="K2669" s="26" t="n"/>
    </row>
    <row r="2670">
      <c r="A2670" s="31" t="n"/>
      <c r="B2670" s="26" t="n"/>
      <c r="C2670" s="26" t="n"/>
      <c r="D2670" s="26" t="n"/>
      <c r="E2670" s="26" t="n"/>
      <c r="F2670" s="27" t="n"/>
      <c r="G2670" s="26" t="n"/>
      <c r="H2670" s="28">
        <f>IFERROR(IF(G2670="","",VLOOKUP(G2670,'Setup - Vehicles'!$A$5:$D$504,4,0)),"")</f>
        <v/>
      </c>
      <c r="I2670" s="32">
        <f>IFERROR(IF(E2670="","",VLOOKUP(E2670,'Setup - Mix Design'!$A$5:$I$504,9,0)),"")</f>
        <v/>
      </c>
      <c r="J2670" s="32">
        <f>IF(OR(F2670="",I2670=""),"",F2670*I2670)</f>
        <v/>
      </c>
      <c r="K2670" s="26" t="n"/>
    </row>
    <row r="2671">
      <c r="A2671" s="31" t="n"/>
      <c r="B2671" s="26" t="n"/>
      <c r="C2671" s="26" t="n"/>
      <c r="D2671" s="26" t="n"/>
      <c r="E2671" s="26" t="n"/>
      <c r="F2671" s="27" t="n"/>
      <c r="G2671" s="26" t="n"/>
      <c r="H2671" s="28">
        <f>IFERROR(IF(G2671="","",VLOOKUP(G2671,'Setup - Vehicles'!$A$5:$D$504,4,0)),"")</f>
        <v/>
      </c>
      <c r="I2671" s="32">
        <f>IFERROR(IF(E2671="","",VLOOKUP(E2671,'Setup - Mix Design'!$A$5:$I$504,9,0)),"")</f>
        <v/>
      </c>
      <c r="J2671" s="32">
        <f>IF(OR(F2671="",I2671=""),"",F2671*I2671)</f>
        <v/>
      </c>
      <c r="K2671" s="26" t="n"/>
    </row>
    <row r="2672">
      <c r="A2672" s="31" t="n"/>
      <c r="B2672" s="26" t="n"/>
      <c r="C2672" s="26" t="n"/>
      <c r="D2672" s="26" t="n"/>
      <c r="E2672" s="26" t="n"/>
      <c r="F2672" s="27" t="n"/>
      <c r="G2672" s="26" t="n"/>
      <c r="H2672" s="28">
        <f>IFERROR(IF(G2672="","",VLOOKUP(G2672,'Setup - Vehicles'!$A$5:$D$504,4,0)),"")</f>
        <v/>
      </c>
      <c r="I2672" s="32">
        <f>IFERROR(IF(E2672="","",VLOOKUP(E2672,'Setup - Mix Design'!$A$5:$I$504,9,0)),"")</f>
        <v/>
      </c>
      <c r="J2672" s="32">
        <f>IF(OR(F2672="",I2672=""),"",F2672*I2672)</f>
        <v/>
      </c>
      <c r="K2672" s="26" t="n"/>
    </row>
    <row r="2673">
      <c r="A2673" s="31" t="n"/>
      <c r="B2673" s="26" t="n"/>
      <c r="C2673" s="26" t="n"/>
      <c r="D2673" s="26" t="n"/>
      <c r="E2673" s="26" t="n"/>
      <c r="F2673" s="27" t="n"/>
      <c r="G2673" s="26" t="n"/>
      <c r="H2673" s="28">
        <f>IFERROR(IF(G2673="","",VLOOKUP(G2673,'Setup - Vehicles'!$A$5:$D$504,4,0)),"")</f>
        <v/>
      </c>
      <c r="I2673" s="32">
        <f>IFERROR(IF(E2673="","",VLOOKUP(E2673,'Setup - Mix Design'!$A$5:$I$504,9,0)),"")</f>
        <v/>
      </c>
      <c r="J2673" s="32">
        <f>IF(OR(F2673="",I2673=""),"",F2673*I2673)</f>
        <v/>
      </c>
      <c r="K2673" s="26" t="n"/>
    </row>
    <row r="2674">
      <c r="A2674" s="31" t="n"/>
      <c r="B2674" s="26" t="n"/>
      <c r="C2674" s="26" t="n"/>
      <c r="D2674" s="26" t="n"/>
      <c r="E2674" s="26" t="n"/>
      <c r="F2674" s="27" t="n"/>
      <c r="G2674" s="26" t="n"/>
      <c r="H2674" s="28">
        <f>IFERROR(IF(G2674="","",VLOOKUP(G2674,'Setup - Vehicles'!$A$5:$D$504,4,0)),"")</f>
        <v/>
      </c>
      <c r="I2674" s="32">
        <f>IFERROR(IF(E2674="","",VLOOKUP(E2674,'Setup - Mix Design'!$A$5:$I$504,9,0)),"")</f>
        <v/>
      </c>
      <c r="J2674" s="32">
        <f>IF(OR(F2674="",I2674=""),"",F2674*I2674)</f>
        <v/>
      </c>
      <c r="K2674" s="26" t="n"/>
    </row>
    <row r="2675">
      <c r="A2675" s="31" t="n"/>
      <c r="B2675" s="26" t="n"/>
      <c r="C2675" s="26" t="n"/>
      <c r="D2675" s="26" t="n"/>
      <c r="E2675" s="26" t="n"/>
      <c r="F2675" s="27" t="n"/>
      <c r="G2675" s="26" t="n"/>
      <c r="H2675" s="28">
        <f>IFERROR(IF(G2675="","",VLOOKUP(G2675,'Setup - Vehicles'!$A$5:$D$504,4,0)),"")</f>
        <v/>
      </c>
      <c r="I2675" s="32">
        <f>IFERROR(IF(E2675="","",VLOOKUP(E2675,'Setup - Mix Design'!$A$5:$I$504,9,0)),"")</f>
        <v/>
      </c>
      <c r="J2675" s="32">
        <f>IF(OR(F2675="",I2675=""),"",F2675*I2675)</f>
        <v/>
      </c>
      <c r="K2675" s="26" t="n"/>
    </row>
    <row r="2676">
      <c r="A2676" s="31" t="n"/>
      <c r="B2676" s="26" t="n"/>
      <c r="C2676" s="26" t="n"/>
      <c r="D2676" s="26" t="n"/>
      <c r="E2676" s="26" t="n"/>
      <c r="F2676" s="27" t="n"/>
      <c r="G2676" s="26" t="n"/>
      <c r="H2676" s="28">
        <f>IFERROR(IF(G2676="","",VLOOKUP(G2676,'Setup - Vehicles'!$A$5:$D$504,4,0)),"")</f>
        <v/>
      </c>
      <c r="I2676" s="32">
        <f>IFERROR(IF(E2676="","",VLOOKUP(E2676,'Setup - Mix Design'!$A$5:$I$504,9,0)),"")</f>
        <v/>
      </c>
      <c r="J2676" s="32">
        <f>IF(OR(F2676="",I2676=""),"",F2676*I2676)</f>
        <v/>
      </c>
      <c r="K2676" s="26" t="n"/>
    </row>
    <row r="2677">
      <c r="A2677" s="31" t="n"/>
      <c r="B2677" s="26" t="n"/>
      <c r="C2677" s="26" t="n"/>
      <c r="D2677" s="26" t="n"/>
      <c r="E2677" s="26" t="n"/>
      <c r="F2677" s="27" t="n"/>
      <c r="G2677" s="26" t="n"/>
      <c r="H2677" s="28">
        <f>IFERROR(IF(G2677="","",VLOOKUP(G2677,'Setup - Vehicles'!$A$5:$D$504,4,0)),"")</f>
        <v/>
      </c>
      <c r="I2677" s="32">
        <f>IFERROR(IF(E2677="","",VLOOKUP(E2677,'Setup - Mix Design'!$A$5:$I$504,9,0)),"")</f>
        <v/>
      </c>
      <c r="J2677" s="32">
        <f>IF(OR(F2677="",I2677=""),"",F2677*I2677)</f>
        <v/>
      </c>
      <c r="K2677" s="26" t="n"/>
    </row>
    <row r="2678">
      <c r="A2678" s="31" t="n"/>
      <c r="B2678" s="26" t="n"/>
      <c r="C2678" s="26" t="n"/>
      <c r="D2678" s="26" t="n"/>
      <c r="E2678" s="26" t="n"/>
      <c r="F2678" s="27" t="n"/>
      <c r="G2678" s="26" t="n"/>
      <c r="H2678" s="28">
        <f>IFERROR(IF(G2678="","",VLOOKUP(G2678,'Setup - Vehicles'!$A$5:$D$504,4,0)),"")</f>
        <v/>
      </c>
      <c r="I2678" s="32">
        <f>IFERROR(IF(E2678="","",VLOOKUP(E2678,'Setup - Mix Design'!$A$5:$I$504,9,0)),"")</f>
        <v/>
      </c>
      <c r="J2678" s="32">
        <f>IF(OR(F2678="",I2678=""),"",F2678*I2678)</f>
        <v/>
      </c>
      <c r="K2678" s="26" t="n"/>
    </row>
    <row r="2679">
      <c r="A2679" s="31" t="n"/>
      <c r="B2679" s="26" t="n"/>
      <c r="C2679" s="26" t="n"/>
      <c r="D2679" s="26" t="n"/>
      <c r="E2679" s="26" t="n"/>
      <c r="F2679" s="27" t="n"/>
      <c r="G2679" s="26" t="n"/>
      <c r="H2679" s="28">
        <f>IFERROR(IF(G2679="","",VLOOKUP(G2679,'Setup - Vehicles'!$A$5:$D$504,4,0)),"")</f>
        <v/>
      </c>
      <c r="I2679" s="32">
        <f>IFERROR(IF(E2679="","",VLOOKUP(E2679,'Setup - Mix Design'!$A$5:$I$504,9,0)),"")</f>
        <v/>
      </c>
      <c r="J2679" s="32">
        <f>IF(OR(F2679="",I2679=""),"",F2679*I2679)</f>
        <v/>
      </c>
      <c r="K2679" s="26" t="n"/>
    </row>
    <row r="2680">
      <c r="A2680" s="31" t="n"/>
      <c r="B2680" s="26" t="n"/>
      <c r="C2680" s="26" t="n"/>
      <c r="D2680" s="26" t="n"/>
      <c r="E2680" s="26" t="n"/>
      <c r="F2680" s="27" t="n"/>
      <c r="G2680" s="26" t="n"/>
      <c r="H2680" s="28">
        <f>IFERROR(IF(G2680="","",VLOOKUP(G2680,'Setup - Vehicles'!$A$5:$D$504,4,0)),"")</f>
        <v/>
      </c>
      <c r="I2680" s="32">
        <f>IFERROR(IF(E2680="","",VLOOKUP(E2680,'Setup - Mix Design'!$A$5:$I$504,9,0)),"")</f>
        <v/>
      </c>
      <c r="J2680" s="32">
        <f>IF(OR(F2680="",I2680=""),"",F2680*I2680)</f>
        <v/>
      </c>
      <c r="K2680" s="26" t="n"/>
    </row>
    <row r="2681">
      <c r="A2681" s="31" t="n"/>
      <c r="B2681" s="26" t="n"/>
      <c r="C2681" s="26" t="n"/>
      <c r="D2681" s="26" t="n"/>
      <c r="E2681" s="26" t="n"/>
      <c r="F2681" s="27" t="n"/>
      <c r="G2681" s="26" t="n"/>
      <c r="H2681" s="28">
        <f>IFERROR(IF(G2681="","",VLOOKUP(G2681,'Setup - Vehicles'!$A$5:$D$504,4,0)),"")</f>
        <v/>
      </c>
      <c r="I2681" s="32">
        <f>IFERROR(IF(E2681="","",VLOOKUP(E2681,'Setup - Mix Design'!$A$5:$I$504,9,0)),"")</f>
        <v/>
      </c>
      <c r="J2681" s="32">
        <f>IF(OR(F2681="",I2681=""),"",F2681*I2681)</f>
        <v/>
      </c>
      <c r="K2681" s="26" t="n"/>
    </row>
    <row r="2682">
      <c r="A2682" s="31" t="n"/>
      <c r="B2682" s="26" t="n"/>
      <c r="C2682" s="26" t="n"/>
      <c r="D2682" s="26" t="n"/>
      <c r="E2682" s="26" t="n"/>
      <c r="F2682" s="27" t="n"/>
      <c r="G2682" s="26" t="n"/>
      <c r="H2682" s="28">
        <f>IFERROR(IF(G2682="","",VLOOKUP(G2682,'Setup - Vehicles'!$A$5:$D$504,4,0)),"")</f>
        <v/>
      </c>
      <c r="I2682" s="32">
        <f>IFERROR(IF(E2682="","",VLOOKUP(E2682,'Setup - Mix Design'!$A$5:$I$504,9,0)),"")</f>
        <v/>
      </c>
      <c r="J2682" s="32">
        <f>IF(OR(F2682="",I2682=""),"",F2682*I2682)</f>
        <v/>
      </c>
      <c r="K2682" s="26" t="n"/>
    </row>
    <row r="2683">
      <c r="A2683" s="31" t="n"/>
      <c r="B2683" s="26" t="n"/>
      <c r="C2683" s="26" t="n"/>
      <c r="D2683" s="26" t="n"/>
      <c r="E2683" s="26" t="n"/>
      <c r="F2683" s="27" t="n"/>
      <c r="G2683" s="26" t="n"/>
      <c r="H2683" s="28">
        <f>IFERROR(IF(G2683="","",VLOOKUP(G2683,'Setup - Vehicles'!$A$5:$D$504,4,0)),"")</f>
        <v/>
      </c>
      <c r="I2683" s="32">
        <f>IFERROR(IF(E2683="","",VLOOKUP(E2683,'Setup - Mix Design'!$A$5:$I$504,9,0)),"")</f>
        <v/>
      </c>
      <c r="J2683" s="32">
        <f>IF(OR(F2683="",I2683=""),"",F2683*I2683)</f>
        <v/>
      </c>
      <c r="K2683" s="26" t="n"/>
    </row>
    <row r="2684">
      <c r="A2684" s="31" t="n"/>
      <c r="B2684" s="26" t="n"/>
      <c r="C2684" s="26" t="n"/>
      <c r="D2684" s="26" t="n"/>
      <c r="E2684" s="26" t="n"/>
      <c r="F2684" s="27" t="n"/>
      <c r="G2684" s="26" t="n"/>
      <c r="H2684" s="28">
        <f>IFERROR(IF(G2684="","",VLOOKUP(G2684,'Setup - Vehicles'!$A$5:$D$504,4,0)),"")</f>
        <v/>
      </c>
      <c r="I2684" s="32">
        <f>IFERROR(IF(E2684="","",VLOOKUP(E2684,'Setup - Mix Design'!$A$5:$I$504,9,0)),"")</f>
        <v/>
      </c>
      <c r="J2684" s="32">
        <f>IF(OR(F2684="",I2684=""),"",F2684*I2684)</f>
        <v/>
      </c>
      <c r="K2684" s="26" t="n"/>
    </row>
    <row r="2685">
      <c r="A2685" s="31" t="n"/>
      <c r="B2685" s="26" t="n"/>
      <c r="C2685" s="26" t="n"/>
      <c r="D2685" s="26" t="n"/>
      <c r="E2685" s="26" t="n"/>
      <c r="F2685" s="27" t="n"/>
      <c r="G2685" s="26" t="n"/>
      <c r="H2685" s="28">
        <f>IFERROR(IF(G2685="","",VLOOKUP(G2685,'Setup - Vehicles'!$A$5:$D$504,4,0)),"")</f>
        <v/>
      </c>
      <c r="I2685" s="32">
        <f>IFERROR(IF(E2685="","",VLOOKUP(E2685,'Setup - Mix Design'!$A$5:$I$504,9,0)),"")</f>
        <v/>
      </c>
      <c r="J2685" s="32">
        <f>IF(OR(F2685="",I2685=""),"",F2685*I2685)</f>
        <v/>
      </c>
      <c r="K2685" s="26" t="n"/>
    </row>
    <row r="2686">
      <c r="A2686" s="31" t="n"/>
      <c r="B2686" s="26" t="n"/>
      <c r="C2686" s="26" t="n"/>
      <c r="D2686" s="26" t="n"/>
      <c r="E2686" s="26" t="n"/>
      <c r="F2686" s="27" t="n"/>
      <c r="G2686" s="26" t="n"/>
      <c r="H2686" s="28">
        <f>IFERROR(IF(G2686="","",VLOOKUP(G2686,'Setup - Vehicles'!$A$5:$D$504,4,0)),"")</f>
        <v/>
      </c>
      <c r="I2686" s="32">
        <f>IFERROR(IF(E2686="","",VLOOKUP(E2686,'Setup - Mix Design'!$A$5:$I$504,9,0)),"")</f>
        <v/>
      </c>
      <c r="J2686" s="32">
        <f>IF(OR(F2686="",I2686=""),"",F2686*I2686)</f>
        <v/>
      </c>
      <c r="K2686" s="26" t="n"/>
    </row>
    <row r="2687">
      <c r="A2687" s="31" t="n"/>
      <c r="B2687" s="26" t="n"/>
      <c r="C2687" s="26" t="n"/>
      <c r="D2687" s="26" t="n"/>
      <c r="E2687" s="26" t="n"/>
      <c r="F2687" s="27" t="n"/>
      <c r="G2687" s="26" t="n"/>
      <c r="H2687" s="28">
        <f>IFERROR(IF(G2687="","",VLOOKUP(G2687,'Setup - Vehicles'!$A$5:$D$504,4,0)),"")</f>
        <v/>
      </c>
      <c r="I2687" s="32">
        <f>IFERROR(IF(E2687="","",VLOOKUP(E2687,'Setup - Mix Design'!$A$5:$I$504,9,0)),"")</f>
        <v/>
      </c>
      <c r="J2687" s="32">
        <f>IF(OR(F2687="",I2687=""),"",F2687*I2687)</f>
        <v/>
      </c>
      <c r="K2687" s="26" t="n"/>
    </row>
    <row r="2688">
      <c r="A2688" s="31" t="n"/>
      <c r="B2688" s="26" t="n"/>
      <c r="C2688" s="26" t="n"/>
      <c r="D2688" s="26" t="n"/>
      <c r="E2688" s="26" t="n"/>
      <c r="F2688" s="27" t="n"/>
      <c r="G2688" s="26" t="n"/>
      <c r="H2688" s="28">
        <f>IFERROR(IF(G2688="","",VLOOKUP(G2688,'Setup - Vehicles'!$A$5:$D$504,4,0)),"")</f>
        <v/>
      </c>
      <c r="I2688" s="32">
        <f>IFERROR(IF(E2688="","",VLOOKUP(E2688,'Setup - Mix Design'!$A$5:$I$504,9,0)),"")</f>
        <v/>
      </c>
      <c r="J2688" s="32">
        <f>IF(OR(F2688="",I2688=""),"",F2688*I2688)</f>
        <v/>
      </c>
      <c r="K2688" s="26" t="n"/>
    </row>
    <row r="2689">
      <c r="A2689" s="31" t="n"/>
      <c r="B2689" s="26" t="n"/>
      <c r="C2689" s="26" t="n"/>
      <c r="D2689" s="26" t="n"/>
      <c r="E2689" s="26" t="n"/>
      <c r="F2689" s="27" t="n"/>
      <c r="G2689" s="26" t="n"/>
      <c r="H2689" s="28">
        <f>IFERROR(IF(G2689="","",VLOOKUP(G2689,'Setup - Vehicles'!$A$5:$D$504,4,0)),"")</f>
        <v/>
      </c>
      <c r="I2689" s="32">
        <f>IFERROR(IF(E2689="","",VLOOKUP(E2689,'Setup - Mix Design'!$A$5:$I$504,9,0)),"")</f>
        <v/>
      </c>
      <c r="J2689" s="32">
        <f>IF(OR(F2689="",I2689=""),"",F2689*I2689)</f>
        <v/>
      </c>
      <c r="K2689" s="26" t="n"/>
    </row>
    <row r="2690">
      <c r="A2690" s="31" t="n"/>
      <c r="B2690" s="26" t="n"/>
      <c r="C2690" s="26" t="n"/>
      <c r="D2690" s="26" t="n"/>
      <c r="E2690" s="26" t="n"/>
      <c r="F2690" s="27" t="n"/>
      <c r="G2690" s="26" t="n"/>
      <c r="H2690" s="28">
        <f>IFERROR(IF(G2690="","",VLOOKUP(G2690,'Setup - Vehicles'!$A$5:$D$504,4,0)),"")</f>
        <v/>
      </c>
      <c r="I2690" s="32">
        <f>IFERROR(IF(E2690="","",VLOOKUP(E2690,'Setup - Mix Design'!$A$5:$I$504,9,0)),"")</f>
        <v/>
      </c>
      <c r="J2690" s="32">
        <f>IF(OR(F2690="",I2690=""),"",F2690*I2690)</f>
        <v/>
      </c>
      <c r="K2690" s="26" t="n"/>
    </row>
    <row r="2691">
      <c r="A2691" s="31" t="n"/>
      <c r="B2691" s="26" t="n"/>
      <c r="C2691" s="26" t="n"/>
      <c r="D2691" s="26" t="n"/>
      <c r="E2691" s="26" t="n"/>
      <c r="F2691" s="27" t="n"/>
      <c r="G2691" s="26" t="n"/>
      <c r="H2691" s="28">
        <f>IFERROR(IF(G2691="","",VLOOKUP(G2691,'Setup - Vehicles'!$A$5:$D$504,4,0)),"")</f>
        <v/>
      </c>
      <c r="I2691" s="32">
        <f>IFERROR(IF(E2691="","",VLOOKUP(E2691,'Setup - Mix Design'!$A$5:$I$504,9,0)),"")</f>
        <v/>
      </c>
      <c r="J2691" s="32">
        <f>IF(OR(F2691="",I2691=""),"",F2691*I2691)</f>
        <v/>
      </c>
      <c r="K2691" s="26" t="n"/>
    </row>
    <row r="2692">
      <c r="A2692" s="31" t="n"/>
      <c r="B2692" s="26" t="n"/>
      <c r="C2692" s="26" t="n"/>
      <c r="D2692" s="26" t="n"/>
      <c r="E2692" s="26" t="n"/>
      <c r="F2692" s="27" t="n"/>
      <c r="G2692" s="26" t="n"/>
      <c r="H2692" s="28">
        <f>IFERROR(IF(G2692="","",VLOOKUP(G2692,'Setup - Vehicles'!$A$5:$D$504,4,0)),"")</f>
        <v/>
      </c>
      <c r="I2692" s="32">
        <f>IFERROR(IF(E2692="","",VLOOKUP(E2692,'Setup - Mix Design'!$A$5:$I$504,9,0)),"")</f>
        <v/>
      </c>
      <c r="J2692" s="32">
        <f>IF(OR(F2692="",I2692=""),"",F2692*I2692)</f>
        <v/>
      </c>
      <c r="K2692" s="26" t="n"/>
    </row>
    <row r="2693">
      <c r="A2693" s="31" t="n"/>
      <c r="B2693" s="26" t="n"/>
      <c r="C2693" s="26" t="n"/>
      <c r="D2693" s="26" t="n"/>
      <c r="E2693" s="26" t="n"/>
      <c r="F2693" s="27" t="n"/>
      <c r="G2693" s="26" t="n"/>
      <c r="H2693" s="28">
        <f>IFERROR(IF(G2693="","",VLOOKUP(G2693,'Setup - Vehicles'!$A$5:$D$504,4,0)),"")</f>
        <v/>
      </c>
      <c r="I2693" s="32">
        <f>IFERROR(IF(E2693="","",VLOOKUP(E2693,'Setup - Mix Design'!$A$5:$I$504,9,0)),"")</f>
        <v/>
      </c>
      <c r="J2693" s="32">
        <f>IF(OR(F2693="",I2693=""),"",F2693*I2693)</f>
        <v/>
      </c>
      <c r="K2693" s="26" t="n"/>
    </row>
    <row r="2694">
      <c r="A2694" s="31" t="n"/>
      <c r="B2694" s="26" t="n"/>
      <c r="C2694" s="26" t="n"/>
      <c r="D2694" s="26" t="n"/>
      <c r="E2694" s="26" t="n"/>
      <c r="F2694" s="27" t="n"/>
      <c r="G2694" s="26" t="n"/>
      <c r="H2694" s="28">
        <f>IFERROR(IF(G2694="","",VLOOKUP(G2694,'Setup - Vehicles'!$A$5:$D$504,4,0)),"")</f>
        <v/>
      </c>
      <c r="I2694" s="32">
        <f>IFERROR(IF(E2694="","",VLOOKUP(E2694,'Setup - Mix Design'!$A$5:$I$504,9,0)),"")</f>
        <v/>
      </c>
      <c r="J2694" s="32">
        <f>IF(OR(F2694="",I2694=""),"",F2694*I2694)</f>
        <v/>
      </c>
      <c r="K2694" s="26" t="n"/>
    </row>
    <row r="2695">
      <c r="A2695" s="31" t="n"/>
      <c r="B2695" s="26" t="n"/>
      <c r="C2695" s="26" t="n"/>
      <c r="D2695" s="26" t="n"/>
      <c r="E2695" s="26" t="n"/>
      <c r="F2695" s="27" t="n"/>
      <c r="G2695" s="26" t="n"/>
      <c r="H2695" s="28">
        <f>IFERROR(IF(G2695="","",VLOOKUP(G2695,'Setup - Vehicles'!$A$5:$D$504,4,0)),"")</f>
        <v/>
      </c>
      <c r="I2695" s="32">
        <f>IFERROR(IF(E2695="","",VLOOKUP(E2695,'Setup - Mix Design'!$A$5:$I$504,9,0)),"")</f>
        <v/>
      </c>
      <c r="J2695" s="32">
        <f>IF(OR(F2695="",I2695=""),"",F2695*I2695)</f>
        <v/>
      </c>
      <c r="K2695" s="26" t="n"/>
    </row>
    <row r="2696">
      <c r="A2696" s="31" t="n"/>
      <c r="B2696" s="26" t="n"/>
      <c r="C2696" s="26" t="n"/>
      <c r="D2696" s="26" t="n"/>
      <c r="E2696" s="26" t="n"/>
      <c r="F2696" s="27" t="n"/>
      <c r="G2696" s="26" t="n"/>
      <c r="H2696" s="28">
        <f>IFERROR(IF(G2696="","",VLOOKUP(G2696,'Setup - Vehicles'!$A$5:$D$504,4,0)),"")</f>
        <v/>
      </c>
      <c r="I2696" s="32">
        <f>IFERROR(IF(E2696="","",VLOOKUP(E2696,'Setup - Mix Design'!$A$5:$I$504,9,0)),"")</f>
        <v/>
      </c>
      <c r="J2696" s="32">
        <f>IF(OR(F2696="",I2696=""),"",F2696*I2696)</f>
        <v/>
      </c>
      <c r="K2696" s="26" t="n"/>
    </row>
    <row r="2697">
      <c r="A2697" s="31" t="n"/>
      <c r="B2697" s="26" t="n"/>
      <c r="C2697" s="26" t="n"/>
      <c r="D2697" s="26" t="n"/>
      <c r="E2697" s="26" t="n"/>
      <c r="F2697" s="27" t="n"/>
      <c r="G2697" s="26" t="n"/>
      <c r="H2697" s="28">
        <f>IFERROR(IF(G2697="","",VLOOKUP(G2697,'Setup - Vehicles'!$A$5:$D$504,4,0)),"")</f>
        <v/>
      </c>
      <c r="I2697" s="32">
        <f>IFERROR(IF(E2697="","",VLOOKUP(E2697,'Setup - Mix Design'!$A$5:$I$504,9,0)),"")</f>
        <v/>
      </c>
      <c r="J2697" s="32">
        <f>IF(OR(F2697="",I2697=""),"",F2697*I2697)</f>
        <v/>
      </c>
      <c r="K2697" s="26" t="n"/>
    </row>
    <row r="2698">
      <c r="A2698" s="31" t="n"/>
      <c r="B2698" s="26" t="n"/>
      <c r="C2698" s="26" t="n"/>
      <c r="D2698" s="26" t="n"/>
      <c r="E2698" s="26" t="n"/>
      <c r="F2698" s="27" t="n"/>
      <c r="G2698" s="26" t="n"/>
      <c r="H2698" s="28">
        <f>IFERROR(IF(G2698="","",VLOOKUP(G2698,'Setup - Vehicles'!$A$5:$D$504,4,0)),"")</f>
        <v/>
      </c>
      <c r="I2698" s="32">
        <f>IFERROR(IF(E2698="","",VLOOKUP(E2698,'Setup - Mix Design'!$A$5:$I$504,9,0)),"")</f>
        <v/>
      </c>
      <c r="J2698" s="32">
        <f>IF(OR(F2698="",I2698=""),"",F2698*I2698)</f>
        <v/>
      </c>
      <c r="K2698" s="26" t="n"/>
    </row>
    <row r="2699">
      <c r="A2699" s="31" t="n"/>
      <c r="B2699" s="26" t="n"/>
      <c r="C2699" s="26" t="n"/>
      <c r="D2699" s="26" t="n"/>
      <c r="E2699" s="26" t="n"/>
      <c r="F2699" s="27" t="n"/>
      <c r="G2699" s="26" t="n"/>
      <c r="H2699" s="28">
        <f>IFERROR(IF(G2699="","",VLOOKUP(G2699,'Setup - Vehicles'!$A$5:$D$504,4,0)),"")</f>
        <v/>
      </c>
      <c r="I2699" s="32">
        <f>IFERROR(IF(E2699="","",VLOOKUP(E2699,'Setup - Mix Design'!$A$5:$I$504,9,0)),"")</f>
        <v/>
      </c>
      <c r="J2699" s="32">
        <f>IF(OR(F2699="",I2699=""),"",F2699*I2699)</f>
        <v/>
      </c>
      <c r="K2699" s="26" t="n"/>
    </row>
    <row r="2700">
      <c r="A2700" s="31" t="n"/>
      <c r="B2700" s="26" t="n"/>
      <c r="C2700" s="26" t="n"/>
      <c r="D2700" s="26" t="n"/>
      <c r="E2700" s="26" t="n"/>
      <c r="F2700" s="27" t="n"/>
      <c r="G2700" s="26" t="n"/>
      <c r="H2700" s="28">
        <f>IFERROR(IF(G2700="","",VLOOKUP(G2700,'Setup - Vehicles'!$A$5:$D$504,4,0)),"")</f>
        <v/>
      </c>
      <c r="I2700" s="32">
        <f>IFERROR(IF(E2700="","",VLOOKUP(E2700,'Setup - Mix Design'!$A$5:$I$504,9,0)),"")</f>
        <v/>
      </c>
      <c r="J2700" s="32">
        <f>IF(OR(F2700="",I2700=""),"",F2700*I2700)</f>
        <v/>
      </c>
      <c r="K2700" s="26" t="n"/>
    </row>
    <row r="2701">
      <c r="A2701" s="31" t="n"/>
      <c r="B2701" s="26" t="n"/>
      <c r="C2701" s="26" t="n"/>
      <c r="D2701" s="26" t="n"/>
      <c r="E2701" s="26" t="n"/>
      <c r="F2701" s="27" t="n"/>
      <c r="G2701" s="26" t="n"/>
      <c r="H2701" s="28">
        <f>IFERROR(IF(G2701="","",VLOOKUP(G2701,'Setup - Vehicles'!$A$5:$D$504,4,0)),"")</f>
        <v/>
      </c>
      <c r="I2701" s="32">
        <f>IFERROR(IF(E2701="","",VLOOKUP(E2701,'Setup - Mix Design'!$A$5:$I$504,9,0)),"")</f>
        <v/>
      </c>
      <c r="J2701" s="32">
        <f>IF(OR(F2701="",I2701=""),"",F2701*I2701)</f>
        <v/>
      </c>
      <c r="K2701" s="26" t="n"/>
    </row>
    <row r="2702">
      <c r="A2702" s="31" t="n"/>
      <c r="B2702" s="26" t="n"/>
      <c r="C2702" s="26" t="n"/>
      <c r="D2702" s="26" t="n"/>
      <c r="E2702" s="26" t="n"/>
      <c r="F2702" s="27" t="n"/>
      <c r="G2702" s="26" t="n"/>
      <c r="H2702" s="28">
        <f>IFERROR(IF(G2702="","",VLOOKUP(G2702,'Setup - Vehicles'!$A$5:$D$504,4,0)),"")</f>
        <v/>
      </c>
      <c r="I2702" s="32">
        <f>IFERROR(IF(E2702="","",VLOOKUP(E2702,'Setup - Mix Design'!$A$5:$I$504,9,0)),"")</f>
        <v/>
      </c>
      <c r="J2702" s="32">
        <f>IF(OR(F2702="",I2702=""),"",F2702*I2702)</f>
        <v/>
      </c>
      <c r="K2702" s="26" t="n"/>
    </row>
    <row r="2703">
      <c r="A2703" s="31" t="n"/>
      <c r="B2703" s="26" t="n"/>
      <c r="C2703" s="26" t="n"/>
      <c r="D2703" s="26" t="n"/>
      <c r="E2703" s="26" t="n"/>
      <c r="F2703" s="27" t="n"/>
      <c r="G2703" s="26" t="n"/>
      <c r="H2703" s="28">
        <f>IFERROR(IF(G2703="","",VLOOKUP(G2703,'Setup - Vehicles'!$A$5:$D$504,4,0)),"")</f>
        <v/>
      </c>
      <c r="I2703" s="32">
        <f>IFERROR(IF(E2703="","",VLOOKUP(E2703,'Setup - Mix Design'!$A$5:$I$504,9,0)),"")</f>
        <v/>
      </c>
      <c r="J2703" s="32">
        <f>IF(OR(F2703="",I2703=""),"",F2703*I2703)</f>
        <v/>
      </c>
      <c r="K2703" s="26" t="n"/>
    </row>
    <row r="2704">
      <c r="A2704" s="31" t="n"/>
      <c r="B2704" s="26" t="n"/>
      <c r="C2704" s="26" t="n"/>
      <c r="D2704" s="26" t="n"/>
      <c r="E2704" s="26" t="n"/>
      <c r="F2704" s="27" t="n"/>
      <c r="G2704" s="26" t="n"/>
      <c r="H2704" s="28">
        <f>IFERROR(IF(G2704="","",VLOOKUP(G2704,'Setup - Vehicles'!$A$5:$D$504,4,0)),"")</f>
        <v/>
      </c>
      <c r="I2704" s="32">
        <f>IFERROR(IF(E2704="","",VLOOKUP(E2704,'Setup - Mix Design'!$A$5:$I$504,9,0)),"")</f>
        <v/>
      </c>
      <c r="J2704" s="32">
        <f>IF(OR(F2704="",I2704=""),"",F2704*I2704)</f>
        <v/>
      </c>
      <c r="K2704" s="26" t="n"/>
    </row>
    <row r="2705">
      <c r="A2705" s="31" t="n"/>
      <c r="B2705" s="26" t="n"/>
      <c r="C2705" s="26" t="n"/>
      <c r="D2705" s="26" t="n"/>
      <c r="E2705" s="26" t="n"/>
      <c r="F2705" s="27" t="n"/>
      <c r="G2705" s="26" t="n"/>
      <c r="H2705" s="28">
        <f>IFERROR(IF(G2705="","",VLOOKUP(G2705,'Setup - Vehicles'!$A$5:$D$504,4,0)),"")</f>
        <v/>
      </c>
      <c r="I2705" s="32">
        <f>IFERROR(IF(E2705="","",VLOOKUP(E2705,'Setup - Mix Design'!$A$5:$I$504,9,0)),"")</f>
        <v/>
      </c>
      <c r="J2705" s="32">
        <f>IF(OR(F2705="",I2705=""),"",F2705*I2705)</f>
        <v/>
      </c>
      <c r="K2705" s="26" t="n"/>
    </row>
    <row r="2706">
      <c r="A2706" s="31" t="n"/>
      <c r="B2706" s="26" t="n"/>
      <c r="C2706" s="26" t="n"/>
      <c r="D2706" s="26" t="n"/>
      <c r="E2706" s="26" t="n"/>
      <c r="F2706" s="27" t="n"/>
      <c r="G2706" s="26" t="n"/>
      <c r="H2706" s="28">
        <f>IFERROR(IF(G2706="","",VLOOKUP(G2706,'Setup - Vehicles'!$A$5:$D$504,4,0)),"")</f>
        <v/>
      </c>
      <c r="I2706" s="32">
        <f>IFERROR(IF(E2706="","",VLOOKUP(E2706,'Setup - Mix Design'!$A$5:$I$504,9,0)),"")</f>
        <v/>
      </c>
      <c r="J2706" s="32">
        <f>IF(OR(F2706="",I2706=""),"",F2706*I2706)</f>
        <v/>
      </c>
      <c r="K2706" s="26" t="n"/>
    </row>
    <row r="2707">
      <c r="A2707" s="31" t="n"/>
      <c r="B2707" s="26" t="n"/>
      <c r="C2707" s="26" t="n"/>
      <c r="D2707" s="26" t="n"/>
      <c r="E2707" s="26" t="n"/>
      <c r="F2707" s="27" t="n"/>
      <c r="G2707" s="26" t="n"/>
      <c r="H2707" s="28">
        <f>IFERROR(IF(G2707="","",VLOOKUP(G2707,'Setup - Vehicles'!$A$5:$D$504,4,0)),"")</f>
        <v/>
      </c>
      <c r="I2707" s="32">
        <f>IFERROR(IF(E2707="","",VLOOKUP(E2707,'Setup - Mix Design'!$A$5:$I$504,9,0)),"")</f>
        <v/>
      </c>
      <c r="J2707" s="32">
        <f>IF(OR(F2707="",I2707=""),"",F2707*I2707)</f>
        <v/>
      </c>
      <c r="K2707" s="26" t="n"/>
    </row>
    <row r="2708">
      <c r="A2708" s="31" t="n"/>
      <c r="B2708" s="26" t="n"/>
      <c r="C2708" s="26" t="n"/>
      <c r="D2708" s="26" t="n"/>
      <c r="E2708" s="26" t="n"/>
      <c r="F2708" s="27" t="n"/>
      <c r="G2708" s="26" t="n"/>
      <c r="H2708" s="28">
        <f>IFERROR(IF(G2708="","",VLOOKUP(G2708,'Setup - Vehicles'!$A$5:$D$504,4,0)),"")</f>
        <v/>
      </c>
      <c r="I2708" s="32">
        <f>IFERROR(IF(E2708="","",VLOOKUP(E2708,'Setup - Mix Design'!$A$5:$I$504,9,0)),"")</f>
        <v/>
      </c>
      <c r="J2708" s="32">
        <f>IF(OR(F2708="",I2708=""),"",F2708*I2708)</f>
        <v/>
      </c>
      <c r="K2708" s="26" t="n"/>
    </row>
    <row r="2709">
      <c r="A2709" s="31" t="n"/>
      <c r="B2709" s="26" t="n"/>
      <c r="C2709" s="26" t="n"/>
      <c r="D2709" s="26" t="n"/>
      <c r="E2709" s="26" t="n"/>
      <c r="F2709" s="27" t="n"/>
      <c r="G2709" s="26" t="n"/>
      <c r="H2709" s="28">
        <f>IFERROR(IF(G2709="","",VLOOKUP(G2709,'Setup - Vehicles'!$A$5:$D$504,4,0)),"")</f>
        <v/>
      </c>
      <c r="I2709" s="32">
        <f>IFERROR(IF(E2709="","",VLOOKUP(E2709,'Setup - Mix Design'!$A$5:$I$504,9,0)),"")</f>
        <v/>
      </c>
      <c r="J2709" s="32">
        <f>IF(OR(F2709="",I2709=""),"",F2709*I2709)</f>
        <v/>
      </c>
      <c r="K2709" s="26" t="n"/>
    </row>
    <row r="2710">
      <c r="A2710" s="31" t="n"/>
      <c r="B2710" s="26" t="n"/>
      <c r="C2710" s="26" t="n"/>
      <c r="D2710" s="26" t="n"/>
      <c r="E2710" s="26" t="n"/>
      <c r="F2710" s="27" t="n"/>
      <c r="G2710" s="26" t="n"/>
      <c r="H2710" s="28">
        <f>IFERROR(IF(G2710="","",VLOOKUP(G2710,'Setup - Vehicles'!$A$5:$D$504,4,0)),"")</f>
        <v/>
      </c>
      <c r="I2710" s="32">
        <f>IFERROR(IF(E2710="","",VLOOKUP(E2710,'Setup - Mix Design'!$A$5:$I$504,9,0)),"")</f>
        <v/>
      </c>
      <c r="J2710" s="32">
        <f>IF(OR(F2710="",I2710=""),"",F2710*I2710)</f>
        <v/>
      </c>
      <c r="K2710" s="26" t="n"/>
    </row>
    <row r="2711">
      <c r="A2711" s="31" t="n"/>
      <c r="B2711" s="26" t="n"/>
      <c r="C2711" s="26" t="n"/>
      <c r="D2711" s="26" t="n"/>
      <c r="E2711" s="26" t="n"/>
      <c r="F2711" s="27" t="n"/>
      <c r="G2711" s="26" t="n"/>
      <c r="H2711" s="28">
        <f>IFERROR(IF(G2711="","",VLOOKUP(G2711,'Setup - Vehicles'!$A$5:$D$504,4,0)),"")</f>
        <v/>
      </c>
      <c r="I2711" s="32">
        <f>IFERROR(IF(E2711="","",VLOOKUP(E2711,'Setup - Mix Design'!$A$5:$I$504,9,0)),"")</f>
        <v/>
      </c>
      <c r="J2711" s="32">
        <f>IF(OR(F2711="",I2711=""),"",F2711*I2711)</f>
        <v/>
      </c>
      <c r="K2711" s="26" t="n"/>
    </row>
    <row r="2712">
      <c r="A2712" s="31" t="n"/>
      <c r="B2712" s="26" t="n"/>
      <c r="C2712" s="26" t="n"/>
      <c r="D2712" s="26" t="n"/>
      <c r="E2712" s="26" t="n"/>
      <c r="F2712" s="27" t="n"/>
      <c r="G2712" s="26" t="n"/>
      <c r="H2712" s="28">
        <f>IFERROR(IF(G2712="","",VLOOKUP(G2712,'Setup - Vehicles'!$A$5:$D$504,4,0)),"")</f>
        <v/>
      </c>
      <c r="I2712" s="32">
        <f>IFERROR(IF(E2712="","",VLOOKUP(E2712,'Setup - Mix Design'!$A$5:$I$504,9,0)),"")</f>
        <v/>
      </c>
      <c r="J2712" s="32">
        <f>IF(OR(F2712="",I2712=""),"",F2712*I2712)</f>
        <v/>
      </c>
      <c r="K2712" s="26" t="n"/>
    </row>
    <row r="2713">
      <c r="A2713" s="31" t="n"/>
      <c r="B2713" s="26" t="n"/>
      <c r="C2713" s="26" t="n"/>
      <c r="D2713" s="26" t="n"/>
      <c r="E2713" s="26" t="n"/>
      <c r="F2713" s="27" t="n"/>
      <c r="G2713" s="26" t="n"/>
      <c r="H2713" s="28">
        <f>IFERROR(IF(G2713="","",VLOOKUP(G2713,'Setup - Vehicles'!$A$5:$D$504,4,0)),"")</f>
        <v/>
      </c>
      <c r="I2713" s="32">
        <f>IFERROR(IF(E2713="","",VLOOKUP(E2713,'Setup - Mix Design'!$A$5:$I$504,9,0)),"")</f>
        <v/>
      </c>
      <c r="J2713" s="32">
        <f>IF(OR(F2713="",I2713=""),"",F2713*I2713)</f>
        <v/>
      </c>
      <c r="K2713" s="26" t="n"/>
    </row>
    <row r="2714">
      <c r="A2714" s="31" t="n"/>
      <c r="B2714" s="26" t="n"/>
      <c r="C2714" s="26" t="n"/>
      <c r="D2714" s="26" t="n"/>
      <c r="E2714" s="26" t="n"/>
      <c r="F2714" s="27" t="n"/>
      <c r="G2714" s="26" t="n"/>
      <c r="H2714" s="28">
        <f>IFERROR(IF(G2714="","",VLOOKUP(G2714,'Setup - Vehicles'!$A$5:$D$504,4,0)),"")</f>
        <v/>
      </c>
      <c r="I2714" s="32">
        <f>IFERROR(IF(E2714="","",VLOOKUP(E2714,'Setup - Mix Design'!$A$5:$I$504,9,0)),"")</f>
        <v/>
      </c>
      <c r="J2714" s="32">
        <f>IF(OR(F2714="",I2714=""),"",F2714*I2714)</f>
        <v/>
      </c>
      <c r="K2714" s="26" t="n"/>
    </row>
    <row r="2715">
      <c r="A2715" s="31" t="n"/>
      <c r="B2715" s="26" t="n"/>
      <c r="C2715" s="26" t="n"/>
      <c r="D2715" s="26" t="n"/>
      <c r="E2715" s="26" t="n"/>
      <c r="F2715" s="27" t="n"/>
      <c r="G2715" s="26" t="n"/>
      <c r="H2715" s="28">
        <f>IFERROR(IF(G2715="","",VLOOKUP(G2715,'Setup - Vehicles'!$A$5:$D$504,4,0)),"")</f>
        <v/>
      </c>
      <c r="I2715" s="32">
        <f>IFERROR(IF(E2715="","",VLOOKUP(E2715,'Setup - Mix Design'!$A$5:$I$504,9,0)),"")</f>
        <v/>
      </c>
      <c r="J2715" s="32">
        <f>IF(OR(F2715="",I2715=""),"",F2715*I2715)</f>
        <v/>
      </c>
      <c r="K2715" s="26" t="n"/>
    </row>
    <row r="2716">
      <c r="A2716" s="31" t="n"/>
      <c r="B2716" s="26" t="n"/>
      <c r="C2716" s="26" t="n"/>
      <c r="D2716" s="26" t="n"/>
      <c r="E2716" s="26" t="n"/>
      <c r="F2716" s="27" t="n"/>
      <c r="G2716" s="26" t="n"/>
      <c r="H2716" s="28">
        <f>IFERROR(IF(G2716="","",VLOOKUP(G2716,'Setup - Vehicles'!$A$5:$D$504,4,0)),"")</f>
        <v/>
      </c>
      <c r="I2716" s="32">
        <f>IFERROR(IF(E2716="","",VLOOKUP(E2716,'Setup - Mix Design'!$A$5:$I$504,9,0)),"")</f>
        <v/>
      </c>
      <c r="J2716" s="32">
        <f>IF(OR(F2716="",I2716=""),"",F2716*I2716)</f>
        <v/>
      </c>
      <c r="K2716" s="26" t="n"/>
    </row>
    <row r="2717">
      <c r="A2717" s="31" t="n"/>
      <c r="B2717" s="26" t="n"/>
      <c r="C2717" s="26" t="n"/>
      <c r="D2717" s="26" t="n"/>
      <c r="E2717" s="26" t="n"/>
      <c r="F2717" s="27" t="n"/>
      <c r="G2717" s="26" t="n"/>
      <c r="H2717" s="28">
        <f>IFERROR(IF(G2717="","",VLOOKUP(G2717,'Setup - Vehicles'!$A$5:$D$504,4,0)),"")</f>
        <v/>
      </c>
      <c r="I2717" s="32">
        <f>IFERROR(IF(E2717="","",VLOOKUP(E2717,'Setup - Mix Design'!$A$5:$I$504,9,0)),"")</f>
        <v/>
      </c>
      <c r="J2717" s="32">
        <f>IF(OR(F2717="",I2717=""),"",F2717*I2717)</f>
        <v/>
      </c>
      <c r="K2717" s="26" t="n"/>
    </row>
    <row r="2718">
      <c r="A2718" s="31" t="n"/>
      <c r="B2718" s="26" t="n"/>
      <c r="C2718" s="26" t="n"/>
      <c r="D2718" s="26" t="n"/>
      <c r="E2718" s="26" t="n"/>
      <c r="F2718" s="27" t="n"/>
      <c r="G2718" s="26" t="n"/>
      <c r="H2718" s="28">
        <f>IFERROR(IF(G2718="","",VLOOKUP(G2718,'Setup - Vehicles'!$A$5:$D$504,4,0)),"")</f>
        <v/>
      </c>
      <c r="I2718" s="32">
        <f>IFERROR(IF(E2718="","",VLOOKUP(E2718,'Setup - Mix Design'!$A$5:$I$504,9,0)),"")</f>
        <v/>
      </c>
      <c r="J2718" s="32">
        <f>IF(OR(F2718="",I2718=""),"",F2718*I2718)</f>
        <v/>
      </c>
      <c r="K2718" s="26" t="n"/>
    </row>
    <row r="2719">
      <c r="A2719" s="31" t="n"/>
      <c r="B2719" s="26" t="n"/>
      <c r="C2719" s="26" t="n"/>
      <c r="D2719" s="26" t="n"/>
      <c r="E2719" s="26" t="n"/>
      <c r="F2719" s="27" t="n"/>
      <c r="G2719" s="26" t="n"/>
      <c r="H2719" s="28">
        <f>IFERROR(IF(G2719="","",VLOOKUP(G2719,'Setup - Vehicles'!$A$5:$D$504,4,0)),"")</f>
        <v/>
      </c>
      <c r="I2719" s="32">
        <f>IFERROR(IF(E2719="","",VLOOKUP(E2719,'Setup - Mix Design'!$A$5:$I$504,9,0)),"")</f>
        <v/>
      </c>
      <c r="J2719" s="32">
        <f>IF(OR(F2719="",I2719=""),"",F2719*I2719)</f>
        <v/>
      </c>
      <c r="K2719" s="26" t="n"/>
    </row>
    <row r="2720">
      <c r="A2720" s="31" t="n"/>
      <c r="B2720" s="26" t="n"/>
      <c r="C2720" s="26" t="n"/>
      <c r="D2720" s="26" t="n"/>
      <c r="E2720" s="26" t="n"/>
      <c r="F2720" s="27" t="n"/>
      <c r="G2720" s="26" t="n"/>
      <c r="H2720" s="28">
        <f>IFERROR(IF(G2720="","",VLOOKUP(G2720,'Setup - Vehicles'!$A$5:$D$504,4,0)),"")</f>
        <v/>
      </c>
      <c r="I2720" s="32">
        <f>IFERROR(IF(E2720="","",VLOOKUP(E2720,'Setup - Mix Design'!$A$5:$I$504,9,0)),"")</f>
        <v/>
      </c>
      <c r="J2720" s="32">
        <f>IF(OR(F2720="",I2720=""),"",F2720*I2720)</f>
        <v/>
      </c>
      <c r="K2720" s="26" t="n"/>
    </row>
    <row r="2721">
      <c r="A2721" s="31" t="n"/>
      <c r="B2721" s="26" t="n"/>
      <c r="C2721" s="26" t="n"/>
      <c r="D2721" s="26" t="n"/>
      <c r="E2721" s="26" t="n"/>
      <c r="F2721" s="27" t="n"/>
      <c r="G2721" s="26" t="n"/>
      <c r="H2721" s="28">
        <f>IFERROR(IF(G2721="","",VLOOKUP(G2721,'Setup - Vehicles'!$A$5:$D$504,4,0)),"")</f>
        <v/>
      </c>
      <c r="I2721" s="32">
        <f>IFERROR(IF(E2721="","",VLOOKUP(E2721,'Setup - Mix Design'!$A$5:$I$504,9,0)),"")</f>
        <v/>
      </c>
      <c r="J2721" s="32">
        <f>IF(OR(F2721="",I2721=""),"",F2721*I2721)</f>
        <v/>
      </c>
      <c r="K2721" s="26" t="n"/>
    </row>
    <row r="2722">
      <c r="A2722" s="31" t="n"/>
      <c r="B2722" s="26" t="n"/>
      <c r="C2722" s="26" t="n"/>
      <c r="D2722" s="26" t="n"/>
      <c r="E2722" s="26" t="n"/>
      <c r="F2722" s="27" t="n"/>
      <c r="G2722" s="26" t="n"/>
      <c r="H2722" s="28">
        <f>IFERROR(IF(G2722="","",VLOOKUP(G2722,'Setup - Vehicles'!$A$5:$D$504,4,0)),"")</f>
        <v/>
      </c>
      <c r="I2722" s="32">
        <f>IFERROR(IF(E2722="","",VLOOKUP(E2722,'Setup - Mix Design'!$A$5:$I$504,9,0)),"")</f>
        <v/>
      </c>
      <c r="J2722" s="32">
        <f>IF(OR(F2722="",I2722=""),"",F2722*I2722)</f>
        <v/>
      </c>
      <c r="K2722" s="26" t="n"/>
    </row>
    <row r="2723">
      <c r="A2723" s="31" t="n"/>
      <c r="B2723" s="26" t="n"/>
      <c r="C2723" s="26" t="n"/>
      <c r="D2723" s="26" t="n"/>
      <c r="E2723" s="26" t="n"/>
      <c r="F2723" s="27" t="n"/>
      <c r="G2723" s="26" t="n"/>
      <c r="H2723" s="28">
        <f>IFERROR(IF(G2723="","",VLOOKUP(G2723,'Setup - Vehicles'!$A$5:$D$504,4,0)),"")</f>
        <v/>
      </c>
      <c r="I2723" s="32">
        <f>IFERROR(IF(E2723="","",VLOOKUP(E2723,'Setup - Mix Design'!$A$5:$I$504,9,0)),"")</f>
        <v/>
      </c>
      <c r="J2723" s="32">
        <f>IF(OR(F2723="",I2723=""),"",F2723*I2723)</f>
        <v/>
      </c>
      <c r="K2723" s="26" t="n"/>
    </row>
    <row r="2724">
      <c r="A2724" s="31" t="n"/>
      <c r="B2724" s="26" t="n"/>
      <c r="C2724" s="26" t="n"/>
      <c r="D2724" s="26" t="n"/>
      <c r="E2724" s="26" t="n"/>
      <c r="F2724" s="27" t="n"/>
      <c r="G2724" s="26" t="n"/>
      <c r="H2724" s="28">
        <f>IFERROR(IF(G2724="","",VLOOKUP(G2724,'Setup - Vehicles'!$A$5:$D$504,4,0)),"")</f>
        <v/>
      </c>
      <c r="I2724" s="32">
        <f>IFERROR(IF(E2724="","",VLOOKUP(E2724,'Setup - Mix Design'!$A$5:$I$504,9,0)),"")</f>
        <v/>
      </c>
      <c r="J2724" s="32">
        <f>IF(OR(F2724="",I2724=""),"",F2724*I2724)</f>
        <v/>
      </c>
      <c r="K2724" s="26" t="n"/>
    </row>
    <row r="2725">
      <c r="A2725" s="31" t="n"/>
      <c r="B2725" s="26" t="n"/>
      <c r="C2725" s="26" t="n"/>
      <c r="D2725" s="26" t="n"/>
      <c r="E2725" s="26" t="n"/>
      <c r="F2725" s="27" t="n"/>
      <c r="G2725" s="26" t="n"/>
      <c r="H2725" s="28">
        <f>IFERROR(IF(G2725="","",VLOOKUP(G2725,'Setup - Vehicles'!$A$5:$D$504,4,0)),"")</f>
        <v/>
      </c>
      <c r="I2725" s="32">
        <f>IFERROR(IF(E2725="","",VLOOKUP(E2725,'Setup - Mix Design'!$A$5:$I$504,9,0)),"")</f>
        <v/>
      </c>
      <c r="J2725" s="32">
        <f>IF(OR(F2725="",I2725=""),"",F2725*I2725)</f>
        <v/>
      </c>
      <c r="K2725" s="26" t="n"/>
    </row>
    <row r="2726">
      <c r="A2726" s="31" t="n"/>
      <c r="B2726" s="26" t="n"/>
      <c r="C2726" s="26" t="n"/>
      <c r="D2726" s="26" t="n"/>
      <c r="E2726" s="26" t="n"/>
      <c r="F2726" s="27" t="n"/>
      <c r="G2726" s="26" t="n"/>
      <c r="H2726" s="28">
        <f>IFERROR(IF(G2726="","",VLOOKUP(G2726,'Setup - Vehicles'!$A$5:$D$504,4,0)),"")</f>
        <v/>
      </c>
      <c r="I2726" s="32">
        <f>IFERROR(IF(E2726="","",VLOOKUP(E2726,'Setup - Mix Design'!$A$5:$I$504,9,0)),"")</f>
        <v/>
      </c>
      <c r="J2726" s="32">
        <f>IF(OR(F2726="",I2726=""),"",F2726*I2726)</f>
        <v/>
      </c>
      <c r="K2726" s="26" t="n"/>
    </row>
    <row r="2727">
      <c r="A2727" s="31" t="n"/>
      <c r="B2727" s="26" t="n"/>
      <c r="C2727" s="26" t="n"/>
      <c r="D2727" s="26" t="n"/>
      <c r="E2727" s="26" t="n"/>
      <c r="F2727" s="27" t="n"/>
      <c r="G2727" s="26" t="n"/>
      <c r="H2727" s="28">
        <f>IFERROR(IF(G2727="","",VLOOKUP(G2727,'Setup - Vehicles'!$A$5:$D$504,4,0)),"")</f>
        <v/>
      </c>
      <c r="I2727" s="32">
        <f>IFERROR(IF(E2727="","",VLOOKUP(E2727,'Setup - Mix Design'!$A$5:$I$504,9,0)),"")</f>
        <v/>
      </c>
      <c r="J2727" s="32">
        <f>IF(OR(F2727="",I2727=""),"",F2727*I2727)</f>
        <v/>
      </c>
      <c r="K2727" s="26" t="n"/>
    </row>
    <row r="2728">
      <c r="A2728" s="31" t="n"/>
      <c r="B2728" s="26" t="n"/>
      <c r="C2728" s="26" t="n"/>
      <c r="D2728" s="26" t="n"/>
      <c r="E2728" s="26" t="n"/>
      <c r="F2728" s="27" t="n"/>
      <c r="G2728" s="26" t="n"/>
      <c r="H2728" s="28">
        <f>IFERROR(IF(G2728="","",VLOOKUP(G2728,'Setup - Vehicles'!$A$5:$D$504,4,0)),"")</f>
        <v/>
      </c>
      <c r="I2728" s="32">
        <f>IFERROR(IF(E2728="","",VLOOKUP(E2728,'Setup - Mix Design'!$A$5:$I$504,9,0)),"")</f>
        <v/>
      </c>
      <c r="J2728" s="32">
        <f>IF(OR(F2728="",I2728=""),"",F2728*I2728)</f>
        <v/>
      </c>
      <c r="K2728" s="26" t="n"/>
    </row>
    <row r="2729">
      <c r="A2729" s="31" t="n"/>
      <c r="B2729" s="26" t="n"/>
      <c r="C2729" s="26" t="n"/>
      <c r="D2729" s="26" t="n"/>
      <c r="E2729" s="26" t="n"/>
      <c r="F2729" s="27" t="n"/>
      <c r="G2729" s="26" t="n"/>
      <c r="H2729" s="28">
        <f>IFERROR(IF(G2729="","",VLOOKUP(G2729,'Setup - Vehicles'!$A$5:$D$504,4,0)),"")</f>
        <v/>
      </c>
      <c r="I2729" s="32">
        <f>IFERROR(IF(E2729="","",VLOOKUP(E2729,'Setup - Mix Design'!$A$5:$I$504,9,0)),"")</f>
        <v/>
      </c>
      <c r="J2729" s="32">
        <f>IF(OR(F2729="",I2729=""),"",F2729*I2729)</f>
        <v/>
      </c>
      <c r="K2729" s="26" t="n"/>
    </row>
    <row r="2730">
      <c r="A2730" s="31" t="n"/>
      <c r="B2730" s="26" t="n"/>
      <c r="C2730" s="26" t="n"/>
      <c r="D2730" s="26" t="n"/>
      <c r="E2730" s="26" t="n"/>
      <c r="F2730" s="27" t="n"/>
      <c r="G2730" s="26" t="n"/>
      <c r="H2730" s="28">
        <f>IFERROR(IF(G2730="","",VLOOKUP(G2730,'Setup - Vehicles'!$A$5:$D$504,4,0)),"")</f>
        <v/>
      </c>
      <c r="I2730" s="32">
        <f>IFERROR(IF(E2730="","",VLOOKUP(E2730,'Setup - Mix Design'!$A$5:$I$504,9,0)),"")</f>
        <v/>
      </c>
      <c r="J2730" s="32">
        <f>IF(OR(F2730="",I2730=""),"",F2730*I2730)</f>
        <v/>
      </c>
      <c r="K2730" s="26" t="n"/>
    </row>
    <row r="2731">
      <c r="A2731" s="31" t="n"/>
      <c r="B2731" s="26" t="n"/>
      <c r="C2731" s="26" t="n"/>
      <c r="D2731" s="26" t="n"/>
      <c r="E2731" s="26" t="n"/>
      <c r="F2731" s="27" t="n"/>
      <c r="G2731" s="26" t="n"/>
      <c r="H2731" s="28">
        <f>IFERROR(IF(G2731="","",VLOOKUP(G2731,'Setup - Vehicles'!$A$5:$D$504,4,0)),"")</f>
        <v/>
      </c>
      <c r="I2731" s="32">
        <f>IFERROR(IF(E2731="","",VLOOKUP(E2731,'Setup - Mix Design'!$A$5:$I$504,9,0)),"")</f>
        <v/>
      </c>
      <c r="J2731" s="32">
        <f>IF(OR(F2731="",I2731=""),"",F2731*I2731)</f>
        <v/>
      </c>
      <c r="K2731" s="26" t="n"/>
    </row>
    <row r="2732">
      <c r="A2732" s="31" t="n"/>
      <c r="B2732" s="26" t="n"/>
      <c r="C2732" s="26" t="n"/>
      <c r="D2732" s="26" t="n"/>
      <c r="E2732" s="26" t="n"/>
      <c r="F2732" s="27" t="n"/>
      <c r="G2732" s="26" t="n"/>
      <c r="H2732" s="28">
        <f>IFERROR(IF(G2732="","",VLOOKUP(G2732,'Setup - Vehicles'!$A$5:$D$504,4,0)),"")</f>
        <v/>
      </c>
      <c r="I2732" s="32">
        <f>IFERROR(IF(E2732="","",VLOOKUP(E2732,'Setup - Mix Design'!$A$5:$I$504,9,0)),"")</f>
        <v/>
      </c>
      <c r="J2732" s="32">
        <f>IF(OR(F2732="",I2732=""),"",F2732*I2732)</f>
        <v/>
      </c>
      <c r="K2732" s="26" t="n"/>
    </row>
    <row r="2733">
      <c r="A2733" s="31" t="n"/>
      <c r="B2733" s="26" t="n"/>
      <c r="C2733" s="26" t="n"/>
      <c r="D2733" s="26" t="n"/>
      <c r="E2733" s="26" t="n"/>
      <c r="F2733" s="27" t="n"/>
      <c r="G2733" s="26" t="n"/>
      <c r="H2733" s="28">
        <f>IFERROR(IF(G2733="","",VLOOKUP(G2733,'Setup - Vehicles'!$A$5:$D$504,4,0)),"")</f>
        <v/>
      </c>
      <c r="I2733" s="32">
        <f>IFERROR(IF(E2733="","",VLOOKUP(E2733,'Setup - Mix Design'!$A$5:$I$504,9,0)),"")</f>
        <v/>
      </c>
      <c r="J2733" s="32">
        <f>IF(OR(F2733="",I2733=""),"",F2733*I2733)</f>
        <v/>
      </c>
      <c r="K2733" s="26" t="n"/>
    </row>
    <row r="2734">
      <c r="A2734" s="31" t="n"/>
      <c r="B2734" s="26" t="n"/>
      <c r="C2734" s="26" t="n"/>
      <c r="D2734" s="26" t="n"/>
      <c r="E2734" s="26" t="n"/>
      <c r="F2734" s="27" t="n"/>
      <c r="G2734" s="26" t="n"/>
      <c r="H2734" s="28">
        <f>IFERROR(IF(G2734="","",VLOOKUP(G2734,'Setup - Vehicles'!$A$5:$D$504,4,0)),"")</f>
        <v/>
      </c>
      <c r="I2734" s="32">
        <f>IFERROR(IF(E2734="","",VLOOKUP(E2734,'Setup - Mix Design'!$A$5:$I$504,9,0)),"")</f>
        <v/>
      </c>
      <c r="J2734" s="32">
        <f>IF(OR(F2734="",I2734=""),"",F2734*I2734)</f>
        <v/>
      </c>
      <c r="K2734" s="26" t="n"/>
    </row>
    <row r="2735">
      <c r="A2735" s="31" t="n"/>
      <c r="B2735" s="26" t="n"/>
      <c r="C2735" s="26" t="n"/>
      <c r="D2735" s="26" t="n"/>
      <c r="E2735" s="26" t="n"/>
      <c r="F2735" s="27" t="n"/>
      <c r="G2735" s="26" t="n"/>
      <c r="H2735" s="28">
        <f>IFERROR(IF(G2735="","",VLOOKUP(G2735,'Setup - Vehicles'!$A$5:$D$504,4,0)),"")</f>
        <v/>
      </c>
      <c r="I2735" s="32">
        <f>IFERROR(IF(E2735="","",VLOOKUP(E2735,'Setup - Mix Design'!$A$5:$I$504,9,0)),"")</f>
        <v/>
      </c>
      <c r="J2735" s="32">
        <f>IF(OR(F2735="",I2735=""),"",F2735*I2735)</f>
        <v/>
      </c>
      <c r="K2735" s="26" t="n"/>
    </row>
    <row r="2736">
      <c r="A2736" s="31" t="n"/>
      <c r="B2736" s="26" t="n"/>
      <c r="C2736" s="26" t="n"/>
      <c r="D2736" s="26" t="n"/>
      <c r="E2736" s="26" t="n"/>
      <c r="F2736" s="27" t="n"/>
      <c r="G2736" s="26" t="n"/>
      <c r="H2736" s="28">
        <f>IFERROR(IF(G2736="","",VLOOKUP(G2736,'Setup - Vehicles'!$A$5:$D$504,4,0)),"")</f>
        <v/>
      </c>
      <c r="I2736" s="32">
        <f>IFERROR(IF(E2736="","",VLOOKUP(E2736,'Setup - Mix Design'!$A$5:$I$504,9,0)),"")</f>
        <v/>
      </c>
      <c r="J2736" s="32">
        <f>IF(OR(F2736="",I2736=""),"",F2736*I2736)</f>
        <v/>
      </c>
      <c r="K2736" s="26" t="n"/>
    </row>
    <row r="2737">
      <c r="A2737" s="31" t="n"/>
      <c r="B2737" s="26" t="n"/>
      <c r="C2737" s="26" t="n"/>
      <c r="D2737" s="26" t="n"/>
      <c r="E2737" s="26" t="n"/>
      <c r="F2737" s="27" t="n"/>
      <c r="G2737" s="26" t="n"/>
      <c r="H2737" s="28">
        <f>IFERROR(IF(G2737="","",VLOOKUP(G2737,'Setup - Vehicles'!$A$5:$D$504,4,0)),"")</f>
        <v/>
      </c>
      <c r="I2737" s="32">
        <f>IFERROR(IF(E2737="","",VLOOKUP(E2737,'Setup - Mix Design'!$A$5:$I$504,9,0)),"")</f>
        <v/>
      </c>
      <c r="J2737" s="32">
        <f>IF(OR(F2737="",I2737=""),"",F2737*I2737)</f>
        <v/>
      </c>
      <c r="K2737" s="26" t="n"/>
    </row>
    <row r="2738">
      <c r="A2738" s="31" t="n"/>
      <c r="B2738" s="26" t="n"/>
      <c r="C2738" s="26" t="n"/>
      <c r="D2738" s="26" t="n"/>
      <c r="E2738" s="26" t="n"/>
      <c r="F2738" s="27" t="n"/>
      <c r="G2738" s="26" t="n"/>
      <c r="H2738" s="28">
        <f>IFERROR(IF(G2738="","",VLOOKUP(G2738,'Setup - Vehicles'!$A$5:$D$504,4,0)),"")</f>
        <v/>
      </c>
      <c r="I2738" s="32">
        <f>IFERROR(IF(E2738="","",VLOOKUP(E2738,'Setup - Mix Design'!$A$5:$I$504,9,0)),"")</f>
        <v/>
      </c>
      <c r="J2738" s="32">
        <f>IF(OR(F2738="",I2738=""),"",F2738*I2738)</f>
        <v/>
      </c>
      <c r="K2738" s="26" t="n"/>
    </row>
    <row r="2739">
      <c r="A2739" s="31" t="n"/>
      <c r="B2739" s="26" t="n"/>
      <c r="C2739" s="26" t="n"/>
      <c r="D2739" s="26" t="n"/>
      <c r="E2739" s="26" t="n"/>
      <c r="F2739" s="27" t="n"/>
      <c r="G2739" s="26" t="n"/>
      <c r="H2739" s="28">
        <f>IFERROR(IF(G2739="","",VLOOKUP(G2739,'Setup - Vehicles'!$A$5:$D$504,4,0)),"")</f>
        <v/>
      </c>
      <c r="I2739" s="32">
        <f>IFERROR(IF(E2739="","",VLOOKUP(E2739,'Setup - Mix Design'!$A$5:$I$504,9,0)),"")</f>
        <v/>
      </c>
      <c r="J2739" s="32">
        <f>IF(OR(F2739="",I2739=""),"",F2739*I2739)</f>
        <v/>
      </c>
      <c r="K2739" s="26" t="n"/>
    </row>
    <row r="2740">
      <c r="A2740" s="31" t="n"/>
      <c r="B2740" s="26" t="n"/>
      <c r="C2740" s="26" t="n"/>
      <c r="D2740" s="26" t="n"/>
      <c r="E2740" s="26" t="n"/>
      <c r="F2740" s="27" t="n"/>
      <c r="G2740" s="26" t="n"/>
      <c r="H2740" s="28">
        <f>IFERROR(IF(G2740="","",VLOOKUP(G2740,'Setup - Vehicles'!$A$5:$D$504,4,0)),"")</f>
        <v/>
      </c>
      <c r="I2740" s="32">
        <f>IFERROR(IF(E2740="","",VLOOKUP(E2740,'Setup - Mix Design'!$A$5:$I$504,9,0)),"")</f>
        <v/>
      </c>
      <c r="J2740" s="32">
        <f>IF(OR(F2740="",I2740=""),"",F2740*I2740)</f>
        <v/>
      </c>
      <c r="K2740" s="26" t="n"/>
    </row>
    <row r="2741">
      <c r="A2741" s="31" t="n"/>
      <c r="B2741" s="26" t="n"/>
      <c r="C2741" s="26" t="n"/>
      <c r="D2741" s="26" t="n"/>
      <c r="E2741" s="26" t="n"/>
      <c r="F2741" s="27" t="n"/>
      <c r="G2741" s="26" t="n"/>
      <c r="H2741" s="28">
        <f>IFERROR(IF(G2741="","",VLOOKUP(G2741,'Setup - Vehicles'!$A$5:$D$504,4,0)),"")</f>
        <v/>
      </c>
      <c r="I2741" s="32">
        <f>IFERROR(IF(E2741="","",VLOOKUP(E2741,'Setup - Mix Design'!$A$5:$I$504,9,0)),"")</f>
        <v/>
      </c>
      <c r="J2741" s="32">
        <f>IF(OR(F2741="",I2741=""),"",F2741*I2741)</f>
        <v/>
      </c>
      <c r="K2741" s="26" t="n"/>
    </row>
    <row r="2742">
      <c r="A2742" s="31" t="n"/>
      <c r="B2742" s="26" t="n"/>
      <c r="C2742" s="26" t="n"/>
      <c r="D2742" s="26" t="n"/>
      <c r="E2742" s="26" t="n"/>
      <c r="F2742" s="27" t="n"/>
      <c r="G2742" s="26" t="n"/>
      <c r="H2742" s="28">
        <f>IFERROR(IF(G2742="","",VLOOKUP(G2742,'Setup - Vehicles'!$A$5:$D$504,4,0)),"")</f>
        <v/>
      </c>
      <c r="I2742" s="32">
        <f>IFERROR(IF(E2742="","",VLOOKUP(E2742,'Setup - Mix Design'!$A$5:$I$504,9,0)),"")</f>
        <v/>
      </c>
      <c r="J2742" s="32">
        <f>IF(OR(F2742="",I2742=""),"",F2742*I2742)</f>
        <v/>
      </c>
      <c r="K2742" s="26" t="n"/>
    </row>
    <row r="2743">
      <c r="A2743" s="31" t="n"/>
      <c r="B2743" s="26" t="n"/>
      <c r="C2743" s="26" t="n"/>
      <c r="D2743" s="26" t="n"/>
      <c r="E2743" s="26" t="n"/>
      <c r="F2743" s="27" t="n"/>
      <c r="G2743" s="26" t="n"/>
      <c r="H2743" s="28">
        <f>IFERROR(IF(G2743="","",VLOOKUP(G2743,'Setup - Vehicles'!$A$5:$D$504,4,0)),"")</f>
        <v/>
      </c>
      <c r="I2743" s="32">
        <f>IFERROR(IF(E2743="","",VLOOKUP(E2743,'Setup - Mix Design'!$A$5:$I$504,9,0)),"")</f>
        <v/>
      </c>
      <c r="J2743" s="32">
        <f>IF(OR(F2743="",I2743=""),"",F2743*I2743)</f>
        <v/>
      </c>
      <c r="K2743" s="26" t="n"/>
    </row>
    <row r="2744">
      <c r="A2744" s="31" t="n"/>
      <c r="B2744" s="26" t="n"/>
      <c r="C2744" s="26" t="n"/>
      <c r="D2744" s="26" t="n"/>
      <c r="E2744" s="26" t="n"/>
      <c r="F2744" s="27" t="n"/>
      <c r="G2744" s="26" t="n"/>
      <c r="H2744" s="28">
        <f>IFERROR(IF(G2744="","",VLOOKUP(G2744,'Setup - Vehicles'!$A$5:$D$504,4,0)),"")</f>
        <v/>
      </c>
      <c r="I2744" s="32">
        <f>IFERROR(IF(E2744="","",VLOOKUP(E2744,'Setup - Mix Design'!$A$5:$I$504,9,0)),"")</f>
        <v/>
      </c>
      <c r="J2744" s="32">
        <f>IF(OR(F2744="",I2744=""),"",F2744*I2744)</f>
        <v/>
      </c>
      <c r="K2744" s="26" t="n"/>
    </row>
    <row r="2745">
      <c r="A2745" s="31" t="n"/>
      <c r="B2745" s="26" t="n"/>
      <c r="C2745" s="26" t="n"/>
      <c r="D2745" s="26" t="n"/>
      <c r="E2745" s="26" t="n"/>
      <c r="F2745" s="27" t="n"/>
      <c r="G2745" s="26" t="n"/>
      <c r="H2745" s="28">
        <f>IFERROR(IF(G2745="","",VLOOKUP(G2745,'Setup - Vehicles'!$A$5:$D$504,4,0)),"")</f>
        <v/>
      </c>
      <c r="I2745" s="32">
        <f>IFERROR(IF(E2745="","",VLOOKUP(E2745,'Setup - Mix Design'!$A$5:$I$504,9,0)),"")</f>
        <v/>
      </c>
      <c r="J2745" s="32">
        <f>IF(OR(F2745="",I2745=""),"",F2745*I2745)</f>
        <v/>
      </c>
      <c r="K2745" s="26" t="n"/>
    </row>
    <row r="2746">
      <c r="A2746" s="31" t="n"/>
      <c r="B2746" s="26" t="n"/>
      <c r="C2746" s="26" t="n"/>
      <c r="D2746" s="26" t="n"/>
      <c r="E2746" s="26" t="n"/>
      <c r="F2746" s="27" t="n"/>
      <c r="G2746" s="26" t="n"/>
      <c r="H2746" s="28">
        <f>IFERROR(IF(G2746="","",VLOOKUP(G2746,'Setup - Vehicles'!$A$5:$D$504,4,0)),"")</f>
        <v/>
      </c>
      <c r="I2746" s="32">
        <f>IFERROR(IF(E2746="","",VLOOKUP(E2746,'Setup - Mix Design'!$A$5:$I$504,9,0)),"")</f>
        <v/>
      </c>
      <c r="J2746" s="32">
        <f>IF(OR(F2746="",I2746=""),"",F2746*I2746)</f>
        <v/>
      </c>
      <c r="K2746" s="26" t="n"/>
    </row>
    <row r="2747">
      <c r="A2747" s="31" t="n"/>
      <c r="B2747" s="26" t="n"/>
      <c r="C2747" s="26" t="n"/>
      <c r="D2747" s="26" t="n"/>
      <c r="E2747" s="26" t="n"/>
      <c r="F2747" s="27" t="n"/>
      <c r="G2747" s="26" t="n"/>
      <c r="H2747" s="28">
        <f>IFERROR(IF(G2747="","",VLOOKUP(G2747,'Setup - Vehicles'!$A$5:$D$504,4,0)),"")</f>
        <v/>
      </c>
      <c r="I2747" s="32">
        <f>IFERROR(IF(E2747="","",VLOOKUP(E2747,'Setup - Mix Design'!$A$5:$I$504,9,0)),"")</f>
        <v/>
      </c>
      <c r="J2747" s="32">
        <f>IF(OR(F2747="",I2747=""),"",F2747*I2747)</f>
        <v/>
      </c>
      <c r="K2747" s="26" t="n"/>
    </row>
    <row r="2748">
      <c r="A2748" s="31" t="n"/>
      <c r="B2748" s="26" t="n"/>
      <c r="C2748" s="26" t="n"/>
      <c r="D2748" s="26" t="n"/>
      <c r="E2748" s="26" t="n"/>
      <c r="F2748" s="27" t="n"/>
      <c r="G2748" s="26" t="n"/>
      <c r="H2748" s="28">
        <f>IFERROR(IF(G2748="","",VLOOKUP(G2748,'Setup - Vehicles'!$A$5:$D$504,4,0)),"")</f>
        <v/>
      </c>
      <c r="I2748" s="32">
        <f>IFERROR(IF(E2748="","",VLOOKUP(E2748,'Setup - Mix Design'!$A$5:$I$504,9,0)),"")</f>
        <v/>
      </c>
      <c r="J2748" s="32">
        <f>IF(OR(F2748="",I2748=""),"",F2748*I2748)</f>
        <v/>
      </c>
      <c r="K2748" s="26" t="n"/>
    </row>
    <row r="2749">
      <c r="A2749" s="31" t="n"/>
      <c r="B2749" s="26" t="n"/>
      <c r="C2749" s="26" t="n"/>
      <c r="D2749" s="26" t="n"/>
      <c r="E2749" s="26" t="n"/>
      <c r="F2749" s="27" t="n"/>
      <c r="G2749" s="26" t="n"/>
      <c r="H2749" s="28">
        <f>IFERROR(IF(G2749="","",VLOOKUP(G2749,'Setup - Vehicles'!$A$5:$D$504,4,0)),"")</f>
        <v/>
      </c>
      <c r="I2749" s="32">
        <f>IFERROR(IF(E2749="","",VLOOKUP(E2749,'Setup - Mix Design'!$A$5:$I$504,9,0)),"")</f>
        <v/>
      </c>
      <c r="J2749" s="32">
        <f>IF(OR(F2749="",I2749=""),"",F2749*I2749)</f>
        <v/>
      </c>
      <c r="K2749" s="26" t="n"/>
    </row>
    <row r="2750">
      <c r="A2750" s="31" t="n"/>
      <c r="B2750" s="26" t="n"/>
      <c r="C2750" s="26" t="n"/>
      <c r="D2750" s="26" t="n"/>
      <c r="E2750" s="26" t="n"/>
      <c r="F2750" s="27" t="n"/>
      <c r="G2750" s="26" t="n"/>
      <c r="H2750" s="28">
        <f>IFERROR(IF(G2750="","",VLOOKUP(G2750,'Setup - Vehicles'!$A$5:$D$504,4,0)),"")</f>
        <v/>
      </c>
      <c r="I2750" s="32">
        <f>IFERROR(IF(E2750="","",VLOOKUP(E2750,'Setup - Mix Design'!$A$5:$I$504,9,0)),"")</f>
        <v/>
      </c>
      <c r="J2750" s="32">
        <f>IF(OR(F2750="",I2750=""),"",F2750*I2750)</f>
        <v/>
      </c>
      <c r="K2750" s="26" t="n"/>
    </row>
    <row r="2751">
      <c r="A2751" s="31" t="n"/>
      <c r="B2751" s="26" t="n"/>
      <c r="C2751" s="26" t="n"/>
      <c r="D2751" s="26" t="n"/>
      <c r="E2751" s="26" t="n"/>
      <c r="F2751" s="27" t="n"/>
      <c r="G2751" s="26" t="n"/>
      <c r="H2751" s="28">
        <f>IFERROR(IF(G2751="","",VLOOKUP(G2751,'Setup - Vehicles'!$A$5:$D$504,4,0)),"")</f>
        <v/>
      </c>
      <c r="I2751" s="32">
        <f>IFERROR(IF(E2751="","",VLOOKUP(E2751,'Setup - Mix Design'!$A$5:$I$504,9,0)),"")</f>
        <v/>
      </c>
      <c r="J2751" s="32">
        <f>IF(OR(F2751="",I2751=""),"",F2751*I2751)</f>
        <v/>
      </c>
      <c r="K2751" s="26" t="n"/>
    </row>
    <row r="2752">
      <c r="A2752" s="31" t="n"/>
      <c r="B2752" s="26" t="n"/>
      <c r="C2752" s="26" t="n"/>
      <c r="D2752" s="26" t="n"/>
      <c r="E2752" s="26" t="n"/>
      <c r="F2752" s="27" t="n"/>
      <c r="G2752" s="26" t="n"/>
      <c r="H2752" s="28">
        <f>IFERROR(IF(G2752="","",VLOOKUP(G2752,'Setup - Vehicles'!$A$5:$D$504,4,0)),"")</f>
        <v/>
      </c>
      <c r="I2752" s="32">
        <f>IFERROR(IF(E2752="","",VLOOKUP(E2752,'Setup - Mix Design'!$A$5:$I$504,9,0)),"")</f>
        <v/>
      </c>
      <c r="J2752" s="32">
        <f>IF(OR(F2752="",I2752=""),"",F2752*I2752)</f>
        <v/>
      </c>
      <c r="K2752" s="26" t="n"/>
    </row>
    <row r="2753">
      <c r="A2753" s="31" t="n"/>
      <c r="B2753" s="26" t="n"/>
      <c r="C2753" s="26" t="n"/>
      <c r="D2753" s="26" t="n"/>
      <c r="E2753" s="26" t="n"/>
      <c r="F2753" s="27" t="n"/>
      <c r="G2753" s="26" t="n"/>
      <c r="H2753" s="28">
        <f>IFERROR(IF(G2753="","",VLOOKUP(G2753,'Setup - Vehicles'!$A$5:$D$504,4,0)),"")</f>
        <v/>
      </c>
      <c r="I2753" s="32">
        <f>IFERROR(IF(E2753="","",VLOOKUP(E2753,'Setup - Mix Design'!$A$5:$I$504,9,0)),"")</f>
        <v/>
      </c>
      <c r="J2753" s="32">
        <f>IF(OR(F2753="",I2753=""),"",F2753*I2753)</f>
        <v/>
      </c>
      <c r="K2753" s="26" t="n"/>
    </row>
    <row r="2754">
      <c r="A2754" s="31" t="n"/>
      <c r="B2754" s="26" t="n"/>
      <c r="C2754" s="26" t="n"/>
      <c r="D2754" s="26" t="n"/>
      <c r="E2754" s="26" t="n"/>
      <c r="F2754" s="27" t="n"/>
      <c r="G2754" s="26" t="n"/>
      <c r="H2754" s="28">
        <f>IFERROR(IF(G2754="","",VLOOKUP(G2754,'Setup - Vehicles'!$A$5:$D$504,4,0)),"")</f>
        <v/>
      </c>
      <c r="I2754" s="32">
        <f>IFERROR(IF(E2754="","",VLOOKUP(E2754,'Setup - Mix Design'!$A$5:$I$504,9,0)),"")</f>
        <v/>
      </c>
      <c r="J2754" s="32">
        <f>IF(OR(F2754="",I2754=""),"",F2754*I2754)</f>
        <v/>
      </c>
      <c r="K2754" s="26" t="n"/>
    </row>
    <row r="2755">
      <c r="A2755" s="31" t="n"/>
      <c r="B2755" s="26" t="n"/>
      <c r="C2755" s="26" t="n"/>
      <c r="D2755" s="26" t="n"/>
      <c r="E2755" s="26" t="n"/>
      <c r="F2755" s="27" t="n"/>
      <c r="G2755" s="26" t="n"/>
      <c r="H2755" s="28">
        <f>IFERROR(IF(G2755="","",VLOOKUP(G2755,'Setup - Vehicles'!$A$5:$D$504,4,0)),"")</f>
        <v/>
      </c>
      <c r="I2755" s="32">
        <f>IFERROR(IF(E2755="","",VLOOKUP(E2755,'Setup - Mix Design'!$A$5:$I$504,9,0)),"")</f>
        <v/>
      </c>
      <c r="J2755" s="32">
        <f>IF(OR(F2755="",I2755=""),"",F2755*I2755)</f>
        <v/>
      </c>
      <c r="K2755" s="26" t="n"/>
    </row>
    <row r="2756">
      <c r="A2756" s="31" t="n"/>
      <c r="B2756" s="26" t="n"/>
      <c r="C2756" s="26" t="n"/>
      <c r="D2756" s="26" t="n"/>
      <c r="E2756" s="26" t="n"/>
      <c r="F2756" s="27" t="n"/>
      <c r="G2756" s="26" t="n"/>
      <c r="H2756" s="28">
        <f>IFERROR(IF(G2756="","",VLOOKUP(G2756,'Setup - Vehicles'!$A$5:$D$504,4,0)),"")</f>
        <v/>
      </c>
      <c r="I2756" s="32">
        <f>IFERROR(IF(E2756="","",VLOOKUP(E2756,'Setup - Mix Design'!$A$5:$I$504,9,0)),"")</f>
        <v/>
      </c>
      <c r="J2756" s="32">
        <f>IF(OR(F2756="",I2756=""),"",F2756*I2756)</f>
        <v/>
      </c>
      <c r="K2756" s="26" t="n"/>
    </row>
    <row r="2757">
      <c r="A2757" s="31" t="n"/>
      <c r="B2757" s="26" t="n"/>
      <c r="C2757" s="26" t="n"/>
      <c r="D2757" s="26" t="n"/>
      <c r="E2757" s="26" t="n"/>
      <c r="F2757" s="27" t="n"/>
      <c r="G2757" s="26" t="n"/>
      <c r="H2757" s="28">
        <f>IFERROR(IF(G2757="","",VLOOKUP(G2757,'Setup - Vehicles'!$A$5:$D$504,4,0)),"")</f>
        <v/>
      </c>
      <c r="I2757" s="32">
        <f>IFERROR(IF(E2757="","",VLOOKUP(E2757,'Setup - Mix Design'!$A$5:$I$504,9,0)),"")</f>
        <v/>
      </c>
      <c r="J2757" s="32">
        <f>IF(OR(F2757="",I2757=""),"",F2757*I2757)</f>
        <v/>
      </c>
      <c r="K2757" s="26" t="n"/>
    </row>
    <row r="2758">
      <c r="A2758" s="31" t="n"/>
      <c r="B2758" s="26" t="n"/>
      <c r="C2758" s="26" t="n"/>
      <c r="D2758" s="26" t="n"/>
      <c r="E2758" s="26" t="n"/>
      <c r="F2758" s="27" t="n"/>
      <c r="G2758" s="26" t="n"/>
      <c r="H2758" s="28">
        <f>IFERROR(IF(G2758="","",VLOOKUP(G2758,'Setup - Vehicles'!$A$5:$D$504,4,0)),"")</f>
        <v/>
      </c>
      <c r="I2758" s="32">
        <f>IFERROR(IF(E2758="","",VLOOKUP(E2758,'Setup - Mix Design'!$A$5:$I$504,9,0)),"")</f>
        <v/>
      </c>
      <c r="J2758" s="32">
        <f>IF(OR(F2758="",I2758=""),"",F2758*I2758)</f>
        <v/>
      </c>
      <c r="K2758" s="26" t="n"/>
    </row>
    <row r="2759">
      <c r="A2759" s="31" t="n"/>
      <c r="B2759" s="26" t="n"/>
      <c r="C2759" s="26" t="n"/>
      <c r="D2759" s="26" t="n"/>
      <c r="E2759" s="26" t="n"/>
      <c r="F2759" s="27" t="n"/>
      <c r="G2759" s="26" t="n"/>
      <c r="H2759" s="28">
        <f>IFERROR(IF(G2759="","",VLOOKUP(G2759,'Setup - Vehicles'!$A$5:$D$504,4,0)),"")</f>
        <v/>
      </c>
      <c r="I2759" s="32">
        <f>IFERROR(IF(E2759="","",VLOOKUP(E2759,'Setup - Mix Design'!$A$5:$I$504,9,0)),"")</f>
        <v/>
      </c>
      <c r="J2759" s="32">
        <f>IF(OR(F2759="",I2759=""),"",F2759*I2759)</f>
        <v/>
      </c>
      <c r="K2759" s="26" t="n"/>
    </row>
    <row r="2760">
      <c r="A2760" s="31" t="n"/>
      <c r="B2760" s="26" t="n"/>
      <c r="C2760" s="26" t="n"/>
      <c r="D2760" s="26" t="n"/>
      <c r="E2760" s="26" t="n"/>
      <c r="F2760" s="27" t="n"/>
      <c r="G2760" s="26" t="n"/>
      <c r="H2760" s="28">
        <f>IFERROR(IF(G2760="","",VLOOKUP(G2760,'Setup - Vehicles'!$A$5:$D$504,4,0)),"")</f>
        <v/>
      </c>
      <c r="I2760" s="32">
        <f>IFERROR(IF(E2760="","",VLOOKUP(E2760,'Setup - Mix Design'!$A$5:$I$504,9,0)),"")</f>
        <v/>
      </c>
      <c r="J2760" s="32">
        <f>IF(OR(F2760="",I2760=""),"",F2760*I2760)</f>
        <v/>
      </c>
      <c r="K2760" s="26" t="n"/>
    </row>
    <row r="2761">
      <c r="A2761" s="31" t="n"/>
      <c r="B2761" s="26" t="n"/>
      <c r="C2761" s="26" t="n"/>
      <c r="D2761" s="26" t="n"/>
      <c r="E2761" s="26" t="n"/>
      <c r="F2761" s="27" t="n"/>
      <c r="G2761" s="26" t="n"/>
      <c r="H2761" s="28">
        <f>IFERROR(IF(G2761="","",VLOOKUP(G2761,'Setup - Vehicles'!$A$5:$D$504,4,0)),"")</f>
        <v/>
      </c>
      <c r="I2761" s="32">
        <f>IFERROR(IF(E2761="","",VLOOKUP(E2761,'Setup - Mix Design'!$A$5:$I$504,9,0)),"")</f>
        <v/>
      </c>
      <c r="J2761" s="32">
        <f>IF(OR(F2761="",I2761=""),"",F2761*I2761)</f>
        <v/>
      </c>
      <c r="K2761" s="26" t="n"/>
    </row>
    <row r="2762">
      <c r="A2762" s="31" t="n"/>
      <c r="B2762" s="26" t="n"/>
      <c r="C2762" s="26" t="n"/>
      <c r="D2762" s="26" t="n"/>
      <c r="E2762" s="26" t="n"/>
      <c r="F2762" s="27" t="n"/>
      <c r="G2762" s="26" t="n"/>
      <c r="H2762" s="28">
        <f>IFERROR(IF(G2762="","",VLOOKUP(G2762,'Setup - Vehicles'!$A$5:$D$504,4,0)),"")</f>
        <v/>
      </c>
      <c r="I2762" s="32">
        <f>IFERROR(IF(E2762="","",VLOOKUP(E2762,'Setup - Mix Design'!$A$5:$I$504,9,0)),"")</f>
        <v/>
      </c>
      <c r="J2762" s="32">
        <f>IF(OR(F2762="",I2762=""),"",F2762*I2762)</f>
        <v/>
      </c>
      <c r="K2762" s="26" t="n"/>
    </row>
    <row r="2763">
      <c r="A2763" s="31" t="n"/>
      <c r="B2763" s="26" t="n"/>
      <c r="C2763" s="26" t="n"/>
      <c r="D2763" s="26" t="n"/>
      <c r="E2763" s="26" t="n"/>
      <c r="F2763" s="27" t="n"/>
      <c r="G2763" s="26" t="n"/>
      <c r="H2763" s="28">
        <f>IFERROR(IF(G2763="","",VLOOKUP(G2763,'Setup - Vehicles'!$A$5:$D$504,4,0)),"")</f>
        <v/>
      </c>
      <c r="I2763" s="32">
        <f>IFERROR(IF(E2763="","",VLOOKUP(E2763,'Setup - Mix Design'!$A$5:$I$504,9,0)),"")</f>
        <v/>
      </c>
      <c r="J2763" s="32">
        <f>IF(OR(F2763="",I2763=""),"",F2763*I2763)</f>
        <v/>
      </c>
      <c r="K2763" s="26" t="n"/>
    </row>
    <row r="2764">
      <c r="A2764" s="31" t="n"/>
      <c r="B2764" s="26" t="n"/>
      <c r="C2764" s="26" t="n"/>
      <c r="D2764" s="26" t="n"/>
      <c r="E2764" s="26" t="n"/>
      <c r="F2764" s="27" t="n"/>
      <c r="G2764" s="26" t="n"/>
      <c r="H2764" s="28">
        <f>IFERROR(IF(G2764="","",VLOOKUP(G2764,'Setup - Vehicles'!$A$5:$D$504,4,0)),"")</f>
        <v/>
      </c>
      <c r="I2764" s="32">
        <f>IFERROR(IF(E2764="","",VLOOKUP(E2764,'Setup - Mix Design'!$A$5:$I$504,9,0)),"")</f>
        <v/>
      </c>
      <c r="J2764" s="32">
        <f>IF(OR(F2764="",I2764=""),"",F2764*I2764)</f>
        <v/>
      </c>
      <c r="K2764" s="26" t="n"/>
    </row>
    <row r="2765">
      <c r="A2765" s="31" t="n"/>
      <c r="B2765" s="26" t="n"/>
      <c r="C2765" s="26" t="n"/>
      <c r="D2765" s="26" t="n"/>
      <c r="E2765" s="26" t="n"/>
      <c r="F2765" s="27" t="n"/>
      <c r="G2765" s="26" t="n"/>
      <c r="H2765" s="28">
        <f>IFERROR(IF(G2765="","",VLOOKUP(G2765,'Setup - Vehicles'!$A$5:$D$504,4,0)),"")</f>
        <v/>
      </c>
      <c r="I2765" s="32">
        <f>IFERROR(IF(E2765="","",VLOOKUP(E2765,'Setup - Mix Design'!$A$5:$I$504,9,0)),"")</f>
        <v/>
      </c>
      <c r="J2765" s="32">
        <f>IF(OR(F2765="",I2765=""),"",F2765*I2765)</f>
        <v/>
      </c>
      <c r="K2765" s="26" t="n"/>
    </row>
    <row r="2766">
      <c r="A2766" s="31" t="n"/>
      <c r="B2766" s="26" t="n"/>
      <c r="C2766" s="26" t="n"/>
      <c r="D2766" s="26" t="n"/>
      <c r="E2766" s="26" t="n"/>
      <c r="F2766" s="27" t="n"/>
      <c r="G2766" s="26" t="n"/>
      <c r="H2766" s="28">
        <f>IFERROR(IF(G2766="","",VLOOKUP(G2766,'Setup - Vehicles'!$A$5:$D$504,4,0)),"")</f>
        <v/>
      </c>
      <c r="I2766" s="32">
        <f>IFERROR(IF(E2766="","",VLOOKUP(E2766,'Setup - Mix Design'!$A$5:$I$504,9,0)),"")</f>
        <v/>
      </c>
      <c r="J2766" s="32">
        <f>IF(OR(F2766="",I2766=""),"",F2766*I2766)</f>
        <v/>
      </c>
      <c r="K2766" s="26" t="n"/>
    </row>
    <row r="2767">
      <c r="A2767" s="31" t="n"/>
      <c r="B2767" s="26" t="n"/>
      <c r="C2767" s="26" t="n"/>
      <c r="D2767" s="26" t="n"/>
      <c r="E2767" s="26" t="n"/>
      <c r="F2767" s="27" t="n"/>
      <c r="G2767" s="26" t="n"/>
      <c r="H2767" s="28">
        <f>IFERROR(IF(G2767="","",VLOOKUP(G2767,'Setup - Vehicles'!$A$5:$D$504,4,0)),"")</f>
        <v/>
      </c>
      <c r="I2767" s="32">
        <f>IFERROR(IF(E2767="","",VLOOKUP(E2767,'Setup - Mix Design'!$A$5:$I$504,9,0)),"")</f>
        <v/>
      </c>
      <c r="J2767" s="32">
        <f>IF(OR(F2767="",I2767=""),"",F2767*I2767)</f>
        <v/>
      </c>
      <c r="K2767" s="26" t="n"/>
    </row>
    <row r="2768">
      <c r="A2768" s="31" t="n"/>
      <c r="B2768" s="26" t="n"/>
      <c r="C2768" s="26" t="n"/>
      <c r="D2768" s="26" t="n"/>
      <c r="E2768" s="26" t="n"/>
      <c r="F2768" s="27" t="n"/>
      <c r="G2768" s="26" t="n"/>
      <c r="H2768" s="28">
        <f>IFERROR(IF(G2768="","",VLOOKUP(G2768,'Setup - Vehicles'!$A$5:$D$504,4,0)),"")</f>
        <v/>
      </c>
      <c r="I2768" s="32">
        <f>IFERROR(IF(E2768="","",VLOOKUP(E2768,'Setup - Mix Design'!$A$5:$I$504,9,0)),"")</f>
        <v/>
      </c>
      <c r="J2768" s="32">
        <f>IF(OR(F2768="",I2768=""),"",F2768*I2768)</f>
        <v/>
      </c>
      <c r="K2768" s="26" t="n"/>
    </row>
    <row r="2769">
      <c r="A2769" s="31" t="n"/>
      <c r="B2769" s="26" t="n"/>
      <c r="C2769" s="26" t="n"/>
      <c r="D2769" s="26" t="n"/>
      <c r="E2769" s="26" t="n"/>
      <c r="F2769" s="27" t="n"/>
      <c r="G2769" s="26" t="n"/>
      <c r="H2769" s="28">
        <f>IFERROR(IF(G2769="","",VLOOKUP(G2769,'Setup - Vehicles'!$A$5:$D$504,4,0)),"")</f>
        <v/>
      </c>
      <c r="I2769" s="32">
        <f>IFERROR(IF(E2769="","",VLOOKUP(E2769,'Setup - Mix Design'!$A$5:$I$504,9,0)),"")</f>
        <v/>
      </c>
      <c r="J2769" s="32">
        <f>IF(OR(F2769="",I2769=""),"",F2769*I2769)</f>
        <v/>
      </c>
      <c r="K2769" s="26" t="n"/>
    </row>
    <row r="2770">
      <c r="A2770" s="31" t="n"/>
      <c r="B2770" s="26" t="n"/>
      <c r="C2770" s="26" t="n"/>
      <c r="D2770" s="26" t="n"/>
      <c r="E2770" s="26" t="n"/>
      <c r="F2770" s="27" t="n"/>
      <c r="G2770" s="26" t="n"/>
      <c r="H2770" s="28">
        <f>IFERROR(IF(G2770="","",VLOOKUP(G2770,'Setup - Vehicles'!$A$5:$D$504,4,0)),"")</f>
        <v/>
      </c>
      <c r="I2770" s="32">
        <f>IFERROR(IF(E2770="","",VLOOKUP(E2770,'Setup - Mix Design'!$A$5:$I$504,9,0)),"")</f>
        <v/>
      </c>
      <c r="J2770" s="32">
        <f>IF(OR(F2770="",I2770=""),"",F2770*I2770)</f>
        <v/>
      </c>
      <c r="K2770" s="26" t="n"/>
    </row>
    <row r="2771">
      <c r="A2771" s="31" t="n"/>
      <c r="B2771" s="26" t="n"/>
      <c r="C2771" s="26" t="n"/>
      <c r="D2771" s="26" t="n"/>
      <c r="E2771" s="26" t="n"/>
      <c r="F2771" s="27" t="n"/>
      <c r="G2771" s="26" t="n"/>
      <c r="H2771" s="28">
        <f>IFERROR(IF(G2771="","",VLOOKUP(G2771,'Setup - Vehicles'!$A$5:$D$504,4,0)),"")</f>
        <v/>
      </c>
      <c r="I2771" s="32">
        <f>IFERROR(IF(E2771="","",VLOOKUP(E2771,'Setup - Mix Design'!$A$5:$I$504,9,0)),"")</f>
        <v/>
      </c>
      <c r="J2771" s="32">
        <f>IF(OR(F2771="",I2771=""),"",F2771*I2771)</f>
        <v/>
      </c>
      <c r="K2771" s="26" t="n"/>
    </row>
    <row r="2772">
      <c r="A2772" s="31" t="n"/>
      <c r="B2772" s="26" t="n"/>
      <c r="C2772" s="26" t="n"/>
      <c r="D2772" s="26" t="n"/>
      <c r="E2772" s="26" t="n"/>
      <c r="F2772" s="27" t="n"/>
      <c r="G2772" s="26" t="n"/>
      <c r="H2772" s="28">
        <f>IFERROR(IF(G2772="","",VLOOKUP(G2772,'Setup - Vehicles'!$A$5:$D$504,4,0)),"")</f>
        <v/>
      </c>
      <c r="I2772" s="32">
        <f>IFERROR(IF(E2772="","",VLOOKUP(E2772,'Setup - Mix Design'!$A$5:$I$504,9,0)),"")</f>
        <v/>
      </c>
      <c r="J2772" s="32">
        <f>IF(OR(F2772="",I2772=""),"",F2772*I2772)</f>
        <v/>
      </c>
      <c r="K2772" s="26" t="n"/>
    </row>
    <row r="2773">
      <c r="A2773" s="31" t="n"/>
      <c r="B2773" s="26" t="n"/>
      <c r="C2773" s="26" t="n"/>
      <c r="D2773" s="26" t="n"/>
      <c r="E2773" s="26" t="n"/>
      <c r="F2773" s="27" t="n"/>
      <c r="G2773" s="26" t="n"/>
      <c r="H2773" s="28">
        <f>IFERROR(IF(G2773="","",VLOOKUP(G2773,'Setup - Vehicles'!$A$5:$D$504,4,0)),"")</f>
        <v/>
      </c>
      <c r="I2773" s="32">
        <f>IFERROR(IF(E2773="","",VLOOKUP(E2773,'Setup - Mix Design'!$A$5:$I$504,9,0)),"")</f>
        <v/>
      </c>
      <c r="J2773" s="32">
        <f>IF(OR(F2773="",I2773=""),"",F2773*I2773)</f>
        <v/>
      </c>
      <c r="K2773" s="26" t="n"/>
    </row>
    <row r="2774">
      <c r="A2774" s="31" t="n"/>
      <c r="B2774" s="26" t="n"/>
      <c r="C2774" s="26" t="n"/>
      <c r="D2774" s="26" t="n"/>
      <c r="E2774" s="26" t="n"/>
      <c r="F2774" s="27" t="n"/>
      <c r="G2774" s="26" t="n"/>
      <c r="H2774" s="28">
        <f>IFERROR(IF(G2774="","",VLOOKUP(G2774,'Setup - Vehicles'!$A$5:$D$504,4,0)),"")</f>
        <v/>
      </c>
      <c r="I2774" s="32">
        <f>IFERROR(IF(E2774="","",VLOOKUP(E2774,'Setup - Mix Design'!$A$5:$I$504,9,0)),"")</f>
        <v/>
      </c>
      <c r="J2774" s="32">
        <f>IF(OR(F2774="",I2774=""),"",F2774*I2774)</f>
        <v/>
      </c>
      <c r="K2774" s="26" t="n"/>
    </row>
    <row r="2775">
      <c r="A2775" s="31" t="n"/>
      <c r="B2775" s="26" t="n"/>
      <c r="C2775" s="26" t="n"/>
      <c r="D2775" s="26" t="n"/>
      <c r="E2775" s="26" t="n"/>
      <c r="F2775" s="27" t="n"/>
      <c r="G2775" s="26" t="n"/>
      <c r="H2775" s="28">
        <f>IFERROR(IF(G2775="","",VLOOKUP(G2775,'Setup - Vehicles'!$A$5:$D$504,4,0)),"")</f>
        <v/>
      </c>
      <c r="I2775" s="32">
        <f>IFERROR(IF(E2775="","",VLOOKUP(E2775,'Setup - Mix Design'!$A$5:$I$504,9,0)),"")</f>
        <v/>
      </c>
      <c r="J2775" s="32">
        <f>IF(OR(F2775="",I2775=""),"",F2775*I2775)</f>
        <v/>
      </c>
      <c r="K2775" s="26" t="n"/>
    </row>
    <row r="2776">
      <c r="A2776" s="31" t="n"/>
      <c r="B2776" s="26" t="n"/>
      <c r="C2776" s="26" t="n"/>
      <c r="D2776" s="26" t="n"/>
      <c r="E2776" s="26" t="n"/>
      <c r="F2776" s="27" t="n"/>
      <c r="G2776" s="26" t="n"/>
      <c r="H2776" s="28">
        <f>IFERROR(IF(G2776="","",VLOOKUP(G2776,'Setup - Vehicles'!$A$5:$D$504,4,0)),"")</f>
        <v/>
      </c>
      <c r="I2776" s="32">
        <f>IFERROR(IF(E2776="","",VLOOKUP(E2776,'Setup - Mix Design'!$A$5:$I$504,9,0)),"")</f>
        <v/>
      </c>
      <c r="J2776" s="32">
        <f>IF(OR(F2776="",I2776=""),"",F2776*I2776)</f>
        <v/>
      </c>
      <c r="K2776" s="26" t="n"/>
    </row>
    <row r="2777">
      <c r="A2777" s="31" t="n"/>
      <c r="B2777" s="26" t="n"/>
      <c r="C2777" s="26" t="n"/>
      <c r="D2777" s="26" t="n"/>
      <c r="E2777" s="26" t="n"/>
      <c r="F2777" s="27" t="n"/>
      <c r="G2777" s="26" t="n"/>
      <c r="H2777" s="28">
        <f>IFERROR(IF(G2777="","",VLOOKUP(G2777,'Setup - Vehicles'!$A$5:$D$504,4,0)),"")</f>
        <v/>
      </c>
      <c r="I2777" s="32">
        <f>IFERROR(IF(E2777="","",VLOOKUP(E2777,'Setup - Mix Design'!$A$5:$I$504,9,0)),"")</f>
        <v/>
      </c>
      <c r="J2777" s="32">
        <f>IF(OR(F2777="",I2777=""),"",F2777*I2777)</f>
        <v/>
      </c>
      <c r="K2777" s="26" t="n"/>
    </row>
    <row r="2778">
      <c r="A2778" s="31" t="n"/>
      <c r="B2778" s="26" t="n"/>
      <c r="C2778" s="26" t="n"/>
      <c r="D2778" s="26" t="n"/>
      <c r="E2778" s="26" t="n"/>
      <c r="F2778" s="27" t="n"/>
      <c r="G2778" s="26" t="n"/>
      <c r="H2778" s="28">
        <f>IFERROR(IF(G2778="","",VLOOKUP(G2778,'Setup - Vehicles'!$A$5:$D$504,4,0)),"")</f>
        <v/>
      </c>
      <c r="I2778" s="32">
        <f>IFERROR(IF(E2778="","",VLOOKUP(E2778,'Setup - Mix Design'!$A$5:$I$504,9,0)),"")</f>
        <v/>
      </c>
      <c r="J2778" s="32">
        <f>IF(OR(F2778="",I2778=""),"",F2778*I2778)</f>
        <v/>
      </c>
      <c r="K2778" s="26" t="n"/>
    </row>
    <row r="2779">
      <c r="A2779" s="31" t="n"/>
      <c r="B2779" s="26" t="n"/>
      <c r="C2779" s="26" t="n"/>
      <c r="D2779" s="26" t="n"/>
      <c r="E2779" s="26" t="n"/>
      <c r="F2779" s="27" t="n"/>
      <c r="G2779" s="26" t="n"/>
      <c r="H2779" s="28">
        <f>IFERROR(IF(G2779="","",VLOOKUP(G2779,'Setup - Vehicles'!$A$5:$D$504,4,0)),"")</f>
        <v/>
      </c>
      <c r="I2779" s="32">
        <f>IFERROR(IF(E2779="","",VLOOKUP(E2779,'Setup - Mix Design'!$A$5:$I$504,9,0)),"")</f>
        <v/>
      </c>
      <c r="J2779" s="32">
        <f>IF(OR(F2779="",I2779=""),"",F2779*I2779)</f>
        <v/>
      </c>
      <c r="K2779" s="26" t="n"/>
    </row>
    <row r="2780">
      <c r="A2780" s="31" t="n"/>
      <c r="B2780" s="26" t="n"/>
      <c r="C2780" s="26" t="n"/>
      <c r="D2780" s="26" t="n"/>
      <c r="E2780" s="26" t="n"/>
      <c r="F2780" s="27" t="n"/>
      <c r="G2780" s="26" t="n"/>
      <c r="H2780" s="28">
        <f>IFERROR(IF(G2780="","",VLOOKUP(G2780,'Setup - Vehicles'!$A$5:$D$504,4,0)),"")</f>
        <v/>
      </c>
      <c r="I2780" s="32">
        <f>IFERROR(IF(E2780="","",VLOOKUP(E2780,'Setup - Mix Design'!$A$5:$I$504,9,0)),"")</f>
        <v/>
      </c>
      <c r="J2780" s="32">
        <f>IF(OR(F2780="",I2780=""),"",F2780*I2780)</f>
        <v/>
      </c>
      <c r="K2780" s="26" t="n"/>
    </row>
    <row r="2781">
      <c r="A2781" s="31" t="n"/>
      <c r="B2781" s="26" t="n"/>
      <c r="C2781" s="26" t="n"/>
      <c r="D2781" s="26" t="n"/>
      <c r="E2781" s="26" t="n"/>
      <c r="F2781" s="27" t="n"/>
      <c r="G2781" s="26" t="n"/>
      <c r="H2781" s="28">
        <f>IFERROR(IF(G2781="","",VLOOKUP(G2781,'Setup - Vehicles'!$A$5:$D$504,4,0)),"")</f>
        <v/>
      </c>
      <c r="I2781" s="32">
        <f>IFERROR(IF(E2781="","",VLOOKUP(E2781,'Setup - Mix Design'!$A$5:$I$504,9,0)),"")</f>
        <v/>
      </c>
      <c r="J2781" s="32">
        <f>IF(OR(F2781="",I2781=""),"",F2781*I2781)</f>
        <v/>
      </c>
      <c r="K2781" s="26" t="n"/>
    </row>
    <row r="2782">
      <c r="A2782" s="31" t="n"/>
      <c r="B2782" s="26" t="n"/>
      <c r="C2782" s="26" t="n"/>
      <c r="D2782" s="26" t="n"/>
      <c r="E2782" s="26" t="n"/>
      <c r="F2782" s="27" t="n"/>
      <c r="G2782" s="26" t="n"/>
      <c r="H2782" s="28">
        <f>IFERROR(IF(G2782="","",VLOOKUP(G2782,'Setup - Vehicles'!$A$5:$D$504,4,0)),"")</f>
        <v/>
      </c>
      <c r="I2782" s="32">
        <f>IFERROR(IF(E2782="","",VLOOKUP(E2782,'Setup - Mix Design'!$A$5:$I$504,9,0)),"")</f>
        <v/>
      </c>
      <c r="J2782" s="32">
        <f>IF(OR(F2782="",I2782=""),"",F2782*I2782)</f>
        <v/>
      </c>
      <c r="K2782" s="26" t="n"/>
    </row>
    <row r="2783">
      <c r="A2783" s="31" t="n"/>
      <c r="B2783" s="26" t="n"/>
      <c r="C2783" s="26" t="n"/>
      <c r="D2783" s="26" t="n"/>
      <c r="E2783" s="26" t="n"/>
      <c r="F2783" s="27" t="n"/>
      <c r="G2783" s="26" t="n"/>
      <c r="H2783" s="28">
        <f>IFERROR(IF(G2783="","",VLOOKUP(G2783,'Setup - Vehicles'!$A$5:$D$504,4,0)),"")</f>
        <v/>
      </c>
      <c r="I2783" s="32">
        <f>IFERROR(IF(E2783="","",VLOOKUP(E2783,'Setup - Mix Design'!$A$5:$I$504,9,0)),"")</f>
        <v/>
      </c>
      <c r="J2783" s="32">
        <f>IF(OR(F2783="",I2783=""),"",F2783*I2783)</f>
        <v/>
      </c>
      <c r="K2783" s="26" t="n"/>
    </row>
    <row r="2784">
      <c r="A2784" s="31" t="n"/>
      <c r="B2784" s="26" t="n"/>
      <c r="C2784" s="26" t="n"/>
      <c r="D2784" s="26" t="n"/>
      <c r="E2784" s="26" t="n"/>
      <c r="F2784" s="27" t="n"/>
      <c r="G2784" s="26" t="n"/>
      <c r="H2784" s="28">
        <f>IFERROR(IF(G2784="","",VLOOKUP(G2784,'Setup - Vehicles'!$A$5:$D$504,4,0)),"")</f>
        <v/>
      </c>
      <c r="I2784" s="32">
        <f>IFERROR(IF(E2784="","",VLOOKUP(E2784,'Setup - Mix Design'!$A$5:$I$504,9,0)),"")</f>
        <v/>
      </c>
      <c r="J2784" s="32">
        <f>IF(OR(F2784="",I2784=""),"",F2784*I2784)</f>
        <v/>
      </c>
      <c r="K2784" s="26" t="n"/>
    </row>
    <row r="2785">
      <c r="A2785" s="31" t="n"/>
      <c r="B2785" s="26" t="n"/>
      <c r="C2785" s="26" t="n"/>
      <c r="D2785" s="26" t="n"/>
      <c r="E2785" s="26" t="n"/>
      <c r="F2785" s="27" t="n"/>
      <c r="G2785" s="26" t="n"/>
      <c r="H2785" s="28">
        <f>IFERROR(IF(G2785="","",VLOOKUP(G2785,'Setup - Vehicles'!$A$5:$D$504,4,0)),"")</f>
        <v/>
      </c>
      <c r="I2785" s="32">
        <f>IFERROR(IF(E2785="","",VLOOKUP(E2785,'Setup - Mix Design'!$A$5:$I$504,9,0)),"")</f>
        <v/>
      </c>
      <c r="J2785" s="32">
        <f>IF(OR(F2785="",I2785=""),"",F2785*I2785)</f>
        <v/>
      </c>
      <c r="K2785" s="26" t="n"/>
    </row>
    <row r="2786">
      <c r="A2786" s="31" t="n"/>
      <c r="B2786" s="26" t="n"/>
      <c r="C2786" s="26" t="n"/>
      <c r="D2786" s="26" t="n"/>
      <c r="E2786" s="26" t="n"/>
      <c r="F2786" s="27" t="n"/>
      <c r="G2786" s="26" t="n"/>
      <c r="H2786" s="28">
        <f>IFERROR(IF(G2786="","",VLOOKUP(G2786,'Setup - Vehicles'!$A$5:$D$504,4,0)),"")</f>
        <v/>
      </c>
      <c r="I2786" s="32">
        <f>IFERROR(IF(E2786="","",VLOOKUP(E2786,'Setup - Mix Design'!$A$5:$I$504,9,0)),"")</f>
        <v/>
      </c>
      <c r="J2786" s="32">
        <f>IF(OR(F2786="",I2786=""),"",F2786*I2786)</f>
        <v/>
      </c>
      <c r="K2786" s="26" t="n"/>
    </row>
    <row r="2787">
      <c r="A2787" s="31" t="n"/>
      <c r="B2787" s="26" t="n"/>
      <c r="C2787" s="26" t="n"/>
      <c r="D2787" s="26" t="n"/>
      <c r="E2787" s="26" t="n"/>
      <c r="F2787" s="27" t="n"/>
      <c r="G2787" s="26" t="n"/>
      <c r="H2787" s="28">
        <f>IFERROR(IF(G2787="","",VLOOKUP(G2787,'Setup - Vehicles'!$A$5:$D$504,4,0)),"")</f>
        <v/>
      </c>
      <c r="I2787" s="32">
        <f>IFERROR(IF(E2787="","",VLOOKUP(E2787,'Setup - Mix Design'!$A$5:$I$504,9,0)),"")</f>
        <v/>
      </c>
      <c r="J2787" s="32">
        <f>IF(OR(F2787="",I2787=""),"",F2787*I2787)</f>
        <v/>
      </c>
      <c r="K2787" s="26" t="n"/>
    </row>
    <row r="2788">
      <c r="A2788" s="31" t="n"/>
      <c r="B2788" s="26" t="n"/>
      <c r="C2788" s="26" t="n"/>
      <c r="D2788" s="26" t="n"/>
      <c r="E2788" s="26" t="n"/>
      <c r="F2788" s="27" t="n"/>
      <c r="G2788" s="26" t="n"/>
      <c r="H2788" s="28">
        <f>IFERROR(IF(G2788="","",VLOOKUP(G2788,'Setup - Vehicles'!$A$5:$D$504,4,0)),"")</f>
        <v/>
      </c>
      <c r="I2788" s="32">
        <f>IFERROR(IF(E2788="","",VLOOKUP(E2788,'Setup - Mix Design'!$A$5:$I$504,9,0)),"")</f>
        <v/>
      </c>
      <c r="J2788" s="32">
        <f>IF(OR(F2788="",I2788=""),"",F2788*I2788)</f>
        <v/>
      </c>
      <c r="K2788" s="26" t="n"/>
    </row>
    <row r="2789">
      <c r="A2789" s="31" t="n"/>
      <c r="B2789" s="26" t="n"/>
      <c r="C2789" s="26" t="n"/>
      <c r="D2789" s="26" t="n"/>
      <c r="E2789" s="26" t="n"/>
      <c r="F2789" s="27" t="n"/>
      <c r="G2789" s="26" t="n"/>
      <c r="H2789" s="28">
        <f>IFERROR(IF(G2789="","",VLOOKUP(G2789,'Setup - Vehicles'!$A$5:$D$504,4,0)),"")</f>
        <v/>
      </c>
      <c r="I2789" s="32">
        <f>IFERROR(IF(E2789="","",VLOOKUP(E2789,'Setup - Mix Design'!$A$5:$I$504,9,0)),"")</f>
        <v/>
      </c>
      <c r="J2789" s="32">
        <f>IF(OR(F2789="",I2789=""),"",F2789*I2789)</f>
        <v/>
      </c>
      <c r="K2789" s="26" t="n"/>
    </row>
    <row r="2790">
      <c r="A2790" s="31" t="n"/>
      <c r="B2790" s="26" t="n"/>
      <c r="C2790" s="26" t="n"/>
      <c r="D2790" s="26" t="n"/>
      <c r="E2790" s="26" t="n"/>
      <c r="F2790" s="27" t="n"/>
      <c r="G2790" s="26" t="n"/>
      <c r="H2790" s="28">
        <f>IFERROR(IF(G2790="","",VLOOKUP(G2790,'Setup - Vehicles'!$A$5:$D$504,4,0)),"")</f>
        <v/>
      </c>
      <c r="I2790" s="32">
        <f>IFERROR(IF(E2790="","",VLOOKUP(E2790,'Setup - Mix Design'!$A$5:$I$504,9,0)),"")</f>
        <v/>
      </c>
      <c r="J2790" s="32">
        <f>IF(OR(F2790="",I2790=""),"",F2790*I2790)</f>
        <v/>
      </c>
      <c r="K2790" s="26" t="n"/>
    </row>
    <row r="2791">
      <c r="A2791" s="31" t="n"/>
      <c r="B2791" s="26" t="n"/>
      <c r="C2791" s="26" t="n"/>
      <c r="D2791" s="26" t="n"/>
      <c r="E2791" s="26" t="n"/>
      <c r="F2791" s="27" t="n"/>
      <c r="G2791" s="26" t="n"/>
      <c r="H2791" s="28">
        <f>IFERROR(IF(G2791="","",VLOOKUP(G2791,'Setup - Vehicles'!$A$5:$D$504,4,0)),"")</f>
        <v/>
      </c>
      <c r="I2791" s="32">
        <f>IFERROR(IF(E2791="","",VLOOKUP(E2791,'Setup - Mix Design'!$A$5:$I$504,9,0)),"")</f>
        <v/>
      </c>
      <c r="J2791" s="32">
        <f>IF(OR(F2791="",I2791=""),"",F2791*I2791)</f>
        <v/>
      </c>
      <c r="K2791" s="26" t="n"/>
    </row>
    <row r="2792">
      <c r="A2792" s="31" t="n"/>
      <c r="B2792" s="26" t="n"/>
      <c r="C2792" s="26" t="n"/>
      <c r="D2792" s="26" t="n"/>
      <c r="E2792" s="26" t="n"/>
      <c r="F2792" s="27" t="n"/>
      <c r="G2792" s="26" t="n"/>
      <c r="H2792" s="28">
        <f>IFERROR(IF(G2792="","",VLOOKUP(G2792,'Setup - Vehicles'!$A$5:$D$504,4,0)),"")</f>
        <v/>
      </c>
      <c r="I2792" s="32">
        <f>IFERROR(IF(E2792="","",VLOOKUP(E2792,'Setup - Mix Design'!$A$5:$I$504,9,0)),"")</f>
        <v/>
      </c>
      <c r="J2792" s="32">
        <f>IF(OR(F2792="",I2792=""),"",F2792*I2792)</f>
        <v/>
      </c>
      <c r="K2792" s="26" t="n"/>
    </row>
    <row r="2793">
      <c r="A2793" s="31" t="n"/>
      <c r="B2793" s="26" t="n"/>
      <c r="C2793" s="26" t="n"/>
      <c r="D2793" s="26" t="n"/>
      <c r="E2793" s="26" t="n"/>
      <c r="F2793" s="27" t="n"/>
      <c r="G2793" s="26" t="n"/>
      <c r="H2793" s="28">
        <f>IFERROR(IF(G2793="","",VLOOKUP(G2793,'Setup - Vehicles'!$A$5:$D$504,4,0)),"")</f>
        <v/>
      </c>
      <c r="I2793" s="32">
        <f>IFERROR(IF(E2793="","",VLOOKUP(E2793,'Setup - Mix Design'!$A$5:$I$504,9,0)),"")</f>
        <v/>
      </c>
      <c r="J2793" s="32">
        <f>IF(OR(F2793="",I2793=""),"",F2793*I2793)</f>
        <v/>
      </c>
      <c r="K2793" s="26" t="n"/>
    </row>
    <row r="2794">
      <c r="A2794" s="31" t="n"/>
      <c r="B2794" s="26" t="n"/>
      <c r="C2794" s="26" t="n"/>
      <c r="D2794" s="26" t="n"/>
      <c r="E2794" s="26" t="n"/>
      <c r="F2794" s="27" t="n"/>
      <c r="G2794" s="26" t="n"/>
      <c r="H2794" s="28">
        <f>IFERROR(IF(G2794="","",VLOOKUP(G2794,'Setup - Vehicles'!$A$5:$D$504,4,0)),"")</f>
        <v/>
      </c>
      <c r="I2794" s="32">
        <f>IFERROR(IF(E2794="","",VLOOKUP(E2794,'Setup - Mix Design'!$A$5:$I$504,9,0)),"")</f>
        <v/>
      </c>
      <c r="J2794" s="32">
        <f>IF(OR(F2794="",I2794=""),"",F2794*I2794)</f>
        <v/>
      </c>
      <c r="K2794" s="26" t="n"/>
    </row>
    <row r="2795">
      <c r="A2795" s="31" t="n"/>
      <c r="B2795" s="26" t="n"/>
      <c r="C2795" s="26" t="n"/>
      <c r="D2795" s="26" t="n"/>
      <c r="E2795" s="26" t="n"/>
      <c r="F2795" s="27" t="n"/>
      <c r="G2795" s="26" t="n"/>
      <c r="H2795" s="28">
        <f>IFERROR(IF(G2795="","",VLOOKUP(G2795,'Setup - Vehicles'!$A$5:$D$504,4,0)),"")</f>
        <v/>
      </c>
      <c r="I2795" s="32">
        <f>IFERROR(IF(E2795="","",VLOOKUP(E2795,'Setup - Mix Design'!$A$5:$I$504,9,0)),"")</f>
        <v/>
      </c>
      <c r="J2795" s="32">
        <f>IF(OR(F2795="",I2795=""),"",F2795*I2795)</f>
        <v/>
      </c>
      <c r="K2795" s="26" t="n"/>
    </row>
    <row r="2796">
      <c r="A2796" s="31" t="n"/>
      <c r="B2796" s="26" t="n"/>
      <c r="C2796" s="26" t="n"/>
      <c r="D2796" s="26" t="n"/>
      <c r="E2796" s="26" t="n"/>
      <c r="F2796" s="27" t="n"/>
      <c r="G2796" s="26" t="n"/>
      <c r="H2796" s="28">
        <f>IFERROR(IF(G2796="","",VLOOKUP(G2796,'Setup - Vehicles'!$A$5:$D$504,4,0)),"")</f>
        <v/>
      </c>
      <c r="I2796" s="32">
        <f>IFERROR(IF(E2796="","",VLOOKUP(E2796,'Setup - Mix Design'!$A$5:$I$504,9,0)),"")</f>
        <v/>
      </c>
      <c r="J2796" s="32">
        <f>IF(OR(F2796="",I2796=""),"",F2796*I2796)</f>
        <v/>
      </c>
      <c r="K2796" s="26" t="n"/>
    </row>
    <row r="2797">
      <c r="A2797" s="31" t="n"/>
      <c r="B2797" s="26" t="n"/>
      <c r="C2797" s="26" t="n"/>
      <c r="D2797" s="26" t="n"/>
      <c r="E2797" s="26" t="n"/>
      <c r="F2797" s="27" t="n"/>
      <c r="G2797" s="26" t="n"/>
      <c r="H2797" s="28">
        <f>IFERROR(IF(G2797="","",VLOOKUP(G2797,'Setup - Vehicles'!$A$5:$D$504,4,0)),"")</f>
        <v/>
      </c>
      <c r="I2797" s="32">
        <f>IFERROR(IF(E2797="","",VLOOKUP(E2797,'Setup - Mix Design'!$A$5:$I$504,9,0)),"")</f>
        <v/>
      </c>
      <c r="J2797" s="32">
        <f>IF(OR(F2797="",I2797=""),"",F2797*I2797)</f>
        <v/>
      </c>
      <c r="K2797" s="26" t="n"/>
    </row>
    <row r="2798">
      <c r="A2798" s="31" t="n"/>
      <c r="B2798" s="26" t="n"/>
      <c r="C2798" s="26" t="n"/>
      <c r="D2798" s="26" t="n"/>
      <c r="E2798" s="26" t="n"/>
      <c r="F2798" s="27" t="n"/>
      <c r="G2798" s="26" t="n"/>
      <c r="H2798" s="28">
        <f>IFERROR(IF(G2798="","",VLOOKUP(G2798,'Setup - Vehicles'!$A$5:$D$504,4,0)),"")</f>
        <v/>
      </c>
      <c r="I2798" s="32">
        <f>IFERROR(IF(E2798="","",VLOOKUP(E2798,'Setup - Mix Design'!$A$5:$I$504,9,0)),"")</f>
        <v/>
      </c>
      <c r="J2798" s="32">
        <f>IF(OR(F2798="",I2798=""),"",F2798*I2798)</f>
        <v/>
      </c>
      <c r="K2798" s="26" t="n"/>
    </row>
    <row r="2799">
      <c r="A2799" s="31" t="n"/>
      <c r="B2799" s="26" t="n"/>
      <c r="C2799" s="26" t="n"/>
      <c r="D2799" s="26" t="n"/>
      <c r="E2799" s="26" t="n"/>
      <c r="F2799" s="27" t="n"/>
      <c r="G2799" s="26" t="n"/>
      <c r="H2799" s="28">
        <f>IFERROR(IF(G2799="","",VLOOKUP(G2799,'Setup - Vehicles'!$A$5:$D$504,4,0)),"")</f>
        <v/>
      </c>
      <c r="I2799" s="32">
        <f>IFERROR(IF(E2799="","",VLOOKUP(E2799,'Setup - Mix Design'!$A$5:$I$504,9,0)),"")</f>
        <v/>
      </c>
      <c r="J2799" s="32">
        <f>IF(OR(F2799="",I2799=""),"",F2799*I2799)</f>
        <v/>
      </c>
      <c r="K2799" s="26" t="n"/>
    </row>
    <row r="2800">
      <c r="A2800" s="31" t="n"/>
      <c r="B2800" s="26" t="n"/>
      <c r="C2800" s="26" t="n"/>
      <c r="D2800" s="26" t="n"/>
      <c r="E2800" s="26" t="n"/>
      <c r="F2800" s="27" t="n"/>
      <c r="G2800" s="26" t="n"/>
      <c r="H2800" s="28">
        <f>IFERROR(IF(G2800="","",VLOOKUP(G2800,'Setup - Vehicles'!$A$5:$D$504,4,0)),"")</f>
        <v/>
      </c>
      <c r="I2800" s="32">
        <f>IFERROR(IF(E2800="","",VLOOKUP(E2800,'Setup - Mix Design'!$A$5:$I$504,9,0)),"")</f>
        <v/>
      </c>
      <c r="J2800" s="32">
        <f>IF(OR(F2800="",I2800=""),"",F2800*I2800)</f>
        <v/>
      </c>
      <c r="K2800" s="26" t="n"/>
    </row>
    <row r="2801">
      <c r="A2801" s="31" t="n"/>
      <c r="B2801" s="26" t="n"/>
      <c r="C2801" s="26" t="n"/>
      <c r="D2801" s="26" t="n"/>
      <c r="E2801" s="26" t="n"/>
      <c r="F2801" s="27" t="n"/>
      <c r="G2801" s="26" t="n"/>
      <c r="H2801" s="28">
        <f>IFERROR(IF(G2801="","",VLOOKUP(G2801,'Setup - Vehicles'!$A$5:$D$504,4,0)),"")</f>
        <v/>
      </c>
      <c r="I2801" s="32">
        <f>IFERROR(IF(E2801="","",VLOOKUP(E2801,'Setup - Mix Design'!$A$5:$I$504,9,0)),"")</f>
        <v/>
      </c>
      <c r="J2801" s="32">
        <f>IF(OR(F2801="",I2801=""),"",F2801*I2801)</f>
        <v/>
      </c>
      <c r="K2801" s="26" t="n"/>
    </row>
    <row r="2802">
      <c r="A2802" s="31" t="n"/>
      <c r="B2802" s="26" t="n"/>
      <c r="C2802" s="26" t="n"/>
      <c r="D2802" s="26" t="n"/>
      <c r="E2802" s="26" t="n"/>
      <c r="F2802" s="27" t="n"/>
      <c r="G2802" s="26" t="n"/>
      <c r="H2802" s="28">
        <f>IFERROR(IF(G2802="","",VLOOKUP(G2802,'Setup - Vehicles'!$A$5:$D$504,4,0)),"")</f>
        <v/>
      </c>
      <c r="I2802" s="32">
        <f>IFERROR(IF(E2802="","",VLOOKUP(E2802,'Setup - Mix Design'!$A$5:$I$504,9,0)),"")</f>
        <v/>
      </c>
      <c r="J2802" s="32">
        <f>IF(OR(F2802="",I2802=""),"",F2802*I2802)</f>
        <v/>
      </c>
      <c r="K2802" s="26" t="n"/>
    </row>
    <row r="2803">
      <c r="A2803" s="31" t="n"/>
      <c r="B2803" s="26" t="n"/>
      <c r="C2803" s="26" t="n"/>
      <c r="D2803" s="26" t="n"/>
      <c r="E2803" s="26" t="n"/>
      <c r="F2803" s="27" t="n"/>
      <c r="G2803" s="26" t="n"/>
      <c r="H2803" s="28">
        <f>IFERROR(IF(G2803="","",VLOOKUP(G2803,'Setup - Vehicles'!$A$5:$D$504,4,0)),"")</f>
        <v/>
      </c>
      <c r="I2803" s="32">
        <f>IFERROR(IF(E2803="","",VLOOKUP(E2803,'Setup - Mix Design'!$A$5:$I$504,9,0)),"")</f>
        <v/>
      </c>
      <c r="J2803" s="32">
        <f>IF(OR(F2803="",I2803=""),"",F2803*I2803)</f>
        <v/>
      </c>
      <c r="K2803" s="26" t="n"/>
    </row>
    <row r="2804">
      <c r="A2804" s="31" t="n"/>
      <c r="B2804" s="26" t="n"/>
      <c r="C2804" s="26" t="n"/>
      <c r="D2804" s="26" t="n"/>
      <c r="E2804" s="26" t="n"/>
      <c r="F2804" s="27" t="n"/>
      <c r="G2804" s="26" t="n"/>
      <c r="H2804" s="28">
        <f>IFERROR(IF(G2804="","",VLOOKUP(G2804,'Setup - Vehicles'!$A$5:$D$504,4,0)),"")</f>
        <v/>
      </c>
      <c r="I2804" s="32">
        <f>IFERROR(IF(E2804="","",VLOOKUP(E2804,'Setup - Mix Design'!$A$5:$I$504,9,0)),"")</f>
        <v/>
      </c>
      <c r="J2804" s="32">
        <f>IF(OR(F2804="",I2804=""),"",F2804*I2804)</f>
        <v/>
      </c>
      <c r="K2804" s="26" t="n"/>
    </row>
    <row r="2805">
      <c r="A2805" s="31" t="n"/>
      <c r="B2805" s="26" t="n"/>
      <c r="C2805" s="26" t="n"/>
      <c r="D2805" s="26" t="n"/>
      <c r="E2805" s="26" t="n"/>
      <c r="F2805" s="27" t="n"/>
      <c r="G2805" s="26" t="n"/>
      <c r="H2805" s="28">
        <f>IFERROR(IF(G2805="","",VLOOKUP(G2805,'Setup - Vehicles'!$A$5:$D$504,4,0)),"")</f>
        <v/>
      </c>
      <c r="I2805" s="32">
        <f>IFERROR(IF(E2805="","",VLOOKUP(E2805,'Setup - Mix Design'!$A$5:$I$504,9,0)),"")</f>
        <v/>
      </c>
      <c r="J2805" s="32">
        <f>IF(OR(F2805="",I2805=""),"",F2805*I2805)</f>
        <v/>
      </c>
      <c r="K2805" s="26" t="n"/>
    </row>
    <row r="2806">
      <c r="A2806" s="31" t="n"/>
      <c r="B2806" s="26" t="n"/>
      <c r="C2806" s="26" t="n"/>
      <c r="D2806" s="26" t="n"/>
      <c r="E2806" s="26" t="n"/>
      <c r="F2806" s="27" t="n"/>
      <c r="G2806" s="26" t="n"/>
      <c r="H2806" s="28">
        <f>IFERROR(IF(G2806="","",VLOOKUP(G2806,'Setup - Vehicles'!$A$5:$D$504,4,0)),"")</f>
        <v/>
      </c>
      <c r="I2806" s="32">
        <f>IFERROR(IF(E2806="","",VLOOKUP(E2806,'Setup - Mix Design'!$A$5:$I$504,9,0)),"")</f>
        <v/>
      </c>
      <c r="J2806" s="32">
        <f>IF(OR(F2806="",I2806=""),"",F2806*I2806)</f>
        <v/>
      </c>
      <c r="K2806" s="26" t="n"/>
    </row>
    <row r="2807">
      <c r="A2807" s="31" t="n"/>
      <c r="B2807" s="26" t="n"/>
      <c r="C2807" s="26" t="n"/>
      <c r="D2807" s="26" t="n"/>
      <c r="E2807" s="26" t="n"/>
      <c r="F2807" s="27" t="n"/>
      <c r="G2807" s="26" t="n"/>
      <c r="H2807" s="28">
        <f>IFERROR(IF(G2807="","",VLOOKUP(G2807,'Setup - Vehicles'!$A$5:$D$504,4,0)),"")</f>
        <v/>
      </c>
      <c r="I2807" s="32">
        <f>IFERROR(IF(E2807="","",VLOOKUP(E2807,'Setup - Mix Design'!$A$5:$I$504,9,0)),"")</f>
        <v/>
      </c>
      <c r="J2807" s="32">
        <f>IF(OR(F2807="",I2807=""),"",F2807*I2807)</f>
        <v/>
      </c>
      <c r="K2807" s="26" t="n"/>
    </row>
    <row r="2808">
      <c r="A2808" s="31" t="n"/>
      <c r="B2808" s="26" t="n"/>
      <c r="C2808" s="26" t="n"/>
      <c r="D2808" s="26" t="n"/>
      <c r="E2808" s="26" t="n"/>
      <c r="F2808" s="27" t="n"/>
      <c r="G2808" s="26" t="n"/>
      <c r="H2808" s="28">
        <f>IFERROR(IF(G2808="","",VLOOKUP(G2808,'Setup - Vehicles'!$A$5:$D$504,4,0)),"")</f>
        <v/>
      </c>
      <c r="I2808" s="32">
        <f>IFERROR(IF(E2808="","",VLOOKUP(E2808,'Setup - Mix Design'!$A$5:$I$504,9,0)),"")</f>
        <v/>
      </c>
      <c r="J2808" s="32">
        <f>IF(OR(F2808="",I2808=""),"",F2808*I2808)</f>
        <v/>
      </c>
      <c r="K2808" s="26" t="n"/>
    </row>
    <row r="2809">
      <c r="A2809" s="31" t="n"/>
      <c r="B2809" s="26" t="n"/>
      <c r="C2809" s="26" t="n"/>
      <c r="D2809" s="26" t="n"/>
      <c r="E2809" s="26" t="n"/>
      <c r="F2809" s="27" t="n"/>
      <c r="G2809" s="26" t="n"/>
      <c r="H2809" s="28">
        <f>IFERROR(IF(G2809="","",VLOOKUP(G2809,'Setup - Vehicles'!$A$5:$D$504,4,0)),"")</f>
        <v/>
      </c>
      <c r="I2809" s="32">
        <f>IFERROR(IF(E2809="","",VLOOKUP(E2809,'Setup - Mix Design'!$A$5:$I$504,9,0)),"")</f>
        <v/>
      </c>
      <c r="J2809" s="32">
        <f>IF(OR(F2809="",I2809=""),"",F2809*I2809)</f>
        <v/>
      </c>
      <c r="K2809" s="26" t="n"/>
    </row>
    <row r="2810">
      <c r="A2810" s="31" t="n"/>
      <c r="B2810" s="26" t="n"/>
      <c r="C2810" s="26" t="n"/>
      <c r="D2810" s="26" t="n"/>
      <c r="E2810" s="26" t="n"/>
      <c r="F2810" s="27" t="n"/>
      <c r="G2810" s="26" t="n"/>
      <c r="H2810" s="28">
        <f>IFERROR(IF(G2810="","",VLOOKUP(G2810,'Setup - Vehicles'!$A$5:$D$504,4,0)),"")</f>
        <v/>
      </c>
      <c r="I2810" s="32">
        <f>IFERROR(IF(E2810="","",VLOOKUP(E2810,'Setup - Mix Design'!$A$5:$I$504,9,0)),"")</f>
        <v/>
      </c>
      <c r="J2810" s="32">
        <f>IF(OR(F2810="",I2810=""),"",F2810*I2810)</f>
        <v/>
      </c>
      <c r="K2810" s="26" t="n"/>
    </row>
    <row r="2811">
      <c r="A2811" s="31" t="n"/>
      <c r="B2811" s="26" t="n"/>
      <c r="C2811" s="26" t="n"/>
      <c r="D2811" s="26" t="n"/>
      <c r="E2811" s="26" t="n"/>
      <c r="F2811" s="27" t="n"/>
      <c r="G2811" s="26" t="n"/>
      <c r="H2811" s="28">
        <f>IFERROR(IF(G2811="","",VLOOKUP(G2811,'Setup - Vehicles'!$A$5:$D$504,4,0)),"")</f>
        <v/>
      </c>
      <c r="I2811" s="32">
        <f>IFERROR(IF(E2811="","",VLOOKUP(E2811,'Setup - Mix Design'!$A$5:$I$504,9,0)),"")</f>
        <v/>
      </c>
      <c r="J2811" s="32">
        <f>IF(OR(F2811="",I2811=""),"",F2811*I2811)</f>
        <v/>
      </c>
      <c r="K2811" s="26" t="n"/>
    </row>
    <row r="2812">
      <c r="A2812" s="31" t="n"/>
      <c r="B2812" s="26" t="n"/>
      <c r="C2812" s="26" t="n"/>
      <c r="D2812" s="26" t="n"/>
      <c r="E2812" s="26" t="n"/>
      <c r="F2812" s="27" t="n"/>
      <c r="G2812" s="26" t="n"/>
      <c r="H2812" s="28">
        <f>IFERROR(IF(G2812="","",VLOOKUP(G2812,'Setup - Vehicles'!$A$5:$D$504,4,0)),"")</f>
        <v/>
      </c>
      <c r="I2812" s="32">
        <f>IFERROR(IF(E2812="","",VLOOKUP(E2812,'Setup - Mix Design'!$A$5:$I$504,9,0)),"")</f>
        <v/>
      </c>
      <c r="J2812" s="32">
        <f>IF(OR(F2812="",I2812=""),"",F2812*I2812)</f>
        <v/>
      </c>
      <c r="K2812" s="26" t="n"/>
    </row>
    <row r="2813">
      <c r="A2813" s="31" t="n"/>
      <c r="B2813" s="26" t="n"/>
      <c r="C2813" s="26" t="n"/>
      <c r="D2813" s="26" t="n"/>
      <c r="E2813" s="26" t="n"/>
      <c r="F2813" s="27" t="n"/>
      <c r="G2813" s="26" t="n"/>
      <c r="H2813" s="28">
        <f>IFERROR(IF(G2813="","",VLOOKUP(G2813,'Setup - Vehicles'!$A$5:$D$504,4,0)),"")</f>
        <v/>
      </c>
      <c r="I2813" s="32">
        <f>IFERROR(IF(E2813="","",VLOOKUP(E2813,'Setup - Mix Design'!$A$5:$I$504,9,0)),"")</f>
        <v/>
      </c>
      <c r="J2813" s="32">
        <f>IF(OR(F2813="",I2813=""),"",F2813*I2813)</f>
        <v/>
      </c>
      <c r="K2813" s="26" t="n"/>
    </row>
    <row r="2814">
      <c r="A2814" s="31" t="n"/>
      <c r="B2814" s="26" t="n"/>
      <c r="C2814" s="26" t="n"/>
      <c r="D2814" s="26" t="n"/>
      <c r="E2814" s="26" t="n"/>
      <c r="F2814" s="27" t="n"/>
      <c r="G2814" s="26" t="n"/>
      <c r="H2814" s="28">
        <f>IFERROR(IF(G2814="","",VLOOKUP(G2814,'Setup - Vehicles'!$A$5:$D$504,4,0)),"")</f>
        <v/>
      </c>
      <c r="I2814" s="32">
        <f>IFERROR(IF(E2814="","",VLOOKUP(E2814,'Setup - Mix Design'!$A$5:$I$504,9,0)),"")</f>
        <v/>
      </c>
      <c r="J2814" s="32">
        <f>IF(OR(F2814="",I2814=""),"",F2814*I2814)</f>
        <v/>
      </c>
      <c r="K2814" s="26" t="n"/>
    </row>
    <row r="2815">
      <c r="A2815" s="31" t="n"/>
      <c r="B2815" s="26" t="n"/>
      <c r="C2815" s="26" t="n"/>
      <c r="D2815" s="26" t="n"/>
      <c r="E2815" s="26" t="n"/>
      <c r="F2815" s="27" t="n"/>
      <c r="G2815" s="26" t="n"/>
      <c r="H2815" s="28">
        <f>IFERROR(IF(G2815="","",VLOOKUP(G2815,'Setup - Vehicles'!$A$5:$D$504,4,0)),"")</f>
        <v/>
      </c>
      <c r="I2815" s="32">
        <f>IFERROR(IF(E2815="","",VLOOKUP(E2815,'Setup - Mix Design'!$A$5:$I$504,9,0)),"")</f>
        <v/>
      </c>
      <c r="J2815" s="32">
        <f>IF(OR(F2815="",I2815=""),"",F2815*I2815)</f>
        <v/>
      </c>
      <c r="K2815" s="26" t="n"/>
    </row>
    <row r="2816">
      <c r="A2816" s="31" t="n"/>
      <c r="B2816" s="26" t="n"/>
      <c r="C2816" s="26" t="n"/>
      <c r="D2816" s="26" t="n"/>
      <c r="E2816" s="26" t="n"/>
      <c r="F2816" s="27" t="n"/>
      <c r="G2816" s="26" t="n"/>
      <c r="H2816" s="28">
        <f>IFERROR(IF(G2816="","",VLOOKUP(G2816,'Setup - Vehicles'!$A$5:$D$504,4,0)),"")</f>
        <v/>
      </c>
      <c r="I2816" s="32">
        <f>IFERROR(IF(E2816="","",VLOOKUP(E2816,'Setup - Mix Design'!$A$5:$I$504,9,0)),"")</f>
        <v/>
      </c>
      <c r="J2816" s="32">
        <f>IF(OR(F2816="",I2816=""),"",F2816*I2816)</f>
        <v/>
      </c>
      <c r="K2816" s="26" t="n"/>
    </row>
    <row r="2817">
      <c r="A2817" s="31" t="n"/>
      <c r="B2817" s="26" t="n"/>
      <c r="C2817" s="26" t="n"/>
      <c r="D2817" s="26" t="n"/>
      <c r="E2817" s="26" t="n"/>
      <c r="F2817" s="27" t="n"/>
      <c r="G2817" s="26" t="n"/>
      <c r="H2817" s="28">
        <f>IFERROR(IF(G2817="","",VLOOKUP(G2817,'Setup - Vehicles'!$A$5:$D$504,4,0)),"")</f>
        <v/>
      </c>
      <c r="I2817" s="32">
        <f>IFERROR(IF(E2817="","",VLOOKUP(E2817,'Setup - Mix Design'!$A$5:$I$504,9,0)),"")</f>
        <v/>
      </c>
      <c r="J2817" s="32">
        <f>IF(OR(F2817="",I2817=""),"",F2817*I2817)</f>
        <v/>
      </c>
      <c r="K2817" s="26" t="n"/>
    </row>
    <row r="2818">
      <c r="A2818" s="31" t="n"/>
      <c r="B2818" s="26" t="n"/>
      <c r="C2818" s="26" t="n"/>
      <c r="D2818" s="26" t="n"/>
      <c r="E2818" s="26" t="n"/>
      <c r="F2818" s="27" t="n"/>
      <c r="G2818" s="26" t="n"/>
      <c r="H2818" s="28">
        <f>IFERROR(IF(G2818="","",VLOOKUP(G2818,'Setup - Vehicles'!$A$5:$D$504,4,0)),"")</f>
        <v/>
      </c>
      <c r="I2818" s="32">
        <f>IFERROR(IF(E2818="","",VLOOKUP(E2818,'Setup - Mix Design'!$A$5:$I$504,9,0)),"")</f>
        <v/>
      </c>
      <c r="J2818" s="32">
        <f>IF(OR(F2818="",I2818=""),"",F2818*I2818)</f>
        <v/>
      </c>
      <c r="K2818" s="26" t="n"/>
    </row>
    <row r="2819">
      <c r="A2819" s="31" t="n"/>
      <c r="B2819" s="26" t="n"/>
      <c r="C2819" s="26" t="n"/>
      <c r="D2819" s="26" t="n"/>
      <c r="E2819" s="26" t="n"/>
      <c r="F2819" s="27" t="n"/>
      <c r="G2819" s="26" t="n"/>
      <c r="H2819" s="28">
        <f>IFERROR(IF(G2819="","",VLOOKUP(G2819,'Setup - Vehicles'!$A$5:$D$504,4,0)),"")</f>
        <v/>
      </c>
      <c r="I2819" s="32">
        <f>IFERROR(IF(E2819="","",VLOOKUP(E2819,'Setup - Mix Design'!$A$5:$I$504,9,0)),"")</f>
        <v/>
      </c>
      <c r="J2819" s="32">
        <f>IF(OR(F2819="",I2819=""),"",F2819*I2819)</f>
        <v/>
      </c>
      <c r="K2819" s="26" t="n"/>
    </row>
    <row r="2820">
      <c r="A2820" s="31" t="n"/>
      <c r="B2820" s="26" t="n"/>
      <c r="C2820" s="26" t="n"/>
      <c r="D2820" s="26" t="n"/>
      <c r="E2820" s="26" t="n"/>
      <c r="F2820" s="27" t="n"/>
      <c r="G2820" s="26" t="n"/>
      <c r="H2820" s="28">
        <f>IFERROR(IF(G2820="","",VLOOKUP(G2820,'Setup - Vehicles'!$A$5:$D$504,4,0)),"")</f>
        <v/>
      </c>
      <c r="I2820" s="32">
        <f>IFERROR(IF(E2820="","",VLOOKUP(E2820,'Setup - Mix Design'!$A$5:$I$504,9,0)),"")</f>
        <v/>
      </c>
      <c r="J2820" s="32">
        <f>IF(OR(F2820="",I2820=""),"",F2820*I2820)</f>
        <v/>
      </c>
      <c r="K2820" s="26" t="n"/>
    </row>
    <row r="2821">
      <c r="A2821" s="31" t="n"/>
      <c r="B2821" s="26" t="n"/>
      <c r="C2821" s="26" t="n"/>
      <c r="D2821" s="26" t="n"/>
      <c r="E2821" s="26" t="n"/>
      <c r="F2821" s="27" t="n"/>
      <c r="G2821" s="26" t="n"/>
      <c r="H2821" s="28">
        <f>IFERROR(IF(G2821="","",VLOOKUP(G2821,'Setup - Vehicles'!$A$5:$D$504,4,0)),"")</f>
        <v/>
      </c>
      <c r="I2821" s="32">
        <f>IFERROR(IF(E2821="","",VLOOKUP(E2821,'Setup - Mix Design'!$A$5:$I$504,9,0)),"")</f>
        <v/>
      </c>
      <c r="J2821" s="32">
        <f>IF(OR(F2821="",I2821=""),"",F2821*I2821)</f>
        <v/>
      </c>
      <c r="K2821" s="26" t="n"/>
    </row>
    <row r="2822">
      <c r="A2822" s="31" t="n"/>
      <c r="B2822" s="26" t="n"/>
      <c r="C2822" s="26" t="n"/>
      <c r="D2822" s="26" t="n"/>
      <c r="E2822" s="26" t="n"/>
      <c r="F2822" s="27" t="n"/>
      <c r="G2822" s="26" t="n"/>
      <c r="H2822" s="28">
        <f>IFERROR(IF(G2822="","",VLOOKUP(G2822,'Setup - Vehicles'!$A$5:$D$504,4,0)),"")</f>
        <v/>
      </c>
      <c r="I2822" s="32">
        <f>IFERROR(IF(E2822="","",VLOOKUP(E2822,'Setup - Mix Design'!$A$5:$I$504,9,0)),"")</f>
        <v/>
      </c>
      <c r="J2822" s="32">
        <f>IF(OR(F2822="",I2822=""),"",F2822*I2822)</f>
        <v/>
      </c>
      <c r="K2822" s="26" t="n"/>
    </row>
    <row r="2823">
      <c r="A2823" s="31" t="n"/>
      <c r="B2823" s="26" t="n"/>
      <c r="C2823" s="26" t="n"/>
      <c r="D2823" s="26" t="n"/>
      <c r="E2823" s="26" t="n"/>
      <c r="F2823" s="27" t="n"/>
      <c r="G2823" s="26" t="n"/>
      <c r="H2823" s="28">
        <f>IFERROR(IF(G2823="","",VLOOKUP(G2823,'Setup - Vehicles'!$A$5:$D$504,4,0)),"")</f>
        <v/>
      </c>
      <c r="I2823" s="32">
        <f>IFERROR(IF(E2823="","",VLOOKUP(E2823,'Setup - Mix Design'!$A$5:$I$504,9,0)),"")</f>
        <v/>
      </c>
      <c r="J2823" s="32">
        <f>IF(OR(F2823="",I2823=""),"",F2823*I2823)</f>
        <v/>
      </c>
      <c r="K2823" s="26" t="n"/>
    </row>
    <row r="2824">
      <c r="A2824" s="31" t="n"/>
      <c r="B2824" s="26" t="n"/>
      <c r="C2824" s="26" t="n"/>
      <c r="D2824" s="26" t="n"/>
      <c r="E2824" s="26" t="n"/>
      <c r="F2824" s="27" t="n"/>
      <c r="G2824" s="26" t="n"/>
      <c r="H2824" s="28">
        <f>IFERROR(IF(G2824="","",VLOOKUP(G2824,'Setup - Vehicles'!$A$5:$D$504,4,0)),"")</f>
        <v/>
      </c>
      <c r="I2824" s="32">
        <f>IFERROR(IF(E2824="","",VLOOKUP(E2824,'Setup - Mix Design'!$A$5:$I$504,9,0)),"")</f>
        <v/>
      </c>
      <c r="J2824" s="32">
        <f>IF(OR(F2824="",I2824=""),"",F2824*I2824)</f>
        <v/>
      </c>
      <c r="K2824" s="26" t="n"/>
    </row>
    <row r="2825">
      <c r="A2825" s="31" t="n"/>
      <c r="B2825" s="26" t="n"/>
      <c r="C2825" s="26" t="n"/>
      <c r="D2825" s="26" t="n"/>
      <c r="E2825" s="26" t="n"/>
      <c r="F2825" s="27" t="n"/>
      <c r="G2825" s="26" t="n"/>
      <c r="H2825" s="28">
        <f>IFERROR(IF(G2825="","",VLOOKUP(G2825,'Setup - Vehicles'!$A$5:$D$504,4,0)),"")</f>
        <v/>
      </c>
      <c r="I2825" s="32">
        <f>IFERROR(IF(E2825="","",VLOOKUP(E2825,'Setup - Mix Design'!$A$5:$I$504,9,0)),"")</f>
        <v/>
      </c>
      <c r="J2825" s="32">
        <f>IF(OR(F2825="",I2825=""),"",F2825*I2825)</f>
        <v/>
      </c>
      <c r="K2825" s="26" t="n"/>
    </row>
    <row r="2826">
      <c r="A2826" s="31" t="n"/>
      <c r="B2826" s="26" t="n"/>
      <c r="C2826" s="26" t="n"/>
      <c r="D2826" s="26" t="n"/>
      <c r="E2826" s="26" t="n"/>
      <c r="F2826" s="27" t="n"/>
      <c r="G2826" s="26" t="n"/>
      <c r="H2826" s="28">
        <f>IFERROR(IF(G2826="","",VLOOKUP(G2826,'Setup - Vehicles'!$A$5:$D$504,4,0)),"")</f>
        <v/>
      </c>
      <c r="I2826" s="32">
        <f>IFERROR(IF(E2826="","",VLOOKUP(E2826,'Setup - Mix Design'!$A$5:$I$504,9,0)),"")</f>
        <v/>
      </c>
      <c r="J2826" s="32">
        <f>IF(OR(F2826="",I2826=""),"",F2826*I2826)</f>
        <v/>
      </c>
      <c r="K2826" s="26" t="n"/>
    </row>
    <row r="2827">
      <c r="A2827" s="31" t="n"/>
      <c r="B2827" s="26" t="n"/>
      <c r="C2827" s="26" t="n"/>
      <c r="D2827" s="26" t="n"/>
      <c r="E2827" s="26" t="n"/>
      <c r="F2827" s="27" t="n"/>
      <c r="G2827" s="26" t="n"/>
      <c r="H2827" s="28">
        <f>IFERROR(IF(G2827="","",VLOOKUP(G2827,'Setup - Vehicles'!$A$5:$D$504,4,0)),"")</f>
        <v/>
      </c>
      <c r="I2827" s="32">
        <f>IFERROR(IF(E2827="","",VLOOKUP(E2827,'Setup - Mix Design'!$A$5:$I$504,9,0)),"")</f>
        <v/>
      </c>
      <c r="J2827" s="32">
        <f>IF(OR(F2827="",I2827=""),"",F2827*I2827)</f>
        <v/>
      </c>
      <c r="K2827" s="26" t="n"/>
    </row>
    <row r="2828">
      <c r="A2828" s="31" t="n"/>
      <c r="B2828" s="26" t="n"/>
      <c r="C2828" s="26" t="n"/>
      <c r="D2828" s="26" t="n"/>
      <c r="E2828" s="26" t="n"/>
      <c r="F2828" s="27" t="n"/>
      <c r="G2828" s="26" t="n"/>
      <c r="H2828" s="28">
        <f>IFERROR(IF(G2828="","",VLOOKUP(G2828,'Setup - Vehicles'!$A$5:$D$504,4,0)),"")</f>
        <v/>
      </c>
      <c r="I2828" s="32">
        <f>IFERROR(IF(E2828="","",VLOOKUP(E2828,'Setup - Mix Design'!$A$5:$I$504,9,0)),"")</f>
        <v/>
      </c>
      <c r="J2828" s="32">
        <f>IF(OR(F2828="",I2828=""),"",F2828*I2828)</f>
        <v/>
      </c>
      <c r="K2828" s="26" t="n"/>
    </row>
    <row r="2829">
      <c r="A2829" s="31" t="n"/>
      <c r="B2829" s="26" t="n"/>
      <c r="C2829" s="26" t="n"/>
      <c r="D2829" s="26" t="n"/>
      <c r="E2829" s="26" t="n"/>
      <c r="F2829" s="27" t="n"/>
      <c r="G2829" s="26" t="n"/>
      <c r="H2829" s="28">
        <f>IFERROR(IF(G2829="","",VLOOKUP(G2829,'Setup - Vehicles'!$A$5:$D$504,4,0)),"")</f>
        <v/>
      </c>
      <c r="I2829" s="32">
        <f>IFERROR(IF(E2829="","",VLOOKUP(E2829,'Setup - Mix Design'!$A$5:$I$504,9,0)),"")</f>
        <v/>
      </c>
      <c r="J2829" s="32">
        <f>IF(OR(F2829="",I2829=""),"",F2829*I2829)</f>
        <v/>
      </c>
      <c r="K2829" s="26" t="n"/>
    </row>
    <row r="2830">
      <c r="A2830" s="31" t="n"/>
      <c r="B2830" s="26" t="n"/>
      <c r="C2830" s="26" t="n"/>
      <c r="D2830" s="26" t="n"/>
      <c r="E2830" s="26" t="n"/>
      <c r="F2830" s="27" t="n"/>
      <c r="G2830" s="26" t="n"/>
      <c r="H2830" s="28">
        <f>IFERROR(IF(G2830="","",VLOOKUP(G2830,'Setup - Vehicles'!$A$5:$D$504,4,0)),"")</f>
        <v/>
      </c>
      <c r="I2830" s="32">
        <f>IFERROR(IF(E2830="","",VLOOKUP(E2830,'Setup - Mix Design'!$A$5:$I$504,9,0)),"")</f>
        <v/>
      </c>
      <c r="J2830" s="32">
        <f>IF(OR(F2830="",I2830=""),"",F2830*I2830)</f>
        <v/>
      </c>
      <c r="K2830" s="26" t="n"/>
    </row>
    <row r="2831">
      <c r="A2831" s="31" t="n"/>
      <c r="B2831" s="26" t="n"/>
      <c r="C2831" s="26" t="n"/>
      <c r="D2831" s="26" t="n"/>
      <c r="E2831" s="26" t="n"/>
      <c r="F2831" s="27" t="n"/>
      <c r="G2831" s="26" t="n"/>
      <c r="H2831" s="28">
        <f>IFERROR(IF(G2831="","",VLOOKUP(G2831,'Setup - Vehicles'!$A$5:$D$504,4,0)),"")</f>
        <v/>
      </c>
      <c r="I2831" s="32">
        <f>IFERROR(IF(E2831="","",VLOOKUP(E2831,'Setup - Mix Design'!$A$5:$I$504,9,0)),"")</f>
        <v/>
      </c>
      <c r="J2831" s="32">
        <f>IF(OR(F2831="",I2831=""),"",F2831*I2831)</f>
        <v/>
      </c>
      <c r="K2831" s="26" t="n"/>
    </row>
    <row r="2832">
      <c r="A2832" s="31" t="n"/>
      <c r="B2832" s="26" t="n"/>
      <c r="C2832" s="26" t="n"/>
      <c r="D2832" s="26" t="n"/>
      <c r="E2832" s="26" t="n"/>
      <c r="F2832" s="27" t="n"/>
      <c r="G2832" s="26" t="n"/>
      <c r="H2832" s="28">
        <f>IFERROR(IF(G2832="","",VLOOKUP(G2832,'Setup - Vehicles'!$A$5:$D$504,4,0)),"")</f>
        <v/>
      </c>
      <c r="I2832" s="32">
        <f>IFERROR(IF(E2832="","",VLOOKUP(E2832,'Setup - Mix Design'!$A$5:$I$504,9,0)),"")</f>
        <v/>
      </c>
      <c r="J2832" s="32">
        <f>IF(OR(F2832="",I2832=""),"",F2832*I2832)</f>
        <v/>
      </c>
      <c r="K2832" s="26" t="n"/>
    </row>
    <row r="2833">
      <c r="A2833" s="31" t="n"/>
      <c r="B2833" s="26" t="n"/>
      <c r="C2833" s="26" t="n"/>
      <c r="D2833" s="26" t="n"/>
      <c r="E2833" s="26" t="n"/>
      <c r="F2833" s="27" t="n"/>
      <c r="G2833" s="26" t="n"/>
      <c r="H2833" s="28">
        <f>IFERROR(IF(G2833="","",VLOOKUP(G2833,'Setup - Vehicles'!$A$5:$D$504,4,0)),"")</f>
        <v/>
      </c>
      <c r="I2833" s="32">
        <f>IFERROR(IF(E2833="","",VLOOKUP(E2833,'Setup - Mix Design'!$A$5:$I$504,9,0)),"")</f>
        <v/>
      </c>
      <c r="J2833" s="32">
        <f>IF(OR(F2833="",I2833=""),"",F2833*I2833)</f>
        <v/>
      </c>
      <c r="K2833" s="26" t="n"/>
    </row>
    <row r="2834">
      <c r="A2834" s="31" t="n"/>
      <c r="B2834" s="26" t="n"/>
      <c r="C2834" s="26" t="n"/>
      <c r="D2834" s="26" t="n"/>
      <c r="E2834" s="26" t="n"/>
      <c r="F2834" s="27" t="n"/>
      <c r="G2834" s="26" t="n"/>
      <c r="H2834" s="28">
        <f>IFERROR(IF(G2834="","",VLOOKUP(G2834,'Setup - Vehicles'!$A$5:$D$504,4,0)),"")</f>
        <v/>
      </c>
      <c r="I2834" s="32">
        <f>IFERROR(IF(E2834="","",VLOOKUP(E2834,'Setup - Mix Design'!$A$5:$I$504,9,0)),"")</f>
        <v/>
      </c>
      <c r="J2834" s="32">
        <f>IF(OR(F2834="",I2834=""),"",F2834*I2834)</f>
        <v/>
      </c>
      <c r="K2834" s="26" t="n"/>
    </row>
    <row r="2835">
      <c r="A2835" s="31" t="n"/>
      <c r="B2835" s="26" t="n"/>
      <c r="C2835" s="26" t="n"/>
      <c r="D2835" s="26" t="n"/>
      <c r="E2835" s="26" t="n"/>
      <c r="F2835" s="27" t="n"/>
      <c r="G2835" s="26" t="n"/>
      <c r="H2835" s="28">
        <f>IFERROR(IF(G2835="","",VLOOKUP(G2835,'Setup - Vehicles'!$A$5:$D$504,4,0)),"")</f>
        <v/>
      </c>
      <c r="I2835" s="32">
        <f>IFERROR(IF(E2835="","",VLOOKUP(E2835,'Setup - Mix Design'!$A$5:$I$504,9,0)),"")</f>
        <v/>
      </c>
      <c r="J2835" s="32">
        <f>IF(OR(F2835="",I2835=""),"",F2835*I2835)</f>
        <v/>
      </c>
      <c r="K2835" s="26" t="n"/>
    </row>
    <row r="2836">
      <c r="A2836" s="31" t="n"/>
      <c r="B2836" s="26" t="n"/>
      <c r="C2836" s="26" t="n"/>
      <c r="D2836" s="26" t="n"/>
      <c r="E2836" s="26" t="n"/>
      <c r="F2836" s="27" t="n"/>
      <c r="G2836" s="26" t="n"/>
      <c r="H2836" s="28">
        <f>IFERROR(IF(G2836="","",VLOOKUP(G2836,'Setup - Vehicles'!$A$5:$D$504,4,0)),"")</f>
        <v/>
      </c>
      <c r="I2836" s="32">
        <f>IFERROR(IF(E2836="","",VLOOKUP(E2836,'Setup - Mix Design'!$A$5:$I$504,9,0)),"")</f>
        <v/>
      </c>
      <c r="J2836" s="32">
        <f>IF(OR(F2836="",I2836=""),"",F2836*I2836)</f>
        <v/>
      </c>
      <c r="K2836" s="26" t="n"/>
    </row>
    <row r="2837">
      <c r="A2837" s="31" t="n"/>
      <c r="B2837" s="26" t="n"/>
      <c r="C2837" s="26" t="n"/>
      <c r="D2837" s="26" t="n"/>
      <c r="E2837" s="26" t="n"/>
      <c r="F2837" s="27" t="n"/>
      <c r="G2837" s="26" t="n"/>
      <c r="H2837" s="28">
        <f>IFERROR(IF(G2837="","",VLOOKUP(G2837,'Setup - Vehicles'!$A$5:$D$504,4,0)),"")</f>
        <v/>
      </c>
      <c r="I2837" s="32">
        <f>IFERROR(IF(E2837="","",VLOOKUP(E2837,'Setup - Mix Design'!$A$5:$I$504,9,0)),"")</f>
        <v/>
      </c>
      <c r="J2837" s="32">
        <f>IF(OR(F2837="",I2837=""),"",F2837*I2837)</f>
        <v/>
      </c>
      <c r="K2837" s="26" t="n"/>
    </row>
    <row r="2838">
      <c r="A2838" s="31" t="n"/>
      <c r="B2838" s="26" t="n"/>
      <c r="C2838" s="26" t="n"/>
      <c r="D2838" s="26" t="n"/>
      <c r="E2838" s="26" t="n"/>
      <c r="F2838" s="27" t="n"/>
      <c r="G2838" s="26" t="n"/>
      <c r="H2838" s="28">
        <f>IFERROR(IF(G2838="","",VLOOKUP(G2838,'Setup - Vehicles'!$A$5:$D$504,4,0)),"")</f>
        <v/>
      </c>
      <c r="I2838" s="32">
        <f>IFERROR(IF(E2838="","",VLOOKUP(E2838,'Setup - Mix Design'!$A$5:$I$504,9,0)),"")</f>
        <v/>
      </c>
      <c r="J2838" s="32">
        <f>IF(OR(F2838="",I2838=""),"",F2838*I2838)</f>
        <v/>
      </c>
      <c r="K2838" s="26" t="n"/>
    </row>
    <row r="2839">
      <c r="A2839" s="31" t="n"/>
      <c r="B2839" s="26" t="n"/>
      <c r="C2839" s="26" t="n"/>
      <c r="D2839" s="26" t="n"/>
      <c r="E2839" s="26" t="n"/>
      <c r="F2839" s="27" t="n"/>
      <c r="G2839" s="26" t="n"/>
      <c r="H2839" s="28">
        <f>IFERROR(IF(G2839="","",VLOOKUP(G2839,'Setup - Vehicles'!$A$5:$D$504,4,0)),"")</f>
        <v/>
      </c>
      <c r="I2839" s="32">
        <f>IFERROR(IF(E2839="","",VLOOKUP(E2839,'Setup - Mix Design'!$A$5:$I$504,9,0)),"")</f>
        <v/>
      </c>
      <c r="J2839" s="32">
        <f>IF(OR(F2839="",I2839=""),"",F2839*I2839)</f>
        <v/>
      </c>
      <c r="K2839" s="26" t="n"/>
    </row>
    <row r="2840">
      <c r="A2840" s="31" t="n"/>
      <c r="B2840" s="26" t="n"/>
      <c r="C2840" s="26" t="n"/>
      <c r="D2840" s="26" t="n"/>
      <c r="E2840" s="26" t="n"/>
      <c r="F2840" s="27" t="n"/>
      <c r="G2840" s="26" t="n"/>
      <c r="H2840" s="28">
        <f>IFERROR(IF(G2840="","",VLOOKUP(G2840,'Setup - Vehicles'!$A$5:$D$504,4,0)),"")</f>
        <v/>
      </c>
      <c r="I2840" s="32">
        <f>IFERROR(IF(E2840="","",VLOOKUP(E2840,'Setup - Mix Design'!$A$5:$I$504,9,0)),"")</f>
        <v/>
      </c>
      <c r="J2840" s="32">
        <f>IF(OR(F2840="",I2840=""),"",F2840*I2840)</f>
        <v/>
      </c>
      <c r="K2840" s="26" t="n"/>
    </row>
    <row r="2841">
      <c r="A2841" s="31" t="n"/>
      <c r="B2841" s="26" t="n"/>
      <c r="C2841" s="26" t="n"/>
      <c r="D2841" s="26" t="n"/>
      <c r="E2841" s="26" t="n"/>
      <c r="F2841" s="27" t="n"/>
      <c r="G2841" s="26" t="n"/>
      <c r="H2841" s="28">
        <f>IFERROR(IF(G2841="","",VLOOKUP(G2841,'Setup - Vehicles'!$A$5:$D$504,4,0)),"")</f>
        <v/>
      </c>
      <c r="I2841" s="32">
        <f>IFERROR(IF(E2841="","",VLOOKUP(E2841,'Setup - Mix Design'!$A$5:$I$504,9,0)),"")</f>
        <v/>
      </c>
      <c r="J2841" s="32">
        <f>IF(OR(F2841="",I2841=""),"",F2841*I2841)</f>
        <v/>
      </c>
      <c r="K2841" s="26" t="n"/>
    </row>
    <row r="2842">
      <c r="A2842" s="31" t="n"/>
      <c r="B2842" s="26" t="n"/>
      <c r="C2842" s="26" t="n"/>
      <c r="D2842" s="26" t="n"/>
      <c r="E2842" s="26" t="n"/>
      <c r="F2842" s="27" t="n"/>
      <c r="G2842" s="26" t="n"/>
      <c r="H2842" s="28">
        <f>IFERROR(IF(G2842="","",VLOOKUP(G2842,'Setup - Vehicles'!$A$5:$D$504,4,0)),"")</f>
        <v/>
      </c>
      <c r="I2842" s="32">
        <f>IFERROR(IF(E2842="","",VLOOKUP(E2842,'Setup - Mix Design'!$A$5:$I$504,9,0)),"")</f>
        <v/>
      </c>
      <c r="J2842" s="32">
        <f>IF(OR(F2842="",I2842=""),"",F2842*I2842)</f>
        <v/>
      </c>
      <c r="K2842" s="26" t="n"/>
    </row>
    <row r="2843">
      <c r="A2843" s="31" t="n"/>
      <c r="B2843" s="26" t="n"/>
      <c r="C2843" s="26" t="n"/>
      <c r="D2843" s="26" t="n"/>
      <c r="E2843" s="26" t="n"/>
      <c r="F2843" s="27" t="n"/>
      <c r="G2843" s="26" t="n"/>
      <c r="H2843" s="28">
        <f>IFERROR(IF(G2843="","",VLOOKUP(G2843,'Setup - Vehicles'!$A$5:$D$504,4,0)),"")</f>
        <v/>
      </c>
      <c r="I2843" s="32">
        <f>IFERROR(IF(E2843="","",VLOOKUP(E2843,'Setup - Mix Design'!$A$5:$I$504,9,0)),"")</f>
        <v/>
      </c>
      <c r="J2843" s="32">
        <f>IF(OR(F2843="",I2843=""),"",F2843*I2843)</f>
        <v/>
      </c>
      <c r="K2843" s="26" t="n"/>
    </row>
    <row r="2844">
      <c r="A2844" s="31" t="n"/>
      <c r="B2844" s="26" t="n"/>
      <c r="C2844" s="26" t="n"/>
      <c r="D2844" s="26" t="n"/>
      <c r="E2844" s="26" t="n"/>
      <c r="F2844" s="27" t="n"/>
      <c r="G2844" s="26" t="n"/>
      <c r="H2844" s="28">
        <f>IFERROR(IF(G2844="","",VLOOKUP(G2844,'Setup - Vehicles'!$A$5:$D$504,4,0)),"")</f>
        <v/>
      </c>
      <c r="I2844" s="32">
        <f>IFERROR(IF(E2844="","",VLOOKUP(E2844,'Setup - Mix Design'!$A$5:$I$504,9,0)),"")</f>
        <v/>
      </c>
      <c r="J2844" s="32">
        <f>IF(OR(F2844="",I2844=""),"",F2844*I2844)</f>
        <v/>
      </c>
      <c r="K2844" s="26" t="n"/>
    </row>
    <row r="2845">
      <c r="A2845" s="31" t="n"/>
      <c r="B2845" s="26" t="n"/>
      <c r="C2845" s="26" t="n"/>
      <c r="D2845" s="26" t="n"/>
      <c r="E2845" s="26" t="n"/>
      <c r="F2845" s="27" t="n"/>
      <c r="G2845" s="26" t="n"/>
      <c r="H2845" s="28">
        <f>IFERROR(IF(G2845="","",VLOOKUP(G2845,'Setup - Vehicles'!$A$5:$D$504,4,0)),"")</f>
        <v/>
      </c>
      <c r="I2845" s="32">
        <f>IFERROR(IF(E2845="","",VLOOKUP(E2845,'Setup - Mix Design'!$A$5:$I$504,9,0)),"")</f>
        <v/>
      </c>
      <c r="J2845" s="32">
        <f>IF(OR(F2845="",I2845=""),"",F2845*I2845)</f>
        <v/>
      </c>
      <c r="K2845" s="26" t="n"/>
    </row>
    <row r="2846">
      <c r="A2846" s="31" t="n"/>
      <c r="B2846" s="26" t="n"/>
      <c r="C2846" s="26" t="n"/>
      <c r="D2846" s="26" t="n"/>
      <c r="E2846" s="26" t="n"/>
      <c r="F2846" s="27" t="n"/>
      <c r="G2846" s="26" t="n"/>
      <c r="H2846" s="28">
        <f>IFERROR(IF(G2846="","",VLOOKUP(G2846,'Setup - Vehicles'!$A$5:$D$504,4,0)),"")</f>
        <v/>
      </c>
      <c r="I2846" s="32">
        <f>IFERROR(IF(E2846="","",VLOOKUP(E2846,'Setup - Mix Design'!$A$5:$I$504,9,0)),"")</f>
        <v/>
      </c>
      <c r="J2846" s="32">
        <f>IF(OR(F2846="",I2846=""),"",F2846*I2846)</f>
        <v/>
      </c>
      <c r="K2846" s="26" t="n"/>
    </row>
    <row r="2847">
      <c r="A2847" s="31" t="n"/>
      <c r="B2847" s="26" t="n"/>
      <c r="C2847" s="26" t="n"/>
      <c r="D2847" s="26" t="n"/>
      <c r="E2847" s="26" t="n"/>
      <c r="F2847" s="27" t="n"/>
      <c r="G2847" s="26" t="n"/>
      <c r="H2847" s="28">
        <f>IFERROR(IF(G2847="","",VLOOKUP(G2847,'Setup - Vehicles'!$A$5:$D$504,4,0)),"")</f>
        <v/>
      </c>
      <c r="I2847" s="32">
        <f>IFERROR(IF(E2847="","",VLOOKUP(E2847,'Setup - Mix Design'!$A$5:$I$504,9,0)),"")</f>
        <v/>
      </c>
      <c r="J2847" s="32">
        <f>IF(OR(F2847="",I2847=""),"",F2847*I2847)</f>
        <v/>
      </c>
      <c r="K2847" s="26" t="n"/>
    </row>
    <row r="2848">
      <c r="A2848" s="31" t="n"/>
      <c r="B2848" s="26" t="n"/>
      <c r="C2848" s="26" t="n"/>
      <c r="D2848" s="26" t="n"/>
      <c r="E2848" s="26" t="n"/>
      <c r="F2848" s="27" t="n"/>
      <c r="G2848" s="26" t="n"/>
      <c r="H2848" s="28">
        <f>IFERROR(IF(G2848="","",VLOOKUP(G2848,'Setup - Vehicles'!$A$5:$D$504,4,0)),"")</f>
        <v/>
      </c>
      <c r="I2848" s="32">
        <f>IFERROR(IF(E2848="","",VLOOKUP(E2848,'Setup - Mix Design'!$A$5:$I$504,9,0)),"")</f>
        <v/>
      </c>
      <c r="J2848" s="32">
        <f>IF(OR(F2848="",I2848=""),"",F2848*I2848)</f>
        <v/>
      </c>
      <c r="K2848" s="26" t="n"/>
    </row>
    <row r="2849">
      <c r="A2849" s="31" t="n"/>
      <c r="B2849" s="26" t="n"/>
      <c r="C2849" s="26" t="n"/>
      <c r="D2849" s="26" t="n"/>
      <c r="E2849" s="26" t="n"/>
      <c r="F2849" s="27" t="n"/>
      <c r="G2849" s="26" t="n"/>
      <c r="H2849" s="28">
        <f>IFERROR(IF(G2849="","",VLOOKUP(G2849,'Setup - Vehicles'!$A$5:$D$504,4,0)),"")</f>
        <v/>
      </c>
      <c r="I2849" s="32">
        <f>IFERROR(IF(E2849="","",VLOOKUP(E2849,'Setup - Mix Design'!$A$5:$I$504,9,0)),"")</f>
        <v/>
      </c>
      <c r="J2849" s="32">
        <f>IF(OR(F2849="",I2849=""),"",F2849*I2849)</f>
        <v/>
      </c>
      <c r="K2849" s="26" t="n"/>
    </row>
    <row r="2850">
      <c r="A2850" s="31" t="n"/>
      <c r="B2850" s="26" t="n"/>
      <c r="C2850" s="26" t="n"/>
      <c r="D2850" s="26" t="n"/>
      <c r="E2850" s="26" t="n"/>
      <c r="F2850" s="27" t="n"/>
      <c r="G2850" s="26" t="n"/>
      <c r="H2850" s="28">
        <f>IFERROR(IF(G2850="","",VLOOKUP(G2850,'Setup - Vehicles'!$A$5:$D$504,4,0)),"")</f>
        <v/>
      </c>
      <c r="I2850" s="32">
        <f>IFERROR(IF(E2850="","",VLOOKUP(E2850,'Setup - Mix Design'!$A$5:$I$504,9,0)),"")</f>
        <v/>
      </c>
      <c r="J2850" s="32">
        <f>IF(OR(F2850="",I2850=""),"",F2850*I2850)</f>
        <v/>
      </c>
      <c r="K2850" s="26" t="n"/>
    </row>
    <row r="2851">
      <c r="A2851" s="31" t="n"/>
      <c r="B2851" s="26" t="n"/>
      <c r="C2851" s="26" t="n"/>
      <c r="D2851" s="26" t="n"/>
      <c r="E2851" s="26" t="n"/>
      <c r="F2851" s="27" t="n"/>
      <c r="G2851" s="26" t="n"/>
      <c r="H2851" s="28">
        <f>IFERROR(IF(G2851="","",VLOOKUP(G2851,'Setup - Vehicles'!$A$5:$D$504,4,0)),"")</f>
        <v/>
      </c>
      <c r="I2851" s="32">
        <f>IFERROR(IF(E2851="","",VLOOKUP(E2851,'Setup - Mix Design'!$A$5:$I$504,9,0)),"")</f>
        <v/>
      </c>
      <c r="J2851" s="32">
        <f>IF(OR(F2851="",I2851=""),"",F2851*I2851)</f>
        <v/>
      </c>
      <c r="K2851" s="26" t="n"/>
    </row>
    <row r="2852">
      <c r="A2852" s="31" t="n"/>
      <c r="B2852" s="26" t="n"/>
      <c r="C2852" s="26" t="n"/>
      <c r="D2852" s="26" t="n"/>
      <c r="E2852" s="26" t="n"/>
      <c r="F2852" s="27" t="n"/>
      <c r="G2852" s="26" t="n"/>
      <c r="H2852" s="28">
        <f>IFERROR(IF(G2852="","",VLOOKUP(G2852,'Setup - Vehicles'!$A$5:$D$504,4,0)),"")</f>
        <v/>
      </c>
      <c r="I2852" s="32">
        <f>IFERROR(IF(E2852="","",VLOOKUP(E2852,'Setup - Mix Design'!$A$5:$I$504,9,0)),"")</f>
        <v/>
      </c>
      <c r="J2852" s="32">
        <f>IF(OR(F2852="",I2852=""),"",F2852*I2852)</f>
        <v/>
      </c>
      <c r="K2852" s="26" t="n"/>
    </row>
    <row r="2853">
      <c r="A2853" s="31" t="n"/>
      <c r="B2853" s="26" t="n"/>
      <c r="C2853" s="26" t="n"/>
      <c r="D2853" s="26" t="n"/>
      <c r="E2853" s="26" t="n"/>
      <c r="F2853" s="27" t="n"/>
      <c r="G2853" s="26" t="n"/>
      <c r="H2853" s="28">
        <f>IFERROR(IF(G2853="","",VLOOKUP(G2853,'Setup - Vehicles'!$A$5:$D$504,4,0)),"")</f>
        <v/>
      </c>
      <c r="I2853" s="32">
        <f>IFERROR(IF(E2853="","",VLOOKUP(E2853,'Setup - Mix Design'!$A$5:$I$504,9,0)),"")</f>
        <v/>
      </c>
      <c r="J2853" s="32">
        <f>IF(OR(F2853="",I2853=""),"",F2853*I2853)</f>
        <v/>
      </c>
      <c r="K2853" s="26" t="n"/>
    </row>
    <row r="2854">
      <c r="A2854" s="31" t="n"/>
      <c r="B2854" s="26" t="n"/>
      <c r="C2854" s="26" t="n"/>
      <c r="D2854" s="26" t="n"/>
      <c r="E2854" s="26" t="n"/>
      <c r="F2854" s="27" t="n"/>
      <c r="G2854" s="26" t="n"/>
      <c r="H2854" s="28">
        <f>IFERROR(IF(G2854="","",VLOOKUP(G2854,'Setup - Vehicles'!$A$5:$D$504,4,0)),"")</f>
        <v/>
      </c>
      <c r="I2854" s="32">
        <f>IFERROR(IF(E2854="","",VLOOKUP(E2854,'Setup - Mix Design'!$A$5:$I$504,9,0)),"")</f>
        <v/>
      </c>
      <c r="J2854" s="32">
        <f>IF(OR(F2854="",I2854=""),"",F2854*I2854)</f>
        <v/>
      </c>
      <c r="K2854" s="26" t="n"/>
    </row>
    <row r="2855">
      <c r="A2855" s="31" t="n"/>
      <c r="B2855" s="26" t="n"/>
      <c r="C2855" s="26" t="n"/>
      <c r="D2855" s="26" t="n"/>
      <c r="E2855" s="26" t="n"/>
      <c r="F2855" s="27" t="n"/>
      <c r="G2855" s="26" t="n"/>
      <c r="H2855" s="28">
        <f>IFERROR(IF(G2855="","",VLOOKUP(G2855,'Setup - Vehicles'!$A$5:$D$504,4,0)),"")</f>
        <v/>
      </c>
      <c r="I2855" s="32">
        <f>IFERROR(IF(E2855="","",VLOOKUP(E2855,'Setup - Mix Design'!$A$5:$I$504,9,0)),"")</f>
        <v/>
      </c>
      <c r="J2855" s="32">
        <f>IF(OR(F2855="",I2855=""),"",F2855*I2855)</f>
        <v/>
      </c>
      <c r="K2855" s="26" t="n"/>
    </row>
    <row r="2856">
      <c r="A2856" s="31" t="n"/>
      <c r="B2856" s="26" t="n"/>
      <c r="C2856" s="26" t="n"/>
      <c r="D2856" s="26" t="n"/>
      <c r="E2856" s="26" t="n"/>
      <c r="F2856" s="27" t="n"/>
      <c r="G2856" s="26" t="n"/>
      <c r="H2856" s="28">
        <f>IFERROR(IF(G2856="","",VLOOKUP(G2856,'Setup - Vehicles'!$A$5:$D$504,4,0)),"")</f>
        <v/>
      </c>
      <c r="I2856" s="32">
        <f>IFERROR(IF(E2856="","",VLOOKUP(E2856,'Setup - Mix Design'!$A$5:$I$504,9,0)),"")</f>
        <v/>
      </c>
      <c r="J2856" s="32">
        <f>IF(OR(F2856="",I2856=""),"",F2856*I2856)</f>
        <v/>
      </c>
      <c r="K2856" s="26" t="n"/>
    </row>
    <row r="2857">
      <c r="A2857" s="31" t="n"/>
      <c r="B2857" s="26" t="n"/>
      <c r="C2857" s="26" t="n"/>
      <c r="D2857" s="26" t="n"/>
      <c r="E2857" s="26" t="n"/>
      <c r="F2857" s="27" t="n"/>
      <c r="G2857" s="26" t="n"/>
      <c r="H2857" s="28">
        <f>IFERROR(IF(G2857="","",VLOOKUP(G2857,'Setup - Vehicles'!$A$5:$D$504,4,0)),"")</f>
        <v/>
      </c>
      <c r="I2857" s="32">
        <f>IFERROR(IF(E2857="","",VLOOKUP(E2857,'Setup - Mix Design'!$A$5:$I$504,9,0)),"")</f>
        <v/>
      </c>
      <c r="J2857" s="32">
        <f>IF(OR(F2857="",I2857=""),"",F2857*I2857)</f>
        <v/>
      </c>
      <c r="K2857" s="26" t="n"/>
    </row>
    <row r="2858">
      <c r="A2858" s="31" t="n"/>
      <c r="B2858" s="26" t="n"/>
      <c r="C2858" s="26" t="n"/>
      <c r="D2858" s="26" t="n"/>
      <c r="E2858" s="26" t="n"/>
      <c r="F2858" s="27" t="n"/>
      <c r="G2858" s="26" t="n"/>
      <c r="H2858" s="28">
        <f>IFERROR(IF(G2858="","",VLOOKUP(G2858,'Setup - Vehicles'!$A$5:$D$504,4,0)),"")</f>
        <v/>
      </c>
      <c r="I2858" s="32">
        <f>IFERROR(IF(E2858="","",VLOOKUP(E2858,'Setup - Mix Design'!$A$5:$I$504,9,0)),"")</f>
        <v/>
      </c>
      <c r="J2858" s="32">
        <f>IF(OR(F2858="",I2858=""),"",F2858*I2858)</f>
        <v/>
      </c>
      <c r="K2858" s="26" t="n"/>
    </row>
    <row r="2859">
      <c r="A2859" s="31" t="n"/>
      <c r="B2859" s="26" t="n"/>
      <c r="C2859" s="26" t="n"/>
      <c r="D2859" s="26" t="n"/>
      <c r="E2859" s="26" t="n"/>
      <c r="F2859" s="27" t="n"/>
      <c r="G2859" s="26" t="n"/>
      <c r="H2859" s="28">
        <f>IFERROR(IF(G2859="","",VLOOKUP(G2859,'Setup - Vehicles'!$A$5:$D$504,4,0)),"")</f>
        <v/>
      </c>
      <c r="I2859" s="32">
        <f>IFERROR(IF(E2859="","",VLOOKUP(E2859,'Setup - Mix Design'!$A$5:$I$504,9,0)),"")</f>
        <v/>
      </c>
      <c r="J2859" s="32">
        <f>IF(OR(F2859="",I2859=""),"",F2859*I2859)</f>
        <v/>
      </c>
      <c r="K2859" s="26" t="n"/>
    </row>
    <row r="2860">
      <c r="A2860" s="31" t="n"/>
      <c r="B2860" s="26" t="n"/>
      <c r="C2860" s="26" t="n"/>
      <c r="D2860" s="26" t="n"/>
      <c r="E2860" s="26" t="n"/>
      <c r="F2860" s="27" t="n"/>
      <c r="G2860" s="26" t="n"/>
      <c r="H2860" s="28">
        <f>IFERROR(IF(G2860="","",VLOOKUP(G2860,'Setup - Vehicles'!$A$5:$D$504,4,0)),"")</f>
        <v/>
      </c>
      <c r="I2860" s="32">
        <f>IFERROR(IF(E2860="","",VLOOKUP(E2860,'Setup - Mix Design'!$A$5:$I$504,9,0)),"")</f>
        <v/>
      </c>
      <c r="J2860" s="32">
        <f>IF(OR(F2860="",I2860=""),"",F2860*I2860)</f>
        <v/>
      </c>
      <c r="K2860" s="26" t="n"/>
    </row>
    <row r="2861">
      <c r="A2861" s="31" t="n"/>
      <c r="B2861" s="26" t="n"/>
      <c r="C2861" s="26" t="n"/>
      <c r="D2861" s="26" t="n"/>
      <c r="E2861" s="26" t="n"/>
      <c r="F2861" s="27" t="n"/>
      <c r="G2861" s="26" t="n"/>
      <c r="H2861" s="28">
        <f>IFERROR(IF(G2861="","",VLOOKUP(G2861,'Setup - Vehicles'!$A$5:$D$504,4,0)),"")</f>
        <v/>
      </c>
      <c r="I2861" s="32">
        <f>IFERROR(IF(E2861="","",VLOOKUP(E2861,'Setup - Mix Design'!$A$5:$I$504,9,0)),"")</f>
        <v/>
      </c>
      <c r="J2861" s="32">
        <f>IF(OR(F2861="",I2861=""),"",F2861*I2861)</f>
        <v/>
      </c>
      <c r="K2861" s="26" t="n"/>
    </row>
    <row r="2862">
      <c r="A2862" s="31" t="n"/>
      <c r="B2862" s="26" t="n"/>
      <c r="C2862" s="26" t="n"/>
      <c r="D2862" s="26" t="n"/>
      <c r="E2862" s="26" t="n"/>
      <c r="F2862" s="27" t="n"/>
      <c r="G2862" s="26" t="n"/>
      <c r="H2862" s="28">
        <f>IFERROR(IF(G2862="","",VLOOKUP(G2862,'Setup - Vehicles'!$A$5:$D$504,4,0)),"")</f>
        <v/>
      </c>
      <c r="I2862" s="32">
        <f>IFERROR(IF(E2862="","",VLOOKUP(E2862,'Setup - Mix Design'!$A$5:$I$504,9,0)),"")</f>
        <v/>
      </c>
      <c r="J2862" s="32">
        <f>IF(OR(F2862="",I2862=""),"",F2862*I2862)</f>
        <v/>
      </c>
      <c r="K2862" s="26" t="n"/>
    </row>
    <row r="2863">
      <c r="A2863" s="31" t="n"/>
      <c r="B2863" s="26" t="n"/>
      <c r="C2863" s="26" t="n"/>
      <c r="D2863" s="26" t="n"/>
      <c r="E2863" s="26" t="n"/>
      <c r="F2863" s="27" t="n"/>
      <c r="G2863" s="26" t="n"/>
      <c r="H2863" s="28">
        <f>IFERROR(IF(G2863="","",VLOOKUP(G2863,'Setup - Vehicles'!$A$5:$D$504,4,0)),"")</f>
        <v/>
      </c>
      <c r="I2863" s="32">
        <f>IFERROR(IF(E2863="","",VLOOKUP(E2863,'Setup - Mix Design'!$A$5:$I$504,9,0)),"")</f>
        <v/>
      </c>
      <c r="J2863" s="32">
        <f>IF(OR(F2863="",I2863=""),"",F2863*I2863)</f>
        <v/>
      </c>
      <c r="K2863" s="26" t="n"/>
    </row>
    <row r="2864">
      <c r="A2864" s="31" t="n"/>
      <c r="B2864" s="26" t="n"/>
      <c r="C2864" s="26" t="n"/>
      <c r="D2864" s="26" t="n"/>
      <c r="E2864" s="26" t="n"/>
      <c r="F2864" s="27" t="n"/>
      <c r="G2864" s="26" t="n"/>
      <c r="H2864" s="28">
        <f>IFERROR(IF(G2864="","",VLOOKUP(G2864,'Setup - Vehicles'!$A$5:$D$504,4,0)),"")</f>
        <v/>
      </c>
      <c r="I2864" s="32">
        <f>IFERROR(IF(E2864="","",VLOOKUP(E2864,'Setup - Mix Design'!$A$5:$I$504,9,0)),"")</f>
        <v/>
      </c>
      <c r="J2864" s="32">
        <f>IF(OR(F2864="",I2864=""),"",F2864*I2864)</f>
        <v/>
      </c>
      <c r="K2864" s="26" t="n"/>
    </row>
    <row r="2865">
      <c r="A2865" s="31" t="n"/>
      <c r="B2865" s="26" t="n"/>
      <c r="C2865" s="26" t="n"/>
      <c r="D2865" s="26" t="n"/>
      <c r="E2865" s="26" t="n"/>
      <c r="F2865" s="27" t="n"/>
      <c r="G2865" s="26" t="n"/>
      <c r="H2865" s="28">
        <f>IFERROR(IF(G2865="","",VLOOKUP(G2865,'Setup - Vehicles'!$A$5:$D$504,4,0)),"")</f>
        <v/>
      </c>
      <c r="I2865" s="32">
        <f>IFERROR(IF(E2865="","",VLOOKUP(E2865,'Setup - Mix Design'!$A$5:$I$504,9,0)),"")</f>
        <v/>
      </c>
      <c r="J2865" s="32">
        <f>IF(OR(F2865="",I2865=""),"",F2865*I2865)</f>
        <v/>
      </c>
      <c r="K2865" s="26" t="n"/>
    </row>
    <row r="2866">
      <c r="A2866" s="31" t="n"/>
      <c r="B2866" s="26" t="n"/>
      <c r="C2866" s="26" t="n"/>
      <c r="D2866" s="26" t="n"/>
      <c r="E2866" s="26" t="n"/>
      <c r="F2866" s="27" t="n"/>
      <c r="G2866" s="26" t="n"/>
      <c r="H2866" s="28">
        <f>IFERROR(IF(G2866="","",VLOOKUP(G2866,'Setup - Vehicles'!$A$5:$D$504,4,0)),"")</f>
        <v/>
      </c>
      <c r="I2866" s="32">
        <f>IFERROR(IF(E2866="","",VLOOKUP(E2866,'Setup - Mix Design'!$A$5:$I$504,9,0)),"")</f>
        <v/>
      </c>
      <c r="J2866" s="32">
        <f>IF(OR(F2866="",I2866=""),"",F2866*I2866)</f>
        <v/>
      </c>
      <c r="K2866" s="26" t="n"/>
    </row>
    <row r="2867">
      <c r="A2867" s="31" t="n"/>
      <c r="B2867" s="26" t="n"/>
      <c r="C2867" s="26" t="n"/>
      <c r="D2867" s="26" t="n"/>
      <c r="E2867" s="26" t="n"/>
      <c r="F2867" s="27" t="n"/>
      <c r="G2867" s="26" t="n"/>
      <c r="H2867" s="28">
        <f>IFERROR(IF(G2867="","",VLOOKUP(G2867,'Setup - Vehicles'!$A$5:$D$504,4,0)),"")</f>
        <v/>
      </c>
      <c r="I2867" s="32">
        <f>IFERROR(IF(E2867="","",VLOOKUP(E2867,'Setup - Mix Design'!$A$5:$I$504,9,0)),"")</f>
        <v/>
      </c>
      <c r="J2867" s="32">
        <f>IF(OR(F2867="",I2867=""),"",F2867*I2867)</f>
        <v/>
      </c>
      <c r="K2867" s="26" t="n"/>
    </row>
    <row r="2868">
      <c r="A2868" s="31" t="n"/>
      <c r="B2868" s="26" t="n"/>
      <c r="C2868" s="26" t="n"/>
      <c r="D2868" s="26" t="n"/>
      <c r="E2868" s="26" t="n"/>
      <c r="F2868" s="27" t="n"/>
      <c r="G2868" s="26" t="n"/>
      <c r="H2868" s="28">
        <f>IFERROR(IF(G2868="","",VLOOKUP(G2868,'Setup - Vehicles'!$A$5:$D$504,4,0)),"")</f>
        <v/>
      </c>
      <c r="I2868" s="32">
        <f>IFERROR(IF(E2868="","",VLOOKUP(E2868,'Setup - Mix Design'!$A$5:$I$504,9,0)),"")</f>
        <v/>
      </c>
      <c r="J2868" s="32">
        <f>IF(OR(F2868="",I2868=""),"",F2868*I2868)</f>
        <v/>
      </c>
      <c r="K2868" s="26" t="n"/>
    </row>
    <row r="2869">
      <c r="A2869" s="31" t="n"/>
      <c r="B2869" s="26" t="n"/>
      <c r="C2869" s="26" t="n"/>
      <c r="D2869" s="26" t="n"/>
      <c r="E2869" s="26" t="n"/>
      <c r="F2869" s="27" t="n"/>
      <c r="G2869" s="26" t="n"/>
      <c r="H2869" s="28">
        <f>IFERROR(IF(G2869="","",VLOOKUP(G2869,'Setup - Vehicles'!$A$5:$D$504,4,0)),"")</f>
        <v/>
      </c>
      <c r="I2869" s="32">
        <f>IFERROR(IF(E2869="","",VLOOKUP(E2869,'Setup - Mix Design'!$A$5:$I$504,9,0)),"")</f>
        <v/>
      </c>
      <c r="J2869" s="32">
        <f>IF(OR(F2869="",I2869=""),"",F2869*I2869)</f>
        <v/>
      </c>
      <c r="K2869" s="26" t="n"/>
    </row>
    <row r="2870">
      <c r="A2870" s="31" t="n"/>
      <c r="B2870" s="26" t="n"/>
      <c r="C2870" s="26" t="n"/>
      <c r="D2870" s="26" t="n"/>
      <c r="E2870" s="26" t="n"/>
      <c r="F2870" s="27" t="n"/>
      <c r="G2870" s="26" t="n"/>
      <c r="H2870" s="28">
        <f>IFERROR(IF(G2870="","",VLOOKUP(G2870,'Setup - Vehicles'!$A$5:$D$504,4,0)),"")</f>
        <v/>
      </c>
      <c r="I2870" s="32">
        <f>IFERROR(IF(E2870="","",VLOOKUP(E2870,'Setup - Mix Design'!$A$5:$I$504,9,0)),"")</f>
        <v/>
      </c>
      <c r="J2870" s="32">
        <f>IF(OR(F2870="",I2870=""),"",F2870*I2870)</f>
        <v/>
      </c>
      <c r="K2870" s="26" t="n"/>
    </row>
    <row r="2871">
      <c r="A2871" s="31" t="n"/>
      <c r="B2871" s="26" t="n"/>
      <c r="C2871" s="26" t="n"/>
      <c r="D2871" s="26" t="n"/>
      <c r="E2871" s="26" t="n"/>
      <c r="F2871" s="27" t="n"/>
      <c r="G2871" s="26" t="n"/>
      <c r="H2871" s="28">
        <f>IFERROR(IF(G2871="","",VLOOKUP(G2871,'Setup - Vehicles'!$A$5:$D$504,4,0)),"")</f>
        <v/>
      </c>
      <c r="I2871" s="32">
        <f>IFERROR(IF(E2871="","",VLOOKUP(E2871,'Setup - Mix Design'!$A$5:$I$504,9,0)),"")</f>
        <v/>
      </c>
      <c r="J2871" s="32">
        <f>IF(OR(F2871="",I2871=""),"",F2871*I2871)</f>
        <v/>
      </c>
      <c r="K2871" s="26" t="n"/>
    </row>
    <row r="2872">
      <c r="A2872" s="31" t="n"/>
      <c r="B2872" s="26" t="n"/>
      <c r="C2872" s="26" t="n"/>
      <c r="D2872" s="26" t="n"/>
      <c r="E2872" s="26" t="n"/>
      <c r="F2872" s="27" t="n"/>
      <c r="G2872" s="26" t="n"/>
      <c r="H2872" s="28">
        <f>IFERROR(IF(G2872="","",VLOOKUP(G2872,'Setup - Vehicles'!$A$5:$D$504,4,0)),"")</f>
        <v/>
      </c>
      <c r="I2872" s="32">
        <f>IFERROR(IF(E2872="","",VLOOKUP(E2872,'Setup - Mix Design'!$A$5:$I$504,9,0)),"")</f>
        <v/>
      </c>
      <c r="J2872" s="32">
        <f>IF(OR(F2872="",I2872=""),"",F2872*I2872)</f>
        <v/>
      </c>
      <c r="K2872" s="26" t="n"/>
    </row>
    <row r="2873">
      <c r="A2873" s="31" t="n"/>
      <c r="B2873" s="26" t="n"/>
      <c r="C2873" s="26" t="n"/>
      <c r="D2873" s="26" t="n"/>
      <c r="E2873" s="26" t="n"/>
      <c r="F2873" s="27" t="n"/>
      <c r="G2873" s="26" t="n"/>
      <c r="H2873" s="28">
        <f>IFERROR(IF(G2873="","",VLOOKUP(G2873,'Setup - Vehicles'!$A$5:$D$504,4,0)),"")</f>
        <v/>
      </c>
      <c r="I2873" s="32">
        <f>IFERROR(IF(E2873="","",VLOOKUP(E2873,'Setup - Mix Design'!$A$5:$I$504,9,0)),"")</f>
        <v/>
      </c>
      <c r="J2873" s="32">
        <f>IF(OR(F2873="",I2873=""),"",F2873*I2873)</f>
        <v/>
      </c>
      <c r="K2873" s="26" t="n"/>
    </row>
    <row r="2874">
      <c r="A2874" s="31" t="n"/>
      <c r="B2874" s="26" t="n"/>
      <c r="C2874" s="26" t="n"/>
      <c r="D2874" s="26" t="n"/>
      <c r="E2874" s="26" t="n"/>
      <c r="F2874" s="27" t="n"/>
      <c r="G2874" s="26" t="n"/>
      <c r="H2874" s="28">
        <f>IFERROR(IF(G2874="","",VLOOKUP(G2874,'Setup - Vehicles'!$A$5:$D$504,4,0)),"")</f>
        <v/>
      </c>
      <c r="I2874" s="32">
        <f>IFERROR(IF(E2874="","",VLOOKUP(E2874,'Setup - Mix Design'!$A$5:$I$504,9,0)),"")</f>
        <v/>
      </c>
      <c r="J2874" s="32">
        <f>IF(OR(F2874="",I2874=""),"",F2874*I2874)</f>
        <v/>
      </c>
      <c r="K2874" s="26" t="n"/>
    </row>
    <row r="2875">
      <c r="A2875" s="31" t="n"/>
      <c r="B2875" s="26" t="n"/>
      <c r="C2875" s="26" t="n"/>
      <c r="D2875" s="26" t="n"/>
      <c r="E2875" s="26" t="n"/>
      <c r="F2875" s="27" t="n"/>
      <c r="G2875" s="26" t="n"/>
      <c r="H2875" s="28">
        <f>IFERROR(IF(G2875="","",VLOOKUP(G2875,'Setup - Vehicles'!$A$5:$D$504,4,0)),"")</f>
        <v/>
      </c>
      <c r="I2875" s="32">
        <f>IFERROR(IF(E2875="","",VLOOKUP(E2875,'Setup - Mix Design'!$A$5:$I$504,9,0)),"")</f>
        <v/>
      </c>
      <c r="J2875" s="32">
        <f>IF(OR(F2875="",I2875=""),"",F2875*I2875)</f>
        <v/>
      </c>
      <c r="K2875" s="26" t="n"/>
    </row>
    <row r="2876">
      <c r="A2876" s="31" t="n"/>
      <c r="B2876" s="26" t="n"/>
      <c r="C2876" s="26" t="n"/>
      <c r="D2876" s="26" t="n"/>
      <c r="E2876" s="26" t="n"/>
      <c r="F2876" s="27" t="n"/>
      <c r="G2876" s="26" t="n"/>
      <c r="H2876" s="28">
        <f>IFERROR(IF(G2876="","",VLOOKUP(G2876,'Setup - Vehicles'!$A$5:$D$504,4,0)),"")</f>
        <v/>
      </c>
      <c r="I2876" s="32">
        <f>IFERROR(IF(E2876="","",VLOOKUP(E2876,'Setup - Mix Design'!$A$5:$I$504,9,0)),"")</f>
        <v/>
      </c>
      <c r="J2876" s="32">
        <f>IF(OR(F2876="",I2876=""),"",F2876*I2876)</f>
        <v/>
      </c>
      <c r="K2876" s="26" t="n"/>
    </row>
    <row r="2877">
      <c r="A2877" s="31" t="n"/>
      <c r="B2877" s="26" t="n"/>
      <c r="C2877" s="26" t="n"/>
      <c r="D2877" s="26" t="n"/>
      <c r="E2877" s="26" t="n"/>
      <c r="F2877" s="27" t="n"/>
      <c r="G2877" s="26" t="n"/>
      <c r="H2877" s="28">
        <f>IFERROR(IF(G2877="","",VLOOKUP(G2877,'Setup - Vehicles'!$A$5:$D$504,4,0)),"")</f>
        <v/>
      </c>
      <c r="I2877" s="32">
        <f>IFERROR(IF(E2877="","",VLOOKUP(E2877,'Setup - Mix Design'!$A$5:$I$504,9,0)),"")</f>
        <v/>
      </c>
      <c r="J2877" s="32">
        <f>IF(OR(F2877="",I2877=""),"",F2877*I2877)</f>
        <v/>
      </c>
      <c r="K2877" s="26" t="n"/>
    </row>
    <row r="2878">
      <c r="A2878" s="31" t="n"/>
      <c r="B2878" s="26" t="n"/>
      <c r="C2878" s="26" t="n"/>
      <c r="D2878" s="26" t="n"/>
      <c r="E2878" s="26" t="n"/>
      <c r="F2878" s="27" t="n"/>
      <c r="G2878" s="26" t="n"/>
      <c r="H2878" s="28">
        <f>IFERROR(IF(G2878="","",VLOOKUP(G2878,'Setup - Vehicles'!$A$5:$D$504,4,0)),"")</f>
        <v/>
      </c>
      <c r="I2878" s="32">
        <f>IFERROR(IF(E2878="","",VLOOKUP(E2878,'Setup - Mix Design'!$A$5:$I$504,9,0)),"")</f>
        <v/>
      </c>
      <c r="J2878" s="32">
        <f>IF(OR(F2878="",I2878=""),"",F2878*I2878)</f>
        <v/>
      </c>
      <c r="K2878" s="26" t="n"/>
    </row>
    <row r="2879">
      <c r="A2879" s="31" t="n"/>
      <c r="B2879" s="26" t="n"/>
      <c r="C2879" s="26" t="n"/>
      <c r="D2879" s="26" t="n"/>
      <c r="E2879" s="26" t="n"/>
      <c r="F2879" s="27" t="n"/>
      <c r="G2879" s="26" t="n"/>
      <c r="H2879" s="28">
        <f>IFERROR(IF(G2879="","",VLOOKUP(G2879,'Setup - Vehicles'!$A$5:$D$504,4,0)),"")</f>
        <v/>
      </c>
      <c r="I2879" s="32">
        <f>IFERROR(IF(E2879="","",VLOOKUP(E2879,'Setup - Mix Design'!$A$5:$I$504,9,0)),"")</f>
        <v/>
      </c>
      <c r="J2879" s="32">
        <f>IF(OR(F2879="",I2879=""),"",F2879*I2879)</f>
        <v/>
      </c>
      <c r="K2879" s="26" t="n"/>
    </row>
    <row r="2880">
      <c r="A2880" s="31" t="n"/>
      <c r="B2880" s="26" t="n"/>
      <c r="C2880" s="26" t="n"/>
      <c r="D2880" s="26" t="n"/>
      <c r="E2880" s="26" t="n"/>
      <c r="F2880" s="27" t="n"/>
      <c r="G2880" s="26" t="n"/>
      <c r="H2880" s="28">
        <f>IFERROR(IF(G2880="","",VLOOKUP(G2880,'Setup - Vehicles'!$A$5:$D$504,4,0)),"")</f>
        <v/>
      </c>
      <c r="I2880" s="32">
        <f>IFERROR(IF(E2880="","",VLOOKUP(E2880,'Setup - Mix Design'!$A$5:$I$504,9,0)),"")</f>
        <v/>
      </c>
      <c r="J2880" s="32">
        <f>IF(OR(F2880="",I2880=""),"",F2880*I2880)</f>
        <v/>
      </c>
      <c r="K2880" s="26" t="n"/>
    </row>
    <row r="2881">
      <c r="A2881" s="31" t="n"/>
      <c r="B2881" s="26" t="n"/>
      <c r="C2881" s="26" t="n"/>
      <c r="D2881" s="26" t="n"/>
      <c r="E2881" s="26" t="n"/>
      <c r="F2881" s="27" t="n"/>
      <c r="G2881" s="26" t="n"/>
      <c r="H2881" s="28">
        <f>IFERROR(IF(G2881="","",VLOOKUP(G2881,'Setup - Vehicles'!$A$5:$D$504,4,0)),"")</f>
        <v/>
      </c>
      <c r="I2881" s="32">
        <f>IFERROR(IF(E2881="","",VLOOKUP(E2881,'Setup - Mix Design'!$A$5:$I$504,9,0)),"")</f>
        <v/>
      </c>
      <c r="J2881" s="32">
        <f>IF(OR(F2881="",I2881=""),"",F2881*I2881)</f>
        <v/>
      </c>
      <c r="K2881" s="26" t="n"/>
    </row>
    <row r="2882">
      <c r="A2882" s="31" t="n"/>
      <c r="B2882" s="26" t="n"/>
      <c r="C2882" s="26" t="n"/>
      <c r="D2882" s="26" t="n"/>
      <c r="E2882" s="26" t="n"/>
      <c r="F2882" s="27" t="n"/>
      <c r="G2882" s="26" t="n"/>
      <c r="H2882" s="28">
        <f>IFERROR(IF(G2882="","",VLOOKUP(G2882,'Setup - Vehicles'!$A$5:$D$504,4,0)),"")</f>
        <v/>
      </c>
      <c r="I2882" s="32">
        <f>IFERROR(IF(E2882="","",VLOOKUP(E2882,'Setup - Mix Design'!$A$5:$I$504,9,0)),"")</f>
        <v/>
      </c>
      <c r="J2882" s="32">
        <f>IF(OR(F2882="",I2882=""),"",F2882*I2882)</f>
        <v/>
      </c>
      <c r="K2882" s="26" t="n"/>
    </row>
    <row r="2883">
      <c r="A2883" s="31" t="n"/>
      <c r="B2883" s="26" t="n"/>
      <c r="C2883" s="26" t="n"/>
      <c r="D2883" s="26" t="n"/>
      <c r="E2883" s="26" t="n"/>
      <c r="F2883" s="27" t="n"/>
      <c r="G2883" s="26" t="n"/>
      <c r="H2883" s="28">
        <f>IFERROR(IF(G2883="","",VLOOKUP(G2883,'Setup - Vehicles'!$A$5:$D$504,4,0)),"")</f>
        <v/>
      </c>
      <c r="I2883" s="32">
        <f>IFERROR(IF(E2883="","",VLOOKUP(E2883,'Setup - Mix Design'!$A$5:$I$504,9,0)),"")</f>
        <v/>
      </c>
      <c r="J2883" s="32">
        <f>IF(OR(F2883="",I2883=""),"",F2883*I2883)</f>
        <v/>
      </c>
      <c r="K2883" s="26" t="n"/>
    </row>
    <row r="2884">
      <c r="A2884" s="31" t="n"/>
      <c r="B2884" s="26" t="n"/>
      <c r="C2884" s="26" t="n"/>
      <c r="D2884" s="26" t="n"/>
      <c r="E2884" s="26" t="n"/>
      <c r="F2884" s="27" t="n"/>
      <c r="G2884" s="26" t="n"/>
      <c r="H2884" s="28">
        <f>IFERROR(IF(G2884="","",VLOOKUP(G2884,'Setup - Vehicles'!$A$5:$D$504,4,0)),"")</f>
        <v/>
      </c>
      <c r="I2884" s="32">
        <f>IFERROR(IF(E2884="","",VLOOKUP(E2884,'Setup - Mix Design'!$A$5:$I$504,9,0)),"")</f>
        <v/>
      </c>
      <c r="J2884" s="32">
        <f>IF(OR(F2884="",I2884=""),"",F2884*I2884)</f>
        <v/>
      </c>
      <c r="K2884" s="26" t="n"/>
    </row>
    <row r="2885">
      <c r="A2885" s="31" t="n"/>
      <c r="B2885" s="26" t="n"/>
      <c r="C2885" s="26" t="n"/>
      <c r="D2885" s="26" t="n"/>
      <c r="E2885" s="26" t="n"/>
      <c r="F2885" s="27" t="n"/>
      <c r="G2885" s="26" t="n"/>
      <c r="H2885" s="28">
        <f>IFERROR(IF(G2885="","",VLOOKUP(G2885,'Setup - Vehicles'!$A$5:$D$504,4,0)),"")</f>
        <v/>
      </c>
      <c r="I2885" s="32">
        <f>IFERROR(IF(E2885="","",VLOOKUP(E2885,'Setup - Mix Design'!$A$5:$I$504,9,0)),"")</f>
        <v/>
      </c>
      <c r="J2885" s="32">
        <f>IF(OR(F2885="",I2885=""),"",F2885*I2885)</f>
        <v/>
      </c>
      <c r="K2885" s="26" t="n"/>
    </row>
    <row r="2886">
      <c r="A2886" s="31" t="n"/>
      <c r="B2886" s="26" t="n"/>
      <c r="C2886" s="26" t="n"/>
      <c r="D2886" s="26" t="n"/>
      <c r="E2886" s="26" t="n"/>
      <c r="F2886" s="27" t="n"/>
      <c r="G2886" s="26" t="n"/>
      <c r="H2886" s="28">
        <f>IFERROR(IF(G2886="","",VLOOKUP(G2886,'Setup - Vehicles'!$A$5:$D$504,4,0)),"")</f>
        <v/>
      </c>
      <c r="I2886" s="32">
        <f>IFERROR(IF(E2886="","",VLOOKUP(E2886,'Setup - Mix Design'!$A$5:$I$504,9,0)),"")</f>
        <v/>
      </c>
      <c r="J2886" s="32">
        <f>IF(OR(F2886="",I2886=""),"",F2886*I2886)</f>
        <v/>
      </c>
      <c r="K2886" s="26" t="n"/>
    </row>
    <row r="2887">
      <c r="A2887" s="31" t="n"/>
      <c r="B2887" s="26" t="n"/>
      <c r="C2887" s="26" t="n"/>
      <c r="D2887" s="26" t="n"/>
      <c r="E2887" s="26" t="n"/>
      <c r="F2887" s="27" t="n"/>
      <c r="G2887" s="26" t="n"/>
      <c r="H2887" s="28">
        <f>IFERROR(IF(G2887="","",VLOOKUP(G2887,'Setup - Vehicles'!$A$5:$D$504,4,0)),"")</f>
        <v/>
      </c>
      <c r="I2887" s="32">
        <f>IFERROR(IF(E2887="","",VLOOKUP(E2887,'Setup - Mix Design'!$A$5:$I$504,9,0)),"")</f>
        <v/>
      </c>
      <c r="J2887" s="32">
        <f>IF(OR(F2887="",I2887=""),"",F2887*I2887)</f>
        <v/>
      </c>
      <c r="K2887" s="26" t="n"/>
    </row>
    <row r="2888">
      <c r="A2888" s="31" t="n"/>
      <c r="B2888" s="26" t="n"/>
      <c r="C2888" s="26" t="n"/>
      <c r="D2888" s="26" t="n"/>
      <c r="E2888" s="26" t="n"/>
      <c r="F2888" s="27" t="n"/>
      <c r="G2888" s="26" t="n"/>
      <c r="H2888" s="28">
        <f>IFERROR(IF(G2888="","",VLOOKUP(G2888,'Setup - Vehicles'!$A$5:$D$504,4,0)),"")</f>
        <v/>
      </c>
      <c r="I2888" s="32">
        <f>IFERROR(IF(E2888="","",VLOOKUP(E2888,'Setup - Mix Design'!$A$5:$I$504,9,0)),"")</f>
        <v/>
      </c>
      <c r="J2888" s="32">
        <f>IF(OR(F2888="",I2888=""),"",F2888*I2888)</f>
        <v/>
      </c>
      <c r="K2888" s="26" t="n"/>
    </row>
    <row r="2889">
      <c r="A2889" s="31" t="n"/>
      <c r="B2889" s="26" t="n"/>
      <c r="C2889" s="26" t="n"/>
      <c r="D2889" s="26" t="n"/>
      <c r="E2889" s="26" t="n"/>
      <c r="F2889" s="27" t="n"/>
      <c r="G2889" s="26" t="n"/>
      <c r="H2889" s="28">
        <f>IFERROR(IF(G2889="","",VLOOKUP(G2889,'Setup - Vehicles'!$A$5:$D$504,4,0)),"")</f>
        <v/>
      </c>
      <c r="I2889" s="32">
        <f>IFERROR(IF(E2889="","",VLOOKUP(E2889,'Setup - Mix Design'!$A$5:$I$504,9,0)),"")</f>
        <v/>
      </c>
      <c r="J2889" s="32">
        <f>IF(OR(F2889="",I2889=""),"",F2889*I2889)</f>
        <v/>
      </c>
      <c r="K2889" s="26" t="n"/>
    </row>
    <row r="2890">
      <c r="A2890" s="31" t="n"/>
      <c r="B2890" s="26" t="n"/>
      <c r="C2890" s="26" t="n"/>
      <c r="D2890" s="26" t="n"/>
      <c r="E2890" s="26" t="n"/>
      <c r="F2890" s="27" t="n"/>
      <c r="G2890" s="26" t="n"/>
      <c r="H2890" s="28">
        <f>IFERROR(IF(G2890="","",VLOOKUP(G2890,'Setup - Vehicles'!$A$5:$D$504,4,0)),"")</f>
        <v/>
      </c>
      <c r="I2890" s="32">
        <f>IFERROR(IF(E2890="","",VLOOKUP(E2890,'Setup - Mix Design'!$A$5:$I$504,9,0)),"")</f>
        <v/>
      </c>
      <c r="J2890" s="32">
        <f>IF(OR(F2890="",I2890=""),"",F2890*I2890)</f>
        <v/>
      </c>
      <c r="K2890" s="26" t="n"/>
    </row>
    <row r="2891">
      <c r="A2891" s="31" t="n"/>
      <c r="B2891" s="26" t="n"/>
      <c r="C2891" s="26" t="n"/>
      <c r="D2891" s="26" t="n"/>
      <c r="E2891" s="26" t="n"/>
      <c r="F2891" s="27" t="n"/>
      <c r="G2891" s="26" t="n"/>
      <c r="H2891" s="28">
        <f>IFERROR(IF(G2891="","",VLOOKUP(G2891,'Setup - Vehicles'!$A$5:$D$504,4,0)),"")</f>
        <v/>
      </c>
      <c r="I2891" s="32">
        <f>IFERROR(IF(E2891="","",VLOOKUP(E2891,'Setup - Mix Design'!$A$5:$I$504,9,0)),"")</f>
        <v/>
      </c>
      <c r="J2891" s="32">
        <f>IF(OR(F2891="",I2891=""),"",F2891*I2891)</f>
        <v/>
      </c>
      <c r="K2891" s="26" t="n"/>
    </row>
    <row r="2892">
      <c r="A2892" s="31" t="n"/>
      <c r="B2892" s="26" t="n"/>
      <c r="C2892" s="26" t="n"/>
      <c r="D2892" s="26" t="n"/>
      <c r="E2892" s="26" t="n"/>
      <c r="F2892" s="27" t="n"/>
      <c r="G2892" s="26" t="n"/>
      <c r="H2892" s="28">
        <f>IFERROR(IF(G2892="","",VLOOKUP(G2892,'Setup - Vehicles'!$A$5:$D$504,4,0)),"")</f>
        <v/>
      </c>
      <c r="I2892" s="32">
        <f>IFERROR(IF(E2892="","",VLOOKUP(E2892,'Setup - Mix Design'!$A$5:$I$504,9,0)),"")</f>
        <v/>
      </c>
      <c r="J2892" s="32">
        <f>IF(OR(F2892="",I2892=""),"",F2892*I2892)</f>
        <v/>
      </c>
      <c r="K2892" s="26" t="n"/>
    </row>
    <row r="2893">
      <c r="A2893" s="31" t="n"/>
      <c r="B2893" s="26" t="n"/>
      <c r="C2893" s="26" t="n"/>
      <c r="D2893" s="26" t="n"/>
      <c r="E2893" s="26" t="n"/>
      <c r="F2893" s="27" t="n"/>
      <c r="G2893" s="26" t="n"/>
      <c r="H2893" s="28">
        <f>IFERROR(IF(G2893="","",VLOOKUP(G2893,'Setup - Vehicles'!$A$5:$D$504,4,0)),"")</f>
        <v/>
      </c>
      <c r="I2893" s="32">
        <f>IFERROR(IF(E2893="","",VLOOKUP(E2893,'Setup - Mix Design'!$A$5:$I$504,9,0)),"")</f>
        <v/>
      </c>
      <c r="J2893" s="32">
        <f>IF(OR(F2893="",I2893=""),"",F2893*I2893)</f>
        <v/>
      </c>
      <c r="K2893" s="26" t="n"/>
    </row>
    <row r="2894">
      <c r="A2894" s="31" t="n"/>
      <c r="B2894" s="26" t="n"/>
      <c r="C2894" s="26" t="n"/>
      <c r="D2894" s="26" t="n"/>
      <c r="E2894" s="26" t="n"/>
      <c r="F2894" s="27" t="n"/>
      <c r="G2894" s="26" t="n"/>
      <c r="H2894" s="28">
        <f>IFERROR(IF(G2894="","",VLOOKUP(G2894,'Setup - Vehicles'!$A$5:$D$504,4,0)),"")</f>
        <v/>
      </c>
      <c r="I2894" s="32">
        <f>IFERROR(IF(E2894="","",VLOOKUP(E2894,'Setup - Mix Design'!$A$5:$I$504,9,0)),"")</f>
        <v/>
      </c>
      <c r="J2894" s="32">
        <f>IF(OR(F2894="",I2894=""),"",F2894*I2894)</f>
        <v/>
      </c>
      <c r="K2894" s="26" t="n"/>
    </row>
    <row r="2895">
      <c r="A2895" s="31" t="n"/>
      <c r="B2895" s="26" t="n"/>
      <c r="C2895" s="26" t="n"/>
      <c r="D2895" s="26" t="n"/>
      <c r="E2895" s="26" t="n"/>
      <c r="F2895" s="27" t="n"/>
      <c r="G2895" s="26" t="n"/>
      <c r="H2895" s="28">
        <f>IFERROR(IF(G2895="","",VLOOKUP(G2895,'Setup - Vehicles'!$A$5:$D$504,4,0)),"")</f>
        <v/>
      </c>
      <c r="I2895" s="32">
        <f>IFERROR(IF(E2895="","",VLOOKUP(E2895,'Setup - Mix Design'!$A$5:$I$504,9,0)),"")</f>
        <v/>
      </c>
      <c r="J2895" s="32">
        <f>IF(OR(F2895="",I2895=""),"",F2895*I2895)</f>
        <v/>
      </c>
      <c r="K2895" s="26" t="n"/>
    </row>
    <row r="2896">
      <c r="A2896" s="31" t="n"/>
      <c r="B2896" s="26" t="n"/>
      <c r="C2896" s="26" t="n"/>
      <c r="D2896" s="26" t="n"/>
      <c r="E2896" s="26" t="n"/>
      <c r="F2896" s="27" t="n"/>
      <c r="G2896" s="26" t="n"/>
      <c r="H2896" s="28">
        <f>IFERROR(IF(G2896="","",VLOOKUP(G2896,'Setup - Vehicles'!$A$5:$D$504,4,0)),"")</f>
        <v/>
      </c>
      <c r="I2896" s="32">
        <f>IFERROR(IF(E2896="","",VLOOKUP(E2896,'Setup - Mix Design'!$A$5:$I$504,9,0)),"")</f>
        <v/>
      </c>
      <c r="J2896" s="32">
        <f>IF(OR(F2896="",I2896=""),"",F2896*I2896)</f>
        <v/>
      </c>
      <c r="K2896" s="26" t="n"/>
    </row>
    <row r="2897">
      <c r="A2897" s="31" t="n"/>
      <c r="B2897" s="26" t="n"/>
      <c r="C2897" s="26" t="n"/>
      <c r="D2897" s="26" t="n"/>
      <c r="E2897" s="26" t="n"/>
      <c r="F2897" s="27" t="n"/>
      <c r="G2897" s="26" t="n"/>
      <c r="H2897" s="28">
        <f>IFERROR(IF(G2897="","",VLOOKUP(G2897,'Setup - Vehicles'!$A$5:$D$504,4,0)),"")</f>
        <v/>
      </c>
      <c r="I2897" s="32">
        <f>IFERROR(IF(E2897="","",VLOOKUP(E2897,'Setup - Mix Design'!$A$5:$I$504,9,0)),"")</f>
        <v/>
      </c>
      <c r="J2897" s="32">
        <f>IF(OR(F2897="",I2897=""),"",F2897*I2897)</f>
        <v/>
      </c>
      <c r="K2897" s="26" t="n"/>
    </row>
    <row r="2898">
      <c r="A2898" s="31" t="n"/>
      <c r="B2898" s="26" t="n"/>
      <c r="C2898" s="26" t="n"/>
      <c r="D2898" s="26" t="n"/>
      <c r="E2898" s="26" t="n"/>
      <c r="F2898" s="27" t="n"/>
      <c r="G2898" s="26" t="n"/>
      <c r="H2898" s="28">
        <f>IFERROR(IF(G2898="","",VLOOKUP(G2898,'Setup - Vehicles'!$A$5:$D$504,4,0)),"")</f>
        <v/>
      </c>
      <c r="I2898" s="32">
        <f>IFERROR(IF(E2898="","",VLOOKUP(E2898,'Setup - Mix Design'!$A$5:$I$504,9,0)),"")</f>
        <v/>
      </c>
      <c r="J2898" s="32">
        <f>IF(OR(F2898="",I2898=""),"",F2898*I2898)</f>
        <v/>
      </c>
      <c r="K2898" s="26" t="n"/>
    </row>
    <row r="2899">
      <c r="A2899" s="31" t="n"/>
      <c r="B2899" s="26" t="n"/>
      <c r="C2899" s="26" t="n"/>
      <c r="D2899" s="26" t="n"/>
      <c r="E2899" s="26" t="n"/>
      <c r="F2899" s="27" t="n"/>
      <c r="G2899" s="26" t="n"/>
      <c r="H2899" s="28">
        <f>IFERROR(IF(G2899="","",VLOOKUP(G2899,'Setup - Vehicles'!$A$5:$D$504,4,0)),"")</f>
        <v/>
      </c>
      <c r="I2899" s="32">
        <f>IFERROR(IF(E2899="","",VLOOKUP(E2899,'Setup - Mix Design'!$A$5:$I$504,9,0)),"")</f>
        <v/>
      </c>
      <c r="J2899" s="32">
        <f>IF(OR(F2899="",I2899=""),"",F2899*I2899)</f>
        <v/>
      </c>
      <c r="K2899" s="26" t="n"/>
    </row>
    <row r="2900">
      <c r="A2900" s="31" t="n"/>
      <c r="B2900" s="26" t="n"/>
      <c r="C2900" s="26" t="n"/>
      <c r="D2900" s="26" t="n"/>
      <c r="E2900" s="26" t="n"/>
      <c r="F2900" s="27" t="n"/>
      <c r="G2900" s="26" t="n"/>
      <c r="H2900" s="28">
        <f>IFERROR(IF(G2900="","",VLOOKUP(G2900,'Setup - Vehicles'!$A$5:$D$504,4,0)),"")</f>
        <v/>
      </c>
      <c r="I2900" s="32">
        <f>IFERROR(IF(E2900="","",VLOOKUP(E2900,'Setup - Mix Design'!$A$5:$I$504,9,0)),"")</f>
        <v/>
      </c>
      <c r="J2900" s="32">
        <f>IF(OR(F2900="",I2900=""),"",F2900*I2900)</f>
        <v/>
      </c>
      <c r="K2900" s="26" t="n"/>
    </row>
    <row r="2901">
      <c r="A2901" s="31" t="n"/>
      <c r="B2901" s="26" t="n"/>
      <c r="C2901" s="26" t="n"/>
      <c r="D2901" s="26" t="n"/>
      <c r="E2901" s="26" t="n"/>
      <c r="F2901" s="27" t="n"/>
      <c r="G2901" s="26" t="n"/>
      <c r="H2901" s="28">
        <f>IFERROR(IF(G2901="","",VLOOKUP(G2901,'Setup - Vehicles'!$A$5:$D$504,4,0)),"")</f>
        <v/>
      </c>
      <c r="I2901" s="32">
        <f>IFERROR(IF(E2901="","",VLOOKUP(E2901,'Setup - Mix Design'!$A$5:$I$504,9,0)),"")</f>
        <v/>
      </c>
      <c r="J2901" s="32">
        <f>IF(OR(F2901="",I2901=""),"",F2901*I2901)</f>
        <v/>
      </c>
      <c r="K2901" s="26" t="n"/>
    </row>
    <row r="2902">
      <c r="A2902" s="31" t="n"/>
      <c r="B2902" s="26" t="n"/>
      <c r="C2902" s="26" t="n"/>
      <c r="D2902" s="26" t="n"/>
      <c r="E2902" s="26" t="n"/>
      <c r="F2902" s="27" t="n"/>
      <c r="G2902" s="26" t="n"/>
      <c r="H2902" s="28">
        <f>IFERROR(IF(G2902="","",VLOOKUP(G2902,'Setup - Vehicles'!$A$5:$D$504,4,0)),"")</f>
        <v/>
      </c>
      <c r="I2902" s="32">
        <f>IFERROR(IF(E2902="","",VLOOKUP(E2902,'Setup - Mix Design'!$A$5:$I$504,9,0)),"")</f>
        <v/>
      </c>
      <c r="J2902" s="32">
        <f>IF(OR(F2902="",I2902=""),"",F2902*I2902)</f>
        <v/>
      </c>
      <c r="K2902" s="26" t="n"/>
    </row>
    <row r="2903">
      <c r="A2903" s="31" t="n"/>
      <c r="B2903" s="26" t="n"/>
      <c r="C2903" s="26" t="n"/>
      <c r="D2903" s="26" t="n"/>
      <c r="E2903" s="26" t="n"/>
      <c r="F2903" s="27" t="n"/>
      <c r="G2903" s="26" t="n"/>
      <c r="H2903" s="28">
        <f>IFERROR(IF(G2903="","",VLOOKUP(G2903,'Setup - Vehicles'!$A$5:$D$504,4,0)),"")</f>
        <v/>
      </c>
      <c r="I2903" s="32">
        <f>IFERROR(IF(E2903="","",VLOOKUP(E2903,'Setup - Mix Design'!$A$5:$I$504,9,0)),"")</f>
        <v/>
      </c>
      <c r="J2903" s="32">
        <f>IF(OR(F2903="",I2903=""),"",F2903*I2903)</f>
        <v/>
      </c>
      <c r="K2903" s="26" t="n"/>
    </row>
    <row r="2904">
      <c r="A2904" s="31" t="n"/>
      <c r="B2904" s="26" t="n"/>
      <c r="C2904" s="26" t="n"/>
      <c r="D2904" s="26" t="n"/>
      <c r="E2904" s="26" t="n"/>
      <c r="F2904" s="27" t="n"/>
      <c r="G2904" s="26" t="n"/>
      <c r="H2904" s="28">
        <f>IFERROR(IF(G2904="","",VLOOKUP(G2904,'Setup - Vehicles'!$A$5:$D$504,4,0)),"")</f>
        <v/>
      </c>
      <c r="I2904" s="32">
        <f>IFERROR(IF(E2904="","",VLOOKUP(E2904,'Setup - Mix Design'!$A$5:$I$504,9,0)),"")</f>
        <v/>
      </c>
      <c r="J2904" s="32">
        <f>IF(OR(F2904="",I2904=""),"",F2904*I2904)</f>
        <v/>
      </c>
      <c r="K2904" s="26" t="n"/>
    </row>
    <row r="2905">
      <c r="A2905" s="31" t="n"/>
      <c r="B2905" s="26" t="n"/>
      <c r="C2905" s="26" t="n"/>
      <c r="D2905" s="26" t="n"/>
      <c r="E2905" s="26" t="n"/>
      <c r="F2905" s="27" t="n"/>
      <c r="G2905" s="26" t="n"/>
      <c r="H2905" s="28">
        <f>IFERROR(IF(G2905="","",VLOOKUP(G2905,'Setup - Vehicles'!$A$5:$D$504,4,0)),"")</f>
        <v/>
      </c>
      <c r="I2905" s="32">
        <f>IFERROR(IF(E2905="","",VLOOKUP(E2905,'Setup - Mix Design'!$A$5:$I$504,9,0)),"")</f>
        <v/>
      </c>
      <c r="J2905" s="32">
        <f>IF(OR(F2905="",I2905=""),"",F2905*I2905)</f>
        <v/>
      </c>
      <c r="K2905" s="26" t="n"/>
    </row>
    <row r="2906">
      <c r="A2906" s="31" t="n"/>
      <c r="B2906" s="26" t="n"/>
      <c r="C2906" s="26" t="n"/>
      <c r="D2906" s="26" t="n"/>
      <c r="E2906" s="26" t="n"/>
      <c r="F2906" s="27" t="n"/>
      <c r="G2906" s="26" t="n"/>
      <c r="H2906" s="28">
        <f>IFERROR(IF(G2906="","",VLOOKUP(G2906,'Setup - Vehicles'!$A$5:$D$504,4,0)),"")</f>
        <v/>
      </c>
      <c r="I2906" s="32">
        <f>IFERROR(IF(E2906="","",VLOOKUP(E2906,'Setup - Mix Design'!$A$5:$I$504,9,0)),"")</f>
        <v/>
      </c>
      <c r="J2906" s="32">
        <f>IF(OR(F2906="",I2906=""),"",F2906*I2906)</f>
        <v/>
      </c>
      <c r="K2906" s="26" t="n"/>
    </row>
    <row r="2907">
      <c r="A2907" s="31" t="n"/>
      <c r="B2907" s="26" t="n"/>
      <c r="C2907" s="26" t="n"/>
      <c r="D2907" s="26" t="n"/>
      <c r="E2907" s="26" t="n"/>
      <c r="F2907" s="27" t="n"/>
      <c r="G2907" s="26" t="n"/>
      <c r="H2907" s="28">
        <f>IFERROR(IF(G2907="","",VLOOKUP(G2907,'Setup - Vehicles'!$A$5:$D$504,4,0)),"")</f>
        <v/>
      </c>
      <c r="I2907" s="32">
        <f>IFERROR(IF(E2907="","",VLOOKUP(E2907,'Setup - Mix Design'!$A$5:$I$504,9,0)),"")</f>
        <v/>
      </c>
      <c r="J2907" s="32">
        <f>IF(OR(F2907="",I2907=""),"",F2907*I2907)</f>
        <v/>
      </c>
      <c r="K2907" s="26" t="n"/>
    </row>
    <row r="2908">
      <c r="A2908" s="31" t="n"/>
      <c r="B2908" s="26" t="n"/>
      <c r="C2908" s="26" t="n"/>
      <c r="D2908" s="26" t="n"/>
      <c r="E2908" s="26" t="n"/>
      <c r="F2908" s="27" t="n"/>
      <c r="G2908" s="26" t="n"/>
      <c r="H2908" s="28">
        <f>IFERROR(IF(G2908="","",VLOOKUP(G2908,'Setup - Vehicles'!$A$5:$D$504,4,0)),"")</f>
        <v/>
      </c>
      <c r="I2908" s="32">
        <f>IFERROR(IF(E2908="","",VLOOKUP(E2908,'Setup - Mix Design'!$A$5:$I$504,9,0)),"")</f>
        <v/>
      </c>
      <c r="J2908" s="32">
        <f>IF(OR(F2908="",I2908=""),"",F2908*I2908)</f>
        <v/>
      </c>
      <c r="K2908" s="26" t="n"/>
    </row>
    <row r="2909">
      <c r="A2909" s="31" t="n"/>
      <c r="B2909" s="26" t="n"/>
      <c r="C2909" s="26" t="n"/>
      <c r="D2909" s="26" t="n"/>
      <c r="E2909" s="26" t="n"/>
      <c r="F2909" s="27" t="n"/>
      <c r="G2909" s="26" t="n"/>
      <c r="H2909" s="28">
        <f>IFERROR(IF(G2909="","",VLOOKUP(G2909,'Setup - Vehicles'!$A$5:$D$504,4,0)),"")</f>
        <v/>
      </c>
      <c r="I2909" s="32">
        <f>IFERROR(IF(E2909="","",VLOOKUP(E2909,'Setup - Mix Design'!$A$5:$I$504,9,0)),"")</f>
        <v/>
      </c>
      <c r="J2909" s="32">
        <f>IF(OR(F2909="",I2909=""),"",F2909*I2909)</f>
        <v/>
      </c>
      <c r="K2909" s="26" t="n"/>
    </row>
    <row r="2910">
      <c r="A2910" s="31" t="n"/>
      <c r="B2910" s="26" t="n"/>
      <c r="C2910" s="26" t="n"/>
      <c r="D2910" s="26" t="n"/>
      <c r="E2910" s="26" t="n"/>
      <c r="F2910" s="27" t="n"/>
      <c r="G2910" s="26" t="n"/>
      <c r="H2910" s="28">
        <f>IFERROR(IF(G2910="","",VLOOKUP(G2910,'Setup - Vehicles'!$A$5:$D$504,4,0)),"")</f>
        <v/>
      </c>
      <c r="I2910" s="32">
        <f>IFERROR(IF(E2910="","",VLOOKUP(E2910,'Setup - Mix Design'!$A$5:$I$504,9,0)),"")</f>
        <v/>
      </c>
      <c r="J2910" s="32">
        <f>IF(OR(F2910="",I2910=""),"",F2910*I2910)</f>
        <v/>
      </c>
      <c r="K2910" s="26" t="n"/>
    </row>
    <row r="2911">
      <c r="A2911" s="31" t="n"/>
      <c r="B2911" s="26" t="n"/>
      <c r="C2911" s="26" t="n"/>
      <c r="D2911" s="26" t="n"/>
      <c r="E2911" s="26" t="n"/>
      <c r="F2911" s="27" t="n"/>
      <c r="G2911" s="26" t="n"/>
      <c r="H2911" s="28">
        <f>IFERROR(IF(G2911="","",VLOOKUP(G2911,'Setup - Vehicles'!$A$5:$D$504,4,0)),"")</f>
        <v/>
      </c>
      <c r="I2911" s="32">
        <f>IFERROR(IF(E2911="","",VLOOKUP(E2911,'Setup - Mix Design'!$A$5:$I$504,9,0)),"")</f>
        <v/>
      </c>
      <c r="J2911" s="32">
        <f>IF(OR(F2911="",I2911=""),"",F2911*I2911)</f>
        <v/>
      </c>
      <c r="K2911" s="26" t="n"/>
    </row>
    <row r="2912">
      <c r="A2912" s="31" t="n"/>
      <c r="B2912" s="26" t="n"/>
      <c r="C2912" s="26" t="n"/>
      <c r="D2912" s="26" t="n"/>
      <c r="E2912" s="26" t="n"/>
      <c r="F2912" s="27" t="n"/>
      <c r="G2912" s="26" t="n"/>
      <c r="H2912" s="28">
        <f>IFERROR(IF(G2912="","",VLOOKUP(G2912,'Setup - Vehicles'!$A$5:$D$504,4,0)),"")</f>
        <v/>
      </c>
      <c r="I2912" s="32">
        <f>IFERROR(IF(E2912="","",VLOOKUP(E2912,'Setup - Mix Design'!$A$5:$I$504,9,0)),"")</f>
        <v/>
      </c>
      <c r="J2912" s="32">
        <f>IF(OR(F2912="",I2912=""),"",F2912*I2912)</f>
        <v/>
      </c>
      <c r="K2912" s="26" t="n"/>
    </row>
    <row r="2913">
      <c r="A2913" s="31" t="n"/>
      <c r="B2913" s="26" t="n"/>
      <c r="C2913" s="26" t="n"/>
      <c r="D2913" s="26" t="n"/>
      <c r="E2913" s="26" t="n"/>
      <c r="F2913" s="27" t="n"/>
      <c r="G2913" s="26" t="n"/>
      <c r="H2913" s="28">
        <f>IFERROR(IF(G2913="","",VLOOKUP(G2913,'Setup - Vehicles'!$A$5:$D$504,4,0)),"")</f>
        <v/>
      </c>
      <c r="I2913" s="32">
        <f>IFERROR(IF(E2913="","",VLOOKUP(E2913,'Setup - Mix Design'!$A$5:$I$504,9,0)),"")</f>
        <v/>
      </c>
      <c r="J2913" s="32">
        <f>IF(OR(F2913="",I2913=""),"",F2913*I2913)</f>
        <v/>
      </c>
      <c r="K2913" s="26" t="n"/>
    </row>
    <row r="2914">
      <c r="A2914" s="31" t="n"/>
      <c r="B2914" s="26" t="n"/>
      <c r="C2914" s="26" t="n"/>
      <c r="D2914" s="26" t="n"/>
      <c r="E2914" s="26" t="n"/>
      <c r="F2914" s="27" t="n"/>
      <c r="G2914" s="26" t="n"/>
      <c r="H2914" s="28">
        <f>IFERROR(IF(G2914="","",VLOOKUP(G2914,'Setup - Vehicles'!$A$5:$D$504,4,0)),"")</f>
        <v/>
      </c>
      <c r="I2914" s="32">
        <f>IFERROR(IF(E2914="","",VLOOKUP(E2914,'Setup - Mix Design'!$A$5:$I$504,9,0)),"")</f>
        <v/>
      </c>
      <c r="J2914" s="32">
        <f>IF(OR(F2914="",I2914=""),"",F2914*I2914)</f>
        <v/>
      </c>
      <c r="K2914" s="26" t="n"/>
    </row>
    <row r="2915">
      <c r="A2915" s="31" t="n"/>
      <c r="B2915" s="26" t="n"/>
      <c r="C2915" s="26" t="n"/>
      <c r="D2915" s="26" t="n"/>
      <c r="E2915" s="26" t="n"/>
      <c r="F2915" s="27" t="n"/>
      <c r="G2915" s="26" t="n"/>
      <c r="H2915" s="28">
        <f>IFERROR(IF(G2915="","",VLOOKUP(G2915,'Setup - Vehicles'!$A$5:$D$504,4,0)),"")</f>
        <v/>
      </c>
      <c r="I2915" s="32">
        <f>IFERROR(IF(E2915="","",VLOOKUP(E2915,'Setup - Mix Design'!$A$5:$I$504,9,0)),"")</f>
        <v/>
      </c>
      <c r="J2915" s="32">
        <f>IF(OR(F2915="",I2915=""),"",F2915*I2915)</f>
        <v/>
      </c>
      <c r="K2915" s="26" t="n"/>
    </row>
    <row r="2916">
      <c r="A2916" s="31" t="n"/>
      <c r="B2916" s="26" t="n"/>
      <c r="C2916" s="26" t="n"/>
      <c r="D2916" s="26" t="n"/>
      <c r="E2916" s="26" t="n"/>
      <c r="F2916" s="27" t="n"/>
      <c r="G2916" s="26" t="n"/>
      <c r="H2916" s="28">
        <f>IFERROR(IF(G2916="","",VLOOKUP(G2916,'Setup - Vehicles'!$A$5:$D$504,4,0)),"")</f>
        <v/>
      </c>
      <c r="I2916" s="32">
        <f>IFERROR(IF(E2916="","",VLOOKUP(E2916,'Setup - Mix Design'!$A$5:$I$504,9,0)),"")</f>
        <v/>
      </c>
      <c r="J2916" s="32">
        <f>IF(OR(F2916="",I2916=""),"",F2916*I2916)</f>
        <v/>
      </c>
      <c r="K2916" s="26" t="n"/>
    </row>
    <row r="2917">
      <c r="A2917" s="31" t="n"/>
      <c r="B2917" s="26" t="n"/>
      <c r="C2917" s="26" t="n"/>
      <c r="D2917" s="26" t="n"/>
      <c r="E2917" s="26" t="n"/>
      <c r="F2917" s="27" t="n"/>
      <c r="G2917" s="26" t="n"/>
      <c r="H2917" s="28">
        <f>IFERROR(IF(G2917="","",VLOOKUP(G2917,'Setup - Vehicles'!$A$5:$D$504,4,0)),"")</f>
        <v/>
      </c>
      <c r="I2917" s="32">
        <f>IFERROR(IF(E2917="","",VLOOKUP(E2917,'Setup - Mix Design'!$A$5:$I$504,9,0)),"")</f>
        <v/>
      </c>
      <c r="J2917" s="32">
        <f>IF(OR(F2917="",I2917=""),"",F2917*I2917)</f>
        <v/>
      </c>
      <c r="K2917" s="26" t="n"/>
    </row>
    <row r="2918">
      <c r="A2918" s="31" t="n"/>
      <c r="B2918" s="26" t="n"/>
      <c r="C2918" s="26" t="n"/>
      <c r="D2918" s="26" t="n"/>
      <c r="E2918" s="26" t="n"/>
      <c r="F2918" s="27" t="n"/>
      <c r="G2918" s="26" t="n"/>
      <c r="H2918" s="28">
        <f>IFERROR(IF(G2918="","",VLOOKUP(G2918,'Setup - Vehicles'!$A$5:$D$504,4,0)),"")</f>
        <v/>
      </c>
      <c r="I2918" s="32">
        <f>IFERROR(IF(E2918="","",VLOOKUP(E2918,'Setup - Mix Design'!$A$5:$I$504,9,0)),"")</f>
        <v/>
      </c>
      <c r="J2918" s="32">
        <f>IF(OR(F2918="",I2918=""),"",F2918*I2918)</f>
        <v/>
      </c>
      <c r="K2918" s="26" t="n"/>
    </row>
    <row r="2919">
      <c r="A2919" s="31" t="n"/>
      <c r="B2919" s="26" t="n"/>
      <c r="C2919" s="26" t="n"/>
      <c r="D2919" s="26" t="n"/>
      <c r="E2919" s="26" t="n"/>
      <c r="F2919" s="27" t="n"/>
      <c r="G2919" s="26" t="n"/>
      <c r="H2919" s="28">
        <f>IFERROR(IF(G2919="","",VLOOKUP(G2919,'Setup - Vehicles'!$A$5:$D$504,4,0)),"")</f>
        <v/>
      </c>
      <c r="I2919" s="32">
        <f>IFERROR(IF(E2919="","",VLOOKUP(E2919,'Setup - Mix Design'!$A$5:$I$504,9,0)),"")</f>
        <v/>
      </c>
      <c r="J2919" s="32">
        <f>IF(OR(F2919="",I2919=""),"",F2919*I2919)</f>
        <v/>
      </c>
      <c r="K2919" s="26" t="n"/>
    </row>
    <row r="2920">
      <c r="A2920" s="31" t="n"/>
      <c r="B2920" s="26" t="n"/>
      <c r="C2920" s="26" t="n"/>
      <c r="D2920" s="26" t="n"/>
      <c r="E2920" s="26" t="n"/>
      <c r="F2920" s="27" t="n"/>
      <c r="G2920" s="26" t="n"/>
      <c r="H2920" s="28">
        <f>IFERROR(IF(G2920="","",VLOOKUP(G2920,'Setup - Vehicles'!$A$5:$D$504,4,0)),"")</f>
        <v/>
      </c>
      <c r="I2920" s="32">
        <f>IFERROR(IF(E2920="","",VLOOKUP(E2920,'Setup - Mix Design'!$A$5:$I$504,9,0)),"")</f>
        <v/>
      </c>
      <c r="J2920" s="32">
        <f>IF(OR(F2920="",I2920=""),"",F2920*I2920)</f>
        <v/>
      </c>
      <c r="K2920" s="26" t="n"/>
    </row>
    <row r="2921">
      <c r="A2921" s="31" t="n"/>
      <c r="B2921" s="26" t="n"/>
      <c r="C2921" s="26" t="n"/>
      <c r="D2921" s="26" t="n"/>
      <c r="E2921" s="26" t="n"/>
      <c r="F2921" s="27" t="n"/>
      <c r="G2921" s="26" t="n"/>
      <c r="H2921" s="28">
        <f>IFERROR(IF(G2921="","",VLOOKUP(G2921,'Setup - Vehicles'!$A$5:$D$504,4,0)),"")</f>
        <v/>
      </c>
      <c r="I2921" s="32">
        <f>IFERROR(IF(E2921="","",VLOOKUP(E2921,'Setup - Mix Design'!$A$5:$I$504,9,0)),"")</f>
        <v/>
      </c>
      <c r="J2921" s="32">
        <f>IF(OR(F2921="",I2921=""),"",F2921*I2921)</f>
        <v/>
      </c>
      <c r="K2921" s="26" t="n"/>
    </row>
    <row r="2922">
      <c r="A2922" s="31" t="n"/>
      <c r="B2922" s="26" t="n"/>
      <c r="C2922" s="26" t="n"/>
      <c r="D2922" s="26" t="n"/>
      <c r="E2922" s="26" t="n"/>
      <c r="F2922" s="27" t="n"/>
      <c r="G2922" s="26" t="n"/>
      <c r="H2922" s="28">
        <f>IFERROR(IF(G2922="","",VLOOKUP(G2922,'Setup - Vehicles'!$A$5:$D$504,4,0)),"")</f>
        <v/>
      </c>
      <c r="I2922" s="32">
        <f>IFERROR(IF(E2922="","",VLOOKUP(E2922,'Setup - Mix Design'!$A$5:$I$504,9,0)),"")</f>
        <v/>
      </c>
      <c r="J2922" s="32">
        <f>IF(OR(F2922="",I2922=""),"",F2922*I2922)</f>
        <v/>
      </c>
      <c r="K2922" s="26" t="n"/>
    </row>
    <row r="2923">
      <c r="A2923" s="31" t="n"/>
      <c r="B2923" s="26" t="n"/>
      <c r="C2923" s="26" t="n"/>
      <c r="D2923" s="26" t="n"/>
      <c r="E2923" s="26" t="n"/>
      <c r="F2923" s="27" t="n"/>
      <c r="G2923" s="26" t="n"/>
      <c r="H2923" s="28">
        <f>IFERROR(IF(G2923="","",VLOOKUP(G2923,'Setup - Vehicles'!$A$5:$D$504,4,0)),"")</f>
        <v/>
      </c>
      <c r="I2923" s="32">
        <f>IFERROR(IF(E2923="","",VLOOKUP(E2923,'Setup - Mix Design'!$A$5:$I$504,9,0)),"")</f>
        <v/>
      </c>
      <c r="J2923" s="32">
        <f>IF(OR(F2923="",I2923=""),"",F2923*I2923)</f>
        <v/>
      </c>
      <c r="K2923" s="26" t="n"/>
    </row>
    <row r="2924">
      <c r="A2924" s="31" t="n"/>
      <c r="B2924" s="26" t="n"/>
      <c r="C2924" s="26" t="n"/>
      <c r="D2924" s="26" t="n"/>
      <c r="E2924" s="26" t="n"/>
      <c r="F2924" s="27" t="n"/>
      <c r="G2924" s="26" t="n"/>
      <c r="H2924" s="28">
        <f>IFERROR(IF(G2924="","",VLOOKUP(G2924,'Setup - Vehicles'!$A$5:$D$504,4,0)),"")</f>
        <v/>
      </c>
      <c r="I2924" s="32">
        <f>IFERROR(IF(E2924="","",VLOOKUP(E2924,'Setup - Mix Design'!$A$5:$I$504,9,0)),"")</f>
        <v/>
      </c>
      <c r="J2924" s="32">
        <f>IF(OR(F2924="",I2924=""),"",F2924*I2924)</f>
        <v/>
      </c>
      <c r="K2924" s="26" t="n"/>
    </row>
    <row r="2925">
      <c r="A2925" s="31" t="n"/>
      <c r="B2925" s="26" t="n"/>
      <c r="C2925" s="26" t="n"/>
      <c r="D2925" s="26" t="n"/>
      <c r="E2925" s="26" t="n"/>
      <c r="F2925" s="27" t="n"/>
      <c r="G2925" s="26" t="n"/>
      <c r="H2925" s="28">
        <f>IFERROR(IF(G2925="","",VLOOKUP(G2925,'Setup - Vehicles'!$A$5:$D$504,4,0)),"")</f>
        <v/>
      </c>
      <c r="I2925" s="32">
        <f>IFERROR(IF(E2925="","",VLOOKUP(E2925,'Setup - Mix Design'!$A$5:$I$504,9,0)),"")</f>
        <v/>
      </c>
      <c r="J2925" s="32">
        <f>IF(OR(F2925="",I2925=""),"",F2925*I2925)</f>
        <v/>
      </c>
      <c r="K2925" s="26" t="n"/>
    </row>
    <row r="2926">
      <c r="A2926" s="31" t="n"/>
      <c r="B2926" s="26" t="n"/>
      <c r="C2926" s="26" t="n"/>
      <c r="D2926" s="26" t="n"/>
      <c r="E2926" s="26" t="n"/>
      <c r="F2926" s="27" t="n"/>
      <c r="G2926" s="26" t="n"/>
      <c r="H2926" s="28">
        <f>IFERROR(IF(G2926="","",VLOOKUP(G2926,'Setup - Vehicles'!$A$5:$D$504,4,0)),"")</f>
        <v/>
      </c>
      <c r="I2926" s="32">
        <f>IFERROR(IF(E2926="","",VLOOKUP(E2926,'Setup - Mix Design'!$A$5:$I$504,9,0)),"")</f>
        <v/>
      </c>
      <c r="J2926" s="32">
        <f>IF(OR(F2926="",I2926=""),"",F2926*I2926)</f>
        <v/>
      </c>
      <c r="K2926" s="26" t="n"/>
    </row>
    <row r="2927">
      <c r="A2927" s="31" t="n"/>
      <c r="B2927" s="26" t="n"/>
      <c r="C2927" s="26" t="n"/>
      <c r="D2927" s="26" t="n"/>
      <c r="E2927" s="26" t="n"/>
      <c r="F2927" s="27" t="n"/>
      <c r="G2927" s="26" t="n"/>
      <c r="H2927" s="28">
        <f>IFERROR(IF(G2927="","",VLOOKUP(G2927,'Setup - Vehicles'!$A$5:$D$504,4,0)),"")</f>
        <v/>
      </c>
      <c r="I2927" s="32">
        <f>IFERROR(IF(E2927="","",VLOOKUP(E2927,'Setup - Mix Design'!$A$5:$I$504,9,0)),"")</f>
        <v/>
      </c>
      <c r="J2927" s="32">
        <f>IF(OR(F2927="",I2927=""),"",F2927*I2927)</f>
        <v/>
      </c>
      <c r="K2927" s="26" t="n"/>
    </row>
    <row r="2928">
      <c r="A2928" s="31" t="n"/>
      <c r="B2928" s="26" t="n"/>
      <c r="C2928" s="26" t="n"/>
      <c r="D2928" s="26" t="n"/>
      <c r="E2928" s="26" t="n"/>
      <c r="F2928" s="27" t="n"/>
      <c r="G2928" s="26" t="n"/>
      <c r="H2928" s="28">
        <f>IFERROR(IF(G2928="","",VLOOKUP(G2928,'Setup - Vehicles'!$A$5:$D$504,4,0)),"")</f>
        <v/>
      </c>
      <c r="I2928" s="32">
        <f>IFERROR(IF(E2928="","",VLOOKUP(E2928,'Setup - Mix Design'!$A$5:$I$504,9,0)),"")</f>
        <v/>
      </c>
      <c r="J2928" s="32">
        <f>IF(OR(F2928="",I2928=""),"",F2928*I2928)</f>
        <v/>
      </c>
      <c r="K2928" s="26" t="n"/>
    </row>
    <row r="2929">
      <c r="A2929" s="31" t="n"/>
      <c r="B2929" s="26" t="n"/>
      <c r="C2929" s="26" t="n"/>
      <c r="D2929" s="26" t="n"/>
      <c r="E2929" s="26" t="n"/>
      <c r="F2929" s="27" t="n"/>
      <c r="G2929" s="26" t="n"/>
      <c r="H2929" s="28">
        <f>IFERROR(IF(G2929="","",VLOOKUP(G2929,'Setup - Vehicles'!$A$5:$D$504,4,0)),"")</f>
        <v/>
      </c>
      <c r="I2929" s="32">
        <f>IFERROR(IF(E2929="","",VLOOKUP(E2929,'Setup - Mix Design'!$A$5:$I$504,9,0)),"")</f>
        <v/>
      </c>
      <c r="J2929" s="32">
        <f>IF(OR(F2929="",I2929=""),"",F2929*I2929)</f>
        <v/>
      </c>
      <c r="K2929" s="26" t="n"/>
    </row>
    <row r="2930">
      <c r="A2930" s="31" t="n"/>
      <c r="B2930" s="26" t="n"/>
      <c r="C2930" s="26" t="n"/>
      <c r="D2930" s="26" t="n"/>
      <c r="E2930" s="26" t="n"/>
      <c r="F2930" s="27" t="n"/>
      <c r="G2930" s="26" t="n"/>
      <c r="H2930" s="28">
        <f>IFERROR(IF(G2930="","",VLOOKUP(G2930,'Setup - Vehicles'!$A$5:$D$504,4,0)),"")</f>
        <v/>
      </c>
      <c r="I2930" s="32">
        <f>IFERROR(IF(E2930="","",VLOOKUP(E2930,'Setup - Mix Design'!$A$5:$I$504,9,0)),"")</f>
        <v/>
      </c>
      <c r="J2930" s="32">
        <f>IF(OR(F2930="",I2930=""),"",F2930*I2930)</f>
        <v/>
      </c>
      <c r="K2930" s="26" t="n"/>
    </row>
    <row r="2931">
      <c r="A2931" s="31" t="n"/>
      <c r="B2931" s="26" t="n"/>
      <c r="C2931" s="26" t="n"/>
      <c r="D2931" s="26" t="n"/>
      <c r="E2931" s="26" t="n"/>
      <c r="F2931" s="27" t="n"/>
      <c r="G2931" s="26" t="n"/>
      <c r="H2931" s="28">
        <f>IFERROR(IF(G2931="","",VLOOKUP(G2931,'Setup - Vehicles'!$A$5:$D$504,4,0)),"")</f>
        <v/>
      </c>
      <c r="I2931" s="32">
        <f>IFERROR(IF(E2931="","",VLOOKUP(E2931,'Setup - Mix Design'!$A$5:$I$504,9,0)),"")</f>
        <v/>
      </c>
      <c r="J2931" s="32">
        <f>IF(OR(F2931="",I2931=""),"",F2931*I2931)</f>
        <v/>
      </c>
      <c r="K2931" s="26" t="n"/>
    </row>
    <row r="2932">
      <c r="A2932" s="31" t="n"/>
      <c r="B2932" s="26" t="n"/>
      <c r="C2932" s="26" t="n"/>
      <c r="D2932" s="26" t="n"/>
      <c r="E2932" s="26" t="n"/>
      <c r="F2932" s="27" t="n"/>
      <c r="G2932" s="26" t="n"/>
      <c r="H2932" s="28">
        <f>IFERROR(IF(G2932="","",VLOOKUP(G2932,'Setup - Vehicles'!$A$5:$D$504,4,0)),"")</f>
        <v/>
      </c>
      <c r="I2932" s="32">
        <f>IFERROR(IF(E2932="","",VLOOKUP(E2932,'Setup - Mix Design'!$A$5:$I$504,9,0)),"")</f>
        <v/>
      </c>
      <c r="J2932" s="32">
        <f>IF(OR(F2932="",I2932=""),"",F2932*I2932)</f>
        <v/>
      </c>
      <c r="K2932" s="26" t="n"/>
    </row>
    <row r="2933">
      <c r="A2933" s="31" t="n"/>
      <c r="B2933" s="26" t="n"/>
      <c r="C2933" s="26" t="n"/>
      <c r="D2933" s="26" t="n"/>
      <c r="E2933" s="26" t="n"/>
      <c r="F2933" s="27" t="n"/>
      <c r="G2933" s="26" t="n"/>
      <c r="H2933" s="28">
        <f>IFERROR(IF(G2933="","",VLOOKUP(G2933,'Setup - Vehicles'!$A$5:$D$504,4,0)),"")</f>
        <v/>
      </c>
      <c r="I2933" s="32">
        <f>IFERROR(IF(E2933="","",VLOOKUP(E2933,'Setup - Mix Design'!$A$5:$I$504,9,0)),"")</f>
        <v/>
      </c>
      <c r="J2933" s="32">
        <f>IF(OR(F2933="",I2933=""),"",F2933*I2933)</f>
        <v/>
      </c>
      <c r="K2933" s="26" t="n"/>
    </row>
    <row r="2934">
      <c r="A2934" s="31" t="n"/>
      <c r="B2934" s="26" t="n"/>
      <c r="C2934" s="26" t="n"/>
      <c r="D2934" s="26" t="n"/>
      <c r="E2934" s="26" t="n"/>
      <c r="F2934" s="27" t="n"/>
      <c r="G2934" s="26" t="n"/>
      <c r="H2934" s="28">
        <f>IFERROR(IF(G2934="","",VLOOKUP(G2934,'Setup - Vehicles'!$A$5:$D$504,4,0)),"")</f>
        <v/>
      </c>
      <c r="I2934" s="32">
        <f>IFERROR(IF(E2934="","",VLOOKUP(E2934,'Setup - Mix Design'!$A$5:$I$504,9,0)),"")</f>
        <v/>
      </c>
      <c r="J2934" s="32">
        <f>IF(OR(F2934="",I2934=""),"",F2934*I2934)</f>
        <v/>
      </c>
      <c r="K2934" s="26" t="n"/>
    </row>
    <row r="2935">
      <c r="A2935" s="31" t="n"/>
      <c r="B2935" s="26" t="n"/>
      <c r="C2935" s="26" t="n"/>
      <c r="D2935" s="26" t="n"/>
      <c r="E2935" s="26" t="n"/>
      <c r="F2935" s="27" t="n"/>
      <c r="G2935" s="26" t="n"/>
      <c r="H2935" s="28">
        <f>IFERROR(IF(G2935="","",VLOOKUP(G2935,'Setup - Vehicles'!$A$5:$D$504,4,0)),"")</f>
        <v/>
      </c>
      <c r="I2935" s="32">
        <f>IFERROR(IF(E2935="","",VLOOKUP(E2935,'Setup - Mix Design'!$A$5:$I$504,9,0)),"")</f>
        <v/>
      </c>
      <c r="J2935" s="32">
        <f>IF(OR(F2935="",I2935=""),"",F2935*I2935)</f>
        <v/>
      </c>
      <c r="K2935" s="26" t="n"/>
    </row>
    <row r="2936">
      <c r="A2936" s="31" t="n"/>
      <c r="B2936" s="26" t="n"/>
      <c r="C2936" s="26" t="n"/>
      <c r="D2936" s="26" t="n"/>
      <c r="E2936" s="26" t="n"/>
      <c r="F2936" s="27" t="n"/>
      <c r="G2936" s="26" t="n"/>
      <c r="H2936" s="28">
        <f>IFERROR(IF(G2936="","",VLOOKUP(G2936,'Setup - Vehicles'!$A$5:$D$504,4,0)),"")</f>
        <v/>
      </c>
      <c r="I2936" s="32">
        <f>IFERROR(IF(E2936="","",VLOOKUP(E2936,'Setup - Mix Design'!$A$5:$I$504,9,0)),"")</f>
        <v/>
      </c>
      <c r="J2936" s="32">
        <f>IF(OR(F2936="",I2936=""),"",F2936*I2936)</f>
        <v/>
      </c>
      <c r="K2936" s="26" t="n"/>
    </row>
    <row r="2937">
      <c r="A2937" s="31" t="n"/>
      <c r="B2937" s="26" t="n"/>
      <c r="C2937" s="26" t="n"/>
      <c r="D2937" s="26" t="n"/>
      <c r="E2937" s="26" t="n"/>
      <c r="F2937" s="27" t="n"/>
      <c r="G2937" s="26" t="n"/>
      <c r="H2937" s="28">
        <f>IFERROR(IF(G2937="","",VLOOKUP(G2937,'Setup - Vehicles'!$A$5:$D$504,4,0)),"")</f>
        <v/>
      </c>
      <c r="I2937" s="32">
        <f>IFERROR(IF(E2937="","",VLOOKUP(E2937,'Setup - Mix Design'!$A$5:$I$504,9,0)),"")</f>
        <v/>
      </c>
      <c r="J2937" s="32">
        <f>IF(OR(F2937="",I2937=""),"",F2937*I2937)</f>
        <v/>
      </c>
      <c r="K2937" s="26" t="n"/>
    </row>
    <row r="2938">
      <c r="A2938" s="31" t="n"/>
      <c r="B2938" s="26" t="n"/>
      <c r="C2938" s="26" t="n"/>
      <c r="D2938" s="26" t="n"/>
      <c r="E2938" s="26" t="n"/>
      <c r="F2938" s="27" t="n"/>
      <c r="G2938" s="26" t="n"/>
      <c r="H2938" s="28">
        <f>IFERROR(IF(G2938="","",VLOOKUP(G2938,'Setup - Vehicles'!$A$5:$D$504,4,0)),"")</f>
        <v/>
      </c>
      <c r="I2938" s="32">
        <f>IFERROR(IF(E2938="","",VLOOKUP(E2938,'Setup - Mix Design'!$A$5:$I$504,9,0)),"")</f>
        <v/>
      </c>
      <c r="J2938" s="32">
        <f>IF(OR(F2938="",I2938=""),"",F2938*I2938)</f>
        <v/>
      </c>
      <c r="K2938" s="26" t="n"/>
    </row>
    <row r="2939">
      <c r="A2939" s="31" t="n"/>
      <c r="B2939" s="26" t="n"/>
      <c r="C2939" s="26" t="n"/>
      <c r="D2939" s="26" t="n"/>
      <c r="E2939" s="26" t="n"/>
      <c r="F2939" s="27" t="n"/>
      <c r="G2939" s="26" t="n"/>
      <c r="H2939" s="28">
        <f>IFERROR(IF(G2939="","",VLOOKUP(G2939,'Setup - Vehicles'!$A$5:$D$504,4,0)),"")</f>
        <v/>
      </c>
      <c r="I2939" s="32">
        <f>IFERROR(IF(E2939="","",VLOOKUP(E2939,'Setup - Mix Design'!$A$5:$I$504,9,0)),"")</f>
        <v/>
      </c>
      <c r="J2939" s="32">
        <f>IF(OR(F2939="",I2939=""),"",F2939*I2939)</f>
        <v/>
      </c>
      <c r="K2939" s="26" t="n"/>
    </row>
    <row r="2940">
      <c r="A2940" s="31" t="n"/>
      <c r="B2940" s="26" t="n"/>
      <c r="C2940" s="26" t="n"/>
      <c r="D2940" s="26" t="n"/>
      <c r="E2940" s="26" t="n"/>
      <c r="F2940" s="27" t="n"/>
      <c r="G2940" s="26" t="n"/>
      <c r="H2940" s="28">
        <f>IFERROR(IF(G2940="","",VLOOKUP(G2940,'Setup - Vehicles'!$A$5:$D$504,4,0)),"")</f>
        <v/>
      </c>
      <c r="I2940" s="32">
        <f>IFERROR(IF(E2940="","",VLOOKUP(E2940,'Setup - Mix Design'!$A$5:$I$504,9,0)),"")</f>
        <v/>
      </c>
      <c r="J2940" s="32">
        <f>IF(OR(F2940="",I2940=""),"",F2940*I2940)</f>
        <v/>
      </c>
      <c r="K2940" s="26" t="n"/>
    </row>
    <row r="2941">
      <c r="A2941" s="31" t="n"/>
      <c r="B2941" s="26" t="n"/>
      <c r="C2941" s="26" t="n"/>
      <c r="D2941" s="26" t="n"/>
      <c r="E2941" s="26" t="n"/>
      <c r="F2941" s="27" t="n"/>
      <c r="G2941" s="26" t="n"/>
      <c r="H2941" s="28">
        <f>IFERROR(IF(G2941="","",VLOOKUP(G2941,'Setup - Vehicles'!$A$5:$D$504,4,0)),"")</f>
        <v/>
      </c>
      <c r="I2941" s="32">
        <f>IFERROR(IF(E2941="","",VLOOKUP(E2941,'Setup - Mix Design'!$A$5:$I$504,9,0)),"")</f>
        <v/>
      </c>
      <c r="J2941" s="32">
        <f>IF(OR(F2941="",I2941=""),"",F2941*I2941)</f>
        <v/>
      </c>
      <c r="K2941" s="26" t="n"/>
    </row>
    <row r="2942">
      <c r="A2942" s="31" t="n"/>
      <c r="B2942" s="26" t="n"/>
      <c r="C2942" s="26" t="n"/>
      <c r="D2942" s="26" t="n"/>
      <c r="E2942" s="26" t="n"/>
      <c r="F2942" s="27" t="n"/>
      <c r="G2942" s="26" t="n"/>
      <c r="H2942" s="28">
        <f>IFERROR(IF(G2942="","",VLOOKUP(G2942,'Setup - Vehicles'!$A$5:$D$504,4,0)),"")</f>
        <v/>
      </c>
      <c r="I2942" s="32">
        <f>IFERROR(IF(E2942="","",VLOOKUP(E2942,'Setup - Mix Design'!$A$5:$I$504,9,0)),"")</f>
        <v/>
      </c>
      <c r="J2942" s="32">
        <f>IF(OR(F2942="",I2942=""),"",F2942*I2942)</f>
        <v/>
      </c>
      <c r="K2942" s="26" t="n"/>
    </row>
    <row r="2943">
      <c r="A2943" s="31" t="n"/>
      <c r="B2943" s="26" t="n"/>
      <c r="C2943" s="26" t="n"/>
      <c r="D2943" s="26" t="n"/>
      <c r="E2943" s="26" t="n"/>
      <c r="F2943" s="27" t="n"/>
      <c r="G2943" s="26" t="n"/>
      <c r="H2943" s="28">
        <f>IFERROR(IF(G2943="","",VLOOKUP(G2943,'Setup - Vehicles'!$A$5:$D$504,4,0)),"")</f>
        <v/>
      </c>
      <c r="I2943" s="32">
        <f>IFERROR(IF(E2943="","",VLOOKUP(E2943,'Setup - Mix Design'!$A$5:$I$504,9,0)),"")</f>
        <v/>
      </c>
      <c r="J2943" s="32">
        <f>IF(OR(F2943="",I2943=""),"",F2943*I2943)</f>
        <v/>
      </c>
      <c r="K2943" s="26" t="n"/>
    </row>
    <row r="2944">
      <c r="A2944" s="31" t="n"/>
      <c r="B2944" s="26" t="n"/>
      <c r="C2944" s="26" t="n"/>
      <c r="D2944" s="26" t="n"/>
      <c r="E2944" s="26" t="n"/>
      <c r="F2944" s="27" t="n"/>
      <c r="G2944" s="26" t="n"/>
      <c r="H2944" s="28">
        <f>IFERROR(IF(G2944="","",VLOOKUP(G2944,'Setup - Vehicles'!$A$5:$D$504,4,0)),"")</f>
        <v/>
      </c>
      <c r="I2944" s="32">
        <f>IFERROR(IF(E2944="","",VLOOKUP(E2944,'Setup - Mix Design'!$A$5:$I$504,9,0)),"")</f>
        <v/>
      </c>
      <c r="J2944" s="32">
        <f>IF(OR(F2944="",I2944=""),"",F2944*I2944)</f>
        <v/>
      </c>
      <c r="K2944" s="26" t="n"/>
    </row>
    <row r="2945">
      <c r="A2945" s="31" t="n"/>
      <c r="B2945" s="26" t="n"/>
      <c r="C2945" s="26" t="n"/>
      <c r="D2945" s="26" t="n"/>
      <c r="E2945" s="26" t="n"/>
      <c r="F2945" s="27" t="n"/>
      <c r="G2945" s="26" t="n"/>
      <c r="H2945" s="28">
        <f>IFERROR(IF(G2945="","",VLOOKUP(G2945,'Setup - Vehicles'!$A$5:$D$504,4,0)),"")</f>
        <v/>
      </c>
      <c r="I2945" s="32">
        <f>IFERROR(IF(E2945="","",VLOOKUP(E2945,'Setup - Mix Design'!$A$5:$I$504,9,0)),"")</f>
        <v/>
      </c>
      <c r="J2945" s="32">
        <f>IF(OR(F2945="",I2945=""),"",F2945*I2945)</f>
        <v/>
      </c>
      <c r="K2945" s="26" t="n"/>
    </row>
    <row r="2946">
      <c r="A2946" s="31" t="n"/>
      <c r="B2946" s="26" t="n"/>
      <c r="C2946" s="26" t="n"/>
      <c r="D2946" s="26" t="n"/>
      <c r="E2946" s="26" t="n"/>
      <c r="F2946" s="27" t="n"/>
      <c r="G2946" s="26" t="n"/>
      <c r="H2946" s="28">
        <f>IFERROR(IF(G2946="","",VLOOKUP(G2946,'Setup - Vehicles'!$A$5:$D$504,4,0)),"")</f>
        <v/>
      </c>
      <c r="I2946" s="32">
        <f>IFERROR(IF(E2946="","",VLOOKUP(E2946,'Setup - Mix Design'!$A$5:$I$504,9,0)),"")</f>
        <v/>
      </c>
      <c r="J2946" s="32">
        <f>IF(OR(F2946="",I2946=""),"",F2946*I2946)</f>
        <v/>
      </c>
      <c r="K2946" s="26" t="n"/>
    </row>
    <row r="2947">
      <c r="A2947" s="31" t="n"/>
      <c r="B2947" s="26" t="n"/>
      <c r="C2947" s="26" t="n"/>
      <c r="D2947" s="26" t="n"/>
      <c r="E2947" s="26" t="n"/>
      <c r="F2947" s="27" t="n"/>
      <c r="G2947" s="26" t="n"/>
      <c r="H2947" s="28">
        <f>IFERROR(IF(G2947="","",VLOOKUP(G2947,'Setup - Vehicles'!$A$5:$D$504,4,0)),"")</f>
        <v/>
      </c>
      <c r="I2947" s="32">
        <f>IFERROR(IF(E2947="","",VLOOKUP(E2947,'Setup - Mix Design'!$A$5:$I$504,9,0)),"")</f>
        <v/>
      </c>
      <c r="J2947" s="32">
        <f>IF(OR(F2947="",I2947=""),"",F2947*I2947)</f>
        <v/>
      </c>
      <c r="K2947" s="26" t="n"/>
    </row>
    <row r="2948">
      <c r="A2948" s="31" t="n"/>
      <c r="B2948" s="26" t="n"/>
      <c r="C2948" s="26" t="n"/>
      <c r="D2948" s="26" t="n"/>
      <c r="E2948" s="26" t="n"/>
      <c r="F2948" s="27" t="n"/>
      <c r="G2948" s="26" t="n"/>
      <c r="H2948" s="28">
        <f>IFERROR(IF(G2948="","",VLOOKUP(G2948,'Setup - Vehicles'!$A$5:$D$504,4,0)),"")</f>
        <v/>
      </c>
      <c r="I2948" s="32">
        <f>IFERROR(IF(E2948="","",VLOOKUP(E2948,'Setup - Mix Design'!$A$5:$I$504,9,0)),"")</f>
        <v/>
      </c>
      <c r="J2948" s="32">
        <f>IF(OR(F2948="",I2948=""),"",F2948*I2948)</f>
        <v/>
      </c>
      <c r="K2948" s="26" t="n"/>
    </row>
    <row r="2949">
      <c r="A2949" s="31" t="n"/>
      <c r="B2949" s="26" t="n"/>
      <c r="C2949" s="26" t="n"/>
      <c r="D2949" s="26" t="n"/>
      <c r="E2949" s="26" t="n"/>
      <c r="F2949" s="27" t="n"/>
      <c r="G2949" s="26" t="n"/>
      <c r="H2949" s="28">
        <f>IFERROR(IF(G2949="","",VLOOKUP(G2949,'Setup - Vehicles'!$A$5:$D$504,4,0)),"")</f>
        <v/>
      </c>
      <c r="I2949" s="32">
        <f>IFERROR(IF(E2949="","",VLOOKUP(E2949,'Setup - Mix Design'!$A$5:$I$504,9,0)),"")</f>
        <v/>
      </c>
      <c r="J2949" s="32">
        <f>IF(OR(F2949="",I2949=""),"",F2949*I2949)</f>
        <v/>
      </c>
      <c r="K2949" s="26" t="n"/>
    </row>
    <row r="2950">
      <c r="A2950" s="31" t="n"/>
      <c r="B2950" s="26" t="n"/>
      <c r="C2950" s="26" t="n"/>
      <c r="D2950" s="26" t="n"/>
      <c r="E2950" s="26" t="n"/>
      <c r="F2950" s="27" t="n"/>
      <c r="G2950" s="26" t="n"/>
      <c r="H2950" s="28">
        <f>IFERROR(IF(G2950="","",VLOOKUP(G2950,'Setup - Vehicles'!$A$5:$D$504,4,0)),"")</f>
        <v/>
      </c>
      <c r="I2950" s="32">
        <f>IFERROR(IF(E2950="","",VLOOKUP(E2950,'Setup - Mix Design'!$A$5:$I$504,9,0)),"")</f>
        <v/>
      </c>
      <c r="J2950" s="32">
        <f>IF(OR(F2950="",I2950=""),"",F2950*I2950)</f>
        <v/>
      </c>
      <c r="K2950" s="26" t="n"/>
    </row>
    <row r="2951">
      <c r="A2951" s="31" t="n"/>
      <c r="B2951" s="26" t="n"/>
      <c r="C2951" s="26" t="n"/>
      <c r="D2951" s="26" t="n"/>
      <c r="E2951" s="26" t="n"/>
      <c r="F2951" s="27" t="n"/>
      <c r="G2951" s="26" t="n"/>
      <c r="H2951" s="28">
        <f>IFERROR(IF(G2951="","",VLOOKUP(G2951,'Setup - Vehicles'!$A$5:$D$504,4,0)),"")</f>
        <v/>
      </c>
      <c r="I2951" s="32">
        <f>IFERROR(IF(E2951="","",VLOOKUP(E2951,'Setup - Mix Design'!$A$5:$I$504,9,0)),"")</f>
        <v/>
      </c>
      <c r="J2951" s="32">
        <f>IF(OR(F2951="",I2951=""),"",F2951*I2951)</f>
        <v/>
      </c>
      <c r="K2951" s="26" t="n"/>
    </row>
    <row r="2952">
      <c r="A2952" s="31" t="n"/>
      <c r="B2952" s="26" t="n"/>
      <c r="C2952" s="26" t="n"/>
      <c r="D2952" s="26" t="n"/>
      <c r="E2952" s="26" t="n"/>
      <c r="F2952" s="27" t="n"/>
      <c r="G2952" s="26" t="n"/>
      <c r="H2952" s="28">
        <f>IFERROR(IF(G2952="","",VLOOKUP(G2952,'Setup - Vehicles'!$A$5:$D$504,4,0)),"")</f>
        <v/>
      </c>
      <c r="I2952" s="32">
        <f>IFERROR(IF(E2952="","",VLOOKUP(E2952,'Setup - Mix Design'!$A$5:$I$504,9,0)),"")</f>
        <v/>
      </c>
      <c r="J2952" s="32">
        <f>IF(OR(F2952="",I2952=""),"",F2952*I2952)</f>
        <v/>
      </c>
      <c r="K2952" s="26" t="n"/>
    </row>
    <row r="2953">
      <c r="A2953" s="31" t="n"/>
      <c r="B2953" s="26" t="n"/>
      <c r="C2953" s="26" t="n"/>
      <c r="D2953" s="26" t="n"/>
      <c r="E2953" s="26" t="n"/>
      <c r="F2953" s="27" t="n"/>
      <c r="G2953" s="26" t="n"/>
      <c r="H2953" s="28">
        <f>IFERROR(IF(G2953="","",VLOOKUP(G2953,'Setup - Vehicles'!$A$5:$D$504,4,0)),"")</f>
        <v/>
      </c>
      <c r="I2953" s="32">
        <f>IFERROR(IF(E2953="","",VLOOKUP(E2953,'Setup - Mix Design'!$A$5:$I$504,9,0)),"")</f>
        <v/>
      </c>
      <c r="J2953" s="32">
        <f>IF(OR(F2953="",I2953=""),"",F2953*I2953)</f>
        <v/>
      </c>
      <c r="K2953" s="26" t="n"/>
    </row>
    <row r="2954">
      <c r="A2954" s="31" t="n"/>
      <c r="B2954" s="26" t="n"/>
      <c r="C2954" s="26" t="n"/>
      <c r="D2954" s="26" t="n"/>
      <c r="E2954" s="26" t="n"/>
      <c r="F2954" s="27" t="n"/>
      <c r="G2954" s="26" t="n"/>
      <c r="H2954" s="28">
        <f>IFERROR(IF(G2954="","",VLOOKUP(G2954,'Setup - Vehicles'!$A$5:$D$504,4,0)),"")</f>
        <v/>
      </c>
      <c r="I2954" s="32">
        <f>IFERROR(IF(E2954="","",VLOOKUP(E2954,'Setup - Mix Design'!$A$5:$I$504,9,0)),"")</f>
        <v/>
      </c>
      <c r="J2954" s="32">
        <f>IF(OR(F2954="",I2954=""),"",F2954*I2954)</f>
        <v/>
      </c>
      <c r="K2954" s="26" t="n"/>
    </row>
    <row r="2955">
      <c r="A2955" s="31" t="n"/>
      <c r="B2955" s="26" t="n"/>
      <c r="C2955" s="26" t="n"/>
      <c r="D2955" s="26" t="n"/>
      <c r="E2955" s="26" t="n"/>
      <c r="F2955" s="27" t="n"/>
      <c r="G2955" s="26" t="n"/>
      <c r="H2955" s="28">
        <f>IFERROR(IF(G2955="","",VLOOKUP(G2955,'Setup - Vehicles'!$A$5:$D$504,4,0)),"")</f>
        <v/>
      </c>
      <c r="I2955" s="32">
        <f>IFERROR(IF(E2955="","",VLOOKUP(E2955,'Setup - Mix Design'!$A$5:$I$504,9,0)),"")</f>
        <v/>
      </c>
      <c r="J2955" s="32">
        <f>IF(OR(F2955="",I2955=""),"",F2955*I2955)</f>
        <v/>
      </c>
      <c r="K2955" s="26" t="n"/>
    </row>
    <row r="2956">
      <c r="A2956" s="31" t="n"/>
      <c r="B2956" s="26" t="n"/>
      <c r="C2956" s="26" t="n"/>
      <c r="D2956" s="26" t="n"/>
      <c r="E2956" s="26" t="n"/>
      <c r="F2956" s="27" t="n"/>
      <c r="G2956" s="26" t="n"/>
      <c r="H2956" s="28">
        <f>IFERROR(IF(G2956="","",VLOOKUP(G2956,'Setup - Vehicles'!$A$5:$D$504,4,0)),"")</f>
        <v/>
      </c>
      <c r="I2956" s="32">
        <f>IFERROR(IF(E2956="","",VLOOKUP(E2956,'Setup - Mix Design'!$A$5:$I$504,9,0)),"")</f>
        <v/>
      </c>
      <c r="J2956" s="32">
        <f>IF(OR(F2956="",I2956=""),"",F2956*I2956)</f>
        <v/>
      </c>
      <c r="K2956" s="26" t="n"/>
    </row>
    <row r="2957">
      <c r="A2957" s="31" t="n"/>
      <c r="B2957" s="26" t="n"/>
      <c r="C2957" s="26" t="n"/>
      <c r="D2957" s="26" t="n"/>
      <c r="E2957" s="26" t="n"/>
      <c r="F2957" s="27" t="n"/>
      <c r="G2957" s="26" t="n"/>
      <c r="H2957" s="28">
        <f>IFERROR(IF(G2957="","",VLOOKUP(G2957,'Setup - Vehicles'!$A$5:$D$504,4,0)),"")</f>
        <v/>
      </c>
      <c r="I2957" s="32">
        <f>IFERROR(IF(E2957="","",VLOOKUP(E2957,'Setup - Mix Design'!$A$5:$I$504,9,0)),"")</f>
        <v/>
      </c>
      <c r="J2957" s="32">
        <f>IF(OR(F2957="",I2957=""),"",F2957*I2957)</f>
        <v/>
      </c>
      <c r="K2957" s="26" t="n"/>
    </row>
    <row r="2958">
      <c r="A2958" s="31" t="n"/>
      <c r="B2958" s="26" t="n"/>
      <c r="C2958" s="26" t="n"/>
      <c r="D2958" s="26" t="n"/>
      <c r="E2958" s="26" t="n"/>
      <c r="F2958" s="27" t="n"/>
      <c r="G2958" s="26" t="n"/>
      <c r="H2958" s="28">
        <f>IFERROR(IF(G2958="","",VLOOKUP(G2958,'Setup - Vehicles'!$A$5:$D$504,4,0)),"")</f>
        <v/>
      </c>
      <c r="I2958" s="32">
        <f>IFERROR(IF(E2958="","",VLOOKUP(E2958,'Setup - Mix Design'!$A$5:$I$504,9,0)),"")</f>
        <v/>
      </c>
      <c r="J2958" s="32">
        <f>IF(OR(F2958="",I2958=""),"",F2958*I2958)</f>
        <v/>
      </c>
      <c r="K2958" s="26" t="n"/>
    </row>
    <row r="2959">
      <c r="A2959" s="31" t="n"/>
      <c r="B2959" s="26" t="n"/>
      <c r="C2959" s="26" t="n"/>
      <c r="D2959" s="26" t="n"/>
      <c r="E2959" s="26" t="n"/>
      <c r="F2959" s="27" t="n"/>
      <c r="G2959" s="26" t="n"/>
      <c r="H2959" s="28">
        <f>IFERROR(IF(G2959="","",VLOOKUP(G2959,'Setup - Vehicles'!$A$5:$D$504,4,0)),"")</f>
        <v/>
      </c>
      <c r="I2959" s="32">
        <f>IFERROR(IF(E2959="","",VLOOKUP(E2959,'Setup - Mix Design'!$A$5:$I$504,9,0)),"")</f>
        <v/>
      </c>
      <c r="J2959" s="32">
        <f>IF(OR(F2959="",I2959=""),"",F2959*I2959)</f>
        <v/>
      </c>
      <c r="K2959" s="26" t="n"/>
    </row>
    <row r="2960">
      <c r="A2960" s="31" t="n"/>
      <c r="B2960" s="26" t="n"/>
      <c r="C2960" s="26" t="n"/>
      <c r="D2960" s="26" t="n"/>
      <c r="E2960" s="26" t="n"/>
      <c r="F2960" s="27" t="n"/>
      <c r="G2960" s="26" t="n"/>
      <c r="H2960" s="28">
        <f>IFERROR(IF(G2960="","",VLOOKUP(G2960,'Setup - Vehicles'!$A$5:$D$504,4,0)),"")</f>
        <v/>
      </c>
      <c r="I2960" s="32">
        <f>IFERROR(IF(E2960="","",VLOOKUP(E2960,'Setup - Mix Design'!$A$5:$I$504,9,0)),"")</f>
        <v/>
      </c>
      <c r="J2960" s="32">
        <f>IF(OR(F2960="",I2960=""),"",F2960*I2960)</f>
        <v/>
      </c>
      <c r="K2960" s="26" t="n"/>
    </row>
    <row r="2961">
      <c r="A2961" s="31" t="n"/>
      <c r="B2961" s="26" t="n"/>
      <c r="C2961" s="26" t="n"/>
      <c r="D2961" s="26" t="n"/>
      <c r="E2961" s="26" t="n"/>
      <c r="F2961" s="27" t="n"/>
      <c r="G2961" s="26" t="n"/>
      <c r="H2961" s="28">
        <f>IFERROR(IF(G2961="","",VLOOKUP(G2961,'Setup - Vehicles'!$A$5:$D$504,4,0)),"")</f>
        <v/>
      </c>
      <c r="I2961" s="32">
        <f>IFERROR(IF(E2961="","",VLOOKUP(E2961,'Setup - Mix Design'!$A$5:$I$504,9,0)),"")</f>
        <v/>
      </c>
      <c r="J2961" s="32">
        <f>IF(OR(F2961="",I2961=""),"",F2961*I2961)</f>
        <v/>
      </c>
      <c r="K2961" s="26" t="n"/>
    </row>
    <row r="2962">
      <c r="A2962" s="31" t="n"/>
      <c r="B2962" s="26" t="n"/>
      <c r="C2962" s="26" t="n"/>
      <c r="D2962" s="26" t="n"/>
      <c r="E2962" s="26" t="n"/>
      <c r="F2962" s="27" t="n"/>
      <c r="G2962" s="26" t="n"/>
      <c r="H2962" s="28">
        <f>IFERROR(IF(G2962="","",VLOOKUP(G2962,'Setup - Vehicles'!$A$5:$D$504,4,0)),"")</f>
        <v/>
      </c>
      <c r="I2962" s="32">
        <f>IFERROR(IF(E2962="","",VLOOKUP(E2962,'Setup - Mix Design'!$A$5:$I$504,9,0)),"")</f>
        <v/>
      </c>
      <c r="J2962" s="32">
        <f>IF(OR(F2962="",I2962=""),"",F2962*I2962)</f>
        <v/>
      </c>
      <c r="K2962" s="26" t="n"/>
    </row>
    <row r="2963">
      <c r="A2963" s="31" t="n"/>
      <c r="B2963" s="26" t="n"/>
      <c r="C2963" s="26" t="n"/>
      <c r="D2963" s="26" t="n"/>
      <c r="E2963" s="26" t="n"/>
      <c r="F2963" s="27" t="n"/>
      <c r="G2963" s="26" t="n"/>
      <c r="H2963" s="28">
        <f>IFERROR(IF(G2963="","",VLOOKUP(G2963,'Setup - Vehicles'!$A$5:$D$504,4,0)),"")</f>
        <v/>
      </c>
      <c r="I2963" s="32">
        <f>IFERROR(IF(E2963="","",VLOOKUP(E2963,'Setup - Mix Design'!$A$5:$I$504,9,0)),"")</f>
        <v/>
      </c>
      <c r="J2963" s="32">
        <f>IF(OR(F2963="",I2963=""),"",F2963*I2963)</f>
        <v/>
      </c>
      <c r="K2963" s="26" t="n"/>
    </row>
    <row r="2964">
      <c r="A2964" s="31" t="n"/>
      <c r="B2964" s="26" t="n"/>
      <c r="C2964" s="26" t="n"/>
      <c r="D2964" s="26" t="n"/>
      <c r="E2964" s="26" t="n"/>
      <c r="F2964" s="27" t="n"/>
      <c r="G2964" s="26" t="n"/>
      <c r="H2964" s="28">
        <f>IFERROR(IF(G2964="","",VLOOKUP(G2964,'Setup - Vehicles'!$A$5:$D$504,4,0)),"")</f>
        <v/>
      </c>
      <c r="I2964" s="32">
        <f>IFERROR(IF(E2964="","",VLOOKUP(E2964,'Setup - Mix Design'!$A$5:$I$504,9,0)),"")</f>
        <v/>
      </c>
      <c r="J2964" s="32">
        <f>IF(OR(F2964="",I2964=""),"",F2964*I2964)</f>
        <v/>
      </c>
      <c r="K2964" s="26" t="n"/>
    </row>
    <row r="2965">
      <c r="A2965" s="31" t="n"/>
      <c r="B2965" s="26" t="n"/>
      <c r="C2965" s="26" t="n"/>
      <c r="D2965" s="26" t="n"/>
      <c r="E2965" s="26" t="n"/>
      <c r="F2965" s="27" t="n"/>
      <c r="G2965" s="26" t="n"/>
      <c r="H2965" s="28">
        <f>IFERROR(IF(G2965="","",VLOOKUP(G2965,'Setup - Vehicles'!$A$5:$D$504,4,0)),"")</f>
        <v/>
      </c>
      <c r="I2965" s="32">
        <f>IFERROR(IF(E2965="","",VLOOKUP(E2965,'Setup - Mix Design'!$A$5:$I$504,9,0)),"")</f>
        <v/>
      </c>
      <c r="J2965" s="32">
        <f>IF(OR(F2965="",I2965=""),"",F2965*I2965)</f>
        <v/>
      </c>
      <c r="K2965" s="26" t="n"/>
    </row>
    <row r="2966">
      <c r="A2966" s="31" t="n"/>
      <c r="B2966" s="26" t="n"/>
      <c r="C2966" s="26" t="n"/>
      <c r="D2966" s="26" t="n"/>
      <c r="E2966" s="26" t="n"/>
      <c r="F2966" s="27" t="n"/>
      <c r="G2966" s="26" t="n"/>
      <c r="H2966" s="28">
        <f>IFERROR(IF(G2966="","",VLOOKUP(G2966,'Setup - Vehicles'!$A$5:$D$504,4,0)),"")</f>
        <v/>
      </c>
      <c r="I2966" s="32">
        <f>IFERROR(IF(E2966="","",VLOOKUP(E2966,'Setup - Mix Design'!$A$5:$I$504,9,0)),"")</f>
        <v/>
      </c>
      <c r="J2966" s="32">
        <f>IF(OR(F2966="",I2966=""),"",F2966*I2966)</f>
        <v/>
      </c>
      <c r="K2966" s="26" t="n"/>
    </row>
    <row r="2967">
      <c r="A2967" s="31" t="n"/>
      <c r="B2967" s="26" t="n"/>
      <c r="C2967" s="26" t="n"/>
      <c r="D2967" s="26" t="n"/>
      <c r="E2967" s="26" t="n"/>
      <c r="F2967" s="27" t="n"/>
      <c r="G2967" s="26" t="n"/>
      <c r="H2967" s="28">
        <f>IFERROR(IF(G2967="","",VLOOKUP(G2967,'Setup - Vehicles'!$A$5:$D$504,4,0)),"")</f>
        <v/>
      </c>
      <c r="I2967" s="32">
        <f>IFERROR(IF(E2967="","",VLOOKUP(E2967,'Setup - Mix Design'!$A$5:$I$504,9,0)),"")</f>
        <v/>
      </c>
      <c r="J2967" s="32">
        <f>IF(OR(F2967="",I2967=""),"",F2967*I2967)</f>
        <v/>
      </c>
      <c r="K2967" s="26" t="n"/>
    </row>
    <row r="2968">
      <c r="A2968" s="31" t="n"/>
      <c r="B2968" s="26" t="n"/>
      <c r="C2968" s="26" t="n"/>
      <c r="D2968" s="26" t="n"/>
      <c r="E2968" s="26" t="n"/>
      <c r="F2968" s="27" t="n"/>
      <c r="G2968" s="26" t="n"/>
      <c r="H2968" s="28">
        <f>IFERROR(IF(G2968="","",VLOOKUP(G2968,'Setup - Vehicles'!$A$5:$D$504,4,0)),"")</f>
        <v/>
      </c>
      <c r="I2968" s="32">
        <f>IFERROR(IF(E2968="","",VLOOKUP(E2968,'Setup - Mix Design'!$A$5:$I$504,9,0)),"")</f>
        <v/>
      </c>
      <c r="J2968" s="32">
        <f>IF(OR(F2968="",I2968=""),"",F2968*I2968)</f>
        <v/>
      </c>
      <c r="K2968" s="26" t="n"/>
    </row>
    <row r="2969">
      <c r="A2969" s="31" t="n"/>
      <c r="B2969" s="26" t="n"/>
      <c r="C2969" s="26" t="n"/>
      <c r="D2969" s="26" t="n"/>
      <c r="E2969" s="26" t="n"/>
      <c r="F2969" s="27" t="n"/>
      <c r="G2969" s="26" t="n"/>
      <c r="H2969" s="28">
        <f>IFERROR(IF(G2969="","",VLOOKUP(G2969,'Setup - Vehicles'!$A$5:$D$504,4,0)),"")</f>
        <v/>
      </c>
      <c r="I2969" s="32">
        <f>IFERROR(IF(E2969="","",VLOOKUP(E2969,'Setup - Mix Design'!$A$5:$I$504,9,0)),"")</f>
        <v/>
      </c>
      <c r="J2969" s="32">
        <f>IF(OR(F2969="",I2969=""),"",F2969*I2969)</f>
        <v/>
      </c>
      <c r="K2969" s="26" t="n"/>
    </row>
    <row r="2970">
      <c r="A2970" s="31" t="n"/>
      <c r="B2970" s="26" t="n"/>
      <c r="C2970" s="26" t="n"/>
      <c r="D2970" s="26" t="n"/>
      <c r="E2970" s="26" t="n"/>
      <c r="F2970" s="27" t="n"/>
      <c r="G2970" s="26" t="n"/>
      <c r="H2970" s="28">
        <f>IFERROR(IF(G2970="","",VLOOKUP(G2970,'Setup - Vehicles'!$A$5:$D$504,4,0)),"")</f>
        <v/>
      </c>
      <c r="I2970" s="32">
        <f>IFERROR(IF(E2970="","",VLOOKUP(E2970,'Setup - Mix Design'!$A$5:$I$504,9,0)),"")</f>
        <v/>
      </c>
      <c r="J2970" s="32">
        <f>IF(OR(F2970="",I2970=""),"",F2970*I2970)</f>
        <v/>
      </c>
      <c r="K2970" s="26" t="n"/>
    </row>
    <row r="2971">
      <c r="A2971" s="31" t="n"/>
      <c r="B2971" s="26" t="n"/>
      <c r="C2971" s="26" t="n"/>
      <c r="D2971" s="26" t="n"/>
      <c r="E2971" s="26" t="n"/>
      <c r="F2971" s="27" t="n"/>
      <c r="G2971" s="26" t="n"/>
      <c r="H2971" s="28">
        <f>IFERROR(IF(G2971="","",VLOOKUP(G2971,'Setup - Vehicles'!$A$5:$D$504,4,0)),"")</f>
        <v/>
      </c>
      <c r="I2971" s="32">
        <f>IFERROR(IF(E2971="","",VLOOKUP(E2971,'Setup - Mix Design'!$A$5:$I$504,9,0)),"")</f>
        <v/>
      </c>
      <c r="J2971" s="32">
        <f>IF(OR(F2971="",I2971=""),"",F2971*I2971)</f>
        <v/>
      </c>
      <c r="K2971" s="26" t="n"/>
    </row>
    <row r="2972">
      <c r="A2972" s="31" t="n"/>
      <c r="B2972" s="26" t="n"/>
      <c r="C2972" s="26" t="n"/>
      <c r="D2972" s="26" t="n"/>
      <c r="E2972" s="26" t="n"/>
      <c r="F2972" s="27" t="n"/>
      <c r="G2972" s="26" t="n"/>
      <c r="H2972" s="28">
        <f>IFERROR(IF(G2972="","",VLOOKUP(G2972,'Setup - Vehicles'!$A$5:$D$504,4,0)),"")</f>
        <v/>
      </c>
      <c r="I2972" s="32">
        <f>IFERROR(IF(E2972="","",VLOOKUP(E2972,'Setup - Mix Design'!$A$5:$I$504,9,0)),"")</f>
        <v/>
      </c>
      <c r="J2972" s="32">
        <f>IF(OR(F2972="",I2972=""),"",F2972*I2972)</f>
        <v/>
      </c>
      <c r="K2972" s="26" t="n"/>
    </row>
    <row r="2973">
      <c r="A2973" s="31" t="n"/>
      <c r="B2973" s="26" t="n"/>
      <c r="C2973" s="26" t="n"/>
      <c r="D2973" s="26" t="n"/>
      <c r="E2973" s="26" t="n"/>
      <c r="F2973" s="27" t="n"/>
      <c r="G2973" s="26" t="n"/>
      <c r="H2973" s="28">
        <f>IFERROR(IF(G2973="","",VLOOKUP(G2973,'Setup - Vehicles'!$A$5:$D$504,4,0)),"")</f>
        <v/>
      </c>
      <c r="I2973" s="32">
        <f>IFERROR(IF(E2973="","",VLOOKUP(E2973,'Setup - Mix Design'!$A$5:$I$504,9,0)),"")</f>
        <v/>
      </c>
      <c r="J2973" s="32">
        <f>IF(OR(F2973="",I2973=""),"",F2973*I2973)</f>
        <v/>
      </c>
      <c r="K2973" s="26" t="n"/>
    </row>
    <row r="2974">
      <c r="A2974" s="31" t="n"/>
      <c r="B2974" s="26" t="n"/>
      <c r="C2974" s="26" t="n"/>
      <c r="D2974" s="26" t="n"/>
      <c r="E2974" s="26" t="n"/>
      <c r="F2974" s="27" t="n"/>
      <c r="G2974" s="26" t="n"/>
      <c r="H2974" s="28">
        <f>IFERROR(IF(G2974="","",VLOOKUP(G2974,'Setup - Vehicles'!$A$5:$D$504,4,0)),"")</f>
        <v/>
      </c>
      <c r="I2974" s="32">
        <f>IFERROR(IF(E2974="","",VLOOKUP(E2974,'Setup - Mix Design'!$A$5:$I$504,9,0)),"")</f>
        <v/>
      </c>
      <c r="J2974" s="32">
        <f>IF(OR(F2974="",I2974=""),"",F2974*I2974)</f>
        <v/>
      </c>
      <c r="K2974" s="26" t="n"/>
    </row>
    <row r="2975">
      <c r="A2975" s="31" t="n"/>
      <c r="B2975" s="26" t="n"/>
      <c r="C2975" s="26" t="n"/>
      <c r="D2975" s="26" t="n"/>
      <c r="E2975" s="26" t="n"/>
      <c r="F2975" s="27" t="n"/>
      <c r="G2975" s="26" t="n"/>
      <c r="H2975" s="28">
        <f>IFERROR(IF(G2975="","",VLOOKUP(G2975,'Setup - Vehicles'!$A$5:$D$504,4,0)),"")</f>
        <v/>
      </c>
      <c r="I2975" s="32">
        <f>IFERROR(IF(E2975="","",VLOOKUP(E2975,'Setup - Mix Design'!$A$5:$I$504,9,0)),"")</f>
        <v/>
      </c>
      <c r="J2975" s="32">
        <f>IF(OR(F2975="",I2975=""),"",F2975*I2975)</f>
        <v/>
      </c>
      <c r="K2975" s="26" t="n"/>
    </row>
    <row r="2976">
      <c r="A2976" s="31" t="n"/>
      <c r="B2976" s="26" t="n"/>
      <c r="C2976" s="26" t="n"/>
      <c r="D2976" s="26" t="n"/>
      <c r="E2976" s="26" t="n"/>
      <c r="F2976" s="27" t="n"/>
      <c r="G2976" s="26" t="n"/>
      <c r="H2976" s="28">
        <f>IFERROR(IF(G2976="","",VLOOKUP(G2976,'Setup - Vehicles'!$A$5:$D$504,4,0)),"")</f>
        <v/>
      </c>
      <c r="I2976" s="32">
        <f>IFERROR(IF(E2976="","",VLOOKUP(E2976,'Setup - Mix Design'!$A$5:$I$504,9,0)),"")</f>
        <v/>
      </c>
      <c r="J2976" s="32">
        <f>IF(OR(F2976="",I2976=""),"",F2976*I2976)</f>
        <v/>
      </c>
      <c r="K2976" s="26" t="n"/>
    </row>
    <row r="2977">
      <c r="A2977" s="31" t="n"/>
      <c r="B2977" s="26" t="n"/>
      <c r="C2977" s="26" t="n"/>
      <c r="D2977" s="26" t="n"/>
      <c r="E2977" s="26" t="n"/>
      <c r="F2977" s="27" t="n"/>
      <c r="G2977" s="26" t="n"/>
      <c r="H2977" s="28">
        <f>IFERROR(IF(G2977="","",VLOOKUP(G2977,'Setup - Vehicles'!$A$5:$D$504,4,0)),"")</f>
        <v/>
      </c>
      <c r="I2977" s="32">
        <f>IFERROR(IF(E2977="","",VLOOKUP(E2977,'Setup - Mix Design'!$A$5:$I$504,9,0)),"")</f>
        <v/>
      </c>
      <c r="J2977" s="32">
        <f>IF(OR(F2977="",I2977=""),"",F2977*I2977)</f>
        <v/>
      </c>
      <c r="K2977" s="26" t="n"/>
    </row>
    <row r="2978">
      <c r="A2978" s="31" t="n"/>
      <c r="B2978" s="26" t="n"/>
      <c r="C2978" s="26" t="n"/>
      <c r="D2978" s="26" t="n"/>
      <c r="E2978" s="26" t="n"/>
      <c r="F2978" s="27" t="n"/>
      <c r="G2978" s="26" t="n"/>
      <c r="H2978" s="28">
        <f>IFERROR(IF(G2978="","",VLOOKUP(G2978,'Setup - Vehicles'!$A$5:$D$504,4,0)),"")</f>
        <v/>
      </c>
      <c r="I2978" s="32">
        <f>IFERROR(IF(E2978="","",VLOOKUP(E2978,'Setup - Mix Design'!$A$5:$I$504,9,0)),"")</f>
        <v/>
      </c>
      <c r="J2978" s="32">
        <f>IF(OR(F2978="",I2978=""),"",F2978*I2978)</f>
        <v/>
      </c>
      <c r="K2978" s="26" t="n"/>
    </row>
    <row r="2979">
      <c r="A2979" s="31" t="n"/>
      <c r="B2979" s="26" t="n"/>
      <c r="C2979" s="26" t="n"/>
      <c r="D2979" s="26" t="n"/>
      <c r="E2979" s="26" t="n"/>
      <c r="F2979" s="27" t="n"/>
      <c r="G2979" s="26" t="n"/>
      <c r="H2979" s="28">
        <f>IFERROR(IF(G2979="","",VLOOKUP(G2979,'Setup - Vehicles'!$A$5:$D$504,4,0)),"")</f>
        <v/>
      </c>
      <c r="I2979" s="32">
        <f>IFERROR(IF(E2979="","",VLOOKUP(E2979,'Setup - Mix Design'!$A$5:$I$504,9,0)),"")</f>
        <v/>
      </c>
      <c r="J2979" s="32">
        <f>IF(OR(F2979="",I2979=""),"",F2979*I2979)</f>
        <v/>
      </c>
      <c r="K2979" s="26" t="n"/>
    </row>
    <row r="2980">
      <c r="A2980" s="31" t="n"/>
      <c r="B2980" s="26" t="n"/>
      <c r="C2980" s="26" t="n"/>
      <c r="D2980" s="26" t="n"/>
      <c r="E2980" s="26" t="n"/>
      <c r="F2980" s="27" t="n"/>
      <c r="G2980" s="26" t="n"/>
      <c r="H2980" s="28">
        <f>IFERROR(IF(G2980="","",VLOOKUP(G2980,'Setup - Vehicles'!$A$5:$D$504,4,0)),"")</f>
        <v/>
      </c>
      <c r="I2980" s="32">
        <f>IFERROR(IF(E2980="","",VLOOKUP(E2980,'Setup - Mix Design'!$A$5:$I$504,9,0)),"")</f>
        <v/>
      </c>
      <c r="J2980" s="32">
        <f>IF(OR(F2980="",I2980=""),"",F2980*I2980)</f>
        <v/>
      </c>
      <c r="K2980" s="26" t="n"/>
    </row>
    <row r="2981">
      <c r="A2981" s="31" t="n"/>
      <c r="B2981" s="26" t="n"/>
      <c r="C2981" s="26" t="n"/>
      <c r="D2981" s="26" t="n"/>
      <c r="E2981" s="26" t="n"/>
      <c r="F2981" s="27" t="n"/>
      <c r="G2981" s="26" t="n"/>
      <c r="H2981" s="28">
        <f>IFERROR(IF(G2981="","",VLOOKUP(G2981,'Setup - Vehicles'!$A$5:$D$504,4,0)),"")</f>
        <v/>
      </c>
      <c r="I2981" s="32">
        <f>IFERROR(IF(E2981="","",VLOOKUP(E2981,'Setup - Mix Design'!$A$5:$I$504,9,0)),"")</f>
        <v/>
      </c>
      <c r="J2981" s="32">
        <f>IF(OR(F2981="",I2981=""),"",F2981*I2981)</f>
        <v/>
      </c>
      <c r="K2981" s="26" t="n"/>
    </row>
    <row r="2982">
      <c r="A2982" s="31" t="n"/>
      <c r="B2982" s="26" t="n"/>
      <c r="C2982" s="26" t="n"/>
      <c r="D2982" s="26" t="n"/>
      <c r="E2982" s="26" t="n"/>
      <c r="F2982" s="27" t="n"/>
      <c r="G2982" s="26" t="n"/>
      <c r="H2982" s="28">
        <f>IFERROR(IF(G2982="","",VLOOKUP(G2982,'Setup - Vehicles'!$A$5:$D$504,4,0)),"")</f>
        <v/>
      </c>
      <c r="I2982" s="32">
        <f>IFERROR(IF(E2982="","",VLOOKUP(E2982,'Setup - Mix Design'!$A$5:$I$504,9,0)),"")</f>
        <v/>
      </c>
      <c r="J2982" s="32">
        <f>IF(OR(F2982="",I2982=""),"",F2982*I2982)</f>
        <v/>
      </c>
      <c r="K2982" s="26" t="n"/>
    </row>
    <row r="2983">
      <c r="A2983" s="31" t="n"/>
      <c r="B2983" s="26" t="n"/>
      <c r="C2983" s="26" t="n"/>
      <c r="D2983" s="26" t="n"/>
      <c r="E2983" s="26" t="n"/>
      <c r="F2983" s="27" t="n"/>
      <c r="G2983" s="26" t="n"/>
      <c r="H2983" s="28">
        <f>IFERROR(IF(G2983="","",VLOOKUP(G2983,'Setup - Vehicles'!$A$5:$D$504,4,0)),"")</f>
        <v/>
      </c>
      <c r="I2983" s="32">
        <f>IFERROR(IF(E2983="","",VLOOKUP(E2983,'Setup - Mix Design'!$A$5:$I$504,9,0)),"")</f>
        <v/>
      </c>
      <c r="J2983" s="32">
        <f>IF(OR(F2983="",I2983=""),"",F2983*I2983)</f>
        <v/>
      </c>
      <c r="K2983" s="26" t="n"/>
    </row>
    <row r="2984">
      <c r="A2984" s="31" t="n"/>
      <c r="B2984" s="26" t="n"/>
      <c r="C2984" s="26" t="n"/>
      <c r="D2984" s="26" t="n"/>
      <c r="E2984" s="26" t="n"/>
      <c r="F2984" s="27" t="n"/>
      <c r="G2984" s="26" t="n"/>
      <c r="H2984" s="28">
        <f>IFERROR(IF(G2984="","",VLOOKUP(G2984,'Setup - Vehicles'!$A$5:$D$504,4,0)),"")</f>
        <v/>
      </c>
      <c r="I2984" s="32">
        <f>IFERROR(IF(E2984="","",VLOOKUP(E2984,'Setup - Mix Design'!$A$5:$I$504,9,0)),"")</f>
        <v/>
      </c>
      <c r="J2984" s="32">
        <f>IF(OR(F2984="",I2984=""),"",F2984*I2984)</f>
        <v/>
      </c>
      <c r="K2984" s="26" t="n"/>
    </row>
    <row r="2985">
      <c r="A2985" s="31" t="n"/>
      <c r="B2985" s="26" t="n"/>
      <c r="C2985" s="26" t="n"/>
      <c r="D2985" s="26" t="n"/>
      <c r="E2985" s="26" t="n"/>
      <c r="F2985" s="27" t="n"/>
      <c r="G2985" s="26" t="n"/>
      <c r="H2985" s="28">
        <f>IFERROR(IF(G2985="","",VLOOKUP(G2985,'Setup - Vehicles'!$A$5:$D$504,4,0)),"")</f>
        <v/>
      </c>
      <c r="I2985" s="32">
        <f>IFERROR(IF(E2985="","",VLOOKUP(E2985,'Setup - Mix Design'!$A$5:$I$504,9,0)),"")</f>
        <v/>
      </c>
      <c r="J2985" s="32">
        <f>IF(OR(F2985="",I2985=""),"",F2985*I2985)</f>
        <v/>
      </c>
      <c r="K2985" s="26" t="n"/>
    </row>
    <row r="2986">
      <c r="A2986" s="31" t="n"/>
      <c r="B2986" s="26" t="n"/>
      <c r="C2986" s="26" t="n"/>
      <c r="D2986" s="26" t="n"/>
      <c r="E2986" s="26" t="n"/>
      <c r="F2986" s="27" t="n"/>
      <c r="G2986" s="26" t="n"/>
      <c r="H2986" s="28">
        <f>IFERROR(IF(G2986="","",VLOOKUP(G2986,'Setup - Vehicles'!$A$5:$D$504,4,0)),"")</f>
        <v/>
      </c>
      <c r="I2986" s="32">
        <f>IFERROR(IF(E2986="","",VLOOKUP(E2986,'Setup - Mix Design'!$A$5:$I$504,9,0)),"")</f>
        <v/>
      </c>
      <c r="J2986" s="32">
        <f>IF(OR(F2986="",I2986=""),"",F2986*I2986)</f>
        <v/>
      </c>
      <c r="K2986" s="26" t="n"/>
    </row>
    <row r="2987">
      <c r="A2987" s="31" t="n"/>
      <c r="B2987" s="26" t="n"/>
      <c r="C2987" s="26" t="n"/>
      <c r="D2987" s="26" t="n"/>
      <c r="E2987" s="26" t="n"/>
      <c r="F2987" s="27" t="n"/>
      <c r="G2987" s="26" t="n"/>
      <c r="H2987" s="28">
        <f>IFERROR(IF(G2987="","",VLOOKUP(G2987,'Setup - Vehicles'!$A$5:$D$504,4,0)),"")</f>
        <v/>
      </c>
      <c r="I2987" s="32">
        <f>IFERROR(IF(E2987="","",VLOOKUP(E2987,'Setup - Mix Design'!$A$5:$I$504,9,0)),"")</f>
        <v/>
      </c>
      <c r="J2987" s="32">
        <f>IF(OR(F2987="",I2987=""),"",F2987*I2987)</f>
        <v/>
      </c>
      <c r="K2987" s="26" t="n"/>
    </row>
    <row r="2988">
      <c r="A2988" s="31" t="n"/>
      <c r="B2988" s="26" t="n"/>
      <c r="C2988" s="26" t="n"/>
      <c r="D2988" s="26" t="n"/>
      <c r="E2988" s="26" t="n"/>
      <c r="F2988" s="27" t="n"/>
      <c r="G2988" s="26" t="n"/>
      <c r="H2988" s="28">
        <f>IFERROR(IF(G2988="","",VLOOKUP(G2988,'Setup - Vehicles'!$A$5:$D$504,4,0)),"")</f>
        <v/>
      </c>
      <c r="I2988" s="32">
        <f>IFERROR(IF(E2988="","",VLOOKUP(E2988,'Setup - Mix Design'!$A$5:$I$504,9,0)),"")</f>
        <v/>
      </c>
      <c r="J2988" s="32">
        <f>IF(OR(F2988="",I2988=""),"",F2988*I2988)</f>
        <v/>
      </c>
      <c r="K2988" s="26" t="n"/>
    </row>
    <row r="2989">
      <c r="A2989" s="31" t="n"/>
      <c r="B2989" s="26" t="n"/>
      <c r="C2989" s="26" t="n"/>
      <c r="D2989" s="26" t="n"/>
      <c r="E2989" s="26" t="n"/>
      <c r="F2989" s="27" t="n"/>
      <c r="G2989" s="26" t="n"/>
      <c r="H2989" s="28">
        <f>IFERROR(IF(G2989="","",VLOOKUP(G2989,'Setup - Vehicles'!$A$5:$D$504,4,0)),"")</f>
        <v/>
      </c>
      <c r="I2989" s="32">
        <f>IFERROR(IF(E2989="","",VLOOKUP(E2989,'Setup - Mix Design'!$A$5:$I$504,9,0)),"")</f>
        <v/>
      </c>
      <c r="J2989" s="32">
        <f>IF(OR(F2989="",I2989=""),"",F2989*I2989)</f>
        <v/>
      </c>
      <c r="K2989" s="26" t="n"/>
    </row>
    <row r="2990">
      <c r="A2990" s="31" t="n"/>
      <c r="B2990" s="26" t="n"/>
      <c r="C2990" s="26" t="n"/>
      <c r="D2990" s="26" t="n"/>
      <c r="E2990" s="26" t="n"/>
      <c r="F2990" s="27" t="n"/>
      <c r="G2990" s="26" t="n"/>
      <c r="H2990" s="28">
        <f>IFERROR(IF(G2990="","",VLOOKUP(G2990,'Setup - Vehicles'!$A$5:$D$504,4,0)),"")</f>
        <v/>
      </c>
      <c r="I2990" s="32">
        <f>IFERROR(IF(E2990="","",VLOOKUP(E2990,'Setup - Mix Design'!$A$5:$I$504,9,0)),"")</f>
        <v/>
      </c>
      <c r="J2990" s="32">
        <f>IF(OR(F2990="",I2990=""),"",F2990*I2990)</f>
        <v/>
      </c>
      <c r="K2990" s="26" t="n"/>
    </row>
    <row r="2991">
      <c r="A2991" s="31" t="n"/>
      <c r="B2991" s="26" t="n"/>
      <c r="C2991" s="26" t="n"/>
      <c r="D2991" s="26" t="n"/>
      <c r="E2991" s="26" t="n"/>
      <c r="F2991" s="27" t="n"/>
      <c r="G2991" s="26" t="n"/>
      <c r="H2991" s="28">
        <f>IFERROR(IF(G2991="","",VLOOKUP(G2991,'Setup - Vehicles'!$A$5:$D$504,4,0)),"")</f>
        <v/>
      </c>
      <c r="I2991" s="32">
        <f>IFERROR(IF(E2991="","",VLOOKUP(E2991,'Setup - Mix Design'!$A$5:$I$504,9,0)),"")</f>
        <v/>
      </c>
      <c r="J2991" s="32">
        <f>IF(OR(F2991="",I2991=""),"",F2991*I2991)</f>
        <v/>
      </c>
      <c r="K2991" s="26" t="n"/>
    </row>
    <row r="2992">
      <c r="A2992" s="31" t="n"/>
      <c r="B2992" s="26" t="n"/>
      <c r="C2992" s="26" t="n"/>
      <c r="D2992" s="26" t="n"/>
      <c r="E2992" s="26" t="n"/>
      <c r="F2992" s="27" t="n"/>
      <c r="G2992" s="26" t="n"/>
      <c r="H2992" s="28">
        <f>IFERROR(IF(G2992="","",VLOOKUP(G2992,'Setup - Vehicles'!$A$5:$D$504,4,0)),"")</f>
        <v/>
      </c>
      <c r="I2992" s="32">
        <f>IFERROR(IF(E2992="","",VLOOKUP(E2992,'Setup - Mix Design'!$A$5:$I$504,9,0)),"")</f>
        <v/>
      </c>
      <c r="J2992" s="32">
        <f>IF(OR(F2992="",I2992=""),"",F2992*I2992)</f>
        <v/>
      </c>
      <c r="K2992" s="26" t="n"/>
    </row>
    <row r="2993">
      <c r="A2993" s="31" t="n"/>
      <c r="B2993" s="26" t="n"/>
      <c r="C2993" s="26" t="n"/>
      <c r="D2993" s="26" t="n"/>
      <c r="E2993" s="26" t="n"/>
      <c r="F2993" s="27" t="n"/>
      <c r="G2993" s="26" t="n"/>
      <c r="H2993" s="28">
        <f>IFERROR(IF(G2993="","",VLOOKUP(G2993,'Setup - Vehicles'!$A$5:$D$504,4,0)),"")</f>
        <v/>
      </c>
      <c r="I2993" s="32">
        <f>IFERROR(IF(E2993="","",VLOOKUP(E2993,'Setup - Mix Design'!$A$5:$I$504,9,0)),"")</f>
        <v/>
      </c>
      <c r="J2993" s="32">
        <f>IF(OR(F2993="",I2993=""),"",F2993*I2993)</f>
        <v/>
      </c>
      <c r="K2993" s="26" t="n"/>
    </row>
    <row r="2994">
      <c r="A2994" s="31" t="n"/>
      <c r="B2994" s="26" t="n"/>
      <c r="C2994" s="26" t="n"/>
      <c r="D2994" s="26" t="n"/>
      <c r="E2994" s="26" t="n"/>
      <c r="F2994" s="27" t="n"/>
      <c r="G2994" s="26" t="n"/>
      <c r="H2994" s="28">
        <f>IFERROR(IF(G2994="","",VLOOKUP(G2994,'Setup - Vehicles'!$A$5:$D$504,4,0)),"")</f>
        <v/>
      </c>
      <c r="I2994" s="32">
        <f>IFERROR(IF(E2994="","",VLOOKUP(E2994,'Setup - Mix Design'!$A$5:$I$504,9,0)),"")</f>
        <v/>
      </c>
      <c r="J2994" s="32">
        <f>IF(OR(F2994="",I2994=""),"",F2994*I2994)</f>
        <v/>
      </c>
      <c r="K2994" s="26" t="n"/>
    </row>
    <row r="2995">
      <c r="A2995" s="31" t="n"/>
      <c r="B2995" s="26" t="n"/>
      <c r="C2995" s="26" t="n"/>
      <c r="D2995" s="26" t="n"/>
      <c r="E2995" s="26" t="n"/>
      <c r="F2995" s="27" t="n"/>
      <c r="G2995" s="26" t="n"/>
      <c r="H2995" s="28">
        <f>IFERROR(IF(G2995="","",VLOOKUP(G2995,'Setup - Vehicles'!$A$5:$D$504,4,0)),"")</f>
        <v/>
      </c>
      <c r="I2995" s="32">
        <f>IFERROR(IF(E2995="","",VLOOKUP(E2995,'Setup - Mix Design'!$A$5:$I$504,9,0)),"")</f>
        <v/>
      </c>
      <c r="J2995" s="32">
        <f>IF(OR(F2995="",I2995=""),"",F2995*I2995)</f>
        <v/>
      </c>
      <c r="K2995" s="26" t="n"/>
    </row>
    <row r="2996">
      <c r="A2996" s="31" t="n"/>
      <c r="B2996" s="26" t="n"/>
      <c r="C2996" s="26" t="n"/>
      <c r="D2996" s="26" t="n"/>
      <c r="E2996" s="26" t="n"/>
      <c r="F2996" s="27" t="n"/>
      <c r="G2996" s="26" t="n"/>
      <c r="H2996" s="28">
        <f>IFERROR(IF(G2996="","",VLOOKUP(G2996,'Setup - Vehicles'!$A$5:$D$504,4,0)),"")</f>
        <v/>
      </c>
      <c r="I2996" s="32">
        <f>IFERROR(IF(E2996="","",VLOOKUP(E2996,'Setup - Mix Design'!$A$5:$I$504,9,0)),"")</f>
        <v/>
      </c>
      <c r="J2996" s="32">
        <f>IF(OR(F2996="",I2996=""),"",F2996*I2996)</f>
        <v/>
      </c>
      <c r="K2996" s="26" t="n"/>
    </row>
    <row r="2997">
      <c r="A2997" s="31" t="n"/>
      <c r="B2997" s="26" t="n"/>
      <c r="C2997" s="26" t="n"/>
      <c r="D2997" s="26" t="n"/>
      <c r="E2997" s="26" t="n"/>
      <c r="F2997" s="27" t="n"/>
      <c r="G2997" s="26" t="n"/>
      <c r="H2997" s="28">
        <f>IFERROR(IF(G2997="","",VLOOKUP(G2997,'Setup - Vehicles'!$A$5:$D$504,4,0)),"")</f>
        <v/>
      </c>
      <c r="I2997" s="32">
        <f>IFERROR(IF(E2997="","",VLOOKUP(E2997,'Setup - Mix Design'!$A$5:$I$504,9,0)),"")</f>
        <v/>
      </c>
      <c r="J2997" s="32">
        <f>IF(OR(F2997="",I2997=""),"",F2997*I2997)</f>
        <v/>
      </c>
      <c r="K2997" s="26" t="n"/>
    </row>
    <row r="2998">
      <c r="A2998" s="31" t="n"/>
      <c r="B2998" s="26" t="n"/>
      <c r="C2998" s="26" t="n"/>
      <c r="D2998" s="26" t="n"/>
      <c r="E2998" s="26" t="n"/>
      <c r="F2998" s="27" t="n"/>
      <c r="G2998" s="26" t="n"/>
      <c r="H2998" s="28">
        <f>IFERROR(IF(G2998="","",VLOOKUP(G2998,'Setup - Vehicles'!$A$5:$D$504,4,0)),"")</f>
        <v/>
      </c>
      <c r="I2998" s="32">
        <f>IFERROR(IF(E2998="","",VLOOKUP(E2998,'Setup - Mix Design'!$A$5:$I$504,9,0)),"")</f>
        <v/>
      </c>
      <c r="J2998" s="32">
        <f>IF(OR(F2998="",I2998=""),"",F2998*I2998)</f>
        <v/>
      </c>
      <c r="K2998" s="26" t="n"/>
    </row>
    <row r="2999">
      <c r="A2999" s="31" t="n"/>
      <c r="B2999" s="26" t="n"/>
      <c r="C2999" s="26" t="n"/>
      <c r="D2999" s="26" t="n"/>
      <c r="E2999" s="26" t="n"/>
      <c r="F2999" s="27" t="n"/>
      <c r="G2999" s="26" t="n"/>
      <c r="H2999" s="28">
        <f>IFERROR(IF(G2999="","",VLOOKUP(G2999,'Setup - Vehicles'!$A$5:$D$504,4,0)),"")</f>
        <v/>
      </c>
      <c r="I2999" s="32">
        <f>IFERROR(IF(E2999="","",VLOOKUP(E2999,'Setup - Mix Design'!$A$5:$I$504,9,0)),"")</f>
        <v/>
      </c>
      <c r="J2999" s="32">
        <f>IF(OR(F2999="",I2999=""),"",F2999*I2999)</f>
        <v/>
      </c>
      <c r="K2999" s="26" t="n"/>
    </row>
    <row r="3000">
      <c r="A3000" s="31" t="n"/>
      <c r="B3000" s="26" t="n"/>
      <c r="C3000" s="26" t="n"/>
      <c r="D3000" s="26" t="n"/>
      <c r="E3000" s="26" t="n"/>
      <c r="F3000" s="27" t="n"/>
      <c r="G3000" s="26" t="n"/>
      <c r="H3000" s="28">
        <f>IFERROR(IF(G3000="","",VLOOKUP(G3000,'Setup - Vehicles'!$A$5:$D$504,4,0)),"")</f>
        <v/>
      </c>
      <c r="I3000" s="32">
        <f>IFERROR(IF(E3000="","",VLOOKUP(E3000,'Setup - Mix Design'!$A$5:$I$504,9,0)),"")</f>
        <v/>
      </c>
      <c r="J3000" s="32">
        <f>IF(OR(F3000="",I3000=""),"",F3000*I3000)</f>
        <v/>
      </c>
      <c r="K3000" s="26" t="n"/>
    </row>
    <row r="3001">
      <c r="A3001" s="31" t="n"/>
      <c r="B3001" s="26" t="n"/>
      <c r="C3001" s="26" t="n"/>
      <c r="D3001" s="26" t="n"/>
      <c r="E3001" s="26" t="n"/>
      <c r="F3001" s="27" t="n"/>
      <c r="G3001" s="26" t="n"/>
      <c r="H3001" s="28">
        <f>IFERROR(IF(G3001="","",VLOOKUP(G3001,'Setup - Vehicles'!$A$5:$D$504,4,0)),"")</f>
        <v/>
      </c>
      <c r="I3001" s="32">
        <f>IFERROR(IF(E3001="","",VLOOKUP(E3001,'Setup - Mix Design'!$A$5:$I$504,9,0)),"")</f>
        <v/>
      </c>
      <c r="J3001" s="32">
        <f>IF(OR(F3001="",I3001=""),"",F3001*I3001)</f>
        <v/>
      </c>
      <c r="K3001" s="26" t="n"/>
    </row>
    <row r="3002">
      <c r="A3002" s="31" t="n"/>
      <c r="B3002" s="26" t="n"/>
      <c r="C3002" s="26" t="n"/>
      <c r="D3002" s="26" t="n"/>
      <c r="E3002" s="26" t="n"/>
      <c r="F3002" s="27" t="n"/>
      <c r="G3002" s="26" t="n"/>
      <c r="H3002" s="28">
        <f>IFERROR(IF(G3002="","",VLOOKUP(G3002,'Setup - Vehicles'!$A$5:$D$504,4,0)),"")</f>
        <v/>
      </c>
      <c r="I3002" s="32">
        <f>IFERROR(IF(E3002="","",VLOOKUP(E3002,'Setup - Mix Design'!$A$5:$I$504,9,0)),"")</f>
        <v/>
      </c>
      <c r="J3002" s="32">
        <f>IF(OR(F3002="",I3002=""),"",F3002*I3002)</f>
        <v/>
      </c>
      <c r="K3002" s="26" t="n"/>
    </row>
    <row r="3003">
      <c r="A3003" s="31" t="n"/>
      <c r="B3003" s="26" t="n"/>
      <c r="C3003" s="26" t="n"/>
      <c r="D3003" s="26" t="n"/>
      <c r="E3003" s="26" t="n"/>
      <c r="F3003" s="27" t="n"/>
      <c r="G3003" s="26" t="n"/>
      <c r="H3003" s="28">
        <f>IFERROR(IF(G3003="","",VLOOKUP(G3003,'Setup - Vehicles'!$A$5:$D$504,4,0)),"")</f>
        <v/>
      </c>
      <c r="I3003" s="32">
        <f>IFERROR(IF(E3003="","",VLOOKUP(E3003,'Setup - Mix Design'!$A$5:$I$504,9,0)),"")</f>
        <v/>
      </c>
      <c r="J3003" s="32">
        <f>IF(OR(F3003="",I3003=""),"",F3003*I3003)</f>
        <v/>
      </c>
      <c r="K3003" s="26" t="n"/>
    </row>
    <row r="3004">
      <c r="A3004" s="31" t="n"/>
      <c r="B3004" s="26" t="n"/>
      <c r="C3004" s="26" t="n"/>
      <c r="D3004" s="26" t="n"/>
      <c r="E3004" s="26" t="n"/>
      <c r="F3004" s="27" t="n"/>
      <c r="G3004" s="26" t="n"/>
      <c r="H3004" s="28">
        <f>IFERROR(IF(G3004="","",VLOOKUP(G3004,'Setup - Vehicles'!$A$5:$D$504,4,0)),"")</f>
        <v/>
      </c>
      <c r="I3004" s="32">
        <f>IFERROR(IF(E3004="","",VLOOKUP(E3004,'Setup - Mix Design'!$A$5:$I$504,9,0)),"")</f>
        <v/>
      </c>
      <c r="J3004" s="32">
        <f>IF(OR(F3004="",I3004=""),"",F3004*I3004)</f>
        <v/>
      </c>
      <c r="K3004" s="26" t="n"/>
    </row>
    <row r="3005">
      <c r="A3005" s="31" t="n"/>
      <c r="B3005" s="26" t="n"/>
      <c r="C3005" s="26" t="n"/>
      <c r="D3005" s="26" t="n"/>
      <c r="E3005" s="26" t="n"/>
      <c r="F3005" s="27" t="n"/>
      <c r="G3005" s="26" t="n"/>
      <c r="H3005" s="28">
        <f>IFERROR(IF(G3005="","",VLOOKUP(G3005,'Setup - Vehicles'!$A$5:$D$504,4,0)),"")</f>
        <v/>
      </c>
      <c r="I3005" s="32">
        <f>IFERROR(IF(E3005="","",VLOOKUP(E3005,'Setup - Mix Design'!$A$5:$I$504,9,0)),"")</f>
        <v/>
      </c>
      <c r="J3005" s="32">
        <f>IF(OR(F3005="",I3005=""),"",F3005*I3005)</f>
        <v/>
      </c>
      <c r="K3005" s="26" t="n"/>
    </row>
    <row r="3006">
      <c r="A3006" s="31" t="n"/>
      <c r="B3006" s="26" t="n"/>
      <c r="C3006" s="26" t="n"/>
      <c r="D3006" s="26" t="n"/>
      <c r="E3006" s="26" t="n"/>
      <c r="F3006" s="27" t="n"/>
      <c r="G3006" s="26" t="n"/>
      <c r="H3006" s="28">
        <f>IFERROR(IF(G3006="","",VLOOKUP(G3006,'Setup - Vehicles'!$A$5:$D$504,4,0)),"")</f>
        <v/>
      </c>
      <c r="I3006" s="32">
        <f>IFERROR(IF(E3006="","",VLOOKUP(E3006,'Setup - Mix Design'!$A$5:$I$504,9,0)),"")</f>
        <v/>
      </c>
      <c r="J3006" s="32">
        <f>IF(OR(F3006="",I3006=""),"",F3006*I3006)</f>
        <v/>
      </c>
      <c r="K3006" s="26" t="n"/>
    </row>
    <row r="3007">
      <c r="A3007" s="31" t="n"/>
      <c r="B3007" s="26" t="n"/>
      <c r="C3007" s="26" t="n"/>
      <c r="D3007" s="26" t="n"/>
      <c r="E3007" s="26" t="n"/>
      <c r="F3007" s="27" t="n"/>
      <c r="G3007" s="26" t="n"/>
      <c r="H3007" s="28">
        <f>IFERROR(IF(G3007="","",VLOOKUP(G3007,'Setup - Vehicles'!$A$5:$D$504,4,0)),"")</f>
        <v/>
      </c>
      <c r="I3007" s="32">
        <f>IFERROR(IF(E3007="","",VLOOKUP(E3007,'Setup - Mix Design'!$A$5:$I$504,9,0)),"")</f>
        <v/>
      </c>
      <c r="J3007" s="32">
        <f>IF(OR(F3007="",I3007=""),"",F3007*I3007)</f>
        <v/>
      </c>
      <c r="K3007" s="26" t="n"/>
    </row>
    <row r="3008">
      <c r="A3008" s="31" t="n"/>
      <c r="B3008" s="26" t="n"/>
      <c r="C3008" s="26" t="n"/>
      <c r="D3008" s="26" t="n"/>
      <c r="E3008" s="26" t="n"/>
      <c r="F3008" s="27" t="n"/>
      <c r="G3008" s="26" t="n"/>
      <c r="H3008" s="28">
        <f>IFERROR(IF(G3008="","",VLOOKUP(G3008,'Setup - Vehicles'!$A$5:$D$504,4,0)),"")</f>
        <v/>
      </c>
      <c r="I3008" s="32">
        <f>IFERROR(IF(E3008="","",VLOOKUP(E3008,'Setup - Mix Design'!$A$5:$I$504,9,0)),"")</f>
        <v/>
      </c>
      <c r="J3008" s="32">
        <f>IF(OR(F3008="",I3008=""),"",F3008*I3008)</f>
        <v/>
      </c>
      <c r="K3008" s="26" t="n"/>
    </row>
    <row r="3009">
      <c r="A3009" s="31" t="n"/>
      <c r="B3009" s="26" t="n"/>
      <c r="C3009" s="26" t="n"/>
      <c r="D3009" s="26" t="n"/>
      <c r="E3009" s="26" t="n"/>
      <c r="F3009" s="27" t="n"/>
      <c r="G3009" s="26" t="n"/>
      <c r="H3009" s="28">
        <f>IFERROR(IF(G3009="","",VLOOKUP(G3009,'Setup - Vehicles'!$A$5:$D$504,4,0)),"")</f>
        <v/>
      </c>
      <c r="I3009" s="32">
        <f>IFERROR(IF(E3009="","",VLOOKUP(E3009,'Setup - Mix Design'!$A$5:$I$504,9,0)),"")</f>
        <v/>
      </c>
      <c r="J3009" s="32">
        <f>IF(OR(F3009="",I3009=""),"",F3009*I3009)</f>
        <v/>
      </c>
      <c r="K3009" s="26" t="n"/>
    </row>
    <row r="3010">
      <c r="A3010" s="31" t="n"/>
      <c r="B3010" s="26" t="n"/>
      <c r="C3010" s="26" t="n"/>
      <c r="D3010" s="26" t="n"/>
      <c r="E3010" s="26" t="n"/>
      <c r="F3010" s="27" t="n"/>
      <c r="G3010" s="26" t="n"/>
      <c r="H3010" s="28">
        <f>IFERROR(IF(G3010="","",VLOOKUP(G3010,'Setup - Vehicles'!$A$5:$D$504,4,0)),"")</f>
        <v/>
      </c>
      <c r="I3010" s="32">
        <f>IFERROR(IF(E3010="","",VLOOKUP(E3010,'Setup - Mix Design'!$A$5:$I$504,9,0)),"")</f>
        <v/>
      </c>
      <c r="J3010" s="32">
        <f>IF(OR(F3010="",I3010=""),"",F3010*I3010)</f>
        <v/>
      </c>
      <c r="K3010" s="26" t="n"/>
    </row>
    <row r="3011">
      <c r="A3011" s="31" t="n"/>
      <c r="B3011" s="26" t="n"/>
      <c r="C3011" s="26" t="n"/>
      <c r="D3011" s="26" t="n"/>
      <c r="E3011" s="26" t="n"/>
      <c r="F3011" s="27" t="n"/>
      <c r="G3011" s="26" t="n"/>
      <c r="H3011" s="28">
        <f>IFERROR(IF(G3011="","",VLOOKUP(G3011,'Setup - Vehicles'!$A$5:$D$504,4,0)),"")</f>
        <v/>
      </c>
      <c r="I3011" s="32">
        <f>IFERROR(IF(E3011="","",VLOOKUP(E3011,'Setup - Mix Design'!$A$5:$I$504,9,0)),"")</f>
        <v/>
      </c>
      <c r="J3011" s="32">
        <f>IF(OR(F3011="",I3011=""),"",F3011*I3011)</f>
        <v/>
      </c>
      <c r="K3011" s="26" t="n"/>
    </row>
    <row r="3012">
      <c r="A3012" s="31" t="n"/>
      <c r="B3012" s="26" t="n"/>
      <c r="C3012" s="26" t="n"/>
      <c r="D3012" s="26" t="n"/>
      <c r="E3012" s="26" t="n"/>
      <c r="F3012" s="27" t="n"/>
      <c r="G3012" s="26" t="n"/>
      <c r="H3012" s="28">
        <f>IFERROR(IF(G3012="","",VLOOKUP(G3012,'Setup - Vehicles'!$A$5:$D$504,4,0)),"")</f>
        <v/>
      </c>
      <c r="I3012" s="32">
        <f>IFERROR(IF(E3012="","",VLOOKUP(E3012,'Setup - Mix Design'!$A$5:$I$504,9,0)),"")</f>
        <v/>
      </c>
      <c r="J3012" s="32">
        <f>IF(OR(F3012="",I3012=""),"",F3012*I3012)</f>
        <v/>
      </c>
      <c r="K3012" s="26" t="n"/>
    </row>
    <row r="3013">
      <c r="A3013" s="31" t="n"/>
      <c r="B3013" s="26" t="n"/>
      <c r="C3013" s="26" t="n"/>
      <c r="D3013" s="26" t="n"/>
      <c r="E3013" s="26" t="n"/>
      <c r="F3013" s="27" t="n"/>
      <c r="G3013" s="26" t="n"/>
      <c r="H3013" s="28">
        <f>IFERROR(IF(G3013="","",VLOOKUP(G3013,'Setup - Vehicles'!$A$5:$D$504,4,0)),"")</f>
        <v/>
      </c>
      <c r="I3013" s="32">
        <f>IFERROR(IF(E3013="","",VLOOKUP(E3013,'Setup - Mix Design'!$A$5:$I$504,9,0)),"")</f>
        <v/>
      </c>
      <c r="J3013" s="32">
        <f>IF(OR(F3013="",I3013=""),"",F3013*I3013)</f>
        <v/>
      </c>
      <c r="K3013" s="26" t="n"/>
    </row>
    <row r="3014">
      <c r="A3014" s="31" t="n"/>
      <c r="B3014" s="26" t="n"/>
      <c r="C3014" s="26" t="n"/>
      <c r="D3014" s="26" t="n"/>
      <c r="E3014" s="26" t="n"/>
      <c r="F3014" s="27" t="n"/>
      <c r="G3014" s="26" t="n"/>
      <c r="H3014" s="28">
        <f>IFERROR(IF(G3014="","",VLOOKUP(G3014,'Setup - Vehicles'!$A$5:$D$504,4,0)),"")</f>
        <v/>
      </c>
      <c r="I3014" s="32">
        <f>IFERROR(IF(E3014="","",VLOOKUP(E3014,'Setup - Mix Design'!$A$5:$I$504,9,0)),"")</f>
        <v/>
      </c>
      <c r="J3014" s="32">
        <f>IF(OR(F3014="",I3014=""),"",F3014*I3014)</f>
        <v/>
      </c>
      <c r="K3014" s="26" t="n"/>
    </row>
    <row r="3015">
      <c r="A3015" s="31" t="n"/>
      <c r="B3015" s="26" t="n"/>
      <c r="C3015" s="26" t="n"/>
      <c r="D3015" s="26" t="n"/>
      <c r="E3015" s="26" t="n"/>
      <c r="F3015" s="27" t="n"/>
      <c r="G3015" s="26" t="n"/>
      <c r="H3015" s="28">
        <f>IFERROR(IF(G3015="","",VLOOKUP(G3015,'Setup - Vehicles'!$A$5:$D$504,4,0)),"")</f>
        <v/>
      </c>
      <c r="I3015" s="32">
        <f>IFERROR(IF(E3015="","",VLOOKUP(E3015,'Setup - Mix Design'!$A$5:$I$504,9,0)),"")</f>
        <v/>
      </c>
      <c r="J3015" s="32">
        <f>IF(OR(F3015="",I3015=""),"",F3015*I3015)</f>
        <v/>
      </c>
      <c r="K3015" s="26" t="n"/>
    </row>
    <row r="3016">
      <c r="A3016" s="31" t="n"/>
      <c r="B3016" s="26" t="n"/>
      <c r="C3016" s="26" t="n"/>
      <c r="D3016" s="26" t="n"/>
      <c r="E3016" s="26" t="n"/>
      <c r="F3016" s="27" t="n"/>
      <c r="G3016" s="26" t="n"/>
      <c r="H3016" s="28">
        <f>IFERROR(IF(G3016="","",VLOOKUP(G3016,'Setup - Vehicles'!$A$5:$D$504,4,0)),"")</f>
        <v/>
      </c>
      <c r="I3016" s="32">
        <f>IFERROR(IF(E3016="","",VLOOKUP(E3016,'Setup - Mix Design'!$A$5:$I$504,9,0)),"")</f>
        <v/>
      </c>
      <c r="J3016" s="32">
        <f>IF(OR(F3016="",I3016=""),"",F3016*I3016)</f>
        <v/>
      </c>
      <c r="K3016" s="26" t="n"/>
    </row>
    <row r="3017">
      <c r="A3017" s="31" t="n"/>
      <c r="B3017" s="26" t="n"/>
      <c r="C3017" s="26" t="n"/>
      <c r="D3017" s="26" t="n"/>
      <c r="E3017" s="26" t="n"/>
      <c r="F3017" s="27" t="n"/>
      <c r="G3017" s="26" t="n"/>
      <c r="H3017" s="28">
        <f>IFERROR(IF(G3017="","",VLOOKUP(G3017,'Setup - Vehicles'!$A$5:$D$504,4,0)),"")</f>
        <v/>
      </c>
      <c r="I3017" s="32">
        <f>IFERROR(IF(E3017="","",VLOOKUP(E3017,'Setup - Mix Design'!$A$5:$I$504,9,0)),"")</f>
        <v/>
      </c>
      <c r="J3017" s="32">
        <f>IF(OR(F3017="",I3017=""),"",F3017*I3017)</f>
        <v/>
      </c>
      <c r="K3017" s="26" t="n"/>
    </row>
    <row r="3018">
      <c r="A3018" s="31" t="n"/>
      <c r="B3018" s="26" t="n"/>
      <c r="C3018" s="26" t="n"/>
      <c r="D3018" s="26" t="n"/>
      <c r="E3018" s="26" t="n"/>
      <c r="F3018" s="27" t="n"/>
      <c r="G3018" s="26" t="n"/>
      <c r="H3018" s="28">
        <f>IFERROR(IF(G3018="","",VLOOKUP(G3018,'Setup - Vehicles'!$A$5:$D$504,4,0)),"")</f>
        <v/>
      </c>
      <c r="I3018" s="32">
        <f>IFERROR(IF(E3018="","",VLOOKUP(E3018,'Setup - Mix Design'!$A$5:$I$504,9,0)),"")</f>
        <v/>
      </c>
      <c r="J3018" s="32">
        <f>IF(OR(F3018="",I3018=""),"",F3018*I3018)</f>
        <v/>
      </c>
      <c r="K3018" s="26" t="n"/>
    </row>
    <row r="3019">
      <c r="A3019" s="31" t="n"/>
      <c r="B3019" s="26" t="n"/>
      <c r="C3019" s="26" t="n"/>
      <c r="D3019" s="26" t="n"/>
      <c r="E3019" s="26" t="n"/>
      <c r="F3019" s="27" t="n"/>
      <c r="G3019" s="26" t="n"/>
      <c r="H3019" s="28">
        <f>IFERROR(IF(G3019="","",VLOOKUP(G3019,'Setup - Vehicles'!$A$5:$D$504,4,0)),"")</f>
        <v/>
      </c>
      <c r="I3019" s="32">
        <f>IFERROR(IF(E3019="","",VLOOKUP(E3019,'Setup - Mix Design'!$A$5:$I$504,9,0)),"")</f>
        <v/>
      </c>
      <c r="J3019" s="32">
        <f>IF(OR(F3019="",I3019=""),"",F3019*I3019)</f>
        <v/>
      </c>
      <c r="K3019" s="26" t="n"/>
    </row>
    <row r="3020">
      <c r="A3020" s="31" t="n"/>
      <c r="B3020" s="26" t="n"/>
      <c r="C3020" s="26" t="n"/>
      <c r="D3020" s="26" t="n"/>
      <c r="E3020" s="26" t="n"/>
      <c r="F3020" s="27" t="n"/>
      <c r="G3020" s="26" t="n"/>
      <c r="H3020" s="28">
        <f>IFERROR(IF(G3020="","",VLOOKUP(G3020,'Setup - Vehicles'!$A$5:$D$504,4,0)),"")</f>
        <v/>
      </c>
      <c r="I3020" s="32">
        <f>IFERROR(IF(E3020="","",VLOOKUP(E3020,'Setup - Mix Design'!$A$5:$I$504,9,0)),"")</f>
        <v/>
      </c>
      <c r="J3020" s="32">
        <f>IF(OR(F3020="",I3020=""),"",F3020*I3020)</f>
        <v/>
      </c>
      <c r="K3020" s="26" t="n"/>
    </row>
    <row r="3021">
      <c r="A3021" s="31" t="n"/>
      <c r="B3021" s="26" t="n"/>
      <c r="C3021" s="26" t="n"/>
      <c r="D3021" s="26" t="n"/>
      <c r="E3021" s="26" t="n"/>
      <c r="F3021" s="27" t="n"/>
      <c r="G3021" s="26" t="n"/>
      <c r="H3021" s="28">
        <f>IFERROR(IF(G3021="","",VLOOKUP(G3021,'Setup - Vehicles'!$A$5:$D$504,4,0)),"")</f>
        <v/>
      </c>
      <c r="I3021" s="32">
        <f>IFERROR(IF(E3021="","",VLOOKUP(E3021,'Setup - Mix Design'!$A$5:$I$504,9,0)),"")</f>
        <v/>
      </c>
      <c r="J3021" s="32">
        <f>IF(OR(F3021="",I3021=""),"",F3021*I3021)</f>
        <v/>
      </c>
      <c r="K3021" s="26" t="n"/>
    </row>
    <row r="3022">
      <c r="A3022" s="31" t="n"/>
      <c r="B3022" s="26" t="n"/>
      <c r="C3022" s="26" t="n"/>
      <c r="D3022" s="26" t="n"/>
      <c r="E3022" s="26" t="n"/>
      <c r="F3022" s="27" t="n"/>
      <c r="G3022" s="26" t="n"/>
      <c r="H3022" s="28">
        <f>IFERROR(IF(G3022="","",VLOOKUP(G3022,'Setup - Vehicles'!$A$5:$D$504,4,0)),"")</f>
        <v/>
      </c>
      <c r="I3022" s="32">
        <f>IFERROR(IF(E3022="","",VLOOKUP(E3022,'Setup - Mix Design'!$A$5:$I$504,9,0)),"")</f>
        <v/>
      </c>
      <c r="J3022" s="32">
        <f>IF(OR(F3022="",I3022=""),"",F3022*I3022)</f>
        <v/>
      </c>
      <c r="K3022" s="26" t="n"/>
    </row>
    <row r="3023">
      <c r="A3023" s="31" t="n"/>
      <c r="B3023" s="26" t="n"/>
      <c r="C3023" s="26" t="n"/>
      <c r="D3023" s="26" t="n"/>
      <c r="E3023" s="26" t="n"/>
      <c r="F3023" s="27" t="n"/>
      <c r="G3023" s="26" t="n"/>
      <c r="H3023" s="28">
        <f>IFERROR(IF(G3023="","",VLOOKUP(G3023,'Setup - Vehicles'!$A$5:$D$504,4,0)),"")</f>
        <v/>
      </c>
      <c r="I3023" s="32">
        <f>IFERROR(IF(E3023="","",VLOOKUP(E3023,'Setup - Mix Design'!$A$5:$I$504,9,0)),"")</f>
        <v/>
      </c>
      <c r="J3023" s="32">
        <f>IF(OR(F3023="",I3023=""),"",F3023*I3023)</f>
        <v/>
      </c>
      <c r="K3023" s="26" t="n"/>
    </row>
    <row r="3024">
      <c r="A3024" s="31" t="n"/>
      <c r="B3024" s="26" t="n"/>
      <c r="C3024" s="26" t="n"/>
      <c r="D3024" s="26" t="n"/>
      <c r="E3024" s="26" t="n"/>
      <c r="F3024" s="27" t="n"/>
      <c r="G3024" s="26" t="n"/>
      <c r="H3024" s="28">
        <f>IFERROR(IF(G3024="","",VLOOKUP(G3024,'Setup - Vehicles'!$A$5:$D$504,4,0)),"")</f>
        <v/>
      </c>
      <c r="I3024" s="32">
        <f>IFERROR(IF(E3024="","",VLOOKUP(E3024,'Setup - Mix Design'!$A$5:$I$504,9,0)),"")</f>
        <v/>
      </c>
      <c r="J3024" s="32">
        <f>IF(OR(F3024="",I3024=""),"",F3024*I3024)</f>
        <v/>
      </c>
      <c r="K3024" s="26" t="n"/>
    </row>
    <row r="3025">
      <c r="A3025" s="31" t="n"/>
      <c r="B3025" s="26" t="n"/>
      <c r="C3025" s="26" t="n"/>
      <c r="D3025" s="26" t="n"/>
      <c r="E3025" s="26" t="n"/>
      <c r="F3025" s="27" t="n"/>
      <c r="G3025" s="26" t="n"/>
      <c r="H3025" s="28">
        <f>IFERROR(IF(G3025="","",VLOOKUP(G3025,'Setup - Vehicles'!$A$5:$D$504,4,0)),"")</f>
        <v/>
      </c>
      <c r="I3025" s="32">
        <f>IFERROR(IF(E3025="","",VLOOKUP(E3025,'Setup - Mix Design'!$A$5:$I$504,9,0)),"")</f>
        <v/>
      </c>
      <c r="J3025" s="32">
        <f>IF(OR(F3025="",I3025=""),"",F3025*I3025)</f>
        <v/>
      </c>
      <c r="K3025" s="26" t="n"/>
    </row>
    <row r="3026">
      <c r="A3026" s="31" t="n"/>
      <c r="B3026" s="26" t="n"/>
      <c r="C3026" s="26" t="n"/>
      <c r="D3026" s="26" t="n"/>
      <c r="E3026" s="26" t="n"/>
      <c r="F3026" s="27" t="n"/>
      <c r="G3026" s="26" t="n"/>
      <c r="H3026" s="28">
        <f>IFERROR(IF(G3026="","",VLOOKUP(G3026,'Setup - Vehicles'!$A$5:$D$504,4,0)),"")</f>
        <v/>
      </c>
      <c r="I3026" s="32">
        <f>IFERROR(IF(E3026="","",VLOOKUP(E3026,'Setup - Mix Design'!$A$5:$I$504,9,0)),"")</f>
        <v/>
      </c>
      <c r="J3026" s="32">
        <f>IF(OR(F3026="",I3026=""),"",F3026*I3026)</f>
        <v/>
      </c>
      <c r="K3026" s="26" t="n"/>
    </row>
    <row r="3027">
      <c r="A3027" s="31" t="n"/>
      <c r="B3027" s="26" t="n"/>
      <c r="C3027" s="26" t="n"/>
      <c r="D3027" s="26" t="n"/>
      <c r="E3027" s="26" t="n"/>
      <c r="F3027" s="27" t="n"/>
      <c r="G3027" s="26" t="n"/>
      <c r="H3027" s="28">
        <f>IFERROR(IF(G3027="","",VLOOKUP(G3027,'Setup - Vehicles'!$A$5:$D$504,4,0)),"")</f>
        <v/>
      </c>
      <c r="I3027" s="32">
        <f>IFERROR(IF(E3027="","",VLOOKUP(E3027,'Setup - Mix Design'!$A$5:$I$504,9,0)),"")</f>
        <v/>
      </c>
      <c r="J3027" s="32">
        <f>IF(OR(F3027="",I3027=""),"",F3027*I3027)</f>
        <v/>
      </c>
      <c r="K3027" s="26" t="n"/>
    </row>
    <row r="3028">
      <c r="A3028" s="31" t="n"/>
      <c r="B3028" s="26" t="n"/>
      <c r="C3028" s="26" t="n"/>
      <c r="D3028" s="26" t="n"/>
      <c r="E3028" s="26" t="n"/>
      <c r="F3028" s="27" t="n"/>
      <c r="G3028" s="26" t="n"/>
      <c r="H3028" s="28">
        <f>IFERROR(IF(G3028="","",VLOOKUP(G3028,'Setup - Vehicles'!$A$5:$D$504,4,0)),"")</f>
        <v/>
      </c>
      <c r="I3028" s="32">
        <f>IFERROR(IF(E3028="","",VLOOKUP(E3028,'Setup - Mix Design'!$A$5:$I$504,9,0)),"")</f>
        <v/>
      </c>
      <c r="J3028" s="32">
        <f>IF(OR(F3028="",I3028=""),"",F3028*I3028)</f>
        <v/>
      </c>
      <c r="K3028" s="26" t="n"/>
    </row>
    <row r="3029">
      <c r="A3029" s="31" t="n"/>
      <c r="B3029" s="26" t="n"/>
      <c r="C3029" s="26" t="n"/>
      <c r="D3029" s="26" t="n"/>
      <c r="E3029" s="26" t="n"/>
      <c r="F3029" s="27" t="n"/>
      <c r="G3029" s="26" t="n"/>
      <c r="H3029" s="28">
        <f>IFERROR(IF(G3029="","",VLOOKUP(G3029,'Setup - Vehicles'!$A$5:$D$504,4,0)),"")</f>
        <v/>
      </c>
      <c r="I3029" s="32">
        <f>IFERROR(IF(E3029="","",VLOOKUP(E3029,'Setup - Mix Design'!$A$5:$I$504,9,0)),"")</f>
        <v/>
      </c>
      <c r="J3029" s="32">
        <f>IF(OR(F3029="",I3029=""),"",F3029*I3029)</f>
        <v/>
      </c>
      <c r="K3029" s="26" t="n"/>
    </row>
    <row r="3030">
      <c r="A3030" s="31" t="n"/>
      <c r="B3030" s="26" t="n"/>
      <c r="C3030" s="26" t="n"/>
      <c r="D3030" s="26" t="n"/>
      <c r="E3030" s="26" t="n"/>
      <c r="F3030" s="27" t="n"/>
      <c r="G3030" s="26" t="n"/>
      <c r="H3030" s="28">
        <f>IFERROR(IF(G3030="","",VLOOKUP(G3030,'Setup - Vehicles'!$A$5:$D$504,4,0)),"")</f>
        <v/>
      </c>
      <c r="I3030" s="32">
        <f>IFERROR(IF(E3030="","",VLOOKUP(E3030,'Setup - Mix Design'!$A$5:$I$504,9,0)),"")</f>
        <v/>
      </c>
      <c r="J3030" s="32">
        <f>IF(OR(F3030="",I3030=""),"",F3030*I3030)</f>
        <v/>
      </c>
      <c r="K3030" s="26" t="n"/>
    </row>
    <row r="3031">
      <c r="A3031" s="31" t="n"/>
      <c r="B3031" s="26" t="n"/>
      <c r="C3031" s="26" t="n"/>
      <c r="D3031" s="26" t="n"/>
      <c r="E3031" s="26" t="n"/>
      <c r="F3031" s="27" t="n"/>
      <c r="G3031" s="26" t="n"/>
      <c r="H3031" s="28">
        <f>IFERROR(IF(G3031="","",VLOOKUP(G3031,'Setup - Vehicles'!$A$5:$D$504,4,0)),"")</f>
        <v/>
      </c>
      <c r="I3031" s="32">
        <f>IFERROR(IF(E3031="","",VLOOKUP(E3031,'Setup - Mix Design'!$A$5:$I$504,9,0)),"")</f>
        <v/>
      </c>
      <c r="J3031" s="32">
        <f>IF(OR(F3031="",I3031=""),"",F3031*I3031)</f>
        <v/>
      </c>
      <c r="K3031" s="26" t="n"/>
    </row>
    <row r="3032">
      <c r="A3032" s="31" t="n"/>
      <c r="B3032" s="26" t="n"/>
      <c r="C3032" s="26" t="n"/>
      <c r="D3032" s="26" t="n"/>
      <c r="E3032" s="26" t="n"/>
      <c r="F3032" s="27" t="n"/>
      <c r="G3032" s="26" t="n"/>
      <c r="H3032" s="28">
        <f>IFERROR(IF(G3032="","",VLOOKUP(G3032,'Setup - Vehicles'!$A$5:$D$504,4,0)),"")</f>
        <v/>
      </c>
      <c r="I3032" s="32">
        <f>IFERROR(IF(E3032="","",VLOOKUP(E3032,'Setup - Mix Design'!$A$5:$I$504,9,0)),"")</f>
        <v/>
      </c>
      <c r="J3032" s="32">
        <f>IF(OR(F3032="",I3032=""),"",F3032*I3032)</f>
        <v/>
      </c>
      <c r="K3032" s="26" t="n"/>
    </row>
    <row r="3033">
      <c r="A3033" s="31" t="n"/>
      <c r="B3033" s="26" t="n"/>
      <c r="C3033" s="26" t="n"/>
      <c r="D3033" s="26" t="n"/>
      <c r="E3033" s="26" t="n"/>
      <c r="F3033" s="27" t="n"/>
      <c r="G3033" s="26" t="n"/>
      <c r="H3033" s="28">
        <f>IFERROR(IF(G3033="","",VLOOKUP(G3033,'Setup - Vehicles'!$A$5:$D$504,4,0)),"")</f>
        <v/>
      </c>
      <c r="I3033" s="32">
        <f>IFERROR(IF(E3033="","",VLOOKUP(E3033,'Setup - Mix Design'!$A$5:$I$504,9,0)),"")</f>
        <v/>
      </c>
      <c r="J3033" s="32">
        <f>IF(OR(F3033="",I3033=""),"",F3033*I3033)</f>
        <v/>
      </c>
      <c r="K3033" s="26" t="n"/>
    </row>
    <row r="3034">
      <c r="A3034" s="31" t="n"/>
      <c r="B3034" s="26" t="n"/>
      <c r="C3034" s="26" t="n"/>
      <c r="D3034" s="26" t="n"/>
      <c r="E3034" s="26" t="n"/>
      <c r="F3034" s="27" t="n"/>
      <c r="G3034" s="26" t="n"/>
      <c r="H3034" s="28">
        <f>IFERROR(IF(G3034="","",VLOOKUP(G3034,'Setup - Vehicles'!$A$5:$D$504,4,0)),"")</f>
        <v/>
      </c>
      <c r="I3034" s="32">
        <f>IFERROR(IF(E3034="","",VLOOKUP(E3034,'Setup - Mix Design'!$A$5:$I$504,9,0)),"")</f>
        <v/>
      </c>
      <c r="J3034" s="32">
        <f>IF(OR(F3034="",I3034=""),"",F3034*I3034)</f>
        <v/>
      </c>
      <c r="K3034" s="26" t="n"/>
    </row>
    <row r="3035">
      <c r="A3035" s="31" t="n"/>
      <c r="B3035" s="26" t="n"/>
      <c r="C3035" s="26" t="n"/>
      <c r="D3035" s="26" t="n"/>
      <c r="E3035" s="26" t="n"/>
      <c r="F3035" s="27" t="n"/>
      <c r="G3035" s="26" t="n"/>
      <c r="H3035" s="28">
        <f>IFERROR(IF(G3035="","",VLOOKUP(G3035,'Setup - Vehicles'!$A$5:$D$504,4,0)),"")</f>
        <v/>
      </c>
      <c r="I3035" s="32">
        <f>IFERROR(IF(E3035="","",VLOOKUP(E3035,'Setup - Mix Design'!$A$5:$I$504,9,0)),"")</f>
        <v/>
      </c>
      <c r="J3035" s="32">
        <f>IF(OR(F3035="",I3035=""),"",F3035*I3035)</f>
        <v/>
      </c>
      <c r="K3035" s="26" t="n"/>
    </row>
    <row r="3036">
      <c r="A3036" s="31" t="n"/>
      <c r="B3036" s="26" t="n"/>
      <c r="C3036" s="26" t="n"/>
      <c r="D3036" s="26" t="n"/>
      <c r="E3036" s="26" t="n"/>
      <c r="F3036" s="27" t="n"/>
      <c r="G3036" s="26" t="n"/>
      <c r="H3036" s="28">
        <f>IFERROR(IF(G3036="","",VLOOKUP(G3036,'Setup - Vehicles'!$A$5:$D$504,4,0)),"")</f>
        <v/>
      </c>
      <c r="I3036" s="32">
        <f>IFERROR(IF(E3036="","",VLOOKUP(E3036,'Setup - Mix Design'!$A$5:$I$504,9,0)),"")</f>
        <v/>
      </c>
      <c r="J3036" s="32">
        <f>IF(OR(F3036="",I3036=""),"",F3036*I3036)</f>
        <v/>
      </c>
      <c r="K3036" s="26" t="n"/>
    </row>
    <row r="3037">
      <c r="A3037" s="31" t="n"/>
      <c r="B3037" s="26" t="n"/>
      <c r="C3037" s="26" t="n"/>
      <c r="D3037" s="26" t="n"/>
      <c r="E3037" s="26" t="n"/>
      <c r="F3037" s="27" t="n"/>
      <c r="G3037" s="26" t="n"/>
      <c r="H3037" s="28">
        <f>IFERROR(IF(G3037="","",VLOOKUP(G3037,'Setup - Vehicles'!$A$5:$D$504,4,0)),"")</f>
        <v/>
      </c>
      <c r="I3037" s="32">
        <f>IFERROR(IF(E3037="","",VLOOKUP(E3037,'Setup - Mix Design'!$A$5:$I$504,9,0)),"")</f>
        <v/>
      </c>
      <c r="J3037" s="32">
        <f>IF(OR(F3037="",I3037=""),"",F3037*I3037)</f>
        <v/>
      </c>
      <c r="K3037" s="26" t="n"/>
    </row>
    <row r="3038">
      <c r="A3038" s="31" t="n"/>
      <c r="B3038" s="26" t="n"/>
      <c r="C3038" s="26" t="n"/>
      <c r="D3038" s="26" t="n"/>
      <c r="E3038" s="26" t="n"/>
      <c r="F3038" s="27" t="n"/>
      <c r="G3038" s="26" t="n"/>
      <c r="H3038" s="28">
        <f>IFERROR(IF(G3038="","",VLOOKUP(G3038,'Setup - Vehicles'!$A$5:$D$504,4,0)),"")</f>
        <v/>
      </c>
      <c r="I3038" s="32">
        <f>IFERROR(IF(E3038="","",VLOOKUP(E3038,'Setup - Mix Design'!$A$5:$I$504,9,0)),"")</f>
        <v/>
      </c>
      <c r="J3038" s="32">
        <f>IF(OR(F3038="",I3038=""),"",F3038*I3038)</f>
        <v/>
      </c>
      <c r="K3038" s="26" t="n"/>
    </row>
    <row r="3039">
      <c r="A3039" s="31" t="n"/>
      <c r="B3039" s="26" t="n"/>
      <c r="C3039" s="26" t="n"/>
      <c r="D3039" s="26" t="n"/>
      <c r="E3039" s="26" t="n"/>
      <c r="F3039" s="27" t="n"/>
      <c r="G3039" s="26" t="n"/>
      <c r="H3039" s="28">
        <f>IFERROR(IF(G3039="","",VLOOKUP(G3039,'Setup - Vehicles'!$A$5:$D$504,4,0)),"")</f>
        <v/>
      </c>
      <c r="I3039" s="32">
        <f>IFERROR(IF(E3039="","",VLOOKUP(E3039,'Setup - Mix Design'!$A$5:$I$504,9,0)),"")</f>
        <v/>
      </c>
      <c r="J3039" s="32">
        <f>IF(OR(F3039="",I3039=""),"",F3039*I3039)</f>
        <v/>
      </c>
      <c r="K3039" s="26" t="n"/>
    </row>
    <row r="3040">
      <c r="A3040" s="31" t="n"/>
      <c r="B3040" s="26" t="n"/>
      <c r="C3040" s="26" t="n"/>
      <c r="D3040" s="26" t="n"/>
      <c r="E3040" s="26" t="n"/>
      <c r="F3040" s="27" t="n"/>
      <c r="G3040" s="26" t="n"/>
      <c r="H3040" s="28">
        <f>IFERROR(IF(G3040="","",VLOOKUP(G3040,'Setup - Vehicles'!$A$5:$D$504,4,0)),"")</f>
        <v/>
      </c>
      <c r="I3040" s="32">
        <f>IFERROR(IF(E3040="","",VLOOKUP(E3040,'Setup - Mix Design'!$A$5:$I$504,9,0)),"")</f>
        <v/>
      </c>
      <c r="J3040" s="32">
        <f>IF(OR(F3040="",I3040=""),"",F3040*I3040)</f>
        <v/>
      </c>
      <c r="K3040" s="26" t="n"/>
    </row>
    <row r="3041">
      <c r="A3041" s="31" t="n"/>
      <c r="B3041" s="26" t="n"/>
      <c r="C3041" s="26" t="n"/>
      <c r="D3041" s="26" t="n"/>
      <c r="E3041" s="26" t="n"/>
      <c r="F3041" s="27" t="n"/>
      <c r="G3041" s="26" t="n"/>
      <c r="H3041" s="28">
        <f>IFERROR(IF(G3041="","",VLOOKUP(G3041,'Setup - Vehicles'!$A$5:$D$504,4,0)),"")</f>
        <v/>
      </c>
      <c r="I3041" s="32">
        <f>IFERROR(IF(E3041="","",VLOOKUP(E3041,'Setup - Mix Design'!$A$5:$I$504,9,0)),"")</f>
        <v/>
      </c>
      <c r="J3041" s="32">
        <f>IF(OR(F3041="",I3041=""),"",F3041*I3041)</f>
        <v/>
      </c>
      <c r="K3041" s="26" t="n"/>
    </row>
    <row r="3042">
      <c r="A3042" s="31" t="n"/>
      <c r="B3042" s="26" t="n"/>
      <c r="C3042" s="26" t="n"/>
      <c r="D3042" s="26" t="n"/>
      <c r="E3042" s="26" t="n"/>
      <c r="F3042" s="27" t="n"/>
      <c r="G3042" s="26" t="n"/>
      <c r="H3042" s="28">
        <f>IFERROR(IF(G3042="","",VLOOKUP(G3042,'Setup - Vehicles'!$A$5:$D$504,4,0)),"")</f>
        <v/>
      </c>
      <c r="I3042" s="32">
        <f>IFERROR(IF(E3042="","",VLOOKUP(E3042,'Setup - Mix Design'!$A$5:$I$504,9,0)),"")</f>
        <v/>
      </c>
      <c r="J3042" s="32">
        <f>IF(OR(F3042="",I3042=""),"",F3042*I3042)</f>
        <v/>
      </c>
      <c r="K3042" s="26" t="n"/>
    </row>
    <row r="3043">
      <c r="A3043" s="31" t="n"/>
      <c r="B3043" s="26" t="n"/>
      <c r="C3043" s="26" t="n"/>
      <c r="D3043" s="26" t="n"/>
      <c r="E3043" s="26" t="n"/>
      <c r="F3043" s="27" t="n"/>
      <c r="G3043" s="26" t="n"/>
      <c r="H3043" s="28">
        <f>IFERROR(IF(G3043="","",VLOOKUP(G3043,'Setup - Vehicles'!$A$5:$D$504,4,0)),"")</f>
        <v/>
      </c>
      <c r="I3043" s="32">
        <f>IFERROR(IF(E3043="","",VLOOKUP(E3043,'Setup - Mix Design'!$A$5:$I$504,9,0)),"")</f>
        <v/>
      </c>
      <c r="J3043" s="32">
        <f>IF(OR(F3043="",I3043=""),"",F3043*I3043)</f>
        <v/>
      </c>
      <c r="K3043" s="26" t="n"/>
    </row>
    <row r="3044">
      <c r="A3044" s="31" t="n"/>
      <c r="B3044" s="26" t="n"/>
      <c r="C3044" s="26" t="n"/>
      <c r="D3044" s="26" t="n"/>
      <c r="E3044" s="26" t="n"/>
      <c r="F3044" s="27" t="n"/>
      <c r="G3044" s="26" t="n"/>
      <c r="H3044" s="28">
        <f>IFERROR(IF(G3044="","",VLOOKUP(G3044,'Setup - Vehicles'!$A$5:$D$504,4,0)),"")</f>
        <v/>
      </c>
      <c r="I3044" s="32">
        <f>IFERROR(IF(E3044="","",VLOOKUP(E3044,'Setup - Mix Design'!$A$5:$I$504,9,0)),"")</f>
        <v/>
      </c>
      <c r="J3044" s="32">
        <f>IF(OR(F3044="",I3044=""),"",F3044*I3044)</f>
        <v/>
      </c>
      <c r="K3044" s="26" t="n"/>
    </row>
    <row r="3045">
      <c r="A3045" s="31" t="n"/>
      <c r="B3045" s="26" t="n"/>
      <c r="C3045" s="26" t="n"/>
      <c r="D3045" s="26" t="n"/>
      <c r="E3045" s="26" t="n"/>
      <c r="F3045" s="27" t="n"/>
      <c r="G3045" s="26" t="n"/>
      <c r="H3045" s="28">
        <f>IFERROR(IF(G3045="","",VLOOKUP(G3045,'Setup - Vehicles'!$A$5:$D$504,4,0)),"")</f>
        <v/>
      </c>
      <c r="I3045" s="32">
        <f>IFERROR(IF(E3045="","",VLOOKUP(E3045,'Setup - Mix Design'!$A$5:$I$504,9,0)),"")</f>
        <v/>
      </c>
      <c r="J3045" s="32">
        <f>IF(OR(F3045="",I3045=""),"",F3045*I3045)</f>
        <v/>
      </c>
      <c r="K3045" s="26" t="n"/>
    </row>
    <row r="3046">
      <c r="A3046" s="31" t="n"/>
      <c r="B3046" s="26" t="n"/>
      <c r="C3046" s="26" t="n"/>
      <c r="D3046" s="26" t="n"/>
      <c r="E3046" s="26" t="n"/>
      <c r="F3046" s="27" t="n"/>
      <c r="G3046" s="26" t="n"/>
      <c r="H3046" s="28">
        <f>IFERROR(IF(G3046="","",VLOOKUP(G3046,'Setup - Vehicles'!$A$5:$D$504,4,0)),"")</f>
        <v/>
      </c>
      <c r="I3046" s="32">
        <f>IFERROR(IF(E3046="","",VLOOKUP(E3046,'Setup - Mix Design'!$A$5:$I$504,9,0)),"")</f>
        <v/>
      </c>
      <c r="J3046" s="32">
        <f>IF(OR(F3046="",I3046=""),"",F3046*I3046)</f>
        <v/>
      </c>
      <c r="K3046" s="26" t="n"/>
    </row>
    <row r="3047">
      <c r="A3047" s="31" t="n"/>
      <c r="B3047" s="26" t="n"/>
      <c r="C3047" s="26" t="n"/>
      <c r="D3047" s="26" t="n"/>
      <c r="E3047" s="26" t="n"/>
      <c r="F3047" s="27" t="n"/>
      <c r="G3047" s="26" t="n"/>
      <c r="H3047" s="28">
        <f>IFERROR(IF(G3047="","",VLOOKUP(G3047,'Setup - Vehicles'!$A$5:$D$504,4,0)),"")</f>
        <v/>
      </c>
      <c r="I3047" s="32">
        <f>IFERROR(IF(E3047="","",VLOOKUP(E3047,'Setup - Mix Design'!$A$5:$I$504,9,0)),"")</f>
        <v/>
      </c>
      <c r="J3047" s="32">
        <f>IF(OR(F3047="",I3047=""),"",F3047*I3047)</f>
        <v/>
      </c>
      <c r="K3047" s="26" t="n"/>
    </row>
    <row r="3048">
      <c r="A3048" s="31" t="n"/>
      <c r="B3048" s="26" t="n"/>
      <c r="C3048" s="26" t="n"/>
      <c r="D3048" s="26" t="n"/>
      <c r="E3048" s="26" t="n"/>
      <c r="F3048" s="27" t="n"/>
      <c r="G3048" s="26" t="n"/>
      <c r="H3048" s="28">
        <f>IFERROR(IF(G3048="","",VLOOKUP(G3048,'Setup - Vehicles'!$A$5:$D$504,4,0)),"")</f>
        <v/>
      </c>
      <c r="I3048" s="32">
        <f>IFERROR(IF(E3048="","",VLOOKUP(E3048,'Setup - Mix Design'!$A$5:$I$504,9,0)),"")</f>
        <v/>
      </c>
      <c r="J3048" s="32">
        <f>IF(OR(F3048="",I3048=""),"",F3048*I3048)</f>
        <v/>
      </c>
      <c r="K3048" s="26" t="n"/>
    </row>
    <row r="3049">
      <c r="A3049" s="31" t="n"/>
      <c r="B3049" s="26" t="n"/>
      <c r="C3049" s="26" t="n"/>
      <c r="D3049" s="26" t="n"/>
      <c r="E3049" s="26" t="n"/>
      <c r="F3049" s="27" t="n"/>
      <c r="G3049" s="26" t="n"/>
      <c r="H3049" s="28">
        <f>IFERROR(IF(G3049="","",VLOOKUP(G3049,'Setup - Vehicles'!$A$5:$D$504,4,0)),"")</f>
        <v/>
      </c>
      <c r="I3049" s="32">
        <f>IFERROR(IF(E3049="","",VLOOKUP(E3049,'Setup - Mix Design'!$A$5:$I$504,9,0)),"")</f>
        <v/>
      </c>
      <c r="J3049" s="32">
        <f>IF(OR(F3049="",I3049=""),"",F3049*I3049)</f>
        <v/>
      </c>
      <c r="K3049" s="26" t="n"/>
    </row>
    <row r="3050">
      <c r="A3050" s="31" t="n"/>
      <c r="B3050" s="26" t="n"/>
      <c r="C3050" s="26" t="n"/>
      <c r="D3050" s="26" t="n"/>
      <c r="E3050" s="26" t="n"/>
      <c r="F3050" s="27" t="n"/>
      <c r="G3050" s="26" t="n"/>
      <c r="H3050" s="28">
        <f>IFERROR(IF(G3050="","",VLOOKUP(G3050,'Setup - Vehicles'!$A$5:$D$504,4,0)),"")</f>
        <v/>
      </c>
      <c r="I3050" s="32">
        <f>IFERROR(IF(E3050="","",VLOOKUP(E3050,'Setup - Mix Design'!$A$5:$I$504,9,0)),"")</f>
        <v/>
      </c>
      <c r="J3050" s="32">
        <f>IF(OR(F3050="",I3050=""),"",F3050*I3050)</f>
        <v/>
      </c>
      <c r="K3050" s="26" t="n"/>
    </row>
    <row r="3051">
      <c r="A3051" s="31" t="n"/>
      <c r="B3051" s="26" t="n"/>
      <c r="C3051" s="26" t="n"/>
      <c r="D3051" s="26" t="n"/>
      <c r="E3051" s="26" t="n"/>
      <c r="F3051" s="27" t="n"/>
      <c r="G3051" s="26" t="n"/>
      <c r="H3051" s="28">
        <f>IFERROR(IF(G3051="","",VLOOKUP(G3051,'Setup - Vehicles'!$A$5:$D$504,4,0)),"")</f>
        <v/>
      </c>
      <c r="I3051" s="32">
        <f>IFERROR(IF(E3051="","",VLOOKUP(E3051,'Setup - Mix Design'!$A$5:$I$504,9,0)),"")</f>
        <v/>
      </c>
      <c r="J3051" s="32">
        <f>IF(OR(F3051="",I3051=""),"",F3051*I3051)</f>
        <v/>
      </c>
      <c r="K3051" s="26" t="n"/>
    </row>
    <row r="3052">
      <c r="A3052" s="31" t="n"/>
      <c r="B3052" s="26" t="n"/>
      <c r="C3052" s="26" t="n"/>
      <c r="D3052" s="26" t="n"/>
      <c r="E3052" s="26" t="n"/>
      <c r="F3052" s="27" t="n"/>
      <c r="G3052" s="26" t="n"/>
      <c r="H3052" s="28">
        <f>IFERROR(IF(G3052="","",VLOOKUP(G3052,'Setup - Vehicles'!$A$5:$D$504,4,0)),"")</f>
        <v/>
      </c>
      <c r="I3052" s="32">
        <f>IFERROR(IF(E3052="","",VLOOKUP(E3052,'Setup - Mix Design'!$A$5:$I$504,9,0)),"")</f>
        <v/>
      </c>
      <c r="J3052" s="32">
        <f>IF(OR(F3052="",I3052=""),"",F3052*I3052)</f>
        <v/>
      </c>
      <c r="K3052" s="26" t="n"/>
    </row>
    <row r="3053">
      <c r="A3053" s="31" t="n"/>
      <c r="B3053" s="26" t="n"/>
      <c r="C3053" s="26" t="n"/>
      <c r="D3053" s="26" t="n"/>
      <c r="E3053" s="26" t="n"/>
      <c r="F3053" s="27" t="n"/>
      <c r="G3053" s="26" t="n"/>
      <c r="H3053" s="28">
        <f>IFERROR(IF(G3053="","",VLOOKUP(G3053,'Setup - Vehicles'!$A$5:$D$504,4,0)),"")</f>
        <v/>
      </c>
      <c r="I3053" s="32">
        <f>IFERROR(IF(E3053="","",VLOOKUP(E3053,'Setup - Mix Design'!$A$5:$I$504,9,0)),"")</f>
        <v/>
      </c>
      <c r="J3053" s="32">
        <f>IF(OR(F3053="",I3053=""),"",F3053*I3053)</f>
        <v/>
      </c>
      <c r="K3053" s="26" t="n"/>
    </row>
    <row r="3054">
      <c r="A3054" s="31" t="n"/>
      <c r="B3054" s="26" t="n"/>
      <c r="C3054" s="26" t="n"/>
      <c r="D3054" s="26" t="n"/>
      <c r="E3054" s="26" t="n"/>
      <c r="F3054" s="27" t="n"/>
      <c r="G3054" s="26" t="n"/>
      <c r="H3054" s="28">
        <f>IFERROR(IF(G3054="","",VLOOKUP(G3054,'Setup - Vehicles'!$A$5:$D$504,4,0)),"")</f>
        <v/>
      </c>
      <c r="I3054" s="32">
        <f>IFERROR(IF(E3054="","",VLOOKUP(E3054,'Setup - Mix Design'!$A$5:$I$504,9,0)),"")</f>
        <v/>
      </c>
      <c r="J3054" s="32">
        <f>IF(OR(F3054="",I3054=""),"",F3054*I3054)</f>
        <v/>
      </c>
      <c r="K3054" s="26" t="n"/>
    </row>
    <row r="3055">
      <c r="A3055" s="31" t="n"/>
      <c r="B3055" s="26" t="n"/>
      <c r="C3055" s="26" t="n"/>
      <c r="D3055" s="26" t="n"/>
      <c r="E3055" s="26" t="n"/>
      <c r="F3055" s="27" t="n"/>
      <c r="G3055" s="26" t="n"/>
      <c r="H3055" s="28">
        <f>IFERROR(IF(G3055="","",VLOOKUP(G3055,'Setup - Vehicles'!$A$5:$D$504,4,0)),"")</f>
        <v/>
      </c>
      <c r="I3055" s="32">
        <f>IFERROR(IF(E3055="","",VLOOKUP(E3055,'Setup - Mix Design'!$A$5:$I$504,9,0)),"")</f>
        <v/>
      </c>
      <c r="J3055" s="32">
        <f>IF(OR(F3055="",I3055=""),"",F3055*I3055)</f>
        <v/>
      </c>
      <c r="K3055" s="26" t="n"/>
    </row>
    <row r="3056">
      <c r="A3056" s="31" t="n"/>
      <c r="B3056" s="26" t="n"/>
      <c r="C3056" s="26" t="n"/>
      <c r="D3056" s="26" t="n"/>
      <c r="E3056" s="26" t="n"/>
      <c r="F3056" s="27" t="n"/>
      <c r="G3056" s="26" t="n"/>
      <c r="H3056" s="28">
        <f>IFERROR(IF(G3056="","",VLOOKUP(G3056,'Setup - Vehicles'!$A$5:$D$504,4,0)),"")</f>
        <v/>
      </c>
      <c r="I3056" s="32">
        <f>IFERROR(IF(E3056="","",VLOOKUP(E3056,'Setup - Mix Design'!$A$5:$I$504,9,0)),"")</f>
        <v/>
      </c>
      <c r="J3056" s="32">
        <f>IF(OR(F3056="",I3056=""),"",F3056*I3056)</f>
        <v/>
      </c>
      <c r="K3056" s="26" t="n"/>
    </row>
    <row r="3057">
      <c r="A3057" s="31" t="n"/>
      <c r="B3057" s="26" t="n"/>
      <c r="C3057" s="26" t="n"/>
      <c r="D3057" s="26" t="n"/>
      <c r="E3057" s="26" t="n"/>
      <c r="F3057" s="27" t="n"/>
      <c r="G3057" s="26" t="n"/>
      <c r="H3057" s="28">
        <f>IFERROR(IF(G3057="","",VLOOKUP(G3057,'Setup - Vehicles'!$A$5:$D$504,4,0)),"")</f>
        <v/>
      </c>
      <c r="I3057" s="32">
        <f>IFERROR(IF(E3057="","",VLOOKUP(E3057,'Setup - Mix Design'!$A$5:$I$504,9,0)),"")</f>
        <v/>
      </c>
      <c r="J3057" s="32">
        <f>IF(OR(F3057="",I3057=""),"",F3057*I3057)</f>
        <v/>
      </c>
      <c r="K3057" s="26" t="n"/>
    </row>
    <row r="3058">
      <c r="A3058" s="31" t="n"/>
      <c r="B3058" s="26" t="n"/>
      <c r="C3058" s="26" t="n"/>
      <c r="D3058" s="26" t="n"/>
      <c r="E3058" s="26" t="n"/>
      <c r="F3058" s="27" t="n"/>
      <c r="G3058" s="26" t="n"/>
      <c r="H3058" s="28">
        <f>IFERROR(IF(G3058="","",VLOOKUP(G3058,'Setup - Vehicles'!$A$5:$D$504,4,0)),"")</f>
        <v/>
      </c>
      <c r="I3058" s="32">
        <f>IFERROR(IF(E3058="","",VLOOKUP(E3058,'Setup - Mix Design'!$A$5:$I$504,9,0)),"")</f>
        <v/>
      </c>
      <c r="J3058" s="32">
        <f>IF(OR(F3058="",I3058=""),"",F3058*I3058)</f>
        <v/>
      </c>
      <c r="K3058" s="26" t="n"/>
    </row>
    <row r="3059">
      <c r="A3059" s="31" t="n"/>
      <c r="B3059" s="26" t="n"/>
      <c r="C3059" s="26" t="n"/>
      <c r="D3059" s="26" t="n"/>
      <c r="E3059" s="26" t="n"/>
      <c r="F3059" s="27" t="n"/>
      <c r="G3059" s="26" t="n"/>
      <c r="H3059" s="28">
        <f>IFERROR(IF(G3059="","",VLOOKUP(G3059,'Setup - Vehicles'!$A$5:$D$504,4,0)),"")</f>
        <v/>
      </c>
      <c r="I3059" s="32">
        <f>IFERROR(IF(E3059="","",VLOOKUP(E3059,'Setup - Mix Design'!$A$5:$I$504,9,0)),"")</f>
        <v/>
      </c>
      <c r="J3059" s="32">
        <f>IF(OR(F3059="",I3059=""),"",F3059*I3059)</f>
        <v/>
      </c>
      <c r="K3059" s="26" t="n"/>
    </row>
    <row r="3060">
      <c r="A3060" s="31" t="n"/>
      <c r="B3060" s="26" t="n"/>
      <c r="C3060" s="26" t="n"/>
      <c r="D3060" s="26" t="n"/>
      <c r="E3060" s="26" t="n"/>
      <c r="F3060" s="27" t="n"/>
      <c r="G3060" s="26" t="n"/>
      <c r="H3060" s="28">
        <f>IFERROR(IF(G3060="","",VLOOKUP(G3060,'Setup - Vehicles'!$A$5:$D$504,4,0)),"")</f>
        <v/>
      </c>
      <c r="I3060" s="32">
        <f>IFERROR(IF(E3060="","",VLOOKUP(E3060,'Setup - Mix Design'!$A$5:$I$504,9,0)),"")</f>
        <v/>
      </c>
      <c r="J3060" s="32">
        <f>IF(OR(F3060="",I3060=""),"",F3060*I3060)</f>
        <v/>
      </c>
      <c r="K3060" s="26" t="n"/>
    </row>
    <row r="3061">
      <c r="A3061" s="31" t="n"/>
      <c r="B3061" s="26" t="n"/>
      <c r="C3061" s="26" t="n"/>
      <c r="D3061" s="26" t="n"/>
      <c r="E3061" s="26" t="n"/>
      <c r="F3061" s="27" t="n"/>
      <c r="G3061" s="26" t="n"/>
      <c r="H3061" s="28">
        <f>IFERROR(IF(G3061="","",VLOOKUP(G3061,'Setup - Vehicles'!$A$5:$D$504,4,0)),"")</f>
        <v/>
      </c>
      <c r="I3061" s="32">
        <f>IFERROR(IF(E3061="","",VLOOKUP(E3061,'Setup - Mix Design'!$A$5:$I$504,9,0)),"")</f>
        <v/>
      </c>
      <c r="J3061" s="32">
        <f>IF(OR(F3061="",I3061=""),"",F3061*I3061)</f>
        <v/>
      </c>
      <c r="K3061" s="26" t="n"/>
    </row>
    <row r="3062">
      <c r="A3062" s="31" t="n"/>
      <c r="B3062" s="26" t="n"/>
      <c r="C3062" s="26" t="n"/>
      <c r="D3062" s="26" t="n"/>
      <c r="E3062" s="26" t="n"/>
      <c r="F3062" s="27" t="n"/>
      <c r="G3062" s="26" t="n"/>
      <c r="H3062" s="28">
        <f>IFERROR(IF(G3062="","",VLOOKUP(G3062,'Setup - Vehicles'!$A$5:$D$504,4,0)),"")</f>
        <v/>
      </c>
      <c r="I3062" s="32">
        <f>IFERROR(IF(E3062="","",VLOOKUP(E3062,'Setup - Mix Design'!$A$5:$I$504,9,0)),"")</f>
        <v/>
      </c>
      <c r="J3062" s="32">
        <f>IF(OR(F3062="",I3062=""),"",F3062*I3062)</f>
        <v/>
      </c>
      <c r="K3062" s="26" t="n"/>
    </row>
    <row r="3063">
      <c r="A3063" s="31" t="n"/>
      <c r="B3063" s="26" t="n"/>
      <c r="C3063" s="26" t="n"/>
      <c r="D3063" s="26" t="n"/>
      <c r="E3063" s="26" t="n"/>
      <c r="F3063" s="27" t="n"/>
      <c r="G3063" s="26" t="n"/>
      <c r="H3063" s="28">
        <f>IFERROR(IF(G3063="","",VLOOKUP(G3063,'Setup - Vehicles'!$A$5:$D$504,4,0)),"")</f>
        <v/>
      </c>
      <c r="I3063" s="32">
        <f>IFERROR(IF(E3063="","",VLOOKUP(E3063,'Setup - Mix Design'!$A$5:$I$504,9,0)),"")</f>
        <v/>
      </c>
      <c r="J3063" s="32">
        <f>IF(OR(F3063="",I3063=""),"",F3063*I3063)</f>
        <v/>
      </c>
      <c r="K3063" s="26" t="n"/>
    </row>
    <row r="3064">
      <c r="A3064" s="31" t="n"/>
      <c r="B3064" s="26" t="n"/>
      <c r="C3064" s="26" t="n"/>
      <c r="D3064" s="26" t="n"/>
      <c r="E3064" s="26" t="n"/>
      <c r="F3064" s="27" t="n"/>
      <c r="G3064" s="26" t="n"/>
      <c r="H3064" s="28">
        <f>IFERROR(IF(G3064="","",VLOOKUP(G3064,'Setup - Vehicles'!$A$5:$D$504,4,0)),"")</f>
        <v/>
      </c>
      <c r="I3064" s="32">
        <f>IFERROR(IF(E3064="","",VLOOKUP(E3064,'Setup - Mix Design'!$A$5:$I$504,9,0)),"")</f>
        <v/>
      </c>
      <c r="J3064" s="32">
        <f>IF(OR(F3064="",I3064=""),"",F3064*I3064)</f>
        <v/>
      </c>
      <c r="K3064" s="26" t="n"/>
    </row>
    <row r="3065">
      <c r="A3065" s="31" t="n"/>
      <c r="B3065" s="26" t="n"/>
      <c r="C3065" s="26" t="n"/>
      <c r="D3065" s="26" t="n"/>
      <c r="E3065" s="26" t="n"/>
      <c r="F3065" s="27" t="n"/>
      <c r="G3065" s="26" t="n"/>
      <c r="H3065" s="28">
        <f>IFERROR(IF(G3065="","",VLOOKUP(G3065,'Setup - Vehicles'!$A$5:$D$504,4,0)),"")</f>
        <v/>
      </c>
      <c r="I3065" s="32">
        <f>IFERROR(IF(E3065="","",VLOOKUP(E3065,'Setup - Mix Design'!$A$5:$I$504,9,0)),"")</f>
        <v/>
      </c>
      <c r="J3065" s="32">
        <f>IF(OR(F3065="",I3065=""),"",F3065*I3065)</f>
        <v/>
      </c>
      <c r="K3065" s="26" t="n"/>
    </row>
    <row r="3066">
      <c r="A3066" s="31" t="n"/>
      <c r="B3066" s="26" t="n"/>
      <c r="C3066" s="26" t="n"/>
      <c r="D3066" s="26" t="n"/>
      <c r="E3066" s="26" t="n"/>
      <c r="F3066" s="27" t="n"/>
      <c r="G3066" s="26" t="n"/>
      <c r="H3066" s="28">
        <f>IFERROR(IF(G3066="","",VLOOKUP(G3066,'Setup - Vehicles'!$A$5:$D$504,4,0)),"")</f>
        <v/>
      </c>
      <c r="I3066" s="32">
        <f>IFERROR(IF(E3066="","",VLOOKUP(E3066,'Setup - Mix Design'!$A$5:$I$504,9,0)),"")</f>
        <v/>
      </c>
      <c r="J3066" s="32">
        <f>IF(OR(F3066="",I3066=""),"",F3066*I3066)</f>
        <v/>
      </c>
      <c r="K3066" s="26" t="n"/>
    </row>
    <row r="3067">
      <c r="A3067" s="31" t="n"/>
      <c r="B3067" s="26" t="n"/>
      <c r="C3067" s="26" t="n"/>
      <c r="D3067" s="26" t="n"/>
      <c r="E3067" s="26" t="n"/>
      <c r="F3067" s="27" t="n"/>
      <c r="G3067" s="26" t="n"/>
      <c r="H3067" s="28">
        <f>IFERROR(IF(G3067="","",VLOOKUP(G3067,'Setup - Vehicles'!$A$5:$D$504,4,0)),"")</f>
        <v/>
      </c>
      <c r="I3067" s="32">
        <f>IFERROR(IF(E3067="","",VLOOKUP(E3067,'Setup - Mix Design'!$A$5:$I$504,9,0)),"")</f>
        <v/>
      </c>
      <c r="J3067" s="32">
        <f>IF(OR(F3067="",I3067=""),"",F3067*I3067)</f>
        <v/>
      </c>
      <c r="K3067" s="26" t="n"/>
    </row>
    <row r="3068">
      <c r="A3068" s="31" t="n"/>
      <c r="B3068" s="26" t="n"/>
      <c r="C3068" s="26" t="n"/>
      <c r="D3068" s="26" t="n"/>
      <c r="E3068" s="26" t="n"/>
      <c r="F3068" s="27" t="n"/>
      <c r="G3068" s="26" t="n"/>
      <c r="H3068" s="28">
        <f>IFERROR(IF(G3068="","",VLOOKUP(G3068,'Setup - Vehicles'!$A$5:$D$504,4,0)),"")</f>
        <v/>
      </c>
      <c r="I3068" s="32">
        <f>IFERROR(IF(E3068="","",VLOOKUP(E3068,'Setup - Mix Design'!$A$5:$I$504,9,0)),"")</f>
        <v/>
      </c>
      <c r="J3068" s="32">
        <f>IF(OR(F3068="",I3068=""),"",F3068*I3068)</f>
        <v/>
      </c>
      <c r="K3068" s="26" t="n"/>
    </row>
    <row r="3069">
      <c r="A3069" s="31" t="n"/>
      <c r="B3069" s="26" t="n"/>
      <c r="C3069" s="26" t="n"/>
      <c r="D3069" s="26" t="n"/>
      <c r="E3069" s="26" t="n"/>
      <c r="F3069" s="27" t="n"/>
      <c r="G3069" s="26" t="n"/>
      <c r="H3069" s="28">
        <f>IFERROR(IF(G3069="","",VLOOKUP(G3069,'Setup - Vehicles'!$A$5:$D$504,4,0)),"")</f>
        <v/>
      </c>
      <c r="I3069" s="32">
        <f>IFERROR(IF(E3069="","",VLOOKUP(E3069,'Setup - Mix Design'!$A$5:$I$504,9,0)),"")</f>
        <v/>
      </c>
      <c r="J3069" s="32">
        <f>IF(OR(F3069="",I3069=""),"",F3069*I3069)</f>
        <v/>
      </c>
      <c r="K3069" s="26" t="n"/>
    </row>
    <row r="3070">
      <c r="A3070" s="31" t="n"/>
      <c r="B3070" s="26" t="n"/>
      <c r="C3070" s="26" t="n"/>
      <c r="D3070" s="26" t="n"/>
      <c r="E3070" s="26" t="n"/>
      <c r="F3070" s="27" t="n"/>
      <c r="G3070" s="26" t="n"/>
      <c r="H3070" s="28">
        <f>IFERROR(IF(G3070="","",VLOOKUP(G3070,'Setup - Vehicles'!$A$5:$D$504,4,0)),"")</f>
        <v/>
      </c>
      <c r="I3070" s="32">
        <f>IFERROR(IF(E3070="","",VLOOKUP(E3070,'Setup - Mix Design'!$A$5:$I$504,9,0)),"")</f>
        <v/>
      </c>
      <c r="J3070" s="32">
        <f>IF(OR(F3070="",I3070=""),"",F3070*I3070)</f>
        <v/>
      </c>
      <c r="K3070" s="26" t="n"/>
    </row>
    <row r="3071">
      <c r="A3071" s="31" t="n"/>
      <c r="B3071" s="26" t="n"/>
      <c r="C3071" s="26" t="n"/>
      <c r="D3071" s="26" t="n"/>
      <c r="E3071" s="26" t="n"/>
      <c r="F3071" s="27" t="n"/>
      <c r="G3071" s="26" t="n"/>
      <c r="H3071" s="28">
        <f>IFERROR(IF(G3071="","",VLOOKUP(G3071,'Setup - Vehicles'!$A$5:$D$504,4,0)),"")</f>
        <v/>
      </c>
      <c r="I3071" s="32">
        <f>IFERROR(IF(E3071="","",VLOOKUP(E3071,'Setup - Mix Design'!$A$5:$I$504,9,0)),"")</f>
        <v/>
      </c>
      <c r="J3071" s="32">
        <f>IF(OR(F3071="",I3071=""),"",F3071*I3071)</f>
        <v/>
      </c>
      <c r="K3071" s="26" t="n"/>
    </row>
    <row r="3072">
      <c r="A3072" s="31" t="n"/>
      <c r="B3072" s="26" t="n"/>
      <c r="C3072" s="26" t="n"/>
      <c r="D3072" s="26" t="n"/>
      <c r="E3072" s="26" t="n"/>
      <c r="F3072" s="27" t="n"/>
      <c r="G3072" s="26" t="n"/>
      <c r="H3072" s="28">
        <f>IFERROR(IF(G3072="","",VLOOKUP(G3072,'Setup - Vehicles'!$A$5:$D$504,4,0)),"")</f>
        <v/>
      </c>
      <c r="I3072" s="32">
        <f>IFERROR(IF(E3072="","",VLOOKUP(E3072,'Setup - Mix Design'!$A$5:$I$504,9,0)),"")</f>
        <v/>
      </c>
      <c r="J3072" s="32">
        <f>IF(OR(F3072="",I3072=""),"",F3072*I3072)</f>
        <v/>
      </c>
      <c r="K3072" s="26" t="n"/>
    </row>
    <row r="3073">
      <c r="A3073" s="31" t="n"/>
      <c r="B3073" s="26" t="n"/>
      <c r="C3073" s="26" t="n"/>
      <c r="D3073" s="26" t="n"/>
      <c r="E3073" s="26" t="n"/>
      <c r="F3073" s="27" t="n"/>
      <c r="G3073" s="26" t="n"/>
      <c r="H3073" s="28">
        <f>IFERROR(IF(G3073="","",VLOOKUP(G3073,'Setup - Vehicles'!$A$5:$D$504,4,0)),"")</f>
        <v/>
      </c>
      <c r="I3073" s="32">
        <f>IFERROR(IF(E3073="","",VLOOKUP(E3073,'Setup - Mix Design'!$A$5:$I$504,9,0)),"")</f>
        <v/>
      </c>
      <c r="J3073" s="32">
        <f>IF(OR(F3073="",I3073=""),"",F3073*I3073)</f>
        <v/>
      </c>
      <c r="K3073" s="26" t="n"/>
    </row>
    <row r="3074">
      <c r="A3074" s="31" t="n"/>
      <c r="B3074" s="26" t="n"/>
      <c r="C3074" s="26" t="n"/>
      <c r="D3074" s="26" t="n"/>
      <c r="E3074" s="26" t="n"/>
      <c r="F3074" s="27" t="n"/>
      <c r="G3074" s="26" t="n"/>
      <c r="H3074" s="28">
        <f>IFERROR(IF(G3074="","",VLOOKUP(G3074,'Setup - Vehicles'!$A$5:$D$504,4,0)),"")</f>
        <v/>
      </c>
      <c r="I3074" s="32">
        <f>IFERROR(IF(E3074="","",VLOOKUP(E3074,'Setup - Mix Design'!$A$5:$I$504,9,0)),"")</f>
        <v/>
      </c>
      <c r="J3074" s="32">
        <f>IF(OR(F3074="",I3074=""),"",F3074*I3074)</f>
        <v/>
      </c>
      <c r="K3074" s="26" t="n"/>
    </row>
    <row r="3075">
      <c r="A3075" s="31" t="n"/>
      <c r="B3075" s="26" t="n"/>
      <c r="C3075" s="26" t="n"/>
      <c r="D3075" s="26" t="n"/>
      <c r="E3075" s="26" t="n"/>
      <c r="F3075" s="27" t="n"/>
      <c r="G3075" s="26" t="n"/>
      <c r="H3075" s="28">
        <f>IFERROR(IF(G3075="","",VLOOKUP(G3075,'Setup - Vehicles'!$A$5:$D$504,4,0)),"")</f>
        <v/>
      </c>
      <c r="I3075" s="32">
        <f>IFERROR(IF(E3075="","",VLOOKUP(E3075,'Setup - Mix Design'!$A$5:$I$504,9,0)),"")</f>
        <v/>
      </c>
      <c r="J3075" s="32">
        <f>IF(OR(F3075="",I3075=""),"",F3075*I3075)</f>
        <v/>
      </c>
      <c r="K3075" s="26" t="n"/>
    </row>
    <row r="3076">
      <c r="A3076" s="31" t="n"/>
      <c r="B3076" s="26" t="n"/>
      <c r="C3076" s="26" t="n"/>
      <c r="D3076" s="26" t="n"/>
      <c r="E3076" s="26" t="n"/>
      <c r="F3076" s="27" t="n"/>
      <c r="G3076" s="26" t="n"/>
      <c r="H3076" s="28">
        <f>IFERROR(IF(G3076="","",VLOOKUP(G3076,'Setup - Vehicles'!$A$5:$D$504,4,0)),"")</f>
        <v/>
      </c>
      <c r="I3076" s="32">
        <f>IFERROR(IF(E3076="","",VLOOKUP(E3076,'Setup - Mix Design'!$A$5:$I$504,9,0)),"")</f>
        <v/>
      </c>
      <c r="J3076" s="32">
        <f>IF(OR(F3076="",I3076=""),"",F3076*I3076)</f>
        <v/>
      </c>
      <c r="K3076" s="26" t="n"/>
    </row>
    <row r="3077">
      <c r="A3077" s="31" t="n"/>
      <c r="B3077" s="26" t="n"/>
      <c r="C3077" s="26" t="n"/>
      <c r="D3077" s="26" t="n"/>
      <c r="E3077" s="26" t="n"/>
      <c r="F3077" s="27" t="n"/>
      <c r="G3077" s="26" t="n"/>
      <c r="H3077" s="28">
        <f>IFERROR(IF(G3077="","",VLOOKUP(G3077,'Setup - Vehicles'!$A$5:$D$504,4,0)),"")</f>
        <v/>
      </c>
      <c r="I3077" s="32">
        <f>IFERROR(IF(E3077="","",VLOOKUP(E3077,'Setup - Mix Design'!$A$5:$I$504,9,0)),"")</f>
        <v/>
      </c>
      <c r="J3077" s="32">
        <f>IF(OR(F3077="",I3077=""),"",F3077*I3077)</f>
        <v/>
      </c>
      <c r="K3077" s="26" t="n"/>
    </row>
    <row r="3078">
      <c r="A3078" s="31" t="n"/>
      <c r="B3078" s="26" t="n"/>
      <c r="C3078" s="26" t="n"/>
      <c r="D3078" s="26" t="n"/>
      <c r="E3078" s="26" t="n"/>
      <c r="F3078" s="27" t="n"/>
      <c r="G3078" s="26" t="n"/>
      <c r="H3078" s="28">
        <f>IFERROR(IF(G3078="","",VLOOKUP(G3078,'Setup - Vehicles'!$A$5:$D$504,4,0)),"")</f>
        <v/>
      </c>
      <c r="I3078" s="32">
        <f>IFERROR(IF(E3078="","",VLOOKUP(E3078,'Setup - Mix Design'!$A$5:$I$504,9,0)),"")</f>
        <v/>
      </c>
      <c r="J3078" s="32">
        <f>IF(OR(F3078="",I3078=""),"",F3078*I3078)</f>
        <v/>
      </c>
      <c r="K3078" s="26" t="n"/>
    </row>
    <row r="3079">
      <c r="A3079" s="31" t="n"/>
      <c r="B3079" s="26" t="n"/>
      <c r="C3079" s="26" t="n"/>
      <c r="D3079" s="26" t="n"/>
      <c r="E3079" s="26" t="n"/>
      <c r="F3079" s="27" t="n"/>
      <c r="G3079" s="26" t="n"/>
      <c r="H3079" s="28">
        <f>IFERROR(IF(G3079="","",VLOOKUP(G3079,'Setup - Vehicles'!$A$5:$D$504,4,0)),"")</f>
        <v/>
      </c>
      <c r="I3079" s="32">
        <f>IFERROR(IF(E3079="","",VLOOKUP(E3079,'Setup - Mix Design'!$A$5:$I$504,9,0)),"")</f>
        <v/>
      </c>
      <c r="J3079" s="32">
        <f>IF(OR(F3079="",I3079=""),"",F3079*I3079)</f>
        <v/>
      </c>
      <c r="K3079" s="26" t="n"/>
    </row>
    <row r="3080">
      <c r="A3080" s="31" t="n"/>
      <c r="B3080" s="26" t="n"/>
      <c r="C3080" s="26" t="n"/>
      <c r="D3080" s="26" t="n"/>
      <c r="E3080" s="26" t="n"/>
      <c r="F3080" s="27" t="n"/>
      <c r="G3080" s="26" t="n"/>
      <c r="H3080" s="28">
        <f>IFERROR(IF(G3080="","",VLOOKUP(G3080,'Setup - Vehicles'!$A$5:$D$504,4,0)),"")</f>
        <v/>
      </c>
      <c r="I3080" s="32">
        <f>IFERROR(IF(E3080="","",VLOOKUP(E3080,'Setup - Mix Design'!$A$5:$I$504,9,0)),"")</f>
        <v/>
      </c>
      <c r="J3080" s="32">
        <f>IF(OR(F3080="",I3080=""),"",F3080*I3080)</f>
        <v/>
      </c>
      <c r="K3080" s="26" t="n"/>
    </row>
    <row r="3081">
      <c r="A3081" s="31" t="n"/>
      <c r="B3081" s="26" t="n"/>
      <c r="C3081" s="26" t="n"/>
      <c r="D3081" s="26" t="n"/>
      <c r="E3081" s="26" t="n"/>
      <c r="F3081" s="27" t="n"/>
      <c r="G3081" s="26" t="n"/>
      <c r="H3081" s="28">
        <f>IFERROR(IF(G3081="","",VLOOKUP(G3081,'Setup - Vehicles'!$A$5:$D$504,4,0)),"")</f>
        <v/>
      </c>
      <c r="I3081" s="32">
        <f>IFERROR(IF(E3081="","",VLOOKUP(E3081,'Setup - Mix Design'!$A$5:$I$504,9,0)),"")</f>
        <v/>
      </c>
      <c r="J3081" s="32">
        <f>IF(OR(F3081="",I3081=""),"",F3081*I3081)</f>
        <v/>
      </c>
      <c r="K3081" s="26" t="n"/>
    </row>
    <row r="3082">
      <c r="A3082" s="31" t="n"/>
      <c r="B3082" s="26" t="n"/>
      <c r="C3082" s="26" t="n"/>
      <c r="D3082" s="26" t="n"/>
      <c r="E3082" s="26" t="n"/>
      <c r="F3082" s="27" t="n"/>
      <c r="G3082" s="26" t="n"/>
      <c r="H3082" s="28">
        <f>IFERROR(IF(G3082="","",VLOOKUP(G3082,'Setup - Vehicles'!$A$5:$D$504,4,0)),"")</f>
        <v/>
      </c>
      <c r="I3082" s="32">
        <f>IFERROR(IF(E3082="","",VLOOKUP(E3082,'Setup - Mix Design'!$A$5:$I$504,9,0)),"")</f>
        <v/>
      </c>
      <c r="J3082" s="32">
        <f>IF(OR(F3082="",I3082=""),"",F3082*I3082)</f>
        <v/>
      </c>
      <c r="K3082" s="26" t="n"/>
    </row>
    <row r="3083">
      <c r="A3083" s="31" t="n"/>
      <c r="B3083" s="26" t="n"/>
      <c r="C3083" s="26" t="n"/>
      <c r="D3083" s="26" t="n"/>
      <c r="E3083" s="26" t="n"/>
      <c r="F3083" s="27" t="n"/>
      <c r="G3083" s="26" t="n"/>
      <c r="H3083" s="28">
        <f>IFERROR(IF(G3083="","",VLOOKUP(G3083,'Setup - Vehicles'!$A$5:$D$504,4,0)),"")</f>
        <v/>
      </c>
      <c r="I3083" s="32">
        <f>IFERROR(IF(E3083="","",VLOOKUP(E3083,'Setup - Mix Design'!$A$5:$I$504,9,0)),"")</f>
        <v/>
      </c>
      <c r="J3083" s="32">
        <f>IF(OR(F3083="",I3083=""),"",F3083*I3083)</f>
        <v/>
      </c>
      <c r="K3083" s="26" t="n"/>
    </row>
    <row r="3084">
      <c r="A3084" s="31" t="n"/>
      <c r="B3084" s="26" t="n"/>
      <c r="C3084" s="26" t="n"/>
      <c r="D3084" s="26" t="n"/>
      <c r="E3084" s="26" t="n"/>
      <c r="F3084" s="27" t="n"/>
      <c r="G3084" s="26" t="n"/>
      <c r="H3084" s="28">
        <f>IFERROR(IF(G3084="","",VLOOKUP(G3084,'Setup - Vehicles'!$A$5:$D$504,4,0)),"")</f>
        <v/>
      </c>
      <c r="I3084" s="32">
        <f>IFERROR(IF(E3084="","",VLOOKUP(E3084,'Setup - Mix Design'!$A$5:$I$504,9,0)),"")</f>
        <v/>
      </c>
      <c r="J3084" s="32">
        <f>IF(OR(F3084="",I3084=""),"",F3084*I3084)</f>
        <v/>
      </c>
      <c r="K3084" s="26" t="n"/>
    </row>
    <row r="3085">
      <c r="A3085" s="31" t="n"/>
      <c r="B3085" s="26" t="n"/>
      <c r="C3085" s="26" t="n"/>
      <c r="D3085" s="26" t="n"/>
      <c r="E3085" s="26" t="n"/>
      <c r="F3085" s="27" t="n"/>
      <c r="G3085" s="26" t="n"/>
      <c r="H3085" s="28">
        <f>IFERROR(IF(G3085="","",VLOOKUP(G3085,'Setup - Vehicles'!$A$5:$D$504,4,0)),"")</f>
        <v/>
      </c>
      <c r="I3085" s="32">
        <f>IFERROR(IF(E3085="","",VLOOKUP(E3085,'Setup - Mix Design'!$A$5:$I$504,9,0)),"")</f>
        <v/>
      </c>
      <c r="J3085" s="32">
        <f>IF(OR(F3085="",I3085=""),"",F3085*I3085)</f>
        <v/>
      </c>
      <c r="K3085" s="26" t="n"/>
    </row>
    <row r="3086">
      <c r="A3086" s="31" t="n"/>
      <c r="B3086" s="26" t="n"/>
      <c r="C3086" s="26" t="n"/>
      <c r="D3086" s="26" t="n"/>
      <c r="E3086" s="26" t="n"/>
      <c r="F3086" s="27" t="n"/>
      <c r="G3086" s="26" t="n"/>
      <c r="H3086" s="28">
        <f>IFERROR(IF(G3086="","",VLOOKUP(G3086,'Setup - Vehicles'!$A$5:$D$504,4,0)),"")</f>
        <v/>
      </c>
      <c r="I3086" s="32">
        <f>IFERROR(IF(E3086="","",VLOOKUP(E3086,'Setup - Mix Design'!$A$5:$I$504,9,0)),"")</f>
        <v/>
      </c>
      <c r="J3086" s="32">
        <f>IF(OR(F3086="",I3086=""),"",F3086*I3086)</f>
        <v/>
      </c>
      <c r="K3086" s="26" t="n"/>
    </row>
    <row r="3087">
      <c r="A3087" s="31" t="n"/>
      <c r="B3087" s="26" t="n"/>
      <c r="C3087" s="26" t="n"/>
      <c r="D3087" s="26" t="n"/>
      <c r="E3087" s="26" t="n"/>
      <c r="F3087" s="27" t="n"/>
      <c r="G3087" s="26" t="n"/>
      <c r="H3087" s="28">
        <f>IFERROR(IF(G3087="","",VLOOKUP(G3087,'Setup - Vehicles'!$A$5:$D$504,4,0)),"")</f>
        <v/>
      </c>
      <c r="I3087" s="32">
        <f>IFERROR(IF(E3087="","",VLOOKUP(E3087,'Setup - Mix Design'!$A$5:$I$504,9,0)),"")</f>
        <v/>
      </c>
      <c r="J3087" s="32">
        <f>IF(OR(F3087="",I3087=""),"",F3087*I3087)</f>
        <v/>
      </c>
      <c r="K3087" s="26" t="n"/>
    </row>
    <row r="3088">
      <c r="A3088" s="31" t="n"/>
      <c r="B3088" s="26" t="n"/>
      <c r="C3088" s="26" t="n"/>
      <c r="D3088" s="26" t="n"/>
      <c r="E3088" s="26" t="n"/>
      <c r="F3088" s="27" t="n"/>
      <c r="G3088" s="26" t="n"/>
      <c r="H3088" s="28">
        <f>IFERROR(IF(G3088="","",VLOOKUP(G3088,'Setup - Vehicles'!$A$5:$D$504,4,0)),"")</f>
        <v/>
      </c>
      <c r="I3088" s="32">
        <f>IFERROR(IF(E3088="","",VLOOKUP(E3088,'Setup - Mix Design'!$A$5:$I$504,9,0)),"")</f>
        <v/>
      </c>
      <c r="J3088" s="32">
        <f>IF(OR(F3088="",I3088=""),"",F3088*I3088)</f>
        <v/>
      </c>
      <c r="K3088" s="26" t="n"/>
    </row>
    <row r="3089">
      <c r="A3089" s="31" t="n"/>
      <c r="B3089" s="26" t="n"/>
      <c r="C3089" s="26" t="n"/>
      <c r="D3089" s="26" t="n"/>
      <c r="E3089" s="26" t="n"/>
      <c r="F3089" s="27" t="n"/>
      <c r="G3089" s="26" t="n"/>
      <c r="H3089" s="28">
        <f>IFERROR(IF(G3089="","",VLOOKUP(G3089,'Setup - Vehicles'!$A$5:$D$504,4,0)),"")</f>
        <v/>
      </c>
      <c r="I3089" s="32">
        <f>IFERROR(IF(E3089="","",VLOOKUP(E3089,'Setup - Mix Design'!$A$5:$I$504,9,0)),"")</f>
        <v/>
      </c>
      <c r="J3089" s="32">
        <f>IF(OR(F3089="",I3089=""),"",F3089*I3089)</f>
        <v/>
      </c>
      <c r="K3089" s="26" t="n"/>
    </row>
    <row r="3090">
      <c r="A3090" s="31" t="n"/>
      <c r="B3090" s="26" t="n"/>
      <c r="C3090" s="26" t="n"/>
      <c r="D3090" s="26" t="n"/>
      <c r="E3090" s="26" t="n"/>
      <c r="F3090" s="27" t="n"/>
      <c r="G3090" s="26" t="n"/>
      <c r="H3090" s="28">
        <f>IFERROR(IF(G3090="","",VLOOKUP(G3090,'Setup - Vehicles'!$A$5:$D$504,4,0)),"")</f>
        <v/>
      </c>
      <c r="I3090" s="32">
        <f>IFERROR(IF(E3090="","",VLOOKUP(E3090,'Setup - Mix Design'!$A$5:$I$504,9,0)),"")</f>
        <v/>
      </c>
      <c r="J3090" s="32">
        <f>IF(OR(F3090="",I3090=""),"",F3090*I3090)</f>
        <v/>
      </c>
      <c r="K3090" s="26" t="n"/>
    </row>
    <row r="3091">
      <c r="A3091" s="31" t="n"/>
      <c r="B3091" s="26" t="n"/>
      <c r="C3091" s="26" t="n"/>
      <c r="D3091" s="26" t="n"/>
      <c r="E3091" s="26" t="n"/>
      <c r="F3091" s="27" t="n"/>
      <c r="G3091" s="26" t="n"/>
      <c r="H3091" s="28">
        <f>IFERROR(IF(G3091="","",VLOOKUP(G3091,'Setup - Vehicles'!$A$5:$D$504,4,0)),"")</f>
        <v/>
      </c>
      <c r="I3091" s="32">
        <f>IFERROR(IF(E3091="","",VLOOKUP(E3091,'Setup - Mix Design'!$A$5:$I$504,9,0)),"")</f>
        <v/>
      </c>
      <c r="J3091" s="32">
        <f>IF(OR(F3091="",I3091=""),"",F3091*I3091)</f>
        <v/>
      </c>
      <c r="K3091" s="26" t="n"/>
    </row>
    <row r="3092">
      <c r="A3092" s="31" t="n"/>
      <c r="B3092" s="26" t="n"/>
      <c r="C3092" s="26" t="n"/>
      <c r="D3092" s="26" t="n"/>
      <c r="E3092" s="26" t="n"/>
      <c r="F3092" s="27" t="n"/>
      <c r="G3092" s="26" t="n"/>
      <c r="H3092" s="28">
        <f>IFERROR(IF(G3092="","",VLOOKUP(G3092,'Setup - Vehicles'!$A$5:$D$504,4,0)),"")</f>
        <v/>
      </c>
      <c r="I3092" s="32">
        <f>IFERROR(IF(E3092="","",VLOOKUP(E3092,'Setup - Mix Design'!$A$5:$I$504,9,0)),"")</f>
        <v/>
      </c>
      <c r="J3092" s="32">
        <f>IF(OR(F3092="",I3092=""),"",F3092*I3092)</f>
        <v/>
      </c>
      <c r="K3092" s="26" t="n"/>
    </row>
    <row r="3093">
      <c r="A3093" s="31" t="n"/>
      <c r="B3093" s="26" t="n"/>
      <c r="C3093" s="26" t="n"/>
      <c r="D3093" s="26" t="n"/>
      <c r="E3093" s="26" t="n"/>
      <c r="F3093" s="27" t="n"/>
      <c r="G3093" s="26" t="n"/>
      <c r="H3093" s="28">
        <f>IFERROR(IF(G3093="","",VLOOKUP(G3093,'Setup - Vehicles'!$A$5:$D$504,4,0)),"")</f>
        <v/>
      </c>
      <c r="I3093" s="32">
        <f>IFERROR(IF(E3093="","",VLOOKUP(E3093,'Setup - Mix Design'!$A$5:$I$504,9,0)),"")</f>
        <v/>
      </c>
      <c r="J3093" s="32">
        <f>IF(OR(F3093="",I3093=""),"",F3093*I3093)</f>
        <v/>
      </c>
      <c r="K3093" s="26" t="n"/>
    </row>
    <row r="3094">
      <c r="A3094" s="31" t="n"/>
      <c r="B3094" s="26" t="n"/>
      <c r="C3094" s="26" t="n"/>
      <c r="D3094" s="26" t="n"/>
      <c r="E3094" s="26" t="n"/>
      <c r="F3094" s="27" t="n"/>
      <c r="G3094" s="26" t="n"/>
      <c r="H3094" s="28">
        <f>IFERROR(IF(G3094="","",VLOOKUP(G3094,'Setup - Vehicles'!$A$5:$D$504,4,0)),"")</f>
        <v/>
      </c>
      <c r="I3094" s="32">
        <f>IFERROR(IF(E3094="","",VLOOKUP(E3094,'Setup - Mix Design'!$A$5:$I$504,9,0)),"")</f>
        <v/>
      </c>
      <c r="J3094" s="32">
        <f>IF(OR(F3094="",I3094=""),"",F3094*I3094)</f>
        <v/>
      </c>
      <c r="K3094" s="26" t="n"/>
    </row>
    <row r="3095">
      <c r="A3095" s="31" t="n"/>
      <c r="B3095" s="26" t="n"/>
      <c r="C3095" s="26" t="n"/>
      <c r="D3095" s="26" t="n"/>
      <c r="E3095" s="26" t="n"/>
      <c r="F3095" s="27" t="n"/>
      <c r="G3095" s="26" t="n"/>
      <c r="H3095" s="28">
        <f>IFERROR(IF(G3095="","",VLOOKUP(G3095,'Setup - Vehicles'!$A$5:$D$504,4,0)),"")</f>
        <v/>
      </c>
      <c r="I3095" s="32">
        <f>IFERROR(IF(E3095="","",VLOOKUP(E3095,'Setup - Mix Design'!$A$5:$I$504,9,0)),"")</f>
        <v/>
      </c>
      <c r="J3095" s="32">
        <f>IF(OR(F3095="",I3095=""),"",F3095*I3095)</f>
        <v/>
      </c>
      <c r="K3095" s="26" t="n"/>
    </row>
    <row r="3096">
      <c r="A3096" s="31" t="n"/>
      <c r="B3096" s="26" t="n"/>
      <c r="C3096" s="26" t="n"/>
      <c r="D3096" s="26" t="n"/>
      <c r="E3096" s="26" t="n"/>
      <c r="F3096" s="27" t="n"/>
      <c r="G3096" s="26" t="n"/>
      <c r="H3096" s="28">
        <f>IFERROR(IF(G3096="","",VLOOKUP(G3096,'Setup - Vehicles'!$A$5:$D$504,4,0)),"")</f>
        <v/>
      </c>
      <c r="I3096" s="32">
        <f>IFERROR(IF(E3096="","",VLOOKUP(E3096,'Setup - Mix Design'!$A$5:$I$504,9,0)),"")</f>
        <v/>
      </c>
      <c r="J3096" s="32">
        <f>IF(OR(F3096="",I3096=""),"",F3096*I3096)</f>
        <v/>
      </c>
      <c r="K3096" s="26" t="n"/>
    </row>
    <row r="3097">
      <c r="A3097" s="31" t="n"/>
      <c r="B3097" s="26" t="n"/>
      <c r="C3097" s="26" t="n"/>
      <c r="D3097" s="26" t="n"/>
      <c r="E3097" s="26" t="n"/>
      <c r="F3097" s="27" t="n"/>
      <c r="G3097" s="26" t="n"/>
      <c r="H3097" s="28">
        <f>IFERROR(IF(G3097="","",VLOOKUP(G3097,'Setup - Vehicles'!$A$5:$D$504,4,0)),"")</f>
        <v/>
      </c>
      <c r="I3097" s="32">
        <f>IFERROR(IF(E3097="","",VLOOKUP(E3097,'Setup - Mix Design'!$A$5:$I$504,9,0)),"")</f>
        <v/>
      </c>
      <c r="J3097" s="32">
        <f>IF(OR(F3097="",I3097=""),"",F3097*I3097)</f>
        <v/>
      </c>
      <c r="K3097" s="26" t="n"/>
    </row>
    <row r="3098">
      <c r="A3098" s="31" t="n"/>
      <c r="B3098" s="26" t="n"/>
      <c r="C3098" s="26" t="n"/>
      <c r="D3098" s="26" t="n"/>
      <c r="E3098" s="26" t="n"/>
      <c r="F3098" s="27" t="n"/>
      <c r="G3098" s="26" t="n"/>
      <c r="H3098" s="28">
        <f>IFERROR(IF(G3098="","",VLOOKUP(G3098,'Setup - Vehicles'!$A$5:$D$504,4,0)),"")</f>
        <v/>
      </c>
      <c r="I3098" s="32">
        <f>IFERROR(IF(E3098="","",VLOOKUP(E3098,'Setup - Mix Design'!$A$5:$I$504,9,0)),"")</f>
        <v/>
      </c>
      <c r="J3098" s="32">
        <f>IF(OR(F3098="",I3098=""),"",F3098*I3098)</f>
        <v/>
      </c>
      <c r="K3098" s="26" t="n"/>
    </row>
    <row r="3099">
      <c r="A3099" s="31" t="n"/>
      <c r="B3099" s="26" t="n"/>
      <c r="C3099" s="26" t="n"/>
      <c r="D3099" s="26" t="n"/>
      <c r="E3099" s="26" t="n"/>
      <c r="F3099" s="27" t="n"/>
      <c r="G3099" s="26" t="n"/>
      <c r="H3099" s="28">
        <f>IFERROR(IF(G3099="","",VLOOKUP(G3099,'Setup - Vehicles'!$A$5:$D$504,4,0)),"")</f>
        <v/>
      </c>
      <c r="I3099" s="32">
        <f>IFERROR(IF(E3099="","",VLOOKUP(E3099,'Setup - Mix Design'!$A$5:$I$504,9,0)),"")</f>
        <v/>
      </c>
      <c r="J3099" s="32">
        <f>IF(OR(F3099="",I3099=""),"",F3099*I3099)</f>
        <v/>
      </c>
      <c r="K3099" s="26" t="n"/>
    </row>
    <row r="3100">
      <c r="A3100" s="31" t="n"/>
      <c r="B3100" s="26" t="n"/>
      <c r="C3100" s="26" t="n"/>
      <c r="D3100" s="26" t="n"/>
      <c r="E3100" s="26" t="n"/>
      <c r="F3100" s="27" t="n"/>
      <c r="G3100" s="26" t="n"/>
      <c r="H3100" s="28">
        <f>IFERROR(IF(G3100="","",VLOOKUP(G3100,'Setup - Vehicles'!$A$5:$D$504,4,0)),"")</f>
        <v/>
      </c>
      <c r="I3100" s="32">
        <f>IFERROR(IF(E3100="","",VLOOKUP(E3100,'Setup - Mix Design'!$A$5:$I$504,9,0)),"")</f>
        <v/>
      </c>
      <c r="J3100" s="32">
        <f>IF(OR(F3100="",I3100=""),"",F3100*I3100)</f>
        <v/>
      </c>
      <c r="K3100" s="26" t="n"/>
    </row>
    <row r="3101">
      <c r="A3101" s="31" t="n"/>
      <c r="B3101" s="26" t="n"/>
      <c r="C3101" s="26" t="n"/>
      <c r="D3101" s="26" t="n"/>
      <c r="E3101" s="26" t="n"/>
      <c r="F3101" s="27" t="n"/>
      <c r="G3101" s="26" t="n"/>
      <c r="H3101" s="28">
        <f>IFERROR(IF(G3101="","",VLOOKUP(G3101,'Setup - Vehicles'!$A$5:$D$504,4,0)),"")</f>
        <v/>
      </c>
      <c r="I3101" s="32">
        <f>IFERROR(IF(E3101="","",VLOOKUP(E3101,'Setup - Mix Design'!$A$5:$I$504,9,0)),"")</f>
        <v/>
      </c>
      <c r="J3101" s="32">
        <f>IF(OR(F3101="",I3101=""),"",F3101*I3101)</f>
        <v/>
      </c>
      <c r="K3101" s="26" t="n"/>
    </row>
    <row r="3102">
      <c r="A3102" s="31" t="n"/>
      <c r="B3102" s="26" t="n"/>
      <c r="C3102" s="26" t="n"/>
      <c r="D3102" s="26" t="n"/>
      <c r="E3102" s="26" t="n"/>
      <c r="F3102" s="27" t="n"/>
      <c r="G3102" s="26" t="n"/>
      <c r="H3102" s="28">
        <f>IFERROR(IF(G3102="","",VLOOKUP(G3102,'Setup - Vehicles'!$A$5:$D$504,4,0)),"")</f>
        <v/>
      </c>
      <c r="I3102" s="32">
        <f>IFERROR(IF(E3102="","",VLOOKUP(E3102,'Setup - Mix Design'!$A$5:$I$504,9,0)),"")</f>
        <v/>
      </c>
      <c r="J3102" s="32">
        <f>IF(OR(F3102="",I3102=""),"",F3102*I3102)</f>
        <v/>
      </c>
      <c r="K3102" s="26" t="n"/>
    </row>
    <row r="3103">
      <c r="A3103" s="31" t="n"/>
      <c r="B3103" s="26" t="n"/>
      <c r="C3103" s="26" t="n"/>
      <c r="D3103" s="26" t="n"/>
      <c r="E3103" s="26" t="n"/>
      <c r="F3103" s="27" t="n"/>
      <c r="G3103" s="26" t="n"/>
      <c r="H3103" s="28">
        <f>IFERROR(IF(G3103="","",VLOOKUP(G3103,'Setup - Vehicles'!$A$5:$D$504,4,0)),"")</f>
        <v/>
      </c>
      <c r="I3103" s="32">
        <f>IFERROR(IF(E3103="","",VLOOKUP(E3103,'Setup - Mix Design'!$A$5:$I$504,9,0)),"")</f>
        <v/>
      </c>
      <c r="J3103" s="32">
        <f>IF(OR(F3103="",I3103=""),"",F3103*I3103)</f>
        <v/>
      </c>
      <c r="K3103" s="26" t="n"/>
    </row>
    <row r="3104">
      <c r="A3104" s="31" t="n"/>
      <c r="B3104" s="26" t="n"/>
      <c r="C3104" s="26" t="n"/>
      <c r="D3104" s="26" t="n"/>
      <c r="E3104" s="26" t="n"/>
      <c r="F3104" s="27" t="n"/>
      <c r="G3104" s="26" t="n"/>
      <c r="H3104" s="28">
        <f>IFERROR(IF(G3104="","",VLOOKUP(G3104,'Setup - Vehicles'!$A$5:$D$504,4,0)),"")</f>
        <v/>
      </c>
      <c r="I3104" s="32">
        <f>IFERROR(IF(E3104="","",VLOOKUP(E3104,'Setup - Mix Design'!$A$5:$I$504,9,0)),"")</f>
        <v/>
      </c>
      <c r="J3104" s="32">
        <f>IF(OR(F3104="",I3104=""),"",F3104*I3104)</f>
        <v/>
      </c>
      <c r="K3104" s="26" t="n"/>
    </row>
    <row r="3105">
      <c r="A3105" s="31" t="n"/>
      <c r="B3105" s="26" t="n"/>
      <c r="C3105" s="26" t="n"/>
      <c r="D3105" s="26" t="n"/>
      <c r="E3105" s="26" t="n"/>
      <c r="F3105" s="27" t="n"/>
      <c r="G3105" s="26" t="n"/>
      <c r="H3105" s="28">
        <f>IFERROR(IF(G3105="","",VLOOKUP(G3105,'Setup - Vehicles'!$A$5:$D$504,4,0)),"")</f>
        <v/>
      </c>
      <c r="I3105" s="32">
        <f>IFERROR(IF(E3105="","",VLOOKUP(E3105,'Setup - Mix Design'!$A$5:$I$504,9,0)),"")</f>
        <v/>
      </c>
      <c r="J3105" s="32">
        <f>IF(OR(F3105="",I3105=""),"",F3105*I3105)</f>
        <v/>
      </c>
      <c r="K3105" s="26" t="n"/>
    </row>
    <row r="3106">
      <c r="A3106" s="31" t="n"/>
      <c r="B3106" s="26" t="n"/>
      <c r="C3106" s="26" t="n"/>
      <c r="D3106" s="26" t="n"/>
      <c r="E3106" s="26" t="n"/>
      <c r="F3106" s="27" t="n"/>
      <c r="G3106" s="26" t="n"/>
      <c r="H3106" s="28">
        <f>IFERROR(IF(G3106="","",VLOOKUP(G3106,'Setup - Vehicles'!$A$5:$D$504,4,0)),"")</f>
        <v/>
      </c>
      <c r="I3106" s="32">
        <f>IFERROR(IF(E3106="","",VLOOKUP(E3106,'Setup - Mix Design'!$A$5:$I$504,9,0)),"")</f>
        <v/>
      </c>
      <c r="J3106" s="32">
        <f>IF(OR(F3106="",I3106=""),"",F3106*I3106)</f>
        <v/>
      </c>
      <c r="K3106" s="26" t="n"/>
    </row>
    <row r="3107">
      <c r="A3107" s="31" t="n"/>
      <c r="B3107" s="26" t="n"/>
      <c r="C3107" s="26" t="n"/>
      <c r="D3107" s="26" t="n"/>
      <c r="E3107" s="26" t="n"/>
      <c r="F3107" s="27" t="n"/>
      <c r="G3107" s="26" t="n"/>
      <c r="H3107" s="28">
        <f>IFERROR(IF(G3107="","",VLOOKUP(G3107,'Setup - Vehicles'!$A$5:$D$504,4,0)),"")</f>
        <v/>
      </c>
      <c r="I3107" s="32">
        <f>IFERROR(IF(E3107="","",VLOOKUP(E3107,'Setup - Mix Design'!$A$5:$I$504,9,0)),"")</f>
        <v/>
      </c>
      <c r="J3107" s="32">
        <f>IF(OR(F3107="",I3107=""),"",F3107*I3107)</f>
        <v/>
      </c>
      <c r="K3107" s="26" t="n"/>
    </row>
    <row r="3108">
      <c r="A3108" s="31" t="n"/>
      <c r="B3108" s="26" t="n"/>
      <c r="C3108" s="26" t="n"/>
      <c r="D3108" s="26" t="n"/>
      <c r="E3108" s="26" t="n"/>
      <c r="F3108" s="27" t="n"/>
      <c r="G3108" s="26" t="n"/>
      <c r="H3108" s="28">
        <f>IFERROR(IF(G3108="","",VLOOKUP(G3108,'Setup - Vehicles'!$A$5:$D$504,4,0)),"")</f>
        <v/>
      </c>
      <c r="I3108" s="32">
        <f>IFERROR(IF(E3108="","",VLOOKUP(E3108,'Setup - Mix Design'!$A$5:$I$504,9,0)),"")</f>
        <v/>
      </c>
      <c r="J3108" s="32">
        <f>IF(OR(F3108="",I3108=""),"",F3108*I3108)</f>
        <v/>
      </c>
      <c r="K3108" s="26" t="n"/>
    </row>
    <row r="3109">
      <c r="A3109" s="31" t="n"/>
      <c r="B3109" s="26" t="n"/>
      <c r="C3109" s="26" t="n"/>
      <c r="D3109" s="26" t="n"/>
      <c r="E3109" s="26" t="n"/>
      <c r="F3109" s="27" t="n"/>
      <c r="G3109" s="26" t="n"/>
      <c r="H3109" s="28">
        <f>IFERROR(IF(G3109="","",VLOOKUP(G3109,'Setup - Vehicles'!$A$5:$D$504,4,0)),"")</f>
        <v/>
      </c>
      <c r="I3109" s="32">
        <f>IFERROR(IF(E3109="","",VLOOKUP(E3109,'Setup - Mix Design'!$A$5:$I$504,9,0)),"")</f>
        <v/>
      </c>
      <c r="J3109" s="32">
        <f>IF(OR(F3109="",I3109=""),"",F3109*I3109)</f>
        <v/>
      </c>
      <c r="K3109" s="26" t="n"/>
    </row>
    <row r="3110">
      <c r="A3110" s="31" t="n"/>
      <c r="B3110" s="26" t="n"/>
      <c r="C3110" s="26" t="n"/>
      <c r="D3110" s="26" t="n"/>
      <c r="E3110" s="26" t="n"/>
      <c r="F3110" s="27" t="n"/>
      <c r="G3110" s="26" t="n"/>
      <c r="H3110" s="28">
        <f>IFERROR(IF(G3110="","",VLOOKUP(G3110,'Setup - Vehicles'!$A$5:$D$504,4,0)),"")</f>
        <v/>
      </c>
      <c r="I3110" s="32">
        <f>IFERROR(IF(E3110="","",VLOOKUP(E3110,'Setup - Mix Design'!$A$5:$I$504,9,0)),"")</f>
        <v/>
      </c>
      <c r="J3110" s="32">
        <f>IF(OR(F3110="",I3110=""),"",F3110*I3110)</f>
        <v/>
      </c>
      <c r="K3110" s="26" t="n"/>
    </row>
    <row r="3111">
      <c r="A3111" s="31" t="n"/>
      <c r="B3111" s="26" t="n"/>
      <c r="C3111" s="26" t="n"/>
      <c r="D3111" s="26" t="n"/>
      <c r="E3111" s="26" t="n"/>
      <c r="F3111" s="27" t="n"/>
      <c r="G3111" s="26" t="n"/>
      <c r="H3111" s="28">
        <f>IFERROR(IF(G3111="","",VLOOKUP(G3111,'Setup - Vehicles'!$A$5:$D$504,4,0)),"")</f>
        <v/>
      </c>
      <c r="I3111" s="32">
        <f>IFERROR(IF(E3111="","",VLOOKUP(E3111,'Setup - Mix Design'!$A$5:$I$504,9,0)),"")</f>
        <v/>
      </c>
      <c r="J3111" s="32">
        <f>IF(OR(F3111="",I3111=""),"",F3111*I3111)</f>
        <v/>
      </c>
      <c r="K3111" s="26" t="n"/>
    </row>
    <row r="3112">
      <c r="A3112" s="31" t="n"/>
      <c r="B3112" s="26" t="n"/>
      <c r="C3112" s="26" t="n"/>
      <c r="D3112" s="26" t="n"/>
      <c r="E3112" s="26" t="n"/>
      <c r="F3112" s="27" t="n"/>
      <c r="G3112" s="26" t="n"/>
      <c r="H3112" s="28">
        <f>IFERROR(IF(G3112="","",VLOOKUP(G3112,'Setup - Vehicles'!$A$5:$D$504,4,0)),"")</f>
        <v/>
      </c>
      <c r="I3112" s="32">
        <f>IFERROR(IF(E3112="","",VLOOKUP(E3112,'Setup - Mix Design'!$A$5:$I$504,9,0)),"")</f>
        <v/>
      </c>
      <c r="J3112" s="32">
        <f>IF(OR(F3112="",I3112=""),"",F3112*I3112)</f>
        <v/>
      </c>
      <c r="K3112" s="26" t="n"/>
    </row>
    <row r="3113">
      <c r="A3113" s="31" t="n"/>
      <c r="B3113" s="26" t="n"/>
      <c r="C3113" s="26" t="n"/>
      <c r="D3113" s="26" t="n"/>
      <c r="E3113" s="26" t="n"/>
      <c r="F3113" s="27" t="n"/>
      <c r="G3113" s="26" t="n"/>
      <c r="H3113" s="28">
        <f>IFERROR(IF(G3113="","",VLOOKUP(G3113,'Setup - Vehicles'!$A$5:$D$504,4,0)),"")</f>
        <v/>
      </c>
      <c r="I3113" s="32">
        <f>IFERROR(IF(E3113="","",VLOOKUP(E3113,'Setup - Mix Design'!$A$5:$I$504,9,0)),"")</f>
        <v/>
      </c>
      <c r="J3113" s="32">
        <f>IF(OR(F3113="",I3113=""),"",F3113*I3113)</f>
        <v/>
      </c>
      <c r="K3113" s="26" t="n"/>
    </row>
    <row r="3114">
      <c r="A3114" s="31" t="n"/>
      <c r="B3114" s="26" t="n"/>
      <c r="C3114" s="26" t="n"/>
      <c r="D3114" s="26" t="n"/>
      <c r="E3114" s="26" t="n"/>
      <c r="F3114" s="27" t="n"/>
      <c r="G3114" s="26" t="n"/>
      <c r="H3114" s="28">
        <f>IFERROR(IF(G3114="","",VLOOKUP(G3114,'Setup - Vehicles'!$A$5:$D$504,4,0)),"")</f>
        <v/>
      </c>
      <c r="I3114" s="32">
        <f>IFERROR(IF(E3114="","",VLOOKUP(E3114,'Setup - Mix Design'!$A$5:$I$504,9,0)),"")</f>
        <v/>
      </c>
      <c r="J3114" s="32">
        <f>IF(OR(F3114="",I3114=""),"",F3114*I3114)</f>
        <v/>
      </c>
      <c r="K3114" s="26" t="n"/>
    </row>
    <row r="3115">
      <c r="A3115" s="31" t="n"/>
      <c r="B3115" s="26" t="n"/>
      <c r="C3115" s="26" t="n"/>
      <c r="D3115" s="26" t="n"/>
      <c r="E3115" s="26" t="n"/>
      <c r="F3115" s="27" t="n"/>
      <c r="G3115" s="26" t="n"/>
      <c r="H3115" s="28">
        <f>IFERROR(IF(G3115="","",VLOOKUP(G3115,'Setup - Vehicles'!$A$5:$D$504,4,0)),"")</f>
        <v/>
      </c>
      <c r="I3115" s="32">
        <f>IFERROR(IF(E3115="","",VLOOKUP(E3115,'Setup - Mix Design'!$A$5:$I$504,9,0)),"")</f>
        <v/>
      </c>
      <c r="J3115" s="32">
        <f>IF(OR(F3115="",I3115=""),"",F3115*I3115)</f>
        <v/>
      </c>
      <c r="K3115" s="26" t="n"/>
    </row>
    <row r="3116">
      <c r="A3116" s="31" t="n"/>
      <c r="B3116" s="26" t="n"/>
      <c r="C3116" s="26" t="n"/>
      <c r="D3116" s="26" t="n"/>
      <c r="E3116" s="26" t="n"/>
      <c r="F3116" s="27" t="n"/>
      <c r="G3116" s="26" t="n"/>
      <c r="H3116" s="28">
        <f>IFERROR(IF(G3116="","",VLOOKUP(G3116,'Setup - Vehicles'!$A$5:$D$504,4,0)),"")</f>
        <v/>
      </c>
      <c r="I3116" s="32">
        <f>IFERROR(IF(E3116="","",VLOOKUP(E3116,'Setup - Mix Design'!$A$5:$I$504,9,0)),"")</f>
        <v/>
      </c>
      <c r="J3116" s="32">
        <f>IF(OR(F3116="",I3116=""),"",F3116*I3116)</f>
        <v/>
      </c>
      <c r="K3116" s="26" t="n"/>
    </row>
    <row r="3117">
      <c r="A3117" s="31" t="n"/>
      <c r="B3117" s="26" t="n"/>
      <c r="C3117" s="26" t="n"/>
      <c r="D3117" s="26" t="n"/>
      <c r="E3117" s="26" t="n"/>
      <c r="F3117" s="27" t="n"/>
      <c r="G3117" s="26" t="n"/>
      <c r="H3117" s="28">
        <f>IFERROR(IF(G3117="","",VLOOKUP(G3117,'Setup - Vehicles'!$A$5:$D$504,4,0)),"")</f>
        <v/>
      </c>
      <c r="I3117" s="32">
        <f>IFERROR(IF(E3117="","",VLOOKUP(E3117,'Setup - Mix Design'!$A$5:$I$504,9,0)),"")</f>
        <v/>
      </c>
      <c r="J3117" s="32">
        <f>IF(OR(F3117="",I3117=""),"",F3117*I3117)</f>
        <v/>
      </c>
      <c r="K3117" s="26" t="n"/>
    </row>
    <row r="3118">
      <c r="A3118" s="31" t="n"/>
      <c r="B3118" s="26" t="n"/>
      <c r="C3118" s="26" t="n"/>
      <c r="D3118" s="26" t="n"/>
      <c r="E3118" s="26" t="n"/>
      <c r="F3118" s="27" t="n"/>
      <c r="G3118" s="26" t="n"/>
      <c r="H3118" s="28">
        <f>IFERROR(IF(G3118="","",VLOOKUP(G3118,'Setup - Vehicles'!$A$5:$D$504,4,0)),"")</f>
        <v/>
      </c>
      <c r="I3118" s="32">
        <f>IFERROR(IF(E3118="","",VLOOKUP(E3118,'Setup - Mix Design'!$A$5:$I$504,9,0)),"")</f>
        <v/>
      </c>
      <c r="J3118" s="32">
        <f>IF(OR(F3118="",I3118=""),"",F3118*I3118)</f>
        <v/>
      </c>
      <c r="K3118" s="26" t="n"/>
    </row>
    <row r="3119">
      <c r="A3119" s="31" t="n"/>
      <c r="B3119" s="26" t="n"/>
      <c r="C3119" s="26" t="n"/>
      <c r="D3119" s="26" t="n"/>
      <c r="E3119" s="26" t="n"/>
      <c r="F3119" s="27" t="n"/>
      <c r="G3119" s="26" t="n"/>
      <c r="H3119" s="28">
        <f>IFERROR(IF(G3119="","",VLOOKUP(G3119,'Setup - Vehicles'!$A$5:$D$504,4,0)),"")</f>
        <v/>
      </c>
      <c r="I3119" s="32">
        <f>IFERROR(IF(E3119="","",VLOOKUP(E3119,'Setup - Mix Design'!$A$5:$I$504,9,0)),"")</f>
        <v/>
      </c>
      <c r="J3119" s="32">
        <f>IF(OR(F3119="",I3119=""),"",F3119*I3119)</f>
        <v/>
      </c>
      <c r="K3119" s="26" t="n"/>
    </row>
    <row r="3120">
      <c r="A3120" s="31" t="n"/>
      <c r="B3120" s="26" t="n"/>
      <c r="C3120" s="26" t="n"/>
      <c r="D3120" s="26" t="n"/>
      <c r="E3120" s="26" t="n"/>
      <c r="F3120" s="27" t="n"/>
      <c r="G3120" s="26" t="n"/>
      <c r="H3120" s="28">
        <f>IFERROR(IF(G3120="","",VLOOKUP(G3120,'Setup - Vehicles'!$A$5:$D$504,4,0)),"")</f>
        <v/>
      </c>
      <c r="I3120" s="32">
        <f>IFERROR(IF(E3120="","",VLOOKUP(E3120,'Setup - Mix Design'!$A$5:$I$504,9,0)),"")</f>
        <v/>
      </c>
      <c r="J3120" s="32">
        <f>IF(OR(F3120="",I3120=""),"",F3120*I3120)</f>
        <v/>
      </c>
      <c r="K3120" s="26" t="n"/>
    </row>
    <row r="3121">
      <c r="A3121" s="31" t="n"/>
      <c r="B3121" s="26" t="n"/>
      <c r="C3121" s="26" t="n"/>
      <c r="D3121" s="26" t="n"/>
      <c r="E3121" s="26" t="n"/>
      <c r="F3121" s="27" t="n"/>
      <c r="G3121" s="26" t="n"/>
      <c r="H3121" s="28">
        <f>IFERROR(IF(G3121="","",VLOOKUP(G3121,'Setup - Vehicles'!$A$5:$D$504,4,0)),"")</f>
        <v/>
      </c>
      <c r="I3121" s="32">
        <f>IFERROR(IF(E3121="","",VLOOKUP(E3121,'Setup - Mix Design'!$A$5:$I$504,9,0)),"")</f>
        <v/>
      </c>
      <c r="J3121" s="32">
        <f>IF(OR(F3121="",I3121=""),"",F3121*I3121)</f>
        <v/>
      </c>
      <c r="K3121" s="26" t="n"/>
    </row>
    <row r="3122">
      <c r="A3122" s="31" t="n"/>
      <c r="B3122" s="26" t="n"/>
      <c r="C3122" s="26" t="n"/>
      <c r="D3122" s="26" t="n"/>
      <c r="E3122" s="26" t="n"/>
      <c r="F3122" s="27" t="n"/>
      <c r="G3122" s="26" t="n"/>
      <c r="H3122" s="28">
        <f>IFERROR(IF(G3122="","",VLOOKUP(G3122,'Setup - Vehicles'!$A$5:$D$504,4,0)),"")</f>
        <v/>
      </c>
      <c r="I3122" s="32">
        <f>IFERROR(IF(E3122="","",VLOOKUP(E3122,'Setup - Mix Design'!$A$5:$I$504,9,0)),"")</f>
        <v/>
      </c>
      <c r="J3122" s="32">
        <f>IF(OR(F3122="",I3122=""),"",F3122*I3122)</f>
        <v/>
      </c>
      <c r="K3122" s="26" t="n"/>
    </row>
    <row r="3123">
      <c r="A3123" s="31" t="n"/>
      <c r="B3123" s="26" t="n"/>
      <c r="C3123" s="26" t="n"/>
      <c r="D3123" s="26" t="n"/>
      <c r="E3123" s="26" t="n"/>
      <c r="F3123" s="27" t="n"/>
      <c r="G3123" s="26" t="n"/>
      <c r="H3123" s="28">
        <f>IFERROR(IF(G3123="","",VLOOKUP(G3123,'Setup - Vehicles'!$A$5:$D$504,4,0)),"")</f>
        <v/>
      </c>
      <c r="I3123" s="32">
        <f>IFERROR(IF(E3123="","",VLOOKUP(E3123,'Setup - Mix Design'!$A$5:$I$504,9,0)),"")</f>
        <v/>
      </c>
      <c r="J3123" s="32">
        <f>IF(OR(F3123="",I3123=""),"",F3123*I3123)</f>
        <v/>
      </c>
      <c r="K3123" s="26" t="n"/>
    </row>
    <row r="3124">
      <c r="A3124" s="31" t="n"/>
      <c r="B3124" s="26" t="n"/>
      <c r="C3124" s="26" t="n"/>
      <c r="D3124" s="26" t="n"/>
      <c r="E3124" s="26" t="n"/>
      <c r="F3124" s="27" t="n"/>
      <c r="G3124" s="26" t="n"/>
      <c r="H3124" s="28">
        <f>IFERROR(IF(G3124="","",VLOOKUP(G3124,'Setup - Vehicles'!$A$5:$D$504,4,0)),"")</f>
        <v/>
      </c>
      <c r="I3124" s="32">
        <f>IFERROR(IF(E3124="","",VLOOKUP(E3124,'Setup - Mix Design'!$A$5:$I$504,9,0)),"")</f>
        <v/>
      </c>
      <c r="J3124" s="32">
        <f>IF(OR(F3124="",I3124=""),"",F3124*I3124)</f>
        <v/>
      </c>
      <c r="K3124" s="26" t="n"/>
    </row>
    <row r="3125">
      <c r="A3125" s="31" t="n"/>
      <c r="B3125" s="26" t="n"/>
      <c r="C3125" s="26" t="n"/>
      <c r="D3125" s="26" t="n"/>
      <c r="E3125" s="26" t="n"/>
      <c r="F3125" s="27" t="n"/>
      <c r="G3125" s="26" t="n"/>
      <c r="H3125" s="28">
        <f>IFERROR(IF(G3125="","",VLOOKUP(G3125,'Setup - Vehicles'!$A$5:$D$504,4,0)),"")</f>
        <v/>
      </c>
      <c r="I3125" s="32">
        <f>IFERROR(IF(E3125="","",VLOOKUP(E3125,'Setup - Mix Design'!$A$5:$I$504,9,0)),"")</f>
        <v/>
      </c>
      <c r="J3125" s="32">
        <f>IF(OR(F3125="",I3125=""),"",F3125*I3125)</f>
        <v/>
      </c>
      <c r="K3125" s="26" t="n"/>
    </row>
    <row r="3126">
      <c r="A3126" s="31" t="n"/>
      <c r="B3126" s="26" t="n"/>
      <c r="C3126" s="26" t="n"/>
      <c r="D3126" s="26" t="n"/>
      <c r="E3126" s="26" t="n"/>
      <c r="F3126" s="27" t="n"/>
      <c r="G3126" s="26" t="n"/>
      <c r="H3126" s="28">
        <f>IFERROR(IF(G3126="","",VLOOKUP(G3126,'Setup - Vehicles'!$A$5:$D$504,4,0)),"")</f>
        <v/>
      </c>
      <c r="I3126" s="32">
        <f>IFERROR(IF(E3126="","",VLOOKUP(E3126,'Setup - Mix Design'!$A$5:$I$504,9,0)),"")</f>
        <v/>
      </c>
      <c r="J3126" s="32">
        <f>IF(OR(F3126="",I3126=""),"",F3126*I3126)</f>
        <v/>
      </c>
      <c r="K3126" s="26" t="n"/>
    </row>
    <row r="3127">
      <c r="A3127" s="31" t="n"/>
      <c r="B3127" s="26" t="n"/>
      <c r="C3127" s="26" t="n"/>
      <c r="D3127" s="26" t="n"/>
      <c r="E3127" s="26" t="n"/>
      <c r="F3127" s="27" t="n"/>
      <c r="G3127" s="26" t="n"/>
      <c r="H3127" s="28">
        <f>IFERROR(IF(G3127="","",VLOOKUP(G3127,'Setup - Vehicles'!$A$5:$D$504,4,0)),"")</f>
        <v/>
      </c>
      <c r="I3127" s="32">
        <f>IFERROR(IF(E3127="","",VLOOKUP(E3127,'Setup - Mix Design'!$A$5:$I$504,9,0)),"")</f>
        <v/>
      </c>
      <c r="J3127" s="32">
        <f>IF(OR(F3127="",I3127=""),"",F3127*I3127)</f>
        <v/>
      </c>
      <c r="K3127" s="26" t="n"/>
    </row>
    <row r="3128">
      <c r="A3128" s="31" t="n"/>
      <c r="B3128" s="26" t="n"/>
      <c r="C3128" s="26" t="n"/>
      <c r="D3128" s="26" t="n"/>
      <c r="E3128" s="26" t="n"/>
      <c r="F3128" s="27" t="n"/>
      <c r="G3128" s="26" t="n"/>
      <c r="H3128" s="28">
        <f>IFERROR(IF(G3128="","",VLOOKUP(G3128,'Setup - Vehicles'!$A$5:$D$504,4,0)),"")</f>
        <v/>
      </c>
      <c r="I3128" s="32">
        <f>IFERROR(IF(E3128="","",VLOOKUP(E3128,'Setup - Mix Design'!$A$5:$I$504,9,0)),"")</f>
        <v/>
      </c>
      <c r="J3128" s="32">
        <f>IF(OR(F3128="",I3128=""),"",F3128*I3128)</f>
        <v/>
      </c>
      <c r="K3128" s="26" t="n"/>
    </row>
    <row r="3129">
      <c r="A3129" s="31" t="n"/>
      <c r="B3129" s="26" t="n"/>
      <c r="C3129" s="26" t="n"/>
      <c r="D3129" s="26" t="n"/>
      <c r="E3129" s="26" t="n"/>
      <c r="F3129" s="27" t="n"/>
      <c r="G3129" s="26" t="n"/>
      <c r="H3129" s="28">
        <f>IFERROR(IF(G3129="","",VLOOKUP(G3129,'Setup - Vehicles'!$A$5:$D$504,4,0)),"")</f>
        <v/>
      </c>
      <c r="I3129" s="32">
        <f>IFERROR(IF(E3129="","",VLOOKUP(E3129,'Setup - Mix Design'!$A$5:$I$504,9,0)),"")</f>
        <v/>
      </c>
      <c r="J3129" s="32">
        <f>IF(OR(F3129="",I3129=""),"",F3129*I3129)</f>
        <v/>
      </c>
      <c r="K3129" s="26" t="n"/>
    </row>
    <row r="3130">
      <c r="A3130" s="31" t="n"/>
      <c r="B3130" s="26" t="n"/>
      <c r="C3130" s="26" t="n"/>
      <c r="D3130" s="26" t="n"/>
      <c r="E3130" s="26" t="n"/>
      <c r="F3130" s="27" t="n"/>
      <c r="G3130" s="26" t="n"/>
      <c r="H3130" s="28">
        <f>IFERROR(IF(G3130="","",VLOOKUP(G3130,'Setup - Vehicles'!$A$5:$D$504,4,0)),"")</f>
        <v/>
      </c>
      <c r="I3130" s="32">
        <f>IFERROR(IF(E3130="","",VLOOKUP(E3130,'Setup - Mix Design'!$A$5:$I$504,9,0)),"")</f>
        <v/>
      </c>
      <c r="J3130" s="32">
        <f>IF(OR(F3130="",I3130=""),"",F3130*I3130)</f>
        <v/>
      </c>
      <c r="K3130" s="26" t="n"/>
    </row>
    <row r="3131">
      <c r="A3131" s="31" t="n"/>
      <c r="B3131" s="26" t="n"/>
      <c r="C3131" s="26" t="n"/>
      <c r="D3131" s="26" t="n"/>
      <c r="E3131" s="26" t="n"/>
      <c r="F3131" s="27" t="n"/>
      <c r="G3131" s="26" t="n"/>
      <c r="H3131" s="28">
        <f>IFERROR(IF(G3131="","",VLOOKUP(G3131,'Setup - Vehicles'!$A$5:$D$504,4,0)),"")</f>
        <v/>
      </c>
      <c r="I3131" s="32">
        <f>IFERROR(IF(E3131="","",VLOOKUP(E3131,'Setup - Mix Design'!$A$5:$I$504,9,0)),"")</f>
        <v/>
      </c>
      <c r="J3131" s="32">
        <f>IF(OR(F3131="",I3131=""),"",F3131*I3131)</f>
        <v/>
      </c>
      <c r="K3131" s="26" t="n"/>
    </row>
    <row r="3132">
      <c r="A3132" s="31" t="n"/>
      <c r="B3132" s="26" t="n"/>
      <c r="C3132" s="26" t="n"/>
      <c r="D3132" s="26" t="n"/>
      <c r="E3132" s="26" t="n"/>
      <c r="F3132" s="27" t="n"/>
      <c r="G3132" s="26" t="n"/>
      <c r="H3132" s="28">
        <f>IFERROR(IF(G3132="","",VLOOKUP(G3132,'Setup - Vehicles'!$A$5:$D$504,4,0)),"")</f>
        <v/>
      </c>
      <c r="I3132" s="32">
        <f>IFERROR(IF(E3132="","",VLOOKUP(E3132,'Setup - Mix Design'!$A$5:$I$504,9,0)),"")</f>
        <v/>
      </c>
      <c r="J3132" s="32">
        <f>IF(OR(F3132="",I3132=""),"",F3132*I3132)</f>
        <v/>
      </c>
      <c r="K3132" s="26" t="n"/>
    </row>
    <row r="3133">
      <c r="A3133" s="31" t="n"/>
      <c r="B3133" s="26" t="n"/>
      <c r="C3133" s="26" t="n"/>
      <c r="D3133" s="26" t="n"/>
      <c r="E3133" s="26" t="n"/>
      <c r="F3133" s="27" t="n"/>
      <c r="G3133" s="26" t="n"/>
      <c r="H3133" s="28">
        <f>IFERROR(IF(G3133="","",VLOOKUP(G3133,'Setup - Vehicles'!$A$5:$D$504,4,0)),"")</f>
        <v/>
      </c>
      <c r="I3133" s="32">
        <f>IFERROR(IF(E3133="","",VLOOKUP(E3133,'Setup - Mix Design'!$A$5:$I$504,9,0)),"")</f>
        <v/>
      </c>
      <c r="J3133" s="32">
        <f>IF(OR(F3133="",I3133=""),"",F3133*I3133)</f>
        <v/>
      </c>
      <c r="K3133" s="26" t="n"/>
    </row>
    <row r="3134">
      <c r="A3134" s="31" t="n"/>
      <c r="B3134" s="26" t="n"/>
      <c r="C3134" s="26" t="n"/>
      <c r="D3134" s="26" t="n"/>
      <c r="E3134" s="26" t="n"/>
      <c r="F3134" s="27" t="n"/>
      <c r="G3134" s="26" t="n"/>
      <c r="H3134" s="28">
        <f>IFERROR(IF(G3134="","",VLOOKUP(G3134,'Setup - Vehicles'!$A$5:$D$504,4,0)),"")</f>
        <v/>
      </c>
      <c r="I3134" s="32">
        <f>IFERROR(IF(E3134="","",VLOOKUP(E3134,'Setup - Mix Design'!$A$5:$I$504,9,0)),"")</f>
        <v/>
      </c>
      <c r="J3134" s="32">
        <f>IF(OR(F3134="",I3134=""),"",F3134*I3134)</f>
        <v/>
      </c>
      <c r="K3134" s="26" t="n"/>
    </row>
    <row r="3135">
      <c r="A3135" s="31" t="n"/>
      <c r="B3135" s="26" t="n"/>
      <c r="C3135" s="26" t="n"/>
      <c r="D3135" s="26" t="n"/>
      <c r="E3135" s="26" t="n"/>
      <c r="F3135" s="27" t="n"/>
      <c r="G3135" s="26" t="n"/>
      <c r="H3135" s="28">
        <f>IFERROR(IF(G3135="","",VLOOKUP(G3135,'Setup - Vehicles'!$A$5:$D$504,4,0)),"")</f>
        <v/>
      </c>
      <c r="I3135" s="32">
        <f>IFERROR(IF(E3135="","",VLOOKUP(E3135,'Setup - Mix Design'!$A$5:$I$504,9,0)),"")</f>
        <v/>
      </c>
      <c r="J3135" s="32">
        <f>IF(OR(F3135="",I3135=""),"",F3135*I3135)</f>
        <v/>
      </c>
      <c r="K3135" s="26" t="n"/>
    </row>
    <row r="3136">
      <c r="A3136" s="31" t="n"/>
      <c r="B3136" s="26" t="n"/>
      <c r="C3136" s="26" t="n"/>
      <c r="D3136" s="26" t="n"/>
      <c r="E3136" s="26" t="n"/>
      <c r="F3136" s="27" t="n"/>
      <c r="G3136" s="26" t="n"/>
      <c r="H3136" s="28">
        <f>IFERROR(IF(G3136="","",VLOOKUP(G3136,'Setup - Vehicles'!$A$5:$D$504,4,0)),"")</f>
        <v/>
      </c>
      <c r="I3136" s="32">
        <f>IFERROR(IF(E3136="","",VLOOKUP(E3136,'Setup - Mix Design'!$A$5:$I$504,9,0)),"")</f>
        <v/>
      </c>
      <c r="J3136" s="32">
        <f>IF(OR(F3136="",I3136=""),"",F3136*I3136)</f>
        <v/>
      </c>
      <c r="K3136" s="26" t="n"/>
    </row>
    <row r="3137">
      <c r="A3137" s="31" t="n"/>
      <c r="B3137" s="26" t="n"/>
      <c r="C3137" s="26" t="n"/>
      <c r="D3137" s="26" t="n"/>
      <c r="E3137" s="26" t="n"/>
      <c r="F3137" s="27" t="n"/>
      <c r="G3137" s="26" t="n"/>
      <c r="H3137" s="28">
        <f>IFERROR(IF(G3137="","",VLOOKUP(G3137,'Setup - Vehicles'!$A$5:$D$504,4,0)),"")</f>
        <v/>
      </c>
      <c r="I3137" s="32">
        <f>IFERROR(IF(E3137="","",VLOOKUP(E3137,'Setup - Mix Design'!$A$5:$I$504,9,0)),"")</f>
        <v/>
      </c>
      <c r="J3137" s="32">
        <f>IF(OR(F3137="",I3137=""),"",F3137*I3137)</f>
        <v/>
      </c>
      <c r="K3137" s="26" t="n"/>
    </row>
    <row r="3138">
      <c r="A3138" s="31" t="n"/>
      <c r="B3138" s="26" t="n"/>
      <c r="C3138" s="26" t="n"/>
      <c r="D3138" s="26" t="n"/>
      <c r="E3138" s="26" t="n"/>
      <c r="F3138" s="27" t="n"/>
      <c r="G3138" s="26" t="n"/>
      <c r="H3138" s="28">
        <f>IFERROR(IF(G3138="","",VLOOKUP(G3138,'Setup - Vehicles'!$A$5:$D$504,4,0)),"")</f>
        <v/>
      </c>
      <c r="I3138" s="32">
        <f>IFERROR(IF(E3138="","",VLOOKUP(E3138,'Setup - Mix Design'!$A$5:$I$504,9,0)),"")</f>
        <v/>
      </c>
      <c r="J3138" s="32">
        <f>IF(OR(F3138="",I3138=""),"",F3138*I3138)</f>
        <v/>
      </c>
      <c r="K3138" s="26" t="n"/>
    </row>
    <row r="3139">
      <c r="A3139" s="31" t="n"/>
      <c r="B3139" s="26" t="n"/>
      <c r="C3139" s="26" t="n"/>
      <c r="D3139" s="26" t="n"/>
      <c r="E3139" s="26" t="n"/>
      <c r="F3139" s="27" t="n"/>
      <c r="G3139" s="26" t="n"/>
      <c r="H3139" s="28">
        <f>IFERROR(IF(G3139="","",VLOOKUP(G3139,'Setup - Vehicles'!$A$5:$D$504,4,0)),"")</f>
        <v/>
      </c>
      <c r="I3139" s="32">
        <f>IFERROR(IF(E3139="","",VLOOKUP(E3139,'Setup - Mix Design'!$A$5:$I$504,9,0)),"")</f>
        <v/>
      </c>
      <c r="J3139" s="32">
        <f>IF(OR(F3139="",I3139=""),"",F3139*I3139)</f>
        <v/>
      </c>
      <c r="K3139" s="26" t="n"/>
    </row>
    <row r="3140">
      <c r="A3140" s="31" t="n"/>
      <c r="B3140" s="26" t="n"/>
      <c r="C3140" s="26" t="n"/>
      <c r="D3140" s="26" t="n"/>
      <c r="E3140" s="26" t="n"/>
      <c r="F3140" s="27" t="n"/>
      <c r="G3140" s="26" t="n"/>
      <c r="H3140" s="28">
        <f>IFERROR(IF(G3140="","",VLOOKUP(G3140,'Setup - Vehicles'!$A$5:$D$504,4,0)),"")</f>
        <v/>
      </c>
      <c r="I3140" s="32">
        <f>IFERROR(IF(E3140="","",VLOOKUP(E3140,'Setup - Mix Design'!$A$5:$I$504,9,0)),"")</f>
        <v/>
      </c>
      <c r="J3140" s="32">
        <f>IF(OR(F3140="",I3140=""),"",F3140*I3140)</f>
        <v/>
      </c>
      <c r="K3140" s="26" t="n"/>
    </row>
    <row r="3141">
      <c r="A3141" s="31" t="n"/>
      <c r="B3141" s="26" t="n"/>
      <c r="C3141" s="26" t="n"/>
      <c r="D3141" s="26" t="n"/>
      <c r="E3141" s="26" t="n"/>
      <c r="F3141" s="27" t="n"/>
      <c r="G3141" s="26" t="n"/>
      <c r="H3141" s="28">
        <f>IFERROR(IF(G3141="","",VLOOKUP(G3141,'Setup - Vehicles'!$A$5:$D$504,4,0)),"")</f>
        <v/>
      </c>
      <c r="I3141" s="32">
        <f>IFERROR(IF(E3141="","",VLOOKUP(E3141,'Setup - Mix Design'!$A$5:$I$504,9,0)),"")</f>
        <v/>
      </c>
      <c r="J3141" s="32">
        <f>IF(OR(F3141="",I3141=""),"",F3141*I3141)</f>
        <v/>
      </c>
      <c r="K3141" s="26" t="n"/>
    </row>
    <row r="3142">
      <c r="A3142" s="31" t="n"/>
      <c r="B3142" s="26" t="n"/>
      <c r="C3142" s="26" t="n"/>
      <c r="D3142" s="26" t="n"/>
      <c r="E3142" s="26" t="n"/>
      <c r="F3142" s="27" t="n"/>
      <c r="G3142" s="26" t="n"/>
      <c r="H3142" s="28">
        <f>IFERROR(IF(G3142="","",VLOOKUP(G3142,'Setup - Vehicles'!$A$5:$D$504,4,0)),"")</f>
        <v/>
      </c>
      <c r="I3142" s="32">
        <f>IFERROR(IF(E3142="","",VLOOKUP(E3142,'Setup - Mix Design'!$A$5:$I$504,9,0)),"")</f>
        <v/>
      </c>
      <c r="J3142" s="32">
        <f>IF(OR(F3142="",I3142=""),"",F3142*I3142)</f>
        <v/>
      </c>
      <c r="K3142" s="26" t="n"/>
    </row>
    <row r="3143">
      <c r="A3143" s="31" t="n"/>
      <c r="B3143" s="26" t="n"/>
      <c r="C3143" s="26" t="n"/>
      <c r="D3143" s="26" t="n"/>
      <c r="E3143" s="26" t="n"/>
      <c r="F3143" s="27" t="n"/>
      <c r="G3143" s="26" t="n"/>
      <c r="H3143" s="28">
        <f>IFERROR(IF(G3143="","",VLOOKUP(G3143,'Setup - Vehicles'!$A$5:$D$504,4,0)),"")</f>
        <v/>
      </c>
      <c r="I3143" s="32">
        <f>IFERROR(IF(E3143="","",VLOOKUP(E3143,'Setup - Mix Design'!$A$5:$I$504,9,0)),"")</f>
        <v/>
      </c>
      <c r="J3143" s="32">
        <f>IF(OR(F3143="",I3143=""),"",F3143*I3143)</f>
        <v/>
      </c>
      <c r="K3143" s="26" t="n"/>
    </row>
    <row r="3144">
      <c r="A3144" s="31" t="n"/>
      <c r="B3144" s="26" t="n"/>
      <c r="C3144" s="26" t="n"/>
      <c r="D3144" s="26" t="n"/>
      <c r="E3144" s="26" t="n"/>
      <c r="F3144" s="27" t="n"/>
      <c r="G3144" s="26" t="n"/>
      <c r="H3144" s="28">
        <f>IFERROR(IF(G3144="","",VLOOKUP(G3144,'Setup - Vehicles'!$A$5:$D$504,4,0)),"")</f>
        <v/>
      </c>
      <c r="I3144" s="32">
        <f>IFERROR(IF(E3144="","",VLOOKUP(E3144,'Setup - Mix Design'!$A$5:$I$504,9,0)),"")</f>
        <v/>
      </c>
      <c r="J3144" s="32">
        <f>IF(OR(F3144="",I3144=""),"",F3144*I3144)</f>
        <v/>
      </c>
      <c r="K3144" s="26" t="n"/>
    </row>
    <row r="3145">
      <c r="A3145" s="31" t="n"/>
      <c r="B3145" s="26" t="n"/>
      <c r="C3145" s="26" t="n"/>
      <c r="D3145" s="26" t="n"/>
      <c r="E3145" s="26" t="n"/>
      <c r="F3145" s="27" t="n"/>
      <c r="G3145" s="26" t="n"/>
      <c r="H3145" s="28">
        <f>IFERROR(IF(G3145="","",VLOOKUP(G3145,'Setup - Vehicles'!$A$5:$D$504,4,0)),"")</f>
        <v/>
      </c>
      <c r="I3145" s="32">
        <f>IFERROR(IF(E3145="","",VLOOKUP(E3145,'Setup - Mix Design'!$A$5:$I$504,9,0)),"")</f>
        <v/>
      </c>
      <c r="J3145" s="32">
        <f>IF(OR(F3145="",I3145=""),"",F3145*I3145)</f>
        <v/>
      </c>
      <c r="K3145" s="26" t="n"/>
    </row>
    <row r="3146">
      <c r="A3146" s="31" t="n"/>
      <c r="B3146" s="26" t="n"/>
      <c r="C3146" s="26" t="n"/>
      <c r="D3146" s="26" t="n"/>
      <c r="E3146" s="26" t="n"/>
      <c r="F3146" s="27" t="n"/>
      <c r="G3146" s="26" t="n"/>
      <c r="H3146" s="28">
        <f>IFERROR(IF(G3146="","",VLOOKUP(G3146,'Setup - Vehicles'!$A$5:$D$504,4,0)),"")</f>
        <v/>
      </c>
      <c r="I3146" s="32">
        <f>IFERROR(IF(E3146="","",VLOOKUP(E3146,'Setup - Mix Design'!$A$5:$I$504,9,0)),"")</f>
        <v/>
      </c>
      <c r="J3146" s="32">
        <f>IF(OR(F3146="",I3146=""),"",F3146*I3146)</f>
        <v/>
      </c>
      <c r="K3146" s="26" t="n"/>
    </row>
    <row r="3147">
      <c r="A3147" s="31" t="n"/>
      <c r="B3147" s="26" t="n"/>
      <c r="C3147" s="26" t="n"/>
      <c r="D3147" s="26" t="n"/>
      <c r="E3147" s="26" t="n"/>
      <c r="F3147" s="27" t="n"/>
      <c r="G3147" s="26" t="n"/>
      <c r="H3147" s="28">
        <f>IFERROR(IF(G3147="","",VLOOKUP(G3147,'Setup - Vehicles'!$A$5:$D$504,4,0)),"")</f>
        <v/>
      </c>
      <c r="I3147" s="32">
        <f>IFERROR(IF(E3147="","",VLOOKUP(E3147,'Setup - Mix Design'!$A$5:$I$504,9,0)),"")</f>
        <v/>
      </c>
      <c r="J3147" s="32">
        <f>IF(OR(F3147="",I3147=""),"",F3147*I3147)</f>
        <v/>
      </c>
      <c r="K3147" s="26" t="n"/>
    </row>
    <row r="3148">
      <c r="A3148" s="31" t="n"/>
      <c r="B3148" s="26" t="n"/>
      <c r="C3148" s="26" t="n"/>
      <c r="D3148" s="26" t="n"/>
      <c r="E3148" s="26" t="n"/>
      <c r="F3148" s="27" t="n"/>
      <c r="G3148" s="26" t="n"/>
      <c r="H3148" s="28">
        <f>IFERROR(IF(G3148="","",VLOOKUP(G3148,'Setup - Vehicles'!$A$5:$D$504,4,0)),"")</f>
        <v/>
      </c>
      <c r="I3148" s="32">
        <f>IFERROR(IF(E3148="","",VLOOKUP(E3148,'Setup - Mix Design'!$A$5:$I$504,9,0)),"")</f>
        <v/>
      </c>
      <c r="J3148" s="32">
        <f>IF(OR(F3148="",I3148=""),"",F3148*I3148)</f>
        <v/>
      </c>
      <c r="K3148" s="26" t="n"/>
    </row>
    <row r="3149">
      <c r="A3149" s="31" t="n"/>
      <c r="B3149" s="26" t="n"/>
      <c r="C3149" s="26" t="n"/>
      <c r="D3149" s="26" t="n"/>
      <c r="E3149" s="26" t="n"/>
      <c r="F3149" s="27" t="n"/>
      <c r="G3149" s="26" t="n"/>
      <c r="H3149" s="28">
        <f>IFERROR(IF(G3149="","",VLOOKUP(G3149,'Setup - Vehicles'!$A$5:$D$504,4,0)),"")</f>
        <v/>
      </c>
      <c r="I3149" s="32">
        <f>IFERROR(IF(E3149="","",VLOOKUP(E3149,'Setup - Mix Design'!$A$5:$I$504,9,0)),"")</f>
        <v/>
      </c>
      <c r="J3149" s="32">
        <f>IF(OR(F3149="",I3149=""),"",F3149*I3149)</f>
        <v/>
      </c>
      <c r="K3149" s="26" t="n"/>
    </row>
    <row r="3150">
      <c r="A3150" s="31" t="n"/>
      <c r="B3150" s="26" t="n"/>
      <c r="C3150" s="26" t="n"/>
      <c r="D3150" s="26" t="n"/>
      <c r="E3150" s="26" t="n"/>
      <c r="F3150" s="27" t="n"/>
      <c r="G3150" s="26" t="n"/>
      <c r="H3150" s="28">
        <f>IFERROR(IF(G3150="","",VLOOKUP(G3150,'Setup - Vehicles'!$A$5:$D$504,4,0)),"")</f>
        <v/>
      </c>
      <c r="I3150" s="32">
        <f>IFERROR(IF(E3150="","",VLOOKUP(E3150,'Setup - Mix Design'!$A$5:$I$504,9,0)),"")</f>
        <v/>
      </c>
      <c r="J3150" s="32">
        <f>IF(OR(F3150="",I3150=""),"",F3150*I3150)</f>
        <v/>
      </c>
      <c r="K3150" s="26" t="n"/>
    </row>
    <row r="3151">
      <c r="A3151" s="31" t="n"/>
      <c r="B3151" s="26" t="n"/>
      <c r="C3151" s="26" t="n"/>
      <c r="D3151" s="26" t="n"/>
      <c r="E3151" s="26" t="n"/>
      <c r="F3151" s="27" t="n"/>
      <c r="G3151" s="26" t="n"/>
      <c r="H3151" s="28">
        <f>IFERROR(IF(G3151="","",VLOOKUP(G3151,'Setup - Vehicles'!$A$5:$D$504,4,0)),"")</f>
        <v/>
      </c>
      <c r="I3151" s="32">
        <f>IFERROR(IF(E3151="","",VLOOKUP(E3151,'Setup - Mix Design'!$A$5:$I$504,9,0)),"")</f>
        <v/>
      </c>
      <c r="J3151" s="32">
        <f>IF(OR(F3151="",I3151=""),"",F3151*I3151)</f>
        <v/>
      </c>
      <c r="K3151" s="26" t="n"/>
    </row>
    <row r="3152">
      <c r="A3152" s="31" t="n"/>
      <c r="B3152" s="26" t="n"/>
      <c r="C3152" s="26" t="n"/>
      <c r="D3152" s="26" t="n"/>
      <c r="E3152" s="26" t="n"/>
      <c r="F3152" s="27" t="n"/>
      <c r="G3152" s="26" t="n"/>
      <c r="H3152" s="28">
        <f>IFERROR(IF(G3152="","",VLOOKUP(G3152,'Setup - Vehicles'!$A$5:$D$504,4,0)),"")</f>
        <v/>
      </c>
      <c r="I3152" s="32">
        <f>IFERROR(IF(E3152="","",VLOOKUP(E3152,'Setup - Mix Design'!$A$5:$I$504,9,0)),"")</f>
        <v/>
      </c>
      <c r="J3152" s="32">
        <f>IF(OR(F3152="",I3152=""),"",F3152*I3152)</f>
        <v/>
      </c>
      <c r="K3152" s="26" t="n"/>
    </row>
    <row r="3153">
      <c r="A3153" s="31" t="n"/>
      <c r="B3153" s="26" t="n"/>
      <c r="C3153" s="26" t="n"/>
      <c r="D3153" s="26" t="n"/>
      <c r="E3153" s="26" t="n"/>
      <c r="F3153" s="27" t="n"/>
      <c r="G3153" s="26" t="n"/>
      <c r="H3153" s="28">
        <f>IFERROR(IF(G3153="","",VLOOKUP(G3153,'Setup - Vehicles'!$A$5:$D$504,4,0)),"")</f>
        <v/>
      </c>
      <c r="I3153" s="32">
        <f>IFERROR(IF(E3153="","",VLOOKUP(E3153,'Setup - Mix Design'!$A$5:$I$504,9,0)),"")</f>
        <v/>
      </c>
      <c r="J3153" s="32">
        <f>IF(OR(F3153="",I3153=""),"",F3153*I3153)</f>
        <v/>
      </c>
      <c r="K3153" s="26" t="n"/>
    </row>
    <row r="3154">
      <c r="A3154" s="31" t="n"/>
      <c r="B3154" s="26" t="n"/>
      <c r="C3154" s="26" t="n"/>
      <c r="D3154" s="26" t="n"/>
      <c r="E3154" s="26" t="n"/>
      <c r="F3154" s="27" t="n"/>
      <c r="G3154" s="26" t="n"/>
      <c r="H3154" s="28">
        <f>IFERROR(IF(G3154="","",VLOOKUP(G3154,'Setup - Vehicles'!$A$5:$D$504,4,0)),"")</f>
        <v/>
      </c>
      <c r="I3154" s="32">
        <f>IFERROR(IF(E3154="","",VLOOKUP(E3154,'Setup - Mix Design'!$A$5:$I$504,9,0)),"")</f>
        <v/>
      </c>
      <c r="J3154" s="32">
        <f>IF(OR(F3154="",I3154=""),"",F3154*I3154)</f>
        <v/>
      </c>
      <c r="K3154" s="26" t="n"/>
    </row>
    <row r="3155">
      <c r="A3155" s="31" t="n"/>
      <c r="B3155" s="26" t="n"/>
      <c r="C3155" s="26" t="n"/>
      <c r="D3155" s="26" t="n"/>
      <c r="E3155" s="26" t="n"/>
      <c r="F3155" s="27" t="n"/>
      <c r="G3155" s="26" t="n"/>
      <c r="H3155" s="28">
        <f>IFERROR(IF(G3155="","",VLOOKUP(G3155,'Setup - Vehicles'!$A$5:$D$504,4,0)),"")</f>
        <v/>
      </c>
      <c r="I3155" s="32">
        <f>IFERROR(IF(E3155="","",VLOOKUP(E3155,'Setup - Mix Design'!$A$5:$I$504,9,0)),"")</f>
        <v/>
      </c>
      <c r="J3155" s="32">
        <f>IF(OR(F3155="",I3155=""),"",F3155*I3155)</f>
        <v/>
      </c>
      <c r="K3155" s="26" t="n"/>
    </row>
    <row r="3156">
      <c r="A3156" s="31" t="n"/>
      <c r="B3156" s="26" t="n"/>
      <c r="C3156" s="26" t="n"/>
      <c r="D3156" s="26" t="n"/>
      <c r="E3156" s="26" t="n"/>
      <c r="F3156" s="27" t="n"/>
      <c r="G3156" s="26" t="n"/>
      <c r="H3156" s="28">
        <f>IFERROR(IF(G3156="","",VLOOKUP(G3156,'Setup - Vehicles'!$A$5:$D$504,4,0)),"")</f>
        <v/>
      </c>
      <c r="I3156" s="32">
        <f>IFERROR(IF(E3156="","",VLOOKUP(E3156,'Setup - Mix Design'!$A$5:$I$504,9,0)),"")</f>
        <v/>
      </c>
      <c r="J3156" s="32">
        <f>IF(OR(F3156="",I3156=""),"",F3156*I3156)</f>
        <v/>
      </c>
      <c r="K3156" s="26" t="n"/>
    </row>
    <row r="3157">
      <c r="A3157" s="31" t="n"/>
      <c r="B3157" s="26" t="n"/>
      <c r="C3157" s="26" t="n"/>
      <c r="D3157" s="26" t="n"/>
      <c r="E3157" s="26" t="n"/>
      <c r="F3157" s="27" t="n"/>
      <c r="G3157" s="26" t="n"/>
      <c r="H3157" s="28">
        <f>IFERROR(IF(G3157="","",VLOOKUP(G3157,'Setup - Vehicles'!$A$5:$D$504,4,0)),"")</f>
        <v/>
      </c>
      <c r="I3157" s="32">
        <f>IFERROR(IF(E3157="","",VLOOKUP(E3157,'Setup - Mix Design'!$A$5:$I$504,9,0)),"")</f>
        <v/>
      </c>
      <c r="J3157" s="32">
        <f>IF(OR(F3157="",I3157=""),"",F3157*I3157)</f>
        <v/>
      </c>
      <c r="K3157" s="26" t="n"/>
    </row>
    <row r="3158">
      <c r="A3158" s="31" t="n"/>
      <c r="B3158" s="26" t="n"/>
      <c r="C3158" s="26" t="n"/>
      <c r="D3158" s="26" t="n"/>
      <c r="E3158" s="26" t="n"/>
      <c r="F3158" s="27" t="n"/>
      <c r="G3158" s="26" t="n"/>
      <c r="H3158" s="28">
        <f>IFERROR(IF(G3158="","",VLOOKUP(G3158,'Setup - Vehicles'!$A$5:$D$504,4,0)),"")</f>
        <v/>
      </c>
      <c r="I3158" s="32">
        <f>IFERROR(IF(E3158="","",VLOOKUP(E3158,'Setup - Mix Design'!$A$5:$I$504,9,0)),"")</f>
        <v/>
      </c>
      <c r="J3158" s="32">
        <f>IF(OR(F3158="",I3158=""),"",F3158*I3158)</f>
        <v/>
      </c>
      <c r="K3158" s="26" t="n"/>
    </row>
    <row r="3159">
      <c r="A3159" s="31" t="n"/>
      <c r="B3159" s="26" t="n"/>
      <c r="C3159" s="26" t="n"/>
      <c r="D3159" s="26" t="n"/>
      <c r="E3159" s="26" t="n"/>
      <c r="F3159" s="27" t="n"/>
      <c r="G3159" s="26" t="n"/>
      <c r="H3159" s="28">
        <f>IFERROR(IF(G3159="","",VLOOKUP(G3159,'Setup - Vehicles'!$A$5:$D$504,4,0)),"")</f>
        <v/>
      </c>
      <c r="I3159" s="32">
        <f>IFERROR(IF(E3159="","",VLOOKUP(E3159,'Setup - Mix Design'!$A$5:$I$504,9,0)),"")</f>
        <v/>
      </c>
      <c r="J3159" s="32">
        <f>IF(OR(F3159="",I3159=""),"",F3159*I3159)</f>
        <v/>
      </c>
      <c r="K3159" s="26" t="n"/>
    </row>
    <row r="3160">
      <c r="A3160" s="31" t="n"/>
      <c r="B3160" s="26" t="n"/>
      <c r="C3160" s="26" t="n"/>
      <c r="D3160" s="26" t="n"/>
      <c r="E3160" s="26" t="n"/>
      <c r="F3160" s="27" t="n"/>
      <c r="G3160" s="26" t="n"/>
      <c r="H3160" s="28">
        <f>IFERROR(IF(G3160="","",VLOOKUP(G3160,'Setup - Vehicles'!$A$5:$D$504,4,0)),"")</f>
        <v/>
      </c>
      <c r="I3160" s="32">
        <f>IFERROR(IF(E3160="","",VLOOKUP(E3160,'Setup - Mix Design'!$A$5:$I$504,9,0)),"")</f>
        <v/>
      </c>
      <c r="J3160" s="32">
        <f>IF(OR(F3160="",I3160=""),"",F3160*I3160)</f>
        <v/>
      </c>
      <c r="K3160" s="26" t="n"/>
    </row>
    <row r="3161">
      <c r="A3161" s="31" t="n"/>
      <c r="B3161" s="26" t="n"/>
      <c r="C3161" s="26" t="n"/>
      <c r="D3161" s="26" t="n"/>
      <c r="E3161" s="26" t="n"/>
      <c r="F3161" s="27" t="n"/>
      <c r="G3161" s="26" t="n"/>
      <c r="H3161" s="28">
        <f>IFERROR(IF(G3161="","",VLOOKUP(G3161,'Setup - Vehicles'!$A$5:$D$504,4,0)),"")</f>
        <v/>
      </c>
      <c r="I3161" s="32">
        <f>IFERROR(IF(E3161="","",VLOOKUP(E3161,'Setup - Mix Design'!$A$5:$I$504,9,0)),"")</f>
        <v/>
      </c>
      <c r="J3161" s="32">
        <f>IF(OR(F3161="",I3161=""),"",F3161*I3161)</f>
        <v/>
      </c>
      <c r="K3161" s="26" t="n"/>
    </row>
    <row r="3162">
      <c r="A3162" s="31" t="n"/>
      <c r="B3162" s="26" t="n"/>
      <c r="C3162" s="26" t="n"/>
      <c r="D3162" s="26" t="n"/>
      <c r="E3162" s="26" t="n"/>
      <c r="F3162" s="27" t="n"/>
      <c r="G3162" s="26" t="n"/>
      <c r="H3162" s="28">
        <f>IFERROR(IF(G3162="","",VLOOKUP(G3162,'Setup - Vehicles'!$A$5:$D$504,4,0)),"")</f>
        <v/>
      </c>
      <c r="I3162" s="32">
        <f>IFERROR(IF(E3162="","",VLOOKUP(E3162,'Setup - Mix Design'!$A$5:$I$504,9,0)),"")</f>
        <v/>
      </c>
      <c r="J3162" s="32">
        <f>IF(OR(F3162="",I3162=""),"",F3162*I3162)</f>
        <v/>
      </c>
      <c r="K3162" s="26" t="n"/>
    </row>
    <row r="3163">
      <c r="A3163" s="31" t="n"/>
      <c r="B3163" s="26" t="n"/>
      <c r="C3163" s="26" t="n"/>
      <c r="D3163" s="26" t="n"/>
      <c r="E3163" s="26" t="n"/>
      <c r="F3163" s="27" t="n"/>
      <c r="G3163" s="26" t="n"/>
      <c r="H3163" s="28">
        <f>IFERROR(IF(G3163="","",VLOOKUP(G3163,'Setup - Vehicles'!$A$5:$D$504,4,0)),"")</f>
        <v/>
      </c>
      <c r="I3163" s="32">
        <f>IFERROR(IF(E3163="","",VLOOKUP(E3163,'Setup - Mix Design'!$A$5:$I$504,9,0)),"")</f>
        <v/>
      </c>
      <c r="J3163" s="32">
        <f>IF(OR(F3163="",I3163=""),"",F3163*I3163)</f>
        <v/>
      </c>
      <c r="K3163" s="26" t="n"/>
    </row>
    <row r="3164">
      <c r="A3164" s="31" t="n"/>
      <c r="B3164" s="26" t="n"/>
      <c r="C3164" s="26" t="n"/>
      <c r="D3164" s="26" t="n"/>
      <c r="E3164" s="26" t="n"/>
      <c r="F3164" s="27" t="n"/>
      <c r="G3164" s="26" t="n"/>
      <c r="H3164" s="28">
        <f>IFERROR(IF(G3164="","",VLOOKUP(G3164,'Setup - Vehicles'!$A$5:$D$504,4,0)),"")</f>
        <v/>
      </c>
      <c r="I3164" s="32">
        <f>IFERROR(IF(E3164="","",VLOOKUP(E3164,'Setup - Mix Design'!$A$5:$I$504,9,0)),"")</f>
        <v/>
      </c>
      <c r="J3164" s="32">
        <f>IF(OR(F3164="",I3164=""),"",F3164*I3164)</f>
        <v/>
      </c>
      <c r="K3164" s="26" t="n"/>
    </row>
    <row r="3165">
      <c r="A3165" s="31" t="n"/>
      <c r="B3165" s="26" t="n"/>
      <c r="C3165" s="26" t="n"/>
      <c r="D3165" s="26" t="n"/>
      <c r="E3165" s="26" t="n"/>
      <c r="F3165" s="27" t="n"/>
      <c r="G3165" s="26" t="n"/>
      <c r="H3165" s="28">
        <f>IFERROR(IF(G3165="","",VLOOKUP(G3165,'Setup - Vehicles'!$A$5:$D$504,4,0)),"")</f>
        <v/>
      </c>
      <c r="I3165" s="32">
        <f>IFERROR(IF(E3165="","",VLOOKUP(E3165,'Setup - Mix Design'!$A$5:$I$504,9,0)),"")</f>
        <v/>
      </c>
      <c r="J3165" s="32">
        <f>IF(OR(F3165="",I3165=""),"",F3165*I3165)</f>
        <v/>
      </c>
      <c r="K3165" s="26" t="n"/>
    </row>
    <row r="3166">
      <c r="A3166" s="31" t="n"/>
      <c r="B3166" s="26" t="n"/>
      <c r="C3166" s="26" t="n"/>
      <c r="D3166" s="26" t="n"/>
      <c r="E3166" s="26" t="n"/>
      <c r="F3166" s="27" t="n"/>
      <c r="G3166" s="26" t="n"/>
      <c r="H3166" s="28">
        <f>IFERROR(IF(G3166="","",VLOOKUP(G3166,'Setup - Vehicles'!$A$5:$D$504,4,0)),"")</f>
        <v/>
      </c>
      <c r="I3166" s="32">
        <f>IFERROR(IF(E3166="","",VLOOKUP(E3166,'Setup - Mix Design'!$A$5:$I$504,9,0)),"")</f>
        <v/>
      </c>
      <c r="J3166" s="32">
        <f>IF(OR(F3166="",I3166=""),"",F3166*I3166)</f>
        <v/>
      </c>
      <c r="K3166" s="26" t="n"/>
    </row>
    <row r="3167">
      <c r="A3167" s="31" t="n"/>
      <c r="B3167" s="26" t="n"/>
      <c r="C3167" s="26" t="n"/>
      <c r="D3167" s="26" t="n"/>
      <c r="E3167" s="26" t="n"/>
      <c r="F3167" s="27" t="n"/>
      <c r="G3167" s="26" t="n"/>
      <c r="H3167" s="28">
        <f>IFERROR(IF(G3167="","",VLOOKUP(G3167,'Setup - Vehicles'!$A$5:$D$504,4,0)),"")</f>
        <v/>
      </c>
      <c r="I3167" s="32">
        <f>IFERROR(IF(E3167="","",VLOOKUP(E3167,'Setup - Mix Design'!$A$5:$I$504,9,0)),"")</f>
        <v/>
      </c>
      <c r="J3167" s="32">
        <f>IF(OR(F3167="",I3167=""),"",F3167*I3167)</f>
        <v/>
      </c>
      <c r="K3167" s="26" t="n"/>
    </row>
    <row r="3168">
      <c r="A3168" s="31" t="n"/>
      <c r="B3168" s="26" t="n"/>
      <c r="C3168" s="26" t="n"/>
      <c r="D3168" s="26" t="n"/>
      <c r="E3168" s="26" t="n"/>
      <c r="F3168" s="27" t="n"/>
      <c r="G3168" s="26" t="n"/>
      <c r="H3168" s="28">
        <f>IFERROR(IF(G3168="","",VLOOKUP(G3168,'Setup - Vehicles'!$A$5:$D$504,4,0)),"")</f>
        <v/>
      </c>
      <c r="I3168" s="32">
        <f>IFERROR(IF(E3168="","",VLOOKUP(E3168,'Setup - Mix Design'!$A$5:$I$504,9,0)),"")</f>
        <v/>
      </c>
      <c r="J3168" s="32">
        <f>IF(OR(F3168="",I3168=""),"",F3168*I3168)</f>
        <v/>
      </c>
      <c r="K3168" s="26" t="n"/>
    </row>
    <row r="3169">
      <c r="A3169" s="31" t="n"/>
      <c r="B3169" s="26" t="n"/>
      <c r="C3169" s="26" t="n"/>
      <c r="D3169" s="26" t="n"/>
      <c r="E3169" s="26" t="n"/>
      <c r="F3169" s="27" t="n"/>
      <c r="G3169" s="26" t="n"/>
      <c r="H3169" s="28">
        <f>IFERROR(IF(G3169="","",VLOOKUP(G3169,'Setup - Vehicles'!$A$5:$D$504,4,0)),"")</f>
        <v/>
      </c>
      <c r="I3169" s="32">
        <f>IFERROR(IF(E3169="","",VLOOKUP(E3169,'Setup - Mix Design'!$A$5:$I$504,9,0)),"")</f>
        <v/>
      </c>
      <c r="J3169" s="32">
        <f>IF(OR(F3169="",I3169=""),"",F3169*I3169)</f>
        <v/>
      </c>
      <c r="K3169" s="26" t="n"/>
    </row>
    <row r="3170">
      <c r="A3170" s="31" t="n"/>
      <c r="B3170" s="26" t="n"/>
      <c r="C3170" s="26" t="n"/>
      <c r="D3170" s="26" t="n"/>
      <c r="E3170" s="26" t="n"/>
      <c r="F3170" s="27" t="n"/>
      <c r="G3170" s="26" t="n"/>
      <c r="H3170" s="28">
        <f>IFERROR(IF(G3170="","",VLOOKUP(G3170,'Setup - Vehicles'!$A$5:$D$504,4,0)),"")</f>
        <v/>
      </c>
      <c r="I3170" s="32">
        <f>IFERROR(IF(E3170="","",VLOOKUP(E3170,'Setup - Mix Design'!$A$5:$I$504,9,0)),"")</f>
        <v/>
      </c>
      <c r="J3170" s="32">
        <f>IF(OR(F3170="",I3170=""),"",F3170*I3170)</f>
        <v/>
      </c>
      <c r="K3170" s="26" t="n"/>
    </row>
    <row r="3171">
      <c r="A3171" s="31" t="n"/>
      <c r="B3171" s="26" t="n"/>
      <c r="C3171" s="26" t="n"/>
      <c r="D3171" s="26" t="n"/>
      <c r="E3171" s="26" t="n"/>
      <c r="F3171" s="27" t="n"/>
      <c r="G3171" s="26" t="n"/>
      <c r="H3171" s="28">
        <f>IFERROR(IF(G3171="","",VLOOKUP(G3171,'Setup - Vehicles'!$A$5:$D$504,4,0)),"")</f>
        <v/>
      </c>
      <c r="I3171" s="32">
        <f>IFERROR(IF(E3171="","",VLOOKUP(E3171,'Setup - Mix Design'!$A$5:$I$504,9,0)),"")</f>
        <v/>
      </c>
      <c r="J3171" s="32">
        <f>IF(OR(F3171="",I3171=""),"",F3171*I3171)</f>
        <v/>
      </c>
      <c r="K3171" s="26" t="n"/>
    </row>
    <row r="3172">
      <c r="A3172" s="31" t="n"/>
      <c r="B3172" s="26" t="n"/>
      <c r="C3172" s="26" t="n"/>
      <c r="D3172" s="26" t="n"/>
      <c r="E3172" s="26" t="n"/>
      <c r="F3172" s="27" t="n"/>
      <c r="G3172" s="26" t="n"/>
      <c r="H3172" s="28">
        <f>IFERROR(IF(G3172="","",VLOOKUP(G3172,'Setup - Vehicles'!$A$5:$D$504,4,0)),"")</f>
        <v/>
      </c>
      <c r="I3172" s="32">
        <f>IFERROR(IF(E3172="","",VLOOKUP(E3172,'Setup - Mix Design'!$A$5:$I$504,9,0)),"")</f>
        <v/>
      </c>
      <c r="J3172" s="32">
        <f>IF(OR(F3172="",I3172=""),"",F3172*I3172)</f>
        <v/>
      </c>
      <c r="K3172" s="26" t="n"/>
    </row>
    <row r="3173">
      <c r="A3173" s="31" t="n"/>
      <c r="B3173" s="26" t="n"/>
      <c r="C3173" s="26" t="n"/>
      <c r="D3173" s="26" t="n"/>
      <c r="E3173" s="26" t="n"/>
      <c r="F3173" s="27" t="n"/>
      <c r="G3173" s="26" t="n"/>
      <c r="H3173" s="28">
        <f>IFERROR(IF(G3173="","",VLOOKUP(G3173,'Setup - Vehicles'!$A$5:$D$504,4,0)),"")</f>
        <v/>
      </c>
      <c r="I3173" s="32">
        <f>IFERROR(IF(E3173="","",VLOOKUP(E3173,'Setup - Mix Design'!$A$5:$I$504,9,0)),"")</f>
        <v/>
      </c>
      <c r="J3173" s="32">
        <f>IF(OR(F3173="",I3173=""),"",F3173*I3173)</f>
        <v/>
      </c>
      <c r="K3173" s="26" t="n"/>
    </row>
    <row r="3174">
      <c r="A3174" s="31" t="n"/>
      <c r="B3174" s="26" t="n"/>
      <c r="C3174" s="26" t="n"/>
      <c r="D3174" s="26" t="n"/>
      <c r="E3174" s="26" t="n"/>
      <c r="F3174" s="27" t="n"/>
      <c r="G3174" s="26" t="n"/>
      <c r="H3174" s="28">
        <f>IFERROR(IF(G3174="","",VLOOKUP(G3174,'Setup - Vehicles'!$A$5:$D$504,4,0)),"")</f>
        <v/>
      </c>
      <c r="I3174" s="32">
        <f>IFERROR(IF(E3174="","",VLOOKUP(E3174,'Setup - Mix Design'!$A$5:$I$504,9,0)),"")</f>
        <v/>
      </c>
      <c r="J3174" s="32">
        <f>IF(OR(F3174="",I3174=""),"",F3174*I3174)</f>
        <v/>
      </c>
      <c r="K3174" s="26" t="n"/>
    </row>
    <row r="3175">
      <c r="A3175" s="31" t="n"/>
      <c r="B3175" s="26" t="n"/>
      <c r="C3175" s="26" t="n"/>
      <c r="D3175" s="26" t="n"/>
      <c r="E3175" s="26" t="n"/>
      <c r="F3175" s="27" t="n"/>
      <c r="G3175" s="26" t="n"/>
      <c r="H3175" s="28">
        <f>IFERROR(IF(G3175="","",VLOOKUP(G3175,'Setup - Vehicles'!$A$5:$D$504,4,0)),"")</f>
        <v/>
      </c>
      <c r="I3175" s="32">
        <f>IFERROR(IF(E3175="","",VLOOKUP(E3175,'Setup - Mix Design'!$A$5:$I$504,9,0)),"")</f>
        <v/>
      </c>
      <c r="J3175" s="32">
        <f>IF(OR(F3175="",I3175=""),"",F3175*I3175)</f>
        <v/>
      </c>
      <c r="K3175" s="26" t="n"/>
    </row>
    <row r="3176">
      <c r="A3176" s="31" t="n"/>
      <c r="B3176" s="26" t="n"/>
      <c r="C3176" s="26" t="n"/>
      <c r="D3176" s="26" t="n"/>
      <c r="E3176" s="26" t="n"/>
      <c r="F3176" s="27" t="n"/>
      <c r="G3176" s="26" t="n"/>
      <c r="H3176" s="28">
        <f>IFERROR(IF(G3176="","",VLOOKUP(G3176,'Setup - Vehicles'!$A$5:$D$504,4,0)),"")</f>
        <v/>
      </c>
      <c r="I3176" s="32">
        <f>IFERROR(IF(E3176="","",VLOOKUP(E3176,'Setup - Mix Design'!$A$5:$I$504,9,0)),"")</f>
        <v/>
      </c>
      <c r="J3176" s="32">
        <f>IF(OR(F3176="",I3176=""),"",F3176*I3176)</f>
        <v/>
      </c>
      <c r="K3176" s="26" t="n"/>
    </row>
    <row r="3177">
      <c r="A3177" s="31" t="n"/>
      <c r="B3177" s="26" t="n"/>
      <c r="C3177" s="26" t="n"/>
      <c r="D3177" s="26" t="n"/>
      <c r="E3177" s="26" t="n"/>
      <c r="F3177" s="27" t="n"/>
      <c r="G3177" s="26" t="n"/>
      <c r="H3177" s="28">
        <f>IFERROR(IF(G3177="","",VLOOKUP(G3177,'Setup - Vehicles'!$A$5:$D$504,4,0)),"")</f>
        <v/>
      </c>
      <c r="I3177" s="32">
        <f>IFERROR(IF(E3177="","",VLOOKUP(E3177,'Setup - Mix Design'!$A$5:$I$504,9,0)),"")</f>
        <v/>
      </c>
      <c r="J3177" s="32">
        <f>IF(OR(F3177="",I3177=""),"",F3177*I3177)</f>
        <v/>
      </c>
      <c r="K3177" s="26" t="n"/>
    </row>
    <row r="3178">
      <c r="A3178" s="31" t="n"/>
      <c r="B3178" s="26" t="n"/>
      <c r="C3178" s="26" t="n"/>
      <c r="D3178" s="26" t="n"/>
      <c r="E3178" s="26" t="n"/>
      <c r="F3178" s="27" t="n"/>
      <c r="G3178" s="26" t="n"/>
      <c r="H3178" s="28">
        <f>IFERROR(IF(G3178="","",VLOOKUP(G3178,'Setup - Vehicles'!$A$5:$D$504,4,0)),"")</f>
        <v/>
      </c>
      <c r="I3178" s="32">
        <f>IFERROR(IF(E3178="","",VLOOKUP(E3178,'Setup - Mix Design'!$A$5:$I$504,9,0)),"")</f>
        <v/>
      </c>
      <c r="J3178" s="32">
        <f>IF(OR(F3178="",I3178=""),"",F3178*I3178)</f>
        <v/>
      </c>
      <c r="K3178" s="26" t="n"/>
    </row>
    <row r="3179">
      <c r="A3179" s="31" t="n"/>
      <c r="B3179" s="26" t="n"/>
      <c r="C3179" s="26" t="n"/>
      <c r="D3179" s="26" t="n"/>
      <c r="E3179" s="26" t="n"/>
      <c r="F3179" s="27" t="n"/>
      <c r="G3179" s="26" t="n"/>
      <c r="H3179" s="28">
        <f>IFERROR(IF(G3179="","",VLOOKUP(G3179,'Setup - Vehicles'!$A$5:$D$504,4,0)),"")</f>
        <v/>
      </c>
      <c r="I3179" s="32">
        <f>IFERROR(IF(E3179="","",VLOOKUP(E3179,'Setup - Mix Design'!$A$5:$I$504,9,0)),"")</f>
        <v/>
      </c>
      <c r="J3179" s="32">
        <f>IF(OR(F3179="",I3179=""),"",F3179*I3179)</f>
        <v/>
      </c>
      <c r="K3179" s="26" t="n"/>
    </row>
    <row r="3180">
      <c r="A3180" s="31" t="n"/>
      <c r="B3180" s="26" t="n"/>
      <c r="C3180" s="26" t="n"/>
      <c r="D3180" s="26" t="n"/>
      <c r="E3180" s="26" t="n"/>
      <c r="F3180" s="27" t="n"/>
      <c r="G3180" s="26" t="n"/>
      <c r="H3180" s="28">
        <f>IFERROR(IF(G3180="","",VLOOKUP(G3180,'Setup - Vehicles'!$A$5:$D$504,4,0)),"")</f>
        <v/>
      </c>
      <c r="I3180" s="32">
        <f>IFERROR(IF(E3180="","",VLOOKUP(E3180,'Setup - Mix Design'!$A$5:$I$504,9,0)),"")</f>
        <v/>
      </c>
      <c r="J3180" s="32">
        <f>IF(OR(F3180="",I3180=""),"",F3180*I3180)</f>
        <v/>
      </c>
      <c r="K3180" s="26" t="n"/>
    </row>
    <row r="3181">
      <c r="A3181" s="31" t="n"/>
      <c r="B3181" s="26" t="n"/>
      <c r="C3181" s="26" t="n"/>
      <c r="D3181" s="26" t="n"/>
      <c r="E3181" s="26" t="n"/>
      <c r="F3181" s="27" t="n"/>
      <c r="G3181" s="26" t="n"/>
      <c r="H3181" s="28">
        <f>IFERROR(IF(G3181="","",VLOOKUP(G3181,'Setup - Vehicles'!$A$5:$D$504,4,0)),"")</f>
        <v/>
      </c>
      <c r="I3181" s="32">
        <f>IFERROR(IF(E3181="","",VLOOKUP(E3181,'Setup - Mix Design'!$A$5:$I$504,9,0)),"")</f>
        <v/>
      </c>
      <c r="J3181" s="32">
        <f>IF(OR(F3181="",I3181=""),"",F3181*I3181)</f>
        <v/>
      </c>
      <c r="K3181" s="26" t="n"/>
    </row>
    <row r="3182">
      <c r="A3182" s="31" t="n"/>
      <c r="B3182" s="26" t="n"/>
      <c r="C3182" s="26" t="n"/>
      <c r="D3182" s="26" t="n"/>
      <c r="E3182" s="26" t="n"/>
      <c r="F3182" s="27" t="n"/>
      <c r="G3182" s="26" t="n"/>
      <c r="H3182" s="28">
        <f>IFERROR(IF(G3182="","",VLOOKUP(G3182,'Setup - Vehicles'!$A$5:$D$504,4,0)),"")</f>
        <v/>
      </c>
      <c r="I3182" s="32">
        <f>IFERROR(IF(E3182="","",VLOOKUP(E3182,'Setup - Mix Design'!$A$5:$I$504,9,0)),"")</f>
        <v/>
      </c>
      <c r="J3182" s="32">
        <f>IF(OR(F3182="",I3182=""),"",F3182*I3182)</f>
        <v/>
      </c>
      <c r="K3182" s="26" t="n"/>
    </row>
    <row r="3183">
      <c r="A3183" s="31" t="n"/>
      <c r="B3183" s="26" t="n"/>
      <c r="C3183" s="26" t="n"/>
      <c r="D3183" s="26" t="n"/>
      <c r="E3183" s="26" t="n"/>
      <c r="F3183" s="27" t="n"/>
      <c r="G3183" s="26" t="n"/>
      <c r="H3183" s="28">
        <f>IFERROR(IF(G3183="","",VLOOKUP(G3183,'Setup - Vehicles'!$A$5:$D$504,4,0)),"")</f>
        <v/>
      </c>
      <c r="I3183" s="32">
        <f>IFERROR(IF(E3183="","",VLOOKUP(E3183,'Setup - Mix Design'!$A$5:$I$504,9,0)),"")</f>
        <v/>
      </c>
      <c r="J3183" s="32">
        <f>IF(OR(F3183="",I3183=""),"",F3183*I3183)</f>
        <v/>
      </c>
      <c r="K3183" s="26" t="n"/>
    </row>
    <row r="3184">
      <c r="A3184" s="31" t="n"/>
      <c r="B3184" s="26" t="n"/>
      <c r="C3184" s="26" t="n"/>
      <c r="D3184" s="26" t="n"/>
      <c r="E3184" s="26" t="n"/>
      <c r="F3184" s="27" t="n"/>
      <c r="G3184" s="26" t="n"/>
      <c r="H3184" s="28">
        <f>IFERROR(IF(G3184="","",VLOOKUP(G3184,'Setup - Vehicles'!$A$5:$D$504,4,0)),"")</f>
        <v/>
      </c>
      <c r="I3184" s="32">
        <f>IFERROR(IF(E3184="","",VLOOKUP(E3184,'Setup - Mix Design'!$A$5:$I$504,9,0)),"")</f>
        <v/>
      </c>
      <c r="J3184" s="32">
        <f>IF(OR(F3184="",I3184=""),"",F3184*I3184)</f>
        <v/>
      </c>
      <c r="K3184" s="26" t="n"/>
    </row>
    <row r="3185">
      <c r="A3185" s="31" t="n"/>
      <c r="B3185" s="26" t="n"/>
      <c r="C3185" s="26" t="n"/>
      <c r="D3185" s="26" t="n"/>
      <c r="E3185" s="26" t="n"/>
      <c r="F3185" s="27" t="n"/>
      <c r="G3185" s="26" t="n"/>
      <c r="H3185" s="28">
        <f>IFERROR(IF(G3185="","",VLOOKUP(G3185,'Setup - Vehicles'!$A$5:$D$504,4,0)),"")</f>
        <v/>
      </c>
      <c r="I3185" s="32">
        <f>IFERROR(IF(E3185="","",VLOOKUP(E3185,'Setup - Mix Design'!$A$5:$I$504,9,0)),"")</f>
        <v/>
      </c>
      <c r="J3185" s="32">
        <f>IF(OR(F3185="",I3185=""),"",F3185*I3185)</f>
        <v/>
      </c>
      <c r="K3185" s="26" t="n"/>
    </row>
    <row r="3186">
      <c r="A3186" s="31" t="n"/>
      <c r="B3186" s="26" t="n"/>
      <c r="C3186" s="26" t="n"/>
      <c r="D3186" s="26" t="n"/>
      <c r="E3186" s="26" t="n"/>
      <c r="F3186" s="27" t="n"/>
      <c r="G3186" s="26" t="n"/>
      <c r="H3186" s="28">
        <f>IFERROR(IF(G3186="","",VLOOKUP(G3186,'Setup - Vehicles'!$A$5:$D$504,4,0)),"")</f>
        <v/>
      </c>
      <c r="I3186" s="32">
        <f>IFERROR(IF(E3186="","",VLOOKUP(E3186,'Setup - Mix Design'!$A$5:$I$504,9,0)),"")</f>
        <v/>
      </c>
      <c r="J3186" s="32">
        <f>IF(OR(F3186="",I3186=""),"",F3186*I3186)</f>
        <v/>
      </c>
      <c r="K3186" s="26" t="n"/>
    </row>
    <row r="3187">
      <c r="A3187" s="31" t="n"/>
      <c r="B3187" s="26" t="n"/>
      <c r="C3187" s="26" t="n"/>
      <c r="D3187" s="26" t="n"/>
      <c r="E3187" s="26" t="n"/>
      <c r="F3187" s="27" t="n"/>
      <c r="G3187" s="26" t="n"/>
      <c r="H3187" s="28">
        <f>IFERROR(IF(G3187="","",VLOOKUP(G3187,'Setup - Vehicles'!$A$5:$D$504,4,0)),"")</f>
        <v/>
      </c>
      <c r="I3187" s="32">
        <f>IFERROR(IF(E3187="","",VLOOKUP(E3187,'Setup - Mix Design'!$A$5:$I$504,9,0)),"")</f>
        <v/>
      </c>
      <c r="J3187" s="32">
        <f>IF(OR(F3187="",I3187=""),"",F3187*I3187)</f>
        <v/>
      </c>
      <c r="K3187" s="26" t="n"/>
    </row>
    <row r="3188">
      <c r="A3188" s="31" t="n"/>
      <c r="B3188" s="26" t="n"/>
      <c r="C3188" s="26" t="n"/>
      <c r="D3188" s="26" t="n"/>
      <c r="E3188" s="26" t="n"/>
      <c r="F3188" s="27" t="n"/>
      <c r="G3188" s="26" t="n"/>
      <c r="H3188" s="28">
        <f>IFERROR(IF(G3188="","",VLOOKUP(G3188,'Setup - Vehicles'!$A$5:$D$504,4,0)),"")</f>
        <v/>
      </c>
      <c r="I3188" s="32">
        <f>IFERROR(IF(E3188="","",VLOOKUP(E3188,'Setup - Mix Design'!$A$5:$I$504,9,0)),"")</f>
        <v/>
      </c>
      <c r="J3188" s="32">
        <f>IF(OR(F3188="",I3188=""),"",F3188*I3188)</f>
        <v/>
      </c>
      <c r="K3188" s="26" t="n"/>
    </row>
    <row r="3189">
      <c r="A3189" s="31" t="n"/>
      <c r="B3189" s="26" t="n"/>
      <c r="C3189" s="26" t="n"/>
      <c r="D3189" s="26" t="n"/>
      <c r="E3189" s="26" t="n"/>
      <c r="F3189" s="27" t="n"/>
      <c r="G3189" s="26" t="n"/>
      <c r="H3189" s="28">
        <f>IFERROR(IF(G3189="","",VLOOKUP(G3189,'Setup - Vehicles'!$A$5:$D$504,4,0)),"")</f>
        <v/>
      </c>
      <c r="I3189" s="32">
        <f>IFERROR(IF(E3189="","",VLOOKUP(E3189,'Setup - Mix Design'!$A$5:$I$504,9,0)),"")</f>
        <v/>
      </c>
      <c r="J3189" s="32">
        <f>IF(OR(F3189="",I3189=""),"",F3189*I3189)</f>
        <v/>
      </c>
      <c r="K3189" s="26" t="n"/>
    </row>
    <row r="3190">
      <c r="A3190" s="31" t="n"/>
      <c r="B3190" s="26" t="n"/>
      <c r="C3190" s="26" t="n"/>
      <c r="D3190" s="26" t="n"/>
      <c r="E3190" s="26" t="n"/>
      <c r="F3190" s="27" t="n"/>
      <c r="G3190" s="26" t="n"/>
      <c r="H3190" s="28">
        <f>IFERROR(IF(G3190="","",VLOOKUP(G3190,'Setup - Vehicles'!$A$5:$D$504,4,0)),"")</f>
        <v/>
      </c>
      <c r="I3190" s="32">
        <f>IFERROR(IF(E3190="","",VLOOKUP(E3190,'Setup - Mix Design'!$A$5:$I$504,9,0)),"")</f>
        <v/>
      </c>
      <c r="J3190" s="32">
        <f>IF(OR(F3190="",I3190=""),"",F3190*I3190)</f>
        <v/>
      </c>
      <c r="K3190" s="26" t="n"/>
    </row>
    <row r="3191">
      <c r="A3191" s="31" t="n"/>
      <c r="B3191" s="26" t="n"/>
      <c r="C3191" s="26" t="n"/>
      <c r="D3191" s="26" t="n"/>
      <c r="E3191" s="26" t="n"/>
      <c r="F3191" s="27" t="n"/>
      <c r="G3191" s="26" t="n"/>
      <c r="H3191" s="28">
        <f>IFERROR(IF(G3191="","",VLOOKUP(G3191,'Setup - Vehicles'!$A$5:$D$504,4,0)),"")</f>
        <v/>
      </c>
      <c r="I3191" s="32">
        <f>IFERROR(IF(E3191="","",VLOOKUP(E3191,'Setup - Mix Design'!$A$5:$I$504,9,0)),"")</f>
        <v/>
      </c>
      <c r="J3191" s="32">
        <f>IF(OR(F3191="",I3191=""),"",F3191*I3191)</f>
        <v/>
      </c>
      <c r="K3191" s="26" t="n"/>
    </row>
    <row r="3192">
      <c r="A3192" s="31" t="n"/>
      <c r="B3192" s="26" t="n"/>
      <c r="C3192" s="26" t="n"/>
      <c r="D3192" s="26" t="n"/>
      <c r="E3192" s="26" t="n"/>
      <c r="F3192" s="27" t="n"/>
      <c r="G3192" s="26" t="n"/>
      <c r="H3192" s="28">
        <f>IFERROR(IF(G3192="","",VLOOKUP(G3192,'Setup - Vehicles'!$A$5:$D$504,4,0)),"")</f>
        <v/>
      </c>
      <c r="I3192" s="32">
        <f>IFERROR(IF(E3192="","",VLOOKUP(E3192,'Setup - Mix Design'!$A$5:$I$504,9,0)),"")</f>
        <v/>
      </c>
      <c r="J3192" s="32">
        <f>IF(OR(F3192="",I3192=""),"",F3192*I3192)</f>
        <v/>
      </c>
      <c r="K3192" s="26" t="n"/>
    </row>
    <row r="3193">
      <c r="A3193" s="31" t="n"/>
      <c r="B3193" s="26" t="n"/>
      <c r="C3193" s="26" t="n"/>
      <c r="D3193" s="26" t="n"/>
      <c r="E3193" s="26" t="n"/>
      <c r="F3193" s="27" t="n"/>
      <c r="G3193" s="26" t="n"/>
      <c r="H3193" s="28">
        <f>IFERROR(IF(G3193="","",VLOOKUP(G3193,'Setup - Vehicles'!$A$5:$D$504,4,0)),"")</f>
        <v/>
      </c>
      <c r="I3193" s="32">
        <f>IFERROR(IF(E3193="","",VLOOKUP(E3193,'Setup - Mix Design'!$A$5:$I$504,9,0)),"")</f>
        <v/>
      </c>
      <c r="J3193" s="32">
        <f>IF(OR(F3193="",I3193=""),"",F3193*I3193)</f>
        <v/>
      </c>
      <c r="K3193" s="26" t="n"/>
    </row>
    <row r="3194">
      <c r="A3194" s="31" t="n"/>
      <c r="B3194" s="26" t="n"/>
      <c r="C3194" s="26" t="n"/>
      <c r="D3194" s="26" t="n"/>
      <c r="E3194" s="26" t="n"/>
      <c r="F3194" s="27" t="n"/>
      <c r="G3194" s="26" t="n"/>
      <c r="H3194" s="28">
        <f>IFERROR(IF(G3194="","",VLOOKUP(G3194,'Setup - Vehicles'!$A$5:$D$504,4,0)),"")</f>
        <v/>
      </c>
      <c r="I3194" s="32">
        <f>IFERROR(IF(E3194="","",VLOOKUP(E3194,'Setup - Mix Design'!$A$5:$I$504,9,0)),"")</f>
        <v/>
      </c>
      <c r="J3194" s="32">
        <f>IF(OR(F3194="",I3194=""),"",F3194*I3194)</f>
        <v/>
      </c>
      <c r="K3194" s="26" t="n"/>
    </row>
    <row r="3195">
      <c r="A3195" s="31" t="n"/>
      <c r="B3195" s="26" t="n"/>
      <c r="C3195" s="26" t="n"/>
      <c r="D3195" s="26" t="n"/>
      <c r="E3195" s="26" t="n"/>
      <c r="F3195" s="27" t="n"/>
      <c r="G3195" s="26" t="n"/>
      <c r="H3195" s="28">
        <f>IFERROR(IF(G3195="","",VLOOKUP(G3195,'Setup - Vehicles'!$A$5:$D$504,4,0)),"")</f>
        <v/>
      </c>
      <c r="I3195" s="32">
        <f>IFERROR(IF(E3195="","",VLOOKUP(E3195,'Setup - Mix Design'!$A$5:$I$504,9,0)),"")</f>
        <v/>
      </c>
      <c r="J3195" s="32">
        <f>IF(OR(F3195="",I3195=""),"",F3195*I3195)</f>
        <v/>
      </c>
      <c r="K3195" s="26" t="n"/>
    </row>
    <row r="3196">
      <c r="A3196" s="31" t="n"/>
      <c r="B3196" s="26" t="n"/>
      <c r="C3196" s="26" t="n"/>
      <c r="D3196" s="26" t="n"/>
      <c r="E3196" s="26" t="n"/>
      <c r="F3196" s="27" t="n"/>
      <c r="G3196" s="26" t="n"/>
      <c r="H3196" s="28">
        <f>IFERROR(IF(G3196="","",VLOOKUP(G3196,'Setup - Vehicles'!$A$5:$D$504,4,0)),"")</f>
        <v/>
      </c>
      <c r="I3196" s="32">
        <f>IFERROR(IF(E3196="","",VLOOKUP(E3196,'Setup - Mix Design'!$A$5:$I$504,9,0)),"")</f>
        <v/>
      </c>
      <c r="J3196" s="32">
        <f>IF(OR(F3196="",I3196=""),"",F3196*I3196)</f>
        <v/>
      </c>
      <c r="K3196" s="26" t="n"/>
    </row>
    <row r="3197">
      <c r="A3197" s="31" t="n"/>
      <c r="B3197" s="26" t="n"/>
      <c r="C3197" s="26" t="n"/>
      <c r="D3197" s="26" t="n"/>
      <c r="E3197" s="26" t="n"/>
      <c r="F3197" s="27" t="n"/>
      <c r="G3197" s="26" t="n"/>
      <c r="H3197" s="28">
        <f>IFERROR(IF(G3197="","",VLOOKUP(G3197,'Setup - Vehicles'!$A$5:$D$504,4,0)),"")</f>
        <v/>
      </c>
      <c r="I3197" s="32">
        <f>IFERROR(IF(E3197="","",VLOOKUP(E3197,'Setup - Mix Design'!$A$5:$I$504,9,0)),"")</f>
        <v/>
      </c>
      <c r="J3197" s="32">
        <f>IF(OR(F3197="",I3197=""),"",F3197*I3197)</f>
        <v/>
      </c>
      <c r="K3197" s="26" t="n"/>
    </row>
    <row r="3198">
      <c r="A3198" s="31" t="n"/>
      <c r="B3198" s="26" t="n"/>
      <c r="C3198" s="26" t="n"/>
      <c r="D3198" s="26" t="n"/>
      <c r="E3198" s="26" t="n"/>
      <c r="F3198" s="27" t="n"/>
      <c r="G3198" s="26" t="n"/>
      <c r="H3198" s="28">
        <f>IFERROR(IF(G3198="","",VLOOKUP(G3198,'Setup - Vehicles'!$A$5:$D$504,4,0)),"")</f>
        <v/>
      </c>
      <c r="I3198" s="32">
        <f>IFERROR(IF(E3198="","",VLOOKUP(E3198,'Setup - Mix Design'!$A$5:$I$504,9,0)),"")</f>
        <v/>
      </c>
      <c r="J3198" s="32">
        <f>IF(OR(F3198="",I3198=""),"",F3198*I3198)</f>
        <v/>
      </c>
      <c r="K3198" s="26" t="n"/>
    </row>
    <row r="3199">
      <c r="A3199" s="31" t="n"/>
      <c r="B3199" s="26" t="n"/>
      <c r="C3199" s="26" t="n"/>
      <c r="D3199" s="26" t="n"/>
      <c r="E3199" s="26" t="n"/>
      <c r="F3199" s="27" t="n"/>
      <c r="G3199" s="26" t="n"/>
      <c r="H3199" s="28">
        <f>IFERROR(IF(G3199="","",VLOOKUP(G3199,'Setup - Vehicles'!$A$5:$D$504,4,0)),"")</f>
        <v/>
      </c>
      <c r="I3199" s="32">
        <f>IFERROR(IF(E3199="","",VLOOKUP(E3199,'Setup - Mix Design'!$A$5:$I$504,9,0)),"")</f>
        <v/>
      </c>
      <c r="J3199" s="32">
        <f>IF(OR(F3199="",I3199=""),"",F3199*I3199)</f>
        <v/>
      </c>
      <c r="K3199" s="26" t="n"/>
    </row>
    <row r="3200">
      <c r="A3200" s="31" t="n"/>
      <c r="B3200" s="26" t="n"/>
      <c r="C3200" s="26" t="n"/>
      <c r="D3200" s="26" t="n"/>
      <c r="E3200" s="26" t="n"/>
      <c r="F3200" s="27" t="n"/>
      <c r="G3200" s="26" t="n"/>
      <c r="H3200" s="28">
        <f>IFERROR(IF(G3200="","",VLOOKUP(G3200,'Setup - Vehicles'!$A$5:$D$504,4,0)),"")</f>
        <v/>
      </c>
      <c r="I3200" s="32">
        <f>IFERROR(IF(E3200="","",VLOOKUP(E3200,'Setup - Mix Design'!$A$5:$I$504,9,0)),"")</f>
        <v/>
      </c>
      <c r="J3200" s="32">
        <f>IF(OR(F3200="",I3200=""),"",F3200*I3200)</f>
        <v/>
      </c>
      <c r="K3200" s="26" t="n"/>
    </row>
    <row r="3201">
      <c r="A3201" s="31" t="n"/>
      <c r="B3201" s="26" t="n"/>
      <c r="C3201" s="26" t="n"/>
      <c r="D3201" s="26" t="n"/>
      <c r="E3201" s="26" t="n"/>
      <c r="F3201" s="27" t="n"/>
      <c r="G3201" s="26" t="n"/>
      <c r="H3201" s="28">
        <f>IFERROR(IF(G3201="","",VLOOKUP(G3201,'Setup - Vehicles'!$A$5:$D$504,4,0)),"")</f>
        <v/>
      </c>
      <c r="I3201" s="32">
        <f>IFERROR(IF(E3201="","",VLOOKUP(E3201,'Setup - Mix Design'!$A$5:$I$504,9,0)),"")</f>
        <v/>
      </c>
      <c r="J3201" s="32">
        <f>IF(OR(F3201="",I3201=""),"",F3201*I3201)</f>
        <v/>
      </c>
      <c r="K3201" s="26" t="n"/>
    </row>
    <row r="3202">
      <c r="A3202" s="31" t="n"/>
      <c r="B3202" s="26" t="n"/>
      <c r="C3202" s="26" t="n"/>
      <c r="D3202" s="26" t="n"/>
      <c r="E3202" s="26" t="n"/>
      <c r="F3202" s="27" t="n"/>
      <c r="G3202" s="26" t="n"/>
      <c r="H3202" s="28">
        <f>IFERROR(IF(G3202="","",VLOOKUP(G3202,'Setup - Vehicles'!$A$5:$D$504,4,0)),"")</f>
        <v/>
      </c>
      <c r="I3202" s="32">
        <f>IFERROR(IF(E3202="","",VLOOKUP(E3202,'Setup - Mix Design'!$A$5:$I$504,9,0)),"")</f>
        <v/>
      </c>
      <c r="J3202" s="32">
        <f>IF(OR(F3202="",I3202=""),"",F3202*I3202)</f>
        <v/>
      </c>
      <c r="K3202" s="26" t="n"/>
    </row>
    <row r="3203">
      <c r="A3203" s="31" t="n"/>
      <c r="B3203" s="26" t="n"/>
      <c r="C3203" s="26" t="n"/>
      <c r="D3203" s="26" t="n"/>
      <c r="E3203" s="26" t="n"/>
      <c r="F3203" s="27" t="n"/>
      <c r="G3203" s="26" t="n"/>
      <c r="H3203" s="28">
        <f>IFERROR(IF(G3203="","",VLOOKUP(G3203,'Setup - Vehicles'!$A$5:$D$504,4,0)),"")</f>
        <v/>
      </c>
      <c r="I3203" s="32">
        <f>IFERROR(IF(E3203="","",VLOOKUP(E3203,'Setup - Mix Design'!$A$5:$I$504,9,0)),"")</f>
        <v/>
      </c>
      <c r="J3203" s="32">
        <f>IF(OR(F3203="",I3203=""),"",F3203*I3203)</f>
        <v/>
      </c>
      <c r="K3203" s="26" t="n"/>
    </row>
    <row r="3204">
      <c r="A3204" s="31" t="n"/>
      <c r="B3204" s="26" t="n"/>
      <c r="C3204" s="26" t="n"/>
      <c r="D3204" s="26" t="n"/>
      <c r="E3204" s="26" t="n"/>
      <c r="F3204" s="27" t="n"/>
      <c r="G3204" s="26" t="n"/>
      <c r="H3204" s="28">
        <f>IFERROR(IF(G3204="","",VLOOKUP(G3204,'Setup - Vehicles'!$A$5:$D$504,4,0)),"")</f>
        <v/>
      </c>
      <c r="I3204" s="32">
        <f>IFERROR(IF(E3204="","",VLOOKUP(E3204,'Setup - Mix Design'!$A$5:$I$504,9,0)),"")</f>
        <v/>
      </c>
      <c r="J3204" s="32">
        <f>IF(OR(F3204="",I3204=""),"",F3204*I3204)</f>
        <v/>
      </c>
      <c r="K3204" s="26" t="n"/>
    </row>
    <row r="3205">
      <c r="A3205" s="31" t="n"/>
      <c r="B3205" s="26" t="n"/>
      <c r="C3205" s="26" t="n"/>
      <c r="D3205" s="26" t="n"/>
      <c r="E3205" s="26" t="n"/>
      <c r="F3205" s="27" t="n"/>
      <c r="G3205" s="26" t="n"/>
      <c r="H3205" s="28">
        <f>IFERROR(IF(G3205="","",VLOOKUP(G3205,'Setup - Vehicles'!$A$5:$D$504,4,0)),"")</f>
        <v/>
      </c>
      <c r="I3205" s="32">
        <f>IFERROR(IF(E3205="","",VLOOKUP(E3205,'Setup - Mix Design'!$A$5:$I$504,9,0)),"")</f>
        <v/>
      </c>
      <c r="J3205" s="32">
        <f>IF(OR(F3205="",I3205=""),"",F3205*I3205)</f>
        <v/>
      </c>
      <c r="K3205" s="26" t="n"/>
    </row>
    <row r="3206">
      <c r="A3206" s="31" t="n"/>
      <c r="B3206" s="26" t="n"/>
      <c r="C3206" s="26" t="n"/>
      <c r="D3206" s="26" t="n"/>
      <c r="E3206" s="26" t="n"/>
      <c r="F3206" s="27" t="n"/>
      <c r="G3206" s="26" t="n"/>
      <c r="H3206" s="28">
        <f>IFERROR(IF(G3206="","",VLOOKUP(G3206,'Setup - Vehicles'!$A$5:$D$504,4,0)),"")</f>
        <v/>
      </c>
      <c r="I3206" s="32">
        <f>IFERROR(IF(E3206="","",VLOOKUP(E3206,'Setup - Mix Design'!$A$5:$I$504,9,0)),"")</f>
        <v/>
      </c>
      <c r="J3206" s="32">
        <f>IF(OR(F3206="",I3206=""),"",F3206*I3206)</f>
        <v/>
      </c>
      <c r="K3206" s="26" t="n"/>
    </row>
    <row r="3207">
      <c r="A3207" s="31" t="n"/>
      <c r="B3207" s="26" t="n"/>
      <c r="C3207" s="26" t="n"/>
      <c r="D3207" s="26" t="n"/>
      <c r="E3207" s="26" t="n"/>
      <c r="F3207" s="27" t="n"/>
      <c r="G3207" s="26" t="n"/>
      <c r="H3207" s="28">
        <f>IFERROR(IF(G3207="","",VLOOKUP(G3207,'Setup - Vehicles'!$A$5:$D$504,4,0)),"")</f>
        <v/>
      </c>
      <c r="I3207" s="32">
        <f>IFERROR(IF(E3207="","",VLOOKUP(E3207,'Setup - Mix Design'!$A$5:$I$504,9,0)),"")</f>
        <v/>
      </c>
      <c r="J3207" s="32">
        <f>IF(OR(F3207="",I3207=""),"",F3207*I3207)</f>
        <v/>
      </c>
      <c r="K3207" s="26" t="n"/>
    </row>
    <row r="3208">
      <c r="A3208" s="31" t="n"/>
      <c r="B3208" s="26" t="n"/>
      <c r="C3208" s="26" t="n"/>
      <c r="D3208" s="26" t="n"/>
      <c r="E3208" s="26" t="n"/>
      <c r="F3208" s="27" t="n"/>
      <c r="G3208" s="26" t="n"/>
      <c r="H3208" s="28">
        <f>IFERROR(IF(G3208="","",VLOOKUP(G3208,'Setup - Vehicles'!$A$5:$D$504,4,0)),"")</f>
        <v/>
      </c>
      <c r="I3208" s="32">
        <f>IFERROR(IF(E3208="","",VLOOKUP(E3208,'Setup - Mix Design'!$A$5:$I$504,9,0)),"")</f>
        <v/>
      </c>
      <c r="J3208" s="32">
        <f>IF(OR(F3208="",I3208=""),"",F3208*I3208)</f>
        <v/>
      </c>
      <c r="K3208" s="26" t="n"/>
    </row>
    <row r="3209">
      <c r="A3209" s="31" t="n"/>
      <c r="B3209" s="26" t="n"/>
      <c r="C3209" s="26" t="n"/>
      <c r="D3209" s="26" t="n"/>
      <c r="E3209" s="26" t="n"/>
      <c r="F3209" s="27" t="n"/>
      <c r="G3209" s="26" t="n"/>
      <c r="H3209" s="28">
        <f>IFERROR(IF(G3209="","",VLOOKUP(G3209,'Setup - Vehicles'!$A$5:$D$504,4,0)),"")</f>
        <v/>
      </c>
      <c r="I3209" s="32">
        <f>IFERROR(IF(E3209="","",VLOOKUP(E3209,'Setup - Mix Design'!$A$5:$I$504,9,0)),"")</f>
        <v/>
      </c>
      <c r="J3209" s="32">
        <f>IF(OR(F3209="",I3209=""),"",F3209*I3209)</f>
        <v/>
      </c>
      <c r="K3209" s="26" t="n"/>
    </row>
    <row r="3210">
      <c r="A3210" s="31" t="n"/>
      <c r="B3210" s="26" t="n"/>
      <c r="C3210" s="26" t="n"/>
      <c r="D3210" s="26" t="n"/>
      <c r="E3210" s="26" t="n"/>
      <c r="F3210" s="27" t="n"/>
      <c r="G3210" s="26" t="n"/>
      <c r="H3210" s="28">
        <f>IFERROR(IF(G3210="","",VLOOKUP(G3210,'Setup - Vehicles'!$A$5:$D$504,4,0)),"")</f>
        <v/>
      </c>
      <c r="I3210" s="32">
        <f>IFERROR(IF(E3210="","",VLOOKUP(E3210,'Setup - Mix Design'!$A$5:$I$504,9,0)),"")</f>
        <v/>
      </c>
      <c r="J3210" s="32">
        <f>IF(OR(F3210="",I3210=""),"",F3210*I3210)</f>
        <v/>
      </c>
      <c r="K3210" s="26" t="n"/>
    </row>
    <row r="3211">
      <c r="A3211" s="31" t="n"/>
      <c r="B3211" s="26" t="n"/>
      <c r="C3211" s="26" t="n"/>
      <c r="D3211" s="26" t="n"/>
      <c r="E3211" s="26" t="n"/>
      <c r="F3211" s="27" t="n"/>
      <c r="G3211" s="26" t="n"/>
      <c r="H3211" s="28">
        <f>IFERROR(IF(G3211="","",VLOOKUP(G3211,'Setup - Vehicles'!$A$5:$D$504,4,0)),"")</f>
        <v/>
      </c>
      <c r="I3211" s="32">
        <f>IFERROR(IF(E3211="","",VLOOKUP(E3211,'Setup - Mix Design'!$A$5:$I$504,9,0)),"")</f>
        <v/>
      </c>
      <c r="J3211" s="32">
        <f>IF(OR(F3211="",I3211=""),"",F3211*I3211)</f>
        <v/>
      </c>
      <c r="K3211" s="26" t="n"/>
    </row>
    <row r="3212">
      <c r="A3212" s="31" t="n"/>
      <c r="B3212" s="26" t="n"/>
      <c r="C3212" s="26" t="n"/>
      <c r="D3212" s="26" t="n"/>
      <c r="E3212" s="26" t="n"/>
      <c r="F3212" s="27" t="n"/>
      <c r="G3212" s="26" t="n"/>
      <c r="H3212" s="28">
        <f>IFERROR(IF(G3212="","",VLOOKUP(G3212,'Setup - Vehicles'!$A$5:$D$504,4,0)),"")</f>
        <v/>
      </c>
      <c r="I3212" s="32">
        <f>IFERROR(IF(E3212="","",VLOOKUP(E3212,'Setup - Mix Design'!$A$5:$I$504,9,0)),"")</f>
        <v/>
      </c>
      <c r="J3212" s="32">
        <f>IF(OR(F3212="",I3212=""),"",F3212*I3212)</f>
        <v/>
      </c>
      <c r="K3212" s="26" t="n"/>
    </row>
    <row r="3213">
      <c r="A3213" s="31" t="n"/>
      <c r="B3213" s="26" t="n"/>
      <c r="C3213" s="26" t="n"/>
      <c r="D3213" s="26" t="n"/>
      <c r="E3213" s="26" t="n"/>
      <c r="F3213" s="27" t="n"/>
      <c r="G3213" s="26" t="n"/>
      <c r="H3213" s="28">
        <f>IFERROR(IF(G3213="","",VLOOKUP(G3213,'Setup - Vehicles'!$A$5:$D$504,4,0)),"")</f>
        <v/>
      </c>
      <c r="I3213" s="32">
        <f>IFERROR(IF(E3213="","",VLOOKUP(E3213,'Setup - Mix Design'!$A$5:$I$504,9,0)),"")</f>
        <v/>
      </c>
      <c r="J3213" s="32">
        <f>IF(OR(F3213="",I3213=""),"",F3213*I3213)</f>
        <v/>
      </c>
      <c r="K3213" s="26" t="n"/>
    </row>
    <row r="3214">
      <c r="A3214" s="31" t="n"/>
      <c r="B3214" s="26" t="n"/>
      <c r="C3214" s="26" t="n"/>
      <c r="D3214" s="26" t="n"/>
      <c r="E3214" s="26" t="n"/>
      <c r="F3214" s="27" t="n"/>
      <c r="G3214" s="26" t="n"/>
      <c r="H3214" s="28">
        <f>IFERROR(IF(G3214="","",VLOOKUP(G3214,'Setup - Vehicles'!$A$5:$D$504,4,0)),"")</f>
        <v/>
      </c>
      <c r="I3214" s="32">
        <f>IFERROR(IF(E3214="","",VLOOKUP(E3214,'Setup - Mix Design'!$A$5:$I$504,9,0)),"")</f>
        <v/>
      </c>
      <c r="J3214" s="32">
        <f>IF(OR(F3214="",I3214=""),"",F3214*I3214)</f>
        <v/>
      </c>
      <c r="K3214" s="26" t="n"/>
    </row>
    <row r="3215">
      <c r="A3215" s="31" t="n"/>
      <c r="B3215" s="26" t="n"/>
      <c r="C3215" s="26" t="n"/>
      <c r="D3215" s="26" t="n"/>
      <c r="E3215" s="26" t="n"/>
      <c r="F3215" s="27" t="n"/>
      <c r="G3215" s="26" t="n"/>
      <c r="H3215" s="28">
        <f>IFERROR(IF(G3215="","",VLOOKUP(G3215,'Setup - Vehicles'!$A$5:$D$504,4,0)),"")</f>
        <v/>
      </c>
      <c r="I3215" s="32">
        <f>IFERROR(IF(E3215="","",VLOOKUP(E3215,'Setup - Mix Design'!$A$5:$I$504,9,0)),"")</f>
        <v/>
      </c>
      <c r="J3215" s="32">
        <f>IF(OR(F3215="",I3215=""),"",F3215*I3215)</f>
        <v/>
      </c>
      <c r="K3215" s="26" t="n"/>
    </row>
    <row r="3216">
      <c r="A3216" s="31" t="n"/>
      <c r="B3216" s="26" t="n"/>
      <c r="C3216" s="26" t="n"/>
      <c r="D3216" s="26" t="n"/>
      <c r="E3216" s="26" t="n"/>
      <c r="F3216" s="27" t="n"/>
      <c r="G3216" s="26" t="n"/>
      <c r="H3216" s="28">
        <f>IFERROR(IF(G3216="","",VLOOKUP(G3216,'Setup - Vehicles'!$A$5:$D$504,4,0)),"")</f>
        <v/>
      </c>
      <c r="I3216" s="32">
        <f>IFERROR(IF(E3216="","",VLOOKUP(E3216,'Setup - Mix Design'!$A$5:$I$504,9,0)),"")</f>
        <v/>
      </c>
      <c r="J3216" s="32">
        <f>IF(OR(F3216="",I3216=""),"",F3216*I3216)</f>
        <v/>
      </c>
      <c r="K3216" s="26" t="n"/>
    </row>
    <row r="3217">
      <c r="A3217" s="31" t="n"/>
      <c r="B3217" s="26" t="n"/>
      <c r="C3217" s="26" t="n"/>
      <c r="D3217" s="26" t="n"/>
      <c r="E3217" s="26" t="n"/>
      <c r="F3217" s="27" t="n"/>
      <c r="G3217" s="26" t="n"/>
      <c r="H3217" s="28">
        <f>IFERROR(IF(G3217="","",VLOOKUP(G3217,'Setup - Vehicles'!$A$5:$D$504,4,0)),"")</f>
        <v/>
      </c>
      <c r="I3217" s="32">
        <f>IFERROR(IF(E3217="","",VLOOKUP(E3217,'Setup - Mix Design'!$A$5:$I$504,9,0)),"")</f>
        <v/>
      </c>
      <c r="J3217" s="32">
        <f>IF(OR(F3217="",I3217=""),"",F3217*I3217)</f>
        <v/>
      </c>
      <c r="K3217" s="26" t="n"/>
    </row>
    <row r="3218">
      <c r="A3218" s="31" t="n"/>
      <c r="B3218" s="26" t="n"/>
      <c r="C3218" s="26" t="n"/>
      <c r="D3218" s="26" t="n"/>
      <c r="E3218" s="26" t="n"/>
      <c r="F3218" s="27" t="n"/>
      <c r="G3218" s="26" t="n"/>
      <c r="H3218" s="28">
        <f>IFERROR(IF(G3218="","",VLOOKUP(G3218,'Setup - Vehicles'!$A$5:$D$504,4,0)),"")</f>
        <v/>
      </c>
      <c r="I3218" s="32">
        <f>IFERROR(IF(E3218="","",VLOOKUP(E3218,'Setup - Mix Design'!$A$5:$I$504,9,0)),"")</f>
        <v/>
      </c>
      <c r="J3218" s="32">
        <f>IF(OR(F3218="",I3218=""),"",F3218*I3218)</f>
        <v/>
      </c>
      <c r="K3218" s="26" t="n"/>
    </row>
    <row r="3219">
      <c r="A3219" s="31" t="n"/>
      <c r="B3219" s="26" t="n"/>
      <c r="C3219" s="26" t="n"/>
      <c r="D3219" s="26" t="n"/>
      <c r="E3219" s="26" t="n"/>
      <c r="F3219" s="27" t="n"/>
      <c r="G3219" s="26" t="n"/>
      <c r="H3219" s="28">
        <f>IFERROR(IF(G3219="","",VLOOKUP(G3219,'Setup - Vehicles'!$A$5:$D$504,4,0)),"")</f>
        <v/>
      </c>
      <c r="I3219" s="32">
        <f>IFERROR(IF(E3219="","",VLOOKUP(E3219,'Setup - Mix Design'!$A$5:$I$504,9,0)),"")</f>
        <v/>
      </c>
      <c r="J3219" s="32">
        <f>IF(OR(F3219="",I3219=""),"",F3219*I3219)</f>
        <v/>
      </c>
      <c r="K3219" s="26" t="n"/>
    </row>
    <row r="3220">
      <c r="A3220" s="31" t="n"/>
      <c r="B3220" s="26" t="n"/>
      <c r="C3220" s="26" t="n"/>
      <c r="D3220" s="26" t="n"/>
      <c r="E3220" s="26" t="n"/>
      <c r="F3220" s="27" t="n"/>
      <c r="G3220" s="26" t="n"/>
      <c r="H3220" s="28">
        <f>IFERROR(IF(G3220="","",VLOOKUP(G3220,'Setup - Vehicles'!$A$5:$D$504,4,0)),"")</f>
        <v/>
      </c>
      <c r="I3220" s="32">
        <f>IFERROR(IF(E3220="","",VLOOKUP(E3220,'Setup - Mix Design'!$A$5:$I$504,9,0)),"")</f>
        <v/>
      </c>
      <c r="J3220" s="32">
        <f>IF(OR(F3220="",I3220=""),"",F3220*I3220)</f>
        <v/>
      </c>
      <c r="K3220" s="26" t="n"/>
    </row>
    <row r="3221">
      <c r="A3221" s="31" t="n"/>
      <c r="B3221" s="26" t="n"/>
      <c r="C3221" s="26" t="n"/>
      <c r="D3221" s="26" t="n"/>
      <c r="E3221" s="26" t="n"/>
      <c r="F3221" s="27" t="n"/>
      <c r="G3221" s="26" t="n"/>
      <c r="H3221" s="28">
        <f>IFERROR(IF(G3221="","",VLOOKUP(G3221,'Setup - Vehicles'!$A$5:$D$504,4,0)),"")</f>
        <v/>
      </c>
      <c r="I3221" s="32">
        <f>IFERROR(IF(E3221="","",VLOOKUP(E3221,'Setup - Mix Design'!$A$5:$I$504,9,0)),"")</f>
        <v/>
      </c>
      <c r="J3221" s="32">
        <f>IF(OR(F3221="",I3221=""),"",F3221*I3221)</f>
        <v/>
      </c>
      <c r="K3221" s="26" t="n"/>
    </row>
    <row r="3222">
      <c r="A3222" s="31" t="n"/>
      <c r="B3222" s="26" t="n"/>
      <c r="C3222" s="26" t="n"/>
      <c r="D3222" s="26" t="n"/>
      <c r="E3222" s="26" t="n"/>
      <c r="F3222" s="27" t="n"/>
      <c r="G3222" s="26" t="n"/>
      <c r="H3222" s="28">
        <f>IFERROR(IF(G3222="","",VLOOKUP(G3222,'Setup - Vehicles'!$A$5:$D$504,4,0)),"")</f>
        <v/>
      </c>
      <c r="I3222" s="32">
        <f>IFERROR(IF(E3222="","",VLOOKUP(E3222,'Setup - Mix Design'!$A$5:$I$504,9,0)),"")</f>
        <v/>
      </c>
      <c r="J3222" s="32">
        <f>IF(OR(F3222="",I3222=""),"",F3222*I3222)</f>
        <v/>
      </c>
      <c r="K3222" s="26" t="n"/>
    </row>
    <row r="3223">
      <c r="A3223" s="31" t="n"/>
      <c r="B3223" s="26" t="n"/>
      <c r="C3223" s="26" t="n"/>
      <c r="D3223" s="26" t="n"/>
      <c r="E3223" s="26" t="n"/>
      <c r="F3223" s="27" t="n"/>
      <c r="G3223" s="26" t="n"/>
      <c r="H3223" s="28">
        <f>IFERROR(IF(G3223="","",VLOOKUP(G3223,'Setup - Vehicles'!$A$5:$D$504,4,0)),"")</f>
        <v/>
      </c>
      <c r="I3223" s="32">
        <f>IFERROR(IF(E3223="","",VLOOKUP(E3223,'Setup - Mix Design'!$A$5:$I$504,9,0)),"")</f>
        <v/>
      </c>
      <c r="J3223" s="32">
        <f>IF(OR(F3223="",I3223=""),"",F3223*I3223)</f>
        <v/>
      </c>
      <c r="K3223" s="26" t="n"/>
    </row>
    <row r="3224">
      <c r="A3224" s="31" t="n"/>
      <c r="B3224" s="26" t="n"/>
      <c r="C3224" s="26" t="n"/>
      <c r="D3224" s="26" t="n"/>
      <c r="E3224" s="26" t="n"/>
      <c r="F3224" s="27" t="n"/>
      <c r="G3224" s="26" t="n"/>
      <c r="H3224" s="28">
        <f>IFERROR(IF(G3224="","",VLOOKUP(G3224,'Setup - Vehicles'!$A$5:$D$504,4,0)),"")</f>
        <v/>
      </c>
      <c r="I3224" s="32">
        <f>IFERROR(IF(E3224="","",VLOOKUP(E3224,'Setup - Mix Design'!$A$5:$I$504,9,0)),"")</f>
        <v/>
      </c>
      <c r="J3224" s="32">
        <f>IF(OR(F3224="",I3224=""),"",F3224*I3224)</f>
        <v/>
      </c>
      <c r="K3224" s="26" t="n"/>
    </row>
    <row r="3225">
      <c r="A3225" s="31" t="n"/>
      <c r="B3225" s="26" t="n"/>
      <c r="C3225" s="26" t="n"/>
      <c r="D3225" s="26" t="n"/>
      <c r="E3225" s="26" t="n"/>
      <c r="F3225" s="27" t="n"/>
      <c r="G3225" s="26" t="n"/>
      <c r="H3225" s="28">
        <f>IFERROR(IF(G3225="","",VLOOKUP(G3225,'Setup - Vehicles'!$A$5:$D$504,4,0)),"")</f>
        <v/>
      </c>
      <c r="I3225" s="32">
        <f>IFERROR(IF(E3225="","",VLOOKUP(E3225,'Setup - Mix Design'!$A$5:$I$504,9,0)),"")</f>
        <v/>
      </c>
      <c r="J3225" s="32">
        <f>IF(OR(F3225="",I3225=""),"",F3225*I3225)</f>
        <v/>
      </c>
      <c r="K3225" s="26" t="n"/>
    </row>
    <row r="3226">
      <c r="A3226" s="31" t="n"/>
      <c r="B3226" s="26" t="n"/>
      <c r="C3226" s="26" t="n"/>
      <c r="D3226" s="26" t="n"/>
      <c r="E3226" s="26" t="n"/>
      <c r="F3226" s="27" t="n"/>
      <c r="G3226" s="26" t="n"/>
      <c r="H3226" s="28">
        <f>IFERROR(IF(G3226="","",VLOOKUP(G3226,'Setup - Vehicles'!$A$5:$D$504,4,0)),"")</f>
        <v/>
      </c>
      <c r="I3226" s="32">
        <f>IFERROR(IF(E3226="","",VLOOKUP(E3226,'Setup - Mix Design'!$A$5:$I$504,9,0)),"")</f>
        <v/>
      </c>
      <c r="J3226" s="32">
        <f>IF(OR(F3226="",I3226=""),"",F3226*I3226)</f>
        <v/>
      </c>
      <c r="K3226" s="26" t="n"/>
    </row>
    <row r="3227">
      <c r="A3227" s="31" t="n"/>
      <c r="B3227" s="26" t="n"/>
      <c r="C3227" s="26" t="n"/>
      <c r="D3227" s="26" t="n"/>
      <c r="E3227" s="26" t="n"/>
      <c r="F3227" s="27" t="n"/>
      <c r="G3227" s="26" t="n"/>
      <c r="H3227" s="28">
        <f>IFERROR(IF(G3227="","",VLOOKUP(G3227,'Setup - Vehicles'!$A$5:$D$504,4,0)),"")</f>
        <v/>
      </c>
      <c r="I3227" s="32">
        <f>IFERROR(IF(E3227="","",VLOOKUP(E3227,'Setup - Mix Design'!$A$5:$I$504,9,0)),"")</f>
        <v/>
      </c>
      <c r="J3227" s="32">
        <f>IF(OR(F3227="",I3227=""),"",F3227*I3227)</f>
        <v/>
      </c>
      <c r="K3227" s="26" t="n"/>
    </row>
    <row r="3228">
      <c r="A3228" s="31" t="n"/>
      <c r="B3228" s="26" t="n"/>
      <c r="C3228" s="26" t="n"/>
      <c r="D3228" s="26" t="n"/>
      <c r="E3228" s="26" t="n"/>
      <c r="F3228" s="27" t="n"/>
      <c r="G3228" s="26" t="n"/>
      <c r="H3228" s="28">
        <f>IFERROR(IF(G3228="","",VLOOKUP(G3228,'Setup - Vehicles'!$A$5:$D$504,4,0)),"")</f>
        <v/>
      </c>
      <c r="I3228" s="32">
        <f>IFERROR(IF(E3228="","",VLOOKUP(E3228,'Setup - Mix Design'!$A$5:$I$504,9,0)),"")</f>
        <v/>
      </c>
      <c r="J3228" s="32">
        <f>IF(OR(F3228="",I3228=""),"",F3228*I3228)</f>
        <v/>
      </c>
      <c r="K3228" s="26" t="n"/>
    </row>
    <row r="3229">
      <c r="A3229" s="31" t="n"/>
      <c r="B3229" s="26" t="n"/>
      <c r="C3229" s="26" t="n"/>
      <c r="D3229" s="26" t="n"/>
      <c r="E3229" s="26" t="n"/>
      <c r="F3229" s="27" t="n"/>
      <c r="G3229" s="26" t="n"/>
      <c r="H3229" s="28">
        <f>IFERROR(IF(G3229="","",VLOOKUP(G3229,'Setup - Vehicles'!$A$5:$D$504,4,0)),"")</f>
        <v/>
      </c>
      <c r="I3229" s="32">
        <f>IFERROR(IF(E3229="","",VLOOKUP(E3229,'Setup - Mix Design'!$A$5:$I$504,9,0)),"")</f>
        <v/>
      </c>
      <c r="J3229" s="32">
        <f>IF(OR(F3229="",I3229=""),"",F3229*I3229)</f>
        <v/>
      </c>
      <c r="K3229" s="26" t="n"/>
    </row>
    <row r="3230">
      <c r="A3230" s="31" t="n"/>
      <c r="B3230" s="26" t="n"/>
      <c r="C3230" s="26" t="n"/>
      <c r="D3230" s="26" t="n"/>
      <c r="E3230" s="26" t="n"/>
      <c r="F3230" s="27" t="n"/>
      <c r="G3230" s="26" t="n"/>
      <c r="H3230" s="28">
        <f>IFERROR(IF(G3230="","",VLOOKUP(G3230,'Setup - Vehicles'!$A$5:$D$504,4,0)),"")</f>
        <v/>
      </c>
      <c r="I3230" s="32">
        <f>IFERROR(IF(E3230="","",VLOOKUP(E3230,'Setup - Mix Design'!$A$5:$I$504,9,0)),"")</f>
        <v/>
      </c>
      <c r="J3230" s="32">
        <f>IF(OR(F3230="",I3230=""),"",F3230*I3230)</f>
        <v/>
      </c>
      <c r="K3230" s="26" t="n"/>
    </row>
    <row r="3231">
      <c r="A3231" s="31" t="n"/>
      <c r="B3231" s="26" t="n"/>
      <c r="C3231" s="26" t="n"/>
      <c r="D3231" s="26" t="n"/>
      <c r="E3231" s="26" t="n"/>
      <c r="F3231" s="27" t="n"/>
      <c r="G3231" s="26" t="n"/>
      <c r="H3231" s="28">
        <f>IFERROR(IF(G3231="","",VLOOKUP(G3231,'Setup - Vehicles'!$A$5:$D$504,4,0)),"")</f>
        <v/>
      </c>
      <c r="I3231" s="32">
        <f>IFERROR(IF(E3231="","",VLOOKUP(E3231,'Setup - Mix Design'!$A$5:$I$504,9,0)),"")</f>
        <v/>
      </c>
      <c r="J3231" s="32">
        <f>IF(OR(F3231="",I3231=""),"",F3231*I3231)</f>
        <v/>
      </c>
      <c r="K3231" s="26" t="n"/>
    </row>
    <row r="3232">
      <c r="A3232" s="31" t="n"/>
      <c r="B3232" s="26" t="n"/>
      <c r="C3232" s="26" t="n"/>
      <c r="D3232" s="26" t="n"/>
      <c r="E3232" s="26" t="n"/>
      <c r="F3232" s="27" t="n"/>
      <c r="G3232" s="26" t="n"/>
      <c r="H3232" s="28">
        <f>IFERROR(IF(G3232="","",VLOOKUP(G3232,'Setup - Vehicles'!$A$5:$D$504,4,0)),"")</f>
        <v/>
      </c>
      <c r="I3232" s="32">
        <f>IFERROR(IF(E3232="","",VLOOKUP(E3232,'Setup - Mix Design'!$A$5:$I$504,9,0)),"")</f>
        <v/>
      </c>
      <c r="J3232" s="32">
        <f>IF(OR(F3232="",I3232=""),"",F3232*I3232)</f>
        <v/>
      </c>
      <c r="K3232" s="26" t="n"/>
    </row>
    <row r="3233">
      <c r="A3233" s="31" t="n"/>
      <c r="B3233" s="26" t="n"/>
      <c r="C3233" s="26" t="n"/>
      <c r="D3233" s="26" t="n"/>
      <c r="E3233" s="26" t="n"/>
      <c r="F3233" s="27" t="n"/>
      <c r="G3233" s="26" t="n"/>
      <c r="H3233" s="28">
        <f>IFERROR(IF(G3233="","",VLOOKUP(G3233,'Setup - Vehicles'!$A$5:$D$504,4,0)),"")</f>
        <v/>
      </c>
      <c r="I3233" s="32">
        <f>IFERROR(IF(E3233="","",VLOOKUP(E3233,'Setup - Mix Design'!$A$5:$I$504,9,0)),"")</f>
        <v/>
      </c>
      <c r="J3233" s="32">
        <f>IF(OR(F3233="",I3233=""),"",F3233*I3233)</f>
        <v/>
      </c>
      <c r="K3233" s="26" t="n"/>
    </row>
    <row r="3234">
      <c r="A3234" s="31" t="n"/>
      <c r="B3234" s="26" t="n"/>
      <c r="C3234" s="26" t="n"/>
      <c r="D3234" s="26" t="n"/>
      <c r="E3234" s="26" t="n"/>
      <c r="F3234" s="27" t="n"/>
      <c r="G3234" s="26" t="n"/>
      <c r="H3234" s="28">
        <f>IFERROR(IF(G3234="","",VLOOKUP(G3234,'Setup - Vehicles'!$A$5:$D$504,4,0)),"")</f>
        <v/>
      </c>
      <c r="I3234" s="32">
        <f>IFERROR(IF(E3234="","",VLOOKUP(E3234,'Setup - Mix Design'!$A$5:$I$504,9,0)),"")</f>
        <v/>
      </c>
      <c r="J3234" s="32">
        <f>IF(OR(F3234="",I3234=""),"",F3234*I3234)</f>
        <v/>
      </c>
      <c r="K3234" s="26" t="n"/>
    </row>
    <row r="3235">
      <c r="A3235" s="31" t="n"/>
      <c r="B3235" s="26" t="n"/>
      <c r="C3235" s="26" t="n"/>
      <c r="D3235" s="26" t="n"/>
      <c r="E3235" s="26" t="n"/>
      <c r="F3235" s="27" t="n"/>
      <c r="G3235" s="26" t="n"/>
      <c r="H3235" s="28">
        <f>IFERROR(IF(G3235="","",VLOOKUP(G3235,'Setup - Vehicles'!$A$5:$D$504,4,0)),"")</f>
        <v/>
      </c>
      <c r="I3235" s="32">
        <f>IFERROR(IF(E3235="","",VLOOKUP(E3235,'Setup - Mix Design'!$A$5:$I$504,9,0)),"")</f>
        <v/>
      </c>
      <c r="J3235" s="32">
        <f>IF(OR(F3235="",I3235=""),"",F3235*I3235)</f>
        <v/>
      </c>
      <c r="K3235" s="26" t="n"/>
    </row>
    <row r="3236">
      <c r="A3236" s="31" t="n"/>
      <c r="B3236" s="26" t="n"/>
      <c r="C3236" s="26" t="n"/>
      <c r="D3236" s="26" t="n"/>
      <c r="E3236" s="26" t="n"/>
      <c r="F3236" s="27" t="n"/>
      <c r="G3236" s="26" t="n"/>
      <c r="H3236" s="28">
        <f>IFERROR(IF(G3236="","",VLOOKUP(G3236,'Setup - Vehicles'!$A$5:$D$504,4,0)),"")</f>
        <v/>
      </c>
      <c r="I3236" s="32">
        <f>IFERROR(IF(E3236="","",VLOOKUP(E3236,'Setup - Mix Design'!$A$5:$I$504,9,0)),"")</f>
        <v/>
      </c>
      <c r="J3236" s="32">
        <f>IF(OR(F3236="",I3236=""),"",F3236*I3236)</f>
        <v/>
      </c>
      <c r="K3236" s="26" t="n"/>
    </row>
    <row r="3237">
      <c r="A3237" s="31" t="n"/>
      <c r="B3237" s="26" t="n"/>
      <c r="C3237" s="26" t="n"/>
      <c r="D3237" s="26" t="n"/>
      <c r="E3237" s="26" t="n"/>
      <c r="F3237" s="27" t="n"/>
      <c r="G3237" s="26" t="n"/>
      <c r="H3237" s="28">
        <f>IFERROR(IF(G3237="","",VLOOKUP(G3237,'Setup - Vehicles'!$A$5:$D$504,4,0)),"")</f>
        <v/>
      </c>
      <c r="I3237" s="32">
        <f>IFERROR(IF(E3237="","",VLOOKUP(E3237,'Setup - Mix Design'!$A$5:$I$504,9,0)),"")</f>
        <v/>
      </c>
      <c r="J3237" s="32">
        <f>IF(OR(F3237="",I3237=""),"",F3237*I3237)</f>
        <v/>
      </c>
      <c r="K3237" s="26" t="n"/>
    </row>
    <row r="3238">
      <c r="A3238" s="31" t="n"/>
      <c r="B3238" s="26" t="n"/>
      <c r="C3238" s="26" t="n"/>
      <c r="D3238" s="26" t="n"/>
      <c r="E3238" s="26" t="n"/>
      <c r="F3238" s="27" t="n"/>
      <c r="G3238" s="26" t="n"/>
      <c r="H3238" s="28">
        <f>IFERROR(IF(G3238="","",VLOOKUP(G3238,'Setup - Vehicles'!$A$5:$D$504,4,0)),"")</f>
        <v/>
      </c>
      <c r="I3238" s="32">
        <f>IFERROR(IF(E3238="","",VLOOKUP(E3238,'Setup - Mix Design'!$A$5:$I$504,9,0)),"")</f>
        <v/>
      </c>
      <c r="J3238" s="32">
        <f>IF(OR(F3238="",I3238=""),"",F3238*I3238)</f>
        <v/>
      </c>
      <c r="K3238" s="26" t="n"/>
    </row>
    <row r="3239">
      <c r="A3239" s="31" t="n"/>
      <c r="B3239" s="26" t="n"/>
      <c r="C3239" s="26" t="n"/>
      <c r="D3239" s="26" t="n"/>
      <c r="E3239" s="26" t="n"/>
      <c r="F3239" s="27" t="n"/>
      <c r="G3239" s="26" t="n"/>
      <c r="H3239" s="28">
        <f>IFERROR(IF(G3239="","",VLOOKUP(G3239,'Setup - Vehicles'!$A$5:$D$504,4,0)),"")</f>
        <v/>
      </c>
      <c r="I3239" s="32">
        <f>IFERROR(IF(E3239="","",VLOOKUP(E3239,'Setup - Mix Design'!$A$5:$I$504,9,0)),"")</f>
        <v/>
      </c>
      <c r="J3239" s="32">
        <f>IF(OR(F3239="",I3239=""),"",F3239*I3239)</f>
        <v/>
      </c>
      <c r="K3239" s="26" t="n"/>
    </row>
    <row r="3240">
      <c r="A3240" s="31" t="n"/>
      <c r="B3240" s="26" t="n"/>
      <c r="C3240" s="26" t="n"/>
      <c r="D3240" s="26" t="n"/>
      <c r="E3240" s="26" t="n"/>
      <c r="F3240" s="27" t="n"/>
      <c r="G3240" s="26" t="n"/>
      <c r="H3240" s="28">
        <f>IFERROR(IF(G3240="","",VLOOKUP(G3240,'Setup - Vehicles'!$A$5:$D$504,4,0)),"")</f>
        <v/>
      </c>
      <c r="I3240" s="32">
        <f>IFERROR(IF(E3240="","",VLOOKUP(E3240,'Setup - Mix Design'!$A$5:$I$504,9,0)),"")</f>
        <v/>
      </c>
      <c r="J3240" s="32">
        <f>IF(OR(F3240="",I3240=""),"",F3240*I3240)</f>
        <v/>
      </c>
      <c r="K3240" s="26" t="n"/>
    </row>
    <row r="3241">
      <c r="A3241" s="31" t="n"/>
      <c r="B3241" s="26" t="n"/>
      <c r="C3241" s="26" t="n"/>
      <c r="D3241" s="26" t="n"/>
      <c r="E3241" s="26" t="n"/>
      <c r="F3241" s="27" t="n"/>
      <c r="G3241" s="26" t="n"/>
      <c r="H3241" s="28">
        <f>IFERROR(IF(G3241="","",VLOOKUP(G3241,'Setup - Vehicles'!$A$5:$D$504,4,0)),"")</f>
        <v/>
      </c>
      <c r="I3241" s="32">
        <f>IFERROR(IF(E3241="","",VLOOKUP(E3241,'Setup - Mix Design'!$A$5:$I$504,9,0)),"")</f>
        <v/>
      </c>
      <c r="J3241" s="32">
        <f>IF(OR(F3241="",I3241=""),"",F3241*I3241)</f>
        <v/>
      </c>
      <c r="K3241" s="26" t="n"/>
    </row>
    <row r="3242">
      <c r="A3242" s="31" t="n"/>
      <c r="B3242" s="26" t="n"/>
      <c r="C3242" s="26" t="n"/>
      <c r="D3242" s="26" t="n"/>
      <c r="E3242" s="26" t="n"/>
      <c r="F3242" s="27" t="n"/>
      <c r="G3242" s="26" t="n"/>
      <c r="H3242" s="28">
        <f>IFERROR(IF(G3242="","",VLOOKUP(G3242,'Setup - Vehicles'!$A$5:$D$504,4,0)),"")</f>
        <v/>
      </c>
      <c r="I3242" s="32">
        <f>IFERROR(IF(E3242="","",VLOOKUP(E3242,'Setup - Mix Design'!$A$5:$I$504,9,0)),"")</f>
        <v/>
      </c>
      <c r="J3242" s="32">
        <f>IF(OR(F3242="",I3242=""),"",F3242*I3242)</f>
        <v/>
      </c>
      <c r="K3242" s="26" t="n"/>
    </row>
    <row r="3243">
      <c r="A3243" s="31" t="n"/>
      <c r="B3243" s="26" t="n"/>
      <c r="C3243" s="26" t="n"/>
      <c r="D3243" s="26" t="n"/>
      <c r="E3243" s="26" t="n"/>
      <c r="F3243" s="27" t="n"/>
      <c r="G3243" s="26" t="n"/>
      <c r="H3243" s="28">
        <f>IFERROR(IF(G3243="","",VLOOKUP(G3243,'Setup - Vehicles'!$A$5:$D$504,4,0)),"")</f>
        <v/>
      </c>
      <c r="I3243" s="32">
        <f>IFERROR(IF(E3243="","",VLOOKUP(E3243,'Setup - Mix Design'!$A$5:$I$504,9,0)),"")</f>
        <v/>
      </c>
      <c r="J3243" s="32">
        <f>IF(OR(F3243="",I3243=""),"",F3243*I3243)</f>
        <v/>
      </c>
      <c r="K3243" s="26" t="n"/>
    </row>
    <row r="3244">
      <c r="A3244" s="31" t="n"/>
      <c r="B3244" s="26" t="n"/>
      <c r="C3244" s="26" t="n"/>
      <c r="D3244" s="26" t="n"/>
      <c r="E3244" s="26" t="n"/>
      <c r="F3244" s="27" t="n"/>
      <c r="G3244" s="26" t="n"/>
      <c r="H3244" s="28">
        <f>IFERROR(IF(G3244="","",VLOOKUP(G3244,'Setup - Vehicles'!$A$5:$D$504,4,0)),"")</f>
        <v/>
      </c>
      <c r="I3244" s="32">
        <f>IFERROR(IF(E3244="","",VLOOKUP(E3244,'Setup - Mix Design'!$A$5:$I$504,9,0)),"")</f>
        <v/>
      </c>
      <c r="J3244" s="32">
        <f>IF(OR(F3244="",I3244=""),"",F3244*I3244)</f>
        <v/>
      </c>
      <c r="K3244" s="26" t="n"/>
    </row>
    <row r="3245">
      <c r="A3245" s="31" t="n"/>
      <c r="B3245" s="26" t="n"/>
      <c r="C3245" s="26" t="n"/>
      <c r="D3245" s="26" t="n"/>
      <c r="E3245" s="26" t="n"/>
      <c r="F3245" s="27" t="n"/>
      <c r="G3245" s="26" t="n"/>
      <c r="H3245" s="28">
        <f>IFERROR(IF(G3245="","",VLOOKUP(G3245,'Setup - Vehicles'!$A$5:$D$504,4,0)),"")</f>
        <v/>
      </c>
      <c r="I3245" s="32">
        <f>IFERROR(IF(E3245="","",VLOOKUP(E3245,'Setup - Mix Design'!$A$5:$I$504,9,0)),"")</f>
        <v/>
      </c>
      <c r="J3245" s="32">
        <f>IF(OR(F3245="",I3245=""),"",F3245*I3245)</f>
        <v/>
      </c>
      <c r="K3245" s="26" t="n"/>
    </row>
    <row r="3246">
      <c r="A3246" s="31" t="n"/>
      <c r="B3246" s="26" t="n"/>
      <c r="C3246" s="26" t="n"/>
      <c r="D3246" s="26" t="n"/>
      <c r="E3246" s="26" t="n"/>
      <c r="F3246" s="27" t="n"/>
      <c r="G3246" s="26" t="n"/>
      <c r="H3246" s="28">
        <f>IFERROR(IF(G3246="","",VLOOKUP(G3246,'Setup - Vehicles'!$A$5:$D$504,4,0)),"")</f>
        <v/>
      </c>
      <c r="I3246" s="32">
        <f>IFERROR(IF(E3246="","",VLOOKUP(E3246,'Setup - Mix Design'!$A$5:$I$504,9,0)),"")</f>
        <v/>
      </c>
      <c r="J3246" s="32">
        <f>IF(OR(F3246="",I3246=""),"",F3246*I3246)</f>
        <v/>
      </c>
      <c r="K3246" s="26" t="n"/>
    </row>
    <row r="3247">
      <c r="A3247" s="31" t="n"/>
      <c r="B3247" s="26" t="n"/>
      <c r="C3247" s="26" t="n"/>
      <c r="D3247" s="26" t="n"/>
      <c r="E3247" s="26" t="n"/>
      <c r="F3247" s="27" t="n"/>
      <c r="G3247" s="26" t="n"/>
      <c r="H3247" s="28">
        <f>IFERROR(IF(G3247="","",VLOOKUP(G3247,'Setup - Vehicles'!$A$5:$D$504,4,0)),"")</f>
        <v/>
      </c>
      <c r="I3247" s="32">
        <f>IFERROR(IF(E3247="","",VLOOKUP(E3247,'Setup - Mix Design'!$A$5:$I$504,9,0)),"")</f>
        <v/>
      </c>
      <c r="J3247" s="32">
        <f>IF(OR(F3247="",I3247=""),"",F3247*I3247)</f>
        <v/>
      </c>
      <c r="K3247" s="26" t="n"/>
    </row>
    <row r="3248">
      <c r="A3248" s="31" t="n"/>
      <c r="B3248" s="26" t="n"/>
      <c r="C3248" s="26" t="n"/>
      <c r="D3248" s="26" t="n"/>
      <c r="E3248" s="26" t="n"/>
      <c r="F3248" s="27" t="n"/>
      <c r="G3248" s="26" t="n"/>
      <c r="H3248" s="28">
        <f>IFERROR(IF(G3248="","",VLOOKUP(G3248,'Setup - Vehicles'!$A$5:$D$504,4,0)),"")</f>
        <v/>
      </c>
      <c r="I3248" s="32">
        <f>IFERROR(IF(E3248="","",VLOOKUP(E3248,'Setup - Mix Design'!$A$5:$I$504,9,0)),"")</f>
        <v/>
      </c>
      <c r="J3248" s="32">
        <f>IF(OR(F3248="",I3248=""),"",F3248*I3248)</f>
        <v/>
      </c>
      <c r="K3248" s="26" t="n"/>
    </row>
    <row r="3249">
      <c r="A3249" s="31" t="n"/>
      <c r="B3249" s="26" t="n"/>
      <c r="C3249" s="26" t="n"/>
      <c r="D3249" s="26" t="n"/>
      <c r="E3249" s="26" t="n"/>
      <c r="F3249" s="27" t="n"/>
      <c r="G3249" s="26" t="n"/>
      <c r="H3249" s="28">
        <f>IFERROR(IF(G3249="","",VLOOKUP(G3249,'Setup - Vehicles'!$A$5:$D$504,4,0)),"")</f>
        <v/>
      </c>
      <c r="I3249" s="32">
        <f>IFERROR(IF(E3249="","",VLOOKUP(E3249,'Setup - Mix Design'!$A$5:$I$504,9,0)),"")</f>
        <v/>
      </c>
      <c r="J3249" s="32">
        <f>IF(OR(F3249="",I3249=""),"",F3249*I3249)</f>
        <v/>
      </c>
      <c r="K3249" s="26" t="n"/>
    </row>
    <row r="3250">
      <c r="A3250" s="31" t="n"/>
      <c r="B3250" s="26" t="n"/>
      <c r="C3250" s="26" t="n"/>
      <c r="D3250" s="26" t="n"/>
      <c r="E3250" s="26" t="n"/>
      <c r="F3250" s="27" t="n"/>
      <c r="G3250" s="26" t="n"/>
      <c r="H3250" s="28">
        <f>IFERROR(IF(G3250="","",VLOOKUP(G3250,'Setup - Vehicles'!$A$5:$D$504,4,0)),"")</f>
        <v/>
      </c>
      <c r="I3250" s="32">
        <f>IFERROR(IF(E3250="","",VLOOKUP(E3250,'Setup - Mix Design'!$A$5:$I$504,9,0)),"")</f>
        <v/>
      </c>
      <c r="J3250" s="32">
        <f>IF(OR(F3250="",I3250=""),"",F3250*I3250)</f>
        <v/>
      </c>
      <c r="K3250" s="26" t="n"/>
    </row>
    <row r="3251">
      <c r="A3251" s="31" t="n"/>
      <c r="B3251" s="26" t="n"/>
      <c r="C3251" s="26" t="n"/>
      <c r="D3251" s="26" t="n"/>
      <c r="E3251" s="26" t="n"/>
      <c r="F3251" s="27" t="n"/>
      <c r="G3251" s="26" t="n"/>
      <c r="H3251" s="28">
        <f>IFERROR(IF(G3251="","",VLOOKUP(G3251,'Setup - Vehicles'!$A$5:$D$504,4,0)),"")</f>
        <v/>
      </c>
      <c r="I3251" s="32">
        <f>IFERROR(IF(E3251="","",VLOOKUP(E3251,'Setup - Mix Design'!$A$5:$I$504,9,0)),"")</f>
        <v/>
      </c>
      <c r="J3251" s="32">
        <f>IF(OR(F3251="",I3251=""),"",F3251*I3251)</f>
        <v/>
      </c>
      <c r="K3251" s="26" t="n"/>
    </row>
    <row r="3252">
      <c r="A3252" s="31" t="n"/>
      <c r="B3252" s="26" t="n"/>
      <c r="C3252" s="26" t="n"/>
      <c r="D3252" s="26" t="n"/>
      <c r="E3252" s="26" t="n"/>
      <c r="F3252" s="27" t="n"/>
      <c r="G3252" s="26" t="n"/>
      <c r="H3252" s="28">
        <f>IFERROR(IF(G3252="","",VLOOKUP(G3252,'Setup - Vehicles'!$A$5:$D$504,4,0)),"")</f>
        <v/>
      </c>
      <c r="I3252" s="32">
        <f>IFERROR(IF(E3252="","",VLOOKUP(E3252,'Setup - Mix Design'!$A$5:$I$504,9,0)),"")</f>
        <v/>
      </c>
      <c r="J3252" s="32">
        <f>IF(OR(F3252="",I3252=""),"",F3252*I3252)</f>
        <v/>
      </c>
      <c r="K3252" s="26" t="n"/>
    </row>
    <row r="3253">
      <c r="A3253" s="31" t="n"/>
      <c r="B3253" s="26" t="n"/>
      <c r="C3253" s="26" t="n"/>
      <c r="D3253" s="26" t="n"/>
      <c r="E3253" s="26" t="n"/>
      <c r="F3253" s="27" t="n"/>
      <c r="G3253" s="26" t="n"/>
      <c r="H3253" s="28">
        <f>IFERROR(IF(G3253="","",VLOOKUP(G3253,'Setup - Vehicles'!$A$5:$D$504,4,0)),"")</f>
        <v/>
      </c>
      <c r="I3253" s="32">
        <f>IFERROR(IF(E3253="","",VLOOKUP(E3253,'Setup - Mix Design'!$A$5:$I$504,9,0)),"")</f>
        <v/>
      </c>
      <c r="J3253" s="32">
        <f>IF(OR(F3253="",I3253=""),"",F3253*I3253)</f>
        <v/>
      </c>
      <c r="K3253" s="26" t="n"/>
    </row>
    <row r="3254">
      <c r="A3254" s="31" t="n"/>
      <c r="B3254" s="26" t="n"/>
      <c r="C3254" s="26" t="n"/>
      <c r="D3254" s="26" t="n"/>
      <c r="E3254" s="26" t="n"/>
      <c r="F3254" s="27" t="n"/>
      <c r="G3254" s="26" t="n"/>
      <c r="H3254" s="28">
        <f>IFERROR(IF(G3254="","",VLOOKUP(G3254,'Setup - Vehicles'!$A$5:$D$504,4,0)),"")</f>
        <v/>
      </c>
      <c r="I3254" s="32">
        <f>IFERROR(IF(E3254="","",VLOOKUP(E3254,'Setup - Mix Design'!$A$5:$I$504,9,0)),"")</f>
        <v/>
      </c>
      <c r="J3254" s="32">
        <f>IF(OR(F3254="",I3254=""),"",F3254*I3254)</f>
        <v/>
      </c>
      <c r="K3254" s="26" t="n"/>
    </row>
    <row r="3255">
      <c r="A3255" s="31" t="n"/>
      <c r="B3255" s="26" t="n"/>
      <c r="C3255" s="26" t="n"/>
      <c r="D3255" s="26" t="n"/>
      <c r="E3255" s="26" t="n"/>
      <c r="F3255" s="27" t="n"/>
      <c r="G3255" s="26" t="n"/>
      <c r="H3255" s="28">
        <f>IFERROR(IF(G3255="","",VLOOKUP(G3255,'Setup - Vehicles'!$A$5:$D$504,4,0)),"")</f>
        <v/>
      </c>
      <c r="I3255" s="32">
        <f>IFERROR(IF(E3255="","",VLOOKUP(E3255,'Setup - Mix Design'!$A$5:$I$504,9,0)),"")</f>
        <v/>
      </c>
      <c r="J3255" s="32">
        <f>IF(OR(F3255="",I3255=""),"",F3255*I3255)</f>
        <v/>
      </c>
      <c r="K3255" s="26" t="n"/>
    </row>
    <row r="3256">
      <c r="A3256" s="31" t="n"/>
      <c r="B3256" s="26" t="n"/>
      <c r="C3256" s="26" t="n"/>
      <c r="D3256" s="26" t="n"/>
      <c r="E3256" s="26" t="n"/>
      <c r="F3256" s="27" t="n"/>
      <c r="G3256" s="26" t="n"/>
      <c r="H3256" s="28">
        <f>IFERROR(IF(G3256="","",VLOOKUP(G3256,'Setup - Vehicles'!$A$5:$D$504,4,0)),"")</f>
        <v/>
      </c>
      <c r="I3256" s="32">
        <f>IFERROR(IF(E3256="","",VLOOKUP(E3256,'Setup - Mix Design'!$A$5:$I$504,9,0)),"")</f>
        <v/>
      </c>
      <c r="J3256" s="32">
        <f>IF(OR(F3256="",I3256=""),"",F3256*I3256)</f>
        <v/>
      </c>
      <c r="K3256" s="26" t="n"/>
    </row>
    <row r="3257">
      <c r="A3257" s="31" t="n"/>
      <c r="B3257" s="26" t="n"/>
      <c r="C3257" s="26" t="n"/>
      <c r="D3257" s="26" t="n"/>
      <c r="E3257" s="26" t="n"/>
      <c r="F3257" s="27" t="n"/>
      <c r="G3257" s="26" t="n"/>
      <c r="H3257" s="28">
        <f>IFERROR(IF(G3257="","",VLOOKUP(G3257,'Setup - Vehicles'!$A$5:$D$504,4,0)),"")</f>
        <v/>
      </c>
      <c r="I3257" s="32">
        <f>IFERROR(IF(E3257="","",VLOOKUP(E3257,'Setup - Mix Design'!$A$5:$I$504,9,0)),"")</f>
        <v/>
      </c>
      <c r="J3257" s="32">
        <f>IF(OR(F3257="",I3257=""),"",F3257*I3257)</f>
        <v/>
      </c>
      <c r="K3257" s="26" t="n"/>
    </row>
    <row r="3258">
      <c r="A3258" s="31" t="n"/>
      <c r="B3258" s="26" t="n"/>
      <c r="C3258" s="26" t="n"/>
      <c r="D3258" s="26" t="n"/>
      <c r="E3258" s="26" t="n"/>
      <c r="F3258" s="27" t="n"/>
      <c r="G3258" s="26" t="n"/>
      <c r="H3258" s="28">
        <f>IFERROR(IF(G3258="","",VLOOKUP(G3258,'Setup - Vehicles'!$A$5:$D$504,4,0)),"")</f>
        <v/>
      </c>
      <c r="I3258" s="32">
        <f>IFERROR(IF(E3258="","",VLOOKUP(E3258,'Setup - Mix Design'!$A$5:$I$504,9,0)),"")</f>
        <v/>
      </c>
      <c r="J3258" s="32">
        <f>IF(OR(F3258="",I3258=""),"",F3258*I3258)</f>
        <v/>
      </c>
      <c r="K3258" s="26" t="n"/>
    </row>
    <row r="3259">
      <c r="A3259" s="31" t="n"/>
      <c r="B3259" s="26" t="n"/>
      <c r="C3259" s="26" t="n"/>
      <c r="D3259" s="26" t="n"/>
      <c r="E3259" s="26" t="n"/>
      <c r="F3259" s="27" t="n"/>
      <c r="G3259" s="26" t="n"/>
      <c r="H3259" s="28">
        <f>IFERROR(IF(G3259="","",VLOOKUP(G3259,'Setup - Vehicles'!$A$5:$D$504,4,0)),"")</f>
        <v/>
      </c>
      <c r="I3259" s="32">
        <f>IFERROR(IF(E3259="","",VLOOKUP(E3259,'Setup - Mix Design'!$A$5:$I$504,9,0)),"")</f>
        <v/>
      </c>
      <c r="J3259" s="32">
        <f>IF(OR(F3259="",I3259=""),"",F3259*I3259)</f>
        <v/>
      </c>
      <c r="K3259" s="26" t="n"/>
    </row>
    <row r="3260">
      <c r="A3260" s="31" t="n"/>
      <c r="B3260" s="26" t="n"/>
      <c r="C3260" s="26" t="n"/>
      <c r="D3260" s="26" t="n"/>
      <c r="E3260" s="26" t="n"/>
      <c r="F3260" s="27" t="n"/>
      <c r="G3260" s="26" t="n"/>
      <c r="H3260" s="28">
        <f>IFERROR(IF(G3260="","",VLOOKUP(G3260,'Setup - Vehicles'!$A$5:$D$504,4,0)),"")</f>
        <v/>
      </c>
      <c r="I3260" s="32">
        <f>IFERROR(IF(E3260="","",VLOOKUP(E3260,'Setup - Mix Design'!$A$5:$I$504,9,0)),"")</f>
        <v/>
      </c>
      <c r="J3260" s="32">
        <f>IF(OR(F3260="",I3260=""),"",F3260*I3260)</f>
        <v/>
      </c>
      <c r="K3260" s="26" t="n"/>
    </row>
    <row r="3261">
      <c r="A3261" s="31" t="n"/>
      <c r="B3261" s="26" t="n"/>
      <c r="C3261" s="26" t="n"/>
      <c r="D3261" s="26" t="n"/>
      <c r="E3261" s="26" t="n"/>
      <c r="F3261" s="27" t="n"/>
      <c r="G3261" s="26" t="n"/>
      <c r="H3261" s="28">
        <f>IFERROR(IF(G3261="","",VLOOKUP(G3261,'Setup - Vehicles'!$A$5:$D$504,4,0)),"")</f>
        <v/>
      </c>
      <c r="I3261" s="32">
        <f>IFERROR(IF(E3261="","",VLOOKUP(E3261,'Setup - Mix Design'!$A$5:$I$504,9,0)),"")</f>
        <v/>
      </c>
      <c r="J3261" s="32">
        <f>IF(OR(F3261="",I3261=""),"",F3261*I3261)</f>
        <v/>
      </c>
      <c r="K3261" s="26" t="n"/>
    </row>
    <row r="3262">
      <c r="A3262" s="31" t="n"/>
      <c r="B3262" s="26" t="n"/>
      <c r="C3262" s="26" t="n"/>
      <c r="D3262" s="26" t="n"/>
      <c r="E3262" s="26" t="n"/>
      <c r="F3262" s="27" t="n"/>
      <c r="G3262" s="26" t="n"/>
      <c r="H3262" s="28">
        <f>IFERROR(IF(G3262="","",VLOOKUP(G3262,'Setup - Vehicles'!$A$5:$D$504,4,0)),"")</f>
        <v/>
      </c>
      <c r="I3262" s="32">
        <f>IFERROR(IF(E3262="","",VLOOKUP(E3262,'Setup - Mix Design'!$A$5:$I$504,9,0)),"")</f>
        <v/>
      </c>
      <c r="J3262" s="32">
        <f>IF(OR(F3262="",I3262=""),"",F3262*I3262)</f>
        <v/>
      </c>
      <c r="K3262" s="26" t="n"/>
    </row>
    <row r="3263">
      <c r="A3263" s="31" t="n"/>
      <c r="B3263" s="26" t="n"/>
      <c r="C3263" s="26" t="n"/>
      <c r="D3263" s="26" t="n"/>
      <c r="E3263" s="26" t="n"/>
      <c r="F3263" s="27" t="n"/>
      <c r="G3263" s="26" t="n"/>
      <c r="H3263" s="28">
        <f>IFERROR(IF(G3263="","",VLOOKUP(G3263,'Setup - Vehicles'!$A$5:$D$504,4,0)),"")</f>
        <v/>
      </c>
      <c r="I3263" s="32">
        <f>IFERROR(IF(E3263="","",VLOOKUP(E3263,'Setup - Mix Design'!$A$5:$I$504,9,0)),"")</f>
        <v/>
      </c>
      <c r="J3263" s="32">
        <f>IF(OR(F3263="",I3263=""),"",F3263*I3263)</f>
        <v/>
      </c>
      <c r="K3263" s="26" t="n"/>
    </row>
    <row r="3264">
      <c r="A3264" s="31" t="n"/>
      <c r="B3264" s="26" t="n"/>
      <c r="C3264" s="26" t="n"/>
      <c r="D3264" s="26" t="n"/>
      <c r="E3264" s="26" t="n"/>
      <c r="F3264" s="27" t="n"/>
      <c r="G3264" s="26" t="n"/>
      <c r="H3264" s="28">
        <f>IFERROR(IF(G3264="","",VLOOKUP(G3264,'Setup - Vehicles'!$A$5:$D$504,4,0)),"")</f>
        <v/>
      </c>
      <c r="I3264" s="32">
        <f>IFERROR(IF(E3264="","",VLOOKUP(E3264,'Setup - Mix Design'!$A$5:$I$504,9,0)),"")</f>
        <v/>
      </c>
      <c r="J3264" s="32">
        <f>IF(OR(F3264="",I3264=""),"",F3264*I3264)</f>
        <v/>
      </c>
      <c r="K3264" s="26" t="n"/>
    </row>
    <row r="3265">
      <c r="A3265" s="31" t="n"/>
      <c r="B3265" s="26" t="n"/>
      <c r="C3265" s="26" t="n"/>
      <c r="D3265" s="26" t="n"/>
      <c r="E3265" s="26" t="n"/>
      <c r="F3265" s="27" t="n"/>
      <c r="G3265" s="26" t="n"/>
      <c r="H3265" s="28">
        <f>IFERROR(IF(G3265="","",VLOOKUP(G3265,'Setup - Vehicles'!$A$5:$D$504,4,0)),"")</f>
        <v/>
      </c>
      <c r="I3265" s="32">
        <f>IFERROR(IF(E3265="","",VLOOKUP(E3265,'Setup - Mix Design'!$A$5:$I$504,9,0)),"")</f>
        <v/>
      </c>
      <c r="J3265" s="32">
        <f>IF(OR(F3265="",I3265=""),"",F3265*I3265)</f>
        <v/>
      </c>
      <c r="K3265" s="26" t="n"/>
    </row>
    <row r="3266">
      <c r="A3266" s="31" t="n"/>
      <c r="B3266" s="26" t="n"/>
      <c r="C3266" s="26" t="n"/>
      <c r="D3266" s="26" t="n"/>
      <c r="E3266" s="26" t="n"/>
      <c r="F3266" s="27" t="n"/>
      <c r="G3266" s="26" t="n"/>
      <c r="H3266" s="28">
        <f>IFERROR(IF(G3266="","",VLOOKUP(G3266,'Setup - Vehicles'!$A$5:$D$504,4,0)),"")</f>
        <v/>
      </c>
      <c r="I3266" s="32">
        <f>IFERROR(IF(E3266="","",VLOOKUP(E3266,'Setup - Mix Design'!$A$5:$I$504,9,0)),"")</f>
        <v/>
      </c>
      <c r="J3266" s="32">
        <f>IF(OR(F3266="",I3266=""),"",F3266*I3266)</f>
        <v/>
      </c>
      <c r="K3266" s="26" t="n"/>
    </row>
    <row r="3267">
      <c r="A3267" s="31" t="n"/>
      <c r="B3267" s="26" t="n"/>
      <c r="C3267" s="26" t="n"/>
      <c r="D3267" s="26" t="n"/>
      <c r="E3267" s="26" t="n"/>
      <c r="F3267" s="27" t="n"/>
      <c r="G3267" s="26" t="n"/>
      <c r="H3267" s="28">
        <f>IFERROR(IF(G3267="","",VLOOKUP(G3267,'Setup - Vehicles'!$A$5:$D$504,4,0)),"")</f>
        <v/>
      </c>
      <c r="I3267" s="32">
        <f>IFERROR(IF(E3267="","",VLOOKUP(E3267,'Setup - Mix Design'!$A$5:$I$504,9,0)),"")</f>
        <v/>
      </c>
      <c r="J3267" s="32">
        <f>IF(OR(F3267="",I3267=""),"",F3267*I3267)</f>
        <v/>
      </c>
      <c r="K3267" s="26" t="n"/>
    </row>
    <row r="3268">
      <c r="A3268" s="31" t="n"/>
      <c r="B3268" s="26" t="n"/>
      <c r="C3268" s="26" t="n"/>
      <c r="D3268" s="26" t="n"/>
      <c r="E3268" s="26" t="n"/>
      <c r="F3268" s="27" t="n"/>
      <c r="G3268" s="26" t="n"/>
      <c r="H3268" s="28">
        <f>IFERROR(IF(G3268="","",VLOOKUP(G3268,'Setup - Vehicles'!$A$5:$D$504,4,0)),"")</f>
        <v/>
      </c>
      <c r="I3268" s="32">
        <f>IFERROR(IF(E3268="","",VLOOKUP(E3268,'Setup - Mix Design'!$A$5:$I$504,9,0)),"")</f>
        <v/>
      </c>
      <c r="J3268" s="32">
        <f>IF(OR(F3268="",I3268=""),"",F3268*I3268)</f>
        <v/>
      </c>
      <c r="K3268" s="26" t="n"/>
    </row>
    <row r="3269">
      <c r="A3269" s="31" t="n"/>
      <c r="B3269" s="26" t="n"/>
      <c r="C3269" s="26" t="n"/>
      <c r="D3269" s="26" t="n"/>
      <c r="E3269" s="26" t="n"/>
      <c r="F3269" s="27" t="n"/>
      <c r="G3269" s="26" t="n"/>
      <c r="H3269" s="28">
        <f>IFERROR(IF(G3269="","",VLOOKUP(G3269,'Setup - Vehicles'!$A$5:$D$504,4,0)),"")</f>
        <v/>
      </c>
      <c r="I3269" s="32">
        <f>IFERROR(IF(E3269="","",VLOOKUP(E3269,'Setup - Mix Design'!$A$5:$I$504,9,0)),"")</f>
        <v/>
      </c>
      <c r="J3269" s="32">
        <f>IF(OR(F3269="",I3269=""),"",F3269*I3269)</f>
        <v/>
      </c>
      <c r="K3269" s="26" t="n"/>
    </row>
    <row r="3270">
      <c r="A3270" s="31" t="n"/>
      <c r="B3270" s="26" t="n"/>
      <c r="C3270" s="26" t="n"/>
      <c r="D3270" s="26" t="n"/>
      <c r="E3270" s="26" t="n"/>
      <c r="F3270" s="27" t="n"/>
      <c r="G3270" s="26" t="n"/>
      <c r="H3270" s="28">
        <f>IFERROR(IF(G3270="","",VLOOKUP(G3270,'Setup - Vehicles'!$A$5:$D$504,4,0)),"")</f>
        <v/>
      </c>
      <c r="I3270" s="32">
        <f>IFERROR(IF(E3270="","",VLOOKUP(E3270,'Setup - Mix Design'!$A$5:$I$504,9,0)),"")</f>
        <v/>
      </c>
      <c r="J3270" s="32">
        <f>IF(OR(F3270="",I3270=""),"",F3270*I3270)</f>
        <v/>
      </c>
      <c r="K3270" s="26" t="n"/>
    </row>
    <row r="3271">
      <c r="A3271" s="31" t="n"/>
      <c r="B3271" s="26" t="n"/>
      <c r="C3271" s="26" t="n"/>
      <c r="D3271" s="26" t="n"/>
      <c r="E3271" s="26" t="n"/>
      <c r="F3271" s="27" t="n"/>
      <c r="G3271" s="26" t="n"/>
      <c r="H3271" s="28">
        <f>IFERROR(IF(G3271="","",VLOOKUP(G3271,'Setup - Vehicles'!$A$5:$D$504,4,0)),"")</f>
        <v/>
      </c>
      <c r="I3271" s="32">
        <f>IFERROR(IF(E3271="","",VLOOKUP(E3271,'Setup - Mix Design'!$A$5:$I$504,9,0)),"")</f>
        <v/>
      </c>
      <c r="J3271" s="32">
        <f>IF(OR(F3271="",I3271=""),"",F3271*I3271)</f>
        <v/>
      </c>
      <c r="K3271" s="26" t="n"/>
    </row>
    <row r="3272">
      <c r="A3272" s="31" t="n"/>
      <c r="B3272" s="26" t="n"/>
      <c r="C3272" s="26" t="n"/>
      <c r="D3272" s="26" t="n"/>
      <c r="E3272" s="26" t="n"/>
      <c r="F3272" s="27" t="n"/>
      <c r="G3272" s="26" t="n"/>
      <c r="H3272" s="28">
        <f>IFERROR(IF(G3272="","",VLOOKUP(G3272,'Setup - Vehicles'!$A$5:$D$504,4,0)),"")</f>
        <v/>
      </c>
      <c r="I3272" s="32">
        <f>IFERROR(IF(E3272="","",VLOOKUP(E3272,'Setup - Mix Design'!$A$5:$I$504,9,0)),"")</f>
        <v/>
      </c>
      <c r="J3272" s="32">
        <f>IF(OR(F3272="",I3272=""),"",F3272*I3272)</f>
        <v/>
      </c>
      <c r="K3272" s="26" t="n"/>
    </row>
    <row r="3273">
      <c r="A3273" s="31" t="n"/>
      <c r="B3273" s="26" t="n"/>
      <c r="C3273" s="26" t="n"/>
      <c r="D3273" s="26" t="n"/>
      <c r="E3273" s="26" t="n"/>
      <c r="F3273" s="27" t="n"/>
      <c r="G3273" s="26" t="n"/>
      <c r="H3273" s="28">
        <f>IFERROR(IF(G3273="","",VLOOKUP(G3273,'Setup - Vehicles'!$A$5:$D$504,4,0)),"")</f>
        <v/>
      </c>
      <c r="I3273" s="32">
        <f>IFERROR(IF(E3273="","",VLOOKUP(E3273,'Setup - Mix Design'!$A$5:$I$504,9,0)),"")</f>
        <v/>
      </c>
      <c r="J3273" s="32">
        <f>IF(OR(F3273="",I3273=""),"",F3273*I3273)</f>
        <v/>
      </c>
      <c r="K3273" s="26" t="n"/>
    </row>
    <row r="3274">
      <c r="A3274" s="31" t="n"/>
      <c r="B3274" s="26" t="n"/>
      <c r="C3274" s="26" t="n"/>
      <c r="D3274" s="26" t="n"/>
      <c r="E3274" s="26" t="n"/>
      <c r="F3274" s="27" t="n"/>
      <c r="G3274" s="26" t="n"/>
      <c r="H3274" s="28">
        <f>IFERROR(IF(G3274="","",VLOOKUP(G3274,'Setup - Vehicles'!$A$5:$D$504,4,0)),"")</f>
        <v/>
      </c>
      <c r="I3274" s="32">
        <f>IFERROR(IF(E3274="","",VLOOKUP(E3274,'Setup - Mix Design'!$A$5:$I$504,9,0)),"")</f>
        <v/>
      </c>
      <c r="J3274" s="32">
        <f>IF(OR(F3274="",I3274=""),"",F3274*I3274)</f>
        <v/>
      </c>
      <c r="K3274" s="26" t="n"/>
    </row>
    <row r="3275">
      <c r="A3275" s="31" t="n"/>
      <c r="B3275" s="26" t="n"/>
      <c r="C3275" s="26" t="n"/>
      <c r="D3275" s="26" t="n"/>
      <c r="E3275" s="26" t="n"/>
      <c r="F3275" s="27" t="n"/>
      <c r="G3275" s="26" t="n"/>
      <c r="H3275" s="28">
        <f>IFERROR(IF(G3275="","",VLOOKUP(G3275,'Setup - Vehicles'!$A$5:$D$504,4,0)),"")</f>
        <v/>
      </c>
      <c r="I3275" s="32">
        <f>IFERROR(IF(E3275="","",VLOOKUP(E3275,'Setup - Mix Design'!$A$5:$I$504,9,0)),"")</f>
        <v/>
      </c>
      <c r="J3275" s="32">
        <f>IF(OR(F3275="",I3275=""),"",F3275*I3275)</f>
        <v/>
      </c>
      <c r="K3275" s="26" t="n"/>
    </row>
    <row r="3276">
      <c r="A3276" s="31" t="n"/>
      <c r="B3276" s="26" t="n"/>
      <c r="C3276" s="26" t="n"/>
      <c r="D3276" s="26" t="n"/>
      <c r="E3276" s="26" t="n"/>
      <c r="F3276" s="27" t="n"/>
      <c r="G3276" s="26" t="n"/>
      <c r="H3276" s="28">
        <f>IFERROR(IF(G3276="","",VLOOKUP(G3276,'Setup - Vehicles'!$A$5:$D$504,4,0)),"")</f>
        <v/>
      </c>
      <c r="I3276" s="32">
        <f>IFERROR(IF(E3276="","",VLOOKUP(E3276,'Setup - Mix Design'!$A$5:$I$504,9,0)),"")</f>
        <v/>
      </c>
      <c r="J3276" s="32">
        <f>IF(OR(F3276="",I3276=""),"",F3276*I3276)</f>
        <v/>
      </c>
      <c r="K3276" s="26" t="n"/>
    </row>
    <row r="3277">
      <c r="A3277" s="31" t="n"/>
      <c r="B3277" s="26" t="n"/>
      <c r="C3277" s="26" t="n"/>
      <c r="D3277" s="26" t="n"/>
      <c r="E3277" s="26" t="n"/>
      <c r="F3277" s="27" t="n"/>
      <c r="G3277" s="26" t="n"/>
      <c r="H3277" s="28">
        <f>IFERROR(IF(G3277="","",VLOOKUP(G3277,'Setup - Vehicles'!$A$5:$D$504,4,0)),"")</f>
        <v/>
      </c>
      <c r="I3277" s="32">
        <f>IFERROR(IF(E3277="","",VLOOKUP(E3277,'Setup - Mix Design'!$A$5:$I$504,9,0)),"")</f>
        <v/>
      </c>
      <c r="J3277" s="32">
        <f>IF(OR(F3277="",I3277=""),"",F3277*I3277)</f>
        <v/>
      </c>
      <c r="K3277" s="26" t="n"/>
    </row>
    <row r="3278">
      <c r="A3278" s="31" t="n"/>
      <c r="B3278" s="26" t="n"/>
      <c r="C3278" s="26" t="n"/>
      <c r="D3278" s="26" t="n"/>
      <c r="E3278" s="26" t="n"/>
      <c r="F3278" s="27" t="n"/>
      <c r="G3278" s="26" t="n"/>
      <c r="H3278" s="28">
        <f>IFERROR(IF(G3278="","",VLOOKUP(G3278,'Setup - Vehicles'!$A$5:$D$504,4,0)),"")</f>
        <v/>
      </c>
      <c r="I3278" s="32">
        <f>IFERROR(IF(E3278="","",VLOOKUP(E3278,'Setup - Mix Design'!$A$5:$I$504,9,0)),"")</f>
        <v/>
      </c>
      <c r="J3278" s="32">
        <f>IF(OR(F3278="",I3278=""),"",F3278*I3278)</f>
        <v/>
      </c>
      <c r="K3278" s="26" t="n"/>
    </row>
    <row r="3279">
      <c r="A3279" s="31" t="n"/>
      <c r="B3279" s="26" t="n"/>
      <c r="C3279" s="26" t="n"/>
      <c r="D3279" s="26" t="n"/>
      <c r="E3279" s="26" t="n"/>
      <c r="F3279" s="27" t="n"/>
      <c r="G3279" s="26" t="n"/>
      <c r="H3279" s="28">
        <f>IFERROR(IF(G3279="","",VLOOKUP(G3279,'Setup - Vehicles'!$A$5:$D$504,4,0)),"")</f>
        <v/>
      </c>
      <c r="I3279" s="32">
        <f>IFERROR(IF(E3279="","",VLOOKUP(E3279,'Setup - Mix Design'!$A$5:$I$504,9,0)),"")</f>
        <v/>
      </c>
      <c r="J3279" s="32">
        <f>IF(OR(F3279="",I3279=""),"",F3279*I3279)</f>
        <v/>
      </c>
      <c r="K3279" s="26" t="n"/>
    </row>
    <row r="3280">
      <c r="A3280" s="31" t="n"/>
      <c r="B3280" s="26" t="n"/>
      <c r="C3280" s="26" t="n"/>
      <c r="D3280" s="26" t="n"/>
      <c r="E3280" s="26" t="n"/>
      <c r="F3280" s="27" t="n"/>
      <c r="G3280" s="26" t="n"/>
      <c r="H3280" s="28">
        <f>IFERROR(IF(G3280="","",VLOOKUP(G3280,'Setup - Vehicles'!$A$5:$D$504,4,0)),"")</f>
        <v/>
      </c>
      <c r="I3280" s="32">
        <f>IFERROR(IF(E3280="","",VLOOKUP(E3280,'Setup - Mix Design'!$A$5:$I$504,9,0)),"")</f>
        <v/>
      </c>
      <c r="J3280" s="32">
        <f>IF(OR(F3280="",I3280=""),"",F3280*I3280)</f>
        <v/>
      </c>
      <c r="K3280" s="26" t="n"/>
    </row>
    <row r="3281">
      <c r="A3281" s="31" t="n"/>
      <c r="B3281" s="26" t="n"/>
      <c r="C3281" s="26" t="n"/>
      <c r="D3281" s="26" t="n"/>
      <c r="E3281" s="26" t="n"/>
      <c r="F3281" s="27" t="n"/>
      <c r="G3281" s="26" t="n"/>
      <c r="H3281" s="28">
        <f>IFERROR(IF(G3281="","",VLOOKUP(G3281,'Setup - Vehicles'!$A$5:$D$504,4,0)),"")</f>
        <v/>
      </c>
      <c r="I3281" s="32">
        <f>IFERROR(IF(E3281="","",VLOOKUP(E3281,'Setup - Mix Design'!$A$5:$I$504,9,0)),"")</f>
        <v/>
      </c>
      <c r="J3281" s="32">
        <f>IF(OR(F3281="",I3281=""),"",F3281*I3281)</f>
        <v/>
      </c>
      <c r="K3281" s="26" t="n"/>
    </row>
    <row r="3282">
      <c r="A3282" s="31" t="n"/>
      <c r="B3282" s="26" t="n"/>
      <c r="C3282" s="26" t="n"/>
      <c r="D3282" s="26" t="n"/>
      <c r="E3282" s="26" t="n"/>
      <c r="F3282" s="27" t="n"/>
      <c r="G3282" s="26" t="n"/>
      <c r="H3282" s="28">
        <f>IFERROR(IF(G3282="","",VLOOKUP(G3282,'Setup - Vehicles'!$A$5:$D$504,4,0)),"")</f>
        <v/>
      </c>
      <c r="I3282" s="32">
        <f>IFERROR(IF(E3282="","",VLOOKUP(E3282,'Setup - Mix Design'!$A$5:$I$504,9,0)),"")</f>
        <v/>
      </c>
      <c r="J3282" s="32">
        <f>IF(OR(F3282="",I3282=""),"",F3282*I3282)</f>
        <v/>
      </c>
      <c r="K3282" s="26" t="n"/>
    </row>
    <row r="3283">
      <c r="A3283" s="31" t="n"/>
      <c r="B3283" s="26" t="n"/>
      <c r="C3283" s="26" t="n"/>
      <c r="D3283" s="26" t="n"/>
      <c r="E3283" s="26" t="n"/>
      <c r="F3283" s="27" t="n"/>
      <c r="G3283" s="26" t="n"/>
      <c r="H3283" s="28">
        <f>IFERROR(IF(G3283="","",VLOOKUP(G3283,'Setup - Vehicles'!$A$5:$D$504,4,0)),"")</f>
        <v/>
      </c>
      <c r="I3283" s="32">
        <f>IFERROR(IF(E3283="","",VLOOKUP(E3283,'Setup - Mix Design'!$A$5:$I$504,9,0)),"")</f>
        <v/>
      </c>
      <c r="J3283" s="32">
        <f>IF(OR(F3283="",I3283=""),"",F3283*I3283)</f>
        <v/>
      </c>
      <c r="K3283" s="26" t="n"/>
    </row>
    <row r="3284">
      <c r="A3284" s="31" t="n"/>
      <c r="B3284" s="26" t="n"/>
      <c r="C3284" s="26" t="n"/>
      <c r="D3284" s="26" t="n"/>
      <c r="E3284" s="26" t="n"/>
      <c r="F3284" s="27" t="n"/>
      <c r="G3284" s="26" t="n"/>
      <c r="H3284" s="28">
        <f>IFERROR(IF(G3284="","",VLOOKUP(G3284,'Setup - Vehicles'!$A$5:$D$504,4,0)),"")</f>
        <v/>
      </c>
      <c r="I3284" s="32">
        <f>IFERROR(IF(E3284="","",VLOOKUP(E3284,'Setup - Mix Design'!$A$5:$I$504,9,0)),"")</f>
        <v/>
      </c>
      <c r="J3284" s="32">
        <f>IF(OR(F3284="",I3284=""),"",F3284*I3284)</f>
        <v/>
      </c>
      <c r="K3284" s="26" t="n"/>
    </row>
    <row r="3285">
      <c r="A3285" s="31" t="n"/>
      <c r="B3285" s="26" t="n"/>
      <c r="C3285" s="26" t="n"/>
      <c r="D3285" s="26" t="n"/>
      <c r="E3285" s="26" t="n"/>
      <c r="F3285" s="27" t="n"/>
      <c r="G3285" s="26" t="n"/>
      <c r="H3285" s="28">
        <f>IFERROR(IF(G3285="","",VLOOKUP(G3285,'Setup - Vehicles'!$A$5:$D$504,4,0)),"")</f>
        <v/>
      </c>
      <c r="I3285" s="32">
        <f>IFERROR(IF(E3285="","",VLOOKUP(E3285,'Setup - Mix Design'!$A$5:$I$504,9,0)),"")</f>
        <v/>
      </c>
      <c r="J3285" s="32">
        <f>IF(OR(F3285="",I3285=""),"",F3285*I3285)</f>
        <v/>
      </c>
      <c r="K3285" s="26" t="n"/>
    </row>
    <row r="3286">
      <c r="A3286" s="31" t="n"/>
      <c r="B3286" s="26" t="n"/>
      <c r="C3286" s="26" t="n"/>
      <c r="D3286" s="26" t="n"/>
      <c r="E3286" s="26" t="n"/>
      <c r="F3286" s="27" t="n"/>
      <c r="G3286" s="26" t="n"/>
      <c r="H3286" s="28">
        <f>IFERROR(IF(G3286="","",VLOOKUP(G3286,'Setup - Vehicles'!$A$5:$D$504,4,0)),"")</f>
        <v/>
      </c>
      <c r="I3286" s="32">
        <f>IFERROR(IF(E3286="","",VLOOKUP(E3286,'Setup - Mix Design'!$A$5:$I$504,9,0)),"")</f>
        <v/>
      </c>
      <c r="J3286" s="32">
        <f>IF(OR(F3286="",I3286=""),"",F3286*I3286)</f>
        <v/>
      </c>
      <c r="K3286" s="26" t="n"/>
    </row>
    <row r="3287">
      <c r="A3287" s="31" t="n"/>
      <c r="B3287" s="26" t="n"/>
      <c r="C3287" s="26" t="n"/>
      <c r="D3287" s="26" t="n"/>
      <c r="E3287" s="26" t="n"/>
      <c r="F3287" s="27" t="n"/>
      <c r="G3287" s="26" t="n"/>
      <c r="H3287" s="28">
        <f>IFERROR(IF(G3287="","",VLOOKUP(G3287,'Setup - Vehicles'!$A$5:$D$504,4,0)),"")</f>
        <v/>
      </c>
      <c r="I3287" s="32">
        <f>IFERROR(IF(E3287="","",VLOOKUP(E3287,'Setup - Mix Design'!$A$5:$I$504,9,0)),"")</f>
        <v/>
      </c>
      <c r="J3287" s="32">
        <f>IF(OR(F3287="",I3287=""),"",F3287*I3287)</f>
        <v/>
      </c>
      <c r="K3287" s="26" t="n"/>
    </row>
    <row r="3288">
      <c r="A3288" s="31" t="n"/>
      <c r="B3288" s="26" t="n"/>
      <c r="C3288" s="26" t="n"/>
      <c r="D3288" s="26" t="n"/>
      <c r="E3288" s="26" t="n"/>
      <c r="F3288" s="27" t="n"/>
      <c r="G3288" s="26" t="n"/>
      <c r="H3288" s="28">
        <f>IFERROR(IF(G3288="","",VLOOKUP(G3288,'Setup - Vehicles'!$A$5:$D$504,4,0)),"")</f>
        <v/>
      </c>
      <c r="I3288" s="32">
        <f>IFERROR(IF(E3288="","",VLOOKUP(E3288,'Setup - Mix Design'!$A$5:$I$504,9,0)),"")</f>
        <v/>
      </c>
      <c r="J3288" s="32">
        <f>IF(OR(F3288="",I3288=""),"",F3288*I3288)</f>
        <v/>
      </c>
      <c r="K3288" s="26" t="n"/>
    </row>
    <row r="3289">
      <c r="A3289" s="31" t="n"/>
      <c r="B3289" s="26" t="n"/>
      <c r="C3289" s="26" t="n"/>
      <c r="D3289" s="26" t="n"/>
      <c r="E3289" s="26" t="n"/>
      <c r="F3289" s="27" t="n"/>
      <c r="G3289" s="26" t="n"/>
      <c r="H3289" s="28">
        <f>IFERROR(IF(G3289="","",VLOOKUP(G3289,'Setup - Vehicles'!$A$5:$D$504,4,0)),"")</f>
        <v/>
      </c>
      <c r="I3289" s="32">
        <f>IFERROR(IF(E3289="","",VLOOKUP(E3289,'Setup - Mix Design'!$A$5:$I$504,9,0)),"")</f>
        <v/>
      </c>
      <c r="J3289" s="32">
        <f>IF(OR(F3289="",I3289=""),"",F3289*I3289)</f>
        <v/>
      </c>
      <c r="K3289" s="26" t="n"/>
    </row>
    <row r="3290">
      <c r="A3290" s="31" t="n"/>
      <c r="B3290" s="26" t="n"/>
      <c r="C3290" s="26" t="n"/>
      <c r="D3290" s="26" t="n"/>
      <c r="E3290" s="26" t="n"/>
      <c r="F3290" s="27" t="n"/>
      <c r="G3290" s="26" t="n"/>
      <c r="H3290" s="28">
        <f>IFERROR(IF(G3290="","",VLOOKUP(G3290,'Setup - Vehicles'!$A$5:$D$504,4,0)),"")</f>
        <v/>
      </c>
      <c r="I3290" s="32">
        <f>IFERROR(IF(E3290="","",VLOOKUP(E3290,'Setup - Mix Design'!$A$5:$I$504,9,0)),"")</f>
        <v/>
      </c>
      <c r="J3290" s="32">
        <f>IF(OR(F3290="",I3290=""),"",F3290*I3290)</f>
        <v/>
      </c>
      <c r="K3290" s="26" t="n"/>
    </row>
    <row r="3291">
      <c r="A3291" s="31" t="n"/>
      <c r="B3291" s="26" t="n"/>
      <c r="C3291" s="26" t="n"/>
      <c r="D3291" s="26" t="n"/>
      <c r="E3291" s="26" t="n"/>
      <c r="F3291" s="27" t="n"/>
      <c r="G3291" s="26" t="n"/>
      <c r="H3291" s="28">
        <f>IFERROR(IF(G3291="","",VLOOKUP(G3291,'Setup - Vehicles'!$A$5:$D$504,4,0)),"")</f>
        <v/>
      </c>
      <c r="I3291" s="32">
        <f>IFERROR(IF(E3291="","",VLOOKUP(E3291,'Setup - Mix Design'!$A$5:$I$504,9,0)),"")</f>
        <v/>
      </c>
      <c r="J3291" s="32">
        <f>IF(OR(F3291="",I3291=""),"",F3291*I3291)</f>
        <v/>
      </c>
      <c r="K3291" s="26" t="n"/>
    </row>
    <row r="3292">
      <c r="A3292" s="31" t="n"/>
      <c r="B3292" s="26" t="n"/>
      <c r="C3292" s="26" t="n"/>
      <c r="D3292" s="26" t="n"/>
      <c r="E3292" s="26" t="n"/>
      <c r="F3292" s="27" t="n"/>
      <c r="G3292" s="26" t="n"/>
      <c r="H3292" s="28">
        <f>IFERROR(IF(G3292="","",VLOOKUP(G3292,'Setup - Vehicles'!$A$5:$D$504,4,0)),"")</f>
        <v/>
      </c>
      <c r="I3292" s="32">
        <f>IFERROR(IF(E3292="","",VLOOKUP(E3292,'Setup - Mix Design'!$A$5:$I$504,9,0)),"")</f>
        <v/>
      </c>
      <c r="J3292" s="32">
        <f>IF(OR(F3292="",I3292=""),"",F3292*I3292)</f>
        <v/>
      </c>
      <c r="K3292" s="26" t="n"/>
    </row>
    <row r="3293">
      <c r="A3293" s="31" t="n"/>
      <c r="B3293" s="26" t="n"/>
      <c r="C3293" s="26" t="n"/>
      <c r="D3293" s="26" t="n"/>
      <c r="E3293" s="26" t="n"/>
      <c r="F3293" s="27" t="n"/>
      <c r="G3293" s="26" t="n"/>
      <c r="H3293" s="28">
        <f>IFERROR(IF(G3293="","",VLOOKUP(G3293,'Setup - Vehicles'!$A$5:$D$504,4,0)),"")</f>
        <v/>
      </c>
      <c r="I3293" s="32">
        <f>IFERROR(IF(E3293="","",VLOOKUP(E3293,'Setup - Mix Design'!$A$5:$I$504,9,0)),"")</f>
        <v/>
      </c>
      <c r="J3293" s="32">
        <f>IF(OR(F3293="",I3293=""),"",F3293*I3293)</f>
        <v/>
      </c>
      <c r="K3293" s="26" t="n"/>
    </row>
    <row r="3294">
      <c r="A3294" s="31" t="n"/>
      <c r="B3294" s="26" t="n"/>
      <c r="C3294" s="26" t="n"/>
      <c r="D3294" s="26" t="n"/>
      <c r="E3294" s="26" t="n"/>
      <c r="F3294" s="27" t="n"/>
      <c r="G3294" s="26" t="n"/>
      <c r="H3294" s="28">
        <f>IFERROR(IF(G3294="","",VLOOKUP(G3294,'Setup - Vehicles'!$A$5:$D$504,4,0)),"")</f>
        <v/>
      </c>
      <c r="I3294" s="32">
        <f>IFERROR(IF(E3294="","",VLOOKUP(E3294,'Setup - Mix Design'!$A$5:$I$504,9,0)),"")</f>
        <v/>
      </c>
      <c r="J3294" s="32">
        <f>IF(OR(F3294="",I3294=""),"",F3294*I3294)</f>
        <v/>
      </c>
      <c r="K3294" s="26" t="n"/>
    </row>
    <row r="3295">
      <c r="A3295" s="31" t="n"/>
      <c r="B3295" s="26" t="n"/>
      <c r="C3295" s="26" t="n"/>
      <c r="D3295" s="26" t="n"/>
      <c r="E3295" s="26" t="n"/>
      <c r="F3295" s="27" t="n"/>
      <c r="G3295" s="26" t="n"/>
      <c r="H3295" s="28">
        <f>IFERROR(IF(G3295="","",VLOOKUP(G3295,'Setup - Vehicles'!$A$5:$D$504,4,0)),"")</f>
        <v/>
      </c>
      <c r="I3295" s="32">
        <f>IFERROR(IF(E3295="","",VLOOKUP(E3295,'Setup - Mix Design'!$A$5:$I$504,9,0)),"")</f>
        <v/>
      </c>
      <c r="J3295" s="32">
        <f>IF(OR(F3295="",I3295=""),"",F3295*I3295)</f>
        <v/>
      </c>
      <c r="K3295" s="26" t="n"/>
    </row>
    <row r="3296">
      <c r="A3296" s="31" t="n"/>
      <c r="B3296" s="26" t="n"/>
      <c r="C3296" s="26" t="n"/>
      <c r="D3296" s="26" t="n"/>
      <c r="E3296" s="26" t="n"/>
      <c r="F3296" s="27" t="n"/>
      <c r="G3296" s="26" t="n"/>
      <c r="H3296" s="28">
        <f>IFERROR(IF(G3296="","",VLOOKUP(G3296,'Setup - Vehicles'!$A$5:$D$504,4,0)),"")</f>
        <v/>
      </c>
      <c r="I3296" s="32">
        <f>IFERROR(IF(E3296="","",VLOOKUP(E3296,'Setup - Mix Design'!$A$5:$I$504,9,0)),"")</f>
        <v/>
      </c>
      <c r="J3296" s="32">
        <f>IF(OR(F3296="",I3296=""),"",F3296*I3296)</f>
        <v/>
      </c>
      <c r="K3296" s="26" t="n"/>
    </row>
    <row r="3297">
      <c r="A3297" s="31" t="n"/>
      <c r="B3297" s="26" t="n"/>
      <c r="C3297" s="26" t="n"/>
      <c r="D3297" s="26" t="n"/>
      <c r="E3297" s="26" t="n"/>
      <c r="F3297" s="27" t="n"/>
      <c r="G3297" s="26" t="n"/>
      <c r="H3297" s="28">
        <f>IFERROR(IF(G3297="","",VLOOKUP(G3297,'Setup - Vehicles'!$A$5:$D$504,4,0)),"")</f>
        <v/>
      </c>
      <c r="I3297" s="32">
        <f>IFERROR(IF(E3297="","",VLOOKUP(E3297,'Setup - Mix Design'!$A$5:$I$504,9,0)),"")</f>
        <v/>
      </c>
      <c r="J3297" s="32">
        <f>IF(OR(F3297="",I3297=""),"",F3297*I3297)</f>
        <v/>
      </c>
      <c r="K3297" s="26" t="n"/>
    </row>
    <row r="3298">
      <c r="A3298" s="31" t="n"/>
      <c r="B3298" s="26" t="n"/>
      <c r="C3298" s="26" t="n"/>
      <c r="D3298" s="26" t="n"/>
      <c r="E3298" s="26" t="n"/>
      <c r="F3298" s="27" t="n"/>
      <c r="G3298" s="26" t="n"/>
      <c r="H3298" s="28">
        <f>IFERROR(IF(G3298="","",VLOOKUP(G3298,'Setup - Vehicles'!$A$5:$D$504,4,0)),"")</f>
        <v/>
      </c>
      <c r="I3298" s="32">
        <f>IFERROR(IF(E3298="","",VLOOKUP(E3298,'Setup - Mix Design'!$A$5:$I$504,9,0)),"")</f>
        <v/>
      </c>
      <c r="J3298" s="32">
        <f>IF(OR(F3298="",I3298=""),"",F3298*I3298)</f>
        <v/>
      </c>
      <c r="K3298" s="26" t="n"/>
    </row>
    <row r="3299">
      <c r="A3299" s="31" t="n"/>
      <c r="B3299" s="26" t="n"/>
      <c r="C3299" s="26" t="n"/>
      <c r="D3299" s="26" t="n"/>
      <c r="E3299" s="26" t="n"/>
      <c r="F3299" s="27" t="n"/>
      <c r="G3299" s="26" t="n"/>
      <c r="H3299" s="28">
        <f>IFERROR(IF(G3299="","",VLOOKUP(G3299,'Setup - Vehicles'!$A$5:$D$504,4,0)),"")</f>
        <v/>
      </c>
      <c r="I3299" s="32">
        <f>IFERROR(IF(E3299="","",VLOOKUP(E3299,'Setup - Mix Design'!$A$5:$I$504,9,0)),"")</f>
        <v/>
      </c>
      <c r="J3299" s="32">
        <f>IF(OR(F3299="",I3299=""),"",F3299*I3299)</f>
        <v/>
      </c>
      <c r="K3299" s="26" t="n"/>
    </row>
    <row r="3300">
      <c r="A3300" s="31" t="n"/>
      <c r="B3300" s="26" t="n"/>
      <c r="C3300" s="26" t="n"/>
      <c r="D3300" s="26" t="n"/>
      <c r="E3300" s="26" t="n"/>
      <c r="F3300" s="27" t="n"/>
      <c r="G3300" s="26" t="n"/>
      <c r="H3300" s="28">
        <f>IFERROR(IF(G3300="","",VLOOKUP(G3300,'Setup - Vehicles'!$A$5:$D$504,4,0)),"")</f>
        <v/>
      </c>
      <c r="I3300" s="32">
        <f>IFERROR(IF(E3300="","",VLOOKUP(E3300,'Setup - Mix Design'!$A$5:$I$504,9,0)),"")</f>
        <v/>
      </c>
      <c r="J3300" s="32">
        <f>IF(OR(F3300="",I3300=""),"",F3300*I3300)</f>
        <v/>
      </c>
      <c r="K3300" s="26" t="n"/>
    </row>
    <row r="3301">
      <c r="A3301" s="31" t="n"/>
      <c r="B3301" s="26" t="n"/>
      <c r="C3301" s="26" t="n"/>
      <c r="D3301" s="26" t="n"/>
      <c r="E3301" s="26" t="n"/>
      <c r="F3301" s="27" t="n"/>
      <c r="G3301" s="26" t="n"/>
      <c r="H3301" s="28">
        <f>IFERROR(IF(G3301="","",VLOOKUP(G3301,'Setup - Vehicles'!$A$5:$D$504,4,0)),"")</f>
        <v/>
      </c>
      <c r="I3301" s="32">
        <f>IFERROR(IF(E3301="","",VLOOKUP(E3301,'Setup - Mix Design'!$A$5:$I$504,9,0)),"")</f>
        <v/>
      </c>
      <c r="J3301" s="32">
        <f>IF(OR(F3301="",I3301=""),"",F3301*I3301)</f>
        <v/>
      </c>
      <c r="K3301" s="26" t="n"/>
    </row>
    <row r="3302">
      <c r="A3302" s="31" t="n"/>
      <c r="B3302" s="26" t="n"/>
      <c r="C3302" s="26" t="n"/>
      <c r="D3302" s="26" t="n"/>
      <c r="E3302" s="26" t="n"/>
      <c r="F3302" s="27" t="n"/>
      <c r="G3302" s="26" t="n"/>
      <c r="H3302" s="28">
        <f>IFERROR(IF(G3302="","",VLOOKUP(G3302,'Setup - Vehicles'!$A$5:$D$504,4,0)),"")</f>
        <v/>
      </c>
      <c r="I3302" s="32">
        <f>IFERROR(IF(E3302="","",VLOOKUP(E3302,'Setup - Mix Design'!$A$5:$I$504,9,0)),"")</f>
        <v/>
      </c>
      <c r="J3302" s="32">
        <f>IF(OR(F3302="",I3302=""),"",F3302*I3302)</f>
        <v/>
      </c>
      <c r="K3302" s="26" t="n"/>
    </row>
    <row r="3303">
      <c r="A3303" s="31" t="n"/>
      <c r="B3303" s="26" t="n"/>
      <c r="C3303" s="26" t="n"/>
      <c r="D3303" s="26" t="n"/>
      <c r="E3303" s="26" t="n"/>
      <c r="F3303" s="27" t="n"/>
      <c r="G3303" s="26" t="n"/>
      <c r="H3303" s="28">
        <f>IFERROR(IF(G3303="","",VLOOKUP(G3303,'Setup - Vehicles'!$A$5:$D$504,4,0)),"")</f>
        <v/>
      </c>
      <c r="I3303" s="32">
        <f>IFERROR(IF(E3303="","",VLOOKUP(E3303,'Setup - Mix Design'!$A$5:$I$504,9,0)),"")</f>
        <v/>
      </c>
      <c r="J3303" s="32">
        <f>IF(OR(F3303="",I3303=""),"",F3303*I3303)</f>
        <v/>
      </c>
      <c r="K3303" s="26" t="n"/>
    </row>
    <row r="3304">
      <c r="A3304" s="31" t="n"/>
      <c r="B3304" s="26" t="n"/>
      <c r="C3304" s="26" t="n"/>
      <c r="D3304" s="26" t="n"/>
      <c r="E3304" s="26" t="n"/>
      <c r="F3304" s="27" t="n"/>
      <c r="G3304" s="26" t="n"/>
      <c r="H3304" s="28">
        <f>IFERROR(IF(G3304="","",VLOOKUP(G3304,'Setup - Vehicles'!$A$5:$D$504,4,0)),"")</f>
        <v/>
      </c>
      <c r="I3304" s="32">
        <f>IFERROR(IF(E3304="","",VLOOKUP(E3304,'Setup - Mix Design'!$A$5:$I$504,9,0)),"")</f>
        <v/>
      </c>
      <c r="J3304" s="32">
        <f>IF(OR(F3304="",I3304=""),"",F3304*I3304)</f>
        <v/>
      </c>
      <c r="K3304" s="26" t="n"/>
    </row>
    <row r="3305">
      <c r="A3305" s="31" t="n"/>
      <c r="B3305" s="26" t="n"/>
      <c r="C3305" s="26" t="n"/>
      <c r="D3305" s="26" t="n"/>
      <c r="E3305" s="26" t="n"/>
      <c r="F3305" s="27" t="n"/>
      <c r="G3305" s="26" t="n"/>
      <c r="H3305" s="28">
        <f>IFERROR(IF(G3305="","",VLOOKUP(G3305,'Setup - Vehicles'!$A$5:$D$504,4,0)),"")</f>
        <v/>
      </c>
      <c r="I3305" s="32">
        <f>IFERROR(IF(E3305="","",VLOOKUP(E3305,'Setup - Mix Design'!$A$5:$I$504,9,0)),"")</f>
        <v/>
      </c>
      <c r="J3305" s="32">
        <f>IF(OR(F3305="",I3305=""),"",F3305*I3305)</f>
        <v/>
      </c>
      <c r="K3305" s="26" t="n"/>
    </row>
    <row r="3306">
      <c r="A3306" s="31" t="n"/>
      <c r="B3306" s="26" t="n"/>
      <c r="C3306" s="26" t="n"/>
      <c r="D3306" s="26" t="n"/>
      <c r="E3306" s="26" t="n"/>
      <c r="F3306" s="27" t="n"/>
      <c r="G3306" s="26" t="n"/>
      <c r="H3306" s="28">
        <f>IFERROR(IF(G3306="","",VLOOKUP(G3306,'Setup - Vehicles'!$A$5:$D$504,4,0)),"")</f>
        <v/>
      </c>
      <c r="I3306" s="32">
        <f>IFERROR(IF(E3306="","",VLOOKUP(E3306,'Setup - Mix Design'!$A$5:$I$504,9,0)),"")</f>
        <v/>
      </c>
      <c r="J3306" s="32">
        <f>IF(OR(F3306="",I3306=""),"",F3306*I3306)</f>
        <v/>
      </c>
      <c r="K3306" s="26" t="n"/>
    </row>
    <row r="3307">
      <c r="A3307" s="31" t="n"/>
      <c r="B3307" s="26" t="n"/>
      <c r="C3307" s="26" t="n"/>
      <c r="D3307" s="26" t="n"/>
      <c r="E3307" s="26" t="n"/>
      <c r="F3307" s="27" t="n"/>
      <c r="G3307" s="26" t="n"/>
      <c r="H3307" s="28">
        <f>IFERROR(IF(G3307="","",VLOOKUP(G3307,'Setup - Vehicles'!$A$5:$D$504,4,0)),"")</f>
        <v/>
      </c>
      <c r="I3307" s="32">
        <f>IFERROR(IF(E3307="","",VLOOKUP(E3307,'Setup - Mix Design'!$A$5:$I$504,9,0)),"")</f>
        <v/>
      </c>
      <c r="J3307" s="32">
        <f>IF(OR(F3307="",I3307=""),"",F3307*I3307)</f>
        <v/>
      </c>
      <c r="K3307" s="26" t="n"/>
    </row>
    <row r="3308">
      <c r="A3308" s="31" t="n"/>
      <c r="B3308" s="26" t="n"/>
      <c r="C3308" s="26" t="n"/>
      <c r="D3308" s="26" t="n"/>
      <c r="E3308" s="26" t="n"/>
      <c r="F3308" s="27" t="n"/>
      <c r="G3308" s="26" t="n"/>
      <c r="H3308" s="28">
        <f>IFERROR(IF(G3308="","",VLOOKUP(G3308,'Setup - Vehicles'!$A$5:$D$504,4,0)),"")</f>
        <v/>
      </c>
      <c r="I3308" s="32">
        <f>IFERROR(IF(E3308="","",VLOOKUP(E3308,'Setup - Mix Design'!$A$5:$I$504,9,0)),"")</f>
        <v/>
      </c>
      <c r="J3308" s="32">
        <f>IF(OR(F3308="",I3308=""),"",F3308*I3308)</f>
        <v/>
      </c>
      <c r="K3308" s="26" t="n"/>
    </row>
    <row r="3309">
      <c r="A3309" s="31" t="n"/>
      <c r="B3309" s="26" t="n"/>
      <c r="C3309" s="26" t="n"/>
      <c r="D3309" s="26" t="n"/>
      <c r="E3309" s="26" t="n"/>
      <c r="F3309" s="27" t="n"/>
      <c r="G3309" s="26" t="n"/>
      <c r="H3309" s="28">
        <f>IFERROR(IF(G3309="","",VLOOKUP(G3309,'Setup - Vehicles'!$A$5:$D$504,4,0)),"")</f>
        <v/>
      </c>
      <c r="I3309" s="32">
        <f>IFERROR(IF(E3309="","",VLOOKUP(E3309,'Setup - Mix Design'!$A$5:$I$504,9,0)),"")</f>
        <v/>
      </c>
      <c r="J3309" s="32">
        <f>IF(OR(F3309="",I3309=""),"",F3309*I3309)</f>
        <v/>
      </c>
      <c r="K3309" s="26" t="n"/>
    </row>
    <row r="3310">
      <c r="A3310" s="31" t="n"/>
      <c r="B3310" s="26" t="n"/>
      <c r="C3310" s="26" t="n"/>
      <c r="D3310" s="26" t="n"/>
      <c r="E3310" s="26" t="n"/>
      <c r="F3310" s="27" t="n"/>
      <c r="G3310" s="26" t="n"/>
      <c r="H3310" s="28">
        <f>IFERROR(IF(G3310="","",VLOOKUP(G3310,'Setup - Vehicles'!$A$5:$D$504,4,0)),"")</f>
        <v/>
      </c>
      <c r="I3310" s="32">
        <f>IFERROR(IF(E3310="","",VLOOKUP(E3310,'Setup - Mix Design'!$A$5:$I$504,9,0)),"")</f>
        <v/>
      </c>
      <c r="J3310" s="32">
        <f>IF(OR(F3310="",I3310=""),"",F3310*I3310)</f>
        <v/>
      </c>
      <c r="K3310" s="26" t="n"/>
    </row>
    <row r="3311">
      <c r="A3311" s="31" t="n"/>
      <c r="B3311" s="26" t="n"/>
      <c r="C3311" s="26" t="n"/>
      <c r="D3311" s="26" t="n"/>
      <c r="E3311" s="26" t="n"/>
      <c r="F3311" s="27" t="n"/>
      <c r="G3311" s="26" t="n"/>
      <c r="H3311" s="28">
        <f>IFERROR(IF(G3311="","",VLOOKUP(G3311,'Setup - Vehicles'!$A$5:$D$504,4,0)),"")</f>
        <v/>
      </c>
      <c r="I3311" s="32">
        <f>IFERROR(IF(E3311="","",VLOOKUP(E3311,'Setup - Mix Design'!$A$5:$I$504,9,0)),"")</f>
        <v/>
      </c>
      <c r="J3311" s="32">
        <f>IF(OR(F3311="",I3311=""),"",F3311*I3311)</f>
        <v/>
      </c>
      <c r="K3311" s="26" t="n"/>
    </row>
    <row r="3312">
      <c r="A3312" s="31" t="n"/>
      <c r="B3312" s="26" t="n"/>
      <c r="C3312" s="26" t="n"/>
      <c r="D3312" s="26" t="n"/>
      <c r="E3312" s="26" t="n"/>
      <c r="F3312" s="27" t="n"/>
      <c r="G3312" s="26" t="n"/>
      <c r="H3312" s="28">
        <f>IFERROR(IF(G3312="","",VLOOKUP(G3312,'Setup - Vehicles'!$A$5:$D$504,4,0)),"")</f>
        <v/>
      </c>
      <c r="I3312" s="32">
        <f>IFERROR(IF(E3312="","",VLOOKUP(E3312,'Setup - Mix Design'!$A$5:$I$504,9,0)),"")</f>
        <v/>
      </c>
      <c r="J3312" s="32">
        <f>IF(OR(F3312="",I3312=""),"",F3312*I3312)</f>
        <v/>
      </c>
      <c r="K3312" s="26" t="n"/>
    </row>
    <row r="3313">
      <c r="A3313" s="31" t="n"/>
      <c r="B3313" s="26" t="n"/>
      <c r="C3313" s="26" t="n"/>
      <c r="D3313" s="26" t="n"/>
      <c r="E3313" s="26" t="n"/>
      <c r="F3313" s="27" t="n"/>
      <c r="G3313" s="26" t="n"/>
      <c r="H3313" s="28">
        <f>IFERROR(IF(G3313="","",VLOOKUP(G3313,'Setup - Vehicles'!$A$5:$D$504,4,0)),"")</f>
        <v/>
      </c>
      <c r="I3313" s="32">
        <f>IFERROR(IF(E3313="","",VLOOKUP(E3313,'Setup - Mix Design'!$A$5:$I$504,9,0)),"")</f>
        <v/>
      </c>
      <c r="J3313" s="32">
        <f>IF(OR(F3313="",I3313=""),"",F3313*I3313)</f>
        <v/>
      </c>
      <c r="K3313" s="26" t="n"/>
    </row>
    <row r="3314">
      <c r="A3314" s="31" t="n"/>
      <c r="B3314" s="26" t="n"/>
      <c r="C3314" s="26" t="n"/>
      <c r="D3314" s="26" t="n"/>
      <c r="E3314" s="26" t="n"/>
      <c r="F3314" s="27" t="n"/>
      <c r="G3314" s="26" t="n"/>
      <c r="H3314" s="28">
        <f>IFERROR(IF(G3314="","",VLOOKUP(G3314,'Setup - Vehicles'!$A$5:$D$504,4,0)),"")</f>
        <v/>
      </c>
      <c r="I3314" s="32">
        <f>IFERROR(IF(E3314="","",VLOOKUP(E3314,'Setup - Mix Design'!$A$5:$I$504,9,0)),"")</f>
        <v/>
      </c>
      <c r="J3314" s="32">
        <f>IF(OR(F3314="",I3314=""),"",F3314*I3314)</f>
        <v/>
      </c>
      <c r="K3314" s="26" t="n"/>
    </row>
    <row r="3315">
      <c r="A3315" s="31" t="n"/>
      <c r="B3315" s="26" t="n"/>
      <c r="C3315" s="26" t="n"/>
      <c r="D3315" s="26" t="n"/>
      <c r="E3315" s="26" t="n"/>
      <c r="F3315" s="27" t="n"/>
      <c r="G3315" s="26" t="n"/>
      <c r="H3315" s="28">
        <f>IFERROR(IF(G3315="","",VLOOKUP(G3315,'Setup - Vehicles'!$A$5:$D$504,4,0)),"")</f>
        <v/>
      </c>
      <c r="I3315" s="32">
        <f>IFERROR(IF(E3315="","",VLOOKUP(E3315,'Setup - Mix Design'!$A$5:$I$504,9,0)),"")</f>
        <v/>
      </c>
      <c r="J3315" s="32">
        <f>IF(OR(F3315="",I3315=""),"",F3315*I3315)</f>
        <v/>
      </c>
      <c r="K3315" s="26" t="n"/>
    </row>
    <row r="3316">
      <c r="A3316" s="31" t="n"/>
      <c r="B3316" s="26" t="n"/>
      <c r="C3316" s="26" t="n"/>
      <c r="D3316" s="26" t="n"/>
      <c r="E3316" s="26" t="n"/>
      <c r="F3316" s="27" t="n"/>
      <c r="G3316" s="26" t="n"/>
      <c r="H3316" s="28">
        <f>IFERROR(IF(G3316="","",VLOOKUP(G3316,'Setup - Vehicles'!$A$5:$D$504,4,0)),"")</f>
        <v/>
      </c>
      <c r="I3316" s="32">
        <f>IFERROR(IF(E3316="","",VLOOKUP(E3316,'Setup - Mix Design'!$A$5:$I$504,9,0)),"")</f>
        <v/>
      </c>
      <c r="J3316" s="32">
        <f>IF(OR(F3316="",I3316=""),"",F3316*I3316)</f>
        <v/>
      </c>
      <c r="K3316" s="26" t="n"/>
    </row>
    <row r="3317">
      <c r="A3317" s="31" t="n"/>
      <c r="B3317" s="26" t="n"/>
      <c r="C3317" s="26" t="n"/>
      <c r="D3317" s="26" t="n"/>
      <c r="E3317" s="26" t="n"/>
      <c r="F3317" s="27" t="n"/>
      <c r="G3317" s="26" t="n"/>
      <c r="H3317" s="28">
        <f>IFERROR(IF(G3317="","",VLOOKUP(G3317,'Setup - Vehicles'!$A$5:$D$504,4,0)),"")</f>
        <v/>
      </c>
      <c r="I3317" s="32">
        <f>IFERROR(IF(E3317="","",VLOOKUP(E3317,'Setup - Mix Design'!$A$5:$I$504,9,0)),"")</f>
        <v/>
      </c>
      <c r="J3317" s="32">
        <f>IF(OR(F3317="",I3317=""),"",F3317*I3317)</f>
        <v/>
      </c>
      <c r="K3317" s="26" t="n"/>
    </row>
    <row r="3318">
      <c r="A3318" s="31" t="n"/>
      <c r="B3318" s="26" t="n"/>
      <c r="C3318" s="26" t="n"/>
      <c r="D3318" s="26" t="n"/>
      <c r="E3318" s="26" t="n"/>
      <c r="F3318" s="27" t="n"/>
      <c r="G3318" s="26" t="n"/>
      <c r="H3318" s="28">
        <f>IFERROR(IF(G3318="","",VLOOKUP(G3318,'Setup - Vehicles'!$A$5:$D$504,4,0)),"")</f>
        <v/>
      </c>
      <c r="I3318" s="32">
        <f>IFERROR(IF(E3318="","",VLOOKUP(E3318,'Setup - Mix Design'!$A$5:$I$504,9,0)),"")</f>
        <v/>
      </c>
      <c r="J3318" s="32">
        <f>IF(OR(F3318="",I3318=""),"",F3318*I3318)</f>
        <v/>
      </c>
      <c r="K3318" s="26" t="n"/>
    </row>
    <row r="3319">
      <c r="A3319" s="31" t="n"/>
      <c r="B3319" s="26" t="n"/>
      <c r="C3319" s="26" t="n"/>
      <c r="D3319" s="26" t="n"/>
      <c r="E3319" s="26" t="n"/>
      <c r="F3319" s="27" t="n"/>
      <c r="G3319" s="26" t="n"/>
      <c r="H3319" s="28">
        <f>IFERROR(IF(G3319="","",VLOOKUP(G3319,'Setup - Vehicles'!$A$5:$D$504,4,0)),"")</f>
        <v/>
      </c>
      <c r="I3319" s="32">
        <f>IFERROR(IF(E3319="","",VLOOKUP(E3319,'Setup - Mix Design'!$A$5:$I$504,9,0)),"")</f>
        <v/>
      </c>
      <c r="J3319" s="32">
        <f>IF(OR(F3319="",I3319=""),"",F3319*I3319)</f>
        <v/>
      </c>
      <c r="K3319" s="26" t="n"/>
    </row>
    <row r="3320">
      <c r="A3320" s="31" t="n"/>
      <c r="B3320" s="26" t="n"/>
      <c r="C3320" s="26" t="n"/>
      <c r="D3320" s="26" t="n"/>
      <c r="E3320" s="26" t="n"/>
      <c r="F3320" s="27" t="n"/>
      <c r="G3320" s="26" t="n"/>
      <c r="H3320" s="28">
        <f>IFERROR(IF(G3320="","",VLOOKUP(G3320,'Setup - Vehicles'!$A$5:$D$504,4,0)),"")</f>
        <v/>
      </c>
      <c r="I3320" s="32">
        <f>IFERROR(IF(E3320="","",VLOOKUP(E3320,'Setup - Mix Design'!$A$5:$I$504,9,0)),"")</f>
        <v/>
      </c>
      <c r="J3320" s="32">
        <f>IF(OR(F3320="",I3320=""),"",F3320*I3320)</f>
        <v/>
      </c>
      <c r="K3320" s="26" t="n"/>
    </row>
    <row r="3321">
      <c r="A3321" s="31" t="n"/>
      <c r="B3321" s="26" t="n"/>
      <c r="C3321" s="26" t="n"/>
      <c r="D3321" s="26" t="n"/>
      <c r="E3321" s="26" t="n"/>
      <c r="F3321" s="27" t="n"/>
      <c r="G3321" s="26" t="n"/>
      <c r="H3321" s="28">
        <f>IFERROR(IF(G3321="","",VLOOKUP(G3321,'Setup - Vehicles'!$A$5:$D$504,4,0)),"")</f>
        <v/>
      </c>
      <c r="I3321" s="32">
        <f>IFERROR(IF(E3321="","",VLOOKUP(E3321,'Setup - Mix Design'!$A$5:$I$504,9,0)),"")</f>
        <v/>
      </c>
      <c r="J3321" s="32">
        <f>IF(OR(F3321="",I3321=""),"",F3321*I3321)</f>
        <v/>
      </c>
      <c r="K3321" s="26" t="n"/>
    </row>
    <row r="3322">
      <c r="A3322" s="31" t="n"/>
      <c r="B3322" s="26" t="n"/>
      <c r="C3322" s="26" t="n"/>
      <c r="D3322" s="26" t="n"/>
      <c r="E3322" s="26" t="n"/>
      <c r="F3322" s="27" t="n"/>
      <c r="G3322" s="26" t="n"/>
      <c r="H3322" s="28">
        <f>IFERROR(IF(G3322="","",VLOOKUP(G3322,'Setup - Vehicles'!$A$5:$D$504,4,0)),"")</f>
        <v/>
      </c>
      <c r="I3322" s="32">
        <f>IFERROR(IF(E3322="","",VLOOKUP(E3322,'Setup - Mix Design'!$A$5:$I$504,9,0)),"")</f>
        <v/>
      </c>
      <c r="J3322" s="32">
        <f>IF(OR(F3322="",I3322=""),"",F3322*I3322)</f>
        <v/>
      </c>
      <c r="K3322" s="26" t="n"/>
    </row>
    <row r="3323">
      <c r="A3323" s="31" t="n"/>
      <c r="B3323" s="26" t="n"/>
      <c r="C3323" s="26" t="n"/>
      <c r="D3323" s="26" t="n"/>
      <c r="E3323" s="26" t="n"/>
      <c r="F3323" s="27" t="n"/>
      <c r="G3323" s="26" t="n"/>
      <c r="H3323" s="28">
        <f>IFERROR(IF(G3323="","",VLOOKUP(G3323,'Setup - Vehicles'!$A$5:$D$504,4,0)),"")</f>
        <v/>
      </c>
      <c r="I3323" s="32">
        <f>IFERROR(IF(E3323="","",VLOOKUP(E3323,'Setup - Mix Design'!$A$5:$I$504,9,0)),"")</f>
        <v/>
      </c>
      <c r="J3323" s="32">
        <f>IF(OR(F3323="",I3323=""),"",F3323*I3323)</f>
        <v/>
      </c>
      <c r="K3323" s="26" t="n"/>
    </row>
    <row r="3324">
      <c r="A3324" s="31" t="n"/>
      <c r="B3324" s="26" t="n"/>
      <c r="C3324" s="26" t="n"/>
      <c r="D3324" s="26" t="n"/>
      <c r="E3324" s="26" t="n"/>
      <c r="F3324" s="27" t="n"/>
      <c r="G3324" s="26" t="n"/>
      <c r="H3324" s="28">
        <f>IFERROR(IF(G3324="","",VLOOKUP(G3324,'Setup - Vehicles'!$A$5:$D$504,4,0)),"")</f>
        <v/>
      </c>
      <c r="I3324" s="32">
        <f>IFERROR(IF(E3324="","",VLOOKUP(E3324,'Setup - Mix Design'!$A$5:$I$504,9,0)),"")</f>
        <v/>
      </c>
      <c r="J3324" s="32">
        <f>IF(OR(F3324="",I3324=""),"",F3324*I3324)</f>
        <v/>
      </c>
      <c r="K3324" s="26" t="n"/>
    </row>
    <row r="3325">
      <c r="A3325" s="31" t="n"/>
      <c r="B3325" s="26" t="n"/>
      <c r="C3325" s="26" t="n"/>
      <c r="D3325" s="26" t="n"/>
      <c r="E3325" s="26" t="n"/>
      <c r="F3325" s="27" t="n"/>
      <c r="G3325" s="26" t="n"/>
      <c r="H3325" s="28">
        <f>IFERROR(IF(G3325="","",VLOOKUP(G3325,'Setup - Vehicles'!$A$5:$D$504,4,0)),"")</f>
        <v/>
      </c>
      <c r="I3325" s="32">
        <f>IFERROR(IF(E3325="","",VLOOKUP(E3325,'Setup - Mix Design'!$A$5:$I$504,9,0)),"")</f>
        <v/>
      </c>
      <c r="J3325" s="32">
        <f>IF(OR(F3325="",I3325=""),"",F3325*I3325)</f>
        <v/>
      </c>
      <c r="K3325" s="26" t="n"/>
    </row>
    <row r="3326">
      <c r="A3326" s="31" t="n"/>
      <c r="B3326" s="26" t="n"/>
      <c r="C3326" s="26" t="n"/>
      <c r="D3326" s="26" t="n"/>
      <c r="E3326" s="26" t="n"/>
      <c r="F3326" s="27" t="n"/>
      <c r="G3326" s="26" t="n"/>
      <c r="H3326" s="28">
        <f>IFERROR(IF(G3326="","",VLOOKUP(G3326,'Setup - Vehicles'!$A$5:$D$504,4,0)),"")</f>
        <v/>
      </c>
      <c r="I3326" s="32">
        <f>IFERROR(IF(E3326="","",VLOOKUP(E3326,'Setup - Mix Design'!$A$5:$I$504,9,0)),"")</f>
        <v/>
      </c>
      <c r="J3326" s="32">
        <f>IF(OR(F3326="",I3326=""),"",F3326*I3326)</f>
        <v/>
      </c>
      <c r="K3326" s="26" t="n"/>
    </row>
    <row r="3327">
      <c r="A3327" s="31" t="n"/>
      <c r="B3327" s="26" t="n"/>
      <c r="C3327" s="26" t="n"/>
      <c r="D3327" s="26" t="n"/>
      <c r="E3327" s="26" t="n"/>
      <c r="F3327" s="27" t="n"/>
      <c r="G3327" s="26" t="n"/>
      <c r="H3327" s="28">
        <f>IFERROR(IF(G3327="","",VLOOKUP(G3327,'Setup - Vehicles'!$A$5:$D$504,4,0)),"")</f>
        <v/>
      </c>
      <c r="I3327" s="32">
        <f>IFERROR(IF(E3327="","",VLOOKUP(E3327,'Setup - Mix Design'!$A$5:$I$504,9,0)),"")</f>
        <v/>
      </c>
      <c r="J3327" s="32">
        <f>IF(OR(F3327="",I3327=""),"",F3327*I3327)</f>
        <v/>
      </c>
      <c r="K3327" s="26" t="n"/>
    </row>
    <row r="3328">
      <c r="A3328" s="31" t="n"/>
      <c r="B3328" s="26" t="n"/>
      <c r="C3328" s="26" t="n"/>
      <c r="D3328" s="26" t="n"/>
      <c r="E3328" s="26" t="n"/>
      <c r="F3328" s="27" t="n"/>
      <c r="G3328" s="26" t="n"/>
      <c r="H3328" s="28">
        <f>IFERROR(IF(G3328="","",VLOOKUP(G3328,'Setup - Vehicles'!$A$5:$D$504,4,0)),"")</f>
        <v/>
      </c>
      <c r="I3328" s="32">
        <f>IFERROR(IF(E3328="","",VLOOKUP(E3328,'Setup - Mix Design'!$A$5:$I$504,9,0)),"")</f>
        <v/>
      </c>
      <c r="J3328" s="32">
        <f>IF(OR(F3328="",I3328=""),"",F3328*I3328)</f>
        <v/>
      </c>
      <c r="K3328" s="26" t="n"/>
    </row>
    <row r="3329">
      <c r="A3329" s="31" t="n"/>
      <c r="B3329" s="26" t="n"/>
      <c r="C3329" s="26" t="n"/>
      <c r="D3329" s="26" t="n"/>
      <c r="E3329" s="26" t="n"/>
      <c r="F3329" s="27" t="n"/>
      <c r="G3329" s="26" t="n"/>
      <c r="H3329" s="28">
        <f>IFERROR(IF(G3329="","",VLOOKUP(G3329,'Setup - Vehicles'!$A$5:$D$504,4,0)),"")</f>
        <v/>
      </c>
      <c r="I3329" s="32">
        <f>IFERROR(IF(E3329="","",VLOOKUP(E3329,'Setup - Mix Design'!$A$5:$I$504,9,0)),"")</f>
        <v/>
      </c>
      <c r="J3329" s="32">
        <f>IF(OR(F3329="",I3329=""),"",F3329*I3329)</f>
        <v/>
      </c>
      <c r="K3329" s="26" t="n"/>
    </row>
    <row r="3330">
      <c r="A3330" s="31" t="n"/>
      <c r="B3330" s="26" t="n"/>
      <c r="C3330" s="26" t="n"/>
      <c r="D3330" s="26" t="n"/>
      <c r="E3330" s="26" t="n"/>
      <c r="F3330" s="27" t="n"/>
      <c r="G3330" s="26" t="n"/>
      <c r="H3330" s="28">
        <f>IFERROR(IF(G3330="","",VLOOKUP(G3330,'Setup - Vehicles'!$A$5:$D$504,4,0)),"")</f>
        <v/>
      </c>
      <c r="I3330" s="32">
        <f>IFERROR(IF(E3330="","",VLOOKUP(E3330,'Setup - Mix Design'!$A$5:$I$504,9,0)),"")</f>
        <v/>
      </c>
      <c r="J3330" s="32">
        <f>IF(OR(F3330="",I3330=""),"",F3330*I3330)</f>
        <v/>
      </c>
      <c r="K3330" s="26" t="n"/>
    </row>
    <row r="3331">
      <c r="A3331" s="31" t="n"/>
      <c r="B3331" s="26" t="n"/>
      <c r="C3331" s="26" t="n"/>
      <c r="D3331" s="26" t="n"/>
      <c r="E3331" s="26" t="n"/>
      <c r="F3331" s="27" t="n"/>
      <c r="G3331" s="26" t="n"/>
      <c r="H3331" s="28">
        <f>IFERROR(IF(G3331="","",VLOOKUP(G3331,'Setup - Vehicles'!$A$5:$D$504,4,0)),"")</f>
        <v/>
      </c>
      <c r="I3331" s="32">
        <f>IFERROR(IF(E3331="","",VLOOKUP(E3331,'Setup - Mix Design'!$A$5:$I$504,9,0)),"")</f>
        <v/>
      </c>
      <c r="J3331" s="32">
        <f>IF(OR(F3331="",I3331=""),"",F3331*I3331)</f>
        <v/>
      </c>
      <c r="K3331" s="26" t="n"/>
    </row>
    <row r="3332">
      <c r="A3332" s="31" t="n"/>
      <c r="B3332" s="26" t="n"/>
      <c r="C3332" s="26" t="n"/>
      <c r="D3332" s="26" t="n"/>
      <c r="E3332" s="26" t="n"/>
      <c r="F3332" s="27" t="n"/>
      <c r="G3332" s="26" t="n"/>
      <c r="H3332" s="28">
        <f>IFERROR(IF(G3332="","",VLOOKUP(G3332,'Setup - Vehicles'!$A$5:$D$504,4,0)),"")</f>
        <v/>
      </c>
      <c r="I3332" s="32">
        <f>IFERROR(IF(E3332="","",VLOOKUP(E3332,'Setup - Mix Design'!$A$5:$I$504,9,0)),"")</f>
        <v/>
      </c>
      <c r="J3332" s="32">
        <f>IF(OR(F3332="",I3332=""),"",F3332*I3332)</f>
        <v/>
      </c>
      <c r="K3332" s="26" t="n"/>
    </row>
    <row r="3333">
      <c r="A3333" s="31" t="n"/>
      <c r="B3333" s="26" t="n"/>
      <c r="C3333" s="26" t="n"/>
      <c r="D3333" s="26" t="n"/>
      <c r="E3333" s="26" t="n"/>
      <c r="F3333" s="27" t="n"/>
      <c r="G3333" s="26" t="n"/>
      <c r="H3333" s="28">
        <f>IFERROR(IF(G3333="","",VLOOKUP(G3333,'Setup - Vehicles'!$A$5:$D$504,4,0)),"")</f>
        <v/>
      </c>
      <c r="I3333" s="32">
        <f>IFERROR(IF(E3333="","",VLOOKUP(E3333,'Setup - Mix Design'!$A$5:$I$504,9,0)),"")</f>
        <v/>
      </c>
      <c r="J3333" s="32">
        <f>IF(OR(F3333="",I3333=""),"",F3333*I3333)</f>
        <v/>
      </c>
      <c r="K3333" s="26" t="n"/>
    </row>
    <row r="3334">
      <c r="A3334" s="31" t="n"/>
      <c r="B3334" s="26" t="n"/>
      <c r="C3334" s="26" t="n"/>
      <c r="D3334" s="26" t="n"/>
      <c r="E3334" s="26" t="n"/>
      <c r="F3334" s="27" t="n"/>
      <c r="G3334" s="26" t="n"/>
      <c r="H3334" s="28">
        <f>IFERROR(IF(G3334="","",VLOOKUP(G3334,'Setup - Vehicles'!$A$5:$D$504,4,0)),"")</f>
        <v/>
      </c>
      <c r="I3334" s="32">
        <f>IFERROR(IF(E3334="","",VLOOKUP(E3334,'Setup - Mix Design'!$A$5:$I$504,9,0)),"")</f>
        <v/>
      </c>
      <c r="J3334" s="32">
        <f>IF(OR(F3334="",I3334=""),"",F3334*I3334)</f>
        <v/>
      </c>
      <c r="K3334" s="26" t="n"/>
    </row>
    <row r="3335">
      <c r="A3335" s="31" t="n"/>
      <c r="B3335" s="26" t="n"/>
      <c r="C3335" s="26" t="n"/>
      <c r="D3335" s="26" t="n"/>
      <c r="E3335" s="26" t="n"/>
      <c r="F3335" s="27" t="n"/>
      <c r="G3335" s="26" t="n"/>
      <c r="H3335" s="28">
        <f>IFERROR(IF(G3335="","",VLOOKUP(G3335,'Setup - Vehicles'!$A$5:$D$504,4,0)),"")</f>
        <v/>
      </c>
      <c r="I3335" s="32">
        <f>IFERROR(IF(E3335="","",VLOOKUP(E3335,'Setup - Mix Design'!$A$5:$I$504,9,0)),"")</f>
        <v/>
      </c>
      <c r="J3335" s="32">
        <f>IF(OR(F3335="",I3335=""),"",F3335*I3335)</f>
        <v/>
      </c>
      <c r="K3335" s="26" t="n"/>
    </row>
    <row r="3336">
      <c r="A3336" s="31" t="n"/>
      <c r="B3336" s="26" t="n"/>
      <c r="C3336" s="26" t="n"/>
      <c r="D3336" s="26" t="n"/>
      <c r="E3336" s="26" t="n"/>
      <c r="F3336" s="27" t="n"/>
      <c r="G3336" s="26" t="n"/>
      <c r="H3336" s="28">
        <f>IFERROR(IF(G3336="","",VLOOKUP(G3336,'Setup - Vehicles'!$A$5:$D$504,4,0)),"")</f>
        <v/>
      </c>
      <c r="I3336" s="32">
        <f>IFERROR(IF(E3336="","",VLOOKUP(E3336,'Setup - Mix Design'!$A$5:$I$504,9,0)),"")</f>
        <v/>
      </c>
      <c r="J3336" s="32">
        <f>IF(OR(F3336="",I3336=""),"",F3336*I3336)</f>
        <v/>
      </c>
      <c r="K3336" s="26" t="n"/>
    </row>
    <row r="3337">
      <c r="A3337" s="31" t="n"/>
      <c r="B3337" s="26" t="n"/>
      <c r="C3337" s="26" t="n"/>
      <c r="D3337" s="26" t="n"/>
      <c r="E3337" s="26" t="n"/>
      <c r="F3337" s="27" t="n"/>
      <c r="G3337" s="26" t="n"/>
      <c r="H3337" s="28">
        <f>IFERROR(IF(G3337="","",VLOOKUP(G3337,'Setup - Vehicles'!$A$5:$D$504,4,0)),"")</f>
        <v/>
      </c>
      <c r="I3337" s="32">
        <f>IFERROR(IF(E3337="","",VLOOKUP(E3337,'Setup - Mix Design'!$A$5:$I$504,9,0)),"")</f>
        <v/>
      </c>
      <c r="J3337" s="32">
        <f>IF(OR(F3337="",I3337=""),"",F3337*I3337)</f>
        <v/>
      </c>
      <c r="K3337" s="26" t="n"/>
    </row>
    <row r="3338">
      <c r="A3338" s="31" t="n"/>
      <c r="B3338" s="26" t="n"/>
      <c r="C3338" s="26" t="n"/>
      <c r="D3338" s="26" t="n"/>
      <c r="E3338" s="26" t="n"/>
      <c r="F3338" s="27" t="n"/>
      <c r="G3338" s="26" t="n"/>
      <c r="H3338" s="28">
        <f>IFERROR(IF(G3338="","",VLOOKUP(G3338,'Setup - Vehicles'!$A$5:$D$504,4,0)),"")</f>
        <v/>
      </c>
      <c r="I3338" s="32">
        <f>IFERROR(IF(E3338="","",VLOOKUP(E3338,'Setup - Mix Design'!$A$5:$I$504,9,0)),"")</f>
        <v/>
      </c>
      <c r="J3338" s="32">
        <f>IF(OR(F3338="",I3338=""),"",F3338*I3338)</f>
        <v/>
      </c>
      <c r="K3338" s="26" t="n"/>
    </row>
    <row r="3339">
      <c r="A3339" s="31" t="n"/>
      <c r="B3339" s="26" t="n"/>
      <c r="C3339" s="26" t="n"/>
      <c r="D3339" s="26" t="n"/>
      <c r="E3339" s="26" t="n"/>
      <c r="F3339" s="27" t="n"/>
      <c r="G3339" s="26" t="n"/>
      <c r="H3339" s="28">
        <f>IFERROR(IF(G3339="","",VLOOKUP(G3339,'Setup - Vehicles'!$A$5:$D$504,4,0)),"")</f>
        <v/>
      </c>
      <c r="I3339" s="32">
        <f>IFERROR(IF(E3339="","",VLOOKUP(E3339,'Setup - Mix Design'!$A$5:$I$504,9,0)),"")</f>
        <v/>
      </c>
      <c r="J3339" s="32">
        <f>IF(OR(F3339="",I3339=""),"",F3339*I3339)</f>
        <v/>
      </c>
      <c r="K3339" s="26" t="n"/>
    </row>
    <row r="3340">
      <c r="A3340" s="31" t="n"/>
      <c r="B3340" s="26" t="n"/>
      <c r="C3340" s="26" t="n"/>
      <c r="D3340" s="26" t="n"/>
      <c r="E3340" s="26" t="n"/>
      <c r="F3340" s="27" t="n"/>
      <c r="G3340" s="26" t="n"/>
      <c r="H3340" s="28">
        <f>IFERROR(IF(G3340="","",VLOOKUP(G3340,'Setup - Vehicles'!$A$5:$D$504,4,0)),"")</f>
        <v/>
      </c>
      <c r="I3340" s="32">
        <f>IFERROR(IF(E3340="","",VLOOKUP(E3340,'Setup - Mix Design'!$A$5:$I$504,9,0)),"")</f>
        <v/>
      </c>
      <c r="J3340" s="32">
        <f>IF(OR(F3340="",I3340=""),"",F3340*I3340)</f>
        <v/>
      </c>
      <c r="K3340" s="26" t="n"/>
    </row>
    <row r="3341">
      <c r="A3341" s="31" t="n"/>
      <c r="B3341" s="26" t="n"/>
      <c r="C3341" s="26" t="n"/>
      <c r="D3341" s="26" t="n"/>
      <c r="E3341" s="26" t="n"/>
      <c r="F3341" s="27" t="n"/>
      <c r="G3341" s="26" t="n"/>
      <c r="H3341" s="28">
        <f>IFERROR(IF(G3341="","",VLOOKUP(G3341,'Setup - Vehicles'!$A$5:$D$504,4,0)),"")</f>
        <v/>
      </c>
      <c r="I3341" s="32">
        <f>IFERROR(IF(E3341="","",VLOOKUP(E3341,'Setup - Mix Design'!$A$5:$I$504,9,0)),"")</f>
        <v/>
      </c>
      <c r="J3341" s="32">
        <f>IF(OR(F3341="",I3341=""),"",F3341*I3341)</f>
        <v/>
      </c>
      <c r="K3341" s="26" t="n"/>
    </row>
    <row r="3342">
      <c r="A3342" s="31" t="n"/>
      <c r="B3342" s="26" t="n"/>
      <c r="C3342" s="26" t="n"/>
      <c r="D3342" s="26" t="n"/>
      <c r="E3342" s="26" t="n"/>
      <c r="F3342" s="27" t="n"/>
      <c r="G3342" s="26" t="n"/>
      <c r="H3342" s="28">
        <f>IFERROR(IF(G3342="","",VLOOKUP(G3342,'Setup - Vehicles'!$A$5:$D$504,4,0)),"")</f>
        <v/>
      </c>
      <c r="I3342" s="32">
        <f>IFERROR(IF(E3342="","",VLOOKUP(E3342,'Setup - Mix Design'!$A$5:$I$504,9,0)),"")</f>
        <v/>
      </c>
      <c r="J3342" s="32">
        <f>IF(OR(F3342="",I3342=""),"",F3342*I3342)</f>
        <v/>
      </c>
      <c r="K3342" s="26" t="n"/>
    </row>
    <row r="3343">
      <c r="A3343" s="31" t="n"/>
      <c r="B3343" s="26" t="n"/>
      <c r="C3343" s="26" t="n"/>
      <c r="D3343" s="26" t="n"/>
      <c r="E3343" s="26" t="n"/>
      <c r="F3343" s="27" t="n"/>
      <c r="G3343" s="26" t="n"/>
      <c r="H3343" s="28">
        <f>IFERROR(IF(G3343="","",VLOOKUP(G3343,'Setup - Vehicles'!$A$5:$D$504,4,0)),"")</f>
        <v/>
      </c>
      <c r="I3343" s="32">
        <f>IFERROR(IF(E3343="","",VLOOKUP(E3343,'Setup - Mix Design'!$A$5:$I$504,9,0)),"")</f>
        <v/>
      </c>
      <c r="J3343" s="32">
        <f>IF(OR(F3343="",I3343=""),"",F3343*I3343)</f>
        <v/>
      </c>
      <c r="K3343" s="26" t="n"/>
    </row>
    <row r="3344">
      <c r="A3344" s="31" t="n"/>
      <c r="B3344" s="26" t="n"/>
      <c r="C3344" s="26" t="n"/>
      <c r="D3344" s="26" t="n"/>
      <c r="E3344" s="26" t="n"/>
      <c r="F3344" s="27" t="n"/>
      <c r="G3344" s="26" t="n"/>
      <c r="H3344" s="28">
        <f>IFERROR(IF(G3344="","",VLOOKUP(G3344,'Setup - Vehicles'!$A$5:$D$504,4,0)),"")</f>
        <v/>
      </c>
      <c r="I3344" s="32">
        <f>IFERROR(IF(E3344="","",VLOOKUP(E3344,'Setup - Mix Design'!$A$5:$I$504,9,0)),"")</f>
        <v/>
      </c>
      <c r="J3344" s="32">
        <f>IF(OR(F3344="",I3344=""),"",F3344*I3344)</f>
        <v/>
      </c>
      <c r="K3344" s="26" t="n"/>
    </row>
    <row r="3345">
      <c r="A3345" s="31" t="n"/>
      <c r="B3345" s="26" t="n"/>
      <c r="C3345" s="26" t="n"/>
      <c r="D3345" s="26" t="n"/>
      <c r="E3345" s="26" t="n"/>
      <c r="F3345" s="27" t="n"/>
      <c r="G3345" s="26" t="n"/>
      <c r="H3345" s="28">
        <f>IFERROR(IF(G3345="","",VLOOKUP(G3345,'Setup - Vehicles'!$A$5:$D$504,4,0)),"")</f>
        <v/>
      </c>
      <c r="I3345" s="32">
        <f>IFERROR(IF(E3345="","",VLOOKUP(E3345,'Setup - Mix Design'!$A$5:$I$504,9,0)),"")</f>
        <v/>
      </c>
      <c r="J3345" s="32">
        <f>IF(OR(F3345="",I3345=""),"",F3345*I3345)</f>
        <v/>
      </c>
      <c r="K3345" s="26" t="n"/>
    </row>
    <row r="3346">
      <c r="A3346" s="31" t="n"/>
      <c r="B3346" s="26" t="n"/>
      <c r="C3346" s="26" t="n"/>
      <c r="D3346" s="26" t="n"/>
      <c r="E3346" s="26" t="n"/>
      <c r="F3346" s="27" t="n"/>
      <c r="G3346" s="26" t="n"/>
      <c r="H3346" s="28">
        <f>IFERROR(IF(G3346="","",VLOOKUP(G3346,'Setup - Vehicles'!$A$5:$D$504,4,0)),"")</f>
        <v/>
      </c>
      <c r="I3346" s="32">
        <f>IFERROR(IF(E3346="","",VLOOKUP(E3346,'Setup - Mix Design'!$A$5:$I$504,9,0)),"")</f>
        <v/>
      </c>
      <c r="J3346" s="32">
        <f>IF(OR(F3346="",I3346=""),"",F3346*I3346)</f>
        <v/>
      </c>
      <c r="K3346" s="26" t="n"/>
    </row>
    <row r="3347">
      <c r="A3347" s="31" t="n"/>
      <c r="B3347" s="26" t="n"/>
      <c r="C3347" s="26" t="n"/>
      <c r="D3347" s="26" t="n"/>
      <c r="E3347" s="26" t="n"/>
      <c r="F3347" s="27" t="n"/>
      <c r="G3347" s="26" t="n"/>
      <c r="H3347" s="28">
        <f>IFERROR(IF(G3347="","",VLOOKUP(G3347,'Setup - Vehicles'!$A$5:$D$504,4,0)),"")</f>
        <v/>
      </c>
      <c r="I3347" s="32">
        <f>IFERROR(IF(E3347="","",VLOOKUP(E3347,'Setup - Mix Design'!$A$5:$I$504,9,0)),"")</f>
        <v/>
      </c>
      <c r="J3347" s="32">
        <f>IF(OR(F3347="",I3347=""),"",F3347*I3347)</f>
        <v/>
      </c>
      <c r="K3347" s="26" t="n"/>
    </row>
    <row r="3348">
      <c r="A3348" s="31" t="n"/>
      <c r="B3348" s="26" t="n"/>
      <c r="C3348" s="26" t="n"/>
      <c r="D3348" s="26" t="n"/>
      <c r="E3348" s="26" t="n"/>
      <c r="F3348" s="27" t="n"/>
      <c r="G3348" s="26" t="n"/>
      <c r="H3348" s="28">
        <f>IFERROR(IF(G3348="","",VLOOKUP(G3348,'Setup - Vehicles'!$A$5:$D$504,4,0)),"")</f>
        <v/>
      </c>
      <c r="I3348" s="32">
        <f>IFERROR(IF(E3348="","",VLOOKUP(E3348,'Setup - Mix Design'!$A$5:$I$504,9,0)),"")</f>
        <v/>
      </c>
      <c r="J3348" s="32">
        <f>IF(OR(F3348="",I3348=""),"",F3348*I3348)</f>
        <v/>
      </c>
      <c r="K3348" s="26" t="n"/>
    </row>
    <row r="3349">
      <c r="A3349" s="31" t="n"/>
      <c r="B3349" s="26" t="n"/>
      <c r="C3349" s="26" t="n"/>
      <c r="D3349" s="26" t="n"/>
      <c r="E3349" s="26" t="n"/>
      <c r="F3349" s="27" t="n"/>
      <c r="G3349" s="26" t="n"/>
      <c r="H3349" s="28">
        <f>IFERROR(IF(G3349="","",VLOOKUP(G3349,'Setup - Vehicles'!$A$5:$D$504,4,0)),"")</f>
        <v/>
      </c>
      <c r="I3349" s="32">
        <f>IFERROR(IF(E3349="","",VLOOKUP(E3349,'Setup - Mix Design'!$A$5:$I$504,9,0)),"")</f>
        <v/>
      </c>
      <c r="J3349" s="32">
        <f>IF(OR(F3349="",I3349=""),"",F3349*I3349)</f>
        <v/>
      </c>
      <c r="K3349" s="26" t="n"/>
    </row>
    <row r="3350">
      <c r="A3350" s="31" t="n"/>
      <c r="B3350" s="26" t="n"/>
      <c r="C3350" s="26" t="n"/>
      <c r="D3350" s="26" t="n"/>
      <c r="E3350" s="26" t="n"/>
      <c r="F3350" s="27" t="n"/>
      <c r="G3350" s="26" t="n"/>
      <c r="H3350" s="28">
        <f>IFERROR(IF(G3350="","",VLOOKUP(G3350,'Setup - Vehicles'!$A$5:$D$504,4,0)),"")</f>
        <v/>
      </c>
      <c r="I3350" s="32">
        <f>IFERROR(IF(E3350="","",VLOOKUP(E3350,'Setup - Mix Design'!$A$5:$I$504,9,0)),"")</f>
        <v/>
      </c>
      <c r="J3350" s="32">
        <f>IF(OR(F3350="",I3350=""),"",F3350*I3350)</f>
        <v/>
      </c>
      <c r="K3350" s="26" t="n"/>
    </row>
    <row r="3351">
      <c r="A3351" s="31" t="n"/>
      <c r="B3351" s="26" t="n"/>
      <c r="C3351" s="26" t="n"/>
      <c r="D3351" s="26" t="n"/>
      <c r="E3351" s="26" t="n"/>
      <c r="F3351" s="27" t="n"/>
      <c r="G3351" s="26" t="n"/>
      <c r="H3351" s="28">
        <f>IFERROR(IF(G3351="","",VLOOKUP(G3351,'Setup - Vehicles'!$A$5:$D$504,4,0)),"")</f>
        <v/>
      </c>
      <c r="I3351" s="32">
        <f>IFERROR(IF(E3351="","",VLOOKUP(E3351,'Setup - Mix Design'!$A$5:$I$504,9,0)),"")</f>
        <v/>
      </c>
      <c r="J3351" s="32">
        <f>IF(OR(F3351="",I3351=""),"",F3351*I3351)</f>
        <v/>
      </c>
      <c r="K3351" s="26" t="n"/>
    </row>
    <row r="3352">
      <c r="A3352" s="31" t="n"/>
      <c r="B3352" s="26" t="n"/>
      <c r="C3352" s="26" t="n"/>
      <c r="D3352" s="26" t="n"/>
      <c r="E3352" s="26" t="n"/>
      <c r="F3352" s="27" t="n"/>
      <c r="G3352" s="26" t="n"/>
      <c r="H3352" s="28">
        <f>IFERROR(IF(G3352="","",VLOOKUP(G3352,'Setup - Vehicles'!$A$5:$D$504,4,0)),"")</f>
        <v/>
      </c>
      <c r="I3352" s="32">
        <f>IFERROR(IF(E3352="","",VLOOKUP(E3352,'Setup - Mix Design'!$A$5:$I$504,9,0)),"")</f>
        <v/>
      </c>
      <c r="J3352" s="32">
        <f>IF(OR(F3352="",I3352=""),"",F3352*I3352)</f>
        <v/>
      </c>
      <c r="K3352" s="26" t="n"/>
    </row>
    <row r="3353">
      <c r="A3353" s="31" t="n"/>
      <c r="B3353" s="26" t="n"/>
      <c r="C3353" s="26" t="n"/>
      <c r="D3353" s="26" t="n"/>
      <c r="E3353" s="26" t="n"/>
      <c r="F3353" s="27" t="n"/>
      <c r="G3353" s="26" t="n"/>
      <c r="H3353" s="28">
        <f>IFERROR(IF(G3353="","",VLOOKUP(G3353,'Setup - Vehicles'!$A$5:$D$504,4,0)),"")</f>
        <v/>
      </c>
      <c r="I3353" s="32">
        <f>IFERROR(IF(E3353="","",VLOOKUP(E3353,'Setup - Mix Design'!$A$5:$I$504,9,0)),"")</f>
        <v/>
      </c>
      <c r="J3353" s="32">
        <f>IF(OR(F3353="",I3353=""),"",F3353*I3353)</f>
        <v/>
      </c>
      <c r="K3353" s="26" t="n"/>
    </row>
    <row r="3354">
      <c r="A3354" s="31" t="n"/>
      <c r="B3354" s="26" t="n"/>
      <c r="C3354" s="26" t="n"/>
      <c r="D3354" s="26" t="n"/>
      <c r="E3354" s="26" t="n"/>
      <c r="F3354" s="27" t="n"/>
      <c r="G3354" s="26" t="n"/>
      <c r="H3354" s="28">
        <f>IFERROR(IF(G3354="","",VLOOKUP(G3354,'Setup - Vehicles'!$A$5:$D$504,4,0)),"")</f>
        <v/>
      </c>
      <c r="I3354" s="32">
        <f>IFERROR(IF(E3354="","",VLOOKUP(E3354,'Setup - Mix Design'!$A$5:$I$504,9,0)),"")</f>
        <v/>
      </c>
      <c r="J3354" s="32">
        <f>IF(OR(F3354="",I3354=""),"",F3354*I3354)</f>
        <v/>
      </c>
      <c r="K3354" s="26" t="n"/>
    </row>
    <row r="3355">
      <c r="A3355" s="31" t="n"/>
      <c r="B3355" s="26" t="n"/>
      <c r="C3355" s="26" t="n"/>
      <c r="D3355" s="26" t="n"/>
      <c r="E3355" s="26" t="n"/>
      <c r="F3355" s="27" t="n"/>
      <c r="G3355" s="26" t="n"/>
      <c r="H3355" s="28">
        <f>IFERROR(IF(G3355="","",VLOOKUP(G3355,'Setup - Vehicles'!$A$5:$D$504,4,0)),"")</f>
        <v/>
      </c>
      <c r="I3355" s="32">
        <f>IFERROR(IF(E3355="","",VLOOKUP(E3355,'Setup - Mix Design'!$A$5:$I$504,9,0)),"")</f>
        <v/>
      </c>
      <c r="J3355" s="32">
        <f>IF(OR(F3355="",I3355=""),"",F3355*I3355)</f>
        <v/>
      </c>
      <c r="K3355" s="26" t="n"/>
    </row>
    <row r="3356">
      <c r="A3356" s="31" t="n"/>
      <c r="B3356" s="26" t="n"/>
      <c r="C3356" s="26" t="n"/>
      <c r="D3356" s="26" t="n"/>
      <c r="E3356" s="26" t="n"/>
      <c r="F3356" s="27" t="n"/>
      <c r="G3356" s="26" t="n"/>
      <c r="H3356" s="28">
        <f>IFERROR(IF(G3356="","",VLOOKUP(G3356,'Setup - Vehicles'!$A$5:$D$504,4,0)),"")</f>
        <v/>
      </c>
      <c r="I3356" s="32">
        <f>IFERROR(IF(E3356="","",VLOOKUP(E3356,'Setup - Mix Design'!$A$5:$I$504,9,0)),"")</f>
        <v/>
      </c>
      <c r="J3356" s="32">
        <f>IF(OR(F3356="",I3356=""),"",F3356*I3356)</f>
        <v/>
      </c>
      <c r="K3356" s="26" t="n"/>
    </row>
    <row r="3357">
      <c r="A3357" s="31" t="n"/>
      <c r="B3357" s="26" t="n"/>
      <c r="C3357" s="26" t="n"/>
      <c r="D3357" s="26" t="n"/>
      <c r="E3357" s="26" t="n"/>
      <c r="F3357" s="27" t="n"/>
      <c r="G3357" s="26" t="n"/>
      <c r="H3357" s="28">
        <f>IFERROR(IF(G3357="","",VLOOKUP(G3357,'Setup - Vehicles'!$A$5:$D$504,4,0)),"")</f>
        <v/>
      </c>
      <c r="I3357" s="32">
        <f>IFERROR(IF(E3357="","",VLOOKUP(E3357,'Setup - Mix Design'!$A$5:$I$504,9,0)),"")</f>
        <v/>
      </c>
      <c r="J3357" s="32">
        <f>IF(OR(F3357="",I3357=""),"",F3357*I3357)</f>
        <v/>
      </c>
      <c r="K3357" s="26" t="n"/>
    </row>
    <row r="3358">
      <c r="A3358" s="31" t="n"/>
      <c r="B3358" s="26" t="n"/>
      <c r="C3358" s="26" t="n"/>
      <c r="D3358" s="26" t="n"/>
      <c r="E3358" s="26" t="n"/>
      <c r="F3358" s="27" t="n"/>
      <c r="G3358" s="26" t="n"/>
      <c r="H3358" s="28">
        <f>IFERROR(IF(G3358="","",VLOOKUP(G3358,'Setup - Vehicles'!$A$5:$D$504,4,0)),"")</f>
        <v/>
      </c>
      <c r="I3358" s="32">
        <f>IFERROR(IF(E3358="","",VLOOKUP(E3358,'Setup - Mix Design'!$A$5:$I$504,9,0)),"")</f>
        <v/>
      </c>
      <c r="J3358" s="32">
        <f>IF(OR(F3358="",I3358=""),"",F3358*I3358)</f>
        <v/>
      </c>
      <c r="K3358" s="26" t="n"/>
    </row>
    <row r="3359">
      <c r="A3359" s="31" t="n"/>
      <c r="B3359" s="26" t="n"/>
      <c r="C3359" s="26" t="n"/>
      <c r="D3359" s="26" t="n"/>
      <c r="E3359" s="26" t="n"/>
      <c r="F3359" s="27" t="n"/>
      <c r="G3359" s="26" t="n"/>
      <c r="H3359" s="28">
        <f>IFERROR(IF(G3359="","",VLOOKUP(G3359,'Setup - Vehicles'!$A$5:$D$504,4,0)),"")</f>
        <v/>
      </c>
      <c r="I3359" s="32">
        <f>IFERROR(IF(E3359="","",VLOOKUP(E3359,'Setup - Mix Design'!$A$5:$I$504,9,0)),"")</f>
        <v/>
      </c>
      <c r="J3359" s="32">
        <f>IF(OR(F3359="",I3359=""),"",F3359*I3359)</f>
        <v/>
      </c>
      <c r="K3359" s="26" t="n"/>
    </row>
    <row r="3360">
      <c r="A3360" s="31" t="n"/>
      <c r="B3360" s="26" t="n"/>
      <c r="C3360" s="26" t="n"/>
      <c r="D3360" s="26" t="n"/>
      <c r="E3360" s="26" t="n"/>
      <c r="F3360" s="27" t="n"/>
      <c r="G3360" s="26" t="n"/>
      <c r="H3360" s="28">
        <f>IFERROR(IF(G3360="","",VLOOKUP(G3360,'Setup - Vehicles'!$A$5:$D$504,4,0)),"")</f>
        <v/>
      </c>
      <c r="I3360" s="32">
        <f>IFERROR(IF(E3360="","",VLOOKUP(E3360,'Setup - Mix Design'!$A$5:$I$504,9,0)),"")</f>
        <v/>
      </c>
      <c r="J3360" s="32">
        <f>IF(OR(F3360="",I3360=""),"",F3360*I3360)</f>
        <v/>
      </c>
      <c r="K3360" s="26" t="n"/>
    </row>
    <row r="3361">
      <c r="A3361" s="31" t="n"/>
      <c r="B3361" s="26" t="n"/>
      <c r="C3361" s="26" t="n"/>
      <c r="D3361" s="26" t="n"/>
      <c r="E3361" s="26" t="n"/>
      <c r="F3361" s="27" t="n"/>
      <c r="G3361" s="26" t="n"/>
      <c r="H3361" s="28">
        <f>IFERROR(IF(G3361="","",VLOOKUP(G3361,'Setup - Vehicles'!$A$5:$D$504,4,0)),"")</f>
        <v/>
      </c>
      <c r="I3361" s="32">
        <f>IFERROR(IF(E3361="","",VLOOKUP(E3361,'Setup - Mix Design'!$A$5:$I$504,9,0)),"")</f>
        <v/>
      </c>
      <c r="J3361" s="32">
        <f>IF(OR(F3361="",I3361=""),"",F3361*I3361)</f>
        <v/>
      </c>
      <c r="K3361" s="26" t="n"/>
    </row>
    <row r="3362">
      <c r="A3362" s="31" t="n"/>
      <c r="B3362" s="26" t="n"/>
      <c r="C3362" s="26" t="n"/>
      <c r="D3362" s="26" t="n"/>
      <c r="E3362" s="26" t="n"/>
      <c r="F3362" s="27" t="n"/>
      <c r="G3362" s="26" t="n"/>
      <c r="H3362" s="28">
        <f>IFERROR(IF(G3362="","",VLOOKUP(G3362,'Setup - Vehicles'!$A$5:$D$504,4,0)),"")</f>
        <v/>
      </c>
      <c r="I3362" s="32">
        <f>IFERROR(IF(E3362="","",VLOOKUP(E3362,'Setup - Mix Design'!$A$5:$I$504,9,0)),"")</f>
        <v/>
      </c>
      <c r="J3362" s="32">
        <f>IF(OR(F3362="",I3362=""),"",F3362*I3362)</f>
        <v/>
      </c>
      <c r="K3362" s="26" t="n"/>
    </row>
    <row r="3363">
      <c r="A3363" s="31" t="n"/>
      <c r="B3363" s="26" t="n"/>
      <c r="C3363" s="26" t="n"/>
      <c r="D3363" s="26" t="n"/>
      <c r="E3363" s="26" t="n"/>
      <c r="F3363" s="27" t="n"/>
      <c r="G3363" s="26" t="n"/>
      <c r="H3363" s="28">
        <f>IFERROR(IF(G3363="","",VLOOKUP(G3363,'Setup - Vehicles'!$A$5:$D$504,4,0)),"")</f>
        <v/>
      </c>
      <c r="I3363" s="32">
        <f>IFERROR(IF(E3363="","",VLOOKUP(E3363,'Setup - Mix Design'!$A$5:$I$504,9,0)),"")</f>
        <v/>
      </c>
      <c r="J3363" s="32">
        <f>IF(OR(F3363="",I3363=""),"",F3363*I3363)</f>
        <v/>
      </c>
      <c r="K3363" s="26" t="n"/>
    </row>
    <row r="3364">
      <c r="A3364" s="31" t="n"/>
      <c r="B3364" s="26" t="n"/>
      <c r="C3364" s="26" t="n"/>
      <c r="D3364" s="26" t="n"/>
      <c r="E3364" s="26" t="n"/>
      <c r="F3364" s="27" t="n"/>
      <c r="G3364" s="26" t="n"/>
      <c r="H3364" s="28">
        <f>IFERROR(IF(G3364="","",VLOOKUP(G3364,'Setup - Vehicles'!$A$5:$D$504,4,0)),"")</f>
        <v/>
      </c>
      <c r="I3364" s="32">
        <f>IFERROR(IF(E3364="","",VLOOKUP(E3364,'Setup - Mix Design'!$A$5:$I$504,9,0)),"")</f>
        <v/>
      </c>
      <c r="J3364" s="32">
        <f>IF(OR(F3364="",I3364=""),"",F3364*I3364)</f>
        <v/>
      </c>
      <c r="K3364" s="26" t="n"/>
    </row>
    <row r="3365">
      <c r="A3365" s="31" t="n"/>
      <c r="B3365" s="26" t="n"/>
      <c r="C3365" s="26" t="n"/>
      <c r="D3365" s="26" t="n"/>
      <c r="E3365" s="26" t="n"/>
      <c r="F3365" s="27" t="n"/>
      <c r="G3365" s="26" t="n"/>
      <c r="H3365" s="28">
        <f>IFERROR(IF(G3365="","",VLOOKUP(G3365,'Setup - Vehicles'!$A$5:$D$504,4,0)),"")</f>
        <v/>
      </c>
      <c r="I3365" s="32">
        <f>IFERROR(IF(E3365="","",VLOOKUP(E3365,'Setup - Mix Design'!$A$5:$I$504,9,0)),"")</f>
        <v/>
      </c>
      <c r="J3365" s="32">
        <f>IF(OR(F3365="",I3365=""),"",F3365*I3365)</f>
        <v/>
      </c>
      <c r="K3365" s="26" t="n"/>
    </row>
    <row r="3366">
      <c r="A3366" s="31" t="n"/>
      <c r="B3366" s="26" t="n"/>
      <c r="C3366" s="26" t="n"/>
      <c r="D3366" s="26" t="n"/>
      <c r="E3366" s="26" t="n"/>
      <c r="F3366" s="27" t="n"/>
      <c r="G3366" s="26" t="n"/>
      <c r="H3366" s="28">
        <f>IFERROR(IF(G3366="","",VLOOKUP(G3366,'Setup - Vehicles'!$A$5:$D$504,4,0)),"")</f>
        <v/>
      </c>
      <c r="I3366" s="32">
        <f>IFERROR(IF(E3366="","",VLOOKUP(E3366,'Setup - Mix Design'!$A$5:$I$504,9,0)),"")</f>
        <v/>
      </c>
      <c r="J3366" s="32">
        <f>IF(OR(F3366="",I3366=""),"",F3366*I3366)</f>
        <v/>
      </c>
      <c r="K3366" s="26" t="n"/>
    </row>
    <row r="3367">
      <c r="A3367" s="31" t="n"/>
      <c r="B3367" s="26" t="n"/>
      <c r="C3367" s="26" t="n"/>
      <c r="D3367" s="26" t="n"/>
      <c r="E3367" s="26" t="n"/>
      <c r="F3367" s="27" t="n"/>
      <c r="G3367" s="26" t="n"/>
      <c r="H3367" s="28">
        <f>IFERROR(IF(G3367="","",VLOOKUP(G3367,'Setup - Vehicles'!$A$5:$D$504,4,0)),"")</f>
        <v/>
      </c>
      <c r="I3367" s="32">
        <f>IFERROR(IF(E3367="","",VLOOKUP(E3367,'Setup - Mix Design'!$A$5:$I$504,9,0)),"")</f>
        <v/>
      </c>
      <c r="J3367" s="32">
        <f>IF(OR(F3367="",I3367=""),"",F3367*I3367)</f>
        <v/>
      </c>
      <c r="K3367" s="26" t="n"/>
    </row>
    <row r="3368">
      <c r="A3368" s="31" t="n"/>
      <c r="B3368" s="26" t="n"/>
      <c r="C3368" s="26" t="n"/>
      <c r="D3368" s="26" t="n"/>
      <c r="E3368" s="26" t="n"/>
      <c r="F3368" s="27" t="n"/>
      <c r="G3368" s="26" t="n"/>
      <c r="H3368" s="28">
        <f>IFERROR(IF(G3368="","",VLOOKUP(G3368,'Setup - Vehicles'!$A$5:$D$504,4,0)),"")</f>
        <v/>
      </c>
      <c r="I3368" s="32">
        <f>IFERROR(IF(E3368="","",VLOOKUP(E3368,'Setup - Mix Design'!$A$5:$I$504,9,0)),"")</f>
        <v/>
      </c>
      <c r="J3368" s="32">
        <f>IF(OR(F3368="",I3368=""),"",F3368*I3368)</f>
        <v/>
      </c>
      <c r="K3368" s="26" t="n"/>
    </row>
    <row r="3369">
      <c r="A3369" s="31" t="n"/>
      <c r="B3369" s="26" t="n"/>
      <c r="C3369" s="26" t="n"/>
      <c r="D3369" s="26" t="n"/>
      <c r="E3369" s="26" t="n"/>
      <c r="F3369" s="27" t="n"/>
      <c r="G3369" s="26" t="n"/>
      <c r="H3369" s="28">
        <f>IFERROR(IF(G3369="","",VLOOKUP(G3369,'Setup - Vehicles'!$A$5:$D$504,4,0)),"")</f>
        <v/>
      </c>
      <c r="I3369" s="32">
        <f>IFERROR(IF(E3369="","",VLOOKUP(E3369,'Setup - Mix Design'!$A$5:$I$504,9,0)),"")</f>
        <v/>
      </c>
      <c r="J3369" s="32">
        <f>IF(OR(F3369="",I3369=""),"",F3369*I3369)</f>
        <v/>
      </c>
      <c r="K3369" s="26" t="n"/>
    </row>
    <row r="3370">
      <c r="A3370" s="31" t="n"/>
      <c r="B3370" s="26" t="n"/>
      <c r="C3370" s="26" t="n"/>
      <c r="D3370" s="26" t="n"/>
      <c r="E3370" s="26" t="n"/>
      <c r="F3370" s="27" t="n"/>
      <c r="G3370" s="26" t="n"/>
      <c r="H3370" s="28">
        <f>IFERROR(IF(G3370="","",VLOOKUP(G3370,'Setup - Vehicles'!$A$5:$D$504,4,0)),"")</f>
        <v/>
      </c>
      <c r="I3370" s="32">
        <f>IFERROR(IF(E3370="","",VLOOKUP(E3370,'Setup - Mix Design'!$A$5:$I$504,9,0)),"")</f>
        <v/>
      </c>
      <c r="J3370" s="32">
        <f>IF(OR(F3370="",I3370=""),"",F3370*I3370)</f>
        <v/>
      </c>
      <c r="K3370" s="26" t="n"/>
    </row>
    <row r="3371">
      <c r="A3371" s="31" t="n"/>
      <c r="B3371" s="26" t="n"/>
      <c r="C3371" s="26" t="n"/>
      <c r="D3371" s="26" t="n"/>
      <c r="E3371" s="26" t="n"/>
      <c r="F3371" s="27" t="n"/>
      <c r="G3371" s="26" t="n"/>
      <c r="H3371" s="28">
        <f>IFERROR(IF(G3371="","",VLOOKUP(G3371,'Setup - Vehicles'!$A$5:$D$504,4,0)),"")</f>
        <v/>
      </c>
      <c r="I3371" s="32">
        <f>IFERROR(IF(E3371="","",VLOOKUP(E3371,'Setup - Mix Design'!$A$5:$I$504,9,0)),"")</f>
        <v/>
      </c>
      <c r="J3371" s="32">
        <f>IF(OR(F3371="",I3371=""),"",F3371*I3371)</f>
        <v/>
      </c>
      <c r="K3371" s="26" t="n"/>
    </row>
    <row r="3372">
      <c r="A3372" s="31" t="n"/>
      <c r="B3372" s="26" t="n"/>
      <c r="C3372" s="26" t="n"/>
      <c r="D3372" s="26" t="n"/>
      <c r="E3372" s="26" t="n"/>
      <c r="F3372" s="27" t="n"/>
      <c r="G3372" s="26" t="n"/>
      <c r="H3372" s="28">
        <f>IFERROR(IF(G3372="","",VLOOKUP(G3372,'Setup - Vehicles'!$A$5:$D$504,4,0)),"")</f>
        <v/>
      </c>
      <c r="I3372" s="32">
        <f>IFERROR(IF(E3372="","",VLOOKUP(E3372,'Setup - Mix Design'!$A$5:$I$504,9,0)),"")</f>
        <v/>
      </c>
      <c r="J3372" s="32">
        <f>IF(OR(F3372="",I3372=""),"",F3372*I3372)</f>
        <v/>
      </c>
      <c r="K3372" s="26" t="n"/>
    </row>
    <row r="3373">
      <c r="A3373" s="31" t="n"/>
      <c r="B3373" s="26" t="n"/>
      <c r="C3373" s="26" t="n"/>
      <c r="D3373" s="26" t="n"/>
      <c r="E3373" s="26" t="n"/>
      <c r="F3373" s="27" t="n"/>
      <c r="G3373" s="26" t="n"/>
      <c r="H3373" s="28">
        <f>IFERROR(IF(G3373="","",VLOOKUP(G3373,'Setup - Vehicles'!$A$5:$D$504,4,0)),"")</f>
        <v/>
      </c>
      <c r="I3373" s="32">
        <f>IFERROR(IF(E3373="","",VLOOKUP(E3373,'Setup - Mix Design'!$A$5:$I$504,9,0)),"")</f>
        <v/>
      </c>
      <c r="J3373" s="32">
        <f>IF(OR(F3373="",I3373=""),"",F3373*I3373)</f>
        <v/>
      </c>
      <c r="K3373" s="26" t="n"/>
    </row>
    <row r="3374">
      <c r="A3374" s="31" t="n"/>
      <c r="B3374" s="26" t="n"/>
      <c r="C3374" s="26" t="n"/>
      <c r="D3374" s="26" t="n"/>
      <c r="E3374" s="26" t="n"/>
      <c r="F3374" s="27" t="n"/>
      <c r="G3374" s="26" t="n"/>
      <c r="H3374" s="28">
        <f>IFERROR(IF(G3374="","",VLOOKUP(G3374,'Setup - Vehicles'!$A$5:$D$504,4,0)),"")</f>
        <v/>
      </c>
      <c r="I3374" s="32">
        <f>IFERROR(IF(E3374="","",VLOOKUP(E3374,'Setup - Mix Design'!$A$5:$I$504,9,0)),"")</f>
        <v/>
      </c>
      <c r="J3374" s="32">
        <f>IF(OR(F3374="",I3374=""),"",F3374*I3374)</f>
        <v/>
      </c>
      <c r="K3374" s="26" t="n"/>
    </row>
    <row r="3375">
      <c r="A3375" s="31" t="n"/>
      <c r="B3375" s="26" t="n"/>
      <c r="C3375" s="26" t="n"/>
      <c r="D3375" s="26" t="n"/>
      <c r="E3375" s="26" t="n"/>
      <c r="F3375" s="27" t="n"/>
      <c r="G3375" s="26" t="n"/>
      <c r="H3375" s="28">
        <f>IFERROR(IF(G3375="","",VLOOKUP(G3375,'Setup - Vehicles'!$A$5:$D$504,4,0)),"")</f>
        <v/>
      </c>
      <c r="I3375" s="32">
        <f>IFERROR(IF(E3375="","",VLOOKUP(E3375,'Setup - Mix Design'!$A$5:$I$504,9,0)),"")</f>
        <v/>
      </c>
      <c r="J3375" s="32">
        <f>IF(OR(F3375="",I3375=""),"",F3375*I3375)</f>
        <v/>
      </c>
      <c r="K3375" s="26" t="n"/>
    </row>
    <row r="3376">
      <c r="A3376" s="31" t="n"/>
      <c r="B3376" s="26" t="n"/>
      <c r="C3376" s="26" t="n"/>
      <c r="D3376" s="26" t="n"/>
      <c r="E3376" s="26" t="n"/>
      <c r="F3376" s="27" t="n"/>
      <c r="G3376" s="26" t="n"/>
      <c r="H3376" s="28">
        <f>IFERROR(IF(G3376="","",VLOOKUP(G3376,'Setup - Vehicles'!$A$5:$D$504,4,0)),"")</f>
        <v/>
      </c>
      <c r="I3376" s="32">
        <f>IFERROR(IF(E3376="","",VLOOKUP(E3376,'Setup - Mix Design'!$A$5:$I$504,9,0)),"")</f>
        <v/>
      </c>
      <c r="J3376" s="32">
        <f>IF(OR(F3376="",I3376=""),"",F3376*I3376)</f>
        <v/>
      </c>
      <c r="K3376" s="26" t="n"/>
    </row>
    <row r="3377">
      <c r="A3377" s="31" t="n"/>
      <c r="B3377" s="26" t="n"/>
      <c r="C3377" s="26" t="n"/>
      <c r="D3377" s="26" t="n"/>
      <c r="E3377" s="26" t="n"/>
      <c r="F3377" s="27" t="n"/>
      <c r="G3377" s="26" t="n"/>
      <c r="H3377" s="28">
        <f>IFERROR(IF(G3377="","",VLOOKUP(G3377,'Setup - Vehicles'!$A$5:$D$504,4,0)),"")</f>
        <v/>
      </c>
      <c r="I3377" s="32">
        <f>IFERROR(IF(E3377="","",VLOOKUP(E3377,'Setup - Mix Design'!$A$5:$I$504,9,0)),"")</f>
        <v/>
      </c>
      <c r="J3377" s="32">
        <f>IF(OR(F3377="",I3377=""),"",F3377*I3377)</f>
        <v/>
      </c>
      <c r="K3377" s="26" t="n"/>
    </row>
    <row r="3378">
      <c r="A3378" s="31" t="n"/>
      <c r="B3378" s="26" t="n"/>
      <c r="C3378" s="26" t="n"/>
      <c r="D3378" s="26" t="n"/>
      <c r="E3378" s="26" t="n"/>
      <c r="F3378" s="27" t="n"/>
      <c r="G3378" s="26" t="n"/>
      <c r="H3378" s="28">
        <f>IFERROR(IF(G3378="","",VLOOKUP(G3378,'Setup - Vehicles'!$A$5:$D$504,4,0)),"")</f>
        <v/>
      </c>
      <c r="I3378" s="32">
        <f>IFERROR(IF(E3378="","",VLOOKUP(E3378,'Setup - Mix Design'!$A$5:$I$504,9,0)),"")</f>
        <v/>
      </c>
      <c r="J3378" s="32">
        <f>IF(OR(F3378="",I3378=""),"",F3378*I3378)</f>
        <v/>
      </c>
      <c r="K3378" s="26" t="n"/>
    </row>
    <row r="3379">
      <c r="A3379" s="31" t="n"/>
      <c r="B3379" s="26" t="n"/>
      <c r="C3379" s="26" t="n"/>
      <c r="D3379" s="26" t="n"/>
      <c r="E3379" s="26" t="n"/>
      <c r="F3379" s="27" t="n"/>
      <c r="G3379" s="26" t="n"/>
      <c r="H3379" s="28">
        <f>IFERROR(IF(G3379="","",VLOOKUP(G3379,'Setup - Vehicles'!$A$5:$D$504,4,0)),"")</f>
        <v/>
      </c>
      <c r="I3379" s="32">
        <f>IFERROR(IF(E3379="","",VLOOKUP(E3379,'Setup - Mix Design'!$A$5:$I$504,9,0)),"")</f>
        <v/>
      </c>
      <c r="J3379" s="32">
        <f>IF(OR(F3379="",I3379=""),"",F3379*I3379)</f>
        <v/>
      </c>
      <c r="K3379" s="26" t="n"/>
    </row>
    <row r="3380">
      <c r="A3380" s="31" t="n"/>
      <c r="B3380" s="26" t="n"/>
      <c r="C3380" s="26" t="n"/>
      <c r="D3380" s="26" t="n"/>
      <c r="E3380" s="26" t="n"/>
      <c r="F3380" s="27" t="n"/>
      <c r="G3380" s="26" t="n"/>
      <c r="H3380" s="28">
        <f>IFERROR(IF(G3380="","",VLOOKUP(G3380,'Setup - Vehicles'!$A$5:$D$504,4,0)),"")</f>
        <v/>
      </c>
      <c r="I3380" s="32">
        <f>IFERROR(IF(E3380="","",VLOOKUP(E3380,'Setup - Mix Design'!$A$5:$I$504,9,0)),"")</f>
        <v/>
      </c>
      <c r="J3380" s="32">
        <f>IF(OR(F3380="",I3380=""),"",F3380*I3380)</f>
        <v/>
      </c>
      <c r="K3380" s="26" t="n"/>
    </row>
    <row r="3381">
      <c r="A3381" s="31" t="n"/>
      <c r="B3381" s="26" t="n"/>
      <c r="C3381" s="26" t="n"/>
      <c r="D3381" s="26" t="n"/>
      <c r="E3381" s="26" t="n"/>
      <c r="F3381" s="27" t="n"/>
      <c r="G3381" s="26" t="n"/>
      <c r="H3381" s="28">
        <f>IFERROR(IF(G3381="","",VLOOKUP(G3381,'Setup - Vehicles'!$A$5:$D$504,4,0)),"")</f>
        <v/>
      </c>
      <c r="I3381" s="32">
        <f>IFERROR(IF(E3381="","",VLOOKUP(E3381,'Setup - Mix Design'!$A$5:$I$504,9,0)),"")</f>
        <v/>
      </c>
      <c r="J3381" s="32">
        <f>IF(OR(F3381="",I3381=""),"",F3381*I3381)</f>
        <v/>
      </c>
      <c r="K3381" s="26" t="n"/>
    </row>
    <row r="3382">
      <c r="A3382" s="31" t="n"/>
      <c r="B3382" s="26" t="n"/>
      <c r="C3382" s="26" t="n"/>
      <c r="D3382" s="26" t="n"/>
      <c r="E3382" s="26" t="n"/>
      <c r="F3382" s="27" t="n"/>
      <c r="G3382" s="26" t="n"/>
      <c r="H3382" s="28">
        <f>IFERROR(IF(G3382="","",VLOOKUP(G3382,'Setup - Vehicles'!$A$5:$D$504,4,0)),"")</f>
        <v/>
      </c>
      <c r="I3382" s="32">
        <f>IFERROR(IF(E3382="","",VLOOKUP(E3382,'Setup - Mix Design'!$A$5:$I$504,9,0)),"")</f>
        <v/>
      </c>
      <c r="J3382" s="32">
        <f>IF(OR(F3382="",I3382=""),"",F3382*I3382)</f>
        <v/>
      </c>
      <c r="K3382" s="26" t="n"/>
    </row>
    <row r="3383">
      <c r="A3383" s="31" t="n"/>
      <c r="B3383" s="26" t="n"/>
      <c r="C3383" s="26" t="n"/>
      <c r="D3383" s="26" t="n"/>
      <c r="E3383" s="26" t="n"/>
      <c r="F3383" s="27" t="n"/>
      <c r="G3383" s="26" t="n"/>
      <c r="H3383" s="28">
        <f>IFERROR(IF(G3383="","",VLOOKUP(G3383,'Setup - Vehicles'!$A$5:$D$504,4,0)),"")</f>
        <v/>
      </c>
      <c r="I3383" s="32">
        <f>IFERROR(IF(E3383="","",VLOOKUP(E3383,'Setup - Mix Design'!$A$5:$I$504,9,0)),"")</f>
        <v/>
      </c>
      <c r="J3383" s="32">
        <f>IF(OR(F3383="",I3383=""),"",F3383*I3383)</f>
        <v/>
      </c>
      <c r="K3383" s="26" t="n"/>
    </row>
    <row r="3384">
      <c r="A3384" s="31" t="n"/>
      <c r="B3384" s="26" t="n"/>
      <c r="C3384" s="26" t="n"/>
      <c r="D3384" s="26" t="n"/>
      <c r="E3384" s="26" t="n"/>
      <c r="F3384" s="27" t="n"/>
      <c r="G3384" s="26" t="n"/>
      <c r="H3384" s="28">
        <f>IFERROR(IF(G3384="","",VLOOKUP(G3384,'Setup - Vehicles'!$A$5:$D$504,4,0)),"")</f>
        <v/>
      </c>
      <c r="I3384" s="32">
        <f>IFERROR(IF(E3384="","",VLOOKUP(E3384,'Setup - Mix Design'!$A$5:$I$504,9,0)),"")</f>
        <v/>
      </c>
      <c r="J3384" s="32">
        <f>IF(OR(F3384="",I3384=""),"",F3384*I3384)</f>
        <v/>
      </c>
      <c r="K3384" s="26" t="n"/>
    </row>
    <row r="3385">
      <c r="A3385" s="31" t="n"/>
      <c r="B3385" s="26" t="n"/>
      <c r="C3385" s="26" t="n"/>
      <c r="D3385" s="26" t="n"/>
      <c r="E3385" s="26" t="n"/>
      <c r="F3385" s="27" t="n"/>
      <c r="G3385" s="26" t="n"/>
      <c r="H3385" s="28">
        <f>IFERROR(IF(G3385="","",VLOOKUP(G3385,'Setup - Vehicles'!$A$5:$D$504,4,0)),"")</f>
        <v/>
      </c>
      <c r="I3385" s="32">
        <f>IFERROR(IF(E3385="","",VLOOKUP(E3385,'Setup - Mix Design'!$A$5:$I$504,9,0)),"")</f>
        <v/>
      </c>
      <c r="J3385" s="32">
        <f>IF(OR(F3385="",I3385=""),"",F3385*I3385)</f>
        <v/>
      </c>
      <c r="K3385" s="26" t="n"/>
    </row>
    <row r="3386">
      <c r="A3386" s="31" t="n"/>
      <c r="B3386" s="26" t="n"/>
      <c r="C3386" s="26" t="n"/>
      <c r="D3386" s="26" t="n"/>
      <c r="E3386" s="26" t="n"/>
      <c r="F3386" s="27" t="n"/>
      <c r="G3386" s="26" t="n"/>
      <c r="H3386" s="28">
        <f>IFERROR(IF(G3386="","",VLOOKUP(G3386,'Setup - Vehicles'!$A$5:$D$504,4,0)),"")</f>
        <v/>
      </c>
      <c r="I3386" s="32">
        <f>IFERROR(IF(E3386="","",VLOOKUP(E3386,'Setup - Mix Design'!$A$5:$I$504,9,0)),"")</f>
        <v/>
      </c>
      <c r="J3386" s="32">
        <f>IF(OR(F3386="",I3386=""),"",F3386*I3386)</f>
        <v/>
      </c>
      <c r="K3386" s="26" t="n"/>
    </row>
    <row r="3387">
      <c r="A3387" s="31" t="n"/>
      <c r="B3387" s="26" t="n"/>
      <c r="C3387" s="26" t="n"/>
      <c r="D3387" s="26" t="n"/>
      <c r="E3387" s="26" t="n"/>
      <c r="F3387" s="27" t="n"/>
      <c r="G3387" s="26" t="n"/>
      <c r="H3387" s="28">
        <f>IFERROR(IF(G3387="","",VLOOKUP(G3387,'Setup - Vehicles'!$A$5:$D$504,4,0)),"")</f>
        <v/>
      </c>
      <c r="I3387" s="32">
        <f>IFERROR(IF(E3387="","",VLOOKUP(E3387,'Setup - Mix Design'!$A$5:$I$504,9,0)),"")</f>
        <v/>
      </c>
      <c r="J3387" s="32">
        <f>IF(OR(F3387="",I3387=""),"",F3387*I3387)</f>
        <v/>
      </c>
      <c r="K3387" s="26" t="n"/>
    </row>
    <row r="3388">
      <c r="A3388" s="31" t="n"/>
      <c r="B3388" s="26" t="n"/>
      <c r="C3388" s="26" t="n"/>
      <c r="D3388" s="26" t="n"/>
      <c r="E3388" s="26" t="n"/>
      <c r="F3388" s="27" t="n"/>
      <c r="G3388" s="26" t="n"/>
      <c r="H3388" s="28">
        <f>IFERROR(IF(G3388="","",VLOOKUP(G3388,'Setup - Vehicles'!$A$5:$D$504,4,0)),"")</f>
        <v/>
      </c>
      <c r="I3388" s="32">
        <f>IFERROR(IF(E3388="","",VLOOKUP(E3388,'Setup - Mix Design'!$A$5:$I$504,9,0)),"")</f>
        <v/>
      </c>
      <c r="J3388" s="32">
        <f>IF(OR(F3388="",I3388=""),"",F3388*I3388)</f>
        <v/>
      </c>
      <c r="K3388" s="26" t="n"/>
    </row>
    <row r="3389">
      <c r="A3389" s="31" t="n"/>
      <c r="B3389" s="26" t="n"/>
      <c r="C3389" s="26" t="n"/>
      <c r="D3389" s="26" t="n"/>
      <c r="E3389" s="26" t="n"/>
      <c r="F3389" s="27" t="n"/>
      <c r="G3389" s="26" t="n"/>
      <c r="H3389" s="28">
        <f>IFERROR(IF(G3389="","",VLOOKUP(G3389,'Setup - Vehicles'!$A$5:$D$504,4,0)),"")</f>
        <v/>
      </c>
      <c r="I3389" s="32">
        <f>IFERROR(IF(E3389="","",VLOOKUP(E3389,'Setup - Mix Design'!$A$5:$I$504,9,0)),"")</f>
        <v/>
      </c>
      <c r="J3389" s="32">
        <f>IF(OR(F3389="",I3389=""),"",F3389*I3389)</f>
        <v/>
      </c>
      <c r="K3389" s="26" t="n"/>
    </row>
    <row r="3390">
      <c r="A3390" s="31" t="n"/>
      <c r="B3390" s="26" t="n"/>
      <c r="C3390" s="26" t="n"/>
      <c r="D3390" s="26" t="n"/>
      <c r="E3390" s="26" t="n"/>
      <c r="F3390" s="27" t="n"/>
      <c r="G3390" s="26" t="n"/>
      <c r="H3390" s="28">
        <f>IFERROR(IF(G3390="","",VLOOKUP(G3390,'Setup - Vehicles'!$A$5:$D$504,4,0)),"")</f>
        <v/>
      </c>
      <c r="I3390" s="32">
        <f>IFERROR(IF(E3390="","",VLOOKUP(E3390,'Setup - Mix Design'!$A$5:$I$504,9,0)),"")</f>
        <v/>
      </c>
      <c r="J3390" s="32">
        <f>IF(OR(F3390="",I3390=""),"",F3390*I3390)</f>
        <v/>
      </c>
      <c r="K3390" s="26" t="n"/>
    </row>
    <row r="3391">
      <c r="A3391" s="31" t="n"/>
      <c r="B3391" s="26" t="n"/>
      <c r="C3391" s="26" t="n"/>
      <c r="D3391" s="26" t="n"/>
      <c r="E3391" s="26" t="n"/>
      <c r="F3391" s="27" t="n"/>
      <c r="G3391" s="26" t="n"/>
      <c r="H3391" s="28">
        <f>IFERROR(IF(G3391="","",VLOOKUP(G3391,'Setup - Vehicles'!$A$5:$D$504,4,0)),"")</f>
        <v/>
      </c>
      <c r="I3391" s="32">
        <f>IFERROR(IF(E3391="","",VLOOKUP(E3391,'Setup - Mix Design'!$A$5:$I$504,9,0)),"")</f>
        <v/>
      </c>
      <c r="J3391" s="32">
        <f>IF(OR(F3391="",I3391=""),"",F3391*I3391)</f>
        <v/>
      </c>
      <c r="K3391" s="26" t="n"/>
    </row>
    <row r="3392">
      <c r="A3392" s="31" t="n"/>
      <c r="B3392" s="26" t="n"/>
      <c r="C3392" s="26" t="n"/>
      <c r="D3392" s="26" t="n"/>
      <c r="E3392" s="26" t="n"/>
      <c r="F3392" s="27" t="n"/>
      <c r="G3392" s="26" t="n"/>
      <c r="H3392" s="28">
        <f>IFERROR(IF(G3392="","",VLOOKUP(G3392,'Setup - Vehicles'!$A$5:$D$504,4,0)),"")</f>
        <v/>
      </c>
      <c r="I3392" s="32">
        <f>IFERROR(IF(E3392="","",VLOOKUP(E3392,'Setup - Mix Design'!$A$5:$I$504,9,0)),"")</f>
        <v/>
      </c>
      <c r="J3392" s="32">
        <f>IF(OR(F3392="",I3392=""),"",F3392*I3392)</f>
        <v/>
      </c>
      <c r="K3392" s="26" t="n"/>
    </row>
    <row r="3393">
      <c r="A3393" s="31" t="n"/>
      <c r="B3393" s="26" t="n"/>
      <c r="C3393" s="26" t="n"/>
      <c r="D3393" s="26" t="n"/>
      <c r="E3393" s="26" t="n"/>
      <c r="F3393" s="27" t="n"/>
      <c r="G3393" s="26" t="n"/>
      <c r="H3393" s="28">
        <f>IFERROR(IF(G3393="","",VLOOKUP(G3393,'Setup - Vehicles'!$A$5:$D$504,4,0)),"")</f>
        <v/>
      </c>
      <c r="I3393" s="32">
        <f>IFERROR(IF(E3393="","",VLOOKUP(E3393,'Setup - Mix Design'!$A$5:$I$504,9,0)),"")</f>
        <v/>
      </c>
      <c r="J3393" s="32">
        <f>IF(OR(F3393="",I3393=""),"",F3393*I3393)</f>
        <v/>
      </c>
      <c r="K3393" s="26" t="n"/>
    </row>
    <row r="3394">
      <c r="A3394" s="31" t="n"/>
      <c r="B3394" s="26" t="n"/>
      <c r="C3394" s="26" t="n"/>
      <c r="D3394" s="26" t="n"/>
      <c r="E3394" s="26" t="n"/>
      <c r="F3394" s="27" t="n"/>
      <c r="G3394" s="26" t="n"/>
      <c r="H3394" s="28">
        <f>IFERROR(IF(G3394="","",VLOOKUP(G3394,'Setup - Vehicles'!$A$5:$D$504,4,0)),"")</f>
        <v/>
      </c>
      <c r="I3394" s="32">
        <f>IFERROR(IF(E3394="","",VLOOKUP(E3394,'Setup - Mix Design'!$A$5:$I$504,9,0)),"")</f>
        <v/>
      </c>
      <c r="J3394" s="32">
        <f>IF(OR(F3394="",I3394=""),"",F3394*I3394)</f>
        <v/>
      </c>
      <c r="K3394" s="26" t="n"/>
    </row>
    <row r="3395">
      <c r="A3395" s="31" t="n"/>
      <c r="B3395" s="26" t="n"/>
      <c r="C3395" s="26" t="n"/>
      <c r="D3395" s="26" t="n"/>
      <c r="E3395" s="26" t="n"/>
      <c r="F3395" s="27" t="n"/>
      <c r="G3395" s="26" t="n"/>
      <c r="H3395" s="28">
        <f>IFERROR(IF(G3395="","",VLOOKUP(G3395,'Setup - Vehicles'!$A$5:$D$504,4,0)),"")</f>
        <v/>
      </c>
      <c r="I3395" s="32">
        <f>IFERROR(IF(E3395="","",VLOOKUP(E3395,'Setup - Mix Design'!$A$5:$I$504,9,0)),"")</f>
        <v/>
      </c>
      <c r="J3395" s="32">
        <f>IF(OR(F3395="",I3395=""),"",F3395*I3395)</f>
        <v/>
      </c>
      <c r="K3395" s="26" t="n"/>
    </row>
    <row r="3396">
      <c r="A3396" s="31" t="n"/>
      <c r="B3396" s="26" t="n"/>
      <c r="C3396" s="26" t="n"/>
      <c r="D3396" s="26" t="n"/>
      <c r="E3396" s="26" t="n"/>
      <c r="F3396" s="27" t="n"/>
      <c r="G3396" s="26" t="n"/>
      <c r="H3396" s="28">
        <f>IFERROR(IF(G3396="","",VLOOKUP(G3396,'Setup - Vehicles'!$A$5:$D$504,4,0)),"")</f>
        <v/>
      </c>
      <c r="I3396" s="32">
        <f>IFERROR(IF(E3396="","",VLOOKUP(E3396,'Setup - Mix Design'!$A$5:$I$504,9,0)),"")</f>
        <v/>
      </c>
      <c r="J3396" s="32">
        <f>IF(OR(F3396="",I3396=""),"",F3396*I3396)</f>
        <v/>
      </c>
      <c r="K3396" s="26" t="n"/>
    </row>
    <row r="3397">
      <c r="A3397" s="31" t="n"/>
      <c r="B3397" s="26" t="n"/>
      <c r="C3397" s="26" t="n"/>
      <c r="D3397" s="26" t="n"/>
      <c r="E3397" s="26" t="n"/>
      <c r="F3397" s="27" t="n"/>
      <c r="G3397" s="26" t="n"/>
      <c r="H3397" s="28">
        <f>IFERROR(IF(G3397="","",VLOOKUP(G3397,'Setup - Vehicles'!$A$5:$D$504,4,0)),"")</f>
        <v/>
      </c>
      <c r="I3397" s="32">
        <f>IFERROR(IF(E3397="","",VLOOKUP(E3397,'Setup - Mix Design'!$A$5:$I$504,9,0)),"")</f>
        <v/>
      </c>
      <c r="J3397" s="32">
        <f>IF(OR(F3397="",I3397=""),"",F3397*I3397)</f>
        <v/>
      </c>
      <c r="K3397" s="26" t="n"/>
    </row>
    <row r="3398">
      <c r="A3398" s="31" t="n"/>
      <c r="B3398" s="26" t="n"/>
      <c r="C3398" s="26" t="n"/>
      <c r="D3398" s="26" t="n"/>
      <c r="E3398" s="26" t="n"/>
      <c r="F3398" s="27" t="n"/>
      <c r="G3398" s="26" t="n"/>
      <c r="H3398" s="28">
        <f>IFERROR(IF(G3398="","",VLOOKUP(G3398,'Setup - Vehicles'!$A$5:$D$504,4,0)),"")</f>
        <v/>
      </c>
      <c r="I3398" s="32">
        <f>IFERROR(IF(E3398="","",VLOOKUP(E3398,'Setup - Mix Design'!$A$5:$I$504,9,0)),"")</f>
        <v/>
      </c>
      <c r="J3398" s="32">
        <f>IF(OR(F3398="",I3398=""),"",F3398*I3398)</f>
        <v/>
      </c>
      <c r="K3398" s="26" t="n"/>
    </row>
    <row r="3399">
      <c r="A3399" s="31" t="n"/>
      <c r="B3399" s="26" t="n"/>
      <c r="C3399" s="26" t="n"/>
      <c r="D3399" s="26" t="n"/>
      <c r="E3399" s="26" t="n"/>
      <c r="F3399" s="27" t="n"/>
      <c r="G3399" s="26" t="n"/>
      <c r="H3399" s="28">
        <f>IFERROR(IF(G3399="","",VLOOKUP(G3399,'Setup - Vehicles'!$A$5:$D$504,4,0)),"")</f>
        <v/>
      </c>
      <c r="I3399" s="32">
        <f>IFERROR(IF(E3399="","",VLOOKUP(E3399,'Setup - Mix Design'!$A$5:$I$504,9,0)),"")</f>
        <v/>
      </c>
      <c r="J3399" s="32">
        <f>IF(OR(F3399="",I3399=""),"",F3399*I3399)</f>
        <v/>
      </c>
      <c r="K3399" s="26" t="n"/>
    </row>
    <row r="3400">
      <c r="A3400" s="31" t="n"/>
      <c r="B3400" s="26" t="n"/>
      <c r="C3400" s="26" t="n"/>
      <c r="D3400" s="26" t="n"/>
      <c r="E3400" s="26" t="n"/>
      <c r="F3400" s="27" t="n"/>
      <c r="G3400" s="26" t="n"/>
      <c r="H3400" s="28">
        <f>IFERROR(IF(G3400="","",VLOOKUP(G3400,'Setup - Vehicles'!$A$5:$D$504,4,0)),"")</f>
        <v/>
      </c>
      <c r="I3400" s="32">
        <f>IFERROR(IF(E3400="","",VLOOKUP(E3400,'Setup - Mix Design'!$A$5:$I$504,9,0)),"")</f>
        <v/>
      </c>
      <c r="J3400" s="32">
        <f>IF(OR(F3400="",I3400=""),"",F3400*I3400)</f>
        <v/>
      </c>
      <c r="K3400" s="26" t="n"/>
    </row>
    <row r="3401">
      <c r="A3401" s="31" t="n"/>
      <c r="B3401" s="26" t="n"/>
      <c r="C3401" s="26" t="n"/>
      <c r="D3401" s="26" t="n"/>
      <c r="E3401" s="26" t="n"/>
      <c r="F3401" s="27" t="n"/>
      <c r="G3401" s="26" t="n"/>
      <c r="H3401" s="28">
        <f>IFERROR(IF(G3401="","",VLOOKUP(G3401,'Setup - Vehicles'!$A$5:$D$504,4,0)),"")</f>
        <v/>
      </c>
      <c r="I3401" s="32">
        <f>IFERROR(IF(E3401="","",VLOOKUP(E3401,'Setup - Mix Design'!$A$5:$I$504,9,0)),"")</f>
        <v/>
      </c>
      <c r="J3401" s="32">
        <f>IF(OR(F3401="",I3401=""),"",F3401*I3401)</f>
        <v/>
      </c>
      <c r="K3401" s="26" t="n"/>
    </row>
    <row r="3402">
      <c r="A3402" s="31" t="n"/>
      <c r="B3402" s="26" t="n"/>
      <c r="C3402" s="26" t="n"/>
      <c r="D3402" s="26" t="n"/>
      <c r="E3402" s="26" t="n"/>
      <c r="F3402" s="27" t="n"/>
      <c r="G3402" s="26" t="n"/>
      <c r="H3402" s="28">
        <f>IFERROR(IF(G3402="","",VLOOKUP(G3402,'Setup - Vehicles'!$A$5:$D$504,4,0)),"")</f>
        <v/>
      </c>
      <c r="I3402" s="32">
        <f>IFERROR(IF(E3402="","",VLOOKUP(E3402,'Setup - Mix Design'!$A$5:$I$504,9,0)),"")</f>
        <v/>
      </c>
      <c r="J3402" s="32">
        <f>IF(OR(F3402="",I3402=""),"",F3402*I3402)</f>
        <v/>
      </c>
      <c r="K3402" s="26" t="n"/>
    </row>
    <row r="3403">
      <c r="A3403" s="31" t="n"/>
      <c r="B3403" s="26" t="n"/>
      <c r="C3403" s="26" t="n"/>
      <c r="D3403" s="26" t="n"/>
      <c r="E3403" s="26" t="n"/>
      <c r="F3403" s="27" t="n"/>
      <c r="G3403" s="26" t="n"/>
      <c r="H3403" s="28">
        <f>IFERROR(IF(G3403="","",VLOOKUP(G3403,'Setup - Vehicles'!$A$5:$D$504,4,0)),"")</f>
        <v/>
      </c>
      <c r="I3403" s="32">
        <f>IFERROR(IF(E3403="","",VLOOKUP(E3403,'Setup - Mix Design'!$A$5:$I$504,9,0)),"")</f>
        <v/>
      </c>
      <c r="J3403" s="32">
        <f>IF(OR(F3403="",I3403=""),"",F3403*I3403)</f>
        <v/>
      </c>
      <c r="K3403" s="26" t="n"/>
    </row>
    <row r="3404">
      <c r="A3404" s="31" t="n"/>
      <c r="B3404" s="26" t="n"/>
      <c r="C3404" s="26" t="n"/>
      <c r="D3404" s="26" t="n"/>
      <c r="E3404" s="26" t="n"/>
      <c r="F3404" s="27" t="n"/>
      <c r="G3404" s="26" t="n"/>
      <c r="H3404" s="28">
        <f>IFERROR(IF(G3404="","",VLOOKUP(G3404,'Setup - Vehicles'!$A$5:$D$504,4,0)),"")</f>
        <v/>
      </c>
      <c r="I3404" s="32">
        <f>IFERROR(IF(E3404="","",VLOOKUP(E3404,'Setup - Mix Design'!$A$5:$I$504,9,0)),"")</f>
        <v/>
      </c>
      <c r="J3404" s="32">
        <f>IF(OR(F3404="",I3404=""),"",F3404*I3404)</f>
        <v/>
      </c>
      <c r="K3404" s="26" t="n"/>
    </row>
    <row r="3405">
      <c r="A3405" s="31" t="n"/>
      <c r="B3405" s="26" t="n"/>
      <c r="C3405" s="26" t="n"/>
      <c r="D3405" s="26" t="n"/>
      <c r="E3405" s="26" t="n"/>
      <c r="F3405" s="27" t="n"/>
      <c r="G3405" s="26" t="n"/>
      <c r="H3405" s="28">
        <f>IFERROR(IF(G3405="","",VLOOKUP(G3405,'Setup - Vehicles'!$A$5:$D$504,4,0)),"")</f>
        <v/>
      </c>
      <c r="I3405" s="32">
        <f>IFERROR(IF(E3405="","",VLOOKUP(E3405,'Setup - Mix Design'!$A$5:$I$504,9,0)),"")</f>
        <v/>
      </c>
      <c r="J3405" s="32">
        <f>IF(OR(F3405="",I3405=""),"",F3405*I3405)</f>
        <v/>
      </c>
      <c r="K3405" s="26" t="n"/>
    </row>
    <row r="3406">
      <c r="A3406" s="31" t="n"/>
      <c r="B3406" s="26" t="n"/>
      <c r="C3406" s="26" t="n"/>
      <c r="D3406" s="26" t="n"/>
      <c r="E3406" s="26" t="n"/>
      <c r="F3406" s="27" t="n"/>
      <c r="G3406" s="26" t="n"/>
      <c r="H3406" s="28">
        <f>IFERROR(IF(G3406="","",VLOOKUP(G3406,'Setup - Vehicles'!$A$5:$D$504,4,0)),"")</f>
        <v/>
      </c>
      <c r="I3406" s="32">
        <f>IFERROR(IF(E3406="","",VLOOKUP(E3406,'Setup - Mix Design'!$A$5:$I$504,9,0)),"")</f>
        <v/>
      </c>
      <c r="J3406" s="32">
        <f>IF(OR(F3406="",I3406=""),"",F3406*I3406)</f>
        <v/>
      </c>
      <c r="K3406" s="26" t="n"/>
    </row>
    <row r="3407">
      <c r="A3407" s="31" t="n"/>
      <c r="B3407" s="26" t="n"/>
      <c r="C3407" s="26" t="n"/>
      <c r="D3407" s="26" t="n"/>
      <c r="E3407" s="26" t="n"/>
      <c r="F3407" s="27" t="n"/>
      <c r="G3407" s="26" t="n"/>
      <c r="H3407" s="28">
        <f>IFERROR(IF(G3407="","",VLOOKUP(G3407,'Setup - Vehicles'!$A$5:$D$504,4,0)),"")</f>
        <v/>
      </c>
      <c r="I3407" s="32">
        <f>IFERROR(IF(E3407="","",VLOOKUP(E3407,'Setup - Mix Design'!$A$5:$I$504,9,0)),"")</f>
        <v/>
      </c>
      <c r="J3407" s="32">
        <f>IF(OR(F3407="",I3407=""),"",F3407*I3407)</f>
        <v/>
      </c>
      <c r="K3407" s="26" t="n"/>
    </row>
    <row r="3408">
      <c r="A3408" s="31" t="n"/>
      <c r="B3408" s="26" t="n"/>
      <c r="C3408" s="26" t="n"/>
      <c r="D3408" s="26" t="n"/>
      <c r="E3408" s="26" t="n"/>
      <c r="F3408" s="27" t="n"/>
      <c r="G3408" s="26" t="n"/>
      <c r="H3408" s="28">
        <f>IFERROR(IF(G3408="","",VLOOKUP(G3408,'Setup - Vehicles'!$A$5:$D$504,4,0)),"")</f>
        <v/>
      </c>
      <c r="I3408" s="32">
        <f>IFERROR(IF(E3408="","",VLOOKUP(E3408,'Setup - Mix Design'!$A$5:$I$504,9,0)),"")</f>
        <v/>
      </c>
      <c r="J3408" s="32">
        <f>IF(OR(F3408="",I3408=""),"",F3408*I3408)</f>
        <v/>
      </c>
      <c r="K3408" s="26" t="n"/>
    </row>
    <row r="3409">
      <c r="A3409" s="31" t="n"/>
      <c r="B3409" s="26" t="n"/>
      <c r="C3409" s="26" t="n"/>
      <c r="D3409" s="26" t="n"/>
      <c r="E3409" s="26" t="n"/>
      <c r="F3409" s="27" t="n"/>
      <c r="G3409" s="26" t="n"/>
      <c r="H3409" s="28">
        <f>IFERROR(IF(G3409="","",VLOOKUP(G3409,'Setup - Vehicles'!$A$5:$D$504,4,0)),"")</f>
        <v/>
      </c>
      <c r="I3409" s="32">
        <f>IFERROR(IF(E3409="","",VLOOKUP(E3409,'Setup - Mix Design'!$A$5:$I$504,9,0)),"")</f>
        <v/>
      </c>
      <c r="J3409" s="32">
        <f>IF(OR(F3409="",I3409=""),"",F3409*I3409)</f>
        <v/>
      </c>
      <c r="K3409" s="26" t="n"/>
    </row>
    <row r="3410">
      <c r="A3410" s="31" t="n"/>
      <c r="B3410" s="26" t="n"/>
      <c r="C3410" s="26" t="n"/>
      <c r="D3410" s="26" t="n"/>
      <c r="E3410" s="26" t="n"/>
      <c r="F3410" s="27" t="n"/>
      <c r="G3410" s="26" t="n"/>
      <c r="H3410" s="28">
        <f>IFERROR(IF(G3410="","",VLOOKUP(G3410,'Setup - Vehicles'!$A$5:$D$504,4,0)),"")</f>
        <v/>
      </c>
      <c r="I3410" s="32">
        <f>IFERROR(IF(E3410="","",VLOOKUP(E3410,'Setup - Mix Design'!$A$5:$I$504,9,0)),"")</f>
        <v/>
      </c>
      <c r="J3410" s="32">
        <f>IF(OR(F3410="",I3410=""),"",F3410*I3410)</f>
        <v/>
      </c>
      <c r="K3410" s="26" t="n"/>
    </row>
    <row r="3411">
      <c r="A3411" s="31" t="n"/>
      <c r="B3411" s="26" t="n"/>
      <c r="C3411" s="26" t="n"/>
      <c r="D3411" s="26" t="n"/>
      <c r="E3411" s="26" t="n"/>
      <c r="F3411" s="27" t="n"/>
      <c r="G3411" s="26" t="n"/>
      <c r="H3411" s="28">
        <f>IFERROR(IF(G3411="","",VLOOKUP(G3411,'Setup - Vehicles'!$A$5:$D$504,4,0)),"")</f>
        <v/>
      </c>
      <c r="I3411" s="32">
        <f>IFERROR(IF(E3411="","",VLOOKUP(E3411,'Setup - Mix Design'!$A$5:$I$504,9,0)),"")</f>
        <v/>
      </c>
      <c r="J3411" s="32">
        <f>IF(OR(F3411="",I3411=""),"",F3411*I3411)</f>
        <v/>
      </c>
      <c r="K3411" s="26" t="n"/>
    </row>
    <row r="3412">
      <c r="A3412" s="31" t="n"/>
      <c r="B3412" s="26" t="n"/>
      <c r="C3412" s="26" t="n"/>
      <c r="D3412" s="26" t="n"/>
      <c r="E3412" s="26" t="n"/>
      <c r="F3412" s="27" t="n"/>
      <c r="G3412" s="26" t="n"/>
      <c r="H3412" s="28">
        <f>IFERROR(IF(G3412="","",VLOOKUP(G3412,'Setup - Vehicles'!$A$5:$D$504,4,0)),"")</f>
        <v/>
      </c>
      <c r="I3412" s="32">
        <f>IFERROR(IF(E3412="","",VLOOKUP(E3412,'Setup - Mix Design'!$A$5:$I$504,9,0)),"")</f>
        <v/>
      </c>
      <c r="J3412" s="32">
        <f>IF(OR(F3412="",I3412=""),"",F3412*I3412)</f>
        <v/>
      </c>
      <c r="K3412" s="26" t="n"/>
    </row>
    <row r="3413">
      <c r="A3413" s="31" t="n"/>
      <c r="B3413" s="26" t="n"/>
      <c r="C3413" s="26" t="n"/>
      <c r="D3413" s="26" t="n"/>
      <c r="E3413" s="26" t="n"/>
      <c r="F3413" s="27" t="n"/>
      <c r="G3413" s="26" t="n"/>
      <c r="H3413" s="28">
        <f>IFERROR(IF(G3413="","",VLOOKUP(G3413,'Setup - Vehicles'!$A$5:$D$504,4,0)),"")</f>
        <v/>
      </c>
      <c r="I3413" s="32">
        <f>IFERROR(IF(E3413="","",VLOOKUP(E3413,'Setup - Mix Design'!$A$5:$I$504,9,0)),"")</f>
        <v/>
      </c>
      <c r="J3413" s="32">
        <f>IF(OR(F3413="",I3413=""),"",F3413*I3413)</f>
        <v/>
      </c>
      <c r="K3413" s="26" t="n"/>
    </row>
    <row r="3414">
      <c r="A3414" s="31" t="n"/>
      <c r="B3414" s="26" t="n"/>
      <c r="C3414" s="26" t="n"/>
      <c r="D3414" s="26" t="n"/>
      <c r="E3414" s="26" t="n"/>
      <c r="F3414" s="27" t="n"/>
      <c r="G3414" s="26" t="n"/>
      <c r="H3414" s="28">
        <f>IFERROR(IF(G3414="","",VLOOKUP(G3414,'Setup - Vehicles'!$A$5:$D$504,4,0)),"")</f>
        <v/>
      </c>
      <c r="I3414" s="32">
        <f>IFERROR(IF(E3414="","",VLOOKUP(E3414,'Setup - Mix Design'!$A$5:$I$504,9,0)),"")</f>
        <v/>
      </c>
      <c r="J3414" s="32">
        <f>IF(OR(F3414="",I3414=""),"",F3414*I3414)</f>
        <v/>
      </c>
      <c r="K3414" s="26" t="n"/>
    </row>
    <row r="3415">
      <c r="A3415" s="31" t="n"/>
      <c r="B3415" s="26" t="n"/>
      <c r="C3415" s="26" t="n"/>
      <c r="D3415" s="26" t="n"/>
      <c r="E3415" s="26" t="n"/>
      <c r="F3415" s="27" t="n"/>
      <c r="G3415" s="26" t="n"/>
      <c r="H3415" s="28">
        <f>IFERROR(IF(G3415="","",VLOOKUP(G3415,'Setup - Vehicles'!$A$5:$D$504,4,0)),"")</f>
        <v/>
      </c>
      <c r="I3415" s="32">
        <f>IFERROR(IF(E3415="","",VLOOKUP(E3415,'Setup - Mix Design'!$A$5:$I$504,9,0)),"")</f>
        <v/>
      </c>
      <c r="J3415" s="32">
        <f>IF(OR(F3415="",I3415=""),"",F3415*I3415)</f>
        <v/>
      </c>
      <c r="K3415" s="26" t="n"/>
    </row>
    <row r="3416">
      <c r="A3416" s="31" t="n"/>
      <c r="B3416" s="26" t="n"/>
      <c r="C3416" s="26" t="n"/>
      <c r="D3416" s="26" t="n"/>
      <c r="E3416" s="26" t="n"/>
      <c r="F3416" s="27" t="n"/>
      <c r="G3416" s="26" t="n"/>
      <c r="H3416" s="28">
        <f>IFERROR(IF(G3416="","",VLOOKUP(G3416,'Setup - Vehicles'!$A$5:$D$504,4,0)),"")</f>
        <v/>
      </c>
      <c r="I3416" s="32">
        <f>IFERROR(IF(E3416="","",VLOOKUP(E3416,'Setup - Mix Design'!$A$5:$I$504,9,0)),"")</f>
        <v/>
      </c>
      <c r="J3416" s="32">
        <f>IF(OR(F3416="",I3416=""),"",F3416*I3416)</f>
        <v/>
      </c>
      <c r="K3416" s="26" t="n"/>
    </row>
    <row r="3417">
      <c r="A3417" s="31" t="n"/>
      <c r="B3417" s="26" t="n"/>
      <c r="C3417" s="26" t="n"/>
      <c r="D3417" s="26" t="n"/>
      <c r="E3417" s="26" t="n"/>
      <c r="F3417" s="27" t="n"/>
      <c r="G3417" s="26" t="n"/>
      <c r="H3417" s="28">
        <f>IFERROR(IF(G3417="","",VLOOKUP(G3417,'Setup - Vehicles'!$A$5:$D$504,4,0)),"")</f>
        <v/>
      </c>
      <c r="I3417" s="32">
        <f>IFERROR(IF(E3417="","",VLOOKUP(E3417,'Setup - Mix Design'!$A$5:$I$504,9,0)),"")</f>
        <v/>
      </c>
      <c r="J3417" s="32">
        <f>IF(OR(F3417="",I3417=""),"",F3417*I3417)</f>
        <v/>
      </c>
      <c r="K3417" s="26" t="n"/>
    </row>
    <row r="3418">
      <c r="A3418" s="31" t="n"/>
      <c r="B3418" s="26" t="n"/>
      <c r="C3418" s="26" t="n"/>
      <c r="D3418" s="26" t="n"/>
      <c r="E3418" s="26" t="n"/>
      <c r="F3418" s="27" t="n"/>
      <c r="G3418" s="26" t="n"/>
      <c r="H3418" s="28">
        <f>IFERROR(IF(G3418="","",VLOOKUP(G3418,'Setup - Vehicles'!$A$5:$D$504,4,0)),"")</f>
        <v/>
      </c>
      <c r="I3418" s="32">
        <f>IFERROR(IF(E3418="","",VLOOKUP(E3418,'Setup - Mix Design'!$A$5:$I$504,9,0)),"")</f>
        <v/>
      </c>
      <c r="J3418" s="32">
        <f>IF(OR(F3418="",I3418=""),"",F3418*I3418)</f>
        <v/>
      </c>
      <c r="K3418" s="26" t="n"/>
    </row>
    <row r="3419">
      <c r="A3419" s="31" t="n"/>
      <c r="B3419" s="26" t="n"/>
      <c r="C3419" s="26" t="n"/>
      <c r="D3419" s="26" t="n"/>
      <c r="E3419" s="26" t="n"/>
      <c r="F3419" s="27" t="n"/>
      <c r="G3419" s="26" t="n"/>
      <c r="H3419" s="28">
        <f>IFERROR(IF(G3419="","",VLOOKUP(G3419,'Setup - Vehicles'!$A$5:$D$504,4,0)),"")</f>
        <v/>
      </c>
      <c r="I3419" s="32">
        <f>IFERROR(IF(E3419="","",VLOOKUP(E3419,'Setup - Mix Design'!$A$5:$I$504,9,0)),"")</f>
        <v/>
      </c>
      <c r="J3419" s="32">
        <f>IF(OR(F3419="",I3419=""),"",F3419*I3419)</f>
        <v/>
      </c>
      <c r="K3419" s="26" t="n"/>
    </row>
    <row r="3420">
      <c r="A3420" s="31" t="n"/>
      <c r="B3420" s="26" t="n"/>
      <c r="C3420" s="26" t="n"/>
      <c r="D3420" s="26" t="n"/>
      <c r="E3420" s="26" t="n"/>
      <c r="F3420" s="27" t="n"/>
      <c r="G3420" s="26" t="n"/>
      <c r="H3420" s="28">
        <f>IFERROR(IF(G3420="","",VLOOKUP(G3420,'Setup - Vehicles'!$A$5:$D$504,4,0)),"")</f>
        <v/>
      </c>
      <c r="I3420" s="32">
        <f>IFERROR(IF(E3420="","",VLOOKUP(E3420,'Setup - Mix Design'!$A$5:$I$504,9,0)),"")</f>
        <v/>
      </c>
      <c r="J3420" s="32">
        <f>IF(OR(F3420="",I3420=""),"",F3420*I3420)</f>
        <v/>
      </c>
      <c r="K3420" s="26" t="n"/>
    </row>
    <row r="3421">
      <c r="A3421" s="31" t="n"/>
      <c r="B3421" s="26" t="n"/>
      <c r="C3421" s="26" t="n"/>
      <c r="D3421" s="26" t="n"/>
      <c r="E3421" s="26" t="n"/>
      <c r="F3421" s="27" t="n"/>
      <c r="G3421" s="26" t="n"/>
      <c r="H3421" s="28">
        <f>IFERROR(IF(G3421="","",VLOOKUP(G3421,'Setup - Vehicles'!$A$5:$D$504,4,0)),"")</f>
        <v/>
      </c>
      <c r="I3421" s="32">
        <f>IFERROR(IF(E3421="","",VLOOKUP(E3421,'Setup - Mix Design'!$A$5:$I$504,9,0)),"")</f>
        <v/>
      </c>
      <c r="J3421" s="32">
        <f>IF(OR(F3421="",I3421=""),"",F3421*I3421)</f>
        <v/>
      </c>
      <c r="K3421" s="26" t="n"/>
    </row>
    <row r="3422">
      <c r="A3422" s="31" t="n"/>
      <c r="B3422" s="26" t="n"/>
      <c r="C3422" s="26" t="n"/>
      <c r="D3422" s="26" t="n"/>
      <c r="E3422" s="26" t="n"/>
      <c r="F3422" s="27" t="n"/>
      <c r="G3422" s="26" t="n"/>
      <c r="H3422" s="28">
        <f>IFERROR(IF(G3422="","",VLOOKUP(G3422,'Setup - Vehicles'!$A$5:$D$504,4,0)),"")</f>
        <v/>
      </c>
      <c r="I3422" s="32">
        <f>IFERROR(IF(E3422="","",VLOOKUP(E3422,'Setup - Mix Design'!$A$5:$I$504,9,0)),"")</f>
        <v/>
      </c>
      <c r="J3422" s="32">
        <f>IF(OR(F3422="",I3422=""),"",F3422*I3422)</f>
        <v/>
      </c>
      <c r="K3422" s="26" t="n"/>
    </row>
    <row r="3423">
      <c r="A3423" s="31" t="n"/>
      <c r="B3423" s="26" t="n"/>
      <c r="C3423" s="26" t="n"/>
      <c r="D3423" s="26" t="n"/>
      <c r="E3423" s="26" t="n"/>
      <c r="F3423" s="27" t="n"/>
      <c r="G3423" s="26" t="n"/>
      <c r="H3423" s="28">
        <f>IFERROR(IF(G3423="","",VLOOKUP(G3423,'Setup - Vehicles'!$A$5:$D$504,4,0)),"")</f>
        <v/>
      </c>
      <c r="I3423" s="32">
        <f>IFERROR(IF(E3423="","",VLOOKUP(E3423,'Setup - Mix Design'!$A$5:$I$504,9,0)),"")</f>
        <v/>
      </c>
      <c r="J3423" s="32">
        <f>IF(OR(F3423="",I3423=""),"",F3423*I3423)</f>
        <v/>
      </c>
      <c r="K3423" s="26" t="n"/>
    </row>
    <row r="3424">
      <c r="A3424" s="31" t="n"/>
      <c r="B3424" s="26" t="n"/>
      <c r="C3424" s="26" t="n"/>
      <c r="D3424" s="26" t="n"/>
      <c r="E3424" s="26" t="n"/>
      <c r="F3424" s="27" t="n"/>
      <c r="G3424" s="26" t="n"/>
      <c r="H3424" s="28">
        <f>IFERROR(IF(G3424="","",VLOOKUP(G3424,'Setup - Vehicles'!$A$5:$D$504,4,0)),"")</f>
        <v/>
      </c>
      <c r="I3424" s="32">
        <f>IFERROR(IF(E3424="","",VLOOKUP(E3424,'Setup - Mix Design'!$A$5:$I$504,9,0)),"")</f>
        <v/>
      </c>
      <c r="J3424" s="32">
        <f>IF(OR(F3424="",I3424=""),"",F3424*I3424)</f>
        <v/>
      </c>
      <c r="K3424" s="26" t="n"/>
    </row>
    <row r="3425">
      <c r="A3425" s="31" t="n"/>
      <c r="B3425" s="26" t="n"/>
      <c r="C3425" s="26" t="n"/>
      <c r="D3425" s="26" t="n"/>
      <c r="E3425" s="26" t="n"/>
      <c r="F3425" s="27" t="n"/>
      <c r="G3425" s="26" t="n"/>
      <c r="H3425" s="28">
        <f>IFERROR(IF(G3425="","",VLOOKUP(G3425,'Setup - Vehicles'!$A$5:$D$504,4,0)),"")</f>
        <v/>
      </c>
      <c r="I3425" s="32">
        <f>IFERROR(IF(E3425="","",VLOOKUP(E3425,'Setup - Mix Design'!$A$5:$I$504,9,0)),"")</f>
        <v/>
      </c>
      <c r="J3425" s="32">
        <f>IF(OR(F3425="",I3425=""),"",F3425*I3425)</f>
        <v/>
      </c>
      <c r="K3425" s="26" t="n"/>
    </row>
    <row r="3426">
      <c r="A3426" s="31" t="n"/>
      <c r="B3426" s="26" t="n"/>
      <c r="C3426" s="26" t="n"/>
      <c r="D3426" s="26" t="n"/>
      <c r="E3426" s="26" t="n"/>
      <c r="F3426" s="27" t="n"/>
      <c r="G3426" s="26" t="n"/>
      <c r="H3426" s="28">
        <f>IFERROR(IF(G3426="","",VLOOKUP(G3426,'Setup - Vehicles'!$A$5:$D$504,4,0)),"")</f>
        <v/>
      </c>
      <c r="I3426" s="32">
        <f>IFERROR(IF(E3426="","",VLOOKUP(E3426,'Setup - Mix Design'!$A$5:$I$504,9,0)),"")</f>
        <v/>
      </c>
      <c r="J3426" s="32">
        <f>IF(OR(F3426="",I3426=""),"",F3426*I3426)</f>
        <v/>
      </c>
      <c r="K3426" s="26" t="n"/>
    </row>
    <row r="3427">
      <c r="A3427" s="31" t="n"/>
      <c r="B3427" s="26" t="n"/>
      <c r="C3427" s="26" t="n"/>
      <c r="D3427" s="26" t="n"/>
      <c r="E3427" s="26" t="n"/>
      <c r="F3427" s="27" t="n"/>
      <c r="G3427" s="26" t="n"/>
      <c r="H3427" s="28">
        <f>IFERROR(IF(G3427="","",VLOOKUP(G3427,'Setup - Vehicles'!$A$5:$D$504,4,0)),"")</f>
        <v/>
      </c>
      <c r="I3427" s="32">
        <f>IFERROR(IF(E3427="","",VLOOKUP(E3427,'Setup - Mix Design'!$A$5:$I$504,9,0)),"")</f>
        <v/>
      </c>
      <c r="J3427" s="32">
        <f>IF(OR(F3427="",I3427=""),"",F3427*I3427)</f>
        <v/>
      </c>
      <c r="K3427" s="26" t="n"/>
    </row>
    <row r="3428">
      <c r="A3428" s="31" t="n"/>
      <c r="B3428" s="26" t="n"/>
      <c r="C3428" s="26" t="n"/>
      <c r="D3428" s="26" t="n"/>
      <c r="E3428" s="26" t="n"/>
      <c r="F3428" s="27" t="n"/>
      <c r="G3428" s="26" t="n"/>
      <c r="H3428" s="28">
        <f>IFERROR(IF(G3428="","",VLOOKUP(G3428,'Setup - Vehicles'!$A$5:$D$504,4,0)),"")</f>
        <v/>
      </c>
      <c r="I3428" s="32">
        <f>IFERROR(IF(E3428="","",VLOOKUP(E3428,'Setup - Mix Design'!$A$5:$I$504,9,0)),"")</f>
        <v/>
      </c>
      <c r="J3428" s="32">
        <f>IF(OR(F3428="",I3428=""),"",F3428*I3428)</f>
        <v/>
      </c>
      <c r="K3428" s="26" t="n"/>
    </row>
    <row r="3429">
      <c r="A3429" s="31" t="n"/>
      <c r="B3429" s="26" t="n"/>
      <c r="C3429" s="26" t="n"/>
      <c r="D3429" s="26" t="n"/>
      <c r="E3429" s="26" t="n"/>
      <c r="F3429" s="27" t="n"/>
      <c r="G3429" s="26" t="n"/>
      <c r="H3429" s="28">
        <f>IFERROR(IF(G3429="","",VLOOKUP(G3429,'Setup - Vehicles'!$A$5:$D$504,4,0)),"")</f>
        <v/>
      </c>
      <c r="I3429" s="32">
        <f>IFERROR(IF(E3429="","",VLOOKUP(E3429,'Setup - Mix Design'!$A$5:$I$504,9,0)),"")</f>
        <v/>
      </c>
      <c r="J3429" s="32">
        <f>IF(OR(F3429="",I3429=""),"",F3429*I3429)</f>
        <v/>
      </c>
      <c r="K3429" s="26" t="n"/>
    </row>
    <row r="3430">
      <c r="A3430" s="31" t="n"/>
      <c r="B3430" s="26" t="n"/>
      <c r="C3430" s="26" t="n"/>
      <c r="D3430" s="26" t="n"/>
      <c r="E3430" s="26" t="n"/>
      <c r="F3430" s="27" t="n"/>
      <c r="G3430" s="26" t="n"/>
      <c r="H3430" s="28">
        <f>IFERROR(IF(G3430="","",VLOOKUP(G3430,'Setup - Vehicles'!$A$5:$D$504,4,0)),"")</f>
        <v/>
      </c>
      <c r="I3430" s="32">
        <f>IFERROR(IF(E3430="","",VLOOKUP(E3430,'Setup - Mix Design'!$A$5:$I$504,9,0)),"")</f>
        <v/>
      </c>
      <c r="J3430" s="32">
        <f>IF(OR(F3430="",I3430=""),"",F3430*I3430)</f>
        <v/>
      </c>
      <c r="K3430" s="26" t="n"/>
    </row>
    <row r="3431">
      <c r="A3431" s="31" t="n"/>
      <c r="B3431" s="26" t="n"/>
      <c r="C3431" s="26" t="n"/>
      <c r="D3431" s="26" t="n"/>
      <c r="E3431" s="26" t="n"/>
      <c r="F3431" s="27" t="n"/>
      <c r="G3431" s="26" t="n"/>
      <c r="H3431" s="28">
        <f>IFERROR(IF(G3431="","",VLOOKUP(G3431,'Setup - Vehicles'!$A$5:$D$504,4,0)),"")</f>
        <v/>
      </c>
      <c r="I3431" s="32">
        <f>IFERROR(IF(E3431="","",VLOOKUP(E3431,'Setup - Mix Design'!$A$5:$I$504,9,0)),"")</f>
        <v/>
      </c>
      <c r="J3431" s="32">
        <f>IF(OR(F3431="",I3431=""),"",F3431*I3431)</f>
        <v/>
      </c>
      <c r="K3431" s="26" t="n"/>
    </row>
    <row r="3432">
      <c r="A3432" s="31" t="n"/>
      <c r="B3432" s="26" t="n"/>
      <c r="C3432" s="26" t="n"/>
      <c r="D3432" s="26" t="n"/>
      <c r="E3432" s="26" t="n"/>
      <c r="F3432" s="27" t="n"/>
      <c r="G3432" s="26" t="n"/>
      <c r="H3432" s="28">
        <f>IFERROR(IF(G3432="","",VLOOKUP(G3432,'Setup - Vehicles'!$A$5:$D$504,4,0)),"")</f>
        <v/>
      </c>
      <c r="I3432" s="32">
        <f>IFERROR(IF(E3432="","",VLOOKUP(E3432,'Setup - Mix Design'!$A$5:$I$504,9,0)),"")</f>
        <v/>
      </c>
      <c r="J3432" s="32">
        <f>IF(OR(F3432="",I3432=""),"",F3432*I3432)</f>
        <v/>
      </c>
      <c r="K3432" s="26" t="n"/>
    </row>
    <row r="3433">
      <c r="A3433" s="31" t="n"/>
      <c r="B3433" s="26" t="n"/>
      <c r="C3433" s="26" t="n"/>
      <c r="D3433" s="26" t="n"/>
      <c r="E3433" s="26" t="n"/>
      <c r="F3433" s="27" t="n"/>
      <c r="G3433" s="26" t="n"/>
      <c r="H3433" s="28">
        <f>IFERROR(IF(G3433="","",VLOOKUP(G3433,'Setup - Vehicles'!$A$5:$D$504,4,0)),"")</f>
        <v/>
      </c>
      <c r="I3433" s="32">
        <f>IFERROR(IF(E3433="","",VLOOKUP(E3433,'Setup - Mix Design'!$A$5:$I$504,9,0)),"")</f>
        <v/>
      </c>
      <c r="J3433" s="32">
        <f>IF(OR(F3433="",I3433=""),"",F3433*I3433)</f>
        <v/>
      </c>
      <c r="K3433" s="26" t="n"/>
    </row>
    <row r="3434">
      <c r="A3434" s="31" t="n"/>
      <c r="B3434" s="26" t="n"/>
      <c r="C3434" s="26" t="n"/>
      <c r="D3434" s="26" t="n"/>
      <c r="E3434" s="26" t="n"/>
      <c r="F3434" s="27" t="n"/>
      <c r="G3434" s="26" t="n"/>
      <c r="H3434" s="28">
        <f>IFERROR(IF(G3434="","",VLOOKUP(G3434,'Setup - Vehicles'!$A$5:$D$504,4,0)),"")</f>
        <v/>
      </c>
      <c r="I3434" s="32">
        <f>IFERROR(IF(E3434="","",VLOOKUP(E3434,'Setup - Mix Design'!$A$5:$I$504,9,0)),"")</f>
        <v/>
      </c>
      <c r="J3434" s="32">
        <f>IF(OR(F3434="",I3434=""),"",F3434*I3434)</f>
        <v/>
      </c>
      <c r="K3434" s="26" t="n"/>
    </row>
    <row r="3435">
      <c r="A3435" s="31" t="n"/>
      <c r="B3435" s="26" t="n"/>
      <c r="C3435" s="26" t="n"/>
      <c r="D3435" s="26" t="n"/>
      <c r="E3435" s="26" t="n"/>
      <c r="F3435" s="27" t="n"/>
      <c r="G3435" s="26" t="n"/>
      <c r="H3435" s="28">
        <f>IFERROR(IF(G3435="","",VLOOKUP(G3435,'Setup - Vehicles'!$A$5:$D$504,4,0)),"")</f>
        <v/>
      </c>
      <c r="I3435" s="32">
        <f>IFERROR(IF(E3435="","",VLOOKUP(E3435,'Setup - Mix Design'!$A$5:$I$504,9,0)),"")</f>
        <v/>
      </c>
      <c r="J3435" s="32">
        <f>IF(OR(F3435="",I3435=""),"",F3435*I3435)</f>
        <v/>
      </c>
      <c r="K3435" s="26" t="n"/>
    </row>
    <row r="3436">
      <c r="A3436" s="31" t="n"/>
      <c r="B3436" s="26" t="n"/>
      <c r="C3436" s="26" t="n"/>
      <c r="D3436" s="26" t="n"/>
      <c r="E3436" s="26" t="n"/>
      <c r="F3436" s="27" t="n"/>
      <c r="G3436" s="26" t="n"/>
      <c r="H3436" s="28">
        <f>IFERROR(IF(G3436="","",VLOOKUP(G3436,'Setup - Vehicles'!$A$5:$D$504,4,0)),"")</f>
        <v/>
      </c>
      <c r="I3436" s="32">
        <f>IFERROR(IF(E3436="","",VLOOKUP(E3436,'Setup - Mix Design'!$A$5:$I$504,9,0)),"")</f>
        <v/>
      </c>
      <c r="J3436" s="32">
        <f>IF(OR(F3436="",I3436=""),"",F3436*I3436)</f>
        <v/>
      </c>
      <c r="K3436" s="26" t="n"/>
    </row>
    <row r="3437">
      <c r="A3437" s="31" t="n"/>
      <c r="B3437" s="26" t="n"/>
      <c r="C3437" s="26" t="n"/>
      <c r="D3437" s="26" t="n"/>
      <c r="E3437" s="26" t="n"/>
      <c r="F3437" s="27" t="n"/>
      <c r="G3437" s="26" t="n"/>
      <c r="H3437" s="28">
        <f>IFERROR(IF(G3437="","",VLOOKUP(G3437,'Setup - Vehicles'!$A$5:$D$504,4,0)),"")</f>
        <v/>
      </c>
      <c r="I3437" s="32">
        <f>IFERROR(IF(E3437="","",VLOOKUP(E3437,'Setup - Mix Design'!$A$5:$I$504,9,0)),"")</f>
        <v/>
      </c>
      <c r="J3437" s="32">
        <f>IF(OR(F3437="",I3437=""),"",F3437*I3437)</f>
        <v/>
      </c>
      <c r="K3437" s="26" t="n"/>
    </row>
    <row r="3438">
      <c r="A3438" s="31" t="n"/>
      <c r="B3438" s="26" t="n"/>
      <c r="C3438" s="26" t="n"/>
      <c r="D3438" s="26" t="n"/>
      <c r="E3438" s="26" t="n"/>
      <c r="F3438" s="27" t="n"/>
      <c r="G3438" s="26" t="n"/>
      <c r="H3438" s="28">
        <f>IFERROR(IF(G3438="","",VLOOKUP(G3438,'Setup - Vehicles'!$A$5:$D$504,4,0)),"")</f>
        <v/>
      </c>
      <c r="I3438" s="32">
        <f>IFERROR(IF(E3438="","",VLOOKUP(E3438,'Setup - Mix Design'!$A$5:$I$504,9,0)),"")</f>
        <v/>
      </c>
      <c r="J3438" s="32">
        <f>IF(OR(F3438="",I3438=""),"",F3438*I3438)</f>
        <v/>
      </c>
      <c r="K3438" s="26" t="n"/>
    </row>
    <row r="3439">
      <c r="A3439" s="31" t="n"/>
      <c r="B3439" s="26" t="n"/>
      <c r="C3439" s="26" t="n"/>
      <c r="D3439" s="26" t="n"/>
      <c r="E3439" s="26" t="n"/>
      <c r="F3439" s="27" t="n"/>
      <c r="G3439" s="26" t="n"/>
      <c r="H3439" s="28">
        <f>IFERROR(IF(G3439="","",VLOOKUP(G3439,'Setup - Vehicles'!$A$5:$D$504,4,0)),"")</f>
        <v/>
      </c>
      <c r="I3439" s="32">
        <f>IFERROR(IF(E3439="","",VLOOKUP(E3439,'Setup - Mix Design'!$A$5:$I$504,9,0)),"")</f>
        <v/>
      </c>
      <c r="J3439" s="32">
        <f>IF(OR(F3439="",I3439=""),"",F3439*I3439)</f>
        <v/>
      </c>
      <c r="K3439" s="26" t="n"/>
    </row>
    <row r="3440">
      <c r="A3440" s="31" t="n"/>
      <c r="B3440" s="26" t="n"/>
      <c r="C3440" s="26" t="n"/>
      <c r="D3440" s="26" t="n"/>
      <c r="E3440" s="26" t="n"/>
      <c r="F3440" s="27" t="n"/>
      <c r="G3440" s="26" t="n"/>
      <c r="H3440" s="28">
        <f>IFERROR(IF(G3440="","",VLOOKUP(G3440,'Setup - Vehicles'!$A$5:$D$504,4,0)),"")</f>
        <v/>
      </c>
      <c r="I3440" s="32">
        <f>IFERROR(IF(E3440="","",VLOOKUP(E3440,'Setup - Mix Design'!$A$5:$I$504,9,0)),"")</f>
        <v/>
      </c>
      <c r="J3440" s="32">
        <f>IF(OR(F3440="",I3440=""),"",F3440*I3440)</f>
        <v/>
      </c>
      <c r="K3440" s="26" t="n"/>
    </row>
    <row r="3441">
      <c r="A3441" s="31" t="n"/>
      <c r="B3441" s="26" t="n"/>
      <c r="C3441" s="26" t="n"/>
      <c r="D3441" s="26" t="n"/>
      <c r="E3441" s="26" t="n"/>
      <c r="F3441" s="27" t="n"/>
      <c r="G3441" s="26" t="n"/>
      <c r="H3441" s="28">
        <f>IFERROR(IF(G3441="","",VLOOKUP(G3441,'Setup - Vehicles'!$A$5:$D$504,4,0)),"")</f>
        <v/>
      </c>
      <c r="I3441" s="32">
        <f>IFERROR(IF(E3441="","",VLOOKUP(E3441,'Setup - Mix Design'!$A$5:$I$504,9,0)),"")</f>
        <v/>
      </c>
      <c r="J3441" s="32">
        <f>IF(OR(F3441="",I3441=""),"",F3441*I3441)</f>
        <v/>
      </c>
      <c r="K3441" s="26" t="n"/>
    </row>
    <row r="3442">
      <c r="A3442" s="31" t="n"/>
      <c r="B3442" s="26" t="n"/>
      <c r="C3442" s="26" t="n"/>
      <c r="D3442" s="26" t="n"/>
      <c r="E3442" s="26" t="n"/>
      <c r="F3442" s="27" t="n"/>
      <c r="G3442" s="26" t="n"/>
      <c r="H3442" s="28">
        <f>IFERROR(IF(G3442="","",VLOOKUP(G3442,'Setup - Vehicles'!$A$5:$D$504,4,0)),"")</f>
        <v/>
      </c>
      <c r="I3442" s="32">
        <f>IFERROR(IF(E3442="","",VLOOKUP(E3442,'Setup - Mix Design'!$A$5:$I$504,9,0)),"")</f>
        <v/>
      </c>
      <c r="J3442" s="32">
        <f>IF(OR(F3442="",I3442=""),"",F3442*I3442)</f>
        <v/>
      </c>
      <c r="K3442" s="26" t="n"/>
    </row>
    <row r="3443">
      <c r="A3443" s="31" t="n"/>
      <c r="B3443" s="26" t="n"/>
      <c r="C3443" s="26" t="n"/>
      <c r="D3443" s="26" t="n"/>
      <c r="E3443" s="26" t="n"/>
      <c r="F3443" s="27" t="n"/>
      <c r="G3443" s="26" t="n"/>
      <c r="H3443" s="28">
        <f>IFERROR(IF(G3443="","",VLOOKUP(G3443,'Setup - Vehicles'!$A$5:$D$504,4,0)),"")</f>
        <v/>
      </c>
      <c r="I3443" s="32">
        <f>IFERROR(IF(E3443="","",VLOOKUP(E3443,'Setup - Mix Design'!$A$5:$I$504,9,0)),"")</f>
        <v/>
      </c>
      <c r="J3443" s="32">
        <f>IF(OR(F3443="",I3443=""),"",F3443*I3443)</f>
        <v/>
      </c>
      <c r="K3443" s="26" t="n"/>
    </row>
    <row r="3444">
      <c r="A3444" s="31" t="n"/>
      <c r="B3444" s="26" t="n"/>
      <c r="C3444" s="26" t="n"/>
      <c r="D3444" s="26" t="n"/>
      <c r="E3444" s="26" t="n"/>
      <c r="F3444" s="27" t="n"/>
      <c r="G3444" s="26" t="n"/>
      <c r="H3444" s="28">
        <f>IFERROR(IF(G3444="","",VLOOKUP(G3444,'Setup - Vehicles'!$A$5:$D$504,4,0)),"")</f>
        <v/>
      </c>
      <c r="I3444" s="32">
        <f>IFERROR(IF(E3444="","",VLOOKUP(E3444,'Setup - Mix Design'!$A$5:$I$504,9,0)),"")</f>
        <v/>
      </c>
      <c r="J3444" s="32">
        <f>IF(OR(F3444="",I3444=""),"",F3444*I3444)</f>
        <v/>
      </c>
      <c r="K3444" s="26" t="n"/>
    </row>
    <row r="3445">
      <c r="A3445" s="31" t="n"/>
      <c r="B3445" s="26" t="n"/>
      <c r="C3445" s="26" t="n"/>
      <c r="D3445" s="26" t="n"/>
      <c r="E3445" s="26" t="n"/>
      <c r="F3445" s="27" t="n"/>
      <c r="G3445" s="26" t="n"/>
      <c r="H3445" s="28">
        <f>IFERROR(IF(G3445="","",VLOOKUP(G3445,'Setup - Vehicles'!$A$5:$D$504,4,0)),"")</f>
        <v/>
      </c>
      <c r="I3445" s="32">
        <f>IFERROR(IF(E3445="","",VLOOKUP(E3445,'Setup - Mix Design'!$A$5:$I$504,9,0)),"")</f>
        <v/>
      </c>
      <c r="J3445" s="32">
        <f>IF(OR(F3445="",I3445=""),"",F3445*I3445)</f>
        <v/>
      </c>
      <c r="K3445" s="26" t="n"/>
    </row>
    <row r="3446">
      <c r="A3446" s="31" t="n"/>
      <c r="B3446" s="26" t="n"/>
      <c r="C3446" s="26" t="n"/>
      <c r="D3446" s="26" t="n"/>
      <c r="E3446" s="26" t="n"/>
      <c r="F3446" s="27" t="n"/>
      <c r="G3446" s="26" t="n"/>
      <c r="H3446" s="28">
        <f>IFERROR(IF(G3446="","",VLOOKUP(G3446,'Setup - Vehicles'!$A$5:$D$504,4,0)),"")</f>
        <v/>
      </c>
      <c r="I3446" s="32">
        <f>IFERROR(IF(E3446="","",VLOOKUP(E3446,'Setup - Mix Design'!$A$5:$I$504,9,0)),"")</f>
        <v/>
      </c>
      <c r="J3446" s="32">
        <f>IF(OR(F3446="",I3446=""),"",F3446*I3446)</f>
        <v/>
      </c>
      <c r="K3446" s="26" t="n"/>
    </row>
    <row r="3447">
      <c r="A3447" s="31" t="n"/>
      <c r="B3447" s="26" t="n"/>
      <c r="C3447" s="26" t="n"/>
      <c r="D3447" s="26" t="n"/>
      <c r="E3447" s="26" t="n"/>
      <c r="F3447" s="27" t="n"/>
      <c r="G3447" s="26" t="n"/>
      <c r="H3447" s="28">
        <f>IFERROR(IF(G3447="","",VLOOKUP(G3447,'Setup - Vehicles'!$A$5:$D$504,4,0)),"")</f>
        <v/>
      </c>
      <c r="I3447" s="32">
        <f>IFERROR(IF(E3447="","",VLOOKUP(E3447,'Setup - Mix Design'!$A$5:$I$504,9,0)),"")</f>
        <v/>
      </c>
      <c r="J3447" s="32">
        <f>IF(OR(F3447="",I3447=""),"",F3447*I3447)</f>
        <v/>
      </c>
      <c r="K3447" s="26" t="n"/>
    </row>
    <row r="3448">
      <c r="A3448" s="31" t="n"/>
      <c r="B3448" s="26" t="n"/>
      <c r="C3448" s="26" t="n"/>
      <c r="D3448" s="26" t="n"/>
      <c r="E3448" s="26" t="n"/>
      <c r="F3448" s="27" t="n"/>
      <c r="G3448" s="26" t="n"/>
      <c r="H3448" s="28">
        <f>IFERROR(IF(G3448="","",VLOOKUP(G3448,'Setup - Vehicles'!$A$5:$D$504,4,0)),"")</f>
        <v/>
      </c>
      <c r="I3448" s="32">
        <f>IFERROR(IF(E3448="","",VLOOKUP(E3448,'Setup - Mix Design'!$A$5:$I$504,9,0)),"")</f>
        <v/>
      </c>
      <c r="J3448" s="32">
        <f>IF(OR(F3448="",I3448=""),"",F3448*I3448)</f>
        <v/>
      </c>
      <c r="K3448" s="26" t="n"/>
    </row>
    <row r="3449">
      <c r="A3449" s="31" t="n"/>
      <c r="B3449" s="26" t="n"/>
      <c r="C3449" s="26" t="n"/>
      <c r="D3449" s="26" t="n"/>
      <c r="E3449" s="26" t="n"/>
      <c r="F3449" s="27" t="n"/>
      <c r="G3449" s="26" t="n"/>
      <c r="H3449" s="28">
        <f>IFERROR(IF(G3449="","",VLOOKUP(G3449,'Setup - Vehicles'!$A$5:$D$504,4,0)),"")</f>
        <v/>
      </c>
      <c r="I3449" s="32">
        <f>IFERROR(IF(E3449="","",VLOOKUP(E3449,'Setup - Mix Design'!$A$5:$I$504,9,0)),"")</f>
        <v/>
      </c>
      <c r="J3449" s="32">
        <f>IF(OR(F3449="",I3449=""),"",F3449*I3449)</f>
        <v/>
      </c>
      <c r="K3449" s="26" t="n"/>
    </row>
    <row r="3450">
      <c r="A3450" s="31" t="n"/>
      <c r="B3450" s="26" t="n"/>
      <c r="C3450" s="26" t="n"/>
      <c r="D3450" s="26" t="n"/>
      <c r="E3450" s="26" t="n"/>
      <c r="F3450" s="27" t="n"/>
      <c r="G3450" s="26" t="n"/>
      <c r="H3450" s="28">
        <f>IFERROR(IF(G3450="","",VLOOKUP(G3450,'Setup - Vehicles'!$A$5:$D$504,4,0)),"")</f>
        <v/>
      </c>
      <c r="I3450" s="32">
        <f>IFERROR(IF(E3450="","",VLOOKUP(E3450,'Setup - Mix Design'!$A$5:$I$504,9,0)),"")</f>
        <v/>
      </c>
      <c r="J3450" s="32">
        <f>IF(OR(F3450="",I3450=""),"",F3450*I3450)</f>
        <v/>
      </c>
      <c r="K3450" s="26" t="n"/>
    </row>
    <row r="3451">
      <c r="A3451" s="31" t="n"/>
      <c r="B3451" s="26" t="n"/>
      <c r="C3451" s="26" t="n"/>
      <c r="D3451" s="26" t="n"/>
      <c r="E3451" s="26" t="n"/>
      <c r="F3451" s="27" t="n"/>
      <c r="G3451" s="26" t="n"/>
      <c r="H3451" s="28">
        <f>IFERROR(IF(G3451="","",VLOOKUP(G3451,'Setup - Vehicles'!$A$5:$D$504,4,0)),"")</f>
        <v/>
      </c>
      <c r="I3451" s="32">
        <f>IFERROR(IF(E3451="","",VLOOKUP(E3451,'Setup - Mix Design'!$A$5:$I$504,9,0)),"")</f>
        <v/>
      </c>
      <c r="J3451" s="32">
        <f>IF(OR(F3451="",I3451=""),"",F3451*I3451)</f>
        <v/>
      </c>
      <c r="K3451" s="26" t="n"/>
    </row>
    <row r="3452">
      <c r="A3452" s="31" t="n"/>
      <c r="B3452" s="26" t="n"/>
      <c r="C3452" s="26" t="n"/>
      <c r="D3452" s="26" t="n"/>
      <c r="E3452" s="26" t="n"/>
      <c r="F3452" s="27" t="n"/>
      <c r="G3452" s="26" t="n"/>
      <c r="H3452" s="28">
        <f>IFERROR(IF(G3452="","",VLOOKUP(G3452,'Setup - Vehicles'!$A$5:$D$504,4,0)),"")</f>
        <v/>
      </c>
      <c r="I3452" s="32">
        <f>IFERROR(IF(E3452="","",VLOOKUP(E3452,'Setup - Mix Design'!$A$5:$I$504,9,0)),"")</f>
        <v/>
      </c>
      <c r="J3452" s="32">
        <f>IF(OR(F3452="",I3452=""),"",F3452*I3452)</f>
        <v/>
      </c>
      <c r="K3452" s="26" t="n"/>
    </row>
    <row r="3453">
      <c r="A3453" s="31" t="n"/>
      <c r="B3453" s="26" t="n"/>
      <c r="C3453" s="26" t="n"/>
      <c r="D3453" s="26" t="n"/>
      <c r="E3453" s="26" t="n"/>
      <c r="F3453" s="27" t="n"/>
      <c r="G3453" s="26" t="n"/>
      <c r="H3453" s="28">
        <f>IFERROR(IF(G3453="","",VLOOKUP(G3453,'Setup - Vehicles'!$A$5:$D$504,4,0)),"")</f>
        <v/>
      </c>
      <c r="I3453" s="32">
        <f>IFERROR(IF(E3453="","",VLOOKUP(E3453,'Setup - Mix Design'!$A$5:$I$504,9,0)),"")</f>
        <v/>
      </c>
      <c r="J3453" s="32">
        <f>IF(OR(F3453="",I3453=""),"",F3453*I3453)</f>
        <v/>
      </c>
      <c r="K3453" s="26" t="n"/>
    </row>
    <row r="3454">
      <c r="A3454" s="31" t="n"/>
      <c r="B3454" s="26" t="n"/>
      <c r="C3454" s="26" t="n"/>
      <c r="D3454" s="26" t="n"/>
      <c r="E3454" s="26" t="n"/>
      <c r="F3454" s="27" t="n"/>
      <c r="G3454" s="26" t="n"/>
      <c r="H3454" s="28">
        <f>IFERROR(IF(G3454="","",VLOOKUP(G3454,'Setup - Vehicles'!$A$5:$D$504,4,0)),"")</f>
        <v/>
      </c>
      <c r="I3454" s="32">
        <f>IFERROR(IF(E3454="","",VLOOKUP(E3454,'Setup - Mix Design'!$A$5:$I$504,9,0)),"")</f>
        <v/>
      </c>
      <c r="J3454" s="32">
        <f>IF(OR(F3454="",I3454=""),"",F3454*I3454)</f>
        <v/>
      </c>
      <c r="K3454" s="26" t="n"/>
    </row>
    <row r="3455">
      <c r="A3455" s="31" t="n"/>
      <c r="B3455" s="26" t="n"/>
      <c r="C3455" s="26" t="n"/>
      <c r="D3455" s="26" t="n"/>
      <c r="E3455" s="26" t="n"/>
      <c r="F3455" s="27" t="n"/>
      <c r="G3455" s="26" t="n"/>
      <c r="H3455" s="28">
        <f>IFERROR(IF(G3455="","",VLOOKUP(G3455,'Setup - Vehicles'!$A$5:$D$504,4,0)),"")</f>
        <v/>
      </c>
      <c r="I3455" s="32">
        <f>IFERROR(IF(E3455="","",VLOOKUP(E3455,'Setup - Mix Design'!$A$5:$I$504,9,0)),"")</f>
        <v/>
      </c>
      <c r="J3455" s="32">
        <f>IF(OR(F3455="",I3455=""),"",F3455*I3455)</f>
        <v/>
      </c>
      <c r="K3455" s="26" t="n"/>
    </row>
    <row r="3456">
      <c r="A3456" s="31" t="n"/>
      <c r="B3456" s="26" t="n"/>
      <c r="C3456" s="26" t="n"/>
      <c r="D3456" s="26" t="n"/>
      <c r="E3456" s="26" t="n"/>
      <c r="F3456" s="27" t="n"/>
      <c r="G3456" s="26" t="n"/>
      <c r="H3456" s="28">
        <f>IFERROR(IF(G3456="","",VLOOKUP(G3456,'Setup - Vehicles'!$A$5:$D$504,4,0)),"")</f>
        <v/>
      </c>
      <c r="I3456" s="32">
        <f>IFERROR(IF(E3456="","",VLOOKUP(E3456,'Setup - Mix Design'!$A$5:$I$504,9,0)),"")</f>
        <v/>
      </c>
      <c r="J3456" s="32">
        <f>IF(OR(F3456="",I3456=""),"",F3456*I3456)</f>
        <v/>
      </c>
      <c r="K3456" s="26" t="n"/>
    </row>
    <row r="3457">
      <c r="A3457" s="31" t="n"/>
      <c r="B3457" s="26" t="n"/>
      <c r="C3457" s="26" t="n"/>
      <c r="D3457" s="26" t="n"/>
      <c r="E3457" s="26" t="n"/>
      <c r="F3457" s="27" t="n"/>
      <c r="G3457" s="26" t="n"/>
      <c r="H3457" s="28">
        <f>IFERROR(IF(G3457="","",VLOOKUP(G3457,'Setup - Vehicles'!$A$5:$D$504,4,0)),"")</f>
        <v/>
      </c>
      <c r="I3457" s="32">
        <f>IFERROR(IF(E3457="","",VLOOKUP(E3457,'Setup - Mix Design'!$A$5:$I$504,9,0)),"")</f>
        <v/>
      </c>
      <c r="J3457" s="32">
        <f>IF(OR(F3457="",I3457=""),"",F3457*I3457)</f>
        <v/>
      </c>
      <c r="K3457" s="26" t="n"/>
    </row>
    <row r="3458">
      <c r="A3458" s="31" t="n"/>
      <c r="B3458" s="26" t="n"/>
      <c r="C3458" s="26" t="n"/>
      <c r="D3458" s="26" t="n"/>
      <c r="E3458" s="26" t="n"/>
      <c r="F3458" s="27" t="n"/>
      <c r="G3458" s="26" t="n"/>
      <c r="H3458" s="28">
        <f>IFERROR(IF(G3458="","",VLOOKUP(G3458,'Setup - Vehicles'!$A$5:$D$504,4,0)),"")</f>
        <v/>
      </c>
      <c r="I3458" s="32">
        <f>IFERROR(IF(E3458="","",VLOOKUP(E3458,'Setup - Mix Design'!$A$5:$I$504,9,0)),"")</f>
        <v/>
      </c>
      <c r="J3458" s="32">
        <f>IF(OR(F3458="",I3458=""),"",F3458*I3458)</f>
        <v/>
      </c>
      <c r="K3458" s="26" t="n"/>
    </row>
    <row r="3459">
      <c r="A3459" s="31" t="n"/>
      <c r="B3459" s="26" t="n"/>
      <c r="C3459" s="26" t="n"/>
      <c r="D3459" s="26" t="n"/>
      <c r="E3459" s="26" t="n"/>
      <c r="F3459" s="27" t="n"/>
      <c r="G3459" s="26" t="n"/>
      <c r="H3459" s="28">
        <f>IFERROR(IF(G3459="","",VLOOKUP(G3459,'Setup - Vehicles'!$A$5:$D$504,4,0)),"")</f>
        <v/>
      </c>
      <c r="I3459" s="32">
        <f>IFERROR(IF(E3459="","",VLOOKUP(E3459,'Setup - Mix Design'!$A$5:$I$504,9,0)),"")</f>
        <v/>
      </c>
      <c r="J3459" s="32">
        <f>IF(OR(F3459="",I3459=""),"",F3459*I3459)</f>
        <v/>
      </c>
      <c r="K3459" s="26" t="n"/>
    </row>
    <row r="3460">
      <c r="A3460" s="31" t="n"/>
      <c r="B3460" s="26" t="n"/>
      <c r="C3460" s="26" t="n"/>
      <c r="D3460" s="26" t="n"/>
      <c r="E3460" s="26" t="n"/>
      <c r="F3460" s="27" t="n"/>
      <c r="G3460" s="26" t="n"/>
      <c r="H3460" s="28">
        <f>IFERROR(IF(G3460="","",VLOOKUP(G3460,'Setup - Vehicles'!$A$5:$D$504,4,0)),"")</f>
        <v/>
      </c>
      <c r="I3460" s="32">
        <f>IFERROR(IF(E3460="","",VLOOKUP(E3460,'Setup - Mix Design'!$A$5:$I$504,9,0)),"")</f>
        <v/>
      </c>
      <c r="J3460" s="32">
        <f>IF(OR(F3460="",I3460=""),"",F3460*I3460)</f>
        <v/>
      </c>
      <c r="K3460" s="26" t="n"/>
    </row>
    <row r="3461">
      <c r="A3461" s="31" t="n"/>
      <c r="B3461" s="26" t="n"/>
      <c r="C3461" s="26" t="n"/>
      <c r="D3461" s="26" t="n"/>
      <c r="E3461" s="26" t="n"/>
      <c r="F3461" s="27" t="n"/>
      <c r="G3461" s="26" t="n"/>
      <c r="H3461" s="28">
        <f>IFERROR(IF(G3461="","",VLOOKUP(G3461,'Setup - Vehicles'!$A$5:$D$504,4,0)),"")</f>
        <v/>
      </c>
      <c r="I3461" s="32">
        <f>IFERROR(IF(E3461="","",VLOOKUP(E3461,'Setup - Mix Design'!$A$5:$I$504,9,0)),"")</f>
        <v/>
      </c>
      <c r="J3461" s="32">
        <f>IF(OR(F3461="",I3461=""),"",F3461*I3461)</f>
        <v/>
      </c>
      <c r="K3461" s="26" t="n"/>
    </row>
    <row r="3462">
      <c r="A3462" s="31" t="n"/>
      <c r="B3462" s="26" t="n"/>
      <c r="C3462" s="26" t="n"/>
      <c r="D3462" s="26" t="n"/>
      <c r="E3462" s="26" t="n"/>
      <c r="F3462" s="27" t="n"/>
      <c r="G3462" s="26" t="n"/>
      <c r="H3462" s="28">
        <f>IFERROR(IF(G3462="","",VLOOKUP(G3462,'Setup - Vehicles'!$A$5:$D$504,4,0)),"")</f>
        <v/>
      </c>
      <c r="I3462" s="32">
        <f>IFERROR(IF(E3462="","",VLOOKUP(E3462,'Setup - Mix Design'!$A$5:$I$504,9,0)),"")</f>
        <v/>
      </c>
      <c r="J3462" s="32">
        <f>IF(OR(F3462="",I3462=""),"",F3462*I3462)</f>
        <v/>
      </c>
      <c r="K3462" s="26" t="n"/>
    </row>
    <row r="3463">
      <c r="A3463" s="31" t="n"/>
      <c r="B3463" s="26" t="n"/>
      <c r="C3463" s="26" t="n"/>
      <c r="D3463" s="26" t="n"/>
      <c r="E3463" s="26" t="n"/>
      <c r="F3463" s="27" t="n"/>
      <c r="G3463" s="26" t="n"/>
      <c r="H3463" s="28">
        <f>IFERROR(IF(G3463="","",VLOOKUP(G3463,'Setup - Vehicles'!$A$5:$D$504,4,0)),"")</f>
        <v/>
      </c>
      <c r="I3463" s="32">
        <f>IFERROR(IF(E3463="","",VLOOKUP(E3463,'Setup - Mix Design'!$A$5:$I$504,9,0)),"")</f>
        <v/>
      </c>
      <c r="J3463" s="32">
        <f>IF(OR(F3463="",I3463=""),"",F3463*I3463)</f>
        <v/>
      </c>
      <c r="K3463" s="26" t="n"/>
    </row>
    <row r="3464">
      <c r="A3464" s="31" t="n"/>
      <c r="B3464" s="26" t="n"/>
      <c r="C3464" s="26" t="n"/>
      <c r="D3464" s="26" t="n"/>
      <c r="E3464" s="26" t="n"/>
      <c r="F3464" s="27" t="n"/>
      <c r="G3464" s="26" t="n"/>
      <c r="H3464" s="28">
        <f>IFERROR(IF(G3464="","",VLOOKUP(G3464,'Setup - Vehicles'!$A$5:$D$504,4,0)),"")</f>
        <v/>
      </c>
      <c r="I3464" s="32">
        <f>IFERROR(IF(E3464="","",VLOOKUP(E3464,'Setup - Mix Design'!$A$5:$I$504,9,0)),"")</f>
        <v/>
      </c>
      <c r="J3464" s="32">
        <f>IF(OR(F3464="",I3464=""),"",F3464*I3464)</f>
        <v/>
      </c>
      <c r="K3464" s="26" t="n"/>
    </row>
    <row r="3465">
      <c r="A3465" s="31" t="n"/>
      <c r="B3465" s="26" t="n"/>
      <c r="C3465" s="26" t="n"/>
      <c r="D3465" s="26" t="n"/>
      <c r="E3465" s="26" t="n"/>
      <c r="F3465" s="27" t="n"/>
      <c r="G3465" s="26" t="n"/>
      <c r="H3465" s="28">
        <f>IFERROR(IF(G3465="","",VLOOKUP(G3465,'Setup - Vehicles'!$A$5:$D$504,4,0)),"")</f>
        <v/>
      </c>
      <c r="I3465" s="32">
        <f>IFERROR(IF(E3465="","",VLOOKUP(E3465,'Setup - Mix Design'!$A$5:$I$504,9,0)),"")</f>
        <v/>
      </c>
      <c r="J3465" s="32">
        <f>IF(OR(F3465="",I3465=""),"",F3465*I3465)</f>
        <v/>
      </c>
      <c r="K3465" s="26" t="n"/>
    </row>
    <row r="3466">
      <c r="A3466" s="31" t="n"/>
      <c r="B3466" s="26" t="n"/>
      <c r="C3466" s="26" t="n"/>
      <c r="D3466" s="26" t="n"/>
      <c r="E3466" s="26" t="n"/>
      <c r="F3466" s="27" t="n"/>
      <c r="G3466" s="26" t="n"/>
      <c r="H3466" s="28">
        <f>IFERROR(IF(G3466="","",VLOOKUP(G3466,'Setup - Vehicles'!$A$5:$D$504,4,0)),"")</f>
        <v/>
      </c>
      <c r="I3466" s="32">
        <f>IFERROR(IF(E3466="","",VLOOKUP(E3466,'Setup - Mix Design'!$A$5:$I$504,9,0)),"")</f>
        <v/>
      </c>
      <c r="J3466" s="32">
        <f>IF(OR(F3466="",I3466=""),"",F3466*I3466)</f>
        <v/>
      </c>
      <c r="K3466" s="26" t="n"/>
    </row>
    <row r="3467">
      <c r="A3467" s="31" t="n"/>
      <c r="B3467" s="26" t="n"/>
      <c r="C3467" s="26" t="n"/>
      <c r="D3467" s="26" t="n"/>
      <c r="E3467" s="26" t="n"/>
      <c r="F3467" s="27" t="n"/>
      <c r="G3467" s="26" t="n"/>
      <c r="H3467" s="28">
        <f>IFERROR(IF(G3467="","",VLOOKUP(G3467,'Setup - Vehicles'!$A$5:$D$504,4,0)),"")</f>
        <v/>
      </c>
      <c r="I3467" s="32">
        <f>IFERROR(IF(E3467="","",VLOOKUP(E3467,'Setup - Mix Design'!$A$5:$I$504,9,0)),"")</f>
        <v/>
      </c>
      <c r="J3467" s="32">
        <f>IF(OR(F3467="",I3467=""),"",F3467*I3467)</f>
        <v/>
      </c>
      <c r="K3467" s="26" t="n"/>
    </row>
    <row r="3468">
      <c r="A3468" s="31" t="n"/>
      <c r="B3468" s="26" t="n"/>
      <c r="C3468" s="26" t="n"/>
      <c r="D3468" s="26" t="n"/>
      <c r="E3468" s="26" t="n"/>
      <c r="F3468" s="27" t="n"/>
      <c r="G3468" s="26" t="n"/>
      <c r="H3468" s="28">
        <f>IFERROR(IF(G3468="","",VLOOKUP(G3468,'Setup - Vehicles'!$A$5:$D$504,4,0)),"")</f>
        <v/>
      </c>
      <c r="I3468" s="32">
        <f>IFERROR(IF(E3468="","",VLOOKUP(E3468,'Setup - Mix Design'!$A$5:$I$504,9,0)),"")</f>
        <v/>
      </c>
      <c r="J3468" s="32">
        <f>IF(OR(F3468="",I3468=""),"",F3468*I3468)</f>
        <v/>
      </c>
      <c r="K3468" s="26" t="n"/>
    </row>
    <row r="3469">
      <c r="A3469" s="31" t="n"/>
      <c r="B3469" s="26" t="n"/>
      <c r="C3469" s="26" t="n"/>
      <c r="D3469" s="26" t="n"/>
      <c r="E3469" s="26" t="n"/>
      <c r="F3469" s="27" t="n"/>
      <c r="G3469" s="26" t="n"/>
      <c r="H3469" s="28">
        <f>IFERROR(IF(G3469="","",VLOOKUP(G3469,'Setup - Vehicles'!$A$5:$D$504,4,0)),"")</f>
        <v/>
      </c>
      <c r="I3469" s="32">
        <f>IFERROR(IF(E3469="","",VLOOKUP(E3469,'Setup - Mix Design'!$A$5:$I$504,9,0)),"")</f>
        <v/>
      </c>
      <c r="J3469" s="32">
        <f>IF(OR(F3469="",I3469=""),"",F3469*I3469)</f>
        <v/>
      </c>
      <c r="K3469" s="26" t="n"/>
    </row>
    <row r="3470">
      <c r="A3470" s="31" t="n"/>
      <c r="B3470" s="26" t="n"/>
      <c r="C3470" s="26" t="n"/>
      <c r="D3470" s="26" t="n"/>
      <c r="E3470" s="26" t="n"/>
      <c r="F3470" s="27" t="n"/>
      <c r="G3470" s="26" t="n"/>
      <c r="H3470" s="28">
        <f>IFERROR(IF(G3470="","",VLOOKUP(G3470,'Setup - Vehicles'!$A$5:$D$504,4,0)),"")</f>
        <v/>
      </c>
      <c r="I3470" s="32">
        <f>IFERROR(IF(E3470="","",VLOOKUP(E3470,'Setup - Mix Design'!$A$5:$I$504,9,0)),"")</f>
        <v/>
      </c>
      <c r="J3470" s="32">
        <f>IF(OR(F3470="",I3470=""),"",F3470*I3470)</f>
        <v/>
      </c>
      <c r="K3470" s="26" t="n"/>
    </row>
    <row r="3471">
      <c r="A3471" s="31" t="n"/>
      <c r="B3471" s="26" t="n"/>
      <c r="C3471" s="26" t="n"/>
      <c r="D3471" s="26" t="n"/>
      <c r="E3471" s="26" t="n"/>
      <c r="F3471" s="27" t="n"/>
      <c r="G3471" s="26" t="n"/>
      <c r="H3471" s="28">
        <f>IFERROR(IF(G3471="","",VLOOKUP(G3471,'Setup - Vehicles'!$A$5:$D$504,4,0)),"")</f>
        <v/>
      </c>
      <c r="I3471" s="32">
        <f>IFERROR(IF(E3471="","",VLOOKUP(E3471,'Setup - Mix Design'!$A$5:$I$504,9,0)),"")</f>
        <v/>
      </c>
      <c r="J3471" s="32">
        <f>IF(OR(F3471="",I3471=""),"",F3471*I3471)</f>
        <v/>
      </c>
      <c r="K3471" s="26" t="n"/>
    </row>
    <row r="3472">
      <c r="A3472" s="31" t="n"/>
      <c r="B3472" s="26" t="n"/>
      <c r="C3472" s="26" t="n"/>
      <c r="D3472" s="26" t="n"/>
      <c r="E3472" s="26" t="n"/>
      <c r="F3472" s="27" t="n"/>
      <c r="G3472" s="26" t="n"/>
      <c r="H3472" s="28">
        <f>IFERROR(IF(G3472="","",VLOOKUP(G3472,'Setup - Vehicles'!$A$5:$D$504,4,0)),"")</f>
        <v/>
      </c>
      <c r="I3472" s="32">
        <f>IFERROR(IF(E3472="","",VLOOKUP(E3472,'Setup - Mix Design'!$A$5:$I$504,9,0)),"")</f>
        <v/>
      </c>
      <c r="J3472" s="32">
        <f>IF(OR(F3472="",I3472=""),"",F3472*I3472)</f>
        <v/>
      </c>
      <c r="K3472" s="26" t="n"/>
    </row>
    <row r="3473">
      <c r="A3473" s="31" t="n"/>
      <c r="B3473" s="26" t="n"/>
      <c r="C3473" s="26" t="n"/>
      <c r="D3473" s="26" t="n"/>
      <c r="E3473" s="26" t="n"/>
      <c r="F3473" s="27" t="n"/>
      <c r="G3473" s="26" t="n"/>
      <c r="H3473" s="28">
        <f>IFERROR(IF(G3473="","",VLOOKUP(G3473,'Setup - Vehicles'!$A$5:$D$504,4,0)),"")</f>
        <v/>
      </c>
      <c r="I3473" s="32">
        <f>IFERROR(IF(E3473="","",VLOOKUP(E3473,'Setup - Mix Design'!$A$5:$I$504,9,0)),"")</f>
        <v/>
      </c>
      <c r="J3473" s="32">
        <f>IF(OR(F3473="",I3473=""),"",F3473*I3473)</f>
        <v/>
      </c>
      <c r="K3473" s="26" t="n"/>
    </row>
    <row r="3474">
      <c r="A3474" s="31" t="n"/>
      <c r="B3474" s="26" t="n"/>
      <c r="C3474" s="26" t="n"/>
      <c r="D3474" s="26" t="n"/>
      <c r="E3474" s="26" t="n"/>
      <c r="F3474" s="27" t="n"/>
      <c r="G3474" s="26" t="n"/>
      <c r="H3474" s="28">
        <f>IFERROR(IF(G3474="","",VLOOKUP(G3474,'Setup - Vehicles'!$A$5:$D$504,4,0)),"")</f>
        <v/>
      </c>
      <c r="I3474" s="32">
        <f>IFERROR(IF(E3474="","",VLOOKUP(E3474,'Setup - Mix Design'!$A$5:$I$504,9,0)),"")</f>
        <v/>
      </c>
      <c r="J3474" s="32">
        <f>IF(OR(F3474="",I3474=""),"",F3474*I3474)</f>
        <v/>
      </c>
      <c r="K3474" s="26" t="n"/>
    </row>
    <row r="3475">
      <c r="A3475" s="31" t="n"/>
      <c r="B3475" s="26" t="n"/>
      <c r="C3475" s="26" t="n"/>
      <c r="D3475" s="26" t="n"/>
      <c r="E3475" s="26" t="n"/>
      <c r="F3475" s="27" t="n"/>
      <c r="G3475" s="26" t="n"/>
      <c r="H3475" s="28">
        <f>IFERROR(IF(G3475="","",VLOOKUP(G3475,'Setup - Vehicles'!$A$5:$D$504,4,0)),"")</f>
        <v/>
      </c>
      <c r="I3475" s="32">
        <f>IFERROR(IF(E3475="","",VLOOKUP(E3475,'Setup - Mix Design'!$A$5:$I$504,9,0)),"")</f>
        <v/>
      </c>
      <c r="J3475" s="32">
        <f>IF(OR(F3475="",I3475=""),"",F3475*I3475)</f>
        <v/>
      </c>
      <c r="K3475" s="26" t="n"/>
    </row>
    <row r="3476">
      <c r="A3476" s="31" t="n"/>
      <c r="B3476" s="26" t="n"/>
      <c r="C3476" s="26" t="n"/>
      <c r="D3476" s="26" t="n"/>
      <c r="E3476" s="26" t="n"/>
      <c r="F3476" s="27" t="n"/>
      <c r="G3476" s="26" t="n"/>
      <c r="H3476" s="28">
        <f>IFERROR(IF(G3476="","",VLOOKUP(G3476,'Setup - Vehicles'!$A$5:$D$504,4,0)),"")</f>
        <v/>
      </c>
      <c r="I3476" s="32">
        <f>IFERROR(IF(E3476="","",VLOOKUP(E3476,'Setup - Mix Design'!$A$5:$I$504,9,0)),"")</f>
        <v/>
      </c>
      <c r="J3476" s="32">
        <f>IF(OR(F3476="",I3476=""),"",F3476*I3476)</f>
        <v/>
      </c>
      <c r="K3476" s="26" t="n"/>
    </row>
    <row r="3477">
      <c r="A3477" s="31" t="n"/>
      <c r="B3477" s="26" t="n"/>
      <c r="C3477" s="26" t="n"/>
      <c r="D3477" s="26" t="n"/>
      <c r="E3477" s="26" t="n"/>
      <c r="F3477" s="27" t="n"/>
      <c r="G3477" s="26" t="n"/>
      <c r="H3477" s="28">
        <f>IFERROR(IF(G3477="","",VLOOKUP(G3477,'Setup - Vehicles'!$A$5:$D$504,4,0)),"")</f>
        <v/>
      </c>
      <c r="I3477" s="32">
        <f>IFERROR(IF(E3477="","",VLOOKUP(E3477,'Setup - Mix Design'!$A$5:$I$504,9,0)),"")</f>
        <v/>
      </c>
      <c r="J3477" s="32">
        <f>IF(OR(F3477="",I3477=""),"",F3477*I3477)</f>
        <v/>
      </c>
      <c r="K3477" s="26" t="n"/>
    </row>
    <row r="3478">
      <c r="A3478" s="31" t="n"/>
      <c r="B3478" s="26" t="n"/>
      <c r="C3478" s="26" t="n"/>
      <c r="D3478" s="26" t="n"/>
      <c r="E3478" s="26" t="n"/>
      <c r="F3478" s="27" t="n"/>
      <c r="G3478" s="26" t="n"/>
      <c r="H3478" s="28">
        <f>IFERROR(IF(G3478="","",VLOOKUP(G3478,'Setup - Vehicles'!$A$5:$D$504,4,0)),"")</f>
        <v/>
      </c>
      <c r="I3478" s="32">
        <f>IFERROR(IF(E3478="","",VLOOKUP(E3478,'Setup - Mix Design'!$A$5:$I$504,9,0)),"")</f>
        <v/>
      </c>
      <c r="J3478" s="32">
        <f>IF(OR(F3478="",I3478=""),"",F3478*I3478)</f>
        <v/>
      </c>
      <c r="K3478" s="26" t="n"/>
    </row>
    <row r="3479">
      <c r="A3479" s="31" t="n"/>
      <c r="B3479" s="26" t="n"/>
      <c r="C3479" s="26" t="n"/>
      <c r="D3479" s="26" t="n"/>
      <c r="E3479" s="26" t="n"/>
      <c r="F3479" s="27" t="n"/>
      <c r="G3479" s="26" t="n"/>
      <c r="H3479" s="28">
        <f>IFERROR(IF(G3479="","",VLOOKUP(G3479,'Setup - Vehicles'!$A$5:$D$504,4,0)),"")</f>
        <v/>
      </c>
      <c r="I3479" s="32">
        <f>IFERROR(IF(E3479="","",VLOOKUP(E3479,'Setup - Mix Design'!$A$5:$I$504,9,0)),"")</f>
        <v/>
      </c>
      <c r="J3479" s="32">
        <f>IF(OR(F3479="",I3479=""),"",F3479*I3479)</f>
        <v/>
      </c>
      <c r="K3479" s="26" t="n"/>
    </row>
    <row r="3480">
      <c r="A3480" s="31" t="n"/>
      <c r="B3480" s="26" t="n"/>
      <c r="C3480" s="26" t="n"/>
      <c r="D3480" s="26" t="n"/>
      <c r="E3480" s="26" t="n"/>
      <c r="F3480" s="27" t="n"/>
      <c r="G3480" s="26" t="n"/>
      <c r="H3480" s="28">
        <f>IFERROR(IF(G3480="","",VLOOKUP(G3480,'Setup - Vehicles'!$A$5:$D$504,4,0)),"")</f>
        <v/>
      </c>
      <c r="I3480" s="32">
        <f>IFERROR(IF(E3480="","",VLOOKUP(E3480,'Setup - Mix Design'!$A$5:$I$504,9,0)),"")</f>
        <v/>
      </c>
      <c r="J3480" s="32">
        <f>IF(OR(F3480="",I3480=""),"",F3480*I3480)</f>
        <v/>
      </c>
      <c r="K3480" s="26" t="n"/>
    </row>
    <row r="3481">
      <c r="A3481" s="31" t="n"/>
      <c r="B3481" s="26" t="n"/>
      <c r="C3481" s="26" t="n"/>
      <c r="D3481" s="26" t="n"/>
      <c r="E3481" s="26" t="n"/>
      <c r="F3481" s="27" t="n"/>
      <c r="G3481" s="26" t="n"/>
      <c r="H3481" s="28">
        <f>IFERROR(IF(G3481="","",VLOOKUP(G3481,'Setup - Vehicles'!$A$5:$D$504,4,0)),"")</f>
        <v/>
      </c>
      <c r="I3481" s="32">
        <f>IFERROR(IF(E3481="","",VLOOKUP(E3481,'Setup - Mix Design'!$A$5:$I$504,9,0)),"")</f>
        <v/>
      </c>
      <c r="J3481" s="32">
        <f>IF(OR(F3481="",I3481=""),"",F3481*I3481)</f>
        <v/>
      </c>
      <c r="K3481" s="26" t="n"/>
    </row>
    <row r="3482">
      <c r="A3482" s="31" t="n"/>
      <c r="B3482" s="26" t="n"/>
      <c r="C3482" s="26" t="n"/>
      <c r="D3482" s="26" t="n"/>
      <c r="E3482" s="26" t="n"/>
      <c r="F3482" s="27" t="n"/>
      <c r="G3482" s="26" t="n"/>
      <c r="H3482" s="28">
        <f>IFERROR(IF(G3482="","",VLOOKUP(G3482,'Setup - Vehicles'!$A$5:$D$504,4,0)),"")</f>
        <v/>
      </c>
      <c r="I3482" s="32">
        <f>IFERROR(IF(E3482="","",VLOOKUP(E3482,'Setup - Mix Design'!$A$5:$I$504,9,0)),"")</f>
        <v/>
      </c>
      <c r="J3482" s="32">
        <f>IF(OR(F3482="",I3482=""),"",F3482*I3482)</f>
        <v/>
      </c>
      <c r="K3482" s="26" t="n"/>
    </row>
    <row r="3483">
      <c r="A3483" s="31" t="n"/>
      <c r="B3483" s="26" t="n"/>
      <c r="C3483" s="26" t="n"/>
      <c r="D3483" s="26" t="n"/>
      <c r="E3483" s="26" t="n"/>
      <c r="F3483" s="27" t="n"/>
      <c r="G3483" s="26" t="n"/>
      <c r="H3483" s="28">
        <f>IFERROR(IF(G3483="","",VLOOKUP(G3483,'Setup - Vehicles'!$A$5:$D$504,4,0)),"")</f>
        <v/>
      </c>
      <c r="I3483" s="32">
        <f>IFERROR(IF(E3483="","",VLOOKUP(E3483,'Setup - Mix Design'!$A$5:$I$504,9,0)),"")</f>
        <v/>
      </c>
      <c r="J3483" s="32">
        <f>IF(OR(F3483="",I3483=""),"",F3483*I3483)</f>
        <v/>
      </c>
      <c r="K3483" s="26" t="n"/>
    </row>
    <row r="3484">
      <c r="A3484" s="31" t="n"/>
      <c r="B3484" s="26" t="n"/>
      <c r="C3484" s="26" t="n"/>
      <c r="D3484" s="26" t="n"/>
      <c r="E3484" s="26" t="n"/>
      <c r="F3484" s="27" t="n"/>
      <c r="G3484" s="26" t="n"/>
      <c r="H3484" s="28">
        <f>IFERROR(IF(G3484="","",VLOOKUP(G3484,'Setup - Vehicles'!$A$5:$D$504,4,0)),"")</f>
        <v/>
      </c>
      <c r="I3484" s="32">
        <f>IFERROR(IF(E3484="","",VLOOKUP(E3484,'Setup - Mix Design'!$A$5:$I$504,9,0)),"")</f>
        <v/>
      </c>
      <c r="J3484" s="32">
        <f>IF(OR(F3484="",I3484=""),"",F3484*I3484)</f>
        <v/>
      </c>
      <c r="K3484" s="26" t="n"/>
    </row>
    <row r="3485">
      <c r="A3485" s="31" t="n"/>
      <c r="B3485" s="26" t="n"/>
      <c r="C3485" s="26" t="n"/>
      <c r="D3485" s="26" t="n"/>
      <c r="E3485" s="26" t="n"/>
      <c r="F3485" s="27" t="n"/>
      <c r="G3485" s="26" t="n"/>
      <c r="H3485" s="28">
        <f>IFERROR(IF(G3485="","",VLOOKUP(G3485,'Setup - Vehicles'!$A$5:$D$504,4,0)),"")</f>
        <v/>
      </c>
      <c r="I3485" s="32">
        <f>IFERROR(IF(E3485="","",VLOOKUP(E3485,'Setup - Mix Design'!$A$5:$I$504,9,0)),"")</f>
        <v/>
      </c>
      <c r="J3485" s="32">
        <f>IF(OR(F3485="",I3485=""),"",F3485*I3485)</f>
        <v/>
      </c>
      <c r="K3485" s="26" t="n"/>
    </row>
    <row r="3486">
      <c r="A3486" s="31" t="n"/>
      <c r="B3486" s="26" t="n"/>
      <c r="C3486" s="26" t="n"/>
      <c r="D3486" s="26" t="n"/>
      <c r="E3486" s="26" t="n"/>
      <c r="F3486" s="27" t="n"/>
      <c r="G3486" s="26" t="n"/>
      <c r="H3486" s="28">
        <f>IFERROR(IF(G3486="","",VLOOKUP(G3486,'Setup - Vehicles'!$A$5:$D$504,4,0)),"")</f>
        <v/>
      </c>
      <c r="I3486" s="32">
        <f>IFERROR(IF(E3486="","",VLOOKUP(E3486,'Setup - Mix Design'!$A$5:$I$504,9,0)),"")</f>
        <v/>
      </c>
      <c r="J3486" s="32">
        <f>IF(OR(F3486="",I3486=""),"",F3486*I3486)</f>
        <v/>
      </c>
      <c r="K3486" s="26" t="n"/>
    </row>
    <row r="3487">
      <c r="A3487" s="31" t="n"/>
      <c r="B3487" s="26" t="n"/>
      <c r="C3487" s="26" t="n"/>
      <c r="D3487" s="26" t="n"/>
      <c r="E3487" s="26" t="n"/>
      <c r="F3487" s="27" t="n"/>
      <c r="G3487" s="26" t="n"/>
      <c r="H3487" s="28">
        <f>IFERROR(IF(G3487="","",VLOOKUP(G3487,'Setup - Vehicles'!$A$5:$D$504,4,0)),"")</f>
        <v/>
      </c>
      <c r="I3487" s="32">
        <f>IFERROR(IF(E3487="","",VLOOKUP(E3487,'Setup - Mix Design'!$A$5:$I$504,9,0)),"")</f>
        <v/>
      </c>
      <c r="J3487" s="32">
        <f>IF(OR(F3487="",I3487=""),"",F3487*I3487)</f>
        <v/>
      </c>
      <c r="K3487" s="26" t="n"/>
    </row>
    <row r="3488">
      <c r="A3488" s="31" t="n"/>
      <c r="B3488" s="26" t="n"/>
      <c r="C3488" s="26" t="n"/>
      <c r="D3488" s="26" t="n"/>
      <c r="E3488" s="26" t="n"/>
      <c r="F3488" s="27" t="n"/>
      <c r="G3488" s="26" t="n"/>
      <c r="H3488" s="28">
        <f>IFERROR(IF(G3488="","",VLOOKUP(G3488,'Setup - Vehicles'!$A$5:$D$504,4,0)),"")</f>
        <v/>
      </c>
      <c r="I3488" s="32">
        <f>IFERROR(IF(E3488="","",VLOOKUP(E3488,'Setup - Mix Design'!$A$5:$I$504,9,0)),"")</f>
        <v/>
      </c>
      <c r="J3488" s="32">
        <f>IF(OR(F3488="",I3488=""),"",F3488*I3488)</f>
        <v/>
      </c>
      <c r="K3488" s="26" t="n"/>
    </row>
    <row r="3489">
      <c r="A3489" s="31" t="n"/>
      <c r="B3489" s="26" t="n"/>
      <c r="C3489" s="26" t="n"/>
      <c r="D3489" s="26" t="n"/>
      <c r="E3489" s="26" t="n"/>
      <c r="F3489" s="27" t="n"/>
      <c r="G3489" s="26" t="n"/>
      <c r="H3489" s="28">
        <f>IFERROR(IF(G3489="","",VLOOKUP(G3489,'Setup - Vehicles'!$A$5:$D$504,4,0)),"")</f>
        <v/>
      </c>
      <c r="I3489" s="32">
        <f>IFERROR(IF(E3489="","",VLOOKUP(E3489,'Setup - Mix Design'!$A$5:$I$504,9,0)),"")</f>
        <v/>
      </c>
      <c r="J3489" s="32">
        <f>IF(OR(F3489="",I3489=""),"",F3489*I3489)</f>
        <v/>
      </c>
      <c r="K3489" s="26" t="n"/>
    </row>
    <row r="3490">
      <c r="A3490" s="31" t="n"/>
      <c r="B3490" s="26" t="n"/>
      <c r="C3490" s="26" t="n"/>
      <c r="D3490" s="26" t="n"/>
      <c r="E3490" s="26" t="n"/>
      <c r="F3490" s="27" t="n"/>
      <c r="G3490" s="26" t="n"/>
      <c r="H3490" s="28">
        <f>IFERROR(IF(G3490="","",VLOOKUP(G3490,'Setup - Vehicles'!$A$5:$D$504,4,0)),"")</f>
        <v/>
      </c>
      <c r="I3490" s="32">
        <f>IFERROR(IF(E3490="","",VLOOKUP(E3490,'Setup - Mix Design'!$A$5:$I$504,9,0)),"")</f>
        <v/>
      </c>
      <c r="J3490" s="32">
        <f>IF(OR(F3490="",I3490=""),"",F3490*I3490)</f>
        <v/>
      </c>
      <c r="K3490" s="26" t="n"/>
    </row>
    <row r="3491">
      <c r="A3491" s="31" t="n"/>
      <c r="B3491" s="26" t="n"/>
      <c r="C3491" s="26" t="n"/>
      <c r="D3491" s="26" t="n"/>
      <c r="E3491" s="26" t="n"/>
      <c r="F3491" s="27" t="n"/>
      <c r="G3491" s="26" t="n"/>
      <c r="H3491" s="28">
        <f>IFERROR(IF(G3491="","",VLOOKUP(G3491,'Setup - Vehicles'!$A$5:$D$504,4,0)),"")</f>
        <v/>
      </c>
      <c r="I3491" s="32">
        <f>IFERROR(IF(E3491="","",VLOOKUP(E3491,'Setup - Mix Design'!$A$5:$I$504,9,0)),"")</f>
        <v/>
      </c>
      <c r="J3491" s="32">
        <f>IF(OR(F3491="",I3491=""),"",F3491*I3491)</f>
        <v/>
      </c>
      <c r="K3491" s="26" t="n"/>
    </row>
    <row r="3492">
      <c r="A3492" s="31" t="n"/>
      <c r="B3492" s="26" t="n"/>
      <c r="C3492" s="26" t="n"/>
      <c r="D3492" s="26" t="n"/>
      <c r="E3492" s="26" t="n"/>
      <c r="F3492" s="27" t="n"/>
      <c r="G3492" s="26" t="n"/>
      <c r="H3492" s="28">
        <f>IFERROR(IF(G3492="","",VLOOKUP(G3492,'Setup - Vehicles'!$A$5:$D$504,4,0)),"")</f>
        <v/>
      </c>
      <c r="I3492" s="32">
        <f>IFERROR(IF(E3492="","",VLOOKUP(E3492,'Setup - Mix Design'!$A$5:$I$504,9,0)),"")</f>
        <v/>
      </c>
      <c r="J3492" s="32">
        <f>IF(OR(F3492="",I3492=""),"",F3492*I3492)</f>
        <v/>
      </c>
      <c r="K3492" s="26" t="n"/>
    </row>
    <row r="3493">
      <c r="A3493" s="31" t="n"/>
      <c r="B3493" s="26" t="n"/>
      <c r="C3493" s="26" t="n"/>
      <c r="D3493" s="26" t="n"/>
      <c r="E3493" s="26" t="n"/>
      <c r="F3493" s="27" t="n"/>
      <c r="G3493" s="26" t="n"/>
      <c r="H3493" s="28">
        <f>IFERROR(IF(G3493="","",VLOOKUP(G3493,'Setup - Vehicles'!$A$5:$D$504,4,0)),"")</f>
        <v/>
      </c>
      <c r="I3493" s="32">
        <f>IFERROR(IF(E3493="","",VLOOKUP(E3493,'Setup - Mix Design'!$A$5:$I$504,9,0)),"")</f>
        <v/>
      </c>
      <c r="J3493" s="32">
        <f>IF(OR(F3493="",I3493=""),"",F3493*I3493)</f>
        <v/>
      </c>
      <c r="K3493" s="26" t="n"/>
    </row>
    <row r="3494">
      <c r="A3494" s="31" t="n"/>
      <c r="B3494" s="26" t="n"/>
      <c r="C3494" s="26" t="n"/>
      <c r="D3494" s="26" t="n"/>
      <c r="E3494" s="26" t="n"/>
      <c r="F3494" s="27" t="n"/>
      <c r="G3494" s="26" t="n"/>
      <c r="H3494" s="28">
        <f>IFERROR(IF(G3494="","",VLOOKUP(G3494,'Setup - Vehicles'!$A$5:$D$504,4,0)),"")</f>
        <v/>
      </c>
      <c r="I3494" s="32">
        <f>IFERROR(IF(E3494="","",VLOOKUP(E3494,'Setup - Mix Design'!$A$5:$I$504,9,0)),"")</f>
        <v/>
      </c>
      <c r="J3494" s="32">
        <f>IF(OR(F3494="",I3494=""),"",F3494*I3494)</f>
        <v/>
      </c>
      <c r="K3494" s="26" t="n"/>
    </row>
    <row r="3495">
      <c r="A3495" s="31" t="n"/>
      <c r="B3495" s="26" t="n"/>
      <c r="C3495" s="26" t="n"/>
      <c r="D3495" s="26" t="n"/>
      <c r="E3495" s="26" t="n"/>
      <c r="F3495" s="27" t="n"/>
      <c r="G3495" s="26" t="n"/>
      <c r="H3495" s="28">
        <f>IFERROR(IF(G3495="","",VLOOKUP(G3495,'Setup - Vehicles'!$A$5:$D$504,4,0)),"")</f>
        <v/>
      </c>
      <c r="I3495" s="32">
        <f>IFERROR(IF(E3495="","",VLOOKUP(E3495,'Setup - Mix Design'!$A$5:$I$504,9,0)),"")</f>
        <v/>
      </c>
      <c r="J3495" s="32">
        <f>IF(OR(F3495="",I3495=""),"",F3495*I3495)</f>
        <v/>
      </c>
      <c r="K3495" s="26" t="n"/>
    </row>
    <row r="3496">
      <c r="A3496" s="31" t="n"/>
      <c r="B3496" s="26" t="n"/>
      <c r="C3496" s="26" t="n"/>
      <c r="D3496" s="26" t="n"/>
      <c r="E3496" s="26" t="n"/>
      <c r="F3496" s="27" t="n"/>
      <c r="G3496" s="26" t="n"/>
      <c r="H3496" s="28">
        <f>IFERROR(IF(G3496="","",VLOOKUP(G3496,'Setup - Vehicles'!$A$5:$D$504,4,0)),"")</f>
        <v/>
      </c>
      <c r="I3496" s="32">
        <f>IFERROR(IF(E3496="","",VLOOKUP(E3496,'Setup - Mix Design'!$A$5:$I$504,9,0)),"")</f>
        <v/>
      </c>
      <c r="J3496" s="32">
        <f>IF(OR(F3496="",I3496=""),"",F3496*I3496)</f>
        <v/>
      </c>
      <c r="K3496" s="26" t="n"/>
    </row>
    <row r="3497">
      <c r="A3497" s="31" t="n"/>
      <c r="B3497" s="26" t="n"/>
      <c r="C3497" s="26" t="n"/>
      <c r="D3497" s="26" t="n"/>
      <c r="E3497" s="26" t="n"/>
      <c r="F3497" s="27" t="n"/>
      <c r="G3497" s="26" t="n"/>
      <c r="H3497" s="28">
        <f>IFERROR(IF(G3497="","",VLOOKUP(G3497,'Setup - Vehicles'!$A$5:$D$504,4,0)),"")</f>
        <v/>
      </c>
      <c r="I3497" s="32">
        <f>IFERROR(IF(E3497="","",VLOOKUP(E3497,'Setup - Mix Design'!$A$5:$I$504,9,0)),"")</f>
        <v/>
      </c>
      <c r="J3497" s="32">
        <f>IF(OR(F3497="",I3497=""),"",F3497*I3497)</f>
        <v/>
      </c>
      <c r="K3497" s="26" t="n"/>
    </row>
    <row r="3498">
      <c r="A3498" s="31" t="n"/>
      <c r="B3498" s="26" t="n"/>
      <c r="C3498" s="26" t="n"/>
      <c r="D3498" s="26" t="n"/>
      <c r="E3498" s="26" t="n"/>
      <c r="F3498" s="27" t="n"/>
      <c r="G3498" s="26" t="n"/>
      <c r="H3498" s="28">
        <f>IFERROR(IF(G3498="","",VLOOKUP(G3498,'Setup - Vehicles'!$A$5:$D$504,4,0)),"")</f>
        <v/>
      </c>
      <c r="I3498" s="32">
        <f>IFERROR(IF(E3498="","",VLOOKUP(E3498,'Setup - Mix Design'!$A$5:$I$504,9,0)),"")</f>
        <v/>
      </c>
      <c r="J3498" s="32">
        <f>IF(OR(F3498="",I3498=""),"",F3498*I3498)</f>
        <v/>
      </c>
      <c r="K3498" s="26" t="n"/>
    </row>
    <row r="3499">
      <c r="A3499" s="31" t="n"/>
      <c r="B3499" s="26" t="n"/>
      <c r="C3499" s="26" t="n"/>
      <c r="D3499" s="26" t="n"/>
      <c r="E3499" s="26" t="n"/>
      <c r="F3499" s="27" t="n"/>
      <c r="G3499" s="26" t="n"/>
      <c r="H3499" s="28">
        <f>IFERROR(IF(G3499="","",VLOOKUP(G3499,'Setup - Vehicles'!$A$5:$D$504,4,0)),"")</f>
        <v/>
      </c>
      <c r="I3499" s="32">
        <f>IFERROR(IF(E3499="","",VLOOKUP(E3499,'Setup - Mix Design'!$A$5:$I$504,9,0)),"")</f>
        <v/>
      </c>
      <c r="J3499" s="32">
        <f>IF(OR(F3499="",I3499=""),"",F3499*I3499)</f>
        <v/>
      </c>
      <c r="K3499" s="26" t="n"/>
    </row>
    <row r="3500">
      <c r="A3500" s="31" t="n"/>
      <c r="B3500" s="26" t="n"/>
      <c r="C3500" s="26" t="n"/>
      <c r="D3500" s="26" t="n"/>
      <c r="E3500" s="26" t="n"/>
      <c r="F3500" s="27" t="n"/>
      <c r="G3500" s="26" t="n"/>
      <c r="H3500" s="28">
        <f>IFERROR(IF(G3500="","",VLOOKUP(G3500,'Setup - Vehicles'!$A$5:$D$504,4,0)),"")</f>
        <v/>
      </c>
      <c r="I3500" s="32">
        <f>IFERROR(IF(E3500="","",VLOOKUP(E3500,'Setup - Mix Design'!$A$5:$I$504,9,0)),"")</f>
        <v/>
      </c>
      <c r="J3500" s="32">
        <f>IF(OR(F3500="",I3500=""),"",F3500*I3500)</f>
        <v/>
      </c>
      <c r="K3500" s="26" t="n"/>
    </row>
    <row r="3501">
      <c r="A3501" s="31" t="n"/>
      <c r="B3501" s="26" t="n"/>
      <c r="C3501" s="26" t="n"/>
      <c r="D3501" s="26" t="n"/>
      <c r="E3501" s="26" t="n"/>
      <c r="F3501" s="27" t="n"/>
      <c r="G3501" s="26" t="n"/>
      <c r="H3501" s="28">
        <f>IFERROR(IF(G3501="","",VLOOKUP(G3501,'Setup - Vehicles'!$A$5:$D$504,4,0)),"")</f>
        <v/>
      </c>
      <c r="I3501" s="32">
        <f>IFERROR(IF(E3501="","",VLOOKUP(E3501,'Setup - Mix Design'!$A$5:$I$504,9,0)),"")</f>
        <v/>
      </c>
      <c r="J3501" s="32">
        <f>IF(OR(F3501="",I3501=""),"",F3501*I3501)</f>
        <v/>
      </c>
      <c r="K3501" s="26" t="n"/>
    </row>
    <row r="3502">
      <c r="A3502" s="31" t="n"/>
      <c r="B3502" s="26" t="n"/>
      <c r="C3502" s="26" t="n"/>
      <c r="D3502" s="26" t="n"/>
      <c r="E3502" s="26" t="n"/>
      <c r="F3502" s="27" t="n"/>
      <c r="G3502" s="26" t="n"/>
      <c r="H3502" s="28">
        <f>IFERROR(IF(G3502="","",VLOOKUP(G3502,'Setup - Vehicles'!$A$5:$D$504,4,0)),"")</f>
        <v/>
      </c>
      <c r="I3502" s="32">
        <f>IFERROR(IF(E3502="","",VLOOKUP(E3502,'Setup - Mix Design'!$A$5:$I$504,9,0)),"")</f>
        <v/>
      </c>
      <c r="J3502" s="32">
        <f>IF(OR(F3502="",I3502=""),"",F3502*I3502)</f>
        <v/>
      </c>
      <c r="K3502" s="26" t="n"/>
    </row>
    <row r="3503">
      <c r="A3503" s="31" t="n"/>
      <c r="B3503" s="26" t="n"/>
      <c r="C3503" s="26" t="n"/>
      <c r="D3503" s="26" t="n"/>
      <c r="E3503" s="26" t="n"/>
      <c r="F3503" s="27" t="n"/>
      <c r="G3503" s="26" t="n"/>
      <c r="H3503" s="28">
        <f>IFERROR(IF(G3503="","",VLOOKUP(G3503,'Setup - Vehicles'!$A$5:$D$504,4,0)),"")</f>
        <v/>
      </c>
      <c r="I3503" s="32">
        <f>IFERROR(IF(E3503="","",VLOOKUP(E3503,'Setup - Mix Design'!$A$5:$I$504,9,0)),"")</f>
        <v/>
      </c>
      <c r="J3503" s="32">
        <f>IF(OR(F3503="",I3503=""),"",F3503*I3503)</f>
        <v/>
      </c>
      <c r="K3503" s="26" t="n"/>
    </row>
    <row r="3504">
      <c r="A3504" s="31" t="n"/>
      <c r="B3504" s="26" t="n"/>
      <c r="C3504" s="26" t="n"/>
      <c r="D3504" s="26" t="n"/>
      <c r="E3504" s="26" t="n"/>
      <c r="F3504" s="27" t="n"/>
      <c r="G3504" s="26" t="n"/>
      <c r="H3504" s="28">
        <f>IFERROR(IF(G3504="","",VLOOKUP(G3504,'Setup - Vehicles'!$A$5:$D$504,4,0)),"")</f>
        <v/>
      </c>
      <c r="I3504" s="32">
        <f>IFERROR(IF(E3504="","",VLOOKUP(E3504,'Setup - Mix Design'!$A$5:$I$504,9,0)),"")</f>
        <v/>
      </c>
      <c r="J3504" s="32">
        <f>IF(OR(F3504="",I3504=""),"",F3504*I3504)</f>
        <v/>
      </c>
      <c r="K3504" s="26" t="n"/>
    </row>
    <row r="3505">
      <c r="A3505" s="31" t="n"/>
      <c r="B3505" s="26" t="n"/>
      <c r="C3505" s="26" t="n"/>
      <c r="D3505" s="26" t="n"/>
      <c r="E3505" s="26" t="n"/>
      <c r="F3505" s="27" t="n"/>
      <c r="G3505" s="26" t="n"/>
      <c r="H3505" s="28">
        <f>IFERROR(IF(G3505="","",VLOOKUP(G3505,'Setup - Vehicles'!$A$5:$D$504,4,0)),"")</f>
        <v/>
      </c>
      <c r="I3505" s="32">
        <f>IFERROR(IF(E3505="","",VLOOKUP(E3505,'Setup - Mix Design'!$A$5:$I$504,9,0)),"")</f>
        <v/>
      </c>
      <c r="J3505" s="32">
        <f>IF(OR(F3505="",I3505=""),"",F3505*I3505)</f>
        <v/>
      </c>
      <c r="K3505" s="26" t="n"/>
    </row>
    <row r="3506">
      <c r="A3506" s="31" t="n"/>
      <c r="B3506" s="26" t="n"/>
      <c r="C3506" s="26" t="n"/>
      <c r="D3506" s="26" t="n"/>
      <c r="E3506" s="26" t="n"/>
      <c r="F3506" s="27" t="n"/>
      <c r="G3506" s="26" t="n"/>
      <c r="H3506" s="28">
        <f>IFERROR(IF(G3506="","",VLOOKUP(G3506,'Setup - Vehicles'!$A$5:$D$504,4,0)),"")</f>
        <v/>
      </c>
      <c r="I3506" s="32">
        <f>IFERROR(IF(E3506="","",VLOOKUP(E3506,'Setup - Mix Design'!$A$5:$I$504,9,0)),"")</f>
        <v/>
      </c>
      <c r="J3506" s="32">
        <f>IF(OR(F3506="",I3506=""),"",F3506*I3506)</f>
        <v/>
      </c>
      <c r="K3506" s="26" t="n"/>
    </row>
    <row r="3507">
      <c r="A3507" s="31" t="n"/>
      <c r="B3507" s="26" t="n"/>
      <c r="C3507" s="26" t="n"/>
      <c r="D3507" s="26" t="n"/>
      <c r="E3507" s="26" t="n"/>
      <c r="F3507" s="27" t="n"/>
      <c r="G3507" s="26" t="n"/>
      <c r="H3507" s="28">
        <f>IFERROR(IF(G3507="","",VLOOKUP(G3507,'Setup - Vehicles'!$A$5:$D$504,4,0)),"")</f>
        <v/>
      </c>
      <c r="I3507" s="32">
        <f>IFERROR(IF(E3507="","",VLOOKUP(E3507,'Setup - Mix Design'!$A$5:$I$504,9,0)),"")</f>
        <v/>
      </c>
      <c r="J3507" s="32">
        <f>IF(OR(F3507="",I3507=""),"",F3507*I3507)</f>
        <v/>
      </c>
      <c r="K3507" s="26" t="n"/>
    </row>
    <row r="3508">
      <c r="A3508" s="31" t="n"/>
      <c r="B3508" s="26" t="n"/>
      <c r="C3508" s="26" t="n"/>
      <c r="D3508" s="26" t="n"/>
      <c r="E3508" s="26" t="n"/>
      <c r="F3508" s="27" t="n"/>
      <c r="G3508" s="26" t="n"/>
      <c r="H3508" s="28">
        <f>IFERROR(IF(G3508="","",VLOOKUP(G3508,'Setup - Vehicles'!$A$5:$D$504,4,0)),"")</f>
        <v/>
      </c>
      <c r="I3508" s="32">
        <f>IFERROR(IF(E3508="","",VLOOKUP(E3508,'Setup - Mix Design'!$A$5:$I$504,9,0)),"")</f>
        <v/>
      </c>
      <c r="J3508" s="32">
        <f>IF(OR(F3508="",I3508=""),"",F3508*I3508)</f>
        <v/>
      </c>
      <c r="K3508" s="26" t="n"/>
    </row>
    <row r="3509">
      <c r="A3509" s="31" t="n"/>
      <c r="B3509" s="26" t="n"/>
      <c r="C3509" s="26" t="n"/>
      <c r="D3509" s="26" t="n"/>
      <c r="E3509" s="26" t="n"/>
      <c r="F3509" s="27" t="n"/>
      <c r="G3509" s="26" t="n"/>
      <c r="H3509" s="28">
        <f>IFERROR(IF(G3509="","",VLOOKUP(G3509,'Setup - Vehicles'!$A$5:$D$504,4,0)),"")</f>
        <v/>
      </c>
      <c r="I3509" s="32">
        <f>IFERROR(IF(E3509="","",VLOOKUP(E3509,'Setup - Mix Design'!$A$5:$I$504,9,0)),"")</f>
        <v/>
      </c>
      <c r="J3509" s="32">
        <f>IF(OR(F3509="",I3509=""),"",F3509*I3509)</f>
        <v/>
      </c>
      <c r="K3509" s="26" t="n"/>
    </row>
    <row r="3510">
      <c r="A3510" s="31" t="n"/>
      <c r="B3510" s="26" t="n"/>
      <c r="C3510" s="26" t="n"/>
      <c r="D3510" s="26" t="n"/>
      <c r="E3510" s="26" t="n"/>
      <c r="F3510" s="27" t="n"/>
      <c r="G3510" s="26" t="n"/>
      <c r="H3510" s="28">
        <f>IFERROR(IF(G3510="","",VLOOKUP(G3510,'Setup - Vehicles'!$A$5:$D$504,4,0)),"")</f>
        <v/>
      </c>
      <c r="I3510" s="32">
        <f>IFERROR(IF(E3510="","",VLOOKUP(E3510,'Setup - Mix Design'!$A$5:$I$504,9,0)),"")</f>
        <v/>
      </c>
      <c r="J3510" s="32">
        <f>IF(OR(F3510="",I3510=""),"",F3510*I3510)</f>
        <v/>
      </c>
      <c r="K3510" s="26" t="n"/>
    </row>
    <row r="3511">
      <c r="A3511" s="31" t="n"/>
      <c r="B3511" s="26" t="n"/>
      <c r="C3511" s="26" t="n"/>
      <c r="D3511" s="26" t="n"/>
      <c r="E3511" s="26" t="n"/>
      <c r="F3511" s="27" t="n"/>
      <c r="G3511" s="26" t="n"/>
      <c r="H3511" s="28">
        <f>IFERROR(IF(G3511="","",VLOOKUP(G3511,'Setup - Vehicles'!$A$5:$D$504,4,0)),"")</f>
        <v/>
      </c>
      <c r="I3511" s="32">
        <f>IFERROR(IF(E3511="","",VLOOKUP(E3511,'Setup - Mix Design'!$A$5:$I$504,9,0)),"")</f>
        <v/>
      </c>
      <c r="J3511" s="32">
        <f>IF(OR(F3511="",I3511=""),"",F3511*I3511)</f>
        <v/>
      </c>
      <c r="K3511" s="26" t="n"/>
    </row>
    <row r="3512">
      <c r="A3512" s="31" t="n"/>
      <c r="B3512" s="26" t="n"/>
      <c r="C3512" s="26" t="n"/>
      <c r="D3512" s="26" t="n"/>
      <c r="E3512" s="26" t="n"/>
      <c r="F3512" s="27" t="n"/>
      <c r="G3512" s="26" t="n"/>
      <c r="H3512" s="28">
        <f>IFERROR(IF(G3512="","",VLOOKUP(G3512,'Setup - Vehicles'!$A$5:$D$504,4,0)),"")</f>
        <v/>
      </c>
      <c r="I3512" s="32">
        <f>IFERROR(IF(E3512="","",VLOOKUP(E3512,'Setup - Mix Design'!$A$5:$I$504,9,0)),"")</f>
        <v/>
      </c>
      <c r="J3512" s="32">
        <f>IF(OR(F3512="",I3512=""),"",F3512*I3512)</f>
        <v/>
      </c>
      <c r="K3512" s="26" t="n"/>
    </row>
    <row r="3513">
      <c r="A3513" s="31" t="n"/>
      <c r="B3513" s="26" t="n"/>
      <c r="C3513" s="26" t="n"/>
      <c r="D3513" s="26" t="n"/>
      <c r="E3513" s="26" t="n"/>
      <c r="F3513" s="27" t="n"/>
      <c r="G3513" s="26" t="n"/>
      <c r="H3513" s="28">
        <f>IFERROR(IF(G3513="","",VLOOKUP(G3513,'Setup - Vehicles'!$A$5:$D$504,4,0)),"")</f>
        <v/>
      </c>
      <c r="I3513" s="32">
        <f>IFERROR(IF(E3513="","",VLOOKUP(E3513,'Setup - Mix Design'!$A$5:$I$504,9,0)),"")</f>
        <v/>
      </c>
      <c r="J3513" s="32">
        <f>IF(OR(F3513="",I3513=""),"",F3513*I3513)</f>
        <v/>
      </c>
      <c r="K3513" s="26" t="n"/>
    </row>
    <row r="3514">
      <c r="A3514" s="31" t="n"/>
      <c r="B3514" s="26" t="n"/>
      <c r="C3514" s="26" t="n"/>
      <c r="D3514" s="26" t="n"/>
      <c r="E3514" s="26" t="n"/>
      <c r="F3514" s="27" t="n"/>
      <c r="G3514" s="26" t="n"/>
      <c r="H3514" s="28">
        <f>IFERROR(IF(G3514="","",VLOOKUP(G3514,'Setup - Vehicles'!$A$5:$D$504,4,0)),"")</f>
        <v/>
      </c>
      <c r="I3514" s="32">
        <f>IFERROR(IF(E3514="","",VLOOKUP(E3514,'Setup - Mix Design'!$A$5:$I$504,9,0)),"")</f>
        <v/>
      </c>
      <c r="J3514" s="32">
        <f>IF(OR(F3514="",I3514=""),"",F3514*I3514)</f>
        <v/>
      </c>
      <c r="K3514" s="26" t="n"/>
    </row>
    <row r="3515">
      <c r="A3515" s="31" t="n"/>
      <c r="B3515" s="26" t="n"/>
      <c r="C3515" s="26" t="n"/>
      <c r="D3515" s="26" t="n"/>
      <c r="E3515" s="26" t="n"/>
      <c r="F3515" s="27" t="n"/>
      <c r="G3515" s="26" t="n"/>
      <c r="H3515" s="28">
        <f>IFERROR(IF(G3515="","",VLOOKUP(G3515,'Setup - Vehicles'!$A$5:$D$504,4,0)),"")</f>
        <v/>
      </c>
      <c r="I3515" s="32">
        <f>IFERROR(IF(E3515="","",VLOOKUP(E3515,'Setup - Mix Design'!$A$5:$I$504,9,0)),"")</f>
        <v/>
      </c>
      <c r="J3515" s="32">
        <f>IF(OR(F3515="",I3515=""),"",F3515*I3515)</f>
        <v/>
      </c>
      <c r="K3515" s="26" t="n"/>
    </row>
    <row r="3516">
      <c r="A3516" s="31" t="n"/>
      <c r="B3516" s="26" t="n"/>
      <c r="C3516" s="26" t="n"/>
      <c r="D3516" s="26" t="n"/>
      <c r="E3516" s="26" t="n"/>
      <c r="F3516" s="27" t="n"/>
      <c r="G3516" s="26" t="n"/>
      <c r="H3516" s="28">
        <f>IFERROR(IF(G3516="","",VLOOKUP(G3516,'Setup - Vehicles'!$A$5:$D$504,4,0)),"")</f>
        <v/>
      </c>
      <c r="I3516" s="32">
        <f>IFERROR(IF(E3516="","",VLOOKUP(E3516,'Setup - Mix Design'!$A$5:$I$504,9,0)),"")</f>
        <v/>
      </c>
      <c r="J3516" s="32">
        <f>IF(OR(F3516="",I3516=""),"",F3516*I3516)</f>
        <v/>
      </c>
      <c r="K3516" s="26" t="n"/>
    </row>
    <row r="3517">
      <c r="A3517" s="31" t="n"/>
      <c r="B3517" s="26" t="n"/>
      <c r="C3517" s="26" t="n"/>
      <c r="D3517" s="26" t="n"/>
      <c r="E3517" s="26" t="n"/>
      <c r="F3517" s="27" t="n"/>
      <c r="G3517" s="26" t="n"/>
      <c r="H3517" s="28">
        <f>IFERROR(IF(G3517="","",VLOOKUP(G3517,'Setup - Vehicles'!$A$5:$D$504,4,0)),"")</f>
        <v/>
      </c>
      <c r="I3517" s="32">
        <f>IFERROR(IF(E3517="","",VLOOKUP(E3517,'Setup - Mix Design'!$A$5:$I$504,9,0)),"")</f>
        <v/>
      </c>
      <c r="J3517" s="32">
        <f>IF(OR(F3517="",I3517=""),"",F3517*I3517)</f>
        <v/>
      </c>
      <c r="K3517" s="26" t="n"/>
    </row>
    <row r="3518">
      <c r="A3518" s="31" t="n"/>
      <c r="B3518" s="26" t="n"/>
      <c r="C3518" s="26" t="n"/>
      <c r="D3518" s="26" t="n"/>
      <c r="E3518" s="26" t="n"/>
      <c r="F3518" s="27" t="n"/>
      <c r="G3518" s="26" t="n"/>
      <c r="H3518" s="28">
        <f>IFERROR(IF(G3518="","",VLOOKUP(G3518,'Setup - Vehicles'!$A$5:$D$504,4,0)),"")</f>
        <v/>
      </c>
      <c r="I3518" s="32">
        <f>IFERROR(IF(E3518="","",VLOOKUP(E3518,'Setup - Mix Design'!$A$5:$I$504,9,0)),"")</f>
        <v/>
      </c>
      <c r="J3518" s="32">
        <f>IF(OR(F3518="",I3518=""),"",F3518*I3518)</f>
        <v/>
      </c>
      <c r="K3518" s="26" t="n"/>
    </row>
    <row r="3519">
      <c r="A3519" s="31" t="n"/>
      <c r="B3519" s="26" t="n"/>
      <c r="C3519" s="26" t="n"/>
      <c r="D3519" s="26" t="n"/>
      <c r="E3519" s="26" t="n"/>
      <c r="F3519" s="27" t="n"/>
      <c r="G3519" s="26" t="n"/>
      <c r="H3519" s="28">
        <f>IFERROR(IF(G3519="","",VLOOKUP(G3519,'Setup - Vehicles'!$A$5:$D$504,4,0)),"")</f>
        <v/>
      </c>
      <c r="I3519" s="32">
        <f>IFERROR(IF(E3519="","",VLOOKUP(E3519,'Setup - Mix Design'!$A$5:$I$504,9,0)),"")</f>
        <v/>
      </c>
      <c r="J3519" s="32">
        <f>IF(OR(F3519="",I3519=""),"",F3519*I3519)</f>
        <v/>
      </c>
      <c r="K3519" s="26" t="n"/>
    </row>
    <row r="3520">
      <c r="A3520" s="31" t="n"/>
      <c r="B3520" s="26" t="n"/>
      <c r="C3520" s="26" t="n"/>
      <c r="D3520" s="26" t="n"/>
      <c r="E3520" s="26" t="n"/>
      <c r="F3520" s="27" t="n"/>
      <c r="G3520" s="26" t="n"/>
      <c r="H3520" s="28">
        <f>IFERROR(IF(G3520="","",VLOOKUP(G3520,'Setup - Vehicles'!$A$5:$D$504,4,0)),"")</f>
        <v/>
      </c>
      <c r="I3520" s="32">
        <f>IFERROR(IF(E3520="","",VLOOKUP(E3520,'Setup - Mix Design'!$A$5:$I$504,9,0)),"")</f>
        <v/>
      </c>
      <c r="J3520" s="32">
        <f>IF(OR(F3520="",I3520=""),"",F3520*I3520)</f>
        <v/>
      </c>
      <c r="K3520" s="26" t="n"/>
    </row>
    <row r="3521">
      <c r="A3521" s="31" t="n"/>
      <c r="B3521" s="26" t="n"/>
      <c r="C3521" s="26" t="n"/>
      <c r="D3521" s="26" t="n"/>
      <c r="E3521" s="26" t="n"/>
      <c r="F3521" s="27" t="n"/>
      <c r="G3521" s="26" t="n"/>
      <c r="H3521" s="28">
        <f>IFERROR(IF(G3521="","",VLOOKUP(G3521,'Setup - Vehicles'!$A$5:$D$504,4,0)),"")</f>
        <v/>
      </c>
      <c r="I3521" s="32">
        <f>IFERROR(IF(E3521="","",VLOOKUP(E3521,'Setup - Mix Design'!$A$5:$I$504,9,0)),"")</f>
        <v/>
      </c>
      <c r="J3521" s="32">
        <f>IF(OR(F3521="",I3521=""),"",F3521*I3521)</f>
        <v/>
      </c>
      <c r="K3521" s="26" t="n"/>
    </row>
    <row r="3522">
      <c r="A3522" s="31" t="n"/>
      <c r="B3522" s="26" t="n"/>
      <c r="C3522" s="26" t="n"/>
      <c r="D3522" s="26" t="n"/>
      <c r="E3522" s="26" t="n"/>
      <c r="F3522" s="27" t="n"/>
      <c r="G3522" s="26" t="n"/>
      <c r="H3522" s="28">
        <f>IFERROR(IF(G3522="","",VLOOKUP(G3522,'Setup - Vehicles'!$A$5:$D$504,4,0)),"")</f>
        <v/>
      </c>
      <c r="I3522" s="32">
        <f>IFERROR(IF(E3522="","",VLOOKUP(E3522,'Setup - Mix Design'!$A$5:$I$504,9,0)),"")</f>
        <v/>
      </c>
      <c r="J3522" s="32">
        <f>IF(OR(F3522="",I3522=""),"",F3522*I3522)</f>
        <v/>
      </c>
      <c r="K3522" s="26" t="n"/>
    </row>
    <row r="3523">
      <c r="A3523" s="31" t="n"/>
      <c r="B3523" s="26" t="n"/>
      <c r="C3523" s="26" t="n"/>
      <c r="D3523" s="26" t="n"/>
      <c r="E3523" s="26" t="n"/>
      <c r="F3523" s="27" t="n"/>
      <c r="G3523" s="26" t="n"/>
      <c r="H3523" s="28">
        <f>IFERROR(IF(G3523="","",VLOOKUP(G3523,'Setup - Vehicles'!$A$5:$D$504,4,0)),"")</f>
        <v/>
      </c>
      <c r="I3523" s="32">
        <f>IFERROR(IF(E3523="","",VLOOKUP(E3523,'Setup - Mix Design'!$A$5:$I$504,9,0)),"")</f>
        <v/>
      </c>
      <c r="J3523" s="32">
        <f>IF(OR(F3523="",I3523=""),"",F3523*I3523)</f>
        <v/>
      </c>
      <c r="K3523" s="26" t="n"/>
    </row>
    <row r="3524">
      <c r="A3524" s="31" t="n"/>
      <c r="B3524" s="26" t="n"/>
      <c r="C3524" s="26" t="n"/>
      <c r="D3524" s="26" t="n"/>
      <c r="E3524" s="26" t="n"/>
      <c r="F3524" s="27" t="n"/>
      <c r="G3524" s="26" t="n"/>
      <c r="H3524" s="28">
        <f>IFERROR(IF(G3524="","",VLOOKUP(G3524,'Setup - Vehicles'!$A$5:$D$504,4,0)),"")</f>
        <v/>
      </c>
      <c r="I3524" s="32">
        <f>IFERROR(IF(E3524="","",VLOOKUP(E3524,'Setup - Mix Design'!$A$5:$I$504,9,0)),"")</f>
        <v/>
      </c>
      <c r="J3524" s="32">
        <f>IF(OR(F3524="",I3524=""),"",F3524*I3524)</f>
        <v/>
      </c>
      <c r="K3524" s="26" t="n"/>
    </row>
    <row r="3525">
      <c r="A3525" s="31" t="n"/>
      <c r="B3525" s="26" t="n"/>
      <c r="C3525" s="26" t="n"/>
      <c r="D3525" s="26" t="n"/>
      <c r="E3525" s="26" t="n"/>
      <c r="F3525" s="27" t="n"/>
      <c r="G3525" s="26" t="n"/>
      <c r="H3525" s="28">
        <f>IFERROR(IF(G3525="","",VLOOKUP(G3525,'Setup - Vehicles'!$A$5:$D$504,4,0)),"")</f>
        <v/>
      </c>
      <c r="I3525" s="32">
        <f>IFERROR(IF(E3525="","",VLOOKUP(E3525,'Setup - Mix Design'!$A$5:$I$504,9,0)),"")</f>
        <v/>
      </c>
      <c r="J3525" s="32">
        <f>IF(OR(F3525="",I3525=""),"",F3525*I3525)</f>
        <v/>
      </c>
      <c r="K3525" s="26" t="n"/>
    </row>
    <row r="3526">
      <c r="A3526" s="31" t="n"/>
      <c r="B3526" s="26" t="n"/>
      <c r="C3526" s="26" t="n"/>
      <c r="D3526" s="26" t="n"/>
      <c r="E3526" s="26" t="n"/>
      <c r="F3526" s="27" t="n"/>
      <c r="G3526" s="26" t="n"/>
      <c r="H3526" s="28">
        <f>IFERROR(IF(G3526="","",VLOOKUP(G3526,'Setup - Vehicles'!$A$5:$D$504,4,0)),"")</f>
        <v/>
      </c>
      <c r="I3526" s="32">
        <f>IFERROR(IF(E3526="","",VLOOKUP(E3526,'Setup - Mix Design'!$A$5:$I$504,9,0)),"")</f>
        <v/>
      </c>
      <c r="J3526" s="32">
        <f>IF(OR(F3526="",I3526=""),"",F3526*I3526)</f>
        <v/>
      </c>
      <c r="K3526" s="26" t="n"/>
    </row>
    <row r="3527">
      <c r="A3527" s="31" t="n"/>
      <c r="B3527" s="26" t="n"/>
      <c r="C3527" s="26" t="n"/>
      <c r="D3527" s="26" t="n"/>
      <c r="E3527" s="26" t="n"/>
      <c r="F3527" s="27" t="n"/>
      <c r="G3527" s="26" t="n"/>
      <c r="H3527" s="28">
        <f>IFERROR(IF(G3527="","",VLOOKUP(G3527,'Setup - Vehicles'!$A$5:$D$504,4,0)),"")</f>
        <v/>
      </c>
      <c r="I3527" s="32">
        <f>IFERROR(IF(E3527="","",VLOOKUP(E3527,'Setup - Mix Design'!$A$5:$I$504,9,0)),"")</f>
        <v/>
      </c>
      <c r="J3527" s="32">
        <f>IF(OR(F3527="",I3527=""),"",F3527*I3527)</f>
        <v/>
      </c>
      <c r="K3527" s="26" t="n"/>
    </row>
    <row r="3528">
      <c r="A3528" s="31" t="n"/>
      <c r="B3528" s="26" t="n"/>
      <c r="C3528" s="26" t="n"/>
      <c r="D3528" s="26" t="n"/>
      <c r="E3528" s="26" t="n"/>
      <c r="F3528" s="27" t="n"/>
      <c r="G3528" s="26" t="n"/>
      <c r="H3528" s="28">
        <f>IFERROR(IF(G3528="","",VLOOKUP(G3528,'Setup - Vehicles'!$A$5:$D$504,4,0)),"")</f>
        <v/>
      </c>
      <c r="I3528" s="32">
        <f>IFERROR(IF(E3528="","",VLOOKUP(E3528,'Setup - Mix Design'!$A$5:$I$504,9,0)),"")</f>
        <v/>
      </c>
      <c r="J3528" s="32">
        <f>IF(OR(F3528="",I3528=""),"",F3528*I3528)</f>
        <v/>
      </c>
      <c r="K3528" s="26" t="n"/>
    </row>
    <row r="3529">
      <c r="A3529" s="31" t="n"/>
      <c r="B3529" s="26" t="n"/>
      <c r="C3529" s="26" t="n"/>
      <c r="D3529" s="26" t="n"/>
      <c r="E3529" s="26" t="n"/>
      <c r="F3529" s="27" t="n"/>
      <c r="G3529" s="26" t="n"/>
      <c r="H3529" s="28">
        <f>IFERROR(IF(G3529="","",VLOOKUP(G3529,'Setup - Vehicles'!$A$5:$D$504,4,0)),"")</f>
        <v/>
      </c>
      <c r="I3529" s="32">
        <f>IFERROR(IF(E3529="","",VLOOKUP(E3529,'Setup - Mix Design'!$A$5:$I$504,9,0)),"")</f>
        <v/>
      </c>
      <c r="J3529" s="32">
        <f>IF(OR(F3529="",I3529=""),"",F3529*I3529)</f>
        <v/>
      </c>
      <c r="K3529" s="26" t="n"/>
    </row>
    <row r="3530">
      <c r="A3530" s="31" t="n"/>
      <c r="B3530" s="26" t="n"/>
      <c r="C3530" s="26" t="n"/>
      <c r="D3530" s="26" t="n"/>
      <c r="E3530" s="26" t="n"/>
      <c r="F3530" s="27" t="n"/>
      <c r="G3530" s="26" t="n"/>
      <c r="H3530" s="28">
        <f>IFERROR(IF(G3530="","",VLOOKUP(G3530,'Setup - Vehicles'!$A$5:$D$504,4,0)),"")</f>
        <v/>
      </c>
      <c r="I3530" s="32">
        <f>IFERROR(IF(E3530="","",VLOOKUP(E3530,'Setup - Mix Design'!$A$5:$I$504,9,0)),"")</f>
        <v/>
      </c>
      <c r="J3530" s="32">
        <f>IF(OR(F3530="",I3530=""),"",F3530*I3530)</f>
        <v/>
      </c>
      <c r="K3530" s="26" t="n"/>
    </row>
    <row r="3531">
      <c r="A3531" s="31" t="n"/>
      <c r="B3531" s="26" t="n"/>
      <c r="C3531" s="26" t="n"/>
      <c r="D3531" s="26" t="n"/>
      <c r="E3531" s="26" t="n"/>
      <c r="F3531" s="27" t="n"/>
      <c r="G3531" s="26" t="n"/>
      <c r="H3531" s="28">
        <f>IFERROR(IF(G3531="","",VLOOKUP(G3531,'Setup - Vehicles'!$A$5:$D$504,4,0)),"")</f>
        <v/>
      </c>
      <c r="I3531" s="32">
        <f>IFERROR(IF(E3531="","",VLOOKUP(E3531,'Setup - Mix Design'!$A$5:$I$504,9,0)),"")</f>
        <v/>
      </c>
      <c r="J3531" s="32">
        <f>IF(OR(F3531="",I3531=""),"",F3531*I3531)</f>
        <v/>
      </c>
      <c r="K3531" s="26" t="n"/>
    </row>
    <row r="3532">
      <c r="A3532" s="31" t="n"/>
      <c r="B3532" s="26" t="n"/>
      <c r="C3532" s="26" t="n"/>
      <c r="D3532" s="26" t="n"/>
      <c r="E3532" s="26" t="n"/>
      <c r="F3532" s="27" t="n"/>
      <c r="G3532" s="26" t="n"/>
      <c r="H3532" s="28">
        <f>IFERROR(IF(G3532="","",VLOOKUP(G3532,'Setup - Vehicles'!$A$5:$D$504,4,0)),"")</f>
        <v/>
      </c>
      <c r="I3532" s="32">
        <f>IFERROR(IF(E3532="","",VLOOKUP(E3532,'Setup - Mix Design'!$A$5:$I$504,9,0)),"")</f>
        <v/>
      </c>
      <c r="J3532" s="32">
        <f>IF(OR(F3532="",I3532=""),"",F3532*I3532)</f>
        <v/>
      </c>
      <c r="K3532" s="26" t="n"/>
    </row>
    <row r="3533">
      <c r="A3533" s="31" t="n"/>
      <c r="B3533" s="26" t="n"/>
      <c r="C3533" s="26" t="n"/>
      <c r="D3533" s="26" t="n"/>
      <c r="E3533" s="26" t="n"/>
      <c r="F3533" s="27" t="n"/>
      <c r="G3533" s="26" t="n"/>
      <c r="H3533" s="28">
        <f>IFERROR(IF(G3533="","",VLOOKUP(G3533,'Setup - Vehicles'!$A$5:$D$504,4,0)),"")</f>
        <v/>
      </c>
      <c r="I3533" s="32">
        <f>IFERROR(IF(E3533="","",VLOOKUP(E3533,'Setup - Mix Design'!$A$5:$I$504,9,0)),"")</f>
        <v/>
      </c>
      <c r="J3533" s="32">
        <f>IF(OR(F3533="",I3533=""),"",F3533*I3533)</f>
        <v/>
      </c>
      <c r="K3533" s="26" t="n"/>
    </row>
    <row r="3534">
      <c r="A3534" s="31" t="n"/>
      <c r="B3534" s="26" t="n"/>
      <c r="C3534" s="26" t="n"/>
      <c r="D3534" s="26" t="n"/>
      <c r="E3534" s="26" t="n"/>
      <c r="F3534" s="27" t="n"/>
      <c r="G3534" s="26" t="n"/>
      <c r="H3534" s="28">
        <f>IFERROR(IF(G3534="","",VLOOKUP(G3534,'Setup - Vehicles'!$A$5:$D$504,4,0)),"")</f>
        <v/>
      </c>
      <c r="I3534" s="32">
        <f>IFERROR(IF(E3534="","",VLOOKUP(E3534,'Setup - Mix Design'!$A$5:$I$504,9,0)),"")</f>
        <v/>
      </c>
      <c r="J3534" s="32">
        <f>IF(OR(F3534="",I3534=""),"",F3534*I3534)</f>
        <v/>
      </c>
      <c r="K3534" s="26" t="n"/>
    </row>
    <row r="3535">
      <c r="A3535" s="31" t="n"/>
      <c r="B3535" s="26" t="n"/>
      <c r="C3535" s="26" t="n"/>
      <c r="D3535" s="26" t="n"/>
      <c r="E3535" s="26" t="n"/>
      <c r="F3535" s="27" t="n"/>
      <c r="G3535" s="26" t="n"/>
      <c r="H3535" s="28">
        <f>IFERROR(IF(G3535="","",VLOOKUP(G3535,'Setup - Vehicles'!$A$5:$D$504,4,0)),"")</f>
        <v/>
      </c>
      <c r="I3535" s="32">
        <f>IFERROR(IF(E3535="","",VLOOKUP(E3535,'Setup - Mix Design'!$A$5:$I$504,9,0)),"")</f>
        <v/>
      </c>
      <c r="J3535" s="32">
        <f>IF(OR(F3535="",I3535=""),"",F3535*I3535)</f>
        <v/>
      </c>
      <c r="K3535" s="26" t="n"/>
    </row>
    <row r="3536">
      <c r="A3536" s="31" t="n"/>
      <c r="B3536" s="26" t="n"/>
      <c r="C3536" s="26" t="n"/>
      <c r="D3536" s="26" t="n"/>
      <c r="E3536" s="26" t="n"/>
      <c r="F3536" s="27" t="n"/>
      <c r="G3536" s="26" t="n"/>
      <c r="H3536" s="28">
        <f>IFERROR(IF(G3536="","",VLOOKUP(G3536,'Setup - Vehicles'!$A$5:$D$504,4,0)),"")</f>
        <v/>
      </c>
      <c r="I3536" s="32">
        <f>IFERROR(IF(E3536="","",VLOOKUP(E3536,'Setup - Mix Design'!$A$5:$I$504,9,0)),"")</f>
        <v/>
      </c>
      <c r="J3536" s="32">
        <f>IF(OR(F3536="",I3536=""),"",F3536*I3536)</f>
        <v/>
      </c>
      <c r="K3536" s="26" t="n"/>
    </row>
    <row r="3537">
      <c r="A3537" s="31" t="n"/>
      <c r="B3537" s="26" t="n"/>
      <c r="C3537" s="26" t="n"/>
      <c r="D3537" s="26" t="n"/>
      <c r="E3537" s="26" t="n"/>
      <c r="F3537" s="27" t="n"/>
      <c r="G3537" s="26" t="n"/>
      <c r="H3537" s="28">
        <f>IFERROR(IF(G3537="","",VLOOKUP(G3537,'Setup - Vehicles'!$A$5:$D$504,4,0)),"")</f>
        <v/>
      </c>
      <c r="I3537" s="32">
        <f>IFERROR(IF(E3537="","",VLOOKUP(E3537,'Setup - Mix Design'!$A$5:$I$504,9,0)),"")</f>
        <v/>
      </c>
      <c r="J3537" s="32">
        <f>IF(OR(F3537="",I3537=""),"",F3537*I3537)</f>
        <v/>
      </c>
      <c r="K3537" s="26" t="n"/>
    </row>
    <row r="3538">
      <c r="A3538" s="31" t="n"/>
      <c r="B3538" s="26" t="n"/>
      <c r="C3538" s="26" t="n"/>
      <c r="D3538" s="26" t="n"/>
      <c r="E3538" s="26" t="n"/>
      <c r="F3538" s="27" t="n"/>
      <c r="G3538" s="26" t="n"/>
      <c r="H3538" s="28">
        <f>IFERROR(IF(G3538="","",VLOOKUP(G3538,'Setup - Vehicles'!$A$5:$D$504,4,0)),"")</f>
        <v/>
      </c>
      <c r="I3538" s="32">
        <f>IFERROR(IF(E3538="","",VLOOKUP(E3538,'Setup - Mix Design'!$A$5:$I$504,9,0)),"")</f>
        <v/>
      </c>
      <c r="J3538" s="32">
        <f>IF(OR(F3538="",I3538=""),"",F3538*I3538)</f>
        <v/>
      </c>
      <c r="K3538" s="26" t="n"/>
    </row>
    <row r="3539">
      <c r="A3539" s="31" t="n"/>
      <c r="B3539" s="26" t="n"/>
      <c r="C3539" s="26" t="n"/>
      <c r="D3539" s="26" t="n"/>
      <c r="E3539" s="26" t="n"/>
      <c r="F3539" s="27" t="n"/>
      <c r="G3539" s="26" t="n"/>
      <c r="H3539" s="28">
        <f>IFERROR(IF(G3539="","",VLOOKUP(G3539,'Setup - Vehicles'!$A$5:$D$504,4,0)),"")</f>
        <v/>
      </c>
      <c r="I3539" s="32">
        <f>IFERROR(IF(E3539="","",VLOOKUP(E3539,'Setup - Mix Design'!$A$5:$I$504,9,0)),"")</f>
        <v/>
      </c>
      <c r="J3539" s="32">
        <f>IF(OR(F3539="",I3539=""),"",F3539*I3539)</f>
        <v/>
      </c>
      <c r="K3539" s="26" t="n"/>
    </row>
    <row r="3540">
      <c r="A3540" s="31" t="n"/>
      <c r="B3540" s="26" t="n"/>
      <c r="C3540" s="26" t="n"/>
      <c r="D3540" s="26" t="n"/>
      <c r="E3540" s="26" t="n"/>
      <c r="F3540" s="27" t="n"/>
      <c r="G3540" s="26" t="n"/>
      <c r="H3540" s="28">
        <f>IFERROR(IF(G3540="","",VLOOKUP(G3540,'Setup - Vehicles'!$A$5:$D$504,4,0)),"")</f>
        <v/>
      </c>
      <c r="I3540" s="32">
        <f>IFERROR(IF(E3540="","",VLOOKUP(E3540,'Setup - Mix Design'!$A$5:$I$504,9,0)),"")</f>
        <v/>
      </c>
      <c r="J3540" s="32">
        <f>IF(OR(F3540="",I3540=""),"",F3540*I3540)</f>
        <v/>
      </c>
      <c r="K3540" s="26" t="n"/>
    </row>
    <row r="3541">
      <c r="A3541" s="31" t="n"/>
      <c r="B3541" s="26" t="n"/>
      <c r="C3541" s="26" t="n"/>
      <c r="D3541" s="26" t="n"/>
      <c r="E3541" s="26" t="n"/>
      <c r="F3541" s="27" t="n"/>
      <c r="G3541" s="26" t="n"/>
      <c r="H3541" s="28">
        <f>IFERROR(IF(G3541="","",VLOOKUP(G3541,'Setup - Vehicles'!$A$5:$D$504,4,0)),"")</f>
        <v/>
      </c>
      <c r="I3541" s="32">
        <f>IFERROR(IF(E3541="","",VLOOKUP(E3541,'Setup - Mix Design'!$A$5:$I$504,9,0)),"")</f>
        <v/>
      </c>
      <c r="J3541" s="32">
        <f>IF(OR(F3541="",I3541=""),"",F3541*I3541)</f>
        <v/>
      </c>
      <c r="K3541" s="26" t="n"/>
    </row>
    <row r="3542">
      <c r="A3542" s="31" t="n"/>
      <c r="B3542" s="26" t="n"/>
      <c r="C3542" s="26" t="n"/>
      <c r="D3542" s="26" t="n"/>
      <c r="E3542" s="26" t="n"/>
      <c r="F3542" s="27" t="n"/>
      <c r="G3542" s="26" t="n"/>
      <c r="H3542" s="28">
        <f>IFERROR(IF(G3542="","",VLOOKUP(G3542,'Setup - Vehicles'!$A$5:$D$504,4,0)),"")</f>
        <v/>
      </c>
      <c r="I3542" s="32">
        <f>IFERROR(IF(E3542="","",VLOOKUP(E3542,'Setup - Mix Design'!$A$5:$I$504,9,0)),"")</f>
        <v/>
      </c>
      <c r="J3542" s="32">
        <f>IF(OR(F3542="",I3542=""),"",F3542*I3542)</f>
        <v/>
      </c>
      <c r="K3542" s="26" t="n"/>
    </row>
    <row r="3543">
      <c r="A3543" s="31" t="n"/>
      <c r="B3543" s="26" t="n"/>
      <c r="C3543" s="26" t="n"/>
      <c r="D3543" s="26" t="n"/>
      <c r="E3543" s="26" t="n"/>
      <c r="F3543" s="27" t="n"/>
      <c r="G3543" s="26" t="n"/>
      <c r="H3543" s="28">
        <f>IFERROR(IF(G3543="","",VLOOKUP(G3543,'Setup - Vehicles'!$A$5:$D$504,4,0)),"")</f>
        <v/>
      </c>
      <c r="I3543" s="32">
        <f>IFERROR(IF(E3543="","",VLOOKUP(E3543,'Setup - Mix Design'!$A$5:$I$504,9,0)),"")</f>
        <v/>
      </c>
      <c r="J3543" s="32">
        <f>IF(OR(F3543="",I3543=""),"",F3543*I3543)</f>
        <v/>
      </c>
      <c r="K3543" s="26" t="n"/>
    </row>
    <row r="3544">
      <c r="A3544" s="31" t="n"/>
      <c r="B3544" s="26" t="n"/>
      <c r="C3544" s="26" t="n"/>
      <c r="D3544" s="26" t="n"/>
      <c r="E3544" s="26" t="n"/>
      <c r="F3544" s="27" t="n"/>
      <c r="G3544" s="26" t="n"/>
      <c r="H3544" s="28">
        <f>IFERROR(IF(G3544="","",VLOOKUP(G3544,'Setup - Vehicles'!$A$5:$D$504,4,0)),"")</f>
        <v/>
      </c>
      <c r="I3544" s="32">
        <f>IFERROR(IF(E3544="","",VLOOKUP(E3544,'Setup - Mix Design'!$A$5:$I$504,9,0)),"")</f>
        <v/>
      </c>
      <c r="J3544" s="32">
        <f>IF(OR(F3544="",I3544=""),"",F3544*I3544)</f>
        <v/>
      </c>
      <c r="K3544" s="26" t="n"/>
    </row>
    <row r="3545">
      <c r="A3545" s="31" t="n"/>
      <c r="B3545" s="26" t="n"/>
      <c r="C3545" s="26" t="n"/>
      <c r="D3545" s="26" t="n"/>
      <c r="E3545" s="26" t="n"/>
      <c r="F3545" s="27" t="n"/>
      <c r="G3545" s="26" t="n"/>
      <c r="H3545" s="28">
        <f>IFERROR(IF(G3545="","",VLOOKUP(G3545,'Setup - Vehicles'!$A$5:$D$504,4,0)),"")</f>
        <v/>
      </c>
      <c r="I3545" s="32">
        <f>IFERROR(IF(E3545="","",VLOOKUP(E3545,'Setup - Mix Design'!$A$5:$I$504,9,0)),"")</f>
        <v/>
      </c>
      <c r="J3545" s="32">
        <f>IF(OR(F3545="",I3545=""),"",F3545*I3545)</f>
        <v/>
      </c>
      <c r="K3545" s="26" t="n"/>
    </row>
    <row r="3546">
      <c r="A3546" s="31" t="n"/>
      <c r="B3546" s="26" t="n"/>
      <c r="C3546" s="26" t="n"/>
      <c r="D3546" s="26" t="n"/>
      <c r="E3546" s="26" t="n"/>
      <c r="F3546" s="27" t="n"/>
      <c r="G3546" s="26" t="n"/>
      <c r="H3546" s="28">
        <f>IFERROR(IF(G3546="","",VLOOKUP(G3546,'Setup - Vehicles'!$A$5:$D$504,4,0)),"")</f>
        <v/>
      </c>
      <c r="I3546" s="32">
        <f>IFERROR(IF(E3546="","",VLOOKUP(E3546,'Setup - Mix Design'!$A$5:$I$504,9,0)),"")</f>
        <v/>
      </c>
      <c r="J3546" s="32">
        <f>IF(OR(F3546="",I3546=""),"",F3546*I3546)</f>
        <v/>
      </c>
      <c r="K3546" s="26" t="n"/>
    </row>
    <row r="3547">
      <c r="A3547" s="31" t="n"/>
      <c r="B3547" s="26" t="n"/>
      <c r="C3547" s="26" t="n"/>
      <c r="D3547" s="26" t="n"/>
      <c r="E3547" s="26" t="n"/>
      <c r="F3547" s="27" t="n"/>
      <c r="G3547" s="26" t="n"/>
      <c r="H3547" s="28">
        <f>IFERROR(IF(G3547="","",VLOOKUP(G3547,'Setup - Vehicles'!$A$5:$D$504,4,0)),"")</f>
        <v/>
      </c>
      <c r="I3547" s="32">
        <f>IFERROR(IF(E3547="","",VLOOKUP(E3547,'Setup - Mix Design'!$A$5:$I$504,9,0)),"")</f>
        <v/>
      </c>
      <c r="J3547" s="32">
        <f>IF(OR(F3547="",I3547=""),"",F3547*I3547)</f>
        <v/>
      </c>
      <c r="K3547" s="26" t="n"/>
    </row>
    <row r="3548">
      <c r="A3548" s="31" t="n"/>
      <c r="B3548" s="26" t="n"/>
      <c r="C3548" s="26" t="n"/>
      <c r="D3548" s="26" t="n"/>
      <c r="E3548" s="26" t="n"/>
      <c r="F3548" s="27" t="n"/>
      <c r="G3548" s="26" t="n"/>
      <c r="H3548" s="28">
        <f>IFERROR(IF(G3548="","",VLOOKUP(G3548,'Setup - Vehicles'!$A$5:$D$504,4,0)),"")</f>
        <v/>
      </c>
      <c r="I3548" s="32">
        <f>IFERROR(IF(E3548="","",VLOOKUP(E3548,'Setup - Mix Design'!$A$5:$I$504,9,0)),"")</f>
        <v/>
      </c>
      <c r="J3548" s="32">
        <f>IF(OR(F3548="",I3548=""),"",F3548*I3548)</f>
        <v/>
      </c>
      <c r="K3548" s="26" t="n"/>
    </row>
    <row r="3549">
      <c r="A3549" s="31" t="n"/>
      <c r="B3549" s="26" t="n"/>
      <c r="C3549" s="26" t="n"/>
      <c r="D3549" s="26" t="n"/>
      <c r="E3549" s="26" t="n"/>
      <c r="F3549" s="27" t="n"/>
      <c r="G3549" s="26" t="n"/>
      <c r="H3549" s="28">
        <f>IFERROR(IF(G3549="","",VLOOKUP(G3549,'Setup - Vehicles'!$A$5:$D$504,4,0)),"")</f>
        <v/>
      </c>
      <c r="I3549" s="32">
        <f>IFERROR(IF(E3549="","",VLOOKUP(E3549,'Setup - Mix Design'!$A$5:$I$504,9,0)),"")</f>
        <v/>
      </c>
      <c r="J3549" s="32">
        <f>IF(OR(F3549="",I3549=""),"",F3549*I3549)</f>
        <v/>
      </c>
      <c r="K3549" s="26" t="n"/>
    </row>
    <row r="3550">
      <c r="A3550" s="31" t="n"/>
      <c r="B3550" s="26" t="n"/>
      <c r="C3550" s="26" t="n"/>
      <c r="D3550" s="26" t="n"/>
      <c r="E3550" s="26" t="n"/>
      <c r="F3550" s="27" t="n"/>
      <c r="G3550" s="26" t="n"/>
      <c r="H3550" s="28">
        <f>IFERROR(IF(G3550="","",VLOOKUP(G3550,'Setup - Vehicles'!$A$5:$D$504,4,0)),"")</f>
        <v/>
      </c>
      <c r="I3550" s="32">
        <f>IFERROR(IF(E3550="","",VLOOKUP(E3550,'Setup - Mix Design'!$A$5:$I$504,9,0)),"")</f>
        <v/>
      </c>
      <c r="J3550" s="32">
        <f>IF(OR(F3550="",I3550=""),"",F3550*I3550)</f>
        <v/>
      </c>
      <c r="K3550" s="26" t="n"/>
    </row>
    <row r="3551">
      <c r="A3551" s="31" t="n"/>
      <c r="B3551" s="26" t="n"/>
      <c r="C3551" s="26" t="n"/>
      <c r="D3551" s="26" t="n"/>
      <c r="E3551" s="26" t="n"/>
      <c r="F3551" s="27" t="n"/>
      <c r="G3551" s="26" t="n"/>
      <c r="H3551" s="28">
        <f>IFERROR(IF(G3551="","",VLOOKUP(G3551,'Setup - Vehicles'!$A$5:$D$504,4,0)),"")</f>
        <v/>
      </c>
      <c r="I3551" s="32">
        <f>IFERROR(IF(E3551="","",VLOOKUP(E3551,'Setup - Mix Design'!$A$5:$I$504,9,0)),"")</f>
        <v/>
      </c>
      <c r="J3551" s="32">
        <f>IF(OR(F3551="",I3551=""),"",F3551*I3551)</f>
        <v/>
      </c>
      <c r="K3551" s="26" t="n"/>
    </row>
    <row r="3552">
      <c r="A3552" s="31" t="n"/>
      <c r="B3552" s="26" t="n"/>
      <c r="C3552" s="26" t="n"/>
      <c r="D3552" s="26" t="n"/>
      <c r="E3552" s="26" t="n"/>
      <c r="F3552" s="27" t="n"/>
      <c r="G3552" s="26" t="n"/>
      <c r="H3552" s="28">
        <f>IFERROR(IF(G3552="","",VLOOKUP(G3552,'Setup - Vehicles'!$A$5:$D$504,4,0)),"")</f>
        <v/>
      </c>
      <c r="I3552" s="32">
        <f>IFERROR(IF(E3552="","",VLOOKUP(E3552,'Setup - Mix Design'!$A$5:$I$504,9,0)),"")</f>
        <v/>
      </c>
      <c r="J3552" s="32">
        <f>IF(OR(F3552="",I3552=""),"",F3552*I3552)</f>
        <v/>
      </c>
      <c r="K3552" s="26" t="n"/>
    </row>
    <row r="3553">
      <c r="A3553" s="31" t="n"/>
      <c r="B3553" s="26" t="n"/>
      <c r="C3553" s="26" t="n"/>
      <c r="D3553" s="26" t="n"/>
      <c r="E3553" s="26" t="n"/>
      <c r="F3553" s="27" t="n"/>
      <c r="G3553" s="26" t="n"/>
      <c r="H3553" s="28">
        <f>IFERROR(IF(G3553="","",VLOOKUP(G3553,'Setup - Vehicles'!$A$5:$D$504,4,0)),"")</f>
        <v/>
      </c>
      <c r="I3553" s="32">
        <f>IFERROR(IF(E3553="","",VLOOKUP(E3553,'Setup - Mix Design'!$A$5:$I$504,9,0)),"")</f>
        <v/>
      </c>
      <c r="J3553" s="32">
        <f>IF(OR(F3553="",I3553=""),"",F3553*I3553)</f>
        <v/>
      </c>
      <c r="K3553" s="26" t="n"/>
    </row>
    <row r="3554">
      <c r="A3554" s="31" t="n"/>
      <c r="B3554" s="26" t="n"/>
      <c r="C3554" s="26" t="n"/>
      <c r="D3554" s="26" t="n"/>
      <c r="E3554" s="26" t="n"/>
      <c r="F3554" s="27" t="n"/>
      <c r="G3554" s="26" t="n"/>
      <c r="H3554" s="28">
        <f>IFERROR(IF(G3554="","",VLOOKUP(G3554,'Setup - Vehicles'!$A$5:$D$504,4,0)),"")</f>
        <v/>
      </c>
      <c r="I3554" s="32">
        <f>IFERROR(IF(E3554="","",VLOOKUP(E3554,'Setup - Mix Design'!$A$5:$I$504,9,0)),"")</f>
        <v/>
      </c>
      <c r="J3554" s="32">
        <f>IF(OR(F3554="",I3554=""),"",F3554*I3554)</f>
        <v/>
      </c>
      <c r="K3554" s="26" t="n"/>
    </row>
    <row r="3555">
      <c r="A3555" s="31" t="n"/>
      <c r="B3555" s="26" t="n"/>
      <c r="C3555" s="26" t="n"/>
      <c r="D3555" s="26" t="n"/>
      <c r="E3555" s="26" t="n"/>
      <c r="F3555" s="27" t="n"/>
      <c r="G3555" s="26" t="n"/>
      <c r="H3555" s="28">
        <f>IFERROR(IF(G3555="","",VLOOKUP(G3555,'Setup - Vehicles'!$A$5:$D$504,4,0)),"")</f>
        <v/>
      </c>
      <c r="I3555" s="32">
        <f>IFERROR(IF(E3555="","",VLOOKUP(E3555,'Setup - Mix Design'!$A$5:$I$504,9,0)),"")</f>
        <v/>
      </c>
      <c r="J3555" s="32">
        <f>IF(OR(F3555="",I3555=""),"",F3555*I3555)</f>
        <v/>
      </c>
      <c r="K3555" s="26" t="n"/>
    </row>
    <row r="3556">
      <c r="A3556" s="31" t="n"/>
      <c r="B3556" s="26" t="n"/>
      <c r="C3556" s="26" t="n"/>
      <c r="D3556" s="26" t="n"/>
      <c r="E3556" s="26" t="n"/>
      <c r="F3556" s="27" t="n"/>
      <c r="G3556" s="26" t="n"/>
      <c r="H3556" s="28">
        <f>IFERROR(IF(G3556="","",VLOOKUP(G3556,'Setup - Vehicles'!$A$5:$D$504,4,0)),"")</f>
        <v/>
      </c>
      <c r="I3556" s="32">
        <f>IFERROR(IF(E3556="","",VLOOKUP(E3556,'Setup - Mix Design'!$A$5:$I$504,9,0)),"")</f>
        <v/>
      </c>
      <c r="J3556" s="32">
        <f>IF(OR(F3556="",I3556=""),"",F3556*I3556)</f>
        <v/>
      </c>
      <c r="K3556" s="26" t="n"/>
    </row>
    <row r="3557">
      <c r="A3557" s="31" t="n"/>
      <c r="B3557" s="26" t="n"/>
      <c r="C3557" s="26" t="n"/>
      <c r="D3557" s="26" t="n"/>
      <c r="E3557" s="26" t="n"/>
      <c r="F3557" s="27" t="n"/>
      <c r="G3557" s="26" t="n"/>
      <c r="H3557" s="28">
        <f>IFERROR(IF(G3557="","",VLOOKUP(G3557,'Setup - Vehicles'!$A$5:$D$504,4,0)),"")</f>
        <v/>
      </c>
      <c r="I3557" s="32">
        <f>IFERROR(IF(E3557="","",VLOOKUP(E3557,'Setup - Mix Design'!$A$5:$I$504,9,0)),"")</f>
        <v/>
      </c>
      <c r="J3557" s="32">
        <f>IF(OR(F3557="",I3557=""),"",F3557*I3557)</f>
        <v/>
      </c>
      <c r="K3557" s="26" t="n"/>
    </row>
    <row r="3558">
      <c r="A3558" s="31" t="n"/>
      <c r="B3558" s="26" t="n"/>
      <c r="C3558" s="26" t="n"/>
      <c r="D3558" s="26" t="n"/>
      <c r="E3558" s="26" t="n"/>
      <c r="F3558" s="27" t="n"/>
      <c r="G3558" s="26" t="n"/>
      <c r="H3558" s="28">
        <f>IFERROR(IF(G3558="","",VLOOKUP(G3558,'Setup - Vehicles'!$A$5:$D$504,4,0)),"")</f>
        <v/>
      </c>
      <c r="I3558" s="32">
        <f>IFERROR(IF(E3558="","",VLOOKUP(E3558,'Setup - Mix Design'!$A$5:$I$504,9,0)),"")</f>
        <v/>
      </c>
      <c r="J3558" s="32">
        <f>IF(OR(F3558="",I3558=""),"",F3558*I3558)</f>
        <v/>
      </c>
      <c r="K3558" s="26" t="n"/>
    </row>
    <row r="3559">
      <c r="A3559" s="31" t="n"/>
      <c r="B3559" s="26" t="n"/>
      <c r="C3559" s="26" t="n"/>
      <c r="D3559" s="26" t="n"/>
      <c r="E3559" s="26" t="n"/>
      <c r="F3559" s="27" t="n"/>
      <c r="G3559" s="26" t="n"/>
      <c r="H3559" s="28">
        <f>IFERROR(IF(G3559="","",VLOOKUP(G3559,'Setup - Vehicles'!$A$5:$D$504,4,0)),"")</f>
        <v/>
      </c>
      <c r="I3559" s="32">
        <f>IFERROR(IF(E3559="","",VLOOKUP(E3559,'Setup - Mix Design'!$A$5:$I$504,9,0)),"")</f>
        <v/>
      </c>
      <c r="J3559" s="32">
        <f>IF(OR(F3559="",I3559=""),"",F3559*I3559)</f>
        <v/>
      </c>
      <c r="K3559" s="26" t="n"/>
    </row>
    <row r="3560">
      <c r="A3560" s="31" t="n"/>
      <c r="B3560" s="26" t="n"/>
      <c r="C3560" s="26" t="n"/>
      <c r="D3560" s="26" t="n"/>
      <c r="E3560" s="26" t="n"/>
      <c r="F3560" s="27" t="n"/>
      <c r="G3560" s="26" t="n"/>
      <c r="H3560" s="28">
        <f>IFERROR(IF(G3560="","",VLOOKUP(G3560,'Setup - Vehicles'!$A$5:$D$504,4,0)),"")</f>
        <v/>
      </c>
      <c r="I3560" s="32">
        <f>IFERROR(IF(E3560="","",VLOOKUP(E3560,'Setup - Mix Design'!$A$5:$I$504,9,0)),"")</f>
        <v/>
      </c>
      <c r="J3560" s="32">
        <f>IF(OR(F3560="",I3560=""),"",F3560*I3560)</f>
        <v/>
      </c>
      <c r="K3560" s="26" t="n"/>
    </row>
    <row r="3561">
      <c r="A3561" s="31" t="n"/>
      <c r="B3561" s="26" t="n"/>
      <c r="C3561" s="26" t="n"/>
      <c r="D3561" s="26" t="n"/>
      <c r="E3561" s="26" t="n"/>
      <c r="F3561" s="27" t="n"/>
      <c r="G3561" s="26" t="n"/>
      <c r="H3561" s="28">
        <f>IFERROR(IF(G3561="","",VLOOKUP(G3561,'Setup - Vehicles'!$A$5:$D$504,4,0)),"")</f>
        <v/>
      </c>
      <c r="I3561" s="32">
        <f>IFERROR(IF(E3561="","",VLOOKUP(E3561,'Setup - Mix Design'!$A$5:$I$504,9,0)),"")</f>
        <v/>
      </c>
      <c r="J3561" s="32">
        <f>IF(OR(F3561="",I3561=""),"",F3561*I3561)</f>
        <v/>
      </c>
      <c r="K3561" s="26" t="n"/>
    </row>
    <row r="3562">
      <c r="A3562" s="31" t="n"/>
      <c r="B3562" s="26" t="n"/>
      <c r="C3562" s="26" t="n"/>
      <c r="D3562" s="26" t="n"/>
      <c r="E3562" s="26" t="n"/>
      <c r="F3562" s="27" t="n"/>
      <c r="G3562" s="26" t="n"/>
      <c r="H3562" s="28">
        <f>IFERROR(IF(G3562="","",VLOOKUP(G3562,'Setup - Vehicles'!$A$5:$D$504,4,0)),"")</f>
        <v/>
      </c>
      <c r="I3562" s="32">
        <f>IFERROR(IF(E3562="","",VLOOKUP(E3562,'Setup - Mix Design'!$A$5:$I$504,9,0)),"")</f>
        <v/>
      </c>
      <c r="J3562" s="32">
        <f>IF(OR(F3562="",I3562=""),"",F3562*I3562)</f>
        <v/>
      </c>
      <c r="K3562" s="26" t="n"/>
    </row>
    <row r="3563">
      <c r="A3563" s="31" t="n"/>
      <c r="B3563" s="26" t="n"/>
      <c r="C3563" s="26" t="n"/>
      <c r="D3563" s="26" t="n"/>
      <c r="E3563" s="26" t="n"/>
      <c r="F3563" s="27" t="n"/>
      <c r="G3563" s="26" t="n"/>
      <c r="H3563" s="28">
        <f>IFERROR(IF(G3563="","",VLOOKUP(G3563,'Setup - Vehicles'!$A$5:$D$504,4,0)),"")</f>
        <v/>
      </c>
      <c r="I3563" s="32">
        <f>IFERROR(IF(E3563="","",VLOOKUP(E3563,'Setup - Mix Design'!$A$5:$I$504,9,0)),"")</f>
        <v/>
      </c>
      <c r="J3563" s="32">
        <f>IF(OR(F3563="",I3563=""),"",F3563*I3563)</f>
        <v/>
      </c>
      <c r="K3563" s="26" t="n"/>
    </row>
    <row r="3564">
      <c r="A3564" s="31" t="n"/>
      <c r="B3564" s="26" t="n"/>
      <c r="C3564" s="26" t="n"/>
      <c r="D3564" s="26" t="n"/>
      <c r="E3564" s="26" t="n"/>
      <c r="F3564" s="27" t="n"/>
      <c r="G3564" s="26" t="n"/>
      <c r="H3564" s="28">
        <f>IFERROR(IF(G3564="","",VLOOKUP(G3564,'Setup - Vehicles'!$A$5:$D$504,4,0)),"")</f>
        <v/>
      </c>
      <c r="I3564" s="32">
        <f>IFERROR(IF(E3564="","",VLOOKUP(E3564,'Setup - Mix Design'!$A$5:$I$504,9,0)),"")</f>
        <v/>
      </c>
      <c r="J3564" s="32">
        <f>IF(OR(F3564="",I3564=""),"",F3564*I3564)</f>
        <v/>
      </c>
      <c r="K3564" s="26" t="n"/>
    </row>
    <row r="3565">
      <c r="A3565" s="31" t="n"/>
      <c r="B3565" s="26" t="n"/>
      <c r="C3565" s="26" t="n"/>
      <c r="D3565" s="26" t="n"/>
      <c r="E3565" s="26" t="n"/>
      <c r="F3565" s="27" t="n"/>
      <c r="G3565" s="26" t="n"/>
      <c r="H3565" s="28">
        <f>IFERROR(IF(G3565="","",VLOOKUP(G3565,'Setup - Vehicles'!$A$5:$D$504,4,0)),"")</f>
        <v/>
      </c>
      <c r="I3565" s="32">
        <f>IFERROR(IF(E3565="","",VLOOKUP(E3565,'Setup - Mix Design'!$A$5:$I$504,9,0)),"")</f>
        <v/>
      </c>
      <c r="J3565" s="32">
        <f>IF(OR(F3565="",I3565=""),"",F3565*I3565)</f>
        <v/>
      </c>
      <c r="K3565" s="26" t="n"/>
    </row>
    <row r="3566">
      <c r="A3566" s="31" t="n"/>
      <c r="B3566" s="26" t="n"/>
      <c r="C3566" s="26" t="n"/>
      <c r="D3566" s="26" t="n"/>
      <c r="E3566" s="26" t="n"/>
      <c r="F3566" s="27" t="n"/>
      <c r="G3566" s="26" t="n"/>
      <c r="H3566" s="28">
        <f>IFERROR(IF(G3566="","",VLOOKUP(G3566,'Setup - Vehicles'!$A$5:$D$504,4,0)),"")</f>
        <v/>
      </c>
      <c r="I3566" s="32">
        <f>IFERROR(IF(E3566="","",VLOOKUP(E3566,'Setup - Mix Design'!$A$5:$I$504,9,0)),"")</f>
        <v/>
      </c>
      <c r="J3566" s="32">
        <f>IF(OR(F3566="",I3566=""),"",F3566*I3566)</f>
        <v/>
      </c>
      <c r="K3566" s="26" t="n"/>
    </row>
    <row r="3567">
      <c r="A3567" s="31" t="n"/>
      <c r="B3567" s="26" t="n"/>
      <c r="C3567" s="26" t="n"/>
      <c r="D3567" s="26" t="n"/>
      <c r="E3567" s="26" t="n"/>
      <c r="F3567" s="27" t="n"/>
      <c r="G3567" s="26" t="n"/>
      <c r="H3567" s="28">
        <f>IFERROR(IF(G3567="","",VLOOKUP(G3567,'Setup - Vehicles'!$A$5:$D$504,4,0)),"")</f>
        <v/>
      </c>
      <c r="I3567" s="32">
        <f>IFERROR(IF(E3567="","",VLOOKUP(E3567,'Setup - Mix Design'!$A$5:$I$504,9,0)),"")</f>
        <v/>
      </c>
      <c r="J3567" s="32">
        <f>IF(OR(F3567="",I3567=""),"",F3567*I3567)</f>
        <v/>
      </c>
      <c r="K3567" s="26" t="n"/>
    </row>
    <row r="3568">
      <c r="A3568" s="31" t="n"/>
      <c r="B3568" s="26" t="n"/>
      <c r="C3568" s="26" t="n"/>
      <c r="D3568" s="26" t="n"/>
      <c r="E3568" s="26" t="n"/>
      <c r="F3568" s="27" t="n"/>
      <c r="G3568" s="26" t="n"/>
      <c r="H3568" s="28">
        <f>IFERROR(IF(G3568="","",VLOOKUP(G3568,'Setup - Vehicles'!$A$5:$D$504,4,0)),"")</f>
        <v/>
      </c>
      <c r="I3568" s="32">
        <f>IFERROR(IF(E3568="","",VLOOKUP(E3568,'Setup - Mix Design'!$A$5:$I$504,9,0)),"")</f>
        <v/>
      </c>
      <c r="J3568" s="32">
        <f>IF(OR(F3568="",I3568=""),"",F3568*I3568)</f>
        <v/>
      </c>
      <c r="K3568" s="26" t="n"/>
    </row>
    <row r="3569">
      <c r="A3569" s="31" t="n"/>
      <c r="B3569" s="26" t="n"/>
      <c r="C3569" s="26" t="n"/>
      <c r="D3569" s="26" t="n"/>
      <c r="E3569" s="26" t="n"/>
      <c r="F3569" s="27" t="n"/>
      <c r="G3569" s="26" t="n"/>
      <c r="H3569" s="28">
        <f>IFERROR(IF(G3569="","",VLOOKUP(G3569,'Setup - Vehicles'!$A$5:$D$504,4,0)),"")</f>
        <v/>
      </c>
      <c r="I3569" s="32">
        <f>IFERROR(IF(E3569="","",VLOOKUP(E3569,'Setup - Mix Design'!$A$5:$I$504,9,0)),"")</f>
        <v/>
      </c>
      <c r="J3569" s="32">
        <f>IF(OR(F3569="",I3569=""),"",F3569*I3569)</f>
        <v/>
      </c>
      <c r="K3569" s="26" t="n"/>
    </row>
    <row r="3570">
      <c r="A3570" s="31" t="n"/>
      <c r="B3570" s="26" t="n"/>
      <c r="C3570" s="26" t="n"/>
      <c r="D3570" s="26" t="n"/>
      <c r="E3570" s="26" t="n"/>
      <c r="F3570" s="27" t="n"/>
      <c r="G3570" s="26" t="n"/>
      <c r="H3570" s="28">
        <f>IFERROR(IF(G3570="","",VLOOKUP(G3570,'Setup - Vehicles'!$A$5:$D$504,4,0)),"")</f>
        <v/>
      </c>
      <c r="I3570" s="32">
        <f>IFERROR(IF(E3570="","",VLOOKUP(E3570,'Setup - Mix Design'!$A$5:$I$504,9,0)),"")</f>
        <v/>
      </c>
      <c r="J3570" s="32">
        <f>IF(OR(F3570="",I3570=""),"",F3570*I3570)</f>
        <v/>
      </c>
      <c r="K3570" s="26" t="n"/>
    </row>
    <row r="3571">
      <c r="A3571" s="31" t="n"/>
      <c r="B3571" s="26" t="n"/>
      <c r="C3571" s="26" t="n"/>
      <c r="D3571" s="26" t="n"/>
      <c r="E3571" s="26" t="n"/>
      <c r="F3571" s="27" t="n"/>
      <c r="G3571" s="26" t="n"/>
      <c r="H3571" s="28">
        <f>IFERROR(IF(G3571="","",VLOOKUP(G3571,'Setup - Vehicles'!$A$5:$D$504,4,0)),"")</f>
        <v/>
      </c>
      <c r="I3571" s="32">
        <f>IFERROR(IF(E3571="","",VLOOKUP(E3571,'Setup - Mix Design'!$A$5:$I$504,9,0)),"")</f>
        <v/>
      </c>
      <c r="J3571" s="32">
        <f>IF(OR(F3571="",I3571=""),"",F3571*I3571)</f>
        <v/>
      </c>
      <c r="K3571" s="26" t="n"/>
    </row>
    <row r="3572">
      <c r="A3572" s="31" t="n"/>
      <c r="B3572" s="26" t="n"/>
      <c r="C3572" s="26" t="n"/>
      <c r="D3572" s="26" t="n"/>
      <c r="E3572" s="26" t="n"/>
      <c r="F3572" s="27" t="n"/>
      <c r="G3572" s="26" t="n"/>
      <c r="H3572" s="28">
        <f>IFERROR(IF(G3572="","",VLOOKUP(G3572,'Setup - Vehicles'!$A$5:$D$504,4,0)),"")</f>
        <v/>
      </c>
      <c r="I3572" s="32">
        <f>IFERROR(IF(E3572="","",VLOOKUP(E3572,'Setup - Mix Design'!$A$5:$I$504,9,0)),"")</f>
        <v/>
      </c>
      <c r="J3572" s="32">
        <f>IF(OR(F3572="",I3572=""),"",F3572*I3572)</f>
        <v/>
      </c>
      <c r="K3572" s="26" t="n"/>
    </row>
    <row r="3573">
      <c r="A3573" s="31" t="n"/>
      <c r="B3573" s="26" t="n"/>
      <c r="C3573" s="26" t="n"/>
      <c r="D3573" s="26" t="n"/>
      <c r="E3573" s="26" t="n"/>
      <c r="F3573" s="27" t="n"/>
      <c r="G3573" s="26" t="n"/>
      <c r="H3573" s="28">
        <f>IFERROR(IF(G3573="","",VLOOKUP(G3573,'Setup - Vehicles'!$A$5:$D$504,4,0)),"")</f>
        <v/>
      </c>
      <c r="I3573" s="32">
        <f>IFERROR(IF(E3573="","",VLOOKUP(E3573,'Setup - Mix Design'!$A$5:$I$504,9,0)),"")</f>
        <v/>
      </c>
      <c r="J3573" s="32">
        <f>IF(OR(F3573="",I3573=""),"",F3573*I3573)</f>
        <v/>
      </c>
      <c r="K3573" s="26" t="n"/>
    </row>
    <row r="3574">
      <c r="A3574" s="31" t="n"/>
      <c r="B3574" s="26" t="n"/>
      <c r="C3574" s="26" t="n"/>
      <c r="D3574" s="26" t="n"/>
      <c r="E3574" s="26" t="n"/>
      <c r="F3574" s="27" t="n"/>
      <c r="G3574" s="26" t="n"/>
      <c r="H3574" s="28">
        <f>IFERROR(IF(G3574="","",VLOOKUP(G3574,'Setup - Vehicles'!$A$5:$D$504,4,0)),"")</f>
        <v/>
      </c>
      <c r="I3574" s="32">
        <f>IFERROR(IF(E3574="","",VLOOKUP(E3574,'Setup - Mix Design'!$A$5:$I$504,9,0)),"")</f>
        <v/>
      </c>
      <c r="J3574" s="32">
        <f>IF(OR(F3574="",I3574=""),"",F3574*I3574)</f>
        <v/>
      </c>
      <c r="K3574" s="26" t="n"/>
    </row>
    <row r="3575">
      <c r="A3575" s="31" t="n"/>
      <c r="B3575" s="26" t="n"/>
      <c r="C3575" s="26" t="n"/>
      <c r="D3575" s="26" t="n"/>
      <c r="E3575" s="26" t="n"/>
      <c r="F3575" s="27" t="n"/>
      <c r="G3575" s="26" t="n"/>
      <c r="H3575" s="28">
        <f>IFERROR(IF(G3575="","",VLOOKUP(G3575,'Setup - Vehicles'!$A$5:$D$504,4,0)),"")</f>
        <v/>
      </c>
      <c r="I3575" s="32">
        <f>IFERROR(IF(E3575="","",VLOOKUP(E3575,'Setup - Mix Design'!$A$5:$I$504,9,0)),"")</f>
        <v/>
      </c>
      <c r="J3575" s="32">
        <f>IF(OR(F3575="",I3575=""),"",F3575*I3575)</f>
        <v/>
      </c>
      <c r="K3575" s="26" t="n"/>
    </row>
    <row r="3576">
      <c r="A3576" s="31" t="n"/>
      <c r="B3576" s="26" t="n"/>
      <c r="C3576" s="26" t="n"/>
      <c r="D3576" s="26" t="n"/>
      <c r="E3576" s="26" t="n"/>
      <c r="F3576" s="27" t="n"/>
      <c r="G3576" s="26" t="n"/>
      <c r="H3576" s="28">
        <f>IFERROR(IF(G3576="","",VLOOKUP(G3576,'Setup - Vehicles'!$A$5:$D$504,4,0)),"")</f>
        <v/>
      </c>
      <c r="I3576" s="32">
        <f>IFERROR(IF(E3576="","",VLOOKUP(E3576,'Setup - Mix Design'!$A$5:$I$504,9,0)),"")</f>
        <v/>
      </c>
      <c r="J3576" s="32">
        <f>IF(OR(F3576="",I3576=""),"",F3576*I3576)</f>
        <v/>
      </c>
      <c r="K3576" s="26" t="n"/>
    </row>
    <row r="3577">
      <c r="A3577" s="31" t="n"/>
      <c r="B3577" s="26" t="n"/>
      <c r="C3577" s="26" t="n"/>
      <c r="D3577" s="26" t="n"/>
      <c r="E3577" s="26" t="n"/>
      <c r="F3577" s="27" t="n"/>
      <c r="G3577" s="26" t="n"/>
      <c r="H3577" s="28">
        <f>IFERROR(IF(G3577="","",VLOOKUP(G3577,'Setup - Vehicles'!$A$5:$D$504,4,0)),"")</f>
        <v/>
      </c>
      <c r="I3577" s="32">
        <f>IFERROR(IF(E3577="","",VLOOKUP(E3577,'Setup - Mix Design'!$A$5:$I$504,9,0)),"")</f>
        <v/>
      </c>
      <c r="J3577" s="32">
        <f>IF(OR(F3577="",I3577=""),"",F3577*I3577)</f>
        <v/>
      </c>
      <c r="K3577" s="26" t="n"/>
    </row>
    <row r="3578">
      <c r="A3578" s="31" t="n"/>
      <c r="B3578" s="26" t="n"/>
      <c r="C3578" s="26" t="n"/>
      <c r="D3578" s="26" t="n"/>
      <c r="E3578" s="26" t="n"/>
      <c r="F3578" s="27" t="n"/>
      <c r="G3578" s="26" t="n"/>
      <c r="H3578" s="28">
        <f>IFERROR(IF(G3578="","",VLOOKUP(G3578,'Setup - Vehicles'!$A$5:$D$504,4,0)),"")</f>
        <v/>
      </c>
      <c r="I3578" s="32">
        <f>IFERROR(IF(E3578="","",VLOOKUP(E3578,'Setup - Mix Design'!$A$5:$I$504,9,0)),"")</f>
        <v/>
      </c>
      <c r="J3578" s="32">
        <f>IF(OR(F3578="",I3578=""),"",F3578*I3578)</f>
        <v/>
      </c>
      <c r="K3578" s="26" t="n"/>
    </row>
    <row r="3579">
      <c r="A3579" s="31" t="n"/>
      <c r="B3579" s="26" t="n"/>
      <c r="C3579" s="26" t="n"/>
      <c r="D3579" s="26" t="n"/>
      <c r="E3579" s="26" t="n"/>
      <c r="F3579" s="27" t="n"/>
      <c r="G3579" s="26" t="n"/>
      <c r="H3579" s="28">
        <f>IFERROR(IF(G3579="","",VLOOKUP(G3579,'Setup - Vehicles'!$A$5:$D$504,4,0)),"")</f>
        <v/>
      </c>
      <c r="I3579" s="32">
        <f>IFERROR(IF(E3579="","",VLOOKUP(E3579,'Setup - Mix Design'!$A$5:$I$504,9,0)),"")</f>
        <v/>
      </c>
      <c r="J3579" s="32">
        <f>IF(OR(F3579="",I3579=""),"",F3579*I3579)</f>
        <v/>
      </c>
      <c r="K3579" s="26" t="n"/>
    </row>
    <row r="3580">
      <c r="A3580" s="31" t="n"/>
      <c r="B3580" s="26" t="n"/>
      <c r="C3580" s="26" t="n"/>
      <c r="D3580" s="26" t="n"/>
      <c r="E3580" s="26" t="n"/>
      <c r="F3580" s="27" t="n"/>
      <c r="G3580" s="26" t="n"/>
      <c r="H3580" s="28">
        <f>IFERROR(IF(G3580="","",VLOOKUP(G3580,'Setup - Vehicles'!$A$5:$D$504,4,0)),"")</f>
        <v/>
      </c>
      <c r="I3580" s="32">
        <f>IFERROR(IF(E3580="","",VLOOKUP(E3580,'Setup - Mix Design'!$A$5:$I$504,9,0)),"")</f>
        <v/>
      </c>
      <c r="J3580" s="32">
        <f>IF(OR(F3580="",I3580=""),"",F3580*I3580)</f>
        <v/>
      </c>
      <c r="K3580" s="26" t="n"/>
    </row>
    <row r="3581">
      <c r="A3581" s="31" t="n"/>
      <c r="B3581" s="26" t="n"/>
      <c r="C3581" s="26" t="n"/>
      <c r="D3581" s="26" t="n"/>
      <c r="E3581" s="26" t="n"/>
      <c r="F3581" s="27" t="n"/>
      <c r="G3581" s="26" t="n"/>
      <c r="H3581" s="28">
        <f>IFERROR(IF(G3581="","",VLOOKUP(G3581,'Setup - Vehicles'!$A$5:$D$504,4,0)),"")</f>
        <v/>
      </c>
      <c r="I3581" s="32">
        <f>IFERROR(IF(E3581="","",VLOOKUP(E3581,'Setup - Mix Design'!$A$5:$I$504,9,0)),"")</f>
        <v/>
      </c>
      <c r="J3581" s="32">
        <f>IF(OR(F3581="",I3581=""),"",F3581*I3581)</f>
        <v/>
      </c>
      <c r="K3581" s="26" t="n"/>
    </row>
    <row r="3582">
      <c r="A3582" s="31" t="n"/>
      <c r="B3582" s="26" t="n"/>
      <c r="C3582" s="26" t="n"/>
      <c r="D3582" s="26" t="n"/>
      <c r="E3582" s="26" t="n"/>
      <c r="F3582" s="27" t="n"/>
      <c r="G3582" s="26" t="n"/>
      <c r="H3582" s="28">
        <f>IFERROR(IF(G3582="","",VLOOKUP(G3582,'Setup - Vehicles'!$A$5:$D$504,4,0)),"")</f>
        <v/>
      </c>
      <c r="I3582" s="32">
        <f>IFERROR(IF(E3582="","",VLOOKUP(E3582,'Setup - Mix Design'!$A$5:$I$504,9,0)),"")</f>
        <v/>
      </c>
      <c r="J3582" s="32">
        <f>IF(OR(F3582="",I3582=""),"",F3582*I3582)</f>
        <v/>
      </c>
      <c r="K3582" s="26" t="n"/>
    </row>
    <row r="3583">
      <c r="A3583" s="31" t="n"/>
      <c r="B3583" s="26" t="n"/>
      <c r="C3583" s="26" t="n"/>
      <c r="D3583" s="26" t="n"/>
      <c r="E3583" s="26" t="n"/>
      <c r="F3583" s="27" t="n"/>
      <c r="G3583" s="26" t="n"/>
      <c r="H3583" s="28">
        <f>IFERROR(IF(G3583="","",VLOOKUP(G3583,'Setup - Vehicles'!$A$5:$D$504,4,0)),"")</f>
        <v/>
      </c>
      <c r="I3583" s="32">
        <f>IFERROR(IF(E3583="","",VLOOKUP(E3583,'Setup - Mix Design'!$A$5:$I$504,9,0)),"")</f>
        <v/>
      </c>
      <c r="J3583" s="32">
        <f>IF(OR(F3583="",I3583=""),"",F3583*I3583)</f>
        <v/>
      </c>
      <c r="K3583" s="26" t="n"/>
    </row>
    <row r="3584">
      <c r="A3584" s="31" t="n"/>
      <c r="B3584" s="26" t="n"/>
      <c r="C3584" s="26" t="n"/>
      <c r="D3584" s="26" t="n"/>
      <c r="E3584" s="26" t="n"/>
      <c r="F3584" s="27" t="n"/>
      <c r="G3584" s="26" t="n"/>
      <c r="H3584" s="28">
        <f>IFERROR(IF(G3584="","",VLOOKUP(G3584,'Setup - Vehicles'!$A$5:$D$504,4,0)),"")</f>
        <v/>
      </c>
      <c r="I3584" s="32">
        <f>IFERROR(IF(E3584="","",VLOOKUP(E3584,'Setup - Mix Design'!$A$5:$I$504,9,0)),"")</f>
        <v/>
      </c>
      <c r="J3584" s="32">
        <f>IF(OR(F3584="",I3584=""),"",F3584*I3584)</f>
        <v/>
      </c>
      <c r="K3584" s="26" t="n"/>
    </row>
    <row r="3585">
      <c r="A3585" s="31" t="n"/>
      <c r="B3585" s="26" t="n"/>
      <c r="C3585" s="26" t="n"/>
      <c r="D3585" s="26" t="n"/>
      <c r="E3585" s="26" t="n"/>
      <c r="F3585" s="27" t="n"/>
      <c r="G3585" s="26" t="n"/>
      <c r="H3585" s="28">
        <f>IFERROR(IF(G3585="","",VLOOKUP(G3585,'Setup - Vehicles'!$A$5:$D$504,4,0)),"")</f>
        <v/>
      </c>
      <c r="I3585" s="32">
        <f>IFERROR(IF(E3585="","",VLOOKUP(E3585,'Setup - Mix Design'!$A$5:$I$504,9,0)),"")</f>
        <v/>
      </c>
      <c r="J3585" s="32">
        <f>IF(OR(F3585="",I3585=""),"",F3585*I3585)</f>
        <v/>
      </c>
      <c r="K3585" s="26" t="n"/>
    </row>
    <row r="3586">
      <c r="A3586" s="31" t="n"/>
      <c r="B3586" s="26" t="n"/>
      <c r="C3586" s="26" t="n"/>
      <c r="D3586" s="26" t="n"/>
      <c r="E3586" s="26" t="n"/>
      <c r="F3586" s="27" t="n"/>
      <c r="G3586" s="26" t="n"/>
      <c r="H3586" s="28">
        <f>IFERROR(IF(G3586="","",VLOOKUP(G3586,'Setup - Vehicles'!$A$5:$D$504,4,0)),"")</f>
        <v/>
      </c>
      <c r="I3586" s="32">
        <f>IFERROR(IF(E3586="","",VLOOKUP(E3586,'Setup - Mix Design'!$A$5:$I$504,9,0)),"")</f>
        <v/>
      </c>
      <c r="J3586" s="32">
        <f>IF(OR(F3586="",I3586=""),"",F3586*I3586)</f>
        <v/>
      </c>
      <c r="K3586" s="26" t="n"/>
    </row>
    <row r="3587">
      <c r="A3587" s="31" t="n"/>
      <c r="B3587" s="26" t="n"/>
      <c r="C3587" s="26" t="n"/>
      <c r="D3587" s="26" t="n"/>
      <c r="E3587" s="26" t="n"/>
      <c r="F3587" s="27" t="n"/>
      <c r="G3587" s="26" t="n"/>
      <c r="H3587" s="28">
        <f>IFERROR(IF(G3587="","",VLOOKUP(G3587,'Setup - Vehicles'!$A$5:$D$504,4,0)),"")</f>
        <v/>
      </c>
      <c r="I3587" s="32">
        <f>IFERROR(IF(E3587="","",VLOOKUP(E3587,'Setup - Mix Design'!$A$5:$I$504,9,0)),"")</f>
        <v/>
      </c>
      <c r="J3587" s="32">
        <f>IF(OR(F3587="",I3587=""),"",F3587*I3587)</f>
        <v/>
      </c>
      <c r="K3587" s="26" t="n"/>
    </row>
    <row r="3588">
      <c r="A3588" s="31" t="n"/>
      <c r="B3588" s="26" t="n"/>
      <c r="C3588" s="26" t="n"/>
      <c r="D3588" s="26" t="n"/>
      <c r="E3588" s="26" t="n"/>
      <c r="F3588" s="27" t="n"/>
      <c r="G3588" s="26" t="n"/>
      <c r="H3588" s="28">
        <f>IFERROR(IF(G3588="","",VLOOKUP(G3588,'Setup - Vehicles'!$A$5:$D$504,4,0)),"")</f>
        <v/>
      </c>
      <c r="I3588" s="32">
        <f>IFERROR(IF(E3588="","",VLOOKUP(E3588,'Setup - Mix Design'!$A$5:$I$504,9,0)),"")</f>
        <v/>
      </c>
      <c r="J3588" s="32">
        <f>IF(OR(F3588="",I3588=""),"",F3588*I3588)</f>
        <v/>
      </c>
      <c r="K3588" s="26" t="n"/>
    </row>
    <row r="3589">
      <c r="A3589" s="31" t="n"/>
      <c r="B3589" s="26" t="n"/>
      <c r="C3589" s="26" t="n"/>
      <c r="D3589" s="26" t="n"/>
      <c r="E3589" s="26" t="n"/>
      <c r="F3589" s="27" t="n"/>
      <c r="G3589" s="26" t="n"/>
      <c r="H3589" s="28">
        <f>IFERROR(IF(G3589="","",VLOOKUP(G3589,'Setup - Vehicles'!$A$5:$D$504,4,0)),"")</f>
        <v/>
      </c>
      <c r="I3589" s="32">
        <f>IFERROR(IF(E3589="","",VLOOKUP(E3589,'Setup - Mix Design'!$A$5:$I$504,9,0)),"")</f>
        <v/>
      </c>
      <c r="J3589" s="32">
        <f>IF(OR(F3589="",I3589=""),"",F3589*I3589)</f>
        <v/>
      </c>
      <c r="K3589" s="26" t="n"/>
    </row>
    <row r="3590">
      <c r="A3590" s="31" t="n"/>
      <c r="B3590" s="26" t="n"/>
      <c r="C3590" s="26" t="n"/>
      <c r="D3590" s="26" t="n"/>
      <c r="E3590" s="26" t="n"/>
      <c r="F3590" s="27" t="n"/>
      <c r="G3590" s="26" t="n"/>
      <c r="H3590" s="28">
        <f>IFERROR(IF(G3590="","",VLOOKUP(G3590,'Setup - Vehicles'!$A$5:$D$504,4,0)),"")</f>
        <v/>
      </c>
      <c r="I3590" s="32">
        <f>IFERROR(IF(E3590="","",VLOOKUP(E3590,'Setup - Mix Design'!$A$5:$I$504,9,0)),"")</f>
        <v/>
      </c>
      <c r="J3590" s="32">
        <f>IF(OR(F3590="",I3590=""),"",F3590*I3590)</f>
        <v/>
      </c>
      <c r="K3590" s="26" t="n"/>
    </row>
    <row r="3591">
      <c r="A3591" s="31" t="n"/>
      <c r="B3591" s="26" t="n"/>
      <c r="C3591" s="26" t="n"/>
      <c r="D3591" s="26" t="n"/>
      <c r="E3591" s="26" t="n"/>
      <c r="F3591" s="27" t="n"/>
      <c r="G3591" s="26" t="n"/>
      <c r="H3591" s="28">
        <f>IFERROR(IF(G3591="","",VLOOKUP(G3591,'Setup - Vehicles'!$A$5:$D$504,4,0)),"")</f>
        <v/>
      </c>
      <c r="I3591" s="32">
        <f>IFERROR(IF(E3591="","",VLOOKUP(E3591,'Setup - Mix Design'!$A$5:$I$504,9,0)),"")</f>
        <v/>
      </c>
      <c r="J3591" s="32">
        <f>IF(OR(F3591="",I3591=""),"",F3591*I3591)</f>
        <v/>
      </c>
      <c r="K3591" s="26" t="n"/>
    </row>
    <row r="3592">
      <c r="A3592" s="31" t="n"/>
      <c r="B3592" s="26" t="n"/>
      <c r="C3592" s="26" t="n"/>
      <c r="D3592" s="26" t="n"/>
      <c r="E3592" s="26" t="n"/>
      <c r="F3592" s="27" t="n"/>
      <c r="G3592" s="26" t="n"/>
      <c r="H3592" s="28">
        <f>IFERROR(IF(G3592="","",VLOOKUP(G3592,'Setup - Vehicles'!$A$5:$D$504,4,0)),"")</f>
        <v/>
      </c>
      <c r="I3592" s="32">
        <f>IFERROR(IF(E3592="","",VLOOKUP(E3592,'Setup - Mix Design'!$A$5:$I$504,9,0)),"")</f>
        <v/>
      </c>
      <c r="J3592" s="32">
        <f>IF(OR(F3592="",I3592=""),"",F3592*I3592)</f>
        <v/>
      </c>
      <c r="K3592" s="26" t="n"/>
    </row>
    <row r="3593">
      <c r="A3593" s="31" t="n"/>
      <c r="B3593" s="26" t="n"/>
      <c r="C3593" s="26" t="n"/>
      <c r="D3593" s="26" t="n"/>
      <c r="E3593" s="26" t="n"/>
      <c r="F3593" s="27" t="n"/>
      <c r="G3593" s="26" t="n"/>
      <c r="H3593" s="28">
        <f>IFERROR(IF(G3593="","",VLOOKUP(G3593,'Setup - Vehicles'!$A$5:$D$504,4,0)),"")</f>
        <v/>
      </c>
      <c r="I3593" s="32">
        <f>IFERROR(IF(E3593="","",VLOOKUP(E3593,'Setup - Mix Design'!$A$5:$I$504,9,0)),"")</f>
        <v/>
      </c>
      <c r="J3593" s="32">
        <f>IF(OR(F3593="",I3593=""),"",F3593*I3593)</f>
        <v/>
      </c>
      <c r="K3593" s="26" t="n"/>
    </row>
    <row r="3594">
      <c r="A3594" s="31" t="n"/>
      <c r="B3594" s="26" t="n"/>
      <c r="C3594" s="26" t="n"/>
      <c r="D3594" s="26" t="n"/>
      <c r="E3594" s="26" t="n"/>
      <c r="F3594" s="27" t="n"/>
      <c r="G3594" s="26" t="n"/>
      <c r="H3594" s="28">
        <f>IFERROR(IF(G3594="","",VLOOKUP(G3594,'Setup - Vehicles'!$A$5:$D$504,4,0)),"")</f>
        <v/>
      </c>
      <c r="I3594" s="32">
        <f>IFERROR(IF(E3594="","",VLOOKUP(E3594,'Setup - Mix Design'!$A$5:$I$504,9,0)),"")</f>
        <v/>
      </c>
      <c r="J3594" s="32">
        <f>IF(OR(F3594="",I3594=""),"",F3594*I3594)</f>
        <v/>
      </c>
      <c r="K3594" s="26" t="n"/>
    </row>
    <row r="3595">
      <c r="A3595" s="31" t="n"/>
      <c r="B3595" s="26" t="n"/>
      <c r="C3595" s="26" t="n"/>
      <c r="D3595" s="26" t="n"/>
      <c r="E3595" s="26" t="n"/>
      <c r="F3595" s="27" t="n"/>
      <c r="G3595" s="26" t="n"/>
      <c r="H3595" s="28">
        <f>IFERROR(IF(G3595="","",VLOOKUP(G3595,'Setup - Vehicles'!$A$5:$D$504,4,0)),"")</f>
        <v/>
      </c>
      <c r="I3595" s="32">
        <f>IFERROR(IF(E3595="","",VLOOKUP(E3595,'Setup - Mix Design'!$A$5:$I$504,9,0)),"")</f>
        <v/>
      </c>
      <c r="J3595" s="32">
        <f>IF(OR(F3595="",I3595=""),"",F3595*I3595)</f>
        <v/>
      </c>
      <c r="K3595" s="26" t="n"/>
    </row>
    <row r="3596">
      <c r="A3596" s="31" t="n"/>
      <c r="B3596" s="26" t="n"/>
      <c r="C3596" s="26" t="n"/>
      <c r="D3596" s="26" t="n"/>
      <c r="E3596" s="26" t="n"/>
      <c r="F3596" s="27" t="n"/>
      <c r="G3596" s="26" t="n"/>
      <c r="H3596" s="28">
        <f>IFERROR(IF(G3596="","",VLOOKUP(G3596,'Setup - Vehicles'!$A$5:$D$504,4,0)),"")</f>
        <v/>
      </c>
      <c r="I3596" s="32">
        <f>IFERROR(IF(E3596="","",VLOOKUP(E3596,'Setup - Mix Design'!$A$5:$I$504,9,0)),"")</f>
        <v/>
      </c>
      <c r="J3596" s="32">
        <f>IF(OR(F3596="",I3596=""),"",F3596*I3596)</f>
        <v/>
      </c>
      <c r="K3596" s="26" t="n"/>
    </row>
    <row r="3597">
      <c r="A3597" s="31" t="n"/>
      <c r="B3597" s="26" t="n"/>
      <c r="C3597" s="26" t="n"/>
      <c r="D3597" s="26" t="n"/>
      <c r="E3597" s="26" t="n"/>
      <c r="F3597" s="27" t="n"/>
      <c r="G3597" s="26" t="n"/>
      <c r="H3597" s="28">
        <f>IFERROR(IF(G3597="","",VLOOKUP(G3597,'Setup - Vehicles'!$A$5:$D$504,4,0)),"")</f>
        <v/>
      </c>
      <c r="I3597" s="32">
        <f>IFERROR(IF(E3597="","",VLOOKUP(E3597,'Setup - Mix Design'!$A$5:$I$504,9,0)),"")</f>
        <v/>
      </c>
      <c r="J3597" s="32">
        <f>IF(OR(F3597="",I3597=""),"",F3597*I3597)</f>
        <v/>
      </c>
      <c r="K3597" s="26" t="n"/>
    </row>
    <row r="3598">
      <c r="A3598" s="31" t="n"/>
      <c r="B3598" s="26" t="n"/>
      <c r="C3598" s="26" t="n"/>
      <c r="D3598" s="26" t="n"/>
      <c r="E3598" s="26" t="n"/>
      <c r="F3598" s="27" t="n"/>
      <c r="G3598" s="26" t="n"/>
      <c r="H3598" s="28">
        <f>IFERROR(IF(G3598="","",VLOOKUP(G3598,'Setup - Vehicles'!$A$5:$D$504,4,0)),"")</f>
        <v/>
      </c>
      <c r="I3598" s="32">
        <f>IFERROR(IF(E3598="","",VLOOKUP(E3598,'Setup - Mix Design'!$A$5:$I$504,9,0)),"")</f>
        <v/>
      </c>
      <c r="J3598" s="32">
        <f>IF(OR(F3598="",I3598=""),"",F3598*I3598)</f>
        <v/>
      </c>
      <c r="K3598" s="26" t="n"/>
    </row>
    <row r="3599">
      <c r="A3599" s="31" t="n"/>
      <c r="B3599" s="26" t="n"/>
      <c r="C3599" s="26" t="n"/>
      <c r="D3599" s="26" t="n"/>
      <c r="E3599" s="26" t="n"/>
      <c r="F3599" s="27" t="n"/>
      <c r="G3599" s="26" t="n"/>
      <c r="H3599" s="28">
        <f>IFERROR(IF(G3599="","",VLOOKUP(G3599,'Setup - Vehicles'!$A$5:$D$504,4,0)),"")</f>
        <v/>
      </c>
      <c r="I3599" s="32">
        <f>IFERROR(IF(E3599="","",VLOOKUP(E3599,'Setup - Mix Design'!$A$5:$I$504,9,0)),"")</f>
        <v/>
      </c>
      <c r="J3599" s="32">
        <f>IF(OR(F3599="",I3599=""),"",F3599*I3599)</f>
        <v/>
      </c>
      <c r="K3599" s="26" t="n"/>
    </row>
    <row r="3600">
      <c r="A3600" s="31" t="n"/>
      <c r="B3600" s="26" t="n"/>
      <c r="C3600" s="26" t="n"/>
      <c r="D3600" s="26" t="n"/>
      <c r="E3600" s="26" t="n"/>
      <c r="F3600" s="27" t="n"/>
      <c r="G3600" s="26" t="n"/>
      <c r="H3600" s="28">
        <f>IFERROR(IF(G3600="","",VLOOKUP(G3600,'Setup - Vehicles'!$A$5:$D$504,4,0)),"")</f>
        <v/>
      </c>
      <c r="I3600" s="32">
        <f>IFERROR(IF(E3600="","",VLOOKUP(E3600,'Setup - Mix Design'!$A$5:$I$504,9,0)),"")</f>
        <v/>
      </c>
      <c r="J3600" s="32">
        <f>IF(OR(F3600="",I3600=""),"",F3600*I3600)</f>
        <v/>
      </c>
      <c r="K3600" s="26" t="n"/>
    </row>
    <row r="3601">
      <c r="A3601" s="31" t="n"/>
      <c r="B3601" s="26" t="n"/>
      <c r="C3601" s="26" t="n"/>
      <c r="D3601" s="26" t="n"/>
      <c r="E3601" s="26" t="n"/>
      <c r="F3601" s="27" t="n"/>
      <c r="G3601" s="26" t="n"/>
      <c r="H3601" s="28">
        <f>IFERROR(IF(G3601="","",VLOOKUP(G3601,'Setup - Vehicles'!$A$5:$D$504,4,0)),"")</f>
        <v/>
      </c>
      <c r="I3601" s="32">
        <f>IFERROR(IF(E3601="","",VLOOKUP(E3601,'Setup - Mix Design'!$A$5:$I$504,9,0)),"")</f>
        <v/>
      </c>
      <c r="J3601" s="32">
        <f>IF(OR(F3601="",I3601=""),"",F3601*I3601)</f>
        <v/>
      </c>
      <c r="K3601" s="26" t="n"/>
    </row>
    <row r="3602">
      <c r="A3602" s="31" t="n"/>
      <c r="B3602" s="26" t="n"/>
      <c r="C3602" s="26" t="n"/>
      <c r="D3602" s="26" t="n"/>
      <c r="E3602" s="26" t="n"/>
      <c r="F3602" s="27" t="n"/>
      <c r="G3602" s="26" t="n"/>
      <c r="H3602" s="28">
        <f>IFERROR(IF(G3602="","",VLOOKUP(G3602,'Setup - Vehicles'!$A$5:$D$504,4,0)),"")</f>
        <v/>
      </c>
      <c r="I3602" s="32">
        <f>IFERROR(IF(E3602="","",VLOOKUP(E3602,'Setup - Mix Design'!$A$5:$I$504,9,0)),"")</f>
        <v/>
      </c>
      <c r="J3602" s="32">
        <f>IF(OR(F3602="",I3602=""),"",F3602*I3602)</f>
        <v/>
      </c>
      <c r="K3602" s="26" t="n"/>
    </row>
    <row r="3603">
      <c r="A3603" s="31" t="n"/>
      <c r="B3603" s="26" t="n"/>
      <c r="C3603" s="26" t="n"/>
      <c r="D3603" s="26" t="n"/>
      <c r="E3603" s="26" t="n"/>
      <c r="F3603" s="27" t="n"/>
      <c r="G3603" s="26" t="n"/>
      <c r="H3603" s="28">
        <f>IFERROR(IF(G3603="","",VLOOKUP(G3603,'Setup - Vehicles'!$A$5:$D$504,4,0)),"")</f>
        <v/>
      </c>
      <c r="I3603" s="32">
        <f>IFERROR(IF(E3603="","",VLOOKUP(E3603,'Setup - Mix Design'!$A$5:$I$504,9,0)),"")</f>
        <v/>
      </c>
      <c r="J3603" s="32">
        <f>IF(OR(F3603="",I3603=""),"",F3603*I3603)</f>
        <v/>
      </c>
      <c r="K3603" s="26" t="n"/>
    </row>
    <row r="3604">
      <c r="A3604" s="31" t="n"/>
      <c r="B3604" s="26" t="n"/>
      <c r="C3604" s="26" t="n"/>
      <c r="D3604" s="26" t="n"/>
      <c r="E3604" s="26" t="n"/>
      <c r="F3604" s="27" t="n"/>
      <c r="G3604" s="26" t="n"/>
      <c r="H3604" s="28">
        <f>IFERROR(IF(G3604="","",VLOOKUP(G3604,'Setup - Vehicles'!$A$5:$D$504,4,0)),"")</f>
        <v/>
      </c>
      <c r="I3604" s="32">
        <f>IFERROR(IF(E3604="","",VLOOKUP(E3604,'Setup - Mix Design'!$A$5:$I$504,9,0)),"")</f>
        <v/>
      </c>
      <c r="J3604" s="32">
        <f>IF(OR(F3604="",I3604=""),"",F3604*I3604)</f>
        <v/>
      </c>
      <c r="K3604" s="26" t="n"/>
    </row>
    <row r="3605">
      <c r="A3605" s="31" t="n"/>
      <c r="B3605" s="26" t="n"/>
      <c r="C3605" s="26" t="n"/>
      <c r="D3605" s="26" t="n"/>
      <c r="E3605" s="26" t="n"/>
      <c r="F3605" s="27" t="n"/>
      <c r="G3605" s="26" t="n"/>
      <c r="H3605" s="28">
        <f>IFERROR(IF(G3605="","",VLOOKUP(G3605,'Setup - Vehicles'!$A$5:$D$504,4,0)),"")</f>
        <v/>
      </c>
      <c r="I3605" s="32">
        <f>IFERROR(IF(E3605="","",VLOOKUP(E3605,'Setup - Mix Design'!$A$5:$I$504,9,0)),"")</f>
        <v/>
      </c>
      <c r="J3605" s="32">
        <f>IF(OR(F3605="",I3605=""),"",F3605*I3605)</f>
        <v/>
      </c>
      <c r="K3605" s="26" t="n"/>
    </row>
    <row r="3606">
      <c r="A3606" s="31" t="n"/>
      <c r="B3606" s="26" t="n"/>
      <c r="C3606" s="26" t="n"/>
      <c r="D3606" s="26" t="n"/>
      <c r="E3606" s="26" t="n"/>
      <c r="F3606" s="27" t="n"/>
      <c r="G3606" s="26" t="n"/>
      <c r="H3606" s="28">
        <f>IFERROR(IF(G3606="","",VLOOKUP(G3606,'Setup - Vehicles'!$A$5:$D$504,4,0)),"")</f>
        <v/>
      </c>
      <c r="I3606" s="32">
        <f>IFERROR(IF(E3606="","",VLOOKUP(E3606,'Setup - Mix Design'!$A$5:$I$504,9,0)),"")</f>
        <v/>
      </c>
      <c r="J3606" s="32">
        <f>IF(OR(F3606="",I3606=""),"",F3606*I3606)</f>
        <v/>
      </c>
      <c r="K3606" s="26" t="n"/>
    </row>
    <row r="3607">
      <c r="A3607" s="31" t="n"/>
      <c r="B3607" s="26" t="n"/>
      <c r="C3607" s="26" t="n"/>
      <c r="D3607" s="26" t="n"/>
      <c r="E3607" s="26" t="n"/>
      <c r="F3607" s="27" t="n"/>
      <c r="G3607" s="26" t="n"/>
      <c r="H3607" s="28">
        <f>IFERROR(IF(G3607="","",VLOOKUP(G3607,'Setup - Vehicles'!$A$5:$D$504,4,0)),"")</f>
        <v/>
      </c>
      <c r="I3607" s="32">
        <f>IFERROR(IF(E3607="","",VLOOKUP(E3607,'Setup - Mix Design'!$A$5:$I$504,9,0)),"")</f>
        <v/>
      </c>
      <c r="J3607" s="32">
        <f>IF(OR(F3607="",I3607=""),"",F3607*I3607)</f>
        <v/>
      </c>
      <c r="K3607" s="26" t="n"/>
    </row>
    <row r="3608">
      <c r="A3608" s="31" t="n"/>
      <c r="B3608" s="26" t="n"/>
      <c r="C3608" s="26" t="n"/>
      <c r="D3608" s="26" t="n"/>
      <c r="E3608" s="26" t="n"/>
      <c r="F3608" s="27" t="n"/>
      <c r="G3608" s="26" t="n"/>
      <c r="H3608" s="28">
        <f>IFERROR(IF(G3608="","",VLOOKUP(G3608,'Setup - Vehicles'!$A$5:$D$504,4,0)),"")</f>
        <v/>
      </c>
      <c r="I3608" s="32">
        <f>IFERROR(IF(E3608="","",VLOOKUP(E3608,'Setup - Mix Design'!$A$5:$I$504,9,0)),"")</f>
        <v/>
      </c>
      <c r="J3608" s="32">
        <f>IF(OR(F3608="",I3608=""),"",F3608*I3608)</f>
        <v/>
      </c>
      <c r="K3608" s="26" t="n"/>
    </row>
    <row r="3609">
      <c r="A3609" s="31" t="n"/>
      <c r="B3609" s="26" t="n"/>
      <c r="C3609" s="26" t="n"/>
      <c r="D3609" s="26" t="n"/>
      <c r="E3609" s="26" t="n"/>
      <c r="F3609" s="27" t="n"/>
      <c r="G3609" s="26" t="n"/>
      <c r="H3609" s="28">
        <f>IFERROR(IF(G3609="","",VLOOKUP(G3609,'Setup - Vehicles'!$A$5:$D$504,4,0)),"")</f>
        <v/>
      </c>
      <c r="I3609" s="32">
        <f>IFERROR(IF(E3609="","",VLOOKUP(E3609,'Setup - Mix Design'!$A$5:$I$504,9,0)),"")</f>
        <v/>
      </c>
      <c r="J3609" s="32">
        <f>IF(OR(F3609="",I3609=""),"",F3609*I3609)</f>
        <v/>
      </c>
      <c r="K3609" s="26" t="n"/>
    </row>
    <row r="3610">
      <c r="A3610" s="31" t="n"/>
      <c r="B3610" s="26" t="n"/>
      <c r="C3610" s="26" t="n"/>
      <c r="D3610" s="26" t="n"/>
      <c r="E3610" s="26" t="n"/>
      <c r="F3610" s="27" t="n"/>
      <c r="G3610" s="26" t="n"/>
      <c r="H3610" s="28">
        <f>IFERROR(IF(G3610="","",VLOOKUP(G3610,'Setup - Vehicles'!$A$5:$D$504,4,0)),"")</f>
        <v/>
      </c>
      <c r="I3610" s="32">
        <f>IFERROR(IF(E3610="","",VLOOKUP(E3610,'Setup - Mix Design'!$A$5:$I$504,9,0)),"")</f>
        <v/>
      </c>
      <c r="J3610" s="32">
        <f>IF(OR(F3610="",I3610=""),"",F3610*I3610)</f>
        <v/>
      </c>
      <c r="K3610" s="26" t="n"/>
    </row>
    <row r="3611">
      <c r="A3611" s="31" t="n"/>
      <c r="B3611" s="26" t="n"/>
      <c r="C3611" s="26" t="n"/>
      <c r="D3611" s="26" t="n"/>
      <c r="E3611" s="26" t="n"/>
      <c r="F3611" s="27" t="n"/>
      <c r="G3611" s="26" t="n"/>
      <c r="H3611" s="28">
        <f>IFERROR(IF(G3611="","",VLOOKUP(G3611,'Setup - Vehicles'!$A$5:$D$504,4,0)),"")</f>
        <v/>
      </c>
      <c r="I3611" s="32">
        <f>IFERROR(IF(E3611="","",VLOOKUP(E3611,'Setup - Mix Design'!$A$5:$I$504,9,0)),"")</f>
        <v/>
      </c>
      <c r="J3611" s="32">
        <f>IF(OR(F3611="",I3611=""),"",F3611*I3611)</f>
        <v/>
      </c>
      <c r="K3611" s="26" t="n"/>
    </row>
    <row r="3612">
      <c r="A3612" s="31" t="n"/>
      <c r="B3612" s="26" t="n"/>
      <c r="C3612" s="26" t="n"/>
      <c r="D3612" s="26" t="n"/>
      <c r="E3612" s="26" t="n"/>
      <c r="F3612" s="27" t="n"/>
      <c r="G3612" s="26" t="n"/>
      <c r="H3612" s="28">
        <f>IFERROR(IF(G3612="","",VLOOKUP(G3612,'Setup - Vehicles'!$A$5:$D$504,4,0)),"")</f>
        <v/>
      </c>
      <c r="I3612" s="32">
        <f>IFERROR(IF(E3612="","",VLOOKUP(E3612,'Setup - Mix Design'!$A$5:$I$504,9,0)),"")</f>
        <v/>
      </c>
      <c r="J3612" s="32">
        <f>IF(OR(F3612="",I3612=""),"",F3612*I3612)</f>
        <v/>
      </c>
      <c r="K3612" s="26" t="n"/>
    </row>
    <row r="3613">
      <c r="A3613" s="31" t="n"/>
      <c r="B3613" s="26" t="n"/>
      <c r="C3613" s="26" t="n"/>
      <c r="D3613" s="26" t="n"/>
      <c r="E3613" s="26" t="n"/>
      <c r="F3613" s="27" t="n"/>
      <c r="G3613" s="26" t="n"/>
      <c r="H3613" s="28">
        <f>IFERROR(IF(G3613="","",VLOOKUP(G3613,'Setup - Vehicles'!$A$5:$D$504,4,0)),"")</f>
        <v/>
      </c>
      <c r="I3613" s="32">
        <f>IFERROR(IF(E3613="","",VLOOKUP(E3613,'Setup - Mix Design'!$A$5:$I$504,9,0)),"")</f>
        <v/>
      </c>
      <c r="J3613" s="32">
        <f>IF(OR(F3613="",I3613=""),"",F3613*I3613)</f>
        <v/>
      </c>
      <c r="K3613" s="26" t="n"/>
    </row>
    <row r="3614">
      <c r="A3614" s="31" t="n"/>
      <c r="B3614" s="26" t="n"/>
      <c r="C3614" s="26" t="n"/>
      <c r="D3614" s="26" t="n"/>
      <c r="E3614" s="26" t="n"/>
      <c r="F3614" s="27" t="n"/>
      <c r="G3614" s="26" t="n"/>
      <c r="H3614" s="28">
        <f>IFERROR(IF(G3614="","",VLOOKUP(G3614,'Setup - Vehicles'!$A$5:$D$504,4,0)),"")</f>
        <v/>
      </c>
      <c r="I3614" s="32">
        <f>IFERROR(IF(E3614="","",VLOOKUP(E3614,'Setup - Mix Design'!$A$5:$I$504,9,0)),"")</f>
        <v/>
      </c>
      <c r="J3614" s="32">
        <f>IF(OR(F3614="",I3614=""),"",F3614*I3614)</f>
        <v/>
      </c>
      <c r="K3614" s="26" t="n"/>
    </row>
    <row r="3615">
      <c r="A3615" s="31" t="n"/>
      <c r="B3615" s="26" t="n"/>
      <c r="C3615" s="26" t="n"/>
      <c r="D3615" s="26" t="n"/>
      <c r="E3615" s="26" t="n"/>
      <c r="F3615" s="27" t="n"/>
      <c r="G3615" s="26" t="n"/>
      <c r="H3615" s="28">
        <f>IFERROR(IF(G3615="","",VLOOKUP(G3615,'Setup - Vehicles'!$A$5:$D$504,4,0)),"")</f>
        <v/>
      </c>
      <c r="I3615" s="32">
        <f>IFERROR(IF(E3615="","",VLOOKUP(E3615,'Setup - Mix Design'!$A$5:$I$504,9,0)),"")</f>
        <v/>
      </c>
      <c r="J3615" s="32">
        <f>IF(OR(F3615="",I3615=""),"",F3615*I3615)</f>
        <v/>
      </c>
      <c r="K3615" s="26" t="n"/>
    </row>
    <row r="3616">
      <c r="A3616" s="31" t="n"/>
      <c r="B3616" s="26" t="n"/>
      <c r="C3616" s="26" t="n"/>
      <c r="D3616" s="26" t="n"/>
      <c r="E3616" s="26" t="n"/>
      <c r="F3616" s="27" t="n"/>
      <c r="G3616" s="26" t="n"/>
      <c r="H3616" s="28">
        <f>IFERROR(IF(G3616="","",VLOOKUP(G3616,'Setup - Vehicles'!$A$5:$D$504,4,0)),"")</f>
        <v/>
      </c>
      <c r="I3616" s="32">
        <f>IFERROR(IF(E3616="","",VLOOKUP(E3616,'Setup - Mix Design'!$A$5:$I$504,9,0)),"")</f>
        <v/>
      </c>
      <c r="J3616" s="32">
        <f>IF(OR(F3616="",I3616=""),"",F3616*I3616)</f>
        <v/>
      </c>
      <c r="K3616" s="26" t="n"/>
    </row>
    <row r="3617">
      <c r="A3617" s="31" t="n"/>
      <c r="B3617" s="26" t="n"/>
      <c r="C3617" s="26" t="n"/>
      <c r="D3617" s="26" t="n"/>
      <c r="E3617" s="26" t="n"/>
      <c r="F3617" s="27" t="n"/>
      <c r="G3617" s="26" t="n"/>
      <c r="H3617" s="28">
        <f>IFERROR(IF(G3617="","",VLOOKUP(G3617,'Setup - Vehicles'!$A$5:$D$504,4,0)),"")</f>
        <v/>
      </c>
      <c r="I3617" s="32">
        <f>IFERROR(IF(E3617="","",VLOOKUP(E3617,'Setup - Mix Design'!$A$5:$I$504,9,0)),"")</f>
        <v/>
      </c>
      <c r="J3617" s="32">
        <f>IF(OR(F3617="",I3617=""),"",F3617*I3617)</f>
        <v/>
      </c>
      <c r="K3617" s="26" t="n"/>
    </row>
    <row r="3618">
      <c r="A3618" s="31" t="n"/>
      <c r="B3618" s="26" t="n"/>
      <c r="C3618" s="26" t="n"/>
      <c r="D3618" s="26" t="n"/>
      <c r="E3618" s="26" t="n"/>
      <c r="F3618" s="27" t="n"/>
      <c r="G3618" s="26" t="n"/>
      <c r="H3618" s="28">
        <f>IFERROR(IF(G3618="","",VLOOKUP(G3618,'Setup - Vehicles'!$A$5:$D$504,4,0)),"")</f>
        <v/>
      </c>
      <c r="I3618" s="32">
        <f>IFERROR(IF(E3618="","",VLOOKUP(E3618,'Setup - Mix Design'!$A$5:$I$504,9,0)),"")</f>
        <v/>
      </c>
      <c r="J3618" s="32">
        <f>IF(OR(F3618="",I3618=""),"",F3618*I3618)</f>
        <v/>
      </c>
      <c r="K3618" s="26" t="n"/>
    </row>
    <row r="3619">
      <c r="A3619" s="31" t="n"/>
      <c r="B3619" s="26" t="n"/>
      <c r="C3619" s="26" t="n"/>
      <c r="D3619" s="26" t="n"/>
      <c r="E3619" s="26" t="n"/>
      <c r="F3619" s="27" t="n"/>
      <c r="G3619" s="26" t="n"/>
      <c r="H3619" s="28">
        <f>IFERROR(IF(G3619="","",VLOOKUP(G3619,'Setup - Vehicles'!$A$5:$D$504,4,0)),"")</f>
        <v/>
      </c>
      <c r="I3619" s="32">
        <f>IFERROR(IF(E3619="","",VLOOKUP(E3619,'Setup - Mix Design'!$A$5:$I$504,9,0)),"")</f>
        <v/>
      </c>
      <c r="J3619" s="32">
        <f>IF(OR(F3619="",I3619=""),"",F3619*I3619)</f>
        <v/>
      </c>
      <c r="K3619" s="26" t="n"/>
    </row>
    <row r="3620">
      <c r="A3620" s="31" t="n"/>
      <c r="B3620" s="26" t="n"/>
      <c r="C3620" s="26" t="n"/>
      <c r="D3620" s="26" t="n"/>
      <c r="E3620" s="26" t="n"/>
      <c r="F3620" s="27" t="n"/>
      <c r="G3620" s="26" t="n"/>
      <c r="H3620" s="28">
        <f>IFERROR(IF(G3620="","",VLOOKUP(G3620,'Setup - Vehicles'!$A$5:$D$504,4,0)),"")</f>
        <v/>
      </c>
      <c r="I3620" s="32">
        <f>IFERROR(IF(E3620="","",VLOOKUP(E3620,'Setup - Mix Design'!$A$5:$I$504,9,0)),"")</f>
        <v/>
      </c>
      <c r="J3620" s="32">
        <f>IF(OR(F3620="",I3620=""),"",F3620*I3620)</f>
        <v/>
      </c>
      <c r="K3620" s="26" t="n"/>
    </row>
    <row r="3621">
      <c r="A3621" s="31" t="n"/>
      <c r="B3621" s="26" t="n"/>
      <c r="C3621" s="26" t="n"/>
      <c r="D3621" s="26" t="n"/>
      <c r="E3621" s="26" t="n"/>
      <c r="F3621" s="27" t="n"/>
      <c r="G3621" s="26" t="n"/>
      <c r="H3621" s="28">
        <f>IFERROR(IF(G3621="","",VLOOKUP(G3621,'Setup - Vehicles'!$A$5:$D$504,4,0)),"")</f>
        <v/>
      </c>
      <c r="I3621" s="32">
        <f>IFERROR(IF(E3621="","",VLOOKUP(E3621,'Setup - Mix Design'!$A$5:$I$504,9,0)),"")</f>
        <v/>
      </c>
      <c r="J3621" s="32">
        <f>IF(OR(F3621="",I3621=""),"",F3621*I3621)</f>
        <v/>
      </c>
      <c r="K3621" s="26" t="n"/>
    </row>
    <row r="3622">
      <c r="A3622" s="31" t="n"/>
      <c r="B3622" s="26" t="n"/>
      <c r="C3622" s="26" t="n"/>
      <c r="D3622" s="26" t="n"/>
      <c r="E3622" s="26" t="n"/>
      <c r="F3622" s="27" t="n"/>
      <c r="G3622" s="26" t="n"/>
      <c r="H3622" s="28">
        <f>IFERROR(IF(G3622="","",VLOOKUP(G3622,'Setup - Vehicles'!$A$5:$D$504,4,0)),"")</f>
        <v/>
      </c>
      <c r="I3622" s="32">
        <f>IFERROR(IF(E3622="","",VLOOKUP(E3622,'Setup - Mix Design'!$A$5:$I$504,9,0)),"")</f>
        <v/>
      </c>
      <c r="J3622" s="32">
        <f>IF(OR(F3622="",I3622=""),"",F3622*I3622)</f>
        <v/>
      </c>
      <c r="K3622" s="26" t="n"/>
    </row>
    <row r="3623">
      <c r="A3623" s="31" t="n"/>
      <c r="B3623" s="26" t="n"/>
      <c r="C3623" s="26" t="n"/>
      <c r="D3623" s="26" t="n"/>
      <c r="E3623" s="26" t="n"/>
      <c r="F3623" s="27" t="n"/>
      <c r="G3623" s="26" t="n"/>
      <c r="H3623" s="28">
        <f>IFERROR(IF(G3623="","",VLOOKUP(G3623,'Setup - Vehicles'!$A$5:$D$504,4,0)),"")</f>
        <v/>
      </c>
      <c r="I3623" s="32">
        <f>IFERROR(IF(E3623="","",VLOOKUP(E3623,'Setup - Mix Design'!$A$5:$I$504,9,0)),"")</f>
        <v/>
      </c>
      <c r="J3623" s="32">
        <f>IF(OR(F3623="",I3623=""),"",F3623*I3623)</f>
        <v/>
      </c>
      <c r="K3623" s="26" t="n"/>
    </row>
    <row r="3624">
      <c r="A3624" s="31" t="n"/>
      <c r="B3624" s="26" t="n"/>
      <c r="C3624" s="26" t="n"/>
      <c r="D3624" s="26" t="n"/>
      <c r="E3624" s="26" t="n"/>
      <c r="F3624" s="27" t="n"/>
      <c r="G3624" s="26" t="n"/>
      <c r="H3624" s="28">
        <f>IFERROR(IF(G3624="","",VLOOKUP(G3624,'Setup - Vehicles'!$A$5:$D$504,4,0)),"")</f>
        <v/>
      </c>
      <c r="I3624" s="32">
        <f>IFERROR(IF(E3624="","",VLOOKUP(E3624,'Setup - Mix Design'!$A$5:$I$504,9,0)),"")</f>
        <v/>
      </c>
      <c r="J3624" s="32">
        <f>IF(OR(F3624="",I3624=""),"",F3624*I3624)</f>
        <v/>
      </c>
      <c r="K3624" s="26" t="n"/>
    </row>
    <row r="3625">
      <c r="A3625" s="31" t="n"/>
      <c r="B3625" s="26" t="n"/>
      <c r="C3625" s="26" t="n"/>
      <c r="D3625" s="26" t="n"/>
      <c r="E3625" s="26" t="n"/>
      <c r="F3625" s="27" t="n"/>
      <c r="G3625" s="26" t="n"/>
      <c r="H3625" s="28">
        <f>IFERROR(IF(G3625="","",VLOOKUP(G3625,'Setup - Vehicles'!$A$5:$D$504,4,0)),"")</f>
        <v/>
      </c>
      <c r="I3625" s="32">
        <f>IFERROR(IF(E3625="","",VLOOKUP(E3625,'Setup - Mix Design'!$A$5:$I$504,9,0)),"")</f>
        <v/>
      </c>
      <c r="J3625" s="32">
        <f>IF(OR(F3625="",I3625=""),"",F3625*I3625)</f>
        <v/>
      </c>
      <c r="K3625" s="26" t="n"/>
    </row>
    <row r="3626">
      <c r="A3626" s="31" t="n"/>
      <c r="B3626" s="26" t="n"/>
      <c r="C3626" s="26" t="n"/>
      <c r="D3626" s="26" t="n"/>
      <c r="E3626" s="26" t="n"/>
      <c r="F3626" s="27" t="n"/>
      <c r="G3626" s="26" t="n"/>
      <c r="H3626" s="28">
        <f>IFERROR(IF(G3626="","",VLOOKUP(G3626,'Setup - Vehicles'!$A$5:$D$504,4,0)),"")</f>
        <v/>
      </c>
      <c r="I3626" s="32">
        <f>IFERROR(IF(E3626="","",VLOOKUP(E3626,'Setup - Mix Design'!$A$5:$I$504,9,0)),"")</f>
        <v/>
      </c>
      <c r="J3626" s="32">
        <f>IF(OR(F3626="",I3626=""),"",F3626*I3626)</f>
        <v/>
      </c>
      <c r="K3626" s="26" t="n"/>
    </row>
    <row r="3627">
      <c r="A3627" s="31" t="n"/>
      <c r="B3627" s="26" t="n"/>
      <c r="C3627" s="26" t="n"/>
      <c r="D3627" s="26" t="n"/>
      <c r="E3627" s="26" t="n"/>
      <c r="F3627" s="27" t="n"/>
      <c r="G3627" s="26" t="n"/>
      <c r="H3627" s="28">
        <f>IFERROR(IF(G3627="","",VLOOKUP(G3627,'Setup - Vehicles'!$A$5:$D$504,4,0)),"")</f>
        <v/>
      </c>
      <c r="I3627" s="32">
        <f>IFERROR(IF(E3627="","",VLOOKUP(E3627,'Setup - Mix Design'!$A$5:$I$504,9,0)),"")</f>
        <v/>
      </c>
      <c r="J3627" s="32">
        <f>IF(OR(F3627="",I3627=""),"",F3627*I3627)</f>
        <v/>
      </c>
      <c r="K3627" s="26" t="n"/>
    </row>
    <row r="3628">
      <c r="A3628" s="31" t="n"/>
      <c r="B3628" s="26" t="n"/>
      <c r="C3628" s="26" t="n"/>
      <c r="D3628" s="26" t="n"/>
      <c r="E3628" s="26" t="n"/>
      <c r="F3628" s="27" t="n"/>
      <c r="G3628" s="26" t="n"/>
      <c r="H3628" s="28">
        <f>IFERROR(IF(G3628="","",VLOOKUP(G3628,'Setup - Vehicles'!$A$5:$D$504,4,0)),"")</f>
        <v/>
      </c>
      <c r="I3628" s="32">
        <f>IFERROR(IF(E3628="","",VLOOKUP(E3628,'Setup - Mix Design'!$A$5:$I$504,9,0)),"")</f>
        <v/>
      </c>
      <c r="J3628" s="32">
        <f>IF(OR(F3628="",I3628=""),"",F3628*I3628)</f>
        <v/>
      </c>
      <c r="K3628" s="26" t="n"/>
    </row>
    <row r="3629">
      <c r="A3629" s="31" t="n"/>
      <c r="B3629" s="26" t="n"/>
      <c r="C3629" s="26" t="n"/>
      <c r="D3629" s="26" t="n"/>
      <c r="E3629" s="26" t="n"/>
      <c r="F3629" s="27" t="n"/>
      <c r="G3629" s="26" t="n"/>
      <c r="H3629" s="28">
        <f>IFERROR(IF(G3629="","",VLOOKUP(G3629,'Setup - Vehicles'!$A$5:$D$504,4,0)),"")</f>
        <v/>
      </c>
      <c r="I3629" s="32">
        <f>IFERROR(IF(E3629="","",VLOOKUP(E3629,'Setup - Mix Design'!$A$5:$I$504,9,0)),"")</f>
        <v/>
      </c>
      <c r="J3629" s="32">
        <f>IF(OR(F3629="",I3629=""),"",F3629*I3629)</f>
        <v/>
      </c>
      <c r="K3629" s="26" t="n"/>
    </row>
    <row r="3630">
      <c r="A3630" s="31" t="n"/>
      <c r="B3630" s="26" t="n"/>
      <c r="C3630" s="26" t="n"/>
      <c r="D3630" s="26" t="n"/>
      <c r="E3630" s="26" t="n"/>
      <c r="F3630" s="27" t="n"/>
      <c r="G3630" s="26" t="n"/>
      <c r="H3630" s="28">
        <f>IFERROR(IF(G3630="","",VLOOKUP(G3630,'Setup - Vehicles'!$A$5:$D$504,4,0)),"")</f>
        <v/>
      </c>
      <c r="I3630" s="32">
        <f>IFERROR(IF(E3630="","",VLOOKUP(E3630,'Setup - Mix Design'!$A$5:$I$504,9,0)),"")</f>
        <v/>
      </c>
      <c r="J3630" s="32">
        <f>IF(OR(F3630="",I3630=""),"",F3630*I3630)</f>
        <v/>
      </c>
      <c r="K3630" s="26" t="n"/>
    </row>
    <row r="3631">
      <c r="A3631" s="31" t="n"/>
      <c r="B3631" s="26" t="n"/>
      <c r="C3631" s="26" t="n"/>
      <c r="D3631" s="26" t="n"/>
      <c r="E3631" s="26" t="n"/>
      <c r="F3631" s="27" t="n"/>
      <c r="G3631" s="26" t="n"/>
      <c r="H3631" s="28">
        <f>IFERROR(IF(G3631="","",VLOOKUP(G3631,'Setup - Vehicles'!$A$5:$D$504,4,0)),"")</f>
        <v/>
      </c>
      <c r="I3631" s="32">
        <f>IFERROR(IF(E3631="","",VLOOKUP(E3631,'Setup - Mix Design'!$A$5:$I$504,9,0)),"")</f>
        <v/>
      </c>
      <c r="J3631" s="32">
        <f>IF(OR(F3631="",I3631=""),"",F3631*I3631)</f>
        <v/>
      </c>
      <c r="K3631" s="26" t="n"/>
    </row>
    <row r="3632">
      <c r="A3632" s="31" t="n"/>
      <c r="B3632" s="26" t="n"/>
      <c r="C3632" s="26" t="n"/>
      <c r="D3632" s="26" t="n"/>
      <c r="E3632" s="26" t="n"/>
      <c r="F3632" s="27" t="n"/>
      <c r="G3632" s="26" t="n"/>
      <c r="H3632" s="28">
        <f>IFERROR(IF(G3632="","",VLOOKUP(G3632,'Setup - Vehicles'!$A$5:$D$504,4,0)),"")</f>
        <v/>
      </c>
      <c r="I3632" s="32">
        <f>IFERROR(IF(E3632="","",VLOOKUP(E3632,'Setup - Mix Design'!$A$5:$I$504,9,0)),"")</f>
        <v/>
      </c>
      <c r="J3632" s="32">
        <f>IF(OR(F3632="",I3632=""),"",F3632*I3632)</f>
        <v/>
      </c>
      <c r="K3632" s="26" t="n"/>
    </row>
    <row r="3633">
      <c r="A3633" s="31" t="n"/>
      <c r="B3633" s="26" t="n"/>
      <c r="C3633" s="26" t="n"/>
      <c r="D3633" s="26" t="n"/>
      <c r="E3633" s="26" t="n"/>
      <c r="F3633" s="27" t="n"/>
      <c r="G3633" s="26" t="n"/>
      <c r="H3633" s="28">
        <f>IFERROR(IF(G3633="","",VLOOKUP(G3633,'Setup - Vehicles'!$A$5:$D$504,4,0)),"")</f>
        <v/>
      </c>
      <c r="I3633" s="32">
        <f>IFERROR(IF(E3633="","",VLOOKUP(E3633,'Setup - Mix Design'!$A$5:$I$504,9,0)),"")</f>
        <v/>
      </c>
      <c r="J3633" s="32">
        <f>IF(OR(F3633="",I3633=""),"",F3633*I3633)</f>
        <v/>
      </c>
      <c r="K3633" s="26" t="n"/>
    </row>
    <row r="3634">
      <c r="A3634" s="31" t="n"/>
      <c r="B3634" s="26" t="n"/>
      <c r="C3634" s="26" t="n"/>
      <c r="D3634" s="26" t="n"/>
      <c r="E3634" s="26" t="n"/>
      <c r="F3634" s="27" t="n"/>
      <c r="G3634" s="26" t="n"/>
      <c r="H3634" s="28">
        <f>IFERROR(IF(G3634="","",VLOOKUP(G3634,'Setup - Vehicles'!$A$5:$D$504,4,0)),"")</f>
        <v/>
      </c>
      <c r="I3634" s="32">
        <f>IFERROR(IF(E3634="","",VLOOKUP(E3634,'Setup - Mix Design'!$A$5:$I$504,9,0)),"")</f>
        <v/>
      </c>
      <c r="J3634" s="32">
        <f>IF(OR(F3634="",I3634=""),"",F3634*I3634)</f>
        <v/>
      </c>
      <c r="K3634" s="26" t="n"/>
    </row>
    <row r="3635">
      <c r="A3635" s="31" t="n"/>
      <c r="B3635" s="26" t="n"/>
      <c r="C3635" s="26" t="n"/>
      <c r="D3635" s="26" t="n"/>
      <c r="E3635" s="26" t="n"/>
      <c r="F3635" s="27" t="n"/>
      <c r="G3635" s="26" t="n"/>
      <c r="H3635" s="28">
        <f>IFERROR(IF(G3635="","",VLOOKUP(G3635,'Setup - Vehicles'!$A$5:$D$504,4,0)),"")</f>
        <v/>
      </c>
      <c r="I3635" s="32">
        <f>IFERROR(IF(E3635="","",VLOOKUP(E3635,'Setup - Mix Design'!$A$5:$I$504,9,0)),"")</f>
        <v/>
      </c>
      <c r="J3635" s="32">
        <f>IF(OR(F3635="",I3635=""),"",F3635*I3635)</f>
        <v/>
      </c>
      <c r="K3635" s="26" t="n"/>
    </row>
    <row r="3636">
      <c r="A3636" s="31" t="n"/>
      <c r="B3636" s="26" t="n"/>
      <c r="C3636" s="26" t="n"/>
      <c r="D3636" s="26" t="n"/>
      <c r="E3636" s="26" t="n"/>
      <c r="F3636" s="27" t="n"/>
      <c r="G3636" s="26" t="n"/>
      <c r="H3636" s="28">
        <f>IFERROR(IF(G3636="","",VLOOKUP(G3636,'Setup - Vehicles'!$A$5:$D$504,4,0)),"")</f>
        <v/>
      </c>
      <c r="I3636" s="32">
        <f>IFERROR(IF(E3636="","",VLOOKUP(E3636,'Setup - Mix Design'!$A$5:$I$504,9,0)),"")</f>
        <v/>
      </c>
      <c r="J3636" s="32">
        <f>IF(OR(F3636="",I3636=""),"",F3636*I3636)</f>
        <v/>
      </c>
      <c r="K3636" s="26" t="n"/>
    </row>
    <row r="3637">
      <c r="A3637" s="31" t="n"/>
      <c r="B3637" s="26" t="n"/>
      <c r="C3637" s="26" t="n"/>
      <c r="D3637" s="26" t="n"/>
      <c r="E3637" s="26" t="n"/>
      <c r="F3637" s="27" t="n"/>
      <c r="G3637" s="26" t="n"/>
      <c r="H3637" s="28">
        <f>IFERROR(IF(G3637="","",VLOOKUP(G3637,'Setup - Vehicles'!$A$5:$D$504,4,0)),"")</f>
        <v/>
      </c>
      <c r="I3637" s="32">
        <f>IFERROR(IF(E3637="","",VLOOKUP(E3637,'Setup - Mix Design'!$A$5:$I$504,9,0)),"")</f>
        <v/>
      </c>
      <c r="J3637" s="32">
        <f>IF(OR(F3637="",I3637=""),"",F3637*I3637)</f>
        <v/>
      </c>
      <c r="K3637" s="26" t="n"/>
    </row>
    <row r="3638">
      <c r="A3638" s="31" t="n"/>
      <c r="B3638" s="26" t="n"/>
      <c r="C3638" s="26" t="n"/>
      <c r="D3638" s="26" t="n"/>
      <c r="E3638" s="26" t="n"/>
      <c r="F3638" s="27" t="n"/>
      <c r="G3638" s="26" t="n"/>
      <c r="H3638" s="28">
        <f>IFERROR(IF(G3638="","",VLOOKUP(G3638,'Setup - Vehicles'!$A$5:$D$504,4,0)),"")</f>
        <v/>
      </c>
      <c r="I3638" s="32">
        <f>IFERROR(IF(E3638="","",VLOOKUP(E3638,'Setup - Mix Design'!$A$5:$I$504,9,0)),"")</f>
        <v/>
      </c>
      <c r="J3638" s="32">
        <f>IF(OR(F3638="",I3638=""),"",F3638*I3638)</f>
        <v/>
      </c>
      <c r="K3638" s="26" t="n"/>
    </row>
    <row r="3639">
      <c r="A3639" s="31" t="n"/>
      <c r="B3639" s="26" t="n"/>
      <c r="C3639" s="26" t="n"/>
      <c r="D3639" s="26" t="n"/>
      <c r="E3639" s="26" t="n"/>
      <c r="F3639" s="27" t="n"/>
      <c r="G3639" s="26" t="n"/>
      <c r="H3639" s="28">
        <f>IFERROR(IF(G3639="","",VLOOKUP(G3639,'Setup - Vehicles'!$A$5:$D$504,4,0)),"")</f>
        <v/>
      </c>
      <c r="I3639" s="32">
        <f>IFERROR(IF(E3639="","",VLOOKUP(E3639,'Setup - Mix Design'!$A$5:$I$504,9,0)),"")</f>
        <v/>
      </c>
      <c r="J3639" s="32">
        <f>IF(OR(F3639="",I3639=""),"",F3639*I3639)</f>
        <v/>
      </c>
      <c r="K3639" s="26" t="n"/>
    </row>
    <row r="3640">
      <c r="A3640" s="31" t="n"/>
      <c r="B3640" s="26" t="n"/>
      <c r="C3640" s="26" t="n"/>
      <c r="D3640" s="26" t="n"/>
      <c r="E3640" s="26" t="n"/>
      <c r="F3640" s="27" t="n"/>
      <c r="G3640" s="26" t="n"/>
      <c r="H3640" s="28">
        <f>IFERROR(IF(G3640="","",VLOOKUP(G3640,'Setup - Vehicles'!$A$5:$D$504,4,0)),"")</f>
        <v/>
      </c>
      <c r="I3640" s="32">
        <f>IFERROR(IF(E3640="","",VLOOKUP(E3640,'Setup - Mix Design'!$A$5:$I$504,9,0)),"")</f>
        <v/>
      </c>
      <c r="J3640" s="32">
        <f>IF(OR(F3640="",I3640=""),"",F3640*I3640)</f>
        <v/>
      </c>
      <c r="K3640" s="26" t="n"/>
    </row>
    <row r="3641">
      <c r="A3641" s="31" t="n"/>
      <c r="B3641" s="26" t="n"/>
      <c r="C3641" s="26" t="n"/>
      <c r="D3641" s="26" t="n"/>
      <c r="E3641" s="26" t="n"/>
      <c r="F3641" s="27" t="n"/>
      <c r="G3641" s="26" t="n"/>
      <c r="H3641" s="28">
        <f>IFERROR(IF(G3641="","",VLOOKUP(G3641,'Setup - Vehicles'!$A$5:$D$504,4,0)),"")</f>
        <v/>
      </c>
      <c r="I3641" s="32">
        <f>IFERROR(IF(E3641="","",VLOOKUP(E3641,'Setup - Mix Design'!$A$5:$I$504,9,0)),"")</f>
        <v/>
      </c>
      <c r="J3641" s="32">
        <f>IF(OR(F3641="",I3641=""),"",F3641*I3641)</f>
        <v/>
      </c>
      <c r="K3641" s="26" t="n"/>
    </row>
    <row r="3642">
      <c r="A3642" s="31" t="n"/>
      <c r="B3642" s="26" t="n"/>
      <c r="C3642" s="26" t="n"/>
      <c r="D3642" s="26" t="n"/>
      <c r="E3642" s="26" t="n"/>
      <c r="F3642" s="27" t="n"/>
      <c r="G3642" s="26" t="n"/>
      <c r="H3642" s="28">
        <f>IFERROR(IF(G3642="","",VLOOKUP(G3642,'Setup - Vehicles'!$A$5:$D$504,4,0)),"")</f>
        <v/>
      </c>
      <c r="I3642" s="32">
        <f>IFERROR(IF(E3642="","",VLOOKUP(E3642,'Setup - Mix Design'!$A$5:$I$504,9,0)),"")</f>
        <v/>
      </c>
      <c r="J3642" s="32">
        <f>IF(OR(F3642="",I3642=""),"",F3642*I3642)</f>
        <v/>
      </c>
      <c r="K3642" s="26" t="n"/>
    </row>
    <row r="3643">
      <c r="A3643" s="31" t="n"/>
      <c r="B3643" s="26" t="n"/>
      <c r="C3643" s="26" t="n"/>
      <c r="D3643" s="26" t="n"/>
      <c r="E3643" s="26" t="n"/>
      <c r="F3643" s="27" t="n"/>
      <c r="G3643" s="26" t="n"/>
      <c r="H3643" s="28">
        <f>IFERROR(IF(G3643="","",VLOOKUP(G3643,'Setup - Vehicles'!$A$5:$D$504,4,0)),"")</f>
        <v/>
      </c>
      <c r="I3643" s="32">
        <f>IFERROR(IF(E3643="","",VLOOKUP(E3643,'Setup - Mix Design'!$A$5:$I$504,9,0)),"")</f>
        <v/>
      </c>
      <c r="J3643" s="32">
        <f>IF(OR(F3643="",I3643=""),"",F3643*I3643)</f>
        <v/>
      </c>
      <c r="K3643" s="26" t="n"/>
    </row>
    <row r="3644">
      <c r="A3644" s="31" t="n"/>
      <c r="B3644" s="26" t="n"/>
      <c r="C3644" s="26" t="n"/>
      <c r="D3644" s="26" t="n"/>
      <c r="E3644" s="26" t="n"/>
      <c r="F3644" s="27" t="n"/>
      <c r="G3644" s="26" t="n"/>
      <c r="H3644" s="28">
        <f>IFERROR(IF(G3644="","",VLOOKUP(G3644,'Setup - Vehicles'!$A$5:$D$504,4,0)),"")</f>
        <v/>
      </c>
      <c r="I3644" s="32">
        <f>IFERROR(IF(E3644="","",VLOOKUP(E3644,'Setup - Mix Design'!$A$5:$I$504,9,0)),"")</f>
        <v/>
      </c>
      <c r="J3644" s="32">
        <f>IF(OR(F3644="",I3644=""),"",F3644*I3644)</f>
        <v/>
      </c>
      <c r="K3644" s="26" t="n"/>
    </row>
    <row r="3645">
      <c r="A3645" s="31" t="n"/>
      <c r="B3645" s="26" t="n"/>
      <c r="C3645" s="26" t="n"/>
      <c r="D3645" s="26" t="n"/>
      <c r="E3645" s="26" t="n"/>
      <c r="F3645" s="27" t="n"/>
      <c r="G3645" s="26" t="n"/>
      <c r="H3645" s="28">
        <f>IFERROR(IF(G3645="","",VLOOKUP(G3645,'Setup - Vehicles'!$A$5:$D$504,4,0)),"")</f>
        <v/>
      </c>
      <c r="I3645" s="32">
        <f>IFERROR(IF(E3645="","",VLOOKUP(E3645,'Setup - Mix Design'!$A$5:$I$504,9,0)),"")</f>
        <v/>
      </c>
      <c r="J3645" s="32">
        <f>IF(OR(F3645="",I3645=""),"",F3645*I3645)</f>
        <v/>
      </c>
      <c r="K3645" s="26" t="n"/>
    </row>
    <row r="3646">
      <c r="A3646" s="31" t="n"/>
      <c r="B3646" s="26" t="n"/>
      <c r="C3646" s="26" t="n"/>
      <c r="D3646" s="26" t="n"/>
      <c r="E3646" s="26" t="n"/>
      <c r="F3646" s="27" t="n"/>
      <c r="G3646" s="26" t="n"/>
      <c r="H3646" s="28">
        <f>IFERROR(IF(G3646="","",VLOOKUP(G3646,'Setup - Vehicles'!$A$5:$D$504,4,0)),"")</f>
        <v/>
      </c>
      <c r="I3646" s="32">
        <f>IFERROR(IF(E3646="","",VLOOKUP(E3646,'Setup - Mix Design'!$A$5:$I$504,9,0)),"")</f>
        <v/>
      </c>
      <c r="J3646" s="32">
        <f>IF(OR(F3646="",I3646=""),"",F3646*I3646)</f>
        <v/>
      </c>
      <c r="K3646" s="26" t="n"/>
    </row>
    <row r="3647">
      <c r="A3647" s="31" t="n"/>
      <c r="B3647" s="26" t="n"/>
      <c r="C3647" s="26" t="n"/>
      <c r="D3647" s="26" t="n"/>
      <c r="E3647" s="26" t="n"/>
      <c r="F3647" s="27" t="n"/>
      <c r="G3647" s="26" t="n"/>
      <c r="H3647" s="28">
        <f>IFERROR(IF(G3647="","",VLOOKUP(G3647,'Setup - Vehicles'!$A$5:$D$504,4,0)),"")</f>
        <v/>
      </c>
      <c r="I3647" s="32">
        <f>IFERROR(IF(E3647="","",VLOOKUP(E3647,'Setup - Mix Design'!$A$5:$I$504,9,0)),"")</f>
        <v/>
      </c>
      <c r="J3647" s="32">
        <f>IF(OR(F3647="",I3647=""),"",F3647*I3647)</f>
        <v/>
      </c>
      <c r="K3647" s="26" t="n"/>
    </row>
    <row r="3648">
      <c r="A3648" s="31" t="n"/>
      <c r="B3648" s="26" t="n"/>
      <c r="C3648" s="26" t="n"/>
      <c r="D3648" s="26" t="n"/>
      <c r="E3648" s="26" t="n"/>
      <c r="F3648" s="27" t="n"/>
      <c r="G3648" s="26" t="n"/>
      <c r="H3648" s="28">
        <f>IFERROR(IF(G3648="","",VLOOKUP(G3648,'Setup - Vehicles'!$A$5:$D$504,4,0)),"")</f>
        <v/>
      </c>
      <c r="I3648" s="32">
        <f>IFERROR(IF(E3648="","",VLOOKUP(E3648,'Setup - Mix Design'!$A$5:$I$504,9,0)),"")</f>
        <v/>
      </c>
      <c r="J3648" s="32">
        <f>IF(OR(F3648="",I3648=""),"",F3648*I3648)</f>
        <v/>
      </c>
      <c r="K3648" s="26" t="n"/>
    </row>
    <row r="3649">
      <c r="A3649" s="31" t="n"/>
      <c r="B3649" s="26" t="n"/>
      <c r="C3649" s="26" t="n"/>
      <c r="D3649" s="26" t="n"/>
      <c r="E3649" s="26" t="n"/>
      <c r="F3649" s="27" t="n"/>
      <c r="G3649" s="26" t="n"/>
      <c r="H3649" s="28">
        <f>IFERROR(IF(G3649="","",VLOOKUP(G3649,'Setup - Vehicles'!$A$5:$D$504,4,0)),"")</f>
        <v/>
      </c>
      <c r="I3649" s="32">
        <f>IFERROR(IF(E3649="","",VLOOKUP(E3649,'Setup - Mix Design'!$A$5:$I$504,9,0)),"")</f>
        <v/>
      </c>
      <c r="J3649" s="32">
        <f>IF(OR(F3649="",I3649=""),"",F3649*I3649)</f>
        <v/>
      </c>
      <c r="K3649" s="26" t="n"/>
    </row>
    <row r="3650">
      <c r="A3650" s="31" t="n"/>
      <c r="B3650" s="26" t="n"/>
      <c r="C3650" s="26" t="n"/>
      <c r="D3650" s="26" t="n"/>
      <c r="E3650" s="26" t="n"/>
      <c r="F3650" s="27" t="n"/>
      <c r="G3650" s="26" t="n"/>
      <c r="H3650" s="28">
        <f>IFERROR(IF(G3650="","",VLOOKUP(G3650,'Setup - Vehicles'!$A$5:$D$504,4,0)),"")</f>
        <v/>
      </c>
      <c r="I3650" s="32">
        <f>IFERROR(IF(E3650="","",VLOOKUP(E3650,'Setup - Mix Design'!$A$5:$I$504,9,0)),"")</f>
        <v/>
      </c>
      <c r="J3650" s="32">
        <f>IF(OR(F3650="",I3650=""),"",F3650*I3650)</f>
        <v/>
      </c>
      <c r="K3650" s="26" t="n"/>
    </row>
    <row r="3651">
      <c r="A3651" s="31" t="n"/>
      <c r="B3651" s="26" t="n"/>
      <c r="C3651" s="26" t="n"/>
      <c r="D3651" s="26" t="n"/>
      <c r="E3651" s="26" t="n"/>
      <c r="F3651" s="27" t="n"/>
      <c r="G3651" s="26" t="n"/>
      <c r="H3651" s="28">
        <f>IFERROR(IF(G3651="","",VLOOKUP(G3651,'Setup - Vehicles'!$A$5:$D$504,4,0)),"")</f>
        <v/>
      </c>
      <c r="I3651" s="32">
        <f>IFERROR(IF(E3651="","",VLOOKUP(E3651,'Setup - Mix Design'!$A$5:$I$504,9,0)),"")</f>
        <v/>
      </c>
      <c r="J3651" s="32">
        <f>IF(OR(F3651="",I3651=""),"",F3651*I3651)</f>
        <v/>
      </c>
      <c r="K3651" s="26" t="n"/>
    </row>
    <row r="3652">
      <c r="A3652" s="31" t="n"/>
      <c r="B3652" s="26" t="n"/>
      <c r="C3652" s="26" t="n"/>
      <c r="D3652" s="26" t="n"/>
      <c r="E3652" s="26" t="n"/>
      <c r="F3652" s="27" t="n"/>
      <c r="G3652" s="26" t="n"/>
      <c r="H3652" s="28">
        <f>IFERROR(IF(G3652="","",VLOOKUP(G3652,'Setup - Vehicles'!$A$5:$D$504,4,0)),"")</f>
        <v/>
      </c>
      <c r="I3652" s="32">
        <f>IFERROR(IF(E3652="","",VLOOKUP(E3652,'Setup - Mix Design'!$A$5:$I$504,9,0)),"")</f>
        <v/>
      </c>
      <c r="J3652" s="32">
        <f>IF(OR(F3652="",I3652=""),"",F3652*I3652)</f>
        <v/>
      </c>
      <c r="K3652" s="26" t="n"/>
    </row>
    <row r="3653">
      <c r="A3653" s="31" t="n"/>
      <c r="B3653" s="26" t="n"/>
      <c r="C3653" s="26" t="n"/>
      <c r="D3653" s="26" t="n"/>
      <c r="E3653" s="26" t="n"/>
      <c r="F3653" s="27" t="n"/>
      <c r="G3653" s="26" t="n"/>
      <c r="H3653" s="28">
        <f>IFERROR(IF(G3653="","",VLOOKUP(G3653,'Setup - Vehicles'!$A$5:$D$504,4,0)),"")</f>
        <v/>
      </c>
      <c r="I3653" s="32">
        <f>IFERROR(IF(E3653="","",VLOOKUP(E3653,'Setup - Mix Design'!$A$5:$I$504,9,0)),"")</f>
        <v/>
      </c>
      <c r="J3653" s="32">
        <f>IF(OR(F3653="",I3653=""),"",F3653*I3653)</f>
        <v/>
      </c>
      <c r="K3653" s="26" t="n"/>
    </row>
    <row r="3654">
      <c r="A3654" s="31" t="n"/>
      <c r="B3654" s="26" t="n"/>
      <c r="C3654" s="26" t="n"/>
      <c r="D3654" s="26" t="n"/>
      <c r="E3654" s="26" t="n"/>
      <c r="F3654" s="27" t="n"/>
      <c r="G3654" s="26" t="n"/>
      <c r="H3654" s="28">
        <f>IFERROR(IF(G3654="","",VLOOKUP(G3654,'Setup - Vehicles'!$A$5:$D$504,4,0)),"")</f>
        <v/>
      </c>
      <c r="I3654" s="32">
        <f>IFERROR(IF(E3654="","",VLOOKUP(E3654,'Setup - Mix Design'!$A$5:$I$504,9,0)),"")</f>
        <v/>
      </c>
      <c r="J3654" s="32">
        <f>IF(OR(F3654="",I3654=""),"",F3654*I3654)</f>
        <v/>
      </c>
      <c r="K3654" s="26" t="n"/>
    </row>
    <row r="3655">
      <c r="A3655" s="31" t="n"/>
      <c r="B3655" s="26" t="n"/>
      <c r="C3655" s="26" t="n"/>
      <c r="D3655" s="26" t="n"/>
      <c r="E3655" s="26" t="n"/>
      <c r="F3655" s="27" t="n"/>
      <c r="G3655" s="26" t="n"/>
      <c r="H3655" s="28">
        <f>IFERROR(IF(G3655="","",VLOOKUP(G3655,'Setup - Vehicles'!$A$5:$D$504,4,0)),"")</f>
        <v/>
      </c>
      <c r="I3655" s="32">
        <f>IFERROR(IF(E3655="","",VLOOKUP(E3655,'Setup - Mix Design'!$A$5:$I$504,9,0)),"")</f>
        <v/>
      </c>
      <c r="J3655" s="32">
        <f>IF(OR(F3655="",I3655=""),"",F3655*I3655)</f>
        <v/>
      </c>
      <c r="K3655" s="26" t="n"/>
    </row>
    <row r="3656">
      <c r="A3656" s="31" t="n"/>
      <c r="B3656" s="26" t="n"/>
      <c r="C3656" s="26" t="n"/>
      <c r="D3656" s="26" t="n"/>
      <c r="E3656" s="26" t="n"/>
      <c r="F3656" s="27" t="n"/>
      <c r="G3656" s="26" t="n"/>
      <c r="H3656" s="28">
        <f>IFERROR(IF(G3656="","",VLOOKUP(G3656,'Setup - Vehicles'!$A$5:$D$504,4,0)),"")</f>
        <v/>
      </c>
      <c r="I3656" s="32">
        <f>IFERROR(IF(E3656="","",VLOOKUP(E3656,'Setup - Mix Design'!$A$5:$I$504,9,0)),"")</f>
        <v/>
      </c>
      <c r="J3656" s="32">
        <f>IF(OR(F3656="",I3656=""),"",F3656*I3656)</f>
        <v/>
      </c>
      <c r="K3656" s="26" t="n"/>
    </row>
    <row r="3657">
      <c r="A3657" s="31" t="n"/>
      <c r="B3657" s="26" t="n"/>
      <c r="C3657" s="26" t="n"/>
      <c r="D3657" s="26" t="n"/>
      <c r="E3657" s="26" t="n"/>
      <c r="F3657" s="27" t="n"/>
      <c r="G3657" s="26" t="n"/>
      <c r="H3657" s="28">
        <f>IFERROR(IF(G3657="","",VLOOKUP(G3657,'Setup - Vehicles'!$A$5:$D$504,4,0)),"")</f>
        <v/>
      </c>
      <c r="I3657" s="32">
        <f>IFERROR(IF(E3657="","",VLOOKUP(E3657,'Setup - Mix Design'!$A$5:$I$504,9,0)),"")</f>
        <v/>
      </c>
      <c r="J3657" s="32">
        <f>IF(OR(F3657="",I3657=""),"",F3657*I3657)</f>
        <v/>
      </c>
      <c r="K3657" s="26" t="n"/>
    </row>
    <row r="3658">
      <c r="A3658" s="31" t="n"/>
      <c r="B3658" s="26" t="n"/>
      <c r="C3658" s="26" t="n"/>
      <c r="D3658" s="26" t="n"/>
      <c r="E3658" s="26" t="n"/>
      <c r="F3658" s="27" t="n"/>
      <c r="G3658" s="26" t="n"/>
      <c r="H3658" s="28">
        <f>IFERROR(IF(G3658="","",VLOOKUP(G3658,'Setup - Vehicles'!$A$5:$D$504,4,0)),"")</f>
        <v/>
      </c>
      <c r="I3658" s="32">
        <f>IFERROR(IF(E3658="","",VLOOKUP(E3658,'Setup - Mix Design'!$A$5:$I$504,9,0)),"")</f>
        <v/>
      </c>
      <c r="J3658" s="32">
        <f>IF(OR(F3658="",I3658=""),"",F3658*I3658)</f>
        <v/>
      </c>
      <c r="K3658" s="26" t="n"/>
    </row>
    <row r="3659">
      <c r="A3659" s="31" t="n"/>
      <c r="B3659" s="26" t="n"/>
      <c r="C3659" s="26" t="n"/>
      <c r="D3659" s="26" t="n"/>
      <c r="E3659" s="26" t="n"/>
      <c r="F3659" s="27" t="n"/>
      <c r="G3659" s="26" t="n"/>
      <c r="H3659" s="28">
        <f>IFERROR(IF(G3659="","",VLOOKUP(G3659,'Setup - Vehicles'!$A$5:$D$504,4,0)),"")</f>
        <v/>
      </c>
      <c r="I3659" s="32">
        <f>IFERROR(IF(E3659="","",VLOOKUP(E3659,'Setup - Mix Design'!$A$5:$I$504,9,0)),"")</f>
        <v/>
      </c>
      <c r="J3659" s="32">
        <f>IF(OR(F3659="",I3659=""),"",F3659*I3659)</f>
        <v/>
      </c>
      <c r="K3659" s="26" t="n"/>
    </row>
    <row r="3660">
      <c r="A3660" s="31" t="n"/>
      <c r="B3660" s="26" t="n"/>
      <c r="C3660" s="26" t="n"/>
      <c r="D3660" s="26" t="n"/>
      <c r="E3660" s="26" t="n"/>
      <c r="F3660" s="27" t="n"/>
      <c r="G3660" s="26" t="n"/>
      <c r="H3660" s="28">
        <f>IFERROR(IF(G3660="","",VLOOKUP(G3660,'Setup - Vehicles'!$A$5:$D$504,4,0)),"")</f>
        <v/>
      </c>
      <c r="I3660" s="32">
        <f>IFERROR(IF(E3660="","",VLOOKUP(E3660,'Setup - Mix Design'!$A$5:$I$504,9,0)),"")</f>
        <v/>
      </c>
      <c r="J3660" s="32">
        <f>IF(OR(F3660="",I3660=""),"",F3660*I3660)</f>
        <v/>
      </c>
      <c r="K3660" s="26" t="n"/>
    </row>
    <row r="3661">
      <c r="A3661" s="31" t="n"/>
      <c r="B3661" s="26" t="n"/>
      <c r="C3661" s="26" t="n"/>
      <c r="D3661" s="26" t="n"/>
      <c r="E3661" s="26" t="n"/>
      <c r="F3661" s="27" t="n"/>
      <c r="G3661" s="26" t="n"/>
      <c r="H3661" s="28">
        <f>IFERROR(IF(G3661="","",VLOOKUP(G3661,'Setup - Vehicles'!$A$5:$D$504,4,0)),"")</f>
        <v/>
      </c>
      <c r="I3661" s="32">
        <f>IFERROR(IF(E3661="","",VLOOKUP(E3661,'Setup - Mix Design'!$A$5:$I$504,9,0)),"")</f>
        <v/>
      </c>
      <c r="J3661" s="32">
        <f>IF(OR(F3661="",I3661=""),"",F3661*I3661)</f>
        <v/>
      </c>
      <c r="K3661" s="26" t="n"/>
    </row>
    <row r="3662">
      <c r="A3662" s="31" t="n"/>
      <c r="B3662" s="26" t="n"/>
      <c r="C3662" s="26" t="n"/>
      <c r="D3662" s="26" t="n"/>
      <c r="E3662" s="26" t="n"/>
      <c r="F3662" s="27" t="n"/>
      <c r="G3662" s="26" t="n"/>
      <c r="H3662" s="28">
        <f>IFERROR(IF(G3662="","",VLOOKUP(G3662,'Setup - Vehicles'!$A$5:$D$504,4,0)),"")</f>
        <v/>
      </c>
      <c r="I3662" s="32">
        <f>IFERROR(IF(E3662="","",VLOOKUP(E3662,'Setup - Mix Design'!$A$5:$I$504,9,0)),"")</f>
        <v/>
      </c>
      <c r="J3662" s="32">
        <f>IF(OR(F3662="",I3662=""),"",F3662*I3662)</f>
        <v/>
      </c>
      <c r="K3662" s="26" t="n"/>
    </row>
    <row r="3663">
      <c r="A3663" s="31" t="n"/>
      <c r="B3663" s="26" t="n"/>
      <c r="C3663" s="26" t="n"/>
      <c r="D3663" s="26" t="n"/>
      <c r="E3663" s="26" t="n"/>
      <c r="F3663" s="27" t="n"/>
      <c r="G3663" s="26" t="n"/>
      <c r="H3663" s="28">
        <f>IFERROR(IF(G3663="","",VLOOKUP(G3663,'Setup - Vehicles'!$A$5:$D$504,4,0)),"")</f>
        <v/>
      </c>
      <c r="I3663" s="32">
        <f>IFERROR(IF(E3663="","",VLOOKUP(E3663,'Setup - Mix Design'!$A$5:$I$504,9,0)),"")</f>
        <v/>
      </c>
      <c r="J3663" s="32">
        <f>IF(OR(F3663="",I3663=""),"",F3663*I3663)</f>
        <v/>
      </c>
      <c r="K3663" s="26" t="n"/>
    </row>
    <row r="3664">
      <c r="A3664" s="31" t="n"/>
      <c r="B3664" s="26" t="n"/>
      <c r="C3664" s="26" t="n"/>
      <c r="D3664" s="26" t="n"/>
      <c r="E3664" s="26" t="n"/>
      <c r="F3664" s="27" t="n"/>
      <c r="G3664" s="26" t="n"/>
      <c r="H3664" s="28">
        <f>IFERROR(IF(G3664="","",VLOOKUP(G3664,'Setup - Vehicles'!$A$5:$D$504,4,0)),"")</f>
        <v/>
      </c>
      <c r="I3664" s="32">
        <f>IFERROR(IF(E3664="","",VLOOKUP(E3664,'Setup - Mix Design'!$A$5:$I$504,9,0)),"")</f>
        <v/>
      </c>
      <c r="J3664" s="32">
        <f>IF(OR(F3664="",I3664=""),"",F3664*I3664)</f>
        <v/>
      </c>
      <c r="K3664" s="26" t="n"/>
    </row>
    <row r="3665">
      <c r="A3665" s="31" t="n"/>
      <c r="B3665" s="26" t="n"/>
      <c r="C3665" s="26" t="n"/>
      <c r="D3665" s="26" t="n"/>
      <c r="E3665" s="26" t="n"/>
      <c r="F3665" s="27" t="n"/>
      <c r="G3665" s="26" t="n"/>
      <c r="H3665" s="28">
        <f>IFERROR(IF(G3665="","",VLOOKUP(G3665,'Setup - Vehicles'!$A$5:$D$504,4,0)),"")</f>
        <v/>
      </c>
      <c r="I3665" s="32">
        <f>IFERROR(IF(E3665="","",VLOOKUP(E3665,'Setup - Mix Design'!$A$5:$I$504,9,0)),"")</f>
        <v/>
      </c>
      <c r="J3665" s="32">
        <f>IF(OR(F3665="",I3665=""),"",F3665*I3665)</f>
        <v/>
      </c>
      <c r="K3665" s="26" t="n"/>
    </row>
    <row r="3666">
      <c r="A3666" s="31" t="n"/>
      <c r="B3666" s="26" t="n"/>
      <c r="C3666" s="26" t="n"/>
      <c r="D3666" s="26" t="n"/>
      <c r="E3666" s="26" t="n"/>
      <c r="F3666" s="27" t="n"/>
      <c r="G3666" s="26" t="n"/>
      <c r="H3666" s="28">
        <f>IFERROR(IF(G3666="","",VLOOKUP(G3666,'Setup - Vehicles'!$A$5:$D$504,4,0)),"")</f>
        <v/>
      </c>
      <c r="I3666" s="32">
        <f>IFERROR(IF(E3666="","",VLOOKUP(E3666,'Setup - Mix Design'!$A$5:$I$504,9,0)),"")</f>
        <v/>
      </c>
      <c r="J3666" s="32">
        <f>IF(OR(F3666="",I3666=""),"",F3666*I3666)</f>
        <v/>
      </c>
      <c r="K3666" s="26" t="n"/>
    </row>
    <row r="3667">
      <c r="A3667" s="31" t="n"/>
      <c r="B3667" s="26" t="n"/>
      <c r="C3667" s="26" t="n"/>
      <c r="D3667" s="26" t="n"/>
      <c r="E3667" s="26" t="n"/>
      <c r="F3667" s="27" t="n"/>
      <c r="G3667" s="26" t="n"/>
      <c r="H3667" s="28">
        <f>IFERROR(IF(G3667="","",VLOOKUP(G3667,'Setup - Vehicles'!$A$5:$D$504,4,0)),"")</f>
        <v/>
      </c>
      <c r="I3667" s="32">
        <f>IFERROR(IF(E3667="","",VLOOKUP(E3667,'Setup - Mix Design'!$A$5:$I$504,9,0)),"")</f>
        <v/>
      </c>
      <c r="J3667" s="32">
        <f>IF(OR(F3667="",I3667=""),"",F3667*I3667)</f>
        <v/>
      </c>
      <c r="K3667" s="26" t="n"/>
    </row>
    <row r="3668">
      <c r="A3668" s="31" t="n"/>
      <c r="B3668" s="26" t="n"/>
      <c r="C3668" s="26" t="n"/>
      <c r="D3668" s="26" t="n"/>
      <c r="E3668" s="26" t="n"/>
      <c r="F3668" s="27" t="n"/>
      <c r="G3668" s="26" t="n"/>
      <c r="H3668" s="28">
        <f>IFERROR(IF(G3668="","",VLOOKUP(G3668,'Setup - Vehicles'!$A$5:$D$504,4,0)),"")</f>
        <v/>
      </c>
      <c r="I3668" s="32">
        <f>IFERROR(IF(E3668="","",VLOOKUP(E3668,'Setup - Mix Design'!$A$5:$I$504,9,0)),"")</f>
        <v/>
      </c>
      <c r="J3668" s="32">
        <f>IF(OR(F3668="",I3668=""),"",F3668*I3668)</f>
        <v/>
      </c>
      <c r="K3668" s="26" t="n"/>
    </row>
    <row r="3669">
      <c r="A3669" s="31" t="n"/>
      <c r="B3669" s="26" t="n"/>
      <c r="C3669" s="26" t="n"/>
      <c r="D3669" s="26" t="n"/>
      <c r="E3669" s="26" t="n"/>
      <c r="F3669" s="27" t="n"/>
      <c r="G3669" s="26" t="n"/>
      <c r="H3669" s="28">
        <f>IFERROR(IF(G3669="","",VLOOKUP(G3669,'Setup - Vehicles'!$A$5:$D$504,4,0)),"")</f>
        <v/>
      </c>
      <c r="I3669" s="32">
        <f>IFERROR(IF(E3669="","",VLOOKUP(E3669,'Setup - Mix Design'!$A$5:$I$504,9,0)),"")</f>
        <v/>
      </c>
      <c r="J3669" s="32">
        <f>IF(OR(F3669="",I3669=""),"",F3669*I3669)</f>
        <v/>
      </c>
      <c r="K3669" s="26" t="n"/>
    </row>
    <row r="3670">
      <c r="A3670" s="31" t="n"/>
      <c r="B3670" s="26" t="n"/>
      <c r="C3670" s="26" t="n"/>
      <c r="D3670" s="26" t="n"/>
      <c r="E3670" s="26" t="n"/>
      <c r="F3670" s="27" t="n"/>
      <c r="G3670" s="26" t="n"/>
      <c r="H3670" s="28">
        <f>IFERROR(IF(G3670="","",VLOOKUP(G3670,'Setup - Vehicles'!$A$5:$D$504,4,0)),"")</f>
        <v/>
      </c>
      <c r="I3670" s="32">
        <f>IFERROR(IF(E3670="","",VLOOKUP(E3670,'Setup - Mix Design'!$A$5:$I$504,9,0)),"")</f>
        <v/>
      </c>
      <c r="J3670" s="32">
        <f>IF(OR(F3670="",I3670=""),"",F3670*I3670)</f>
        <v/>
      </c>
      <c r="K3670" s="26" t="n"/>
    </row>
    <row r="3671">
      <c r="A3671" s="31" t="n"/>
      <c r="B3671" s="26" t="n"/>
      <c r="C3671" s="26" t="n"/>
      <c r="D3671" s="26" t="n"/>
      <c r="E3671" s="26" t="n"/>
      <c r="F3671" s="27" t="n"/>
      <c r="G3671" s="26" t="n"/>
      <c r="H3671" s="28">
        <f>IFERROR(IF(G3671="","",VLOOKUP(G3671,'Setup - Vehicles'!$A$5:$D$504,4,0)),"")</f>
        <v/>
      </c>
      <c r="I3671" s="32">
        <f>IFERROR(IF(E3671="","",VLOOKUP(E3671,'Setup - Mix Design'!$A$5:$I$504,9,0)),"")</f>
        <v/>
      </c>
      <c r="J3671" s="32">
        <f>IF(OR(F3671="",I3671=""),"",F3671*I3671)</f>
        <v/>
      </c>
      <c r="K3671" s="26" t="n"/>
    </row>
    <row r="3672">
      <c r="A3672" s="31" t="n"/>
      <c r="B3672" s="26" t="n"/>
      <c r="C3672" s="26" t="n"/>
      <c r="D3672" s="26" t="n"/>
      <c r="E3672" s="26" t="n"/>
      <c r="F3672" s="27" t="n"/>
      <c r="G3672" s="26" t="n"/>
      <c r="H3672" s="28">
        <f>IFERROR(IF(G3672="","",VLOOKUP(G3672,'Setup - Vehicles'!$A$5:$D$504,4,0)),"")</f>
        <v/>
      </c>
      <c r="I3672" s="32">
        <f>IFERROR(IF(E3672="","",VLOOKUP(E3672,'Setup - Mix Design'!$A$5:$I$504,9,0)),"")</f>
        <v/>
      </c>
      <c r="J3672" s="32">
        <f>IF(OR(F3672="",I3672=""),"",F3672*I3672)</f>
        <v/>
      </c>
      <c r="K3672" s="26" t="n"/>
    </row>
    <row r="3673">
      <c r="A3673" s="31" t="n"/>
      <c r="B3673" s="26" t="n"/>
      <c r="C3673" s="26" t="n"/>
      <c r="D3673" s="26" t="n"/>
      <c r="E3673" s="26" t="n"/>
      <c r="F3673" s="27" t="n"/>
      <c r="G3673" s="26" t="n"/>
      <c r="H3673" s="28">
        <f>IFERROR(IF(G3673="","",VLOOKUP(G3673,'Setup - Vehicles'!$A$5:$D$504,4,0)),"")</f>
        <v/>
      </c>
      <c r="I3673" s="32">
        <f>IFERROR(IF(E3673="","",VLOOKUP(E3673,'Setup - Mix Design'!$A$5:$I$504,9,0)),"")</f>
        <v/>
      </c>
      <c r="J3673" s="32">
        <f>IF(OR(F3673="",I3673=""),"",F3673*I3673)</f>
        <v/>
      </c>
      <c r="K3673" s="26" t="n"/>
    </row>
    <row r="3674">
      <c r="A3674" s="31" t="n"/>
      <c r="B3674" s="26" t="n"/>
      <c r="C3674" s="26" t="n"/>
      <c r="D3674" s="26" t="n"/>
      <c r="E3674" s="26" t="n"/>
      <c r="F3674" s="27" t="n"/>
      <c r="G3674" s="26" t="n"/>
      <c r="H3674" s="28">
        <f>IFERROR(IF(G3674="","",VLOOKUP(G3674,'Setup - Vehicles'!$A$5:$D$504,4,0)),"")</f>
        <v/>
      </c>
      <c r="I3674" s="32">
        <f>IFERROR(IF(E3674="","",VLOOKUP(E3674,'Setup - Mix Design'!$A$5:$I$504,9,0)),"")</f>
        <v/>
      </c>
      <c r="J3674" s="32">
        <f>IF(OR(F3674="",I3674=""),"",F3674*I3674)</f>
        <v/>
      </c>
      <c r="K3674" s="26" t="n"/>
    </row>
    <row r="3675">
      <c r="A3675" s="31" t="n"/>
      <c r="B3675" s="26" t="n"/>
      <c r="C3675" s="26" t="n"/>
      <c r="D3675" s="26" t="n"/>
      <c r="E3675" s="26" t="n"/>
      <c r="F3675" s="27" t="n"/>
      <c r="G3675" s="26" t="n"/>
      <c r="H3675" s="28">
        <f>IFERROR(IF(G3675="","",VLOOKUP(G3675,'Setup - Vehicles'!$A$5:$D$504,4,0)),"")</f>
        <v/>
      </c>
      <c r="I3675" s="32">
        <f>IFERROR(IF(E3675="","",VLOOKUP(E3675,'Setup - Mix Design'!$A$5:$I$504,9,0)),"")</f>
        <v/>
      </c>
      <c r="J3675" s="32">
        <f>IF(OR(F3675="",I3675=""),"",F3675*I3675)</f>
        <v/>
      </c>
      <c r="K3675" s="26" t="n"/>
    </row>
    <row r="3676">
      <c r="A3676" s="31" t="n"/>
      <c r="B3676" s="26" t="n"/>
      <c r="C3676" s="26" t="n"/>
      <c r="D3676" s="26" t="n"/>
      <c r="E3676" s="26" t="n"/>
      <c r="F3676" s="27" t="n"/>
      <c r="G3676" s="26" t="n"/>
      <c r="H3676" s="28">
        <f>IFERROR(IF(G3676="","",VLOOKUP(G3676,'Setup - Vehicles'!$A$5:$D$504,4,0)),"")</f>
        <v/>
      </c>
      <c r="I3676" s="32">
        <f>IFERROR(IF(E3676="","",VLOOKUP(E3676,'Setup - Mix Design'!$A$5:$I$504,9,0)),"")</f>
        <v/>
      </c>
      <c r="J3676" s="32">
        <f>IF(OR(F3676="",I3676=""),"",F3676*I3676)</f>
        <v/>
      </c>
      <c r="K3676" s="26" t="n"/>
    </row>
    <row r="3677">
      <c r="A3677" s="31" t="n"/>
      <c r="B3677" s="26" t="n"/>
      <c r="C3677" s="26" t="n"/>
      <c r="D3677" s="26" t="n"/>
      <c r="E3677" s="26" t="n"/>
      <c r="F3677" s="27" t="n"/>
      <c r="G3677" s="26" t="n"/>
      <c r="H3677" s="28">
        <f>IFERROR(IF(G3677="","",VLOOKUP(G3677,'Setup - Vehicles'!$A$5:$D$504,4,0)),"")</f>
        <v/>
      </c>
      <c r="I3677" s="32">
        <f>IFERROR(IF(E3677="","",VLOOKUP(E3677,'Setup - Mix Design'!$A$5:$I$504,9,0)),"")</f>
        <v/>
      </c>
      <c r="J3677" s="32">
        <f>IF(OR(F3677="",I3677=""),"",F3677*I3677)</f>
        <v/>
      </c>
      <c r="K3677" s="26" t="n"/>
    </row>
    <row r="3678">
      <c r="A3678" s="31" t="n"/>
      <c r="B3678" s="26" t="n"/>
      <c r="C3678" s="26" t="n"/>
      <c r="D3678" s="26" t="n"/>
      <c r="E3678" s="26" t="n"/>
      <c r="F3678" s="27" t="n"/>
      <c r="G3678" s="26" t="n"/>
      <c r="H3678" s="28">
        <f>IFERROR(IF(G3678="","",VLOOKUP(G3678,'Setup - Vehicles'!$A$5:$D$504,4,0)),"")</f>
        <v/>
      </c>
      <c r="I3678" s="32">
        <f>IFERROR(IF(E3678="","",VLOOKUP(E3678,'Setup - Mix Design'!$A$5:$I$504,9,0)),"")</f>
        <v/>
      </c>
      <c r="J3678" s="32">
        <f>IF(OR(F3678="",I3678=""),"",F3678*I3678)</f>
        <v/>
      </c>
      <c r="K3678" s="26" t="n"/>
    </row>
    <row r="3679">
      <c r="A3679" s="31" t="n"/>
      <c r="B3679" s="26" t="n"/>
      <c r="C3679" s="26" t="n"/>
      <c r="D3679" s="26" t="n"/>
      <c r="E3679" s="26" t="n"/>
      <c r="F3679" s="27" t="n"/>
      <c r="G3679" s="26" t="n"/>
      <c r="H3679" s="28">
        <f>IFERROR(IF(G3679="","",VLOOKUP(G3679,'Setup - Vehicles'!$A$5:$D$504,4,0)),"")</f>
        <v/>
      </c>
      <c r="I3679" s="32">
        <f>IFERROR(IF(E3679="","",VLOOKUP(E3679,'Setup - Mix Design'!$A$5:$I$504,9,0)),"")</f>
        <v/>
      </c>
      <c r="J3679" s="32">
        <f>IF(OR(F3679="",I3679=""),"",F3679*I3679)</f>
        <v/>
      </c>
      <c r="K3679" s="26" t="n"/>
    </row>
    <row r="3680">
      <c r="A3680" s="31" t="n"/>
      <c r="B3680" s="26" t="n"/>
      <c r="C3680" s="26" t="n"/>
      <c r="D3680" s="26" t="n"/>
      <c r="E3680" s="26" t="n"/>
      <c r="F3680" s="27" t="n"/>
      <c r="G3680" s="26" t="n"/>
      <c r="H3680" s="28">
        <f>IFERROR(IF(G3680="","",VLOOKUP(G3680,'Setup - Vehicles'!$A$5:$D$504,4,0)),"")</f>
        <v/>
      </c>
      <c r="I3680" s="32">
        <f>IFERROR(IF(E3680="","",VLOOKUP(E3680,'Setup - Mix Design'!$A$5:$I$504,9,0)),"")</f>
        <v/>
      </c>
      <c r="J3680" s="32">
        <f>IF(OR(F3680="",I3680=""),"",F3680*I3680)</f>
        <v/>
      </c>
      <c r="K3680" s="26" t="n"/>
    </row>
    <row r="3681">
      <c r="A3681" s="31" t="n"/>
      <c r="B3681" s="26" t="n"/>
      <c r="C3681" s="26" t="n"/>
      <c r="D3681" s="26" t="n"/>
      <c r="E3681" s="26" t="n"/>
      <c r="F3681" s="27" t="n"/>
      <c r="G3681" s="26" t="n"/>
      <c r="H3681" s="28">
        <f>IFERROR(IF(G3681="","",VLOOKUP(G3681,'Setup - Vehicles'!$A$5:$D$504,4,0)),"")</f>
        <v/>
      </c>
      <c r="I3681" s="32">
        <f>IFERROR(IF(E3681="","",VLOOKUP(E3681,'Setup - Mix Design'!$A$5:$I$504,9,0)),"")</f>
        <v/>
      </c>
      <c r="J3681" s="32">
        <f>IF(OR(F3681="",I3681=""),"",F3681*I3681)</f>
        <v/>
      </c>
      <c r="K3681" s="26" t="n"/>
    </row>
    <row r="3682">
      <c r="A3682" s="31" t="n"/>
      <c r="B3682" s="26" t="n"/>
      <c r="C3682" s="26" t="n"/>
      <c r="D3682" s="26" t="n"/>
      <c r="E3682" s="26" t="n"/>
      <c r="F3682" s="27" t="n"/>
      <c r="G3682" s="26" t="n"/>
      <c r="H3682" s="28">
        <f>IFERROR(IF(G3682="","",VLOOKUP(G3682,'Setup - Vehicles'!$A$5:$D$504,4,0)),"")</f>
        <v/>
      </c>
      <c r="I3682" s="32">
        <f>IFERROR(IF(E3682="","",VLOOKUP(E3682,'Setup - Mix Design'!$A$5:$I$504,9,0)),"")</f>
        <v/>
      </c>
      <c r="J3682" s="32">
        <f>IF(OR(F3682="",I3682=""),"",F3682*I3682)</f>
        <v/>
      </c>
      <c r="K3682" s="26" t="n"/>
    </row>
    <row r="3683">
      <c r="A3683" s="31" t="n"/>
      <c r="B3683" s="26" t="n"/>
      <c r="C3683" s="26" t="n"/>
      <c r="D3683" s="26" t="n"/>
      <c r="E3683" s="26" t="n"/>
      <c r="F3683" s="27" t="n"/>
      <c r="G3683" s="26" t="n"/>
      <c r="H3683" s="28">
        <f>IFERROR(IF(G3683="","",VLOOKUP(G3683,'Setup - Vehicles'!$A$5:$D$504,4,0)),"")</f>
        <v/>
      </c>
      <c r="I3683" s="32">
        <f>IFERROR(IF(E3683="","",VLOOKUP(E3683,'Setup - Mix Design'!$A$5:$I$504,9,0)),"")</f>
        <v/>
      </c>
      <c r="J3683" s="32">
        <f>IF(OR(F3683="",I3683=""),"",F3683*I3683)</f>
        <v/>
      </c>
      <c r="K3683" s="26" t="n"/>
    </row>
    <row r="3684">
      <c r="A3684" s="31" t="n"/>
      <c r="B3684" s="26" t="n"/>
      <c r="C3684" s="26" t="n"/>
      <c r="D3684" s="26" t="n"/>
      <c r="E3684" s="26" t="n"/>
      <c r="F3684" s="27" t="n"/>
      <c r="G3684" s="26" t="n"/>
      <c r="H3684" s="28">
        <f>IFERROR(IF(G3684="","",VLOOKUP(G3684,'Setup - Vehicles'!$A$5:$D$504,4,0)),"")</f>
        <v/>
      </c>
      <c r="I3684" s="32">
        <f>IFERROR(IF(E3684="","",VLOOKUP(E3684,'Setup - Mix Design'!$A$5:$I$504,9,0)),"")</f>
        <v/>
      </c>
      <c r="J3684" s="32">
        <f>IF(OR(F3684="",I3684=""),"",F3684*I3684)</f>
        <v/>
      </c>
      <c r="K3684" s="26" t="n"/>
    </row>
    <row r="3685">
      <c r="A3685" s="31" t="n"/>
      <c r="B3685" s="26" t="n"/>
      <c r="C3685" s="26" t="n"/>
      <c r="D3685" s="26" t="n"/>
      <c r="E3685" s="26" t="n"/>
      <c r="F3685" s="27" t="n"/>
      <c r="G3685" s="26" t="n"/>
      <c r="H3685" s="28">
        <f>IFERROR(IF(G3685="","",VLOOKUP(G3685,'Setup - Vehicles'!$A$5:$D$504,4,0)),"")</f>
        <v/>
      </c>
      <c r="I3685" s="32">
        <f>IFERROR(IF(E3685="","",VLOOKUP(E3685,'Setup - Mix Design'!$A$5:$I$504,9,0)),"")</f>
        <v/>
      </c>
      <c r="J3685" s="32">
        <f>IF(OR(F3685="",I3685=""),"",F3685*I3685)</f>
        <v/>
      </c>
      <c r="K3685" s="26" t="n"/>
    </row>
    <row r="3686">
      <c r="A3686" s="31" t="n"/>
      <c r="B3686" s="26" t="n"/>
      <c r="C3686" s="26" t="n"/>
      <c r="D3686" s="26" t="n"/>
      <c r="E3686" s="26" t="n"/>
      <c r="F3686" s="27" t="n"/>
      <c r="G3686" s="26" t="n"/>
      <c r="H3686" s="28">
        <f>IFERROR(IF(G3686="","",VLOOKUP(G3686,'Setup - Vehicles'!$A$5:$D$504,4,0)),"")</f>
        <v/>
      </c>
      <c r="I3686" s="32">
        <f>IFERROR(IF(E3686="","",VLOOKUP(E3686,'Setup - Mix Design'!$A$5:$I$504,9,0)),"")</f>
        <v/>
      </c>
      <c r="J3686" s="32">
        <f>IF(OR(F3686="",I3686=""),"",F3686*I3686)</f>
        <v/>
      </c>
      <c r="K3686" s="26" t="n"/>
    </row>
    <row r="3687">
      <c r="A3687" s="31" t="n"/>
      <c r="B3687" s="26" t="n"/>
      <c r="C3687" s="26" t="n"/>
      <c r="D3687" s="26" t="n"/>
      <c r="E3687" s="26" t="n"/>
      <c r="F3687" s="27" t="n"/>
      <c r="G3687" s="26" t="n"/>
      <c r="H3687" s="28">
        <f>IFERROR(IF(G3687="","",VLOOKUP(G3687,'Setup - Vehicles'!$A$5:$D$504,4,0)),"")</f>
        <v/>
      </c>
      <c r="I3687" s="32">
        <f>IFERROR(IF(E3687="","",VLOOKUP(E3687,'Setup - Mix Design'!$A$5:$I$504,9,0)),"")</f>
        <v/>
      </c>
      <c r="J3687" s="32">
        <f>IF(OR(F3687="",I3687=""),"",F3687*I3687)</f>
        <v/>
      </c>
      <c r="K3687" s="26" t="n"/>
    </row>
    <row r="3688">
      <c r="A3688" s="31" t="n"/>
      <c r="B3688" s="26" t="n"/>
      <c r="C3688" s="26" t="n"/>
      <c r="D3688" s="26" t="n"/>
      <c r="E3688" s="26" t="n"/>
      <c r="F3688" s="27" t="n"/>
      <c r="G3688" s="26" t="n"/>
      <c r="H3688" s="28">
        <f>IFERROR(IF(G3688="","",VLOOKUP(G3688,'Setup - Vehicles'!$A$5:$D$504,4,0)),"")</f>
        <v/>
      </c>
      <c r="I3688" s="32">
        <f>IFERROR(IF(E3688="","",VLOOKUP(E3688,'Setup - Mix Design'!$A$5:$I$504,9,0)),"")</f>
        <v/>
      </c>
      <c r="J3688" s="32">
        <f>IF(OR(F3688="",I3688=""),"",F3688*I3688)</f>
        <v/>
      </c>
      <c r="K3688" s="26" t="n"/>
    </row>
    <row r="3689">
      <c r="A3689" s="31" t="n"/>
      <c r="B3689" s="26" t="n"/>
      <c r="C3689" s="26" t="n"/>
      <c r="D3689" s="26" t="n"/>
      <c r="E3689" s="26" t="n"/>
      <c r="F3689" s="27" t="n"/>
      <c r="G3689" s="26" t="n"/>
      <c r="H3689" s="28">
        <f>IFERROR(IF(G3689="","",VLOOKUP(G3689,'Setup - Vehicles'!$A$5:$D$504,4,0)),"")</f>
        <v/>
      </c>
      <c r="I3689" s="32">
        <f>IFERROR(IF(E3689="","",VLOOKUP(E3689,'Setup - Mix Design'!$A$5:$I$504,9,0)),"")</f>
        <v/>
      </c>
      <c r="J3689" s="32">
        <f>IF(OR(F3689="",I3689=""),"",F3689*I3689)</f>
        <v/>
      </c>
      <c r="K3689" s="26" t="n"/>
    </row>
    <row r="3690">
      <c r="A3690" s="31" t="n"/>
      <c r="B3690" s="26" t="n"/>
      <c r="C3690" s="26" t="n"/>
      <c r="D3690" s="26" t="n"/>
      <c r="E3690" s="26" t="n"/>
      <c r="F3690" s="27" t="n"/>
      <c r="G3690" s="26" t="n"/>
      <c r="H3690" s="28">
        <f>IFERROR(IF(G3690="","",VLOOKUP(G3690,'Setup - Vehicles'!$A$5:$D$504,4,0)),"")</f>
        <v/>
      </c>
      <c r="I3690" s="32">
        <f>IFERROR(IF(E3690="","",VLOOKUP(E3690,'Setup - Mix Design'!$A$5:$I$504,9,0)),"")</f>
        <v/>
      </c>
      <c r="J3690" s="32">
        <f>IF(OR(F3690="",I3690=""),"",F3690*I3690)</f>
        <v/>
      </c>
      <c r="K3690" s="26" t="n"/>
    </row>
    <row r="3691">
      <c r="A3691" s="31" t="n"/>
      <c r="B3691" s="26" t="n"/>
      <c r="C3691" s="26" t="n"/>
      <c r="D3691" s="26" t="n"/>
      <c r="E3691" s="26" t="n"/>
      <c r="F3691" s="27" t="n"/>
      <c r="G3691" s="26" t="n"/>
      <c r="H3691" s="28">
        <f>IFERROR(IF(G3691="","",VLOOKUP(G3691,'Setup - Vehicles'!$A$5:$D$504,4,0)),"")</f>
        <v/>
      </c>
      <c r="I3691" s="32">
        <f>IFERROR(IF(E3691="","",VLOOKUP(E3691,'Setup - Mix Design'!$A$5:$I$504,9,0)),"")</f>
        <v/>
      </c>
      <c r="J3691" s="32">
        <f>IF(OR(F3691="",I3691=""),"",F3691*I3691)</f>
        <v/>
      </c>
      <c r="K3691" s="26" t="n"/>
    </row>
    <row r="3692">
      <c r="A3692" s="31" t="n"/>
      <c r="B3692" s="26" t="n"/>
      <c r="C3692" s="26" t="n"/>
      <c r="D3692" s="26" t="n"/>
      <c r="E3692" s="26" t="n"/>
      <c r="F3692" s="27" t="n"/>
      <c r="G3692" s="26" t="n"/>
      <c r="H3692" s="28">
        <f>IFERROR(IF(G3692="","",VLOOKUP(G3692,'Setup - Vehicles'!$A$5:$D$504,4,0)),"")</f>
        <v/>
      </c>
      <c r="I3692" s="32">
        <f>IFERROR(IF(E3692="","",VLOOKUP(E3692,'Setup - Mix Design'!$A$5:$I$504,9,0)),"")</f>
        <v/>
      </c>
      <c r="J3692" s="32">
        <f>IF(OR(F3692="",I3692=""),"",F3692*I3692)</f>
        <v/>
      </c>
      <c r="K3692" s="26" t="n"/>
    </row>
    <row r="3693">
      <c r="A3693" s="31" t="n"/>
      <c r="B3693" s="26" t="n"/>
      <c r="C3693" s="26" t="n"/>
      <c r="D3693" s="26" t="n"/>
      <c r="E3693" s="26" t="n"/>
      <c r="F3693" s="27" t="n"/>
      <c r="G3693" s="26" t="n"/>
      <c r="H3693" s="28">
        <f>IFERROR(IF(G3693="","",VLOOKUP(G3693,'Setup - Vehicles'!$A$5:$D$504,4,0)),"")</f>
        <v/>
      </c>
      <c r="I3693" s="32">
        <f>IFERROR(IF(E3693="","",VLOOKUP(E3693,'Setup - Mix Design'!$A$5:$I$504,9,0)),"")</f>
        <v/>
      </c>
      <c r="J3693" s="32">
        <f>IF(OR(F3693="",I3693=""),"",F3693*I3693)</f>
        <v/>
      </c>
      <c r="K3693" s="26" t="n"/>
    </row>
    <row r="3694">
      <c r="A3694" s="31" t="n"/>
      <c r="B3694" s="26" t="n"/>
      <c r="C3694" s="26" t="n"/>
      <c r="D3694" s="26" t="n"/>
      <c r="E3694" s="26" t="n"/>
      <c r="F3694" s="27" t="n"/>
      <c r="G3694" s="26" t="n"/>
      <c r="H3694" s="28">
        <f>IFERROR(IF(G3694="","",VLOOKUP(G3694,'Setup - Vehicles'!$A$5:$D$504,4,0)),"")</f>
        <v/>
      </c>
      <c r="I3694" s="32">
        <f>IFERROR(IF(E3694="","",VLOOKUP(E3694,'Setup - Mix Design'!$A$5:$I$504,9,0)),"")</f>
        <v/>
      </c>
      <c r="J3694" s="32">
        <f>IF(OR(F3694="",I3694=""),"",F3694*I3694)</f>
        <v/>
      </c>
      <c r="K3694" s="26" t="n"/>
    </row>
    <row r="3695">
      <c r="A3695" s="31" t="n"/>
      <c r="B3695" s="26" t="n"/>
      <c r="C3695" s="26" t="n"/>
      <c r="D3695" s="26" t="n"/>
      <c r="E3695" s="26" t="n"/>
      <c r="F3695" s="27" t="n"/>
      <c r="G3695" s="26" t="n"/>
      <c r="H3695" s="28">
        <f>IFERROR(IF(G3695="","",VLOOKUP(G3695,'Setup - Vehicles'!$A$5:$D$504,4,0)),"")</f>
        <v/>
      </c>
      <c r="I3695" s="32">
        <f>IFERROR(IF(E3695="","",VLOOKUP(E3695,'Setup - Mix Design'!$A$5:$I$504,9,0)),"")</f>
        <v/>
      </c>
      <c r="J3695" s="32">
        <f>IF(OR(F3695="",I3695=""),"",F3695*I3695)</f>
        <v/>
      </c>
      <c r="K3695" s="26" t="n"/>
    </row>
    <row r="3696">
      <c r="A3696" s="31" t="n"/>
      <c r="B3696" s="26" t="n"/>
      <c r="C3696" s="26" t="n"/>
      <c r="D3696" s="26" t="n"/>
      <c r="E3696" s="26" t="n"/>
      <c r="F3696" s="27" t="n"/>
      <c r="G3696" s="26" t="n"/>
      <c r="H3696" s="28">
        <f>IFERROR(IF(G3696="","",VLOOKUP(G3696,'Setup - Vehicles'!$A$5:$D$504,4,0)),"")</f>
        <v/>
      </c>
      <c r="I3696" s="32">
        <f>IFERROR(IF(E3696="","",VLOOKUP(E3696,'Setup - Mix Design'!$A$5:$I$504,9,0)),"")</f>
        <v/>
      </c>
      <c r="J3696" s="32">
        <f>IF(OR(F3696="",I3696=""),"",F3696*I3696)</f>
        <v/>
      </c>
      <c r="K3696" s="26" t="n"/>
    </row>
    <row r="3697">
      <c r="A3697" s="31" t="n"/>
      <c r="B3697" s="26" t="n"/>
      <c r="C3697" s="26" t="n"/>
      <c r="D3697" s="26" t="n"/>
      <c r="E3697" s="26" t="n"/>
      <c r="F3697" s="27" t="n"/>
      <c r="G3697" s="26" t="n"/>
      <c r="H3697" s="28">
        <f>IFERROR(IF(G3697="","",VLOOKUP(G3697,'Setup - Vehicles'!$A$5:$D$504,4,0)),"")</f>
        <v/>
      </c>
      <c r="I3697" s="32">
        <f>IFERROR(IF(E3697="","",VLOOKUP(E3697,'Setup - Mix Design'!$A$5:$I$504,9,0)),"")</f>
        <v/>
      </c>
      <c r="J3697" s="32">
        <f>IF(OR(F3697="",I3697=""),"",F3697*I3697)</f>
        <v/>
      </c>
      <c r="K3697" s="26" t="n"/>
    </row>
    <row r="3698">
      <c r="A3698" s="31" t="n"/>
      <c r="B3698" s="26" t="n"/>
      <c r="C3698" s="26" t="n"/>
      <c r="D3698" s="26" t="n"/>
      <c r="E3698" s="26" t="n"/>
      <c r="F3698" s="27" t="n"/>
      <c r="G3698" s="26" t="n"/>
      <c r="H3698" s="28">
        <f>IFERROR(IF(G3698="","",VLOOKUP(G3698,'Setup - Vehicles'!$A$5:$D$504,4,0)),"")</f>
        <v/>
      </c>
      <c r="I3698" s="32">
        <f>IFERROR(IF(E3698="","",VLOOKUP(E3698,'Setup - Mix Design'!$A$5:$I$504,9,0)),"")</f>
        <v/>
      </c>
      <c r="J3698" s="32">
        <f>IF(OR(F3698="",I3698=""),"",F3698*I3698)</f>
        <v/>
      </c>
      <c r="K3698" s="26" t="n"/>
    </row>
    <row r="3699">
      <c r="A3699" s="31" t="n"/>
      <c r="B3699" s="26" t="n"/>
      <c r="C3699" s="26" t="n"/>
      <c r="D3699" s="26" t="n"/>
      <c r="E3699" s="26" t="n"/>
      <c r="F3699" s="27" t="n"/>
      <c r="G3699" s="26" t="n"/>
      <c r="H3699" s="28">
        <f>IFERROR(IF(G3699="","",VLOOKUP(G3699,'Setup - Vehicles'!$A$5:$D$504,4,0)),"")</f>
        <v/>
      </c>
      <c r="I3699" s="32">
        <f>IFERROR(IF(E3699="","",VLOOKUP(E3699,'Setup - Mix Design'!$A$5:$I$504,9,0)),"")</f>
        <v/>
      </c>
      <c r="J3699" s="32">
        <f>IF(OR(F3699="",I3699=""),"",F3699*I3699)</f>
        <v/>
      </c>
      <c r="K3699" s="26" t="n"/>
    </row>
    <row r="3700">
      <c r="A3700" s="31" t="n"/>
      <c r="B3700" s="26" t="n"/>
      <c r="C3700" s="26" t="n"/>
      <c r="D3700" s="26" t="n"/>
      <c r="E3700" s="26" t="n"/>
      <c r="F3700" s="27" t="n"/>
      <c r="G3700" s="26" t="n"/>
      <c r="H3700" s="28">
        <f>IFERROR(IF(G3700="","",VLOOKUP(G3700,'Setup - Vehicles'!$A$5:$D$504,4,0)),"")</f>
        <v/>
      </c>
      <c r="I3700" s="32">
        <f>IFERROR(IF(E3700="","",VLOOKUP(E3700,'Setup - Mix Design'!$A$5:$I$504,9,0)),"")</f>
        <v/>
      </c>
      <c r="J3700" s="32">
        <f>IF(OR(F3700="",I3700=""),"",F3700*I3700)</f>
        <v/>
      </c>
      <c r="K3700" s="26" t="n"/>
    </row>
    <row r="3701">
      <c r="A3701" s="31" t="n"/>
      <c r="B3701" s="26" t="n"/>
      <c r="C3701" s="26" t="n"/>
      <c r="D3701" s="26" t="n"/>
      <c r="E3701" s="26" t="n"/>
      <c r="F3701" s="27" t="n"/>
      <c r="G3701" s="26" t="n"/>
      <c r="H3701" s="28">
        <f>IFERROR(IF(G3701="","",VLOOKUP(G3701,'Setup - Vehicles'!$A$5:$D$504,4,0)),"")</f>
        <v/>
      </c>
      <c r="I3701" s="32">
        <f>IFERROR(IF(E3701="","",VLOOKUP(E3701,'Setup - Mix Design'!$A$5:$I$504,9,0)),"")</f>
        <v/>
      </c>
      <c r="J3701" s="32">
        <f>IF(OR(F3701="",I3701=""),"",F3701*I3701)</f>
        <v/>
      </c>
      <c r="K3701" s="26" t="n"/>
    </row>
    <row r="3702">
      <c r="A3702" s="31" t="n"/>
      <c r="B3702" s="26" t="n"/>
      <c r="C3702" s="26" t="n"/>
      <c r="D3702" s="26" t="n"/>
      <c r="E3702" s="26" t="n"/>
      <c r="F3702" s="27" t="n"/>
      <c r="G3702" s="26" t="n"/>
      <c r="H3702" s="28">
        <f>IFERROR(IF(G3702="","",VLOOKUP(G3702,'Setup - Vehicles'!$A$5:$D$504,4,0)),"")</f>
        <v/>
      </c>
      <c r="I3702" s="32">
        <f>IFERROR(IF(E3702="","",VLOOKUP(E3702,'Setup - Mix Design'!$A$5:$I$504,9,0)),"")</f>
        <v/>
      </c>
      <c r="J3702" s="32">
        <f>IF(OR(F3702="",I3702=""),"",F3702*I3702)</f>
        <v/>
      </c>
      <c r="K3702" s="26" t="n"/>
    </row>
    <row r="3703">
      <c r="A3703" s="31" t="n"/>
      <c r="B3703" s="26" t="n"/>
      <c r="C3703" s="26" t="n"/>
      <c r="D3703" s="26" t="n"/>
      <c r="E3703" s="26" t="n"/>
      <c r="F3703" s="27" t="n"/>
      <c r="G3703" s="26" t="n"/>
      <c r="H3703" s="28">
        <f>IFERROR(IF(G3703="","",VLOOKUP(G3703,'Setup - Vehicles'!$A$5:$D$504,4,0)),"")</f>
        <v/>
      </c>
      <c r="I3703" s="32">
        <f>IFERROR(IF(E3703="","",VLOOKUP(E3703,'Setup - Mix Design'!$A$5:$I$504,9,0)),"")</f>
        <v/>
      </c>
      <c r="J3703" s="32">
        <f>IF(OR(F3703="",I3703=""),"",F3703*I3703)</f>
        <v/>
      </c>
      <c r="K3703" s="26" t="n"/>
    </row>
    <row r="3704">
      <c r="A3704" s="31" t="n"/>
      <c r="B3704" s="26" t="n"/>
      <c r="C3704" s="26" t="n"/>
      <c r="D3704" s="26" t="n"/>
      <c r="E3704" s="26" t="n"/>
      <c r="F3704" s="27" t="n"/>
      <c r="G3704" s="26" t="n"/>
      <c r="H3704" s="28">
        <f>IFERROR(IF(G3704="","",VLOOKUP(G3704,'Setup - Vehicles'!$A$5:$D$504,4,0)),"")</f>
        <v/>
      </c>
      <c r="I3704" s="32">
        <f>IFERROR(IF(E3704="","",VLOOKUP(E3704,'Setup - Mix Design'!$A$5:$I$504,9,0)),"")</f>
        <v/>
      </c>
      <c r="J3704" s="32">
        <f>IF(OR(F3704="",I3704=""),"",F3704*I3704)</f>
        <v/>
      </c>
      <c r="K3704" s="26" t="n"/>
    </row>
    <row r="3705">
      <c r="A3705" s="31" t="n"/>
      <c r="B3705" s="26" t="n"/>
      <c r="C3705" s="26" t="n"/>
      <c r="D3705" s="26" t="n"/>
      <c r="E3705" s="26" t="n"/>
      <c r="F3705" s="27" t="n"/>
      <c r="G3705" s="26" t="n"/>
      <c r="H3705" s="28">
        <f>IFERROR(IF(G3705="","",VLOOKUP(G3705,'Setup - Vehicles'!$A$5:$D$504,4,0)),"")</f>
        <v/>
      </c>
      <c r="I3705" s="32">
        <f>IFERROR(IF(E3705="","",VLOOKUP(E3705,'Setup - Mix Design'!$A$5:$I$504,9,0)),"")</f>
        <v/>
      </c>
      <c r="J3705" s="32">
        <f>IF(OR(F3705="",I3705=""),"",F3705*I3705)</f>
        <v/>
      </c>
      <c r="K3705" s="26" t="n"/>
    </row>
    <row r="3706">
      <c r="A3706" s="31" t="n"/>
      <c r="B3706" s="26" t="n"/>
      <c r="C3706" s="26" t="n"/>
      <c r="D3706" s="26" t="n"/>
      <c r="E3706" s="26" t="n"/>
      <c r="F3706" s="27" t="n"/>
      <c r="G3706" s="26" t="n"/>
      <c r="H3706" s="28">
        <f>IFERROR(IF(G3706="","",VLOOKUP(G3706,'Setup - Vehicles'!$A$5:$D$504,4,0)),"")</f>
        <v/>
      </c>
      <c r="I3706" s="32">
        <f>IFERROR(IF(E3706="","",VLOOKUP(E3706,'Setup - Mix Design'!$A$5:$I$504,9,0)),"")</f>
        <v/>
      </c>
      <c r="J3706" s="32">
        <f>IF(OR(F3706="",I3706=""),"",F3706*I3706)</f>
        <v/>
      </c>
      <c r="K3706" s="26" t="n"/>
    </row>
    <row r="3707">
      <c r="A3707" s="31" t="n"/>
      <c r="B3707" s="26" t="n"/>
      <c r="C3707" s="26" t="n"/>
      <c r="D3707" s="26" t="n"/>
      <c r="E3707" s="26" t="n"/>
      <c r="F3707" s="27" t="n"/>
      <c r="G3707" s="26" t="n"/>
      <c r="H3707" s="28">
        <f>IFERROR(IF(G3707="","",VLOOKUP(G3707,'Setup - Vehicles'!$A$5:$D$504,4,0)),"")</f>
        <v/>
      </c>
      <c r="I3707" s="32">
        <f>IFERROR(IF(E3707="","",VLOOKUP(E3707,'Setup - Mix Design'!$A$5:$I$504,9,0)),"")</f>
        <v/>
      </c>
      <c r="J3707" s="32">
        <f>IF(OR(F3707="",I3707=""),"",F3707*I3707)</f>
        <v/>
      </c>
      <c r="K3707" s="26" t="n"/>
    </row>
    <row r="3708">
      <c r="A3708" s="31" t="n"/>
      <c r="B3708" s="26" t="n"/>
      <c r="C3708" s="26" t="n"/>
      <c r="D3708" s="26" t="n"/>
      <c r="E3708" s="26" t="n"/>
      <c r="F3708" s="27" t="n"/>
      <c r="G3708" s="26" t="n"/>
      <c r="H3708" s="28">
        <f>IFERROR(IF(G3708="","",VLOOKUP(G3708,'Setup - Vehicles'!$A$5:$D$504,4,0)),"")</f>
        <v/>
      </c>
      <c r="I3708" s="32">
        <f>IFERROR(IF(E3708="","",VLOOKUP(E3708,'Setup - Mix Design'!$A$5:$I$504,9,0)),"")</f>
        <v/>
      </c>
      <c r="J3708" s="32">
        <f>IF(OR(F3708="",I3708=""),"",F3708*I3708)</f>
        <v/>
      </c>
      <c r="K3708" s="26" t="n"/>
    </row>
    <row r="3709">
      <c r="A3709" s="31" t="n"/>
      <c r="B3709" s="26" t="n"/>
      <c r="C3709" s="26" t="n"/>
      <c r="D3709" s="26" t="n"/>
      <c r="E3709" s="26" t="n"/>
      <c r="F3709" s="27" t="n"/>
      <c r="G3709" s="26" t="n"/>
      <c r="H3709" s="28">
        <f>IFERROR(IF(G3709="","",VLOOKUP(G3709,'Setup - Vehicles'!$A$5:$D$504,4,0)),"")</f>
        <v/>
      </c>
      <c r="I3709" s="32">
        <f>IFERROR(IF(E3709="","",VLOOKUP(E3709,'Setup - Mix Design'!$A$5:$I$504,9,0)),"")</f>
        <v/>
      </c>
      <c r="J3709" s="32">
        <f>IF(OR(F3709="",I3709=""),"",F3709*I3709)</f>
        <v/>
      </c>
      <c r="K3709" s="26" t="n"/>
    </row>
    <row r="3710">
      <c r="A3710" s="31" t="n"/>
      <c r="B3710" s="26" t="n"/>
      <c r="C3710" s="26" t="n"/>
      <c r="D3710" s="26" t="n"/>
      <c r="E3710" s="26" t="n"/>
      <c r="F3710" s="27" t="n"/>
      <c r="G3710" s="26" t="n"/>
      <c r="H3710" s="28">
        <f>IFERROR(IF(G3710="","",VLOOKUP(G3710,'Setup - Vehicles'!$A$5:$D$504,4,0)),"")</f>
        <v/>
      </c>
      <c r="I3710" s="32">
        <f>IFERROR(IF(E3710="","",VLOOKUP(E3710,'Setup - Mix Design'!$A$5:$I$504,9,0)),"")</f>
        <v/>
      </c>
      <c r="J3710" s="32">
        <f>IF(OR(F3710="",I3710=""),"",F3710*I3710)</f>
        <v/>
      </c>
      <c r="K3710" s="26" t="n"/>
    </row>
    <row r="3711">
      <c r="A3711" s="31" t="n"/>
      <c r="B3711" s="26" t="n"/>
      <c r="C3711" s="26" t="n"/>
      <c r="D3711" s="26" t="n"/>
      <c r="E3711" s="26" t="n"/>
      <c r="F3711" s="27" t="n"/>
      <c r="G3711" s="26" t="n"/>
      <c r="H3711" s="28">
        <f>IFERROR(IF(G3711="","",VLOOKUP(G3711,'Setup - Vehicles'!$A$5:$D$504,4,0)),"")</f>
        <v/>
      </c>
      <c r="I3711" s="32">
        <f>IFERROR(IF(E3711="","",VLOOKUP(E3711,'Setup - Mix Design'!$A$5:$I$504,9,0)),"")</f>
        <v/>
      </c>
      <c r="J3711" s="32">
        <f>IF(OR(F3711="",I3711=""),"",F3711*I3711)</f>
        <v/>
      </c>
      <c r="K3711" s="26" t="n"/>
    </row>
    <row r="3712">
      <c r="A3712" s="31" t="n"/>
      <c r="B3712" s="26" t="n"/>
      <c r="C3712" s="26" t="n"/>
      <c r="D3712" s="26" t="n"/>
      <c r="E3712" s="26" t="n"/>
      <c r="F3712" s="27" t="n"/>
      <c r="G3712" s="26" t="n"/>
      <c r="H3712" s="28">
        <f>IFERROR(IF(G3712="","",VLOOKUP(G3712,'Setup - Vehicles'!$A$5:$D$504,4,0)),"")</f>
        <v/>
      </c>
      <c r="I3712" s="32">
        <f>IFERROR(IF(E3712="","",VLOOKUP(E3712,'Setup - Mix Design'!$A$5:$I$504,9,0)),"")</f>
        <v/>
      </c>
      <c r="J3712" s="32">
        <f>IF(OR(F3712="",I3712=""),"",F3712*I3712)</f>
        <v/>
      </c>
      <c r="K3712" s="26" t="n"/>
    </row>
    <row r="3713">
      <c r="A3713" s="31" t="n"/>
      <c r="B3713" s="26" t="n"/>
      <c r="C3713" s="26" t="n"/>
      <c r="D3713" s="26" t="n"/>
      <c r="E3713" s="26" t="n"/>
      <c r="F3713" s="27" t="n"/>
      <c r="G3713" s="26" t="n"/>
      <c r="H3713" s="28">
        <f>IFERROR(IF(G3713="","",VLOOKUP(G3713,'Setup - Vehicles'!$A$5:$D$504,4,0)),"")</f>
        <v/>
      </c>
      <c r="I3713" s="32">
        <f>IFERROR(IF(E3713="","",VLOOKUP(E3713,'Setup - Mix Design'!$A$5:$I$504,9,0)),"")</f>
        <v/>
      </c>
      <c r="J3713" s="32">
        <f>IF(OR(F3713="",I3713=""),"",F3713*I3713)</f>
        <v/>
      </c>
      <c r="K3713" s="26" t="n"/>
    </row>
    <row r="3714">
      <c r="A3714" s="31" t="n"/>
      <c r="B3714" s="26" t="n"/>
      <c r="C3714" s="26" t="n"/>
      <c r="D3714" s="26" t="n"/>
      <c r="E3714" s="26" t="n"/>
      <c r="F3714" s="27" t="n"/>
      <c r="G3714" s="26" t="n"/>
      <c r="H3714" s="28">
        <f>IFERROR(IF(G3714="","",VLOOKUP(G3714,'Setup - Vehicles'!$A$5:$D$504,4,0)),"")</f>
        <v/>
      </c>
      <c r="I3714" s="32">
        <f>IFERROR(IF(E3714="","",VLOOKUP(E3714,'Setup - Mix Design'!$A$5:$I$504,9,0)),"")</f>
        <v/>
      </c>
      <c r="J3714" s="32">
        <f>IF(OR(F3714="",I3714=""),"",F3714*I3714)</f>
        <v/>
      </c>
      <c r="K3714" s="26" t="n"/>
    </row>
    <row r="3715">
      <c r="A3715" s="31" t="n"/>
      <c r="B3715" s="26" t="n"/>
      <c r="C3715" s="26" t="n"/>
      <c r="D3715" s="26" t="n"/>
      <c r="E3715" s="26" t="n"/>
      <c r="F3715" s="27" t="n"/>
      <c r="G3715" s="26" t="n"/>
      <c r="H3715" s="28">
        <f>IFERROR(IF(G3715="","",VLOOKUP(G3715,'Setup - Vehicles'!$A$5:$D$504,4,0)),"")</f>
        <v/>
      </c>
      <c r="I3715" s="32">
        <f>IFERROR(IF(E3715="","",VLOOKUP(E3715,'Setup - Mix Design'!$A$5:$I$504,9,0)),"")</f>
        <v/>
      </c>
      <c r="J3715" s="32">
        <f>IF(OR(F3715="",I3715=""),"",F3715*I3715)</f>
        <v/>
      </c>
      <c r="K3715" s="26" t="n"/>
    </row>
    <row r="3716">
      <c r="A3716" s="31" t="n"/>
      <c r="B3716" s="26" t="n"/>
      <c r="C3716" s="26" t="n"/>
      <c r="D3716" s="26" t="n"/>
      <c r="E3716" s="26" t="n"/>
      <c r="F3716" s="27" t="n"/>
      <c r="G3716" s="26" t="n"/>
      <c r="H3716" s="28">
        <f>IFERROR(IF(G3716="","",VLOOKUP(G3716,'Setup - Vehicles'!$A$5:$D$504,4,0)),"")</f>
        <v/>
      </c>
      <c r="I3716" s="32">
        <f>IFERROR(IF(E3716="","",VLOOKUP(E3716,'Setup - Mix Design'!$A$5:$I$504,9,0)),"")</f>
        <v/>
      </c>
      <c r="J3716" s="32">
        <f>IF(OR(F3716="",I3716=""),"",F3716*I3716)</f>
        <v/>
      </c>
      <c r="K3716" s="26" t="n"/>
    </row>
    <row r="3717">
      <c r="A3717" s="31" t="n"/>
      <c r="B3717" s="26" t="n"/>
      <c r="C3717" s="26" t="n"/>
      <c r="D3717" s="26" t="n"/>
      <c r="E3717" s="26" t="n"/>
      <c r="F3717" s="27" t="n"/>
      <c r="G3717" s="26" t="n"/>
      <c r="H3717" s="28">
        <f>IFERROR(IF(G3717="","",VLOOKUP(G3717,'Setup - Vehicles'!$A$5:$D$504,4,0)),"")</f>
        <v/>
      </c>
      <c r="I3717" s="32">
        <f>IFERROR(IF(E3717="","",VLOOKUP(E3717,'Setup - Mix Design'!$A$5:$I$504,9,0)),"")</f>
        <v/>
      </c>
      <c r="J3717" s="32">
        <f>IF(OR(F3717="",I3717=""),"",F3717*I3717)</f>
        <v/>
      </c>
      <c r="K3717" s="26" t="n"/>
    </row>
    <row r="3718">
      <c r="A3718" s="31" t="n"/>
      <c r="B3718" s="26" t="n"/>
      <c r="C3718" s="26" t="n"/>
      <c r="D3718" s="26" t="n"/>
      <c r="E3718" s="26" t="n"/>
      <c r="F3718" s="27" t="n"/>
      <c r="G3718" s="26" t="n"/>
      <c r="H3718" s="28">
        <f>IFERROR(IF(G3718="","",VLOOKUP(G3718,'Setup - Vehicles'!$A$5:$D$504,4,0)),"")</f>
        <v/>
      </c>
      <c r="I3718" s="32">
        <f>IFERROR(IF(E3718="","",VLOOKUP(E3718,'Setup - Mix Design'!$A$5:$I$504,9,0)),"")</f>
        <v/>
      </c>
      <c r="J3718" s="32">
        <f>IF(OR(F3718="",I3718=""),"",F3718*I3718)</f>
        <v/>
      </c>
      <c r="K3718" s="26" t="n"/>
    </row>
    <row r="3719">
      <c r="A3719" s="31" t="n"/>
      <c r="B3719" s="26" t="n"/>
      <c r="C3719" s="26" t="n"/>
      <c r="D3719" s="26" t="n"/>
      <c r="E3719" s="26" t="n"/>
      <c r="F3719" s="27" t="n"/>
      <c r="G3719" s="26" t="n"/>
      <c r="H3719" s="28">
        <f>IFERROR(IF(G3719="","",VLOOKUP(G3719,'Setup - Vehicles'!$A$5:$D$504,4,0)),"")</f>
        <v/>
      </c>
      <c r="I3719" s="32">
        <f>IFERROR(IF(E3719="","",VLOOKUP(E3719,'Setup - Mix Design'!$A$5:$I$504,9,0)),"")</f>
        <v/>
      </c>
      <c r="J3719" s="32">
        <f>IF(OR(F3719="",I3719=""),"",F3719*I3719)</f>
        <v/>
      </c>
      <c r="K3719" s="26" t="n"/>
    </row>
    <row r="3720">
      <c r="A3720" s="31" t="n"/>
      <c r="B3720" s="26" t="n"/>
      <c r="C3720" s="26" t="n"/>
      <c r="D3720" s="26" t="n"/>
      <c r="E3720" s="26" t="n"/>
      <c r="F3720" s="27" t="n"/>
      <c r="G3720" s="26" t="n"/>
      <c r="H3720" s="28">
        <f>IFERROR(IF(G3720="","",VLOOKUP(G3720,'Setup - Vehicles'!$A$5:$D$504,4,0)),"")</f>
        <v/>
      </c>
      <c r="I3720" s="32">
        <f>IFERROR(IF(E3720="","",VLOOKUP(E3720,'Setup - Mix Design'!$A$5:$I$504,9,0)),"")</f>
        <v/>
      </c>
      <c r="J3720" s="32">
        <f>IF(OR(F3720="",I3720=""),"",F3720*I3720)</f>
        <v/>
      </c>
      <c r="K3720" s="26" t="n"/>
    </row>
    <row r="3721">
      <c r="A3721" s="31" t="n"/>
      <c r="B3721" s="26" t="n"/>
      <c r="C3721" s="26" t="n"/>
      <c r="D3721" s="26" t="n"/>
      <c r="E3721" s="26" t="n"/>
      <c r="F3721" s="27" t="n"/>
      <c r="G3721" s="26" t="n"/>
      <c r="H3721" s="28">
        <f>IFERROR(IF(G3721="","",VLOOKUP(G3721,'Setup - Vehicles'!$A$5:$D$504,4,0)),"")</f>
        <v/>
      </c>
      <c r="I3721" s="32">
        <f>IFERROR(IF(E3721="","",VLOOKUP(E3721,'Setup - Mix Design'!$A$5:$I$504,9,0)),"")</f>
        <v/>
      </c>
      <c r="J3721" s="32">
        <f>IF(OR(F3721="",I3721=""),"",F3721*I3721)</f>
        <v/>
      </c>
      <c r="K3721" s="26" t="n"/>
    </row>
    <row r="3722">
      <c r="A3722" s="31" t="n"/>
      <c r="B3722" s="26" t="n"/>
      <c r="C3722" s="26" t="n"/>
      <c r="D3722" s="26" t="n"/>
      <c r="E3722" s="26" t="n"/>
      <c r="F3722" s="27" t="n"/>
      <c r="G3722" s="26" t="n"/>
      <c r="H3722" s="28">
        <f>IFERROR(IF(G3722="","",VLOOKUP(G3722,'Setup - Vehicles'!$A$5:$D$504,4,0)),"")</f>
        <v/>
      </c>
      <c r="I3722" s="32">
        <f>IFERROR(IF(E3722="","",VLOOKUP(E3722,'Setup - Mix Design'!$A$5:$I$504,9,0)),"")</f>
        <v/>
      </c>
      <c r="J3722" s="32">
        <f>IF(OR(F3722="",I3722=""),"",F3722*I3722)</f>
        <v/>
      </c>
      <c r="K3722" s="26" t="n"/>
    </row>
    <row r="3723">
      <c r="A3723" s="31" t="n"/>
      <c r="B3723" s="26" t="n"/>
      <c r="C3723" s="26" t="n"/>
      <c r="D3723" s="26" t="n"/>
      <c r="E3723" s="26" t="n"/>
      <c r="F3723" s="27" t="n"/>
      <c r="G3723" s="26" t="n"/>
      <c r="H3723" s="28">
        <f>IFERROR(IF(G3723="","",VLOOKUP(G3723,'Setup - Vehicles'!$A$5:$D$504,4,0)),"")</f>
        <v/>
      </c>
      <c r="I3723" s="32">
        <f>IFERROR(IF(E3723="","",VLOOKUP(E3723,'Setup - Mix Design'!$A$5:$I$504,9,0)),"")</f>
        <v/>
      </c>
      <c r="J3723" s="32">
        <f>IF(OR(F3723="",I3723=""),"",F3723*I3723)</f>
        <v/>
      </c>
      <c r="K3723" s="26" t="n"/>
    </row>
    <row r="3724">
      <c r="A3724" s="31" t="n"/>
      <c r="B3724" s="26" t="n"/>
      <c r="C3724" s="26" t="n"/>
      <c r="D3724" s="26" t="n"/>
      <c r="E3724" s="26" t="n"/>
      <c r="F3724" s="27" t="n"/>
      <c r="G3724" s="26" t="n"/>
      <c r="H3724" s="28">
        <f>IFERROR(IF(G3724="","",VLOOKUP(G3724,'Setup - Vehicles'!$A$5:$D$504,4,0)),"")</f>
        <v/>
      </c>
      <c r="I3724" s="32">
        <f>IFERROR(IF(E3724="","",VLOOKUP(E3724,'Setup - Mix Design'!$A$5:$I$504,9,0)),"")</f>
        <v/>
      </c>
      <c r="J3724" s="32">
        <f>IF(OR(F3724="",I3724=""),"",F3724*I3724)</f>
        <v/>
      </c>
      <c r="K3724" s="26" t="n"/>
    </row>
    <row r="3725">
      <c r="A3725" s="31" t="n"/>
      <c r="B3725" s="26" t="n"/>
      <c r="C3725" s="26" t="n"/>
      <c r="D3725" s="26" t="n"/>
      <c r="E3725" s="26" t="n"/>
      <c r="F3725" s="27" t="n"/>
      <c r="G3725" s="26" t="n"/>
      <c r="H3725" s="28">
        <f>IFERROR(IF(G3725="","",VLOOKUP(G3725,'Setup - Vehicles'!$A$5:$D$504,4,0)),"")</f>
        <v/>
      </c>
      <c r="I3725" s="32">
        <f>IFERROR(IF(E3725="","",VLOOKUP(E3725,'Setup - Mix Design'!$A$5:$I$504,9,0)),"")</f>
        <v/>
      </c>
      <c r="J3725" s="32">
        <f>IF(OR(F3725="",I3725=""),"",F3725*I3725)</f>
        <v/>
      </c>
      <c r="K3725" s="26" t="n"/>
    </row>
    <row r="3726">
      <c r="A3726" s="31" t="n"/>
      <c r="B3726" s="26" t="n"/>
      <c r="C3726" s="26" t="n"/>
      <c r="D3726" s="26" t="n"/>
      <c r="E3726" s="26" t="n"/>
      <c r="F3726" s="27" t="n"/>
      <c r="G3726" s="26" t="n"/>
      <c r="H3726" s="28">
        <f>IFERROR(IF(G3726="","",VLOOKUP(G3726,'Setup - Vehicles'!$A$5:$D$504,4,0)),"")</f>
        <v/>
      </c>
      <c r="I3726" s="32">
        <f>IFERROR(IF(E3726="","",VLOOKUP(E3726,'Setup - Mix Design'!$A$5:$I$504,9,0)),"")</f>
        <v/>
      </c>
      <c r="J3726" s="32">
        <f>IF(OR(F3726="",I3726=""),"",F3726*I3726)</f>
        <v/>
      </c>
      <c r="K3726" s="26" t="n"/>
    </row>
    <row r="3727">
      <c r="A3727" s="31" t="n"/>
      <c r="B3727" s="26" t="n"/>
      <c r="C3727" s="26" t="n"/>
      <c r="D3727" s="26" t="n"/>
      <c r="E3727" s="26" t="n"/>
      <c r="F3727" s="27" t="n"/>
      <c r="G3727" s="26" t="n"/>
      <c r="H3727" s="28">
        <f>IFERROR(IF(G3727="","",VLOOKUP(G3727,'Setup - Vehicles'!$A$5:$D$504,4,0)),"")</f>
        <v/>
      </c>
      <c r="I3727" s="32">
        <f>IFERROR(IF(E3727="","",VLOOKUP(E3727,'Setup - Mix Design'!$A$5:$I$504,9,0)),"")</f>
        <v/>
      </c>
      <c r="J3727" s="32">
        <f>IF(OR(F3727="",I3727=""),"",F3727*I3727)</f>
        <v/>
      </c>
      <c r="K3727" s="26" t="n"/>
    </row>
    <row r="3728">
      <c r="A3728" s="31" t="n"/>
      <c r="B3728" s="26" t="n"/>
      <c r="C3728" s="26" t="n"/>
      <c r="D3728" s="26" t="n"/>
      <c r="E3728" s="26" t="n"/>
      <c r="F3728" s="27" t="n"/>
      <c r="G3728" s="26" t="n"/>
      <c r="H3728" s="28">
        <f>IFERROR(IF(G3728="","",VLOOKUP(G3728,'Setup - Vehicles'!$A$5:$D$504,4,0)),"")</f>
        <v/>
      </c>
      <c r="I3728" s="32">
        <f>IFERROR(IF(E3728="","",VLOOKUP(E3728,'Setup - Mix Design'!$A$5:$I$504,9,0)),"")</f>
        <v/>
      </c>
      <c r="J3728" s="32">
        <f>IF(OR(F3728="",I3728=""),"",F3728*I3728)</f>
        <v/>
      </c>
      <c r="K3728" s="26" t="n"/>
    </row>
    <row r="3729">
      <c r="A3729" s="31" t="n"/>
      <c r="B3729" s="26" t="n"/>
      <c r="C3729" s="26" t="n"/>
      <c r="D3729" s="26" t="n"/>
      <c r="E3729" s="26" t="n"/>
      <c r="F3729" s="27" t="n"/>
      <c r="G3729" s="26" t="n"/>
      <c r="H3729" s="28">
        <f>IFERROR(IF(G3729="","",VLOOKUP(G3729,'Setup - Vehicles'!$A$5:$D$504,4,0)),"")</f>
        <v/>
      </c>
      <c r="I3729" s="32">
        <f>IFERROR(IF(E3729="","",VLOOKUP(E3729,'Setup - Mix Design'!$A$5:$I$504,9,0)),"")</f>
        <v/>
      </c>
      <c r="J3729" s="32">
        <f>IF(OR(F3729="",I3729=""),"",F3729*I3729)</f>
        <v/>
      </c>
      <c r="K3729" s="26" t="n"/>
    </row>
    <row r="3730">
      <c r="A3730" s="31" t="n"/>
      <c r="B3730" s="26" t="n"/>
      <c r="C3730" s="26" t="n"/>
      <c r="D3730" s="26" t="n"/>
      <c r="E3730" s="26" t="n"/>
      <c r="F3730" s="27" t="n"/>
      <c r="G3730" s="26" t="n"/>
      <c r="H3730" s="28">
        <f>IFERROR(IF(G3730="","",VLOOKUP(G3730,'Setup - Vehicles'!$A$5:$D$504,4,0)),"")</f>
        <v/>
      </c>
      <c r="I3730" s="32">
        <f>IFERROR(IF(E3730="","",VLOOKUP(E3730,'Setup - Mix Design'!$A$5:$I$504,9,0)),"")</f>
        <v/>
      </c>
      <c r="J3730" s="32">
        <f>IF(OR(F3730="",I3730=""),"",F3730*I3730)</f>
        <v/>
      </c>
      <c r="K3730" s="26" t="n"/>
    </row>
    <row r="3731">
      <c r="A3731" s="31" t="n"/>
      <c r="B3731" s="26" t="n"/>
      <c r="C3731" s="26" t="n"/>
      <c r="D3731" s="26" t="n"/>
      <c r="E3731" s="26" t="n"/>
      <c r="F3731" s="27" t="n"/>
      <c r="G3731" s="26" t="n"/>
      <c r="H3731" s="28">
        <f>IFERROR(IF(G3731="","",VLOOKUP(G3731,'Setup - Vehicles'!$A$5:$D$504,4,0)),"")</f>
        <v/>
      </c>
      <c r="I3731" s="32">
        <f>IFERROR(IF(E3731="","",VLOOKUP(E3731,'Setup - Mix Design'!$A$5:$I$504,9,0)),"")</f>
        <v/>
      </c>
      <c r="J3731" s="32">
        <f>IF(OR(F3731="",I3731=""),"",F3731*I3731)</f>
        <v/>
      </c>
      <c r="K3731" s="26" t="n"/>
    </row>
    <row r="3732">
      <c r="A3732" s="31" t="n"/>
      <c r="B3732" s="26" t="n"/>
      <c r="C3732" s="26" t="n"/>
      <c r="D3732" s="26" t="n"/>
      <c r="E3732" s="26" t="n"/>
      <c r="F3732" s="27" t="n"/>
      <c r="G3732" s="26" t="n"/>
      <c r="H3732" s="28">
        <f>IFERROR(IF(G3732="","",VLOOKUP(G3732,'Setup - Vehicles'!$A$5:$D$504,4,0)),"")</f>
        <v/>
      </c>
      <c r="I3732" s="32">
        <f>IFERROR(IF(E3732="","",VLOOKUP(E3732,'Setup - Mix Design'!$A$5:$I$504,9,0)),"")</f>
        <v/>
      </c>
      <c r="J3732" s="32">
        <f>IF(OR(F3732="",I3732=""),"",F3732*I3732)</f>
        <v/>
      </c>
      <c r="K3732" s="26" t="n"/>
    </row>
    <row r="3733">
      <c r="A3733" s="31" t="n"/>
      <c r="B3733" s="26" t="n"/>
      <c r="C3733" s="26" t="n"/>
      <c r="D3733" s="26" t="n"/>
      <c r="E3733" s="26" t="n"/>
      <c r="F3733" s="27" t="n"/>
      <c r="G3733" s="26" t="n"/>
      <c r="H3733" s="28">
        <f>IFERROR(IF(G3733="","",VLOOKUP(G3733,'Setup - Vehicles'!$A$5:$D$504,4,0)),"")</f>
        <v/>
      </c>
      <c r="I3733" s="32">
        <f>IFERROR(IF(E3733="","",VLOOKUP(E3733,'Setup - Mix Design'!$A$5:$I$504,9,0)),"")</f>
        <v/>
      </c>
      <c r="J3733" s="32">
        <f>IF(OR(F3733="",I3733=""),"",F3733*I3733)</f>
        <v/>
      </c>
      <c r="K3733" s="26" t="n"/>
    </row>
    <row r="3734">
      <c r="A3734" s="31" t="n"/>
      <c r="B3734" s="26" t="n"/>
      <c r="C3734" s="26" t="n"/>
      <c r="D3734" s="26" t="n"/>
      <c r="E3734" s="26" t="n"/>
      <c r="F3734" s="27" t="n"/>
      <c r="G3734" s="26" t="n"/>
      <c r="H3734" s="28">
        <f>IFERROR(IF(G3734="","",VLOOKUP(G3734,'Setup - Vehicles'!$A$5:$D$504,4,0)),"")</f>
        <v/>
      </c>
      <c r="I3734" s="32">
        <f>IFERROR(IF(E3734="","",VLOOKUP(E3734,'Setup - Mix Design'!$A$5:$I$504,9,0)),"")</f>
        <v/>
      </c>
      <c r="J3734" s="32">
        <f>IF(OR(F3734="",I3734=""),"",F3734*I3734)</f>
        <v/>
      </c>
      <c r="K3734" s="26" t="n"/>
    </row>
    <row r="3735">
      <c r="A3735" s="31" t="n"/>
      <c r="B3735" s="26" t="n"/>
      <c r="C3735" s="26" t="n"/>
      <c r="D3735" s="26" t="n"/>
      <c r="E3735" s="26" t="n"/>
      <c r="F3735" s="27" t="n"/>
      <c r="G3735" s="26" t="n"/>
      <c r="H3735" s="28">
        <f>IFERROR(IF(G3735="","",VLOOKUP(G3735,'Setup - Vehicles'!$A$5:$D$504,4,0)),"")</f>
        <v/>
      </c>
      <c r="I3735" s="32">
        <f>IFERROR(IF(E3735="","",VLOOKUP(E3735,'Setup - Mix Design'!$A$5:$I$504,9,0)),"")</f>
        <v/>
      </c>
      <c r="J3735" s="32">
        <f>IF(OR(F3735="",I3735=""),"",F3735*I3735)</f>
        <v/>
      </c>
      <c r="K3735" s="26" t="n"/>
    </row>
    <row r="3736">
      <c r="A3736" s="31" t="n"/>
      <c r="B3736" s="26" t="n"/>
      <c r="C3736" s="26" t="n"/>
      <c r="D3736" s="26" t="n"/>
      <c r="E3736" s="26" t="n"/>
      <c r="F3736" s="27" t="n"/>
      <c r="G3736" s="26" t="n"/>
      <c r="H3736" s="28">
        <f>IFERROR(IF(G3736="","",VLOOKUP(G3736,'Setup - Vehicles'!$A$5:$D$504,4,0)),"")</f>
        <v/>
      </c>
      <c r="I3736" s="32">
        <f>IFERROR(IF(E3736="","",VLOOKUP(E3736,'Setup - Mix Design'!$A$5:$I$504,9,0)),"")</f>
        <v/>
      </c>
      <c r="J3736" s="32">
        <f>IF(OR(F3736="",I3736=""),"",F3736*I3736)</f>
        <v/>
      </c>
      <c r="K3736" s="26" t="n"/>
    </row>
    <row r="3737">
      <c r="A3737" s="31" t="n"/>
      <c r="B3737" s="26" t="n"/>
      <c r="C3737" s="26" t="n"/>
      <c r="D3737" s="26" t="n"/>
      <c r="E3737" s="26" t="n"/>
      <c r="F3737" s="27" t="n"/>
      <c r="G3737" s="26" t="n"/>
      <c r="H3737" s="28">
        <f>IFERROR(IF(G3737="","",VLOOKUP(G3737,'Setup - Vehicles'!$A$5:$D$504,4,0)),"")</f>
        <v/>
      </c>
      <c r="I3737" s="32">
        <f>IFERROR(IF(E3737="","",VLOOKUP(E3737,'Setup - Mix Design'!$A$5:$I$504,9,0)),"")</f>
        <v/>
      </c>
      <c r="J3737" s="32">
        <f>IF(OR(F3737="",I3737=""),"",F3737*I3737)</f>
        <v/>
      </c>
      <c r="K3737" s="26" t="n"/>
    </row>
    <row r="3738">
      <c r="A3738" s="31" t="n"/>
      <c r="B3738" s="26" t="n"/>
      <c r="C3738" s="26" t="n"/>
      <c r="D3738" s="26" t="n"/>
      <c r="E3738" s="26" t="n"/>
      <c r="F3738" s="27" t="n"/>
      <c r="G3738" s="26" t="n"/>
      <c r="H3738" s="28">
        <f>IFERROR(IF(G3738="","",VLOOKUP(G3738,'Setup - Vehicles'!$A$5:$D$504,4,0)),"")</f>
        <v/>
      </c>
      <c r="I3738" s="32">
        <f>IFERROR(IF(E3738="","",VLOOKUP(E3738,'Setup - Mix Design'!$A$5:$I$504,9,0)),"")</f>
        <v/>
      </c>
      <c r="J3738" s="32">
        <f>IF(OR(F3738="",I3738=""),"",F3738*I3738)</f>
        <v/>
      </c>
      <c r="K3738" s="26" t="n"/>
    </row>
    <row r="3739">
      <c r="A3739" s="31" t="n"/>
      <c r="B3739" s="26" t="n"/>
      <c r="C3739" s="26" t="n"/>
      <c r="D3739" s="26" t="n"/>
      <c r="E3739" s="26" t="n"/>
      <c r="F3739" s="27" t="n"/>
      <c r="G3739" s="26" t="n"/>
      <c r="H3739" s="28">
        <f>IFERROR(IF(G3739="","",VLOOKUP(G3739,'Setup - Vehicles'!$A$5:$D$504,4,0)),"")</f>
        <v/>
      </c>
      <c r="I3739" s="32">
        <f>IFERROR(IF(E3739="","",VLOOKUP(E3739,'Setup - Mix Design'!$A$5:$I$504,9,0)),"")</f>
        <v/>
      </c>
      <c r="J3739" s="32">
        <f>IF(OR(F3739="",I3739=""),"",F3739*I3739)</f>
        <v/>
      </c>
      <c r="K3739" s="26" t="n"/>
    </row>
    <row r="3740">
      <c r="A3740" s="31" t="n"/>
      <c r="B3740" s="26" t="n"/>
      <c r="C3740" s="26" t="n"/>
      <c r="D3740" s="26" t="n"/>
      <c r="E3740" s="26" t="n"/>
      <c r="F3740" s="27" t="n"/>
      <c r="G3740" s="26" t="n"/>
      <c r="H3740" s="28">
        <f>IFERROR(IF(G3740="","",VLOOKUP(G3740,'Setup - Vehicles'!$A$5:$D$504,4,0)),"")</f>
        <v/>
      </c>
      <c r="I3740" s="32">
        <f>IFERROR(IF(E3740="","",VLOOKUP(E3740,'Setup - Mix Design'!$A$5:$I$504,9,0)),"")</f>
        <v/>
      </c>
      <c r="J3740" s="32">
        <f>IF(OR(F3740="",I3740=""),"",F3740*I3740)</f>
        <v/>
      </c>
      <c r="K3740" s="26" t="n"/>
    </row>
    <row r="3741">
      <c r="A3741" s="31" t="n"/>
      <c r="B3741" s="26" t="n"/>
      <c r="C3741" s="26" t="n"/>
      <c r="D3741" s="26" t="n"/>
      <c r="E3741" s="26" t="n"/>
      <c r="F3741" s="27" t="n"/>
      <c r="G3741" s="26" t="n"/>
      <c r="H3741" s="28">
        <f>IFERROR(IF(G3741="","",VLOOKUP(G3741,'Setup - Vehicles'!$A$5:$D$504,4,0)),"")</f>
        <v/>
      </c>
      <c r="I3741" s="32">
        <f>IFERROR(IF(E3741="","",VLOOKUP(E3741,'Setup - Mix Design'!$A$5:$I$504,9,0)),"")</f>
        <v/>
      </c>
      <c r="J3741" s="32">
        <f>IF(OR(F3741="",I3741=""),"",F3741*I3741)</f>
        <v/>
      </c>
      <c r="K3741" s="26" t="n"/>
    </row>
    <row r="3742">
      <c r="A3742" s="31" t="n"/>
      <c r="B3742" s="26" t="n"/>
      <c r="C3742" s="26" t="n"/>
      <c r="D3742" s="26" t="n"/>
      <c r="E3742" s="26" t="n"/>
      <c r="F3742" s="27" t="n"/>
      <c r="G3742" s="26" t="n"/>
      <c r="H3742" s="28">
        <f>IFERROR(IF(G3742="","",VLOOKUP(G3742,'Setup - Vehicles'!$A$5:$D$504,4,0)),"")</f>
        <v/>
      </c>
      <c r="I3742" s="32">
        <f>IFERROR(IF(E3742="","",VLOOKUP(E3742,'Setup - Mix Design'!$A$5:$I$504,9,0)),"")</f>
        <v/>
      </c>
      <c r="J3742" s="32">
        <f>IF(OR(F3742="",I3742=""),"",F3742*I3742)</f>
        <v/>
      </c>
      <c r="K3742" s="26" t="n"/>
    </row>
    <row r="3743">
      <c r="A3743" s="31" t="n"/>
      <c r="B3743" s="26" t="n"/>
      <c r="C3743" s="26" t="n"/>
      <c r="D3743" s="26" t="n"/>
      <c r="E3743" s="26" t="n"/>
      <c r="F3743" s="27" t="n"/>
      <c r="G3743" s="26" t="n"/>
      <c r="H3743" s="28">
        <f>IFERROR(IF(G3743="","",VLOOKUP(G3743,'Setup - Vehicles'!$A$5:$D$504,4,0)),"")</f>
        <v/>
      </c>
      <c r="I3743" s="32">
        <f>IFERROR(IF(E3743="","",VLOOKUP(E3743,'Setup - Mix Design'!$A$5:$I$504,9,0)),"")</f>
        <v/>
      </c>
      <c r="J3743" s="32">
        <f>IF(OR(F3743="",I3743=""),"",F3743*I3743)</f>
        <v/>
      </c>
      <c r="K3743" s="26" t="n"/>
    </row>
    <row r="3744">
      <c r="A3744" s="31" t="n"/>
      <c r="B3744" s="26" t="n"/>
      <c r="C3744" s="26" t="n"/>
      <c r="D3744" s="26" t="n"/>
      <c r="E3744" s="26" t="n"/>
      <c r="F3744" s="27" t="n"/>
      <c r="G3744" s="26" t="n"/>
      <c r="H3744" s="28">
        <f>IFERROR(IF(G3744="","",VLOOKUP(G3744,'Setup - Vehicles'!$A$5:$D$504,4,0)),"")</f>
        <v/>
      </c>
      <c r="I3744" s="32">
        <f>IFERROR(IF(E3744="","",VLOOKUP(E3744,'Setup - Mix Design'!$A$5:$I$504,9,0)),"")</f>
        <v/>
      </c>
      <c r="J3744" s="32">
        <f>IF(OR(F3744="",I3744=""),"",F3744*I3744)</f>
        <v/>
      </c>
      <c r="K3744" s="26" t="n"/>
    </row>
    <row r="3745">
      <c r="A3745" s="31" t="n"/>
      <c r="B3745" s="26" t="n"/>
      <c r="C3745" s="26" t="n"/>
      <c r="D3745" s="26" t="n"/>
      <c r="E3745" s="26" t="n"/>
      <c r="F3745" s="27" t="n"/>
      <c r="G3745" s="26" t="n"/>
      <c r="H3745" s="28">
        <f>IFERROR(IF(G3745="","",VLOOKUP(G3745,'Setup - Vehicles'!$A$5:$D$504,4,0)),"")</f>
        <v/>
      </c>
      <c r="I3745" s="32">
        <f>IFERROR(IF(E3745="","",VLOOKUP(E3745,'Setup - Mix Design'!$A$5:$I$504,9,0)),"")</f>
        <v/>
      </c>
      <c r="J3745" s="32">
        <f>IF(OR(F3745="",I3745=""),"",F3745*I3745)</f>
        <v/>
      </c>
      <c r="K3745" s="26" t="n"/>
    </row>
    <row r="3746">
      <c r="A3746" s="31" t="n"/>
      <c r="B3746" s="26" t="n"/>
      <c r="C3746" s="26" t="n"/>
      <c r="D3746" s="26" t="n"/>
      <c r="E3746" s="26" t="n"/>
      <c r="F3746" s="27" t="n"/>
      <c r="G3746" s="26" t="n"/>
      <c r="H3746" s="28">
        <f>IFERROR(IF(G3746="","",VLOOKUP(G3746,'Setup - Vehicles'!$A$5:$D$504,4,0)),"")</f>
        <v/>
      </c>
      <c r="I3746" s="32">
        <f>IFERROR(IF(E3746="","",VLOOKUP(E3746,'Setup - Mix Design'!$A$5:$I$504,9,0)),"")</f>
        <v/>
      </c>
      <c r="J3746" s="32">
        <f>IF(OR(F3746="",I3746=""),"",F3746*I3746)</f>
        <v/>
      </c>
      <c r="K3746" s="26" t="n"/>
    </row>
    <row r="3747">
      <c r="A3747" s="31" t="n"/>
      <c r="B3747" s="26" t="n"/>
      <c r="C3747" s="26" t="n"/>
      <c r="D3747" s="26" t="n"/>
      <c r="E3747" s="26" t="n"/>
      <c r="F3747" s="27" t="n"/>
      <c r="G3747" s="26" t="n"/>
      <c r="H3747" s="28">
        <f>IFERROR(IF(G3747="","",VLOOKUP(G3747,'Setup - Vehicles'!$A$5:$D$504,4,0)),"")</f>
        <v/>
      </c>
      <c r="I3747" s="32">
        <f>IFERROR(IF(E3747="","",VLOOKUP(E3747,'Setup - Mix Design'!$A$5:$I$504,9,0)),"")</f>
        <v/>
      </c>
      <c r="J3747" s="32">
        <f>IF(OR(F3747="",I3747=""),"",F3747*I3747)</f>
        <v/>
      </c>
      <c r="K3747" s="26" t="n"/>
    </row>
    <row r="3748">
      <c r="A3748" s="31" t="n"/>
      <c r="B3748" s="26" t="n"/>
      <c r="C3748" s="26" t="n"/>
      <c r="D3748" s="26" t="n"/>
      <c r="E3748" s="26" t="n"/>
      <c r="F3748" s="27" t="n"/>
      <c r="G3748" s="26" t="n"/>
      <c r="H3748" s="28">
        <f>IFERROR(IF(G3748="","",VLOOKUP(G3748,'Setup - Vehicles'!$A$5:$D$504,4,0)),"")</f>
        <v/>
      </c>
      <c r="I3748" s="32">
        <f>IFERROR(IF(E3748="","",VLOOKUP(E3748,'Setup - Mix Design'!$A$5:$I$504,9,0)),"")</f>
        <v/>
      </c>
      <c r="J3748" s="32">
        <f>IF(OR(F3748="",I3748=""),"",F3748*I3748)</f>
        <v/>
      </c>
      <c r="K3748" s="26" t="n"/>
    </row>
    <row r="3749">
      <c r="A3749" s="31" t="n"/>
      <c r="B3749" s="26" t="n"/>
      <c r="C3749" s="26" t="n"/>
      <c r="D3749" s="26" t="n"/>
      <c r="E3749" s="26" t="n"/>
      <c r="F3749" s="27" t="n"/>
      <c r="G3749" s="26" t="n"/>
      <c r="H3749" s="28">
        <f>IFERROR(IF(G3749="","",VLOOKUP(G3749,'Setup - Vehicles'!$A$5:$D$504,4,0)),"")</f>
        <v/>
      </c>
      <c r="I3749" s="32">
        <f>IFERROR(IF(E3749="","",VLOOKUP(E3749,'Setup - Mix Design'!$A$5:$I$504,9,0)),"")</f>
        <v/>
      </c>
      <c r="J3749" s="32">
        <f>IF(OR(F3749="",I3749=""),"",F3749*I3749)</f>
        <v/>
      </c>
      <c r="K3749" s="26" t="n"/>
    </row>
    <row r="3750">
      <c r="A3750" s="31" t="n"/>
      <c r="B3750" s="26" t="n"/>
      <c r="C3750" s="26" t="n"/>
      <c r="D3750" s="26" t="n"/>
      <c r="E3750" s="26" t="n"/>
      <c r="F3750" s="27" t="n"/>
      <c r="G3750" s="26" t="n"/>
      <c r="H3750" s="28">
        <f>IFERROR(IF(G3750="","",VLOOKUP(G3750,'Setup - Vehicles'!$A$5:$D$504,4,0)),"")</f>
        <v/>
      </c>
      <c r="I3750" s="32">
        <f>IFERROR(IF(E3750="","",VLOOKUP(E3750,'Setup - Mix Design'!$A$5:$I$504,9,0)),"")</f>
        <v/>
      </c>
      <c r="J3750" s="32">
        <f>IF(OR(F3750="",I3750=""),"",F3750*I3750)</f>
        <v/>
      </c>
      <c r="K3750" s="26" t="n"/>
    </row>
    <row r="3751">
      <c r="A3751" s="31" t="n"/>
      <c r="B3751" s="26" t="n"/>
      <c r="C3751" s="26" t="n"/>
      <c r="D3751" s="26" t="n"/>
      <c r="E3751" s="26" t="n"/>
      <c r="F3751" s="27" t="n"/>
      <c r="G3751" s="26" t="n"/>
      <c r="H3751" s="28">
        <f>IFERROR(IF(G3751="","",VLOOKUP(G3751,'Setup - Vehicles'!$A$5:$D$504,4,0)),"")</f>
        <v/>
      </c>
      <c r="I3751" s="32">
        <f>IFERROR(IF(E3751="","",VLOOKUP(E3751,'Setup - Mix Design'!$A$5:$I$504,9,0)),"")</f>
        <v/>
      </c>
      <c r="J3751" s="32">
        <f>IF(OR(F3751="",I3751=""),"",F3751*I3751)</f>
        <v/>
      </c>
      <c r="K3751" s="26" t="n"/>
    </row>
    <row r="3752">
      <c r="A3752" s="31" t="n"/>
      <c r="B3752" s="26" t="n"/>
      <c r="C3752" s="26" t="n"/>
      <c r="D3752" s="26" t="n"/>
      <c r="E3752" s="26" t="n"/>
      <c r="F3752" s="27" t="n"/>
      <c r="G3752" s="26" t="n"/>
      <c r="H3752" s="28">
        <f>IFERROR(IF(G3752="","",VLOOKUP(G3752,'Setup - Vehicles'!$A$5:$D$504,4,0)),"")</f>
        <v/>
      </c>
      <c r="I3752" s="32">
        <f>IFERROR(IF(E3752="","",VLOOKUP(E3752,'Setup - Mix Design'!$A$5:$I$504,9,0)),"")</f>
        <v/>
      </c>
      <c r="J3752" s="32">
        <f>IF(OR(F3752="",I3752=""),"",F3752*I3752)</f>
        <v/>
      </c>
      <c r="K3752" s="26" t="n"/>
    </row>
    <row r="3753">
      <c r="A3753" s="31" t="n"/>
      <c r="B3753" s="26" t="n"/>
      <c r="C3753" s="26" t="n"/>
      <c r="D3753" s="26" t="n"/>
      <c r="E3753" s="26" t="n"/>
      <c r="F3753" s="27" t="n"/>
      <c r="G3753" s="26" t="n"/>
      <c r="H3753" s="28">
        <f>IFERROR(IF(G3753="","",VLOOKUP(G3753,'Setup - Vehicles'!$A$5:$D$504,4,0)),"")</f>
        <v/>
      </c>
      <c r="I3753" s="32">
        <f>IFERROR(IF(E3753="","",VLOOKUP(E3753,'Setup - Mix Design'!$A$5:$I$504,9,0)),"")</f>
        <v/>
      </c>
      <c r="J3753" s="32">
        <f>IF(OR(F3753="",I3753=""),"",F3753*I3753)</f>
        <v/>
      </c>
      <c r="K3753" s="26" t="n"/>
    </row>
    <row r="3754">
      <c r="A3754" s="31" t="n"/>
      <c r="B3754" s="26" t="n"/>
      <c r="C3754" s="26" t="n"/>
      <c r="D3754" s="26" t="n"/>
      <c r="E3754" s="26" t="n"/>
      <c r="F3754" s="27" t="n"/>
      <c r="G3754" s="26" t="n"/>
      <c r="H3754" s="28">
        <f>IFERROR(IF(G3754="","",VLOOKUP(G3754,'Setup - Vehicles'!$A$5:$D$504,4,0)),"")</f>
        <v/>
      </c>
      <c r="I3754" s="32">
        <f>IFERROR(IF(E3754="","",VLOOKUP(E3754,'Setup - Mix Design'!$A$5:$I$504,9,0)),"")</f>
        <v/>
      </c>
      <c r="J3754" s="32">
        <f>IF(OR(F3754="",I3754=""),"",F3754*I3754)</f>
        <v/>
      </c>
      <c r="K3754" s="26" t="n"/>
    </row>
    <row r="3755">
      <c r="A3755" s="31" t="n"/>
      <c r="B3755" s="26" t="n"/>
      <c r="C3755" s="26" t="n"/>
      <c r="D3755" s="26" t="n"/>
      <c r="E3755" s="26" t="n"/>
      <c r="F3755" s="27" t="n"/>
      <c r="G3755" s="26" t="n"/>
      <c r="H3755" s="28">
        <f>IFERROR(IF(G3755="","",VLOOKUP(G3755,'Setup - Vehicles'!$A$5:$D$504,4,0)),"")</f>
        <v/>
      </c>
      <c r="I3755" s="32">
        <f>IFERROR(IF(E3755="","",VLOOKUP(E3755,'Setup - Mix Design'!$A$5:$I$504,9,0)),"")</f>
        <v/>
      </c>
      <c r="J3755" s="32">
        <f>IF(OR(F3755="",I3755=""),"",F3755*I3755)</f>
        <v/>
      </c>
      <c r="K3755" s="26" t="n"/>
    </row>
    <row r="3756">
      <c r="A3756" s="31" t="n"/>
      <c r="B3756" s="26" t="n"/>
      <c r="C3756" s="26" t="n"/>
      <c r="D3756" s="26" t="n"/>
      <c r="E3756" s="26" t="n"/>
      <c r="F3756" s="27" t="n"/>
      <c r="G3756" s="26" t="n"/>
      <c r="H3756" s="28">
        <f>IFERROR(IF(G3756="","",VLOOKUP(G3756,'Setup - Vehicles'!$A$5:$D$504,4,0)),"")</f>
        <v/>
      </c>
      <c r="I3756" s="32">
        <f>IFERROR(IF(E3756="","",VLOOKUP(E3756,'Setup - Mix Design'!$A$5:$I$504,9,0)),"")</f>
        <v/>
      </c>
      <c r="J3756" s="32">
        <f>IF(OR(F3756="",I3756=""),"",F3756*I3756)</f>
        <v/>
      </c>
      <c r="K3756" s="26" t="n"/>
    </row>
    <row r="3757">
      <c r="A3757" s="31" t="n"/>
      <c r="B3757" s="26" t="n"/>
      <c r="C3757" s="26" t="n"/>
      <c r="D3757" s="26" t="n"/>
      <c r="E3757" s="26" t="n"/>
      <c r="F3757" s="27" t="n"/>
      <c r="G3757" s="26" t="n"/>
      <c r="H3757" s="28">
        <f>IFERROR(IF(G3757="","",VLOOKUP(G3757,'Setup - Vehicles'!$A$5:$D$504,4,0)),"")</f>
        <v/>
      </c>
      <c r="I3757" s="32">
        <f>IFERROR(IF(E3757="","",VLOOKUP(E3757,'Setup - Mix Design'!$A$5:$I$504,9,0)),"")</f>
        <v/>
      </c>
      <c r="J3757" s="32">
        <f>IF(OR(F3757="",I3757=""),"",F3757*I3757)</f>
        <v/>
      </c>
      <c r="K3757" s="26" t="n"/>
    </row>
    <row r="3758">
      <c r="A3758" s="31" t="n"/>
      <c r="B3758" s="26" t="n"/>
      <c r="C3758" s="26" t="n"/>
      <c r="D3758" s="26" t="n"/>
      <c r="E3758" s="26" t="n"/>
      <c r="F3758" s="27" t="n"/>
      <c r="G3758" s="26" t="n"/>
      <c r="H3758" s="28">
        <f>IFERROR(IF(G3758="","",VLOOKUP(G3758,'Setup - Vehicles'!$A$5:$D$504,4,0)),"")</f>
        <v/>
      </c>
      <c r="I3758" s="32">
        <f>IFERROR(IF(E3758="","",VLOOKUP(E3758,'Setup - Mix Design'!$A$5:$I$504,9,0)),"")</f>
        <v/>
      </c>
      <c r="J3758" s="32">
        <f>IF(OR(F3758="",I3758=""),"",F3758*I3758)</f>
        <v/>
      </c>
      <c r="K3758" s="26" t="n"/>
    </row>
    <row r="3759">
      <c r="A3759" s="31" t="n"/>
      <c r="B3759" s="26" t="n"/>
      <c r="C3759" s="26" t="n"/>
      <c r="D3759" s="26" t="n"/>
      <c r="E3759" s="26" t="n"/>
      <c r="F3759" s="27" t="n"/>
      <c r="G3759" s="26" t="n"/>
      <c r="H3759" s="28">
        <f>IFERROR(IF(G3759="","",VLOOKUP(G3759,'Setup - Vehicles'!$A$5:$D$504,4,0)),"")</f>
        <v/>
      </c>
      <c r="I3759" s="32">
        <f>IFERROR(IF(E3759="","",VLOOKUP(E3759,'Setup - Mix Design'!$A$5:$I$504,9,0)),"")</f>
        <v/>
      </c>
      <c r="J3759" s="32">
        <f>IF(OR(F3759="",I3759=""),"",F3759*I3759)</f>
        <v/>
      </c>
      <c r="K3759" s="26" t="n"/>
    </row>
    <row r="3760">
      <c r="A3760" s="31" t="n"/>
      <c r="B3760" s="26" t="n"/>
      <c r="C3760" s="26" t="n"/>
      <c r="D3760" s="26" t="n"/>
      <c r="E3760" s="26" t="n"/>
      <c r="F3760" s="27" t="n"/>
      <c r="G3760" s="26" t="n"/>
      <c r="H3760" s="28">
        <f>IFERROR(IF(G3760="","",VLOOKUP(G3760,'Setup - Vehicles'!$A$5:$D$504,4,0)),"")</f>
        <v/>
      </c>
      <c r="I3760" s="32">
        <f>IFERROR(IF(E3760="","",VLOOKUP(E3760,'Setup - Mix Design'!$A$5:$I$504,9,0)),"")</f>
        <v/>
      </c>
      <c r="J3760" s="32">
        <f>IF(OR(F3760="",I3760=""),"",F3760*I3760)</f>
        <v/>
      </c>
      <c r="K3760" s="26" t="n"/>
    </row>
    <row r="3761">
      <c r="A3761" s="31" t="n"/>
      <c r="B3761" s="26" t="n"/>
      <c r="C3761" s="26" t="n"/>
      <c r="D3761" s="26" t="n"/>
      <c r="E3761" s="26" t="n"/>
      <c r="F3761" s="27" t="n"/>
      <c r="G3761" s="26" t="n"/>
      <c r="H3761" s="28">
        <f>IFERROR(IF(G3761="","",VLOOKUP(G3761,'Setup - Vehicles'!$A$5:$D$504,4,0)),"")</f>
        <v/>
      </c>
      <c r="I3761" s="32">
        <f>IFERROR(IF(E3761="","",VLOOKUP(E3761,'Setup - Mix Design'!$A$5:$I$504,9,0)),"")</f>
        <v/>
      </c>
      <c r="J3761" s="32">
        <f>IF(OR(F3761="",I3761=""),"",F3761*I3761)</f>
        <v/>
      </c>
      <c r="K3761" s="26" t="n"/>
    </row>
    <row r="3762">
      <c r="A3762" s="31" t="n"/>
      <c r="B3762" s="26" t="n"/>
      <c r="C3762" s="26" t="n"/>
      <c r="D3762" s="26" t="n"/>
      <c r="E3762" s="26" t="n"/>
      <c r="F3762" s="27" t="n"/>
      <c r="G3762" s="26" t="n"/>
      <c r="H3762" s="28">
        <f>IFERROR(IF(G3762="","",VLOOKUP(G3762,'Setup - Vehicles'!$A$5:$D$504,4,0)),"")</f>
        <v/>
      </c>
      <c r="I3762" s="32">
        <f>IFERROR(IF(E3762="","",VLOOKUP(E3762,'Setup - Mix Design'!$A$5:$I$504,9,0)),"")</f>
        <v/>
      </c>
      <c r="J3762" s="32">
        <f>IF(OR(F3762="",I3762=""),"",F3762*I3762)</f>
        <v/>
      </c>
      <c r="K3762" s="26" t="n"/>
    </row>
    <row r="3763">
      <c r="A3763" s="31" t="n"/>
      <c r="B3763" s="26" t="n"/>
      <c r="C3763" s="26" t="n"/>
      <c r="D3763" s="26" t="n"/>
      <c r="E3763" s="26" t="n"/>
      <c r="F3763" s="27" t="n"/>
      <c r="G3763" s="26" t="n"/>
      <c r="H3763" s="28">
        <f>IFERROR(IF(G3763="","",VLOOKUP(G3763,'Setup - Vehicles'!$A$5:$D$504,4,0)),"")</f>
        <v/>
      </c>
      <c r="I3763" s="32">
        <f>IFERROR(IF(E3763="","",VLOOKUP(E3763,'Setup - Mix Design'!$A$5:$I$504,9,0)),"")</f>
        <v/>
      </c>
      <c r="J3763" s="32">
        <f>IF(OR(F3763="",I3763=""),"",F3763*I3763)</f>
        <v/>
      </c>
      <c r="K3763" s="26" t="n"/>
    </row>
    <row r="3764">
      <c r="A3764" s="31" t="n"/>
      <c r="B3764" s="26" t="n"/>
      <c r="C3764" s="26" t="n"/>
      <c r="D3764" s="26" t="n"/>
      <c r="E3764" s="26" t="n"/>
      <c r="F3764" s="27" t="n"/>
      <c r="G3764" s="26" t="n"/>
      <c r="H3764" s="28">
        <f>IFERROR(IF(G3764="","",VLOOKUP(G3764,'Setup - Vehicles'!$A$5:$D$504,4,0)),"")</f>
        <v/>
      </c>
      <c r="I3764" s="32">
        <f>IFERROR(IF(E3764="","",VLOOKUP(E3764,'Setup - Mix Design'!$A$5:$I$504,9,0)),"")</f>
        <v/>
      </c>
      <c r="J3764" s="32">
        <f>IF(OR(F3764="",I3764=""),"",F3764*I3764)</f>
        <v/>
      </c>
      <c r="K3764" s="26" t="n"/>
    </row>
    <row r="3765">
      <c r="A3765" s="31" t="n"/>
      <c r="B3765" s="26" t="n"/>
      <c r="C3765" s="26" t="n"/>
      <c r="D3765" s="26" t="n"/>
      <c r="E3765" s="26" t="n"/>
      <c r="F3765" s="27" t="n"/>
      <c r="G3765" s="26" t="n"/>
      <c r="H3765" s="28">
        <f>IFERROR(IF(G3765="","",VLOOKUP(G3765,'Setup - Vehicles'!$A$5:$D$504,4,0)),"")</f>
        <v/>
      </c>
      <c r="I3765" s="32">
        <f>IFERROR(IF(E3765="","",VLOOKUP(E3765,'Setup - Mix Design'!$A$5:$I$504,9,0)),"")</f>
        <v/>
      </c>
      <c r="J3765" s="32">
        <f>IF(OR(F3765="",I3765=""),"",F3765*I3765)</f>
        <v/>
      </c>
      <c r="K3765" s="26" t="n"/>
    </row>
    <row r="3766">
      <c r="A3766" s="31" t="n"/>
      <c r="B3766" s="26" t="n"/>
      <c r="C3766" s="26" t="n"/>
      <c r="D3766" s="26" t="n"/>
      <c r="E3766" s="26" t="n"/>
      <c r="F3766" s="27" t="n"/>
      <c r="G3766" s="26" t="n"/>
      <c r="H3766" s="28">
        <f>IFERROR(IF(G3766="","",VLOOKUP(G3766,'Setup - Vehicles'!$A$5:$D$504,4,0)),"")</f>
        <v/>
      </c>
      <c r="I3766" s="32">
        <f>IFERROR(IF(E3766="","",VLOOKUP(E3766,'Setup - Mix Design'!$A$5:$I$504,9,0)),"")</f>
        <v/>
      </c>
      <c r="J3766" s="32">
        <f>IF(OR(F3766="",I3766=""),"",F3766*I3766)</f>
        <v/>
      </c>
      <c r="K3766" s="26" t="n"/>
    </row>
    <row r="3767">
      <c r="A3767" s="31" t="n"/>
      <c r="B3767" s="26" t="n"/>
      <c r="C3767" s="26" t="n"/>
      <c r="D3767" s="26" t="n"/>
      <c r="E3767" s="26" t="n"/>
      <c r="F3767" s="27" t="n"/>
      <c r="G3767" s="26" t="n"/>
      <c r="H3767" s="28">
        <f>IFERROR(IF(G3767="","",VLOOKUP(G3767,'Setup - Vehicles'!$A$5:$D$504,4,0)),"")</f>
        <v/>
      </c>
      <c r="I3767" s="32">
        <f>IFERROR(IF(E3767="","",VLOOKUP(E3767,'Setup - Mix Design'!$A$5:$I$504,9,0)),"")</f>
        <v/>
      </c>
      <c r="J3767" s="32">
        <f>IF(OR(F3767="",I3767=""),"",F3767*I3767)</f>
        <v/>
      </c>
      <c r="K3767" s="26" t="n"/>
    </row>
    <row r="3768">
      <c r="A3768" s="31" t="n"/>
      <c r="B3768" s="26" t="n"/>
      <c r="C3768" s="26" t="n"/>
      <c r="D3768" s="26" t="n"/>
      <c r="E3768" s="26" t="n"/>
      <c r="F3768" s="27" t="n"/>
      <c r="G3768" s="26" t="n"/>
      <c r="H3768" s="28">
        <f>IFERROR(IF(G3768="","",VLOOKUP(G3768,'Setup - Vehicles'!$A$5:$D$504,4,0)),"")</f>
        <v/>
      </c>
      <c r="I3768" s="32">
        <f>IFERROR(IF(E3768="","",VLOOKUP(E3768,'Setup - Mix Design'!$A$5:$I$504,9,0)),"")</f>
        <v/>
      </c>
      <c r="J3768" s="32">
        <f>IF(OR(F3768="",I3768=""),"",F3768*I3768)</f>
        <v/>
      </c>
      <c r="K3768" s="26" t="n"/>
    </row>
    <row r="3769">
      <c r="A3769" s="31" t="n"/>
      <c r="B3769" s="26" t="n"/>
      <c r="C3769" s="26" t="n"/>
      <c r="D3769" s="26" t="n"/>
      <c r="E3769" s="26" t="n"/>
      <c r="F3769" s="27" t="n"/>
      <c r="G3769" s="26" t="n"/>
      <c r="H3769" s="28">
        <f>IFERROR(IF(G3769="","",VLOOKUP(G3769,'Setup - Vehicles'!$A$5:$D$504,4,0)),"")</f>
        <v/>
      </c>
      <c r="I3769" s="32">
        <f>IFERROR(IF(E3769="","",VLOOKUP(E3769,'Setup - Mix Design'!$A$5:$I$504,9,0)),"")</f>
        <v/>
      </c>
      <c r="J3769" s="32">
        <f>IF(OR(F3769="",I3769=""),"",F3769*I3769)</f>
        <v/>
      </c>
      <c r="K3769" s="26" t="n"/>
    </row>
    <row r="3770">
      <c r="A3770" s="31" t="n"/>
      <c r="B3770" s="26" t="n"/>
      <c r="C3770" s="26" t="n"/>
      <c r="D3770" s="26" t="n"/>
      <c r="E3770" s="26" t="n"/>
      <c r="F3770" s="27" t="n"/>
      <c r="G3770" s="26" t="n"/>
      <c r="H3770" s="28">
        <f>IFERROR(IF(G3770="","",VLOOKUP(G3770,'Setup - Vehicles'!$A$5:$D$504,4,0)),"")</f>
        <v/>
      </c>
      <c r="I3770" s="32">
        <f>IFERROR(IF(E3770="","",VLOOKUP(E3770,'Setup - Mix Design'!$A$5:$I$504,9,0)),"")</f>
        <v/>
      </c>
      <c r="J3770" s="32">
        <f>IF(OR(F3770="",I3770=""),"",F3770*I3770)</f>
        <v/>
      </c>
      <c r="K3770" s="26" t="n"/>
    </row>
    <row r="3771">
      <c r="A3771" s="31" t="n"/>
      <c r="B3771" s="26" t="n"/>
      <c r="C3771" s="26" t="n"/>
      <c r="D3771" s="26" t="n"/>
      <c r="E3771" s="26" t="n"/>
      <c r="F3771" s="27" t="n"/>
      <c r="G3771" s="26" t="n"/>
      <c r="H3771" s="28">
        <f>IFERROR(IF(G3771="","",VLOOKUP(G3771,'Setup - Vehicles'!$A$5:$D$504,4,0)),"")</f>
        <v/>
      </c>
      <c r="I3771" s="32">
        <f>IFERROR(IF(E3771="","",VLOOKUP(E3771,'Setup - Mix Design'!$A$5:$I$504,9,0)),"")</f>
        <v/>
      </c>
      <c r="J3771" s="32">
        <f>IF(OR(F3771="",I3771=""),"",F3771*I3771)</f>
        <v/>
      </c>
      <c r="K3771" s="26" t="n"/>
    </row>
    <row r="3772">
      <c r="A3772" s="31" t="n"/>
      <c r="B3772" s="26" t="n"/>
      <c r="C3772" s="26" t="n"/>
      <c r="D3772" s="26" t="n"/>
      <c r="E3772" s="26" t="n"/>
      <c r="F3772" s="27" t="n"/>
      <c r="G3772" s="26" t="n"/>
      <c r="H3772" s="28">
        <f>IFERROR(IF(G3772="","",VLOOKUP(G3772,'Setup - Vehicles'!$A$5:$D$504,4,0)),"")</f>
        <v/>
      </c>
      <c r="I3772" s="32">
        <f>IFERROR(IF(E3772="","",VLOOKUP(E3772,'Setup - Mix Design'!$A$5:$I$504,9,0)),"")</f>
        <v/>
      </c>
      <c r="J3772" s="32">
        <f>IF(OR(F3772="",I3772=""),"",F3772*I3772)</f>
        <v/>
      </c>
      <c r="K3772" s="26" t="n"/>
    </row>
    <row r="3773">
      <c r="A3773" s="31" t="n"/>
      <c r="B3773" s="26" t="n"/>
      <c r="C3773" s="26" t="n"/>
      <c r="D3773" s="26" t="n"/>
      <c r="E3773" s="26" t="n"/>
      <c r="F3773" s="27" t="n"/>
      <c r="G3773" s="26" t="n"/>
      <c r="H3773" s="28">
        <f>IFERROR(IF(G3773="","",VLOOKUP(G3773,'Setup - Vehicles'!$A$5:$D$504,4,0)),"")</f>
        <v/>
      </c>
      <c r="I3773" s="32">
        <f>IFERROR(IF(E3773="","",VLOOKUP(E3773,'Setup - Mix Design'!$A$5:$I$504,9,0)),"")</f>
        <v/>
      </c>
      <c r="J3773" s="32">
        <f>IF(OR(F3773="",I3773=""),"",F3773*I3773)</f>
        <v/>
      </c>
      <c r="K3773" s="26" t="n"/>
    </row>
    <row r="3774">
      <c r="A3774" s="31" t="n"/>
      <c r="B3774" s="26" t="n"/>
      <c r="C3774" s="26" t="n"/>
      <c r="D3774" s="26" t="n"/>
      <c r="E3774" s="26" t="n"/>
      <c r="F3774" s="27" t="n"/>
      <c r="G3774" s="26" t="n"/>
      <c r="H3774" s="28">
        <f>IFERROR(IF(G3774="","",VLOOKUP(G3774,'Setup - Vehicles'!$A$5:$D$504,4,0)),"")</f>
        <v/>
      </c>
      <c r="I3774" s="32">
        <f>IFERROR(IF(E3774="","",VLOOKUP(E3774,'Setup - Mix Design'!$A$5:$I$504,9,0)),"")</f>
        <v/>
      </c>
      <c r="J3774" s="32">
        <f>IF(OR(F3774="",I3774=""),"",F3774*I3774)</f>
        <v/>
      </c>
      <c r="K3774" s="26" t="n"/>
    </row>
    <row r="3775">
      <c r="A3775" s="31" t="n"/>
      <c r="B3775" s="26" t="n"/>
      <c r="C3775" s="26" t="n"/>
      <c r="D3775" s="26" t="n"/>
      <c r="E3775" s="26" t="n"/>
      <c r="F3775" s="27" t="n"/>
      <c r="G3775" s="26" t="n"/>
      <c r="H3775" s="28">
        <f>IFERROR(IF(G3775="","",VLOOKUP(G3775,'Setup - Vehicles'!$A$5:$D$504,4,0)),"")</f>
        <v/>
      </c>
      <c r="I3775" s="32">
        <f>IFERROR(IF(E3775="","",VLOOKUP(E3775,'Setup - Mix Design'!$A$5:$I$504,9,0)),"")</f>
        <v/>
      </c>
      <c r="J3775" s="32">
        <f>IF(OR(F3775="",I3775=""),"",F3775*I3775)</f>
        <v/>
      </c>
      <c r="K3775" s="26" t="n"/>
    </row>
    <row r="3776">
      <c r="A3776" s="31" t="n"/>
      <c r="B3776" s="26" t="n"/>
      <c r="C3776" s="26" t="n"/>
      <c r="D3776" s="26" t="n"/>
      <c r="E3776" s="26" t="n"/>
      <c r="F3776" s="27" t="n"/>
      <c r="G3776" s="26" t="n"/>
      <c r="H3776" s="28">
        <f>IFERROR(IF(G3776="","",VLOOKUP(G3776,'Setup - Vehicles'!$A$5:$D$504,4,0)),"")</f>
        <v/>
      </c>
      <c r="I3776" s="32">
        <f>IFERROR(IF(E3776="","",VLOOKUP(E3776,'Setup - Mix Design'!$A$5:$I$504,9,0)),"")</f>
        <v/>
      </c>
      <c r="J3776" s="32">
        <f>IF(OR(F3776="",I3776=""),"",F3776*I3776)</f>
        <v/>
      </c>
      <c r="K3776" s="26" t="n"/>
    </row>
    <row r="3777">
      <c r="A3777" s="31" t="n"/>
      <c r="B3777" s="26" t="n"/>
      <c r="C3777" s="26" t="n"/>
      <c r="D3777" s="26" t="n"/>
      <c r="E3777" s="26" t="n"/>
      <c r="F3777" s="27" t="n"/>
      <c r="G3777" s="26" t="n"/>
      <c r="H3777" s="28">
        <f>IFERROR(IF(G3777="","",VLOOKUP(G3777,'Setup - Vehicles'!$A$5:$D$504,4,0)),"")</f>
        <v/>
      </c>
      <c r="I3777" s="32">
        <f>IFERROR(IF(E3777="","",VLOOKUP(E3777,'Setup - Mix Design'!$A$5:$I$504,9,0)),"")</f>
        <v/>
      </c>
      <c r="J3777" s="32">
        <f>IF(OR(F3777="",I3777=""),"",F3777*I3777)</f>
        <v/>
      </c>
      <c r="K3777" s="26" t="n"/>
    </row>
    <row r="3778">
      <c r="A3778" s="31" t="n"/>
      <c r="B3778" s="26" t="n"/>
      <c r="C3778" s="26" t="n"/>
      <c r="D3778" s="26" t="n"/>
      <c r="E3778" s="26" t="n"/>
      <c r="F3778" s="27" t="n"/>
      <c r="G3778" s="26" t="n"/>
      <c r="H3778" s="28">
        <f>IFERROR(IF(G3778="","",VLOOKUP(G3778,'Setup - Vehicles'!$A$5:$D$504,4,0)),"")</f>
        <v/>
      </c>
      <c r="I3778" s="32">
        <f>IFERROR(IF(E3778="","",VLOOKUP(E3778,'Setup - Mix Design'!$A$5:$I$504,9,0)),"")</f>
        <v/>
      </c>
      <c r="J3778" s="32">
        <f>IF(OR(F3778="",I3778=""),"",F3778*I3778)</f>
        <v/>
      </c>
      <c r="K3778" s="26" t="n"/>
    </row>
    <row r="3779">
      <c r="A3779" s="31" t="n"/>
      <c r="B3779" s="26" t="n"/>
      <c r="C3779" s="26" t="n"/>
      <c r="D3779" s="26" t="n"/>
      <c r="E3779" s="26" t="n"/>
      <c r="F3779" s="27" t="n"/>
      <c r="G3779" s="26" t="n"/>
      <c r="H3779" s="28">
        <f>IFERROR(IF(G3779="","",VLOOKUP(G3779,'Setup - Vehicles'!$A$5:$D$504,4,0)),"")</f>
        <v/>
      </c>
      <c r="I3779" s="32">
        <f>IFERROR(IF(E3779="","",VLOOKUP(E3779,'Setup - Mix Design'!$A$5:$I$504,9,0)),"")</f>
        <v/>
      </c>
      <c r="J3779" s="32">
        <f>IF(OR(F3779="",I3779=""),"",F3779*I3779)</f>
        <v/>
      </c>
      <c r="K3779" s="26" t="n"/>
    </row>
    <row r="3780">
      <c r="A3780" s="31" t="n"/>
      <c r="B3780" s="26" t="n"/>
      <c r="C3780" s="26" t="n"/>
      <c r="D3780" s="26" t="n"/>
      <c r="E3780" s="26" t="n"/>
      <c r="F3780" s="27" t="n"/>
      <c r="G3780" s="26" t="n"/>
      <c r="H3780" s="28">
        <f>IFERROR(IF(G3780="","",VLOOKUP(G3780,'Setup - Vehicles'!$A$5:$D$504,4,0)),"")</f>
        <v/>
      </c>
      <c r="I3780" s="32">
        <f>IFERROR(IF(E3780="","",VLOOKUP(E3780,'Setup - Mix Design'!$A$5:$I$504,9,0)),"")</f>
        <v/>
      </c>
      <c r="J3780" s="32">
        <f>IF(OR(F3780="",I3780=""),"",F3780*I3780)</f>
        <v/>
      </c>
      <c r="K3780" s="26" t="n"/>
    </row>
    <row r="3781">
      <c r="A3781" s="31" t="n"/>
      <c r="B3781" s="26" t="n"/>
      <c r="C3781" s="26" t="n"/>
      <c r="D3781" s="26" t="n"/>
      <c r="E3781" s="26" t="n"/>
      <c r="F3781" s="27" t="n"/>
      <c r="G3781" s="26" t="n"/>
      <c r="H3781" s="28">
        <f>IFERROR(IF(G3781="","",VLOOKUP(G3781,'Setup - Vehicles'!$A$5:$D$504,4,0)),"")</f>
        <v/>
      </c>
      <c r="I3781" s="32">
        <f>IFERROR(IF(E3781="","",VLOOKUP(E3781,'Setup - Mix Design'!$A$5:$I$504,9,0)),"")</f>
        <v/>
      </c>
      <c r="J3781" s="32">
        <f>IF(OR(F3781="",I3781=""),"",F3781*I3781)</f>
        <v/>
      </c>
      <c r="K3781" s="26" t="n"/>
    </row>
    <row r="3782">
      <c r="A3782" s="31" t="n"/>
      <c r="B3782" s="26" t="n"/>
      <c r="C3782" s="26" t="n"/>
      <c r="D3782" s="26" t="n"/>
      <c r="E3782" s="26" t="n"/>
      <c r="F3782" s="27" t="n"/>
      <c r="G3782" s="26" t="n"/>
      <c r="H3782" s="28">
        <f>IFERROR(IF(G3782="","",VLOOKUP(G3782,'Setup - Vehicles'!$A$5:$D$504,4,0)),"")</f>
        <v/>
      </c>
      <c r="I3782" s="32">
        <f>IFERROR(IF(E3782="","",VLOOKUP(E3782,'Setup - Mix Design'!$A$5:$I$504,9,0)),"")</f>
        <v/>
      </c>
      <c r="J3782" s="32">
        <f>IF(OR(F3782="",I3782=""),"",F3782*I3782)</f>
        <v/>
      </c>
      <c r="K3782" s="26" t="n"/>
    </row>
    <row r="3783">
      <c r="A3783" s="31" t="n"/>
      <c r="B3783" s="26" t="n"/>
      <c r="C3783" s="26" t="n"/>
      <c r="D3783" s="26" t="n"/>
      <c r="E3783" s="26" t="n"/>
      <c r="F3783" s="27" t="n"/>
      <c r="G3783" s="26" t="n"/>
      <c r="H3783" s="28">
        <f>IFERROR(IF(G3783="","",VLOOKUP(G3783,'Setup - Vehicles'!$A$5:$D$504,4,0)),"")</f>
        <v/>
      </c>
      <c r="I3783" s="32">
        <f>IFERROR(IF(E3783="","",VLOOKUP(E3783,'Setup - Mix Design'!$A$5:$I$504,9,0)),"")</f>
        <v/>
      </c>
      <c r="J3783" s="32">
        <f>IF(OR(F3783="",I3783=""),"",F3783*I3783)</f>
        <v/>
      </c>
      <c r="K3783" s="26" t="n"/>
    </row>
    <row r="3784">
      <c r="A3784" s="31" t="n"/>
      <c r="B3784" s="26" t="n"/>
      <c r="C3784" s="26" t="n"/>
      <c r="D3784" s="26" t="n"/>
      <c r="E3784" s="26" t="n"/>
      <c r="F3784" s="27" t="n"/>
      <c r="G3784" s="26" t="n"/>
      <c r="H3784" s="28">
        <f>IFERROR(IF(G3784="","",VLOOKUP(G3784,'Setup - Vehicles'!$A$5:$D$504,4,0)),"")</f>
        <v/>
      </c>
      <c r="I3784" s="32">
        <f>IFERROR(IF(E3784="","",VLOOKUP(E3784,'Setup - Mix Design'!$A$5:$I$504,9,0)),"")</f>
        <v/>
      </c>
      <c r="J3784" s="32">
        <f>IF(OR(F3784="",I3784=""),"",F3784*I3784)</f>
        <v/>
      </c>
      <c r="K3784" s="26" t="n"/>
    </row>
    <row r="3785">
      <c r="A3785" s="31" t="n"/>
      <c r="B3785" s="26" t="n"/>
      <c r="C3785" s="26" t="n"/>
      <c r="D3785" s="26" t="n"/>
      <c r="E3785" s="26" t="n"/>
      <c r="F3785" s="27" t="n"/>
      <c r="G3785" s="26" t="n"/>
      <c r="H3785" s="28">
        <f>IFERROR(IF(G3785="","",VLOOKUP(G3785,'Setup - Vehicles'!$A$5:$D$504,4,0)),"")</f>
        <v/>
      </c>
      <c r="I3785" s="32">
        <f>IFERROR(IF(E3785="","",VLOOKUP(E3785,'Setup - Mix Design'!$A$5:$I$504,9,0)),"")</f>
        <v/>
      </c>
      <c r="J3785" s="32">
        <f>IF(OR(F3785="",I3785=""),"",F3785*I3785)</f>
        <v/>
      </c>
      <c r="K3785" s="26" t="n"/>
    </row>
    <row r="3786">
      <c r="A3786" s="31" t="n"/>
      <c r="B3786" s="26" t="n"/>
      <c r="C3786" s="26" t="n"/>
      <c r="D3786" s="26" t="n"/>
      <c r="E3786" s="26" t="n"/>
      <c r="F3786" s="27" t="n"/>
      <c r="G3786" s="26" t="n"/>
      <c r="H3786" s="28">
        <f>IFERROR(IF(G3786="","",VLOOKUP(G3786,'Setup - Vehicles'!$A$5:$D$504,4,0)),"")</f>
        <v/>
      </c>
      <c r="I3786" s="32">
        <f>IFERROR(IF(E3786="","",VLOOKUP(E3786,'Setup - Mix Design'!$A$5:$I$504,9,0)),"")</f>
        <v/>
      </c>
      <c r="J3786" s="32">
        <f>IF(OR(F3786="",I3786=""),"",F3786*I3786)</f>
        <v/>
      </c>
      <c r="K3786" s="26" t="n"/>
    </row>
    <row r="3787">
      <c r="A3787" s="31" t="n"/>
      <c r="B3787" s="26" t="n"/>
      <c r="C3787" s="26" t="n"/>
      <c r="D3787" s="26" t="n"/>
      <c r="E3787" s="26" t="n"/>
      <c r="F3787" s="27" t="n"/>
      <c r="G3787" s="26" t="n"/>
      <c r="H3787" s="28">
        <f>IFERROR(IF(G3787="","",VLOOKUP(G3787,'Setup - Vehicles'!$A$5:$D$504,4,0)),"")</f>
        <v/>
      </c>
      <c r="I3787" s="32">
        <f>IFERROR(IF(E3787="","",VLOOKUP(E3787,'Setup - Mix Design'!$A$5:$I$504,9,0)),"")</f>
        <v/>
      </c>
      <c r="J3787" s="32">
        <f>IF(OR(F3787="",I3787=""),"",F3787*I3787)</f>
        <v/>
      </c>
      <c r="K3787" s="26" t="n"/>
    </row>
    <row r="3788">
      <c r="A3788" s="31" t="n"/>
      <c r="B3788" s="26" t="n"/>
      <c r="C3788" s="26" t="n"/>
      <c r="D3788" s="26" t="n"/>
      <c r="E3788" s="26" t="n"/>
      <c r="F3788" s="27" t="n"/>
      <c r="G3788" s="26" t="n"/>
      <c r="H3788" s="28">
        <f>IFERROR(IF(G3788="","",VLOOKUP(G3788,'Setup - Vehicles'!$A$5:$D$504,4,0)),"")</f>
        <v/>
      </c>
      <c r="I3788" s="32">
        <f>IFERROR(IF(E3788="","",VLOOKUP(E3788,'Setup - Mix Design'!$A$5:$I$504,9,0)),"")</f>
        <v/>
      </c>
      <c r="J3788" s="32">
        <f>IF(OR(F3788="",I3788=""),"",F3788*I3788)</f>
        <v/>
      </c>
      <c r="K3788" s="26" t="n"/>
    </row>
    <row r="3789">
      <c r="A3789" s="31" t="n"/>
      <c r="B3789" s="26" t="n"/>
      <c r="C3789" s="26" t="n"/>
      <c r="D3789" s="26" t="n"/>
      <c r="E3789" s="26" t="n"/>
      <c r="F3789" s="27" t="n"/>
      <c r="G3789" s="26" t="n"/>
      <c r="H3789" s="28">
        <f>IFERROR(IF(G3789="","",VLOOKUP(G3789,'Setup - Vehicles'!$A$5:$D$504,4,0)),"")</f>
        <v/>
      </c>
      <c r="I3789" s="32">
        <f>IFERROR(IF(E3789="","",VLOOKUP(E3789,'Setup - Mix Design'!$A$5:$I$504,9,0)),"")</f>
        <v/>
      </c>
      <c r="J3789" s="32">
        <f>IF(OR(F3789="",I3789=""),"",F3789*I3789)</f>
        <v/>
      </c>
      <c r="K3789" s="26" t="n"/>
    </row>
    <row r="3790">
      <c r="A3790" s="31" t="n"/>
      <c r="B3790" s="26" t="n"/>
      <c r="C3790" s="26" t="n"/>
      <c r="D3790" s="26" t="n"/>
      <c r="E3790" s="26" t="n"/>
      <c r="F3790" s="27" t="n"/>
      <c r="G3790" s="26" t="n"/>
      <c r="H3790" s="28">
        <f>IFERROR(IF(G3790="","",VLOOKUP(G3790,'Setup - Vehicles'!$A$5:$D$504,4,0)),"")</f>
        <v/>
      </c>
      <c r="I3790" s="32">
        <f>IFERROR(IF(E3790="","",VLOOKUP(E3790,'Setup - Mix Design'!$A$5:$I$504,9,0)),"")</f>
        <v/>
      </c>
      <c r="J3790" s="32">
        <f>IF(OR(F3790="",I3790=""),"",F3790*I3790)</f>
        <v/>
      </c>
      <c r="K3790" s="26" t="n"/>
    </row>
    <row r="3791">
      <c r="A3791" s="31" t="n"/>
      <c r="B3791" s="26" t="n"/>
      <c r="C3791" s="26" t="n"/>
      <c r="D3791" s="26" t="n"/>
      <c r="E3791" s="26" t="n"/>
      <c r="F3791" s="27" t="n"/>
      <c r="G3791" s="26" t="n"/>
      <c r="H3791" s="28">
        <f>IFERROR(IF(G3791="","",VLOOKUP(G3791,'Setup - Vehicles'!$A$5:$D$504,4,0)),"")</f>
        <v/>
      </c>
      <c r="I3791" s="32">
        <f>IFERROR(IF(E3791="","",VLOOKUP(E3791,'Setup - Mix Design'!$A$5:$I$504,9,0)),"")</f>
        <v/>
      </c>
      <c r="J3791" s="32">
        <f>IF(OR(F3791="",I3791=""),"",F3791*I3791)</f>
        <v/>
      </c>
      <c r="K3791" s="26" t="n"/>
    </row>
    <row r="3792">
      <c r="A3792" s="31" t="n"/>
      <c r="B3792" s="26" t="n"/>
      <c r="C3792" s="26" t="n"/>
      <c r="D3792" s="26" t="n"/>
      <c r="E3792" s="26" t="n"/>
      <c r="F3792" s="27" t="n"/>
      <c r="G3792" s="26" t="n"/>
      <c r="H3792" s="28">
        <f>IFERROR(IF(G3792="","",VLOOKUP(G3792,'Setup - Vehicles'!$A$5:$D$504,4,0)),"")</f>
        <v/>
      </c>
      <c r="I3792" s="32">
        <f>IFERROR(IF(E3792="","",VLOOKUP(E3792,'Setup - Mix Design'!$A$5:$I$504,9,0)),"")</f>
        <v/>
      </c>
      <c r="J3792" s="32">
        <f>IF(OR(F3792="",I3792=""),"",F3792*I3792)</f>
        <v/>
      </c>
      <c r="K3792" s="26" t="n"/>
    </row>
    <row r="3793">
      <c r="A3793" s="31" t="n"/>
      <c r="B3793" s="26" t="n"/>
      <c r="C3793" s="26" t="n"/>
      <c r="D3793" s="26" t="n"/>
      <c r="E3793" s="26" t="n"/>
      <c r="F3793" s="27" t="n"/>
      <c r="G3793" s="26" t="n"/>
      <c r="H3793" s="28">
        <f>IFERROR(IF(G3793="","",VLOOKUP(G3793,'Setup - Vehicles'!$A$5:$D$504,4,0)),"")</f>
        <v/>
      </c>
      <c r="I3793" s="32">
        <f>IFERROR(IF(E3793="","",VLOOKUP(E3793,'Setup - Mix Design'!$A$5:$I$504,9,0)),"")</f>
        <v/>
      </c>
      <c r="J3793" s="32">
        <f>IF(OR(F3793="",I3793=""),"",F3793*I3793)</f>
        <v/>
      </c>
      <c r="K3793" s="26" t="n"/>
    </row>
    <row r="3794">
      <c r="A3794" s="31" t="n"/>
      <c r="B3794" s="26" t="n"/>
      <c r="C3794" s="26" t="n"/>
      <c r="D3794" s="26" t="n"/>
      <c r="E3794" s="26" t="n"/>
      <c r="F3794" s="27" t="n"/>
      <c r="G3794" s="26" t="n"/>
      <c r="H3794" s="28">
        <f>IFERROR(IF(G3794="","",VLOOKUP(G3794,'Setup - Vehicles'!$A$5:$D$504,4,0)),"")</f>
        <v/>
      </c>
      <c r="I3794" s="32">
        <f>IFERROR(IF(E3794="","",VLOOKUP(E3794,'Setup - Mix Design'!$A$5:$I$504,9,0)),"")</f>
        <v/>
      </c>
      <c r="J3794" s="32">
        <f>IF(OR(F3794="",I3794=""),"",F3794*I3794)</f>
        <v/>
      </c>
      <c r="K3794" s="26" t="n"/>
    </row>
    <row r="3795">
      <c r="A3795" s="31" t="n"/>
      <c r="B3795" s="26" t="n"/>
      <c r="C3795" s="26" t="n"/>
      <c r="D3795" s="26" t="n"/>
      <c r="E3795" s="26" t="n"/>
      <c r="F3795" s="27" t="n"/>
      <c r="G3795" s="26" t="n"/>
      <c r="H3795" s="28">
        <f>IFERROR(IF(G3795="","",VLOOKUP(G3795,'Setup - Vehicles'!$A$5:$D$504,4,0)),"")</f>
        <v/>
      </c>
      <c r="I3795" s="32">
        <f>IFERROR(IF(E3795="","",VLOOKUP(E3795,'Setup - Mix Design'!$A$5:$I$504,9,0)),"")</f>
        <v/>
      </c>
      <c r="J3795" s="32">
        <f>IF(OR(F3795="",I3795=""),"",F3795*I3795)</f>
        <v/>
      </c>
      <c r="K3795" s="26" t="n"/>
    </row>
    <row r="3796">
      <c r="A3796" s="31" t="n"/>
      <c r="B3796" s="26" t="n"/>
      <c r="C3796" s="26" t="n"/>
      <c r="D3796" s="26" t="n"/>
      <c r="E3796" s="26" t="n"/>
      <c r="F3796" s="27" t="n"/>
      <c r="G3796" s="26" t="n"/>
      <c r="H3796" s="28">
        <f>IFERROR(IF(G3796="","",VLOOKUP(G3796,'Setup - Vehicles'!$A$5:$D$504,4,0)),"")</f>
        <v/>
      </c>
      <c r="I3796" s="32">
        <f>IFERROR(IF(E3796="","",VLOOKUP(E3796,'Setup - Mix Design'!$A$5:$I$504,9,0)),"")</f>
        <v/>
      </c>
      <c r="J3796" s="32">
        <f>IF(OR(F3796="",I3796=""),"",F3796*I3796)</f>
        <v/>
      </c>
      <c r="K3796" s="26" t="n"/>
    </row>
    <row r="3797">
      <c r="A3797" s="31" t="n"/>
      <c r="B3797" s="26" t="n"/>
      <c r="C3797" s="26" t="n"/>
      <c r="D3797" s="26" t="n"/>
      <c r="E3797" s="26" t="n"/>
      <c r="F3797" s="27" t="n"/>
      <c r="G3797" s="26" t="n"/>
      <c r="H3797" s="28">
        <f>IFERROR(IF(G3797="","",VLOOKUP(G3797,'Setup - Vehicles'!$A$5:$D$504,4,0)),"")</f>
        <v/>
      </c>
      <c r="I3797" s="32">
        <f>IFERROR(IF(E3797="","",VLOOKUP(E3797,'Setup - Mix Design'!$A$5:$I$504,9,0)),"")</f>
        <v/>
      </c>
      <c r="J3797" s="32">
        <f>IF(OR(F3797="",I3797=""),"",F3797*I3797)</f>
        <v/>
      </c>
      <c r="K3797" s="26" t="n"/>
    </row>
    <row r="3798">
      <c r="A3798" s="31" t="n"/>
      <c r="B3798" s="26" t="n"/>
      <c r="C3798" s="26" t="n"/>
      <c r="D3798" s="26" t="n"/>
      <c r="E3798" s="26" t="n"/>
      <c r="F3798" s="27" t="n"/>
      <c r="G3798" s="26" t="n"/>
      <c r="H3798" s="28">
        <f>IFERROR(IF(G3798="","",VLOOKUP(G3798,'Setup - Vehicles'!$A$5:$D$504,4,0)),"")</f>
        <v/>
      </c>
      <c r="I3798" s="32">
        <f>IFERROR(IF(E3798="","",VLOOKUP(E3798,'Setup - Mix Design'!$A$5:$I$504,9,0)),"")</f>
        <v/>
      </c>
      <c r="J3798" s="32">
        <f>IF(OR(F3798="",I3798=""),"",F3798*I3798)</f>
        <v/>
      </c>
      <c r="K3798" s="26" t="n"/>
    </row>
    <row r="3799">
      <c r="A3799" s="31" t="n"/>
      <c r="B3799" s="26" t="n"/>
      <c r="C3799" s="26" t="n"/>
      <c r="D3799" s="26" t="n"/>
      <c r="E3799" s="26" t="n"/>
      <c r="F3799" s="27" t="n"/>
      <c r="G3799" s="26" t="n"/>
      <c r="H3799" s="28">
        <f>IFERROR(IF(G3799="","",VLOOKUP(G3799,'Setup - Vehicles'!$A$5:$D$504,4,0)),"")</f>
        <v/>
      </c>
      <c r="I3799" s="32">
        <f>IFERROR(IF(E3799="","",VLOOKUP(E3799,'Setup - Mix Design'!$A$5:$I$504,9,0)),"")</f>
        <v/>
      </c>
      <c r="J3799" s="32">
        <f>IF(OR(F3799="",I3799=""),"",F3799*I3799)</f>
        <v/>
      </c>
      <c r="K3799" s="26" t="n"/>
    </row>
    <row r="3800">
      <c r="A3800" s="31" t="n"/>
      <c r="B3800" s="26" t="n"/>
      <c r="C3800" s="26" t="n"/>
      <c r="D3800" s="26" t="n"/>
      <c r="E3800" s="26" t="n"/>
      <c r="F3800" s="27" t="n"/>
      <c r="G3800" s="26" t="n"/>
      <c r="H3800" s="28">
        <f>IFERROR(IF(G3800="","",VLOOKUP(G3800,'Setup - Vehicles'!$A$5:$D$504,4,0)),"")</f>
        <v/>
      </c>
      <c r="I3800" s="32">
        <f>IFERROR(IF(E3800="","",VLOOKUP(E3800,'Setup - Mix Design'!$A$5:$I$504,9,0)),"")</f>
        <v/>
      </c>
      <c r="J3800" s="32">
        <f>IF(OR(F3800="",I3800=""),"",F3800*I3800)</f>
        <v/>
      </c>
      <c r="K3800" s="26" t="n"/>
    </row>
    <row r="3801">
      <c r="A3801" s="31" t="n"/>
      <c r="B3801" s="26" t="n"/>
      <c r="C3801" s="26" t="n"/>
      <c r="D3801" s="26" t="n"/>
      <c r="E3801" s="26" t="n"/>
      <c r="F3801" s="27" t="n"/>
      <c r="G3801" s="26" t="n"/>
      <c r="H3801" s="28">
        <f>IFERROR(IF(G3801="","",VLOOKUP(G3801,'Setup - Vehicles'!$A$5:$D$504,4,0)),"")</f>
        <v/>
      </c>
      <c r="I3801" s="32">
        <f>IFERROR(IF(E3801="","",VLOOKUP(E3801,'Setup - Mix Design'!$A$5:$I$504,9,0)),"")</f>
        <v/>
      </c>
      <c r="J3801" s="32">
        <f>IF(OR(F3801="",I3801=""),"",F3801*I3801)</f>
        <v/>
      </c>
      <c r="K3801" s="26" t="n"/>
    </row>
    <row r="3802">
      <c r="A3802" s="31" t="n"/>
      <c r="B3802" s="26" t="n"/>
      <c r="C3802" s="26" t="n"/>
      <c r="D3802" s="26" t="n"/>
      <c r="E3802" s="26" t="n"/>
      <c r="F3802" s="27" t="n"/>
      <c r="G3802" s="26" t="n"/>
      <c r="H3802" s="28">
        <f>IFERROR(IF(G3802="","",VLOOKUP(G3802,'Setup - Vehicles'!$A$5:$D$504,4,0)),"")</f>
        <v/>
      </c>
      <c r="I3802" s="32">
        <f>IFERROR(IF(E3802="","",VLOOKUP(E3802,'Setup - Mix Design'!$A$5:$I$504,9,0)),"")</f>
        <v/>
      </c>
      <c r="J3802" s="32">
        <f>IF(OR(F3802="",I3802=""),"",F3802*I3802)</f>
        <v/>
      </c>
      <c r="K3802" s="26" t="n"/>
    </row>
    <row r="3803">
      <c r="A3803" s="31" t="n"/>
      <c r="B3803" s="26" t="n"/>
      <c r="C3803" s="26" t="n"/>
      <c r="D3803" s="26" t="n"/>
      <c r="E3803" s="26" t="n"/>
      <c r="F3803" s="27" t="n"/>
      <c r="G3803" s="26" t="n"/>
      <c r="H3803" s="28">
        <f>IFERROR(IF(G3803="","",VLOOKUP(G3803,'Setup - Vehicles'!$A$5:$D$504,4,0)),"")</f>
        <v/>
      </c>
      <c r="I3803" s="32">
        <f>IFERROR(IF(E3803="","",VLOOKUP(E3803,'Setup - Mix Design'!$A$5:$I$504,9,0)),"")</f>
        <v/>
      </c>
      <c r="J3803" s="32">
        <f>IF(OR(F3803="",I3803=""),"",F3803*I3803)</f>
        <v/>
      </c>
      <c r="K3803" s="26" t="n"/>
    </row>
    <row r="3804">
      <c r="A3804" s="31" t="n"/>
      <c r="B3804" s="26" t="n"/>
      <c r="C3804" s="26" t="n"/>
      <c r="D3804" s="26" t="n"/>
      <c r="E3804" s="26" t="n"/>
      <c r="F3804" s="27" t="n"/>
      <c r="G3804" s="26" t="n"/>
      <c r="H3804" s="28">
        <f>IFERROR(IF(G3804="","",VLOOKUP(G3804,'Setup - Vehicles'!$A$5:$D$504,4,0)),"")</f>
        <v/>
      </c>
      <c r="I3804" s="32">
        <f>IFERROR(IF(E3804="","",VLOOKUP(E3804,'Setup - Mix Design'!$A$5:$I$504,9,0)),"")</f>
        <v/>
      </c>
      <c r="J3804" s="32">
        <f>IF(OR(F3804="",I3804=""),"",F3804*I3804)</f>
        <v/>
      </c>
      <c r="K3804" s="26" t="n"/>
    </row>
    <row r="3805">
      <c r="A3805" s="31" t="n"/>
      <c r="B3805" s="26" t="n"/>
      <c r="C3805" s="26" t="n"/>
      <c r="D3805" s="26" t="n"/>
      <c r="E3805" s="26" t="n"/>
      <c r="F3805" s="27" t="n"/>
      <c r="G3805" s="26" t="n"/>
      <c r="H3805" s="28">
        <f>IFERROR(IF(G3805="","",VLOOKUP(G3805,'Setup - Vehicles'!$A$5:$D$504,4,0)),"")</f>
        <v/>
      </c>
      <c r="I3805" s="32">
        <f>IFERROR(IF(E3805="","",VLOOKUP(E3805,'Setup - Mix Design'!$A$5:$I$504,9,0)),"")</f>
        <v/>
      </c>
      <c r="J3805" s="32">
        <f>IF(OR(F3805="",I3805=""),"",F3805*I3805)</f>
        <v/>
      </c>
      <c r="K3805" s="26" t="n"/>
    </row>
    <row r="3806">
      <c r="A3806" s="31" t="n"/>
      <c r="B3806" s="26" t="n"/>
      <c r="C3806" s="26" t="n"/>
      <c r="D3806" s="26" t="n"/>
      <c r="E3806" s="26" t="n"/>
      <c r="F3806" s="27" t="n"/>
      <c r="G3806" s="26" t="n"/>
      <c r="H3806" s="28">
        <f>IFERROR(IF(G3806="","",VLOOKUP(G3806,'Setup - Vehicles'!$A$5:$D$504,4,0)),"")</f>
        <v/>
      </c>
      <c r="I3806" s="32">
        <f>IFERROR(IF(E3806="","",VLOOKUP(E3806,'Setup - Mix Design'!$A$5:$I$504,9,0)),"")</f>
        <v/>
      </c>
      <c r="J3806" s="32">
        <f>IF(OR(F3806="",I3806=""),"",F3806*I3806)</f>
        <v/>
      </c>
      <c r="K3806" s="26" t="n"/>
    </row>
    <row r="3807">
      <c r="A3807" s="31" t="n"/>
      <c r="B3807" s="26" t="n"/>
      <c r="C3807" s="26" t="n"/>
      <c r="D3807" s="26" t="n"/>
      <c r="E3807" s="26" t="n"/>
      <c r="F3807" s="27" t="n"/>
      <c r="G3807" s="26" t="n"/>
      <c r="H3807" s="28">
        <f>IFERROR(IF(G3807="","",VLOOKUP(G3807,'Setup - Vehicles'!$A$5:$D$504,4,0)),"")</f>
        <v/>
      </c>
      <c r="I3807" s="32">
        <f>IFERROR(IF(E3807="","",VLOOKUP(E3807,'Setup - Mix Design'!$A$5:$I$504,9,0)),"")</f>
        <v/>
      </c>
      <c r="J3807" s="32">
        <f>IF(OR(F3807="",I3807=""),"",F3807*I3807)</f>
        <v/>
      </c>
      <c r="K3807" s="26" t="n"/>
    </row>
    <row r="3808">
      <c r="A3808" s="31" t="n"/>
      <c r="B3808" s="26" t="n"/>
      <c r="C3808" s="26" t="n"/>
      <c r="D3808" s="26" t="n"/>
      <c r="E3808" s="26" t="n"/>
      <c r="F3808" s="27" t="n"/>
      <c r="G3808" s="26" t="n"/>
      <c r="H3808" s="28">
        <f>IFERROR(IF(G3808="","",VLOOKUP(G3808,'Setup - Vehicles'!$A$5:$D$504,4,0)),"")</f>
        <v/>
      </c>
      <c r="I3808" s="32">
        <f>IFERROR(IF(E3808="","",VLOOKUP(E3808,'Setup - Mix Design'!$A$5:$I$504,9,0)),"")</f>
        <v/>
      </c>
      <c r="J3808" s="32">
        <f>IF(OR(F3808="",I3808=""),"",F3808*I3808)</f>
        <v/>
      </c>
      <c r="K3808" s="26" t="n"/>
    </row>
    <row r="3809">
      <c r="A3809" s="31" t="n"/>
      <c r="B3809" s="26" t="n"/>
      <c r="C3809" s="26" t="n"/>
      <c r="D3809" s="26" t="n"/>
      <c r="E3809" s="26" t="n"/>
      <c r="F3809" s="27" t="n"/>
      <c r="G3809" s="26" t="n"/>
      <c r="H3809" s="28">
        <f>IFERROR(IF(G3809="","",VLOOKUP(G3809,'Setup - Vehicles'!$A$5:$D$504,4,0)),"")</f>
        <v/>
      </c>
      <c r="I3809" s="32">
        <f>IFERROR(IF(E3809="","",VLOOKUP(E3809,'Setup - Mix Design'!$A$5:$I$504,9,0)),"")</f>
        <v/>
      </c>
      <c r="J3809" s="32">
        <f>IF(OR(F3809="",I3809=""),"",F3809*I3809)</f>
        <v/>
      </c>
      <c r="K3809" s="26" t="n"/>
    </row>
    <row r="3810">
      <c r="A3810" s="31" t="n"/>
      <c r="B3810" s="26" t="n"/>
      <c r="C3810" s="26" t="n"/>
      <c r="D3810" s="26" t="n"/>
      <c r="E3810" s="26" t="n"/>
      <c r="F3810" s="27" t="n"/>
      <c r="G3810" s="26" t="n"/>
      <c r="H3810" s="28">
        <f>IFERROR(IF(G3810="","",VLOOKUP(G3810,'Setup - Vehicles'!$A$5:$D$504,4,0)),"")</f>
        <v/>
      </c>
      <c r="I3810" s="32">
        <f>IFERROR(IF(E3810="","",VLOOKUP(E3810,'Setup - Mix Design'!$A$5:$I$504,9,0)),"")</f>
        <v/>
      </c>
      <c r="J3810" s="32">
        <f>IF(OR(F3810="",I3810=""),"",F3810*I3810)</f>
        <v/>
      </c>
      <c r="K3810" s="26" t="n"/>
    </row>
    <row r="3811">
      <c r="A3811" s="31" t="n"/>
      <c r="B3811" s="26" t="n"/>
      <c r="C3811" s="26" t="n"/>
      <c r="D3811" s="26" t="n"/>
      <c r="E3811" s="26" t="n"/>
      <c r="F3811" s="27" t="n"/>
      <c r="G3811" s="26" t="n"/>
      <c r="H3811" s="28">
        <f>IFERROR(IF(G3811="","",VLOOKUP(G3811,'Setup - Vehicles'!$A$5:$D$504,4,0)),"")</f>
        <v/>
      </c>
      <c r="I3811" s="32">
        <f>IFERROR(IF(E3811="","",VLOOKUP(E3811,'Setup - Mix Design'!$A$5:$I$504,9,0)),"")</f>
        <v/>
      </c>
      <c r="J3811" s="32">
        <f>IF(OR(F3811="",I3811=""),"",F3811*I3811)</f>
        <v/>
      </c>
      <c r="K3811" s="26" t="n"/>
    </row>
    <row r="3812">
      <c r="A3812" s="31" t="n"/>
      <c r="B3812" s="26" t="n"/>
      <c r="C3812" s="26" t="n"/>
      <c r="D3812" s="26" t="n"/>
      <c r="E3812" s="26" t="n"/>
      <c r="F3812" s="27" t="n"/>
      <c r="G3812" s="26" t="n"/>
      <c r="H3812" s="28">
        <f>IFERROR(IF(G3812="","",VLOOKUP(G3812,'Setup - Vehicles'!$A$5:$D$504,4,0)),"")</f>
        <v/>
      </c>
      <c r="I3812" s="32">
        <f>IFERROR(IF(E3812="","",VLOOKUP(E3812,'Setup - Mix Design'!$A$5:$I$504,9,0)),"")</f>
        <v/>
      </c>
      <c r="J3812" s="32">
        <f>IF(OR(F3812="",I3812=""),"",F3812*I3812)</f>
        <v/>
      </c>
      <c r="K3812" s="26" t="n"/>
    </row>
    <row r="3813">
      <c r="A3813" s="31" t="n"/>
      <c r="B3813" s="26" t="n"/>
      <c r="C3813" s="26" t="n"/>
      <c r="D3813" s="26" t="n"/>
      <c r="E3813" s="26" t="n"/>
      <c r="F3813" s="27" t="n"/>
      <c r="G3813" s="26" t="n"/>
      <c r="H3813" s="28">
        <f>IFERROR(IF(G3813="","",VLOOKUP(G3813,'Setup - Vehicles'!$A$5:$D$504,4,0)),"")</f>
        <v/>
      </c>
      <c r="I3813" s="32">
        <f>IFERROR(IF(E3813="","",VLOOKUP(E3813,'Setup - Mix Design'!$A$5:$I$504,9,0)),"")</f>
        <v/>
      </c>
      <c r="J3813" s="32">
        <f>IF(OR(F3813="",I3813=""),"",F3813*I3813)</f>
        <v/>
      </c>
      <c r="K3813" s="26" t="n"/>
    </row>
    <row r="3814">
      <c r="A3814" s="31" t="n"/>
      <c r="B3814" s="26" t="n"/>
      <c r="C3814" s="26" t="n"/>
      <c r="D3814" s="26" t="n"/>
      <c r="E3814" s="26" t="n"/>
      <c r="F3814" s="27" t="n"/>
      <c r="G3814" s="26" t="n"/>
      <c r="H3814" s="28">
        <f>IFERROR(IF(G3814="","",VLOOKUP(G3814,'Setup - Vehicles'!$A$5:$D$504,4,0)),"")</f>
        <v/>
      </c>
      <c r="I3814" s="32">
        <f>IFERROR(IF(E3814="","",VLOOKUP(E3814,'Setup - Mix Design'!$A$5:$I$504,9,0)),"")</f>
        <v/>
      </c>
      <c r="J3814" s="32">
        <f>IF(OR(F3814="",I3814=""),"",F3814*I3814)</f>
        <v/>
      </c>
      <c r="K3814" s="26" t="n"/>
    </row>
    <row r="3815">
      <c r="A3815" s="31" t="n"/>
      <c r="B3815" s="26" t="n"/>
      <c r="C3815" s="26" t="n"/>
      <c r="D3815" s="26" t="n"/>
      <c r="E3815" s="26" t="n"/>
      <c r="F3815" s="27" t="n"/>
      <c r="G3815" s="26" t="n"/>
      <c r="H3815" s="28">
        <f>IFERROR(IF(G3815="","",VLOOKUP(G3815,'Setup - Vehicles'!$A$5:$D$504,4,0)),"")</f>
        <v/>
      </c>
      <c r="I3815" s="32">
        <f>IFERROR(IF(E3815="","",VLOOKUP(E3815,'Setup - Mix Design'!$A$5:$I$504,9,0)),"")</f>
        <v/>
      </c>
      <c r="J3815" s="32">
        <f>IF(OR(F3815="",I3815=""),"",F3815*I3815)</f>
        <v/>
      </c>
      <c r="K3815" s="26" t="n"/>
    </row>
    <row r="3816">
      <c r="A3816" s="31" t="n"/>
      <c r="B3816" s="26" t="n"/>
      <c r="C3816" s="26" t="n"/>
      <c r="D3816" s="26" t="n"/>
      <c r="E3816" s="26" t="n"/>
      <c r="F3816" s="27" t="n"/>
      <c r="G3816" s="26" t="n"/>
      <c r="H3816" s="28">
        <f>IFERROR(IF(G3816="","",VLOOKUP(G3816,'Setup - Vehicles'!$A$5:$D$504,4,0)),"")</f>
        <v/>
      </c>
      <c r="I3816" s="32">
        <f>IFERROR(IF(E3816="","",VLOOKUP(E3816,'Setup - Mix Design'!$A$5:$I$504,9,0)),"")</f>
        <v/>
      </c>
      <c r="J3816" s="32">
        <f>IF(OR(F3816="",I3816=""),"",F3816*I3816)</f>
        <v/>
      </c>
      <c r="K3816" s="26" t="n"/>
    </row>
    <row r="3817">
      <c r="A3817" s="31" t="n"/>
      <c r="B3817" s="26" t="n"/>
      <c r="C3817" s="26" t="n"/>
      <c r="D3817" s="26" t="n"/>
      <c r="E3817" s="26" t="n"/>
      <c r="F3817" s="27" t="n"/>
      <c r="G3817" s="26" t="n"/>
      <c r="H3817" s="28">
        <f>IFERROR(IF(G3817="","",VLOOKUP(G3817,'Setup - Vehicles'!$A$5:$D$504,4,0)),"")</f>
        <v/>
      </c>
      <c r="I3817" s="32">
        <f>IFERROR(IF(E3817="","",VLOOKUP(E3817,'Setup - Mix Design'!$A$5:$I$504,9,0)),"")</f>
        <v/>
      </c>
      <c r="J3817" s="32">
        <f>IF(OR(F3817="",I3817=""),"",F3817*I3817)</f>
        <v/>
      </c>
      <c r="K3817" s="26" t="n"/>
    </row>
    <row r="3818">
      <c r="A3818" s="31" t="n"/>
      <c r="B3818" s="26" t="n"/>
      <c r="C3818" s="26" t="n"/>
      <c r="D3818" s="26" t="n"/>
      <c r="E3818" s="26" t="n"/>
      <c r="F3818" s="27" t="n"/>
      <c r="G3818" s="26" t="n"/>
      <c r="H3818" s="28">
        <f>IFERROR(IF(G3818="","",VLOOKUP(G3818,'Setup - Vehicles'!$A$5:$D$504,4,0)),"")</f>
        <v/>
      </c>
      <c r="I3818" s="32">
        <f>IFERROR(IF(E3818="","",VLOOKUP(E3818,'Setup - Mix Design'!$A$5:$I$504,9,0)),"")</f>
        <v/>
      </c>
      <c r="J3818" s="32">
        <f>IF(OR(F3818="",I3818=""),"",F3818*I3818)</f>
        <v/>
      </c>
      <c r="K3818" s="26" t="n"/>
    </row>
    <row r="3819">
      <c r="A3819" s="31" t="n"/>
      <c r="B3819" s="26" t="n"/>
      <c r="C3819" s="26" t="n"/>
      <c r="D3819" s="26" t="n"/>
      <c r="E3819" s="26" t="n"/>
      <c r="F3819" s="27" t="n"/>
      <c r="G3819" s="26" t="n"/>
      <c r="H3819" s="28">
        <f>IFERROR(IF(G3819="","",VLOOKUP(G3819,'Setup - Vehicles'!$A$5:$D$504,4,0)),"")</f>
        <v/>
      </c>
      <c r="I3819" s="32">
        <f>IFERROR(IF(E3819="","",VLOOKUP(E3819,'Setup - Mix Design'!$A$5:$I$504,9,0)),"")</f>
        <v/>
      </c>
      <c r="J3819" s="32">
        <f>IF(OR(F3819="",I3819=""),"",F3819*I3819)</f>
        <v/>
      </c>
      <c r="K3819" s="26" t="n"/>
    </row>
    <row r="3820">
      <c r="A3820" s="31" t="n"/>
      <c r="B3820" s="26" t="n"/>
      <c r="C3820" s="26" t="n"/>
      <c r="D3820" s="26" t="n"/>
      <c r="E3820" s="26" t="n"/>
      <c r="F3820" s="27" t="n"/>
      <c r="G3820" s="26" t="n"/>
      <c r="H3820" s="28">
        <f>IFERROR(IF(G3820="","",VLOOKUP(G3820,'Setup - Vehicles'!$A$5:$D$504,4,0)),"")</f>
        <v/>
      </c>
      <c r="I3820" s="32">
        <f>IFERROR(IF(E3820="","",VLOOKUP(E3820,'Setup - Mix Design'!$A$5:$I$504,9,0)),"")</f>
        <v/>
      </c>
      <c r="J3820" s="32">
        <f>IF(OR(F3820="",I3820=""),"",F3820*I3820)</f>
        <v/>
      </c>
      <c r="K3820" s="26" t="n"/>
    </row>
    <row r="3821">
      <c r="A3821" s="31" t="n"/>
      <c r="B3821" s="26" t="n"/>
      <c r="C3821" s="26" t="n"/>
      <c r="D3821" s="26" t="n"/>
      <c r="E3821" s="26" t="n"/>
      <c r="F3821" s="27" t="n"/>
      <c r="G3821" s="26" t="n"/>
      <c r="H3821" s="28">
        <f>IFERROR(IF(G3821="","",VLOOKUP(G3821,'Setup - Vehicles'!$A$5:$D$504,4,0)),"")</f>
        <v/>
      </c>
      <c r="I3821" s="32">
        <f>IFERROR(IF(E3821="","",VLOOKUP(E3821,'Setup - Mix Design'!$A$5:$I$504,9,0)),"")</f>
        <v/>
      </c>
      <c r="J3821" s="32">
        <f>IF(OR(F3821="",I3821=""),"",F3821*I3821)</f>
        <v/>
      </c>
      <c r="K3821" s="26" t="n"/>
    </row>
    <row r="3822">
      <c r="A3822" s="31" t="n"/>
      <c r="B3822" s="26" t="n"/>
      <c r="C3822" s="26" t="n"/>
      <c r="D3822" s="26" t="n"/>
      <c r="E3822" s="26" t="n"/>
      <c r="F3822" s="27" t="n"/>
      <c r="G3822" s="26" t="n"/>
      <c r="H3822" s="28">
        <f>IFERROR(IF(G3822="","",VLOOKUP(G3822,'Setup - Vehicles'!$A$5:$D$504,4,0)),"")</f>
        <v/>
      </c>
      <c r="I3822" s="32">
        <f>IFERROR(IF(E3822="","",VLOOKUP(E3822,'Setup - Mix Design'!$A$5:$I$504,9,0)),"")</f>
        <v/>
      </c>
      <c r="J3822" s="32">
        <f>IF(OR(F3822="",I3822=""),"",F3822*I3822)</f>
        <v/>
      </c>
      <c r="K3822" s="26" t="n"/>
    </row>
    <row r="3823">
      <c r="A3823" s="31" t="n"/>
      <c r="B3823" s="26" t="n"/>
      <c r="C3823" s="26" t="n"/>
      <c r="D3823" s="26" t="n"/>
      <c r="E3823" s="26" t="n"/>
      <c r="F3823" s="27" t="n"/>
      <c r="G3823" s="26" t="n"/>
      <c r="H3823" s="28">
        <f>IFERROR(IF(G3823="","",VLOOKUP(G3823,'Setup - Vehicles'!$A$5:$D$504,4,0)),"")</f>
        <v/>
      </c>
      <c r="I3823" s="32">
        <f>IFERROR(IF(E3823="","",VLOOKUP(E3823,'Setup - Mix Design'!$A$5:$I$504,9,0)),"")</f>
        <v/>
      </c>
      <c r="J3823" s="32">
        <f>IF(OR(F3823="",I3823=""),"",F3823*I3823)</f>
        <v/>
      </c>
      <c r="K3823" s="26" t="n"/>
    </row>
    <row r="3824">
      <c r="A3824" s="31" t="n"/>
      <c r="B3824" s="26" t="n"/>
      <c r="C3824" s="26" t="n"/>
      <c r="D3824" s="26" t="n"/>
      <c r="E3824" s="26" t="n"/>
      <c r="F3824" s="27" t="n"/>
      <c r="G3824" s="26" t="n"/>
      <c r="H3824" s="28">
        <f>IFERROR(IF(G3824="","",VLOOKUP(G3824,'Setup - Vehicles'!$A$5:$D$504,4,0)),"")</f>
        <v/>
      </c>
      <c r="I3824" s="32">
        <f>IFERROR(IF(E3824="","",VLOOKUP(E3824,'Setup - Mix Design'!$A$5:$I$504,9,0)),"")</f>
        <v/>
      </c>
      <c r="J3824" s="32">
        <f>IF(OR(F3824="",I3824=""),"",F3824*I3824)</f>
        <v/>
      </c>
      <c r="K3824" s="26" t="n"/>
    </row>
    <row r="3825">
      <c r="A3825" s="31" t="n"/>
      <c r="B3825" s="26" t="n"/>
      <c r="C3825" s="26" t="n"/>
      <c r="D3825" s="26" t="n"/>
      <c r="E3825" s="26" t="n"/>
      <c r="F3825" s="27" t="n"/>
      <c r="G3825" s="26" t="n"/>
      <c r="H3825" s="28">
        <f>IFERROR(IF(G3825="","",VLOOKUP(G3825,'Setup - Vehicles'!$A$5:$D$504,4,0)),"")</f>
        <v/>
      </c>
      <c r="I3825" s="32">
        <f>IFERROR(IF(E3825="","",VLOOKUP(E3825,'Setup - Mix Design'!$A$5:$I$504,9,0)),"")</f>
        <v/>
      </c>
      <c r="J3825" s="32">
        <f>IF(OR(F3825="",I3825=""),"",F3825*I3825)</f>
        <v/>
      </c>
      <c r="K3825" s="26" t="n"/>
    </row>
    <row r="3826">
      <c r="A3826" s="31" t="n"/>
      <c r="B3826" s="26" t="n"/>
      <c r="C3826" s="26" t="n"/>
      <c r="D3826" s="26" t="n"/>
      <c r="E3826" s="26" t="n"/>
      <c r="F3826" s="27" t="n"/>
      <c r="G3826" s="26" t="n"/>
      <c r="H3826" s="28">
        <f>IFERROR(IF(G3826="","",VLOOKUP(G3826,'Setup - Vehicles'!$A$5:$D$504,4,0)),"")</f>
        <v/>
      </c>
      <c r="I3826" s="32">
        <f>IFERROR(IF(E3826="","",VLOOKUP(E3826,'Setup - Mix Design'!$A$5:$I$504,9,0)),"")</f>
        <v/>
      </c>
      <c r="J3826" s="32">
        <f>IF(OR(F3826="",I3826=""),"",F3826*I3826)</f>
        <v/>
      </c>
      <c r="K3826" s="26" t="n"/>
    </row>
    <row r="3827">
      <c r="A3827" s="31" t="n"/>
      <c r="B3827" s="26" t="n"/>
      <c r="C3827" s="26" t="n"/>
      <c r="D3827" s="26" t="n"/>
      <c r="E3827" s="26" t="n"/>
      <c r="F3827" s="27" t="n"/>
      <c r="G3827" s="26" t="n"/>
      <c r="H3827" s="28">
        <f>IFERROR(IF(G3827="","",VLOOKUP(G3827,'Setup - Vehicles'!$A$5:$D$504,4,0)),"")</f>
        <v/>
      </c>
      <c r="I3827" s="32">
        <f>IFERROR(IF(E3827="","",VLOOKUP(E3827,'Setup - Mix Design'!$A$5:$I$504,9,0)),"")</f>
        <v/>
      </c>
      <c r="J3827" s="32">
        <f>IF(OR(F3827="",I3827=""),"",F3827*I3827)</f>
        <v/>
      </c>
      <c r="K3827" s="26" t="n"/>
    </row>
    <row r="3828">
      <c r="A3828" s="31" t="n"/>
      <c r="B3828" s="26" t="n"/>
      <c r="C3828" s="26" t="n"/>
      <c r="D3828" s="26" t="n"/>
      <c r="E3828" s="26" t="n"/>
      <c r="F3828" s="27" t="n"/>
      <c r="G3828" s="26" t="n"/>
      <c r="H3828" s="28">
        <f>IFERROR(IF(G3828="","",VLOOKUP(G3828,'Setup - Vehicles'!$A$5:$D$504,4,0)),"")</f>
        <v/>
      </c>
      <c r="I3828" s="32">
        <f>IFERROR(IF(E3828="","",VLOOKUP(E3828,'Setup - Mix Design'!$A$5:$I$504,9,0)),"")</f>
        <v/>
      </c>
      <c r="J3828" s="32">
        <f>IF(OR(F3828="",I3828=""),"",F3828*I3828)</f>
        <v/>
      </c>
      <c r="K3828" s="26" t="n"/>
    </row>
    <row r="3829">
      <c r="A3829" s="31" t="n"/>
      <c r="B3829" s="26" t="n"/>
      <c r="C3829" s="26" t="n"/>
      <c r="D3829" s="26" t="n"/>
      <c r="E3829" s="26" t="n"/>
      <c r="F3829" s="27" t="n"/>
      <c r="G3829" s="26" t="n"/>
      <c r="H3829" s="28">
        <f>IFERROR(IF(G3829="","",VLOOKUP(G3829,'Setup - Vehicles'!$A$5:$D$504,4,0)),"")</f>
        <v/>
      </c>
      <c r="I3829" s="32">
        <f>IFERROR(IF(E3829="","",VLOOKUP(E3829,'Setup - Mix Design'!$A$5:$I$504,9,0)),"")</f>
        <v/>
      </c>
      <c r="J3829" s="32">
        <f>IF(OR(F3829="",I3829=""),"",F3829*I3829)</f>
        <v/>
      </c>
      <c r="K3829" s="26" t="n"/>
    </row>
    <row r="3830">
      <c r="A3830" s="31" t="n"/>
      <c r="B3830" s="26" t="n"/>
      <c r="C3830" s="26" t="n"/>
      <c r="D3830" s="26" t="n"/>
      <c r="E3830" s="26" t="n"/>
      <c r="F3830" s="27" t="n"/>
      <c r="G3830" s="26" t="n"/>
      <c r="H3830" s="28">
        <f>IFERROR(IF(G3830="","",VLOOKUP(G3830,'Setup - Vehicles'!$A$5:$D$504,4,0)),"")</f>
        <v/>
      </c>
      <c r="I3830" s="32">
        <f>IFERROR(IF(E3830="","",VLOOKUP(E3830,'Setup - Mix Design'!$A$5:$I$504,9,0)),"")</f>
        <v/>
      </c>
      <c r="J3830" s="32">
        <f>IF(OR(F3830="",I3830=""),"",F3830*I3830)</f>
        <v/>
      </c>
      <c r="K3830" s="26" t="n"/>
    </row>
    <row r="3831">
      <c r="A3831" s="31" t="n"/>
      <c r="B3831" s="26" t="n"/>
      <c r="C3831" s="26" t="n"/>
      <c r="D3831" s="26" t="n"/>
      <c r="E3831" s="26" t="n"/>
      <c r="F3831" s="27" t="n"/>
      <c r="G3831" s="26" t="n"/>
      <c r="H3831" s="28">
        <f>IFERROR(IF(G3831="","",VLOOKUP(G3831,'Setup - Vehicles'!$A$5:$D$504,4,0)),"")</f>
        <v/>
      </c>
      <c r="I3831" s="32">
        <f>IFERROR(IF(E3831="","",VLOOKUP(E3831,'Setup - Mix Design'!$A$5:$I$504,9,0)),"")</f>
        <v/>
      </c>
      <c r="J3831" s="32">
        <f>IF(OR(F3831="",I3831=""),"",F3831*I3831)</f>
        <v/>
      </c>
      <c r="K3831" s="26" t="n"/>
    </row>
    <row r="3832">
      <c r="A3832" s="31" t="n"/>
      <c r="B3832" s="26" t="n"/>
      <c r="C3832" s="26" t="n"/>
      <c r="D3832" s="26" t="n"/>
      <c r="E3832" s="26" t="n"/>
      <c r="F3832" s="27" t="n"/>
      <c r="G3832" s="26" t="n"/>
      <c r="H3832" s="28">
        <f>IFERROR(IF(G3832="","",VLOOKUP(G3832,'Setup - Vehicles'!$A$5:$D$504,4,0)),"")</f>
        <v/>
      </c>
      <c r="I3832" s="32">
        <f>IFERROR(IF(E3832="","",VLOOKUP(E3832,'Setup - Mix Design'!$A$5:$I$504,9,0)),"")</f>
        <v/>
      </c>
      <c r="J3832" s="32">
        <f>IF(OR(F3832="",I3832=""),"",F3832*I3832)</f>
        <v/>
      </c>
      <c r="K3832" s="26" t="n"/>
    </row>
    <row r="3833">
      <c r="A3833" s="31" t="n"/>
      <c r="B3833" s="26" t="n"/>
      <c r="C3833" s="26" t="n"/>
      <c r="D3833" s="26" t="n"/>
      <c r="E3833" s="26" t="n"/>
      <c r="F3833" s="27" t="n"/>
      <c r="G3833" s="26" t="n"/>
      <c r="H3833" s="28">
        <f>IFERROR(IF(G3833="","",VLOOKUP(G3833,'Setup - Vehicles'!$A$5:$D$504,4,0)),"")</f>
        <v/>
      </c>
      <c r="I3833" s="32">
        <f>IFERROR(IF(E3833="","",VLOOKUP(E3833,'Setup - Mix Design'!$A$5:$I$504,9,0)),"")</f>
        <v/>
      </c>
      <c r="J3833" s="32">
        <f>IF(OR(F3833="",I3833=""),"",F3833*I3833)</f>
        <v/>
      </c>
      <c r="K3833" s="26" t="n"/>
    </row>
    <row r="3834">
      <c r="A3834" s="31" t="n"/>
      <c r="B3834" s="26" t="n"/>
      <c r="C3834" s="26" t="n"/>
      <c r="D3834" s="26" t="n"/>
      <c r="E3834" s="26" t="n"/>
      <c r="F3834" s="27" t="n"/>
      <c r="G3834" s="26" t="n"/>
      <c r="H3834" s="28">
        <f>IFERROR(IF(G3834="","",VLOOKUP(G3834,'Setup - Vehicles'!$A$5:$D$504,4,0)),"")</f>
        <v/>
      </c>
      <c r="I3834" s="32">
        <f>IFERROR(IF(E3834="","",VLOOKUP(E3834,'Setup - Mix Design'!$A$5:$I$504,9,0)),"")</f>
        <v/>
      </c>
      <c r="J3834" s="32">
        <f>IF(OR(F3834="",I3834=""),"",F3834*I3834)</f>
        <v/>
      </c>
      <c r="K3834" s="26" t="n"/>
    </row>
    <row r="3835">
      <c r="A3835" s="31" t="n"/>
      <c r="B3835" s="26" t="n"/>
      <c r="C3835" s="26" t="n"/>
      <c r="D3835" s="26" t="n"/>
      <c r="E3835" s="26" t="n"/>
      <c r="F3835" s="27" t="n"/>
      <c r="G3835" s="26" t="n"/>
      <c r="H3835" s="28">
        <f>IFERROR(IF(G3835="","",VLOOKUP(G3835,'Setup - Vehicles'!$A$5:$D$504,4,0)),"")</f>
        <v/>
      </c>
      <c r="I3835" s="32">
        <f>IFERROR(IF(E3835="","",VLOOKUP(E3835,'Setup - Mix Design'!$A$5:$I$504,9,0)),"")</f>
        <v/>
      </c>
      <c r="J3835" s="32">
        <f>IF(OR(F3835="",I3835=""),"",F3835*I3835)</f>
        <v/>
      </c>
      <c r="K3835" s="26" t="n"/>
    </row>
    <row r="3836">
      <c r="A3836" s="31" t="n"/>
      <c r="B3836" s="26" t="n"/>
      <c r="C3836" s="26" t="n"/>
      <c r="D3836" s="26" t="n"/>
      <c r="E3836" s="26" t="n"/>
      <c r="F3836" s="27" t="n"/>
      <c r="G3836" s="26" t="n"/>
      <c r="H3836" s="28">
        <f>IFERROR(IF(G3836="","",VLOOKUP(G3836,'Setup - Vehicles'!$A$5:$D$504,4,0)),"")</f>
        <v/>
      </c>
      <c r="I3836" s="32">
        <f>IFERROR(IF(E3836="","",VLOOKUP(E3836,'Setup - Mix Design'!$A$5:$I$504,9,0)),"")</f>
        <v/>
      </c>
      <c r="J3836" s="32">
        <f>IF(OR(F3836="",I3836=""),"",F3836*I3836)</f>
        <v/>
      </c>
      <c r="K3836" s="26" t="n"/>
    </row>
    <row r="3837">
      <c r="A3837" s="31" t="n"/>
      <c r="B3837" s="26" t="n"/>
      <c r="C3837" s="26" t="n"/>
      <c r="D3837" s="26" t="n"/>
      <c r="E3837" s="26" t="n"/>
      <c r="F3837" s="27" t="n"/>
      <c r="G3837" s="26" t="n"/>
      <c r="H3837" s="28">
        <f>IFERROR(IF(G3837="","",VLOOKUP(G3837,'Setup - Vehicles'!$A$5:$D$504,4,0)),"")</f>
        <v/>
      </c>
      <c r="I3837" s="32">
        <f>IFERROR(IF(E3837="","",VLOOKUP(E3837,'Setup - Mix Design'!$A$5:$I$504,9,0)),"")</f>
        <v/>
      </c>
      <c r="J3837" s="32">
        <f>IF(OR(F3837="",I3837=""),"",F3837*I3837)</f>
        <v/>
      </c>
      <c r="K3837" s="26" t="n"/>
    </row>
    <row r="3838">
      <c r="A3838" s="31" t="n"/>
      <c r="B3838" s="26" t="n"/>
      <c r="C3838" s="26" t="n"/>
      <c r="D3838" s="26" t="n"/>
      <c r="E3838" s="26" t="n"/>
      <c r="F3838" s="27" t="n"/>
      <c r="G3838" s="26" t="n"/>
      <c r="H3838" s="28">
        <f>IFERROR(IF(G3838="","",VLOOKUP(G3838,'Setup - Vehicles'!$A$5:$D$504,4,0)),"")</f>
        <v/>
      </c>
      <c r="I3838" s="32">
        <f>IFERROR(IF(E3838="","",VLOOKUP(E3838,'Setup - Mix Design'!$A$5:$I$504,9,0)),"")</f>
        <v/>
      </c>
      <c r="J3838" s="32">
        <f>IF(OR(F3838="",I3838=""),"",F3838*I3838)</f>
        <v/>
      </c>
      <c r="K3838" s="26" t="n"/>
    </row>
    <row r="3839">
      <c r="A3839" s="31" t="n"/>
      <c r="B3839" s="26" t="n"/>
      <c r="C3839" s="26" t="n"/>
      <c r="D3839" s="26" t="n"/>
      <c r="E3839" s="26" t="n"/>
      <c r="F3839" s="27" t="n"/>
      <c r="G3839" s="26" t="n"/>
      <c r="H3839" s="28">
        <f>IFERROR(IF(G3839="","",VLOOKUP(G3839,'Setup - Vehicles'!$A$5:$D$504,4,0)),"")</f>
        <v/>
      </c>
      <c r="I3839" s="32">
        <f>IFERROR(IF(E3839="","",VLOOKUP(E3839,'Setup - Mix Design'!$A$5:$I$504,9,0)),"")</f>
        <v/>
      </c>
      <c r="J3839" s="32">
        <f>IF(OR(F3839="",I3839=""),"",F3839*I3839)</f>
        <v/>
      </c>
      <c r="K3839" s="26" t="n"/>
    </row>
    <row r="3840">
      <c r="A3840" s="31" t="n"/>
      <c r="B3840" s="26" t="n"/>
      <c r="C3840" s="26" t="n"/>
      <c r="D3840" s="26" t="n"/>
      <c r="E3840" s="26" t="n"/>
      <c r="F3840" s="27" t="n"/>
      <c r="G3840" s="26" t="n"/>
      <c r="H3840" s="28">
        <f>IFERROR(IF(G3840="","",VLOOKUP(G3840,'Setup - Vehicles'!$A$5:$D$504,4,0)),"")</f>
        <v/>
      </c>
      <c r="I3840" s="32">
        <f>IFERROR(IF(E3840="","",VLOOKUP(E3840,'Setup - Mix Design'!$A$5:$I$504,9,0)),"")</f>
        <v/>
      </c>
      <c r="J3840" s="32">
        <f>IF(OR(F3840="",I3840=""),"",F3840*I3840)</f>
        <v/>
      </c>
      <c r="K3840" s="26" t="n"/>
    </row>
    <row r="3841">
      <c r="A3841" s="31" t="n"/>
      <c r="B3841" s="26" t="n"/>
      <c r="C3841" s="26" t="n"/>
      <c r="D3841" s="26" t="n"/>
      <c r="E3841" s="26" t="n"/>
      <c r="F3841" s="27" t="n"/>
      <c r="G3841" s="26" t="n"/>
      <c r="H3841" s="28">
        <f>IFERROR(IF(G3841="","",VLOOKUP(G3841,'Setup - Vehicles'!$A$5:$D$504,4,0)),"")</f>
        <v/>
      </c>
      <c r="I3841" s="32">
        <f>IFERROR(IF(E3841="","",VLOOKUP(E3841,'Setup - Mix Design'!$A$5:$I$504,9,0)),"")</f>
        <v/>
      </c>
      <c r="J3841" s="32">
        <f>IF(OR(F3841="",I3841=""),"",F3841*I3841)</f>
        <v/>
      </c>
      <c r="K3841" s="26" t="n"/>
    </row>
    <row r="3842">
      <c r="A3842" s="31" t="n"/>
      <c r="B3842" s="26" t="n"/>
      <c r="C3842" s="26" t="n"/>
      <c r="D3842" s="26" t="n"/>
      <c r="E3842" s="26" t="n"/>
      <c r="F3842" s="27" t="n"/>
      <c r="G3842" s="26" t="n"/>
      <c r="H3842" s="28">
        <f>IFERROR(IF(G3842="","",VLOOKUP(G3842,'Setup - Vehicles'!$A$5:$D$504,4,0)),"")</f>
        <v/>
      </c>
      <c r="I3842" s="32">
        <f>IFERROR(IF(E3842="","",VLOOKUP(E3842,'Setup - Mix Design'!$A$5:$I$504,9,0)),"")</f>
        <v/>
      </c>
      <c r="J3842" s="32">
        <f>IF(OR(F3842="",I3842=""),"",F3842*I3842)</f>
        <v/>
      </c>
      <c r="K3842" s="26" t="n"/>
    </row>
    <row r="3843">
      <c r="A3843" s="31" t="n"/>
      <c r="B3843" s="26" t="n"/>
      <c r="C3843" s="26" t="n"/>
      <c r="D3843" s="26" t="n"/>
      <c r="E3843" s="26" t="n"/>
      <c r="F3843" s="27" t="n"/>
      <c r="G3843" s="26" t="n"/>
      <c r="H3843" s="28">
        <f>IFERROR(IF(G3843="","",VLOOKUP(G3843,'Setup - Vehicles'!$A$5:$D$504,4,0)),"")</f>
        <v/>
      </c>
      <c r="I3843" s="32">
        <f>IFERROR(IF(E3843="","",VLOOKUP(E3843,'Setup - Mix Design'!$A$5:$I$504,9,0)),"")</f>
        <v/>
      </c>
      <c r="J3843" s="32">
        <f>IF(OR(F3843="",I3843=""),"",F3843*I3843)</f>
        <v/>
      </c>
      <c r="K3843" s="26" t="n"/>
    </row>
    <row r="3844">
      <c r="A3844" s="31" t="n"/>
      <c r="B3844" s="26" t="n"/>
      <c r="C3844" s="26" t="n"/>
      <c r="D3844" s="26" t="n"/>
      <c r="E3844" s="26" t="n"/>
      <c r="F3844" s="27" t="n"/>
      <c r="G3844" s="26" t="n"/>
      <c r="H3844" s="28">
        <f>IFERROR(IF(G3844="","",VLOOKUP(G3844,'Setup - Vehicles'!$A$5:$D$504,4,0)),"")</f>
        <v/>
      </c>
      <c r="I3844" s="32">
        <f>IFERROR(IF(E3844="","",VLOOKUP(E3844,'Setup - Mix Design'!$A$5:$I$504,9,0)),"")</f>
        <v/>
      </c>
      <c r="J3844" s="32">
        <f>IF(OR(F3844="",I3844=""),"",F3844*I3844)</f>
        <v/>
      </c>
      <c r="K3844" s="26" t="n"/>
    </row>
    <row r="3845">
      <c r="A3845" s="31" t="n"/>
      <c r="B3845" s="26" t="n"/>
      <c r="C3845" s="26" t="n"/>
      <c r="D3845" s="26" t="n"/>
      <c r="E3845" s="26" t="n"/>
      <c r="F3845" s="27" t="n"/>
      <c r="G3845" s="26" t="n"/>
      <c r="H3845" s="28">
        <f>IFERROR(IF(G3845="","",VLOOKUP(G3845,'Setup - Vehicles'!$A$5:$D$504,4,0)),"")</f>
        <v/>
      </c>
      <c r="I3845" s="32">
        <f>IFERROR(IF(E3845="","",VLOOKUP(E3845,'Setup - Mix Design'!$A$5:$I$504,9,0)),"")</f>
        <v/>
      </c>
      <c r="J3845" s="32">
        <f>IF(OR(F3845="",I3845=""),"",F3845*I3845)</f>
        <v/>
      </c>
      <c r="K3845" s="26" t="n"/>
    </row>
    <row r="3846">
      <c r="A3846" s="31" t="n"/>
      <c r="B3846" s="26" t="n"/>
      <c r="C3846" s="26" t="n"/>
      <c r="D3846" s="26" t="n"/>
      <c r="E3846" s="26" t="n"/>
      <c r="F3846" s="27" t="n"/>
      <c r="G3846" s="26" t="n"/>
      <c r="H3846" s="28">
        <f>IFERROR(IF(G3846="","",VLOOKUP(G3846,'Setup - Vehicles'!$A$5:$D$504,4,0)),"")</f>
        <v/>
      </c>
      <c r="I3846" s="32">
        <f>IFERROR(IF(E3846="","",VLOOKUP(E3846,'Setup - Mix Design'!$A$5:$I$504,9,0)),"")</f>
        <v/>
      </c>
      <c r="J3846" s="32">
        <f>IF(OR(F3846="",I3846=""),"",F3846*I3846)</f>
        <v/>
      </c>
      <c r="K3846" s="26" t="n"/>
    </row>
    <row r="3847">
      <c r="A3847" s="31" t="n"/>
      <c r="B3847" s="26" t="n"/>
      <c r="C3847" s="26" t="n"/>
      <c r="D3847" s="26" t="n"/>
      <c r="E3847" s="26" t="n"/>
      <c r="F3847" s="27" t="n"/>
      <c r="G3847" s="26" t="n"/>
      <c r="H3847" s="28">
        <f>IFERROR(IF(G3847="","",VLOOKUP(G3847,'Setup - Vehicles'!$A$5:$D$504,4,0)),"")</f>
        <v/>
      </c>
      <c r="I3847" s="32">
        <f>IFERROR(IF(E3847="","",VLOOKUP(E3847,'Setup - Mix Design'!$A$5:$I$504,9,0)),"")</f>
        <v/>
      </c>
      <c r="J3847" s="32">
        <f>IF(OR(F3847="",I3847=""),"",F3847*I3847)</f>
        <v/>
      </c>
      <c r="K3847" s="26" t="n"/>
    </row>
    <row r="3848">
      <c r="A3848" s="31" t="n"/>
      <c r="B3848" s="26" t="n"/>
      <c r="C3848" s="26" t="n"/>
      <c r="D3848" s="26" t="n"/>
      <c r="E3848" s="26" t="n"/>
      <c r="F3848" s="27" t="n"/>
      <c r="G3848" s="26" t="n"/>
      <c r="H3848" s="28">
        <f>IFERROR(IF(G3848="","",VLOOKUP(G3848,'Setup - Vehicles'!$A$5:$D$504,4,0)),"")</f>
        <v/>
      </c>
      <c r="I3848" s="32">
        <f>IFERROR(IF(E3848="","",VLOOKUP(E3848,'Setup - Mix Design'!$A$5:$I$504,9,0)),"")</f>
        <v/>
      </c>
      <c r="J3848" s="32">
        <f>IF(OR(F3848="",I3848=""),"",F3848*I3848)</f>
        <v/>
      </c>
      <c r="K3848" s="26" t="n"/>
    </row>
    <row r="3849">
      <c r="A3849" s="31" t="n"/>
      <c r="B3849" s="26" t="n"/>
      <c r="C3849" s="26" t="n"/>
      <c r="D3849" s="26" t="n"/>
      <c r="E3849" s="26" t="n"/>
      <c r="F3849" s="27" t="n"/>
      <c r="G3849" s="26" t="n"/>
      <c r="H3849" s="28">
        <f>IFERROR(IF(G3849="","",VLOOKUP(G3849,'Setup - Vehicles'!$A$5:$D$504,4,0)),"")</f>
        <v/>
      </c>
      <c r="I3849" s="32">
        <f>IFERROR(IF(E3849="","",VLOOKUP(E3849,'Setup - Mix Design'!$A$5:$I$504,9,0)),"")</f>
        <v/>
      </c>
      <c r="J3849" s="32">
        <f>IF(OR(F3849="",I3849=""),"",F3849*I3849)</f>
        <v/>
      </c>
      <c r="K3849" s="26" t="n"/>
    </row>
    <row r="3850">
      <c r="A3850" s="31" t="n"/>
      <c r="B3850" s="26" t="n"/>
      <c r="C3850" s="26" t="n"/>
      <c r="D3850" s="26" t="n"/>
      <c r="E3850" s="26" t="n"/>
      <c r="F3850" s="27" t="n"/>
      <c r="G3850" s="26" t="n"/>
      <c r="H3850" s="28">
        <f>IFERROR(IF(G3850="","",VLOOKUP(G3850,'Setup - Vehicles'!$A$5:$D$504,4,0)),"")</f>
        <v/>
      </c>
      <c r="I3850" s="32">
        <f>IFERROR(IF(E3850="","",VLOOKUP(E3850,'Setup - Mix Design'!$A$5:$I$504,9,0)),"")</f>
        <v/>
      </c>
      <c r="J3850" s="32">
        <f>IF(OR(F3850="",I3850=""),"",F3850*I3850)</f>
        <v/>
      </c>
      <c r="K3850" s="26" t="n"/>
    </row>
    <row r="3851">
      <c r="A3851" s="31" t="n"/>
      <c r="B3851" s="26" t="n"/>
      <c r="C3851" s="26" t="n"/>
      <c r="D3851" s="26" t="n"/>
      <c r="E3851" s="26" t="n"/>
      <c r="F3851" s="27" t="n"/>
      <c r="G3851" s="26" t="n"/>
      <c r="H3851" s="28">
        <f>IFERROR(IF(G3851="","",VLOOKUP(G3851,'Setup - Vehicles'!$A$5:$D$504,4,0)),"")</f>
        <v/>
      </c>
      <c r="I3851" s="32">
        <f>IFERROR(IF(E3851="","",VLOOKUP(E3851,'Setup - Mix Design'!$A$5:$I$504,9,0)),"")</f>
        <v/>
      </c>
      <c r="J3851" s="32">
        <f>IF(OR(F3851="",I3851=""),"",F3851*I3851)</f>
        <v/>
      </c>
      <c r="K3851" s="26" t="n"/>
    </row>
    <row r="3852">
      <c r="A3852" s="31" t="n"/>
      <c r="B3852" s="26" t="n"/>
      <c r="C3852" s="26" t="n"/>
      <c r="D3852" s="26" t="n"/>
      <c r="E3852" s="26" t="n"/>
      <c r="F3852" s="27" t="n"/>
      <c r="G3852" s="26" t="n"/>
      <c r="H3852" s="28">
        <f>IFERROR(IF(G3852="","",VLOOKUP(G3852,'Setup - Vehicles'!$A$5:$D$504,4,0)),"")</f>
        <v/>
      </c>
      <c r="I3852" s="32">
        <f>IFERROR(IF(E3852="","",VLOOKUP(E3852,'Setup - Mix Design'!$A$5:$I$504,9,0)),"")</f>
        <v/>
      </c>
      <c r="J3852" s="32">
        <f>IF(OR(F3852="",I3852=""),"",F3852*I3852)</f>
        <v/>
      </c>
      <c r="K3852" s="26" t="n"/>
    </row>
    <row r="3853">
      <c r="A3853" s="31" t="n"/>
      <c r="B3853" s="26" t="n"/>
      <c r="C3853" s="26" t="n"/>
      <c r="D3853" s="26" t="n"/>
      <c r="E3853" s="26" t="n"/>
      <c r="F3853" s="27" t="n"/>
      <c r="G3853" s="26" t="n"/>
      <c r="H3853" s="28">
        <f>IFERROR(IF(G3853="","",VLOOKUP(G3853,'Setup - Vehicles'!$A$5:$D$504,4,0)),"")</f>
        <v/>
      </c>
      <c r="I3853" s="32">
        <f>IFERROR(IF(E3853="","",VLOOKUP(E3853,'Setup - Mix Design'!$A$5:$I$504,9,0)),"")</f>
        <v/>
      </c>
      <c r="J3853" s="32">
        <f>IF(OR(F3853="",I3853=""),"",F3853*I3853)</f>
        <v/>
      </c>
      <c r="K3853" s="26" t="n"/>
    </row>
    <row r="3854">
      <c r="A3854" s="31" t="n"/>
      <c r="B3854" s="26" t="n"/>
      <c r="C3854" s="26" t="n"/>
      <c r="D3854" s="26" t="n"/>
      <c r="E3854" s="26" t="n"/>
      <c r="F3854" s="27" t="n"/>
      <c r="G3854" s="26" t="n"/>
      <c r="H3854" s="28">
        <f>IFERROR(IF(G3854="","",VLOOKUP(G3854,'Setup - Vehicles'!$A$5:$D$504,4,0)),"")</f>
        <v/>
      </c>
      <c r="I3854" s="32">
        <f>IFERROR(IF(E3854="","",VLOOKUP(E3854,'Setup - Mix Design'!$A$5:$I$504,9,0)),"")</f>
        <v/>
      </c>
      <c r="J3854" s="32">
        <f>IF(OR(F3854="",I3854=""),"",F3854*I3854)</f>
        <v/>
      </c>
      <c r="K3854" s="26" t="n"/>
    </row>
    <row r="3855">
      <c r="A3855" s="31" t="n"/>
      <c r="B3855" s="26" t="n"/>
      <c r="C3855" s="26" t="n"/>
      <c r="D3855" s="26" t="n"/>
      <c r="E3855" s="26" t="n"/>
      <c r="F3855" s="27" t="n"/>
      <c r="G3855" s="26" t="n"/>
      <c r="H3855" s="28">
        <f>IFERROR(IF(G3855="","",VLOOKUP(G3855,'Setup - Vehicles'!$A$5:$D$504,4,0)),"")</f>
        <v/>
      </c>
      <c r="I3855" s="32">
        <f>IFERROR(IF(E3855="","",VLOOKUP(E3855,'Setup - Mix Design'!$A$5:$I$504,9,0)),"")</f>
        <v/>
      </c>
      <c r="J3855" s="32">
        <f>IF(OR(F3855="",I3855=""),"",F3855*I3855)</f>
        <v/>
      </c>
      <c r="K3855" s="26" t="n"/>
    </row>
    <row r="3856">
      <c r="A3856" s="31" t="n"/>
      <c r="B3856" s="26" t="n"/>
      <c r="C3856" s="26" t="n"/>
      <c r="D3856" s="26" t="n"/>
      <c r="E3856" s="26" t="n"/>
      <c r="F3856" s="27" t="n"/>
      <c r="G3856" s="26" t="n"/>
      <c r="H3856" s="28">
        <f>IFERROR(IF(G3856="","",VLOOKUP(G3856,'Setup - Vehicles'!$A$5:$D$504,4,0)),"")</f>
        <v/>
      </c>
      <c r="I3856" s="32">
        <f>IFERROR(IF(E3856="","",VLOOKUP(E3856,'Setup - Mix Design'!$A$5:$I$504,9,0)),"")</f>
        <v/>
      </c>
      <c r="J3856" s="32">
        <f>IF(OR(F3856="",I3856=""),"",F3856*I3856)</f>
        <v/>
      </c>
      <c r="K3856" s="26" t="n"/>
    </row>
    <row r="3857">
      <c r="A3857" s="31" t="n"/>
      <c r="B3857" s="26" t="n"/>
      <c r="C3857" s="26" t="n"/>
      <c r="D3857" s="26" t="n"/>
      <c r="E3857" s="26" t="n"/>
      <c r="F3857" s="27" t="n"/>
      <c r="G3857" s="26" t="n"/>
      <c r="H3857" s="28">
        <f>IFERROR(IF(G3857="","",VLOOKUP(G3857,'Setup - Vehicles'!$A$5:$D$504,4,0)),"")</f>
        <v/>
      </c>
      <c r="I3857" s="32">
        <f>IFERROR(IF(E3857="","",VLOOKUP(E3857,'Setup - Mix Design'!$A$5:$I$504,9,0)),"")</f>
        <v/>
      </c>
      <c r="J3857" s="32">
        <f>IF(OR(F3857="",I3857=""),"",F3857*I3857)</f>
        <v/>
      </c>
      <c r="K3857" s="26" t="n"/>
    </row>
    <row r="3858">
      <c r="A3858" s="31" t="n"/>
      <c r="B3858" s="26" t="n"/>
      <c r="C3858" s="26" t="n"/>
      <c r="D3858" s="26" t="n"/>
      <c r="E3858" s="26" t="n"/>
      <c r="F3858" s="27" t="n"/>
      <c r="G3858" s="26" t="n"/>
      <c r="H3858" s="28">
        <f>IFERROR(IF(G3858="","",VLOOKUP(G3858,'Setup - Vehicles'!$A$5:$D$504,4,0)),"")</f>
        <v/>
      </c>
      <c r="I3858" s="32">
        <f>IFERROR(IF(E3858="","",VLOOKUP(E3858,'Setup - Mix Design'!$A$5:$I$504,9,0)),"")</f>
        <v/>
      </c>
      <c r="J3858" s="32">
        <f>IF(OR(F3858="",I3858=""),"",F3858*I3858)</f>
        <v/>
      </c>
      <c r="K3858" s="26" t="n"/>
    </row>
    <row r="3859">
      <c r="A3859" s="31" t="n"/>
      <c r="B3859" s="26" t="n"/>
      <c r="C3859" s="26" t="n"/>
      <c r="D3859" s="26" t="n"/>
      <c r="E3859" s="26" t="n"/>
      <c r="F3859" s="27" t="n"/>
      <c r="G3859" s="26" t="n"/>
      <c r="H3859" s="28">
        <f>IFERROR(IF(G3859="","",VLOOKUP(G3859,'Setup - Vehicles'!$A$5:$D$504,4,0)),"")</f>
        <v/>
      </c>
      <c r="I3859" s="32">
        <f>IFERROR(IF(E3859="","",VLOOKUP(E3859,'Setup - Mix Design'!$A$5:$I$504,9,0)),"")</f>
        <v/>
      </c>
      <c r="J3859" s="32">
        <f>IF(OR(F3859="",I3859=""),"",F3859*I3859)</f>
        <v/>
      </c>
      <c r="K3859" s="26" t="n"/>
    </row>
    <row r="3860">
      <c r="A3860" s="31" t="n"/>
      <c r="B3860" s="26" t="n"/>
      <c r="C3860" s="26" t="n"/>
      <c r="D3860" s="26" t="n"/>
      <c r="E3860" s="26" t="n"/>
      <c r="F3860" s="27" t="n"/>
      <c r="G3860" s="26" t="n"/>
      <c r="H3860" s="28">
        <f>IFERROR(IF(G3860="","",VLOOKUP(G3860,'Setup - Vehicles'!$A$5:$D$504,4,0)),"")</f>
        <v/>
      </c>
      <c r="I3860" s="32">
        <f>IFERROR(IF(E3860="","",VLOOKUP(E3860,'Setup - Mix Design'!$A$5:$I$504,9,0)),"")</f>
        <v/>
      </c>
      <c r="J3860" s="32">
        <f>IF(OR(F3860="",I3860=""),"",F3860*I3860)</f>
        <v/>
      </c>
      <c r="K3860" s="26" t="n"/>
    </row>
    <row r="3861">
      <c r="A3861" s="31" t="n"/>
      <c r="B3861" s="26" t="n"/>
      <c r="C3861" s="26" t="n"/>
      <c r="D3861" s="26" t="n"/>
      <c r="E3861" s="26" t="n"/>
      <c r="F3861" s="27" t="n"/>
      <c r="G3861" s="26" t="n"/>
      <c r="H3861" s="28">
        <f>IFERROR(IF(G3861="","",VLOOKUP(G3861,'Setup - Vehicles'!$A$5:$D$504,4,0)),"")</f>
        <v/>
      </c>
      <c r="I3861" s="32">
        <f>IFERROR(IF(E3861="","",VLOOKUP(E3861,'Setup - Mix Design'!$A$5:$I$504,9,0)),"")</f>
        <v/>
      </c>
      <c r="J3861" s="32">
        <f>IF(OR(F3861="",I3861=""),"",F3861*I3861)</f>
        <v/>
      </c>
      <c r="K3861" s="26" t="n"/>
    </row>
    <row r="3862">
      <c r="A3862" s="31" t="n"/>
      <c r="B3862" s="26" t="n"/>
      <c r="C3862" s="26" t="n"/>
      <c r="D3862" s="26" t="n"/>
      <c r="E3862" s="26" t="n"/>
      <c r="F3862" s="27" t="n"/>
      <c r="G3862" s="26" t="n"/>
      <c r="H3862" s="28">
        <f>IFERROR(IF(G3862="","",VLOOKUP(G3862,'Setup - Vehicles'!$A$5:$D$504,4,0)),"")</f>
        <v/>
      </c>
      <c r="I3862" s="32">
        <f>IFERROR(IF(E3862="","",VLOOKUP(E3862,'Setup - Mix Design'!$A$5:$I$504,9,0)),"")</f>
        <v/>
      </c>
      <c r="J3862" s="32">
        <f>IF(OR(F3862="",I3862=""),"",F3862*I3862)</f>
        <v/>
      </c>
      <c r="K3862" s="26" t="n"/>
    </row>
    <row r="3863">
      <c r="A3863" s="31" t="n"/>
      <c r="B3863" s="26" t="n"/>
      <c r="C3863" s="26" t="n"/>
      <c r="D3863" s="26" t="n"/>
      <c r="E3863" s="26" t="n"/>
      <c r="F3863" s="27" t="n"/>
      <c r="G3863" s="26" t="n"/>
      <c r="H3863" s="28">
        <f>IFERROR(IF(G3863="","",VLOOKUP(G3863,'Setup - Vehicles'!$A$5:$D$504,4,0)),"")</f>
        <v/>
      </c>
      <c r="I3863" s="32">
        <f>IFERROR(IF(E3863="","",VLOOKUP(E3863,'Setup - Mix Design'!$A$5:$I$504,9,0)),"")</f>
        <v/>
      </c>
      <c r="J3863" s="32">
        <f>IF(OR(F3863="",I3863=""),"",F3863*I3863)</f>
        <v/>
      </c>
      <c r="K3863" s="26" t="n"/>
    </row>
    <row r="3864">
      <c r="A3864" s="31" t="n"/>
      <c r="B3864" s="26" t="n"/>
      <c r="C3864" s="26" t="n"/>
      <c r="D3864" s="26" t="n"/>
      <c r="E3864" s="26" t="n"/>
      <c r="F3864" s="27" t="n"/>
      <c r="G3864" s="26" t="n"/>
      <c r="H3864" s="28">
        <f>IFERROR(IF(G3864="","",VLOOKUP(G3864,'Setup - Vehicles'!$A$5:$D$504,4,0)),"")</f>
        <v/>
      </c>
      <c r="I3864" s="32">
        <f>IFERROR(IF(E3864="","",VLOOKUP(E3864,'Setup - Mix Design'!$A$5:$I$504,9,0)),"")</f>
        <v/>
      </c>
      <c r="J3864" s="32">
        <f>IF(OR(F3864="",I3864=""),"",F3864*I3864)</f>
        <v/>
      </c>
      <c r="K3864" s="26" t="n"/>
    </row>
    <row r="3865">
      <c r="A3865" s="31" t="n"/>
      <c r="B3865" s="26" t="n"/>
      <c r="C3865" s="26" t="n"/>
      <c r="D3865" s="26" t="n"/>
      <c r="E3865" s="26" t="n"/>
      <c r="F3865" s="27" t="n"/>
      <c r="G3865" s="26" t="n"/>
      <c r="H3865" s="28">
        <f>IFERROR(IF(G3865="","",VLOOKUP(G3865,'Setup - Vehicles'!$A$5:$D$504,4,0)),"")</f>
        <v/>
      </c>
      <c r="I3865" s="32">
        <f>IFERROR(IF(E3865="","",VLOOKUP(E3865,'Setup - Mix Design'!$A$5:$I$504,9,0)),"")</f>
        <v/>
      </c>
      <c r="J3865" s="32">
        <f>IF(OR(F3865="",I3865=""),"",F3865*I3865)</f>
        <v/>
      </c>
      <c r="K3865" s="26" t="n"/>
    </row>
    <row r="3866">
      <c r="A3866" s="31" t="n"/>
      <c r="B3866" s="26" t="n"/>
      <c r="C3866" s="26" t="n"/>
      <c r="D3866" s="26" t="n"/>
      <c r="E3866" s="26" t="n"/>
      <c r="F3866" s="27" t="n"/>
      <c r="G3866" s="26" t="n"/>
      <c r="H3866" s="28">
        <f>IFERROR(IF(G3866="","",VLOOKUP(G3866,'Setup - Vehicles'!$A$5:$D$504,4,0)),"")</f>
        <v/>
      </c>
      <c r="I3866" s="32">
        <f>IFERROR(IF(E3866="","",VLOOKUP(E3866,'Setup - Mix Design'!$A$5:$I$504,9,0)),"")</f>
        <v/>
      </c>
      <c r="J3866" s="32">
        <f>IF(OR(F3866="",I3866=""),"",F3866*I3866)</f>
        <v/>
      </c>
      <c r="K3866" s="26" t="n"/>
    </row>
    <row r="3867">
      <c r="A3867" s="31" t="n"/>
      <c r="B3867" s="26" t="n"/>
      <c r="C3867" s="26" t="n"/>
      <c r="D3867" s="26" t="n"/>
      <c r="E3867" s="26" t="n"/>
      <c r="F3867" s="27" t="n"/>
      <c r="G3867" s="26" t="n"/>
      <c r="H3867" s="28">
        <f>IFERROR(IF(G3867="","",VLOOKUP(G3867,'Setup - Vehicles'!$A$5:$D$504,4,0)),"")</f>
        <v/>
      </c>
      <c r="I3867" s="32">
        <f>IFERROR(IF(E3867="","",VLOOKUP(E3867,'Setup - Mix Design'!$A$5:$I$504,9,0)),"")</f>
        <v/>
      </c>
      <c r="J3867" s="32">
        <f>IF(OR(F3867="",I3867=""),"",F3867*I3867)</f>
        <v/>
      </c>
      <c r="K3867" s="26" t="n"/>
    </row>
    <row r="3868">
      <c r="A3868" s="31" t="n"/>
      <c r="B3868" s="26" t="n"/>
      <c r="C3868" s="26" t="n"/>
      <c r="D3868" s="26" t="n"/>
      <c r="E3868" s="26" t="n"/>
      <c r="F3868" s="27" t="n"/>
      <c r="G3868" s="26" t="n"/>
      <c r="H3868" s="28">
        <f>IFERROR(IF(G3868="","",VLOOKUP(G3868,'Setup - Vehicles'!$A$5:$D$504,4,0)),"")</f>
        <v/>
      </c>
      <c r="I3868" s="32">
        <f>IFERROR(IF(E3868="","",VLOOKUP(E3868,'Setup - Mix Design'!$A$5:$I$504,9,0)),"")</f>
        <v/>
      </c>
      <c r="J3868" s="32">
        <f>IF(OR(F3868="",I3868=""),"",F3868*I3868)</f>
        <v/>
      </c>
      <c r="K3868" s="26" t="n"/>
    </row>
    <row r="3869">
      <c r="A3869" s="31" t="n"/>
      <c r="B3869" s="26" t="n"/>
      <c r="C3869" s="26" t="n"/>
      <c r="D3869" s="26" t="n"/>
      <c r="E3869" s="26" t="n"/>
      <c r="F3869" s="27" t="n"/>
      <c r="G3869" s="26" t="n"/>
      <c r="H3869" s="28">
        <f>IFERROR(IF(G3869="","",VLOOKUP(G3869,'Setup - Vehicles'!$A$5:$D$504,4,0)),"")</f>
        <v/>
      </c>
      <c r="I3869" s="32">
        <f>IFERROR(IF(E3869="","",VLOOKUP(E3869,'Setup - Mix Design'!$A$5:$I$504,9,0)),"")</f>
        <v/>
      </c>
      <c r="J3869" s="32">
        <f>IF(OR(F3869="",I3869=""),"",F3869*I3869)</f>
        <v/>
      </c>
      <c r="K3869" s="26" t="n"/>
    </row>
    <row r="3870">
      <c r="A3870" s="31" t="n"/>
      <c r="B3870" s="26" t="n"/>
      <c r="C3870" s="26" t="n"/>
      <c r="D3870" s="26" t="n"/>
      <c r="E3870" s="26" t="n"/>
      <c r="F3870" s="27" t="n"/>
      <c r="G3870" s="26" t="n"/>
      <c r="H3870" s="28">
        <f>IFERROR(IF(G3870="","",VLOOKUP(G3870,'Setup - Vehicles'!$A$5:$D$504,4,0)),"")</f>
        <v/>
      </c>
      <c r="I3870" s="32">
        <f>IFERROR(IF(E3870="","",VLOOKUP(E3870,'Setup - Mix Design'!$A$5:$I$504,9,0)),"")</f>
        <v/>
      </c>
      <c r="J3870" s="32">
        <f>IF(OR(F3870="",I3870=""),"",F3870*I3870)</f>
        <v/>
      </c>
      <c r="K3870" s="26" t="n"/>
    </row>
    <row r="3871">
      <c r="A3871" s="31" t="n"/>
      <c r="B3871" s="26" t="n"/>
      <c r="C3871" s="26" t="n"/>
      <c r="D3871" s="26" t="n"/>
      <c r="E3871" s="26" t="n"/>
      <c r="F3871" s="27" t="n"/>
      <c r="G3871" s="26" t="n"/>
      <c r="H3871" s="28">
        <f>IFERROR(IF(G3871="","",VLOOKUP(G3871,'Setup - Vehicles'!$A$5:$D$504,4,0)),"")</f>
        <v/>
      </c>
      <c r="I3871" s="32">
        <f>IFERROR(IF(E3871="","",VLOOKUP(E3871,'Setup - Mix Design'!$A$5:$I$504,9,0)),"")</f>
        <v/>
      </c>
      <c r="J3871" s="32">
        <f>IF(OR(F3871="",I3871=""),"",F3871*I3871)</f>
        <v/>
      </c>
      <c r="K3871" s="26" t="n"/>
    </row>
    <row r="3872">
      <c r="A3872" s="31" t="n"/>
      <c r="B3872" s="26" t="n"/>
      <c r="C3872" s="26" t="n"/>
      <c r="D3872" s="26" t="n"/>
      <c r="E3872" s="26" t="n"/>
      <c r="F3872" s="27" t="n"/>
      <c r="G3872" s="26" t="n"/>
      <c r="H3872" s="28">
        <f>IFERROR(IF(G3872="","",VLOOKUP(G3872,'Setup - Vehicles'!$A$5:$D$504,4,0)),"")</f>
        <v/>
      </c>
      <c r="I3872" s="32">
        <f>IFERROR(IF(E3872="","",VLOOKUP(E3872,'Setup - Mix Design'!$A$5:$I$504,9,0)),"")</f>
        <v/>
      </c>
      <c r="J3872" s="32">
        <f>IF(OR(F3872="",I3872=""),"",F3872*I3872)</f>
        <v/>
      </c>
      <c r="K3872" s="26" t="n"/>
    </row>
    <row r="3873">
      <c r="A3873" s="31" t="n"/>
      <c r="B3873" s="26" t="n"/>
      <c r="C3873" s="26" t="n"/>
      <c r="D3873" s="26" t="n"/>
      <c r="E3873" s="26" t="n"/>
      <c r="F3873" s="27" t="n"/>
      <c r="G3873" s="26" t="n"/>
      <c r="H3873" s="28">
        <f>IFERROR(IF(G3873="","",VLOOKUP(G3873,'Setup - Vehicles'!$A$5:$D$504,4,0)),"")</f>
        <v/>
      </c>
      <c r="I3873" s="32">
        <f>IFERROR(IF(E3873="","",VLOOKUP(E3873,'Setup - Mix Design'!$A$5:$I$504,9,0)),"")</f>
        <v/>
      </c>
      <c r="J3873" s="32">
        <f>IF(OR(F3873="",I3873=""),"",F3873*I3873)</f>
        <v/>
      </c>
      <c r="K3873" s="26" t="n"/>
    </row>
    <row r="3874">
      <c r="A3874" s="31" t="n"/>
      <c r="B3874" s="26" t="n"/>
      <c r="C3874" s="26" t="n"/>
      <c r="D3874" s="26" t="n"/>
      <c r="E3874" s="26" t="n"/>
      <c r="F3874" s="27" t="n"/>
      <c r="G3874" s="26" t="n"/>
      <c r="H3874" s="28">
        <f>IFERROR(IF(G3874="","",VLOOKUP(G3874,'Setup - Vehicles'!$A$5:$D$504,4,0)),"")</f>
        <v/>
      </c>
      <c r="I3874" s="32">
        <f>IFERROR(IF(E3874="","",VLOOKUP(E3874,'Setup - Mix Design'!$A$5:$I$504,9,0)),"")</f>
        <v/>
      </c>
      <c r="J3874" s="32">
        <f>IF(OR(F3874="",I3874=""),"",F3874*I3874)</f>
        <v/>
      </c>
      <c r="K3874" s="26" t="n"/>
    </row>
    <row r="3875">
      <c r="A3875" s="31" t="n"/>
      <c r="B3875" s="26" t="n"/>
      <c r="C3875" s="26" t="n"/>
      <c r="D3875" s="26" t="n"/>
      <c r="E3875" s="26" t="n"/>
      <c r="F3875" s="27" t="n"/>
      <c r="G3875" s="26" t="n"/>
      <c r="H3875" s="28">
        <f>IFERROR(IF(G3875="","",VLOOKUP(G3875,'Setup - Vehicles'!$A$5:$D$504,4,0)),"")</f>
        <v/>
      </c>
      <c r="I3875" s="32">
        <f>IFERROR(IF(E3875="","",VLOOKUP(E3875,'Setup - Mix Design'!$A$5:$I$504,9,0)),"")</f>
        <v/>
      </c>
      <c r="J3875" s="32">
        <f>IF(OR(F3875="",I3875=""),"",F3875*I3875)</f>
        <v/>
      </c>
      <c r="K3875" s="26" t="n"/>
    </row>
    <row r="3876">
      <c r="A3876" s="31" t="n"/>
      <c r="B3876" s="26" t="n"/>
      <c r="C3876" s="26" t="n"/>
      <c r="D3876" s="26" t="n"/>
      <c r="E3876" s="26" t="n"/>
      <c r="F3876" s="27" t="n"/>
      <c r="G3876" s="26" t="n"/>
      <c r="H3876" s="28">
        <f>IFERROR(IF(G3876="","",VLOOKUP(G3876,'Setup - Vehicles'!$A$5:$D$504,4,0)),"")</f>
        <v/>
      </c>
      <c r="I3876" s="32">
        <f>IFERROR(IF(E3876="","",VLOOKUP(E3876,'Setup - Mix Design'!$A$5:$I$504,9,0)),"")</f>
        <v/>
      </c>
      <c r="J3876" s="32">
        <f>IF(OR(F3876="",I3876=""),"",F3876*I3876)</f>
        <v/>
      </c>
      <c r="K3876" s="26" t="n"/>
    </row>
    <row r="3877">
      <c r="A3877" s="31" t="n"/>
      <c r="B3877" s="26" t="n"/>
      <c r="C3877" s="26" t="n"/>
      <c r="D3877" s="26" t="n"/>
      <c r="E3877" s="26" t="n"/>
      <c r="F3877" s="27" t="n"/>
      <c r="G3877" s="26" t="n"/>
      <c r="H3877" s="28">
        <f>IFERROR(IF(G3877="","",VLOOKUP(G3877,'Setup - Vehicles'!$A$5:$D$504,4,0)),"")</f>
        <v/>
      </c>
      <c r="I3877" s="32">
        <f>IFERROR(IF(E3877="","",VLOOKUP(E3877,'Setup - Mix Design'!$A$5:$I$504,9,0)),"")</f>
        <v/>
      </c>
      <c r="J3877" s="32">
        <f>IF(OR(F3877="",I3877=""),"",F3877*I3877)</f>
        <v/>
      </c>
      <c r="K3877" s="26" t="n"/>
    </row>
    <row r="3878">
      <c r="A3878" s="31" t="n"/>
      <c r="B3878" s="26" t="n"/>
      <c r="C3878" s="26" t="n"/>
      <c r="D3878" s="26" t="n"/>
      <c r="E3878" s="26" t="n"/>
      <c r="F3878" s="27" t="n"/>
      <c r="G3878" s="26" t="n"/>
      <c r="H3878" s="28">
        <f>IFERROR(IF(G3878="","",VLOOKUP(G3878,'Setup - Vehicles'!$A$5:$D$504,4,0)),"")</f>
        <v/>
      </c>
      <c r="I3878" s="32">
        <f>IFERROR(IF(E3878="","",VLOOKUP(E3878,'Setup - Mix Design'!$A$5:$I$504,9,0)),"")</f>
        <v/>
      </c>
      <c r="J3878" s="32">
        <f>IF(OR(F3878="",I3878=""),"",F3878*I3878)</f>
        <v/>
      </c>
      <c r="K3878" s="26" t="n"/>
    </row>
    <row r="3879">
      <c r="A3879" s="31" t="n"/>
      <c r="B3879" s="26" t="n"/>
      <c r="C3879" s="26" t="n"/>
      <c r="D3879" s="26" t="n"/>
      <c r="E3879" s="26" t="n"/>
      <c r="F3879" s="27" t="n"/>
      <c r="G3879" s="26" t="n"/>
      <c r="H3879" s="28">
        <f>IFERROR(IF(G3879="","",VLOOKUP(G3879,'Setup - Vehicles'!$A$5:$D$504,4,0)),"")</f>
        <v/>
      </c>
      <c r="I3879" s="32">
        <f>IFERROR(IF(E3879="","",VLOOKUP(E3879,'Setup - Mix Design'!$A$5:$I$504,9,0)),"")</f>
        <v/>
      </c>
      <c r="J3879" s="32">
        <f>IF(OR(F3879="",I3879=""),"",F3879*I3879)</f>
        <v/>
      </c>
      <c r="K3879" s="26" t="n"/>
    </row>
    <row r="3880">
      <c r="A3880" s="31" t="n"/>
      <c r="B3880" s="26" t="n"/>
      <c r="C3880" s="26" t="n"/>
      <c r="D3880" s="26" t="n"/>
      <c r="E3880" s="26" t="n"/>
      <c r="F3880" s="27" t="n"/>
      <c r="G3880" s="26" t="n"/>
      <c r="H3880" s="28">
        <f>IFERROR(IF(G3880="","",VLOOKUP(G3880,'Setup - Vehicles'!$A$5:$D$504,4,0)),"")</f>
        <v/>
      </c>
      <c r="I3880" s="32">
        <f>IFERROR(IF(E3880="","",VLOOKUP(E3880,'Setup - Mix Design'!$A$5:$I$504,9,0)),"")</f>
        <v/>
      </c>
      <c r="J3880" s="32">
        <f>IF(OR(F3880="",I3880=""),"",F3880*I3880)</f>
        <v/>
      </c>
      <c r="K3880" s="26" t="n"/>
    </row>
    <row r="3881">
      <c r="A3881" s="31" t="n"/>
      <c r="B3881" s="26" t="n"/>
      <c r="C3881" s="26" t="n"/>
      <c r="D3881" s="26" t="n"/>
      <c r="E3881" s="26" t="n"/>
      <c r="F3881" s="27" t="n"/>
      <c r="G3881" s="26" t="n"/>
      <c r="H3881" s="28">
        <f>IFERROR(IF(G3881="","",VLOOKUP(G3881,'Setup - Vehicles'!$A$5:$D$504,4,0)),"")</f>
        <v/>
      </c>
      <c r="I3881" s="32">
        <f>IFERROR(IF(E3881="","",VLOOKUP(E3881,'Setup - Mix Design'!$A$5:$I$504,9,0)),"")</f>
        <v/>
      </c>
      <c r="J3881" s="32">
        <f>IF(OR(F3881="",I3881=""),"",F3881*I3881)</f>
        <v/>
      </c>
      <c r="K3881" s="26" t="n"/>
    </row>
    <row r="3882">
      <c r="A3882" s="31" t="n"/>
      <c r="B3882" s="26" t="n"/>
      <c r="C3882" s="26" t="n"/>
      <c r="D3882" s="26" t="n"/>
      <c r="E3882" s="26" t="n"/>
      <c r="F3882" s="27" t="n"/>
      <c r="G3882" s="26" t="n"/>
      <c r="H3882" s="28">
        <f>IFERROR(IF(G3882="","",VLOOKUP(G3882,'Setup - Vehicles'!$A$5:$D$504,4,0)),"")</f>
        <v/>
      </c>
      <c r="I3882" s="32">
        <f>IFERROR(IF(E3882="","",VLOOKUP(E3882,'Setup - Mix Design'!$A$5:$I$504,9,0)),"")</f>
        <v/>
      </c>
      <c r="J3882" s="32">
        <f>IF(OR(F3882="",I3882=""),"",F3882*I3882)</f>
        <v/>
      </c>
      <c r="K3882" s="26" t="n"/>
    </row>
    <row r="3883">
      <c r="A3883" s="31" t="n"/>
      <c r="B3883" s="26" t="n"/>
      <c r="C3883" s="26" t="n"/>
      <c r="D3883" s="26" t="n"/>
      <c r="E3883" s="26" t="n"/>
      <c r="F3883" s="27" t="n"/>
      <c r="G3883" s="26" t="n"/>
      <c r="H3883" s="28">
        <f>IFERROR(IF(G3883="","",VLOOKUP(G3883,'Setup - Vehicles'!$A$5:$D$504,4,0)),"")</f>
        <v/>
      </c>
      <c r="I3883" s="32">
        <f>IFERROR(IF(E3883="","",VLOOKUP(E3883,'Setup - Mix Design'!$A$5:$I$504,9,0)),"")</f>
        <v/>
      </c>
      <c r="J3883" s="32">
        <f>IF(OR(F3883="",I3883=""),"",F3883*I3883)</f>
        <v/>
      </c>
      <c r="K3883" s="26" t="n"/>
    </row>
    <row r="3884">
      <c r="A3884" s="31" t="n"/>
      <c r="B3884" s="26" t="n"/>
      <c r="C3884" s="26" t="n"/>
      <c r="D3884" s="26" t="n"/>
      <c r="E3884" s="26" t="n"/>
      <c r="F3884" s="27" t="n"/>
      <c r="G3884" s="26" t="n"/>
      <c r="H3884" s="28">
        <f>IFERROR(IF(G3884="","",VLOOKUP(G3884,'Setup - Vehicles'!$A$5:$D$504,4,0)),"")</f>
        <v/>
      </c>
      <c r="I3884" s="32">
        <f>IFERROR(IF(E3884="","",VLOOKUP(E3884,'Setup - Mix Design'!$A$5:$I$504,9,0)),"")</f>
        <v/>
      </c>
      <c r="J3884" s="32">
        <f>IF(OR(F3884="",I3884=""),"",F3884*I3884)</f>
        <v/>
      </c>
      <c r="K3884" s="26" t="n"/>
    </row>
    <row r="3885">
      <c r="A3885" s="31" t="n"/>
      <c r="B3885" s="26" t="n"/>
      <c r="C3885" s="26" t="n"/>
      <c r="D3885" s="26" t="n"/>
      <c r="E3885" s="26" t="n"/>
      <c r="F3885" s="27" t="n"/>
      <c r="G3885" s="26" t="n"/>
      <c r="H3885" s="28">
        <f>IFERROR(IF(G3885="","",VLOOKUP(G3885,'Setup - Vehicles'!$A$5:$D$504,4,0)),"")</f>
        <v/>
      </c>
      <c r="I3885" s="32">
        <f>IFERROR(IF(E3885="","",VLOOKUP(E3885,'Setup - Mix Design'!$A$5:$I$504,9,0)),"")</f>
        <v/>
      </c>
      <c r="J3885" s="32">
        <f>IF(OR(F3885="",I3885=""),"",F3885*I3885)</f>
        <v/>
      </c>
      <c r="K3885" s="26" t="n"/>
    </row>
    <row r="3886">
      <c r="A3886" s="31" t="n"/>
      <c r="B3886" s="26" t="n"/>
      <c r="C3886" s="26" t="n"/>
      <c r="D3886" s="26" t="n"/>
      <c r="E3886" s="26" t="n"/>
      <c r="F3886" s="27" t="n"/>
      <c r="G3886" s="26" t="n"/>
      <c r="H3886" s="28">
        <f>IFERROR(IF(G3886="","",VLOOKUP(G3886,'Setup - Vehicles'!$A$5:$D$504,4,0)),"")</f>
        <v/>
      </c>
      <c r="I3886" s="32">
        <f>IFERROR(IF(E3886="","",VLOOKUP(E3886,'Setup - Mix Design'!$A$5:$I$504,9,0)),"")</f>
        <v/>
      </c>
      <c r="J3886" s="32">
        <f>IF(OR(F3886="",I3886=""),"",F3886*I3886)</f>
        <v/>
      </c>
      <c r="K3886" s="26" t="n"/>
    </row>
    <row r="3887">
      <c r="A3887" s="31" t="n"/>
      <c r="B3887" s="26" t="n"/>
      <c r="C3887" s="26" t="n"/>
      <c r="D3887" s="26" t="n"/>
      <c r="E3887" s="26" t="n"/>
      <c r="F3887" s="27" t="n"/>
      <c r="G3887" s="26" t="n"/>
      <c r="H3887" s="28">
        <f>IFERROR(IF(G3887="","",VLOOKUP(G3887,'Setup - Vehicles'!$A$5:$D$504,4,0)),"")</f>
        <v/>
      </c>
      <c r="I3887" s="32">
        <f>IFERROR(IF(E3887="","",VLOOKUP(E3887,'Setup - Mix Design'!$A$5:$I$504,9,0)),"")</f>
        <v/>
      </c>
      <c r="J3887" s="32">
        <f>IF(OR(F3887="",I3887=""),"",F3887*I3887)</f>
        <v/>
      </c>
      <c r="K3887" s="26" t="n"/>
    </row>
    <row r="3888">
      <c r="A3888" s="31" t="n"/>
      <c r="B3888" s="26" t="n"/>
      <c r="C3888" s="26" t="n"/>
      <c r="D3888" s="26" t="n"/>
      <c r="E3888" s="26" t="n"/>
      <c r="F3888" s="27" t="n"/>
      <c r="G3888" s="26" t="n"/>
      <c r="H3888" s="28">
        <f>IFERROR(IF(G3888="","",VLOOKUP(G3888,'Setup - Vehicles'!$A$5:$D$504,4,0)),"")</f>
        <v/>
      </c>
      <c r="I3888" s="32">
        <f>IFERROR(IF(E3888="","",VLOOKUP(E3888,'Setup - Mix Design'!$A$5:$I$504,9,0)),"")</f>
        <v/>
      </c>
      <c r="J3888" s="32">
        <f>IF(OR(F3888="",I3888=""),"",F3888*I3888)</f>
        <v/>
      </c>
      <c r="K3888" s="26" t="n"/>
    </row>
    <row r="3889">
      <c r="A3889" s="31" t="n"/>
      <c r="B3889" s="26" t="n"/>
      <c r="C3889" s="26" t="n"/>
      <c r="D3889" s="26" t="n"/>
      <c r="E3889" s="26" t="n"/>
      <c r="F3889" s="27" t="n"/>
      <c r="G3889" s="26" t="n"/>
      <c r="H3889" s="28">
        <f>IFERROR(IF(G3889="","",VLOOKUP(G3889,'Setup - Vehicles'!$A$5:$D$504,4,0)),"")</f>
        <v/>
      </c>
      <c r="I3889" s="32">
        <f>IFERROR(IF(E3889="","",VLOOKUP(E3889,'Setup - Mix Design'!$A$5:$I$504,9,0)),"")</f>
        <v/>
      </c>
      <c r="J3889" s="32">
        <f>IF(OR(F3889="",I3889=""),"",F3889*I3889)</f>
        <v/>
      </c>
      <c r="K3889" s="26" t="n"/>
    </row>
    <row r="3890">
      <c r="A3890" s="31" t="n"/>
      <c r="B3890" s="26" t="n"/>
      <c r="C3890" s="26" t="n"/>
      <c r="D3890" s="26" t="n"/>
      <c r="E3890" s="26" t="n"/>
      <c r="F3890" s="27" t="n"/>
      <c r="G3890" s="26" t="n"/>
      <c r="H3890" s="28">
        <f>IFERROR(IF(G3890="","",VLOOKUP(G3890,'Setup - Vehicles'!$A$5:$D$504,4,0)),"")</f>
        <v/>
      </c>
      <c r="I3890" s="32">
        <f>IFERROR(IF(E3890="","",VLOOKUP(E3890,'Setup - Mix Design'!$A$5:$I$504,9,0)),"")</f>
        <v/>
      </c>
      <c r="J3890" s="32">
        <f>IF(OR(F3890="",I3890=""),"",F3890*I3890)</f>
        <v/>
      </c>
      <c r="K3890" s="26" t="n"/>
    </row>
    <row r="3891">
      <c r="A3891" s="31" t="n"/>
      <c r="B3891" s="26" t="n"/>
      <c r="C3891" s="26" t="n"/>
      <c r="D3891" s="26" t="n"/>
      <c r="E3891" s="26" t="n"/>
      <c r="F3891" s="27" t="n"/>
      <c r="G3891" s="26" t="n"/>
      <c r="H3891" s="28">
        <f>IFERROR(IF(G3891="","",VLOOKUP(G3891,'Setup - Vehicles'!$A$5:$D$504,4,0)),"")</f>
        <v/>
      </c>
      <c r="I3891" s="32">
        <f>IFERROR(IF(E3891="","",VLOOKUP(E3891,'Setup - Mix Design'!$A$5:$I$504,9,0)),"")</f>
        <v/>
      </c>
      <c r="J3891" s="32">
        <f>IF(OR(F3891="",I3891=""),"",F3891*I3891)</f>
        <v/>
      </c>
      <c r="K3891" s="26" t="n"/>
    </row>
    <row r="3892">
      <c r="A3892" s="31" t="n"/>
      <c r="B3892" s="26" t="n"/>
      <c r="C3892" s="26" t="n"/>
      <c r="D3892" s="26" t="n"/>
      <c r="E3892" s="26" t="n"/>
      <c r="F3892" s="27" t="n"/>
      <c r="G3892" s="26" t="n"/>
      <c r="H3892" s="28">
        <f>IFERROR(IF(G3892="","",VLOOKUP(G3892,'Setup - Vehicles'!$A$5:$D$504,4,0)),"")</f>
        <v/>
      </c>
      <c r="I3892" s="32">
        <f>IFERROR(IF(E3892="","",VLOOKUP(E3892,'Setup - Mix Design'!$A$5:$I$504,9,0)),"")</f>
        <v/>
      </c>
      <c r="J3892" s="32">
        <f>IF(OR(F3892="",I3892=""),"",F3892*I3892)</f>
        <v/>
      </c>
      <c r="K3892" s="26" t="n"/>
    </row>
    <row r="3893">
      <c r="A3893" s="31" t="n"/>
      <c r="B3893" s="26" t="n"/>
      <c r="C3893" s="26" t="n"/>
      <c r="D3893" s="26" t="n"/>
      <c r="E3893" s="26" t="n"/>
      <c r="F3893" s="27" t="n"/>
      <c r="G3893" s="26" t="n"/>
      <c r="H3893" s="28">
        <f>IFERROR(IF(G3893="","",VLOOKUP(G3893,'Setup - Vehicles'!$A$5:$D$504,4,0)),"")</f>
        <v/>
      </c>
      <c r="I3893" s="32">
        <f>IFERROR(IF(E3893="","",VLOOKUP(E3893,'Setup - Mix Design'!$A$5:$I$504,9,0)),"")</f>
        <v/>
      </c>
      <c r="J3893" s="32">
        <f>IF(OR(F3893="",I3893=""),"",F3893*I3893)</f>
        <v/>
      </c>
      <c r="K3893" s="26" t="n"/>
    </row>
    <row r="3894">
      <c r="A3894" s="31" t="n"/>
      <c r="B3894" s="26" t="n"/>
      <c r="C3894" s="26" t="n"/>
      <c r="D3894" s="26" t="n"/>
      <c r="E3894" s="26" t="n"/>
      <c r="F3894" s="27" t="n"/>
      <c r="G3894" s="26" t="n"/>
      <c r="H3894" s="28">
        <f>IFERROR(IF(G3894="","",VLOOKUP(G3894,'Setup - Vehicles'!$A$5:$D$504,4,0)),"")</f>
        <v/>
      </c>
      <c r="I3894" s="32">
        <f>IFERROR(IF(E3894="","",VLOOKUP(E3894,'Setup - Mix Design'!$A$5:$I$504,9,0)),"")</f>
        <v/>
      </c>
      <c r="J3894" s="32">
        <f>IF(OR(F3894="",I3894=""),"",F3894*I3894)</f>
        <v/>
      </c>
      <c r="K3894" s="26" t="n"/>
    </row>
    <row r="3895">
      <c r="A3895" s="31" t="n"/>
      <c r="B3895" s="26" t="n"/>
      <c r="C3895" s="26" t="n"/>
      <c r="D3895" s="26" t="n"/>
      <c r="E3895" s="26" t="n"/>
      <c r="F3895" s="27" t="n"/>
      <c r="G3895" s="26" t="n"/>
      <c r="H3895" s="28">
        <f>IFERROR(IF(G3895="","",VLOOKUP(G3895,'Setup - Vehicles'!$A$5:$D$504,4,0)),"")</f>
        <v/>
      </c>
      <c r="I3895" s="32">
        <f>IFERROR(IF(E3895="","",VLOOKUP(E3895,'Setup - Mix Design'!$A$5:$I$504,9,0)),"")</f>
        <v/>
      </c>
      <c r="J3895" s="32">
        <f>IF(OR(F3895="",I3895=""),"",F3895*I3895)</f>
        <v/>
      </c>
      <c r="K3895" s="26" t="n"/>
    </row>
    <row r="3896">
      <c r="A3896" s="31" t="n"/>
      <c r="B3896" s="26" t="n"/>
      <c r="C3896" s="26" t="n"/>
      <c r="D3896" s="26" t="n"/>
      <c r="E3896" s="26" t="n"/>
      <c r="F3896" s="27" t="n"/>
      <c r="G3896" s="26" t="n"/>
      <c r="H3896" s="28">
        <f>IFERROR(IF(G3896="","",VLOOKUP(G3896,'Setup - Vehicles'!$A$5:$D$504,4,0)),"")</f>
        <v/>
      </c>
      <c r="I3896" s="32">
        <f>IFERROR(IF(E3896="","",VLOOKUP(E3896,'Setup - Mix Design'!$A$5:$I$504,9,0)),"")</f>
        <v/>
      </c>
      <c r="J3896" s="32">
        <f>IF(OR(F3896="",I3896=""),"",F3896*I3896)</f>
        <v/>
      </c>
      <c r="K3896" s="26" t="n"/>
    </row>
    <row r="3897">
      <c r="A3897" s="31" t="n"/>
      <c r="B3897" s="26" t="n"/>
      <c r="C3897" s="26" t="n"/>
      <c r="D3897" s="26" t="n"/>
      <c r="E3897" s="26" t="n"/>
      <c r="F3897" s="27" t="n"/>
      <c r="G3897" s="26" t="n"/>
      <c r="H3897" s="28">
        <f>IFERROR(IF(G3897="","",VLOOKUP(G3897,'Setup - Vehicles'!$A$5:$D$504,4,0)),"")</f>
        <v/>
      </c>
      <c r="I3897" s="32">
        <f>IFERROR(IF(E3897="","",VLOOKUP(E3897,'Setup - Mix Design'!$A$5:$I$504,9,0)),"")</f>
        <v/>
      </c>
      <c r="J3897" s="32">
        <f>IF(OR(F3897="",I3897=""),"",F3897*I3897)</f>
        <v/>
      </c>
      <c r="K3897" s="26" t="n"/>
    </row>
    <row r="3898">
      <c r="A3898" s="31" t="n"/>
      <c r="B3898" s="26" t="n"/>
      <c r="C3898" s="26" t="n"/>
      <c r="D3898" s="26" t="n"/>
      <c r="E3898" s="26" t="n"/>
      <c r="F3898" s="27" t="n"/>
      <c r="G3898" s="26" t="n"/>
      <c r="H3898" s="28">
        <f>IFERROR(IF(G3898="","",VLOOKUP(G3898,'Setup - Vehicles'!$A$5:$D$504,4,0)),"")</f>
        <v/>
      </c>
      <c r="I3898" s="32">
        <f>IFERROR(IF(E3898="","",VLOOKUP(E3898,'Setup - Mix Design'!$A$5:$I$504,9,0)),"")</f>
        <v/>
      </c>
      <c r="J3898" s="32">
        <f>IF(OR(F3898="",I3898=""),"",F3898*I3898)</f>
        <v/>
      </c>
      <c r="K3898" s="26" t="n"/>
    </row>
    <row r="3899">
      <c r="A3899" s="31" t="n"/>
      <c r="B3899" s="26" t="n"/>
      <c r="C3899" s="26" t="n"/>
      <c r="D3899" s="26" t="n"/>
      <c r="E3899" s="26" t="n"/>
      <c r="F3899" s="27" t="n"/>
      <c r="G3899" s="26" t="n"/>
      <c r="H3899" s="28">
        <f>IFERROR(IF(G3899="","",VLOOKUP(G3899,'Setup - Vehicles'!$A$5:$D$504,4,0)),"")</f>
        <v/>
      </c>
      <c r="I3899" s="32">
        <f>IFERROR(IF(E3899="","",VLOOKUP(E3899,'Setup - Mix Design'!$A$5:$I$504,9,0)),"")</f>
        <v/>
      </c>
      <c r="J3899" s="32">
        <f>IF(OR(F3899="",I3899=""),"",F3899*I3899)</f>
        <v/>
      </c>
      <c r="K3899" s="26" t="n"/>
    </row>
    <row r="3900">
      <c r="A3900" s="31" t="n"/>
      <c r="B3900" s="26" t="n"/>
      <c r="C3900" s="26" t="n"/>
      <c r="D3900" s="26" t="n"/>
      <c r="E3900" s="26" t="n"/>
      <c r="F3900" s="27" t="n"/>
      <c r="G3900" s="26" t="n"/>
      <c r="H3900" s="28">
        <f>IFERROR(IF(G3900="","",VLOOKUP(G3900,'Setup - Vehicles'!$A$5:$D$504,4,0)),"")</f>
        <v/>
      </c>
      <c r="I3900" s="32">
        <f>IFERROR(IF(E3900="","",VLOOKUP(E3900,'Setup - Mix Design'!$A$5:$I$504,9,0)),"")</f>
        <v/>
      </c>
      <c r="J3900" s="32">
        <f>IF(OR(F3900="",I3900=""),"",F3900*I3900)</f>
        <v/>
      </c>
      <c r="K3900" s="26" t="n"/>
    </row>
    <row r="3901">
      <c r="A3901" s="31" t="n"/>
      <c r="B3901" s="26" t="n"/>
      <c r="C3901" s="26" t="n"/>
      <c r="D3901" s="26" t="n"/>
      <c r="E3901" s="26" t="n"/>
      <c r="F3901" s="27" t="n"/>
      <c r="G3901" s="26" t="n"/>
      <c r="H3901" s="28">
        <f>IFERROR(IF(G3901="","",VLOOKUP(G3901,'Setup - Vehicles'!$A$5:$D$504,4,0)),"")</f>
        <v/>
      </c>
      <c r="I3901" s="32">
        <f>IFERROR(IF(E3901="","",VLOOKUP(E3901,'Setup - Mix Design'!$A$5:$I$504,9,0)),"")</f>
        <v/>
      </c>
      <c r="J3901" s="32">
        <f>IF(OR(F3901="",I3901=""),"",F3901*I3901)</f>
        <v/>
      </c>
      <c r="K3901" s="26" t="n"/>
    </row>
    <row r="3902">
      <c r="A3902" s="31" t="n"/>
      <c r="B3902" s="26" t="n"/>
      <c r="C3902" s="26" t="n"/>
      <c r="D3902" s="26" t="n"/>
      <c r="E3902" s="26" t="n"/>
      <c r="F3902" s="27" t="n"/>
      <c r="G3902" s="26" t="n"/>
      <c r="H3902" s="28">
        <f>IFERROR(IF(G3902="","",VLOOKUP(G3902,'Setup - Vehicles'!$A$5:$D$504,4,0)),"")</f>
        <v/>
      </c>
      <c r="I3902" s="32">
        <f>IFERROR(IF(E3902="","",VLOOKUP(E3902,'Setup - Mix Design'!$A$5:$I$504,9,0)),"")</f>
        <v/>
      </c>
      <c r="J3902" s="32">
        <f>IF(OR(F3902="",I3902=""),"",F3902*I3902)</f>
        <v/>
      </c>
      <c r="K3902" s="26" t="n"/>
    </row>
    <row r="3903">
      <c r="A3903" s="31" t="n"/>
      <c r="B3903" s="26" t="n"/>
      <c r="C3903" s="26" t="n"/>
      <c r="D3903" s="26" t="n"/>
      <c r="E3903" s="26" t="n"/>
      <c r="F3903" s="27" t="n"/>
      <c r="G3903" s="26" t="n"/>
      <c r="H3903" s="28">
        <f>IFERROR(IF(G3903="","",VLOOKUP(G3903,'Setup - Vehicles'!$A$5:$D$504,4,0)),"")</f>
        <v/>
      </c>
      <c r="I3903" s="32">
        <f>IFERROR(IF(E3903="","",VLOOKUP(E3903,'Setup - Mix Design'!$A$5:$I$504,9,0)),"")</f>
        <v/>
      </c>
      <c r="J3903" s="32">
        <f>IF(OR(F3903="",I3903=""),"",F3903*I3903)</f>
        <v/>
      </c>
      <c r="K3903" s="26" t="n"/>
    </row>
    <row r="3904">
      <c r="A3904" s="31" t="n"/>
      <c r="B3904" s="26" t="n"/>
      <c r="C3904" s="26" t="n"/>
      <c r="D3904" s="26" t="n"/>
      <c r="E3904" s="26" t="n"/>
      <c r="F3904" s="27" t="n"/>
      <c r="G3904" s="26" t="n"/>
      <c r="H3904" s="28">
        <f>IFERROR(IF(G3904="","",VLOOKUP(G3904,'Setup - Vehicles'!$A$5:$D$504,4,0)),"")</f>
        <v/>
      </c>
      <c r="I3904" s="32">
        <f>IFERROR(IF(E3904="","",VLOOKUP(E3904,'Setup - Mix Design'!$A$5:$I$504,9,0)),"")</f>
        <v/>
      </c>
      <c r="J3904" s="32">
        <f>IF(OR(F3904="",I3904=""),"",F3904*I3904)</f>
        <v/>
      </c>
      <c r="K3904" s="26" t="n"/>
    </row>
    <row r="3905">
      <c r="A3905" s="31" t="n"/>
      <c r="B3905" s="26" t="n"/>
      <c r="C3905" s="26" t="n"/>
      <c r="D3905" s="26" t="n"/>
      <c r="E3905" s="26" t="n"/>
      <c r="F3905" s="27" t="n"/>
      <c r="G3905" s="26" t="n"/>
      <c r="H3905" s="28">
        <f>IFERROR(IF(G3905="","",VLOOKUP(G3905,'Setup - Vehicles'!$A$5:$D$504,4,0)),"")</f>
        <v/>
      </c>
      <c r="I3905" s="32">
        <f>IFERROR(IF(E3905="","",VLOOKUP(E3905,'Setup - Mix Design'!$A$5:$I$504,9,0)),"")</f>
        <v/>
      </c>
      <c r="J3905" s="32">
        <f>IF(OR(F3905="",I3905=""),"",F3905*I3905)</f>
        <v/>
      </c>
      <c r="K3905" s="26" t="n"/>
    </row>
    <row r="3906">
      <c r="A3906" s="31" t="n"/>
      <c r="B3906" s="26" t="n"/>
      <c r="C3906" s="26" t="n"/>
      <c r="D3906" s="26" t="n"/>
      <c r="E3906" s="26" t="n"/>
      <c r="F3906" s="27" t="n"/>
      <c r="G3906" s="26" t="n"/>
      <c r="H3906" s="28">
        <f>IFERROR(IF(G3906="","",VLOOKUP(G3906,'Setup - Vehicles'!$A$5:$D$504,4,0)),"")</f>
        <v/>
      </c>
      <c r="I3906" s="32">
        <f>IFERROR(IF(E3906="","",VLOOKUP(E3906,'Setup - Mix Design'!$A$5:$I$504,9,0)),"")</f>
        <v/>
      </c>
      <c r="J3906" s="32">
        <f>IF(OR(F3906="",I3906=""),"",F3906*I3906)</f>
        <v/>
      </c>
      <c r="K3906" s="26" t="n"/>
    </row>
    <row r="3907">
      <c r="A3907" s="31" t="n"/>
      <c r="B3907" s="26" t="n"/>
      <c r="C3907" s="26" t="n"/>
      <c r="D3907" s="26" t="n"/>
      <c r="E3907" s="26" t="n"/>
      <c r="F3907" s="27" t="n"/>
      <c r="G3907" s="26" t="n"/>
      <c r="H3907" s="28">
        <f>IFERROR(IF(G3907="","",VLOOKUP(G3907,'Setup - Vehicles'!$A$5:$D$504,4,0)),"")</f>
        <v/>
      </c>
      <c r="I3907" s="32">
        <f>IFERROR(IF(E3907="","",VLOOKUP(E3907,'Setup - Mix Design'!$A$5:$I$504,9,0)),"")</f>
        <v/>
      </c>
      <c r="J3907" s="32">
        <f>IF(OR(F3907="",I3907=""),"",F3907*I3907)</f>
        <v/>
      </c>
      <c r="K3907" s="26" t="n"/>
    </row>
    <row r="3908">
      <c r="A3908" s="31" t="n"/>
      <c r="B3908" s="26" t="n"/>
      <c r="C3908" s="26" t="n"/>
      <c r="D3908" s="26" t="n"/>
      <c r="E3908" s="26" t="n"/>
      <c r="F3908" s="27" t="n"/>
      <c r="G3908" s="26" t="n"/>
      <c r="H3908" s="28">
        <f>IFERROR(IF(G3908="","",VLOOKUP(G3908,'Setup - Vehicles'!$A$5:$D$504,4,0)),"")</f>
        <v/>
      </c>
      <c r="I3908" s="32">
        <f>IFERROR(IF(E3908="","",VLOOKUP(E3908,'Setup - Mix Design'!$A$5:$I$504,9,0)),"")</f>
        <v/>
      </c>
      <c r="J3908" s="32">
        <f>IF(OR(F3908="",I3908=""),"",F3908*I3908)</f>
        <v/>
      </c>
      <c r="K3908" s="26" t="n"/>
    </row>
    <row r="3909">
      <c r="A3909" s="31" t="n"/>
      <c r="B3909" s="26" t="n"/>
      <c r="C3909" s="26" t="n"/>
      <c r="D3909" s="26" t="n"/>
      <c r="E3909" s="26" t="n"/>
      <c r="F3909" s="27" t="n"/>
      <c r="G3909" s="26" t="n"/>
      <c r="H3909" s="28">
        <f>IFERROR(IF(G3909="","",VLOOKUP(G3909,'Setup - Vehicles'!$A$5:$D$504,4,0)),"")</f>
        <v/>
      </c>
      <c r="I3909" s="32">
        <f>IFERROR(IF(E3909="","",VLOOKUP(E3909,'Setup - Mix Design'!$A$5:$I$504,9,0)),"")</f>
        <v/>
      </c>
      <c r="J3909" s="32">
        <f>IF(OR(F3909="",I3909=""),"",F3909*I3909)</f>
        <v/>
      </c>
      <c r="K3909" s="26" t="n"/>
    </row>
    <row r="3910">
      <c r="A3910" s="31" t="n"/>
      <c r="B3910" s="26" t="n"/>
      <c r="C3910" s="26" t="n"/>
      <c r="D3910" s="26" t="n"/>
      <c r="E3910" s="26" t="n"/>
      <c r="F3910" s="27" t="n"/>
      <c r="G3910" s="26" t="n"/>
      <c r="H3910" s="28">
        <f>IFERROR(IF(G3910="","",VLOOKUP(G3910,'Setup - Vehicles'!$A$5:$D$504,4,0)),"")</f>
        <v/>
      </c>
      <c r="I3910" s="32">
        <f>IFERROR(IF(E3910="","",VLOOKUP(E3910,'Setup - Mix Design'!$A$5:$I$504,9,0)),"")</f>
        <v/>
      </c>
      <c r="J3910" s="32">
        <f>IF(OR(F3910="",I3910=""),"",F3910*I3910)</f>
        <v/>
      </c>
      <c r="K3910" s="26" t="n"/>
    </row>
    <row r="3911">
      <c r="A3911" s="31" t="n"/>
      <c r="B3911" s="26" t="n"/>
      <c r="C3911" s="26" t="n"/>
      <c r="D3911" s="26" t="n"/>
      <c r="E3911" s="26" t="n"/>
      <c r="F3911" s="27" t="n"/>
      <c r="G3911" s="26" t="n"/>
      <c r="H3911" s="28">
        <f>IFERROR(IF(G3911="","",VLOOKUP(G3911,'Setup - Vehicles'!$A$5:$D$504,4,0)),"")</f>
        <v/>
      </c>
      <c r="I3911" s="32">
        <f>IFERROR(IF(E3911="","",VLOOKUP(E3911,'Setup - Mix Design'!$A$5:$I$504,9,0)),"")</f>
        <v/>
      </c>
      <c r="J3911" s="32">
        <f>IF(OR(F3911="",I3911=""),"",F3911*I3911)</f>
        <v/>
      </c>
      <c r="K3911" s="26" t="n"/>
    </row>
    <row r="3912">
      <c r="A3912" s="31" t="n"/>
      <c r="B3912" s="26" t="n"/>
      <c r="C3912" s="26" t="n"/>
      <c r="D3912" s="26" t="n"/>
      <c r="E3912" s="26" t="n"/>
      <c r="F3912" s="27" t="n"/>
      <c r="G3912" s="26" t="n"/>
      <c r="H3912" s="28">
        <f>IFERROR(IF(G3912="","",VLOOKUP(G3912,'Setup - Vehicles'!$A$5:$D$504,4,0)),"")</f>
        <v/>
      </c>
      <c r="I3912" s="32">
        <f>IFERROR(IF(E3912="","",VLOOKUP(E3912,'Setup - Mix Design'!$A$5:$I$504,9,0)),"")</f>
        <v/>
      </c>
      <c r="J3912" s="32">
        <f>IF(OR(F3912="",I3912=""),"",F3912*I3912)</f>
        <v/>
      </c>
      <c r="K3912" s="26" t="n"/>
    </row>
    <row r="3913">
      <c r="A3913" s="31" t="n"/>
      <c r="B3913" s="26" t="n"/>
      <c r="C3913" s="26" t="n"/>
      <c r="D3913" s="26" t="n"/>
      <c r="E3913" s="26" t="n"/>
      <c r="F3913" s="27" t="n"/>
      <c r="G3913" s="26" t="n"/>
      <c r="H3913" s="28">
        <f>IFERROR(IF(G3913="","",VLOOKUP(G3913,'Setup - Vehicles'!$A$5:$D$504,4,0)),"")</f>
        <v/>
      </c>
      <c r="I3913" s="32">
        <f>IFERROR(IF(E3913="","",VLOOKUP(E3913,'Setup - Mix Design'!$A$5:$I$504,9,0)),"")</f>
        <v/>
      </c>
      <c r="J3913" s="32">
        <f>IF(OR(F3913="",I3913=""),"",F3913*I3913)</f>
        <v/>
      </c>
      <c r="K3913" s="26" t="n"/>
    </row>
    <row r="3914">
      <c r="A3914" s="31" t="n"/>
      <c r="B3914" s="26" t="n"/>
      <c r="C3914" s="26" t="n"/>
      <c r="D3914" s="26" t="n"/>
      <c r="E3914" s="26" t="n"/>
      <c r="F3914" s="27" t="n"/>
      <c r="G3914" s="26" t="n"/>
      <c r="H3914" s="28">
        <f>IFERROR(IF(G3914="","",VLOOKUP(G3914,'Setup - Vehicles'!$A$5:$D$504,4,0)),"")</f>
        <v/>
      </c>
      <c r="I3914" s="32">
        <f>IFERROR(IF(E3914="","",VLOOKUP(E3914,'Setup - Mix Design'!$A$5:$I$504,9,0)),"")</f>
        <v/>
      </c>
      <c r="J3914" s="32">
        <f>IF(OR(F3914="",I3914=""),"",F3914*I3914)</f>
        <v/>
      </c>
      <c r="K3914" s="26" t="n"/>
    </row>
    <row r="3915">
      <c r="A3915" s="31" t="n"/>
      <c r="B3915" s="26" t="n"/>
      <c r="C3915" s="26" t="n"/>
      <c r="D3915" s="26" t="n"/>
      <c r="E3915" s="26" t="n"/>
      <c r="F3915" s="27" t="n"/>
      <c r="G3915" s="26" t="n"/>
      <c r="H3915" s="28">
        <f>IFERROR(IF(G3915="","",VLOOKUP(G3915,'Setup - Vehicles'!$A$5:$D$504,4,0)),"")</f>
        <v/>
      </c>
      <c r="I3915" s="32">
        <f>IFERROR(IF(E3915="","",VLOOKUP(E3915,'Setup - Mix Design'!$A$5:$I$504,9,0)),"")</f>
        <v/>
      </c>
      <c r="J3915" s="32">
        <f>IF(OR(F3915="",I3915=""),"",F3915*I3915)</f>
        <v/>
      </c>
      <c r="K3915" s="26" t="n"/>
    </row>
    <row r="3916">
      <c r="A3916" s="31" t="n"/>
      <c r="B3916" s="26" t="n"/>
      <c r="C3916" s="26" t="n"/>
      <c r="D3916" s="26" t="n"/>
      <c r="E3916" s="26" t="n"/>
      <c r="F3916" s="27" t="n"/>
      <c r="G3916" s="26" t="n"/>
      <c r="H3916" s="28">
        <f>IFERROR(IF(G3916="","",VLOOKUP(G3916,'Setup - Vehicles'!$A$5:$D$504,4,0)),"")</f>
        <v/>
      </c>
      <c r="I3916" s="32">
        <f>IFERROR(IF(E3916="","",VLOOKUP(E3916,'Setup - Mix Design'!$A$5:$I$504,9,0)),"")</f>
        <v/>
      </c>
      <c r="J3916" s="32">
        <f>IF(OR(F3916="",I3916=""),"",F3916*I3916)</f>
        <v/>
      </c>
      <c r="K3916" s="26" t="n"/>
    </row>
    <row r="3917">
      <c r="A3917" s="31" t="n"/>
      <c r="B3917" s="26" t="n"/>
      <c r="C3917" s="26" t="n"/>
      <c r="D3917" s="26" t="n"/>
      <c r="E3917" s="26" t="n"/>
      <c r="F3917" s="27" t="n"/>
      <c r="G3917" s="26" t="n"/>
      <c r="H3917" s="28">
        <f>IFERROR(IF(G3917="","",VLOOKUP(G3917,'Setup - Vehicles'!$A$5:$D$504,4,0)),"")</f>
        <v/>
      </c>
      <c r="I3917" s="32">
        <f>IFERROR(IF(E3917="","",VLOOKUP(E3917,'Setup - Mix Design'!$A$5:$I$504,9,0)),"")</f>
        <v/>
      </c>
      <c r="J3917" s="32">
        <f>IF(OR(F3917="",I3917=""),"",F3917*I3917)</f>
        <v/>
      </c>
      <c r="K3917" s="26" t="n"/>
    </row>
    <row r="3918">
      <c r="A3918" s="31" t="n"/>
      <c r="B3918" s="26" t="n"/>
      <c r="C3918" s="26" t="n"/>
      <c r="D3918" s="26" t="n"/>
      <c r="E3918" s="26" t="n"/>
      <c r="F3918" s="27" t="n"/>
      <c r="G3918" s="26" t="n"/>
      <c r="H3918" s="28">
        <f>IFERROR(IF(G3918="","",VLOOKUP(G3918,'Setup - Vehicles'!$A$5:$D$504,4,0)),"")</f>
        <v/>
      </c>
      <c r="I3918" s="32">
        <f>IFERROR(IF(E3918="","",VLOOKUP(E3918,'Setup - Mix Design'!$A$5:$I$504,9,0)),"")</f>
        <v/>
      </c>
      <c r="J3918" s="32">
        <f>IF(OR(F3918="",I3918=""),"",F3918*I3918)</f>
        <v/>
      </c>
      <c r="K3918" s="26" t="n"/>
    </row>
    <row r="3919">
      <c r="A3919" s="31" t="n"/>
      <c r="B3919" s="26" t="n"/>
      <c r="C3919" s="26" t="n"/>
      <c r="D3919" s="26" t="n"/>
      <c r="E3919" s="26" t="n"/>
      <c r="F3919" s="27" t="n"/>
      <c r="G3919" s="26" t="n"/>
      <c r="H3919" s="28">
        <f>IFERROR(IF(G3919="","",VLOOKUP(G3919,'Setup - Vehicles'!$A$5:$D$504,4,0)),"")</f>
        <v/>
      </c>
      <c r="I3919" s="32">
        <f>IFERROR(IF(E3919="","",VLOOKUP(E3919,'Setup - Mix Design'!$A$5:$I$504,9,0)),"")</f>
        <v/>
      </c>
      <c r="J3919" s="32">
        <f>IF(OR(F3919="",I3919=""),"",F3919*I3919)</f>
        <v/>
      </c>
      <c r="K3919" s="26" t="n"/>
    </row>
    <row r="3920">
      <c r="A3920" s="31" t="n"/>
      <c r="B3920" s="26" t="n"/>
      <c r="C3920" s="26" t="n"/>
      <c r="D3920" s="26" t="n"/>
      <c r="E3920" s="26" t="n"/>
      <c r="F3920" s="27" t="n"/>
      <c r="G3920" s="26" t="n"/>
      <c r="H3920" s="28">
        <f>IFERROR(IF(G3920="","",VLOOKUP(G3920,'Setup - Vehicles'!$A$5:$D$504,4,0)),"")</f>
        <v/>
      </c>
      <c r="I3920" s="32">
        <f>IFERROR(IF(E3920="","",VLOOKUP(E3920,'Setup - Mix Design'!$A$5:$I$504,9,0)),"")</f>
        <v/>
      </c>
      <c r="J3920" s="32">
        <f>IF(OR(F3920="",I3920=""),"",F3920*I3920)</f>
        <v/>
      </c>
      <c r="K3920" s="26" t="n"/>
    </row>
    <row r="3921">
      <c r="A3921" s="31" t="n"/>
      <c r="B3921" s="26" t="n"/>
      <c r="C3921" s="26" t="n"/>
      <c r="D3921" s="26" t="n"/>
      <c r="E3921" s="26" t="n"/>
      <c r="F3921" s="27" t="n"/>
      <c r="G3921" s="26" t="n"/>
      <c r="H3921" s="28">
        <f>IFERROR(IF(G3921="","",VLOOKUP(G3921,'Setup - Vehicles'!$A$5:$D$504,4,0)),"")</f>
        <v/>
      </c>
      <c r="I3921" s="32">
        <f>IFERROR(IF(E3921="","",VLOOKUP(E3921,'Setup - Mix Design'!$A$5:$I$504,9,0)),"")</f>
        <v/>
      </c>
      <c r="J3921" s="32">
        <f>IF(OR(F3921="",I3921=""),"",F3921*I3921)</f>
        <v/>
      </c>
      <c r="K3921" s="26" t="n"/>
    </row>
    <row r="3922">
      <c r="A3922" s="31" t="n"/>
      <c r="B3922" s="26" t="n"/>
      <c r="C3922" s="26" t="n"/>
      <c r="D3922" s="26" t="n"/>
      <c r="E3922" s="26" t="n"/>
      <c r="F3922" s="27" t="n"/>
      <c r="G3922" s="26" t="n"/>
      <c r="H3922" s="28">
        <f>IFERROR(IF(G3922="","",VLOOKUP(G3922,'Setup - Vehicles'!$A$5:$D$504,4,0)),"")</f>
        <v/>
      </c>
      <c r="I3922" s="32">
        <f>IFERROR(IF(E3922="","",VLOOKUP(E3922,'Setup - Mix Design'!$A$5:$I$504,9,0)),"")</f>
        <v/>
      </c>
      <c r="J3922" s="32">
        <f>IF(OR(F3922="",I3922=""),"",F3922*I3922)</f>
        <v/>
      </c>
      <c r="K3922" s="26" t="n"/>
    </row>
    <row r="3923">
      <c r="A3923" s="31" t="n"/>
      <c r="B3923" s="26" t="n"/>
      <c r="C3923" s="26" t="n"/>
      <c r="D3923" s="26" t="n"/>
      <c r="E3923" s="26" t="n"/>
      <c r="F3923" s="27" t="n"/>
      <c r="G3923" s="26" t="n"/>
      <c r="H3923" s="28">
        <f>IFERROR(IF(G3923="","",VLOOKUP(G3923,'Setup - Vehicles'!$A$5:$D$504,4,0)),"")</f>
        <v/>
      </c>
      <c r="I3923" s="32">
        <f>IFERROR(IF(E3923="","",VLOOKUP(E3923,'Setup - Mix Design'!$A$5:$I$504,9,0)),"")</f>
        <v/>
      </c>
      <c r="J3923" s="32">
        <f>IF(OR(F3923="",I3923=""),"",F3923*I3923)</f>
        <v/>
      </c>
      <c r="K3923" s="26" t="n"/>
    </row>
    <row r="3924">
      <c r="A3924" s="31" t="n"/>
      <c r="B3924" s="26" t="n"/>
      <c r="C3924" s="26" t="n"/>
      <c r="D3924" s="26" t="n"/>
      <c r="E3924" s="26" t="n"/>
      <c r="F3924" s="27" t="n"/>
      <c r="G3924" s="26" t="n"/>
      <c r="H3924" s="28">
        <f>IFERROR(IF(G3924="","",VLOOKUP(G3924,'Setup - Vehicles'!$A$5:$D$504,4,0)),"")</f>
        <v/>
      </c>
      <c r="I3924" s="32">
        <f>IFERROR(IF(E3924="","",VLOOKUP(E3924,'Setup - Mix Design'!$A$5:$I$504,9,0)),"")</f>
        <v/>
      </c>
      <c r="J3924" s="32">
        <f>IF(OR(F3924="",I3924=""),"",F3924*I3924)</f>
        <v/>
      </c>
      <c r="K3924" s="26" t="n"/>
    </row>
    <row r="3925">
      <c r="A3925" s="31" t="n"/>
      <c r="B3925" s="26" t="n"/>
      <c r="C3925" s="26" t="n"/>
      <c r="D3925" s="26" t="n"/>
      <c r="E3925" s="26" t="n"/>
      <c r="F3925" s="27" t="n"/>
      <c r="G3925" s="26" t="n"/>
      <c r="H3925" s="28">
        <f>IFERROR(IF(G3925="","",VLOOKUP(G3925,'Setup - Vehicles'!$A$5:$D$504,4,0)),"")</f>
        <v/>
      </c>
      <c r="I3925" s="32">
        <f>IFERROR(IF(E3925="","",VLOOKUP(E3925,'Setup - Mix Design'!$A$5:$I$504,9,0)),"")</f>
        <v/>
      </c>
      <c r="J3925" s="32">
        <f>IF(OR(F3925="",I3925=""),"",F3925*I3925)</f>
        <v/>
      </c>
      <c r="K3925" s="26" t="n"/>
    </row>
    <row r="3926">
      <c r="A3926" s="31" t="n"/>
      <c r="B3926" s="26" t="n"/>
      <c r="C3926" s="26" t="n"/>
      <c r="D3926" s="26" t="n"/>
      <c r="E3926" s="26" t="n"/>
      <c r="F3926" s="27" t="n"/>
      <c r="G3926" s="26" t="n"/>
      <c r="H3926" s="28">
        <f>IFERROR(IF(G3926="","",VLOOKUP(G3926,'Setup - Vehicles'!$A$5:$D$504,4,0)),"")</f>
        <v/>
      </c>
      <c r="I3926" s="32">
        <f>IFERROR(IF(E3926="","",VLOOKUP(E3926,'Setup - Mix Design'!$A$5:$I$504,9,0)),"")</f>
        <v/>
      </c>
      <c r="J3926" s="32">
        <f>IF(OR(F3926="",I3926=""),"",F3926*I3926)</f>
        <v/>
      </c>
      <c r="K3926" s="26" t="n"/>
    </row>
    <row r="3927">
      <c r="A3927" s="31" t="n"/>
      <c r="B3927" s="26" t="n"/>
      <c r="C3927" s="26" t="n"/>
      <c r="D3927" s="26" t="n"/>
      <c r="E3927" s="26" t="n"/>
      <c r="F3927" s="27" t="n"/>
      <c r="G3927" s="26" t="n"/>
      <c r="H3927" s="28">
        <f>IFERROR(IF(G3927="","",VLOOKUP(G3927,'Setup - Vehicles'!$A$5:$D$504,4,0)),"")</f>
        <v/>
      </c>
      <c r="I3927" s="32">
        <f>IFERROR(IF(E3927="","",VLOOKUP(E3927,'Setup - Mix Design'!$A$5:$I$504,9,0)),"")</f>
        <v/>
      </c>
      <c r="J3927" s="32">
        <f>IF(OR(F3927="",I3927=""),"",F3927*I3927)</f>
        <v/>
      </c>
      <c r="K3927" s="26" t="n"/>
    </row>
    <row r="3928">
      <c r="A3928" s="31" t="n"/>
      <c r="B3928" s="26" t="n"/>
      <c r="C3928" s="26" t="n"/>
      <c r="D3928" s="26" t="n"/>
      <c r="E3928" s="26" t="n"/>
      <c r="F3928" s="27" t="n"/>
      <c r="G3928" s="26" t="n"/>
      <c r="H3928" s="28">
        <f>IFERROR(IF(G3928="","",VLOOKUP(G3928,'Setup - Vehicles'!$A$5:$D$504,4,0)),"")</f>
        <v/>
      </c>
      <c r="I3928" s="32">
        <f>IFERROR(IF(E3928="","",VLOOKUP(E3928,'Setup - Mix Design'!$A$5:$I$504,9,0)),"")</f>
        <v/>
      </c>
      <c r="J3928" s="32">
        <f>IF(OR(F3928="",I3928=""),"",F3928*I3928)</f>
        <v/>
      </c>
      <c r="K3928" s="26" t="n"/>
    </row>
    <row r="3929">
      <c r="A3929" s="31" t="n"/>
      <c r="B3929" s="26" t="n"/>
      <c r="C3929" s="26" t="n"/>
      <c r="D3929" s="26" t="n"/>
      <c r="E3929" s="26" t="n"/>
      <c r="F3929" s="27" t="n"/>
      <c r="G3929" s="26" t="n"/>
      <c r="H3929" s="28">
        <f>IFERROR(IF(G3929="","",VLOOKUP(G3929,'Setup - Vehicles'!$A$5:$D$504,4,0)),"")</f>
        <v/>
      </c>
      <c r="I3929" s="32">
        <f>IFERROR(IF(E3929="","",VLOOKUP(E3929,'Setup - Mix Design'!$A$5:$I$504,9,0)),"")</f>
        <v/>
      </c>
      <c r="J3929" s="32">
        <f>IF(OR(F3929="",I3929=""),"",F3929*I3929)</f>
        <v/>
      </c>
      <c r="K3929" s="26" t="n"/>
    </row>
    <row r="3930">
      <c r="A3930" s="31" t="n"/>
      <c r="B3930" s="26" t="n"/>
      <c r="C3930" s="26" t="n"/>
      <c r="D3930" s="26" t="n"/>
      <c r="E3930" s="26" t="n"/>
      <c r="F3930" s="27" t="n"/>
      <c r="G3930" s="26" t="n"/>
      <c r="H3930" s="28">
        <f>IFERROR(IF(G3930="","",VLOOKUP(G3930,'Setup - Vehicles'!$A$5:$D$504,4,0)),"")</f>
        <v/>
      </c>
      <c r="I3930" s="32">
        <f>IFERROR(IF(E3930="","",VLOOKUP(E3930,'Setup - Mix Design'!$A$5:$I$504,9,0)),"")</f>
        <v/>
      </c>
      <c r="J3930" s="32">
        <f>IF(OR(F3930="",I3930=""),"",F3930*I3930)</f>
        <v/>
      </c>
      <c r="K3930" s="26" t="n"/>
    </row>
    <row r="3931">
      <c r="A3931" s="31" t="n"/>
      <c r="B3931" s="26" t="n"/>
      <c r="C3931" s="26" t="n"/>
      <c r="D3931" s="26" t="n"/>
      <c r="E3931" s="26" t="n"/>
      <c r="F3931" s="27" t="n"/>
      <c r="G3931" s="26" t="n"/>
      <c r="H3931" s="28">
        <f>IFERROR(IF(G3931="","",VLOOKUP(G3931,'Setup - Vehicles'!$A$5:$D$504,4,0)),"")</f>
        <v/>
      </c>
      <c r="I3931" s="32">
        <f>IFERROR(IF(E3931="","",VLOOKUP(E3931,'Setup - Mix Design'!$A$5:$I$504,9,0)),"")</f>
        <v/>
      </c>
      <c r="J3931" s="32">
        <f>IF(OR(F3931="",I3931=""),"",F3931*I3931)</f>
        <v/>
      </c>
      <c r="K3931" s="26" t="n"/>
    </row>
    <row r="3932">
      <c r="A3932" s="31" t="n"/>
      <c r="B3932" s="26" t="n"/>
      <c r="C3932" s="26" t="n"/>
      <c r="D3932" s="26" t="n"/>
      <c r="E3932" s="26" t="n"/>
      <c r="F3932" s="27" t="n"/>
      <c r="G3932" s="26" t="n"/>
      <c r="H3932" s="28">
        <f>IFERROR(IF(G3932="","",VLOOKUP(G3932,'Setup - Vehicles'!$A$5:$D$504,4,0)),"")</f>
        <v/>
      </c>
      <c r="I3932" s="32">
        <f>IFERROR(IF(E3932="","",VLOOKUP(E3932,'Setup - Mix Design'!$A$5:$I$504,9,0)),"")</f>
        <v/>
      </c>
      <c r="J3932" s="32">
        <f>IF(OR(F3932="",I3932=""),"",F3932*I3932)</f>
        <v/>
      </c>
      <c r="K3932" s="26" t="n"/>
    </row>
    <row r="3933">
      <c r="A3933" s="31" t="n"/>
      <c r="B3933" s="26" t="n"/>
      <c r="C3933" s="26" t="n"/>
      <c r="D3933" s="26" t="n"/>
      <c r="E3933" s="26" t="n"/>
      <c r="F3933" s="27" t="n"/>
      <c r="G3933" s="26" t="n"/>
      <c r="H3933" s="28">
        <f>IFERROR(IF(G3933="","",VLOOKUP(G3933,'Setup - Vehicles'!$A$5:$D$504,4,0)),"")</f>
        <v/>
      </c>
      <c r="I3933" s="32">
        <f>IFERROR(IF(E3933="","",VLOOKUP(E3933,'Setup - Mix Design'!$A$5:$I$504,9,0)),"")</f>
        <v/>
      </c>
      <c r="J3933" s="32">
        <f>IF(OR(F3933="",I3933=""),"",F3933*I3933)</f>
        <v/>
      </c>
      <c r="K3933" s="26" t="n"/>
    </row>
    <row r="3934">
      <c r="A3934" s="31" t="n"/>
      <c r="B3934" s="26" t="n"/>
      <c r="C3934" s="26" t="n"/>
      <c r="D3934" s="26" t="n"/>
      <c r="E3934" s="26" t="n"/>
      <c r="F3934" s="27" t="n"/>
      <c r="G3934" s="26" t="n"/>
      <c r="H3934" s="28">
        <f>IFERROR(IF(G3934="","",VLOOKUP(G3934,'Setup - Vehicles'!$A$5:$D$504,4,0)),"")</f>
        <v/>
      </c>
      <c r="I3934" s="32">
        <f>IFERROR(IF(E3934="","",VLOOKUP(E3934,'Setup - Mix Design'!$A$5:$I$504,9,0)),"")</f>
        <v/>
      </c>
      <c r="J3934" s="32">
        <f>IF(OR(F3934="",I3934=""),"",F3934*I3934)</f>
        <v/>
      </c>
      <c r="K3934" s="26" t="n"/>
    </row>
    <row r="3935">
      <c r="A3935" s="31" t="n"/>
      <c r="B3935" s="26" t="n"/>
      <c r="C3935" s="26" t="n"/>
      <c r="D3935" s="26" t="n"/>
      <c r="E3935" s="26" t="n"/>
      <c r="F3935" s="27" t="n"/>
      <c r="G3935" s="26" t="n"/>
      <c r="H3935" s="28">
        <f>IFERROR(IF(G3935="","",VLOOKUP(G3935,'Setup - Vehicles'!$A$5:$D$504,4,0)),"")</f>
        <v/>
      </c>
      <c r="I3935" s="32">
        <f>IFERROR(IF(E3935="","",VLOOKUP(E3935,'Setup - Mix Design'!$A$5:$I$504,9,0)),"")</f>
        <v/>
      </c>
      <c r="J3935" s="32">
        <f>IF(OR(F3935="",I3935=""),"",F3935*I3935)</f>
        <v/>
      </c>
      <c r="K3935" s="26" t="n"/>
    </row>
    <row r="3936">
      <c r="A3936" s="31" t="n"/>
      <c r="B3936" s="26" t="n"/>
      <c r="C3936" s="26" t="n"/>
      <c r="D3936" s="26" t="n"/>
      <c r="E3936" s="26" t="n"/>
      <c r="F3936" s="27" t="n"/>
      <c r="G3936" s="26" t="n"/>
      <c r="H3936" s="28">
        <f>IFERROR(IF(G3936="","",VLOOKUP(G3936,'Setup - Vehicles'!$A$5:$D$504,4,0)),"")</f>
        <v/>
      </c>
      <c r="I3936" s="32">
        <f>IFERROR(IF(E3936="","",VLOOKUP(E3936,'Setup - Mix Design'!$A$5:$I$504,9,0)),"")</f>
        <v/>
      </c>
      <c r="J3936" s="32">
        <f>IF(OR(F3936="",I3936=""),"",F3936*I3936)</f>
        <v/>
      </c>
      <c r="K3936" s="26" t="n"/>
    </row>
    <row r="3937">
      <c r="A3937" s="31" t="n"/>
      <c r="B3937" s="26" t="n"/>
      <c r="C3937" s="26" t="n"/>
      <c r="D3937" s="26" t="n"/>
      <c r="E3937" s="26" t="n"/>
      <c r="F3937" s="27" t="n"/>
      <c r="G3937" s="26" t="n"/>
      <c r="H3937" s="28">
        <f>IFERROR(IF(G3937="","",VLOOKUP(G3937,'Setup - Vehicles'!$A$5:$D$504,4,0)),"")</f>
        <v/>
      </c>
      <c r="I3937" s="32">
        <f>IFERROR(IF(E3937="","",VLOOKUP(E3937,'Setup - Mix Design'!$A$5:$I$504,9,0)),"")</f>
        <v/>
      </c>
      <c r="J3937" s="32">
        <f>IF(OR(F3937="",I3937=""),"",F3937*I3937)</f>
        <v/>
      </c>
      <c r="K3937" s="26" t="n"/>
    </row>
    <row r="3938">
      <c r="A3938" s="31" t="n"/>
      <c r="B3938" s="26" t="n"/>
      <c r="C3938" s="26" t="n"/>
      <c r="D3938" s="26" t="n"/>
      <c r="E3938" s="26" t="n"/>
      <c r="F3938" s="27" t="n"/>
      <c r="G3938" s="26" t="n"/>
      <c r="H3938" s="28">
        <f>IFERROR(IF(G3938="","",VLOOKUP(G3938,'Setup - Vehicles'!$A$5:$D$504,4,0)),"")</f>
        <v/>
      </c>
      <c r="I3938" s="32">
        <f>IFERROR(IF(E3938="","",VLOOKUP(E3938,'Setup - Mix Design'!$A$5:$I$504,9,0)),"")</f>
        <v/>
      </c>
      <c r="J3938" s="32">
        <f>IF(OR(F3938="",I3938=""),"",F3938*I3938)</f>
        <v/>
      </c>
      <c r="K3938" s="26" t="n"/>
    </row>
    <row r="3939">
      <c r="A3939" s="31" t="n"/>
      <c r="B3939" s="26" t="n"/>
      <c r="C3939" s="26" t="n"/>
      <c r="D3939" s="26" t="n"/>
      <c r="E3939" s="26" t="n"/>
      <c r="F3939" s="27" t="n"/>
      <c r="G3939" s="26" t="n"/>
      <c r="H3939" s="28">
        <f>IFERROR(IF(G3939="","",VLOOKUP(G3939,'Setup - Vehicles'!$A$5:$D$504,4,0)),"")</f>
        <v/>
      </c>
      <c r="I3939" s="32">
        <f>IFERROR(IF(E3939="","",VLOOKUP(E3939,'Setup - Mix Design'!$A$5:$I$504,9,0)),"")</f>
        <v/>
      </c>
      <c r="J3939" s="32">
        <f>IF(OR(F3939="",I3939=""),"",F3939*I3939)</f>
        <v/>
      </c>
      <c r="K3939" s="26" t="n"/>
    </row>
    <row r="3940">
      <c r="A3940" s="31" t="n"/>
      <c r="B3940" s="26" t="n"/>
      <c r="C3940" s="26" t="n"/>
      <c r="D3940" s="26" t="n"/>
      <c r="E3940" s="26" t="n"/>
      <c r="F3940" s="27" t="n"/>
      <c r="G3940" s="26" t="n"/>
      <c r="H3940" s="28">
        <f>IFERROR(IF(G3940="","",VLOOKUP(G3940,'Setup - Vehicles'!$A$5:$D$504,4,0)),"")</f>
        <v/>
      </c>
      <c r="I3940" s="32">
        <f>IFERROR(IF(E3940="","",VLOOKUP(E3940,'Setup - Mix Design'!$A$5:$I$504,9,0)),"")</f>
        <v/>
      </c>
      <c r="J3940" s="32">
        <f>IF(OR(F3940="",I3940=""),"",F3940*I3940)</f>
        <v/>
      </c>
      <c r="K3940" s="26" t="n"/>
    </row>
    <row r="3941">
      <c r="A3941" s="31" t="n"/>
      <c r="B3941" s="26" t="n"/>
      <c r="C3941" s="26" t="n"/>
      <c r="D3941" s="26" t="n"/>
      <c r="E3941" s="26" t="n"/>
      <c r="F3941" s="27" t="n"/>
      <c r="G3941" s="26" t="n"/>
      <c r="H3941" s="28">
        <f>IFERROR(IF(G3941="","",VLOOKUP(G3941,'Setup - Vehicles'!$A$5:$D$504,4,0)),"")</f>
        <v/>
      </c>
      <c r="I3941" s="32">
        <f>IFERROR(IF(E3941="","",VLOOKUP(E3941,'Setup - Mix Design'!$A$5:$I$504,9,0)),"")</f>
        <v/>
      </c>
      <c r="J3941" s="32">
        <f>IF(OR(F3941="",I3941=""),"",F3941*I3941)</f>
        <v/>
      </c>
      <c r="K3941" s="26" t="n"/>
    </row>
    <row r="3942">
      <c r="A3942" s="31" t="n"/>
      <c r="B3942" s="26" t="n"/>
      <c r="C3942" s="26" t="n"/>
      <c r="D3942" s="26" t="n"/>
      <c r="E3942" s="26" t="n"/>
      <c r="F3942" s="27" t="n"/>
      <c r="G3942" s="26" t="n"/>
      <c r="H3942" s="28">
        <f>IFERROR(IF(G3942="","",VLOOKUP(G3942,'Setup - Vehicles'!$A$5:$D$504,4,0)),"")</f>
        <v/>
      </c>
      <c r="I3942" s="32">
        <f>IFERROR(IF(E3942="","",VLOOKUP(E3942,'Setup - Mix Design'!$A$5:$I$504,9,0)),"")</f>
        <v/>
      </c>
      <c r="J3942" s="32">
        <f>IF(OR(F3942="",I3942=""),"",F3942*I3942)</f>
        <v/>
      </c>
      <c r="K3942" s="26" t="n"/>
    </row>
    <row r="3943">
      <c r="A3943" s="31" t="n"/>
      <c r="B3943" s="26" t="n"/>
      <c r="C3943" s="26" t="n"/>
      <c r="D3943" s="26" t="n"/>
      <c r="E3943" s="26" t="n"/>
      <c r="F3943" s="27" t="n"/>
      <c r="G3943" s="26" t="n"/>
      <c r="H3943" s="28">
        <f>IFERROR(IF(G3943="","",VLOOKUP(G3943,'Setup - Vehicles'!$A$5:$D$504,4,0)),"")</f>
        <v/>
      </c>
      <c r="I3943" s="32">
        <f>IFERROR(IF(E3943="","",VLOOKUP(E3943,'Setup - Mix Design'!$A$5:$I$504,9,0)),"")</f>
        <v/>
      </c>
      <c r="J3943" s="32">
        <f>IF(OR(F3943="",I3943=""),"",F3943*I3943)</f>
        <v/>
      </c>
      <c r="K3943" s="26" t="n"/>
    </row>
    <row r="3944">
      <c r="A3944" s="31" t="n"/>
      <c r="B3944" s="26" t="n"/>
      <c r="C3944" s="26" t="n"/>
      <c r="D3944" s="26" t="n"/>
      <c r="E3944" s="26" t="n"/>
      <c r="F3944" s="27" t="n"/>
      <c r="G3944" s="26" t="n"/>
      <c r="H3944" s="28">
        <f>IFERROR(IF(G3944="","",VLOOKUP(G3944,'Setup - Vehicles'!$A$5:$D$504,4,0)),"")</f>
        <v/>
      </c>
      <c r="I3944" s="32">
        <f>IFERROR(IF(E3944="","",VLOOKUP(E3944,'Setup - Mix Design'!$A$5:$I$504,9,0)),"")</f>
        <v/>
      </c>
      <c r="J3944" s="32">
        <f>IF(OR(F3944="",I3944=""),"",F3944*I3944)</f>
        <v/>
      </c>
      <c r="K3944" s="26" t="n"/>
    </row>
    <row r="3945">
      <c r="A3945" s="31" t="n"/>
      <c r="B3945" s="26" t="n"/>
      <c r="C3945" s="26" t="n"/>
      <c r="D3945" s="26" t="n"/>
      <c r="E3945" s="26" t="n"/>
      <c r="F3945" s="27" t="n"/>
      <c r="G3945" s="26" t="n"/>
      <c r="H3945" s="28">
        <f>IFERROR(IF(G3945="","",VLOOKUP(G3945,'Setup - Vehicles'!$A$5:$D$504,4,0)),"")</f>
        <v/>
      </c>
      <c r="I3945" s="32">
        <f>IFERROR(IF(E3945="","",VLOOKUP(E3945,'Setup - Mix Design'!$A$5:$I$504,9,0)),"")</f>
        <v/>
      </c>
      <c r="J3945" s="32">
        <f>IF(OR(F3945="",I3945=""),"",F3945*I3945)</f>
        <v/>
      </c>
      <c r="K3945" s="26" t="n"/>
    </row>
    <row r="3946">
      <c r="A3946" s="31" t="n"/>
      <c r="B3946" s="26" t="n"/>
      <c r="C3946" s="26" t="n"/>
      <c r="D3946" s="26" t="n"/>
      <c r="E3946" s="26" t="n"/>
      <c r="F3946" s="27" t="n"/>
      <c r="G3946" s="26" t="n"/>
      <c r="H3946" s="28">
        <f>IFERROR(IF(G3946="","",VLOOKUP(G3946,'Setup - Vehicles'!$A$5:$D$504,4,0)),"")</f>
        <v/>
      </c>
      <c r="I3946" s="32">
        <f>IFERROR(IF(E3946="","",VLOOKUP(E3946,'Setup - Mix Design'!$A$5:$I$504,9,0)),"")</f>
        <v/>
      </c>
      <c r="J3946" s="32">
        <f>IF(OR(F3946="",I3946=""),"",F3946*I3946)</f>
        <v/>
      </c>
      <c r="K3946" s="26" t="n"/>
    </row>
    <row r="3947">
      <c r="A3947" s="31" t="n"/>
      <c r="B3947" s="26" t="n"/>
      <c r="C3947" s="26" t="n"/>
      <c r="D3947" s="26" t="n"/>
      <c r="E3947" s="26" t="n"/>
      <c r="F3947" s="27" t="n"/>
      <c r="G3947" s="26" t="n"/>
      <c r="H3947" s="28">
        <f>IFERROR(IF(G3947="","",VLOOKUP(G3947,'Setup - Vehicles'!$A$5:$D$504,4,0)),"")</f>
        <v/>
      </c>
      <c r="I3947" s="32">
        <f>IFERROR(IF(E3947="","",VLOOKUP(E3947,'Setup - Mix Design'!$A$5:$I$504,9,0)),"")</f>
        <v/>
      </c>
      <c r="J3947" s="32">
        <f>IF(OR(F3947="",I3947=""),"",F3947*I3947)</f>
        <v/>
      </c>
      <c r="K3947" s="26" t="n"/>
    </row>
    <row r="3948">
      <c r="A3948" s="31" t="n"/>
      <c r="B3948" s="26" t="n"/>
      <c r="C3948" s="26" t="n"/>
      <c r="D3948" s="26" t="n"/>
      <c r="E3948" s="26" t="n"/>
      <c r="F3948" s="27" t="n"/>
      <c r="G3948" s="26" t="n"/>
      <c r="H3948" s="28">
        <f>IFERROR(IF(G3948="","",VLOOKUP(G3948,'Setup - Vehicles'!$A$5:$D$504,4,0)),"")</f>
        <v/>
      </c>
      <c r="I3948" s="32">
        <f>IFERROR(IF(E3948="","",VLOOKUP(E3948,'Setup - Mix Design'!$A$5:$I$504,9,0)),"")</f>
        <v/>
      </c>
      <c r="J3948" s="32">
        <f>IF(OR(F3948="",I3948=""),"",F3948*I3948)</f>
        <v/>
      </c>
      <c r="K3948" s="26" t="n"/>
    </row>
    <row r="3949">
      <c r="A3949" s="31" t="n"/>
      <c r="B3949" s="26" t="n"/>
      <c r="C3949" s="26" t="n"/>
      <c r="D3949" s="26" t="n"/>
      <c r="E3949" s="26" t="n"/>
      <c r="F3949" s="27" t="n"/>
      <c r="G3949" s="26" t="n"/>
      <c r="H3949" s="28">
        <f>IFERROR(IF(G3949="","",VLOOKUP(G3949,'Setup - Vehicles'!$A$5:$D$504,4,0)),"")</f>
        <v/>
      </c>
      <c r="I3949" s="32">
        <f>IFERROR(IF(E3949="","",VLOOKUP(E3949,'Setup - Mix Design'!$A$5:$I$504,9,0)),"")</f>
        <v/>
      </c>
      <c r="J3949" s="32">
        <f>IF(OR(F3949="",I3949=""),"",F3949*I3949)</f>
        <v/>
      </c>
      <c r="K3949" s="26" t="n"/>
    </row>
    <row r="3950">
      <c r="A3950" s="31" t="n"/>
      <c r="B3950" s="26" t="n"/>
      <c r="C3950" s="26" t="n"/>
      <c r="D3950" s="26" t="n"/>
      <c r="E3950" s="26" t="n"/>
      <c r="F3950" s="27" t="n"/>
      <c r="G3950" s="26" t="n"/>
      <c r="H3950" s="28">
        <f>IFERROR(IF(G3950="","",VLOOKUP(G3950,'Setup - Vehicles'!$A$5:$D$504,4,0)),"")</f>
        <v/>
      </c>
      <c r="I3950" s="32">
        <f>IFERROR(IF(E3950="","",VLOOKUP(E3950,'Setup - Mix Design'!$A$5:$I$504,9,0)),"")</f>
        <v/>
      </c>
      <c r="J3950" s="32">
        <f>IF(OR(F3950="",I3950=""),"",F3950*I3950)</f>
        <v/>
      </c>
      <c r="K3950" s="26" t="n"/>
    </row>
    <row r="3951">
      <c r="A3951" s="31" t="n"/>
      <c r="B3951" s="26" t="n"/>
      <c r="C3951" s="26" t="n"/>
      <c r="D3951" s="26" t="n"/>
      <c r="E3951" s="26" t="n"/>
      <c r="F3951" s="27" t="n"/>
      <c r="G3951" s="26" t="n"/>
      <c r="H3951" s="28">
        <f>IFERROR(IF(G3951="","",VLOOKUP(G3951,'Setup - Vehicles'!$A$5:$D$504,4,0)),"")</f>
        <v/>
      </c>
      <c r="I3951" s="32">
        <f>IFERROR(IF(E3951="","",VLOOKUP(E3951,'Setup - Mix Design'!$A$5:$I$504,9,0)),"")</f>
        <v/>
      </c>
      <c r="J3951" s="32">
        <f>IF(OR(F3951="",I3951=""),"",F3951*I3951)</f>
        <v/>
      </c>
      <c r="K3951" s="26" t="n"/>
    </row>
    <row r="3952">
      <c r="A3952" s="31" t="n"/>
      <c r="B3952" s="26" t="n"/>
      <c r="C3952" s="26" t="n"/>
      <c r="D3952" s="26" t="n"/>
      <c r="E3952" s="26" t="n"/>
      <c r="F3952" s="27" t="n"/>
      <c r="G3952" s="26" t="n"/>
      <c r="H3952" s="28">
        <f>IFERROR(IF(G3952="","",VLOOKUP(G3952,'Setup - Vehicles'!$A$5:$D$504,4,0)),"")</f>
        <v/>
      </c>
      <c r="I3952" s="32">
        <f>IFERROR(IF(E3952="","",VLOOKUP(E3952,'Setup - Mix Design'!$A$5:$I$504,9,0)),"")</f>
        <v/>
      </c>
      <c r="J3952" s="32">
        <f>IF(OR(F3952="",I3952=""),"",F3952*I3952)</f>
        <v/>
      </c>
      <c r="K3952" s="26" t="n"/>
    </row>
    <row r="3953">
      <c r="A3953" s="31" t="n"/>
      <c r="B3953" s="26" t="n"/>
      <c r="C3953" s="26" t="n"/>
      <c r="D3953" s="26" t="n"/>
      <c r="E3953" s="26" t="n"/>
      <c r="F3953" s="27" t="n"/>
      <c r="G3953" s="26" t="n"/>
      <c r="H3953" s="28">
        <f>IFERROR(IF(G3953="","",VLOOKUP(G3953,'Setup - Vehicles'!$A$5:$D$504,4,0)),"")</f>
        <v/>
      </c>
      <c r="I3953" s="32">
        <f>IFERROR(IF(E3953="","",VLOOKUP(E3953,'Setup - Mix Design'!$A$5:$I$504,9,0)),"")</f>
        <v/>
      </c>
      <c r="J3953" s="32">
        <f>IF(OR(F3953="",I3953=""),"",F3953*I3953)</f>
        <v/>
      </c>
      <c r="K3953" s="26" t="n"/>
    </row>
    <row r="3954">
      <c r="A3954" s="31" t="n"/>
      <c r="B3954" s="26" t="n"/>
      <c r="C3954" s="26" t="n"/>
      <c r="D3954" s="26" t="n"/>
      <c r="E3954" s="26" t="n"/>
      <c r="F3954" s="27" t="n"/>
      <c r="G3954" s="26" t="n"/>
      <c r="H3954" s="28">
        <f>IFERROR(IF(G3954="","",VLOOKUP(G3954,'Setup - Vehicles'!$A$5:$D$504,4,0)),"")</f>
        <v/>
      </c>
      <c r="I3954" s="32">
        <f>IFERROR(IF(E3954="","",VLOOKUP(E3954,'Setup - Mix Design'!$A$5:$I$504,9,0)),"")</f>
        <v/>
      </c>
      <c r="J3954" s="32">
        <f>IF(OR(F3954="",I3954=""),"",F3954*I3954)</f>
        <v/>
      </c>
      <c r="K3954" s="26" t="n"/>
    </row>
    <row r="3955">
      <c r="A3955" s="31" t="n"/>
      <c r="B3955" s="26" t="n"/>
      <c r="C3955" s="26" t="n"/>
      <c r="D3955" s="26" t="n"/>
      <c r="E3955" s="26" t="n"/>
      <c r="F3955" s="27" t="n"/>
      <c r="G3955" s="26" t="n"/>
      <c r="H3955" s="28">
        <f>IFERROR(IF(G3955="","",VLOOKUP(G3955,'Setup - Vehicles'!$A$5:$D$504,4,0)),"")</f>
        <v/>
      </c>
      <c r="I3955" s="32">
        <f>IFERROR(IF(E3955="","",VLOOKUP(E3955,'Setup - Mix Design'!$A$5:$I$504,9,0)),"")</f>
        <v/>
      </c>
      <c r="J3955" s="32">
        <f>IF(OR(F3955="",I3955=""),"",F3955*I3955)</f>
        <v/>
      </c>
      <c r="K3955" s="26" t="n"/>
    </row>
    <row r="3956">
      <c r="A3956" s="31" t="n"/>
      <c r="B3956" s="26" t="n"/>
      <c r="C3956" s="26" t="n"/>
      <c r="D3956" s="26" t="n"/>
      <c r="E3956" s="26" t="n"/>
      <c r="F3956" s="27" t="n"/>
      <c r="G3956" s="26" t="n"/>
      <c r="H3956" s="28">
        <f>IFERROR(IF(G3956="","",VLOOKUP(G3956,'Setup - Vehicles'!$A$5:$D$504,4,0)),"")</f>
        <v/>
      </c>
      <c r="I3956" s="32">
        <f>IFERROR(IF(E3956="","",VLOOKUP(E3956,'Setup - Mix Design'!$A$5:$I$504,9,0)),"")</f>
        <v/>
      </c>
      <c r="J3956" s="32">
        <f>IF(OR(F3956="",I3956=""),"",F3956*I3956)</f>
        <v/>
      </c>
      <c r="K3956" s="26" t="n"/>
    </row>
    <row r="3957">
      <c r="A3957" s="31" t="n"/>
      <c r="B3957" s="26" t="n"/>
      <c r="C3957" s="26" t="n"/>
      <c r="D3957" s="26" t="n"/>
      <c r="E3957" s="26" t="n"/>
      <c r="F3957" s="27" t="n"/>
      <c r="G3957" s="26" t="n"/>
      <c r="H3957" s="28">
        <f>IFERROR(IF(G3957="","",VLOOKUP(G3957,'Setup - Vehicles'!$A$5:$D$504,4,0)),"")</f>
        <v/>
      </c>
      <c r="I3957" s="32">
        <f>IFERROR(IF(E3957="","",VLOOKUP(E3957,'Setup - Mix Design'!$A$5:$I$504,9,0)),"")</f>
        <v/>
      </c>
      <c r="J3957" s="32">
        <f>IF(OR(F3957="",I3957=""),"",F3957*I3957)</f>
        <v/>
      </c>
      <c r="K3957" s="26" t="n"/>
    </row>
    <row r="3958">
      <c r="A3958" s="31" t="n"/>
      <c r="B3958" s="26" t="n"/>
      <c r="C3958" s="26" t="n"/>
      <c r="D3958" s="26" t="n"/>
      <c r="E3958" s="26" t="n"/>
      <c r="F3958" s="27" t="n"/>
      <c r="G3958" s="26" t="n"/>
      <c r="H3958" s="28">
        <f>IFERROR(IF(G3958="","",VLOOKUP(G3958,'Setup - Vehicles'!$A$5:$D$504,4,0)),"")</f>
        <v/>
      </c>
      <c r="I3958" s="32">
        <f>IFERROR(IF(E3958="","",VLOOKUP(E3958,'Setup - Mix Design'!$A$5:$I$504,9,0)),"")</f>
        <v/>
      </c>
      <c r="J3958" s="32">
        <f>IF(OR(F3958="",I3958=""),"",F3958*I3958)</f>
        <v/>
      </c>
      <c r="K3958" s="26" t="n"/>
    </row>
    <row r="3959">
      <c r="A3959" s="31" t="n"/>
      <c r="B3959" s="26" t="n"/>
      <c r="C3959" s="26" t="n"/>
      <c r="D3959" s="26" t="n"/>
      <c r="E3959" s="26" t="n"/>
      <c r="F3959" s="27" t="n"/>
      <c r="G3959" s="26" t="n"/>
      <c r="H3959" s="28">
        <f>IFERROR(IF(G3959="","",VLOOKUP(G3959,'Setup - Vehicles'!$A$5:$D$504,4,0)),"")</f>
        <v/>
      </c>
      <c r="I3959" s="32">
        <f>IFERROR(IF(E3959="","",VLOOKUP(E3959,'Setup - Mix Design'!$A$5:$I$504,9,0)),"")</f>
        <v/>
      </c>
      <c r="J3959" s="32">
        <f>IF(OR(F3959="",I3959=""),"",F3959*I3959)</f>
        <v/>
      </c>
      <c r="K3959" s="26" t="n"/>
    </row>
    <row r="3960">
      <c r="A3960" s="31" t="n"/>
      <c r="B3960" s="26" t="n"/>
      <c r="C3960" s="26" t="n"/>
      <c r="D3960" s="26" t="n"/>
      <c r="E3960" s="26" t="n"/>
      <c r="F3960" s="27" t="n"/>
      <c r="G3960" s="26" t="n"/>
      <c r="H3960" s="28">
        <f>IFERROR(IF(G3960="","",VLOOKUP(G3960,'Setup - Vehicles'!$A$5:$D$504,4,0)),"")</f>
        <v/>
      </c>
      <c r="I3960" s="32">
        <f>IFERROR(IF(E3960="","",VLOOKUP(E3960,'Setup - Mix Design'!$A$5:$I$504,9,0)),"")</f>
        <v/>
      </c>
      <c r="J3960" s="32">
        <f>IF(OR(F3960="",I3960=""),"",F3960*I3960)</f>
        <v/>
      </c>
      <c r="K3960" s="26" t="n"/>
    </row>
    <row r="3961">
      <c r="A3961" s="31" t="n"/>
      <c r="B3961" s="26" t="n"/>
      <c r="C3961" s="26" t="n"/>
      <c r="D3961" s="26" t="n"/>
      <c r="E3961" s="26" t="n"/>
      <c r="F3961" s="27" t="n"/>
      <c r="G3961" s="26" t="n"/>
      <c r="H3961" s="28">
        <f>IFERROR(IF(G3961="","",VLOOKUP(G3961,'Setup - Vehicles'!$A$5:$D$504,4,0)),"")</f>
        <v/>
      </c>
      <c r="I3961" s="32">
        <f>IFERROR(IF(E3961="","",VLOOKUP(E3961,'Setup - Mix Design'!$A$5:$I$504,9,0)),"")</f>
        <v/>
      </c>
      <c r="J3961" s="32">
        <f>IF(OR(F3961="",I3961=""),"",F3961*I3961)</f>
        <v/>
      </c>
      <c r="K3961" s="26" t="n"/>
    </row>
    <row r="3962">
      <c r="A3962" s="31" t="n"/>
      <c r="B3962" s="26" t="n"/>
      <c r="C3962" s="26" t="n"/>
      <c r="D3962" s="26" t="n"/>
      <c r="E3962" s="26" t="n"/>
      <c r="F3962" s="27" t="n"/>
      <c r="G3962" s="26" t="n"/>
      <c r="H3962" s="28">
        <f>IFERROR(IF(G3962="","",VLOOKUP(G3962,'Setup - Vehicles'!$A$5:$D$504,4,0)),"")</f>
        <v/>
      </c>
      <c r="I3962" s="32">
        <f>IFERROR(IF(E3962="","",VLOOKUP(E3962,'Setup - Mix Design'!$A$5:$I$504,9,0)),"")</f>
        <v/>
      </c>
      <c r="J3962" s="32">
        <f>IF(OR(F3962="",I3962=""),"",F3962*I3962)</f>
        <v/>
      </c>
      <c r="K3962" s="26" t="n"/>
    </row>
    <row r="3963">
      <c r="A3963" s="31" t="n"/>
      <c r="B3963" s="26" t="n"/>
      <c r="C3963" s="26" t="n"/>
      <c r="D3963" s="26" t="n"/>
      <c r="E3963" s="26" t="n"/>
      <c r="F3963" s="27" t="n"/>
      <c r="G3963" s="26" t="n"/>
      <c r="H3963" s="28">
        <f>IFERROR(IF(G3963="","",VLOOKUP(G3963,'Setup - Vehicles'!$A$5:$D$504,4,0)),"")</f>
        <v/>
      </c>
      <c r="I3963" s="32">
        <f>IFERROR(IF(E3963="","",VLOOKUP(E3963,'Setup - Mix Design'!$A$5:$I$504,9,0)),"")</f>
        <v/>
      </c>
      <c r="J3963" s="32">
        <f>IF(OR(F3963="",I3963=""),"",F3963*I3963)</f>
        <v/>
      </c>
      <c r="K3963" s="26" t="n"/>
    </row>
    <row r="3964">
      <c r="A3964" s="31" t="n"/>
      <c r="B3964" s="26" t="n"/>
      <c r="C3964" s="26" t="n"/>
      <c r="D3964" s="26" t="n"/>
      <c r="E3964" s="26" t="n"/>
      <c r="F3964" s="27" t="n"/>
      <c r="G3964" s="26" t="n"/>
      <c r="H3964" s="28">
        <f>IFERROR(IF(G3964="","",VLOOKUP(G3964,'Setup - Vehicles'!$A$5:$D$504,4,0)),"")</f>
        <v/>
      </c>
      <c r="I3964" s="32">
        <f>IFERROR(IF(E3964="","",VLOOKUP(E3964,'Setup - Mix Design'!$A$5:$I$504,9,0)),"")</f>
        <v/>
      </c>
      <c r="J3964" s="32">
        <f>IF(OR(F3964="",I3964=""),"",F3964*I3964)</f>
        <v/>
      </c>
      <c r="K3964" s="26" t="n"/>
    </row>
    <row r="3965">
      <c r="A3965" s="31" t="n"/>
      <c r="B3965" s="26" t="n"/>
      <c r="C3965" s="26" t="n"/>
      <c r="D3965" s="26" t="n"/>
      <c r="E3965" s="26" t="n"/>
      <c r="F3965" s="27" t="n"/>
      <c r="G3965" s="26" t="n"/>
      <c r="H3965" s="28">
        <f>IFERROR(IF(G3965="","",VLOOKUP(G3965,'Setup - Vehicles'!$A$5:$D$504,4,0)),"")</f>
        <v/>
      </c>
      <c r="I3965" s="32">
        <f>IFERROR(IF(E3965="","",VLOOKUP(E3965,'Setup - Mix Design'!$A$5:$I$504,9,0)),"")</f>
        <v/>
      </c>
      <c r="J3965" s="32">
        <f>IF(OR(F3965="",I3965=""),"",F3965*I3965)</f>
        <v/>
      </c>
      <c r="K3965" s="26" t="n"/>
    </row>
    <row r="3966">
      <c r="A3966" s="31" t="n"/>
      <c r="B3966" s="26" t="n"/>
      <c r="C3966" s="26" t="n"/>
      <c r="D3966" s="26" t="n"/>
      <c r="E3966" s="26" t="n"/>
      <c r="F3966" s="27" t="n"/>
      <c r="G3966" s="26" t="n"/>
      <c r="H3966" s="28">
        <f>IFERROR(IF(G3966="","",VLOOKUP(G3966,'Setup - Vehicles'!$A$5:$D$504,4,0)),"")</f>
        <v/>
      </c>
      <c r="I3966" s="32">
        <f>IFERROR(IF(E3966="","",VLOOKUP(E3966,'Setup - Mix Design'!$A$5:$I$504,9,0)),"")</f>
        <v/>
      </c>
      <c r="J3966" s="32">
        <f>IF(OR(F3966="",I3966=""),"",F3966*I3966)</f>
        <v/>
      </c>
      <c r="K3966" s="26" t="n"/>
    </row>
    <row r="3967">
      <c r="A3967" s="31" t="n"/>
      <c r="B3967" s="26" t="n"/>
      <c r="C3967" s="26" t="n"/>
      <c r="D3967" s="26" t="n"/>
      <c r="E3967" s="26" t="n"/>
      <c r="F3967" s="27" t="n"/>
      <c r="G3967" s="26" t="n"/>
      <c r="H3967" s="28">
        <f>IFERROR(IF(G3967="","",VLOOKUP(G3967,'Setup - Vehicles'!$A$5:$D$504,4,0)),"")</f>
        <v/>
      </c>
      <c r="I3967" s="32">
        <f>IFERROR(IF(E3967="","",VLOOKUP(E3967,'Setup - Mix Design'!$A$5:$I$504,9,0)),"")</f>
        <v/>
      </c>
      <c r="J3967" s="32">
        <f>IF(OR(F3967="",I3967=""),"",F3967*I3967)</f>
        <v/>
      </c>
      <c r="K3967" s="26" t="n"/>
    </row>
    <row r="3968">
      <c r="A3968" s="31" t="n"/>
      <c r="B3968" s="26" t="n"/>
      <c r="C3968" s="26" t="n"/>
      <c r="D3968" s="26" t="n"/>
      <c r="E3968" s="26" t="n"/>
      <c r="F3968" s="27" t="n"/>
      <c r="G3968" s="26" t="n"/>
      <c r="H3968" s="28">
        <f>IFERROR(IF(G3968="","",VLOOKUP(G3968,'Setup - Vehicles'!$A$5:$D$504,4,0)),"")</f>
        <v/>
      </c>
      <c r="I3968" s="32">
        <f>IFERROR(IF(E3968="","",VLOOKUP(E3968,'Setup - Mix Design'!$A$5:$I$504,9,0)),"")</f>
        <v/>
      </c>
      <c r="J3968" s="32">
        <f>IF(OR(F3968="",I3968=""),"",F3968*I3968)</f>
        <v/>
      </c>
      <c r="K3968" s="26" t="n"/>
    </row>
    <row r="3969">
      <c r="A3969" s="31" t="n"/>
      <c r="B3969" s="26" t="n"/>
      <c r="C3969" s="26" t="n"/>
      <c r="D3969" s="26" t="n"/>
      <c r="E3969" s="26" t="n"/>
      <c r="F3969" s="27" t="n"/>
      <c r="G3969" s="26" t="n"/>
      <c r="H3969" s="28">
        <f>IFERROR(IF(G3969="","",VLOOKUP(G3969,'Setup - Vehicles'!$A$5:$D$504,4,0)),"")</f>
        <v/>
      </c>
      <c r="I3969" s="32">
        <f>IFERROR(IF(E3969="","",VLOOKUP(E3969,'Setup - Mix Design'!$A$5:$I$504,9,0)),"")</f>
        <v/>
      </c>
      <c r="J3969" s="32">
        <f>IF(OR(F3969="",I3969=""),"",F3969*I3969)</f>
        <v/>
      </c>
      <c r="K3969" s="26" t="n"/>
    </row>
    <row r="3970">
      <c r="A3970" s="31" t="n"/>
      <c r="B3970" s="26" t="n"/>
      <c r="C3970" s="26" t="n"/>
      <c r="D3970" s="26" t="n"/>
      <c r="E3970" s="26" t="n"/>
      <c r="F3970" s="27" t="n"/>
      <c r="G3970" s="26" t="n"/>
      <c r="H3970" s="28">
        <f>IFERROR(IF(G3970="","",VLOOKUP(G3970,'Setup - Vehicles'!$A$5:$D$504,4,0)),"")</f>
        <v/>
      </c>
      <c r="I3970" s="32">
        <f>IFERROR(IF(E3970="","",VLOOKUP(E3970,'Setup - Mix Design'!$A$5:$I$504,9,0)),"")</f>
        <v/>
      </c>
      <c r="J3970" s="32">
        <f>IF(OR(F3970="",I3970=""),"",F3970*I3970)</f>
        <v/>
      </c>
      <c r="K3970" s="26" t="n"/>
    </row>
    <row r="3971">
      <c r="A3971" s="31" t="n"/>
      <c r="B3971" s="26" t="n"/>
      <c r="C3971" s="26" t="n"/>
      <c r="D3971" s="26" t="n"/>
      <c r="E3971" s="26" t="n"/>
      <c r="F3971" s="27" t="n"/>
      <c r="G3971" s="26" t="n"/>
      <c r="H3971" s="28">
        <f>IFERROR(IF(G3971="","",VLOOKUP(G3971,'Setup - Vehicles'!$A$5:$D$504,4,0)),"")</f>
        <v/>
      </c>
      <c r="I3971" s="32">
        <f>IFERROR(IF(E3971="","",VLOOKUP(E3971,'Setup - Mix Design'!$A$5:$I$504,9,0)),"")</f>
        <v/>
      </c>
      <c r="J3971" s="32">
        <f>IF(OR(F3971="",I3971=""),"",F3971*I3971)</f>
        <v/>
      </c>
      <c r="K3971" s="26" t="n"/>
    </row>
    <row r="3972">
      <c r="A3972" s="31" t="n"/>
      <c r="B3972" s="26" t="n"/>
      <c r="C3972" s="26" t="n"/>
      <c r="D3972" s="26" t="n"/>
      <c r="E3972" s="26" t="n"/>
      <c r="F3972" s="27" t="n"/>
      <c r="G3972" s="26" t="n"/>
      <c r="H3972" s="28">
        <f>IFERROR(IF(G3972="","",VLOOKUP(G3972,'Setup - Vehicles'!$A$5:$D$504,4,0)),"")</f>
        <v/>
      </c>
      <c r="I3972" s="32">
        <f>IFERROR(IF(E3972="","",VLOOKUP(E3972,'Setup - Mix Design'!$A$5:$I$504,9,0)),"")</f>
        <v/>
      </c>
      <c r="J3972" s="32">
        <f>IF(OR(F3972="",I3972=""),"",F3972*I3972)</f>
        <v/>
      </c>
      <c r="K3972" s="26" t="n"/>
    </row>
    <row r="3973">
      <c r="A3973" s="31" t="n"/>
      <c r="B3973" s="26" t="n"/>
      <c r="C3973" s="26" t="n"/>
      <c r="D3973" s="26" t="n"/>
      <c r="E3973" s="26" t="n"/>
      <c r="F3973" s="27" t="n"/>
      <c r="G3973" s="26" t="n"/>
      <c r="H3973" s="28">
        <f>IFERROR(IF(G3973="","",VLOOKUP(G3973,'Setup - Vehicles'!$A$5:$D$504,4,0)),"")</f>
        <v/>
      </c>
      <c r="I3973" s="32">
        <f>IFERROR(IF(E3973="","",VLOOKUP(E3973,'Setup - Mix Design'!$A$5:$I$504,9,0)),"")</f>
        <v/>
      </c>
      <c r="J3973" s="32">
        <f>IF(OR(F3973="",I3973=""),"",F3973*I3973)</f>
        <v/>
      </c>
      <c r="K3973" s="26" t="n"/>
    </row>
    <row r="3974">
      <c r="A3974" s="31" t="n"/>
      <c r="B3974" s="26" t="n"/>
      <c r="C3974" s="26" t="n"/>
      <c r="D3974" s="26" t="n"/>
      <c r="E3974" s="26" t="n"/>
      <c r="F3974" s="27" t="n"/>
      <c r="G3974" s="26" t="n"/>
      <c r="H3974" s="28">
        <f>IFERROR(IF(G3974="","",VLOOKUP(G3974,'Setup - Vehicles'!$A$5:$D$504,4,0)),"")</f>
        <v/>
      </c>
      <c r="I3974" s="32">
        <f>IFERROR(IF(E3974="","",VLOOKUP(E3974,'Setup - Mix Design'!$A$5:$I$504,9,0)),"")</f>
        <v/>
      </c>
      <c r="J3974" s="32">
        <f>IF(OR(F3974="",I3974=""),"",F3974*I3974)</f>
        <v/>
      </c>
      <c r="K3974" s="26" t="n"/>
    </row>
    <row r="3975">
      <c r="A3975" s="31" t="n"/>
      <c r="B3975" s="26" t="n"/>
      <c r="C3975" s="26" t="n"/>
      <c r="D3975" s="26" t="n"/>
      <c r="E3975" s="26" t="n"/>
      <c r="F3975" s="27" t="n"/>
      <c r="G3975" s="26" t="n"/>
      <c r="H3975" s="28">
        <f>IFERROR(IF(G3975="","",VLOOKUP(G3975,'Setup - Vehicles'!$A$5:$D$504,4,0)),"")</f>
        <v/>
      </c>
      <c r="I3975" s="32">
        <f>IFERROR(IF(E3975="","",VLOOKUP(E3975,'Setup - Mix Design'!$A$5:$I$504,9,0)),"")</f>
        <v/>
      </c>
      <c r="J3975" s="32">
        <f>IF(OR(F3975="",I3975=""),"",F3975*I3975)</f>
        <v/>
      </c>
      <c r="K3975" s="26" t="n"/>
    </row>
    <row r="3976">
      <c r="A3976" s="31" t="n"/>
      <c r="B3976" s="26" t="n"/>
      <c r="C3976" s="26" t="n"/>
      <c r="D3976" s="26" t="n"/>
      <c r="E3976" s="26" t="n"/>
      <c r="F3976" s="27" t="n"/>
      <c r="G3976" s="26" t="n"/>
      <c r="H3976" s="28">
        <f>IFERROR(IF(G3976="","",VLOOKUP(G3976,'Setup - Vehicles'!$A$5:$D$504,4,0)),"")</f>
        <v/>
      </c>
      <c r="I3976" s="32">
        <f>IFERROR(IF(E3976="","",VLOOKUP(E3976,'Setup - Mix Design'!$A$5:$I$504,9,0)),"")</f>
        <v/>
      </c>
      <c r="J3976" s="32">
        <f>IF(OR(F3976="",I3976=""),"",F3976*I3976)</f>
        <v/>
      </c>
      <c r="K3976" s="26" t="n"/>
    </row>
    <row r="3977">
      <c r="A3977" s="31" t="n"/>
      <c r="B3977" s="26" t="n"/>
      <c r="C3977" s="26" t="n"/>
      <c r="D3977" s="26" t="n"/>
      <c r="E3977" s="26" t="n"/>
      <c r="F3977" s="27" t="n"/>
      <c r="G3977" s="26" t="n"/>
      <c r="H3977" s="28">
        <f>IFERROR(IF(G3977="","",VLOOKUP(G3977,'Setup - Vehicles'!$A$5:$D$504,4,0)),"")</f>
        <v/>
      </c>
      <c r="I3977" s="32">
        <f>IFERROR(IF(E3977="","",VLOOKUP(E3977,'Setup - Mix Design'!$A$5:$I$504,9,0)),"")</f>
        <v/>
      </c>
      <c r="J3977" s="32">
        <f>IF(OR(F3977="",I3977=""),"",F3977*I3977)</f>
        <v/>
      </c>
      <c r="K3977" s="26" t="n"/>
    </row>
    <row r="3978">
      <c r="A3978" s="31" t="n"/>
      <c r="B3978" s="26" t="n"/>
      <c r="C3978" s="26" t="n"/>
      <c r="D3978" s="26" t="n"/>
      <c r="E3978" s="26" t="n"/>
      <c r="F3978" s="27" t="n"/>
      <c r="G3978" s="26" t="n"/>
      <c r="H3978" s="28">
        <f>IFERROR(IF(G3978="","",VLOOKUP(G3978,'Setup - Vehicles'!$A$5:$D$504,4,0)),"")</f>
        <v/>
      </c>
      <c r="I3978" s="32">
        <f>IFERROR(IF(E3978="","",VLOOKUP(E3978,'Setup - Mix Design'!$A$5:$I$504,9,0)),"")</f>
        <v/>
      </c>
      <c r="J3978" s="32">
        <f>IF(OR(F3978="",I3978=""),"",F3978*I3978)</f>
        <v/>
      </c>
      <c r="K3978" s="26" t="n"/>
    </row>
    <row r="3979">
      <c r="A3979" s="31" t="n"/>
      <c r="B3979" s="26" t="n"/>
      <c r="C3979" s="26" t="n"/>
      <c r="D3979" s="26" t="n"/>
      <c r="E3979" s="26" t="n"/>
      <c r="F3979" s="27" t="n"/>
      <c r="G3979" s="26" t="n"/>
      <c r="H3979" s="28">
        <f>IFERROR(IF(G3979="","",VLOOKUP(G3979,'Setup - Vehicles'!$A$5:$D$504,4,0)),"")</f>
        <v/>
      </c>
      <c r="I3979" s="32">
        <f>IFERROR(IF(E3979="","",VLOOKUP(E3979,'Setup - Mix Design'!$A$5:$I$504,9,0)),"")</f>
        <v/>
      </c>
      <c r="J3979" s="32">
        <f>IF(OR(F3979="",I3979=""),"",F3979*I3979)</f>
        <v/>
      </c>
      <c r="K3979" s="26" t="n"/>
    </row>
    <row r="3980">
      <c r="A3980" s="31" t="n"/>
      <c r="B3980" s="26" t="n"/>
      <c r="C3980" s="26" t="n"/>
      <c r="D3980" s="26" t="n"/>
      <c r="E3980" s="26" t="n"/>
      <c r="F3980" s="27" t="n"/>
      <c r="G3980" s="26" t="n"/>
      <c r="H3980" s="28">
        <f>IFERROR(IF(G3980="","",VLOOKUP(G3980,'Setup - Vehicles'!$A$5:$D$504,4,0)),"")</f>
        <v/>
      </c>
      <c r="I3980" s="32">
        <f>IFERROR(IF(E3980="","",VLOOKUP(E3980,'Setup - Mix Design'!$A$5:$I$504,9,0)),"")</f>
        <v/>
      </c>
      <c r="J3980" s="32">
        <f>IF(OR(F3980="",I3980=""),"",F3980*I3980)</f>
        <v/>
      </c>
      <c r="K3980" s="26" t="n"/>
    </row>
    <row r="3981">
      <c r="A3981" s="31" t="n"/>
      <c r="B3981" s="26" t="n"/>
      <c r="C3981" s="26" t="n"/>
      <c r="D3981" s="26" t="n"/>
      <c r="E3981" s="26" t="n"/>
      <c r="F3981" s="27" t="n"/>
      <c r="G3981" s="26" t="n"/>
      <c r="H3981" s="28">
        <f>IFERROR(IF(G3981="","",VLOOKUP(G3981,'Setup - Vehicles'!$A$5:$D$504,4,0)),"")</f>
        <v/>
      </c>
      <c r="I3981" s="32">
        <f>IFERROR(IF(E3981="","",VLOOKUP(E3981,'Setup - Mix Design'!$A$5:$I$504,9,0)),"")</f>
        <v/>
      </c>
      <c r="J3981" s="32">
        <f>IF(OR(F3981="",I3981=""),"",F3981*I3981)</f>
        <v/>
      </c>
      <c r="K3981" s="26" t="n"/>
    </row>
    <row r="3982">
      <c r="A3982" s="31" t="n"/>
      <c r="B3982" s="26" t="n"/>
      <c r="C3982" s="26" t="n"/>
      <c r="D3982" s="26" t="n"/>
      <c r="E3982" s="26" t="n"/>
      <c r="F3982" s="27" t="n"/>
      <c r="G3982" s="26" t="n"/>
      <c r="H3982" s="28">
        <f>IFERROR(IF(G3982="","",VLOOKUP(G3982,'Setup - Vehicles'!$A$5:$D$504,4,0)),"")</f>
        <v/>
      </c>
      <c r="I3982" s="32">
        <f>IFERROR(IF(E3982="","",VLOOKUP(E3982,'Setup - Mix Design'!$A$5:$I$504,9,0)),"")</f>
        <v/>
      </c>
      <c r="J3982" s="32">
        <f>IF(OR(F3982="",I3982=""),"",F3982*I3982)</f>
        <v/>
      </c>
      <c r="K3982" s="26" t="n"/>
    </row>
    <row r="3983">
      <c r="A3983" s="31" t="n"/>
      <c r="B3983" s="26" t="n"/>
      <c r="C3983" s="26" t="n"/>
      <c r="D3983" s="26" t="n"/>
      <c r="E3983" s="26" t="n"/>
      <c r="F3983" s="27" t="n"/>
      <c r="G3983" s="26" t="n"/>
      <c r="H3983" s="28">
        <f>IFERROR(IF(G3983="","",VLOOKUP(G3983,'Setup - Vehicles'!$A$5:$D$504,4,0)),"")</f>
        <v/>
      </c>
      <c r="I3983" s="32">
        <f>IFERROR(IF(E3983="","",VLOOKUP(E3983,'Setup - Mix Design'!$A$5:$I$504,9,0)),"")</f>
        <v/>
      </c>
      <c r="J3983" s="32">
        <f>IF(OR(F3983="",I3983=""),"",F3983*I3983)</f>
        <v/>
      </c>
      <c r="K3983" s="26" t="n"/>
    </row>
    <row r="3984">
      <c r="A3984" s="31" t="n"/>
      <c r="B3984" s="26" t="n"/>
      <c r="C3984" s="26" t="n"/>
      <c r="D3984" s="26" t="n"/>
      <c r="E3984" s="26" t="n"/>
      <c r="F3984" s="27" t="n"/>
      <c r="G3984" s="26" t="n"/>
      <c r="H3984" s="28">
        <f>IFERROR(IF(G3984="","",VLOOKUP(G3984,'Setup - Vehicles'!$A$5:$D$504,4,0)),"")</f>
        <v/>
      </c>
      <c r="I3984" s="32">
        <f>IFERROR(IF(E3984="","",VLOOKUP(E3984,'Setup - Mix Design'!$A$5:$I$504,9,0)),"")</f>
        <v/>
      </c>
      <c r="J3984" s="32">
        <f>IF(OR(F3984="",I3984=""),"",F3984*I3984)</f>
        <v/>
      </c>
      <c r="K3984" s="26" t="n"/>
    </row>
    <row r="3985">
      <c r="A3985" s="31" t="n"/>
      <c r="B3985" s="26" t="n"/>
      <c r="C3985" s="26" t="n"/>
      <c r="D3985" s="26" t="n"/>
      <c r="E3985" s="26" t="n"/>
      <c r="F3985" s="27" t="n"/>
      <c r="G3985" s="26" t="n"/>
      <c r="H3985" s="28">
        <f>IFERROR(IF(G3985="","",VLOOKUP(G3985,'Setup - Vehicles'!$A$5:$D$504,4,0)),"")</f>
        <v/>
      </c>
      <c r="I3985" s="32">
        <f>IFERROR(IF(E3985="","",VLOOKUP(E3985,'Setup - Mix Design'!$A$5:$I$504,9,0)),"")</f>
        <v/>
      </c>
      <c r="J3985" s="32">
        <f>IF(OR(F3985="",I3985=""),"",F3985*I3985)</f>
        <v/>
      </c>
      <c r="K3985" s="26" t="n"/>
    </row>
    <row r="3986">
      <c r="A3986" s="31" t="n"/>
      <c r="B3986" s="26" t="n"/>
      <c r="C3986" s="26" t="n"/>
      <c r="D3986" s="26" t="n"/>
      <c r="E3986" s="26" t="n"/>
      <c r="F3986" s="27" t="n"/>
      <c r="G3986" s="26" t="n"/>
      <c r="H3986" s="28">
        <f>IFERROR(IF(G3986="","",VLOOKUP(G3986,'Setup - Vehicles'!$A$5:$D$504,4,0)),"")</f>
        <v/>
      </c>
      <c r="I3986" s="32">
        <f>IFERROR(IF(E3986="","",VLOOKUP(E3986,'Setup - Mix Design'!$A$5:$I$504,9,0)),"")</f>
        <v/>
      </c>
      <c r="J3986" s="32">
        <f>IF(OR(F3986="",I3986=""),"",F3986*I3986)</f>
        <v/>
      </c>
      <c r="K3986" s="26" t="n"/>
    </row>
    <row r="3987">
      <c r="A3987" s="31" t="n"/>
      <c r="B3987" s="26" t="n"/>
      <c r="C3987" s="26" t="n"/>
      <c r="D3987" s="26" t="n"/>
      <c r="E3987" s="26" t="n"/>
      <c r="F3987" s="27" t="n"/>
      <c r="G3987" s="26" t="n"/>
      <c r="H3987" s="28">
        <f>IFERROR(IF(G3987="","",VLOOKUP(G3987,'Setup - Vehicles'!$A$5:$D$504,4,0)),"")</f>
        <v/>
      </c>
      <c r="I3987" s="32">
        <f>IFERROR(IF(E3987="","",VLOOKUP(E3987,'Setup - Mix Design'!$A$5:$I$504,9,0)),"")</f>
        <v/>
      </c>
      <c r="J3987" s="32">
        <f>IF(OR(F3987="",I3987=""),"",F3987*I3987)</f>
        <v/>
      </c>
      <c r="K3987" s="26" t="n"/>
    </row>
    <row r="3988">
      <c r="A3988" s="31" t="n"/>
      <c r="B3988" s="26" t="n"/>
      <c r="C3988" s="26" t="n"/>
      <c r="D3988" s="26" t="n"/>
      <c r="E3988" s="26" t="n"/>
      <c r="F3988" s="27" t="n"/>
      <c r="G3988" s="26" t="n"/>
      <c r="H3988" s="28">
        <f>IFERROR(IF(G3988="","",VLOOKUP(G3988,'Setup - Vehicles'!$A$5:$D$504,4,0)),"")</f>
        <v/>
      </c>
      <c r="I3988" s="32">
        <f>IFERROR(IF(E3988="","",VLOOKUP(E3988,'Setup - Mix Design'!$A$5:$I$504,9,0)),"")</f>
        <v/>
      </c>
      <c r="J3988" s="32">
        <f>IF(OR(F3988="",I3988=""),"",F3988*I3988)</f>
        <v/>
      </c>
      <c r="K3988" s="26" t="n"/>
    </row>
    <row r="3989">
      <c r="A3989" s="31" t="n"/>
      <c r="B3989" s="26" t="n"/>
      <c r="C3989" s="26" t="n"/>
      <c r="D3989" s="26" t="n"/>
      <c r="E3989" s="26" t="n"/>
      <c r="F3989" s="27" t="n"/>
      <c r="G3989" s="26" t="n"/>
      <c r="H3989" s="28">
        <f>IFERROR(IF(G3989="","",VLOOKUP(G3989,'Setup - Vehicles'!$A$5:$D$504,4,0)),"")</f>
        <v/>
      </c>
      <c r="I3989" s="32">
        <f>IFERROR(IF(E3989="","",VLOOKUP(E3989,'Setup - Mix Design'!$A$5:$I$504,9,0)),"")</f>
        <v/>
      </c>
      <c r="J3989" s="32">
        <f>IF(OR(F3989="",I3989=""),"",F3989*I3989)</f>
        <v/>
      </c>
      <c r="K3989" s="26" t="n"/>
    </row>
    <row r="3990">
      <c r="A3990" s="31" t="n"/>
      <c r="B3990" s="26" t="n"/>
      <c r="C3990" s="26" t="n"/>
      <c r="D3990" s="26" t="n"/>
      <c r="E3990" s="26" t="n"/>
      <c r="F3990" s="27" t="n"/>
      <c r="G3990" s="26" t="n"/>
      <c r="H3990" s="28">
        <f>IFERROR(IF(G3990="","",VLOOKUP(G3990,'Setup - Vehicles'!$A$5:$D$504,4,0)),"")</f>
        <v/>
      </c>
      <c r="I3990" s="32">
        <f>IFERROR(IF(E3990="","",VLOOKUP(E3990,'Setup - Mix Design'!$A$5:$I$504,9,0)),"")</f>
        <v/>
      </c>
      <c r="J3990" s="32">
        <f>IF(OR(F3990="",I3990=""),"",F3990*I3990)</f>
        <v/>
      </c>
      <c r="K3990" s="26" t="n"/>
    </row>
    <row r="3991">
      <c r="A3991" s="31" t="n"/>
      <c r="B3991" s="26" t="n"/>
      <c r="C3991" s="26" t="n"/>
      <c r="D3991" s="26" t="n"/>
      <c r="E3991" s="26" t="n"/>
      <c r="F3991" s="27" t="n"/>
      <c r="G3991" s="26" t="n"/>
      <c r="H3991" s="28">
        <f>IFERROR(IF(G3991="","",VLOOKUP(G3991,'Setup - Vehicles'!$A$5:$D$504,4,0)),"")</f>
        <v/>
      </c>
      <c r="I3991" s="32">
        <f>IFERROR(IF(E3991="","",VLOOKUP(E3991,'Setup - Mix Design'!$A$5:$I$504,9,0)),"")</f>
        <v/>
      </c>
      <c r="J3991" s="32">
        <f>IF(OR(F3991="",I3991=""),"",F3991*I3991)</f>
        <v/>
      </c>
      <c r="K3991" s="26" t="n"/>
    </row>
    <row r="3992">
      <c r="A3992" s="31" t="n"/>
      <c r="B3992" s="26" t="n"/>
      <c r="C3992" s="26" t="n"/>
      <c r="D3992" s="26" t="n"/>
      <c r="E3992" s="26" t="n"/>
      <c r="F3992" s="27" t="n"/>
      <c r="G3992" s="26" t="n"/>
      <c r="H3992" s="28">
        <f>IFERROR(IF(G3992="","",VLOOKUP(G3992,'Setup - Vehicles'!$A$5:$D$504,4,0)),"")</f>
        <v/>
      </c>
      <c r="I3992" s="32">
        <f>IFERROR(IF(E3992="","",VLOOKUP(E3992,'Setup - Mix Design'!$A$5:$I$504,9,0)),"")</f>
        <v/>
      </c>
      <c r="J3992" s="32">
        <f>IF(OR(F3992="",I3992=""),"",F3992*I3992)</f>
        <v/>
      </c>
      <c r="K3992" s="26" t="n"/>
    </row>
    <row r="3993">
      <c r="A3993" s="31" t="n"/>
      <c r="B3993" s="26" t="n"/>
      <c r="C3993" s="26" t="n"/>
      <c r="D3993" s="26" t="n"/>
      <c r="E3993" s="26" t="n"/>
      <c r="F3993" s="27" t="n"/>
      <c r="G3993" s="26" t="n"/>
      <c r="H3993" s="28">
        <f>IFERROR(IF(G3993="","",VLOOKUP(G3993,'Setup - Vehicles'!$A$5:$D$504,4,0)),"")</f>
        <v/>
      </c>
      <c r="I3993" s="32">
        <f>IFERROR(IF(E3993="","",VLOOKUP(E3993,'Setup - Mix Design'!$A$5:$I$504,9,0)),"")</f>
        <v/>
      </c>
      <c r="J3993" s="32">
        <f>IF(OR(F3993="",I3993=""),"",F3993*I3993)</f>
        <v/>
      </c>
      <c r="K3993" s="26" t="n"/>
    </row>
    <row r="3994">
      <c r="A3994" s="31" t="n"/>
      <c r="B3994" s="26" t="n"/>
      <c r="C3994" s="26" t="n"/>
      <c r="D3994" s="26" t="n"/>
      <c r="E3994" s="26" t="n"/>
      <c r="F3994" s="27" t="n"/>
      <c r="G3994" s="26" t="n"/>
      <c r="H3994" s="28">
        <f>IFERROR(IF(G3994="","",VLOOKUP(G3994,'Setup - Vehicles'!$A$5:$D$504,4,0)),"")</f>
        <v/>
      </c>
      <c r="I3994" s="32">
        <f>IFERROR(IF(E3994="","",VLOOKUP(E3994,'Setup - Mix Design'!$A$5:$I$504,9,0)),"")</f>
        <v/>
      </c>
      <c r="J3994" s="32">
        <f>IF(OR(F3994="",I3994=""),"",F3994*I3994)</f>
        <v/>
      </c>
      <c r="K3994" s="26" t="n"/>
    </row>
    <row r="3995">
      <c r="A3995" s="31" t="n"/>
      <c r="B3995" s="26" t="n"/>
      <c r="C3995" s="26" t="n"/>
      <c r="D3995" s="26" t="n"/>
      <c r="E3995" s="26" t="n"/>
      <c r="F3995" s="27" t="n"/>
      <c r="G3995" s="26" t="n"/>
      <c r="H3995" s="28">
        <f>IFERROR(IF(G3995="","",VLOOKUP(G3995,'Setup - Vehicles'!$A$5:$D$504,4,0)),"")</f>
        <v/>
      </c>
      <c r="I3995" s="32">
        <f>IFERROR(IF(E3995="","",VLOOKUP(E3995,'Setup - Mix Design'!$A$5:$I$504,9,0)),"")</f>
        <v/>
      </c>
      <c r="J3995" s="32">
        <f>IF(OR(F3995="",I3995=""),"",F3995*I3995)</f>
        <v/>
      </c>
      <c r="K3995" s="26" t="n"/>
    </row>
    <row r="3996">
      <c r="A3996" s="31" t="n"/>
      <c r="B3996" s="26" t="n"/>
      <c r="C3996" s="26" t="n"/>
      <c r="D3996" s="26" t="n"/>
      <c r="E3996" s="26" t="n"/>
      <c r="F3996" s="27" t="n"/>
      <c r="G3996" s="26" t="n"/>
      <c r="H3996" s="28">
        <f>IFERROR(IF(G3996="","",VLOOKUP(G3996,'Setup - Vehicles'!$A$5:$D$504,4,0)),"")</f>
        <v/>
      </c>
      <c r="I3996" s="32">
        <f>IFERROR(IF(E3996="","",VLOOKUP(E3996,'Setup - Mix Design'!$A$5:$I$504,9,0)),"")</f>
        <v/>
      </c>
      <c r="J3996" s="32">
        <f>IF(OR(F3996="",I3996=""),"",F3996*I3996)</f>
        <v/>
      </c>
      <c r="K3996" s="26" t="n"/>
    </row>
    <row r="3997">
      <c r="A3997" s="31" t="n"/>
      <c r="B3997" s="26" t="n"/>
      <c r="C3997" s="26" t="n"/>
      <c r="D3997" s="26" t="n"/>
      <c r="E3997" s="26" t="n"/>
      <c r="F3997" s="27" t="n"/>
      <c r="G3997" s="26" t="n"/>
      <c r="H3997" s="28">
        <f>IFERROR(IF(G3997="","",VLOOKUP(G3997,'Setup - Vehicles'!$A$5:$D$504,4,0)),"")</f>
        <v/>
      </c>
      <c r="I3997" s="32">
        <f>IFERROR(IF(E3997="","",VLOOKUP(E3997,'Setup - Mix Design'!$A$5:$I$504,9,0)),"")</f>
        <v/>
      </c>
      <c r="J3997" s="32">
        <f>IF(OR(F3997="",I3997=""),"",F3997*I3997)</f>
        <v/>
      </c>
      <c r="K3997" s="26" t="n"/>
    </row>
    <row r="3998">
      <c r="A3998" s="31" t="n"/>
      <c r="B3998" s="26" t="n"/>
      <c r="C3998" s="26" t="n"/>
      <c r="D3998" s="26" t="n"/>
      <c r="E3998" s="26" t="n"/>
      <c r="F3998" s="27" t="n"/>
      <c r="G3998" s="26" t="n"/>
      <c r="H3998" s="28">
        <f>IFERROR(IF(G3998="","",VLOOKUP(G3998,'Setup - Vehicles'!$A$5:$D$504,4,0)),"")</f>
        <v/>
      </c>
      <c r="I3998" s="32">
        <f>IFERROR(IF(E3998="","",VLOOKUP(E3998,'Setup - Mix Design'!$A$5:$I$504,9,0)),"")</f>
        <v/>
      </c>
      <c r="J3998" s="32">
        <f>IF(OR(F3998="",I3998=""),"",F3998*I3998)</f>
        <v/>
      </c>
      <c r="K3998" s="26" t="n"/>
    </row>
    <row r="3999">
      <c r="A3999" s="31" t="n"/>
      <c r="B3999" s="26" t="n"/>
      <c r="C3999" s="26" t="n"/>
      <c r="D3999" s="26" t="n"/>
      <c r="E3999" s="26" t="n"/>
      <c r="F3999" s="27" t="n"/>
      <c r="G3999" s="26" t="n"/>
      <c r="H3999" s="28">
        <f>IFERROR(IF(G3999="","",VLOOKUP(G3999,'Setup - Vehicles'!$A$5:$D$504,4,0)),"")</f>
        <v/>
      </c>
      <c r="I3999" s="32">
        <f>IFERROR(IF(E3999="","",VLOOKUP(E3999,'Setup - Mix Design'!$A$5:$I$504,9,0)),"")</f>
        <v/>
      </c>
      <c r="J3999" s="32">
        <f>IF(OR(F3999="",I3999=""),"",F3999*I3999)</f>
        <v/>
      </c>
      <c r="K3999" s="26" t="n"/>
    </row>
    <row r="4000">
      <c r="A4000" s="31" t="n"/>
      <c r="B4000" s="26" t="n"/>
      <c r="C4000" s="26" t="n"/>
      <c r="D4000" s="26" t="n"/>
      <c r="E4000" s="26" t="n"/>
      <c r="F4000" s="27" t="n"/>
      <c r="G4000" s="26" t="n"/>
      <c r="H4000" s="28">
        <f>IFERROR(IF(G4000="","",VLOOKUP(G4000,'Setup - Vehicles'!$A$5:$D$504,4,0)),"")</f>
        <v/>
      </c>
      <c r="I4000" s="32">
        <f>IFERROR(IF(E4000="","",VLOOKUP(E4000,'Setup - Mix Design'!$A$5:$I$504,9,0)),"")</f>
        <v/>
      </c>
      <c r="J4000" s="32">
        <f>IF(OR(F4000="",I4000=""),"",F4000*I4000)</f>
        <v/>
      </c>
      <c r="K4000" s="26" t="n"/>
    </row>
    <row r="4001">
      <c r="A4001" s="31" t="n"/>
      <c r="B4001" s="26" t="n"/>
      <c r="C4001" s="26" t="n"/>
      <c r="D4001" s="26" t="n"/>
      <c r="E4001" s="26" t="n"/>
      <c r="F4001" s="27" t="n"/>
      <c r="G4001" s="26" t="n"/>
      <c r="H4001" s="28">
        <f>IFERROR(IF(G4001="","",VLOOKUP(G4001,'Setup - Vehicles'!$A$5:$D$504,4,0)),"")</f>
        <v/>
      </c>
      <c r="I4001" s="32">
        <f>IFERROR(IF(E4001="","",VLOOKUP(E4001,'Setup - Mix Design'!$A$5:$I$504,9,0)),"")</f>
        <v/>
      </c>
      <c r="J4001" s="32">
        <f>IF(OR(F4001="",I4001=""),"",F4001*I4001)</f>
        <v/>
      </c>
      <c r="K4001" s="26" t="n"/>
    </row>
    <row r="4002">
      <c r="A4002" s="31" t="n"/>
      <c r="B4002" s="26" t="n"/>
      <c r="C4002" s="26" t="n"/>
      <c r="D4002" s="26" t="n"/>
      <c r="E4002" s="26" t="n"/>
      <c r="F4002" s="27" t="n"/>
      <c r="G4002" s="26" t="n"/>
      <c r="H4002" s="28">
        <f>IFERROR(IF(G4002="","",VLOOKUP(G4002,'Setup - Vehicles'!$A$5:$D$504,4,0)),"")</f>
        <v/>
      </c>
      <c r="I4002" s="32">
        <f>IFERROR(IF(E4002="","",VLOOKUP(E4002,'Setup - Mix Design'!$A$5:$I$504,9,0)),"")</f>
        <v/>
      </c>
      <c r="J4002" s="32">
        <f>IF(OR(F4002="",I4002=""),"",F4002*I4002)</f>
        <v/>
      </c>
      <c r="K4002" s="26" t="n"/>
    </row>
    <row r="4003">
      <c r="A4003" s="31" t="n"/>
      <c r="B4003" s="26" t="n"/>
      <c r="C4003" s="26" t="n"/>
      <c r="D4003" s="26" t="n"/>
      <c r="E4003" s="26" t="n"/>
      <c r="F4003" s="27" t="n"/>
      <c r="G4003" s="26" t="n"/>
      <c r="H4003" s="28">
        <f>IFERROR(IF(G4003="","",VLOOKUP(G4003,'Setup - Vehicles'!$A$5:$D$504,4,0)),"")</f>
        <v/>
      </c>
      <c r="I4003" s="32">
        <f>IFERROR(IF(E4003="","",VLOOKUP(E4003,'Setup - Mix Design'!$A$5:$I$504,9,0)),"")</f>
        <v/>
      </c>
      <c r="J4003" s="32">
        <f>IF(OR(F4003="",I4003=""),"",F4003*I4003)</f>
        <v/>
      </c>
      <c r="K4003" s="26" t="n"/>
    </row>
    <row r="4004">
      <c r="A4004" s="31" t="n"/>
      <c r="B4004" s="26" t="n"/>
      <c r="C4004" s="26" t="n"/>
      <c r="D4004" s="26" t="n"/>
      <c r="E4004" s="26" t="n"/>
      <c r="F4004" s="27" t="n"/>
      <c r="G4004" s="26" t="n"/>
      <c r="H4004" s="28">
        <f>IFERROR(IF(G4004="","",VLOOKUP(G4004,'Setup - Vehicles'!$A$5:$D$504,4,0)),"")</f>
        <v/>
      </c>
      <c r="I4004" s="32">
        <f>IFERROR(IF(E4004="","",VLOOKUP(E4004,'Setup - Mix Design'!$A$5:$I$504,9,0)),"")</f>
        <v/>
      </c>
      <c r="J4004" s="32">
        <f>IF(OR(F4004="",I4004=""),"",F4004*I4004)</f>
        <v/>
      </c>
      <c r="K4004" s="26" t="n"/>
    </row>
    <row r="4005">
      <c r="A4005" s="31" t="n"/>
      <c r="B4005" s="26" t="n"/>
      <c r="C4005" s="26" t="n"/>
      <c r="D4005" s="26" t="n"/>
      <c r="E4005" s="26" t="n"/>
      <c r="F4005" s="27" t="n"/>
      <c r="G4005" s="26" t="n"/>
      <c r="H4005" s="28">
        <f>IFERROR(IF(G4005="","",VLOOKUP(G4005,'Setup - Vehicles'!$A$5:$D$504,4,0)),"")</f>
        <v/>
      </c>
      <c r="I4005" s="32">
        <f>IFERROR(IF(E4005="","",VLOOKUP(E4005,'Setup - Mix Design'!$A$5:$I$504,9,0)),"")</f>
        <v/>
      </c>
      <c r="J4005" s="32">
        <f>IF(OR(F4005="",I4005=""),"",F4005*I4005)</f>
        <v/>
      </c>
      <c r="K4005" s="26" t="n"/>
    </row>
    <row r="4006">
      <c r="A4006" s="31" t="n"/>
      <c r="B4006" s="26" t="n"/>
      <c r="C4006" s="26" t="n"/>
      <c r="D4006" s="26" t="n"/>
      <c r="E4006" s="26" t="n"/>
      <c r="F4006" s="27" t="n"/>
      <c r="G4006" s="26" t="n"/>
      <c r="H4006" s="28">
        <f>IFERROR(IF(G4006="","",VLOOKUP(G4006,'Setup - Vehicles'!$A$5:$D$504,4,0)),"")</f>
        <v/>
      </c>
      <c r="I4006" s="32">
        <f>IFERROR(IF(E4006="","",VLOOKUP(E4006,'Setup - Mix Design'!$A$5:$I$504,9,0)),"")</f>
        <v/>
      </c>
      <c r="J4006" s="32">
        <f>IF(OR(F4006="",I4006=""),"",F4006*I4006)</f>
        <v/>
      </c>
      <c r="K4006" s="26" t="n"/>
    </row>
    <row r="4007">
      <c r="A4007" s="31" t="n"/>
      <c r="B4007" s="26" t="n"/>
      <c r="C4007" s="26" t="n"/>
      <c r="D4007" s="26" t="n"/>
      <c r="E4007" s="26" t="n"/>
      <c r="F4007" s="27" t="n"/>
      <c r="G4007" s="26" t="n"/>
      <c r="H4007" s="28">
        <f>IFERROR(IF(G4007="","",VLOOKUP(G4007,'Setup - Vehicles'!$A$5:$D$504,4,0)),"")</f>
        <v/>
      </c>
      <c r="I4007" s="32">
        <f>IFERROR(IF(E4007="","",VLOOKUP(E4007,'Setup - Mix Design'!$A$5:$I$504,9,0)),"")</f>
        <v/>
      </c>
      <c r="J4007" s="32">
        <f>IF(OR(F4007="",I4007=""),"",F4007*I4007)</f>
        <v/>
      </c>
      <c r="K4007" s="26" t="n"/>
    </row>
    <row r="4008">
      <c r="A4008" s="31" t="n"/>
      <c r="B4008" s="26" t="n"/>
      <c r="C4008" s="26" t="n"/>
      <c r="D4008" s="26" t="n"/>
      <c r="E4008" s="26" t="n"/>
      <c r="F4008" s="27" t="n"/>
      <c r="G4008" s="26" t="n"/>
      <c r="H4008" s="28">
        <f>IFERROR(IF(G4008="","",VLOOKUP(G4008,'Setup - Vehicles'!$A$5:$D$504,4,0)),"")</f>
        <v/>
      </c>
      <c r="I4008" s="32">
        <f>IFERROR(IF(E4008="","",VLOOKUP(E4008,'Setup - Mix Design'!$A$5:$I$504,9,0)),"")</f>
        <v/>
      </c>
      <c r="J4008" s="32">
        <f>IF(OR(F4008="",I4008=""),"",F4008*I4008)</f>
        <v/>
      </c>
      <c r="K4008" s="26" t="n"/>
    </row>
    <row r="4009">
      <c r="A4009" s="31" t="n"/>
      <c r="B4009" s="26" t="n"/>
      <c r="C4009" s="26" t="n"/>
      <c r="D4009" s="26" t="n"/>
      <c r="E4009" s="26" t="n"/>
      <c r="F4009" s="27" t="n"/>
      <c r="G4009" s="26" t="n"/>
      <c r="H4009" s="28">
        <f>IFERROR(IF(G4009="","",VLOOKUP(G4009,'Setup - Vehicles'!$A$5:$D$504,4,0)),"")</f>
        <v/>
      </c>
      <c r="I4009" s="32">
        <f>IFERROR(IF(E4009="","",VLOOKUP(E4009,'Setup - Mix Design'!$A$5:$I$504,9,0)),"")</f>
        <v/>
      </c>
      <c r="J4009" s="32">
        <f>IF(OR(F4009="",I4009=""),"",F4009*I4009)</f>
        <v/>
      </c>
      <c r="K4009" s="26" t="n"/>
    </row>
    <row r="4010">
      <c r="A4010" s="31" t="n"/>
      <c r="B4010" s="26" t="n"/>
      <c r="C4010" s="26" t="n"/>
      <c r="D4010" s="26" t="n"/>
      <c r="E4010" s="26" t="n"/>
      <c r="F4010" s="27" t="n"/>
      <c r="G4010" s="26" t="n"/>
      <c r="H4010" s="28">
        <f>IFERROR(IF(G4010="","",VLOOKUP(G4010,'Setup - Vehicles'!$A$5:$D$504,4,0)),"")</f>
        <v/>
      </c>
      <c r="I4010" s="32">
        <f>IFERROR(IF(E4010="","",VLOOKUP(E4010,'Setup - Mix Design'!$A$5:$I$504,9,0)),"")</f>
        <v/>
      </c>
      <c r="J4010" s="32">
        <f>IF(OR(F4010="",I4010=""),"",F4010*I4010)</f>
        <v/>
      </c>
      <c r="K4010" s="26" t="n"/>
    </row>
    <row r="4011">
      <c r="A4011" s="31" t="n"/>
      <c r="B4011" s="26" t="n"/>
      <c r="C4011" s="26" t="n"/>
      <c r="D4011" s="26" t="n"/>
      <c r="E4011" s="26" t="n"/>
      <c r="F4011" s="27" t="n"/>
      <c r="G4011" s="26" t="n"/>
      <c r="H4011" s="28">
        <f>IFERROR(IF(G4011="","",VLOOKUP(G4011,'Setup - Vehicles'!$A$5:$D$504,4,0)),"")</f>
        <v/>
      </c>
      <c r="I4011" s="32">
        <f>IFERROR(IF(E4011="","",VLOOKUP(E4011,'Setup - Mix Design'!$A$5:$I$504,9,0)),"")</f>
        <v/>
      </c>
      <c r="J4011" s="32">
        <f>IF(OR(F4011="",I4011=""),"",F4011*I4011)</f>
        <v/>
      </c>
      <c r="K4011" s="26" t="n"/>
    </row>
    <row r="4012">
      <c r="A4012" s="31" t="n"/>
      <c r="B4012" s="26" t="n"/>
      <c r="C4012" s="26" t="n"/>
      <c r="D4012" s="26" t="n"/>
      <c r="E4012" s="26" t="n"/>
      <c r="F4012" s="27" t="n"/>
      <c r="G4012" s="26" t="n"/>
      <c r="H4012" s="28">
        <f>IFERROR(IF(G4012="","",VLOOKUP(G4012,'Setup - Vehicles'!$A$5:$D$504,4,0)),"")</f>
        <v/>
      </c>
      <c r="I4012" s="32">
        <f>IFERROR(IF(E4012="","",VLOOKUP(E4012,'Setup - Mix Design'!$A$5:$I$504,9,0)),"")</f>
        <v/>
      </c>
      <c r="J4012" s="32">
        <f>IF(OR(F4012="",I4012=""),"",F4012*I4012)</f>
        <v/>
      </c>
      <c r="K4012" s="26" t="n"/>
    </row>
    <row r="4013">
      <c r="A4013" s="31" t="n"/>
      <c r="B4013" s="26" t="n"/>
      <c r="C4013" s="26" t="n"/>
      <c r="D4013" s="26" t="n"/>
      <c r="E4013" s="26" t="n"/>
      <c r="F4013" s="27" t="n"/>
      <c r="G4013" s="26" t="n"/>
      <c r="H4013" s="28">
        <f>IFERROR(IF(G4013="","",VLOOKUP(G4013,'Setup - Vehicles'!$A$5:$D$504,4,0)),"")</f>
        <v/>
      </c>
      <c r="I4013" s="32">
        <f>IFERROR(IF(E4013="","",VLOOKUP(E4013,'Setup - Mix Design'!$A$5:$I$504,9,0)),"")</f>
        <v/>
      </c>
      <c r="J4013" s="32">
        <f>IF(OR(F4013="",I4013=""),"",F4013*I4013)</f>
        <v/>
      </c>
      <c r="K4013" s="26" t="n"/>
    </row>
    <row r="4014">
      <c r="A4014" s="31" t="n"/>
      <c r="B4014" s="26" t="n"/>
      <c r="C4014" s="26" t="n"/>
      <c r="D4014" s="26" t="n"/>
      <c r="E4014" s="26" t="n"/>
      <c r="F4014" s="27" t="n"/>
      <c r="G4014" s="26" t="n"/>
      <c r="H4014" s="28">
        <f>IFERROR(IF(G4014="","",VLOOKUP(G4014,'Setup - Vehicles'!$A$5:$D$504,4,0)),"")</f>
        <v/>
      </c>
      <c r="I4014" s="32">
        <f>IFERROR(IF(E4014="","",VLOOKUP(E4014,'Setup - Mix Design'!$A$5:$I$504,9,0)),"")</f>
        <v/>
      </c>
      <c r="J4014" s="32">
        <f>IF(OR(F4014="",I4014=""),"",F4014*I4014)</f>
        <v/>
      </c>
      <c r="K4014" s="26" t="n"/>
    </row>
    <row r="4015">
      <c r="A4015" s="31" t="n"/>
      <c r="B4015" s="26" t="n"/>
      <c r="C4015" s="26" t="n"/>
      <c r="D4015" s="26" t="n"/>
      <c r="E4015" s="26" t="n"/>
      <c r="F4015" s="27" t="n"/>
      <c r="G4015" s="26" t="n"/>
      <c r="H4015" s="28">
        <f>IFERROR(IF(G4015="","",VLOOKUP(G4015,'Setup - Vehicles'!$A$5:$D$504,4,0)),"")</f>
        <v/>
      </c>
      <c r="I4015" s="32">
        <f>IFERROR(IF(E4015="","",VLOOKUP(E4015,'Setup - Mix Design'!$A$5:$I$504,9,0)),"")</f>
        <v/>
      </c>
      <c r="J4015" s="32">
        <f>IF(OR(F4015="",I4015=""),"",F4015*I4015)</f>
        <v/>
      </c>
      <c r="K4015" s="26" t="n"/>
    </row>
    <row r="4016">
      <c r="A4016" s="31" t="n"/>
      <c r="B4016" s="26" t="n"/>
      <c r="C4016" s="26" t="n"/>
      <c r="D4016" s="26" t="n"/>
      <c r="E4016" s="26" t="n"/>
      <c r="F4016" s="27" t="n"/>
      <c r="G4016" s="26" t="n"/>
      <c r="H4016" s="28">
        <f>IFERROR(IF(G4016="","",VLOOKUP(G4016,'Setup - Vehicles'!$A$5:$D$504,4,0)),"")</f>
        <v/>
      </c>
      <c r="I4016" s="32">
        <f>IFERROR(IF(E4016="","",VLOOKUP(E4016,'Setup - Mix Design'!$A$5:$I$504,9,0)),"")</f>
        <v/>
      </c>
      <c r="J4016" s="32">
        <f>IF(OR(F4016="",I4016=""),"",F4016*I4016)</f>
        <v/>
      </c>
      <c r="K4016" s="26" t="n"/>
    </row>
    <row r="4017">
      <c r="A4017" s="31" t="n"/>
      <c r="B4017" s="26" t="n"/>
      <c r="C4017" s="26" t="n"/>
      <c r="D4017" s="26" t="n"/>
      <c r="E4017" s="26" t="n"/>
      <c r="F4017" s="27" t="n"/>
      <c r="G4017" s="26" t="n"/>
      <c r="H4017" s="28">
        <f>IFERROR(IF(G4017="","",VLOOKUP(G4017,'Setup - Vehicles'!$A$5:$D$504,4,0)),"")</f>
        <v/>
      </c>
      <c r="I4017" s="32">
        <f>IFERROR(IF(E4017="","",VLOOKUP(E4017,'Setup - Mix Design'!$A$5:$I$504,9,0)),"")</f>
        <v/>
      </c>
      <c r="J4017" s="32">
        <f>IF(OR(F4017="",I4017=""),"",F4017*I4017)</f>
        <v/>
      </c>
      <c r="K4017" s="26" t="n"/>
    </row>
    <row r="4018">
      <c r="A4018" s="31" t="n"/>
      <c r="B4018" s="26" t="n"/>
      <c r="C4018" s="26" t="n"/>
      <c r="D4018" s="26" t="n"/>
      <c r="E4018" s="26" t="n"/>
      <c r="F4018" s="27" t="n"/>
      <c r="G4018" s="26" t="n"/>
      <c r="H4018" s="28">
        <f>IFERROR(IF(G4018="","",VLOOKUP(G4018,'Setup - Vehicles'!$A$5:$D$504,4,0)),"")</f>
        <v/>
      </c>
      <c r="I4018" s="32">
        <f>IFERROR(IF(E4018="","",VLOOKUP(E4018,'Setup - Mix Design'!$A$5:$I$504,9,0)),"")</f>
        <v/>
      </c>
      <c r="J4018" s="32">
        <f>IF(OR(F4018="",I4018=""),"",F4018*I4018)</f>
        <v/>
      </c>
      <c r="K4018" s="26" t="n"/>
    </row>
    <row r="4019">
      <c r="A4019" s="31" t="n"/>
      <c r="B4019" s="26" t="n"/>
      <c r="C4019" s="26" t="n"/>
      <c r="D4019" s="26" t="n"/>
      <c r="E4019" s="26" t="n"/>
      <c r="F4019" s="27" t="n"/>
      <c r="G4019" s="26" t="n"/>
      <c r="H4019" s="28">
        <f>IFERROR(IF(G4019="","",VLOOKUP(G4019,'Setup - Vehicles'!$A$5:$D$504,4,0)),"")</f>
        <v/>
      </c>
      <c r="I4019" s="32">
        <f>IFERROR(IF(E4019="","",VLOOKUP(E4019,'Setup - Mix Design'!$A$5:$I$504,9,0)),"")</f>
        <v/>
      </c>
      <c r="J4019" s="32">
        <f>IF(OR(F4019="",I4019=""),"",F4019*I4019)</f>
        <v/>
      </c>
      <c r="K4019" s="26" t="n"/>
    </row>
    <row r="4020">
      <c r="A4020" s="31" t="n"/>
      <c r="B4020" s="26" t="n"/>
      <c r="C4020" s="26" t="n"/>
      <c r="D4020" s="26" t="n"/>
      <c r="E4020" s="26" t="n"/>
      <c r="F4020" s="27" t="n"/>
      <c r="G4020" s="26" t="n"/>
      <c r="H4020" s="28">
        <f>IFERROR(IF(G4020="","",VLOOKUP(G4020,'Setup - Vehicles'!$A$5:$D$504,4,0)),"")</f>
        <v/>
      </c>
      <c r="I4020" s="32">
        <f>IFERROR(IF(E4020="","",VLOOKUP(E4020,'Setup - Mix Design'!$A$5:$I$504,9,0)),"")</f>
        <v/>
      </c>
      <c r="J4020" s="32">
        <f>IF(OR(F4020="",I4020=""),"",F4020*I4020)</f>
        <v/>
      </c>
      <c r="K4020" s="26" t="n"/>
    </row>
    <row r="4021">
      <c r="A4021" s="31" t="n"/>
      <c r="B4021" s="26" t="n"/>
      <c r="C4021" s="26" t="n"/>
      <c r="D4021" s="26" t="n"/>
      <c r="E4021" s="26" t="n"/>
      <c r="F4021" s="27" t="n"/>
      <c r="G4021" s="26" t="n"/>
      <c r="H4021" s="28">
        <f>IFERROR(IF(G4021="","",VLOOKUP(G4021,'Setup - Vehicles'!$A$5:$D$504,4,0)),"")</f>
        <v/>
      </c>
      <c r="I4021" s="32">
        <f>IFERROR(IF(E4021="","",VLOOKUP(E4021,'Setup - Mix Design'!$A$5:$I$504,9,0)),"")</f>
        <v/>
      </c>
      <c r="J4021" s="32">
        <f>IF(OR(F4021="",I4021=""),"",F4021*I4021)</f>
        <v/>
      </c>
      <c r="K4021" s="26" t="n"/>
    </row>
    <row r="4022">
      <c r="A4022" s="31" t="n"/>
      <c r="B4022" s="26" t="n"/>
      <c r="C4022" s="26" t="n"/>
      <c r="D4022" s="26" t="n"/>
      <c r="E4022" s="26" t="n"/>
      <c r="F4022" s="27" t="n"/>
      <c r="G4022" s="26" t="n"/>
      <c r="H4022" s="28">
        <f>IFERROR(IF(G4022="","",VLOOKUP(G4022,'Setup - Vehicles'!$A$5:$D$504,4,0)),"")</f>
        <v/>
      </c>
      <c r="I4022" s="32">
        <f>IFERROR(IF(E4022="","",VLOOKUP(E4022,'Setup - Mix Design'!$A$5:$I$504,9,0)),"")</f>
        <v/>
      </c>
      <c r="J4022" s="32">
        <f>IF(OR(F4022="",I4022=""),"",F4022*I4022)</f>
        <v/>
      </c>
      <c r="K4022" s="26" t="n"/>
    </row>
    <row r="4023">
      <c r="A4023" s="31" t="n"/>
      <c r="B4023" s="26" t="n"/>
      <c r="C4023" s="26" t="n"/>
      <c r="D4023" s="26" t="n"/>
      <c r="E4023" s="26" t="n"/>
      <c r="F4023" s="27" t="n"/>
      <c r="G4023" s="26" t="n"/>
      <c r="H4023" s="28">
        <f>IFERROR(IF(G4023="","",VLOOKUP(G4023,'Setup - Vehicles'!$A$5:$D$504,4,0)),"")</f>
        <v/>
      </c>
      <c r="I4023" s="32">
        <f>IFERROR(IF(E4023="","",VLOOKUP(E4023,'Setup - Mix Design'!$A$5:$I$504,9,0)),"")</f>
        <v/>
      </c>
      <c r="J4023" s="32">
        <f>IF(OR(F4023="",I4023=""),"",F4023*I4023)</f>
        <v/>
      </c>
      <c r="K4023" s="26" t="n"/>
    </row>
    <row r="4024">
      <c r="A4024" s="31" t="n"/>
      <c r="B4024" s="26" t="n"/>
      <c r="C4024" s="26" t="n"/>
      <c r="D4024" s="26" t="n"/>
      <c r="E4024" s="26" t="n"/>
      <c r="F4024" s="27" t="n"/>
      <c r="G4024" s="26" t="n"/>
      <c r="H4024" s="28">
        <f>IFERROR(IF(G4024="","",VLOOKUP(G4024,'Setup - Vehicles'!$A$5:$D$504,4,0)),"")</f>
        <v/>
      </c>
      <c r="I4024" s="32">
        <f>IFERROR(IF(E4024="","",VLOOKUP(E4024,'Setup - Mix Design'!$A$5:$I$504,9,0)),"")</f>
        <v/>
      </c>
      <c r="J4024" s="32">
        <f>IF(OR(F4024="",I4024=""),"",F4024*I4024)</f>
        <v/>
      </c>
      <c r="K4024" s="26" t="n"/>
    </row>
    <row r="4025">
      <c r="A4025" s="31" t="n"/>
      <c r="B4025" s="26" t="n"/>
      <c r="C4025" s="26" t="n"/>
      <c r="D4025" s="26" t="n"/>
      <c r="E4025" s="26" t="n"/>
      <c r="F4025" s="27" t="n"/>
      <c r="G4025" s="26" t="n"/>
      <c r="H4025" s="28">
        <f>IFERROR(IF(G4025="","",VLOOKUP(G4025,'Setup - Vehicles'!$A$5:$D$504,4,0)),"")</f>
        <v/>
      </c>
      <c r="I4025" s="32">
        <f>IFERROR(IF(E4025="","",VLOOKUP(E4025,'Setup - Mix Design'!$A$5:$I$504,9,0)),"")</f>
        <v/>
      </c>
      <c r="J4025" s="32">
        <f>IF(OR(F4025="",I4025=""),"",F4025*I4025)</f>
        <v/>
      </c>
      <c r="K4025" s="26" t="n"/>
    </row>
    <row r="4026">
      <c r="A4026" s="31" t="n"/>
      <c r="B4026" s="26" t="n"/>
      <c r="C4026" s="26" t="n"/>
      <c r="D4026" s="26" t="n"/>
      <c r="E4026" s="26" t="n"/>
      <c r="F4026" s="27" t="n"/>
      <c r="G4026" s="26" t="n"/>
      <c r="H4026" s="28">
        <f>IFERROR(IF(G4026="","",VLOOKUP(G4026,'Setup - Vehicles'!$A$5:$D$504,4,0)),"")</f>
        <v/>
      </c>
      <c r="I4026" s="32">
        <f>IFERROR(IF(E4026="","",VLOOKUP(E4026,'Setup - Mix Design'!$A$5:$I$504,9,0)),"")</f>
        <v/>
      </c>
      <c r="J4026" s="32">
        <f>IF(OR(F4026="",I4026=""),"",F4026*I4026)</f>
        <v/>
      </c>
      <c r="K4026" s="26" t="n"/>
    </row>
    <row r="4027">
      <c r="A4027" s="31" t="n"/>
      <c r="B4027" s="26" t="n"/>
      <c r="C4027" s="26" t="n"/>
      <c r="D4027" s="26" t="n"/>
      <c r="E4027" s="26" t="n"/>
      <c r="F4027" s="27" t="n"/>
      <c r="G4027" s="26" t="n"/>
      <c r="H4027" s="28">
        <f>IFERROR(IF(G4027="","",VLOOKUP(G4027,'Setup - Vehicles'!$A$5:$D$504,4,0)),"")</f>
        <v/>
      </c>
      <c r="I4027" s="32">
        <f>IFERROR(IF(E4027="","",VLOOKUP(E4027,'Setup - Mix Design'!$A$5:$I$504,9,0)),"")</f>
        <v/>
      </c>
      <c r="J4027" s="32">
        <f>IF(OR(F4027="",I4027=""),"",F4027*I4027)</f>
        <v/>
      </c>
      <c r="K4027" s="26" t="n"/>
    </row>
    <row r="4028">
      <c r="A4028" s="31" t="n"/>
      <c r="B4028" s="26" t="n"/>
      <c r="C4028" s="26" t="n"/>
      <c r="D4028" s="26" t="n"/>
      <c r="E4028" s="26" t="n"/>
      <c r="F4028" s="27" t="n"/>
      <c r="G4028" s="26" t="n"/>
      <c r="H4028" s="28">
        <f>IFERROR(IF(G4028="","",VLOOKUP(G4028,'Setup - Vehicles'!$A$5:$D$504,4,0)),"")</f>
        <v/>
      </c>
      <c r="I4028" s="32">
        <f>IFERROR(IF(E4028="","",VLOOKUP(E4028,'Setup - Mix Design'!$A$5:$I$504,9,0)),"")</f>
        <v/>
      </c>
      <c r="J4028" s="32">
        <f>IF(OR(F4028="",I4028=""),"",F4028*I4028)</f>
        <v/>
      </c>
      <c r="K4028" s="26" t="n"/>
    </row>
    <row r="4029">
      <c r="A4029" s="31" t="n"/>
      <c r="B4029" s="26" t="n"/>
      <c r="C4029" s="26" t="n"/>
      <c r="D4029" s="26" t="n"/>
      <c r="E4029" s="26" t="n"/>
      <c r="F4029" s="27" t="n"/>
      <c r="G4029" s="26" t="n"/>
      <c r="H4029" s="28">
        <f>IFERROR(IF(G4029="","",VLOOKUP(G4029,'Setup - Vehicles'!$A$5:$D$504,4,0)),"")</f>
        <v/>
      </c>
      <c r="I4029" s="32">
        <f>IFERROR(IF(E4029="","",VLOOKUP(E4029,'Setup - Mix Design'!$A$5:$I$504,9,0)),"")</f>
        <v/>
      </c>
      <c r="J4029" s="32">
        <f>IF(OR(F4029="",I4029=""),"",F4029*I4029)</f>
        <v/>
      </c>
      <c r="K4029" s="26" t="n"/>
    </row>
    <row r="4030">
      <c r="A4030" s="31" t="n"/>
      <c r="B4030" s="26" t="n"/>
      <c r="C4030" s="26" t="n"/>
      <c r="D4030" s="26" t="n"/>
      <c r="E4030" s="26" t="n"/>
      <c r="F4030" s="27" t="n"/>
      <c r="G4030" s="26" t="n"/>
      <c r="H4030" s="28">
        <f>IFERROR(IF(G4030="","",VLOOKUP(G4030,'Setup - Vehicles'!$A$5:$D$504,4,0)),"")</f>
        <v/>
      </c>
      <c r="I4030" s="32">
        <f>IFERROR(IF(E4030="","",VLOOKUP(E4030,'Setup - Mix Design'!$A$5:$I$504,9,0)),"")</f>
        <v/>
      </c>
      <c r="J4030" s="32">
        <f>IF(OR(F4030="",I4030=""),"",F4030*I4030)</f>
        <v/>
      </c>
      <c r="K4030" s="26" t="n"/>
    </row>
    <row r="4031">
      <c r="A4031" s="31" t="n"/>
      <c r="B4031" s="26" t="n"/>
      <c r="C4031" s="26" t="n"/>
      <c r="D4031" s="26" t="n"/>
      <c r="E4031" s="26" t="n"/>
      <c r="F4031" s="27" t="n"/>
      <c r="G4031" s="26" t="n"/>
      <c r="H4031" s="28">
        <f>IFERROR(IF(G4031="","",VLOOKUP(G4031,'Setup - Vehicles'!$A$5:$D$504,4,0)),"")</f>
        <v/>
      </c>
      <c r="I4031" s="32">
        <f>IFERROR(IF(E4031="","",VLOOKUP(E4031,'Setup - Mix Design'!$A$5:$I$504,9,0)),"")</f>
        <v/>
      </c>
      <c r="J4031" s="32">
        <f>IF(OR(F4031="",I4031=""),"",F4031*I4031)</f>
        <v/>
      </c>
      <c r="K4031" s="26" t="n"/>
    </row>
    <row r="4032">
      <c r="A4032" s="31" t="n"/>
      <c r="B4032" s="26" t="n"/>
      <c r="C4032" s="26" t="n"/>
      <c r="D4032" s="26" t="n"/>
      <c r="E4032" s="26" t="n"/>
      <c r="F4032" s="27" t="n"/>
      <c r="G4032" s="26" t="n"/>
      <c r="H4032" s="28">
        <f>IFERROR(IF(G4032="","",VLOOKUP(G4032,'Setup - Vehicles'!$A$5:$D$504,4,0)),"")</f>
        <v/>
      </c>
      <c r="I4032" s="32">
        <f>IFERROR(IF(E4032="","",VLOOKUP(E4032,'Setup - Mix Design'!$A$5:$I$504,9,0)),"")</f>
        <v/>
      </c>
      <c r="J4032" s="32">
        <f>IF(OR(F4032="",I4032=""),"",F4032*I4032)</f>
        <v/>
      </c>
      <c r="K4032" s="26" t="n"/>
    </row>
    <row r="4033">
      <c r="A4033" s="31" t="n"/>
      <c r="B4033" s="26" t="n"/>
      <c r="C4033" s="26" t="n"/>
      <c r="D4033" s="26" t="n"/>
      <c r="E4033" s="26" t="n"/>
      <c r="F4033" s="27" t="n"/>
      <c r="G4033" s="26" t="n"/>
      <c r="H4033" s="28">
        <f>IFERROR(IF(G4033="","",VLOOKUP(G4033,'Setup - Vehicles'!$A$5:$D$504,4,0)),"")</f>
        <v/>
      </c>
      <c r="I4033" s="32">
        <f>IFERROR(IF(E4033="","",VLOOKUP(E4033,'Setup - Mix Design'!$A$5:$I$504,9,0)),"")</f>
        <v/>
      </c>
      <c r="J4033" s="32">
        <f>IF(OR(F4033="",I4033=""),"",F4033*I4033)</f>
        <v/>
      </c>
      <c r="K4033" s="26" t="n"/>
    </row>
    <row r="4034">
      <c r="A4034" s="31" t="n"/>
      <c r="B4034" s="26" t="n"/>
      <c r="C4034" s="26" t="n"/>
      <c r="D4034" s="26" t="n"/>
      <c r="E4034" s="26" t="n"/>
      <c r="F4034" s="27" t="n"/>
      <c r="G4034" s="26" t="n"/>
      <c r="H4034" s="28">
        <f>IFERROR(IF(G4034="","",VLOOKUP(G4034,'Setup - Vehicles'!$A$5:$D$504,4,0)),"")</f>
        <v/>
      </c>
      <c r="I4034" s="32">
        <f>IFERROR(IF(E4034="","",VLOOKUP(E4034,'Setup - Mix Design'!$A$5:$I$504,9,0)),"")</f>
        <v/>
      </c>
      <c r="J4034" s="32">
        <f>IF(OR(F4034="",I4034=""),"",F4034*I4034)</f>
        <v/>
      </c>
      <c r="K4034" s="26" t="n"/>
    </row>
    <row r="4035">
      <c r="A4035" s="31" t="n"/>
      <c r="B4035" s="26" t="n"/>
      <c r="C4035" s="26" t="n"/>
      <c r="D4035" s="26" t="n"/>
      <c r="E4035" s="26" t="n"/>
      <c r="F4035" s="27" t="n"/>
      <c r="G4035" s="26" t="n"/>
      <c r="H4035" s="28">
        <f>IFERROR(IF(G4035="","",VLOOKUP(G4035,'Setup - Vehicles'!$A$5:$D$504,4,0)),"")</f>
        <v/>
      </c>
      <c r="I4035" s="32">
        <f>IFERROR(IF(E4035="","",VLOOKUP(E4035,'Setup - Mix Design'!$A$5:$I$504,9,0)),"")</f>
        <v/>
      </c>
      <c r="J4035" s="32">
        <f>IF(OR(F4035="",I4035=""),"",F4035*I4035)</f>
        <v/>
      </c>
      <c r="K4035" s="26" t="n"/>
    </row>
    <row r="4036">
      <c r="A4036" s="31" t="n"/>
      <c r="B4036" s="26" t="n"/>
      <c r="C4036" s="26" t="n"/>
      <c r="D4036" s="26" t="n"/>
      <c r="E4036" s="26" t="n"/>
      <c r="F4036" s="27" t="n"/>
      <c r="G4036" s="26" t="n"/>
      <c r="H4036" s="28">
        <f>IFERROR(IF(G4036="","",VLOOKUP(G4036,'Setup - Vehicles'!$A$5:$D$504,4,0)),"")</f>
        <v/>
      </c>
      <c r="I4036" s="32">
        <f>IFERROR(IF(E4036="","",VLOOKUP(E4036,'Setup - Mix Design'!$A$5:$I$504,9,0)),"")</f>
        <v/>
      </c>
      <c r="J4036" s="32">
        <f>IF(OR(F4036="",I4036=""),"",F4036*I4036)</f>
        <v/>
      </c>
      <c r="K4036" s="26" t="n"/>
    </row>
    <row r="4037">
      <c r="A4037" s="31" t="n"/>
      <c r="B4037" s="26" t="n"/>
      <c r="C4037" s="26" t="n"/>
      <c r="D4037" s="26" t="n"/>
      <c r="E4037" s="26" t="n"/>
      <c r="F4037" s="27" t="n"/>
      <c r="G4037" s="26" t="n"/>
      <c r="H4037" s="28">
        <f>IFERROR(IF(G4037="","",VLOOKUP(G4037,'Setup - Vehicles'!$A$5:$D$504,4,0)),"")</f>
        <v/>
      </c>
      <c r="I4037" s="32">
        <f>IFERROR(IF(E4037="","",VLOOKUP(E4037,'Setup - Mix Design'!$A$5:$I$504,9,0)),"")</f>
        <v/>
      </c>
      <c r="J4037" s="32">
        <f>IF(OR(F4037="",I4037=""),"",F4037*I4037)</f>
        <v/>
      </c>
      <c r="K4037" s="26" t="n"/>
    </row>
    <row r="4038">
      <c r="A4038" s="31" t="n"/>
      <c r="B4038" s="26" t="n"/>
      <c r="C4038" s="26" t="n"/>
      <c r="D4038" s="26" t="n"/>
      <c r="E4038" s="26" t="n"/>
      <c r="F4038" s="27" t="n"/>
      <c r="G4038" s="26" t="n"/>
      <c r="H4038" s="28">
        <f>IFERROR(IF(G4038="","",VLOOKUP(G4038,'Setup - Vehicles'!$A$5:$D$504,4,0)),"")</f>
        <v/>
      </c>
      <c r="I4038" s="32">
        <f>IFERROR(IF(E4038="","",VLOOKUP(E4038,'Setup - Mix Design'!$A$5:$I$504,9,0)),"")</f>
        <v/>
      </c>
      <c r="J4038" s="32">
        <f>IF(OR(F4038="",I4038=""),"",F4038*I4038)</f>
        <v/>
      </c>
      <c r="K4038" s="26" t="n"/>
    </row>
    <row r="4039">
      <c r="A4039" s="31" t="n"/>
      <c r="B4039" s="26" t="n"/>
      <c r="C4039" s="26" t="n"/>
      <c r="D4039" s="26" t="n"/>
      <c r="E4039" s="26" t="n"/>
      <c r="F4039" s="27" t="n"/>
      <c r="G4039" s="26" t="n"/>
      <c r="H4039" s="28">
        <f>IFERROR(IF(G4039="","",VLOOKUP(G4039,'Setup - Vehicles'!$A$5:$D$504,4,0)),"")</f>
        <v/>
      </c>
      <c r="I4039" s="32">
        <f>IFERROR(IF(E4039="","",VLOOKUP(E4039,'Setup - Mix Design'!$A$5:$I$504,9,0)),"")</f>
        <v/>
      </c>
      <c r="J4039" s="32">
        <f>IF(OR(F4039="",I4039=""),"",F4039*I4039)</f>
        <v/>
      </c>
      <c r="K4039" s="26" t="n"/>
    </row>
    <row r="4040">
      <c r="A4040" s="31" t="n"/>
      <c r="B4040" s="26" t="n"/>
      <c r="C4040" s="26" t="n"/>
      <c r="D4040" s="26" t="n"/>
      <c r="E4040" s="26" t="n"/>
      <c r="F4040" s="27" t="n"/>
      <c r="G4040" s="26" t="n"/>
      <c r="H4040" s="28">
        <f>IFERROR(IF(G4040="","",VLOOKUP(G4040,'Setup - Vehicles'!$A$5:$D$504,4,0)),"")</f>
        <v/>
      </c>
      <c r="I4040" s="32">
        <f>IFERROR(IF(E4040="","",VLOOKUP(E4040,'Setup - Mix Design'!$A$5:$I$504,9,0)),"")</f>
        <v/>
      </c>
      <c r="J4040" s="32">
        <f>IF(OR(F4040="",I4040=""),"",F4040*I4040)</f>
        <v/>
      </c>
      <c r="K4040" s="26" t="n"/>
    </row>
    <row r="4041">
      <c r="A4041" s="31" t="n"/>
      <c r="B4041" s="26" t="n"/>
      <c r="C4041" s="26" t="n"/>
      <c r="D4041" s="26" t="n"/>
      <c r="E4041" s="26" t="n"/>
      <c r="F4041" s="27" t="n"/>
      <c r="G4041" s="26" t="n"/>
      <c r="H4041" s="28">
        <f>IFERROR(IF(G4041="","",VLOOKUP(G4041,'Setup - Vehicles'!$A$5:$D$504,4,0)),"")</f>
        <v/>
      </c>
      <c r="I4041" s="32">
        <f>IFERROR(IF(E4041="","",VLOOKUP(E4041,'Setup - Mix Design'!$A$5:$I$504,9,0)),"")</f>
        <v/>
      </c>
      <c r="J4041" s="32">
        <f>IF(OR(F4041="",I4041=""),"",F4041*I4041)</f>
        <v/>
      </c>
      <c r="K4041" s="26" t="n"/>
    </row>
    <row r="4042">
      <c r="A4042" s="31" t="n"/>
      <c r="B4042" s="26" t="n"/>
      <c r="C4042" s="26" t="n"/>
      <c r="D4042" s="26" t="n"/>
      <c r="E4042" s="26" t="n"/>
      <c r="F4042" s="27" t="n"/>
      <c r="G4042" s="26" t="n"/>
      <c r="H4042" s="28">
        <f>IFERROR(IF(G4042="","",VLOOKUP(G4042,'Setup - Vehicles'!$A$5:$D$504,4,0)),"")</f>
        <v/>
      </c>
      <c r="I4042" s="32">
        <f>IFERROR(IF(E4042="","",VLOOKUP(E4042,'Setup - Mix Design'!$A$5:$I$504,9,0)),"")</f>
        <v/>
      </c>
      <c r="J4042" s="32">
        <f>IF(OR(F4042="",I4042=""),"",F4042*I4042)</f>
        <v/>
      </c>
      <c r="K4042" s="26" t="n"/>
    </row>
    <row r="4043">
      <c r="A4043" s="31" t="n"/>
      <c r="B4043" s="26" t="n"/>
      <c r="C4043" s="26" t="n"/>
      <c r="D4043" s="26" t="n"/>
      <c r="E4043" s="26" t="n"/>
      <c r="F4043" s="27" t="n"/>
      <c r="G4043" s="26" t="n"/>
      <c r="H4043" s="28">
        <f>IFERROR(IF(G4043="","",VLOOKUP(G4043,'Setup - Vehicles'!$A$5:$D$504,4,0)),"")</f>
        <v/>
      </c>
      <c r="I4043" s="32">
        <f>IFERROR(IF(E4043="","",VLOOKUP(E4043,'Setup - Mix Design'!$A$5:$I$504,9,0)),"")</f>
        <v/>
      </c>
      <c r="J4043" s="32">
        <f>IF(OR(F4043="",I4043=""),"",F4043*I4043)</f>
        <v/>
      </c>
      <c r="K4043" s="26" t="n"/>
    </row>
    <row r="4044">
      <c r="A4044" s="31" t="n"/>
      <c r="B4044" s="26" t="n"/>
      <c r="C4044" s="26" t="n"/>
      <c r="D4044" s="26" t="n"/>
      <c r="E4044" s="26" t="n"/>
      <c r="F4044" s="27" t="n"/>
      <c r="G4044" s="26" t="n"/>
      <c r="H4044" s="28">
        <f>IFERROR(IF(G4044="","",VLOOKUP(G4044,'Setup - Vehicles'!$A$5:$D$504,4,0)),"")</f>
        <v/>
      </c>
      <c r="I4044" s="32">
        <f>IFERROR(IF(E4044="","",VLOOKUP(E4044,'Setup - Mix Design'!$A$5:$I$504,9,0)),"")</f>
        <v/>
      </c>
      <c r="J4044" s="32">
        <f>IF(OR(F4044="",I4044=""),"",F4044*I4044)</f>
        <v/>
      </c>
      <c r="K4044" s="26" t="n"/>
    </row>
    <row r="4045">
      <c r="A4045" s="31" t="n"/>
      <c r="B4045" s="26" t="n"/>
      <c r="C4045" s="26" t="n"/>
      <c r="D4045" s="26" t="n"/>
      <c r="E4045" s="26" t="n"/>
      <c r="F4045" s="27" t="n"/>
      <c r="G4045" s="26" t="n"/>
      <c r="H4045" s="28">
        <f>IFERROR(IF(G4045="","",VLOOKUP(G4045,'Setup - Vehicles'!$A$5:$D$504,4,0)),"")</f>
        <v/>
      </c>
      <c r="I4045" s="32">
        <f>IFERROR(IF(E4045="","",VLOOKUP(E4045,'Setup - Mix Design'!$A$5:$I$504,9,0)),"")</f>
        <v/>
      </c>
      <c r="J4045" s="32">
        <f>IF(OR(F4045="",I4045=""),"",F4045*I4045)</f>
        <v/>
      </c>
      <c r="K4045" s="26" t="n"/>
    </row>
    <row r="4046">
      <c r="A4046" s="31" t="n"/>
      <c r="B4046" s="26" t="n"/>
      <c r="C4046" s="26" t="n"/>
      <c r="D4046" s="26" t="n"/>
      <c r="E4046" s="26" t="n"/>
      <c r="F4046" s="27" t="n"/>
      <c r="G4046" s="26" t="n"/>
      <c r="H4046" s="28">
        <f>IFERROR(IF(G4046="","",VLOOKUP(G4046,'Setup - Vehicles'!$A$5:$D$504,4,0)),"")</f>
        <v/>
      </c>
      <c r="I4046" s="32">
        <f>IFERROR(IF(E4046="","",VLOOKUP(E4046,'Setup - Mix Design'!$A$5:$I$504,9,0)),"")</f>
        <v/>
      </c>
      <c r="J4046" s="32">
        <f>IF(OR(F4046="",I4046=""),"",F4046*I4046)</f>
        <v/>
      </c>
      <c r="K4046" s="26" t="n"/>
    </row>
    <row r="4047">
      <c r="A4047" s="31" t="n"/>
      <c r="B4047" s="26" t="n"/>
      <c r="C4047" s="26" t="n"/>
      <c r="D4047" s="26" t="n"/>
      <c r="E4047" s="26" t="n"/>
      <c r="F4047" s="27" t="n"/>
      <c r="G4047" s="26" t="n"/>
      <c r="H4047" s="28">
        <f>IFERROR(IF(G4047="","",VLOOKUP(G4047,'Setup - Vehicles'!$A$5:$D$504,4,0)),"")</f>
        <v/>
      </c>
      <c r="I4047" s="32">
        <f>IFERROR(IF(E4047="","",VLOOKUP(E4047,'Setup - Mix Design'!$A$5:$I$504,9,0)),"")</f>
        <v/>
      </c>
      <c r="J4047" s="32">
        <f>IF(OR(F4047="",I4047=""),"",F4047*I4047)</f>
        <v/>
      </c>
      <c r="K4047" s="26" t="n"/>
    </row>
    <row r="4048">
      <c r="A4048" s="31" t="n"/>
      <c r="B4048" s="26" t="n"/>
      <c r="C4048" s="26" t="n"/>
      <c r="D4048" s="26" t="n"/>
      <c r="E4048" s="26" t="n"/>
      <c r="F4048" s="27" t="n"/>
      <c r="G4048" s="26" t="n"/>
      <c r="H4048" s="28">
        <f>IFERROR(IF(G4048="","",VLOOKUP(G4048,'Setup - Vehicles'!$A$5:$D$504,4,0)),"")</f>
        <v/>
      </c>
      <c r="I4048" s="32">
        <f>IFERROR(IF(E4048="","",VLOOKUP(E4048,'Setup - Mix Design'!$A$5:$I$504,9,0)),"")</f>
        <v/>
      </c>
      <c r="J4048" s="32">
        <f>IF(OR(F4048="",I4048=""),"",F4048*I4048)</f>
        <v/>
      </c>
      <c r="K4048" s="26" t="n"/>
    </row>
    <row r="4049">
      <c r="A4049" s="31" t="n"/>
      <c r="B4049" s="26" t="n"/>
      <c r="C4049" s="26" t="n"/>
      <c r="D4049" s="26" t="n"/>
      <c r="E4049" s="26" t="n"/>
      <c r="F4049" s="27" t="n"/>
      <c r="G4049" s="26" t="n"/>
      <c r="H4049" s="28">
        <f>IFERROR(IF(G4049="","",VLOOKUP(G4049,'Setup - Vehicles'!$A$5:$D$504,4,0)),"")</f>
        <v/>
      </c>
      <c r="I4049" s="32">
        <f>IFERROR(IF(E4049="","",VLOOKUP(E4049,'Setup - Mix Design'!$A$5:$I$504,9,0)),"")</f>
        <v/>
      </c>
      <c r="J4049" s="32">
        <f>IF(OR(F4049="",I4049=""),"",F4049*I4049)</f>
        <v/>
      </c>
      <c r="K4049" s="26" t="n"/>
    </row>
    <row r="4050">
      <c r="A4050" s="31" t="n"/>
      <c r="B4050" s="26" t="n"/>
      <c r="C4050" s="26" t="n"/>
      <c r="D4050" s="26" t="n"/>
      <c r="E4050" s="26" t="n"/>
      <c r="F4050" s="27" t="n"/>
      <c r="G4050" s="26" t="n"/>
      <c r="H4050" s="28">
        <f>IFERROR(IF(G4050="","",VLOOKUP(G4050,'Setup - Vehicles'!$A$5:$D$504,4,0)),"")</f>
        <v/>
      </c>
      <c r="I4050" s="32">
        <f>IFERROR(IF(E4050="","",VLOOKUP(E4050,'Setup - Mix Design'!$A$5:$I$504,9,0)),"")</f>
        <v/>
      </c>
      <c r="J4050" s="32">
        <f>IF(OR(F4050="",I4050=""),"",F4050*I4050)</f>
        <v/>
      </c>
      <c r="K4050" s="26" t="n"/>
    </row>
    <row r="4051">
      <c r="A4051" s="31" t="n"/>
      <c r="B4051" s="26" t="n"/>
      <c r="C4051" s="26" t="n"/>
      <c r="D4051" s="26" t="n"/>
      <c r="E4051" s="26" t="n"/>
      <c r="F4051" s="27" t="n"/>
      <c r="G4051" s="26" t="n"/>
      <c r="H4051" s="28">
        <f>IFERROR(IF(G4051="","",VLOOKUP(G4051,'Setup - Vehicles'!$A$5:$D$504,4,0)),"")</f>
        <v/>
      </c>
      <c r="I4051" s="32">
        <f>IFERROR(IF(E4051="","",VLOOKUP(E4051,'Setup - Mix Design'!$A$5:$I$504,9,0)),"")</f>
        <v/>
      </c>
      <c r="J4051" s="32">
        <f>IF(OR(F4051="",I4051=""),"",F4051*I4051)</f>
        <v/>
      </c>
      <c r="K4051" s="26" t="n"/>
    </row>
    <row r="4052">
      <c r="A4052" s="31" t="n"/>
      <c r="B4052" s="26" t="n"/>
      <c r="C4052" s="26" t="n"/>
      <c r="D4052" s="26" t="n"/>
      <c r="E4052" s="26" t="n"/>
      <c r="F4052" s="27" t="n"/>
      <c r="G4052" s="26" t="n"/>
      <c r="H4052" s="28">
        <f>IFERROR(IF(G4052="","",VLOOKUP(G4052,'Setup - Vehicles'!$A$5:$D$504,4,0)),"")</f>
        <v/>
      </c>
      <c r="I4052" s="32">
        <f>IFERROR(IF(E4052="","",VLOOKUP(E4052,'Setup - Mix Design'!$A$5:$I$504,9,0)),"")</f>
        <v/>
      </c>
      <c r="J4052" s="32">
        <f>IF(OR(F4052="",I4052=""),"",F4052*I4052)</f>
        <v/>
      </c>
      <c r="K4052" s="26" t="n"/>
    </row>
    <row r="4053">
      <c r="A4053" s="31" t="n"/>
      <c r="B4053" s="26" t="n"/>
      <c r="C4053" s="26" t="n"/>
      <c r="D4053" s="26" t="n"/>
      <c r="E4053" s="26" t="n"/>
      <c r="F4053" s="27" t="n"/>
      <c r="G4053" s="26" t="n"/>
      <c r="H4053" s="28">
        <f>IFERROR(IF(G4053="","",VLOOKUP(G4053,'Setup - Vehicles'!$A$5:$D$504,4,0)),"")</f>
        <v/>
      </c>
      <c r="I4053" s="32">
        <f>IFERROR(IF(E4053="","",VLOOKUP(E4053,'Setup - Mix Design'!$A$5:$I$504,9,0)),"")</f>
        <v/>
      </c>
      <c r="J4053" s="32">
        <f>IF(OR(F4053="",I4053=""),"",F4053*I4053)</f>
        <v/>
      </c>
      <c r="K4053" s="26" t="n"/>
    </row>
    <row r="4054">
      <c r="A4054" s="31" t="n"/>
      <c r="B4054" s="26" t="n"/>
      <c r="C4054" s="26" t="n"/>
      <c r="D4054" s="26" t="n"/>
      <c r="E4054" s="26" t="n"/>
      <c r="F4054" s="27" t="n"/>
      <c r="G4054" s="26" t="n"/>
      <c r="H4054" s="28">
        <f>IFERROR(IF(G4054="","",VLOOKUP(G4054,'Setup - Vehicles'!$A$5:$D$504,4,0)),"")</f>
        <v/>
      </c>
      <c r="I4054" s="32">
        <f>IFERROR(IF(E4054="","",VLOOKUP(E4054,'Setup - Mix Design'!$A$5:$I$504,9,0)),"")</f>
        <v/>
      </c>
      <c r="J4054" s="32">
        <f>IF(OR(F4054="",I4054=""),"",F4054*I4054)</f>
        <v/>
      </c>
      <c r="K4054" s="26" t="n"/>
    </row>
    <row r="4055">
      <c r="A4055" s="31" t="n"/>
      <c r="B4055" s="26" t="n"/>
      <c r="C4055" s="26" t="n"/>
      <c r="D4055" s="26" t="n"/>
      <c r="E4055" s="26" t="n"/>
      <c r="F4055" s="27" t="n"/>
      <c r="G4055" s="26" t="n"/>
      <c r="H4055" s="28">
        <f>IFERROR(IF(G4055="","",VLOOKUP(G4055,'Setup - Vehicles'!$A$5:$D$504,4,0)),"")</f>
        <v/>
      </c>
      <c r="I4055" s="32">
        <f>IFERROR(IF(E4055="","",VLOOKUP(E4055,'Setup - Mix Design'!$A$5:$I$504,9,0)),"")</f>
        <v/>
      </c>
      <c r="J4055" s="32">
        <f>IF(OR(F4055="",I4055=""),"",F4055*I4055)</f>
        <v/>
      </c>
      <c r="K4055" s="26" t="n"/>
    </row>
    <row r="4056">
      <c r="A4056" s="31" t="n"/>
      <c r="B4056" s="26" t="n"/>
      <c r="C4056" s="26" t="n"/>
      <c r="D4056" s="26" t="n"/>
      <c r="E4056" s="26" t="n"/>
      <c r="F4056" s="27" t="n"/>
      <c r="G4056" s="26" t="n"/>
      <c r="H4056" s="28">
        <f>IFERROR(IF(G4056="","",VLOOKUP(G4056,'Setup - Vehicles'!$A$5:$D$504,4,0)),"")</f>
        <v/>
      </c>
      <c r="I4056" s="32">
        <f>IFERROR(IF(E4056="","",VLOOKUP(E4056,'Setup - Mix Design'!$A$5:$I$504,9,0)),"")</f>
        <v/>
      </c>
      <c r="J4056" s="32">
        <f>IF(OR(F4056="",I4056=""),"",F4056*I4056)</f>
        <v/>
      </c>
      <c r="K4056" s="26" t="n"/>
    </row>
    <row r="4057">
      <c r="A4057" s="31" t="n"/>
      <c r="B4057" s="26" t="n"/>
      <c r="C4057" s="26" t="n"/>
      <c r="D4057" s="26" t="n"/>
      <c r="E4057" s="26" t="n"/>
      <c r="F4057" s="27" t="n"/>
      <c r="G4057" s="26" t="n"/>
      <c r="H4057" s="28">
        <f>IFERROR(IF(G4057="","",VLOOKUP(G4057,'Setup - Vehicles'!$A$5:$D$504,4,0)),"")</f>
        <v/>
      </c>
      <c r="I4057" s="32">
        <f>IFERROR(IF(E4057="","",VLOOKUP(E4057,'Setup - Mix Design'!$A$5:$I$504,9,0)),"")</f>
        <v/>
      </c>
      <c r="J4057" s="32">
        <f>IF(OR(F4057="",I4057=""),"",F4057*I4057)</f>
        <v/>
      </c>
      <c r="K4057" s="26" t="n"/>
    </row>
    <row r="4058">
      <c r="A4058" s="31" t="n"/>
      <c r="B4058" s="26" t="n"/>
      <c r="C4058" s="26" t="n"/>
      <c r="D4058" s="26" t="n"/>
      <c r="E4058" s="26" t="n"/>
      <c r="F4058" s="27" t="n"/>
      <c r="G4058" s="26" t="n"/>
      <c r="H4058" s="28">
        <f>IFERROR(IF(G4058="","",VLOOKUP(G4058,'Setup - Vehicles'!$A$5:$D$504,4,0)),"")</f>
        <v/>
      </c>
      <c r="I4058" s="32">
        <f>IFERROR(IF(E4058="","",VLOOKUP(E4058,'Setup - Mix Design'!$A$5:$I$504,9,0)),"")</f>
        <v/>
      </c>
      <c r="J4058" s="32">
        <f>IF(OR(F4058="",I4058=""),"",F4058*I4058)</f>
        <v/>
      </c>
      <c r="K4058" s="26" t="n"/>
    </row>
    <row r="4059">
      <c r="A4059" s="31" t="n"/>
      <c r="B4059" s="26" t="n"/>
      <c r="C4059" s="26" t="n"/>
      <c r="D4059" s="26" t="n"/>
      <c r="E4059" s="26" t="n"/>
      <c r="F4059" s="27" t="n"/>
      <c r="G4059" s="26" t="n"/>
      <c r="H4059" s="28">
        <f>IFERROR(IF(G4059="","",VLOOKUP(G4059,'Setup - Vehicles'!$A$5:$D$504,4,0)),"")</f>
        <v/>
      </c>
      <c r="I4059" s="32">
        <f>IFERROR(IF(E4059="","",VLOOKUP(E4059,'Setup - Mix Design'!$A$5:$I$504,9,0)),"")</f>
        <v/>
      </c>
      <c r="J4059" s="32">
        <f>IF(OR(F4059="",I4059=""),"",F4059*I4059)</f>
        <v/>
      </c>
      <c r="K4059" s="26" t="n"/>
    </row>
    <row r="4060">
      <c r="A4060" s="31" t="n"/>
      <c r="B4060" s="26" t="n"/>
      <c r="C4060" s="26" t="n"/>
      <c r="D4060" s="26" t="n"/>
      <c r="E4060" s="26" t="n"/>
      <c r="F4060" s="27" t="n"/>
      <c r="G4060" s="26" t="n"/>
      <c r="H4060" s="28">
        <f>IFERROR(IF(G4060="","",VLOOKUP(G4060,'Setup - Vehicles'!$A$5:$D$504,4,0)),"")</f>
        <v/>
      </c>
      <c r="I4060" s="32">
        <f>IFERROR(IF(E4060="","",VLOOKUP(E4060,'Setup - Mix Design'!$A$5:$I$504,9,0)),"")</f>
        <v/>
      </c>
      <c r="J4060" s="32">
        <f>IF(OR(F4060="",I4060=""),"",F4060*I4060)</f>
        <v/>
      </c>
      <c r="K4060" s="26" t="n"/>
    </row>
    <row r="4061">
      <c r="A4061" s="31" t="n"/>
      <c r="B4061" s="26" t="n"/>
      <c r="C4061" s="26" t="n"/>
      <c r="D4061" s="26" t="n"/>
      <c r="E4061" s="26" t="n"/>
      <c r="F4061" s="27" t="n"/>
      <c r="G4061" s="26" t="n"/>
      <c r="H4061" s="28">
        <f>IFERROR(IF(G4061="","",VLOOKUP(G4061,'Setup - Vehicles'!$A$5:$D$504,4,0)),"")</f>
        <v/>
      </c>
      <c r="I4061" s="32">
        <f>IFERROR(IF(E4061="","",VLOOKUP(E4061,'Setup - Mix Design'!$A$5:$I$504,9,0)),"")</f>
        <v/>
      </c>
      <c r="J4061" s="32">
        <f>IF(OR(F4061="",I4061=""),"",F4061*I4061)</f>
        <v/>
      </c>
      <c r="K4061" s="26" t="n"/>
    </row>
    <row r="4062">
      <c r="A4062" s="31" t="n"/>
      <c r="B4062" s="26" t="n"/>
      <c r="C4062" s="26" t="n"/>
      <c r="D4062" s="26" t="n"/>
      <c r="E4062" s="26" t="n"/>
      <c r="F4062" s="27" t="n"/>
      <c r="G4062" s="26" t="n"/>
      <c r="H4062" s="28">
        <f>IFERROR(IF(G4062="","",VLOOKUP(G4062,'Setup - Vehicles'!$A$5:$D$504,4,0)),"")</f>
        <v/>
      </c>
      <c r="I4062" s="32">
        <f>IFERROR(IF(E4062="","",VLOOKUP(E4062,'Setup - Mix Design'!$A$5:$I$504,9,0)),"")</f>
        <v/>
      </c>
      <c r="J4062" s="32">
        <f>IF(OR(F4062="",I4062=""),"",F4062*I4062)</f>
        <v/>
      </c>
      <c r="K4062" s="26" t="n"/>
    </row>
    <row r="4063">
      <c r="A4063" s="31" t="n"/>
      <c r="B4063" s="26" t="n"/>
      <c r="C4063" s="26" t="n"/>
      <c r="D4063" s="26" t="n"/>
      <c r="E4063" s="26" t="n"/>
      <c r="F4063" s="27" t="n"/>
      <c r="G4063" s="26" t="n"/>
      <c r="H4063" s="28">
        <f>IFERROR(IF(G4063="","",VLOOKUP(G4063,'Setup - Vehicles'!$A$5:$D$504,4,0)),"")</f>
        <v/>
      </c>
      <c r="I4063" s="32">
        <f>IFERROR(IF(E4063="","",VLOOKUP(E4063,'Setup - Mix Design'!$A$5:$I$504,9,0)),"")</f>
        <v/>
      </c>
      <c r="J4063" s="32">
        <f>IF(OR(F4063="",I4063=""),"",F4063*I4063)</f>
        <v/>
      </c>
      <c r="K4063" s="26" t="n"/>
    </row>
    <row r="4064">
      <c r="A4064" s="31" t="n"/>
      <c r="B4064" s="26" t="n"/>
      <c r="C4064" s="26" t="n"/>
      <c r="D4064" s="26" t="n"/>
      <c r="E4064" s="26" t="n"/>
      <c r="F4064" s="27" t="n"/>
      <c r="G4064" s="26" t="n"/>
      <c r="H4064" s="28">
        <f>IFERROR(IF(G4064="","",VLOOKUP(G4064,'Setup - Vehicles'!$A$5:$D$504,4,0)),"")</f>
        <v/>
      </c>
      <c r="I4064" s="32">
        <f>IFERROR(IF(E4064="","",VLOOKUP(E4064,'Setup - Mix Design'!$A$5:$I$504,9,0)),"")</f>
        <v/>
      </c>
      <c r="J4064" s="32">
        <f>IF(OR(F4064="",I4064=""),"",F4064*I4064)</f>
        <v/>
      </c>
      <c r="K4064" s="26" t="n"/>
    </row>
    <row r="4065">
      <c r="A4065" s="31" t="n"/>
      <c r="B4065" s="26" t="n"/>
      <c r="C4065" s="26" t="n"/>
      <c r="D4065" s="26" t="n"/>
      <c r="E4065" s="26" t="n"/>
      <c r="F4065" s="27" t="n"/>
      <c r="G4065" s="26" t="n"/>
      <c r="H4065" s="28">
        <f>IFERROR(IF(G4065="","",VLOOKUP(G4065,'Setup - Vehicles'!$A$5:$D$504,4,0)),"")</f>
        <v/>
      </c>
      <c r="I4065" s="32">
        <f>IFERROR(IF(E4065="","",VLOOKUP(E4065,'Setup - Mix Design'!$A$5:$I$504,9,0)),"")</f>
        <v/>
      </c>
      <c r="J4065" s="32">
        <f>IF(OR(F4065="",I4065=""),"",F4065*I4065)</f>
        <v/>
      </c>
      <c r="K4065" s="26" t="n"/>
    </row>
    <row r="4066">
      <c r="A4066" s="31" t="n"/>
      <c r="B4066" s="26" t="n"/>
      <c r="C4066" s="26" t="n"/>
      <c r="D4066" s="26" t="n"/>
      <c r="E4066" s="26" t="n"/>
      <c r="F4066" s="27" t="n"/>
      <c r="G4066" s="26" t="n"/>
      <c r="H4066" s="28">
        <f>IFERROR(IF(G4066="","",VLOOKUP(G4066,'Setup - Vehicles'!$A$5:$D$504,4,0)),"")</f>
        <v/>
      </c>
      <c r="I4066" s="32">
        <f>IFERROR(IF(E4066="","",VLOOKUP(E4066,'Setup - Mix Design'!$A$5:$I$504,9,0)),"")</f>
        <v/>
      </c>
      <c r="J4066" s="32">
        <f>IF(OR(F4066="",I4066=""),"",F4066*I4066)</f>
        <v/>
      </c>
      <c r="K4066" s="26" t="n"/>
    </row>
    <row r="4067">
      <c r="A4067" s="31" t="n"/>
      <c r="B4067" s="26" t="n"/>
      <c r="C4067" s="26" t="n"/>
      <c r="D4067" s="26" t="n"/>
      <c r="E4067" s="26" t="n"/>
      <c r="F4067" s="27" t="n"/>
      <c r="G4067" s="26" t="n"/>
      <c r="H4067" s="28">
        <f>IFERROR(IF(G4067="","",VLOOKUP(G4067,'Setup - Vehicles'!$A$5:$D$504,4,0)),"")</f>
        <v/>
      </c>
      <c r="I4067" s="32">
        <f>IFERROR(IF(E4067="","",VLOOKUP(E4067,'Setup - Mix Design'!$A$5:$I$504,9,0)),"")</f>
        <v/>
      </c>
      <c r="J4067" s="32">
        <f>IF(OR(F4067="",I4067=""),"",F4067*I4067)</f>
        <v/>
      </c>
      <c r="K4067" s="26" t="n"/>
    </row>
    <row r="4068">
      <c r="A4068" s="31" t="n"/>
      <c r="B4068" s="26" t="n"/>
      <c r="C4068" s="26" t="n"/>
      <c r="D4068" s="26" t="n"/>
      <c r="E4068" s="26" t="n"/>
      <c r="F4068" s="27" t="n"/>
      <c r="G4068" s="26" t="n"/>
      <c r="H4068" s="28">
        <f>IFERROR(IF(G4068="","",VLOOKUP(G4068,'Setup - Vehicles'!$A$5:$D$504,4,0)),"")</f>
        <v/>
      </c>
      <c r="I4068" s="32">
        <f>IFERROR(IF(E4068="","",VLOOKUP(E4068,'Setup - Mix Design'!$A$5:$I$504,9,0)),"")</f>
        <v/>
      </c>
      <c r="J4068" s="32">
        <f>IF(OR(F4068="",I4068=""),"",F4068*I4068)</f>
        <v/>
      </c>
      <c r="K4068" s="26" t="n"/>
    </row>
    <row r="4069">
      <c r="A4069" s="31" t="n"/>
      <c r="B4069" s="26" t="n"/>
      <c r="C4069" s="26" t="n"/>
      <c r="D4069" s="26" t="n"/>
      <c r="E4069" s="26" t="n"/>
      <c r="F4069" s="27" t="n"/>
      <c r="G4069" s="26" t="n"/>
      <c r="H4069" s="28">
        <f>IFERROR(IF(G4069="","",VLOOKUP(G4069,'Setup - Vehicles'!$A$5:$D$504,4,0)),"")</f>
        <v/>
      </c>
      <c r="I4069" s="32">
        <f>IFERROR(IF(E4069="","",VLOOKUP(E4069,'Setup - Mix Design'!$A$5:$I$504,9,0)),"")</f>
        <v/>
      </c>
      <c r="J4069" s="32">
        <f>IF(OR(F4069="",I4069=""),"",F4069*I4069)</f>
        <v/>
      </c>
      <c r="K4069" s="26" t="n"/>
    </row>
    <row r="4070">
      <c r="A4070" s="31" t="n"/>
      <c r="B4070" s="26" t="n"/>
      <c r="C4070" s="26" t="n"/>
      <c r="D4070" s="26" t="n"/>
      <c r="E4070" s="26" t="n"/>
      <c r="F4070" s="27" t="n"/>
      <c r="G4070" s="26" t="n"/>
      <c r="H4070" s="28">
        <f>IFERROR(IF(G4070="","",VLOOKUP(G4070,'Setup - Vehicles'!$A$5:$D$504,4,0)),"")</f>
        <v/>
      </c>
      <c r="I4070" s="32">
        <f>IFERROR(IF(E4070="","",VLOOKUP(E4070,'Setup - Mix Design'!$A$5:$I$504,9,0)),"")</f>
        <v/>
      </c>
      <c r="J4070" s="32">
        <f>IF(OR(F4070="",I4070=""),"",F4070*I4070)</f>
        <v/>
      </c>
      <c r="K4070" s="26" t="n"/>
    </row>
    <row r="4071">
      <c r="A4071" s="31" t="n"/>
      <c r="B4071" s="26" t="n"/>
      <c r="C4071" s="26" t="n"/>
      <c r="D4071" s="26" t="n"/>
      <c r="E4071" s="26" t="n"/>
      <c r="F4071" s="27" t="n"/>
      <c r="G4071" s="26" t="n"/>
      <c r="H4071" s="28">
        <f>IFERROR(IF(G4071="","",VLOOKUP(G4071,'Setup - Vehicles'!$A$5:$D$504,4,0)),"")</f>
        <v/>
      </c>
      <c r="I4071" s="32">
        <f>IFERROR(IF(E4071="","",VLOOKUP(E4071,'Setup - Mix Design'!$A$5:$I$504,9,0)),"")</f>
        <v/>
      </c>
      <c r="J4071" s="32">
        <f>IF(OR(F4071="",I4071=""),"",F4071*I4071)</f>
        <v/>
      </c>
      <c r="K4071" s="26" t="n"/>
    </row>
    <row r="4072">
      <c r="A4072" s="31" t="n"/>
      <c r="B4072" s="26" t="n"/>
      <c r="C4072" s="26" t="n"/>
      <c r="D4072" s="26" t="n"/>
      <c r="E4072" s="26" t="n"/>
      <c r="F4072" s="27" t="n"/>
      <c r="G4072" s="26" t="n"/>
      <c r="H4072" s="28">
        <f>IFERROR(IF(G4072="","",VLOOKUP(G4072,'Setup - Vehicles'!$A$5:$D$504,4,0)),"")</f>
        <v/>
      </c>
      <c r="I4072" s="32">
        <f>IFERROR(IF(E4072="","",VLOOKUP(E4072,'Setup - Mix Design'!$A$5:$I$504,9,0)),"")</f>
        <v/>
      </c>
      <c r="J4072" s="32">
        <f>IF(OR(F4072="",I4072=""),"",F4072*I4072)</f>
        <v/>
      </c>
      <c r="K4072" s="26" t="n"/>
    </row>
    <row r="4073">
      <c r="A4073" s="31" t="n"/>
      <c r="B4073" s="26" t="n"/>
      <c r="C4073" s="26" t="n"/>
      <c r="D4073" s="26" t="n"/>
      <c r="E4073" s="26" t="n"/>
      <c r="F4073" s="27" t="n"/>
      <c r="G4073" s="26" t="n"/>
      <c r="H4073" s="28">
        <f>IFERROR(IF(G4073="","",VLOOKUP(G4073,'Setup - Vehicles'!$A$5:$D$504,4,0)),"")</f>
        <v/>
      </c>
      <c r="I4073" s="32">
        <f>IFERROR(IF(E4073="","",VLOOKUP(E4073,'Setup - Mix Design'!$A$5:$I$504,9,0)),"")</f>
        <v/>
      </c>
      <c r="J4073" s="32">
        <f>IF(OR(F4073="",I4073=""),"",F4073*I4073)</f>
        <v/>
      </c>
      <c r="K4073" s="26" t="n"/>
    </row>
    <row r="4074">
      <c r="A4074" s="31" t="n"/>
      <c r="B4074" s="26" t="n"/>
      <c r="C4074" s="26" t="n"/>
      <c r="D4074" s="26" t="n"/>
      <c r="E4074" s="26" t="n"/>
      <c r="F4074" s="27" t="n"/>
      <c r="G4074" s="26" t="n"/>
      <c r="H4074" s="28">
        <f>IFERROR(IF(G4074="","",VLOOKUP(G4074,'Setup - Vehicles'!$A$5:$D$504,4,0)),"")</f>
        <v/>
      </c>
      <c r="I4074" s="32">
        <f>IFERROR(IF(E4074="","",VLOOKUP(E4074,'Setup - Mix Design'!$A$5:$I$504,9,0)),"")</f>
        <v/>
      </c>
      <c r="J4074" s="32">
        <f>IF(OR(F4074="",I4074=""),"",F4074*I4074)</f>
        <v/>
      </c>
      <c r="K4074" s="26" t="n"/>
    </row>
    <row r="4075">
      <c r="A4075" s="31" t="n"/>
      <c r="B4075" s="26" t="n"/>
      <c r="C4075" s="26" t="n"/>
      <c r="D4075" s="26" t="n"/>
      <c r="E4075" s="26" t="n"/>
      <c r="F4075" s="27" t="n"/>
      <c r="G4075" s="26" t="n"/>
      <c r="H4075" s="28">
        <f>IFERROR(IF(G4075="","",VLOOKUP(G4075,'Setup - Vehicles'!$A$5:$D$504,4,0)),"")</f>
        <v/>
      </c>
      <c r="I4075" s="32">
        <f>IFERROR(IF(E4075="","",VLOOKUP(E4075,'Setup - Mix Design'!$A$5:$I$504,9,0)),"")</f>
        <v/>
      </c>
      <c r="J4075" s="32">
        <f>IF(OR(F4075="",I4075=""),"",F4075*I4075)</f>
        <v/>
      </c>
      <c r="K4075" s="26" t="n"/>
    </row>
    <row r="4076">
      <c r="A4076" s="31" t="n"/>
      <c r="B4076" s="26" t="n"/>
      <c r="C4076" s="26" t="n"/>
      <c r="D4076" s="26" t="n"/>
      <c r="E4076" s="26" t="n"/>
      <c r="F4076" s="27" t="n"/>
      <c r="G4076" s="26" t="n"/>
      <c r="H4076" s="28">
        <f>IFERROR(IF(G4076="","",VLOOKUP(G4076,'Setup - Vehicles'!$A$5:$D$504,4,0)),"")</f>
        <v/>
      </c>
      <c r="I4076" s="32">
        <f>IFERROR(IF(E4076="","",VLOOKUP(E4076,'Setup - Mix Design'!$A$5:$I$504,9,0)),"")</f>
        <v/>
      </c>
      <c r="J4076" s="32">
        <f>IF(OR(F4076="",I4076=""),"",F4076*I4076)</f>
        <v/>
      </c>
      <c r="K4076" s="26" t="n"/>
    </row>
    <row r="4077">
      <c r="A4077" s="31" t="n"/>
      <c r="B4077" s="26" t="n"/>
      <c r="C4077" s="26" t="n"/>
      <c r="D4077" s="26" t="n"/>
      <c r="E4077" s="26" t="n"/>
      <c r="F4077" s="27" t="n"/>
      <c r="G4077" s="26" t="n"/>
      <c r="H4077" s="28">
        <f>IFERROR(IF(G4077="","",VLOOKUP(G4077,'Setup - Vehicles'!$A$5:$D$504,4,0)),"")</f>
        <v/>
      </c>
      <c r="I4077" s="32">
        <f>IFERROR(IF(E4077="","",VLOOKUP(E4077,'Setup - Mix Design'!$A$5:$I$504,9,0)),"")</f>
        <v/>
      </c>
      <c r="J4077" s="32">
        <f>IF(OR(F4077="",I4077=""),"",F4077*I4077)</f>
        <v/>
      </c>
      <c r="K4077" s="26" t="n"/>
    </row>
    <row r="4078">
      <c r="A4078" s="31" t="n"/>
      <c r="B4078" s="26" t="n"/>
      <c r="C4078" s="26" t="n"/>
      <c r="D4078" s="26" t="n"/>
      <c r="E4078" s="26" t="n"/>
      <c r="F4078" s="27" t="n"/>
      <c r="G4078" s="26" t="n"/>
      <c r="H4078" s="28">
        <f>IFERROR(IF(G4078="","",VLOOKUP(G4078,'Setup - Vehicles'!$A$5:$D$504,4,0)),"")</f>
        <v/>
      </c>
      <c r="I4078" s="32">
        <f>IFERROR(IF(E4078="","",VLOOKUP(E4078,'Setup - Mix Design'!$A$5:$I$504,9,0)),"")</f>
        <v/>
      </c>
      <c r="J4078" s="32">
        <f>IF(OR(F4078="",I4078=""),"",F4078*I4078)</f>
        <v/>
      </c>
      <c r="K4078" s="26" t="n"/>
    </row>
    <row r="4079">
      <c r="A4079" s="31" t="n"/>
      <c r="B4079" s="26" t="n"/>
      <c r="C4079" s="26" t="n"/>
      <c r="D4079" s="26" t="n"/>
      <c r="E4079" s="26" t="n"/>
      <c r="F4079" s="27" t="n"/>
      <c r="G4079" s="26" t="n"/>
      <c r="H4079" s="28">
        <f>IFERROR(IF(G4079="","",VLOOKUP(G4079,'Setup - Vehicles'!$A$5:$D$504,4,0)),"")</f>
        <v/>
      </c>
      <c r="I4079" s="32">
        <f>IFERROR(IF(E4079="","",VLOOKUP(E4079,'Setup - Mix Design'!$A$5:$I$504,9,0)),"")</f>
        <v/>
      </c>
      <c r="J4079" s="32">
        <f>IF(OR(F4079="",I4079=""),"",F4079*I4079)</f>
        <v/>
      </c>
      <c r="K4079" s="26" t="n"/>
    </row>
    <row r="4080">
      <c r="A4080" s="31" t="n"/>
      <c r="B4080" s="26" t="n"/>
      <c r="C4080" s="26" t="n"/>
      <c r="D4080" s="26" t="n"/>
      <c r="E4080" s="26" t="n"/>
      <c r="F4080" s="27" t="n"/>
      <c r="G4080" s="26" t="n"/>
      <c r="H4080" s="28">
        <f>IFERROR(IF(G4080="","",VLOOKUP(G4080,'Setup - Vehicles'!$A$5:$D$504,4,0)),"")</f>
        <v/>
      </c>
      <c r="I4080" s="32">
        <f>IFERROR(IF(E4080="","",VLOOKUP(E4080,'Setup - Mix Design'!$A$5:$I$504,9,0)),"")</f>
        <v/>
      </c>
      <c r="J4080" s="32">
        <f>IF(OR(F4080="",I4080=""),"",F4080*I4080)</f>
        <v/>
      </c>
      <c r="K4080" s="26" t="n"/>
    </row>
    <row r="4081">
      <c r="A4081" s="31" t="n"/>
      <c r="B4081" s="26" t="n"/>
      <c r="C4081" s="26" t="n"/>
      <c r="D4081" s="26" t="n"/>
      <c r="E4081" s="26" t="n"/>
      <c r="F4081" s="27" t="n"/>
      <c r="G4081" s="26" t="n"/>
      <c r="H4081" s="28">
        <f>IFERROR(IF(G4081="","",VLOOKUP(G4081,'Setup - Vehicles'!$A$5:$D$504,4,0)),"")</f>
        <v/>
      </c>
      <c r="I4081" s="32">
        <f>IFERROR(IF(E4081="","",VLOOKUP(E4081,'Setup - Mix Design'!$A$5:$I$504,9,0)),"")</f>
        <v/>
      </c>
      <c r="J4081" s="32">
        <f>IF(OR(F4081="",I4081=""),"",F4081*I4081)</f>
        <v/>
      </c>
      <c r="K4081" s="26" t="n"/>
    </row>
    <row r="4082">
      <c r="A4082" s="31" t="n"/>
      <c r="B4082" s="26" t="n"/>
      <c r="C4082" s="26" t="n"/>
      <c r="D4082" s="26" t="n"/>
      <c r="E4082" s="26" t="n"/>
      <c r="F4082" s="27" t="n"/>
      <c r="G4082" s="26" t="n"/>
      <c r="H4082" s="28">
        <f>IFERROR(IF(G4082="","",VLOOKUP(G4082,'Setup - Vehicles'!$A$5:$D$504,4,0)),"")</f>
        <v/>
      </c>
      <c r="I4082" s="32">
        <f>IFERROR(IF(E4082="","",VLOOKUP(E4082,'Setup - Mix Design'!$A$5:$I$504,9,0)),"")</f>
        <v/>
      </c>
      <c r="J4082" s="32">
        <f>IF(OR(F4082="",I4082=""),"",F4082*I4082)</f>
        <v/>
      </c>
      <c r="K4082" s="26" t="n"/>
    </row>
    <row r="4083">
      <c r="A4083" s="31" t="n"/>
      <c r="B4083" s="26" t="n"/>
      <c r="C4083" s="26" t="n"/>
      <c r="D4083" s="26" t="n"/>
      <c r="E4083" s="26" t="n"/>
      <c r="F4083" s="27" t="n"/>
      <c r="G4083" s="26" t="n"/>
      <c r="H4083" s="28">
        <f>IFERROR(IF(G4083="","",VLOOKUP(G4083,'Setup - Vehicles'!$A$5:$D$504,4,0)),"")</f>
        <v/>
      </c>
      <c r="I4083" s="32">
        <f>IFERROR(IF(E4083="","",VLOOKUP(E4083,'Setup - Mix Design'!$A$5:$I$504,9,0)),"")</f>
        <v/>
      </c>
      <c r="J4083" s="32">
        <f>IF(OR(F4083="",I4083=""),"",F4083*I4083)</f>
        <v/>
      </c>
      <c r="K4083" s="26" t="n"/>
    </row>
    <row r="4084">
      <c r="A4084" s="31" t="n"/>
      <c r="B4084" s="26" t="n"/>
      <c r="C4084" s="26" t="n"/>
      <c r="D4084" s="26" t="n"/>
      <c r="E4084" s="26" t="n"/>
      <c r="F4084" s="27" t="n"/>
      <c r="G4084" s="26" t="n"/>
      <c r="H4084" s="28">
        <f>IFERROR(IF(G4084="","",VLOOKUP(G4084,'Setup - Vehicles'!$A$5:$D$504,4,0)),"")</f>
        <v/>
      </c>
      <c r="I4084" s="32">
        <f>IFERROR(IF(E4084="","",VLOOKUP(E4084,'Setup - Mix Design'!$A$5:$I$504,9,0)),"")</f>
        <v/>
      </c>
      <c r="J4084" s="32">
        <f>IF(OR(F4084="",I4084=""),"",F4084*I4084)</f>
        <v/>
      </c>
      <c r="K4084" s="26" t="n"/>
    </row>
    <row r="4085">
      <c r="A4085" s="31" t="n"/>
      <c r="B4085" s="26" t="n"/>
      <c r="C4085" s="26" t="n"/>
      <c r="D4085" s="26" t="n"/>
      <c r="E4085" s="26" t="n"/>
      <c r="F4085" s="27" t="n"/>
      <c r="G4085" s="26" t="n"/>
      <c r="H4085" s="28">
        <f>IFERROR(IF(G4085="","",VLOOKUP(G4085,'Setup - Vehicles'!$A$5:$D$504,4,0)),"")</f>
        <v/>
      </c>
      <c r="I4085" s="32">
        <f>IFERROR(IF(E4085="","",VLOOKUP(E4085,'Setup - Mix Design'!$A$5:$I$504,9,0)),"")</f>
        <v/>
      </c>
      <c r="J4085" s="32">
        <f>IF(OR(F4085="",I4085=""),"",F4085*I4085)</f>
        <v/>
      </c>
      <c r="K4085" s="26" t="n"/>
    </row>
    <row r="4086">
      <c r="A4086" s="31" t="n"/>
      <c r="B4086" s="26" t="n"/>
      <c r="C4086" s="26" t="n"/>
      <c r="D4086" s="26" t="n"/>
      <c r="E4086" s="26" t="n"/>
      <c r="F4086" s="27" t="n"/>
      <c r="G4086" s="26" t="n"/>
      <c r="H4086" s="28">
        <f>IFERROR(IF(G4086="","",VLOOKUP(G4086,'Setup - Vehicles'!$A$5:$D$504,4,0)),"")</f>
        <v/>
      </c>
      <c r="I4086" s="32">
        <f>IFERROR(IF(E4086="","",VLOOKUP(E4086,'Setup - Mix Design'!$A$5:$I$504,9,0)),"")</f>
        <v/>
      </c>
      <c r="J4086" s="32">
        <f>IF(OR(F4086="",I4086=""),"",F4086*I4086)</f>
        <v/>
      </c>
      <c r="K4086" s="26" t="n"/>
    </row>
    <row r="4087">
      <c r="A4087" s="31" t="n"/>
      <c r="B4087" s="26" t="n"/>
      <c r="C4087" s="26" t="n"/>
      <c r="D4087" s="26" t="n"/>
      <c r="E4087" s="26" t="n"/>
      <c r="F4087" s="27" t="n"/>
      <c r="G4087" s="26" t="n"/>
      <c r="H4087" s="28">
        <f>IFERROR(IF(G4087="","",VLOOKUP(G4087,'Setup - Vehicles'!$A$5:$D$504,4,0)),"")</f>
        <v/>
      </c>
      <c r="I4087" s="32">
        <f>IFERROR(IF(E4087="","",VLOOKUP(E4087,'Setup - Mix Design'!$A$5:$I$504,9,0)),"")</f>
        <v/>
      </c>
      <c r="J4087" s="32">
        <f>IF(OR(F4087="",I4087=""),"",F4087*I4087)</f>
        <v/>
      </c>
      <c r="K4087" s="26" t="n"/>
    </row>
    <row r="4088">
      <c r="A4088" s="31" t="n"/>
      <c r="B4088" s="26" t="n"/>
      <c r="C4088" s="26" t="n"/>
      <c r="D4088" s="26" t="n"/>
      <c r="E4088" s="26" t="n"/>
      <c r="F4088" s="27" t="n"/>
      <c r="G4088" s="26" t="n"/>
      <c r="H4088" s="28">
        <f>IFERROR(IF(G4088="","",VLOOKUP(G4088,'Setup - Vehicles'!$A$5:$D$504,4,0)),"")</f>
        <v/>
      </c>
      <c r="I4088" s="32">
        <f>IFERROR(IF(E4088="","",VLOOKUP(E4088,'Setup - Mix Design'!$A$5:$I$504,9,0)),"")</f>
        <v/>
      </c>
      <c r="J4088" s="32">
        <f>IF(OR(F4088="",I4088=""),"",F4088*I4088)</f>
        <v/>
      </c>
      <c r="K4088" s="26" t="n"/>
    </row>
    <row r="4089">
      <c r="A4089" s="31" t="n"/>
      <c r="B4089" s="26" t="n"/>
      <c r="C4089" s="26" t="n"/>
      <c r="D4089" s="26" t="n"/>
      <c r="E4089" s="26" t="n"/>
      <c r="F4089" s="27" t="n"/>
      <c r="G4089" s="26" t="n"/>
      <c r="H4089" s="28">
        <f>IFERROR(IF(G4089="","",VLOOKUP(G4089,'Setup - Vehicles'!$A$5:$D$504,4,0)),"")</f>
        <v/>
      </c>
      <c r="I4089" s="32">
        <f>IFERROR(IF(E4089="","",VLOOKUP(E4089,'Setup - Mix Design'!$A$5:$I$504,9,0)),"")</f>
        <v/>
      </c>
      <c r="J4089" s="32">
        <f>IF(OR(F4089="",I4089=""),"",F4089*I4089)</f>
        <v/>
      </c>
      <c r="K4089" s="26" t="n"/>
    </row>
    <row r="4090">
      <c r="A4090" s="31" t="n"/>
      <c r="B4090" s="26" t="n"/>
      <c r="C4090" s="26" t="n"/>
      <c r="D4090" s="26" t="n"/>
      <c r="E4090" s="26" t="n"/>
      <c r="F4090" s="27" t="n"/>
      <c r="G4090" s="26" t="n"/>
      <c r="H4090" s="28">
        <f>IFERROR(IF(G4090="","",VLOOKUP(G4090,'Setup - Vehicles'!$A$5:$D$504,4,0)),"")</f>
        <v/>
      </c>
      <c r="I4090" s="32">
        <f>IFERROR(IF(E4090="","",VLOOKUP(E4090,'Setup - Mix Design'!$A$5:$I$504,9,0)),"")</f>
        <v/>
      </c>
      <c r="J4090" s="32">
        <f>IF(OR(F4090="",I4090=""),"",F4090*I4090)</f>
        <v/>
      </c>
      <c r="K4090" s="26" t="n"/>
    </row>
    <row r="4091">
      <c r="A4091" s="31" t="n"/>
      <c r="B4091" s="26" t="n"/>
      <c r="C4091" s="26" t="n"/>
      <c r="D4091" s="26" t="n"/>
      <c r="E4091" s="26" t="n"/>
      <c r="F4091" s="27" t="n"/>
      <c r="G4091" s="26" t="n"/>
      <c r="H4091" s="28">
        <f>IFERROR(IF(G4091="","",VLOOKUP(G4091,'Setup - Vehicles'!$A$5:$D$504,4,0)),"")</f>
        <v/>
      </c>
      <c r="I4091" s="32">
        <f>IFERROR(IF(E4091="","",VLOOKUP(E4091,'Setup - Mix Design'!$A$5:$I$504,9,0)),"")</f>
        <v/>
      </c>
      <c r="J4091" s="32">
        <f>IF(OR(F4091="",I4091=""),"",F4091*I4091)</f>
        <v/>
      </c>
      <c r="K4091" s="26" t="n"/>
    </row>
    <row r="4092">
      <c r="A4092" s="31" t="n"/>
      <c r="B4092" s="26" t="n"/>
      <c r="C4092" s="26" t="n"/>
      <c r="D4092" s="26" t="n"/>
      <c r="E4092" s="26" t="n"/>
      <c r="F4092" s="27" t="n"/>
      <c r="G4092" s="26" t="n"/>
      <c r="H4092" s="28">
        <f>IFERROR(IF(G4092="","",VLOOKUP(G4092,'Setup - Vehicles'!$A$5:$D$504,4,0)),"")</f>
        <v/>
      </c>
      <c r="I4092" s="32">
        <f>IFERROR(IF(E4092="","",VLOOKUP(E4092,'Setup - Mix Design'!$A$5:$I$504,9,0)),"")</f>
        <v/>
      </c>
      <c r="J4092" s="32">
        <f>IF(OR(F4092="",I4092=""),"",F4092*I4092)</f>
        <v/>
      </c>
      <c r="K4092" s="26" t="n"/>
    </row>
    <row r="4093">
      <c r="A4093" s="31" t="n"/>
      <c r="B4093" s="26" t="n"/>
      <c r="C4093" s="26" t="n"/>
      <c r="D4093" s="26" t="n"/>
      <c r="E4093" s="26" t="n"/>
      <c r="F4093" s="27" t="n"/>
      <c r="G4093" s="26" t="n"/>
      <c r="H4093" s="28">
        <f>IFERROR(IF(G4093="","",VLOOKUP(G4093,'Setup - Vehicles'!$A$5:$D$504,4,0)),"")</f>
        <v/>
      </c>
      <c r="I4093" s="32">
        <f>IFERROR(IF(E4093="","",VLOOKUP(E4093,'Setup - Mix Design'!$A$5:$I$504,9,0)),"")</f>
        <v/>
      </c>
      <c r="J4093" s="32">
        <f>IF(OR(F4093="",I4093=""),"",F4093*I4093)</f>
        <v/>
      </c>
      <c r="K4093" s="26" t="n"/>
    </row>
    <row r="4094">
      <c r="A4094" s="31" t="n"/>
      <c r="B4094" s="26" t="n"/>
      <c r="C4094" s="26" t="n"/>
      <c r="D4094" s="26" t="n"/>
      <c r="E4094" s="26" t="n"/>
      <c r="F4094" s="27" t="n"/>
      <c r="G4094" s="26" t="n"/>
      <c r="H4094" s="28">
        <f>IFERROR(IF(G4094="","",VLOOKUP(G4094,'Setup - Vehicles'!$A$5:$D$504,4,0)),"")</f>
        <v/>
      </c>
      <c r="I4094" s="32">
        <f>IFERROR(IF(E4094="","",VLOOKUP(E4094,'Setup - Mix Design'!$A$5:$I$504,9,0)),"")</f>
        <v/>
      </c>
      <c r="J4094" s="32">
        <f>IF(OR(F4094="",I4094=""),"",F4094*I4094)</f>
        <v/>
      </c>
      <c r="K4094" s="26" t="n"/>
    </row>
    <row r="4095">
      <c r="A4095" s="31" t="n"/>
      <c r="B4095" s="26" t="n"/>
      <c r="C4095" s="26" t="n"/>
      <c r="D4095" s="26" t="n"/>
      <c r="E4095" s="26" t="n"/>
      <c r="F4095" s="27" t="n"/>
      <c r="G4095" s="26" t="n"/>
      <c r="H4095" s="28">
        <f>IFERROR(IF(G4095="","",VLOOKUP(G4095,'Setup - Vehicles'!$A$5:$D$504,4,0)),"")</f>
        <v/>
      </c>
      <c r="I4095" s="32">
        <f>IFERROR(IF(E4095="","",VLOOKUP(E4095,'Setup - Mix Design'!$A$5:$I$504,9,0)),"")</f>
        <v/>
      </c>
      <c r="J4095" s="32">
        <f>IF(OR(F4095="",I4095=""),"",F4095*I4095)</f>
        <v/>
      </c>
      <c r="K4095" s="26" t="n"/>
    </row>
    <row r="4096">
      <c r="A4096" s="31" t="n"/>
      <c r="B4096" s="26" t="n"/>
      <c r="C4096" s="26" t="n"/>
      <c r="D4096" s="26" t="n"/>
      <c r="E4096" s="26" t="n"/>
      <c r="F4096" s="27" t="n"/>
      <c r="G4096" s="26" t="n"/>
      <c r="H4096" s="28">
        <f>IFERROR(IF(G4096="","",VLOOKUP(G4096,'Setup - Vehicles'!$A$5:$D$504,4,0)),"")</f>
        <v/>
      </c>
      <c r="I4096" s="32">
        <f>IFERROR(IF(E4096="","",VLOOKUP(E4096,'Setup - Mix Design'!$A$5:$I$504,9,0)),"")</f>
        <v/>
      </c>
      <c r="J4096" s="32">
        <f>IF(OR(F4096="",I4096=""),"",F4096*I4096)</f>
        <v/>
      </c>
      <c r="K4096" s="26" t="n"/>
    </row>
    <row r="4097">
      <c r="A4097" s="31" t="n"/>
      <c r="B4097" s="26" t="n"/>
      <c r="C4097" s="26" t="n"/>
      <c r="D4097" s="26" t="n"/>
      <c r="E4097" s="26" t="n"/>
      <c r="F4097" s="27" t="n"/>
      <c r="G4097" s="26" t="n"/>
      <c r="H4097" s="28">
        <f>IFERROR(IF(G4097="","",VLOOKUP(G4097,'Setup - Vehicles'!$A$5:$D$504,4,0)),"")</f>
        <v/>
      </c>
      <c r="I4097" s="32">
        <f>IFERROR(IF(E4097="","",VLOOKUP(E4097,'Setup - Mix Design'!$A$5:$I$504,9,0)),"")</f>
        <v/>
      </c>
      <c r="J4097" s="32">
        <f>IF(OR(F4097="",I4097=""),"",F4097*I4097)</f>
        <v/>
      </c>
      <c r="K4097" s="26" t="n"/>
    </row>
    <row r="4098">
      <c r="A4098" s="31" t="n"/>
      <c r="B4098" s="26" t="n"/>
      <c r="C4098" s="26" t="n"/>
      <c r="D4098" s="26" t="n"/>
      <c r="E4098" s="26" t="n"/>
      <c r="F4098" s="27" t="n"/>
      <c r="G4098" s="26" t="n"/>
      <c r="H4098" s="28">
        <f>IFERROR(IF(G4098="","",VLOOKUP(G4098,'Setup - Vehicles'!$A$5:$D$504,4,0)),"")</f>
        <v/>
      </c>
      <c r="I4098" s="32">
        <f>IFERROR(IF(E4098="","",VLOOKUP(E4098,'Setup - Mix Design'!$A$5:$I$504,9,0)),"")</f>
        <v/>
      </c>
      <c r="J4098" s="32">
        <f>IF(OR(F4098="",I4098=""),"",F4098*I4098)</f>
        <v/>
      </c>
      <c r="K4098" s="26" t="n"/>
    </row>
    <row r="4099">
      <c r="A4099" s="31" t="n"/>
      <c r="B4099" s="26" t="n"/>
      <c r="C4099" s="26" t="n"/>
      <c r="D4099" s="26" t="n"/>
      <c r="E4099" s="26" t="n"/>
      <c r="F4099" s="27" t="n"/>
      <c r="G4099" s="26" t="n"/>
      <c r="H4099" s="28">
        <f>IFERROR(IF(G4099="","",VLOOKUP(G4099,'Setup - Vehicles'!$A$5:$D$504,4,0)),"")</f>
        <v/>
      </c>
      <c r="I4099" s="32">
        <f>IFERROR(IF(E4099="","",VLOOKUP(E4099,'Setup - Mix Design'!$A$5:$I$504,9,0)),"")</f>
        <v/>
      </c>
      <c r="J4099" s="32">
        <f>IF(OR(F4099="",I4099=""),"",F4099*I4099)</f>
        <v/>
      </c>
      <c r="K4099" s="26" t="n"/>
    </row>
    <row r="4100">
      <c r="A4100" s="31" t="n"/>
      <c r="B4100" s="26" t="n"/>
      <c r="C4100" s="26" t="n"/>
      <c r="D4100" s="26" t="n"/>
      <c r="E4100" s="26" t="n"/>
      <c r="F4100" s="27" t="n"/>
      <c r="G4100" s="26" t="n"/>
      <c r="H4100" s="28">
        <f>IFERROR(IF(G4100="","",VLOOKUP(G4100,'Setup - Vehicles'!$A$5:$D$504,4,0)),"")</f>
        <v/>
      </c>
      <c r="I4100" s="32">
        <f>IFERROR(IF(E4100="","",VLOOKUP(E4100,'Setup - Mix Design'!$A$5:$I$504,9,0)),"")</f>
        <v/>
      </c>
      <c r="J4100" s="32">
        <f>IF(OR(F4100="",I4100=""),"",F4100*I4100)</f>
        <v/>
      </c>
      <c r="K4100" s="26" t="n"/>
    </row>
    <row r="4101">
      <c r="A4101" s="31" t="n"/>
      <c r="B4101" s="26" t="n"/>
      <c r="C4101" s="26" t="n"/>
      <c r="D4101" s="26" t="n"/>
      <c r="E4101" s="26" t="n"/>
      <c r="F4101" s="27" t="n"/>
      <c r="G4101" s="26" t="n"/>
      <c r="H4101" s="28">
        <f>IFERROR(IF(G4101="","",VLOOKUP(G4101,'Setup - Vehicles'!$A$5:$D$504,4,0)),"")</f>
        <v/>
      </c>
      <c r="I4101" s="32">
        <f>IFERROR(IF(E4101="","",VLOOKUP(E4101,'Setup - Mix Design'!$A$5:$I$504,9,0)),"")</f>
        <v/>
      </c>
      <c r="J4101" s="32">
        <f>IF(OR(F4101="",I4101=""),"",F4101*I4101)</f>
        <v/>
      </c>
      <c r="K4101" s="26" t="n"/>
    </row>
    <row r="4102">
      <c r="A4102" s="31" t="n"/>
      <c r="B4102" s="26" t="n"/>
      <c r="C4102" s="26" t="n"/>
      <c r="D4102" s="26" t="n"/>
      <c r="E4102" s="26" t="n"/>
      <c r="F4102" s="27" t="n"/>
      <c r="G4102" s="26" t="n"/>
      <c r="H4102" s="28">
        <f>IFERROR(IF(G4102="","",VLOOKUP(G4102,'Setup - Vehicles'!$A$5:$D$504,4,0)),"")</f>
        <v/>
      </c>
      <c r="I4102" s="32">
        <f>IFERROR(IF(E4102="","",VLOOKUP(E4102,'Setup - Mix Design'!$A$5:$I$504,9,0)),"")</f>
        <v/>
      </c>
      <c r="J4102" s="32">
        <f>IF(OR(F4102="",I4102=""),"",F4102*I4102)</f>
        <v/>
      </c>
      <c r="K4102" s="26" t="n"/>
    </row>
    <row r="4103">
      <c r="A4103" s="31" t="n"/>
      <c r="B4103" s="26" t="n"/>
      <c r="C4103" s="26" t="n"/>
      <c r="D4103" s="26" t="n"/>
      <c r="E4103" s="26" t="n"/>
      <c r="F4103" s="27" t="n"/>
      <c r="G4103" s="26" t="n"/>
      <c r="H4103" s="28">
        <f>IFERROR(IF(G4103="","",VLOOKUP(G4103,'Setup - Vehicles'!$A$5:$D$504,4,0)),"")</f>
        <v/>
      </c>
      <c r="I4103" s="32">
        <f>IFERROR(IF(E4103="","",VLOOKUP(E4103,'Setup - Mix Design'!$A$5:$I$504,9,0)),"")</f>
        <v/>
      </c>
      <c r="J4103" s="32">
        <f>IF(OR(F4103="",I4103=""),"",F4103*I4103)</f>
        <v/>
      </c>
      <c r="K4103" s="26" t="n"/>
    </row>
    <row r="4104">
      <c r="A4104" s="31" t="n"/>
      <c r="B4104" s="26" t="n"/>
      <c r="C4104" s="26" t="n"/>
      <c r="D4104" s="26" t="n"/>
      <c r="E4104" s="26" t="n"/>
      <c r="F4104" s="27" t="n"/>
      <c r="G4104" s="26" t="n"/>
      <c r="H4104" s="28">
        <f>IFERROR(IF(G4104="","",VLOOKUP(G4104,'Setup - Vehicles'!$A$5:$D$504,4,0)),"")</f>
        <v/>
      </c>
      <c r="I4104" s="32">
        <f>IFERROR(IF(E4104="","",VLOOKUP(E4104,'Setup - Mix Design'!$A$5:$I$504,9,0)),"")</f>
        <v/>
      </c>
      <c r="J4104" s="32">
        <f>IF(OR(F4104="",I4104=""),"",F4104*I4104)</f>
        <v/>
      </c>
      <c r="K4104" s="26" t="n"/>
    </row>
    <row r="4105">
      <c r="A4105" s="31" t="n"/>
      <c r="B4105" s="26" t="n"/>
      <c r="C4105" s="26" t="n"/>
      <c r="D4105" s="26" t="n"/>
      <c r="E4105" s="26" t="n"/>
      <c r="F4105" s="27" t="n"/>
      <c r="G4105" s="26" t="n"/>
      <c r="H4105" s="28">
        <f>IFERROR(IF(G4105="","",VLOOKUP(G4105,'Setup - Vehicles'!$A$5:$D$504,4,0)),"")</f>
        <v/>
      </c>
      <c r="I4105" s="32">
        <f>IFERROR(IF(E4105="","",VLOOKUP(E4105,'Setup - Mix Design'!$A$5:$I$504,9,0)),"")</f>
        <v/>
      </c>
      <c r="J4105" s="32">
        <f>IF(OR(F4105="",I4105=""),"",F4105*I4105)</f>
        <v/>
      </c>
      <c r="K4105" s="26" t="n"/>
    </row>
    <row r="4106">
      <c r="A4106" s="31" t="n"/>
      <c r="B4106" s="26" t="n"/>
      <c r="C4106" s="26" t="n"/>
      <c r="D4106" s="26" t="n"/>
      <c r="E4106" s="26" t="n"/>
      <c r="F4106" s="27" t="n"/>
      <c r="G4106" s="26" t="n"/>
      <c r="H4106" s="28">
        <f>IFERROR(IF(G4106="","",VLOOKUP(G4106,'Setup - Vehicles'!$A$5:$D$504,4,0)),"")</f>
        <v/>
      </c>
      <c r="I4106" s="32">
        <f>IFERROR(IF(E4106="","",VLOOKUP(E4106,'Setup - Mix Design'!$A$5:$I$504,9,0)),"")</f>
        <v/>
      </c>
      <c r="J4106" s="32">
        <f>IF(OR(F4106="",I4106=""),"",F4106*I4106)</f>
        <v/>
      </c>
      <c r="K4106" s="26" t="n"/>
    </row>
    <row r="4107">
      <c r="A4107" s="31" t="n"/>
      <c r="B4107" s="26" t="n"/>
      <c r="C4107" s="26" t="n"/>
      <c r="D4107" s="26" t="n"/>
      <c r="E4107" s="26" t="n"/>
      <c r="F4107" s="27" t="n"/>
      <c r="G4107" s="26" t="n"/>
      <c r="H4107" s="28">
        <f>IFERROR(IF(G4107="","",VLOOKUP(G4107,'Setup - Vehicles'!$A$5:$D$504,4,0)),"")</f>
        <v/>
      </c>
      <c r="I4107" s="32">
        <f>IFERROR(IF(E4107="","",VLOOKUP(E4107,'Setup - Mix Design'!$A$5:$I$504,9,0)),"")</f>
        <v/>
      </c>
      <c r="J4107" s="32">
        <f>IF(OR(F4107="",I4107=""),"",F4107*I4107)</f>
        <v/>
      </c>
      <c r="K4107" s="26" t="n"/>
    </row>
    <row r="4108">
      <c r="A4108" s="31" t="n"/>
      <c r="B4108" s="26" t="n"/>
      <c r="C4108" s="26" t="n"/>
      <c r="D4108" s="26" t="n"/>
      <c r="E4108" s="26" t="n"/>
      <c r="F4108" s="27" t="n"/>
      <c r="G4108" s="26" t="n"/>
      <c r="H4108" s="28">
        <f>IFERROR(IF(G4108="","",VLOOKUP(G4108,'Setup - Vehicles'!$A$5:$D$504,4,0)),"")</f>
        <v/>
      </c>
      <c r="I4108" s="32">
        <f>IFERROR(IF(E4108="","",VLOOKUP(E4108,'Setup - Mix Design'!$A$5:$I$504,9,0)),"")</f>
        <v/>
      </c>
      <c r="J4108" s="32">
        <f>IF(OR(F4108="",I4108=""),"",F4108*I4108)</f>
        <v/>
      </c>
      <c r="K4108" s="26" t="n"/>
    </row>
    <row r="4109">
      <c r="A4109" s="31" t="n"/>
      <c r="B4109" s="26" t="n"/>
      <c r="C4109" s="26" t="n"/>
      <c r="D4109" s="26" t="n"/>
      <c r="E4109" s="26" t="n"/>
      <c r="F4109" s="27" t="n"/>
      <c r="G4109" s="26" t="n"/>
      <c r="H4109" s="28">
        <f>IFERROR(IF(G4109="","",VLOOKUP(G4109,'Setup - Vehicles'!$A$5:$D$504,4,0)),"")</f>
        <v/>
      </c>
      <c r="I4109" s="32">
        <f>IFERROR(IF(E4109="","",VLOOKUP(E4109,'Setup - Mix Design'!$A$5:$I$504,9,0)),"")</f>
        <v/>
      </c>
      <c r="J4109" s="32">
        <f>IF(OR(F4109="",I4109=""),"",F4109*I4109)</f>
        <v/>
      </c>
      <c r="K4109" s="26" t="n"/>
    </row>
    <row r="4110">
      <c r="A4110" s="31" t="n"/>
      <c r="B4110" s="26" t="n"/>
      <c r="C4110" s="26" t="n"/>
      <c r="D4110" s="26" t="n"/>
      <c r="E4110" s="26" t="n"/>
      <c r="F4110" s="27" t="n"/>
      <c r="G4110" s="26" t="n"/>
      <c r="H4110" s="28">
        <f>IFERROR(IF(G4110="","",VLOOKUP(G4110,'Setup - Vehicles'!$A$5:$D$504,4,0)),"")</f>
        <v/>
      </c>
      <c r="I4110" s="32">
        <f>IFERROR(IF(E4110="","",VLOOKUP(E4110,'Setup - Mix Design'!$A$5:$I$504,9,0)),"")</f>
        <v/>
      </c>
      <c r="J4110" s="32">
        <f>IF(OR(F4110="",I4110=""),"",F4110*I4110)</f>
        <v/>
      </c>
      <c r="K4110" s="26" t="n"/>
    </row>
    <row r="4111">
      <c r="A4111" s="31" t="n"/>
      <c r="B4111" s="26" t="n"/>
      <c r="C4111" s="26" t="n"/>
      <c r="D4111" s="26" t="n"/>
      <c r="E4111" s="26" t="n"/>
      <c r="F4111" s="27" t="n"/>
      <c r="G4111" s="26" t="n"/>
      <c r="H4111" s="28">
        <f>IFERROR(IF(G4111="","",VLOOKUP(G4111,'Setup - Vehicles'!$A$5:$D$504,4,0)),"")</f>
        <v/>
      </c>
      <c r="I4111" s="32">
        <f>IFERROR(IF(E4111="","",VLOOKUP(E4111,'Setup - Mix Design'!$A$5:$I$504,9,0)),"")</f>
        <v/>
      </c>
      <c r="J4111" s="32">
        <f>IF(OR(F4111="",I4111=""),"",F4111*I4111)</f>
        <v/>
      </c>
      <c r="K4111" s="26" t="n"/>
    </row>
    <row r="4112">
      <c r="A4112" s="31" t="n"/>
      <c r="B4112" s="26" t="n"/>
      <c r="C4112" s="26" t="n"/>
      <c r="D4112" s="26" t="n"/>
      <c r="E4112" s="26" t="n"/>
      <c r="F4112" s="27" t="n"/>
      <c r="G4112" s="26" t="n"/>
      <c r="H4112" s="28">
        <f>IFERROR(IF(G4112="","",VLOOKUP(G4112,'Setup - Vehicles'!$A$5:$D$504,4,0)),"")</f>
        <v/>
      </c>
      <c r="I4112" s="32">
        <f>IFERROR(IF(E4112="","",VLOOKUP(E4112,'Setup - Mix Design'!$A$5:$I$504,9,0)),"")</f>
        <v/>
      </c>
      <c r="J4112" s="32">
        <f>IF(OR(F4112="",I4112=""),"",F4112*I4112)</f>
        <v/>
      </c>
      <c r="K4112" s="26" t="n"/>
    </row>
    <row r="4113">
      <c r="A4113" s="31" t="n"/>
      <c r="B4113" s="26" t="n"/>
      <c r="C4113" s="26" t="n"/>
      <c r="D4113" s="26" t="n"/>
      <c r="E4113" s="26" t="n"/>
      <c r="F4113" s="27" t="n"/>
      <c r="G4113" s="26" t="n"/>
      <c r="H4113" s="28">
        <f>IFERROR(IF(G4113="","",VLOOKUP(G4113,'Setup - Vehicles'!$A$5:$D$504,4,0)),"")</f>
        <v/>
      </c>
      <c r="I4113" s="32">
        <f>IFERROR(IF(E4113="","",VLOOKUP(E4113,'Setup - Mix Design'!$A$5:$I$504,9,0)),"")</f>
        <v/>
      </c>
      <c r="J4113" s="32">
        <f>IF(OR(F4113="",I4113=""),"",F4113*I4113)</f>
        <v/>
      </c>
      <c r="K4113" s="26" t="n"/>
    </row>
    <row r="4114">
      <c r="A4114" s="31" t="n"/>
      <c r="B4114" s="26" t="n"/>
      <c r="C4114" s="26" t="n"/>
      <c r="D4114" s="26" t="n"/>
      <c r="E4114" s="26" t="n"/>
      <c r="F4114" s="27" t="n"/>
      <c r="G4114" s="26" t="n"/>
      <c r="H4114" s="28">
        <f>IFERROR(IF(G4114="","",VLOOKUP(G4114,'Setup - Vehicles'!$A$5:$D$504,4,0)),"")</f>
        <v/>
      </c>
      <c r="I4114" s="32">
        <f>IFERROR(IF(E4114="","",VLOOKUP(E4114,'Setup - Mix Design'!$A$5:$I$504,9,0)),"")</f>
        <v/>
      </c>
      <c r="J4114" s="32">
        <f>IF(OR(F4114="",I4114=""),"",F4114*I4114)</f>
        <v/>
      </c>
      <c r="K4114" s="26" t="n"/>
    </row>
    <row r="4115">
      <c r="A4115" s="31" t="n"/>
      <c r="B4115" s="26" t="n"/>
      <c r="C4115" s="26" t="n"/>
      <c r="D4115" s="26" t="n"/>
      <c r="E4115" s="26" t="n"/>
      <c r="F4115" s="27" t="n"/>
      <c r="G4115" s="26" t="n"/>
      <c r="H4115" s="28">
        <f>IFERROR(IF(G4115="","",VLOOKUP(G4115,'Setup - Vehicles'!$A$5:$D$504,4,0)),"")</f>
        <v/>
      </c>
      <c r="I4115" s="32">
        <f>IFERROR(IF(E4115="","",VLOOKUP(E4115,'Setup - Mix Design'!$A$5:$I$504,9,0)),"")</f>
        <v/>
      </c>
      <c r="J4115" s="32">
        <f>IF(OR(F4115="",I4115=""),"",F4115*I4115)</f>
        <v/>
      </c>
      <c r="K4115" s="26" t="n"/>
    </row>
    <row r="4116">
      <c r="A4116" s="31" t="n"/>
      <c r="B4116" s="26" t="n"/>
      <c r="C4116" s="26" t="n"/>
      <c r="D4116" s="26" t="n"/>
      <c r="E4116" s="26" t="n"/>
      <c r="F4116" s="27" t="n"/>
      <c r="G4116" s="26" t="n"/>
      <c r="H4116" s="28">
        <f>IFERROR(IF(G4116="","",VLOOKUP(G4116,'Setup - Vehicles'!$A$5:$D$504,4,0)),"")</f>
        <v/>
      </c>
      <c r="I4116" s="32">
        <f>IFERROR(IF(E4116="","",VLOOKUP(E4116,'Setup - Mix Design'!$A$5:$I$504,9,0)),"")</f>
        <v/>
      </c>
      <c r="J4116" s="32">
        <f>IF(OR(F4116="",I4116=""),"",F4116*I4116)</f>
        <v/>
      </c>
      <c r="K4116" s="26" t="n"/>
    </row>
    <row r="4117">
      <c r="A4117" s="31" t="n"/>
      <c r="B4117" s="26" t="n"/>
      <c r="C4117" s="26" t="n"/>
      <c r="D4117" s="26" t="n"/>
      <c r="E4117" s="26" t="n"/>
      <c r="F4117" s="27" t="n"/>
      <c r="G4117" s="26" t="n"/>
      <c r="H4117" s="28">
        <f>IFERROR(IF(G4117="","",VLOOKUP(G4117,'Setup - Vehicles'!$A$5:$D$504,4,0)),"")</f>
        <v/>
      </c>
      <c r="I4117" s="32">
        <f>IFERROR(IF(E4117="","",VLOOKUP(E4117,'Setup - Mix Design'!$A$5:$I$504,9,0)),"")</f>
        <v/>
      </c>
      <c r="J4117" s="32">
        <f>IF(OR(F4117="",I4117=""),"",F4117*I4117)</f>
        <v/>
      </c>
      <c r="K4117" s="26" t="n"/>
    </row>
    <row r="4118">
      <c r="A4118" s="31" t="n"/>
      <c r="B4118" s="26" t="n"/>
      <c r="C4118" s="26" t="n"/>
      <c r="D4118" s="26" t="n"/>
      <c r="E4118" s="26" t="n"/>
      <c r="F4118" s="27" t="n"/>
      <c r="G4118" s="26" t="n"/>
      <c r="H4118" s="28">
        <f>IFERROR(IF(G4118="","",VLOOKUP(G4118,'Setup - Vehicles'!$A$5:$D$504,4,0)),"")</f>
        <v/>
      </c>
      <c r="I4118" s="32">
        <f>IFERROR(IF(E4118="","",VLOOKUP(E4118,'Setup - Mix Design'!$A$5:$I$504,9,0)),"")</f>
        <v/>
      </c>
      <c r="J4118" s="32">
        <f>IF(OR(F4118="",I4118=""),"",F4118*I4118)</f>
        <v/>
      </c>
      <c r="K4118" s="26" t="n"/>
    </row>
    <row r="4119">
      <c r="A4119" s="31" t="n"/>
      <c r="B4119" s="26" t="n"/>
      <c r="C4119" s="26" t="n"/>
      <c r="D4119" s="26" t="n"/>
      <c r="E4119" s="26" t="n"/>
      <c r="F4119" s="27" t="n"/>
      <c r="G4119" s="26" t="n"/>
      <c r="H4119" s="28">
        <f>IFERROR(IF(G4119="","",VLOOKUP(G4119,'Setup - Vehicles'!$A$5:$D$504,4,0)),"")</f>
        <v/>
      </c>
      <c r="I4119" s="32">
        <f>IFERROR(IF(E4119="","",VLOOKUP(E4119,'Setup - Mix Design'!$A$5:$I$504,9,0)),"")</f>
        <v/>
      </c>
      <c r="J4119" s="32">
        <f>IF(OR(F4119="",I4119=""),"",F4119*I4119)</f>
        <v/>
      </c>
      <c r="K4119" s="26" t="n"/>
    </row>
    <row r="4120">
      <c r="A4120" s="31" t="n"/>
      <c r="B4120" s="26" t="n"/>
      <c r="C4120" s="26" t="n"/>
      <c r="D4120" s="26" t="n"/>
      <c r="E4120" s="26" t="n"/>
      <c r="F4120" s="27" t="n"/>
      <c r="G4120" s="26" t="n"/>
      <c r="H4120" s="28">
        <f>IFERROR(IF(G4120="","",VLOOKUP(G4120,'Setup - Vehicles'!$A$5:$D$504,4,0)),"")</f>
        <v/>
      </c>
      <c r="I4120" s="32">
        <f>IFERROR(IF(E4120="","",VLOOKUP(E4120,'Setup - Mix Design'!$A$5:$I$504,9,0)),"")</f>
        <v/>
      </c>
      <c r="J4120" s="32">
        <f>IF(OR(F4120="",I4120=""),"",F4120*I4120)</f>
        <v/>
      </c>
      <c r="K4120" s="26" t="n"/>
    </row>
    <row r="4121">
      <c r="A4121" s="31" t="n"/>
      <c r="B4121" s="26" t="n"/>
      <c r="C4121" s="26" t="n"/>
      <c r="D4121" s="26" t="n"/>
      <c r="E4121" s="26" t="n"/>
      <c r="F4121" s="27" t="n"/>
      <c r="G4121" s="26" t="n"/>
      <c r="H4121" s="28">
        <f>IFERROR(IF(G4121="","",VLOOKUP(G4121,'Setup - Vehicles'!$A$5:$D$504,4,0)),"")</f>
        <v/>
      </c>
      <c r="I4121" s="32">
        <f>IFERROR(IF(E4121="","",VLOOKUP(E4121,'Setup - Mix Design'!$A$5:$I$504,9,0)),"")</f>
        <v/>
      </c>
      <c r="J4121" s="32">
        <f>IF(OR(F4121="",I4121=""),"",F4121*I4121)</f>
        <v/>
      </c>
      <c r="K4121" s="26" t="n"/>
    </row>
    <row r="4122">
      <c r="A4122" s="31" t="n"/>
      <c r="B4122" s="26" t="n"/>
      <c r="C4122" s="26" t="n"/>
      <c r="D4122" s="26" t="n"/>
      <c r="E4122" s="26" t="n"/>
      <c r="F4122" s="27" t="n"/>
      <c r="G4122" s="26" t="n"/>
      <c r="H4122" s="28">
        <f>IFERROR(IF(G4122="","",VLOOKUP(G4122,'Setup - Vehicles'!$A$5:$D$504,4,0)),"")</f>
        <v/>
      </c>
      <c r="I4122" s="32">
        <f>IFERROR(IF(E4122="","",VLOOKUP(E4122,'Setup - Mix Design'!$A$5:$I$504,9,0)),"")</f>
        <v/>
      </c>
      <c r="J4122" s="32">
        <f>IF(OR(F4122="",I4122=""),"",F4122*I4122)</f>
        <v/>
      </c>
      <c r="K4122" s="26" t="n"/>
    </row>
    <row r="4123">
      <c r="A4123" s="31" t="n"/>
      <c r="B4123" s="26" t="n"/>
      <c r="C4123" s="26" t="n"/>
      <c r="D4123" s="26" t="n"/>
      <c r="E4123" s="26" t="n"/>
      <c r="F4123" s="27" t="n"/>
      <c r="G4123" s="26" t="n"/>
      <c r="H4123" s="28">
        <f>IFERROR(IF(G4123="","",VLOOKUP(G4123,'Setup - Vehicles'!$A$5:$D$504,4,0)),"")</f>
        <v/>
      </c>
      <c r="I4123" s="32">
        <f>IFERROR(IF(E4123="","",VLOOKUP(E4123,'Setup - Mix Design'!$A$5:$I$504,9,0)),"")</f>
        <v/>
      </c>
      <c r="J4123" s="32">
        <f>IF(OR(F4123="",I4123=""),"",F4123*I4123)</f>
        <v/>
      </c>
      <c r="K4123" s="26" t="n"/>
    </row>
    <row r="4124">
      <c r="A4124" s="31" t="n"/>
      <c r="B4124" s="26" t="n"/>
      <c r="C4124" s="26" t="n"/>
      <c r="D4124" s="26" t="n"/>
      <c r="E4124" s="26" t="n"/>
      <c r="F4124" s="27" t="n"/>
      <c r="G4124" s="26" t="n"/>
      <c r="H4124" s="28">
        <f>IFERROR(IF(G4124="","",VLOOKUP(G4124,'Setup - Vehicles'!$A$5:$D$504,4,0)),"")</f>
        <v/>
      </c>
      <c r="I4124" s="32">
        <f>IFERROR(IF(E4124="","",VLOOKUP(E4124,'Setup - Mix Design'!$A$5:$I$504,9,0)),"")</f>
        <v/>
      </c>
      <c r="J4124" s="32">
        <f>IF(OR(F4124="",I4124=""),"",F4124*I4124)</f>
        <v/>
      </c>
      <c r="K4124" s="26" t="n"/>
    </row>
    <row r="4125">
      <c r="A4125" s="31" t="n"/>
      <c r="B4125" s="26" t="n"/>
      <c r="C4125" s="26" t="n"/>
      <c r="D4125" s="26" t="n"/>
      <c r="E4125" s="26" t="n"/>
      <c r="F4125" s="27" t="n"/>
      <c r="G4125" s="26" t="n"/>
      <c r="H4125" s="28">
        <f>IFERROR(IF(G4125="","",VLOOKUP(G4125,'Setup - Vehicles'!$A$5:$D$504,4,0)),"")</f>
        <v/>
      </c>
      <c r="I4125" s="32">
        <f>IFERROR(IF(E4125="","",VLOOKUP(E4125,'Setup - Mix Design'!$A$5:$I$504,9,0)),"")</f>
        <v/>
      </c>
      <c r="J4125" s="32">
        <f>IF(OR(F4125="",I4125=""),"",F4125*I4125)</f>
        <v/>
      </c>
      <c r="K4125" s="26" t="n"/>
    </row>
    <row r="4126">
      <c r="A4126" s="31" t="n"/>
      <c r="B4126" s="26" t="n"/>
      <c r="C4126" s="26" t="n"/>
      <c r="D4126" s="26" t="n"/>
      <c r="E4126" s="26" t="n"/>
      <c r="F4126" s="27" t="n"/>
      <c r="G4126" s="26" t="n"/>
      <c r="H4126" s="28">
        <f>IFERROR(IF(G4126="","",VLOOKUP(G4126,'Setup - Vehicles'!$A$5:$D$504,4,0)),"")</f>
        <v/>
      </c>
      <c r="I4126" s="32">
        <f>IFERROR(IF(E4126="","",VLOOKUP(E4126,'Setup - Mix Design'!$A$5:$I$504,9,0)),"")</f>
        <v/>
      </c>
      <c r="J4126" s="32">
        <f>IF(OR(F4126="",I4126=""),"",F4126*I4126)</f>
        <v/>
      </c>
      <c r="K4126" s="26" t="n"/>
    </row>
    <row r="4127">
      <c r="A4127" s="31" t="n"/>
      <c r="B4127" s="26" t="n"/>
      <c r="C4127" s="26" t="n"/>
      <c r="D4127" s="26" t="n"/>
      <c r="E4127" s="26" t="n"/>
      <c r="F4127" s="27" t="n"/>
      <c r="G4127" s="26" t="n"/>
      <c r="H4127" s="28">
        <f>IFERROR(IF(G4127="","",VLOOKUP(G4127,'Setup - Vehicles'!$A$5:$D$504,4,0)),"")</f>
        <v/>
      </c>
      <c r="I4127" s="32">
        <f>IFERROR(IF(E4127="","",VLOOKUP(E4127,'Setup - Mix Design'!$A$5:$I$504,9,0)),"")</f>
        <v/>
      </c>
      <c r="J4127" s="32">
        <f>IF(OR(F4127="",I4127=""),"",F4127*I4127)</f>
        <v/>
      </c>
      <c r="K4127" s="26" t="n"/>
    </row>
    <row r="4128">
      <c r="A4128" s="31" t="n"/>
      <c r="B4128" s="26" t="n"/>
      <c r="C4128" s="26" t="n"/>
      <c r="D4128" s="26" t="n"/>
      <c r="E4128" s="26" t="n"/>
      <c r="F4128" s="27" t="n"/>
      <c r="G4128" s="26" t="n"/>
      <c r="H4128" s="28">
        <f>IFERROR(IF(G4128="","",VLOOKUP(G4128,'Setup - Vehicles'!$A$5:$D$504,4,0)),"")</f>
        <v/>
      </c>
      <c r="I4128" s="32">
        <f>IFERROR(IF(E4128="","",VLOOKUP(E4128,'Setup - Mix Design'!$A$5:$I$504,9,0)),"")</f>
        <v/>
      </c>
      <c r="J4128" s="32">
        <f>IF(OR(F4128="",I4128=""),"",F4128*I4128)</f>
        <v/>
      </c>
      <c r="K4128" s="26" t="n"/>
    </row>
    <row r="4129">
      <c r="A4129" s="31" t="n"/>
      <c r="B4129" s="26" t="n"/>
      <c r="C4129" s="26" t="n"/>
      <c r="D4129" s="26" t="n"/>
      <c r="E4129" s="26" t="n"/>
      <c r="F4129" s="27" t="n"/>
      <c r="G4129" s="26" t="n"/>
      <c r="H4129" s="28">
        <f>IFERROR(IF(G4129="","",VLOOKUP(G4129,'Setup - Vehicles'!$A$5:$D$504,4,0)),"")</f>
        <v/>
      </c>
      <c r="I4129" s="32">
        <f>IFERROR(IF(E4129="","",VLOOKUP(E4129,'Setup - Mix Design'!$A$5:$I$504,9,0)),"")</f>
        <v/>
      </c>
      <c r="J4129" s="32">
        <f>IF(OR(F4129="",I4129=""),"",F4129*I4129)</f>
        <v/>
      </c>
      <c r="K4129" s="26" t="n"/>
    </row>
    <row r="4130">
      <c r="A4130" s="31" t="n"/>
      <c r="B4130" s="26" t="n"/>
      <c r="C4130" s="26" t="n"/>
      <c r="D4130" s="26" t="n"/>
      <c r="E4130" s="26" t="n"/>
      <c r="F4130" s="27" t="n"/>
      <c r="G4130" s="26" t="n"/>
      <c r="H4130" s="28">
        <f>IFERROR(IF(G4130="","",VLOOKUP(G4130,'Setup - Vehicles'!$A$5:$D$504,4,0)),"")</f>
        <v/>
      </c>
      <c r="I4130" s="32">
        <f>IFERROR(IF(E4130="","",VLOOKUP(E4130,'Setup - Mix Design'!$A$5:$I$504,9,0)),"")</f>
        <v/>
      </c>
      <c r="J4130" s="32">
        <f>IF(OR(F4130="",I4130=""),"",F4130*I4130)</f>
        <v/>
      </c>
      <c r="K4130" s="26" t="n"/>
    </row>
    <row r="4131">
      <c r="A4131" s="31" t="n"/>
      <c r="B4131" s="26" t="n"/>
      <c r="C4131" s="26" t="n"/>
      <c r="D4131" s="26" t="n"/>
      <c r="E4131" s="26" t="n"/>
      <c r="F4131" s="27" t="n"/>
      <c r="G4131" s="26" t="n"/>
      <c r="H4131" s="28">
        <f>IFERROR(IF(G4131="","",VLOOKUP(G4131,'Setup - Vehicles'!$A$5:$D$504,4,0)),"")</f>
        <v/>
      </c>
      <c r="I4131" s="32">
        <f>IFERROR(IF(E4131="","",VLOOKUP(E4131,'Setup - Mix Design'!$A$5:$I$504,9,0)),"")</f>
        <v/>
      </c>
      <c r="J4131" s="32">
        <f>IF(OR(F4131="",I4131=""),"",F4131*I4131)</f>
        <v/>
      </c>
      <c r="K4131" s="26" t="n"/>
    </row>
    <row r="4132">
      <c r="A4132" s="31" t="n"/>
      <c r="B4132" s="26" t="n"/>
      <c r="C4132" s="26" t="n"/>
      <c r="D4132" s="26" t="n"/>
      <c r="E4132" s="26" t="n"/>
      <c r="F4132" s="27" t="n"/>
      <c r="G4132" s="26" t="n"/>
      <c r="H4132" s="28">
        <f>IFERROR(IF(G4132="","",VLOOKUP(G4132,'Setup - Vehicles'!$A$5:$D$504,4,0)),"")</f>
        <v/>
      </c>
      <c r="I4132" s="32">
        <f>IFERROR(IF(E4132="","",VLOOKUP(E4132,'Setup - Mix Design'!$A$5:$I$504,9,0)),"")</f>
        <v/>
      </c>
      <c r="J4132" s="32">
        <f>IF(OR(F4132="",I4132=""),"",F4132*I4132)</f>
        <v/>
      </c>
      <c r="K4132" s="26" t="n"/>
    </row>
    <row r="4133">
      <c r="A4133" s="31" t="n"/>
      <c r="B4133" s="26" t="n"/>
      <c r="C4133" s="26" t="n"/>
      <c r="D4133" s="26" t="n"/>
      <c r="E4133" s="26" t="n"/>
      <c r="F4133" s="27" t="n"/>
      <c r="G4133" s="26" t="n"/>
      <c r="H4133" s="28">
        <f>IFERROR(IF(G4133="","",VLOOKUP(G4133,'Setup - Vehicles'!$A$5:$D$504,4,0)),"")</f>
        <v/>
      </c>
      <c r="I4133" s="32">
        <f>IFERROR(IF(E4133="","",VLOOKUP(E4133,'Setup - Mix Design'!$A$5:$I$504,9,0)),"")</f>
        <v/>
      </c>
      <c r="J4133" s="32">
        <f>IF(OR(F4133="",I4133=""),"",F4133*I4133)</f>
        <v/>
      </c>
      <c r="K4133" s="26" t="n"/>
    </row>
    <row r="4134">
      <c r="A4134" s="31" t="n"/>
      <c r="B4134" s="26" t="n"/>
      <c r="C4134" s="26" t="n"/>
      <c r="D4134" s="26" t="n"/>
      <c r="E4134" s="26" t="n"/>
      <c r="F4134" s="27" t="n"/>
      <c r="G4134" s="26" t="n"/>
      <c r="H4134" s="28">
        <f>IFERROR(IF(G4134="","",VLOOKUP(G4134,'Setup - Vehicles'!$A$5:$D$504,4,0)),"")</f>
        <v/>
      </c>
      <c r="I4134" s="32">
        <f>IFERROR(IF(E4134="","",VLOOKUP(E4134,'Setup - Mix Design'!$A$5:$I$504,9,0)),"")</f>
        <v/>
      </c>
      <c r="J4134" s="32">
        <f>IF(OR(F4134="",I4134=""),"",F4134*I4134)</f>
        <v/>
      </c>
      <c r="K4134" s="26" t="n"/>
    </row>
    <row r="4135">
      <c r="A4135" s="31" t="n"/>
      <c r="B4135" s="26" t="n"/>
      <c r="C4135" s="26" t="n"/>
      <c r="D4135" s="26" t="n"/>
      <c r="E4135" s="26" t="n"/>
      <c r="F4135" s="27" t="n"/>
      <c r="G4135" s="26" t="n"/>
      <c r="H4135" s="28">
        <f>IFERROR(IF(G4135="","",VLOOKUP(G4135,'Setup - Vehicles'!$A$5:$D$504,4,0)),"")</f>
        <v/>
      </c>
      <c r="I4135" s="32">
        <f>IFERROR(IF(E4135="","",VLOOKUP(E4135,'Setup - Mix Design'!$A$5:$I$504,9,0)),"")</f>
        <v/>
      </c>
      <c r="J4135" s="32">
        <f>IF(OR(F4135="",I4135=""),"",F4135*I4135)</f>
        <v/>
      </c>
      <c r="K4135" s="26" t="n"/>
    </row>
    <row r="4136">
      <c r="A4136" s="31" t="n"/>
      <c r="B4136" s="26" t="n"/>
      <c r="C4136" s="26" t="n"/>
      <c r="D4136" s="26" t="n"/>
      <c r="E4136" s="26" t="n"/>
      <c r="F4136" s="27" t="n"/>
      <c r="G4136" s="26" t="n"/>
      <c r="H4136" s="28">
        <f>IFERROR(IF(G4136="","",VLOOKUP(G4136,'Setup - Vehicles'!$A$5:$D$504,4,0)),"")</f>
        <v/>
      </c>
      <c r="I4136" s="32">
        <f>IFERROR(IF(E4136="","",VLOOKUP(E4136,'Setup - Mix Design'!$A$5:$I$504,9,0)),"")</f>
        <v/>
      </c>
      <c r="J4136" s="32">
        <f>IF(OR(F4136="",I4136=""),"",F4136*I4136)</f>
        <v/>
      </c>
      <c r="K4136" s="26" t="n"/>
    </row>
    <row r="4137">
      <c r="A4137" s="31" t="n"/>
      <c r="B4137" s="26" t="n"/>
      <c r="C4137" s="26" t="n"/>
      <c r="D4137" s="26" t="n"/>
      <c r="E4137" s="26" t="n"/>
      <c r="F4137" s="27" t="n"/>
      <c r="G4137" s="26" t="n"/>
      <c r="H4137" s="28">
        <f>IFERROR(IF(G4137="","",VLOOKUP(G4137,'Setup - Vehicles'!$A$5:$D$504,4,0)),"")</f>
        <v/>
      </c>
      <c r="I4137" s="32">
        <f>IFERROR(IF(E4137="","",VLOOKUP(E4137,'Setup - Mix Design'!$A$5:$I$504,9,0)),"")</f>
        <v/>
      </c>
      <c r="J4137" s="32">
        <f>IF(OR(F4137="",I4137=""),"",F4137*I4137)</f>
        <v/>
      </c>
      <c r="K4137" s="26" t="n"/>
    </row>
    <row r="4138">
      <c r="A4138" s="31" t="n"/>
      <c r="B4138" s="26" t="n"/>
      <c r="C4138" s="26" t="n"/>
      <c r="D4138" s="26" t="n"/>
      <c r="E4138" s="26" t="n"/>
      <c r="F4138" s="27" t="n"/>
      <c r="G4138" s="26" t="n"/>
      <c r="H4138" s="28">
        <f>IFERROR(IF(G4138="","",VLOOKUP(G4138,'Setup - Vehicles'!$A$5:$D$504,4,0)),"")</f>
        <v/>
      </c>
      <c r="I4138" s="32">
        <f>IFERROR(IF(E4138="","",VLOOKUP(E4138,'Setup - Mix Design'!$A$5:$I$504,9,0)),"")</f>
        <v/>
      </c>
      <c r="J4138" s="32">
        <f>IF(OR(F4138="",I4138=""),"",F4138*I4138)</f>
        <v/>
      </c>
      <c r="K4138" s="26" t="n"/>
    </row>
    <row r="4139">
      <c r="A4139" s="31" t="n"/>
      <c r="B4139" s="26" t="n"/>
      <c r="C4139" s="26" t="n"/>
      <c r="D4139" s="26" t="n"/>
      <c r="E4139" s="26" t="n"/>
      <c r="F4139" s="27" t="n"/>
      <c r="G4139" s="26" t="n"/>
      <c r="H4139" s="28">
        <f>IFERROR(IF(G4139="","",VLOOKUP(G4139,'Setup - Vehicles'!$A$5:$D$504,4,0)),"")</f>
        <v/>
      </c>
      <c r="I4139" s="32">
        <f>IFERROR(IF(E4139="","",VLOOKUP(E4139,'Setup - Mix Design'!$A$5:$I$504,9,0)),"")</f>
        <v/>
      </c>
      <c r="J4139" s="32">
        <f>IF(OR(F4139="",I4139=""),"",F4139*I4139)</f>
        <v/>
      </c>
      <c r="K4139" s="26" t="n"/>
    </row>
    <row r="4140">
      <c r="A4140" s="31" t="n"/>
      <c r="B4140" s="26" t="n"/>
      <c r="C4140" s="26" t="n"/>
      <c r="D4140" s="26" t="n"/>
      <c r="E4140" s="26" t="n"/>
      <c r="F4140" s="27" t="n"/>
      <c r="G4140" s="26" t="n"/>
      <c r="H4140" s="28">
        <f>IFERROR(IF(G4140="","",VLOOKUP(G4140,'Setup - Vehicles'!$A$5:$D$504,4,0)),"")</f>
        <v/>
      </c>
      <c r="I4140" s="32">
        <f>IFERROR(IF(E4140="","",VLOOKUP(E4140,'Setup - Mix Design'!$A$5:$I$504,9,0)),"")</f>
        <v/>
      </c>
      <c r="J4140" s="32">
        <f>IF(OR(F4140="",I4140=""),"",F4140*I4140)</f>
        <v/>
      </c>
      <c r="K4140" s="26" t="n"/>
    </row>
    <row r="4141">
      <c r="A4141" s="31" t="n"/>
      <c r="B4141" s="26" t="n"/>
      <c r="C4141" s="26" t="n"/>
      <c r="D4141" s="26" t="n"/>
      <c r="E4141" s="26" t="n"/>
      <c r="F4141" s="27" t="n"/>
      <c r="G4141" s="26" t="n"/>
      <c r="H4141" s="28">
        <f>IFERROR(IF(G4141="","",VLOOKUP(G4141,'Setup - Vehicles'!$A$5:$D$504,4,0)),"")</f>
        <v/>
      </c>
      <c r="I4141" s="32">
        <f>IFERROR(IF(E4141="","",VLOOKUP(E4141,'Setup - Mix Design'!$A$5:$I$504,9,0)),"")</f>
        <v/>
      </c>
      <c r="J4141" s="32">
        <f>IF(OR(F4141="",I4141=""),"",F4141*I4141)</f>
        <v/>
      </c>
      <c r="K4141" s="26" t="n"/>
    </row>
    <row r="4142">
      <c r="A4142" s="31" t="n"/>
      <c r="B4142" s="26" t="n"/>
      <c r="C4142" s="26" t="n"/>
      <c r="D4142" s="26" t="n"/>
      <c r="E4142" s="26" t="n"/>
      <c r="F4142" s="27" t="n"/>
      <c r="G4142" s="26" t="n"/>
      <c r="H4142" s="28">
        <f>IFERROR(IF(G4142="","",VLOOKUP(G4142,'Setup - Vehicles'!$A$5:$D$504,4,0)),"")</f>
        <v/>
      </c>
      <c r="I4142" s="32">
        <f>IFERROR(IF(E4142="","",VLOOKUP(E4142,'Setup - Mix Design'!$A$5:$I$504,9,0)),"")</f>
        <v/>
      </c>
      <c r="J4142" s="32">
        <f>IF(OR(F4142="",I4142=""),"",F4142*I4142)</f>
        <v/>
      </c>
      <c r="K4142" s="26" t="n"/>
    </row>
    <row r="4143">
      <c r="A4143" s="31" t="n"/>
      <c r="B4143" s="26" t="n"/>
      <c r="C4143" s="26" t="n"/>
      <c r="D4143" s="26" t="n"/>
      <c r="E4143" s="26" t="n"/>
      <c r="F4143" s="27" t="n"/>
      <c r="G4143" s="26" t="n"/>
      <c r="H4143" s="28">
        <f>IFERROR(IF(G4143="","",VLOOKUP(G4143,'Setup - Vehicles'!$A$5:$D$504,4,0)),"")</f>
        <v/>
      </c>
      <c r="I4143" s="32">
        <f>IFERROR(IF(E4143="","",VLOOKUP(E4143,'Setup - Mix Design'!$A$5:$I$504,9,0)),"")</f>
        <v/>
      </c>
      <c r="J4143" s="32">
        <f>IF(OR(F4143="",I4143=""),"",F4143*I4143)</f>
        <v/>
      </c>
      <c r="K4143" s="26" t="n"/>
    </row>
    <row r="4144">
      <c r="A4144" s="31" t="n"/>
      <c r="B4144" s="26" t="n"/>
      <c r="C4144" s="26" t="n"/>
      <c r="D4144" s="26" t="n"/>
      <c r="E4144" s="26" t="n"/>
      <c r="F4144" s="27" t="n"/>
      <c r="G4144" s="26" t="n"/>
      <c r="H4144" s="28">
        <f>IFERROR(IF(G4144="","",VLOOKUP(G4144,'Setup - Vehicles'!$A$5:$D$504,4,0)),"")</f>
        <v/>
      </c>
      <c r="I4144" s="32">
        <f>IFERROR(IF(E4144="","",VLOOKUP(E4144,'Setup - Mix Design'!$A$5:$I$504,9,0)),"")</f>
        <v/>
      </c>
      <c r="J4144" s="32">
        <f>IF(OR(F4144="",I4144=""),"",F4144*I4144)</f>
        <v/>
      </c>
      <c r="K4144" s="26" t="n"/>
    </row>
    <row r="4145">
      <c r="A4145" s="31" t="n"/>
      <c r="B4145" s="26" t="n"/>
      <c r="C4145" s="26" t="n"/>
      <c r="D4145" s="26" t="n"/>
      <c r="E4145" s="26" t="n"/>
      <c r="F4145" s="27" t="n"/>
      <c r="G4145" s="26" t="n"/>
      <c r="H4145" s="28">
        <f>IFERROR(IF(G4145="","",VLOOKUP(G4145,'Setup - Vehicles'!$A$5:$D$504,4,0)),"")</f>
        <v/>
      </c>
      <c r="I4145" s="32">
        <f>IFERROR(IF(E4145="","",VLOOKUP(E4145,'Setup - Mix Design'!$A$5:$I$504,9,0)),"")</f>
        <v/>
      </c>
      <c r="J4145" s="32">
        <f>IF(OR(F4145="",I4145=""),"",F4145*I4145)</f>
        <v/>
      </c>
      <c r="K4145" s="26" t="n"/>
    </row>
    <row r="4146">
      <c r="A4146" s="31" t="n"/>
      <c r="B4146" s="26" t="n"/>
      <c r="C4146" s="26" t="n"/>
      <c r="D4146" s="26" t="n"/>
      <c r="E4146" s="26" t="n"/>
      <c r="F4146" s="27" t="n"/>
      <c r="G4146" s="26" t="n"/>
      <c r="H4146" s="28">
        <f>IFERROR(IF(G4146="","",VLOOKUP(G4146,'Setup - Vehicles'!$A$5:$D$504,4,0)),"")</f>
        <v/>
      </c>
      <c r="I4146" s="32">
        <f>IFERROR(IF(E4146="","",VLOOKUP(E4146,'Setup - Mix Design'!$A$5:$I$504,9,0)),"")</f>
        <v/>
      </c>
      <c r="J4146" s="32">
        <f>IF(OR(F4146="",I4146=""),"",F4146*I4146)</f>
        <v/>
      </c>
      <c r="K4146" s="26" t="n"/>
    </row>
    <row r="4147">
      <c r="A4147" s="31" t="n"/>
      <c r="B4147" s="26" t="n"/>
      <c r="C4147" s="26" t="n"/>
      <c r="D4147" s="26" t="n"/>
      <c r="E4147" s="26" t="n"/>
      <c r="F4147" s="27" t="n"/>
      <c r="G4147" s="26" t="n"/>
      <c r="H4147" s="28">
        <f>IFERROR(IF(G4147="","",VLOOKUP(G4147,'Setup - Vehicles'!$A$5:$D$504,4,0)),"")</f>
        <v/>
      </c>
      <c r="I4147" s="32">
        <f>IFERROR(IF(E4147="","",VLOOKUP(E4147,'Setup - Mix Design'!$A$5:$I$504,9,0)),"")</f>
        <v/>
      </c>
      <c r="J4147" s="32">
        <f>IF(OR(F4147="",I4147=""),"",F4147*I4147)</f>
        <v/>
      </c>
      <c r="K4147" s="26" t="n"/>
    </row>
    <row r="4148">
      <c r="A4148" s="31" t="n"/>
      <c r="B4148" s="26" t="n"/>
      <c r="C4148" s="26" t="n"/>
      <c r="D4148" s="26" t="n"/>
      <c r="E4148" s="26" t="n"/>
      <c r="F4148" s="27" t="n"/>
      <c r="G4148" s="26" t="n"/>
      <c r="H4148" s="28">
        <f>IFERROR(IF(G4148="","",VLOOKUP(G4148,'Setup - Vehicles'!$A$5:$D$504,4,0)),"")</f>
        <v/>
      </c>
      <c r="I4148" s="32">
        <f>IFERROR(IF(E4148="","",VLOOKUP(E4148,'Setup - Mix Design'!$A$5:$I$504,9,0)),"")</f>
        <v/>
      </c>
      <c r="J4148" s="32">
        <f>IF(OR(F4148="",I4148=""),"",F4148*I4148)</f>
        <v/>
      </c>
      <c r="K4148" s="26" t="n"/>
    </row>
    <row r="4149">
      <c r="A4149" s="31" t="n"/>
      <c r="B4149" s="26" t="n"/>
      <c r="C4149" s="26" t="n"/>
      <c r="D4149" s="26" t="n"/>
      <c r="E4149" s="26" t="n"/>
      <c r="F4149" s="27" t="n"/>
      <c r="G4149" s="26" t="n"/>
      <c r="H4149" s="28">
        <f>IFERROR(IF(G4149="","",VLOOKUP(G4149,'Setup - Vehicles'!$A$5:$D$504,4,0)),"")</f>
        <v/>
      </c>
      <c r="I4149" s="32">
        <f>IFERROR(IF(E4149="","",VLOOKUP(E4149,'Setup - Mix Design'!$A$5:$I$504,9,0)),"")</f>
        <v/>
      </c>
      <c r="J4149" s="32">
        <f>IF(OR(F4149="",I4149=""),"",F4149*I4149)</f>
        <v/>
      </c>
      <c r="K4149" s="26" t="n"/>
    </row>
    <row r="4150">
      <c r="A4150" s="31" t="n"/>
      <c r="B4150" s="26" t="n"/>
      <c r="C4150" s="26" t="n"/>
      <c r="D4150" s="26" t="n"/>
      <c r="E4150" s="26" t="n"/>
      <c r="F4150" s="27" t="n"/>
      <c r="G4150" s="26" t="n"/>
      <c r="H4150" s="28">
        <f>IFERROR(IF(G4150="","",VLOOKUP(G4150,'Setup - Vehicles'!$A$5:$D$504,4,0)),"")</f>
        <v/>
      </c>
      <c r="I4150" s="32">
        <f>IFERROR(IF(E4150="","",VLOOKUP(E4150,'Setup - Mix Design'!$A$5:$I$504,9,0)),"")</f>
        <v/>
      </c>
      <c r="J4150" s="32">
        <f>IF(OR(F4150="",I4150=""),"",F4150*I4150)</f>
        <v/>
      </c>
      <c r="K4150" s="26" t="n"/>
    </row>
    <row r="4151">
      <c r="A4151" s="31" t="n"/>
      <c r="B4151" s="26" t="n"/>
      <c r="C4151" s="26" t="n"/>
      <c r="D4151" s="26" t="n"/>
      <c r="E4151" s="26" t="n"/>
      <c r="F4151" s="27" t="n"/>
      <c r="G4151" s="26" t="n"/>
      <c r="H4151" s="28">
        <f>IFERROR(IF(G4151="","",VLOOKUP(G4151,'Setup - Vehicles'!$A$5:$D$504,4,0)),"")</f>
        <v/>
      </c>
      <c r="I4151" s="32">
        <f>IFERROR(IF(E4151="","",VLOOKUP(E4151,'Setup - Mix Design'!$A$5:$I$504,9,0)),"")</f>
        <v/>
      </c>
      <c r="J4151" s="32">
        <f>IF(OR(F4151="",I4151=""),"",F4151*I4151)</f>
        <v/>
      </c>
      <c r="K4151" s="26" t="n"/>
    </row>
    <row r="4152">
      <c r="A4152" s="31" t="n"/>
      <c r="B4152" s="26" t="n"/>
      <c r="C4152" s="26" t="n"/>
      <c r="D4152" s="26" t="n"/>
      <c r="E4152" s="26" t="n"/>
      <c r="F4152" s="27" t="n"/>
      <c r="G4152" s="26" t="n"/>
      <c r="H4152" s="28">
        <f>IFERROR(IF(G4152="","",VLOOKUP(G4152,'Setup - Vehicles'!$A$5:$D$504,4,0)),"")</f>
        <v/>
      </c>
      <c r="I4152" s="32">
        <f>IFERROR(IF(E4152="","",VLOOKUP(E4152,'Setup - Mix Design'!$A$5:$I$504,9,0)),"")</f>
        <v/>
      </c>
      <c r="J4152" s="32">
        <f>IF(OR(F4152="",I4152=""),"",F4152*I4152)</f>
        <v/>
      </c>
      <c r="K4152" s="26" t="n"/>
    </row>
    <row r="4153">
      <c r="A4153" s="31" t="n"/>
      <c r="B4153" s="26" t="n"/>
      <c r="C4153" s="26" t="n"/>
      <c r="D4153" s="26" t="n"/>
      <c r="E4153" s="26" t="n"/>
      <c r="F4153" s="27" t="n"/>
      <c r="G4153" s="26" t="n"/>
      <c r="H4153" s="28">
        <f>IFERROR(IF(G4153="","",VLOOKUP(G4153,'Setup - Vehicles'!$A$5:$D$504,4,0)),"")</f>
        <v/>
      </c>
      <c r="I4153" s="32">
        <f>IFERROR(IF(E4153="","",VLOOKUP(E4153,'Setup - Mix Design'!$A$5:$I$504,9,0)),"")</f>
        <v/>
      </c>
      <c r="J4153" s="32">
        <f>IF(OR(F4153="",I4153=""),"",F4153*I4153)</f>
        <v/>
      </c>
      <c r="K4153" s="26" t="n"/>
    </row>
    <row r="4154">
      <c r="A4154" s="31" t="n"/>
      <c r="B4154" s="26" t="n"/>
      <c r="C4154" s="26" t="n"/>
      <c r="D4154" s="26" t="n"/>
      <c r="E4154" s="26" t="n"/>
      <c r="F4154" s="27" t="n"/>
      <c r="G4154" s="26" t="n"/>
      <c r="H4154" s="28">
        <f>IFERROR(IF(G4154="","",VLOOKUP(G4154,'Setup - Vehicles'!$A$5:$D$504,4,0)),"")</f>
        <v/>
      </c>
      <c r="I4154" s="32">
        <f>IFERROR(IF(E4154="","",VLOOKUP(E4154,'Setup - Mix Design'!$A$5:$I$504,9,0)),"")</f>
        <v/>
      </c>
      <c r="J4154" s="32">
        <f>IF(OR(F4154="",I4154=""),"",F4154*I4154)</f>
        <v/>
      </c>
      <c r="K4154" s="26" t="n"/>
    </row>
    <row r="4155">
      <c r="A4155" s="31" t="n"/>
      <c r="B4155" s="26" t="n"/>
      <c r="C4155" s="26" t="n"/>
      <c r="D4155" s="26" t="n"/>
      <c r="E4155" s="26" t="n"/>
      <c r="F4155" s="27" t="n"/>
      <c r="G4155" s="26" t="n"/>
      <c r="H4155" s="28">
        <f>IFERROR(IF(G4155="","",VLOOKUP(G4155,'Setup - Vehicles'!$A$5:$D$504,4,0)),"")</f>
        <v/>
      </c>
      <c r="I4155" s="32">
        <f>IFERROR(IF(E4155="","",VLOOKUP(E4155,'Setup - Mix Design'!$A$5:$I$504,9,0)),"")</f>
        <v/>
      </c>
      <c r="J4155" s="32">
        <f>IF(OR(F4155="",I4155=""),"",F4155*I4155)</f>
        <v/>
      </c>
      <c r="K4155" s="26" t="n"/>
    </row>
    <row r="4156">
      <c r="A4156" s="31" t="n"/>
      <c r="B4156" s="26" t="n"/>
      <c r="C4156" s="26" t="n"/>
      <c r="D4156" s="26" t="n"/>
      <c r="E4156" s="26" t="n"/>
      <c r="F4156" s="27" t="n"/>
      <c r="G4156" s="26" t="n"/>
      <c r="H4156" s="28">
        <f>IFERROR(IF(G4156="","",VLOOKUP(G4156,'Setup - Vehicles'!$A$5:$D$504,4,0)),"")</f>
        <v/>
      </c>
      <c r="I4156" s="32">
        <f>IFERROR(IF(E4156="","",VLOOKUP(E4156,'Setup - Mix Design'!$A$5:$I$504,9,0)),"")</f>
        <v/>
      </c>
      <c r="J4156" s="32">
        <f>IF(OR(F4156="",I4156=""),"",F4156*I4156)</f>
        <v/>
      </c>
      <c r="K4156" s="26" t="n"/>
    </row>
    <row r="4157">
      <c r="A4157" s="31" t="n"/>
      <c r="B4157" s="26" t="n"/>
      <c r="C4157" s="26" t="n"/>
      <c r="D4157" s="26" t="n"/>
      <c r="E4157" s="26" t="n"/>
      <c r="F4157" s="27" t="n"/>
      <c r="G4157" s="26" t="n"/>
      <c r="H4157" s="28">
        <f>IFERROR(IF(G4157="","",VLOOKUP(G4157,'Setup - Vehicles'!$A$5:$D$504,4,0)),"")</f>
        <v/>
      </c>
      <c r="I4157" s="32">
        <f>IFERROR(IF(E4157="","",VLOOKUP(E4157,'Setup - Mix Design'!$A$5:$I$504,9,0)),"")</f>
        <v/>
      </c>
      <c r="J4157" s="32">
        <f>IF(OR(F4157="",I4157=""),"",F4157*I4157)</f>
        <v/>
      </c>
      <c r="K4157" s="26" t="n"/>
    </row>
    <row r="4158">
      <c r="A4158" s="31" t="n"/>
      <c r="B4158" s="26" t="n"/>
      <c r="C4158" s="26" t="n"/>
      <c r="D4158" s="26" t="n"/>
      <c r="E4158" s="26" t="n"/>
      <c r="F4158" s="27" t="n"/>
      <c r="G4158" s="26" t="n"/>
      <c r="H4158" s="28">
        <f>IFERROR(IF(G4158="","",VLOOKUP(G4158,'Setup - Vehicles'!$A$5:$D$504,4,0)),"")</f>
        <v/>
      </c>
      <c r="I4158" s="32">
        <f>IFERROR(IF(E4158="","",VLOOKUP(E4158,'Setup - Mix Design'!$A$5:$I$504,9,0)),"")</f>
        <v/>
      </c>
      <c r="J4158" s="32">
        <f>IF(OR(F4158="",I4158=""),"",F4158*I4158)</f>
        <v/>
      </c>
      <c r="K4158" s="26" t="n"/>
    </row>
    <row r="4159">
      <c r="A4159" s="31" t="n"/>
      <c r="B4159" s="26" t="n"/>
      <c r="C4159" s="26" t="n"/>
      <c r="D4159" s="26" t="n"/>
      <c r="E4159" s="26" t="n"/>
      <c r="F4159" s="27" t="n"/>
      <c r="G4159" s="26" t="n"/>
      <c r="H4159" s="28">
        <f>IFERROR(IF(G4159="","",VLOOKUP(G4159,'Setup - Vehicles'!$A$5:$D$504,4,0)),"")</f>
        <v/>
      </c>
      <c r="I4159" s="32">
        <f>IFERROR(IF(E4159="","",VLOOKUP(E4159,'Setup - Mix Design'!$A$5:$I$504,9,0)),"")</f>
        <v/>
      </c>
      <c r="J4159" s="32">
        <f>IF(OR(F4159="",I4159=""),"",F4159*I4159)</f>
        <v/>
      </c>
      <c r="K4159" s="26" t="n"/>
    </row>
    <row r="4160">
      <c r="A4160" s="31" t="n"/>
      <c r="B4160" s="26" t="n"/>
      <c r="C4160" s="26" t="n"/>
      <c r="D4160" s="26" t="n"/>
      <c r="E4160" s="26" t="n"/>
      <c r="F4160" s="27" t="n"/>
      <c r="G4160" s="26" t="n"/>
      <c r="H4160" s="28">
        <f>IFERROR(IF(G4160="","",VLOOKUP(G4160,'Setup - Vehicles'!$A$5:$D$504,4,0)),"")</f>
        <v/>
      </c>
      <c r="I4160" s="32">
        <f>IFERROR(IF(E4160="","",VLOOKUP(E4160,'Setup - Mix Design'!$A$5:$I$504,9,0)),"")</f>
        <v/>
      </c>
      <c r="J4160" s="32">
        <f>IF(OR(F4160="",I4160=""),"",F4160*I4160)</f>
        <v/>
      </c>
      <c r="K4160" s="26" t="n"/>
    </row>
    <row r="4161">
      <c r="A4161" s="31" t="n"/>
      <c r="B4161" s="26" t="n"/>
      <c r="C4161" s="26" t="n"/>
      <c r="D4161" s="26" t="n"/>
      <c r="E4161" s="26" t="n"/>
      <c r="F4161" s="27" t="n"/>
      <c r="G4161" s="26" t="n"/>
      <c r="H4161" s="28">
        <f>IFERROR(IF(G4161="","",VLOOKUP(G4161,'Setup - Vehicles'!$A$5:$D$504,4,0)),"")</f>
        <v/>
      </c>
      <c r="I4161" s="32">
        <f>IFERROR(IF(E4161="","",VLOOKUP(E4161,'Setup - Mix Design'!$A$5:$I$504,9,0)),"")</f>
        <v/>
      </c>
      <c r="J4161" s="32">
        <f>IF(OR(F4161="",I4161=""),"",F4161*I4161)</f>
        <v/>
      </c>
      <c r="K4161" s="26" t="n"/>
    </row>
    <row r="4162">
      <c r="A4162" s="31" t="n"/>
      <c r="B4162" s="26" t="n"/>
      <c r="C4162" s="26" t="n"/>
      <c r="D4162" s="26" t="n"/>
      <c r="E4162" s="26" t="n"/>
      <c r="F4162" s="27" t="n"/>
      <c r="G4162" s="26" t="n"/>
      <c r="H4162" s="28">
        <f>IFERROR(IF(G4162="","",VLOOKUP(G4162,'Setup - Vehicles'!$A$5:$D$504,4,0)),"")</f>
        <v/>
      </c>
      <c r="I4162" s="32">
        <f>IFERROR(IF(E4162="","",VLOOKUP(E4162,'Setup - Mix Design'!$A$5:$I$504,9,0)),"")</f>
        <v/>
      </c>
      <c r="J4162" s="32">
        <f>IF(OR(F4162="",I4162=""),"",F4162*I4162)</f>
        <v/>
      </c>
      <c r="K4162" s="26" t="n"/>
    </row>
    <row r="4163">
      <c r="A4163" s="31" t="n"/>
      <c r="B4163" s="26" t="n"/>
      <c r="C4163" s="26" t="n"/>
      <c r="D4163" s="26" t="n"/>
      <c r="E4163" s="26" t="n"/>
      <c r="F4163" s="27" t="n"/>
      <c r="G4163" s="26" t="n"/>
      <c r="H4163" s="28">
        <f>IFERROR(IF(G4163="","",VLOOKUP(G4163,'Setup - Vehicles'!$A$5:$D$504,4,0)),"")</f>
        <v/>
      </c>
      <c r="I4163" s="32">
        <f>IFERROR(IF(E4163="","",VLOOKUP(E4163,'Setup - Mix Design'!$A$5:$I$504,9,0)),"")</f>
        <v/>
      </c>
      <c r="J4163" s="32">
        <f>IF(OR(F4163="",I4163=""),"",F4163*I4163)</f>
        <v/>
      </c>
      <c r="K4163" s="26" t="n"/>
    </row>
    <row r="4164">
      <c r="A4164" s="31" t="n"/>
      <c r="B4164" s="26" t="n"/>
      <c r="C4164" s="26" t="n"/>
      <c r="D4164" s="26" t="n"/>
      <c r="E4164" s="26" t="n"/>
      <c r="F4164" s="27" t="n"/>
      <c r="G4164" s="26" t="n"/>
      <c r="H4164" s="28">
        <f>IFERROR(IF(G4164="","",VLOOKUP(G4164,'Setup - Vehicles'!$A$5:$D$504,4,0)),"")</f>
        <v/>
      </c>
      <c r="I4164" s="32">
        <f>IFERROR(IF(E4164="","",VLOOKUP(E4164,'Setup - Mix Design'!$A$5:$I$504,9,0)),"")</f>
        <v/>
      </c>
      <c r="J4164" s="32">
        <f>IF(OR(F4164="",I4164=""),"",F4164*I4164)</f>
        <v/>
      </c>
      <c r="K4164" s="26" t="n"/>
    </row>
    <row r="4165">
      <c r="A4165" s="31" t="n"/>
      <c r="B4165" s="26" t="n"/>
      <c r="C4165" s="26" t="n"/>
      <c r="D4165" s="26" t="n"/>
      <c r="E4165" s="26" t="n"/>
      <c r="F4165" s="27" t="n"/>
      <c r="G4165" s="26" t="n"/>
      <c r="H4165" s="28">
        <f>IFERROR(IF(G4165="","",VLOOKUP(G4165,'Setup - Vehicles'!$A$5:$D$504,4,0)),"")</f>
        <v/>
      </c>
      <c r="I4165" s="32">
        <f>IFERROR(IF(E4165="","",VLOOKUP(E4165,'Setup - Mix Design'!$A$5:$I$504,9,0)),"")</f>
        <v/>
      </c>
      <c r="J4165" s="32">
        <f>IF(OR(F4165="",I4165=""),"",F4165*I4165)</f>
        <v/>
      </c>
      <c r="K4165" s="26" t="n"/>
    </row>
    <row r="4166">
      <c r="A4166" s="31" t="n"/>
      <c r="B4166" s="26" t="n"/>
      <c r="C4166" s="26" t="n"/>
      <c r="D4166" s="26" t="n"/>
      <c r="E4166" s="26" t="n"/>
      <c r="F4166" s="27" t="n"/>
      <c r="G4166" s="26" t="n"/>
      <c r="H4166" s="28">
        <f>IFERROR(IF(G4166="","",VLOOKUP(G4166,'Setup - Vehicles'!$A$5:$D$504,4,0)),"")</f>
        <v/>
      </c>
      <c r="I4166" s="32">
        <f>IFERROR(IF(E4166="","",VLOOKUP(E4166,'Setup - Mix Design'!$A$5:$I$504,9,0)),"")</f>
        <v/>
      </c>
      <c r="J4166" s="32">
        <f>IF(OR(F4166="",I4166=""),"",F4166*I4166)</f>
        <v/>
      </c>
      <c r="K4166" s="26" t="n"/>
    </row>
    <row r="4167">
      <c r="A4167" s="31" t="n"/>
      <c r="B4167" s="26" t="n"/>
      <c r="C4167" s="26" t="n"/>
      <c r="D4167" s="26" t="n"/>
      <c r="E4167" s="26" t="n"/>
      <c r="F4167" s="27" t="n"/>
      <c r="G4167" s="26" t="n"/>
      <c r="H4167" s="28">
        <f>IFERROR(IF(G4167="","",VLOOKUP(G4167,'Setup - Vehicles'!$A$5:$D$504,4,0)),"")</f>
        <v/>
      </c>
      <c r="I4167" s="32">
        <f>IFERROR(IF(E4167="","",VLOOKUP(E4167,'Setup - Mix Design'!$A$5:$I$504,9,0)),"")</f>
        <v/>
      </c>
      <c r="J4167" s="32">
        <f>IF(OR(F4167="",I4167=""),"",F4167*I4167)</f>
        <v/>
      </c>
      <c r="K4167" s="26" t="n"/>
    </row>
    <row r="4168">
      <c r="A4168" s="31" t="n"/>
      <c r="B4168" s="26" t="n"/>
      <c r="C4168" s="26" t="n"/>
      <c r="D4168" s="26" t="n"/>
      <c r="E4168" s="26" t="n"/>
      <c r="F4168" s="27" t="n"/>
      <c r="G4168" s="26" t="n"/>
      <c r="H4168" s="28">
        <f>IFERROR(IF(G4168="","",VLOOKUP(G4168,'Setup - Vehicles'!$A$5:$D$504,4,0)),"")</f>
        <v/>
      </c>
      <c r="I4168" s="32">
        <f>IFERROR(IF(E4168="","",VLOOKUP(E4168,'Setup - Mix Design'!$A$5:$I$504,9,0)),"")</f>
        <v/>
      </c>
      <c r="J4168" s="32">
        <f>IF(OR(F4168="",I4168=""),"",F4168*I4168)</f>
        <v/>
      </c>
      <c r="K4168" s="26" t="n"/>
    </row>
    <row r="4169">
      <c r="A4169" s="31" t="n"/>
      <c r="B4169" s="26" t="n"/>
      <c r="C4169" s="26" t="n"/>
      <c r="D4169" s="26" t="n"/>
      <c r="E4169" s="26" t="n"/>
      <c r="F4169" s="27" t="n"/>
      <c r="G4169" s="26" t="n"/>
      <c r="H4169" s="28">
        <f>IFERROR(IF(G4169="","",VLOOKUP(G4169,'Setup - Vehicles'!$A$5:$D$504,4,0)),"")</f>
        <v/>
      </c>
      <c r="I4169" s="32">
        <f>IFERROR(IF(E4169="","",VLOOKUP(E4169,'Setup - Mix Design'!$A$5:$I$504,9,0)),"")</f>
        <v/>
      </c>
      <c r="J4169" s="32">
        <f>IF(OR(F4169="",I4169=""),"",F4169*I4169)</f>
        <v/>
      </c>
      <c r="K4169" s="26" t="n"/>
    </row>
    <row r="4170">
      <c r="A4170" s="31" t="n"/>
      <c r="B4170" s="26" t="n"/>
      <c r="C4170" s="26" t="n"/>
      <c r="D4170" s="26" t="n"/>
      <c r="E4170" s="26" t="n"/>
      <c r="F4170" s="27" t="n"/>
      <c r="G4170" s="26" t="n"/>
      <c r="H4170" s="28">
        <f>IFERROR(IF(G4170="","",VLOOKUP(G4170,'Setup - Vehicles'!$A$5:$D$504,4,0)),"")</f>
        <v/>
      </c>
      <c r="I4170" s="32">
        <f>IFERROR(IF(E4170="","",VLOOKUP(E4170,'Setup - Mix Design'!$A$5:$I$504,9,0)),"")</f>
        <v/>
      </c>
      <c r="J4170" s="32">
        <f>IF(OR(F4170="",I4170=""),"",F4170*I4170)</f>
        <v/>
      </c>
      <c r="K4170" s="26" t="n"/>
    </row>
    <row r="4171">
      <c r="A4171" s="31" t="n"/>
      <c r="B4171" s="26" t="n"/>
      <c r="C4171" s="26" t="n"/>
      <c r="D4171" s="26" t="n"/>
      <c r="E4171" s="26" t="n"/>
      <c r="F4171" s="27" t="n"/>
      <c r="G4171" s="26" t="n"/>
      <c r="H4171" s="28">
        <f>IFERROR(IF(G4171="","",VLOOKUP(G4171,'Setup - Vehicles'!$A$5:$D$504,4,0)),"")</f>
        <v/>
      </c>
      <c r="I4171" s="32">
        <f>IFERROR(IF(E4171="","",VLOOKUP(E4171,'Setup - Mix Design'!$A$5:$I$504,9,0)),"")</f>
        <v/>
      </c>
      <c r="J4171" s="32">
        <f>IF(OR(F4171="",I4171=""),"",F4171*I4171)</f>
        <v/>
      </c>
      <c r="K4171" s="26" t="n"/>
    </row>
    <row r="4172">
      <c r="A4172" s="31" t="n"/>
      <c r="B4172" s="26" t="n"/>
      <c r="C4172" s="26" t="n"/>
      <c r="D4172" s="26" t="n"/>
      <c r="E4172" s="26" t="n"/>
      <c r="F4172" s="27" t="n"/>
      <c r="G4172" s="26" t="n"/>
      <c r="H4172" s="28">
        <f>IFERROR(IF(G4172="","",VLOOKUP(G4172,'Setup - Vehicles'!$A$5:$D$504,4,0)),"")</f>
        <v/>
      </c>
      <c r="I4172" s="32">
        <f>IFERROR(IF(E4172="","",VLOOKUP(E4172,'Setup - Mix Design'!$A$5:$I$504,9,0)),"")</f>
        <v/>
      </c>
      <c r="J4172" s="32">
        <f>IF(OR(F4172="",I4172=""),"",F4172*I4172)</f>
        <v/>
      </c>
      <c r="K4172" s="26" t="n"/>
    </row>
    <row r="4173">
      <c r="A4173" s="31" t="n"/>
      <c r="B4173" s="26" t="n"/>
      <c r="C4173" s="26" t="n"/>
      <c r="D4173" s="26" t="n"/>
      <c r="E4173" s="26" t="n"/>
      <c r="F4173" s="27" t="n"/>
      <c r="G4173" s="26" t="n"/>
      <c r="H4173" s="28">
        <f>IFERROR(IF(G4173="","",VLOOKUP(G4173,'Setup - Vehicles'!$A$5:$D$504,4,0)),"")</f>
        <v/>
      </c>
      <c r="I4173" s="32">
        <f>IFERROR(IF(E4173="","",VLOOKUP(E4173,'Setup - Mix Design'!$A$5:$I$504,9,0)),"")</f>
        <v/>
      </c>
      <c r="J4173" s="32">
        <f>IF(OR(F4173="",I4173=""),"",F4173*I4173)</f>
        <v/>
      </c>
      <c r="K4173" s="26" t="n"/>
    </row>
    <row r="4174">
      <c r="A4174" s="31" t="n"/>
      <c r="B4174" s="26" t="n"/>
      <c r="C4174" s="26" t="n"/>
      <c r="D4174" s="26" t="n"/>
      <c r="E4174" s="26" t="n"/>
      <c r="F4174" s="27" t="n"/>
      <c r="G4174" s="26" t="n"/>
      <c r="H4174" s="28">
        <f>IFERROR(IF(G4174="","",VLOOKUP(G4174,'Setup - Vehicles'!$A$5:$D$504,4,0)),"")</f>
        <v/>
      </c>
      <c r="I4174" s="32">
        <f>IFERROR(IF(E4174="","",VLOOKUP(E4174,'Setup - Mix Design'!$A$5:$I$504,9,0)),"")</f>
        <v/>
      </c>
      <c r="J4174" s="32">
        <f>IF(OR(F4174="",I4174=""),"",F4174*I4174)</f>
        <v/>
      </c>
      <c r="K4174" s="26" t="n"/>
    </row>
    <row r="4175">
      <c r="A4175" s="31" t="n"/>
      <c r="B4175" s="26" t="n"/>
      <c r="C4175" s="26" t="n"/>
      <c r="D4175" s="26" t="n"/>
      <c r="E4175" s="26" t="n"/>
      <c r="F4175" s="27" t="n"/>
      <c r="G4175" s="26" t="n"/>
      <c r="H4175" s="28">
        <f>IFERROR(IF(G4175="","",VLOOKUP(G4175,'Setup - Vehicles'!$A$5:$D$504,4,0)),"")</f>
        <v/>
      </c>
      <c r="I4175" s="32">
        <f>IFERROR(IF(E4175="","",VLOOKUP(E4175,'Setup - Mix Design'!$A$5:$I$504,9,0)),"")</f>
        <v/>
      </c>
      <c r="J4175" s="32">
        <f>IF(OR(F4175="",I4175=""),"",F4175*I4175)</f>
        <v/>
      </c>
      <c r="K4175" s="26" t="n"/>
    </row>
    <row r="4176">
      <c r="A4176" s="31" t="n"/>
      <c r="B4176" s="26" t="n"/>
      <c r="C4176" s="26" t="n"/>
      <c r="D4176" s="26" t="n"/>
      <c r="E4176" s="26" t="n"/>
      <c r="F4176" s="27" t="n"/>
      <c r="G4176" s="26" t="n"/>
      <c r="H4176" s="28">
        <f>IFERROR(IF(G4176="","",VLOOKUP(G4176,'Setup - Vehicles'!$A$5:$D$504,4,0)),"")</f>
        <v/>
      </c>
      <c r="I4176" s="32">
        <f>IFERROR(IF(E4176="","",VLOOKUP(E4176,'Setup - Mix Design'!$A$5:$I$504,9,0)),"")</f>
        <v/>
      </c>
      <c r="J4176" s="32">
        <f>IF(OR(F4176="",I4176=""),"",F4176*I4176)</f>
        <v/>
      </c>
      <c r="K4176" s="26" t="n"/>
    </row>
    <row r="4177">
      <c r="A4177" s="31" t="n"/>
      <c r="B4177" s="26" t="n"/>
      <c r="C4177" s="26" t="n"/>
      <c r="D4177" s="26" t="n"/>
      <c r="E4177" s="26" t="n"/>
      <c r="F4177" s="27" t="n"/>
      <c r="G4177" s="26" t="n"/>
      <c r="H4177" s="28">
        <f>IFERROR(IF(G4177="","",VLOOKUP(G4177,'Setup - Vehicles'!$A$5:$D$504,4,0)),"")</f>
        <v/>
      </c>
      <c r="I4177" s="32">
        <f>IFERROR(IF(E4177="","",VLOOKUP(E4177,'Setup - Mix Design'!$A$5:$I$504,9,0)),"")</f>
        <v/>
      </c>
      <c r="J4177" s="32">
        <f>IF(OR(F4177="",I4177=""),"",F4177*I4177)</f>
        <v/>
      </c>
      <c r="K4177" s="26" t="n"/>
    </row>
    <row r="4178">
      <c r="A4178" s="31" t="n"/>
      <c r="B4178" s="26" t="n"/>
      <c r="C4178" s="26" t="n"/>
      <c r="D4178" s="26" t="n"/>
      <c r="E4178" s="26" t="n"/>
      <c r="F4178" s="27" t="n"/>
      <c r="G4178" s="26" t="n"/>
      <c r="H4178" s="28">
        <f>IFERROR(IF(G4178="","",VLOOKUP(G4178,'Setup - Vehicles'!$A$5:$D$504,4,0)),"")</f>
        <v/>
      </c>
      <c r="I4178" s="32">
        <f>IFERROR(IF(E4178="","",VLOOKUP(E4178,'Setup - Mix Design'!$A$5:$I$504,9,0)),"")</f>
        <v/>
      </c>
      <c r="J4178" s="32">
        <f>IF(OR(F4178="",I4178=""),"",F4178*I4178)</f>
        <v/>
      </c>
      <c r="K4178" s="26" t="n"/>
    </row>
    <row r="4179">
      <c r="A4179" s="31" t="n"/>
      <c r="B4179" s="26" t="n"/>
      <c r="C4179" s="26" t="n"/>
      <c r="D4179" s="26" t="n"/>
      <c r="E4179" s="26" t="n"/>
      <c r="F4179" s="27" t="n"/>
      <c r="G4179" s="26" t="n"/>
      <c r="H4179" s="28">
        <f>IFERROR(IF(G4179="","",VLOOKUP(G4179,'Setup - Vehicles'!$A$5:$D$504,4,0)),"")</f>
        <v/>
      </c>
      <c r="I4179" s="32">
        <f>IFERROR(IF(E4179="","",VLOOKUP(E4179,'Setup - Mix Design'!$A$5:$I$504,9,0)),"")</f>
        <v/>
      </c>
      <c r="J4179" s="32">
        <f>IF(OR(F4179="",I4179=""),"",F4179*I4179)</f>
        <v/>
      </c>
      <c r="K4179" s="26" t="n"/>
    </row>
    <row r="4180">
      <c r="A4180" s="31" t="n"/>
      <c r="B4180" s="26" t="n"/>
      <c r="C4180" s="26" t="n"/>
      <c r="D4180" s="26" t="n"/>
      <c r="E4180" s="26" t="n"/>
      <c r="F4180" s="27" t="n"/>
      <c r="G4180" s="26" t="n"/>
      <c r="H4180" s="28">
        <f>IFERROR(IF(G4180="","",VLOOKUP(G4180,'Setup - Vehicles'!$A$5:$D$504,4,0)),"")</f>
        <v/>
      </c>
      <c r="I4180" s="32">
        <f>IFERROR(IF(E4180="","",VLOOKUP(E4180,'Setup - Mix Design'!$A$5:$I$504,9,0)),"")</f>
        <v/>
      </c>
      <c r="J4180" s="32">
        <f>IF(OR(F4180="",I4180=""),"",F4180*I4180)</f>
        <v/>
      </c>
      <c r="K4180" s="26" t="n"/>
    </row>
    <row r="4181">
      <c r="A4181" s="31" t="n"/>
      <c r="B4181" s="26" t="n"/>
      <c r="C4181" s="26" t="n"/>
      <c r="D4181" s="26" t="n"/>
      <c r="E4181" s="26" t="n"/>
      <c r="F4181" s="27" t="n"/>
      <c r="G4181" s="26" t="n"/>
      <c r="H4181" s="28">
        <f>IFERROR(IF(G4181="","",VLOOKUP(G4181,'Setup - Vehicles'!$A$5:$D$504,4,0)),"")</f>
        <v/>
      </c>
      <c r="I4181" s="32">
        <f>IFERROR(IF(E4181="","",VLOOKUP(E4181,'Setup - Mix Design'!$A$5:$I$504,9,0)),"")</f>
        <v/>
      </c>
      <c r="J4181" s="32">
        <f>IF(OR(F4181="",I4181=""),"",F4181*I4181)</f>
        <v/>
      </c>
      <c r="K4181" s="26" t="n"/>
    </row>
    <row r="4182">
      <c r="A4182" s="31" t="n"/>
      <c r="B4182" s="26" t="n"/>
      <c r="C4182" s="26" t="n"/>
      <c r="D4182" s="26" t="n"/>
      <c r="E4182" s="26" t="n"/>
      <c r="F4182" s="27" t="n"/>
      <c r="G4182" s="26" t="n"/>
      <c r="H4182" s="28">
        <f>IFERROR(IF(G4182="","",VLOOKUP(G4182,'Setup - Vehicles'!$A$5:$D$504,4,0)),"")</f>
        <v/>
      </c>
      <c r="I4182" s="32">
        <f>IFERROR(IF(E4182="","",VLOOKUP(E4182,'Setup - Mix Design'!$A$5:$I$504,9,0)),"")</f>
        <v/>
      </c>
      <c r="J4182" s="32">
        <f>IF(OR(F4182="",I4182=""),"",F4182*I4182)</f>
        <v/>
      </c>
      <c r="K4182" s="26" t="n"/>
    </row>
    <row r="4183">
      <c r="A4183" s="31" t="n"/>
      <c r="B4183" s="26" t="n"/>
      <c r="C4183" s="26" t="n"/>
      <c r="D4183" s="26" t="n"/>
      <c r="E4183" s="26" t="n"/>
      <c r="F4183" s="27" t="n"/>
      <c r="G4183" s="26" t="n"/>
      <c r="H4183" s="28">
        <f>IFERROR(IF(G4183="","",VLOOKUP(G4183,'Setup - Vehicles'!$A$5:$D$504,4,0)),"")</f>
        <v/>
      </c>
      <c r="I4183" s="32">
        <f>IFERROR(IF(E4183="","",VLOOKUP(E4183,'Setup - Mix Design'!$A$5:$I$504,9,0)),"")</f>
        <v/>
      </c>
      <c r="J4183" s="32">
        <f>IF(OR(F4183="",I4183=""),"",F4183*I4183)</f>
        <v/>
      </c>
      <c r="K4183" s="26" t="n"/>
    </row>
    <row r="4184">
      <c r="A4184" s="31" t="n"/>
      <c r="B4184" s="26" t="n"/>
      <c r="C4184" s="26" t="n"/>
      <c r="D4184" s="26" t="n"/>
      <c r="E4184" s="26" t="n"/>
      <c r="F4184" s="27" t="n"/>
      <c r="G4184" s="26" t="n"/>
      <c r="H4184" s="28">
        <f>IFERROR(IF(G4184="","",VLOOKUP(G4184,'Setup - Vehicles'!$A$5:$D$504,4,0)),"")</f>
        <v/>
      </c>
      <c r="I4184" s="32">
        <f>IFERROR(IF(E4184="","",VLOOKUP(E4184,'Setup - Mix Design'!$A$5:$I$504,9,0)),"")</f>
        <v/>
      </c>
      <c r="J4184" s="32">
        <f>IF(OR(F4184="",I4184=""),"",F4184*I4184)</f>
        <v/>
      </c>
      <c r="K4184" s="26" t="n"/>
    </row>
    <row r="4185">
      <c r="A4185" s="31" t="n"/>
      <c r="B4185" s="26" t="n"/>
      <c r="C4185" s="26" t="n"/>
      <c r="D4185" s="26" t="n"/>
      <c r="E4185" s="26" t="n"/>
      <c r="F4185" s="27" t="n"/>
      <c r="G4185" s="26" t="n"/>
      <c r="H4185" s="28">
        <f>IFERROR(IF(G4185="","",VLOOKUP(G4185,'Setup - Vehicles'!$A$5:$D$504,4,0)),"")</f>
        <v/>
      </c>
      <c r="I4185" s="32">
        <f>IFERROR(IF(E4185="","",VLOOKUP(E4185,'Setup - Mix Design'!$A$5:$I$504,9,0)),"")</f>
        <v/>
      </c>
      <c r="J4185" s="32">
        <f>IF(OR(F4185="",I4185=""),"",F4185*I4185)</f>
        <v/>
      </c>
      <c r="K4185" s="26" t="n"/>
    </row>
    <row r="4186">
      <c r="A4186" s="31" t="n"/>
      <c r="B4186" s="26" t="n"/>
      <c r="C4186" s="26" t="n"/>
      <c r="D4186" s="26" t="n"/>
      <c r="E4186" s="26" t="n"/>
      <c r="F4186" s="27" t="n"/>
      <c r="G4186" s="26" t="n"/>
      <c r="H4186" s="28">
        <f>IFERROR(IF(G4186="","",VLOOKUP(G4186,'Setup - Vehicles'!$A$5:$D$504,4,0)),"")</f>
        <v/>
      </c>
      <c r="I4186" s="32">
        <f>IFERROR(IF(E4186="","",VLOOKUP(E4186,'Setup - Mix Design'!$A$5:$I$504,9,0)),"")</f>
        <v/>
      </c>
      <c r="J4186" s="32">
        <f>IF(OR(F4186="",I4186=""),"",F4186*I4186)</f>
        <v/>
      </c>
      <c r="K4186" s="26" t="n"/>
    </row>
    <row r="4187">
      <c r="A4187" s="31" t="n"/>
      <c r="B4187" s="26" t="n"/>
      <c r="C4187" s="26" t="n"/>
      <c r="D4187" s="26" t="n"/>
      <c r="E4187" s="26" t="n"/>
      <c r="F4187" s="27" t="n"/>
      <c r="G4187" s="26" t="n"/>
      <c r="H4187" s="28">
        <f>IFERROR(IF(G4187="","",VLOOKUP(G4187,'Setup - Vehicles'!$A$5:$D$504,4,0)),"")</f>
        <v/>
      </c>
      <c r="I4187" s="32">
        <f>IFERROR(IF(E4187="","",VLOOKUP(E4187,'Setup - Mix Design'!$A$5:$I$504,9,0)),"")</f>
        <v/>
      </c>
      <c r="J4187" s="32">
        <f>IF(OR(F4187="",I4187=""),"",F4187*I4187)</f>
        <v/>
      </c>
      <c r="K4187" s="26" t="n"/>
    </row>
    <row r="4188">
      <c r="A4188" s="31" t="n"/>
      <c r="B4188" s="26" t="n"/>
      <c r="C4188" s="26" t="n"/>
      <c r="D4188" s="26" t="n"/>
      <c r="E4188" s="26" t="n"/>
      <c r="F4188" s="27" t="n"/>
      <c r="G4188" s="26" t="n"/>
      <c r="H4188" s="28">
        <f>IFERROR(IF(G4188="","",VLOOKUP(G4188,'Setup - Vehicles'!$A$5:$D$504,4,0)),"")</f>
        <v/>
      </c>
      <c r="I4188" s="32">
        <f>IFERROR(IF(E4188="","",VLOOKUP(E4188,'Setup - Mix Design'!$A$5:$I$504,9,0)),"")</f>
        <v/>
      </c>
      <c r="J4188" s="32">
        <f>IF(OR(F4188="",I4188=""),"",F4188*I4188)</f>
        <v/>
      </c>
      <c r="K4188" s="26" t="n"/>
    </row>
    <row r="4189">
      <c r="A4189" s="31" t="n"/>
      <c r="B4189" s="26" t="n"/>
      <c r="C4189" s="26" t="n"/>
      <c r="D4189" s="26" t="n"/>
      <c r="E4189" s="26" t="n"/>
      <c r="F4189" s="27" t="n"/>
      <c r="G4189" s="26" t="n"/>
      <c r="H4189" s="28">
        <f>IFERROR(IF(G4189="","",VLOOKUP(G4189,'Setup - Vehicles'!$A$5:$D$504,4,0)),"")</f>
        <v/>
      </c>
      <c r="I4189" s="32">
        <f>IFERROR(IF(E4189="","",VLOOKUP(E4189,'Setup - Mix Design'!$A$5:$I$504,9,0)),"")</f>
        <v/>
      </c>
      <c r="J4189" s="32">
        <f>IF(OR(F4189="",I4189=""),"",F4189*I4189)</f>
        <v/>
      </c>
      <c r="K4189" s="26" t="n"/>
    </row>
    <row r="4190">
      <c r="A4190" s="31" t="n"/>
      <c r="B4190" s="26" t="n"/>
      <c r="C4190" s="26" t="n"/>
      <c r="D4190" s="26" t="n"/>
      <c r="E4190" s="26" t="n"/>
      <c r="F4190" s="27" t="n"/>
      <c r="G4190" s="26" t="n"/>
      <c r="H4190" s="28">
        <f>IFERROR(IF(G4190="","",VLOOKUP(G4190,'Setup - Vehicles'!$A$5:$D$504,4,0)),"")</f>
        <v/>
      </c>
      <c r="I4190" s="32">
        <f>IFERROR(IF(E4190="","",VLOOKUP(E4190,'Setup - Mix Design'!$A$5:$I$504,9,0)),"")</f>
        <v/>
      </c>
      <c r="J4190" s="32">
        <f>IF(OR(F4190="",I4190=""),"",F4190*I4190)</f>
        <v/>
      </c>
      <c r="K4190" s="26" t="n"/>
    </row>
    <row r="4191">
      <c r="A4191" s="31" t="n"/>
      <c r="B4191" s="26" t="n"/>
      <c r="C4191" s="26" t="n"/>
      <c r="D4191" s="26" t="n"/>
      <c r="E4191" s="26" t="n"/>
      <c r="F4191" s="27" t="n"/>
      <c r="G4191" s="26" t="n"/>
      <c r="H4191" s="28">
        <f>IFERROR(IF(G4191="","",VLOOKUP(G4191,'Setup - Vehicles'!$A$5:$D$504,4,0)),"")</f>
        <v/>
      </c>
      <c r="I4191" s="32">
        <f>IFERROR(IF(E4191="","",VLOOKUP(E4191,'Setup - Mix Design'!$A$5:$I$504,9,0)),"")</f>
        <v/>
      </c>
      <c r="J4191" s="32">
        <f>IF(OR(F4191="",I4191=""),"",F4191*I4191)</f>
        <v/>
      </c>
      <c r="K4191" s="26" t="n"/>
    </row>
    <row r="4192">
      <c r="A4192" s="31" t="n"/>
      <c r="B4192" s="26" t="n"/>
      <c r="C4192" s="26" t="n"/>
      <c r="D4192" s="26" t="n"/>
      <c r="E4192" s="26" t="n"/>
      <c r="F4192" s="27" t="n"/>
      <c r="G4192" s="26" t="n"/>
      <c r="H4192" s="28">
        <f>IFERROR(IF(G4192="","",VLOOKUP(G4192,'Setup - Vehicles'!$A$5:$D$504,4,0)),"")</f>
        <v/>
      </c>
      <c r="I4192" s="32">
        <f>IFERROR(IF(E4192="","",VLOOKUP(E4192,'Setup - Mix Design'!$A$5:$I$504,9,0)),"")</f>
        <v/>
      </c>
      <c r="J4192" s="32">
        <f>IF(OR(F4192="",I4192=""),"",F4192*I4192)</f>
        <v/>
      </c>
      <c r="K4192" s="26" t="n"/>
    </row>
    <row r="4193">
      <c r="A4193" s="31" t="n"/>
      <c r="B4193" s="26" t="n"/>
      <c r="C4193" s="26" t="n"/>
      <c r="D4193" s="26" t="n"/>
      <c r="E4193" s="26" t="n"/>
      <c r="F4193" s="27" t="n"/>
      <c r="G4193" s="26" t="n"/>
      <c r="H4193" s="28">
        <f>IFERROR(IF(G4193="","",VLOOKUP(G4193,'Setup - Vehicles'!$A$5:$D$504,4,0)),"")</f>
        <v/>
      </c>
      <c r="I4193" s="32">
        <f>IFERROR(IF(E4193="","",VLOOKUP(E4193,'Setup - Mix Design'!$A$5:$I$504,9,0)),"")</f>
        <v/>
      </c>
      <c r="J4193" s="32">
        <f>IF(OR(F4193="",I4193=""),"",F4193*I4193)</f>
        <v/>
      </c>
      <c r="K4193" s="26" t="n"/>
    </row>
    <row r="4194">
      <c r="A4194" s="31" t="n"/>
      <c r="B4194" s="26" t="n"/>
      <c r="C4194" s="26" t="n"/>
      <c r="D4194" s="26" t="n"/>
      <c r="E4194" s="26" t="n"/>
      <c r="F4194" s="27" t="n"/>
      <c r="G4194" s="26" t="n"/>
      <c r="H4194" s="28">
        <f>IFERROR(IF(G4194="","",VLOOKUP(G4194,'Setup - Vehicles'!$A$5:$D$504,4,0)),"")</f>
        <v/>
      </c>
      <c r="I4194" s="32">
        <f>IFERROR(IF(E4194="","",VLOOKUP(E4194,'Setup - Mix Design'!$A$5:$I$504,9,0)),"")</f>
        <v/>
      </c>
      <c r="J4194" s="32">
        <f>IF(OR(F4194="",I4194=""),"",F4194*I4194)</f>
        <v/>
      </c>
      <c r="K4194" s="26" t="n"/>
    </row>
    <row r="4195">
      <c r="A4195" s="31" t="n"/>
      <c r="B4195" s="26" t="n"/>
      <c r="C4195" s="26" t="n"/>
      <c r="D4195" s="26" t="n"/>
      <c r="E4195" s="26" t="n"/>
      <c r="F4195" s="27" t="n"/>
      <c r="G4195" s="26" t="n"/>
      <c r="H4195" s="28">
        <f>IFERROR(IF(G4195="","",VLOOKUP(G4195,'Setup - Vehicles'!$A$5:$D$504,4,0)),"")</f>
        <v/>
      </c>
      <c r="I4195" s="32">
        <f>IFERROR(IF(E4195="","",VLOOKUP(E4195,'Setup - Mix Design'!$A$5:$I$504,9,0)),"")</f>
        <v/>
      </c>
      <c r="J4195" s="32">
        <f>IF(OR(F4195="",I4195=""),"",F4195*I4195)</f>
        <v/>
      </c>
      <c r="K4195" s="26" t="n"/>
    </row>
    <row r="4196">
      <c r="A4196" s="31" t="n"/>
      <c r="B4196" s="26" t="n"/>
      <c r="C4196" s="26" t="n"/>
      <c r="D4196" s="26" t="n"/>
      <c r="E4196" s="26" t="n"/>
      <c r="F4196" s="27" t="n"/>
      <c r="G4196" s="26" t="n"/>
      <c r="H4196" s="28">
        <f>IFERROR(IF(G4196="","",VLOOKUP(G4196,'Setup - Vehicles'!$A$5:$D$504,4,0)),"")</f>
        <v/>
      </c>
      <c r="I4196" s="32">
        <f>IFERROR(IF(E4196="","",VLOOKUP(E4196,'Setup - Mix Design'!$A$5:$I$504,9,0)),"")</f>
        <v/>
      </c>
      <c r="J4196" s="32">
        <f>IF(OR(F4196="",I4196=""),"",F4196*I4196)</f>
        <v/>
      </c>
      <c r="K4196" s="26" t="n"/>
    </row>
    <row r="4197">
      <c r="A4197" s="31" t="n"/>
      <c r="B4197" s="26" t="n"/>
      <c r="C4197" s="26" t="n"/>
      <c r="D4197" s="26" t="n"/>
      <c r="E4197" s="26" t="n"/>
      <c r="F4197" s="27" t="n"/>
      <c r="G4197" s="26" t="n"/>
      <c r="H4197" s="28">
        <f>IFERROR(IF(G4197="","",VLOOKUP(G4197,'Setup - Vehicles'!$A$5:$D$504,4,0)),"")</f>
        <v/>
      </c>
      <c r="I4197" s="32">
        <f>IFERROR(IF(E4197="","",VLOOKUP(E4197,'Setup - Mix Design'!$A$5:$I$504,9,0)),"")</f>
        <v/>
      </c>
      <c r="J4197" s="32">
        <f>IF(OR(F4197="",I4197=""),"",F4197*I4197)</f>
        <v/>
      </c>
      <c r="K4197" s="26" t="n"/>
    </row>
    <row r="4198">
      <c r="A4198" s="31" t="n"/>
      <c r="B4198" s="26" t="n"/>
      <c r="C4198" s="26" t="n"/>
      <c r="D4198" s="26" t="n"/>
      <c r="E4198" s="26" t="n"/>
      <c r="F4198" s="27" t="n"/>
      <c r="G4198" s="26" t="n"/>
      <c r="H4198" s="28">
        <f>IFERROR(IF(G4198="","",VLOOKUP(G4198,'Setup - Vehicles'!$A$5:$D$504,4,0)),"")</f>
        <v/>
      </c>
      <c r="I4198" s="32">
        <f>IFERROR(IF(E4198="","",VLOOKUP(E4198,'Setup - Mix Design'!$A$5:$I$504,9,0)),"")</f>
        <v/>
      </c>
      <c r="J4198" s="32">
        <f>IF(OR(F4198="",I4198=""),"",F4198*I4198)</f>
        <v/>
      </c>
      <c r="K4198" s="26" t="n"/>
    </row>
    <row r="4199">
      <c r="A4199" s="31" t="n"/>
      <c r="B4199" s="26" t="n"/>
      <c r="C4199" s="26" t="n"/>
      <c r="D4199" s="26" t="n"/>
      <c r="E4199" s="26" t="n"/>
      <c r="F4199" s="27" t="n"/>
      <c r="G4199" s="26" t="n"/>
      <c r="H4199" s="28">
        <f>IFERROR(IF(G4199="","",VLOOKUP(G4199,'Setup - Vehicles'!$A$5:$D$504,4,0)),"")</f>
        <v/>
      </c>
      <c r="I4199" s="32">
        <f>IFERROR(IF(E4199="","",VLOOKUP(E4199,'Setup - Mix Design'!$A$5:$I$504,9,0)),"")</f>
        <v/>
      </c>
      <c r="J4199" s="32">
        <f>IF(OR(F4199="",I4199=""),"",F4199*I4199)</f>
        <v/>
      </c>
      <c r="K4199" s="26" t="n"/>
    </row>
    <row r="4200">
      <c r="A4200" s="31" t="n"/>
      <c r="B4200" s="26" t="n"/>
      <c r="C4200" s="26" t="n"/>
      <c r="D4200" s="26" t="n"/>
      <c r="E4200" s="26" t="n"/>
      <c r="F4200" s="27" t="n"/>
      <c r="G4200" s="26" t="n"/>
      <c r="H4200" s="28">
        <f>IFERROR(IF(G4200="","",VLOOKUP(G4200,'Setup - Vehicles'!$A$5:$D$504,4,0)),"")</f>
        <v/>
      </c>
      <c r="I4200" s="32">
        <f>IFERROR(IF(E4200="","",VLOOKUP(E4200,'Setup - Mix Design'!$A$5:$I$504,9,0)),"")</f>
        <v/>
      </c>
      <c r="J4200" s="32">
        <f>IF(OR(F4200="",I4200=""),"",F4200*I4200)</f>
        <v/>
      </c>
      <c r="K4200" s="26" t="n"/>
    </row>
    <row r="4201">
      <c r="A4201" s="31" t="n"/>
      <c r="B4201" s="26" t="n"/>
      <c r="C4201" s="26" t="n"/>
      <c r="D4201" s="26" t="n"/>
      <c r="E4201" s="26" t="n"/>
      <c r="F4201" s="27" t="n"/>
      <c r="G4201" s="26" t="n"/>
      <c r="H4201" s="28">
        <f>IFERROR(IF(G4201="","",VLOOKUP(G4201,'Setup - Vehicles'!$A$5:$D$504,4,0)),"")</f>
        <v/>
      </c>
      <c r="I4201" s="32">
        <f>IFERROR(IF(E4201="","",VLOOKUP(E4201,'Setup - Mix Design'!$A$5:$I$504,9,0)),"")</f>
        <v/>
      </c>
      <c r="J4201" s="32">
        <f>IF(OR(F4201="",I4201=""),"",F4201*I4201)</f>
        <v/>
      </c>
      <c r="K4201" s="26" t="n"/>
    </row>
    <row r="4202">
      <c r="A4202" s="31" t="n"/>
      <c r="B4202" s="26" t="n"/>
      <c r="C4202" s="26" t="n"/>
      <c r="D4202" s="26" t="n"/>
      <c r="E4202" s="26" t="n"/>
      <c r="F4202" s="27" t="n"/>
      <c r="G4202" s="26" t="n"/>
      <c r="H4202" s="28">
        <f>IFERROR(IF(G4202="","",VLOOKUP(G4202,'Setup - Vehicles'!$A$5:$D$504,4,0)),"")</f>
        <v/>
      </c>
      <c r="I4202" s="32">
        <f>IFERROR(IF(E4202="","",VLOOKUP(E4202,'Setup - Mix Design'!$A$5:$I$504,9,0)),"")</f>
        <v/>
      </c>
      <c r="J4202" s="32">
        <f>IF(OR(F4202="",I4202=""),"",F4202*I4202)</f>
        <v/>
      </c>
      <c r="K4202" s="26" t="n"/>
    </row>
    <row r="4203">
      <c r="A4203" s="31" t="n"/>
      <c r="B4203" s="26" t="n"/>
      <c r="C4203" s="26" t="n"/>
      <c r="D4203" s="26" t="n"/>
      <c r="E4203" s="26" t="n"/>
      <c r="F4203" s="27" t="n"/>
      <c r="G4203" s="26" t="n"/>
      <c r="H4203" s="28">
        <f>IFERROR(IF(G4203="","",VLOOKUP(G4203,'Setup - Vehicles'!$A$5:$D$504,4,0)),"")</f>
        <v/>
      </c>
      <c r="I4203" s="32">
        <f>IFERROR(IF(E4203="","",VLOOKUP(E4203,'Setup - Mix Design'!$A$5:$I$504,9,0)),"")</f>
        <v/>
      </c>
      <c r="J4203" s="32">
        <f>IF(OR(F4203="",I4203=""),"",F4203*I4203)</f>
        <v/>
      </c>
      <c r="K4203" s="26" t="n"/>
    </row>
    <row r="4204">
      <c r="A4204" s="31" t="n"/>
      <c r="B4204" s="26" t="n"/>
      <c r="C4204" s="26" t="n"/>
      <c r="D4204" s="26" t="n"/>
      <c r="E4204" s="26" t="n"/>
      <c r="F4204" s="27" t="n"/>
      <c r="G4204" s="26" t="n"/>
      <c r="H4204" s="28">
        <f>IFERROR(IF(G4204="","",VLOOKUP(G4204,'Setup - Vehicles'!$A$5:$D$504,4,0)),"")</f>
        <v/>
      </c>
      <c r="I4204" s="32">
        <f>IFERROR(IF(E4204="","",VLOOKUP(E4204,'Setup - Mix Design'!$A$5:$I$504,9,0)),"")</f>
        <v/>
      </c>
      <c r="J4204" s="32">
        <f>IF(OR(F4204="",I4204=""),"",F4204*I4204)</f>
        <v/>
      </c>
      <c r="K4204" s="26" t="n"/>
    </row>
    <row r="4205">
      <c r="A4205" s="31" t="n"/>
      <c r="B4205" s="26" t="n"/>
      <c r="C4205" s="26" t="n"/>
      <c r="D4205" s="26" t="n"/>
      <c r="E4205" s="26" t="n"/>
      <c r="F4205" s="27" t="n"/>
      <c r="G4205" s="26" t="n"/>
      <c r="H4205" s="28">
        <f>IFERROR(IF(G4205="","",VLOOKUP(G4205,'Setup - Vehicles'!$A$5:$D$504,4,0)),"")</f>
        <v/>
      </c>
      <c r="I4205" s="32">
        <f>IFERROR(IF(E4205="","",VLOOKUP(E4205,'Setup - Mix Design'!$A$5:$I$504,9,0)),"")</f>
        <v/>
      </c>
      <c r="J4205" s="32">
        <f>IF(OR(F4205="",I4205=""),"",F4205*I4205)</f>
        <v/>
      </c>
      <c r="K4205" s="26" t="n"/>
    </row>
    <row r="4206">
      <c r="A4206" s="31" t="n"/>
      <c r="B4206" s="26" t="n"/>
      <c r="C4206" s="26" t="n"/>
      <c r="D4206" s="26" t="n"/>
      <c r="E4206" s="26" t="n"/>
      <c r="F4206" s="27" t="n"/>
      <c r="G4206" s="26" t="n"/>
      <c r="H4206" s="28">
        <f>IFERROR(IF(G4206="","",VLOOKUP(G4206,'Setup - Vehicles'!$A$5:$D$504,4,0)),"")</f>
        <v/>
      </c>
      <c r="I4206" s="32">
        <f>IFERROR(IF(E4206="","",VLOOKUP(E4206,'Setup - Mix Design'!$A$5:$I$504,9,0)),"")</f>
        <v/>
      </c>
      <c r="J4206" s="32">
        <f>IF(OR(F4206="",I4206=""),"",F4206*I4206)</f>
        <v/>
      </c>
      <c r="K4206" s="26" t="n"/>
    </row>
    <row r="4207">
      <c r="A4207" s="31" t="n"/>
      <c r="B4207" s="26" t="n"/>
      <c r="C4207" s="26" t="n"/>
      <c r="D4207" s="26" t="n"/>
      <c r="E4207" s="26" t="n"/>
      <c r="F4207" s="27" t="n"/>
      <c r="G4207" s="26" t="n"/>
      <c r="H4207" s="28">
        <f>IFERROR(IF(G4207="","",VLOOKUP(G4207,'Setup - Vehicles'!$A$5:$D$504,4,0)),"")</f>
        <v/>
      </c>
      <c r="I4207" s="32">
        <f>IFERROR(IF(E4207="","",VLOOKUP(E4207,'Setup - Mix Design'!$A$5:$I$504,9,0)),"")</f>
        <v/>
      </c>
      <c r="J4207" s="32">
        <f>IF(OR(F4207="",I4207=""),"",F4207*I4207)</f>
        <v/>
      </c>
      <c r="K4207" s="26" t="n"/>
    </row>
    <row r="4208">
      <c r="A4208" s="31" t="n"/>
      <c r="B4208" s="26" t="n"/>
      <c r="C4208" s="26" t="n"/>
      <c r="D4208" s="26" t="n"/>
      <c r="E4208" s="26" t="n"/>
      <c r="F4208" s="27" t="n"/>
      <c r="G4208" s="26" t="n"/>
      <c r="H4208" s="28">
        <f>IFERROR(IF(G4208="","",VLOOKUP(G4208,'Setup - Vehicles'!$A$5:$D$504,4,0)),"")</f>
        <v/>
      </c>
      <c r="I4208" s="32">
        <f>IFERROR(IF(E4208="","",VLOOKUP(E4208,'Setup - Mix Design'!$A$5:$I$504,9,0)),"")</f>
        <v/>
      </c>
      <c r="J4208" s="32">
        <f>IF(OR(F4208="",I4208=""),"",F4208*I4208)</f>
        <v/>
      </c>
      <c r="K4208" s="26" t="n"/>
    </row>
    <row r="4209">
      <c r="A4209" s="31" t="n"/>
      <c r="B4209" s="26" t="n"/>
      <c r="C4209" s="26" t="n"/>
      <c r="D4209" s="26" t="n"/>
      <c r="E4209" s="26" t="n"/>
      <c r="F4209" s="27" t="n"/>
      <c r="G4209" s="26" t="n"/>
      <c r="H4209" s="28">
        <f>IFERROR(IF(G4209="","",VLOOKUP(G4209,'Setup - Vehicles'!$A$5:$D$504,4,0)),"")</f>
        <v/>
      </c>
      <c r="I4209" s="32">
        <f>IFERROR(IF(E4209="","",VLOOKUP(E4209,'Setup - Mix Design'!$A$5:$I$504,9,0)),"")</f>
        <v/>
      </c>
      <c r="J4209" s="32">
        <f>IF(OR(F4209="",I4209=""),"",F4209*I4209)</f>
        <v/>
      </c>
      <c r="K4209" s="26" t="n"/>
    </row>
    <row r="4210">
      <c r="A4210" s="31" t="n"/>
      <c r="B4210" s="26" t="n"/>
      <c r="C4210" s="26" t="n"/>
      <c r="D4210" s="26" t="n"/>
      <c r="E4210" s="26" t="n"/>
      <c r="F4210" s="27" t="n"/>
      <c r="G4210" s="26" t="n"/>
      <c r="H4210" s="28">
        <f>IFERROR(IF(G4210="","",VLOOKUP(G4210,'Setup - Vehicles'!$A$5:$D$504,4,0)),"")</f>
        <v/>
      </c>
      <c r="I4210" s="32">
        <f>IFERROR(IF(E4210="","",VLOOKUP(E4210,'Setup - Mix Design'!$A$5:$I$504,9,0)),"")</f>
        <v/>
      </c>
      <c r="J4210" s="32">
        <f>IF(OR(F4210="",I4210=""),"",F4210*I4210)</f>
        <v/>
      </c>
      <c r="K4210" s="26" t="n"/>
    </row>
    <row r="4211">
      <c r="A4211" s="31" t="n"/>
      <c r="B4211" s="26" t="n"/>
      <c r="C4211" s="26" t="n"/>
      <c r="D4211" s="26" t="n"/>
      <c r="E4211" s="26" t="n"/>
      <c r="F4211" s="27" t="n"/>
      <c r="G4211" s="26" t="n"/>
      <c r="H4211" s="28">
        <f>IFERROR(IF(G4211="","",VLOOKUP(G4211,'Setup - Vehicles'!$A$5:$D$504,4,0)),"")</f>
        <v/>
      </c>
      <c r="I4211" s="32">
        <f>IFERROR(IF(E4211="","",VLOOKUP(E4211,'Setup - Mix Design'!$A$5:$I$504,9,0)),"")</f>
        <v/>
      </c>
      <c r="J4211" s="32">
        <f>IF(OR(F4211="",I4211=""),"",F4211*I4211)</f>
        <v/>
      </c>
      <c r="K4211" s="26" t="n"/>
    </row>
    <row r="4212">
      <c r="A4212" s="31" t="n"/>
      <c r="B4212" s="26" t="n"/>
      <c r="C4212" s="26" t="n"/>
      <c r="D4212" s="26" t="n"/>
      <c r="E4212" s="26" t="n"/>
      <c r="F4212" s="27" t="n"/>
      <c r="G4212" s="26" t="n"/>
      <c r="H4212" s="28">
        <f>IFERROR(IF(G4212="","",VLOOKUP(G4212,'Setup - Vehicles'!$A$5:$D$504,4,0)),"")</f>
        <v/>
      </c>
      <c r="I4212" s="32">
        <f>IFERROR(IF(E4212="","",VLOOKUP(E4212,'Setup - Mix Design'!$A$5:$I$504,9,0)),"")</f>
        <v/>
      </c>
      <c r="J4212" s="32">
        <f>IF(OR(F4212="",I4212=""),"",F4212*I4212)</f>
        <v/>
      </c>
      <c r="K4212" s="26" t="n"/>
    </row>
    <row r="4213">
      <c r="A4213" s="31" t="n"/>
      <c r="B4213" s="26" t="n"/>
      <c r="C4213" s="26" t="n"/>
      <c r="D4213" s="26" t="n"/>
      <c r="E4213" s="26" t="n"/>
      <c r="F4213" s="27" t="n"/>
      <c r="G4213" s="26" t="n"/>
      <c r="H4213" s="28">
        <f>IFERROR(IF(G4213="","",VLOOKUP(G4213,'Setup - Vehicles'!$A$5:$D$504,4,0)),"")</f>
        <v/>
      </c>
      <c r="I4213" s="32">
        <f>IFERROR(IF(E4213="","",VLOOKUP(E4213,'Setup - Mix Design'!$A$5:$I$504,9,0)),"")</f>
        <v/>
      </c>
      <c r="J4213" s="32">
        <f>IF(OR(F4213="",I4213=""),"",F4213*I4213)</f>
        <v/>
      </c>
      <c r="K4213" s="26" t="n"/>
    </row>
    <row r="4214">
      <c r="A4214" s="31" t="n"/>
      <c r="B4214" s="26" t="n"/>
      <c r="C4214" s="26" t="n"/>
      <c r="D4214" s="26" t="n"/>
      <c r="E4214" s="26" t="n"/>
      <c r="F4214" s="27" t="n"/>
      <c r="G4214" s="26" t="n"/>
      <c r="H4214" s="28">
        <f>IFERROR(IF(G4214="","",VLOOKUP(G4214,'Setup - Vehicles'!$A$5:$D$504,4,0)),"")</f>
        <v/>
      </c>
      <c r="I4214" s="32">
        <f>IFERROR(IF(E4214="","",VLOOKUP(E4214,'Setup - Mix Design'!$A$5:$I$504,9,0)),"")</f>
        <v/>
      </c>
      <c r="J4214" s="32">
        <f>IF(OR(F4214="",I4214=""),"",F4214*I4214)</f>
        <v/>
      </c>
      <c r="K4214" s="26" t="n"/>
    </row>
    <row r="4215">
      <c r="A4215" s="31" t="n"/>
      <c r="B4215" s="26" t="n"/>
      <c r="C4215" s="26" t="n"/>
      <c r="D4215" s="26" t="n"/>
      <c r="E4215" s="26" t="n"/>
      <c r="F4215" s="27" t="n"/>
      <c r="G4215" s="26" t="n"/>
      <c r="H4215" s="28">
        <f>IFERROR(IF(G4215="","",VLOOKUP(G4215,'Setup - Vehicles'!$A$5:$D$504,4,0)),"")</f>
        <v/>
      </c>
      <c r="I4215" s="32">
        <f>IFERROR(IF(E4215="","",VLOOKUP(E4215,'Setup - Mix Design'!$A$5:$I$504,9,0)),"")</f>
        <v/>
      </c>
      <c r="J4215" s="32">
        <f>IF(OR(F4215="",I4215=""),"",F4215*I4215)</f>
        <v/>
      </c>
      <c r="K4215" s="26" t="n"/>
    </row>
    <row r="4216">
      <c r="A4216" s="31" t="n"/>
      <c r="B4216" s="26" t="n"/>
      <c r="C4216" s="26" t="n"/>
      <c r="D4216" s="26" t="n"/>
      <c r="E4216" s="26" t="n"/>
      <c r="F4216" s="27" t="n"/>
      <c r="G4216" s="26" t="n"/>
      <c r="H4216" s="28">
        <f>IFERROR(IF(G4216="","",VLOOKUP(G4216,'Setup - Vehicles'!$A$5:$D$504,4,0)),"")</f>
        <v/>
      </c>
      <c r="I4216" s="32">
        <f>IFERROR(IF(E4216="","",VLOOKUP(E4216,'Setup - Mix Design'!$A$5:$I$504,9,0)),"")</f>
        <v/>
      </c>
      <c r="J4216" s="32">
        <f>IF(OR(F4216="",I4216=""),"",F4216*I4216)</f>
        <v/>
      </c>
      <c r="K4216" s="26" t="n"/>
    </row>
    <row r="4217">
      <c r="A4217" s="31" t="n"/>
      <c r="B4217" s="26" t="n"/>
      <c r="C4217" s="26" t="n"/>
      <c r="D4217" s="26" t="n"/>
      <c r="E4217" s="26" t="n"/>
      <c r="F4217" s="27" t="n"/>
      <c r="G4217" s="26" t="n"/>
      <c r="H4217" s="28">
        <f>IFERROR(IF(G4217="","",VLOOKUP(G4217,'Setup - Vehicles'!$A$5:$D$504,4,0)),"")</f>
        <v/>
      </c>
      <c r="I4217" s="32">
        <f>IFERROR(IF(E4217="","",VLOOKUP(E4217,'Setup - Mix Design'!$A$5:$I$504,9,0)),"")</f>
        <v/>
      </c>
      <c r="J4217" s="32">
        <f>IF(OR(F4217="",I4217=""),"",F4217*I4217)</f>
        <v/>
      </c>
      <c r="K4217" s="26" t="n"/>
    </row>
    <row r="4218">
      <c r="A4218" s="31" t="n"/>
      <c r="B4218" s="26" t="n"/>
      <c r="C4218" s="26" t="n"/>
      <c r="D4218" s="26" t="n"/>
      <c r="E4218" s="26" t="n"/>
      <c r="F4218" s="27" t="n"/>
      <c r="G4218" s="26" t="n"/>
      <c r="H4218" s="28">
        <f>IFERROR(IF(G4218="","",VLOOKUP(G4218,'Setup - Vehicles'!$A$5:$D$504,4,0)),"")</f>
        <v/>
      </c>
      <c r="I4218" s="32">
        <f>IFERROR(IF(E4218="","",VLOOKUP(E4218,'Setup - Mix Design'!$A$5:$I$504,9,0)),"")</f>
        <v/>
      </c>
      <c r="J4218" s="32">
        <f>IF(OR(F4218="",I4218=""),"",F4218*I4218)</f>
        <v/>
      </c>
      <c r="K4218" s="26" t="n"/>
    </row>
    <row r="4219">
      <c r="A4219" s="31" t="n"/>
      <c r="B4219" s="26" t="n"/>
      <c r="C4219" s="26" t="n"/>
      <c r="D4219" s="26" t="n"/>
      <c r="E4219" s="26" t="n"/>
      <c r="F4219" s="27" t="n"/>
      <c r="G4219" s="26" t="n"/>
      <c r="H4219" s="28">
        <f>IFERROR(IF(G4219="","",VLOOKUP(G4219,'Setup - Vehicles'!$A$5:$D$504,4,0)),"")</f>
        <v/>
      </c>
      <c r="I4219" s="32">
        <f>IFERROR(IF(E4219="","",VLOOKUP(E4219,'Setup - Mix Design'!$A$5:$I$504,9,0)),"")</f>
        <v/>
      </c>
      <c r="J4219" s="32">
        <f>IF(OR(F4219="",I4219=""),"",F4219*I4219)</f>
        <v/>
      </c>
      <c r="K4219" s="26" t="n"/>
    </row>
    <row r="4220">
      <c r="A4220" s="31" t="n"/>
      <c r="B4220" s="26" t="n"/>
      <c r="C4220" s="26" t="n"/>
      <c r="D4220" s="26" t="n"/>
      <c r="E4220" s="26" t="n"/>
      <c r="F4220" s="27" t="n"/>
      <c r="G4220" s="26" t="n"/>
      <c r="H4220" s="28">
        <f>IFERROR(IF(G4220="","",VLOOKUP(G4220,'Setup - Vehicles'!$A$5:$D$504,4,0)),"")</f>
        <v/>
      </c>
      <c r="I4220" s="32">
        <f>IFERROR(IF(E4220="","",VLOOKUP(E4220,'Setup - Mix Design'!$A$5:$I$504,9,0)),"")</f>
        <v/>
      </c>
      <c r="J4220" s="32">
        <f>IF(OR(F4220="",I4220=""),"",F4220*I4220)</f>
        <v/>
      </c>
      <c r="K4220" s="26" t="n"/>
    </row>
    <row r="4221">
      <c r="A4221" s="31" t="n"/>
      <c r="B4221" s="26" t="n"/>
      <c r="C4221" s="26" t="n"/>
      <c r="D4221" s="26" t="n"/>
      <c r="E4221" s="26" t="n"/>
      <c r="F4221" s="27" t="n"/>
      <c r="G4221" s="26" t="n"/>
      <c r="H4221" s="28">
        <f>IFERROR(IF(G4221="","",VLOOKUP(G4221,'Setup - Vehicles'!$A$5:$D$504,4,0)),"")</f>
        <v/>
      </c>
      <c r="I4221" s="32">
        <f>IFERROR(IF(E4221="","",VLOOKUP(E4221,'Setup - Mix Design'!$A$5:$I$504,9,0)),"")</f>
        <v/>
      </c>
      <c r="J4221" s="32">
        <f>IF(OR(F4221="",I4221=""),"",F4221*I4221)</f>
        <v/>
      </c>
      <c r="K4221" s="26" t="n"/>
    </row>
    <row r="4222">
      <c r="A4222" s="31" t="n"/>
      <c r="B4222" s="26" t="n"/>
      <c r="C4222" s="26" t="n"/>
      <c r="D4222" s="26" t="n"/>
      <c r="E4222" s="26" t="n"/>
      <c r="F4222" s="27" t="n"/>
      <c r="G4222" s="26" t="n"/>
      <c r="H4222" s="28">
        <f>IFERROR(IF(G4222="","",VLOOKUP(G4222,'Setup - Vehicles'!$A$5:$D$504,4,0)),"")</f>
        <v/>
      </c>
      <c r="I4222" s="32">
        <f>IFERROR(IF(E4222="","",VLOOKUP(E4222,'Setup - Mix Design'!$A$5:$I$504,9,0)),"")</f>
        <v/>
      </c>
      <c r="J4222" s="32">
        <f>IF(OR(F4222="",I4222=""),"",F4222*I4222)</f>
        <v/>
      </c>
      <c r="K4222" s="26" t="n"/>
    </row>
    <row r="4223">
      <c r="A4223" s="31" t="n"/>
      <c r="B4223" s="26" t="n"/>
      <c r="C4223" s="26" t="n"/>
      <c r="D4223" s="26" t="n"/>
      <c r="E4223" s="26" t="n"/>
      <c r="F4223" s="27" t="n"/>
      <c r="G4223" s="26" t="n"/>
      <c r="H4223" s="28">
        <f>IFERROR(IF(G4223="","",VLOOKUP(G4223,'Setup - Vehicles'!$A$5:$D$504,4,0)),"")</f>
        <v/>
      </c>
      <c r="I4223" s="32">
        <f>IFERROR(IF(E4223="","",VLOOKUP(E4223,'Setup - Mix Design'!$A$5:$I$504,9,0)),"")</f>
        <v/>
      </c>
      <c r="J4223" s="32">
        <f>IF(OR(F4223="",I4223=""),"",F4223*I4223)</f>
        <v/>
      </c>
      <c r="K4223" s="26" t="n"/>
    </row>
    <row r="4224">
      <c r="A4224" s="31" t="n"/>
      <c r="B4224" s="26" t="n"/>
      <c r="C4224" s="26" t="n"/>
      <c r="D4224" s="26" t="n"/>
      <c r="E4224" s="26" t="n"/>
      <c r="F4224" s="27" t="n"/>
      <c r="G4224" s="26" t="n"/>
      <c r="H4224" s="28">
        <f>IFERROR(IF(G4224="","",VLOOKUP(G4224,'Setup - Vehicles'!$A$5:$D$504,4,0)),"")</f>
        <v/>
      </c>
      <c r="I4224" s="32">
        <f>IFERROR(IF(E4224="","",VLOOKUP(E4224,'Setup - Mix Design'!$A$5:$I$504,9,0)),"")</f>
        <v/>
      </c>
      <c r="J4224" s="32">
        <f>IF(OR(F4224="",I4224=""),"",F4224*I4224)</f>
        <v/>
      </c>
      <c r="K4224" s="26" t="n"/>
    </row>
    <row r="4225">
      <c r="A4225" s="31" t="n"/>
      <c r="B4225" s="26" t="n"/>
      <c r="C4225" s="26" t="n"/>
      <c r="D4225" s="26" t="n"/>
      <c r="E4225" s="26" t="n"/>
      <c r="F4225" s="27" t="n"/>
      <c r="G4225" s="26" t="n"/>
      <c r="H4225" s="28">
        <f>IFERROR(IF(G4225="","",VLOOKUP(G4225,'Setup - Vehicles'!$A$5:$D$504,4,0)),"")</f>
        <v/>
      </c>
      <c r="I4225" s="32">
        <f>IFERROR(IF(E4225="","",VLOOKUP(E4225,'Setup - Mix Design'!$A$5:$I$504,9,0)),"")</f>
        <v/>
      </c>
      <c r="J4225" s="32">
        <f>IF(OR(F4225="",I4225=""),"",F4225*I4225)</f>
        <v/>
      </c>
      <c r="K4225" s="26" t="n"/>
    </row>
    <row r="4226">
      <c r="A4226" s="31" t="n"/>
      <c r="B4226" s="26" t="n"/>
      <c r="C4226" s="26" t="n"/>
      <c r="D4226" s="26" t="n"/>
      <c r="E4226" s="26" t="n"/>
      <c r="F4226" s="27" t="n"/>
      <c r="G4226" s="26" t="n"/>
      <c r="H4226" s="28">
        <f>IFERROR(IF(G4226="","",VLOOKUP(G4226,'Setup - Vehicles'!$A$5:$D$504,4,0)),"")</f>
        <v/>
      </c>
      <c r="I4226" s="32">
        <f>IFERROR(IF(E4226="","",VLOOKUP(E4226,'Setup - Mix Design'!$A$5:$I$504,9,0)),"")</f>
        <v/>
      </c>
      <c r="J4226" s="32">
        <f>IF(OR(F4226="",I4226=""),"",F4226*I4226)</f>
        <v/>
      </c>
      <c r="K4226" s="26" t="n"/>
    </row>
    <row r="4227">
      <c r="A4227" s="31" t="n"/>
      <c r="B4227" s="26" t="n"/>
      <c r="C4227" s="26" t="n"/>
      <c r="D4227" s="26" t="n"/>
      <c r="E4227" s="26" t="n"/>
      <c r="F4227" s="27" t="n"/>
      <c r="G4227" s="26" t="n"/>
      <c r="H4227" s="28">
        <f>IFERROR(IF(G4227="","",VLOOKUP(G4227,'Setup - Vehicles'!$A$5:$D$504,4,0)),"")</f>
        <v/>
      </c>
      <c r="I4227" s="32">
        <f>IFERROR(IF(E4227="","",VLOOKUP(E4227,'Setup - Mix Design'!$A$5:$I$504,9,0)),"")</f>
        <v/>
      </c>
      <c r="J4227" s="32">
        <f>IF(OR(F4227="",I4227=""),"",F4227*I4227)</f>
        <v/>
      </c>
      <c r="K4227" s="26" t="n"/>
    </row>
    <row r="4228">
      <c r="A4228" s="31" t="n"/>
      <c r="B4228" s="26" t="n"/>
      <c r="C4228" s="26" t="n"/>
      <c r="D4228" s="26" t="n"/>
      <c r="E4228" s="26" t="n"/>
      <c r="F4228" s="27" t="n"/>
      <c r="G4228" s="26" t="n"/>
      <c r="H4228" s="28">
        <f>IFERROR(IF(G4228="","",VLOOKUP(G4228,'Setup - Vehicles'!$A$5:$D$504,4,0)),"")</f>
        <v/>
      </c>
      <c r="I4228" s="32">
        <f>IFERROR(IF(E4228="","",VLOOKUP(E4228,'Setup - Mix Design'!$A$5:$I$504,9,0)),"")</f>
        <v/>
      </c>
      <c r="J4228" s="32">
        <f>IF(OR(F4228="",I4228=""),"",F4228*I4228)</f>
        <v/>
      </c>
      <c r="K4228" s="26" t="n"/>
    </row>
    <row r="4229">
      <c r="A4229" s="31" t="n"/>
      <c r="B4229" s="26" t="n"/>
      <c r="C4229" s="26" t="n"/>
      <c r="D4229" s="26" t="n"/>
      <c r="E4229" s="26" t="n"/>
      <c r="F4229" s="27" t="n"/>
      <c r="G4229" s="26" t="n"/>
      <c r="H4229" s="28">
        <f>IFERROR(IF(G4229="","",VLOOKUP(G4229,'Setup - Vehicles'!$A$5:$D$504,4,0)),"")</f>
        <v/>
      </c>
      <c r="I4229" s="32">
        <f>IFERROR(IF(E4229="","",VLOOKUP(E4229,'Setup - Mix Design'!$A$5:$I$504,9,0)),"")</f>
        <v/>
      </c>
      <c r="J4229" s="32">
        <f>IF(OR(F4229="",I4229=""),"",F4229*I4229)</f>
        <v/>
      </c>
      <c r="K4229" s="26" t="n"/>
    </row>
    <row r="4230">
      <c r="A4230" s="31" t="n"/>
      <c r="B4230" s="26" t="n"/>
      <c r="C4230" s="26" t="n"/>
      <c r="D4230" s="26" t="n"/>
      <c r="E4230" s="26" t="n"/>
      <c r="F4230" s="27" t="n"/>
      <c r="G4230" s="26" t="n"/>
      <c r="H4230" s="28">
        <f>IFERROR(IF(G4230="","",VLOOKUP(G4230,'Setup - Vehicles'!$A$5:$D$504,4,0)),"")</f>
        <v/>
      </c>
      <c r="I4230" s="32">
        <f>IFERROR(IF(E4230="","",VLOOKUP(E4230,'Setup - Mix Design'!$A$5:$I$504,9,0)),"")</f>
        <v/>
      </c>
      <c r="J4230" s="32">
        <f>IF(OR(F4230="",I4230=""),"",F4230*I4230)</f>
        <v/>
      </c>
      <c r="K4230" s="26" t="n"/>
    </row>
    <row r="4231">
      <c r="A4231" s="31" t="n"/>
      <c r="B4231" s="26" t="n"/>
      <c r="C4231" s="26" t="n"/>
      <c r="D4231" s="26" t="n"/>
      <c r="E4231" s="26" t="n"/>
      <c r="F4231" s="27" t="n"/>
      <c r="G4231" s="26" t="n"/>
      <c r="H4231" s="28">
        <f>IFERROR(IF(G4231="","",VLOOKUP(G4231,'Setup - Vehicles'!$A$5:$D$504,4,0)),"")</f>
        <v/>
      </c>
      <c r="I4231" s="32">
        <f>IFERROR(IF(E4231="","",VLOOKUP(E4231,'Setup - Mix Design'!$A$5:$I$504,9,0)),"")</f>
        <v/>
      </c>
      <c r="J4231" s="32">
        <f>IF(OR(F4231="",I4231=""),"",F4231*I4231)</f>
        <v/>
      </c>
      <c r="K4231" s="26" t="n"/>
    </row>
    <row r="4232">
      <c r="A4232" s="31" t="n"/>
      <c r="B4232" s="26" t="n"/>
      <c r="C4232" s="26" t="n"/>
      <c r="D4232" s="26" t="n"/>
      <c r="E4232" s="26" t="n"/>
      <c r="F4232" s="27" t="n"/>
      <c r="G4232" s="26" t="n"/>
      <c r="H4232" s="28">
        <f>IFERROR(IF(G4232="","",VLOOKUP(G4232,'Setup - Vehicles'!$A$5:$D$504,4,0)),"")</f>
        <v/>
      </c>
      <c r="I4232" s="32">
        <f>IFERROR(IF(E4232="","",VLOOKUP(E4232,'Setup - Mix Design'!$A$5:$I$504,9,0)),"")</f>
        <v/>
      </c>
      <c r="J4232" s="32">
        <f>IF(OR(F4232="",I4232=""),"",F4232*I4232)</f>
        <v/>
      </c>
      <c r="K4232" s="26" t="n"/>
    </row>
    <row r="4233">
      <c r="A4233" s="31" t="n"/>
      <c r="B4233" s="26" t="n"/>
      <c r="C4233" s="26" t="n"/>
      <c r="D4233" s="26" t="n"/>
      <c r="E4233" s="26" t="n"/>
      <c r="F4233" s="27" t="n"/>
      <c r="G4233" s="26" t="n"/>
      <c r="H4233" s="28">
        <f>IFERROR(IF(G4233="","",VLOOKUP(G4233,'Setup - Vehicles'!$A$5:$D$504,4,0)),"")</f>
        <v/>
      </c>
      <c r="I4233" s="32">
        <f>IFERROR(IF(E4233="","",VLOOKUP(E4233,'Setup - Mix Design'!$A$5:$I$504,9,0)),"")</f>
        <v/>
      </c>
      <c r="J4233" s="32">
        <f>IF(OR(F4233="",I4233=""),"",F4233*I4233)</f>
        <v/>
      </c>
      <c r="K4233" s="26" t="n"/>
    </row>
    <row r="4234">
      <c r="A4234" s="31" t="n"/>
      <c r="B4234" s="26" t="n"/>
      <c r="C4234" s="26" t="n"/>
      <c r="D4234" s="26" t="n"/>
      <c r="E4234" s="26" t="n"/>
      <c r="F4234" s="27" t="n"/>
      <c r="G4234" s="26" t="n"/>
      <c r="H4234" s="28">
        <f>IFERROR(IF(G4234="","",VLOOKUP(G4234,'Setup - Vehicles'!$A$5:$D$504,4,0)),"")</f>
        <v/>
      </c>
      <c r="I4234" s="32">
        <f>IFERROR(IF(E4234="","",VLOOKUP(E4234,'Setup - Mix Design'!$A$5:$I$504,9,0)),"")</f>
        <v/>
      </c>
      <c r="J4234" s="32">
        <f>IF(OR(F4234="",I4234=""),"",F4234*I4234)</f>
        <v/>
      </c>
      <c r="K4234" s="26" t="n"/>
    </row>
    <row r="4235">
      <c r="A4235" s="31" t="n"/>
      <c r="B4235" s="26" t="n"/>
      <c r="C4235" s="26" t="n"/>
      <c r="D4235" s="26" t="n"/>
      <c r="E4235" s="26" t="n"/>
      <c r="F4235" s="27" t="n"/>
      <c r="G4235" s="26" t="n"/>
      <c r="H4235" s="28">
        <f>IFERROR(IF(G4235="","",VLOOKUP(G4235,'Setup - Vehicles'!$A$5:$D$504,4,0)),"")</f>
        <v/>
      </c>
      <c r="I4235" s="32">
        <f>IFERROR(IF(E4235="","",VLOOKUP(E4235,'Setup - Mix Design'!$A$5:$I$504,9,0)),"")</f>
        <v/>
      </c>
      <c r="J4235" s="32">
        <f>IF(OR(F4235="",I4235=""),"",F4235*I4235)</f>
        <v/>
      </c>
      <c r="K4235" s="26" t="n"/>
    </row>
    <row r="4236">
      <c r="A4236" s="31" t="n"/>
      <c r="B4236" s="26" t="n"/>
      <c r="C4236" s="26" t="n"/>
      <c r="D4236" s="26" t="n"/>
      <c r="E4236" s="26" t="n"/>
      <c r="F4236" s="27" t="n"/>
      <c r="G4236" s="26" t="n"/>
      <c r="H4236" s="28">
        <f>IFERROR(IF(G4236="","",VLOOKUP(G4236,'Setup - Vehicles'!$A$5:$D$504,4,0)),"")</f>
        <v/>
      </c>
      <c r="I4236" s="32">
        <f>IFERROR(IF(E4236="","",VLOOKUP(E4236,'Setup - Mix Design'!$A$5:$I$504,9,0)),"")</f>
        <v/>
      </c>
      <c r="J4236" s="32">
        <f>IF(OR(F4236="",I4236=""),"",F4236*I4236)</f>
        <v/>
      </c>
      <c r="K4236" s="26" t="n"/>
    </row>
    <row r="4237">
      <c r="A4237" s="31" t="n"/>
      <c r="B4237" s="26" t="n"/>
      <c r="C4237" s="26" t="n"/>
      <c r="D4237" s="26" t="n"/>
      <c r="E4237" s="26" t="n"/>
      <c r="F4237" s="27" t="n"/>
      <c r="G4237" s="26" t="n"/>
      <c r="H4237" s="28">
        <f>IFERROR(IF(G4237="","",VLOOKUP(G4237,'Setup - Vehicles'!$A$5:$D$504,4,0)),"")</f>
        <v/>
      </c>
      <c r="I4237" s="32">
        <f>IFERROR(IF(E4237="","",VLOOKUP(E4237,'Setup - Mix Design'!$A$5:$I$504,9,0)),"")</f>
        <v/>
      </c>
      <c r="J4237" s="32">
        <f>IF(OR(F4237="",I4237=""),"",F4237*I4237)</f>
        <v/>
      </c>
      <c r="K4237" s="26" t="n"/>
    </row>
    <row r="4238">
      <c r="A4238" s="31" t="n"/>
      <c r="B4238" s="26" t="n"/>
      <c r="C4238" s="26" t="n"/>
      <c r="D4238" s="26" t="n"/>
      <c r="E4238" s="26" t="n"/>
      <c r="F4238" s="27" t="n"/>
      <c r="G4238" s="26" t="n"/>
      <c r="H4238" s="28">
        <f>IFERROR(IF(G4238="","",VLOOKUP(G4238,'Setup - Vehicles'!$A$5:$D$504,4,0)),"")</f>
        <v/>
      </c>
      <c r="I4238" s="32">
        <f>IFERROR(IF(E4238="","",VLOOKUP(E4238,'Setup - Mix Design'!$A$5:$I$504,9,0)),"")</f>
        <v/>
      </c>
      <c r="J4238" s="32">
        <f>IF(OR(F4238="",I4238=""),"",F4238*I4238)</f>
        <v/>
      </c>
      <c r="K4238" s="26" t="n"/>
    </row>
    <row r="4239">
      <c r="A4239" s="31" t="n"/>
      <c r="B4239" s="26" t="n"/>
      <c r="C4239" s="26" t="n"/>
      <c r="D4239" s="26" t="n"/>
      <c r="E4239" s="26" t="n"/>
      <c r="F4239" s="27" t="n"/>
      <c r="G4239" s="26" t="n"/>
      <c r="H4239" s="28">
        <f>IFERROR(IF(G4239="","",VLOOKUP(G4239,'Setup - Vehicles'!$A$5:$D$504,4,0)),"")</f>
        <v/>
      </c>
      <c r="I4239" s="32">
        <f>IFERROR(IF(E4239="","",VLOOKUP(E4239,'Setup - Mix Design'!$A$5:$I$504,9,0)),"")</f>
        <v/>
      </c>
      <c r="J4239" s="32">
        <f>IF(OR(F4239="",I4239=""),"",F4239*I4239)</f>
        <v/>
      </c>
      <c r="K4239" s="26" t="n"/>
    </row>
    <row r="4240">
      <c r="A4240" s="31" t="n"/>
      <c r="B4240" s="26" t="n"/>
      <c r="C4240" s="26" t="n"/>
      <c r="D4240" s="26" t="n"/>
      <c r="E4240" s="26" t="n"/>
      <c r="F4240" s="27" t="n"/>
      <c r="G4240" s="26" t="n"/>
      <c r="H4240" s="28">
        <f>IFERROR(IF(G4240="","",VLOOKUP(G4240,'Setup - Vehicles'!$A$5:$D$504,4,0)),"")</f>
        <v/>
      </c>
      <c r="I4240" s="32">
        <f>IFERROR(IF(E4240="","",VLOOKUP(E4240,'Setup - Mix Design'!$A$5:$I$504,9,0)),"")</f>
        <v/>
      </c>
      <c r="J4240" s="32">
        <f>IF(OR(F4240="",I4240=""),"",F4240*I4240)</f>
        <v/>
      </c>
      <c r="K4240" s="26" t="n"/>
    </row>
    <row r="4241">
      <c r="A4241" s="31" t="n"/>
      <c r="B4241" s="26" t="n"/>
      <c r="C4241" s="26" t="n"/>
      <c r="D4241" s="26" t="n"/>
      <c r="E4241" s="26" t="n"/>
      <c r="F4241" s="27" t="n"/>
      <c r="G4241" s="26" t="n"/>
      <c r="H4241" s="28">
        <f>IFERROR(IF(G4241="","",VLOOKUP(G4241,'Setup - Vehicles'!$A$5:$D$504,4,0)),"")</f>
        <v/>
      </c>
      <c r="I4241" s="32">
        <f>IFERROR(IF(E4241="","",VLOOKUP(E4241,'Setup - Mix Design'!$A$5:$I$504,9,0)),"")</f>
        <v/>
      </c>
      <c r="J4241" s="32">
        <f>IF(OR(F4241="",I4241=""),"",F4241*I4241)</f>
        <v/>
      </c>
      <c r="K4241" s="26" t="n"/>
    </row>
    <row r="4242">
      <c r="A4242" s="31" t="n"/>
      <c r="B4242" s="26" t="n"/>
      <c r="C4242" s="26" t="n"/>
      <c r="D4242" s="26" t="n"/>
      <c r="E4242" s="26" t="n"/>
      <c r="F4242" s="27" t="n"/>
      <c r="G4242" s="26" t="n"/>
      <c r="H4242" s="28">
        <f>IFERROR(IF(G4242="","",VLOOKUP(G4242,'Setup - Vehicles'!$A$5:$D$504,4,0)),"")</f>
        <v/>
      </c>
      <c r="I4242" s="32">
        <f>IFERROR(IF(E4242="","",VLOOKUP(E4242,'Setup - Mix Design'!$A$5:$I$504,9,0)),"")</f>
        <v/>
      </c>
      <c r="J4242" s="32">
        <f>IF(OR(F4242="",I4242=""),"",F4242*I4242)</f>
        <v/>
      </c>
      <c r="K4242" s="26" t="n"/>
    </row>
    <row r="4243">
      <c r="A4243" s="31" t="n"/>
      <c r="B4243" s="26" t="n"/>
      <c r="C4243" s="26" t="n"/>
      <c r="D4243" s="26" t="n"/>
      <c r="E4243" s="26" t="n"/>
      <c r="F4243" s="27" t="n"/>
      <c r="G4243" s="26" t="n"/>
      <c r="H4243" s="28">
        <f>IFERROR(IF(G4243="","",VLOOKUP(G4243,'Setup - Vehicles'!$A$5:$D$504,4,0)),"")</f>
        <v/>
      </c>
      <c r="I4243" s="32">
        <f>IFERROR(IF(E4243="","",VLOOKUP(E4243,'Setup - Mix Design'!$A$5:$I$504,9,0)),"")</f>
        <v/>
      </c>
      <c r="J4243" s="32">
        <f>IF(OR(F4243="",I4243=""),"",F4243*I4243)</f>
        <v/>
      </c>
      <c r="K4243" s="26" t="n"/>
    </row>
    <row r="4244">
      <c r="A4244" s="31" t="n"/>
      <c r="B4244" s="26" t="n"/>
      <c r="C4244" s="26" t="n"/>
      <c r="D4244" s="26" t="n"/>
      <c r="E4244" s="26" t="n"/>
      <c r="F4244" s="27" t="n"/>
      <c r="G4244" s="26" t="n"/>
      <c r="H4244" s="28">
        <f>IFERROR(IF(G4244="","",VLOOKUP(G4244,'Setup - Vehicles'!$A$5:$D$504,4,0)),"")</f>
        <v/>
      </c>
      <c r="I4244" s="32">
        <f>IFERROR(IF(E4244="","",VLOOKUP(E4244,'Setup - Mix Design'!$A$5:$I$504,9,0)),"")</f>
        <v/>
      </c>
      <c r="J4244" s="32">
        <f>IF(OR(F4244="",I4244=""),"",F4244*I4244)</f>
        <v/>
      </c>
      <c r="K4244" s="26" t="n"/>
    </row>
    <row r="4245">
      <c r="A4245" s="31" t="n"/>
      <c r="B4245" s="26" t="n"/>
      <c r="C4245" s="26" t="n"/>
      <c r="D4245" s="26" t="n"/>
      <c r="E4245" s="26" t="n"/>
      <c r="F4245" s="27" t="n"/>
      <c r="G4245" s="26" t="n"/>
      <c r="H4245" s="28">
        <f>IFERROR(IF(G4245="","",VLOOKUP(G4245,'Setup - Vehicles'!$A$5:$D$504,4,0)),"")</f>
        <v/>
      </c>
      <c r="I4245" s="32">
        <f>IFERROR(IF(E4245="","",VLOOKUP(E4245,'Setup - Mix Design'!$A$5:$I$504,9,0)),"")</f>
        <v/>
      </c>
      <c r="J4245" s="32">
        <f>IF(OR(F4245="",I4245=""),"",F4245*I4245)</f>
        <v/>
      </c>
      <c r="K4245" s="26" t="n"/>
    </row>
    <row r="4246">
      <c r="A4246" s="31" t="n"/>
      <c r="B4246" s="26" t="n"/>
      <c r="C4246" s="26" t="n"/>
      <c r="D4246" s="26" t="n"/>
      <c r="E4246" s="26" t="n"/>
      <c r="F4246" s="27" t="n"/>
      <c r="G4246" s="26" t="n"/>
      <c r="H4246" s="28">
        <f>IFERROR(IF(G4246="","",VLOOKUP(G4246,'Setup - Vehicles'!$A$5:$D$504,4,0)),"")</f>
        <v/>
      </c>
      <c r="I4246" s="32">
        <f>IFERROR(IF(E4246="","",VLOOKUP(E4246,'Setup - Mix Design'!$A$5:$I$504,9,0)),"")</f>
        <v/>
      </c>
      <c r="J4246" s="32">
        <f>IF(OR(F4246="",I4246=""),"",F4246*I4246)</f>
        <v/>
      </c>
      <c r="K4246" s="26" t="n"/>
    </row>
    <row r="4247">
      <c r="A4247" s="31" t="n"/>
      <c r="B4247" s="26" t="n"/>
      <c r="C4247" s="26" t="n"/>
      <c r="D4247" s="26" t="n"/>
      <c r="E4247" s="26" t="n"/>
      <c r="F4247" s="27" t="n"/>
      <c r="G4247" s="26" t="n"/>
      <c r="H4247" s="28">
        <f>IFERROR(IF(G4247="","",VLOOKUP(G4247,'Setup - Vehicles'!$A$5:$D$504,4,0)),"")</f>
        <v/>
      </c>
      <c r="I4247" s="32">
        <f>IFERROR(IF(E4247="","",VLOOKUP(E4247,'Setup - Mix Design'!$A$5:$I$504,9,0)),"")</f>
        <v/>
      </c>
      <c r="J4247" s="32">
        <f>IF(OR(F4247="",I4247=""),"",F4247*I4247)</f>
        <v/>
      </c>
      <c r="K4247" s="26" t="n"/>
    </row>
    <row r="4248">
      <c r="A4248" s="31" t="n"/>
      <c r="B4248" s="26" t="n"/>
      <c r="C4248" s="26" t="n"/>
      <c r="D4248" s="26" t="n"/>
      <c r="E4248" s="26" t="n"/>
      <c r="F4248" s="27" t="n"/>
      <c r="G4248" s="26" t="n"/>
      <c r="H4248" s="28">
        <f>IFERROR(IF(G4248="","",VLOOKUP(G4248,'Setup - Vehicles'!$A$5:$D$504,4,0)),"")</f>
        <v/>
      </c>
      <c r="I4248" s="32">
        <f>IFERROR(IF(E4248="","",VLOOKUP(E4248,'Setup - Mix Design'!$A$5:$I$504,9,0)),"")</f>
        <v/>
      </c>
      <c r="J4248" s="32">
        <f>IF(OR(F4248="",I4248=""),"",F4248*I4248)</f>
        <v/>
      </c>
      <c r="K4248" s="26" t="n"/>
    </row>
    <row r="4249">
      <c r="A4249" s="31" t="n"/>
      <c r="B4249" s="26" t="n"/>
      <c r="C4249" s="26" t="n"/>
      <c r="D4249" s="26" t="n"/>
      <c r="E4249" s="26" t="n"/>
      <c r="F4249" s="27" t="n"/>
      <c r="G4249" s="26" t="n"/>
      <c r="H4249" s="28">
        <f>IFERROR(IF(G4249="","",VLOOKUP(G4249,'Setup - Vehicles'!$A$5:$D$504,4,0)),"")</f>
        <v/>
      </c>
      <c r="I4249" s="32">
        <f>IFERROR(IF(E4249="","",VLOOKUP(E4249,'Setup - Mix Design'!$A$5:$I$504,9,0)),"")</f>
        <v/>
      </c>
      <c r="J4249" s="32">
        <f>IF(OR(F4249="",I4249=""),"",F4249*I4249)</f>
        <v/>
      </c>
      <c r="K4249" s="26" t="n"/>
    </row>
    <row r="4250">
      <c r="A4250" s="31" t="n"/>
      <c r="B4250" s="26" t="n"/>
      <c r="C4250" s="26" t="n"/>
      <c r="D4250" s="26" t="n"/>
      <c r="E4250" s="26" t="n"/>
      <c r="F4250" s="27" t="n"/>
      <c r="G4250" s="26" t="n"/>
      <c r="H4250" s="28">
        <f>IFERROR(IF(G4250="","",VLOOKUP(G4250,'Setup - Vehicles'!$A$5:$D$504,4,0)),"")</f>
        <v/>
      </c>
      <c r="I4250" s="32">
        <f>IFERROR(IF(E4250="","",VLOOKUP(E4250,'Setup - Mix Design'!$A$5:$I$504,9,0)),"")</f>
        <v/>
      </c>
      <c r="J4250" s="32">
        <f>IF(OR(F4250="",I4250=""),"",F4250*I4250)</f>
        <v/>
      </c>
      <c r="K4250" s="26" t="n"/>
    </row>
    <row r="4251">
      <c r="A4251" s="31" t="n"/>
      <c r="B4251" s="26" t="n"/>
      <c r="C4251" s="26" t="n"/>
      <c r="D4251" s="26" t="n"/>
      <c r="E4251" s="26" t="n"/>
      <c r="F4251" s="27" t="n"/>
      <c r="G4251" s="26" t="n"/>
      <c r="H4251" s="28">
        <f>IFERROR(IF(G4251="","",VLOOKUP(G4251,'Setup - Vehicles'!$A$5:$D$504,4,0)),"")</f>
        <v/>
      </c>
      <c r="I4251" s="32">
        <f>IFERROR(IF(E4251="","",VLOOKUP(E4251,'Setup - Mix Design'!$A$5:$I$504,9,0)),"")</f>
        <v/>
      </c>
      <c r="J4251" s="32">
        <f>IF(OR(F4251="",I4251=""),"",F4251*I4251)</f>
        <v/>
      </c>
      <c r="K4251" s="26" t="n"/>
    </row>
    <row r="4252">
      <c r="A4252" s="31" t="n"/>
      <c r="B4252" s="26" t="n"/>
      <c r="C4252" s="26" t="n"/>
      <c r="D4252" s="26" t="n"/>
      <c r="E4252" s="26" t="n"/>
      <c r="F4252" s="27" t="n"/>
      <c r="G4252" s="26" t="n"/>
      <c r="H4252" s="28">
        <f>IFERROR(IF(G4252="","",VLOOKUP(G4252,'Setup - Vehicles'!$A$5:$D$504,4,0)),"")</f>
        <v/>
      </c>
      <c r="I4252" s="32">
        <f>IFERROR(IF(E4252="","",VLOOKUP(E4252,'Setup - Mix Design'!$A$5:$I$504,9,0)),"")</f>
        <v/>
      </c>
      <c r="J4252" s="32">
        <f>IF(OR(F4252="",I4252=""),"",F4252*I4252)</f>
        <v/>
      </c>
      <c r="K4252" s="26" t="n"/>
    </row>
    <row r="4253">
      <c r="A4253" s="31" t="n"/>
      <c r="B4253" s="26" t="n"/>
      <c r="C4253" s="26" t="n"/>
      <c r="D4253" s="26" t="n"/>
      <c r="E4253" s="26" t="n"/>
      <c r="F4253" s="27" t="n"/>
      <c r="G4253" s="26" t="n"/>
      <c r="H4253" s="28">
        <f>IFERROR(IF(G4253="","",VLOOKUP(G4253,'Setup - Vehicles'!$A$5:$D$504,4,0)),"")</f>
        <v/>
      </c>
      <c r="I4253" s="32">
        <f>IFERROR(IF(E4253="","",VLOOKUP(E4253,'Setup - Mix Design'!$A$5:$I$504,9,0)),"")</f>
        <v/>
      </c>
      <c r="J4253" s="32">
        <f>IF(OR(F4253="",I4253=""),"",F4253*I4253)</f>
        <v/>
      </c>
      <c r="K4253" s="26" t="n"/>
    </row>
    <row r="4254">
      <c r="A4254" s="31" t="n"/>
      <c r="B4254" s="26" t="n"/>
      <c r="C4254" s="26" t="n"/>
      <c r="D4254" s="26" t="n"/>
      <c r="E4254" s="26" t="n"/>
      <c r="F4254" s="27" t="n"/>
      <c r="G4254" s="26" t="n"/>
      <c r="H4254" s="28">
        <f>IFERROR(IF(G4254="","",VLOOKUP(G4254,'Setup - Vehicles'!$A$5:$D$504,4,0)),"")</f>
        <v/>
      </c>
      <c r="I4254" s="32">
        <f>IFERROR(IF(E4254="","",VLOOKUP(E4254,'Setup - Mix Design'!$A$5:$I$504,9,0)),"")</f>
        <v/>
      </c>
      <c r="J4254" s="32">
        <f>IF(OR(F4254="",I4254=""),"",F4254*I4254)</f>
        <v/>
      </c>
      <c r="K4254" s="26" t="n"/>
    </row>
    <row r="4255">
      <c r="A4255" s="31" t="n"/>
      <c r="B4255" s="26" t="n"/>
      <c r="C4255" s="26" t="n"/>
      <c r="D4255" s="26" t="n"/>
      <c r="E4255" s="26" t="n"/>
      <c r="F4255" s="27" t="n"/>
      <c r="G4255" s="26" t="n"/>
      <c r="H4255" s="28">
        <f>IFERROR(IF(G4255="","",VLOOKUP(G4255,'Setup - Vehicles'!$A$5:$D$504,4,0)),"")</f>
        <v/>
      </c>
      <c r="I4255" s="32">
        <f>IFERROR(IF(E4255="","",VLOOKUP(E4255,'Setup - Mix Design'!$A$5:$I$504,9,0)),"")</f>
        <v/>
      </c>
      <c r="J4255" s="32">
        <f>IF(OR(F4255="",I4255=""),"",F4255*I4255)</f>
        <v/>
      </c>
      <c r="K4255" s="26" t="n"/>
    </row>
    <row r="4256">
      <c r="A4256" s="31" t="n"/>
      <c r="B4256" s="26" t="n"/>
      <c r="C4256" s="26" t="n"/>
      <c r="D4256" s="26" t="n"/>
      <c r="E4256" s="26" t="n"/>
      <c r="F4256" s="27" t="n"/>
      <c r="G4256" s="26" t="n"/>
      <c r="H4256" s="28">
        <f>IFERROR(IF(G4256="","",VLOOKUP(G4256,'Setup - Vehicles'!$A$5:$D$504,4,0)),"")</f>
        <v/>
      </c>
      <c r="I4256" s="32">
        <f>IFERROR(IF(E4256="","",VLOOKUP(E4256,'Setup - Mix Design'!$A$5:$I$504,9,0)),"")</f>
        <v/>
      </c>
      <c r="J4256" s="32">
        <f>IF(OR(F4256="",I4256=""),"",F4256*I4256)</f>
        <v/>
      </c>
      <c r="K4256" s="26" t="n"/>
    </row>
    <row r="4257">
      <c r="A4257" s="31" t="n"/>
      <c r="B4257" s="26" t="n"/>
      <c r="C4257" s="26" t="n"/>
      <c r="D4257" s="26" t="n"/>
      <c r="E4257" s="26" t="n"/>
      <c r="F4257" s="27" t="n"/>
      <c r="G4257" s="26" t="n"/>
      <c r="H4257" s="28">
        <f>IFERROR(IF(G4257="","",VLOOKUP(G4257,'Setup - Vehicles'!$A$5:$D$504,4,0)),"")</f>
        <v/>
      </c>
      <c r="I4257" s="32">
        <f>IFERROR(IF(E4257="","",VLOOKUP(E4257,'Setup - Mix Design'!$A$5:$I$504,9,0)),"")</f>
        <v/>
      </c>
      <c r="J4257" s="32">
        <f>IF(OR(F4257="",I4257=""),"",F4257*I4257)</f>
        <v/>
      </c>
      <c r="K4257" s="26" t="n"/>
    </row>
    <row r="4258">
      <c r="A4258" s="31" t="n"/>
      <c r="B4258" s="26" t="n"/>
      <c r="C4258" s="26" t="n"/>
      <c r="D4258" s="26" t="n"/>
      <c r="E4258" s="26" t="n"/>
      <c r="F4258" s="27" t="n"/>
      <c r="G4258" s="26" t="n"/>
      <c r="H4258" s="28">
        <f>IFERROR(IF(G4258="","",VLOOKUP(G4258,'Setup - Vehicles'!$A$5:$D$504,4,0)),"")</f>
        <v/>
      </c>
      <c r="I4258" s="32">
        <f>IFERROR(IF(E4258="","",VLOOKUP(E4258,'Setup - Mix Design'!$A$5:$I$504,9,0)),"")</f>
        <v/>
      </c>
      <c r="J4258" s="32">
        <f>IF(OR(F4258="",I4258=""),"",F4258*I4258)</f>
        <v/>
      </c>
      <c r="K4258" s="26" t="n"/>
    </row>
    <row r="4259">
      <c r="A4259" s="31" t="n"/>
      <c r="B4259" s="26" t="n"/>
      <c r="C4259" s="26" t="n"/>
      <c r="D4259" s="26" t="n"/>
      <c r="E4259" s="26" t="n"/>
      <c r="F4259" s="27" t="n"/>
      <c r="G4259" s="26" t="n"/>
      <c r="H4259" s="28">
        <f>IFERROR(IF(G4259="","",VLOOKUP(G4259,'Setup - Vehicles'!$A$5:$D$504,4,0)),"")</f>
        <v/>
      </c>
      <c r="I4259" s="32">
        <f>IFERROR(IF(E4259="","",VLOOKUP(E4259,'Setup - Mix Design'!$A$5:$I$504,9,0)),"")</f>
        <v/>
      </c>
      <c r="J4259" s="32">
        <f>IF(OR(F4259="",I4259=""),"",F4259*I4259)</f>
        <v/>
      </c>
      <c r="K4259" s="26" t="n"/>
    </row>
    <row r="4260">
      <c r="A4260" s="31" t="n"/>
      <c r="B4260" s="26" t="n"/>
      <c r="C4260" s="26" t="n"/>
      <c r="D4260" s="26" t="n"/>
      <c r="E4260" s="26" t="n"/>
      <c r="F4260" s="27" t="n"/>
      <c r="G4260" s="26" t="n"/>
      <c r="H4260" s="28">
        <f>IFERROR(IF(G4260="","",VLOOKUP(G4260,'Setup - Vehicles'!$A$5:$D$504,4,0)),"")</f>
        <v/>
      </c>
      <c r="I4260" s="32">
        <f>IFERROR(IF(E4260="","",VLOOKUP(E4260,'Setup - Mix Design'!$A$5:$I$504,9,0)),"")</f>
        <v/>
      </c>
      <c r="J4260" s="32">
        <f>IF(OR(F4260="",I4260=""),"",F4260*I4260)</f>
        <v/>
      </c>
      <c r="K4260" s="26" t="n"/>
    </row>
    <row r="4261">
      <c r="A4261" s="31" t="n"/>
      <c r="B4261" s="26" t="n"/>
      <c r="C4261" s="26" t="n"/>
      <c r="D4261" s="26" t="n"/>
      <c r="E4261" s="26" t="n"/>
      <c r="F4261" s="27" t="n"/>
      <c r="G4261" s="26" t="n"/>
      <c r="H4261" s="28">
        <f>IFERROR(IF(G4261="","",VLOOKUP(G4261,'Setup - Vehicles'!$A$5:$D$504,4,0)),"")</f>
        <v/>
      </c>
      <c r="I4261" s="32">
        <f>IFERROR(IF(E4261="","",VLOOKUP(E4261,'Setup - Mix Design'!$A$5:$I$504,9,0)),"")</f>
        <v/>
      </c>
      <c r="J4261" s="32">
        <f>IF(OR(F4261="",I4261=""),"",F4261*I4261)</f>
        <v/>
      </c>
      <c r="K4261" s="26" t="n"/>
    </row>
    <row r="4262">
      <c r="A4262" s="31" t="n"/>
      <c r="B4262" s="26" t="n"/>
      <c r="C4262" s="26" t="n"/>
      <c r="D4262" s="26" t="n"/>
      <c r="E4262" s="26" t="n"/>
      <c r="F4262" s="27" t="n"/>
      <c r="G4262" s="26" t="n"/>
      <c r="H4262" s="28">
        <f>IFERROR(IF(G4262="","",VLOOKUP(G4262,'Setup - Vehicles'!$A$5:$D$504,4,0)),"")</f>
        <v/>
      </c>
      <c r="I4262" s="32">
        <f>IFERROR(IF(E4262="","",VLOOKUP(E4262,'Setup - Mix Design'!$A$5:$I$504,9,0)),"")</f>
        <v/>
      </c>
      <c r="J4262" s="32">
        <f>IF(OR(F4262="",I4262=""),"",F4262*I4262)</f>
        <v/>
      </c>
      <c r="K4262" s="26" t="n"/>
    </row>
    <row r="4263">
      <c r="A4263" s="31" t="n"/>
      <c r="B4263" s="26" t="n"/>
      <c r="C4263" s="26" t="n"/>
      <c r="D4263" s="26" t="n"/>
      <c r="E4263" s="26" t="n"/>
      <c r="F4263" s="27" t="n"/>
      <c r="G4263" s="26" t="n"/>
      <c r="H4263" s="28">
        <f>IFERROR(IF(G4263="","",VLOOKUP(G4263,'Setup - Vehicles'!$A$5:$D$504,4,0)),"")</f>
        <v/>
      </c>
      <c r="I4263" s="32">
        <f>IFERROR(IF(E4263="","",VLOOKUP(E4263,'Setup - Mix Design'!$A$5:$I$504,9,0)),"")</f>
        <v/>
      </c>
      <c r="J4263" s="32">
        <f>IF(OR(F4263="",I4263=""),"",F4263*I4263)</f>
        <v/>
      </c>
      <c r="K4263" s="26" t="n"/>
    </row>
    <row r="4264">
      <c r="A4264" s="31" t="n"/>
      <c r="B4264" s="26" t="n"/>
      <c r="C4264" s="26" t="n"/>
      <c r="D4264" s="26" t="n"/>
      <c r="E4264" s="26" t="n"/>
      <c r="F4264" s="27" t="n"/>
      <c r="G4264" s="26" t="n"/>
      <c r="H4264" s="28">
        <f>IFERROR(IF(G4264="","",VLOOKUP(G4264,'Setup - Vehicles'!$A$5:$D$504,4,0)),"")</f>
        <v/>
      </c>
      <c r="I4264" s="32">
        <f>IFERROR(IF(E4264="","",VLOOKUP(E4264,'Setup - Mix Design'!$A$5:$I$504,9,0)),"")</f>
        <v/>
      </c>
      <c r="J4264" s="32">
        <f>IF(OR(F4264="",I4264=""),"",F4264*I4264)</f>
        <v/>
      </c>
      <c r="K4264" s="26" t="n"/>
    </row>
    <row r="4265">
      <c r="A4265" s="31" t="n"/>
      <c r="B4265" s="26" t="n"/>
      <c r="C4265" s="26" t="n"/>
      <c r="D4265" s="26" t="n"/>
      <c r="E4265" s="26" t="n"/>
      <c r="F4265" s="27" t="n"/>
      <c r="G4265" s="26" t="n"/>
      <c r="H4265" s="28">
        <f>IFERROR(IF(G4265="","",VLOOKUP(G4265,'Setup - Vehicles'!$A$5:$D$504,4,0)),"")</f>
        <v/>
      </c>
      <c r="I4265" s="32">
        <f>IFERROR(IF(E4265="","",VLOOKUP(E4265,'Setup - Mix Design'!$A$5:$I$504,9,0)),"")</f>
        <v/>
      </c>
      <c r="J4265" s="32">
        <f>IF(OR(F4265="",I4265=""),"",F4265*I4265)</f>
        <v/>
      </c>
      <c r="K4265" s="26" t="n"/>
    </row>
    <row r="4266">
      <c r="A4266" s="31" t="n"/>
      <c r="B4266" s="26" t="n"/>
      <c r="C4266" s="26" t="n"/>
      <c r="D4266" s="26" t="n"/>
      <c r="E4266" s="26" t="n"/>
      <c r="F4266" s="27" t="n"/>
      <c r="G4266" s="26" t="n"/>
      <c r="H4266" s="28">
        <f>IFERROR(IF(G4266="","",VLOOKUP(G4266,'Setup - Vehicles'!$A$5:$D$504,4,0)),"")</f>
        <v/>
      </c>
      <c r="I4266" s="32">
        <f>IFERROR(IF(E4266="","",VLOOKUP(E4266,'Setup - Mix Design'!$A$5:$I$504,9,0)),"")</f>
        <v/>
      </c>
      <c r="J4266" s="32">
        <f>IF(OR(F4266="",I4266=""),"",F4266*I4266)</f>
        <v/>
      </c>
      <c r="K4266" s="26" t="n"/>
    </row>
    <row r="4267">
      <c r="A4267" s="31" t="n"/>
      <c r="B4267" s="26" t="n"/>
      <c r="C4267" s="26" t="n"/>
      <c r="D4267" s="26" t="n"/>
      <c r="E4267" s="26" t="n"/>
      <c r="F4267" s="27" t="n"/>
      <c r="G4267" s="26" t="n"/>
      <c r="H4267" s="28">
        <f>IFERROR(IF(G4267="","",VLOOKUP(G4267,'Setup - Vehicles'!$A$5:$D$504,4,0)),"")</f>
        <v/>
      </c>
      <c r="I4267" s="32">
        <f>IFERROR(IF(E4267="","",VLOOKUP(E4267,'Setup - Mix Design'!$A$5:$I$504,9,0)),"")</f>
        <v/>
      </c>
      <c r="J4267" s="32">
        <f>IF(OR(F4267="",I4267=""),"",F4267*I4267)</f>
        <v/>
      </c>
      <c r="K4267" s="26" t="n"/>
    </row>
    <row r="4268">
      <c r="A4268" s="31" t="n"/>
      <c r="B4268" s="26" t="n"/>
      <c r="C4268" s="26" t="n"/>
      <c r="D4268" s="26" t="n"/>
      <c r="E4268" s="26" t="n"/>
      <c r="F4268" s="27" t="n"/>
      <c r="G4268" s="26" t="n"/>
      <c r="H4268" s="28">
        <f>IFERROR(IF(G4268="","",VLOOKUP(G4268,'Setup - Vehicles'!$A$5:$D$504,4,0)),"")</f>
        <v/>
      </c>
      <c r="I4268" s="32">
        <f>IFERROR(IF(E4268="","",VLOOKUP(E4268,'Setup - Mix Design'!$A$5:$I$504,9,0)),"")</f>
        <v/>
      </c>
      <c r="J4268" s="32">
        <f>IF(OR(F4268="",I4268=""),"",F4268*I4268)</f>
        <v/>
      </c>
      <c r="K4268" s="26" t="n"/>
    </row>
    <row r="4269">
      <c r="A4269" s="31" t="n"/>
      <c r="B4269" s="26" t="n"/>
      <c r="C4269" s="26" t="n"/>
      <c r="D4269" s="26" t="n"/>
      <c r="E4269" s="26" t="n"/>
      <c r="F4269" s="27" t="n"/>
      <c r="G4269" s="26" t="n"/>
      <c r="H4269" s="28">
        <f>IFERROR(IF(G4269="","",VLOOKUP(G4269,'Setup - Vehicles'!$A$5:$D$504,4,0)),"")</f>
        <v/>
      </c>
      <c r="I4269" s="32">
        <f>IFERROR(IF(E4269="","",VLOOKUP(E4269,'Setup - Mix Design'!$A$5:$I$504,9,0)),"")</f>
        <v/>
      </c>
      <c r="J4269" s="32">
        <f>IF(OR(F4269="",I4269=""),"",F4269*I4269)</f>
        <v/>
      </c>
      <c r="K4269" s="26" t="n"/>
    </row>
    <row r="4270">
      <c r="A4270" s="31" t="n"/>
      <c r="B4270" s="26" t="n"/>
      <c r="C4270" s="26" t="n"/>
      <c r="D4270" s="26" t="n"/>
      <c r="E4270" s="26" t="n"/>
      <c r="F4270" s="27" t="n"/>
      <c r="G4270" s="26" t="n"/>
      <c r="H4270" s="28">
        <f>IFERROR(IF(G4270="","",VLOOKUP(G4270,'Setup - Vehicles'!$A$5:$D$504,4,0)),"")</f>
        <v/>
      </c>
      <c r="I4270" s="32">
        <f>IFERROR(IF(E4270="","",VLOOKUP(E4270,'Setup - Mix Design'!$A$5:$I$504,9,0)),"")</f>
        <v/>
      </c>
      <c r="J4270" s="32">
        <f>IF(OR(F4270="",I4270=""),"",F4270*I4270)</f>
        <v/>
      </c>
      <c r="K4270" s="26" t="n"/>
    </row>
    <row r="4271">
      <c r="A4271" s="31" t="n"/>
      <c r="B4271" s="26" t="n"/>
      <c r="C4271" s="26" t="n"/>
      <c r="D4271" s="26" t="n"/>
      <c r="E4271" s="26" t="n"/>
      <c r="F4271" s="27" t="n"/>
      <c r="G4271" s="26" t="n"/>
      <c r="H4271" s="28">
        <f>IFERROR(IF(G4271="","",VLOOKUP(G4271,'Setup - Vehicles'!$A$5:$D$504,4,0)),"")</f>
        <v/>
      </c>
      <c r="I4271" s="32">
        <f>IFERROR(IF(E4271="","",VLOOKUP(E4271,'Setup - Mix Design'!$A$5:$I$504,9,0)),"")</f>
        <v/>
      </c>
      <c r="J4271" s="32">
        <f>IF(OR(F4271="",I4271=""),"",F4271*I4271)</f>
        <v/>
      </c>
      <c r="K4271" s="26" t="n"/>
    </row>
    <row r="4272">
      <c r="A4272" s="31" t="n"/>
      <c r="B4272" s="26" t="n"/>
      <c r="C4272" s="26" t="n"/>
      <c r="D4272" s="26" t="n"/>
      <c r="E4272" s="26" t="n"/>
      <c r="F4272" s="27" t="n"/>
      <c r="G4272" s="26" t="n"/>
      <c r="H4272" s="28">
        <f>IFERROR(IF(G4272="","",VLOOKUP(G4272,'Setup - Vehicles'!$A$5:$D$504,4,0)),"")</f>
        <v/>
      </c>
      <c r="I4272" s="32">
        <f>IFERROR(IF(E4272="","",VLOOKUP(E4272,'Setup - Mix Design'!$A$5:$I$504,9,0)),"")</f>
        <v/>
      </c>
      <c r="J4272" s="32">
        <f>IF(OR(F4272="",I4272=""),"",F4272*I4272)</f>
        <v/>
      </c>
      <c r="K4272" s="26" t="n"/>
    </row>
    <row r="4273">
      <c r="A4273" s="31" t="n"/>
      <c r="B4273" s="26" t="n"/>
      <c r="C4273" s="26" t="n"/>
      <c r="D4273" s="26" t="n"/>
      <c r="E4273" s="26" t="n"/>
      <c r="F4273" s="27" t="n"/>
      <c r="G4273" s="26" t="n"/>
      <c r="H4273" s="28">
        <f>IFERROR(IF(G4273="","",VLOOKUP(G4273,'Setup - Vehicles'!$A$5:$D$504,4,0)),"")</f>
        <v/>
      </c>
      <c r="I4273" s="32">
        <f>IFERROR(IF(E4273="","",VLOOKUP(E4273,'Setup - Mix Design'!$A$5:$I$504,9,0)),"")</f>
        <v/>
      </c>
      <c r="J4273" s="32">
        <f>IF(OR(F4273="",I4273=""),"",F4273*I4273)</f>
        <v/>
      </c>
      <c r="K4273" s="26" t="n"/>
    </row>
    <row r="4274">
      <c r="A4274" s="31" t="n"/>
      <c r="B4274" s="26" t="n"/>
      <c r="C4274" s="26" t="n"/>
      <c r="D4274" s="26" t="n"/>
      <c r="E4274" s="26" t="n"/>
      <c r="F4274" s="27" t="n"/>
      <c r="G4274" s="26" t="n"/>
      <c r="H4274" s="28">
        <f>IFERROR(IF(G4274="","",VLOOKUP(G4274,'Setup - Vehicles'!$A$5:$D$504,4,0)),"")</f>
        <v/>
      </c>
      <c r="I4274" s="32">
        <f>IFERROR(IF(E4274="","",VLOOKUP(E4274,'Setup - Mix Design'!$A$5:$I$504,9,0)),"")</f>
        <v/>
      </c>
      <c r="J4274" s="32">
        <f>IF(OR(F4274="",I4274=""),"",F4274*I4274)</f>
        <v/>
      </c>
      <c r="K4274" s="26" t="n"/>
    </row>
    <row r="4275">
      <c r="A4275" s="31" t="n"/>
      <c r="B4275" s="26" t="n"/>
      <c r="C4275" s="26" t="n"/>
      <c r="D4275" s="26" t="n"/>
      <c r="E4275" s="26" t="n"/>
      <c r="F4275" s="27" t="n"/>
      <c r="G4275" s="26" t="n"/>
      <c r="H4275" s="28">
        <f>IFERROR(IF(G4275="","",VLOOKUP(G4275,'Setup - Vehicles'!$A$5:$D$504,4,0)),"")</f>
        <v/>
      </c>
      <c r="I4275" s="32">
        <f>IFERROR(IF(E4275="","",VLOOKUP(E4275,'Setup - Mix Design'!$A$5:$I$504,9,0)),"")</f>
        <v/>
      </c>
      <c r="J4275" s="32">
        <f>IF(OR(F4275="",I4275=""),"",F4275*I4275)</f>
        <v/>
      </c>
      <c r="K4275" s="26" t="n"/>
    </row>
    <row r="4276">
      <c r="A4276" s="31" t="n"/>
      <c r="B4276" s="26" t="n"/>
      <c r="C4276" s="26" t="n"/>
      <c r="D4276" s="26" t="n"/>
      <c r="E4276" s="26" t="n"/>
      <c r="F4276" s="27" t="n"/>
      <c r="G4276" s="26" t="n"/>
      <c r="H4276" s="28">
        <f>IFERROR(IF(G4276="","",VLOOKUP(G4276,'Setup - Vehicles'!$A$5:$D$504,4,0)),"")</f>
        <v/>
      </c>
      <c r="I4276" s="32">
        <f>IFERROR(IF(E4276="","",VLOOKUP(E4276,'Setup - Mix Design'!$A$5:$I$504,9,0)),"")</f>
        <v/>
      </c>
      <c r="J4276" s="32">
        <f>IF(OR(F4276="",I4276=""),"",F4276*I4276)</f>
        <v/>
      </c>
      <c r="K4276" s="26" t="n"/>
    </row>
    <row r="4277">
      <c r="A4277" s="31" t="n"/>
      <c r="B4277" s="26" t="n"/>
      <c r="C4277" s="26" t="n"/>
      <c r="D4277" s="26" t="n"/>
      <c r="E4277" s="26" t="n"/>
      <c r="F4277" s="27" t="n"/>
      <c r="G4277" s="26" t="n"/>
      <c r="H4277" s="28">
        <f>IFERROR(IF(G4277="","",VLOOKUP(G4277,'Setup - Vehicles'!$A$5:$D$504,4,0)),"")</f>
        <v/>
      </c>
      <c r="I4277" s="32">
        <f>IFERROR(IF(E4277="","",VLOOKUP(E4277,'Setup - Mix Design'!$A$5:$I$504,9,0)),"")</f>
        <v/>
      </c>
      <c r="J4277" s="32">
        <f>IF(OR(F4277="",I4277=""),"",F4277*I4277)</f>
        <v/>
      </c>
      <c r="K4277" s="26" t="n"/>
    </row>
    <row r="4278">
      <c r="A4278" s="31" t="n"/>
      <c r="B4278" s="26" t="n"/>
      <c r="C4278" s="26" t="n"/>
      <c r="D4278" s="26" t="n"/>
      <c r="E4278" s="26" t="n"/>
      <c r="F4278" s="27" t="n"/>
      <c r="G4278" s="26" t="n"/>
      <c r="H4278" s="28">
        <f>IFERROR(IF(G4278="","",VLOOKUP(G4278,'Setup - Vehicles'!$A$5:$D$504,4,0)),"")</f>
        <v/>
      </c>
      <c r="I4278" s="32">
        <f>IFERROR(IF(E4278="","",VLOOKUP(E4278,'Setup - Mix Design'!$A$5:$I$504,9,0)),"")</f>
        <v/>
      </c>
      <c r="J4278" s="32">
        <f>IF(OR(F4278="",I4278=""),"",F4278*I4278)</f>
        <v/>
      </c>
      <c r="K4278" s="26" t="n"/>
    </row>
    <row r="4279">
      <c r="A4279" s="31" t="n"/>
      <c r="B4279" s="26" t="n"/>
      <c r="C4279" s="26" t="n"/>
      <c r="D4279" s="26" t="n"/>
      <c r="E4279" s="26" t="n"/>
      <c r="F4279" s="27" t="n"/>
      <c r="G4279" s="26" t="n"/>
      <c r="H4279" s="28">
        <f>IFERROR(IF(G4279="","",VLOOKUP(G4279,'Setup - Vehicles'!$A$5:$D$504,4,0)),"")</f>
        <v/>
      </c>
      <c r="I4279" s="32">
        <f>IFERROR(IF(E4279="","",VLOOKUP(E4279,'Setup - Mix Design'!$A$5:$I$504,9,0)),"")</f>
        <v/>
      </c>
      <c r="J4279" s="32">
        <f>IF(OR(F4279="",I4279=""),"",F4279*I4279)</f>
        <v/>
      </c>
      <c r="K4279" s="26" t="n"/>
    </row>
    <row r="4280">
      <c r="A4280" s="31" t="n"/>
      <c r="B4280" s="26" t="n"/>
      <c r="C4280" s="26" t="n"/>
      <c r="D4280" s="26" t="n"/>
      <c r="E4280" s="26" t="n"/>
      <c r="F4280" s="27" t="n"/>
      <c r="G4280" s="26" t="n"/>
      <c r="H4280" s="28">
        <f>IFERROR(IF(G4280="","",VLOOKUP(G4280,'Setup - Vehicles'!$A$5:$D$504,4,0)),"")</f>
        <v/>
      </c>
      <c r="I4280" s="32">
        <f>IFERROR(IF(E4280="","",VLOOKUP(E4280,'Setup - Mix Design'!$A$5:$I$504,9,0)),"")</f>
        <v/>
      </c>
      <c r="J4280" s="32">
        <f>IF(OR(F4280="",I4280=""),"",F4280*I4280)</f>
        <v/>
      </c>
      <c r="K4280" s="26" t="n"/>
    </row>
    <row r="4281">
      <c r="A4281" s="31" t="n"/>
      <c r="B4281" s="26" t="n"/>
      <c r="C4281" s="26" t="n"/>
      <c r="D4281" s="26" t="n"/>
      <c r="E4281" s="26" t="n"/>
      <c r="F4281" s="27" t="n"/>
      <c r="G4281" s="26" t="n"/>
      <c r="H4281" s="28">
        <f>IFERROR(IF(G4281="","",VLOOKUP(G4281,'Setup - Vehicles'!$A$5:$D$504,4,0)),"")</f>
        <v/>
      </c>
      <c r="I4281" s="32">
        <f>IFERROR(IF(E4281="","",VLOOKUP(E4281,'Setup - Mix Design'!$A$5:$I$504,9,0)),"")</f>
        <v/>
      </c>
      <c r="J4281" s="32">
        <f>IF(OR(F4281="",I4281=""),"",F4281*I4281)</f>
        <v/>
      </c>
      <c r="K4281" s="26" t="n"/>
    </row>
    <row r="4282">
      <c r="A4282" s="31" t="n"/>
      <c r="B4282" s="26" t="n"/>
      <c r="C4282" s="26" t="n"/>
      <c r="D4282" s="26" t="n"/>
      <c r="E4282" s="26" t="n"/>
      <c r="F4282" s="27" t="n"/>
      <c r="G4282" s="26" t="n"/>
      <c r="H4282" s="28">
        <f>IFERROR(IF(G4282="","",VLOOKUP(G4282,'Setup - Vehicles'!$A$5:$D$504,4,0)),"")</f>
        <v/>
      </c>
      <c r="I4282" s="32">
        <f>IFERROR(IF(E4282="","",VLOOKUP(E4282,'Setup - Mix Design'!$A$5:$I$504,9,0)),"")</f>
        <v/>
      </c>
      <c r="J4282" s="32">
        <f>IF(OR(F4282="",I4282=""),"",F4282*I4282)</f>
        <v/>
      </c>
      <c r="K4282" s="26" t="n"/>
    </row>
    <row r="4283">
      <c r="A4283" s="31" t="n"/>
      <c r="B4283" s="26" t="n"/>
      <c r="C4283" s="26" t="n"/>
      <c r="D4283" s="26" t="n"/>
      <c r="E4283" s="26" t="n"/>
      <c r="F4283" s="27" t="n"/>
      <c r="G4283" s="26" t="n"/>
      <c r="H4283" s="28">
        <f>IFERROR(IF(G4283="","",VLOOKUP(G4283,'Setup - Vehicles'!$A$5:$D$504,4,0)),"")</f>
        <v/>
      </c>
      <c r="I4283" s="32">
        <f>IFERROR(IF(E4283="","",VLOOKUP(E4283,'Setup - Mix Design'!$A$5:$I$504,9,0)),"")</f>
        <v/>
      </c>
      <c r="J4283" s="32">
        <f>IF(OR(F4283="",I4283=""),"",F4283*I4283)</f>
        <v/>
      </c>
      <c r="K4283" s="26" t="n"/>
    </row>
    <row r="4284">
      <c r="A4284" s="31" t="n"/>
      <c r="B4284" s="26" t="n"/>
      <c r="C4284" s="26" t="n"/>
      <c r="D4284" s="26" t="n"/>
      <c r="E4284" s="26" t="n"/>
      <c r="F4284" s="27" t="n"/>
      <c r="G4284" s="26" t="n"/>
      <c r="H4284" s="28">
        <f>IFERROR(IF(G4284="","",VLOOKUP(G4284,'Setup - Vehicles'!$A$5:$D$504,4,0)),"")</f>
        <v/>
      </c>
      <c r="I4284" s="32">
        <f>IFERROR(IF(E4284="","",VLOOKUP(E4284,'Setup - Mix Design'!$A$5:$I$504,9,0)),"")</f>
        <v/>
      </c>
      <c r="J4284" s="32">
        <f>IF(OR(F4284="",I4284=""),"",F4284*I4284)</f>
        <v/>
      </c>
      <c r="K4284" s="26" t="n"/>
    </row>
    <row r="4285">
      <c r="A4285" s="31" t="n"/>
      <c r="B4285" s="26" t="n"/>
      <c r="C4285" s="26" t="n"/>
      <c r="D4285" s="26" t="n"/>
      <c r="E4285" s="26" t="n"/>
      <c r="F4285" s="27" t="n"/>
      <c r="G4285" s="26" t="n"/>
      <c r="H4285" s="28">
        <f>IFERROR(IF(G4285="","",VLOOKUP(G4285,'Setup - Vehicles'!$A$5:$D$504,4,0)),"")</f>
        <v/>
      </c>
      <c r="I4285" s="32">
        <f>IFERROR(IF(E4285="","",VLOOKUP(E4285,'Setup - Mix Design'!$A$5:$I$504,9,0)),"")</f>
        <v/>
      </c>
      <c r="J4285" s="32">
        <f>IF(OR(F4285="",I4285=""),"",F4285*I4285)</f>
        <v/>
      </c>
      <c r="K4285" s="26" t="n"/>
    </row>
    <row r="4286">
      <c r="A4286" s="31" t="n"/>
      <c r="B4286" s="26" t="n"/>
      <c r="C4286" s="26" t="n"/>
      <c r="D4286" s="26" t="n"/>
      <c r="E4286" s="26" t="n"/>
      <c r="F4286" s="27" t="n"/>
      <c r="G4286" s="26" t="n"/>
      <c r="H4286" s="28">
        <f>IFERROR(IF(G4286="","",VLOOKUP(G4286,'Setup - Vehicles'!$A$5:$D$504,4,0)),"")</f>
        <v/>
      </c>
      <c r="I4286" s="32">
        <f>IFERROR(IF(E4286="","",VLOOKUP(E4286,'Setup - Mix Design'!$A$5:$I$504,9,0)),"")</f>
        <v/>
      </c>
      <c r="J4286" s="32">
        <f>IF(OR(F4286="",I4286=""),"",F4286*I4286)</f>
        <v/>
      </c>
      <c r="K4286" s="26" t="n"/>
    </row>
    <row r="4287">
      <c r="A4287" s="31" t="n"/>
      <c r="B4287" s="26" t="n"/>
      <c r="C4287" s="26" t="n"/>
      <c r="D4287" s="26" t="n"/>
      <c r="E4287" s="26" t="n"/>
      <c r="F4287" s="27" t="n"/>
      <c r="G4287" s="26" t="n"/>
      <c r="H4287" s="28">
        <f>IFERROR(IF(G4287="","",VLOOKUP(G4287,'Setup - Vehicles'!$A$5:$D$504,4,0)),"")</f>
        <v/>
      </c>
      <c r="I4287" s="32">
        <f>IFERROR(IF(E4287="","",VLOOKUP(E4287,'Setup - Mix Design'!$A$5:$I$504,9,0)),"")</f>
        <v/>
      </c>
      <c r="J4287" s="32">
        <f>IF(OR(F4287="",I4287=""),"",F4287*I4287)</f>
        <v/>
      </c>
      <c r="K4287" s="26" t="n"/>
    </row>
    <row r="4288">
      <c r="A4288" s="31" t="n"/>
      <c r="B4288" s="26" t="n"/>
      <c r="C4288" s="26" t="n"/>
      <c r="D4288" s="26" t="n"/>
      <c r="E4288" s="26" t="n"/>
      <c r="F4288" s="27" t="n"/>
      <c r="G4288" s="26" t="n"/>
      <c r="H4288" s="28">
        <f>IFERROR(IF(G4288="","",VLOOKUP(G4288,'Setup - Vehicles'!$A$5:$D$504,4,0)),"")</f>
        <v/>
      </c>
      <c r="I4288" s="32">
        <f>IFERROR(IF(E4288="","",VLOOKUP(E4288,'Setup - Mix Design'!$A$5:$I$504,9,0)),"")</f>
        <v/>
      </c>
      <c r="J4288" s="32">
        <f>IF(OR(F4288="",I4288=""),"",F4288*I4288)</f>
        <v/>
      </c>
      <c r="K4288" s="26" t="n"/>
    </row>
    <row r="4289">
      <c r="A4289" s="31" t="n"/>
      <c r="B4289" s="26" t="n"/>
      <c r="C4289" s="26" t="n"/>
      <c r="D4289" s="26" t="n"/>
      <c r="E4289" s="26" t="n"/>
      <c r="F4289" s="27" t="n"/>
      <c r="G4289" s="26" t="n"/>
      <c r="H4289" s="28">
        <f>IFERROR(IF(G4289="","",VLOOKUP(G4289,'Setup - Vehicles'!$A$5:$D$504,4,0)),"")</f>
        <v/>
      </c>
      <c r="I4289" s="32">
        <f>IFERROR(IF(E4289="","",VLOOKUP(E4289,'Setup - Mix Design'!$A$5:$I$504,9,0)),"")</f>
        <v/>
      </c>
      <c r="J4289" s="32">
        <f>IF(OR(F4289="",I4289=""),"",F4289*I4289)</f>
        <v/>
      </c>
      <c r="K4289" s="26" t="n"/>
    </row>
    <row r="4290">
      <c r="A4290" s="31" t="n"/>
      <c r="B4290" s="26" t="n"/>
      <c r="C4290" s="26" t="n"/>
      <c r="D4290" s="26" t="n"/>
      <c r="E4290" s="26" t="n"/>
      <c r="F4290" s="27" t="n"/>
      <c r="G4290" s="26" t="n"/>
      <c r="H4290" s="28">
        <f>IFERROR(IF(G4290="","",VLOOKUP(G4290,'Setup - Vehicles'!$A$5:$D$504,4,0)),"")</f>
        <v/>
      </c>
      <c r="I4290" s="32">
        <f>IFERROR(IF(E4290="","",VLOOKUP(E4290,'Setup - Mix Design'!$A$5:$I$504,9,0)),"")</f>
        <v/>
      </c>
      <c r="J4290" s="32">
        <f>IF(OR(F4290="",I4290=""),"",F4290*I4290)</f>
        <v/>
      </c>
      <c r="K4290" s="26" t="n"/>
    </row>
    <row r="4291">
      <c r="A4291" s="31" t="n"/>
      <c r="B4291" s="26" t="n"/>
      <c r="C4291" s="26" t="n"/>
      <c r="D4291" s="26" t="n"/>
      <c r="E4291" s="26" t="n"/>
      <c r="F4291" s="27" t="n"/>
      <c r="G4291" s="26" t="n"/>
      <c r="H4291" s="28">
        <f>IFERROR(IF(G4291="","",VLOOKUP(G4291,'Setup - Vehicles'!$A$5:$D$504,4,0)),"")</f>
        <v/>
      </c>
      <c r="I4291" s="32">
        <f>IFERROR(IF(E4291="","",VLOOKUP(E4291,'Setup - Mix Design'!$A$5:$I$504,9,0)),"")</f>
        <v/>
      </c>
      <c r="J4291" s="32">
        <f>IF(OR(F4291="",I4291=""),"",F4291*I4291)</f>
        <v/>
      </c>
      <c r="K4291" s="26" t="n"/>
    </row>
    <row r="4292">
      <c r="A4292" s="31" t="n"/>
      <c r="B4292" s="26" t="n"/>
      <c r="C4292" s="26" t="n"/>
      <c r="D4292" s="26" t="n"/>
      <c r="E4292" s="26" t="n"/>
      <c r="F4292" s="27" t="n"/>
      <c r="G4292" s="26" t="n"/>
      <c r="H4292" s="28">
        <f>IFERROR(IF(G4292="","",VLOOKUP(G4292,'Setup - Vehicles'!$A$5:$D$504,4,0)),"")</f>
        <v/>
      </c>
      <c r="I4292" s="32">
        <f>IFERROR(IF(E4292="","",VLOOKUP(E4292,'Setup - Mix Design'!$A$5:$I$504,9,0)),"")</f>
        <v/>
      </c>
      <c r="J4292" s="32">
        <f>IF(OR(F4292="",I4292=""),"",F4292*I4292)</f>
        <v/>
      </c>
      <c r="K4292" s="26" t="n"/>
    </row>
    <row r="4293">
      <c r="A4293" s="31" t="n"/>
      <c r="B4293" s="26" t="n"/>
      <c r="C4293" s="26" t="n"/>
      <c r="D4293" s="26" t="n"/>
      <c r="E4293" s="26" t="n"/>
      <c r="F4293" s="27" t="n"/>
      <c r="G4293" s="26" t="n"/>
      <c r="H4293" s="28">
        <f>IFERROR(IF(G4293="","",VLOOKUP(G4293,'Setup - Vehicles'!$A$5:$D$504,4,0)),"")</f>
        <v/>
      </c>
      <c r="I4293" s="32">
        <f>IFERROR(IF(E4293="","",VLOOKUP(E4293,'Setup - Mix Design'!$A$5:$I$504,9,0)),"")</f>
        <v/>
      </c>
      <c r="J4293" s="32">
        <f>IF(OR(F4293="",I4293=""),"",F4293*I4293)</f>
        <v/>
      </c>
      <c r="K4293" s="26" t="n"/>
    </row>
    <row r="4294">
      <c r="A4294" s="31" t="n"/>
      <c r="B4294" s="26" t="n"/>
      <c r="C4294" s="26" t="n"/>
      <c r="D4294" s="26" t="n"/>
      <c r="E4294" s="26" t="n"/>
      <c r="F4294" s="27" t="n"/>
      <c r="G4294" s="26" t="n"/>
      <c r="H4294" s="28">
        <f>IFERROR(IF(G4294="","",VLOOKUP(G4294,'Setup - Vehicles'!$A$5:$D$504,4,0)),"")</f>
        <v/>
      </c>
      <c r="I4294" s="32">
        <f>IFERROR(IF(E4294="","",VLOOKUP(E4294,'Setup - Mix Design'!$A$5:$I$504,9,0)),"")</f>
        <v/>
      </c>
      <c r="J4294" s="32">
        <f>IF(OR(F4294="",I4294=""),"",F4294*I4294)</f>
        <v/>
      </c>
      <c r="K4294" s="26" t="n"/>
    </row>
    <row r="4295">
      <c r="A4295" s="31" t="n"/>
      <c r="B4295" s="26" t="n"/>
      <c r="C4295" s="26" t="n"/>
      <c r="D4295" s="26" t="n"/>
      <c r="E4295" s="26" t="n"/>
      <c r="F4295" s="27" t="n"/>
      <c r="G4295" s="26" t="n"/>
      <c r="H4295" s="28">
        <f>IFERROR(IF(G4295="","",VLOOKUP(G4295,'Setup - Vehicles'!$A$5:$D$504,4,0)),"")</f>
        <v/>
      </c>
      <c r="I4295" s="32">
        <f>IFERROR(IF(E4295="","",VLOOKUP(E4295,'Setup - Mix Design'!$A$5:$I$504,9,0)),"")</f>
        <v/>
      </c>
      <c r="J4295" s="32">
        <f>IF(OR(F4295="",I4295=""),"",F4295*I4295)</f>
        <v/>
      </c>
      <c r="K4295" s="26" t="n"/>
    </row>
    <row r="4296">
      <c r="A4296" s="31" t="n"/>
      <c r="B4296" s="26" t="n"/>
      <c r="C4296" s="26" t="n"/>
      <c r="D4296" s="26" t="n"/>
      <c r="E4296" s="26" t="n"/>
      <c r="F4296" s="27" t="n"/>
      <c r="G4296" s="26" t="n"/>
      <c r="H4296" s="28">
        <f>IFERROR(IF(G4296="","",VLOOKUP(G4296,'Setup - Vehicles'!$A$5:$D$504,4,0)),"")</f>
        <v/>
      </c>
      <c r="I4296" s="32">
        <f>IFERROR(IF(E4296="","",VLOOKUP(E4296,'Setup - Mix Design'!$A$5:$I$504,9,0)),"")</f>
        <v/>
      </c>
      <c r="J4296" s="32">
        <f>IF(OR(F4296="",I4296=""),"",F4296*I4296)</f>
        <v/>
      </c>
      <c r="K4296" s="26" t="n"/>
    </row>
    <row r="4297">
      <c r="A4297" s="31" t="n"/>
      <c r="B4297" s="26" t="n"/>
      <c r="C4297" s="26" t="n"/>
      <c r="D4297" s="26" t="n"/>
      <c r="E4297" s="26" t="n"/>
      <c r="F4297" s="27" t="n"/>
      <c r="G4297" s="26" t="n"/>
      <c r="H4297" s="28">
        <f>IFERROR(IF(G4297="","",VLOOKUP(G4297,'Setup - Vehicles'!$A$5:$D$504,4,0)),"")</f>
        <v/>
      </c>
      <c r="I4297" s="32">
        <f>IFERROR(IF(E4297="","",VLOOKUP(E4297,'Setup - Mix Design'!$A$5:$I$504,9,0)),"")</f>
        <v/>
      </c>
      <c r="J4297" s="32">
        <f>IF(OR(F4297="",I4297=""),"",F4297*I4297)</f>
        <v/>
      </c>
      <c r="K4297" s="26" t="n"/>
    </row>
    <row r="4298">
      <c r="A4298" s="31" t="n"/>
      <c r="B4298" s="26" t="n"/>
      <c r="C4298" s="26" t="n"/>
      <c r="D4298" s="26" t="n"/>
      <c r="E4298" s="26" t="n"/>
      <c r="F4298" s="27" t="n"/>
      <c r="G4298" s="26" t="n"/>
      <c r="H4298" s="28">
        <f>IFERROR(IF(G4298="","",VLOOKUP(G4298,'Setup - Vehicles'!$A$5:$D$504,4,0)),"")</f>
        <v/>
      </c>
      <c r="I4298" s="32">
        <f>IFERROR(IF(E4298="","",VLOOKUP(E4298,'Setup - Mix Design'!$A$5:$I$504,9,0)),"")</f>
        <v/>
      </c>
      <c r="J4298" s="32">
        <f>IF(OR(F4298="",I4298=""),"",F4298*I4298)</f>
        <v/>
      </c>
      <c r="K4298" s="26" t="n"/>
    </row>
    <row r="4299">
      <c r="A4299" s="31" t="n"/>
      <c r="B4299" s="26" t="n"/>
      <c r="C4299" s="26" t="n"/>
      <c r="D4299" s="26" t="n"/>
      <c r="E4299" s="26" t="n"/>
      <c r="F4299" s="27" t="n"/>
      <c r="G4299" s="26" t="n"/>
      <c r="H4299" s="28">
        <f>IFERROR(IF(G4299="","",VLOOKUP(G4299,'Setup - Vehicles'!$A$5:$D$504,4,0)),"")</f>
        <v/>
      </c>
      <c r="I4299" s="32">
        <f>IFERROR(IF(E4299="","",VLOOKUP(E4299,'Setup - Mix Design'!$A$5:$I$504,9,0)),"")</f>
        <v/>
      </c>
      <c r="J4299" s="32">
        <f>IF(OR(F4299="",I4299=""),"",F4299*I4299)</f>
        <v/>
      </c>
      <c r="K4299" s="26" t="n"/>
    </row>
    <row r="4300">
      <c r="A4300" s="31" t="n"/>
      <c r="B4300" s="26" t="n"/>
      <c r="C4300" s="26" t="n"/>
      <c r="D4300" s="26" t="n"/>
      <c r="E4300" s="26" t="n"/>
      <c r="F4300" s="27" t="n"/>
      <c r="G4300" s="26" t="n"/>
      <c r="H4300" s="28">
        <f>IFERROR(IF(G4300="","",VLOOKUP(G4300,'Setup - Vehicles'!$A$5:$D$504,4,0)),"")</f>
        <v/>
      </c>
      <c r="I4300" s="32">
        <f>IFERROR(IF(E4300="","",VLOOKUP(E4300,'Setup - Mix Design'!$A$5:$I$504,9,0)),"")</f>
        <v/>
      </c>
      <c r="J4300" s="32">
        <f>IF(OR(F4300="",I4300=""),"",F4300*I4300)</f>
        <v/>
      </c>
      <c r="K4300" s="26" t="n"/>
    </row>
    <row r="4301">
      <c r="A4301" s="31" t="n"/>
      <c r="B4301" s="26" t="n"/>
      <c r="C4301" s="26" t="n"/>
      <c r="D4301" s="26" t="n"/>
      <c r="E4301" s="26" t="n"/>
      <c r="F4301" s="27" t="n"/>
      <c r="G4301" s="26" t="n"/>
      <c r="H4301" s="28">
        <f>IFERROR(IF(G4301="","",VLOOKUP(G4301,'Setup - Vehicles'!$A$5:$D$504,4,0)),"")</f>
        <v/>
      </c>
      <c r="I4301" s="32">
        <f>IFERROR(IF(E4301="","",VLOOKUP(E4301,'Setup - Mix Design'!$A$5:$I$504,9,0)),"")</f>
        <v/>
      </c>
      <c r="J4301" s="32">
        <f>IF(OR(F4301="",I4301=""),"",F4301*I4301)</f>
        <v/>
      </c>
      <c r="K4301" s="26" t="n"/>
    </row>
    <row r="4302">
      <c r="A4302" s="31" t="n"/>
      <c r="B4302" s="26" t="n"/>
      <c r="C4302" s="26" t="n"/>
      <c r="D4302" s="26" t="n"/>
      <c r="E4302" s="26" t="n"/>
      <c r="F4302" s="27" t="n"/>
      <c r="G4302" s="26" t="n"/>
      <c r="H4302" s="28">
        <f>IFERROR(IF(G4302="","",VLOOKUP(G4302,'Setup - Vehicles'!$A$5:$D$504,4,0)),"")</f>
        <v/>
      </c>
      <c r="I4302" s="32">
        <f>IFERROR(IF(E4302="","",VLOOKUP(E4302,'Setup - Mix Design'!$A$5:$I$504,9,0)),"")</f>
        <v/>
      </c>
      <c r="J4302" s="32">
        <f>IF(OR(F4302="",I4302=""),"",F4302*I4302)</f>
        <v/>
      </c>
      <c r="K4302" s="26" t="n"/>
    </row>
    <row r="4303">
      <c r="A4303" s="31" t="n"/>
      <c r="B4303" s="26" t="n"/>
      <c r="C4303" s="26" t="n"/>
      <c r="D4303" s="26" t="n"/>
      <c r="E4303" s="26" t="n"/>
      <c r="F4303" s="27" t="n"/>
      <c r="G4303" s="26" t="n"/>
      <c r="H4303" s="28">
        <f>IFERROR(IF(G4303="","",VLOOKUP(G4303,'Setup - Vehicles'!$A$5:$D$504,4,0)),"")</f>
        <v/>
      </c>
      <c r="I4303" s="32">
        <f>IFERROR(IF(E4303="","",VLOOKUP(E4303,'Setup - Mix Design'!$A$5:$I$504,9,0)),"")</f>
        <v/>
      </c>
      <c r="J4303" s="32">
        <f>IF(OR(F4303="",I4303=""),"",F4303*I4303)</f>
        <v/>
      </c>
      <c r="K4303" s="26" t="n"/>
    </row>
    <row r="4304">
      <c r="A4304" s="31" t="n"/>
      <c r="B4304" s="26" t="n"/>
      <c r="C4304" s="26" t="n"/>
      <c r="D4304" s="26" t="n"/>
      <c r="E4304" s="26" t="n"/>
      <c r="F4304" s="27" t="n"/>
      <c r="G4304" s="26" t="n"/>
      <c r="H4304" s="28">
        <f>IFERROR(IF(G4304="","",VLOOKUP(G4304,'Setup - Vehicles'!$A$5:$D$504,4,0)),"")</f>
        <v/>
      </c>
      <c r="I4304" s="32">
        <f>IFERROR(IF(E4304="","",VLOOKUP(E4304,'Setup - Mix Design'!$A$5:$I$504,9,0)),"")</f>
        <v/>
      </c>
      <c r="J4304" s="32">
        <f>IF(OR(F4304="",I4304=""),"",F4304*I4304)</f>
        <v/>
      </c>
      <c r="K4304" s="26" t="n"/>
    </row>
    <row r="4305">
      <c r="A4305" s="31" t="n"/>
      <c r="B4305" s="26" t="n"/>
      <c r="C4305" s="26" t="n"/>
      <c r="D4305" s="26" t="n"/>
      <c r="E4305" s="26" t="n"/>
      <c r="F4305" s="27" t="n"/>
      <c r="G4305" s="26" t="n"/>
      <c r="H4305" s="28">
        <f>IFERROR(IF(G4305="","",VLOOKUP(G4305,'Setup - Vehicles'!$A$5:$D$504,4,0)),"")</f>
        <v/>
      </c>
      <c r="I4305" s="32">
        <f>IFERROR(IF(E4305="","",VLOOKUP(E4305,'Setup - Mix Design'!$A$5:$I$504,9,0)),"")</f>
        <v/>
      </c>
      <c r="J4305" s="32">
        <f>IF(OR(F4305="",I4305=""),"",F4305*I4305)</f>
        <v/>
      </c>
      <c r="K4305" s="26" t="n"/>
    </row>
    <row r="4306">
      <c r="A4306" s="31" t="n"/>
      <c r="B4306" s="26" t="n"/>
      <c r="C4306" s="26" t="n"/>
      <c r="D4306" s="26" t="n"/>
      <c r="E4306" s="26" t="n"/>
      <c r="F4306" s="27" t="n"/>
      <c r="G4306" s="26" t="n"/>
      <c r="H4306" s="28">
        <f>IFERROR(IF(G4306="","",VLOOKUP(G4306,'Setup - Vehicles'!$A$5:$D$504,4,0)),"")</f>
        <v/>
      </c>
      <c r="I4306" s="32">
        <f>IFERROR(IF(E4306="","",VLOOKUP(E4306,'Setup - Mix Design'!$A$5:$I$504,9,0)),"")</f>
        <v/>
      </c>
      <c r="J4306" s="32">
        <f>IF(OR(F4306="",I4306=""),"",F4306*I4306)</f>
        <v/>
      </c>
      <c r="K4306" s="26" t="n"/>
    </row>
    <row r="4307">
      <c r="A4307" s="31" t="n"/>
      <c r="B4307" s="26" t="n"/>
      <c r="C4307" s="26" t="n"/>
      <c r="D4307" s="26" t="n"/>
      <c r="E4307" s="26" t="n"/>
      <c r="F4307" s="27" t="n"/>
      <c r="G4307" s="26" t="n"/>
      <c r="H4307" s="28">
        <f>IFERROR(IF(G4307="","",VLOOKUP(G4307,'Setup - Vehicles'!$A$5:$D$504,4,0)),"")</f>
        <v/>
      </c>
      <c r="I4307" s="32">
        <f>IFERROR(IF(E4307="","",VLOOKUP(E4307,'Setup - Mix Design'!$A$5:$I$504,9,0)),"")</f>
        <v/>
      </c>
      <c r="J4307" s="32">
        <f>IF(OR(F4307="",I4307=""),"",F4307*I4307)</f>
        <v/>
      </c>
      <c r="K4307" s="26" t="n"/>
    </row>
    <row r="4308">
      <c r="A4308" s="31" t="n"/>
      <c r="B4308" s="26" t="n"/>
      <c r="C4308" s="26" t="n"/>
      <c r="D4308" s="26" t="n"/>
      <c r="E4308" s="26" t="n"/>
      <c r="F4308" s="27" t="n"/>
      <c r="G4308" s="26" t="n"/>
      <c r="H4308" s="28">
        <f>IFERROR(IF(G4308="","",VLOOKUP(G4308,'Setup - Vehicles'!$A$5:$D$504,4,0)),"")</f>
        <v/>
      </c>
      <c r="I4308" s="32">
        <f>IFERROR(IF(E4308="","",VLOOKUP(E4308,'Setup - Mix Design'!$A$5:$I$504,9,0)),"")</f>
        <v/>
      </c>
      <c r="J4308" s="32">
        <f>IF(OR(F4308="",I4308=""),"",F4308*I4308)</f>
        <v/>
      </c>
      <c r="K4308" s="26" t="n"/>
    </row>
    <row r="4309">
      <c r="A4309" s="31" t="n"/>
      <c r="B4309" s="26" t="n"/>
      <c r="C4309" s="26" t="n"/>
      <c r="D4309" s="26" t="n"/>
      <c r="E4309" s="26" t="n"/>
      <c r="F4309" s="27" t="n"/>
      <c r="G4309" s="26" t="n"/>
      <c r="H4309" s="28">
        <f>IFERROR(IF(G4309="","",VLOOKUP(G4309,'Setup - Vehicles'!$A$5:$D$504,4,0)),"")</f>
        <v/>
      </c>
      <c r="I4309" s="32">
        <f>IFERROR(IF(E4309="","",VLOOKUP(E4309,'Setup - Mix Design'!$A$5:$I$504,9,0)),"")</f>
        <v/>
      </c>
      <c r="J4309" s="32">
        <f>IF(OR(F4309="",I4309=""),"",F4309*I4309)</f>
        <v/>
      </c>
      <c r="K4309" s="26" t="n"/>
    </row>
    <row r="4310">
      <c r="A4310" s="31" t="n"/>
      <c r="B4310" s="26" t="n"/>
      <c r="C4310" s="26" t="n"/>
      <c r="D4310" s="26" t="n"/>
      <c r="E4310" s="26" t="n"/>
      <c r="F4310" s="27" t="n"/>
      <c r="G4310" s="26" t="n"/>
      <c r="H4310" s="28">
        <f>IFERROR(IF(G4310="","",VLOOKUP(G4310,'Setup - Vehicles'!$A$5:$D$504,4,0)),"")</f>
        <v/>
      </c>
      <c r="I4310" s="32">
        <f>IFERROR(IF(E4310="","",VLOOKUP(E4310,'Setup - Mix Design'!$A$5:$I$504,9,0)),"")</f>
        <v/>
      </c>
      <c r="J4310" s="32">
        <f>IF(OR(F4310="",I4310=""),"",F4310*I4310)</f>
        <v/>
      </c>
      <c r="K4310" s="26" t="n"/>
    </row>
    <row r="4311">
      <c r="A4311" s="31" t="n"/>
      <c r="B4311" s="26" t="n"/>
      <c r="C4311" s="26" t="n"/>
      <c r="D4311" s="26" t="n"/>
      <c r="E4311" s="26" t="n"/>
      <c r="F4311" s="27" t="n"/>
      <c r="G4311" s="26" t="n"/>
      <c r="H4311" s="28">
        <f>IFERROR(IF(G4311="","",VLOOKUP(G4311,'Setup - Vehicles'!$A$5:$D$504,4,0)),"")</f>
        <v/>
      </c>
      <c r="I4311" s="32">
        <f>IFERROR(IF(E4311="","",VLOOKUP(E4311,'Setup - Mix Design'!$A$5:$I$504,9,0)),"")</f>
        <v/>
      </c>
      <c r="J4311" s="32">
        <f>IF(OR(F4311="",I4311=""),"",F4311*I4311)</f>
        <v/>
      </c>
      <c r="K4311" s="26" t="n"/>
    </row>
    <row r="4312">
      <c r="A4312" s="31" t="n"/>
      <c r="B4312" s="26" t="n"/>
      <c r="C4312" s="26" t="n"/>
      <c r="D4312" s="26" t="n"/>
      <c r="E4312" s="26" t="n"/>
      <c r="F4312" s="27" t="n"/>
      <c r="G4312" s="26" t="n"/>
      <c r="H4312" s="28">
        <f>IFERROR(IF(G4312="","",VLOOKUP(G4312,'Setup - Vehicles'!$A$5:$D$504,4,0)),"")</f>
        <v/>
      </c>
      <c r="I4312" s="32">
        <f>IFERROR(IF(E4312="","",VLOOKUP(E4312,'Setup - Mix Design'!$A$5:$I$504,9,0)),"")</f>
        <v/>
      </c>
      <c r="J4312" s="32">
        <f>IF(OR(F4312="",I4312=""),"",F4312*I4312)</f>
        <v/>
      </c>
      <c r="K4312" s="26" t="n"/>
    </row>
    <row r="4313">
      <c r="A4313" s="31" t="n"/>
      <c r="B4313" s="26" t="n"/>
      <c r="C4313" s="26" t="n"/>
      <c r="D4313" s="26" t="n"/>
      <c r="E4313" s="26" t="n"/>
      <c r="F4313" s="27" t="n"/>
      <c r="G4313" s="26" t="n"/>
      <c r="H4313" s="28">
        <f>IFERROR(IF(G4313="","",VLOOKUP(G4313,'Setup - Vehicles'!$A$5:$D$504,4,0)),"")</f>
        <v/>
      </c>
      <c r="I4313" s="32">
        <f>IFERROR(IF(E4313="","",VLOOKUP(E4313,'Setup - Mix Design'!$A$5:$I$504,9,0)),"")</f>
        <v/>
      </c>
      <c r="J4313" s="32">
        <f>IF(OR(F4313="",I4313=""),"",F4313*I4313)</f>
        <v/>
      </c>
      <c r="K4313" s="26" t="n"/>
    </row>
    <row r="4314">
      <c r="A4314" s="31" t="n"/>
      <c r="B4314" s="26" t="n"/>
      <c r="C4314" s="26" t="n"/>
      <c r="D4314" s="26" t="n"/>
      <c r="E4314" s="26" t="n"/>
      <c r="F4314" s="27" t="n"/>
      <c r="G4314" s="26" t="n"/>
      <c r="H4314" s="28">
        <f>IFERROR(IF(G4314="","",VLOOKUP(G4314,'Setup - Vehicles'!$A$5:$D$504,4,0)),"")</f>
        <v/>
      </c>
      <c r="I4314" s="32">
        <f>IFERROR(IF(E4314="","",VLOOKUP(E4314,'Setup - Mix Design'!$A$5:$I$504,9,0)),"")</f>
        <v/>
      </c>
      <c r="J4314" s="32">
        <f>IF(OR(F4314="",I4314=""),"",F4314*I4314)</f>
        <v/>
      </c>
      <c r="K4314" s="26" t="n"/>
    </row>
    <row r="4315">
      <c r="A4315" s="31" t="n"/>
      <c r="B4315" s="26" t="n"/>
      <c r="C4315" s="26" t="n"/>
      <c r="D4315" s="26" t="n"/>
      <c r="E4315" s="26" t="n"/>
      <c r="F4315" s="27" t="n"/>
      <c r="G4315" s="26" t="n"/>
      <c r="H4315" s="28">
        <f>IFERROR(IF(G4315="","",VLOOKUP(G4315,'Setup - Vehicles'!$A$5:$D$504,4,0)),"")</f>
        <v/>
      </c>
      <c r="I4315" s="32">
        <f>IFERROR(IF(E4315="","",VLOOKUP(E4315,'Setup - Mix Design'!$A$5:$I$504,9,0)),"")</f>
        <v/>
      </c>
      <c r="J4315" s="32">
        <f>IF(OR(F4315="",I4315=""),"",F4315*I4315)</f>
        <v/>
      </c>
      <c r="K4315" s="26" t="n"/>
    </row>
    <row r="4316">
      <c r="A4316" s="31" t="n"/>
      <c r="B4316" s="26" t="n"/>
      <c r="C4316" s="26" t="n"/>
      <c r="D4316" s="26" t="n"/>
      <c r="E4316" s="26" t="n"/>
      <c r="F4316" s="27" t="n"/>
      <c r="G4316" s="26" t="n"/>
      <c r="H4316" s="28">
        <f>IFERROR(IF(G4316="","",VLOOKUP(G4316,'Setup - Vehicles'!$A$5:$D$504,4,0)),"")</f>
        <v/>
      </c>
      <c r="I4316" s="32">
        <f>IFERROR(IF(E4316="","",VLOOKUP(E4316,'Setup - Mix Design'!$A$5:$I$504,9,0)),"")</f>
        <v/>
      </c>
      <c r="J4316" s="32">
        <f>IF(OR(F4316="",I4316=""),"",F4316*I4316)</f>
        <v/>
      </c>
      <c r="K4316" s="26" t="n"/>
    </row>
    <row r="4317">
      <c r="A4317" s="31" t="n"/>
      <c r="B4317" s="26" t="n"/>
      <c r="C4317" s="26" t="n"/>
      <c r="D4317" s="26" t="n"/>
      <c r="E4317" s="26" t="n"/>
      <c r="F4317" s="27" t="n"/>
      <c r="G4317" s="26" t="n"/>
      <c r="H4317" s="28">
        <f>IFERROR(IF(G4317="","",VLOOKUP(G4317,'Setup - Vehicles'!$A$5:$D$504,4,0)),"")</f>
        <v/>
      </c>
      <c r="I4317" s="32">
        <f>IFERROR(IF(E4317="","",VLOOKUP(E4317,'Setup - Mix Design'!$A$5:$I$504,9,0)),"")</f>
        <v/>
      </c>
      <c r="J4317" s="32">
        <f>IF(OR(F4317="",I4317=""),"",F4317*I4317)</f>
        <v/>
      </c>
      <c r="K4317" s="26" t="n"/>
    </row>
    <row r="4318">
      <c r="A4318" s="31" t="n"/>
      <c r="B4318" s="26" t="n"/>
      <c r="C4318" s="26" t="n"/>
      <c r="D4318" s="26" t="n"/>
      <c r="E4318" s="26" t="n"/>
      <c r="F4318" s="27" t="n"/>
      <c r="G4318" s="26" t="n"/>
      <c r="H4318" s="28">
        <f>IFERROR(IF(G4318="","",VLOOKUP(G4318,'Setup - Vehicles'!$A$5:$D$504,4,0)),"")</f>
        <v/>
      </c>
      <c r="I4318" s="32">
        <f>IFERROR(IF(E4318="","",VLOOKUP(E4318,'Setup - Mix Design'!$A$5:$I$504,9,0)),"")</f>
        <v/>
      </c>
      <c r="J4318" s="32">
        <f>IF(OR(F4318="",I4318=""),"",F4318*I4318)</f>
        <v/>
      </c>
      <c r="K4318" s="26" t="n"/>
    </row>
    <row r="4319">
      <c r="A4319" s="31" t="n"/>
      <c r="B4319" s="26" t="n"/>
      <c r="C4319" s="26" t="n"/>
      <c r="D4319" s="26" t="n"/>
      <c r="E4319" s="26" t="n"/>
      <c r="F4319" s="27" t="n"/>
      <c r="G4319" s="26" t="n"/>
      <c r="H4319" s="28">
        <f>IFERROR(IF(G4319="","",VLOOKUP(G4319,'Setup - Vehicles'!$A$5:$D$504,4,0)),"")</f>
        <v/>
      </c>
      <c r="I4319" s="32">
        <f>IFERROR(IF(E4319="","",VLOOKUP(E4319,'Setup - Mix Design'!$A$5:$I$504,9,0)),"")</f>
        <v/>
      </c>
      <c r="J4319" s="32">
        <f>IF(OR(F4319="",I4319=""),"",F4319*I4319)</f>
        <v/>
      </c>
      <c r="K4319" s="26" t="n"/>
    </row>
    <row r="4320">
      <c r="A4320" s="31" t="n"/>
      <c r="B4320" s="26" t="n"/>
      <c r="C4320" s="26" t="n"/>
      <c r="D4320" s="26" t="n"/>
      <c r="E4320" s="26" t="n"/>
      <c r="F4320" s="27" t="n"/>
      <c r="G4320" s="26" t="n"/>
      <c r="H4320" s="28">
        <f>IFERROR(IF(G4320="","",VLOOKUP(G4320,'Setup - Vehicles'!$A$5:$D$504,4,0)),"")</f>
        <v/>
      </c>
      <c r="I4320" s="32">
        <f>IFERROR(IF(E4320="","",VLOOKUP(E4320,'Setup - Mix Design'!$A$5:$I$504,9,0)),"")</f>
        <v/>
      </c>
      <c r="J4320" s="32">
        <f>IF(OR(F4320="",I4320=""),"",F4320*I4320)</f>
        <v/>
      </c>
      <c r="K4320" s="26" t="n"/>
    </row>
    <row r="4321">
      <c r="A4321" s="31" t="n"/>
      <c r="B4321" s="26" t="n"/>
      <c r="C4321" s="26" t="n"/>
      <c r="D4321" s="26" t="n"/>
      <c r="E4321" s="26" t="n"/>
      <c r="F4321" s="27" t="n"/>
      <c r="G4321" s="26" t="n"/>
      <c r="H4321" s="28">
        <f>IFERROR(IF(G4321="","",VLOOKUP(G4321,'Setup - Vehicles'!$A$5:$D$504,4,0)),"")</f>
        <v/>
      </c>
      <c r="I4321" s="32">
        <f>IFERROR(IF(E4321="","",VLOOKUP(E4321,'Setup - Mix Design'!$A$5:$I$504,9,0)),"")</f>
        <v/>
      </c>
      <c r="J4321" s="32">
        <f>IF(OR(F4321="",I4321=""),"",F4321*I4321)</f>
        <v/>
      </c>
      <c r="K4321" s="26" t="n"/>
    </row>
    <row r="4322">
      <c r="A4322" s="31" t="n"/>
      <c r="B4322" s="26" t="n"/>
      <c r="C4322" s="26" t="n"/>
      <c r="D4322" s="26" t="n"/>
      <c r="E4322" s="26" t="n"/>
      <c r="F4322" s="27" t="n"/>
      <c r="G4322" s="26" t="n"/>
      <c r="H4322" s="28">
        <f>IFERROR(IF(G4322="","",VLOOKUP(G4322,'Setup - Vehicles'!$A$5:$D$504,4,0)),"")</f>
        <v/>
      </c>
      <c r="I4322" s="32">
        <f>IFERROR(IF(E4322="","",VLOOKUP(E4322,'Setup - Mix Design'!$A$5:$I$504,9,0)),"")</f>
        <v/>
      </c>
      <c r="J4322" s="32">
        <f>IF(OR(F4322="",I4322=""),"",F4322*I4322)</f>
        <v/>
      </c>
      <c r="K4322" s="26" t="n"/>
    </row>
    <row r="4323">
      <c r="A4323" s="31" t="n"/>
      <c r="B4323" s="26" t="n"/>
      <c r="C4323" s="26" t="n"/>
      <c r="D4323" s="26" t="n"/>
      <c r="E4323" s="26" t="n"/>
      <c r="F4323" s="27" t="n"/>
      <c r="G4323" s="26" t="n"/>
      <c r="H4323" s="28">
        <f>IFERROR(IF(G4323="","",VLOOKUP(G4323,'Setup - Vehicles'!$A$5:$D$504,4,0)),"")</f>
        <v/>
      </c>
      <c r="I4323" s="32">
        <f>IFERROR(IF(E4323="","",VLOOKUP(E4323,'Setup - Mix Design'!$A$5:$I$504,9,0)),"")</f>
        <v/>
      </c>
      <c r="J4323" s="32">
        <f>IF(OR(F4323="",I4323=""),"",F4323*I4323)</f>
        <v/>
      </c>
      <c r="K4323" s="26" t="n"/>
    </row>
    <row r="4324">
      <c r="A4324" s="31" t="n"/>
      <c r="B4324" s="26" t="n"/>
      <c r="C4324" s="26" t="n"/>
      <c r="D4324" s="26" t="n"/>
      <c r="E4324" s="26" t="n"/>
      <c r="F4324" s="27" t="n"/>
      <c r="G4324" s="26" t="n"/>
      <c r="H4324" s="28">
        <f>IFERROR(IF(G4324="","",VLOOKUP(G4324,'Setup - Vehicles'!$A$5:$D$504,4,0)),"")</f>
        <v/>
      </c>
      <c r="I4324" s="32">
        <f>IFERROR(IF(E4324="","",VLOOKUP(E4324,'Setup - Mix Design'!$A$5:$I$504,9,0)),"")</f>
        <v/>
      </c>
      <c r="J4324" s="32">
        <f>IF(OR(F4324="",I4324=""),"",F4324*I4324)</f>
        <v/>
      </c>
      <c r="K4324" s="26" t="n"/>
    </row>
    <row r="4325">
      <c r="A4325" s="31" t="n"/>
      <c r="B4325" s="26" t="n"/>
      <c r="C4325" s="26" t="n"/>
      <c r="D4325" s="26" t="n"/>
      <c r="E4325" s="26" t="n"/>
      <c r="F4325" s="27" t="n"/>
      <c r="G4325" s="26" t="n"/>
      <c r="H4325" s="28">
        <f>IFERROR(IF(G4325="","",VLOOKUP(G4325,'Setup - Vehicles'!$A$5:$D$504,4,0)),"")</f>
        <v/>
      </c>
      <c r="I4325" s="32">
        <f>IFERROR(IF(E4325="","",VLOOKUP(E4325,'Setup - Mix Design'!$A$5:$I$504,9,0)),"")</f>
        <v/>
      </c>
      <c r="J4325" s="32">
        <f>IF(OR(F4325="",I4325=""),"",F4325*I4325)</f>
        <v/>
      </c>
      <c r="K4325" s="26" t="n"/>
    </row>
    <row r="4326">
      <c r="A4326" s="31" t="n"/>
      <c r="B4326" s="26" t="n"/>
      <c r="C4326" s="26" t="n"/>
      <c r="D4326" s="26" t="n"/>
      <c r="E4326" s="26" t="n"/>
      <c r="F4326" s="27" t="n"/>
      <c r="G4326" s="26" t="n"/>
      <c r="H4326" s="28">
        <f>IFERROR(IF(G4326="","",VLOOKUP(G4326,'Setup - Vehicles'!$A$5:$D$504,4,0)),"")</f>
        <v/>
      </c>
      <c r="I4326" s="32">
        <f>IFERROR(IF(E4326="","",VLOOKUP(E4326,'Setup - Mix Design'!$A$5:$I$504,9,0)),"")</f>
        <v/>
      </c>
      <c r="J4326" s="32">
        <f>IF(OR(F4326="",I4326=""),"",F4326*I4326)</f>
        <v/>
      </c>
      <c r="K4326" s="26" t="n"/>
    </row>
    <row r="4327">
      <c r="A4327" s="31" t="n"/>
      <c r="B4327" s="26" t="n"/>
      <c r="C4327" s="26" t="n"/>
      <c r="D4327" s="26" t="n"/>
      <c r="E4327" s="26" t="n"/>
      <c r="F4327" s="27" t="n"/>
      <c r="G4327" s="26" t="n"/>
      <c r="H4327" s="28">
        <f>IFERROR(IF(G4327="","",VLOOKUP(G4327,'Setup - Vehicles'!$A$5:$D$504,4,0)),"")</f>
        <v/>
      </c>
      <c r="I4327" s="32">
        <f>IFERROR(IF(E4327="","",VLOOKUP(E4327,'Setup - Mix Design'!$A$5:$I$504,9,0)),"")</f>
        <v/>
      </c>
      <c r="J4327" s="32">
        <f>IF(OR(F4327="",I4327=""),"",F4327*I4327)</f>
        <v/>
      </c>
      <c r="K4327" s="26" t="n"/>
    </row>
    <row r="4328">
      <c r="A4328" s="31" t="n"/>
      <c r="B4328" s="26" t="n"/>
      <c r="C4328" s="26" t="n"/>
      <c r="D4328" s="26" t="n"/>
      <c r="E4328" s="26" t="n"/>
      <c r="F4328" s="27" t="n"/>
      <c r="G4328" s="26" t="n"/>
      <c r="H4328" s="28">
        <f>IFERROR(IF(G4328="","",VLOOKUP(G4328,'Setup - Vehicles'!$A$5:$D$504,4,0)),"")</f>
        <v/>
      </c>
      <c r="I4328" s="32">
        <f>IFERROR(IF(E4328="","",VLOOKUP(E4328,'Setup - Mix Design'!$A$5:$I$504,9,0)),"")</f>
        <v/>
      </c>
      <c r="J4328" s="32">
        <f>IF(OR(F4328="",I4328=""),"",F4328*I4328)</f>
        <v/>
      </c>
      <c r="K4328" s="26" t="n"/>
    </row>
    <row r="4329">
      <c r="A4329" s="31" t="n"/>
      <c r="B4329" s="26" t="n"/>
      <c r="C4329" s="26" t="n"/>
      <c r="D4329" s="26" t="n"/>
      <c r="E4329" s="26" t="n"/>
      <c r="F4329" s="27" t="n"/>
      <c r="G4329" s="26" t="n"/>
      <c r="H4329" s="28">
        <f>IFERROR(IF(G4329="","",VLOOKUP(G4329,'Setup - Vehicles'!$A$5:$D$504,4,0)),"")</f>
        <v/>
      </c>
      <c r="I4329" s="32">
        <f>IFERROR(IF(E4329="","",VLOOKUP(E4329,'Setup - Mix Design'!$A$5:$I$504,9,0)),"")</f>
        <v/>
      </c>
      <c r="J4329" s="32">
        <f>IF(OR(F4329="",I4329=""),"",F4329*I4329)</f>
        <v/>
      </c>
      <c r="K4329" s="26" t="n"/>
    </row>
    <row r="4330">
      <c r="A4330" s="31" t="n"/>
      <c r="B4330" s="26" t="n"/>
      <c r="C4330" s="26" t="n"/>
      <c r="D4330" s="26" t="n"/>
      <c r="E4330" s="26" t="n"/>
      <c r="F4330" s="27" t="n"/>
      <c r="G4330" s="26" t="n"/>
      <c r="H4330" s="28">
        <f>IFERROR(IF(G4330="","",VLOOKUP(G4330,'Setup - Vehicles'!$A$5:$D$504,4,0)),"")</f>
        <v/>
      </c>
      <c r="I4330" s="32">
        <f>IFERROR(IF(E4330="","",VLOOKUP(E4330,'Setup - Mix Design'!$A$5:$I$504,9,0)),"")</f>
        <v/>
      </c>
      <c r="J4330" s="32">
        <f>IF(OR(F4330="",I4330=""),"",F4330*I4330)</f>
        <v/>
      </c>
      <c r="K4330" s="26" t="n"/>
    </row>
    <row r="4331">
      <c r="A4331" s="31" t="n"/>
      <c r="B4331" s="26" t="n"/>
      <c r="C4331" s="26" t="n"/>
      <c r="D4331" s="26" t="n"/>
      <c r="E4331" s="26" t="n"/>
      <c r="F4331" s="27" t="n"/>
      <c r="G4331" s="26" t="n"/>
      <c r="H4331" s="28">
        <f>IFERROR(IF(G4331="","",VLOOKUP(G4331,'Setup - Vehicles'!$A$5:$D$504,4,0)),"")</f>
        <v/>
      </c>
      <c r="I4331" s="32">
        <f>IFERROR(IF(E4331="","",VLOOKUP(E4331,'Setup - Mix Design'!$A$5:$I$504,9,0)),"")</f>
        <v/>
      </c>
      <c r="J4331" s="32">
        <f>IF(OR(F4331="",I4331=""),"",F4331*I4331)</f>
        <v/>
      </c>
      <c r="K4331" s="26" t="n"/>
    </row>
    <row r="4332">
      <c r="A4332" s="31" t="n"/>
      <c r="B4332" s="26" t="n"/>
      <c r="C4332" s="26" t="n"/>
      <c r="D4332" s="26" t="n"/>
      <c r="E4332" s="26" t="n"/>
      <c r="F4332" s="27" t="n"/>
      <c r="G4332" s="26" t="n"/>
      <c r="H4332" s="28">
        <f>IFERROR(IF(G4332="","",VLOOKUP(G4332,'Setup - Vehicles'!$A$5:$D$504,4,0)),"")</f>
        <v/>
      </c>
      <c r="I4332" s="32">
        <f>IFERROR(IF(E4332="","",VLOOKUP(E4332,'Setup - Mix Design'!$A$5:$I$504,9,0)),"")</f>
        <v/>
      </c>
      <c r="J4332" s="32">
        <f>IF(OR(F4332="",I4332=""),"",F4332*I4332)</f>
        <v/>
      </c>
      <c r="K4332" s="26" t="n"/>
    </row>
    <row r="4333">
      <c r="A4333" s="31" t="n"/>
      <c r="B4333" s="26" t="n"/>
      <c r="C4333" s="26" t="n"/>
      <c r="D4333" s="26" t="n"/>
      <c r="E4333" s="26" t="n"/>
      <c r="F4333" s="27" t="n"/>
      <c r="G4333" s="26" t="n"/>
      <c r="H4333" s="28">
        <f>IFERROR(IF(G4333="","",VLOOKUP(G4333,'Setup - Vehicles'!$A$5:$D$504,4,0)),"")</f>
        <v/>
      </c>
      <c r="I4333" s="32">
        <f>IFERROR(IF(E4333="","",VLOOKUP(E4333,'Setup - Mix Design'!$A$5:$I$504,9,0)),"")</f>
        <v/>
      </c>
      <c r="J4333" s="32">
        <f>IF(OR(F4333="",I4333=""),"",F4333*I4333)</f>
        <v/>
      </c>
      <c r="K4333" s="26" t="n"/>
    </row>
    <row r="4334">
      <c r="A4334" s="31" t="n"/>
      <c r="B4334" s="26" t="n"/>
      <c r="C4334" s="26" t="n"/>
      <c r="D4334" s="26" t="n"/>
      <c r="E4334" s="26" t="n"/>
      <c r="F4334" s="27" t="n"/>
      <c r="G4334" s="26" t="n"/>
      <c r="H4334" s="28">
        <f>IFERROR(IF(G4334="","",VLOOKUP(G4334,'Setup - Vehicles'!$A$5:$D$504,4,0)),"")</f>
        <v/>
      </c>
      <c r="I4334" s="32">
        <f>IFERROR(IF(E4334="","",VLOOKUP(E4334,'Setup - Mix Design'!$A$5:$I$504,9,0)),"")</f>
        <v/>
      </c>
      <c r="J4334" s="32">
        <f>IF(OR(F4334="",I4334=""),"",F4334*I4334)</f>
        <v/>
      </c>
      <c r="K4334" s="26" t="n"/>
    </row>
    <row r="4335">
      <c r="A4335" s="31" t="n"/>
      <c r="B4335" s="26" t="n"/>
      <c r="C4335" s="26" t="n"/>
      <c r="D4335" s="26" t="n"/>
      <c r="E4335" s="26" t="n"/>
      <c r="F4335" s="27" t="n"/>
      <c r="G4335" s="26" t="n"/>
      <c r="H4335" s="28">
        <f>IFERROR(IF(G4335="","",VLOOKUP(G4335,'Setup - Vehicles'!$A$5:$D$504,4,0)),"")</f>
        <v/>
      </c>
      <c r="I4335" s="32">
        <f>IFERROR(IF(E4335="","",VLOOKUP(E4335,'Setup - Mix Design'!$A$5:$I$504,9,0)),"")</f>
        <v/>
      </c>
      <c r="J4335" s="32">
        <f>IF(OR(F4335="",I4335=""),"",F4335*I4335)</f>
        <v/>
      </c>
      <c r="K4335" s="26" t="n"/>
    </row>
    <row r="4336">
      <c r="A4336" s="31" t="n"/>
      <c r="B4336" s="26" t="n"/>
      <c r="C4336" s="26" t="n"/>
      <c r="D4336" s="26" t="n"/>
      <c r="E4336" s="26" t="n"/>
      <c r="F4336" s="27" t="n"/>
      <c r="G4336" s="26" t="n"/>
      <c r="H4336" s="28">
        <f>IFERROR(IF(G4336="","",VLOOKUP(G4336,'Setup - Vehicles'!$A$5:$D$504,4,0)),"")</f>
        <v/>
      </c>
      <c r="I4336" s="32">
        <f>IFERROR(IF(E4336="","",VLOOKUP(E4336,'Setup - Mix Design'!$A$5:$I$504,9,0)),"")</f>
        <v/>
      </c>
      <c r="J4336" s="32">
        <f>IF(OR(F4336="",I4336=""),"",F4336*I4336)</f>
        <v/>
      </c>
      <c r="K4336" s="26" t="n"/>
    </row>
    <row r="4337">
      <c r="A4337" s="31" t="n"/>
      <c r="B4337" s="26" t="n"/>
      <c r="C4337" s="26" t="n"/>
      <c r="D4337" s="26" t="n"/>
      <c r="E4337" s="26" t="n"/>
      <c r="F4337" s="27" t="n"/>
      <c r="G4337" s="26" t="n"/>
      <c r="H4337" s="28">
        <f>IFERROR(IF(G4337="","",VLOOKUP(G4337,'Setup - Vehicles'!$A$5:$D$504,4,0)),"")</f>
        <v/>
      </c>
      <c r="I4337" s="32">
        <f>IFERROR(IF(E4337="","",VLOOKUP(E4337,'Setup - Mix Design'!$A$5:$I$504,9,0)),"")</f>
        <v/>
      </c>
      <c r="J4337" s="32">
        <f>IF(OR(F4337="",I4337=""),"",F4337*I4337)</f>
        <v/>
      </c>
      <c r="K4337" s="26" t="n"/>
    </row>
    <row r="4338">
      <c r="A4338" s="31" t="n"/>
      <c r="B4338" s="26" t="n"/>
      <c r="C4338" s="26" t="n"/>
      <c r="D4338" s="26" t="n"/>
      <c r="E4338" s="26" t="n"/>
      <c r="F4338" s="27" t="n"/>
      <c r="G4338" s="26" t="n"/>
      <c r="H4338" s="28">
        <f>IFERROR(IF(G4338="","",VLOOKUP(G4338,'Setup - Vehicles'!$A$5:$D$504,4,0)),"")</f>
        <v/>
      </c>
      <c r="I4338" s="32">
        <f>IFERROR(IF(E4338="","",VLOOKUP(E4338,'Setup - Mix Design'!$A$5:$I$504,9,0)),"")</f>
        <v/>
      </c>
      <c r="J4338" s="32">
        <f>IF(OR(F4338="",I4338=""),"",F4338*I4338)</f>
        <v/>
      </c>
      <c r="K4338" s="26" t="n"/>
    </row>
    <row r="4339">
      <c r="A4339" s="31" t="n"/>
      <c r="B4339" s="26" t="n"/>
      <c r="C4339" s="26" t="n"/>
      <c r="D4339" s="26" t="n"/>
      <c r="E4339" s="26" t="n"/>
      <c r="F4339" s="27" t="n"/>
      <c r="G4339" s="26" t="n"/>
      <c r="H4339" s="28">
        <f>IFERROR(IF(G4339="","",VLOOKUP(G4339,'Setup - Vehicles'!$A$5:$D$504,4,0)),"")</f>
        <v/>
      </c>
      <c r="I4339" s="32">
        <f>IFERROR(IF(E4339="","",VLOOKUP(E4339,'Setup - Mix Design'!$A$5:$I$504,9,0)),"")</f>
        <v/>
      </c>
      <c r="J4339" s="32">
        <f>IF(OR(F4339="",I4339=""),"",F4339*I4339)</f>
        <v/>
      </c>
      <c r="K4339" s="26" t="n"/>
    </row>
    <row r="4340">
      <c r="A4340" s="31" t="n"/>
      <c r="B4340" s="26" t="n"/>
      <c r="C4340" s="26" t="n"/>
      <c r="D4340" s="26" t="n"/>
      <c r="E4340" s="26" t="n"/>
      <c r="F4340" s="27" t="n"/>
      <c r="G4340" s="26" t="n"/>
      <c r="H4340" s="28">
        <f>IFERROR(IF(G4340="","",VLOOKUP(G4340,'Setup - Vehicles'!$A$5:$D$504,4,0)),"")</f>
        <v/>
      </c>
      <c r="I4340" s="32">
        <f>IFERROR(IF(E4340="","",VLOOKUP(E4340,'Setup - Mix Design'!$A$5:$I$504,9,0)),"")</f>
        <v/>
      </c>
      <c r="J4340" s="32">
        <f>IF(OR(F4340="",I4340=""),"",F4340*I4340)</f>
        <v/>
      </c>
      <c r="K4340" s="26" t="n"/>
    </row>
    <row r="4341">
      <c r="A4341" s="31" t="n"/>
      <c r="B4341" s="26" t="n"/>
      <c r="C4341" s="26" t="n"/>
      <c r="D4341" s="26" t="n"/>
      <c r="E4341" s="26" t="n"/>
      <c r="F4341" s="27" t="n"/>
      <c r="G4341" s="26" t="n"/>
      <c r="H4341" s="28">
        <f>IFERROR(IF(G4341="","",VLOOKUP(G4341,'Setup - Vehicles'!$A$5:$D$504,4,0)),"")</f>
        <v/>
      </c>
      <c r="I4341" s="32">
        <f>IFERROR(IF(E4341="","",VLOOKUP(E4341,'Setup - Mix Design'!$A$5:$I$504,9,0)),"")</f>
        <v/>
      </c>
      <c r="J4341" s="32">
        <f>IF(OR(F4341="",I4341=""),"",F4341*I4341)</f>
        <v/>
      </c>
      <c r="K4341" s="26" t="n"/>
    </row>
    <row r="4342">
      <c r="A4342" s="31" t="n"/>
      <c r="B4342" s="26" t="n"/>
      <c r="C4342" s="26" t="n"/>
      <c r="D4342" s="26" t="n"/>
      <c r="E4342" s="26" t="n"/>
      <c r="F4342" s="27" t="n"/>
      <c r="G4342" s="26" t="n"/>
      <c r="H4342" s="28">
        <f>IFERROR(IF(G4342="","",VLOOKUP(G4342,'Setup - Vehicles'!$A$5:$D$504,4,0)),"")</f>
        <v/>
      </c>
      <c r="I4342" s="32">
        <f>IFERROR(IF(E4342="","",VLOOKUP(E4342,'Setup - Mix Design'!$A$5:$I$504,9,0)),"")</f>
        <v/>
      </c>
      <c r="J4342" s="32">
        <f>IF(OR(F4342="",I4342=""),"",F4342*I4342)</f>
        <v/>
      </c>
      <c r="K4342" s="26" t="n"/>
    </row>
    <row r="4343">
      <c r="A4343" s="31" t="n"/>
      <c r="B4343" s="26" t="n"/>
      <c r="C4343" s="26" t="n"/>
      <c r="D4343" s="26" t="n"/>
      <c r="E4343" s="26" t="n"/>
      <c r="F4343" s="27" t="n"/>
      <c r="G4343" s="26" t="n"/>
      <c r="H4343" s="28">
        <f>IFERROR(IF(G4343="","",VLOOKUP(G4343,'Setup - Vehicles'!$A$5:$D$504,4,0)),"")</f>
        <v/>
      </c>
      <c r="I4343" s="32">
        <f>IFERROR(IF(E4343="","",VLOOKUP(E4343,'Setup - Mix Design'!$A$5:$I$504,9,0)),"")</f>
        <v/>
      </c>
      <c r="J4343" s="32">
        <f>IF(OR(F4343="",I4343=""),"",F4343*I4343)</f>
        <v/>
      </c>
      <c r="K4343" s="26" t="n"/>
    </row>
    <row r="4344">
      <c r="A4344" s="31" t="n"/>
      <c r="B4344" s="26" t="n"/>
      <c r="C4344" s="26" t="n"/>
      <c r="D4344" s="26" t="n"/>
      <c r="E4344" s="26" t="n"/>
      <c r="F4344" s="27" t="n"/>
      <c r="G4344" s="26" t="n"/>
      <c r="H4344" s="28">
        <f>IFERROR(IF(G4344="","",VLOOKUP(G4344,'Setup - Vehicles'!$A$5:$D$504,4,0)),"")</f>
        <v/>
      </c>
      <c r="I4344" s="32">
        <f>IFERROR(IF(E4344="","",VLOOKUP(E4344,'Setup - Mix Design'!$A$5:$I$504,9,0)),"")</f>
        <v/>
      </c>
      <c r="J4344" s="32">
        <f>IF(OR(F4344="",I4344=""),"",F4344*I4344)</f>
        <v/>
      </c>
      <c r="K4344" s="26" t="n"/>
    </row>
    <row r="4345">
      <c r="A4345" s="31" t="n"/>
      <c r="B4345" s="26" t="n"/>
      <c r="C4345" s="26" t="n"/>
      <c r="D4345" s="26" t="n"/>
      <c r="E4345" s="26" t="n"/>
      <c r="F4345" s="27" t="n"/>
      <c r="G4345" s="26" t="n"/>
      <c r="H4345" s="28">
        <f>IFERROR(IF(G4345="","",VLOOKUP(G4345,'Setup - Vehicles'!$A$5:$D$504,4,0)),"")</f>
        <v/>
      </c>
      <c r="I4345" s="32">
        <f>IFERROR(IF(E4345="","",VLOOKUP(E4345,'Setup - Mix Design'!$A$5:$I$504,9,0)),"")</f>
        <v/>
      </c>
      <c r="J4345" s="32">
        <f>IF(OR(F4345="",I4345=""),"",F4345*I4345)</f>
        <v/>
      </c>
      <c r="K4345" s="26" t="n"/>
    </row>
    <row r="4346">
      <c r="A4346" s="31" t="n"/>
      <c r="B4346" s="26" t="n"/>
      <c r="C4346" s="26" t="n"/>
      <c r="D4346" s="26" t="n"/>
      <c r="E4346" s="26" t="n"/>
      <c r="F4346" s="27" t="n"/>
      <c r="G4346" s="26" t="n"/>
      <c r="H4346" s="28">
        <f>IFERROR(IF(G4346="","",VLOOKUP(G4346,'Setup - Vehicles'!$A$5:$D$504,4,0)),"")</f>
        <v/>
      </c>
      <c r="I4346" s="32">
        <f>IFERROR(IF(E4346="","",VLOOKUP(E4346,'Setup - Mix Design'!$A$5:$I$504,9,0)),"")</f>
        <v/>
      </c>
      <c r="J4346" s="32">
        <f>IF(OR(F4346="",I4346=""),"",F4346*I4346)</f>
        <v/>
      </c>
      <c r="K4346" s="26" t="n"/>
    </row>
    <row r="4347">
      <c r="A4347" s="31" t="n"/>
      <c r="B4347" s="26" t="n"/>
      <c r="C4347" s="26" t="n"/>
      <c r="D4347" s="26" t="n"/>
      <c r="E4347" s="26" t="n"/>
      <c r="F4347" s="27" t="n"/>
      <c r="G4347" s="26" t="n"/>
      <c r="H4347" s="28">
        <f>IFERROR(IF(G4347="","",VLOOKUP(G4347,'Setup - Vehicles'!$A$5:$D$504,4,0)),"")</f>
        <v/>
      </c>
      <c r="I4347" s="32">
        <f>IFERROR(IF(E4347="","",VLOOKUP(E4347,'Setup - Mix Design'!$A$5:$I$504,9,0)),"")</f>
        <v/>
      </c>
      <c r="J4347" s="32">
        <f>IF(OR(F4347="",I4347=""),"",F4347*I4347)</f>
        <v/>
      </c>
      <c r="K4347" s="26" t="n"/>
    </row>
    <row r="4348">
      <c r="A4348" s="31" t="n"/>
      <c r="B4348" s="26" t="n"/>
      <c r="C4348" s="26" t="n"/>
      <c r="D4348" s="26" t="n"/>
      <c r="E4348" s="26" t="n"/>
      <c r="F4348" s="27" t="n"/>
      <c r="G4348" s="26" t="n"/>
      <c r="H4348" s="28">
        <f>IFERROR(IF(G4348="","",VLOOKUP(G4348,'Setup - Vehicles'!$A$5:$D$504,4,0)),"")</f>
        <v/>
      </c>
      <c r="I4348" s="32">
        <f>IFERROR(IF(E4348="","",VLOOKUP(E4348,'Setup - Mix Design'!$A$5:$I$504,9,0)),"")</f>
        <v/>
      </c>
      <c r="J4348" s="32">
        <f>IF(OR(F4348="",I4348=""),"",F4348*I4348)</f>
        <v/>
      </c>
      <c r="K4348" s="26" t="n"/>
    </row>
    <row r="4349">
      <c r="A4349" s="31" t="n"/>
      <c r="B4349" s="26" t="n"/>
      <c r="C4349" s="26" t="n"/>
      <c r="D4349" s="26" t="n"/>
      <c r="E4349" s="26" t="n"/>
      <c r="F4349" s="27" t="n"/>
      <c r="G4349" s="26" t="n"/>
      <c r="H4349" s="28">
        <f>IFERROR(IF(G4349="","",VLOOKUP(G4349,'Setup - Vehicles'!$A$5:$D$504,4,0)),"")</f>
        <v/>
      </c>
      <c r="I4349" s="32">
        <f>IFERROR(IF(E4349="","",VLOOKUP(E4349,'Setup - Mix Design'!$A$5:$I$504,9,0)),"")</f>
        <v/>
      </c>
      <c r="J4349" s="32">
        <f>IF(OR(F4349="",I4349=""),"",F4349*I4349)</f>
        <v/>
      </c>
      <c r="K4349" s="26" t="n"/>
    </row>
    <row r="4350">
      <c r="A4350" s="31" t="n"/>
      <c r="B4350" s="26" t="n"/>
      <c r="C4350" s="26" t="n"/>
      <c r="D4350" s="26" t="n"/>
      <c r="E4350" s="26" t="n"/>
      <c r="F4350" s="27" t="n"/>
      <c r="G4350" s="26" t="n"/>
      <c r="H4350" s="28">
        <f>IFERROR(IF(G4350="","",VLOOKUP(G4350,'Setup - Vehicles'!$A$5:$D$504,4,0)),"")</f>
        <v/>
      </c>
      <c r="I4350" s="32">
        <f>IFERROR(IF(E4350="","",VLOOKUP(E4350,'Setup - Mix Design'!$A$5:$I$504,9,0)),"")</f>
        <v/>
      </c>
      <c r="J4350" s="32">
        <f>IF(OR(F4350="",I4350=""),"",F4350*I4350)</f>
        <v/>
      </c>
      <c r="K4350" s="26" t="n"/>
    </row>
    <row r="4351">
      <c r="A4351" s="31" t="n"/>
      <c r="B4351" s="26" t="n"/>
      <c r="C4351" s="26" t="n"/>
      <c r="D4351" s="26" t="n"/>
      <c r="E4351" s="26" t="n"/>
      <c r="F4351" s="27" t="n"/>
      <c r="G4351" s="26" t="n"/>
      <c r="H4351" s="28">
        <f>IFERROR(IF(G4351="","",VLOOKUP(G4351,'Setup - Vehicles'!$A$5:$D$504,4,0)),"")</f>
        <v/>
      </c>
      <c r="I4351" s="32">
        <f>IFERROR(IF(E4351="","",VLOOKUP(E4351,'Setup - Mix Design'!$A$5:$I$504,9,0)),"")</f>
        <v/>
      </c>
      <c r="J4351" s="32">
        <f>IF(OR(F4351="",I4351=""),"",F4351*I4351)</f>
        <v/>
      </c>
      <c r="K4351" s="26" t="n"/>
    </row>
    <row r="4352">
      <c r="A4352" s="31" t="n"/>
      <c r="B4352" s="26" t="n"/>
      <c r="C4352" s="26" t="n"/>
      <c r="D4352" s="26" t="n"/>
      <c r="E4352" s="26" t="n"/>
      <c r="F4352" s="27" t="n"/>
      <c r="G4352" s="26" t="n"/>
      <c r="H4352" s="28">
        <f>IFERROR(IF(G4352="","",VLOOKUP(G4352,'Setup - Vehicles'!$A$5:$D$504,4,0)),"")</f>
        <v/>
      </c>
      <c r="I4352" s="32">
        <f>IFERROR(IF(E4352="","",VLOOKUP(E4352,'Setup - Mix Design'!$A$5:$I$504,9,0)),"")</f>
        <v/>
      </c>
      <c r="J4352" s="32">
        <f>IF(OR(F4352="",I4352=""),"",F4352*I4352)</f>
        <v/>
      </c>
      <c r="K4352" s="26" t="n"/>
    </row>
    <row r="4353">
      <c r="A4353" s="31" t="n"/>
      <c r="B4353" s="26" t="n"/>
      <c r="C4353" s="26" t="n"/>
      <c r="D4353" s="26" t="n"/>
      <c r="E4353" s="26" t="n"/>
      <c r="F4353" s="27" t="n"/>
      <c r="G4353" s="26" t="n"/>
      <c r="H4353" s="28">
        <f>IFERROR(IF(G4353="","",VLOOKUP(G4353,'Setup - Vehicles'!$A$5:$D$504,4,0)),"")</f>
        <v/>
      </c>
      <c r="I4353" s="32">
        <f>IFERROR(IF(E4353="","",VLOOKUP(E4353,'Setup - Mix Design'!$A$5:$I$504,9,0)),"")</f>
        <v/>
      </c>
      <c r="J4353" s="32">
        <f>IF(OR(F4353="",I4353=""),"",F4353*I4353)</f>
        <v/>
      </c>
      <c r="K4353" s="26" t="n"/>
    </row>
    <row r="4354">
      <c r="A4354" s="31" t="n"/>
      <c r="B4354" s="26" t="n"/>
      <c r="C4354" s="26" t="n"/>
      <c r="D4354" s="26" t="n"/>
      <c r="E4354" s="26" t="n"/>
      <c r="F4354" s="27" t="n"/>
      <c r="G4354" s="26" t="n"/>
      <c r="H4354" s="28">
        <f>IFERROR(IF(G4354="","",VLOOKUP(G4354,'Setup - Vehicles'!$A$5:$D$504,4,0)),"")</f>
        <v/>
      </c>
      <c r="I4354" s="32">
        <f>IFERROR(IF(E4354="","",VLOOKUP(E4354,'Setup - Mix Design'!$A$5:$I$504,9,0)),"")</f>
        <v/>
      </c>
      <c r="J4354" s="32">
        <f>IF(OR(F4354="",I4354=""),"",F4354*I4354)</f>
        <v/>
      </c>
      <c r="K4354" s="26" t="n"/>
    </row>
    <row r="4355">
      <c r="A4355" s="31" t="n"/>
      <c r="B4355" s="26" t="n"/>
      <c r="C4355" s="26" t="n"/>
      <c r="D4355" s="26" t="n"/>
      <c r="E4355" s="26" t="n"/>
      <c r="F4355" s="27" t="n"/>
      <c r="G4355" s="26" t="n"/>
      <c r="H4355" s="28">
        <f>IFERROR(IF(G4355="","",VLOOKUP(G4355,'Setup - Vehicles'!$A$5:$D$504,4,0)),"")</f>
        <v/>
      </c>
      <c r="I4355" s="32">
        <f>IFERROR(IF(E4355="","",VLOOKUP(E4355,'Setup - Mix Design'!$A$5:$I$504,9,0)),"")</f>
        <v/>
      </c>
      <c r="J4355" s="32">
        <f>IF(OR(F4355="",I4355=""),"",F4355*I4355)</f>
        <v/>
      </c>
      <c r="K4355" s="26" t="n"/>
    </row>
    <row r="4356">
      <c r="A4356" s="31" t="n"/>
      <c r="B4356" s="26" t="n"/>
      <c r="C4356" s="26" t="n"/>
      <c r="D4356" s="26" t="n"/>
      <c r="E4356" s="26" t="n"/>
      <c r="F4356" s="27" t="n"/>
      <c r="G4356" s="26" t="n"/>
      <c r="H4356" s="28">
        <f>IFERROR(IF(G4356="","",VLOOKUP(G4356,'Setup - Vehicles'!$A$5:$D$504,4,0)),"")</f>
        <v/>
      </c>
      <c r="I4356" s="32">
        <f>IFERROR(IF(E4356="","",VLOOKUP(E4356,'Setup - Mix Design'!$A$5:$I$504,9,0)),"")</f>
        <v/>
      </c>
      <c r="J4356" s="32">
        <f>IF(OR(F4356="",I4356=""),"",F4356*I4356)</f>
        <v/>
      </c>
      <c r="K4356" s="26" t="n"/>
    </row>
    <row r="4357">
      <c r="A4357" s="31" t="n"/>
      <c r="B4357" s="26" t="n"/>
      <c r="C4357" s="26" t="n"/>
      <c r="D4357" s="26" t="n"/>
      <c r="E4357" s="26" t="n"/>
      <c r="F4357" s="27" t="n"/>
      <c r="G4357" s="26" t="n"/>
      <c r="H4357" s="28">
        <f>IFERROR(IF(G4357="","",VLOOKUP(G4357,'Setup - Vehicles'!$A$5:$D$504,4,0)),"")</f>
        <v/>
      </c>
      <c r="I4357" s="32">
        <f>IFERROR(IF(E4357="","",VLOOKUP(E4357,'Setup - Mix Design'!$A$5:$I$504,9,0)),"")</f>
        <v/>
      </c>
      <c r="J4357" s="32">
        <f>IF(OR(F4357="",I4357=""),"",F4357*I4357)</f>
        <v/>
      </c>
      <c r="K4357" s="26" t="n"/>
    </row>
    <row r="4358">
      <c r="A4358" s="31" t="n"/>
      <c r="B4358" s="26" t="n"/>
      <c r="C4358" s="26" t="n"/>
      <c r="D4358" s="26" t="n"/>
      <c r="E4358" s="26" t="n"/>
      <c r="F4358" s="27" t="n"/>
      <c r="G4358" s="26" t="n"/>
      <c r="H4358" s="28">
        <f>IFERROR(IF(G4358="","",VLOOKUP(G4358,'Setup - Vehicles'!$A$5:$D$504,4,0)),"")</f>
        <v/>
      </c>
      <c r="I4358" s="32">
        <f>IFERROR(IF(E4358="","",VLOOKUP(E4358,'Setup - Mix Design'!$A$5:$I$504,9,0)),"")</f>
        <v/>
      </c>
      <c r="J4358" s="32">
        <f>IF(OR(F4358="",I4358=""),"",F4358*I4358)</f>
        <v/>
      </c>
      <c r="K4358" s="26" t="n"/>
    </row>
    <row r="4359">
      <c r="A4359" s="31" t="n"/>
      <c r="B4359" s="26" t="n"/>
      <c r="C4359" s="26" t="n"/>
      <c r="D4359" s="26" t="n"/>
      <c r="E4359" s="26" t="n"/>
      <c r="F4359" s="27" t="n"/>
      <c r="G4359" s="26" t="n"/>
      <c r="H4359" s="28">
        <f>IFERROR(IF(G4359="","",VLOOKUP(G4359,'Setup - Vehicles'!$A$5:$D$504,4,0)),"")</f>
        <v/>
      </c>
      <c r="I4359" s="32">
        <f>IFERROR(IF(E4359="","",VLOOKUP(E4359,'Setup - Mix Design'!$A$5:$I$504,9,0)),"")</f>
        <v/>
      </c>
      <c r="J4359" s="32">
        <f>IF(OR(F4359="",I4359=""),"",F4359*I4359)</f>
        <v/>
      </c>
      <c r="K4359" s="26" t="n"/>
    </row>
    <row r="4360">
      <c r="A4360" s="31" t="n"/>
      <c r="B4360" s="26" t="n"/>
      <c r="C4360" s="26" t="n"/>
      <c r="D4360" s="26" t="n"/>
      <c r="E4360" s="26" t="n"/>
      <c r="F4360" s="27" t="n"/>
      <c r="G4360" s="26" t="n"/>
      <c r="H4360" s="28">
        <f>IFERROR(IF(G4360="","",VLOOKUP(G4360,'Setup - Vehicles'!$A$5:$D$504,4,0)),"")</f>
        <v/>
      </c>
      <c r="I4360" s="32">
        <f>IFERROR(IF(E4360="","",VLOOKUP(E4360,'Setup - Mix Design'!$A$5:$I$504,9,0)),"")</f>
        <v/>
      </c>
      <c r="J4360" s="32">
        <f>IF(OR(F4360="",I4360=""),"",F4360*I4360)</f>
        <v/>
      </c>
      <c r="K4360" s="26" t="n"/>
    </row>
    <row r="4361">
      <c r="A4361" s="31" t="n"/>
      <c r="B4361" s="26" t="n"/>
      <c r="C4361" s="26" t="n"/>
      <c r="D4361" s="26" t="n"/>
      <c r="E4361" s="26" t="n"/>
      <c r="F4361" s="27" t="n"/>
      <c r="G4361" s="26" t="n"/>
      <c r="H4361" s="28">
        <f>IFERROR(IF(G4361="","",VLOOKUP(G4361,'Setup - Vehicles'!$A$5:$D$504,4,0)),"")</f>
        <v/>
      </c>
      <c r="I4361" s="32">
        <f>IFERROR(IF(E4361="","",VLOOKUP(E4361,'Setup - Mix Design'!$A$5:$I$504,9,0)),"")</f>
        <v/>
      </c>
      <c r="J4361" s="32">
        <f>IF(OR(F4361="",I4361=""),"",F4361*I4361)</f>
        <v/>
      </c>
      <c r="K4361" s="26" t="n"/>
    </row>
    <row r="4362">
      <c r="A4362" s="31" t="n"/>
      <c r="B4362" s="26" t="n"/>
      <c r="C4362" s="26" t="n"/>
      <c r="D4362" s="26" t="n"/>
      <c r="E4362" s="26" t="n"/>
      <c r="F4362" s="27" t="n"/>
      <c r="G4362" s="26" t="n"/>
      <c r="H4362" s="28">
        <f>IFERROR(IF(G4362="","",VLOOKUP(G4362,'Setup - Vehicles'!$A$5:$D$504,4,0)),"")</f>
        <v/>
      </c>
      <c r="I4362" s="32">
        <f>IFERROR(IF(E4362="","",VLOOKUP(E4362,'Setup - Mix Design'!$A$5:$I$504,9,0)),"")</f>
        <v/>
      </c>
      <c r="J4362" s="32">
        <f>IF(OR(F4362="",I4362=""),"",F4362*I4362)</f>
        <v/>
      </c>
      <c r="K4362" s="26" t="n"/>
    </row>
    <row r="4363">
      <c r="A4363" s="31" t="n"/>
      <c r="B4363" s="26" t="n"/>
      <c r="C4363" s="26" t="n"/>
      <c r="D4363" s="26" t="n"/>
      <c r="E4363" s="26" t="n"/>
      <c r="F4363" s="27" t="n"/>
      <c r="G4363" s="26" t="n"/>
      <c r="H4363" s="28">
        <f>IFERROR(IF(G4363="","",VLOOKUP(G4363,'Setup - Vehicles'!$A$5:$D$504,4,0)),"")</f>
        <v/>
      </c>
      <c r="I4363" s="32">
        <f>IFERROR(IF(E4363="","",VLOOKUP(E4363,'Setup - Mix Design'!$A$5:$I$504,9,0)),"")</f>
        <v/>
      </c>
      <c r="J4363" s="32">
        <f>IF(OR(F4363="",I4363=""),"",F4363*I4363)</f>
        <v/>
      </c>
      <c r="K4363" s="26" t="n"/>
    </row>
    <row r="4364">
      <c r="A4364" s="31" t="n"/>
      <c r="B4364" s="26" t="n"/>
      <c r="C4364" s="26" t="n"/>
      <c r="D4364" s="26" t="n"/>
      <c r="E4364" s="26" t="n"/>
      <c r="F4364" s="27" t="n"/>
      <c r="G4364" s="26" t="n"/>
      <c r="H4364" s="28">
        <f>IFERROR(IF(G4364="","",VLOOKUP(G4364,'Setup - Vehicles'!$A$5:$D$504,4,0)),"")</f>
        <v/>
      </c>
      <c r="I4364" s="32">
        <f>IFERROR(IF(E4364="","",VLOOKUP(E4364,'Setup - Mix Design'!$A$5:$I$504,9,0)),"")</f>
        <v/>
      </c>
      <c r="J4364" s="32">
        <f>IF(OR(F4364="",I4364=""),"",F4364*I4364)</f>
        <v/>
      </c>
      <c r="K4364" s="26" t="n"/>
    </row>
    <row r="4365">
      <c r="A4365" s="31" t="n"/>
      <c r="B4365" s="26" t="n"/>
      <c r="C4365" s="26" t="n"/>
      <c r="D4365" s="26" t="n"/>
      <c r="E4365" s="26" t="n"/>
      <c r="F4365" s="27" t="n"/>
      <c r="G4365" s="26" t="n"/>
      <c r="H4365" s="28">
        <f>IFERROR(IF(G4365="","",VLOOKUP(G4365,'Setup - Vehicles'!$A$5:$D$504,4,0)),"")</f>
        <v/>
      </c>
      <c r="I4365" s="32">
        <f>IFERROR(IF(E4365="","",VLOOKUP(E4365,'Setup - Mix Design'!$A$5:$I$504,9,0)),"")</f>
        <v/>
      </c>
      <c r="J4365" s="32">
        <f>IF(OR(F4365="",I4365=""),"",F4365*I4365)</f>
        <v/>
      </c>
      <c r="K4365" s="26" t="n"/>
    </row>
    <row r="4366">
      <c r="A4366" s="31" t="n"/>
      <c r="B4366" s="26" t="n"/>
      <c r="C4366" s="26" t="n"/>
      <c r="D4366" s="26" t="n"/>
      <c r="E4366" s="26" t="n"/>
      <c r="F4366" s="27" t="n"/>
      <c r="G4366" s="26" t="n"/>
      <c r="H4366" s="28">
        <f>IFERROR(IF(G4366="","",VLOOKUP(G4366,'Setup - Vehicles'!$A$5:$D$504,4,0)),"")</f>
        <v/>
      </c>
      <c r="I4366" s="32">
        <f>IFERROR(IF(E4366="","",VLOOKUP(E4366,'Setup - Mix Design'!$A$5:$I$504,9,0)),"")</f>
        <v/>
      </c>
      <c r="J4366" s="32">
        <f>IF(OR(F4366="",I4366=""),"",F4366*I4366)</f>
        <v/>
      </c>
      <c r="K4366" s="26" t="n"/>
    </row>
    <row r="4367">
      <c r="A4367" s="31" t="n"/>
      <c r="B4367" s="26" t="n"/>
      <c r="C4367" s="26" t="n"/>
      <c r="D4367" s="26" t="n"/>
      <c r="E4367" s="26" t="n"/>
      <c r="F4367" s="27" t="n"/>
      <c r="G4367" s="26" t="n"/>
      <c r="H4367" s="28">
        <f>IFERROR(IF(G4367="","",VLOOKUP(G4367,'Setup - Vehicles'!$A$5:$D$504,4,0)),"")</f>
        <v/>
      </c>
      <c r="I4367" s="32">
        <f>IFERROR(IF(E4367="","",VLOOKUP(E4367,'Setup - Mix Design'!$A$5:$I$504,9,0)),"")</f>
        <v/>
      </c>
      <c r="J4367" s="32">
        <f>IF(OR(F4367="",I4367=""),"",F4367*I4367)</f>
        <v/>
      </c>
      <c r="K4367" s="26" t="n"/>
    </row>
    <row r="4368">
      <c r="A4368" s="31" t="n"/>
      <c r="B4368" s="26" t="n"/>
      <c r="C4368" s="26" t="n"/>
      <c r="D4368" s="26" t="n"/>
      <c r="E4368" s="26" t="n"/>
      <c r="F4368" s="27" t="n"/>
      <c r="G4368" s="26" t="n"/>
      <c r="H4368" s="28">
        <f>IFERROR(IF(G4368="","",VLOOKUP(G4368,'Setup - Vehicles'!$A$5:$D$504,4,0)),"")</f>
        <v/>
      </c>
      <c r="I4368" s="32">
        <f>IFERROR(IF(E4368="","",VLOOKUP(E4368,'Setup - Mix Design'!$A$5:$I$504,9,0)),"")</f>
        <v/>
      </c>
      <c r="J4368" s="32">
        <f>IF(OR(F4368="",I4368=""),"",F4368*I4368)</f>
        <v/>
      </c>
      <c r="K4368" s="26" t="n"/>
    </row>
    <row r="4369">
      <c r="A4369" s="31" t="n"/>
      <c r="B4369" s="26" t="n"/>
      <c r="C4369" s="26" t="n"/>
      <c r="D4369" s="26" t="n"/>
      <c r="E4369" s="26" t="n"/>
      <c r="F4369" s="27" t="n"/>
      <c r="G4369" s="26" t="n"/>
      <c r="H4369" s="28">
        <f>IFERROR(IF(G4369="","",VLOOKUP(G4369,'Setup - Vehicles'!$A$5:$D$504,4,0)),"")</f>
        <v/>
      </c>
      <c r="I4369" s="32">
        <f>IFERROR(IF(E4369="","",VLOOKUP(E4369,'Setup - Mix Design'!$A$5:$I$504,9,0)),"")</f>
        <v/>
      </c>
      <c r="J4369" s="32">
        <f>IF(OR(F4369="",I4369=""),"",F4369*I4369)</f>
        <v/>
      </c>
      <c r="K4369" s="26" t="n"/>
    </row>
    <row r="4370">
      <c r="A4370" s="31" t="n"/>
      <c r="B4370" s="26" t="n"/>
      <c r="C4370" s="26" t="n"/>
      <c r="D4370" s="26" t="n"/>
      <c r="E4370" s="26" t="n"/>
      <c r="F4370" s="27" t="n"/>
      <c r="G4370" s="26" t="n"/>
      <c r="H4370" s="28">
        <f>IFERROR(IF(G4370="","",VLOOKUP(G4370,'Setup - Vehicles'!$A$5:$D$504,4,0)),"")</f>
        <v/>
      </c>
      <c r="I4370" s="32">
        <f>IFERROR(IF(E4370="","",VLOOKUP(E4370,'Setup - Mix Design'!$A$5:$I$504,9,0)),"")</f>
        <v/>
      </c>
      <c r="J4370" s="32">
        <f>IF(OR(F4370="",I4370=""),"",F4370*I4370)</f>
        <v/>
      </c>
      <c r="K4370" s="26" t="n"/>
    </row>
    <row r="4371">
      <c r="A4371" s="31" t="n"/>
      <c r="B4371" s="26" t="n"/>
      <c r="C4371" s="26" t="n"/>
      <c r="D4371" s="26" t="n"/>
      <c r="E4371" s="26" t="n"/>
      <c r="F4371" s="27" t="n"/>
      <c r="G4371" s="26" t="n"/>
      <c r="H4371" s="28">
        <f>IFERROR(IF(G4371="","",VLOOKUP(G4371,'Setup - Vehicles'!$A$5:$D$504,4,0)),"")</f>
        <v/>
      </c>
      <c r="I4371" s="32">
        <f>IFERROR(IF(E4371="","",VLOOKUP(E4371,'Setup - Mix Design'!$A$5:$I$504,9,0)),"")</f>
        <v/>
      </c>
      <c r="J4371" s="32">
        <f>IF(OR(F4371="",I4371=""),"",F4371*I4371)</f>
        <v/>
      </c>
      <c r="K4371" s="26" t="n"/>
    </row>
    <row r="4372">
      <c r="A4372" s="31" t="n"/>
      <c r="B4372" s="26" t="n"/>
      <c r="C4372" s="26" t="n"/>
      <c r="D4372" s="26" t="n"/>
      <c r="E4372" s="26" t="n"/>
      <c r="F4372" s="27" t="n"/>
      <c r="G4372" s="26" t="n"/>
      <c r="H4372" s="28">
        <f>IFERROR(IF(G4372="","",VLOOKUP(G4372,'Setup - Vehicles'!$A$5:$D$504,4,0)),"")</f>
        <v/>
      </c>
      <c r="I4372" s="32">
        <f>IFERROR(IF(E4372="","",VLOOKUP(E4372,'Setup - Mix Design'!$A$5:$I$504,9,0)),"")</f>
        <v/>
      </c>
      <c r="J4372" s="32">
        <f>IF(OR(F4372="",I4372=""),"",F4372*I4372)</f>
        <v/>
      </c>
      <c r="K4372" s="26" t="n"/>
    </row>
    <row r="4373">
      <c r="A4373" s="31" t="n"/>
      <c r="B4373" s="26" t="n"/>
      <c r="C4373" s="26" t="n"/>
      <c r="D4373" s="26" t="n"/>
      <c r="E4373" s="26" t="n"/>
      <c r="F4373" s="27" t="n"/>
      <c r="G4373" s="26" t="n"/>
      <c r="H4373" s="28">
        <f>IFERROR(IF(G4373="","",VLOOKUP(G4373,'Setup - Vehicles'!$A$5:$D$504,4,0)),"")</f>
        <v/>
      </c>
      <c r="I4373" s="32">
        <f>IFERROR(IF(E4373="","",VLOOKUP(E4373,'Setup - Mix Design'!$A$5:$I$504,9,0)),"")</f>
        <v/>
      </c>
      <c r="J4373" s="32">
        <f>IF(OR(F4373="",I4373=""),"",F4373*I4373)</f>
        <v/>
      </c>
      <c r="K4373" s="26" t="n"/>
    </row>
    <row r="4374">
      <c r="A4374" s="31" t="n"/>
      <c r="B4374" s="26" t="n"/>
      <c r="C4374" s="26" t="n"/>
      <c r="D4374" s="26" t="n"/>
      <c r="E4374" s="26" t="n"/>
      <c r="F4374" s="27" t="n"/>
      <c r="G4374" s="26" t="n"/>
      <c r="H4374" s="28">
        <f>IFERROR(IF(G4374="","",VLOOKUP(G4374,'Setup - Vehicles'!$A$5:$D$504,4,0)),"")</f>
        <v/>
      </c>
      <c r="I4374" s="32">
        <f>IFERROR(IF(E4374="","",VLOOKUP(E4374,'Setup - Mix Design'!$A$5:$I$504,9,0)),"")</f>
        <v/>
      </c>
      <c r="J4374" s="32">
        <f>IF(OR(F4374="",I4374=""),"",F4374*I4374)</f>
        <v/>
      </c>
      <c r="K4374" s="26" t="n"/>
    </row>
    <row r="4375">
      <c r="A4375" s="31" t="n"/>
      <c r="B4375" s="26" t="n"/>
      <c r="C4375" s="26" t="n"/>
      <c r="D4375" s="26" t="n"/>
      <c r="E4375" s="26" t="n"/>
      <c r="F4375" s="27" t="n"/>
      <c r="G4375" s="26" t="n"/>
      <c r="H4375" s="28">
        <f>IFERROR(IF(G4375="","",VLOOKUP(G4375,'Setup - Vehicles'!$A$5:$D$504,4,0)),"")</f>
        <v/>
      </c>
      <c r="I4375" s="32">
        <f>IFERROR(IF(E4375="","",VLOOKUP(E4375,'Setup - Mix Design'!$A$5:$I$504,9,0)),"")</f>
        <v/>
      </c>
      <c r="J4375" s="32">
        <f>IF(OR(F4375="",I4375=""),"",F4375*I4375)</f>
        <v/>
      </c>
      <c r="K4375" s="26" t="n"/>
    </row>
    <row r="4376">
      <c r="A4376" s="31" t="n"/>
      <c r="B4376" s="26" t="n"/>
      <c r="C4376" s="26" t="n"/>
      <c r="D4376" s="26" t="n"/>
      <c r="E4376" s="26" t="n"/>
      <c r="F4376" s="27" t="n"/>
      <c r="G4376" s="26" t="n"/>
      <c r="H4376" s="28">
        <f>IFERROR(IF(G4376="","",VLOOKUP(G4376,'Setup - Vehicles'!$A$5:$D$504,4,0)),"")</f>
        <v/>
      </c>
      <c r="I4376" s="32">
        <f>IFERROR(IF(E4376="","",VLOOKUP(E4376,'Setup - Mix Design'!$A$5:$I$504,9,0)),"")</f>
        <v/>
      </c>
      <c r="J4376" s="32">
        <f>IF(OR(F4376="",I4376=""),"",F4376*I4376)</f>
        <v/>
      </c>
      <c r="K4376" s="26" t="n"/>
    </row>
    <row r="4377">
      <c r="A4377" s="31" t="n"/>
      <c r="B4377" s="26" t="n"/>
      <c r="C4377" s="26" t="n"/>
      <c r="D4377" s="26" t="n"/>
      <c r="E4377" s="26" t="n"/>
      <c r="F4377" s="27" t="n"/>
      <c r="G4377" s="26" t="n"/>
      <c r="H4377" s="28">
        <f>IFERROR(IF(G4377="","",VLOOKUP(G4377,'Setup - Vehicles'!$A$5:$D$504,4,0)),"")</f>
        <v/>
      </c>
      <c r="I4377" s="32">
        <f>IFERROR(IF(E4377="","",VLOOKUP(E4377,'Setup - Mix Design'!$A$5:$I$504,9,0)),"")</f>
        <v/>
      </c>
      <c r="J4377" s="32">
        <f>IF(OR(F4377="",I4377=""),"",F4377*I4377)</f>
        <v/>
      </c>
      <c r="K4377" s="26" t="n"/>
    </row>
    <row r="4378">
      <c r="A4378" s="31" t="n"/>
      <c r="B4378" s="26" t="n"/>
      <c r="C4378" s="26" t="n"/>
      <c r="D4378" s="26" t="n"/>
      <c r="E4378" s="26" t="n"/>
      <c r="F4378" s="27" t="n"/>
      <c r="G4378" s="26" t="n"/>
      <c r="H4378" s="28">
        <f>IFERROR(IF(G4378="","",VLOOKUP(G4378,'Setup - Vehicles'!$A$5:$D$504,4,0)),"")</f>
        <v/>
      </c>
      <c r="I4378" s="32">
        <f>IFERROR(IF(E4378="","",VLOOKUP(E4378,'Setup - Mix Design'!$A$5:$I$504,9,0)),"")</f>
        <v/>
      </c>
      <c r="J4378" s="32">
        <f>IF(OR(F4378="",I4378=""),"",F4378*I4378)</f>
        <v/>
      </c>
      <c r="K4378" s="26" t="n"/>
    </row>
    <row r="4379">
      <c r="A4379" s="31" t="n"/>
      <c r="B4379" s="26" t="n"/>
      <c r="C4379" s="26" t="n"/>
      <c r="D4379" s="26" t="n"/>
      <c r="E4379" s="26" t="n"/>
      <c r="F4379" s="27" t="n"/>
      <c r="G4379" s="26" t="n"/>
      <c r="H4379" s="28">
        <f>IFERROR(IF(G4379="","",VLOOKUP(G4379,'Setup - Vehicles'!$A$5:$D$504,4,0)),"")</f>
        <v/>
      </c>
      <c r="I4379" s="32">
        <f>IFERROR(IF(E4379="","",VLOOKUP(E4379,'Setup - Mix Design'!$A$5:$I$504,9,0)),"")</f>
        <v/>
      </c>
      <c r="J4379" s="32">
        <f>IF(OR(F4379="",I4379=""),"",F4379*I4379)</f>
        <v/>
      </c>
      <c r="K4379" s="26" t="n"/>
    </row>
    <row r="4380">
      <c r="A4380" s="31" t="n"/>
      <c r="B4380" s="26" t="n"/>
      <c r="C4380" s="26" t="n"/>
      <c r="D4380" s="26" t="n"/>
      <c r="E4380" s="26" t="n"/>
      <c r="F4380" s="27" t="n"/>
      <c r="G4380" s="26" t="n"/>
      <c r="H4380" s="28">
        <f>IFERROR(IF(G4380="","",VLOOKUP(G4380,'Setup - Vehicles'!$A$5:$D$504,4,0)),"")</f>
        <v/>
      </c>
      <c r="I4380" s="32">
        <f>IFERROR(IF(E4380="","",VLOOKUP(E4380,'Setup - Mix Design'!$A$5:$I$504,9,0)),"")</f>
        <v/>
      </c>
      <c r="J4380" s="32">
        <f>IF(OR(F4380="",I4380=""),"",F4380*I4380)</f>
        <v/>
      </c>
      <c r="K4380" s="26" t="n"/>
    </row>
    <row r="4381">
      <c r="A4381" s="31" t="n"/>
      <c r="B4381" s="26" t="n"/>
      <c r="C4381" s="26" t="n"/>
      <c r="D4381" s="26" t="n"/>
      <c r="E4381" s="26" t="n"/>
      <c r="F4381" s="27" t="n"/>
      <c r="G4381" s="26" t="n"/>
      <c r="H4381" s="28">
        <f>IFERROR(IF(G4381="","",VLOOKUP(G4381,'Setup - Vehicles'!$A$5:$D$504,4,0)),"")</f>
        <v/>
      </c>
      <c r="I4381" s="32">
        <f>IFERROR(IF(E4381="","",VLOOKUP(E4381,'Setup - Mix Design'!$A$5:$I$504,9,0)),"")</f>
        <v/>
      </c>
      <c r="J4381" s="32">
        <f>IF(OR(F4381="",I4381=""),"",F4381*I4381)</f>
        <v/>
      </c>
      <c r="K4381" s="26" t="n"/>
    </row>
    <row r="4382">
      <c r="A4382" s="31" t="n"/>
      <c r="B4382" s="26" t="n"/>
      <c r="C4382" s="26" t="n"/>
      <c r="D4382" s="26" t="n"/>
      <c r="E4382" s="26" t="n"/>
      <c r="F4382" s="27" t="n"/>
      <c r="G4382" s="26" t="n"/>
      <c r="H4382" s="28">
        <f>IFERROR(IF(G4382="","",VLOOKUP(G4382,'Setup - Vehicles'!$A$5:$D$504,4,0)),"")</f>
        <v/>
      </c>
      <c r="I4382" s="32">
        <f>IFERROR(IF(E4382="","",VLOOKUP(E4382,'Setup - Mix Design'!$A$5:$I$504,9,0)),"")</f>
        <v/>
      </c>
      <c r="J4382" s="32">
        <f>IF(OR(F4382="",I4382=""),"",F4382*I4382)</f>
        <v/>
      </c>
      <c r="K4382" s="26" t="n"/>
    </row>
    <row r="4383">
      <c r="A4383" s="31" t="n"/>
      <c r="B4383" s="26" t="n"/>
      <c r="C4383" s="26" t="n"/>
      <c r="D4383" s="26" t="n"/>
      <c r="E4383" s="26" t="n"/>
      <c r="F4383" s="27" t="n"/>
      <c r="G4383" s="26" t="n"/>
      <c r="H4383" s="28">
        <f>IFERROR(IF(G4383="","",VLOOKUP(G4383,'Setup - Vehicles'!$A$5:$D$504,4,0)),"")</f>
        <v/>
      </c>
      <c r="I4383" s="32">
        <f>IFERROR(IF(E4383="","",VLOOKUP(E4383,'Setup - Mix Design'!$A$5:$I$504,9,0)),"")</f>
        <v/>
      </c>
      <c r="J4383" s="32">
        <f>IF(OR(F4383="",I4383=""),"",F4383*I4383)</f>
        <v/>
      </c>
      <c r="K4383" s="26" t="n"/>
    </row>
    <row r="4384">
      <c r="A4384" s="31" t="n"/>
      <c r="B4384" s="26" t="n"/>
      <c r="C4384" s="26" t="n"/>
      <c r="D4384" s="26" t="n"/>
      <c r="E4384" s="26" t="n"/>
      <c r="F4384" s="27" t="n"/>
      <c r="G4384" s="26" t="n"/>
      <c r="H4384" s="28">
        <f>IFERROR(IF(G4384="","",VLOOKUP(G4384,'Setup - Vehicles'!$A$5:$D$504,4,0)),"")</f>
        <v/>
      </c>
      <c r="I4384" s="32">
        <f>IFERROR(IF(E4384="","",VLOOKUP(E4384,'Setup - Mix Design'!$A$5:$I$504,9,0)),"")</f>
        <v/>
      </c>
      <c r="J4384" s="32">
        <f>IF(OR(F4384="",I4384=""),"",F4384*I4384)</f>
        <v/>
      </c>
      <c r="K4384" s="26" t="n"/>
    </row>
    <row r="4385">
      <c r="A4385" s="31" t="n"/>
      <c r="B4385" s="26" t="n"/>
      <c r="C4385" s="26" t="n"/>
      <c r="D4385" s="26" t="n"/>
      <c r="E4385" s="26" t="n"/>
      <c r="F4385" s="27" t="n"/>
      <c r="G4385" s="26" t="n"/>
      <c r="H4385" s="28">
        <f>IFERROR(IF(G4385="","",VLOOKUP(G4385,'Setup - Vehicles'!$A$5:$D$504,4,0)),"")</f>
        <v/>
      </c>
      <c r="I4385" s="32">
        <f>IFERROR(IF(E4385="","",VLOOKUP(E4385,'Setup - Mix Design'!$A$5:$I$504,9,0)),"")</f>
        <v/>
      </c>
      <c r="J4385" s="32">
        <f>IF(OR(F4385="",I4385=""),"",F4385*I4385)</f>
        <v/>
      </c>
      <c r="K4385" s="26" t="n"/>
    </row>
    <row r="4386">
      <c r="A4386" s="31" t="n"/>
      <c r="B4386" s="26" t="n"/>
      <c r="C4386" s="26" t="n"/>
      <c r="D4386" s="26" t="n"/>
      <c r="E4386" s="26" t="n"/>
      <c r="F4386" s="27" t="n"/>
      <c r="G4386" s="26" t="n"/>
      <c r="H4386" s="28">
        <f>IFERROR(IF(G4386="","",VLOOKUP(G4386,'Setup - Vehicles'!$A$5:$D$504,4,0)),"")</f>
        <v/>
      </c>
      <c r="I4386" s="32">
        <f>IFERROR(IF(E4386="","",VLOOKUP(E4386,'Setup - Mix Design'!$A$5:$I$504,9,0)),"")</f>
        <v/>
      </c>
      <c r="J4386" s="32">
        <f>IF(OR(F4386="",I4386=""),"",F4386*I4386)</f>
        <v/>
      </c>
      <c r="K4386" s="26" t="n"/>
    </row>
    <row r="4387">
      <c r="A4387" s="31" t="n"/>
      <c r="B4387" s="26" t="n"/>
      <c r="C4387" s="26" t="n"/>
      <c r="D4387" s="26" t="n"/>
      <c r="E4387" s="26" t="n"/>
      <c r="F4387" s="27" t="n"/>
      <c r="G4387" s="26" t="n"/>
      <c r="H4387" s="28">
        <f>IFERROR(IF(G4387="","",VLOOKUP(G4387,'Setup - Vehicles'!$A$5:$D$504,4,0)),"")</f>
        <v/>
      </c>
      <c r="I4387" s="32">
        <f>IFERROR(IF(E4387="","",VLOOKUP(E4387,'Setup - Mix Design'!$A$5:$I$504,9,0)),"")</f>
        <v/>
      </c>
      <c r="J4387" s="32">
        <f>IF(OR(F4387="",I4387=""),"",F4387*I4387)</f>
        <v/>
      </c>
      <c r="K4387" s="26" t="n"/>
    </row>
    <row r="4388">
      <c r="A4388" s="31" t="n"/>
      <c r="B4388" s="26" t="n"/>
      <c r="C4388" s="26" t="n"/>
      <c r="D4388" s="26" t="n"/>
      <c r="E4388" s="26" t="n"/>
      <c r="F4388" s="27" t="n"/>
      <c r="G4388" s="26" t="n"/>
      <c r="H4388" s="28">
        <f>IFERROR(IF(G4388="","",VLOOKUP(G4388,'Setup - Vehicles'!$A$5:$D$504,4,0)),"")</f>
        <v/>
      </c>
      <c r="I4388" s="32">
        <f>IFERROR(IF(E4388="","",VLOOKUP(E4388,'Setup - Mix Design'!$A$5:$I$504,9,0)),"")</f>
        <v/>
      </c>
      <c r="J4388" s="32">
        <f>IF(OR(F4388="",I4388=""),"",F4388*I4388)</f>
        <v/>
      </c>
      <c r="K4388" s="26" t="n"/>
    </row>
    <row r="4389">
      <c r="A4389" s="31" t="n"/>
      <c r="B4389" s="26" t="n"/>
      <c r="C4389" s="26" t="n"/>
      <c r="D4389" s="26" t="n"/>
      <c r="E4389" s="26" t="n"/>
      <c r="F4389" s="27" t="n"/>
      <c r="G4389" s="26" t="n"/>
      <c r="H4389" s="28">
        <f>IFERROR(IF(G4389="","",VLOOKUP(G4389,'Setup - Vehicles'!$A$5:$D$504,4,0)),"")</f>
        <v/>
      </c>
      <c r="I4389" s="32">
        <f>IFERROR(IF(E4389="","",VLOOKUP(E4389,'Setup - Mix Design'!$A$5:$I$504,9,0)),"")</f>
        <v/>
      </c>
      <c r="J4389" s="32">
        <f>IF(OR(F4389="",I4389=""),"",F4389*I4389)</f>
        <v/>
      </c>
      <c r="K4389" s="26" t="n"/>
    </row>
    <row r="4390">
      <c r="A4390" s="31" t="n"/>
      <c r="B4390" s="26" t="n"/>
      <c r="C4390" s="26" t="n"/>
      <c r="D4390" s="26" t="n"/>
      <c r="E4390" s="26" t="n"/>
      <c r="F4390" s="27" t="n"/>
      <c r="G4390" s="26" t="n"/>
      <c r="H4390" s="28">
        <f>IFERROR(IF(G4390="","",VLOOKUP(G4390,'Setup - Vehicles'!$A$5:$D$504,4,0)),"")</f>
        <v/>
      </c>
      <c r="I4390" s="32">
        <f>IFERROR(IF(E4390="","",VLOOKUP(E4390,'Setup - Mix Design'!$A$5:$I$504,9,0)),"")</f>
        <v/>
      </c>
      <c r="J4390" s="32">
        <f>IF(OR(F4390="",I4390=""),"",F4390*I4390)</f>
        <v/>
      </c>
      <c r="K4390" s="26" t="n"/>
    </row>
    <row r="4391">
      <c r="A4391" s="31" t="n"/>
      <c r="B4391" s="26" t="n"/>
      <c r="C4391" s="26" t="n"/>
      <c r="D4391" s="26" t="n"/>
      <c r="E4391" s="26" t="n"/>
      <c r="F4391" s="27" t="n"/>
      <c r="G4391" s="26" t="n"/>
      <c r="H4391" s="28">
        <f>IFERROR(IF(G4391="","",VLOOKUP(G4391,'Setup - Vehicles'!$A$5:$D$504,4,0)),"")</f>
        <v/>
      </c>
      <c r="I4391" s="32">
        <f>IFERROR(IF(E4391="","",VLOOKUP(E4391,'Setup - Mix Design'!$A$5:$I$504,9,0)),"")</f>
        <v/>
      </c>
      <c r="J4391" s="32">
        <f>IF(OR(F4391="",I4391=""),"",F4391*I4391)</f>
        <v/>
      </c>
      <c r="K4391" s="26" t="n"/>
    </row>
    <row r="4392">
      <c r="A4392" s="31" t="n"/>
      <c r="B4392" s="26" t="n"/>
      <c r="C4392" s="26" t="n"/>
      <c r="D4392" s="26" t="n"/>
      <c r="E4392" s="26" t="n"/>
      <c r="F4392" s="27" t="n"/>
      <c r="G4392" s="26" t="n"/>
      <c r="H4392" s="28">
        <f>IFERROR(IF(G4392="","",VLOOKUP(G4392,'Setup - Vehicles'!$A$5:$D$504,4,0)),"")</f>
        <v/>
      </c>
      <c r="I4392" s="32">
        <f>IFERROR(IF(E4392="","",VLOOKUP(E4392,'Setup - Mix Design'!$A$5:$I$504,9,0)),"")</f>
        <v/>
      </c>
      <c r="J4392" s="32">
        <f>IF(OR(F4392="",I4392=""),"",F4392*I4392)</f>
        <v/>
      </c>
      <c r="K4392" s="26" t="n"/>
    </row>
    <row r="4393">
      <c r="A4393" s="31" t="n"/>
      <c r="B4393" s="26" t="n"/>
      <c r="C4393" s="26" t="n"/>
      <c r="D4393" s="26" t="n"/>
      <c r="E4393" s="26" t="n"/>
      <c r="F4393" s="27" t="n"/>
      <c r="G4393" s="26" t="n"/>
      <c r="H4393" s="28">
        <f>IFERROR(IF(G4393="","",VLOOKUP(G4393,'Setup - Vehicles'!$A$5:$D$504,4,0)),"")</f>
        <v/>
      </c>
      <c r="I4393" s="32">
        <f>IFERROR(IF(E4393="","",VLOOKUP(E4393,'Setup - Mix Design'!$A$5:$I$504,9,0)),"")</f>
        <v/>
      </c>
      <c r="J4393" s="32">
        <f>IF(OR(F4393="",I4393=""),"",F4393*I4393)</f>
        <v/>
      </c>
      <c r="K4393" s="26" t="n"/>
    </row>
    <row r="4394">
      <c r="A4394" s="31" t="n"/>
      <c r="B4394" s="26" t="n"/>
      <c r="C4394" s="26" t="n"/>
      <c r="D4394" s="26" t="n"/>
      <c r="E4394" s="26" t="n"/>
      <c r="F4394" s="27" t="n"/>
      <c r="G4394" s="26" t="n"/>
      <c r="H4394" s="28">
        <f>IFERROR(IF(G4394="","",VLOOKUP(G4394,'Setup - Vehicles'!$A$5:$D$504,4,0)),"")</f>
        <v/>
      </c>
      <c r="I4394" s="32">
        <f>IFERROR(IF(E4394="","",VLOOKUP(E4394,'Setup - Mix Design'!$A$5:$I$504,9,0)),"")</f>
        <v/>
      </c>
      <c r="J4394" s="32">
        <f>IF(OR(F4394="",I4394=""),"",F4394*I4394)</f>
        <v/>
      </c>
      <c r="K4394" s="26" t="n"/>
    </row>
    <row r="4395">
      <c r="A4395" s="31" t="n"/>
      <c r="B4395" s="26" t="n"/>
      <c r="C4395" s="26" t="n"/>
      <c r="D4395" s="26" t="n"/>
      <c r="E4395" s="26" t="n"/>
      <c r="F4395" s="27" t="n"/>
      <c r="G4395" s="26" t="n"/>
      <c r="H4395" s="28">
        <f>IFERROR(IF(G4395="","",VLOOKUP(G4395,'Setup - Vehicles'!$A$5:$D$504,4,0)),"")</f>
        <v/>
      </c>
      <c r="I4395" s="32">
        <f>IFERROR(IF(E4395="","",VLOOKUP(E4395,'Setup - Mix Design'!$A$5:$I$504,9,0)),"")</f>
        <v/>
      </c>
      <c r="J4395" s="32">
        <f>IF(OR(F4395="",I4395=""),"",F4395*I4395)</f>
        <v/>
      </c>
      <c r="K4395" s="26" t="n"/>
    </row>
    <row r="4396">
      <c r="A4396" s="31" t="n"/>
      <c r="B4396" s="26" t="n"/>
      <c r="C4396" s="26" t="n"/>
      <c r="D4396" s="26" t="n"/>
      <c r="E4396" s="26" t="n"/>
      <c r="F4396" s="27" t="n"/>
      <c r="G4396" s="26" t="n"/>
      <c r="H4396" s="28">
        <f>IFERROR(IF(G4396="","",VLOOKUP(G4396,'Setup - Vehicles'!$A$5:$D$504,4,0)),"")</f>
        <v/>
      </c>
      <c r="I4396" s="32">
        <f>IFERROR(IF(E4396="","",VLOOKUP(E4396,'Setup - Mix Design'!$A$5:$I$504,9,0)),"")</f>
        <v/>
      </c>
      <c r="J4396" s="32">
        <f>IF(OR(F4396="",I4396=""),"",F4396*I4396)</f>
        <v/>
      </c>
      <c r="K4396" s="26" t="n"/>
    </row>
    <row r="4397">
      <c r="A4397" s="31" t="n"/>
      <c r="B4397" s="26" t="n"/>
      <c r="C4397" s="26" t="n"/>
      <c r="D4397" s="26" t="n"/>
      <c r="E4397" s="26" t="n"/>
      <c r="F4397" s="27" t="n"/>
      <c r="G4397" s="26" t="n"/>
      <c r="H4397" s="28">
        <f>IFERROR(IF(G4397="","",VLOOKUP(G4397,'Setup - Vehicles'!$A$5:$D$504,4,0)),"")</f>
        <v/>
      </c>
      <c r="I4397" s="32">
        <f>IFERROR(IF(E4397="","",VLOOKUP(E4397,'Setup - Mix Design'!$A$5:$I$504,9,0)),"")</f>
        <v/>
      </c>
      <c r="J4397" s="32">
        <f>IF(OR(F4397="",I4397=""),"",F4397*I4397)</f>
        <v/>
      </c>
      <c r="K4397" s="26" t="n"/>
    </row>
    <row r="4398">
      <c r="A4398" s="31" t="n"/>
      <c r="B4398" s="26" t="n"/>
      <c r="C4398" s="26" t="n"/>
      <c r="D4398" s="26" t="n"/>
      <c r="E4398" s="26" t="n"/>
      <c r="F4398" s="27" t="n"/>
      <c r="G4398" s="26" t="n"/>
      <c r="H4398" s="28">
        <f>IFERROR(IF(G4398="","",VLOOKUP(G4398,'Setup - Vehicles'!$A$5:$D$504,4,0)),"")</f>
        <v/>
      </c>
      <c r="I4398" s="32">
        <f>IFERROR(IF(E4398="","",VLOOKUP(E4398,'Setup - Mix Design'!$A$5:$I$504,9,0)),"")</f>
        <v/>
      </c>
      <c r="J4398" s="32">
        <f>IF(OR(F4398="",I4398=""),"",F4398*I4398)</f>
        <v/>
      </c>
      <c r="K4398" s="26" t="n"/>
    </row>
    <row r="4399">
      <c r="A4399" s="31" t="n"/>
      <c r="B4399" s="26" t="n"/>
      <c r="C4399" s="26" t="n"/>
      <c r="D4399" s="26" t="n"/>
      <c r="E4399" s="26" t="n"/>
      <c r="F4399" s="27" t="n"/>
      <c r="G4399" s="26" t="n"/>
      <c r="H4399" s="28">
        <f>IFERROR(IF(G4399="","",VLOOKUP(G4399,'Setup - Vehicles'!$A$5:$D$504,4,0)),"")</f>
        <v/>
      </c>
      <c r="I4399" s="32">
        <f>IFERROR(IF(E4399="","",VLOOKUP(E4399,'Setup - Mix Design'!$A$5:$I$504,9,0)),"")</f>
        <v/>
      </c>
      <c r="J4399" s="32">
        <f>IF(OR(F4399="",I4399=""),"",F4399*I4399)</f>
        <v/>
      </c>
      <c r="K4399" s="26" t="n"/>
    </row>
    <row r="4400">
      <c r="A4400" s="31" t="n"/>
      <c r="B4400" s="26" t="n"/>
      <c r="C4400" s="26" t="n"/>
      <c r="D4400" s="26" t="n"/>
      <c r="E4400" s="26" t="n"/>
      <c r="F4400" s="27" t="n"/>
      <c r="G4400" s="26" t="n"/>
      <c r="H4400" s="28">
        <f>IFERROR(IF(G4400="","",VLOOKUP(G4400,'Setup - Vehicles'!$A$5:$D$504,4,0)),"")</f>
        <v/>
      </c>
      <c r="I4400" s="32">
        <f>IFERROR(IF(E4400="","",VLOOKUP(E4400,'Setup - Mix Design'!$A$5:$I$504,9,0)),"")</f>
        <v/>
      </c>
      <c r="J4400" s="32">
        <f>IF(OR(F4400="",I4400=""),"",F4400*I4400)</f>
        <v/>
      </c>
      <c r="K4400" s="26" t="n"/>
    </row>
    <row r="4401">
      <c r="A4401" s="31" t="n"/>
      <c r="B4401" s="26" t="n"/>
      <c r="C4401" s="26" t="n"/>
      <c r="D4401" s="26" t="n"/>
      <c r="E4401" s="26" t="n"/>
      <c r="F4401" s="27" t="n"/>
      <c r="G4401" s="26" t="n"/>
      <c r="H4401" s="28">
        <f>IFERROR(IF(G4401="","",VLOOKUP(G4401,'Setup - Vehicles'!$A$5:$D$504,4,0)),"")</f>
        <v/>
      </c>
      <c r="I4401" s="32">
        <f>IFERROR(IF(E4401="","",VLOOKUP(E4401,'Setup - Mix Design'!$A$5:$I$504,9,0)),"")</f>
        <v/>
      </c>
      <c r="J4401" s="32">
        <f>IF(OR(F4401="",I4401=""),"",F4401*I4401)</f>
        <v/>
      </c>
      <c r="K4401" s="26" t="n"/>
    </row>
    <row r="4402">
      <c r="A4402" s="31" t="n"/>
      <c r="B4402" s="26" t="n"/>
      <c r="C4402" s="26" t="n"/>
      <c r="D4402" s="26" t="n"/>
      <c r="E4402" s="26" t="n"/>
      <c r="F4402" s="27" t="n"/>
      <c r="G4402" s="26" t="n"/>
      <c r="H4402" s="28">
        <f>IFERROR(IF(G4402="","",VLOOKUP(G4402,'Setup - Vehicles'!$A$5:$D$504,4,0)),"")</f>
        <v/>
      </c>
      <c r="I4402" s="32">
        <f>IFERROR(IF(E4402="","",VLOOKUP(E4402,'Setup - Mix Design'!$A$5:$I$504,9,0)),"")</f>
        <v/>
      </c>
      <c r="J4402" s="32">
        <f>IF(OR(F4402="",I4402=""),"",F4402*I4402)</f>
        <v/>
      </c>
      <c r="K4402" s="26" t="n"/>
    </row>
    <row r="4403">
      <c r="A4403" s="31" t="n"/>
      <c r="B4403" s="26" t="n"/>
      <c r="C4403" s="26" t="n"/>
      <c r="D4403" s="26" t="n"/>
      <c r="E4403" s="26" t="n"/>
      <c r="F4403" s="27" t="n"/>
      <c r="G4403" s="26" t="n"/>
      <c r="H4403" s="28">
        <f>IFERROR(IF(G4403="","",VLOOKUP(G4403,'Setup - Vehicles'!$A$5:$D$504,4,0)),"")</f>
        <v/>
      </c>
      <c r="I4403" s="32">
        <f>IFERROR(IF(E4403="","",VLOOKUP(E4403,'Setup - Mix Design'!$A$5:$I$504,9,0)),"")</f>
        <v/>
      </c>
      <c r="J4403" s="32">
        <f>IF(OR(F4403="",I4403=""),"",F4403*I4403)</f>
        <v/>
      </c>
      <c r="K4403" s="26" t="n"/>
    </row>
    <row r="4404">
      <c r="A4404" s="31" t="n"/>
      <c r="B4404" s="26" t="n"/>
      <c r="C4404" s="26" t="n"/>
      <c r="D4404" s="26" t="n"/>
      <c r="E4404" s="26" t="n"/>
      <c r="F4404" s="27" t="n"/>
      <c r="G4404" s="26" t="n"/>
      <c r="H4404" s="28">
        <f>IFERROR(IF(G4404="","",VLOOKUP(G4404,'Setup - Vehicles'!$A$5:$D$504,4,0)),"")</f>
        <v/>
      </c>
      <c r="I4404" s="32">
        <f>IFERROR(IF(E4404="","",VLOOKUP(E4404,'Setup - Mix Design'!$A$5:$I$504,9,0)),"")</f>
        <v/>
      </c>
      <c r="J4404" s="32">
        <f>IF(OR(F4404="",I4404=""),"",F4404*I4404)</f>
        <v/>
      </c>
      <c r="K4404" s="26" t="n"/>
    </row>
    <row r="4405">
      <c r="A4405" s="31" t="n"/>
      <c r="B4405" s="26" t="n"/>
      <c r="C4405" s="26" t="n"/>
      <c r="D4405" s="26" t="n"/>
      <c r="E4405" s="26" t="n"/>
      <c r="F4405" s="27" t="n"/>
      <c r="G4405" s="26" t="n"/>
      <c r="H4405" s="28">
        <f>IFERROR(IF(G4405="","",VLOOKUP(G4405,'Setup - Vehicles'!$A$5:$D$504,4,0)),"")</f>
        <v/>
      </c>
      <c r="I4405" s="32">
        <f>IFERROR(IF(E4405="","",VLOOKUP(E4405,'Setup - Mix Design'!$A$5:$I$504,9,0)),"")</f>
        <v/>
      </c>
      <c r="J4405" s="32">
        <f>IF(OR(F4405="",I4405=""),"",F4405*I4405)</f>
        <v/>
      </c>
      <c r="K4405" s="26" t="n"/>
    </row>
    <row r="4406">
      <c r="A4406" s="31" t="n"/>
      <c r="B4406" s="26" t="n"/>
      <c r="C4406" s="26" t="n"/>
      <c r="D4406" s="26" t="n"/>
      <c r="E4406" s="26" t="n"/>
      <c r="F4406" s="27" t="n"/>
      <c r="G4406" s="26" t="n"/>
      <c r="H4406" s="28">
        <f>IFERROR(IF(G4406="","",VLOOKUP(G4406,'Setup - Vehicles'!$A$5:$D$504,4,0)),"")</f>
        <v/>
      </c>
      <c r="I4406" s="32">
        <f>IFERROR(IF(E4406="","",VLOOKUP(E4406,'Setup - Mix Design'!$A$5:$I$504,9,0)),"")</f>
        <v/>
      </c>
      <c r="J4406" s="32">
        <f>IF(OR(F4406="",I4406=""),"",F4406*I4406)</f>
        <v/>
      </c>
      <c r="K4406" s="26" t="n"/>
    </row>
    <row r="4407">
      <c r="A4407" s="31" t="n"/>
      <c r="B4407" s="26" t="n"/>
      <c r="C4407" s="26" t="n"/>
      <c r="D4407" s="26" t="n"/>
      <c r="E4407" s="26" t="n"/>
      <c r="F4407" s="27" t="n"/>
      <c r="G4407" s="26" t="n"/>
      <c r="H4407" s="28">
        <f>IFERROR(IF(G4407="","",VLOOKUP(G4407,'Setup - Vehicles'!$A$5:$D$504,4,0)),"")</f>
        <v/>
      </c>
      <c r="I4407" s="32">
        <f>IFERROR(IF(E4407="","",VLOOKUP(E4407,'Setup - Mix Design'!$A$5:$I$504,9,0)),"")</f>
        <v/>
      </c>
      <c r="J4407" s="32">
        <f>IF(OR(F4407="",I4407=""),"",F4407*I4407)</f>
        <v/>
      </c>
      <c r="K4407" s="26" t="n"/>
    </row>
    <row r="4408">
      <c r="A4408" s="31" t="n"/>
      <c r="B4408" s="26" t="n"/>
      <c r="C4408" s="26" t="n"/>
      <c r="D4408" s="26" t="n"/>
      <c r="E4408" s="26" t="n"/>
      <c r="F4408" s="27" t="n"/>
      <c r="G4408" s="26" t="n"/>
      <c r="H4408" s="28">
        <f>IFERROR(IF(G4408="","",VLOOKUP(G4408,'Setup - Vehicles'!$A$5:$D$504,4,0)),"")</f>
        <v/>
      </c>
      <c r="I4408" s="32">
        <f>IFERROR(IF(E4408="","",VLOOKUP(E4408,'Setup - Mix Design'!$A$5:$I$504,9,0)),"")</f>
        <v/>
      </c>
      <c r="J4408" s="32">
        <f>IF(OR(F4408="",I4408=""),"",F4408*I4408)</f>
        <v/>
      </c>
      <c r="K4408" s="26" t="n"/>
    </row>
    <row r="4409">
      <c r="A4409" s="31" t="n"/>
      <c r="B4409" s="26" t="n"/>
      <c r="C4409" s="26" t="n"/>
      <c r="D4409" s="26" t="n"/>
      <c r="E4409" s="26" t="n"/>
      <c r="F4409" s="27" t="n"/>
      <c r="G4409" s="26" t="n"/>
      <c r="H4409" s="28">
        <f>IFERROR(IF(G4409="","",VLOOKUP(G4409,'Setup - Vehicles'!$A$5:$D$504,4,0)),"")</f>
        <v/>
      </c>
      <c r="I4409" s="32">
        <f>IFERROR(IF(E4409="","",VLOOKUP(E4409,'Setup - Mix Design'!$A$5:$I$504,9,0)),"")</f>
        <v/>
      </c>
      <c r="J4409" s="32">
        <f>IF(OR(F4409="",I4409=""),"",F4409*I4409)</f>
        <v/>
      </c>
      <c r="K4409" s="26" t="n"/>
    </row>
    <row r="4410">
      <c r="A4410" s="31" t="n"/>
      <c r="B4410" s="26" t="n"/>
      <c r="C4410" s="26" t="n"/>
      <c r="D4410" s="26" t="n"/>
      <c r="E4410" s="26" t="n"/>
      <c r="F4410" s="27" t="n"/>
      <c r="G4410" s="26" t="n"/>
      <c r="H4410" s="28">
        <f>IFERROR(IF(G4410="","",VLOOKUP(G4410,'Setup - Vehicles'!$A$5:$D$504,4,0)),"")</f>
        <v/>
      </c>
      <c r="I4410" s="32">
        <f>IFERROR(IF(E4410="","",VLOOKUP(E4410,'Setup - Mix Design'!$A$5:$I$504,9,0)),"")</f>
        <v/>
      </c>
      <c r="J4410" s="32">
        <f>IF(OR(F4410="",I4410=""),"",F4410*I4410)</f>
        <v/>
      </c>
      <c r="K4410" s="26" t="n"/>
    </row>
    <row r="4411">
      <c r="A4411" s="31" t="n"/>
      <c r="B4411" s="26" t="n"/>
      <c r="C4411" s="26" t="n"/>
      <c r="D4411" s="26" t="n"/>
      <c r="E4411" s="26" t="n"/>
      <c r="F4411" s="27" t="n"/>
      <c r="G4411" s="26" t="n"/>
      <c r="H4411" s="28">
        <f>IFERROR(IF(G4411="","",VLOOKUP(G4411,'Setup - Vehicles'!$A$5:$D$504,4,0)),"")</f>
        <v/>
      </c>
      <c r="I4411" s="32">
        <f>IFERROR(IF(E4411="","",VLOOKUP(E4411,'Setup - Mix Design'!$A$5:$I$504,9,0)),"")</f>
        <v/>
      </c>
      <c r="J4411" s="32">
        <f>IF(OR(F4411="",I4411=""),"",F4411*I4411)</f>
        <v/>
      </c>
      <c r="K4411" s="26" t="n"/>
    </row>
    <row r="4412">
      <c r="A4412" s="31" t="n"/>
      <c r="B4412" s="26" t="n"/>
      <c r="C4412" s="26" t="n"/>
      <c r="D4412" s="26" t="n"/>
      <c r="E4412" s="26" t="n"/>
      <c r="F4412" s="27" t="n"/>
      <c r="G4412" s="26" t="n"/>
      <c r="H4412" s="28">
        <f>IFERROR(IF(G4412="","",VLOOKUP(G4412,'Setup - Vehicles'!$A$5:$D$504,4,0)),"")</f>
        <v/>
      </c>
      <c r="I4412" s="32">
        <f>IFERROR(IF(E4412="","",VLOOKUP(E4412,'Setup - Mix Design'!$A$5:$I$504,9,0)),"")</f>
        <v/>
      </c>
      <c r="J4412" s="32">
        <f>IF(OR(F4412="",I4412=""),"",F4412*I4412)</f>
        <v/>
      </c>
      <c r="K4412" s="26" t="n"/>
    </row>
    <row r="4413">
      <c r="A4413" s="31" t="n"/>
      <c r="B4413" s="26" t="n"/>
      <c r="C4413" s="26" t="n"/>
      <c r="D4413" s="26" t="n"/>
      <c r="E4413" s="26" t="n"/>
      <c r="F4413" s="27" t="n"/>
      <c r="G4413" s="26" t="n"/>
      <c r="H4413" s="28">
        <f>IFERROR(IF(G4413="","",VLOOKUP(G4413,'Setup - Vehicles'!$A$5:$D$504,4,0)),"")</f>
        <v/>
      </c>
      <c r="I4413" s="32">
        <f>IFERROR(IF(E4413="","",VLOOKUP(E4413,'Setup - Mix Design'!$A$5:$I$504,9,0)),"")</f>
        <v/>
      </c>
      <c r="J4413" s="32">
        <f>IF(OR(F4413="",I4413=""),"",F4413*I4413)</f>
        <v/>
      </c>
      <c r="K4413" s="26" t="n"/>
    </row>
    <row r="4414">
      <c r="A4414" s="31" t="n"/>
      <c r="B4414" s="26" t="n"/>
      <c r="C4414" s="26" t="n"/>
      <c r="D4414" s="26" t="n"/>
      <c r="E4414" s="26" t="n"/>
      <c r="F4414" s="27" t="n"/>
      <c r="G4414" s="26" t="n"/>
      <c r="H4414" s="28">
        <f>IFERROR(IF(G4414="","",VLOOKUP(G4414,'Setup - Vehicles'!$A$5:$D$504,4,0)),"")</f>
        <v/>
      </c>
      <c r="I4414" s="32">
        <f>IFERROR(IF(E4414="","",VLOOKUP(E4414,'Setup - Mix Design'!$A$5:$I$504,9,0)),"")</f>
        <v/>
      </c>
      <c r="J4414" s="32">
        <f>IF(OR(F4414="",I4414=""),"",F4414*I4414)</f>
        <v/>
      </c>
      <c r="K4414" s="26" t="n"/>
    </row>
    <row r="4415">
      <c r="A4415" s="31" t="n"/>
      <c r="B4415" s="26" t="n"/>
      <c r="C4415" s="26" t="n"/>
      <c r="D4415" s="26" t="n"/>
      <c r="E4415" s="26" t="n"/>
      <c r="F4415" s="27" t="n"/>
      <c r="G4415" s="26" t="n"/>
      <c r="H4415" s="28">
        <f>IFERROR(IF(G4415="","",VLOOKUP(G4415,'Setup - Vehicles'!$A$5:$D$504,4,0)),"")</f>
        <v/>
      </c>
      <c r="I4415" s="32">
        <f>IFERROR(IF(E4415="","",VLOOKUP(E4415,'Setup - Mix Design'!$A$5:$I$504,9,0)),"")</f>
        <v/>
      </c>
      <c r="J4415" s="32">
        <f>IF(OR(F4415="",I4415=""),"",F4415*I4415)</f>
        <v/>
      </c>
      <c r="K4415" s="26" t="n"/>
    </row>
    <row r="4416">
      <c r="A4416" s="31" t="n"/>
      <c r="B4416" s="26" t="n"/>
      <c r="C4416" s="26" t="n"/>
      <c r="D4416" s="26" t="n"/>
      <c r="E4416" s="26" t="n"/>
      <c r="F4416" s="27" t="n"/>
      <c r="G4416" s="26" t="n"/>
      <c r="H4416" s="28">
        <f>IFERROR(IF(G4416="","",VLOOKUP(G4416,'Setup - Vehicles'!$A$5:$D$504,4,0)),"")</f>
        <v/>
      </c>
      <c r="I4416" s="32">
        <f>IFERROR(IF(E4416="","",VLOOKUP(E4416,'Setup - Mix Design'!$A$5:$I$504,9,0)),"")</f>
        <v/>
      </c>
      <c r="J4416" s="32">
        <f>IF(OR(F4416="",I4416=""),"",F4416*I4416)</f>
        <v/>
      </c>
      <c r="K4416" s="26" t="n"/>
    </row>
    <row r="4417">
      <c r="A4417" s="31" t="n"/>
      <c r="B4417" s="26" t="n"/>
      <c r="C4417" s="26" t="n"/>
      <c r="D4417" s="26" t="n"/>
      <c r="E4417" s="26" t="n"/>
      <c r="F4417" s="27" t="n"/>
      <c r="G4417" s="26" t="n"/>
      <c r="H4417" s="28">
        <f>IFERROR(IF(G4417="","",VLOOKUP(G4417,'Setup - Vehicles'!$A$5:$D$504,4,0)),"")</f>
        <v/>
      </c>
      <c r="I4417" s="32">
        <f>IFERROR(IF(E4417="","",VLOOKUP(E4417,'Setup - Mix Design'!$A$5:$I$504,9,0)),"")</f>
        <v/>
      </c>
      <c r="J4417" s="32">
        <f>IF(OR(F4417="",I4417=""),"",F4417*I4417)</f>
        <v/>
      </c>
      <c r="K4417" s="26" t="n"/>
    </row>
    <row r="4418">
      <c r="A4418" s="31" t="n"/>
      <c r="B4418" s="26" t="n"/>
      <c r="C4418" s="26" t="n"/>
      <c r="D4418" s="26" t="n"/>
      <c r="E4418" s="26" t="n"/>
      <c r="F4418" s="27" t="n"/>
      <c r="G4418" s="26" t="n"/>
      <c r="H4418" s="28">
        <f>IFERROR(IF(G4418="","",VLOOKUP(G4418,'Setup - Vehicles'!$A$5:$D$504,4,0)),"")</f>
        <v/>
      </c>
      <c r="I4418" s="32">
        <f>IFERROR(IF(E4418="","",VLOOKUP(E4418,'Setup - Mix Design'!$A$5:$I$504,9,0)),"")</f>
        <v/>
      </c>
      <c r="J4418" s="32">
        <f>IF(OR(F4418="",I4418=""),"",F4418*I4418)</f>
        <v/>
      </c>
      <c r="K4418" s="26" t="n"/>
    </row>
    <row r="4419">
      <c r="A4419" s="31" t="n"/>
      <c r="B4419" s="26" t="n"/>
      <c r="C4419" s="26" t="n"/>
      <c r="D4419" s="26" t="n"/>
      <c r="E4419" s="26" t="n"/>
      <c r="F4419" s="27" t="n"/>
      <c r="G4419" s="26" t="n"/>
      <c r="H4419" s="28">
        <f>IFERROR(IF(G4419="","",VLOOKUP(G4419,'Setup - Vehicles'!$A$5:$D$504,4,0)),"")</f>
        <v/>
      </c>
      <c r="I4419" s="32">
        <f>IFERROR(IF(E4419="","",VLOOKUP(E4419,'Setup - Mix Design'!$A$5:$I$504,9,0)),"")</f>
        <v/>
      </c>
      <c r="J4419" s="32">
        <f>IF(OR(F4419="",I4419=""),"",F4419*I4419)</f>
        <v/>
      </c>
      <c r="K4419" s="26" t="n"/>
    </row>
    <row r="4420">
      <c r="A4420" s="31" t="n"/>
      <c r="B4420" s="26" t="n"/>
      <c r="C4420" s="26" t="n"/>
      <c r="D4420" s="26" t="n"/>
      <c r="E4420" s="26" t="n"/>
      <c r="F4420" s="27" t="n"/>
      <c r="G4420" s="26" t="n"/>
      <c r="H4420" s="28">
        <f>IFERROR(IF(G4420="","",VLOOKUP(G4420,'Setup - Vehicles'!$A$5:$D$504,4,0)),"")</f>
        <v/>
      </c>
      <c r="I4420" s="32">
        <f>IFERROR(IF(E4420="","",VLOOKUP(E4420,'Setup - Mix Design'!$A$5:$I$504,9,0)),"")</f>
        <v/>
      </c>
      <c r="J4420" s="32">
        <f>IF(OR(F4420="",I4420=""),"",F4420*I4420)</f>
        <v/>
      </c>
      <c r="K4420" s="26" t="n"/>
    </row>
    <row r="4421">
      <c r="A4421" s="31" t="n"/>
      <c r="B4421" s="26" t="n"/>
      <c r="C4421" s="26" t="n"/>
      <c r="D4421" s="26" t="n"/>
      <c r="E4421" s="26" t="n"/>
      <c r="F4421" s="27" t="n"/>
      <c r="G4421" s="26" t="n"/>
      <c r="H4421" s="28">
        <f>IFERROR(IF(G4421="","",VLOOKUP(G4421,'Setup - Vehicles'!$A$5:$D$504,4,0)),"")</f>
        <v/>
      </c>
      <c r="I4421" s="32">
        <f>IFERROR(IF(E4421="","",VLOOKUP(E4421,'Setup - Mix Design'!$A$5:$I$504,9,0)),"")</f>
        <v/>
      </c>
      <c r="J4421" s="32">
        <f>IF(OR(F4421="",I4421=""),"",F4421*I4421)</f>
        <v/>
      </c>
      <c r="K4421" s="26" t="n"/>
    </row>
    <row r="4422">
      <c r="A4422" s="31" t="n"/>
      <c r="B4422" s="26" t="n"/>
      <c r="C4422" s="26" t="n"/>
      <c r="D4422" s="26" t="n"/>
      <c r="E4422" s="26" t="n"/>
      <c r="F4422" s="27" t="n"/>
      <c r="G4422" s="26" t="n"/>
      <c r="H4422" s="28">
        <f>IFERROR(IF(G4422="","",VLOOKUP(G4422,'Setup - Vehicles'!$A$5:$D$504,4,0)),"")</f>
        <v/>
      </c>
      <c r="I4422" s="32">
        <f>IFERROR(IF(E4422="","",VLOOKUP(E4422,'Setup - Mix Design'!$A$5:$I$504,9,0)),"")</f>
        <v/>
      </c>
      <c r="J4422" s="32">
        <f>IF(OR(F4422="",I4422=""),"",F4422*I4422)</f>
        <v/>
      </c>
      <c r="K4422" s="26" t="n"/>
    </row>
    <row r="4423">
      <c r="A4423" s="31" t="n"/>
      <c r="B4423" s="26" t="n"/>
      <c r="C4423" s="26" t="n"/>
      <c r="D4423" s="26" t="n"/>
      <c r="E4423" s="26" t="n"/>
      <c r="F4423" s="27" t="n"/>
      <c r="G4423" s="26" t="n"/>
      <c r="H4423" s="28">
        <f>IFERROR(IF(G4423="","",VLOOKUP(G4423,'Setup - Vehicles'!$A$5:$D$504,4,0)),"")</f>
        <v/>
      </c>
      <c r="I4423" s="32">
        <f>IFERROR(IF(E4423="","",VLOOKUP(E4423,'Setup - Mix Design'!$A$5:$I$504,9,0)),"")</f>
        <v/>
      </c>
      <c r="J4423" s="32">
        <f>IF(OR(F4423="",I4423=""),"",F4423*I4423)</f>
        <v/>
      </c>
      <c r="K4423" s="26" t="n"/>
    </row>
    <row r="4424">
      <c r="A4424" s="31" t="n"/>
      <c r="B4424" s="26" t="n"/>
      <c r="C4424" s="26" t="n"/>
      <c r="D4424" s="26" t="n"/>
      <c r="E4424" s="26" t="n"/>
      <c r="F4424" s="27" t="n"/>
      <c r="G4424" s="26" t="n"/>
      <c r="H4424" s="28">
        <f>IFERROR(IF(G4424="","",VLOOKUP(G4424,'Setup - Vehicles'!$A$5:$D$504,4,0)),"")</f>
        <v/>
      </c>
      <c r="I4424" s="32">
        <f>IFERROR(IF(E4424="","",VLOOKUP(E4424,'Setup - Mix Design'!$A$5:$I$504,9,0)),"")</f>
        <v/>
      </c>
      <c r="J4424" s="32">
        <f>IF(OR(F4424="",I4424=""),"",F4424*I4424)</f>
        <v/>
      </c>
      <c r="K4424" s="26" t="n"/>
    </row>
    <row r="4425">
      <c r="A4425" s="31" t="n"/>
      <c r="B4425" s="26" t="n"/>
      <c r="C4425" s="26" t="n"/>
      <c r="D4425" s="26" t="n"/>
      <c r="E4425" s="26" t="n"/>
      <c r="F4425" s="27" t="n"/>
      <c r="G4425" s="26" t="n"/>
      <c r="H4425" s="28">
        <f>IFERROR(IF(G4425="","",VLOOKUP(G4425,'Setup - Vehicles'!$A$5:$D$504,4,0)),"")</f>
        <v/>
      </c>
      <c r="I4425" s="32">
        <f>IFERROR(IF(E4425="","",VLOOKUP(E4425,'Setup - Mix Design'!$A$5:$I$504,9,0)),"")</f>
        <v/>
      </c>
      <c r="J4425" s="32">
        <f>IF(OR(F4425="",I4425=""),"",F4425*I4425)</f>
        <v/>
      </c>
      <c r="K4425" s="26" t="n"/>
    </row>
    <row r="4426">
      <c r="A4426" s="31" t="n"/>
      <c r="B4426" s="26" t="n"/>
      <c r="C4426" s="26" t="n"/>
      <c r="D4426" s="26" t="n"/>
      <c r="E4426" s="26" t="n"/>
      <c r="F4426" s="27" t="n"/>
      <c r="G4426" s="26" t="n"/>
      <c r="H4426" s="28">
        <f>IFERROR(IF(G4426="","",VLOOKUP(G4426,'Setup - Vehicles'!$A$5:$D$504,4,0)),"")</f>
        <v/>
      </c>
      <c r="I4426" s="32">
        <f>IFERROR(IF(E4426="","",VLOOKUP(E4426,'Setup - Mix Design'!$A$5:$I$504,9,0)),"")</f>
        <v/>
      </c>
      <c r="J4426" s="32">
        <f>IF(OR(F4426="",I4426=""),"",F4426*I4426)</f>
        <v/>
      </c>
      <c r="K4426" s="26" t="n"/>
    </row>
    <row r="4427">
      <c r="A4427" s="31" t="n"/>
      <c r="B4427" s="26" t="n"/>
      <c r="C4427" s="26" t="n"/>
      <c r="D4427" s="26" t="n"/>
      <c r="E4427" s="26" t="n"/>
      <c r="F4427" s="27" t="n"/>
      <c r="G4427" s="26" t="n"/>
      <c r="H4427" s="28">
        <f>IFERROR(IF(G4427="","",VLOOKUP(G4427,'Setup - Vehicles'!$A$5:$D$504,4,0)),"")</f>
        <v/>
      </c>
      <c r="I4427" s="32">
        <f>IFERROR(IF(E4427="","",VLOOKUP(E4427,'Setup - Mix Design'!$A$5:$I$504,9,0)),"")</f>
        <v/>
      </c>
      <c r="J4427" s="32">
        <f>IF(OR(F4427="",I4427=""),"",F4427*I4427)</f>
        <v/>
      </c>
      <c r="K4427" s="26" t="n"/>
    </row>
    <row r="4428">
      <c r="A4428" s="31" t="n"/>
      <c r="B4428" s="26" t="n"/>
      <c r="C4428" s="26" t="n"/>
      <c r="D4428" s="26" t="n"/>
      <c r="E4428" s="26" t="n"/>
      <c r="F4428" s="27" t="n"/>
      <c r="G4428" s="26" t="n"/>
      <c r="H4428" s="28">
        <f>IFERROR(IF(G4428="","",VLOOKUP(G4428,'Setup - Vehicles'!$A$5:$D$504,4,0)),"")</f>
        <v/>
      </c>
      <c r="I4428" s="32">
        <f>IFERROR(IF(E4428="","",VLOOKUP(E4428,'Setup - Mix Design'!$A$5:$I$504,9,0)),"")</f>
        <v/>
      </c>
      <c r="J4428" s="32">
        <f>IF(OR(F4428="",I4428=""),"",F4428*I4428)</f>
        <v/>
      </c>
      <c r="K4428" s="26" t="n"/>
    </row>
    <row r="4429">
      <c r="A4429" s="31" t="n"/>
      <c r="B4429" s="26" t="n"/>
      <c r="C4429" s="26" t="n"/>
      <c r="D4429" s="26" t="n"/>
      <c r="E4429" s="26" t="n"/>
      <c r="F4429" s="27" t="n"/>
      <c r="G4429" s="26" t="n"/>
      <c r="H4429" s="28">
        <f>IFERROR(IF(G4429="","",VLOOKUP(G4429,'Setup - Vehicles'!$A$5:$D$504,4,0)),"")</f>
        <v/>
      </c>
      <c r="I4429" s="32">
        <f>IFERROR(IF(E4429="","",VLOOKUP(E4429,'Setup - Mix Design'!$A$5:$I$504,9,0)),"")</f>
        <v/>
      </c>
      <c r="J4429" s="32">
        <f>IF(OR(F4429="",I4429=""),"",F4429*I4429)</f>
        <v/>
      </c>
      <c r="K4429" s="26" t="n"/>
    </row>
    <row r="4430">
      <c r="A4430" s="31" t="n"/>
      <c r="B4430" s="26" t="n"/>
      <c r="C4430" s="26" t="n"/>
      <c r="D4430" s="26" t="n"/>
      <c r="E4430" s="26" t="n"/>
      <c r="F4430" s="27" t="n"/>
      <c r="G4430" s="26" t="n"/>
      <c r="H4430" s="28">
        <f>IFERROR(IF(G4430="","",VLOOKUP(G4430,'Setup - Vehicles'!$A$5:$D$504,4,0)),"")</f>
        <v/>
      </c>
      <c r="I4430" s="32">
        <f>IFERROR(IF(E4430="","",VLOOKUP(E4430,'Setup - Mix Design'!$A$5:$I$504,9,0)),"")</f>
        <v/>
      </c>
      <c r="J4430" s="32">
        <f>IF(OR(F4430="",I4430=""),"",F4430*I4430)</f>
        <v/>
      </c>
      <c r="K4430" s="26" t="n"/>
    </row>
    <row r="4431">
      <c r="A4431" s="31" t="n"/>
      <c r="B4431" s="26" t="n"/>
      <c r="C4431" s="26" t="n"/>
      <c r="D4431" s="26" t="n"/>
      <c r="E4431" s="26" t="n"/>
      <c r="F4431" s="27" t="n"/>
      <c r="G4431" s="26" t="n"/>
      <c r="H4431" s="28">
        <f>IFERROR(IF(G4431="","",VLOOKUP(G4431,'Setup - Vehicles'!$A$5:$D$504,4,0)),"")</f>
        <v/>
      </c>
      <c r="I4431" s="32">
        <f>IFERROR(IF(E4431="","",VLOOKUP(E4431,'Setup - Mix Design'!$A$5:$I$504,9,0)),"")</f>
        <v/>
      </c>
      <c r="J4431" s="32">
        <f>IF(OR(F4431="",I4431=""),"",F4431*I4431)</f>
        <v/>
      </c>
      <c r="K4431" s="26" t="n"/>
    </row>
    <row r="4432">
      <c r="A4432" s="31" t="n"/>
      <c r="B4432" s="26" t="n"/>
      <c r="C4432" s="26" t="n"/>
      <c r="D4432" s="26" t="n"/>
      <c r="E4432" s="26" t="n"/>
      <c r="F4432" s="27" t="n"/>
      <c r="G4432" s="26" t="n"/>
      <c r="H4432" s="28">
        <f>IFERROR(IF(G4432="","",VLOOKUP(G4432,'Setup - Vehicles'!$A$5:$D$504,4,0)),"")</f>
        <v/>
      </c>
      <c r="I4432" s="32">
        <f>IFERROR(IF(E4432="","",VLOOKUP(E4432,'Setup - Mix Design'!$A$5:$I$504,9,0)),"")</f>
        <v/>
      </c>
      <c r="J4432" s="32">
        <f>IF(OR(F4432="",I4432=""),"",F4432*I4432)</f>
        <v/>
      </c>
      <c r="K4432" s="26" t="n"/>
    </row>
    <row r="4433">
      <c r="A4433" s="31" t="n"/>
      <c r="B4433" s="26" t="n"/>
      <c r="C4433" s="26" t="n"/>
      <c r="D4433" s="26" t="n"/>
      <c r="E4433" s="26" t="n"/>
      <c r="F4433" s="27" t="n"/>
      <c r="G4433" s="26" t="n"/>
      <c r="H4433" s="28">
        <f>IFERROR(IF(G4433="","",VLOOKUP(G4433,'Setup - Vehicles'!$A$5:$D$504,4,0)),"")</f>
        <v/>
      </c>
      <c r="I4433" s="32">
        <f>IFERROR(IF(E4433="","",VLOOKUP(E4433,'Setup - Mix Design'!$A$5:$I$504,9,0)),"")</f>
        <v/>
      </c>
      <c r="J4433" s="32">
        <f>IF(OR(F4433="",I4433=""),"",F4433*I4433)</f>
        <v/>
      </c>
      <c r="K4433" s="26" t="n"/>
    </row>
    <row r="4434">
      <c r="A4434" s="31" t="n"/>
      <c r="B4434" s="26" t="n"/>
      <c r="C4434" s="26" t="n"/>
      <c r="D4434" s="26" t="n"/>
      <c r="E4434" s="26" t="n"/>
      <c r="F4434" s="27" t="n"/>
      <c r="G4434" s="26" t="n"/>
      <c r="H4434" s="28">
        <f>IFERROR(IF(G4434="","",VLOOKUP(G4434,'Setup - Vehicles'!$A$5:$D$504,4,0)),"")</f>
        <v/>
      </c>
      <c r="I4434" s="32">
        <f>IFERROR(IF(E4434="","",VLOOKUP(E4434,'Setup - Mix Design'!$A$5:$I$504,9,0)),"")</f>
        <v/>
      </c>
      <c r="J4434" s="32">
        <f>IF(OR(F4434="",I4434=""),"",F4434*I4434)</f>
        <v/>
      </c>
      <c r="K4434" s="26" t="n"/>
    </row>
    <row r="4435">
      <c r="A4435" s="31" t="n"/>
      <c r="B4435" s="26" t="n"/>
      <c r="C4435" s="26" t="n"/>
      <c r="D4435" s="26" t="n"/>
      <c r="E4435" s="26" t="n"/>
      <c r="F4435" s="27" t="n"/>
      <c r="G4435" s="26" t="n"/>
      <c r="H4435" s="28">
        <f>IFERROR(IF(G4435="","",VLOOKUP(G4435,'Setup - Vehicles'!$A$5:$D$504,4,0)),"")</f>
        <v/>
      </c>
      <c r="I4435" s="32">
        <f>IFERROR(IF(E4435="","",VLOOKUP(E4435,'Setup - Mix Design'!$A$5:$I$504,9,0)),"")</f>
        <v/>
      </c>
      <c r="J4435" s="32">
        <f>IF(OR(F4435="",I4435=""),"",F4435*I4435)</f>
        <v/>
      </c>
      <c r="K4435" s="26" t="n"/>
    </row>
    <row r="4436">
      <c r="A4436" s="31" t="n"/>
      <c r="B4436" s="26" t="n"/>
      <c r="C4436" s="26" t="n"/>
      <c r="D4436" s="26" t="n"/>
      <c r="E4436" s="26" t="n"/>
      <c r="F4436" s="27" t="n"/>
      <c r="G4436" s="26" t="n"/>
      <c r="H4436" s="28">
        <f>IFERROR(IF(G4436="","",VLOOKUP(G4436,'Setup - Vehicles'!$A$5:$D$504,4,0)),"")</f>
        <v/>
      </c>
      <c r="I4436" s="32">
        <f>IFERROR(IF(E4436="","",VLOOKUP(E4436,'Setup - Mix Design'!$A$5:$I$504,9,0)),"")</f>
        <v/>
      </c>
      <c r="J4436" s="32">
        <f>IF(OR(F4436="",I4436=""),"",F4436*I4436)</f>
        <v/>
      </c>
      <c r="K4436" s="26" t="n"/>
    </row>
    <row r="4437">
      <c r="A4437" s="31" t="n"/>
      <c r="B4437" s="26" t="n"/>
      <c r="C4437" s="26" t="n"/>
      <c r="D4437" s="26" t="n"/>
      <c r="E4437" s="26" t="n"/>
      <c r="F4437" s="27" t="n"/>
      <c r="G4437" s="26" t="n"/>
      <c r="H4437" s="28">
        <f>IFERROR(IF(G4437="","",VLOOKUP(G4437,'Setup - Vehicles'!$A$5:$D$504,4,0)),"")</f>
        <v/>
      </c>
      <c r="I4437" s="32">
        <f>IFERROR(IF(E4437="","",VLOOKUP(E4437,'Setup - Mix Design'!$A$5:$I$504,9,0)),"")</f>
        <v/>
      </c>
      <c r="J4437" s="32">
        <f>IF(OR(F4437="",I4437=""),"",F4437*I4437)</f>
        <v/>
      </c>
      <c r="K4437" s="26" t="n"/>
    </row>
    <row r="4438">
      <c r="A4438" s="31" t="n"/>
      <c r="B4438" s="26" t="n"/>
      <c r="C4438" s="26" t="n"/>
      <c r="D4438" s="26" t="n"/>
      <c r="E4438" s="26" t="n"/>
      <c r="F4438" s="27" t="n"/>
      <c r="G4438" s="26" t="n"/>
      <c r="H4438" s="28">
        <f>IFERROR(IF(G4438="","",VLOOKUP(G4438,'Setup - Vehicles'!$A$5:$D$504,4,0)),"")</f>
        <v/>
      </c>
      <c r="I4438" s="32">
        <f>IFERROR(IF(E4438="","",VLOOKUP(E4438,'Setup - Mix Design'!$A$5:$I$504,9,0)),"")</f>
        <v/>
      </c>
      <c r="J4438" s="32">
        <f>IF(OR(F4438="",I4438=""),"",F4438*I4438)</f>
        <v/>
      </c>
      <c r="K4438" s="26" t="n"/>
    </row>
    <row r="4439">
      <c r="A4439" s="31" t="n"/>
      <c r="B4439" s="26" t="n"/>
      <c r="C4439" s="26" t="n"/>
      <c r="D4439" s="26" t="n"/>
      <c r="E4439" s="26" t="n"/>
      <c r="F4439" s="27" t="n"/>
      <c r="G4439" s="26" t="n"/>
      <c r="H4439" s="28">
        <f>IFERROR(IF(G4439="","",VLOOKUP(G4439,'Setup - Vehicles'!$A$5:$D$504,4,0)),"")</f>
        <v/>
      </c>
      <c r="I4439" s="32">
        <f>IFERROR(IF(E4439="","",VLOOKUP(E4439,'Setup - Mix Design'!$A$5:$I$504,9,0)),"")</f>
        <v/>
      </c>
      <c r="J4439" s="32">
        <f>IF(OR(F4439="",I4439=""),"",F4439*I4439)</f>
        <v/>
      </c>
      <c r="K4439" s="26" t="n"/>
    </row>
    <row r="4440">
      <c r="A4440" s="31" t="n"/>
      <c r="B4440" s="26" t="n"/>
      <c r="C4440" s="26" t="n"/>
      <c r="D4440" s="26" t="n"/>
      <c r="E4440" s="26" t="n"/>
      <c r="F4440" s="27" t="n"/>
      <c r="G4440" s="26" t="n"/>
      <c r="H4440" s="28">
        <f>IFERROR(IF(G4440="","",VLOOKUP(G4440,'Setup - Vehicles'!$A$5:$D$504,4,0)),"")</f>
        <v/>
      </c>
      <c r="I4440" s="32">
        <f>IFERROR(IF(E4440="","",VLOOKUP(E4440,'Setup - Mix Design'!$A$5:$I$504,9,0)),"")</f>
        <v/>
      </c>
      <c r="J4440" s="32">
        <f>IF(OR(F4440="",I4440=""),"",F4440*I4440)</f>
        <v/>
      </c>
      <c r="K4440" s="26" t="n"/>
    </row>
    <row r="4441">
      <c r="A4441" s="31" t="n"/>
      <c r="B4441" s="26" t="n"/>
      <c r="C4441" s="26" t="n"/>
      <c r="D4441" s="26" t="n"/>
      <c r="E4441" s="26" t="n"/>
      <c r="F4441" s="27" t="n"/>
      <c r="G4441" s="26" t="n"/>
      <c r="H4441" s="28">
        <f>IFERROR(IF(G4441="","",VLOOKUP(G4441,'Setup - Vehicles'!$A$5:$D$504,4,0)),"")</f>
        <v/>
      </c>
      <c r="I4441" s="32">
        <f>IFERROR(IF(E4441="","",VLOOKUP(E4441,'Setup - Mix Design'!$A$5:$I$504,9,0)),"")</f>
        <v/>
      </c>
      <c r="J4441" s="32">
        <f>IF(OR(F4441="",I4441=""),"",F4441*I4441)</f>
        <v/>
      </c>
      <c r="K4441" s="26" t="n"/>
    </row>
    <row r="4442">
      <c r="A4442" s="31" t="n"/>
      <c r="B4442" s="26" t="n"/>
      <c r="C4442" s="26" t="n"/>
      <c r="D4442" s="26" t="n"/>
      <c r="E4442" s="26" t="n"/>
      <c r="F4442" s="27" t="n"/>
      <c r="G4442" s="26" t="n"/>
      <c r="H4442" s="28">
        <f>IFERROR(IF(G4442="","",VLOOKUP(G4442,'Setup - Vehicles'!$A$5:$D$504,4,0)),"")</f>
        <v/>
      </c>
      <c r="I4442" s="32">
        <f>IFERROR(IF(E4442="","",VLOOKUP(E4442,'Setup - Mix Design'!$A$5:$I$504,9,0)),"")</f>
        <v/>
      </c>
      <c r="J4442" s="32">
        <f>IF(OR(F4442="",I4442=""),"",F4442*I4442)</f>
        <v/>
      </c>
      <c r="K4442" s="26" t="n"/>
    </row>
    <row r="4443">
      <c r="A4443" s="31" t="n"/>
      <c r="B4443" s="26" t="n"/>
      <c r="C4443" s="26" t="n"/>
      <c r="D4443" s="26" t="n"/>
      <c r="E4443" s="26" t="n"/>
      <c r="F4443" s="27" t="n"/>
      <c r="G4443" s="26" t="n"/>
      <c r="H4443" s="28">
        <f>IFERROR(IF(G4443="","",VLOOKUP(G4443,'Setup - Vehicles'!$A$5:$D$504,4,0)),"")</f>
        <v/>
      </c>
      <c r="I4443" s="32">
        <f>IFERROR(IF(E4443="","",VLOOKUP(E4443,'Setup - Mix Design'!$A$5:$I$504,9,0)),"")</f>
        <v/>
      </c>
      <c r="J4443" s="32">
        <f>IF(OR(F4443="",I4443=""),"",F4443*I4443)</f>
        <v/>
      </c>
      <c r="K4443" s="26" t="n"/>
    </row>
    <row r="4444">
      <c r="A4444" s="31" t="n"/>
      <c r="B4444" s="26" t="n"/>
      <c r="C4444" s="26" t="n"/>
      <c r="D4444" s="26" t="n"/>
      <c r="E4444" s="26" t="n"/>
      <c r="F4444" s="27" t="n"/>
      <c r="G4444" s="26" t="n"/>
      <c r="H4444" s="28">
        <f>IFERROR(IF(G4444="","",VLOOKUP(G4444,'Setup - Vehicles'!$A$5:$D$504,4,0)),"")</f>
        <v/>
      </c>
      <c r="I4444" s="32">
        <f>IFERROR(IF(E4444="","",VLOOKUP(E4444,'Setup - Mix Design'!$A$5:$I$504,9,0)),"")</f>
        <v/>
      </c>
      <c r="J4444" s="32">
        <f>IF(OR(F4444="",I4444=""),"",F4444*I4444)</f>
        <v/>
      </c>
      <c r="K4444" s="26" t="n"/>
    </row>
    <row r="4445">
      <c r="A4445" s="31" t="n"/>
      <c r="B4445" s="26" t="n"/>
      <c r="C4445" s="26" t="n"/>
      <c r="D4445" s="26" t="n"/>
      <c r="E4445" s="26" t="n"/>
      <c r="F4445" s="27" t="n"/>
      <c r="G4445" s="26" t="n"/>
      <c r="H4445" s="28">
        <f>IFERROR(IF(G4445="","",VLOOKUP(G4445,'Setup - Vehicles'!$A$5:$D$504,4,0)),"")</f>
        <v/>
      </c>
      <c r="I4445" s="32">
        <f>IFERROR(IF(E4445="","",VLOOKUP(E4445,'Setup - Mix Design'!$A$5:$I$504,9,0)),"")</f>
        <v/>
      </c>
      <c r="J4445" s="32">
        <f>IF(OR(F4445="",I4445=""),"",F4445*I4445)</f>
        <v/>
      </c>
      <c r="K4445" s="26" t="n"/>
    </row>
    <row r="4446">
      <c r="A4446" s="31" t="n"/>
      <c r="B4446" s="26" t="n"/>
      <c r="C4446" s="26" t="n"/>
      <c r="D4446" s="26" t="n"/>
      <c r="E4446" s="26" t="n"/>
      <c r="F4446" s="27" t="n"/>
      <c r="G4446" s="26" t="n"/>
      <c r="H4446" s="28">
        <f>IFERROR(IF(G4446="","",VLOOKUP(G4446,'Setup - Vehicles'!$A$5:$D$504,4,0)),"")</f>
        <v/>
      </c>
      <c r="I4446" s="32">
        <f>IFERROR(IF(E4446="","",VLOOKUP(E4446,'Setup - Mix Design'!$A$5:$I$504,9,0)),"")</f>
        <v/>
      </c>
      <c r="J4446" s="32">
        <f>IF(OR(F4446="",I4446=""),"",F4446*I4446)</f>
        <v/>
      </c>
      <c r="K4446" s="26" t="n"/>
    </row>
    <row r="4447">
      <c r="A4447" s="31" t="n"/>
      <c r="B4447" s="26" t="n"/>
      <c r="C4447" s="26" t="n"/>
      <c r="D4447" s="26" t="n"/>
      <c r="E4447" s="26" t="n"/>
      <c r="F4447" s="27" t="n"/>
      <c r="G4447" s="26" t="n"/>
      <c r="H4447" s="28">
        <f>IFERROR(IF(G4447="","",VLOOKUP(G4447,'Setup - Vehicles'!$A$5:$D$504,4,0)),"")</f>
        <v/>
      </c>
      <c r="I4447" s="32">
        <f>IFERROR(IF(E4447="","",VLOOKUP(E4447,'Setup - Mix Design'!$A$5:$I$504,9,0)),"")</f>
        <v/>
      </c>
      <c r="J4447" s="32">
        <f>IF(OR(F4447="",I4447=""),"",F4447*I4447)</f>
        <v/>
      </c>
      <c r="K4447" s="26" t="n"/>
    </row>
    <row r="4448">
      <c r="A4448" s="31" t="n"/>
      <c r="B4448" s="26" t="n"/>
      <c r="C4448" s="26" t="n"/>
      <c r="D4448" s="26" t="n"/>
      <c r="E4448" s="26" t="n"/>
      <c r="F4448" s="27" t="n"/>
      <c r="G4448" s="26" t="n"/>
      <c r="H4448" s="28">
        <f>IFERROR(IF(G4448="","",VLOOKUP(G4448,'Setup - Vehicles'!$A$5:$D$504,4,0)),"")</f>
        <v/>
      </c>
      <c r="I4448" s="32">
        <f>IFERROR(IF(E4448="","",VLOOKUP(E4448,'Setup - Mix Design'!$A$5:$I$504,9,0)),"")</f>
        <v/>
      </c>
      <c r="J4448" s="32">
        <f>IF(OR(F4448="",I4448=""),"",F4448*I4448)</f>
        <v/>
      </c>
      <c r="K4448" s="26" t="n"/>
    </row>
    <row r="4449">
      <c r="A4449" s="31" t="n"/>
      <c r="B4449" s="26" t="n"/>
      <c r="C4449" s="26" t="n"/>
      <c r="D4449" s="26" t="n"/>
      <c r="E4449" s="26" t="n"/>
      <c r="F4449" s="27" t="n"/>
      <c r="G4449" s="26" t="n"/>
      <c r="H4449" s="28">
        <f>IFERROR(IF(G4449="","",VLOOKUP(G4449,'Setup - Vehicles'!$A$5:$D$504,4,0)),"")</f>
        <v/>
      </c>
      <c r="I4449" s="32">
        <f>IFERROR(IF(E4449="","",VLOOKUP(E4449,'Setup - Mix Design'!$A$5:$I$504,9,0)),"")</f>
        <v/>
      </c>
      <c r="J4449" s="32">
        <f>IF(OR(F4449="",I4449=""),"",F4449*I4449)</f>
        <v/>
      </c>
      <c r="K4449" s="26" t="n"/>
    </row>
    <row r="4450">
      <c r="A4450" s="31" t="n"/>
      <c r="B4450" s="26" t="n"/>
      <c r="C4450" s="26" t="n"/>
      <c r="D4450" s="26" t="n"/>
      <c r="E4450" s="26" t="n"/>
      <c r="F4450" s="27" t="n"/>
      <c r="G4450" s="26" t="n"/>
      <c r="H4450" s="28">
        <f>IFERROR(IF(G4450="","",VLOOKUP(G4450,'Setup - Vehicles'!$A$5:$D$504,4,0)),"")</f>
        <v/>
      </c>
      <c r="I4450" s="32">
        <f>IFERROR(IF(E4450="","",VLOOKUP(E4450,'Setup - Mix Design'!$A$5:$I$504,9,0)),"")</f>
        <v/>
      </c>
      <c r="J4450" s="32">
        <f>IF(OR(F4450="",I4450=""),"",F4450*I4450)</f>
        <v/>
      </c>
      <c r="K4450" s="26" t="n"/>
    </row>
    <row r="4451">
      <c r="A4451" s="31" t="n"/>
      <c r="B4451" s="26" t="n"/>
      <c r="C4451" s="26" t="n"/>
      <c r="D4451" s="26" t="n"/>
      <c r="E4451" s="26" t="n"/>
      <c r="F4451" s="27" t="n"/>
      <c r="G4451" s="26" t="n"/>
      <c r="H4451" s="28">
        <f>IFERROR(IF(G4451="","",VLOOKUP(G4451,'Setup - Vehicles'!$A$5:$D$504,4,0)),"")</f>
        <v/>
      </c>
      <c r="I4451" s="32">
        <f>IFERROR(IF(E4451="","",VLOOKUP(E4451,'Setup - Mix Design'!$A$5:$I$504,9,0)),"")</f>
        <v/>
      </c>
      <c r="J4451" s="32">
        <f>IF(OR(F4451="",I4451=""),"",F4451*I4451)</f>
        <v/>
      </c>
      <c r="K4451" s="26" t="n"/>
    </row>
    <row r="4452">
      <c r="A4452" s="31" t="n"/>
      <c r="B4452" s="26" t="n"/>
      <c r="C4452" s="26" t="n"/>
      <c r="D4452" s="26" t="n"/>
      <c r="E4452" s="26" t="n"/>
      <c r="F4452" s="27" t="n"/>
      <c r="G4452" s="26" t="n"/>
      <c r="H4452" s="28">
        <f>IFERROR(IF(G4452="","",VLOOKUP(G4452,'Setup - Vehicles'!$A$5:$D$504,4,0)),"")</f>
        <v/>
      </c>
      <c r="I4452" s="32">
        <f>IFERROR(IF(E4452="","",VLOOKUP(E4452,'Setup - Mix Design'!$A$5:$I$504,9,0)),"")</f>
        <v/>
      </c>
      <c r="J4452" s="32">
        <f>IF(OR(F4452="",I4452=""),"",F4452*I4452)</f>
        <v/>
      </c>
      <c r="K4452" s="26" t="n"/>
    </row>
    <row r="4453">
      <c r="A4453" s="31" t="n"/>
      <c r="B4453" s="26" t="n"/>
      <c r="C4453" s="26" t="n"/>
      <c r="D4453" s="26" t="n"/>
      <c r="E4453" s="26" t="n"/>
      <c r="F4453" s="27" t="n"/>
      <c r="G4453" s="26" t="n"/>
      <c r="H4453" s="28">
        <f>IFERROR(IF(G4453="","",VLOOKUP(G4453,'Setup - Vehicles'!$A$5:$D$504,4,0)),"")</f>
        <v/>
      </c>
      <c r="I4453" s="32">
        <f>IFERROR(IF(E4453="","",VLOOKUP(E4453,'Setup - Mix Design'!$A$5:$I$504,9,0)),"")</f>
        <v/>
      </c>
      <c r="J4453" s="32">
        <f>IF(OR(F4453="",I4453=""),"",F4453*I4453)</f>
        <v/>
      </c>
      <c r="K4453" s="26" t="n"/>
    </row>
    <row r="4454">
      <c r="A4454" s="31" t="n"/>
      <c r="B4454" s="26" t="n"/>
      <c r="C4454" s="26" t="n"/>
      <c r="D4454" s="26" t="n"/>
      <c r="E4454" s="26" t="n"/>
      <c r="F4454" s="27" t="n"/>
      <c r="G4454" s="26" t="n"/>
      <c r="H4454" s="28">
        <f>IFERROR(IF(G4454="","",VLOOKUP(G4454,'Setup - Vehicles'!$A$5:$D$504,4,0)),"")</f>
        <v/>
      </c>
      <c r="I4454" s="32">
        <f>IFERROR(IF(E4454="","",VLOOKUP(E4454,'Setup - Mix Design'!$A$5:$I$504,9,0)),"")</f>
        <v/>
      </c>
      <c r="J4454" s="32">
        <f>IF(OR(F4454="",I4454=""),"",F4454*I4454)</f>
        <v/>
      </c>
      <c r="K4454" s="26" t="n"/>
    </row>
    <row r="4455">
      <c r="A4455" s="31" t="n"/>
      <c r="B4455" s="26" t="n"/>
      <c r="C4455" s="26" t="n"/>
      <c r="D4455" s="26" t="n"/>
      <c r="E4455" s="26" t="n"/>
      <c r="F4455" s="27" t="n"/>
      <c r="G4455" s="26" t="n"/>
      <c r="H4455" s="28">
        <f>IFERROR(IF(G4455="","",VLOOKUP(G4455,'Setup - Vehicles'!$A$5:$D$504,4,0)),"")</f>
        <v/>
      </c>
      <c r="I4455" s="32">
        <f>IFERROR(IF(E4455="","",VLOOKUP(E4455,'Setup - Mix Design'!$A$5:$I$504,9,0)),"")</f>
        <v/>
      </c>
      <c r="J4455" s="32">
        <f>IF(OR(F4455="",I4455=""),"",F4455*I4455)</f>
        <v/>
      </c>
      <c r="K4455" s="26" t="n"/>
    </row>
    <row r="4456">
      <c r="A4456" s="31" t="n"/>
      <c r="B4456" s="26" t="n"/>
      <c r="C4456" s="26" t="n"/>
      <c r="D4456" s="26" t="n"/>
      <c r="E4456" s="26" t="n"/>
      <c r="F4456" s="27" t="n"/>
      <c r="G4456" s="26" t="n"/>
      <c r="H4456" s="28">
        <f>IFERROR(IF(G4456="","",VLOOKUP(G4456,'Setup - Vehicles'!$A$5:$D$504,4,0)),"")</f>
        <v/>
      </c>
      <c r="I4456" s="32">
        <f>IFERROR(IF(E4456="","",VLOOKUP(E4456,'Setup - Mix Design'!$A$5:$I$504,9,0)),"")</f>
        <v/>
      </c>
      <c r="J4456" s="32">
        <f>IF(OR(F4456="",I4456=""),"",F4456*I4456)</f>
        <v/>
      </c>
      <c r="K4456" s="26" t="n"/>
    </row>
    <row r="4457">
      <c r="A4457" s="31" t="n"/>
      <c r="B4457" s="26" t="n"/>
      <c r="C4457" s="26" t="n"/>
      <c r="D4457" s="26" t="n"/>
      <c r="E4457" s="26" t="n"/>
      <c r="F4457" s="27" t="n"/>
      <c r="G4457" s="26" t="n"/>
      <c r="H4457" s="28">
        <f>IFERROR(IF(G4457="","",VLOOKUP(G4457,'Setup - Vehicles'!$A$5:$D$504,4,0)),"")</f>
        <v/>
      </c>
      <c r="I4457" s="32">
        <f>IFERROR(IF(E4457="","",VLOOKUP(E4457,'Setup - Mix Design'!$A$5:$I$504,9,0)),"")</f>
        <v/>
      </c>
      <c r="J4457" s="32">
        <f>IF(OR(F4457="",I4457=""),"",F4457*I4457)</f>
        <v/>
      </c>
      <c r="K4457" s="26" t="n"/>
    </row>
    <row r="4458">
      <c r="A4458" s="31" t="n"/>
      <c r="B4458" s="26" t="n"/>
      <c r="C4458" s="26" t="n"/>
      <c r="D4458" s="26" t="n"/>
      <c r="E4458" s="26" t="n"/>
      <c r="F4458" s="27" t="n"/>
      <c r="G4458" s="26" t="n"/>
      <c r="H4458" s="28">
        <f>IFERROR(IF(G4458="","",VLOOKUP(G4458,'Setup - Vehicles'!$A$5:$D$504,4,0)),"")</f>
        <v/>
      </c>
      <c r="I4458" s="32">
        <f>IFERROR(IF(E4458="","",VLOOKUP(E4458,'Setup - Mix Design'!$A$5:$I$504,9,0)),"")</f>
        <v/>
      </c>
      <c r="J4458" s="32">
        <f>IF(OR(F4458="",I4458=""),"",F4458*I4458)</f>
        <v/>
      </c>
      <c r="K4458" s="26" t="n"/>
    </row>
    <row r="4459">
      <c r="A4459" s="31" t="n"/>
      <c r="B4459" s="26" t="n"/>
      <c r="C4459" s="26" t="n"/>
      <c r="D4459" s="26" t="n"/>
      <c r="E4459" s="26" t="n"/>
      <c r="F4459" s="27" t="n"/>
      <c r="G4459" s="26" t="n"/>
      <c r="H4459" s="28">
        <f>IFERROR(IF(G4459="","",VLOOKUP(G4459,'Setup - Vehicles'!$A$5:$D$504,4,0)),"")</f>
        <v/>
      </c>
      <c r="I4459" s="32">
        <f>IFERROR(IF(E4459="","",VLOOKUP(E4459,'Setup - Mix Design'!$A$5:$I$504,9,0)),"")</f>
        <v/>
      </c>
      <c r="J4459" s="32">
        <f>IF(OR(F4459="",I4459=""),"",F4459*I4459)</f>
        <v/>
      </c>
      <c r="K4459" s="26" t="n"/>
    </row>
    <row r="4460">
      <c r="A4460" s="31" t="n"/>
      <c r="B4460" s="26" t="n"/>
      <c r="C4460" s="26" t="n"/>
      <c r="D4460" s="26" t="n"/>
      <c r="E4460" s="26" t="n"/>
      <c r="F4460" s="27" t="n"/>
      <c r="G4460" s="26" t="n"/>
      <c r="H4460" s="28">
        <f>IFERROR(IF(G4460="","",VLOOKUP(G4460,'Setup - Vehicles'!$A$5:$D$504,4,0)),"")</f>
        <v/>
      </c>
      <c r="I4460" s="32">
        <f>IFERROR(IF(E4460="","",VLOOKUP(E4460,'Setup - Mix Design'!$A$5:$I$504,9,0)),"")</f>
        <v/>
      </c>
      <c r="J4460" s="32">
        <f>IF(OR(F4460="",I4460=""),"",F4460*I4460)</f>
        <v/>
      </c>
      <c r="K4460" s="26" t="n"/>
    </row>
    <row r="4461">
      <c r="A4461" s="31" t="n"/>
      <c r="B4461" s="26" t="n"/>
      <c r="C4461" s="26" t="n"/>
      <c r="D4461" s="26" t="n"/>
      <c r="E4461" s="26" t="n"/>
      <c r="F4461" s="27" t="n"/>
      <c r="G4461" s="26" t="n"/>
      <c r="H4461" s="28">
        <f>IFERROR(IF(G4461="","",VLOOKUP(G4461,'Setup - Vehicles'!$A$5:$D$504,4,0)),"")</f>
        <v/>
      </c>
      <c r="I4461" s="32">
        <f>IFERROR(IF(E4461="","",VLOOKUP(E4461,'Setup - Mix Design'!$A$5:$I$504,9,0)),"")</f>
        <v/>
      </c>
      <c r="J4461" s="32">
        <f>IF(OR(F4461="",I4461=""),"",F4461*I4461)</f>
        <v/>
      </c>
      <c r="K4461" s="26" t="n"/>
    </row>
    <row r="4462">
      <c r="A4462" s="31" t="n"/>
      <c r="B4462" s="26" t="n"/>
      <c r="C4462" s="26" t="n"/>
      <c r="D4462" s="26" t="n"/>
      <c r="E4462" s="26" t="n"/>
      <c r="F4462" s="27" t="n"/>
      <c r="G4462" s="26" t="n"/>
      <c r="H4462" s="28">
        <f>IFERROR(IF(G4462="","",VLOOKUP(G4462,'Setup - Vehicles'!$A$5:$D$504,4,0)),"")</f>
        <v/>
      </c>
      <c r="I4462" s="32">
        <f>IFERROR(IF(E4462="","",VLOOKUP(E4462,'Setup - Mix Design'!$A$5:$I$504,9,0)),"")</f>
        <v/>
      </c>
      <c r="J4462" s="32">
        <f>IF(OR(F4462="",I4462=""),"",F4462*I4462)</f>
        <v/>
      </c>
      <c r="K4462" s="26" t="n"/>
    </row>
    <row r="4463">
      <c r="A4463" s="31" t="n"/>
      <c r="B4463" s="26" t="n"/>
      <c r="C4463" s="26" t="n"/>
      <c r="D4463" s="26" t="n"/>
      <c r="E4463" s="26" t="n"/>
      <c r="F4463" s="27" t="n"/>
      <c r="G4463" s="26" t="n"/>
      <c r="H4463" s="28">
        <f>IFERROR(IF(G4463="","",VLOOKUP(G4463,'Setup - Vehicles'!$A$5:$D$504,4,0)),"")</f>
        <v/>
      </c>
      <c r="I4463" s="32">
        <f>IFERROR(IF(E4463="","",VLOOKUP(E4463,'Setup - Mix Design'!$A$5:$I$504,9,0)),"")</f>
        <v/>
      </c>
      <c r="J4463" s="32">
        <f>IF(OR(F4463="",I4463=""),"",F4463*I4463)</f>
        <v/>
      </c>
      <c r="K4463" s="26" t="n"/>
    </row>
    <row r="4464">
      <c r="A4464" s="31" t="n"/>
      <c r="B4464" s="26" t="n"/>
      <c r="C4464" s="26" t="n"/>
      <c r="D4464" s="26" t="n"/>
      <c r="E4464" s="26" t="n"/>
      <c r="F4464" s="27" t="n"/>
      <c r="G4464" s="26" t="n"/>
      <c r="H4464" s="28">
        <f>IFERROR(IF(G4464="","",VLOOKUP(G4464,'Setup - Vehicles'!$A$5:$D$504,4,0)),"")</f>
        <v/>
      </c>
      <c r="I4464" s="32">
        <f>IFERROR(IF(E4464="","",VLOOKUP(E4464,'Setup - Mix Design'!$A$5:$I$504,9,0)),"")</f>
        <v/>
      </c>
      <c r="J4464" s="32">
        <f>IF(OR(F4464="",I4464=""),"",F4464*I4464)</f>
        <v/>
      </c>
      <c r="K4464" s="26" t="n"/>
    </row>
    <row r="4465">
      <c r="A4465" s="31" t="n"/>
      <c r="B4465" s="26" t="n"/>
      <c r="C4465" s="26" t="n"/>
      <c r="D4465" s="26" t="n"/>
      <c r="E4465" s="26" t="n"/>
      <c r="F4465" s="27" t="n"/>
      <c r="G4465" s="26" t="n"/>
      <c r="H4465" s="28">
        <f>IFERROR(IF(G4465="","",VLOOKUP(G4465,'Setup - Vehicles'!$A$5:$D$504,4,0)),"")</f>
        <v/>
      </c>
      <c r="I4465" s="32">
        <f>IFERROR(IF(E4465="","",VLOOKUP(E4465,'Setup - Mix Design'!$A$5:$I$504,9,0)),"")</f>
        <v/>
      </c>
      <c r="J4465" s="32">
        <f>IF(OR(F4465="",I4465=""),"",F4465*I4465)</f>
        <v/>
      </c>
      <c r="K4465" s="26" t="n"/>
    </row>
    <row r="4466">
      <c r="A4466" s="31" t="n"/>
      <c r="B4466" s="26" t="n"/>
      <c r="C4466" s="26" t="n"/>
      <c r="D4466" s="26" t="n"/>
      <c r="E4466" s="26" t="n"/>
      <c r="F4466" s="27" t="n"/>
      <c r="G4466" s="26" t="n"/>
      <c r="H4466" s="28">
        <f>IFERROR(IF(G4466="","",VLOOKUP(G4466,'Setup - Vehicles'!$A$5:$D$504,4,0)),"")</f>
        <v/>
      </c>
      <c r="I4466" s="32">
        <f>IFERROR(IF(E4466="","",VLOOKUP(E4466,'Setup - Mix Design'!$A$5:$I$504,9,0)),"")</f>
        <v/>
      </c>
      <c r="J4466" s="32">
        <f>IF(OR(F4466="",I4466=""),"",F4466*I4466)</f>
        <v/>
      </c>
      <c r="K4466" s="26" t="n"/>
    </row>
    <row r="4467">
      <c r="A4467" s="31" t="n"/>
      <c r="B4467" s="26" t="n"/>
      <c r="C4467" s="26" t="n"/>
      <c r="D4467" s="26" t="n"/>
      <c r="E4467" s="26" t="n"/>
      <c r="F4467" s="27" t="n"/>
      <c r="G4467" s="26" t="n"/>
      <c r="H4467" s="28">
        <f>IFERROR(IF(G4467="","",VLOOKUP(G4467,'Setup - Vehicles'!$A$5:$D$504,4,0)),"")</f>
        <v/>
      </c>
      <c r="I4467" s="32">
        <f>IFERROR(IF(E4467="","",VLOOKUP(E4467,'Setup - Mix Design'!$A$5:$I$504,9,0)),"")</f>
        <v/>
      </c>
      <c r="J4467" s="32">
        <f>IF(OR(F4467="",I4467=""),"",F4467*I4467)</f>
        <v/>
      </c>
      <c r="K4467" s="26" t="n"/>
    </row>
    <row r="4468">
      <c r="A4468" s="31" t="n"/>
      <c r="B4468" s="26" t="n"/>
      <c r="C4468" s="26" t="n"/>
      <c r="D4468" s="26" t="n"/>
      <c r="E4468" s="26" t="n"/>
      <c r="F4468" s="27" t="n"/>
      <c r="G4468" s="26" t="n"/>
      <c r="H4468" s="28">
        <f>IFERROR(IF(G4468="","",VLOOKUP(G4468,'Setup - Vehicles'!$A$5:$D$504,4,0)),"")</f>
        <v/>
      </c>
      <c r="I4468" s="32">
        <f>IFERROR(IF(E4468="","",VLOOKUP(E4468,'Setup - Mix Design'!$A$5:$I$504,9,0)),"")</f>
        <v/>
      </c>
      <c r="J4468" s="32">
        <f>IF(OR(F4468="",I4468=""),"",F4468*I4468)</f>
        <v/>
      </c>
      <c r="K4468" s="26" t="n"/>
    </row>
    <row r="4469">
      <c r="A4469" s="31" t="n"/>
      <c r="B4469" s="26" t="n"/>
      <c r="C4469" s="26" t="n"/>
      <c r="D4469" s="26" t="n"/>
      <c r="E4469" s="26" t="n"/>
      <c r="F4469" s="27" t="n"/>
      <c r="G4469" s="26" t="n"/>
      <c r="H4469" s="28">
        <f>IFERROR(IF(G4469="","",VLOOKUP(G4469,'Setup - Vehicles'!$A$5:$D$504,4,0)),"")</f>
        <v/>
      </c>
      <c r="I4469" s="32">
        <f>IFERROR(IF(E4469="","",VLOOKUP(E4469,'Setup - Mix Design'!$A$5:$I$504,9,0)),"")</f>
        <v/>
      </c>
      <c r="J4469" s="32">
        <f>IF(OR(F4469="",I4469=""),"",F4469*I4469)</f>
        <v/>
      </c>
      <c r="K4469" s="26" t="n"/>
    </row>
    <row r="4470">
      <c r="A4470" s="31" t="n"/>
      <c r="B4470" s="26" t="n"/>
      <c r="C4470" s="26" t="n"/>
      <c r="D4470" s="26" t="n"/>
      <c r="E4470" s="26" t="n"/>
      <c r="F4470" s="27" t="n"/>
      <c r="G4470" s="26" t="n"/>
      <c r="H4470" s="28">
        <f>IFERROR(IF(G4470="","",VLOOKUP(G4470,'Setup - Vehicles'!$A$5:$D$504,4,0)),"")</f>
        <v/>
      </c>
      <c r="I4470" s="32">
        <f>IFERROR(IF(E4470="","",VLOOKUP(E4470,'Setup - Mix Design'!$A$5:$I$504,9,0)),"")</f>
        <v/>
      </c>
      <c r="J4470" s="32">
        <f>IF(OR(F4470="",I4470=""),"",F4470*I4470)</f>
        <v/>
      </c>
      <c r="K4470" s="26" t="n"/>
    </row>
    <row r="4471">
      <c r="A4471" s="31" t="n"/>
      <c r="B4471" s="26" t="n"/>
      <c r="C4471" s="26" t="n"/>
      <c r="D4471" s="26" t="n"/>
      <c r="E4471" s="26" t="n"/>
      <c r="F4471" s="27" t="n"/>
      <c r="G4471" s="26" t="n"/>
      <c r="H4471" s="28">
        <f>IFERROR(IF(G4471="","",VLOOKUP(G4471,'Setup - Vehicles'!$A$5:$D$504,4,0)),"")</f>
        <v/>
      </c>
      <c r="I4471" s="32">
        <f>IFERROR(IF(E4471="","",VLOOKUP(E4471,'Setup - Mix Design'!$A$5:$I$504,9,0)),"")</f>
        <v/>
      </c>
      <c r="J4471" s="32">
        <f>IF(OR(F4471="",I4471=""),"",F4471*I4471)</f>
        <v/>
      </c>
      <c r="K4471" s="26" t="n"/>
    </row>
    <row r="4472">
      <c r="A4472" s="31" t="n"/>
      <c r="B4472" s="26" t="n"/>
      <c r="C4472" s="26" t="n"/>
      <c r="D4472" s="26" t="n"/>
      <c r="E4472" s="26" t="n"/>
      <c r="F4472" s="27" t="n"/>
      <c r="G4472" s="26" t="n"/>
      <c r="H4472" s="28">
        <f>IFERROR(IF(G4472="","",VLOOKUP(G4472,'Setup - Vehicles'!$A$5:$D$504,4,0)),"")</f>
        <v/>
      </c>
      <c r="I4472" s="32">
        <f>IFERROR(IF(E4472="","",VLOOKUP(E4472,'Setup - Mix Design'!$A$5:$I$504,9,0)),"")</f>
        <v/>
      </c>
      <c r="J4472" s="32">
        <f>IF(OR(F4472="",I4472=""),"",F4472*I4472)</f>
        <v/>
      </c>
      <c r="K4472" s="26" t="n"/>
    </row>
    <row r="4473">
      <c r="A4473" s="31" t="n"/>
      <c r="B4473" s="26" t="n"/>
      <c r="C4473" s="26" t="n"/>
      <c r="D4473" s="26" t="n"/>
      <c r="E4473" s="26" t="n"/>
      <c r="F4473" s="27" t="n"/>
      <c r="G4473" s="26" t="n"/>
      <c r="H4473" s="28">
        <f>IFERROR(IF(G4473="","",VLOOKUP(G4473,'Setup - Vehicles'!$A$5:$D$504,4,0)),"")</f>
        <v/>
      </c>
      <c r="I4473" s="32">
        <f>IFERROR(IF(E4473="","",VLOOKUP(E4473,'Setup - Mix Design'!$A$5:$I$504,9,0)),"")</f>
        <v/>
      </c>
      <c r="J4473" s="32">
        <f>IF(OR(F4473="",I4473=""),"",F4473*I4473)</f>
        <v/>
      </c>
      <c r="K4473" s="26" t="n"/>
    </row>
    <row r="4474">
      <c r="A4474" s="31" t="n"/>
      <c r="B4474" s="26" t="n"/>
      <c r="C4474" s="26" t="n"/>
      <c r="D4474" s="26" t="n"/>
      <c r="E4474" s="26" t="n"/>
      <c r="F4474" s="27" t="n"/>
      <c r="G4474" s="26" t="n"/>
      <c r="H4474" s="28">
        <f>IFERROR(IF(G4474="","",VLOOKUP(G4474,'Setup - Vehicles'!$A$5:$D$504,4,0)),"")</f>
        <v/>
      </c>
      <c r="I4474" s="32">
        <f>IFERROR(IF(E4474="","",VLOOKUP(E4474,'Setup - Mix Design'!$A$5:$I$504,9,0)),"")</f>
        <v/>
      </c>
      <c r="J4474" s="32">
        <f>IF(OR(F4474="",I4474=""),"",F4474*I4474)</f>
        <v/>
      </c>
      <c r="K4474" s="26" t="n"/>
    </row>
    <row r="4475">
      <c r="A4475" s="31" t="n"/>
      <c r="B4475" s="26" t="n"/>
      <c r="C4475" s="26" t="n"/>
      <c r="D4475" s="26" t="n"/>
      <c r="E4475" s="26" t="n"/>
      <c r="F4475" s="27" t="n"/>
      <c r="G4475" s="26" t="n"/>
      <c r="H4475" s="28">
        <f>IFERROR(IF(G4475="","",VLOOKUP(G4475,'Setup - Vehicles'!$A$5:$D$504,4,0)),"")</f>
        <v/>
      </c>
      <c r="I4475" s="32">
        <f>IFERROR(IF(E4475="","",VLOOKUP(E4475,'Setup - Mix Design'!$A$5:$I$504,9,0)),"")</f>
        <v/>
      </c>
      <c r="J4475" s="32">
        <f>IF(OR(F4475="",I4475=""),"",F4475*I4475)</f>
        <v/>
      </c>
      <c r="K4475" s="26" t="n"/>
    </row>
    <row r="4476">
      <c r="A4476" s="31" t="n"/>
      <c r="B4476" s="26" t="n"/>
      <c r="C4476" s="26" t="n"/>
      <c r="D4476" s="26" t="n"/>
      <c r="E4476" s="26" t="n"/>
      <c r="F4476" s="27" t="n"/>
      <c r="G4476" s="26" t="n"/>
      <c r="H4476" s="28">
        <f>IFERROR(IF(G4476="","",VLOOKUP(G4476,'Setup - Vehicles'!$A$5:$D$504,4,0)),"")</f>
        <v/>
      </c>
      <c r="I4476" s="32">
        <f>IFERROR(IF(E4476="","",VLOOKUP(E4476,'Setup - Mix Design'!$A$5:$I$504,9,0)),"")</f>
        <v/>
      </c>
      <c r="J4476" s="32">
        <f>IF(OR(F4476="",I4476=""),"",F4476*I4476)</f>
        <v/>
      </c>
      <c r="K4476" s="26" t="n"/>
    </row>
    <row r="4477">
      <c r="A4477" s="31" t="n"/>
      <c r="B4477" s="26" t="n"/>
      <c r="C4477" s="26" t="n"/>
      <c r="D4477" s="26" t="n"/>
      <c r="E4477" s="26" t="n"/>
      <c r="F4477" s="27" t="n"/>
      <c r="G4477" s="26" t="n"/>
      <c r="H4477" s="28">
        <f>IFERROR(IF(G4477="","",VLOOKUP(G4477,'Setup - Vehicles'!$A$5:$D$504,4,0)),"")</f>
        <v/>
      </c>
      <c r="I4477" s="32">
        <f>IFERROR(IF(E4477="","",VLOOKUP(E4477,'Setup - Mix Design'!$A$5:$I$504,9,0)),"")</f>
        <v/>
      </c>
      <c r="J4477" s="32">
        <f>IF(OR(F4477="",I4477=""),"",F4477*I4477)</f>
        <v/>
      </c>
      <c r="K4477" s="26" t="n"/>
    </row>
    <row r="4478">
      <c r="A4478" s="31" t="n"/>
      <c r="B4478" s="26" t="n"/>
      <c r="C4478" s="26" t="n"/>
      <c r="D4478" s="26" t="n"/>
      <c r="E4478" s="26" t="n"/>
      <c r="F4478" s="27" t="n"/>
      <c r="G4478" s="26" t="n"/>
      <c r="H4478" s="28">
        <f>IFERROR(IF(G4478="","",VLOOKUP(G4478,'Setup - Vehicles'!$A$5:$D$504,4,0)),"")</f>
        <v/>
      </c>
      <c r="I4478" s="32">
        <f>IFERROR(IF(E4478="","",VLOOKUP(E4478,'Setup - Mix Design'!$A$5:$I$504,9,0)),"")</f>
        <v/>
      </c>
      <c r="J4478" s="32">
        <f>IF(OR(F4478="",I4478=""),"",F4478*I4478)</f>
        <v/>
      </c>
      <c r="K4478" s="26" t="n"/>
    </row>
    <row r="4479">
      <c r="A4479" s="31" t="n"/>
      <c r="B4479" s="26" t="n"/>
      <c r="C4479" s="26" t="n"/>
      <c r="D4479" s="26" t="n"/>
      <c r="E4479" s="26" t="n"/>
      <c r="F4479" s="27" t="n"/>
      <c r="G4479" s="26" t="n"/>
      <c r="H4479" s="28">
        <f>IFERROR(IF(G4479="","",VLOOKUP(G4479,'Setup - Vehicles'!$A$5:$D$504,4,0)),"")</f>
        <v/>
      </c>
      <c r="I4479" s="32">
        <f>IFERROR(IF(E4479="","",VLOOKUP(E4479,'Setup - Mix Design'!$A$5:$I$504,9,0)),"")</f>
        <v/>
      </c>
      <c r="J4479" s="32">
        <f>IF(OR(F4479="",I4479=""),"",F4479*I4479)</f>
        <v/>
      </c>
      <c r="K4479" s="26" t="n"/>
    </row>
    <row r="4480">
      <c r="A4480" s="31" t="n"/>
      <c r="B4480" s="26" t="n"/>
      <c r="C4480" s="26" t="n"/>
      <c r="D4480" s="26" t="n"/>
      <c r="E4480" s="26" t="n"/>
      <c r="F4480" s="27" t="n"/>
      <c r="G4480" s="26" t="n"/>
      <c r="H4480" s="28">
        <f>IFERROR(IF(G4480="","",VLOOKUP(G4480,'Setup - Vehicles'!$A$5:$D$504,4,0)),"")</f>
        <v/>
      </c>
      <c r="I4480" s="32">
        <f>IFERROR(IF(E4480="","",VLOOKUP(E4480,'Setup - Mix Design'!$A$5:$I$504,9,0)),"")</f>
        <v/>
      </c>
      <c r="J4480" s="32">
        <f>IF(OR(F4480="",I4480=""),"",F4480*I4480)</f>
        <v/>
      </c>
      <c r="K4480" s="26" t="n"/>
    </row>
    <row r="4481">
      <c r="A4481" s="31" t="n"/>
      <c r="B4481" s="26" t="n"/>
      <c r="C4481" s="26" t="n"/>
      <c r="D4481" s="26" t="n"/>
      <c r="E4481" s="26" t="n"/>
      <c r="F4481" s="27" t="n"/>
      <c r="G4481" s="26" t="n"/>
      <c r="H4481" s="28">
        <f>IFERROR(IF(G4481="","",VLOOKUP(G4481,'Setup - Vehicles'!$A$5:$D$504,4,0)),"")</f>
        <v/>
      </c>
      <c r="I4481" s="32">
        <f>IFERROR(IF(E4481="","",VLOOKUP(E4481,'Setup - Mix Design'!$A$5:$I$504,9,0)),"")</f>
        <v/>
      </c>
      <c r="J4481" s="32">
        <f>IF(OR(F4481="",I4481=""),"",F4481*I4481)</f>
        <v/>
      </c>
      <c r="K4481" s="26" t="n"/>
    </row>
    <row r="4482">
      <c r="A4482" s="31" t="n"/>
      <c r="B4482" s="26" t="n"/>
      <c r="C4482" s="26" t="n"/>
      <c r="D4482" s="26" t="n"/>
      <c r="E4482" s="26" t="n"/>
      <c r="F4482" s="27" t="n"/>
      <c r="G4482" s="26" t="n"/>
      <c r="H4482" s="28">
        <f>IFERROR(IF(G4482="","",VLOOKUP(G4482,'Setup - Vehicles'!$A$5:$D$504,4,0)),"")</f>
        <v/>
      </c>
      <c r="I4482" s="32">
        <f>IFERROR(IF(E4482="","",VLOOKUP(E4482,'Setup - Mix Design'!$A$5:$I$504,9,0)),"")</f>
        <v/>
      </c>
      <c r="J4482" s="32">
        <f>IF(OR(F4482="",I4482=""),"",F4482*I4482)</f>
        <v/>
      </c>
      <c r="K4482" s="26" t="n"/>
    </row>
    <row r="4483">
      <c r="A4483" s="31" t="n"/>
      <c r="B4483" s="26" t="n"/>
      <c r="C4483" s="26" t="n"/>
      <c r="D4483" s="26" t="n"/>
      <c r="E4483" s="26" t="n"/>
      <c r="F4483" s="27" t="n"/>
      <c r="G4483" s="26" t="n"/>
      <c r="H4483" s="28">
        <f>IFERROR(IF(G4483="","",VLOOKUP(G4483,'Setup - Vehicles'!$A$5:$D$504,4,0)),"")</f>
        <v/>
      </c>
      <c r="I4483" s="32">
        <f>IFERROR(IF(E4483="","",VLOOKUP(E4483,'Setup - Mix Design'!$A$5:$I$504,9,0)),"")</f>
        <v/>
      </c>
      <c r="J4483" s="32">
        <f>IF(OR(F4483="",I4483=""),"",F4483*I4483)</f>
        <v/>
      </c>
      <c r="K4483" s="26" t="n"/>
    </row>
    <row r="4484">
      <c r="A4484" s="31" t="n"/>
      <c r="B4484" s="26" t="n"/>
      <c r="C4484" s="26" t="n"/>
      <c r="D4484" s="26" t="n"/>
      <c r="E4484" s="26" t="n"/>
      <c r="F4484" s="27" t="n"/>
      <c r="G4484" s="26" t="n"/>
      <c r="H4484" s="28">
        <f>IFERROR(IF(G4484="","",VLOOKUP(G4484,'Setup - Vehicles'!$A$5:$D$504,4,0)),"")</f>
        <v/>
      </c>
      <c r="I4484" s="32">
        <f>IFERROR(IF(E4484="","",VLOOKUP(E4484,'Setup - Mix Design'!$A$5:$I$504,9,0)),"")</f>
        <v/>
      </c>
      <c r="J4484" s="32">
        <f>IF(OR(F4484="",I4484=""),"",F4484*I4484)</f>
        <v/>
      </c>
      <c r="K4484" s="26" t="n"/>
    </row>
    <row r="4485">
      <c r="A4485" s="31" t="n"/>
      <c r="B4485" s="26" t="n"/>
      <c r="C4485" s="26" t="n"/>
      <c r="D4485" s="26" t="n"/>
      <c r="E4485" s="26" t="n"/>
      <c r="F4485" s="27" t="n"/>
      <c r="G4485" s="26" t="n"/>
      <c r="H4485" s="28">
        <f>IFERROR(IF(G4485="","",VLOOKUP(G4485,'Setup - Vehicles'!$A$5:$D$504,4,0)),"")</f>
        <v/>
      </c>
      <c r="I4485" s="32">
        <f>IFERROR(IF(E4485="","",VLOOKUP(E4485,'Setup - Mix Design'!$A$5:$I$504,9,0)),"")</f>
        <v/>
      </c>
      <c r="J4485" s="32">
        <f>IF(OR(F4485="",I4485=""),"",F4485*I4485)</f>
        <v/>
      </c>
      <c r="K4485" s="26" t="n"/>
    </row>
    <row r="4486">
      <c r="A4486" s="31" t="n"/>
      <c r="B4486" s="26" t="n"/>
      <c r="C4486" s="26" t="n"/>
      <c r="D4486" s="26" t="n"/>
      <c r="E4486" s="26" t="n"/>
      <c r="F4486" s="27" t="n"/>
      <c r="G4486" s="26" t="n"/>
      <c r="H4486" s="28">
        <f>IFERROR(IF(G4486="","",VLOOKUP(G4486,'Setup - Vehicles'!$A$5:$D$504,4,0)),"")</f>
        <v/>
      </c>
      <c r="I4486" s="32">
        <f>IFERROR(IF(E4486="","",VLOOKUP(E4486,'Setup - Mix Design'!$A$5:$I$504,9,0)),"")</f>
        <v/>
      </c>
      <c r="J4486" s="32">
        <f>IF(OR(F4486="",I4486=""),"",F4486*I4486)</f>
        <v/>
      </c>
      <c r="K4486" s="26" t="n"/>
    </row>
    <row r="4487">
      <c r="A4487" s="31" t="n"/>
      <c r="B4487" s="26" t="n"/>
      <c r="C4487" s="26" t="n"/>
      <c r="D4487" s="26" t="n"/>
      <c r="E4487" s="26" t="n"/>
      <c r="F4487" s="27" t="n"/>
      <c r="G4487" s="26" t="n"/>
      <c r="H4487" s="28">
        <f>IFERROR(IF(G4487="","",VLOOKUP(G4487,'Setup - Vehicles'!$A$5:$D$504,4,0)),"")</f>
        <v/>
      </c>
      <c r="I4487" s="32">
        <f>IFERROR(IF(E4487="","",VLOOKUP(E4487,'Setup - Mix Design'!$A$5:$I$504,9,0)),"")</f>
        <v/>
      </c>
      <c r="J4487" s="32">
        <f>IF(OR(F4487="",I4487=""),"",F4487*I4487)</f>
        <v/>
      </c>
      <c r="K4487" s="26" t="n"/>
    </row>
    <row r="4488">
      <c r="A4488" s="31" t="n"/>
      <c r="B4488" s="26" t="n"/>
      <c r="C4488" s="26" t="n"/>
      <c r="D4488" s="26" t="n"/>
      <c r="E4488" s="26" t="n"/>
      <c r="F4488" s="27" t="n"/>
      <c r="G4488" s="26" t="n"/>
      <c r="H4488" s="28">
        <f>IFERROR(IF(G4488="","",VLOOKUP(G4488,'Setup - Vehicles'!$A$5:$D$504,4,0)),"")</f>
        <v/>
      </c>
      <c r="I4488" s="32">
        <f>IFERROR(IF(E4488="","",VLOOKUP(E4488,'Setup - Mix Design'!$A$5:$I$504,9,0)),"")</f>
        <v/>
      </c>
      <c r="J4488" s="32">
        <f>IF(OR(F4488="",I4488=""),"",F4488*I4488)</f>
        <v/>
      </c>
      <c r="K4488" s="26" t="n"/>
    </row>
    <row r="4489">
      <c r="A4489" s="31" t="n"/>
      <c r="B4489" s="26" t="n"/>
      <c r="C4489" s="26" t="n"/>
      <c r="D4489" s="26" t="n"/>
      <c r="E4489" s="26" t="n"/>
      <c r="F4489" s="27" t="n"/>
      <c r="G4489" s="26" t="n"/>
      <c r="H4489" s="28">
        <f>IFERROR(IF(G4489="","",VLOOKUP(G4489,'Setup - Vehicles'!$A$5:$D$504,4,0)),"")</f>
        <v/>
      </c>
      <c r="I4489" s="32">
        <f>IFERROR(IF(E4489="","",VLOOKUP(E4489,'Setup - Mix Design'!$A$5:$I$504,9,0)),"")</f>
        <v/>
      </c>
      <c r="J4489" s="32">
        <f>IF(OR(F4489="",I4489=""),"",F4489*I4489)</f>
        <v/>
      </c>
      <c r="K4489" s="26" t="n"/>
    </row>
    <row r="4490">
      <c r="A4490" s="31" t="n"/>
      <c r="B4490" s="26" t="n"/>
      <c r="C4490" s="26" t="n"/>
      <c r="D4490" s="26" t="n"/>
      <c r="E4490" s="26" t="n"/>
      <c r="F4490" s="27" t="n"/>
      <c r="G4490" s="26" t="n"/>
      <c r="H4490" s="28">
        <f>IFERROR(IF(G4490="","",VLOOKUP(G4490,'Setup - Vehicles'!$A$5:$D$504,4,0)),"")</f>
        <v/>
      </c>
      <c r="I4490" s="32">
        <f>IFERROR(IF(E4490="","",VLOOKUP(E4490,'Setup - Mix Design'!$A$5:$I$504,9,0)),"")</f>
        <v/>
      </c>
      <c r="J4490" s="32">
        <f>IF(OR(F4490="",I4490=""),"",F4490*I4490)</f>
        <v/>
      </c>
      <c r="K4490" s="26" t="n"/>
    </row>
    <row r="4491">
      <c r="A4491" s="31" t="n"/>
      <c r="B4491" s="26" t="n"/>
      <c r="C4491" s="26" t="n"/>
      <c r="D4491" s="26" t="n"/>
      <c r="E4491" s="26" t="n"/>
      <c r="F4491" s="27" t="n"/>
      <c r="G4491" s="26" t="n"/>
      <c r="H4491" s="28">
        <f>IFERROR(IF(G4491="","",VLOOKUP(G4491,'Setup - Vehicles'!$A$5:$D$504,4,0)),"")</f>
        <v/>
      </c>
      <c r="I4491" s="32">
        <f>IFERROR(IF(E4491="","",VLOOKUP(E4491,'Setup - Mix Design'!$A$5:$I$504,9,0)),"")</f>
        <v/>
      </c>
      <c r="J4491" s="32">
        <f>IF(OR(F4491="",I4491=""),"",F4491*I4491)</f>
        <v/>
      </c>
      <c r="K4491" s="26" t="n"/>
    </row>
    <row r="4492">
      <c r="A4492" s="31" t="n"/>
      <c r="B4492" s="26" t="n"/>
      <c r="C4492" s="26" t="n"/>
      <c r="D4492" s="26" t="n"/>
      <c r="E4492" s="26" t="n"/>
      <c r="F4492" s="27" t="n"/>
      <c r="G4492" s="26" t="n"/>
      <c r="H4492" s="28">
        <f>IFERROR(IF(G4492="","",VLOOKUP(G4492,'Setup - Vehicles'!$A$5:$D$504,4,0)),"")</f>
        <v/>
      </c>
      <c r="I4492" s="32">
        <f>IFERROR(IF(E4492="","",VLOOKUP(E4492,'Setup - Mix Design'!$A$5:$I$504,9,0)),"")</f>
        <v/>
      </c>
      <c r="J4492" s="32">
        <f>IF(OR(F4492="",I4492=""),"",F4492*I4492)</f>
        <v/>
      </c>
      <c r="K4492" s="26" t="n"/>
    </row>
    <row r="4493">
      <c r="A4493" s="31" t="n"/>
      <c r="B4493" s="26" t="n"/>
      <c r="C4493" s="26" t="n"/>
      <c r="D4493" s="26" t="n"/>
      <c r="E4493" s="26" t="n"/>
      <c r="F4493" s="27" t="n"/>
      <c r="G4493" s="26" t="n"/>
      <c r="H4493" s="28">
        <f>IFERROR(IF(G4493="","",VLOOKUP(G4493,'Setup - Vehicles'!$A$5:$D$504,4,0)),"")</f>
        <v/>
      </c>
      <c r="I4493" s="32">
        <f>IFERROR(IF(E4493="","",VLOOKUP(E4493,'Setup - Mix Design'!$A$5:$I$504,9,0)),"")</f>
        <v/>
      </c>
      <c r="J4493" s="32">
        <f>IF(OR(F4493="",I4493=""),"",F4493*I4493)</f>
        <v/>
      </c>
      <c r="K4493" s="26" t="n"/>
    </row>
    <row r="4494">
      <c r="A4494" s="31" t="n"/>
      <c r="B4494" s="26" t="n"/>
      <c r="C4494" s="26" t="n"/>
      <c r="D4494" s="26" t="n"/>
      <c r="E4494" s="26" t="n"/>
      <c r="F4494" s="27" t="n"/>
      <c r="G4494" s="26" t="n"/>
      <c r="H4494" s="28">
        <f>IFERROR(IF(G4494="","",VLOOKUP(G4494,'Setup - Vehicles'!$A$5:$D$504,4,0)),"")</f>
        <v/>
      </c>
      <c r="I4494" s="32">
        <f>IFERROR(IF(E4494="","",VLOOKUP(E4494,'Setup - Mix Design'!$A$5:$I$504,9,0)),"")</f>
        <v/>
      </c>
      <c r="J4494" s="32">
        <f>IF(OR(F4494="",I4494=""),"",F4494*I4494)</f>
        <v/>
      </c>
      <c r="K4494" s="26" t="n"/>
    </row>
    <row r="4495">
      <c r="A4495" s="31" t="n"/>
      <c r="B4495" s="26" t="n"/>
      <c r="C4495" s="26" t="n"/>
      <c r="D4495" s="26" t="n"/>
      <c r="E4495" s="26" t="n"/>
      <c r="F4495" s="27" t="n"/>
      <c r="G4495" s="26" t="n"/>
      <c r="H4495" s="28">
        <f>IFERROR(IF(G4495="","",VLOOKUP(G4495,'Setup - Vehicles'!$A$5:$D$504,4,0)),"")</f>
        <v/>
      </c>
      <c r="I4495" s="32">
        <f>IFERROR(IF(E4495="","",VLOOKUP(E4495,'Setup - Mix Design'!$A$5:$I$504,9,0)),"")</f>
        <v/>
      </c>
      <c r="J4495" s="32">
        <f>IF(OR(F4495="",I4495=""),"",F4495*I4495)</f>
        <v/>
      </c>
      <c r="K4495" s="26" t="n"/>
    </row>
    <row r="4496">
      <c r="A4496" s="31" t="n"/>
      <c r="B4496" s="26" t="n"/>
      <c r="C4496" s="26" t="n"/>
      <c r="D4496" s="26" t="n"/>
      <c r="E4496" s="26" t="n"/>
      <c r="F4496" s="27" t="n"/>
      <c r="G4496" s="26" t="n"/>
      <c r="H4496" s="28">
        <f>IFERROR(IF(G4496="","",VLOOKUP(G4496,'Setup - Vehicles'!$A$5:$D$504,4,0)),"")</f>
        <v/>
      </c>
      <c r="I4496" s="32">
        <f>IFERROR(IF(E4496="","",VLOOKUP(E4496,'Setup - Mix Design'!$A$5:$I$504,9,0)),"")</f>
        <v/>
      </c>
      <c r="J4496" s="32">
        <f>IF(OR(F4496="",I4496=""),"",F4496*I4496)</f>
        <v/>
      </c>
      <c r="K4496" s="26" t="n"/>
    </row>
    <row r="4497">
      <c r="A4497" s="31" t="n"/>
      <c r="B4497" s="26" t="n"/>
      <c r="C4497" s="26" t="n"/>
      <c r="D4497" s="26" t="n"/>
      <c r="E4497" s="26" t="n"/>
      <c r="F4497" s="27" t="n"/>
      <c r="G4497" s="26" t="n"/>
      <c r="H4497" s="28">
        <f>IFERROR(IF(G4497="","",VLOOKUP(G4497,'Setup - Vehicles'!$A$5:$D$504,4,0)),"")</f>
        <v/>
      </c>
      <c r="I4497" s="32">
        <f>IFERROR(IF(E4497="","",VLOOKUP(E4497,'Setup - Mix Design'!$A$5:$I$504,9,0)),"")</f>
        <v/>
      </c>
      <c r="J4497" s="32">
        <f>IF(OR(F4497="",I4497=""),"",F4497*I4497)</f>
        <v/>
      </c>
      <c r="K4497" s="26" t="n"/>
    </row>
    <row r="4498">
      <c r="A4498" s="31" t="n"/>
      <c r="B4498" s="26" t="n"/>
      <c r="C4498" s="26" t="n"/>
      <c r="D4498" s="26" t="n"/>
      <c r="E4498" s="26" t="n"/>
      <c r="F4498" s="27" t="n"/>
      <c r="G4498" s="26" t="n"/>
      <c r="H4498" s="28">
        <f>IFERROR(IF(G4498="","",VLOOKUP(G4498,'Setup - Vehicles'!$A$5:$D$504,4,0)),"")</f>
        <v/>
      </c>
      <c r="I4498" s="32">
        <f>IFERROR(IF(E4498="","",VLOOKUP(E4498,'Setup - Mix Design'!$A$5:$I$504,9,0)),"")</f>
        <v/>
      </c>
      <c r="J4498" s="32">
        <f>IF(OR(F4498="",I4498=""),"",F4498*I4498)</f>
        <v/>
      </c>
      <c r="K4498" s="26" t="n"/>
    </row>
    <row r="4499">
      <c r="A4499" s="31" t="n"/>
      <c r="B4499" s="26" t="n"/>
      <c r="C4499" s="26" t="n"/>
      <c r="D4499" s="26" t="n"/>
      <c r="E4499" s="26" t="n"/>
      <c r="F4499" s="27" t="n"/>
      <c r="G4499" s="26" t="n"/>
      <c r="H4499" s="28">
        <f>IFERROR(IF(G4499="","",VLOOKUP(G4499,'Setup - Vehicles'!$A$5:$D$504,4,0)),"")</f>
        <v/>
      </c>
      <c r="I4499" s="32">
        <f>IFERROR(IF(E4499="","",VLOOKUP(E4499,'Setup - Mix Design'!$A$5:$I$504,9,0)),"")</f>
        <v/>
      </c>
      <c r="J4499" s="32">
        <f>IF(OR(F4499="",I4499=""),"",F4499*I4499)</f>
        <v/>
      </c>
      <c r="K4499" s="26" t="n"/>
    </row>
    <row r="4500">
      <c r="A4500" s="31" t="n"/>
      <c r="B4500" s="26" t="n"/>
      <c r="C4500" s="26" t="n"/>
      <c r="D4500" s="26" t="n"/>
      <c r="E4500" s="26" t="n"/>
      <c r="F4500" s="27" t="n"/>
      <c r="G4500" s="26" t="n"/>
      <c r="H4500" s="28">
        <f>IFERROR(IF(G4500="","",VLOOKUP(G4500,'Setup - Vehicles'!$A$5:$D$504,4,0)),"")</f>
        <v/>
      </c>
      <c r="I4500" s="32">
        <f>IFERROR(IF(E4500="","",VLOOKUP(E4500,'Setup - Mix Design'!$A$5:$I$504,9,0)),"")</f>
        <v/>
      </c>
      <c r="J4500" s="32">
        <f>IF(OR(F4500="",I4500=""),"",F4500*I4500)</f>
        <v/>
      </c>
      <c r="K4500" s="26" t="n"/>
    </row>
    <row r="4501">
      <c r="A4501" s="31" t="n"/>
      <c r="B4501" s="26" t="n"/>
      <c r="C4501" s="26" t="n"/>
      <c r="D4501" s="26" t="n"/>
      <c r="E4501" s="26" t="n"/>
      <c r="F4501" s="27" t="n"/>
      <c r="G4501" s="26" t="n"/>
      <c r="H4501" s="28">
        <f>IFERROR(IF(G4501="","",VLOOKUP(G4501,'Setup - Vehicles'!$A$5:$D$504,4,0)),"")</f>
        <v/>
      </c>
      <c r="I4501" s="32">
        <f>IFERROR(IF(E4501="","",VLOOKUP(E4501,'Setup - Mix Design'!$A$5:$I$504,9,0)),"")</f>
        <v/>
      </c>
      <c r="J4501" s="32">
        <f>IF(OR(F4501="",I4501=""),"",F4501*I4501)</f>
        <v/>
      </c>
      <c r="K4501" s="26" t="n"/>
    </row>
    <row r="4502">
      <c r="A4502" s="31" t="n"/>
      <c r="B4502" s="26" t="n"/>
      <c r="C4502" s="26" t="n"/>
      <c r="D4502" s="26" t="n"/>
      <c r="E4502" s="26" t="n"/>
      <c r="F4502" s="27" t="n"/>
      <c r="G4502" s="26" t="n"/>
      <c r="H4502" s="28">
        <f>IFERROR(IF(G4502="","",VLOOKUP(G4502,'Setup - Vehicles'!$A$5:$D$504,4,0)),"")</f>
        <v/>
      </c>
      <c r="I4502" s="32">
        <f>IFERROR(IF(E4502="","",VLOOKUP(E4502,'Setup - Mix Design'!$A$5:$I$504,9,0)),"")</f>
        <v/>
      </c>
      <c r="J4502" s="32">
        <f>IF(OR(F4502="",I4502=""),"",F4502*I4502)</f>
        <v/>
      </c>
      <c r="K4502" s="26" t="n"/>
    </row>
    <row r="4503">
      <c r="A4503" s="31" t="n"/>
      <c r="B4503" s="26" t="n"/>
      <c r="C4503" s="26" t="n"/>
      <c r="D4503" s="26" t="n"/>
      <c r="E4503" s="26" t="n"/>
      <c r="F4503" s="27" t="n"/>
      <c r="G4503" s="26" t="n"/>
      <c r="H4503" s="28">
        <f>IFERROR(IF(G4503="","",VLOOKUP(G4503,'Setup - Vehicles'!$A$5:$D$504,4,0)),"")</f>
        <v/>
      </c>
      <c r="I4503" s="32">
        <f>IFERROR(IF(E4503="","",VLOOKUP(E4503,'Setup - Mix Design'!$A$5:$I$504,9,0)),"")</f>
        <v/>
      </c>
      <c r="J4503" s="32">
        <f>IF(OR(F4503="",I4503=""),"",F4503*I4503)</f>
        <v/>
      </c>
      <c r="K4503" s="26" t="n"/>
    </row>
    <row r="4504">
      <c r="A4504" s="31" t="n"/>
      <c r="B4504" s="26" t="n"/>
      <c r="C4504" s="26" t="n"/>
      <c r="D4504" s="26" t="n"/>
      <c r="E4504" s="26" t="n"/>
      <c r="F4504" s="27" t="n"/>
      <c r="G4504" s="26" t="n"/>
      <c r="H4504" s="28">
        <f>IFERROR(IF(G4504="","",VLOOKUP(G4504,'Setup - Vehicles'!$A$5:$D$504,4,0)),"")</f>
        <v/>
      </c>
      <c r="I4504" s="32">
        <f>IFERROR(IF(E4504="","",VLOOKUP(E4504,'Setup - Mix Design'!$A$5:$I$504,9,0)),"")</f>
        <v/>
      </c>
      <c r="J4504" s="32">
        <f>IF(OR(F4504="",I4504=""),"",F4504*I4504)</f>
        <v/>
      </c>
      <c r="K4504" s="26" t="n"/>
    </row>
    <row r="4505">
      <c r="A4505" s="31" t="n"/>
      <c r="B4505" s="26" t="n"/>
      <c r="C4505" s="26" t="n"/>
      <c r="D4505" s="26" t="n"/>
      <c r="E4505" s="26" t="n"/>
      <c r="F4505" s="27" t="n"/>
      <c r="G4505" s="26" t="n"/>
      <c r="H4505" s="28">
        <f>IFERROR(IF(G4505="","",VLOOKUP(G4505,'Setup - Vehicles'!$A$5:$D$504,4,0)),"")</f>
        <v/>
      </c>
      <c r="I4505" s="32">
        <f>IFERROR(IF(E4505="","",VLOOKUP(E4505,'Setup - Mix Design'!$A$5:$I$504,9,0)),"")</f>
        <v/>
      </c>
      <c r="J4505" s="32">
        <f>IF(OR(F4505="",I4505=""),"",F4505*I4505)</f>
        <v/>
      </c>
      <c r="K4505" s="26" t="n"/>
    </row>
    <row r="4506">
      <c r="A4506" s="31" t="n"/>
      <c r="B4506" s="26" t="n"/>
      <c r="C4506" s="26" t="n"/>
      <c r="D4506" s="26" t="n"/>
      <c r="E4506" s="26" t="n"/>
      <c r="F4506" s="27" t="n"/>
      <c r="G4506" s="26" t="n"/>
      <c r="H4506" s="28">
        <f>IFERROR(IF(G4506="","",VLOOKUP(G4506,'Setup - Vehicles'!$A$5:$D$504,4,0)),"")</f>
        <v/>
      </c>
      <c r="I4506" s="32">
        <f>IFERROR(IF(E4506="","",VLOOKUP(E4506,'Setup - Mix Design'!$A$5:$I$504,9,0)),"")</f>
        <v/>
      </c>
      <c r="J4506" s="32">
        <f>IF(OR(F4506="",I4506=""),"",F4506*I4506)</f>
        <v/>
      </c>
      <c r="K4506" s="26" t="n"/>
    </row>
    <row r="4507">
      <c r="A4507" s="31" t="n"/>
      <c r="B4507" s="26" t="n"/>
      <c r="C4507" s="26" t="n"/>
      <c r="D4507" s="26" t="n"/>
      <c r="E4507" s="26" t="n"/>
      <c r="F4507" s="27" t="n"/>
      <c r="G4507" s="26" t="n"/>
      <c r="H4507" s="28">
        <f>IFERROR(IF(G4507="","",VLOOKUP(G4507,'Setup - Vehicles'!$A$5:$D$504,4,0)),"")</f>
        <v/>
      </c>
      <c r="I4507" s="32">
        <f>IFERROR(IF(E4507="","",VLOOKUP(E4507,'Setup - Mix Design'!$A$5:$I$504,9,0)),"")</f>
        <v/>
      </c>
      <c r="J4507" s="32">
        <f>IF(OR(F4507="",I4507=""),"",F4507*I4507)</f>
        <v/>
      </c>
      <c r="K4507" s="26" t="n"/>
    </row>
    <row r="4508">
      <c r="A4508" s="31" t="n"/>
      <c r="B4508" s="26" t="n"/>
      <c r="C4508" s="26" t="n"/>
      <c r="D4508" s="26" t="n"/>
      <c r="E4508" s="26" t="n"/>
      <c r="F4508" s="27" t="n"/>
      <c r="G4508" s="26" t="n"/>
      <c r="H4508" s="28">
        <f>IFERROR(IF(G4508="","",VLOOKUP(G4508,'Setup - Vehicles'!$A$5:$D$504,4,0)),"")</f>
        <v/>
      </c>
      <c r="I4508" s="32">
        <f>IFERROR(IF(E4508="","",VLOOKUP(E4508,'Setup - Mix Design'!$A$5:$I$504,9,0)),"")</f>
        <v/>
      </c>
      <c r="J4508" s="32">
        <f>IF(OR(F4508="",I4508=""),"",F4508*I4508)</f>
        <v/>
      </c>
      <c r="K4508" s="26" t="n"/>
    </row>
    <row r="4509">
      <c r="A4509" s="31" t="n"/>
      <c r="B4509" s="26" t="n"/>
      <c r="C4509" s="26" t="n"/>
      <c r="D4509" s="26" t="n"/>
      <c r="E4509" s="26" t="n"/>
      <c r="F4509" s="27" t="n"/>
      <c r="G4509" s="26" t="n"/>
      <c r="H4509" s="28">
        <f>IFERROR(IF(G4509="","",VLOOKUP(G4509,'Setup - Vehicles'!$A$5:$D$504,4,0)),"")</f>
        <v/>
      </c>
      <c r="I4509" s="32">
        <f>IFERROR(IF(E4509="","",VLOOKUP(E4509,'Setup - Mix Design'!$A$5:$I$504,9,0)),"")</f>
        <v/>
      </c>
      <c r="J4509" s="32">
        <f>IF(OR(F4509="",I4509=""),"",F4509*I4509)</f>
        <v/>
      </c>
      <c r="K4509" s="26" t="n"/>
    </row>
    <row r="4510">
      <c r="A4510" s="31" t="n"/>
      <c r="B4510" s="26" t="n"/>
      <c r="C4510" s="26" t="n"/>
      <c r="D4510" s="26" t="n"/>
      <c r="E4510" s="26" t="n"/>
      <c r="F4510" s="27" t="n"/>
      <c r="G4510" s="26" t="n"/>
      <c r="H4510" s="28">
        <f>IFERROR(IF(G4510="","",VLOOKUP(G4510,'Setup - Vehicles'!$A$5:$D$504,4,0)),"")</f>
        <v/>
      </c>
      <c r="I4510" s="32">
        <f>IFERROR(IF(E4510="","",VLOOKUP(E4510,'Setup - Mix Design'!$A$5:$I$504,9,0)),"")</f>
        <v/>
      </c>
      <c r="J4510" s="32">
        <f>IF(OR(F4510="",I4510=""),"",F4510*I4510)</f>
        <v/>
      </c>
      <c r="K4510" s="26" t="n"/>
    </row>
    <row r="4511">
      <c r="A4511" s="31" t="n"/>
      <c r="B4511" s="26" t="n"/>
      <c r="C4511" s="26" t="n"/>
      <c r="D4511" s="26" t="n"/>
      <c r="E4511" s="26" t="n"/>
      <c r="F4511" s="27" t="n"/>
      <c r="G4511" s="26" t="n"/>
      <c r="H4511" s="28">
        <f>IFERROR(IF(G4511="","",VLOOKUP(G4511,'Setup - Vehicles'!$A$5:$D$504,4,0)),"")</f>
        <v/>
      </c>
      <c r="I4511" s="32">
        <f>IFERROR(IF(E4511="","",VLOOKUP(E4511,'Setup - Mix Design'!$A$5:$I$504,9,0)),"")</f>
        <v/>
      </c>
      <c r="J4511" s="32">
        <f>IF(OR(F4511="",I4511=""),"",F4511*I4511)</f>
        <v/>
      </c>
      <c r="K4511" s="26" t="n"/>
    </row>
    <row r="4512">
      <c r="A4512" s="31" t="n"/>
      <c r="B4512" s="26" t="n"/>
      <c r="C4512" s="26" t="n"/>
      <c r="D4512" s="26" t="n"/>
      <c r="E4512" s="26" t="n"/>
      <c r="F4512" s="27" t="n"/>
      <c r="G4512" s="26" t="n"/>
      <c r="H4512" s="28">
        <f>IFERROR(IF(G4512="","",VLOOKUP(G4512,'Setup - Vehicles'!$A$5:$D$504,4,0)),"")</f>
        <v/>
      </c>
      <c r="I4512" s="32">
        <f>IFERROR(IF(E4512="","",VLOOKUP(E4512,'Setup - Mix Design'!$A$5:$I$504,9,0)),"")</f>
        <v/>
      </c>
      <c r="J4512" s="32">
        <f>IF(OR(F4512="",I4512=""),"",F4512*I4512)</f>
        <v/>
      </c>
      <c r="K4512" s="26" t="n"/>
    </row>
    <row r="4513">
      <c r="A4513" s="31" t="n"/>
      <c r="B4513" s="26" t="n"/>
      <c r="C4513" s="26" t="n"/>
      <c r="D4513" s="26" t="n"/>
      <c r="E4513" s="26" t="n"/>
      <c r="F4513" s="27" t="n"/>
      <c r="G4513" s="26" t="n"/>
      <c r="H4513" s="28">
        <f>IFERROR(IF(G4513="","",VLOOKUP(G4513,'Setup - Vehicles'!$A$5:$D$504,4,0)),"")</f>
        <v/>
      </c>
      <c r="I4513" s="32">
        <f>IFERROR(IF(E4513="","",VLOOKUP(E4513,'Setup - Mix Design'!$A$5:$I$504,9,0)),"")</f>
        <v/>
      </c>
      <c r="J4513" s="32">
        <f>IF(OR(F4513="",I4513=""),"",F4513*I4513)</f>
        <v/>
      </c>
      <c r="K4513" s="26" t="n"/>
    </row>
    <row r="4514">
      <c r="A4514" s="31" t="n"/>
      <c r="B4514" s="26" t="n"/>
      <c r="C4514" s="26" t="n"/>
      <c r="D4514" s="26" t="n"/>
      <c r="E4514" s="26" t="n"/>
      <c r="F4514" s="27" t="n"/>
      <c r="G4514" s="26" t="n"/>
      <c r="H4514" s="28">
        <f>IFERROR(IF(G4514="","",VLOOKUP(G4514,'Setup - Vehicles'!$A$5:$D$504,4,0)),"")</f>
        <v/>
      </c>
      <c r="I4514" s="32">
        <f>IFERROR(IF(E4514="","",VLOOKUP(E4514,'Setup - Mix Design'!$A$5:$I$504,9,0)),"")</f>
        <v/>
      </c>
      <c r="J4514" s="32">
        <f>IF(OR(F4514="",I4514=""),"",F4514*I4514)</f>
        <v/>
      </c>
      <c r="K4514" s="26" t="n"/>
    </row>
    <row r="4515">
      <c r="A4515" s="31" t="n"/>
      <c r="B4515" s="26" t="n"/>
      <c r="C4515" s="26" t="n"/>
      <c r="D4515" s="26" t="n"/>
      <c r="E4515" s="26" t="n"/>
      <c r="F4515" s="27" t="n"/>
      <c r="G4515" s="26" t="n"/>
      <c r="H4515" s="28">
        <f>IFERROR(IF(G4515="","",VLOOKUP(G4515,'Setup - Vehicles'!$A$5:$D$504,4,0)),"")</f>
        <v/>
      </c>
      <c r="I4515" s="32">
        <f>IFERROR(IF(E4515="","",VLOOKUP(E4515,'Setup - Mix Design'!$A$5:$I$504,9,0)),"")</f>
        <v/>
      </c>
      <c r="J4515" s="32">
        <f>IF(OR(F4515="",I4515=""),"",F4515*I4515)</f>
        <v/>
      </c>
      <c r="K4515" s="26" t="n"/>
    </row>
    <row r="4516">
      <c r="A4516" s="31" t="n"/>
      <c r="B4516" s="26" t="n"/>
      <c r="C4516" s="26" t="n"/>
      <c r="D4516" s="26" t="n"/>
      <c r="E4516" s="26" t="n"/>
      <c r="F4516" s="27" t="n"/>
      <c r="G4516" s="26" t="n"/>
      <c r="H4516" s="28">
        <f>IFERROR(IF(G4516="","",VLOOKUP(G4516,'Setup - Vehicles'!$A$5:$D$504,4,0)),"")</f>
        <v/>
      </c>
      <c r="I4516" s="32">
        <f>IFERROR(IF(E4516="","",VLOOKUP(E4516,'Setup - Mix Design'!$A$5:$I$504,9,0)),"")</f>
        <v/>
      </c>
      <c r="J4516" s="32">
        <f>IF(OR(F4516="",I4516=""),"",F4516*I4516)</f>
        <v/>
      </c>
      <c r="K4516" s="26" t="n"/>
    </row>
    <row r="4517">
      <c r="A4517" s="31" t="n"/>
      <c r="B4517" s="26" t="n"/>
      <c r="C4517" s="26" t="n"/>
      <c r="D4517" s="26" t="n"/>
      <c r="E4517" s="26" t="n"/>
      <c r="F4517" s="27" t="n"/>
      <c r="G4517" s="26" t="n"/>
      <c r="H4517" s="28">
        <f>IFERROR(IF(G4517="","",VLOOKUP(G4517,'Setup - Vehicles'!$A$5:$D$504,4,0)),"")</f>
        <v/>
      </c>
      <c r="I4517" s="32">
        <f>IFERROR(IF(E4517="","",VLOOKUP(E4517,'Setup - Mix Design'!$A$5:$I$504,9,0)),"")</f>
        <v/>
      </c>
      <c r="J4517" s="32">
        <f>IF(OR(F4517="",I4517=""),"",F4517*I4517)</f>
        <v/>
      </c>
      <c r="K4517" s="26" t="n"/>
    </row>
    <row r="4518">
      <c r="A4518" s="31" t="n"/>
      <c r="B4518" s="26" t="n"/>
      <c r="C4518" s="26" t="n"/>
      <c r="D4518" s="26" t="n"/>
      <c r="E4518" s="26" t="n"/>
      <c r="F4518" s="27" t="n"/>
      <c r="G4518" s="26" t="n"/>
      <c r="H4518" s="28">
        <f>IFERROR(IF(G4518="","",VLOOKUP(G4518,'Setup - Vehicles'!$A$5:$D$504,4,0)),"")</f>
        <v/>
      </c>
      <c r="I4518" s="32">
        <f>IFERROR(IF(E4518="","",VLOOKUP(E4518,'Setup - Mix Design'!$A$5:$I$504,9,0)),"")</f>
        <v/>
      </c>
      <c r="J4518" s="32">
        <f>IF(OR(F4518="",I4518=""),"",F4518*I4518)</f>
        <v/>
      </c>
      <c r="K4518" s="26" t="n"/>
    </row>
    <row r="4519">
      <c r="A4519" s="31" t="n"/>
      <c r="B4519" s="26" t="n"/>
      <c r="C4519" s="26" t="n"/>
      <c r="D4519" s="26" t="n"/>
      <c r="E4519" s="26" t="n"/>
      <c r="F4519" s="27" t="n"/>
      <c r="G4519" s="26" t="n"/>
      <c r="H4519" s="28">
        <f>IFERROR(IF(G4519="","",VLOOKUP(G4519,'Setup - Vehicles'!$A$5:$D$504,4,0)),"")</f>
        <v/>
      </c>
      <c r="I4519" s="32">
        <f>IFERROR(IF(E4519="","",VLOOKUP(E4519,'Setup - Mix Design'!$A$5:$I$504,9,0)),"")</f>
        <v/>
      </c>
      <c r="J4519" s="32">
        <f>IF(OR(F4519="",I4519=""),"",F4519*I4519)</f>
        <v/>
      </c>
      <c r="K4519" s="26" t="n"/>
    </row>
    <row r="4520">
      <c r="A4520" s="31" t="n"/>
      <c r="B4520" s="26" t="n"/>
      <c r="C4520" s="26" t="n"/>
      <c r="D4520" s="26" t="n"/>
      <c r="E4520" s="26" t="n"/>
      <c r="F4520" s="27" t="n"/>
      <c r="G4520" s="26" t="n"/>
      <c r="H4520" s="28">
        <f>IFERROR(IF(G4520="","",VLOOKUP(G4520,'Setup - Vehicles'!$A$5:$D$504,4,0)),"")</f>
        <v/>
      </c>
      <c r="I4520" s="32">
        <f>IFERROR(IF(E4520="","",VLOOKUP(E4520,'Setup - Mix Design'!$A$5:$I$504,9,0)),"")</f>
        <v/>
      </c>
      <c r="J4520" s="32">
        <f>IF(OR(F4520="",I4520=""),"",F4520*I4520)</f>
        <v/>
      </c>
      <c r="K4520" s="26" t="n"/>
    </row>
    <row r="4521">
      <c r="A4521" s="31" t="n"/>
      <c r="B4521" s="26" t="n"/>
      <c r="C4521" s="26" t="n"/>
      <c r="D4521" s="26" t="n"/>
      <c r="E4521" s="26" t="n"/>
      <c r="F4521" s="27" t="n"/>
      <c r="G4521" s="26" t="n"/>
      <c r="H4521" s="28">
        <f>IFERROR(IF(G4521="","",VLOOKUP(G4521,'Setup - Vehicles'!$A$5:$D$504,4,0)),"")</f>
        <v/>
      </c>
      <c r="I4521" s="32">
        <f>IFERROR(IF(E4521="","",VLOOKUP(E4521,'Setup - Mix Design'!$A$5:$I$504,9,0)),"")</f>
        <v/>
      </c>
      <c r="J4521" s="32">
        <f>IF(OR(F4521="",I4521=""),"",F4521*I4521)</f>
        <v/>
      </c>
      <c r="K4521" s="26" t="n"/>
    </row>
    <row r="4522">
      <c r="A4522" s="31" t="n"/>
      <c r="B4522" s="26" t="n"/>
      <c r="C4522" s="26" t="n"/>
      <c r="D4522" s="26" t="n"/>
      <c r="E4522" s="26" t="n"/>
      <c r="F4522" s="27" t="n"/>
      <c r="G4522" s="26" t="n"/>
      <c r="H4522" s="28">
        <f>IFERROR(IF(G4522="","",VLOOKUP(G4522,'Setup - Vehicles'!$A$5:$D$504,4,0)),"")</f>
        <v/>
      </c>
      <c r="I4522" s="32">
        <f>IFERROR(IF(E4522="","",VLOOKUP(E4522,'Setup - Mix Design'!$A$5:$I$504,9,0)),"")</f>
        <v/>
      </c>
      <c r="J4522" s="32">
        <f>IF(OR(F4522="",I4522=""),"",F4522*I4522)</f>
        <v/>
      </c>
      <c r="K4522" s="26" t="n"/>
    </row>
    <row r="4523">
      <c r="A4523" s="31" t="n"/>
      <c r="B4523" s="26" t="n"/>
      <c r="C4523" s="26" t="n"/>
      <c r="D4523" s="26" t="n"/>
      <c r="E4523" s="26" t="n"/>
      <c r="F4523" s="27" t="n"/>
      <c r="G4523" s="26" t="n"/>
      <c r="H4523" s="28">
        <f>IFERROR(IF(G4523="","",VLOOKUP(G4523,'Setup - Vehicles'!$A$5:$D$504,4,0)),"")</f>
        <v/>
      </c>
      <c r="I4523" s="32">
        <f>IFERROR(IF(E4523="","",VLOOKUP(E4523,'Setup - Mix Design'!$A$5:$I$504,9,0)),"")</f>
        <v/>
      </c>
      <c r="J4523" s="32">
        <f>IF(OR(F4523="",I4523=""),"",F4523*I4523)</f>
        <v/>
      </c>
      <c r="K4523" s="26" t="n"/>
    </row>
    <row r="4524">
      <c r="A4524" s="31" t="n"/>
      <c r="B4524" s="26" t="n"/>
      <c r="C4524" s="26" t="n"/>
      <c r="D4524" s="26" t="n"/>
      <c r="E4524" s="26" t="n"/>
      <c r="F4524" s="27" t="n"/>
      <c r="G4524" s="26" t="n"/>
      <c r="H4524" s="28">
        <f>IFERROR(IF(G4524="","",VLOOKUP(G4524,'Setup - Vehicles'!$A$5:$D$504,4,0)),"")</f>
        <v/>
      </c>
      <c r="I4524" s="32">
        <f>IFERROR(IF(E4524="","",VLOOKUP(E4524,'Setup - Mix Design'!$A$5:$I$504,9,0)),"")</f>
        <v/>
      </c>
      <c r="J4524" s="32">
        <f>IF(OR(F4524="",I4524=""),"",F4524*I4524)</f>
        <v/>
      </c>
      <c r="K4524" s="26" t="n"/>
    </row>
    <row r="4525">
      <c r="A4525" s="31" t="n"/>
      <c r="B4525" s="26" t="n"/>
      <c r="C4525" s="26" t="n"/>
      <c r="D4525" s="26" t="n"/>
      <c r="E4525" s="26" t="n"/>
      <c r="F4525" s="27" t="n"/>
      <c r="G4525" s="26" t="n"/>
      <c r="H4525" s="28">
        <f>IFERROR(IF(G4525="","",VLOOKUP(G4525,'Setup - Vehicles'!$A$5:$D$504,4,0)),"")</f>
        <v/>
      </c>
      <c r="I4525" s="32">
        <f>IFERROR(IF(E4525="","",VLOOKUP(E4525,'Setup - Mix Design'!$A$5:$I$504,9,0)),"")</f>
        <v/>
      </c>
      <c r="J4525" s="32">
        <f>IF(OR(F4525="",I4525=""),"",F4525*I4525)</f>
        <v/>
      </c>
      <c r="K4525" s="26" t="n"/>
    </row>
    <row r="4526">
      <c r="A4526" s="31" t="n"/>
      <c r="B4526" s="26" t="n"/>
      <c r="C4526" s="26" t="n"/>
      <c r="D4526" s="26" t="n"/>
      <c r="E4526" s="26" t="n"/>
      <c r="F4526" s="27" t="n"/>
      <c r="G4526" s="26" t="n"/>
      <c r="H4526" s="28">
        <f>IFERROR(IF(G4526="","",VLOOKUP(G4526,'Setup - Vehicles'!$A$5:$D$504,4,0)),"")</f>
        <v/>
      </c>
      <c r="I4526" s="32">
        <f>IFERROR(IF(E4526="","",VLOOKUP(E4526,'Setup - Mix Design'!$A$5:$I$504,9,0)),"")</f>
        <v/>
      </c>
      <c r="J4526" s="32">
        <f>IF(OR(F4526="",I4526=""),"",F4526*I4526)</f>
        <v/>
      </c>
      <c r="K4526" s="26" t="n"/>
    </row>
    <row r="4527">
      <c r="A4527" s="31" t="n"/>
      <c r="B4527" s="26" t="n"/>
      <c r="C4527" s="26" t="n"/>
      <c r="D4527" s="26" t="n"/>
      <c r="E4527" s="26" t="n"/>
      <c r="F4527" s="27" t="n"/>
      <c r="G4527" s="26" t="n"/>
      <c r="H4527" s="28">
        <f>IFERROR(IF(G4527="","",VLOOKUP(G4527,'Setup - Vehicles'!$A$5:$D$504,4,0)),"")</f>
        <v/>
      </c>
      <c r="I4527" s="32">
        <f>IFERROR(IF(E4527="","",VLOOKUP(E4527,'Setup - Mix Design'!$A$5:$I$504,9,0)),"")</f>
        <v/>
      </c>
      <c r="J4527" s="32">
        <f>IF(OR(F4527="",I4527=""),"",F4527*I4527)</f>
        <v/>
      </c>
      <c r="K4527" s="26" t="n"/>
    </row>
    <row r="4528">
      <c r="A4528" s="31" t="n"/>
      <c r="B4528" s="26" t="n"/>
      <c r="C4528" s="26" t="n"/>
      <c r="D4528" s="26" t="n"/>
      <c r="E4528" s="26" t="n"/>
      <c r="F4528" s="27" t="n"/>
      <c r="G4528" s="26" t="n"/>
      <c r="H4528" s="28">
        <f>IFERROR(IF(G4528="","",VLOOKUP(G4528,'Setup - Vehicles'!$A$5:$D$504,4,0)),"")</f>
        <v/>
      </c>
      <c r="I4528" s="32">
        <f>IFERROR(IF(E4528="","",VLOOKUP(E4528,'Setup - Mix Design'!$A$5:$I$504,9,0)),"")</f>
        <v/>
      </c>
      <c r="J4528" s="32">
        <f>IF(OR(F4528="",I4528=""),"",F4528*I4528)</f>
        <v/>
      </c>
      <c r="K4528" s="26" t="n"/>
    </row>
    <row r="4529">
      <c r="A4529" s="31" t="n"/>
      <c r="B4529" s="26" t="n"/>
      <c r="C4529" s="26" t="n"/>
      <c r="D4529" s="26" t="n"/>
      <c r="E4529" s="26" t="n"/>
      <c r="F4529" s="27" t="n"/>
      <c r="G4529" s="26" t="n"/>
      <c r="H4529" s="28">
        <f>IFERROR(IF(G4529="","",VLOOKUP(G4529,'Setup - Vehicles'!$A$5:$D$504,4,0)),"")</f>
        <v/>
      </c>
      <c r="I4529" s="32">
        <f>IFERROR(IF(E4529="","",VLOOKUP(E4529,'Setup - Mix Design'!$A$5:$I$504,9,0)),"")</f>
        <v/>
      </c>
      <c r="J4529" s="32">
        <f>IF(OR(F4529="",I4529=""),"",F4529*I4529)</f>
        <v/>
      </c>
      <c r="K4529" s="26" t="n"/>
    </row>
    <row r="4530">
      <c r="A4530" s="31" t="n"/>
      <c r="B4530" s="26" t="n"/>
      <c r="C4530" s="26" t="n"/>
      <c r="D4530" s="26" t="n"/>
      <c r="E4530" s="26" t="n"/>
      <c r="F4530" s="27" t="n"/>
      <c r="G4530" s="26" t="n"/>
      <c r="H4530" s="28">
        <f>IFERROR(IF(G4530="","",VLOOKUP(G4530,'Setup - Vehicles'!$A$5:$D$504,4,0)),"")</f>
        <v/>
      </c>
      <c r="I4530" s="32">
        <f>IFERROR(IF(E4530="","",VLOOKUP(E4530,'Setup - Mix Design'!$A$5:$I$504,9,0)),"")</f>
        <v/>
      </c>
      <c r="J4530" s="32">
        <f>IF(OR(F4530="",I4530=""),"",F4530*I4530)</f>
        <v/>
      </c>
      <c r="K4530" s="26" t="n"/>
    </row>
    <row r="4531">
      <c r="A4531" s="31" t="n"/>
      <c r="B4531" s="26" t="n"/>
      <c r="C4531" s="26" t="n"/>
      <c r="D4531" s="26" t="n"/>
      <c r="E4531" s="26" t="n"/>
      <c r="F4531" s="27" t="n"/>
      <c r="G4531" s="26" t="n"/>
      <c r="H4531" s="28">
        <f>IFERROR(IF(G4531="","",VLOOKUP(G4531,'Setup - Vehicles'!$A$5:$D$504,4,0)),"")</f>
        <v/>
      </c>
      <c r="I4531" s="32">
        <f>IFERROR(IF(E4531="","",VLOOKUP(E4531,'Setup - Mix Design'!$A$5:$I$504,9,0)),"")</f>
        <v/>
      </c>
      <c r="J4531" s="32">
        <f>IF(OR(F4531="",I4531=""),"",F4531*I4531)</f>
        <v/>
      </c>
      <c r="K4531" s="26" t="n"/>
    </row>
    <row r="4532">
      <c r="A4532" s="31" t="n"/>
      <c r="B4532" s="26" t="n"/>
      <c r="C4532" s="26" t="n"/>
      <c r="D4532" s="26" t="n"/>
      <c r="E4532" s="26" t="n"/>
      <c r="F4532" s="27" t="n"/>
      <c r="G4532" s="26" t="n"/>
      <c r="H4532" s="28">
        <f>IFERROR(IF(G4532="","",VLOOKUP(G4532,'Setup - Vehicles'!$A$5:$D$504,4,0)),"")</f>
        <v/>
      </c>
      <c r="I4532" s="32">
        <f>IFERROR(IF(E4532="","",VLOOKUP(E4532,'Setup - Mix Design'!$A$5:$I$504,9,0)),"")</f>
        <v/>
      </c>
      <c r="J4532" s="32">
        <f>IF(OR(F4532="",I4532=""),"",F4532*I4532)</f>
        <v/>
      </c>
      <c r="K4532" s="26" t="n"/>
    </row>
    <row r="4533">
      <c r="A4533" s="31" t="n"/>
      <c r="B4533" s="26" t="n"/>
      <c r="C4533" s="26" t="n"/>
      <c r="D4533" s="26" t="n"/>
      <c r="E4533" s="26" t="n"/>
      <c r="F4533" s="27" t="n"/>
      <c r="G4533" s="26" t="n"/>
      <c r="H4533" s="28">
        <f>IFERROR(IF(G4533="","",VLOOKUP(G4533,'Setup - Vehicles'!$A$5:$D$504,4,0)),"")</f>
        <v/>
      </c>
      <c r="I4533" s="32">
        <f>IFERROR(IF(E4533="","",VLOOKUP(E4533,'Setup - Mix Design'!$A$5:$I$504,9,0)),"")</f>
        <v/>
      </c>
      <c r="J4533" s="32">
        <f>IF(OR(F4533="",I4533=""),"",F4533*I4533)</f>
        <v/>
      </c>
      <c r="K4533" s="26" t="n"/>
    </row>
    <row r="4534">
      <c r="A4534" s="31" t="n"/>
      <c r="B4534" s="26" t="n"/>
      <c r="C4534" s="26" t="n"/>
      <c r="D4534" s="26" t="n"/>
      <c r="E4534" s="26" t="n"/>
      <c r="F4534" s="27" t="n"/>
      <c r="G4534" s="26" t="n"/>
      <c r="H4534" s="28">
        <f>IFERROR(IF(G4534="","",VLOOKUP(G4534,'Setup - Vehicles'!$A$5:$D$504,4,0)),"")</f>
        <v/>
      </c>
      <c r="I4534" s="32">
        <f>IFERROR(IF(E4534="","",VLOOKUP(E4534,'Setup - Mix Design'!$A$5:$I$504,9,0)),"")</f>
        <v/>
      </c>
      <c r="J4534" s="32">
        <f>IF(OR(F4534="",I4534=""),"",F4534*I4534)</f>
        <v/>
      </c>
      <c r="K4534" s="26" t="n"/>
    </row>
    <row r="4535">
      <c r="A4535" s="31" t="n"/>
      <c r="B4535" s="26" t="n"/>
      <c r="C4535" s="26" t="n"/>
      <c r="D4535" s="26" t="n"/>
      <c r="E4535" s="26" t="n"/>
      <c r="F4535" s="27" t="n"/>
      <c r="G4535" s="26" t="n"/>
      <c r="H4535" s="28">
        <f>IFERROR(IF(G4535="","",VLOOKUP(G4535,'Setup - Vehicles'!$A$5:$D$504,4,0)),"")</f>
        <v/>
      </c>
      <c r="I4535" s="32">
        <f>IFERROR(IF(E4535="","",VLOOKUP(E4535,'Setup - Mix Design'!$A$5:$I$504,9,0)),"")</f>
        <v/>
      </c>
      <c r="J4535" s="32">
        <f>IF(OR(F4535="",I4535=""),"",F4535*I4535)</f>
        <v/>
      </c>
      <c r="K4535" s="26" t="n"/>
    </row>
    <row r="4536">
      <c r="A4536" s="31" t="n"/>
      <c r="B4536" s="26" t="n"/>
      <c r="C4536" s="26" t="n"/>
      <c r="D4536" s="26" t="n"/>
      <c r="E4536" s="26" t="n"/>
      <c r="F4536" s="27" t="n"/>
      <c r="G4536" s="26" t="n"/>
      <c r="H4536" s="28">
        <f>IFERROR(IF(G4536="","",VLOOKUP(G4536,'Setup - Vehicles'!$A$5:$D$504,4,0)),"")</f>
        <v/>
      </c>
      <c r="I4536" s="32">
        <f>IFERROR(IF(E4536="","",VLOOKUP(E4536,'Setup - Mix Design'!$A$5:$I$504,9,0)),"")</f>
        <v/>
      </c>
      <c r="J4536" s="32">
        <f>IF(OR(F4536="",I4536=""),"",F4536*I4536)</f>
        <v/>
      </c>
      <c r="K4536" s="26" t="n"/>
    </row>
    <row r="4537">
      <c r="A4537" s="31" t="n"/>
      <c r="B4537" s="26" t="n"/>
      <c r="C4537" s="26" t="n"/>
      <c r="D4537" s="26" t="n"/>
      <c r="E4537" s="26" t="n"/>
      <c r="F4537" s="27" t="n"/>
      <c r="G4537" s="26" t="n"/>
      <c r="H4537" s="28">
        <f>IFERROR(IF(G4537="","",VLOOKUP(G4537,'Setup - Vehicles'!$A$5:$D$504,4,0)),"")</f>
        <v/>
      </c>
      <c r="I4537" s="32">
        <f>IFERROR(IF(E4537="","",VLOOKUP(E4537,'Setup - Mix Design'!$A$5:$I$504,9,0)),"")</f>
        <v/>
      </c>
      <c r="J4537" s="32">
        <f>IF(OR(F4537="",I4537=""),"",F4537*I4537)</f>
        <v/>
      </c>
      <c r="K4537" s="26" t="n"/>
    </row>
    <row r="4538">
      <c r="A4538" s="31" t="n"/>
      <c r="B4538" s="26" t="n"/>
      <c r="C4538" s="26" t="n"/>
      <c r="D4538" s="26" t="n"/>
      <c r="E4538" s="26" t="n"/>
      <c r="F4538" s="27" t="n"/>
      <c r="G4538" s="26" t="n"/>
      <c r="H4538" s="28">
        <f>IFERROR(IF(G4538="","",VLOOKUP(G4538,'Setup - Vehicles'!$A$5:$D$504,4,0)),"")</f>
        <v/>
      </c>
      <c r="I4538" s="32">
        <f>IFERROR(IF(E4538="","",VLOOKUP(E4538,'Setup - Mix Design'!$A$5:$I$504,9,0)),"")</f>
        <v/>
      </c>
      <c r="J4538" s="32">
        <f>IF(OR(F4538="",I4538=""),"",F4538*I4538)</f>
        <v/>
      </c>
      <c r="K4538" s="26" t="n"/>
    </row>
    <row r="4539">
      <c r="A4539" s="31" t="n"/>
      <c r="B4539" s="26" t="n"/>
      <c r="C4539" s="26" t="n"/>
      <c r="D4539" s="26" t="n"/>
      <c r="E4539" s="26" t="n"/>
      <c r="F4539" s="27" t="n"/>
      <c r="G4539" s="26" t="n"/>
      <c r="H4539" s="28">
        <f>IFERROR(IF(G4539="","",VLOOKUP(G4539,'Setup - Vehicles'!$A$5:$D$504,4,0)),"")</f>
        <v/>
      </c>
      <c r="I4539" s="32">
        <f>IFERROR(IF(E4539="","",VLOOKUP(E4539,'Setup - Mix Design'!$A$5:$I$504,9,0)),"")</f>
        <v/>
      </c>
      <c r="J4539" s="32">
        <f>IF(OR(F4539="",I4539=""),"",F4539*I4539)</f>
        <v/>
      </c>
      <c r="K4539" s="26" t="n"/>
    </row>
    <row r="4540">
      <c r="A4540" s="31" t="n"/>
      <c r="B4540" s="26" t="n"/>
      <c r="C4540" s="26" t="n"/>
      <c r="D4540" s="26" t="n"/>
      <c r="E4540" s="26" t="n"/>
      <c r="F4540" s="27" t="n"/>
      <c r="G4540" s="26" t="n"/>
      <c r="H4540" s="28">
        <f>IFERROR(IF(G4540="","",VLOOKUP(G4540,'Setup - Vehicles'!$A$5:$D$504,4,0)),"")</f>
        <v/>
      </c>
      <c r="I4540" s="32">
        <f>IFERROR(IF(E4540="","",VLOOKUP(E4540,'Setup - Mix Design'!$A$5:$I$504,9,0)),"")</f>
        <v/>
      </c>
      <c r="J4540" s="32">
        <f>IF(OR(F4540="",I4540=""),"",F4540*I4540)</f>
        <v/>
      </c>
      <c r="K4540" s="26" t="n"/>
    </row>
    <row r="4541">
      <c r="A4541" s="31" t="n"/>
      <c r="B4541" s="26" t="n"/>
      <c r="C4541" s="26" t="n"/>
      <c r="D4541" s="26" t="n"/>
      <c r="E4541" s="26" t="n"/>
      <c r="F4541" s="27" t="n"/>
      <c r="G4541" s="26" t="n"/>
      <c r="H4541" s="28">
        <f>IFERROR(IF(G4541="","",VLOOKUP(G4541,'Setup - Vehicles'!$A$5:$D$504,4,0)),"")</f>
        <v/>
      </c>
      <c r="I4541" s="32">
        <f>IFERROR(IF(E4541="","",VLOOKUP(E4541,'Setup - Mix Design'!$A$5:$I$504,9,0)),"")</f>
        <v/>
      </c>
      <c r="J4541" s="32">
        <f>IF(OR(F4541="",I4541=""),"",F4541*I4541)</f>
        <v/>
      </c>
      <c r="K4541" s="26" t="n"/>
    </row>
    <row r="4542">
      <c r="A4542" s="31" t="n"/>
      <c r="B4542" s="26" t="n"/>
      <c r="C4542" s="26" t="n"/>
      <c r="D4542" s="26" t="n"/>
      <c r="E4542" s="26" t="n"/>
      <c r="F4542" s="27" t="n"/>
      <c r="G4542" s="26" t="n"/>
      <c r="H4542" s="28">
        <f>IFERROR(IF(G4542="","",VLOOKUP(G4542,'Setup - Vehicles'!$A$5:$D$504,4,0)),"")</f>
        <v/>
      </c>
      <c r="I4542" s="32">
        <f>IFERROR(IF(E4542="","",VLOOKUP(E4542,'Setup - Mix Design'!$A$5:$I$504,9,0)),"")</f>
        <v/>
      </c>
      <c r="J4542" s="32">
        <f>IF(OR(F4542="",I4542=""),"",F4542*I4542)</f>
        <v/>
      </c>
      <c r="K4542" s="26" t="n"/>
    </row>
    <row r="4543">
      <c r="A4543" s="31" t="n"/>
      <c r="B4543" s="26" t="n"/>
      <c r="C4543" s="26" t="n"/>
      <c r="D4543" s="26" t="n"/>
      <c r="E4543" s="26" t="n"/>
      <c r="F4543" s="27" t="n"/>
      <c r="G4543" s="26" t="n"/>
      <c r="H4543" s="28">
        <f>IFERROR(IF(G4543="","",VLOOKUP(G4543,'Setup - Vehicles'!$A$5:$D$504,4,0)),"")</f>
        <v/>
      </c>
      <c r="I4543" s="32">
        <f>IFERROR(IF(E4543="","",VLOOKUP(E4543,'Setup - Mix Design'!$A$5:$I$504,9,0)),"")</f>
        <v/>
      </c>
      <c r="J4543" s="32">
        <f>IF(OR(F4543="",I4543=""),"",F4543*I4543)</f>
        <v/>
      </c>
      <c r="K4543" s="26" t="n"/>
    </row>
    <row r="4544">
      <c r="A4544" s="31" t="n"/>
      <c r="B4544" s="26" t="n"/>
      <c r="C4544" s="26" t="n"/>
      <c r="D4544" s="26" t="n"/>
      <c r="E4544" s="26" t="n"/>
      <c r="F4544" s="27" t="n"/>
      <c r="G4544" s="26" t="n"/>
      <c r="H4544" s="28">
        <f>IFERROR(IF(G4544="","",VLOOKUP(G4544,'Setup - Vehicles'!$A$5:$D$504,4,0)),"")</f>
        <v/>
      </c>
      <c r="I4544" s="32">
        <f>IFERROR(IF(E4544="","",VLOOKUP(E4544,'Setup - Mix Design'!$A$5:$I$504,9,0)),"")</f>
        <v/>
      </c>
      <c r="J4544" s="32">
        <f>IF(OR(F4544="",I4544=""),"",F4544*I4544)</f>
        <v/>
      </c>
      <c r="K4544" s="26" t="n"/>
    </row>
    <row r="4545">
      <c r="A4545" s="31" t="n"/>
      <c r="B4545" s="26" t="n"/>
      <c r="C4545" s="26" t="n"/>
      <c r="D4545" s="26" t="n"/>
      <c r="E4545" s="26" t="n"/>
      <c r="F4545" s="27" t="n"/>
      <c r="G4545" s="26" t="n"/>
      <c r="H4545" s="28">
        <f>IFERROR(IF(G4545="","",VLOOKUP(G4545,'Setup - Vehicles'!$A$5:$D$504,4,0)),"")</f>
        <v/>
      </c>
      <c r="I4545" s="32">
        <f>IFERROR(IF(E4545="","",VLOOKUP(E4545,'Setup - Mix Design'!$A$5:$I$504,9,0)),"")</f>
        <v/>
      </c>
      <c r="J4545" s="32">
        <f>IF(OR(F4545="",I4545=""),"",F4545*I4545)</f>
        <v/>
      </c>
      <c r="K4545" s="26" t="n"/>
    </row>
    <row r="4546">
      <c r="A4546" s="31" t="n"/>
      <c r="B4546" s="26" t="n"/>
      <c r="C4546" s="26" t="n"/>
      <c r="D4546" s="26" t="n"/>
      <c r="E4546" s="26" t="n"/>
      <c r="F4546" s="27" t="n"/>
      <c r="G4546" s="26" t="n"/>
      <c r="H4546" s="28">
        <f>IFERROR(IF(G4546="","",VLOOKUP(G4546,'Setup - Vehicles'!$A$5:$D$504,4,0)),"")</f>
        <v/>
      </c>
      <c r="I4546" s="32">
        <f>IFERROR(IF(E4546="","",VLOOKUP(E4546,'Setup - Mix Design'!$A$5:$I$504,9,0)),"")</f>
        <v/>
      </c>
      <c r="J4546" s="32">
        <f>IF(OR(F4546="",I4546=""),"",F4546*I4546)</f>
        <v/>
      </c>
      <c r="K4546" s="26" t="n"/>
    </row>
    <row r="4547">
      <c r="A4547" s="31" t="n"/>
      <c r="B4547" s="26" t="n"/>
      <c r="C4547" s="26" t="n"/>
      <c r="D4547" s="26" t="n"/>
      <c r="E4547" s="26" t="n"/>
      <c r="F4547" s="27" t="n"/>
      <c r="G4547" s="26" t="n"/>
      <c r="H4547" s="28">
        <f>IFERROR(IF(G4547="","",VLOOKUP(G4547,'Setup - Vehicles'!$A$5:$D$504,4,0)),"")</f>
        <v/>
      </c>
      <c r="I4547" s="32">
        <f>IFERROR(IF(E4547="","",VLOOKUP(E4547,'Setup - Mix Design'!$A$5:$I$504,9,0)),"")</f>
        <v/>
      </c>
      <c r="J4547" s="32">
        <f>IF(OR(F4547="",I4547=""),"",F4547*I4547)</f>
        <v/>
      </c>
      <c r="K4547" s="26" t="n"/>
    </row>
    <row r="4548">
      <c r="A4548" s="31" t="n"/>
      <c r="B4548" s="26" t="n"/>
      <c r="C4548" s="26" t="n"/>
      <c r="D4548" s="26" t="n"/>
      <c r="E4548" s="26" t="n"/>
      <c r="F4548" s="27" t="n"/>
      <c r="G4548" s="26" t="n"/>
      <c r="H4548" s="28">
        <f>IFERROR(IF(G4548="","",VLOOKUP(G4548,'Setup - Vehicles'!$A$5:$D$504,4,0)),"")</f>
        <v/>
      </c>
      <c r="I4548" s="32">
        <f>IFERROR(IF(E4548="","",VLOOKUP(E4548,'Setup - Mix Design'!$A$5:$I$504,9,0)),"")</f>
        <v/>
      </c>
      <c r="J4548" s="32">
        <f>IF(OR(F4548="",I4548=""),"",F4548*I4548)</f>
        <v/>
      </c>
      <c r="K4548" s="26" t="n"/>
    </row>
    <row r="4549">
      <c r="A4549" s="31" t="n"/>
      <c r="B4549" s="26" t="n"/>
      <c r="C4549" s="26" t="n"/>
      <c r="D4549" s="26" t="n"/>
      <c r="E4549" s="26" t="n"/>
      <c r="F4549" s="27" t="n"/>
      <c r="G4549" s="26" t="n"/>
      <c r="H4549" s="28">
        <f>IFERROR(IF(G4549="","",VLOOKUP(G4549,'Setup - Vehicles'!$A$5:$D$504,4,0)),"")</f>
        <v/>
      </c>
      <c r="I4549" s="32">
        <f>IFERROR(IF(E4549="","",VLOOKUP(E4549,'Setup - Mix Design'!$A$5:$I$504,9,0)),"")</f>
        <v/>
      </c>
      <c r="J4549" s="32">
        <f>IF(OR(F4549="",I4549=""),"",F4549*I4549)</f>
        <v/>
      </c>
      <c r="K4549" s="26" t="n"/>
    </row>
    <row r="4550">
      <c r="A4550" s="31" t="n"/>
      <c r="B4550" s="26" t="n"/>
      <c r="C4550" s="26" t="n"/>
      <c r="D4550" s="26" t="n"/>
      <c r="E4550" s="26" t="n"/>
      <c r="F4550" s="27" t="n"/>
      <c r="G4550" s="26" t="n"/>
      <c r="H4550" s="28">
        <f>IFERROR(IF(G4550="","",VLOOKUP(G4550,'Setup - Vehicles'!$A$5:$D$504,4,0)),"")</f>
        <v/>
      </c>
      <c r="I4550" s="32">
        <f>IFERROR(IF(E4550="","",VLOOKUP(E4550,'Setup - Mix Design'!$A$5:$I$504,9,0)),"")</f>
        <v/>
      </c>
      <c r="J4550" s="32">
        <f>IF(OR(F4550="",I4550=""),"",F4550*I4550)</f>
        <v/>
      </c>
      <c r="K4550" s="26" t="n"/>
    </row>
    <row r="4551">
      <c r="A4551" s="31" t="n"/>
      <c r="B4551" s="26" t="n"/>
      <c r="C4551" s="26" t="n"/>
      <c r="D4551" s="26" t="n"/>
      <c r="E4551" s="26" t="n"/>
      <c r="F4551" s="27" t="n"/>
      <c r="G4551" s="26" t="n"/>
      <c r="H4551" s="28">
        <f>IFERROR(IF(G4551="","",VLOOKUP(G4551,'Setup - Vehicles'!$A$5:$D$504,4,0)),"")</f>
        <v/>
      </c>
      <c r="I4551" s="32">
        <f>IFERROR(IF(E4551="","",VLOOKUP(E4551,'Setup - Mix Design'!$A$5:$I$504,9,0)),"")</f>
        <v/>
      </c>
      <c r="J4551" s="32">
        <f>IF(OR(F4551="",I4551=""),"",F4551*I4551)</f>
        <v/>
      </c>
      <c r="K4551" s="26" t="n"/>
    </row>
    <row r="4552">
      <c r="A4552" s="31" t="n"/>
      <c r="B4552" s="26" t="n"/>
      <c r="C4552" s="26" t="n"/>
      <c r="D4552" s="26" t="n"/>
      <c r="E4552" s="26" t="n"/>
      <c r="F4552" s="27" t="n"/>
      <c r="G4552" s="26" t="n"/>
      <c r="H4552" s="28">
        <f>IFERROR(IF(G4552="","",VLOOKUP(G4552,'Setup - Vehicles'!$A$5:$D$504,4,0)),"")</f>
        <v/>
      </c>
      <c r="I4552" s="32">
        <f>IFERROR(IF(E4552="","",VLOOKUP(E4552,'Setup - Mix Design'!$A$5:$I$504,9,0)),"")</f>
        <v/>
      </c>
      <c r="J4552" s="32">
        <f>IF(OR(F4552="",I4552=""),"",F4552*I4552)</f>
        <v/>
      </c>
      <c r="K4552" s="26" t="n"/>
    </row>
    <row r="4553">
      <c r="A4553" s="31" t="n"/>
      <c r="B4553" s="26" t="n"/>
      <c r="C4553" s="26" t="n"/>
      <c r="D4553" s="26" t="n"/>
      <c r="E4553" s="26" t="n"/>
      <c r="F4553" s="27" t="n"/>
      <c r="G4553" s="26" t="n"/>
      <c r="H4553" s="28">
        <f>IFERROR(IF(G4553="","",VLOOKUP(G4553,'Setup - Vehicles'!$A$5:$D$504,4,0)),"")</f>
        <v/>
      </c>
      <c r="I4553" s="32">
        <f>IFERROR(IF(E4553="","",VLOOKUP(E4553,'Setup - Mix Design'!$A$5:$I$504,9,0)),"")</f>
        <v/>
      </c>
      <c r="J4553" s="32">
        <f>IF(OR(F4553="",I4553=""),"",F4553*I4553)</f>
        <v/>
      </c>
      <c r="K4553" s="26" t="n"/>
    </row>
    <row r="4554">
      <c r="A4554" s="31" t="n"/>
      <c r="B4554" s="26" t="n"/>
      <c r="C4554" s="26" t="n"/>
      <c r="D4554" s="26" t="n"/>
      <c r="E4554" s="26" t="n"/>
      <c r="F4554" s="27" t="n"/>
      <c r="G4554" s="26" t="n"/>
      <c r="H4554" s="28">
        <f>IFERROR(IF(G4554="","",VLOOKUP(G4554,'Setup - Vehicles'!$A$5:$D$504,4,0)),"")</f>
        <v/>
      </c>
      <c r="I4554" s="32">
        <f>IFERROR(IF(E4554="","",VLOOKUP(E4554,'Setup - Mix Design'!$A$5:$I$504,9,0)),"")</f>
        <v/>
      </c>
      <c r="J4554" s="32">
        <f>IF(OR(F4554="",I4554=""),"",F4554*I4554)</f>
        <v/>
      </c>
      <c r="K4554" s="26" t="n"/>
    </row>
    <row r="4555">
      <c r="A4555" s="31" t="n"/>
      <c r="B4555" s="26" t="n"/>
      <c r="C4555" s="26" t="n"/>
      <c r="D4555" s="26" t="n"/>
      <c r="E4555" s="26" t="n"/>
      <c r="F4555" s="27" t="n"/>
      <c r="G4555" s="26" t="n"/>
      <c r="H4555" s="28">
        <f>IFERROR(IF(G4555="","",VLOOKUP(G4555,'Setup - Vehicles'!$A$5:$D$504,4,0)),"")</f>
        <v/>
      </c>
      <c r="I4555" s="32">
        <f>IFERROR(IF(E4555="","",VLOOKUP(E4555,'Setup - Mix Design'!$A$5:$I$504,9,0)),"")</f>
        <v/>
      </c>
      <c r="J4555" s="32">
        <f>IF(OR(F4555="",I4555=""),"",F4555*I4555)</f>
        <v/>
      </c>
      <c r="K4555" s="26" t="n"/>
    </row>
    <row r="4556">
      <c r="A4556" s="31" t="n"/>
      <c r="B4556" s="26" t="n"/>
      <c r="C4556" s="26" t="n"/>
      <c r="D4556" s="26" t="n"/>
      <c r="E4556" s="26" t="n"/>
      <c r="F4556" s="27" t="n"/>
      <c r="G4556" s="26" t="n"/>
      <c r="H4556" s="28">
        <f>IFERROR(IF(G4556="","",VLOOKUP(G4556,'Setup - Vehicles'!$A$5:$D$504,4,0)),"")</f>
        <v/>
      </c>
      <c r="I4556" s="32">
        <f>IFERROR(IF(E4556="","",VLOOKUP(E4556,'Setup - Mix Design'!$A$5:$I$504,9,0)),"")</f>
        <v/>
      </c>
      <c r="J4556" s="32">
        <f>IF(OR(F4556="",I4556=""),"",F4556*I4556)</f>
        <v/>
      </c>
      <c r="K4556" s="26" t="n"/>
    </row>
    <row r="4557">
      <c r="A4557" s="31" t="n"/>
      <c r="B4557" s="26" t="n"/>
      <c r="C4557" s="26" t="n"/>
      <c r="D4557" s="26" t="n"/>
      <c r="E4557" s="26" t="n"/>
      <c r="F4557" s="27" t="n"/>
      <c r="G4557" s="26" t="n"/>
      <c r="H4557" s="28">
        <f>IFERROR(IF(G4557="","",VLOOKUP(G4557,'Setup - Vehicles'!$A$5:$D$504,4,0)),"")</f>
        <v/>
      </c>
      <c r="I4557" s="32">
        <f>IFERROR(IF(E4557="","",VLOOKUP(E4557,'Setup - Mix Design'!$A$5:$I$504,9,0)),"")</f>
        <v/>
      </c>
      <c r="J4557" s="32">
        <f>IF(OR(F4557="",I4557=""),"",F4557*I4557)</f>
        <v/>
      </c>
      <c r="K4557" s="26" t="n"/>
    </row>
    <row r="4558">
      <c r="A4558" s="31" t="n"/>
      <c r="B4558" s="26" t="n"/>
      <c r="C4558" s="26" t="n"/>
      <c r="D4558" s="26" t="n"/>
      <c r="E4558" s="26" t="n"/>
      <c r="F4558" s="27" t="n"/>
      <c r="G4558" s="26" t="n"/>
      <c r="H4558" s="28">
        <f>IFERROR(IF(G4558="","",VLOOKUP(G4558,'Setup - Vehicles'!$A$5:$D$504,4,0)),"")</f>
        <v/>
      </c>
      <c r="I4558" s="32">
        <f>IFERROR(IF(E4558="","",VLOOKUP(E4558,'Setup - Mix Design'!$A$5:$I$504,9,0)),"")</f>
        <v/>
      </c>
      <c r="J4558" s="32">
        <f>IF(OR(F4558="",I4558=""),"",F4558*I4558)</f>
        <v/>
      </c>
      <c r="K4558" s="26" t="n"/>
    </row>
    <row r="4559">
      <c r="A4559" s="31" t="n"/>
      <c r="B4559" s="26" t="n"/>
      <c r="C4559" s="26" t="n"/>
      <c r="D4559" s="26" t="n"/>
      <c r="E4559" s="26" t="n"/>
      <c r="F4559" s="27" t="n"/>
      <c r="G4559" s="26" t="n"/>
      <c r="H4559" s="28">
        <f>IFERROR(IF(G4559="","",VLOOKUP(G4559,'Setup - Vehicles'!$A$5:$D$504,4,0)),"")</f>
        <v/>
      </c>
      <c r="I4559" s="32">
        <f>IFERROR(IF(E4559="","",VLOOKUP(E4559,'Setup - Mix Design'!$A$5:$I$504,9,0)),"")</f>
        <v/>
      </c>
      <c r="J4559" s="32">
        <f>IF(OR(F4559="",I4559=""),"",F4559*I4559)</f>
        <v/>
      </c>
      <c r="K4559" s="26" t="n"/>
    </row>
    <row r="4560">
      <c r="A4560" s="31" t="n"/>
      <c r="B4560" s="26" t="n"/>
      <c r="C4560" s="26" t="n"/>
      <c r="D4560" s="26" t="n"/>
      <c r="E4560" s="26" t="n"/>
      <c r="F4560" s="27" t="n"/>
      <c r="G4560" s="26" t="n"/>
      <c r="H4560" s="28">
        <f>IFERROR(IF(G4560="","",VLOOKUP(G4560,'Setup - Vehicles'!$A$5:$D$504,4,0)),"")</f>
        <v/>
      </c>
      <c r="I4560" s="32">
        <f>IFERROR(IF(E4560="","",VLOOKUP(E4560,'Setup - Mix Design'!$A$5:$I$504,9,0)),"")</f>
        <v/>
      </c>
      <c r="J4560" s="32">
        <f>IF(OR(F4560="",I4560=""),"",F4560*I4560)</f>
        <v/>
      </c>
      <c r="K4560" s="26" t="n"/>
    </row>
    <row r="4561">
      <c r="A4561" s="31" t="n"/>
      <c r="B4561" s="26" t="n"/>
      <c r="C4561" s="26" t="n"/>
      <c r="D4561" s="26" t="n"/>
      <c r="E4561" s="26" t="n"/>
      <c r="F4561" s="27" t="n"/>
      <c r="G4561" s="26" t="n"/>
      <c r="H4561" s="28">
        <f>IFERROR(IF(G4561="","",VLOOKUP(G4561,'Setup - Vehicles'!$A$5:$D$504,4,0)),"")</f>
        <v/>
      </c>
      <c r="I4561" s="32">
        <f>IFERROR(IF(E4561="","",VLOOKUP(E4561,'Setup - Mix Design'!$A$5:$I$504,9,0)),"")</f>
        <v/>
      </c>
      <c r="J4561" s="32">
        <f>IF(OR(F4561="",I4561=""),"",F4561*I4561)</f>
        <v/>
      </c>
      <c r="K4561" s="26" t="n"/>
    </row>
    <row r="4562">
      <c r="A4562" s="31" t="n"/>
      <c r="B4562" s="26" t="n"/>
      <c r="C4562" s="26" t="n"/>
      <c r="D4562" s="26" t="n"/>
      <c r="E4562" s="26" t="n"/>
      <c r="F4562" s="27" t="n"/>
      <c r="G4562" s="26" t="n"/>
      <c r="H4562" s="28">
        <f>IFERROR(IF(G4562="","",VLOOKUP(G4562,'Setup - Vehicles'!$A$5:$D$504,4,0)),"")</f>
        <v/>
      </c>
      <c r="I4562" s="32">
        <f>IFERROR(IF(E4562="","",VLOOKUP(E4562,'Setup - Mix Design'!$A$5:$I$504,9,0)),"")</f>
        <v/>
      </c>
      <c r="J4562" s="32">
        <f>IF(OR(F4562="",I4562=""),"",F4562*I4562)</f>
        <v/>
      </c>
      <c r="K4562" s="26" t="n"/>
    </row>
    <row r="4563">
      <c r="A4563" s="31" t="n"/>
      <c r="B4563" s="26" t="n"/>
      <c r="C4563" s="26" t="n"/>
      <c r="D4563" s="26" t="n"/>
      <c r="E4563" s="26" t="n"/>
      <c r="F4563" s="27" t="n"/>
      <c r="G4563" s="26" t="n"/>
      <c r="H4563" s="28">
        <f>IFERROR(IF(G4563="","",VLOOKUP(G4563,'Setup - Vehicles'!$A$5:$D$504,4,0)),"")</f>
        <v/>
      </c>
      <c r="I4563" s="32">
        <f>IFERROR(IF(E4563="","",VLOOKUP(E4563,'Setup - Mix Design'!$A$5:$I$504,9,0)),"")</f>
        <v/>
      </c>
      <c r="J4563" s="32">
        <f>IF(OR(F4563="",I4563=""),"",F4563*I4563)</f>
        <v/>
      </c>
      <c r="K4563" s="26" t="n"/>
    </row>
    <row r="4564">
      <c r="A4564" s="31" t="n"/>
      <c r="B4564" s="26" t="n"/>
      <c r="C4564" s="26" t="n"/>
      <c r="D4564" s="26" t="n"/>
      <c r="E4564" s="26" t="n"/>
      <c r="F4564" s="27" t="n"/>
      <c r="G4564" s="26" t="n"/>
      <c r="H4564" s="28">
        <f>IFERROR(IF(G4564="","",VLOOKUP(G4564,'Setup - Vehicles'!$A$5:$D$504,4,0)),"")</f>
        <v/>
      </c>
      <c r="I4564" s="32">
        <f>IFERROR(IF(E4564="","",VLOOKUP(E4564,'Setup - Mix Design'!$A$5:$I$504,9,0)),"")</f>
        <v/>
      </c>
      <c r="J4564" s="32">
        <f>IF(OR(F4564="",I4564=""),"",F4564*I4564)</f>
        <v/>
      </c>
      <c r="K4564" s="26" t="n"/>
    </row>
    <row r="4565">
      <c r="A4565" s="31" t="n"/>
      <c r="B4565" s="26" t="n"/>
      <c r="C4565" s="26" t="n"/>
      <c r="D4565" s="26" t="n"/>
      <c r="E4565" s="26" t="n"/>
      <c r="F4565" s="27" t="n"/>
      <c r="G4565" s="26" t="n"/>
      <c r="H4565" s="28">
        <f>IFERROR(IF(G4565="","",VLOOKUP(G4565,'Setup - Vehicles'!$A$5:$D$504,4,0)),"")</f>
        <v/>
      </c>
      <c r="I4565" s="32">
        <f>IFERROR(IF(E4565="","",VLOOKUP(E4565,'Setup - Mix Design'!$A$5:$I$504,9,0)),"")</f>
        <v/>
      </c>
      <c r="J4565" s="32">
        <f>IF(OR(F4565="",I4565=""),"",F4565*I4565)</f>
        <v/>
      </c>
      <c r="K4565" s="26" t="n"/>
    </row>
    <row r="4566">
      <c r="A4566" s="31" t="n"/>
      <c r="B4566" s="26" t="n"/>
      <c r="C4566" s="26" t="n"/>
      <c r="D4566" s="26" t="n"/>
      <c r="E4566" s="26" t="n"/>
      <c r="F4566" s="27" t="n"/>
      <c r="G4566" s="26" t="n"/>
      <c r="H4566" s="28">
        <f>IFERROR(IF(G4566="","",VLOOKUP(G4566,'Setup - Vehicles'!$A$5:$D$504,4,0)),"")</f>
        <v/>
      </c>
      <c r="I4566" s="32">
        <f>IFERROR(IF(E4566="","",VLOOKUP(E4566,'Setup - Mix Design'!$A$5:$I$504,9,0)),"")</f>
        <v/>
      </c>
      <c r="J4566" s="32">
        <f>IF(OR(F4566="",I4566=""),"",F4566*I4566)</f>
        <v/>
      </c>
      <c r="K4566" s="26" t="n"/>
    </row>
    <row r="4567">
      <c r="A4567" s="31" t="n"/>
      <c r="B4567" s="26" t="n"/>
      <c r="C4567" s="26" t="n"/>
      <c r="D4567" s="26" t="n"/>
      <c r="E4567" s="26" t="n"/>
      <c r="F4567" s="27" t="n"/>
      <c r="G4567" s="26" t="n"/>
      <c r="H4567" s="28">
        <f>IFERROR(IF(G4567="","",VLOOKUP(G4567,'Setup - Vehicles'!$A$5:$D$504,4,0)),"")</f>
        <v/>
      </c>
      <c r="I4567" s="32">
        <f>IFERROR(IF(E4567="","",VLOOKUP(E4567,'Setup - Mix Design'!$A$5:$I$504,9,0)),"")</f>
        <v/>
      </c>
      <c r="J4567" s="32">
        <f>IF(OR(F4567="",I4567=""),"",F4567*I4567)</f>
        <v/>
      </c>
      <c r="K4567" s="26" t="n"/>
    </row>
    <row r="4568">
      <c r="A4568" s="31" t="n"/>
      <c r="B4568" s="26" t="n"/>
      <c r="C4568" s="26" t="n"/>
      <c r="D4568" s="26" t="n"/>
      <c r="E4568" s="26" t="n"/>
      <c r="F4568" s="27" t="n"/>
      <c r="G4568" s="26" t="n"/>
      <c r="H4568" s="28">
        <f>IFERROR(IF(G4568="","",VLOOKUP(G4568,'Setup - Vehicles'!$A$5:$D$504,4,0)),"")</f>
        <v/>
      </c>
      <c r="I4568" s="32">
        <f>IFERROR(IF(E4568="","",VLOOKUP(E4568,'Setup - Mix Design'!$A$5:$I$504,9,0)),"")</f>
        <v/>
      </c>
      <c r="J4568" s="32">
        <f>IF(OR(F4568="",I4568=""),"",F4568*I4568)</f>
        <v/>
      </c>
      <c r="K4568" s="26" t="n"/>
    </row>
    <row r="4569">
      <c r="A4569" s="31" t="n"/>
      <c r="B4569" s="26" t="n"/>
      <c r="C4569" s="26" t="n"/>
      <c r="D4569" s="26" t="n"/>
      <c r="E4569" s="26" t="n"/>
      <c r="F4569" s="27" t="n"/>
      <c r="G4569" s="26" t="n"/>
      <c r="H4569" s="28">
        <f>IFERROR(IF(G4569="","",VLOOKUP(G4569,'Setup - Vehicles'!$A$5:$D$504,4,0)),"")</f>
        <v/>
      </c>
      <c r="I4569" s="32">
        <f>IFERROR(IF(E4569="","",VLOOKUP(E4569,'Setup - Mix Design'!$A$5:$I$504,9,0)),"")</f>
        <v/>
      </c>
      <c r="J4569" s="32">
        <f>IF(OR(F4569="",I4569=""),"",F4569*I4569)</f>
        <v/>
      </c>
      <c r="K4569" s="26" t="n"/>
    </row>
    <row r="4570">
      <c r="A4570" s="31" t="n"/>
      <c r="B4570" s="26" t="n"/>
      <c r="C4570" s="26" t="n"/>
      <c r="D4570" s="26" t="n"/>
      <c r="E4570" s="26" t="n"/>
      <c r="F4570" s="27" t="n"/>
      <c r="G4570" s="26" t="n"/>
      <c r="H4570" s="28">
        <f>IFERROR(IF(G4570="","",VLOOKUP(G4570,'Setup - Vehicles'!$A$5:$D$504,4,0)),"")</f>
        <v/>
      </c>
      <c r="I4570" s="32">
        <f>IFERROR(IF(E4570="","",VLOOKUP(E4570,'Setup - Mix Design'!$A$5:$I$504,9,0)),"")</f>
        <v/>
      </c>
      <c r="J4570" s="32">
        <f>IF(OR(F4570="",I4570=""),"",F4570*I4570)</f>
        <v/>
      </c>
      <c r="K4570" s="26" t="n"/>
    </row>
    <row r="4571">
      <c r="A4571" s="31" t="n"/>
      <c r="B4571" s="26" t="n"/>
      <c r="C4571" s="26" t="n"/>
      <c r="D4571" s="26" t="n"/>
      <c r="E4571" s="26" t="n"/>
      <c r="F4571" s="27" t="n"/>
      <c r="G4571" s="26" t="n"/>
      <c r="H4571" s="28">
        <f>IFERROR(IF(G4571="","",VLOOKUP(G4571,'Setup - Vehicles'!$A$5:$D$504,4,0)),"")</f>
        <v/>
      </c>
      <c r="I4571" s="32">
        <f>IFERROR(IF(E4571="","",VLOOKUP(E4571,'Setup - Mix Design'!$A$5:$I$504,9,0)),"")</f>
        <v/>
      </c>
      <c r="J4571" s="32">
        <f>IF(OR(F4571="",I4571=""),"",F4571*I4571)</f>
        <v/>
      </c>
      <c r="K4571" s="26" t="n"/>
    </row>
    <row r="4572">
      <c r="A4572" s="31" t="n"/>
      <c r="B4572" s="26" t="n"/>
      <c r="C4572" s="26" t="n"/>
      <c r="D4572" s="26" t="n"/>
      <c r="E4572" s="26" t="n"/>
      <c r="F4572" s="27" t="n"/>
      <c r="G4572" s="26" t="n"/>
      <c r="H4572" s="28">
        <f>IFERROR(IF(G4572="","",VLOOKUP(G4572,'Setup - Vehicles'!$A$5:$D$504,4,0)),"")</f>
        <v/>
      </c>
      <c r="I4572" s="32">
        <f>IFERROR(IF(E4572="","",VLOOKUP(E4572,'Setup - Mix Design'!$A$5:$I$504,9,0)),"")</f>
        <v/>
      </c>
      <c r="J4572" s="32">
        <f>IF(OR(F4572="",I4572=""),"",F4572*I4572)</f>
        <v/>
      </c>
      <c r="K4572" s="26" t="n"/>
    </row>
    <row r="4573">
      <c r="A4573" s="31" t="n"/>
      <c r="B4573" s="26" t="n"/>
      <c r="C4573" s="26" t="n"/>
      <c r="D4573" s="26" t="n"/>
      <c r="E4573" s="26" t="n"/>
      <c r="F4573" s="27" t="n"/>
      <c r="G4573" s="26" t="n"/>
      <c r="H4573" s="28">
        <f>IFERROR(IF(G4573="","",VLOOKUP(G4573,'Setup - Vehicles'!$A$5:$D$504,4,0)),"")</f>
        <v/>
      </c>
      <c r="I4573" s="32">
        <f>IFERROR(IF(E4573="","",VLOOKUP(E4573,'Setup - Mix Design'!$A$5:$I$504,9,0)),"")</f>
        <v/>
      </c>
      <c r="J4573" s="32">
        <f>IF(OR(F4573="",I4573=""),"",F4573*I4573)</f>
        <v/>
      </c>
      <c r="K4573" s="26" t="n"/>
    </row>
    <row r="4574">
      <c r="A4574" s="31" t="n"/>
      <c r="B4574" s="26" t="n"/>
      <c r="C4574" s="26" t="n"/>
      <c r="D4574" s="26" t="n"/>
      <c r="E4574" s="26" t="n"/>
      <c r="F4574" s="27" t="n"/>
      <c r="G4574" s="26" t="n"/>
      <c r="H4574" s="28">
        <f>IFERROR(IF(G4574="","",VLOOKUP(G4574,'Setup - Vehicles'!$A$5:$D$504,4,0)),"")</f>
        <v/>
      </c>
      <c r="I4574" s="32">
        <f>IFERROR(IF(E4574="","",VLOOKUP(E4574,'Setup - Mix Design'!$A$5:$I$504,9,0)),"")</f>
        <v/>
      </c>
      <c r="J4574" s="32">
        <f>IF(OR(F4574="",I4574=""),"",F4574*I4574)</f>
        <v/>
      </c>
      <c r="K4574" s="26" t="n"/>
    </row>
    <row r="4575">
      <c r="A4575" s="31" t="n"/>
      <c r="B4575" s="26" t="n"/>
      <c r="C4575" s="26" t="n"/>
      <c r="D4575" s="26" t="n"/>
      <c r="E4575" s="26" t="n"/>
      <c r="F4575" s="27" t="n"/>
      <c r="G4575" s="26" t="n"/>
      <c r="H4575" s="28">
        <f>IFERROR(IF(G4575="","",VLOOKUP(G4575,'Setup - Vehicles'!$A$5:$D$504,4,0)),"")</f>
        <v/>
      </c>
      <c r="I4575" s="32">
        <f>IFERROR(IF(E4575="","",VLOOKUP(E4575,'Setup - Mix Design'!$A$5:$I$504,9,0)),"")</f>
        <v/>
      </c>
      <c r="J4575" s="32">
        <f>IF(OR(F4575="",I4575=""),"",F4575*I4575)</f>
        <v/>
      </c>
      <c r="K4575" s="26" t="n"/>
    </row>
    <row r="4576">
      <c r="A4576" s="31" t="n"/>
      <c r="B4576" s="26" t="n"/>
      <c r="C4576" s="26" t="n"/>
      <c r="D4576" s="26" t="n"/>
      <c r="E4576" s="26" t="n"/>
      <c r="F4576" s="27" t="n"/>
      <c r="G4576" s="26" t="n"/>
      <c r="H4576" s="28">
        <f>IFERROR(IF(G4576="","",VLOOKUP(G4576,'Setup - Vehicles'!$A$5:$D$504,4,0)),"")</f>
        <v/>
      </c>
      <c r="I4576" s="32">
        <f>IFERROR(IF(E4576="","",VLOOKUP(E4576,'Setup - Mix Design'!$A$5:$I$504,9,0)),"")</f>
        <v/>
      </c>
      <c r="J4576" s="32">
        <f>IF(OR(F4576="",I4576=""),"",F4576*I4576)</f>
        <v/>
      </c>
      <c r="K4576" s="26" t="n"/>
    </row>
    <row r="4577">
      <c r="A4577" s="31" t="n"/>
      <c r="B4577" s="26" t="n"/>
      <c r="C4577" s="26" t="n"/>
      <c r="D4577" s="26" t="n"/>
      <c r="E4577" s="26" t="n"/>
      <c r="F4577" s="27" t="n"/>
      <c r="G4577" s="26" t="n"/>
      <c r="H4577" s="28">
        <f>IFERROR(IF(G4577="","",VLOOKUP(G4577,'Setup - Vehicles'!$A$5:$D$504,4,0)),"")</f>
        <v/>
      </c>
      <c r="I4577" s="32">
        <f>IFERROR(IF(E4577="","",VLOOKUP(E4577,'Setup - Mix Design'!$A$5:$I$504,9,0)),"")</f>
        <v/>
      </c>
      <c r="J4577" s="32">
        <f>IF(OR(F4577="",I4577=""),"",F4577*I4577)</f>
        <v/>
      </c>
      <c r="K4577" s="26" t="n"/>
    </row>
    <row r="4578">
      <c r="A4578" s="31" t="n"/>
      <c r="B4578" s="26" t="n"/>
      <c r="C4578" s="26" t="n"/>
      <c r="D4578" s="26" t="n"/>
      <c r="E4578" s="26" t="n"/>
      <c r="F4578" s="27" t="n"/>
      <c r="G4578" s="26" t="n"/>
      <c r="H4578" s="28">
        <f>IFERROR(IF(G4578="","",VLOOKUP(G4578,'Setup - Vehicles'!$A$5:$D$504,4,0)),"")</f>
        <v/>
      </c>
      <c r="I4578" s="32">
        <f>IFERROR(IF(E4578="","",VLOOKUP(E4578,'Setup - Mix Design'!$A$5:$I$504,9,0)),"")</f>
        <v/>
      </c>
      <c r="J4578" s="32">
        <f>IF(OR(F4578="",I4578=""),"",F4578*I4578)</f>
        <v/>
      </c>
      <c r="K4578" s="26" t="n"/>
    </row>
    <row r="4579">
      <c r="A4579" s="31" t="n"/>
      <c r="B4579" s="26" t="n"/>
      <c r="C4579" s="26" t="n"/>
      <c r="D4579" s="26" t="n"/>
      <c r="E4579" s="26" t="n"/>
      <c r="F4579" s="27" t="n"/>
      <c r="G4579" s="26" t="n"/>
      <c r="H4579" s="28">
        <f>IFERROR(IF(G4579="","",VLOOKUP(G4579,'Setup - Vehicles'!$A$5:$D$504,4,0)),"")</f>
        <v/>
      </c>
      <c r="I4579" s="32">
        <f>IFERROR(IF(E4579="","",VLOOKUP(E4579,'Setup - Mix Design'!$A$5:$I$504,9,0)),"")</f>
        <v/>
      </c>
      <c r="J4579" s="32">
        <f>IF(OR(F4579="",I4579=""),"",F4579*I4579)</f>
        <v/>
      </c>
      <c r="K4579" s="26" t="n"/>
    </row>
    <row r="4580">
      <c r="A4580" s="31" t="n"/>
      <c r="B4580" s="26" t="n"/>
      <c r="C4580" s="26" t="n"/>
      <c r="D4580" s="26" t="n"/>
      <c r="E4580" s="26" t="n"/>
      <c r="F4580" s="27" t="n"/>
      <c r="G4580" s="26" t="n"/>
      <c r="H4580" s="28">
        <f>IFERROR(IF(G4580="","",VLOOKUP(G4580,'Setup - Vehicles'!$A$5:$D$504,4,0)),"")</f>
        <v/>
      </c>
      <c r="I4580" s="32">
        <f>IFERROR(IF(E4580="","",VLOOKUP(E4580,'Setup - Mix Design'!$A$5:$I$504,9,0)),"")</f>
        <v/>
      </c>
      <c r="J4580" s="32">
        <f>IF(OR(F4580="",I4580=""),"",F4580*I4580)</f>
        <v/>
      </c>
      <c r="K4580" s="26" t="n"/>
    </row>
    <row r="4581">
      <c r="A4581" s="31" t="n"/>
      <c r="B4581" s="26" t="n"/>
      <c r="C4581" s="26" t="n"/>
      <c r="D4581" s="26" t="n"/>
      <c r="E4581" s="26" t="n"/>
      <c r="F4581" s="27" t="n"/>
      <c r="G4581" s="26" t="n"/>
      <c r="H4581" s="28">
        <f>IFERROR(IF(G4581="","",VLOOKUP(G4581,'Setup - Vehicles'!$A$5:$D$504,4,0)),"")</f>
        <v/>
      </c>
      <c r="I4581" s="32">
        <f>IFERROR(IF(E4581="","",VLOOKUP(E4581,'Setup - Mix Design'!$A$5:$I$504,9,0)),"")</f>
        <v/>
      </c>
      <c r="J4581" s="32">
        <f>IF(OR(F4581="",I4581=""),"",F4581*I4581)</f>
        <v/>
      </c>
      <c r="K4581" s="26" t="n"/>
    </row>
    <row r="4582">
      <c r="A4582" s="31" t="n"/>
      <c r="B4582" s="26" t="n"/>
      <c r="C4582" s="26" t="n"/>
      <c r="D4582" s="26" t="n"/>
      <c r="E4582" s="26" t="n"/>
      <c r="F4582" s="27" t="n"/>
      <c r="G4582" s="26" t="n"/>
      <c r="H4582" s="28">
        <f>IFERROR(IF(G4582="","",VLOOKUP(G4582,'Setup - Vehicles'!$A$5:$D$504,4,0)),"")</f>
        <v/>
      </c>
      <c r="I4582" s="32">
        <f>IFERROR(IF(E4582="","",VLOOKUP(E4582,'Setup - Mix Design'!$A$5:$I$504,9,0)),"")</f>
        <v/>
      </c>
      <c r="J4582" s="32">
        <f>IF(OR(F4582="",I4582=""),"",F4582*I4582)</f>
        <v/>
      </c>
      <c r="K4582" s="26" t="n"/>
    </row>
    <row r="4583">
      <c r="A4583" s="31" t="n"/>
      <c r="B4583" s="26" t="n"/>
      <c r="C4583" s="26" t="n"/>
      <c r="D4583" s="26" t="n"/>
      <c r="E4583" s="26" t="n"/>
      <c r="F4583" s="27" t="n"/>
      <c r="G4583" s="26" t="n"/>
      <c r="H4583" s="28">
        <f>IFERROR(IF(G4583="","",VLOOKUP(G4583,'Setup - Vehicles'!$A$5:$D$504,4,0)),"")</f>
        <v/>
      </c>
      <c r="I4583" s="32">
        <f>IFERROR(IF(E4583="","",VLOOKUP(E4583,'Setup - Mix Design'!$A$5:$I$504,9,0)),"")</f>
        <v/>
      </c>
      <c r="J4583" s="32">
        <f>IF(OR(F4583="",I4583=""),"",F4583*I4583)</f>
        <v/>
      </c>
      <c r="K4583" s="26" t="n"/>
    </row>
    <row r="4584">
      <c r="A4584" s="31" t="n"/>
      <c r="B4584" s="26" t="n"/>
      <c r="C4584" s="26" t="n"/>
      <c r="D4584" s="26" t="n"/>
      <c r="E4584" s="26" t="n"/>
      <c r="F4584" s="27" t="n"/>
      <c r="G4584" s="26" t="n"/>
      <c r="H4584" s="28">
        <f>IFERROR(IF(G4584="","",VLOOKUP(G4584,'Setup - Vehicles'!$A$5:$D$504,4,0)),"")</f>
        <v/>
      </c>
      <c r="I4584" s="32">
        <f>IFERROR(IF(E4584="","",VLOOKUP(E4584,'Setup - Mix Design'!$A$5:$I$504,9,0)),"")</f>
        <v/>
      </c>
      <c r="J4584" s="32">
        <f>IF(OR(F4584="",I4584=""),"",F4584*I4584)</f>
        <v/>
      </c>
      <c r="K4584" s="26" t="n"/>
    </row>
    <row r="4585">
      <c r="A4585" s="31" t="n"/>
      <c r="B4585" s="26" t="n"/>
      <c r="C4585" s="26" t="n"/>
      <c r="D4585" s="26" t="n"/>
      <c r="E4585" s="26" t="n"/>
      <c r="F4585" s="27" t="n"/>
      <c r="G4585" s="26" t="n"/>
      <c r="H4585" s="28">
        <f>IFERROR(IF(G4585="","",VLOOKUP(G4585,'Setup - Vehicles'!$A$5:$D$504,4,0)),"")</f>
        <v/>
      </c>
      <c r="I4585" s="32">
        <f>IFERROR(IF(E4585="","",VLOOKUP(E4585,'Setup - Mix Design'!$A$5:$I$504,9,0)),"")</f>
        <v/>
      </c>
      <c r="J4585" s="32">
        <f>IF(OR(F4585="",I4585=""),"",F4585*I4585)</f>
        <v/>
      </c>
      <c r="K4585" s="26" t="n"/>
    </row>
    <row r="4586">
      <c r="A4586" s="31" t="n"/>
      <c r="B4586" s="26" t="n"/>
      <c r="C4586" s="26" t="n"/>
      <c r="D4586" s="26" t="n"/>
      <c r="E4586" s="26" t="n"/>
      <c r="F4586" s="27" t="n"/>
      <c r="G4586" s="26" t="n"/>
      <c r="H4586" s="28">
        <f>IFERROR(IF(G4586="","",VLOOKUP(G4586,'Setup - Vehicles'!$A$5:$D$504,4,0)),"")</f>
        <v/>
      </c>
      <c r="I4586" s="32">
        <f>IFERROR(IF(E4586="","",VLOOKUP(E4586,'Setup - Mix Design'!$A$5:$I$504,9,0)),"")</f>
        <v/>
      </c>
      <c r="J4586" s="32">
        <f>IF(OR(F4586="",I4586=""),"",F4586*I4586)</f>
        <v/>
      </c>
      <c r="K4586" s="26" t="n"/>
    </row>
    <row r="4587">
      <c r="A4587" s="31" t="n"/>
      <c r="B4587" s="26" t="n"/>
      <c r="C4587" s="26" t="n"/>
      <c r="D4587" s="26" t="n"/>
      <c r="E4587" s="26" t="n"/>
      <c r="F4587" s="27" t="n"/>
      <c r="G4587" s="26" t="n"/>
      <c r="H4587" s="28">
        <f>IFERROR(IF(G4587="","",VLOOKUP(G4587,'Setup - Vehicles'!$A$5:$D$504,4,0)),"")</f>
        <v/>
      </c>
      <c r="I4587" s="32">
        <f>IFERROR(IF(E4587="","",VLOOKUP(E4587,'Setup - Mix Design'!$A$5:$I$504,9,0)),"")</f>
        <v/>
      </c>
      <c r="J4587" s="32">
        <f>IF(OR(F4587="",I4587=""),"",F4587*I4587)</f>
        <v/>
      </c>
      <c r="K4587" s="26" t="n"/>
    </row>
    <row r="4588">
      <c r="A4588" s="31" t="n"/>
      <c r="B4588" s="26" t="n"/>
      <c r="C4588" s="26" t="n"/>
      <c r="D4588" s="26" t="n"/>
      <c r="E4588" s="26" t="n"/>
      <c r="F4588" s="27" t="n"/>
      <c r="G4588" s="26" t="n"/>
      <c r="H4588" s="28">
        <f>IFERROR(IF(G4588="","",VLOOKUP(G4588,'Setup - Vehicles'!$A$5:$D$504,4,0)),"")</f>
        <v/>
      </c>
      <c r="I4588" s="32">
        <f>IFERROR(IF(E4588="","",VLOOKUP(E4588,'Setup - Mix Design'!$A$5:$I$504,9,0)),"")</f>
        <v/>
      </c>
      <c r="J4588" s="32">
        <f>IF(OR(F4588="",I4588=""),"",F4588*I4588)</f>
        <v/>
      </c>
      <c r="K4588" s="26" t="n"/>
    </row>
    <row r="4589">
      <c r="A4589" s="31" t="n"/>
      <c r="B4589" s="26" t="n"/>
      <c r="C4589" s="26" t="n"/>
      <c r="D4589" s="26" t="n"/>
      <c r="E4589" s="26" t="n"/>
      <c r="F4589" s="27" t="n"/>
      <c r="G4589" s="26" t="n"/>
      <c r="H4589" s="28">
        <f>IFERROR(IF(G4589="","",VLOOKUP(G4589,'Setup - Vehicles'!$A$5:$D$504,4,0)),"")</f>
        <v/>
      </c>
      <c r="I4589" s="32">
        <f>IFERROR(IF(E4589="","",VLOOKUP(E4589,'Setup - Mix Design'!$A$5:$I$504,9,0)),"")</f>
        <v/>
      </c>
      <c r="J4589" s="32">
        <f>IF(OR(F4589="",I4589=""),"",F4589*I4589)</f>
        <v/>
      </c>
      <c r="K4589" s="26" t="n"/>
    </row>
    <row r="4590">
      <c r="A4590" s="31" t="n"/>
      <c r="B4590" s="26" t="n"/>
      <c r="C4590" s="26" t="n"/>
      <c r="D4590" s="26" t="n"/>
      <c r="E4590" s="26" t="n"/>
      <c r="F4590" s="27" t="n"/>
      <c r="G4590" s="26" t="n"/>
      <c r="H4590" s="28">
        <f>IFERROR(IF(G4590="","",VLOOKUP(G4590,'Setup - Vehicles'!$A$5:$D$504,4,0)),"")</f>
        <v/>
      </c>
      <c r="I4590" s="32">
        <f>IFERROR(IF(E4590="","",VLOOKUP(E4590,'Setup - Mix Design'!$A$5:$I$504,9,0)),"")</f>
        <v/>
      </c>
      <c r="J4590" s="32">
        <f>IF(OR(F4590="",I4590=""),"",F4590*I4590)</f>
        <v/>
      </c>
      <c r="K4590" s="26" t="n"/>
    </row>
    <row r="4591">
      <c r="A4591" s="31" t="n"/>
      <c r="B4591" s="26" t="n"/>
      <c r="C4591" s="26" t="n"/>
      <c r="D4591" s="26" t="n"/>
      <c r="E4591" s="26" t="n"/>
      <c r="F4591" s="27" t="n"/>
      <c r="G4591" s="26" t="n"/>
      <c r="H4591" s="28">
        <f>IFERROR(IF(G4591="","",VLOOKUP(G4591,'Setup - Vehicles'!$A$5:$D$504,4,0)),"")</f>
        <v/>
      </c>
      <c r="I4591" s="32">
        <f>IFERROR(IF(E4591="","",VLOOKUP(E4591,'Setup - Mix Design'!$A$5:$I$504,9,0)),"")</f>
        <v/>
      </c>
      <c r="J4591" s="32">
        <f>IF(OR(F4591="",I4591=""),"",F4591*I4591)</f>
        <v/>
      </c>
      <c r="K4591" s="26" t="n"/>
    </row>
    <row r="4592">
      <c r="A4592" s="31" t="n"/>
      <c r="B4592" s="26" t="n"/>
      <c r="C4592" s="26" t="n"/>
      <c r="D4592" s="26" t="n"/>
      <c r="E4592" s="26" t="n"/>
      <c r="F4592" s="27" t="n"/>
      <c r="G4592" s="26" t="n"/>
      <c r="H4592" s="28">
        <f>IFERROR(IF(G4592="","",VLOOKUP(G4592,'Setup - Vehicles'!$A$5:$D$504,4,0)),"")</f>
        <v/>
      </c>
      <c r="I4592" s="32">
        <f>IFERROR(IF(E4592="","",VLOOKUP(E4592,'Setup - Mix Design'!$A$5:$I$504,9,0)),"")</f>
        <v/>
      </c>
      <c r="J4592" s="32">
        <f>IF(OR(F4592="",I4592=""),"",F4592*I4592)</f>
        <v/>
      </c>
      <c r="K4592" s="26" t="n"/>
    </row>
    <row r="4593">
      <c r="A4593" s="31" t="n"/>
      <c r="B4593" s="26" t="n"/>
      <c r="C4593" s="26" t="n"/>
      <c r="D4593" s="26" t="n"/>
      <c r="E4593" s="26" t="n"/>
      <c r="F4593" s="27" t="n"/>
      <c r="G4593" s="26" t="n"/>
      <c r="H4593" s="28">
        <f>IFERROR(IF(G4593="","",VLOOKUP(G4593,'Setup - Vehicles'!$A$5:$D$504,4,0)),"")</f>
        <v/>
      </c>
      <c r="I4593" s="32">
        <f>IFERROR(IF(E4593="","",VLOOKUP(E4593,'Setup - Mix Design'!$A$5:$I$504,9,0)),"")</f>
        <v/>
      </c>
      <c r="J4593" s="32">
        <f>IF(OR(F4593="",I4593=""),"",F4593*I4593)</f>
        <v/>
      </c>
      <c r="K4593" s="26" t="n"/>
    </row>
    <row r="4594">
      <c r="A4594" s="31" t="n"/>
      <c r="B4594" s="26" t="n"/>
      <c r="C4594" s="26" t="n"/>
      <c r="D4594" s="26" t="n"/>
      <c r="E4594" s="26" t="n"/>
      <c r="F4594" s="27" t="n"/>
      <c r="G4594" s="26" t="n"/>
      <c r="H4594" s="28">
        <f>IFERROR(IF(G4594="","",VLOOKUP(G4594,'Setup - Vehicles'!$A$5:$D$504,4,0)),"")</f>
        <v/>
      </c>
      <c r="I4594" s="32">
        <f>IFERROR(IF(E4594="","",VLOOKUP(E4594,'Setup - Mix Design'!$A$5:$I$504,9,0)),"")</f>
        <v/>
      </c>
      <c r="J4594" s="32">
        <f>IF(OR(F4594="",I4594=""),"",F4594*I4594)</f>
        <v/>
      </c>
      <c r="K4594" s="26" t="n"/>
    </row>
    <row r="4595">
      <c r="A4595" s="31" t="n"/>
      <c r="B4595" s="26" t="n"/>
      <c r="C4595" s="26" t="n"/>
      <c r="D4595" s="26" t="n"/>
      <c r="E4595" s="26" t="n"/>
      <c r="F4595" s="27" t="n"/>
      <c r="G4595" s="26" t="n"/>
      <c r="H4595" s="28">
        <f>IFERROR(IF(G4595="","",VLOOKUP(G4595,'Setup - Vehicles'!$A$5:$D$504,4,0)),"")</f>
        <v/>
      </c>
      <c r="I4595" s="32">
        <f>IFERROR(IF(E4595="","",VLOOKUP(E4595,'Setup - Mix Design'!$A$5:$I$504,9,0)),"")</f>
        <v/>
      </c>
      <c r="J4595" s="32">
        <f>IF(OR(F4595="",I4595=""),"",F4595*I4595)</f>
        <v/>
      </c>
      <c r="K4595" s="26" t="n"/>
    </row>
    <row r="4596">
      <c r="A4596" s="31" t="n"/>
      <c r="B4596" s="26" t="n"/>
      <c r="C4596" s="26" t="n"/>
      <c r="D4596" s="26" t="n"/>
      <c r="E4596" s="26" t="n"/>
      <c r="F4596" s="27" t="n"/>
      <c r="G4596" s="26" t="n"/>
      <c r="H4596" s="28">
        <f>IFERROR(IF(G4596="","",VLOOKUP(G4596,'Setup - Vehicles'!$A$5:$D$504,4,0)),"")</f>
        <v/>
      </c>
      <c r="I4596" s="32">
        <f>IFERROR(IF(E4596="","",VLOOKUP(E4596,'Setup - Mix Design'!$A$5:$I$504,9,0)),"")</f>
        <v/>
      </c>
      <c r="J4596" s="32">
        <f>IF(OR(F4596="",I4596=""),"",F4596*I4596)</f>
        <v/>
      </c>
      <c r="K4596" s="26" t="n"/>
    </row>
    <row r="4597">
      <c r="A4597" s="31" t="n"/>
      <c r="B4597" s="26" t="n"/>
      <c r="C4597" s="26" t="n"/>
      <c r="D4597" s="26" t="n"/>
      <c r="E4597" s="26" t="n"/>
      <c r="F4597" s="27" t="n"/>
      <c r="G4597" s="26" t="n"/>
      <c r="H4597" s="28">
        <f>IFERROR(IF(G4597="","",VLOOKUP(G4597,'Setup - Vehicles'!$A$5:$D$504,4,0)),"")</f>
        <v/>
      </c>
      <c r="I4597" s="32">
        <f>IFERROR(IF(E4597="","",VLOOKUP(E4597,'Setup - Mix Design'!$A$5:$I$504,9,0)),"")</f>
        <v/>
      </c>
      <c r="J4597" s="32">
        <f>IF(OR(F4597="",I4597=""),"",F4597*I4597)</f>
        <v/>
      </c>
      <c r="K4597" s="26" t="n"/>
    </row>
    <row r="4598">
      <c r="A4598" s="31" t="n"/>
      <c r="B4598" s="26" t="n"/>
      <c r="C4598" s="26" t="n"/>
      <c r="D4598" s="26" t="n"/>
      <c r="E4598" s="26" t="n"/>
      <c r="F4598" s="27" t="n"/>
      <c r="G4598" s="26" t="n"/>
      <c r="H4598" s="28">
        <f>IFERROR(IF(G4598="","",VLOOKUP(G4598,'Setup - Vehicles'!$A$5:$D$504,4,0)),"")</f>
        <v/>
      </c>
      <c r="I4598" s="32">
        <f>IFERROR(IF(E4598="","",VLOOKUP(E4598,'Setup - Mix Design'!$A$5:$I$504,9,0)),"")</f>
        <v/>
      </c>
      <c r="J4598" s="32">
        <f>IF(OR(F4598="",I4598=""),"",F4598*I4598)</f>
        <v/>
      </c>
      <c r="K4598" s="26" t="n"/>
    </row>
    <row r="4599">
      <c r="A4599" s="31" t="n"/>
      <c r="B4599" s="26" t="n"/>
      <c r="C4599" s="26" t="n"/>
      <c r="D4599" s="26" t="n"/>
      <c r="E4599" s="26" t="n"/>
      <c r="F4599" s="27" t="n"/>
      <c r="G4599" s="26" t="n"/>
      <c r="H4599" s="28">
        <f>IFERROR(IF(G4599="","",VLOOKUP(G4599,'Setup - Vehicles'!$A$5:$D$504,4,0)),"")</f>
        <v/>
      </c>
      <c r="I4599" s="32">
        <f>IFERROR(IF(E4599="","",VLOOKUP(E4599,'Setup - Mix Design'!$A$5:$I$504,9,0)),"")</f>
        <v/>
      </c>
      <c r="J4599" s="32">
        <f>IF(OR(F4599="",I4599=""),"",F4599*I4599)</f>
        <v/>
      </c>
      <c r="K4599" s="26" t="n"/>
    </row>
    <row r="4600">
      <c r="A4600" s="31" t="n"/>
      <c r="B4600" s="26" t="n"/>
      <c r="C4600" s="26" t="n"/>
      <c r="D4600" s="26" t="n"/>
      <c r="E4600" s="26" t="n"/>
      <c r="F4600" s="27" t="n"/>
      <c r="G4600" s="26" t="n"/>
      <c r="H4600" s="28">
        <f>IFERROR(IF(G4600="","",VLOOKUP(G4600,'Setup - Vehicles'!$A$5:$D$504,4,0)),"")</f>
        <v/>
      </c>
      <c r="I4600" s="32">
        <f>IFERROR(IF(E4600="","",VLOOKUP(E4600,'Setup - Mix Design'!$A$5:$I$504,9,0)),"")</f>
        <v/>
      </c>
      <c r="J4600" s="32">
        <f>IF(OR(F4600="",I4600=""),"",F4600*I4600)</f>
        <v/>
      </c>
      <c r="K4600" s="26" t="n"/>
    </row>
    <row r="4601">
      <c r="A4601" s="31" t="n"/>
      <c r="B4601" s="26" t="n"/>
      <c r="C4601" s="26" t="n"/>
      <c r="D4601" s="26" t="n"/>
      <c r="E4601" s="26" t="n"/>
      <c r="F4601" s="27" t="n"/>
      <c r="G4601" s="26" t="n"/>
      <c r="H4601" s="28">
        <f>IFERROR(IF(G4601="","",VLOOKUP(G4601,'Setup - Vehicles'!$A$5:$D$504,4,0)),"")</f>
        <v/>
      </c>
      <c r="I4601" s="32">
        <f>IFERROR(IF(E4601="","",VLOOKUP(E4601,'Setup - Mix Design'!$A$5:$I$504,9,0)),"")</f>
        <v/>
      </c>
      <c r="J4601" s="32">
        <f>IF(OR(F4601="",I4601=""),"",F4601*I4601)</f>
        <v/>
      </c>
      <c r="K4601" s="26" t="n"/>
    </row>
    <row r="4602">
      <c r="A4602" s="31" t="n"/>
      <c r="B4602" s="26" t="n"/>
      <c r="C4602" s="26" t="n"/>
      <c r="D4602" s="26" t="n"/>
      <c r="E4602" s="26" t="n"/>
      <c r="F4602" s="27" t="n"/>
      <c r="G4602" s="26" t="n"/>
      <c r="H4602" s="28">
        <f>IFERROR(IF(G4602="","",VLOOKUP(G4602,'Setup - Vehicles'!$A$5:$D$504,4,0)),"")</f>
        <v/>
      </c>
      <c r="I4602" s="32">
        <f>IFERROR(IF(E4602="","",VLOOKUP(E4602,'Setup - Mix Design'!$A$5:$I$504,9,0)),"")</f>
        <v/>
      </c>
      <c r="J4602" s="32">
        <f>IF(OR(F4602="",I4602=""),"",F4602*I4602)</f>
        <v/>
      </c>
      <c r="K4602" s="26" t="n"/>
    </row>
    <row r="4603">
      <c r="A4603" s="31" t="n"/>
      <c r="B4603" s="26" t="n"/>
      <c r="C4603" s="26" t="n"/>
      <c r="D4603" s="26" t="n"/>
      <c r="E4603" s="26" t="n"/>
      <c r="F4603" s="27" t="n"/>
      <c r="G4603" s="26" t="n"/>
      <c r="H4603" s="28">
        <f>IFERROR(IF(G4603="","",VLOOKUP(G4603,'Setup - Vehicles'!$A$5:$D$504,4,0)),"")</f>
        <v/>
      </c>
      <c r="I4603" s="32">
        <f>IFERROR(IF(E4603="","",VLOOKUP(E4603,'Setup - Mix Design'!$A$5:$I$504,9,0)),"")</f>
        <v/>
      </c>
      <c r="J4603" s="32">
        <f>IF(OR(F4603="",I4603=""),"",F4603*I4603)</f>
        <v/>
      </c>
      <c r="K4603" s="26" t="n"/>
    </row>
    <row r="4604">
      <c r="A4604" s="31" t="n"/>
      <c r="B4604" s="26" t="n"/>
      <c r="C4604" s="26" t="n"/>
      <c r="D4604" s="26" t="n"/>
      <c r="E4604" s="26" t="n"/>
      <c r="F4604" s="27" t="n"/>
      <c r="G4604" s="26" t="n"/>
      <c r="H4604" s="28">
        <f>IFERROR(IF(G4604="","",VLOOKUP(G4604,'Setup - Vehicles'!$A$5:$D$504,4,0)),"")</f>
        <v/>
      </c>
      <c r="I4604" s="32">
        <f>IFERROR(IF(E4604="","",VLOOKUP(E4604,'Setup - Mix Design'!$A$5:$I$504,9,0)),"")</f>
        <v/>
      </c>
      <c r="J4604" s="32">
        <f>IF(OR(F4604="",I4604=""),"",F4604*I4604)</f>
        <v/>
      </c>
      <c r="K4604" s="26" t="n"/>
    </row>
    <row r="4605">
      <c r="A4605" s="31" t="n"/>
      <c r="B4605" s="26" t="n"/>
      <c r="C4605" s="26" t="n"/>
      <c r="D4605" s="26" t="n"/>
      <c r="E4605" s="26" t="n"/>
      <c r="F4605" s="27" t="n"/>
      <c r="G4605" s="26" t="n"/>
      <c r="H4605" s="28">
        <f>IFERROR(IF(G4605="","",VLOOKUP(G4605,'Setup - Vehicles'!$A$5:$D$504,4,0)),"")</f>
        <v/>
      </c>
      <c r="I4605" s="32">
        <f>IFERROR(IF(E4605="","",VLOOKUP(E4605,'Setup - Mix Design'!$A$5:$I$504,9,0)),"")</f>
        <v/>
      </c>
      <c r="J4605" s="32">
        <f>IF(OR(F4605="",I4605=""),"",F4605*I4605)</f>
        <v/>
      </c>
      <c r="K4605" s="26" t="n"/>
    </row>
    <row r="4606">
      <c r="A4606" s="31" t="n"/>
      <c r="B4606" s="26" t="n"/>
      <c r="C4606" s="26" t="n"/>
      <c r="D4606" s="26" t="n"/>
      <c r="E4606" s="26" t="n"/>
      <c r="F4606" s="27" t="n"/>
      <c r="G4606" s="26" t="n"/>
      <c r="H4606" s="28">
        <f>IFERROR(IF(G4606="","",VLOOKUP(G4606,'Setup - Vehicles'!$A$5:$D$504,4,0)),"")</f>
        <v/>
      </c>
      <c r="I4606" s="32">
        <f>IFERROR(IF(E4606="","",VLOOKUP(E4606,'Setup - Mix Design'!$A$5:$I$504,9,0)),"")</f>
        <v/>
      </c>
      <c r="J4606" s="32">
        <f>IF(OR(F4606="",I4606=""),"",F4606*I4606)</f>
        <v/>
      </c>
      <c r="K4606" s="26" t="n"/>
    </row>
    <row r="4607">
      <c r="A4607" s="31" t="n"/>
      <c r="B4607" s="26" t="n"/>
      <c r="C4607" s="26" t="n"/>
      <c r="D4607" s="26" t="n"/>
      <c r="E4607" s="26" t="n"/>
      <c r="F4607" s="27" t="n"/>
      <c r="G4607" s="26" t="n"/>
      <c r="H4607" s="28">
        <f>IFERROR(IF(G4607="","",VLOOKUP(G4607,'Setup - Vehicles'!$A$5:$D$504,4,0)),"")</f>
        <v/>
      </c>
      <c r="I4607" s="32">
        <f>IFERROR(IF(E4607="","",VLOOKUP(E4607,'Setup - Mix Design'!$A$5:$I$504,9,0)),"")</f>
        <v/>
      </c>
      <c r="J4607" s="32">
        <f>IF(OR(F4607="",I4607=""),"",F4607*I4607)</f>
        <v/>
      </c>
      <c r="K4607" s="26" t="n"/>
    </row>
    <row r="4608">
      <c r="A4608" s="31" t="n"/>
      <c r="B4608" s="26" t="n"/>
      <c r="C4608" s="26" t="n"/>
      <c r="D4608" s="26" t="n"/>
      <c r="E4608" s="26" t="n"/>
      <c r="F4608" s="27" t="n"/>
      <c r="G4608" s="26" t="n"/>
      <c r="H4608" s="28">
        <f>IFERROR(IF(G4608="","",VLOOKUP(G4608,'Setup - Vehicles'!$A$5:$D$504,4,0)),"")</f>
        <v/>
      </c>
      <c r="I4608" s="32">
        <f>IFERROR(IF(E4608="","",VLOOKUP(E4608,'Setup - Mix Design'!$A$5:$I$504,9,0)),"")</f>
        <v/>
      </c>
      <c r="J4608" s="32">
        <f>IF(OR(F4608="",I4608=""),"",F4608*I4608)</f>
        <v/>
      </c>
      <c r="K4608" s="26" t="n"/>
    </row>
    <row r="4609">
      <c r="A4609" s="31" t="n"/>
      <c r="B4609" s="26" t="n"/>
      <c r="C4609" s="26" t="n"/>
      <c r="D4609" s="26" t="n"/>
      <c r="E4609" s="26" t="n"/>
      <c r="F4609" s="27" t="n"/>
      <c r="G4609" s="26" t="n"/>
      <c r="H4609" s="28">
        <f>IFERROR(IF(G4609="","",VLOOKUP(G4609,'Setup - Vehicles'!$A$5:$D$504,4,0)),"")</f>
        <v/>
      </c>
      <c r="I4609" s="32">
        <f>IFERROR(IF(E4609="","",VLOOKUP(E4609,'Setup - Mix Design'!$A$5:$I$504,9,0)),"")</f>
        <v/>
      </c>
      <c r="J4609" s="32">
        <f>IF(OR(F4609="",I4609=""),"",F4609*I4609)</f>
        <v/>
      </c>
      <c r="K4609" s="26" t="n"/>
    </row>
    <row r="4610">
      <c r="A4610" s="31" t="n"/>
      <c r="B4610" s="26" t="n"/>
      <c r="C4610" s="26" t="n"/>
      <c r="D4610" s="26" t="n"/>
      <c r="E4610" s="26" t="n"/>
      <c r="F4610" s="27" t="n"/>
      <c r="G4610" s="26" t="n"/>
      <c r="H4610" s="28">
        <f>IFERROR(IF(G4610="","",VLOOKUP(G4610,'Setup - Vehicles'!$A$5:$D$504,4,0)),"")</f>
        <v/>
      </c>
      <c r="I4610" s="32">
        <f>IFERROR(IF(E4610="","",VLOOKUP(E4610,'Setup - Mix Design'!$A$5:$I$504,9,0)),"")</f>
        <v/>
      </c>
      <c r="J4610" s="32">
        <f>IF(OR(F4610="",I4610=""),"",F4610*I4610)</f>
        <v/>
      </c>
      <c r="K4610" s="26" t="n"/>
    </row>
    <row r="4611">
      <c r="A4611" s="31" t="n"/>
      <c r="B4611" s="26" t="n"/>
      <c r="C4611" s="26" t="n"/>
      <c r="D4611" s="26" t="n"/>
      <c r="E4611" s="26" t="n"/>
      <c r="F4611" s="27" t="n"/>
      <c r="G4611" s="26" t="n"/>
      <c r="H4611" s="28">
        <f>IFERROR(IF(G4611="","",VLOOKUP(G4611,'Setup - Vehicles'!$A$5:$D$504,4,0)),"")</f>
        <v/>
      </c>
      <c r="I4611" s="32">
        <f>IFERROR(IF(E4611="","",VLOOKUP(E4611,'Setup - Mix Design'!$A$5:$I$504,9,0)),"")</f>
        <v/>
      </c>
      <c r="J4611" s="32">
        <f>IF(OR(F4611="",I4611=""),"",F4611*I4611)</f>
        <v/>
      </c>
      <c r="K4611" s="26" t="n"/>
    </row>
    <row r="4612">
      <c r="A4612" s="31" t="n"/>
      <c r="B4612" s="26" t="n"/>
      <c r="C4612" s="26" t="n"/>
      <c r="D4612" s="26" t="n"/>
      <c r="E4612" s="26" t="n"/>
      <c r="F4612" s="27" t="n"/>
      <c r="G4612" s="26" t="n"/>
      <c r="H4612" s="28">
        <f>IFERROR(IF(G4612="","",VLOOKUP(G4612,'Setup - Vehicles'!$A$5:$D$504,4,0)),"")</f>
        <v/>
      </c>
      <c r="I4612" s="32">
        <f>IFERROR(IF(E4612="","",VLOOKUP(E4612,'Setup - Mix Design'!$A$5:$I$504,9,0)),"")</f>
        <v/>
      </c>
      <c r="J4612" s="32">
        <f>IF(OR(F4612="",I4612=""),"",F4612*I4612)</f>
        <v/>
      </c>
      <c r="K4612" s="26" t="n"/>
    </row>
    <row r="4613">
      <c r="A4613" s="31" t="n"/>
      <c r="B4613" s="26" t="n"/>
      <c r="C4613" s="26" t="n"/>
      <c r="D4613" s="26" t="n"/>
      <c r="E4613" s="26" t="n"/>
      <c r="F4613" s="27" t="n"/>
      <c r="G4613" s="26" t="n"/>
      <c r="H4613" s="28">
        <f>IFERROR(IF(G4613="","",VLOOKUP(G4613,'Setup - Vehicles'!$A$5:$D$504,4,0)),"")</f>
        <v/>
      </c>
      <c r="I4613" s="32">
        <f>IFERROR(IF(E4613="","",VLOOKUP(E4613,'Setup - Mix Design'!$A$5:$I$504,9,0)),"")</f>
        <v/>
      </c>
      <c r="J4613" s="32">
        <f>IF(OR(F4613="",I4613=""),"",F4613*I4613)</f>
        <v/>
      </c>
      <c r="K4613" s="26" t="n"/>
    </row>
    <row r="4614">
      <c r="A4614" s="31" t="n"/>
      <c r="B4614" s="26" t="n"/>
      <c r="C4614" s="26" t="n"/>
      <c r="D4614" s="26" t="n"/>
      <c r="E4614" s="26" t="n"/>
      <c r="F4614" s="27" t="n"/>
      <c r="G4614" s="26" t="n"/>
      <c r="H4614" s="28">
        <f>IFERROR(IF(G4614="","",VLOOKUP(G4614,'Setup - Vehicles'!$A$5:$D$504,4,0)),"")</f>
        <v/>
      </c>
      <c r="I4614" s="32">
        <f>IFERROR(IF(E4614="","",VLOOKUP(E4614,'Setup - Mix Design'!$A$5:$I$504,9,0)),"")</f>
        <v/>
      </c>
      <c r="J4614" s="32">
        <f>IF(OR(F4614="",I4614=""),"",F4614*I4614)</f>
        <v/>
      </c>
      <c r="K4614" s="26" t="n"/>
    </row>
    <row r="4615">
      <c r="A4615" s="31" t="n"/>
      <c r="B4615" s="26" t="n"/>
      <c r="C4615" s="26" t="n"/>
      <c r="D4615" s="26" t="n"/>
      <c r="E4615" s="26" t="n"/>
      <c r="F4615" s="27" t="n"/>
      <c r="G4615" s="26" t="n"/>
      <c r="H4615" s="28">
        <f>IFERROR(IF(G4615="","",VLOOKUP(G4615,'Setup - Vehicles'!$A$5:$D$504,4,0)),"")</f>
        <v/>
      </c>
      <c r="I4615" s="32">
        <f>IFERROR(IF(E4615="","",VLOOKUP(E4615,'Setup - Mix Design'!$A$5:$I$504,9,0)),"")</f>
        <v/>
      </c>
      <c r="J4615" s="32">
        <f>IF(OR(F4615="",I4615=""),"",F4615*I4615)</f>
        <v/>
      </c>
      <c r="K4615" s="26" t="n"/>
    </row>
    <row r="4616">
      <c r="A4616" s="31" t="n"/>
      <c r="B4616" s="26" t="n"/>
      <c r="C4616" s="26" t="n"/>
      <c r="D4616" s="26" t="n"/>
      <c r="E4616" s="26" t="n"/>
      <c r="F4616" s="27" t="n"/>
      <c r="G4616" s="26" t="n"/>
      <c r="H4616" s="28">
        <f>IFERROR(IF(G4616="","",VLOOKUP(G4616,'Setup - Vehicles'!$A$5:$D$504,4,0)),"")</f>
        <v/>
      </c>
      <c r="I4616" s="32">
        <f>IFERROR(IF(E4616="","",VLOOKUP(E4616,'Setup - Mix Design'!$A$5:$I$504,9,0)),"")</f>
        <v/>
      </c>
      <c r="J4616" s="32">
        <f>IF(OR(F4616="",I4616=""),"",F4616*I4616)</f>
        <v/>
      </c>
      <c r="K4616" s="26" t="n"/>
    </row>
    <row r="4617">
      <c r="A4617" s="31" t="n"/>
      <c r="B4617" s="26" t="n"/>
      <c r="C4617" s="26" t="n"/>
      <c r="D4617" s="26" t="n"/>
      <c r="E4617" s="26" t="n"/>
      <c r="F4617" s="27" t="n"/>
      <c r="G4617" s="26" t="n"/>
      <c r="H4617" s="28">
        <f>IFERROR(IF(G4617="","",VLOOKUP(G4617,'Setup - Vehicles'!$A$5:$D$504,4,0)),"")</f>
        <v/>
      </c>
      <c r="I4617" s="32">
        <f>IFERROR(IF(E4617="","",VLOOKUP(E4617,'Setup - Mix Design'!$A$5:$I$504,9,0)),"")</f>
        <v/>
      </c>
      <c r="J4617" s="32">
        <f>IF(OR(F4617="",I4617=""),"",F4617*I4617)</f>
        <v/>
      </c>
      <c r="K4617" s="26" t="n"/>
    </row>
    <row r="4618">
      <c r="A4618" s="31" t="n"/>
      <c r="B4618" s="26" t="n"/>
      <c r="C4618" s="26" t="n"/>
      <c r="D4618" s="26" t="n"/>
      <c r="E4618" s="26" t="n"/>
      <c r="F4618" s="27" t="n"/>
      <c r="G4618" s="26" t="n"/>
      <c r="H4618" s="28">
        <f>IFERROR(IF(G4618="","",VLOOKUP(G4618,'Setup - Vehicles'!$A$5:$D$504,4,0)),"")</f>
        <v/>
      </c>
      <c r="I4618" s="32">
        <f>IFERROR(IF(E4618="","",VLOOKUP(E4618,'Setup - Mix Design'!$A$5:$I$504,9,0)),"")</f>
        <v/>
      </c>
      <c r="J4618" s="32">
        <f>IF(OR(F4618="",I4618=""),"",F4618*I4618)</f>
        <v/>
      </c>
      <c r="K4618" s="26" t="n"/>
    </row>
    <row r="4619">
      <c r="A4619" s="31" t="n"/>
      <c r="B4619" s="26" t="n"/>
      <c r="C4619" s="26" t="n"/>
      <c r="D4619" s="26" t="n"/>
      <c r="E4619" s="26" t="n"/>
      <c r="F4619" s="27" t="n"/>
      <c r="G4619" s="26" t="n"/>
      <c r="H4619" s="28">
        <f>IFERROR(IF(G4619="","",VLOOKUP(G4619,'Setup - Vehicles'!$A$5:$D$504,4,0)),"")</f>
        <v/>
      </c>
      <c r="I4619" s="32">
        <f>IFERROR(IF(E4619="","",VLOOKUP(E4619,'Setup - Mix Design'!$A$5:$I$504,9,0)),"")</f>
        <v/>
      </c>
      <c r="J4619" s="32">
        <f>IF(OR(F4619="",I4619=""),"",F4619*I4619)</f>
        <v/>
      </c>
      <c r="K4619" s="26" t="n"/>
    </row>
    <row r="4620">
      <c r="A4620" s="31" t="n"/>
      <c r="B4620" s="26" t="n"/>
      <c r="C4620" s="26" t="n"/>
      <c r="D4620" s="26" t="n"/>
      <c r="E4620" s="26" t="n"/>
      <c r="F4620" s="27" t="n"/>
      <c r="G4620" s="26" t="n"/>
      <c r="H4620" s="28">
        <f>IFERROR(IF(G4620="","",VLOOKUP(G4620,'Setup - Vehicles'!$A$5:$D$504,4,0)),"")</f>
        <v/>
      </c>
      <c r="I4620" s="32">
        <f>IFERROR(IF(E4620="","",VLOOKUP(E4620,'Setup - Mix Design'!$A$5:$I$504,9,0)),"")</f>
        <v/>
      </c>
      <c r="J4620" s="32">
        <f>IF(OR(F4620="",I4620=""),"",F4620*I4620)</f>
        <v/>
      </c>
      <c r="K4620" s="26" t="n"/>
    </row>
    <row r="4621">
      <c r="A4621" s="31" t="n"/>
      <c r="B4621" s="26" t="n"/>
      <c r="C4621" s="26" t="n"/>
      <c r="D4621" s="26" t="n"/>
      <c r="E4621" s="26" t="n"/>
      <c r="F4621" s="27" t="n"/>
      <c r="G4621" s="26" t="n"/>
      <c r="H4621" s="28">
        <f>IFERROR(IF(G4621="","",VLOOKUP(G4621,'Setup - Vehicles'!$A$5:$D$504,4,0)),"")</f>
        <v/>
      </c>
      <c r="I4621" s="32">
        <f>IFERROR(IF(E4621="","",VLOOKUP(E4621,'Setup - Mix Design'!$A$5:$I$504,9,0)),"")</f>
        <v/>
      </c>
      <c r="J4621" s="32">
        <f>IF(OR(F4621="",I4621=""),"",F4621*I4621)</f>
        <v/>
      </c>
      <c r="K4621" s="26" t="n"/>
    </row>
    <row r="4622">
      <c r="A4622" s="31" t="n"/>
      <c r="B4622" s="26" t="n"/>
      <c r="C4622" s="26" t="n"/>
      <c r="D4622" s="26" t="n"/>
      <c r="E4622" s="26" t="n"/>
      <c r="F4622" s="27" t="n"/>
      <c r="G4622" s="26" t="n"/>
      <c r="H4622" s="28">
        <f>IFERROR(IF(G4622="","",VLOOKUP(G4622,'Setup - Vehicles'!$A$5:$D$504,4,0)),"")</f>
        <v/>
      </c>
      <c r="I4622" s="32">
        <f>IFERROR(IF(E4622="","",VLOOKUP(E4622,'Setup - Mix Design'!$A$5:$I$504,9,0)),"")</f>
        <v/>
      </c>
      <c r="J4622" s="32">
        <f>IF(OR(F4622="",I4622=""),"",F4622*I4622)</f>
        <v/>
      </c>
      <c r="K4622" s="26" t="n"/>
    </row>
    <row r="4623">
      <c r="A4623" s="31" t="n"/>
      <c r="B4623" s="26" t="n"/>
      <c r="C4623" s="26" t="n"/>
      <c r="D4623" s="26" t="n"/>
      <c r="E4623" s="26" t="n"/>
      <c r="F4623" s="27" t="n"/>
      <c r="G4623" s="26" t="n"/>
      <c r="H4623" s="28">
        <f>IFERROR(IF(G4623="","",VLOOKUP(G4623,'Setup - Vehicles'!$A$5:$D$504,4,0)),"")</f>
        <v/>
      </c>
      <c r="I4623" s="32">
        <f>IFERROR(IF(E4623="","",VLOOKUP(E4623,'Setup - Mix Design'!$A$5:$I$504,9,0)),"")</f>
        <v/>
      </c>
      <c r="J4623" s="32">
        <f>IF(OR(F4623="",I4623=""),"",F4623*I4623)</f>
        <v/>
      </c>
      <c r="K4623" s="26" t="n"/>
    </row>
    <row r="4624">
      <c r="A4624" s="31" t="n"/>
      <c r="B4624" s="26" t="n"/>
      <c r="C4624" s="26" t="n"/>
      <c r="D4624" s="26" t="n"/>
      <c r="E4624" s="26" t="n"/>
      <c r="F4624" s="27" t="n"/>
      <c r="G4624" s="26" t="n"/>
      <c r="H4624" s="28">
        <f>IFERROR(IF(G4624="","",VLOOKUP(G4624,'Setup - Vehicles'!$A$5:$D$504,4,0)),"")</f>
        <v/>
      </c>
      <c r="I4624" s="32">
        <f>IFERROR(IF(E4624="","",VLOOKUP(E4624,'Setup - Mix Design'!$A$5:$I$504,9,0)),"")</f>
        <v/>
      </c>
      <c r="J4624" s="32">
        <f>IF(OR(F4624="",I4624=""),"",F4624*I4624)</f>
        <v/>
      </c>
      <c r="K4624" s="26" t="n"/>
    </row>
    <row r="4625">
      <c r="A4625" s="31" t="n"/>
      <c r="B4625" s="26" t="n"/>
      <c r="C4625" s="26" t="n"/>
      <c r="D4625" s="26" t="n"/>
      <c r="E4625" s="26" t="n"/>
      <c r="F4625" s="27" t="n"/>
      <c r="G4625" s="26" t="n"/>
      <c r="H4625" s="28">
        <f>IFERROR(IF(G4625="","",VLOOKUP(G4625,'Setup - Vehicles'!$A$5:$D$504,4,0)),"")</f>
        <v/>
      </c>
      <c r="I4625" s="32">
        <f>IFERROR(IF(E4625="","",VLOOKUP(E4625,'Setup - Mix Design'!$A$5:$I$504,9,0)),"")</f>
        <v/>
      </c>
      <c r="J4625" s="32">
        <f>IF(OR(F4625="",I4625=""),"",F4625*I4625)</f>
        <v/>
      </c>
      <c r="K4625" s="26" t="n"/>
    </row>
    <row r="4626">
      <c r="A4626" s="31" t="n"/>
      <c r="B4626" s="26" t="n"/>
      <c r="C4626" s="26" t="n"/>
      <c r="D4626" s="26" t="n"/>
      <c r="E4626" s="26" t="n"/>
      <c r="F4626" s="27" t="n"/>
      <c r="G4626" s="26" t="n"/>
      <c r="H4626" s="28">
        <f>IFERROR(IF(G4626="","",VLOOKUP(G4626,'Setup - Vehicles'!$A$5:$D$504,4,0)),"")</f>
        <v/>
      </c>
      <c r="I4626" s="32">
        <f>IFERROR(IF(E4626="","",VLOOKUP(E4626,'Setup - Mix Design'!$A$5:$I$504,9,0)),"")</f>
        <v/>
      </c>
      <c r="J4626" s="32">
        <f>IF(OR(F4626="",I4626=""),"",F4626*I4626)</f>
        <v/>
      </c>
      <c r="K4626" s="26" t="n"/>
    </row>
    <row r="4627">
      <c r="A4627" s="31" t="n"/>
      <c r="B4627" s="26" t="n"/>
      <c r="C4627" s="26" t="n"/>
      <c r="D4627" s="26" t="n"/>
      <c r="E4627" s="26" t="n"/>
      <c r="F4627" s="27" t="n"/>
      <c r="G4627" s="26" t="n"/>
      <c r="H4627" s="28">
        <f>IFERROR(IF(G4627="","",VLOOKUP(G4627,'Setup - Vehicles'!$A$5:$D$504,4,0)),"")</f>
        <v/>
      </c>
      <c r="I4627" s="32">
        <f>IFERROR(IF(E4627="","",VLOOKUP(E4627,'Setup - Mix Design'!$A$5:$I$504,9,0)),"")</f>
        <v/>
      </c>
      <c r="J4627" s="32">
        <f>IF(OR(F4627="",I4627=""),"",F4627*I4627)</f>
        <v/>
      </c>
      <c r="K4627" s="26" t="n"/>
    </row>
    <row r="4628">
      <c r="A4628" s="31" t="n"/>
      <c r="B4628" s="26" t="n"/>
      <c r="C4628" s="26" t="n"/>
      <c r="D4628" s="26" t="n"/>
      <c r="E4628" s="26" t="n"/>
      <c r="F4628" s="27" t="n"/>
      <c r="G4628" s="26" t="n"/>
      <c r="H4628" s="28">
        <f>IFERROR(IF(G4628="","",VLOOKUP(G4628,'Setup - Vehicles'!$A$5:$D$504,4,0)),"")</f>
        <v/>
      </c>
      <c r="I4628" s="32">
        <f>IFERROR(IF(E4628="","",VLOOKUP(E4628,'Setup - Mix Design'!$A$5:$I$504,9,0)),"")</f>
        <v/>
      </c>
      <c r="J4628" s="32">
        <f>IF(OR(F4628="",I4628=""),"",F4628*I4628)</f>
        <v/>
      </c>
      <c r="K4628" s="26" t="n"/>
    </row>
    <row r="4629">
      <c r="A4629" s="31" t="n"/>
      <c r="B4629" s="26" t="n"/>
      <c r="C4629" s="26" t="n"/>
      <c r="D4629" s="26" t="n"/>
      <c r="E4629" s="26" t="n"/>
      <c r="F4629" s="27" t="n"/>
      <c r="G4629" s="26" t="n"/>
      <c r="H4629" s="28">
        <f>IFERROR(IF(G4629="","",VLOOKUP(G4629,'Setup - Vehicles'!$A$5:$D$504,4,0)),"")</f>
        <v/>
      </c>
      <c r="I4629" s="32">
        <f>IFERROR(IF(E4629="","",VLOOKUP(E4629,'Setup - Mix Design'!$A$5:$I$504,9,0)),"")</f>
        <v/>
      </c>
      <c r="J4629" s="32">
        <f>IF(OR(F4629="",I4629=""),"",F4629*I4629)</f>
        <v/>
      </c>
      <c r="K4629" s="26" t="n"/>
    </row>
    <row r="4630">
      <c r="A4630" s="31" t="n"/>
      <c r="B4630" s="26" t="n"/>
      <c r="C4630" s="26" t="n"/>
      <c r="D4630" s="26" t="n"/>
      <c r="E4630" s="26" t="n"/>
      <c r="F4630" s="27" t="n"/>
      <c r="G4630" s="26" t="n"/>
      <c r="H4630" s="28">
        <f>IFERROR(IF(G4630="","",VLOOKUP(G4630,'Setup - Vehicles'!$A$5:$D$504,4,0)),"")</f>
        <v/>
      </c>
      <c r="I4630" s="32">
        <f>IFERROR(IF(E4630="","",VLOOKUP(E4630,'Setup - Mix Design'!$A$5:$I$504,9,0)),"")</f>
        <v/>
      </c>
      <c r="J4630" s="32">
        <f>IF(OR(F4630="",I4630=""),"",F4630*I4630)</f>
        <v/>
      </c>
      <c r="K4630" s="26" t="n"/>
    </row>
    <row r="4631">
      <c r="A4631" s="31" t="n"/>
      <c r="B4631" s="26" t="n"/>
      <c r="C4631" s="26" t="n"/>
      <c r="D4631" s="26" t="n"/>
      <c r="E4631" s="26" t="n"/>
      <c r="F4631" s="27" t="n"/>
      <c r="G4631" s="26" t="n"/>
      <c r="H4631" s="28">
        <f>IFERROR(IF(G4631="","",VLOOKUP(G4631,'Setup - Vehicles'!$A$5:$D$504,4,0)),"")</f>
        <v/>
      </c>
      <c r="I4631" s="32">
        <f>IFERROR(IF(E4631="","",VLOOKUP(E4631,'Setup - Mix Design'!$A$5:$I$504,9,0)),"")</f>
        <v/>
      </c>
      <c r="J4631" s="32">
        <f>IF(OR(F4631="",I4631=""),"",F4631*I4631)</f>
        <v/>
      </c>
      <c r="K4631" s="26" t="n"/>
    </row>
    <row r="4632">
      <c r="A4632" s="31" t="n"/>
      <c r="B4632" s="26" t="n"/>
      <c r="C4632" s="26" t="n"/>
      <c r="D4632" s="26" t="n"/>
      <c r="E4632" s="26" t="n"/>
      <c r="F4632" s="27" t="n"/>
      <c r="G4632" s="26" t="n"/>
      <c r="H4632" s="28">
        <f>IFERROR(IF(G4632="","",VLOOKUP(G4632,'Setup - Vehicles'!$A$5:$D$504,4,0)),"")</f>
        <v/>
      </c>
      <c r="I4632" s="32">
        <f>IFERROR(IF(E4632="","",VLOOKUP(E4632,'Setup - Mix Design'!$A$5:$I$504,9,0)),"")</f>
        <v/>
      </c>
      <c r="J4632" s="32">
        <f>IF(OR(F4632="",I4632=""),"",F4632*I4632)</f>
        <v/>
      </c>
      <c r="K4632" s="26" t="n"/>
    </row>
    <row r="4633">
      <c r="A4633" s="31" t="n"/>
      <c r="B4633" s="26" t="n"/>
      <c r="C4633" s="26" t="n"/>
      <c r="D4633" s="26" t="n"/>
      <c r="E4633" s="26" t="n"/>
      <c r="F4633" s="27" t="n"/>
      <c r="G4633" s="26" t="n"/>
      <c r="H4633" s="28">
        <f>IFERROR(IF(G4633="","",VLOOKUP(G4633,'Setup - Vehicles'!$A$5:$D$504,4,0)),"")</f>
        <v/>
      </c>
      <c r="I4633" s="32">
        <f>IFERROR(IF(E4633="","",VLOOKUP(E4633,'Setup - Mix Design'!$A$5:$I$504,9,0)),"")</f>
        <v/>
      </c>
      <c r="J4633" s="32">
        <f>IF(OR(F4633="",I4633=""),"",F4633*I4633)</f>
        <v/>
      </c>
      <c r="K4633" s="26" t="n"/>
    </row>
    <row r="4634">
      <c r="A4634" s="31" t="n"/>
      <c r="B4634" s="26" t="n"/>
      <c r="C4634" s="26" t="n"/>
      <c r="D4634" s="26" t="n"/>
      <c r="E4634" s="26" t="n"/>
      <c r="F4634" s="27" t="n"/>
      <c r="G4634" s="26" t="n"/>
      <c r="H4634" s="28">
        <f>IFERROR(IF(G4634="","",VLOOKUP(G4634,'Setup - Vehicles'!$A$5:$D$504,4,0)),"")</f>
        <v/>
      </c>
      <c r="I4634" s="32">
        <f>IFERROR(IF(E4634="","",VLOOKUP(E4634,'Setup - Mix Design'!$A$5:$I$504,9,0)),"")</f>
        <v/>
      </c>
      <c r="J4634" s="32">
        <f>IF(OR(F4634="",I4634=""),"",F4634*I4634)</f>
        <v/>
      </c>
      <c r="K4634" s="26" t="n"/>
    </row>
    <row r="4635">
      <c r="A4635" s="31" t="n"/>
      <c r="B4635" s="26" t="n"/>
      <c r="C4635" s="26" t="n"/>
      <c r="D4635" s="26" t="n"/>
      <c r="E4635" s="26" t="n"/>
      <c r="F4635" s="27" t="n"/>
      <c r="G4635" s="26" t="n"/>
      <c r="H4635" s="28">
        <f>IFERROR(IF(G4635="","",VLOOKUP(G4635,'Setup - Vehicles'!$A$5:$D$504,4,0)),"")</f>
        <v/>
      </c>
      <c r="I4635" s="32">
        <f>IFERROR(IF(E4635="","",VLOOKUP(E4635,'Setup - Mix Design'!$A$5:$I$504,9,0)),"")</f>
        <v/>
      </c>
      <c r="J4635" s="32">
        <f>IF(OR(F4635="",I4635=""),"",F4635*I4635)</f>
        <v/>
      </c>
      <c r="K4635" s="26" t="n"/>
    </row>
    <row r="4636">
      <c r="A4636" s="31" t="n"/>
      <c r="B4636" s="26" t="n"/>
      <c r="C4636" s="26" t="n"/>
      <c r="D4636" s="26" t="n"/>
      <c r="E4636" s="26" t="n"/>
      <c r="F4636" s="27" t="n"/>
      <c r="G4636" s="26" t="n"/>
      <c r="H4636" s="28">
        <f>IFERROR(IF(G4636="","",VLOOKUP(G4636,'Setup - Vehicles'!$A$5:$D$504,4,0)),"")</f>
        <v/>
      </c>
      <c r="I4636" s="32">
        <f>IFERROR(IF(E4636="","",VLOOKUP(E4636,'Setup - Mix Design'!$A$5:$I$504,9,0)),"")</f>
        <v/>
      </c>
      <c r="J4636" s="32">
        <f>IF(OR(F4636="",I4636=""),"",F4636*I4636)</f>
        <v/>
      </c>
      <c r="K4636" s="26" t="n"/>
    </row>
    <row r="4637">
      <c r="A4637" s="31" t="n"/>
      <c r="B4637" s="26" t="n"/>
      <c r="C4637" s="26" t="n"/>
      <c r="D4637" s="26" t="n"/>
      <c r="E4637" s="26" t="n"/>
      <c r="F4637" s="27" t="n"/>
      <c r="G4637" s="26" t="n"/>
      <c r="H4637" s="28">
        <f>IFERROR(IF(G4637="","",VLOOKUP(G4637,'Setup - Vehicles'!$A$5:$D$504,4,0)),"")</f>
        <v/>
      </c>
      <c r="I4637" s="32">
        <f>IFERROR(IF(E4637="","",VLOOKUP(E4637,'Setup - Mix Design'!$A$5:$I$504,9,0)),"")</f>
        <v/>
      </c>
      <c r="J4637" s="32">
        <f>IF(OR(F4637="",I4637=""),"",F4637*I4637)</f>
        <v/>
      </c>
      <c r="K4637" s="26" t="n"/>
    </row>
    <row r="4638">
      <c r="A4638" s="31" t="n"/>
      <c r="B4638" s="26" t="n"/>
      <c r="C4638" s="26" t="n"/>
      <c r="D4638" s="26" t="n"/>
      <c r="E4638" s="26" t="n"/>
      <c r="F4638" s="27" t="n"/>
      <c r="G4638" s="26" t="n"/>
      <c r="H4638" s="28">
        <f>IFERROR(IF(G4638="","",VLOOKUP(G4638,'Setup - Vehicles'!$A$5:$D$504,4,0)),"")</f>
        <v/>
      </c>
      <c r="I4638" s="32">
        <f>IFERROR(IF(E4638="","",VLOOKUP(E4638,'Setup - Mix Design'!$A$5:$I$504,9,0)),"")</f>
        <v/>
      </c>
      <c r="J4638" s="32">
        <f>IF(OR(F4638="",I4638=""),"",F4638*I4638)</f>
        <v/>
      </c>
      <c r="K4638" s="26" t="n"/>
    </row>
    <row r="4639">
      <c r="A4639" s="31" t="n"/>
      <c r="B4639" s="26" t="n"/>
      <c r="C4639" s="26" t="n"/>
      <c r="D4639" s="26" t="n"/>
      <c r="E4639" s="26" t="n"/>
      <c r="F4639" s="27" t="n"/>
      <c r="G4639" s="26" t="n"/>
      <c r="H4639" s="28">
        <f>IFERROR(IF(G4639="","",VLOOKUP(G4639,'Setup - Vehicles'!$A$5:$D$504,4,0)),"")</f>
        <v/>
      </c>
      <c r="I4639" s="32">
        <f>IFERROR(IF(E4639="","",VLOOKUP(E4639,'Setup - Mix Design'!$A$5:$I$504,9,0)),"")</f>
        <v/>
      </c>
      <c r="J4639" s="32">
        <f>IF(OR(F4639="",I4639=""),"",F4639*I4639)</f>
        <v/>
      </c>
      <c r="K4639" s="26" t="n"/>
    </row>
    <row r="4640">
      <c r="A4640" s="31" t="n"/>
      <c r="B4640" s="26" t="n"/>
      <c r="C4640" s="26" t="n"/>
      <c r="D4640" s="26" t="n"/>
      <c r="E4640" s="26" t="n"/>
      <c r="F4640" s="27" t="n"/>
      <c r="G4640" s="26" t="n"/>
      <c r="H4640" s="28">
        <f>IFERROR(IF(G4640="","",VLOOKUP(G4640,'Setup - Vehicles'!$A$5:$D$504,4,0)),"")</f>
        <v/>
      </c>
      <c r="I4640" s="32">
        <f>IFERROR(IF(E4640="","",VLOOKUP(E4640,'Setup - Mix Design'!$A$5:$I$504,9,0)),"")</f>
        <v/>
      </c>
      <c r="J4640" s="32">
        <f>IF(OR(F4640="",I4640=""),"",F4640*I4640)</f>
        <v/>
      </c>
      <c r="K4640" s="26" t="n"/>
    </row>
    <row r="4641">
      <c r="A4641" s="31" t="n"/>
      <c r="B4641" s="26" t="n"/>
      <c r="C4641" s="26" t="n"/>
      <c r="D4641" s="26" t="n"/>
      <c r="E4641" s="26" t="n"/>
      <c r="F4641" s="27" t="n"/>
      <c r="G4641" s="26" t="n"/>
      <c r="H4641" s="28">
        <f>IFERROR(IF(G4641="","",VLOOKUP(G4641,'Setup - Vehicles'!$A$5:$D$504,4,0)),"")</f>
        <v/>
      </c>
      <c r="I4641" s="32">
        <f>IFERROR(IF(E4641="","",VLOOKUP(E4641,'Setup - Mix Design'!$A$5:$I$504,9,0)),"")</f>
        <v/>
      </c>
      <c r="J4641" s="32">
        <f>IF(OR(F4641="",I4641=""),"",F4641*I4641)</f>
        <v/>
      </c>
      <c r="K4641" s="26" t="n"/>
    </row>
    <row r="4642">
      <c r="A4642" s="31" t="n"/>
      <c r="B4642" s="26" t="n"/>
      <c r="C4642" s="26" t="n"/>
      <c r="D4642" s="26" t="n"/>
      <c r="E4642" s="26" t="n"/>
      <c r="F4642" s="27" t="n"/>
      <c r="G4642" s="26" t="n"/>
      <c r="H4642" s="28">
        <f>IFERROR(IF(G4642="","",VLOOKUP(G4642,'Setup - Vehicles'!$A$5:$D$504,4,0)),"")</f>
        <v/>
      </c>
      <c r="I4642" s="32">
        <f>IFERROR(IF(E4642="","",VLOOKUP(E4642,'Setup - Mix Design'!$A$5:$I$504,9,0)),"")</f>
        <v/>
      </c>
      <c r="J4642" s="32">
        <f>IF(OR(F4642="",I4642=""),"",F4642*I4642)</f>
        <v/>
      </c>
      <c r="K4642" s="26" t="n"/>
    </row>
    <row r="4643">
      <c r="A4643" s="31" t="n"/>
      <c r="B4643" s="26" t="n"/>
      <c r="C4643" s="26" t="n"/>
      <c r="D4643" s="26" t="n"/>
      <c r="E4643" s="26" t="n"/>
      <c r="F4643" s="27" t="n"/>
      <c r="G4643" s="26" t="n"/>
      <c r="H4643" s="28">
        <f>IFERROR(IF(G4643="","",VLOOKUP(G4643,'Setup - Vehicles'!$A$5:$D$504,4,0)),"")</f>
        <v/>
      </c>
      <c r="I4643" s="32">
        <f>IFERROR(IF(E4643="","",VLOOKUP(E4643,'Setup - Mix Design'!$A$5:$I$504,9,0)),"")</f>
        <v/>
      </c>
      <c r="J4643" s="32">
        <f>IF(OR(F4643="",I4643=""),"",F4643*I4643)</f>
        <v/>
      </c>
      <c r="K4643" s="26" t="n"/>
    </row>
    <row r="4644">
      <c r="A4644" s="31" t="n"/>
      <c r="B4644" s="26" t="n"/>
      <c r="C4644" s="26" t="n"/>
      <c r="D4644" s="26" t="n"/>
      <c r="E4644" s="26" t="n"/>
      <c r="F4644" s="27" t="n"/>
      <c r="G4644" s="26" t="n"/>
      <c r="H4644" s="28">
        <f>IFERROR(IF(G4644="","",VLOOKUP(G4644,'Setup - Vehicles'!$A$5:$D$504,4,0)),"")</f>
        <v/>
      </c>
      <c r="I4644" s="32">
        <f>IFERROR(IF(E4644="","",VLOOKUP(E4644,'Setup - Mix Design'!$A$5:$I$504,9,0)),"")</f>
        <v/>
      </c>
      <c r="J4644" s="32">
        <f>IF(OR(F4644="",I4644=""),"",F4644*I4644)</f>
        <v/>
      </c>
      <c r="K4644" s="26" t="n"/>
    </row>
    <row r="4645">
      <c r="A4645" s="31" t="n"/>
      <c r="B4645" s="26" t="n"/>
      <c r="C4645" s="26" t="n"/>
      <c r="D4645" s="26" t="n"/>
      <c r="E4645" s="26" t="n"/>
      <c r="F4645" s="27" t="n"/>
      <c r="G4645" s="26" t="n"/>
      <c r="H4645" s="28">
        <f>IFERROR(IF(G4645="","",VLOOKUP(G4645,'Setup - Vehicles'!$A$5:$D$504,4,0)),"")</f>
        <v/>
      </c>
      <c r="I4645" s="32">
        <f>IFERROR(IF(E4645="","",VLOOKUP(E4645,'Setup - Mix Design'!$A$5:$I$504,9,0)),"")</f>
        <v/>
      </c>
      <c r="J4645" s="32">
        <f>IF(OR(F4645="",I4645=""),"",F4645*I4645)</f>
        <v/>
      </c>
      <c r="K4645" s="26" t="n"/>
    </row>
    <row r="4646">
      <c r="A4646" s="31" t="n"/>
      <c r="B4646" s="26" t="n"/>
      <c r="C4646" s="26" t="n"/>
      <c r="D4646" s="26" t="n"/>
      <c r="E4646" s="26" t="n"/>
      <c r="F4646" s="27" t="n"/>
      <c r="G4646" s="26" t="n"/>
      <c r="H4646" s="28">
        <f>IFERROR(IF(G4646="","",VLOOKUP(G4646,'Setup - Vehicles'!$A$5:$D$504,4,0)),"")</f>
        <v/>
      </c>
      <c r="I4646" s="32">
        <f>IFERROR(IF(E4646="","",VLOOKUP(E4646,'Setup - Mix Design'!$A$5:$I$504,9,0)),"")</f>
        <v/>
      </c>
      <c r="J4646" s="32">
        <f>IF(OR(F4646="",I4646=""),"",F4646*I4646)</f>
        <v/>
      </c>
      <c r="K4646" s="26" t="n"/>
    </row>
    <row r="4647">
      <c r="A4647" s="31" t="n"/>
      <c r="B4647" s="26" t="n"/>
      <c r="C4647" s="26" t="n"/>
      <c r="D4647" s="26" t="n"/>
      <c r="E4647" s="26" t="n"/>
      <c r="F4647" s="27" t="n"/>
      <c r="G4647" s="26" t="n"/>
      <c r="H4647" s="28">
        <f>IFERROR(IF(G4647="","",VLOOKUP(G4647,'Setup - Vehicles'!$A$5:$D$504,4,0)),"")</f>
        <v/>
      </c>
      <c r="I4647" s="32">
        <f>IFERROR(IF(E4647="","",VLOOKUP(E4647,'Setup - Mix Design'!$A$5:$I$504,9,0)),"")</f>
        <v/>
      </c>
      <c r="J4647" s="32">
        <f>IF(OR(F4647="",I4647=""),"",F4647*I4647)</f>
        <v/>
      </c>
      <c r="K4647" s="26" t="n"/>
    </row>
    <row r="4648">
      <c r="A4648" s="31" t="n"/>
      <c r="B4648" s="26" t="n"/>
      <c r="C4648" s="26" t="n"/>
      <c r="D4648" s="26" t="n"/>
      <c r="E4648" s="26" t="n"/>
      <c r="F4648" s="27" t="n"/>
      <c r="G4648" s="26" t="n"/>
      <c r="H4648" s="28">
        <f>IFERROR(IF(G4648="","",VLOOKUP(G4648,'Setup - Vehicles'!$A$5:$D$504,4,0)),"")</f>
        <v/>
      </c>
      <c r="I4648" s="32">
        <f>IFERROR(IF(E4648="","",VLOOKUP(E4648,'Setup - Mix Design'!$A$5:$I$504,9,0)),"")</f>
        <v/>
      </c>
      <c r="J4648" s="32">
        <f>IF(OR(F4648="",I4648=""),"",F4648*I4648)</f>
        <v/>
      </c>
      <c r="K4648" s="26" t="n"/>
    </row>
    <row r="4649">
      <c r="A4649" s="31" t="n"/>
      <c r="B4649" s="26" t="n"/>
      <c r="C4649" s="26" t="n"/>
      <c r="D4649" s="26" t="n"/>
      <c r="E4649" s="26" t="n"/>
      <c r="F4649" s="27" t="n"/>
      <c r="G4649" s="26" t="n"/>
      <c r="H4649" s="28">
        <f>IFERROR(IF(G4649="","",VLOOKUP(G4649,'Setup - Vehicles'!$A$5:$D$504,4,0)),"")</f>
        <v/>
      </c>
      <c r="I4649" s="32">
        <f>IFERROR(IF(E4649="","",VLOOKUP(E4649,'Setup - Mix Design'!$A$5:$I$504,9,0)),"")</f>
        <v/>
      </c>
      <c r="J4649" s="32">
        <f>IF(OR(F4649="",I4649=""),"",F4649*I4649)</f>
        <v/>
      </c>
      <c r="K4649" s="26" t="n"/>
    </row>
    <row r="4650">
      <c r="A4650" s="31" t="n"/>
      <c r="B4650" s="26" t="n"/>
      <c r="C4650" s="26" t="n"/>
      <c r="D4650" s="26" t="n"/>
      <c r="E4650" s="26" t="n"/>
      <c r="F4650" s="27" t="n"/>
      <c r="G4650" s="26" t="n"/>
      <c r="H4650" s="28">
        <f>IFERROR(IF(G4650="","",VLOOKUP(G4650,'Setup - Vehicles'!$A$5:$D$504,4,0)),"")</f>
        <v/>
      </c>
      <c r="I4650" s="32">
        <f>IFERROR(IF(E4650="","",VLOOKUP(E4650,'Setup - Mix Design'!$A$5:$I$504,9,0)),"")</f>
        <v/>
      </c>
      <c r="J4650" s="32">
        <f>IF(OR(F4650="",I4650=""),"",F4650*I4650)</f>
        <v/>
      </c>
      <c r="K4650" s="26" t="n"/>
    </row>
    <row r="4651">
      <c r="A4651" s="31" t="n"/>
      <c r="B4651" s="26" t="n"/>
      <c r="C4651" s="26" t="n"/>
      <c r="D4651" s="26" t="n"/>
      <c r="E4651" s="26" t="n"/>
      <c r="F4651" s="27" t="n"/>
      <c r="G4651" s="26" t="n"/>
      <c r="H4651" s="28">
        <f>IFERROR(IF(G4651="","",VLOOKUP(G4651,'Setup - Vehicles'!$A$5:$D$504,4,0)),"")</f>
        <v/>
      </c>
      <c r="I4651" s="32">
        <f>IFERROR(IF(E4651="","",VLOOKUP(E4651,'Setup - Mix Design'!$A$5:$I$504,9,0)),"")</f>
        <v/>
      </c>
      <c r="J4651" s="32">
        <f>IF(OR(F4651="",I4651=""),"",F4651*I4651)</f>
        <v/>
      </c>
      <c r="K4651" s="26" t="n"/>
    </row>
    <row r="4652">
      <c r="A4652" s="31" t="n"/>
      <c r="B4652" s="26" t="n"/>
      <c r="C4652" s="26" t="n"/>
      <c r="D4652" s="26" t="n"/>
      <c r="E4652" s="26" t="n"/>
      <c r="F4652" s="27" t="n"/>
      <c r="G4652" s="26" t="n"/>
      <c r="H4652" s="28">
        <f>IFERROR(IF(G4652="","",VLOOKUP(G4652,'Setup - Vehicles'!$A$5:$D$504,4,0)),"")</f>
        <v/>
      </c>
      <c r="I4652" s="32">
        <f>IFERROR(IF(E4652="","",VLOOKUP(E4652,'Setup - Mix Design'!$A$5:$I$504,9,0)),"")</f>
        <v/>
      </c>
      <c r="J4652" s="32">
        <f>IF(OR(F4652="",I4652=""),"",F4652*I4652)</f>
        <v/>
      </c>
      <c r="K4652" s="26" t="n"/>
    </row>
    <row r="4653">
      <c r="A4653" s="31" t="n"/>
      <c r="B4653" s="26" t="n"/>
      <c r="C4653" s="26" t="n"/>
      <c r="D4653" s="26" t="n"/>
      <c r="E4653" s="26" t="n"/>
      <c r="F4653" s="27" t="n"/>
      <c r="G4653" s="26" t="n"/>
      <c r="H4653" s="28">
        <f>IFERROR(IF(G4653="","",VLOOKUP(G4653,'Setup - Vehicles'!$A$5:$D$504,4,0)),"")</f>
        <v/>
      </c>
      <c r="I4653" s="32">
        <f>IFERROR(IF(E4653="","",VLOOKUP(E4653,'Setup - Mix Design'!$A$5:$I$504,9,0)),"")</f>
        <v/>
      </c>
      <c r="J4653" s="32">
        <f>IF(OR(F4653="",I4653=""),"",F4653*I4653)</f>
        <v/>
      </c>
      <c r="K4653" s="26" t="n"/>
    </row>
    <row r="4654">
      <c r="A4654" s="31" t="n"/>
      <c r="B4654" s="26" t="n"/>
      <c r="C4654" s="26" t="n"/>
      <c r="D4654" s="26" t="n"/>
      <c r="E4654" s="26" t="n"/>
      <c r="F4654" s="27" t="n"/>
      <c r="G4654" s="26" t="n"/>
      <c r="H4654" s="28">
        <f>IFERROR(IF(G4654="","",VLOOKUP(G4654,'Setup - Vehicles'!$A$5:$D$504,4,0)),"")</f>
        <v/>
      </c>
      <c r="I4654" s="32">
        <f>IFERROR(IF(E4654="","",VLOOKUP(E4654,'Setup - Mix Design'!$A$5:$I$504,9,0)),"")</f>
        <v/>
      </c>
      <c r="J4654" s="32">
        <f>IF(OR(F4654="",I4654=""),"",F4654*I4654)</f>
        <v/>
      </c>
      <c r="K4654" s="26" t="n"/>
    </row>
    <row r="4655">
      <c r="A4655" s="31" t="n"/>
      <c r="B4655" s="26" t="n"/>
      <c r="C4655" s="26" t="n"/>
      <c r="D4655" s="26" t="n"/>
      <c r="E4655" s="26" t="n"/>
      <c r="F4655" s="27" t="n"/>
      <c r="G4655" s="26" t="n"/>
      <c r="H4655" s="28">
        <f>IFERROR(IF(G4655="","",VLOOKUP(G4655,'Setup - Vehicles'!$A$5:$D$504,4,0)),"")</f>
        <v/>
      </c>
      <c r="I4655" s="32">
        <f>IFERROR(IF(E4655="","",VLOOKUP(E4655,'Setup - Mix Design'!$A$5:$I$504,9,0)),"")</f>
        <v/>
      </c>
      <c r="J4655" s="32">
        <f>IF(OR(F4655="",I4655=""),"",F4655*I4655)</f>
        <v/>
      </c>
      <c r="K4655" s="26" t="n"/>
    </row>
    <row r="4656">
      <c r="A4656" s="31" t="n"/>
      <c r="B4656" s="26" t="n"/>
      <c r="C4656" s="26" t="n"/>
      <c r="D4656" s="26" t="n"/>
      <c r="E4656" s="26" t="n"/>
      <c r="F4656" s="27" t="n"/>
      <c r="G4656" s="26" t="n"/>
      <c r="H4656" s="28">
        <f>IFERROR(IF(G4656="","",VLOOKUP(G4656,'Setup - Vehicles'!$A$5:$D$504,4,0)),"")</f>
        <v/>
      </c>
      <c r="I4656" s="32">
        <f>IFERROR(IF(E4656="","",VLOOKUP(E4656,'Setup - Mix Design'!$A$5:$I$504,9,0)),"")</f>
        <v/>
      </c>
      <c r="J4656" s="32">
        <f>IF(OR(F4656="",I4656=""),"",F4656*I4656)</f>
        <v/>
      </c>
      <c r="K4656" s="26" t="n"/>
    </row>
    <row r="4657">
      <c r="A4657" s="31" t="n"/>
      <c r="B4657" s="26" t="n"/>
      <c r="C4657" s="26" t="n"/>
      <c r="D4657" s="26" t="n"/>
      <c r="E4657" s="26" t="n"/>
      <c r="F4657" s="27" t="n"/>
      <c r="G4657" s="26" t="n"/>
      <c r="H4657" s="28">
        <f>IFERROR(IF(G4657="","",VLOOKUP(G4657,'Setup - Vehicles'!$A$5:$D$504,4,0)),"")</f>
        <v/>
      </c>
      <c r="I4657" s="32">
        <f>IFERROR(IF(E4657="","",VLOOKUP(E4657,'Setup - Mix Design'!$A$5:$I$504,9,0)),"")</f>
        <v/>
      </c>
      <c r="J4657" s="32">
        <f>IF(OR(F4657="",I4657=""),"",F4657*I4657)</f>
        <v/>
      </c>
      <c r="K4657" s="26" t="n"/>
    </row>
    <row r="4658">
      <c r="A4658" s="31" t="n"/>
      <c r="B4658" s="26" t="n"/>
      <c r="C4658" s="26" t="n"/>
      <c r="D4658" s="26" t="n"/>
      <c r="E4658" s="26" t="n"/>
      <c r="F4658" s="27" t="n"/>
      <c r="G4658" s="26" t="n"/>
      <c r="H4658" s="28">
        <f>IFERROR(IF(G4658="","",VLOOKUP(G4658,'Setup - Vehicles'!$A$5:$D$504,4,0)),"")</f>
        <v/>
      </c>
      <c r="I4658" s="32">
        <f>IFERROR(IF(E4658="","",VLOOKUP(E4658,'Setup - Mix Design'!$A$5:$I$504,9,0)),"")</f>
        <v/>
      </c>
      <c r="J4658" s="32">
        <f>IF(OR(F4658="",I4658=""),"",F4658*I4658)</f>
        <v/>
      </c>
      <c r="K4658" s="26" t="n"/>
    </row>
    <row r="4659">
      <c r="A4659" s="31" t="n"/>
      <c r="B4659" s="26" t="n"/>
      <c r="C4659" s="26" t="n"/>
      <c r="D4659" s="26" t="n"/>
      <c r="E4659" s="26" t="n"/>
      <c r="F4659" s="27" t="n"/>
      <c r="G4659" s="26" t="n"/>
      <c r="H4659" s="28">
        <f>IFERROR(IF(G4659="","",VLOOKUP(G4659,'Setup - Vehicles'!$A$5:$D$504,4,0)),"")</f>
        <v/>
      </c>
      <c r="I4659" s="32">
        <f>IFERROR(IF(E4659="","",VLOOKUP(E4659,'Setup - Mix Design'!$A$5:$I$504,9,0)),"")</f>
        <v/>
      </c>
      <c r="J4659" s="32">
        <f>IF(OR(F4659="",I4659=""),"",F4659*I4659)</f>
        <v/>
      </c>
      <c r="K4659" s="26" t="n"/>
    </row>
    <row r="4660">
      <c r="A4660" s="31" t="n"/>
      <c r="B4660" s="26" t="n"/>
      <c r="C4660" s="26" t="n"/>
      <c r="D4660" s="26" t="n"/>
      <c r="E4660" s="26" t="n"/>
      <c r="F4660" s="27" t="n"/>
      <c r="G4660" s="26" t="n"/>
      <c r="H4660" s="28">
        <f>IFERROR(IF(G4660="","",VLOOKUP(G4660,'Setup - Vehicles'!$A$5:$D$504,4,0)),"")</f>
        <v/>
      </c>
      <c r="I4660" s="32">
        <f>IFERROR(IF(E4660="","",VLOOKUP(E4660,'Setup - Mix Design'!$A$5:$I$504,9,0)),"")</f>
        <v/>
      </c>
      <c r="J4660" s="32">
        <f>IF(OR(F4660="",I4660=""),"",F4660*I4660)</f>
        <v/>
      </c>
      <c r="K4660" s="26" t="n"/>
    </row>
    <row r="4661">
      <c r="A4661" s="31" t="n"/>
      <c r="B4661" s="26" t="n"/>
      <c r="C4661" s="26" t="n"/>
      <c r="D4661" s="26" t="n"/>
      <c r="E4661" s="26" t="n"/>
      <c r="F4661" s="27" t="n"/>
      <c r="G4661" s="26" t="n"/>
      <c r="H4661" s="28">
        <f>IFERROR(IF(G4661="","",VLOOKUP(G4661,'Setup - Vehicles'!$A$5:$D$504,4,0)),"")</f>
        <v/>
      </c>
      <c r="I4661" s="32">
        <f>IFERROR(IF(E4661="","",VLOOKUP(E4661,'Setup - Mix Design'!$A$5:$I$504,9,0)),"")</f>
        <v/>
      </c>
      <c r="J4661" s="32">
        <f>IF(OR(F4661="",I4661=""),"",F4661*I4661)</f>
        <v/>
      </c>
      <c r="K4661" s="26" t="n"/>
    </row>
    <row r="4662">
      <c r="A4662" s="31" t="n"/>
      <c r="B4662" s="26" t="n"/>
      <c r="C4662" s="26" t="n"/>
      <c r="D4662" s="26" t="n"/>
      <c r="E4662" s="26" t="n"/>
      <c r="F4662" s="27" t="n"/>
      <c r="G4662" s="26" t="n"/>
      <c r="H4662" s="28">
        <f>IFERROR(IF(G4662="","",VLOOKUP(G4662,'Setup - Vehicles'!$A$5:$D$504,4,0)),"")</f>
        <v/>
      </c>
      <c r="I4662" s="32">
        <f>IFERROR(IF(E4662="","",VLOOKUP(E4662,'Setup - Mix Design'!$A$5:$I$504,9,0)),"")</f>
        <v/>
      </c>
      <c r="J4662" s="32">
        <f>IF(OR(F4662="",I4662=""),"",F4662*I4662)</f>
        <v/>
      </c>
      <c r="K4662" s="26" t="n"/>
    </row>
    <row r="4663">
      <c r="A4663" s="31" t="n"/>
      <c r="B4663" s="26" t="n"/>
      <c r="C4663" s="26" t="n"/>
      <c r="D4663" s="26" t="n"/>
      <c r="E4663" s="26" t="n"/>
      <c r="F4663" s="27" t="n"/>
      <c r="G4663" s="26" t="n"/>
      <c r="H4663" s="28">
        <f>IFERROR(IF(G4663="","",VLOOKUP(G4663,'Setup - Vehicles'!$A$5:$D$504,4,0)),"")</f>
        <v/>
      </c>
      <c r="I4663" s="32">
        <f>IFERROR(IF(E4663="","",VLOOKUP(E4663,'Setup - Mix Design'!$A$5:$I$504,9,0)),"")</f>
        <v/>
      </c>
      <c r="J4663" s="32">
        <f>IF(OR(F4663="",I4663=""),"",F4663*I4663)</f>
        <v/>
      </c>
      <c r="K4663" s="26" t="n"/>
    </row>
    <row r="4664">
      <c r="A4664" s="31" t="n"/>
      <c r="B4664" s="26" t="n"/>
      <c r="C4664" s="26" t="n"/>
      <c r="D4664" s="26" t="n"/>
      <c r="E4664" s="26" t="n"/>
      <c r="F4664" s="27" t="n"/>
      <c r="G4664" s="26" t="n"/>
      <c r="H4664" s="28">
        <f>IFERROR(IF(G4664="","",VLOOKUP(G4664,'Setup - Vehicles'!$A$5:$D$504,4,0)),"")</f>
        <v/>
      </c>
      <c r="I4664" s="32">
        <f>IFERROR(IF(E4664="","",VLOOKUP(E4664,'Setup - Mix Design'!$A$5:$I$504,9,0)),"")</f>
        <v/>
      </c>
      <c r="J4664" s="32">
        <f>IF(OR(F4664="",I4664=""),"",F4664*I4664)</f>
        <v/>
      </c>
      <c r="K4664" s="26" t="n"/>
    </row>
    <row r="4665">
      <c r="A4665" s="31" t="n"/>
      <c r="B4665" s="26" t="n"/>
      <c r="C4665" s="26" t="n"/>
      <c r="D4665" s="26" t="n"/>
      <c r="E4665" s="26" t="n"/>
      <c r="F4665" s="27" t="n"/>
      <c r="G4665" s="26" t="n"/>
      <c r="H4665" s="28">
        <f>IFERROR(IF(G4665="","",VLOOKUP(G4665,'Setup - Vehicles'!$A$5:$D$504,4,0)),"")</f>
        <v/>
      </c>
      <c r="I4665" s="32">
        <f>IFERROR(IF(E4665="","",VLOOKUP(E4665,'Setup - Mix Design'!$A$5:$I$504,9,0)),"")</f>
        <v/>
      </c>
      <c r="J4665" s="32">
        <f>IF(OR(F4665="",I4665=""),"",F4665*I4665)</f>
        <v/>
      </c>
      <c r="K4665" s="26" t="n"/>
    </row>
    <row r="4666">
      <c r="A4666" s="31" t="n"/>
      <c r="B4666" s="26" t="n"/>
      <c r="C4666" s="26" t="n"/>
      <c r="D4666" s="26" t="n"/>
      <c r="E4666" s="26" t="n"/>
      <c r="F4666" s="27" t="n"/>
      <c r="G4666" s="26" t="n"/>
      <c r="H4666" s="28">
        <f>IFERROR(IF(G4666="","",VLOOKUP(G4666,'Setup - Vehicles'!$A$5:$D$504,4,0)),"")</f>
        <v/>
      </c>
      <c r="I4666" s="32">
        <f>IFERROR(IF(E4666="","",VLOOKUP(E4666,'Setup - Mix Design'!$A$5:$I$504,9,0)),"")</f>
        <v/>
      </c>
      <c r="J4666" s="32">
        <f>IF(OR(F4666="",I4666=""),"",F4666*I4666)</f>
        <v/>
      </c>
      <c r="K4666" s="26" t="n"/>
    </row>
    <row r="4667">
      <c r="A4667" s="31" t="n"/>
      <c r="B4667" s="26" t="n"/>
      <c r="C4667" s="26" t="n"/>
      <c r="D4667" s="26" t="n"/>
      <c r="E4667" s="26" t="n"/>
      <c r="F4667" s="27" t="n"/>
      <c r="G4667" s="26" t="n"/>
      <c r="H4667" s="28">
        <f>IFERROR(IF(G4667="","",VLOOKUP(G4667,'Setup - Vehicles'!$A$5:$D$504,4,0)),"")</f>
        <v/>
      </c>
      <c r="I4667" s="32">
        <f>IFERROR(IF(E4667="","",VLOOKUP(E4667,'Setup - Mix Design'!$A$5:$I$504,9,0)),"")</f>
        <v/>
      </c>
      <c r="J4667" s="32">
        <f>IF(OR(F4667="",I4667=""),"",F4667*I4667)</f>
        <v/>
      </c>
      <c r="K4667" s="26" t="n"/>
    </row>
    <row r="4668">
      <c r="A4668" s="31" t="n"/>
      <c r="B4668" s="26" t="n"/>
      <c r="C4668" s="26" t="n"/>
      <c r="D4668" s="26" t="n"/>
      <c r="E4668" s="26" t="n"/>
      <c r="F4668" s="27" t="n"/>
      <c r="G4668" s="26" t="n"/>
      <c r="H4668" s="28">
        <f>IFERROR(IF(G4668="","",VLOOKUP(G4668,'Setup - Vehicles'!$A$5:$D$504,4,0)),"")</f>
        <v/>
      </c>
      <c r="I4668" s="32">
        <f>IFERROR(IF(E4668="","",VLOOKUP(E4668,'Setup - Mix Design'!$A$5:$I$504,9,0)),"")</f>
        <v/>
      </c>
      <c r="J4668" s="32">
        <f>IF(OR(F4668="",I4668=""),"",F4668*I4668)</f>
        <v/>
      </c>
      <c r="K4668" s="26" t="n"/>
    </row>
    <row r="4669">
      <c r="A4669" s="31" t="n"/>
      <c r="B4669" s="26" t="n"/>
      <c r="C4669" s="26" t="n"/>
      <c r="D4669" s="26" t="n"/>
      <c r="E4669" s="26" t="n"/>
      <c r="F4669" s="27" t="n"/>
      <c r="G4669" s="26" t="n"/>
      <c r="H4669" s="28">
        <f>IFERROR(IF(G4669="","",VLOOKUP(G4669,'Setup - Vehicles'!$A$5:$D$504,4,0)),"")</f>
        <v/>
      </c>
      <c r="I4669" s="32">
        <f>IFERROR(IF(E4669="","",VLOOKUP(E4669,'Setup - Mix Design'!$A$5:$I$504,9,0)),"")</f>
        <v/>
      </c>
      <c r="J4669" s="32">
        <f>IF(OR(F4669="",I4669=""),"",F4669*I4669)</f>
        <v/>
      </c>
      <c r="K4669" s="26" t="n"/>
    </row>
    <row r="4670">
      <c r="A4670" s="31" t="n"/>
      <c r="B4670" s="26" t="n"/>
      <c r="C4670" s="26" t="n"/>
      <c r="D4670" s="26" t="n"/>
      <c r="E4670" s="26" t="n"/>
      <c r="F4670" s="27" t="n"/>
      <c r="G4670" s="26" t="n"/>
      <c r="H4670" s="28">
        <f>IFERROR(IF(G4670="","",VLOOKUP(G4670,'Setup - Vehicles'!$A$5:$D$504,4,0)),"")</f>
        <v/>
      </c>
      <c r="I4670" s="32">
        <f>IFERROR(IF(E4670="","",VLOOKUP(E4670,'Setup - Mix Design'!$A$5:$I$504,9,0)),"")</f>
        <v/>
      </c>
      <c r="J4670" s="32">
        <f>IF(OR(F4670="",I4670=""),"",F4670*I4670)</f>
        <v/>
      </c>
      <c r="K4670" s="26" t="n"/>
    </row>
    <row r="4671">
      <c r="A4671" s="31" t="n"/>
      <c r="B4671" s="26" t="n"/>
      <c r="C4671" s="26" t="n"/>
      <c r="D4671" s="26" t="n"/>
      <c r="E4671" s="26" t="n"/>
      <c r="F4671" s="27" t="n"/>
      <c r="G4671" s="26" t="n"/>
      <c r="H4671" s="28">
        <f>IFERROR(IF(G4671="","",VLOOKUP(G4671,'Setup - Vehicles'!$A$5:$D$504,4,0)),"")</f>
        <v/>
      </c>
      <c r="I4671" s="32">
        <f>IFERROR(IF(E4671="","",VLOOKUP(E4671,'Setup - Mix Design'!$A$5:$I$504,9,0)),"")</f>
        <v/>
      </c>
      <c r="J4671" s="32">
        <f>IF(OR(F4671="",I4671=""),"",F4671*I4671)</f>
        <v/>
      </c>
      <c r="K4671" s="26" t="n"/>
    </row>
    <row r="4672">
      <c r="A4672" s="31" t="n"/>
      <c r="B4672" s="26" t="n"/>
      <c r="C4672" s="26" t="n"/>
      <c r="D4672" s="26" t="n"/>
      <c r="E4672" s="26" t="n"/>
      <c r="F4672" s="27" t="n"/>
      <c r="G4672" s="26" t="n"/>
      <c r="H4672" s="28">
        <f>IFERROR(IF(G4672="","",VLOOKUP(G4672,'Setup - Vehicles'!$A$5:$D$504,4,0)),"")</f>
        <v/>
      </c>
      <c r="I4672" s="32">
        <f>IFERROR(IF(E4672="","",VLOOKUP(E4672,'Setup - Mix Design'!$A$5:$I$504,9,0)),"")</f>
        <v/>
      </c>
      <c r="J4672" s="32">
        <f>IF(OR(F4672="",I4672=""),"",F4672*I4672)</f>
        <v/>
      </c>
      <c r="K4672" s="26" t="n"/>
    </row>
    <row r="4673">
      <c r="A4673" s="31" t="n"/>
      <c r="B4673" s="26" t="n"/>
      <c r="C4673" s="26" t="n"/>
      <c r="D4673" s="26" t="n"/>
      <c r="E4673" s="26" t="n"/>
      <c r="F4673" s="27" t="n"/>
      <c r="G4673" s="26" t="n"/>
      <c r="H4673" s="28">
        <f>IFERROR(IF(G4673="","",VLOOKUP(G4673,'Setup - Vehicles'!$A$5:$D$504,4,0)),"")</f>
        <v/>
      </c>
      <c r="I4673" s="32">
        <f>IFERROR(IF(E4673="","",VLOOKUP(E4673,'Setup - Mix Design'!$A$5:$I$504,9,0)),"")</f>
        <v/>
      </c>
      <c r="J4673" s="32">
        <f>IF(OR(F4673="",I4673=""),"",F4673*I4673)</f>
        <v/>
      </c>
      <c r="K4673" s="26" t="n"/>
    </row>
    <row r="4674">
      <c r="A4674" s="31" t="n"/>
      <c r="B4674" s="26" t="n"/>
      <c r="C4674" s="26" t="n"/>
      <c r="D4674" s="26" t="n"/>
      <c r="E4674" s="26" t="n"/>
      <c r="F4674" s="27" t="n"/>
      <c r="G4674" s="26" t="n"/>
      <c r="H4674" s="28">
        <f>IFERROR(IF(G4674="","",VLOOKUP(G4674,'Setup - Vehicles'!$A$5:$D$504,4,0)),"")</f>
        <v/>
      </c>
      <c r="I4674" s="32">
        <f>IFERROR(IF(E4674="","",VLOOKUP(E4674,'Setup - Mix Design'!$A$5:$I$504,9,0)),"")</f>
        <v/>
      </c>
      <c r="J4674" s="32">
        <f>IF(OR(F4674="",I4674=""),"",F4674*I4674)</f>
        <v/>
      </c>
      <c r="K4674" s="26" t="n"/>
    </row>
    <row r="4675">
      <c r="A4675" s="31" t="n"/>
      <c r="B4675" s="26" t="n"/>
      <c r="C4675" s="26" t="n"/>
      <c r="D4675" s="26" t="n"/>
      <c r="E4675" s="26" t="n"/>
      <c r="F4675" s="27" t="n"/>
      <c r="G4675" s="26" t="n"/>
      <c r="H4675" s="28">
        <f>IFERROR(IF(G4675="","",VLOOKUP(G4675,'Setup - Vehicles'!$A$5:$D$504,4,0)),"")</f>
        <v/>
      </c>
      <c r="I4675" s="32">
        <f>IFERROR(IF(E4675="","",VLOOKUP(E4675,'Setup - Mix Design'!$A$5:$I$504,9,0)),"")</f>
        <v/>
      </c>
      <c r="J4675" s="32">
        <f>IF(OR(F4675="",I4675=""),"",F4675*I4675)</f>
        <v/>
      </c>
      <c r="K4675" s="26" t="n"/>
    </row>
    <row r="4676">
      <c r="A4676" s="31" t="n"/>
      <c r="B4676" s="26" t="n"/>
      <c r="C4676" s="26" t="n"/>
      <c r="D4676" s="26" t="n"/>
      <c r="E4676" s="26" t="n"/>
      <c r="F4676" s="27" t="n"/>
      <c r="G4676" s="26" t="n"/>
      <c r="H4676" s="28">
        <f>IFERROR(IF(G4676="","",VLOOKUP(G4676,'Setup - Vehicles'!$A$5:$D$504,4,0)),"")</f>
        <v/>
      </c>
      <c r="I4676" s="32">
        <f>IFERROR(IF(E4676="","",VLOOKUP(E4676,'Setup - Mix Design'!$A$5:$I$504,9,0)),"")</f>
        <v/>
      </c>
      <c r="J4676" s="32">
        <f>IF(OR(F4676="",I4676=""),"",F4676*I4676)</f>
        <v/>
      </c>
      <c r="K4676" s="26" t="n"/>
    </row>
    <row r="4677">
      <c r="A4677" s="31" t="n"/>
      <c r="B4677" s="26" t="n"/>
      <c r="C4677" s="26" t="n"/>
      <c r="D4677" s="26" t="n"/>
      <c r="E4677" s="26" t="n"/>
      <c r="F4677" s="27" t="n"/>
      <c r="G4677" s="26" t="n"/>
      <c r="H4677" s="28">
        <f>IFERROR(IF(G4677="","",VLOOKUP(G4677,'Setup - Vehicles'!$A$5:$D$504,4,0)),"")</f>
        <v/>
      </c>
      <c r="I4677" s="32">
        <f>IFERROR(IF(E4677="","",VLOOKUP(E4677,'Setup - Mix Design'!$A$5:$I$504,9,0)),"")</f>
        <v/>
      </c>
      <c r="J4677" s="32">
        <f>IF(OR(F4677="",I4677=""),"",F4677*I4677)</f>
        <v/>
      </c>
      <c r="K4677" s="26" t="n"/>
    </row>
    <row r="4678">
      <c r="A4678" s="31" t="n"/>
      <c r="B4678" s="26" t="n"/>
      <c r="C4678" s="26" t="n"/>
      <c r="D4678" s="26" t="n"/>
      <c r="E4678" s="26" t="n"/>
      <c r="F4678" s="27" t="n"/>
      <c r="G4678" s="26" t="n"/>
      <c r="H4678" s="28">
        <f>IFERROR(IF(G4678="","",VLOOKUP(G4678,'Setup - Vehicles'!$A$5:$D$504,4,0)),"")</f>
        <v/>
      </c>
      <c r="I4678" s="32">
        <f>IFERROR(IF(E4678="","",VLOOKUP(E4678,'Setup - Mix Design'!$A$5:$I$504,9,0)),"")</f>
        <v/>
      </c>
      <c r="J4678" s="32">
        <f>IF(OR(F4678="",I4678=""),"",F4678*I4678)</f>
        <v/>
      </c>
      <c r="K4678" s="26" t="n"/>
    </row>
    <row r="4679">
      <c r="A4679" s="31" t="n"/>
      <c r="B4679" s="26" t="n"/>
      <c r="C4679" s="26" t="n"/>
      <c r="D4679" s="26" t="n"/>
      <c r="E4679" s="26" t="n"/>
      <c r="F4679" s="27" t="n"/>
      <c r="G4679" s="26" t="n"/>
      <c r="H4679" s="28">
        <f>IFERROR(IF(G4679="","",VLOOKUP(G4679,'Setup - Vehicles'!$A$5:$D$504,4,0)),"")</f>
        <v/>
      </c>
      <c r="I4679" s="32">
        <f>IFERROR(IF(E4679="","",VLOOKUP(E4679,'Setup - Mix Design'!$A$5:$I$504,9,0)),"")</f>
        <v/>
      </c>
      <c r="J4679" s="32">
        <f>IF(OR(F4679="",I4679=""),"",F4679*I4679)</f>
        <v/>
      </c>
      <c r="K4679" s="26" t="n"/>
    </row>
    <row r="4680">
      <c r="A4680" s="31" t="n"/>
      <c r="B4680" s="26" t="n"/>
      <c r="C4680" s="26" t="n"/>
      <c r="D4680" s="26" t="n"/>
      <c r="E4680" s="26" t="n"/>
      <c r="F4680" s="27" t="n"/>
      <c r="G4680" s="26" t="n"/>
      <c r="H4680" s="28">
        <f>IFERROR(IF(G4680="","",VLOOKUP(G4680,'Setup - Vehicles'!$A$5:$D$504,4,0)),"")</f>
        <v/>
      </c>
      <c r="I4680" s="32">
        <f>IFERROR(IF(E4680="","",VLOOKUP(E4680,'Setup - Mix Design'!$A$5:$I$504,9,0)),"")</f>
        <v/>
      </c>
      <c r="J4680" s="32">
        <f>IF(OR(F4680="",I4680=""),"",F4680*I4680)</f>
        <v/>
      </c>
      <c r="K4680" s="26" t="n"/>
    </row>
    <row r="4681">
      <c r="A4681" s="31" t="n"/>
      <c r="B4681" s="26" t="n"/>
      <c r="C4681" s="26" t="n"/>
      <c r="D4681" s="26" t="n"/>
      <c r="E4681" s="26" t="n"/>
      <c r="F4681" s="27" t="n"/>
      <c r="G4681" s="26" t="n"/>
      <c r="H4681" s="28">
        <f>IFERROR(IF(G4681="","",VLOOKUP(G4681,'Setup - Vehicles'!$A$5:$D$504,4,0)),"")</f>
        <v/>
      </c>
      <c r="I4681" s="32">
        <f>IFERROR(IF(E4681="","",VLOOKUP(E4681,'Setup - Mix Design'!$A$5:$I$504,9,0)),"")</f>
        <v/>
      </c>
      <c r="J4681" s="32">
        <f>IF(OR(F4681="",I4681=""),"",F4681*I4681)</f>
        <v/>
      </c>
      <c r="K4681" s="26" t="n"/>
    </row>
    <row r="4682">
      <c r="A4682" s="31" t="n"/>
      <c r="B4682" s="26" t="n"/>
      <c r="C4682" s="26" t="n"/>
      <c r="D4682" s="26" t="n"/>
      <c r="E4682" s="26" t="n"/>
      <c r="F4682" s="27" t="n"/>
      <c r="G4682" s="26" t="n"/>
      <c r="H4682" s="28">
        <f>IFERROR(IF(G4682="","",VLOOKUP(G4682,'Setup - Vehicles'!$A$5:$D$504,4,0)),"")</f>
        <v/>
      </c>
      <c r="I4682" s="32">
        <f>IFERROR(IF(E4682="","",VLOOKUP(E4682,'Setup - Mix Design'!$A$5:$I$504,9,0)),"")</f>
        <v/>
      </c>
      <c r="J4682" s="32">
        <f>IF(OR(F4682="",I4682=""),"",F4682*I4682)</f>
        <v/>
      </c>
      <c r="K4682" s="26" t="n"/>
    </row>
    <row r="4683">
      <c r="A4683" s="31" t="n"/>
      <c r="B4683" s="26" t="n"/>
      <c r="C4683" s="26" t="n"/>
      <c r="D4683" s="26" t="n"/>
      <c r="E4683" s="26" t="n"/>
      <c r="F4683" s="27" t="n"/>
      <c r="G4683" s="26" t="n"/>
      <c r="H4683" s="28">
        <f>IFERROR(IF(G4683="","",VLOOKUP(G4683,'Setup - Vehicles'!$A$5:$D$504,4,0)),"")</f>
        <v/>
      </c>
      <c r="I4683" s="32">
        <f>IFERROR(IF(E4683="","",VLOOKUP(E4683,'Setup - Mix Design'!$A$5:$I$504,9,0)),"")</f>
        <v/>
      </c>
      <c r="J4683" s="32">
        <f>IF(OR(F4683="",I4683=""),"",F4683*I4683)</f>
        <v/>
      </c>
      <c r="K4683" s="26" t="n"/>
    </row>
    <row r="4684">
      <c r="A4684" s="31" t="n"/>
      <c r="B4684" s="26" t="n"/>
      <c r="C4684" s="26" t="n"/>
      <c r="D4684" s="26" t="n"/>
      <c r="E4684" s="26" t="n"/>
      <c r="F4684" s="27" t="n"/>
      <c r="G4684" s="26" t="n"/>
      <c r="H4684" s="28">
        <f>IFERROR(IF(G4684="","",VLOOKUP(G4684,'Setup - Vehicles'!$A$5:$D$504,4,0)),"")</f>
        <v/>
      </c>
      <c r="I4684" s="32">
        <f>IFERROR(IF(E4684="","",VLOOKUP(E4684,'Setup - Mix Design'!$A$5:$I$504,9,0)),"")</f>
        <v/>
      </c>
      <c r="J4684" s="32">
        <f>IF(OR(F4684="",I4684=""),"",F4684*I4684)</f>
        <v/>
      </c>
      <c r="K4684" s="26" t="n"/>
    </row>
    <row r="4685">
      <c r="A4685" s="31" t="n"/>
      <c r="B4685" s="26" t="n"/>
      <c r="C4685" s="26" t="n"/>
      <c r="D4685" s="26" t="n"/>
      <c r="E4685" s="26" t="n"/>
      <c r="F4685" s="27" t="n"/>
      <c r="G4685" s="26" t="n"/>
      <c r="H4685" s="28">
        <f>IFERROR(IF(G4685="","",VLOOKUP(G4685,'Setup - Vehicles'!$A$5:$D$504,4,0)),"")</f>
        <v/>
      </c>
      <c r="I4685" s="32">
        <f>IFERROR(IF(E4685="","",VLOOKUP(E4685,'Setup - Mix Design'!$A$5:$I$504,9,0)),"")</f>
        <v/>
      </c>
      <c r="J4685" s="32">
        <f>IF(OR(F4685="",I4685=""),"",F4685*I4685)</f>
        <v/>
      </c>
      <c r="K4685" s="26" t="n"/>
    </row>
    <row r="4686">
      <c r="A4686" s="31" t="n"/>
      <c r="B4686" s="26" t="n"/>
      <c r="C4686" s="26" t="n"/>
      <c r="D4686" s="26" t="n"/>
      <c r="E4686" s="26" t="n"/>
      <c r="F4686" s="27" t="n"/>
      <c r="G4686" s="26" t="n"/>
      <c r="H4686" s="28">
        <f>IFERROR(IF(G4686="","",VLOOKUP(G4686,'Setup - Vehicles'!$A$5:$D$504,4,0)),"")</f>
        <v/>
      </c>
      <c r="I4686" s="32">
        <f>IFERROR(IF(E4686="","",VLOOKUP(E4686,'Setup - Mix Design'!$A$5:$I$504,9,0)),"")</f>
        <v/>
      </c>
      <c r="J4686" s="32">
        <f>IF(OR(F4686="",I4686=""),"",F4686*I4686)</f>
        <v/>
      </c>
      <c r="K4686" s="26" t="n"/>
    </row>
    <row r="4687">
      <c r="A4687" s="31" t="n"/>
      <c r="B4687" s="26" t="n"/>
      <c r="C4687" s="26" t="n"/>
      <c r="D4687" s="26" t="n"/>
      <c r="E4687" s="26" t="n"/>
      <c r="F4687" s="27" t="n"/>
      <c r="G4687" s="26" t="n"/>
      <c r="H4687" s="28">
        <f>IFERROR(IF(G4687="","",VLOOKUP(G4687,'Setup - Vehicles'!$A$5:$D$504,4,0)),"")</f>
        <v/>
      </c>
      <c r="I4687" s="32">
        <f>IFERROR(IF(E4687="","",VLOOKUP(E4687,'Setup - Mix Design'!$A$5:$I$504,9,0)),"")</f>
        <v/>
      </c>
      <c r="J4687" s="32">
        <f>IF(OR(F4687="",I4687=""),"",F4687*I4687)</f>
        <v/>
      </c>
      <c r="K4687" s="26" t="n"/>
    </row>
    <row r="4688">
      <c r="A4688" s="31" t="n"/>
      <c r="B4688" s="26" t="n"/>
      <c r="C4688" s="26" t="n"/>
      <c r="D4688" s="26" t="n"/>
      <c r="E4688" s="26" t="n"/>
      <c r="F4688" s="27" t="n"/>
      <c r="G4688" s="26" t="n"/>
      <c r="H4688" s="28">
        <f>IFERROR(IF(G4688="","",VLOOKUP(G4688,'Setup - Vehicles'!$A$5:$D$504,4,0)),"")</f>
        <v/>
      </c>
      <c r="I4688" s="32">
        <f>IFERROR(IF(E4688="","",VLOOKUP(E4688,'Setup - Mix Design'!$A$5:$I$504,9,0)),"")</f>
        <v/>
      </c>
      <c r="J4688" s="32">
        <f>IF(OR(F4688="",I4688=""),"",F4688*I4688)</f>
        <v/>
      </c>
      <c r="K4688" s="26" t="n"/>
    </row>
    <row r="4689">
      <c r="A4689" s="31" t="n"/>
      <c r="B4689" s="26" t="n"/>
      <c r="C4689" s="26" t="n"/>
      <c r="D4689" s="26" t="n"/>
      <c r="E4689" s="26" t="n"/>
      <c r="F4689" s="27" t="n"/>
      <c r="G4689" s="26" t="n"/>
      <c r="H4689" s="28">
        <f>IFERROR(IF(G4689="","",VLOOKUP(G4689,'Setup - Vehicles'!$A$5:$D$504,4,0)),"")</f>
        <v/>
      </c>
      <c r="I4689" s="32">
        <f>IFERROR(IF(E4689="","",VLOOKUP(E4689,'Setup - Mix Design'!$A$5:$I$504,9,0)),"")</f>
        <v/>
      </c>
      <c r="J4689" s="32">
        <f>IF(OR(F4689="",I4689=""),"",F4689*I4689)</f>
        <v/>
      </c>
      <c r="K4689" s="26" t="n"/>
    </row>
    <row r="4690">
      <c r="A4690" s="31" t="n"/>
      <c r="B4690" s="26" t="n"/>
      <c r="C4690" s="26" t="n"/>
      <c r="D4690" s="26" t="n"/>
      <c r="E4690" s="26" t="n"/>
      <c r="F4690" s="27" t="n"/>
      <c r="G4690" s="26" t="n"/>
      <c r="H4690" s="28">
        <f>IFERROR(IF(G4690="","",VLOOKUP(G4690,'Setup - Vehicles'!$A$5:$D$504,4,0)),"")</f>
        <v/>
      </c>
      <c r="I4690" s="32">
        <f>IFERROR(IF(E4690="","",VLOOKUP(E4690,'Setup - Mix Design'!$A$5:$I$504,9,0)),"")</f>
        <v/>
      </c>
      <c r="J4690" s="32">
        <f>IF(OR(F4690="",I4690=""),"",F4690*I4690)</f>
        <v/>
      </c>
      <c r="K4690" s="26" t="n"/>
    </row>
    <row r="4691">
      <c r="A4691" s="31" t="n"/>
      <c r="B4691" s="26" t="n"/>
      <c r="C4691" s="26" t="n"/>
      <c r="D4691" s="26" t="n"/>
      <c r="E4691" s="26" t="n"/>
      <c r="F4691" s="27" t="n"/>
      <c r="G4691" s="26" t="n"/>
      <c r="H4691" s="28">
        <f>IFERROR(IF(G4691="","",VLOOKUP(G4691,'Setup - Vehicles'!$A$5:$D$504,4,0)),"")</f>
        <v/>
      </c>
      <c r="I4691" s="32">
        <f>IFERROR(IF(E4691="","",VLOOKUP(E4691,'Setup - Mix Design'!$A$5:$I$504,9,0)),"")</f>
        <v/>
      </c>
      <c r="J4691" s="32">
        <f>IF(OR(F4691="",I4691=""),"",F4691*I4691)</f>
        <v/>
      </c>
      <c r="K4691" s="26" t="n"/>
    </row>
    <row r="4692">
      <c r="A4692" s="31" t="n"/>
      <c r="B4692" s="26" t="n"/>
      <c r="C4692" s="26" t="n"/>
      <c r="D4692" s="26" t="n"/>
      <c r="E4692" s="26" t="n"/>
      <c r="F4692" s="27" t="n"/>
      <c r="G4692" s="26" t="n"/>
      <c r="H4692" s="28">
        <f>IFERROR(IF(G4692="","",VLOOKUP(G4692,'Setup - Vehicles'!$A$5:$D$504,4,0)),"")</f>
        <v/>
      </c>
      <c r="I4692" s="32">
        <f>IFERROR(IF(E4692="","",VLOOKUP(E4692,'Setup - Mix Design'!$A$5:$I$504,9,0)),"")</f>
        <v/>
      </c>
      <c r="J4692" s="32">
        <f>IF(OR(F4692="",I4692=""),"",F4692*I4692)</f>
        <v/>
      </c>
      <c r="K4692" s="26" t="n"/>
    </row>
    <row r="4693">
      <c r="A4693" s="31" t="n"/>
      <c r="B4693" s="26" t="n"/>
      <c r="C4693" s="26" t="n"/>
      <c r="D4693" s="26" t="n"/>
      <c r="E4693" s="26" t="n"/>
      <c r="F4693" s="27" t="n"/>
      <c r="G4693" s="26" t="n"/>
      <c r="H4693" s="28">
        <f>IFERROR(IF(G4693="","",VLOOKUP(G4693,'Setup - Vehicles'!$A$5:$D$504,4,0)),"")</f>
        <v/>
      </c>
      <c r="I4693" s="32">
        <f>IFERROR(IF(E4693="","",VLOOKUP(E4693,'Setup - Mix Design'!$A$5:$I$504,9,0)),"")</f>
        <v/>
      </c>
      <c r="J4693" s="32">
        <f>IF(OR(F4693="",I4693=""),"",F4693*I4693)</f>
        <v/>
      </c>
      <c r="K4693" s="26" t="n"/>
    </row>
    <row r="4694">
      <c r="A4694" s="31" t="n"/>
      <c r="B4694" s="26" t="n"/>
      <c r="C4694" s="26" t="n"/>
      <c r="D4694" s="26" t="n"/>
      <c r="E4694" s="26" t="n"/>
      <c r="F4694" s="27" t="n"/>
      <c r="G4694" s="26" t="n"/>
      <c r="H4694" s="28">
        <f>IFERROR(IF(G4694="","",VLOOKUP(G4694,'Setup - Vehicles'!$A$5:$D$504,4,0)),"")</f>
        <v/>
      </c>
      <c r="I4694" s="32">
        <f>IFERROR(IF(E4694="","",VLOOKUP(E4694,'Setup - Mix Design'!$A$5:$I$504,9,0)),"")</f>
        <v/>
      </c>
      <c r="J4694" s="32">
        <f>IF(OR(F4694="",I4694=""),"",F4694*I4694)</f>
        <v/>
      </c>
      <c r="K4694" s="26" t="n"/>
    </row>
    <row r="4695">
      <c r="A4695" s="31" t="n"/>
      <c r="B4695" s="26" t="n"/>
      <c r="C4695" s="26" t="n"/>
      <c r="D4695" s="26" t="n"/>
      <c r="E4695" s="26" t="n"/>
      <c r="F4695" s="27" t="n"/>
      <c r="G4695" s="26" t="n"/>
      <c r="H4695" s="28">
        <f>IFERROR(IF(G4695="","",VLOOKUP(G4695,'Setup - Vehicles'!$A$5:$D$504,4,0)),"")</f>
        <v/>
      </c>
      <c r="I4695" s="32">
        <f>IFERROR(IF(E4695="","",VLOOKUP(E4695,'Setup - Mix Design'!$A$5:$I$504,9,0)),"")</f>
        <v/>
      </c>
      <c r="J4695" s="32">
        <f>IF(OR(F4695="",I4695=""),"",F4695*I4695)</f>
        <v/>
      </c>
      <c r="K4695" s="26" t="n"/>
    </row>
    <row r="4696">
      <c r="A4696" s="31" t="n"/>
      <c r="B4696" s="26" t="n"/>
      <c r="C4696" s="26" t="n"/>
      <c r="D4696" s="26" t="n"/>
      <c r="E4696" s="26" t="n"/>
      <c r="F4696" s="27" t="n"/>
      <c r="G4696" s="26" t="n"/>
      <c r="H4696" s="28">
        <f>IFERROR(IF(G4696="","",VLOOKUP(G4696,'Setup - Vehicles'!$A$5:$D$504,4,0)),"")</f>
        <v/>
      </c>
      <c r="I4696" s="32">
        <f>IFERROR(IF(E4696="","",VLOOKUP(E4696,'Setup - Mix Design'!$A$5:$I$504,9,0)),"")</f>
        <v/>
      </c>
      <c r="J4696" s="32">
        <f>IF(OR(F4696="",I4696=""),"",F4696*I4696)</f>
        <v/>
      </c>
      <c r="K4696" s="26" t="n"/>
    </row>
    <row r="4697">
      <c r="A4697" s="31" t="n"/>
      <c r="B4697" s="26" t="n"/>
      <c r="C4697" s="26" t="n"/>
      <c r="D4697" s="26" t="n"/>
      <c r="E4697" s="26" t="n"/>
      <c r="F4697" s="27" t="n"/>
      <c r="G4697" s="26" t="n"/>
      <c r="H4697" s="28">
        <f>IFERROR(IF(G4697="","",VLOOKUP(G4697,'Setup - Vehicles'!$A$5:$D$504,4,0)),"")</f>
        <v/>
      </c>
      <c r="I4697" s="32">
        <f>IFERROR(IF(E4697="","",VLOOKUP(E4697,'Setup - Mix Design'!$A$5:$I$504,9,0)),"")</f>
        <v/>
      </c>
      <c r="J4697" s="32">
        <f>IF(OR(F4697="",I4697=""),"",F4697*I4697)</f>
        <v/>
      </c>
      <c r="K4697" s="26" t="n"/>
    </row>
    <row r="4698">
      <c r="A4698" s="31" t="n"/>
      <c r="B4698" s="26" t="n"/>
      <c r="C4698" s="26" t="n"/>
      <c r="D4698" s="26" t="n"/>
      <c r="E4698" s="26" t="n"/>
      <c r="F4698" s="27" t="n"/>
      <c r="G4698" s="26" t="n"/>
      <c r="H4698" s="28">
        <f>IFERROR(IF(G4698="","",VLOOKUP(G4698,'Setup - Vehicles'!$A$5:$D$504,4,0)),"")</f>
        <v/>
      </c>
      <c r="I4698" s="32">
        <f>IFERROR(IF(E4698="","",VLOOKUP(E4698,'Setup - Mix Design'!$A$5:$I$504,9,0)),"")</f>
        <v/>
      </c>
      <c r="J4698" s="32">
        <f>IF(OR(F4698="",I4698=""),"",F4698*I4698)</f>
        <v/>
      </c>
      <c r="K4698" s="26" t="n"/>
    </row>
    <row r="4699">
      <c r="A4699" s="31" t="n"/>
      <c r="B4699" s="26" t="n"/>
      <c r="C4699" s="26" t="n"/>
      <c r="D4699" s="26" t="n"/>
      <c r="E4699" s="26" t="n"/>
      <c r="F4699" s="27" t="n"/>
      <c r="G4699" s="26" t="n"/>
      <c r="H4699" s="28">
        <f>IFERROR(IF(G4699="","",VLOOKUP(G4699,'Setup - Vehicles'!$A$5:$D$504,4,0)),"")</f>
        <v/>
      </c>
      <c r="I4699" s="32">
        <f>IFERROR(IF(E4699="","",VLOOKUP(E4699,'Setup - Mix Design'!$A$5:$I$504,9,0)),"")</f>
        <v/>
      </c>
      <c r="J4699" s="32">
        <f>IF(OR(F4699="",I4699=""),"",F4699*I4699)</f>
        <v/>
      </c>
      <c r="K4699" s="26" t="n"/>
    </row>
    <row r="4700">
      <c r="A4700" s="31" t="n"/>
      <c r="B4700" s="26" t="n"/>
      <c r="C4700" s="26" t="n"/>
      <c r="D4700" s="26" t="n"/>
      <c r="E4700" s="26" t="n"/>
      <c r="F4700" s="27" t="n"/>
      <c r="G4700" s="26" t="n"/>
      <c r="H4700" s="28">
        <f>IFERROR(IF(G4700="","",VLOOKUP(G4700,'Setup - Vehicles'!$A$5:$D$504,4,0)),"")</f>
        <v/>
      </c>
      <c r="I4700" s="32">
        <f>IFERROR(IF(E4700="","",VLOOKUP(E4700,'Setup - Mix Design'!$A$5:$I$504,9,0)),"")</f>
        <v/>
      </c>
      <c r="J4700" s="32">
        <f>IF(OR(F4700="",I4700=""),"",F4700*I4700)</f>
        <v/>
      </c>
      <c r="K4700" s="26" t="n"/>
    </row>
    <row r="4701">
      <c r="A4701" s="31" t="n"/>
      <c r="B4701" s="26" t="n"/>
      <c r="C4701" s="26" t="n"/>
      <c r="D4701" s="26" t="n"/>
      <c r="E4701" s="26" t="n"/>
      <c r="F4701" s="27" t="n"/>
      <c r="G4701" s="26" t="n"/>
      <c r="H4701" s="28">
        <f>IFERROR(IF(G4701="","",VLOOKUP(G4701,'Setup - Vehicles'!$A$5:$D$504,4,0)),"")</f>
        <v/>
      </c>
      <c r="I4701" s="32">
        <f>IFERROR(IF(E4701="","",VLOOKUP(E4701,'Setup - Mix Design'!$A$5:$I$504,9,0)),"")</f>
        <v/>
      </c>
      <c r="J4701" s="32">
        <f>IF(OR(F4701="",I4701=""),"",F4701*I4701)</f>
        <v/>
      </c>
      <c r="K4701" s="26" t="n"/>
    </row>
    <row r="4702">
      <c r="A4702" s="31" t="n"/>
      <c r="B4702" s="26" t="n"/>
      <c r="C4702" s="26" t="n"/>
      <c r="D4702" s="26" t="n"/>
      <c r="E4702" s="26" t="n"/>
      <c r="F4702" s="27" t="n"/>
      <c r="G4702" s="26" t="n"/>
      <c r="H4702" s="28">
        <f>IFERROR(IF(G4702="","",VLOOKUP(G4702,'Setup - Vehicles'!$A$5:$D$504,4,0)),"")</f>
        <v/>
      </c>
      <c r="I4702" s="32">
        <f>IFERROR(IF(E4702="","",VLOOKUP(E4702,'Setup - Mix Design'!$A$5:$I$504,9,0)),"")</f>
        <v/>
      </c>
      <c r="J4702" s="32">
        <f>IF(OR(F4702="",I4702=""),"",F4702*I4702)</f>
        <v/>
      </c>
      <c r="K4702" s="26" t="n"/>
    </row>
    <row r="4703">
      <c r="A4703" s="31" t="n"/>
      <c r="B4703" s="26" t="n"/>
      <c r="C4703" s="26" t="n"/>
      <c r="D4703" s="26" t="n"/>
      <c r="E4703" s="26" t="n"/>
      <c r="F4703" s="27" t="n"/>
      <c r="G4703" s="26" t="n"/>
      <c r="H4703" s="28">
        <f>IFERROR(IF(G4703="","",VLOOKUP(G4703,'Setup - Vehicles'!$A$5:$D$504,4,0)),"")</f>
        <v/>
      </c>
      <c r="I4703" s="32">
        <f>IFERROR(IF(E4703="","",VLOOKUP(E4703,'Setup - Mix Design'!$A$5:$I$504,9,0)),"")</f>
        <v/>
      </c>
      <c r="J4703" s="32">
        <f>IF(OR(F4703="",I4703=""),"",F4703*I4703)</f>
        <v/>
      </c>
      <c r="K4703" s="26" t="n"/>
    </row>
    <row r="4704">
      <c r="A4704" s="31" t="n"/>
      <c r="B4704" s="26" t="n"/>
      <c r="C4704" s="26" t="n"/>
      <c r="D4704" s="26" t="n"/>
      <c r="E4704" s="26" t="n"/>
      <c r="F4704" s="27" t="n"/>
      <c r="G4704" s="26" t="n"/>
      <c r="H4704" s="28">
        <f>IFERROR(IF(G4704="","",VLOOKUP(G4704,'Setup - Vehicles'!$A$5:$D$504,4,0)),"")</f>
        <v/>
      </c>
      <c r="I4704" s="32">
        <f>IFERROR(IF(E4704="","",VLOOKUP(E4704,'Setup - Mix Design'!$A$5:$I$504,9,0)),"")</f>
        <v/>
      </c>
      <c r="J4704" s="32">
        <f>IF(OR(F4704="",I4704=""),"",F4704*I4704)</f>
        <v/>
      </c>
      <c r="K4704" s="26" t="n"/>
    </row>
    <row r="4705">
      <c r="A4705" s="31" t="n"/>
      <c r="B4705" s="26" t="n"/>
      <c r="C4705" s="26" t="n"/>
      <c r="D4705" s="26" t="n"/>
      <c r="E4705" s="26" t="n"/>
      <c r="F4705" s="27" t="n"/>
      <c r="G4705" s="26" t="n"/>
      <c r="H4705" s="28">
        <f>IFERROR(IF(G4705="","",VLOOKUP(G4705,'Setup - Vehicles'!$A$5:$D$504,4,0)),"")</f>
        <v/>
      </c>
      <c r="I4705" s="32">
        <f>IFERROR(IF(E4705="","",VLOOKUP(E4705,'Setup - Mix Design'!$A$5:$I$504,9,0)),"")</f>
        <v/>
      </c>
      <c r="J4705" s="32">
        <f>IF(OR(F4705="",I4705=""),"",F4705*I4705)</f>
        <v/>
      </c>
      <c r="K4705" s="26" t="n"/>
    </row>
    <row r="4706">
      <c r="A4706" s="31" t="n"/>
      <c r="B4706" s="26" t="n"/>
      <c r="C4706" s="26" t="n"/>
      <c r="D4706" s="26" t="n"/>
      <c r="E4706" s="26" t="n"/>
      <c r="F4706" s="27" t="n"/>
      <c r="G4706" s="26" t="n"/>
      <c r="H4706" s="28">
        <f>IFERROR(IF(G4706="","",VLOOKUP(G4706,'Setup - Vehicles'!$A$5:$D$504,4,0)),"")</f>
        <v/>
      </c>
      <c r="I4706" s="32">
        <f>IFERROR(IF(E4706="","",VLOOKUP(E4706,'Setup - Mix Design'!$A$5:$I$504,9,0)),"")</f>
        <v/>
      </c>
      <c r="J4706" s="32">
        <f>IF(OR(F4706="",I4706=""),"",F4706*I4706)</f>
        <v/>
      </c>
      <c r="K4706" s="26" t="n"/>
    </row>
    <row r="4707">
      <c r="A4707" s="31" t="n"/>
      <c r="B4707" s="26" t="n"/>
      <c r="C4707" s="26" t="n"/>
      <c r="D4707" s="26" t="n"/>
      <c r="E4707" s="26" t="n"/>
      <c r="F4707" s="27" t="n"/>
      <c r="G4707" s="26" t="n"/>
      <c r="H4707" s="28">
        <f>IFERROR(IF(G4707="","",VLOOKUP(G4707,'Setup - Vehicles'!$A$5:$D$504,4,0)),"")</f>
        <v/>
      </c>
      <c r="I4707" s="32">
        <f>IFERROR(IF(E4707="","",VLOOKUP(E4707,'Setup - Mix Design'!$A$5:$I$504,9,0)),"")</f>
        <v/>
      </c>
      <c r="J4707" s="32">
        <f>IF(OR(F4707="",I4707=""),"",F4707*I4707)</f>
        <v/>
      </c>
      <c r="K4707" s="26" t="n"/>
    </row>
    <row r="4708">
      <c r="A4708" s="31" t="n"/>
      <c r="B4708" s="26" t="n"/>
      <c r="C4708" s="26" t="n"/>
      <c r="D4708" s="26" t="n"/>
      <c r="E4708" s="26" t="n"/>
      <c r="F4708" s="27" t="n"/>
      <c r="G4708" s="26" t="n"/>
      <c r="H4708" s="28">
        <f>IFERROR(IF(G4708="","",VLOOKUP(G4708,'Setup - Vehicles'!$A$5:$D$504,4,0)),"")</f>
        <v/>
      </c>
      <c r="I4708" s="32">
        <f>IFERROR(IF(E4708="","",VLOOKUP(E4708,'Setup - Mix Design'!$A$5:$I$504,9,0)),"")</f>
        <v/>
      </c>
      <c r="J4708" s="32">
        <f>IF(OR(F4708="",I4708=""),"",F4708*I4708)</f>
        <v/>
      </c>
      <c r="K4708" s="26" t="n"/>
    </row>
    <row r="4709">
      <c r="A4709" s="31" t="n"/>
      <c r="B4709" s="26" t="n"/>
      <c r="C4709" s="26" t="n"/>
      <c r="D4709" s="26" t="n"/>
      <c r="E4709" s="26" t="n"/>
      <c r="F4709" s="27" t="n"/>
      <c r="G4709" s="26" t="n"/>
      <c r="H4709" s="28">
        <f>IFERROR(IF(G4709="","",VLOOKUP(G4709,'Setup - Vehicles'!$A$5:$D$504,4,0)),"")</f>
        <v/>
      </c>
      <c r="I4709" s="32">
        <f>IFERROR(IF(E4709="","",VLOOKUP(E4709,'Setup - Mix Design'!$A$5:$I$504,9,0)),"")</f>
        <v/>
      </c>
      <c r="J4709" s="32">
        <f>IF(OR(F4709="",I4709=""),"",F4709*I4709)</f>
        <v/>
      </c>
      <c r="K4709" s="26" t="n"/>
    </row>
    <row r="4710">
      <c r="A4710" s="31" t="n"/>
      <c r="B4710" s="26" t="n"/>
      <c r="C4710" s="26" t="n"/>
      <c r="D4710" s="26" t="n"/>
      <c r="E4710" s="26" t="n"/>
      <c r="F4710" s="27" t="n"/>
      <c r="G4710" s="26" t="n"/>
      <c r="H4710" s="28">
        <f>IFERROR(IF(G4710="","",VLOOKUP(G4710,'Setup - Vehicles'!$A$5:$D$504,4,0)),"")</f>
        <v/>
      </c>
      <c r="I4710" s="32">
        <f>IFERROR(IF(E4710="","",VLOOKUP(E4710,'Setup - Mix Design'!$A$5:$I$504,9,0)),"")</f>
        <v/>
      </c>
      <c r="J4710" s="32">
        <f>IF(OR(F4710="",I4710=""),"",F4710*I4710)</f>
        <v/>
      </c>
      <c r="K4710" s="26" t="n"/>
    </row>
    <row r="4711">
      <c r="A4711" s="31" t="n"/>
      <c r="B4711" s="26" t="n"/>
      <c r="C4711" s="26" t="n"/>
      <c r="D4711" s="26" t="n"/>
      <c r="E4711" s="26" t="n"/>
      <c r="F4711" s="27" t="n"/>
      <c r="G4711" s="26" t="n"/>
      <c r="H4711" s="28">
        <f>IFERROR(IF(G4711="","",VLOOKUP(G4711,'Setup - Vehicles'!$A$5:$D$504,4,0)),"")</f>
        <v/>
      </c>
      <c r="I4711" s="32">
        <f>IFERROR(IF(E4711="","",VLOOKUP(E4711,'Setup - Mix Design'!$A$5:$I$504,9,0)),"")</f>
        <v/>
      </c>
      <c r="J4711" s="32">
        <f>IF(OR(F4711="",I4711=""),"",F4711*I4711)</f>
        <v/>
      </c>
      <c r="K4711" s="26" t="n"/>
    </row>
    <row r="4712">
      <c r="A4712" s="31" t="n"/>
      <c r="B4712" s="26" t="n"/>
      <c r="C4712" s="26" t="n"/>
      <c r="D4712" s="26" t="n"/>
      <c r="E4712" s="26" t="n"/>
      <c r="F4712" s="27" t="n"/>
      <c r="G4712" s="26" t="n"/>
      <c r="H4712" s="28">
        <f>IFERROR(IF(G4712="","",VLOOKUP(G4712,'Setup - Vehicles'!$A$5:$D$504,4,0)),"")</f>
        <v/>
      </c>
      <c r="I4712" s="32">
        <f>IFERROR(IF(E4712="","",VLOOKUP(E4712,'Setup - Mix Design'!$A$5:$I$504,9,0)),"")</f>
        <v/>
      </c>
      <c r="J4712" s="32">
        <f>IF(OR(F4712="",I4712=""),"",F4712*I4712)</f>
        <v/>
      </c>
      <c r="K4712" s="26" t="n"/>
    </row>
    <row r="4713">
      <c r="A4713" s="31" t="n"/>
      <c r="B4713" s="26" t="n"/>
      <c r="C4713" s="26" t="n"/>
      <c r="D4713" s="26" t="n"/>
      <c r="E4713" s="26" t="n"/>
      <c r="F4713" s="27" t="n"/>
      <c r="G4713" s="26" t="n"/>
      <c r="H4713" s="28">
        <f>IFERROR(IF(G4713="","",VLOOKUP(G4713,'Setup - Vehicles'!$A$5:$D$504,4,0)),"")</f>
        <v/>
      </c>
      <c r="I4713" s="32">
        <f>IFERROR(IF(E4713="","",VLOOKUP(E4713,'Setup - Mix Design'!$A$5:$I$504,9,0)),"")</f>
        <v/>
      </c>
      <c r="J4713" s="32">
        <f>IF(OR(F4713="",I4713=""),"",F4713*I4713)</f>
        <v/>
      </c>
      <c r="K4713" s="26" t="n"/>
    </row>
    <row r="4714">
      <c r="A4714" s="31" t="n"/>
      <c r="B4714" s="26" t="n"/>
      <c r="C4714" s="26" t="n"/>
      <c r="D4714" s="26" t="n"/>
      <c r="E4714" s="26" t="n"/>
      <c r="F4714" s="27" t="n"/>
      <c r="G4714" s="26" t="n"/>
      <c r="H4714" s="28">
        <f>IFERROR(IF(G4714="","",VLOOKUP(G4714,'Setup - Vehicles'!$A$5:$D$504,4,0)),"")</f>
        <v/>
      </c>
      <c r="I4714" s="32">
        <f>IFERROR(IF(E4714="","",VLOOKUP(E4714,'Setup - Mix Design'!$A$5:$I$504,9,0)),"")</f>
        <v/>
      </c>
      <c r="J4714" s="32">
        <f>IF(OR(F4714="",I4714=""),"",F4714*I4714)</f>
        <v/>
      </c>
      <c r="K4714" s="26" t="n"/>
    </row>
    <row r="4715">
      <c r="A4715" s="31" t="n"/>
      <c r="B4715" s="26" t="n"/>
      <c r="C4715" s="26" t="n"/>
      <c r="D4715" s="26" t="n"/>
      <c r="E4715" s="26" t="n"/>
      <c r="F4715" s="27" t="n"/>
      <c r="G4715" s="26" t="n"/>
      <c r="H4715" s="28">
        <f>IFERROR(IF(G4715="","",VLOOKUP(G4715,'Setup - Vehicles'!$A$5:$D$504,4,0)),"")</f>
        <v/>
      </c>
      <c r="I4715" s="32">
        <f>IFERROR(IF(E4715="","",VLOOKUP(E4715,'Setup - Mix Design'!$A$5:$I$504,9,0)),"")</f>
        <v/>
      </c>
      <c r="J4715" s="32">
        <f>IF(OR(F4715="",I4715=""),"",F4715*I4715)</f>
        <v/>
      </c>
      <c r="K4715" s="26" t="n"/>
    </row>
    <row r="4716">
      <c r="A4716" s="31" t="n"/>
      <c r="B4716" s="26" t="n"/>
      <c r="C4716" s="26" t="n"/>
      <c r="D4716" s="26" t="n"/>
      <c r="E4716" s="26" t="n"/>
      <c r="F4716" s="27" t="n"/>
      <c r="G4716" s="26" t="n"/>
      <c r="H4716" s="28">
        <f>IFERROR(IF(G4716="","",VLOOKUP(G4716,'Setup - Vehicles'!$A$5:$D$504,4,0)),"")</f>
        <v/>
      </c>
      <c r="I4716" s="32">
        <f>IFERROR(IF(E4716="","",VLOOKUP(E4716,'Setup - Mix Design'!$A$5:$I$504,9,0)),"")</f>
        <v/>
      </c>
      <c r="J4716" s="32">
        <f>IF(OR(F4716="",I4716=""),"",F4716*I4716)</f>
        <v/>
      </c>
      <c r="K4716" s="26" t="n"/>
    </row>
    <row r="4717">
      <c r="A4717" s="31" t="n"/>
      <c r="B4717" s="26" t="n"/>
      <c r="C4717" s="26" t="n"/>
      <c r="D4717" s="26" t="n"/>
      <c r="E4717" s="26" t="n"/>
      <c r="F4717" s="27" t="n"/>
      <c r="G4717" s="26" t="n"/>
      <c r="H4717" s="28">
        <f>IFERROR(IF(G4717="","",VLOOKUP(G4717,'Setup - Vehicles'!$A$5:$D$504,4,0)),"")</f>
        <v/>
      </c>
      <c r="I4717" s="32">
        <f>IFERROR(IF(E4717="","",VLOOKUP(E4717,'Setup - Mix Design'!$A$5:$I$504,9,0)),"")</f>
        <v/>
      </c>
      <c r="J4717" s="32">
        <f>IF(OR(F4717="",I4717=""),"",F4717*I4717)</f>
        <v/>
      </c>
      <c r="K4717" s="26" t="n"/>
    </row>
    <row r="4718">
      <c r="A4718" s="31" t="n"/>
      <c r="B4718" s="26" t="n"/>
      <c r="C4718" s="26" t="n"/>
      <c r="D4718" s="26" t="n"/>
      <c r="E4718" s="26" t="n"/>
      <c r="F4718" s="27" t="n"/>
      <c r="G4718" s="26" t="n"/>
      <c r="H4718" s="28">
        <f>IFERROR(IF(G4718="","",VLOOKUP(G4718,'Setup - Vehicles'!$A$5:$D$504,4,0)),"")</f>
        <v/>
      </c>
      <c r="I4718" s="32">
        <f>IFERROR(IF(E4718="","",VLOOKUP(E4718,'Setup - Mix Design'!$A$5:$I$504,9,0)),"")</f>
        <v/>
      </c>
      <c r="J4718" s="32">
        <f>IF(OR(F4718="",I4718=""),"",F4718*I4718)</f>
        <v/>
      </c>
      <c r="K4718" s="26" t="n"/>
    </row>
    <row r="4719">
      <c r="A4719" s="31" t="n"/>
      <c r="B4719" s="26" t="n"/>
      <c r="C4719" s="26" t="n"/>
      <c r="D4719" s="26" t="n"/>
      <c r="E4719" s="26" t="n"/>
      <c r="F4719" s="27" t="n"/>
      <c r="G4719" s="26" t="n"/>
      <c r="H4719" s="28">
        <f>IFERROR(IF(G4719="","",VLOOKUP(G4719,'Setup - Vehicles'!$A$5:$D$504,4,0)),"")</f>
        <v/>
      </c>
      <c r="I4719" s="32">
        <f>IFERROR(IF(E4719="","",VLOOKUP(E4719,'Setup - Mix Design'!$A$5:$I$504,9,0)),"")</f>
        <v/>
      </c>
      <c r="J4719" s="32">
        <f>IF(OR(F4719="",I4719=""),"",F4719*I4719)</f>
        <v/>
      </c>
      <c r="K4719" s="26" t="n"/>
    </row>
    <row r="4720">
      <c r="A4720" s="31" t="n"/>
      <c r="B4720" s="26" t="n"/>
      <c r="C4720" s="26" t="n"/>
      <c r="D4720" s="26" t="n"/>
      <c r="E4720" s="26" t="n"/>
      <c r="F4720" s="27" t="n"/>
      <c r="G4720" s="26" t="n"/>
      <c r="H4720" s="28">
        <f>IFERROR(IF(G4720="","",VLOOKUP(G4720,'Setup - Vehicles'!$A$5:$D$504,4,0)),"")</f>
        <v/>
      </c>
      <c r="I4720" s="32">
        <f>IFERROR(IF(E4720="","",VLOOKUP(E4720,'Setup - Mix Design'!$A$5:$I$504,9,0)),"")</f>
        <v/>
      </c>
      <c r="J4720" s="32">
        <f>IF(OR(F4720="",I4720=""),"",F4720*I4720)</f>
        <v/>
      </c>
      <c r="K4720" s="26" t="n"/>
    </row>
    <row r="4721">
      <c r="A4721" s="31" t="n"/>
      <c r="B4721" s="26" t="n"/>
      <c r="C4721" s="26" t="n"/>
      <c r="D4721" s="26" t="n"/>
      <c r="E4721" s="26" t="n"/>
      <c r="F4721" s="27" t="n"/>
      <c r="G4721" s="26" t="n"/>
      <c r="H4721" s="28">
        <f>IFERROR(IF(G4721="","",VLOOKUP(G4721,'Setup - Vehicles'!$A$5:$D$504,4,0)),"")</f>
        <v/>
      </c>
      <c r="I4721" s="32">
        <f>IFERROR(IF(E4721="","",VLOOKUP(E4721,'Setup - Mix Design'!$A$5:$I$504,9,0)),"")</f>
        <v/>
      </c>
      <c r="J4721" s="32">
        <f>IF(OR(F4721="",I4721=""),"",F4721*I4721)</f>
        <v/>
      </c>
      <c r="K4721" s="26" t="n"/>
    </row>
    <row r="4722">
      <c r="A4722" s="31" t="n"/>
      <c r="B4722" s="26" t="n"/>
      <c r="C4722" s="26" t="n"/>
      <c r="D4722" s="26" t="n"/>
      <c r="E4722" s="26" t="n"/>
      <c r="F4722" s="27" t="n"/>
      <c r="G4722" s="26" t="n"/>
      <c r="H4722" s="28">
        <f>IFERROR(IF(G4722="","",VLOOKUP(G4722,'Setup - Vehicles'!$A$5:$D$504,4,0)),"")</f>
        <v/>
      </c>
      <c r="I4722" s="32">
        <f>IFERROR(IF(E4722="","",VLOOKUP(E4722,'Setup - Mix Design'!$A$5:$I$504,9,0)),"")</f>
        <v/>
      </c>
      <c r="J4722" s="32">
        <f>IF(OR(F4722="",I4722=""),"",F4722*I4722)</f>
        <v/>
      </c>
      <c r="K4722" s="26" t="n"/>
    </row>
    <row r="4723">
      <c r="A4723" s="31" t="n"/>
      <c r="B4723" s="26" t="n"/>
      <c r="C4723" s="26" t="n"/>
      <c r="D4723" s="26" t="n"/>
      <c r="E4723" s="26" t="n"/>
      <c r="F4723" s="27" t="n"/>
      <c r="G4723" s="26" t="n"/>
      <c r="H4723" s="28">
        <f>IFERROR(IF(G4723="","",VLOOKUP(G4723,'Setup - Vehicles'!$A$5:$D$504,4,0)),"")</f>
        <v/>
      </c>
      <c r="I4723" s="32">
        <f>IFERROR(IF(E4723="","",VLOOKUP(E4723,'Setup - Mix Design'!$A$5:$I$504,9,0)),"")</f>
        <v/>
      </c>
      <c r="J4723" s="32">
        <f>IF(OR(F4723="",I4723=""),"",F4723*I4723)</f>
        <v/>
      </c>
      <c r="K4723" s="26" t="n"/>
    </row>
    <row r="4724">
      <c r="A4724" s="31" t="n"/>
      <c r="B4724" s="26" t="n"/>
      <c r="C4724" s="26" t="n"/>
      <c r="D4724" s="26" t="n"/>
      <c r="E4724" s="26" t="n"/>
      <c r="F4724" s="27" t="n"/>
      <c r="G4724" s="26" t="n"/>
      <c r="H4724" s="28">
        <f>IFERROR(IF(G4724="","",VLOOKUP(G4724,'Setup - Vehicles'!$A$5:$D$504,4,0)),"")</f>
        <v/>
      </c>
      <c r="I4724" s="32">
        <f>IFERROR(IF(E4724="","",VLOOKUP(E4724,'Setup - Mix Design'!$A$5:$I$504,9,0)),"")</f>
        <v/>
      </c>
      <c r="J4724" s="32">
        <f>IF(OR(F4724="",I4724=""),"",F4724*I4724)</f>
        <v/>
      </c>
      <c r="K4724" s="26" t="n"/>
    </row>
    <row r="4725">
      <c r="A4725" s="31" t="n"/>
      <c r="B4725" s="26" t="n"/>
      <c r="C4725" s="26" t="n"/>
      <c r="D4725" s="26" t="n"/>
      <c r="E4725" s="26" t="n"/>
      <c r="F4725" s="27" t="n"/>
      <c r="G4725" s="26" t="n"/>
      <c r="H4725" s="28">
        <f>IFERROR(IF(G4725="","",VLOOKUP(G4725,'Setup - Vehicles'!$A$5:$D$504,4,0)),"")</f>
        <v/>
      </c>
      <c r="I4725" s="32">
        <f>IFERROR(IF(E4725="","",VLOOKUP(E4725,'Setup - Mix Design'!$A$5:$I$504,9,0)),"")</f>
        <v/>
      </c>
      <c r="J4725" s="32">
        <f>IF(OR(F4725="",I4725=""),"",F4725*I4725)</f>
        <v/>
      </c>
      <c r="K4725" s="26" t="n"/>
    </row>
    <row r="4726">
      <c r="A4726" s="31" t="n"/>
      <c r="B4726" s="26" t="n"/>
      <c r="C4726" s="26" t="n"/>
      <c r="D4726" s="26" t="n"/>
      <c r="E4726" s="26" t="n"/>
      <c r="F4726" s="27" t="n"/>
      <c r="G4726" s="26" t="n"/>
      <c r="H4726" s="28">
        <f>IFERROR(IF(G4726="","",VLOOKUP(G4726,'Setup - Vehicles'!$A$5:$D$504,4,0)),"")</f>
        <v/>
      </c>
      <c r="I4726" s="32">
        <f>IFERROR(IF(E4726="","",VLOOKUP(E4726,'Setup - Mix Design'!$A$5:$I$504,9,0)),"")</f>
        <v/>
      </c>
      <c r="J4726" s="32">
        <f>IF(OR(F4726="",I4726=""),"",F4726*I4726)</f>
        <v/>
      </c>
      <c r="K4726" s="26" t="n"/>
    </row>
    <row r="4727">
      <c r="A4727" s="31" t="n"/>
      <c r="B4727" s="26" t="n"/>
      <c r="C4727" s="26" t="n"/>
      <c r="D4727" s="26" t="n"/>
      <c r="E4727" s="26" t="n"/>
      <c r="F4727" s="27" t="n"/>
      <c r="G4727" s="26" t="n"/>
      <c r="H4727" s="28">
        <f>IFERROR(IF(G4727="","",VLOOKUP(G4727,'Setup - Vehicles'!$A$5:$D$504,4,0)),"")</f>
        <v/>
      </c>
      <c r="I4727" s="32">
        <f>IFERROR(IF(E4727="","",VLOOKUP(E4727,'Setup - Mix Design'!$A$5:$I$504,9,0)),"")</f>
        <v/>
      </c>
      <c r="J4727" s="32">
        <f>IF(OR(F4727="",I4727=""),"",F4727*I4727)</f>
        <v/>
      </c>
      <c r="K4727" s="26" t="n"/>
    </row>
    <row r="4728">
      <c r="A4728" s="31" t="n"/>
      <c r="B4728" s="26" t="n"/>
      <c r="C4728" s="26" t="n"/>
      <c r="D4728" s="26" t="n"/>
      <c r="E4728" s="26" t="n"/>
      <c r="F4728" s="27" t="n"/>
      <c r="G4728" s="26" t="n"/>
      <c r="H4728" s="28">
        <f>IFERROR(IF(G4728="","",VLOOKUP(G4728,'Setup - Vehicles'!$A$5:$D$504,4,0)),"")</f>
        <v/>
      </c>
      <c r="I4728" s="32">
        <f>IFERROR(IF(E4728="","",VLOOKUP(E4728,'Setup - Mix Design'!$A$5:$I$504,9,0)),"")</f>
        <v/>
      </c>
      <c r="J4728" s="32">
        <f>IF(OR(F4728="",I4728=""),"",F4728*I4728)</f>
        <v/>
      </c>
      <c r="K4728" s="26" t="n"/>
    </row>
    <row r="4729">
      <c r="A4729" s="31" t="n"/>
      <c r="B4729" s="26" t="n"/>
      <c r="C4729" s="26" t="n"/>
      <c r="D4729" s="26" t="n"/>
      <c r="E4729" s="26" t="n"/>
      <c r="F4729" s="27" t="n"/>
      <c r="G4729" s="26" t="n"/>
      <c r="H4729" s="28">
        <f>IFERROR(IF(G4729="","",VLOOKUP(G4729,'Setup - Vehicles'!$A$5:$D$504,4,0)),"")</f>
        <v/>
      </c>
      <c r="I4729" s="32">
        <f>IFERROR(IF(E4729="","",VLOOKUP(E4729,'Setup - Mix Design'!$A$5:$I$504,9,0)),"")</f>
        <v/>
      </c>
      <c r="J4729" s="32">
        <f>IF(OR(F4729="",I4729=""),"",F4729*I4729)</f>
        <v/>
      </c>
      <c r="K4729" s="26" t="n"/>
    </row>
    <row r="4730">
      <c r="A4730" s="31" t="n"/>
      <c r="B4730" s="26" t="n"/>
      <c r="C4730" s="26" t="n"/>
      <c r="D4730" s="26" t="n"/>
      <c r="E4730" s="26" t="n"/>
      <c r="F4730" s="27" t="n"/>
      <c r="G4730" s="26" t="n"/>
      <c r="H4730" s="28">
        <f>IFERROR(IF(G4730="","",VLOOKUP(G4730,'Setup - Vehicles'!$A$5:$D$504,4,0)),"")</f>
        <v/>
      </c>
      <c r="I4730" s="32">
        <f>IFERROR(IF(E4730="","",VLOOKUP(E4730,'Setup - Mix Design'!$A$5:$I$504,9,0)),"")</f>
        <v/>
      </c>
      <c r="J4730" s="32">
        <f>IF(OR(F4730="",I4730=""),"",F4730*I4730)</f>
        <v/>
      </c>
      <c r="K4730" s="26" t="n"/>
    </row>
    <row r="4731">
      <c r="A4731" s="31" t="n"/>
      <c r="B4731" s="26" t="n"/>
      <c r="C4731" s="26" t="n"/>
      <c r="D4731" s="26" t="n"/>
      <c r="E4731" s="26" t="n"/>
      <c r="F4731" s="27" t="n"/>
      <c r="G4731" s="26" t="n"/>
      <c r="H4731" s="28">
        <f>IFERROR(IF(G4731="","",VLOOKUP(G4731,'Setup - Vehicles'!$A$5:$D$504,4,0)),"")</f>
        <v/>
      </c>
      <c r="I4731" s="32">
        <f>IFERROR(IF(E4731="","",VLOOKUP(E4731,'Setup - Mix Design'!$A$5:$I$504,9,0)),"")</f>
        <v/>
      </c>
      <c r="J4731" s="32">
        <f>IF(OR(F4731="",I4731=""),"",F4731*I4731)</f>
        <v/>
      </c>
      <c r="K4731" s="26" t="n"/>
    </row>
    <row r="4732">
      <c r="A4732" s="31" t="n"/>
      <c r="B4732" s="26" t="n"/>
      <c r="C4732" s="26" t="n"/>
      <c r="D4732" s="26" t="n"/>
      <c r="E4732" s="26" t="n"/>
      <c r="F4732" s="27" t="n"/>
      <c r="G4732" s="26" t="n"/>
      <c r="H4732" s="28">
        <f>IFERROR(IF(G4732="","",VLOOKUP(G4732,'Setup - Vehicles'!$A$5:$D$504,4,0)),"")</f>
        <v/>
      </c>
      <c r="I4732" s="32">
        <f>IFERROR(IF(E4732="","",VLOOKUP(E4732,'Setup - Mix Design'!$A$5:$I$504,9,0)),"")</f>
        <v/>
      </c>
      <c r="J4732" s="32">
        <f>IF(OR(F4732="",I4732=""),"",F4732*I4732)</f>
        <v/>
      </c>
      <c r="K4732" s="26" t="n"/>
    </row>
    <row r="4733">
      <c r="A4733" s="31" t="n"/>
      <c r="B4733" s="26" t="n"/>
      <c r="C4733" s="26" t="n"/>
      <c r="D4733" s="26" t="n"/>
      <c r="E4733" s="26" t="n"/>
      <c r="F4733" s="27" t="n"/>
      <c r="G4733" s="26" t="n"/>
      <c r="H4733" s="28">
        <f>IFERROR(IF(G4733="","",VLOOKUP(G4733,'Setup - Vehicles'!$A$5:$D$504,4,0)),"")</f>
        <v/>
      </c>
      <c r="I4733" s="32">
        <f>IFERROR(IF(E4733="","",VLOOKUP(E4733,'Setup - Mix Design'!$A$5:$I$504,9,0)),"")</f>
        <v/>
      </c>
      <c r="J4733" s="32">
        <f>IF(OR(F4733="",I4733=""),"",F4733*I4733)</f>
        <v/>
      </c>
      <c r="K4733" s="26" t="n"/>
    </row>
    <row r="4734">
      <c r="A4734" s="31" t="n"/>
      <c r="B4734" s="26" t="n"/>
      <c r="C4734" s="26" t="n"/>
      <c r="D4734" s="26" t="n"/>
      <c r="E4734" s="26" t="n"/>
      <c r="F4734" s="27" t="n"/>
      <c r="G4734" s="26" t="n"/>
      <c r="H4734" s="28">
        <f>IFERROR(IF(G4734="","",VLOOKUP(G4734,'Setup - Vehicles'!$A$5:$D$504,4,0)),"")</f>
        <v/>
      </c>
      <c r="I4734" s="32">
        <f>IFERROR(IF(E4734="","",VLOOKUP(E4734,'Setup - Mix Design'!$A$5:$I$504,9,0)),"")</f>
        <v/>
      </c>
      <c r="J4734" s="32">
        <f>IF(OR(F4734="",I4734=""),"",F4734*I4734)</f>
        <v/>
      </c>
      <c r="K4734" s="26" t="n"/>
    </row>
    <row r="4735">
      <c r="A4735" s="31" t="n"/>
      <c r="B4735" s="26" t="n"/>
      <c r="C4735" s="26" t="n"/>
      <c r="D4735" s="26" t="n"/>
      <c r="E4735" s="26" t="n"/>
      <c r="F4735" s="27" t="n"/>
      <c r="G4735" s="26" t="n"/>
      <c r="H4735" s="28">
        <f>IFERROR(IF(G4735="","",VLOOKUP(G4735,'Setup - Vehicles'!$A$5:$D$504,4,0)),"")</f>
        <v/>
      </c>
      <c r="I4735" s="32">
        <f>IFERROR(IF(E4735="","",VLOOKUP(E4735,'Setup - Mix Design'!$A$5:$I$504,9,0)),"")</f>
        <v/>
      </c>
      <c r="J4735" s="32">
        <f>IF(OR(F4735="",I4735=""),"",F4735*I4735)</f>
        <v/>
      </c>
      <c r="K4735" s="26" t="n"/>
    </row>
    <row r="4736">
      <c r="A4736" s="31" t="n"/>
      <c r="B4736" s="26" t="n"/>
      <c r="C4736" s="26" t="n"/>
      <c r="D4736" s="26" t="n"/>
      <c r="E4736" s="26" t="n"/>
      <c r="F4736" s="27" t="n"/>
      <c r="G4736" s="26" t="n"/>
      <c r="H4736" s="28">
        <f>IFERROR(IF(G4736="","",VLOOKUP(G4736,'Setup - Vehicles'!$A$5:$D$504,4,0)),"")</f>
        <v/>
      </c>
      <c r="I4736" s="32">
        <f>IFERROR(IF(E4736="","",VLOOKUP(E4736,'Setup - Mix Design'!$A$5:$I$504,9,0)),"")</f>
        <v/>
      </c>
      <c r="J4736" s="32">
        <f>IF(OR(F4736="",I4736=""),"",F4736*I4736)</f>
        <v/>
      </c>
      <c r="K4736" s="26" t="n"/>
    </row>
    <row r="4737">
      <c r="A4737" s="31" t="n"/>
      <c r="B4737" s="26" t="n"/>
      <c r="C4737" s="26" t="n"/>
      <c r="D4737" s="26" t="n"/>
      <c r="E4737" s="26" t="n"/>
      <c r="F4737" s="27" t="n"/>
      <c r="G4737" s="26" t="n"/>
      <c r="H4737" s="28">
        <f>IFERROR(IF(G4737="","",VLOOKUP(G4737,'Setup - Vehicles'!$A$5:$D$504,4,0)),"")</f>
        <v/>
      </c>
      <c r="I4737" s="32">
        <f>IFERROR(IF(E4737="","",VLOOKUP(E4737,'Setup - Mix Design'!$A$5:$I$504,9,0)),"")</f>
        <v/>
      </c>
      <c r="J4737" s="32">
        <f>IF(OR(F4737="",I4737=""),"",F4737*I4737)</f>
        <v/>
      </c>
      <c r="K4737" s="26" t="n"/>
    </row>
    <row r="4738">
      <c r="A4738" s="31" t="n"/>
      <c r="B4738" s="26" t="n"/>
      <c r="C4738" s="26" t="n"/>
      <c r="D4738" s="26" t="n"/>
      <c r="E4738" s="26" t="n"/>
      <c r="F4738" s="27" t="n"/>
      <c r="G4738" s="26" t="n"/>
      <c r="H4738" s="28">
        <f>IFERROR(IF(G4738="","",VLOOKUP(G4738,'Setup - Vehicles'!$A$5:$D$504,4,0)),"")</f>
        <v/>
      </c>
      <c r="I4738" s="32">
        <f>IFERROR(IF(E4738="","",VLOOKUP(E4738,'Setup - Mix Design'!$A$5:$I$504,9,0)),"")</f>
        <v/>
      </c>
      <c r="J4738" s="32">
        <f>IF(OR(F4738="",I4738=""),"",F4738*I4738)</f>
        <v/>
      </c>
      <c r="K4738" s="26" t="n"/>
    </row>
    <row r="4739">
      <c r="A4739" s="31" t="n"/>
      <c r="B4739" s="26" t="n"/>
      <c r="C4739" s="26" t="n"/>
      <c r="D4739" s="26" t="n"/>
      <c r="E4739" s="26" t="n"/>
      <c r="F4739" s="27" t="n"/>
      <c r="G4739" s="26" t="n"/>
      <c r="H4739" s="28">
        <f>IFERROR(IF(G4739="","",VLOOKUP(G4739,'Setup - Vehicles'!$A$5:$D$504,4,0)),"")</f>
        <v/>
      </c>
      <c r="I4739" s="32">
        <f>IFERROR(IF(E4739="","",VLOOKUP(E4739,'Setup - Mix Design'!$A$5:$I$504,9,0)),"")</f>
        <v/>
      </c>
      <c r="J4739" s="32">
        <f>IF(OR(F4739="",I4739=""),"",F4739*I4739)</f>
        <v/>
      </c>
      <c r="K4739" s="26" t="n"/>
    </row>
    <row r="4740">
      <c r="A4740" s="31" t="n"/>
      <c r="B4740" s="26" t="n"/>
      <c r="C4740" s="26" t="n"/>
      <c r="D4740" s="26" t="n"/>
      <c r="E4740" s="26" t="n"/>
      <c r="F4740" s="27" t="n"/>
      <c r="G4740" s="26" t="n"/>
      <c r="H4740" s="28">
        <f>IFERROR(IF(G4740="","",VLOOKUP(G4740,'Setup - Vehicles'!$A$5:$D$504,4,0)),"")</f>
        <v/>
      </c>
      <c r="I4740" s="32">
        <f>IFERROR(IF(E4740="","",VLOOKUP(E4740,'Setup - Mix Design'!$A$5:$I$504,9,0)),"")</f>
        <v/>
      </c>
      <c r="J4740" s="32">
        <f>IF(OR(F4740="",I4740=""),"",F4740*I4740)</f>
        <v/>
      </c>
      <c r="K4740" s="26" t="n"/>
    </row>
    <row r="4741">
      <c r="A4741" s="31" t="n"/>
      <c r="B4741" s="26" t="n"/>
      <c r="C4741" s="26" t="n"/>
      <c r="D4741" s="26" t="n"/>
      <c r="E4741" s="26" t="n"/>
      <c r="F4741" s="27" t="n"/>
      <c r="G4741" s="26" t="n"/>
      <c r="H4741" s="28">
        <f>IFERROR(IF(G4741="","",VLOOKUP(G4741,'Setup - Vehicles'!$A$5:$D$504,4,0)),"")</f>
        <v/>
      </c>
      <c r="I4741" s="32">
        <f>IFERROR(IF(E4741="","",VLOOKUP(E4741,'Setup - Mix Design'!$A$5:$I$504,9,0)),"")</f>
        <v/>
      </c>
      <c r="J4741" s="32">
        <f>IF(OR(F4741="",I4741=""),"",F4741*I4741)</f>
        <v/>
      </c>
      <c r="K4741" s="26" t="n"/>
    </row>
    <row r="4742">
      <c r="A4742" s="31" t="n"/>
      <c r="B4742" s="26" t="n"/>
      <c r="C4742" s="26" t="n"/>
      <c r="D4742" s="26" t="n"/>
      <c r="E4742" s="26" t="n"/>
      <c r="F4742" s="27" t="n"/>
      <c r="G4742" s="26" t="n"/>
      <c r="H4742" s="28">
        <f>IFERROR(IF(G4742="","",VLOOKUP(G4742,'Setup - Vehicles'!$A$5:$D$504,4,0)),"")</f>
        <v/>
      </c>
      <c r="I4742" s="32">
        <f>IFERROR(IF(E4742="","",VLOOKUP(E4742,'Setup - Mix Design'!$A$5:$I$504,9,0)),"")</f>
        <v/>
      </c>
      <c r="J4742" s="32">
        <f>IF(OR(F4742="",I4742=""),"",F4742*I4742)</f>
        <v/>
      </c>
      <c r="K4742" s="26" t="n"/>
    </row>
    <row r="4743">
      <c r="A4743" s="31" t="n"/>
      <c r="B4743" s="26" t="n"/>
      <c r="C4743" s="26" t="n"/>
      <c r="D4743" s="26" t="n"/>
      <c r="E4743" s="26" t="n"/>
      <c r="F4743" s="27" t="n"/>
      <c r="G4743" s="26" t="n"/>
      <c r="H4743" s="28">
        <f>IFERROR(IF(G4743="","",VLOOKUP(G4743,'Setup - Vehicles'!$A$5:$D$504,4,0)),"")</f>
        <v/>
      </c>
      <c r="I4743" s="32">
        <f>IFERROR(IF(E4743="","",VLOOKUP(E4743,'Setup - Mix Design'!$A$5:$I$504,9,0)),"")</f>
        <v/>
      </c>
      <c r="J4743" s="32">
        <f>IF(OR(F4743="",I4743=""),"",F4743*I4743)</f>
        <v/>
      </c>
      <c r="K4743" s="26" t="n"/>
    </row>
    <row r="4744">
      <c r="A4744" s="31" t="n"/>
      <c r="B4744" s="26" t="n"/>
      <c r="C4744" s="26" t="n"/>
      <c r="D4744" s="26" t="n"/>
      <c r="E4744" s="26" t="n"/>
      <c r="F4744" s="27" t="n"/>
      <c r="G4744" s="26" t="n"/>
      <c r="H4744" s="28">
        <f>IFERROR(IF(G4744="","",VLOOKUP(G4744,'Setup - Vehicles'!$A$5:$D$504,4,0)),"")</f>
        <v/>
      </c>
      <c r="I4744" s="32">
        <f>IFERROR(IF(E4744="","",VLOOKUP(E4744,'Setup - Mix Design'!$A$5:$I$504,9,0)),"")</f>
        <v/>
      </c>
      <c r="J4744" s="32">
        <f>IF(OR(F4744="",I4744=""),"",F4744*I4744)</f>
        <v/>
      </c>
      <c r="K4744" s="26" t="n"/>
    </row>
    <row r="4745">
      <c r="A4745" s="31" t="n"/>
      <c r="B4745" s="26" t="n"/>
      <c r="C4745" s="26" t="n"/>
      <c r="D4745" s="26" t="n"/>
      <c r="E4745" s="26" t="n"/>
      <c r="F4745" s="27" t="n"/>
      <c r="G4745" s="26" t="n"/>
      <c r="H4745" s="28">
        <f>IFERROR(IF(G4745="","",VLOOKUP(G4745,'Setup - Vehicles'!$A$5:$D$504,4,0)),"")</f>
        <v/>
      </c>
      <c r="I4745" s="32">
        <f>IFERROR(IF(E4745="","",VLOOKUP(E4745,'Setup - Mix Design'!$A$5:$I$504,9,0)),"")</f>
        <v/>
      </c>
      <c r="J4745" s="32">
        <f>IF(OR(F4745="",I4745=""),"",F4745*I4745)</f>
        <v/>
      </c>
      <c r="K4745" s="26" t="n"/>
    </row>
    <row r="4746">
      <c r="A4746" s="31" t="n"/>
      <c r="B4746" s="26" t="n"/>
      <c r="C4746" s="26" t="n"/>
      <c r="D4746" s="26" t="n"/>
      <c r="E4746" s="26" t="n"/>
      <c r="F4746" s="27" t="n"/>
      <c r="G4746" s="26" t="n"/>
      <c r="H4746" s="28">
        <f>IFERROR(IF(G4746="","",VLOOKUP(G4746,'Setup - Vehicles'!$A$5:$D$504,4,0)),"")</f>
        <v/>
      </c>
      <c r="I4746" s="32">
        <f>IFERROR(IF(E4746="","",VLOOKUP(E4746,'Setup - Mix Design'!$A$5:$I$504,9,0)),"")</f>
        <v/>
      </c>
      <c r="J4746" s="32">
        <f>IF(OR(F4746="",I4746=""),"",F4746*I4746)</f>
        <v/>
      </c>
      <c r="K4746" s="26" t="n"/>
    </row>
    <row r="4747">
      <c r="A4747" s="31" t="n"/>
      <c r="B4747" s="26" t="n"/>
      <c r="C4747" s="26" t="n"/>
      <c r="D4747" s="26" t="n"/>
      <c r="E4747" s="26" t="n"/>
      <c r="F4747" s="27" t="n"/>
      <c r="G4747" s="26" t="n"/>
      <c r="H4747" s="28">
        <f>IFERROR(IF(G4747="","",VLOOKUP(G4747,'Setup - Vehicles'!$A$5:$D$504,4,0)),"")</f>
        <v/>
      </c>
      <c r="I4747" s="32">
        <f>IFERROR(IF(E4747="","",VLOOKUP(E4747,'Setup - Mix Design'!$A$5:$I$504,9,0)),"")</f>
        <v/>
      </c>
      <c r="J4747" s="32">
        <f>IF(OR(F4747="",I4747=""),"",F4747*I4747)</f>
        <v/>
      </c>
      <c r="K4747" s="26" t="n"/>
    </row>
    <row r="4748">
      <c r="A4748" s="31" t="n"/>
      <c r="B4748" s="26" t="n"/>
      <c r="C4748" s="26" t="n"/>
      <c r="D4748" s="26" t="n"/>
      <c r="E4748" s="26" t="n"/>
      <c r="F4748" s="27" t="n"/>
      <c r="G4748" s="26" t="n"/>
      <c r="H4748" s="28">
        <f>IFERROR(IF(G4748="","",VLOOKUP(G4748,'Setup - Vehicles'!$A$5:$D$504,4,0)),"")</f>
        <v/>
      </c>
      <c r="I4748" s="32">
        <f>IFERROR(IF(E4748="","",VLOOKUP(E4748,'Setup - Mix Design'!$A$5:$I$504,9,0)),"")</f>
        <v/>
      </c>
      <c r="J4748" s="32">
        <f>IF(OR(F4748="",I4748=""),"",F4748*I4748)</f>
        <v/>
      </c>
      <c r="K4748" s="26" t="n"/>
    </row>
    <row r="4749">
      <c r="A4749" s="31" t="n"/>
      <c r="B4749" s="26" t="n"/>
      <c r="C4749" s="26" t="n"/>
      <c r="D4749" s="26" t="n"/>
      <c r="E4749" s="26" t="n"/>
      <c r="F4749" s="27" t="n"/>
      <c r="G4749" s="26" t="n"/>
      <c r="H4749" s="28">
        <f>IFERROR(IF(G4749="","",VLOOKUP(G4749,'Setup - Vehicles'!$A$5:$D$504,4,0)),"")</f>
        <v/>
      </c>
      <c r="I4749" s="32">
        <f>IFERROR(IF(E4749="","",VLOOKUP(E4749,'Setup - Mix Design'!$A$5:$I$504,9,0)),"")</f>
        <v/>
      </c>
      <c r="J4749" s="32">
        <f>IF(OR(F4749="",I4749=""),"",F4749*I4749)</f>
        <v/>
      </c>
      <c r="K4749" s="26" t="n"/>
    </row>
    <row r="4750">
      <c r="A4750" s="31" t="n"/>
      <c r="B4750" s="26" t="n"/>
      <c r="C4750" s="26" t="n"/>
      <c r="D4750" s="26" t="n"/>
      <c r="E4750" s="26" t="n"/>
      <c r="F4750" s="27" t="n"/>
      <c r="G4750" s="26" t="n"/>
      <c r="H4750" s="28">
        <f>IFERROR(IF(G4750="","",VLOOKUP(G4750,'Setup - Vehicles'!$A$5:$D$504,4,0)),"")</f>
        <v/>
      </c>
      <c r="I4750" s="32">
        <f>IFERROR(IF(E4750="","",VLOOKUP(E4750,'Setup - Mix Design'!$A$5:$I$504,9,0)),"")</f>
        <v/>
      </c>
      <c r="J4750" s="32">
        <f>IF(OR(F4750="",I4750=""),"",F4750*I4750)</f>
        <v/>
      </c>
      <c r="K4750" s="26" t="n"/>
    </row>
    <row r="4751">
      <c r="A4751" s="31" t="n"/>
      <c r="B4751" s="26" t="n"/>
      <c r="C4751" s="26" t="n"/>
      <c r="D4751" s="26" t="n"/>
      <c r="E4751" s="26" t="n"/>
      <c r="F4751" s="27" t="n"/>
      <c r="G4751" s="26" t="n"/>
      <c r="H4751" s="28">
        <f>IFERROR(IF(G4751="","",VLOOKUP(G4751,'Setup - Vehicles'!$A$5:$D$504,4,0)),"")</f>
        <v/>
      </c>
      <c r="I4751" s="32">
        <f>IFERROR(IF(E4751="","",VLOOKUP(E4751,'Setup - Mix Design'!$A$5:$I$504,9,0)),"")</f>
        <v/>
      </c>
      <c r="J4751" s="32">
        <f>IF(OR(F4751="",I4751=""),"",F4751*I4751)</f>
        <v/>
      </c>
      <c r="K4751" s="26" t="n"/>
    </row>
    <row r="4752">
      <c r="A4752" s="31" t="n"/>
      <c r="B4752" s="26" t="n"/>
      <c r="C4752" s="26" t="n"/>
      <c r="D4752" s="26" t="n"/>
      <c r="E4752" s="26" t="n"/>
      <c r="F4752" s="27" t="n"/>
      <c r="G4752" s="26" t="n"/>
      <c r="H4752" s="28">
        <f>IFERROR(IF(G4752="","",VLOOKUP(G4752,'Setup - Vehicles'!$A$5:$D$504,4,0)),"")</f>
        <v/>
      </c>
      <c r="I4752" s="32">
        <f>IFERROR(IF(E4752="","",VLOOKUP(E4752,'Setup - Mix Design'!$A$5:$I$504,9,0)),"")</f>
        <v/>
      </c>
      <c r="J4752" s="32">
        <f>IF(OR(F4752="",I4752=""),"",F4752*I4752)</f>
        <v/>
      </c>
      <c r="K4752" s="26" t="n"/>
    </row>
    <row r="4753">
      <c r="A4753" s="31" t="n"/>
      <c r="B4753" s="26" t="n"/>
      <c r="C4753" s="26" t="n"/>
      <c r="D4753" s="26" t="n"/>
      <c r="E4753" s="26" t="n"/>
      <c r="F4753" s="27" t="n"/>
      <c r="G4753" s="26" t="n"/>
      <c r="H4753" s="28">
        <f>IFERROR(IF(G4753="","",VLOOKUP(G4753,'Setup - Vehicles'!$A$5:$D$504,4,0)),"")</f>
        <v/>
      </c>
      <c r="I4753" s="32">
        <f>IFERROR(IF(E4753="","",VLOOKUP(E4753,'Setup - Mix Design'!$A$5:$I$504,9,0)),"")</f>
        <v/>
      </c>
      <c r="J4753" s="32">
        <f>IF(OR(F4753="",I4753=""),"",F4753*I4753)</f>
        <v/>
      </c>
      <c r="K4753" s="26" t="n"/>
    </row>
    <row r="4754">
      <c r="A4754" s="31" t="n"/>
      <c r="B4754" s="26" t="n"/>
      <c r="C4754" s="26" t="n"/>
      <c r="D4754" s="26" t="n"/>
      <c r="E4754" s="26" t="n"/>
      <c r="F4754" s="27" t="n"/>
      <c r="G4754" s="26" t="n"/>
      <c r="H4754" s="28">
        <f>IFERROR(IF(G4754="","",VLOOKUP(G4754,'Setup - Vehicles'!$A$5:$D$504,4,0)),"")</f>
        <v/>
      </c>
      <c r="I4754" s="32">
        <f>IFERROR(IF(E4754="","",VLOOKUP(E4754,'Setup - Mix Design'!$A$5:$I$504,9,0)),"")</f>
        <v/>
      </c>
      <c r="J4754" s="32">
        <f>IF(OR(F4754="",I4754=""),"",F4754*I4754)</f>
        <v/>
      </c>
      <c r="K4754" s="26" t="n"/>
    </row>
    <row r="4755">
      <c r="A4755" s="31" t="n"/>
      <c r="B4755" s="26" t="n"/>
      <c r="C4755" s="26" t="n"/>
      <c r="D4755" s="26" t="n"/>
      <c r="E4755" s="26" t="n"/>
      <c r="F4755" s="27" t="n"/>
      <c r="G4755" s="26" t="n"/>
      <c r="H4755" s="28">
        <f>IFERROR(IF(G4755="","",VLOOKUP(G4755,'Setup - Vehicles'!$A$5:$D$504,4,0)),"")</f>
        <v/>
      </c>
      <c r="I4755" s="32">
        <f>IFERROR(IF(E4755="","",VLOOKUP(E4755,'Setup - Mix Design'!$A$5:$I$504,9,0)),"")</f>
        <v/>
      </c>
      <c r="J4755" s="32">
        <f>IF(OR(F4755="",I4755=""),"",F4755*I4755)</f>
        <v/>
      </c>
      <c r="K4755" s="26" t="n"/>
    </row>
    <row r="4756">
      <c r="A4756" s="31" t="n"/>
      <c r="B4756" s="26" t="n"/>
      <c r="C4756" s="26" t="n"/>
      <c r="D4756" s="26" t="n"/>
      <c r="E4756" s="26" t="n"/>
      <c r="F4756" s="27" t="n"/>
      <c r="G4756" s="26" t="n"/>
      <c r="H4756" s="28">
        <f>IFERROR(IF(G4756="","",VLOOKUP(G4756,'Setup - Vehicles'!$A$5:$D$504,4,0)),"")</f>
        <v/>
      </c>
      <c r="I4756" s="32">
        <f>IFERROR(IF(E4756="","",VLOOKUP(E4756,'Setup - Mix Design'!$A$5:$I$504,9,0)),"")</f>
        <v/>
      </c>
      <c r="J4756" s="32">
        <f>IF(OR(F4756="",I4756=""),"",F4756*I4756)</f>
        <v/>
      </c>
      <c r="K4756" s="26" t="n"/>
    </row>
    <row r="4757">
      <c r="A4757" s="31" t="n"/>
      <c r="B4757" s="26" t="n"/>
      <c r="C4757" s="26" t="n"/>
      <c r="D4757" s="26" t="n"/>
      <c r="E4757" s="26" t="n"/>
      <c r="F4757" s="27" t="n"/>
      <c r="G4757" s="26" t="n"/>
      <c r="H4757" s="28">
        <f>IFERROR(IF(G4757="","",VLOOKUP(G4757,'Setup - Vehicles'!$A$5:$D$504,4,0)),"")</f>
        <v/>
      </c>
      <c r="I4757" s="32">
        <f>IFERROR(IF(E4757="","",VLOOKUP(E4757,'Setup - Mix Design'!$A$5:$I$504,9,0)),"")</f>
        <v/>
      </c>
      <c r="J4757" s="32">
        <f>IF(OR(F4757="",I4757=""),"",F4757*I4757)</f>
        <v/>
      </c>
      <c r="K4757" s="26" t="n"/>
    </row>
    <row r="4758">
      <c r="A4758" s="31" t="n"/>
      <c r="B4758" s="26" t="n"/>
      <c r="C4758" s="26" t="n"/>
      <c r="D4758" s="26" t="n"/>
      <c r="E4758" s="26" t="n"/>
      <c r="F4758" s="27" t="n"/>
      <c r="G4758" s="26" t="n"/>
      <c r="H4758" s="28">
        <f>IFERROR(IF(G4758="","",VLOOKUP(G4758,'Setup - Vehicles'!$A$5:$D$504,4,0)),"")</f>
        <v/>
      </c>
      <c r="I4758" s="32">
        <f>IFERROR(IF(E4758="","",VLOOKUP(E4758,'Setup - Mix Design'!$A$5:$I$504,9,0)),"")</f>
        <v/>
      </c>
      <c r="J4758" s="32">
        <f>IF(OR(F4758="",I4758=""),"",F4758*I4758)</f>
        <v/>
      </c>
      <c r="K4758" s="26" t="n"/>
    </row>
    <row r="4759">
      <c r="A4759" s="31" t="n"/>
      <c r="B4759" s="26" t="n"/>
      <c r="C4759" s="26" t="n"/>
      <c r="D4759" s="26" t="n"/>
      <c r="E4759" s="26" t="n"/>
      <c r="F4759" s="27" t="n"/>
      <c r="G4759" s="26" t="n"/>
      <c r="H4759" s="28">
        <f>IFERROR(IF(G4759="","",VLOOKUP(G4759,'Setup - Vehicles'!$A$5:$D$504,4,0)),"")</f>
        <v/>
      </c>
      <c r="I4759" s="32">
        <f>IFERROR(IF(E4759="","",VLOOKUP(E4759,'Setup - Mix Design'!$A$5:$I$504,9,0)),"")</f>
        <v/>
      </c>
      <c r="J4759" s="32">
        <f>IF(OR(F4759="",I4759=""),"",F4759*I4759)</f>
        <v/>
      </c>
      <c r="K4759" s="26" t="n"/>
    </row>
    <row r="4760">
      <c r="A4760" s="31" t="n"/>
      <c r="B4760" s="26" t="n"/>
      <c r="C4760" s="26" t="n"/>
      <c r="D4760" s="26" t="n"/>
      <c r="E4760" s="26" t="n"/>
      <c r="F4760" s="27" t="n"/>
      <c r="G4760" s="26" t="n"/>
      <c r="H4760" s="28">
        <f>IFERROR(IF(G4760="","",VLOOKUP(G4760,'Setup - Vehicles'!$A$5:$D$504,4,0)),"")</f>
        <v/>
      </c>
      <c r="I4760" s="32">
        <f>IFERROR(IF(E4760="","",VLOOKUP(E4760,'Setup - Mix Design'!$A$5:$I$504,9,0)),"")</f>
        <v/>
      </c>
      <c r="J4760" s="32">
        <f>IF(OR(F4760="",I4760=""),"",F4760*I4760)</f>
        <v/>
      </c>
      <c r="K4760" s="26" t="n"/>
    </row>
    <row r="4761">
      <c r="A4761" s="31" t="n"/>
      <c r="B4761" s="26" t="n"/>
      <c r="C4761" s="26" t="n"/>
      <c r="D4761" s="26" t="n"/>
      <c r="E4761" s="26" t="n"/>
      <c r="F4761" s="27" t="n"/>
      <c r="G4761" s="26" t="n"/>
      <c r="H4761" s="28">
        <f>IFERROR(IF(G4761="","",VLOOKUP(G4761,'Setup - Vehicles'!$A$5:$D$504,4,0)),"")</f>
        <v/>
      </c>
      <c r="I4761" s="32">
        <f>IFERROR(IF(E4761="","",VLOOKUP(E4761,'Setup - Mix Design'!$A$5:$I$504,9,0)),"")</f>
        <v/>
      </c>
      <c r="J4761" s="32">
        <f>IF(OR(F4761="",I4761=""),"",F4761*I4761)</f>
        <v/>
      </c>
      <c r="K4761" s="26" t="n"/>
    </row>
    <row r="4762">
      <c r="A4762" s="31" t="n"/>
      <c r="B4762" s="26" t="n"/>
      <c r="C4762" s="26" t="n"/>
      <c r="D4762" s="26" t="n"/>
      <c r="E4762" s="26" t="n"/>
      <c r="F4762" s="27" t="n"/>
      <c r="G4762" s="26" t="n"/>
      <c r="H4762" s="28">
        <f>IFERROR(IF(G4762="","",VLOOKUP(G4762,'Setup - Vehicles'!$A$5:$D$504,4,0)),"")</f>
        <v/>
      </c>
      <c r="I4762" s="32">
        <f>IFERROR(IF(E4762="","",VLOOKUP(E4762,'Setup - Mix Design'!$A$5:$I$504,9,0)),"")</f>
        <v/>
      </c>
      <c r="J4762" s="32">
        <f>IF(OR(F4762="",I4762=""),"",F4762*I4762)</f>
        <v/>
      </c>
      <c r="K4762" s="26" t="n"/>
    </row>
    <row r="4763">
      <c r="A4763" s="31" t="n"/>
      <c r="B4763" s="26" t="n"/>
      <c r="C4763" s="26" t="n"/>
      <c r="D4763" s="26" t="n"/>
      <c r="E4763" s="26" t="n"/>
      <c r="F4763" s="27" t="n"/>
      <c r="G4763" s="26" t="n"/>
      <c r="H4763" s="28">
        <f>IFERROR(IF(G4763="","",VLOOKUP(G4763,'Setup - Vehicles'!$A$5:$D$504,4,0)),"")</f>
        <v/>
      </c>
      <c r="I4763" s="32">
        <f>IFERROR(IF(E4763="","",VLOOKUP(E4763,'Setup - Mix Design'!$A$5:$I$504,9,0)),"")</f>
        <v/>
      </c>
      <c r="J4763" s="32">
        <f>IF(OR(F4763="",I4763=""),"",F4763*I4763)</f>
        <v/>
      </c>
      <c r="K4763" s="26" t="n"/>
    </row>
    <row r="4764">
      <c r="A4764" s="31" t="n"/>
      <c r="B4764" s="26" t="n"/>
      <c r="C4764" s="26" t="n"/>
      <c r="D4764" s="26" t="n"/>
      <c r="E4764" s="26" t="n"/>
      <c r="F4764" s="27" t="n"/>
      <c r="G4764" s="26" t="n"/>
      <c r="H4764" s="28">
        <f>IFERROR(IF(G4764="","",VLOOKUP(G4764,'Setup - Vehicles'!$A$5:$D$504,4,0)),"")</f>
        <v/>
      </c>
      <c r="I4764" s="32">
        <f>IFERROR(IF(E4764="","",VLOOKUP(E4764,'Setup - Mix Design'!$A$5:$I$504,9,0)),"")</f>
        <v/>
      </c>
      <c r="J4764" s="32">
        <f>IF(OR(F4764="",I4764=""),"",F4764*I4764)</f>
        <v/>
      </c>
      <c r="K4764" s="26" t="n"/>
    </row>
    <row r="4765">
      <c r="A4765" s="31" t="n"/>
      <c r="B4765" s="26" t="n"/>
      <c r="C4765" s="26" t="n"/>
      <c r="D4765" s="26" t="n"/>
      <c r="E4765" s="26" t="n"/>
      <c r="F4765" s="27" t="n"/>
      <c r="G4765" s="26" t="n"/>
      <c r="H4765" s="28">
        <f>IFERROR(IF(G4765="","",VLOOKUP(G4765,'Setup - Vehicles'!$A$5:$D$504,4,0)),"")</f>
        <v/>
      </c>
      <c r="I4765" s="32">
        <f>IFERROR(IF(E4765="","",VLOOKUP(E4765,'Setup - Mix Design'!$A$5:$I$504,9,0)),"")</f>
        <v/>
      </c>
      <c r="J4765" s="32">
        <f>IF(OR(F4765="",I4765=""),"",F4765*I4765)</f>
        <v/>
      </c>
      <c r="K4765" s="26" t="n"/>
    </row>
    <row r="4766">
      <c r="A4766" s="31" t="n"/>
      <c r="B4766" s="26" t="n"/>
      <c r="C4766" s="26" t="n"/>
      <c r="D4766" s="26" t="n"/>
      <c r="E4766" s="26" t="n"/>
      <c r="F4766" s="27" t="n"/>
      <c r="G4766" s="26" t="n"/>
      <c r="H4766" s="28">
        <f>IFERROR(IF(G4766="","",VLOOKUP(G4766,'Setup - Vehicles'!$A$5:$D$504,4,0)),"")</f>
        <v/>
      </c>
      <c r="I4766" s="32">
        <f>IFERROR(IF(E4766="","",VLOOKUP(E4766,'Setup - Mix Design'!$A$5:$I$504,9,0)),"")</f>
        <v/>
      </c>
      <c r="J4766" s="32">
        <f>IF(OR(F4766="",I4766=""),"",F4766*I4766)</f>
        <v/>
      </c>
      <c r="K4766" s="26" t="n"/>
    </row>
    <row r="4767">
      <c r="A4767" s="31" t="n"/>
      <c r="B4767" s="26" t="n"/>
      <c r="C4767" s="26" t="n"/>
      <c r="D4767" s="26" t="n"/>
      <c r="E4767" s="26" t="n"/>
      <c r="F4767" s="27" t="n"/>
      <c r="G4767" s="26" t="n"/>
      <c r="H4767" s="28">
        <f>IFERROR(IF(G4767="","",VLOOKUP(G4767,'Setup - Vehicles'!$A$5:$D$504,4,0)),"")</f>
        <v/>
      </c>
      <c r="I4767" s="32">
        <f>IFERROR(IF(E4767="","",VLOOKUP(E4767,'Setup - Mix Design'!$A$5:$I$504,9,0)),"")</f>
        <v/>
      </c>
      <c r="J4767" s="32">
        <f>IF(OR(F4767="",I4767=""),"",F4767*I4767)</f>
        <v/>
      </c>
      <c r="K4767" s="26" t="n"/>
    </row>
    <row r="4768">
      <c r="A4768" s="31" t="n"/>
      <c r="B4768" s="26" t="n"/>
      <c r="C4768" s="26" t="n"/>
      <c r="D4768" s="26" t="n"/>
      <c r="E4768" s="26" t="n"/>
      <c r="F4768" s="27" t="n"/>
      <c r="G4768" s="26" t="n"/>
      <c r="H4768" s="28">
        <f>IFERROR(IF(G4768="","",VLOOKUP(G4768,'Setup - Vehicles'!$A$5:$D$504,4,0)),"")</f>
        <v/>
      </c>
      <c r="I4768" s="32">
        <f>IFERROR(IF(E4768="","",VLOOKUP(E4768,'Setup - Mix Design'!$A$5:$I$504,9,0)),"")</f>
        <v/>
      </c>
      <c r="J4768" s="32">
        <f>IF(OR(F4768="",I4768=""),"",F4768*I4768)</f>
        <v/>
      </c>
      <c r="K4768" s="26" t="n"/>
    </row>
    <row r="4769">
      <c r="A4769" s="31" t="n"/>
      <c r="B4769" s="26" t="n"/>
      <c r="C4769" s="26" t="n"/>
      <c r="D4769" s="26" t="n"/>
      <c r="E4769" s="26" t="n"/>
      <c r="F4769" s="27" t="n"/>
      <c r="G4769" s="26" t="n"/>
      <c r="H4769" s="28">
        <f>IFERROR(IF(G4769="","",VLOOKUP(G4769,'Setup - Vehicles'!$A$5:$D$504,4,0)),"")</f>
        <v/>
      </c>
      <c r="I4769" s="32">
        <f>IFERROR(IF(E4769="","",VLOOKUP(E4769,'Setup - Mix Design'!$A$5:$I$504,9,0)),"")</f>
        <v/>
      </c>
      <c r="J4769" s="32">
        <f>IF(OR(F4769="",I4769=""),"",F4769*I4769)</f>
        <v/>
      </c>
      <c r="K4769" s="26" t="n"/>
    </row>
    <row r="4770">
      <c r="A4770" s="31" t="n"/>
      <c r="B4770" s="26" t="n"/>
      <c r="C4770" s="26" t="n"/>
      <c r="D4770" s="26" t="n"/>
      <c r="E4770" s="26" t="n"/>
      <c r="F4770" s="27" t="n"/>
      <c r="G4770" s="26" t="n"/>
      <c r="H4770" s="28">
        <f>IFERROR(IF(G4770="","",VLOOKUP(G4770,'Setup - Vehicles'!$A$5:$D$504,4,0)),"")</f>
        <v/>
      </c>
      <c r="I4770" s="32">
        <f>IFERROR(IF(E4770="","",VLOOKUP(E4770,'Setup - Mix Design'!$A$5:$I$504,9,0)),"")</f>
        <v/>
      </c>
      <c r="J4770" s="32">
        <f>IF(OR(F4770="",I4770=""),"",F4770*I4770)</f>
        <v/>
      </c>
      <c r="K4770" s="26" t="n"/>
    </row>
    <row r="4771">
      <c r="A4771" s="31" t="n"/>
      <c r="B4771" s="26" t="n"/>
      <c r="C4771" s="26" t="n"/>
      <c r="D4771" s="26" t="n"/>
      <c r="E4771" s="26" t="n"/>
      <c r="F4771" s="27" t="n"/>
      <c r="G4771" s="26" t="n"/>
      <c r="H4771" s="28">
        <f>IFERROR(IF(G4771="","",VLOOKUP(G4771,'Setup - Vehicles'!$A$5:$D$504,4,0)),"")</f>
        <v/>
      </c>
      <c r="I4771" s="32">
        <f>IFERROR(IF(E4771="","",VLOOKUP(E4771,'Setup - Mix Design'!$A$5:$I$504,9,0)),"")</f>
        <v/>
      </c>
      <c r="J4771" s="32">
        <f>IF(OR(F4771="",I4771=""),"",F4771*I4771)</f>
        <v/>
      </c>
      <c r="K4771" s="26" t="n"/>
    </row>
    <row r="4772">
      <c r="A4772" s="31" t="n"/>
      <c r="B4772" s="26" t="n"/>
      <c r="C4772" s="26" t="n"/>
      <c r="D4772" s="26" t="n"/>
      <c r="E4772" s="26" t="n"/>
      <c r="F4772" s="27" t="n"/>
      <c r="G4772" s="26" t="n"/>
      <c r="H4772" s="28">
        <f>IFERROR(IF(G4772="","",VLOOKUP(G4772,'Setup - Vehicles'!$A$5:$D$504,4,0)),"")</f>
        <v/>
      </c>
      <c r="I4772" s="32">
        <f>IFERROR(IF(E4772="","",VLOOKUP(E4772,'Setup - Mix Design'!$A$5:$I$504,9,0)),"")</f>
        <v/>
      </c>
      <c r="J4772" s="32">
        <f>IF(OR(F4772="",I4772=""),"",F4772*I4772)</f>
        <v/>
      </c>
      <c r="K4772" s="26" t="n"/>
    </row>
    <row r="4773">
      <c r="A4773" s="31" t="n"/>
      <c r="B4773" s="26" t="n"/>
      <c r="C4773" s="26" t="n"/>
      <c r="D4773" s="26" t="n"/>
      <c r="E4773" s="26" t="n"/>
      <c r="F4773" s="27" t="n"/>
      <c r="G4773" s="26" t="n"/>
      <c r="H4773" s="28">
        <f>IFERROR(IF(G4773="","",VLOOKUP(G4773,'Setup - Vehicles'!$A$5:$D$504,4,0)),"")</f>
        <v/>
      </c>
      <c r="I4773" s="32">
        <f>IFERROR(IF(E4773="","",VLOOKUP(E4773,'Setup - Mix Design'!$A$5:$I$504,9,0)),"")</f>
        <v/>
      </c>
      <c r="J4773" s="32">
        <f>IF(OR(F4773="",I4773=""),"",F4773*I4773)</f>
        <v/>
      </c>
      <c r="K4773" s="26" t="n"/>
    </row>
    <row r="4774">
      <c r="A4774" s="31" t="n"/>
      <c r="B4774" s="26" t="n"/>
      <c r="C4774" s="26" t="n"/>
      <c r="D4774" s="26" t="n"/>
      <c r="E4774" s="26" t="n"/>
      <c r="F4774" s="27" t="n"/>
      <c r="G4774" s="26" t="n"/>
      <c r="H4774" s="28">
        <f>IFERROR(IF(G4774="","",VLOOKUP(G4774,'Setup - Vehicles'!$A$5:$D$504,4,0)),"")</f>
        <v/>
      </c>
      <c r="I4774" s="32">
        <f>IFERROR(IF(E4774="","",VLOOKUP(E4774,'Setup - Mix Design'!$A$5:$I$504,9,0)),"")</f>
        <v/>
      </c>
      <c r="J4774" s="32">
        <f>IF(OR(F4774="",I4774=""),"",F4774*I4774)</f>
        <v/>
      </c>
      <c r="K4774" s="26" t="n"/>
    </row>
    <row r="4775">
      <c r="A4775" s="31" t="n"/>
      <c r="B4775" s="26" t="n"/>
      <c r="C4775" s="26" t="n"/>
      <c r="D4775" s="26" t="n"/>
      <c r="E4775" s="26" t="n"/>
      <c r="F4775" s="27" t="n"/>
      <c r="G4775" s="26" t="n"/>
      <c r="H4775" s="28">
        <f>IFERROR(IF(G4775="","",VLOOKUP(G4775,'Setup - Vehicles'!$A$5:$D$504,4,0)),"")</f>
        <v/>
      </c>
      <c r="I4775" s="32">
        <f>IFERROR(IF(E4775="","",VLOOKUP(E4775,'Setup - Mix Design'!$A$5:$I$504,9,0)),"")</f>
        <v/>
      </c>
      <c r="J4775" s="32">
        <f>IF(OR(F4775="",I4775=""),"",F4775*I4775)</f>
        <v/>
      </c>
      <c r="K4775" s="26" t="n"/>
    </row>
    <row r="4776">
      <c r="A4776" s="31" t="n"/>
      <c r="B4776" s="26" t="n"/>
      <c r="C4776" s="26" t="n"/>
      <c r="D4776" s="26" t="n"/>
      <c r="E4776" s="26" t="n"/>
      <c r="F4776" s="27" t="n"/>
      <c r="G4776" s="26" t="n"/>
      <c r="H4776" s="28">
        <f>IFERROR(IF(G4776="","",VLOOKUP(G4776,'Setup - Vehicles'!$A$5:$D$504,4,0)),"")</f>
        <v/>
      </c>
      <c r="I4776" s="32">
        <f>IFERROR(IF(E4776="","",VLOOKUP(E4776,'Setup - Mix Design'!$A$5:$I$504,9,0)),"")</f>
        <v/>
      </c>
      <c r="J4776" s="32">
        <f>IF(OR(F4776="",I4776=""),"",F4776*I4776)</f>
        <v/>
      </c>
      <c r="K4776" s="26" t="n"/>
    </row>
    <row r="4777">
      <c r="A4777" s="31" t="n"/>
      <c r="B4777" s="26" t="n"/>
      <c r="C4777" s="26" t="n"/>
      <c r="D4777" s="26" t="n"/>
      <c r="E4777" s="26" t="n"/>
      <c r="F4777" s="27" t="n"/>
      <c r="G4777" s="26" t="n"/>
      <c r="H4777" s="28">
        <f>IFERROR(IF(G4777="","",VLOOKUP(G4777,'Setup - Vehicles'!$A$5:$D$504,4,0)),"")</f>
        <v/>
      </c>
      <c r="I4777" s="32">
        <f>IFERROR(IF(E4777="","",VLOOKUP(E4777,'Setup - Mix Design'!$A$5:$I$504,9,0)),"")</f>
        <v/>
      </c>
      <c r="J4777" s="32">
        <f>IF(OR(F4777="",I4777=""),"",F4777*I4777)</f>
        <v/>
      </c>
      <c r="K4777" s="26" t="n"/>
    </row>
    <row r="4778">
      <c r="A4778" s="31" t="n"/>
      <c r="B4778" s="26" t="n"/>
      <c r="C4778" s="26" t="n"/>
      <c r="D4778" s="26" t="n"/>
      <c r="E4778" s="26" t="n"/>
      <c r="F4778" s="27" t="n"/>
      <c r="G4778" s="26" t="n"/>
      <c r="H4778" s="28">
        <f>IFERROR(IF(G4778="","",VLOOKUP(G4778,'Setup - Vehicles'!$A$5:$D$504,4,0)),"")</f>
        <v/>
      </c>
      <c r="I4778" s="32">
        <f>IFERROR(IF(E4778="","",VLOOKUP(E4778,'Setup - Mix Design'!$A$5:$I$504,9,0)),"")</f>
        <v/>
      </c>
      <c r="J4778" s="32">
        <f>IF(OR(F4778="",I4778=""),"",F4778*I4778)</f>
        <v/>
      </c>
      <c r="K4778" s="26" t="n"/>
    </row>
    <row r="4779">
      <c r="A4779" s="31" t="n"/>
      <c r="B4779" s="26" t="n"/>
      <c r="C4779" s="26" t="n"/>
      <c r="D4779" s="26" t="n"/>
      <c r="E4779" s="26" t="n"/>
      <c r="F4779" s="27" t="n"/>
      <c r="G4779" s="26" t="n"/>
      <c r="H4779" s="28">
        <f>IFERROR(IF(G4779="","",VLOOKUP(G4779,'Setup - Vehicles'!$A$5:$D$504,4,0)),"")</f>
        <v/>
      </c>
      <c r="I4779" s="32">
        <f>IFERROR(IF(E4779="","",VLOOKUP(E4779,'Setup - Mix Design'!$A$5:$I$504,9,0)),"")</f>
        <v/>
      </c>
      <c r="J4779" s="32">
        <f>IF(OR(F4779="",I4779=""),"",F4779*I4779)</f>
        <v/>
      </c>
      <c r="K4779" s="26" t="n"/>
    </row>
    <row r="4780">
      <c r="A4780" s="31" t="n"/>
      <c r="B4780" s="26" t="n"/>
      <c r="C4780" s="26" t="n"/>
      <c r="D4780" s="26" t="n"/>
      <c r="E4780" s="26" t="n"/>
      <c r="F4780" s="27" t="n"/>
      <c r="G4780" s="26" t="n"/>
      <c r="H4780" s="28">
        <f>IFERROR(IF(G4780="","",VLOOKUP(G4780,'Setup - Vehicles'!$A$5:$D$504,4,0)),"")</f>
        <v/>
      </c>
      <c r="I4780" s="32">
        <f>IFERROR(IF(E4780="","",VLOOKUP(E4780,'Setup - Mix Design'!$A$5:$I$504,9,0)),"")</f>
        <v/>
      </c>
      <c r="J4780" s="32">
        <f>IF(OR(F4780="",I4780=""),"",F4780*I4780)</f>
        <v/>
      </c>
      <c r="K4780" s="26" t="n"/>
    </row>
    <row r="4781">
      <c r="A4781" s="31" t="n"/>
      <c r="B4781" s="26" t="n"/>
      <c r="C4781" s="26" t="n"/>
      <c r="D4781" s="26" t="n"/>
      <c r="E4781" s="26" t="n"/>
      <c r="F4781" s="27" t="n"/>
      <c r="G4781" s="26" t="n"/>
      <c r="H4781" s="28">
        <f>IFERROR(IF(G4781="","",VLOOKUP(G4781,'Setup - Vehicles'!$A$5:$D$504,4,0)),"")</f>
        <v/>
      </c>
      <c r="I4781" s="32">
        <f>IFERROR(IF(E4781="","",VLOOKUP(E4781,'Setup - Mix Design'!$A$5:$I$504,9,0)),"")</f>
        <v/>
      </c>
      <c r="J4781" s="32">
        <f>IF(OR(F4781="",I4781=""),"",F4781*I4781)</f>
        <v/>
      </c>
      <c r="K4781" s="26" t="n"/>
    </row>
    <row r="4782">
      <c r="A4782" s="31" t="n"/>
      <c r="B4782" s="26" t="n"/>
      <c r="C4782" s="26" t="n"/>
      <c r="D4782" s="26" t="n"/>
      <c r="E4782" s="26" t="n"/>
      <c r="F4782" s="27" t="n"/>
      <c r="G4782" s="26" t="n"/>
      <c r="H4782" s="28">
        <f>IFERROR(IF(G4782="","",VLOOKUP(G4782,'Setup - Vehicles'!$A$5:$D$504,4,0)),"")</f>
        <v/>
      </c>
      <c r="I4782" s="32">
        <f>IFERROR(IF(E4782="","",VLOOKUP(E4782,'Setup - Mix Design'!$A$5:$I$504,9,0)),"")</f>
        <v/>
      </c>
      <c r="J4782" s="32">
        <f>IF(OR(F4782="",I4782=""),"",F4782*I4782)</f>
        <v/>
      </c>
      <c r="K4782" s="26" t="n"/>
    </row>
    <row r="4783">
      <c r="A4783" s="31" t="n"/>
      <c r="B4783" s="26" t="n"/>
      <c r="C4783" s="26" t="n"/>
      <c r="D4783" s="26" t="n"/>
      <c r="E4783" s="26" t="n"/>
      <c r="F4783" s="27" t="n"/>
      <c r="G4783" s="26" t="n"/>
      <c r="H4783" s="28">
        <f>IFERROR(IF(G4783="","",VLOOKUP(G4783,'Setup - Vehicles'!$A$5:$D$504,4,0)),"")</f>
        <v/>
      </c>
      <c r="I4783" s="32">
        <f>IFERROR(IF(E4783="","",VLOOKUP(E4783,'Setup - Mix Design'!$A$5:$I$504,9,0)),"")</f>
        <v/>
      </c>
      <c r="J4783" s="32">
        <f>IF(OR(F4783="",I4783=""),"",F4783*I4783)</f>
        <v/>
      </c>
      <c r="K4783" s="26" t="n"/>
    </row>
    <row r="4784">
      <c r="A4784" s="31" t="n"/>
      <c r="B4784" s="26" t="n"/>
      <c r="C4784" s="26" t="n"/>
      <c r="D4784" s="26" t="n"/>
      <c r="E4784" s="26" t="n"/>
      <c r="F4784" s="27" t="n"/>
      <c r="G4784" s="26" t="n"/>
      <c r="H4784" s="28">
        <f>IFERROR(IF(G4784="","",VLOOKUP(G4784,'Setup - Vehicles'!$A$5:$D$504,4,0)),"")</f>
        <v/>
      </c>
      <c r="I4784" s="32">
        <f>IFERROR(IF(E4784="","",VLOOKUP(E4784,'Setup - Mix Design'!$A$5:$I$504,9,0)),"")</f>
        <v/>
      </c>
      <c r="J4784" s="32">
        <f>IF(OR(F4784="",I4784=""),"",F4784*I4784)</f>
        <v/>
      </c>
      <c r="K4784" s="26" t="n"/>
    </row>
    <row r="4785">
      <c r="A4785" s="31" t="n"/>
      <c r="B4785" s="26" t="n"/>
      <c r="C4785" s="26" t="n"/>
      <c r="D4785" s="26" t="n"/>
      <c r="E4785" s="26" t="n"/>
      <c r="F4785" s="27" t="n"/>
      <c r="G4785" s="26" t="n"/>
      <c r="H4785" s="28">
        <f>IFERROR(IF(G4785="","",VLOOKUP(G4785,'Setup - Vehicles'!$A$5:$D$504,4,0)),"")</f>
        <v/>
      </c>
      <c r="I4785" s="32">
        <f>IFERROR(IF(E4785="","",VLOOKUP(E4785,'Setup - Mix Design'!$A$5:$I$504,9,0)),"")</f>
        <v/>
      </c>
      <c r="J4785" s="32">
        <f>IF(OR(F4785="",I4785=""),"",F4785*I4785)</f>
        <v/>
      </c>
      <c r="K4785" s="26" t="n"/>
    </row>
    <row r="4786">
      <c r="A4786" s="31" t="n"/>
      <c r="B4786" s="26" t="n"/>
      <c r="C4786" s="26" t="n"/>
      <c r="D4786" s="26" t="n"/>
      <c r="E4786" s="26" t="n"/>
      <c r="F4786" s="27" t="n"/>
      <c r="G4786" s="26" t="n"/>
      <c r="H4786" s="28">
        <f>IFERROR(IF(G4786="","",VLOOKUP(G4786,'Setup - Vehicles'!$A$5:$D$504,4,0)),"")</f>
        <v/>
      </c>
      <c r="I4786" s="32">
        <f>IFERROR(IF(E4786="","",VLOOKUP(E4786,'Setup - Mix Design'!$A$5:$I$504,9,0)),"")</f>
        <v/>
      </c>
      <c r="J4786" s="32">
        <f>IF(OR(F4786="",I4786=""),"",F4786*I4786)</f>
        <v/>
      </c>
      <c r="K4786" s="26" t="n"/>
    </row>
    <row r="4787">
      <c r="A4787" s="31" t="n"/>
      <c r="B4787" s="26" t="n"/>
      <c r="C4787" s="26" t="n"/>
      <c r="D4787" s="26" t="n"/>
      <c r="E4787" s="26" t="n"/>
      <c r="F4787" s="27" t="n"/>
      <c r="G4787" s="26" t="n"/>
      <c r="H4787" s="28">
        <f>IFERROR(IF(G4787="","",VLOOKUP(G4787,'Setup - Vehicles'!$A$5:$D$504,4,0)),"")</f>
        <v/>
      </c>
      <c r="I4787" s="32">
        <f>IFERROR(IF(E4787="","",VLOOKUP(E4787,'Setup - Mix Design'!$A$5:$I$504,9,0)),"")</f>
        <v/>
      </c>
      <c r="J4787" s="32">
        <f>IF(OR(F4787="",I4787=""),"",F4787*I4787)</f>
        <v/>
      </c>
      <c r="K4787" s="26" t="n"/>
    </row>
    <row r="4788">
      <c r="A4788" s="31" t="n"/>
      <c r="B4788" s="26" t="n"/>
      <c r="C4788" s="26" t="n"/>
      <c r="D4788" s="26" t="n"/>
      <c r="E4788" s="26" t="n"/>
      <c r="F4788" s="27" t="n"/>
      <c r="G4788" s="26" t="n"/>
      <c r="H4788" s="28">
        <f>IFERROR(IF(G4788="","",VLOOKUP(G4788,'Setup - Vehicles'!$A$5:$D$504,4,0)),"")</f>
        <v/>
      </c>
      <c r="I4788" s="32">
        <f>IFERROR(IF(E4788="","",VLOOKUP(E4788,'Setup - Mix Design'!$A$5:$I$504,9,0)),"")</f>
        <v/>
      </c>
      <c r="J4788" s="32">
        <f>IF(OR(F4788="",I4788=""),"",F4788*I4788)</f>
        <v/>
      </c>
      <c r="K4788" s="26" t="n"/>
    </row>
    <row r="4789">
      <c r="A4789" s="31" t="n"/>
      <c r="B4789" s="26" t="n"/>
      <c r="C4789" s="26" t="n"/>
      <c r="D4789" s="26" t="n"/>
      <c r="E4789" s="26" t="n"/>
      <c r="F4789" s="27" t="n"/>
      <c r="G4789" s="26" t="n"/>
      <c r="H4789" s="28">
        <f>IFERROR(IF(G4789="","",VLOOKUP(G4789,'Setup - Vehicles'!$A$5:$D$504,4,0)),"")</f>
        <v/>
      </c>
      <c r="I4789" s="32">
        <f>IFERROR(IF(E4789="","",VLOOKUP(E4789,'Setup - Mix Design'!$A$5:$I$504,9,0)),"")</f>
        <v/>
      </c>
      <c r="J4789" s="32">
        <f>IF(OR(F4789="",I4789=""),"",F4789*I4789)</f>
        <v/>
      </c>
      <c r="K4789" s="26" t="n"/>
    </row>
    <row r="4790">
      <c r="A4790" s="31" t="n"/>
      <c r="B4790" s="26" t="n"/>
      <c r="C4790" s="26" t="n"/>
      <c r="D4790" s="26" t="n"/>
      <c r="E4790" s="26" t="n"/>
      <c r="F4790" s="27" t="n"/>
      <c r="G4790" s="26" t="n"/>
      <c r="H4790" s="28">
        <f>IFERROR(IF(G4790="","",VLOOKUP(G4790,'Setup - Vehicles'!$A$5:$D$504,4,0)),"")</f>
        <v/>
      </c>
      <c r="I4790" s="32">
        <f>IFERROR(IF(E4790="","",VLOOKUP(E4790,'Setup - Mix Design'!$A$5:$I$504,9,0)),"")</f>
        <v/>
      </c>
      <c r="J4790" s="32">
        <f>IF(OR(F4790="",I4790=""),"",F4790*I4790)</f>
        <v/>
      </c>
      <c r="K4790" s="26" t="n"/>
    </row>
    <row r="4791">
      <c r="A4791" s="31" t="n"/>
      <c r="B4791" s="26" t="n"/>
      <c r="C4791" s="26" t="n"/>
      <c r="D4791" s="26" t="n"/>
      <c r="E4791" s="26" t="n"/>
      <c r="F4791" s="27" t="n"/>
      <c r="G4791" s="26" t="n"/>
      <c r="H4791" s="28">
        <f>IFERROR(IF(G4791="","",VLOOKUP(G4791,'Setup - Vehicles'!$A$5:$D$504,4,0)),"")</f>
        <v/>
      </c>
      <c r="I4791" s="32">
        <f>IFERROR(IF(E4791="","",VLOOKUP(E4791,'Setup - Mix Design'!$A$5:$I$504,9,0)),"")</f>
        <v/>
      </c>
      <c r="J4791" s="32">
        <f>IF(OR(F4791="",I4791=""),"",F4791*I4791)</f>
        <v/>
      </c>
      <c r="K4791" s="26" t="n"/>
    </row>
    <row r="4792">
      <c r="A4792" s="31" t="n"/>
      <c r="B4792" s="26" t="n"/>
      <c r="C4792" s="26" t="n"/>
      <c r="D4792" s="26" t="n"/>
      <c r="E4792" s="26" t="n"/>
      <c r="F4792" s="27" t="n"/>
      <c r="G4792" s="26" t="n"/>
      <c r="H4792" s="28">
        <f>IFERROR(IF(G4792="","",VLOOKUP(G4792,'Setup - Vehicles'!$A$5:$D$504,4,0)),"")</f>
        <v/>
      </c>
      <c r="I4792" s="32">
        <f>IFERROR(IF(E4792="","",VLOOKUP(E4792,'Setup - Mix Design'!$A$5:$I$504,9,0)),"")</f>
        <v/>
      </c>
      <c r="J4792" s="32">
        <f>IF(OR(F4792="",I4792=""),"",F4792*I4792)</f>
        <v/>
      </c>
      <c r="K4792" s="26" t="n"/>
    </row>
    <row r="4793">
      <c r="A4793" s="31" t="n"/>
      <c r="B4793" s="26" t="n"/>
      <c r="C4793" s="26" t="n"/>
      <c r="D4793" s="26" t="n"/>
      <c r="E4793" s="26" t="n"/>
      <c r="F4793" s="27" t="n"/>
      <c r="G4793" s="26" t="n"/>
      <c r="H4793" s="28">
        <f>IFERROR(IF(G4793="","",VLOOKUP(G4793,'Setup - Vehicles'!$A$5:$D$504,4,0)),"")</f>
        <v/>
      </c>
      <c r="I4793" s="32">
        <f>IFERROR(IF(E4793="","",VLOOKUP(E4793,'Setup - Mix Design'!$A$5:$I$504,9,0)),"")</f>
        <v/>
      </c>
      <c r="J4793" s="32">
        <f>IF(OR(F4793="",I4793=""),"",F4793*I4793)</f>
        <v/>
      </c>
      <c r="K4793" s="26" t="n"/>
    </row>
    <row r="4794">
      <c r="A4794" s="31" t="n"/>
      <c r="B4794" s="26" t="n"/>
      <c r="C4794" s="26" t="n"/>
      <c r="D4794" s="26" t="n"/>
      <c r="E4794" s="26" t="n"/>
      <c r="F4794" s="27" t="n"/>
      <c r="G4794" s="26" t="n"/>
      <c r="H4794" s="28">
        <f>IFERROR(IF(G4794="","",VLOOKUP(G4794,'Setup - Vehicles'!$A$5:$D$504,4,0)),"")</f>
        <v/>
      </c>
      <c r="I4794" s="32">
        <f>IFERROR(IF(E4794="","",VLOOKUP(E4794,'Setup - Mix Design'!$A$5:$I$504,9,0)),"")</f>
        <v/>
      </c>
      <c r="J4794" s="32">
        <f>IF(OR(F4794="",I4794=""),"",F4794*I4794)</f>
        <v/>
      </c>
      <c r="K4794" s="26" t="n"/>
    </row>
    <row r="4795">
      <c r="A4795" s="31" t="n"/>
      <c r="B4795" s="26" t="n"/>
      <c r="C4795" s="26" t="n"/>
      <c r="D4795" s="26" t="n"/>
      <c r="E4795" s="26" t="n"/>
      <c r="F4795" s="27" t="n"/>
      <c r="G4795" s="26" t="n"/>
      <c r="H4795" s="28">
        <f>IFERROR(IF(G4795="","",VLOOKUP(G4795,'Setup - Vehicles'!$A$5:$D$504,4,0)),"")</f>
        <v/>
      </c>
      <c r="I4795" s="32">
        <f>IFERROR(IF(E4795="","",VLOOKUP(E4795,'Setup - Mix Design'!$A$5:$I$504,9,0)),"")</f>
        <v/>
      </c>
      <c r="J4795" s="32">
        <f>IF(OR(F4795="",I4795=""),"",F4795*I4795)</f>
        <v/>
      </c>
      <c r="K4795" s="26" t="n"/>
    </row>
    <row r="4796">
      <c r="A4796" s="31" t="n"/>
      <c r="B4796" s="26" t="n"/>
      <c r="C4796" s="26" t="n"/>
      <c r="D4796" s="26" t="n"/>
      <c r="E4796" s="26" t="n"/>
      <c r="F4796" s="27" t="n"/>
      <c r="G4796" s="26" t="n"/>
      <c r="H4796" s="28">
        <f>IFERROR(IF(G4796="","",VLOOKUP(G4796,'Setup - Vehicles'!$A$5:$D$504,4,0)),"")</f>
        <v/>
      </c>
      <c r="I4796" s="32">
        <f>IFERROR(IF(E4796="","",VLOOKUP(E4796,'Setup - Mix Design'!$A$5:$I$504,9,0)),"")</f>
        <v/>
      </c>
      <c r="J4796" s="32">
        <f>IF(OR(F4796="",I4796=""),"",F4796*I4796)</f>
        <v/>
      </c>
      <c r="K4796" s="26" t="n"/>
    </row>
    <row r="4797">
      <c r="A4797" s="31" t="n"/>
      <c r="B4797" s="26" t="n"/>
      <c r="C4797" s="26" t="n"/>
      <c r="D4797" s="26" t="n"/>
      <c r="E4797" s="26" t="n"/>
      <c r="F4797" s="27" t="n"/>
      <c r="G4797" s="26" t="n"/>
      <c r="H4797" s="28">
        <f>IFERROR(IF(G4797="","",VLOOKUP(G4797,'Setup - Vehicles'!$A$5:$D$504,4,0)),"")</f>
        <v/>
      </c>
      <c r="I4797" s="32">
        <f>IFERROR(IF(E4797="","",VLOOKUP(E4797,'Setup - Mix Design'!$A$5:$I$504,9,0)),"")</f>
        <v/>
      </c>
      <c r="J4797" s="32">
        <f>IF(OR(F4797="",I4797=""),"",F4797*I4797)</f>
        <v/>
      </c>
      <c r="K4797" s="26" t="n"/>
    </row>
    <row r="4798">
      <c r="A4798" s="31" t="n"/>
      <c r="B4798" s="26" t="n"/>
      <c r="C4798" s="26" t="n"/>
      <c r="D4798" s="26" t="n"/>
      <c r="E4798" s="26" t="n"/>
      <c r="F4798" s="27" t="n"/>
      <c r="G4798" s="26" t="n"/>
      <c r="H4798" s="28">
        <f>IFERROR(IF(G4798="","",VLOOKUP(G4798,'Setup - Vehicles'!$A$5:$D$504,4,0)),"")</f>
        <v/>
      </c>
      <c r="I4798" s="32">
        <f>IFERROR(IF(E4798="","",VLOOKUP(E4798,'Setup - Mix Design'!$A$5:$I$504,9,0)),"")</f>
        <v/>
      </c>
      <c r="J4798" s="32">
        <f>IF(OR(F4798="",I4798=""),"",F4798*I4798)</f>
        <v/>
      </c>
      <c r="K4798" s="26" t="n"/>
    </row>
    <row r="4799">
      <c r="A4799" s="31" t="n"/>
      <c r="B4799" s="26" t="n"/>
      <c r="C4799" s="26" t="n"/>
      <c r="D4799" s="26" t="n"/>
      <c r="E4799" s="26" t="n"/>
      <c r="F4799" s="27" t="n"/>
      <c r="G4799" s="26" t="n"/>
      <c r="H4799" s="28">
        <f>IFERROR(IF(G4799="","",VLOOKUP(G4799,'Setup - Vehicles'!$A$5:$D$504,4,0)),"")</f>
        <v/>
      </c>
      <c r="I4799" s="32">
        <f>IFERROR(IF(E4799="","",VLOOKUP(E4799,'Setup - Mix Design'!$A$5:$I$504,9,0)),"")</f>
        <v/>
      </c>
      <c r="J4799" s="32">
        <f>IF(OR(F4799="",I4799=""),"",F4799*I4799)</f>
        <v/>
      </c>
      <c r="K4799" s="26" t="n"/>
    </row>
    <row r="4800">
      <c r="A4800" s="31" t="n"/>
      <c r="B4800" s="26" t="n"/>
      <c r="C4800" s="26" t="n"/>
      <c r="D4800" s="26" t="n"/>
      <c r="E4800" s="26" t="n"/>
      <c r="F4800" s="27" t="n"/>
      <c r="G4800" s="26" t="n"/>
      <c r="H4800" s="28">
        <f>IFERROR(IF(G4800="","",VLOOKUP(G4800,'Setup - Vehicles'!$A$5:$D$504,4,0)),"")</f>
        <v/>
      </c>
      <c r="I4800" s="32">
        <f>IFERROR(IF(E4800="","",VLOOKUP(E4800,'Setup - Mix Design'!$A$5:$I$504,9,0)),"")</f>
        <v/>
      </c>
      <c r="J4800" s="32">
        <f>IF(OR(F4800="",I4800=""),"",F4800*I4800)</f>
        <v/>
      </c>
      <c r="K4800" s="26" t="n"/>
    </row>
    <row r="4801">
      <c r="A4801" s="31" t="n"/>
      <c r="B4801" s="26" t="n"/>
      <c r="C4801" s="26" t="n"/>
      <c r="D4801" s="26" t="n"/>
      <c r="E4801" s="26" t="n"/>
      <c r="F4801" s="27" t="n"/>
      <c r="G4801" s="26" t="n"/>
      <c r="H4801" s="28">
        <f>IFERROR(IF(G4801="","",VLOOKUP(G4801,'Setup - Vehicles'!$A$5:$D$504,4,0)),"")</f>
        <v/>
      </c>
      <c r="I4801" s="32">
        <f>IFERROR(IF(E4801="","",VLOOKUP(E4801,'Setup - Mix Design'!$A$5:$I$504,9,0)),"")</f>
        <v/>
      </c>
      <c r="J4801" s="32">
        <f>IF(OR(F4801="",I4801=""),"",F4801*I4801)</f>
        <v/>
      </c>
      <c r="K4801" s="26" t="n"/>
    </row>
    <row r="4802">
      <c r="A4802" s="31" t="n"/>
      <c r="B4802" s="26" t="n"/>
      <c r="C4802" s="26" t="n"/>
      <c r="D4802" s="26" t="n"/>
      <c r="E4802" s="26" t="n"/>
      <c r="F4802" s="27" t="n"/>
      <c r="G4802" s="26" t="n"/>
      <c r="H4802" s="28">
        <f>IFERROR(IF(G4802="","",VLOOKUP(G4802,'Setup - Vehicles'!$A$5:$D$504,4,0)),"")</f>
        <v/>
      </c>
      <c r="I4802" s="32">
        <f>IFERROR(IF(E4802="","",VLOOKUP(E4802,'Setup - Mix Design'!$A$5:$I$504,9,0)),"")</f>
        <v/>
      </c>
      <c r="J4802" s="32">
        <f>IF(OR(F4802="",I4802=""),"",F4802*I4802)</f>
        <v/>
      </c>
      <c r="K4802" s="26" t="n"/>
    </row>
    <row r="4803">
      <c r="A4803" s="31" t="n"/>
      <c r="B4803" s="26" t="n"/>
      <c r="C4803" s="26" t="n"/>
      <c r="D4803" s="26" t="n"/>
      <c r="E4803" s="26" t="n"/>
      <c r="F4803" s="27" t="n"/>
      <c r="G4803" s="26" t="n"/>
      <c r="H4803" s="28">
        <f>IFERROR(IF(G4803="","",VLOOKUP(G4803,'Setup - Vehicles'!$A$5:$D$504,4,0)),"")</f>
        <v/>
      </c>
      <c r="I4803" s="32">
        <f>IFERROR(IF(E4803="","",VLOOKUP(E4803,'Setup - Mix Design'!$A$5:$I$504,9,0)),"")</f>
        <v/>
      </c>
      <c r="J4803" s="32">
        <f>IF(OR(F4803="",I4803=""),"",F4803*I4803)</f>
        <v/>
      </c>
      <c r="K4803" s="26" t="n"/>
    </row>
    <row r="4804">
      <c r="A4804" s="31" t="n"/>
      <c r="B4804" s="26" t="n"/>
      <c r="C4804" s="26" t="n"/>
      <c r="D4804" s="26" t="n"/>
      <c r="E4804" s="26" t="n"/>
      <c r="F4804" s="27" t="n"/>
      <c r="G4804" s="26" t="n"/>
      <c r="H4804" s="28">
        <f>IFERROR(IF(G4804="","",VLOOKUP(G4804,'Setup - Vehicles'!$A$5:$D$504,4,0)),"")</f>
        <v/>
      </c>
      <c r="I4804" s="32">
        <f>IFERROR(IF(E4804="","",VLOOKUP(E4804,'Setup - Mix Design'!$A$5:$I$504,9,0)),"")</f>
        <v/>
      </c>
      <c r="J4804" s="32">
        <f>IF(OR(F4804="",I4804=""),"",F4804*I4804)</f>
        <v/>
      </c>
      <c r="K4804" s="26" t="n"/>
    </row>
    <row r="4805">
      <c r="A4805" s="31" t="n"/>
      <c r="B4805" s="26" t="n"/>
      <c r="C4805" s="26" t="n"/>
      <c r="D4805" s="26" t="n"/>
      <c r="E4805" s="26" t="n"/>
      <c r="F4805" s="27" t="n"/>
      <c r="G4805" s="26" t="n"/>
      <c r="H4805" s="28">
        <f>IFERROR(IF(G4805="","",VLOOKUP(G4805,'Setup - Vehicles'!$A$5:$D$504,4,0)),"")</f>
        <v/>
      </c>
      <c r="I4805" s="32">
        <f>IFERROR(IF(E4805="","",VLOOKUP(E4805,'Setup - Mix Design'!$A$5:$I$504,9,0)),"")</f>
        <v/>
      </c>
      <c r="J4805" s="32">
        <f>IF(OR(F4805="",I4805=""),"",F4805*I4805)</f>
        <v/>
      </c>
      <c r="K4805" s="26" t="n"/>
    </row>
    <row r="4806">
      <c r="A4806" s="31" t="n"/>
      <c r="B4806" s="26" t="n"/>
      <c r="C4806" s="26" t="n"/>
      <c r="D4806" s="26" t="n"/>
      <c r="E4806" s="26" t="n"/>
      <c r="F4806" s="27" t="n"/>
      <c r="G4806" s="26" t="n"/>
      <c r="H4806" s="28">
        <f>IFERROR(IF(G4806="","",VLOOKUP(G4806,'Setup - Vehicles'!$A$5:$D$504,4,0)),"")</f>
        <v/>
      </c>
      <c r="I4806" s="32">
        <f>IFERROR(IF(E4806="","",VLOOKUP(E4806,'Setup - Mix Design'!$A$5:$I$504,9,0)),"")</f>
        <v/>
      </c>
      <c r="J4806" s="32">
        <f>IF(OR(F4806="",I4806=""),"",F4806*I4806)</f>
        <v/>
      </c>
      <c r="K4806" s="26" t="n"/>
    </row>
    <row r="4807">
      <c r="A4807" s="31" t="n"/>
      <c r="B4807" s="26" t="n"/>
      <c r="C4807" s="26" t="n"/>
      <c r="D4807" s="26" t="n"/>
      <c r="E4807" s="26" t="n"/>
      <c r="F4807" s="27" t="n"/>
      <c r="G4807" s="26" t="n"/>
      <c r="H4807" s="28">
        <f>IFERROR(IF(G4807="","",VLOOKUP(G4807,'Setup - Vehicles'!$A$5:$D$504,4,0)),"")</f>
        <v/>
      </c>
      <c r="I4807" s="32">
        <f>IFERROR(IF(E4807="","",VLOOKUP(E4807,'Setup - Mix Design'!$A$5:$I$504,9,0)),"")</f>
        <v/>
      </c>
      <c r="J4807" s="32">
        <f>IF(OR(F4807="",I4807=""),"",F4807*I4807)</f>
        <v/>
      </c>
      <c r="K4807" s="26" t="n"/>
    </row>
    <row r="4808">
      <c r="A4808" s="31" t="n"/>
      <c r="B4808" s="26" t="n"/>
      <c r="C4808" s="26" t="n"/>
      <c r="D4808" s="26" t="n"/>
      <c r="E4808" s="26" t="n"/>
      <c r="F4808" s="27" t="n"/>
      <c r="G4808" s="26" t="n"/>
      <c r="H4808" s="28">
        <f>IFERROR(IF(G4808="","",VLOOKUP(G4808,'Setup - Vehicles'!$A$5:$D$504,4,0)),"")</f>
        <v/>
      </c>
      <c r="I4808" s="32">
        <f>IFERROR(IF(E4808="","",VLOOKUP(E4808,'Setup - Mix Design'!$A$5:$I$504,9,0)),"")</f>
        <v/>
      </c>
      <c r="J4808" s="32">
        <f>IF(OR(F4808="",I4808=""),"",F4808*I4808)</f>
        <v/>
      </c>
      <c r="K4808" s="26" t="n"/>
    </row>
    <row r="4809">
      <c r="A4809" s="31" t="n"/>
      <c r="B4809" s="26" t="n"/>
      <c r="C4809" s="26" t="n"/>
      <c r="D4809" s="26" t="n"/>
      <c r="E4809" s="26" t="n"/>
      <c r="F4809" s="27" t="n"/>
      <c r="G4809" s="26" t="n"/>
      <c r="H4809" s="28">
        <f>IFERROR(IF(G4809="","",VLOOKUP(G4809,'Setup - Vehicles'!$A$5:$D$504,4,0)),"")</f>
        <v/>
      </c>
      <c r="I4809" s="32">
        <f>IFERROR(IF(E4809="","",VLOOKUP(E4809,'Setup - Mix Design'!$A$5:$I$504,9,0)),"")</f>
        <v/>
      </c>
      <c r="J4809" s="32">
        <f>IF(OR(F4809="",I4809=""),"",F4809*I4809)</f>
        <v/>
      </c>
      <c r="K4809" s="26" t="n"/>
    </row>
    <row r="4810">
      <c r="A4810" s="31" t="n"/>
      <c r="B4810" s="26" t="n"/>
      <c r="C4810" s="26" t="n"/>
      <c r="D4810" s="26" t="n"/>
      <c r="E4810" s="26" t="n"/>
      <c r="F4810" s="27" t="n"/>
      <c r="G4810" s="26" t="n"/>
      <c r="H4810" s="28">
        <f>IFERROR(IF(G4810="","",VLOOKUP(G4810,'Setup - Vehicles'!$A$5:$D$504,4,0)),"")</f>
        <v/>
      </c>
      <c r="I4810" s="32">
        <f>IFERROR(IF(E4810="","",VLOOKUP(E4810,'Setup - Mix Design'!$A$5:$I$504,9,0)),"")</f>
        <v/>
      </c>
      <c r="J4810" s="32">
        <f>IF(OR(F4810="",I4810=""),"",F4810*I4810)</f>
        <v/>
      </c>
      <c r="K4810" s="26" t="n"/>
    </row>
    <row r="4811">
      <c r="A4811" s="31" t="n"/>
      <c r="B4811" s="26" t="n"/>
      <c r="C4811" s="26" t="n"/>
      <c r="D4811" s="26" t="n"/>
      <c r="E4811" s="26" t="n"/>
      <c r="F4811" s="27" t="n"/>
      <c r="G4811" s="26" t="n"/>
      <c r="H4811" s="28">
        <f>IFERROR(IF(G4811="","",VLOOKUP(G4811,'Setup - Vehicles'!$A$5:$D$504,4,0)),"")</f>
        <v/>
      </c>
      <c r="I4811" s="32">
        <f>IFERROR(IF(E4811="","",VLOOKUP(E4811,'Setup - Mix Design'!$A$5:$I$504,9,0)),"")</f>
        <v/>
      </c>
      <c r="J4811" s="32">
        <f>IF(OR(F4811="",I4811=""),"",F4811*I4811)</f>
        <v/>
      </c>
      <c r="K4811" s="26" t="n"/>
    </row>
    <row r="4812">
      <c r="A4812" s="31" t="n"/>
      <c r="B4812" s="26" t="n"/>
      <c r="C4812" s="26" t="n"/>
      <c r="D4812" s="26" t="n"/>
      <c r="E4812" s="26" t="n"/>
      <c r="F4812" s="27" t="n"/>
      <c r="G4812" s="26" t="n"/>
      <c r="H4812" s="28">
        <f>IFERROR(IF(G4812="","",VLOOKUP(G4812,'Setup - Vehicles'!$A$5:$D$504,4,0)),"")</f>
        <v/>
      </c>
      <c r="I4812" s="32">
        <f>IFERROR(IF(E4812="","",VLOOKUP(E4812,'Setup - Mix Design'!$A$5:$I$504,9,0)),"")</f>
        <v/>
      </c>
      <c r="J4812" s="32">
        <f>IF(OR(F4812="",I4812=""),"",F4812*I4812)</f>
        <v/>
      </c>
      <c r="K4812" s="26" t="n"/>
    </row>
    <row r="4813">
      <c r="A4813" s="31" t="n"/>
      <c r="B4813" s="26" t="n"/>
      <c r="C4813" s="26" t="n"/>
      <c r="D4813" s="26" t="n"/>
      <c r="E4813" s="26" t="n"/>
      <c r="F4813" s="27" t="n"/>
      <c r="G4813" s="26" t="n"/>
      <c r="H4813" s="28">
        <f>IFERROR(IF(G4813="","",VLOOKUP(G4813,'Setup - Vehicles'!$A$5:$D$504,4,0)),"")</f>
        <v/>
      </c>
      <c r="I4813" s="32">
        <f>IFERROR(IF(E4813="","",VLOOKUP(E4813,'Setup - Mix Design'!$A$5:$I$504,9,0)),"")</f>
        <v/>
      </c>
      <c r="J4813" s="32">
        <f>IF(OR(F4813="",I4813=""),"",F4813*I4813)</f>
        <v/>
      </c>
      <c r="K4813" s="26" t="n"/>
    </row>
    <row r="4814">
      <c r="A4814" s="31" t="n"/>
      <c r="B4814" s="26" t="n"/>
      <c r="C4814" s="26" t="n"/>
      <c r="D4814" s="26" t="n"/>
      <c r="E4814" s="26" t="n"/>
      <c r="F4814" s="27" t="n"/>
      <c r="G4814" s="26" t="n"/>
      <c r="H4814" s="28">
        <f>IFERROR(IF(G4814="","",VLOOKUP(G4814,'Setup - Vehicles'!$A$5:$D$504,4,0)),"")</f>
        <v/>
      </c>
      <c r="I4814" s="32">
        <f>IFERROR(IF(E4814="","",VLOOKUP(E4814,'Setup - Mix Design'!$A$5:$I$504,9,0)),"")</f>
        <v/>
      </c>
      <c r="J4814" s="32">
        <f>IF(OR(F4814="",I4814=""),"",F4814*I4814)</f>
        <v/>
      </c>
      <c r="K4814" s="26" t="n"/>
    </row>
    <row r="4815">
      <c r="A4815" s="31" t="n"/>
      <c r="B4815" s="26" t="n"/>
      <c r="C4815" s="26" t="n"/>
      <c r="D4815" s="26" t="n"/>
      <c r="E4815" s="26" t="n"/>
      <c r="F4815" s="27" t="n"/>
      <c r="G4815" s="26" t="n"/>
      <c r="H4815" s="28">
        <f>IFERROR(IF(G4815="","",VLOOKUP(G4815,'Setup - Vehicles'!$A$5:$D$504,4,0)),"")</f>
        <v/>
      </c>
      <c r="I4815" s="32">
        <f>IFERROR(IF(E4815="","",VLOOKUP(E4815,'Setup - Mix Design'!$A$5:$I$504,9,0)),"")</f>
        <v/>
      </c>
      <c r="J4815" s="32">
        <f>IF(OR(F4815="",I4815=""),"",F4815*I4815)</f>
        <v/>
      </c>
      <c r="K4815" s="26" t="n"/>
    </row>
    <row r="4816">
      <c r="A4816" s="31" t="n"/>
      <c r="B4816" s="26" t="n"/>
      <c r="C4816" s="26" t="n"/>
      <c r="D4816" s="26" t="n"/>
      <c r="E4816" s="26" t="n"/>
      <c r="F4816" s="27" t="n"/>
      <c r="G4816" s="26" t="n"/>
      <c r="H4816" s="28">
        <f>IFERROR(IF(G4816="","",VLOOKUP(G4816,'Setup - Vehicles'!$A$5:$D$504,4,0)),"")</f>
        <v/>
      </c>
      <c r="I4816" s="32">
        <f>IFERROR(IF(E4816="","",VLOOKUP(E4816,'Setup - Mix Design'!$A$5:$I$504,9,0)),"")</f>
        <v/>
      </c>
      <c r="J4816" s="32">
        <f>IF(OR(F4816="",I4816=""),"",F4816*I4816)</f>
        <v/>
      </c>
      <c r="K4816" s="26" t="n"/>
    </row>
    <row r="4817">
      <c r="A4817" s="31" t="n"/>
      <c r="B4817" s="26" t="n"/>
      <c r="C4817" s="26" t="n"/>
      <c r="D4817" s="26" t="n"/>
      <c r="E4817" s="26" t="n"/>
      <c r="F4817" s="27" t="n"/>
      <c r="G4817" s="26" t="n"/>
      <c r="H4817" s="28">
        <f>IFERROR(IF(G4817="","",VLOOKUP(G4817,'Setup - Vehicles'!$A$5:$D$504,4,0)),"")</f>
        <v/>
      </c>
      <c r="I4817" s="32">
        <f>IFERROR(IF(E4817="","",VLOOKUP(E4817,'Setup - Mix Design'!$A$5:$I$504,9,0)),"")</f>
        <v/>
      </c>
      <c r="J4817" s="32">
        <f>IF(OR(F4817="",I4817=""),"",F4817*I4817)</f>
        <v/>
      </c>
      <c r="K4817" s="26" t="n"/>
    </row>
    <row r="4818">
      <c r="A4818" s="31" t="n"/>
      <c r="B4818" s="26" t="n"/>
      <c r="C4818" s="26" t="n"/>
      <c r="D4818" s="26" t="n"/>
      <c r="E4818" s="26" t="n"/>
      <c r="F4818" s="27" t="n"/>
      <c r="G4818" s="26" t="n"/>
      <c r="H4818" s="28">
        <f>IFERROR(IF(G4818="","",VLOOKUP(G4818,'Setup - Vehicles'!$A$5:$D$504,4,0)),"")</f>
        <v/>
      </c>
      <c r="I4818" s="32">
        <f>IFERROR(IF(E4818="","",VLOOKUP(E4818,'Setup - Mix Design'!$A$5:$I$504,9,0)),"")</f>
        <v/>
      </c>
      <c r="J4818" s="32">
        <f>IF(OR(F4818="",I4818=""),"",F4818*I4818)</f>
        <v/>
      </c>
      <c r="K4818" s="26" t="n"/>
    </row>
    <row r="4819">
      <c r="A4819" s="31" t="n"/>
      <c r="B4819" s="26" t="n"/>
      <c r="C4819" s="26" t="n"/>
      <c r="D4819" s="26" t="n"/>
      <c r="E4819" s="26" t="n"/>
      <c r="F4819" s="27" t="n"/>
      <c r="G4819" s="26" t="n"/>
      <c r="H4819" s="28">
        <f>IFERROR(IF(G4819="","",VLOOKUP(G4819,'Setup - Vehicles'!$A$5:$D$504,4,0)),"")</f>
        <v/>
      </c>
      <c r="I4819" s="32">
        <f>IFERROR(IF(E4819="","",VLOOKUP(E4819,'Setup - Mix Design'!$A$5:$I$504,9,0)),"")</f>
        <v/>
      </c>
      <c r="J4819" s="32">
        <f>IF(OR(F4819="",I4819=""),"",F4819*I4819)</f>
        <v/>
      </c>
      <c r="K4819" s="26" t="n"/>
    </row>
    <row r="4820">
      <c r="A4820" s="31" t="n"/>
      <c r="B4820" s="26" t="n"/>
      <c r="C4820" s="26" t="n"/>
      <c r="D4820" s="26" t="n"/>
      <c r="E4820" s="26" t="n"/>
      <c r="F4820" s="27" t="n"/>
      <c r="G4820" s="26" t="n"/>
      <c r="H4820" s="28">
        <f>IFERROR(IF(G4820="","",VLOOKUP(G4820,'Setup - Vehicles'!$A$5:$D$504,4,0)),"")</f>
        <v/>
      </c>
      <c r="I4820" s="32">
        <f>IFERROR(IF(E4820="","",VLOOKUP(E4820,'Setup - Mix Design'!$A$5:$I$504,9,0)),"")</f>
        <v/>
      </c>
      <c r="J4820" s="32">
        <f>IF(OR(F4820="",I4820=""),"",F4820*I4820)</f>
        <v/>
      </c>
      <c r="K4820" s="26" t="n"/>
    </row>
    <row r="4821">
      <c r="A4821" s="31" t="n"/>
      <c r="B4821" s="26" t="n"/>
      <c r="C4821" s="26" t="n"/>
      <c r="D4821" s="26" t="n"/>
      <c r="E4821" s="26" t="n"/>
      <c r="F4821" s="27" t="n"/>
      <c r="G4821" s="26" t="n"/>
      <c r="H4821" s="28">
        <f>IFERROR(IF(G4821="","",VLOOKUP(G4821,'Setup - Vehicles'!$A$5:$D$504,4,0)),"")</f>
        <v/>
      </c>
      <c r="I4821" s="32">
        <f>IFERROR(IF(E4821="","",VLOOKUP(E4821,'Setup - Mix Design'!$A$5:$I$504,9,0)),"")</f>
        <v/>
      </c>
      <c r="J4821" s="32">
        <f>IF(OR(F4821="",I4821=""),"",F4821*I4821)</f>
        <v/>
      </c>
      <c r="K4821" s="26" t="n"/>
    </row>
    <row r="4822">
      <c r="A4822" s="31" t="n"/>
      <c r="B4822" s="26" t="n"/>
      <c r="C4822" s="26" t="n"/>
      <c r="D4822" s="26" t="n"/>
      <c r="E4822" s="26" t="n"/>
      <c r="F4822" s="27" t="n"/>
      <c r="G4822" s="26" t="n"/>
      <c r="H4822" s="28">
        <f>IFERROR(IF(G4822="","",VLOOKUP(G4822,'Setup - Vehicles'!$A$5:$D$504,4,0)),"")</f>
        <v/>
      </c>
      <c r="I4822" s="32">
        <f>IFERROR(IF(E4822="","",VLOOKUP(E4822,'Setup - Mix Design'!$A$5:$I$504,9,0)),"")</f>
        <v/>
      </c>
      <c r="J4822" s="32">
        <f>IF(OR(F4822="",I4822=""),"",F4822*I4822)</f>
        <v/>
      </c>
      <c r="K4822" s="26" t="n"/>
    </row>
    <row r="4823">
      <c r="A4823" s="31" t="n"/>
      <c r="B4823" s="26" t="n"/>
      <c r="C4823" s="26" t="n"/>
      <c r="D4823" s="26" t="n"/>
      <c r="E4823" s="26" t="n"/>
      <c r="F4823" s="27" t="n"/>
      <c r="G4823" s="26" t="n"/>
      <c r="H4823" s="28">
        <f>IFERROR(IF(G4823="","",VLOOKUP(G4823,'Setup - Vehicles'!$A$5:$D$504,4,0)),"")</f>
        <v/>
      </c>
      <c r="I4823" s="32">
        <f>IFERROR(IF(E4823="","",VLOOKUP(E4823,'Setup - Mix Design'!$A$5:$I$504,9,0)),"")</f>
        <v/>
      </c>
      <c r="J4823" s="32">
        <f>IF(OR(F4823="",I4823=""),"",F4823*I4823)</f>
        <v/>
      </c>
      <c r="K4823" s="26" t="n"/>
    </row>
    <row r="4824">
      <c r="A4824" s="31" t="n"/>
      <c r="B4824" s="26" t="n"/>
      <c r="C4824" s="26" t="n"/>
      <c r="D4824" s="26" t="n"/>
      <c r="E4824" s="26" t="n"/>
      <c r="F4824" s="27" t="n"/>
      <c r="G4824" s="26" t="n"/>
      <c r="H4824" s="28">
        <f>IFERROR(IF(G4824="","",VLOOKUP(G4824,'Setup - Vehicles'!$A$5:$D$504,4,0)),"")</f>
        <v/>
      </c>
      <c r="I4824" s="32">
        <f>IFERROR(IF(E4824="","",VLOOKUP(E4824,'Setup - Mix Design'!$A$5:$I$504,9,0)),"")</f>
        <v/>
      </c>
      <c r="J4824" s="32">
        <f>IF(OR(F4824="",I4824=""),"",F4824*I4824)</f>
        <v/>
      </c>
      <c r="K4824" s="26" t="n"/>
    </row>
    <row r="4825">
      <c r="A4825" s="31" t="n"/>
      <c r="B4825" s="26" t="n"/>
      <c r="C4825" s="26" t="n"/>
      <c r="D4825" s="26" t="n"/>
      <c r="E4825" s="26" t="n"/>
      <c r="F4825" s="27" t="n"/>
      <c r="G4825" s="26" t="n"/>
      <c r="H4825" s="28">
        <f>IFERROR(IF(G4825="","",VLOOKUP(G4825,'Setup - Vehicles'!$A$5:$D$504,4,0)),"")</f>
        <v/>
      </c>
      <c r="I4825" s="32">
        <f>IFERROR(IF(E4825="","",VLOOKUP(E4825,'Setup - Mix Design'!$A$5:$I$504,9,0)),"")</f>
        <v/>
      </c>
      <c r="J4825" s="32">
        <f>IF(OR(F4825="",I4825=""),"",F4825*I4825)</f>
        <v/>
      </c>
      <c r="K4825" s="26" t="n"/>
    </row>
    <row r="4826">
      <c r="A4826" s="31" t="n"/>
      <c r="B4826" s="26" t="n"/>
      <c r="C4826" s="26" t="n"/>
      <c r="D4826" s="26" t="n"/>
      <c r="E4826" s="26" t="n"/>
      <c r="F4826" s="27" t="n"/>
      <c r="G4826" s="26" t="n"/>
      <c r="H4826" s="28">
        <f>IFERROR(IF(G4826="","",VLOOKUP(G4826,'Setup - Vehicles'!$A$5:$D$504,4,0)),"")</f>
        <v/>
      </c>
      <c r="I4826" s="32">
        <f>IFERROR(IF(E4826="","",VLOOKUP(E4826,'Setup - Mix Design'!$A$5:$I$504,9,0)),"")</f>
        <v/>
      </c>
      <c r="J4826" s="32">
        <f>IF(OR(F4826="",I4826=""),"",F4826*I4826)</f>
        <v/>
      </c>
      <c r="K4826" s="26" t="n"/>
    </row>
    <row r="4827">
      <c r="A4827" s="31" t="n"/>
      <c r="B4827" s="26" t="n"/>
      <c r="C4827" s="26" t="n"/>
      <c r="D4827" s="26" t="n"/>
      <c r="E4827" s="26" t="n"/>
      <c r="F4827" s="27" t="n"/>
      <c r="G4827" s="26" t="n"/>
      <c r="H4827" s="28">
        <f>IFERROR(IF(G4827="","",VLOOKUP(G4827,'Setup - Vehicles'!$A$5:$D$504,4,0)),"")</f>
        <v/>
      </c>
      <c r="I4827" s="32">
        <f>IFERROR(IF(E4827="","",VLOOKUP(E4827,'Setup - Mix Design'!$A$5:$I$504,9,0)),"")</f>
        <v/>
      </c>
      <c r="J4827" s="32">
        <f>IF(OR(F4827="",I4827=""),"",F4827*I4827)</f>
        <v/>
      </c>
      <c r="K4827" s="26" t="n"/>
    </row>
    <row r="4828">
      <c r="A4828" s="31" t="n"/>
      <c r="B4828" s="26" t="n"/>
      <c r="C4828" s="26" t="n"/>
      <c r="D4828" s="26" t="n"/>
      <c r="E4828" s="26" t="n"/>
      <c r="F4828" s="27" t="n"/>
      <c r="G4828" s="26" t="n"/>
      <c r="H4828" s="28">
        <f>IFERROR(IF(G4828="","",VLOOKUP(G4828,'Setup - Vehicles'!$A$5:$D$504,4,0)),"")</f>
        <v/>
      </c>
      <c r="I4828" s="32">
        <f>IFERROR(IF(E4828="","",VLOOKUP(E4828,'Setup - Mix Design'!$A$5:$I$504,9,0)),"")</f>
        <v/>
      </c>
      <c r="J4828" s="32">
        <f>IF(OR(F4828="",I4828=""),"",F4828*I4828)</f>
        <v/>
      </c>
      <c r="K4828" s="26" t="n"/>
    </row>
    <row r="4829">
      <c r="A4829" s="31" t="n"/>
      <c r="B4829" s="26" t="n"/>
      <c r="C4829" s="26" t="n"/>
      <c r="D4829" s="26" t="n"/>
      <c r="E4829" s="26" t="n"/>
      <c r="F4829" s="27" t="n"/>
      <c r="G4829" s="26" t="n"/>
      <c r="H4829" s="28">
        <f>IFERROR(IF(G4829="","",VLOOKUP(G4829,'Setup - Vehicles'!$A$5:$D$504,4,0)),"")</f>
        <v/>
      </c>
      <c r="I4829" s="32">
        <f>IFERROR(IF(E4829="","",VLOOKUP(E4829,'Setup - Mix Design'!$A$5:$I$504,9,0)),"")</f>
        <v/>
      </c>
      <c r="J4829" s="32">
        <f>IF(OR(F4829="",I4829=""),"",F4829*I4829)</f>
        <v/>
      </c>
      <c r="K4829" s="26" t="n"/>
    </row>
    <row r="4830">
      <c r="A4830" s="31" t="n"/>
      <c r="B4830" s="26" t="n"/>
      <c r="C4830" s="26" t="n"/>
      <c r="D4830" s="26" t="n"/>
      <c r="E4830" s="26" t="n"/>
      <c r="F4830" s="27" t="n"/>
      <c r="G4830" s="26" t="n"/>
      <c r="H4830" s="28">
        <f>IFERROR(IF(G4830="","",VLOOKUP(G4830,'Setup - Vehicles'!$A$5:$D$504,4,0)),"")</f>
        <v/>
      </c>
      <c r="I4830" s="32">
        <f>IFERROR(IF(E4830="","",VLOOKUP(E4830,'Setup - Mix Design'!$A$5:$I$504,9,0)),"")</f>
        <v/>
      </c>
      <c r="J4830" s="32">
        <f>IF(OR(F4830="",I4830=""),"",F4830*I4830)</f>
        <v/>
      </c>
      <c r="K4830" s="26" t="n"/>
    </row>
    <row r="4831">
      <c r="A4831" s="31" t="n"/>
      <c r="B4831" s="26" t="n"/>
      <c r="C4831" s="26" t="n"/>
      <c r="D4831" s="26" t="n"/>
      <c r="E4831" s="26" t="n"/>
      <c r="F4831" s="27" t="n"/>
      <c r="G4831" s="26" t="n"/>
      <c r="H4831" s="28">
        <f>IFERROR(IF(G4831="","",VLOOKUP(G4831,'Setup - Vehicles'!$A$5:$D$504,4,0)),"")</f>
        <v/>
      </c>
      <c r="I4831" s="32">
        <f>IFERROR(IF(E4831="","",VLOOKUP(E4831,'Setup - Mix Design'!$A$5:$I$504,9,0)),"")</f>
        <v/>
      </c>
      <c r="J4831" s="32">
        <f>IF(OR(F4831="",I4831=""),"",F4831*I4831)</f>
        <v/>
      </c>
      <c r="K4831" s="26" t="n"/>
    </row>
    <row r="4832">
      <c r="A4832" s="31" t="n"/>
      <c r="B4832" s="26" t="n"/>
      <c r="C4832" s="26" t="n"/>
      <c r="D4832" s="26" t="n"/>
      <c r="E4832" s="26" t="n"/>
      <c r="F4832" s="27" t="n"/>
      <c r="G4832" s="26" t="n"/>
      <c r="H4832" s="28">
        <f>IFERROR(IF(G4832="","",VLOOKUP(G4832,'Setup - Vehicles'!$A$5:$D$504,4,0)),"")</f>
        <v/>
      </c>
      <c r="I4832" s="32">
        <f>IFERROR(IF(E4832="","",VLOOKUP(E4832,'Setup - Mix Design'!$A$5:$I$504,9,0)),"")</f>
        <v/>
      </c>
      <c r="J4832" s="32">
        <f>IF(OR(F4832="",I4832=""),"",F4832*I4832)</f>
        <v/>
      </c>
      <c r="K4832" s="26" t="n"/>
    </row>
    <row r="4833">
      <c r="A4833" s="31" t="n"/>
      <c r="B4833" s="26" t="n"/>
      <c r="C4833" s="26" t="n"/>
      <c r="D4833" s="26" t="n"/>
      <c r="E4833" s="26" t="n"/>
      <c r="F4833" s="27" t="n"/>
      <c r="G4833" s="26" t="n"/>
      <c r="H4833" s="28">
        <f>IFERROR(IF(G4833="","",VLOOKUP(G4833,'Setup - Vehicles'!$A$5:$D$504,4,0)),"")</f>
        <v/>
      </c>
      <c r="I4833" s="32">
        <f>IFERROR(IF(E4833="","",VLOOKUP(E4833,'Setup - Mix Design'!$A$5:$I$504,9,0)),"")</f>
        <v/>
      </c>
      <c r="J4833" s="32">
        <f>IF(OR(F4833="",I4833=""),"",F4833*I4833)</f>
        <v/>
      </c>
      <c r="K4833" s="26" t="n"/>
    </row>
    <row r="4834">
      <c r="A4834" s="31" t="n"/>
      <c r="B4834" s="26" t="n"/>
      <c r="C4834" s="26" t="n"/>
      <c r="D4834" s="26" t="n"/>
      <c r="E4834" s="26" t="n"/>
      <c r="F4834" s="27" t="n"/>
      <c r="G4834" s="26" t="n"/>
      <c r="H4834" s="28">
        <f>IFERROR(IF(G4834="","",VLOOKUP(G4834,'Setup - Vehicles'!$A$5:$D$504,4,0)),"")</f>
        <v/>
      </c>
      <c r="I4834" s="32">
        <f>IFERROR(IF(E4834="","",VLOOKUP(E4834,'Setup - Mix Design'!$A$5:$I$504,9,0)),"")</f>
        <v/>
      </c>
      <c r="J4834" s="32">
        <f>IF(OR(F4834="",I4834=""),"",F4834*I4834)</f>
        <v/>
      </c>
      <c r="K4834" s="26" t="n"/>
    </row>
    <row r="4835">
      <c r="A4835" s="31" t="n"/>
      <c r="B4835" s="26" t="n"/>
      <c r="C4835" s="26" t="n"/>
      <c r="D4835" s="26" t="n"/>
      <c r="E4835" s="26" t="n"/>
      <c r="F4835" s="27" t="n"/>
      <c r="G4835" s="26" t="n"/>
      <c r="H4835" s="28">
        <f>IFERROR(IF(G4835="","",VLOOKUP(G4835,'Setup - Vehicles'!$A$5:$D$504,4,0)),"")</f>
        <v/>
      </c>
      <c r="I4835" s="32">
        <f>IFERROR(IF(E4835="","",VLOOKUP(E4835,'Setup - Mix Design'!$A$5:$I$504,9,0)),"")</f>
        <v/>
      </c>
      <c r="J4835" s="32">
        <f>IF(OR(F4835="",I4835=""),"",F4835*I4835)</f>
        <v/>
      </c>
      <c r="K4835" s="26" t="n"/>
    </row>
    <row r="4836">
      <c r="A4836" s="31" t="n"/>
      <c r="B4836" s="26" t="n"/>
      <c r="C4836" s="26" t="n"/>
      <c r="D4836" s="26" t="n"/>
      <c r="E4836" s="26" t="n"/>
      <c r="F4836" s="27" t="n"/>
      <c r="G4836" s="26" t="n"/>
      <c r="H4836" s="28">
        <f>IFERROR(IF(G4836="","",VLOOKUP(G4836,'Setup - Vehicles'!$A$5:$D$504,4,0)),"")</f>
        <v/>
      </c>
      <c r="I4836" s="32">
        <f>IFERROR(IF(E4836="","",VLOOKUP(E4836,'Setup - Mix Design'!$A$5:$I$504,9,0)),"")</f>
        <v/>
      </c>
      <c r="J4836" s="32">
        <f>IF(OR(F4836="",I4836=""),"",F4836*I4836)</f>
        <v/>
      </c>
      <c r="K4836" s="26" t="n"/>
    </row>
    <row r="4837">
      <c r="A4837" s="31" t="n"/>
      <c r="B4837" s="26" t="n"/>
      <c r="C4837" s="26" t="n"/>
      <c r="D4837" s="26" t="n"/>
      <c r="E4837" s="26" t="n"/>
      <c r="F4837" s="27" t="n"/>
      <c r="G4837" s="26" t="n"/>
      <c r="H4837" s="28">
        <f>IFERROR(IF(G4837="","",VLOOKUP(G4837,'Setup - Vehicles'!$A$5:$D$504,4,0)),"")</f>
        <v/>
      </c>
      <c r="I4837" s="32">
        <f>IFERROR(IF(E4837="","",VLOOKUP(E4837,'Setup - Mix Design'!$A$5:$I$504,9,0)),"")</f>
        <v/>
      </c>
      <c r="J4837" s="32">
        <f>IF(OR(F4837="",I4837=""),"",F4837*I4837)</f>
        <v/>
      </c>
      <c r="K4837" s="26" t="n"/>
    </row>
    <row r="4838">
      <c r="A4838" s="31" t="n"/>
      <c r="B4838" s="26" t="n"/>
      <c r="C4838" s="26" t="n"/>
      <c r="D4838" s="26" t="n"/>
      <c r="E4838" s="26" t="n"/>
      <c r="F4838" s="27" t="n"/>
      <c r="G4838" s="26" t="n"/>
      <c r="H4838" s="28">
        <f>IFERROR(IF(G4838="","",VLOOKUP(G4838,'Setup - Vehicles'!$A$5:$D$504,4,0)),"")</f>
        <v/>
      </c>
      <c r="I4838" s="32">
        <f>IFERROR(IF(E4838="","",VLOOKUP(E4838,'Setup - Mix Design'!$A$5:$I$504,9,0)),"")</f>
        <v/>
      </c>
      <c r="J4838" s="32">
        <f>IF(OR(F4838="",I4838=""),"",F4838*I4838)</f>
        <v/>
      </c>
      <c r="K4838" s="26" t="n"/>
    </row>
    <row r="4839">
      <c r="A4839" s="31" t="n"/>
      <c r="B4839" s="26" t="n"/>
      <c r="C4839" s="26" t="n"/>
      <c r="D4839" s="26" t="n"/>
      <c r="E4839" s="26" t="n"/>
      <c r="F4839" s="27" t="n"/>
      <c r="G4839" s="26" t="n"/>
      <c r="H4839" s="28">
        <f>IFERROR(IF(G4839="","",VLOOKUP(G4839,'Setup - Vehicles'!$A$5:$D$504,4,0)),"")</f>
        <v/>
      </c>
      <c r="I4839" s="32">
        <f>IFERROR(IF(E4839="","",VLOOKUP(E4839,'Setup - Mix Design'!$A$5:$I$504,9,0)),"")</f>
        <v/>
      </c>
      <c r="J4839" s="32">
        <f>IF(OR(F4839="",I4839=""),"",F4839*I4839)</f>
        <v/>
      </c>
      <c r="K4839" s="26" t="n"/>
    </row>
    <row r="4840">
      <c r="A4840" s="31" t="n"/>
      <c r="B4840" s="26" t="n"/>
      <c r="C4840" s="26" t="n"/>
      <c r="D4840" s="26" t="n"/>
      <c r="E4840" s="26" t="n"/>
      <c r="F4840" s="27" t="n"/>
      <c r="G4840" s="26" t="n"/>
      <c r="H4840" s="28">
        <f>IFERROR(IF(G4840="","",VLOOKUP(G4840,'Setup - Vehicles'!$A$5:$D$504,4,0)),"")</f>
        <v/>
      </c>
      <c r="I4840" s="32">
        <f>IFERROR(IF(E4840="","",VLOOKUP(E4840,'Setup - Mix Design'!$A$5:$I$504,9,0)),"")</f>
        <v/>
      </c>
      <c r="J4840" s="32">
        <f>IF(OR(F4840="",I4840=""),"",F4840*I4840)</f>
        <v/>
      </c>
      <c r="K4840" s="26" t="n"/>
    </row>
    <row r="4841">
      <c r="A4841" s="31" t="n"/>
      <c r="B4841" s="26" t="n"/>
      <c r="C4841" s="26" t="n"/>
      <c r="D4841" s="26" t="n"/>
      <c r="E4841" s="26" t="n"/>
      <c r="F4841" s="27" t="n"/>
      <c r="G4841" s="26" t="n"/>
      <c r="H4841" s="28">
        <f>IFERROR(IF(G4841="","",VLOOKUP(G4841,'Setup - Vehicles'!$A$5:$D$504,4,0)),"")</f>
        <v/>
      </c>
      <c r="I4841" s="32">
        <f>IFERROR(IF(E4841="","",VLOOKUP(E4841,'Setup - Mix Design'!$A$5:$I$504,9,0)),"")</f>
        <v/>
      </c>
      <c r="J4841" s="32">
        <f>IF(OR(F4841="",I4841=""),"",F4841*I4841)</f>
        <v/>
      </c>
      <c r="K4841" s="26" t="n"/>
    </row>
    <row r="4842">
      <c r="A4842" s="31" t="n"/>
      <c r="B4842" s="26" t="n"/>
      <c r="C4842" s="26" t="n"/>
      <c r="D4842" s="26" t="n"/>
      <c r="E4842" s="26" t="n"/>
      <c r="F4842" s="27" t="n"/>
      <c r="G4842" s="26" t="n"/>
      <c r="H4842" s="28">
        <f>IFERROR(IF(G4842="","",VLOOKUP(G4842,'Setup - Vehicles'!$A$5:$D$504,4,0)),"")</f>
        <v/>
      </c>
      <c r="I4842" s="32">
        <f>IFERROR(IF(E4842="","",VLOOKUP(E4842,'Setup - Mix Design'!$A$5:$I$504,9,0)),"")</f>
        <v/>
      </c>
      <c r="J4842" s="32">
        <f>IF(OR(F4842="",I4842=""),"",F4842*I4842)</f>
        <v/>
      </c>
      <c r="K4842" s="26" t="n"/>
    </row>
    <row r="4843">
      <c r="A4843" s="31" t="n"/>
      <c r="B4843" s="26" t="n"/>
      <c r="C4843" s="26" t="n"/>
      <c r="D4843" s="26" t="n"/>
      <c r="E4843" s="26" t="n"/>
      <c r="F4843" s="27" t="n"/>
      <c r="G4843" s="26" t="n"/>
      <c r="H4843" s="28">
        <f>IFERROR(IF(G4843="","",VLOOKUP(G4843,'Setup - Vehicles'!$A$5:$D$504,4,0)),"")</f>
        <v/>
      </c>
      <c r="I4843" s="32">
        <f>IFERROR(IF(E4843="","",VLOOKUP(E4843,'Setup - Mix Design'!$A$5:$I$504,9,0)),"")</f>
        <v/>
      </c>
      <c r="J4843" s="32">
        <f>IF(OR(F4843="",I4843=""),"",F4843*I4843)</f>
        <v/>
      </c>
      <c r="K4843" s="26" t="n"/>
    </row>
    <row r="4844">
      <c r="A4844" s="31" t="n"/>
      <c r="B4844" s="26" t="n"/>
      <c r="C4844" s="26" t="n"/>
      <c r="D4844" s="26" t="n"/>
      <c r="E4844" s="26" t="n"/>
      <c r="F4844" s="27" t="n"/>
      <c r="G4844" s="26" t="n"/>
      <c r="H4844" s="28">
        <f>IFERROR(IF(G4844="","",VLOOKUP(G4844,'Setup - Vehicles'!$A$5:$D$504,4,0)),"")</f>
        <v/>
      </c>
      <c r="I4844" s="32">
        <f>IFERROR(IF(E4844="","",VLOOKUP(E4844,'Setup - Mix Design'!$A$5:$I$504,9,0)),"")</f>
        <v/>
      </c>
      <c r="J4844" s="32">
        <f>IF(OR(F4844="",I4844=""),"",F4844*I4844)</f>
        <v/>
      </c>
      <c r="K4844" s="26" t="n"/>
    </row>
    <row r="4845">
      <c r="A4845" s="31" t="n"/>
      <c r="B4845" s="26" t="n"/>
      <c r="C4845" s="26" t="n"/>
      <c r="D4845" s="26" t="n"/>
      <c r="E4845" s="26" t="n"/>
      <c r="F4845" s="27" t="n"/>
      <c r="G4845" s="26" t="n"/>
      <c r="H4845" s="28">
        <f>IFERROR(IF(G4845="","",VLOOKUP(G4845,'Setup - Vehicles'!$A$5:$D$504,4,0)),"")</f>
        <v/>
      </c>
      <c r="I4845" s="32">
        <f>IFERROR(IF(E4845="","",VLOOKUP(E4845,'Setup - Mix Design'!$A$5:$I$504,9,0)),"")</f>
        <v/>
      </c>
      <c r="J4845" s="32">
        <f>IF(OR(F4845="",I4845=""),"",F4845*I4845)</f>
        <v/>
      </c>
      <c r="K4845" s="26" t="n"/>
    </row>
    <row r="4846">
      <c r="A4846" s="31" t="n"/>
      <c r="B4846" s="26" t="n"/>
      <c r="C4846" s="26" t="n"/>
      <c r="D4846" s="26" t="n"/>
      <c r="E4846" s="26" t="n"/>
      <c r="F4846" s="27" t="n"/>
      <c r="G4846" s="26" t="n"/>
      <c r="H4846" s="28">
        <f>IFERROR(IF(G4846="","",VLOOKUP(G4846,'Setup - Vehicles'!$A$5:$D$504,4,0)),"")</f>
        <v/>
      </c>
      <c r="I4846" s="32">
        <f>IFERROR(IF(E4846="","",VLOOKUP(E4846,'Setup - Mix Design'!$A$5:$I$504,9,0)),"")</f>
        <v/>
      </c>
      <c r="J4846" s="32">
        <f>IF(OR(F4846="",I4846=""),"",F4846*I4846)</f>
        <v/>
      </c>
      <c r="K4846" s="26" t="n"/>
    </row>
    <row r="4847">
      <c r="A4847" s="31" t="n"/>
      <c r="B4847" s="26" t="n"/>
      <c r="C4847" s="26" t="n"/>
      <c r="D4847" s="26" t="n"/>
      <c r="E4847" s="26" t="n"/>
      <c r="F4847" s="27" t="n"/>
      <c r="G4847" s="26" t="n"/>
      <c r="H4847" s="28">
        <f>IFERROR(IF(G4847="","",VLOOKUP(G4847,'Setup - Vehicles'!$A$5:$D$504,4,0)),"")</f>
        <v/>
      </c>
      <c r="I4847" s="32">
        <f>IFERROR(IF(E4847="","",VLOOKUP(E4847,'Setup - Mix Design'!$A$5:$I$504,9,0)),"")</f>
        <v/>
      </c>
      <c r="J4847" s="32">
        <f>IF(OR(F4847="",I4847=""),"",F4847*I4847)</f>
        <v/>
      </c>
      <c r="K4847" s="26" t="n"/>
    </row>
    <row r="4848">
      <c r="A4848" s="31" t="n"/>
      <c r="B4848" s="26" t="n"/>
      <c r="C4848" s="26" t="n"/>
      <c r="D4848" s="26" t="n"/>
      <c r="E4848" s="26" t="n"/>
      <c r="F4848" s="27" t="n"/>
      <c r="G4848" s="26" t="n"/>
      <c r="H4848" s="28">
        <f>IFERROR(IF(G4848="","",VLOOKUP(G4848,'Setup - Vehicles'!$A$5:$D$504,4,0)),"")</f>
        <v/>
      </c>
      <c r="I4848" s="32">
        <f>IFERROR(IF(E4848="","",VLOOKUP(E4848,'Setup - Mix Design'!$A$5:$I$504,9,0)),"")</f>
        <v/>
      </c>
      <c r="J4848" s="32">
        <f>IF(OR(F4848="",I4848=""),"",F4848*I4848)</f>
        <v/>
      </c>
      <c r="K4848" s="26" t="n"/>
    </row>
    <row r="4849">
      <c r="A4849" s="31" t="n"/>
      <c r="B4849" s="26" t="n"/>
      <c r="C4849" s="26" t="n"/>
      <c r="D4849" s="26" t="n"/>
      <c r="E4849" s="26" t="n"/>
      <c r="F4849" s="27" t="n"/>
      <c r="G4849" s="26" t="n"/>
      <c r="H4849" s="28">
        <f>IFERROR(IF(G4849="","",VLOOKUP(G4849,'Setup - Vehicles'!$A$5:$D$504,4,0)),"")</f>
        <v/>
      </c>
      <c r="I4849" s="32">
        <f>IFERROR(IF(E4849="","",VLOOKUP(E4849,'Setup - Mix Design'!$A$5:$I$504,9,0)),"")</f>
        <v/>
      </c>
      <c r="J4849" s="32">
        <f>IF(OR(F4849="",I4849=""),"",F4849*I4849)</f>
        <v/>
      </c>
      <c r="K4849" s="26" t="n"/>
    </row>
    <row r="4850">
      <c r="A4850" s="31" t="n"/>
      <c r="B4850" s="26" t="n"/>
      <c r="C4850" s="26" t="n"/>
      <c r="D4850" s="26" t="n"/>
      <c r="E4850" s="26" t="n"/>
      <c r="F4850" s="27" t="n"/>
      <c r="G4850" s="26" t="n"/>
      <c r="H4850" s="28">
        <f>IFERROR(IF(G4850="","",VLOOKUP(G4850,'Setup - Vehicles'!$A$5:$D$504,4,0)),"")</f>
        <v/>
      </c>
      <c r="I4850" s="32">
        <f>IFERROR(IF(E4850="","",VLOOKUP(E4850,'Setup - Mix Design'!$A$5:$I$504,9,0)),"")</f>
        <v/>
      </c>
      <c r="J4850" s="32">
        <f>IF(OR(F4850="",I4850=""),"",F4850*I4850)</f>
        <v/>
      </c>
      <c r="K4850" s="26" t="n"/>
    </row>
    <row r="4851">
      <c r="A4851" s="31" t="n"/>
      <c r="B4851" s="26" t="n"/>
      <c r="C4851" s="26" t="n"/>
      <c r="D4851" s="26" t="n"/>
      <c r="E4851" s="26" t="n"/>
      <c r="F4851" s="27" t="n"/>
      <c r="G4851" s="26" t="n"/>
      <c r="H4851" s="28">
        <f>IFERROR(IF(G4851="","",VLOOKUP(G4851,'Setup - Vehicles'!$A$5:$D$504,4,0)),"")</f>
        <v/>
      </c>
      <c r="I4851" s="32">
        <f>IFERROR(IF(E4851="","",VLOOKUP(E4851,'Setup - Mix Design'!$A$5:$I$504,9,0)),"")</f>
        <v/>
      </c>
      <c r="J4851" s="32">
        <f>IF(OR(F4851="",I4851=""),"",F4851*I4851)</f>
        <v/>
      </c>
      <c r="K4851" s="26" t="n"/>
    </row>
    <row r="4852">
      <c r="A4852" s="31" t="n"/>
      <c r="B4852" s="26" t="n"/>
      <c r="C4852" s="26" t="n"/>
      <c r="D4852" s="26" t="n"/>
      <c r="E4852" s="26" t="n"/>
      <c r="F4852" s="27" t="n"/>
      <c r="G4852" s="26" t="n"/>
      <c r="H4852" s="28">
        <f>IFERROR(IF(G4852="","",VLOOKUP(G4852,'Setup - Vehicles'!$A$5:$D$504,4,0)),"")</f>
        <v/>
      </c>
      <c r="I4852" s="32">
        <f>IFERROR(IF(E4852="","",VLOOKUP(E4852,'Setup - Mix Design'!$A$5:$I$504,9,0)),"")</f>
        <v/>
      </c>
      <c r="J4852" s="32">
        <f>IF(OR(F4852="",I4852=""),"",F4852*I4852)</f>
        <v/>
      </c>
      <c r="K4852" s="26" t="n"/>
    </row>
    <row r="4853">
      <c r="A4853" s="31" t="n"/>
      <c r="B4853" s="26" t="n"/>
      <c r="C4853" s="26" t="n"/>
      <c r="D4853" s="26" t="n"/>
      <c r="E4853" s="26" t="n"/>
      <c r="F4853" s="27" t="n"/>
      <c r="G4853" s="26" t="n"/>
      <c r="H4853" s="28">
        <f>IFERROR(IF(G4853="","",VLOOKUP(G4853,'Setup - Vehicles'!$A$5:$D$504,4,0)),"")</f>
        <v/>
      </c>
      <c r="I4853" s="32">
        <f>IFERROR(IF(E4853="","",VLOOKUP(E4853,'Setup - Mix Design'!$A$5:$I$504,9,0)),"")</f>
        <v/>
      </c>
      <c r="J4853" s="32">
        <f>IF(OR(F4853="",I4853=""),"",F4853*I4853)</f>
        <v/>
      </c>
      <c r="K4853" s="26" t="n"/>
    </row>
    <row r="4854">
      <c r="A4854" s="31" t="n"/>
      <c r="B4854" s="26" t="n"/>
      <c r="C4854" s="26" t="n"/>
      <c r="D4854" s="26" t="n"/>
      <c r="E4854" s="26" t="n"/>
      <c r="F4854" s="27" t="n"/>
      <c r="G4854" s="26" t="n"/>
      <c r="H4854" s="28">
        <f>IFERROR(IF(G4854="","",VLOOKUP(G4854,'Setup - Vehicles'!$A$5:$D$504,4,0)),"")</f>
        <v/>
      </c>
      <c r="I4854" s="32">
        <f>IFERROR(IF(E4854="","",VLOOKUP(E4854,'Setup - Mix Design'!$A$5:$I$504,9,0)),"")</f>
        <v/>
      </c>
      <c r="J4854" s="32">
        <f>IF(OR(F4854="",I4854=""),"",F4854*I4854)</f>
        <v/>
      </c>
      <c r="K4854" s="26" t="n"/>
    </row>
    <row r="4855">
      <c r="A4855" s="31" t="n"/>
      <c r="B4855" s="26" t="n"/>
      <c r="C4855" s="26" t="n"/>
      <c r="D4855" s="26" t="n"/>
      <c r="E4855" s="26" t="n"/>
      <c r="F4855" s="27" t="n"/>
      <c r="G4855" s="26" t="n"/>
      <c r="H4855" s="28">
        <f>IFERROR(IF(G4855="","",VLOOKUP(G4855,'Setup - Vehicles'!$A$5:$D$504,4,0)),"")</f>
        <v/>
      </c>
      <c r="I4855" s="32">
        <f>IFERROR(IF(E4855="","",VLOOKUP(E4855,'Setup - Mix Design'!$A$5:$I$504,9,0)),"")</f>
        <v/>
      </c>
      <c r="J4855" s="32">
        <f>IF(OR(F4855="",I4855=""),"",F4855*I4855)</f>
        <v/>
      </c>
      <c r="K4855" s="26" t="n"/>
    </row>
    <row r="4856">
      <c r="A4856" s="31" t="n"/>
      <c r="B4856" s="26" t="n"/>
      <c r="C4856" s="26" t="n"/>
      <c r="D4856" s="26" t="n"/>
      <c r="E4856" s="26" t="n"/>
      <c r="F4856" s="27" t="n"/>
      <c r="G4856" s="26" t="n"/>
      <c r="H4856" s="28">
        <f>IFERROR(IF(G4856="","",VLOOKUP(G4856,'Setup - Vehicles'!$A$5:$D$504,4,0)),"")</f>
        <v/>
      </c>
      <c r="I4856" s="32">
        <f>IFERROR(IF(E4856="","",VLOOKUP(E4856,'Setup - Mix Design'!$A$5:$I$504,9,0)),"")</f>
        <v/>
      </c>
      <c r="J4856" s="32">
        <f>IF(OR(F4856="",I4856=""),"",F4856*I4856)</f>
        <v/>
      </c>
      <c r="K4856" s="26" t="n"/>
    </row>
    <row r="4857">
      <c r="A4857" s="31" t="n"/>
      <c r="B4857" s="26" t="n"/>
      <c r="C4857" s="26" t="n"/>
      <c r="D4857" s="26" t="n"/>
      <c r="E4857" s="26" t="n"/>
      <c r="F4857" s="27" t="n"/>
      <c r="G4857" s="26" t="n"/>
      <c r="H4857" s="28">
        <f>IFERROR(IF(G4857="","",VLOOKUP(G4857,'Setup - Vehicles'!$A$5:$D$504,4,0)),"")</f>
        <v/>
      </c>
      <c r="I4857" s="32">
        <f>IFERROR(IF(E4857="","",VLOOKUP(E4857,'Setup - Mix Design'!$A$5:$I$504,9,0)),"")</f>
        <v/>
      </c>
      <c r="J4857" s="32">
        <f>IF(OR(F4857="",I4857=""),"",F4857*I4857)</f>
        <v/>
      </c>
      <c r="K4857" s="26" t="n"/>
    </row>
    <row r="4858">
      <c r="A4858" s="31" t="n"/>
      <c r="B4858" s="26" t="n"/>
      <c r="C4858" s="26" t="n"/>
      <c r="D4858" s="26" t="n"/>
      <c r="E4858" s="26" t="n"/>
      <c r="F4858" s="27" t="n"/>
      <c r="G4858" s="26" t="n"/>
      <c r="H4858" s="28">
        <f>IFERROR(IF(G4858="","",VLOOKUP(G4858,'Setup - Vehicles'!$A$5:$D$504,4,0)),"")</f>
        <v/>
      </c>
      <c r="I4858" s="32">
        <f>IFERROR(IF(E4858="","",VLOOKUP(E4858,'Setup - Mix Design'!$A$5:$I$504,9,0)),"")</f>
        <v/>
      </c>
      <c r="J4858" s="32">
        <f>IF(OR(F4858="",I4858=""),"",F4858*I4858)</f>
        <v/>
      </c>
      <c r="K4858" s="26" t="n"/>
    </row>
    <row r="4859">
      <c r="A4859" s="31" t="n"/>
      <c r="B4859" s="26" t="n"/>
      <c r="C4859" s="26" t="n"/>
      <c r="D4859" s="26" t="n"/>
      <c r="E4859" s="26" t="n"/>
      <c r="F4859" s="27" t="n"/>
      <c r="G4859" s="26" t="n"/>
      <c r="H4859" s="28">
        <f>IFERROR(IF(G4859="","",VLOOKUP(G4859,'Setup - Vehicles'!$A$5:$D$504,4,0)),"")</f>
        <v/>
      </c>
      <c r="I4859" s="32">
        <f>IFERROR(IF(E4859="","",VLOOKUP(E4859,'Setup - Mix Design'!$A$5:$I$504,9,0)),"")</f>
        <v/>
      </c>
      <c r="J4859" s="32">
        <f>IF(OR(F4859="",I4859=""),"",F4859*I4859)</f>
        <v/>
      </c>
      <c r="K4859" s="26" t="n"/>
    </row>
    <row r="4860">
      <c r="A4860" s="31" t="n"/>
      <c r="B4860" s="26" t="n"/>
      <c r="C4860" s="26" t="n"/>
      <c r="D4860" s="26" t="n"/>
      <c r="E4860" s="26" t="n"/>
      <c r="F4860" s="27" t="n"/>
      <c r="G4860" s="26" t="n"/>
      <c r="H4860" s="28">
        <f>IFERROR(IF(G4860="","",VLOOKUP(G4860,'Setup - Vehicles'!$A$5:$D$504,4,0)),"")</f>
        <v/>
      </c>
      <c r="I4860" s="32">
        <f>IFERROR(IF(E4860="","",VLOOKUP(E4860,'Setup - Mix Design'!$A$5:$I$504,9,0)),"")</f>
        <v/>
      </c>
      <c r="J4860" s="32">
        <f>IF(OR(F4860="",I4860=""),"",F4860*I4860)</f>
        <v/>
      </c>
      <c r="K4860" s="26" t="n"/>
    </row>
    <row r="4861">
      <c r="A4861" s="31" t="n"/>
      <c r="B4861" s="26" t="n"/>
      <c r="C4861" s="26" t="n"/>
      <c r="D4861" s="26" t="n"/>
      <c r="E4861" s="26" t="n"/>
      <c r="F4861" s="27" t="n"/>
      <c r="G4861" s="26" t="n"/>
      <c r="H4861" s="28">
        <f>IFERROR(IF(G4861="","",VLOOKUP(G4861,'Setup - Vehicles'!$A$5:$D$504,4,0)),"")</f>
        <v/>
      </c>
      <c r="I4861" s="32">
        <f>IFERROR(IF(E4861="","",VLOOKUP(E4861,'Setup - Mix Design'!$A$5:$I$504,9,0)),"")</f>
        <v/>
      </c>
      <c r="J4861" s="32">
        <f>IF(OR(F4861="",I4861=""),"",F4861*I4861)</f>
        <v/>
      </c>
      <c r="K4861" s="26" t="n"/>
    </row>
    <row r="4862">
      <c r="A4862" s="31" t="n"/>
      <c r="B4862" s="26" t="n"/>
      <c r="C4862" s="26" t="n"/>
      <c r="D4862" s="26" t="n"/>
      <c r="E4862" s="26" t="n"/>
      <c r="F4862" s="27" t="n"/>
      <c r="G4862" s="26" t="n"/>
      <c r="H4862" s="28">
        <f>IFERROR(IF(G4862="","",VLOOKUP(G4862,'Setup - Vehicles'!$A$5:$D$504,4,0)),"")</f>
        <v/>
      </c>
      <c r="I4862" s="32">
        <f>IFERROR(IF(E4862="","",VLOOKUP(E4862,'Setup - Mix Design'!$A$5:$I$504,9,0)),"")</f>
        <v/>
      </c>
      <c r="J4862" s="32">
        <f>IF(OR(F4862="",I4862=""),"",F4862*I4862)</f>
        <v/>
      </c>
      <c r="K4862" s="26" t="n"/>
    </row>
    <row r="4863">
      <c r="A4863" s="31" t="n"/>
      <c r="B4863" s="26" t="n"/>
      <c r="C4863" s="26" t="n"/>
      <c r="D4863" s="26" t="n"/>
      <c r="E4863" s="26" t="n"/>
      <c r="F4863" s="27" t="n"/>
      <c r="G4863" s="26" t="n"/>
      <c r="H4863" s="28">
        <f>IFERROR(IF(G4863="","",VLOOKUP(G4863,'Setup - Vehicles'!$A$5:$D$504,4,0)),"")</f>
        <v/>
      </c>
      <c r="I4863" s="32">
        <f>IFERROR(IF(E4863="","",VLOOKUP(E4863,'Setup - Mix Design'!$A$5:$I$504,9,0)),"")</f>
        <v/>
      </c>
      <c r="J4863" s="32">
        <f>IF(OR(F4863="",I4863=""),"",F4863*I4863)</f>
        <v/>
      </c>
      <c r="K4863" s="26" t="n"/>
    </row>
    <row r="4864">
      <c r="A4864" s="31" t="n"/>
      <c r="B4864" s="26" t="n"/>
      <c r="C4864" s="26" t="n"/>
      <c r="D4864" s="26" t="n"/>
      <c r="E4864" s="26" t="n"/>
      <c r="F4864" s="27" t="n"/>
      <c r="G4864" s="26" t="n"/>
      <c r="H4864" s="28">
        <f>IFERROR(IF(G4864="","",VLOOKUP(G4864,'Setup - Vehicles'!$A$5:$D$504,4,0)),"")</f>
        <v/>
      </c>
      <c r="I4864" s="32">
        <f>IFERROR(IF(E4864="","",VLOOKUP(E4864,'Setup - Mix Design'!$A$5:$I$504,9,0)),"")</f>
        <v/>
      </c>
      <c r="J4864" s="32">
        <f>IF(OR(F4864="",I4864=""),"",F4864*I4864)</f>
        <v/>
      </c>
      <c r="K4864" s="26" t="n"/>
    </row>
    <row r="4865">
      <c r="A4865" s="31" t="n"/>
      <c r="B4865" s="26" t="n"/>
      <c r="C4865" s="26" t="n"/>
      <c r="D4865" s="26" t="n"/>
      <c r="E4865" s="26" t="n"/>
      <c r="F4865" s="27" t="n"/>
      <c r="G4865" s="26" t="n"/>
      <c r="H4865" s="28">
        <f>IFERROR(IF(G4865="","",VLOOKUP(G4865,'Setup - Vehicles'!$A$5:$D$504,4,0)),"")</f>
        <v/>
      </c>
      <c r="I4865" s="32">
        <f>IFERROR(IF(E4865="","",VLOOKUP(E4865,'Setup - Mix Design'!$A$5:$I$504,9,0)),"")</f>
        <v/>
      </c>
      <c r="J4865" s="32">
        <f>IF(OR(F4865="",I4865=""),"",F4865*I4865)</f>
        <v/>
      </c>
      <c r="K4865" s="26" t="n"/>
    </row>
    <row r="4866">
      <c r="A4866" s="31" t="n"/>
      <c r="B4866" s="26" t="n"/>
      <c r="C4866" s="26" t="n"/>
      <c r="D4866" s="26" t="n"/>
      <c r="E4866" s="26" t="n"/>
      <c r="F4866" s="27" t="n"/>
      <c r="G4866" s="26" t="n"/>
      <c r="H4866" s="28">
        <f>IFERROR(IF(G4866="","",VLOOKUP(G4866,'Setup - Vehicles'!$A$5:$D$504,4,0)),"")</f>
        <v/>
      </c>
      <c r="I4866" s="32">
        <f>IFERROR(IF(E4866="","",VLOOKUP(E4866,'Setup - Mix Design'!$A$5:$I$504,9,0)),"")</f>
        <v/>
      </c>
      <c r="J4866" s="32">
        <f>IF(OR(F4866="",I4866=""),"",F4866*I4866)</f>
        <v/>
      </c>
      <c r="K4866" s="26" t="n"/>
    </row>
    <row r="4867">
      <c r="A4867" s="31" t="n"/>
      <c r="B4867" s="26" t="n"/>
      <c r="C4867" s="26" t="n"/>
      <c r="D4867" s="26" t="n"/>
      <c r="E4867" s="26" t="n"/>
      <c r="F4867" s="27" t="n"/>
      <c r="G4867" s="26" t="n"/>
      <c r="H4867" s="28">
        <f>IFERROR(IF(G4867="","",VLOOKUP(G4867,'Setup - Vehicles'!$A$5:$D$504,4,0)),"")</f>
        <v/>
      </c>
      <c r="I4867" s="32">
        <f>IFERROR(IF(E4867="","",VLOOKUP(E4867,'Setup - Mix Design'!$A$5:$I$504,9,0)),"")</f>
        <v/>
      </c>
      <c r="J4867" s="32">
        <f>IF(OR(F4867="",I4867=""),"",F4867*I4867)</f>
        <v/>
      </c>
      <c r="K4867" s="26" t="n"/>
    </row>
    <row r="4868">
      <c r="A4868" s="31" t="n"/>
      <c r="B4868" s="26" t="n"/>
      <c r="C4868" s="26" t="n"/>
      <c r="D4868" s="26" t="n"/>
      <c r="E4868" s="26" t="n"/>
      <c r="F4868" s="27" t="n"/>
      <c r="G4868" s="26" t="n"/>
      <c r="H4868" s="28">
        <f>IFERROR(IF(G4868="","",VLOOKUP(G4868,'Setup - Vehicles'!$A$5:$D$504,4,0)),"")</f>
        <v/>
      </c>
      <c r="I4868" s="32">
        <f>IFERROR(IF(E4868="","",VLOOKUP(E4868,'Setup - Mix Design'!$A$5:$I$504,9,0)),"")</f>
        <v/>
      </c>
      <c r="J4868" s="32">
        <f>IF(OR(F4868="",I4868=""),"",F4868*I4868)</f>
        <v/>
      </c>
      <c r="K4868" s="26" t="n"/>
    </row>
    <row r="4869">
      <c r="A4869" s="31" t="n"/>
      <c r="B4869" s="26" t="n"/>
      <c r="C4869" s="26" t="n"/>
      <c r="D4869" s="26" t="n"/>
      <c r="E4869" s="26" t="n"/>
      <c r="F4869" s="27" t="n"/>
      <c r="G4869" s="26" t="n"/>
      <c r="H4869" s="28">
        <f>IFERROR(IF(G4869="","",VLOOKUP(G4869,'Setup - Vehicles'!$A$5:$D$504,4,0)),"")</f>
        <v/>
      </c>
      <c r="I4869" s="32">
        <f>IFERROR(IF(E4869="","",VLOOKUP(E4869,'Setup - Mix Design'!$A$5:$I$504,9,0)),"")</f>
        <v/>
      </c>
      <c r="J4869" s="32">
        <f>IF(OR(F4869="",I4869=""),"",F4869*I4869)</f>
        <v/>
      </c>
      <c r="K4869" s="26" t="n"/>
    </row>
    <row r="4870">
      <c r="A4870" s="31" t="n"/>
      <c r="B4870" s="26" t="n"/>
      <c r="C4870" s="26" t="n"/>
      <c r="D4870" s="26" t="n"/>
      <c r="E4870" s="26" t="n"/>
      <c r="F4870" s="27" t="n"/>
      <c r="G4870" s="26" t="n"/>
      <c r="H4870" s="28">
        <f>IFERROR(IF(G4870="","",VLOOKUP(G4870,'Setup - Vehicles'!$A$5:$D$504,4,0)),"")</f>
        <v/>
      </c>
      <c r="I4870" s="32">
        <f>IFERROR(IF(E4870="","",VLOOKUP(E4870,'Setup - Mix Design'!$A$5:$I$504,9,0)),"")</f>
        <v/>
      </c>
      <c r="J4870" s="32">
        <f>IF(OR(F4870="",I4870=""),"",F4870*I4870)</f>
        <v/>
      </c>
      <c r="K4870" s="26" t="n"/>
    </row>
    <row r="4871">
      <c r="A4871" s="31" t="n"/>
      <c r="B4871" s="26" t="n"/>
      <c r="C4871" s="26" t="n"/>
      <c r="D4871" s="26" t="n"/>
      <c r="E4871" s="26" t="n"/>
      <c r="F4871" s="27" t="n"/>
      <c r="G4871" s="26" t="n"/>
      <c r="H4871" s="28">
        <f>IFERROR(IF(G4871="","",VLOOKUP(G4871,'Setup - Vehicles'!$A$5:$D$504,4,0)),"")</f>
        <v/>
      </c>
      <c r="I4871" s="32">
        <f>IFERROR(IF(E4871="","",VLOOKUP(E4871,'Setup - Mix Design'!$A$5:$I$504,9,0)),"")</f>
        <v/>
      </c>
      <c r="J4871" s="32">
        <f>IF(OR(F4871="",I4871=""),"",F4871*I4871)</f>
        <v/>
      </c>
      <c r="K4871" s="26" t="n"/>
    </row>
    <row r="4872">
      <c r="A4872" s="31" t="n"/>
      <c r="B4872" s="26" t="n"/>
      <c r="C4872" s="26" t="n"/>
      <c r="D4872" s="26" t="n"/>
      <c r="E4872" s="26" t="n"/>
      <c r="F4872" s="27" t="n"/>
      <c r="G4872" s="26" t="n"/>
      <c r="H4872" s="28">
        <f>IFERROR(IF(G4872="","",VLOOKUP(G4872,'Setup - Vehicles'!$A$5:$D$504,4,0)),"")</f>
        <v/>
      </c>
      <c r="I4872" s="32">
        <f>IFERROR(IF(E4872="","",VLOOKUP(E4872,'Setup - Mix Design'!$A$5:$I$504,9,0)),"")</f>
        <v/>
      </c>
      <c r="J4872" s="32">
        <f>IF(OR(F4872="",I4872=""),"",F4872*I4872)</f>
        <v/>
      </c>
      <c r="K4872" s="26" t="n"/>
    </row>
    <row r="4873">
      <c r="A4873" s="31" t="n"/>
      <c r="B4873" s="26" t="n"/>
      <c r="C4873" s="26" t="n"/>
      <c r="D4873" s="26" t="n"/>
      <c r="E4873" s="26" t="n"/>
      <c r="F4873" s="27" t="n"/>
      <c r="G4873" s="26" t="n"/>
      <c r="H4873" s="28">
        <f>IFERROR(IF(G4873="","",VLOOKUP(G4873,'Setup - Vehicles'!$A$5:$D$504,4,0)),"")</f>
        <v/>
      </c>
      <c r="I4873" s="32">
        <f>IFERROR(IF(E4873="","",VLOOKUP(E4873,'Setup - Mix Design'!$A$5:$I$504,9,0)),"")</f>
        <v/>
      </c>
      <c r="J4873" s="32">
        <f>IF(OR(F4873="",I4873=""),"",F4873*I4873)</f>
        <v/>
      </c>
      <c r="K4873" s="26" t="n"/>
    </row>
    <row r="4874">
      <c r="A4874" s="31" t="n"/>
      <c r="B4874" s="26" t="n"/>
      <c r="C4874" s="26" t="n"/>
      <c r="D4874" s="26" t="n"/>
      <c r="E4874" s="26" t="n"/>
      <c r="F4874" s="27" t="n"/>
      <c r="G4874" s="26" t="n"/>
      <c r="H4874" s="28">
        <f>IFERROR(IF(G4874="","",VLOOKUP(G4874,'Setup - Vehicles'!$A$5:$D$504,4,0)),"")</f>
        <v/>
      </c>
      <c r="I4874" s="32">
        <f>IFERROR(IF(E4874="","",VLOOKUP(E4874,'Setup - Mix Design'!$A$5:$I$504,9,0)),"")</f>
        <v/>
      </c>
      <c r="J4874" s="32">
        <f>IF(OR(F4874="",I4874=""),"",F4874*I4874)</f>
        <v/>
      </c>
      <c r="K4874" s="26" t="n"/>
    </row>
    <row r="4875">
      <c r="A4875" s="31" t="n"/>
      <c r="B4875" s="26" t="n"/>
      <c r="C4875" s="26" t="n"/>
      <c r="D4875" s="26" t="n"/>
      <c r="E4875" s="26" t="n"/>
      <c r="F4875" s="27" t="n"/>
      <c r="G4875" s="26" t="n"/>
      <c r="H4875" s="28">
        <f>IFERROR(IF(G4875="","",VLOOKUP(G4875,'Setup - Vehicles'!$A$5:$D$504,4,0)),"")</f>
        <v/>
      </c>
      <c r="I4875" s="32">
        <f>IFERROR(IF(E4875="","",VLOOKUP(E4875,'Setup - Mix Design'!$A$5:$I$504,9,0)),"")</f>
        <v/>
      </c>
      <c r="J4875" s="32">
        <f>IF(OR(F4875="",I4875=""),"",F4875*I4875)</f>
        <v/>
      </c>
      <c r="K4875" s="26" t="n"/>
    </row>
    <row r="4876">
      <c r="A4876" s="31" t="n"/>
      <c r="B4876" s="26" t="n"/>
      <c r="C4876" s="26" t="n"/>
      <c r="D4876" s="26" t="n"/>
      <c r="E4876" s="26" t="n"/>
      <c r="F4876" s="27" t="n"/>
      <c r="G4876" s="26" t="n"/>
      <c r="H4876" s="28">
        <f>IFERROR(IF(G4876="","",VLOOKUP(G4876,'Setup - Vehicles'!$A$5:$D$504,4,0)),"")</f>
        <v/>
      </c>
      <c r="I4876" s="32">
        <f>IFERROR(IF(E4876="","",VLOOKUP(E4876,'Setup - Mix Design'!$A$5:$I$504,9,0)),"")</f>
        <v/>
      </c>
      <c r="J4876" s="32">
        <f>IF(OR(F4876="",I4876=""),"",F4876*I4876)</f>
        <v/>
      </c>
      <c r="K4876" s="26" t="n"/>
    </row>
    <row r="4877">
      <c r="A4877" s="31" t="n"/>
      <c r="B4877" s="26" t="n"/>
      <c r="C4877" s="26" t="n"/>
      <c r="D4877" s="26" t="n"/>
      <c r="E4877" s="26" t="n"/>
      <c r="F4877" s="27" t="n"/>
      <c r="G4877" s="26" t="n"/>
      <c r="H4877" s="28">
        <f>IFERROR(IF(G4877="","",VLOOKUP(G4877,'Setup - Vehicles'!$A$5:$D$504,4,0)),"")</f>
        <v/>
      </c>
      <c r="I4877" s="32">
        <f>IFERROR(IF(E4877="","",VLOOKUP(E4877,'Setup - Mix Design'!$A$5:$I$504,9,0)),"")</f>
        <v/>
      </c>
      <c r="J4877" s="32">
        <f>IF(OR(F4877="",I4877=""),"",F4877*I4877)</f>
        <v/>
      </c>
      <c r="K4877" s="26" t="n"/>
    </row>
    <row r="4878">
      <c r="A4878" s="31" t="n"/>
      <c r="B4878" s="26" t="n"/>
      <c r="C4878" s="26" t="n"/>
      <c r="D4878" s="26" t="n"/>
      <c r="E4878" s="26" t="n"/>
      <c r="F4878" s="27" t="n"/>
      <c r="G4878" s="26" t="n"/>
      <c r="H4878" s="28">
        <f>IFERROR(IF(G4878="","",VLOOKUP(G4878,'Setup - Vehicles'!$A$5:$D$504,4,0)),"")</f>
        <v/>
      </c>
      <c r="I4878" s="32">
        <f>IFERROR(IF(E4878="","",VLOOKUP(E4878,'Setup - Mix Design'!$A$5:$I$504,9,0)),"")</f>
        <v/>
      </c>
      <c r="J4878" s="32">
        <f>IF(OR(F4878="",I4878=""),"",F4878*I4878)</f>
        <v/>
      </c>
      <c r="K4878" s="26" t="n"/>
    </row>
    <row r="4879">
      <c r="A4879" s="31" t="n"/>
      <c r="B4879" s="26" t="n"/>
      <c r="C4879" s="26" t="n"/>
      <c r="D4879" s="26" t="n"/>
      <c r="E4879" s="26" t="n"/>
      <c r="F4879" s="27" t="n"/>
      <c r="G4879" s="26" t="n"/>
      <c r="H4879" s="28">
        <f>IFERROR(IF(G4879="","",VLOOKUP(G4879,'Setup - Vehicles'!$A$5:$D$504,4,0)),"")</f>
        <v/>
      </c>
      <c r="I4879" s="32">
        <f>IFERROR(IF(E4879="","",VLOOKUP(E4879,'Setup - Mix Design'!$A$5:$I$504,9,0)),"")</f>
        <v/>
      </c>
      <c r="J4879" s="32">
        <f>IF(OR(F4879="",I4879=""),"",F4879*I4879)</f>
        <v/>
      </c>
      <c r="K4879" s="26" t="n"/>
    </row>
    <row r="4880">
      <c r="A4880" s="31" t="n"/>
      <c r="B4880" s="26" t="n"/>
      <c r="C4880" s="26" t="n"/>
      <c r="D4880" s="26" t="n"/>
      <c r="E4880" s="26" t="n"/>
      <c r="F4880" s="27" t="n"/>
      <c r="G4880" s="26" t="n"/>
      <c r="H4880" s="28">
        <f>IFERROR(IF(G4880="","",VLOOKUP(G4880,'Setup - Vehicles'!$A$5:$D$504,4,0)),"")</f>
        <v/>
      </c>
      <c r="I4880" s="32">
        <f>IFERROR(IF(E4880="","",VLOOKUP(E4880,'Setup - Mix Design'!$A$5:$I$504,9,0)),"")</f>
        <v/>
      </c>
      <c r="J4880" s="32">
        <f>IF(OR(F4880="",I4880=""),"",F4880*I4880)</f>
        <v/>
      </c>
      <c r="K4880" s="26" t="n"/>
    </row>
    <row r="4881">
      <c r="A4881" s="31" t="n"/>
      <c r="B4881" s="26" t="n"/>
      <c r="C4881" s="26" t="n"/>
      <c r="D4881" s="26" t="n"/>
      <c r="E4881" s="26" t="n"/>
      <c r="F4881" s="27" t="n"/>
      <c r="G4881" s="26" t="n"/>
      <c r="H4881" s="28">
        <f>IFERROR(IF(G4881="","",VLOOKUP(G4881,'Setup - Vehicles'!$A$5:$D$504,4,0)),"")</f>
        <v/>
      </c>
      <c r="I4881" s="32">
        <f>IFERROR(IF(E4881="","",VLOOKUP(E4881,'Setup - Mix Design'!$A$5:$I$504,9,0)),"")</f>
        <v/>
      </c>
      <c r="J4881" s="32">
        <f>IF(OR(F4881="",I4881=""),"",F4881*I4881)</f>
        <v/>
      </c>
      <c r="K4881" s="26" t="n"/>
    </row>
    <row r="4882">
      <c r="A4882" s="31" t="n"/>
      <c r="B4882" s="26" t="n"/>
      <c r="C4882" s="26" t="n"/>
      <c r="D4882" s="26" t="n"/>
      <c r="E4882" s="26" t="n"/>
      <c r="F4882" s="27" t="n"/>
      <c r="G4882" s="26" t="n"/>
      <c r="H4882" s="28">
        <f>IFERROR(IF(G4882="","",VLOOKUP(G4882,'Setup - Vehicles'!$A$5:$D$504,4,0)),"")</f>
        <v/>
      </c>
      <c r="I4882" s="32">
        <f>IFERROR(IF(E4882="","",VLOOKUP(E4882,'Setup - Mix Design'!$A$5:$I$504,9,0)),"")</f>
        <v/>
      </c>
      <c r="J4882" s="32">
        <f>IF(OR(F4882="",I4882=""),"",F4882*I4882)</f>
        <v/>
      </c>
      <c r="K4882" s="26" t="n"/>
    </row>
    <row r="4883">
      <c r="A4883" s="31" t="n"/>
      <c r="B4883" s="26" t="n"/>
      <c r="C4883" s="26" t="n"/>
      <c r="D4883" s="26" t="n"/>
      <c r="E4883" s="26" t="n"/>
      <c r="F4883" s="27" t="n"/>
      <c r="G4883" s="26" t="n"/>
      <c r="H4883" s="28">
        <f>IFERROR(IF(G4883="","",VLOOKUP(G4883,'Setup - Vehicles'!$A$5:$D$504,4,0)),"")</f>
        <v/>
      </c>
      <c r="I4883" s="32">
        <f>IFERROR(IF(E4883="","",VLOOKUP(E4883,'Setup - Mix Design'!$A$5:$I$504,9,0)),"")</f>
        <v/>
      </c>
      <c r="J4883" s="32">
        <f>IF(OR(F4883="",I4883=""),"",F4883*I4883)</f>
        <v/>
      </c>
      <c r="K4883" s="26" t="n"/>
    </row>
    <row r="4884">
      <c r="A4884" s="31" t="n"/>
      <c r="B4884" s="26" t="n"/>
      <c r="C4884" s="26" t="n"/>
      <c r="D4884" s="26" t="n"/>
      <c r="E4884" s="26" t="n"/>
      <c r="F4884" s="27" t="n"/>
      <c r="G4884" s="26" t="n"/>
      <c r="H4884" s="28">
        <f>IFERROR(IF(G4884="","",VLOOKUP(G4884,'Setup - Vehicles'!$A$5:$D$504,4,0)),"")</f>
        <v/>
      </c>
      <c r="I4884" s="32">
        <f>IFERROR(IF(E4884="","",VLOOKUP(E4884,'Setup - Mix Design'!$A$5:$I$504,9,0)),"")</f>
        <v/>
      </c>
      <c r="J4884" s="32">
        <f>IF(OR(F4884="",I4884=""),"",F4884*I4884)</f>
        <v/>
      </c>
      <c r="K4884" s="26" t="n"/>
    </row>
    <row r="4885">
      <c r="A4885" s="31" t="n"/>
      <c r="B4885" s="26" t="n"/>
      <c r="C4885" s="26" t="n"/>
      <c r="D4885" s="26" t="n"/>
      <c r="E4885" s="26" t="n"/>
      <c r="F4885" s="27" t="n"/>
      <c r="G4885" s="26" t="n"/>
      <c r="H4885" s="28">
        <f>IFERROR(IF(G4885="","",VLOOKUP(G4885,'Setup - Vehicles'!$A$5:$D$504,4,0)),"")</f>
        <v/>
      </c>
      <c r="I4885" s="32">
        <f>IFERROR(IF(E4885="","",VLOOKUP(E4885,'Setup - Mix Design'!$A$5:$I$504,9,0)),"")</f>
        <v/>
      </c>
      <c r="J4885" s="32">
        <f>IF(OR(F4885="",I4885=""),"",F4885*I4885)</f>
        <v/>
      </c>
      <c r="K4885" s="26" t="n"/>
    </row>
    <row r="4886">
      <c r="A4886" s="31" t="n"/>
      <c r="B4886" s="26" t="n"/>
      <c r="C4886" s="26" t="n"/>
      <c r="D4886" s="26" t="n"/>
      <c r="E4886" s="26" t="n"/>
      <c r="F4886" s="27" t="n"/>
      <c r="G4886" s="26" t="n"/>
      <c r="H4886" s="28">
        <f>IFERROR(IF(G4886="","",VLOOKUP(G4886,'Setup - Vehicles'!$A$5:$D$504,4,0)),"")</f>
        <v/>
      </c>
      <c r="I4886" s="32">
        <f>IFERROR(IF(E4886="","",VLOOKUP(E4886,'Setup - Mix Design'!$A$5:$I$504,9,0)),"")</f>
        <v/>
      </c>
      <c r="J4886" s="32">
        <f>IF(OR(F4886="",I4886=""),"",F4886*I4886)</f>
        <v/>
      </c>
      <c r="K4886" s="26" t="n"/>
    </row>
    <row r="4887">
      <c r="A4887" s="31" t="n"/>
      <c r="B4887" s="26" t="n"/>
      <c r="C4887" s="26" t="n"/>
      <c r="D4887" s="26" t="n"/>
      <c r="E4887" s="26" t="n"/>
      <c r="F4887" s="27" t="n"/>
      <c r="G4887" s="26" t="n"/>
      <c r="H4887" s="28">
        <f>IFERROR(IF(G4887="","",VLOOKUP(G4887,'Setup - Vehicles'!$A$5:$D$504,4,0)),"")</f>
        <v/>
      </c>
      <c r="I4887" s="32">
        <f>IFERROR(IF(E4887="","",VLOOKUP(E4887,'Setup - Mix Design'!$A$5:$I$504,9,0)),"")</f>
        <v/>
      </c>
      <c r="J4887" s="32">
        <f>IF(OR(F4887="",I4887=""),"",F4887*I4887)</f>
        <v/>
      </c>
      <c r="K4887" s="26" t="n"/>
    </row>
    <row r="4888">
      <c r="A4888" s="31" t="n"/>
      <c r="B4888" s="26" t="n"/>
      <c r="C4888" s="26" t="n"/>
      <c r="D4888" s="26" t="n"/>
      <c r="E4888" s="26" t="n"/>
      <c r="F4888" s="27" t="n"/>
      <c r="G4888" s="26" t="n"/>
      <c r="H4888" s="28">
        <f>IFERROR(IF(G4888="","",VLOOKUP(G4888,'Setup - Vehicles'!$A$5:$D$504,4,0)),"")</f>
        <v/>
      </c>
      <c r="I4888" s="32">
        <f>IFERROR(IF(E4888="","",VLOOKUP(E4888,'Setup - Mix Design'!$A$5:$I$504,9,0)),"")</f>
        <v/>
      </c>
      <c r="J4888" s="32">
        <f>IF(OR(F4888="",I4888=""),"",F4888*I4888)</f>
        <v/>
      </c>
      <c r="K4888" s="26" t="n"/>
    </row>
    <row r="4889">
      <c r="A4889" s="31" t="n"/>
      <c r="B4889" s="26" t="n"/>
      <c r="C4889" s="26" t="n"/>
      <c r="D4889" s="26" t="n"/>
      <c r="E4889" s="26" t="n"/>
      <c r="F4889" s="27" t="n"/>
      <c r="G4889" s="26" t="n"/>
      <c r="H4889" s="28">
        <f>IFERROR(IF(G4889="","",VLOOKUP(G4889,'Setup - Vehicles'!$A$5:$D$504,4,0)),"")</f>
        <v/>
      </c>
      <c r="I4889" s="32">
        <f>IFERROR(IF(E4889="","",VLOOKUP(E4889,'Setup - Mix Design'!$A$5:$I$504,9,0)),"")</f>
        <v/>
      </c>
      <c r="J4889" s="32">
        <f>IF(OR(F4889="",I4889=""),"",F4889*I4889)</f>
        <v/>
      </c>
      <c r="K4889" s="26" t="n"/>
    </row>
    <row r="4890">
      <c r="A4890" s="31" t="n"/>
      <c r="B4890" s="26" t="n"/>
      <c r="C4890" s="26" t="n"/>
      <c r="D4890" s="26" t="n"/>
      <c r="E4890" s="26" t="n"/>
      <c r="F4890" s="27" t="n"/>
      <c r="G4890" s="26" t="n"/>
      <c r="H4890" s="28">
        <f>IFERROR(IF(G4890="","",VLOOKUP(G4890,'Setup - Vehicles'!$A$5:$D$504,4,0)),"")</f>
        <v/>
      </c>
      <c r="I4890" s="32">
        <f>IFERROR(IF(E4890="","",VLOOKUP(E4890,'Setup - Mix Design'!$A$5:$I$504,9,0)),"")</f>
        <v/>
      </c>
      <c r="J4890" s="32">
        <f>IF(OR(F4890="",I4890=""),"",F4890*I4890)</f>
        <v/>
      </c>
      <c r="K4890" s="26" t="n"/>
    </row>
    <row r="4891">
      <c r="A4891" s="31" t="n"/>
      <c r="B4891" s="26" t="n"/>
      <c r="C4891" s="26" t="n"/>
      <c r="D4891" s="26" t="n"/>
      <c r="E4891" s="26" t="n"/>
      <c r="F4891" s="27" t="n"/>
      <c r="G4891" s="26" t="n"/>
      <c r="H4891" s="28">
        <f>IFERROR(IF(G4891="","",VLOOKUP(G4891,'Setup - Vehicles'!$A$5:$D$504,4,0)),"")</f>
        <v/>
      </c>
      <c r="I4891" s="32">
        <f>IFERROR(IF(E4891="","",VLOOKUP(E4891,'Setup - Mix Design'!$A$5:$I$504,9,0)),"")</f>
        <v/>
      </c>
      <c r="J4891" s="32">
        <f>IF(OR(F4891="",I4891=""),"",F4891*I4891)</f>
        <v/>
      </c>
      <c r="K4891" s="26" t="n"/>
    </row>
    <row r="4892">
      <c r="A4892" s="31" t="n"/>
      <c r="B4892" s="26" t="n"/>
      <c r="C4892" s="26" t="n"/>
      <c r="D4892" s="26" t="n"/>
      <c r="E4892" s="26" t="n"/>
      <c r="F4892" s="27" t="n"/>
      <c r="G4892" s="26" t="n"/>
      <c r="H4892" s="28">
        <f>IFERROR(IF(G4892="","",VLOOKUP(G4892,'Setup - Vehicles'!$A$5:$D$504,4,0)),"")</f>
        <v/>
      </c>
      <c r="I4892" s="32">
        <f>IFERROR(IF(E4892="","",VLOOKUP(E4892,'Setup - Mix Design'!$A$5:$I$504,9,0)),"")</f>
        <v/>
      </c>
      <c r="J4892" s="32">
        <f>IF(OR(F4892="",I4892=""),"",F4892*I4892)</f>
        <v/>
      </c>
      <c r="K4892" s="26" t="n"/>
    </row>
    <row r="4893">
      <c r="A4893" s="31" t="n"/>
      <c r="B4893" s="26" t="n"/>
      <c r="C4893" s="26" t="n"/>
      <c r="D4893" s="26" t="n"/>
      <c r="E4893" s="26" t="n"/>
      <c r="F4893" s="27" t="n"/>
      <c r="G4893" s="26" t="n"/>
      <c r="H4893" s="28">
        <f>IFERROR(IF(G4893="","",VLOOKUP(G4893,'Setup - Vehicles'!$A$5:$D$504,4,0)),"")</f>
        <v/>
      </c>
      <c r="I4893" s="32">
        <f>IFERROR(IF(E4893="","",VLOOKUP(E4893,'Setup - Mix Design'!$A$5:$I$504,9,0)),"")</f>
        <v/>
      </c>
      <c r="J4893" s="32">
        <f>IF(OR(F4893="",I4893=""),"",F4893*I4893)</f>
        <v/>
      </c>
      <c r="K4893" s="26" t="n"/>
    </row>
    <row r="4894">
      <c r="A4894" s="31" t="n"/>
      <c r="B4894" s="26" t="n"/>
      <c r="C4894" s="26" t="n"/>
      <c r="D4894" s="26" t="n"/>
      <c r="E4894" s="26" t="n"/>
      <c r="F4894" s="27" t="n"/>
      <c r="G4894" s="26" t="n"/>
      <c r="H4894" s="28">
        <f>IFERROR(IF(G4894="","",VLOOKUP(G4894,'Setup - Vehicles'!$A$5:$D$504,4,0)),"")</f>
        <v/>
      </c>
      <c r="I4894" s="32">
        <f>IFERROR(IF(E4894="","",VLOOKUP(E4894,'Setup - Mix Design'!$A$5:$I$504,9,0)),"")</f>
        <v/>
      </c>
      <c r="J4894" s="32">
        <f>IF(OR(F4894="",I4894=""),"",F4894*I4894)</f>
        <v/>
      </c>
      <c r="K4894" s="26" t="n"/>
    </row>
    <row r="4895">
      <c r="A4895" s="31" t="n"/>
      <c r="B4895" s="26" t="n"/>
      <c r="C4895" s="26" t="n"/>
      <c r="D4895" s="26" t="n"/>
      <c r="E4895" s="26" t="n"/>
      <c r="F4895" s="27" t="n"/>
      <c r="G4895" s="26" t="n"/>
      <c r="H4895" s="28">
        <f>IFERROR(IF(G4895="","",VLOOKUP(G4895,'Setup - Vehicles'!$A$5:$D$504,4,0)),"")</f>
        <v/>
      </c>
      <c r="I4895" s="32">
        <f>IFERROR(IF(E4895="","",VLOOKUP(E4895,'Setup - Mix Design'!$A$5:$I$504,9,0)),"")</f>
        <v/>
      </c>
      <c r="J4895" s="32">
        <f>IF(OR(F4895="",I4895=""),"",F4895*I4895)</f>
        <v/>
      </c>
      <c r="K4895" s="26" t="n"/>
    </row>
    <row r="4896">
      <c r="A4896" s="31" t="n"/>
      <c r="B4896" s="26" t="n"/>
      <c r="C4896" s="26" t="n"/>
      <c r="D4896" s="26" t="n"/>
      <c r="E4896" s="26" t="n"/>
      <c r="F4896" s="27" t="n"/>
      <c r="G4896" s="26" t="n"/>
      <c r="H4896" s="28">
        <f>IFERROR(IF(G4896="","",VLOOKUP(G4896,'Setup - Vehicles'!$A$5:$D$504,4,0)),"")</f>
        <v/>
      </c>
      <c r="I4896" s="32">
        <f>IFERROR(IF(E4896="","",VLOOKUP(E4896,'Setup - Mix Design'!$A$5:$I$504,9,0)),"")</f>
        <v/>
      </c>
      <c r="J4896" s="32">
        <f>IF(OR(F4896="",I4896=""),"",F4896*I4896)</f>
        <v/>
      </c>
      <c r="K4896" s="26" t="n"/>
    </row>
    <row r="4897">
      <c r="A4897" s="31" t="n"/>
      <c r="B4897" s="26" t="n"/>
      <c r="C4897" s="26" t="n"/>
      <c r="D4897" s="26" t="n"/>
      <c r="E4897" s="26" t="n"/>
      <c r="F4897" s="27" t="n"/>
      <c r="G4897" s="26" t="n"/>
      <c r="H4897" s="28">
        <f>IFERROR(IF(G4897="","",VLOOKUP(G4897,'Setup - Vehicles'!$A$5:$D$504,4,0)),"")</f>
        <v/>
      </c>
      <c r="I4897" s="32">
        <f>IFERROR(IF(E4897="","",VLOOKUP(E4897,'Setup - Mix Design'!$A$5:$I$504,9,0)),"")</f>
        <v/>
      </c>
      <c r="J4897" s="32">
        <f>IF(OR(F4897="",I4897=""),"",F4897*I4897)</f>
        <v/>
      </c>
      <c r="K4897" s="26" t="n"/>
    </row>
    <row r="4898">
      <c r="A4898" s="31" t="n"/>
      <c r="B4898" s="26" t="n"/>
      <c r="C4898" s="26" t="n"/>
      <c r="D4898" s="26" t="n"/>
      <c r="E4898" s="26" t="n"/>
      <c r="F4898" s="27" t="n"/>
      <c r="G4898" s="26" t="n"/>
      <c r="H4898" s="28">
        <f>IFERROR(IF(G4898="","",VLOOKUP(G4898,'Setup - Vehicles'!$A$5:$D$504,4,0)),"")</f>
        <v/>
      </c>
      <c r="I4898" s="32">
        <f>IFERROR(IF(E4898="","",VLOOKUP(E4898,'Setup - Mix Design'!$A$5:$I$504,9,0)),"")</f>
        <v/>
      </c>
      <c r="J4898" s="32">
        <f>IF(OR(F4898="",I4898=""),"",F4898*I4898)</f>
        <v/>
      </c>
      <c r="K4898" s="26" t="n"/>
    </row>
    <row r="4899">
      <c r="A4899" s="31" t="n"/>
      <c r="B4899" s="26" t="n"/>
      <c r="C4899" s="26" t="n"/>
      <c r="D4899" s="26" t="n"/>
      <c r="E4899" s="26" t="n"/>
      <c r="F4899" s="27" t="n"/>
      <c r="G4899" s="26" t="n"/>
      <c r="H4899" s="28">
        <f>IFERROR(IF(G4899="","",VLOOKUP(G4899,'Setup - Vehicles'!$A$5:$D$504,4,0)),"")</f>
        <v/>
      </c>
      <c r="I4899" s="32">
        <f>IFERROR(IF(E4899="","",VLOOKUP(E4899,'Setup - Mix Design'!$A$5:$I$504,9,0)),"")</f>
        <v/>
      </c>
      <c r="J4899" s="32">
        <f>IF(OR(F4899="",I4899=""),"",F4899*I4899)</f>
        <v/>
      </c>
      <c r="K4899" s="26" t="n"/>
    </row>
    <row r="4900">
      <c r="A4900" s="31" t="n"/>
      <c r="B4900" s="26" t="n"/>
      <c r="C4900" s="26" t="n"/>
      <c r="D4900" s="26" t="n"/>
      <c r="E4900" s="26" t="n"/>
      <c r="F4900" s="27" t="n"/>
      <c r="G4900" s="26" t="n"/>
      <c r="H4900" s="28">
        <f>IFERROR(IF(G4900="","",VLOOKUP(G4900,'Setup - Vehicles'!$A$5:$D$504,4,0)),"")</f>
        <v/>
      </c>
      <c r="I4900" s="32">
        <f>IFERROR(IF(E4900="","",VLOOKUP(E4900,'Setup - Mix Design'!$A$5:$I$504,9,0)),"")</f>
        <v/>
      </c>
      <c r="J4900" s="32">
        <f>IF(OR(F4900="",I4900=""),"",F4900*I4900)</f>
        <v/>
      </c>
      <c r="K4900" s="26" t="n"/>
    </row>
    <row r="4901">
      <c r="A4901" s="31" t="n"/>
      <c r="B4901" s="26" t="n"/>
      <c r="C4901" s="26" t="n"/>
      <c r="D4901" s="26" t="n"/>
      <c r="E4901" s="26" t="n"/>
      <c r="F4901" s="27" t="n"/>
      <c r="G4901" s="26" t="n"/>
      <c r="H4901" s="28">
        <f>IFERROR(IF(G4901="","",VLOOKUP(G4901,'Setup - Vehicles'!$A$5:$D$504,4,0)),"")</f>
        <v/>
      </c>
      <c r="I4901" s="32">
        <f>IFERROR(IF(E4901="","",VLOOKUP(E4901,'Setup - Mix Design'!$A$5:$I$504,9,0)),"")</f>
        <v/>
      </c>
      <c r="J4901" s="32">
        <f>IF(OR(F4901="",I4901=""),"",F4901*I4901)</f>
        <v/>
      </c>
      <c r="K4901" s="26" t="n"/>
    </row>
    <row r="4902">
      <c r="A4902" s="31" t="n"/>
      <c r="B4902" s="26" t="n"/>
      <c r="C4902" s="26" t="n"/>
      <c r="D4902" s="26" t="n"/>
      <c r="E4902" s="26" t="n"/>
      <c r="F4902" s="27" t="n"/>
      <c r="G4902" s="26" t="n"/>
      <c r="H4902" s="28">
        <f>IFERROR(IF(G4902="","",VLOOKUP(G4902,'Setup - Vehicles'!$A$5:$D$504,4,0)),"")</f>
        <v/>
      </c>
      <c r="I4902" s="32">
        <f>IFERROR(IF(E4902="","",VLOOKUP(E4902,'Setup - Mix Design'!$A$5:$I$504,9,0)),"")</f>
        <v/>
      </c>
      <c r="J4902" s="32">
        <f>IF(OR(F4902="",I4902=""),"",F4902*I4902)</f>
        <v/>
      </c>
      <c r="K4902" s="26" t="n"/>
    </row>
    <row r="4903">
      <c r="A4903" s="31" t="n"/>
      <c r="B4903" s="26" t="n"/>
      <c r="C4903" s="26" t="n"/>
      <c r="D4903" s="26" t="n"/>
      <c r="E4903" s="26" t="n"/>
      <c r="F4903" s="27" t="n"/>
      <c r="G4903" s="26" t="n"/>
      <c r="H4903" s="28">
        <f>IFERROR(IF(G4903="","",VLOOKUP(G4903,'Setup - Vehicles'!$A$5:$D$504,4,0)),"")</f>
        <v/>
      </c>
      <c r="I4903" s="32">
        <f>IFERROR(IF(E4903="","",VLOOKUP(E4903,'Setup - Mix Design'!$A$5:$I$504,9,0)),"")</f>
        <v/>
      </c>
      <c r="J4903" s="32">
        <f>IF(OR(F4903="",I4903=""),"",F4903*I4903)</f>
        <v/>
      </c>
      <c r="K4903" s="26" t="n"/>
    </row>
    <row r="4904">
      <c r="A4904" s="31" t="n"/>
      <c r="B4904" s="26" t="n"/>
      <c r="C4904" s="26" t="n"/>
      <c r="D4904" s="26" t="n"/>
      <c r="E4904" s="26" t="n"/>
      <c r="F4904" s="27" t="n"/>
      <c r="G4904" s="26" t="n"/>
      <c r="H4904" s="28">
        <f>IFERROR(IF(G4904="","",VLOOKUP(G4904,'Setup - Vehicles'!$A$5:$D$504,4,0)),"")</f>
        <v/>
      </c>
      <c r="I4904" s="32">
        <f>IFERROR(IF(E4904="","",VLOOKUP(E4904,'Setup - Mix Design'!$A$5:$I$504,9,0)),"")</f>
        <v/>
      </c>
      <c r="J4904" s="32">
        <f>IF(OR(F4904="",I4904=""),"",F4904*I4904)</f>
        <v/>
      </c>
      <c r="K4904" s="26" t="n"/>
    </row>
    <row r="4905">
      <c r="A4905" s="31" t="n"/>
      <c r="B4905" s="26" t="n"/>
      <c r="C4905" s="26" t="n"/>
      <c r="D4905" s="26" t="n"/>
      <c r="E4905" s="26" t="n"/>
      <c r="F4905" s="27" t="n"/>
      <c r="G4905" s="26" t="n"/>
      <c r="H4905" s="28">
        <f>IFERROR(IF(G4905="","",VLOOKUP(G4905,'Setup - Vehicles'!$A$5:$D$504,4,0)),"")</f>
        <v/>
      </c>
      <c r="I4905" s="32">
        <f>IFERROR(IF(E4905="","",VLOOKUP(E4905,'Setup - Mix Design'!$A$5:$I$504,9,0)),"")</f>
        <v/>
      </c>
      <c r="J4905" s="32">
        <f>IF(OR(F4905="",I4905=""),"",F4905*I4905)</f>
        <v/>
      </c>
      <c r="K4905" s="26" t="n"/>
    </row>
    <row r="4906">
      <c r="A4906" s="31" t="n"/>
      <c r="B4906" s="26" t="n"/>
      <c r="C4906" s="26" t="n"/>
      <c r="D4906" s="26" t="n"/>
      <c r="E4906" s="26" t="n"/>
      <c r="F4906" s="27" t="n"/>
      <c r="G4906" s="26" t="n"/>
      <c r="H4906" s="28">
        <f>IFERROR(IF(G4906="","",VLOOKUP(G4906,'Setup - Vehicles'!$A$5:$D$504,4,0)),"")</f>
        <v/>
      </c>
      <c r="I4906" s="32">
        <f>IFERROR(IF(E4906="","",VLOOKUP(E4906,'Setup - Mix Design'!$A$5:$I$504,9,0)),"")</f>
        <v/>
      </c>
      <c r="J4906" s="32">
        <f>IF(OR(F4906="",I4906=""),"",F4906*I4906)</f>
        <v/>
      </c>
      <c r="K4906" s="26" t="n"/>
    </row>
    <row r="4907">
      <c r="A4907" s="31" t="n"/>
      <c r="B4907" s="26" t="n"/>
      <c r="C4907" s="26" t="n"/>
      <c r="D4907" s="26" t="n"/>
      <c r="E4907" s="26" t="n"/>
      <c r="F4907" s="27" t="n"/>
      <c r="G4907" s="26" t="n"/>
      <c r="H4907" s="28">
        <f>IFERROR(IF(G4907="","",VLOOKUP(G4907,'Setup - Vehicles'!$A$5:$D$504,4,0)),"")</f>
        <v/>
      </c>
      <c r="I4907" s="32">
        <f>IFERROR(IF(E4907="","",VLOOKUP(E4907,'Setup - Mix Design'!$A$5:$I$504,9,0)),"")</f>
        <v/>
      </c>
      <c r="J4907" s="32">
        <f>IF(OR(F4907="",I4907=""),"",F4907*I4907)</f>
        <v/>
      </c>
      <c r="K4907" s="26" t="n"/>
    </row>
    <row r="4908">
      <c r="A4908" s="31" t="n"/>
      <c r="B4908" s="26" t="n"/>
      <c r="C4908" s="26" t="n"/>
      <c r="D4908" s="26" t="n"/>
      <c r="E4908" s="26" t="n"/>
      <c r="F4908" s="27" t="n"/>
      <c r="G4908" s="26" t="n"/>
      <c r="H4908" s="28">
        <f>IFERROR(IF(G4908="","",VLOOKUP(G4908,'Setup - Vehicles'!$A$5:$D$504,4,0)),"")</f>
        <v/>
      </c>
      <c r="I4908" s="32">
        <f>IFERROR(IF(E4908="","",VLOOKUP(E4908,'Setup - Mix Design'!$A$5:$I$504,9,0)),"")</f>
        <v/>
      </c>
      <c r="J4908" s="32">
        <f>IF(OR(F4908="",I4908=""),"",F4908*I4908)</f>
        <v/>
      </c>
      <c r="K4908" s="26" t="n"/>
    </row>
    <row r="4909">
      <c r="A4909" s="31" t="n"/>
      <c r="B4909" s="26" t="n"/>
      <c r="C4909" s="26" t="n"/>
      <c r="D4909" s="26" t="n"/>
      <c r="E4909" s="26" t="n"/>
      <c r="F4909" s="27" t="n"/>
      <c r="G4909" s="26" t="n"/>
      <c r="H4909" s="28">
        <f>IFERROR(IF(G4909="","",VLOOKUP(G4909,'Setup - Vehicles'!$A$5:$D$504,4,0)),"")</f>
        <v/>
      </c>
      <c r="I4909" s="32">
        <f>IFERROR(IF(E4909="","",VLOOKUP(E4909,'Setup - Mix Design'!$A$5:$I$504,9,0)),"")</f>
        <v/>
      </c>
      <c r="J4909" s="32">
        <f>IF(OR(F4909="",I4909=""),"",F4909*I4909)</f>
        <v/>
      </c>
      <c r="K4909" s="26" t="n"/>
    </row>
    <row r="4910">
      <c r="A4910" s="31" t="n"/>
      <c r="B4910" s="26" t="n"/>
      <c r="C4910" s="26" t="n"/>
      <c r="D4910" s="26" t="n"/>
      <c r="E4910" s="26" t="n"/>
      <c r="F4910" s="27" t="n"/>
      <c r="G4910" s="26" t="n"/>
      <c r="H4910" s="28">
        <f>IFERROR(IF(G4910="","",VLOOKUP(G4910,'Setup - Vehicles'!$A$5:$D$504,4,0)),"")</f>
        <v/>
      </c>
      <c r="I4910" s="32">
        <f>IFERROR(IF(E4910="","",VLOOKUP(E4910,'Setup - Mix Design'!$A$5:$I$504,9,0)),"")</f>
        <v/>
      </c>
      <c r="J4910" s="32">
        <f>IF(OR(F4910="",I4910=""),"",F4910*I4910)</f>
        <v/>
      </c>
      <c r="K4910" s="26" t="n"/>
    </row>
    <row r="4911">
      <c r="A4911" s="31" t="n"/>
      <c r="B4911" s="26" t="n"/>
      <c r="C4911" s="26" t="n"/>
      <c r="D4911" s="26" t="n"/>
      <c r="E4911" s="26" t="n"/>
      <c r="F4911" s="27" t="n"/>
      <c r="G4911" s="26" t="n"/>
      <c r="H4911" s="28">
        <f>IFERROR(IF(G4911="","",VLOOKUP(G4911,'Setup - Vehicles'!$A$5:$D$504,4,0)),"")</f>
        <v/>
      </c>
      <c r="I4911" s="32">
        <f>IFERROR(IF(E4911="","",VLOOKUP(E4911,'Setup - Mix Design'!$A$5:$I$504,9,0)),"")</f>
        <v/>
      </c>
      <c r="J4911" s="32">
        <f>IF(OR(F4911="",I4911=""),"",F4911*I4911)</f>
        <v/>
      </c>
      <c r="K4911" s="26" t="n"/>
    </row>
    <row r="4912">
      <c r="A4912" s="31" t="n"/>
      <c r="B4912" s="26" t="n"/>
      <c r="C4912" s="26" t="n"/>
      <c r="D4912" s="26" t="n"/>
      <c r="E4912" s="26" t="n"/>
      <c r="F4912" s="27" t="n"/>
      <c r="G4912" s="26" t="n"/>
      <c r="H4912" s="28">
        <f>IFERROR(IF(G4912="","",VLOOKUP(G4912,'Setup - Vehicles'!$A$5:$D$504,4,0)),"")</f>
        <v/>
      </c>
      <c r="I4912" s="32">
        <f>IFERROR(IF(E4912="","",VLOOKUP(E4912,'Setup - Mix Design'!$A$5:$I$504,9,0)),"")</f>
        <v/>
      </c>
      <c r="J4912" s="32">
        <f>IF(OR(F4912="",I4912=""),"",F4912*I4912)</f>
        <v/>
      </c>
      <c r="K4912" s="26" t="n"/>
    </row>
    <row r="4913">
      <c r="A4913" s="31" t="n"/>
      <c r="B4913" s="26" t="n"/>
      <c r="C4913" s="26" t="n"/>
      <c r="D4913" s="26" t="n"/>
      <c r="E4913" s="26" t="n"/>
      <c r="F4913" s="27" t="n"/>
      <c r="G4913" s="26" t="n"/>
      <c r="H4913" s="28">
        <f>IFERROR(IF(G4913="","",VLOOKUP(G4913,'Setup - Vehicles'!$A$5:$D$504,4,0)),"")</f>
        <v/>
      </c>
      <c r="I4913" s="32">
        <f>IFERROR(IF(E4913="","",VLOOKUP(E4913,'Setup - Mix Design'!$A$5:$I$504,9,0)),"")</f>
        <v/>
      </c>
      <c r="J4913" s="32">
        <f>IF(OR(F4913="",I4913=""),"",F4913*I4913)</f>
        <v/>
      </c>
      <c r="K4913" s="26" t="n"/>
    </row>
    <row r="4914">
      <c r="A4914" s="31" t="n"/>
      <c r="B4914" s="26" t="n"/>
      <c r="C4914" s="26" t="n"/>
      <c r="D4914" s="26" t="n"/>
      <c r="E4914" s="26" t="n"/>
      <c r="F4914" s="27" t="n"/>
      <c r="G4914" s="26" t="n"/>
      <c r="H4914" s="28">
        <f>IFERROR(IF(G4914="","",VLOOKUP(G4914,'Setup - Vehicles'!$A$5:$D$504,4,0)),"")</f>
        <v/>
      </c>
      <c r="I4914" s="32">
        <f>IFERROR(IF(E4914="","",VLOOKUP(E4914,'Setup - Mix Design'!$A$5:$I$504,9,0)),"")</f>
        <v/>
      </c>
      <c r="J4914" s="32">
        <f>IF(OR(F4914="",I4914=""),"",F4914*I4914)</f>
        <v/>
      </c>
      <c r="K4914" s="26" t="n"/>
    </row>
    <row r="4915">
      <c r="A4915" s="31" t="n"/>
      <c r="B4915" s="26" t="n"/>
      <c r="C4915" s="26" t="n"/>
      <c r="D4915" s="26" t="n"/>
      <c r="E4915" s="26" t="n"/>
      <c r="F4915" s="27" t="n"/>
      <c r="G4915" s="26" t="n"/>
      <c r="H4915" s="28">
        <f>IFERROR(IF(G4915="","",VLOOKUP(G4915,'Setup - Vehicles'!$A$5:$D$504,4,0)),"")</f>
        <v/>
      </c>
      <c r="I4915" s="32">
        <f>IFERROR(IF(E4915="","",VLOOKUP(E4915,'Setup - Mix Design'!$A$5:$I$504,9,0)),"")</f>
        <v/>
      </c>
      <c r="J4915" s="32">
        <f>IF(OR(F4915="",I4915=""),"",F4915*I4915)</f>
        <v/>
      </c>
      <c r="K4915" s="26" t="n"/>
    </row>
    <row r="4916">
      <c r="A4916" s="31" t="n"/>
      <c r="B4916" s="26" t="n"/>
      <c r="C4916" s="26" t="n"/>
      <c r="D4916" s="26" t="n"/>
      <c r="E4916" s="26" t="n"/>
      <c r="F4916" s="27" t="n"/>
      <c r="G4916" s="26" t="n"/>
      <c r="H4916" s="28">
        <f>IFERROR(IF(G4916="","",VLOOKUP(G4916,'Setup - Vehicles'!$A$5:$D$504,4,0)),"")</f>
        <v/>
      </c>
      <c r="I4916" s="32">
        <f>IFERROR(IF(E4916="","",VLOOKUP(E4916,'Setup - Mix Design'!$A$5:$I$504,9,0)),"")</f>
        <v/>
      </c>
      <c r="J4916" s="32">
        <f>IF(OR(F4916="",I4916=""),"",F4916*I4916)</f>
        <v/>
      </c>
      <c r="K4916" s="26" t="n"/>
    </row>
    <row r="4917">
      <c r="A4917" s="31" t="n"/>
      <c r="B4917" s="26" t="n"/>
      <c r="C4917" s="26" t="n"/>
      <c r="D4917" s="26" t="n"/>
      <c r="E4917" s="26" t="n"/>
      <c r="F4917" s="27" t="n"/>
      <c r="G4917" s="26" t="n"/>
      <c r="H4917" s="28">
        <f>IFERROR(IF(G4917="","",VLOOKUP(G4917,'Setup - Vehicles'!$A$5:$D$504,4,0)),"")</f>
        <v/>
      </c>
      <c r="I4917" s="32">
        <f>IFERROR(IF(E4917="","",VLOOKUP(E4917,'Setup - Mix Design'!$A$5:$I$504,9,0)),"")</f>
        <v/>
      </c>
      <c r="J4917" s="32">
        <f>IF(OR(F4917="",I4917=""),"",F4917*I4917)</f>
        <v/>
      </c>
      <c r="K4917" s="26" t="n"/>
    </row>
    <row r="4918">
      <c r="A4918" s="31" t="n"/>
      <c r="B4918" s="26" t="n"/>
      <c r="C4918" s="26" t="n"/>
      <c r="D4918" s="26" t="n"/>
      <c r="E4918" s="26" t="n"/>
      <c r="F4918" s="27" t="n"/>
      <c r="G4918" s="26" t="n"/>
      <c r="H4918" s="28">
        <f>IFERROR(IF(G4918="","",VLOOKUP(G4918,'Setup - Vehicles'!$A$5:$D$504,4,0)),"")</f>
        <v/>
      </c>
      <c r="I4918" s="32">
        <f>IFERROR(IF(E4918="","",VLOOKUP(E4918,'Setup - Mix Design'!$A$5:$I$504,9,0)),"")</f>
        <v/>
      </c>
      <c r="J4918" s="32">
        <f>IF(OR(F4918="",I4918=""),"",F4918*I4918)</f>
        <v/>
      </c>
      <c r="K4918" s="26" t="n"/>
    </row>
    <row r="4919">
      <c r="A4919" s="31" t="n"/>
      <c r="B4919" s="26" t="n"/>
      <c r="C4919" s="26" t="n"/>
      <c r="D4919" s="26" t="n"/>
      <c r="E4919" s="26" t="n"/>
      <c r="F4919" s="27" t="n"/>
      <c r="G4919" s="26" t="n"/>
      <c r="H4919" s="28">
        <f>IFERROR(IF(G4919="","",VLOOKUP(G4919,'Setup - Vehicles'!$A$5:$D$504,4,0)),"")</f>
        <v/>
      </c>
      <c r="I4919" s="32">
        <f>IFERROR(IF(E4919="","",VLOOKUP(E4919,'Setup - Mix Design'!$A$5:$I$504,9,0)),"")</f>
        <v/>
      </c>
      <c r="J4919" s="32">
        <f>IF(OR(F4919="",I4919=""),"",F4919*I4919)</f>
        <v/>
      </c>
      <c r="K4919" s="26" t="n"/>
    </row>
    <row r="4920">
      <c r="A4920" s="31" t="n"/>
      <c r="B4920" s="26" t="n"/>
      <c r="C4920" s="26" t="n"/>
      <c r="D4920" s="26" t="n"/>
      <c r="E4920" s="26" t="n"/>
      <c r="F4920" s="27" t="n"/>
      <c r="G4920" s="26" t="n"/>
      <c r="H4920" s="28">
        <f>IFERROR(IF(G4920="","",VLOOKUP(G4920,'Setup - Vehicles'!$A$5:$D$504,4,0)),"")</f>
        <v/>
      </c>
      <c r="I4920" s="32">
        <f>IFERROR(IF(E4920="","",VLOOKUP(E4920,'Setup - Mix Design'!$A$5:$I$504,9,0)),"")</f>
        <v/>
      </c>
      <c r="J4920" s="32">
        <f>IF(OR(F4920="",I4920=""),"",F4920*I4920)</f>
        <v/>
      </c>
      <c r="K4920" s="26" t="n"/>
    </row>
    <row r="4921">
      <c r="A4921" s="31" t="n"/>
      <c r="B4921" s="26" t="n"/>
      <c r="C4921" s="26" t="n"/>
      <c r="D4921" s="26" t="n"/>
      <c r="E4921" s="26" t="n"/>
      <c r="F4921" s="27" t="n"/>
      <c r="G4921" s="26" t="n"/>
      <c r="H4921" s="28">
        <f>IFERROR(IF(G4921="","",VLOOKUP(G4921,'Setup - Vehicles'!$A$5:$D$504,4,0)),"")</f>
        <v/>
      </c>
      <c r="I4921" s="32">
        <f>IFERROR(IF(E4921="","",VLOOKUP(E4921,'Setup - Mix Design'!$A$5:$I$504,9,0)),"")</f>
        <v/>
      </c>
      <c r="J4921" s="32">
        <f>IF(OR(F4921="",I4921=""),"",F4921*I4921)</f>
        <v/>
      </c>
      <c r="K4921" s="26" t="n"/>
    </row>
    <row r="4922">
      <c r="A4922" s="31" t="n"/>
      <c r="B4922" s="26" t="n"/>
      <c r="C4922" s="26" t="n"/>
      <c r="D4922" s="26" t="n"/>
      <c r="E4922" s="26" t="n"/>
      <c r="F4922" s="27" t="n"/>
      <c r="G4922" s="26" t="n"/>
      <c r="H4922" s="28">
        <f>IFERROR(IF(G4922="","",VLOOKUP(G4922,'Setup - Vehicles'!$A$5:$D$504,4,0)),"")</f>
        <v/>
      </c>
      <c r="I4922" s="32">
        <f>IFERROR(IF(E4922="","",VLOOKUP(E4922,'Setup - Mix Design'!$A$5:$I$504,9,0)),"")</f>
        <v/>
      </c>
      <c r="J4922" s="32">
        <f>IF(OR(F4922="",I4922=""),"",F4922*I4922)</f>
        <v/>
      </c>
      <c r="K4922" s="26" t="n"/>
    </row>
    <row r="4923">
      <c r="A4923" s="31" t="n"/>
      <c r="B4923" s="26" t="n"/>
      <c r="C4923" s="26" t="n"/>
      <c r="D4923" s="26" t="n"/>
      <c r="E4923" s="26" t="n"/>
      <c r="F4923" s="27" t="n"/>
      <c r="G4923" s="26" t="n"/>
      <c r="H4923" s="28">
        <f>IFERROR(IF(G4923="","",VLOOKUP(G4923,'Setup - Vehicles'!$A$5:$D$504,4,0)),"")</f>
        <v/>
      </c>
      <c r="I4923" s="32">
        <f>IFERROR(IF(E4923="","",VLOOKUP(E4923,'Setup - Mix Design'!$A$5:$I$504,9,0)),"")</f>
        <v/>
      </c>
      <c r="J4923" s="32">
        <f>IF(OR(F4923="",I4923=""),"",F4923*I4923)</f>
        <v/>
      </c>
      <c r="K4923" s="26" t="n"/>
    </row>
    <row r="4924">
      <c r="A4924" s="31" t="n"/>
      <c r="B4924" s="26" t="n"/>
      <c r="C4924" s="26" t="n"/>
      <c r="D4924" s="26" t="n"/>
      <c r="E4924" s="26" t="n"/>
      <c r="F4924" s="27" t="n"/>
      <c r="G4924" s="26" t="n"/>
      <c r="H4924" s="28">
        <f>IFERROR(IF(G4924="","",VLOOKUP(G4924,'Setup - Vehicles'!$A$5:$D$504,4,0)),"")</f>
        <v/>
      </c>
      <c r="I4924" s="32">
        <f>IFERROR(IF(E4924="","",VLOOKUP(E4924,'Setup - Mix Design'!$A$5:$I$504,9,0)),"")</f>
        <v/>
      </c>
      <c r="J4924" s="32">
        <f>IF(OR(F4924="",I4924=""),"",F4924*I4924)</f>
        <v/>
      </c>
      <c r="K4924" s="26" t="n"/>
    </row>
    <row r="4925">
      <c r="A4925" s="31" t="n"/>
      <c r="B4925" s="26" t="n"/>
      <c r="C4925" s="26" t="n"/>
      <c r="D4925" s="26" t="n"/>
      <c r="E4925" s="26" t="n"/>
      <c r="F4925" s="27" t="n"/>
      <c r="G4925" s="26" t="n"/>
      <c r="H4925" s="28">
        <f>IFERROR(IF(G4925="","",VLOOKUP(G4925,'Setup - Vehicles'!$A$5:$D$504,4,0)),"")</f>
        <v/>
      </c>
      <c r="I4925" s="32">
        <f>IFERROR(IF(E4925="","",VLOOKUP(E4925,'Setup - Mix Design'!$A$5:$I$504,9,0)),"")</f>
        <v/>
      </c>
      <c r="J4925" s="32">
        <f>IF(OR(F4925="",I4925=""),"",F4925*I4925)</f>
        <v/>
      </c>
      <c r="K4925" s="26" t="n"/>
    </row>
    <row r="4926">
      <c r="A4926" s="31" t="n"/>
      <c r="B4926" s="26" t="n"/>
      <c r="C4926" s="26" t="n"/>
      <c r="D4926" s="26" t="n"/>
      <c r="E4926" s="26" t="n"/>
      <c r="F4926" s="27" t="n"/>
      <c r="G4926" s="26" t="n"/>
      <c r="H4926" s="28">
        <f>IFERROR(IF(G4926="","",VLOOKUP(G4926,'Setup - Vehicles'!$A$5:$D$504,4,0)),"")</f>
        <v/>
      </c>
      <c r="I4926" s="32">
        <f>IFERROR(IF(E4926="","",VLOOKUP(E4926,'Setup - Mix Design'!$A$5:$I$504,9,0)),"")</f>
        <v/>
      </c>
      <c r="J4926" s="32">
        <f>IF(OR(F4926="",I4926=""),"",F4926*I4926)</f>
        <v/>
      </c>
      <c r="K4926" s="26" t="n"/>
    </row>
    <row r="4927">
      <c r="A4927" s="31" t="n"/>
      <c r="B4927" s="26" t="n"/>
      <c r="C4927" s="26" t="n"/>
      <c r="D4927" s="26" t="n"/>
      <c r="E4927" s="26" t="n"/>
      <c r="F4927" s="27" t="n"/>
      <c r="G4927" s="26" t="n"/>
      <c r="H4927" s="28">
        <f>IFERROR(IF(G4927="","",VLOOKUP(G4927,'Setup - Vehicles'!$A$5:$D$504,4,0)),"")</f>
        <v/>
      </c>
      <c r="I4927" s="32">
        <f>IFERROR(IF(E4927="","",VLOOKUP(E4927,'Setup - Mix Design'!$A$5:$I$504,9,0)),"")</f>
        <v/>
      </c>
      <c r="J4927" s="32">
        <f>IF(OR(F4927="",I4927=""),"",F4927*I4927)</f>
        <v/>
      </c>
      <c r="K4927" s="26" t="n"/>
    </row>
    <row r="4928">
      <c r="A4928" s="31" t="n"/>
      <c r="B4928" s="26" t="n"/>
      <c r="C4928" s="26" t="n"/>
      <c r="D4928" s="26" t="n"/>
      <c r="E4928" s="26" t="n"/>
      <c r="F4928" s="27" t="n"/>
      <c r="G4928" s="26" t="n"/>
      <c r="H4928" s="28">
        <f>IFERROR(IF(G4928="","",VLOOKUP(G4928,'Setup - Vehicles'!$A$5:$D$504,4,0)),"")</f>
        <v/>
      </c>
      <c r="I4928" s="32">
        <f>IFERROR(IF(E4928="","",VLOOKUP(E4928,'Setup - Mix Design'!$A$5:$I$504,9,0)),"")</f>
        <v/>
      </c>
      <c r="J4928" s="32">
        <f>IF(OR(F4928="",I4928=""),"",F4928*I4928)</f>
        <v/>
      </c>
      <c r="K4928" s="26" t="n"/>
    </row>
    <row r="4929">
      <c r="A4929" s="31" t="n"/>
      <c r="B4929" s="26" t="n"/>
      <c r="C4929" s="26" t="n"/>
      <c r="D4929" s="26" t="n"/>
      <c r="E4929" s="26" t="n"/>
      <c r="F4929" s="27" t="n"/>
      <c r="G4929" s="26" t="n"/>
      <c r="H4929" s="28">
        <f>IFERROR(IF(G4929="","",VLOOKUP(G4929,'Setup - Vehicles'!$A$5:$D$504,4,0)),"")</f>
        <v/>
      </c>
      <c r="I4929" s="32">
        <f>IFERROR(IF(E4929="","",VLOOKUP(E4929,'Setup - Mix Design'!$A$5:$I$504,9,0)),"")</f>
        <v/>
      </c>
      <c r="J4929" s="32">
        <f>IF(OR(F4929="",I4929=""),"",F4929*I4929)</f>
        <v/>
      </c>
      <c r="K4929" s="26" t="n"/>
    </row>
    <row r="4930">
      <c r="A4930" s="31" t="n"/>
      <c r="B4930" s="26" t="n"/>
      <c r="C4930" s="26" t="n"/>
      <c r="D4930" s="26" t="n"/>
      <c r="E4930" s="26" t="n"/>
      <c r="F4930" s="27" t="n"/>
      <c r="G4930" s="26" t="n"/>
      <c r="H4930" s="28">
        <f>IFERROR(IF(G4930="","",VLOOKUP(G4930,'Setup - Vehicles'!$A$5:$D$504,4,0)),"")</f>
        <v/>
      </c>
      <c r="I4930" s="32">
        <f>IFERROR(IF(E4930="","",VLOOKUP(E4930,'Setup - Mix Design'!$A$5:$I$504,9,0)),"")</f>
        <v/>
      </c>
      <c r="J4930" s="32">
        <f>IF(OR(F4930="",I4930=""),"",F4930*I4930)</f>
        <v/>
      </c>
      <c r="K4930" s="26" t="n"/>
    </row>
    <row r="4931">
      <c r="A4931" s="31" t="n"/>
      <c r="B4931" s="26" t="n"/>
      <c r="C4931" s="26" t="n"/>
      <c r="D4931" s="26" t="n"/>
      <c r="E4931" s="26" t="n"/>
      <c r="F4931" s="27" t="n"/>
      <c r="G4931" s="26" t="n"/>
      <c r="H4931" s="28">
        <f>IFERROR(IF(G4931="","",VLOOKUP(G4931,'Setup - Vehicles'!$A$5:$D$504,4,0)),"")</f>
        <v/>
      </c>
      <c r="I4931" s="32">
        <f>IFERROR(IF(E4931="","",VLOOKUP(E4931,'Setup - Mix Design'!$A$5:$I$504,9,0)),"")</f>
        <v/>
      </c>
      <c r="J4931" s="32">
        <f>IF(OR(F4931="",I4931=""),"",F4931*I4931)</f>
        <v/>
      </c>
      <c r="K4931" s="26" t="n"/>
    </row>
    <row r="4932">
      <c r="A4932" s="31" t="n"/>
      <c r="B4932" s="26" t="n"/>
      <c r="C4932" s="26" t="n"/>
      <c r="D4932" s="26" t="n"/>
      <c r="E4932" s="26" t="n"/>
      <c r="F4932" s="27" t="n"/>
      <c r="G4932" s="26" t="n"/>
      <c r="H4932" s="28">
        <f>IFERROR(IF(G4932="","",VLOOKUP(G4932,'Setup - Vehicles'!$A$5:$D$504,4,0)),"")</f>
        <v/>
      </c>
      <c r="I4932" s="32">
        <f>IFERROR(IF(E4932="","",VLOOKUP(E4932,'Setup - Mix Design'!$A$5:$I$504,9,0)),"")</f>
        <v/>
      </c>
      <c r="J4932" s="32">
        <f>IF(OR(F4932="",I4932=""),"",F4932*I4932)</f>
        <v/>
      </c>
      <c r="K4932" s="26" t="n"/>
    </row>
    <row r="4933">
      <c r="A4933" s="31" t="n"/>
      <c r="B4933" s="26" t="n"/>
      <c r="C4933" s="26" t="n"/>
      <c r="D4933" s="26" t="n"/>
      <c r="E4933" s="26" t="n"/>
      <c r="F4933" s="27" t="n"/>
      <c r="G4933" s="26" t="n"/>
      <c r="H4933" s="28">
        <f>IFERROR(IF(G4933="","",VLOOKUP(G4933,'Setup - Vehicles'!$A$5:$D$504,4,0)),"")</f>
        <v/>
      </c>
      <c r="I4933" s="32">
        <f>IFERROR(IF(E4933="","",VLOOKUP(E4933,'Setup - Mix Design'!$A$5:$I$504,9,0)),"")</f>
        <v/>
      </c>
      <c r="J4933" s="32">
        <f>IF(OR(F4933="",I4933=""),"",F4933*I4933)</f>
        <v/>
      </c>
      <c r="K4933" s="26" t="n"/>
    </row>
    <row r="4934">
      <c r="A4934" s="31" t="n"/>
      <c r="B4934" s="26" t="n"/>
      <c r="C4934" s="26" t="n"/>
      <c r="D4934" s="26" t="n"/>
      <c r="E4934" s="26" t="n"/>
      <c r="F4934" s="27" t="n"/>
      <c r="G4934" s="26" t="n"/>
      <c r="H4934" s="28">
        <f>IFERROR(IF(G4934="","",VLOOKUP(G4934,'Setup - Vehicles'!$A$5:$D$504,4,0)),"")</f>
        <v/>
      </c>
      <c r="I4934" s="32">
        <f>IFERROR(IF(E4934="","",VLOOKUP(E4934,'Setup - Mix Design'!$A$5:$I$504,9,0)),"")</f>
        <v/>
      </c>
      <c r="J4934" s="32">
        <f>IF(OR(F4934="",I4934=""),"",F4934*I4934)</f>
        <v/>
      </c>
      <c r="K4934" s="26" t="n"/>
    </row>
    <row r="4935">
      <c r="A4935" s="31" t="n"/>
      <c r="B4935" s="26" t="n"/>
      <c r="C4935" s="26" t="n"/>
      <c r="D4935" s="26" t="n"/>
      <c r="E4935" s="26" t="n"/>
      <c r="F4935" s="27" t="n"/>
      <c r="G4935" s="26" t="n"/>
      <c r="H4935" s="28">
        <f>IFERROR(IF(G4935="","",VLOOKUP(G4935,'Setup - Vehicles'!$A$5:$D$504,4,0)),"")</f>
        <v/>
      </c>
      <c r="I4935" s="32">
        <f>IFERROR(IF(E4935="","",VLOOKUP(E4935,'Setup - Mix Design'!$A$5:$I$504,9,0)),"")</f>
        <v/>
      </c>
      <c r="J4935" s="32">
        <f>IF(OR(F4935="",I4935=""),"",F4935*I4935)</f>
        <v/>
      </c>
      <c r="K4935" s="26" t="n"/>
    </row>
    <row r="4936">
      <c r="A4936" s="31" t="n"/>
      <c r="B4936" s="26" t="n"/>
      <c r="C4936" s="26" t="n"/>
      <c r="D4936" s="26" t="n"/>
      <c r="E4936" s="26" t="n"/>
      <c r="F4936" s="27" t="n"/>
      <c r="G4936" s="26" t="n"/>
      <c r="H4936" s="28">
        <f>IFERROR(IF(G4936="","",VLOOKUP(G4936,'Setup - Vehicles'!$A$5:$D$504,4,0)),"")</f>
        <v/>
      </c>
      <c r="I4936" s="32">
        <f>IFERROR(IF(E4936="","",VLOOKUP(E4936,'Setup - Mix Design'!$A$5:$I$504,9,0)),"")</f>
        <v/>
      </c>
      <c r="J4936" s="32">
        <f>IF(OR(F4936="",I4936=""),"",F4936*I4936)</f>
        <v/>
      </c>
      <c r="K4936" s="26" t="n"/>
    </row>
    <row r="4937">
      <c r="A4937" s="31" t="n"/>
      <c r="B4937" s="26" t="n"/>
      <c r="C4937" s="26" t="n"/>
      <c r="D4937" s="26" t="n"/>
      <c r="E4937" s="26" t="n"/>
      <c r="F4937" s="27" t="n"/>
      <c r="G4937" s="26" t="n"/>
      <c r="H4937" s="28">
        <f>IFERROR(IF(G4937="","",VLOOKUP(G4937,'Setup - Vehicles'!$A$5:$D$504,4,0)),"")</f>
        <v/>
      </c>
      <c r="I4937" s="32">
        <f>IFERROR(IF(E4937="","",VLOOKUP(E4937,'Setup - Mix Design'!$A$5:$I$504,9,0)),"")</f>
        <v/>
      </c>
      <c r="J4937" s="32">
        <f>IF(OR(F4937="",I4937=""),"",F4937*I4937)</f>
        <v/>
      </c>
      <c r="K4937" s="26" t="n"/>
    </row>
    <row r="4938">
      <c r="A4938" s="31" t="n"/>
      <c r="B4938" s="26" t="n"/>
      <c r="C4938" s="26" t="n"/>
      <c r="D4938" s="26" t="n"/>
      <c r="E4938" s="26" t="n"/>
      <c r="F4938" s="27" t="n"/>
      <c r="G4938" s="26" t="n"/>
      <c r="H4938" s="28">
        <f>IFERROR(IF(G4938="","",VLOOKUP(G4938,'Setup - Vehicles'!$A$5:$D$504,4,0)),"")</f>
        <v/>
      </c>
      <c r="I4938" s="32">
        <f>IFERROR(IF(E4938="","",VLOOKUP(E4938,'Setup - Mix Design'!$A$5:$I$504,9,0)),"")</f>
        <v/>
      </c>
      <c r="J4938" s="32">
        <f>IF(OR(F4938="",I4938=""),"",F4938*I4938)</f>
        <v/>
      </c>
      <c r="K4938" s="26" t="n"/>
    </row>
    <row r="4939">
      <c r="A4939" s="31" t="n"/>
      <c r="B4939" s="26" t="n"/>
      <c r="C4939" s="26" t="n"/>
      <c r="D4939" s="26" t="n"/>
      <c r="E4939" s="26" t="n"/>
      <c r="F4939" s="27" t="n"/>
      <c r="G4939" s="26" t="n"/>
      <c r="H4939" s="28">
        <f>IFERROR(IF(G4939="","",VLOOKUP(G4939,'Setup - Vehicles'!$A$5:$D$504,4,0)),"")</f>
        <v/>
      </c>
      <c r="I4939" s="32">
        <f>IFERROR(IF(E4939="","",VLOOKUP(E4939,'Setup - Mix Design'!$A$5:$I$504,9,0)),"")</f>
        <v/>
      </c>
      <c r="J4939" s="32">
        <f>IF(OR(F4939="",I4939=""),"",F4939*I4939)</f>
        <v/>
      </c>
      <c r="K4939" s="26" t="n"/>
    </row>
    <row r="4940">
      <c r="A4940" s="31" t="n"/>
      <c r="B4940" s="26" t="n"/>
      <c r="C4940" s="26" t="n"/>
      <c r="D4940" s="26" t="n"/>
      <c r="E4940" s="26" t="n"/>
      <c r="F4940" s="27" t="n"/>
      <c r="G4940" s="26" t="n"/>
      <c r="H4940" s="28">
        <f>IFERROR(IF(G4940="","",VLOOKUP(G4940,'Setup - Vehicles'!$A$5:$D$504,4,0)),"")</f>
        <v/>
      </c>
      <c r="I4940" s="32">
        <f>IFERROR(IF(E4940="","",VLOOKUP(E4940,'Setup - Mix Design'!$A$5:$I$504,9,0)),"")</f>
        <v/>
      </c>
      <c r="J4940" s="32">
        <f>IF(OR(F4940="",I4940=""),"",F4940*I4940)</f>
        <v/>
      </c>
      <c r="K4940" s="26" t="n"/>
    </row>
    <row r="4941">
      <c r="A4941" s="31" t="n"/>
      <c r="B4941" s="26" t="n"/>
      <c r="C4941" s="26" t="n"/>
      <c r="D4941" s="26" t="n"/>
      <c r="E4941" s="26" t="n"/>
      <c r="F4941" s="27" t="n"/>
      <c r="G4941" s="26" t="n"/>
      <c r="H4941" s="28">
        <f>IFERROR(IF(G4941="","",VLOOKUP(G4941,'Setup - Vehicles'!$A$5:$D$504,4,0)),"")</f>
        <v/>
      </c>
      <c r="I4941" s="32">
        <f>IFERROR(IF(E4941="","",VLOOKUP(E4941,'Setup - Mix Design'!$A$5:$I$504,9,0)),"")</f>
        <v/>
      </c>
      <c r="J4941" s="32">
        <f>IF(OR(F4941="",I4941=""),"",F4941*I4941)</f>
        <v/>
      </c>
      <c r="K4941" s="26" t="n"/>
    </row>
    <row r="4942">
      <c r="A4942" s="31" t="n"/>
      <c r="B4942" s="26" t="n"/>
      <c r="C4942" s="26" t="n"/>
      <c r="D4942" s="26" t="n"/>
      <c r="E4942" s="26" t="n"/>
      <c r="F4942" s="27" t="n"/>
      <c r="G4942" s="26" t="n"/>
      <c r="H4942" s="28">
        <f>IFERROR(IF(G4942="","",VLOOKUP(G4942,'Setup - Vehicles'!$A$5:$D$504,4,0)),"")</f>
        <v/>
      </c>
      <c r="I4942" s="32">
        <f>IFERROR(IF(E4942="","",VLOOKUP(E4942,'Setup - Mix Design'!$A$5:$I$504,9,0)),"")</f>
        <v/>
      </c>
      <c r="J4942" s="32">
        <f>IF(OR(F4942="",I4942=""),"",F4942*I4942)</f>
        <v/>
      </c>
      <c r="K4942" s="26" t="n"/>
    </row>
    <row r="4943">
      <c r="A4943" s="31" t="n"/>
      <c r="B4943" s="26" t="n"/>
      <c r="C4943" s="26" t="n"/>
      <c r="D4943" s="26" t="n"/>
      <c r="E4943" s="26" t="n"/>
      <c r="F4943" s="27" t="n"/>
      <c r="G4943" s="26" t="n"/>
      <c r="H4943" s="28">
        <f>IFERROR(IF(G4943="","",VLOOKUP(G4943,'Setup - Vehicles'!$A$5:$D$504,4,0)),"")</f>
        <v/>
      </c>
      <c r="I4943" s="32">
        <f>IFERROR(IF(E4943="","",VLOOKUP(E4943,'Setup - Mix Design'!$A$5:$I$504,9,0)),"")</f>
        <v/>
      </c>
      <c r="J4943" s="32">
        <f>IF(OR(F4943="",I4943=""),"",F4943*I4943)</f>
        <v/>
      </c>
      <c r="K4943" s="26" t="n"/>
    </row>
    <row r="4944">
      <c r="A4944" s="31" t="n"/>
      <c r="B4944" s="26" t="n"/>
      <c r="C4944" s="26" t="n"/>
      <c r="D4944" s="26" t="n"/>
      <c r="E4944" s="26" t="n"/>
      <c r="F4944" s="27" t="n"/>
      <c r="G4944" s="26" t="n"/>
      <c r="H4944" s="28">
        <f>IFERROR(IF(G4944="","",VLOOKUP(G4944,'Setup - Vehicles'!$A$5:$D$504,4,0)),"")</f>
        <v/>
      </c>
      <c r="I4944" s="32">
        <f>IFERROR(IF(E4944="","",VLOOKUP(E4944,'Setup - Mix Design'!$A$5:$I$504,9,0)),"")</f>
        <v/>
      </c>
      <c r="J4944" s="32">
        <f>IF(OR(F4944="",I4944=""),"",F4944*I4944)</f>
        <v/>
      </c>
      <c r="K4944" s="26" t="n"/>
    </row>
    <row r="4945">
      <c r="A4945" s="31" t="n"/>
      <c r="B4945" s="26" t="n"/>
      <c r="C4945" s="26" t="n"/>
      <c r="D4945" s="26" t="n"/>
      <c r="E4945" s="26" t="n"/>
      <c r="F4945" s="27" t="n"/>
      <c r="G4945" s="26" t="n"/>
      <c r="H4945" s="28">
        <f>IFERROR(IF(G4945="","",VLOOKUP(G4945,'Setup - Vehicles'!$A$5:$D$504,4,0)),"")</f>
        <v/>
      </c>
      <c r="I4945" s="32">
        <f>IFERROR(IF(E4945="","",VLOOKUP(E4945,'Setup - Mix Design'!$A$5:$I$504,9,0)),"")</f>
        <v/>
      </c>
      <c r="J4945" s="32">
        <f>IF(OR(F4945="",I4945=""),"",F4945*I4945)</f>
        <v/>
      </c>
      <c r="K4945" s="26" t="n"/>
    </row>
    <row r="4946">
      <c r="A4946" s="31" t="n"/>
      <c r="B4946" s="26" t="n"/>
      <c r="C4946" s="26" t="n"/>
      <c r="D4946" s="26" t="n"/>
      <c r="E4946" s="26" t="n"/>
      <c r="F4946" s="27" t="n"/>
      <c r="G4946" s="26" t="n"/>
      <c r="H4946" s="28">
        <f>IFERROR(IF(G4946="","",VLOOKUP(G4946,'Setup - Vehicles'!$A$5:$D$504,4,0)),"")</f>
        <v/>
      </c>
      <c r="I4946" s="32">
        <f>IFERROR(IF(E4946="","",VLOOKUP(E4946,'Setup - Mix Design'!$A$5:$I$504,9,0)),"")</f>
        <v/>
      </c>
      <c r="J4946" s="32">
        <f>IF(OR(F4946="",I4946=""),"",F4946*I4946)</f>
        <v/>
      </c>
      <c r="K4946" s="26" t="n"/>
    </row>
    <row r="4947">
      <c r="A4947" s="31" t="n"/>
      <c r="B4947" s="26" t="n"/>
      <c r="C4947" s="26" t="n"/>
      <c r="D4947" s="26" t="n"/>
      <c r="E4947" s="26" t="n"/>
      <c r="F4947" s="27" t="n"/>
      <c r="G4947" s="26" t="n"/>
      <c r="H4947" s="28">
        <f>IFERROR(IF(G4947="","",VLOOKUP(G4947,'Setup - Vehicles'!$A$5:$D$504,4,0)),"")</f>
        <v/>
      </c>
      <c r="I4947" s="32">
        <f>IFERROR(IF(E4947="","",VLOOKUP(E4947,'Setup - Mix Design'!$A$5:$I$504,9,0)),"")</f>
        <v/>
      </c>
      <c r="J4947" s="32">
        <f>IF(OR(F4947="",I4947=""),"",F4947*I4947)</f>
        <v/>
      </c>
      <c r="K4947" s="26" t="n"/>
    </row>
    <row r="4948">
      <c r="A4948" s="31" t="n"/>
      <c r="B4948" s="26" t="n"/>
      <c r="C4948" s="26" t="n"/>
      <c r="D4948" s="26" t="n"/>
      <c r="E4948" s="26" t="n"/>
      <c r="F4948" s="27" t="n"/>
      <c r="G4948" s="26" t="n"/>
      <c r="H4948" s="28">
        <f>IFERROR(IF(G4948="","",VLOOKUP(G4948,'Setup - Vehicles'!$A$5:$D$504,4,0)),"")</f>
        <v/>
      </c>
      <c r="I4948" s="32">
        <f>IFERROR(IF(E4948="","",VLOOKUP(E4948,'Setup - Mix Design'!$A$5:$I$504,9,0)),"")</f>
        <v/>
      </c>
      <c r="J4948" s="32">
        <f>IF(OR(F4948="",I4948=""),"",F4948*I4948)</f>
        <v/>
      </c>
      <c r="K4948" s="26" t="n"/>
    </row>
    <row r="4949">
      <c r="A4949" s="31" t="n"/>
      <c r="B4949" s="26" t="n"/>
      <c r="C4949" s="26" t="n"/>
      <c r="D4949" s="26" t="n"/>
      <c r="E4949" s="26" t="n"/>
      <c r="F4949" s="27" t="n"/>
      <c r="G4949" s="26" t="n"/>
      <c r="H4949" s="28">
        <f>IFERROR(IF(G4949="","",VLOOKUP(G4949,'Setup - Vehicles'!$A$5:$D$504,4,0)),"")</f>
        <v/>
      </c>
      <c r="I4949" s="32">
        <f>IFERROR(IF(E4949="","",VLOOKUP(E4949,'Setup - Mix Design'!$A$5:$I$504,9,0)),"")</f>
        <v/>
      </c>
      <c r="J4949" s="32">
        <f>IF(OR(F4949="",I4949=""),"",F4949*I4949)</f>
        <v/>
      </c>
      <c r="K4949" s="26" t="n"/>
    </row>
    <row r="4950">
      <c r="A4950" s="31" t="n"/>
      <c r="B4950" s="26" t="n"/>
      <c r="C4950" s="26" t="n"/>
      <c r="D4950" s="26" t="n"/>
      <c r="E4950" s="26" t="n"/>
      <c r="F4950" s="27" t="n"/>
      <c r="G4950" s="26" t="n"/>
      <c r="H4950" s="28">
        <f>IFERROR(IF(G4950="","",VLOOKUP(G4950,'Setup - Vehicles'!$A$5:$D$504,4,0)),"")</f>
        <v/>
      </c>
      <c r="I4950" s="32">
        <f>IFERROR(IF(E4950="","",VLOOKUP(E4950,'Setup - Mix Design'!$A$5:$I$504,9,0)),"")</f>
        <v/>
      </c>
      <c r="J4950" s="32">
        <f>IF(OR(F4950="",I4950=""),"",F4950*I4950)</f>
        <v/>
      </c>
      <c r="K4950" s="26" t="n"/>
    </row>
    <row r="4951">
      <c r="A4951" s="31" t="n"/>
      <c r="B4951" s="26" t="n"/>
      <c r="C4951" s="26" t="n"/>
      <c r="D4951" s="26" t="n"/>
      <c r="E4951" s="26" t="n"/>
      <c r="F4951" s="27" t="n"/>
      <c r="G4951" s="26" t="n"/>
      <c r="H4951" s="28">
        <f>IFERROR(IF(G4951="","",VLOOKUP(G4951,'Setup - Vehicles'!$A$5:$D$504,4,0)),"")</f>
        <v/>
      </c>
      <c r="I4951" s="32">
        <f>IFERROR(IF(E4951="","",VLOOKUP(E4951,'Setup - Mix Design'!$A$5:$I$504,9,0)),"")</f>
        <v/>
      </c>
      <c r="J4951" s="32">
        <f>IF(OR(F4951="",I4951=""),"",F4951*I4951)</f>
        <v/>
      </c>
      <c r="K4951" s="26" t="n"/>
    </row>
    <row r="4952">
      <c r="A4952" s="31" t="n"/>
      <c r="B4952" s="26" t="n"/>
      <c r="C4952" s="26" t="n"/>
      <c r="D4952" s="26" t="n"/>
      <c r="E4952" s="26" t="n"/>
      <c r="F4952" s="27" t="n"/>
      <c r="G4952" s="26" t="n"/>
      <c r="H4952" s="28">
        <f>IFERROR(IF(G4952="","",VLOOKUP(G4952,'Setup - Vehicles'!$A$5:$D$504,4,0)),"")</f>
        <v/>
      </c>
      <c r="I4952" s="32">
        <f>IFERROR(IF(E4952="","",VLOOKUP(E4952,'Setup - Mix Design'!$A$5:$I$504,9,0)),"")</f>
        <v/>
      </c>
      <c r="J4952" s="32">
        <f>IF(OR(F4952="",I4952=""),"",F4952*I4952)</f>
        <v/>
      </c>
      <c r="K4952" s="26" t="n"/>
    </row>
    <row r="4953">
      <c r="A4953" s="31" t="n"/>
      <c r="B4953" s="26" t="n"/>
      <c r="C4953" s="26" t="n"/>
      <c r="D4953" s="26" t="n"/>
      <c r="E4953" s="26" t="n"/>
      <c r="F4953" s="27" t="n"/>
      <c r="G4953" s="26" t="n"/>
      <c r="H4953" s="28">
        <f>IFERROR(IF(G4953="","",VLOOKUP(G4953,'Setup - Vehicles'!$A$5:$D$504,4,0)),"")</f>
        <v/>
      </c>
      <c r="I4953" s="32">
        <f>IFERROR(IF(E4953="","",VLOOKUP(E4953,'Setup - Mix Design'!$A$5:$I$504,9,0)),"")</f>
        <v/>
      </c>
      <c r="J4953" s="32">
        <f>IF(OR(F4953="",I4953=""),"",F4953*I4953)</f>
        <v/>
      </c>
      <c r="K4953" s="26" t="n"/>
    </row>
    <row r="4954">
      <c r="A4954" s="31" t="n"/>
      <c r="B4954" s="26" t="n"/>
      <c r="C4954" s="26" t="n"/>
      <c r="D4954" s="26" t="n"/>
      <c r="E4954" s="26" t="n"/>
      <c r="F4954" s="27" t="n"/>
      <c r="G4954" s="26" t="n"/>
      <c r="H4954" s="28">
        <f>IFERROR(IF(G4954="","",VLOOKUP(G4954,'Setup - Vehicles'!$A$5:$D$504,4,0)),"")</f>
        <v/>
      </c>
      <c r="I4954" s="32">
        <f>IFERROR(IF(E4954="","",VLOOKUP(E4954,'Setup - Mix Design'!$A$5:$I$504,9,0)),"")</f>
        <v/>
      </c>
      <c r="J4954" s="32">
        <f>IF(OR(F4954="",I4954=""),"",F4954*I4954)</f>
        <v/>
      </c>
      <c r="K4954" s="26" t="n"/>
    </row>
    <row r="4955">
      <c r="A4955" s="31" t="n"/>
      <c r="B4955" s="26" t="n"/>
      <c r="C4955" s="26" t="n"/>
      <c r="D4955" s="26" t="n"/>
      <c r="E4955" s="26" t="n"/>
      <c r="F4955" s="27" t="n"/>
      <c r="G4955" s="26" t="n"/>
      <c r="H4955" s="28">
        <f>IFERROR(IF(G4955="","",VLOOKUP(G4955,'Setup - Vehicles'!$A$5:$D$504,4,0)),"")</f>
        <v/>
      </c>
      <c r="I4955" s="32">
        <f>IFERROR(IF(E4955="","",VLOOKUP(E4955,'Setup - Mix Design'!$A$5:$I$504,9,0)),"")</f>
        <v/>
      </c>
      <c r="J4955" s="32">
        <f>IF(OR(F4955="",I4955=""),"",F4955*I4955)</f>
        <v/>
      </c>
      <c r="K4955" s="26" t="n"/>
    </row>
    <row r="4956">
      <c r="A4956" s="31" t="n"/>
      <c r="B4956" s="26" t="n"/>
      <c r="C4956" s="26" t="n"/>
      <c r="D4956" s="26" t="n"/>
      <c r="E4956" s="26" t="n"/>
      <c r="F4956" s="27" t="n"/>
      <c r="G4956" s="26" t="n"/>
      <c r="H4956" s="28">
        <f>IFERROR(IF(G4956="","",VLOOKUP(G4956,'Setup - Vehicles'!$A$5:$D$504,4,0)),"")</f>
        <v/>
      </c>
      <c r="I4956" s="32">
        <f>IFERROR(IF(E4956="","",VLOOKUP(E4956,'Setup - Mix Design'!$A$5:$I$504,9,0)),"")</f>
        <v/>
      </c>
      <c r="J4956" s="32">
        <f>IF(OR(F4956="",I4956=""),"",F4956*I4956)</f>
        <v/>
      </c>
      <c r="K4956" s="26" t="n"/>
    </row>
    <row r="4957">
      <c r="A4957" s="31" t="n"/>
      <c r="B4957" s="26" t="n"/>
      <c r="C4957" s="26" t="n"/>
      <c r="D4957" s="26" t="n"/>
      <c r="E4957" s="26" t="n"/>
      <c r="F4957" s="27" t="n"/>
      <c r="G4957" s="26" t="n"/>
      <c r="H4957" s="28">
        <f>IFERROR(IF(G4957="","",VLOOKUP(G4957,'Setup - Vehicles'!$A$5:$D$504,4,0)),"")</f>
        <v/>
      </c>
      <c r="I4957" s="32">
        <f>IFERROR(IF(E4957="","",VLOOKUP(E4957,'Setup - Mix Design'!$A$5:$I$504,9,0)),"")</f>
        <v/>
      </c>
      <c r="J4957" s="32">
        <f>IF(OR(F4957="",I4957=""),"",F4957*I4957)</f>
        <v/>
      </c>
      <c r="K4957" s="26" t="n"/>
    </row>
    <row r="4958">
      <c r="A4958" s="31" t="n"/>
      <c r="B4958" s="26" t="n"/>
      <c r="C4958" s="26" t="n"/>
      <c r="D4958" s="26" t="n"/>
      <c r="E4958" s="26" t="n"/>
      <c r="F4958" s="27" t="n"/>
      <c r="G4958" s="26" t="n"/>
      <c r="H4958" s="28">
        <f>IFERROR(IF(G4958="","",VLOOKUP(G4958,'Setup - Vehicles'!$A$5:$D$504,4,0)),"")</f>
        <v/>
      </c>
      <c r="I4958" s="32">
        <f>IFERROR(IF(E4958="","",VLOOKUP(E4958,'Setup - Mix Design'!$A$5:$I$504,9,0)),"")</f>
        <v/>
      </c>
      <c r="J4958" s="32">
        <f>IF(OR(F4958="",I4958=""),"",F4958*I4958)</f>
        <v/>
      </c>
      <c r="K4958" s="26" t="n"/>
    </row>
    <row r="4959">
      <c r="A4959" s="31" t="n"/>
      <c r="B4959" s="26" t="n"/>
      <c r="C4959" s="26" t="n"/>
      <c r="D4959" s="26" t="n"/>
      <c r="E4959" s="26" t="n"/>
      <c r="F4959" s="27" t="n"/>
      <c r="G4959" s="26" t="n"/>
      <c r="H4959" s="28">
        <f>IFERROR(IF(G4959="","",VLOOKUP(G4959,'Setup - Vehicles'!$A$5:$D$504,4,0)),"")</f>
        <v/>
      </c>
      <c r="I4959" s="32">
        <f>IFERROR(IF(E4959="","",VLOOKUP(E4959,'Setup - Mix Design'!$A$5:$I$504,9,0)),"")</f>
        <v/>
      </c>
      <c r="J4959" s="32">
        <f>IF(OR(F4959="",I4959=""),"",F4959*I4959)</f>
        <v/>
      </c>
      <c r="K4959" s="26" t="n"/>
    </row>
    <row r="4960">
      <c r="A4960" s="31" t="n"/>
      <c r="B4960" s="26" t="n"/>
      <c r="C4960" s="26" t="n"/>
      <c r="D4960" s="26" t="n"/>
      <c r="E4960" s="26" t="n"/>
      <c r="F4960" s="27" t="n"/>
      <c r="G4960" s="26" t="n"/>
      <c r="H4960" s="28">
        <f>IFERROR(IF(G4960="","",VLOOKUP(G4960,'Setup - Vehicles'!$A$5:$D$504,4,0)),"")</f>
        <v/>
      </c>
      <c r="I4960" s="32">
        <f>IFERROR(IF(E4960="","",VLOOKUP(E4960,'Setup - Mix Design'!$A$5:$I$504,9,0)),"")</f>
        <v/>
      </c>
      <c r="J4960" s="32">
        <f>IF(OR(F4960="",I4960=""),"",F4960*I4960)</f>
        <v/>
      </c>
      <c r="K4960" s="26" t="n"/>
    </row>
    <row r="4961">
      <c r="A4961" s="31" t="n"/>
      <c r="B4961" s="26" t="n"/>
      <c r="C4961" s="26" t="n"/>
      <c r="D4961" s="26" t="n"/>
      <c r="E4961" s="26" t="n"/>
      <c r="F4961" s="27" t="n"/>
      <c r="G4961" s="26" t="n"/>
      <c r="H4961" s="28">
        <f>IFERROR(IF(G4961="","",VLOOKUP(G4961,'Setup - Vehicles'!$A$5:$D$504,4,0)),"")</f>
        <v/>
      </c>
      <c r="I4961" s="32">
        <f>IFERROR(IF(E4961="","",VLOOKUP(E4961,'Setup - Mix Design'!$A$5:$I$504,9,0)),"")</f>
        <v/>
      </c>
      <c r="J4961" s="32">
        <f>IF(OR(F4961="",I4961=""),"",F4961*I4961)</f>
        <v/>
      </c>
      <c r="K4961" s="26" t="n"/>
    </row>
    <row r="4962">
      <c r="A4962" s="31" t="n"/>
      <c r="B4962" s="26" t="n"/>
      <c r="C4962" s="26" t="n"/>
      <c r="D4962" s="26" t="n"/>
      <c r="E4962" s="26" t="n"/>
      <c r="F4962" s="27" t="n"/>
      <c r="G4962" s="26" t="n"/>
      <c r="H4962" s="28">
        <f>IFERROR(IF(G4962="","",VLOOKUP(G4962,'Setup - Vehicles'!$A$5:$D$504,4,0)),"")</f>
        <v/>
      </c>
      <c r="I4962" s="32">
        <f>IFERROR(IF(E4962="","",VLOOKUP(E4962,'Setup - Mix Design'!$A$5:$I$504,9,0)),"")</f>
        <v/>
      </c>
      <c r="J4962" s="32">
        <f>IF(OR(F4962="",I4962=""),"",F4962*I4962)</f>
        <v/>
      </c>
      <c r="K4962" s="26" t="n"/>
    </row>
    <row r="4963">
      <c r="A4963" s="31" t="n"/>
      <c r="B4963" s="26" t="n"/>
      <c r="C4963" s="26" t="n"/>
      <c r="D4963" s="26" t="n"/>
      <c r="E4963" s="26" t="n"/>
      <c r="F4963" s="27" t="n"/>
      <c r="G4963" s="26" t="n"/>
      <c r="H4963" s="28">
        <f>IFERROR(IF(G4963="","",VLOOKUP(G4963,'Setup - Vehicles'!$A$5:$D$504,4,0)),"")</f>
        <v/>
      </c>
      <c r="I4963" s="32">
        <f>IFERROR(IF(E4963="","",VLOOKUP(E4963,'Setup - Mix Design'!$A$5:$I$504,9,0)),"")</f>
        <v/>
      </c>
      <c r="J4963" s="32">
        <f>IF(OR(F4963="",I4963=""),"",F4963*I4963)</f>
        <v/>
      </c>
      <c r="K4963" s="26" t="n"/>
    </row>
    <row r="4964">
      <c r="A4964" s="31" t="n"/>
      <c r="B4964" s="26" t="n"/>
      <c r="C4964" s="26" t="n"/>
      <c r="D4964" s="26" t="n"/>
      <c r="E4964" s="26" t="n"/>
      <c r="F4964" s="27" t="n"/>
      <c r="G4964" s="26" t="n"/>
      <c r="H4964" s="28">
        <f>IFERROR(IF(G4964="","",VLOOKUP(G4964,'Setup - Vehicles'!$A$5:$D$504,4,0)),"")</f>
        <v/>
      </c>
      <c r="I4964" s="32">
        <f>IFERROR(IF(E4964="","",VLOOKUP(E4964,'Setup - Mix Design'!$A$5:$I$504,9,0)),"")</f>
        <v/>
      </c>
      <c r="J4964" s="32">
        <f>IF(OR(F4964="",I4964=""),"",F4964*I4964)</f>
        <v/>
      </c>
      <c r="K4964" s="26" t="n"/>
    </row>
    <row r="4965">
      <c r="A4965" s="31" t="n"/>
      <c r="B4965" s="26" t="n"/>
      <c r="C4965" s="26" t="n"/>
      <c r="D4965" s="26" t="n"/>
      <c r="E4965" s="26" t="n"/>
      <c r="F4965" s="27" t="n"/>
      <c r="G4965" s="26" t="n"/>
      <c r="H4965" s="28">
        <f>IFERROR(IF(G4965="","",VLOOKUP(G4965,'Setup - Vehicles'!$A$5:$D$504,4,0)),"")</f>
        <v/>
      </c>
      <c r="I4965" s="32">
        <f>IFERROR(IF(E4965="","",VLOOKUP(E4965,'Setup - Mix Design'!$A$5:$I$504,9,0)),"")</f>
        <v/>
      </c>
      <c r="J4965" s="32">
        <f>IF(OR(F4965="",I4965=""),"",F4965*I4965)</f>
        <v/>
      </c>
      <c r="K4965" s="26" t="n"/>
    </row>
    <row r="4966">
      <c r="A4966" s="31" t="n"/>
      <c r="B4966" s="26" t="n"/>
      <c r="C4966" s="26" t="n"/>
      <c r="D4966" s="26" t="n"/>
      <c r="E4966" s="26" t="n"/>
      <c r="F4966" s="27" t="n"/>
      <c r="G4966" s="26" t="n"/>
      <c r="H4966" s="28">
        <f>IFERROR(IF(G4966="","",VLOOKUP(G4966,'Setup - Vehicles'!$A$5:$D$504,4,0)),"")</f>
        <v/>
      </c>
      <c r="I4966" s="32">
        <f>IFERROR(IF(E4966="","",VLOOKUP(E4966,'Setup - Mix Design'!$A$5:$I$504,9,0)),"")</f>
        <v/>
      </c>
      <c r="J4966" s="32">
        <f>IF(OR(F4966="",I4966=""),"",F4966*I4966)</f>
        <v/>
      </c>
      <c r="K4966" s="26" t="n"/>
    </row>
    <row r="4967">
      <c r="A4967" s="31" t="n"/>
      <c r="B4967" s="26" t="n"/>
      <c r="C4967" s="26" t="n"/>
      <c r="D4967" s="26" t="n"/>
      <c r="E4967" s="26" t="n"/>
      <c r="F4967" s="27" t="n"/>
      <c r="G4967" s="26" t="n"/>
      <c r="H4967" s="28">
        <f>IFERROR(IF(G4967="","",VLOOKUP(G4967,'Setup - Vehicles'!$A$5:$D$504,4,0)),"")</f>
        <v/>
      </c>
      <c r="I4967" s="32">
        <f>IFERROR(IF(E4967="","",VLOOKUP(E4967,'Setup - Mix Design'!$A$5:$I$504,9,0)),"")</f>
        <v/>
      </c>
      <c r="J4967" s="32">
        <f>IF(OR(F4967="",I4967=""),"",F4967*I4967)</f>
        <v/>
      </c>
      <c r="K4967" s="26" t="n"/>
    </row>
    <row r="4968">
      <c r="A4968" s="31" t="n"/>
      <c r="B4968" s="26" t="n"/>
      <c r="C4968" s="26" t="n"/>
      <c r="D4968" s="26" t="n"/>
      <c r="E4968" s="26" t="n"/>
      <c r="F4968" s="27" t="n"/>
      <c r="G4968" s="26" t="n"/>
      <c r="H4968" s="28">
        <f>IFERROR(IF(G4968="","",VLOOKUP(G4968,'Setup - Vehicles'!$A$5:$D$504,4,0)),"")</f>
        <v/>
      </c>
      <c r="I4968" s="32">
        <f>IFERROR(IF(E4968="","",VLOOKUP(E4968,'Setup - Mix Design'!$A$5:$I$504,9,0)),"")</f>
        <v/>
      </c>
      <c r="J4968" s="32">
        <f>IF(OR(F4968="",I4968=""),"",F4968*I4968)</f>
        <v/>
      </c>
      <c r="K4968" s="26" t="n"/>
    </row>
    <row r="4969">
      <c r="A4969" s="31" t="n"/>
      <c r="B4969" s="26" t="n"/>
      <c r="C4969" s="26" t="n"/>
      <c r="D4969" s="26" t="n"/>
      <c r="E4969" s="26" t="n"/>
      <c r="F4969" s="27" t="n"/>
      <c r="G4969" s="26" t="n"/>
      <c r="H4969" s="28">
        <f>IFERROR(IF(G4969="","",VLOOKUP(G4969,'Setup - Vehicles'!$A$5:$D$504,4,0)),"")</f>
        <v/>
      </c>
      <c r="I4969" s="32">
        <f>IFERROR(IF(E4969="","",VLOOKUP(E4969,'Setup - Mix Design'!$A$5:$I$504,9,0)),"")</f>
        <v/>
      </c>
      <c r="J4969" s="32">
        <f>IF(OR(F4969="",I4969=""),"",F4969*I4969)</f>
        <v/>
      </c>
      <c r="K4969" s="26" t="n"/>
    </row>
    <row r="4970">
      <c r="A4970" s="31" t="n"/>
      <c r="B4970" s="26" t="n"/>
      <c r="C4970" s="26" t="n"/>
      <c r="D4970" s="26" t="n"/>
      <c r="E4970" s="26" t="n"/>
      <c r="F4970" s="27" t="n"/>
      <c r="G4970" s="26" t="n"/>
      <c r="H4970" s="28">
        <f>IFERROR(IF(G4970="","",VLOOKUP(G4970,'Setup - Vehicles'!$A$5:$D$504,4,0)),"")</f>
        <v/>
      </c>
      <c r="I4970" s="32">
        <f>IFERROR(IF(E4970="","",VLOOKUP(E4970,'Setup - Mix Design'!$A$5:$I$504,9,0)),"")</f>
        <v/>
      </c>
      <c r="J4970" s="32">
        <f>IF(OR(F4970="",I4970=""),"",F4970*I4970)</f>
        <v/>
      </c>
      <c r="K4970" s="26" t="n"/>
    </row>
    <row r="4971">
      <c r="A4971" s="31" t="n"/>
      <c r="B4971" s="26" t="n"/>
      <c r="C4971" s="26" t="n"/>
      <c r="D4971" s="26" t="n"/>
      <c r="E4971" s="26" t="n"/>
      <c r="F4971" s="27" t="n"/>
      <c r="G4971" s="26" t="n"/>
      <c r="H4971" s="28">
        <f>IFERROR(IF(G4971="","",VLOOKUP(G4971,'Setup - Vehicles'!$A$5:$D$504,4,0)),"")</f>
        <v/>
      </c>
      <c r="I4971" s="32">
        <f>IFERROR(IF(E4971="","",VLOOKUP(E4971,'Setup - Mix Design'!$A$5:$I$504,9,0)),"")</f>
        <v/>
      </c>
      <c r="J4971" s="32">
        <f>IF(OR(F4971="",I4971=""),"",F4971*I4971)</f>
        <v/>
      </c>
      <c r="K4971" s="26" t="n"/>
    </row>
    <row r="4972">
      <c r="A4972" s="31" t="n"/>
      <c r="B4972" s="26" t="n"/>
      <c r="C4972" s="26" t="n"/>
      <c r="D4972" s="26" t="n"/>
      <c r="E4972" s="26" t="n"/>
      <c r="F4972" s="27" t="n"/>
      <c r="G4972" s="26" t="n"/>
      <c r="H4972" s="28">
        <f>IFERROR(IF(G4972="","",VLOOKUP(G4972,'Setup - Vehicles'!$A$5:$D$504,4,0)),"")</f>
        <v/>
      </c>
      <c r="I4972" s="32">
        <f>IFERROR(IF(E4972="","",VLOOKUP(E4972,'Setup - Mix Design'!$A$5:$I$504,9,0)),"")</f>
        <v/>
      </c>
      <c r="J4972" s="32">
        <f>IF(OR(F4972="",I4972=""),"",F4972*I4972)</f>
        <v/>
      </c>
      <c r="K4972" s="26" t="n"/>
    </row>
    <row r="4973">
      <c r="A4973" s="31" t="n"/>
      <c r="B4973" s="26" t="n"/>
      <c r="C4973" s="26" t="n"/>
      <c r="D4973" s="26" t="n"/>
      <c r="E4973" s="26" t="n"/>
      <c r="F4973" s="27" t="n"/>
      <c r="G4973" s="26" t="n"/>
      <c r="H4973" s="28">
        <f>IFERROR(IF(G4973="","",VLOOKUP(G4973,'Setup - Vehicles'!$A$5:$D$504,4,0)),"")</f>
        <v/>
      </c>
      <c r="I4973" s="32">
        <f>IFERROR(IF(E4973="","",VLOOKUP(E4973,'Setup - Mix Design'!$A$5:$I$504,9,0)),"")</f>
        <v/>
      </c>
      <c r="J4973" s="32">
        <f>IF(OR(F4973="",I4973=""),"",F4973*I4973)</f>
        <v/>
      </c>
      <c r="K4973" s="26" t="n"/>
    </row>
    <row r="4974">
      <c r="A4974" s="31" t="n"/>
      <c r="B4974" s="26" t="n"/>
      <c r="C4974" s="26" t="n"/>
      <c r="D4974" s="26" t="n"/>
      <c r="E4974" s="26" t="n"/>
      <c r="F4974" s="27" t="n"/>
      <c r="G4974" s="26" t="n"/>
      <c r="H4974" s="28">
        <f>IFERROR(IF(G4974="","",VLOOKUP(G4974,'Setup - Vehicles'!$A$5:$D$504,4,0)),"")</f>
        <v/>
      </c>
      <c r="I4974" s="32">
        <f>IFERROR(IF(E4974="","",VLOOKUP(E4974,'Setup - Mix Design'!$A$5:$I$504,9,0)),"")</f>
        <v/>
      </c>
      <c r="J4974" s="32">
        <f>IF(OR(F4974="",I4974=""),"",F4974*I4974)</f>
        <v/>
      </c>
      <c r="K4974" s="26" t="n"/>
    </row>
    <row r="4975">
      <c r="A4975" s="31" t="n"/>
      <c r="B4975" s="26" t="n"/>
      <c r="C4975" s="26" t="n"/>
      <c r="D4975" s="26" t="n"/>
      <c r="E4975" s="26" t="n"/>
      <c r="F4975" s="27" t="n"/>
      <c r="G4975" s="26" t="n"/>
      <c r="H4975" s="28">
        <f>IFERROR(IF(G4975="","",VLOOKUP(G4975,'Setup - Vehicles'!$A$5:$D$504,4,0)),"")</f>
        <v/>
      </c>
      <c r="I4975" s="32">
        <f>IFERROR(IF(E4975="","",VLOOKUP(E4975,'Setup - Mix Design'!$A$5:$I$504,9,0)),"")</f>
        <v/>
      </c>
      <c r="J4975" s="32">
        <f>IF(OR(F4975="",I4975=""),"",F4975*I4975)</f>
        <v/>
      </c>
      <c r="K4975" s="26" t="n"/>
    </row>
    <row r="4976">
      <c r="A4976" s="31" t="n"/>
      <c r="B4976" s="26" t="n"/>
      <c r="C4976" s="26" t="n"/>
      <c r="D4976" s="26" t="n"/>
      <c r="E4976" s="26" t="n"/>
      <c r="F4976" s="27" t="n"/>
      <c r="G4976" s="26" t="n"/>
      <c r="H4976" s="28">
        <f>IFERROR(IF(G4976="","",VLOOKUP(G4976,'Setup - Vehicles'!$A$5:$D$504,4,0)),"")</f>
        <v/>
      </c>
      <c r="I4976" s="32">
        <f>IFERROR(IF(E4976="","",VLOOKUP(E4976,'Setup - Mix Design'!$A$5:$I$504,9,0)),"")</f>
        <v/>
      </c>
      <c r="J4976" s="32">
        <f>IF(OR(F4976="",I4976=""),"",F4976*I4976)</f>
        <v/>
      </c>
      <c r="K4976" s="26" t="n"/>
    </row>
    <row r="4977">
      <c r="A4977" s="31" t="n"/>
      <c r="B4977" s="26" t="n"/>
      <c r="C4977" s="26" t="n"/>
      <c r="D4977" s="26" t="n"/>
      <c r="E4977" s="26" t="n"/>
      <c r="F4977" s="27" t="n"/>
      <c r="G4977" s="26" t="n"/>
      <c r="H4977" s="28">
        <f>IFERROR(IF(G4977="","",VLOOKUP(G4977,'Setup - Vehicles'!$A$5:$D$504,4,0)),"")</f>
        <v/>
      </c>
      <c r="I4977" s="32">
        <f>IFERROR(IF(E4977="","",VLOOKUP(E4977,'Setup - Mix Design'!$A$5:$I$504,9,0)),"")</f>
        <v/>
      </c>
      <c r="J4977" s="32">
        <f>IF(OR(F4977="",I4977=""),"",F4977*I4977)</f>
        <v/>
      </c>
      <c r="K4977" s="26" t="n"/>
    </row>
    <row r="4978">
      <c r="A4978" s="31" t="n"/>
      <c r="B4978" s="26" t="n"/>
      <c r="C4978" s="26" t="n"/>
      <c r="D4978" s="26" t="n"/>
      <c r="E4978" s="26" t="n"/>
      <c r="F4978" s="27" t="n"/>
      <c r="G4978" s="26" t="n"/>
      <c r="H4978" s="28">
        <f>IFERROR(IF(G4978="","",VLOOKUP(G4978,'Setup - Vehicles'!$A$5:$D$504,4,0)),"")</f>
        <v/>
      </c>
      <c r="I4978" s="32">
        <f>IFERROR(IF(E4978="","",VLOOKUP(E4978,'Setup - Mix Design'!$A$5:$I$504,9,0)),"")</f>
        <v/>
      </c>
      <c r="J4978" s="32">
        <f>IF(OR(F4978="",I4978=""),"",F4978*I4978)</f>
        <v/>
      </c>
      <c r="K4978" s="26" t="n"/>
    </row>
    <row r="4979">
      <c r="A4979" s="31" t="n"/>
      <c r="B4979" s="26" t="n"/>
      <c r="C4979" s="26" t="n"/>
      <c r="D4979" s="26" t="n"/>
      <c r="E4979" s="26" t="n"/>
      <c r="F4979" s="27" t="n"/>
      <c r="G4979" s="26" t="n"/>
      <c r="H4979" s="28">
        <f>IFERROR(IF(G4979="","",VLOOKUP(G4979,'Setup - Vehicles'!$A$5:$D$504,4,0)),"")</f>
        <v/>
      </c>
      <c r="I4979" s="32">
        <f>IFERROR(IF(E4979="","",VLOOKUP(E4979,'Setup - Mix Design'!$A$5:$I$504,9,0)),"")</f>
        <v/>
      </c>
      <c r="J4979" s="32">
        <f>IF(OR(F4979="",I4979=""),"",F4979*I4979)</f>
        <v/>
      </c>
      <c r="K4979" s="26" t="n"/>
    </row>
    <row r="4980">
      <c r="A4980" s="31" t="n"/>
      <c r="B4980" s="26" t="n"/>
      <c r="C4980" s="26" t="n"/>
      <c r="D4980" s="26" t="n"/>
      <c r="E4980" s="26" t="n"/>
      <c r="F4980" s="27" t="n"/>
      <c r="G4980" s="26" t="n"/>
      <c r="H4980" s="28">
        <f>IFERROR(IF(G4980="","",VLOOKUP(G4980,'Setup - Vehicles'!$A$5:$D$504,4,0)),"")</f>
        <v/>
      </c>
      <c r="I4980" s="32">
        <f>IFERROR(IF(E4980="","",VLOOKUP(E4980,'Setup - Mix Design'!$A$5:$I$504,9,0)),"")</f>
        <v/>
      </c>
      <c r="J4980" s="32">
        <f>IF(OR(F4980="",I4980=""),"",F4980*I4980)</f>
        <v/>
      </c>
      <c r="K4980" s="26" t="n"/>
    </row>
    <row r="4981">
      <c r="A4981" s="31" t="n"/>
      <c r="B4981" s="26" t="n"/>
      <c r="C4981" s="26" t="n"/>
      <c r="D4981" s="26" t="n"/>
      <c r="E4981" s="26" t="n"/>
      <c r="F4981" s="27" t="n"/>
      <c r="G4981" s="26" t="n"/>
      <c r="H4981" s="28">
        <f>IFERROR(IF(G4981="","",VLOOKUP(G4981,'Setup - Vehicles'!$A$5:$D$504,4,0)),"")</f>
        <v/>
      </c>
      <c r="I4981" s="32">
        <f>IFERROR(IF(E4981="","",VLOOKUP(E4981,'Setup - Mix Design'!$A$5:$I$504,9,0)),"")</f>
        <v/>
      </c>
      <c r="J4981" s="32">
        <f>IF(OR(F4981="",I4981=""),"",F4981*I4981)</f>
        <v/>
      </c>
      <c r="K4981" s="26" t="n"/>
    </row>
    <row r="4982">
      <c r="A4982" s="31" t="n"/>
      <c r="B4982" s="26" t="n"/>
      <c r="C4982" s="26" t="n"/>
      <c r="D4982" s="26" t="n"/>
      <c r="E4982" s="26" t="n"/>
      <c r="F4982" s="27" t="n"/>
      <c r="G4982" s="26" t="n"/>
      <c r="H4982" s="28">
        <f>IFERROR(IF(G4982="","",VLOOKUP(G4982,'Setup - Vehicles'!$A$5:$D$504,4,0)),"")</f>
        <v/>
      </c>
      <c r="I4982" s="32">
        <f>IFERROR(IF(E4982="","",VLOOKUP(E4982,'Setup - Mix Design'!$A$5:$I$504,9,0)),"")</f>
        <v/>
      </c>
      <c r="J4982" s="32">
        <f>IF(OR(F4982="",I4982=""),"",F4982*I4982)</f>
        <v/>
      </c>
      <c r="K4982" s="26" t="n"/>
    </row>
    <row r="4983">
      <c r="A4983" s="31" t="n"/>
      <c r="B4983" s="26" t="n"/>
      <c r="C4983" s="26" t="n"/>
      <c r="D4983" s="26" t="n"/>
      <c r="E4983" s="26" t="n"/>
      <c r="F4983" s="27" t="n"/>
      <c r="G4983" s="26" t="n"/>
      <c r="H4983" s="28">
        <f>IFERROR(IF(G4983="","",VLOOKUP(G4983,'Setup - Vehicles'!$A$5:$D$504,4,0)),"")</f>
        <v/>
      </c>
      <c r="I4983" s="32">
        <f>IFERROR(IF(E4983="","",VLOOKUP(E4983,'Setup - Mix Design'!$A$5:$I$504,9,0)),"")</f>
        <v/>
      </c>
      <c r="J4983" s="32">
        <f>IF(OR(F4983="",I4983=""),"",F4983*I4983)</f>
        <v/>
      </c>
      <c r="K4983" s="26" t="n"/>
    </row>
    <row r="4984">
      <c r="A4984" s="31" t="n"/>
      <c r="B4984" s="26" t="n"/>
      <c r="C4984" s="26" t="n"/>
      <c r="D4984" s="26" t="n"/>
      <c r="E4984" s="26" t="n"/>
      <c r="F4984" s="27" t="n"/>
      <c r="G4984" s="26" t="n"/>
      <c r="H4984" s="28">
        <f>IFERROR(IF(G4984="","",VLOOKUP(G4984,'Setup - Vehicles'!$A$5:$D$504,4,0)),"")</f>
        <v/>
      </c>
      <c r="I4984" s="32">
        <f>IFERROR(IF(E4984="","",VLOOKUP(E4984,'Setup - Mix Design'!$A$5:$I$504,9,0)),"")</f>
        <v/>
      </c>
      <c r="J4984" s="32">
        <f>IF(OR(F4984="",I4984=""),"",F4984*I4984)</f>
        <v/>
      </c>
      <c r="K4984" s="26" t="n"/>
    </row>
    <row r="4985">
      <c r="A4985" s="31" t="n"/>
      <c r="B4985" s="26" t="n"/>
      <c r="C4985" s="26" t="n"/>
      <c r="D4985" s="26" t="n"/>
      <c r="E4985" s="26" t="n"/>
      <c r="F4985" s="27" t="n"/>
      <c r="G4985" s="26" t="n"/>
      <c r="H4985" s="28">
        <f>IFERROR(IF(G4985="","",VLOOKUP(G4985,'Setup - Vehicles'!$A$5:$D$504,4,0)),"")</f>
        <v/>
      </c>
      <c r="I4985" s="32">
        <f>IFERROR(IF(E4985="","",VLOOKUP(E4985,'Setup - Mix Design'!$A$5:$I$504,9,0)),"")</f>
        <v/>
      </c>
      <c r="J4985" s="32">
        <f>IF(OR(F4985="",I4985=""),"",F4985*I4985)</f>
        <v/>
      </c>
      <c r="K4985" s="26" t="n"/>
    </row>
    <row r="4986">
      <c r="A4986" s="31" t="n"/>
      <c r="B4986" s="26" t="n"/>
      <c r="C4986" s="26" t="n"/>
      <c r="D4986" s="26" t="n"/>
      <c r="E4986" s="26" t="n"/>
      <c r="F4986" s="27" t="n"/>
      <c r="G4986" s="26" t="n"/>
      <c r="H4986" s="28">
        <f>IFERROR(IF(G4986="","",VLOOKUP(G4986,'Setup - Vehicles'!$A$5:$D$504,4,0)),"")</f>
        <v/>
      </c>
      <c r="I4986" s="32">
        <f>IFERROR(IF(E4986="","",VLOOKUP(E4986,'Setup - Mix Design'!$A$5:$I$504,9,0)),"")</f>
        <v/>
      </c>
      <c r="J4986" s="32">
        <f>IF(OR(F4986="",I4986=""),"",F4986*I4986)</f>
        <v/>
      </c>
      <c r="K4986" s="26" t="n"/>
    </row>
    <row r="4987">
      <c r="A4987" s="31" t="n"/>
      <c r="B4987" s="26" t="n"/>
      <c r="C4987" s="26" t="n"/>
      <c r="D4987" s="26" t="n"/>
      <c r="E4987" s="26" t="n"/>
      <c r="F4987" s="27" t="n"/>
      <c r="G4987" s="26" t="n"/>
      <c r="H4987" s="28">
        <f>IFERROR(IF(G4987="","",VLOOKUP(G4987,'Setup - Vehicles'!$A$5:$D$504,4,0)),"")</f>
        <v/>
      </c>
      <c r="I4987" s="32">
        <f>IFERROR(IF(E4987="","",VLOOKUP(E4987,'Setup - Mix Design'!$A$5:$I$504,9,0)),"")</f>
        <v/>
      </c>
      <c r="J4987" s="32">
        <f>IF(OR(F4987="",I4987=""),"",F4987*I4987)</f>
        <v/>
      </c>
      <c r="K4987" s="26" t="n"/>
    </row>
    <row r="4988">
      <c r="A4988" s="31" t="n"/>
      <c r="B4988" s="26" t="n"/>
      <c r="C4988" s="26" t="n"/>
      <c r="D4988" s="26" t="n"/>
      <c r="E4988" s="26" t="n"/>
      <c r="F4988" s="27" t="n"/>
      <c r="G4988" s="26" t="n"/>
      <c r="H4988" s="28">
        <f>IFERROR(IF(G4988="","",VLOOKUP(G4988,'Setup - Vehicles'!$A$5:$D$504,4,0)),"")</f>
        <v/>
      </c>
      <c r="I4988" s="32">
        <f>IFERROR(IF(E4988="","",VLOOKUP(E4988,'Setup - Mix Design'!$A$5:$I$504,9,0)),"")</f>
        <v/>
      </c>
      <c r="J4988" s="32">
        <f>IF(OR(F4988="",I4988=""),"",F4988*I4988)</f>
        <v/>
      </c>
      <c r="K4988" s="26" t="n"/>
    </row>
    <row r="4989">
      <c r="A4989" s="31" t="n"/>
      <c r="B4989" s="26" t="n"/>
      <c r="C4989" s="26" t="n"/>
      <c r="D4989" s="26" t="n"/>
      <c r="E4989" s="26" t="n"/>
      <c r="F4989" s="27" t="n"/>
      <c r="G4989" s="26" t="n"/>
      <c r="H4989" s="28">
        <f>IFERROR(IF(G4989="","",VLOOKUP(G4989,'Setup - Vehicles'!$A$5:$D$504,4,0)),"")</f>
        <v/>
      </c>
      <c r="I4989" s="32">
        <f>IFERROR(IF(E4989="","",VLOOKUP(E4989,'Setup - Mix Design'!$A$5:$I$504,9,0)),"")</f>
        <v/>
      </c>
      <c r="J4989" s="32">
        <f>IF(OR(F4989="",I4989=""),"",F4989*I4989)</f>
        <v/>
      </c>
      <c r="K4989" s="26" t="n"/>
    </row>
    <row r="4990">
      <c r="A4990" s="31" t="n"/>
      <c r="B4990" s="26" t="n"/>
      <c r="C4990" s="26" t="n"/>
      <c r="D4990" s="26" t="n"/>
      <c r="E4990" s="26" t="n"/>
      <c r="F4990" s="27" t="n"/>
      <c r="G4990" s="26" t="n"/>
      <c r="H4990" s="28">
        <f>IFERROR(IF(G4990="","",VLOOKUP(G4990,'Setup - Vehicles'!$A$5:$D$504,4,0)),"")</f>
        <v/>
      </c>
      <c r="I4990" s="32">
        <f>IFERROR(IF(E4990="","",VLOOKUP(E4990,'Setup - Mix Design'!$A$5:$I$504,9,0)),"")</f>
        <v/>
      </c>
      <c r="J4990" s="32">
        <f>IF(OR(F4990="",I4990=""),"",F4990*I4990)</f>
        <v/>
      </c>
      <c r="K4990" s="26" t="n"/>
    </row>
    <row r="4991">
      <c r="A4991" s="31" t="n"/>
      <c r="B4991" s="26" t="n"/>
      <c r="C4991" s="26" t="n"/>
      <c r="D4991" s="26" t="n"/>
      <c r="E4991" s="26" t="n"/>
      <c r="F4991" s="27" t="n"/>
      <c r="G4991" s="26" t="n"/>
      <c r="H4991" s="28">
        <f>IFERROR(IF(G4991="","",VLOOKUP(G4991,'Setup - Vehicles'!$A$5:$D$504,4,0)),"")</f>
        <v/>
      </c>
      <c r="I4991" s="32">
        <f>IFERROR(IF(E4991="","",VLOOKUP(E4991,'Setup - Mix Design'!$A$5:$I$504,9,0)),"")</f>
        <v/>
      </c>
      <c r="J4991" s="32">
        <f>IF(OR(F4991="",I4991=""),"",F4991*I4991)</f>
        <v/>
      </c>
      <c r="K4991" s="26" t="n"/>
    </row>
    <row r="4992">
      <c r="A4992" s="31" t="n"/>
      <c r="B4992" s="26" t="n"/>
      <c r="C4992" s="26" t="n"/>
      <c r="D4992" s="26" t="n"/>
      <c r="E4992" s="26" t="n"/>
      <c r="F4992" s="27" t="n"/>
      <c r="G4992" s="26" t="n"/>
      <c r="H4992" s="28">
        <f>IFERROR(IF(G4992="","",VLOOKUP(G4992,'Setup - Vehicles'!$A$5:$D$504,4,0)),"")</f>
        <v/>
      </c>
      <c r="I4992" s="32">
        <f>IFERROR(IF(E4992="","",VLOOKUP(E4992,'Setup - Mix Design'!$A$5:$I$504,9,0)),"")</f>
        <v/>
      </c>
      <c r="J4992" s="32">
        <f>IF(OR(F4992="",I4992=""),"",F4992*I4992)</f>
        <v/>
      </c>
      <c r="K4992" s="26" t="n"/>
    </row>
    <row r="4993">
      <c r="A4993" s="31" t="n"/>
      <c r="B4993" s="26" t="n"/>
      <c r="C4993" s="26" t="n"/>
      <c r="D4993" s="26" t="n"/>
      <c r="E4993" s="26" t="n"/>
      <c r="F4993" s="27" t="n"/>
      <c r="G4993" s="26" t="n"/>
      <c r="H4993" s="28">
        <f>IFERROR(IF(G4993="","",VLOOKUP(G4993,'Setup - Vehicles'!$A$5:$D$504,4,0)),"")</f>
        <v/>
      </c>
      <c r="I4993" s="32">
        <f>IFERROR(IF(E4993="","",VLOOKUP(E4993,'Setup - Mix Design'!$A$5:$I$504,9,0)),"")</f>
        <v/>
      </c>
      <c r="J4993" s="32">
        <f>IF(OR(F4993="",I4993=""),"",F4993*I4993)</f>
        <v/>
      </c>
      <c r="K4993" s="26" t="n"/>
    </row>
    <row r="4994">
      <c r="A4994" s="31" t="n"/>
      <c r="B4994" s="26" t="n"/>
      <c r="C4994" s="26" t="n"/>
      <c r="D4994" s="26" t="n"/>
      <c r="E4994" s="26" t="n"/>
      <c r="F4994" s="27" t="n"/>
      <c r="G4994" s="26" t="n"/>
      <c r="H4994" s="28">
        <f>IFERROR(IF(G4994="","",VLOOKUP(G4994,'Setup - Vehicles'!$A$5:$D$504,4,0)),"")</f>
        <v/>
      </c>
      <c r="I4994" s="32">
        <f>IFERROR(IF(E4994="","",VLOOKUP(E4994,'Setup - Mix Design'!$A$5:$I$504,9,0)),"")</f>
        <v/>
      </c>
      <c r="J4994" s="32">
        <f>IF(OR(F4994="",I4994=""),"",F4994*I4994)</f>
        <v/>
      </c>
      <c r="K4994" s="26" t="n"/>
    </row>
    <row r="4995">
      <c r="A4995" s="31" t="n"/>
      <c r="B4995" s="26" t="n"/>
      <c r="C4995" s="26" t="n"/>
      <c r="D4995" s="26" t="n"/>
      <c r="E4995" s="26" t="n"/>
      <c r="F4995" s="27" t="n"/>
      <c r="G4995" s="26" t="n"/>
      <c r="H4995" s="28">
        <f>IFERROR(IF(G4995="","",VLOOKUP(G4995,'Setup - Vehicles'!$A$5:$D$504,4,0)),"")</f>
        <v/>
      </c>
      <c r="I4995" s="32">
        <f>IFERROR(IF(E4995="","",VLOOKUP(E4995,'Setup - Mix Design'!$A$5:$I$504,9,0)),"")</f>
        <v/>
      </c>
      <c r="J4995" s="32">
        <f>IF(OR(F4995="",I4995=""),"",F4995*I4995)</f>
        <v/>
      </c>
      <c r="K4995" s="26" t="n"/>
    </row>
    <row r="4996">
      <c r="A4996" s="31" t="n"/>
      <c r="B4996" s="26" t="n"/>
      <c r="C4996" s="26" t="n"/>
      <c r="D4996" s="26" t="n"/>
      <c r="E4996" s="26" t="n"/>
      <c r="F4996" s="27" t="n"/>
      <c r="G4996" s="26" t="n"/>
      <c r="H4996" s="28">
        <f>IFERROR(IF(G4996="","",VLOOKUP(G4996,'Setup - Vehicles'!$A$5:$D$504,4,0)),"")</f>
        <v/>
      </c>
      <c r="I4996" s="32">
        <f>IFERROR(IF(E4996="","",VLOOKUP(E4996,'Setup - Mix Design'!$A$5:$I$504,9,0)),"")</f>
        <v/>
      </c>
      <c r="J4996" s="32">
        <f>IF(OR(F4996="",I4996=""),"",F4996*I4996)</f>
        <v/>
      </c>
      <c r="K4996" s="26" t="n"/>
    </row>
    <row r="4997">
      <c r="A4997" s="31" t="n"/>
      <c r="B4997" s="26" t="n"/>
      <c r="C4997" s="26" t="n"/>
      <c r="D4997" s="26" t="n"/>
      <c r="E4997" s="26" t="n"/>
      <c r="F4997" s="27" t="n"/>
      <c r="G4997" s="26" t="n"/>
      <c r="H4997" s="28">
        <f>IFERROR(IF(G4997="","",VLOOKUP(G4997,'Setup - Vehicles'!$A$5:$D$504,4,0)),"")</f>
        <v/>
      </c>
      <c r="I4997" s="32">
        <f>IFERROR(IF(E4997="","",VLOOKUP(E4997,'Setup - Mix Design'!$A$5:$I$504,9,0)),"")</f>
        <v/>
      </c>
      <c r="J4997" s="32">
        <f>IF(OR(F4997="",I4997=""),"",F4997*I4997)</f>
        <v/>
      </c>
      <c r="K4997" s="26" t="n"/>
    </row>
    <row r="4998">
      <c r="A4998" s="31" t="n"/>
      <c r="B4998" s="26" t="n"/>
      <c r="C4998" s="26" t="n"/>
      <c r="D4998" s="26" t="n"/>
      <c r="E4998" s="26" t="n"/>
      <c r="F4998" s="27" t="n"/>
      <c r="G4998" s="26" t="n"/>
      <c r="H4998" s="28">
        <f>IFERROR(IF(G4998="","",VLOOKUP(G4998,'Setup - Vehicles'!$A$5:$D$504,4,0)),"")</f>
        <v/>
      </c>
      <c r="I4998" s="32">
        <f>IFERROR(IF(E4998="","",VLOOKUP(E4998,'Setup - Mix Design'!$A$5:$I$504,9,0)),"")</f>
        <v/>
      </c>
      <c r="J4998" s="32">
        <f>IF(OR(F4998="",I4998=""),"",F4998*I4998)</f>
        <v/>
      </c>
      <c r="K4998" s="26" t="n"/>
    </row>
    <row r="4999">
      <c r="A4999" s="31" t="n"/>
      <c r="B4999" s="26" t="n"/>
      <c r="C4999" s="26" t="n"/>
      <c r="D4999" s="26" t="n"/>
      <c r="E4999" s="26" t="n"/>
      <c r="F4999" s="27" t="n"/>
      <c r="G4999" s="26" t="n"/>
      <c r="H4999" s="28">
        <f>IFERROR(IF(G4999="","",VLOOKUP(G4999,'Setup - Vehicles'!$A$5:$D$504,4,0)),"")</f>
        <v/>
      </c>
      <c r="I4999" s="32">
        <f>IFERROR(IF(E4999="","",VLOOKUP(E4999,'Setup - Mix Design'!$A$5:$I$504,9,0)),"")</f>
        <v/>
      </c>
      <c r="J4999" s="32">
        <f>IF(OR(F4999="",I4999=""),"",F4999*I4999)</f>
        <v/>
      </c>
      <c r="K4999" s="26" t="n"/>
    </row>
    <row r="5000">
      <c r="A5000" s="31" t="n"/>
      <c r="B5000" s="26" t="n"/>
      <c r="C5000" s="26" t="n"/>
      <c r="D5000" s="26" t="n"/>
      <c r="E5000" s="26" t="n"/>
      <c r="F5000" s="27" t="n"/>
      <c r="G5000" s="26" t="n"/>
      <c r="H5000" s="28">
        <f>IFERROR(IF(G5000="","",VLOOKUP(G5000,'Setup - Vehicles'!$A$5:$D$504,4,0)),"")</f>
        <v/>
      </c>
      <c r="I5000" s="32">
        <f>IFERROR(IF(E5000="","",VLOOKUP(E5000,'Setup - Mix Design'!$A$5:$I$504,9,0)),"")</f>
        <v/>
      </c>
      <c r="J5000" s="32">
        <f>IF(OR(F5000="",I5000=""),"",F5000*I5000)</f>
        <v/>
      </c>
      <c r="K5000" s="26" t="n"/>
    </row>
    <row r="5001">
      <c r="A5001" s="31" t="n"/>
      <c r="B5001" s="26" t="n"/>
      <c r="C5001" s="26" t="n"/>
      <c r="D5001" s="26" t="n"/>
      <c r="E5001" s="26" t="n"/>
      <c r="F5001" s="27" t="n"/>
      <c r="G5001" s="26" t="n"/>
      <c r="H5001" s="28">
        <f>IFERROR(IF(G5001="","",VLOOKUP(G5001,'Setup - Vehicles'!$A$5:$D$504,4,0)),"")</f>
        <v/>
      </c>
      <c r="I5001" s="32">
        <f>IFERROR(IF(E5001="","",VLOOKUP(E5001,'Setup - Mix Design'!$A$5:$I$504,9,0)),"")</f>
        <v/>
      </c>
      <c r="J5001" s="32">
        <f>IF(OR(F5001="",I5001=""),"",F5001*I5001)</f>
        <v/>
      </c>
      <c r="K5001" s="26" t="n"/>
    </row>
    <row r="5002">
      <c r="A5002" s="31" t="n"/>
      <c r="B5002" s="26" t="n"/>
      <c r="C5002" s="26" t="n"/>
      <c r="D5002" s="26" t="n"/>
      <c r="E5002" s="26" t="n"/>
      <c r="F5002" s="27" t="n"/>
      <c r="G5002" s="26" t="n"/>
      <c r="H5002" s="28">
        <f>IFERROR(IF(G5002="","",VLOOKUP(G5002,'Setup - Vehicles'!$A$5:$D$504,4,0)),"")</f>
        <v/>
      </c>
      <c r="I5002" s="32">
        <f>IFERROR(IF(E5002="","",VLOOKUP(E5002,'Setup - Mix Design'!$A$5:$I$504,9,0)),"")</f>
        <v/>
      </c>
      <c r="J5002" s="32">
        <f>IF(OR(F5002="",I5002=""),"",F5002*I5002)</f>
        <v/>
      </c>
      <c r="K5002" s="26" t="n"/>
    </row>
    <row r="5003">
      <c r="A5003" s="31" t="n"/>
      <c r="B5003" s="26" t="n"/>
      <c r="C5003" s="26" t="n"/>
      <c r="D5003" s="26" t="n"/>
      <c r="E5003" s="26" t="n"/>
      <c r="F5003" s="27" t="n"/>
      <c r="G5003" s="26" t="n"/>
      <c r="H5003" s="28">
        <f>IFERROR(IF(G5003="","",VLOOKUP(G5003,'Setup - Vehicles'!$A$5:$D$504,4,0)),"")</f>
        <v/>
      </c>
      <c r="I5003" s="32">
        <f>IFERROR(IF(E5003="","",VLOOKUP(E5003,'Setup - Mix Design'!$A$5:$I$504,9,0)),"")</f>
        <v/>
      </c>
      <c r="J5003" s="32">
        <f>IF(OR(F5003="",I5003=""),"",F5003*I5003)</f>
        <v/>
      </c>
      <c r="K5003" s="26" t="n"/>
    </row>
    <row r="5004">
      <c r="A5004" s="31" t="n"/>
      <c r="B5004" s="26" t="n"/>
      <c r="C5004" s="26" t="n"/>
      <c r="D5004" s="26" t="n"/>
      <c r="E5004" s="26" t="n"/>
      <c r="F5004" s="27" t="n"/>
      <c r="G5004" s="26" t="n"/>
      <c r="H5004" s="28">
        <f>IFERROR(IF(G5004="","",VLOOKUP(G5004,'Setup - Vehicles'!$A$5:$D$504,4,0)),"")</f>
        <v/>
      </c>
      <c r="I5004" s="32">
        <f>IFERROR(IF(E5004="","",VLOOKUP(E5004,'Setup - Mix Design'!$A$5:$I$504,9,0)),"")</f>
        <v/>
      </c>
      <c r="J5004" s="32">
        <f>IF(OR(F5004="",I5004=""),"",F5004*I5004)</f>
        <v/>
      </c>
      <c r="K5004" s="26" t="n"/>
    </row>
    <row r="5005">
      <c r="A5005" s="31" t="n"/>
      <c r="B5005" s="26" t="n"/>
      <c r="C5005" s="26" t="n"/>
      <c r="D5005" s="26" t="n"/>
      <c r="E5005" s="26" t="n"/>
      <c r="F5005" s="27" t="n"/>
      <c r="G5005" s="26" t="n"/>
      <c r="H5005" s="28">
        <f>IFERROR(IF(G5005="","",VLOOKUP(G5005,'Setup - Vehicles'!$A$5:$D$504,4,0)),"")</f>
        <v/>
      </c>
      <c r="I5005" s="32">
        <f>IFERROR(IF(E5005="","",VLOOKUP(E5005,'Setup - Mix Design'!$A$5:$I$504,9,0)),"")</f>
        <v/>
      </c>
      <c r="J5005" s="32">
        <f>IF(OR(F5005="",I5005=""),"",F5005*I5005)</f>
        <v/>
      </c>
      <c r="K5005" s="26" t="n"/>
    </row>
    <row r="5006">
      <c r="A5006" s="31" t="n"/>
      <c r="B5006" s="26" t="n"/>
      <c r="C5006" s="26" t="n"/>
      <c r="D5006" s="26" t="n"/>
      <c r="E5006" s="26" t="n"/>
      <c r="F5006" s="27" t="n"/>
      <c r="G5006" s="26" t="n"/>
      <c r="H5006" s="28">
        <f>IFERROR(IF(G5006="","",VLOOKUP(G5006,'Setup - Vehicles'!$A$5:$D$504,4,0)),"")</f>
        <v/>
      </c>
      <c r="I5006" s="32">
        <f>IFERROR(IF(E5006="","",VLOOKUP(E5006,'Setup - Mix Design'!$A$5:$I$504,9,0)),"")</f>
        <v/>
      </c>
      <c r="J5006" s="32">
        <f>IF(OR(F5006="",I5006=""),"",F5006*I5006)</f>
        <v/>
      </c>
      <c r="K5006" s="26" t="n"/>
    </row>
    <row r="5007">
      <c r="A5007" s="31" t="n"/>
      <c r="B5007" s="26" t="n"/>
      <c r="C5007" s="26" t="n"/>
      <c r="D5007" s="26" t="n"/>
      <c r="E5007" s="26" t="n"/>
      <c r="F5007" s="27" t="n"/>
      <c r="G5007" s="26" t="n"/>
      <c r="H5007" s="28">
        <f>IFERROR(IF(G5007="","",VLOOKUP(G5007,'Setup - Vehicles'!$A$5:$D$504,4,0)),"")</f>
        <v/>
      </c>
      <c r="I5007" s="32">
        <f>IFERROR(IF(E5007="","",VLOOKUP(E5007,'Setup - Mix Design'!$A$5:$I$504,9,0)),"")</f>
        <v/>
      </c>
      <c r="J5007" s="32">
        <f>IF(OR(F5007="",I5007=""),"",F5007*I5007)</f>
        <v/>
      </c>
      <c r="K5007" s="26" t="n"/>
    </row>
    <row r="5008">
      <c r="A5008" s="31" t="n"/>
      <c r="B5008" s="26" t="n"/>
      <c r="C5008" s="26" t="n"/>
      <c r="D5008" s="26" t="n"/>
      <c r="E5008" s="26" t="n"/>
      <c r="F5008" s="27" t="n"/>
      <c r="G5008" s="26" t="n"/>
      <c r="H5008" s="28">
        <f>IFERROR(IF(G5008="","",VLOOKUP(G5008,'Setup - Vehicles'!$A$5:$D$504,4,0)),"")</f>
        <v/>
      </c>
      <c r="I5008" s="32">
        <f>IFERROR(IF(E5008="","",VLOOKUP(E5008,'Setup - Mix Design'!$A$5:$I$504,9,0)),"")</f>
        <v/>
      </c>
      <c r="J5008" s="32">
        <f>IF(OR(F5008="",I5008=""),"",F5008*I5008)</f>
        <v/>
      </c>
      <c r="K5008" s="26" t="n"/>
    </row>
    <row r="5009">
      <c r="A5009" s="31" t="n"/>
      <c r="B5009" s="26" t="n"/>
      <c r="C5009" s="26" t="n"/>
      <c r="D5009" s="26" t="n"/>
      <c r="E5009" s="26" t="n"/>
      <c r="F5009" s="27" t="n"/>
      <c r="G5009" s="26" t="n"/>
      <c r="H5009" s="28">
        <f>IFERROR(IF(G5009="","",VLOOKUP(G5009,'Setup - Vehicles'!$A$5:$D$504,4,0)),"")</f>
        <v/>
      </c>
      <c r="I5009" s="32">
        <f>IFERROR(IF(E5009="","",VLOOKUP(E5009,'Setup - Mix Design'!$A$5:$I$504,9,0)),"")</f>
        <v/>
      </c>
      <c r="J5009" s="32">
        <f>IF(OR(F5009="",I5009=""),"",F5009*I5009)</f>
        <v/>
      </c>
      <c r="K5009" s="26" t="n"/>
    </row>
    <row r="5010">
      <c r="A5010" s="31" t="n"/>
      <c r="B5010" s="26" t="n"/>
      <c r="C5010" s="26" t="n"/>
      <c r="D5010" s="26" t="n"/>
      <c r="E5010" s="26" t="n"/>
      <c r="F5010" s="27" t="n"/>
      <c r="G5010" s="26" t="n"/>
      <c r="H5010" s="28">
        <f>IFERROR(IF(G5010="","",VLOOKUP(G5010,'Setup - Vehicles'!$A$5:$D$504,4,0)),"")</f>
        <v/>
      </c>
      <c r="I5010" s="32">
        <f>IFERROR(IF(E5010="","",VLOOKUP(E5010,'Setup - Mix Design'!$A$5:$I$504,9,0)),"")</f>
        <v/>
      </c>
      <c r="J5010" s="32">
        <f>IF(OR(F5010="",I5010=""),"",F5010*I5010)</f>
        <v/>
      </c>
      <c r="K5010" s="26" t="n"/>
    </row>
    <row r="5011">
      <c r="A5011" s="31" t="n"/>
      <c r="B5011" s="26" t="n"/>
      <c r="C5011" s="26" t="n"/>
      <c r="D5011" s="26" t="n"/>
      <c r="E5011" s="26" t="n"/>
      <c r="F5011" s="27" t="n"/>
      <c r="G5011" s="26" t="n"/>
      <c r="H5011" s="28">
        <f>IFERROR(IF(G5011="","",VLOOKUP(G5011,'Setup - Vehicles'!$A$5:$D$504,4,0)),"")</f>
        <v/>
      </c>
      <c r="I5011" s="32">
        <f>IFERROR(IF(E5011="","",VLOOKUP(E5011,'Setup - Mix Design'!$A$5:$I$504,9,0)),"")</f>
        <v/>
      </c>
      <c r="J5011" s="32">
        <f>IF(OR(F5011="",I5011=""),"",F5011*I5011)</f>
        <v/>
      </c>
      <c r="K5011" s="26" t="n"/>
    </row>
    <row r="5012">
      <c r="A5012" s="31" t="n"/>
      <c r="B5012" s="26" t="n"/>
      <c r="C5012" s="26" t="n"/>
      <c r="D5012" s="26" t="n"/>
      <c r="E5012" s="26" t="n"/>
      <c r="F5012" s="27" t="n"/>
      <c r="G5012" s="26" t="n"/>
      <c r="H5012" s="28">
        <f>IFERROR(IF(G5012="","",VLOOKUP(G5012,'Setup - Vehicles'!$A$5:$D$504,4,0)),"")</f>
        <v/>
      </c>
      <c r="I5012" s="32">
        <f>IFERROR(IF(E5012="","",VLOOKUP(E5012,'Setup - Mix Design'!$A$5:$I$504,9,0)),"")</f>
        <v/>
      </c>
      <c r="J5012" s="32">
        <f>IF(OR(F5012="",I5012=""),"",F5012*I5012)</f>
        <v/>
      </c>
      <c r="K5012" s="26" t="n"/>
    </row>
    <row r="5013">
      <c r="A5013" s="31" t="n"/>
      <c r="B5013" s="26" t="n"/>
      <c r="C5013" s="26" t="n"/>
      <c r="D5013" s="26" t="n"/>
      <c r="E5013" s="26" t="n"/>
      <c r="F5013" s="27" t="n"/>
      <c r="G5013" s="26" t="n"/>
      <c r="H5013" s="28">
        <f>IFERROR(IF(G5013="","",VLOOKUP(G5013,'Setup - Vehicles'!$A$5:$D$504,4,0)),"")</f>
        <v/>
      </c>
      <c r="I5013" s="32">
        <f>IFERROR(IF(E5013="","",VLOOKUP(E5013,'Setup - Mix Design'!$A$5:$I$504,9,0)),"")</f>
        <v/>
      </c>
      <c r="J5013" s="32">
        <f>IF(OR(F5013="",I5013=""),"",F5013*I5013)</f>
        <v/>
      </c>
      <c r="K5013" s="26" t="n"/>
    </row>
    <row r="5014">
      <c r="A5014" s="31" t="n"/>
      <c r="B5014" s="26" t="n"/>
      <c r="C5014" s="26" t="n"/>
      <c r="D5014" s="26" t="n"/>
      <c r="E5014" s="26" t="n"/>
      <c r="F5014" s="27" t="n"/>
      <c r="G5014" s="26" t="n"/>
      <c r="H5014" s="28">
        <f>IFERROR(IF(G5014="","",VLOOKUP(G5014,'Setup - Vehicles'!$A$5:$D$504,4,0)),"")</f>
        <v/>
      </c>
      <c r="I5014" s="32">
        <f>IFERROR(IF(E5014="","",VLOOKUP(E5014,'Setup - Mix Design'!$A$5:$I$504,9,0)),"")</f>
        <v/>
      </c>
      <c r="J5014" s="32">
        <f>IF(OR(F5014="",I5014=""),"",F5014*I5014)</f>
        <v/>
      </c>
      <c r="K5014" s="26" t="n"/>
    </row>
    <row r="5015">
      <c r="A5015" s="31" t="n"/>
      <c r="B5015" s="26" t="n"/>
      <c r="C5015" s="26" t="n"/>
      <c r="D5015" s="26" t="n"/>
      <c r="E5015" s="26" t="n"/>
      <c r="F5015" s="27" t="n"/>
      <c r="G5015" s="26" t="n"/>
      <c r="H5015" s="28">
        <f>IFERROR(IF(G5015="","",VLOOKUP(G5015,'Setup - Vehicles'!$A$5:$D$504,4,0)),"")</f>
        <v/>
      </c>
      <c r="I5015" s="32">
        <f>IFERROR(IF(E5015="","",VLOOKUP(E5015,'Setup - Mix Design'!$A$5:$I$504,9,0)),"")</f>
        <v/>
      </c>
      <c r="J5015" s="32">
        <f>IF(OR(F5015="",I5015=""),"",F5015*I5015)</f>
        <v/>
      </c>
      <c r="K5015" s="26" t="n"/>
    </row>
    <row r="5016">
      <c r="A5016" s="31" t="n"/>
      <c r="B5016" s="26" t="n"/>
      <c r="C5016" s="26" t="n"/>
      <c r="D5016" s="26" t="n"/>
      <c r="E5016" s="26" t="n"/>
      <c r="F5016" s="27" t="n"/>
      <c r="G5016" s="26" t="n"/>
      <c r="H5016" s="28">
        <f>IFERROR(IF(G5016="","",VLOOKUP(G5016,'Setup - Vehicles'!$A$5:$D$504,4,0)),"")</f>
        <v/>
      </c>
      <c r="I5016" s="32">
        <f>IFERROR(IF(E5016="","",VLOOKUP(E5016,'Setup - Mix Design'!$A$5:$I$504,9,0)),"")</f>
        <v/>
      </c>
      <c r="J5016" s="32">
        <f>IF(OR(F5016="",I5016=""),"",F5016*I5016)</f>
        <v/>
      </c>
      <c r="K5016" s="26" t="n"/>
    </row>
    <row r="5017">
      <c r="A5017" s="31" t="n"/>
      <c r="B5017" s="26" t="n"/>
      <c r="C5017" s="26" t="n"/>
      <c r="D5017" s="26" t="n"/>
      <c r="E5017" s="26" t="n"/>
      <c r="F5017" s="27" t="n"/>
      <c r="G5017" s="26" t="n"/>
      <c r="H5017" s="28">
        <f>IFERROR(IF(G5017="","",VLOOKUP(G5017,'Setup - Vehicles'!$A$5:$D$504,4,0)),"")</f>
        <v/>
      </c>
      <c r="I5017" s="32">
        <f>IFERROR(IF(E5017="","",VLOOKUP(E5017,'Setup - Mix Design'!$A$5:$I$504,9,0)),"")</f>
        <v/>
      </c>
      <c r="J5017" s="32">
        <f>IF(OR(F5017="",I5017=""),"",F5017*I5017)</f>
        <v/>
      </c>
      <c r="K5017" s="26" t="n"/>
    </row>
    <row r="5018">
      <c r="A5018" s="31" t="n"/>
      <c r="B5018" s="26" t="n"/>
      <c r="C5018" s="26" t="n"/>
      <c r="D5018" s="26" t="n"/>
      <c r="E5018" s="26" t="n"/>
      <c r="F5018" s="27" t="n"/>
      <c r="G5018" s="26" t="n"/>
      <c r="H5018" s="28">
        <f>IFERROR(IF(G5018="","",VLOOKUP(G5018,'Setup - Vehicles'!$A$5:$D$504,4,0)),"")</f>
        <v/>
      </c>
      <c r="I5018" s="32">
        <f>IFERROR(IF(E5018="","",VLOOKUP(E5018,'Setup - Mix Design'!$A$5:$I$504,9,0)),"")</f>
        <v/>
      </c>
      <c r="J5018" s="32">
        <f>IF(OR(F5018="",I5018=""),"",F5018*I5018)</f>
        <v/>
      </c>
      <c r="K5018" s="26" t="n"/>
    </row>
    <row r="5019">
      <c r="A5019" s="31" t="n"/>
      <c r="B5019" s="26" t="n"/>
      <c r="C5019" s="26" t="n"/>
      <c r="D5019" s="26" t="n"/>
      <c r="E5019" s="26" t="n"/>
      <c r="F5019" s="27" t="n"/>
      <c r="G5019" s="26" t="n"/>
      <c r="H5019" s="28">
        <f>IFERROR(IF(G5019="","",VLOOKUP(G5019,'Setup - Vehicles'!$A$5:$D$504,4,0)),"")</f>
        <v/>
      </c>
      <c r="I5019" s="32">
        <f>IFERROR(IF(E5019="","",VLOOKUP(E5019,'Setup - Mix Design'!$A$5:$I$504,9,0)),"")</f>
        <v/>
      </c>
      <c r="J5019" s="32">
        <f>IF(OR(F5019="",I5019=""),"",F5019*I5019)</f>
        <v/>
      </c>
      <c r="K5019" s="26" t="n"/>
    </row>
    <row r="5020">
      <c r="A5020" s="31" t="n"/>
      <c r="B5020" s="26" t="n"/>
      <c r="C5020" s="26" t="n"/>
      <c r="D5020" s="26" t="n"/>
      <c r="E5020" s="26" t="n"/>
      <c r="F5020" s="27" t="n"/>
      <c r="G5020" s="26" t="n"/>
      <c r="H5020" s="28">
        <f>IFERROR(IF(G5020="","",VLOOKUP(G5020,'Setup - Vehicles'!$A$5:$D$504,4,0)),"")</f>
        <v/>
      </c>
      <c r="I5020" s="32">
        <f>IFERROR(IF(E5020="","",VLOOKUP(E5020,'Setup - Mix Design'!$A$5:$I$504,9,0)),"")</f>
        <v/>
      </c>
      <c r="J5020" s="32">
        <f>IF(OR(F5020="",I5020=""),"",F5020*I5020)</f>
        <v/>
      </c>
      <c r="K5020" s="26" t="n"/>
    </row>
    <row r="5021">
      <c r="A5021" s="31" t="n"/>
      <c r="B5021" s="26" t="n"/>
      <c r="C5021" s="26" t="n"/>
      <c r="D5021" s="26" t="n"/>
      <c r="E5021" s="26" t="n"/>
      <c r="F5021" s="27" t="n"/>
      <c r="G5021" s="26" t="n"/>
      <c r="H5021" s="28">
        <f>IFERROR(IF(G5021="","",VLOOKUP(G5021,'Setup - Vehicles'!$A$5:$D$504,4,0)),"")</f>
        <v/>
      </c>
      <c r="I5021" s="32">
        <f>IFERROR(IF(E5021="","",VLOOKUP(E5021,'Setup - Mix Design'!$A$5:$I$504,9,0)),"")</f>
        <v/>
      </c>
      <c r="J5021" s="32">
        <f>IF(OR(F5021="",I5021=""),"",F5021*I5021)</f>
        <v/>
      </c>
      <c r="K5021" s="26" t="n"/>
    </row>
    <row r="5022">
      <c r="A5022" s="31" t="n"/>
      <c r="B5022" s="26" t="n"/>
      <c r="C5022" s="26" t="n"/>
      <c r="D5022" s="26" t="n"/>
      <c r="E5022" s="26" t="n"/>
      <c r="F5022" s="27" t="n"/>
      <c r="G5022" s="26" t="n"/>
      <c r="H5022" s="28">
        <f>IFERROR(IF(G5022="","",VLOOKUP(G5022,'Setup - Vehicles'!$A$5:$D$504,4,0)),"")</f>
        <v/>
      </c>
      <c r="I5022" s="32">
        <f>IFERROR(IF(E5022="","",VLOOKUP(E5022,'Setup - Mix Design'!$A$5:$I$504,9,0)),"")</f>
        <v/>
      </c>
      <c r="J5022" s="32">
        <f>IF(OR(F5022="",I5022=""),"",F5022*I5022)</f>
        <v/>
      </c>
      <c r="K5022" s="26" t="n"/>
    </row>
    <row r="5023">
      <c r="A5023" s="31" t="n"/>
      <c r="B5023" s="26" t="n"/>
      <c r="C5023" s="26" t="n"/>
      <c r="D5023" s="26" t="n"/>
      <c r="E5023" s="26" t="n"/>
      <c r="F5023" s="27" t="n"/>
      <c r="G5023" s="26" t="n"/>
      <c r="H5023" s="28">
        <f>IFERROR(IF(G5023="","",VLOOKUP(G5023,'Setup - Vehicles'!$A$5:$D$504,4,0)),"")</f>
        <v/>
      </c>
      <c r="I5023" s="32">
        <f>IFERROR(IF(E5023="","",VLOOKUP(E5023,'Setup - Mix Design'!$A$5:$I$504,9,0)),"")</f>
        <v/>
      </c>
      <c r="J5023" s="32">
        <f>IF(OR(F5023="",I5023=""),"",F5023*I5023)</f>
        <v/>
      </c>
      <c r="K5023" s="26" t="n"/>
    </row>
    <row r="5024">
      <c r="A5024" s="31" t="n"/>
      <c r="B5024" s="26" t="n"/>
      <c r="C5024" s="26" t="n"/>
      <c r="D5024" s="26" t="n"/>
      <c r="E5024" s="26" t="n"/>
      <c r="F5024" s="27" t="n"/>
      <c r="G5024" s="26" t="n"/>
      <c r="H5024" s="28">
        <f>IFERROR(IF(G5024="","",VLOOKUP(G5024,'Setup - Vehicles'!$A$5:$D$504,4,0)),"")</f>
        <v/>
      </c>
      <c r="I5024" s="32">
        <f>IFERROR(IF(E5024="","",VLOOKUP(E5024,'Setup - Mix Design'!$A$5:$I$504,9,0)),"")</f>
        <v/>
      </c>
      <c r="J5024" s="32">
        <f>IF(OR(F5024="",I5024=""),"",F5024*I5024)</f>
        <v/>
      </c>
      <c r="K5024" s="26" t="n"/>
    </row>
    <row r="5025">
      <c r="A5025" s="31" t="n"/>
      <c r="B5025" s="26" t="n"/>
      <c r="C5025" s="26" t="n"/>
      <c r="D5025" s="26" t="n"/>
      <c r="E5025" s="26" t="n"/>
      <c r="F5025" s="27" t="n"/>
      <c r="G5025" s="26" t="n"/>
      <c r="H5025" s="28">
        <f>IFERROR(IF(G5025="","",VLOOKUP(G5025,'Setup - Vehicles'!$A$5:$D$504,4,0)),"")</f>
        <v/>
      </c>
      <c r="I5025" s="32">
        <f>IFERROR(IF(E5025="","",VLOOKUP(E5025,'Setup - Mix Design'!$A$5:$I$504,9,0)),"")</f>
        <v/>
      </c>
      <c r="J5025" s="32">
        <f>IF(OR(F5025="",I5025=""),"",F5025*I5025)</f>
        <v/>
      </c>
      <c r="K5025" s="26" t="n"/>
    </row>
    <row r="5026">
      <c r="A5026" s="31" t="n"/>
      <c r="B5026" s="26" t="n"/>
      <c r="C5026" s="26" t="n"/>
      <c r="D5026" s="26" t="n"/>
      <c r="E5026" s="26" t="n"/>
      <c r="F5026" s="27" t="n"/>
      <c r="G5026" s="26" t="n"/>
      <c r="H5026" s="28">
        <f>IFERROR(IF(G5026="","",VLOOKUP(G5026,'Setup - Vehicles'!$A$5:$D$504,4,0)),"")</f>
        <v/>
      </c>
      <c r="I5026" s="32">
        <f>IFERROR(IF(E5026="","",VLOOKUP(E5026,'Setup - Mix Design'!$A$5:$I$504,9,0)),"")</f>
        <v/>
      </c>
      <c r="J5026" s="32">
        <f>IF(OR(F5026="",I5026=""),"",F5026*I5026)</f>
        <v/>
      </c>
      <c r="K5026" s="26" t="n"/>
    </row>
    <row r="5027">
      <c r="A5027" s="31" t="n"/>
      <c r="B5027" s="26" t="n"/>
      <c r="C5027" s="26" t="n"/>
      <c r="D5027" s="26" t="n"/>
      <c r="E5027" s="26" t="n"/>
      <c r="F5027" s="27" t="n"/>
      <c r="G5027" s="26" t="n"/>
      <c r="H5027" s="28">
        <f>IFERROR(IF(G5027="","",VLOOKUP(G5027,'Setup - Vehicles'!$A$5:$D$504,4,0)),"")</f>
        <v/>
      </c>
      <c r="I5027" s="32">
        <f>IFERROR(IF(E5027="","",VLOOKUP(E5027,'Setup - Mix Design'!$A$5:$I$504,9,0)),"")</f>
        <v/>
      </c>
      <c r="J5027" s="32">
        <f>IF(OR(F5027="",I5027=""),"",F5027*I5027)</f>
        <v/>
      </c>
      <c r="K5027" s="26" t="n"/>
    </row>
    <row r="5028">
      <c r="A5028" s="31" t="n"/>
      <c r="B5028" s="26" t="n"/>
      <c r="C5028" s="26" t="n"/>
      <c r="D5028" s="26" t="n"/>
      <c r="E5028" s="26" t="n"/>
      <c r="F5028" s="27" t="n"/>
      <c r="G5028" s="26" t="n"/>
      <c r="H5028" s="28">
        <f>IFERROR(IF(G5028="","",VLOOKUP(G5028,'Setup - Vehicles'!$A$5:$D$504,4,0)),"")</f>
        <v/>
      </c>
      <c r="I5028" s="32">
        <f>IFERROR(IF(E5028="","",VLOOKUP(E5028,'Setup - Mix Design'!$A$5:$I$504,9,0)),"")</f>
        <v/>
      </c>
      <c r="J5028" s="32">
        <f>IF(OR(F5028="",I5028=""),"",F5028*I5028)</f>
        <v/>
      </c>
      <c r="K5028" s="26" t="n"/>
    </row>
    <row r="5029">
      <c r="A5029" s="31" t="n"/>
      <c r="B5029" s="26" t="n"/>
      <c r="C5029" s="26" t="n"/>
      <c r="D5029" s="26" t="n"/>
      <c r="E5029" s="26" t="n"/>
      <c r="F5029" s="27" t="n"/>
      <c r="G5029" s="26" t="n"/>
      <c r="H5029" s="28">
        <f>IFERROR(IF(G5029="","",VLOOKUP(G5029,'Setup - Vehicles'!$A$5:$D$504,4,0)),"")</f>
        <v/>
      </c>
      <c r="I5029" s="32">
        <f>IFERROR(IF(E5029="","",VLOOKUP(E5029,'Setup - Mix Design'!$A$5:$I$504,9,0)),"")</f>
        <v/>
      </c>
      <c r="J5029" s="32">
        <f>IF(OR(F5029="",I5029=""),"",F5029*I5029)</f>
        <v/>
      </c>
      <c r="K5029" s="26" t="n"/>
    </row>
    <row r="5030">
      <c r="A5030" s="31" t="n"/>
      <c r="B5030" s="26" t="n"/>
      <c r="C5030" s="26" t="n"/>
      <c r="D5030" s="26" t="n"/>
      <c r="E5030" s="26" t="n"/>
      <c r="F5030" s="27" t="n"/>
      <c r="G5030" s="26" t="n"/>
      <c r="H5030" s="28">
        <f>IFERROR(IF(G5030="","",VLOOKUP(G5030,'Setup - Vehicles'!$A$5:$D$504,4,0)),"")</f>
        <v/>
      </c>
      <c r="I5030" s="32">
        <f>IFERROR(IF(E5030="","",VLOOKUP(E5030,'Setup - Mix Design'!$A$5:$I$504,9,0)),"")</f>
        <v/>
      </c>
      <c r="J5030" s="32">
        <f>IF(OR(F5030="",I5030=""),"",F5030*I5030)</f>
        <v/>
      </c>
      <c r="K5030" s="26" t="n"/>
    </row>
    <row r="5031">
      <c r="A5031" s="31" t="n"/>
      <c r="B5031" s="26" t="n"/>
      <c r="C5031" s="26" t="n"/>
      <c r="D5031" s="26" t="n"/>
      <c r="E5031" s="26" t="n"/>
      <c r="F5031" s="27" t="n"/>
      <c r="G5031" s="26" t="n"/>
      <c r="H5031" s="28">
        <f>IFERROR(IF(G5031="","",VLOOKUP(G5031,'Setup - Vehicles'!$A$5:$D$504,4,0)),"")</f>
        <v/>
      </c>
      <c r="I5031" s="32">
        <f>IFERROR(IF(E5031="","",VLOOKUP(E5031,'Setup - Mix Design'!$A$5:$I$504,9,0)),"")</f>
        <v/>
      </c>
      <c r="J5031" s="32">
        <f>IF(OR(F5031="",I5031=""),"",F5031*I5031)</f>
        <v/>
      </c>
      <c r="K5031" s="26" t="n"/>
    </row>
    <row r="5032">
      <c r="A5032" s="31" t="n"/>
      <c r="B5032" s="26" t="n"/>
      <c r="C5032" s="26" t="n"/>
      <c r="D5032" s="26" t="n"/>
      <c r="E5032" s="26" t="n"/>
      <c r="F5032" s="27" t="n"/>
      <c r="G5032" s="26" t="n"/>
      <c r="H5032" s="28">
        <f>IFERROR(IF(G5032="","",VLOOKUP(G5032,'Setup - Vehicles'!$A$5:$D$504,4,0)),"")</f>
        <v/>
      </c>
      <c r="I5032" s="32">
        <f>IFERROR(IF(E5032="","",VLOOKUP(E5032,'Setup - Mix Design'!$A$5:$I$504,9,0)),"")</f>
        <v/>
      </c>
      <c r="J5032" s="32">
        <f>IF(OR(F5032="",I5032=""),"",F5032*I5032)</f>
        <v/>
      </c>
      <c r="K5032" s="26" t="n"/>
    </row>
    <row r="5033">
      <c r="A5033" s="31" t="n"/>
      <c r="B5033" s="26" t="n"/>
      <c r="C5033" s="26" t="n"/>
      <c r="D5033" s="26" t="n"/>
      <c r="E5033" s="26" t="n"/>
      <c r="F5033" s="27" t="n"/>
      <c r="G5033" s="26" t="n"/>
      <c r="H5033" s="28">
        <f>IFERROR(IF(G5033="","",VLOOKUP(G5033,'Setup - Vehicles'!$A$5:$D$504,4,0)),"")</f>
        <v/>
      </c>
      <c r="I5033" s="32">
        <f>IFERROR(IF(E5033="","",VLOOKUP(E5033,'Setup - Mix Design'!$A$5:$I$504,9,0)),"")</f>
        <v/>
      </c>
      <c r="J5033" s="32">
        <f>IF(OR(F5033="",I5033=""),"",F5033*I5033)</f>
        <v/>
      </c>
      <c r="K5033" s="26" t="n"/>
    </row>
    <row r="5034">
      <c r="A5034" s="31" t="n"/>
      <c r="B5034" s="26" t="n"/>
      <c r="C5034" s="26" t="n"/>
      <c r="D5034" s="26" t="n"/>
      <c r="E5034" s="26" t="n"/>
      <c r="F5034" s="27" t="n"/>
      <c r="G5034" s="26" t="n"/>
      <c r="H5034" s="28">
        <f>IFERROR(IF(G5034="","",VLOOKUP(G5034,'Setup - Vehicles'!$A$5:$D$504,4,0)),"")</f>
        <v/>
      </c>
      <c r="I5034" s="32">
        <f>IFERROR(IF(E5034="","",VLOOKUP(E5034,'Setup - Mix Design'!$A$5:$I$504,9,0)),"")</f>
        <v/>
      </c>
      <c r="J5034" s="32">
        <f>IF(OR(F5034="",I5034=""),"",F5034*I5034)</f>
        <v/>
      </c>
      <c r="K5034" s="26" t="n"/>
    </row>
    <row r="5035">
      <c r="A5035" s="31" t="n"/>
      <c r="B5035" s="26" t="n"/>
      <c r="C5035" s="26" t="n"/>
      <c r="D5035" s="26" t="n"/>
      <c r="E5035" s="26" t="n"/>
      <c r="F5035" s="27" t="n"/>
      <c r="G5035" s="26" t="n"/>
      <c r="H5035" s="28">
        <f>IFERROR(IF(G5035="","",VLOOKUP(G5035,'Setup - Vehicles'!$A$5:$D$504,4,0)),"")</f>
        <v/>
      </c>
      <c r="I5035" s="32">
        <f>IFERROR(IF(E5035="","",VLOOKUP(E5035,'Setup - Mix Design'!$A$5:$I$504,9,0)),"")</f>
        <v/>
      </c>
      <c r="J5035" s="32">
        <f>IF(OR(F5035="",I5035=""),"",F5035*I5035)</f>
        <v/>
      </c>
      <c r="K5035" s="26" t="n"/>
    </row>
    <row r="5036">
      <c r="A5036" s="31" t="n"/>
      <c r="B5036" s="26" t="n"/>
      <c r="C5036" s="26" t="n"/>
      <c r="D5036" s="26" t="n"/>
      <c r="E5036" s="26" t="n"/>
      <c r="F5036" s="27" t="n"/>
      <c r="G5036" s="26" t="n"/>
      <c r="H5036" s="28">
        <f>IFERROR(IF(G5036="","",VLOOKUP(G5036,'Setup - Vehicles'!$A$5:$D$504,4,0)),"")</f>
        <v/>
      </c>
      <c r="I5036" s="32">
        <f>IFERROR(IF(E5036="","",VLOOKUP(E5036,'Setup - Mix Design'!$A$5:$I$504,9,0)),"")</f>
        <v/>
      </c>
      <c r="J5036" s="32">
        <f>IF(OR(F5036="",I5036=""),"",F5036*I5036)</f>
        <v/>
      </c>
      <c r="K5036" s="26" t="n"/>
    </row>
    <row r="5037">
      <c r="A5037" s="31" t="n"/>
      <c r="B5037" s="26" t="n"/>
      <c r="C5037" s="26" t="n"/>
      <c r="D5037" s="26" t="n"/>
      <c r="E5037" s="26" t="n"/>
      <c r="F5037" s="27" t="n"/>
      <c r="G5037" s="26" t="n"/>
      <c r="H5037" s="28">
        <f>IFERROR(IF(G5037="","",VLOOKUP(G5037,'Setup - Vehicles'!$A$5:$D$504,4,0)),"")</f>
        <v/>
      </c>
      <c r="I5037" s="32">
        <f>IFERROR(IF(E5037="","",VLOOKUP(E5037,'Setup - Mix Design'!$A$5:$I$504,9,0)),"")</f>
        <v/>
      </c>
      <c r="J5037" s="32">
        <f>IF(OR(F5037="",I5037=""),"",F5037*I5037)</f>
        <v/>
      </c>
      <c r="K5037" s="26" t="n"/>
    </row>
    <row r="5038">
      <c r="A5038" s="31" t="n"/>
      <c r="B5038" s="26" t="n"/>
      <c r="C5038" s="26" t="n"/>
      <c r="D5038" s="26" t="n"/>
      <c r="E5038" s="26" t="n"/>
      <c r="F5038" s="27" t="n"/>
      <c r="G5038" s="26" t="n"/>
      <c r="H5038" s="28">
        <f>IFERROR(IF(G5038="","",VLOOKUP(G5038,'Setup - Vehicles'!$A$5:$D$504,4,0)),"")</f>
        <v/>
      </c>
      <c r="I5038" s="32">
        <f>IFERROR(IF(E5038="","",VLOOKUP(E5038,'Setup - Mix Design'!$A$5:$I$504,9,0)),"")</f>
        <v/>
      </c>
      <c r="J5038" s="32">
        <f>IF(OR(F5038="",I5038=""),"",F5038*I5038)</f>
        <v/>
      </c>
      <c r="K5038" s="26" t="n"/>
    </row>
    <row r="5039">
      <c r="A5039" s="31" t="n"/>
      <c r="B5039" s="26" t="n"/>
      <c r="C5039" s="26" t="n"/>
      <c r="D5039" s="26" t="n"/>
      <c r="E5039" s="26" t="n"/>
      <c r="F5039" s="27" t="n"/>
      <c r="G5039" s="26" t="n"/>
      <c r="H5039" s="28">
        <f>IFERROR(IF(G5039="","",VLOOKUP(G5039,'Setup - Vehicles'!$A$5:$D$504,4,0)),"")</f>
        <v/>
      </c>
      <c r="I5039" s="32">
        <f>IFERROR(IF(E5039="","",VLOOKUP(E5039,'Setup - Mix Design'!$A$5:$I$504,9,0)),"")</f>
        <v/>
      </c>
      <c r="J5039" s="32">
        <f>IF(OR(F5039="",I5039=""),"",F5039*I5039)</f>
        <v/>
      </c>
      <c r="K5039" s="26" t="n"/>
    </row>
    <row r="5040">
      <c r="A5040" s="31" t="n"/>
      <c r="B5040" s="26" t="n"/>
      <c r="C5040" s="26" t="n"/>
      <c r="D5040" s="26" t="n"/>
      <c r="E5040" s="26" t="n"/>
      <c r="F5040" s="27" t="n"/>
      <c r="G5040" s="26" t="n"/>
      <c r="H5040" s="28">
        <f>IFERROR(IF(G5040="","",VLOOKUP(G5040,'Setup - Vehicles'!$A$5:$D$504,4,0)),"")</f>
        <v/>
      </c>
      <c r="I5040" s="32">
        <f>IFERROR(IF(E5040="","",VLOOKUP(E5040,'Setup - Mix Design'!$A$5:$I$504,9,0)),"")</f>
        <v/>
      </c>
      <c r="J5040" s="32">
        <f>IF(OR(F5040="",I5040=""),"",F5040*I5040)</f>
        <v/>
      </c>
      <c r="K5040" s="26" t="n"/>
    </row>
    <row r="5041">
      <c r="A5041" s="31" t="n"/>
      <c r="B5041" s="26" t="n"/>
      <c r="C5041" s="26" t="n"/>
      <c r="D5041" s="26" t="n"/>
      <c r="E5041" s="26" t="n"/>
      <c r="F5041" s="27" t="n"/>
      <c r="G5041" s="26" t="n"/>
      <c r="H5041" s="28">
        <f>IFERROR(IF(G5041="","",VLOOKUP(G5041,'Setup - Vehicles'!$A$5:$D$504,4,0)),"")</f>
        <v/>
      </c>
      <c r="I5041" s="32">
        <f>IFERROR(IF(E5041="","",VLOOKUP(E5041,'Setup - Mix Design'!$A$5:$I$504,9,0)),"")</f>
        <v/>
      </c>
      <c r="J5041" s="32">
        <f>IF(OR(F5041="",I5041=""),"",F5041*I5041)</f>
        <v/>
      </c>
      <c r="K5041" s="26" t="n"/>
    </row>
    <row r="5042">
      <c r="A5042" s="31" t="n"/>
      <c r="B5042" s="26" t="n"/>
      <c r="C5042" s="26" t="n"/>
      <c r="D5042" s="26" t="n"/>
      <c r="E5042" s="26" t="n"/>
      <c r="F5042" s="27" t="n"/>
      <c r="G5042" s="26" t="n"/>
      <c r="H5042" s="28">
        <f>IFERROR(IF(G5042="","",VLOOKUP(G5042,'Setup - Vehicles'!$A$5:$D$504,4,0)),"")</f>
        <v/>
      </c>
      <c r="I5042" s="32">
        <f>IFERROR(IF(E5042="","",VLOOKUP(E5042,'Setup - Mix Design'!$A$5:$I$504,9,0)),"")</f>
        <v/>
      </c>
      <c r="J5042" s="32">
        <f>IF(OR(F5042="",I5042=""),"",F5042*I5042)</f>
        <v/>
      </c>
      <c r="K5042" s="26" t="n"/>
    </row>
    <row r="5043">
      <c r="A5043" s="31" t="n"/>
      <c r="B5043" s="26" t="n"/>
      <c r="C5043" s="26" t="n"/>
      <c r="D5043" s="26" t="n"/>
      <c r="E5043" s="26" t="n"/>
      <c r="F5043" s="27" t="n"/>
      <c r="G5043" s="26" t="n"/>
      <c r="H5043" s="28">
        <f>IFERROR(IF(G5043="","",VLOOKUP(G5043,'Setup - Vehicles'!$A$5:$D$504,4,0)),"")</f>
        <v/>
      </c>
      <c r="I5043" s="32">
        <f>IFERROR(IF(E5043="","",VLOOKUP(E5043,'Setup - Mix Design'!$A$5:$I$504,9,0)),"")</f>
        <v/>
      </c>
      <c r="J5043" s="32">
        <f>IF(OR(F5043="",I5043=""),"",F5043*I5043)</f>
        <v/>
      </c>
      <c r="K5043" s="26" t="n"/>
    </row>
    <row r="5044">
      <c r="A5044" s="31" t="n"/>
      <c r="B5044" s="26" t="n"/>
      <c r="C5044" s="26" t="n"/>
      <c r="D5044" s="26" t="n"/>
      <c r="E5044" s="26" t="n"/>
      <c r="F5044" s="27" t="n"/>
      <c r="G5044" s="26" t="n"/>
      <c r="H5044" s="28">
        <f>IFERROR(IF(G5044="","",VLOOKUP(G5044,'Setup - Vehicles'!$A$5:$D$504,4,0)),"")</f>
        <v/>
      </c>
      <c r="I5044" s="32">
        <f>IFERROR(IF(E5044="","",VLOOKUP(E5044,'Setup - Mix Design'!$A$5:$I$504,9,0)),"")</f>
        <v/>
      </c>
      <c r="J5044" s="32">
        <f>IF(OR(F5044="",I5044=""),"",F5044*I5044)</f>
        <v/>
      </c>
      <c r="K5044" s="26" t="n"/>
    </row>
    <row r="5045">
      <c r="A5045" s="31" t="n"/>
      <c r="B5045" s="26" t="n"/>
      <c r="C5045" s="26" t="n"/>
      <c r="D5045" s="26" t="n"/>
      <c r="E5045" s="26" t="n"/>
      <c r="F5045" s="27" t="n"/>
      <c r="G5045" s="26" t="n"/>
      <c r="H5045" s="28">
        <f>IFERROR(IF(G5045="","",VLOOKUP(G5045,'Setup - Vehicles'!$A$5:$D$504,4,0)),"")</f>
        <v/>
      </c>
      <c r="I5045" s="32">
        <f>IFERROR(IF(E5045="","",VLOOKUP(E5045,'Setup - Mix Design'!$A$5:$I$504,9,0)),"")</f>
        <v/>
      </c>
      <c r="J5045" s="32">
        <f>IF(OR(F5045="",I5045=""),"",F5045*I5045)</f>
        <v/>
      </c>
      <c r="K5045" s="26" t="n"/>
    </row>
    <row r="5046">
      <c r="A5046" s="31" t="n"/>
      <c r="B5046" s="26" t="n"/>
      <c r="C5046" s="26" t="n"/>
      <c r="D5046" s="26" t="n"/>
      <c r="E5046" s="26" t="n"/>
      <c r="F5046" s="27" t="n"/>
      <c r="G5046" s="26" t="n"/>
      <c r="H5046" s="28">
        <f>IFERROR(IF(G5046="","",VLOOKUP(G5046,'Setup - Vehicles'!$A$5:$D$504,4,0)),"")</f>
        <v/>
      </c>
      <c r="I5046" s="32">
        <f>IFERROR(IF(E5046="","",VLOOKUP(E5046,'Setup - Mix Design'!$A$5:$I$504,9,0)),"")</f>
        <v/>
      </c>
      <c r="J5046" s="32">
        <f>IF(OR(F5046="",I5046=""),"",F5046*I5046)</f>
        <v/>
      </c>
      <c r="K5046" s="26" t="n"/>
    </row>
    <row r="5047">
      <c r="A5047" s="31" t="n"/>
      <c r="B5047" s="26" t="n"/>
      <c r="C5047" s="26" t="n"/>
      <c r="D5047" s="26" t="n"/>
      <c r="E5047" s="26" t="n"/>
      <c r="F5047" s="27" t="n"/>
      <c r="G5047" s="26" t="n"/>
      <c r="H5047" s="28">
        <f>IFERROR(IF(G5047="","",VLOOKUP(G5047,'Setup - Vehicles'!$A$5:$D$504,4,0)),"")</f>
        <v/>
      </c>
      <c r="I5047" s="32">
        <f>IFERROR(IF(E5047="","",VLOOKUP(E5047,'Setup - Mix Design'!$A$5:$I$504,9,0)),"")</f>
        <v/>
      </c>
      <c r="J5047" s="32">
        <f>IF(OR(F5047="",I5047=""),"",F5047*I5047)</f>
        <v/>
      </c>
      <c r="K5047" s="26" t="n"/>
    </row>
    <row r="5048">
      <c r="A5048" s="31" t="n"/>
      <c r="B5048" s="26" t="n"/>
      <c r="C5048" s="26" t="n"/>
      <c r="D5048" s="26" t="n"/>
      <c r="E5048" s="26" t="n"/>
      <c r="F5048" s="27" t="n"/>
      <c r="G5048" s="26" t="n"/>
      <c r="H5048" s="28">
        <f>IFERROR(IF(G5048="","",VLOOKUP(G5048,'Setup - Vehicles'!$A$5:$D$504,4,0)),"")</f>
        <v/>
      </c>
      <c r="I5048" s="32">
        <f>IFERROR(IF(E5048="","",VLOOKUP(E5048,'Setup - Mix Design'!$A$5:$I$504,9,0)),"")</f>
        <v/>
      </c>
      <c r="J5048" s="32">
        <f>IF(OR(F5048="",I5048=""),"",F5048*I5048)</f>
        <v/>
      </c>
      <c r="K5048" s="26" t="n"/>
    </row>
    <row r="5049">
      <c r="A5049" s="31" t="n"/>
      <c r="B5049" s="26" t="n"/>
      <c r="C5049" s="26" t="n"/>
      <c r="D5049" s="26" t="n"/>
      <c r="E5049" s="26" t="n"/>
      <c r="F5049" s="27" t="n"/>
      <c r="G5049" s="26" t="n"/>
      <c r="H5049" s="28">
        <f>IFERROR(IF(G5049="","",VLOOKUP(G5049,'Setup - Vehicles'!$A$5:$D$504,4,0)),"")</f>
        <v/>
      </c>
      <c r="I5049" s="32">
        <f>IFERROR(IF(E5049="","",VLOOKUP(E5049,'Setup - Mix Design'!$A$5:$I$504,9,0)),"")</f>
        <v/>
      </c>
      <c r="J5049" s="32">
        <f>IF(OR(F5049="",I5049=""),"",F5049*I5049)</f>
        <v/>
      </c>
      <c r="K5049" s="26" t="n"/>
    </row>
    <row r="5050">
      <c r="A5050" s="31" t="n"/>
      <c r="B5050" s="26" t="n"/>
      <c r="C5050" s="26" t="n"/>
      <c r="D5050" s="26" t="n"/>
      <c r="E5050" s="26" t="n"/>
      <c r="F5050" s="27" t="n"/>
      <c r="G5050" s="26" t="n"/>
      <c r="H5050" s="28">
        <f>IFERROR(IF(G5050="","",VLOOKUP(G5050,'Setup - Vehicles'!$A$5:$D$504,4,0)),"")</f>
        <v/>
      </c>
      <c r="I5050" s="32">
        <f>IFERROR(IF(E5050="","",VLOOKUP(E5050,'Setup - Mix Design'!$A$5:$I$504,9,0)),"")</f>
        <v/>
      </c>
      <c r="J5050" s="32">
        <f>IF(OR(F5050="",I5050=""),"",F5050*I5050)</f>
        <v/>
      </c>
      <c r="K5050" s="26" t="n"/>
    </row>
    <row r="5051">
      <c r="A5051" s="31" t="n"/>
      <c r="B5051" s="26" t="n"/>
      <c r="C5051" s="26" t="n"/>
      <c r="D5051" s="26" t="n"/>
      <c r="E5051" s="26" t="n"/>
      <c r="F5051" s="27" t="n"/>
      <c r="G5051" s="26" t="n"/>
      <c r="H5051" s="28">
        <f>IFERROR(IF(G5051="","",VLOOKUP(G5051,'Setup - Vehicles'!$A$5:$D$504,4,0)),"")</f>
        <v/>
      </c>
      <c r="I5051" s="32">
        <f>IFERROR(IF(E5051="","",VLOOKUP(E5051,'Setup - Mix Design'!$A$5:$I$504,9,0)),"")</f>
        <v/>
      </c>
      <c r="J5051" s="32">
        <f>IF(OR(F5051="",I5051=""),"",F5051*I5051)</f>
        <v/>
      </c>
      <c r="K5051" s="26" t="n"/>
    </row>
    <row r="5052">
      <c r="A5052" s="31" t="n"/>
      <c r="B5052" s="26" t="n"/>
      <c r="C5052" s="26" t="n"/>
      <c r="D5052" s="26" t="n"/>
      <c r="E5052" s="26" t="n"/>
      <c r="F5052" s="27" t="n"/>
      <c r="G5052" s="26" t="n"/>
      <c r="H5052" s="28">
        <f>IFERROR(IF(G5052="","",VLOOKUP(G5052,'Setup - Vehicles'!$A$5:$D$504,4,0)),"")</f>
        <v/>
      </c>
      <c r="I5052" s="32">
        <f>IFERROR(IF(E5052="","",VLOOKUP(E5052,'Setup - Mix Design'!$A$5:$I$504,9,0)),"")</f>
        <v/>
      </c>
      <c r="J5052" s="32">
        <f>IF(OR(F5052="",I5052=""),"",F5052*I5052)</f>
        <v/>
      </c>
      <c r="K5052" s="26" t="n"/>
    </row>
    <row r="5053">
      <c r="A5053" s="31" t="n"/>
      <c r="B5053" s="26" t="n"/>
      <c r="C5053" s="26" t="n"/>
      <c r="D5053" s="26" t="n"/>
      <c r="E5053" s="26" t="n"/>
      <c r="F5053" s="27" t="n"/>
      <c r="G5053" s="26" t="n"/>
      <c r="H5053" s="28">
        <f>IFERROR(IF(G5053="","",VLOOKUP(G5053,'Setup - Vehicles'!$A$5:$D$504,4,0)),"")</f>
        <v/>
      </c>
      <c r="I5053" s="32">
        <f>IFERROR(IF(E5053="","",VLOOKUP(E5053,'Setup - Mix Design'!$A$5:$I$504,9,0)),"")</f>
        <v/>
      </c>
      <c r="J5053" s="32">
        <f>IF(OR(F5053="",I5053=""),"",F5053*I5053)</f>
        <v/>
      </c>
      <c r="K5053" s="26" t="n"/>
    </row>
    <row r="5054">
      <c r="A5054" s="31" t="n"/>
      <c r="B5054" s="26" t="n"/>
      <c r="C5054" s="26" t="n"/>
      <c r="D5054" s="26" t="n"/>
      <c r="E5054" s="26" t="n"/>
      <c r="F5054" s="27" t="n"/>
      <c r="G5054" s="26" t="n"/>
      <c r="H5054" s="28">
        <f>IFERROR(IF(G5054="","",VLOOKUP(G5054,'Setup - Vehicles'!$A$5:$D$504,4,0)),"")</f>
        <v/>
      </c>
      <c r="I5054" s="32">
        <f>IFERROR(IF(E5054="","",VLOOKUP(E5054,'Setup - Mix Design'!$A$5:$I$504,9,0)),"")</f>
        <v/>
      </c>
      <c r="J5054" s="32">
        <f>IF(OR(F5054="",I5054=""),"",F5054*I5054)</f>
        <v/>
      </c>
      <c r="K5054" s="26" t="n"/>
    </row>
    <row r="5055">
      <c r="A5055" s="31" t="n"/>
      <c r="B5055" s="26" t="n"/>
      <c r="C5055" s="26" t="n"/>
      <c r="D5055" s="26" t="n"/>
      <c r="E5055" s="26" t="n"/>
      <c r="F5055" s="27" t="n"/>
      <c r="G5055" s="26" t="n"/>
      <c r="H5055" s="28">
        <f>IFERROR(IF(G5055="","",VLOOKUP(G5055,'Setup - Vehicles'!$A$5:$D$504,4,0)),"")</f>
        <v/>
      </c>
      <c r="I5055" s="32">
        <f>IFERROR(IF(E5055="","",VLOOKUP(E5055,'Setup - Mix Design'!$A$5:$I$504,9,0)),"")</f>
        <v/>
      </c>
      <c r="J5055" s="32">
        <f>IF(OR(F5055="",I5055=""),"",F5055*I5055)</f>
        <v/>
      </c>
      <c r="K5055" s="26" t="n"/>
    </row>
    <row r="5056">
      <c r="A5056" s="31" t="n"/>
      <c r="B5056" s="26" t="n"/>
      <c r="C5056" s="26" t="n"/>
      <c r="D5056" s="26" t="n"/>
      <c r="E5056" s="26" t="n"/>
      <c r="F5056" s="27" t="n"/>
      <c r="G5056" s="26" t="n"/>
      <c r="H5056" s="28">
        <f>IFERROR(IF(G5056="","",VLOOKUP(G5056,'Setup - Vehicles'!$A$5:$D$504,4,0)),"")</f>
        <v/>
      </c>
      <c r="I5056" s="32">
        <f>IFERROR(IF(E5056="","",VLOOKUP(E5056,'Setup - Mix Design'!$A$5:$I$504,9,0)),"")</f>
        <v/>
      </c>
      <c r="J5056" s="32">
        <f>IF(OR(F5056="",I5056=""),"",F5056*I5056)</f>
        <v/>
      </c>
      <c r="K5056" s="26" t="n"/>
    </row>
    <row r="5057">
      <c r="A5057" s="31" t="n"/>
      <c r="B5057" s="26" t="n"/>
      <c r="C5057" s="26" t="n"/>
      <c r="D5057" s="26" t="n"/>
      <c r="E5057" s="26" t="n"/>
      <c r="F5057" s="27" t="n"/>
      <c r="G5057" s="26" t="n"/>
      <c r="H5057" s="28">
        <f>IFERROR(IF(G5057="","",VLOOKUP(G5057,'Setup - Vehicles'!$A$5:$D$504,4,0)),"")</f>
        <v/>
      </c>
      <c r="I5057" s="32">
        <f>IFERROR(IF(E5057="","",VLOOKUP(E5057,'Setup - Mix Design'!$A$5:$I$504,9,0)),"")</f>
        <v/>
      </c>
      <c r="J5057" s="32">
        <f>IF(OR(F5057="",I5057=""),"",F5057*I5057)</f>
        <v/>
      </c>
      <c r="K5057" s="26" t="n"/>
    </row>
    <row r="5058">
      <c r="A5058" s="31" t="n"/>
      <c r="B5058" s="26" t="n"/>
      <c r="C5058" s="26" t="n"/>
      <c r="D5058" s="26" t="n"/>
      <c r="E5058" s="26" t="n"/>
      <c r="F5058" s="27" t="n"/>
      <c r="G5058" s="26" t="n"/>
      <c r="H5058" s="28">
        <f>IFERROR(IF(G5058="","",VLOOKUP(G5058,'Setup - Vehicles'!$A$5:$D$504,4,0)),"")</f>
        <v/>
      </c>
      <c r="I5058" s="32">
        <f>IFERROR(IF(E5058="","",VLOOKUP(E5058,'Setup - Mix Design'!$A$5:$I$504,9,0)),"")</f>
        <v/>
      </c>
      <c r="J5058" s="32">
        <f>IF(OR(F5058="",I5058=""),"",F5058*I5058)</f>
        <v/>
      </c>
      <c r="K5058" s="26" t="n"/>
    </row>
    <row r="5059">
      <c r="A5059" s="31" t="n"/>
      <c r="B5059" s="26" t="n"/>
      <c r="C5059" s="26" t="n"/>
      <c r="D5059" s="26" t="n"/>
      <c r="E5059" s="26" t="n"/>
      <c r="F5059" s="27" t="n"/>
      <c r="G5059" s="26" t="n"/>
      <c r="H5059" s="28">
        <f>IFERROR(IF(G5059="","",VLOOKUP(G5059,'Setup - Vehicles'!$A$5:$D$504,4,0)),"")</f>
        <v/>
      </c>
      <c r="I5059" s="32">
        <f>IFERROR(IF(E5059="","",VLOOKUP(E5059,'Setup - Mix Design'!$A$5:$I$504,9,0)),"")</f>
        <v/>
      </c>
      <c r="J5059" s="32">
        <f>IF(OR(F5059="",I5059=""),"",F5059*I5059)</f>
        <v/>
      </c>
      <c r="K5059" s="26" t="n"/>
    </row>
    <row r="5060">
      <c r="A5060" s="31" t="n"/>
      <c r="B5060" s="26" t="n"/>
      <c r="C5060" s="26" t="n"/>
      <c r="D5060" s="26" t="n"/>
      <c r="E5060" s="26" t="n"/>
      <c r="F5060" s="27" t="n"/>
      <c r="G5060" s="26" t="n"/>
      <c r="H5060" s="28">
        <f>IFERROR(IF(G5060="","",VLOOKUP(G5060,'Setup - Vehicles'!$A$5:$D$504,4,0)),"")</f>
        <v/>
      </c>
      <c r="I5060" s="32">
        <f>IFERROR(IF(E5060="","",VLOOKUP(E5060,'Setup - Mix Design'!$A$5:$I$504,9,0)),"")</f>
        <v/>
      </c>
      <c r="J5060" s="32">
        <f>IF(OR(F5060="",I5060=""),"",F5060*I5060)</f>
        <v/>
      </c>
      <c r="K5060" s="26" t="n"/>
    </row>
    <row r="5061">
      <c r="A5061" s="31" t="n"/>
      <c r="B5061" s="26" t="n"/>
      <c r="C5061" s="26" t="n"/>
      <c r="D5061" s="26" t="n"/>
      <c r="E5061" s="26" t="n"/>
      <c r="F5061" s="27" t="n"/>
      <c r="G5061" s="26" t="n"/>
      <c r="H5061" s="28">
        <f>IFERROR(IF(G5061="","",VLOOKUP(G5061,'Setup - Vehicles'!$A$5:$D$504,4,0)),"")</f>
        <v/>
      </c>
      <c r="I5061" s="32">
        <f>IFERROR(IF(E5061="","",VLOOKUP(E5061,'Setup - Mix Design'!$A$5:$I$504,9,0)),"")</f>
        <v/>
      </c>
      <c r="J5061" s="32">
        <f>IF(OR(F5061="",I5061=""),"",F5061*I5061)</f>
        <v/>
      </c>
      <c r="K5061" s="26" t="n"/>
    </row>
    <row r="5062">
      <c r="A5062" s="31" t="n"/>
      <c r="B5062" s="26" t="n"/>
      <c r="C5062" s="26" t="n"/>
      <c r="D5062" s="26" t="n"/>
      <c r="E5062" s="26" t="n"/>
      <c r="F5062" s="27" t="n"/>
      <c r="G5062" s="26" t="n"/>
      <c r="H5062" s="28">
        <f>IFERROR(IF(G5062="","",VLOOKUP(G5062,'Setup - Vehicles'!$A$5:$D$504,4,0)),"")</f>
        <v/>
      </c>
      <c r="I5062" s="32">
        <f>IFERROR(IF(E5062="","",VLOOKUP(E5062,'Setup - Mix Design'!$A$5:$I$504,9,0)),"")</f>
        <v/>
      </c>
      <c r="J5062" s="32">
        <f>IF(OR(F5062="",I5062=""),"",F5062*I5062)</f>
        <v/>
      </c>
      <c r="K5062" s="26" t="n"/>
    </row>
    <row r="5063">
      <c r="A5063" s="31" t="n"/>
      <c r="B5063" s="26" t="n"/>
      <c r="C5063" s="26" t="n"/>
      <c r="D5063" s="26" t="n"/>
      <c r="E5063" s="26" t="n"/>
      <c r="F5063" s="27" t="n"/>
      <c r="G5063" s="26" t="n"/>
      <c r="H5063" s="28">
        <f>IFERROR(IF(G5063="","",VLOOKUP(G5063,'Setup - Vehicles'!$A$5:$D$504,4,0)),"")</f>
        <v/>
      </c>
      <c r="I5063" s="32">
        <f>IFERROR(IF(E5063="","",VLOOKUP(E5063,'Setup - Mix Design'!$A$5:$I$504,9,0)),"")</f>
        <v/>
      </c>
      <c r="J5063" s="32">
        <f>IF(OR(F5063="",I5063=""),"",F5063*I5063)</f>
        <v/>
      </c>
      <c r="K5063" s="26" t="n"/>
    </row>
    <row r="5064">
      <c r="A5064" s="31" t="n"/>
      <c r="B5064" s="26" t="n"/>
      <c r="C5064" s="26" t="n"/>
      <c r="D5064" s="26" t="n"/>
      <c r="E5064" s="26" t="n"/>
      <c r="F5064" s="27" t="n"/>
      <c r="G5064" s="26" t="n"/>
      <c r="H5064" s="28">
        <f>IFERROR(IF(G5064="","",VLOOKUP(G5064,'Setup - Vehicles'!$A$5:$D$504,4,0)),"")</f>
        <v/>
      </c>
      <c r="I5064" s="32">
        <f>IFERROR(IF(E5064="","",VLOOKUP(E5064,'Setup - Mix Design'!$A$5:$I$504,9,0)),"")</f>
        <v/>
      </c>
      <c r="J5064" s="32">
        <f>IF(OR(F5064="",I5064=""),"",F5064*I5064)</f>
        <v/>
      </c>
      <c r="K5064" s="26" t="n"/>
    </row>
    <row r="5065">
      <c r="A5065" s="31" t="n"/>
      <c r="B5065" s="26" t="n"/>
      <c r="C5065" s="26" t="n"/>
      <c r="D5065" s="26" t="n"/>
      <c r="E5065" s="26" t="n"/>
      <c r="F5065" s="27" t="n"/>
      <c r="G5065" s="26" t="n"/>
      <c r="H5065" s="28">
        <f>IFERROR(IF(G5065="","",VLOOKUP(G5065,'Setup - Vehicles'!$A$5:$D$504,4,0)),"")</f>
        <v/>
      </c>
      <c r="I5065" s="32">
        <f>IFERROR(IF(E5065="","",VLOOKUP(E5065,'Setup - Mix Design'!$A$5:$I$504,9,0)),"")</f>
        <v/>
      </c>
      <c r="J5065" s="32">
        <f>IF(OR(F5065="",I5065=""),"",F5065*I5065)</f>
        <v/>
      </c>
      <c r="K5065" s="26" t="n"/>
    </row>
    <row r="5066">
      <c r="A5066" s="31" t="n"/>
      <c r="B5066" s="26" t="n"/>
      <c r="C5066" s="26" t="n"/>
      <c r="D5066" s="26" t="n"/>
      <c r="E5066" s="26" t="n"/>
      <c r="F5066" s="27" t="n"/>
      <c r="G5066" s="26" t="n"/>
      <c r="H5066" s="28">
        <f>IFERROR(IF(G5066="","",VLOOKUP(G5066,'Setup - Vehicles'!$A$5:$D$504,4,0)),"")</f>
        <v/>
      </c>
      <c r="I5066" s="32">
        <f>IFERROR(IF(E5066="","",VLOOKUP(E5066,'Setup - Mix Design'!$A$5:$I$504,9,0)),"")</f>
        <v/>
      </c>
      <c r="J5066" s="32">
        <f>IF(OR(F5066="",I5066=""),"",F5066*I5066)</f>
        <v/>
      </c>
      <c r="K5066" s="26" t="n"/>
    </row>
    <row r="5067">
      <c r="A5067" s="31" t="n"/>
      <c r="B5067" s="26" t="n"/>
      <c r="C5067" s="26" t="n"/>
      <c r="D5067" s="26" t="n"/>
      <c r="E5067" s="26" t="n"/>
      <c r="F5067" s="27" t="n"/>
      <c r="G5067" s="26" t="n"/>
      <c r="H5067" s="28">
        <f>IFERROR(IF(G5067="","",VLOOKUP(G5067,'Setup - Vehicles'!$A$5:$D$504,4,0)),"")</f>
        <v/>
      </c>
      <c r="I5067" s="32">
        <f>IFERROR(IF(E5067="","",VLOOKUP(E5067,'Setup - Mix Design'!$A$5:$I$504,9,0)),"")</f>
        <v/>
      </c>
      <c r="J5067" s="32">
        <f>IF(OR(F5067="",I5067=""),"",F5067*I5067)</f>
        <v/>
      </c>
      <c r="K5067" s="26" t="n"/>
    </row>
    <row r="5068">
      <c r="A5068" s="31" t="n"/>
      <c r="B5068" s="26" t="n"/>
      <c r="C5068" s="26" t="n"/>
      <c r="D5068" s="26" t="n"/>
      <c r="E5068" s="26" t="n"/>
      <c r="F5068" s="27" t="n"/>
      <c r="G5068" s="26" t="n"/>
      <c r="H5068" s="28">
        <f>IFERROR(IF(G5068="","",VLOOKUP(G5068,'Setup - Vehicles'!$A$5:$D$504,4,0)),"")</f>
        <v/>
      </c>
      <c r="I5068" s="32">
        <f>IFERROR(IF(E5068="","",VLOOKUP(E5068,'Setup - Mix Design'!$A$5:$I$504,9,0)),"")</f>
        <v/>
      </c>
      <c r="J5068" s="32">
        <f>IF(OR(F5068="",I5068=""),"",F5068*I5068)</f>
        <v/>
      </c>
      <c r="K5068" s="26" t="n"/>
    </row>
    <row r="5069">
      <c r="A5069" s="31" t="n"/>
      <c r="B5069" s="26" t="n"/>
      <c r="C5069" s="26" t="n"/>
      <c r="D5069" s="26" t="n"/>
      <c r="E5069" s="26" t="n"/>
      <c r="F5069" s="27" t="n"/>
      <c r="G5069" s="26" t="n"/>
      <c r="H5069" s="28">
        <f>IFERROR(IF(G5069="","",VLOOKUP(G5069,'Setup - Vehicles'!$A$5:$D$504,4,0)),"")</f>
        <v/>
      </c>
      <c r="I5069" s="32">
        <f>IFERROR(IF(E5069="","",VLOOKUP(E5069,'Setup - Mix Design'!$A$5:$I$504,9,0)),"")</f>
        <v/>
      </c>
      <c r="J5069" s="32">
        <f>IF(OR(F5069="",I5069=""),"",F5069*I5069)</f>
        <v/>
      </c>
      <c r="K5069" s="26" t="n"/>
    </row>
    <row r="5070">
      <c r="A5070" s="31" t="n"/>
      <c r="B5070" s="26" t="n"/>
      <c r="C5070" s="26" t="n"/>
      <c r="D5070" s="26" t="n"/>
      <c r="E5070" s="26" t="n"/>
      <c r="F5070" s="27" t="n"/>
      <c r="G5070" s="26" t="n"/>
      <c r="H5070" s="28">
        <f>IFERROR(IF(G5070="","",VLOOKUP(G5070,'Setup - Vehicles'!$A$5:$D$504,4,0)),"")</f>
        <v/>
      </c>
      <c r="I5070" s="32">
        <f>IFERROR(IF(E5070="","",VLOOKUP(E5070,'Setup - Mix Design'!$A$5:$I$504,9,0)),"")</f>
        <v/>
      </c>
      <c r="J5070" s="32">
        <f>IF(OR(F5070="",I5070=""),"",F5070*I5070)</f>
        <v/>
      </c>
      <c r="K5070" s="26" t="n"/>
    </row>
    <row r="5071">
      <c r="A5071" s="31" t="n"/>
      <c r="B5071" s="26" t="n"/>
      <c r="C5071" s="26" t="n"/>
      <c r="D5071" s="26" t="n"/>
      <c r="E5071" s="26" t="n"/>
      <c r="F5071" s="27" t="n"/>
      <c r="G5071" s="26" t="n"/>
      <c r="H5071" s="28">
        <f>IFERROR(IF(G5071="","",VLOOKUP(G5071,'Setup - Vehicles'!$A$5:$D$504,4,0)),"")</f>
        <v/>
      </c>
      <c r="I5071" s="32">
        <f>IFERROR(IF(E5071="","",VLOOKUP(E5071,'Setup - Mix Design'!$A$5:$I$504,9,0)),"")</f>
        <v/>
      </c>
      <c r="J5071" s="32">
        <f>IF(OR(F5071="",I5071=""),"",F5071*I5071)</f>
        <v/>
      </c>
      <c r="K5071" s="26" t="n"/>
    </row>
    <row r="5072">
      <c r="A5072" s="31" t="n"/>
      <c r="B5072" s="26" t="n"/>
      <c r="C5072" s="26" t="n"/>
      <c r="D5072" s="26" t="n"/>
      <c r="E5072" s="26" t="n"/>
      <c r="F5072" s="27" t="n"/>
      <c r="G5072" s="26" t="n"/>
      <c r="H5072" s="28">
        <f>IFERROR(IF(G5072="","",VLOOKUP(G5072,'Setup - Vehicles'!$A$5:$D$504,4,0)),"")</f>
        <v/>
      </c>
      <c r="I5072" s="32">
        <f>IFERROR(IF(E5072="","",VLOOKUP(E5072,'Setup - Mix Design'!$A$5:$I$504,9,0)),"")</f>
        <v/>
      </c>
      <c r="J5072" s="32">
        <f>IF(OR(F5072="",I5072=""),"",F5072*I5072)</f>
        <v/>
      </c>
      <c r="K5072" s="26" t="n"/>
    </row>
    <row r="5073">
      <c r="A5073" s="31" t="n"/>
      <c r="B5073" s="26" t="n"/>
      <c r="C5073" s="26" t="n"/>
      <c r="D5073" s="26" t="n"/>
      <c r="E5073" s="26" t="n"/>
      <c r="F5073" s="27" t="n"/>
      <c r="G5073" s="26" t="n"/>
      <c r="H5073" s="28">
        <f>IFERROR(IF(G5073="","",VLOOKUP(G5073,'Setup - Vehicles'!$A$5:$D$504,4,0)),"")</f>
        <v/>
      </c>
      <c r="I5073" s="32">
        <f>IFERROR(IF(E5073="","",VLOOKUP(E5073,'Setup - Mix Design'!$A$5:$I$504,9,0)),"")</f>
        <v/>
      </c>
      <c r="J5073" s="32">
        <f>IF(OR(F5073="",I5073=""),"",F5073*I5073)</f>
        <v/>
      </c>
      <c r="K5073" s="26" t="n"/>
    </row>
    <row r="5074">
      <c r="A5074" s="31" t="n"/>
      <c r="B5074" s="26" t="n"/>
      <c r="C5074" s="26" t="n"/>
      <c r="D5074" s="26" t="n"/>
      <c r="E5074" s="26" t="n"/>
      <c r="F5074" s="27" t="n"/>
      <c r="G5074" s="26" t="n"/>
      <c r="H5074" s="28">
        <f>IFERROR(IF(G5074="","",VLOOKUP(G5074,'Setup - Vehicles'!$A$5:$D$504,4,0)),"")</f>
        <v/>
      </c>
      <c r="I5074" s="32">
        <f>IFERROR(IF(E5074="","",VLOOKUP(E5074,'Setup - Mix Design'!$A$5:$I$504,9,0)),"")</f>
        <v/>
      </c>
      <c r="J5074" s="32">
        <f>IF(OR(F5074="",I5074=""),"",F5074*I5074)</f>
        <v/>
      </c>
      <c r="K5074" s="26" t="n"/>
    </row>
    <row r="5075">
      <c r="A5075" s="31" t="n"/>
      <c r="B5075" s="26" t="n"/>
      <c r="C5075" s="26" t="n"/>
      <c r="D5075" s="26" t="n"/>
      <c r="E5075" s="26" t="n"/>
      <c r="F5075" s="27" t="n"/>
      <c r="G5075" s="26" t="n"/>
      <c r="H5075" s="28">
        <f>IFERROR(IF(G5075="","",VLOOKUP(G5075,'Setup - Vehicles'!$A$5:$D$504,4,0)),"")</f>
        <v/>
      </c>
      <c r="I5075" s="32">
        <f>IFERROR(IF(E5075="","",VLOOKUP(E5075,'Setup - Mix Design'!$A$5:$I$504,9,0)),"")</f>
        <v/>
      </c>
      <c r="J5075" s="32">
        <f>IF(OR(F5075="",I5075=""),"",F5075*I5075)</f>
        <v/>
      </c>
      <c r="K5075" s="26" t="n"/>
    </row>
    <row r="5076">
      <c r="A5076" s="31" t="n"/>
      <c r="B5076" s="26" t="n"/>
      <c r="C5076" s="26" t="n"/>
      <c r="D5076" s="26" t="n"/>
      <c r="E5076" s="26" t="n"/>
      <c r="F5076" s="27" t="n"/>
      <c r="G5076" s="26" t="n"/>
      <c r="H5076" s="28">
        <f>IFERROR(IF(G5076="","",VLOOKUP(G5076,'Setup - Vehicles'!$A$5:$D$504,4,0)),"")</f>
        <v/>
      </c>
      <c r="I5076" s="32">
        <f>IFERROR(IF(E5076="","",VLOOKUP(E5076,'Setup - Mix Design'!$A$5:$I$504,9,0)),"")</f>
        <v/>
      </c>
      <c r="J5076" s="32">
        <f>IF(OR(F5076="",I5076=""),"",F5076*I5076)</f>
        <v/>
      </c>
      <c r="K5076" s="26" t="n"/>
    </row>
    <row r="5077">
      <c r="A5077" s="31" t="n"/>
      <c r="B5077" s="26" t="n"/>
      <c r="C5077" s="26" t="n"/>
      <c r="D5077" s="26" t="n"/>
      <c r="E5077" s="26" t="n"/>
      <c r="F5077" s="27" t="n"/>
      <c r="G5077" s="26" t="n"/>
      <c r="H5077" s="28">
        <f>IFERROR(IF(G5077="","",VLOOKUP(G5077,'Setup - Vehicles'!$A$5:$D$504,4,0)),"")</f>
        <v/>
      </c>
      <c r="I5077" s="32">
        <f>IFERROR(IF(E5077="","",VLOOKUP(E5077,'Setup - Mix Design'!$A$5:$I$504,9,0)),"")</f>
        <v/>
      </c>
      <c r="J5077" s="32">
        <f>IF(OR(F5077="",I5077=""),"",F5077*I5077)</f>
        <v/>
      </c>
      <c r="K5077" s="26" t="n"/>
    </row>
    <row r="5078">
      <c r="A5078" s="31" t="n"/>
      <c r="B5078" s="26" t="n"/>
      <c r="C5078" s="26" t="n"/>
      <c r="D5078" s="26" t="n"/>
      <c r="E5078" s="26" t="n"/>
      <c r="F5078" s="27" t="n"/>
      <c r="G5078" s="26" t="n"/>
      <c r="H5078" s="28">
        <f>IFERROR(IF(G5078="","",VLOOKUP(G5078,'Setup - Vehicles'!$A$5:$D$504,4,0)),"")</f>
        <v/>
      </c>
      <c r="I5078" s="32">
        <f>IFERROR(IF(E5078="","",VLOOKUP(E5078,'Setup - Mix Design'!$A$5:$I$504,9,0)),"")</f>
        <v/>
      </c>
      <c r="J5078" s="32">
        <f>IF(OR(F5078="",I5078=""),"",F5078*I5078)</f>
        <v/>
      </c>
      <c r="K5078" s="26" t="n"/>
    </row>
    <row r="5079">
      <c r="A5079" s="31" t="n"/>
      <c r="B5079" s="26" t="n"/>
      <c r="C5079" s="26" t="n"/>
      <c r="D5079" s="26" t="n"/>
      <c r="E5079" s="26" t="n"/>
      <c r="F5079" s="27" t="n"/>
      <c r="G5079" s="26" t="n"/>
      <c r="H5079" s="28">
        <f>IFERROR(IF(G5079="","",VLOOKUP(G5079,'Setup - Vehicles'!$A$5:$D$504,4,0)),"")</f>
        <v/>
      </c>
      <c r="I5079" s="32">
        <f>IFERROR(IF(E5079="","",VLOOKUP(E5079,'Setup - Mix Design'!$A$5:$I$504,9,0)),"")</f>
        <v/>
      </c>
      <c r="J5079" s="32">
        <f>IF(OR(F5079="",I5079=""),"",F5079*I5079)</f>
        <v/>
      </c>
      <c r="K5079" s="26" t="n"/>
    </row>
    <row r="5080">
      <c r="A5080" s="31" t="n"/>
      <c r="B5080" s="26" t="n"/>
      <c r="C5080" s="26" t="n"/>
      <c r="D5080" s="26" t="n"/>
      <c r="E5080" s="26" t="n"/>
      <c r="F5080" s="27" t="n"/>
      <c r="G5080" s="26" t="n"/>
      <c r="H5080" s="28">
        <f>IFERROR(IF(G5080="","",VLOOKUP(G5080,'Setup - Vehicles'!$A$5:$D$504,4,0)),"")</f>
        <v/>
      </c>
      <c r="I5080" s="32">
        <f>IFERROR(IF(E5080="","",VLOOKUP(E5080,'Setup - Mix Design'!$A$5:$I$504,9,0)),"")</f>
        <v/>
      </c>
      <c r="J5080" s="32">
        <f>IF(OR(F5080="",I5080=""),"",F5080*I5080)</f>
        <v/>
      </c>
      <c r="K5080" s="26" t="n"/>
    </row>
    <row r="5081">
      <c r="A5081" s="31" t="n"/>
      <c r="B5081" s="26" t="n"/>
      <c r="C5081" s="26" t="n"/>
      <c r="D5081" s="26" t="n"/>
      <c r="E5081" s="26" t="n"/>
      <c r="F5081" s="27" t="n"/>
      <c r="G5081" s="26" t="n"/>
      <c r="H5081" s="28">
        <f>IFERROR(IF(G5081="","",VLOOKUP(G5081,'Setup - Vehicles'!$A$5:$D$504,4,0)),"")</f>
        <v/>
      </c>
      <c r="I5081" s="32">
        <f>IFERROR(IF(E5081="","",VLOOKUP(E5081,'Setup - Mix Design'!$A$5:$I$504,9,0)),"")</f>
        <v/>
      </c>
      <c r="J5081" s="32">
        <f>IF(OR(F5081="",I5081=""),"",F5081*I5081)</f>
        <v/>
      </c>
      <c r="K5081" s="26" t="n"/>
    </row>
    <row r="5082">
      <c r="A5082" s="31" t="n"/>
      <c r="B5082" s="26" t="n"/>
      <c r="C5082" s="26" t="n"/>
      <c r="D5082" s="26" t="n"/>
      <c r="E5082" s="26" t="n"/>
      <c r="F5082" s="27" t="n"/>
      <c r="G5082" s="26" t="n"/>
      <c r="H5082" s="28">
        <f>IFERROR(IF(G5082="","",VLOOKUP(G5082,'Setup - Vehicles'!$A$5:$D$504,4,0)),"")</f>
        <v/>
      </c>
      <c r="I5082" s="32">
        <f>IFERROR(IF(E5082="","",VLOOKUP(E5082,'Setup - Mix Design'!$A$5:$I$504,9,0)),"")</f>
        <v/>
      </c>
      <c r="J5082" s="32">
        <f>IF(OR(F5082="",I5082=""),"",F5082*I5082)</f>
        <v/>
      </c>
      <c r="K5082" s="26" t="n"/>
    </row>
    <row r="5083">
      <c r="A5083" s="31" t="n"/>
      <c r="B5083" s="26" t="n"/>
      <c r="C5083" s="26" t="n"/>
      <c r="D5083" s="26" t="n"/>
      <c r="E5083" s="26" t="n"/>
      <c r="F5083" s="27" t="n"/>
      <c r="G5083" s="26" t="n"/>
      <c r="H5083" s="28">
        <f>IFERROR(IF(G5083="","",VLOOKUP(G5083,'Setup - Vehicles'!$A$5:$D$504,4,0)),"")</f>
        <v/>
      </c>
      <c r="I5083" s="32">
        <f>IFERROR(IF(E5083="","",VLOOKUP(E5083,'Setup - Mix Design'!$A$5:$I$504,9,0)),"")</f>
        <v/>
      </c>
      <c r="J5083" s="32">
        <f>IF(OR(F5083="",I5083=""),"",F5083*I5083)</f>
        <v/>
      </c>
      <c r="K5083" s="26" t="n"/>
    </row>
    <row r="5084">
      <c r="A5084" s="31" t="n"/>
      <c r="B5084" s="26" t="n"/>
      <c r="C5084" s="26" t="n"/>
      <c r="D5084" s="26" t="n"/>
      <c r="E5084" s="26" t="n"/>
      <c r="F5084" s="27" t="n"/>
      <c r="G5084" s="26" t="n"/>
      <c r="H5084" s="28">
        <f>IFERROR(IF(G5084="","",VLOOKUP(G5084,'Setup - Vehicles'!$A$5:$D$504,4,0)),"")</f>
        <v/>
      </c>
      <c r="I5084" s="32">
        <f>IFERROR(IF(E5084="","",VLOOKUP(E5084,'Setup - Mix Design'!$A$5:$I$504,9,0)),"")</f>
        <v/>
      </c>
      <c r="J5084" s="32">
        <f>IF(OR(F5084="",I5084=""),"",F5084*I5084)</f>
        <v/>
      </c>
      <c r="K5084" s="26" t="n"/>
    </row>
    <row r="5085">
      <c r="A5085" s="31" t="n"/>
      <c r="B5085" s="26" t="n"/>
      <c r="C5085" s="26" t="n"/>
      <c r="D5085" s="26" t="n"/>
      <c r="E5085" s="26" t="n"/>
      <c r="F5085" s="27" t="n"/>
      <c r="G5085" s="26" t="n"/>
      <c r="H5085" s="28">
        <f>IFERROR(IF(G5085="","",VLOOKUP(G5085,'Setup - Vehicles'!$A$5:$D$504,4,0)),"")</f>
        <v/>
      </c>
      <c r="I5085" s="32">
        <f>IFERROR(IF(E5085="","",VLOOKUP(E5085,'Setup - Mix Design'!$A$5:$I$504,9,0)),"")</f>
        <v/>
      </c>
      <c r="J5085" s="32">
        <f>IF(OR(F5085="",I5085=""),"",F5085*I5085)</f>
        <v/>
      </c>
      <c r="K5085" s="26" t="n"/>
    </row>
    <row r="5086">
      <c r="A5086" s="31" t="n"/>
      <c r="B5086" s="26" t="n"/>
      <c r="C5086" s="26" t="n"/>
      <c r="D5086" s="26" t="n"/>
      <c r="E5086" s="26" t="n"/>
      <c r="F5086" s="27" t="n"/>
      <c r="G5086" s="26" t="n"/>
      <c r="H5086" s="28">
        <f>IFERROR(IF(G5086="","",VLOOKUP(G5086,'Setup - Vehicles'!$A$5:$D$504,4,0)),"")</f>
        <v/>
      </c>
      <c r="I5086" s="32">
        <f>IFERROR(IF(E5086="","",VLOOKUP(E5086,'Setup - Mix Design'!$A$5:$I$504,9,0)),"")</f>
        <v/>
      </c>
      <c r="J5086" s="32">
        <f>IF(OR(F5086="",I5086=""),"",F5086*I5086)</f>
        <v/>
      </c>
      <c r="K5086" s="26" t="n"/>
    </row>
    <row r="5087">
      <c r="A5087" s="31" t="n"/>
      <c r="B5087" s="26" t="n"/>
      <c r="C5087" s="26" t="n"/>
      <c r="D5087" s="26" t="n"/>
      <c r="E5087" s="26" t="n"/>
      <c r="F5087" s="27" t="n"/>
      <c r="G5087" s="26" t="n"/>
      <c r="H5087" s="28">
        <f>IFERROR(IF(G5087="","",VLOOKUP(G5087,'Setup - Vehicles'!$A$5:$D$504,4,0)),"")</f>
        <v/>
      </c>
      <c r="I5087" s="32">
        <f>IFERROR(IF(E5087="","",VLOOKUP(E5087,'Setup - Mix Design'!$A$5:$I$504,9,0)),"")</f>
        <v/>
      </c>
      <c r="J5087" s="32">
        <f>IF(OR(F5087="",I5087=""),"",F5087*I5087)</f>
        <v/>
      </c>
      <c r="K5087" s="26" t="n"/>
    </row>
    <row r="5088">
      <c r="A5088" s="31" t="n"/>
      <c r="B5088" s="26" t="n"/>
      <c r="C5088" s="26" t="n"/>
      <c r="D5088" s="26" t="n"/>
      <c r="E5088" s="26" t="n"/>
      <c r="F5088" s="27" t="n"/>
      <c r="G5088" s="26" t="n"/>
      <c r="H5088" s="28">
        <f>IFERROR(IF(G5088="","",VLOOKUP(G5088,'Setup - Vehicles'!$A$5:$D$504,4,0)),"")</f>
        <v/>
      </c>
      <c r="I5088" s="32">
        <f>IFERROR(IF(E5088="","",VLOOKUP(E5088,'Setup - Mix Design'!$A$5:$I$504,9,0)),"")</f>
        <v/>
      </c>
      <c r="J5088" s="32">
        <f>IF(OR(F5088="",I5088=""),"",F5088*I5088)</f>
        <v/>
      </c>
      <c r="K5088" s="26" t="n"/>
    </row>
    <row r="5089">
      <c r="A5089" s="31" t="n"/>
      <c r="B5089" s="26" t="n"/>
      <c r="C5089" s="26" t="n"/>
      <c r="D5089" s="26" t="n"/>
      <c r="E5089" s="26" t="n"/>
      <c r="F5089" s="27" t="n"/>
      <c r="G5089" s="26" t="n"/>
      <c r="H5089" s="28">
        <f>IFERROR(IF(G5089="","",VLOOKUP(G5089,'Setup - Vehicles'!$A$5:$D$504,4,0)),"")</f>
        <v/>
      </c>
      <c r="I5089" s="32">
        <f>IFERROR(IF(E5089="","",VLOOKUP(E5089,'Setup - Mix Design'!$A$5:$I$504,9,0)),"")</f>
        <v/>
      </c>
      <c r="J5089" s="32">
        <f>IF(OR(F5089="",I5089=""),"",F5089*I5089)</f>
        <v/>
      </c>
      <c r="K5089" s="26" t="n"/>
    </row>
    <row r="5090">
      <c r="A5090" s="31" t="n"/>
      <c r="B5090" s="26" t="n"/>
      <c r="C5090" s="26" t="n"/>
      <c r="D5090" s="26" t="n"/>
      <c r="E5090" s="26" t="n"/>
      <c r="F5090" s="27" t="n"/>
      <c r="G5090" s="26" t="n"/>
      <c r="H5090" s="28">
        <f>IFERROR(IF(G5090="","",VLOOKUP(G5090,'Setup - Vehicles'!$A$5:$D$504,4,0)),"")</f>
        <v/>
      </c>
      <c r="I5090" s="32">
        <f>IFERROR(IF(E5090="","",VLOOKUP(E5090,'Setup - Mix Design'!$A$5:$I$504,9,0)),"")</f>
        <v/>
      </c>
      <c r="J5090" s="32">
        <f>IF(OR(F5090="",I5090=""),"",F5090*I5090)</f>
        <v/>
      </c>
      <c r="K5090" s="26" t="n"/>
    </row>
    <row r="5091">
      <c r="A5091" s="31" t="n"/>
      <c r="B5091" s="26" t="n"/>
      <c r="C5091" s="26" t="n"/>
      <c r="D5091" s="26" t="n"/>
      <c r="E5091" s="26" t="n"/>
      <c r="F5091" s="27" t="n"/>
      <c r="G5091" s="26" t="n"/>
      <c r="H5091" s="28">
        <f>IFERROR(IF(G5091="","",VLOOKUP(G5091,'Setup - Vehicles'!$A$5:$D$504,4,0)),"")</f>
        <v/>
      </c>
      <c r="I5091" s="32">
        <f>IFERROR(IF(E5091="","",VLOOKUP(E5091,'Setup - Mix Design'!$A$5:$I$504,9,0)),"")</f>
        <v/>
      </c>
      <c r="J5091" s="32">
        <f>IF(OR(F5091="",I5091=""),"",F5091*I5091)</f>
        <v/>
      </c>
      <c r="K5091" s="26" t="n"/>
    </row>
    <row r="5092">
      <c r="A5092" s="31" t="n"/>
      <c r="B5092" s="26" t="n"/>
      <c r="C5092" s="26" t="n"/>
      <c r="D5092" s="26" t="n"/>
      <c r="E5092" s="26" t="n"/>
      <c r="F5092" s="27" t="n"/>
      <c r="G5092" s="26" t="n"/>
      <c r="H5092" s="28">
        <f>IFERROR(IF(G5092="","",VLOOKUP(G5092,'Setup - Vehicles'!$A$5:$D$504,4,0)),"")</f>
        <v/>
      </c>
      <c r="I5092" s="32">
        <f>IFERROR(IF(E5092="","",VLOOKUP(E5092,'Setup - Mix Design'!$A$5:$I$504,9,0)),"")</f>
        <v/>
      </c>
      <c r="J5092" s="32">
        <f>IF(OR(F5092="",I5092=""),"",F5092*I5092)</f>
        <v/>
      </c>
      <c r="K5092" s="26" t="n"/>
    </row>
    <row r="5093">
      <c r="A5093" s="31" t="n"/>
      <c r="B5093" s="26" t="n"/>
      <c r="C5093" s="26" t="n"/>
      <c r="D5093" s="26" t="n"/>
      <c r="E5093" s="26" t="n"/>
      <c r="F5093" s="27" t="n"/>
      <c r="G5093" s="26" t="n"/>
      <c r="H5093" s="28">
        <f>IFERROR(IF(G5093="","",VLOOKUP(G5093,'Setup - Vehicles'!$A$5:$D$504,4,0)),"")</f>
        <v/>
      </c>
      <c r="I5093" s="32">
        <f>IFERROR(IF(E5093="","",VLOOKUP(E5093,'Setup - Mix Design'!$A$5:$I$504,9,0)),"")</f>
        <v/>
      </c>
      <c r="J5093" s="32">
        <f>IF(OR(F5093="",I5093=""),"",F5093*I5093)</f>
        <v/>
      </c>
      <c r="K5093" s="26" t="n"/>
    </row>
    <row r="5094">
      <c r="A5094" s="31" t="n"/>
      <c r="B5094" s="26" t="n"/>
      <c r="C5094" s="26" t="n"/>
      <c r="D5094" s="26" t="n"/>
      <c r="E5094" s="26" t="n"/>
      <c r="F5094" s="27" t="n"/>
      <c r="G5094" s="26" t="n"/>
      <c r="H5094" s="28">
        <f>IFERROR(IF(G5094="","",VLOOKUP(G5094,'Setup - Vehicles'!$A$5:$D$504,4,0)),"")</f>
        <v/>
      </c>
      <c r="I5094" s="32">
        <f>IFERROR(IF(E5094="","",VLOOKUP(E5094,'Setup - Mix Design'!$A$5:$I$504,9,0)),"")</f>
        <v/>
      </c>
      <c r="J5094" s="32">
        <f>IF(OR(F5094="",I5094=""),"",F5094*I5094)</f>
        <v/>
      </c>
      <c r="K5094" s="26" t="n"/>
    </row>
    <row r="5095">
      <c r="A5095" s="31" t="n"/>
      <c r="B5095" s="26" t="n"/>
      <c r="C5095" s="26" t="n"/>
      <c r="D5095" s="26" t="n"/>
      <c r="E5095" s="26" t="n"/>
      <c r="F5095" s="27" t="n"/>
      <c r="G5095" s="26" t="n"/>
      <c r="H5095" s="28">
        <f>IFERROR(IF(G5095="","",VLOOKUP(G5095,'Setup - Vehicles'!$A$5:$D$504,4,0)),"")</f>
        <v/>
      </c>
      <c r="I5095" s="32">
        <f>IFERROR(IF(E5095="","",VLOOKUP(E5095,'Setup - Mix Design'!$A$5:$I$504,9,0)),"")</f>
        <v/>
      </c>
      <c r="J5095" s="32">
        <f>IF(OR(F5095="",I5095=""),"",F5095*I5095)</f>
        <v/>
      </c>
      <c r="K5095" s="26" t="n"/>
    </row>
    <row r="5096">
      <c r="A5096" s="31" t="n"/>
      <c r="B5096" s="26" t="n"/>
      <c r="C5096" s="26" t="n"/>
      <c r="D5096" s="26" t="n"/>
      <c r="E5096" s="26" t="n"/>
      <c r="F5096" s="27" t="n"/>
      <c r="G5096" s="26" t="n"/>
      <c r="H5096" s="28">
        <f>IFERROR(IF(G5096="","",VLOOKUP(G5096,'Setup - Vehicles'!$A$5:$D$504,4,0)),"")</f>
        <v/>
      </c>
      <c r="I5096" s="32">
        <f>IFERROR(IF(E5096="","",VLOOKUP(E5096,'Setup - Mix Design'!$A$5:$I$504,9,0)),"")</f>
        <v/>
      </c>
      <c r="J5096" s="32">
        <f>IF(OR(F5096="",I5096=""),"",F5096*I5096)</f>
        <v/>
      </c>
      <c r="K5096" s="26" t="n"/>
    </row>
    <row r="5097">
      <c r="A5097" s="31" t="n"/>
      <c r="B5097" s="26" t="n"/>
      <c r="C5097" s="26" t="n"/>
      <c r="D5097" s="26" t="n"/>
      <c r="E5097" s="26" t="n"/>
      <c r="F5097" s="27" t="n"/>
      <c r="G5097" s="26" t="n"/>
      <c r="H5097" s="28">
        <f>IFERROR(IF(G5097="","",VLOOKUP(G5097,'Setup - Vehicles'!$A$5:$D$504,4,0)),"")</f>
        <v/>
      </c>
      <c r="I5097" s="32">
        <f>IFERROR(IF(E5097="","",VLOOKUP(E5097,'Setup - Mix Design'!$A$5:$I$504,9,0)),"")</f>
        <v/>
      </c>
      <c r="J5097" s="32">
        <f>IF(OR(F5097="",I5097=""),"",F5097*I5097)</f>
        <v/>
      </c>
      <c r="K5097" s="26" t="n"/>
    </row>
    <row r="5098">
      <c r="A5098" s="31" t="n"/>
      <c r="B5098" s="26" t="n"/>
      <c r="C5098" s="26" t="n"/>
      <c r="D5098" s="26" t="n"/>
      <c r="E5098" s="26" t="n"/>
      <c r="F5098" s="27" t="n"/>
      <c r="G5098" s="26" t="n"/>
      <c r="H5098" s="28">
        <f>IFERROR(IF(G5098="","",VLOOKUP(G5098,'Setup - Vehicles'!$A$5:$D$504,4,0)),"")</f>
        <v/>
      </c>
      <c r="I5098" s="32">
        <f>IFERROR(IF(E5098="","",VLOOKUP(E5098,'Setup - Mix Design'!$A$5:$I$504,9,0)),"")</f>
        <v/>
      </c>
      <c r="J5098" s="32">
        <f>IF(OR(F5098="",I5098=""),"",F5098*I5098)</f>
        <v/>
      </c>
      <c r="K5098" s="26" t="n"/>
    </row>
    <row r="5099">
      <c r="A5099" s="31" t="n"/>
      <c r="B5099" s="26" t="n"/>
      <c r="C5099" s="26" t="n"/>
      <c r="D5099" s="26" t="n"/>
      <c r="E5099" s="26" t="n"/>
      <c r="F5099" s="27" t="n"/>
      <c r="G5099" s="26" t="n"/>
      <c r="H5099" s="28">
        <f>IFERROR(IF(G5099="","",VLOOKUP(G5099,'Setup - Vehicles'!$A$5:$D$504,4,0)),"")</f>
        <v/>
      </c>
      <c r="I5099" s="32">
        <f>IFERROR(IF(E5099="","",VLOOKUP(E5099,'Setup - Mix Design'!$A$5:$I$504,9,0)),"")</f>
        <v/>
      </c>
      <c r="J5099" s="32">
        <f>IF(OR(F5099="",I5099=""),"",F5099*I5099)</f>
        <v/>
      </c>
      <c r="K5099" s="26" t="n"/>
    </row>
    <row r="5100">
      <c r="A5100" s="31" t="n"/>
      <c r="B5100" s="26" t="n"/>
      <c r="C5100" s="26" t="n"/>
      <c r="D5100" s="26" t="n"/>
      <c r="E5100" s="26" t="n"/>
      <c r="F5100" s="27" t="n"/>
      <c r="G5100" s="26" t="n"/>
      <c r="H5100" s="28">
        <f>IFERROR(IF(G5100="","",VLOOKUP(G5100,'Setup - Vehicles'!$A$5:$D$504,4,0)),"")</f>
        <v/>
      </c>
      <c r="I5100" s="32">
        <f>IFERROR(IF(E5100="","",VLOOKUP(E5100,'Setup - Mix Design'!$A$5:$I$504,9,0)),"")</f>
        <v/>
      </c>
      <c r="J5100" s="32">
        <f>IF(OR(F5100="",I5100=""),"",F5100*I5100)</f>
        <v/>
      </c>
      <c r="K5100" s="26" t="n"/>
    </row>
    <row r="5101">
      <c r="A5101" s="31" t="n"/>
      <c r="B5101" s="26" t="n"/>
      <c r="C5101" s="26" t="n"/>
      <c r="D5101" s="26" t="n"/>
      <c r="E5101" s="26" t="n"/>
      <c r="F5101" s="27" t="n"/>
      <c r="G5101" s="26" t="n"/>
      <c r="H5101" s="28">
        <f>IFERROR(IF(G5101="","",VLOOKUP(G5101,'Setup - Vehicles'!$A$5:$D$504,4,0)),"")</f>
        <v/>
      </c>
      <c r="I5101" s="32">
        <f>IFERROR(IF(E5101="","",VLOOKUP(E5101,'Setup - Mix Design'!$A$5:$I$504,9,0)),"")</f>
        <v/>
      </c>
      <c r="J5101" s="32">
        <f>IF(OR(F5101="",I5101=""),"",F5101*I5101)</f>
        <v/>
      </c>
      <c r="K5101" s="26" t="n"/>
    </row>
    <row r="5102">
      <c r="A5102" s="31" t="n"/>
      <c r="B5102" s="26" t="n"/>
      <c r="C5102" s="26" t="n"/>
      <c r="D5102" s="26" t="n"/>
      <c r="E5102" s="26" t="n"/>
      <c r="F5102" s="27" t="n"/>
      <c r="G5102" s="26" t="n"/>
      <c r="H5102" s="28">
        <f>IFERROR(IF(G5102="","",VLOOKUP(G5102,'Setup - Vehicles'!$A$5:$D$504,4,0)),"")</f>
        <v/>
      </c>
      <c r="I5102" s="32">
        <f>IFERROR(IF(E5102="","",VLOOKUP(E5102,'Setup - Mix Design'!$A$5:$I$504,9,0)),"")</f>
        <v/>
      </c>
      <c r="J5102" s="32">
        <f>IF(OR(F5102="",I5102=""),"",F5102*I5102)</f>
        <v/>
      </c>
      <c r="K5102" s="26" t="n"/>
    </row>
    <row r="5103">
      <c r="A5103" s="31" t="n"/>
      <c r="B5103" s="26" t="n"/>
      <c r="C5103" s="26" t="n"/>
      <c r="D5103" s="26" t="n"/>
      <c r="E5103" s="26" t="n"/>
      <c r="F5103" s="27" t="n"/>
      <c r="G5103" s="26" t="n"/>
      <c r="H5103" s="28">
        <f>IFERROR(IF(G5103="","",VLOOKUP(G5103,'Setup - Vehicles'!$A$5:$D$504,4,0)),"")</f>
        <v/>
      </c>
      <c r="I5103" s="32">
        <f>IFERROR(IF(E5103="","",VLOOKUP(E5103,'Setup - Mix Design'!$A$5:$I$504,9,0)),"")</f>
        <v/>
      </c>
      <c r="J5103" s="32">
        <f>IF(OR(F5103="",I5103=""),"",F5103*I5103)</f>
        <v/>
      </c>
      <c r="K5103" s="26" t="n"/>
    </row>
    <row r="5104">
      <c r="A5104" s="31" t="n"/>
      <c r="B5104" s="26" t="n"/>
      <c r="C5104" s="26" t="n"/>
      <c r="D5104" s="26" t="n"/>
      <c r="E5104" s="26" t="n"/>
      <c r="F5104" s="27" t="n"/>
      <c r="G5104" s="26" t="n"/>
      <c r="H5104" s="28">
        <f>IFERROR(IF(G5104="","",VLOOKUP(G5104,'Setup - Vehicles'!$A$5:$D$504,4,0)),"")</f>
        <v/>
      </c>
      <c r="I5104" s="32">
        <f>IFERROR(IF(E5104="","",VLOOKUP(E5104,'Setup - Mix Design'!$A$5:$I$504,9,0)),"")</f>
        <v/>
      </c>
      <c r="J5104" s="32">
        <f>IF(OR(F5104="",I5104=""),"",F5104*I5104)</f>
        <v/>
      </c>
      <c r="K5104" s="26" t="n"/>
    </row>
    <row r="5105">
      <c r="A5105" s="31" t="n"/>
      <c r="B5105" s="26" t="n"/>
      <c r="C5105" s="26" t="n"/>
      <c r="D5105" s="26" t="n"/>
      <c r="E5105" s="26" t="n"/>
      <c r="F5105" s="27" t="n"/>
      <c r="G5105" s="26" t="n"/>
      <c r="H5105" s="28">
        <f>IFERROR(IF(G5105="","",VLOOKUP(G5105,'Setup - Vehicles'!$A$5:$D$504,4,0)),"")</f>
        <v/>
      </c>
      <c r="I5105" s="32">
        <f>IFERROR(IF(E5105="","",VLOOKUP(E5105,'Setup - Mix Design'!$A$5:$I$504,9,0)),"")</f>
        <v/>
      </c>
      <c r="J5105" s="32">
        <f>IF(OR(F5105="",I5105=""),"",F5105*I5105)</f>
        <v/>
      </c>
      <c r="K5105" s="26" t="n"/>
    </row>
    <row r="5106">
      <c r="A5106" s="31" t="n"/>
      <c r="B5106" s="26" t="n"/>
      <c r="C5106" s="26" t="n"/>
      <c r="D5106" s="26" t="n"/>
      <c r="E5106" s="26" t="n"/>
      <c r="F5106" s="27" t="n"/>
      <c r="G5106" s="26" t="n"/>
      <c r="H5106" s="28">
        <f>IFERROR(IF(G5106="","",VLOOKUP(G5106,'Setup - Vehicles'!$A$5:$D$504,4,0)),"")</f>
        <v/>
      </c>
      <c r="I5106" s="32">
        <f>IFERROR(IF(E5106="","",VLOOKUP(E5106,'Setup - Mix Design'!$A$5:$I$504,9,0)),"")</f>
        <v/>
      </c>
      <c r="J5106" s="32">
        <f>IF(OR(F5106="",I5106=""),"",F5106*I5106)</f>
        <v/>
      </c>
      <c r="K5106" s="26" t="n"/>
    </row>
    <row r="5107">
      <c r="A5107" s="31" t="n"/>
      <c r="B5107" s="26" t="n"/>
      <c r="C5107" s="26" t="n"/>
      <c r="D5107" s="26" t="n"/>
      <c r="E5107" s="26" t="n"/>
      <c r="F5107" s="27" t="n"/>
      <c r="G5107" s="26" t="n"/>
      <c r="H5107" s="28">
        <f>IFERROR(IF(G5107="","",VLOOKUP(G5107,'Setup - Vehicles'!$A$5:$D$504,4,0)),"")</f>
        <v/>
      </c>
      <c r="I5107" s="32">
        <f>IFERROR(IF(E5107="","",VLOOKUP(E5107,'Setup - Mix Design'!$A$5:$I$504,9,0)),"")</f>
        <v/>
      </c>
      <c r="J5107" s="32">
        <f>IF(OR(F5107="",I5107=""),"",F5107*I5107)</f>
        <v/>
      </c>
      <c r="K5107" s="26" t="n"/>
    </row>
    <row r="5108">
      <c r="A5108" s="31" t="n"/>
      <c r="B5108" s="26" t="n"/>
      <c r="C5108" s="26" t="n"/>
      <c r="D5108" s="26" t="n"/>
      <c r="E5108" s="26" t="n"/>
      <c r="F5108" s="27" t="n"/>
      <c r="G5108" s="26" t="n"/>
      <c r="H5108" s="28">
        <f>IFERROR(IF(G5108="","",VLOOKUP(G5108,'Setup - Vehicles'!$A$5:$D$504,4,0)),"")</f>
        <v/>
      </c>
      <c r="I5108" s="32">
        <f>IFERROR(IF(E5108="","",VLOOKUP(E5108,'Setup - Mix Design'!$A$5:$I$504,9,0)),"")</f>
        <v/>
      </c>
      <c r="J5108" s="32">
        <f>IF(OR(F5108="",I5108=""),"",F5108*I5108)</f>
        <v/>
      </c>
      <c r="K5108" s="26" t="n"/>
    </row>
    <row r="5109">
      <c r="A5109" s="31" t="n"/>
      <c r="B5109" s="26" t="n"/>
      <c r="C5109" s="26" t="n"/>
      <c r="D5109" s="26" t="n"/>
      <c r="E5109" s="26" t="n"/>
      <c r="F5109" s="27" t="n"/>
      <c r="G5109" s="26" t="n"/>
      <c r="H5109" s="28">
        <f>IFERROR(IF(G5109="","",VLOOKUP(G5109,'Setup - Vehicles'!$A$5:$D$504,4,0)),"")</f>
        <v/>
      </c>
      <c r="I5109" s="32">
        <f>IFERROR(IF(E5109="","",VLOOKUP(E5109,'Setup - Mix Design'!$A$5:$I$504,9,0)),"")</f>
        <v/>
      </c>
      <c r="J5109" s="32">
        <f>IF(OR(F5109="",I5109=""),"",F5109*I5109)</f>
        <v/>
      </c>
      <c r="K5109" s="26" t="n"/>
    </row>
    <row r="5110">
      <c r="A5110" s="31" t="n"/>
      <c r="B5110" s="26" t="n"/>
      <c r="C5110" s="26" t="n"/>
      <c r="D5110" s="26" t="n"/>
      <c r="E5110" s="26" t="n"/>
      <c r="F5110" s="27" t="n"/>
      <c r="G5110" s="26" t="n"/>
      <c r="H5110" s="28">
        <f>IFERROR(IF(G5110="","",VLOOKUP(G5110,'Setup - Vehicles'!$A$5:$D$504,4,0)),"")</f>
        <v/>
      </c>
      <c r="I5110" s="32">
        <f>IFERROR(IF(E5110="","",VLOOKUP(E5110,'Setup - Mix Design'!$A$5:$I$504,9,0)),"")</f>
        <v/>
      </c>
      <c r="J5110" s="32">
        <f>IF(OR(F5110="",I5110=""),"",F5110*I5110)</f>
        <v/>
      </c>
      <c r="K5110" s="26" t="n"/>
    </row>
    <row r="5111">
      <c r="A5111" s="31" t="n"/>
      <c r="B5111" s="26" t="n"/>
      <c r="C5111" s="26" t="n"/>
      <c r="D5111" s="26" t="n"/>
      <c r="E5111" s="26" t="n"/>
      <c r="F5111" s="27" t="n"/>
      <c r="G5111" s="26" t="n"/>
      <c r="H5111" s="28">
        <f>IFERROR(IF(G5111="","",VLOOKUP(G5111,'Setup - Vehicles'!$A$5:$D$504,4,0)),"")</f>
        <v/>
      </c>
      <c r="I5111" s="32">
        <f>IFERROR(IF(E5111="","",VLOOKUP(E5111,'Setup - Mix Design'!$A$5:$I$504,9,0)),"")</f>
        <v/>
      </c>
      <c r="J5111" s="32">
        <f>IF(OR(F5111="",I5111=""),"",F5111*I5111)</f>
        <v/>
      </c>
      <c r="K5111" s="26" t="n"/>
    </row>
    <row r="5112">
      <c r="A5112" s="31" t="n"/>
      <c r="B5112" s="26" t="n"/>
      <c r="C5112" s="26" t="n"/>
      <c r="D5112" s="26" t="n"/>
      <c r="E5112" s="26" t="n"/>
      <c r="F5112" s="27" t="n"/>
      <c r="G5112" s="26" t="n"/>
      <c r="H5112" s="28">
        <f>IFERROR(IF(G5112="","",VLOOKUP(G5112,'Setup - Vehicles'!$A$5:$D$504,4,0)),"")</f>
        <v/>
      </c>
      <c r="I5112" s="32">
        <f>IFERROR(IF(E5112="","",VLOOKUP(E5112,'Setup - Mix Design'!$A$5:$I$504,9,0)),"")</f>
        <v/>
      </c>
      <c r="J5112" s="32">
        <f>IF(OR(F5112="",I5112=""),"",F5112*I5112)</f>
        <v/>
      </c>
      <c r="K5112" s="26" t="n"/>
    </row>
    <row r="5113">
      <c r="A5113" s="31" t="n"/>
      <c r="B5113" s="26" t="n"/>
      <c r="C5113" s="26" t="n"/>
      <c r="D5113" s="26" t="n"/>
      <c r="E5113" s="26" t="n"/>
      <c r="F5113" s="27" t="n"/>
      <c r="G5113" s="26" t="n"/>
      <c r="H5113" s="28">
        <f>IFERROR(IF(G5113="","",VLOOKUP(G5113,'Setup - Vehicles'!$A$5:$D$504,4,0)),"")</f>
        <v/>
      </c>
      <c r="I5113" s="32">
        <f>IFERROR(IF(E5113="","",VLOOKUP(E5113,'Setup - Mix Design'!$A$5:$I$504,9,0)),"")</f>
        <v/>
      </c>
      <c r="J5113" s="32">
        <f>IF(OR(F5113="",I5113=""),"",F5113*I5113)</f>
        <v/>
      </c>
      <c r="K5113" s="26" t="n"/>
    </row>
    <row r="5114">
      <c r="A5114" s="31" t="n"/>
      <c r="B5114" s="26" t="n"/>
      <c r="C5114" s="26" t="n"/>
      <c r="D5114" s="26" t="n"/>
      <c r="E5114" s="26" t="n"/>
      <c r="F5114" s="27" t="n"/>
      <c r="G5114" s="26" t="n"/>
      <c r="H5114" s="28">
        <f>IFERROR(IF(G5114="","",VLOOKUP(G5114,'Setup - Vehicles'!$A$5:$D$504,4,0)),"")</f>
        <v/>
      </c>
      <c r="I5114" s="32">
        <f>IFERROR(IF(E5114="","",VLOOKUP(E5114,'Setup - Mix Design'!$A$5:$I$504,9,0)),"")</f>
        <v/>
      </c>
      <c r="J5114" s="32">
        <f>IF(OR(F5114="",I5114=""),"",F5114*I5114)</f>
        <v/>
      </c>
      <c r="K5114" s="26" t="n"/>
    </row>
    <row r="5115">
      <c r="A5115" s="31" t="n"/>
      <c r="B5115" s="26" t="n"/>
      <c r="C5115" s="26" t="n"/>
      <c r="D5115" s="26" t="n"/>
      <c r="E5115" s="26" t="n"/>
      <c r="F5115" s="27" t="n"/>
      <c r="G5115" s="26" t="n"/>
      <c r="H5115" s="28">
        <f>IFERROR(IF(G5115="","",VLOOKUP(G5115,'Setup - Vehicles'!$A$5:$D$504,4,0)),"")</f>
        <v/>
      </c>
      <c r="I5115" s="32">
        <f>IFERROR(IF(E5115="","",VLOOKUP(E5115,'Setup - Mix Design'!$A$5:$I$504,9,0)),"")</f>
        <v/>
      </c>
      <c r="J5115" s="32">
        <f>IF(OR(F5115="",I5115=""),"",F5115*I5115)</f>
        <v/>
      </c>
      <c r="K5115" s="26" t="n"/>
    </row>
    <row r="5116">
      <c r="A5116" s="31" t="n"/>
      <c r="B5116" s="26" t="n"/>
      <c r="C5116" s="26" t="n"/>
      <c r="D5116" s="26" t="n"/>
      <c r="E5116" s="26" t="n"/>
      <c r="F5116" s="27" t="n"/>
      <c r="G5116" s="26" t="n"/>
      <c r="H5116" s="28">
        <f>IFERROR(IF(G5116="","",VLOOKUP(G5116,'Setup - Vehicles'!$A$5:$D$504,4,0)),"")</f>
        <v/>
      </c>
      <c r="I5116" s="32">
        <f>IFERROR(IF(E5116="","",VLOOKUP(E5116,'Setup - Mix Design'!$A$5:$I$504,9,0)),"")</f>
        <v/>
      </c>
      <c r="J5116" s="32">
        <f>IF(OR(F5116="",I5116=""),"",F5116*I5116)</f>
        <v/>
      </c>
      <c r="K5116" s="26" t="n"/>
    </row>
    <row r="5117">
      <c r="A5117" s="31" t="n"/>
      <c r="B5117" s="26" t="n"/>
      <c r="C5117" s="26" t="n"/>
      <c r="D5117" s="26" t="n"/>
      <c r="E5117" s="26" t="n"/>
      <c r="F5117" s="27" t="n"/>
      <c r="G5117" s="26" t="n"/>
      <c r="H5117" s="28">
        <f>IFERROR(IF(G5117="","",VLOOKUP(G5117,'Setup - Vehicles'!$A$5:$D$504,4,0)),"")</f>
        <v/>
      </c>
      <c r="I5117" s="32">
        <f>IFERROR(IF(E5117="","",VLOOKUP(E5117,'Setup - Mix Design'!$A$5:$I$504,9,0)),"")</f>
        <v/>
      </c>
      <c r="J5117" s="32">
        <f>IF(OR(F5117="",I5117=""),"",F5117*I5117)</f>
        <v/>
      </c>
      <c r="K5117" s="26" t="n"/>
    </row>
    <row r="5118">
      <c r="A5118" s="31" t="n"/>
      <c r="B5118" s="26" t="n"/>
      <c r="C5118" s="26" t="n"/>
      <c r="D5118" s="26" t="n"/>
      <c r="E5118" s="26" t="n"/>
      <c r="F5118" s="27" t="n"/>
      <c r="G5118" s="26" t="n"/>
      <c r="H5118" s="28">
        <f>IFERROR(IF(G5118="","",VLOOKUP(G5118,'Setup - Vehicles'!$A$5:$D$504,4,0)),"")</f>
        <v/>
      </c>
      <c r="I5118" s="32">
        <f>IFERROR(IF(E5118="","",VLOOKUP(E5118,'Setup - Mix Design'!$A$5:$I$504,9,0)),"")</f>
        <v/>
      </c>
      <c r="J5118" s="32">
        <f>IF(OR(F5118="",I5118=""),"",F5118*I5118)</f>
        <v/>
      </c>
      <c r="K5118" s="26" t="n"/>
    </row>
    <row r="5119">
      <c r="A5119" s="31" t="n"/>
      <c r="B5119" s="26" t="n"/>
      <c r="C5119" s="26" t="n"/>
      <c r="D5119" s="26" t="n"/>
      <c r="E5119" s="26" t="n"/>
      <c r="F5119" s="27" t="n"/>
      <c r="G5119" s="26" t="n"/>
      <c r="H5119" s="28">
        <f>IFERROR(IF(G5119="","",VLOOKUP(G5119,'Setup - Vehicles'!$A$5:$D$504,4,0)),"")</f>
        <v/>
      </c>
      <c r="I5119" s="32">
        <f>IFERROR(IF(E5119="","",VLOOKUP(E5119,'Setup - Mix Design'!$A$5:$I$504,9,0)),"")</f>
        <v/>
      </c>
      <c r="J5119" s="32">
        <f>IF(OR(F5119="",I5119=""),"",F5119*I5119)</f>
        <v/>
      </c>
      <c r="K5119" s="26" t="n"/>
    </row>
    <row r="5120">
      <c r="A5120" s="31" t="n"/>
      <c r="B5120" s="26" t="n"/>
      <c r="C5120" s="26" t="n"/>
      <c r="D5120" s="26" t="n"/>
      <c r="E5120" s="26" t="n"/>
      <c r="F5120" s="27" t="n"/>
      <c r="G5120" s="26" t="n"/>
      <c r="H5120" s="28">
        <f>IFERROR(IF(G5120="","",VLOOKUP(G5120,'Setup - Vehicles'!$A$5:$D$504,4,0)),"")</f>
        <v/>
      </c>
      <c r="I5120" s="32">
        <f>IFERROR(IF(E5120="","",VLOOKUP(E5120,'Setup - Mix Design'!$A$5:$I$504,9,0)),"")</f>
        <v/>
      </c>
      <c r="J5120" s="32">
        <f>IF(OR(F5120="",I5120=""),"",F5120*I5120)</f>
        <v/>
      </c>
      <c r="K5120" s="26" t="n"/>
    </row>
    <row r="5121">
      <c r="A5121" s="31" t="n"/>
      <c r="B5121" s="26" t="n"/>
      <c r="C5121" s="26" t="n"/>
      <c r="D5121" s="26" t="n"/>
      <c r="E5121" s="26" t="n"/>
      <c r="F5121" s="27" t="n"/>
      <c r="G5121" s="26" t="n"/>
      <c r="H5121" s="28">
        <f>IFERROR(IF(G5121="","",VLOOKUP(G5121,'Setup - Vehicles'!$A$5:$D$504,4,0)),"")</f>
        <v/>
      </c>
      <c r="I5121" s="32">
        <f>IFERROR(IF(E5121="","",VLOOKUP(E5121,'Setup - Mix Design'!$A$5:$I$504,9,0)),"")</f>
        <v/>
      </c>
      <c r="J5121" s="32">
        <f>IF(OR(F5121="",I5121=""),"",F5121*I5121)</f>
        <v/>
      </c>
      <c r="K5121" s="26" t="n"/>
    </row>
    <row r="5122">
      <c r="A5122" s="31" t="n"/>
      <c r="B5122" s="26" t="n"/>
      <c r="C5122" s="26" t="n"/>
      <c r="D5122" s="26" t="n"/>
      <c r="E5122" s="26" t="n"/>
      <c r="F5122" s="27" t="n"/>
      <c r="G5122" s="26" t="n"/>
      <c r="H5122" s="28">
        <f>IFERROR(IF(G5122="","",VLOOKUP(G5122,'Setup - Vehicles'!$A$5:$D$504,4,0)),"")</f>
        <v/>
      </c>
      <c r="I5122" s="32">
        <f>IFERROR(IF(E5122="","",VLOOKUP(E5122,'Setup - Mix Design'!$A$5:$I$504,9,0)),"")</f>
        <v/>
      </c>
      <c r="J5122" s="32">
        <f>IF(OR(F5122="",I5122=""),"",F5122*I5122)</f>
        <v/>
      </c>
      <c r="K5122" s="26" t="n"/>
    </row>
    <row r="5123">
      <c r="A5123" s="31" t="n"/>
      <c r="B5123" s="26" t="n"/>
      <c r="C5123" s="26" t="n"/>
      <c r="D5123" s="26" t="n"/>
      <c r="E5123" s="26" t="n"/>
      <c r="F5123" s="27" t="n"/>
      <c r="G5123" s="26" t="n"/>
      <c r="H5123" s="28">
        <f>IFERROR(IF(G5123="","",VLOOKUP(G5123,'Setup - Vehicles'!$A$5:$D$504,4,0)),"")</f>
        <v/>
      </c>
      <c r="I5123" s="32">
        <f>IFERROR(IF(E5123="","",VLOOKUP(E5123,'Setup - Mix Design'!$A$5:$I$504,9,0)),"")</f>
        <v/>
      </c>
      <c r="J5123" s="32">
        <f>IF(OR(F5123="",I5123=""),"",F5123*I5123)</f>
        <v/>
      </c>
      <c r="K5123" s="26" t="n"/>
    </row>
    <row r="5124">
      <c r="A5124" s="31" t="n"/>
      <c r="B5124" s="26" t="n"/>
      <c r="C5124" s="26" t="n"/>
      <c r="D5124" s="26" t="n"/>
      <c r="E5124" s="26" t="n"/>
      <c r="F5124" s="27" t="n"/>
      <c r="G5124" s="26" t="n"/>
      <c r="H5124" s="28">
        <f>IFERROR(IF(G5124="","",VLOOKUP(G5124,'Setup - Vehicles'!$A$5:$D$504,4,0)),"")</f>
        <v/>
      </c>
      <c r="I5124" s="32">
        <f>IFERROR(IF(E5124="","",VLOOKUP(E5124,'Setup - Mix Design'!$A$5:$I$504,9,0)),"")</f>
        <v/>
      </c>
      <c r="J5124" s="32">
        <f>IF(OR(F5124="",I5124=""),"",F5124*I5124)</f>
        <v/>
      </c>
      <c r="K5124" s="26" t="n"/>
    </row>
    <row r="5125">
      <c r="A5125" s="31" t="n"/>
      <c r="B5125" s="26" t="n"/>
      <c r="C5125" s="26" t="n"/>
      <c r="D5125" s="26" t="n"/>
      <c r="E5125" s="26" t="n"/>
      <c r="F5125" s="27" t="n"/>
      <c r="G5125" s="26" t="n"/>
      <c r="H5125" s="28">
        <f>IFERROR(IF(G5125="","",VLOOKUP(G5125,'Setup - Vehicles'!$A$5:$D$504,4,0)),"")</f>
        <v/>
      </c>
      <c r="I5125" s="32">
        <f>IFERROR(IF(E5125="","",VLOOKUP(E5125,'Setup - Mix Design'!$A$5:$I$504,9,0)),"")</f>
        <v/>
      </c>
      <c r="J5125" s="32">
        <f>IF(OR(F5125="",I5125=""),"",F5125*I5125)</f>
        <v/>
      </c>
      <c r="K5125" s="26" t="n"/>
    </row>
    <row r="5126">
      <c r="A5126" s="31" t="n"/>
      <c r="B5126" s="26" t="n"/>
      <c r="C5126" s="26" t="n"/>
      <c r="D5126" s="26" t="n"/>
      <c r="E5126" s="26" t="n"/>
      <c r="F5126" s="27" t="n"/>
      <c r="G5126" s="26" t="n"/>
      <c r="H5126" s="28">
        <f>IFERROR(IF(G5126="","",VLOOKUP(G5126,'Setup - Vehicles'!$A$5:$D$504,4,0)),"")</f>
        <v/>
      </c>
      <c r="I5126" s="32">
        <f>IFERROR(IF(E5126="","",VLOOKUP(E5126,'Setup - Mix Design'!$A$5:$I$504,9,0)),"")</f>
        <v/>
      </c>
      <c r="J5126" s="32">
        <f>IF(OR(F5126="",I5126=""),"",F5126*I5126)</f>
        <v/>
      </c>
      <c r="K5126" s="26" t="n"/>
    </row>
    <row r="5127">
      <c r="A5127" s="31" t="n"/>
      <c r="B5127" s="26" t="n"/>
      <c r="C5127" s="26" t="n"/>
      <c r="D5127" s="26" t="n"/>
      <c r="E5127" s="26" t="n"/>
      <c r="F5127" s="27" t="n"/>
      <c r="G5127" s="26" t="n"/>
      <c r="H5127" s="28">
        <f>IFERROR(IF(G5127="","",VLOOKUP(G5127,'Setup - Vehicles'!$A$5:$D$504,4,0)),"")</f>
        <v/>
      </c>
      <c r="I5127" s="32">
        <f>IFERROR(IF(E5127="","",VLOOKUP(E5127,'Setup - Mix Design'!$A$5:$I$504,9,0)),"")</f>
        <v/>
      </c>
      <c r="J5127" s="32">
        <f>IF(OR(F5127="",I5127=""),"",F5127*I5127)</f>
        <v/>
      </c>
      <c r="K5127" s="26" t="n"/>
    </row>
    <row r="5128">
      <c r="A5128" s="31" t="n"/>
      <c r="B5128" s="26" t="n"/>
      <c r="C5128" s="26" t="n"/>
      <c r="D5128" s="26" t="n"/>
      <c r="E5128" s="26" t="n"/>
      <c r="F5128" s="27" t="n"/>
      <c r="G5128" s="26" t="n"/>
      <c r="H5128" s="28">
        <f>IFERROR(IF(G5128="","",VLOOKUP(G5128,'Setup - Vehicles'!$A$5:$D$504,4,0)),"")</f>
        <v/>
      </c>
      <c r="I5128" s="32">
        <f>IFERROR(IF(E5128="","",VLOOKUP(E5128,'Setup - Mix Design'!$A$5:$I$504,9,0)),"")</f>
        <v/>
      </c>
      <c r="J5128" s="32">
        <f>IF(OR(F5128="",I5128=""),"",F5128*I5128)</f>
        <v/>
      </c>
      <c r="K5128" s="26" t="n"/>
    </row>
    <row r="5129">
      <c r="A5129" s="31" t="n"/>
      <c r="B5129" s="26" t="n"/>
      <c r="C5129" s="26" t="n"/>
      <c r="D5129" s="26" t="n"/>
      <c r="E5129" s="26" t="n"/>
      <c r="F5129" s="27" t="n"/>
      <c r="G5129" s="26" t="n"/>
      <c r="H5129" s="28">
        <f>IFERROR(IF(G5129="","",VLOOKUP(G5129,'Setup - Vehicles'!$A$5:$D$504,4,0)),"")</f>
        <v/>
      </c>
      <c r="I5129" s="32">
        <f>IFERROR(IF(E5129="","",VLOOKUP(E5129,'Setup - Mix Design'!$A$5:$I$504,9,0)),"")</f>
        <v/>
      </c>
      <c r="J5129" s="32">
        <f>IF(OR(F5129="",I5129=""),"",F5129*I5129)</f>
        <v/>
      </c>
      <c r="K5129" s="26" t="n"/>
    </row>
    <row r="5130">
      <c r="A5130" s="31" t="n"/>
      <c r="B5130" s="26" t="n"/>
      <c r="C5130" s="26" t="n"/>
      <c r="D5130" s="26" t="n"/>
      <c r="E5130" s="26" t="n"/>
      <c r="F5130" s="27" t="n"/>
      <c r="G5130" s="26" t="n"/>
      <c r="H5130" s="28">
        <f>IFERROR(IF(G5130="","",VLOOKUP(G5130,'Setup - Vehicles'!$A$5:$D$504,4,0)),"")</f>
        <v/>
      </c>
      <c r="I5130" s="32">
        <f>IFERROR(IF(E5130="","",VLOOKUP(E5130,'Setup - Mix Design'!$A$5:$I$504,9,0)),"")</f>
        <v/>
      </c>
      <c r="J5130" s="32">
        <f>IF(OR(F5130="",I5130=""),"",F5130*I5130)</f>
        <v/>
      </c>
      <c r="K5130" s="26" t="n"/>
    </row>
    <row r="5131">
      <c r="A5131" s="31" t="n"/>
      <c r="B5131" s="26" t="n"/>
      <c r="C5131" s="26" t="n"/>
      <c r="D5131" s="26" t="n"/>
      <c r="E5131" s="26" t="n"/>
      <c r="F5131" s="27" t="n"/>
      <c r="G5131" s="26" t="n"/>
      <c r="H5131" s="28">
        <f>IFERROR(IF(G5131="","",VLOOKUP(G5131,'Setup - Vehicles'!$A$5:$D$504,4,0)),"")</f>
        <v/>
      </c>
      <c r="I5131" s="32">
        <f>IFERROR(IF(E5131="","",VLOOKUP(E5131,'Setup - Mix Design'!$A$5:$I$504,9,0)),"")</f>
        <v/>
      </c>
      <c r="J5131" s="32">
        <f>IF(OR(F5131="",I5131=""),"",F5131*I5131)</f>
        <v/>
      </c>
      <c r="K5131" s="26" t="n"/>
    </row>
    <row r="5132">
      <c r="A5132" s="31" t="n"/>
      <c r="B5132" s="26" t="n"/>
      <c r="C5132" s="26" t="n"/>
      <c r="D5132" s="26" t="n"/>
      <c r="E5132" s="26" t="n"/>
      <c r="F5132" s="27" t="n"/>
      <c r="G5132" s="26" t="n"/>
      <c r="H5132" s="28">
        <f>IFERROR(IF(G5132="","",VLOOKUP(G5132,'Setup - Vehicles'!$A$5:$D$504,4,0)),"")</f>
        <v/>
      </c>
      <c r="I5132" s="32">
        <f>IFERROR(IF(E5132="","",VLOOKUP(E5132,'Setup - Mix Design'!$A$5:$I$504,9,0)),"")</f>
        <v/>
      </c>
      <c r="J5132" s="32">
        <f>IF(OR(F5132="",I5132=""),"",F5132*I5132)</f>
        <v/>
      </c>
      <c r="K5132" s="26" t="n"/>
    </row>
    <row r="5133">
      <c r="A5133" s="31" t="n"/>
      <c r="B5133" s="26" t="n"/>
      <c r="C5133" s="26" t="n"/>
      <c r="D5133" s="26" t="n"/>
      <c r="E5133" s="26" t="n"/>
      <c r="F5133" s="27" t="n"/>
      <c r="G5133" s="26" t="n"/>
      <c r="H5133" s="28">
        <f>IFERROR(IF(G5133="","",VLOOKUP(G5133,'Setup - Vehicles'!$A$5:$D$504,4,0)),"")</f>
        <v/>
      </c>
      <c r="I5133" s="32">
        <f>IFERROR(IF(E5133="","",VLOOKUP(E5133,'Setup - Mix Design'!$A$5:$I$504,9,0)),"")</f>
        <v/>
      </c>
      <c r="J5133" s="32">
        <f>IF(OR(F5133="",I5133=""),"",F5133*I5133)</f>
        <v/>
      </c>
      <c r="K5133" s="26" t="n"/>
    </row>
    <row r="5134">
      <c r="A5134" s="31" t="n"/>
      <c r="B5134" s="26" t="n"/>
      <c r="C5134" s="26" t="n"/>
      <c r="D5134" s="26" t="n"/>
      <c r="E5134" s="26" t="n"/>
      <c r="F5134" s="27" t="n"/>
      <c r="G5134" s="26" t="n"/>
      <c r="H5134" s="28">
        <f>IFERROR(IF(G5134="","",VLOOKUP(G5134,'Setup - Vehicles'!$A$5:$D$504,4,0)),"")</f>
        <v/>
      </c>
      <c r="I5134" s="32">
        <f>IFERROR(IF(E5134="","",VLOOKUP(E5134,'Setup - Mix Design'!$A$5:$I$504,9,0)),"")</f>
        <v/>
      </c>
      <c r="J5134" s="32">
        <f>IF(OR(F5134="",I5134=""),"",F5134*I5134)</f>
        <v/>
      </c>
      <c r="K5134" s="26" t="n"/>
    </row>
    <row r="5135">
      <c r="A5135" s="31" t="n"/>
      <c r="B5135" s="26" t="n"/>
      <c r="C5135" s="26" t="n"/>
      <c r="D5135" s="26" t="n"/>
      <c r="E5135" s="26" t="n"/>
      <c r="F5135" s="27" t="n"/>
      <c r="G5135" s="26" t="n"/>
      <c r="H5135" s="28">
        <f>IFERROR(IF(G5135="","",VLOOKUP(G5135,'Setup - Vehicles'!$A$5:$D$504,4,0)),"")</f>
        <v/>
      </c>
      <c r="I5135" s="32">
        <f>IFERROR(IF(E5135="","",VLOOKUP(E5135,'Setup - Mix Design'!$A$5:$I$504,9,0)),"")</f>
        <v/>
      </c>
      <c r="J5135" s="32">
        <f>IF(OR(F5135="",I5135=""),"",F5135*I5135)</f>
        <v/>
      </c>
      <c r="K5135" s="26" t="n"/>
    </row>
    <row r="5136">
      <c r="A5136" s="31" t="n"/>
      <c r="B5136" s="26" t="n"/>
      <c r="C5136" s="26" t="n"/>
      <c r="D5136" s="26" t="n"/>
      <c r="E5136" s="26" t="n"/>
      <c r="F5136" s="27" t="n"/>
      <c r="G5136" s="26" t="n"/>
      <c r="H5136" s="28">
        <f>IFERROR(IF(G5136="","",VLOOKUP(G5136,'Setup - Vehicles'!$A$5:$D$504,4,0)),"")</f>
        <v/>
      </c>
      <c r="I5136" s="32">
        <f>IFERROR(IF(E5136="","",VLOOKUP(E5136,'Setup - Mix Design'!$A$5:$I$504,9,0)),"")</f>
        <v/>
      </c>
      <c r="J5136" s="32">
        <f>IF(OR(F5136="",I5136=""),"",F5136*I5136)</f>
        <v/>
      </c>
      <c r="K5136" s="26" t="n"/>
    </row>
    <row r="5137">
      <c r="A5137" s="31" t="n"/>
      <c r="B5137" s="26" t="n"/>
      <c r="C5137" s="26" t="n"/>
      <c r="D5137" s="26" t="n"/>
      <c r="E5137" s="26" t="n"/>
      <c r="F5137" s="27" t="n"/>
      <c r="G5137" s="26" t="n"/>
      <c r="H5137" s="28">
        <f>IFERROR(IF(G5137="","",VLOOKUP(G5137,'Setup - Vehicles'!$A$5:$D$504,4,0)),"")</f>
        <v/>
      </c>
      <c r="I5137" s="32">
        <f>IFERROR(IF(E5137="","",VLOOKUP(E5137,'Setup - Mix Design'!$A$5:$I$504,9,0)),"")</f>
        <v/>
      </c>
      <c r="J5137" s="32">
        <f>IF(OR(F5137="",I5137=""),"",F5137*I5137)</f>
        <v/>
      </c>
      <c r="K5137" s="26" t="n"/>
    </row>
    <row r="5138">
      <c r="A5138" s="31" t="n"/>
      <c r="B5138" s="26" t="n"/>
      <c r="C5138" s="26" t="n"/>
      <c r="D5138" s="26" t="n"/>
      <c r="E5138" s="26" t="n"/>
      <c r="F5138" s="27" t="n"/>
      <c r="G5138" s="26" t="n"/>
      <c r="H5138" s="28">
        <f>IFERROR(IF(G5138="","",VLOOKUP(G5138,'Setup - Vehicles'!$A$5:$D$504,4,0)),"")</f>
        <v/>
      </c>
      <c r="I5138" s="32">
        <f>IFERROR(IF(E5138="","",VLOOKUP(E5138,'Setup - Mix Design'!$A$5:$I$504,9,0)),"")</f>
        <v/>
      </c>
      <c r="J5138" s="32">
        <f>IF(OR(F5138="",I5138=""),"",F5138*I5138)</f>
        <v/>
      </c>
      <c r="K5138" s="26" t="n"/>
    </row>
    <row r="5139">
      <c r="A5139" s="31" t="n"/>
      <c r="B5139" s="26" t="n"/>
      <c r="C5139" s="26" t="n"/>
      <c r="D5139" s="26" t="n"/>
      <c r="E5139" s="26" t="n"/>
      <c r="F5139" s="27" t="n"/>
      <c r="G5139" s="26" t="n"/>
      <c r="H5139" s="28">
        <f>IFERROR(IF(G5139="","",VLOOKUP(G5139,'Setup - Vehicles'!$A$5:$D$504,4,0)),"")</f>
        <v/>
      </c>
      <c r="I5139" s="32">
        <f>IFERROR(IF(E5139="","",VLOOKUP(E5139,'Setup - Mix Design'!$A$5:$I$504,9,0)),"")</f>
        <v/>
      </c>
      <c r="J5139" s="32">
        <f>IF(OR(F5139="",I5139=""),"",F5139*I5139)</f>
        <v/>
      </c>
      <c r="K5139" s="26" t="n"/>
    </row>
    <row r="5140">
      <c r="A5140" s="31" t="n"/>
      <c r="B5140" s="26" t="n"/>
      <c r="C5140" s="26" t="n"/>
      <c r="D5140" s="26" t="n"/>
      <c r="E5140" s="26" t="n"/>
      <c r="F5140" s="27" t="n"/>
      <c r="G5140" s="26" t="n"/>
      <c r="H5140" s="28">
        <f>IFERROR(IF(G5140="","",VLOOKUP(G5140,'Setup - Vehicles'!$A$5:$D$504,4,0)),"")</f>
        <v/>
      </c>
      <c r="I5140" s="32">
        <f>IFERROR(IF(E5140="","",VLOOKUP(E5140,'Setup - Mix Design'!$A$5:$I$504,9,0)),"")</f>
        <v/>
      </c>
      <c r="J5140" s="32">
        <f>IF(OR(F5140="",I5140=""),"",F5140*I5140)</f>
        <v/>
      </c>
      <c r="K5140" s="26" t="n"/>
    </row>
    <row r="5141">
      <c r="A5141" s="31" t="n"/>
      <c r="B5141" s="26" t="n"/>
      <c r="C5141" s="26" t="n"/>
      <c r="D5141" s="26" t="n"/>
      <c r="E5141" s="26" t="n"/>
      <c r="F5141" s="27" t="n"/>
      <c r="G5141" s="26" t="n"/>
      <c r="H5141" s="28">
        <f>IFERROR(IF(G5141="","",VLOOKUP(G5141,'Setup - Vehicles'!$A$5:$D$504,4,0)),"")</f>
        <v/>
      </c>
      <c r="I5141" s="32">
        <f>IFERROR(IF(E5141="","",VLOOKUP(E5141,'Setup - Mix Design'!$A$5:$I$504,9,0)),"")</f>
        <v/>
      </c>
      <c r="J5141" s="32">
        <f>IF(OR(F5141="",I5141=""),"",F5141*I5141)</f>
        <v/>
      </c>
      <c r="K5141" s="26" t="n"/>
    </row>
    <row r="5142">
      <c r="A5142" s="31" t="n"/>
      <c r="B5142" s="26" t="n"/>
      <c r="C5142" s="26" t="n"/>
      <c r="D5142" s="26" t="n"/>
      <c r="E5142" s="26" t="n"/>
      <c r="F5142" s="27" t="n"/>
      <c r="G5142" s="26" t="n"/>
      <c r="H5142" s="28">
        <f>IFERROR(IF(G5142="","",VLOOKUP(G5142,'Setup - Vehicles'!$A$5:$D$504,4,0)),"")</f>
        <v/>
      </c>
      <c r="I5142" s="32">
        <f>IFERROR(IF(E5142="","",VLOOKUP(E5142,'Setup - Mix Design'!$A$5:$I$504,9,0)),"")</f>
        <v/>
      </c>
      <c r="J5142" s="32">
        <f>IF(OR(F5142="",I5142=""),"",F5142*I5142)</f>
        <v/>
      </c>
      <c r="K5142" s="26" t="n"/>
    </row>
    <row r="5143">
      <c r="A5143" s="31" t="n"/>
      <c r="B5143" s="26" t="n"/>
      <c r="C5143" s="26" t="n"/>
      <c r="D5143" s="26" t="n"/>
      <c r="E5143" s="26" t="n"/>
      <c r="F5143" s="27" t="n"/>
      <c r="G5143" s="26" t="n"/>
      <c r="H5143" s="28">
        <f>IFERROR(IF(G5143="","",VLOOKUP(G5143,'Setup - Vehicles'!$A$5:$D$504,4,0)),"")</f>
        <v/>
      </c>
      <c r="I5143" s="32">
        <f>IFERROR(IF(E5143="","",VLOOKUP(E5143,'Setup - Mix Design'!$A$5:$I$504,9,0)),"")</f>
        <v/>
      </c>
      <c r="J5143" s="32">
        <f>IF(OR(F5143="",I5143=""),"",F5143*I5143)</f>
        <v/>
      </c>
      <c r="K5143" s="26" t="n"/>
    </row>
    <row r="5144">
      <c r="A5144" s="31" t="n"/>
      <c r="B5144" s="26" t="n"/>
      <c r="C5144" s="26" t="n"/>
      <c r="D5144" s="26" t="n"/>
      <c r="E5144" s="26" t="n"/>
      <c r="F5144" s="27" t="n"/>
      <c r="G5144" s="26" t="n"/>
      <c r="H5144" s="28">
        <f>IFERROR(IF(G5144="","",VLOOKUP(G5144,'Setup - Vehicles'!$A$5:$D$504,4,0)),"")</f>
        <v/>
      </c>
      <c r="I5144" s="32">
        <f>IFERROR(IF(E5144="","",VLOOKUP(E5144,'Setup - Mix Design'!$A$5:$I$504,9,0)),"")</f>
        <v/>
      </c>
      <c r="J5144" s="32">
        <f>IF(OR(F5144="",I5144=""),"",F5144*I5144)</f>
        <v/>
      </c>
      <c r="K5144" s="26" t="n"/>
    </row>
    <row r="5145">
      <c r="A5145" s="31" t="n"/>
      <c r="B5145" s="26" t="n"/>
      <c r="C5145" s="26" t="n"/>
      <c r="D5145" s="26" t="n"/>
      <c r="E5145" s="26" t="n"/>
      <c r="F5145" s="27" t="n"/>
      <c r="G5145" s="26" t="n"/>
      <c r="H5145" s="28">
        <f>IFERROR(IF(G5145="","",VLOOKUP(G5145,'Setup - Vehicles'!$A$5:$D$504,4,0)),"")</f>
        <v/>
      </c>
      <c r="I5145" s="32">
        <f>IFERROR(IF(E5145="","",VLOOKUP(E5145,'Setup - Mix Design'!$A$5:$I$504,9,0)),"")</f>
        <v/>
      </c>
      <c r="J5145" s="32">
        <f>IF(OR(F5145="",I5145=""),"",F5145*I5145)</f>
        <v/>
      </c>
      <c r="K5145" s="26" t="n"/>
    </row>
    <row r="5146">
      <c r="A5146" s="31" t="n"/>
      <c r="B5146" s="26" t="n"/>
      <c r="C5146" s="26" t="n"/>
      <c r="D5146" s="26" t="n"/>
      <c r="E5146" s="26" t="n"/>
      <c r="F5146" s="27" t="n"/>
      <c r="G5146" s="26" t="n"/>
      <c r="H5146" s="28">
        <f>IFERROR(IF(G5146="","",VLOOKUP(G5146,'Setup - Vehicles'!$A$5:$D$504,4,0)),"")</f>
        <v/>
      </c>
      <c r="I5146" s="32">
        <f>IFERROR(IF(E5146="","",VLOOKUP(E5146,'Setup - Mix Design'!$A$5:$I$504,9,0)),"")</f>
        <v/>
      </c>
      <c r="J5146" s="32">
        <f>IF(OR(F5146="",I5146=""),"",F5146*I5146)</f>
        <v/>
      </c>
      <c r="K5146" s="26" t="n"/>
    </row>
    <row r="5147">
      <c r="A5147" s="31" t="n"/>
      <c r="B5147" s="26" t="n"/>
      <c r="C5147" s="26" t="n"/>
      <c r="D5147" s="26" t="n"/>
      <c r="E5147" s="26" t="n"/>
      <c r="F5147" s="27" t="n"/>
      <c r="G5147" s="26" t="n"/>
      <c r="H5147" s="28">
        <f>IFERROR(IF(G5147="","",VLOOKUP(G5147,'Setup - Vehicles'!$A$5:$D$504,4,0)),"")</f>
        <v/>
      </c>
      <c r="I5147" s="32">
        <f>IFERROR(IF(E5147="","",VLOOKUP(E5147,'Setup - Mix Design'!$A$5:$I$504,9,0)),"")</f>
        <v/>
      </c>
      <c r="J5147" s="32">
        <f>IF(OR(F5147="",I5147=""),"",F5147*I5147)</f>
        <v/>
      </c>
      <c r="K5147" s="26" t="n"/>
    </row>
    <row r="5148">
      <c r="A5148" s="31" t="n"/>
      <c r="B5148" s="26" t="n"/>
      <c r="C5148" s="26" t="n"/>
      <c r="D5148" s="26" t="n"/>
      <c r="E5148" s="26" t="n"/>
      <c r="F5148" s="27" t="n"/>
      <c r="G5148" s="26" t="n"/>
      <c r="H5148" s="28">
        <f>IFERROR(IF(G5148="","",VLOOKUP(G5148,'Setup - Vehicles'!$A$5:$D$504,4,0)),"")</f>
        <v/>
      </c>
      <c r="I5148" s="32">
        <f>IFERROR(IF(E5148="","",VLOOKUP(E5148,'Setup - Mix Design'!$A$5:$I$504,9,0)),"")</f>
        <v/>
      </c>
      <c r="J5148" s="32">
        <f>IF(OR(F5148="",I5148=""),"",F5148*I5148)</f>
        <v/>
      </c>
      <c r="K5148" s="26" t="n"/>
    </row>
    <row r="5149">
      <c r="A5149" s="31" t="n"/>
      <c r="B5149" s="26" t="n"/>
      <c r="C5149" s="26" t="n"/>
      <c r="D5149" s="26" t="n"/>
      <c r="E5149" s="26" t="n"/>
      <c r="F5149" s="27" t="n"/>
      <c r="G5149" s="26" t="n"/>
      <c r="H5149" s="28">
        <f>IFERROR(IF(G5149="","",VLOOKUP(G5149,'Setup - Vehicles'!$A$5:$D$504,4,0)),"")</f>
        <v/>
      </c>
      <c r="I5149" s="32">
        <f>IFERROR(IF(E5149="","",VLOOKUP(E5149,'Setup - Mix Design'!$A$5:$I$504,9,0)),"")</f>
        <v/>
      </c>
      <c r="J5149" s="32">
        <f>IF(OR(F5149="",I5149=""),"",F5149*I5149)</f>
        <v/>
      </c>
      <c r="K5149" s="26" t="n"/>
    </row>
    <row r="5150">
      <c r="A5150" s="31" t="n"/>
      <c r="B5150" s="26" t="n"/>
      <c r="C5150" s="26" t="n"/>
      <c r="D5150" s="26" t="n"/>
      <c r="E5150" s="26" t="n"/>
      <c r="F5150" s="27" t="n"/>
      <c r="G5150" s="26" t="n"/>
      <c r="H5150" s="28">
        <f>IFERROR(IF(G5150="","",VLOOKUP(G5150,'Setup - Vehicles'!$A$5:$D$504,4,0)),"")</f>
        <v/>
      </c>
      <c r="I5150" s="32">
        <f>IFERROR(IF(E5150="","",VLOOKUP(E5150,'Setup - Mix Design'!$A$5:$I$504,9,0)),"")</f>
        <v/>
      </c>
      <c r="J5150" s="32">
        <f>IF(OR(F5150="",I5150=""),"",F5150*I5150)</f>
        <v/>
      </c>
      <c r="K5150" s="26" t="n"/>
    </row>
    <row r="5151">
      <c r="A5151" s="31" t="n"/>
      <c r="B5151" s="26" t="n"/>
      <c r="C5151" s="26" t="n"/>
      <c r="D5151" s="26" t="n"/>
      <c r="E5151" s="26" t="n"/>
      <c r="F5151" s="27" t="n"/>
      <c r="G5151" s="26" t="n"/>
      <c r="H5151" s="28">
        <f>IFERROR(IF(G5151="","",VLOOKUP(G5151,'Setup - Vehicles'!$A$5:$D$504,4,0)),"")</f>
        <v/>
      </c>
      <c r="I5151" s="32">
        <f>IFERROR(IF(E5151="","",VLOOKUP(E5151,'Setup - Mix Design'!$A$5:$I$504,9,0)),"")</f>
        <v/>
      </c>
      <c r="J5151" s="32">
        <f>IF(OR(F5151="",I5151=""),"",F5151*I5151)</f>
        <v/>
      </c>
      <c r="K5151" s="26" t="n"/>
    </row>
    <row r="5152">
      <c r="A5152" s="31" t="n"/>
      <c r="B5152" s="26" t="n"/>
      <c r="C5152" s="26" t="n"/>
      <c r="D5152" s="26" t="n"/>
      <c r="E5152" s="26" t="n"/>
      <c r="F5152" s="27" t="n"/>
      <c r="G5152" s="26" t="n"/>
      <c r="H5152" s="28">
        <f>IFERROR(IF(G5152="","",VLOOKUP(G5152,'Setup - Vehicles'!$A$5:$D$504,4,0)),"")</f>
        <v/>
      </c>
      <c r="I5152" s="32">
        <f>IFERROR(IF(E5152="","",VLOOKUP(E5152,'Setup - Mix Design'!$A$5:$I$504,9,0)),"")</f>
        <v/>
      </c>
      <c r="J5152" s="32">
        <f>IF(OR(F5152="",I5152=""),"",F5152*I5152)</f>
        <v/>
      </c>
      <c r="K5152" s="26" t="n"/>
    </row>
    <row r="5153">
      <c r="A5153" s="31" t="n"/>
      <c r="B5153" s="26" t="n"/>
      <c r="C5153" s="26" t="n"/>
      <c r="D5153" s="26" t="n"/>
      <c r="E5153" s="26" t="n"/>
      <c r="F5153" s="27" t="n"/>
      <c r="G5153" s="26" t="n"/>
      <c r="H5153" s="28">
        <f>IFERROR(IF(G5153="","",VLOOKUP(G5153,'Setup - Vehicles'!$A$5:$D$504,4,0)),"")</f>
        <v/>
      </c>
      <c r="I5153" s="32">
        <f>IFERROR(IF(E5153="","",VLOOKUP(E5153,'Setup - Mix Design'!$A$5:$I$504,9,0)),"")</f>
        <v/>
      </c>
      <c r="J5153" s="32">
        <f>IF(OR(F5153="",I5153=""),"",F5153*I5153)</f>
        <v/>
      </c>
      <c r="K5153" s="26" t="n"/>
    </row>
    <row r="5154">
      <c r="A5154" s="31" t="n"/>
      <c r="B5154" s="26" t="n"/>
      <c r="C5154" s="26" t="n"/>
      <c r="D5154" s="26" t="n"/>
      <c r="E5154" s="26" t="n"/>
      <c r="F5154" s="27" t="n"/>
      <c r="G5154" s="26" t="n"/>
      <c r="H5154" s="28">
        <f>IFERROR(IF(G5154="","",VLOOKUP(G5154,'Setup - Vehicles'!$A$5:$D$504,4,0)),"")</f>
        <v/>
      </c>
      <c r="I5154" s="32">
        <f>IFERROR(IF(E5154="","",VLOOKUP(E5154,'Setup - Mix Design'!$A$5:$I$504,9,0)),"")</f>
        <v/>
      </c>
      <c r="J5154" s="32">
        <f>IF(OR(F5154="",I5154=""),"",F5154*I5154)</f>
        <v/>
      </c>
      <c r="K5154" s="26" t="n"/>
    </row>
    <row r="5155">
      <c r="A5155" s="31" t="n"/>
      <c r="B5155" s="26" t="n"/>
      <c r="C5155" s="26" t="n"/>
      <c r="D5155" s="26" t="n"/>
      <c r="E5155" s="26" t="n"/>
      <c r="F5155" s="27" t="n"/>
      <c r="G5155" s="26" t="n"/>
      <c r="H5155" s="28">
        <f>IFERROR(IF(G5155="","",VLOOKUP(G5155,'Setup - Vehicles'!$A$5:$D$504,4,0)),"")</f>
        <v/>
      </c>
      <c r="I5155" s="32">
        <f>IFERROR(IF(E5155="","",VLOOKUP(E5155,'Setup - Mix Design'!$A$5:$I$504,9,0)),"")</f>
        <v/>
      </c>
      <c r="J5155" s="32">
        <f>IF(OR(F5155="",I5155=""),"",F5155*I5155)</f>
        <v/>
      </c>
      <c r="K5155" s="26" t="n"/>
    </row>
    <row r="5156">
      <c r="A5156" s="31" t="n"/>
      <c r="B5156" s="26" t="n"/>
      <c r="C5156" s="26" t="n"/>
      <c r="D5156" s="26" t="n"/>
      <c r="E5156" s="26" t="n"/>
      <c r="F5156" s="27" t="n"/>
      <c r="G5156" s="26" t="n"/>
      <c r="H5156" s="28">
        <f>IFERROR(IF(G5156="","",VLOOKUP(G5156,'Setup - Vehicles'!$A$5:$D$504,4,0)),"")</f>
        <v/>
      </c>
      <c r="I5156" s="32">
        <f>IFERROR(IF(E5156="","",VLOOKUP(E5156,'Setup - Mix Design'!$A$5:$I$504,9,0)),"")</f>
        <v/>
      </c>
      <c r="J5156" s="32">
        <f>IF(OR(F5156="",I5156=""),"",F5156*I5156)</f>
        <v/>
      </c>
      <c r="K5156" s="26" t="n"/>
    </row>
    <row r="5157">
      <c r="A5157" s="31" t="n"/>
      <c r="B5157" s="26" t="n"/>
      <c r="C5157" s="26" t="n"/>
      <c r="D5157" s="26" t="n"/>
      <c r="E5157" s="26" t="n"/>
      <c r="F5157" s="27" t="n"/>
      <c r="G5157" s="26" t="n"/>
      <c r="H5157" s="28">
        <f>IFERROR(IF(G5157="","",VLOOKUP(G5157,'Setup - Vehicles'!$A$5:$D$504,4,0)),"")</f>
        <v/>
      </c>
      <c r="I5157" s="32">
        <f>IFERROR(IF(E5157="","",VLOOKUP(E5157,'Setup - Mix Design'!$A$5:$I$504,9,0)),"")</f>
        <v/>
      </c>
      <c r="J5157" s="32">
        <f>IF(OR(F5157="",I5157=""),"",F5157*I5157)</f>
        <v/>
      </c>
      <c r="K5157" s="26" t="n"/>
    </row>
    <row r="5158">
      <c r="A5158" s="31" t="n"/>
      <c r="B5158" s="26" t="n"/>
      <c r="C5158" s="26" t="n"/>
      <c r="D5158" s="26" t="n"/>
      <c r="E5158" s="26" t="n"/>
      <c r="F5158" s="27" t="n"/>
      <c r="G5158" s="26" t="n"/>
      <c r="H5158" s="28">
        <f>IFERROR(IF(G5158="","",VLOOKUP(G5158,'Setup - Vehicles'!$A$5:$D$504,4,0)),"")</f>
        <v/>
      </c>
      <c r="I5158" s="32">
        <f>IFERROR(IF(E5158="","",VLOOKUP(E5158,'Setup - Mix Design'!$A$5:$I$504,9,0)),"")</f>
        <v/>
      </c>
      <c r="J5158" s="32">
        <f>IF(OR(F5158="",I5158=""),"",F5158*I5158)</f>
        <v/>
      </c>
      <c r="K5158" s="26" t="n"/>
    </row>
    <row r="5159">
      <c r="A5159" s="31" t="n"/>
      <c r="B5159" s="26" t="n"/>
      <c r="C5159" s="26" t="n"/>
      <c r="D5159" s="26" t="n"/>
      <c r="E5159" s="26" t="n"/>
      <c r="F5159" s="27" t="n"/>
      <c r="G5159" s="26" t="n"/>
      <c r="H5159" s="28">
        <f>IFERROR(IF(G5159="","",VLOOKUP(G5159,'Setup - Vehicles'!$A$5:$D$504,4,0)),"")</f>
        <v/>
      </c>
      <c r="I5159" s="32">
        <f>IFERROR(IF(E5159="","",VLOOKUP(E5159,'Setup - Mix Design'!$A$5:$I$504,9,0)),"")</f>
        <v/>
      </c>
      <c r="J5159" s="32">
        <f>IF(OR(F5159="",I5159=""),"",F5159*I5159)</f>
        <v/>
      </c>
      <c r="K5159" s="26" t="n"/>
    </row>
    <row r="5160">
      <c r="A5160" s="31" t="n"/>
      <c r="B5160" s="26" t="n"/>
      <c r="C5160" s="26" t="n"/>
      <c r="D5160" s="26" t="n"/>
      <c r="E5160" s="26" t="n"/>
      <c r="F5160" s="27" t="n"/>
      <c r="G5160" s="26" t="n"/>
      <c r="H5160" s="28">
        <f>IFERROR(IF(G5160="","",VLOOKUP(G5160,'Setup - Vehicles'!$A$5:$D$504,4,0)),"")</f>
        <v/>
      </c>
      <c r="I5160" s="32">
        <f>IFERROR(IF(E5160="","",VLOOKUP(E5160,'Setup - Mix Design'!$A$5:$I$504,9,0)),"")</f>
        <v/>
      </c>
      <c r="J5160" s="32">
        <f>IF(OR(F5160="",I5160=""),"",F5160*I5160)</f>
        <v/>
      </c>
      <c r="K5160" s="26" t="n"/>
    </row>
    <row r="5161">
      <c r="A5161" s="31" t="n"/>
      <c r="B5161" s="26" t="n"/>
      <c r="C5161" s="26" t="n"/>
      <c r="D5161" s="26" t="n"/>
      <c r="E5161" s="26" t="n"/>
      <c r="F5161" s="27" t="n"/>
      <c r="G5161" s="26" t="n"/>
      <c r="H5161" s="28">
        <f>IFERROR(IF(G5161="","",VLOOKUP(G5161,'Setup - Vehicles'!$A$5:$D$504,4,0)),"")</f>
        <v/>
      </c>
      <c r="I5161" s="32">
        <f>IFERROR(IF(E5161="","",VLOOKUP(E5161,'Setup - Mix Design'!$A$5:$I$504,9,0)),"")</f>
        <v/>
      </c>
      <c r="J5161" s="32">
        <f>IF(OR(F5161="",I5161=""),"",F5161*I5161)</f>
        <v/>
      </c>
      <c r="K5161" s="26" t="n"/>
    </row>
    <row r="5162">
      <c r="A5162" s="31" t="n"/>
      <c r="B5162" s="26" t="n"/>
      <c r="C5162" s="26" t="n"/>
      <c r="D5162" s="26" t="n"/>
      <c r="E5162" s="26" t="n"/>
      <c r="F5162" s="27" t="n"/>
      <c r="G5162" s="26" t="n"/>
      <c r="H5162" s="28">
        <f>IFERROR(IF(G5162="","",VLOOKUP(G5162,'Setup - Vehicles'!$A$5:$D$504,4,0)),"")</f>
        <v/>
      </c>
      <c r="I5162" s="32">
        <f>IFERROR(IF(E5162="","",VLOOKUP(E5162,'Setup - Mix Design'!$A$5:$I$504,9,0)),"")</f>
        <v/>
      </c>
      <c r="J5162" s="32">
        <f>IF(OR(F5162="",I5162=""),"",F5162*I5162)</f>
        <v/>
      </c>
      <c r="K5162" s="26" t="n"/>
    </row>
    <row r="5163">
      <c r="A5163" s="31" t="n"/>
      <c r="B5163" s="26" t="n"/>
      <c r="C5163" s="26" t="n"/>
      <c r="D5163" s="26" t="n"/>
      <c r="E5163" s="26" t="n"/>
      <c r="F5163" s="27" t="n"/>
      <c r="G5163" s="26" t="n"/>
      <c r="H5163" s="28">
        <f>IFERROR(IF(G5163="","",VLOOKUP(G5163,'Setup - Vehicles'!$A$5:$D$504,4,0)),"")</f>
        <v/>
      </c>
      <c r="I5163" s="32">
        <f>IFERROR(IF(E5163="","",VLOOKUP(E5163,'Setup - Mix Design'!$A$5:$I$504,9,0)),"")</f>
        <v/>
      </c>
      <c r="J5163" s="32">
        <f>IF(OR(F5163="",I5163=""),"",F5163*I5163)</f>
        <v/>
      </c>
      <c r="K5163" s="26" t="n"/>
    </row>
    <row r="5164">
      <c r="A5164" s="31" t="n"/>
      <c r="B5164" s="26" t="n"/>
      <c r="C5164" s="26" t="n"/>
      <c r="D5164" s="26" t="n"/>
      <c r="E5164" s="26" t="n"/>
      <c r="F5164" s="27" t="n"/>
      <c r="G5164" s="26" t="n"/>
      <c r="H5164" s="28">
        <f>IFERROR(IF(G5164="","",VLOOKUP(G5164,'Setup - Vehicles'!$A$5:$D$504,4,0)),"")</f>
        <v/>
      </c>
      <c r="I5164" s="32">
        <f>IFERROR(IF(E5164="","",VLOOKUP(E5164,'Setup - Mix Design'!$A$5:$I$504,9,0)),"")</f>
        <v/>
      </c>
      <c r="J5164" s="32">
        <f>IF(OR(F5164="",I5164=""),"",F5164*I5164)</f>
        <v/>
      </c>
      <c r="K5164" s="26" t="n"/>
    </row>
    <row r="5165">
      <c r="A5165" s="31" t="n"/>
      <c r="B5165" s="26" t="n"/>
      <c r="C5165" s="26" t="n"/>
      <c r="D5165" s="26" t="n"/>
      <c r="E5165" s="26" t="n"/>
      <c r="F5165" s="27" t="n"/>
      <c r="G5165" s="26" t="n"/>
      <c r="H5165" s="28">
        <f>IFERROR(IF(G5165="","",VLOOKUP(G5165,'Setup - Vehicles'!$A$5:$D$504,4,0)),"")</f>
        <v/>
      </c>
      <c r="I5165" s="32">
        <f>IFERROR(IF(E5165="","",VLOOKUP(E5165,'Setup - Mix Design'!$A$5:$I$504,9,0)),"")</f>
        <v/>
      </c>
      <c r="J5165" s="32">
        <f>IF(OR(F5165="",I5165=""),"",F5165*I5165)</f>
        <v/>
      </c>
      <c r="K5165" s="26" t="n"/>
    </row>
    <row r="5166">
      <c r="A5166" s="31" t="n"/>
      <c r="B5166" s="26" t="n"/>
      <c r="C5166" s="26" t="n"/>
      <c r="D5166" s="26" t="n"/>
      <c r="E5166" s="26" t="n"/>
      <c r="F5166" s="27" t="n"/>
      <c r="G5166" s="26" t="n"/>
      <c r="H5166" s="28">
        <f>IFERROR(IF(G5166="","",VLOOKUP(G5166,'Setup - Vehicles'!$A$5:$D$504,4,0)),"")</f>
        <v/>
      </c>
      <c r="I5166" s="32">
        <f>IFERROR(IF(E5166="","",VLOOKUP(E5166,'Setup - Mix Design'!$A$5:$I$504,9,0)),"")</f>
        <v/>
      </c>
      <c r="J5166" s="32">
        <f>IF(OR(F5166="",I5166=""),"",F5166*I5166)</f>
        <v/>
      </c>
      <c r="K5166" s="26" t="n"/>
    </row>
    <row r="5167">
      <c r="A5167" s="31" t="n"/>
      <c r="B5167" s="26" t="n"/>
      <c r="C5167" s="26" t="n"/>
      <c r="D5167" s="26" t="n"/>
      <c r="E5167" s="26" t="n"/>
      <c r="F5167" s="27" t="n"/>
      <c r="G5167" s="26" t="n"/>
      <c r="H5167" s="28">
        <f>IFERROR(IF(G5167="","",VLOOKUP(G5167,'Setup - Vehicles'!$A$5:$D$504,4,0)),"")</f>
        <v/>
      </c>
      <c r="I5167" s="32">
        <f>IFERROR(IF(E5167="","",VLOOKUP(E5167,'Setup - Mix Design'!$A$5:$I$504,9,0)),"")</f>
        <v/>
      </c>
      <c r="J5167" s="32">
        <f>IF(OR(F5167="",I5167=""),"",F5167*I5167)</f>
        <v/>
      </c>
      <c r="K5167" s="26" t="n"/>
    </row>
    <row r="5168">
      <c r="A5168" s="31" t="n"/>
      <c r="B5168" s="26" t="n"/>
      <c r="C5168" s="26" t="n"/>
      <c r="D5168" s="26" t="n"/>
      <c r="E5168" s="26" t="n"/>
      <c r="F5168" s="27" t="n"/>
      <c r="G5168" s="26" t="n"/>
      <c r="H5168" s="28">
        <f>IFERROR(IF(G5168="","",VLOOKUP(G5168,'Setup - Vehicles'!$A$5:$D$504,4,0)),"")</f>
        <v/>
      </c>
      <c r="I5168" s="32">
        <f>IFERROR(IF(E5168="","",VLOOKUP(E5168,'Setup - Mix Design'!$A$5:$I$504,9,0)),"")</f>
        <v/>
      </c>
      <c r="J5168" s="32">
        <f>IF(OR(F5168="",I5168=""),"",F5168*I5168)</f>
        <v/>
      </c>
      <c r="K5168" s="26" t="n"/>
    </row>
    <row r="5169">
      <c r="A5169" s="31" t="n"/>
      <c r="B5169" s="26" t="n"/>
      <c r="C5169" s="26" t="n"/>
      <c r="D5169" s="26" t="n"/>
      <c r="E5169" s="26" t="n"/>
      <c r="F5169" s="27" t="n"/>
      <c r="G5169" s="26" t="n"/>
      <c r="H5169" s="28">
        <f>IFERROR(IF(G5169="","",VLOOKUP(G5169,'Setup - Vehicles'!$A$5:$D$504,4,0)),"")</f>
        <v/>
      </c>
      <c r="I5169" s="32">
        <f>IFERROR(IF(E5169="","",VLOOKUP(E5169,'Setup - Mix Design'!$A$5:$I$504,9,0)),"")</f>
        <v/>
      </c>
      <c r="J5169" s="32">
        <f>IF(OR(F5169="",I5169=""),"",F5169*I5169)</f>
        <v/>
      </c>
      <c r="K5169" s="26" t="n"/>
    </row>
    <row r="5170">
      <c r="A5170" s="31" t="n"/>
      <c r="B5170" s="26" t="n"/>
      <c r="C5170" s="26" t="n"/>
      <c r="D5170" s="26" t="n"/>
      <c r="E5170" s="26" t="n"/>
      <c r="F5170" s="27" t="n"/>
      <c r="G5170" s="26" t="n"/>
      <c r="H5170" s="28">
        <f>IFERROR(IF(G5170="","",VLOOKUP(G5170,'Setup - Vehicles'!$A$5:$D$504,4,0)),"")</f>
        <v/>
      </c>
      <c r="I5170" s="32">
        <f>IFERROR(IF(E5170="","",VLOOKUP(E5170,'Setup - Mix Design'!$A$5:$I$504,9,0)),"")</f>
        <v/>
      </c>
      <c r="J5170" s="32">
        <f>IF(OR(F5170="",I5170=""),"",F5170*I5170)</f>
        <v/>
      </c>
      <c r="K5170" s="26" t="n"/>
    </row>
    <row r="5171">
      <c r="A5171" s="31" t="n"/>
      <c r="B5171" s="26" t="n"/>
      <c r="C5171" s="26" t="n"/>
      <c r="D5171" s="26" t="n"/>
      <c r="E5171" s="26" t="n"/>
      <c r="F5171" s="27" t="n"/>
      <c r="G5171" s="26" t="n"/>
      <c r="H5171" s="28">
        <f>IFERROR(IF(G5171="","",VLOOKUP(G5171,'Setup - Vehicles'!$A$5:$D$504,4,0)),"")</f>
        <v/>
      </c>
      <c r="I5171" s="32">
        <f>IFERROR(IF(E5171="","",VLOOKUP(E5171,'Setup - Mix Design'!$A$5:$I$504,9,0)),"")</f>
        <v/>
      </c>
      <c r="J5171" s="32">
        <f>IF(OR(F5171="",I5171=""),"",F5171*I5171)</f>
        <v/>
      </c>
      <c r="K5171" s="26" t="n"/>
    </row>
    <row r="5172">
      <c r="A5172" s="31" t="n"/>
      <c r="B5172" s="26" t="n"/>
      <c r="C5172" s="26" t="n"/>
      <c r="D5172" s="26" t="n"/>
      <c r="E5172" s="26" t="n"/>
      <c r="F5172" s="27" t="n"/>
      <c r="G5172" s="26" t="n"/>
      <c r="H5172" s="28">
        <f>IFERROR(IF(G5172="","",VLOOKUP(G5172,'Setup - Vehicles'!$A$5:$D$504,4,0)),"")</f>
        <v/>
      </c>
      <c r="I5172" s="32">
        <f>IFERROR(IF(E5172="","",VLOOKUP(E5172,'Setup - Mix Design'!$A$5:$I$504,9,0)),"")</f>
        <v/>
      </c>
      <c r="J5172" s="32">
        <f>IF(OR(F5172="",I5172=""),"",F5172*I5172)</f>
        <v/>
      </c>
      <c r="K5172" s="26" t="n"/>
    </row>
    <row r="5173">
      <c r="A5173" s="31" t="n"/>
      <c r="B5173" s="26" t="n"/>
      <c r="C5173" s="26" t="n"/>
      <c r="D5173" s="26" t="n"/>
      <c r="E5173" s="26" t="n"/>
      <c r="F5173" s="27" t="n"/>
      <c r="G5173" s="26" t="n"/>
      <c r="H5173" s="28">
        <f>IFERROR(IF(G5173="","",VLOOKUP(G5173,'Setup - Vehicles'!$A$5:$D$504,4,0)),"")</f>
        <v/>
      </c>
      <c r="I5173" s="32">
        <f>IFERROR(IF(E5173="","",VLOOKUP(E5173,'Setup - Mix Design'!$A$5:$I$504,9,0)),"")</f>
        <v/>
      </c>
      <c r="J5173" s="32">
        <f>IF(OR(F5173="",I5173=""),"",F5173*I5173)</f>
        <v/>
      </c>
      <c r="K5173" s="26" t="n"/>
    </row>
    <row r="5174">
      <c r="A5174" s="31" t="n"/>
      <c r="B5174" s="26" t="n"/>
      <c r="C5174" s="26" t="n"/>
      <c r="D5174" s="26" t="n"/>
      <c r="E5174" s="26" t="n"/>
      <c r="F5174" s="27" t="n"/>
      <c r="G5174" s="26" t="n"/>
      <c r="H5174" s="28">
        <f>IFERROR(IF(G5174="","",VLOOKUP(G5174,'Setup - Vehicles'!$A$5:$D$504,4,0)),"")</f>
        <v/>
      </c>
      <c r="I5174" s="32">
        <f>IFERROR(IF(E5174="","",VLOOKUP(E5174,'Setup - Mix Design'!$A$5:$I$504,9,0)),"")</f>
        <v/>
      </c>
      <c r="J5174" s="32">
        <f>IF(OR(F5174="",I5174=""),"",F5174*I5174)</f>
        <v/>
      </c>
      <c r="K5174" s="26" t="n"/>
    </row>
    <row r="5175">
      <c r="A5175" s="31" t="n"/>
      <c r="B5175" s="26" t="n"/>
      <c r="C5175" s="26" t="n"/>
      <c r="D5175" s="26" t="n"/>
      <c r="E5175" s="26" t="n"/>
      <c r="F5175" s="27" t="n"/>
      <c r="G5175" s="26" t="n"/>
      <c r="H5175" s="28">
        <f>IFERROR(IF(G5175="","",VLOOKUP(G5175,'Setup - Vehicles'!$A$5:$D$504,4,0)),"")</f>
        <v/>
      </c>
      <c r="I5175" s="32">
        <f>IFERROR(IF(E5175="","",VLOOKUP(E5175,'Setup - Mix Design'!$A$5:$I$504,9,0)),"")</f>
        <v/>
      </c>
      <c r="J5175" s="32">
        <f>IF(OR(F5175="",I5175=""),"",F5175*I5175)</f>
        <v/>
      </c>
      <c r="K5175" s="26" t="n"/>
    </row>
    <row r="5176">
      <c r="A5176" s="31" t="n"/>
      <c r="B5176" s="26" t="n"/>
      <c r="C5176" s="26" t="n"/>
      <c r="D5176" s="26" t="n"/>
      <c r="E5176" s="26" t="n"/>
      <c r="F5176" s="27" t="n"/>
      <c r="G5176" s="26" t="n"/>
      <c r="H5176" s="28">
        <f>IFERROR(IF(G5176="","",VLOOKUP(G5176,'Setup - Vehicles'!$A$5:$D$504,4,0)),"")</f>
        <v/>
      </c>
      <c r="I5176" s="32">
        <f>IFERROR(IF(E5176="","",VLOOKUP(E5176,'Setup - Mix Design'!$A$5:$I$504,9,0)),"")</f>
        <v/>
      </c>
      <c r="J5176" s="32">
        <f>IF(OR(F5176="",I5176=""),"",F5176*I5176)</f>
        <v/>
      </c>
      <c r="K5176" s="26" t="n"/>
    </row>
    <row r="5177">
      <c r="A5177" s="31" t="n"/>
      <c r="B5177" s="26" t="n"/>
      <c r="C5177" s="26" t="n"/>
      <c r="D5177" s="26" t="n"/>
      <c r="E5177" s="26" t="n"/>
      <c r="F5177" s="27" t="n"/>
      <c r="G5177" s="26" t="n"/>
      <c r="H5177" s="28">
        <f>IFERROR(IF(G5177="","",VLOOKUP(G5177,'Setup - Vehicles'!$A$5:$D$504,4,0)),"")</f>
        <v/>
      </c>
      <c r="I5177" s="32">
        <f>IFERROR(IF(E5177="","",VLOOKUP(E5177,'Setup - Mix Design'!$A$5:$I$504,9,0)),"")</f>
        <v/>
      </c>
      <c r="J5177" s="32">
        <f>IF(OR(F5177="",I5177=""),"",F5177*I5177)</f>
        <v/>
      </c>
      <c r="K5177" s="26" t="n"/>
    </row>
    <row r="5178">
      <c r="A5178" s="31" t="n"/>
      <c r="B5178" s="26" t="n"/>
      <c r="C5178" s="26" t="n"/>
      <c r="D5178" s="26" t="n"/>
      <c r="E5178" s="26" t="n"/>
      <c r="F5178" s="27" t="n"/>
      <c r="G5178" s="26" t="n"/>
      <c r="H5178" s="28">
        <f>IFERROR(IF(G5178="","",VLOOKUP(G5178,'Setup - Vehicles'!$A$5:$D$504,4,0)),"")</f>
        <v/>
      </c>
      <c r="I5178" s="32">
        <f>IFERROR(IF(E5178="","",VLOOKUP(E5178,'Setup - Mix Design'!$A$5:$I$504,9,0)),"")</f>
        <v/>
      </c>
      <c r="J5178" s="32">
        <f>IF(OR(F5178="",I5178=""),"",F5178*I5178)</f>
        <v/>
      </c>
      <c r="K5178" s="26" t="n"/>
    </row>
    <row r="5179">
      <c r="A5179" s="31" t="n"/>
      <c r="B5179" s="26" t="n"/>
      <c r="C5179" s="26" t="n"/>
      <c r="D5179" s="26" t="n"/>
      <c r="E5179" s="26" t="n"/>
      <c r="F5179" s="27" t="n"/>
      <c r="G5179" s="26" t="n"/>
      <c r="H5179" s="28">
        <f>IFERROR(IF(G5179="","",VLOOKUP(G5179,'Setup - Vehicles'!$A$5:$D$504,4,0)),"")</f>
        <v/>
      </c>
      <c r="I5179" s="32">
        <f>IFERROR(IF(E5179="","",VLOOKUP(E5179,'Setup - Mix Design'!$A$5:$I$504,9,0)),"")</f>
        <v/>
      </c>
      <c r="J5179" s="32">
        <f>IF(OR(F5179="",I5179=""),"",F5179*I5179)</f>
        <v/>
      </c>
      <c r="K5179" s="26" t="n"/>
    </row>
    <row r="5180">
      <c r="A5180" s="31" t="n"/>
      <c r="B5180" s="26" t="n"/>
      <c r="C5180" s="26" t="n"/>
      <c r="D5180" s="26" t="n"/>
      <c r="E5180" s="26" t="n"/>
      <c r="F5180" s="27" t="n"/>
      <c r="G5180" s="26" t="n"/>
      <c r="H5180" s="28">
        <f>IFERROR(IF(G5180="","",VLOOKUP(G5180,'Setup - Vehicles'!$A$5:$D$504,4,0)),"")</f>
        <v/>
      </c>
      <c r="I5180" s="32">
        <f>IFERROR(IF(E5180="","",VLOOKUP(E5180,'Setup - Mix Design'!$A$5:$I$504,9,0)),"")</f>
        <v/>
      </c>
      <c r="J5180" s="32">
        <f>IF(OR(F5180="",I5180=""),"",F5180*I5180)</f>
        <v/>
      </c>
      <c r="K5180" s="26" t="n"/>
    </row>
    <row r="5181">
      <c r="A5181" s="31" t="n"/>
      <c r="B5181" s="26" t="n"/>
      <c r="C5181" s="26" t="n"/>
      <c r="D5181" s="26" t="n"/>
      <c r="E5181" s="26" t="n"/>
      <c r="F5181" s="27" t="n"/>
      <c r="G5181" s="26" t="n"/>
      <c r="H5181" s="28">
        <f>IFERROR(IF(G5181="","",VLOOKUP(G5181,'Setup - Vehicles'!$A$5:$D$504,4,0)),"")</f>
        <v/>
      </c>
      <c r="I5181" s="32">
        <f>IFERROR(IF(E5181="","",VLOOKUP(E5181,'Setup - Mix Design'!$A$5:$I$504,9,0)),"")</f>
        <v/>
      </c>
      <c r="J5181" s="32">
        <f>IF(OR(F5181="",I5181=""),"",F5181*I5181)</f>
        <v/>
      </c>
      <c r="K5181" s="26" t="n"/>
    </row>
    <row r="5182">
      <c r="A5182" s="31" t="n"/>
      <c r="B5182" s="26" t="n"/>
      <c r="C5182" s="26" t="n"/>
      <c r="D5182" s="26" t="n"/>
      <c r="E5182" s="26" t="n"/>
      <c r="F5182" s="27" t="n"/>
      <c r="G5182" s="26" t="n"/>
      <c r="H5182" s="28">
        <f>IFERROR(IF(G5182="","",VLOOKUP(G5182,'Setup - Vehicles'!$A$5:$D$504,4,0)),"")</f>
        <v/>
      </c>
      <c r="I5182" s="32">
        <f>IFERROR(IF(E5182="","",VLOOKUP(E5182,'Setup - Mix Design'!$A$5:$I$504,9,0)),"")</f>
        <v/>
      </c>
      <c r="J5182" s="32">
        <f>IF(OR(F5182="",I5182=""),"",F5182*I5182)</f>
        <v/>
      </c>
      <c r="K5182" s="26" t="n"/>
    </row>
    <row r="5183">
      <c r="A5183" s="31" t="n"/>
      <c r="B5183" s="26" t="n"/>
      <c r="C5183" s="26" t="n"/>
      <c r="D5183" s="26" t="n"/>
      <c r="E5183" s="26" t="n"/>
      <c r="F5183" s="27" t="n"/>
      <c r="G5183" s="26" t="n"/>
      <c r="H5183" s="28">
        <f>IFERROR(IF(G5183="","",VLOOKUP(G5183,'Setup - Vehicles'!$A$5:$D$504,4,0)),"")</f>
        <v/>
      </c>
      <c r="I5183" s="32">
        <f>IFERROR(IF(E5183="","",VLOOKUP(E5183,'Setup - Mix Design'!$A$5:$I$504,9,0)),"")</f>
        <v/>
      </c>
      <c r="J5183" s="32">
        <f>IF(OR(F5183="",I5183=""),"",F5183*I5183)</f>
        <v/>
      </c>
      <c r="K5183" s="26" t="n"/>
    </row>
    <row r="5184">
      <c r="A5184" s="31" t="n"/>
      <c r="B5184" s="26" t="n"/>
      <c r="C5184" s="26" t="n"/>
      <c r="D5184" s="26" t="n"/>
      <c r="E5184" s="26" t="n"/>
      <c r="F5184" s="27" t="n"/>
      <c r="G5184" s="26" t="n"/>
      <c r="H5184" s="28">
        <f>IFERROR(IF(G5184="","",VLOOKUP(G5184,'Setup - Vehicles'!$A$5:$D$504,4,0)),"")</f>
        <v/>
      </c>
      <c r="I5184" s="32">
        <f>IFERROR(IF(E5184="","",VLOOKUP(E5184,'Setup - Mix Design'!$A$5:$I$504,9,0)),"")</f>
        <v/>
      </c>
      <c r="J5184" s="32">
        <f>IF(OR(F5184="",I5184=""),"",F5184*I5184)</f>
        <v/>
      </c>
      <c r="K5184" s="26" t="n"/>
    </row>
    <row r="5185">
      <c r="A5185" s="31" t="n"/>
      <c r="B5185" s="26" t="n"/>
      <c r="C5185" s="26" t="n"/>
      <c r="D5185" s="26" t="n"/>
      <c r="E5185" s="26" t="n"/>
      <c r="F5185" s="27" t="n"/>
      <c r="G5185" s="26" t="n"/>
      <c r="H5185" s="28">
        <f>IFERROR(IF(G5185="","",VLOOKUP(G5185,'Setup - Vehicles'!$A$5:$D$504,4,0)),"")</f>
        <v/>
      </c>
      <c r="I5185" s="32">
        <f>IFERROR(IF(E5185="","",VLOOKUP(E5185,'Setup - Mix Design'!$A$5:$I$504,9,0)),"")</f>
        <v/>
      </c>
      <c r="J5185" s="32">
        <f>IF(OR(F5185="",I5185=""),"",F5185*I5185)</f>
        <v/>
      </c>
      <c r="K5185" s="26" t="n"/>
    </row>
    <row r="5186">
      <c r="A5186" s="31" t="n"/>
      <c r="B5186" s="26" t="n"/>
      <c r="C5186" s="26" t="n"/>
      <c r="D5186" s="26" t="n"/>
      <c r="E5186" s="26" t="n"/>
      <c r="F5186" s="27" t="n"/>
      <c r="G5186" s="26" t="n"/>
      <c r="H5186" s="28">
        <f>IFERROR(IF(G5186="","",VLOOKUP(G5186,'Setup - Vehicles'!$A$5:$D$504,4,0)),"")</f>
        <v/>
      </c>
      <c r="I5186" s="32">
        <f>IFERROR(IF(E5186="","",VLOOKUP(E5186,'Setup - Mix Design'!$A$5:$I$504,9,0)),"")</f>
        <v/>
      </c>
      <c r="J5186" s="32">
        <f>IF(OR(F5186="",I5186=""),"",F5186*I5186)</f>
        <v/>
      </c>
      <c r="K5186" s="26" t="n"/>
    </row>
    <row r="5187">
      <c r="A5187" s="31" t="n"/>
      <c r="B5187" s="26" t="n"/>
      <c r="C5187" s="26" t="n"/>
      <c r="D5187" s="26" t="n"/>
      <c r="E5187" s="26" t="n"/>
      <c r="F5187" s="27" t="n"/>
      <c r="G5187" s="26" t="n"/>
      <c r="H5187" s="28">
        <f>IFERROR(IF(G5187="","",VLOOKUP(G5187,'Setup - Vehicles'!$A$5:$D$504,4,0)),"")</f>
        <v/>
      </c>
      <c r="I5187" s="32">
        <f>IFERROR(IF(E5187="","",VLOOKUP(E5187,'Setup - Mix Design'!$A$5:$I$504,9,0)),"")</f>
        <v/>
      </c>
      <c r="J5187" s="32">
        <f>IF(OR(F5187="",I5187=""),"",F5187*I5187)</f>
        <v/>
      </c>
      <c r="K5187" s="26" t="n"/>
    </row>
    <row r="5188">
      <c r="A5188" s="31" t="n"/>
      <c r="B5188" s="26" t="n"/>
      <c r="C5188" s="26" t="n"/>
      <c r="D5188" s="26" t="n"/>
      <c r="E5188" s="26" t="n"/>
      <c r="F5188" s="27" t="n"/>
      <c r="G5188" s="26" t="n"/>
      <c r="H5188" s="28">
        <f>IFERROR(IF(G5188="","",VLOOKUP(G5188,'Setup - Vehicles'!$A$5:$D$504,4,0)),"")</f>
        <v/>
      </c>
      <c r="I5188" s="32">
        <f>IFERROR(IF(E5188="","",VLOOKUP(E5188,'Setup - Mix Design'!$A$5:$I$504,9,0)),"")</f>
        <v/>
      </c>
      <c r="J5188" s="32">
        <f>IF(OR(F5188="",I5188=""),"",F5188*I5188)</f>
        <v/>
      </c>
      <c r="K5188" s="26" t="n"/>
    </row>
    <row r="5189">
      <c r="A5189" s="31" t="n"/>
      <c r="B5189" s="26" t="n"/>
      <c r="C5189" s="26" t="n"/>
      <c r="D5189" s="26" t="n"/>
      <c r="E5189" s="26" t="n"/>
      <c r="F5189" s="27" t="n"/>
      <c r="G5189" s="26" t="n"/>
      <c r="H5189" s="28">
        <f>IFERROR(IF(G5189="","",VLOOKUP(G5189,'Setup - Vehicles'!$A$5:$D$504,4,0)),"")</f>
        <v/>
      </c>
      <c r="I5189" s="32">
        <f>IFERROR(IF(E5189="","",VLOOKUP(E5189,'Setup - Mix Design'!$A$5:$I$504,9,0)),"")</f>
        <v/>
      </c>
      <c r="J5189" s="32">
        <f>IF(OR(F5189="",I5189=""),"",F5189*I5189)</f>
        <v/>
      </c>
      <c r="K5189" s="26" t="n"/>
    </row>
    <row r="5190">
      <c r="A5190" s="31" t="n"/>
      <c r="B5190" s="26" t="n"/>
      <c r="C5190" s="26" t="n"/>
      <c r="D5190" s="26" t="n"/>
      <c r="E5190" s="26" t="n"/>
      <c r="F5190" s="27" t="n"/>
      <c r="G5190" s="26" t="n"/>
      <c r="H5190" s="28">
        <f>IFERROR(IF(G5190="","",VLOOKUP(G5190,'Setup - Vehicles'!$A$5:$D$504,4,0)),"")</f>
        <v/>
      </c>
      <c r="I5190" s="32">
        <f>IFERROR(IF(E5190="","",VLOOKUP(E5190,'Setup - Mix Design'!$A$5:$I$504,9,0)),"")</f>
        <v/>
      </c>
      <c r="J5190" s="32">
        <f>IF(OR(F5190="",I5190=""),"",F5190*I5190)</f>
        <v/>
      </c>
      <c r="K5190" s="26" t="n"/>
    </row>
    <row r="5191">
      <c r="A5191" s="31" t="n"/>
      <c r="B5191" s="26" t="n"/>
      <c r="C5191" s="26" t="n"/>
      <c r="D5191" s="26" t="n"/>
      <c r="E5191" s="26" t="n"/>
      <c r="F5191" s="27" t="n"/>
      <c r="G5191" s="26" t="n"/>
      <c r="H5191" s="28">
        <f>IFERROR(IF(G5191="","",VLOOKUP(G5191,'Setup - Vehicles'!$A$5:$D$504,4,0)),"")</f>
        <v/>
      </c>
      <c r="I5191" s="32">
        <f>IFERROR(IF(E5191="","",VLOOKUP(E5191,'Setup - Mix Design'!$A$5:$I$504,9,0)),"")</f>
        <v/>
      </c>
      <c r="J5191" s="32">
        <f>IF(OR(F5191="",I5191=""),"",F5191*I5191)</f>
        <v/>
      </c>
      <c r="K5191" s="26" t="n"/>
    </row>
    <row r="5192">
      <c r="A5192" s="31" t="n"/>
      <c r="B5192" s="26" t="n"/>
      <c r="C5192" s="26" t="n"/>
      <c r="D5192" s="26" t="n"/>
      <c r="E5192" s="26" t="n"/>
      <c r="F5192" s="27" t="n"/>
      <c r="G5192" s="26" t="n"/>
      <c r="H5192" s="28">
        <f>IFERROR(IF(G5192="","",VLOOKUP(G5192,'Setup - Vehicles'!$A$5:$D$504,4,0)),"")</f>
        <v/>
      </c>
      <c r="I5192" s="32">
        <f>IFERROR(IF(E5192="","",VLOOKUP(E5192,'Setup - Mix Design'!$A$5:$I$504,9,0)),"")</f>
        <v/>
      </c>
      <c r="J5192" s="32">
        <f>IF(OR(F5192="",I5192=""),"",F5192*I5192)</f>
        <v/>
      </c>
      <c r="K5192" s="26" t="n"/>
    </row>
    <row r="5193">
      <c r="A5193" s="31" t="n"/>
      <c r="B5193" s="26" t="n"/>
      <c r="C5193" s="26" t="n"/>
      <c r="D5193" s="26" t="n"/>
      <c r="E5193" s="26" t="n"/>
      <c r="F5193" s="27" t="n"/>
      <c r="G5193" s="26" t="n"/>
      <c r="H5193" s="28">
        <f>IFERROR(IF(G5193="","",VLOOKUP(G5193,'Setup - Vehicles'!$A$5:$D$504,4,0)),"")</f>
        <v/>
      </c>
      <c r="I5193" s="32">
        <f>IFERROR(IF(E5193="","",VLOOKUP(E5193,'Setup - Mix Design'!$A$5:$I$504,9,0)),"")</f>
        <v/>
      </c>
      <c r="J5193" s="32">
        <f>IF(OR(F5193="",I5193=""),"",F5193*I5193)</f>
        <v/>
      </c>
      <c r="K5193" s="26" t="n"/>
    </row>
    <row r="5194">
      <c r="A5194" s="31" t="n"/>
      <c r="B5194" s="26" t="n"/>
      <c r="C5194" s="26" t="n"/>
      <c r="D5194" s="26" t="n"/>
      <c r="E5194" s="26" t="n"/>
      <c r="F5194" s="27" t="n"/>
      <c r="G5194" s="26" t="n"/>
      <c r="H5194" s="28">
        <f>IFERROR(IF(G5194="","",VLOOKUP(G5194,'Setup - Vehicles'!$A$5:$D$504,4,0)),"")</f>
        <v/>
      </c>
      <c r="I5194" s="32">
        <f>IFERROR(IF(E5194="","",VLOOKUP(E5194,'Setup - Mix Design'!$A$5:$I$504,9,0)),"")</f>
        <v/>
      </c>
      <c r="J5194" s="32">
        <f>IF(OR(F5194="",I5194=""),"",F5194*I5194)</f>
        <v/>
      </c>
      <c r="K5194" s="26" t="n"/>
    </row>
    <row r="5195">
      <c r="A5195" s="31" t="n"/>
      <c r="B5195" s="26" t="n"/>
      <c r="C5195" s="26" t="n"/>
      <c r="D5195" s="26" t="n"/>
      <c r="E5195" s="26" t="n"/>
      <c r="F5195" s="27" t="n"/>
      <c r="G5195" s="26" t="n"/>
      <c r="H5195" s="28">
        <f>IFERROR(IF(G5195="","",VLOOKUP(G5195,'Setup - Vehicles'!$A$5:$D$504,4,0)),"")</f>
        <v/>
      </c>
      <c r="I5195" s="32">
        <f>IFERROR(IF(E5195="","",VLOOKUP(E5195,'Setup - Mix Design'!$A$5:$I$504,9,0)),"")</f>
        <v/>
      </c>
      <c r="J5195" s="32">
        <f>IF(OR(F5195="",I5195=""),"",F5195*I5195)</f>
        <v/>
      </c>
      <c r="K5195" s="26" t="n"/>
    </row>
    <row r="5196">
      <c r="A5196" s="31" t="n"/>
      <c r="B5196" s="26" t="n"/>
      <c r="C5196" s="26" t="n"/>
      <c r="D5196" s="26" t="n"/>
      <c r="E5196" s="26" t="n"/>
      <c r="F5196" s="27" t="n"/>
      <c r="G5196" s="26" t="n"/>
      <c r="H5196" s="28">
        <f>IFERROR(IF(G5196="","",VLOOKUP(G5196,'Setup - Vehicles'!$A$5:$D$504,4,0)),"")</f>
        <v/>
      </c>
      <c r="I5196" s="32">
        <f>IFERROR(IF(E5196="","",VLOOKUP(E5196,'Setup - Mix Design'!$A$5:$I$504,9,0)),"")</f>
        <v/>
      </c>
      <c r="J5196" s="32">
        <f>IF(OR(F5196="",I5196=""),"",F5196*I5196)</f>
        <v/>
      </c>
      <c r="K5196" s="26" t="n"/>
    </row>
    <row r="5197">
      <c r="A5197" s="31" t="n"/>
      <c r="B5197" s="26" t="n"/>
      <c r="C5197" s="26" t="n"/>
      <c r="D5197" s="26" t="n"/>
      <c r="E5197" s="26" t="n"/>
      <c r="F5197" s="27" t="n"/>
      <c r="G5197" s="26" t="n"/>
      <c r="H5197" s="28">
        <f>IFERROR(IF(G5197="","",VLOOKUP(G5197,'Setup - Vehicles'!$A$5:$D$504,4,0)),"")</f>
        <v/>
      </c>
      <c r="I5197" s="32">
        <f>IFERROR(IF(E5197="","",VLOOKUP(E5197,'Setup - Mix Design'!$A$5:$I$504,9,0)),"")</f>
        <v/>
      </c>
      <c r="J5197" s="32">
        <f>IF(OR(F5197="",I5197=""),"",F5197*I5197)</f>
        <v/>
      </c>
      <c r="K5197" s="26" t="n"/>
    </row>
    <row r="5198">
      <c r="A5198" s="31" t="n"/>
      <c r="B5198" s="26" t="n"/>
      <c r="C5198" s="26" t="n"/>
      <c r="D5198" s="26" t="n"/>
      <c r="E5198" s="26" t="n"/>
      <c r="F5198" s="27" t="n"/>
      <c r="G5198" s="26" t="n"/>
      <c r="H5198" s="28">
        <f>IFERROR(IF(G5198="","",VLOOKUP(G5198,'Setup - Vehicles'!$A$5:$D$504,4,0)),"")</f>
        <v/>
      </c>
      <c r="I5198" s="32">
        <f>IFERROR(IF(E5198="","",VLOOKUP(E5198,'Setup - Mix Design'!$A$5:$I$504,9,0)),"")</f>
        <v/>
      </c>
      <c r="J5198" s="32">
        <f>IF(OR(F5198="",I5198=""),"",F5198*I5198)</f>
        <v/>
      </c>
      <c r="K5198" s="26" t="n"/>
    </row>
    <row r="5199">
      <c r="A5199" s="31" t="n"/>
      <c r="B5199" s="26" t="n"/>
      <c r="C5199" s="26" t="n"/>
      <c r="D5199" s="26" t="n"/>
      <c r="E5199" s="26" t="n"/>
      <c r="F5199" s="27" t="n"/>
      <c r="G5199" s="26" t="n"/>
      <c r="H5199" s="28">
        <f>IFERROR(IF(G5199="","",VLOOKUP(G5199,'Setup - Vehicles'!$A$5:$D$504,4,0)),"")</f>
        <v/>
      </c>
      <c r="I5199" s="32">
        <f>IFERROR(IF(E5199="","",VLOOKUP(E5199,'Setup - Mix Design'!$A$5:$I$504,9,0)),"")</f>
        <v/>
      </c>
      <c r="J5199" s="32">
        <f>IF(OR(F5199="",I5199=""),"",F5199*I5199)</f>
        <v/>
      </c>
      <c r="K5199" s="26" t="n"/>
    </row>
    <row r="5200">
      <c r="A5200" s="31" t="n"/>
      <c r="B5200" s="26" t="n"/>
      <c r="C5200" s="26" t="n"/>
      <c r="D5200" s="26" t="n"/>
      <c r="E5200" s="26" t="n"/>
      <c r="F5200" s="27" t="n"/>
      <c r="G5200" s="26" t="n"/>
      <c r="H5200" s="28">
        <f>IFERROR(IF(G5200="","",VLOOKUP(G5200,'Setup - Vehicles'!$A$5:$D$504,4,0)),"")</f>
        <v/>
      </c>
      <c r="I5200" s="32">
        <f>IFERROR(IF(E5200="","",VLOOKUP(E5200,'Setup - Mix Design'!$A$5:$I$504,9,0)),"")</f>
        <v/>
      </c>
      <c r="J5200" s="32">
        <f>IF(OR(F5200="",I5200=""),"",F5200*I5200)</f>
        <v/>
      </c>
      <c r="K5200" s="26" t="n"/>
    </row>
    <row r="5201">
      <c r="A5201" s="31" t="n"/>
      <c r="B5201" s="26" t="n"/>
      <c r="C5201" s="26" t="n"/>
      <c r="D5201" s="26" t="n"/>
      <c r="E5201" s="26" t="n"/>
      <c r="F5201" s="27" t="n"/>
      <c r="G5201" s="26" t="n"/>
      <c r="H5201" s="28">
        <f>IFERROR(IF(G5201="","",VLOOKUP(G5201,'Setup - Vehicles'!$A$5:$D$504,4,0)),"")</f>
        <v/>
      </c>
      <c r="I5201" s="32">
        <f>IFERROR(IF(E5201="","",VLOOKUP(E5201,'Setup - Mix Design'!$A$5:$I$504,9,0)),"")</f>
        <v/>
      </c>
      <c r="J5201" s="32">
        <f>IF(OR(F5201="",I5201=""),"",F5201*I5201)</f>
        <v/>
      </c>
      <c r="K5201" s="26" t="n"/>
    </row>
    <row r="5202">
      <c r="A5202" s="31" t="n"/>
      <c r="B5202" s="26" t="n"/>
      <c r="C5202" s="26" t="n"/>
      <c r="D5202" s="26" t="n"/>
      <c r="E5202" s="26" t="n"/>
      <c r="F5202" s="27" t="n"/>
      <c r="G5202" s="26" t="n"/>
      <c r="H5202" s="28">
        <f>IFERROR(IF(G5202="","",VLOOKUP(G5202,'Setup - Vehicles'!$A$5:$D$504,4,0)),"")</f>
        <v/>
      </c>
      <c r="I5202" s="32">
        <f>IFERROR(IF(E5202="","",VLOOKUP(E5202,'Setup - Mix Design'!$A$5:$I$504,9,0)),"")</f>
        <v/>
      </c>
      <c r="J5202" s="32">
        <f>IF(OR(F5202="",I5202=""),"",F5202*I5202)</f>
        <v/>
      </c>
      <c r="K5202" s="26" t="n"/>
    </row>
    <row r="5203">
      <c r="A5203" s="31" t="n"/>
      <c r="B5203" s="26" t="n"/>
      <c r="C5203" s="26" t="n"/>
      <c r="D5203" s="26" t="n"/>
      <c r="E5203" s="26" t="n"/>
      <c r="F5203" s="27" t="n"/>
      <c r="G5203" s="26" t="n"/>
      <c r="H5203" s="28">
        <f>IFERROR(IF(G5203="","",VLOOKUP(G5203,'Setup - Vehicles'!$A$5:$D$504,4,0)),"")</f>
        <v/>
      </c>
      <c r="I5203" s="32">
        <f>IFERROR(IF(E5203="","",VLOOKUP(E5203,'Setup - Mix Design'!$A$5:$I$504,9,0)),"")</f>
        <v/>
      </c>
      <c r="J5203" s="32">
        <f>IF(OR(F5203="",I5203=""),"",F5203*I5203)</f>
        <v/>
      </c>
      <c r="K5203" s="26" t="n"/>
    </row>
    <row r="5204">
      <c r="A5204" s="31" t="n"/>
      <c r="B5204" s="26" t="n"/>
      <c r="C5204" s="26" t="n"/>
      <c r="D5204" s="26" t="n"/>
      <c r="E5204" s="26" t="n"/>
      <c r="F5204" s="27" t="n"/>
      <c r="G5204" s="26" t="n"/>
      <c r="H5204" s="28">
        <f>IFERROR(IF(G5204="","",VLOOKUP(G5204,'Setup - Vehicles'!$A$5:$D$504,4,0)),"")</f>
        <v/>
      </c>
      <c r="I5204" s="32">
        <f>IFERROR(IF(E5204="","",VLOOKUP(E5204,'Setup - Mix Design'!$A$5:$I$504,9,0)),"")</f>
        <v/>
      </c>
      <c r="J5204" s="32">
        <f>IF(OR(F5204="",I5204=""),"",F5204*I5204)</f>
        <v/>
      </c>
      <c r="K5204" s="26" t="n"/>
    </row>
    <row r="5205">
      <c r="A5205" s="31" t="n"/>
      <c r="B5205" s="26" t="n"/>
      <c r="C5205" s="26" t="n"/>
      <c r="D5205" s="26" t="n"/>
      <c r="E5205" s="26" t="n"/>
      <c r="F5205" s="27" t="n"/>
      <c r="G5205" s="26" t="n"/>
      <c r="H5205" s="28">
        <f>IFERROR(IF(G5205="","",VLOOKUP(G5205,'Setup - Vehicles'!$A$5:$D$504,4,0)),"")</f>
        <v/>
      </c>
      <c r="I5205" s="32">
        <f>IFERROR(IF(E5205="","",VLOOKUP(E5205,'Setup - Mix Design'!$A$5:$I$504,9,0)),"")</f>
        <v/>
      </c>
      <c r="J5205" s="32">
        <f>IF(OR(F5205="",I5205=""),"",F5205*I5205)</f>
        <v/>
      </c>
      <c r="K5205" s="26" t="n"/>
    </row>
    <row r="5206">
      <c r="A5206" s="31" t="n"/>
      <c r="B5206" s="26" t="n"/>
      <c r="C5206" s="26" t="n"/>
      <c r="D5206" s="26" t="n"/>
      <c r="E5206" s="26" t="n"/>
      <c r="F5206" s="27" t="n"/>
      <c r="G5206" s="26" t="n"/>
      <c r="H5206" s="28">
        <f>IFERROR(IF(G5206="","",VLOOKUP(G5206,'Setup - Vehicles'!$A$5:$D$504,4,0)),"")</f>
        <v/>
      </c>
      <c r="I5206" s="32">
        <f>IFERROR(IF(E5206="","",VLOOKUP(E5206,'Setup - Mix Design'!$A$5:$I$504,9,0)),"")</f>
        <v/>
      </c>
      <c r="J5206" s="32">
        <f>IF(OR(F5206="",I5206=""),"",F5206*I5206)</f>
        <v/>
      </c>
      <c r="K5206" s="26" t="n"/>
    </row>
    <row r="5207">
      <c r="A5207" s="31" t="n"/>
      <c r="B5207" s="26" t="n"/>
      <c r="C5207" s="26" t="n"/>
      <c r="D5207" s="26" t="n"/>
      <c r="E5207" s="26" t="n"/>
      <c r="F5207" s="27" t="n"/>
      <c r="G5207" s="26" t="n"/>
      <c r="H5207" s="28">
        <f>IFERROR(IF(G5207="","",VLOOKUP(G5207,'Setup - Vehicles'!$A$5:$D$504,4,0)),"")</f>
        <v/>
      </c>
      <c r="I5207" s="32">
        <f>IFERROR(IF(E5207="","",VLOOKUP(E5207,'Setup - Mix Design'!$A$5:$I$504,9,0)),"")</f>
        <v/>
      </c>
      <c r="J5207" s="32">
        <f>IF(OR(F5207="",I5207=""),"",F5207*I5207)</f>
        <v/>
      </c>
      <c r="K5207" s="26" t="n"/>
    </row>
    <row r="5208">
      <c r="A5208" s="31" t="n"/>
      <c r="B5208" s="26" t="n"/>
      <c r="C5208" s="26" t="n"/>
      <c r="D5208" s="26" t="n"/>
      <c r="E5208" s="26" t="n"/>
      <c r="F5208" s="27" t="n"/>
      <c r="G5208" s="26" t="n"/>
      <c r="H5208" s="28">
        <f>IFERROR(IF(G5208="","",VLOOKUP(G5208,'Setup - Vehicles'!$A$5:$D$504,4,0)),"")</f>
        <v/>
      </c>
      <c r="I5208" s="32">
        <f>IFERROR(IF(E5208="","",VLOOKUP(E5208,'Setup - Mix Design'!$A$5:$I$504,9,0)),"")</f>
        <v/>
      </c>
      <c r="J5208" s="32">
        <f>IF(OR(F5208="",I5208=""),"",F5208*I5208)</f>
        <v/>
      </c>
      <c r="K5208" s="26" t="n"/>
    </row>
    <row r="5209">
      <c r="A5209" s="31" t="n"/>
      <c r="B5209" s="26" t="n"/>
      <c r="C5209" s="26" t="n"/>
      <c r="D5209" s="26" t="n"/>
      <c r="E5209" s="26" t="n"/>
      <c r="F5209" s="27" t="n"/>
      <c r="G5209" s="26" t="n"/>
      <c r="H5209" s="28">
        <f>IFERROR(IF(G5209="","",VLOOKUP(G5209,'Setup - Vehicles'!$A$5:$D$504,4,0)),"")</f>
        <v/>
      </c>
      <c r="I5209" s="32">
        <f>IFERROR(IF(E5209="","",VLOOKUP(E5209,'Setup - Mix Design'!$A$5:$I$504,9,0)),"")</f>
        <v/>
      </c>
      <c r="J5209" s="32">
        <f>IF(OR(F5209="",I5209=""),"",F5209*I5209)</f>
        <v/>
      </c>
      <c r="K5209" s="26" t="n"/>
    </row>
    <row r="5210">
      <c r="A5210" s="31" t="n"/>
      <c r="B5210" s="26" t="n"/>
      <c r="C5210" s="26" t="n"/>
      <c r="D5210" s="26" t="n"/>
      <c r="E5210" s="26" t="n"/>
      <c r="F5210" s="27" t="n"/>
      <c r="G5210" s="26" t="n"/>
      <c r="H5210" s="28">
        <f>IFERROR(IF(G5210="","",VLOOKUP(G5210,'Setup - Vehicles'!$A$5:$D$504,4,0)),"")</f>
        <v/>
      </c>
      <c r="I5210" s="32">
        <f>IFERROR(IF(E5210="","",VLOOKUP(E5210,'Setup - Mix Design'!$A$5:$I$504,9,0)),"")</f>
        <v/>
      </c>
      <c r="J5210" s="32">
        <f>IF(OR(F5210="",I5210=""),"",F5210*I5210)</f>
        <v/>
      </c>
      <c r="K5210" s="26" t="n"/>
    </row>
    <row r="5211">
      <c r="A5211" s="31" t="n"/>
      <c r="B5211" s="26" t="n"/>
      <c r="C5211" s="26" t="n"/>
      <c r="D5211" s="26" t="n"/>
      <c r="E5211" s="26" t="n"/>
      <c r="F5211" s="27" t="n"/>
      <c r="G5211" s="26" t="n"/>
      <c r="H5211" s="28">
        <f>IFERROR(IF(G5211="","",VLOOKUP(G5211,'Setup - Vehicles'!$A$5:$D$504,4,0)),"")</f>
        <v/>
      </c>
      <c r="I5211" s="32">
        <f>IFERROR(IF(E5211="","",VLOOKUP(E5211,'Setup - Mix Design'!$A$5:$I$504,9,0)),"")</f>
        <v/>
      </c>
      <c r="J5211" s="32">
        <f>IF(OR(F5211="",I5211=""),"",F5211*I5211)</f>
        <v/>
      </c>
      <c r="K5211" s="26" t="n"/>
    </row>
    <row r="5212">
      <c r="A5212" s="31" t="n"/>
      <c r="B5212" s="26" t="n"/>
      <c r="C5212" s="26" t="n"/>
      <c r="D5212" s="26" t="n"/>
      <c r="E5212" s="26" t="n"/>
      <c r="F5212" s="27" t="n"/>
      <c r="G5212" s="26" t="n"/>
      <c r="H5212" s="28">
        <f>IFERROR(IF(G5212="","",VLOOKUP(G5212,'Setup - Vehicles'!$A$5:$D$504,4,0)),"")</f>
        <v/>
      </c>
      <c r="I5212" s="32">
        <f>IFERROR(IF(E5212="","",VLOOKUP(E5212,'Setup - Mix Design'!$A$5:$I$504,9,0)),"")</f>
        <v/>
      </c>
      <c r="J5212" s="32">
        <f>IF(OR(F5212="",I5212=""),"",F5212*I5212)</f>
        <v/>
      </c>
      <c r="K5212" s="26" t="n"/>
    </row>
    <row r="5213">
      <c r="A5213" s="31" t="n"/>
      <c r="B5213" s="26" t="n"/>
      <c r="C5213" s="26" t="n"/>
      <c r="D5213" s="26" t="n"/>
      <c r="E5213" s="26" t="n"/>
      <c r="F5213" s="27" t="n"/>
      <c r="G5213" s="26" t="n"/>
      <c r="H5213" s="28">
        <f>IFERROR(IF(G5213="","",VLOOKUP(G5213,'Setup - Vehicles'!$A$5:$D$504,4,0)),"")</f>
        <v/>
      </c>
      <c r="I5213" s="32">
        <f>IFERROR(IF(E5213="","",VLOOKUP(E5213,'Setup - Mix Design'!$A$5:$I$504,9,0)),"")</f>
        <v/>
      </c>
      <c r="J5213" s="32">
        <f>IF(OR(F5213="",I5213=""),"",F5213*I5213)</f>
        <v/>
      </c>
      <c r="K5213" s="26" t="n"/>
    </row>
    <row r="5214">
      <c r="A5214" s="31" t="n"/>
      <c r="B5214" s="26" t="n"/>
      <c r="C5214" s="26" t="n"/>
      <c r="D5214" s="26" t="n"/>
      <c r="E5214" s="26" t="n"/>
      <c r="F5214" s="27" t="n"/>
      <c r="G5214" s="26" t="n"/>
      <c r="H5214" s="28">
        <f>IFERROR(IF(G5214="","",VLOOKUP(G5214,'Setup - Vehicles'!$A$5:$D$504,4,0)),"")</f>
        <v/>
      </c>
      <c r="I5214" s="32">
        <f>IFERROR(IF(E5214="","",VLOOKUP(E5214,'Setup - Mix Design'!$A$5:$I$504,9,0)),"")</f>
        <v/>
      </c>
      <c r="J5214" s="32">
        <f>IF(OR(F5214="",I5214=""),"",F5214*I5214)</f>
        <v/>
      </c>
      <c r="K5214" s="26" t="n"/>
    </row>
    <row r="5215">
      <c r="A5215" s="31" t="n"/>
      <c r="B5215" s="26" t="n"/>
      <c r="C5215" s="26" t="n"/>
      <c r="D5215" s="26" t="n"/>
      <c r="E5215" s="26" t="n"/>
      <c r="F5215" s="27" t="n"/>
      <c r="G5215" s="26" t="n"/>
      <c r="H5215" s="28">
        <f>IFERROR(IF(G5215="","",VLOOKUP(G5215,'Setup - Vehicles'!$A$5:$D$504,4,0)),"")</f>
        <v/>
      </c>
      <c r="I5215" s="32">
        <f>IFERROR(IF(E5215="","",VLOOKUP(E5215,'Setup - Mix Design'!$A$5:$I$504,9,0)),"")</f>
        <v/>
      </c>
      <c r="J5215" s="32">
        <f>IF(OR(F5215="",I5215=""),"",F5215*I5215)</f>
        <v/>
      </c>
      <c r="K5215" s="26" t="n"/>
    </row>
    <row r="5216">
      <c r="A5216" s="31" t="n"/>
      <c r="B5216" s="26" t="n"/>
      <c r="C5216" s="26" t="n"/>
      <c r="D5216" s="26" t="n"/>
      <c r="E5216" s="26" t="n"/>
      <c r="F5216" s="27" t="n"/>
      <c r="G5216" s="26" t="n"/>
      <c r="H5216" s="28">
        <f>IFERROR(IF(G5216="","",VLOOKUP(G5216,'Setup - Vehicles'!$A$5:$D$504,4,0)),"")</f>
        <v/>
      </c>
      <c r="I5216" s="32">
        <f>IFERROR(IF(E5216="","",VLOOKUP(E5216,'Setup - Mix Design'!$A$5:$I$504,9,0)),"")</f>
        <v/>
      </c>
      <c r="J5216" s="32">
        <f>IF(OR(F5216="",I5216=""),"",F5216*I5216)</f>
        <v/>
      </c>
      <c r="K5216" s="26" t="n"/>
    </row>
    <row r="5217">
      <c r="A5217" s="31" t="n"/>
      <c r="B5217" s="26" t="n"/>
      <c r="C5217" s="26" t="n"/>
      <c r="D5217" s="26" t="n"/>
      <c r="E5217" s="26" t="n"/>
      <c r="F5217" s="27" t="n"/>
      <c r="G5217" s="26" t="n"/>
      <c r="H5217" s="28">
        <f>IFERROR(IF(G5217="","",VLOOKUP(G5217,'Setup - Vehicles'!$A$5:$D$504,4,0)),"")</f>
        <v/>
      </c>
      <c r="I5217" s="32">
        <f>IFERROR(IF(E5217="","",VLOOKUP(E5217,'Setup - Mix Design'!$A$5:$I$504,9,0)),"")</f>
        <v/>
      </c>
      <c r="J5217" s="32">
        <f>IF(OR(F5217="",I5217=""),"",F5217*I5217)</f>
        <v/>
      </c>
      <c r="K5217" s="26" t="n"/>
    </row>
    <row r="5218">
      <c r="A5218" s="31" t="n"/>
      <c r="B5218" s="26" t="n"/>
      <c r="C5218" s="26" t="n"/>
      <c r="D5218" s="26" t="n"/>
      <c r="E5218" s="26" t="n"/>
      <c r="F5218" s="27" t="n"/>
      <c r="G5218" s="26" t="n"/>
      <c r="H5218" s="28">
        <f>IFERROR(IF(G5218="","",VLOOKUP(G5218,'Setup - Vehicles'!$A$5:$D$504,4,0)),"")</f>
        <v/>
      </c>
      <c r="I5218" s="32">
        <f>IFERROR(IF(E5218="","",VLOOKUP(E5218,'Setup - Mix Design'!$A$5:$I$504,9,0)),"")</f>
        <v/>
      </c>
      <c r="J5218" s="32">
        <f>IF(OR(F5218="",I5218=""),"",F5218*I5218)</f>
        <v/>
      </c>
      <c r="K5218" s="26" t="n"/>
    </row>
    <row r="5219">
      <c r="A5219" s="31" t="n"/>
      <c r="B5219" s="26" t="n"/>
      <c r="C5219" s="26" t="n"/>
      <c r="D5219" s="26" t="n"/>
      <c r="E5219" s="26" t="n"/>
      <c r="F5219" s="27" t="n"/>
      <c r="G5219" s="26" t="n"/>
      <c r="H5219" s="28">
        <f>IFERROR(IF(G5219="","",VLOOKUP(G5219,'Setup - Vehicles'!$A$5:$D$504,4,0)),"")</f>
        <v/>
      </c>
      <c r="I5219" s="32">
        <f>IFERROR(IF(E5219="","",VLOOKUP(E5219,'Setup - Mix Design'!$A$5:$I$504,9,0)),"")</f>
        <v/>
      </c>
      <c r="J5219" s="32">
        <f>IF(OR(F5219="",I5219=""),"",F5219*I5219)</f>
        <v/>
      </c>
      <c r="K5219" s="26" t="n"/>
    </row>
    <row r="5220">
      <c r="A5220" s="31" t="n"/>
      <c r="B5220" s="26" t="n"/>
      <c r="C5220" s="26" t="n"/>
      <c r="D5220" s="26" t="n"/>
      <c r="E5220" s="26" t="n"/>
      <c r="F5220" s="27" t="n"/>
      <c r="G5220" s="26" t="n"/>
      <c r="H5220" s="28">
        <f>IFERROR(IF(G5220="","",VLOOKUP(G5220,'Setup - Vehicles'!$A$5:$D$504,4,0)),"")</f>
        <v/>
      </c>
      <c r="I5220" s="32">
        <f>IFERROR(IF(E5220="","",VLOOKUP(E5220,'Setup - Mix Design'!$A$5:$I$504,9,0)),"")</f>
        <v/>
      </c>
      <c r="J5220" s="32">
        <f>IF(OR(F5220="",I5220=""),"",F5220*I5220)</f>
        <v/>
      </c>
      <c r="K5220" s="26" t="n"/>
    </row>
    <row r="5221">
      <c r="A5221" s="31" t="n"/>
      <c r="B5221" s="26" t="n"/>
      <c r="C5221" s="26" t="n"/>
      <c r="D5221" s="26" t="n"/>
      <c r="E5221" s="26" t="n"/>
      <c r="F5221" s="27" t="n"/>
      <c r="G5221" s="26" t="n"/>
      <c r="H5221" s="28">
        <f>IFERROR(IF(G5221="","",VLOOKUP(G5221,'Setup - Vehicles'!$A$5:$D$504,4,0)),"")</f>
        <v/>
      </c>
      <c r="I5221" s="32">
        <f>IFERROR(IF(E5221="","",VLOOKUP(E5221,'Setup - Mix Design'!$A$5:$I$504,9,0)),"")</f>
        <v/>
      </c>
      <c r="J5221" s="32">
        <f>IF(OR(F5221="",I5221=""),"",F5221*I5221)</f>
        <v/>
      </c>
      <c r="K5221" s="26" t="n"/>
    </row>
    <row r="5222">
      <c r="A5222" s="31" t="n"/>
      <c r="B5222" s="26" t="n"/>
      <c r="C5222" s="26" t="n"/>
      <c r="D5222" s="26" t="n"/>
      <c r="E5222" s="26" t="n"/>
      <c r="F5222" s="27" t="n"/>
      <c r="G5222" s="26" t="n"/>
      <c r="H5222" s="28">
        <f>IFERROR(IF(G5222="","",VLOOKUP(G5222,'Setup - Vehicles'!$A$5:$D$504,4,0)),"")</f>
        <v/>
      </c>
      <c r="I5222" s="32">
        <f>IFERROR(IF(E5222="","",VLOOKUP(E5222,'Setup - Mix Design'!$A$5:$I$504,9,0)),"")</f>
        <v/>
      </c>
      <c r="J5222" s="32">
        <f>IF(OR(F5222="",I5222=""),"",F5222*I5222)</f>
        <v/>
      </c>
      <c r="K5222" s="26" t="n"/>
    </row>
    <row r="5223">
      <c r="A5223" s="31" t="n"/>
      <c r="B5223" s="26" t="n"/>
      <c r="C5223" s="26" t="n"/>
      <c r="D5223" s="26" t="n"/>
      <c r="E5223" s="26" t="n"/>
      <c r="F5223" s="27" t="n"/>
      <c r="G5223" s="26" t="n"/>
      <c r="H5223" s="28">
        <f>IFERROR(IF(G5223="","",VLOOKUP(G5223,'Setup - Vehicles'!$A$5:$D$504,4,0)),"")</f>
        <v/>
      </c>
      <c r="I5223" s="32">
        <f>IFERROR(IF(E5223="","",VLOOKUP(E5223,'Setup - Mix Design'!$A$5:$I$504,9,0)),"")</f>
        <v/>
      </c>
      <c r="J5223" s="32">
        <f>IF(OR(F5223="",I5223=""),"",F5223*I5223)</f>
        <v/>
      </c>
      <c r="K5223" s="26" t="n"/>
    </row>
    <row r="5224">
      <c r="A5224" s="31" t="n"/>
      <c r="B5224" s="26" t="n"/>
      <c r="C5224" s="26" t="n"/>
      <c r="D5224" s="26" t="n"/>
      <c r="E5224" s="26" t="n"/>
      <c r="F5224" s="27" t="n"/>
      <c r="G5224" s="26" t="n"/>
      <c r="H5224" s="28">
        <f>IFERROR(IF(G5224="","",VLOOKUP(G5224,'Setup - Vehicles'!$A$5:$D$504,4,0)),"")</f>
        <v/>
      </c>
      <c r="I5224" s="32">
        <f>IFERROR(IF(E5224="","",VLOOKUP(E5224,'Setup - Mix Design'!$A$5:$I$504,9,0)),"")</f>
        <v/>
      </c>
      <c r="J5224" s="32">
        <f>IF(OR(F5224="",I5224=""),"",F5224*I5224)</f>
        <v/>
      </c>
      <c r="K5224" s="26" t="n"/>
    </row>
    <row r="5225">
      <c r="A5225" s="31" t="n"/>
      <c r="B5225" s="26" t="n"/>
      <c r="C5225" s="26" t="n"/>
      <c r="D5225" s="26" t="n"/>
      <c r="E5225" s="26" t="n"/>
      <c r="F5225" s="27" t="n"/>
      <c r="G5225" s="26" t="n"/>
      <c r="H5225" s="28">
        <f>IFERROR(IF(G5225="","",VLOOKUP(G5225,'Setup - Vehicles'!$A$5:$D$504,4,0)),"")</f>
        <v/>
      </c>
      <c r="I5225" s="32">
        <f>IFERROR(IF(E5225="","",VLOOKUP(E5225,'Setup - Mix Design'!$A$5:$I$504,9,0)),"")</f>
        <v/>
      </c>
      <c r="J5225" s="32">
        <f>IF(OR(F5225="",I5225=""),"",F5225*I5225)</f>
        <v/>
      </c>
      <c r="K5225" s="26" t="n"/>
    </row>
    <row r="5226">
      <c r="A5226" s="31" t="n"/>
      <c r="B5226" s="26" t="n"/>
      <c r="C5226" s="26" t="n"/>
      <c r="D5226" s="26" t="n"/>
      <c r="E5226" s="26" t="n"/>
      <c r="F5226" s="27" t="n"/>
      <c r="G5226" s="26" t="n"/>
      <c r="H5226" s="28">
        <f>IFERROR(IF(G5226="","",VLOOKUP(G5226,'Setup - Vehicles'!$A$5:$D$504,4,0)),"")</f>
        <v/>
      </c>
      <c r="I5226" s="32">
        <f>IFERROR(IF(E5226="","",VLOOKUP(E5226,'Setup - Mix Design'!$A$5:$I$504,9,0)),"")</f>
        <v/>
      </c>
      <c r="J5226" s="32">
        <f>IF(OR(F5226="",I5226=""),"",F5226*I5226)</f>
        <v/>
      </c>
      <c r="K5226" s="26" t="n"/>
    </row>
    <row r="5227">
      <c r="A5227" s="31" t="n"/>
      <c r="B5227" s="26" t="n"/>
      <c r="C5227" s="26" t="n"/>
      <c r="D5227" s="26" t="n"/>
      <c r="E5227" s="26" t="n"/>
      <c r="F5227" s="27" t="n"/>
      <c r="G5227" s="26" t="n"/>
      <c r="H5227" s="28">
        <f>IFERROR(IF(G5227="","",VLOOKUP(G5227,'Setup - Vehicles'!$A$5:$D$504,4,0)),"")</f>
        <v/>
      </c>
      <c r="I5227" s="32">
        <f>IFERROR(IF(E5227="","",VLOOKUP(E5227,'Setup - Mix Design'!$A$5:$I$504,9,0)),"")</f>
        <v/>
      </c>
      <c r="J5227" s="32">
        <f>IF(OR(F5227="",I5227=""),"",F5227*I5227)</f>
        <v/>
      </c>
      <c r="K5227" s="26" t="n"/>
    </row>
    <row r="5228">
      <c r="A5228" s="31" t="n"/>
      <c r="B5228" s="26" t="n"/>
      <c r="C5228" s="26" t="n"/>
      <c r="D5228" s="26" t="n"/>
      <c r="E5228" s="26" t="n"/>
      <c r="F5228" s="27" t="n"/>
      <c r="G5228" s="26" t="n"/>
      <c r="H5228" s="28">
        <f>IFERROR(IF(G5228="","",VLOOKUP(G5228,'Setup - Vehicles'!$A$5:$D$504,4,0)),"")</f>
        <v/>
      </c>
      <c r="I5228" s="32">
        <f>IFERROR(IF(E5228="","",VLOOKUP(E5228,'Setup - Mix Design'!$A$5:$I$504,9,0)),"")</f>
        <v/>
      </c>
      <c r="J5228" s="32">
        <f>IF(OR(F5228="",I5228=""),"",F5228*I5228)</f>
        <v/>
      </c>
      <c r="K5228" s="26" t="n"/>
    </row>
    <row r="5229">
      <c r="A5229" s="31" t="n"/>
      <c r="B5229" s="26" t="n"/>
      <c r="C5229" s="26" t="n"/>
      <c r="D5229" s="26" t="n"/>
      <c r="E5229" s="26" t="n"/>
      <c r="F5229" s="27" t="n"/>
      <c r="G5229" s="26" t="n"/>
      <c r="H5229" s="28">
        <f>IFERROR(IF(G5229="","",VLOOKUP(G5229,'Setup - Vehicles'!$A$5:$D$504,4,0)),"")</f>
        <v/>
      </c>
      <c r="I5229" s="32">
        <f>IFERROR(IF(E5229="","",VLOOKUP(E5229,'Setup - Mix Design'!$A$5:$I$504,9,0)),"")</f>
        <v/>
      </c>
      <c r="J5229" s="32">
        <f>IF(OR(F5229="",I5229=""),"",F5229*I5229)</f>
        <v/>
      </c>
      <c r="K5229" s="26" t="n"/>
    </row>
    <row r="5230">
      <c r="A5230" s="31" t="n"/>
      <c r="B5230" s="26" t="n"/>
      <c r="C5230" s="26" t="n"/>
      <c r="D5230" s="26" t="n"/>
      <c r="E5230" s="26" t="n"/>
      <c r="F5230" s="27" t="n"/>
      <c r="G5230" s="26" t="n"/>
      <c r="H5230" s="28">
        <f>IFERROR(IF(G5230="","",VLOOKUP(G5230,'Setup - Vehicles'!$A$5:$D$504,4,0)),"")</f>
        <v/>
      </c>
      <c r="I5230" s="32">
        <f>IFERROR(IF(E5230="","",VLOOKUP(E5230,'Setup - Mix Design'!$A$5:$I$504,9,0)),"")</f>
        <v/>
      </c>
      <c r="J5230" s="32">
        <f>IF(OR(F5230="",I5230=""),"",F5230*I5230)</f>
        <v/>
      </c>
      <c r="K5230" s="26" t="n"/>
    </row>
    <row r="5231">
      <c r="A5231" s="31" t="n"/>
      <c r="B5231" s="26" t="n"/>
      <c r="C5231" s="26" t="n"/>
      <c r="D5231" s="26" t="n"/>
      <c r="E5231" s="26" t="n"/>
      <c r="F5231" s="27" t="n"/>
      <c r="G5231" s="26" t="n"/>
      <c r="H5231" s="28">
        <f>IFERROR(IF(G5231="","",VLOOKUP(G5231,'Setup - Vehicles'!$A$5:$D$504,4,0)),"")</f>
        <v/>
      </c>
      <c r="I5231" s="32">
        <f>IFERROR(IF(E5231="","",VLOOKUP(E5231,'Setup - Mix Design'!$A$5:$I$504,9,0)),"")</f>
        <v/>
      </c>
      <c r="J5231" s="32">
        <f>IF(OR(F5231="",I5231=""),"",F5231*I5231)</f>
        <v/>
      </c>
      <c r="K5231" s="26" t="n"/>
    </row>
    <row r="5232">
      <c r="A5232" s="31" t="n"/>
      <c r="B5232" s="26" t="n"/>
      <c r="C5232" s="26" t="n"/>
      <c r="D5232" s="26" t="n"/>
      <c r="E5232" s="26" t="n"/>
      <c r="F5232" s="27" t="n"/>
      <c r="G5232" s="26" t="n"/>
      <c r="H5232" s="28">
        <f>IFERROR(IF(G5232="","",VLOOKUP(G5232,'Setup - Vehicles'!$A$5:$D$504,4,0)),"")</f>
        <v/>
      </c>
      <c r="I5232" s="32">
        <f>IFERROR(IF(E5232="","",VLOOKUP(E5232,'Setup - Mix Design'!$A$5:$I$504,9,0)),"")</f>
        <v/>
      </c>
      <c r="J5232" s="32">
        <f>IF(OR(F5232="",I5232=""),"",F5232*I5232)</f>
        <v/>
      </c>
      <c r="K5232" s="26" t="n"/>
    </row>
    <row r="5233">
      <c r="A5233" s="31" t="n"/>
      <c r="B5233" s="26" t="n"/>
      <c r="C5233" s="26" t="n"/>
      <c r="D5233" s="26" t="n"/>
      <c r="E5233" s="26" t="n"/>
      <c r="F5233" s="27" t="n"/>
      <c r="G5233" s="26" t="n"/>
      <c r="H5233" s="28">
        <f>IFERROR(IF(G5233="","",VLOOKUP(G5233,'Setup - Vehicles'!$A$5:$D$504,4,0)),"")</f>
        <v/>
      </c>
      <c r="I5233" s="32">
        <f>IFERROR(IF(E5233="","",VLOOKUP(E5233,'Setup - Mix Design'!$A$5:$I$504,9,0)),"")</f>
        <v/>
      </c>
      <c r="J5233" s="32">
        <f>IF(OR(F5233="",I5233=""),"",F5233*I5233)</f>
        <v/>
      </c>
      <c r="K5233" s="26" t="n"/>
    </row>
    <row r="5234">
      <c r="A5234" s="31" t="n"/>
      <c r="B5234" s="26" t="n"/>
      <c r="C5234" s="26" t="n"/>
      <c r="D5234" s="26" t="n"/>
      <c r="E5234" s="26" t="n"/>
      <c r="F5234" s="27" t="n"/>
      <c r="G5234" s="26" t="n"/>
      <c r="H5234" s="28">
        <f>IFERROR(IF(G5234="","",VLOOKUP(G5234,'Setup - Vehicles'!$A$5:$D$504,4,0)),"")</f>
        <v/>
      </c>
      <c r="I5234" s="32">
        <f>IFERROR(IF(E5234="","",VLOOKUP(E5234,'Setup - Mix Design'!$A$5:$I$504,9,0)),"")</f>
        <v/>
      </c>
      <c r="J5234" s="32">
        <f>IF(OR(F5234="",I5234=""),"",F5234*I5234)</f>
        <v/>
      </c>
      <c r="K5234" s="26" t="n"/>
    </row>
    <row r="5235">
      <c r="A5235" s="31" t="n"/>
      <c r="B5235" s="26" t="n"/>
      <c r="C5235" s="26" t="n"/>
      <c r="D5235" s="26" t="n"/>
      <c r="E5235" s="26" t="n"/>
      <c r="F5235" s="27" t="n"/>
      <c r="G5235" s="26" t="n"/>
      <c r="H5235" s="28">
        <f>IFERROR(IF(G5235="","",VLOOKUP(G5235,'Setup - Vehicles'!$A$5:$D$504,4,0)),"")</f>
        <v/>
      </c>
      <c r="I5235" s="32">
        <f>IFERROR(IF(E5235="","",VLOOKUP(E5235,'Setup - Mix Design'!$A$5:$I$504,9,0)),"")</f>
        <v/>
      </c>
      <c r="J5235" s="32">
        <f>IF(OR(F5235="",I5235=""),"",F5235*I5235)</f>
        <v/>
      </c>
      <c r="K5235" s="26" t="n"/>
    </row>
    <row r="5236">
      <c r="A5236" s="31" t="n"/>
      <c r="B5236" s="26" t="n"/>
      <c r="C5236" s="26" t="n"/>
      <c r="D5236" s="26" t="n"/>
      <c r="E5236" s="26" t="n"/>
      <c r="F5236" s="27" t="n"/>
      <c r="G5236" s="26" t="n"/>
      <c r="H5236" s="28">
        <f>IFERROR(IF(G5236="","",VLOOKUP(G5236,'Setup - Vehicles'!$A$5:$D$504,4,0)),"")</f>
        <v/>
      </c>
      <c r="I5236" s="32">
        <f>IFERROR(IF(E5236="","",VLOOKUP(E5236,'Setup - Mix Design'!$A$5:$I$504,9,0)),"")</f>
        <v/>
      </c>
      <c r="J5236" s="32">
        <f>IF(OR(F5236="",I5236=""),"",F5236*I5236)</f>
        <v/>
      </c>
      <c r="K5236" s="26" t="n"/>
    </row>
    <row r="5237">
      <c r="A5237" s="31" t="n"/>
      <c r="B5237" s="26" t="n"/>
      <c r="C5237" s="26" t="n"/>
      <c r="D5237" s="26" t="n"/>
      <c r="E5237" s="26" t="n"/>
      <c r="F5237" s="27" t="n"/>
      <c r="G5237" s="26" t="n"/>
      <c r="H5237" s="28">
        <f>IFERROR(IF(G5237="","",VLOOKUP(G5237,'Setup - Vehicles'!$A$5:$D$504,4,0)),"")</f>
        <v/>
      </c>
      <c r="I5237" s="32">
        <f>IFERROR(IF(E5237="","",VLOOKUP(E5237,'Setup - Mix Design'!$A$5:$I$504,9,0)),"")</f>
        <v/>
      </c>
      <c r="J5237" s="32">
        <f>IF(OR(F5237="",I5237=""),"",F5237*I5237)</f>
        <v/>
      </c>
      <c r="K5237" s="26" t="n"/>
    </row>
    <row r="5238">
      <c r="A5238" s="31" t="n"/>
      <c r="B5238" s="26" t="n"/>
      <c r="C5238" s="26" t="n"/>
      <c r="D5238" s="26" t="n"/>
      <c r="E5238" s="26" t="n"/>
      <c r="F5238" s="27" t="n"/>
      <c r="G5238" s="26" t="n"/>
      <c r="H5238" s="28">
        <f>IFERROR(IF(G5238="","",VLOOKUP(G5238,'Setup - Vehicles'!$A$5:$D$504,4,0)),"")</f>
        <v/>
      </c>
      <c r="I5238" s="32">
        <f>IFERROR(IF(E5238="","",VLOOKUP(E5238,'Setup - Mix Design'!$A$5:$I$504,9,0)),"")</f>
        <v/>
      </c>
      <c r="J5238" s="32">
        <f>IF(OR(F5238="",I5238=""),"",F5238*I5238)</f>
        <v/>
      </c>
      <c r="K5238" s="26" t="n"/>
    </row>
    <row r="5239">
      <c r="A5239" s="31" t="n"/>
      <c r="B5239" s="26" t="n"/>
      <c r="C5239" s="26" t="n"/>
      <c r="D5239" s="26" t="n"/>
      <c r="E5239" s="26" t="n"/>
      <c r="F5239" s="27" t="n"/>
      <c r="G5239" s="26" t="n"/>
      <c r="H5239" s="28">
        <f>IFERROR(IF(G5239="","",VLOOKUP(G5239,'Setup - Vehicles'!$A$5:$D$504,4,0)),"")</f>
        <v/>
      </c>
      <c r="I5239" s="32">
        <f>IFERROR(IF(E5239="","",VLOOKUP(E5239,'Setup - Mix Design'!$A$5:$I$504,9,0)),"")</f>
        <v/>
      </c>
      <c r="J5239" s="32">
        <f>IF(OR(F5239="",I5239=""),"",F5239*I5239)</f>
        <v/>
      </c>
      <c r="K5239" s="26" t="n"/>
    </row>
    <row r="5240">
      <c r="A5240" s="31" t="n"/>
      <c r="B5240" s="26" t="n"/>
      <c r="C5240" s="26" t="n"/>
      <c r="D5240" s="26" t="n"/>
      <c r="E5240" s="26" t="n"/>
      <c r="F5240" s="27" t="n"/>
      <c r="G5240" s="26" t="n"/>
      <c r="H5240" s="28">
        <f>IFERROR(IF(G5240="","",VLOOKUP(G5240,'Setup - Vehicles'!$A$5:$D$504,4,0)),"")</f>
        <v/>
      </c>
      <c r="I5240" s="32">
        <f>IFERROR(IF(E5240="","",VLOOKUP(E5240,'Setup - Mix Design'!$A$5:$I$504,9,0)),"")</f>
        <v/>
      </c>
      <c r="J5240" s="32">
        <f>IF(OR(F5240="",I5240=""),"",F5240*I5240)</f>
        <v/>
      </c>
      <c r="K5240" s="26" t="n"/>
    </row>
    <row r="5241">
      <c r="A5241" s="31" t="n"/>
      <c r="B5241" s="26" t="n"/>
      <c r="C5241" s="26" t="n"/>
      <c r="D5241" s="26" t="n"/>
      <c r="E5241" s="26" t="n"/>
      <c r="F5241" s="27" t="n"/>
      <c r="G5241" s="26" t="n"/>
      <c r="H5241" s="28">
        <f>IFERROR(IF(G5241="","",VLOOKUP(G5241,'Setup - Vehicles'!$A$5:$D$504,4,0)),"")</f>
        <v/>
      </c>
      <c r="I5241" s="32">
        <f>IFERROR(IF(E5241="","",VLOOKUP(E5241,'Setup - Mix Design'!$A$5:$I$504,9,0)),"")</f>
        <v/>
      </c>
      <c r="J5241" s="32">
        <f>IF(OR(F5241="",I5241=""),"",F5241*I5241)</f>
        <v/>
      </c>
      <c r="K5241" s="26" t="n"/>
    </row>
    <row r="5242">
      <c r="A5242" s="31" t="n"/>
      <c r="B5242" s="26" t="n"/>
      <c r="C5242" s="26" t="n"/>
      <c r="D5242" s="26" t="n"/>
      <c r="E5242" s="26" t="n"/>
      <c r="F5242" s="27" t="n"/>
      <c r="G5242" s="26" t="n"/>
      <c r="H5242" s="28">
        <f>IFERROR(IF(G5242="","",VLOOKUP(G5242,'Setup - Vehicles'!$A$5:$D$504,4,0)),"")</f>
        <v/>
      </c>
      <c r="I5242" s="32">
        <f>IFERROR(IF(E5242="","",VLOOKUP(E5242,'Setup - Mix Design'!$A$5:$I$504,9,0)),"")</f>
        <v/>
      </c>
      <c r="J5242" s="32">
        <f>IF(OR(F5242="",I5242=""),"",F5242*I5242)</f>
        <v/>
      </c>
      <c r="K5242" s="26" t="n"/>
    </row>
    <row r="5243">
      <c r="A5243" s="31" t="n"/>
      <c r="B5243" s="26" t="n"/>
      <c r="C5243" s="26" t="n"/>
      <c r="D5243" s="26" t="n"/>
      <c r="E5243" s="26" t="n"/>
      <c r="F5243" s="27" t="n"/>
      <c r="G5243" s="26" t="n"/>
      <c r="H5243" s="28">
        <f>IFERROR(IF(G5243="","",VLOOKUP(G5243,'Setup - Vehicles'!$A$5:$D$504,4,0)),"")</f>
        <v/>
      </c>
      <c r="I5243" s="32">
        <f>IFERROR(IF(E5243="","",VLOOKUP(E5243,'Setup - Mix Design'!$A$5:$I$504,9,0)),"")</f>
        <v/>
      </c>
      <c r="J5243" s="32">
        <f>IF(OR(F5243="",I5243=""),"",F5243*I5243)</f>
        <v/>
      </c>
      <c r="K5243" s="26" t="n"/>
    </row>
    <row r="5244">
      <c r="A5244" s="31" t="n"/>
      <c r="B5244" s="26" t="n"/>
      <c r="C5244" s="26" t="n"/>
      <c r="D5244" s="26" t="n"/>
      <c r="E5244" s="26" t="n"/>
      <c r="F5244" s="27" t="n"/>
      <c r="G5244" s="26" t="n"/>
      <c r="H5244" s="28">
        <f>IFERROR(IF(G5244="","",VLOOKUP(G5244,'Setup - Vehicles'!$A$5:$D$504,4,0)),"")</f>
        <v/>
      </c>
      <c r="I5244" s="32">
        <f>IFERROR(IF(E5244="","",VLOOKUP(E5244,'Setup - Mix Design'!$A$5:$I$504,9,0)),"")</f>
        <v/>
      </c>
      <c r="J5244" s="32">
        <f>IF(OR(F5244="",I5244=""),"",F5244*I5244)</f>
        <v/>
      </c>
      <c r="K5244" s="26" t="n"/>
    </row>
    <row r="5245">
      <c r="A5245" s="31" t="n"/>
      <c r="B5245" s="26" t="n"/>
      <c r="C5245" s="26" t="n"/>
      <c r="D5245" s="26" t="n"/>
      <c r="E5245" s="26" t="n"/>
      <c r="F5245" s="27" t="n"/>
      <c r="G5245" s="26" t="n"/>
      <c r="H5245" s="28">
        <f>IFERROR(IF(G5245="","",VLOOKUP(G5245,'Setup - Vehicles'!$A$5:$D$504,4,0)),"")</f>
        <v/>
      </c>
      <c r="I5245" s="32">
        <f>IFERROR(IF(E5245="","",VLOOKUP(E5245,'Setup - Mix Design'!$A$5:$I$504,9,0)),"")</f>
        <v/>
      </c>
      <c r="J5245" s="32">
        <f>IF(OR(F5245="",I5245=""),"",F5245*I5245)</f>
        <v/>
      </c>
      <c r="K5245" s="26" t="n"/>
    </row>
    <row r="5246">
      <c r="A5246" s="31" t="n"/>
      <c r="B5246" s="26" t="n"/>
      <c r="C5246" s="26" t="n"/>
      <c r="D5246" s="26" t="n"/>
      <c r="E5246" s="26" t="n"/>
      <c r="F5246" s="27" t="n"/>
      <c r="G5246" s="26" t="n"/>
      <c r="H5246" s="28">
        <f>IFERROR(IF(G5246="","",VLOOKUP(G5246,'Setup - Vehicles'!$A$5:$D$504,4,0)),"")</f>
        <v/>
      </c>
      <c r="I5246" s="32">
        <f>IFERROR(IF(E5246="","",VLOOKUP(E5246,'Setup - Mix Design'!$A$5:$I$504,9,0)),"")</f>
        <v/>
      </c>
      <c r="J5246" s="32">
        <f>IF(OR(F5246="",I5246=""),"",F5246*I5246)</f>
        <v/>
      </c>
      <c r="K5246" s="26" t="n"/>
    </row>
    <row r="5247">
      <c r="A5247" s="31" t="n"/>
      <c r="B5247" s="26" t="n"/>
      <c r="C5247" s="26" t="n"/>
      <c r="D5247" s="26" t="n"/>
      <c r="E5247" s="26" t="n"/>
      <c r="F5247" s="27" t="n"/>
      <c r="G5247" s="26" t="n"/>
      <c r="H5247" s="28">
        <f>IFERROR(IF(G5247="","",VLOOKUP(G5247,'Setup - Vehicles'!$A$5:$D$504,4,0)),"")</f>
        <v/>
      </c>
      <c r="I5247" s="32">
        <f>IFERROR(IF(E5247="","",VLOOKUP(E5247,'Setup - Mix Design'!$A$5:$I$504,9,0)),"")</f>
        <v/>
      </c>
      <c r="J5247" s="32">
        <f>IF(OR(F5247="",I5247=""),"",F5247*I5247)</f>
        <v/>
      </c>
      <c r="K5247" s="26" t="n"/>
    </row>
    <row r="5248">
      <c r="A5248" s="31" t="n"/>
      <c r="B5248" s="26" t="n"/>
      <c r="C5248" s="26" t="n"/>
      <c r="D5248" s="26" t="n"/>
      <c r="E5248" s="26" t="n"/>
      <c r="F5248" s="27" t="n"/>
      <c r="G5248" s="26" t="n"/>
      <c r="H5248" s="28">
        <f>IFERROR(IF(G5248="","",VLOOKUP(G5248,'Setup - Vehicles'!$A$5:$D$504,4,0)),"")</f>
        <v/>
      </c>
      <c r="I5248" s="32">
        <f>IFERROR(IF(E5248="","",VLOOKUP(E5248,'Setup - Mix Design'!$A$5:$I$504,9,0)),"")</f>
        <v/>
      </c>
      <c r="J5248" s="32">
        <f>IF(OR(F5248="",I5248=""),"",F5248*I5248)</f>
        <v/>
      </c>
      <c r="K5248" s="26" t="n"/>
    </row>
    <row r="5249">
      <c r="A5249" s="31" t="n"/>
      <c r="B5249" s="26" t="n"/>
      <c r="C5249" s="26" t="n"/>
      <c r="D5249" s="26" t="n"/>
      <c r="E5249" s="26" t="n"/>
      <c r="F5249" s="27" t="n"/>
      <c r="G5249" s="26" t="n"/>
      <c r="H5249" s="28">
        <f>IFERROR(IF(G5249="","",VLOOKUP(G5249,'Setup - Vehicles'!$A$5:$D$504,4,0)),"")</f>
        <v/>
      </c>
      <c r="I5249" s="32">
        <f>IFERROR(IF(E5249="","",VLOOKUP(E5249,'Setup - Mix Design'!$A$5:$I$504,9,0)),"")</f>
        <v/>
      </c>
      <c r="J5249" s="32">
        <f>IF(OR(F5249="",I5249=""),"",F5249*I5249)</f>
        <v/>
      </c>
      <c r="K5249" s="26" t="n"/>
    </row>
    <row r="5250">
      <c r="A5250" s="31" t="n"/>
      <c r="B5250" s="26" t="n"/>
      <c r="C5250" s="26" t="n"/>
      <c r="D5250" s="26" t="n"/>
      <c r="E5250" s="26" t="n"/>
      <c r="F5250" s="27" t="n"/>
      <c r="G5250" s="26" t="n"/>
      <c r="H5250" s="28">
        <f>IFERROR(IF(G5250="","",VLOOKUP(G5250,'Setup - Vehicles'!$A$5:$D$504,4,0)),"")</f>
        <v/>
      </c>
      <c r="I5250" s="32">
        <f>IFERROR(IF(E5250="","",VLOOKUP(E5250,'Setup - Mix Design'!$A$5:$I$504,9,0)),"")</f>
        <v/>
      </c>
      <c r="J5250" s="32">
        <f>IF(OR(F5250="",I5250=""),"",F5250*I5250)</f>
        <v/>
      </c>
      <c r="K5250" s="26" t="n"/>
    </row>
    <row r="5251">
      <c r="A5251" s="31" t="n"/>
      <c r="B5251" s="26" t="n"/>
      <c r="C5251" s="26" t="n"/>
      <c r="D5251" s="26" t="n"/>
      <c r="E5251" s="26" t="n"/>
      <c r="F5251" s="27" t="n"/>
      <c r="G5251" s="26" t="n"/>
      <c r="H5251" s="28">
        <f>IFERROR(IF(G5251="","",VLOOKUP(G5251,'Setup - Vehicles'!$A$5:$D$504,4,0)),"")</f>
        <v/>
      </c>
      <c r="I5251" s="32">
        <f>IFERROR(IF(E5251="","",VLOOKUP(E5251,'Setup - Mix Design'!$A$5:$I$504,9,0)),"")</f>
        <v/>
      </c>
      <c r="J5251" s="32">
        <f>IF(OR(F5251="",I5251=""),"",F5251*I5251)</f>
        <v/>
      </c>
      <c r="K5251" s="26" t="n"/>
    </row>
    <row r="5252">
      <c r="A5252" s="31" t="n"/>
      <c r="B5252" s="26" t="n"/>
      <c r="C5252" s="26" t="n"/>
      <c r="D5252" s="26" t="n"/>
      <c r="E5252" s="26" t="n"/>
      <c r="F5252" s="27" t="n"/>
      <c r="G5252" s="26" t="n"/>
      <c r="H5252" s="28">
        <f>IFERROR(IF(G5252="","",VLOOKUP(G5252,'Setup - Vehicles'!$A$5:$D$504,4,0)),"")</f>
        <v/>
      </c>
      <c r="I5252" s="32">
        <f>IFERROR(IF(E5252="","",VLOOKUP(E5252,'Setup - Mix Design'!$A$5:$I$504,9,0)),"")</f>
        <v/>
      </c>
      <c r="J5252" s="32">
        <f>IF(OR(F5252="",I5252=""),"",F5252*I5252)</f>
        <v/>
      </c>
      <c r="K5252" s="26" t="n"/>
    </row>
    <row r="5253">
      <c r="A5253" s="31" t="n"/>
      <c r="B5253" s="26" t="n"/>
      <c r="C5253" s="26" t="n"/>
      <c r="D5253" s="26" t="n"/>
      <c r="E5253" s="26" t="n"/>
      <c r="F5253" s="27" t="n"/>
      <c r="G5253" s="26" t="n"/>
      <c r="H5253" s="28">
        <f>IFERROR(IF(G5253="","",VLOOKUP(G5253,'Setup - Vehicles'!$A$5:$D$504,4,0)),"")</f>
        <v/>
      </c>
      <c r="I5253" s="32">
        <f>IFERROR(IF(E5253="","",VLOOKUP(E5253,'Setup - Mix Design'!$A$5:$I$504,9,0)),"")</f>
        <v/>
      </c>
      <c r="J5253" s="32">
        <f>IF(OR(F5253="",I5253=""),"",F5253*I5253)</f>
        <v/>
      </c>
      <c r="K5253" s="26" t="n"/>
    </row>
    <row r="5254">
      <c r="A5254" s="31" t="n"/>
      <c r="B5254" s="26" t="n"/>
      <c r="C5254" s="26" t="n"/>
      <c r="D5254" s="26" t="n"/>
      <c r="E5254" s="26" t="n"/>
      <c r="F5254" s="27" t="n"/>
      <c r="G5254" s="26" t="n"/>
      <c r="H5254" s="28">
        <f>IFERROR(IF(G5254="","",VLOOKUP(G5254,'Setup - Vehicles'!$A$5:$D$504,4,0)),"")</f>
        <v/>
      </c>
      <c r="I5254" s="32">
        <f>IFERROR(IF(E5254="","",VLOOKUP(E5254,'Setup - Mix Design'!$A$5:$I$504,9,0)),"")</f>
        <v/>
      </c>
      <c r="J5254" s="32">
        <f>IF(OR(F5254="",I5254=""),"",F5254*I5254)</f>
        <v/>
      </c>
      <c r="K5254" s="26" t="n"/>
    </row>
    <row r="5255">
      <c r="A5255" s="31" t="n"/>
      <c r="B5255" s="26" t="n"/>
      <c r="C5255" s="26" t="n"/>
      <c r="D5255" s="26" t="n"/>
      <c r="E5255" s="26" t="n"/>
      <c r="F5255" s="27" t="n"/>
      <c r="G5255" s="26" t="n"/>
      <c r="H5255" s="28">
        <f>IFERROR(IF(G5255="","",VLOOKUP(G5255,'Setup - Vehicles'!$A$5:$D$504,4,0)),"")</f>
        <v/>
      </c>
      <c r="I5255" s="32">
        <f>IFERROR(IF(E5255="","",VLOOKUP(E5255,'Setup - Mix Design'!$A$5:$I$504,9,0)),"")</f>
        <v/>
      </c>
      <c r="J5255" s="32">
        <f>IF(OR(F5255="",I5255=""),"",F5255*I5255)</f>
        <v/>
      </c>
      <c r="K5255" s="26" t="n"/>
    </row>
    <row r="5256">
      <c r="A5256" s="31" t="n"/>
      <c r="B5256" s="26" t="n"/>
      <c r="C5256" s="26" t="n"/>
      <c r="D5256" s="26" t="n"/>
      <c r="E5256" s="26" t="n"/>
      <c r="F5256" s="27" t="n"/>
      <c r="G5256" s="26" t="n"/>
      <c r="H5256" s="28">
        <f>IFERROR(IF(G5256="","",VLOOKUP(G5256,'Setup - Vehicles'!$A$5:$D$504,4,0)),"")</f>
        <v/>
      </c>
      <c r="I5256" s="32">
        <f>IFERROR(IF(E5256="","",VLOOKUP(E5256,'Setup - Mix Design'!$A$5:$I$504,9,0)),"")</f>
        <v/>
      </c>
      <c r="J5256" s="32">
        <f>IF(OR(F5256="",I5256=""),"",F5256*I5256)</f>
        <v/>
      </c>
      <c r="K5256" s="26" t="n"/>
    </row>
    <row r="5257">
      <c r="A5257" s="31" t="n"/>
      <c r="B5257" s="26" t="n"/>
      <c r="C5257" s="26" t="n"/>
      <c r="D5257" s="26" t="n"/>
      <c r="E5257" s="26" t="n"/>
      <c r="F5257" s="27" t="n"/>
      <c r="G5257" s="26" t="n"/>
      <c r="H5257" s="28">
        <f>IFERROR(IF(G5257="","",VLOOKUP(G5257,'Setup - Vehicles'!$A$5:$D$504,4,0)),"")</f>
        <v/>
      </c>
      <c r="I5257" s="32">
        <f>IFERROR(IF(E5257="","",VLOOKUP(E5257,'Setup - Mix Design'!$A$5:$I$504,9,0)),"")</f>
        <v/>
      </c>
      <c r="J5257" s="32">
        <f>IF(OR(F5257="",I5257=""),"",F5257*I5257)</f>
        <v/>
      </c>
      <c r="K5257" s="26" t="n"/>
    </row>
    <row r="5258">
      <c r="A5258" s="31" t="n"/>
      <c r="B5258" s="26" t="n"/>
      <c r="C5258" s="26" t="n"/>
      <c r="D5258" s="26" t="n"/>
      <c r="E5258" s="26" t="n"/>
      <c r="F5258" s="27" t="n"/>
      <c r="G5258" s="26" t="n"/>
      <c r="H5258" s="28">
        <f>IFERROR(IF(G5258="","",VLOOKUP(G5258,'Setup - Vehicles'!$A$5:$D$504,4,0)),"")</f>
        <v/>
      </c>
      <c r="I5258" s="32">
        <f>IFERROR(IF(E5258="","",VLOOKUP(E5258,'Setup - Mix Design'!$A$5:$I$504,9,0)),"")</f>
        <v/>
      </c>
      <c r="J5258" s="32">
        <f>IF(OR(F5258="",I5258=""),"",F5258*I5258)</f>
        <v/>
      </c>
      <c r="K5258" s="26" t="n"/>
    </row>
    <row r="5259">
      <c r="A5259" s="31" t="n"/>
      <c r="B5259" s="26" t="n"/>
      <c r="C5259" s="26" t="n"/>
      <c r="D5259" s="26" t="n"/>
      <c r="E5259" s="26" t="n"/>
      <c r="F5259" s="27" t="n"/>
      <c r="G5259" s="26" t="n"/>
      <c r="H5259" s="28">
        <f>IFERROR(IF(G5259="","",VLOOKUP(G5259,'Setup - Vehicles'!$A$5:$D$504,4,0)),"")</f>
        <v/>
      </c>
      <c r="I5259" s="32">
        <f>IFERROR(IF(E5259="","",VLOOKUP(E5259,'Setup - Mix Design'!$A$5:$I$504,9,0)),"")</f>
        <v/>
      </c>
      <c r="J5259" s="32">
        <f>IF(OR(F5259="",I5259=""),"",F5259*I5259)</f>
        <v/>
      </c>
      <c r="K5259" s="26" t="n"/>
    </row>
    <row r="5260">
      <c r="A5260" s="31" t="n"/>
      <c r="B5260" s="26" t="n"/>
      <c r="C5260" s="26" t="n"/>
      <c r="D5260" s="26" t="n"/>
      <c r="E5260" s="26" t="n"/>
      <c r="F5260" s="27" t="n"/>
      <c r="G5260" s="26" t="n"/>
      <c r="H5260" s="28">
        <f>IFERROR(IF(G5260="","",VLOOKUP(G5260,'Setup - Vehicles'!$A$5:$D$504,4,0)),"")</f>
        <v/>
      </c>
      <c r="I5260" s="32">
        <f>IFERROR(IF(E5260="","",VLOOKUP(E5260,'Setup - Mix Design'!$A$5:$I$504,9,0)),"")</f>
        <v/>
      </c>
      <c r="J5260" s="32">
        <f>IF(OR(F5260="",I5260=""),"",F5260*I5260)</f>
        <v/>
      </c>
      <c r="K5260" s="26" t="n"/>
    </row>
    <row r="5261">
      <c r="A5261" s="31" t="n"/>
      <c r="B5261" s="26" t="n"/>
      <c r="C5261" s="26" t="n"/>
      <c r="D5261" s="26" t="n"/>
      <c r="E5261" s="26" t="n"/>
      <c r="F5261" s="27" t="n"/>
      <c r="G5261" s="26" t="n"/>
      <c r="H5261" s="28">
        <f>IFERROR(IF(G5261="","",VLOOKUP(G5261,'Setup - Vehicles'!$A$5:$D$504,4,0)),"")</f>
        <v/>
      </c>
      <c r="I5261" s="32">
        <f>IFERROR(IF(E5261="","",VLOOKUP(E5261,'Setup - Mix Design'!$A$5:$I$504,9,0)),"")</f>
        <v/>
      </c>
      <c r="J5261" s="32">
        <f>IF(OR(F5261="",I5261=""),"",F5261*I5261)</f>
        <v/>
      </c>
      <c r="K5261" s="26" t="n"/>
    </row>
    <row r="5262">
      <c r="A5262" s="31" t="n"/>
      <c r="B5262" s="26" t="n"/>
      <c r="C5262" s="26" t="n"/>
      <c r="D5262" s="26" t="n"/>
      <c r="E5262" s="26" t="n"/>
      <c r="F5262" s="27" t="n"/>
      <c r="G5262" s="26" t="n"/>
      <c r="H5262" s="28">
        <f>IFERROR(IF(G5262="","",VLOOKUP(G5262,'Setup - Vehicles'!$A$5:$D$504,4,0)),"")</f>
        <v/>
      </c>
      <c r="I5262" s="32">
        <f>IFERROR(IF(E5262="","",VLOOKUP(E5262,'Setup - Mix Design'!$A$5:$I$504,9,0)),"")</f>
        <v/>
      </c>
      <c r="J5262" s="32">
        <f>IF(OR(F5262="",I5262=""),"",F5262*I5262)</f>
        <v/>
      </c>
      <c r="K5262" s="26" t="n"/>
    </row>
    <row r="5263">
      <c r="A5263" s="31" t="n"/>
      <c r="B5263" s="26" t="n"/>
      <c r="C5263" s="26" t="n"/>
      <c r="D5263" s="26" t="n"/>
      <c r="E5263" s="26" t="n"/>
      <c r="F5263" s="27" t="n"/>
      <c r="G5263" s="26" t="n"/>
      <c r="H5263" s="28">
        <f>IFERROR(IF(G5263="","",VLOOKUP(G5263,'Setup - Vehicles'!$A$5:$D$504,4,0)),"")</f>
        <v/>
      </c>
      <c r="I5263" s="32">
        <f>IFERROR(IF(E5263="","",VLOOKUP(E5263,'Setup - Mix Design'!$A$5:$I$504,9,0)),"")</f>
        <v/>
      </c>
      <c r="J5263" s="32">
        <f>IF(OR(F5263="",I5263=""),"",F5263*I5263)</f>
        <v/>
      </c>
      <c r="K5263" s="26" t="n"/>
    </row>
    <row r="5264">
      <c r="A5264" s="31" t="n"/>
      <c r="B5264" s="26" t="n"/>
      <c r="C5264" s="26" t="n"/>
      <c r="D5264" s="26" t="n"/>
      <c r="E5264" s="26" t="n"/>
      <c r="F5264" s="27" t="n"/>
      <c r="G5264" s="26" t="n"/>
      <c r="H5264" s="28">
        <f>IFERROR(IF(G5264="","",VLOOKUP(G5264,'Setup - Vehicles'!$A$5:$D$504,4,0)),"")</f>
        <v/>
      </c>
      <c r="I5264" s="32">
        <f>IFERROR(IF(E5264="","",VLOOKUP(E5264,'Setup - Mix Design'!$A$5:$I$504,9,0)),"")</f>
        <v/>
      </c>
      <c r="J5264" s="32">
        <f>IF(OR(F5264="",I5264=""),"",F5264*I5264)</f>
        <v/>
      </c>
      <c r="K5264" s="26" t="n"/>
    </row>
    <row r="5265">
      <c r="A5265" s="31" t="n"/>
      <c r="B5265" s="26" t="n"/>
      <c r="C5265" s="26" t="n"/>
      <c r="D5265" s="26" t="n"/>
      <c r="E5265" s="26" t="n"/>
      <c r="F5265" s="27" t="n"/>
      <c r="G5265" s="26" t="n"/>
      <c r="H5265" s="28">
        <f>IFERROR(IF(G5265="","",VLOOKUP(G5265,'Setup - Vehicles'!$A$5:$D$504,4,0)),"")</f>
        <v/>
      </c>
      <c r="I5265" s="32">
        <f>IFERROR(IF(E5265="","",VLOOKUP(E5265,'Setup - Mix Design'!$A$5:$I$504,9,0)),"")</f>
        <v/>
      </c>
      <c r="J5265" s="32">
        <f>IF(OR(F5265="",I5265=""),"",F5265*I5265)</f>
        <v/>
      </c>
      <c r="K5265" s="26" t="n"/>
    </row>
    <row r="5266">
      <c r="A5266" s="31" t="n"/>
      <c r="B5266" s="26" t="n"/>
      <c r="C5266" s="26" t="n"/>
      <c r="D5266" s="26" t="n"/>
      <c r="E5266" s="26" t="n"/>
      <c r="F5266" s="27" t="n"/>
      <c r="G5266" s="26" t="n"/>
      <c r="H5266" s="28">
        <f>IFERROR(IF(G5266="","",VLOOKUP(G5266,'Setup - Vehicles'!$A$5:$D$504,4,0)),"")</f>
        <v/>
      </c>
      <c r="I5266" s="32">
        <f>IFERROR(IF(E5266="","",VLOOKUP(E5266,'Setup - Mix Design'!$A$5:$I$504,9,0)),"")</f>
        <v/>
      </c>
      <c r="J5266" s="32">
        <f>IF(OR(F5266="",I5266=""),"",F5266*I5266)</f>
        <v/>
      </c>
      <c r="K5266" s="26" t="n"/>
    </row>
    <row r="5267">
      <c r="A5267" s="31" t="n"/>
      <c r="B5267" s="26" t="n"/>
      <c r="C5267" s="26" t="n"/>
      <c r="D5267" s="26" t="n"/>
      <c r="E5267" s="26" t="n"/>
      <c r="F5267" s="27" t="n"/>
      <c r="G5267" s="26" t="n"/>
      <c r="H5267" s="28">
        <f>IFERROR(IF(G5267="","",VLOOKUP(G5267,'Setup - Vehicles'!$A$5:$D$504,4,0)),"")</f>
        <v/>
      </c>
      <c r="I5267" s="32">
        <f>IFERROR(IF(E5267="","",VLOOKUP(E5267,'Setup - Mix Design'!$A$5:$I$504,9,0)),"")</f>
        <v/>
      </c>
      <c r="J5267" s="32">
        <f>IF(OR(F5267="",I5267=""),"",F5267*I5267)</f>
        <v/>
      </c>
      <c r="K5267" s="26" t="n"/>
    </row>
    <row r="5268">
      <c r="A5268" s="31" t="n"/>
      <c r="B5268" s="26" t="n"/>
      <c r="C5268" s="26" t="n"/>
      <c r="D5268" s="26" t="n"/>
      <c r="E5268" s="26" t="n"/>
      <c r="F5268" s="27" t="n"/>
      <c r="G5268" s="26" t="n"/>
      <c r="H5268" s="28">
        <f>IFERROR(IF(G5268="","",VLOOKUP(G5268,'Setup - Vehicles'!$A$5:$D$504,4,0)),"")</f>
        <v/>
      </c>
      <c r="I5268" s="32">
        <f>IFERROR(IF(E5268="","",VLOOKUP(E5268,'Setup - Mix Design'!$A$5:$I$504,9,0)),"")</f>
        <v/>
      </c>
      <c r="J5268" s="32">
        <f>IF(OR(F5268="",I5268=""),"",F5268*I5268)</f>
        <v/>
      </c>
      <c r="K5268" s="26" t="n"/>
    </row>
    <row r="5269">
      <c r="A5269" s="31" t="n"/>
      <c r="B5269" s="26" t="n"/>
      <c r="C5269" s="26" t="n"/>
      <c r="D5269" s="26" t="n"/>
      <c r="E5269" s="26" t="n"/>
      <c r="F5269" s="27" t="n"/>
      <c r="G5269" s="26" t="n"/>
      <c r="H5269" s="28">
        <f>IFERROR(IF(G5269="","",VLOOKUP(G5269,'Setup - Vehicles'!$A$5:$D$504,4,0)),"")</f>
        <v/>
      </c>
      <c r="I5269" s="32">
        <f>IFERROR(IF(E5269="","",VLOOKUP(E5269,'Setup - Mix Design'!$A$5:$I$504,9,0)),"")</f>
        <v/>
      </c>
      <c r="J5269" s="32">
        <f>IF(OR(F5269="",I5269=""),"",F5269*I5269)</f>
        <v/>
      </c>
      <c r="K5269" s="26" t="n"/>
    </row>
    <row r="5270">
      <c r="A5270" s="31" t="n"/>
      <c r="B5270" s="26" t="n"/>
      <c r="C5270" s="26" t="n"/>
      <c r="D5270" s="26" t="n"/>
      <c r="E5270" s="26" t="n"/>
      <c r="F5270" s="27" t="n"/>
      <c r="G5270" s="26" t="n"/>
      <c r="H5270" s="28">
        <f>IFERROR(IF(G5270="","",VLOOKUP(G5270,'Setup - Vehicles'!$A$5:$D$504,4,0)),"")</f>
        <v/>
      </c>
      <c r="I5270" s="32">
        <f>IFERROR(IF(E5270="","",VLOOKUP(E5270,'Setup - Mix Design'!$A$5:$I$504,9,0)),"")</f>
        <v/>
      </c>
      <c r="J5270" s="32">
        <f>IF(OR(F5270="",I5270=""),"",F5270*I5270)</f>
        <v/>
      </c>
      <c r="K5270" s="26" t="n"/>
    </row>
    <row r="5271">
      <c r="A5271" s="31" t="n"/>
      <c r="B5271" s="26" t="n"/>
      <c r="C5271" s="26" t="n"/>
      <c r="D5271" s="26" t="n"/>
      <c r="E5271" s="26" t="n"/>
      <c r="F5271" s="27" t="n"/>
      <c r="G5271" s="26" t="n"/>
      <c r="H5271" s="28">
        <f>IFERROR(IF(G5271="","",VLOOKUP(G5271,'Setup - Vehicles'!$A$5:$D$504,4,0)),"")</f>
        <v/>
      </c>
      <c r="I5271" s="32">
        <f>IFERROR(IF(E5271="","",VLOOKUP(E5271,'Setup - Mix Design'!$A$5:$I$504,9,0)),"")</f>
        <v/>
      </c>
      <c r="J5271" s="32">
        <f>IF(OR(F5271="",I5271=""),"",F5271*I5271)</f>
        <v/>
      </c>
      <c r="K5271" s="26" t="n"/>
    </row>
    <row r="5272">
      <c r="A5272" s="31" t="n"/>
      <c r="B5272" s="26" t="n"/>
      <c r="C5272" s="26" t="n"/>
      <c r="D5272" s="26" t="n"/>
      <c r="E5272" s="26" t="n"/>
      <c r="F5272" s="27" t="n"/>
      <c r="G5272" s="26" t="n"/>
      <c r="H5272" s="28">
        <f>IFERROR(IF(G5272="","",VLOOKUP(G5272,'Setup - Vehicles'!$A$5:$D$504,4,0)),"")</f>
        <v/>
      </c>
      <c r="I5272" s="32">
        <f>IFERROR(IF(E5272="","",VLOOKUP(E5272,'Setup - Mix Design'!$A$5:$I$504,9,0)),"")</f>
        <v/>
      </c>
      <c r="J5272" s="32">
        <f>IF(OR(F5272="",I5272=""),"",F5272*I5272)</f>
        <v/>
      </c>
      <c r="K5272" s="26" t="n"/>
    </row>
    <row r="5273">
      <c r="A5273" s="31" t="n"/>
      <c r="B5273" s="26" t="n"/>
      <c r="C5273" s="26" t="n"/>
      <c r="D5273" s="26" t="n"/>
      <c r="E5273" s="26" t="n"/>
      <c r="F5273" s="27" t="n"/>
      <c r="G5273" s="26" t="n"/>
      <c r="H5273" s="28">
        <f>IFERROR(IF(G5273="","",VLOOKUP(G5273,'Setup - Vehicles'!$A$5:$D$504,4,0)),"")</f>
        <v/>
      </c>
      <c r="I5273" s="32">
        <f>IFERROR(IF(E5273="","",VLOOKUP(E5273,'Setup - Mix Design'!$A$5:$I$504,9,0)),"")</f>
        <v/>
      </c>
      <c r="J5273" s="32">
        <f>IF(OR(F5273="",I5273=""),"",F5273*I5273)</f>
        <v/>
      </c>
      <c r="K5273" s="26" t="n"/>
    </row>
    <row r="5274">
      <c r="A5274" s="31" t="n"/>
      <c r="B5274" s="26" t="n"/>
      <c r="C5274" s="26" t="n"/>
      <c r="D5274" s="26" t="n"/>
      <c r="E5274" s="26" t="n"/>
      <c r="F5274" s="27" t="n"/>
      <c r="G5274" s="26" t="n"/>
      <c r="H5274" s="28">
        <f>IFERROR(IF(G5274="","",VLOOKUP(G5274,'Setup - Vehicles'!$A$5:$D$504,4,0)),"")</f>
        <v/>
      </c>
      <c r="I5274" s="32">
        <f>IFERROR(IF(E5274="","",VLOOKUP(E5274,'Setup - Mix Design'!$A$5:$I$504,9,0)),"")</f>
        <v/>
      </c>
      <c r="J5274" s="32">
        <f>IF(OR(F5274="",I5274=""),"",F5274*I5274)</f>
        <v/>
      </c>
      <c r="K5274" s="26" t="n"/>
    </row>
    <row r="5275">
      <c r="A5275" s="31" t="n"/>
      <c r="B5275" s="26" t="n"/>
      <c r="C5275" s="26" t="n"/>
      <c r="D5275" s="26" t="n"/>
      <c r="E5275" s="26" t="n"/>
      <c r="F5275" s="27" t="n"/>
      <c r="G5275" s="26" t="n"/>
      <c r="H5275" s="28">
        <f>IFERROR(IF(G5275="","",VLOOKUP(G5275,'Setup - Vehicles'!$A$5:$D$504,4,0)),"")</f>
        <v/>
      </c>
      <c r="I5275" s="32">
        <f>IFERROR(IF(E5275="","",VLOOKUP(E5275,'Setup - Mix Design'!$A$5:$I$504,9,0)),"")</f>
        <v/>
      </c>
      <c r="J5275" s="32">
        <f>IF(OR(F5275="",I5275=""),"",F5275*I5275)</f>
        <v/>
      </c>
      <c r="K5275" s="26" t="n"/>
    </row>
    <row r="5276">
      <c r="A5276" s="31" t="n"/>
      <c r="B5276" s="26" t="n"/>
      <c r="C5276" s="26" t="n"/>
      <c r="D5276" s="26" t="n"/>
      <c r="E5276" s="26" t="n"/>
      <c r="F5276" s="27" t="n"/>
      <c r="G5276" s="26" t="n"/>
      <c r="H5276" s="28">
        <f>IFERROR(IF(G5276="","",VLOOKUP(G5276,'Setup - Vehicles'!$A$5:$D$504,4,0)),"")</f>
        <v/>
      </c>
      <c r="I5276" s="32">
        <f>IFERROR(IF(E5276="","",VLOOKUP(E5276,'Setup - Mix Design'!$A$5:$I$504,9,0)),"")</f>
        <v/>
      </c>
      <c r="J5276" s="32">
        <f>IF(OR(F5276="",I5276=""),"",F5276*I5276)</f>
        <v/>
      </c>
      <c r="K5276" s="26" t="n"/>
    </row>
    <row r="5277">
      <c r="A5277" s="31" t="n"/>
      <c r="B5277" s="26" t="n"/>
      <c r="C5277" s="26" t="n"/>
      <c r="D5277" s="26" t="n"/>
      <c r="E5277" s="26" t="n"/>
      <c r="F5277" s="27" t="n"/>
      <c r="G5277" s="26" t="n"/>
      <c r="H5277" s="28">
        <f>IFERROR(IF(G5277="","",VLOOKUP(G5277,'Setup - Vehicles'!$A$5:$D$504,4,0)),"")</f>
        <v/>
      </c>
      <c r="I5277" s="32">
        <f>IFERROR(IF(E5277="","",VLOOKUP(E5277,'Setup - Mix Design'!$A$5:$I$504,9,0)),"")</f>
        <v/>
      </c>
      <c r="J5277" s="32">
        <f>IF(OR(F5277="",I5277=""),"",F5277*I5277)</f>
        <v/>
      </c>
      <c r="K5277" s="26" t="n"/>
    </row>
    <row r="5278">
      <c r="A5278" s="31" t="n"/>
      <c r="B5278" s="26" t="n"/>
      <c r="C5278" s="26" t="n"/>
      <c r="D5278" s="26" t="n"/>
      <c r="E5278" s="26" t="n"/>
      <c r="F5278" s="27" t="n"/>
      <c r="G5278" s="26" t="n"/>
      <c r="H5278" s="28">
        <f>IFERROR(IF(G5278="","",VLOOKUP(G5278,'Setup - Vehicles'!$A$5:$D$504,4,0)),"")</f>
        <v/>
      </c>
      <c r="I5278" s="32">
        <f>IFERROR(IF(E5278="","",VLOOKUP(E5278,'Setup - Mix Design'!$A$5:$I$504,9,0)),"")</f>
        <v/>
      </c>
      <c r="J5278" s="32">
        <f>IF(OR(F5278="",I5278=""),"",F5278*I5278)</f>
        <v/>
      </c>
      <c r="K5278" s="26" t="n"/>
    </row>
    <row r="5279">
      <c r="A5279" s="31" t="n"/>
      <c r="B5279" s="26" t="n"/>
      <c r="C5279" s="26" t="n"/>
      <c r="D5279" s="26" t="n"/>
      <c r="E5279" s="26" t="n"/>
      <c r="F5279" s="27" t="n"/>
      <c r="G5279" s="26" t="n"/>
      <c r="H5279" s="28">
        <f>IFERROR(IF(G5279="","",VLOOKUP(G5279,'Setup - Vehicles'!$A$5:$D$504,4,0)),"")</f>
        <v/>
      </c>
      <c r="I5279" s="32">
        <f>IFERROR(IF(E5279="","",VLOOKUP(E5279,'Setup - Mix Design'!$A$5:$I$504,9,0)),"")</f>
        <v/>
      </c>
      <c r="J5279" s="32">
        <f>IF(OR(F5279="",I5279=""),"",F5279*I5279)</f>
        <v/>
      </c>
      <c r="K5279" s="26" t="n"/>
    </row>
    <row r="5280">
      <c r="A5280" s="31" t="n"/>
      <c r="B5280" s="26" t="n"/>
      <c r="C5280" s="26" t="n"/>
      <c r="D5280" s="26" t="n"/>
      <c r="E5280" s="26" t="n"/>
      <c r="F5280" s="27" t="n"/>
      <c r="G5280" s="26" t="n"/>
      <c r="H5280" s="28">
        <f>IFERROR(IF(G5280="","",VLOOKUP(G5280,'Setup - Vehicles'!$A$5:$D$504,4,0)),"")</f>
        <v/>
      </c>
      <c r="I5280" s="32">
        <f>IFERROR(IF(E5280="","",VLOOKUP(E5280,'Setup - Mix Design'!$A$5:$I$504,9,0)),"")</f>
        <v/>
      </c>
      <c r="J5280" s="32">
        <f>IF(OR(F5280="",I5280=""),"",F5280*I5280)</f>
        <v/>
      </c>
      <c r="K5280" s="26" t="n"/>
    </row>
    <row r="5281">
      <c r="A5281" s="31" t="n"/>
      <c r="B5281" s="26" t="n"/>
      <c r="C5281" s="26" t="n"/>
      <c r="D5281" s="26" t="n"/>
      <c r="E5281" s="26" t="n"/>
      <c r="F5281" s="27" t="n"/>
      <c r="G5281" s="26" t="n"/>
      <c r="H5281" s="28">
        <f>IFERROR(IF(G5281="","",VLOOKUP(G5281,'Setup - Vehicles'!$A$5:$D$504,4,0)),"")</f>
        <v/>
      </c>
      <c r="I5281" s="32">
        <f>IFERROR(IF(E5281="","",VLOOKUP(E5281,'Setup - Mix Design'!$A$5:$I$504,9,0)),"")</f>
        <v/>
      </c>
      <c r="J5281" s="32">
        <f>IF(OR(F5281="",I5281=""),"",F5281*I5281)</f>
        <v/>
      </c>
      <c r="K5281" s="26" t="n"/>
    </row>
    <row r="5282">
      <c r="A5282" s="31" t="n"/>
      <c r="B5282" s="26" t="n"/>
      <c r="C5282" s="26" t="n"/>
      <c r="D5282" s="26" t="n"/>
      <c r="E5282" s="26" t="n"/>
      <c r="F5282" s="27" t="n"/>
      <c r="G5282" s="26" t="n"/>
      <c r="H5282" s="28">
        <f>IFERROR(IF(G5282="","",VLOOKUP(G5282,'Setup - Vehicles'!$A$5:$D$504,4,0)),"")</f>
        <v/>
      </c>
      <c r="I5282" s="32">
        <f>IFERROR(IF(E5282="","",VLOOKUP(E5282,'Setup - Mix Design'!$A$5:$I$504,9,0)),"")</f>
        <v/>
      </c>
      <c r="J5282" s="32">
        <f>IF(OR(F5282="",I5282=""),"",F5282*I5282)</f>
        <v/>
      </c>
      <c r="K5282" s="26" t="n"/>
    </row>
    <row r="5283">
      <c r="A5283" s="31" t="n"/>
      <c r="B5283" s="26" t="n"/>
      <c r="C5283" s="26" t="n"/>
      <c r="D5283" s="26" t="n"/>
      <c r="E5283" s="26" t="n"/>
      <c r="F5283" s="27" t="n"/>
      <c r="G5283" s="26" t="n"/>
      <c r="H5283" s="28">
        <f>IFERROR(IF(G5283="","",VLOOKUP(G5283,'Setup - Vehicles'!$A$5:$D$504,4,0)),"")</f>
        <v/>
      </c>
      <c r="I5283" s="32">
        <f>IFERROR(IF(E5283="","",VLOOKUP(E5283,'Setup - Mix Design'!$A$5:$I$504,9,0)),"")</f>
        <v/>
      </c>
      <c r="J5283" s="32">
        <f>IF(OR(F5283="",I5283=""),"",F5283*I5283)</f>
        <v/>
      </c>
      <c r="K5283" s="26" t="n"/>
    </row>
    <row r="5284">
      <c r="A5284" s="31" t="n"/>
      <c r="B5284" s="26" t="n"/>
      <c r="C5284" s="26" t="n"/>
      <c r="D5284" s="26" t="n"/>
      <c r="E5284" s="26" t="n"/>
      <c r="F5284" s="27" t="n"/>
      <c r="G5284" s="26" t="n"/>
      <c r="H5284" s="28">
        <f>IFERROR(IF(G5284="","",VLOOKUP(G5284,'Setup - Vehicles'!$A$5:$D$504,4,0)),"")</f>
        <v/>
      </c>
      <c r="I5284" s="32">
        <f>IFERROR(IF(E5284="","",VLOOKUP(E5284,'Setup - Mix Design'!$A$5:$I$504,9,0)),"")</f>
        <v/>
      </c>
      <c r="J5284" s="32">
        <f>IF(OR(F5284="",I5284=""),"",F5284*I5284)</f>
        <v/>
      </c>
      <c r="K5284" s="26" t="n"/>
    </row>
    <row r="5285">
      <c r="A5285" s="31" t="n"/>
      <c r="B5285" s="26" t="n"/>
      <c r="C5285" s="26" t="n"/>
      <c r="D5285" s="26" t="n"/>
      <c r="E5285" s="26" t="n"/>
      <c r="F5285" s="27" t="n"/>
      <c r="G5285" s="26" t="n"/>
      <c r="H5285" s="28">
        <f>IFERROR(IF(G5285="","",VLOOKUP(G5285,'Setup - Vehicles'!$A$5:$D$504,4,0)),"")</f>
        <v/>
      </c>
      <c r="I5285" s="32">
        <f>IFERROR(IF(E5285="","",VLOOKUP(E5285,'Setup - Mix Design'!$A$5:$I$504,9,0)),"")</f>
        <v/>
      </c>
      <c r="J5285" s="32">
        <f>IF(OR(F5285="",I5285=""),"",F5285*I5285)</f>
        <v/>
      </c>
      <c r="K5285" s="26" t="n"/>
    </row>
    <row r="5286">
      <c r="A5286" s="31" t="n"/>
      <c r="B5286" s="26" t="n"/>
      <c r="C5286" s="26" t="n"/>
      <c r="D5286" s="26" t="n"/>
      <c r="E5286" s="26" t="n"/>
      <c r="F5286" s="27" t="n"/>
      <c r="G5286" s="26" t="n"/>
      <c r="H5286" s="28">
        <f>IFERROR(IF(G5286="","",VLOOKUP(G5286,'Setup - Vehicles'!$A$5:$D$504,4,0)),"")</f>
        <v/>
      </c>
      <c r="I5286" s="32">
        <f>IFERROR(IF(E5286="","",VLOOKUP(E5286,'Setup - Mix Design'!$A$5:$I$504,9,0)),"")</f>
        <v/>
      </c>
      <c r="J5286" s="32">
        <f>IF(OR(F5286="",I5286=""),"",F5286*I5286)</f>
        <v/>
      </c>
      <c r="K5286" s="26" t="n"/>
    </row>
    <row r="5287">
      <c r="A5287" s="31" t="n"/>
      <c r="B5287" s="26" t="n"/>
      <c r="C5287" s="26" t="n"/>
      <c r="D5287" s="26" t="n"/>
      <c r="E5287" s="26" t="n"/>
      <c r="F5287" s="27" t="n"/>
      <c r="G5287" s="26" t="n"/>
      <c r="H5287" s="28">
        <f>IFERROR(IF(G5287="","",VLOOKUP(G5287,'Setup - Vehicles'!$A$5:$D$504,4,0)),"")</f>
        <v/>
      </c>
      <c r="I5287" s="32">
        <f>IFERROR(IF(E5287="","",VLOOKUP(E5287,'Setup - Mix Design'!$A$5:$I$504,9,0)),"")</f>
        <v/>
      </c>
      <c r="J5287" s="32">
        <f>IF(OR(F5287="",I5287=""),"",F5287*I5287)</f>
        <v/>
      </c>
      <c r="K5287" s="26" t="n"/>
    </row>
    <row r="5288">
      <c r="A5288" s="31" t="n"/>
      <c r="B5288" s="26" t="n"/>
      <c r="C5288" s="26" t="n"/>
      <c r="D5288" s="26" t="n"/>
      <c r="E5288" s="26" t="n"/>
      <c r="F5288" s="27" t="n"/>
      <c r="G5288" s="26" t="n"/>
      <c r="H5288" s="28">
        <f>IFERROR(IF(G5288="","",VLOOKUP(G5288,'Setup - Vehicles'!$A$5:$D$504,4,0)),"")</f>
        <v/>
      </c>
      <c r="I5288" s="32">
        <f>IFERROR(IF(E5288="","",VLOOKUP(E5288,'Setup - Mix Design'!$A$5:$I$504,9,0)),"")</f>
        <v/>
      </c>
      <c r="J5288" s="32">
        <f>IF(OR(F5288="",I5288=""),"",F5288*I5288)</f>
        <v/>
      </c>
      <c r="K5288" s="26" t="n"/>
    </row>
    <row r="5289">
      <c r="A5289" s="31" t="n"/>
      <c r="B5289" s="26" t="n"/>
      <c r="C5289" s="26" t="n"/>
      <c r="D5289" s="26" t="n"/>
      <c r="E5289" s="26" t="n"/>
      <c r="F5289" s="27" t="n"/>
      <c r="G5289" s="26" t="n"/>
      <c r="H5289" s="28">
        <f>IFERROR(IF(G5289="","",VLOOKUP(G5289,'Setup - Vehicles'!$A$5:$D$504,4,0)),"")</f>
        <v/>
      </c>
      <c r="I5289" s="32">
        <f>IFERROR(IF(E5289="","",VLOOKUP(E5289,'Setup - Mix Design'!$A$5:$I$504,9,0)),"")</f>
        <v/>
      </c>
      <c r="J5289" s="32">
        <f>IF(OR(F5289="",I5289=""),"",F5289*I5289)</f>
        <v/>
      </c>
      <c r="K5289" s="26" t="n"/>
    </row>
    <row r="5290">
      <c r="A5290" s="31" t="n"/>
      <c r="B5290" s="26" t="n"/>
      <c r="C5290" s="26" t="n"/>
      <c r="D5290" s="26" t="n"/>
      <c r="E5290" s="26" t="n"/>
      <c r="F5290" s="27" t="n"/>
      <c r="G5290" s="26" t="n"/>
      <c r="H5290" s="28">
        <f>IFERROR(IF(G5290="","",VLOOKUP(G5290,'Setup - Vehicles'!$A$5:$D$504,4,0)),"")</f>
        <v/>
      </c>
      <c r="I5290" s="32">
        <f>IFERROR(IF(E5290="","",VLOOKUP(E5290,'Setup - Mix Design'!$A$5:$I$504,9,0)),"")</f>
        <v/>
      </c>
      <c r="J5290" s="32">
        <f>IF(OR(F5290="",I5290=""),"",F5290*I5290)</f>
        <v/>
      </c>
      <c r="K5290" s="26" t="n"/>
    </row>
    <row r="5291">
      <c r="A5291" s="31" t="n"/>
      <c r="B5291" s="26" t="n"/>
      <c r="C5291" s="26" t="n"/>
      <c r="D5291" s="26" t="n"/>
      <c r="E5291" s="26" t="n"/>
      <c r="F5291" s="27" t="n"/>
      <c r="G5291" s="26" t="n"/>
      <c r="H5291" s="28">
        <f>IFERROR(IF(G5291="","",VLOOKUP(G5291,'Setup - Vehicles'!$A$5:$D$504,4,0)),"")</f>
        <v/>
      </c>
      <c r="I5291" s="32">
        <f>IFERROR(IF(E5291="","",VLOOKUP(E5291,'Setup - Mix Design'!$A$5:$I$504,9,0)),"")</f>
        <v/>
      </c>
      <c r="J5291" s="32">
        <f>IF(OR(F5291="",I5291=""),"",F5291*I5291)</f>
        <v/>
      </c>
      <c r="K5291" s="26" t="n"/>
    </row>
    <row r="5292">
      <c r="A5292" s="31" t="n"/>
      <c r="B5292" s="26" t="n"/>
      <c r="C5292" s="26" t="n"/>
      <c r="D5292" s="26" t="n"/>
      <c r="E5292" s="26" t="n"/>
      <c r="F5292" s="27" t="n"/>
      <c r="G5292" s="26" t="n"/>
      <c r="H5292" s="28">
        <f>IFERROR(IF(G5292="","",VLOOKUP(G5292,'Setup - Vehicles'!$A$5:$D$504,4,0)),"")</f>
        <v/>
      </c>
      <c r="I5292" s="32">
        <f>IFERROR(IF(E5292="","",VLOOKUP(E5292,'Setup - Mix Design'!$A$5:$I$504,9,0)),"")</f>
        <v/>
      </c>
      <c r="J5292" s="32">
        <f>IF(OR(F5292="",I5292=""),"",F5292*I5292)</f>
        <v/>
      </c>
      <c r="K5292" s="26" t="n"/>
    </row>
    <row r="5293">
      <c r="A5293" s="31" t="n"/>
      <c r="B5293" s="26" t="n"/>
      <c r="C5293" s="26" t="n"/>
      <c r="D5293" s="26" t="n"/>
      <c r="E5293" s="26" t="n"/>
      <c r="F5293" s="27" t="n"/>
      <c r="G5293" s="26" t="n"/>
      <c r="H5293" s="28">
        <f>IFERROR(IF(G5293="","",VLOOKUP(G5293,'Setup - Vehicles'!$A$5:$D$504,4,0)),"")</f>
        <v/>
      </c>
      <c r="I5293" s="32">
        <f>IFERROR(IF(E5293="","",VLOOKUP(E5293,'Setup - Mix Design'!$A$5:$I$504,9,0)),"")</f>
        <v/>
      </c>
      <c r="J5293" s="32">
        <f>IF(OR(F5293="",I5293=""),"",F5293*I5293)</f>
        <v/>
      </c>
      <c r="K5293" s="26" t="n"/>
    </row>
    <row r="5294">
      <c r="A5294" s="31" t="n"/>
      <c r="B5294" s="26" t="n"/>
      <c r="C5294" s="26" t="n"/>
      <c r="D5294" s="26" t="n"/>
      <c r="E5294" s="26" t="n"/>
      <c r="F5294" s="27" t="n"/>
      <c r="G5294" s="26" t="n"/>
      <c r="H5294" s="28">
        <f>IFERROR(IF(G5294="","",VLOOKUP(G5294,'Setup - Vehicles'!$A$5:$D$504,4,0)),"")</f>
        <v/>
      </c>
      <c r="I5294" s="32">
        <f>IFERROR(IF(E5294="","",VLOOKUP(E5294,'Setup - Mix Design'!$A$5:$I$504,9,0)),"")</f>
        <v/>
      </c>
      <c r="J5294" s="32">
        <f>IF(OR(F5294="",I5294=""),"",F5294*I5294)</f>
        <v/>
      </c>
      <c r="K5294" s="26" t="n"/>
    </row>
    <row r="5295">
      <c r="A5295" s="31" t="n"/>
      <c r="B5295" s="26" t="n"/>
      <c r="C5295" s="26" t="n"/>
      <c r="D5295" s="26" t="n"/>
      <c r="E5295" s="26" t="n"/>
      <c r="F5295" s="27" t="n"/>
      <c r="G5295" s="26" t="n"/>
      <c r="H5295" s="28">
        <f>IFERROR(IF(G5295="","",VLOOKUP(G5295,'Setup - Vehicles'!$A$5:$D$504,4,0)),"")</f>
        <v/>
      </c>
      <c r="I5295" s="32">
        <f>IFERROR(IF(E5295="","",VLOOKUP(E5295,'Setup - Mix Design'!$A$5:$I$504,9,0)),"")</f>
        <v/>
      </c>
      <c r="J5295" s="32">
        <f>IF(OR(F5295="",I5295=""),"",F5295*I5295)</f>
        <v/>
      </c>
      <c r="K5295" s="26" t="n"/>
    </row>
    <row r="5296">
      <c r="A5296" s="31" t="n"/>
      <c r="B5296" s="26" t="n"/>
      <c r="C5296" s="26" t="n"/>
      <c r="D5296" s="26" t="n"/>
      <c r="E5296" s="26" t="n"/>
      <c r="F5296" s="27" t="n"/>
      <c r="G5296" s="26" t="n"/>
      <c r="H5296" s="28">
        <f>IFERROR(IF(G5296="","",VLOOKUP(G5296,'Setup - Vehicles'!$A$5:$D$504,4,0)),"")</f>
        <v/>
      </c>
      <c r="I5296" s="32">
        <f>IFERROR(IF(E5296="","",VLOOKUP(E5296,'Setup - Mix Design'!$A$5:$I$504,9,0)),"")</f>
        <v/>
      </c>
      <c r="J5296" s="32">
        <f>IF(OR(F5296="",I5296=""),"",F5296*I5296)</f>
        <v/>
      </c>
      <c r="K5296" s="26" t="n"/>
    </row>
    <row r="5297">
      <c r="A5297" s="31" t="n"/>
      <c r="B5297" s="26" t="n"/>
      <c r="C5297" s="26" t="n"/>
      <c r="D5297" s="26" t="n"/>
      <c r="E5297" s="26" t="n"/>
      <c r="F5297" s="27" t="n"/>
      <c r="G5297" s="26" t="n"/>
      <c r="H5297" s="28">
        <f>IFERROR(IF(G5297="","",VLOOKUP(G5297,'Setup - Vehicles'!$A$5:$D$504,4,0)),"")</f>
        <v/>
      </c>
      <c r="I5297" s="32">
        <f>IFERROR(IF(E5297="","",VLOOKUP(E5297,'Setup - Mix Design'!$A$5:$I$504,9,0)),"")</f>
        <v/>
      </c>
      <c r="J5297" s="32">
        <f>IF(OR(F5297="",I5297=""),"",F5297*I5297)</f>
        <v/>
      </c>
      <c r="K5297" s="26" t="n"/>
    </row>
    <row r="5298">
      <c r="A5298" s="31" t="n"/>
      <c r="B5298" s="26" t="n"/>
      <c r="C5298" s="26" t="n"/>
      <c r="D5298" s="26" t="n"/>
      <c r="E5298" s="26" t="n"/>
      <c r="F5298" s="27" t="n"/>
      <c r="G5298" s="26" t="n"/>
      <c r="H5298" s="28">
        <f>IFERROR(IF(G5298="","",VLOOKUP(G5298,'Setup - Vehicles'!$A$5:$D$504,4,0)),"")</f>
        <v/>
      </c>
      <c r="I5298" s="32">
        <f>IFERROR(IF(E5298="","",VLOOKUP(E5298,'Setup - Mix Design'!$A$5:$I$504,9,0)),"")</f>
        <v/>
      </c>
      <c r="J5298" s="32">
        <f>IF(OR(F5298="",I5298=""),"",F5298*I5298)</f>
        <v/>
      </c>
      <c r="K5298" s="26" t="n"/>
    </row>
    <row r="5299">
      <c r="A5299" s="31" t="n"/>
      <c r="B5299" s="26" t="n"/>
      <c r="C5299" s="26" t="n"/>
      <c r="D5299" s="26" t="n"/>
      <c r="E5299" s="26" t="n"/>
      <c r="F5299" s="27" t="n"/>
      <c r="G5299" s="26" t="n"/>
      <c r="H5299" s="28">
        <f>IFERROR(IF(G5299="","",VLOOKUP(G5299,'Setup - Vehicles'!$A$5:$D$504,4,0)),"")</f>
        <v/>
      </c>
      <c r="I5299" s="32">
        <f>IFERROR(IF(E5299="","",VLOOKUP(E5299,'Setup - Mix Design'!$A$5:$I$504,9,0)),"")</f>
        <v/>
      </c>
      <c r="J5299" s="32">
        <f>IF(OR(F5299="",I5299=""),"",F5299*I5299)</f>
        <v/>
      </c>
      <c r="K5299" s="26" t="n"/>
    </row>
    <row r="5300">
      <c r="A5300" s="31" t="n"/>
      <c r="B5300" s="26" t="n"/>
      <c r="C5300" s="26" t="n"/>
      <c r="D5300" s="26" t="n"/>
      <c r="E5300" s="26" t="n"/>
      <c r="F5300" s="27" t="n"/>
      <c r="G5300" s="26" t="n"/>
      <c r="H5300" s="28">
        <f>IFERROR(IF(G5300="","",VLOOKUP(G5300,'Setup - Vehicles'!$A$5:$D$504,4,0)),"")</f>
        <v/>
      </c>
      <c r="I5300" s="32">
        <f>IFERROR(IF(E5300="","",VLOOKUP(E5300,'Setup - Mix Design'!$A$5:$I$504,9,0)),"")</f>
        <v/>
      </c>
      <c r="J5300" s="32">
        <f>IF(OR(F5300="",I5300=""),"",F5300*I5300)</f>
        <v/>
      </c>
      <c r="K5300" s="26" t="n"/>
    </row>
    <row r="5301">
      <c r="A5301" s="31" t="n"/>
      <c r="B5301" s="26" t="n"/>
      <c r="C5301" s="26" t="n"/>
      <c r="D5301" s="26" t="n"/>
      <c r="E5301" s="26" t="n"/>
      <c r="F5301" s="27" t="n"/>
      <c r="G5301" s="26" t="n"/>
      <c r="H5301" s="28">
        <f>IFERROR(IF(G5301="","",VLOOKUP(G5301,'Setup - Vehicles'!$A$5:$D$504,4,0)),"")</f>
        <v/>
      </c>
      <c r="I5301" s="32">
        <f>IFERROR(IF(E5301="","",VLOOKUP(E5301,'Setup - Mix Design'!$A$5:$I$504,9,0)),"")</f>
        <v/>
      </c>
      <c r="J5301" s="32">
        <f>IF(OR(F5301="",I5301=""),"",F5301*I5301)</f>
        <v/>
      </c>
      <c r="K5301" s="26" t="n"/>
    </row>
    <row r="5302">
      <c r="A5302" s="31" t="n"/>
      <c r="B5302" s="26" t="n"/>
      <c r="C5302" s="26" t="n"/>
      <c r="D5302" s="26" t="n"/>
      <c r="E5302" s="26" t="n"/>
      <c r="F5302" s="27" t="n"/>
      <c r="G5302" s="26" t="n"/>
      <c r="H5302" s="28">
        <f>IFERROR(IF(G5302="","",VLOOKUP(G5302,'Setup - Vehicles'!$A$5:$D$504,4,0)),"")</f>
        <v/>
      </c>
      <c r="I5302" s="32">
        <f>IFERROR(IF(E5302="","",VLOOKUP(E5302,'Setup - Mix Design'!$A$5:$I$504,9,0)),"")</f>
        <v/>
      </c>
      <c r="J5302" s="32">
        <f>IF(OR(F5302="",I5302=""),"",F5302*I5302)</f>
        <v/>
      </c>
      <c r="K5302" s="26" t="n"/>
    </row>
    <row r="5303">
      <c r="A5303" s="31" t="n"/>
      <c r="B5303" s="26" t="n"/>
      <c r="C5303" s="26" t="n"/>
      <c r="D5303" s="26" t="n"/>
      <c r="E5303" s="26" t="n"/>
      <c r="F5303" s="27" t="n"/>
      <c r="G5303" s="26" t="n"/>
      <c r="H5303" s="28">
        <f>IFERROR(IF(G5303="","",VLOOKUP(G5303,'Setup - Vehicles'!$A$5:$D$504,4,0)),"")</f>
        <v/>
      </c>
      <c r="I5303" s="32">
        <f>IFERROR(IF(E5303="","",VLOOKUP(E5303,'Setup - Mix Design'!$A$5:$I$504,9,0)),"")</f>
        <v/>
      </c>
      <c r="J5303" s="32">
        <f>IF(OR(F5303="",I5303=""),"",F5303*I5303)</f>
        <v/>
      </c>
      <c r="K5303" s="26" t="n"/>
    </row>
    <row r="5304">
      <c r="A5304" s="31" t="n"/>
      <c r="B5304" s="26" t="n"/>
      <c r="C5304" s="26" t="n"/>
      <c r="D5304" s="26" t="n"/>
      <c r="E5304" s="26" t="n"/>
      <c r="F5304" s="27" t="n"/>
      <c r="G5304" s="26" t="n"/>
      <c r="H5304" s="28">
        <f>IFERROR(IF(G5304="","",VLOOKUP(G5304,'Setup - Vehicles'!$A$5:$D$504,4,0)),"")</f>
        <v/>
      </c>
      <c r="I5304" s="32">
        <f>IFERROR(IF(E5304="","",VLOOKUP(E5304,'Setup - Mix Design'!$A$5:$I$504,9,0)),"")</f>
        <v/>
      </c>
      <c r="J5304" s="32">
        <f>IF(OR(F5304="",I5304=""),"",F5304*I5304)</f>
        <v/>
      </c>
      <c r="K5304" s="26" t="n"/>
    </row>
    <row r="5305">
      <c r="A5305" s="31" t="n"/>
      <c r="B5305" s="26" t="n"/>
      <c r="C5305" s="26" t="n"/>
      <c r="D5305" s="26" t="n"/>
      <c r="E5305" s="26" t="n"/>
      <c r="F5305" s="27" t="n"/>
      <c r="G5305" s="26" t="n"/>
      <c r="H5305" s="28">
        <f>IFERROR(IF(G5305="","",VLOOKUP(G5305,'Setup - Vehicles'!$A$5:$D$504,4,0)),"")</f>
        <v/>
      </c>
      <c r="I5305" s="32">
        <f>IFERROR(IF(E5305="","",VLOOKUP(E5305,'Setup - Mix Design'!$A$5:$I$504,9,0)),"")</f>
        <v/>
      </c>
      <c r="J5305" s="32">
        <f>IF(OR(F5305="",I5305=""),"",F5305*I5305)</f>
        <v/>
      </c>
      <c r="K5305" s="26" t="n"/>
    </row>
    <row r="5306">
      <c r="A5306" s="31" t="n"/>
      <c r="B5306" s="26" t="n"/>
      <c r="C5306" s="26" t="n"/>
      <c r="D5306" s="26" t="n"/>
      <c r="E5306" s="26" t="n"/>
      <c r="F5306" s="27" t="n"/>
      <c r="G5306" s="26" t="n"/>
      <c r="H5306" s="28">
        <f>IFERROR(IF(G5306="","",VLOOKUP(G5306,'Setup - Vehicles'!$A$5:$D$504,4,0)),"")</f>
        <v/>
      </c>
      <c r="I5306" s="32">
        <f>IFERROR(IF(E5306="","",VLOOKUP(E5306,'Setup - Mix Design'!$A$5:$I$504,9,0)),"")</f>
        <v/>
      </c>
      <c r="J5306" s="32">
        <f>IF(OR(F5306="",I5306=""),"",F5306*I5306)</f>
        <v/>
      </c>
      <c r="K5306" s="26" t="n"/>
    </row>
    <row r="5307">
      <c r="A5307" s="31" t="n"/>
      <c r="B5307" s="26" t="n"/>
      <c r="C5307" s="26" t="n"/>
      <c r="D5307" s="26" t="n"/>
      <c r="E5307" s="26" t="n"/>
      <c r="F5307" s="27" t="n"/>
      <c r="G5307" s="26" t="n"/>
      <c r="H5307" s="28">
        <f>IFERROR(IF(G5307="","",VLOOKUP(G5307,'Setup - Vehicles'!$A$5:$D$504,4,0)),"")</f>
        <v/>
      </c>
      <c r="I5307" s="32">
        <f>IFERROR(IF(E5307="","",VLOOKUP(E5307,'Setup - Mix Design'!$A$5:$I$504,9,0)),"")</f>
        <v/>
      </c>
      <c r="J5307" s="32">
        <f>IF(OR(F5307="",I5307=""),"",F5307*I5307)</f>
        <v/>
      </c>
      <c r="K5307" s="26" t="n"/>
    </row>
    <row r="5308">
      <c r="A5308" s="31" t="n"/>
      <c r="B5308" s="26" t="n"/>
      <c r="C5308" s="26" t="n"/>
      <c r="D5308" s="26" t="n"/>
      <c r="E5308" s="26" t="n"/>
      <c r="F5308" s="27" t="n"/>
      <c r="G5308" s="26" t="n"/>
      <c r="H5308" s="28">
        <f>IFERROR(IF(G5308="","",VLOOKUP(G5308,'Setup - Vehicles'!$A$5:$D$504,4,0)),"")</f>
        <v/>
      </c>
      <c r="I5308" s="32">
        <f>IFERROR(IF(E5308="","",VLOOKUP(E5308,'Setup - Mix Design'!$A$5:$I$504,9,0)),"")</f>
        <v/>
      </c>
      <c r="J5308" s="32">
        <f>IF(OR(F5308="",I5308=""),"",F5308*I5308)</f>
        <v/>
      </c>
      <c r="K5308" s="26" t="n"/>
    </row>
    <row r="5309">
      <c r="A5309" s="31" t="n"/>
      <c r="B5309" s="26" t="n"/>
      <c r="C5309" s="26" t="n"/>
      <c r="D5309" s="26" t="n"/>
      <c r="E5309" s="26" t="n"/>
      <c r="F5309" s="27" t="n"/>
      <c r="G5309" s="26" t="n"/>
      <c r="H5309" s="28">
        <f>IFERROR(IF(G5309="","",VLOOKUP(G5309,'Setup - Vehicles'!$A$5:$D$504,4,0)),"")</f>
        <v/>
      </c>
      <c r="I5309" s="32">
        <f>IFERROR(IF(E5309="","",VLOOKUP(E5309,'Setup - Mix Design'!$A$5:$I$504,9,0)),"")</f>
        <v/>
      </c>
      <c r="J5309" s="32">
        <f>IF(OR(F5309="",I5309=""),"",F5309*I5309)</f>
        <v/>
      </c>
      <c r="K5309" s="26" t="n"/>
    </row>
    <row r="5310">
      <c r="A5310" s="31" t="n"/>
      <c r="B5310" s="26" t="n"/>
      <c r="C5310" s="26" t="n"/>
      <c r="D5310" s="26" t="n"/>
      <c r="E5310" s="26" t="n"/>
      <c r="F5310" s="27" t="n"/>
      <c r="G5310" s="26" t="n"/>
      <c r="H5310" s="28">
        <f>IFERROR(IF(G5310="","",VLOOKUP(G5310,'Setup - Vehicles'!$A$5:$D$504,4,0)),"")</f>
        <v/>
      </c>
      <c r="I5310" s="32">
        <f>IFERROR(IF(E5310="","",VLOOKUP(E5310,'Setup - Mix Design'!$A$5:$I$504,9,0)),"")</f>
        <v/>
      </c>
      <c r="J5310" s="32">
        <f>IF(OR(F5310="",I5310=""),"",F5310*I5310)</f>
        <v/>
      </c>
      <c r="K5310" s="26" t="n"/>
    </row>
    <row r="5311">
      <c r="A5311" s="31" t="n"/>
      <c r="B5311" s="26" t="n"/>
      <c r="C5311" s="26" t="n"/>
      <c r="D5311" s="26" t="n"/>
      <c r="E5311" s="26" t="n"/>
      <c r="F5311" s="27" t="n"/>
      <c r="G5311" s="26" t="n"/>
      <c r="H5311" s="28">
        <f>IFERROR(IF(G5311="","",VLOOKUP(G5311,'Setup - Vehicles'!$A$5:$D$504,4,0)),"")</f>
        <v/>
      </c>
      <c r="I5311" s="32">
        <f>IFERROR(IF(E5311="","",VLOOKUP(E5311,'Setup - Mix Design'!$A$5:$I$504,9,0)),"")</f>
        <v/>
      </c>
      <c r="J5311" s="32">
        <f>IF(OR(F5311="",I5311=""),"",F5311*I5311)</f>
        <v/>
      </c>
      <c r="K5311" s="26" t="n"/>
    </row>
    <row r="5312">
      <c r="A5312" s="31" t="n"/>
      <c r="B5312" s="26" t="n"/>
      <c r="C5312" s="26" t="n"/>
      <c r="D5312" s="26" t="n"/>
      <c r="E5312" s="26" t="n"/>
      <c r="F5312" s="27" t="n"/>
      <c r="G5312" s="26" t="n"/>
      <c r="H5312" s="28">
        <f>IFERROR(IF(G5312="","",VLOOKUP(G5312,'Setup - Vehicles'!$A$5:$D$504,4,0)),"")</f>
        <v/>
      </c>
      <c r="I5312" s="32">
        <f>IFERROR(IF(E5312="","",VLOOKUP(E5312,'Setup - Mix Design'!$A$5:$I$504,9,0)),"")</f>
        <v/>
      </c>
      <c r="J5312" s="32">
        <f>IF(OR(F5312="",I5312=""),"",F5312*I5312)</f>
        <v/>
      </c>
      <c r="K5312" s="26" t="n"/>
    </row>
    <row r="5313">
      <c r="A5313" s="31" t="n"/>
      <c r="B5313" s="26" t="n"/>
      <c r="C5313" s="26" t="n"/>
      <c r="D5313" s="26" t="n"/>
      <c r="E5313" s="26" t="n"/>
      <c r="F5313" s="27" t="n"/>
      <c r="G5313" s="26" t="n"/>
      <c r="H5313" s="28">
        <f>IFERROR(IF(G5313="","",VLOOKUP(G5313,'Setup - Vehicles'!$A$5:$D$504,4,0)),"")</f>
        <v/>
      </c>
      <c r="I5313" s="32">
        <f>IFERROR(IF(E5313="","",VLOOKUP(E5313,'Setup - Mix Design'!$A$5:$I$504,9,0)),"")</f>
        <v/>
      </c>
      <c r="J5313" s="32">
        <f>IF(OR(F5313="",I5313=""),"",F5313*I5313)</f>
        <v/>
      </c>
      <c r="K5313" s="26" t="n"/>
    </row>
    <row r="5314">
      <c r="A5314" s="31" t="n"/>
      <c r="B5314" s="26" t="n"/>
      <c r="C5314" s="26" t="n"/>
      <c r="D5314" s="26" t="n"/>
      <c r="E5314" s="26" t="n"/>
      <c r="F5314" s="27" t="n"/>
      <c r="G5314" s="26" t="n"/>
      <c r="H5314" s="28">
        <f>IFERROR(IF(G5314="","",VLOOKUP(G5314,'Setup - Vehicles'!$A$5:$D$504,4,0)),"")</f>
        <v/>
      </c>
      <c r="I5314" s="32">
        <f>IFERROR(IF(E5314="","",VLOOKUP(E5314,'Setup - Mix Design'!$A$5:$I$504,9,0)),"")</f>
        <v/>
      </c>
      <c r="J5314" s="32">
        <f>IF(OR(F5314="",I5314=""),"",F5314*I5314)</f>
        <v/>
      </c>
      <c r="K5314" s="26" t="n"/>
    </row>
    <row r="5315">
      <c r="A5315" s="31" t="n"/>
      <c r="B5315" s="26" t="n"/>
      <c r="C5315" s="26" t="n"/>
      <c r="D5315" s="26" t="n"/>
      <c r="E5315" s="26" t="n"/>
      <c r="F5315" s="27" t="n"/>
      <c r="G5315" s="26" t="n"/>
      <c r="H5315" s="28">
        <f>IFERROR(IF(G5315="","",VLOOKUP(G5315,'Setup - Vehicles'!$A$5:$D$504,4,0)),"")</f>
        <v/>
      </c>
      <c r="I5315" s="32">
        <f>IFERROR(IF(E5315="","",VLOOKUP(E5315,'Setup - Mix Design'!$A$5:$I$504,9,0)),"")</f>
        <v/>
      </c>
      <c r="J5315" s="32">
        <f>IF(OR(F5315="",I5315=""),"",F5315*I5315)</f>
        <v/>
      </c>
      <c r="K5315" s="26" t="n"/>
    </row>
    <row r="5316">
      <c r="A5316" s="31" t="n"/>
      <c r="B5316" s="26" t="n"/>
      <c r="C5316" s="26" t="n"/>
      <c r="D5316" s="26" t="n"/>
      <c r="E5316" s="26" t="n"/>
      <c r="F5316" s="27" t="n"/>
      <c r="G5316" s="26" t="n"/>
      <c r="H5316" s="28">
        <f>IFERROR(IF(G5316="","",VLOOKUP(G5316,'Setup - Vehicles'!$A$5:$D$504,4,0)),"")</f>
        <v/>
      </c>
      <c r="I5316" s="32">
        <f>IFERROR(IF(E5316="","",VLOOKUP(E5316,'Setup - Mix Design'!$A$5:$I$504,9,0)),"")</f>
        <v/>
      </c>
      <c r="J5316" s="32">
        <f>IF(OR(F5316="",I5316=""),"",F5316*I5316)</f>
        <v/>
      </c>
      <c r="K5316" s="26" t="n"/>
    </row>
    <row r="5317">
      <c r="A5317" s="31" t="n"/>
      <c r="B5317" s="26" t="n"/>
      <c r="C5317" s="26" t="n"/>
      <c r="D5317" s="26" t="n"/>
      <c r="E5317" s="26" t="n"/>
      <c r="F5317" s="27" t="n"/>
      <c r="G5317" s="26" t="n"/>
      <c r="H5317" s="28">
        <f>IFERROR(IF(G5317="","",VLOOKUP(G5317,'Setup - Vehicles'!$A$5:$D$504,4,0)),"")</f>
        <v/>
      </c>
      <c r="I5317" s="32">
        <f>IFERROR(IF(E5317="","",VLOOKUP(E5317,'Setup - Mix Design'!$A$5:$I$504,9,0)),"")</f>
        <v/>
      </c>
      <c r="J5317" s="32">
        <f>IF(OR(F5317="",I5317=""),"",F5317*I5317)</f>
        <v/>
      </c>
      <c r="K5317" s="26" t="n"/>
    </row>
    <row r="5318">
      <c r="A5318" s="31" t="n"/>
      <c r="B5318" s="26" t="n"/>
      <c r="C5318" s="26" t="n"/>
      <c r="D5318" s="26" t="n"/>
      <c r="E5318" s="26" t="n"/>
      <c r="F5318" s="27" t="n"/>
      <c r="G5318" s="26" t="n"/>
      <c r="H5318" s="28">
        <f>IFERROR(IF(G5318="","",VLOOKUP(G5318,'Setup - Vehicles'!$A$5:$D$504,4,0)),"")</f>
        <v/>
      </c>
      <c r="I5318" s="32">
        <f>IFERROR(IF(E5318="","",VLOOKUP(E5318,'Setup - Mix Design'!$A$5:$I$504,9,0)),"")</f>
        <v/>
      </c>
      <c r="J5318" s="32">
        <f>IF(OR(F5318="",I5318=""),"",F5318*I5318)</f>
        <v/>
      </c>
      <c r="K5318" s="26" t="n"/>
    </row>
    <row r="5319">
      <c r="A5319" s="31" t="n"/>
      <c r="B5319" s="26" t="n"/>
      <c r="C5319" s="26" t="n"/>
      <c r="D5319" s="26" t="n"/>
      <c r="E5319" s="26" t="n"/>
      <c r="F5319" s="27" t="n"/>
      <c r="G5319" s="26" t="n"/>
      <c r="H5319" s="28">
        <f>IFERROR(IF(G5319="","",VLOOKUP(G5319,'Setup - Vehicles'!$A$5:$D$504,4,0)),"")</f>
        <v/>
      </c>
      <c r="I5319" s="32">
        <f>IFERROR(IF(E5319="","",VLOOKUP(E5319,'Setup - Mix Design'!$A$5:$I$504,9,0)),"")</f>
        <v/>
      </c>
      <c r="J5319" s="32">
        <f>IF(OR(F5319="",I5319=""),"",F5319*I5319)</f>
        <v/>
      </c>
      <c r="K5319" s="26" t="n"/>
    </row>
    <row r="5320">
      <c r="A5320" s="31" t="n"/>
      <c r="B5320" s="26" t="n"/>
      <c r="C5320" s="26" t="n"/>
      <c r="D5320" s="26" t="n"/>
      <c r="E5320" s="26" t="n"/>
      <c r="F5320" s="27" t="n"/>
      <c r="G5320" s="26" t="n"/>
      <c r="H5320" s="28">
        <f>IFERROR(IF(G5320="","",VLOOKUP(G5320,'Setup - Vehicles'!$A$5:$D$504,4,0)),"")</f>
        <v/>
      </c>
      <c r="I5320" s="32">
        <f>IFERROR(IF(E5320="","",VLOOKUP(E5320,'Setup - Mix Design'!$A$5:$I$504,9,0)),"")</f>
        <v/>
      </c>
      <c r="J5320" s="32">
        <f>IF(OR(F5320="",I5320=""),"",F5320*I5320)</f>
        <v/>
      </c>
      <c r="K5320" s="26" t="n"/>
    </row>
    <row r="5321">
      <c r="A5321" s="31" t="n"/>
      <c r="B5321" s="26" t="n"/>
      <c r="C5321" s="26" t="n"/>
      <c r="D5321" s="26" t="n"/>
      <c r="E5321" s="26" t="n"/>
      <c r="F5321" s="27" t="n"/>
      <c r="G5321" s="26" t="n"/>
      <c r="H5321" s="28">
        <f>IFERROR(IF(G5321="","",VLOOKUP(G5321,'Setup - Vehicles'!$A$5:$D$504,4,0)),"")</f>
        <v/>
      </c>
      <c r="I5321" s="32">
        <f>IFERROR(IF(E5321="","",VLOOKUP(E5321,'Setup - Mix Design'!$A$5:$I$504,9,0)),"")</f>
        <v/>
      </c>
      <c r="J5321" s="32">
        <f>IF(OR(F5321="",I5321=""),"",F5321*I5321)</f>
        <v/>
      </c>
      <c r="K5321" s="26" t="n"/>
    </row>
    <row r="5322">
      <c r="A5322" s="31" t="n"/>
      <c r="B5322" s="26" t="n"/>
      <c r="C5322" s="26" t="n"/>
      <c r="D5322" s="26" t="n"/>
      <c r="E5322" s="26" t="n"/>
      <c r="F5322" s="27" t="n"/>
      <c r="G5322" s="26" t="n"/>
      <c r="H5322" s="28">
        <f>IFERROR(IF(G5322="","",VLOOKUP(G5322,'Setup - Vehicles'!$A$5:$D$504,4,0)),"")</f>
        <v/>
      </c>
      <c r="I5322" s="32">
        <f>IFERROR(IF(E5322="","",VLOOKUP(E5322,'Setup - Mix Design'!$A$5:$I$504,9,0)),"")</f>
        <v/>
      </c>
      <c r="J5322" s="32">
        <f>IF(OR(F5322="",I5322=""),"",F5322*I5322)</f>
        <v/>
      </c>
      <c r="K5322" s="26" t="n"/>
    </row>
    <row r="5323">
      <c r="A5323" s="31" t="n"/>
      <c r="B5323" s="26" t="n"/>
      <c r="C5323" s="26" t="n"/>
      <c r="D5323" s="26" t="n"/>
      <c r="E5323" s="26" t="n"/>
      <c r="F5323" s="27" t="n"/>
      <c r="G5323" s="26" t="n"/>
      <c r="H5323" s="28">
        <f>IFERROR(IF(G5323="","",VLOOKUP(G5323,'Setup - Vehicles'!$A$5:$D$504,4,0)),"")</f>
        <v/>
      </c>
      <c r="I5323" s="32">
        <f>IFERROR(IF(E5323="","",VLOOKUP(E5323,'Setup - Mix Design'!$A$5:$I$504,9,0)),"")</f>
        <v/>
      </c>
      <c r="J5323" s="32">
        <f>IF(OR(F5323="",I5323=""),"",F5323*I5323)</f>
        <v/>
      </c>
      <c r="K5323" s="26" t="n"/>
    </row>
    <row r="5324">
      <c r="A5324" s="31" t="n"/>
      <c r="B5324" s="26" t="n"/>
      <c r="C5324" s="26" t="n"/>
      <c r="D5324" s="26" t="n"/>
      <c r="E5324" s="26" t="n"/>
      <c r="F5324" s="27" t="n"/>
      <c r="G5324" s="26" t="n"/>
      <c r="H5324" s="28">
        <f>IFERROR(IF(G5324="","",VLOOKUP(G5324,'Setup - Vehicles'!$A$5:$D$504,4,0)),"")</f>
        <v/>
      </c>
      <c r="I5324" s="32">
        <f>IFERROR(IF(E5324="","",VLOOKUP(E5324,'Setup - Mix Design'!$A$5:$I$504,9,0)),"")</f>
        <v/>
      </c>
      <c r="J5324" s="32">
        <f>IF(OR(F5324="",I5324=""),"",F5324*I5324)</f>
        <v/>
      </c>
      <c r="K5324" s="26" t="n"/>
    </row>
    <row r="5325">
      <c r="A5325" s="31" t="n"/>
      <c r="B5325" s="26" t="n"/>
      <c r="C5325" s="26" t="n"/>
      <c r="D5325" s="26" t="n"/>
      <c r="E5325" s="26" t="n"/>
      <c r="F5325" s="27" t="n"/>
      <c r="G5325" s="26" t="n"/>
      <c r="H5325" s="28">
        <f>IFERROR(IF(G5325="","",VLOOKUP(G5325,'Setup - Vehicles'!$A$5:$D$504,4,0)),"")</f>
        <v/>
      </c>
      <c r="I5325" s="32">
        <f>IFERROR(IF(E5325="","",VLOOKUP(E5325,'Setup - Mix Design'!$A$5:$I$504,9,0)),"")</f>
        <v/>
      </c>
      <c r="J5325" s="32">
        <f>IF(OR(F5325="",I5325=""),"",F5325*I5325)</f>
        <v/>
      </c>
      <c r="K5325" s="26" t="n"/>
    </row>
    <row r="5326">
      <c r="A5326" s="31" t="n"/>
      <c r="B5326" s="26" t="n"/>
      <c r="C5326" s="26" t="n"/>
      <c r="D5326" s="26" t="n"/>
      <c r="E5326" s="26" t="n"/>
      <c r="F5326" s="27" t="n"/>
      <c r="G5326" s="26" t="n"/>
      <c r="H5326" s="28">
        <f>IFERROR(IF(G5326="","",VLOOKUP(G5326,'Setup - Vehicles'!$A$5:$D$504,4,0)),"")</f>
        <v/>
      </c>
      <c r="I5326" s="32">
        <f>IFERROR(IF(E5326="","",VLOOKUP(E5326,'Setup - Mix Design'!$A$5:$I$504,9,0)),"")</f>
        <v/>
      </c>
      <c r="J5326" s="32">
        <f>IF(OR(F5326="",I5326=""),"",F5326*I5326)</f>
        <v/>
      </c>
      <c r="K5326" s="26" t="n"/>
    </row>
    <row r="5327">
      <c r="A5327" s="31" t="n"/>
      <c r="B5327" s="26" t="n"/>
      <c r="C5327" s="26" t="n"/>
      <c r="D5327" s="26" t="n"/>
      <c r="E5327" s="26" t="n"/>
      <c r="F5327" s="27" t="n"/>
      <c r="G5327" s="26" t="n"/>
      <c r="H5327" s="28">
        <f>IFERROR(IF(G5327="","",VLOOKUP(G5327,'Setup - Vehicles'!$A$5:$D$504,4,0)),"")</f>
        <v/>
      </c>
      <c r="I5327" s="32">
        <f>IFERROR(IF(E5327="","",VLOOKUP(E5327,'Setup - Mix Design'!$A$5:$I$504,9,0)),"")</f>
        <v/>
      </c>
      <c r="J5327" s="32">
        <f>IF(OR(F5327="",I5327=""),"",F5327*I5327)</f>
        <v/>
      </c>
      <c r="K5327" s="26" t="n"/>
    </row>
    <row r="5328">
      <c r="A5328" s="31" t="n"/>
      <c r="B5328" s="26" t="n"/>
      <c r="C5328" s="26" t="n"/>
      <c r="D5328" s="26" t="n"/>
      <c r="E5328" s="26" t="n"/>
      <c r="F5328" s="27" t="n"/>
      <c r="G5328" s="26" t="n"/>
      <c r="H5328" s="28">
        <f>IFERROR(IF(G5328="","",VLOOKUP(G5328,'Setup - Vehicles'!$A$5:$D$504,4,0)),"")</f>
        <v/>
      </c>
      <c r="I5328" s="32">
        <f>IFERROR(IF(E5328="","",VLOOKUP(E5328,'Setup - Mix Design'!$A$5:$I$504,9,0)),"")</f>
        <v/>
      </c>
      <c r="J5328" s="32">
        <f>IF(OR(F5328="",I5328=""),"",F5328*I5328)</f>
        <v/>
      </c>
      <c r="K5328" s="26" t="n"/>
    </row>
    <row r="5329">
      <c r="A5329" s="31" t="n"/>
      <c r="B5329" s="26" t="n"/>
      <c r="C5329" s="26" t="n"/>
      <c r="D5329" s="26" t="n"/>
      <c r="E5329" s="26" t="n"/>
      <c r="F5329" s="27" t="n"/>
      <c r="G5329" s="26" t="n"/>
      <c r="H5329" s="28">
        <f>IFERROR(IF(G5329="","",VLOOKUP(G5329,'Setup - Vehicles'!$A$5:$D$504,4,0)),"")</f>
        <v/>
      </c>
      <c r="I5329" s="32">
        <f>IFERROR(IF(E5329="","",VLOOKUP(E5329,'Setup - Mix Design'!$A$5:$I$504,9,0)),"")</f>
        <v/>
      </c>
      <c r="J5329" s="32">
        <f>IF(OR(F5329="",I5329=""),"",F5329*I5329)</f>
        <v/>
      </c>
      <c r="K5329" s="26" t="n"/>
    </row>
    <row r="5330">
      <c r="A5330" s="31" t="n"/>
      <c r="B5330" s="26" t="n"/>
      <c r="C5330" s="26" t="n"/>
      <c r="D5330" s="26" t="n"/>
      <c r="E5330" s="26" t="n"/>
      <c r="F5330" s="27" t="n"/>
      <c r="G5330" s="26" t="n"/>
      <c r="H5330" s="28">
        <f>IFERROR(IF(G5330="","",VLOOKUP(G5330,'Setup - Vehicles'!$A$5:$D$504,4,0)),"")</f>
        <v/>
      </c>
      <c r="I5330" s="32">
        <f>IFERROR(IF(E5330="","",VLOOKUP(E5330,'Setup - Mix Design'!$A$5:$I$504,9,0)),"")</f>
        <v/>
      </c>
      <c r="J5330" s="32">
        <f>IF(OR(F5330="",I5330=""),"",F5330*I5330)</f>
        <v/>
      </c>
      <c r="K5330" s="26" t="n"/>
    </row>
    <row r="5331">
      <c r="A5331" s="31" t="n"/>
      <c r="B5331" s="26" t="n"/>
      <c r="C5331" s="26" t="n"/>
      <c r="D5331" s="26" t="n"/>
      <c r="E5331" s="26" t="n"/>
      <c r="F5331" s="27" t="n"/>
      <c r="G5331" s="26" t="n"/>
      <c r="H5331" s="28">
        <f>IFERROR(IF(G5331="","",VLOOKUP(G5331,'Setup - Vehicles'!$A$5:$D$504,4,0)),"")</f>
        <v/>
      </c>
      <c r="I5331" s="32">
        <f>IFERROR(IF(E5331="","",VLOOKUP(E5331,'Setup - Mix Design'!$A$5:$I$504,9,0)),"")</f>
        <v/>
      </c>
      <c r="J5331" s="32">
        <f>IF(OR(F5331="",I5331=""),"",F5331*I5331)</f>
        <v/>
      </c>
      <c r="K5331" s="26" t="n"/>
    </row>
    <row r="5332">
      <c r="A5332" s="31" t="n"/>
      <c r="B5332" s="26" t="n"/>
      <c r="C5332" s="26" t="n"/>
      <c r="D5332" s="26" t="n"/>
      <c r="E5332" s="26" t="n"/>
      <c r="F5332" s="27" t="n"/>
      <c r="G5332" s="26" t="n"/>
      <c r="H5332" s="28">
        <f>IFERROR(IF(G5332="","",VLOOKUP(G5332,'Setup - Vehicles'!$A$5:$D$504,4,0)),"")</f>
        <v/>
      </c>
      <c r="I5332" s="32">
        <f>IFERROR(IF(E5332="","",VLOOKUP(E5332,'Setup - Mix Design'!$A$5:$I$504,9,0)),"")</f>
        <v/>
      </c>
      <c r="J5332" s="32">
        <f>IF(OR(F5332="",I5332=""),"",F5332*I5332)</f>
        <v/>
      </c>
      <c r="K5332" s="26" t="n"/>
    </row>
    <row r="5333">
      <c r="A5333" s="31" t="n"/>
      <c r="B5333" s="26" t="n"/>
      <c r="C5333" s="26" t="n"/>
      <c r="D5333" s="26" t="n"/>
      <c r="E5333" s="26" t="n"/>
      <c r="F5333" s="27" t="n"/>
      <c r="G5333" s="26" t="n"/>
      <c r="H5333" s="28">
        <f>IFERROR(IF(G5333="","",VLOOKUP(G5333,'Setup - Vehicles'!$A$5:$D$504,4,0)),"")</f>
        <v/>
      </c>
      <c r="I5333" s="32">
        <f>IFERROR(IF(E5333="","",VLOOKUP(E5333,'Setup - Mix Design'!$A$5:$I$504,9,0)),"")</f>
        <v/>
      </c>
      <c r="J5333" s="32">
        <f>IF(OR(F5333="",I5333=""),"",F5333*I5333)</f>
        <v/>
      </c>
      <c r="K5333" s="26" t="n"/>
    </row>
    <row r="5334">
      <c r="A5334" s="31" t="n"/>
      <c r="B5334" s="26" t="n"/>
      <c r="C5334" s="26" t="n"/>
      <c r="D5334" s="26" t="n"/>
      <c r="E5334" s="26" t="n"/>
      <c r="F5334" s="27" t="n"/>
      <c r="G5334" s="26" t="n"/>
      <c r="H5334" s="28">
        <f>IFERROR(IF(G5334="","",VLOOKUP(G5334,'Setup - Vehicles'!$A$5:$D$504,4,0)),"")</f>
        <v/>
      </c>
      <c r="I5334" s="32">
        <f>IFERROR(IF(E5334="","",VLOOKUP(E5334,'Setup - Mix Design'!$A$5:$I$504,9,0)),"")</f>
        <v/>
      </c>
      <c r="J5334" s="32">
        <f>IF(OR(F5334="",I5334=""),"",F5334*I5334)</f>
        <v/>
      </c>
      <c r="K5334" s="26" t="n"/>
    </row>
    <row r="5335">
      <c r="A5335" s="31" t="n"/>
      <c r="B5335" s="26" t="n"/>
      <c r="C5335" s="26" t="n"/>
      <c r="D5335" s="26" t="n"/>
      <c r="E5335" s="26" t="n"/>
      <c r="F5335" s="27" t="n"/>
      <c r="G5335" s="26" t="n"/>
      <c r="H5335" s="28">
        <f>IFERROR(IF(G5335="","",VLOOKUP(G5335,'Setup - Vehicles'!$A$5:$D$504,4,0)),"")</f>
        <v/>
      </c>
      <c r="I5335" s="32">
        <f>IFERROR(IF(E5335="","",VLOOKUP(E5335,'Setup - Mix Design'!$A$5:$I$504,9,0)),"")</f>
        <v/>
      </c>
      <c r="J5335" s="32">
        <f>IF(OR(F5335="",I5335=""),"",F5335*I5335)</f>
        <v/>
      </c>
      <c r="K5335" s="26" t="n"/>
    </row>
    <row r="5336">
      <c r="A5336" s="31" t="n"/>
      <c r="B5336" s="26" t="n"/>
      <c r="C5336" s="26" t="n"/>
      <c r="D5336" s="26" t="n"/>
      <c r="E5336" s="26" t="n"/>
      <c r="F5336" s="27" t="n"/>
      <c r="G5336" s="26" t="n"/>
      <c r="H5336" s="28">
        <f>IFERROR(IF(G5336="","",VLOOKUP(G5336,'Setup - Vehicles'!$A$5:$D$504,4,0)),"")</f>
        <v/>
      </c>
      <c r="I5336" s="32">
        <f>IFERROR(IF(E5336="","",VLOOKUP(E5336,'Setup - Mix Design'!$A$5:$I$504,9,0)),"")</f>
        <v/>
      </c>
      <c r="J5336" s="32">
        <f>IF(OR(F5336="",I5336=""),"",F5336*I5336)</f>
        <v/>
      </c>
      <c r="K5336" s="26" t="n"/>
    </row>
    <row r="5337">
      <c r="A5337" s="31" t="n"/>
      <c r="B5337" s="26" t="n"/>
      <c r="C5337" s="26" t="n"/>
      <c r="D5337" s="26" t="n"/>
      <c r="E5337" s="26" t="n"/>
      <c r="F5337" s="27" t="n"/>
      <c r="G5337" s="26" t="n"/>
      <c r="H5337" s="28">
        <f>IFERROR(IF(G5337="","",VLOOKUP(G5337,'Setup - Vehicles'!$A$5:$D$504,4,0)),"")</f>
        <v/>
      </c>
      <c r="I5337" s="32">
        <f>IFERROR(IF(E5337="","",VLOOKUP(E5337,'Setup - Mix Design'!$A$5:$I$504,9,0)),"")</f>
        <v/>
      </c>
      <c r="J5337" s="32">
        <f>IF(OR(F5337="",I5337=""),"",F5337*I5337)</f>
        <v/>
      </c>
      <c r="K5337" s="26" t="n"/>
    </row>
    <row r="5338">
      <c r="A5338" s="31" t="n"/>
      <c r="B5338" s="26" t="n"/>
      <c r="C5338" s="26" t="n"/>
      <c r="D5338" s="26" t="n"/>
      <c r="E5338" s="26" t="n"/>
      <c r="F5338" s="27" t="n"/>
      <c r="G5338" s="26" t="n"/>
      <c r="H5338" s="28">
        <f>IFERROR(IF(G5338="","",VLOOKUP(G5338,'Setup - Vehicles'!$A$5:$D$504,4,0)),"")</f>
        <v/>
      </c>
      <c r="I5338" s="32">
        <f>IFERROR(IF(E5338="","",VLOOKUP(E5338,'Setup - Mix Design'!$A$5:$I$504,9,0)),"")</f>
        <v/>
      </c>
      <c r="J5338" s="32">
        <f>IF(OR(F5338="",I5338=""),"",F5338*I5338)</f>
        <v/>
      </c>
      <c r="K5338" s="26" t="n"/>
    </row>
    <row r="5339">
      <c r="A5339" s="31" t="n"/>
      <c r="B5339" s="26" t="n"/>
      <c r="C5339" s="26" t="n"/>
      <c r="D5339" s="26" t="n"/>
      <c r="E5339" s="26" t="n"/>
      <c r="F5339" s="27" t="n"/>
      <c r="G5339" s="26" t="n"/>
      <c r="H5339" s="28">
        <f>IFERROR(IF(G5339="","",VLOOKUP(G5339,'Setup - Vehicles'!$A$5:$D$504,4,0)),"")</f>
        <v/>
      </c>
      <c r="I5339" s="32">
        <f>IFERROR(IF(E5339="","",VLOOKUP(E5339,'Setup - Mix Design'!$A$5:$I$504,9,0)),"")</f>
        <v/>
      </c>
      <c r="J5339" s="32">
        <f>IF(OR(F5339="",I5339=""),"",F5339*I5339)</f>
        <v/>
      </c>
      <c r="K5339" s="26" t="n"/>
    </row>
    <row r="5340">
      <c r="A5340" s="31" t="n"/>
      <c r="B5340" s="26" t="n"/>
      <c r="C5340" s="26" t="n"/>
      <c r="D5340" s="26" t="n"/>
      <c r="E5340" s="26" t="n"/>
      <c r="F5340" s="27" t="n"/>
      <c r="G5340" s="26" t="n"/>
      <c r="H5340" s="28">
        <f>IFERROR(IF(G5340="","",VLOOKUP(G5340,'Setup - Vehicles'!$A$5:$D$504,4,0)),"")</f>
        <v/>
      </c>
      <c r="I5340" s="32">
        <f>IFERROR(IF(E5340="","",VLOOKUP(E5340,'Setup - Mix Design'!$A$5:$I$504,9,0)),"")</f>
        <v/>
      </c>
      <c r="J5340" s="32">
        <f>IF(OR(F5340="",I5340=""),"",F5340*I5340)</f>
        <v/>
      </c>
      <c r="K5340" s="26" t="n"/>
    </row>
    <row r="5341">
      <c r="A5341" s="31" t="n"/>
      <c r="B5341" s="26" t="n"/>
      <c r="C5341" s="26" t="n"/>
      <c r="D5341" s="26" t="n"/>
      <c r="E5341" s="26" t="n"/>
      <c r="F5341" s="27" t="n"/>
      <c r="G5341" s="26" t="n"/>
      <c r="H5341" s="28">
        <f>IFERROR(IF(G5341="","",VLOOKUP(G5341,'Setup - Vehicles'!$A$5:$D$504,4,0)),"")</f>
        <v/>
      </c>
      <c r="I5341" s="32">
        <f>IFERROR(IF(E5341="","",VLOOKUP(E5341,'Setup - Mix Design'!$A$5:$I$504,9,0)),"")</f>
        <v/>
      </c>
      <c r="J5341" s="32">
        <f>IF(OR(F5341="",I5341=""),"",F5341*I5341)</f>
        <v/>
      </c>
      <c r="K5341" s="26" t="n"/>
    </row>
    <row r="5342">
      <c r="A5342" s="31" t="n"/>
      <c r="B5342" s="26" t="n"/>
      <c r="C5342" s="26" t="n"/>
      <c r="D5342" s="26" t="n"/>
      <c r="E5342" s="26" t="n"/>
      <c r="F5342" s="27" t="n"/>
      <c r="G5342" s="26" t="n"/>
      <c r="H5342" s="28">
        <f>IFERROR(IF(G5342="","",VLOOKUP(G5342,'Setup - Vehicles'!$A$5:$D$504,4,0)),"")</f>
        <v/>
      </c>
      <c r="I5342" s="32">
        <f>IFERROR(IF(E5342="","",VLOOKUP(E5342,'Setup - Mix Design'!$A$5:$I$504,9,0)),"")</f>
        <v/>
      </c>
      <c r="J5342" s="32">
        <f>IF(OR(F5342="",I5342=""),"",F5342*I5342)</f>
        <v/>
      </c>
      <c r="K5342" s="26" t="n"/>
    </row>
    <row r="5343">
      <c r="A5343" s="31" t="n"/>
      <c r="B5343" s="26" t="n"/>
      <c r="C5343" s="26" t="n"/>
      <c r="D5343" s="26" t="n"/>
      <c r="E5343" s="26" t="n"/>
      <c r="F5343" s="27" t="n"/>
      <c r="G5343" s="26" t="n"/>
      <c r="H5343" s="28">
        <f>IFERROR(IF(G5343="","",VLOOKUP(G5343,'Setup - Vehicles'!$A$5:$D$504,4,0)),"")</f>
        <v/>
      </c>
      <c r="I5343" s="32">
        <f>IFERROR(IF(E5343="","",VLOOKUP(E5343,'Setup - Mix Design'!$A$5:$I$504,9,0)),"")</f>
        <v/>
      </c>
      <c r="J5343" s="32">
        <f>IF(OR(F5343="",I5343=""),"",F5343*I5343)</f>
        <v/>
      </c>
      <c r="K5343" s="26" t="n"/>
    </row>
    <row r="5344">
      <c r="A5344" s="31" t="n"/>
      <c r="B5344" s="26" t="n"/>
      <c r="C5344" s="26" t="n"/>
      <c r="D5344" s="26" t="n"/>
      <c r="E5344" s="26" t="n"/>
      <c r="F5344" s="27" t="n"/>
      <c r="G5344" s="26" t="n"/>
      <c r="H5344" s="28">
        <f>IFERROR(IF(G5344="","",VLOOKUP(G5344,'Setup - Vehicles'!$A$5:$D$504,4,0)),"")</f>
        <v/>
      </c>
      <c r="I5344" s="32">
        <f>IFERROR(IF(E5344="","",VLOOKUP(E5344,'Setup - Mix Design'!$A$5:$I$504,9,0)),"")</f>
        <v/>
      </c>
      <c r="J5344" s="32">
        <f>IF(OR(F5344="",I5344=""),"",F5344*I5344)</f>
        <v/>
      </c>
      <c r="K5344" s="26" t="n"/>
    </row>
    <row r="5345">
      <c r="A5345" s="31" t="n"/>
      <c r="B5345" s="26" t="n"/>
      <c r="C5345" s="26" t="n"/>
      <c r="D5345" s="26" t="n"/>
      <c r="E5345" s="26" t="n"/>
      <c r="F5345" s="27" t="n"/>
      <c r="G5345" s="26" t="n"/>
      <c r="H5345" s="28">
        <f>IFERROR(IF(G5345="","",VLOOKUP(G5345,'Setup - Vehicles'!$A$5:$D$504,4,0)),"")</f>
        <v/>
      </c>
      <c r="I5345" s="32">
        <f>IFERROR(IF(E5345="","",VLOOKUP(E5345,'Setup - Mix Design'!$A$5:$I$504,9,0)),"")</f>
        <v/>
      </c>
      <c r="J5345" s="32">
        <f>IF(OR(F5345="",I5345=""),"",F5345*I5345)</f>
        <v/>
      </c>
      <c r="K5345" s="26" t="n"/>
    </row>
    <row r="5346">
      <c r="A5346" s="31" t="n"/>
      <c r="B5346" s="26" t="n"/>
      <c r="C5346" s="26" t="n"/>
      <c r="D5346" s="26" t="n"/>
      <c r="E5346" s="26" t="n"/>
      <c r="F5346" s="27" t="n"/>
      <c r="G5346" s="26" t="n"/>
      <c r="H5346" s="28">
        <f>IFERROR(IF(G5346="","",VLOOKUP(G5346,'Setup - Vehicles'!$A$5:$D$504,4,0)),"")</f>
        <v/>
      </c>
      <c r="I5346" s="32">
        <f>IFERROR(IF(E5346="","",VLOOKUP(E5346,'Setup - Mix Design'!$A$5:$I$504,9,0)),"")</f>
        <v/>
      </c>
      <c r="J5346" s="32">
        <f>IF(OR(F5346="",I5346=""),"",F5346*I5346)</f>
        <v/>
      </c>
      <c r="K5346" s="26" t="n"/>
    </row>
    <row r="5347">
      <c r="A5347" s="31" t="n"/>
      <c r="B5347" s="26" t="n"/>
      <c r="C5347" s="26" t="n"/>
      <c r="D5347" s="26" t="n"/>
      <c r="E5347" s="26" t="n"/>
      <c r="F5347" s="27" t="n"/>
      <c r="G5347" s="26" t="n"/>
      <c r="H5347" s="28">
        <f>IFERROR(IF(G5347="","",VLOOKUP(G5347,'Setup - Vehicles'!$A$5:$D$504,4,0)),"")</f>
        <v/>
      </c>
      <c r="I5347" s="32">
        <f>IFERROR(IF(E5347="","",VLOOKUP(E5347,'Setup - Mix Design'!$A$5:$I$504,9,0)),"")</f>
        <v/>
      </c>
      <c r="J5347" s="32">
        <f>IF(OR(F5347="",I5347=""),"",F5347*I5347)</f>
        <v/>
      </c>
      <c r="K5347" s="26" t="n"/>
    </row>
    <row r="5348">
      <c r="A5348" s="31" t="n"/>
      <c r="B5348" s="26" t="n"/>
      <c r="C5348" s="26" t="n"/>
      <c r="D5348" s="26" t="n"/>
      <c r="E5348" s="26" t="n"/>
      <c r="F5348" s="27" t="n"/>
      <c r="G5348" s="26" t="n"/>
      <c r="H5348" s="28">
        <f>IFERROR(IF(G5348="","",VLOOKUP(G5348,'Setup - Vehicles'!$A$5:$D$504,4,0)),"")</f>
        <v/>
      </c>
      <c r="I5348" s="32">
        <f>IFERROR(IF(E5348="","",VLOOKUP(E5348,'Setup - Mix Design'!$A$5:$I$504,9,0)),"")</f>
        <v/>
      </c>
      <c r="J5348" s="32">
        <f>IF(OR(F5348="",I5348=""),"",F5348*I5348)</f>
        <v/>
      </c>
      <c r="K5348" s="26" t="n"/>
    </row>
    <row r="5349">
      <c r="A5349" s="31" t="n"/>
      <c r="B5349" s="26" t="n"/>
      <c r="C5349" s="26" t="n"/>
      <c r="D5349" s="26" t="n"/>
      <c r="E5349" s="26" t="n"/>
      <c r="F5349" s="27" t="n"/>
      <c r="G5349" s="26" t="n"/>
      <c r="H5349" s="28">
        <f>IFERROR(IF(G5349="","",VLOOKUP(G5349,'Setup - Vehicles'!$A$5:$D$504,4,0)),"")</f>
        <v/>
      </c>
      <c r="I5349" s="32">
        <f>IFERROR(IF(E5349="","",VLOOKUP(E5349,'Setup - Mix Design'!$A$5:$I$504,9,0)),"")</f>
        <v/>
      </c>
      <c r="J5349" s="32">
        <f>IF(OR(F5349="",I5349=""),"",F5349*I5349)</f>
        <v/>
      </c>
      <c r="K5349" s="26" t="n"/>
    </row>
    <row r="5350">
      <c r="A5350" s="31" t="n"/>
      <c r="B5350" s="26" t="n"/>
      <c r="C5350" s="26" t="n"/>
      <c r="D5350" s="26" t="n"/>
      <c r="E5350" s="26" t="n"/>
      <c r="F5350" s="27" t="n"/>
      <c r="G5350" s="26" t="n"/>
      <c r="H5350" s="28">
        <f>IFERROR(IF(G5350="","",VLOOKUP(G5350,'Setup - Vehicles'!$A$5:$D$504,4,0)),"")</f>
        <v/>
      </c>
      <c r="I5350" s="32">
        <f>IFERROR(IF(E5350="","",VLOOKUP(E5350,'Setup - Mix Design'!$A$5:$I$504,9,0)),"")</f>
        <v/>
      </c>
      <c r="J5350" s="32">
        <f>IF(OR(F5350="",I5350=""),"",F5350*I5350)</f>
        <v/>
      </c>
      <c r="K5350" s="26" t="n"/>
    </row>
    <row r="5351">
      <c r="A5351" s="31" t="n"/>
      <c r="B5351" s="26" t="n"/>
      <c r="C5351" s="26" t="n"/>
      <c r="D5351" s="26" t="n"/>
      <c r="E5351" s="26" t="n"/>
      <c r="F5351" s="27" t="n"/>
      <c r="G5351" s="26" t="n"/>
      <c r="H5351" s="28">
        <f>IFERROR(IF(G5351="","",VLOOKUP(G5351,'Setup - Vehicles'!$A$5:$D$504,4,0)),"")</f>
        <v/>
      </c>
      <c r="I5351" s="32">
        <f>IFERROR(IF(E5351="","",VLOOKUP(E5351,'Setup - Mix Design'!$A$5:$I$504,9,0)),"")</f>
        <v/>
      </c>
      <c r="J5351" s="32">
        <f>IF(OR(F5351="",I5351=""),"",F5351*I5351)</f>
        <v/>
      </c>
      <c r="K5351" s="26" t="n"/>
    </row>
    <row r="5352">
      <c r="A5352" s="31" t="n"/>
      <c r="B5352" s="26" t="n"/>
      <c r="C5352" s="26" t="n"/>
      <c r="D5352" s="26" t="n"/>
      <c r="E5352" s="26" t="n"/>
      <c r="F5352" s="27" t="n"/>
      <c r="G5352" s="26" t="n"/>
      <c r="H5352" s="28">
        <f>IFERROR(IF(G5352="","",VLOOKUP(G5352,'Setup - Vehicles'!$A$5:$D$504,4,0)),"")</f>
        <v/>
      </c>
      <c r="I5352" s="32">
        <f>IFERROR(IF(E5352="","",VLOOKUP(E5352,'Setup - Mix Design'!$A$5:$I$504,9,0)),"")</f>
        <v/>
      </c>
      <c r="J5352" s="32">
        <f>IF(OR(F5352="",I5352=""),"",F5352*I5352)</f>
        <v/>
      </c>
      <c r="K5352" s="26" t="n"/>
    </row>
    <row r="5353">
      <c r="A5353" s="31" t="n"/>
      <c r="B5353" s="26" t="n"/>
      <c r="C5353" s="26" t="n"/>
      <c r="D5353" s="26" t="n"/>
      <c r="E5353" s="26" t="n"/>
      <c r="F5353" s="27" t="n"/>
      <c r="G5353" s="26" t="n"/>
      <c r="H5353" s="28">
        <f>IFERROR(IF(G5353="","",VLOOKUP(G5353,'Setup - Vehicles'!$A$5:$D$504,4,0)),"")</f>
        <v/>
      </c>
      <c r="I5353" s="32">
        <f>IFERROR(IF(E5353="","",VLOOKUP(E5353,'Setup - Mix Design'!$A$5:$I$504,9,0)),"")</f>
        <v/>
      </c>
      <c r="J5353" s="32">
        <f>IF(OR(F5353="",I5353=""),"",F5353*I5353)</f>
        <v/>
      </c>
      <c r="K5353" s="26" t="n"/>
    </row>
    <row r="5354">
      <c r="A5354" s="31" t="n"/>
      <c r="B5354" s="26" t="n"/>
      <c r="C5354" s="26" t="n"/>
      <c r="D5354" s="26" t="n"/>
      <c r="E5354" s="26" t="n"/>
      <c r="F5354" s="27" t="n"/>
      <c r="G5354" s="26" t="n"/>
      <c r="H5354" s="28">
        <f>IFERROR(IF(G5354="","",VLOOKUP(G5354,'Setup - Vehicles'!$A$5:$D$504,4,0)),"")</f>
        <v/>
      </c>
      <c r="I5354" s="32">
        <f>IFERROR(IF(E5354="","",VLOOKUP(E5354,'Setup - Mix Design'!$A$5:$I$504,9,0)),"")</f>
        <v/>
      </c>
      <c r="J5354" s="32">
        <f>IF(OR(F5354="",I5354=""),"",F5354*I5354)</f>
        <v/>
      </c>
      <c r="K5354" s="26" t="n"/>
    </row>
    <row r="5355">
      <c r="A5355" s="31" t="n"/>
      <c r="B5355" s="26" t="n"/>
      <c r="C5355" s="26" t="n"/>
      <c r="D5355" s="26" t="n"/>
      <c r="E5355" s="26" t="n"/>
      <c r="F5355" s="27" t="n"/>
      <c r="G5355" s="26" t="n"/>
      <c r="H5355" s="28">
        <f>IFERROR(IF(G5355="","",VLOOKUP(G5355,'Setup - Vehicles'!$A$5:$D$504,4,0)),"")</f>
        <v/>
      </c>
      <c r="I5355" s="32">
        <f>IFERROR(IF(E5355="","",VLOOKUP(E5355,'Setup - Mix Design'!$A$5:$I$504,9,0)),"")</f>
        <v/>
      </c>
      <c r="J5355" s="32">
        <f>IF(OR(F5355="",I5355=""),"",F5355*I5355)</f>
        <v/>
      </c>
      <c r="K5355" s="26" t="n"/>
    </row>
    <row r="5356">
      <c r="A5356" s="31" t="n"/>
      <c r="B5356" s="26" t="n"/>
      <c r="C5356" s="26" t="n"/>
      <c r="D5356" s="26" t="n"/>
      <c r="E5356" s="26" t="n"/>
      <c r="F5356" s="27" t="n"/>
      <c r="G5356" s="26" t="n"/>
      <c r="H5356" s="28">
        <f>IFERROR(IF(G5356="","",VLOOKUP(G5356,'Setup - Vehicles'!$A$5:$D$504,4,0)),"")</f>
        <v/>
      </c>
      <c r="I5356" s="32">
        <f>IFERROR(IF(E5356="","",VLOOKUP(E5356,'Setup - Mix Design'!$A$5:$I$504,9,0)),"")</f>
        <v/>
      </c>
      <c r="J5356" s="32">
        <f>IF(OR(F5356="",I5356=""),"",F5356*I5356)</f>
        <v/>
      </c>
      <c r="K5356" s="26" t="n"/>
    </row>
    <row r="5357">
      <c r="A5357" s="31" t="n"/>
      <c r="B5357" s="26" t="n"/>
      <c r="C5357" s="26" t="n"/>
      <c r="D5357" s="26" t="n"/>
      <c r="E5357" s="26" t="n"/>
      <c r="F5357" s="27" t="n"/>
      <c r="G5357" s="26" t="n"/>
      <c r="H5357" s="28">
        <f>IFERROR(IF(G5357="","",VLOOKUP(G5357,'Setup - Vehicles'!$A$5:$D$504,4,0)),"")</f>
        <v/>
      </c>
      <c r="I5357" s="32">
        <f>IFERROR(IF(E5357="","",VLOOKUP(E5357,'Setup - Mix Design'!$A$5:$I$504,9,0)),"")</f>
        <v/>
      </c>
      <c r="J5357" s="32">
        <f>IF(OR(F5357="",I5357=""),"",F5357*I5357)</f>
        <v/>
      </c>
      <c r="K5357" s="26" t="n"/>
    </row>
    <row r="5358">
      <c r="A5358" s="31" t="n"/>
      <c r="B5358" s="26" t="n"/>
      <c r="C5358" s="26" t="n"/>
      <c r="D5358" s="26" t="n"/>
      <c r="E5358" s="26" t="n"/>
      <c r="F5358" s="27" t="n"/>
      <c r="G5358" s="26" t="n"/>
      <c r="H5358" s="28">
        <f>IFERROR(IF(G5358="","",VLOOKUP(G5358,'Setup - Vehicles'!$A$5:$D$504,4,0)),"")</f>
        <v/>
      </c>
      <c r="I5358" s="32">
        <f>IFERROR(IF(E5358="","",VLOOKUP(E5358,'Setup - Mix Design'!$A$5:$I$504,9,0)),"")</f>
        <v/>
      </c>
      <c r="J5358" s="32">
        <f>IF(OR(F5358="",I5358=""),"",F5358*I5358)</f>
        <v/>
      </c>
      <c r="K5358" s="26" t="n"/>
    </row>
    <row r="5359">
      <c r="A5359" s="31" t="n"/>
      <c r="B5359" s="26" t="n"/>
      <c r="C5359" s="26" t="n"/>
      <c r="D5359" s="26" t="n"/>
      <c r="E5359" s="26" t="n"/>
      <c r="F5359" s="27" t="n"/>
      <c r="G5359" s="26" t="n"/>
      <c r="H5359" s="28">
        <f>IFERROR(IF(G5359="","",VLOOKUP(G5359,'Setup - Vehicles'!$A$5:$D$504,4,0)),"")</f>
        <v/>
      </c>
      <c r="I5359" s="32">
        <f>IFERROR(IF(E5359="","",VLOOKUP(E5359,'Setup - Mix Design'!$A$5:$I$504,9,0)),"")</f>
        <v/>
      </c>
      <c r="J5359" s="32">
        <f>IF(OR(F5359="",I5359=""),"",F5359*I5359)</f>
        <v/>
      </c>
      <c r="K5359" s="26" t="n"/>
    </row>
    <row r="5360">
      <c r="A5360" s="31" t="n"/>
      <c r="B5360" s="26" t="n"/>
      <c r="C5360" s="26" t="n"/>
      <c r="D5360" s="26" t="n"/>
      <c r="E5360" s="26" t="n"/>
      <c r="F5360" s="27" t="n"/>
      <c r="G5360" s="26" t="n"/>
      <c r="H5360" s="28">
        <f>IFERROR(IF(G5360="","",VLOOKUP(G5360,'Setup - Vehicles'!$A$5:$D$504,4,0)),"")</f>
        <v/>
      </c>
      <c r="I5360" s="32">
        <f>IFERROR(IF(E5360="","",VLOOKUP(E5360,'Setup - Mix Design'!$A$5:$I$504,9,0)),"")</f>
        <v/>
      </c>
      <c r="J5360" s="32">
        <f>IF(OR(F5360="",I5360=""),"",F5360*I5360)</f>
        <v/>
      </c>
      <c r="K5360" s="26" t="n"/>
    </row>
    <row r="5361">
      <c r="A5361" s="31" t="n"/>
      <c r="B5361" s="26" t="n"/>
      <c r="C5361" s="26" t="n"/>
      <c r="D5361" s="26" t="n"/>
      <c r="E5361" s="26" t="n"/>
      <c r="F5361" s="27" t="n"/>
      <c r="G5361" s="26" t="n"/>
      <c r="H5361" s="28">
        <f>IFERROR(IF(G5361="","",VLOOKUP(G5361,'Setup - Vehicles'!$A$5:$D$504,4,0)),"")</f>
        <v/>
      </c>
      <c r="I5361" s="32">
        <f>IFERROR(IF(E5361="","",VLOOKUP(E5361,'Setup - Mix Design'!$A$5:$I$504,9,0)),"")</f>
        <v/>
      </c>
      <c r="J5361" s="32">
        <f>IF(OR(F5361="",I5361=""),"",F5361*I5361)</f>
        <v/>
      </c>
      <c r="K5361" s="26" t="n"/>
    </row>
    <row r="5362">
      <c r="A5362" s="31" t="n"/>
      <c r="B5362" s="26" t="n"/>
      <c r="C5362" s="26" t="n"/>
      <c r="D5362" s="26" t="n"/>
      <c r="E5362" s="26" t="n"/>
      <c r="F5362" s="27" t="n"/>
      <c r="G5362" s="26" t="n"/>
      <c r="H5362" s="28">
        <f>IFERROR(IF(G5362="","",VLOOKUP(G5362,'Setup - Vehicles'!$A$5:$D$504,4,0)),"")</f>
        <v/>
      </c>
      <c r="I5362" s="32">
        <f>IFERROR(IF(E5362="","",VLOOKUP(E5362,'Setup - Mix Design'!$A$5:$I$504,9,0)),"")</f>
        <v/>
      </c>
      <c r="J5362" s="32">
        <f>IF(OR(F5362="",I5362=""),"",F5362*I5362)</f>
        <v/>
      </c>
      <c r="K5362" s="26" t="n"/>
    </row>
    <row r="5363">
      <c r="A5363" s="31" t="n"/>
      <c r="B5363" s="26" t="n"/>
      <c r="C5363" s="26" t="n"/>
      <c r="D5363" s="26" t="n"/>
      <c r="E5363" s="26" t="n"/>
      <c r="F5363" s="27" t="n"/>
      <c r="G5363" s="26" t="n"/>
      <c r="H5363" s="28">
        <f>IFERROR(IF(G5363="","",VLOOKUP(G5363,'Setup - Vehicles'!$A$5:$D$504,4,0)),"")</f>
        <v/>
      </c>
      <c r="I5363" s="32">
        <f>IFERROR(IF(E5363="","",VLOOKUP(E5363,'Setup - Mix Design'!$A$5:$I$504,9,0)),"")</f>
        <v/>
      </c>
      <c r="J5363" s="32">
        <f>IF(OR(F5363="",I5363=""),"",F5363*I5363)</f>
        <v/>
      </c>
      <c r="K5363" s="26" t="n"/>
    </row>
    <row r="5364">
      <c r="A5364" s="31" t="n"/>
      <c r="B5364" s="26" t="n"/>
      <c r="C5364" s="26" t="n"/>
      <c r="D5364" s="26" t="n"/>
      <c r="E5364" s="26" t="n"/>
      <c r="F5364" s="27" t="n"/>
      <c r="G5364" s="26" t="n"/>
      <c r="H5364" s="28">
        <f>IFERROR(IF(G5364="","",VLOOKUP(G5364,'Setup - Vehicles'!$A$5:$D$504,4,0)),"")</f>
        <v/>
      </c>
      <c r="I5364" s="32">
        <f>IFERROR(IF(E5364="","",VLOOKUP(E5364,'Setup - Mix Design'!$A$5:$I$504,9,0)),"")</f>
        <v/>
      </c>
      <c r="J5364" s="32">
        <f>IF(OR(F5364="",I5364=""),"",F5364*I5364)</f>
        <v/>
      </c>
      <c r="K5364" s="26" t="n"/>
    </row>
    <row r="5365">
      <c r="A5365" s="31" t="n"/>
      <c r="B5365" s="26" t="n"/>
      <c r="C5365" s="26" t="n"/>
      <c r="D5365" s="26" t="n"/>
      <c r="E5365" s="26" t="n"/>
      <c r="F5365" s="27" t="n"/>
      <c r="G5365" s="26" t="n"/>
      <c r="H5365" s="28">
        <f>IFERROR(IF(G5365="","",VLOOKUP(G5365,'Setup - Vehicles'!$A$5:$D$504,4,0)),"")</f>
        <v/>
      </c>
      <c r="I5365" s="32">
        <f>IFERROR(IF(E5365="","",VLOOKUP(E5365,'Setup - Mix Design'!$A$5:$I$504,9,0)),"")</f>
        <v/>
      </c>
      <c r="J5365" s="32">
        <f>IF(OR(F5365="",I5365=""),"",F5365*I5365)</f>
        <v/>
      </c>
      <c r="K5365" s="26" t="n"/>
    </row>
    <row r="5366">
      <c r="A5366" s="31" t="n"/>
      <c r="B5366" s="26" t="n"/>
      <c r="C5366" s="26" t="n"/>
      <c r="D5366" s="26" t="n"/>
      <c r="E5366" s="26" t="n"/>
      <c r="F5366" s="27" t="n"/>
      <c r="G5366" s="26" t="n"/>
      <c r="H5366" s="28">
        <f>IFERROR(IF(G5366="","",VLOOKUP(G5366,'Setup - Vehicles'!$A$5:$D$504,4,0)),"")</f>
        <v/>
      </c>
      <c r="I5366" s="32">
        <f>IFERROR(IF(E5366="","",VLOOKUP(E5366,'Setup - Mix Design'!$A$5:$I$504,9,0)),"")</f>
        <v/>
      </c>
      <c r="J5366" s="32">
        <f>IF(OR(F5366="",I5366=""),"",F5366*I5366)</f>
        <v/>
      </c>
      <c r="K5366" s="26" t="n"/>
    </row>
    <row r="5367">
      <c r="A5367" s="31" t="n"/>
      <c r="B5367" s="26" t="n"/>
      <c r="C5367" s="26" t="n"/>
      <c r="D5367" s="26" t="n"/>
      <c r="E5367" s="26" t="n"/>
      <c r="F5367" s="27" t="n"/>
      <c r="G5367" s="26" t="n"/>
      <c r="H5367" s="28">
        <f>IFERROR(IF(G5367="","",VLOOKUP(G5367,'Setup - Vehicles'!$A$5:$D$504,4,0)),"")</f>
        <v/>
      </c>
      <c r="I5367" s="32">
        <f>IFERROR(IF(E5367="","",VLOOKUP(E5367,'Setup - Mix Design'!$A$5:$I$504,9,0)),"")</f>
        <v/>
      </c>
      <c r="J5367" s="32">
        <f>IF(OR(F5367="",I5367=""),"",F5367*I5367)</f>
        <v/>
      </c>
      <c r="K5367" s="26" t="n"/>
    </row>
    <row r="5368">
      <c r="A5368" s="31" t="n"/>
      <c r="B5368" s="26" t="n"/>
      <c r="C5368" s="26" t="n"/>
      <c r="D5368" s="26" t="n"/>
      <c r="E5368" s="26" t="n"/>
      <c r="F5368" s="27" t="n"/>
      <c r="G5368" s="26" t="n"/>
      <c r="H5368" s="28">
        <f>IFERROR(IF(G5368="","",VLOOKUP(G5368,'Setup - Vehicles'!$A$5:$D$504,4,0)),"")</f>
        <v/>
      </c>
      <c r="I5368" s="32">
        <f>IFERROR(IF(E5368="","",VLOOKUP(E5368,'Setup - Mix Design'!$A$5:$I$504,9,0)),"")</f>
        <v/>
      </c>
      <c r="J5368" s="32">
        <f>IF(OR(F5368="",I5368=""),"",F5368*I5368)</f>
        <v/>
      </c>
      <c r="K5368" s="26" t="n"/>
    </row>
    <row r="5369">
      <c r="A5369" s="31" t="n"/>
      <c r="B5369" s="26" t="n"/>
      <c r="C5369" s="26" t="n"/>
      <c r="D5369" s="26" t="n"/>
      <c r="E5369" s="26" t="n"/>
      <c r="F5369" s="27" t="n"/>
      <c r="G5369" s="26" t="n"/>
      <c r="H5369" s="28">
        <f>IFERROR(IF(G5369="","",VLOOKUP(G5369,'Setup - Vehicles'!$A$5:$D$504,4,0)),"")</f>
        <v/>
      </c>
      <c r="I5369" s="32">
        <f>IFERROR(IF(E5369="","",VLOOKUP(E5369,'Setup - Mix Design'!$A$5:$I$504,9,0)),"")</f>
        <v/>
      </c>
      <c r="J5369" s="32">
        <f>IF(OR(F5369="",I5369=""),"",F5369*I5369)</f>
        <v/>
      </c>
      <c r="K5369" s="26" t="n"/>
    </row>
    <row r="5370">
      <c r="A5370" s="31" t="n"/>
      <c r="B5370" s="26" t="n"/>
      <c r="C5370" s="26" t="n"/>
      <c r="D5370" s="26" t="n"/>
      <c r="E5370" s="26" t="n"/>
      <c r="F5370" s="27" t="n"/>
      <c r="G5370" s="26" t="n"/>
      <c r="H5370" s="28">
        <f>IFERROR(IF(G5370="","",VLOOKUP(G5370,'Setup - Vehicles'!$A$5:$D$504,4,0)),"")</f>
        <v/>
      </c>
      <c r="I5370" s="32">
        <f>IFERROR(IF(E5370="","",VLOOKUP(E5370,'Setup - Mix Design'!$A$5:$I$504,9,0)),"")</f>
        <v/>
      </c>
      <c r="J5370" s="32">
        <f>IF(OR(F5370="",I5370=""),"",F5370*I5370)</f>
        <v/>
      </c>
      <c r="K5370" s="26" t="n"/>
    </row>
    <row r="5371">
      <c r="A5371" s="31" t="n"/>
      <c r="B5371" s="26" t="n"/>
      <c r="C5371" s="26" t="n"/>
      <c r="D5371" s="26" t="n"/>
      <c r="E5371" s="26" t="n"/>
      <c r="F5371" s="27" t="n"/>
      <c r="G5371" s="26" t="n"/>
      <c r="H5371" s="28">
        <f>IFERROR(IF(G5371="","",VLOOKUP(G5371,'Setup - Vehicles'!$A$5:$D$504,4,0)),"")</f>
        <v/>
      </c>
      <c r="I5371" s="32">
        <f>IFERROR(IF(E5371="","",VLOOKUP(E5371,'Setup - Mix Design'!$A$5:$I$504,9,0)),"")</f>
        <v/>
      </c>
      <c r="J5371" s="32">
        <f>IF(OR(F5371="",I5371=""),"",F5371*I5371)</f>
        <v/>
      </c>
      <c r="K5371" s="26" t="n"/>
    </row>
    <row r="5372">
      <c r="A5372" s="31" t="n"/>
      <c r="B5372" s="26" t="n"/>
      <c r="C5372" s="26" t="n"/>
      <c r="D5372" s="26" t="n"/>
      <c r="E5372" s="26" t="n"/>
      <c r="F5372" s="27" t="n"/>
      <c r="G5372" s="26" t="n"/>
      <c r="H5372" s="28">
        <f>IFERROR(IF(G5372="","",VLOOKUP(G5372,'Setup - Vehicles'!$A$5:$D$504,4,0)),"")</f>
        <v/>
      </c>
      <c r="I5372" s="32">
        <f>IFERROR(IF(E5372="","",VLOOKUP(E5372,'Setup - Mix Design'!$A$5:$I$504,9,0)),"")</f>
        <v/>
      </c>
      <c r="J5372" s="32">
        <f>IF(OR(F5372="",I5372=""),"",F5372*I5372)</f>
        <v/>
      </c>
      <c r="K5372" s="26" t="n"/>
    </row>
    <row r="5373">
      <c r="A5373" s="31" t="n"/>
      <c r="B5373" s="26" t="n"/>
      <c r="C5373" s="26" t="n"/>
      <c r="D5373" s="26" t="n"/>
      <c r="E5373" s="26" t="n"/>
      <c r="F5373" s="27" t="n"/>
      <c r="G5373" s="26" t="n"/>
      <c r="H5373" s="28">
        <f>IFERROR(IF(G5373="","",VLOOKUP(G5373,'Setup - Vehicles'!$A$5:$D$504,4,0)),"")</f>
        <v/>
      </c>
      <c r="I5373" s="32">
        <f>IFERROR(IF(E5373="","",VLOOKUP(E5373,'Setup - Mix Design'!$A$5:$I$504,9,0)),"")</f>
        <v/>
      </c>
      <c r="J5373" s="32">
        <f>IF(OR(F5373="",I5373=""),"",F5373*I5373)</f>
        <v/>
      </c>
      <c r="K5373" s="26" t="n"/>
    </row>
    <row r="5374">
      <c r="A5374" s="31" t="n"/>
      <c r="B5374" s="26" t="n"/>
      <c r="C5374" s="26" t="n"/>
      <c r="D5374" s="26" t="n"/>
      <c r="E5374" s="26" t="n"/>
      <c r="F5374" s="27" t="n"/>
      <c r="G5374" s="26" t="n"/>
      <c r="H5374" s="28">
        <f>IFERROR(IF(G5374="","",VLOOKUP(G5374,'Setup - Vehicles'!$A$5:$D$504,4,0)),"")</f>
        <v/>
      </c>
      <c r="I5374" s="32">
        <f>IFERROR(IF(E5374="","",VLOOKUP(E5374,'Setup - Mix Design'!$A$5:$I$504,9,0)),"")</f>
        <v/>
      </c>
      <c r="J5374" s="32">
        <f>IF(OR(F5374="",I5374=""),"",F5374*I5374)</f>
        <v/>
      </c>
      <c r="K5374" s="26" t="n"/>
    </row>
    <row r="5375">
      <c r="A5375" s="31" t="n"/>
      <c r="B5375" s="26" t="n"/>
      <c r="C5375" s="26" t="n"/>
      <c r="D5375" s="26" t="n"/>
      <c r="E5375" s="26" t="n"/>
      <c r="F5375" s="27" t="n"/>
      <c r="G5375" s="26" t="n"/>
      <c r="H5375" s="28">
        <f>IFERROR(IF(G5375="","",VLOOKUP(G5375,'Setup - Vehicles'!$A$5:$D$504,4,0)),"")</f>
        <v/>
      </c>
      <c r="I5375" s="32">
        <f>IFERROR(IF(E5375="","",VLOOKUP(E5375,'Setup - Mix Design'!$A$5:$I$504,9,0)),"")</f>
        <v/>
      </c>
      <c r="J5375" s="32">
        <f>IF(OR(F5375="",I5375=""),"",F5375*I5375)</f>
        <v/>
      </c>
      <c r="K5375" s="26" t="n"/>
    </row>
    <row r="5376">
      <c r="A5376" s="31" t="n"/>
      <c r="B5376" s="26" t="n"/>
      <c r="C5376" s="26" t="n"/>
      <c r="D5376" s="26" t="n"/>
      <c r="E5376" s="26" t="n"/>
      <c r="F5376" s="27" t="n"/>
      <c r="G5376" s="26" t="n"/>
      <c r="H5376" s="28">
        <f>IFERROR(IF(G5376="","",VLOOKUP(G5376,'Setup - Vehicles'!$A$5:$D$504,4,0)),"")</f>
        <v/>
      </c>
      <c r="I5376" s="32">
        <f>IFERROR(IF(E5376="","",VLOOKUP(E5376,'Setup - Mix Design'!$A$5:$I$504,9,0)),"")</f>
        <v/>
      </c>
      <c r="J5376" s="32">
        <f>IF(OR(F5376="",I5376=""),"",F5376*I5376)</f>
        <v/>
      </c>
      <c r="K5376" s="26" t="n"/>
    </row>
    <row r="5377">
      <c r="A5377" s="31" t="n"/>
      <c r="B5377" s="26" t="n"/>
      <c r="C5377" s="26" t="n"/>
      <c r="D5377" s="26" t="n"/>
      <c r="E5377" s="26" t="n"/>
      <c r="F5377" s="27" t="n"/>
      <c r="G5377" s="26" t="n"/>
      <c r="H5377" s="28">
        <f>IFERROR(IF(G5377="","",VLOOKUP(G5377,'Setup - Vehicles'!$A$5:$D$504,4,0)),"")</f>
        <v/>
      </c>
      <c r="I5377" s="32">
        <f>IFERROR(IF(E5377="","",VLOOKUP(E5377,'Setup - Mix Design'!$A$5:$I$504,9,0)),"")</f>
        <v/>
      </c>
      <c r="J5377" s="32">
        <f>IF(OR(F5377="",I5377=""),"",F5377*I5377)</f>
        <v/>
      </c>
      <c r="K5377" s="26" t="n"/>
    </row>
    <row r="5378">
      <c r="A5378" s="31" t="n"/>
      <c r="B5378" s="26" t="n"/>
      <c r="C5378" s="26" t="n"/>
      <c r="D5378" s="26" t="n"/>
      <c r="E5378" s="26" t="n"/>
      <c r="F5378" s="27" t="n"/>
      <c r="G5378" s="26" t="n"/>
      <c r="H5378" s="28">
        <f>IFERROR(IF(G5378="","",VLOOKUP(G5378,'Setup - Vehicles'!$A$5:$D$504,4,0)),"")</f>
        <v/>
      </c>
      <c r="I5378" s="32">
        <f>IFERROR(IF(E5378="","",VLOOKUP(E5378,'Setup - Mix Design'!$A$5:$I$504,9,0)),"")</f>
        <v/>
      </c>
      <c r="J5378" s="32">
        <f>IF(OR(F5378="",I5378=""),"",F5378*I5378)</f>
        <v/>
      </c>
      <c r="K5378" s="26" t="n"/>
    </row>
    <row r="5379">
      <c r="A5379" s="31" t="n"/>
      <c r="B5379" s="26" t="n"/>
      <c r="C5379" s="26" t="n"/>
      <c r="D5379" s="26" t="n"/>
      <c r="E5379" s="26" t="n"/>
      <c r="F5379" s="27" t="n"/>
      <c r="G5379" s="26" t="n"/>
      <c r="H5379" s="28">
        <f>IFERROR(IF(G5379="","",VLOOKUP(G5379,'Setup - Vehicles'!$A$5:$D$504,4,0)),"")</f>
        <v/>
      </c>
      <c r="I5379" s="32">
        <f>IFERROR(IF(E5379="","",VLOOKUP(E5379,'Setup - Mix Design'!$A$5:$I$504,9,0)),"")</f>
        <v/>
      </c>
      <c r="J5379" s="32">
        <f>IF(OR(F5379="",I5379=""),"",F5379*I5379)</f>
        <v/>
      </c>
      <c r="K5379" s="26" t="n"/>
    </row>
    <row r="5380">
      <c r="A5380" s="31" t="n"/>
      <c r="B5380" s="26" t="n"/>
      <c r="C5380" s="26" t="n"/>
      <c r="D5380" s="26" t="n"/>
      <c r="E5380" s="26" t="n"/>
      <c r="F5380" s="27" t="n"/>
      <c r="G5380" s="26" t="n"/>
      <c r="H5380" s="28">
        <f>IFERROR(IF(G5380="","",VLOOKUP(G5380,'Setup - Vehicles'!$A$5:$D$504,4,0)),"")</f>
        <v/>
      </c>
      <c r="I5380" s="32">
        <f>IFERROR(IF(E5380="","",VLOOKUP(E5380,'Setup - Mix Design'!$A$5:$I$504,9,0)),"")</f>
        <v/>
      </c>
      <c r="J5380" s="32">
        <f>IF(OR(F5380="",I5380=""),"",F5380*I5380)</f>
        <v/>
      </c>
      <c r="K5380" s="26" t="n"/>
    </row>
    <row r="5381">
      <c r="A5381" s="31" t="n"/>
      <c r="B5381" s="26" t="n"/>
      <c r="C5381" s="26" t="n"/>
      <c r="D5381" s="26" t="n"/>
      <c r="E5381" s="26" t="n"/>
      <c r="F5381" s="27" t="n"/>
      <c r="G5381" s="26" t="n"/>
      <c r="H5381" s="28">
        <f>IFERROR(IF(G5381="","",VLOOKUP(G5381,'Setup - Vehicles'!$A$5:$D$504,4,0)),"")</f>
        <v/>
      </c>
      <c r="I5381" s="32">
        <f>IFERROR(IF(E5381="","",VLOOKUP(E5381,'Setup - Mix Design'!$A$5:$I$504,9,0)),"")</f>
        <v/>
      </c>
      <c r="J5381" s="32">
        <f>IF(OR(F5381="",I5381=""),"",F5381*I5381)</f>
        <v/>
      </c>
      <c r="K5381" s="26" t="n"/>
    </row>
    <row r="5382">
      <c r="A5382" s="31" t="n"/>
      <c r="B5382" s="26" t="n"/>
      <c r="C5382" s="26" t="n"/>
      <c r="D5382" s="26" t="n"/>
      <c r="E5382" s="26" t="n"/>
      <c r="F5382" s="27" t="n"/>
      <c r="G5382" s="26" t="n"/>
      <c r="H5382" s="28">
        <f>IFERROR(IF(G5382="","",VLOOKUP(G5382,'Setup - Vehicles'!$A$5:$D$504,4,0)),"")</f>
        <v/>
      </c>
      <c r="I5382" s="32">
        <f>IFERROR(IF(E5382="","",VLOOKUP(E5382,'Setup - Mix Design'!$A$5:$I$504,9,0)),"")</f>
        <v/>
      </c>
      <c r="J5382" s="32">
        <f>IF(OR(F5382="",I5382=""),"",F5382*I5382)</f>
        <v/>
      </c>
      <c r="K5382" s="26" t="n"/>
    </row>
    <row r="5383">
      <c r="A5383" s="31" t="n"/>
      <c r="B5383" s="26" t="n"/>
      <c r="C5383" s="26" t="n"/>
      <c r="D5383" s="26" t="n"/>
      <c r="E5383" s="26" t="n"/>
      <c r="F5383" s="27" t="n"/>
      <c r="G5383" s="26" t="n"/>
      <c r="H5383" s="28">
        <f>IFERROR(IF(G5383="","",VLOOKUP(G5383,'Setup - Vehicles'!$A$5:$D$504,4,0)),"")</f>
        <v/>
      </c>
      <c r="I5383" s="32">
        <f>IFERROR(IF(E5383="","",VLOOKUP(E5383,'Setup - Mix Design'!$A$5:$I$504,9,0)),"")</f>
        <v/>
      </c>
      <c r="J5383" s="32">
        <f>IF(OR(F5383="",I5383=""),"",F5383*I5383)</f>
        <v/>
      </c>
      <c r="K5383" s="26" t="n"/>
    </row>
    <row r="5384">
      <c r="A5384" s="31" t="n"/>
      <c r="B5384" s="26" t="n"/>
      <c r="C5384" s="26" t="n"/>
      <c r="D5384" s="26" t="n"/>
      <c r="E5384" s="26" t="n"/>
      <c r="F5384" s="27" t="n"/>
      <c r="G5384" s="26" t="n"/>
      <c r="H5384" s="28">
        <f>IFERROR(IF(G5384="","",VLOOKUP(G5384,'Setup - Vehicles'!$A$5:$D$504,4,0)),"")</f>
        <v/>
      </c>
      <c r="I5384" s="32">
        <f>IFERROR(IF(E5384="","",VLOOKUP(E5384,'Setup - Mix Design'!$A$5:$I$504,9,0)),"")</f>
        <v/>
      </c>
      <c r="J5384" s="32">
        <f>IF(OR(F5384="",I5384=""),"",F5384*I5384)</f>
        <v/>
      </c>
      <c r="K5384" s="26" t="n"/>
    </row>
    <row r="5385">
      <c r="A5385" s="31" t="n"/>
      <c r="B5385" s="26" t="n"/>
      <c r="C5385" s="26" t="n"/>
      <c r="D5385" s="26" t="n"/>
      <c r="E5385" s="26" t="n"/>
      <c r="F5385" s="27" t="n"/>
      <c r="G5385" s="26" t="n"/>
      <c r="H5385" s="28">
        <f>IFERROR(IF(G5385="","",VLOOKUP(G5385,'Setup - Vehicles'!$A$5:$D$504,4,0)),"")</f>
        <v/>
      </c>
      <c r="I5385" s="32">
        <f>IFERROR(IF(E5385="","",VLOOKUP(E5385,'Setup - Mix Design'!$A$5:$I$504,9,0)),"")</f>
        <v/>
      </c>
      <c r="J5385" s="32">
        <f>IF(OR(F5385="",I5385=""),"",F5385*I5385)</f>
        <v/>
      </c>
      <c r="K5385" s="26" t="n"/>
    </row>
    <row r="5386">
      <c r="A5386" s="31" t="n"/>
      <c r="B5386" s="26" t="n"/>
      <c r="C5386" s="26" t="n"/>
      <c r="D5386" s="26" t="n"/>
      <c r="E5386" s="26" t="n"/>
      <c r="F5386" s="27" t="n"/>
      <c r="G5386" s="26" t="n"/>
      <c r="H5386" s="28">
        <f>IFERROR(IF(G5386="","",VLOOKUP(G5386,'Setup - Vehicles'!$A$5:$D$504,4,0)),"")</f>
        <v/>
      </c>
      <c r="I5386" s="32">
        <f>IFERROR(IF(E5386="","",VLOOKUP(E5386,'Setup - Mix Design'!$A$5:$I$504,9,0)),"")</f>
        <v/>
      </c>
      <c r="J5386" s="32">
        <f>IF(OR(F5386="",I5386=""),"",F5386*I5386)</f>
        <v/>
      </c>
      <c r="K5386" s="26" t="n"/>
    </row>
    <row r="5387">
      <c r="A5387" s="31" t="n"/>
      <c r="B5387" s="26" t="n"/>
      <c r="C5387" s="26" t="n"/>
      <c r="D5387" s="26" t="n"/>
      <c r="E5387" s="26" t="n"/>
      <c r="F5387" s="27" t="n"/>
      <c r="G5387" s="26" t="n"/>
      <c r="H5387" s="28">
        <f>IFERROR(IF(G5387="","",VLOOKUP(G5387,'Setup - Vehicles'!$A$5:$D$504,4,0)),"")</f>
        <v/>
      </c>
      <c r="I5387" s="32">
        <f>IFERROR(IF(E5387="","",VLOOKUP(E5387,'Setup - Mix Design'!$A$5:$I$504,9,0)),"")</f>
        <v/>
      </c>
      <c r="J5387" s="32">
        <f>IF(OR(F5387="",I5387=""),"",F5387*I5387)</f>
        <v/>
      </c>
      <c r="K5387" s="26" t="n"/>
    </row>
    <row r="5388">
      <c r="A5388" s="31" t="n"/>
      <c r="B5388" s="26" t="n"/>
      <c r="C5388" s="26" t="n"/>
      <c r="D5388" s="26" t="n"/>
      <c r="E5388" s="26" t="n"/>
      <c r="F5388" s="27" t="n"/>
      <c r="G5388" s="26" t="n"/>
      <c r="H5388" s="28">
        <f>IFERROR(IF(G5388="","",VLOOKUP(G5388,'Setup - Vehicles'!$A$5:$D$504,4,0)),"")</f>
        <v/>
      </c>
      <c r="I5388" s="32">
        <f>IFERROR(IF(E5388="","",VLOOKUP(E5388,'Setup - Mix Design'!$A$5:$I$504,9,0)),"")</f>
        <v/>
      </c>
      <c r="J5388" s="32">
        <f>IF(OR(F5388="",I5388=""),"",F5388*I5388)</f>
        <v/>
      </c>
      <c r="K5388" s="26" t="n"/>
    </row>
    <row r="5389">
      <c r="A5389" s="31" t="n"/>
      <c r="B5389" s="26" t="n"/>
      <c r="C5389" s="26" t="n"/>
      <c r="D5389" s="26" t="n"/>
      <c r="E5389" s="26" t="n"/>
      <c r="F5389" s="27" t="n"/>
      <c r="G5389" s="26" t="n"/>
      <c r="H5389" s="28">
        <f>IFERROR(IF(G5389="","",VLOOKUP(G5389,'Setup - Vehicles'!$A$5:$D$504,4,0)),"")</f>
        <v/>
      </c>
      <c r="I5389" s="32">
        <f>IFERROR(IF(E5389="","",VLOOKUP(E5389,'Setup - Mix Design'!$A$5:$I$504,9,0)),"")</f>
        <v/>
      </c>
      <c r="J5389" s="32">
        <f>IF(OR(F5389="",I5389=""),"",F5389*I5389)</f>
        <v/>
      </c>
      <c r="K5389" s="26" t="n"/>
    </row>
    <row r="5390">
      <c r="A5390" s="31" t="n"/>
      <c r="B5390" s="26" t="n"/>
      <c r="C5390" s="26" t="n"/>
      <c r="D5390" s="26" t="n"/>
      <c r="E5390" s="26" t="n"/>
      <c r="F5390" s="27" t="n"/>
      <c r="G5390" s="26" t="n"/>
      <c r="H5390" s="28">
        <f>IFERROR(IF(G5390="","",VLOOKUP(G5390,'Setup - Vehicles'!$A$5:$D$504,4,0)),"")</f>
        <v/>
      </c>
      <c r="I5390" s="32">
        <f>IFERROR(IF(E5390="","",VLOOKUP(E5390,'Setup - Mix Design'!$A$5:$I$504,9,0)),"")</f>
        <v/>
      </c>
      <c r="J5390" s="32">
        <f>IF(OR(F5390="",I5390=""),"",F5390*I5390)</f>
        <v/>
      </c>
      <c r="K5390" s="26" t="n"/>
    </row>
    <row r="5391">
      <c r="A5391" s="31" t="n"/>
      <c r="B5391" s="26" t="n"/>
      <c r="C5391" s="26" t="n"/>
      <c r="D5391" s="26" t="n"/>
      <c r="E5391" s="26" t="n"/>
      <c r="F5391" s="27" t="n"/>
      <c r="G5391" s="26" t="n"/>
      <c r="H5391" s="28">
        <f>IFERROR(IF(G5391="","",VLOOKUP(G5391,'Setup - Vehicles'!$A$5:$D$504,4,0)),"")</f>
        <v/>
      </c>
      <c r="I5391" s="32">
        <f>IFERROR(IF(E5391="","",VLOOKUP(E5391,'Setup - Mix Design'!$A$5:$I$504,9,0)),"")</f>
        <v/>
      </c>
      <c r="J5391" s="32">
        <f>IF(OR(F5391="",I5391=""),"",F5391*I5391)</f>
        <v/>
      </c>
      <c r="K5391" s="26" t="n"/>
    </row>
    <row r="5392">
      <c r="A5392" s="31" t="n"/>
      <c r="B5392" s="26" t="n"/>
      <c r="C5392" s="26" t="n"/>
      <c r="D5392" s="26" t="n"/>
      <c r="E5392" s="26" t="n"/>
      <c r="F5392" s="27" t="n"/>
      <c r="G5392" s="26" t="n"/>
      <c r="H5392" s="28">
        <f>IFERROR(IF(G5392="","",VLOOKUP(G5392,'Setup - Vehicles'!$A$5:$D$504,4,0)),"")</f>
        <v/>
      </c>
      <c r="I5392" s="32">
        <f>IFERROR(IF(E5392="","",VLOOKUP(E5392,'Setup - Mix Design'!$A$5:$I$504,9,0)),"")</f>
        <v/>
      </c>
      <c r="J5392" s="32">
        <f>IF(OR(F5392="",I5392=""),"",F5392*I5392)</f>
        <v/>
      </c>
      <c r="K5392" s="26" t="n"/>
    </row>
    <row r="5393">
      <c r="A5393" s="31" t="n"/>
      <c r="B5393" s="26" t="n"/>
      <c r="C5393" s="26" t="n"/>
      <c r="D5393" s="26" t="n"/>
      <c r="E5393" s="26" t="n"/>
      <c r="F5393" s="27" t="n"/>
      <c r="G5393" s="26" t="n"/>
      <c r="H5393" s="28">
        <f>IFERROR(IF(G5393="","",VLOOKUP(G5393,'Setup - Vehicles'!$A$5:$D$504,4,0)),"")</f>
        <v/>
      </c>
      <c r="I5393" s="32">
        <f>IFERROR(IF(E5393="","",VLOOKUP(E5393,'Setup - Mix Design'!$A$5:$I$504,9,0)),"")</f>
        <v/>
      </c>
      <c r="J5393" s="32">
        <f>IF(OR(F5393="",I5393=""),"",F5393*I5393)</f>
        <v/>
      </c>
      <c r="K5393" s="26" t="n"/>
    </row>
    <row r="5394">
      <c r="A5394" s="31" t="n"/>
      <c r="B5394" s="26" t="n"/>
      <c r="C5394" s="26" t="n"/>
      <c r="D5394" s="26" t="n"/>
      <c r="E5394" s="26" t="n"/>
      <c r="F5394" s="27" t="n"/>
      <c r="G5394" s="26" t="n"/>
      <c r="H5394" s="28">
        <f>IFERROR(IF(G5394="","",VLOOKUP(G5394,'Setup - Vehicles'!$A$5:$D$504,4,0)),"")</f>
        <v/>
      </c>
      <c r="I5394" s="32">
        <f>IFERROR(IF(E5394="","",VLOOKUP(E5394,'Setup - Mix Design'!$A$5:$I$504,9,0)),"")</f>
        <v/>
      </c>
      <c r="J5394" s="32">
        <f>IF(OR(F5394="",I5394=""),"",F5394*I5394)</f>
        <v/>
      </c>
      <c r="K5394" s="26" t="n"/>
    </row>
    <row r="5395">
      <c r="A5395" s="31" t="n"/>
      <c r="B5395" s="26" t="n"/>
      <c r="C5395" s="26" t="n"/>
      <c r="D5395" s="26" t="n"/>
      <c r="E5395" s="26" t="n"/>
      <c r="F5395" s="27" t="n"/>
      <c r="G5395" s="26" t="n"/>
      <c r="H5395" s="28">
        <f>IFERROR(IF(G5395="","",VLOOKUP(G5395,'Setup - Vehicles'!$A$5:$D$504,4,0)),"")</f>
        <v/>
      </c>
      <c r="I5395" s="32">
        <f>IFERROR(IF(E5395="","",VLOOKUP(E5395,'Setup - Mix Design'!$A$5:$I$504,9,0)),"")</f>
        <v/>
      </c>
      <c r="J5395" s="32">
        <f>IF(OR(F5395="",I5395=""),"",F5395*I5395)</f>
        <v/>
      </c>
      <c r="K5395" s="26" t="n"/>
    </row>
    <row r="5396">
      <c r="A5396" s="31" t="n"/>
      <c r="B5396" s="26" t="n"/>
      <c r="C5396" s="26" t="n"/>
      <c r="D5396" s="26" t="n"/>
      <c r="E5396" s="26" t="n"/>
      <c r="F5396" s="27" t="n"/>
      <c r="G5396" s="26" t="n"/>
      <c r="H5396" s="28">
        <f>IFERROR(IF(G5396="","",VLOOKUP(G5396,'Setup - Vehicles'!$A$5:$D$504,4,0)),"")</f>
        <v/>
      </c>
      <c r="I5396" s="32">
        <f>IFERROR(IF(E5396="","",VLOOKUP(E5396,'Setup - Mix Design'!$A$5:$I$504,9,0)),"")</f>
        <v/>
      </c>
      <c r="J5396" s="32">
        <f>IF(OR(F5396="",I5396=""),"",F5396*I5396)</f>
        <v/>
      </c>
      <c r="K5396" s="26" t="n"/>
    </row>
    <row r="5397">
      <c r="A5397" s="31" t="n"/>
      <c r="B5397" s="26" t="n"/>
      <c r="C5397" s="26" t="n"/>
      <c r="D5397" s="26" t="n"/>
      <c r="E5397" s="26" t="n"/>
      <c r="F5397" s="27" t="n"/>
      <c r="G5397" s="26" t="n"/>
      <c r="H5397" s="28">
        <f>IFERROR(IF(G5397="","",VLOOKUP(G5397,'Setup - Vehicles'!$A$5:$D$504,4,0)),"")</f>
        <v/>
      </c>
      <c r="I5397" s="32">
        <f>IFERROR(IF(E5397="","",VLOOKUP(E5397,'Setup - Mix Design'!$A$5:$I$504,9,0)),"")</f>
        <v/>
      </c>
      <c r="J5397" s="32">
        <f>IF(OR(F5397="",I5397=""),"",F5397*I5397)</f>
        <v/>
      </c>
      <c r="K5397" s="26" t="n"/>
    </row>
    <row r="5398">
      <c r="A5398" s="31" t="n"/>
      <c r="B5398" s="26" t="n"/>
      <c r="C5398" s="26" t="n"/>
      <c r="D5398" s="26" t="n"/>
      <c r="E5398" s="26" t="n"/>
      <c r="F5398" s="27" t="n"/>
      <c r="G5398" s="26" t="n"/>
      <c r="H5398" s="28">
        <f>IFERROR(IF(G5398="","",VLOOKUP(G5398,'Setup - Vehicles'!$A$5:$D$504,4,0)),"")</f>
        <v/>
      </c>
      <c r="I5398" s="32">
        <f>IFERROR(IF(E5398="","",VLOOKUP(E5398,'Setup - Mix Design'!$A$5:$I$504,9,0)),"")</f>
        <v/>
      </c>
      <c r="J5398" s="32">
        <f>IF(OR(F5398="",I5398=""),"",F5398*I5398)</f>
        <v/>
      </c>
      <c r="K5398" s="26" t="n"/>
    </row>
    <row r="5399">
      <c r="A5399" s="31" t="n"/>
      <c r="B5399" s="26" t="n"/>
      <c r="C5399" s="26" t="n"/>
      <c r="D5399" s="26" t="n"/>
      <c r="E5399" s="26" t="n"/>
      <c r="F5399" s="27" t="n"/>
      <c r="G5399" s="26" t="n"/>
      <c r="H5399" s="28">
        <f>IFERROR(IF(G5399="","",VLOOKUP(G5399,'Setup - Vehicles'!$A$5:$D$504,4,0)),"")</f>
        <v/>
      </c>
      <c r="I5399" s="32">
        <f>IFERROR(IF(E5399="","",VLOOKUP(E5399,'Setup - Mix Design'!$A$5:$I$504,9,0)),"")</f>
        <v/>
      </c>
      <c r="J5399" s="32">
        <f>IF(OR(F5399="",I5399=""),"",F5399*I5399)</f>
        <v/>
      </c>
      <c r="K5399" s="26" t="n"/>
    </row>
    <row r="5400">
      <c r="A5400" s="31" t="n"/>
      <c r="B5400" s="26" t="n"/>
      <c r="C5400" s="26" t="n"/>
      <c r="D5400" s="26" t="n"/>
      <c r="E5400" s="26" t="n"/>
      <c r="F5400" s="27" t="n"/>
      <c r="G5400" s="26" t="n"/>
      <c r="H5400" s="28">
        <f>IFERROR(IF(G5400="","",VLOOKUP(G5400,'Setup - Vehicles'!$A$5:$D$504,4,0)),"")</f>
        <v/>
      </c>
      <c r="I5400" s="32">
        <f>IFERROR(IF(E5400="","",VLOOKUP(E5400,'Setup - Mix Design'!$A$5:$I$504,9,0)),"")</f>
        <v/>
      </c>
      <c r="J5400" s="32">
        <f>IF(OR(F5400="",I5400=""),"",F5400*I5400)</f>
        <v/>
      </c>
      <c r="K5400" s="26" t="n"/>
    </row>
    <row r="5401">
      <c r="A5401" s="31" t="n"/>
      <c r="B5401" s="26" t="n"/>
      <c r="C5401" s="26" t="n"/>
      <c r="D5401" s="26" t="n"/>
      <c r="E5401" s="26" t="n"/>
      <c r="F5401" s="27" t="n"/>
      <c r="G5401" s="26" t="n"/>
      <c r="H5401" s="28">
        <f>IFERROR(IF(G5401="","",VLOOKUP(G5401,'Setup - Vehicles'!$A$5:$D$504,4,0)),"")</f>
        <v/>
      </c>
      <c r="I5401" s="32">
        <f>IFERROR(IF(E5401="","",VLOOKUP(E5401,'Setup - Mix Design'!$A$5:$I$504,9,0)),"")</f>
        <v/>
      </c>
      <c r="J5401" s="32">
        <f>IF(OR(F5401="",I5401=""),"",F5401*I5401)</f>
        <v/>
      </c>
      <c r="K5401" s="26" t="n"/>
    </row>
    <row r="5402">
      <c r="A5402" s="31" t="n"/>
      <c r="B5402" s="26" t="n"/>
      <c r="C5402" s="26" t="n"/>
      <c r="D5402" s="26" t="n"/>
      <c r="E5402" s="26" t="n"/>
      <c r="F5402" s="27" t="n"/>
      <c r="G5402" s="26" t="n"/>
      <c r="H5402" s="28">
        <f>IFERROR(IF(G5402="","",VLOOKUP(G5402,'Setup - Vehicles'!$A$5:$D$504,4,0)),"")</f>
        <v/>
      </c>
      <c r="I5402" s="32">
        <f>IFERROR(IF(E5402="","",VLOOKUP(E5402,'Setup - Mix Design'!$A$5:$I$504,9,0)),"")</f>
        <v/>
      </c>
      <c r="J5402" s="32">
        <f>IF(OR(F5402="",I5402=""),"",F5402*I5402)</f>
        <v/>
      </c>
      <c r="K5402" s="26" t="n"/>
    </row>
    <row r="5403">
      <c r="A5403" s="31" t="n"/>
      <c r="B5403" s="26" t="n"/>
      <c r="C5403" s="26" t="n"/>
      <c r="D5403" s="26" t="n"/>
      <c r="E5403" s="26" t="n"/>
      <c r="F5403" s="27" t="n"/>
      <c r="G5403" s="26" t="n"/>
      <c r="H5403" s="28">
        <f>IFERROR(IF(G5403="","",VLOOKUP(G5403,'Setup - Vehicles'!$A$5:$D$504,4,0)),"")</f>
        <v/>
      </c>
      <c r="I5403" s="32">
        <f>IFERROR(IF(E5403="","",VLOOKUP(E5403,'Setup - Mix Design'!$A$5:$I$504,9,0)),"")</f>
        <v/>
      </c>
      <c r="J5403" s="32">
        <f>IF(OR(F5403="",I5403=""),"",F5403*I5403)</f>
        <v/>
      </c>
      <c r="K5403" s="26" t="n"/>
    </row>
    <row r="5404">
      <c r="A5404" s="31" t="n"/>
      <c r="B5404" s="26" t="n"/>
      <c r="C5404" s="26" t="n"/>
      <c r="D5404" s="26" t="n"/>
      <c r="E5404" s="26" t="n"/>
      <c r="F5404" s="27" t="n"/>
      <c r="G5404" s="26" t="n"/>
      <c r="H5404" s="28">
        <f>IFERROR(IF(G5404="","",VLOOKUP(G5404,'Setup - Vehicles'!$A$5:$D$504,4,0)),"")</f>
        <v/>
      </c>
      <c r="I5404" s="32">
        <f>IFERROR(IF(E5404="","",VLOOKUP(E5404,'Setup - Mix Design'!$A$5:$I$504,9,0)),"")</f>
        <v/>
      </c>
      <c r="J5404" s="32">
        <f>IF(OR(F5404="",I5404=""),"",F5404*I5404)</f>
        <v/>
      </c>
      <c r="K5404" s="26" t="n"/>
    </row>
    <row r="5405">
      <c r="A5405" s="31" t="n"/>
      <c r="B5405" s="26" t="n"/>
      <c r="C5405" s="26" t="n"/>
      <c r="D5405" s="26" t="n"/>
      <c r="E5405" s="26" t="n"/>
      <c r="F5405" s="27" t="n"/>
      <c r="G5405" s="26" t="n"/>
      <c r="H5405" s="28">
        <f>IFERROR(IF(G5405="","",VLOOKUP(G5405,'Setup - Vehicles'!$A$5:$D$504,4,0)),"")</f>
        <v/>
      </c>
      <c r="I5405" s="32">
        <f>IFERROR(IF(E5405="","",VLOOKUP(E5405,'Setup - Mix Design'!$A$5:$I$504,9,0)),"")</f>
        <v/>
      </c>
      <c r="J5405" s="32">
        <f>IF(OR(F5405="",I5405=""),"",F5405*I5405)</f>
        <v/>
      </c>
      <c r="K5405" s="26" t="n"/>
    </row>
    <row r="5406">
      <c r="A5406" s="31" t="n"/>
      <c r="B5406" s="26" t="n"/>
      <c r="C5406" s="26" t="n"/>
      <c r="D5406" s="26" t="n"/>
      <c r="E5406" s="26" t="n"/>
      <c r="F5406" s="27" t="n"/>
      <c r="G5406" s="26" t="n"/>
      <c r="H5406" s="28">
        <f>IFERROR(IF(G5406="","",VLOOKUP(G5406,'Setup - Vehicles'!$A$5:$D$504,4,0)),"")</f>
        <v/>
      </c>
      <c r="I5406" s="32">
        <f>IFERROR(IF(E5406="","",VLOOKUP(E5406,'Setup - Mix Design'!$A$5:$I$504,9,0)),"")</f>
        <v/>
      </c>
      <c r="J5406" s="32">
        <f>IF(OR(F5406="",I5406=""),"",F5406*I5406)</f>
        <v/>
      </c>
      <c r="K5406" s="26" t="n"/>
    </row>
    <row r="5407">
      <c r="A5407" s="31" t="n"/>
      <c r="B5407" s="26" t="n"/>
      <c r="C5407" s="26" t="n"/>
      <c r="D5407" s="26" t="n"/>
      <c r="E5407" s="26" t="n"/>
      <c r="F5407" s="27" t="n"/>
      <c r="G5407" s="26" t="n"/>
      <c r="H5407" s="28">
        <f>IFERROR(IF(G5407="","",VLOOKUP(G5407,'Setup - Vehicles'!$A$5:$D$504,4,0)),"")</f>
        <v/>
      </c>
      <c r="I5407" s="32">
        <f>IFERROR(IF(E5407="","",VLOOKUP(E5407,'Setup - Mix Design'!$A$5:$I$504,9,0)),"")</f>
        <v/>
      </c>
      <c r="J5407" s="32">
        <f>IF(OR(F5407="",I5407=""),"",F5407*I5407)</f>
        <v/>
      </c>
      <c r="K5407" s="26" t="n"/>
    </row>
    <row r="5408">
      <c r="A5408" s="31" t="n"/>
      <c r="B5408" s="26" t="n"/>
      <c r="C5408" s="26" t="n"/>
      <c r="D5408" s="26" t="n"/>
      <c r="E5408" s="26" t="n"/>
      <c r="F5408" s="27" t="n"/>
      <c r="G5408" s="26" t="n"/>
      <c r="H5408" s="28">
        <f>IFERROR(IF(G5408="","",VLOOKUP(G5408,'Setup - Vehicles'!$A$5:$D$504,4,0)),"")</f>
        <v/>
      </c>
      <c r="I5408" s="32">
        <f>IFERROR(IF(E5408="","",VLOOKUP(E5408,'Setup - Mix Design'!$A$5:$I$504,9,0)),"")</f>
        <v/>
      </c>
      <c r="J5408" s="32">
        <f>IF(OR(F5408="",I5408=""),"",F5408*I5408)</f>
        <v/>
      </c>
      <c r="K5408" s="26" t="n"/>
    </row>
    <row r="5409">
      <c r="A5409" s="31" t="n"/>
      <c r="B5409" s="26" t="n"/>
      <c r="C5409" s="26" t="n"/>
      <c r="D5409" s="26" t="n"/>
      <c r="E5409" s="26" t="n"/>
      <c r="F5409" s="27" t="n"/>
      <c r="G5409" s="26" t="n"/>
      <c r="H5409" s="28">
        <f>IFERROR(IF(G5409="","",VLOOKUP(G5409,'Setup - Vehicles'!$A$5:$D$504,4,0)),"")</f>
        <v/>
      </c>
      <c r="I5409" s="32">
        <f>IFERROR(IF(E5409="","",VLOOKUP(E5409,'Setup - Mix Design'!$A$5:$I$504,9,0)),"")</f>
        <v/>
      </c>
      <c r="J5409" s="32">
        <f>IF(OR(F5409="",I5409=""),"",F5409*I5409)</f>
        <v/>
      </c>
      <c r="K5409" s="26" t="n"/>
    </row>
    <row r="5410">
      <c r="A5410" s="31" t="n"/>
      <c r="B5410" s="26" t="n"/>
      <c r="C5410" s="26" t="n"/>
      <c r="D5410" s="26" t="n"/>
      <c r="E5410" s="26" t="n"/>
      <c r="F5410" s="27" t="n"/>
      <c r="G5410" s="26" t="n"/>
      <c r="H5410" s="28">
        <f>IFERROR(IF(G5410="","",VLOOKUP(G5410,'Setup - Vehicles'!$A$5:$D$504,4,0)),"")</f>
        <v/>
      </c>
      <c r="I5410" s="32">
        <f>IFERROR(IF(E5410="","",VLOOKUP(E5410,'Setup - Mix Design'!$A$5:$I$504,9,0)),"")</f>
        <v/>
      </c>
      <c r="J5410" s="32">
        <f>IF(OR(F5410="",I5410=""),"",F5410*I5410)</f>
        <v/>
      </c>
      <c r="K5410" s="26" t="n"/>
    </row>
    <row r="5411">
      <c r="A5411" s="31" t="n"/>
      <c r="B5411" s="26" t="n"/>
      <c r="C5411" s="26" t="n"/>
      <c r="D5411" s="26" t="n"/>
      <c r="E5411" s="26" t="n"/>
      <c r="F5411" s="27" t="n"/>
      <c r="G5411" s="26" t="n"/>
      <c r="H5411" s="28">
        <f>IFERROR(IF(G5411="","",VLOOKUP(G5411,'Setup - Vehicles'!$A$5:$D$504,4,0)),"")</f>
        <v/>
      </c>
      <c r="I5411" s="32">
        <f>IFERROR(IF(E5411="","",VLOOKUP(E5411,'Setup - Mix Design'!$A$5:$I$504,9,0)),"")</f>
        <v/>
      </c>
      <c r="J5411" s="32">
        <f>IF(OR(F5411="",I5411=""),"",F5411*I5411)</f>
        <v/>
      </c>
      <c r="K5411" s="26" t="n"/>
    </row>
    <row r="5412">
      <c r="A5412" s="31" t="n"/>
      <c r="B5412" s="26" t="n"/>
      <c r="C5412" s="26" t="n"/>
      <c r="D5412" s="26" t="n"/>
      <c r="E5412" s="26" t="n"/>
      <c r="F5412" s="27" t="n"/>
      <c r="G5412" s="26" t="n"/>
      <c r="H5412" s="28">
        <f>IFERROR(IF(G5412="","",VLOOKUP(G5412,'Setup - Vehicles'!$A$5:$D$504,4,0)),"")</f>
        <v/>
      </c>
      <c r="I5412" s="32">
        <f>IFERROR(IF(E5412="","",VLOOKUP(E5412,'Setup - Mix Design'!$A$5:$I$504,9,0)),"")</f>
        <v/>
      </c>
      <c r="J5412" s="32">
        <f>IF(OR(F5412="",I5412=""),"",F5412*I5412)</f>
        <v/>
      </c>
      <c r="K5412" s="26" t="n"/>
    </row>
    <row r="5413">
      <c r="A5413" s="31" t="n"/>
      <c r="B5413" s="26" t="n"/>
      <c r="C5413" s="26" t="n"/>
      <c r="D5413" s="26" t="n"/>
      <c r="E5413" s="26" t="n"/>
      <c r="F5413" s="27" t="n"/>
      <c r="G5413" s="26" t="n"/>
      <c r="H5413" s="28">
        <f>IFERROR(IF(G5413="","",VLOOKUP(G5413,'Setup - Vehicles'!$A$5:$D$504,4,0)),"")</f>
        <v/>
      </c>
      <c r="I5413" s="32">
        <f>IFERROR(IF(E5413="","",VLOOKUP(E5413,'Setup - Mix Design'!$A$5:$I$504,9,0)),"")</f>
        <v/>
      </c>
      <c r="J5413" s="32">
        <f>IF(OR(F5413="",I5413=""),"",F5413*I5413)</f>
        <v/>
      </c>
      <c r="K5413" s="26" t="n"/>
    </row>
    <row r="5414">
      <c r="A5414" s="31" t="n"/>
      <c r="B5414" s="26" t="n"/>
      <c r="C5414" s="26" t="n"/>
      <c r="D5414" s="26" t="n"/>
      <c r="E5414" s="26" t="n"/>
      <c r="F5414" s="27" t="n"/>
      <c r="G5414" s="26" t="n"/>
      <c r="H5414" s="28">
        <f>IFERROR(IF(G5414="","",VLOOKUP(G5414,'Setup - Vehicles'!$A$5:$D$504,4,0)),"")</f>
        <v/>
      </c>
      <c r="I5414" s="32">
        <f>IFERROR(IF(E5414="","",VLOOKUP(E5414,'Setup - Mix Design'!$A$5:$I$504,9,0)),"")</f>
        <v/>
      </c>
      <c r="J5414" s="32">
        <f>IF(OR(F5414="",I5414=""),"",F5414*I5414)</f>
        <v/>
      </c>
      <c r="K5414" s="26" t="n"/>
    </row>
    <row r="5415">
      <c r="A5415" s="31" t="n"/>
      <c r="B5415" s="26" t="n"/>
      <c r="C5415" s="26" t="n"/>
      <c r="D5415" s="26" t="n"/>
      <c r="E5415" s="26" t="n"/>
      <c r="F5415" s="27" t="n"/>
      <c r="G5415" s="26" t="n"/>
      <c r="H5415" s="28">
        <f>IFERROR(IF(G5415="","",VLOOKUP(G5415,'Setup - Vehicles'!$A$5:$D$504,4,0)),"")</f>
        <v/>
      </c>
      <c r="I5415" s="32">
        <f>IFERROR(IF(E5415="","",VLOOKUP(E5415,'Setup - Mix Design'!$A$5:$I$504,9,0)),"")</f>
        <v/>
      </c>
      <c r="J5415" s="32">
        <f>IF(OR(F5415="",I5415=""),"",F5415*I5415)</f>
        <v/>
      </c>
      <c r="K5415" s="26" t="n"/>
    </row>
    <row r="5416">
      <c r="A5416" s="31" t="n"/>
      <c r="B5416" s="26" t="n"/>
      <c r="C5416" s="26" t="n"/>
      <c r="D5416" s="26" t="n"/>
      <c r="E5416" s="26" t="n"/>
      <c r="F5416" s="27" t="n"/>
      <c r="G5416" s="26" t="n"/>
      <c r="H5416" s="28">
        <f>IFERROR(IF(G5416="","",VLOOKUP(G5416,'Setup - Vehicles'!$A$5:$D$504,4,0)),"")</f>
        <v/>
      </c>
      <c r="I5416" s="32">
        <f>IFERROR(IF(E5416="","",VLOOKUP(E5416,'Setup - Mix Design'!$A$5:$I$504,9,0)),"")</f>
        <v/>
      </c>
      <c r="J5416" s="32">
        <f>IF(OR(F5416="",I5416=""),"",F5416*I5416)</f>
        <v/>
      </c>
      <c r="K5416" s="26" t="n"/>
    </row>
    <row r="5417">
      <c r="A5417" s="31" t="n"/>
      <c r="B5417" s="26" t="n"/>
      <c r="C5417" s="26" t="n"/>
      <c r="D5417" s="26" t="n"/>
      <c r="E5417" s="26" t="n"/>
      <c r="F5417" s="27" t="n"/>
      <c r="G5417" s="26" t="n"/>
      <c r="H5417" s="28">
        <f>IFERROR(IF(G5417="","",VLOOKUP(G5417,'Setup - Vehicles'!$A$5:$D$504,4,0)),"")</f>
        <v/>
      </c>
      <c r="I5417" s="32">
        <f>IFERROR(IF(E5417="","",VLOOKUP(E5417,'Setup - Mix Design'!$A$5:$I$504,9,0)),"")</f>
        <v/>
      </c>
      <c r="J5417" s="32">
        <f>IF(OR(F5417="",I5417=""),"",F5417*I5417)</f>
        <v/>
      </c>
      <c r="K5417" s="26" t="n"/>
    </row>
    <row r="5418">
      <c r="A5418" s="31" t="n"/>
      <c r="B5418" s="26" t="n"/>
      <c r="C5418" s="26" t="n"/>
      <c r="D5418" s="26" t="n"/>
      <c r="E5418" s="26" t="n"/>
      <c r="F5418" s="27" t="n"/>
      <c r="G5418" s="26" t="n"/>
      <c r="H5418" s="28">
        <f>IFERROR(IF(G5418="","",VLOOKUP(G5418,'Setup - Vehicles'!$A$5:$D$504,4,0)),"")</f>
        <v/>
      </c>
      <c r="I5418" s="32">
        <f>IFERROR(IF(E5418="","",VLOOKUP(E5418,'Setup - Mix Design'!$A$5:$I$504,9,0)),"")</f>
        <v/>
      </c>
      <c r="J5418" s="32">
        <f>IF(OR(F5418="",I5418=""),"",F5418*I5418)</f>
        <v/>
      </c>
      <c r="K5418" s="26" t="n"/>
    </row>
    <row r="5419">
      <c r="A5419" s="31" t="n"/>
      <c r="B5419" s="26" t="n"/>
      <c r="C5419" s="26" t="n"/>
      <c r="D5419" s="26" t="n"/>
      <c r="E5419" s="26" t="n"/>
      <c r="F5419" s="27" t="n"/>
      <c r="G5419" s="26" t="n"/>
      <c r="H5419" s="28">
        <f>IFERROR(IF(G5419="","",VLOOKUP(G5419,'Setup - Vehicles'!$A$5:$D$504,4,0)),"")</f>
        <v/>
      </c>
      <c r="I5419" s="32">
        <f>IFERROR(IF(E5419="","",VLOOKUP(E5419,'Setup - Mix Design'!$A$5:$I$504,9,0)),"")</f>
        <v/>
      </c>
      <c r="J5419" s="32">
        <f>IF(OR(F5419="",I5419=""),"",F5419*I5419)</f>
        <v/>
      </c>
      <c r="K5419" s="26" t="n"/>
    </row>
    <row r="5420">
      <c r="A5420" s="31" t="n"/>
      <c r="B5420" s="26" t="n"/>
      <c r="C5420" s="26" t="n"/>
      <c r="D5420" s="26" t="n"/>
      <c r="E5420" s="26" t="n"/>
      <c r="F5420" s="27" t="n"/>
      <c r="G5420" s="26" t="n"/>
      <c r="H5420" s="28">
        <f>IFERROR(IF(G5420="","",VLOOKUP(G5420,'Setup - Vehicles'!$A$5:$D$504,4,0)),"")</f>
        <v/>
      </c>
      <c r="I5420" s="32">
        <f>IFERROR(IF(E5420="","",VLOOKUP(E5420,'Setup - Mix Design'!$A$5:$I$504,9,0)),"")</f>
        <v/>
      </c>
      <c r="J5420" s="32">
        <f>IF(OR(F5420="",I5420=""),"",F5420*I5420)</f>
        <v/>
      </c>
      <c r="K5420" s="26" t="n"/>
    </row>
    <row r="5421">
      <c r="A5421" s="31" t="n"/>
      <c r="B5421" s="26" t="n"/>
      <c r="C5421" s="26" t="n"/>
      <c r="D5421" s="26" t="n"/>
      <c r="E5421" s="26" t="n"/>
      <c r="F5421" s="27" t="n"/>
      <c r="G5421" s="26" t="n"/>
      <c r="H5421" s="28">
        <f>IFERROR(IF(G5421="","",VLOOKUP(G5421,'Setup - Vehicles'!$A$5:$D$504,4,0)),"")</f>
        <v/>
      </c>
      <c r="I5421" s="32">
        <f>IFERROR(IF(E5421="","",VLOOKUP(E5421,'Setup - Mix Design'!$A$5:$I$504,9,0)),"")</f>
        <v/>
      </c>
      <c r="J5421" s="32">
        <f>IF(OR(F5421="",I5421=""),"",F5421*I5421)</f>
        <v/>
      </c>
      <c r="K5421" s="26" t="n"/>
    </row>
    <row r="5422">
      <c r="A5422" s="31" t="n"/>
      <c r="B5422" s="26" t="n"/>
      <c r="C5422" s="26" t="n"/>
      <c r="D5422" s="26" t="n"/>
      <c r="E5422" s="26" t="n"/>
      <c r="F5422" s="27" t="n"/>
      <c r="G5422" s="26" t="n"/>
      <c r="H5422" s="28">
        <f>IFERROR(IF(G5422="","",VLOOKUP(G5422,'Setup - Vehicles'!$A$5:$D$504,4,0)),"")</f>
        <v/>
      </c>
      <c r="I5422" s="32">
        <f>IFERROR(IF(E5422="","",VLOOKUP(E5422,'Setup - Mix Design'!$A$5:$I$504,9,0)),"")</f>
        <v/>
      </c>
      <c r="J5422" s="32">
        <f>IF(OR(F5422="",I5422=""),"",F5422*I5422)</f>
        <v/>
      </c>
      <c r="K5422" s="26" t="n"/>
    </row>
    <row r="5423">
      <c r="A5423" s="31" t="n"/>
      <c r="B5423" s="26" t="n"/>
      <c r="C5423" s="26" t="n"/>
      <c r="D5423" s="26" t="n"/>
      <c r="E5423" s="26" t="n"/>
      <c r="F5423" s="27" t="n"/>
      <c r="G5423" s="26" t="n"/>
      <c r="H5423" s="28">
        <f>IFERROR(IF(G5423="","",VLOOKUP(G5423,'Setup - Vehicles'!$A$5:$D$504,4,0)),"")</f>
        <v/>
      </c>
      <c r="I5423" s="32">
        <f>IFERROR(IF(E5423="","",VLOOKUP(E5423,'Setup - Mix Design'!$A$5:$I$504,9,0)),"")</f>
        <v/>
      </c>
      <c r="J5423" s="32">
        <f>IF(OR(F5423="",I5423=""),"",F5423*I5423)</f>
        <v/>
      </c>
      <c r="K5423" s="26" t="n"/>
    </row>
    <row r="5424">
      <c r="A5424" s="31" t="n"/>
      <c r="B5424" s="26" t="n"/>
      <c r="C5424" s="26" t="n"/>
      <c r="D5424" s="26" t="n"/>
      <c r="E5424" s="26" t="n"/>
      <c r="F5424" s="27" t="n"/>
      <c r="G5424" s="26" t="n"/>
      <c r="H5424" s="28">
        <f>IFERROR(IF(G5424="","",VLOOKUP(G5424,'Setup - Vehicles'!$A$5:$D$504,4,0)),"")</f>
        <v/>
      </c>
      <c r="I5424" s="32">
        <f>IFERROR(IF(E5424="","",VLOOKUP(E5424,'Setup - Mix Design'!$A$5:$I$504,9,0)),"")</f>
        <v/>
      </c>
      <c r="J5424" s="32">
        <f>IF(OR(F5424="",I5424=""),"",F5424*I5424)</f>
        <v/>
      </c>
      <c r="K5424" s="26" t="n"/>
    </row>
    <row r="5425">
      <c r="A5425" s="31" t="n"/>
      <c r="B5425" s="26" t="n"/>
      <c r="C5425" s="26" t="n"/>
      <c r="D5425" s="26" t="n"/>
      <c r="E5425" s="26" t="n"/>
      <c r="F5425" s="27" t="n"/>
      <c r="G5425" s="26" t="n"/>
      <c r="H5425" s="28">
        <f>IFERROR(IF(G5425="","",VLOOKUP(G5425,'Setup - Vehicles'!$A$5:$D$504,4,0)),"")</f>
        <v/>
      </c>
      <c r="I5425" s="32">
        <f>IFERROR(IF(E5425="","",VLOOKUP(E5425,'Setup - Mix Design'!$A$5:$I$504,9,0)),"")</f>
        <v/>
      </c>
      <c r="J5425" s="32">
        <f>IF(OR(F5425="",I5425=""),"",F5425*I5425)</f>
        <v/>
      </c>
      <c r="K5425" s="26" t="n"/>
    </row>
    <row r="5426">
      <c r="A5426" s="31" t="n"/>
      <c r="B5426" s="26" t="n"/>
      <c r="C5426" s="26" t="n"/>
      <c r="D5426" s="26" t="n"/>
      <c r="E5426" s="26" t="n"/>
      <c r="F5426" s="27" t="n"/>
      <c r="G5426" s="26" t="n"/>
      <c r="H5426" s="28">
        <f>IFERROR(IF(G5426="","",VLOOKUP(G5426,'Setup - Vehicles'!$A$5:$D$504,4,0)),"")</f>
        <v/>
      </c>
      <c r="I5426" s="32">
        <f>IFERROR(IF(E5426="","",VLOOKUP(E5426,'Setup - Mix Design'!$A$5:$I$504,9,0)),"")</f>
        <v/>
      </c>
      <c r="J5426" s="32">
        <f>IF(OR(F5426="",I5426=""),"",F5426*I5426)</f>
        <v/>
      </c>
      <c r="K5426" s="26" t="n"/>
    </row>
    <row r="5427">
      <c r="A5427" s="31" t="n"/>
      <c r="B5427" s="26" t="n"/>
      <c r="C5427" s="26" t="n"/>
      <c r="D5427" s="26" t="n"/>
      <c r="E5427" s="26" t="n"/>
      <c r="F5427" s="27" t="n"/>
      <c r="G5427" s="26" t="n"/>
      <c r="H5427" s="28">
        <f>IFERROR(IF(G5427="","",VLOOKUP(G5427,'Setup - Vehicles'!$A$5:$D$504,4,0)),"")</f>
        <v/>
      </c>
      <c r="I5427" s="32">
        <f>IFERROR(IF(E5427="","",VLOOKUP(E5427,'Setup - Mix Design'!$A$5:$I$504,9,0)),"")</f>
        <v/>
      </c>
      <c r="J5427" s="32">
        <f>IF(OR(F5427="",I5427=""),"",F5427*I5427)</f>
        <v/>
      </c>
      <c r="K5427" s="26" t="n"/>
    </row>
    <row r="5428">
      <c r="A5428" s="31" t="n"/>
      <c r="B5428" s="26" t="n"/>
      <c r="C5428" s="26" t="n"/>
      <c r="D5428" s="26" t="n"/>
      <c r="E5428" s="26" t="n"/>
      <c r="F5428" s="27" t="n"/>
      <c r="G5428" s="26" t="n"/>
      <c r="H5428" s="28">
        <f>IFERROR(IF(G5428="","",VLOOKUP(G5428,'Setup - Vehicles'!$A$5:$D$504,4,0)),"")</f>
        <v/>
      </c>
      <c r="I5428" s="32">
        <f>IFERROR(IF(E5428="","",VLOOKUP(E5428,'Setup - Mix Design'!$A$5:$I$504,9,0)),"")</f>
        <v/>
      </c>
      <c r="J5428" s="32">
        <f>IF(OR(F5428="",I5428=""),"",F5428*I5428)</f>
        <v/>
      </c>
      <c r="K5428" s="26" t="n"/>
    </row>
    <row r="5429">
      <c r="A5429" s="31" t="n"/>
      <c r="B5429" s="26" t="n"/>
      <c r="C5429" s="26" t="n"/>
      <c r="D5429" s="26" t="n"/>
      <c r="E5429" s="26" t="n"/>
      <c r="F5429" s="27" t="n"/>
      <c r="G5429" s="26" t="n"/>
      <c r="H5429" s="28">
        <f>IFERROR(IF(G5429="","",VLOOKUP(G5429,'Setup - Vehicles'!$A$5:$D$504,4,0)),"")</f>
        <v/>
      </c>
      <c r="I5429" s="32">
        <f>IFERROR(IF(E5429="","",VLOOKUP(E5429,'Setup - Mix Design'!$A$5:$I$504,9,0)),"")</f>
        <v/>
      </c>
      <c r="J5429" s="32">
        <f>IF(OR(F5429="",I5429=""),"",F5429*I5429)</f>
        <v/>
      </c>
      <c r="K5429" s="26" t="n"/>
    </row>
    <row r="5430">
      <c r="A5430" s="31" t="n"/>
      <c r="B5430" s="26" t="n"/>
      <c r="C5430" s="26" t="n"/>
      <c r="D5430" s="26" t="n"/>
      <c r="E5430" s="26" t="n"/>
      <c r="F5430" s="27" t="n"/>
      <c r="G5430" s="26" t="n"/>
      <c r="H5430" s="28">
        <f>IFERROR(IF(G5430="","",VLOOKUP(G5430,'Setup - Vehicles'!$A$5:$D$504,4,0)),"")</f>
        <v/>
      </c>
      <c r="I5430" s="32">
        <f>IFERROR(IF(E5430="","",VLOOKUP(E5430,'Setup - Mix Design'!$A$5:$I$504,9,0)),"")</f>
        <v/>
      </c>
      <c r="J5430" s="32">
        <f>IF(OR(F5430="",I5430=""),"",F5430*I5430)</f>
        <v/>
      </c>
      <c r="K5430" s="26" t="n"/>
    </row>
    <row r="5431">
      <c r="A5431" s="31" t="n"/>
      <c r="B5431" s="26" t="n"/>
      <c r="C5431" s="26" t="n"/>
      <c r="D5431" s="26" t="n"/>
      <c r="E5431" s="26" t="n"/>
      <c r="F5431" s="27" t="n"/>
      <c r="G5431" s="26" t="n"/>
      <c r="H5431" s="28">
        <f>IFERROR(IF(G5431="","",VLOOKUP(G5431,'Setup - Vehicles'!$A$5:$D$504,4,0)),"")</f>
        <v/>
      </c>
      <c r="I5431" s="32">
        <f>IFERROR(IF(E5431="","",VLOOKUP(E5431,'Setup - Mix Design'!$A$5:$I$504,9,0)),"")</f>
        <v/>
      </c>
      <c r="J5431" s="32">
        <f>IF(OR(F5431="",I5431=""),"",F5431*I5431)</f>
        <v/>
      </c>
      <c r="K5431" s="26" t="n"/>
    </row>
    <row r="5432">
      <c r="A5432" s="31" t="n"/>
      <c r="B5432" s="26" t="n"/>
      <c r="C5432" s="26" t="n"/>
      <c r="D5432" s="26" t="n"/>
      <c r="E5432" s="26" t="n"/>
      <c r="F5432" s="27" t="n"/>
      <c r="G5432" s="26" t="n"/>
      <c r="H5432" s="28">
        <f>IFERROR(IF(G5432="","",VLOOKUP(G5432,'Setup - Vehicles'!$A$5:$D$504,4,0)),"")</f>
        <v/>
      </c>
      <c r="I5432" s="32">
        <f>IFERROR(IF(E5432="","",VLOOKUP(E5432,'Setup - Mix Design'!$A$5:$I$504,9,0)),"")</f>
        <v/>
      </c>
      <c r="J5432" s="32">
        <f>IF(OR(F5432="",I5432=""),"",F5432*I5432)</f>
        <v/>
      </c>
      <c r="K5432" s="26" t="n"/>
    </row>
    <row r="5433">
      <c r="A5433" s="31" t="n"/>
      <c r="B5433" s="26" t="n"/>
      <c r="C5433" s="26" t="n"/>
      <c r="D5433" s="26" t="n"/>
      <c r="E5433" s="26" t="n"/>
      <c r="F5433" s="27" t="n"/>
      <c r="G5433" s="26" t="n"/>
      <c r="H5433" s="28">
        <f>IFERROR(IF(G5433="","",VLOOKUP(G5433,'Setup - Vehicles'!$A$5:$D$504,4,0)),"")</f>
        <v/>
      </c>
      <c r="I5433" s="32">
        <f>IFERROR(IF(E5433="","",VLOOKUP(E5433,'Setup - Mix Design'!$A$5:$I$504,9,0)),"")</f>
        <v/>
      </c>
      <c r="J5433" s="32">
        <f>IF(OR(F5433="",I5433=""),"",F5433*I5433)</f>
        <v/>
      </c>
      <c r="K5433" s="26" t="n"/>
    </row>
    <row r="5434">
      <c r="A5434" s="31" t="n"/>
      <c r="B5434" s="26" t="n"/>
      <c r="C5434" s="26" t="n"/>
      <c r="D5434" s="26" t="n"/>
      <c r="E5434" s="26" t="n"/>
      <c r="F5434" s="27" t="n"/>
      <c r="G5434" s="26" t="n"/>
      <c r="H5434" s="28">
        <f>IFERROR(IF(G5434="","",VLOOKUP(G5434,'Setup - Vehicles'!$A$5:$D$504,4,0)),"")</f>
        <v/>
      </c>
      <c r="I5434" s="32">
        <f>IFERROR(IF(E5434="","",VLOOKUP(E5434,'Setup - Mix Design'!$A$5:$I$504,9,0)),"")</f>
        <v/>
      </c>
      <c r="J5434" s="32">
        <f>IF(OR(F5434="",I5434=""),"",F5434*I5434)</f>
        <v/>
      </c>
      <c r="K5434" s="26" t="n"/>
    </row>
    <row r="5435">
      <c r="A5435" s="31" t="n"/>
      <c r="B5435" s="26" t="n"/>
      <c r="C5435" s="26" t="n"/>
      <c r="D5435" s="26" t="n"/>
      <c r="E5435" s="26" t="n"/>
      <c r="F5435" s="27" t="n"/>
      <c r="G5435" s="26" t="n"/>
      <c r="H5435" s="28">
        <f>IFERROR(IF(G5435="","",VLOOKUP(G5435,'Setup - Vehicles'!$A$5:$D$504,4,0)),"")</f>
        <v/>
      </c>
      <c r="I5435" s="32">
        <f>IFERROR(IF(E5435="","",VLOOKUP(E5435,'Setup - Mix Design'!$A$5:$I$504,9,0)),"")</f>
        <v/>
      </c>
      <c r="J5435" s="32">
        <f>IF(OR(F5435="",I5435=""),"",F5435*I5435)</f>
        <v/>
      </c>
      <c r="K5435" s="26" t="n"/>
    </row>
    <row r="5436">
      <c r="A5436" s="31" t="n"/>
      <c r="B5436" s="26" t="n"/>
      <c r="C5436" s="26" t="n"/>
      <c r="D5436" s="26" t="n"/>
      <c r="E5436" s="26" t="n"/>
      <c r="F5436" s="27" t="n"/>
      <c r="G5436" s="26" t="n"/>
      <c r="H5436" s="28">
        <f>IFERROR(IF(G5436="","",VLOOKUP(G5436,'Setup - Vehicles'!$A$5:$D$504,4,0)),"")</f>
        <v/>
      </c>
      <c r="I5436" s="32">
        <f>IFERROR(IF(E5436="","",VLOOKUP(E5436,'Setup - Mix Design'!$A$5:$I$504,9,0)),"")</f>
        <v/>
      </c>
      <c r="J5436" s="32">
        <f>IF(OR(F5436="",I5436=""),"",F5436*I5436)</f>
        <v/>
      </c>
      <c r="K5436" s="26" t="n"/>
    </row>
    <row r="5437">
      <c r="A5437" s="31" t="n"/>
      <c r="B5437" s="26" t="n"/>
      <c r="C5437" s="26" t="n"/>
      <c r="D5437" s="26" t="n"/>
      <c r="E5437" s="26" t="n"/>
      <c r="F5437" s="27" t="n"/>
      <c r="G5437" s="26" t="n"/>
      <c r="H5437" s="28">
        <f>IFERROR(IF(G5437="","",VLOOKUP(G5437,'Setup - Vehicles'!$A$5:$D$504,4,0)),"")</f>
        <v/>
      </c>
      <c r="I5437" s="32">
        <f>IFERROR(IF(E5437="","",VLOOKUP(E5437,'Setup - Mix Design'!$A$5:$I$504,9,0)),"")</f>
        <v/>
      </c>
      <c r="J5437" s="32">
        <f>IF(OR(F5437="",I5437=""),"",F5437*I5437)</f>
        <v/>
      </c>
      <c r="K5437" s="26" t="n"/>
    </row>
    <row r="5438">
      <c r="A5438" s="31" t="n"/>
      <c r="B5438" s="26" t="n"/>
      <c r="C5438" s="26" t="n"/>
      <c r="D5438" s="26" t="n"/>
      <c r="E5438" s="26" t="n"/>
      <c r="F5438" s="27" t="n"/>
      <c r="G5438" s="26" t="n"/>
      <c r="H5438" s="28">
        <f>IFERROR(IF(G5438="","",VLOOKUP(G5438,'Setup - Vehicles'!$A$5:$D$504,4,0)),"")</f>
        <v/>
      </c>
      <c r="I5438" s="32">
        <f>IFERROR(IF(E5438="","",VLOOKUP(E5438,'Setup - Mix Design'!$A$5:$I$504,9,0)),"")</f>
        <v/>
      </c>
      <c r="J5438" s="32">
        <f>IF(OR(F5438="",I5438=""),"",F5438*I5438)</f>
        <v/>
      </c>
      <c r="K5438" s="26" t="n"/>
    </row>
    <row r="5439">
      <c r="A5439" s="31" t="n"/>
      <c r="B5439" s="26" t="n"/>
      <c r="C5439" s="26" t="n"/>
      <c r="D5439" s="26" t="n"/>
      <c r="E5439" s="26" t="n"/>
      <c r="F5439" s="27" t="n"/>
      <c r="G5439" s="26" t="n"/>
      <c r="H5439" s="28">
        <f>IFERROR(IF(G5439="","",VLOOKUP(G5439,'Setup - Vehicles'!$A$5:$D$504,4,0)),"")</f>
        <v/>
      </c>
      <c r="I5439" s="32">
        <f>IFERROR(IF(E5439="","",VLOOKUP(E5439,'Setup - Mix Design'!$A$5:$I$504,9,0)),"")</f>
        <v/>
      </c>
      <c r="J5439" s="32">
        <f>IF(OR(F5439="",I5439=""),"",F5439*I5439)</f>
        <v/>
      </c>
      <c r="K5439" s="26" t="n"/>
    </row>
    <row r="5440">
      <c r="A5440" s="31" t="n"/>
      <c r="B5440" s="26" t="n"/>
      <c r="C5440" s="26" t="n"/>
      <c r="D5440" s="26" t="n"/>
      <c r="E5440" s="26" t="n"/>
      <c r="F5440" s="27" t="n"/>
      <c r="G5440" s="26" t="n"/>
      <c r="H5440" s="28">
        <f>IFERROR(IF(G5440="","",VLOOKUP(G5440,'Setup - Vehicles'!$A$5:$D$504,4,0)),"")</f>
        <v/>
      </c>
      <c r="I5440" s="32">
        <f>IFERROR(IF(E5440="","",VLOOKUP(E5440,'Setup - Mix Design'!$A$5:$I$504,9,0)),"")</f>
        <v/>
      </c>
      <c r="J5440" s="32">
        <f>IF(OR(F5440="",I5440=""),"",F5440*I5440)</f>
        <v/>
      </c>
      <c r="K5440" s="26" t="n"/>
    </row>
    <row r="5441">
      <c r="A5441" s="31" t="n"/>
      <c r="B5441" s="26" t="n"/>
      <c r="C5441" s="26" t="n"/>
      <c r="D5441" s="26" t="n"/>
      <c r="E5441" s="26" t="n"/>
      <c r="F5441" s="27" t="n"/>
      <c r="G5441" s="26" t="n"/>
      <c r="H5441" s="28">
        <f>IFERROR(IF(G5441="","",VLOOKUP(G5441,'Setup - Vehicles'!$A$5:$D$504,4,0)),"")</f>
        <v/>
      </c>
      <c r="I5441" s="32">
        <f>IFERROR(IF(E5441="","",VLOOKUP(E5441,'Setup - Mix Design'!$A$5:$I$504,9,0)),"")</f>
        <v/>
      </c>
      <c r="J5441" s="32">
        <f>IF(OR(F5441="",I5441=""),"",F5441*I5441)</f>
        <v/>
      </c>
      <c r="K5441" s="26" t="n"/>
    </row>
    <row r="5442">
      <c r="A5442" s="31" t="n"/>
      <c r="B5442" s="26" t="n"/>
      <c r="C5442" s="26" t="n"/>
      <c r="D5442" s="26" t="n"/>
      <c r="E5442" s="26" t="n"/>
      <c r="F5442" s="27" t="n"/>
      <c r="G5442" s="26" t="n"/>
      <c r="H5442" s="28">
        <f>IFERROR(IF(G5442="","",VLOOKUP(G5442,'Setup - Vehicles'!$A$5:$D$504,4,0)),"")</f>
        <v/>
      </c>
      <c r="I5442" s="32">
        <f>IFERROR(IF(E5442="","",VLOOKUP(E5442,'Setup - Mix Design'!$A$5:$I$504,9,0)),"")</f>
        <v/>
      </c>
      <c r="J5442" s="32">
        <f>IF(OR(F5442="",I5442=""),"",F5442*I5442)</f>
        <v/>
      </c>
      <c r="K5442" s="26" t="n"/>
    </row>
    <row r="5443">
      <c r="A5443" s="31" t="n"/>
      <c r="B5443" s="26" t="n"/>
      <c r="C5443" s="26" t="n"/>
      <c r="D5443" s="26" t="n"/>
      <c r="E5443" s="26" t="n"/>
      <c r="F5443" s="27" t="n"/>
      <c r="G5443" s="26" t="n"/>
      <c r="H5443" s="28">
        <f>IFERROR(IF(G5443="","",VLOOKUP(G5443,'Setup - Vehicles'!$A$5:$D$504,4,0)),"")</f>
        <v/>
      </c>
      <c r="I5443" s="32">
        <f>IFERROR(IF(E5443="","",VLOOKUP(E5443,'Setup - Mix Design'!$A$5:$I$504,9,0)),"")</f>
        <v/>
      </c>
      <c r="J5443" s="32">
        <f>IF(OR(F5443="",I5443=""),"",F5443*I5443)</f>
        <v/>
      </c>
      <c r="K5443" s="26" t="n"/>
    </row>
    <row r="5444">
      <c r="A5444" s="31" t="n"/>
      <c r="B5444" s="26" t="n"/>
      <c r="C5444" s="26" t="n"/>
      <c r="D5444" s="26" t="n"/>
      <c r="E5444" s="26" t="n"/>
      <c r="F5444" s="27" t="n"/>
      <c r="G5444" s="26" t="n"/>
      <c r="H5444" s="28">
        <f>IFERROR(IF(G5444="","",VLOOKUP(G5444,'Setup - Vehicles'!$A$5:$D$504,4,0)),"")</f>
        <v/>
      </c>
      <c r="I5444" s="32">
        <f>IFERROR(IF(E5444="","",VLOOKUP(E5444,'Setup - Mix Design'!$A$5:$I$504,9,0)),"")</f>
        <v/>
      </c>
      <c r="J5444" s="32">
        <f>IF(OR(F5444="",I5444=""),"",F5444*I5444)</f>
        <v/>
      </c>
      <c r="K5444" s="26" t="n"/>
    </row>
    <row r="5445">
      <c r="A5445" s="31" t="n"/>
      <c r="B5445" s="26" t="n"/>
      <c r="C5445" s="26" t="n"/>
      <c r="D5445" s="26" t="n"/>
      <c r="E5445" s="26" t="n"/>
      <c r="F5445" s="27" t="n"/>
      <c r="G5445" s="26" t="n"/>
      <c r="H5445" s="28">
        <f>IFERROR(IF(G5445="","",VLOOKUP(G5445,'Setup - Vehicles'!$A$5:$D$504,4,0)),"")</f>
        <v/>
      </c>
      <c r="I5445" s="32">
        <f>IFERROR(IF(E5445="","",VLOOKUP(E5445,'Setup - Mix Design'!$A$5:$I$504,9,0)),"")</f>
        <v/>
      </c>
      <c r="J5445" s="32">
        <f>IF(OR(F5445="",I5445=""),"",F5445*I5445)</f>
        <v/>
      </c>
      <c r="K5445" s="26" t="n"/>
    </row>
    <row r="5446">
      <c r="A5446" s="31" t="n"/>
      <c r="B5446" s="26" t="n"/>
      <c r="C5446" s="26" t="n"/>
      <c r="D5446" s="26" t="n"/>
      <c r="E5446" s="26" t="n"/>
      <c r="F5446" s="27" t="n"/>
      <c r="G5446" s="26" t="n"/>
      <c r="H5446" s="28">
        <f>IFERROR(IF(G5446="","",VLOOKUP(G5446,'Setup - Vehicles'!$A$5:$D$504,4,0)),"")</f>
        <v/>
      </c>
      <c r="I5446" s="32">
        <f>IFERROR(IF(E5446="","",VLOOKUP(E5446,'Setup - Mix Design'!$A$5:$I$504,9,0)),"")</f>
        <v/>
      </c>
      <c r="J5446" s="32">
        <f>IF(OR(F5446="",I5446=""),"",F5446*I5446)</f>
        <v/>
      </c>
      <c r="K5446" s="26" t="n"/>
    </row>
    <row r="5447">
      <c r="A5447" s="31" t="n"/>
      <c r="B5447" s="26" t="n"/>
      <c r="C5447" s="26" t="n"/>
      <c r="D5447" s="26" t="n"/>
      <c r="E5447" s="26" t="n"/>
      <c r="F5447" s="27" t="n"/>
      <c r="G5447" s="26" t="n"/>
      <c r="H5447" s="28">
        <f>IFERROR(IF(G5447="","",VLOOKUP(G5447,'Setup - Vehicles'!$A$5:$D$504,4,0)),"")</f>
        <v/>
      </c>
      <c r="I5447" s="32">
        <f>IFERROR(IF(E5447="","",VLOOKUP(E5447,'Setup - Mix Design'!$A$5:$I$504,9,0)),"")</f>
        <v/>
      </c>
      <c r="J5447" s="32">
        <f>IF(OR(F5447="",I5447=""),"",F5447*I5447)</f>
        <v/>
      </c>
      <c r="K5447" s="26" t="n"/>
    </row>
    <row r="5448">
      <c r="A5448" s="31" t="n"/>
      <c r="B5448" s="26" t="n"/>
      <c r="C5448" s="26" t="n"/>
      <c r="D5448" s="26" t="n"/>
      <c r="E5448" s="26" t="n"/>
      <c r="F5448" s="27" t="n"/>
      <c r="G5448" s="26" t="n"/>
      <c r="H5448" s="28">
        <f>IFERROR(IF(G5448="","",VLOOKUP(G5448,'Setup - Vehicles'!$A$5:$D$504,4,0)),"")</f>
        <v/>
      </c>
      <c r="I5448" s="32">
        <f>IFERROR(IF(E5448="","",VLOOKUP(E5448,'Setup - Mix Design'!$A$5:$I$504,9,0)),"")</f>
        <v/>
      </c>
      <c r="J5448" s="32">
        <f>IF(OR(F5448="",I5448=""),"",F5448*I5448)</f>
        <v/>
      </c>
      <c r="K5448" s="26" t="n"/>
    </row>
    <row r="5449">
      <c r="A5449" s="31" t="n"/>
      <c r="B5449" s="26" t="n"/>
      <c r="C5449" s="26" t="n"/>
      <c r="D5449" s="26" t="n"/>
      <c r="E5449" s="26" t="n"/>
      <c r="F5449" s="27" t="n"/>
      <c r="G5449" s="26" t="n"/>
      <c r="H5449" s="28">
        <f>IFERROR(IF(G5449="","",VLOOKUP(G5449,'Setup - Vehicles'!$A$5:$D$504,4,0)),"")</f>
        <v/>
      </c>
      <c r="I5449" s="32">
        <f>IFERROR(IF(E5449="","",VLOOKUP(E5449,'Setup - Mix Design'!$A$5:$I$504,9,0)),"")</f>
        <v/>
      </c>
      <c r="J5449" s="32">
        <f>IF(OR(F5449="",I5449=""),"",F5449*I5449)</f>
        <v/>
      </c>
      <c r="K5449" s="26" t="n"/>
    </row>
    <row r="5450">
      <c r="A5450" s="31" t="n"/>
      <c r="B5450" s="26" t="n"/>
      <c r="C5450" s="26" t="n"/>
      <c r="D5450" s="26" t="n"/>
      <c r="E5450" s="26" t="n"/>
      <c r="F5450" s="27" t="n"/>
      <c r="G5450" s="26" t="n"/>
      <c r="H5450" s="28">
        <f>IFERROR(IF(G5450="","",VLOOKUP(G5450,'Setup - Vehicles'!$A$5:$D$504,4,0)),"")</f>
        <v/>
      </c>
      <c r="I5450" s="32">
        <f>IFERROR(IF(E5450="","",VLOOKUP(E5450,'Setup - Mix Design'!$A$5:$I$504,9,0)),"")</f>
        <v/>
      </c>
      <c r="J5450" s="32">
        <f>IF(OR(F5450="",I5450=""),"",F5450*I5450)</f>
        <v/>
      </c>
      <c r="K5450" s="26" t="n"/>
    </row>
    <row r="5451">
      <c r="A5451" s="31" t="n"/>
      <c r="B5451" s="26" t="n"/>
      <c r="C5451" s="26" t="n"/>
      <c r="D5451" s="26" t="n"/>
      <c r="E5451" s="26" t="n"/>
      <c r="F5451" s="27" t="n"/>
      <c r="G5451" s="26" t="n"/>
      <c r="H5451" s="28">
        <f>IFERROR(IF(G5451="","",VLOOKUP(G5451,'Setup - Vehicles'!$A$5:$D$504,4,0)),"")</f>
        <v/>
      </c>
      <c r="I5451" s="32">
        <f>IFERROR(IF(E5451="","",VLOOKUP(E5451,'Setup - Mix Design'!$A$5:$I$504,9,0)),"")</f>
        <v/>
      </c>
      <c r="J5451" s="32">
        <f>IF(OR(F5451="",I5451=""),"",F5451*I5451)</f>
        <v/>
      </c>
      <c r="K5451" s="26" t="n"/>
    </row>
    <row r="5452">
      <c r="A5452" s="31" t="n"/>
      <c r="B5452" s="26" t="n"/>
      <c r="C5452" s="26" t="n"/>
      <c r="D5452" s="26" t="n"/>
      <c r="E5452" s="26" t="n"/>
      <c r="F5452" s="27" t="n"/>
      <c r="G5452" s="26" t="n"/>
      <c r="H5452" s="28">
        <f>IFERROR(IF(G5452="","",VLOOKUP(G5452,'Setup - Vehicles'!$A$5:$D$504,4,0)),"")</f>
        <v/>
      </c>
      <c r="I5452" s="32">
        <f>IFERROR(IF(E5452="","",VLOOKUP(E5452,'Setup - Mix Design'!$A$5:$I$504,9,0)),"")</f>
        <v/>
      </c>
      <c r="J5452" s="32">
        <f>IF(OR(F5452="",I5452=""),"",F5452*I5452)</f>
        <v/>
      </c>
      <c r="K5452" s="26" t="n"/>
    </row>
    <row r="5453">
      <c r="A5453" s="31" t="n"/>
      <c r="B5453" s="26" t="n"/>
      <c r="C5453" s="26" t="n"/>
      <c r="D5453" s="26" t="n"/>
      <c r="E5453" s="26" t="n"/>
      <c r="F5453" s="27" t="n"/>
      <c r="G5453" s="26" t="n"/>
      <c r="H5453" s="28">
        <f>IFERROR(IF(G5453="","",VLOOKUP(G5453,'Setup - Vehicles'!$A$5:$D$504,4,0)),"")</f>
        <v/>
      </c>
      <c r="I5453" s="32">
        <f>IFERROR(IF(E5453="","",VLOOKUP(E5453,'Setup - Mix Design'!$A$5:$I$504,9,0)),"")</f>
        <v/>
      </c>
      <c r="J5453" s="32">
        <f>IF(OR(F5453="",I5453=""),"",F5453*I5453)</f>
        <v/>
      </c>
      <c r="K5453" s="26" t="n"/>
    </row>
    <row r="5454">
      <c r="A5454" s="31" t="n"/>
      <c r="B5454" s="26" t="n"/>
      <c r="C5454" s="26" t="n"/>
      <c r="D5454" s="26" t="n"/>
      <c r="E5454" s="26" t="n"/>
      <c r="F5454" s="27" t="n"/>
      <c r="G5454" s="26" t="n"/>
      <c r="H5454" s="28">
        <f>IFERROR(IF(G5454="","",VLOOKUP(G5454,'Setup - Vehicles'!$A$5:$D$504,4,0)),"")</f>
        <v/>
      </c>
      <c r="I5454" s="32">
        <f>IFERROR(IF(E5454="","",VLOOKUP(E5454,'Setup - Mix Design'!$A$5:$I$504,9,0)),"")</f>
        <v/>
      </c>
      <c r="J5454" s="32">
        <f>IF(OR(F5454="",I5454=""),"",F5454*I5454)</f>
        <v/>
      </c>
      <c r="K5454" s="26" t="n"/>
    </row>
    <row r="5455">
      <c r="A5455" s="31" t="n"/>
      <c r="B5455" s="26" t="n"/>
      <c r="C5455" s="26" t="n"/>
      <c r="D5455" s="26" t="n"/>
      <c r="E5455" s="26" t="n"/>
      <c r="F5455" s="27" t="n"/>
      <c r="G5455" s="26" t="n"/>
      <c r="H5455" s="28">
        <f>IFERROR(IF(G5455="","",VLOOKUP(G5455,'Setup - Vehicles'!$A$5:$D$504,4,0)),"")</f>
        <v/>
      </c>
      <c r="I5455" s="32">
        <f>IFERROR(IF(E5455="","",VLOOKUP(E5455,'Setup - Mix Design'!$A$5:$I$504,9,0)),"")</f>
        <v/>
      </c>
      <c r="J5455" s="32">
        <f>IF(OR(F5455="",I5455=""),"",F5455*I5455)</f>
        <v/>
      </c>
      <c r="K5455" s="26" t="n"/>
    </row>
    <row r="5456">
      <c r="A5456" s="31" t="n"/>
      <c r="B5456" s="26" t="n"/>
      <c r="C5456" s="26" t="n"/>
      <c r="D5456" s="26" t="n"/>
      <c r="E5456" s="26" t="n"/>
      <c r="F5456" s="27" t="n"/>
      <c r="G5456" s="26" t="n"/>
      <c r="H5456" s="28">
        <f>IFERROR(IF(G5456="","",VLOOKUP(G5456,'Setup - Vehicles'!$A$5:$D$504,4,0)),"")</f>
        <v/>
      </c>
      <c r="I5456" s="32">
        <f>IFERROR(IF(E5456="","",VLOOKUP(E5456,'Setup - Mix Design'!$A$5:$I$504,9,0)),"")</f>
        <v/>
      </c>
      <c r="J5456" s="32">
        <f>IF(OR(F5456="",I5456=""),"",F5456*I5456)</f>
        <v/>
      </c>
      <c r="K5456" s="26" t="n"/>
    </row>
    <row r="5457">
      <c r="A5457" s="31" t="n"/>
      <c r="B5457" s="26" t="n"/>
      <c r="C5457" s="26" t="n"/>
      <c r="D5457" s="26" t="n"/>
      <c r="E5457" s="26" t="n"/>
      <c r="F5457" s="27" t="n"/>
      <c r="G5457" s="26" t="n"/>
      <c r="H5457" s="28">
        <f>IFERROR(IF(G5457="","",VLOOKUP(G5457,'Setup - Vehicles'!$A$5:$D$504,4,0)),"")</f>
        <v/>
      </c>
      <c r="I5457" s="32">
        <f>IFERROR(IF(E5457="","",VLOOKUP(E5457,'Setup - Mix Design'!$A$5:$I$504,9,0)),"")</f>
        <v/>
      </c>
      <c r="J5457" s="32">
        <f>IF(OR(F5457="",I5457=""),"",F5457*I5457)</f>
        <v/>
      </c>
      <c r="K5457" s="26" t="n"/>
    </row>
    <row r="5458">
      <c r="A5458" s="31" t="n"/>
      <c r="B5458" s="26" t="n"/>
      <c r="C5458" s="26" t="n"/>
      <c r="D5458" s="26" t="n"/>
      <c r="E5458" s="26" t="n"/>
      <c r="F5458" s="27" t="n"/>
      <c r="G5458" s="26" t="n"/>
      <c r="H5458" s="28">
        <f>IFERROR(IF(G5458="","",VLOOKUP(G5458,'Setup - Vehicles'!$A$5:$D$504,4,0)),"")</f>
        <v/>
      </c>
      <c r="I5458" s="32">
        <f>IFERROR(IF(E5458="","",VLOOKUP(E5458,'Setup - Mix Design'!$A$5:$I$504,9,0)),"")</f>
        <v/>
      </c>
      <c r="J5458" s="32">
        <f>IF(OR(F5458="",I5458=""),"",F5458*I5458)</f>
        <v/>
      </c>
      <c r="K5458" s="26" t="n"/>
    </row>
    <row r="5459">
      <c r="A5459" s="31" t="n"/>
      <c r="B5459" s="26" t="n"/>
      <c r="C5459" s="26" t="n"/>
      <c r="D5459" s="26" t="n"/>
      <c r="E5459" s="26" t="n"/>
      <c r="F5459" s="27" t="n"/>
      <c r="G5459" s="26" t="n"/>
      <c r="H5459" s="28">
        <f>IFERROR(IF(G5459="","",VLOOKUP(G5459,'Setup - Vehicles'!$A$5:$D$504,4,0)),"")</f>
        <v/>
      </c>
      <c r="I5459" s="32">
        <f>IFERROR(IF(E5459="","",VLOOKUP(E5459,'Setup - Mix Design'!$A$5:$I$504,9,0)),"")</f>
        <v/>
      </c>
      <c r="J5459" s="32">
        <f>IF(OR(F5459="",I5459=""),"",F5459*I5459)</f>
        <v/>
      </c>
      <c r="K5459" s="26" t="n"/>
    </row>
    <row r="5460">
      <c r="A5460" s="31" t="n"/>
      <c r="B5460" s="26" t="n"/>
      <c r="C5460" s="26" t="n"/>
      <c r="D5460" s="26" t="n"/>
      <c r="E5460" s="26" t="n"/>
      <c r="F5460" s="27" t="n"/>
      <c r="G5460" s="26" t="n"/>
      <c r="H5460" s="28">
        <f>IFERROR(IF(G5460="","",VLOOKUP(G5460,'Setup - Vehicles'!$A$5:$D$504,4,0)),"")</f>
        <v/>
      </c>
      <c r="I5460" s="32">
        <f>IFERROR(IF(E5460="","",VLOOKUP(E5460,'Setup - Mix Design'!$A$5:$I$504,9,0)),"")</f>
        <v/>
      </c>
      <c r="J5460" s="32">
        <f>IF(OR(F5460="",I5460=""),"",F5460*I5460)</f>
        <v/>
      </c>
      <c r="K5460" s="26" t="n"/>
    </row>
    <row r="5461">
      <c r="A5461" s="31" t="n"/>
      <c r="B5461" s="26" t="n"/>
      <c r="C5461" s="26" t="n"/>
      <c r="D5461" s="26" t="n"/>
      <c r="E5461" s="26" t="n"/>
      <c r="F5461" s="27" t="n"/>
      <c r="G5461" s="26" t="n"/>
      <c r="H5461" s="28">
        <f>IFERROR(IF(G5461="","",VLOOKUP(G5461,'Setup - Vehicles'!$A$5:$D$504,4,0)),"")</f>
        <v/>
      </c>
      <c r="I5461" s="32">
        <f>IFERROR(IF(E5461="","",VLOOKUP(E5461,'Setup - Mix Design'!$A$5:$I$504,9,0)),"")</f>
        <v/>
      </c>
      <c r="J5461" s="32">
        <f>IF(OR(F5461="",I5461=""),"",F5461*I5461)</f>
        <v/>
      </c>
      <c r="K5461" s="26" t="n"/>
    </row>
    <row r="5462">
      <c r="A5462" s="31" t="n"/>
      <c r="B5462" s="26" t="n"/>
      <c r="C5462" s="26" t="n"/>
      <c r="D5462" s="26" t="n"/>
      <c r="E5462" s="26" t="n"/>
      <c r="F5462" s="27" t="n"/>
      <c r="G5462" s="26" t="n"/>
      <c r="H5462" s="28">
        <f>IFERROR(IF(G5462="","",VLOOKUP(G5462,'Setup - Vehicles'!$A$5:$D$504,4,0)),"")</f>
        <v/>
      </c>
      <c r="I5462" s="32">
        <f>IFERROR(IF(E5462="","",VLOOKUP(E5462,'Setup - Mix Design'!$A$5:$I$504,9,0)),"")</f>
        <v/>
      </c>
      <c r="J5462" s="32">
        <f>IF(OR(F5462="",I5462=""),"",F5462*I5462)</f>
        <v/>
      </c>
      <c r="K5462" s="26" t="n"/>
    </row>
    <row r="5463">
      <c r="A5463" s="31" t="n"/>
      <c r="B5463" s="26" t="n"/>
      <c r="C5463" s="26" t="n"/>
      <c r="D5463" s="26" t="n"/>
      <c r="E5463" s="26" t="n"/>
      <c r="F5463" s="27" t="n"/>
      <c r="G5463" s="26" t="n"/>
      <c r="H5463" s="28">
        <f>IFERROR(IF(G5463="","",VLOOKUP(G5463,'Setup - Vehicles'!$A$5:$D$504,4,0)),"")</f>
        <v/>
      </c>
      <c r="I5463" s="32">
        <f>IFERROR(IF(E5463="","",VLOOKUP(E5463,'Setup - Mix Design'!$A$5:$I$504,9,0)),"")</f>
        <v/>
      </c>
      <c r="J5463" s="32">
        <f>IF(OR(F5463="",I5463=""),"",F5463*I5463)</f>
        <v/>
      </c>
      <c r="K5463" s="26" t="n"/>
    </row>
    <row r="5464">
      <c r="A5464" s="31" t="n"/>
      <c r="B5464" s="26" t="n"/>
      <c r="C5464" s="26" t="n"/>
      <c r="D5464" s="26" t="n"/>
      <c r="E5464" s="26" t="n"/>
      <c r="F5464" s="27" t="n"/>
      <c r="G5464" s="26" t="n"/>
      <c r="H5464" s="28">
        <f>IFERROR(IF(G5464="","",VLOOKUP(G5464,'Setup - Vehicles'!$A$5:$D$504,4,0)),"")</f>
        <v/>
      </c>
      <c r="I5464" s="32">
        <f>IFERROR(IF(E5464="","",VLOOKUP(E5464,'Setup - Mix Design'!$A$5:$I$504,9,0)),"")</f>
        <v/>
      </c>
      <c r="J5464" s="32">
        <f>IF(OR(F5464="",I5464=""),"",F5464*I5464)</f>
        <v/>
      </c>
      <c r="K5464" s="26" t="n"/>
    </row>
    <row r="5465">
      <c r="A5465" s="31" t="n"/>
      <c r="B5465" s="26" t="n"/>
      <c r="C5465" s="26" t="n"/>
      <c r="D5465" s="26" t="n"/>
      <c r="E5465" s="26" t="n"/>
      <c r="F5465" s="27" t="n"/>
      <c r="G5465" s="26" t="n"/>
      <c r="H5465" s="28">
        <f>IFERROR(IF(G5465="","",VLOOKUP(G5465,'Setup - Vehicles'!$A$5:$D$504,4,0)),"")</f>
        <v/>
      </c>
      <c r="I5465" s="32">
        <f>IFERROR(IF(E5465="","",VLOOKUP(E5465,'Setup - Mix Design'!$A$5:$I$504,9,0)),"")</f>
        <v/>
      </c>
      <c r="J5465" s="32">
        <f>IF(OR(F5465="",I5465=""),"",F5465*I5465)</f>
        <v/>
      </c>
      <c r="K5465" s="26" t="n"/>
    </row>
    <row r="5466">
      <c r="A5466" s="31" t="n"/>
      <c r="B5466" s="26" t="n"/>
      <c r="C5466" s="26" t="n"/>
      <c r="D5466" s="26" t="n"/>
      <c r="E5466" s="26" t="n"/>
      <c r="F5466" s="27" t="n"/>
      <c r="G5466" s="26" t="n"/>
      <c r="H5466" s="28">
        <f>IFERROR(IF(G5466="","",VLOOKUP(G5466,'Setup - Vehicles'!$A$5:$D$504,4,0)),"")</f>
        <v/>
      </c>
      <c r="I5466" s="32">
        <f>IFERROR(IF(E5466="","",VLOOKUP(E5466,'Setup - Mix Design'!$A$5:$I$504,9,0)),"")</f>
        <v/>
      </c>
      <c r="J5466" s="32">
        <f>IF(OR(F5466="",I5466=""),"",F5466*I5466)</f>
        <v/>
      </c>
      <c r="K5466" s="26" t="n"/>
    </row>
    <row r="5467">
      <c r="A5467" s="31" t="n"/>
      <c r="B5467" s="26" t="n"/>
      <c r="C5467" s="26" t="n"/>
      <c r="D5467" s="26" t="n"/>
      <c r="E5467" s="26" t="n"/>
      <c r="F5467" s="27" t="n"/>
      <c r="G5467" s="26" t="n"/>
      <c r="H5467" s="28">
        <f>IFERROR(IF(G5467="","",VLOOKUP(G5467,'Setup - Vehicles'!$A$5:$D$504,4,0)),"")</f>
        <v/>
      </c>
      <c r="I5467" s="32">
        <f>IFERROR(IF(E5467="","",VLOOKUP(E5467,'Setup - Mix Design'!$A$5:$I$504,9,0)),"")</f>
        <v/>
      </c>
      <c r="J5467" s="32">
        <f>IF(OR(F5467="",I5467=""),"",F5467*I5467)</f>
        <v/>
      </c>
      <c r="K5467" s="26" t="n"/>
    </row>
    <row r="5468">
      <c r="A5468" s="31" t="n"/>
      <c r="B5468" s="26" t="n"/>
      <c r="C5468" s="26" t="n"/>
      <c r="D5468" s="26" t="n"/>
      <c r="E5468" s="26" t="n"/>
      <c r="F5468" s="27" t="n"/>
      <c r="G5468" s="26" t="n"/>
      <c r="H5468" s="28">
        <f>IFERROR(IF(G5468="","",VLOOKUP(G5468,'Setup - Vehicles'!$A$5:$D$504,4,0)),"")</f>
        <v/>
      </c>
      <c r="I5468" s="32">
        <f>IFERROR(IF(E5468="","",VLOOKUP(E5468,'Setup - Mix Design'!$A$5:$I$504,9,0)),"")</f>
        <v/>
      </c>
      <c r="J5468" s="32">
        <f>IF(OR(F5468="",I5468=""),"",F5468*I5468)</f>
        <v/>
      </c>
      <c r="K5468" s="26" t="n"/>
    </row>
    <row r="5469">
      <c r="A5469" s="31" t="n"/>
      <c r="B5469" s="26" t="n"/>
      <c r="C5469" s="26" t="n"/>
      <c r="D5469" s="26" t="n"/>
      <c r="E5469" s="26" t="n"/>
      <c r="F5469" s="27" t="n"/>
      <c r="G5469" s="26" t="n"/>
      <c r="H5469" s="28">
        <f>IFERROR(IF(G5469="","",VLOOKUP(G5469,'Setup - Vehicles'!$A$5:$D$504,4,0)),"")</f>
        <v/>
      </c>
      <c r="I5469" s="32">
        <f>IFERROR(IF(E5469="","",VLOOKUP(E5469,'Setup - Mix Design'!$A$5:$I$504,9,0)),"")</f>
        <v/>
      </c>
      <c r="J5469" s="32">
        <f>IF(OR(F5469="",I5469=""),"",F5469*I5469)</f>
        <v/>
      </c>
      <c r="K5469" s="26" t="n"/>
    </row>
    <row r="5470">
      <c r="A5470" s="31" t="n"/>
      <c r="B5470" s="26" t="n"/>
      <c r="C5470" s="26" t="n"/>
      <c r="D5470" s="26" t="n"/>
      <c r="E5470" s="26" t="n"/>
      <c r="F5470" s="27" t="n"/>
      <c r="G5470" s="26" t="n"/>
      <c r="H5470" s="28">
        <f>IFERROR(IF(G5470="","",VLOOKUP(G5470,'Setup - Vehicles'!$A$5:$D$504,4,0)),"")</f>
        <v/>
      </c>
      <c r="I5470" s="32">
        <f>IFERROR(IF(E5470="","",VLOOKUP(E5470,'Setup - Mix Design'!$A$5:$I$504,9,0)),"")</f>
        <v/>
      </c>
      <c r="J5470" s="32">
        <f>IF(OR(F5470="",I5470=""),"",F5470*I5470)</f>
        <v/>
      </c>
      <c r="K5470" s="26" t="n"/>
    </row>
    <row r="5471">
      <c r="A5471" s="31" t="n"/>
      <c r="B5471" s="26" t="n"/>
      <c r="C5471" s="26" t="n"/>
      <c r="D5471" s="26" t="n"/>
      <c r="E5471" s="26" t="n"/>
      <c r="F5471" s="27" t="n"/>
      <c r="G5471" s="26" t="n"/>
      <c r="H5471" s="28">
        <f>IFERROR(IF(G5471="","",VLOOKUP(G5471,'Setup - Vehicles'!$A$5:$D$504,4,0)),"")</f>
        <v/>
      </c>
      <c r="I5471" s="32">
        <f>IFERROR(IF(E5471="","",VLOOKUP(E5471,'Setup - Mix Design'!$A$5:$I$504,9,0)),"")</f>
        <v/>
      </c>
      <c r="J5471" s="32">
        <f>IF(OR(F5471="",I5471=""),"",F5471*I5471)</f>
        <v/>
      </c>
      <c r="K5471" s="26" t="n"/>
    </row>
    <row r="5472">
      <c r="A5472" s="31" t="n"/>
      <c r="B5472" s="26" t="n"/>
      <c r="C5472" s="26" t="n"/>
      <c r="D5472" s="26" t="n"/>
      <c r="E5472" s="26" t="n"/>
      <c r="F5472" s="27" t="n"/>
      <c r="G5472" s="26" t="n"/>
      <c r="H5472" s="28">
        <f>IFERROR(IF(G5472="","",VLOOKUP(G5472,'Setup - Vehicles'!$A$5:$D$504,4,0)),"")</f>
        <v/>
      </c>
      <c r="I5472" s="32">
        <f>IFERROR(IF(E5472="","",VLOOKUP(E5472,'Setup - Mix Design'!$A$5:$I$504,9,0)),"")</f>
        <v/>
      </c>
      <c r="J5472" s="32">
        <f>IF(OR(F5472="",I5472=""),"",F5472*I5472)</f>
        <v/>
      </c>
      <c r="K5472" s="26" t="n"/>
    </row>
    <row r="5473">
      <c r="A5473" s="31" t="n"/>
      <c r="B5473" s="26" t="n"/>
      <c r="C5473" s="26" t="n"/>
      <c r="D5473" s="26" t="n"/>
      <c r="E5473" s="26" t="n"/>
      <c r="F5473" s="27" t="n"/>
      <c r="G5473" s="26" t="n"/>
      <c r="H5473" s="28">
        <f>IFERROR(IF(G5473="","",VLOOKUP(G5473,'Setup - Vehicles'!$A$5:$D$504,4,0)),"")</f>
        <v/>
      </c>
      <c r="I5473" s="32">
        <f>IFERROR(IF(E5473="","",VLOOKUP(E5473,'Setup - Mix Design'!$A$5:$I$504,9,0)),"")</f>
        <v/>
      </c>
      <c r="J5473" s="32">
        <f>IF(OR(F5473="",I5473=""),"",F5473*I5473)</f>
        <v/>
      </c>
      <c r="K5473" s="26" t="n"/>
    </row>
    <row r="5474">
      <c r="A5474" s="31" t="n"/>
      <c r="B5474" s="26" t="n"/>
      <c r="C5474" s="26" t="n"/>
      <c r="D5474" s="26" t="n"/>
      <c r="E5474" s="26" t="n"/>
      <c r="F5474" s="27" t="n"/>
      <c r="G5474" s="26" t="n"/>
      <c r="H5474" s="28">
        <f>IFERROR(IF(G5474="","",VLOOKUP(G5474,'Setup - Vehicles'!$A$5:$D$504,4,0)),"")</f>
        <v/>
      </c>
      <c r="I5474" s="32">
        <f>IFERROR(IF(E5474="","",VLOOKUP(E5474,'Setup - Mix Design'!$A$5:$I$504,9,0)),"")</f>
        <v/>
      </c>
      <c r="J5474" s="32">
        <f>IF(OR(F5474="",I5474=""),"",F5474*I5474)</f>
        <v/>
      </c>
      <c r="K5474" s="26" t="n"/>
    </row>
    <row r="5475">
      <c r="A5475" s="31" t="n"/>
      <c r="B5475" s="26" t="n"/>
      <c r="C5475" s="26" t="n"/>
      <c r="D5475" s="26" t="n"/>
      <c r="E5475" s="26" t="n"/>
      <c r="F5475" s="27" t="n"/>
      <c r="G5475" s="26" t="n"/>
      <c r="H5475" s="28">
        <f>IFERROR(IF(G5475="","",VLOOKUP(G5475,'Setup - Vehicles'!$A$5:$D$504,4,0)),"")</f>
        <v/>
      </c>
      <c r="I5475" s="32">
        <f>IFERROR(IF(E5475="","",VLOOKUP(E5475,'Setup - Mix Design'!$A$5:$I$504,9,0)),"")</f>
        <v/>
      </c>
      <c r="J5475" s="32">
        <f>IF(OR(F5475="",I5475=""),"",F5475*I5475)</f>
        <v/>
      </c>
      <c r="K5475" s="26" t="n"/>
    </row>
    <row r="5476">
      <c r="A5476" s="31" t="n"/>
      <c r="B5476" s="26" t="n"/>
      <c r="C5476" s="26" t="n"/>
      <c r="D5476" s="26" t="n"/>
      <c r="E5476" s="26" t="n"/>
      <c r="F5476" s="27" t="n"/>
      <c r="G5476" s="26" t="n"/>
      <c r="H5476" s="28">
        <f>IFERROR(IF(G5476="","",VLOOKUP(G5476,'Setup - Vehicles'!$A$5:$D$504,4,0)),"")</f>
        <v/>
      </c>
      <c r="I5476" s="32">
        <f>IFERROR(IF(E5476="","",VLOOKUP(E5476,'Setup - Mix Design'!$A$5:$I$504,9,0)),"")</f>
        <v/>
      </c>
      <c r="J5476" s="32">
        <f>IF(OR(F5476="",I5476=""),"",F5476*I5476)</f>
        <v/>
      </c>
      <c r="K5476" s="26" t="n"/>
    </row>
    <row r="5477">
      <c r="A5477" s="31" t="n"/>
      <c r="B5477" s="26" t="n"/>
      <c r="C5477" s="26" t="n"/>
      <c r="D5477" s="26" t="n"/>
      <c r="E5477" s="26" t="n"/>
      <c r="F5477" s="27" t="n"/>
      <c r="G5477" s="26" t="n"/>
      <c r="H5477" s="28">
        <f>IFERROR(IF(G5477="","",VLOOKUP(G5477,'Setup - Vehicles'!$A$5:$D$504,4,0)),"")</f>
        <v/>
      </c>
      <c r="I5477" s="32">
        <f>IFERROR(IF(E5477="","",VLOOKUP(E5477,'Setup - Mix Design'!$A$5:$I$504,9,0)),"")</f>
        <v/>
      </c>
      <c r="J5477" s="32">
        <f>IF(OR(F5477="",I5477=""),"",F5477*I5477)</f>
        <v/>
      </c>
      <c r="K5477" s="26" t="n"/>
    </row>
    <row r="5478">
      <c r="A5478" s="31" t="n"/>
      <c r="B5478" s="26" t="n"/>
      <c r="C5478" s="26" t="n"/>
      <c r="D5478" s="26" t="n"/>
      <c r="E5478" s="26" t="n"/>
      <c r="F5478" s="27" t="n"/>
      <c r="G5478" s="26" t="n"/>
      <c r="H5478" s="28">
        <f>IFERROR(IF(G5478="","",VLOOKUP(G5478,'Setup - Vehicles'!$A$5:$D$504,4,0)),"")</f>
        <v/>
      </c>
      <c r="I5478" s="32">
        <f>IFERROR(IF(E5478="","",VLOOKUP(E5478,'Setup - Mix Design'!$A$5:$I$504,9,0)),"")</f>
        <v/>
      </c>
      <c r="J5478" s="32">
        <f>IF(OR(F5478="",I5478=""),"",F5478*I5478)</f>
        <v/>
      </c>
      <c r="K5478" s="26" t="n"/>
    </row>
    <row r="5479">
      <c r="A5479" s="31" t="n"/>
      <c r="B5479" s="26" t="n"/>
      <c r="C5479" s="26" t="n"/>
      <c r="D5479" s="26" t="n"/>
      <c r="E5479" s="26" t="n"/>
      <c r="F5479" s="27" t="n"/>
      <c r="G5479" s="26" t="n"/>
      <c r="H5479" s="28">
        <f>IFERROR(IF(G5479="","",VLOOKUP(G5479,'Setup - Vehicles'!$A$5:$D$504,4,0)),"")</f>
        <v/>
      </c>
      <c r="I5479" s="32">
        <f>IFERROR(IF(E5479="","",VLOOKUP(E5479,'Setup - Mix Design'!$A$5:$I$504,9,0)),"")</f>
        <v/>
      </c>
      <c r="J5479" s="32">
        <f>IF(OR(F5479="",I5479=""),"",F5479*I5479)</f>
        <v/>
      </c>
      <c r="K5479" s="26" t="n"/>
    </row>
    <row r="5480">
      <c r="A5480" s="31" t="n"/>
      <c r="B5480" s="26" t="n"/>
      <c r="C5480" s="26" t="n"/>
      <c r="D5480" s="26" t="n"/>
      <c r="E5480" s="26" t="n"/>
      <c r="F5480" s="27" t="n"/>
      <c r="G5480" s="26" t="n"/>
      <c r="H5480" s="28">
        <f>IFERROR(IF(G5480="","",VLOOKUP(G5480,'Setup - Vehicles'!$A$5:$D$504,4,0)),"")</f>
        <v/>
      </c>
      <c r="I5480" s="32">
        <f>IFERROR(IF(E5480="","",VLOOKUP(E5480,'Setup - Mix Design'!$A$5:$I$504,9,0)),"")</f>
        <v/>
      </c>
      <c r="J5480" s="32">
        <f>IF(OR(F5480="",I5480=""),"",F5480*I5480)</f>
        <v/>
      </c>
      <c r="K5480" s="26" t="n"/>
    </row>
    <row r="5481">
      <c r="A5481" s="31" t="n"/>
      <c r="B5481" s="26" t="n"/>
      <c r="C5481" s="26" t="n"/>
      <c r="D5481" s="26" t="n"/>
      <c r="E5481" s="26" t="n"/>
      <c r="F5481" s="27" t="n"/>
      <c r="G5481" s="26" t="n"/>
      <c r="H5481" s="28">
        <f>IFERROR(IF(G5481="","",VLOOKUP(G5481,'Setup - Vehicles'!$A$5:$D$504,4,0)),"")</f>
        <v/>
      </c>
      <c r="I5481" s="32">
        <f>IFERROR(IF(E5481="","",VLOOKUP(E5481,'Setup - Mix Design'!$A$5:$I$504,9,0)),"")</f>
        <v/>
      </c>
      <c r="J5481" s="32">
        <f>IF(OR(F5481="",I5481=""),"",F5481*I5481)</f>
        <v/>
      </c>
      <c r="K5481" s="26" t="n"/>
    </row>
    <row r="5482">
      <c r="A5482" s="31" t="n"/>
      <c r="B5482" s="26" t="n"/>
      <c r="C5482" s="26" t="n"/>
      <c r="D5482" s="26" t="n"/>
      <c r="E5482" s="26" t="n"/>
      <c r="F5482" s="27" t="n"/>
      <c r="G5482" s="26" t="n"/>
      <c r="H5482" s="28">
        <f>IFERROR(IF(G5482="","",VLOOKUP(G5482,'Setup - Vehicles'!$A$5:$D$504,4,0)),"")</f>
        <v/>
      </c>
      <c r="I5482" s="32">
        <f>IFERROR(IF(E5482="","",VLOOKUP(E5482,'Setup - Mix Design'!$A$5:$I$504,9,0)),"")</f>
        <v/>
      </c>
      <c r="J5482" s="32">
        <f>IF(OR(F5482="",I5482=""),"",F5482*I5482)</f>
        <v/>
      </c>
      <c r="K5482" s="26" t="n"/>
    </row>
    <row r="5483">
      <c r="A5483" s="31" t="n"/>
      <c r="B5483" s="26" t="n"/>
      <c r="C5483" s="26" t="n"/>
      <c r="D5483" s="26" t="n"/>
      <c r="E5483" s="26" t="n"/>
      <c r="F5483" s="27" t="n"/>
      <c r="G5483" s="26" t="n"/>
      <c r="H5483" s="28">
        <f>IFERROR(IF(G5483="","",VLOOKUP(G5483,'Setup - Vehicles'!$A$5:$D$504,4,0)),"")</f>
        <v/>
      </c>
      <c r="I5483" s="32">
        <f>IFERROR(IF(E5483="","",VLOOKUP(E5483,'Setup - Mix Design'!$A$5:$I$504,9,0)),"")</f>
        <v/>
      </c>
      <c r="J5483" s="32">
        <f>IF(OR(F5483="",I5483=""),"",F5483*I5483)</f>
        <v/>
      </c>
      <c r="K5483" s="26" t="n"/>
    </row>
    <row r="5484">
      <c r="A5484" s="31" t="n"/>
      <c r="B5484" s="26" t="n"/>
      <c r="C5484" s="26" t="n"/>
      <c r="D5484" s="26" t="n"/>
      <c r="E5484" s="26" t="n"/>
      <c r="F5484" s="27" t="n"/>
      <c r="G5484" s="26" t="n"/>
      <c r="H5484" s="28">
        <f>IFERROR(IF(G5484="","",VLOOKUP(G5484,'Setup - Vehicles'!$A$5:$D$504,4,0)),"")</f>
        <v/>
      </c>
      <c r="I5484" s="32">
        <f>IFERROR(IF(E5484="","",VLOOKUP(E5484,'Setup - Mix Design'!$A$5:$I$504,9,0)),"")</f>
        <v/>
      </c>
      <c r="J5484" s="32">
        <f>IF(OR(F5484="",I5484=""),"",F5484*I5484)</f>
        <v/>
      </c>
      <c r="K5484" s="26" t="n"/>
    </row>
    <row r="5485">
      <c r="A5485" s="31" t="n"/>
      <c r="B5485" s="26" t="n"/>
      <c r="C5485" s="26" t="n"/>
      <c r="D5485" s="26" t="n"/>
      <c r="E5485" s="26" t="n"/>
      <c r="F5485" s="27" t="n"/>
      <c r="G5485" s="26" t="n"/>
      <c r="H5485" s="28">
        <f>IFERROR(IF(G5485="","",VLOOKUP(G5485,'Setup - Vehicles'!$A$5:$D$504,4,0)),"")</f>
        <v/>
      </c>
      <c r="I5485" s="32">
        <f>IFERROR(IF(E5485="","",VLOOKUP(E5485,'Setup - Mix Design'!$A$5:$I$504,9,0)),"")</f>
        <v/>
      </c>
      <c r="J5485" s="32">
        <f>IF(OR(F5485="",I5485=""),"",F5485*I5485)</f>
        <v/>
      </c>
      <c r="K5485" s="26" t="n"/>
    </row>
    <row r="5486">
      <c r="A5486" s="31" t="n"/>
      <c r="B5486" s="26" t="n"/>
      <c r="C5486" s="26" t="n"/>
      <c r="D5486" s="26" t="n"/>
      <c r="E5486" s="26" t="n"/>
      <c r="F5486" s="27" t="n"/>
      <c r="G5486" s="26" t="n"/>
      <c r="H5486" s="28">
        <f>IFERROR(IF(G5486="","",VLOOKUP(G5486,'Setup - Vehicles'!$A$5:$D$504,4,0)),"")</f>
        <v/>
      </c>
      <c r="I5486" s="32">
        <f>IFERROR(IF(E5486="","",VLOOKUP(E5486,'Setup - Mix Design'!$A$5:$I$504,9,0)),"")</f>
        <v/>
      </c>
      <c r="J5486" s="32">
        <f>IF(OR(F5486="",I5486=""),"",F5486*I5486)</f>
        <v/>
      </c>
      <c r="K5486" s="26" t="n"/>
    </row>
    <row r="5487">
      <c r="A5487" s="31" t="n"/>
      <c r="B5487" s="26" t="n"/>
      <c r="C5487" s="26" t="n"/>
      <c r="D5487" s="26" t="n"/>
      <c r="E5487" s="26" t="n"/>
      <c r="F5487" s="27" t="n"/>
      <c r="G5487" s="26" t="n"/>
      <c r="H5487" s="28">
        <f>IFERROR(IF(G5487="","",VLOOKUP(G5487,'Setup - Vehicles'!$A$5:$D$504,4,0)),"")</f>
        <v/>
      </c>
      <c r="I5487" s="32">
        <f>IFERROR(IF(E5487="","",VLOOKUP(E5487,'Setup - Mix Design'!$A$5:$I$504,9,0)),"")</f>
        <v/>
      </c>
      <c r="J5487" s="32">
        <f>IF(OR(F5487="",I5487=""),"",F5487*I5487)</f>
        <v/>
      </c>
      <c r="K5487" s="26" t="n"/>
    </row>
    <row r="5488">
      <c r="A5488" s="31" t="n"/>
      <c r="B5488" s="26" t="n"/>
      <c r="C5488" s="26" t="n"/>
      <c r="D5488" s="26" t="n"/>
      <c r="E5488" s="26" t="n"/>
      <c r="F5488" s="27" t="n"/>
      <c r="G5488" s="26" t="n"/>
      <c r="H5488" s="28">
        <f>IFERROR(IF(G5488="","",VLOOKUP(G5488,'Setup - Vehicles'!$A$5:$D$504,4,0)),"")</f>
        <v/>
      </c>
      <c r="I5488" s="32">
        <f>IFERROR(IF(E5488="","",VLOOKUP(E5488,'Setup - Mix Design'!$A$5:$I$504,9,0)),"")</f>
        <v/>
      </c>
      <c r="J5488" s="32">
        <f>IF(OR(F5488="",I5488=""),"",F5488*I5488)</f>
        <v/>
      </c>
      <c r="K5488" s="26" t="n"/>
    </row>
    <row r="5489">
      <c r="A5489" s="31" t="n"/>
      <c r="B5489" s="26" t="n"/>
      <c r="C5489" s="26" t="n"/>
      <c r="D5489" s="26" t="n"/>
      <c r="E5489" s="26" t="n"/>
      <c r="F5489" s="27" t="n"/>
      <c r="G5489" s="26" t="n"/>
      <c r="H5489" s="28">
        <f>IFERROR(IF(G5489="","",VLOOKUP(G5489,'Setup - Vehicles'!$A$5:$D$504,4,0)),"")</f>
        <v/>
      </c>
      <c r="I5489" s="32">
        <f>IFERROR(IF(E5489="","",VLOOKUP(E5489,'Setup - Mix Design'!$A$5:$I$504,9,0)),"")</f>
        <v/>
      </c>
      <c r="J5489" s="32">
        <f>IF(OR(F5489="",I5489=""),"",F5489*I5489)</f>
        <v/>
      </c>
      <c r="K5489" s="26" t="n"/>
    </row>
    <row r="5490">
      <c r="A5490" s="31" t="n"/>
      <c r="B5490" s="26" t="n"/>
      <c r="C5490" s="26" t="n"/>
      <c r="D5490" s="26" t="n"/>
      <c r="E5490" s="26" t="n"/>
      <c r="F5490" s="27" t="n"/>
      <c r="G5490" s="26" t="n"/>
      <c r="H5490" s="28">
        <f>IFERROR(IF(G5490="","",VLOOKUP(G5490,'Setup - Vehicles'!$A$5:$D$504,4,0)),"")</f>
        <v/>
      </c>
      <c r="I5490" s="32">
        <f>IFERROR(IF(E5490="","",VLOOKUP(E5490,'Setup - Mix Design'!$A$5:$I$504,9,0)),"")</f>
        <v/>
      </c>
      <c r="J5490" s="32">
        <f>IF(OR(F5490="",I5490=""),"",F5490*I5490)</f>
        <v/>
      </c>
      <c r="K5490" s="26" t="n"/>
    </row>
    <row r="5491">
      <c r="A5491" s="31" t="n"/>
      <c r="B5491" s="26" t="n"/>
      <c r="C5491" s="26" t="n"/>
      <c r="D5491" s="26" t="n"/>
      <c r="E5491" s="26" t="n"/>
      <c r="F5491" s="27" t="n"/>
      <c r="G5491" s="26" t="n"/>
      <c r="H5491" s="28">
        <f>IFERROR(IF(G5491="","",VLOOKUP(G5491,'Setup - Vehicles'!$A$5:$D$504,4,0)),"")</f>
        <v/>
      </c>
      <c r="I5491" s="32">
        <f>IFERROR(IF(E5491="","",VLOOKUP(E5491,'Setup - Mix Design'!$A$5:$I$504,9,0)),"")</f>
        <v/>
      </c>
      <c r="J5491" s="32">
        <f>IF(OR(F5491="",I5491=""),"",F5491*I5491)</f>
        <v/>
      </c>
      <c r="K5491" s="26" t="n"/>
    </row>
    <row r="5492">
      <c r="A5492" s="31" t="n"/>
      <c r="B5492" s="26" t="n"/>
      <c r="C5492" s="26" t="n"/>
      <c r="D5492" s="26" t="n"/>
      <c r="E5492" s="26" t="n"/>
      <c r="F5492" s="27" t="n"/>
      <c r="G5492" s="26" t="n"/>
      <c r="H5492" s="28">
        <f>IFERROR(IF(G5492="","",VLOOKUP(G5492,'Setup - Vehicles'!$A$5:$D$504,4,0)),"")</f>
        <v/>
      </c>
      <c r="I5492" s="32">
        <f>IFERROR(IF(E5492="","",VLOOKUP(E5492,'Setup - Mix Design'!$A$5:$I$504,9,0)),"")</f>
        <v/>
      </c>
      <c r="J5492" s="32">
        <f>IF(OR(F5492="",I5492=""),"",F5492*I5492)</f>
        <v/>
      </c>
      <c r="K5492" s="26" t="n"/>
    </row>
    <row r="5493">
      <c r="A5493" s="31" t="n"/>
      <c r="B5493" s="26" t="n"/>
      <c r="C5493" s="26" t="n"/>
      <c r="D5493" s="26" t="n"/>
      <c r="E5493" s="26" t="n"/>
      <c r="F5493" s="27" t="n"/>
      <c r="G5493" s="26" t="n"/>
      <c r="H5493" s="28">
        <f>IFERROR(IF(G5493="","",VLOOKUP(G5493,'Setup - Vehicles'!$A$5:$D$504,4,0)),"")</f>
        <v/>
      </c>
      <c r="I5493" s="32">
        <f>IFERROR(IF(E5493="","",VLOOKUP(E5493,'Setup - Mix Design'!$A$5:$I$504,9,0)),"")</f>
        <v/>
      </c>
      <c r="J5493" s="32">
        <f>IF(OR(F5493="",I5493=""),"",F5493*I5493)</f>
        <v/>
      </c>
      <c r="K5493" s="26" t="n"/>
    </row>
    <row r="5494">
      <c r="A5494" s="31" t="n"/>
      <c r="B5494" s="26" t="n"/>
      <c r="C5494" s="26" t="n"/>
      <c r="D5494" s="26" t="n"/>
      <c r="E5494" s="26" t="n"/>
      <c r="F5494" s="27" t="n"/>
      <c r="G5494" s="26" t="n"/>
      <c r="H5494" s="28">
        <f>IFERROR(IF(G5494="","",VLOOKUP(G5494,'Setup - Vehicles'!$A$5:$D$504,4,0)),"")</f>
        <v/>
      </c>
      <c r="I5494" s="32">
        <f>IFERROR(IF(E5494="","",VLOOKUP(E5494,'Setup - Mix Design'!$A$5:$I$504,9,0)),"")</f>
        <v/>
      </c>
      <c r="J5494" s="32">
        <f>IF(OR(F5494="",I5494=""),"",F5494*I5494)</f>
        <v/>
      </c>
      <c r="K5494" s="26" t="n"/>
    </row>
    <row r="5495">
      <c r="A5495" s="31" t="n"/>
      <c r="B5495" s="26" t="n"/>
      <c r="C5495" s="26" t="n"/>
      <c r="D5495" s="26" t="n"/>
      <c r="E5495" s="26" t="n"/>
      <c r="F5495" s="27" t="n"/>
      <c r="G5495" s="26" t="n"/>
      <c r="H5495" s="28">
        <f>IFERROR(IF(G5495="","",VLOOKUP(G5495,'Setup - Vehicles'!$A$5:$D$504,4,0)),"")</f>
        <v/>
      </c>
      <c r="I5495" s="32">
        <f>IFERROR(IF(E5495="","",VLOOKUP(E5495,'Setup - Mix Design'!$A$5:$I$504,9,0)),"")</f>
        <v/>
      </c>
      <c r="J5495" s="32">
        <f>IF(OR(F5495="",I5495=""),"",F5495*I5495)</f>
        <v/>
      </c>
      <c r="K5495" s="26" t="n"/>
    </row>
    <row r="5496">
      <c r="A5496" s="31" t="n"/>
      <c r="B5496" s="26" t="n"/>
      <c r="C5496" s="26" t="n"/>
      <c r="D5496" s="26" t="n"/>
      <c r="E5496" s="26" t="n"/>
      <c r="F5496" s="27" t="n"/>
      <c r="G5496" s="26" t="n"/>
      <c r="H5496" s="28">
        <f>IFERROR(IF(G5496="","",VLOOKUP(G5496,'Setup - Vehicles'!$A$5:$D$504,4,0)),"")</f>
        <v/>
      </c>
      <c r="I5496" s="32">
        <f>IFERROR(IF(E5496="","",VLOOKUP(E5496,'Setup - Mix Design'!$A$5:$I$504,9,0)),"")</f>
        <v/>
      </c>
      <c r="J5496" s="32">
        <f>IF(OR(F5496="",I5496=""),"",F5496*I5496)</f>
        <v/>
      </c>
      <c r="K5496" s="26" t="n"/>
    </row>
    <row r="5497">
      <c r="A5497" s="31" t="n"/>
      <c r="B5497" s="26" t="n"/>
      <c r="C5497" s="26" t="n"/>
      <c r="D5497" s="26" t="n"/>
      <c r="E5497" s="26" t="n"/>
      <c r="F5497" s="27" t="n"/>
      <c r="G5497" s="26" t="n"/>
      <c r="H5497" s="28">
        <f>IFERROR(IF(G5497="","",VLOOKUP(G5497,'Setup - Vehicles'!$A$5:$D$504,4,0)),"")</f>
        <v/>
      </c>
      <c r="I5497" s="32">
        <f>IFERROR(IF(E5497="","",VLOOKUP(E5497,'Setup - Mix Design'!$A$5:$I$504,9,0)),"")</f>
        <v/>
      </c>
      <c r="J5497" s="32">
        <f>IF(OR(F5497="",I5497=""),"",F5497*I5497)</f>
        <v/>
      </c>
      <c r="K5497" s="26" t="n"/>
    </row>
    <row r="5498">
      <c r="A5498" s="31" t="n"/>
      <c r="B5498" s="26" t="n"/>
      <c r="C5498" s="26" t="n"/>
      <c r="D5498" s="26" t="n"/>
      <c r="E5498" s="26" t="n"/>
      <c r="F5498" s="27" t="n"/>
      <c r="G5498" s="26" t="n"/>
      <c r="H5498" s="28">
        <f>IFERROR(IF(G5498="","",VLOOKUP(G5498,'Setup - Vehicles'!$A$5:$D$504,4,0)),"")</f>
        <v/>
      </c>
      <c r="I5498" s="32">
        <f>IFERROR(IF(E5498="","",VLOOKUP(E5498,'Setup - Mix Design'!$A$5:$I$504,9,0)),"")</f>
        <v/>
      </c>
      <c r="J5498" s="32">
        <f>IF(OR(F5498="",I5498=""),"",F5498*I5498)</f>
        <v/>
      </c>
      <c r="K5498" s="26" t="n"/>
    </row>
    <row r="5499">
      <c r="A5499" s="31" t="n"/>
      <c r="B5499" s="26" t="n"/>
      <c r="C5499" s="26" t="n"/>
      <c r="D5499" s="26" t="n"/>
      <c r="E5499" s="26" t="n"/>
      <c r="F5499" s="27" t="n"/>
      <c r="G5499" s="26" t="n"/>
      <c r="H5499" s="28">
        <f>IFERROR(IF(G5499="","",VLOOKUP(G5499,'Setup - Vehicles'!$A$5:$D$504,4,0)),"")</f>
        <v/>
      </c>
      <c r="I5499" s="32">
        <f>IFERROR(IF(E5499="","",VLOOKUP(E5499,'Setup - Mix Design'!$A$5:$I$504,9,0)),"")</f>
        <v/>
      </c>
      <c r="J5499" s="32">
        <f>IF(OR(F5499="",I5499=""),"",F5499*I5499)</f>
        <v/>
      </c>
      <c r="K5499" s="26" t="n"/>
    </row>
    <row r="5500">
      <c r="A5500" s="31" t="n"/>
      <c r="B5500" s="26" t="n"/>
      <c r="C5500" s="26" t="n"/>
      <c r="D5500" s="26" t="n"/>
      <c r="E5500" s="26" t="n"/>
      <c r="F5500" s="27" t="n"/>
      <c r="G5500" s="26" t="n"/>
      <c r="H5500" s="28">
        <f>IFERROR(IF(G5500="","",VLOOKUP(G5500,'Setup - Vehicles'!$A$5:$D$504,4,0)),"")</f>
        <v/>
      </c>
      <c r="I5500" s="32">
        <f>IFERROR(IF(E5500="","",VLOOKUP(E5500,'Setup - Mix Design'!$A$5:$I$504,9,0)),"")</f>
        <v/>
      </c>
      <c r="J5500" s="32">
        <f>IF(OR(F5500="",I5500=""),"",F5500*I5500)</f>
        <v/>
      </c>
      <c r="K5500" s="26" t="n"/>
    </row>
    <row r="5501">
      <c r="A5501" s="31" t="n"/>
      <c r="B5501" s="26" t="n"/>
      <c r="C5501" s="26" t="n"/>
      <c r="D5501" s="26" t="n"/>
      <c r="E5501" s="26" t="n"/>
      <c r="F5501" s="27" t="n"/>
      <c r="G5501" s="26" t="n"/>
      <c r="H5501" s="28">
        <f>IFERROR(IF(G5501="","",VLOOKUP(G5501,'Setup - Vehicles'!$A$5:$D$504,4,0)),"")</f>
        <v/>
      </c>
      <c r="I5501" s="32">
        <f>IFERROR(IF(E5501="","",VLOOKUP(E5501,'Setup - Mix Design'!$A$5:$I$504,9,0)),"")</f>
        <v/>
      </c>
      <c r="J5501" s="32">
        <f>IF(OR(F5501="",I5501=""),"",F5501*I5501)</f>
        <v/>
      </c>
      <c r="K5501" s="26" t="n"/>
    </row>
    <row r="5502">
      <c r="A5502" s="31" t="n"/>
      <c r="B5502" s="26" t="n"/>
      <c r="C5502" s="26" t="n"/>
      <c r="D5502" s="26" t="n"/>
      <c r="E5502" s="26" t="n"/>
      <c r="F5502" s="27" t="n"/>
      <c r="G5502" s="26" t="n"/>
      <c r="H5502" s="28">
        <f>IFERROR(IF(G5502="","",VLOOKUP(G5502,'Setup - Vehicles'!$A$5:$D$504,4,0)),"")</f>
        <v/>
      </c>
      <c r="I5502" s="32">
        <f>IFERROR(IF(E5502="","",VLOOKUP(E5502,'Setup - Mix Design'!$A$5:$I$504,9,0)),"")</f>
        <v/>
      </c>
      <c r="J5502" s="32">
        <f>IF(OR(F5502="",I5502=""),"",F5502*I5502)</f>
        <v/>
      </c>
      <c r="K5502" s="26" t="n"/>
    </row>
    <row r="5503">
      <c r="A5503" s="31" t="n"/>
      <c r="B5503" s="26" t="n"/>
      <c r="C5503" s="26" t="n"/>
      <c r="D5503" s="26" t="n"/>
      <c r="E5503" s="26" t="n"/>
      <c r="F5503" s="27" t="n"/>
      <c r="G5503" s="26" t="n"/>
      <c r="H5503" s="28">
        <f>IFERROR(IF(G5503="","",VLOOKUP(G5503,'Setup - Vehicles'!$A$5:$D$504,4,0)),"")</f>
        <v/>
      </c>
      <c r="I5503" s="32">
        <f>IFERROR(IF(E5503="","",VLOOKUP(E5503,'Setup - Mix Design'!$A$5:$I$504,9,0)),"")</f>
        <v/>
      </c>
      <c r="J5503" s="32">
        <f>IF(OR(F5503="",I5503=""),"",F5503*I5503)</f>
        <v/>
      </c>
      <c r="K5503" s="26" t="n"/>
    </row>
    <row r="5504">
      <c r="A5504" s="31" t="n"/>
      <c r="B5504" s="26" t="n"/>
      <c r="C5504" s="26" t="n"/>
      <c r="D5504" s="26" t="n"/>
      <c r="E5504" s="26" t="n"/>
      <c r="F5504" s="27" t="n"/>
      <c r="G5504" s="26" t="n"/>
      <c r="H5504" s="28">
        <f>IFERROR(IF(G5504="","",VLOOKUP(G5504,'Setup - Vehicles'!$A$5:$D$504,4,0)),"")</f>
        <v/>
      </c>
      <c r="I5504" s="32">
        <f>IFERROR(IF(E5504="","",VLOOKUP(E5504,'Setup - Mix Design'!$A$5:$I$504,9,0)),"")</f>
        <v/>
      </c>
      <c r="J5504" s="32">
        <f>IF(OR(F5504="",I5504=""),"",F5504*I5504)</f>
        <v/>
      </c>
      <c r="K5504" s="26" t="n"/>
    </row>
    <row r="5505">
      <c r="A5505" s="31" t="n"/>
      <c r="B5505" s="26" t="n"/>
      <c r="C5505" s="26" t="n"/>
      <c r="D5505" s="26" t="n"/>
      <c r="E5505" s="26" t="n"/>
      <c r="F5505" s="27" t="n"/>
      <c r="G5505" s="26" t="n"/>
      <c r="H5505" s="28">
        <f>IFERROR(IF(G5505="","",VLOOKUP(G5505,'Setup - Vehicles'!$A$5:$D$504,4,0)),"")</f>
        <v/>
      </c>
      <c r="I5505" s="32">
        <f>IFERROR(IF(E5505="","",VLOOKUP(E5505,'Setup - Mix Design'!$A$5:$I$504,9,0)),"")</f>
        <v/>
      </c>
      <c r="J5505" s="32">
        <f>IF(OR(F5505="",I5505=""),"",F5505*I5505)</f>
        <v/>
      </c>
      <c r="K5505" s="26" t="n"/>
    </row>
    <row r="5506">
      <c r="A5506" s="31" t="n"/>
      <c r="B5506" s="26" t="n"/>
      <c r="C5506" s="26" t="n"/>
      <c r="D5506" s="26" t="n"/>
      <c r="E5506" s="26" t="n"/>
      <c r="F5506" s="27" t="n"/>
      <c r="G5506" s="26" t="n"/>
      <c r="H5506" s="28">
        <f>IFERROR(IF(G5506="","",VLOOKUP(G5506,'Setup - Vehicles'!$A$5:$D$504,4,0)),"")</f>
        <v/>
      </c>
      <c r="I5506" s="32">
        <f>IFERROR(IF(E5506="","",VLOOKUP(E5506,'Setup - Mix Design'!$A$5:$I$504,9,0)),"")</f>
        <v/>
      </c>
      <c r="J5506" s="32">
        <f>IF(OR(F5506="",I5506=""),"",F5506*I5506)</f>
        <v/>
      </c>
      <c r="K5506" s="26" t="n"/>
    </row>
    <row r="5507">
      <c r="A5507" s="31" t="n"/>
      <c r="B5507" s="26" t="n"/>
      <c r="C5507" s="26" t="n"/>
      <c r="D5507" s="26" t="n"/>
      <c r="E5507" s="26" t="n"/>
      <c r="F5507" s="27" t="n"/>
      <c r="G5507" s="26" t="n"/>
      <c r="H5507" s="28">
        <f>IFERROR(IF(G5507="","",VLOOKUP(G5507,'Setup - Vehicles'!$A$5:$D$504,4,0)),"")</f>
        <v/>
      </c>
      <c r="I5507" s="32">
        <f>IFERROR(IF(E5507="","",VLOOKUP(E5507,'Setup - Mix Design'!$A$5:$I$504,9,0)),"")</f>
        <v/>
      </c>
      <c r="J5507" s="32">
        <f>IF(OR(F5507="",I5507=""),"",F5507*I5507)</f>
        <v/>
      </c>
      <c r="K5507" s="26" t="n"/>
    </row>
    <row r="5508">
      <c r="A5508" s="31" t="n"/>
      <c r="B5508" s="26" t="n"/>
      <c r="C5508" s="26" t="n"/>
      <c r="D5508" s="26" t="n"/>
      <c r="E5508" s="26" t="n"/>
      <c r="F5508" s="27" t="n"/>
      <c r="G5508" s="26" t="n"/>
      <c r="H5508" s="28">
        <f>IFERROR(IF(G5508="","",VLOOKUP(G5508,'Setup - Vehicles'!$A$5:$D$504,4,0)),"")</f>
        <v/>
      </c>
      <c r="I5508" s="32">
        <f>IFERROR(IF(E5508="","",VLOOKUP(E5508,'Setup - Mix Design'!$A$5:$I$504,9,0)),"")</f>
        <v/>
      </c>
      <c r="J5508" s="32">
        <f>IF(OR(F5508="",I5508=""),"",F5508*I5508)</f>
        <v/>
      </c>
      <c r="K5508" s="26" t="n"/>
    </row>
    <row r="5509">
      <c r="A5509" s="31" t="n"/>
      <c r="B5509" s="26" t="n"/>
      <c r="C5509" s="26" t="n"/>
      <c r="D5509" s="26" t="n"/>
      <c r="E5509" s="26" t="n"/>
      <c r="F5509" s="27" t="n"/>
      <c r="G5509" s="26" t="n"/>
      <c r="H5509" s="28">
        <f>IFERROR(IF(G5509="","",VLOOKUP(G5509,'Setup - Vehicles'!$A$5:$D$504,4,0)),"")</f>
        <v/>
      </c>
      <c r="I5509" s="32">
        <f>IFERROR(IF(E5509="","",VLOOKUP(E5509,'Setup - Mix Design'!$A$5:$I$504,9,0)),"")</f>
        <v/>
      </c>
      <c r="J5509" s="32">
        <f>IF(OR(F5509="",I5509=""),"",F5509*I5509)</f>
        <v/>
      </c>
      <c r="K5509" s="26" t="n"/>
    </row>
    <row r="5510">
      <c r="A5510" s="31" t="n"/>
      <c r="B5510" s="26" t="n"/>
      <c r="C5510" s="26" t="n"/>
      <c r="D5510" s="26" t="n"/>
      <c r="E5510" s="26" t="n"/>
      <c r="F5510" s="27" t="n"/>
      <c r="G5510" s="26" t="n"/>
      <c r="H5510" s="28">
        <f>IFERROR(IF(G5510="","",VLOOKUP(G5510,'Setup - Vehicles'!$A$5:$D$504,4,0)),"")</f>
        <v/>
      </c>
      <c r="I5510" s="32">
        <f>IFERROR(IF(E5510="","",VLOOKUP(E5510,'Setup - Mix Design'!$A$5:$I$504,9,0)),"")</f>
        <v/>
      </c>
      <c r="J5510" s="32">
        <f>IF(OR(F5510="",I5510=""),"",F5510*I5510)</f>
        <v/>
      </c>
      <c r="K5510" s="26" t="n"/>
    </row>
    <row r="5511">
      <c r="A5511" s="31" t="n"/>
      <c r="B5511" s="26" t="n"/>
      <c r="C5511" s="26" t="n"/>
      <c r="D5511" s="26" t="n"/>
      <c r="E5511" s="26" t="n"/>
      <c r="F5511" s="27" t="n"/>
      <c r="G5511" s="26" t="n"/>
      <c r="H5511" s="28">
        <f>IFERROR(IF(G5511="","",VLOOKUP(G5511,'Setup - Vehicles'!$A$5:$D$504,4,0)),"")</f>
        <v/>
      </c>
      <c r="I5511" s="32">
        <f>IFERROR(IF(E5511="","",VLOOKUP(E5511,'Setup - Mix Design'!$A$5:$I$504,9,0)),"")</f>
        <v/>
      </c>
      <c r="J5511" s="32">
        <f>IF(OR(F5511="",I5511=""),"",F5511*I5511)</f>
        <v/>
      </c>
      <c r="K5511" s="26" t="n"/>
    </row>
    <row r="5512">
      <c r="A5512" s="31" t="n"/>
      <c r="B5512" s="26" t="n"/>
      <c r="C5512" s="26" t="n"/>
      <c r="D5512" s="26" t="n"/>
      <c r="E5512" s="26" t="n"/>
      <c r="F5512" s="27" t="n"/>
      <c r="G5512" s="26" t="n"/>
      <c r="H5512" s="28">
        <f>IFERROR(IF(G5512="","",VLOOKUP(G5512,'Setup - Vehicles'!$A$5:$D$504,4,0)),"")</f>
        <v/>
      </c>
      <c r="I5512" s="32">
        <f>IFERROR(IF(E5512="","",VLOOKUP(E5512,'Setup - Mix Design'!$A$5:$I$504,9,0)),"")</f>
        <v/>
      </c>
      <c r="J5512" s="32">
        <f>IF(OR(F5512="",I5512=""),"",F5512*I5512)</f>
        <v/>
      </c>
      <c r="K5512" s="26" t="n"/>
    </row>
    <row r="5513">
      <c r="A5513" s="31" t="n"/>
      <c r="B5513" s="26" t="n"/>
      <c r="C5513" s="26" t="n"/>
      <c r="D5513" s="26" t="n"/>
      <c r="E5513" s="26" t="n"/>
      <c r="F5513" s="27" t="n"/>
      <c r="G5513" s="26" t="n"/>
      <c r="H5513" s="28">
        <f>IFERROR(IF(G5513="","",VLOOKUP(G5513,'Setup - Vehicles'!$A$5:$D$504,4,0)),"")</f>
        <v/>
      </c>
      <c r="I5513" s="32">
        <f>IFERROR(IF(E5513="","",VLOOKUP(E5513,'Setup - Mix Design'!$A$5:$I$504,9,0)),"")</f>
        <v/>
      </c>
      <c r="J5513" s="32">
        <f>IF(OR(F5513="",I5513=""),"",F5513*I5513)</f>
        <v/>
      </c>
      <c r="K5513" s="26" t="n"/>
    </row>
    <row r="5514">
      <c r="A5514" s="31" t="n"/>
      <c r="B5514" s="26" t="n"/>
      <c r="C5514" s="26" t="n"/>
      <c r="D5514" s="26" t="n"/>
      <c r="E5514" s="26" t="n"/>
      <c r="F5514" s="27" t="n"/>
      <c r="G5514" s="26" t="n"/>
      <c r="H5514" s="28">
        <f>IFERROR(IF(G5514="","",VLOOKUP(G5514,'Setup - Vehicles'!$A$5:$D$504,4,0)),"")</f>
        <v/>
      </c>
      <c r="I5514" s="32">
        <f>IFERROR(IF(E5514="","",VLOOKUP(E5514,'Setup - Mix Design'!$A$5:$I$504,9,0)),"")</f>
        <v/>
      </c>
      <c r="J5514" s="32">
        <f>IF(OR(F5514="",I5514=""),"",F5514*I5514)</f>
        <v/>
      </c>
      <c r="K5514" s="26" t="n"/>
    </row>
    <row r="5515">
      <c r="A5515" s="31" t="n"/>
      <c r="B5515" s="26" t="n"/>
      <c r="C5515" s="26" t="n"/>
      <c r="D5515" s="26" t="n"/>
      <c r="E5515" s="26" t="n"/>
      <c r="F5515" s="27" t="n"/>
      <c r="G5515" s="26" t="n"/>
      <c r="H5515" s="28">
        <f>IFERROR(IF(G5515="","",VLOOKUP(G5515,'Setup - Vehicles'!$A$5:$D$504,4,0)),"")</f>
        <v/>
      </c>
      <c r="I5515" s="32">
        <f>IFERROR(IF(E5515="","",VLOOKUP(E5515,'Setup - Mix Design'!$A$5:$I$504,9,0)),"")</f>
        <v/>
      </c>
      <c r="J5515" s="32">
        <f>IF(OR(F5515="",I5515=""),"",F5515*I5515)</f>
        <v/>
      </c>
      <c r="K5515" s="26" t="n"/>
    </row>
    <row r="5516">
      <c r="A5516" s="31" t="n"/>
      <c r="B5516" s="26" t="n"/>
      <c r="C5516" s="26" t="n"/>
      <c r="D5516" s="26" t="n"/>
      <c r="E5516" s="26" t="n"/>
      <c r="F5516" s="27" t="n"/>
      <c r="G5516" s="26" t="n"/>
      <c r="H5516" s="28">
        <f>IFERROR(IF(G5516="","",VLOOKUP(G5516,'Setup - Vehicles'!$A$5:$D$504,4,0)),"")</f>
        <v/>
      </c>
      <c r="I5516" s="32">
        <f>IFERROR(IF(E5516="","",VLOOKUP(E5516,'Setup - Mix Design'!$A$5:$I$504,9,0)),"")</f>
        <v/>
      </c>
      <c r="J5516" s="32">
        <f>IF(OR(F5516="",I5516=""),"",F5516*I5516)</f>
        <v/>
      </c>
      <c r="K5516" s="26" t="n"/>
    </row>
    <row r="5517">
      <c r="A5517" s="31" t="n"/>
      <c r="B5517" s="26" t="n"/>
      <c r="C5517" s="26" t="n"/>
      <c r="D5517" s="26" t="n"/>
      <c r="E5517" s="26" t="n"/>
      <c r="F5517" s="27" t="n"/>
      <c r="G5517" s="26" t="n"/>
      <c r="H5517" s="28">
        <f>IFERROR(IF(G5517="","",VLOOKUP(G5517,'Setup - Vehicles'!$A$5:$D$504,4,0)),"")</f>
        <v/>
      </c>
      <c r="I5517" s="32">
        <f>IFERROR(IF(E5517="","",VLOOKUP(E5517,'Setup - Mix Design'!$A$5:$I$504,9,0)),"")</f>
        <v/>
      </c>
      <c r="J5517" s="32">
        <f>IF(OR(F5517="",I5517=""),"",F5517*I5517)</f>
        <v/>
      </c>
      <c r="K5517" s="26" t="n"/>
    </row>
    <row r="5518">
      <c r="A5518" s="31" t="n"/>
      <c r="B5518" s="26" t="n"/>
      <c r="C5518" s="26" t="n"/>
      <c r="D5518" s="26" t="n"/>
      <c r="E5518" s="26" t="n"/>
      <c r="F5518" s="27" t="n"/>
      <c r="G5518" s="26" t="n"/>
      <c r="H5518" s="28">
        <f>IFERROR(IF(G5518="","",VLOOKUP(G5518,'Setup - Vehicles'!$A$5:$D$504,4,0)),"")</f>
        <v/>
      </c>
      <c r="I5518" s="32">
        <f>IFERROR(IF(E5518="","",VLOOKUP(E5518,'Setup - Mix Design'!$A$5:$I$504,9,0)),"")</f>
        <v/>
      </c>
      <c r="J5518" s="32">
        <f>IF(OR(F5518="",I5518=""),"",F5518*I5518)</f>
        <v/>
      </c>
      <c r="K5518" s="26" t="n"/>
    </row>
    <row r="5519">
      <c r="A5519" s="31" t="n"/>
      <c r="B5519" s="26" t="n"/>
      <c r="C5519" s="26" t="n"/>
      <c r="D5519" s="26" t="n"/>
      <c r="E5519" s="26" t="n"/>
      <c r="F5519" s="27" t="n"/>
      <c r="G5519" s="26" t="n"/>
      <c r="H5519" s="28">
        <f>IFERROR(IF(G5519="","",VLOOKUP(G5519,'Setup - Vehicles'!$A$5:$D$504,4,0)),"")</f>
        <v/>
      </c>
      <c r="I5519" s="32">
        <f>IFERROR(IF(E5519="","",VLOOKUP(E5519,'Setup - Mix Design'!$A$5:$I$504,9,0)),"")</f>
        <v/>
      </c>
      <c r="J5519" s="32">
        <f>IF(OR(F5519="",I5519=""),"",F5519*I5519)</f>
        <v/>
      </c>
      <c r="K5519" s="26" t="n"/>
    </row>
    <row r="5520">
      <c r="A5520" s="31" t="n"/>
      <c r="B5520" s="26" t="n"/>
      <c r="C5520" s="26" t="n"/>
      <c r="D5520" s="26" t="n"/>
      <c r="E5520" s="26" t="n"/>
      <c r="F5520" s="27" t="n"/>
      <c r="G5520" s="26" t="n"/>
      <c r="H5520" s="28">
        <f>IFERROR(IF(G5520="","",VLOOKUP(G5520,'Setup - Vehicles'!$A$5:$D$504,4,0)),"")</f>
        <v/>
      </c>
      <c r="I5520" s="32">
        <f>IFERROR(IF(E5520="","",VLOOKUP(E5520,'Setup - Mix Design'!$A$5:$I$504,9,0)),"")</f>
        <v/>
      </c>
      <c r="J5520" s="32">
        <f>IF(OR(F5520="",I5520=""),"",F5520*I5520)</f>
        <v/>
      </c>
      <c r="K5520" s="26" t="n"/>
    </row>
    <row r="5521">
      <c r="A5521" s="31" t="n"/>
      <c r="B5521" s="26" t="n"/>
      <c r="C5521" s="26" t="n"/>
      <c r="D5521" s="26" t="n"/>
      <c r="E5521" s="26" t="n"/>
      <c r="F5521" s="27" t="n"/>
      <c r="G5521" s="26" t="n"/>
      <c r="H5521" s="28">
        <f>IFERROR(IF(G5521="","",VLOOKUP(G5521,'Setup - Vehicles'!$A$5:$D$504,4,0)),"")</f>
        <v/>
      </c>
      <c r="I5521" s="32">
        <f>IFERROR(IF(E5521="","",VLOOKUP(E5521,'Setup - Mix Design'!$A$5:$I$504,9,0)),"")</f>
        <v/>
      </c>
      <c r="J5521" s="32">
        <f>IF(OR(F5521="",I5521=""),"",F5521*I5521)</f>
        <v/>
      </c>
      <c r="K5521" s="26" t="n"/>
    </row>
    <row r="5522">
      <c r="A5522" s="31" t="n"/>
      <c r="B5522" s="26" t="n"/>
      <c r="C5522" s="26" t="n"/>
      <c r="D5522" s="26" t="n"/>
      <c r="E5522" s="26" t="n"/>
      <c r="F5522" s="27" t="n"/>
      <c r="G5522" s="26" t="n"/>
      <c r="H5522" s="28">
        <f>IFERROR(IF(G5522="","",VLOOKUP(G5522,'Setup - Vehicles'!$A$5:$D$504,4,0)),"")</f>
        <v/>
      </c>
      <c r="I5522" s="32">
        <f>IFERROR(IF(E5522="","",VLOOKUP(E5522,'Setup - Mix Design'!$A$5:$I$504,9,0)),"")</f>
        <v/>
      </c>
      <c r="J5522" s="32">
        <f>IF(OR(F5522="",I5522=""),"",F5522*I5522)</f>
        <v/>
      </c>
      <c r="K5522" s="26" t="n"/>
    </row>
    <row r="5523">
      <c r="A5523" s="31" t="n"/>
      <c r="B5523" s="26" t="n"/>
      <c r="C5523" s="26" t="n"/>
      <c r="D5523" s="26" t="n"/>
      <c r="E5523" s="26" t="n"/>
      <c r="F5523" s="27" t="n"/>
      <c r="G5523" s="26" t="n"/>
      <c r="H5523" s="28">
        <f>IFERROR(IF(G5523="","",VLOOKUP(G5523,'Setup - Vehicles'!$A$5:$D$504,4,0)),"")</f>
        <v/>
      </c>
      <c r="I5523" s="32">
        <f>IFERROR(IF(E5523="","",VLOOKUP(E5523,'Setup - Mix Design'!$A$5:$I$504,9,0)),"")</f>
        <v/>
      </c>
      <c r="J5523" s="32">
        <f>IF(OR(F5523="",I5523=""),"",F5523*I5523)</f>
        <v/>
      </c>
      <c r="K5523" s="26" t="n"/>
    </row>
    <row r="5524">
      <c r="A5524" s="31" t="n"/>
      <c r="B5524" s="26" t="n"/>
      <c r="C5524" s="26" t="n"/>
      <c r="D5524" s="26" t="n"/>
      <c r="E5524" s="26" t="n"/>
      <c r="F5524" s="27" t="n"/>
      <c r="G5524" s="26" t="n"/>
      <c r="H5524" s="28">
        <f>IFERROR(IF(G5524="","",VLOOKUP(G5524,'Setup - Vehicles'!$A$5:$D$504,4,0)),"")</f>
        <v/>
      </c>
      <c r="I5524" s="32">
        <f>IFERROR(IF(E5524="","",VLOOKUP(E5524,'Setup - Mix Design'!$A$5:$I$504,9,0)),"")</f>
        <v/>
      </c>
      <c r="J5524" s="32">
        <f>IF(OR(F5524="",I5524=""),"",F5524*I5524)</f>
        <v/>
      </c>
      <c r="K5524" s="26" t="n"/>
    </row>
    <row r="5525">
      <c r="A5525" s="31" t="n"/>
      <c r="B5525" s="26" t="n"/>
      <c r="C5525" s="26" t="n"/>
      <c r="D5525" s="26" t="n"/>
      <c r="E5525" s="26" t="n"/>
      <c r="F5525" s="27" t="n"/>
      <c r="G5525" s="26" t="n"/>
      <c r="H5525" s="28">
        <f>IFERROR(IF(G5525="","",VLOOKUP(G5525,'Setup - Vehicles'!$A$5:$D$504,4,0)),"")</f>
        <v/>
      </c>
      <c r="I5525" s="32">
        <f>IFERROR(IF(E5525="","",VLOOKUP(E5525,'Setup - Mix Design'!$A$5:$I$504,9,0)),"")</f>
        <v/>
      </c>
      <c r="J5525" s="32">
        <f>IF(OR(F5525="",I5525=""),"",F5525*I5525)</f>
        <v/>
      </c>
      <c r="K5525" s="26" t="n"/>
    </row>
    <row r="5526">
      <c r="A5526" s="31" t="n"/>
      <c r="B5526" s="26" t="n"/>
      <c r="C5526" s="26" t="n"/>
      <c r="D5526" s="26" t="n"/>
      <c r="E5526" s="26" t="n"/>
      <c r="F5526" s="27" t="n"/>
      <c r="G5526" s="26" t="n"/>
      <c r="H5526" s="28">
        <f>IFERROR(IF(G5526="","",VLOOKUP(G5526,'Setup - Vehicles'!$A$5:$D$504,4,0)),"")</f>
        <v/>
      </c>
      <c r="I5526" s="32">
        <f>IFERROR(IF(E5526="","",VLOOKUP(E5526,'Setup - Mix Design'!$A$5:$I$504,9,0)),"")</f>
        <v/>
      </c>
      <c r="J5526" s="32">
        <f>IF(OR(F5526="",I5526=""),"",F5526*I5526)</f>
        <v/>
      </c>
      <c r="K5526" s="26" t="n"/>
    </row>
    <row r="5527">
      <c r="A5527" s="31" t="n"/>
      <c r="B5527" s="26" t="n"/>
      <c r="C5527" s="26" t="n"/>
      <c r="D5527" s="26" t="n"/>
      <c r="E5527" s="26" t="n"/>
      <c r="F5527" s="27" t="n"/>
      <c r="G5527" s="26" t="n"/>
      <c r="H5527" s="28">
        <f>IFERROR(IF(G5527="","",VLOOKUP(G5527,'Setup - Vehicles'!$A$5:$D$504,4,0)),"")</f>
        <v/>
      </c>
      <c r="I5527" s="32">
        <f>IFERROR(IF(E5527="","",VLOOKUP(E5527,'Setup - Mix Design'!$A$5:$I$504,9,0)),"")</f>
        <v/>
      </c>
      <c r="J5527" s="32">
        <f>IF(OR(F5527="",I5527=""),"",F5527*I5527)</f>
        <v/>
      </c>
      <c r="K5527" s="26" t="n"/>
    </row>
    <row r="5528">
      <c r="A5528" s="31" t="n"/>
      <c r="B5528" s="26" t="n"/>
      <c r="C5528" s="26" t="n"/>
      <c r="D5528" s="26" t="n"/>
      <c r="E5528" s="26" t="n"/>
      <c r="F5528" s="27" t="n"/>
      <c r="G5528" s="26" t="n"/>
      <c r="H5528" s="28">
        <f>IFERROR(IF(G5528="","",VLOOKUP(G5528,'Setup - Vehicles'!$A$5:$D$504,4,0)),"")</f>
        <v/>
      </c>
      <c r="I5528" s="32">
        <f>IFERROR(IF(E5528="","",VLOOKUP(E5528,'Setup - Mix Design'!$A$5:$I$504,9,0)),"")</f>
        <v/>
      </c>
      <c r="J5528" s="32">
        <f>IF(OR(F5528="",I5528=""),"",F5528*I5528)</f>
        <v/>
      </c>
      <c r="K5528" s="26" t="n"/>
    </row>
    <row r="5529">
      <c r="A5529" s="31" t="n"/>
      <c r="B5529" s="26" t="n"/>
      <c r="C5529" s="26" t="n"/>
      <c r="D5529" s="26" t="n"/>
      <c r="E5529" s="26" t="n"/>
      <c r="F5529" s="27" t="n"/>
      <c r="G5529" s="26" t="n"/>
      <c r="H5529" s="28">
        <f>IFERROR(IF(G5529="","",VLOOKUP(G5529,'Setup - Vehicles'!$A$5:$D$504,4,0)),"")</f>
        <v/>
      </c>
      <c r="I5529" s="32">
        <f>IFERROR(IF(E5529="","",VLOOKUP(E5529,'Setup - Mix Design'!$A$5:$I$504,9,0)),"")</f>
        <v/>
      </c>
      <c r="J5529" s="32">
        <f>IF(OR(F5529="",I5529=""),"",F5529*I5529)</f>
        <v/>
      </c>
      <c r="K5529" s="26" t="n"/>
    </row>
    <row r="5530">
      <c r="A5530" s="31" t="n"/>
      <c r="B5530" s="26" t="n"/>
      <c r="C5530" s="26" t="n"/>
      <c r="D5530" s="26" t="n"/>
      <c r="E5530" s="26" t="n"/>
      <c r="F5530" s="27" t="n"/>
      <c r="G5530" s="26" t="n"/>
      <c r="H5530" s="28">
        <f>IFERROR(IF(G5530="","",VLOOKUP(G5530,'Setup - Vehicles'!$A$5:$D$504,4,0)),"")</f>
        <v/>
      </c>
      <c r="I5530" s="32">
        <f>IFERROR(IF(E5530="","",VLOOKUP(E5530,'Setup - Mix Design'!$A$5:$I$504,9,0)),"")</f>
        <v/>
      </c>
      <c r="J5530" s="32">
        <f>IF(OR(F5530="",I5530=""),"",F5530*I5530)</f>
        <v/>
      </c>
      <c r="K5530" s="26" t="n"/>
    </row>
    <row r="5531">
      <c r="A5531" s="31" t="n"/>
      <c r="B5531" s="26" t="n"/>
      <c r="C5531" s="26" t="n"/>
      <c r="D5531" s="26" t="n"/>
      <c r="E5531" s="26" t="n"/>
      <c r="F5531" s="27" t="n"/>
      <c r="G5531" s="26" t="n"/>
      <c r="H5531" s="28">
        <f>IFERROR(IF(G5531="","",VLOOKUP(G5531,'Setup - Vehicles'!$A$5:$D$504,4,0)),"")</f>
        <v/>
      </c>
      <c r="I5531" s="32">
        <f>IFERROR(IF(E5531="","",VLOOKUP(E5531,'Setup - Mix Design'!$A$5:$I$504,9,0)),"")</f>
        <v/>
      </c>
      <c r="J5531" s="32">
        <f>IF(OR(F5531="",I5531=""),"",F5531*I5531)</f>
        <v/>
      </c>
      <c r="K5531" s="26" t="n"/>
    </row>
    <row r="5532">
      <c r="A5532" s="31" t="n"/>
      <c r="B5532" s="26" t="n"/>
      <c r="C5532" s="26" t="n"/>
      <c r="D5532" s="26" t="n"/>
      <c r="E5532" s="26" t="n"/>
      <c r="F5532" s="27" t="n"/>
      <c r="G5532" s="26" t="n"/>
      <c r="H5532" s="28">
        <f>IFERROR(IF(G5532="","",VLOOKUP(G5532,'Setup - Vehicles'!$A$5:$D$504,4,0)),"")</f>
        <v/>
      </c>
      <c r="I5532" s="32">
        <f>IFERROR(IF(E5532="","",VLOOKUP(E5532,'Setup - Mix Design'!$A$5:$I$504,9,0)),"")</f>
        <v/>
      </c>
      <c r="J5532" s="32">
        <f>IF(OR(F5532="",I5532=""),"",F5532*I5532)</f>
        <v/>
      </c>
      <c r="K5532" s="26" t="n"/>
    </row>
    <row r="5533">
      <c r="A5533" s="31" t="n"/>
      <c r="B5533" s="26" t="n"/>
      <c r="C5533" s="26" t="n"/>
      <c r="D5533" s="26" t="n"/>
      <c r="E5533" s="26" t="n"/>
      <c r="F5533" s="27" t="n"/>
      <c r="G5533" s="26" t="n"/>
      <c r="H5533" s="28">
        <f>IFERROR(IF(G5533="","",VLOOKUP(G5533,'Setup - Vehicles'!$A$5:$D$504,4,0)),"")</f>
        <v/>
      </c>
      <c r="I5533" s="32">
        <f>IFERROR(IF(E5533="","",VLOOKUP(E5533,'Setup - Mix Design'!$A$5:$I$504,9,0)),"")</f>
        <v/>
      </c>
      <c r="J5533" s="32">
        <f>IF(OR(F5533="",I5533=""),"",F5533*I5533)</f>
        <v/>
      </c>
      <c r="K5533" s="26" t="n"/>
    </row>
    <row r="5534">
      <c r="A5534" s="31" t="n"/>
      <c r="B5534" s="26" t="n"/>
      <c r="C5534" s="26" t="n"/>
      <c r="D5534" s="26" t="n"/>
      <c r="E5534" s="26" t="n"/>
      <c r="F5534" s="27" t="n"/>
      <c r="G5534" s="26" t="n"/>
      <c r="H5534" s="28">
        <f>IFERROR(IF(G5534="","",VLOOKUP(G5534,'Setup - Vehicles'!$A$5:$D$504,4,0)),"")</f>
        <v/>
      </c>
      <c r="I5534" s="32">
        <f>IFERROR(IF(E5534="","",VLOOKUP(E5534,'Setup - Mix Design'!$A$5:$I$504,9,0)),"")</f>
        <v/>
      </c>
      <c r="J5534" s="32">
        <f>IF(OR(F5534="",I5534=""),"",F5534*I5534)</f>
        <v/>
      </c>
      <c r="K5534" s="26" t="n"/>
    </row>
    <row r="5535">
      <c r="A5535" s="31" t="n"/>
      <c r="B5535" s="26" t="n"/>
      <c r="C5535" s="26" t="n"/>
      <c r="D5535" s="26" t="n"/>
      <c r="E5535" s="26" t="n"/>
      <c r="F5535" s="27" t="n"/>
      <c r="G5535" s="26" t="n"/>
      <c r="H5535" s="28">
        <f>IFERROR(IF(G5535="","",VLOOKUP(G5535,'Setup - Vehicles'!$A$5:$D$504,4,0)),"")</f>
        <v/>
      </c>
      <c r="I5535" s="32">
        <f>IFERROR(IF(E5535="","",VLOOKUP(E5535,'Setup - Mix Design'!$A$5:$I$504,9,0)),"")</f>
        <v/>
      </c>
      <c r="J5535" s="32">
        <f>IF(OR(F5535="",I5535=""),"",F5535*I5535)</f>
        <v/>
      </c>
      <c r="K5535" s="26" t="n"/>
    </row>
    <row r="5536">
      <c r="A5536" s="31" t="n"/>
      <c r="B5536" s="26" t="n"/>
      <c r="C5536" s="26" t="n"/>
      <c r="D5536" s="26" t="n"/>
      <c r="E5536" s="26" t="n"/>
      <c r="F5536" s="27" t="n"/>
      <c r="G5536" s="26" t="n"/>
      <c r="H5536" s="28">
        <f>IFERROR(IF(G5536="","",VLOOKUP(G5536,'Setup - Vehicles'!$A$5:$D$504,4,0)),"")</f>
        <v/>
      </c>
      <c r="I5536" s="32">
        <f>IFERROR(IF(E5536="","",VLOOKUP(E5536,'Setup - Mix Design'!$A$5:$I$504,9,0)),"")</f>
        <v/>
      </c>
      <c r="J5536" s="32">
        <f>IF(OR(F5536="",I5536=""),"",F5536*I5536)</f>
        <v/>
      </c>
      <c r="K5536" s="26" t="n"/>
    </row>
    <row r="5537">
      <c r="A5537" s="31" t="n"/>
      <c r="B5537" s="26" t="n"/>
      <c r="C5537" s="26" t="n"/>
      <c r="D5537" s="26" t="n"/>
      <c r="E5537" s="26" t="n"/>
      <c r="F5537" s="27" t="n"/>
      <c r="G5537" s="26" t="n"/>
      <c r="H5537" s="28">
        <f>IFERROR(IF(G5537="","",VLOOKUP(G5537,'Setup - Vehicles'!$A$5:$D$504,4,0)),"")</f>
        <v/>
      </c>
      <c r="I5537" s="32">
        <f>IFERROR(IF(E5537="","",VLOOKUP(E5537,'Setup - Mix Design'!$A$5:$I$504,9,0)),"")</f>
        <v/>
      </c>
      <c r="J5537" s="32">
        <f>IF(OR(F5537="",I5537=""),"",F5537*I5537)</f>
        <v/>
      </c>
      <c r="K5537" s="26" t="n"/>
    </row>
    <row r="5538">
      <c r="A5538" s="31" t="n"/>
      <c r="B5538" s="26" t="n"/>
      <c r="C5538" s="26" t="n"/>
      <c r="D5538" s="26" t="n"/>
      <c r="E5538" s="26" t="n"/>
      <c r="F5538" s="27" t="n"/>
      <c r="G5538" s="26" t="n"/>
      <c r="H5538" s="28">
        <f>IFERROR(IF(G5538="","",VLOOKUP(G5538,'Setup - Vehicles'!$A$5:$D$504,4,0)),"")</f>
        <v/>
      </c>
      <c r="I5538" s="32">
        <f>IFERROR(IF(E5538="","",VLOOKUP(E5538,'Setup - Mix Design'!$A$5:$I$504,9,0)),"")</f>
        <v/>
      </c>
      <c r="J5538" s="32">
        <f>IF(OR(F5538="",I5538=""),"",F5538*I5538)</f>
        <v/>
      </c>
      <c r="K5538" s="26" t="n"/>
    </row>
    <row r="5539">
      <c r="A5539" s="31" t="n"/>
      <c r="B5539" s="26" t="n"/>
      <c r="C5539" s="26" t="n"/>
      <c r="D5539" s="26" t="n"/>
      <c r="E5539" s="26" t="n"/>
      <c r="F5539" s="27" t="n"/>
      <c r="G5539" s="26" t="n"/>
      <c r="H5539" s="28">
        <f>IFERROR(IF(G5539="","",VLOOKUP(G5539,'Setup - Vehicles'!$A$5:$D$504,4,0)),"")</f>
        <v/>
      </c>
      <c r="I5539" s="32">
        <f>IFERROR(IF(E5539="","",VLOOKUP(E5539,'Setup - Mix Design'!$A$5:$I$504,9,0)),"")</f>
        <v/>
      </c>
      <c r="J5539" s="32">
        <f>IF(OR(F5539="",I5539=""),"",F5539*I5539)</f>
        <v/>
      </c>
      <c r="K5539" s="26" t="n"/>
    </row>
    <row r="5540">
      <c r="A5540" s="31" t="n"/>
      <c r="B5540" s="26" t="n"/>
      <c r="C5540" s="26" t="n"/>
      <c r="D5540" s="26" t="n"/>
      <c r="E5540" s="26" t="n"/>
      <c r="F5540" s="27" t="n"/>
      <c r="G5540" s="26" t="n"/>
      <c r="H5540" s="28">
        <f>IFERROR(IF(G5540="","",VLOOKUP(G5540,'Setup - Vehicles'!$A$5:$D$504,4,0)),"")</f>
        <v/>
      </c>
      <c r="I5540" s="32">
        <f>IFERROR(IF(E5540="","",VLOOKUP(E5540,'Setup - Mix Design'!$A$5:$I$504,9,0)),"")</f>
        <v/>
      </c>
      <c r="J5540" s="32">
        <f>IF(OR(F5540="",I5540=""),"",F5540*I5540)</f>
        <v/>
      </c>
      <c r="K5540" s="26" t="n"/>
    </row>
    <row r="5541">
      <c r="A5541" s="31" t="n"/>
      <c r="B5541" s="26" t="n"/>
      <c r="C5541" s="26" t="n"/>
      <c r="D5541" s="26" t="n"/>
      <c r="E5541" s="26" t="n"/>
      <c r="F5541" s="27" t="n"/>
      <c r="G5541" s="26" t="n"/>
      <c r="H5541" s="28">
        <f>IFERROR(IF(G5541="","",VLOOKUP(G5541,'Setup - Vehicles'!$A$5:$D$504,4,0)),"")</f>
        <v/>
      </c>
      <c r="I5541" s="32">
        <f>IFERROR(IF(E5541="","",VLOOKUP(E5541,'Setup - Mix Design'!$A$5:$I$504,9,0)),"")</f>
        <v/>
      </c>
      <c r="J5541" s="32">
        <f>IF(OR(F5541="",I5541=""),"",F5541*I5541)</f>
        <v/>
      </c>
      <c r="K5541" s="26" t="n"/>
    </row>
    <row r="5542">
      <c r="A5542" s="31" t="n"/>
      <c r="B5542" s="26" t="n"/>
      <c r="C5542" s="26" t="n"/>
      <c r="D5542" s="26" t="n"/>
      <c r="E5542" s="26" t="n"/>
      <c r="F5542" s="27" t="n"/>
      <c r="G5542" s="26" t="n"/>
      <c r="H5542" s="28">
        <f>IFERROR(IF(G5542="","",VLOOKUP(G5542,'Setup - Vehicles'!$A$5:$D$504,4,0)),"")</f>
        <v/>
      </c>
      <c r="I5542" s="32">
        <f>IFERROR(IF(E5542="","",VLOOKUP(E5542,'Setup - Mix Design'!$A$5:$I$504,9,0)),"")</f>
        <v/>
      </c>
      <c r="J5542" s="32">
        <f>IF(OR(F5542="",I5542=""),"",F5542*I5542)</f>
        <v/>
      </c>
      <c r="K5542" s="26" t="n"/>
    </row>
    <row r="5543">
      <c r="A5543" s="31" t="n"/>
      <c r="B5543" s="26" t="n"/>
      <c r="C5543" s="26" t="n"/>
      <c r="D5543" s="26" t="n"/>
      <c r="E5543" s="26" t="n"/>
      <c r="F5543" s="27" t="n"/>
      <c r="G5543" s="26" t="n"/>
      <c r="H5543" s="28">
        <f>IFERROR(IF(G5543="","",VLOOKUP(G5543,'Setup - Vehicles'!$A$5:$D$504,4,0)),"")</f>
        <v/>
      </c>
      <c r="I5543" s="32">
        <f>IFERROR(IF(E5543="","",VLOOKUP(E5543,'Setup - Mix Design'!$A$5:$I$504,9,0)),"")</f>
        <v/>
      </c>
      <c r="J5543" s="32">
        <f>IF(OR(F5543="",I5543=""),"",F5543*I5543)</f>
        <v/>
      </c>
      <c r="K5543" s="26" t="n"/>
    </row>
    <row r="5544">
      <c r="A5544" s="31" t="n"/>
      <c r="B5544" s="26" t="n"/>
      <c r="C5544" s="26" t="n"/>
      <c r="D5544" s="26" t="n"/>
      <c r="E5544" s="26" t="n"/>
      <c r="F5544" s="27" t="n"/>
      <c r="G5544" s="26" t="n"/>
      <c r="H5544" s="28">
        <f>IFERROR(IF(G5544="","",VLOOKUP(G5544,'Setup - Vehicles'!$A$5:$D$504,4,0)),"")</f>
        <v/>
      </c>
      <c r="I5544" s="32">
        <f>IFERROR(IF(E5544="","",VLOOKUP(E5544,'Setup - Mix Design'!$A$5:$I$504,9,0)),"")</f>
        <v/>
      </c>
      <c r="J5544" s="32">
        <f>IF(OR(F5544="",I5544=""),"",F5544*I5544)</f>
        <v/>
      </c>
      <c r="K5544" s="26" t="n"/>
    </row>
    <row r="5545">
      <c r="A5545" s="31" t="n"/>
      <c r="B5545" s="26" t="n"/>
      <c r="C5545" s="26" t="n"/>
      <c r="D5545" s="26" t="n"/>
      <c r="E5545" s="26" t="n"/>
      <c r="F5545" s="27" t="n"/>
      <c r="G5545" s="26" t="n"/>
      <c r="H5545" s="28">
        <f>IFERROR(IF(G5545="","",VLOOKUP(G5545,'Setup - Vehicles'!$A$5:$D$504,4,0)),"")</f>
        <v/>
      </c>
      <c r="I5545" s="32">
        <f>IFERROR(IF(E5545="","",VLOOKUP(E5545,'Setup - Mix Design'!$A$5:$I$504,9,0)),"")</f>
        <v/>
      </c>
      <c r="J5545" s="32">
        <f>IF(OR(F5545="",I5545=""),"",F5545*I5545)</f>
        <v/>
      </c>
      <c r="K5545" s="26" t="n"/>
    </row>
    <row r="5546">
      <c r="A5546" s="31" t="n"/>
      <c r="B5546" s="26" t="n"/>
      <c r="C5546" s="26" t="n"/>
      <c r="D5546" s="26" t="n"/>
      <c r="E5546" s="26" t="n"/>
      <c r="F5546" s="27" t="n"/>
      <c r="G5546" s="26" t="n"/>
      <c r="H5546" s="28">
        <f>IFERROR(IF(G5546="","",VLOOKUP(G5546,'Setup - Vehicles'!$A$5:$D$504,4,0)),"")</f>
        <v/>
      </c>
      <c r="I5546" s="32">
        <f>IFERROR(IF(E5546="","",VLOOKUP(E5546,'Setup - Mix Design'!$A$5:$I$504,9,0)),"")</f>
        <v/>
      </c>
      <c r="J5546" s="32">
        <f>IF(OR(F5546="",I5546=""),"",F5546*I5546)</f>
        <v/>
      </c>
      <c r="K5546" s="26" t="n"/>
    </row>
    <row r="5547">
      <c r="A5547" s="31" t="n"/>
      <c r="B5547" s="26" t="n"/>
      <c r="C5547" s="26" t="n"/>
      <c r="D5547" s="26" t="n"/>
      <c r="E5547" s="26" t="n"/>
      <c r="F5547" s="27" t="n"/>
      <c r="G5547" s="26" t="n"/>
      <c r="H5547" s="28">
        <f>IFERROR(IF(G5547="","",VLOOKUP(G5547,'Setup - Vehicles'!$A$5:$D$504,4,0)),"")</f>
        <v/>
      </c>
      <c r="I5547" s="32">
        <f>IFERROR(IF(E5547="","",VLOOKUP(E5547,'Setup - Mix Design'!$A$5:$I$504,9,0)),"")</f>
        <v/>
      </c>
      <c r="J5547" s="32">
        <f>IF(OR(F5547="",I5547=""),"",F5547*I5547)</f>
        <v/>
      </c>
      <c r="K5547" s="26" t="n"/>
    </row>
    <row r="5548">
      <c r="A5548" s="31" t="n"/>
      <c r="B5548" s="26" t="n"/>
      <c r="C5548" s="26" t="n"/>
      <c r="D5548" s="26" t="n"/>
      <c r="E5548" s="26" t="n"/>
      <c r="F5548" s="27" t="n"/>
      <c r="G5548" s="26" t="n"/>
      <c r="H5548" s="28">
        <f>IFERROR(IF(G5548="","",VLOOKUP(G5548,'Setup - Vehicles'!$A$5:$D$504,4,0)),"")</f>
        <v/>
      </c>
      <c r="I5548" s="32">
        <f>IFERROR(IF(E5548="","",VLOOKUP(E5548,'Setup - Mix Design'!$A$5:$I$504,9,0)),"")</f>
        <v/>
      </c>
      <c r="J5548" s="32">
        <f>IF(OR(F5548="",I5548=""),"",F5548*I5548)</f>
        <v/>
      </c>
      <c r="K5548" s="26" t="n"/>
    </row>
    <row r="5549">
      <c r="A5549" s="31" t="n"/>
      <c r="B5549" s="26" t="n"/>
      <c r="C5549" s="26" t="n"/>
      <c r="D5549" s="26" t="n"/>
      <c r="E5549" s="26" t="n"/>
      <c r="F5549" s="27" t="n"/>
      <c r="G5549" s="26" t="n"/>
      <c r="H5549" s="28">
        <f>IFERROR(IF(G5549="","",VLOOKUP(G5549,'Setup - Vehicles'!$A$5:$D$504,4,0)),"")</f>
        <v/>
      </c>
      <c r="I5549" s="32">
        <f>IFERROR(IF(E5549="","",VLOOKUP(E5549,'Setup - Mix Design'!$A$5:$I$504,9,0)),"")</f>
        <v/>
      </c>
      <c r="J5549" s="32">
        <f>IF(OR(F5549="",I5549=""),"",F5549*I5549)</f>
        <v/>
      </c>
      <c r="K5549" s="26" t="n"/>
    </row>
    <row r="5550">
      <c r="A5550" s="31" t="n"/>
      <c r="B5550" s="26" t="n"/>
      <c r="C5550" s="26" t="n"/>
      <c r="D5550" s="26" t="n"/>
      <c r="E5550" s="26" t="n"/>
      <c r="F5550" s="27" t="n"/>
      <c r="G5550" s="26" t="n"/>
      <c r="H5550" s="28">
        <f>IFERROR(IF(G5550="","",VLOOKUP(G5550,'Setup - Vehicles'!$A$5:$D$504,4,0)),"")</f>
        <v/>
      </c>
      <c r="I5550" s="32">
        <f>IFERROR(IF(E5550="","",VLOOKUP(E5550,'Setup - Mix Design'!$A$5:$I$504,9,0)),"")</f>
        <v/>
      </c>
      <c r="J5550" s="32">
        <f>IF(OR(F5550="",I5550=""),"",F5550*I5550)</f>
        <v/>
      </c>
      <c r="K5550" s="26" t="n"/>
    </row>
    <row r="5551">
      <c r="A5551" s="31" t="n"/>
      <c r="B5551" s="26" t="n"/>
      <c r="C5551" s="26" t="n"/>
      <c r="D5551" s="26" t="n"/>
      <c r="E5551" s="26" t="n"/>
      <c r="F5551" s="27" t="n"/>
      <c r="G5551" s="26" t="n"/>
      <c r="H5551" s="28">
        <f>IFERROR(IF(G5551="","",VLOOKUP(G5551,'Setup - Vehicles'!$A$5:$D$504,4,0)),"")</f>
        <v/>
      </c>
      <c r="I5551" s="32">
        <f>IFERROR(IF(E5551="","",VLOOKUP(E5551,'Setup - Mix Design'!$A$5:$I$504,9,0)),"")</f>
        <v/>
      </c>
      <c r="J5551" s="32">
        <f>IF(OR(F5551="",I5551=""),"",F5551*I5551)</f>
        <v/>
      </c>
      <c r="K5551" s="26" t="n"/>
    </row>
    <row r="5552">
      <c r="A5552" s="31" t="n"/>
      <c r="B5552" s="26" t="n"/>
      <c r="C5552" s="26" t="n"/>
      <c r="D5552" s="26" t="n"/>
      <c r="E5552" s="26" t="n"/>
      <c r="F5552" s="27" t="n"/>
      <c r="G5552" s="26" t="n"/>
      <c r="H5552" s="28">
        <f>IFERROR(IF(G5552="","",VLOOKUP(G5552,'Setup - Vehicles'!$A$5:$D$504,4,0)),"")</f>
        <v/>
      </c>
      <c r="I5552" s="32">
        <f>IFERROR(IF(E5552="","",VLOOKUP(E5552,'Setup - Mix Design'!$A$5:$I$504,9,0)),"")</f>
        <v/>
      </c>
      <c r="J5552" s="32">
        <f>IF(OR(F5552="",I5552=""),"",F5552*I5552)</f>
        <v/>
      </c>
      <c r="K5552" s="26" t="n"/>
    </row>
    <row r="5553">
      <c r="A5553" s="31" t="n"/>
      <c r="B5553" s="26" t="n"/>
      <c r="C5553" s="26" t="n"/>
      <c r="D5553" s="26" t="n"/>
      <c r="E5553" s="26" t="n"/>
      <c r="F5553" s="27" t="n"/>
      <c r="G5553" s="26" t="n"/>
      <c r="H5553" s="28">
        <f>IFERROR(IF(G5553="","",VLOOKUP(G5553,'Setup - Vehicles'!$A$5:$D$504,4,0)),"")</f>
        <v/>
      </c>
      <c r="I5553" s="32">
        <f>IFERROR(IF(E5553="","",VLOOKUP(E5553,'Setup - Mix Design'!$A$5:$I$504,9,0)),"")</f>
        <v/>
      </c>
      <c r="J5553" s="32">
        <f>IF(OR(F5553="",I5553=""),"",F5553*I5553)</f>
        <v/>
      </c>
      <c r="K5553" s="26" t="n"/>
    </row>
    <row r="5554">
      <c r="A5554" s="31" t="n"/>
      <c r="B5554" s="26" t="n"/>
      <c r="C5554" s="26" t="n"/>
      <c r="D5554" s="26" t="n"/>
      <c r="E5554" s="26" t="n"/>
      <c r="F5554" s="27" t="n"/>
      <c r="G5554" s="26" t="n"/>
      <c r="H5554" s="28">
        <f>IFERROR(IF(G5554="","",VLOOKUP(G5554,'Setup - Vehicles'!$A$5:$D$504,4,0)),"")</f>
        <v/>
      </c>
      <c r="I5554" s="32">
        <f>IFERROR(IF(E5554="","",VLOOKUP(E5554,'Setup - Mix Design'!$A$5:$I$504,9,0)),"")</f>
        <v/>
      </c>
      <c r="J5554" s="32">
        <f>IF(OR(F5554="",I5554=""),"",F5554*I5554)</f>
        <v/>
      </c>
      <c r="K5554" s="26" t="n"/>
    </row>
    <row r="5555">
      <c r="A5555" s="31" t="n"/>
      <c r="B5555" s="26" t="n"/>
      <c r="C5555" s="26" t="n"/>
      <c r="D5555" s="26" t="n"/>
      <c r="E5555" s="26" t="n"/>
      <c r="F5555" s="27" t="n"/>
      <c r="G5555" s="26" t="n"/>
      <c r="H5555" s="28">
        <f>IFERROR(IF(G5555="","",VLOOKUP(G5555,'Setup - Vehicles'!$A$5:$D$504,4,0)),"")</f>
        <v/>
      </c>
      <c r="I5555" s="32">
        <f>IFERROR(IF(E5555="","",VLOOKUP(E5555,'Setup - Mix Design'!$A$5:$I$504,9,0)),"")</f>
        <v/>
      </c>
      <c r="J5555" s="32">
        <f>IF(OR(F5555="",I5555=""),"",F5555*I5555)</f>
        <v/>
      </c>
      <c r="K5555" s="26" t="n"/>
    </row>
    <row r="5556">
      <c r="A5556" s="31" t="n"/>
      <c r="B5556" s="26" t="n"/>
      <c r="C5556" s="26" t="n"/>
      <c r="D5556" s="26" t="n"/>
      <c r="E5556" s="26" t="n"/>
      <c r="F5556" s="27" t="n"/>
      <c r="G5556" s="26" t="n"/>
      <c r="H5556" s="28">
        <f>IFERROR(IF(G5556="","",VLOOKUP(G5556,'Setup - Vehicles'!$A$5:$D$504,4,0)),"")</f>
        <v/>
      </c>
      <c r="I5556" s="32">
        <f>IFERROR(IF(E5556="","",VLOOKUP(E5556,'Setup - Mix Design'!$A$5:$I$504,9,0)),"")</f>
        <v/>
      </c>
      <c r="J5556" s="32">
        <f>IF(OR(F5556="",I5556=""),"",F5556*I5556)</f>
        <v/>
      </c>
      <c r="K5556" s="26" t="n"/>
    </row>
    <row r="5557">
      <c r="A5557" s="31" t="n"/>
      <c r="B5557" s="26" t="n"/>
      <c r="C5557" s="26" t="n"/>
      <c r="D5557" s="26" t="n"/>
      <c r="E5557" s="26" t="n"/>
      <c r="F5557" s="27" t="n"/>
      <c r="G5557" s="26" t="n"/>
      <c r="H5557" s="28">
        <f>IFERROR(IF(G5557="","",VLOOKUP(G5557,'Setup - Vehicles'!$A$5:$D$504,4,0)),"")</f>
        <v/>
      </c>
      <c r="I5557" s="32">
        <f>IFERROR(IF(E5557="","",VLOOKUP(E5557,'Setup - Mix Design'!$A$5:$I$504,9,0)),"")</f>
        <v/>
      </c>
      <c r="J5557" s="32">
        <f>IF(OR(F5557="",I5557=""),"",F5557*I5557)</f>
        <v/>
      </c>
      <c r="K5557" s="26" t="n"/>
    </row>
    <row r="5558">
      <c r="A5558" s="31" t="n"/>
      <c r="B5558" s="26" t="n"/>
      <c r="C5558" s="26" t="n"/>
      <c r="D5558" s="26" t="n"/>
      <c r="E5558" s="26" t="n"/>
      <c r="F5558" s="27" t="n"/>
      <c r="G5558" s="26" t="n"/>
      <c r="H5558" s="28">
        <f>IFERROR(IF(G5558="","",VLOOKUP(G5558,'Setup - Vehicles'!$A$5:$D$504,4,0)),"")</f>
        <v/>
      </c>
      <c r="I5558" s="32">
        <f>IFERROR(IF(E5558="","",VLOOKUP(E5558,'Setup - Mix Design'!$A$5:$I$504,9,0)),"")</f>
        <v/>
      </c>
      <c r="J5558" s="32">
        <f>IF(OR(F5558="",I5558=""),"",F5558*I5558)</f>
        <v/>
      </c>
      <c r="K5558" s="26" t="n"/>
    </row>
    <row r="5559">
      <c r="A5559" s="31" t="n"/>
      <c r="B5559" s="26" t="n"/>
      <c r="C5559" s="26" t="n"/>
      <c r="D5559" s="26" t="n"/>
      <c r="E5559" s="26" t="n"/>
      <c r="F5559" s="27" t="n"/>
      <c r="G5559" s="26" t="n"/>
      <c r="H5559" s="28">
        <f>IFERROR(IF(G5559="","",VLOOKUP(G5559,'Setup - Vehicles'!$A$5:$D$504,4,0)),"")</f>
        <v/>
      </c>
      <c r="I5559" s="32">
        <f>IFERROR(IF(E5559="","",VLOOKUP(E5559,'Setup - Mix Design'!$A$5:$I$504,9,0)),"")</f>
        <v/>
      </c>
      <c r="J5559" s="32">
        <f>IF(OR(F5559="",I5559=""),"",F5559*I5559)</f>
        <v/>
      </c>
      <c r="K5559" s="26" t="n"/>
    </row>
    <row r="5560">
      <c r="A5560" s="31" t="n"/>
      <c r="B5560" s="26" t="n"/>
      <c r="C5560" s="26" t="n"/>
      <c r="D5560" s="26" t="n"/>
      <c r="E5560" s="26" t="n"/>
      <c r="F5560" s="27" t="n"/>
      <c r="G5560" s="26" t="n"/>
      <c r="H5560" s="28">
        <f>IFERROR(IF(G5560="","",VLOOKUP(G5560,'Setup - Vehicles'!$A$5:$D$504,4,0)),"")</f>
        <v/>
      </c>
      <c r="I5560" s="32">
        <f>IFERROR(IF(E5560="","",VLOOKUP(E5560,'Setup - Mix Design'!$A$5:$I$504,9,0)),"")</f>
        <v/>
      </c>
      <c r="J5560" s="32">
        <f>IF(OR(F5560="",I5560=""),"",F5560*I5560)</f>
        <v/>
      </c>
      <c r="K5560" s="26" t="n"/>
    </row>
    <row r="5561">
      <c r="A5561" s="31" t="n"/>
      <c r="B5561" s="26" t="n"/>
      <c r="C5561" s="26" t="n"/>
      <c r="D5561" s="26" t="n"/>
      <c r="E5561" s="26" t="n"/>
      <c r="F5561" s="27" t="n"/>
      <c r="G5561" s="26" t="n"/>
      <c r="H5561" s="28">
        <f>IFERROR(IF(G5561="","",VLOOKUP(G5561,'Setup - Vehicles'!$A$5:$D$504,4,0)),"")</f>
        <v/>
      </c>
      <c r="I5561" s="32">
        <f>IFERROR(IF(E5561="","",VLOOKUP(E5561,'Setup - Mix Design'!$A$5:$I$504,9,0)),"")</f>
        <v/>
      </c>
      <c r="J5561" s="32">
        <f>IF(OR(F5561="",I5561=""),"",F5561*I5561)</f>
        <v/>
      </c>
      <c r="K5561" s="26" t="n"/>
    </row>
    <row r="5562">
      <c r="A5562" s="31" t="n"/>
      <c r="B5562" s="26" t="n"/>
      <c r="C5562" s="26" t="n"/>
      <c r="D5562" s="26" t="n"/>
      <c r="E5562" s="26" t="n"/>
      <c r="F5562" s="27" t="n"/>
      <c r="G5562" s="26" t="n"/>
      <c r="H5562" s="28">
        <f>IFERROR(IF(G5562="","",VLOOKUP(G5562,'Setup - Vehicles'!$A$5:$D$504,4,0)),"")</f>
        <v/>
      </c>
      <c r="I5562" s="32">
        <f>IFERROR(IF(E5562="","",VLOOKUP(E5562,'Setup - Mix Design'!$A$5:$I$504,9,0)),"")</f>
        <v/>
      </c>
      <c r="J5562" s="32">
        <f>IF(OR(F5562="",I5562=""),"",F5562*I5562)</f>
        <v/>
      </c>
      <c r="K5562" s="26" t="n"/>
    </row>
    <row r="5563">
      <c r="A5563" s="31" t="n"/>
      <c r="B5563" s="26" t="n"/>
      <c r="C5563" s="26" t="n"/>
      <c r="D5563" s="26" t="n"/>
      <c r="E5563" s="26" t="n"/>
      <c r="F5563" s="27" t="n"/>
      <c r="G5563" s="26" t="n"/>
      <c r="H5563" s="28">
        <f>IFERROR(IF(G5563="","",VLOOKUP(G5563,'Setup - Vehicles'!$A$5:$D$504,4,0)),"")</f>
        <v/>
      </c>
      <c r="I5563" s="32">
        <f>IFERROR(IF(E5563="","",VLOOKUP(E5563,'Setup - Mix Design'!$A$5:$I$504,9,0)),"")</f>
        <v/>
      </c>
      <c r="J5563" s="32">
        <f>IF(OR(F5563="",I5563=""),"",F5563*I5563)</f>
        <v/>
      </c>
      <c r="K5563" s="26" t="n"/>
    </row>
    <row r="5564">
      <c r="A5564" s="31" t="n"/>
      <c r="B5564" s="26" t="n"/>
      <c r="C5564" s="26" t="n"/>
      <c r="D5564" s="26" t="n"/>
      <c r="E5564" s="26" t="n"/>
      <c r="F5564" s="27" t="n"/>
      <c r="G5564" s="26" t="n"/>
      <c r="H5564" s="28">
        <f>IFERROR(IF(G5564="","",VLOOKUP(G5564,'Setup - Vehicles'!$A$5:$D$504,4,0)),"")</f>
        <v/>
      </c>
      <c r="I5564" s="32">
        <f>IFERROR(IF(E5564="","",VLOOKUP(E5564,'Setup - Mix Design'!$A$5:$I$504,9,0)),"")</f>
        <v/>
      </c>
      <c r="J5564" s="32">
        <f>IF(OR(F5564="",I5564=""),"",F5564*I5564)</f>
        <v/>
      </c>
      <c r="K5564" s="26" t="n"/>
    </row>
    <row r="5565">
      <c r="A5565" s="31" t="n"/>
      <c r="B5565" s="26" t="n"/>
      <c r="C5565" s="26" t="n"/>
      <c r="D5565" s="26" t="n"/>
      <c r="E5565" s="26" t="n"/>
      <c r="F5565" s="27" t="n"/>
      <c r="G5565" s="26" t="n"/>
      <c r="H5565" s="28">
        <f>IFERROR(IF(G5565="","",VLOOKUP(G5565,'Setup - Vehicles'!$A$5:$D$504,4,0)),"")</f>
        <v/>
      </c>
      <c r="I5565" s="32">
        <f>IFERROR(IF(E5565="","",VLOOKUP(E5565,'Setup - Mix Design'!$A$5:$I$504,9,0)),"")</f>
        <v/>
      </c>
      <c r="J5565" s="32">
        <f>IF(OR(F5565="",I5565=""),"",F5565*I5565)</f>
        <v/>
      </c>
      <c r="K5565" s="26" t="n"/>
    </row>
    <row r="5566">
      <c r="A5566" s="31" t="n"/>
      <c r="B5566" s="26" t="n"/>
      <c r="C5566" s="26" t="n"/>
      <c r="D5566" s="26" t="n"/>
      <c r="E5566" s="26" t="n"/>
      <c r="F5566" s="27" t="n"/>
      <c r="G5566" s="26" t="n"/>
      <c r="H5566" s="28">
        <f>IFERROR(IF(G5566="","",VLOOKUP(G5566,'Setup - Vehicles'!$A$5:$D$504,4,0)),"")</f>
        <v/>
      </c>
      <c r="I5566" s="32">
        <f>IFERROR(IF(E5566="","",VLOOKUP(E5566,'Setup - Mix Design'!$A$5:$I$504,9,0)),"")</f>
        <v/>
      </c>
      <c r="J5566" s="32">
        <f>IF(OR(F5566="",I5566=""),"",F5566*I5566)</f>
        <v/>
      </c>
      <c r="K5566" s="26" t="n"/>
    </row>
    <row r="5567">
      <c r="A5567" s="31" t="n"/>
      <c r="B5567" s="26" t="n"/>
      <c r="C5567" s="26" t="n"/>
      <c r="D5567" s="26" t="n"/>
      <c r="E5567" s="26" t="n"/>
      <c r="F5567" s="27" t="n"/>
      <c r="G5567" s="26" t="n"/>
      <c r="H5567" s="28">
        <f>IFERROR(IF(G5567="","",VLOOKUP(G5567,'Setup - Vehicles'!$A$5:$D$504,4,0)),"")</f>
        <v/>
      </c>
      <c r="I5567" s="32">
        <f>IFERROR(IF(E5567="","",VLOOKUP(E5567,'Setup - Mix Design'!$A$5:$I$504,9,0)),"")</f>
        <v/>
      </c>
      <c r="J5567" s="32">
        <f>IF(OR(F5567="",I5567=""),"",F5567*I5567)</f>
        <v/>
      </c>
      <c r="K5567" s="26" t="n"/>
    </row>
    <row r="5568">
      <c r="A5568" s="31" t="n"/>
      <c r="B5568" s="26" t="n"/>
      <c r="C5568" s="26" t="n"/>
      <c r="D5568" s="26" t="n"/>
      <c r="E5568" s="26" t="n"/>
      <c r="F5568" s="27" t="n"/>
      <c r="G5568" s="26" t="n"/>
      <c r="H5568" s="28">
        <f>IFERROR(IF(G5568="","",VLOOKUP(G5568,'Setup - Vehicles'!$A$5:$D$504,4,0)),"")</f>
        <v/>
      </c>
      <c r="I5568" s="32">
        <f>IFERROR(IF(E5568="","",VLOOKUP(E5568,'Setup - Mix Design'!$A$5:$I$504,9,0)),"")</f>
        <v/>
      </c>
      <c r="J5568" s="32">
        <f>IF(OR(F5568="",I5568=""),"",F5568*I5568)</f>
        <v/>
      </c>
      <c r="K5568" s="26" t="n"/>
    </row>
    <row r="5569">
      <c r="A5569" s="31" t="n"/>
      <c r="B5569" s="26" t="n"/>
      <c r="C5569" s="26" t="n"/>
      <c r="D5569" s="26" t="n"/>
      <c r="E5569" s="26" t="n"/>
      <c r="F5569" s="27" t="n"/>
      <c r="G5569" s="26" t="n"/>
      <c r="H5569" s="28">
        <f>IFERROR(IF(G5569="","",VLOOKUP(G5569,'Setup - Vehicles'!$A$5:$D$504,4,0)),"")</f>
        <v/>
      </c>
      <c r="I5569" s="32">
        <f>IFERROR(IF(E5569="","",VLOOKUP(E5569,'Setup - Mix Design'!$A$5:$I$504,9,0)),"")</f>
        <v/>
      </c>
      <c r="J5569" s="32">
        <f>IF(OR(F5569="",I5569=""),"",F5569*I5569)</f>
        <v/>
      </c>
      <c r="K5569" s="26" t="n"/>
    </row>
    <row r="5570">
      <c r="A5570" s="31" t="n"/>
      <c r="B5570" s="26" t="n"/>
      <c r="C5570" s="26" t="n"/>
      <c r="D5570" s="26" t="n"/>
      <c r="E5570" s="26" t="n"/>
      <c r="F5570" s="27" t="n"/>
      <c r="G5570" s="26" t="n"/>
      <c r="H5570" s="28">
        <f>IFERROR(IF(G5570="","",VLOOKUP(G5570,'Setup - Vehicles'!$A$5:$D$504,4,0)),"")</f>
        <v/>
      </c>
      <c r="I5570" s="32">
        <f>IFERROR(IF(E5570="","",VLOOKUP(E5570,'Setup - Mix Design'!$A$5:$I$504,9,0)),"")</f>
        <v/>
      </c>
      <c r="J5570" s="32">
        <f>IF(OR(F5570="",I5570=""),"",F5570*I5570)</f>
        <v/>
      </c>
      <c r="K5570" s="26" t="n"/>
    </row>
    <row r="5571">
      <c r="A5571" s="31" t="n"/>
      <c r="B5571" s="26" t="n"/>
      <c r="C5571" s="26" t="n"/>
      <c r="D5571" s="26" t="n"/>
      <c r="E5571" s="26" t="n"/>
      <c r="F5571" s="27" t="n"/>
      <c r="G5571" s="26" t="n"/>
      <c r="H5571" s="28">
        <f>IFERROR(IF(G5571="","",VLOOKUP(G5571,'Setup - Vehicles'!$A$5:$D$504,4,0)),"")</f>
        <v/>
      </c>
      <c r="I5571" s="32">
        <f>IFERROR(IF(E5571="","",VLOOKUP(E5571,'Setup - Mix Design'!$A$5:$I$504,9,0)),"")</f>
        <v/>
      </c>
      <c r="J5571" s="32">
        <f>IF(OR(F5571="",I5571=""),"",F5571*I5571)</f>
        <v/>
      </c>
      <c r="K5571" s="26" t="n"/>
    </row>
    <row r="5572">
      <c r="A5572" s="31" t="n"/>
      <c r="B5572" s="26" t="n"/>
      <c r="C5572" s="26" t="n"/>
      <c r="D5572" s="26" t="n"/>
      <c r="E5572" s="26" t="n"/>
      <c r="F5572" s="27" t="n"/>
      <c r="G5572" s="26" t="n"/>
      <c r="H5572" s="28">
        <f>IFERROR(IF(G5572="","",VLOOKUP(G5572,'Setup - Vehicles'!$A$5:$D$504,4,0)),"")</f>
        <v/>
      </c>
      <c r="I5572" s="32">
        <f>IFERROR(IF(E5572="","",VLOOKUP(E5572,'Setup - Mix Design'!$A$5:$I$504,9,0)),"")</f>
        <v/>
      </c>
      <c r="J5572" s="32">
        <f>IF(OR(F5572="",I5572=""),"",F5572*I5572)</f>
        <v/>
      </c>
      <c r="K5572" s="26" t="n"/>
    </row>
    <row r="5573">
      <c r="A5573" s="31" t="n"/>
      <c r="B5573" s="26" t="n"/>
      <c r="C5573" s="26" t="n"/>
      <c r="D5573" s="26" t="n"/>
      <c r="E5573" s="26" t="n"/>
      <c r="F5573" s="27" t="n"/>
      <c r="G5573" s="26" t="n"/>
      <c r="H5573" s="28">
        <f>IFERROR(IF(G5573="","",VLOOKUP(G5573,'Setup - Vehicles'!$A$5:$D$504,4,0)),"")</f>
        <v/>
      </c>
      <c r="I5573" s="32">
        <f>IFERROR(IF(E5573="","",VLOOKUP(E5573,'Setup - Mix Design'!$A$5:$I$504,9,0)),"")</f>
        <v/>
      </c>
      <c r="J5573" s="32">
        <f>IF(OR(F5573="",I5573=""),"",F5573*I5573)</f>
        <v/>
      </c>
      <c r="K5573" s="26" t="n"/>
    </row>
    <row r="5574">
      <c r="A5574" s="31" t="n"/>
      <c r="B5574" s="26" t="n"/>
      <c r="C5574" s="26" t="n"/>
      <c r="D5574" s="26" t="n"/>
      <c r="E5574" s="26" t="n"/>
      <c r="F5574" s="27" t="n"/>
      <c r="G5574" s="26" t="n"/>
      <c r="H5574" s="28">
        <f>IFERROR(IF(G5574="","",VLOOKUP(G5574,'Setup - Vehicles'!$A$5:$D$504,4,0)),"")</f>
        <v/>
      </c>
      <c r="I5574" s="32">
        <f>IFERROR(IF(E5574="","",VLOOKUP(E5574,'Setup - Mix Design'!$A$5:$I$504,9,0)),"")</f>
        <v/>
      </c>
      <c r="J5574" s="32">
        <f>IF(OR(F5574="",I5574=""),"",F5574*I5574)</f>
        <v/>
      </c>
      <c r="K5574" s="26" t="n"/>
    </row>
    <row r="5575">
      <c r="A5575" s="31" t="n"/>
      <c r="B5575" s="26" t="n"/>
      <c r="C5575" s="26" t="n"/>
      <c r="D5575" s="26" t="n"/>
      <c r="E5575" s="26" t="n"/>
      <c r="F5575" s="27" t="n"/>
      <c r="G5575" s="26" t="n"/>
      <c r="H5575" s="28">
        <f>IFERROR(IF(G5575="","",VLOOKUP(G5575,'Setup - Vehicles'!$A$5:$D$504,4,0)),"")</f>
        <v/>
      </c>
      <c r="I5575" s="32">
        <f>IFERROR(IF(E5575="","",VLOOKUP(E5575,'Setup - Mix Design'!$A$5:$I$504,9,0)),"")</f>
        <v/>
      </c>
      <c r="J5575" s="32">
        <f>IF(OR(F5575="",I5575=""),"",F5575*I5575)</f>
        <v/>
      </c>
      <c r="K5575" s="26" t="n"/>
    </row>
    <row r="5576">
      <c r="A5576" s="31" t="n"/>
      <c r="B5576" s="26" t="n"/>
      <c r="C5576" s="26" t="n"/>
      <c r="D5576" s="26" t="n"/>
      <c r="E5576" s="26" t="n"/>
      <c r="F5576" s="27" t="n"/>
      <c r="G5576" s="26" t="n"/>
      <c r="H5576" s="28">
        <f>IFERROR(IF(G5576="","",VLOOKUP(G5576,'Setup - Vehicles'!$A$5:$D$504,4,0)),"")</f>
        <v/>
      </c>
      <c r="I5576" s="32">
        <f>IFERROR(IF(E5576="","",VLOOKUP(E5576,'Setup - Mix Design'!$A$5:$I$504,9,0)),"")</f>
        <v/>
      </c>
      <c r="J5576" s="32">
        <f>IF(OR(F5576="",I5576=""),"",F5576*I5576)</f>
        <v/>
      </c>
      <c r="K5576" s="26" t="n"/>
    </row>
    <row r="5577">
      <c r="A5577" s="31" t="n"/>
      <c r="B5577" s="26" t="n"/>
      <c r="C5577" s="26" t="n"/>
      <c r="D5577" s="26" t="n"/>
      <c r="E5577" s="26" t="n"/>
      <c r="F5577" s="27" t="n"/>
      <c r="G5577" s="26" t="n"/>
      <c r="H5577" s="28">
        <f>IFERROR(IF(G5577="","",VLOOKUP(G5577,'Setup - Vehicles'!$A$5:$D$504,4,0)),"")</f>
        <v/>
      </c>
      <c r="I5577" s="32">
        <f>IFERROR(IF(E5577="","",VLOOKUP(E5577,'Setup - Mix Design'!$A$5:$I$504,9,0)),"")</f>
        <v/>
      </c>
      <c r="J5577" s="32">
        <f>IF(OR(F5577="",I5577=""),"",F5577*I5577)</f>
        <v/>
      </c>
      <c r="K5577" s="26" t="n"/>
    </row>
    <row r="5578">
      <c r="A5578" s="31" t="n"/>
      <c r="B5578" s="26" t="n"/>
      <c r="C5578" s="26" t="n"/>
      <c r="D5578" s="26" t="n"/>
      <c r="E5578" s="26" t="n"/>
      <c r="F5578" s="27" t="n"/>
      <c r="G5578" s="26" t="n"/>
      <c r="H5578" s="28">
        <f>IFERROR(IF(G5578="","",VLOOKUP(G5578,'Setup - Vehicles'!$A$5:$D$504,4,0)),"")</f>
        <v/>
      </c>
      <c r="I5578" s="32">
        <f>IFERROR(IF(E5578="","",VLOOKUP(E5578,'Setup - Mix Design'!$A$5:$I$504,9,0)),"")</f>
        <v/>
      </c>
      <c r="J5578" s="32">
        <f>IF(OR(F5578="",I5578=""),"",F5578*I5578)</f>
        <v/>
      </c>
      <c r="K5578" s="26" t="n"/>
    </row>
    <row r="5579">
      <c r="A5579" s="31" t="n"/>
      <c r="B5579" s="26" t="n"/>
      <c r="C5579" s="26" t="n"/>
      <c r="D5579" s="26" t="n"/>
      <c r="E5579" s="26" t="n"/>
      <c r="F5579" s="27" t="n"/>
      <c r="G5579" s="26" t="n"/>
      <c r="H5579" s="28">
        <f>IFERROR(IF(G5579="","",VLOOKUP(G5579,'Setup - Vehicles'!$A$5:$D$504,4,0)),"")</f>
        <v/>
      </c>
      <c r="I5579" s="32">
        <f>IFERROR(IF(E5579="","",VLOOKUP(E5579,'Setup - Mix Design'!$A$5:$I$504,9,0)),"")</f>
        <v/>
      </c>
      <c r="J5579" s="32">
        <f>IF(OR(F5579="",I5579=""),"",F5579*I5579)</f>
        <v/>
      </c>
      <c r="K5579" s="26" t="n"/>
    </row>
    <row r="5580">
      <c r="A5580" s="31" t="n"/>
      <c r="B5580" s="26" t="n"/>
      <c r="C5580" s="26" t="n"/>
      <c r="D5580" s="26" t="n"/>
      <c r="E5580" s="26" t="n"/>
      <c r="F5580" s="27" t="n"/>
      <c r="G5580" s="26" t="n"/>
      <c r="H5580" s="28">
        <f>IFERROR(IF(G5580="","",VLOOKUP(G5580,'Setup - Vehicles'!$A$5:$D$504,4,0)),"")</f>
        <v/>
      </c>
      <c r="I5580" s="32">
        <f>IFERROR(IF(E5580="","",VLOOKUP(E5580,'Setup - Mix Design'!$A$5:$I$504,9,0)),"")</f>
        <v/>
      </c>
      <c r="J5580" s="32">
        <f>IF(OR(F5580="",I5580=""),"",F5580*I5580)</f>
        <v/>
      </c>
      <c r="K5580" s="26" t="n"/>
    </row>
    <row r="5581">
      <c r="A5581" s="31" t="n"/>
      <c r="B5581" s="26" t="n"/>
      <c r="C5581" s="26" t="n"/>
      <c r="D5581" s="26" t="n"/>
      <c r="E5581" s="26" t="n"/>
      <c r="F5581" s="27" t="n"/>
      <c r="G5581" s="26" t="n"/>
      <c r="H5581" s="28">
        <f>IFERROR(IF(G5581="","",VLOOKUP(G5581,'Setup - Vehicles'!$A$5:$D$504,4,0)),"")</f>
        <v/>
      </c>
      <c r="I5581" s="32">
        <f>IFERROR(IF(E5581="","",VLOOKUP(E5581,'Setup - Mix Design'!$A$5:$I$504,9,0)),"")</f>
        <v/>
      </c>
      <c r="J5581" s="32">
        <f>IF(OR(F5581="",I5581=""),"",F5581*I5581)</f>
        <v/>
      </c>
      <c r="K5581" s="26" t="n"/>
    </row>
    <row r="5582">
      <c r="A5582" s="31" t="n"/>
      <c r="B5582" s="26" t="n"/>
      <c r="C5582" s="26" t="n"/>
      <c r="D5582" s="26" t="n"/>
      <c r="E5582" s="26" t="n"/>
      <c r="F5582" s="27" t="n"/>
      <c r="G5582" s="26" t="n"/>
      <c r="H5582" s="28">
        <f>IFERROR(IF(G5582="","",VLOOKUP(G5582,'Setup - Vehicles'!$A$5:$D$504,4,0)),"")</f>
        <v/>
      </c>
      <c r="I5582" s="32">
        <f>IFERROR(IF(E5582="","",VLOOKUP(E5582,'Setup - Mix Design'!$A$5:$I$504,9,0)),"")</f>
        <v/>
      </c>
      <c r="J5582" s="32">
        <f>IF(OR(F5582="",I5582=""),"",F5582*I5582)</f>
        <v/>
      </c>
      <c r="K5582" s="26" t="n"/>
    </row>
    <row r="5583">
      <c r="A5583" s="31" t="n"/>
      <c r="B5583" s="26" t="n"/>
      <c r="C5583" s="26" t="n"/>
      <c r="D5583" s="26" t="n"/>
      <c r="E5583" s="26" t="n"/>
      <c r="F5583" s="27" t="n"/>
      <c r="G5583" s="26" t="n"/>
      <c r="H5583" s="28">
        <f>IFERROR(IF(G5583="","",VLOOKUP(G5583,'Setup - Vehicles'!$A$5:$D$504,4,0)),"")</f>
        <v/>
      </c>
      <c r="I5583" s="32">
        <f>IFERROR(IF(E5583="","",VLOOKUP(E5583,'Setup - Mix Design'!$A$5:$I$504,9,0)),"")</f>
        <v/>
      </c>
      <c r="J5583" s="32">
        <f>IF(OR(F5583="",I5583=""),"",F5583*I5583)</f>
        <v/>
      </c>
      <c r="K5583" s="26" t="n"/>
    </row>
    <row r="5584">
      <c r="A5584" s="31" t="n"/>
      <c r="B5584" s="26" t="n"/>
      <c r="C5584" s="26" t="n"/>
      <c r="D5584" s="26" t="n"/>
      <c r="E5584" s="26" t="n"/>
      <c r="F5584" s="27" t="n"/>
      <c r="G5584" s="26" t="n"/>
      <c r="H5584" s="28">
        <f>IFERROR(IF(G5584="","",VLOOKUP(G5584,'Setup - Vehicles'!$A$5:$D$504,4,0)),"")</f>
        <v/>
      </c>
      <c r="I5584" s="32">
        <f>IFERROR(IF(E5584="","",VLOOKUP(E5584,'Setup - Mix Design'!$A$5:$I$504,9,0)),"")</f>
        <v/>
      </c>
      <c r="J5584" s="32">
        <f>IF(OR(F5584="",I5584=""),"",F5584*I5584)</f>
        <v/>
      </c>
      <c r="K5584" s="26" t="n"/>
    </row>
    <row r="5585">
      <c r="A5585" s="31" t="n"/>
      <c r="B5585" s="26" t="n"/>
      <c r="C5585" s="26" t="n"/>
      <c r="D5585" s="26" t="n"/>
      <c r="E5585" s="26" t="n"/>
      <c r="F5585" s="27" t="n"/>
      <c r="G5585" s="26" t="n"/>
      <c r="H5585" s="28">
        <f>IFERROR(IF(G5585="","",VLOOKUP(G5585,'Setup - Vehicles'!$A$5:$D$504,4,0)),"")</f>
        <v/>
      </c>
      <c r="I5585" s="32">
        <f>IFERROR(IF(E5585="","",VLOOKUP(E5585,'Setup - Mix Design'!$A$5:$I$504,9,0)),"")</f>
        <v/>
      </c>
      <c r="J5585" s="32">
        <f>IF(OR(F5585="",I5585=""),"",F5585*I5585)</f>
        <v/>
      </c>
      <c r="K5585" s="26" t="n"/>
    </row>
    <row r="5586">
      <c r="A5586" s="31" t="n"/>
      <c r="B5586" s="26" t="n"/>
      <c r="C5586" s="26" t="n"/>
      <c r="D5586" s="26" t="n"/>
      <c r="E5586" s="26" t="n"/>
      <c r="F5586" s="27" t="n"/>
      <c r="G5586" s="26" t="n"/>
      <c r="H5586" s="28">
        <f>IFERROR(IF(G5586="","",VLOOKUP(G5586,'Setup - Vehicles'!$A$5:$D$504,4,0)),"")</f>
        <v/>
      </c>
      <c r="I5586" s="32">
        <f>IFERROR(IF(E5586="","",VLOOKUP(E5586,'Setup - Mix Design'!$A$5:$I$504,9,0)),"")</f>
        <v/>
      </c>
      <c r="J5586" s="32">
        <f>IF(OR(F5586="",I5586=""),"",F5586*I5586)</f>
        <v/>
      </c>
      <c r="K5586" s="26" t="n"/>
    </row>
    <row r="5587">
      <c r="A5587" s="31" t="n"/>
      <c r="B5587" s="26" t="n"/>
      <c r="C5587" s="26" t="n"/>
      <c r="D5587" s="26" t="n"/>
      <c r="E5587" s="26" t="n"/>
      <c r="F5587" s="27" t="n"/>
      <c r="G5587" s="26" t="n"/>
      <c r="H5587" s="28">
        <f>IFERROR(IF(G5587="","",VLOOKUP(G5587,'Setup - Vehicles'!$A$5:$D$504,4,0)),"")</f>
        <v/>
      </c>
      <c r="I5587" s="32">
        <f>IFERROR(IF(E5587="","",VLOOKUP(E5587,'Setup - Mix Design'!$A$5:$I$504,9,0)),"")</f>
        <v/>
      </c>
      <c r="J5587" s="32">
        <f>IF(OR(F5587="",I5587=""),"",F5587*I5587)</f>
        <v/>
      </c>
      <c r="K5587" s="26" t="n"/>
    </row>
    <row r="5588">
      <c r="A5588" s="31" t="n"/>
      <c r="B5588" s="26" t="n"/>
      <c r="C5588" s="26" t="n"/>
      <c r="D5588" s="26" t="n"/>
      <c r="E5588" s="26" t="n"/>
      <c r="F5588" s="27" t="n"/>
      <c r="G5588" s="26" t="n"/>
      <c r="H5588" s="28">
        <f>IFERROR(IF(G5588="","",VLOOKUP(G5588,'Setup - Vehicles'!$A$5:$D$504,4,0)),"")</f>
        <v/>
      </c>
      <c r="I5588" s="32">
        <f>IFERROR(IF(E5588="","",VLOOKUP(E5588,'Setup - Mix Design'!$A$5:$I$504,9,0)),"")</f>
        <v/>
      </c>
      <c r="J5588" s="32">
        <f>IF(OR(F5588="",I5588=""),"",F5588*I5588)</f>
        <v/>
      </c>
      <c r="K5588" s="26" t="n"/>
    </row>
    <row r="5589">
      <c r="A5589" s="31" t="n"/>
      <c r="B5589" s="26" t="n"/>
      <c r="C5589" s="26" t="n"/>
      <c r="D5589" s="26" t="n"/>
      <c r="E5589" s="26" t="n"/>
      <c r="F5589" s="27" t="n"/>
      <c r="G5589" s="26" t="n"/>
      <c r="H5589" s="28">
        <f>IFERROR(IF(G5589="","",VLOOKUP(G5589,'Setup - Vehicles'!$A$5:$D$504,4,0)),"")</f>
        <v/>
      </c>
      <c r="I5589" s="32">
        <f>IFERROR(IF(E5589="","",VLOOKUP(E5589,'Setup - Mix Design'!$A$5:$I$504,9,0)),"")</f>
        <v/>
      </c>
      <c r="J5589" s="32">
        <f>IF(OR(F5589="",I5589=""),"",F5589*I5589)</f>
        <v/>
      </c>
      <c r="K5589" s="26" t="n"/>
    </row>
    <row r="5590">
      <c r="A5590" s="31" t="n"/>
      <c r="B5590" s="26" t="n"/>
      <c r="C5590" s="26" t="n"/>
      <c r="D5590" s="26" t="n"/>
      <c r="E5590" s="26" t="n"/>
      <c r="F5590" s="27" t="n"/>
      <c r="G5590" s="26" t="n"/>
      <c r="H5590" s="28">
        <f>IFERROR(IF(G5590="","",VLOOKUP(G5590,'Setup - Vehicles'!$A$5:$D$504,4,0)),"")</f>
        <v/>
      </c>
      <c r="I5590" s="32">
        <f>IFERROR(IF(E5590="","",VLOOKUP(E5590,'Setup - Mix Design'!$A$5:$I$504,9,0)),"")</f>
        <v/>
      </c>
      <c r="J5590" s="32">
        <f>IF(OR(F5590="",I5590=""),"",F5590*I5590)</f>
        <v/>
      </c>
      <c r="K5590" s="26" t="n"/>
    </row>
    <row r="5591">
      <c r="A5591" s="31" t="n"/>
      <c r="B5591" s="26" t="n"/>
      <c r="C5591" s="26" t="n"/>
      <c r="D5591" s="26" t="n"/>
      <c r="E5591" s="26" t="n"/>
      <c r="F5591" s="27" t="n"/>
      <c r="G5591" s="26" t="n"/>
      <c r="H5591" s="28">
        <f>IFERROR(IF(G5591="","",VLOOKUP(G5591,'Setup - Vehicles'!$A$5:$D$504,4,0)),"")</f>
        <v/>
      </c>
      <c r="I5591" s="32">
        <f>IFERROR(IF(E5591="","",VLOOKUP(E5591,'Setup - Mix Design'!$A$5:$I$504,9,0)),"")</f>
        <v/>
      </c>
      <c r="J5591" s="32">
        <f>IF(OR(F5591="",I5591=""),"",F5591*I5591)</f>
        <v/>
      </c>
      <c r="K5591" s="26" t="n"/>
    </row>
    <row r="5592">
      <c r="A5592" s="31" t="n"/>
      <c r="B5592" s="26" t="n"/>
      <c r="C5592" s="26" t="n"/>
      <c r="D5592" s="26" t="n"/>
      <c r="E5592" s="26" t="n"/>
      <c r="F5592" s="27" t="n"/>
      <c r="G5592" s="26" t="n"/>
      <c r="H5592" s="28">
        <f>IFERROR(IF(G5592="","",VLOOKUP(G5592,'Setup - Vehicles'!$A$5:$D$504,4,0)),"")</f>
        <v/>
      </c>
      <c r="I5592" s="32">
        <f>IFERROR(IF(E5592="","",VLOOKUP(E5592,'Setup - Mix Design'!$A$5:$I$504,9,0)),"")</f>
        <v/>
      </c>
      <c r="J5592" s="32">
        <f>IF(OR(F5592="",I5592=""),"",F5592*I5592)</f>
        <v/>
      </c>
      <c r="K5592" s="26" t="n"/>
    </row>
    <row r="5593">
      <c r="A5593" s="31" t="n"/>
      <c r="B5593" s="26" t="n"/>
      <c r="C5593" s="26" t="n"/>
      <c r="D5593" s="26" t="n"/>
      <c r="E5593" s="26" t="n"/>
      <c r="F5593" s="27" t="n"/>
      <c r="G5593" s="26" t="n"/>
      <c r="H5593" s="28">
        <f>IFERROR(IF(G5593="","",VLOOKUP(G5593,'Setup - Vehicles'!$A$5:$D$504,4,0)),"")</f>
        <v/>
      </c>
      <c r="I5593" s="32">
        <f>IFERROR(IF(E5593="","",VLOOKUP(E5593,'Setup - Mix Design'!$A$5:$I$504,9,0)),"")</f>
        <v/>
      </c>
      <c r="J5593" s="32">
        <f>IF(OR(F5593="",I5593=""),"",F5593*I5593)</f>
        <v/>
      </c>
      <c r="K5593" s="26" t="n"/>
    </row>
    <row r="5594">
      <c r="A5594" s="31" t="n"/>
      <c r="B5594" s="26" t="n"/>
      <c r="C5594" s="26" t="n"/>
      <c r="D5594" s="26" t="n"/>
      <c r="E5594" s="26" t="n"/>
      <c r="F5594" s="27" t="n"/>
      <c r="G5594" s="26" t="n"/>
      <c r="H5594" s="28">
        <f>IFERROR(IF(G5594="","",VLOOKUP(G5594,'Setup - Vehicles'!$A$5:$D$504,4,0)),"")</f>
        <v/>
      </c>
      <c r="I5594" s="32">
        <f>IFERROR(IF(E5594="","",VLOOKUP(E5594,'Setup - Mix Design'!$A$5:$I$504,9,0)),"")</f>
        <v/>
      </c>
      <c r="J5594" s="32">
        <f>IF(OR(F5594="",I5594=""),"",F5594*I5594)</f>
        <v/>
      </c>
      <c r="K5594" s="26" t="n"/>
    </row>
    <row r="5595">
      <c r="A5595" s="31" t="n"/>
      <c r="B5595" s="26" t="n"/>
      <c r="C5595" s="26" t="n"/>
      <c r="D5595" s="26" t="n"/>
      <c r="E5595" s="26" t="n"/>
      <c r="F5595" s="27" t="n"/>
      <c r="G5595" s="26" t="n"/>
      <c r="H5595" s="28">
        <f>IFERROR(IF(G5595="","",VLOOKUP(G5595,'Setup - Vehicles'!$A$5:$D$504,4,0)),"")</f>
        <v/>
      </c>
      <c r="I5595" s="32">
        <f>IFERROR(IF(E5595="","",VLOOKUP(E5595,'Setup - Mix Design'!$A$5:$I$504,9,0)),"")</f>
        <v/>
      </c>
      <c r="J5595" s="32">
        <f>IF(OR(F5595="",I5595=""),"",F5595*I5595)</f>
        <v/>
      </c>
      <c r="K5595" s="26" t="n"/>
    </row>
    <row r="5596">
      <c r="A5596" s="31" t="n"/>
      <c r="B5596" s="26" t="n"/>
      <c r="C5596" s="26" t="n"/>
      <c r="D5596" s="26" t="n"/>
      <c r="E5596" s="26" t="n"/>
      <c r="F5596" s="27" t="n"/>
      <c r="G5596" s="26" t="n"/>
      <c r="H5596" s="28">
        <f>IFERROR(IF(G5596="","",VLOOKUP(G5596,'Setup - Vehicles'!$A$5:$D$504,4,0)),"")</f>
        <v/>
      </c>
      <c r="I5596" s="32">
        <f>IFERROR(IF(E5596="","",VLOOKUP(E5596,'Setup - Mix Design'!$A$5:$I$504,9,0)),"")</f>
        <v/>
      </c>
      <c r="J5596" s="32">
        <f>IF(OR(F5596="",I5596=""),"",F5596*I5596)</f>
        <v/>
      </c>
      <c r="K5596" s="26" t="n"/>
    </row>
    <row r="5597">
      <c r="A5597" s="31" t="n"/>
      <c r="B5597" s="26" t="n"/>
      <c r="C5597" s="26" t="n"/>
      <c r="D5597" s="26" t="n"/>
      <c r="E5597" s="26" t="n"/>
      <c r="F5597" s="27" t="n"/>
      <c r="G5597" s="26" t="n"/>
      <c r="H5597" s="28">
        <f>IFERROR(IF(G5597="","",VLOOKUP(G5597,'Setup - Vehicles'!$A$5:$D$504,4,0)),"")</f>
        <v/>
      </c>
      <c r="I5597" s="32">
        <f>IFERROR(IF(E5597="","",VLOOKUP(E5597,'Setup - Mix Design'!$A$5:$I$504,9,0)),"")</f>
        <v/>
      </c>
      <c r="J5597" s="32">
        <f>IF(OR(F5597="",I5597=""),"",F5597*I5597)</f>
        <v/>
      </c>
      <c r="K5597" s="26" t="n"/>
    </row>
    <row r="5598">
      <c r="A5598" s="31" t="n"/>
      <c r="B5598" s="26" t="n"/>
      <c r="C5598" s="26" t="n"/>
      <c r="D5598" s="26" t="n"/>
      <c r="E5598" s="26" t="n"/>
      <c r="F5598" s="27" t="n"/>
      <c r="G5598" s="26" t="n"/>
      <c r="H5598" s="28">
        <f>IFERROR(IF(G5598="","",VLOOKUP(G5598,'Setup - Vehicles'!$A$5:$D$504,4,0)),"")</f>
        <v/>
      </c>
      <c r="I5598" s="32">
        <f>IFERROR(IF(E5598="","",VLOOKUP(E5598,'Setup - Mix Design'!$A$5:$I$504,9,0)),"")</f>
        <v/>
      </c>
      <c r="J5598" s="32">
        <f>IF(OR(F5598="",I5598=""),"",F5598*I5598)</f>
        <v/>
      </c>
      <c r="K5598" s="26" t="n"/>
    </row>
    <row r="5599">
      <c r="A5599" s="31" t="n"/>
      <c r="B5599" s="26" t="n"/>
      <c r="C5599" s="26" t="n"/>
      <c r="D5599" s="26" t="n"/>
      <c r="E5599" s="26" t="n"/>
      <c r="F5599" s="27" t="n"/>
      <c r="G5599" s="26" t="n"/>
      <c r="H5599" s="28">
        <f>IFERROR(IF(G5599="","",VLOOKUP(G5599,'Setup - Vehicles'!$A$5:$D$504,4,0)),"")</f>
        <v/>
      </c>
      <c r="I5599" s="32">
        <f>IFERROR(IF(E5599="","",VLOOKUP(E5599,'Setup - Mix Design'!$A$5:$I$504,9,0)),"")</f>
        <v/>
      </c>
      <c r="J5599" s="32">
        <f>IF(OR(F5599="",I5599=""),"",F5599*I5599)</f>
        <v/>
      </c>
      <c r="K5599" s="26" t="n"/>
    </row>
    <row r="5600">
      <c r="A5600" s="31" t="n"/>
      <c r="B5600" s="26" t="n"/>
      <c r="C5600" s="26" t="n"/>
      <c r="D5600" s="26" t="n"/>
      <c r="E5600" s="26" t="n"/>
      <c r="F5600" s="27" t="n"/>
      <c r="G5600" s="26" t="n"/>
      <c r="H5600" s="28">
        <f>IFERROR(IF(G5600="","",VLOOKUP(G5600,'Setup - Vehicles'!$A$5:$D$504,4,0)),"")</f>
        <v/>
      </c>
      <c r="I5600" s="32">
        <f>IFERROR(IF(E5600="","",VLOOKUP(E5600,'Setup - Mix Design'!$A$5:$I$504,9,0)),"")</f>
        <v/>
      </c>
      <c r="J5600" s="32">
        <f>IF(OR(F5600="",I5600=""),"",F5600*I5600)</f>
        <v/>
      </c>
      <c r="K5600" s="26" t="n"/>
    </row>
    <row r="5601">
      <c r="A5601" s="31" t="n"/>
      <c r="B5601" s="26" t="n"/>
      <c r="C5601" s="26" t="n"/>
      <c r="D5601" s="26" t="n"/>
      <c r="E5601" s="26" t="n"/>
      <c r="F5601" s="27" t="n"/>
      <c r="G5601" s="26" t="n"/>
      <c r="H5601" s="28">
        <f>IFERROR(IF(G5601="","",VLOOKUP(G5601,'Setup - Vehicles'!$A$5:$D$504,4,0)),"")</f>
        <v/>
      </c>
      <c r="I5601" s="32">
        <f>IFERROR(IF(E5601="","",VLOOKUP(E5601,'Setup - Mix Design'!$A$5:$I$504,9,0)),"")</f>
        <v/>
      </c>
      <c r="J5601" s="32">
        <f>IF(OR(F5601="",I5601=""),"",F5601*I5601)</f>
        <v/>
      </c>
      <c r="K5601" s="26" t="n"/>
    </row>
    <row r="5602">
      <c r="A5602" s="31" t="n"/>
      <c r="B5602" s="26" t="n"/>
      <c r="C5602" s="26" t="n"/>
      <c r="D5602" s="26" t="n"/>
      <c r="E5602" s="26" t="n"/>
      <c r="F5602" s="27" t="n"/>
      <c r="G5602" s="26" t="n"/>
      <c r="H5602" s="28">
        <f>IFERROR(IF(G5602="","",VLOOKUP(G5602,'Setup - Vehicles'!$A$5:$D$504,4,0)),"")</f>
        <v/>
      </c>
      <c r="I5602" s="32">
        <f>IFERROR(IF(E5602="","",VLOOKUP(E5602,'Setup - Mix Design'!$A$5:$I$504,9,0)),"")</f>
        <v/>
      </c>
      <c r="J5602" s="32">
        <f>IF(OR(F5602="",I5602=""),"",F5602*I5602)</f>
        <v/>
      </c>
      <c r="K5602" s="26" t="n"/>
    </row>
    <row r="5603">
      <c r="A5603" s="31" t="n"/>
      <c r="B5603" s="26" t="n"/>
      <c r="C5603" s="26" t="n"/>
      <c r="D5603" s="26" t="n"/>
      <c r="E5603" s="26" t="n"/>
      <c r="F5603" s="27" t="n"/>
      <c r="G5603" s="26" t="n"/>
      <c r="H5603" s="28">
        <f>IFERROR(IF(G5603="","",VLOOKUP(G5603,'Setup - Vehicles'!$A$5:$D$504,4,0)),"")</f>
        <v/>
      </c>
      <c r="I5603" s="32">
        <f>IFERROR(IF(E5603="","",VLOOKUP(E5603,'Setup - Mix Design'!$A$5:$I$504,9,0)),"")</f>
        <v/>
      </c>
      <c r="J5603" s="32">
        <f>IF(OR(F5603="",I5603=""),"",F5603*I5603)</f>
        <v/>
      </c>
      <c r="K5603" s="26" t="n"/>
    </row>
    <row r="5604">
      <c r="A5604" s="31" t="n"/>
      <c r="B5604" s="26" t="n"/>
      <c r="C5604" s="26" t="n"/>
      <c r="D5604" s="26" t="n"/>
      <c r="E5604" s="26" t="n"/>
      <c r="F5604" s="27" t="n"/>
      <c r="G5604" s="26" t="n"/>
      <c r="H5604" s="28">
        <f>IFERROR(IF(G5604="","",VLOOKUP(G5604,'Setup - Vehicles'!$A$5:$D$504,4,0)),"")</f>
        <v/>
      </c>
      <c r="I5604" s="32">
        <f>IFERROR(IF(E5604="","",VLOOKUP(E5604,'Setup - Mix Design'!$A$5:$I$504,9,0)),"")</f>
        <v/>
      </c>
      <c r="J5604" s="32">
        <f>IF(OR(F5604="",I5604=""),"",F5604*I5604)</f>
        <v/>
      </c>
      <c r="K5604" s="26" t="n"/>
    </row>
    <row r="5605">
      <c r="A5605" s="31" t="n"/>
      <c r="B5605" s="26" t="n"/>
      <c r="C5605" s="26" t="n"/>
      <c r="D5605" s="26" t="n"/>
      <c r="E5605" s="26" t="n"/>
      <c r="F5605" s="27" t="n"/>
      <c r="G5605" s="26" t="n"/>
      <c r="H5605" s="28">
        <f>IFERROR(IF(G5605="","",VLOOKUP(G5605,'Setup - Vehicles'!$A$5:$D$504,4,0)),"")</f>
        <v/>
      </c>
      <c r="I5605" s="32">
        <f>IFERROR(IF(E5605="","",VLOOKUP(E5605,'Setup - Mix Design'!$A$5:$I$504,9,0)),"")</f>
        <v/>
      </c>
      <c r="J5605" s="32">
        <f>IF(OR(F5605="",I5605=""),"",F5605*I5605)</f>
        <v/>
      </c>
      <c r="K5605" s="26" t="n"/>
    </row>
    <row r="5606">
      <c r="A5606" s="31" t="n"/>
      <c r="B5606" s="26" t="n"/>
      <c r="C5606" s="26" t="n"/>
      <c r="D5606" s="26" t="n"/>
      <c r="E5606" s="26" t="n"/>
      <c r="F5606" s="27" t="n"/>
      <c r="G5606" s="26" t="n"/>
      <c r="H5606" s="28">
        <f>IFERROR(IF(G5606="","",VLOOKUP(G5606,'Setup - Vehicles'!$A$5:$D$504,4,0)),"")</f>
        <v/>
      </c>
      <c r="I5606" s="32">
        <f>IFERROR(IF(E5606="","",VLOOKUP(E5606,'Setup - Mix Design'!$A$5:$I$504,9,0)),"")</f>
        <v/>
      </c>
      <c r="J5606" s="32">
        <f>IF(OR(F5606="",I5606=""),"",F5606*I5606)</f>
        <v/>
      </c>
      <c r="K5606" s="26" t="n"/>
    </row>
    <row r="5607">
      <c r="A5607" s="31" t="n"/>
      <c r="B5607" s="26" t="n"/>
      <c r="C5607" s="26" t="n"/>
      <c r="D5607" s="26" t="n"/>
      <c r="E5607" s="26" t="n"/>
      <c r="F5607" s="27" t="n"/>
      <c r="G5607" s="26" t="n"/>
      <c r="H5607" s="28">
        <f>IFERROR(IF(G5607="","",VLOOKUP(G5607,'Setup - Vehicles'!$A$5:$D$504,4,0)),"")</f>
        <v/>
      </c>
      <c r="I5607" s="32">
        <f>IFERROR(IF(E5607="","",VLOOKUP(E5607,'Setup - Mix Design'!$A$5:$I$504,9,0)),"")</f>
        <v/>
      </c>
      <c r="J5607" s="32">
        <f>IF(OR(F5607="",I5607=""),"",F5607*I5607)</f>
        <v/>
      </c>
      <c r="K5607" s="26" t="n"/>
    </row>
    <row r="5608">
      <c r="A5608" s="31" t="n"/>
      <c r="B5608" s="26" t="n"/>
      <c r="C5608" s="26" t="n"/>
      <c r="D5608" s="26" t="n"/>
      <c r="E5608" s="26" t="n"/>
      <c r="F5608" s="27" t="n"/>
      <c r="G5608" s="26" t="n"/>
      <c r="H5608" s="28">
        <f>IFERROR(IF(G5608="","",VLOOKUP(G5608,'Setup - Vehicles'!$A$5:$D$504,4,0)),"")</f>
        <v/>
      </c>
      <c r="I5608" s="32">
        <f>IFERROR(IF(E5608="","",VLOOKUP(E5608,'Setup - Mix Design'!$A$5:$I$504,9,0)),"")</f>
        <v/>
      </c>
      <c r="J5608" s="32">
        <f>IF(OR(F5608="",I5608=""),"",F5608*I5608)</f>
        <v/>
      </c>
      <c r="K5608" s="26" t="n"/>
    </row>
    <row r="5609">
      <c r="A5609" s="31" t="n"/>
      <c r="B5609" s="26" t="n"/>
      <c r="C5609" s="26" t="n"/>
      <c r="D5609" s="26" t="n"/>
      <c r="E5609" s="26" t="n"/>
      <c r="F5609" s="27" t="n"/>
      <c r="G5609" s="26" t="n"/>
      <c r="H5609" s="28">
        <f>IFERROR(IF(G5609="","",VLOOKUP(G5609,'Setup - Vehicles'!$A$5:$D$504,4,0)),"")</f>
        <v/>
      </c>
      <c r="I5609" s="32">
        <f>IFERROR(IF(E5609="","",VLOOKUP(E5609,'Setup - Mix Design'!$A$5:$I$504,9,0)),"")</f>
        <v/>
      </c>
      <c r="J5609" s="32">
        <f>IF(OR(F5609="",I5609=""),"",F5609*I5609)</f>
        <v/>
      </c>
      <c r="K5609" s="26" t="n"/>
    </row>
    <row r="5610">
      <c r="A5610" s="31" t="n"/>
      <c r="B5610" s="26" t="n"/>
      <c r="C5610" s="26" t="n"/>
      <c r="D5610" s="26" t="n"/>
      <c r="E5610" s="26" t="n"/>
      <c r="F5610" s="27" t="n"/>
      <c r="G5610" s="26" t="n"/>
      <c r="H5610" s="28">
        <f>IFERROR(IF(G5610="","",VLOOKUP(G5610,'Setup - Vehicles'!$A$5:$D$504,4,0)),"")</f>
        <v/>
      </c>
      <c r="I5610" s="32">
        <f>IFERROR(IF(E5610="","",VLOOKUP(E5610,'Setup - Mix Design'!$A$5:$I$504,9,0)),"")</f>
        <v/>
      </c>
      <c r="J5610" s="32">
        <f>IF(OR(F5610="",I5610=""),"",F5610*I5610)</f>
        <v/>
      </c>
      <c r="K5610" s="26" t="n"/>
    </row>
    <row r="5611">
      <c r="A5611" s="31" t="n"/>
      <c r="B5611" s="26" t="n"/>
      <c r="C5611" s="26" t="n"/>
      <c r="D5611" s="26" t="n"/>
      <c r="E5611" s="26" t="n"/>
      <c r="F5611" s="27" t="n"/>
      <c r="G5611" s="26" t="n"/>
      <c r="H5611" s="28">
        <f>IFERROR(IF(G5611="","",VLOOKUP(G5611,'Setup - Vehicles'!$A$5:$D$504,4,0)),"")</f>
        <v/>
      </c>
      <c r="I5611" s="32">
        <f>IFERROR(IF(E5611="","",VLOOKUP(E5611,'Setup - Mix Design'!$A$5:$I$504,9,0)),"")</f>
        <v/>
      </c>
      <c r="J5611" s="32">
        <f>IF(OR(F5611="",I5611=""),"",F5611*I5611)</f>
        <v/>
      </c>
      <c r="K5611" s="26" t="n"/>
    </row>
    <row r="5612">
      <c r="A5612" s="31" t="n"/>
      <c r="B5612" s="26" t="n"/>
      <c r="C5612" s="26" t="n"/>
      <c r="D5612" s="26" t="n"/>
      <c r="E5612" s="26" t="n"/>
      <c r="F5612" s="27" t="n"/>
      <c r="G5612" s="26" t="n"/>
      <c r="H5612" s="28">
        <f>IFERROR(IF(G5612="","",VLOOKUP(G5612,'Setup - Vehicles'!$A$5:$D$504,4,0)),"")</f>
        <v/>
      </c>
      <c r="I5612" s="32">
        <f>IFERROR(IF(E5612="","",VLOOKUP(E5612,'Setup - Mix Design'!$A$5:$I$504,9,0)),"")</f>
        <v/>
      </c>
      <c r="J5612" s="32">
        <f>IF(OR(F5612="",I5612=""),"",F5612*I5612)</f>
        <v/>
      </c>
      <c r="K5612" s="26" t="n"/>
    </row>
    <row r="5613">
      <c r="A5613" s="31" t="n"/>
      <c r="B5613" s="26" t="n"/>
      <c r="C5613" s="26" t="n"/>
      <c r="D5613" s="26" t="n"/>
      <c r="E5613" s="26" t="n"/>
      <c r="F5613" s="27" t="n"/>
      <c r="G5613" s="26" t="n"/>
      <c r="H5613" s="28">
        <f>IFERROR(IF(G5613="","",VLOOKUP(G5613,'Setup - Vehicles'!$A$5:$D$504,4,0)),"")</f>
        <v/>
      </c>
      <c r="I5613" s="32">
        <f>IFERROR(IF(E5613="","",VLOOKUP(E5613,'Setup - Mix Design'!$A$5:$I$504,9,0)),"")</f>
        <v/>
      </c>
      <c r="J5613" s="32">
        <f>IF(OR(F5613="",I5613=""),"",F5613*I5613)</f>
        <v/>
      </c>
      <c r="K5613" s="26" t="n"/>
    </row>
    <row r="5614">
      <c r="A5614" s="31" t="n"/>
      <c r="B5614" s="26" t="n"/>
      <c r="C5614" s="26" t="n"/>
      <c r="D5614" s="26" t="n"/>
      <c r="E5614" s="26" t="n"/>
      <c r="F5614" s="27" t="n"/>
      <c r="G5614" s="26" t="n"/>
      <c r="H5614" s="28">
        <f>IFERROR(IF(G5614="","",VLOOKUP(G5614,'Setup - Vehicles'!$A$5:$D$504,4,0)),"")</f>
        <v/>
      </c>
      <c r="I5614" s="32">
        <f>IFERROR(IF(E5614="","",VLOOKUP(E5614,'Setup - Mix Design'!$A$5:$I$504,9,0)),"")</f>
        <v/>
      </c>
      <c r="J5614" s="32">
        <f>IF(OR(F5614="",I5614=""),"",F5614*I5614)</f>
        <v/>
      </c>
      <c r="K5614" s="26" t="n"/>
    </row>
    <row r="5615">
      <c r="A5615" s="31" t="n"/>
      <c r="B5615" s="26" t="n"/>
      <c r="C5615" s="26" t="n"/>
      <c r="D5615" s="26" t="n"/>
      <c r="E5615" s="26" t="n"/>
      <c r="F5615" s="27" t="n"/>
      <c r="G5615" s="26" t="n"/>
      <c r="H5615" s="28">
        <f>IFERROR(IF(G5615="","",VLOOKUP(G5615,'Setup - Vehicles'!$A$5:$D$504,4,0)),"")</f>
        <v/>
      </c>
      <c r="I5615" s="32">
        <f>IFERROR(IF(E5615="","",VLOOKUP(E5615,'Setup - Mix Design'!$A$5:$I$504,9,0)),"")</f>
        <v/>
      </c>
      <c r="J5615" s="32">
        <f>IF(OR(F5615="",I5615=""),"",F5615*I5615)</f>
        <v/>
      </c>
      <c r="K5615" s="26" t="n"/>
    </row>
    <row r="5616">
      <c r="A5616" s="31" t="n"/>
      <c r="B5616" s="26" t="n"/>
      <c r="C5616" s="26" t="n"/>
      <c r="D5616" s="26" t="n"/>
      <c r="E5616" s="26" t="n"/>
      <c r="F5616" s="27" t="n"/>
      <c r="G5616" s="26" t="n"/>
      <c r="H5616" s="28">
        <f>IFERROR(IF(G5616="","",VLOOKUP(G5616,'Setup - Vehicles'!$A$5:$D$504,4,0)),"")</f>
        <v/>
      </c>
      <c r="I5616" s="32">
        <f>IFERROR(IF(E5616="","",VLOOKUP(E5616,'Setup - Mix Design'!$A$5:$I$504,9,0)),"")</f>
        <v/>
      </c>
      <c r="J5616" s="32">
        <f>IF(OR(F5616="",I5616=""),"",F5616*I5616)</f>
        <v/>
      </c>
      <c r="K5616" s="26" t="n"/>
    </row>
    <row r="5617">
      <c r="A5617" s="31" t="n"/>
      <c r="B5617" s="26" t="n"/>
      <c r="C5617" s="26" t="n"/>
      <c r="D5617" s="26" t="n"/>
      <c r="E5617" s="26" t="n"/>
      <c r="F5617" s="27" t="n"/>
      <c r="G5617" s="26" t="n"/>
      <c r="H5617" s="28">
        <f>IFERROR(IF(G5617="","",VLOOKUP(G5617,'Setup - Vehicles'!$A$5:$D$504,4,0)),"")</f>
        <v/>
      </c>
      <c r="I5617" s="32">
        <f>IFERROR(IF(E5617="","",VLOOKUP(E5617,'Setup - Mix Design'!$A$5:$I$504,9,0)),"")</f>
        <v/>
      </c>
      <c r="J5617" s="32">
        <f>IF(OR(F5617="",I5617=""),"",F5617*I5617)</f>
        <v/>
      </c>
      <c r="K5617" s="26" t="n"/>
    </row>
    <row r="5618">
      <c r="A5618" s="31" t="n"/>
      <c r="B5618" s="26" t="n"/>
      <c r="C5618" s="26" t="n"/>
      <c r="D5618" s="26" t="n"/>
      <c r="E5618" s="26" t="n"/>
      <c r="F5618" s="27" t="n"/>
      <c r="G5618" s="26" t="n"/>
      <c r="H5618" s="28">
        <f>IFERROR(IF(G5618="","",VLOOKUP(G5618,'Setup - Vehicles'!$A$5:$D$504,4,0)),"")</f>
        <v/>
      </c>
      <c r="I5618" s="32">
        <f>IFERROR(IF(E5618="","",VLOOKUP(E5618,'Setup - Mix Design'!$A$5:$I$504,9,0)),"")</f>
        <v/>
      </c>
      <c r="J5618" s="32">
        <f>IF(OR(F5618="",I5618=""),"",F5618*I5618)</f>
        <v/>
      </c>
      <c r="K5618" s="26" t="n"/>
    </row>
    <row r="5619">
      <c r="A5619" s="31" t="n"/>
      <c r="B5619" s="26" t="n"/>
      <c r="C5619" s="26" t="n"/>
      <c r="D5619" s="26" t="n"/>
      <c r="E5619" s="26" t="n"/>
      <c r="F5619" s="27" t="n"/>
      <c r="G5619" s="26" t="n"/>
      <c r="H5619" s="28">
        <f>IFERROR(IF(G5619="","",VLOOKUP(G5619,'Setup - Vehicles'!$A$5:$D$504,4,0)),"")</f>
        <v/>
      </c>
      <c r="I5619" s="32">
        <f>IFERROR(IF(E5619="","",VLOOKUP(E5619,'Setup - Mix Design'!$A$5:$I$504,9,0)),"")</f>
        <v/>
      </c>
      <c r="J5619" s="32">
        <f>IF(OR(F5619="",I5619=""),"",F5619*I5619)</f>
        <v/>
      </c>
      <c r="K5619" s="26" t="n"/>
    </row>
    <row r="5620">
      <c r="A5620" s="31" t="n"/>
      <c r="B5620" s="26" t="n"/>
      <c r="C5620" s="26" t="n"/>
      <c r="D5620" s="26" t="n"/>
      <c r="E5620" s="26" t="n"/>
      <c r="F5620" s="27" t="n"/>
      <c r="G5620" s="26" t="n"/>
      <c r="H5620" s="28">
        <f>IFERROR(IF(G5620="","",VLOOKUP(G5620,'Setup - Vehicles'!$A$5:$D$504,4,0)),"")</f>
        <v/>
      </c>
      <c r="I5620" s="32">
        <f>IFERROR(IF(E5620="","",VLOOKUP(E5620,'Setup - Mix Design'!$A$5:$I$504,9,0)),"")</f>
        <v/>
      </c>
      <c r="J5620" s="32">
        <f>IF(OR(F5620="",I5620=""),"",F5620*I5620)</f>
        <v/>
      </c>
      <c r="K5620" s="26" t="n"/>
    </row>
    <row r="5621">
      <c r="A5621" s="31" t="n"/>
      <c r="B5621" s="26" t="n"/>
      <c r="C5621" s="26" t="n"/>
      <c r="D5621" s="26" t="n"/>
      <c r="E5621" s="26" t="n"/>
      <c r="F5621" s="27" t="n"/>
      <c r="G5621" s="26" t="n"/>
      <c r="H5621" s="28">
        <f>IFERROR(IF(G5621="","",VLOOKUP(G5621,'Setup - Vehicles'!$A$5:$D$504,4,0)),"")</f>
        <v/>
      </c>
      <c r="I5621" s="32">
        <f>IFERROR(IF(E5621="","",VLOOKUP(E5621,'Setup - Mix Design'!$A$5:$I$504,9,0)),"")</f>
        <v/>
      </c>
      <c r="J5621" s="32">
        <f>IF(OR(F5621="",I5621=""),"",F5621*I5621)</f>
        <v/>
      </c>
      <c r="K5621" s="26" t="n"/>
    </row>
    <row r="5622">
      <c r="A5622" s="31" t="n"/>
      <c r="B5622" s="26" t="n"/>
      <c r="C5622" s="26" t="n"/>
      <c r="D5622" s="26" t="n"/>
      <c r="E5622" s="26" t="n"/>
      <c r="F5622" s="27" t="n"/>
      <c r="G5622" s="26" t="n"/>
      <c r="H5622" s="28">
        <f>IFERROR(IF(G5622="","",VLOOKUP(G5622,'Setup - Vehicles'!$A$5:$D$504,4,0)),"")</f>
        <v/>
      </c>
      <c r="I5622" s="32">
        <f>IFERROR(IF(E5622="","",VLOOKUP(E5622,'Setup - Mix Design'!$A$5:$I$504,9,0)),"")</f>
        <v/>
      </c>
      <c r="J5622" s="32">
        <f>IF(OR(F5622="",I5622=""),"",F5622*I5622)</f>
        <v/>
      </c>
      <c r="K5622" s="26" t="n"/>
    </row>
    <row r="5623">
      <c r="A5623" s="31" t="n"/>
      <c r="B5623" s="26" t="n"/>
      <c r="C5623" s="26" t="n"/>
      <c r="D5623" s="26" t="n"/>
      <c r="E5623" s="26" t="n"/>
      <c r="F5623" s="27" t="n"/>
      <c r="G5623" s="26" t="n"/>
      <c r="H5623" s="28">
        <f>IFERROR(IF(G5623="","",VLOOKUP(G5623,'Setup - Vehicles'!$A$5:$D$504,4,0)),"")</f>
        <v/>
      </c>
      <c r="I5623" s="32">
        <f>IFERROR(IF(E5623="","",VLOOKUP(E5623,'Setup - Mix Design'!$A$5:$I$504,9,0)),"")</f>
        <v/>
      </c>
      <c r="J5623" s="32">
        <f>IF(OR(F5623="",I5623=""),"",F5623*I5623)</f>
        <v/>
      </c>
      <c r="K5623" s="26" t="n"/>
    </row>
    <row r="5624">
      <c r="A5624" s="31" t="n"/>
      <c r="B5624" s="26" t="n"/>
      <c r="C5624" s="26" t="n"/>
      <c r="D5624" s="26" t="n"/>
      <c r="E5624" s="26" t="n"/>
      <c r="F5624" s="27" t="n"/>
      <c r="G5624" s="26" t="n"/>
      <c r="H5624" s="28">
        <f>IFERROR(IF(G5624="","",VLOOKUP(G5624,'Setup - Vehicles'!$A$5:$D$504,4,0)),"")</f>
        <v/>
      </c>
      <c r="I5624" s="32">
        <f>IFERROR(IF(E5624="","",VLOOKUP(E5624,'Setup - Mix Design'!$A$5:$I$504,9,0)),"")</f>
        <v/>
      </c>
      <c r="J5624" s="32">
        <f>IF(OR(F5624="",I5624=""),"",F5624*I5624)</f>
        <v/>
      </c>
      <c r="K5624" s="26" t="n"/>
    </row>
    <row r="5625">
      <c r="A5625" s="31" t="n"/>
      <c r="B5625" s="26" t="n"/>
      <c r="C5625" s="26" t="n"/>
      <c r="D5625" s="26" t="n"/>
      <c r="E5625" s="26" t="n"/>
      <c r="F5625" s="27" t="n"/>
      <c r="G5625" s="26" t="n"/>
      <c r="H5625" s="28">
        <f>IFERROR(IF(G5625="","",VLOOKUP(G5625,'Setup - Vehicles'!$A$5:$D$504,4,0)),"")</f>
        <v/>
      </c>
      <c r="I5625" s="32">
        <f>IFERROR(IF(E5625="","",VLOOKUP(E5625,'Setup - Mix Design'!$A$5:$I$504,9,0)),"")</f>
        <v/>
      </c>
      <c r="J5625" s="32">
        <f>IF(OR(F5625="",I5625=""),"",F5625*I5625)</f>
        <v/>
      </c>
      <c r="K5625" s="26" t="n"/>
    </row>
    <row r="5626">
      <c r="A5626" s="31" t="n"/>
      <c r="B5626" s="26" t="n"/>
      <c r="C5626" s="26" t="n"/>
      <c r="D5626" s="26" t="n"/>
      <c r="E5626" s="26" t="n"/>
      <c r="F5626" s="27" t="n"/>
      <c r="G5626" s="26" t="n"/>
      <c r="H5626" s="28">
        <f>IFERROR(IF(G5626="","",VLOOKUP(G5626,'Setup - Vehicles'!$A$5:$D$504,4,0)),"")</f>
        <v/>
      </c>
      <c r="I5626" s="32">
        <f>IFERROR(IF(E5626="","",VLOOKUP(E5626,'Setup - Mix Design'!$A$5:$I$504,9,0)),"")</f>
        <v/>
      </c>
      <c r="J5626" s="32">
        <f>IF(OR(F5626="",I5626=""),"",F5626*I5626)</f>
        <v/>
      </c>
      <c r="K5626" s="26" t="n"/>
    </row>
    <row r="5627">
      <c r="A5627" s="31" t="n"/>
      <c r="B5627" s="26" t="n"/>
      <c r="C5627" s="26" t="n"/>
      <c r="D5627" s="26" t="n"/>
      <c r="E5627" s="26" t="n"/>
      <c r="F5627" s="27" t="n"/>
      <c r="G5627" s="26" t="n"/>
      <c r="H5627" s="28">
        <f>IFERROR(IF(G5627="","",VLOOKUP(G5627,'Setup - Vehicles'!$A$5:$D$504,4,0)),"")</f>
        <v/>
      </c>
      <c r="I5627" s="32">
        <f>IFERROR(IF(E5627="","",VLOOKUP(E5627,'Setup - Mix Design'!$A$5:$I$504,9,0)),"")</f>
        <v/>
      </c>
      <c r="J5627" s="32">
        <f>IF(OR(F5627="",I5627=""),"",F5627*I5627)</f>
        <v/>
      </c>
      <c r="K5627" s="26" t="n"/>
    </row>
    <row r="5628">
      <c r="A5628" s="31" t="n"/>
      <c r="B5628" s="26" t="n"/>
      <c r="C5628" s="26" t="n"/>
      <c r="D5628" s="26" t="n"/>
      <c r="E5628" s="26" t="n"/>
      <c r="F5628" s="27" t="n"/>
      <c r="G5628" s="26" t="n"/>
      <c r="H5628" s="28">
        <f>IFERROR(IF(G5628="","",VLOOKUP(G5628,'Setup - Vehicles'!$A$5:$D$504,4,0)),"")</f>
        <v/>
      </c>
      <c r="I5628" s="32">
        <f>IFERROR(IF(E5628="","",VLOOKUP(E5628,'Setup - Mix Design'!$A$5:$I$504,9,0)),"")</f>
        <v/>
      </c>
      <c r="J5628" s="32">
        <f>IF(OR(F5628="",I5628=""),"",F5628*I5628)</f>
        <v/>
      </c>
      <c r="K5628" s="26" t="n"/>
    </row>
    <row r="5629">
      <c r="A5629" s="31" t="n"/>
      <c r="B5629" s="26" t="n"/>
      <c r="C5629" s="26" t="n"/>
      <c r="D5629" s="26" t="n"/>
      <c r="E5629" s="26" t="n"/>
      <c r="F5629" s="27" t="n"/>
      <c r="G5629" s="26" t="n"/>
      <c r="H5629" s="28">
        <f>IFERROR(IF(G5629="","",VLOOKUP(G5629,'Setup - Vehicles'!$A$5:$D$504,4,0)),"")</f>
        <v/>
      </c>
      <c r="I5629" s="32">
        <f>IFERROR(IF(E5629="","",VLOOKUP(E5629,'Setup - Mix Design'!$A$5:$I$504,9,0)),"")</f>
        <v/>
      </c>
      <c r="J5629" s="32">
        <f>IF(OR(F5629="",I5629=""),"",F5629*I5629)</f>
        <v/>
      </c>
      <c r="K5629" s="26" t="n"/>
    </row>
    <row r="5630">
      <c r="A5630" s="31" t="n"/>
      <c r="B5630" s="26" t="n"/>
      <c r="C5630" s="26" t="n"/>
      <c r="D5630" s="26" t="n"/>
      <c r="E5630" s="26" t="n"/>
      <c r="F5630" s="27" t="n"/>
      <c r="G5630" s="26" t="n"/>
      <c r="H5630" s="28">
        <f>IFERROR(IF(G5630="","",VLOOKUP(G5630,'Setup - Vehicles'!$A$5:$D$504,4,0)),"")</f>
        <v/>
      </c>
      <c r="I5630" s="32">
        <f>IFERROR(IF(E5630="","",VLOOKUP(E5630,'Setup - Mix Design'!$A$5:$I$504,9,0)),"")</f>
        <v/>
      </c>
      <c r="J5630" s="32">
        <f>IF(OR(F5630="",I5630=""),"",F5630*I5630)</f>
        <v/>
      </c>
      <c r="K5630" s="26" t="n"/>
    </row>
    <row r="5631">
      <c r="A5631" s="31" t="n"/>
      <c r="B5631" s="26" t="n"/>
      <c r="C5631" s="26" t="n"/>
      <c r="D5631" s="26" t="n"/>
      <c r="E5631" s="26" t="n"/>
      <c r="F5631" s="27" t="n"/>
      <c r="G5631" s="26" t="n"/>
      <c r="H5631" s="28">
        <f>IFERROR(IF(G5631="","",VLOOKUP(G5631,'Setup - Vehicles'!$A$5:$D$504,4,0)),"")</f>
        <v/>
      </c>
      <c r="I5631" s="32">
        <f>IFERROR(IF(E5631="","",VLOOKUP(E5631,'Setup - Mix Design'!$A$5:$I$504,9,0)),"")</f>
        <v/>
      </c>
      <c r="J5631" s="32">
        <f>IF(OR(F5631="",I5631=""),"",F5631*I5631)</f>
        <v/>
      </c>
      <c r="K5631" s="26" t="n"/>
    </row>
    <row r="5632">
      <c r="A5632" s="31" t="n"/>
      <c r="B5632" s="26" t="n"/>
      <c r="C5632" s="26" t="n"/>
      <c r="D5632" s="26" t="n"/>
      <c r="E5632" s="26" t="n"/>
      <c r="F5632" s="27" t="n"/>
      <c r="G5632" s="26" t="n"/>
      <c r="H5632" s="28">
        <f>IFERROR(IF(G5632="","",VLOOKUP(G5632,'Setup - Vehicles'!$A$5:$D$504,4,0)),"")</f>
        <v/>
      </c>
      <c r="I5632" s="32">
        <f>IFERROR(IF(E5632="","",VLOOKUP(E5632,'Setup - Mix Design'!$A$5:$I$504,9,0)),"")</f>
        <v/>
      </c>
      <c r="J5632" s="32">
        <f>IF(OR(F5632="",I5632=""),"",F5632*I5632)</f>
        <v/>
      </c>
      <c r="K5632" s="26" t="n"/>
    </row>
    <row r="5633">
      <c r="A5633" s="31" t="n"/>
      <c r="B5633" s="26" t="n"/>
      <c r="C5633" s="26" t="n"/>
      <c r="D5633" s="26" t="n"/>
      <c r="E5633" s="26" t="n"/>
      <c r="F5633" s="27" t="n"/>
      <c r="G5633" s="26" t="n"/>
      <c r="H5633" s="28">
        <f>IFERROR(IF(G5633="","",VLOOKUP(G5633,'Setup - Vehicles'!$A$5:$D$504,4,0)),"")</f>
        <v/>
      </c>
      <c r="I5633" s="32">
        <f>IFERROR(IF(E5633="","",VLOOKUP(E5633,'Setup - Mix Design'!$A$5:$I$504,9,0)),"")</f>
        <v/>
      </c>
      <c r="J5633" s="32">
        <f>IF(OR(F5633="",I5633=""),"",F5633*I5633)</f>
        <v/>
      </c>
      <c r="K5633" s="26" t="n"/>
    </row>
    <row r="5634">
      <c r="A5634" s="31" t="n"/>
      <c r="B5634" s="26" t="n"/>
      <c r="C5634" s="26" t="n"/>
      <c r="D5634" s="26" t="n"/>
      <c r="E5634" s="26" t="n"/>
      <c r="F5634" s="27" t="n"/>
      <c r="G5634" s="26" t="n"/>
      <c r="H5634" s="28">
        <f>IFERROR(IF(G5634="","",VLOOKUP(G5634,'Setup - Vehicles'!$A$5:$D$504,4,0)),"")</f>
        <v/>
      </c>
      <c r="I5634" s="32">
        <f>IFERROR(IF(E5634="","",VLOOKUP(E5634,'Setup - Mix Design'!$A$5:$I$504,9,0)),"")</f>
        <v/>
      </c>
      <c r="J5634" s="32">
        <f>IF(OR(F5634="",I5634=""),"",F5634*I5634)</f>
        <v/>
      </c>
      <c r="K5634" s="26" t="n"/>
    </row>
    <row r="5635">
      <c r="A5635" s="31" t="n"/>
      <c r="B5635" s="26" t="n"/>
      <c r="C5635" s="26" t="n"/>
      <c r="D5635" s="26" t="n"/>
      <c r="E5635" s="26" t="n"/>
      <c r="F5635" s="27" t="n"/>
      <c r="G5635" s="26" t="n"/>
      <c r="H5635" s="28">
        <f>IFERROR(IF(G5635="","",VLOOKUP(G5635,'Setup - Vehicles'!$A$5:$D$504,4,0)),"")</f>
        <v/>
      </c>
      <c r="I5635" s="32">
        <f>IFERROR(IF(E5635="","",VLOOKUP(E5635,'Setup - Mix Design'!$A$5:$I$504,9,0)),"")</f>
        <v/>
      </c>
      <c r="J5635" s="32">
        <f>IF(OR(F5635="",I5635=""),"",F5635*I5635)</f>
        <v/>
      </c>
      <c r="K5635" s="26" t="n"/>
    </row>
    <row r="5636">
      <c r="A5636" s="31" t="n"/>
      <c r="B5636" s="26" t="n"/>
      <c r="C5636" s="26" t="n"/>
      <c r="D5636" s="26" t="n"/>
      <c r="E5636" s="26" t="n"/>
      <c r="F5636" s="27" t="n"/>
      <c r="G5636" s="26" t="n"/>
      <c r="H5636" s="28">
        <f>IFERROR(IF(G5636="","",VLOOKUP(G5636,'Setup - Vehicles'!$A$5:$D$504,4,0)),"")</f>
        <v/>
      </c>
      <c r="I5636" s="32">
        <f>IFERROR(IF(E5636="","",VLOOKUP(E5636,'Setup - Mix Design'!$A$5:$I$504,9,0)),"")</f>
        <v/>
      </c>
      <c r="J5636" s="32">
        <f>IF(OR(F5636="",I5636=""),"",F5636*I5636)</f>
        <v/>
      </c>
      <c r="K5636" s="26" t="n"/>
    </row>
    <row r="5637">
      <c r="A5637" s="31" t="n"/>
      <c r="B5637" s="26" t="n"/>
      <c r="C5637" s="26" t="n"/>
      <c r="D5637" s="26" t="n"/>
      <c r="E5637" s="26" t="n"/>
      <c r="F5637" s="27" t="n"/>
      <c r="G5637" s="26" t="n"/>
      <c r="H5637" s="28">
        <f>IFERROR(IF(G5637="","",VLOOKUP(G5637,'Setup - Vehicles'!$A$5:$D$504,4,0)),"")</f>
        <v/>
      </c>
      <c r="I5637" s="32">
        <f>IFERROR(IF(E5637="","",VLOOKUP(E5637,'Setup - Mix Design'!$A$5:$I$504,9,0)),"")</f>
        <v/>
      </c>
      <c r="J5637" s="32">
        <f>IF(OR(F5637="",I5637=""),"",F5637*I5637)</f>
        <v/>
      </c>
      <c r="K5637" s="26" t="n"/>
    </row>
    <row r="5638">
      <c r="A5638" s="31" t="n"/>
      <c r="B5638" s="26" t="n"/>
      <c r="C5638" s="26" t="n"/>
      <c r="D5638" s="26" t="n"/>
      <c r="E5638" s="26" t="n"/>
      <c r="F5638" s="27" t="n"/>
      <c r="G5638" s="26" t="n"/>
      <c r="H5638" s="28">
        <f>IFERROR(IF(G5638="","",VLOOKUP(G5638,'Setup - Vehicles'!$A$5:$D$504,4,0)),"")</f>
        <v/>
      </c>
      <c r="I5638" s="32">
        <f>IFERROR(IF(E5638="","",VLOOKUP(E5638,'Setup - Mix Design'!$A$5:$I$504,9,0)),"")</f>
        <v/>
      </c>
      <c r="J5638" s="32">
        <f>IF(OR(F5638="",I5638=""),"",F5638*I5638)</f>
        <v/>
      </c>
      <c r="K5638" s="26" t="n"/>
    </row>
    <row r="5639">
      <c r="A5639" s="31" t="n"/>
      <c r="B5639" s="26" t="n"/>
      <c r="C5639" s="26" t="n"/>
      <c r="D5639" s="26" t="n"/>
      <c r="E5639" s="26" t="n"/>
      <c r="F5639" s="27" t="n"/>
      <c r="G5639" s="26" t="n"/>
      <c r="H5639" s="28">
        <f>IFERROR(IF(G5639="","",VLOOKUP(G5639,'Setup - Vehicles'!$A$5:$D$504,4,0)),"")</f>
        <v/>
      </c>
      <c r="I5639" s="32">
        <f>IFERROR(IF(E5639="","",VLOOKUP(E5639,'Setup - Mix Design'!$A$5:$I$504,9,0)),"")</f>
        <v/>
      </c>
      <c r="J5639" s="32">
        <f>IF(OR(F5639="",I5639=""),"",F5639*I5639)</f>
        <v/>
      </c>
      <c r="K5639" s="26" t="n"/>
    </row>
    <row r="5640">
      <c r="A5640" s="31" t="n"/>
      <c r="B5640" s="26" t="n"/>
      <c r="C5640" s="26" t="n"/>
      <c r="D5640" s="26" t="n"/>
      <c r="E5640" s="26" t="n"/>
      <c r="F5640" s="27" t="n"/>
      <c r="G5640" s="26" t="n"/>
      <c r="H5640" s="28">
        <f>IFERROR(IF(G5640="","",VLOOKUP(G5640,'Setup - Vehicles'!$A$5:$D$504,4,0)),"")</f>
        <v/>
      </c>
      <c r="I5640" s="32">
        <f>IFERROR(IF(E5640="","",VLOOKUP(E5640,'Setup - Mix Design'!$A$5:$I$504,9,0)),"")</f>
        <v/>
      </c>
      <c r="J5640" s="32">
        <f>IF(OR(F5640="",I5640=""),"",F5640*I5640)</f>
        <v/>
      </c>
      <c r="K5640" s="26" t="n"/>
    </row>
    <row r="5641">
      <c r="A5641" s="31" t="n"/>
      <c r="B5641" s="26" t="n"/>
      <c r="C5641" s="26" t="n"/>
      <c r="D5641" s="26" t="n"/>
      <c r="E5641" s="26" t="n"/>
      <c r="F5641" s="27" t="n"/>
      <c r="G5641" s="26" t="n"/>
      <c r="H5641" s="28">
        <f>IFERROR(IF(G5641="","",VLOOKUP(G5641,'Setup - Vehicles'!$A$5:$D$504,4,0)),"")</f>
        <v/>
      </c>
      <c r="I5641" s="32">
        <f>IFERROR(IF(E5641="","",VLOOKUP(E5641,'Setup - Mix Design'!$A$5:$I$504,9,0)),"")</f>
        <v/>
      </c>
      <c r="J5641" s="32">
        <f>IF(OR(F5641="",I5641=""),"",F5641*I5641)</f>
        <v/>
      </c>
      <c r="K5641" s="26" t="n"/>
    </row>
    <row r="5642">
      <c r="A5642" s="31" t="n"/>
      <c r="B5642" s="26" t="n"/>
      <c r="C5642" s="26" t="n"/>
      <c r="D5642" s="26" t="n"/>
      <c r="E5642" s="26" t="n"/>
      <c r="F5642" s="27" t="n"/>
      <c r="G5642" s="26" t="n"/>
      <c r="H5642" s="28">
        <f>IFERROR(IF(G5642="","",VLOOKUP(G5642,'Setup - Vehicles'!$A$5:$D$504,4,0)),"")</f>
        <v/>
      </c>
      <c r="I5642" s="32">
        <f>IFERROR(IF(E5642="","",VLOOKUP(E5642,'Setup - Mix Design'!$A$5:$I$504,9,0)),"")</f>
        <v/>
      </c>
      <c r="J5642" s="32">
        <f>IF(OR(F5642="",I5642=""),"",F5642*I5642)</f>
        <v/>
      </c>
      <c r="K5642" s="26" t="n"/>
    </row>
    <row r="5643">
      <c r="A5643" s="31" t="n"/>
      <c r="B5643" s="26" t="n"/>
      <c r="C5643" s="26" t="n"/>
      <c r="D5643" s="26" t="n"/>
      <c r="E5643" s="26" t="n"/>
      <c r="F5643" s="27" t="n"/>
      <c r="G5643" s="26" t="n"/>
      <c r="H5643" s="28">
        <f>IFERROR(IF(G5643="","",VLOOKUP(G5643,'Setup - Vehicles'!$A$5:$D$504,4,0)),"")</f>
        <v/>
      </c>
      <c r="I5643" s="32">
        <f>IFERROR(IF(E5643="","",VLOOKUP(E5643,'Setup - Mix Design'!$A$5:$I$504,9,0)),"")</f>
        <v/>
      </c>
      <c r="J5643" s="32">
        <f>IF(OR(F5643="",I5643=""),"",F5643*I5643)</f>
        <v/>
      </c>
      <c r="K5643" s="26" t="n"/>
    </row>
    <row r="5644">
      <c r="A5644" s="31" t="n"/>
      <c r="B5644" s="26" t="n"/>
      <c r="C5644" s="26" t="n"/>
      <c r="D5644" s="26" t="n"/>
      <c r="E5644" s="26" t="n"/>
      <c r="F5644" s="27" t="n"/>
      <c r="G5644" s="26" t="n"/>
      <c r="H5644" s="28">
        <f>IFERROR(IF(G5644="","",VLOOKUP(G5644,'Setup - Vehicles'!$A$5:$D$504,4,0)),"")</f>
        <v/>
      </c>
      <c r="I5644" s="32">
        <f>IFERROR(IF(E5644="","",VLOOKUP(E5644,'Setup - Mix Design'!$A$5:$I$504,9,0)),"")</f>
        <v/>
      </c>
      <c r="J5644" s="32">
        <f>IF(OR(F5644="",I5644=""),"",F5644*I5644)</f>
        <v/>
      </c>
      <c r="K5644" s="26" t="n"/>
    </row>
    <row r="5645">
      <c r="A5645" s="31" t="n"/>
      <c r="B5645" s="26" t="n"/>
      <c r="C5645" s="26" t="n"/>
      <c r="D5645" s="26" t="n"/>
      <c r="E5645" s="26" t="n"/>
      <c r="F5645" s="27" t="n"/>
      <c r="G5645" s="26" t="n"/>
      <c r="H5645" s="28">
        <f>IFERROR(IF(G5645="","",VLOOKUP(G5645,'Setup - Vehicles'!$A$5:$D$504,4,0)),"")</f>
        <v/>
      </c>
      <c r="I5645" s="32">
        <f>IFERROR(IF(E5645="","",VLOOKUP(E5645,'Setup - Mix Design'!$A$5:$I$504,9,0)),"")</f>
        <v/>
      </c>
      <c r="J5645" s="32">
        <f>IF(OR(F5645="",I5645=""),"",F5645*I5645)</f>
        <v/>
      </c>
      <c r="K5645" s="26" t="n"/>
    </row>
    <row r="5646">
      <c r="A5646" s="31" t="n"/>
      <c r="B5646" s="26" t="n"/>
      <c r="C5646" s="26" t="n"/>
      <c r="D5646" s="26" t="n"/>
      <c r="E5646" s="26" t="n"/>
      <c r="F5646" s="27" t="n"/>
      <c r="G5646" s="26" t="n"/>
      <c r="H5646" s="28">
        <f>IFERROR(IF(G5646="","",VLOOKUP(G5646,'Setup - Vehicles'!$A$5:$D$504,4,0)),"")</f>
        <v/>
      </c>
      <c r="I5646" s="32">
        <f>IFERROR(IF(E5646="","",VLOOKUP(E5646,'Setup - Mix Design'!$A$5:$I$504,9,0)),"")</f>
        <v/>
      </c>
      <c r="J5646" s="32">
        <f>IF(OR(F5646="",I5646=""),"",F5646*I5646)</f>
        <v/>
      </c>
      <c r="K5646" s="26" t="n"/>
    </row>
    <row r="5647">
      <c r="A5647" s="31" t="n"/>
      <c r="B5647" s="26" t="n"/>
      <c r="C5647" s="26" t="n"/>
      <c r="D5647" s="26" t="n"/>
      <c r="E5647" s="26" t="n"/>
      <c r="F5647" s="27" t="n"/>
      <c r="G5647" s="26" t="n"/>
      <c r="H5647" s="28">
        <f>IFERROR(IF(G5647="","",VLOOKUP(G5647,'Setup - Vehicles'!$A$5:$D$504,4,0)),"")</f>
        <v/>
      </c>
      <c r="I5647" s="32">
        <f>IFERROR(IF(E5647="","",VLOOKUP(E5647,'Setup - Mix Design'!$A$5:$I$504,9,0)),"")</f>
        <v/>
      </c>
      <c r="J5647" s="32">
        <f>IF(OR(F5647="",I5647=""),"",F5647*I5647)</f>
        <v/>
      </c>
      <c r="K5647" s="26" t="n"/>
    </row>
    <row r="5648">
      <c r="A5648" s="31" t="n"/>
      <c r="B5648" s="26" t="n"/>
      <c r="C5648" s="26" t="n"/>
      <c r="D5648" s="26" t="n"/>
      <c r="E5648" s="26" t="n"/>
      <c r="F5648" s="27" t="n"/>
      <c r="G5648" s="26" t="n"/>
      <c r="H5648" s="28">
        <f>IFERROR(IF(G5648="","",VLOOKUP(G5648,'Setup - Vehicles'!$A$5:$D$504,4,0)),"")</f>
        <v/>
      </c>
      <c r="I5648" s="32">
        <f>IFERROR(IF(E5648="","",VLOOKUP(E5648,'Setup - Mix Design'!$A$5:$I$504,9,0)),"")</f>
        <v/>
      </c>
      <c r="J5648" s="32">
        <f>IF(OR(F5648="",I5648=""),"",F5648*I5648)</f>
        <v/>
      </c>
      <c r="K5648" s="26" t="n"/>
    </row>
    <row r="5649">
      <c r="A5649" s="31" t="n"/>
      <c r="B5649" s="26" t="n"/>
      <c r="C5649" s="26" t="n"/>
      <c r="D5649" s="26" t="n"/>
      <c r="E5649" s="26" t="n"/>
      <c r="F5649" s="27" t="n"/>
      <c r="G5649" s="26" t="n"/>
      <c r="H5649" s="28">
        <f>IFERROR(IF(G5649="","",VLOOKUP(G5649,'Setup - Vehicles'!$A$5:$D$504,4,0)),"")</f>
        <v/>
      </c>
      <c r="I5649" s="32">
        <f>IFERROR(IF(E5649="","",VLOOKUP(E5649,'Setup - Mix Design'!$A$5:$I$504,9,0)),"")</f>
        <v/>
      </c>
      <c r="J5649" s="32">
        <f>IF(OR(F5649="",I5649=""),"",F5649*I5649)</f>
        <v/>
      </c>
      <c r="K5649" s="26" t="n"/>
    </row>
    <row r="5650">
      <c r="A5650" s="31" t="n"/>
      <c r="B5650" s="26" t="n"/>
      <c r="C5650" s="26" t="n"/>
      <c r="D5650" s="26" t="n"/>
      <c r="E5650" s="26" t="n"/>
      <c r="F5650" s="27" t="n"/>
      <c r="G5650" s="26" t="n"/>
      <c r="H5650" s="28">
        <f>IFERROR(IF(G5650="","",VLOOKUP(G5650,'Setup - Vehicles'!$A$5:$D$504,4,0)),"")</f>
        <v/>
      </c>
      <c r="I5650" s="32">
        <f>IFERROR(IF(E5650="","",VLOOKUP(E5650,'Setup - Mix Design'!$A$5:$I$504,9,0)),"")</f>
        <v/>
      </c>
      <c r="J5650" s="32">
        <f>IF(OR(F5650="",I5650=""),"",F5650*I5650)</f>
        <v/>
      </c>
      <c r="K5650" s="26" t="n"/>
    </row>
    <row r="5651">
      <c r="A5651" s="31" t="n"/>
      <c r="B5651" s="26" t="n"/>
      <c r="C5651" s="26" t="n"/>
      <c r="D5651" s="26" t="n"/>
      <c r="E5651" s="26" t="n"/>
      <c r="F5651" s="27" t="n"/>
      <c r="G5651" s="26" t="n"/>
      <c r="H5651" s="28">
        <f>IFERROR(IF(G5651="","",VLOOKUP(G5651,'Setup - Vehicles'!$A$5:$D$504,4,0)),"")</f>
        <v/>
      </c>
      <c r="I5651" s="32">
        <f>IFERROR(IF(E5651="","",VLOOKUP(E5651,'Setup - Mix Design'!$A$5:$I$504,9,0)),"")</f>
        <v/>
      </c>
      <c r="J5651" s="32">
        <f>IF(OR(F5651="",I5651=""),"",F5651*I5651)</f>
        <v/>
      </c>
      <c r="K5651" s="26" t="n"/>
    </row>
    <row r="5652">
      <c r="A5652" s="31" t="n"/>
      <c r="B5652" s="26" t="n"/>
      <c r="C5652" s="26" t="n"/>
      <c r="D5652" s="26" t="n"/>
      <c r="E5652" s="26" t="n"/>
      <c r="F5652" s="27" t="n"/>
      <c r="G5652" s="26" t="n"/>
      <c r="H5652" s="28">
        <f>IFERROR(IF(G5652="","",VLOOKUP(G5652,'Setup - Vehicles'!$A$5:$D$504,4,0)),"")</f>
        <v/>
      </c>
      <c r="I5652" s="32">
        <f>IFERROR(IF(E5652="","",VLOOKUP(E5652,'Setup - Mix Design'!$A$5:$I$504,9,0)),"")</f>
        <v/>
      </c>
      <c r="J5652" s="32">
        <f>IF(OR(F5652="",I5652=""),"",F5652*I5652)</f>
        <v/>
      </c>
      <c r="K5652" s="26" t="n"/>
    </row>
    <row r="5653">
      <c r="A5653" s="31" t="n"/>
      <c r="B5653" s="26" t="n"/>
      <c r="C5653" s="26" t="n"/>
      <c r="D5653" s="26" t="n"/>
      <c r="E5653" s="26" t="n"/>
      <c r="F5653" s="27" t="n"/>
      <c r="G5653" s="26" t="n"/>
      <c r="H5653" s="28">
        <f>IFERROR(IF(G5653="","",VLOOKUP(G5653,'Setup - Vehicles'!$A$5:$D$504,4,0)),"")</f>
        <v/>
      </c>
      <c r="I5653" s="32">
        <f>IFERROR(IF(E5653="","",VLOOKUP(E5653,'Setup - Mix Design'!$A$5:$I$504,9,0)),"")</f>
        <v/>
      </c>
      <c r="J5653" s="32">
        <f>IF(OR(F5653="",I5653=""),"",F5653*I5653)</f>
        <v/>
      </c>
      <c r="K5653" s="26" t="n"/>
    </row>
    <row r="5654">
      <c r="A5654" s="31" t="n"/>
      <c r="B5654" s="26" t="n"/>
      <c r="C5654" s="26" t="n"/>
      <c r="D5654" s="26" t="n"/>
      <c r="E5654" s="26" t="n"/>
      <c r="F5654" s="27" t="n"/>
      <c r="G5654" s="26" t="n"/>
      <c r="H5654" s="28">
        <f>IFERROR(IF(G5654="","",VLOOKUP(G5654,'Setup - Vehicles'!$A$5:$D$504,4,0)),"")</f>
        <v/>
      </c>
      <c r="I5654" s="32">
        <f>IFERROR(IF(E5654="","",VLOOKUP(E5654,'Setup - Mix Design'!$A$5:$I$504,9,0)),"")</f>
        <v/>
      </c>
      <c r="J5654" s="32">
        <f>IF(OR(F5654="",I5654=""),"",F5654*I5654)</f>
        <v/>
      </c>
      <c r="K5654" s="26" t="n"/>
    </row>
    <row r="5655">
      <c r="A5655" s="31" t="n"/>
      <c r="B5655" s="26" t="n"/>
      <c r="C5655" s="26" t="n"/>
      <c r="D5655" s="26" t="n"/>
      <c r="E5655" s="26" t="n"/>
      <c r="F5655" s="27" t="n"/>
      <c r="G5655" s="26" t="n"/>
      <c r="H5655" s="28">
        <f>IFERROR(IF(G5655="","",VLOOKUP(G5655,'Setup - Vehicles'!$A$5:$D$504,4,0)),"")</f>
        <v/>
      </c>
      <c r="I5655" s="32">
        <f>IFERROR(IF(E5655="","",VLOOKUP(E5655,'Setup - Mix Design'!$A$5:$I$504,9,0)),"")</f>
        <v/>
      </c>
      <c r="J5655" s="32">
        <f>IF(OR(F5655="",I5655=""),"",F5655*I5655)</f>
        <v/>
      </c>
      <c r="K5655" s="26" t="n"/>
    </row>
    <row r="5656">
      <c r="A5656" s="31" t="n"/>
      <c r="B5656" s="26" t="n"/>
      <c r="C5656" s="26" t="n"/>
      <c r="D5656" s="26" t="n"/>
      <c r="E5656" s="26" t="n"/>
      <c r="F5656" s="27" t="n"/>
      <c r="G5656" s="26" t="n"/>
      <c r="H5656" s="28">
        <f>IFERROR(IF(G5656="","",VLOOKUP(G5656,'Setup - Vehicles'!$A$5:$D$504,4,0)),"")</f>
        <v/>
      </c>
      <c r="I5656" s="32">
        <f>IFERROR(IF(E5656="","",VLOOKUP(E5656,'Setup - Mix Design'!$A$5:$I$504,9,0)),"")</f>
        <v/>
      </c>
      <c r="J5656" s="32">
        <f>IF(OR(F5656="",I5656=""),"",F5656*I5656)</f>
        <v/>
      </c>
      <c r="K5656" s="26" t="n"/>
    </row>
    <row r="5657">
      <c r="A5657" s="31" t="n"/>
      <c r="B5657" s="26" t="n"/>
      <c r="C5657" s="26" t="n"/>
      <c r="D5657" s="26" t="n"/>
      <c r="E5657" s="26" t="n"/>
      <c r="F5657" s="27" t="n"/>
      <c r="G5657" s="26" t="n"/>
      <c r="H5657" s="28">
        <f>IFERROR(IF(G5657="","",VLOOKUP(G5657,'Setup - Vehicles'!$A$5:$D$504,4,0)),"")</f>
        <v/>
      </c>
      <c r="I5657" s="32">
        <f>IFERROR(IF(E5657="","",VLOOKUP(E5657,'Setup - Mix Design'!$A$5:$I$504,9,0)),"")</f>
        <v/>
      </c>
      <c r="J5657" s="32">
        <f>IF(OR(F5657="",I5657=""),"",F5657*I5657)</f>
        <v/>
      </c>
      <c r="K5657" s="26" t="n"/>
    </row>
    <row r="5658">
      <c r="A5658" s="31" t="n"/>
      <c r="B5658" s="26" t="n"/>
      <c r="C5658" s="26" t="n"/>
      <c r="D5658" s="26" t="n"/>
      <c r="E5658" s="26" t="n"/>
      <c r="F5658" s="27" t="n"/>
      <c r="G5658" s="26" t="n"/>
      <c r="H5658" s="28">
        <f>IFERROR(IF(G5658="","",VLOOKUP(G5658,'Setup - Vehicles'!$A$5:$D$504,4,0)),"")</f>
        <v/>
      </c>
      <c r="I5658" s="32">
        <f>IFERROR(IF(E5658="","",VLOOKUP(E5658,'Setup - Mix Design'!$A$5:$I$504,9,0)),"")</f>
        <v/>
      </c>
      <c r="J5658" s="32">
        <f>IF(OR(F5658="",I5658=""),"",F5658*I5658)</f>
        <v/>
      </c>
      <c r="K5658" s="26" t="n"/>
    </row>
    <row r="5659">
      <c r="A5659" s="31" t="n"/>
      <c r="B5659" s="26" t="n"/>
      <c r="C5659" s="26" t="n"/>
      <c r="D5659" s="26" t="n"/>
      <c r="E5659" s="26" t="n"/>
      <c r="F5659" s="27" t="n"/>
      <c r="G5659" s="26" t="n"/>
      <c r="H5659" s="28">
        <f>IFERROR(IF(G5659="","",VLOOKUP(G5659,'Setup - Vehicles'!$A$5:$D$504,4,0)),"")</f>
        <v/>
      </c>
      <c r="I5659" s="32">
        <f>IFERROR(IF(E5659="","",VLOOKUP(E5659,'Setup - Mix Design'!$A$5:$I$504,9,0)),"")</f>
        <v/>
      </c>
      <c r="J5659" s="32">
        <f>IF(OR(F5659="",I5659=""),"",F5659*I5659)</f>
        <v/>
      </c>
      <c r="K5659" s="26" t="n"/>
    </row>
    <row r="5660">
      <c r="A5660" s="31" t="n"/>
      <c r="B5660" s="26" t="n"/>
      <c r="C5660" s="26" t="n"/>
      <c r="D5660" s="26" t="n"/>
      <c r="E5660" s="26" t="n"/>
      <c r="F5660" s="27" t="n"/>
      <c r="G5660" s="26" t="n"/>
      <c r="H5660" s="28">
        <f>IFERROR(IF(G5660="","",VLOOKUP(G5660,'Setup - Vehicles'!$A$5:$D$504,4,0)),"")</f>
        <v/>
      </c>
      <c r="I5660" s="32">
        <f>IFERROR(IF(E5660="","",VLOOKUP(E5660,'Setup - Mix Design'!$A$5:$I$504,9,0)),"")</f>
        <v/>
      </c>
      <c r="J5660" s="32">
        <f>IF(OR(F5660="",I5660=""),"",F5660*I5660)</f>
        <v/>
      </c>
      <c r="K5660" s="26" t="n"/>
    </row>
    <row r="5661">
      <c r="A5661" s="31" t="n"/>
      <c r="B5661" s="26" t="n"/>
      <c r="C5661" s="26" t="n"/>
      <c r="D5661" s="26" t="n"/>
      <c r="E5661" s="26" t="n"/>
      <c r="F5661" s="27" t="n"/>
      <c r="G5661" s="26" t="n"/>
      <c r="H5661" s="28">
        <f>IFERROR(IF(G5661="","",VLOOKUP(G5661,'Setup - Vehicles'!$A$5:$D$504,4,0)),"")</f>
        <v/>
      </c>
      <c r="I5661" s="32">
        <f>IFERROR(IF(E5661="","",VLOOKUP(E5661,'Setup - Mix Design'!$A$5:$I$504,9,0)),"")</f>
        <v/>
      </c>
      <c r="J5661" s="32">
        <f>IF(OR(F5661="",I5661=""),"",F5661*I5661)</f>
        <v/>
      </c>
      <c r="K5661" s="26" t="n"/>
    </row>
    <row r="5662">
      <c r="A5662" s="31" t="n"/>
      <c r="B5662" s="26" t="n"/>
      <c r="C5662" s="26" t="n"/>
      <c r="D5662" s="26" t="n"/>
      <c r="E5662" s="26" t="n"/>
      <c r="F5662" s="27" t="n"/>
      <c r="G5662" s="26" t="n"/>
      <c r="H5662" s="28">
        <f>IFERROR(IF(G5662="","",VLOOKUP(G5662,'Setup - Vehicles'!$A$5:$D$504,4,0)),"")</f>
        <v/>
      </c>
      <c r="I5662" s="32">
        <f>IFERROR(IF(E5662="","",VLOOKUP(E5662,'Setup - Mix Design'!$A$5:$I$504,9,0)),"")</f>
        <v/>
      </c>
      <c r="J5662" s="32">
        <f>IF(OR(F5662="",I5662=""),"",F5662*I5662)</f>
        <v/>
      </c>
      <c r="K5662" s="26" t="n"/>
    </row>
    <row r="5663">
      <c r="A5663" s="31" t="n"/>
      <c r="B5663" s="26" t="n"/>
      <c r="C5663" s="26" t="n"/>
      <c r="D5663" s="26" t="n"/>
      <c r="E5663" s="26" t="n"/>
      <c r="F5663" s="27" t="n"/>
      <c r="G5663" s="26" t="n"/>
      <c r="H5663" s="28">
        <f>IFERROR(IF(G5663="","",VLOOKUP(G5663,'Setup - Vehicles'!$A$5:$D$504,4,0)),"")</f>
        <v/>
      </c>
      <c r="I5663" s="32">
        <f>IFERROR(IF(E5663="","",VLOOKUP(E5663,'Setup - Mix Design'!$A$5:$I$504,9,0)),"")</f>
        <v/>
      </c>
      <c r="J5663" s="32">
        <f>IF(OR(F5663="",I5663=""),"",F5663*I5663)</f>
        <v/>
      </c>
      <c r="K5663" s="26" t="n"/>
    </row>
    <row r="5664">
      <c r="A5664" s="31" t="n"/>
      <c r="B5664" s="26" t="n"/>
      <c r="C5664" s="26" t="n"/>
      <c r="D5664" s="26" t="n"/>
      <c r="E5664" s="26" t="n"/>
      <c r="F5664" s="27" t="n"/>
      <c r="G5664" s="26" t="n"/>
      <c r="H5664" s="28">
        <f>IFERROR(IF(G5664="","",VLOOKUP(G5664,'Setup - Vehicles'!$A$5:$D$504,4,0)),"")</f>
        <v/>
      </c>
      <c r="I5664" s="32">
        <f>IFERROR(IF(E5664="","",VLOOKUP(E5664,'Setup - Mix Design'!$A$5:$I$504,9,0)),"")</f>
        <v/>
      </c>
      <c r="J5664" s="32">
        <f>IF(OR(F5664="",I5664=""),"",F5664*I5664)</f>
        <v/>
      </c>
      <c r="K5664" s="26" t="n"/>
    </row>
    <row r="5665">
      <c r="A5665" s="31" t="n"/>
      <c r="B5665" s="26" t="n"/>
      <c r="C5665" s="26" t="n"/>
      <c r="D5665" s="26" t="n"/>
      <c r="E5665" s="26" t="n"/>
      <c r="F5665" s="27" t="n"/>
      <c r="G5665" s="26" t="n"/>
      <c r="H5665" s="28">
        <f>IFERROR(IF(G5665="","",VLOOKUP(G5665,'Setup - Vehicles'!$A$5:$D$504,4,0)),"")</f>
        <v/>
      </c>
      <c r="I5665" s="32">
        <f>IFERROR(IF(E5665="","",VLOOKUP(E5665,'Setup - Mix Design'!$A$5:$I$504,9,0)),"")</f>
        <v/>
      </c>
      <c r="J5665" s="32">
        <f>IF(OR(F5665="",I5665=""),"",F5665*I5665)</f>
        <v/>
      </c>
      <c r="K5665" s="26" t="n"/>
    </row>
    <row r="5666">
      <c r="A5666" s="31" t="n"/>
      <c r="B5666" s="26" t="n"/>
      <c r="C5666" s="26" t="n"/>
      <c r="D5666" s="26" t="n"/>
      <c r="E5666" s="26" t="n"/>
      <c r="F5666" s="27" t="n"/>
      <c r="G5666" s="26" t="n"/>
      <c r="H5666" s="28">
        <f>IFERROR(IF(G5666="","",VLOOKUP(G5666,'Setup - Vehicles'!$A$5:$D$504,4,0)),"")</f>
        <v/>
      </c>
      <c r="I5666" s="32">
        <f>IFERROR(IF(E5666="","",VLOOKUP(E5666,'Setup - Mix Design'!$A$5:$I$504,9,0)),"")</f>
        <v/>
      </c>
      <c r="J5666" s="32">
        <f>IF(OR(F5666="",I5666=""),"",F5666*I5666)</f>
        <v/>
      </c>
      <c r="K5666" s="26" t="n"/>
    </row>
    <row r="5667">
      <c r="A5667" s="31" t="n"/>
      <c r="B5667" s="26" t="n"/>
      <c r="C5667" s="26" t="n"/>
      <c r="D5667" s="26" t="n"/>
      <c r="E5667" s="26" t="n"/>
      <c r="F5667" s="27" t="n"/>
      <c r="G5667" s="26" t="n"/>
      <c r="H5667" s="28">
        <f>IFERROR(IF(G5667="","",VLOOKUP(G5667,'Setup - Vehicles'!$A$5:$D$504,4,0)),"")</f>
        <v/>
      </c>
      <c r="I5667" s="32">
        <f>IFERROR(IF(E5667="","",VLOOKUP(E5667,'Setup - Mix Design'!$A$5:$I$504,9,0)),"")</f>
        <v/>
      </c>
      <c r="J5667" s="32">
        <f>IF(OR(F5667="",I5667=""),"",F5667*I5667)</f>
        <v/>
      </c>
      <c r="K5667" s="26" t="n"/>
    </row>
    <row r="5668">
      <c r="A5668" s="31" t="n"/>
      <c r="B5668" s="26" t="n"/>
      <c r="C5668" s="26" t="n"/>
      <c r="D5668" s="26" t="n"/>
      <c r="E5668" s="26" t="n"/>
      <c r="F5668" s="27" t="n"/>
      <c r="G5668" s="26" t="n"/>
      <c r="H5668" s="28">
        <f>IFERROR(IF(G5668="","",VLOOKUP(G5668,'Setup - Vehicles'!$A$5:$D$504,4,0)),"")</f>
        <v/>
      </c>
      <c r="I5668" s="32">
        <f>IFERROR(IF(E5668="","",VLOOKUP(E5668,'Setup - Mix Design'!$A$5:$I$504,9,0)),"")</f>
        <v/>
      </c>
      <c r="J5668" s="32">
        <f>IF(OR(F5668="",I5668=""),"",F5668*I5668)</f>
        <v/>
      </c>
      <c r="K5668" s="26" t="n"/>
    </row>
    <row r="5669">
      <c r="A5669" s="31" t="n"/>
      <c r="B5669" s="26" t="n"/>
      <c r="C5669" s="26" t="n"/>
      <c r="D5669" s="26" t="n"/>
      <c r="E5669" s="26" t="n"/>
      <c r="F5669" s="27" t="n"/>
      <c r="G5669" s="26" t="n"/>
      <c r="H5669" s="28">
        <f>IFERROR(IF(G5669="","",VLOOKUP(G5669,'Setup - Vehicles'!$A$5:$D$504,4,0)),"")</f>
        <v/>
      </c>
      <c r="I5669" s="32">
        <f>IFERROR(IF(E5669="","",VLOOKUP(E5669,'Setup - Mix Design'!$A$5:$I$504,9,0)),"")</f>
        <v/>
      </c>
      <c r="J5669" s="32">
        <f>IF(OR(F5669="",I5669=""),"",F5669*I5669)</f>
        <v/>
      </c>
      <c r="K5669" s="26" t="n"/>
    </row>
    <row r="5670">
      <c r="A5670" s="31" t="n"/>
      <c r="B5670" s="26" t="n"/>
      <c r="C5670" s="26" t="n"/>
      <c r="D5670" s="26" t="n"/>
      <c r="E5670" s="26" t="n"/>
      <c r="F5670" s="27" t="n"/>
      <c r="G5670" s="26" t="n"/>
      <c r="H5670" s="28">
        <f>IFERROR(IF(G5670="","",VLOOKUP(G5670,'Setup - Vehicles'!$A$5:$D$504,4,0)),"")</f>
        <v/>
      </c>
      <c r="I5670" s="32">
        <f>IFERROR(IF(E5670="","",VLOOKUP(E5670,'Setup - Mix Design'!$A$5:$I$504,9,0)),"")</f>
        <v/>
      </c>
      <c r="J5670" s="32">
        <f>IF(OR(F5670="",I5670=""),"",F5670*I5670)</f>
        <v/>
      </c>
      <c r="K5670" s="26" t="n"/>
    </row>
    <row r="5671">
      <c r="A5671" s="31" t="n"/>
      <c r="B5671" s="26" t="n"/>
      <c r="C5671" s="26" t="n"/>
      <c r="D5671" s="26" t="n"/>
      <c r="E5671" s="26" t="n"/>
      <c r="F5671" s="27" t="n"/>
      <c r="G5671" s="26" t="n"/>
      <c r="H5671" s="28">
        <f>IFERROR(IF(G5671="","",VLOOKUP(G5671,'Setup - Vehicles'!$A$5:$D$504,4,0)),"")</f>
        <v/>
      </c>
      <c r="I5671" s="32">
        <f>IFERROR(IF(E5671="","",VLOOKUP(E5671,'Setup - Mix Design'!$A$5:$I$504,9,0)),"")</f>
        <v/>
      </c>
      <c r="J5671" s="32">
        <f>IF(OR(F5671="",I5671=""),"",F5671*I5671)</f>
        <v/>
      </c>
      <c r="K5671" s="26" t="n"/>
    </row>
    <row r="5672">
      <c r="A5672" s="31" t="n"/>
      <c r="B5672" s="26" t="n"/>
      <c r="C5672" s="26" t="n"/>
      <c r="D5672" s="26" t="n"/>
      <c r="E5672" s="26" t="n"/>
      <c r="F5672" s="27" t="n"/>
      <c r="G5672" s="26" t="n"/>
      <c r="H5672" s="28">
        <f>IFERROR(IF(G5672="","",VLOOKUP(G5672,'Setup - Vehicles'!$A$5:$D$504,4,0)),"")</f>
        <v/>
      </c>
      <c r="I5672" s="32">
        <f>IFERROR(IF(E5672="","",VLOOKUP(E5672,'Setup - Mix Design'!$A$5:$I$504,9,0)),"")</f>
        <v/>
      </c>
      <c r="J5672" s="32">
        <f>IF(OR(F5672="",I5672=""),"",F5672*I5672)</f>
        <v/>
      </c>
      <c r="K5672" s="26" t="n"/>
    </row>
    <row r="5673">
      <c r="A5673" s="31" t="n"/>
      <c r="B5673" s="26" t="n"/>
      <c r="C5673" s="26" t="n"/>
      <c r="D5673" s="26" t="n"/>
      <c r="E5673" s="26" t="n"/>
      <c r="F5673" s="27" t="n"/>
      <c r="G5673" s="26" t="n"/>
      <c r="H5673" s="28">
        <f>IFERROR(IF(G5673="","",VLOOKUP(G5673,'Setup - Vehicles'!$A$5:$D$504,4,0)),"")</f>
        <v/>
      </c>
      <c r="I5673" s="32">
        <f>IFERROR(IF(E5673="","",VLOOKUP(E5673,'Setup - Mix Design'!$A$5:$I$504,9,0)),"")</f>
        <v/>
      </c>
      <c r="J5673" s="32">
        <f>IF(OR(F5673="",I5673=""),"",F5673*I5673)</f>
        <v/>
      </c>
      <c r="K5673" s="26" t="n"/>
    </row>
    <row r="5674">
      <c r="A5674" s="31" t="n"/>
      <c r="B5674" s="26" t="n"/>
      <c r="C5674" s="26" t="n"/>
      <c r="D5674" s="26" t="n"/>
      <c r="E5674" s="26" t="n"/>
      <c r="F5674" s="27" t="n"/>
      <c r="G5674" s="26" t="n"/>
      <c r="H5674" s="28">
        <f>IFERROR(IF(G5674="","",VLOOKUP(G5674,'Setup - Vehicles'!$A$5:$D$504,4,0)),"")</f>
        <v/>
      </c>
      <c r="I5674" s="32">
        <f>IFERROR(IF(E5674="","",VLOOKUP(E5674,'Setup - Mix Design'!$A$5:$I$504,9,0)),"")</f>
        <v/>
      </c>
      <c r="J5674" s="32">
        <f>IF(OR(F5674="",I5674=""),"",F5674*I5674)</f>
        <v/>
      </c>
      <c r="K5674" s="26" t="n"/>
    </row>
    <row r="5675">
      <c r="A5675" s="31" t="n"/>
      <c r="B5675" s="26" t="n"/>
      <c r="C5675" s="26" t="n"/>
      <c r="D5675" s="26" t="n"/>
      <c r="E5675" s="26" t="n"/>
      <c r="F5675" s="27" t="n"/>
      <c r="G5675" s="26" t="n"/>
      <c r="H5675" s="28">
        <f>IFERROR(IF(G5675="","",VLOOKUP(G5675,'Setup - Vehicles'!$A$5:$D$504,4,0)),"")</f>
        <v/>
      </c>
      <c r="I5675" s="32">
        <f>IFERROR(IF(E5675="","",VLOOKUP(E5675,'Setup - Mix Design'!$A$5:$I$504,9,0)),"")</f>
        <v/>
      </c>
      <c r="J5675" s="32">
        <f>IF(OR(F5675="",I5675=""),"",F5675*I5675)</f>
        <v/>
      </c>
      <c r="K5675" s="26" t="n"/>
    </row>
    <row r="5676">
      <c r="A5676" s="31" t="n"/>
      <c r="B5676" s="26" t="n"/>
      <c r="C5676" s="26" t="n"/>
      <c r="D5676" s="26" t="n"/>
      <c r="E5676" s="26" t="n"/>
      <c r="F5676" s="27" t="n"/>
      <c r="G5676" s="26" t="n"/>
      <c r="H5676" s="28">
        <f>IFERROR(IF(G5676="","",VLOOKUP(G5676,'Setup - Vehicles'!$A$5:$D$504,4,0)),"")</f>
        <v/>
      </c>
      <c r="I5676" s="32">
        <f>IFERROR(IF(E5676="","",VLOOKUP(E5676,'Setup - Mix Design'!$A$5:$I$504,9,0)),"")</f>
        <v/>
      </c>
      <c r="J5676" s="32">
        <f>IF(OR(F5676="",I5676=""),"",F5676*I5676)</f>
        <v/>
      </c>
      <c r="K5676" s="26" t="n"/>
    </row>
    <row r="5677">
      <c r="A5677" s="31" t="n"/>
      <c r="B5677" s="26" t="n"/>
      <c r="C5677" s="26" t="n"/>
      <c r="D5677" s="26" t="n"/>
      <c r="E5677" s="26" t="n"/>
      <c r="F5677" s="27" t="n"/>
      <c r="G5677" s="26" t="n"/>
      <c r="H5677" s="28">
        <f>IFERROR(IF(G5677="","",VLOOKUP(G5677,'Setup - Vehicles'!$A$5:$D$504,4,0)),"")</f>
        <v/>
      </c>
      <c r="I5677" s="32">
        <f>IFERROR(IF(E5677="","",VLOOKUP(E5677,'Setup - Mix Design'!$A$5:$I$504,9,0)),"")</f>
        <v/>
      </c>
      <c r="J5677" s="32">
        <f>IF(OR(F5677="",I5677=""),"",F5677*I5677)</f>
        <v/>
      </c>
      <c r="K5677" s="26" t="n"/>
    </row>
    <row r="5678">
      <c r="A5678" s="31" t="n"/>
      <c r="B5678" s="26" t="n"/>
      <c r="C5678" s="26" t="n"/>
      <c r="D5678" s="26" t="n"/>
      <c r="E5678" s="26" t="n"/>
      <c r="F5678" s="27" t="n"/>
      <c r="G5678" s="26" t="n"/>
      <c r="H5678" s="28">
        <f>IFERROR(IF(G5678="","",VLOOKUP(G5678,'Setup - Vehicles'!$A$5:$D$504,4,0)),"")</f>
        <v/>
      </c>
      <c r="I5678" s="32">
        <f>IFERROR(IF(E5678="","",VLOOKUP(E5678,'Setup - Mix Design'!$A$5:$I$504,9,0)),"")</f>
        <v/>
      </c>
      <c r="J5678" s="32">
        <f>IF(OR(F5678="",I5678=""),"",F5678*I5678)</f>
        <v/>
      </c>
      <c r="K5678" s="26" t="n"/>
    </row>
    <row r="5679">
      <c r="A5679" s="31" t="n"/>
      <c r="B5679" s="26" t="n"/>
      <c r="C5679" s="26" t="n"/>
      <c r="D5679" s="26" t="n"/>
      <c r="E5679" s="26" t="n"/>
      <c r="F5679" s="27" t="n"/>
      <c r="G5679" s="26" t="n"/>
      <c r="H5679" s="28">
        <f>IFERROR(IF(G5679="","",VLOOKUP(G5679,'Setup - Vehicles'!$A$5:$D$504,4,0)),"")</f>
        <v/>
      </c>
      <c r="I5679" s="32">
        <f>IFERROR(IF(E5679="","",VLOOKUP(E5679,'Setup - Mix Design'!$A$5:$I$504,9,0)),"")</f>
        <v/>
      </c>
      <c r="J5679" s="32">
        <f>IF(OR(F5679="",I5679=""),"",F5679*I5679)</f>
        <v/>
      </c>
      <c r="K5679" s="26" t="n"/>
    </row>
    <row r="5680">
      <c r="A5680" s="31" t="n"/>
      <c r="B5680" s="26" t="n"/>
      <c r="C5680" s="26" t="n"/>
      <c r="D5680" s="26" t="n"/>
      <c r="E5680" s="26" t="n"/>
      <c r="F5680" s="27" t="n"/>
      <c r="G5680" s="26" t="n"/>
      <c r="H5680" s="28">
        <f>IFERROR(IF(G5680="","",VLOOKUP(G5680,'Setup - Vehicles'!$A$5:$D$504,4,0)),"")</f>
        <v/>
      </c>
      <c r="I5680" s="32">
        <f>IFERROR(IF(E5680="","",VLOOKUP(E5680,'Setup - Mix Design'!$A$5:$I$504,9,0)),"")</f>
        <v/>
      </c>
      <c r="J5680" s="32">
        <f>IF(OR(F5680="",I5680=""),"",F5680*I5680)</f>
        <v/>
      </c>
      <c r="K5680" s="26" t="n"/>
    </row>
    <row r="5681">
      <c r="A5681" s="31" t="n"/>
      <c r="B5681" s="26" t="n"/>
      <c r="C5681" s="26" t="n"/>
      <c r="D5681" s="26" t="n"/>
      <c r="E5681" s="26" t="n"/>
      <c r="F5681" s="27" t="n"/>
      <c r="G5681" s="26" t="n"/>
      <c r="H5681" s="28">
        <f>IFERROR(IF(G5681="","",VLOOKUP(G5681,'Setup - Vehicles'!$A$5:$D$504,4,0)),"")</f>
        <v/>
      </c>
      <c r="I5681" s="32">
        <f>IFERROR(IF(E5681="","",VLOOKUP(E5681,'Setup - Mix Design'!$A$5:$I$504,9,0)),"")</f>
        <v/>
      </c>
      <c r="J5681" s="32">
        <f>IF(OR(F5681="",I5681=""),"",F5681*I5681)</f>
        <v/>
      </c>
      <c r="K5681" s="26" t="n"/>
    </row>
    <row r="5682">
      <c r="A5682" s="31" t="n"/>
      <c r="B5682" s="26" t="n"/>
      <c r="C5682" s="26" t="n"/>
      <c r="D5682" s="26" t="n"/>
      <c r="E5682" s="26" t="n"/>
      <c r="F5682" s="27" t="n"/>
      <c r="G5682" s="26" t="n"/>
      <c r="H5682" s="28">
        <f>IFERROR(IF(G5682="","",VLOOKUP(G5682,'Setup - Vehicles'!$A$5:$D$504,4,0)),"")</f>
        <v/>
      </c>
      <c r="I5682" s="32">
        <f>IFERROR(IF(E5682="","",VLOOKUP(E5682,'Setup - Mix Design'!$A$5:$I$504,9,0)),"")</f>
        <v/>
      </c>
      <c r="J5682" s="32">
        <f>IF(OR(F5682="",I5682=""),"",F5682*I5682)</f>
        <v/>
      </c>
      <c r="K5682" s="26" t="n"/>
    </row>
    <row r="5683">
      <c r="A5683" s="31" t="n"/>
      <c r="B5683" s="26" t="n"/>
      <c r="C5683" s="26" t="n"/>
      <c r="D5683" s="26" t="n"/>
      <c r="E5683" s="26" t="n"/>
      <c r="F5683" s="27" t="n"/>
      <c r="G5683" s="26" t="n"/>
      <c r="H5683" s="28">
        <f>IFERROR(IF(G5683="","",VLOOKUP(G5683,'Setup - Vehicles'!$A$5:$D$504,4,0)),"")</f>
        <v/>
      </c>
      <c r="I5683" s="32">
        <f>IFERROR(IF(E5683="","",VLOOKUP(E5683,'Setup - Mix Design'!$A$5:$I$504,9,0)),"")</f>
        <v/>
      </c>
      <c r="J5683" s="32">
        <f>IF(OR(F5683="",I5683=""),"",F5683*I5683)</f>
        <v/>
      </c>
      <c r="K5683" s="26" t="n"/>
    </row>
    <row r="5684">
      <c r="A5684" s="31" t="n"/>
      <c r="B5684" s="26" t="n"/>
      <c r="C5684" s="26" t="n"/>
      <c r="D5684" s="26" t="n"/>
      <c r="E5684" s="26" t="n"/>
      <c r="F5684" s="27" t="n"/>
      <c r="G5684" s="26" t="n"/>
      <c r="H5684" s="28">
        <f>IFERROR(IF(G5684="","",VLOOKUP(G5684,'Setup - Vehicles'!$A$5:$D$504,4,0)),"")</f>
        <v/>
      </c>
      <c r="I5684" s="32">
        <f>IFERROR(IF(E5684="","",VLOOKUP(E5684,'Setup - Mix Design'!$A$5:$I$504,9,0)),"")</f>
        <v/>
      </c>
      <c r="J5684" s="32">
        <f>IF(OR(F5684="",I5684=""),"",F5684*I5684)</f>
        <v/>
      </c>
      <c r="K5684" s="26" t="n"/>
    </row>
    <row r="5685">
      <c r="A5685" s="31" t="n"/>
      <c r="B5685" s="26" t="n"/>
      <c r="C5685" s="26" t="n"/>
      <c r="D5685" s="26" t="n"/>
      <c r="E5685" s="26" t="n"/>
      <c r="F5685" s="27" t="n"/>
      <c r="G5685" s="26" t="n"/>
      <c r="H5685" s="28">
        <f>IFERROR(IF(G5685="","",VLOOKUP(G5685,'Setup - Vehicles'!$A$5:$D$504,4,0)),"")</f>
        <v/>
      </c>
      <c r="I5685" s="32">
        <f>IFERROR(IF(E5685="","",VLOOKUP(E5685,'Setup - Mix Design'!$A$5:$I$504,9,0)),"")</f>
        <v/>
      </c>
      <c r="J5685" s="32">
        <f>IF(OR(F5685="",I5685=""),"",F5685*I5685)</f>
        <v/>
      </c>
      <c r="K5685" s="26" t="n"/>
    </row>
    <row r="5686">
      <c r="A5686" s="31" t="n"/>
      <c r="B5686" s="26" t="n"/>
      <c r="C5686" s="26" t="n"/>
      <c r="D5686" s="26" t="n"/>
      <c r="E5686" s="26" t="n"/>
      <c r="F5686" s="27" t="n"/>
      <c r="G5686" s="26" t="n"/>
      <c r="H5686" s="28">
        <f>IFERROR(IF(G5686="","",VLOOKUP(G5686,'Setup - Vehicles'!$A$5:$D$504,4,0)),"")</f>
        <v/>
      </c>
      <c r="I5686" s="32">
        <f>IFERROR(IF(E5686="","",VLOOKUP(E5686,'Setup - Mix Design'!$A$5:$I$504,9,0)),"")</f>
        <v/>
      </c>
      <c r="J5686" s="32">
        <f>IF(OR(F5686="",I5686=""),"",F5686*I5686)</f>
        <v/>
      </c>
      <c r="K5686" s="26" t="n"/>
    </row>
    <row r="5687">
      <c r="A5687" s="31" t="n"/>
      <c r="B5687" s="26" t="n"/>
      <c r="C5687" s="26" t="n"/>
      <c r="D5687" s="26" t="n"/>
      <c r="E5687" s="26" t="n"/>
      <c r="F5687" s="27" t="n"/>
      <c r="G5687" s="26" t="n"/>
      <c r="H5687" s="28">
        <f>IFERROR(IF(G5687="","",VLOOKUP(G5687,'Setup - Vehicles'!$A$5:$D$504,4,0)),"")</f>
        <v/>
      </c>
      <c r="I5687" s="32">
        <f>IFERROR(IF(E5687="","",VLOOKUP(E5687,'Setup - Mix Design'!$A$5:$I$504,9,0)),"")</f>
        <v/>
      </c>
      <c r="J5687" s="32">
        <f>IF(OR(F5687="",I5687=""),"",F5687*I5687)</f>
        <v/>
      </c>
      <c r="K5687" s="26" t="n"/>
    </row>
    <row r="5688">
      <c r="A5688" s="31" t="n"/>
      <c r="B5688" s="26" t="n"/>
      <c r="C5688" s="26" t="n"/>
      <c r="D5688" s="26" t="n"/>
      <c r="E5688" s="26" t="n"/>
      <c r="F5688" s="27" t="n"/>
      <c r="G5688" s="26" t="n"/>
      <c r="H5688" s="28">
        <f>IFERROR(IF(G5688="","",VLOOKUP(G5688,'Setup - Vehicles'!$A$5:$D$504,4,0)),"")</f>
        <v/>
      </c>
      <c r="I5688" s="32">
        <f>IFERROR(IF(E5688="","",VLOOKUP(E5688,'Setup - Mix Design'!$A$5:$I$504,9,0)),"")</f>
        <v/>
      </c>
      <c r="J5688" s="32">
        <f>IF(OR(F5688="",I5688=""),"",F5688*I5688)</f>
        <v/>
      </c>
      <c r="K5688" s="26" t="n"/>
    </row>
    <row r="5689">
      <c r="A5689" s="31" t="n"/>
      <c r="B5689" s="26" t="n"/>
      <c r="C5689" s="26" t="n"/>
      <c r="D5689" s="26" t="n"/>
      <c r="E5689" s="26" t="n"/>
      <c r="F5689" s="27" t="n"/>
      <c r="G5689" s="26" t="n"/>
      <c r="H5689" s="28">
        <f>IFERROR(IF(G5689="","",VLOOKUP(G5689,'Setup - Vehicles'!$A$5:$D$504,4,0)),"")</f>
        <v/>
      </c>
      <c r="I5689" s="32">
        <f>IFERROR(IF(E5689="","",VLOOKUP(E5689,'Setup - Mix Design'!$A$5:$I$504,9,0)),"")</f>
        <v/>
      </c>
      <c r="J5689" s="32">
        <f>IF(OR(F5689="",I5689=""),"",F5689*I5689)</f>
        <v/>
      </c>
      <c r="K5689" s="26" t="n"/>
    </row>
    <row r="5690">
      <c r="A5690" s="31" t="n"/>
      <c r="B5690" s="26" t="n"/>
      <c r="C5690" s="26" t="n"/>
      <c r="D5690" s="26" t="n"/>
      <c r="E5690" s="26" t="n"/>
      <c r="F5690" s="27" t="n"/>
      <c r="G5690" s="26" t="n"/>
      <c r="H5690" s="28">
        <f>IFERROR(IF(G5690="","",VLOOKUP(G5690,'Setup - Vehicles'!$A$5:$D$504,4,0)),"")</f>
        <v/>
      </c>
      <c r="I5690" s="32">
        <f>IFERROR(IF(E5690="","",VLOOKUP(E5690,'Setup - Mix Design'!$A$5:$I$504,9,0)),"")</f>
        <v/>
      </c>
      <c r="J5690" s="32">
        <f>IF(OR(F5690="",I5690=""),"",F5690*I5690)</f>
        <v/>
      </c>
      <c r="K5690" s="26" t="n"/>
    </row>
    <row r="5691">
      <c r="A5691" s="31" t="n"/>
      <c r="B5691" s="26" t="n"/>
      <c r="C5691" s="26" t="n"/>
      <c r="D5691" s="26" t="n"/>
      <c r="E5691" s="26" t="n"/>
      <c r="F5691" s="27" t="n"/>
      <c r="G5691" s="26" t="n"/>
      <c r="H5691" s="28">
        <f>IFERROR(IF(G5691="","",VLOOKUP(G5691,'Setup - Vehicles'!$A$5:$D$504,4,0)),"")</f>
        <v/>
      </c>
      <c r="I5691" s="32">
        <f>IFERROR(IF(E5691="","",VLOOKUP(E5691,'Setup - Mix Design'!$A$5:$I$504,9,0)),"")</f>
        <v/>
      </c>
      <c r="J5691" s="32">
        <f>IF(OR(F5691="",I5691=""),"",F5691*I5691)</f>
        <v/>
      </c>
      <c r="K5691" s="26" t="n"/>
    </row>
    <row r="5692">
      <c r="A5692" s="31" t="n"/>
      <c r="B5692" s="26" t="n"/>
      <c r="C5692" s="26" t="n"/>
      <c r="D5692" s="26" t="n"/>
      <c r="E5692" s="26" t="n"/>
      <c r="F5692" s="27" t="n"/>
      <c r="G5692" s="26" t="n"/>
      <c r="H5692" s="28">
        <f>IFERROR(IF(G5692="","",VLOOKUP(G5692,'Setup - Vehicles'!$A$5:$D$504,4,0)),"")</f>
        <v/>
      </c>
      <c r="I5692" s="32">
        <f>IFERROR(IF(E5692="","",VLOOKUP(E5692,'Setup - Mix Design'!$A$5:$I$504,9,0)),"")</f>
        <v/>
      </c>
      <c r="J5692" s="32">
        <f>IF(OR(F5692="",I5692=""),"",F5692*I5692)</f>
        <v/>
      </c>
      <c r="K5692" s="26" t="n"/>
    </row>
    <row r="5693">
      <c r="A5693" s="31" t="n"/>
      <c r="B5693" s="26" t="n"/>
      <c r="C5693" s="26" t="n"/>
      <c r="D5693" s="26" t="n"/>
      <c r="E5693" s="26" t="n"/>
      <c r="F5693" s="27" t="n"/>
      <c r="G5693" s="26" t="n"/>
      <c r="H5693" s="28">
        <f>IFERROR(IF(G5693="","",VLOOKUP(G5693,'Setup - Vehicles'!$A$5:$D$504,4,0)),"")</f>
        <v/>
      </c>
      <c r="I5693" s="32">
        <f>IFERROR(IF(E5693="","",VLOOKUP(E5693,'Setup - Mix Design'!$A$5:$I$504,9,0)),"")</f>
        <v/>
      </c>
      <c r="J5693" s="32">
        <f>IF(OR(F5693="",I5693=""),"",F5693*I5693)</f>
        <v/>
      </c>
      <c r="K5693" s="26" t="n"/>
    </row>
    <row r="5694">
      <c r="A5694" s="31" t="n"/>
      <c r="B5694" s="26" t="n"/>
      <c r="C5694" s="26" t="n"/>
      <c r="D5694" s="26" t="n"/>
      <c r="E5694" s="26" t="n"/>
      <c r="F5694" s="27" t="n"/>
      <c r="G5694" s="26" t="n"/>
      <c r="H5694" s="28">
        <f>IFERROR(IF(G5694="","",VLOOKUP(G5694,'Setup - Vehicles'!$A$5:$D$504,4,0)),"")</f>
        <v/>
      </c>
      <c r="I5694" s="32">
        <f>IFERROR(IF(E5694="","",VLOOKUP(E5694,'Setup - Mix Design'!$A$5:$I$504,9,0)),"")</f>
        <v/>
      </c>
      <c r="J5694" s="32">
        <f>IF(OR(F5694="",I5694=""),"",F5694*I5694)</f>
        <v/>
      </c>
      <c r="K5694" s="26" t="n"/>
    </row>
    <row r="5695">
      <c r="A5695" s="31" t="n"/>
      <c r="B5695" s="26" t="n"/>
      <c r="C5695" s="26" t="n"/>
      <c r="D5695" s="26" t="n"/>
      <c r="E5695" s="26" t="n"/>
      <c r="F5695" s="27" t="n"/>
      <c r="G5695" s="26" t="n"/>
      <c r="H5695" s="28">
        <f>IFERROR(IF(G5695="","",VLOOKUP(G5695,'Setup - Vehicles'!$A$5:$D$504,4,0)),"")</f>
        <v/>
      </c>
      <c r="I5695" s="32">
        <f>IFERROR(IF(E5695="","",VLOOKUP(E5695,'Setup - Mix Design'!$A$5:$I$504,9,0)),"")</f>
        <v/>
      </c>
      <c r="J5695" s="32">
        <f>IF(OR(F5695="",I5695=""),"",F5695*I5695)</f>
        <v/>
      </c>
      <c r="K5695" s="26" t="n"/>
    </row>
    <row r="5696">
      <c r="A5696" s="31" t="n"/>
      <c r="B5696" s="26" t="n"/>
      <c r="C5696" s="26" t="n"/>
      <c r="D5696" s="26" t="n"/>
      <c r="E5696" s="26" t="n"/>
      <c r="F5696" s="27" t="n"/>
      <c r="G5696" s="26" t="n"/>
      <c r="H5696" s="28">
        <f>IFERROR(IF(G5696="","",VLOOKUP(G5696,'Setup - Vehicles'!$A$5:$D$504,4,0)),"")</f>
        <v/>
      </c>
      <c r="I5696" s="32">
        <f>IFERROR(IF(E5696="","",VLOOKUP(E5696,'Setup - Mix Design'!$A$5:$I$504,9,0)),"")</f>
        <v/>
      </c>
      <c r="J5696" s="32">
        <f>IF(OR(F5696="",I5696=""),"",F5696*I5696)</f>
        <v/>
      </c>
      <c r="K5696" s="26" t="n"/>
    </row>
    <row r="5697">
      <c r="A5697" s="31" t="n"/>
      <c r="B5697" s="26" t="n"/>
      <c r="C5697" s="26" t="n"/>
      <c r="D5697" s="26" t="n"/>
      <c r="E5697" s="26" t="n"/>
      <c r="F5697" s="27" t="n"/>
      <c r="G5697" s="26" t="n"/>
      <c r="H5697" s="28">
        <f>IFERROR(IF(G5697="","",VLOOKUP(G5697,'Setup - Vehicles'!$A$5:$D$504,4,0)),"")</f>
        <v/>
      </c>
      <c r="I5697" s="32">
        <f>IFERROR(IF(E5697="","",VLOOKUP(E5697,'Setup - Mix Design'!$A$5:$I$504,9,0)),"")</f>
        <v/>
      </c>
      <c r="J5697" s="32">
        <f>IF(OR(F5697="",I5697=""),"",F5697*I5697)</f>
        <v/>
      </c>
      <c r="K5697" s="26" t="n"/>
    </row>
    <row r="5698">
      <c r="A5698" s="31" t="n"/>
      <c r="B5698" s="26" t="n"/>
      <c r="C5698" s="26" t="n"/>
      <c r="D5698" s="26" t="n"/>
      <c r="E5698" s="26" t="n"/>
      <c r="F5698" s="27" t="n"/>
      <c r="G5698" s="26" t="n"/>
      <c r="H5698" s="28">
        <f>IFERROR(IF(G5698="","",VLOOKUP(G5698,'Setup - Vehicles'!$A$5:$D$504,4,0)),"")</f>
        <v/>
      </c>
      <c r="I5698" s="32">
        <f>IFERROR(IF(E5698="","",VLOOKUP(E5698,'Setup - Mix Design'!$A$5:$I$504,9,0)),"")</f>
        <v/>
      </c>
      <c r="J5698" s="32">
        <f>IF(OR(F5698="",I5698=""),"",F5698*I5698)</f>
        <v/>
      </c>
      <c r="K5698" s="26" t="n"/>
    </row>
    <row r="5699">
      <c r="A5699" s="31" t="n"/>
      <c r="B5699" s="26" t="n"/>
      <c r="C5699" s="26" t="n"/>
      <c r="D5699" s="26" t="n"/>
      <c r="E5699" s="26" t="n"/>
      <c r="F5699" s="27" t="n"/>
      <c r="G5699" s="26" t="n"/>
      <c r="H5699" s="28">
        <f>IFERROR(IF(G5699="","",VLOOKUP(G5699,'Setup - Vehicles'!$A$5:$D$504,4,0)),"")</f>
        <v/>
      </c>
      <c r="I5699" s="32">
        <f>IFERROR(IF(E5699="","",VLOOKUP(E5699,'Setup - Mix Design'!$A$5:$I$504,9,0)),"")</f>
        <v/>
      </c>
      <c r="J5699" s="32">
        <f>IF(OR(F5699="",I5699=""),"",F5699*I5699)</f>
        <v/>
      </c>
      <c r="K5699" s="26" t="n"/>
    </row>
    <row r="5700">
      <c r="A5700" s="31" t="n"/>
      <c r="B5700" s="26" t="n"/>
      <c r="C5700" s="26" t="n"/>
      <c r="D5700" s="26" t="n"/>
      <c r="E5700" s="26" t="n"/>
      <c r="F5700" s="27" t="n"/>
      <c r="G5700" s="26" t="n"/>
      <c r="H5700" s="28">
        <f>IFERROR(IF(G5700="","",VLOOKUP(G5700,'Setup - Vehicles'!$A$5:$D$504,4,0)),"")</f>
        <v/>
      </c>
      <c r="I5700" s="32">
        <f>IFERROR(IF(E5700="","",VLOOKUP(E5700,'Setup - Mix Design'!$A$5:$I$504,9,0)),"")</f>
        <v/>
      </c>
      <c r="J5700" s="32">
        <f>IF(OR(F5700="",I5700=""),"",F5700*I5700)</f>
        <v/>
      </c>
      <c r="K5700" s="26" t="n"/>
    </row>
    <row r="5701">
      <c r="A5701" s="31" t="n"/>
      <c r="B5701" s="26" t="n"/>
      <c r="C5701" s="26" t="n"/>
      <c r="D5701" s="26" t="n"/>
      <c r="E5701" s="26" t="n"/>
      <c r="F5701" s="27" t="n"/>
      <c r="G5701" s="26" t="n"/>
      <c r="H5701" s="28">
        <f>IFERROR(IF(G5701="","",VLOOKUP(G5701,'Setup - Vehicles'!$A$5:$D$504,4,0)),"")</f>
        <v/>
      </c>
      <c r="I5701" s="32">
        <f>IFERROR(IF(E5701="","",VLOOKUP(E5701,'Setup - Mix Design'!$A$5:$I$504,9,0)),"")</f>
        <v/>
      </c>
      <c r="J5701" s="32">
        <f>IF(OR(F5701="",I5701=""),"",F5701*I5701)</f>
        <v/>
      </c>
      <c r="K5701" s="26" t="n"/>
    </row>
    <row r="5702">
      <c r="A5702" s="31" t="n"/>
      <c r="B5702" s="26" t="n"/>
      <c r="C5702" s="26" t="n"/>
      <c r="D5702" s="26" t="n"/>
      <c r="E5702" s="26" t="n"/>
      <c r="F5702" s="27" t="n"/>
      <c r="G5702" s="26" t="n"/>
      <c r="H5702" s="28">
        <f>IFERROR(IF(G5702="","",VLOOKUP(G5702,'Setup - Vehicles'!$A$5:$D$504,4,0)),"")</f>
        <v/>
      </c>
      <c r="I5702" s="32">
        <f>IFERROR(IF(E5702="","",VLOOKUP(E5702,'Setup - Mix Design'!$A$5:$I$504,9,0)),"")</f>
        <v/>
      </c>
      <c r="J5702" s="32">
        <f>IF(OR(F5702="",I5702=""),"",F5702*I5702)</f>
        <v/>
      </c>
      <c r="K5702" s="26" t="n"/>
    </row>
    <row r="5703">
      <c r="A5703" s="31" t="n"/>
      <c r="B5703" s="26" t="n"/>
      <c r="C5703" s="26" t="n"/>
      <c r="D5703" s="26" t="n"/>
      <c r="E5703" s="26" t="n"/>
      <c r="F5703" s="27" t="n"/>
      <c r="G5703" s="26" t="n"/>
      <c r="H5703" s="28">
        <f>IFERROR(IF(G5703="","",VLOOKUP(G5703,'Setup - Vehicles'!$A$5:$D$504,4,0)),"")</f>
        <v/>
      </c>
      <c r="I5703" s="32">
        <f>IFERROR(IF(E5703="","",VLOOKUP(E5703,'Setup - Mix Design'!$A$5:$I$504,9,0)),"")</f>
        <v/>
      </c>
      <c r="J5703" s="32">
        <f>IF(OR(F5703="",I5703=""),"",F5703*I5703)</f>
        <v/>
      </c>
      <c r="K5703" s="26" t="n"/>
    </row>
    <row r="5704">
      <c r="A5704" s="31" t="n"/>
      <c r="B5704" s="26" t="n"/>
      <c r="C5704" s="26" t="n"/>
      <c r="D5704" s="26" t="n"/>
      <c r="E5704" s="26" t="n"/>
      <c r="F5704" s="27" t="n"/>
      <c r="G5704" s="26" t="n"/>
      <c r="H5704" s="28">
        <f>IFERROR(IF(G5704="","",VLOOKUP(G5704,'Setup - Vehicles'!$A$5:$D$504,4,0)),"")</f>
        <v/>
      </c>
      <c r="I5704" s="32">
        <f>IFERROR(IF(E5704="","",VLOOKUP(E5704,'Setup - Mix Design'!$A$5:$I$504,9,0)),"")</f>
        <v/>
      </c>
      <c r="J5704" s="32">
        <f>IF(OR(F5704="",I5704=""),"",F5704*I5704)</f>
        <v/>
      </c>
      <c r="K5704" s="26" t="n"/>
    </row>
    <row r="5705">
      <c r="A5705" s="31" t="n"/>
      <c r="B5705" s="26" t="n"/>
      <c r="C5705" s="26" t="n"/>
      <c r="D5705" s="26" t="n"/>
      <c r="E5705" s="26" t="n"/>
      <c r="F5705" s="27" t="n"/>
      <c r="G5705" s="26" t="n"/>
      <c r="H5705" s="28">
        <f>IFERROR(IF(G5705="","",VLOOKUP(G5705,'Setup - Vehicles'!$A$5:$D$504,4,0)),"")</f>
        <v/>
      </c>
      <c r="I5705" s="32">
        <f>IFERROR(IF(E5705="","",VLOOKUP(E5705,'Setup - Mix Design'!$A$5:$I$504,9,0)),"")</f>
        <v/>
      </c>
      <c r="J5705" s="32">
        <f>IF(OR(F5705="",I5705=""),"",F5705*I5705)</f>
        <v/>
      </c>
      <c r="K5705" s="26" t="n"/>
    </row>
    <row r="5706">
      <c r="A5706" s="31" t="n"/>
      <c r="B5706" s="26" t="n"/>
      <c r="C5706" s="26" t="n"/>
      <c r="D5706" s="26" t="n"/>
      <c r="E5706" s="26" t="n"/>
      <c r="F5706" s="27" t="n"/>
      <c r="G5706" s="26" t="n"/>
      <c r="H5706" s="28">
        <f>IFERROR(IF(G5706="","",VLOOKUP(G5706,'Setup - Vehicles'!$A$5:$D$504,4,0)),"")</f>
        <v/>
      </c>
      <c r="I5706" s="32">
        <f>IFERROR(IF(E5706="","",VLOOKUP(E5706,'Setup - Mix Design'!$A$5:$I$504,9,0)),"")</f>
        <v/>
      </c>
      <c r="J5706" s="32">
        <f>IF(OR(F5706="",I5706=""),"",F5706*I5706)</f>
        <v/>
      </c>
      <c r="K5706" s="26" t="n"/>
    </row>
    <row r="5707">
      <c r="A5707" s="31" t="n"/>
      <c r="B5707" s="26" t="n"/>
      <c r="C5707" s="26" t="n"/>
      <c r="D5707" s="26" t="n"/>
      <c r="E5707" s="26" t="n"/>
      <c r="F5707" s="27" t="n"/>
      <c r="G5707" s="26" t="n"/>
      <c r="H5707" s="28">
        <f>IFERROR(IF(G5707="","",VLOOKUP(G5707,'Setup - Vehicles'!$A$5:$D$504,4,0)),"")</f>
        <v/>
      </c>
      <c r="I5707" s="32">
        <f>IFERROR(IF(E5707="","",VLOOKUP(E5707,'Setup - Mix Design'!$A$5:$I$504,9,0)),"")</f>
        <v/>
      </c>
      <c r="J5707" s="32">
        <f>IF(OR(F5707="",I5707=""),"",F5707*I5707)</f>
        <v/>
      </c>
      <c r="K5707" s="26" t="n"/>
    </row>
    <row r="5708">
      <c r="A5708" s="31" t="n"/>
      <c r="B5708" s="26" t="n"/>
      <c r="C5708" s="26" t="n"/>
      <c r="D5708" s="26" t="n"/>
      <c r="E5708" s="26" t="n"/>
      <c r="F5708" s="27" t="n"/>
      <c r="G5708" s="26" t="n"/>
      <c r="H5708" s="28">
        <f>IFERROR(IF(G5708="","",VLOOKUP(G5708,'Setup - Vehicles'!$A$5:$D$504,4,0)),"")</f>
        <v/>
      </c>
      <c r="I5708" s="32">
        <f>IFERROR(IF(E5708="","",VLOOKUP(E5708,'Setup - Mix Design'!$A$5:$I$504,9,0)),"")</f>
        <v/>
      </c>
      <c r="J5708" s="32">
        <f>IF(OR(F5708="",I5708=""),"",F5708*I5708)</f>
        <v/>
      </c>
      <c r="K5708" s="26" t="n"/>
    </row>
    <row r="5709">
      <c r="A5709" s="31" t="n"/>
      <c r="B5709" s="26" t="n"/>
      <c r="C5709" s="26" t="n"/>
      <c r="D5709" s="26" t="n"/>
      <c r="E5709" s="26" t="n"/>
      <c r="F5709" s="27" t="n"/>
      <c r="G5709" s="26" t="n"/>
      <c r="H5709" s="28">
        <f>IFERROR(IF(G5709="","",VLOOKUP(G5709,'Setup - Vehicles'!$A$5:$D$504,4,0)),"")</f>
        <v/>
      </c>
      <c r="I5709" s="32">
        <f>IFERROR(IF(E5709="","",VLOOKUP(E5709,'Setup - Mix Design'!$A$5:$I$504,9,0)),"")</f>
        <v/>
      </c>
      <c r="J5709" s="32">
        <f>IF(OR(F5709="",I5709=""),"",F5709*I5709)</f>
        <v/>
      </c>
      <c r="K5709" s="26" t="n"/>
    </row>
    <row r="5710">
      <c r="A5710" s="31" t="n"/>
      <c r="B5710" s="26" t="n"/>
      <c r="C5710" s="26" t="n"/>
      <c r="D5710" s="26" t="n"/>
      <c r="E5710" s="26" t="n"/>
      <c r="F5710" s="27" t="n"/>
      <c r="G5710" s="26" t="n"/>
      <c r="H5710" s="28">
        <f>IFERROR(IF(G5710="","",VLOOKUP(G5710,'Setup - Vehicles'!$A$5:$D$504,4,0)),"")</f>
        <v/>
      </c>
      <c r="I5710" s="32">
        <f>IFERROR(IF(E5710="","",VLOOKUP(E5710,'Setup - Mix Design'!$A$5:$I$504,9,0)),"")</f>
        <v/>
      </c>
      <c r="J5710" s="32">
        <f>IF(OR(F5710="",I5710=""),"",F5710*I5710)</f>
        <v/>
      </c>
      <c r="K5710" s="26" t="n"/>
    </row>
    <row r="5711">
      <c r="A5711" s="31" t="n"/>
      <c r="B5711" s="26" t="n"/>
      <c r="C5711" s="26" t="n"/>
      <c r="D5711" s="26" t="n"/>
      <c r="E5711" s="26" t="n"/>
      <c r="F5711" s="27" t="n"/>
      <c r="G5711" s="26" t="n"/>
      <c r="H5711" s="28">
        <f>IFERROR(IF(G5711="","",VLOOKUP(G5711,'Setup - Vehicles'!$A$5:$D$504,4,0)),"")</f>
        <v/>
      </c>
      <c r="I5711" s="32">
        <f>IFERROR(IF(E5711="","",VLOOKUP(E5711,'Setup - Mix Design'!$A$5:$I$504,9,0)),"")</f>
        <v/>
      </c>
      <c r="J5711" s="32">
        <f>IF(OR(F5711="",I5711=""),"",F5711*I5711)</f>
        <v/>
      </c>
      <c r="K5711" s="26" t="n"/>
    </row>
    <row r="5712">
      <c r="A5712" s="31" t="n"/>
      <c r="B5712" s="26" t="n"/>
      <c r="C5712" s="26" t="n"/>
      <c r="D5712" s="26" t="n"/>
      <c r="E5712" s="26" t="n"/>
      <c r="F5712" s="27" t="n"/>
      <c r="G5712" s="26" t="n"/>
      <c r="H5712" s="28">
        <f>IFERROR(IF(G5712="","",VLOOKUP(G5712,'Setup - Vehicles'!$A$5:$D$504,4,0)),"")</f>
        <v/>
      </c>
      <c r="I5712" s="32">
        <f>IFERROR(IF(E5712="","",VLOOKUP(E5712,'Setup - Mix Design'!$A$5:$I$504,9,0)),"")</f>
        <v/>
      </c>
      <c r="J5712" s="32">
        <f>IF(OR(F5712="",I5712=""),"",F5712*I5712)</f>
        <v/>
      </c>
      <c r="K5712" s="26" t="n"/>
    </row>
    <row r="5713">
      <c r="A5713" s="31" t="n"/>
      <c r="B5713" s="26" t="n"/>
      <c r="C5713" s="26" t="n"/>
      <c r="D5713" s="26" t="n"/>
      <c r="E5713" s="26" t="n"/>
      <c r="F5713" s="27" t="n"/>
      <c r="G5713" s="26" t="n"/>
      <c r="H5713" s="28">
        <f>IFERROR(IF(G5713="","",VLOOKUP(G5713,'Setup - Vehicles'!$A$5:$D$504,4,0)),"")</f>
        <v/>
      </c>
      <c r="I5713" s="32">
        <f>IFERROR(IF(E5713="","",VLOOKUP(E5713,'Setup - Mix Design'!$A$5:$I$504,9,0)),"")</f>
        <v/>
      </c>
      <c r="J5713" s="32">
        <f>IF(OR(F5713="",I5713=""),"",F5713*I5713)</f>
        <v/>
      </c>
      <c r="K5713" s="26" t="n"/>
    </row>
    <row r="5714">
      <c r="A5714" s="31" t="n"/>
      <c r="B5714" s="26" t="n"/>
      <c r="C5714" s="26" t="n"/>
      <c r="D5714" s="26" t="n"/>
      <c r="E5714" s="26" t="n"/>
      <c r="F5714" s="27" t="n"/>
      <c r="G5714" s="26" t="n"/>
      <c r="H5714" s="28">
        <f>IFERROR(IF(G5714="","",VLOOKUP(G5714,'Setup - Vehicles'!$A$5:$D$504,4,0)),"")</f>
        <v/>
      </c>
      <c r="I5714" s="32">
        <f>IFERROR(IF(E5714="","",VLOOKUP(E5714,'Setup - Mix Design'!$A$5:$I$504,9,0)),"")</f>
        <v/>
      </c>
      <c r="J5714" s="32">
        <f>IF(OR(F5714="",I5714=""),"",F5714*I5714)</f>
        <v/>
      </c>
      <c r="K5714" s="26" t="n"/>
    </row>
    <row r="5715">
      <c r="A5715" s="31" t="n"/>
      <c r="B5715" s="26" t="n"/>
      <c r="C5715" s="26" t="n"/>
      <c r="D5715" s="26" t="n"/>
      <c r="E5715" s="26" t="n"/>
      <c r="F5715" s="27" t="n"/>
      <c r="G5715" s="26" t="n"/>
      <c r="H5715" s="28">
        <f>IFERROR(IF(G5715="","",VLOOKUP(G5715,'Setup - Vehicles'!$A$5:$D$504,4,0)),"")</f>
        <v/>
      </c>
      <c r="I5715" s="32">
        <f>IFERROR(IF(E5715="","",VLOOKUP(E5715,'Setup - Mix Design'!$A$5:$I$504,9,0)),"")</f>
        <v/>
      </c>
      <c r="J5715" s="32">
        <f>IF(OR(F5715="",I5715=""),"",F5715*I5715)</f>
        <v/>
      </c>
      <c r="K5715" s="26" t="n"/>
    </row>
    <row r="5716">
      <c r="A5716" s="31" t="n"/>
      <c r="B5716" s="26" t="n"/>
      <c r="C5716" s="26" t="n"/>
      <c r="D5716" s="26" t="n"/>
      <c r="E5716" s="26" t="n"/>
      <c r="F5716" s="27" t="n"/>
      <c r="G5716" s="26" t="n"/>
      <c r="H5716" s="28">
        <f>IFERROR(IF(G5716="","",VLOOKUP(G5716,'Setup - Vehicles'!$A$5:$D$504,4,0)),"")</f>
        <v/>
      </c>
      <c r="I5716" s="32">
        <f>IFERROR(IF(E5716="","",VLOOKUP(E5716,'Setup - Mix Design'!$A$5:$I$504,9,0)),"")</f>
        <v/>
      </c>
      <c r="J5716" s="32">
        <f>IF(OR(F5716="",I5716=""),"",F5716*I5716)</f>
        <v/>
      </c>
      <c r="K5716" s="26" t="n"/>
    </row>
    <row r="5717">
      <c r="A5717" s="31" t="n"/>
      <c r="B5717" s="26" t="n"/>
      <c r="C5717" s="26" t="n"/>
      <c r="D5717" s="26" t="n"/>
      <c r="E5717" s="26" t="n"/>
      <c r="F5717" s="27" t="n"/>
      <c r="G5717" s="26" t="n"/>
      <c r="H5717" s="28">
        <f>IFERROR(IF(G5717="","",VLOOKUP(G5717,'Setup - Vehicles'!$A$5:$D$504,4,0)),"")</f>
        <v/>
      </c>
      <c r="I5717" s="32">
        <f>IFERROR(IF(E5717="","",VLOOKUP(E5717,'Setup - Mix Design'!$A$5:$I$504,9,0)),"")</f>
        <v/>
      </c>
      <c r="J5717" s="32">
        <f>IF(OR(F5717="",I5717=""),"",F5717*I5717)</f>
        <v/>
      </c>
      <c r="K5717" s="26" t="n"/>
    </row>
    <row r="5718">
      <c r="A5718" s="31" t="n"/>
      <c r="B5718" s="26" t="n"/>
      <c r="C5718" s="26" t="n"/>
      <c r="D5718" s="26" t="n"/>
      <c r="E5718" s="26" t="n"/>
      <c r="F5718" s="27" t="n"/>
      <c r="G5718" s="26" t="n"/>
      <c r="H5718" s="28">
        <f>IFERROR(IF(G5718="","",VLOOKUP(G5718,'Setup - Vehicles'!$A$5:$D$504,4,0)),"")</f>
        <v/>
      </c>
      <c r="I5718" s="32">
        <f>IFERROR(IF(E5718="","",VLOOKUP(E5718,'Setup - Mix Design'!$A$5:$I$504,9,0)),"")</f>
        <v/>
      </c>
      <c r="J5718" s="32">
        <f>IF(OR(F5718="",I5718=""),"",F5718*I5718)</f>
        <v/>
      </c>
      <c r="K5718" s="26" t="n"/>
    </row>
    <row r="5719">
      <c r="A5719" s="31" t="n"/>
      <c r="B5719" s="26" t="n"/>
      <c r="C5719" s="26" t="n"/>
      <c r="D5719" s="26" t="n"/>
      <c r="E5719" s="26" t="n"/>
      <c r="F5719" s="27" t="n"/>
      <c r="G5719" s="26" t="n"/>
      <c r="H5719" s="28">
        <f>IFERROR(IF(G5719="","",VLOOKUP(G5719,'Setup - Vehicles'!$A$5:$D$504,4,0)),"")</f>
        <v/>
      </c>
      <c r="I5719" s="32">
        <f>IFERROR(IF(E5719="","",VLOOKUP(E5719,'Setup - Mix Design'!$A$5:$I$504,9,0)),"")</f>
        <v/>
      </c>
      <c r="J5719" s="32">
        <f>IF(OR(F5719="",I5719=""),"",F5719*I5719)</f>
        <v/>
      </c>
      <c r="K5719" s="26" t="n"/>
    </row>
    <row r="5720">
      <c r="A5720" s="31" t="n"/>
      <c r="B5720" s="26" t="n"/>
      <c r="C5720" s="26" t="n"/>
      <c r="D5720" s="26" t="n"/>
      <c r="E5720" s="26" t="n"/>
      <c r="F5720" s="27" t="n"/>
      <c r="G5720" s="26" t="n"/>
      <c r="H5720" s="28">
        <f>IFERROR(IF(G5720="","",VLOOKUP(G5720,'Setup - Vehicles'!$A$5:$D$504,4,0)),"")</f>
        <v/>
      </c>
      <c r="I5720" s="32">
        <f>IFERROR(IF(E5720="","",VLOOKUP(E5720,'Setup - Mix Design'!$A$5:$I$504,9,0)),"")</f>
        <v/>
      </c>
      <c r="J5720" s="32">
        <f>IF(OR(F5720="",I5720=""),"",F5720*I5720)</f>
        <v/>
      </c>
      <c r="K5720" s="26" t="n"/>
    </row>
    <row r="5721">
      <c r="A5721" s="31" t="n"/>
      <c r="B5721" s="26" t="n"/>
      <c r="C5721" s="26" t="n"/>
      <c r="D5721" s="26" t="n"/>
      <c r="E5721" s="26" t="n"/>
      <c r="F5721" s="27" t="n"/>
      <c r="G5721" s="26" t="n"/>
      <c r="H5721" s="28">
        <f>IFERROR(IF(G5721="","",VLOOKUP(G5721,'Setup - Vehicles'!$A$5:$D$504,4,0)),"")</f>
        <v/>
      </c>
      <c r="I5721" s="32">
        <f>IFERROR(IF(E5721="","",VLOOKUP(E5721,'Setup - Mix Design'!$A$5:$I$504,9,0)),"")</f>
        <v/>
      </c>
      <c r="J5721" s="32">
        <f>IF(OR(F5721="",I5721=""),"",F5721*I5721)</f>
        <v/>
      </c>
      <c r="K5721" s="26" t="n"/>
    </row>
    <row r="5722">
      <c r="A5722" s="31" t="n"/>
      <c r="B5722" s="26" t="n"/>
      <c r="C5722" s="26" t="n"/>
      <c r="D5722" s="26" t="n"/>
      <c r="E5722" s="26" t="n"/>
      <c r="F5722" s="27" t="n"/>
      <c r="G5722" s="26" t="n"/>
      <c r="H5722" s="28">
        <f>IFERROR(IF(G5722="","",VLOOKUP(G5722,'Setup - Vehicles'!$A$5:$D$504,4,0)),"")</f>
        <v/>
      </c>
      <c r="I5722" s="32">
        <f>IFERROR(IF(E5722="","",VLOOKUP(E5722,'Setup - Mix Design'!$A$5:$I$504,9,0)),"")</f>
        <v/>
      </c>
      <c r="J5722" s="32">
        <f>IF(OR(F5722="",I5722=""),"",F5722*I5722)</f>
        <v/>
      </c>
      <c r="K5722" s="26" t="n"/>
    </row>
    <row r="5723">
      <c r="A5723" s="31" t="n"/>
      <c r="B5723" s="26" t="n"/>
      <c r="C5723" s="26" t="n"/>
      <c r="D5723" s="26" t="n"/>
      <c r="E5723" s="26" t="n"/>
      <c r="F5723" s="27" t="n"/>
      <c r="G5723" s="26" t="n"/>
      <c r="H5723" s="28">
        <f>IFERROR(IF(G5723="","",VLOOKUP(G5723,'Setup - Vehicles'!$A$5:$D$504,4,0)),"")</f>
        <v/>
      </c>
      <c r="I5723" s="32">
        <f>IFERROR(IF(E5723="","",VLOOKUP(E5723,'Setup - Mix Design'!$A$5:$I$504,9,0)),"")</f>
        <v/>
      </c>
      <c r="J5723" s="32">
        <f>IF(OR(F5723="",I5723=""),"",F5723*I5723)</f>
        <v/>
      </c>
      <c r="K5723" s="26" t="n"/>
    </row>
    <row r="5724">
      <c r="A5724" s="31" t="n"/>
      <c r="B5724" s="26" t="n"/>
      <c r="C5724" s="26" t="n"/>
      <c r="D5724" s="26" t="n"/>
      <c r="E5724" s="26" t="n"/>
      <c r="F5724" s="27" t="n"/>
      <c r="G5724" s="26" t="n"/>
      <c r="H5724" s="28">
        <f>IFERROR(IF(G5724="","",VLOOKUP(G5724,'Setup - Vehicles'!$A$5:$D$504,4,0)),"")</f>
        <v/>
      </c>
      <c r="I5724" s="32">
        <f>IFERROR(IF(E5724="","",VLOOKUP(E5724,'Setup - Mix Design'!$A$5:$I$504,9,0)),"")</f>
        <v/>
      </c>
      <c r="J5724" s="32">
        <f>IF(OR(F5724="",I5724=""),"",F5724*I5724)</f>
        <v/>
      </c>
      <c r="K5724" s="26" t="n"/>
    </row>
    <row r="5725">
      <c r="A5725" s="31" t="n"/>
      <c r="B5725" s="26" t="n"/>
      <c r="C5725" s="26" t="n"/>
      <c r="D5725" s="26" t="n"/>
      <c r="E5725" s="26" t="n"/>
      <c r="F5725" s="27" t="n"/>
      <c r="G5725" s="26" t="n"/>
      <c r="H5725" s="28">
        <f>IFERROR(IF(G5725="","",VLOOKUP(G5725,'Setup - Vehicles'!$A$5:$D$504,4,0)),"")</f>
        <v/>
      </c>
      <c r="I5725" s="32">
        <f>IFERROR(IF(E5725="","",VLOOKUP(E5725,'Setup - Mix Design'!$A$5:$I$504,9,0)),"")</f>
        <v/>
      </c>
      <c r="J5725" s="32">
        <f>IF(OR(F5725="",I5725=""),"",F5725*I5725)</f>
        <v/>
      </c>
      <c r="K5725" s="26" t="n"/>
    </row>
    <row r="5726">
      <c r="A5726" s="31" t="n"/>
      <c r="B5726" s="26" t="n"/>
      <c r="C5726" s="26" t="n"/>
      <c r="D5726" s="26" t="n"/>
      <c r="E5726" s="26" t="n"/>
      <c r="F5726" s="27" t="n"/>
      <c r="G5726" s="26" t="n"/>
      <c r="H5726" s="28">
        <f>IFERROR(IF(G5726="","",VLOOKUP(G5726,'Setup - Vehicles'!$A$5:$D$504,4,0)),"")</f>
        <v/>
      </c>
      <c r="I5726" s="32">
        <f>IFERROR(IF(E5726="","",VLOOKUP(E5726,'Setup - Mix Design'!$A$5:$I$504,9,0)),"")</f>
        <v/>
      </c>
      <c r="J5726" s="32">
        <f>IF(OR(F5726="",I5726=""),"",F5726*I5726)</f>
        <v/>
      </c>
      <c r="K5726" s="26" t="n"/>
    </row>
    <row r="5727">
      <c r="A5727" s="31" t="n"/>
      <c r="B5727" s="26" t="n"/>
      <c r="C5727" s="26" t="n"/>
      <c r="D5727" s="26" t="n"/>
      <c r="E5727" s="26" t="n"/>
      <c r="F5727" s="27" t="n"/>
      <c r="G5727" s="26" t="n"/>
      <c r="H5727" s="28">
        <f>IFERROR(IF(G5727="","",VLOOKUP(G5727,'Setup - Vehicles'!$A$5:$D$504,4,0)),"")</f>
        <v/>
      </c>
      <c r="I5727" s="32">
        <f>IFERROR(IF(E5727="","",VLOOKUP(E5727,'Setup - Mix Design'!$A$5:$I$504,9,0)),"")</f>
        <v/>
      </c>
      <c r="J5727" s="32">
        <f>IF(OR(F5727="",I5727=""),"",F5727*I5727)</f>
        <v/>
      </c>
      <c r="K5727" s="26" t="n"/>
    </row>
    <row r="5728">
      <c r="A5728" s="31" t="n"/>
      <c r="B5728" s="26" t="n"/>
      <c r="C5728" s="26" t="n"/>
      <c r="D5728" s="26" t="n"/>
      <c r="E5728" s="26" t="n"/>
      <c r="F5728" s="27" t="n"/>
      <c r="G5728" s="26" t="n"/>
      <c r="H5728" s="28">
        <f>IFERROR(IF(G5728="","",VLOOKUP(G5728,'Setup - Vehicles'!$A$5:$D$504,4,0)),"")</f>
        <v/>
      </c>
      <c r="I5728" s="32">
        <f>IFERROR(IF(E5728="","",VLOOKUP(E5728,'Setup - Mix Design'!$A$5:$I$504,9,0)),"")</f>
        <v/>
      </c>
      <c r="J5728" s="32">
        <f>IF(OR(F5728="",I5728=""),"",F5728*I5728)</f>
        <v/>
      </c>
      <c r="K5728" s="26" t="n"/>
    </row>
    <row r="5729">
      <c r="A5729" s="31" t="n"/>
      <c r="B5729" s="26" t="n"/>
      <c r="C5729" s="26" t="n"/>
      <c r="D5729" s="26" t="n"/>
      <c r="E5729" s="26" t="n"/>
      <c r="F5729" s="27" t="n"/>
      <c r="G5729" s="26" t="n"/>
      <c r="H5729" s="28">
        <f>IFERROR(IF(G5729="","",VLOOKUP(G5729,'Setup - Vehicles'!$A$5:$D$504,4,0)),"")</f>
        <v/>
      </c>
      <c r="I5729" s="32">
        <f>IFERROR(IF(E5729="","",VLOOKUP(E5729,'Setup - Mix Design'!$A$5:$I$504,9,0)),"")</f>
        <v/>
      </c>
      <c r="J5729" s="32">
        <f>IF(OR(F5729="",I5729=""),"",F5729*I5729)</f>
        <v/>
      </c>
      <c r="K5729" s="26" t="n"/>
    </row>
    <row r="5730">
      <c r="A5730" s="31" t="n"/>
      <c r="B5730" s="26" t="n"/>
      <c r="C5730" s="26" t="n"/>
      <c r="D5730" s="26" t="n"/>
      <c r="E5730" s="26" t="n"/>
      <c r="F5730" s="27" t="n"/>
      <c r="G5730" s="26" t="n"/>
      <c r="H5730" s="28">
        <f>IFERROR(IF(G5730="","",VLOOKUP(G5730,'Setup - Vehicles'!$A$5:$D$504,4,0)),"")</f>
        <v/>
      </c>
      <c r="I5730" s="32">
        <f>IFERROR(IF(E5730="","",VLOOKUP(E5730,'Setup - Mix Design'!$A$5:$I$504,9,0)),"")</f>
        <v/>
      </c>
      <c r="J5730" s="32">
        <f>IF(OR(F5730="",I5730=""),"",F5730*I5730)</f>
        <v/>
      </c>
      <c r="K5730" s="26" t="n"/>
    </row>
    <row r="5731">
      <c r="A5731" s="31" t="n"/>
      <c r="B5731" s="26" t="n"/>
      <c r="C5731" s="26" t="n"/>
      <c r="D5731" s="26" t="n"/>
      <c r="E5731" s="26" t="n"/>
      <c r="F5731" s="27" t="n"/>
      <c r="G5731" s="26" t="n"/>
      <c r="H5731" s="28">
        <f>IFERROR(IF(G5731="","",VLOOKUP(G5731,'Setup - Vehicles'!$A$5:$D$504,4,0)),"")</f>
        <v/>
      </c>
      <c r="I5731" s="32">
        <f>IFERROR(IF(E5731="","",VLOOKUP(E5731,'Setup - Mix Design'!$A$5:$I$504,9,0)),"")</f>
        <v/>
      </c>
      <c r="J5731" s="32">
        <f>IF(OR(F5731="",I5731=""),"",F5731*I5731)</f>
        <v/>
      </c>
      <c r="K5731" s="26" t="n"/>
    </row>
    <row r="5732">
      <c r="A5732" s="31" t="n"/>
      <c r="B5732" s="26" t="n"/>
      <c r="C5732" s="26" t="n"/>
      <c r="D5732" s="26" t="n"/>
      <c r="E5732" s="26" t="n"/>
      <c r="F5732" s="27" t="n"/>
      <c r="G5732" s="26" t="n"/>
      <c r="H5732" s="28">
        <f>IFERROR(IF(G5732="","",VLOOKUP(G5732,'Setup - Vehicles'!$A$5:$D$504,4,0)),"")</f>
        <v/>
      </c>
      <c r="I5732" s="32">
        <f>IFERROR(IF(E5732="","",VLOOKUP(E5732,'Setup - Mix Design'!$A$5:$I$504,9,0)),"")</f>
        <v/>
      </c>
      <c r="J5732" s="32">
        <f>IF(OR(F5732="",I5732=""),"",F5732*I5732)</f>
        <v/>
      </c>
      <c r="K5732" s="26" t="n"/>
    </row>
    <row r="5733">
      <c r="A5733" s="31" t="n"/>
      <c r="B5733" s="26" t="n"/>
      <c r="C5733" s="26" t="n"/>
      <c r="D5733" s="26" t="n"/>
      <c r="E5733" s="26" t="n"/>
      <c r="F5733" s="27" t="n"/>
      <c r="G5733" s="26" t="n"/>
      <c r="H5733" s="28">
        <f>IFERROR(IF(G5733="","",VLOOKUP(G5733,'Setup - Vehicles'!$A$5:$D$504,4,0)),"")</f>
        <v/>
      </c>
      <c r="I5733" s="32">
        <f>IFERROR(IF(E5733="","",VLOOKUP(E5733,'Setup - Mix Design'!$A$5:$I$504,9,0)),"")</f>
        <v/>
      </c>
      <c r="J5733" s="32">
        <f>IF(OR(F5733="",I5733=""),"",F5733*I5733)</f>
        <v/>
      </c>
      <c r="K5733" s="26" t="n"/>
    </row>
    <row r="5734">
      <c r="A5734" s="31" t="n"/>
      <c r="B5734" s="26" t="n"/>
      <c r="C5734" s="26" t="n"/>
      <c r="D5734" s="26" t="n"/>
      <c r="E5734" s="26" t="n"/>
      <c r="F5734" s="27" t="n"/>
      <c r="G5734" s="26" t="n"/>
      <c r="H5734" s="28">
        <f>IFERROR(IF(G5734="","",VLOOKUP(G5734,'Setup - Vehicles'!$A$5:$D$504,4,0)),"")</f>
        <v/>
      </c>
      <c r="I5734" s="32">
        <f>IFERROR(IF(E5734="","",VLOOKUP(E5734,'Setup - Mix Design'!$A$5:$I$504,9,0)),"")</f>
        <v/>
      </c>
      <c r="J5734" s="32">
        <f>IF(OR(F5734="",I5734=""),"",F5734*I5734)</f>
        <v/>
      </c>
      <c r="K5734" s="26" t="n"/>
    </row>
    <row r="5735">
      <c r="A5735" s="31" t="n"/>
      <c r="B5735" s="26" t="n"/>
      <c r="C5735" s="26" t="n"/>
      <c r="D5735" s="26" t="n"/>
      <c r="E5735" s="26" t="n"/>
      <c r="F5735" s="27" t="n"/>
      <c r="G5735" s="26" t="n"/>
      <c r="H5735" s="28">
        <f>IFERROR(IF(G5735="","",VLOOKUP(G5735,'Setup - Vehicles'!$A$5:$D$504,4,0)),"")</f>
        <v/>
      </c>
      <c r="I5735" s="32">
        <f>IFERROR(IF(E5735="","",VLOOKUP(E5735,'Setup - Mix Design'!$A$5:$I$504,9,0)),"")</f>
        <v/>
      </c>
      <c r="J5735" s="32">
        <f>IF(OR(F5735="",I5735=""),"",F5735*I5735)</f>
        <v/>
      </c>
      <c r="K5735" s="26" t="n"/>
    </row>
    <row r="5736">
      <c r="A5736" s="31" t="n"/>
      <c r="B5736" s="26" t="n"/>
      <c r="C5736" s="26" t="n"/>
      <c r="D5736" s="26" t="n"/>
      <c r="E5736" s="26" t="n"/>
      <c r="F5736" s="27" t="n"/>
      <c r="G5736" s="26" t="n"/>
      <c r="H5736" s="28">
        <f>IFERROR(IF(G5736="","",VLOOKUP(G5736,'Setup - Vehicles'!$A$5:$D$504,4,0)),"")</f>
        <v/>
      </c>
      <c r="I5736" s="32">
        <f>IFERROR(IF(E5736="","",VLOOKUP(E5736,'Setup - Mix Design'!$A$5:$I$504,9,0)),"")</f>
        <v/>
      </c>
      <c r="J5736" s="32">
        <f>IF(OR(F5736="",I5736=""),"",F5736*I5736)</f>
        <v/>
      </c>
      <c r="K5736" s="26" t="n"/>
    </row>
    <row r="5737">
      <c r="A5737" s="31" t="n"/>
      <c r="B5737" s="26" t="n"/>
      <c r="C5737" s="26" t="n"/>
      <c r="D5737" s="26" t="n"/>
      <c r="E5737" s="26" t="n"/>
      <c r="F5737" s="27" t="n"/>
      <c r="G5737" s="26" t="n"/>
      <c r="H5737" s="28">
        <f>IFERROR(IF(G5737="","",VLOOKUP(G5737,'Setup - Vehicles'!$A$5:$D$504,4,0)),"")</f>
        <v/>
      </c>
      <c r="I5737" s="32">
        <f>IFERROR(IF(E5737="","",VLOOKUP(E5737,'Setup - Mix Design'!$A$5:$I$504,9,0)),"")</f>
        <v/>
      </c>
      <c r="J5737" s="32">
        <f>IF(OR(F5737="",I5737=""),"",F5737*I5737)</f>
        <v/>
      </c>
      <c r="K5737" s="26" t="n"/>
    </row>
    <row r="5738">
      <c r="A5738" s="31" t="n"/>
      <c r="B5738" s="26" t="n"/>
      <c r="C5738" s="26" t="n"/>
      <c r="D5738" s="26" t="n"/>
      <c r="E5738" s="26" t="n"/>
      <c r="F5738" s="27" t="n"/>
      <c r="G5738" s="26" t="n"/>
      <c r="H5738" s="28">
        <f>IFERROR(IF(G5738="","",VLOOKUP(G5738,'Setup - Vehicles'!$A$5:$D$504,4,0)),"")</f>
        <v/>
      </c>
      <c r="I5738" s="32">
        <f>IFERROR(IF(E5738="","",VLOOKUP(E5738,'Setup - Mix Design'!$A$5:$I$504,9,0)),"")</f>
        <v/>
      </c>
      <c r="J5738" s="32">
        <f>IF(OR(F5738="",I5738=""),"",F5738*I5738)</f>
        <v/>
      </c>
      <c r="K5738" s="26" t="n"/>
    </row>
    <row r="5739">
      <c r="A5739" s="31" t="n"/>
      <c r="B5739" s="26" t="n"/>
      <c r="C5739" s="26" t="n"/>
      <c r="D5739" s="26" t="n"/>
      <c r="E5739" s="26" t="n"/>
      <c r="F5739" s="27" t="n"/>
      <c r="G5739" s="26" t="n"/>
      <c r="H5739" s="28">
        <f>IFERROR(IF(G5739="","",VLOOKUP(G5739,'Setup - Vehicles'!$A$5:$D$504,4,0)),"")</f>
        <v/>
      </c>
      <c r="I5739" s="32">
        <f>IFERROR(IF(E5739="","",VLOOKUP(E5739,'Setup - Mix Design'!$A$5:$I$504,9,0)),"")</f>
        <v/>
      </c>
      <c r="J5739" s="32">
        <f>IF(OR(F5739="",I5739=""),"",F5739*I5739)</f>
        <v/>
      </c>
      <c r="K5739" s="26" t="n"/>
    </row>
    <row r="5740">
      <c r="A5740" s="31" t="n"/>
      <c r="B5740" s="26" t="n"/>
      <c r="C5740" s="26" t="n"/>
      <c r="D5740" s="26" t="n"/>
      <c r="E5740" s="26" t="n"/>
      <c r="F5740" s="27" t="n"/>
      <c r="G5740" s="26" t="n"/>
      <c r="H5740" s="28">
        <f>IFERROR(IF(G5740="","",VLOOKUP(G5740,'Setup - Vehicles'!$A$5:$D$504,4,0)),"")</f>
        <v/>
      </c>
      <c r="I5740" s="32">
        <f>IFERROR(IF(E5740="","",VLOOKUP(E5740,'Setup - Mix Design'!$A$5:$I$504,9,0)),"")</f>
        <v/>
      </c>
      <c r="J5740" s="32">
        <f>IF(OR(F5740="",I5740=""),"",F5740*I5740)</f>
        <v/>
      </c>
      <c r="K5740" s="26" t="n"/>
    </row>
    <row r="5741">
      <c r="A5741" s="31" t="n"/>
      <c r="B5741" s="26" t="n"/>
      <c r="C5741" s="26" t="n"/>
      <c r="D5741" s="26" t="n"/>
      <c r="E5741" s="26" t="n"/>
      <c r="F5741" s="27" t="n"/>
      <c r="G5741" s="26" t="n"/>
      <c r="H5741" s="28">
        <f>IFERROR(IF(G5741="","",VLOOKUP(G5741,'Setup - Vehicles'!$A$5:$D$504,4,0)),"")</f>
        <v/>
      </c>
      <c r="I5741" s="32">
        <f>IFERROR(IF(E5741="","",VLOOKUP(E5741,'Setup - Mix Design'!$A$5:$I$504,9,0)),"")</f>
        <v/>
      </c>
      <c r="J5741" s="32">
        <f>IF(OR(F5741="",I5741=""),"",F5741*I5741)</f>
        <v/>
      </c>
      <c r="K5741" s="26" t="n"/>
    </row>
    <row r="5742">
      <c r="A5742" s="31" t="n"/>
      <c r="B5742" s="26" t="n"/>
      <c r="C5742" s="26" t="n"/>
      <c r="D5742" s="26" t="n"/>
      <c r="E5742" s="26" t="n"/>
      <c r="F5742" s="27" t="n"/>
      <c r="G5742" s="26" t="n"/>
      <c r="H5742" s="28">
        <f>IFERROR(IF(G5742="","",VLOOKUP(G5742,'Setup - Vehicles'!$A$5:$D$504,4,0)),"")</f>
        <v/>
      </c>
      <c r="I5742" s="32">
        <f>IFERROR(IF(E5742="","",VLOOKUP(E5742,'Setup - Mix Design'!$A$5:$I$504,9,0)),"")</f>
        <v/>
      </c>
      <c r="J5742" s="32">
        <f>IF(OR(F5742="",I5742=""),"",F5742*I5742)</f>
        <v/>
      </c>
      <c r="K5742" s="26" t="n"/>
    </row>
    <row r="5743">
      <c r="A5743" s="31" t="n"/>
      <c r="B5743" s="26" t="n"/>
      <c r="C5743" s="26" t="n"/>
      <c r="D5743" s="26" t="n"/>
      <c r="E5743" s="26" t="n"/>
      <c r="F5743" s="27" t="n"/>
      <c r="G5743" s="26" t="n"/>
      <c r="H5743" s="28">
        <f>IFERROR(IF(G5743="","",VLOOKUP(G5743,'Setup - Vehicles'!$A$5:$D$504,4,0)),"")</f>
        <v/>
      </c>
      <c r="I5743" s="32">
        <f>IFERROR(IF(E5743="","",VLOOKUP(E5743,'Setup - Mix Design'!$A$5:$I$504,9,0)),"")</f>
        <v/>
      </c>
      <c r="J5743" s="32">
        <f>IF(OR(F5743="",I5743=""),"",F5743*I5743)</f>
        <v/>
      </c>
      <c r="K5743" s="26" t="n"/>
    </row>
    <row r="5744">
      <c r="A5744" s="31" t="n"/>
      <c r="B5744" s="26" t="n"/>
      <c r="C5744" s="26" t="n"/>
      <c r="D5744" s="26" t="n"/>
      <c r="E5744" s="26" t="n"/>
      <c r="F5744" s="27" t="n"/>
      <c r="G5744" s="26" t="n"/>
      <c r="H5744" s="28">
        <f>IFERROR(IF(G5744="","",VLOOKUP(G5744,'Setup - Vehicles'!$A$5:$D$504,4,0)),"")</f>
        <v/>
      </c>
      <c r="I5744" s="32">
        <f>IFERROR(IF(E5744="","",VLOOKUP(E5744,'Setup - Mix Design'!$A$5:$I$504,9,0)),"")</f>
        <v/>
      </c>
      <c r="J5744" s="32">
        <f>IF(OR(F5744="",I5744=""),"",F5744*I5744)</f>
        <v/>
      </c>
      <c r="K5744" s="26" t="n"/>
    </row>
    <row r="5745">
      <c r="A5745" s="31" t="n"/>
      <c r="B5745" s="26" t="n"/>
      <c r="C5745" s="26" t="n"/>
      <c r="D5745" s="26" t="n"/>
      <c r="E5745" s="26" t="n"/>
      <c r="F5745" s="27" t="n"/>
      <c r="G5745" s="26" t="n"/>
      <c r="H5745" s="28">
        <f>IFERROR(IF(G5745="","",VLOOKUP(G5745,'Setup - Vehicles'!$A$5:$D$504,4,0)),"")</f>
        <v/>
      </c>
      <c r="I5745" s="32">
        <f>IFERROR(IF(E5745="","",VLOOKUP(E5745,'Setup - Mix Design'!$A$5:$I$504,9,0)),"")</f>
        <v/>
      </c>
      <c r="J5745" s="32">
        <f>IF(OR(F5745="",I5745=""),"",F5745*I5745)</f>
        <v/>
      </c>
      <c r="K5745" s="26" t="n"/>
    </row>
    <row r="5746">
      <c r="A5746" s="31" t="n"/>
      <c r="B5746" s="26" t="n"/>
      <c r="C5746" s="26" t="n"/>
      <c r="D5746" s="26" t="n"/>
      <c r="E5746" s="26" t="n"/>
      <c r="F5746" s="27" t="n"/>
      <c r="G5746" s="26" t="n"/>
      <c r="H5746" s="28">
        <f>IFERROR(IF(G5746="","",VLOOKUP(G5746,'Setup - Vehicles'!$A$5:$D$504,4,0)),"")</f>
        <v/>
      </c>
      <c r="I5746" s="32">
        <f>IFERROR(IF(E5746="","",VLOOKUP(E5746,'Setup - Mix Design'!$A$5:$I$504,9,0)),"")</f>
        <v/>
      </c>
      <c r="J5746" s="32">
        <f>IF(OR(F5746="",I5746=""),"",F5746*I5746)</f>
        <v/>
      </c>
      <c r="K5746" s="26" t="n"/>
    </row>
    <row r="5747">
      <c r="A5747" s="31" t="n"/>
      <c r="B5747" s="26" t="n"/>
      <c r="C5747" s="26" t="n"/>
      <c r="D5747" s="26" t="n"/>
      <c r="E5747" s="26" t="n"/>
      <c r="F5747" s="27" t="n"/>
      <c r="G5747" s="26" t="n"/>
      <c r="H5747" s="28">
        <f>IFERROR(IF(G5747="","",VLOOKUP(G5747,'Setup - Vehicles'!$A$5:$D$504,4,0)),"")</f>
        <v/>
      </c>
      <c r="I5747" s="32">
        <f>IFERROR(IF(E5747="","",VLOOKUP(E5747,'Setup - Mix Design'!$A$5:$I$504,9,0)),"")</f>
        <v/>
      </c>
      <c r="J5747" s="32">
        <f>IF(OR(F5747="",I5747=""),"",F5747*I5747)</f>
        <v/>
      </c>
      <c r="K5747" s="26" t="n"/>
    </row>
    <row r="5748">
      <c r="A5748" s="31" t="n"/>
      <c r="B5748" s="26" t="n"/>
      <c r="C5748" s="26" t="n"/>
      <c r="D5748" s="26" t="n"/>
      <c r="E5748" s="26" t="n"/>
      <c r="F5748" s="27" t="n"/>
      <c r="G5748" s="26" t="n"/>
      <c r="H5748" s="28">
        <f>IFERROR(IF(G5748="","",VLOOKUP(G5748,'Setup - Vehicles'!$A$5:$D$504,4,0)),"")</f>
        <v/>
      </c>
      <c r="I5748" s="32">
        <f>IFERROR(IF(E5748="","",VLOOKUP(E5748,'Setup - Mix Design'!$A$5:$I$504,9,0)),"")</f>
        <v/>
      </c>
      <c r="J5748" s="32">
        <f>IF(OR(F5748="",I5748=""),"",F5748*I5748)</f>
        <v/>
      </c>
      <c r="K5748" s="26" t="n"/>
    </row>
    <row r="5749">
      <c r="A5749" s="31" t="n"/>
      <c r="B5749" s="26" t="n"/>
      <c r="C5749" s="26" t="n"/>
      <c r="D5749" s="26" t="n"/>
      <c r="E5749" s="26" t="n"/>
      <c r="F5749" s="27" t="n"/>
      <c r="G5749" s="26" t="n"/>
      <c r="H5749" s="28">
        <f>IFERROR(IF(G5749="","",VLOOKUP(G5749,'Setup - Vehicles'!$A$5:$D$504,4,0)),"")</f>
        <v/>
      </c>
      <c r="I5749" s="32">
        <f>IFERROR(IF(E5749="","",VLOOKUP(E5749,'Setup - Mix Design'!$A$5:$I$504,9,0)),"")</f>
        <v/>
      </c>
      <c r="J5749" s="32">
        <f>IF(OR(F5749="",I5749=""),"",F5749*I5749)</f>
        <v/>
      </c>
      <c r="K5749" s="26" t="n"/>
    </row>
    <row r="5750">
      <c r="A5750" s="31" t="n"/>
      <c r="B5750" s="26" t="n"/>
      <c r="C5750" s="26" t="n"/>
      <c r="D5750" s="26" t="n"/>
      <c r="E5750" s="26" t="n"/>
      <c r="F5750" s="27" t="n"/>
      <c r="G5750" s="26" t="n"/>
      <c r="H5750" s="28">
        <f>IFERROR(IF(G5750="","",VLOOKUP(G5750,'Setup - Vehicles'!$A$5:$D$504,4,0)),"")</f>
        <v/>
      </c>
      <c r="I5750" s="32">
        <f>IFERROR(IF(E5750="","",VLOOKUP(E5750,'Setup - Mix Design'!$A$5:$I$504,9,0)),"")</f>
        <v/>
      </c>
      <c r="J5750" s="32">
        <f>IF(OR(F5750="",I5750=""),"",F5750*I5750)</f>
        <v/>
      </c>
      <c r="K5750" s="26" t="n"/>
    </row>
    <row r="5751">
      <c r="A5751" s="31" t="n"/>
      <c r="B5751" s="26" t="n"/>
      <c r="C5751" s="26" t="n"/>
      <c r="D5751" s="26" t="n"/>
      <c r="E5751" s="26" t="n"/>
      <c r="F5751" s="27" t="n"/>
      <c r="G5751" s="26" t="n"/>
      <c r="H5751" s="28">
        <f>IFERROR(IF(G5751="","",VLOOKUP(G5751,'Setup - Vehicles'!$A$5:$D$504,4,0)),"")</f>
        <v/>
      </c>
      <c r="I5751" s="32">
        <f>IFERROR(IF(E5751="","",VLOOKUP(E5751,'Setup - Mix Design'!$A$5:$I$504,9,0)),"")</f>
        <v/>
      </c>
      <c r="J5751" s="32">
        <f>IF(OR(F5751="",I5751=""),"",F5751*I5751)</f>
        <v/>
      </c>
      <c r="K5751" s="26" t="n"/>
    </row>
    <row r="5752">
      <c r="A5752" s="31" t="n"/>
      <c r="B5752" s="26" t="n"/>
      <c r="C5752" s="26" t="n"/>
      <c r="D5752" s="26" t="n"/>
      <c r="E5752" s="26" t="n"/>
      <c r="F5752" s="27" t="n"/>
      <c r="G5752" s="26" t="n"/>
      <c r="H5752" s="28">
        <f>IFERROR(IF(G5752="","",VLOOKUP(G5752,'Setup - Vehicles'!$A$5:$D$504,4,0)),"")</f>
        <v/>
      </c>
      <c r="I5752" s="32">
        <f>IFERROR(IF(E5752="","",VLOOKUP(E5752,'Setup - Mix Design'!$A$5:$I$504,9,0)),"")</f>
        <v/>
      </c>
      <c r="J5752" s="32">
        <f>IF(OR(F5752="",I5752=""),"",F5752*I5752)</f>
        <v/>
      </c>
      <c r="K5752" s="26" t="n"/>
    </row>
    <row r="5753">
      <c r="A5753" s="31" t="n"/>
      <c r="B5753" s="26" t="n"/>
      <c r="C5753" s="26" t="n"/>
      <c r="D5753" s="26" t="n"/>
      <c r="E5753" s="26" t="n"/>
      <c r="F5753" s="27" t="n"/>
      <c r="G5753" s="26" t="n"/>
      <c r="H5753" s="28">
        <f>IFERROR(IF(G5753="","",VLOOKUP(G5753,'Setup - Vehicles'!$A$5:$D$504,4,0)),"")</f>
        <v/>
      </c>
      <c r="I5753" s="32">
        <f>IFERROR(IF(E5753="","",VLOOKUP(E5753,'Setup - Mix Design'!$A$5:$I$504,9,0)),"")</f>
        <v/>
      </c>
      <c r="J5753" s="32">
        <f>IF(OR(F5753="",I5753=""),"",F5753*I5753)</f>
        <v/>
      </c>
      <c r="K5753" s="26" t="n"/>
    </row>
    <row r="5754">
      <c r="A5754" s="31" t="n"/>
      <c r="B5754" s="26" t="n"/>
      <c r="C5754" s="26" t="n"/>
      <c r="D5754" s="26" t="n"/>
      <c r="E5754" s="26" t="n"/>
      <c r="F5754" s="27" t="n"/>
      <c r="G5754" s="26" t="n"/>
      <c r="H5754" s="28">
        <f>IFERROR(IF(G5754="","",VLOOKUP(G5754,'Setup - Vehicles'!$A$5:$D$504,4,0)),"")</f>
        <v/>
      </c>
      <c r="I5754" s="32">
        <f>IFERROR(IF(E5754="","",VLOOKUP(E5754,'Setup - Mix Design'!$A$5:$I$504,9,0)),"")</f>
        <v/>
      </c>
      <c r="J5754" s="32">
        <f>IF(OR(F5754="",I5754=""),"",F5754*I5754)</f>
        <v/>
      </c>
      <c r="K5754" s="26" t="n"/>
    </row>
    <row r="5755">
      <c r="A5755" s="31" t="n"/>
      <c r="B5755" s="26" t="n"/>
      <c r="C5755" s="26" t="n"/>
      <c r="D5755" s="26" t="n"/>
      <c r="E5755" s="26" t="n"/>
      <c r="F5755" s="27" t="n"/>
      <c r="G5755" s="26" t="n"/>
      <c r="H5755" s="28">
        <f>IFERROR(IF(G5755="","",VLOOKUP(G5755,'Setup - Vehicles'!$A$5:$D$504,4,0)),"")</f>
        <v/>
      </c>
      <c r="I5755" s="32">
        <f>IFERROR(IF(E5755="","",VLOOKUP(E5755,'Setup - Mix Design'!$A$5:$I$504,9,0)),"")</f>
        <v/>
      </c>
      <c r="J5755" s="32">
        <f>IF(OR(F5755="",I5755=""),"",F5755*I5755)</f>
        <v/>
      </c>
      <c r="K5755" s="26" t="n"/>
    </row>
    <row r="5756">
      <c r="A5756" s="31" t="n"/>
      <c r="B5756" s="26" t="n"/>
      <c r="C5756" s="26" t="n"/>
      <c r="D5756" s="26" t="n"/>
      <c r="E5756" s="26" t="n"/>
      <c r="F5756" s="27" t="n"/>
      <c r="G5756" s="26" t="n"/>
      <c r="H5756" s="28">
        <f>IFERROR(IF(G5756="","",VLOOKUP(G5756,'Setup - Vehicles'!$A$5:$D$504,4,0)),"")</f>
        <v/>
      </c>
      <c r="I5756" s="32">
        <f>IFERROR(IF(E5756="","",VLOOKUP(E5756,'Setup - Mix Design'!$A$5:$I$504,9,0)),"")</f>
        <v/>
      </c>
      <c r="J5756" s="32">
        <f>IF(OR(F5756="",I5756=""),"",F5756*I5756)</f>
        <v/>
      </c>
      <c r="K5756" s="26" t="n"/>
    </row>
    <row r="5757">
      <c r="A5757" s="31" t="n"/>
      <c r="B5757" s="26" t="n"/>
      <c r="C5757" s="26" t="n"/>
      <c r="D5757" s="26" t="n"/>
      <c r="E5757" s="26" t="n"/>
      <c r="F5757" s="27" t="n"/>
      <c r="G5757" s="26" t="n"/>
      <c r="H5757" s="28">
        <f>IFERROR(IF(G5757="","",VLOOKUP(G5757,'Setup - Vehicles'!$A$5:$D$504,4,0)),"")</f>
        <v/>
      </c>
      <c r="I5757" s="32">
        <f>IFERROR(IF(E5757="","",VLOOKUP(E5757,'Setup - Mix Design'!$A$5:$I$504,9,0)),"")</f>
        <v/>
      </c>
      <c r="J5757" s="32">
        <f>IF(OR(F5757="",I5757=""),"",F5757*I5757)</f>
        <v/>
      </c>
      <c r="K5757" s="26" t="n"/>
    </row>
    <row r="5758">
      <c r="A5758" s="31" t="n"/>
      <c r="B5758" s="26" t="n"/>
      <c r="C5758" s="26" t="n"/>
      <c r="D5758" s="26" t="n"/>
      <c r="E5758" s="26" t="n"/>
      <c r="F5758" s="27" t="n"/>
      <c r="G5758" s="26" t="n"/>
      <c r="H5758" s="28">
        <f>IFERROR(IF(G5758="","",VLOOKUP(G5758,'Setup - Vehicles'!$A$5:$D$504,4,0)),"")</f>
        <v/>
      </c>
      <c r="I5758" s="32">
        <f>IFERROR(IF(E5758="","",VLOOKUP(E5758,'Setup - Mix Design'!$A$5:$I$504,9,0)),"")</f>
        <v/>
      </c>
      <c r="J5758" s="32">
        <f>IF(OR(F5758="",I5758=""),"",F5758*I5758)</f>
        <v/>
      </c>
      <c r="K5758" s="26" t="n"/>
    </row>
    <row r="5759">
      <c r="A5759" s="31" t="n"/>
      <c r="B5759" s="26" t="n"/>
      <c r="C5759" s="26" t="n"/>
      <c r="D5759" s="26" t="n"/>
      <c r="E5759" s="26" t="n"/>
      <c r="F5759" s="27" t="n"/>
      <c r="G5759" s="26" t="n"/>
      <c r="H5759" s="28">
        <f>IFERROR(IF(G5759="","",VLOOKUP(G5759,'Setup - Vehicles'!$A$5:$D$504,4,0)),"")</f>
        <v/>
      </c>
      <c r="I5759" s="32">
        <f>IFERROR(IF(E5759="","",VLOOKUP(E5759,'Setup - Mix Design'!$A$5:$I$504,9,0)),"")</f>
        <v/>
      </c>
      <c r="J5759" s="32">
        <f>IF(OR(F5759="",I5759=""),"",F5759*I5759)</f>
        <v/>
      </c>
      <c r="K5759" s="26" t="n"/>
    </row>
    <row r="5760">
      <c r="A5760" s="31" t="n"/>
      <c r="B5760" s="26" t="n"/>
      <c r="C5760" s="26" t="n"/>
      <c r="D5760" s="26" t="n"/>
      <c r="E5760" s="26" t="n"/>
      <c r="F5760" s="27" t="n"/>
      <c r="G5760" s="26" t="n"/>
      <c r="H5760" s="28">
        <f>IFERROR(IF(G5760="","",VLOOKUP(G5760,'Setup - Vehicles'!$A$5:$D$504,4,0)),"")</f>
        <v/>
      </c>
      <c r="I5760" s="32">
        <f>IFERROR(IF(E5760="","",VLOOKUP(E5760,'Setup - Mix Design'!$A$5:$I$504,9,0)),"")</f>
        <v/>
      </c>
      <c r="J5760" s="32">
        <f>IF(OR(F5760="",I5760=""),"",F5760*I5760)</f>
        <v/>
      </c>
      <c r="K5760" s="26" t="n"/>
    </row>
    <row r="5761">
      <c r="A5761" s="31" t="n"/>
      <c r="B5761" s="26" t="n"/>
      <c r="C5761" s="26" t="n"/>
      <c r="D5761" s="26" t="n"/>
      <c r="E5761" s="26" t="n"/>
      <c r="F5761" s="27" t="n"/>
      <c r="G5761" s="26" t="n"/>
      <c r="H5761" s="28">
        <f>IFERROR(IF(G5761="","",VLOOKUP(G5761,'Setup - Vehicles'!$A$5:$D$504,4,0)),"")</f>
        <v/>
      </c>
      <c r="I5761" s="32">
        <f>IFERROR(IF(E5761="","",VLOOKUP(E5761,'Setup - Mix Design'!$A$5:$I$504,9,0)),"")</f>
        <v/>
      </c>
      <c r="J5761" s="32">
        <f>IF(OR(F5761="",I5761=""),"",F5761*I5761)</f>
        <v/>
      </c>
      <c r="K5761" s="26" t="n"/>
    </row>
    <row r="5762">
      <c r="A5762" s="31" t="n"/>
      <c r="B5762" s="26" t="n"/>
      <c r="C5762" s="26" t="n"/>
      <c r="D5762" s="26" t="n"/>
      <c r="E5762" s="26" t="n"/>
      <c r="F5762" s="27" t="n"/>
      <c r="G5762" s="26" t="n"/>
      <c r="H5762" s="28">
        <f>IFERROR(IF(G5762="","",VLOOKUP(G5762,'Setup - Vehicles'!$A$5:$D$504,4,0)),"")</f>
        <v/>
      </c>
      <c r="I5762" s="32">
        <f>IFERROR(IF(E5762="","",VLOOKUP(E5762,'Setup - Mix Design'!$A$5:$I$504,9,0)),"")</f>
        <v/>
      </c>
      <c r="J5762" s="32">
        <f>IF(OR(F5762="",I5762=""),"",F5762*I5762)</f>
        <v/>
      </c>
      <c r="K5762" s="26" t="n"/>
    </row>
    <row r="5763">
      <c r="A5763" s="31" t="n"/>
      <c r="B5763" s="26" t="n"/>
      <c r="C5763" s="26" t="n"/>
      <c r="D5763" s="26" t="n"/>
      <c r="E5763" s="26" t="n"/>
      <c r="F5763" s="27" t="n"/>
      <c r="G5763" s="26" t="n"/>
      <c r="H5763" s="28">
        <f>IFERROR(IF(G5763="","",VLOOKUP(G5763,'Setup - Vehicles'!$A$5:$D$504,4,0)),"")</f>
        <v/>
      </c>
      <c r="I5763" s="32">
        <f>IFERROR(IF(E5763="","",VLOOKUP(E5763,'Setup - Mix Design'!$A$5:$I$504,9,0)),"")</f>
        <v/>
      </c>
      <c r="J5763" s="32">
        <f>IF(OR(F5763="",I5763=""),"",F5763*I5763)</f>
        <v/>
      </c>
      <c r="K5763" s="26" t="n"/>
    </row>
    <row r="5764">
      <c r="A5764" s="31" t="n"/>
      <c r="B5764" s="26" t="n"/>
      <c r="C5764" s="26" t="n"/>
      <c r="D5764" s="26" t="n"/>
      <c r="E5764" s="26" t="n"/>
      <c r="F5764" s="27" t="n"/>
      <c r="G5764" s="26" t="n"/>
      <c r="H5764" s="28">
        <f>IFERROR(IF(G5764="","",VLOOKUP(G5764,'Setup - Vehicles'!$A$5:$D$504,4,0)),"")</f>
        <v/>
      </c>
      <c r="I5764" s="32">
        <f>IFERROR(IF(E5764="","",VLOOKUP(E5764,'Setup - Mix Design'!$A$5:$I$504,9,0)),"")</f>
        <v/>
      </c>
      <c r="J5764" s="32">
        <f>IF(OR(F5764="",I5764=""),"",F5764*I5764)</f>
        <v/>
      </c>
      <c r="K5764" s="26" t="n"/>
    </row>
    <row r="5765">
      <c r="A5765" s="31" t="n"/>
      <c r="B5765" s="26" t="n"/>
      <c r="C5765" s="26" t="n"/>
      <c r="D5765" s="26" t="n"/>
      <c r="E5765" s="26" t="n"/>
      <c r="F5765" s="27" t="n"/>
      <c r="G5765" s="26" t="n"/>
      <c r="H5765" s="28">
        <f>IFERROR(IF(G5765="","",VLOOKUP(G5765,'Setup - Vehicles'!$A$5:$D$504,4,0)),"")</f>
        <v/>
      </c>
      <c r="I5765" s="32">
        <f>IFERROR(IF(E5765="","",VLOOKUP(E5765,'Setup - Mix Design'!$A$5:$I$504,9,0)),"")</f>
        <v/>
      </c>
      <c r="J5765" s="32">
        <f>IF(OR(F5765="",I5765=""),"",F5765*I5765)</f>
        <v/>
      </c>
      <c r="K5765" s="26" t="n"/>
    </row>
    <row r="5766">
      <c r="A5766" s="31" t="n"/>
      <c r="B5766" s="26" t="n"/>
      <c r="C5766" s="26" t="n"/>
      <c r="D5766" s="26" t="n"/>
      <c r="E5766" s="26" t="n"/>
      <c r="F5766" s="27" t="n"/>
      <c r="G5766" s="26" t="n"/>
      <c r="H5766" s="28">
        <f>IFERROR(IF(G5766="","",VLOOKUP(G5766,'Setup - Vehicles'!$A$5:$D$504,4,0)),"")</f>
        <v/>
      </c>
      <c r="I5766" s="32">
        <f>IFERROR(IF(E5766="","",VLOOKUP(E5766,'Setup - Mix Design'!$A$5:$I$504,9,0)),"")</f>
        <v/>
      </c>
      <c r="J5766" s="32">
        <f>IF(OR(F5766="",I5766=""),"",F5766*I5766)</f>
        <v/>
      </c>
      <c r="K5766" s="26" t="n"/>
    </row>
    <row r="5767">
      <c r="A5767" s="31" t="n"/>
      <c r="B5767" s="26" t="n"/>
      <c r="C5767" s="26" t="n"/>
      <c r="D5767" s="26" t="n"/>
      <c r="E5767" s="26" t="n"/>
      <c r="F5767" s="27" t="n"/>
      <c r="G5767" s="26" t="n"/>
      <c r="H5767" s="28">
        <f>IFERROR(IF(G5767="","",VLOOKUP(G5767,'Setup - Vehicles'!$A$5:$D$504,4,0)),"")</f>
        <v/>
      </c>
      <c r="I5767" s="32">
        <f>IFERROR(IF(E5767="","",VLOOKUP(E5767,'Setup - Mix Design'!$A$5:$I$504,9,0)),"")</f>
        <v/>
      </c>
      <c r="J5767" s="32">
        <f>IF(OR(F5767="",I5767=""),"",F5767*I5767)</f>
        <v/>
      </c>
      <c r="K5767" s="26" t="n"/>
    </row>
    <row r="5768">
      <c r="A5768" s="31" t="n"/>
      <c r="B5768" s="26" t="n"/>
      <c r="C5768" s="26" t="n"/>
      <c r="D5768" s="26" t="n"/>
      <c r="E5768" s="26" t="n"/>
      <c r="F5768" s="27" t="n"/>
      <c r="G5768" s="26" t="n"/>
      <c r="H5768" s="28">
        <f>IFERROR(IF(G5768="","",VLOOKUP(G5768,'Setup - Vehicles'!$A$5:$D$504,4,0)),"")</f>
        <v/>
      </c>
      <c r="I5768" s="32">
        <f>IFERROR(IF(E5768="","",VLOOKUP(E5768,'Setup - Mix Design'!$A$5:$I$504,9,0)),"")</f>
        <v/>
      </c>
      <c r="J5768" s="32">
        <f>IF(OR(F5768="",I5768=""),"",F5768*I5768)</f>
        <v/>
      </c>
      <c r="K5768" s="26" t="n"/>
    </row>
    <row r="5769">
      <c r="A5769" s="31" t="n"/>
      <c r="B5769" s="26" t="n"/>
      <c r="C5769" s="26" t="n"/>
      <c r="D5769" s="26" t="n"/>
      <c r="E5769" s="26" t="n"/>
      <c r="F5769" s="27" t="n"/>
      <c r="G5769" s="26" t="n"/>
      <c r="H5769" s="28">
        <f>IFERROR(IF(G5769="","",VLOOKUP(G5769,'Setup - Vehicles'!$A$5:$D$504,4,0)),"")</f>
        <v/>
      </c>
      <c r="I5769" s="32">
        <f>IFERROR(IF(E5769="","",VLOOKUP(E5769,'Setup - Mix Design'!$A$5:$I$504,9,0)),"")</f>
        <v/>
      </c>
      <c r="J5769" s="32">
        <f>IF(OR(F5769="",I5769=""),"",F5769*I5769)</f>
        <v/>
      </c>
      <c r="K5769" s="26" t="n"/>
    </row>
    <row r="5770">
      <c r="A5770" s="31" t="n"/>
      <c r="B5770" s="26" t="n"/>
      <c r="C5770" s="26" t="n"/>
      <c r="D5770" s="26" t="n"/>
      <c r="E5770" s="26" t="n"/>
      <c r="F5770" s="27" t="n"/>
      <c r="G5770" s="26" t="n"/>
      <c r="H5770" s="28">
        <f>IFERROR(IF(G5770="","",VLOOKUP(G5770,'Setup - Vehicles'!$A$5:$D$504,4,0)),"")</f>
        <v/>
      </c>
      <c r="I5770" s="32">
        <f>IFERROR(IF(E5770="","",VLOOKUP(E5770,'Setup - Mix Design'!$A$5:$I$504,9,0)),"")</f>
        <v/>
      </c>
      <c r="J5770" s="32">
        <f>IF(OR(F5770="",I5770=""),"",F5770*I5770)</f>
        <v/>
      </c>
      <c r="K5770" s="26" t="n"/>
    </row>
    <row r="5771">
      <c r="A5771" s="31" t="n"/>
      <c r="B5771" s="26" t="n"/>
      <c r="C5771" s="26" t="n"/>
      <c r="D5771" s="26" t="n"/>
      <c r="E5771" s="26" t="n"/>
      <c r="F5771" s="27" t="n"/>
      <c r="G5771" s="26" t="n"/>
      <c r="H5771" s="28">
        <f>IFERROR(IF(G5771="","",VLOOKUP(G5771,'Setup - Vehicles'!$A$5:$D$504,4,0)),"")</f>
        <v/>
      </c>
      <c r="I5771" s="32">
        <f>IFERROR(IF(E5771="","",VLOOKUP(E5771,'Setup - Mix Design'!$A$5:$I$504,9,0)),"")</f>
        <v/>
      </c>
      <c r="J5771" s="32">
        <f>IF(OR(F5771="",I5771=""),"",F5771*I5771)</f>
        <v/>
      </c>
      <c r="K5771" s="26" t="n"/>
    </row>
    <row r="5772">
      <c r="A5772" s="31" t="n"/>
      <c r="B5772" s="26" t="n"/>
      <c r="C5772" s="26" t="n"/>
      <c r="D5772" s="26" t="n"/>
      <c r="E5772" s="26" t="n"/>
      <c r="F5772" s="27" t="n"/>
      <c r="G5772" s="26" t="n"/>
      <c r="H5772" s="28">
        <f>IFERROR(IF(G5772="","",VLOOKUP(G5772,'Setup - Vehicles'!$A$5:$D$504,4,0)),"")</f>
        <v/>
      </c>
      <c r="I5772" s="32">
        <f>IFERROR(IF(E5772="","",VLOOKUP(E5772,'Setup - Mix Design'!$A$5:$I$504,9,0)),"")</f>
        <v/>
      </c>
      <c r="J5772" s="32">
        <f>IF(OR(F5772="",I5772=""),"",F5772*I5772)</f>
        <v/>
      </c>
      <c r="K5772" s="26" t="n"/>
    </row>
    <row r="5773">
      <c r="A5773" s="31" t="n"/>
      <c r="B5773" s="26" t="n"/>
      <c r="C5773" s="26" t="n"/>
      <c r="D5773" s="26" t="n"/>
      <c r="E5773" s="26" t="n"/>
      <c r="F5773" s="27" t="n"/>
      <c r="G5773" s="26" t="n"/>
      <c r="H5773" s="28">
        <f>IFERROR(IF(G5773="","",VLOOKUP(G5773,'Setup - Vehicles'!$A$5:$D$504,4,0)),"")</f>
        <v/>
      </c>
      <c r="I5773" s="32">
        <f>IFERROR(IF(E5773="","",VLOOKUP(E5773,'Setup - Mix Design'!$A$5:$I$504,9,0)),"")</f>
        <v/>
      </c>
      <c r="J5773" s="32">
        <f>IF(OR(F5773="",I5773=""),"",F5773*I5773)</f>
        <v/>
      </c>
      <c r="K5773" s="26" t="n"/>
    </row>
    <row r="5774">
      <c r="A5774" s="31" t="n"/>
      <c r="B5774" s="26" t="n"/>
      <c r="C5774" s="26" t="n"/>
      <c r="D5774" s="26" t="n"/>
      <c r="E5774" s="26" t="n"/>
      <c r="F5774" s="27" t="n"/>
      <c r="G5774" s="26" t="n"/>
      <c r="H5774" s="28">
        <f>IFERROR(IF(G5774="","",VLOOKUP(G5774,'Setup - Vehicles'!$A$5:$D$504,4,0)),"")</f>
        <v/>
      </c>
      <c r="I5774" s="32">
        <f>IFERROR(IF(E5774="","",VLOOKUP(E5774,'Setup - Mix Design'!$A$5:$I$504,9,0)),"")</f>
        <v/>
      </c>
      <c r="J5774" s="32">
        <f>IF(OR(F5774="",I5774=""),"",F5774*I5774)</f>
        <v/>
      </c>
      <c r="K5774" s="26" t="n"/>
    </row>
    <row r="5775">
      <c r="A5775" s="31" t="n"/>
      <c r="B5775" s="26" t="n"/>
      <c r="C5775" s="26" t="n"/>
      <c r="D5775" s="26" t="n"/>
      <c r="E5775" s="26" t="n"/>
      <c r="F5775" s="27" t="n"/>
      <c r="G5775" s="26" t="n"/>
      <c r="H5775" s="28">
        <f>IFERROR(IF(G5775="","",VLOOKUP(G5775,'Setup - Vehicles'!$A$5:$D$504,4,0)),"")</f>
        <v/>
      </c>
      <c r="I5775" s="32">
        <f>IFERROR(IF(E5775="","",VLOOKUP(E5775,'Setup - Mix Design'!$A$5:$I$504,9,0)),"")</f>
        <v/>
      </c>
      <c r="J5775" s="32">
        <f>IF(OR(F5775="",I5775=""),"",F5775*I5775)</f>
        <v/>
      </c>
      <c r="K5775" s="26" t="n"/>
    </row>
    <row r="5776">
      <c r="A5776" s="31" t="n"/>
      <c r="B5776" s="26" t="n"/>
      <c r="C5776" s="26" t="n"/>
      <c r="D5776" s="26" t="n"/>
      <c r="E5776" s="26" t="n"/>
      <c r="F5776" s="27" t="n"/>
      <c r="G5776" s="26" t="n"/>
      <c r="H5776" s="28">
        <f>IFERROR(IF(G5776="","",VLOOKUP(G5776,'Setup - Vehicles'!$A$5:$D$504,4,0)),"")</f>
        <v/>
      </c>
      <c r="I5776" s="32">
        <f>IFERROR(IF(E5776="","",VLOOKUP(E5776,'Setup - Mix Design'!$A$5:$I$504,9,0)),"")</f>
        <v/>
      </c>
      <c r="J5776" s="32">
        <f>IF(OR(F5776="",I5776=""),"",F5776*I5776)</f>
        <v/>
      </c>
      <c r="K5776" s="26" t="n"/>
    </row>
    <row r="5777">
      <c r="A5777" s="31" t="n"/>
      <c r="B5777" s="26" t="n"/>
      <c r="C5777" s="26" t="n"/>
      <c r="D5777" s="26" t="n"/>
      <c r="E5777" s="26" t="n"/>
      <c r="F5777" s="27" t="n"/>
      <c r="G5777" s="26" t="n"/>
      <c r="H5777" s="28">
        <f>IFERROR(IF(G5777="","",VLOOKUP(G5777,'Setup - Vehicles'!$A$5:$D$504,4,0)),"")</f>
        <v/>
      </c>
      <c r="I5777" s="32">
        <f>IFERROR(IF(E5777="","",VLOOKUP(E5777,'Setup - Mix Design'!$A$5:$I$504,9,0)),"")</f>
        <v/>
      </c>
      <c r="J5777" s="32">
        <f>IF(OR(F5777="",I5777=""),"",F5777*I5777)</f>
        <v/>
      </c>
      <c r="K5777" s="26" t="n"/>
    </row>
    <row r="5778">
      <c r="A5778" s="31" t="n"/>
      <c r="B5778" s="26" t="n"/>
      <c r="C5778" s="26" t="n"/>
      <c r="D5778" s="26" t="n"/>
      <c r="E5778" s="26" t="n"/>
      <c r="F5778" s="27" t="n"/>
      <c r="G5778" s="26" t="n"/>
      <c r="H5778" s="28">
        <f>IFERROR(IF(G5778="","",VLOOKUP(G5778,'Setup - Vehicles'!$A$5:$D$504,4,0)),"")</f>
        <v/>
      </c>
      <c r="I5778" s="32">
        <f>IFERROR(IF(E5778="","",VLOOKUP(E5778,'Setup - Mix Design'!$A$5:$I$504,9,0)),"")</f>
        <v/>
      </c>
      <c r="J5778" s="32">
        <f>IF(OR(F5778="",I5778=""),"",F5778*I5778)</f>
        <v/>
      </c>
      <c r="K5778" s="26" t="n"/>
    </row>
    <row r="5779">
      <c r="A5779" s="31" t="n"/>
      <c r="B5779" s="26" t="n"/>
      <c r="C5779" s="26" t="n"/>
      <c r="D5779" s="26" t="n"/>
      <c r="E5779" s="26" t="n"/>
      <c r="F5779" s="27" t="n"/>
      <c r="G5779" s="26" t="n"/>
      <c r="H5779" s="28">
        <f>IFERROR(IF(G5779="","",VLOOKUP(G5779,'Setup - Vehicles'!$A$5:$D$504,4,0)),"")</f>
        <v/>
      </c>
      <c r="I5779" s="32">
        <f>IFERROR(IF(E5779="","",VLOOKUP(E5779,'Setup - Mix Design'!$A$5:$I$504,9,0)),"")</f>
        <v/>
      </c>
      <c r="J5779" s="32">
        <f>IF(OR(F5779="",I5779=""),"",F5779*I5779)</f>
        <v/>
      </c>
      <c r="K5779" s="26" t="n"/>
    </row>
    <row r="5780">
      <c r="A5780" s="31" t="n"/>
      <c r="B5780" s="26" t="n"/>
      <c r="C5780" s="26" t="n"/>
      <c r="D5780" s="26" t="n"/>
      <c r="E5780" s="26" t="n"/>
      <c r="F5780" s="27" t="n"/>
      <c r="G5780" s="26" t="n"/>
      <c r="H5780" s="28">
        <f>IFERROR(IF(G5780="","",VLOOKUP(G5780,'Setup - Vehicles'!$A$5:$D$504,4,0)),"")</f>
        <v/>
      </c>
      <c r="I5780" s="32">
        <f>IFERROR(IF(E5780="","",VLOOKUP(E5780,'Setup - Mix Design'!$A$5:$I$504,9,0)),"")</f>
        <v/>
      </c>
      <c r="J5780" s="32">
        <f>IF(OR(F5780="",I5780=""),"",F5780*I5780)</f>
        <v/>
      </c>
      <c r="K5780" s="26" t="n"/>
    </row>
    <row r="5781">
      <c r="A5781" s="31" t="n"/>
      <c r="B5781" s="26" t="n"/>
      <c r="C5781" s="26" t="n"/>
      <c r="D5781" s="26" t="n"/>
      <c r="E5781" s="26" t="n"/>
      <c r="F5781" s="27" t="n"/>
      <c r="G5781" s="26" t="n"/>
      <c r="H5781" s="28">
        <f>IFERROR(IF(G5781="","",VLOOKUP(G5781,'Setup - Vehicles'!$A$5:$D$504,4,0)),"")</f>
        <v/>
      </c>
      <c r="I5781" s="32">
        <f>IFERROR(IF(E5781="","",VLOOKUP(E5781,'Setup - Mix Design'!$A$5:$I$504,9,0)),"")</f>
        <v/>
      </c>
      <c r="J5781" s="32">
        <f>IF(OR(F5781="",I5781=""),"",F5781*I5781)</f>
        <v/>
      </c>
      <c r="K5781" s="26" t="n"/>
    </row>
    <row r="5782">
      <c r="A5782" s="31" t="n"/>
      <c r="B5782" s="26" t="n"/>
      <c r="C5782" s="26" t="n"/>
      <c r="D5782" s="26" t="n"/>
      <c r="E5782" s="26" t="n"/>
      <c r="F5782" s="27" t="n"/>
      <c r="G5782" s="26" t="n"/>
      <c r="H5782" s="28">
        <f>IFERROR(IF(G5782="","",VLOOKUP(G5782,'Setup - Vehicles'!$A$5:$D$504,4,0)),"")</f>
        <v/>
      </c>
      <c r="I5782" s="32">
        <f>IFERROR(IF(E5782="","",VLOOKUP(E5782,'Setup - Mix Design'!$A$5:$I$504,9,0)),"")</f>
        <v/>
      </c>
      <c r="J5782" s="32">
        <f>IF(OR(F5782="",I5782=""),"",F5782*I5782)</f>
        <v/>
      </c>
      <c r="K5782" s="26" t="n"/>
    </row>
    <row r="5783">
      <c r="A5783" s="31" t="n"/>
      <c r="B5783" s="26" t="n"/>
      <c r="C5783" s="26" t="n"/>
      <c r="D5783" s="26" t="n"/>
      <c r="E5783" s="26" t="n"/>
      <c r="F5783" s="27" t="n"/>
      <c r="G5783" s="26" t="n"/>
      <c r="H5783" s="28">
        <f>IFERROR(IF(G5783="","",VLOOKUP(G5783,'Setup - Vehicles'!$A$5:$D$504,4,0)),"")</f>
        <v/>
      </c>
      <c r="I5783" s="32">
        <f>IFERROR(IF(E5783="","",VLOOKUP(E5783,'Setup - Mix Design'!$A$5:$I$504,9,0)),"")</f>
        <v/>
      </c>
      <c r="J5783" s="32">
        <f>IF(OR(F5783="",I5783=""),"",F5783*I5783)</f>
        <v/>
      </c>
      <c r="K5783" s="26" t="n"/>
    </row>
    <row r="5784">
      <c r="A5784" s="31" t="n"/>
      <c r="B5784" s="26" t="n"/>
      <c r="C5784" s="26" t="n"/>
      <c r="D5784" s="26" t="n"/>
      <c r="E5784" s="26" t="n"/>
      <c r="F5784" s="27" t="n"/>
      <c r="G5784" s="26" t="n"/>
      <c r="H5784" s="28">
        <f>IFERROR(IF(G5784="","",VLOOKUP(G5784,'Setup - Vehicles'!$A$5:$D$504,4,0)),"")</f>
        <v/>
      </c>
      <c r="I5784" s="32">
        <f>IFERROR(IF(E5784="","",VLOOKUP(E5784,'Setup - Mix Design'!$A$5:$I$504,9,0)),"")</f>
        <v/>
      </c>
      <c r="J5784" s="32">
        <f>IF(OR(F5784="",I5784=""),"",F5784*I5784)</f>
        <v/>
      </c>
      <c r="K5784" s="26" t="n"/>
    </row>
    <row r="5785">
      <c r="A5785" s="31" t="n"/>
      <c r="B5785" s="26" t="n"/>
      <c r="C5785" s="26" t="n"/>
      <c r="D5785" s="26" t="n"/>
      <c r="E5785" s="26" t="n"/>
      <c r="F5785" s="27" t="n"/>
      <c r="G5785" s="26" t="n"/>
      <c r="H5785" s="28">
        <f>IFERROR(IF(G5785="","",VLOOKUP(G5785,'Setup - Vehicles'!$A$5:$D$504,4,0)),"")</f>
        <v/>
      </c>
      <c r="I5785" s="32">
        <f>IFERROR(IF(E5785="","",VLOOKUP(E5785,'Setup - Mix Design'!$A$5:$I$504,9,0)),"")</f>
        <v/>
      </c>
      <c r="J5785" s="32">
        <f>IF(OR(F5785="",I5785=""),"",F5785*I5785)</f>
        <v/>
      </c>
      <c r="K5785" s="26" t="n"/>
    </row>
    <row r="5786">
      <c r="A5786" s="31" t="n"/>
      <c r="B5786" s="26" t="n"/>
      <c r="C5786" s="26" t="n"/>
      <c r="D5786" s="26" t="n"/>
      <c r="E5786" s="26" t="n"/>
      <c r="F5786" s="27" t="n"/>
      <c r="G5786" s="26" t="n"/>
      <c r="H5786" s="28">
        <f>IFERROR(IF(G5786="","",VLOOKUP(G5786,'Setup - Vehicles'!$A$5:$D$504,4,0)),"")</f>
        <v/>
      </c>
      <c r="I5786" s="32">
        <f>IFERROR(IF(E5786="","",VLOOKUP(E5786,'Setup - Mix Design'!$A$5:$I$504,9,0)),"")</f>
        <v/>
      </c>
      <c r="J5786" s="32">
        <f>IF(OR(F5786="",I5786=""),"",F5786*I5786)</f>
        <v/>
      </c>
      <c r="K5786" s="26" t="n"/>
    </row>
    <row r="5787">
      <c r="A5787" s="31" t="n"/>
      <c r="B5787" s="26" t="n"/>
      <c r="C5787" s="26" t="n"/>
      <c r="D5787" s="26" t="n"/>
      <c r="E5787" s="26" t="n"/>
      <c r="F5787" s="27" t="n"/>
      <c r="G5787" s="26" t="n"/>
      <c r="H5787" s="28">
        <f>IFERROR(IF(G5787="","",VLOOKUP(G5787,'Setup - Vehicles'!$A$5:$D$504,4,0)),"")</f>
        <v/>
      </c>
      <c r="I5787" s="32">
        <f>IFERROR(IF(E5787="","",VLOOKUP(E5787,'Setup - Mix Design'!$A$5:$I$504,9,0)),"")</f>
        <v/>
      </c>
      <c r="J5787" s="32">
        <f>IF(OR(F5787="",I5787=""),"",F5787*I5787)</f>
        <v/>
      </c>
      <c r="K5787" s="26" t="n"/>
    </row>
    <row r="5788">
      <c r="A5788" s="31" t="n"/>
      <c r="B5788" s="26" t="n"/>
      <c r="C5788" s="26" t="n"/>
      <c r="D5788" s="26" t="n"/>
      <c r="E5788" s="26" t="n"/>
      <c r="F5788" s="27" t="n"/>
      <c r="G5788" s="26" t="n"/>
      <c r="H5788" s="28">
        <f>IFERROR(IF(G5788="","",VLOOKUP(G5788,'Setup - Vehicles'!$A$5:$D$504,4,0)),"")</f>
        <v/>
      </c>
      <c r="I5788" s="32">
        <f>IFERROR(IF(E5788="","",VLOOKUP(E5788,'Setup - Mix Design'!$A$5:$I$504,9,0)),"")</f>
        <v/>
      </c>
      <c r="J5788" s="32">
        <f>IF(OR(F5788="",I5788=""),"",F5788*I5788)</f>
        <v/>
      </c>
      <c r="K5788" s="26" t="n"/>
    </row>
    <row r="5789">
      <c r="A5789" s="31" t="n"/>
      <c r="B5789" s="26" t="n"/>
      <c r="C5789" s="26" t="n"/>
      <c r="D5789" s="26" t="n"/>
      <c r="E5789" s="26" t="n"/>
      <c r="F5789" s="27" t="n"/>
      <c r="G5789" s="26" t="n"/>
      <c r="H5789" s="28">
        <f>IFERROR(IF(G5789="","",VLOOKUP(G5789,'Setup - Vehicles'!$A$5:$D$504,4,0)),"")</f>
        <v/>
      </c>
      <c r="I5789" s="32">
        <f>IFERROR(IF(E5789="","",VLOOKUP(E5789,'Setup - Mix Design'!$A$5:$I$504,9,0)),"")</f>
        <v/>
      </c>
      <c r="J5789" s="32">
        <f>IF(OR(F5789="",I5789=""),"",F5789*I5789)</f>
        <v/>
      </c>
      <c r="K5789" s="26" t="n"/>
    </row>
    <row r="5790">
      <c r="A5790" s="31" t="n"/>
      <c r="B5790" s="26" t="n"/>
      <c r="C5790" s="26" t="n"/>
      <c r="D5790" s="26" t="n"/>
      <c r="E5790" s="26" t="n"/>
      <c r="F5790" s="27" t="n"/>
      <c r="G5790" s="26" t="n"/>
      <c r="H5790" s="28">
        <f>IFERROR(IF(G5790="","",VLOOKUP(G5790,'Setup - Vehicles'!$A$5:$D$504,4,0)),"")</f>
        <v/>
      </c>
      <c r="I5790" s="32">
        <f>IFERROR(IF(E5790="","",VLOOKUP(E5790,'Setup - Mix Design'!$A$5:$I$504,9,0)),"")</f>
        <v/>
      </c>
      <c r="J5790" s="32">
        <f>IF(OR(F5790="",I5790=""),"",F5790*I5790)</f>
        <v/>
      </c>
      <c r="K5790" s="26" t="n"/>
    </row>
    <row r="5791">
      <c r="A5791" s="31" t="n"/>
      <c r="B5791" s="26" t="n"/>
      <c r="C5791" s="26" t="n"/>
      <c r="D5791" s="26" t="n"/>
      <c r="E5791" s="26" t="n"/>
      <c r="F5791" s="27" t="n"/>
      <c r="G5791" s="26" t="n"/>
      <c r="H5791" s="28">
        <f>IFERROR(IF(G5791="","",VLOOKUP(G5791,'Setup - Vehicles'!$A$5:$D$504,4,0)),"")</f>
        <v/>
      </c>
      <c r="I5791" s="32">
        <f>IFERROR(IF(E5791="","",VLOOKUP(E5791,'Setup - Mix Design'!$A$5:$I$504,9,0)),"")</f>
        <v/>
      </c>
      <c r="J5791" s="32">
        <f>IF(OR(F5791="",I5791=""),"",F5791*I5791)</f>
        <v/>
      </c>
      <c r="K5791" s="26" t="n"/>
    </row>
    <row r="5792">
      <c r="A5792" s="31" t="n"/>
      <c r="B5792" s="26" t="n"/>
      <c r="C5792" s="26" t="n"/>
      <c r="D5792" s="26" t="n"/>
      <c r="E5792" s="26" t="n"/>
      <c r="F5792" s="27" t="n"/>
      <c r="G5792" s="26" t="n"/>
      <c r="H5792" s="28">
        <f>IFERROR(IF(G5792="","",VLOOKUP(G5792,'Setup - Vehicles'!$A$5:$D$504,4,0)),"")</f>
        <v/>
      </c>
      <c r="I5792" s="32">
        <f>IFERROR(IF(E5792="","",VLOOKUP(E5792,'Setup - Mix Design'!$A$5:$I$504,9,0)),"")</f>
        <v/>
      </c>
      <c r="J5792" s="32">
        <f>IF(OR(F5792="",I5792=""),"",F5792*I5792)</f>
        <v/>
      </c>
      <c r="K5792" s="26" t="n"/>
    </row>
    <row r="5793">
      <c r="A5793" s="31" t="n"/>
      <c r="B5793" s="26" t="n"/>
      <c r="C5793" s="26" t="n"/>
      <c r="D5793" s="26" t="n"/>
      <c r="E5793" s="26" t="n"/>
      <c r="F5793" s="27" t="n"/>
      <c r="G5793" s="26" t="n"/>
      <c r="H5793" s="28">
        <f>IFERROR(IF(G5793="","",VLOOKUP(G5793,'Setup - Vehicles'!$A$5:$D$504,4,0)),"")</f>
        <v/>
      </c>
      <c r="I5793" s="32">
        <f>IFERROR(IF(E5793="","",VLOOKUP(E5793,'Setup - Mix Design'!$A$5:$I$504,9,0)),"")</f>
        <v/>
      </c>
      <c r="J5793" s="32">
        <f>IF(OR(F5793="",I5793=""),"",F5793*I5793)</f>
        <v/>
      </c>
      <c r="K5793" s="26" t="n"/>
    </row>
    <row r="5794">
      <c r="A5794" s="31" t="n"/>
      <c r="B5794" s="26" t="n"/>
      <c r="C5794" s="26" t="n"/>
      <c r="D5794" s="26" t="n"/>
      <c r="E5794" s="26" t="n"/>
      <c r="F5794" s="27" t="n"/>
      <c r="G5794" s="26" t="n"/>
      <c r="H5794" s="28">
        <f>IFERROR(IF(G5794="","",VLOOKUP(G5794,'Setup - Vehicles'!$A$5:$D$504,4,0)),"")</f>
        <v/>
      </c>
      <c r="I5794" s="32">
        <f>IFERROR(IF(E5794="","",VLOOKUP(E5794,'Setup - Mix Design'!$A$5:$I$504,9,0)),"")</f>
        <v/>
      </c>
      <c r="J5794" s="32">
        <f>IF(OR(F5794="",I5794=""),"",F5794*I5794)</f>
        <v/>
      </c>
      <c r="K5794" s="26" t="n"/>
    </row>
    <row r="5795">
      <c r="A5795" s="31" t="n"/>
      <c r="B5795" s="26" t="n"/>
      <c r="C5795" s="26" t="n"/>
      <c r="D5795" s="26" t="n"/>
      <c r="E5795" s="26" t="n"/>
      <c r="F5795" s="27" t="n"/>
      <c r="G5795" s="26" t="n"/>
      <c r="H5795" s="28">
        <f>IFERROR(IF(G5795="","",VLOOKUP(G5795,'Setup - Vehicles'!$A$5:$D$504,4,0)),"")</f>
        <v/>
      </c>
      <c r="I5795" s="32">
        <f>IFERROR(IF(E5795="","",VLOOKUP(E5795,'Setup - Mix Design'!$A$5:$I$504,9,0)),"")</f>
        <v/>
      </c>
      <c r="J5795" s="32">
        <f>IF(OR(F5795="",I5795=""),"",F5795*I5795)</f>
        <v/>
      </c>
      <c r="K5795" s="26" t="n"/>
    </row>
    <row r="5796">
      <c r="A5796" s="31" t="n"/>
      <c r="B5796" s="26" t="n"/>
      <c r="C5796" s="26" t="n"/>
      <c r="D5796" s="26" t="n"/>
      <c r="E5796" s="26" t="n"/>
      <c r="F5796" s="27" t="n"/>
      <c r="G5796" s="26" t="n"/>
      <c r="H5796" s="28">
        <f>IFERROR(IF(G5796="","",VLOOKUP(G5796,'Setup - Vehicles'!$A$5:$D$504,4,0)),"")</f>
        <v/>
      </c>
      <c r="I5796" s="32">
        <f>IFERROR(IF(E5796="","",VLOOKUP(E5796,'Setup - Mix Design'!$A$5:$I$504,9,0)),"")</f>
        <v/>
      </c>
      <c r="J5796" s="32">
        <f>IF(OR(F5796="",I5796=""),"",F5796*I5796)</f>
        <v/>
      </c>
      <c r="K5796" s="26" t="n"/>
    </row>
    <row r="5797">
      <c r="A5797" s="31" t="n"/>
      <c r="B5797" s="26" t="n"/>
      <c r="C5797" s="26" t="n"/>
      <c r="D5797" s="26" t="n"/>
      <c r="E5797" s="26" t="n"/>
      <c r="F5797" s="27" t="n"/>
      <c r="G5797" s="26" t="n"/>
      <c r="H5797" s="28">
        <f>IFERROR(IF(G5797="","",VLOOKUP(G5797,'Setup - Vehicles'!$A$5:$D$504,4,0)),"")</f>
        <v/>
      </c>
      <c r="I5797" s="32">
        <f>IFERROR(IF(E5797="","",VLOOKUP(E5797,'Setup - Mix Design'!$A$5:$I$504,9,0)),"")</f>
        <v/>
      </c>
      <c r="J5797" s="32">
        <f>IF(OR(F5797="",I5797=""),"",F5797*I5797)</f>
        <v/>
      </c>
      <c r="K5797" s="26" t="n"/>
    </row>
    <row r="5798">
      <c r="A5798" s="31" t="n"/>
      <c r="B5798" s="26" t="n"/>
      <c r="C5798" s="26" t="n"/>
      <c r="D5798" s="26" t="n"/>
      <c r="E5798" s="26" t="n"/>
      <c r="F5798" s="27" t="n"/>
      <c r="G5798" s="26" t="n"/>
      <c r="H5798" s="28">
        <f>IFERROR(IF(G5798="","",VLOOKUP(G5798,'Setup - Vehicles'!$A$5:$D$504,4,0)),"")</f>
        <v/>
      </c>
      <c r="I5798" s="32">
        <f>IFERROR(IF(E5798="","",VLOOKUP(E5798,'Setup - Mix Design'!$A$5:$I$504,9,0)),"")</f>
        <v/>
      </c>
      <c r="J5798" s="32">
        <f>IF(OR(F5798="",I5798=""),"",F5798*I5798)</f>
        <v/>
      </c>
      <c r="K5798" s="26" t="n"/>
    </row>
    <row r="5799">
      <c r="A5799" s="31" t="n"/>
      <c r="B5799" s="26" t="n"/>
      <c r="C5799" s="26" t="n"/>
      <c r="D5799" s="26" t="n"/>
      <c r="E5799" s="26" t="n"/>
      <c r="F5799" s="27" t="n"/>
      <c r="G5799" s="26" t="n"/>
      <c r="H5799" s="28">
        <f>IFERROR(IF(G5799="","",VLOOKUP(G5799,'Setup - Vehicles'!$A$5:$D$504,4,0)),"")</f>
        <v/>
      </c>
      <c r="I5799" s="32">
        <f>IFERROR(IF(E5799="","",VLOOKUP(E5799,'Setup - Mix Design'!$A$5:$I$504,9,0)),"")</f>
        <v/>
      </c>
      <c r="J5799" s="32">
        <f>IF(OR(F5799="",I5799=""),"",F5799*I5799)</f>
        <v/>
      </c>
      <c r="K5799" s="26" t="n"/>
    </row>
    <row r="5800">
      <c r="A5800" s="31" t="n"/>
      <c r="B5800" s="26" t="n"/>
      <c r="C5800" s="26" t="n"/>
      <c r="D5800" s="26" t="n"/>
      <c r="E5800" s="26" t="n"/>
      <c r="F5800" s="27" t="n"/>
      <c r="G5800" s="26" t="n"/>
      <c r="H5800" s="28">
        <f>IFERROR(IF(G5800="","",VLOOKUP(G5800,'Setup - Vehicles'!$A$5:$D$504,4,0)),"")</f>
        <v/>
      </c>
      <c r="I5800" s="32">
        <f>IFERROR(IF(E5800="","",VLOOKUP(E5800,'Setup - Mix Design'!$A$5:$I$504,9,0)),"")</f>
        <v/>
      </c>
      <c r="J5800" s="32">
        <f>IF(OR(F5800="",I5800=""),"",F5800*I5800)</f>
        <v/>
      </c>
      <c r="K5800" s="26" t="n"/>
    </row>
    <row r="5801">
      <c r="A5801" s="31" t="n"/>
      <c r="B5801" s="26" t="n"/>
      <c r="C5801" s="26" t="n"/>
      <c r="D5801" s="26" t="n"/>
      <c r="E5801" s="26" t="n"/>
      <c r="F5801" s="27" t="n"/>
      <c r="G5801" s="26" t="n"/>
      <c r="H5801" s="28">
        <f>IFERROR(IF(G5801="","",VLOOKUP(G5801,'Setup - Vehicles'!$A$5:$D$504,4,0)),"")</f>
        <v/>
      </c>
      <c r="I5801" s="32">
        <f>IFERROR(IF(E5801="","",VLOOKUP(E5801,'Setup - Mix Design'!$A$5:$I$504,9,0)),"")</f>
        <v/>
      </c>
      <c r="J5801" s="32">
        <f>IF(OR(F5801="",I5801=""),"",F5801*I5801)</f>
        <v/>
      </c>
      <c r="K5801" s="26" t="n"/>
    </row>
    <row r="5802">
      <c r="A5802" s="31" t="n"/>
      <c r="B5802" s="26" t="n"/>
      <c r="C5802" s="26" t="n"/>
      <c r="D5802" s="26" t="n"/>
      <c r="E5802" s="26" t="n"/>
      <c r="F5802" s="27" t="n"/>
      <c r="G5802" s="26" t="n"/>
      <c r="H5802" s="28">
        <f>IFERROR(IF(G5802="","",VLOOKUP(G5802,'Setup - Vehicles'!$A$5:$D$504,4,0)),"")</f>
        <v/>
      </c>
      <c r="I5802" s="32">
        <f>IFERROR(IF(E5802="","",VLOOKUP(E5802,'Setup - Mix Design'!$A$5:$I$504,9,0)),"")</f>
        <v/>
      </c>
      <c r="J5802" s="32">
        <f>IF(OR(F5802="",I5802=""),"",F5802*I5802)</f>
        <v/>
      </c>
      <c r="K5802" s="26" t="n"/>
    </row>
    <row r="5803">
      <c r="A5803" s="31" t="n"/>
      <c r="B5803" s="26" t="n"/>
      <c r="C5803" s="26" t="n"/>
      <c r="D5803" s="26" t="n"/>
      <c r="E5803" s="26" t="n"/>
      <c r="F5803" s="27" t="n"/>
      <c r="G5803" s="26" t="n"/>
      <c r="H5803" s="28">
        <f>IFERROR(IF(G5803="","",VLOOKUP(G5803,'Setup - Vehicles'!$A$5:$D$504,4,0)),"")</f>
        <v/>
      </c>
      <c r="I5803" s="32">
        <f>IFERROR(IF(E5803="","",VLOOKUP(E5803,'Setup - Mix Design'!$A$5:$I$504,9,0)),"")</f>
        <v/>
      </c>
      <c r="J5803" s="32">
        <f>IF(OR(F5803="",I5803=""),"",F5803*I5803)</f>
        <v/>
      </c>
      <c r="K5803" s="26" t="n"/>
    </row>
    <row r="5804">
      <c r="A5804" s="31" t="n"/>
      <c r="B5804" s="26" t="n"/>
      <c r="C5804" s="26" t="n"/>
      <c r="D5804" s="26" t="n"/>
      <c r="E5804" s="26" t="n"/>
      <c r="F5804" s="27" t="n"/>
      <c r="G5804" s="26" t="n"/>
      <c r="H5804" s="28">
        <f>IFERROR(IF(G5804="","",VLOOKUP(G5804,'Setup - Vehicles'!$A$5:$D$504,4,0)),"")</f>
        <v/>
      </c>
      <c r="I5804" s="32">
        <f>IFERROR(IF(E5804="","",VLOOKUP(E5804,'Setup - Mix Design'!$A$5:$I$504,9,0)),"")</f>
        <v/>
      </c>
      <c r="J5804" s="32">
        <f>IF(OR(F5804="",I5804=""),"",F5804*I5804)</f>
        <v/>
      </c>
      <c r="K5804" s="26" t="n"/>
    </row>
    <row r="5805">
      <c r="A5805" s="31" t="n"/>
      <c r="B5805" s="26" t="n"/>
      <c r="C5805" s="26" t="n"/>
      <c r="D5805" s="26" t="n"/>
      <c r="E5805" s="26" t="n"/>
      <c r="F5805" s="27" t="n"/>
      <c r="G5805" s="26" t="n"/>
      <c r="H5805" s="28">
        <f>IFERROR(IF(G5805="","",VLOOKUP(G5805,'Setup - Vehicles'!$A$5:$D$504,4,0)),"")</f>
        <v/>
      </c>
      <c r="I5805" s="32">
        <f>IFERROR(IF(E5805="","",VLOOKUP(E5805,'Setup - Mix Design'!$A$5:$I$504,9,0)),"")</f>
        <v/>
      </c>
      <c r="J5805" s="32">
        <f>IF(OR(F5805="",I5805=""),"",F5805*I5805)</f>
        <v/>
      </c>
      <c r="K5805" s="26" t="n"/>
    </row>
    <row r="5806">
      <c r="A5806" s="31" t="n"/>
      <c r="B5806" s="26" t="n"/>
      <c r="C5806" s="26" t="n"/>
      <c r="D5806" s="26" t="n"/>
      <c r="E5806" s="26" t="n"/>
      <c r="F5806" s="27" t="n"/>
      <c r="G5806" s="26" t="n"/>
      <c r="H5806" s="28">
        <f>IFERROR(IF(G5806="","",VLOOKUP(G5806,'Setup - Vehicles'!$A$5:$D$504,4,0)),"")</f>
        <v/>
      </c>
      <c r="I5806" s="32">
        <f>IFERROR(IF(E5806="","",VLOOKUP(E5806,'Setup - Mix Design'!$A$5:$I$504,9,0)),"")</f>
        <v/>
      </c>
      <c r="J5806" s="32">
        <f>IF(OR(F5806="",I5806=""),"",F5806*I5806)</f>
        <v/>
      </c>
      <c r="K5806" s="26" t="n"/>
    </row>
    <row r="5807">
      <c r="A5807" s="31" t="n"/>
      <c r="B5807" s="26" t="n"/>
      <c r="C5807" s="26" t="n"/>
      <c r="D5807" s="26" t="n"/>
      <c r="E5807" s="26" t="n"/>
      <c r="F5807" s="27" t="n"/>
      <c r="G5807" s="26" t="n"/>
      <c r="H5807" s="28">
        <f>IFERROR(IF(G5807="","",VLOOKUP(G5807,'Setup - Vehicles'!$A$5:$D$504,4,0)),"")</f>
        <v/>
      </c>
      <c r="I5807" s="32">
        <f>IFERROR(IF(E5807="","",VLOOKUP(E5807,'Setup - Mix Design'!$A$5:$I$504,9,0)),"")</f>
        <v/>
      </c>
      <c r="J5807" s="32">
        <f>IF(OR(F5807="",I5807=""),"",F5807*I5807)</f>
        <v/>
      </c>
      <c r="K5807" s="26" t="n"/>
    </row>
    <row r="5808">
      <c r="A5808" s="31" t="n"/>
      <c r="B5808" s="26" t="n"/>
      <c r="C5808" s="26" t="n"/>
      <c r="D5808" s="26" t="n"/>
      <c r="E5808" s="26" t="n"/>
      <c r="F5808" s="27" t="n"/>
      <c r="G5808" s="26" t="n"/>
      <c r="H5808" s="28">
        <f>IFERROR(IF(G5808="","",VLOOKUP(G5808,'Setup - Vehicles'!$A$5:$D$504,4,0)),"")</f>
        <v/>
      </c>
      <c r="I5808" s="32">
        <f>IFERROR(IF(E5808="","",VLOOKUP(E5808,'Setup - Mix Design'!$A$5:$I$504,9,0)),"")</f>
        <v/>
      </c>
      <c r="J5808" s="32">
        <f>IF(OR(F5808="",I5808=""),"",F5808*I5808)</f>
        <v/>
      </c>
      <c r="K5808" s="26" t="n"/>
    </row>
    <row r="5809">
      <c r="A5809" s="31" t="n"/>
      <c r="B5809" s="26" t="n"/>
      <c r="C5809" s="26" t="n"/>
      <c r="D5809" s="26" t="n"/>
      <c r="E5809" s="26" t="n"/>
      <c r="F5809" s="27" t="n"/>
      <c r="G5809" s="26" t="n"/>
      <c r="H5809" s="28">
        <f>IFERROR(IF(G5809="","",VLOOKUP(G5809,'Setup - Vehicles'!$A$5:$D$504,4,0)),"")</f>
        <v/>
      </c>
      <c r="I5809" s="32">
        <f>IFERROR(IF(E5809="","",VLOOKUP(E5809,'Setup - Mix Design'!$A$5:$I$504,9,0)),"")</f>
        <v/>
      </c>
      <c r="J5809" s="32">
        <f>IF(OR(F5809="",I5809=""),"",F5809*I5809)</f>
        <v/>
      </c>
      <c r="K5809" s="26" t="n"/>
    </row>
    <row r="5810">
      <c r="A5810" s="31" t="n"/>
      <c r="B5810" s="26" t="n"/>
      <c r="C5810" s="26" t="n"/>
      <c r="D5810" s="26" t="n"/>
      <c r="E5810" s="26" t="n"/>
      <c r="F5810" s="27" t="n"/>
      <c r="G5810" s="26" t="n"/>
      <c r="H5810" s="28">
        <f>IFERROR(IF(G5810="","",VLOOKUP(G5810,'Setup - Vehicles'!$A$5:$D$504,4,0)),"")</f>
        <v/>
      </c>
      <c r="I5810" s="32">
        <f>IFERROR(IF(E5810="","",VLOOKUP(E5810,'Setup - Mix Design'!$A$5:$I$504,9,0)),"")</f>
        <v/>
      </c>
      <c r="J5810" s="32">
        <f>IF(OR(F5810="",I5810=""),"",F5810*I5810)</f>
        <v/>
      </c>
      <c r="K5810" s="26" t="n"/>
    </row>
    <row r="5811">
      <c r="A5811" s="31" t="n"/>
      <c r="B5811" s="26" t="n"/>
      <c r="C5811" s="26" t="n"/>
      <c r="D5811" s="26" t="n"/>
      <c r="E5811" s="26" t="n"/>
      <c r="F5811" s="27" t="n"/>
      <c r="G5811" s="26" t="n"/>
      <c r="H5811" s="28">
        <f>IFERROR(IF(G5811="","",VLOOKUP(G5811,'Setup - Vehicles'!$A$5:$D$504,4,0)),"")</f>
        <v/>
      </c>
      <c r="I5811" s="32">
        <f>IFERROR(IF(E5811="","",VLOOKUP(E5811,'Setup - Mix Design'!$A$5:$I$504,9,0)),"")</f>
        <v/>
      </c>
      <c r="J5811" s="32">
        <f>IF(OR(F5811="",I5811=""),"",F5811*I5811)</f>
        <v/>
      </c>
      <c r="K5811" s="26" t="n"/>
    </row>
    <row r="5812">
      <c r="A5812" s="31" t="n"/>
      <c r="B5812" s="26" t="n"/>
      <c r="C5812" s="26" t="n"/>
      <c r="D5812" s="26" t="n"/>
      <c r="E5812" s="26" t="n"/>
      <c r="F5812" s="27" t="n"/>
      <c r="G5812" s="26" t="n"/>
      <c r="H5812" s="28">
        <f>IFERROR(IF(G5812="","",VLOOKUP(G5812,'Setup - Vehicles'!$A$5:$D$504,4,0)),"")</f>
        <v/>
      </c>
      <c r="I5812" s="32">
        <f>IFERROR(IF(E5812="","",VLOOKUP(E5812,'Setup - Mix Design'!$A$5:$I$504,9,0)),"")</f>
        <v/>
      </c>
      <c r="J5812" s="32">
        <f>IF(OR(F5812="",I5812=""),"",F5812*I5812)</f>
        <v/>
      </c>
      <c r="K5812" s="26" t="n"/>
    </row>
    <row r="5813">
      <c r="A5813" s="31" t="n"/>
      <c r="B5813" s="26" t="n"/>
      <c r="C5813" s="26" t="n"/>
      <c r="D5813" s="26" t="n"/>
      <c r="E5813" s="26" t="n"/>
      <c r="F5813" s="27" t="n"/>
      <c r="G5813" s="26" t="n"/>
      <c r="H5813" s="28">
        <f>IFERROR(IF(G5813="","",VLOOKUP(G5813,'Setup - Vehicles'!$A$5:$D$504,4,0)),"")</f>
        <v/>
      </c>
      <c r="I5813" s="32">
        <f>IFERROR(IF(E5813="","",VLOOKUP(E5813,'Setup - Mix Design'!$A$5:$I$504,9,0)),"")</f>
        <v/>
      </c>
      <c r="J5813" s="32">
        <f>IF(OR(F5813="",I5813=""),"",F5813*I5813)</f>
        <v/>
      </c>
      <c r="K5813" s="26" t="n"/>
    </row>
    <row r="5814">
      <c r="A5814" s="31" t="n"/>
      <c r="B5814" s="26" t="n"/>
      <c r="C5814" s="26" t="n"/>
      <c r="D5814" s="26" t="n"/>
      <c r="E5814" s="26" t="n"/>
      <c r="F5814" s="27" t="n"/>
      <c r="G5814" s="26" t="n"/>
      <c r="H5814" s="28">
        <f>IFERROR(IF(G5814="","",VLOOKUP(G5814,'Setup - Vehicles'!$A$5:$D$504,4,0)),"")</f>
        <v/>
      </c>
      <c r="I5814" s="32">
        <f>IFERROR(IF(E5814="","",VLOOKUP(E5814,'Setup - Mix Design'!$A$5:$I$504,9,0)),"")</f>
        <v/>
      </c>
      <c r="J5814" s="32">
        <f>IF(OR(F5814="",I5814=""),"",F5814*I5814)</f>
        <v/>
      </c>
      <c r="K5814" s="26" t="n"/>
    </row>
    <row r="5815">
      <c r="A5815" s="31" t="n"/>
      <c r="B5815" s="26" t="n"/>
      <c r="C5815" s="26" t="n"/>
      <c r="D5815" s="26" t="n"/>
      <c r="E5815" s="26" t="n"/>
      <c r="F5815" s="27" t="n"/>
      <c r="G5815" s="26" t="n"/>
      <c r="H5815" s="28">
        <f>IFERROR(IF(G5815="","",VLOOKUP(G5815,'Setup - Vehicles'!$A$5:$D$504,4,0)),"")</f>
        <v/>
      </c>
      <c r="I5815" s="32">
        <f>IFERROR(IF(E5815="","",VLOOKUP(E5815,'Setup - Mix Design'!$A$5:$I$504,9,0)),"")</f>
        <v/>
      </c>
      <c r="J5815" s="32">
        <f>IF(OR(F5815="",I5815=""),"",F5815*I5815)</f>
        <v/>
      </c>
      <c r="K5815" s="26" t="n"/>
    </row>
    <row r="5816">
      <c r="A5816" s="31" t="n"/>
      <c r="B5816" s="26" t="n"/>
      <c r="C5816" s="26" t="n"/>
      <c r="D5816" s="26" t="n"/>
      <c r="E5816" s="26" t="n"/>
      <c r="F5816" s="27" t="n"/>
      <c r="G5816" s="26" t="n"/>
      <c r="H5816" s="28">
        <f>IFERROR(IF(G5816="","",VLOOKUP(G5816,'Setup - Vehicles'!$A$5:$D$504,4,0)),"")</f>
        <v/>
      </c>
      <c r="I5816" s="32">
        <f>IFERROR(IF(E5816="","",VLOOKUP(E5816,'Setup - Mix Design'!$A$5:$I$504,9,0)),"")</f>
        <v/>
      </c>
      <c r="J5816" s="32">
        <f>IF(OR(F5816="",I5816=""),"",F5816*I5816)</f>
        <v/>
      </c>
      <c r="K5816" s="26" t="n"/>
    </row>
    <row r="5817">
      <c r="A5817" s="31" t="n"/>
      <c r="B5817" s="26" t="n"/>
      <c r="C5817" s="26" t="n"/>
      <c r="D5817" s="26" t="n"/>
      <c r="E5817" s="26" t="n"/>
      <c r="F5817" s="27" t="n"/>
      <c r="G5817" s="26" t="n"/>
      <c r="H5817" s="28">
        <f>IFERROR(IF(G5817="","",VLOOKUP(G5817,'Setup - Vehicles'!$A$5:$D$504,4,0)),"")</f>
        <v/>
      </c>
      <c r="I5817" s="32">
        <f>IFERROR(IF(E5817="","",VLOOKUP(E5817,'Setup - Mix Design'!$A$5:$I$504,9,0)),"")</f>
        <v/>
      </c>
      <c r="J5817" s="32">
        <f>IF(OR(F5817="",I5817=""),"",F5817*I5817)</f>
        <v/>
      </c>
      <c r="K5817" s="26" t="n"/>
    </row>
    <row r="5818">
      <c r="A5818" s="31" t="n"/>
      <c r="B5818" s="26" t="n"/>
      <c r="C5818" s="26" t="n"/>
      <c r="D5818" s="26" t="n"/>
      <c r="E5818" s="26" t="n"/>
      <c r="F5818" s="27" t="n"/>
      <c r="G5818" s="26" t="n"/>
      <c r="H5818" s="28">
        <f>IFERROR(IF(G5818="","",VLOOKUP(G5818,'Setup - Vehicles'!$A$5:$D$504,4,0)),"")</f>
        <v/>
      </c>
      <c r="I5818" s="32">
        <f>IFERROR(IF(E5818="","",VLOOKUP(E5818,'Setup - Mix Design'!$A$5:$I$504,9,0)),"")</f>
        <v/>
      </c>
      <c r="J5818" s="32">
        <f>IF(OR(F5818="",I5818=""),"",F5818*I5818)</f>
        <v/>
      </c>
      <c r="K5818" s="26" t="n"/>
    </row>
    <row r="5819">
      <c r="A5819" s="31" t="n"/>
      <c r="B5819" s="26" t="n"/>
      <c r="C5819" s="26" t="n"/>
      <c r="D5819" s="26" t="n"/>
      <c r="E5819" s="26" t="n"/>
      <c r="F5819" s="27" t="n"/>
      <c r="G5819" s="26" t="n"/>
      <c r="H5819" s="28">
        <f>IFERROR(IF(G5819="","",VLOOKUP(G5819,'Setup - Vehicles'!$A$5:$D$504,4,0)),"")</f>
        <v/>
      </c>
      <c r="I5819" s="32">
        <f>IFERROR(IF(E5819="","",VLOOKUP(E5819,'Setup - Mix Design'!$A$5:$I$504,9,0)),"")</f>
        <v/>
      </c>
      <c r="J5819" s="32">
        <f>IF(OR(F5819="",I5819=""),"",F5819*I5819)</f>
        <v/>
      </c>
      <c r="K5819" s="26" t="n"/>
    </row>
    <row r="5820">
      <c r="A5820" s="31" t="n"/>
      <c r="B5820" s="26" t="n"/>
      <c r="C5820" s="26" t="n"/>
      <c r="D5820" s="26" t="n"/>
      <c r="E5820" s="26" t="n"/>
      <c r="F5820" s="27" t="n"/>
      <c r="G5820" s="26" t="n"/>
      <c r="H5820" s="28">
        <f>IFERROR(IF(G5820="","",VLOOKUP(G5820,'Setup - Vehicles'!$A$5:$D$504,4,0)),"")</f>
        <v/>
      </c>
      <c r="I5820" s="32">
        <f>IFERROR(IF(E5820="","",VLOOKUP(E5820,'Setup - Mix Design'!$A$5:$I$504,9,0)),"")</f>
        <v/>
      </c>
      <c r="J5820" s="32">
        <f>IF(OR(F5820="",I5820=""),"",F5820*I5820)</f>
        <v/>
      </c>
      <c r="K5820" s="26" t="n"/>
    </row>
    <row r="5821">
      <c r="A5821" s="31" t="n"/>
      <c r="B5821" s="26" t="n"/>
      <c r="C5821" s="26" t="n"/>
      <c r="D5821" s="26" t="n"/>
      <c r="E5821" s="26" t="n"/>
      <c r="F5821" s="27" t="n"/>
      <c r="G5821" s="26" t="n"/>
      <c r="H5821" s="28">
        <f>IFERROR(IF(G5821="","",VLOOKUP(G5821,'Setup - Vehicles'!$A$5:$D$504,4,0)),"")</f>
        <v/>
      </c>
      <c r="I5821" s="32">
        <f>IFERROR(IF(E5821="","",VLOOKUP(E5821,'Setup - Mix Design'!$A$5:$I$504,9,0)),"")</f>
        <v/>
      </c>
      <c r="J5821" s="32">
        <f>IF(OR(F5821="",I5821=""),"",F5821*I5821)</f>
        <v/>
      </c>
      <c r="K5821" s="26" t="n"/>
    </row>
    <row r="5822">
      <c r="A5822" s="31" t="n"/>
      <c r="B5822" s="26" t="n"/>
      <c r="C5822" s="26" t="n"/>
      <c r="D5822" s="26" t="n"/>
      <c r="E5822" s="26" t="n"/>
      <c r="F5822" s="27" t="n"/>
      <c r="G5822" s="26" t="n"/>
      <c r="H5822" s="28">
        <f>IFERROR(IF(G5822="","",VLOOKUP(G5822,'Setup - Vehicles'!$A$5:$D$504,4,0)),"")</f>
        <v/>
      </c>
      <c r="I5822" s="32">
        <f>IFERROR(IF(E5822="","",VLOOKUP(E5822,'Setup - Mix Design'!$A$5:$I$504,9,0)),"")</f>
        <v/>
      </c>
      <c r="J5822" s="32">
        <f>IF(OR(F5822="",I5822=""),"",F5822*I5822)</f>
        <v/>
      </c>
      <c r="K5822" s="26" t="n"/>
    </row>
    <row r="5823">
      <c r="A5823" s="31" t="n"/>
      <c r="B5823" s="26" t="n"/>
      <c r="C5823" s="26" t="n"/>
      <c r="D5823" s="26" t="n"/>
      <c r="E5823" s="26" t="n"/>
      <c r="F5823" s="27" t="n"/>
      <c r="G5823" s="26" t="n"/>
      <c r="H5823" s="28">
        <f>IFERROR(IF(G5823="","",VLOOKUP(G5823,'Setup - Vehicles'!$A$5:$D$504,4,0)),"")</f>
        <v/>
      </c>
      <c r="I5823" s="32">
        <f>IFERROR(IF(E5823="","",VLOOKUP(E5823,'Setup - Mix Design'!$A$5:$I$504,9,0)),"")</f>
        <v/>
      </c>
      <c r="J5823" s="32">
        <f>IF(OR(F5823="",I5823=""),"",F5823*I5823)</f>
        <v/>
      </c>
      <c r="K5823" s="26" t="n"/>
    </row>
    <row r="5824">
      <c r="A5824" s="31" t="n"/>
      <c r="B5824" s="26" t="n"/>
      <c r="C5824" s="26" t="n"/>
      <c r="D5824" s="26" t="n"/>
      <c r="E5824" s="26" t="n"/>
      <c r="F5824" s="27" t="n"/>
      <c r="G5824" s="26" t="n"/>
      <c r="H5824" s="28">
        <f>IFERROR(IF(G5824="","",VLOOKUP(G5824,'Setup - Vehicles'!$A$5:$D$504,4,0)),"")</f>
        <v/>
      </c>
      <c r="I5824" s="32">
        <f>IFERROR(IF(E5824="","",VLOOKUP(E5824,'Setup - Mix Design'!$A$5:$I$504,9,0)),"")</f>
        <v/>
      </c>
      <c r="J5824" s="32">
        <f>IF(OR(F5824="",I5824=""),"",F5824*I5824)</f>
        <v/>
      </c>
      <c r="K5824" s="26" t="n"/>
    </row>
    <row r="5825">
      <c r="A5825" s="31" t="n"/>
      <c r="B5825" s="26" t="n"/>
      <c r="C5825" s="26" t="n"/>
      <c r="D5825" s="26" t="n"/>
      <c r="E5825" s="26" t="n"/>
      <c r="F5825" s="27" t="n"/>
      <c r="G5825" s="26" t="n"/>
      <c r="H5825" s="28">
        <f>IFERROR(IF(G5825="","",VLOOKUP(G5825,'Setup - Vehicles'!$A$5:$D$504,4,0)),"")</f>
        <v/>
      </c>
      <c r="I5825" s="32">
        <f>IFERROR(IF(E5825="","",VLOOKUP(E5825,'Setup - Mix Design'!$A$5:$I$504,9,0)),"")</f>
        <v/>
      </c>
      <c r="J5825" s="32">
        <f>IF(OR(F5825="",I5825=""),"",F5825*I5825)</f>
        <v/>
      </c>
      <c r="K5825" s="26" t="n"/>
    </row>
    <row r="5826">
      <c r="A5826" s="31" t="n"/>
      <c r="B5826" s="26" t="n"/>
      <c r="C5826" s="26" t="n"/>
      <c r="D5826" s="26" t="n"/>
      <c r="E5826" s="26" t="n"/>
      <c r="F5826" s="27" t="n"/>
      <c r="G5826" s="26" t="n"/>
      <c r="H5826" s="28">
        <f>IFERROR(IF(G5826="","",VLOOKUP(G5826,'Setup - Vehicles'!$A$5:$D$504,4,0)),"")</f>
        <v/>
      </c>
      <c r="I5826" s="32">
        <f>IFERROR(IF(E5826="","",VLOOKUP(E5826,'Setup - Mix Design'!$A$5:$I$504,9,0)),"")</f>
        <v/>
      </c>
      <c r="J5826" s="32">
        <f>IF(OR(F5826="",I5826=""),"",F5826*I5826)</f>
        <v/>
      </c>
      <c r="K5826" s="26" t="n"/>
    </row>
    <row r="5827">
      <c r="A5827" s="31" t="n"/>
      <c r="B5827" s="26" t="n"/>
      <c r="C5827" s="26" t="n"/>
      <c r="D5827" s="26" t="n"/>
      <c r="E5827" s="26" t="n"/>
      <c r="F5827" s="27" t="n"/>
      <c r="G5827" s="26" t="n"/>
      <c r="H5827" s="28">
        <f>IFERROR(IF(G5827="","",VLOOKUP(G5827,'Setup - Vehicles'!$A$5:$D$504,4,0)),"")</f>
        <v/>
      </c>
      <c r="I5827" s="32">
        <f>IFERROR(IF(E5827="","",VLOOKUP(E5827,'Setup - Mix Design'!$A$5:$I$504,9,0)),"")</f>
        <v/>
      </c>
      <c r="J5827" s="32">
        <f>IF(OR(F5827="",I5827=""),"",F5827*I5827)</f>
        <v/>
      </c>
      <c r="K5827" s="26" t="n"/>
    </row>
    <row r="5828">
      <c r="A5828" s="31" t="n"/>
      <c r="B5828" s="26" t="n"/>
      <c r="C5828" s="26" t="n"/>
      <c r="D5828" s="26" t="n"/>
      <c r="E5828" s="26" t="n"/>
      <c r="F5828" s="27" t="n"/>
      <c r="G5828" s="26" t="n"/>
      <c r="H5828" s="28">
        <f>IFERROR(IF(G5828="","",VLOOKUP(G5828,'Setup - Vehicles'!$A$5:$D$504,4,0)),"")</f>
        <v/>
      </c>
      <c r="I5828" s="32">
        <f>IFERROR(IF(E5828="","",VLOOKUP(E5828,'Setup - Mix Design'!$A$5:$I$504,9,0)),"")</f>
        <v/>
      </c>
      <c r="J5828" s="32">
        <f>IF(OR(F5828="",I5828=""),"",F5828*I5828)</f>
        <v/>
      </c>
      <c r="K5828" s="26" t="n"/>
    </row>
    <row r="5829">
      <c r="A5829" s="31" t="n"/>
      <c r="B5829" s="26" t="n"/>
      <c r="C5829" s="26" t="n"/>
      <c r="D5829" s="26" t="n"/>
      <c r="E5829" s="26" t="n"/>
      <c r="F5829" s="27" t="n"/>
      <c r="G5829" s="26" t="n"/>
      <c r="H5829" s="28">
        <f>IFERROR(IF(G5829="","",VLOOKUP(G5829,'Setup - Vehicles'!$A$5:$D$504,4,0)),"")</f>
        <v/>
      </c>
      <c r="I5829" s="32">
        <f>IFERROR(IF(E5829="","",VLOOKUP(E5829,'Setup - Mix Design'!$A$5:$I$504,9,0)),"")</f>
        <v/>
      </c>
      <c r="J5829" s="32">
        <f>IF(OR(F5829="",I5829=""),"",F5829*I5829)</f>
        <v/>
      </c>
      <c r="K5829" s="26" t="n"/>
    </row>
    <row r="5830">
      <c r="A5830" s="31" t="n"/>
      <c r="B5830" s="26" t="n"/>
      <c r="C5830" s="26" t="n"/>
      <c r="D5830" s="26" t="n"/>
      <c r="E5830" s="26" t="n"/>
      <c r="F5830" s="27" t="n"/>
      <c r="G5830" s="26" t="n"/>
      <c r="H5830" s="28">
        <f>IFERROR(IF(G5830="","",VLOOKUP(G5830,'Setup - Vehicles'!$A$5:$D$504,4,0)),"")</f>
        <v/>
      </c>
      <c r="I5830" s="32">
        <f>IFERROR(IF(E5830="","",VLOOKUP(E5830,'Setup - Mix Design'!$A$5:$I$504,9,0)),"")</f>
        <v/>
      </c>
      <c r="J5830" s="32">
        <f>IF(OR(F5830="",I5830=""),"",F5830*I5830)</f>
        <v/>
      </c>
      <c r="K5830" s="26" t="n"/>
    </row>
    <row r="5831">
      <c r="A5831" s="31" t="n"/>
      <c r="B5831" s="26" t="n"/>
      <c r="C5831" s="26" t="n"/>
      <c r="D5831" s="26" t="n"/>
      <c r="E5831" s="26" t="n"/>
      <c r="F5831" s="27" t="n"/>
      <c r="G5831" s="26" t="n"/>
      <c r="H5831" s="28">
        <f>IFERROR(IF(G5831="","",VLOOKUP(G5831,'Setup - Vehicles'!$A$5:$D$504,4,0)),"")</f>
        <v/>
      </c>
      <c r="I5831" s="32">
        <f>IFERROR(IF(E5831="","",VLOOKUP(E5831,'Setup - Mix Design'!$A$5:$I$504,9,0)),"")</f>
        <v/>
      </c>
      <c r="J5831" s="32">
        <f>IF(OR(F5831="",I5831=""),"",F5831*I5831)</f>
        <v/>
      </c>
      <c r="K5831" s="26" t="n"/>
    </row>
    <row r="5832">
      <c r="A5832" s="31" t="n"/>
      <c r="B5832" s="26" t="n"/>
      <c r="C5832" s="26" t="n"/>
      <c r="D5832" s="26" t="n"/>
      <c r="E5832" s="26" t="n"/>
      <c r="F5832" s="27" t="n"/>
      <c r="G5832" s="26" t="n"/>
      <c r="H5832" s="28">
        <f>IFERROR(IF(G5832="","",VLOOKUP(G5832,'Setup - Vehicles'!$A$5:$D$504,4,0)),"")</f>
        <v/>
      </c>
      <c r="I5832" s="32">
        <f>IFERROR(IF(E5832="","",VLOOKUP(E5832,'Setup - Mix Design'!$A$5:$I$504,9,0)),"")</f>
        <v/>
      </c>
      <c r="J5832" s="32">
        <f>IF(OR(F5832="",I5832=""),"",F5832*I5832)</f>
        <v/>
      </c>
      <c r="K5832" s="26" t="n"/>
    </row>
    <row r="5833">
      <c r="A5833" s="31" t="n"/>
      <c r="B5833" s="26" t="n"/>
      <c r="C5833" s="26" t="n"/>
      <c r="D5833" s="26" t="n"/>
      <c r="E5833" s="26" t="n"/>
      <c r="F5833" s="27" t="n"/>
      <c r="G5833" s="26" t="n"/>
      <c r="H5833" s="28">
        <f>IFERROR(IF(G5833="","",VLOOKUP(G5833,'Setup - Vehicles'!$A$5:$D$504,4,0)),"")</f>
        <v/>
      </c>
      <c r="I5833" s="32">
        <f>IFERROR(IF(E5833="","",VLOOKUP(E5833,'Setup - Mix Design'!$A$5:$I$504,9,0)),"")</f>
        <v/>
      </c>
      <c r="J5833" s="32">
        <f>IF(OR(F5833="",I5833=""),"",F5833*I5833)</f>
        <v/>
      </c>
      <c r="K5833" s="26" t="n"/>
    </row>
    <row r="5834">
      <c r="A5834" s="31" t="n"/>
      <c r="B5834" s="26" t="n"/>
      <c r="C5834" s="26" t="n"/>
      <c r="D5834" s="26" t="n"/>
      <c r="E5834" s="26" t="n"/>
      <c r="F5834" s="27" t="n"/>
      <c r="G5834" s="26" t="n"/>
      <c r="H5834" s="28">
        <f>IFERROR(IF(G5834="","",VLOOKUP(G5834,'Setup - Vehicles'!$A$5:$D$504,4,0)),"")</f>
        <v/>
      </c>
      <c r="I5834" s="32">
        <f>IFERROR(IF(E5834="","",VLOOKUP(E5834,'Setup - Mix Design'!$A$5:$I$504,9,0)),"")</f>
        <v/>
      </c>
      <c r="J5834" s="32">
        <f>IF(OR(F5834="",I5834=""),"",F5834*I5834)</f>
        <v/>
      </c>
      <c r="K5834" s="26" t="n"/>
    </row>
    <row r="5835">
      <c r="A5835" s="31" t="n"/>
      <c r="B5835" s="26" t="n"/>
      <c r="C5835" s="26" t="n"/>
      <c r="D5835" s="26" t="n"/>
      <c r="E5835" s="26" t="n"/>
      <c r="F5835" s="27" t="n"/>
      <c r="G5835" s="26" t="n"/>
      <c r="H5835" s="28">
        <f>IFERROR(IF(G5835="","",VLOOKUP(G5835,'Setup - Vehicles'!$A$5:$D$504,4,0)),"")</f>
        <v/>
      </c>
      <c r="I5835" s="32">
        <f>IFERROR(IF(E5835="","",VLOOKUP(E5835,'Setup - Mix Design'!$A$5:$I$504,9,0)),"")</f>
        <v/>
      </c>
      <c r="J5835" s="32">
        <f>IF(OR(F5835="",I5835=""),"",F5835*I5835)</f>
        <v/>
      </c>
      <c r="K5835" s="26" t="n"/>
    </row>
    <row r="5836">
      <c r="A5836" s="31" t="n"/>
      <c r="B5836" s="26" t="n"/>
      <c r="C5836" s="26" t="n"/>
      <c r="D5836" s="26" t="n"/>
      <c r="E5836" s="26" t="n"/>
      <c r="F5836" s="27" t="n"/>
      <c r="G5836" s="26" t="n"/>
      <c r="H5836" s="28">
        <f>IFERROR(IF(G5836="","",VLOOKUP(G5836,'Setup - Vehicles'!$A$5:$D$504,4,0)),"")</f>
        <v/>
      </c>
      <c r="I5836" s="32">
        <f>IFERROR(IF(E5836="","",VLOOKUP(E5836,'Setup - Mix Design'!$A$5:$I$504,9,0)),"")</f>
        <v/>
      </c>
      <c r="J5836" s="32">
        <f>IF(OR(F5836="",I5836=""),"",F5836*I5836)</f>
        <v/>
      </c>
      <c r="K5836" s="26" t="n"/>
    </row>
    <row r="5837">
      <c r="A5837" s="31" t="n"/>
      <c r="B5837" s="26" t="n"/>
      <c r="C5837" s="26" t="n"/>
      <c r="D5837" s="26" t="n"/>
      <c r="E5837" s="26" t="n"/>
      <c r="F5837" s="27" t="n"/>
      <c r="G5837" s="26" t="n"/>
      <c r="H5837" s="28">
        <f>IFERROR(IF(G5837="","",VLOOKUP(G5837,'Setup - Vehicles'!$A$5:$D$504,4,0)),"")</f>
        <v/>
      </c>
      <c r="I5837" s="32">
        <f>IFERROR(IF(E5837="","",VLOOKUP(E5837,'Setup - Mix Design'!$A$5:$I$504,9,0)),"")</f>
        <v/>
      </c>
      <c r="J5837" s="32">
        <f>IF(OR(F5837="",I5837=""),"",F5837*I5837)</f>
        <v/>
      </c>
      <c r="K5837" s="26" t="n"/>
    </row>
    <row r="5838">
      <c r="A5838" s="31" t="n"/>
      <c r="B5838" s="26" t="n"/>
      <c r="C5838" s="26" t="n"/>
      <c r="D5838" s="26" t="n"/>
      <c r="E5838" s="26" t="n"/>
      <c r="F5838" s="27" t="n"/>
      <c r="G5838" s="26" t="n"/>
      <c r="H5838" s="28">
        <f>IFERROR(IF(G5838="","",VLOOKUP(G5838,'Setup - Vehicles'!$A$5:$D$504,4,0)),"")</f>
        <v/>
      </c>
      <c r="I5838" s="32">
        <f>IFERROR(IF(E5838="","",VLOOKUP(E5838,'Setup - Mix Design'!$A$5:$I$504,9,0)),"")</f>
        <v/>
      </c>
      <c r="J5838" s="32">
        <f>IF(OR(F5838="",I5838=""),"",F5838*I5838)</f>
        <v/>
      </c>
      <c r="K5838" s="26" t="n"/>
    </row>
    <row r="5839">
      <c r="A5839" s="31" t="n"/>
      <c r="B5839" s="26" t="n"/>
      <c r="C5839" s="26" t="n"/>
      <c r="D5839" s="26" t="n"/>
      <c r="E5839" s="26" t="n"/>
      <c r="F5839" s="27" t="n"/>
      <c r="G5839" s="26" t="n"/>
      <c r="H5839" s="28">
        <f>IFERROR(IF(G5839="","",VLOOKUP(G5839,'Setup - Vehicles'!$A$5:$D$504,4,0)),"")</f>
        <v/>
      </c>
      <c r="I5839" s="32">
        <f>IFERROR(IF(E5839="","",VLOOKUP(E5839,'Setup - Mix Design'!$A$5:$I$504,9,0)),"")</f>
        <v/>
      </c>
      <c r="J5839" s="32">
        <f>IF(OR(F5839="",I5839=""),"",F5839*I5839)</f>
        <v/>
      </c>
      <c r="K5839" s="26" t="n"/>
    </row>
    <row r="5840">
      <c r="A5840" s="31" t="n"/>
      <c r="B5840" s="26" t="n"/>
      <c r="C5840" s="26" t="n"/>
      <c r="D5840" s="26" t="n"/>
      <c r="E5840" s="26" t="n"/>
      <c r="F5840" s="27" t="n"/>
      <c r="G5840" s="26" t="n"/>
      <c r="H5840" s="28">
        <f>IFERROR(IF(G5840="","",VLOOKUP(G5840,'Setup - Vehicles'!$A$5:$D$504,4,0)),"")</f>
        <v/>
      </c>
      <c r="I5840" s="32">
        <f>IFERROR(IF(E5840="","",VLOOKUP(E5840,'Setup - Mix Design'!$A$5:$I$504,9,0)),"")</f>
        <v/>
      </c>
      <c r="J5840" s="32">
        <f>IF(OR(F5840="",I5840=""),"",F5840*I5840)</f>
        <v/>
      </c>
      <c r="K5840" s="26" t="n"/>
    </row>
    <row r="5841">
      <c r="A5841" s="31" t="n"/>
      <c r="B5841" s="26" t="n"/>
      <c r="C5841" s="26" t="n"/>
      <c r="D5841" s="26" t="n"/>
      <c r="E5841" s="26" t="n"/>
      <c r="F5841" s="27" t="n"/>
      <c r="G5841" s="26" t="n"/>
      <c r="H5841" s="28">
        <f>IFERROR(IF(G5841="","",VLOOKUP(G5841,'Setup - Vehicles'!$A$5:$D$504,4,0)),"")</f>
        <v/>
      </c>
      <c r="I5841" s="32">
        <f>IFERROR(IF(E5841="","",VLOOKUP(E5841,'Setup - Mix Design'!$A$5:$I$504,9,0)),"")</f>
        <v/>
      </c>
      <c r="J5841" s="32">
        <f>IF(OR(F5841="",I5841=""),"",F5841*I5841)</f>
        <v/>
      </c>
      <c r="K5841" s="26" t="n"/>
    </row>
    <row r="5842">
      <c r="A5842" s="31" t="n"/>
      <c r="B5842" s="26" t="n"/>
      <c r="C5842" s="26" t="n"/>
      <c r="D5842" s="26" t="n"/>
      <c r="E5842" s="26" t="n"/>
      <c r="F5842" s="27" t="n"/>
      <c r="G5842" s="26" t="n"/>
      <c r="H5842" s="28">
        <f>IFERROR(IF(G5842="","",VLOOKUP(G5842,'Setup - Vehicles'!$A$5:$D$504,4,0)),"")</f>
        <v/>
      </c>
      <c r="I5842" s="32">
        <f>IFERROR(IF(E5842="","",VLOOKUP(E5842,'Setup - Mix Design'!$A$5:$I$504,9,0)),"")</f>
        <v/>
      </c>
      <c r="J5842" s="32">
        <f>IF(OR(F5842="",I5842=""),"",F5842*I5842)</f>
        <v/>
      </c>
      <c r="K5842" s="26" t="n"/>
    </row>
    <row r="5843">
      <c r="A5843" s="31" t="n"/>
      <c r="B5843" s="26" t="n"/>
      <c r="C5843" s="26" t="n"/>
      <c r="D5843" s="26" t="n"/>
      <c r="E5843" s="26" t="n"/>
      <c r="F5843" s="27" t="n"/>
      <c r="G5843" s="26" t="n"/>
      <c r="H5843" s="28">
        <f>IFERROR(IF(G5843="","",VLOOKUP(G5843,'Setup - Vehicles'!$A$5:$D$504,4,0)),"")</f>
        <v/>
      </c>
      <c r="I5843" s="32">
        <f>IFERROR(IF(E5843="","",VLOOKUP(E5843,'Setup - Mix Design'!$A$5:$I$504,9,0)),"")</f>
        <v/>
      </c>
      <c r="J5843" s="32">
        <f>IF(OR(F5843="",I5843=""),"",F5843*I5843)</f>
        <v/>
      </c>
      <c r="K5843" s="26" t="n"/>
    </row>
    <row r="5844">
      <c r="A5844" s="31" t="n"/>
      <c r="B5844" s="26" t="n"/>
      <c r="C5844" s="26" t="n"/>
      <c r="D5844" s="26" t="n"/>
      <c r="E5844" s="26" t="n"/>
      <c r="F5844" s="27" t="n"/>
      <c r="G5844" s="26" t="n"/>
      <c r="H5844" s="28">
        <f>IFERROR(IF(G5844="","",VLOOKUP(G5844,'Setup - Vehicles'!$A$5:$D$504,4,0)),"")</f>
        <v/>
      </c>
      <c r="I5844" s="32">
        <f>IFERROR(IF(E5844="","",VLOOKUP(E5844,'Setup - Mix Design'!$A$5:$I$504,9,0)),"")</f>
        <v/>
      </c>
      <c r="J5844" s="32">
        <f>IF(OR(F5844="",I5844=""),"",F5844*I5844)</f>
        <v/>
      </c>
      <c r="K5844" s="26" t="n"/>
    </row>
    <row r="5845">
      <c r="A5845" s="31" t="n"/>
      <c r="B5845" s="26" t="n"/>
      <c r="C5845" s="26" t="n"/>
      <c r="D5845" s="26" t="n"/>
      <c r="E5845" s="26" t="n"/>
      <c r="F5845" s="27" t="n"/>
      <c r="G5845" s="26" t="n"/>
      <c r="H5845" s="28">
        <f>IFERROR(IF(G5845="","",VLOOKUP(G5845,'Setup - Vehicles'!$A$5:$D$504,4,0)),"")</f>
        <v/>
      </c>
      <c r="I5845" s="32">
        <f>IFERROR(IF(E5845="","",VLOOKUP(E5845,'Setup - Mix Design'!$A$5:$I$504,9,0)),"")</f>
        <v/>
      </c>
      <c r="J5845" s="32">
        <f>IF(OR(F5845="",I5845=""),"",F5845*I5845)</f>
        <v/>
      </c>
      <c r="K5845" s="26" t="n"/>
    </row>
    <row r="5846">
      <c r="A5846" s="31" t="n"/>
      <c r="B5846" s="26" t="n"/>
      <c r="C5846" s="26" t="n"/>
      <c r="D5846" s="26" t="n"/>
      <c r="E5846" s="26" t="n"/>
      <c r="F5846" s="27" t="n"/>
      <c r="G5846" s="26" t="n"/>
      <c r="H5846" s="28">
        <f>IFERROR(IF(G5846="","",VLOOKUP(G5846,'Setup - Vehicles'!$A$5:$D$504,4,0)),"")</f>
        <v/>
      </c>
      <c r="I5846" s="32">
        <f>IFERROR(IF(E5846="","",VLOOKUP(E5846,'Setup - Mix Design'!$A$5:$I$504,9,0)),"")</f>
        <v/>
      </c>
      <c r="J5846" s="32">
        <f>IF(OR(F5846="",I5846=""),"",F5846*I5846)</f>
        <v/>
      </c>
      <c r="K5846" s="26" t="n"/>
    </row>
    <row r="5847">
      <c r="A5847" s="31" t="n"/>
      <c r="B5847" s="26" t="n"/>
      <c r="C5847" s="26" t="n"/>
      <c r="D5847" s="26" t="n"/>
      <c r="E5847" s="26" t="n"/>
      <c r="F5847" s="27" t="n"/>
      <c r="G5847" s="26" t="n"/>
      <c r="H5847" s="28">
        <f>IFERROR(IF(G5847="","",VLOOKUP(G5847,'Setup - Vehicles'!$A$5:$D$504,4,0)),"")</f>
        <v/>
      </c>
      <c r="I5847" s="32">
        <f>IFERROR(IF(E5847="","",VLOOKUP(E5847,'Setup - Mix Design'!$A$5:$I$504,9,0)),"")</f>
        <v/>
      </c>
      <c r="J5847" s="32">
        <f>IF(OR(F5847="",I5847=""),"",F5847*I5847)</f>
        <v/>
      </c>
      <c r="K5847" s="26" t="n"/>
    </row>
    <row r="5848">
      <c r="A5848" s="31" t="n"/>
      <c r="B5848" s="26" t="n"/>
      <c r="C5848" s="26" t="n"/>
      <c r="D5848" s="26" t="n"/>
      <c r="E5848" s="26" t="n"/>
      <c r="F5848" s="27" t="n"/>
      <c r="G5848" s="26" t="n"/>
      <c r="H5848" s="28">
        <f>IFERROR(IF(G5848="","",VLOOKUP(G5848,'Setup - Vehicles'!$A$5:$D$504,4,0)),"")</f>
        <v/>
      </c>
      <c r="I5848" s="32">
        <f>IFERROR(IF(E5848="","",VLOOKUP(E5848,'Setup - Mix Design'!$A$5:$I$504,9,0)),"")</f>
        <v/>
      </c>
      <c r="J5848" s="32">
        <f>IF(OR(F5848="",I5848=""),"",F5848*I5848)</f>
        <v/>
      </c>
      <c r="K5848" s="26" t="n"/>
    </row>
    <row r="5849">
      <c r="A5849" s="31" t="n"/>
      <c r="B5849" s="26" t="n"/>
      <c r="C5849" s="26" t="n"/>
      <c r="D5849" s="26" t="n"/>
      <c r="E5849" s="26" t="n"/>
      <c r="F5849" s="27" t="n"/>
      <c r="G5849" s="26" t="n"/>
      <c r="H5849" s="28">
        <f>IFERROR(IF(G5849="","",VLOOKUP(G5849,'Setup - Vehicles'!$A$5:$D$504,4,0)),"")</f>
        <v/>
      </c>
      <c r="I5849" s="32">
        <f>IFERROR(IF(E5849="","",VLOOKUP(E5849,'Setup - Mix Design'!$A$5:$I$504,9,0)),"")</f>
        <v/>
      </c>
      <c r="J5849" s="32">
        <f>IF(OR(F5849="",I5849=""),"",F5849*I5849)</f>
        <v/>
      </c>
      <c r="K5849" s="26" t="n"/>
    </row>
    <row r="5850">
      <c r="A5850" s="31" t="n"/>
      <c r="B5850" s="26" t="n"/>
      <c r="C5850" s="26" t="n"/>
      <c r="D5850" s="26" t="n"/>
      <c r="E5850" s="26" t="n"/>
      <c r="F5850" s="27" t="n"/>
      <c r="G5850" s="26" t="n"/>
      <c r="H5850" s="28">
        <f>IFERROR(IF(G5850="","",VLOOKUP(G5850,'Setup - Vehicles'!$A$5:$D$504,4,0)),"")</f>
        <v/>
      </c>
      <c r="I5850" s="32">
        <f>IFERROR(IF(E5850="","",VLOOKUP(E5850,'Setup - Mix Design'!$A$5:$I$504,9,0)),"")</f>
        <v/>
      </c>
      <c r="J5850" s="32">
        <f>IF(OR(F5850="",I5850=""),"",F5850*I5850)</f>
        <v/>
      </c>
      <c r="K5850" s="26" t="n"/>
    </row>
    <row r="5851">
      <c r="A5851" s="31" t="n"/>
      <c r="B5851" s="26" t="n"/>
      <c r="C5851" s="26" t="n"/>
      <c r="D5851" s="26" t="n"/>
      <c r="E5851" s="26" t="n"/>
      <c r="F5851" s="27" t="n"/>
      <c r="G5851" s="26" t="n"/>
      <c r="H5851" s="28">
        <f>IFERROR(IF(G5851="","",VLOOKUP(G5851,'Setup - Vehicles'!$A$5:$D$504,4,0)),"")</f>
        <v/>
      </c>
      <c r="I5851" s="32">
        <f>IFERROR(IF(E5851="","",VLOOKUP(E5851,'Setup - Mix Design'!$A$5:$I$504,9,0)),"")</f>
        <v/>
      </c>
      <c r="J5851" s="32">
        <f>IF(OR(F5851="",I5851=""),"",F5851*I5851)</f>
        <v/>
      </c>
      <c r="K5851" s="26" t="n"/>
    </row>
    <row r="5852">
      <c r="A5852" s="31" t="n"/>
      <c r="B5852" s="26" t="n"/>
      <c r="C5852" s="26" t="n"/>
      <c r="D5852" s="26" t="n"/>
      <c r="E5852" s="26" t="n"/>
      <c r="F5852" s="27" t="n"/>
      <c r="G5852" s="26" t="n"/>
      <c r="H5852" s="28">
        <f>IFERROR(IF(G5852="","",VLOOKUP(G5852,'Setup - Vehicles'!$A$5:$D$504,4,0)),"")</f>
        <v/>
      </c>
      <c r="I5852" s="32">
        <f>IFERROR(IF(E5852="","",VLOOKUP(E5852,'Setup - Mix Design'!$A$5:$I$504,9,0)),"")</f>
        <v/>
      </c>
      <c r="J5852" s="32">
        <f>IF(OR(F5852="",I5852=""),"",F5852*I5852)</f>
        <v/>
      </c>
      <c r="K5852" s="26" t="n"/>
    </row>
    <row r="5853">
      <c r="A5853" s="31" t="n"/>
      <c r="B5853" s="26" t="n"/>
      <c r="C5853" s="26" t="n"/>
      <c r="D5853" s="26" t="n"/>
      <c r="E5853" s="26" t="n"/>
      <c r="F5853" s="27" t="n"/>
      <c r="G5853" s="26" t="n"/>
      <c r="H5853" s="28">
        <f>IFERROR(IF(G5853="","",VLOOKUP(G5853,'Setup - Vehicles'!$A$5:$D$504,4,0)),"")</f>
        <v/>
      </c>
      <c r="I5853" s="32">
        <f>IFERROR(IF(E5853="","",VLOOKUP(E5853,'Setup - Mix Design'!$A$5:$I$504,9,0)),"")</f>
        <v/>
      </c>
      <c r="J5853" s="32">
        <f>IF(OR(F5853="",I5853=""),"",F5853*I5853)</f>
        <v/>
      </c>
      <c r="K5853" s="26" t="n"/>
    </row>
    <row r="5854">
      <c r="A5854" s="31" t="n"/>
      <c r="B5854" s="26" t="n"/>
      <c r="C5854" s="26" t="n"/>
      <c r="D5854" s="26" t="n"/>
      <c r="E5854" s="26" t="n"/>
      <c r="F5854" s="27" t="n"/>
      <c r="G5854" s="26" t="n"/>
      <c r="H5854" s="28">
        <f>IFERROR(IF(G5854="","",VLOOKUP(G5854,'Setup - Vehicles'!$A$5:$D$504,4,0)),"")</f>
        <v/>
      </c>
      <c r="I5854" s="32">
        <f>IFERROR(IF(E5854="","",VLOOKUP(E5854,'Setup - Mix Design'!$A$5:$I$504,9,0)),"")</f>
        <v/>
      </c>
      <c r="J5854" s="32">
        <f>IF(OR(F5854="",I5854=""),"",F5854*I5854)</f>
        <v/>
      </c>
      <c r="K5854" s="26" t="n"/>
    </row>
    <row r="5855">
      <c r="A5855" s="31" t="n"/>
      <c r="B5855" s="26" t="n"/>
      <c r="C5855" s="26" t="n"/>
      <c r="D5855" s="26" t="n"/>
      <c r="E5855" s="26" t="n"/>
      <c r="F5855" s="27" t="n"/>
      <c r="G5855" s="26" t="n"/>
      <c r="H5855" s="28">
        <f>IFERROR(IF(G5855="","",VLOOKUP(G5855,'Setup - Vehicles'!$A$5:$D$504,4,0)),"")</f>
        <v/>
      </c>
      <c r="I5855" s="32">
        <f>IFERROR(IF(E5855="","",VLOOKUP(E5855,'Setup - Mix Design'!$A$5:$I$504,9,0)),"")</f>
        <v/>
      </c>
      <c r="J5855" s="32">
        <f>IF(OR(F5855="",I5855=""),"",F5855*I5855)</f>
        <v/>
      </c>
      <c r="K5855" s="26" t="n"/>
    </row>
    <row r="5856">
      <c r="A5856" s="31" t="n"/>
      <c r="B5856" s="26" t="n"/>
      <c r="C5856" s="26" t="n"/>
      <c r="D5856" s="26" t="n"/>
      <c r="E5856" s="26" t="n"/>
      <c r="F5856" s="27" t="n"/>
      <c r="G5856" s="26" t="n"/>
      <c r="H5856" s="28">
        <f>IFERROR(IF(G5856="","",VLOOKUP(G5856,'Setup - Vehicles'!$A$5:$D$504,4,0)),"")</f>
        <v/>
      </c>
      <c r="I5856" s="32">
        <f>IFERROR(IF(E5856="","",VLOOKUP(E5856,'Setup - Mix Design'!$A$5:$I$504,9,0)),"")</f>
        <v/>
      </c>
      <c r="J5856" s="32">
        <f>IF(OR(F5856="",I5856=""),"",F5856*I5856)</f>
        <v/>
      </c>
      <c r="K5856" s="26" t="n"/>
    </row>
    <row r="5857">
      <c r="A5857" s="31" t="n"/>
      <c r="B5857" s="26" t="n"/>
      <c r="C5857" s="26" t="n"/>
      <c r="D5857" s="26" t="n"/>
      <c r="E5857" s="26" t="n"/>
      <c r="F5857" s="27" t="n"/>
      <c r="G5857" s="26" t="n"/>
      <c r="H5857" s="28">
        <f>IFERROR(IF(G5857="","",VLOOKUP(G5857,'Setup - Vehicles'!$A$5:$D$504,4,0)),"")</f>
        <v/>
      </c>
      <c r="I5857" s="32">
        <f>IFERROR(IF(E5857="","",VLOOKUP(E5857,'Setup - Mix Design'!$A$5:$I$504,9,0)),"")</f>
        <v/>
      </c>
      <c r="J5857" s="32">
        <f>IF(OR(F5857="",I5857=""),"",F5857*I5857)</f>
        <v/>
      </c>
      <c r="K5857" s="26" t="n"/>
    </row>
    <row r="5858">
      <c r="A5858" s="31" t="n"/>
      <c r="B5858" s="26" t="n"/>
      <c r="C5858" s="26" t="n"/>
      <c r="D5858" s="26" t="n"/>
      <c r="E5858" s="26" t="n"/>
      <c r="F5858" s="27" t="n"/>
      <c r="G5858" s="26" t="n"/>
      <c r="H5858" s="28">
        <f>IFERROR(IF(G5858="","",VLOOKUP(G5858,'Setup - Vehicles'!$A$5:$D$504,4,0)),"")</f>
        <v/>
      </c>
      <c r="I5858" s="32">
        <f>IFERROR(IF(E5858="","",VLOOKUP(E5858,'Setup - Mix Design'!$A$5:$I$504,9,0)),"")</f>
        <v/>
      </c>
      <c r="J5858" s="32">
        <f>IF(OR(F5858="",I5858=""),"",F5858*I5858)</f>
        <v/>
      </c>
      <c r="K5858" s="26" t="n"/>
    </row>
    <row r="5859">
      <c r="A5859" s="31" t="n"/>
      <c r="B5859" s="26" t="n"/>
      <c r="C5859" s="26" t="n"/>
      <c r="D5859" s="26" t="n"/>
      <c r="E5859" s="26" t="n"/>
      <c r="F5859" s="27" t="n"/>
      <c r="G5859" s="26" t="n"/>
      <c r="H5859" s="28">
        <f>IFERROR(IF(G5859="","",VLOOKUP(G5859,'Setup - Vehicles'!$A$5:$D$504,4,0)),"")</f>
        <v/>
      </c>
      <c r="I5859" s="32">
        <f>IFERROR(IF(E5859="","",VLOOKUP(E5859,'Setup - Mix Design'!$A$5:$I$504,9,0)),"")</f>
        <v/>
      </c>
      <c r="J5859" s="32">
        <f>IF(OR(F5859="",I5859=""),"",F5859*I5859)</f>
        <v/>
      </c>
      <c r="K5859" s="26" t="n"/>
    </row>
    <row r="5860">
      <c r="A5860" s="31" t="n"/>
      <c r="B5860" s="26" t="n"/>
      <c r="C5860" s="26" t="n"/>
      <c r="D5860" s="26" t="n"/>
      <c r="E5860" s="26" t="n"/>
      <c r="F5860" s="27" t="n"/>
      <c r="G5860" s="26" t="n"/>
      <c r="H5860" s="28">
        <f>IFERROR(IF(G5860="","",VLOOKUP(G5860,'Setup - Vehicles'!$A$5:$D$504,4,0)),"")</f>
        <v/>
      </c>
      <c r="I5860" s="32">
        <f>IFERROR(IF(E5860="","",VLOOKUP(E5860,'Setup - Mix Design'!$A$5:$I$504,9,0)),"")</f>
        <v/>
      </c>
      <c r="J5860" s="32">
        <f>IF(OR(F5860="",I5860=""),"",F5860*I5860)</f>
        <v/>
      </c>
      <c r="K5860" s="26" t="n"/>
    </row>
    <row r="5861">
      <c r="A5861" s="31" t="n"/>
      <c r="B5861" s="26" t="n"/>
      <c r="C5861" s="26" t="n"/>
      <c r="D5861" s="26" t="n"/>
      <c r="E5861" s="26" t="n"/>
      <c r="F5861" s="27" t="n"/>
      <c r="G5861" s="26" t="n"/>
      <c r="H5861" s="28">
        <f>IFERROR(IF(G5861="","",VLOOKUP(G5861,'Setup - Vehicles'!$A$5:$D$504,4,0)),"")</f>
        <v/>
      </c>
      <c r="I5861" s="32">
        <f>IFERROR(IF(E5861="","",VLOOKUP(E5861,'Setup - Mix Design'!$A$5:$I$504,9,0)),"")</f>
        <v/>
      </c>
      <c r="J5861" s="32">
        <f>IF(OR(F5861="",I5861=""),"",F5861*I5861)</f>
        <v/>
      </c>
      <c r="K5861" s="26" t="n"/>
    </row>
    <row r="5862">
      <c r="A5862" s="31" t="n"/>
      <c r="B5862" s="26" t="n"/>
      <c r="C5862" s="26" t="n"/>
      <c r="D5862" s="26" t="n"/>
      <c r="E5862" s="26" t="n"/>
      <c r="F5862" s="27" t="n"/>
      <c r="G5862" s="26" t="n"/>
      <c r="H5862" s="28">
        <f>IFERROR(IF(G5862="","",VLOOKUP(G5862,'Setup - Vehicles'!$A$5:$D$504,4,0)),"")</f>
        <v/>
      </c>
      <c r="I5862" s="32">
        <f>IFERROR(IF(E5862="","",VLOOKUP(E5862,'Setup - Mix Design'!$A$5:$I$504,9,0)),"")</f>
        <v/>
      </c>
      <c r="J5862" s="32">
        <f>IF(OR(F5862="",I5862=""),"",F5862*I5862)</f>
        <v/>
      </c>
      <c r="K5862" s="26" t="n"/>
    </row>
    <row r="5863">
      <c r="A5863" s="31" t="n"/>
      <c r="B5863" s="26" t="n"/>
      <c r="C5863" s="26" t="n"/>
      <c r="D5863" s="26" t="n"/>
      <c r="E5863" s="26" t="n"/>
      <c r="F5863" s="27" t="n"/>
      <c r="G5863" s="26" t="n"/>
      <c r="H5863" s="28">
        <f>IFERROR(IF(G5863="","",VLOOKUP(G5863,'Setup - Vehicles'!$A$5:$D$504,4,0)),"")</f>
        <v/>
      </c>
      <c r="I5863" s="32">
        <f>IFERROR(IF(E5863="","",VLOOKUP(E5863,'Setup - Mix Design'!$A$5:$I$504,9,0)),"")</f>
        <v/>
      </c>
      <c r="J5863" s="32">
        <f>IF(OR(F5863="",I5863=""),"",F5863*I5863)</f>
        <v/>
      </c>
      <c r="K5863" s="26" t="n"/>
    </row>
    <row r="5864">
      <c r="A5864" s="31" t="n"/>
      <c r="B5864" s="26" t="n"/>
      <c r="C5864" s="26" t="n"/>
      <c r="D5864" s="26" t="n"/>
      <c r="E5864" s="26" t="n"/>
      <c r="F5864" s="27" t="n"/>
      <c r="G5864" s="26" t="n"/>
      <c r="H5864" s="28">
        <f>IFERROR(IF(G5864="","",VLOOKUP(G5864,'Setup - Vehicles'!$A$5:$D$504,4,0)),"")</f>
        <v/>
      </c>
      <c r="I5864" s="32">
        <f>IFERROR(IF(E5864="","",VLOOKUP(E5864,'Setup - Mix Design'!$A$5:$I$504,9,0)),"")</f>
        <v/>
      </c>
      <c r="J5864" s="32">
        <f>IF(OR(F5864="",I5864=""),"",F5864*I5864)</f>
        <v/>
      </c>
      <c r="K5864" s="26" t="n"/>
    </row>
    <row r="5865">
      <c r="A5865" s="31" t="n"/>
      <c r="B5865" s="26" t="n"/>
      <c r="C5865" s="26" t="n"/>
      <c r="D5865" s="26" t="n"/>
      <c r="E5865" s="26" t="n"/>
      <c r="F5865" s="27" t="n"/>
      <c r="G5865" s="26" t="n"/>
      <c r="H5865" s="28">
        <f>IFERROR(IF(G5865="","",VLOOKUP(G5865,'Setup - Vehicles'!$A$5:$D$504,4,0)),"")</f>
        <v/>
      </c>
      <c r="I5865" s="32">
        <f>IFERROR(IF(E5865="","",VLOOKUP(E5865,'Setup - Mix Design'!$A$5:$I$504,9,0)),"")</f>
        <v/>
      </c>
      <c r="J5865" s="32">
        <f>IF(OR(F5865="",I5865=""),"",F5865*I5865)</f>
        <v/>
      </c>
      <c r="K5865" s="26" t="n"/>
    </row>
    <row r="5866">
      <c r="A5866" s="31" t="n"/>
      <c r="B5866" s="26" t="n"/>
      <c r="C5866" s="26" t="n"/>
      <c r="D5866" s="26" t="n"/>
      <c r="E5866" s="26" t="n"/>
      <c r="F5866" s="27" t="n"/>
      <c r="G5866" s="26" t="n"/>
      <c r="H5866" s="28">
        <f>IFERROR(IF(G5866="","",VLOOKUP(G5866,'Setup - Vehicles'!$A$5:$D$504,4,0)),"")</f>
        <v/>
      </c>
      <c r="I5866" s="32">
        <f>IFERROR(IF(E5866="","",VLOOKUP(E5866,'Setup - Mix Design'!$A$5:$I$504,9,0)),"")</f>
        <v/>
      </c>
      <c r="J5866" s="32">
        <f>IF(OR(F5866="",I5866=""),"",F5866*I5866)</f>
        <v/>
      </c>
      <c r="K5866" s="26" t="n"/>
    </row>
    <row r="5867">
      <c r="A5867" s="31" t="n"/>
      <c r="B5867" s="26" t="n"/>
      <c r="C5867" s="26" t="n"/>
      <c r="D5867" s="26" t="n"/>
      <c r="E5867" s="26" t="n"/>
      <c r="F5867" s="27" t="n"/>
      <c r="G5867" s="26" t="n"/>
      <c r="H5867" s="28">
        <f>IFERROR(IF(G5867="","",VLOOKUP(G5867,'Setup - Vehicles'!$A$5:$D$504,4,0)),"")</f>
        <v/>
      </c>
      <c r="I5867" s="32">
        <f>IFERROR(IF(E5867="","",VLOOKUP(E5867,'Setup - Mix Design'!$A$5:$I$504,9,0)),"")</f>
        <v/>
      </c>
      <c r="J5867" s="32">
        <f>IF(OR(F5867="",I5867=""),"",F5867*I5867)</f>
        <v/>
      </c>
      <c r="K5867" s="26" t="n"/>
    </row>
    <row r="5868">
      <c r="A5868" s="31" t="n"/>
      <c r="B5868" s="26" t="n"/>
      <c r="C5868" s="26" t="n"/>
      <c r="D5868" s="26" t="n"/>
      <c r="E5868" s="26" t="n"/>
      <c r="F5868" s="27" t="n"/>
      <c r="G5868" s="26" t="n"/>
      <c r="H5868" s="28">
        <f>IFERROR(IF(G5868="","",VLOOKUP(G5868,'Setup - Vehicles'!$A$5:$D$504,4,0)),"")</f>
        <v/>
      </c>
      <c r="I5868" s="32">
        <f>IFERROR(IF(E5868="","",VLOOKUP(E5868,'Setup - Mix Design'!$A$5:$I$504,9,0)),"")</f>
        <v/>
      </c>
      <c r="J5868" s="32">
        <f>IF(OR(F5868="",I5868=""),"",F5868*I5868)</f>
        <v/>
      </c>
      <c r="K5868" s="26" t="n"/>
    </row>
    <row r="5869">
      <c r="A5869" s="31" t="n"/>
      <c r="B5869" s="26" t="n"/>
      <c r="C5869" s="26" t="n"/>
      <c r="D5869" s="26" t="n"/>
      <c r="E5869" s="26" t="n"/>
      <c r="F5869" s="27" t="n"/>
      <c r="G5869" s="26" t="n"/>
      <c r="H5869" s="28">
        <f>IFERROR(IF(G5869="","",VLOOKUP(G5869,'Setup - Vehicles'!$A$5:$D$504,4,0)),"")</f>
        <v/>
      </c>
      <c r="I5869" s="32">
        <f>IFERROR(IF(E5869="","",VLOOKUP(E5869,'Setup - Mix Design'!$A$5:$I$504,9,0)),"")</f>
        <v/>
      </c>
      <c r="J5869" s="32">
        <f>IF(OR(F5869="",I5869=""),"",F5869*I5869)</f>
        <v/>
      </c>
      <c r="K5869" s="26" t="n"/>
    </row>
    <row r="5870">
      <c r="A5870" s="31" t="n"/>
      <c r="B5870" s="26" t="n"/>
      <c r="C5870" s="26" t="n"/>
      <c r="D5870" s="26" t="n"/>
      <c r="E5870" s="26" t="n"/>
      <c r="F5870" s="27" t="n"/>
      <c r="G5870" s="26" t="n"/>
      <c r="H5870" s="28">
        <f>IFERROR(IF(G5870="","",VLOOKUP(G5870,'Setup - Vehicles'!$A$5:$D$504,4,0)),"")</f>
        <v/>
      </c>
      <c r="I5870" s="32">
        <f>IFERROR(IF(E5870="","",VLOOKUP(E5870,'Setup - Mix Design'!$A$5:$I$504,9,0)),"")</f>
        <v/>
      </c>
      <c r="J5870" s="32">
        <f>IF(OR(F5870="",I5870=""),"",F5870*I5870)</f>
        <v/>
      </c>
      <c r="K5870" s="26" t="n"/>
    </row>
    <row r="5871">
      <c r="A5871" s="31" t="n"/>
      <c r="B5871" s="26" t="n"/>
      <c r="C5871" s="26" t="n"/>
      <c r="D5871" s="26" t="n"/>
      <c r="E5871" s="26" t="n"/>
      <c r="F5871" s="27" t="n"/>
      <c r="G5871" s="26" t="n"/>
      <c r="H5871" s="28">
        <f>IFERROR(IF(G5871="","",VLOOKUP(G5871,'Setup - Vehicles'!$A$5:$D$504,4,0)),"")</f>
        <v/>
      </c>
      <c r="I5871" s="32">
        <f>IFERROR(IF(E5871="","",VLOOKUP(E5871,'Setup - Mix Design'!$A$5:$I$504,9,0)),"")</f>
        <v/>
      </c>
      <c r="J5871" s="32">
        <f>IF(OR(F5871="",I5871=""),"",F5871*I5871)</f>
        <v/>
      </c>
      <c r="K5871" s="26" t="n"/>
    </row>
    <row r="5872">
      <c r="A5872" s="31" t="n"/>
      <c r="B5872" s="26" t="n"/>
      <c r="C5872" s="26" t="n"/>
      <c r="D5872" s="26" t="n"/>
      <c r="E5872" s="26" t="n"/>
      <c r="F5872" s="27" t="n"/>
      <c r="G5872" s="26" t="n"/>
      <c r="H5872" s="28">
        <f>IFERROR(IF(G5872="","",VLOOKUP(G5872,'Setup - Vehicles'!$A$5:$D$504,4,0)),"")</f>
        <v/>
      </c>
      <c r="I5872" s="32">
        <f>IFERROR(IF(E5872="","",VLOOKUP(E5872,'Setup - Mix Design'!$A$5:$I$504,9,0)),"")</f>
        <v/>
      </c>
      <c r="J5872" s="32">
        <f>IF(OR(F5872="",I5872=""),"",F5872*I5872)</f>
        <v/>
      </c>
      <c r="K5872" s="26" t="n"/>
    </row>
    <row r="5873">
      <c r="A5873" s="31" t="n"/>
      <c r="B5873" s="26" t="n"/>
      <c r="C5873" s="26" t="n"/>
      <c r="D5873" s="26" t="n"/>
      <c r="E5873" s="26" t="n"/>
      <c r="F5873" s="27" t="n"/>
      <c r="G5873" s="26" t="n"/>
      <c r="H5873" s="28">
        <f>IFERROR(IF(G5873="","",VLOOKUP(G5873,'Setup - Vehicles'!$A$5:$D$504,4,0)),"")</f>
        <v/>
      </c>
      <c r="I5873" s="32">
        <f>IFERROR(IF(E5873="","",VLOOKUP(E5873,'Setup - Mix Design'!$A$5:$I$504,9,0)),"")</f>
        <v/>
      </c>
      <c r="J5873" s="32">
        <f>IF(OR(F5873="",I5873=""),"",F5873*I5873)</f>
        <v/>
      </c>
      <c r="K5873" s="26" t="n"/>
    </row>
    <row r="5874">
      <c r="A5874" s="31" t="n"/>
      <c r="B5874" s="26" t="n"/>
      <c r="C5874" s="26" t="n"/>
      <c r="D5874" s="26" t="n"/>
      <c r="E5874" s="26" t="n"/>
      <c r="F5874" s="27" t="n"/>
      <c r="G5874" s="26" t="n"/>
      <c r="H5874" s="28">
        <f>IFERROR(IF(G5874="","",VLOOKUP(G5874,'Setup - Vehicles'!$A$5:$D$504,4,0)),"")</f>
        <v/>
      </c>
      <c r="I5874" s="32">
        <f>IFERROR(IF(E5874="","",VLOOKUP(E5874,'Setup - Mix Design'!$A$5:$I$504,9,0)),"")</f>
        <v/>
      </c>
      <c r="J5874" s="32">
        <f>IF(OR(F5874="",I5874=""),"",F5874*I5874)</f>
        <v/>
      </c>
      <c r="K5874" s="26" t="n"/>
    </row>
    <row r="5875">
      <c r="A5875" s="31" t="n"/>
      <c r="B5875" s="26" t="n"/>
      <c r="C5875" s="26" t="n"/>
      <c r="D5875" s="26" t="n"/>
      <c r="E5875" s="26" t="n"/>
      <c r="F5875" s="27" t="n"/>
      <c r="G5875" s="26" t="n"/>
      <c r="H5875" s="28">
        <f>IFERROR(IF(G5875="","",VLOOKUP(G5875,'Setup - Vehicles'!$A$5:$D$504,4,0)),"")</f>
        <v/>
      </c>
      <c r="I5875" s="32">
        <f>IFERROR(IF(E5875="","",VLOOKUP(E5875,'Setup - Mix Design'!$A$5:$I$504,9,0)),"")</f>
        <v/>
      </c>
      <c r="J5875" s="32">
        <f>IF(OR(F5875="",I5875=""),"",F5875*I5875)</f>
        <v/>
      </c>
      <c r="K5875" s="26" t="n"/>
    </row>
    <row r="5876">
      <c r="A5876" s="31" t="n"/>
      <c r="B5876" s="26" t="n"/>
      <c r="C5876" s="26" t="n"/>
      <c r="D5876" s="26" t="n"/>
      <c r="E5876" s="26" t="n"/>
      <c r="F5876" s="27" t="n"/>
      <c r="G5876" s="26" t="n"/>
      <c r="H5876" s="28">
        <f>IFERROR(IF(G5876="","",VLOOKUP(G5876,'Setup - Vehicles'!$A$5:$D$504,4,0)),"")</f>
        <v/>
      </c>
      <c r="I5876" s="32">
        <f>IFERROR(IF(E5876="","",VLOOKUP(E5876,'Setup - Mix Design'!$A$5:$I$504,9,0)),"")</f>
        <v/>
      </c>
      <c r="J5876" s="32">
        <f>IF(OR(F5876="",I5876=""),"",F5876*I5876)</f>
        <v/>
      </c>
      <c r="K5876" s="26" t="n"/>
    </row>
    <row r="5877">
      <c r="A5877" s="31" t="n"/>
      <c r="B5877" s="26" t="n"/>
      <c r="C5877" s="26" t="n"/>
      <c r="D5877" s="26" t="n"/>
      <c r="E5877" s="26" t="n"/>
      <c r="F5877" s="27" t="n"/>
      <c r="G5877" s="26" t="n"/>
      <c r="H5877" s="28">
        <f>IFERROR(IF(G5877="","",VLOOKUP(G5877,'Setup - Vehicles'!$A$5:$D$504,4,0)),"")</f>
        <v/>
      </c>
      <c r="I5877" s="32">
        <f>IFERROR(IF(E5877="","",VLOOKUP(E5877,'Setup - Mix Design'!$A$5:$I$504,9,0)),"")</f>
        <v/>
      </c>
      <c r="J5877" s="32">
        <f>IF(OR(F5877="",I5877=""),"",F5877*I5877)</f>
        <v/>
      </c>
      <c r="K5877" s="26" t="n"/>
    </row>
    <row r="5878">
      <c r="A5878" s="31" t="n"/>
      <c r="B5878" s="26" t="n"/>
      <c r="C5878" s="26" t="n"/>
      <c r="D5878" s="26" t="n"/>
      <c r="E5878" s="26" t="n"/>
      <c r="F5878" s="27" t="n"/>
      <c r="G5878" s="26" t="n"/>
      <c r="H5878" s="28">
        <f>IFERROR(IF(G5878="","",VLOOKUP(G5878,'Setup - Vehicles'!$A$5:$D$504,4,0)),"")</f>
        <v/>
      </c>
      <c r="I5878" s="32">
        <f>IFERROR(IF(E5878="","",VLOOKUP(E5878,'Setup - Mix Design'!$A$5:$I$504,9,0)),"")</f>
        <v/>
      </c>
      <c r="J5878" s="32">
        <f>IF(OR(F5878="",I5878=""),"",F5878*I5878)</f>
        <v/>
      </c>
      <c r="K5878" s="26" t="n"/>
    </row>
    <row r="5879">
      <c r="A5879" s="31" t="n"/>
      <c r="B5879" s="26" t="n"/>
      <c r="C5879" s="26" t="n"/>
      <c r="D5879" s="26" t="n"/>
      <c r="E5879" s="26" t="n"/>
      <c r="F5879" s="27" t="n"/>
      <c r="G5879" s="26" t="n"/>
      <c r="H5879" s="28">
        <f>IFERROR(IF(G5879="","",VLOOKUP(G5879,'Setup - Vehicles'!$A$5:$D$504,4,0)),"")</f>
        <v/>
      </c>
      <c r="I5879" s="32">
        <f>IFERROR(IF(E5879="","",VLOOKUP(E5879,'Setup - Mix Design'!$A$5:$I$504,9,0)),"")</f>
        <v/>
      </c>
      <c r="J5879" s="32">
        <f>IF(OR(F5879="",I5879=""),"",F5879*I5879)</f>
        <v/>
      </c>
      <c r="K5879" s="26" t="n"/>
    </row>
    <row r="5880">
      <c r="A5880" s="31" t="n"/>
      <c r="B5880" s="26" t="n"/>
      <c r="C5880" s="26" t="n"/>
      <c r="D5880" s="26" t="n"/>
      <c r="E5880" s="26" t="n"/>
      <c r="F5880" s="27" t="n"/>
      <c r="G5880" s="26" t="n"/>
      <c r="H5880" s="28">
        <f>IFERROR(IF(G5880="","",VLOOKUP(G5880,'Setup - Vehicles'!$A$5:$D$504,4,0)),"")</f>
        <v/>
      </c>
      <c r="I5880" s="32">
        <f>IFERROR(IF(E5880="","",VLOOKUP(E5880,'Setup - Mix Design'!$A$5:$I$504,9,0)),"")</f>
        <v/>
      </c>
      <c r="J5880" s="32">
        <f>IF(OR(F5880="",I5880=""),"",F5880*I5880)</f>
        <v/>
      </c>
      <c r="K5880" s="26" t="n"/>
    </row>
    <row r="5881">
      <c r="A5881" s="31" t="n"/>
      <c r="B5881" s="26" t="n"/>
      <c r="C5881" s="26" t="n"/>
      <c r="D5881" s="26" t="n"/>
      <c r="E5881" s="26" t="n"/>
      <c r="F5881" s="27" t="n"/>
      <c r="G5881" s="26" t="n"/>
      <c r="H5881" s="28">
        <f>IFERROR(IF(G5881="","",VLOOKUP(G5881,'Setup - Vehicles'!$A$5:$D$504,4,0)),"")</f>
        <v/>
      </c>
      <c r="I5881" s="32">
        <f>IFERROR(IF(E5881="","",VLOOKUP(E5881,'Setup - Mix Design'!$A$5:$I$504,9,0)),"")</f>
        <v/>
      </c>
      <c r="J5881" s="32">
        <f>IF(OR(F5881="",I5881=""),"",F5881*I5881)</f>
        <v/>
      </c>
      <c r="K5881" s="26" t="n"/>
    </row>
    <row r="5882">
      <c r="A5882" s="31" t="n"/>
      <c r="B5882" s="26" t="n"/>
      <c r="C5882" s="26" t="n"/>
      <c r="D5882" s="26" t="n"/>
      <c r="E5882" s="26" t="n"/>
      <c r="F5882" s="27" t="n"/>
      <c r="G5882" s="26" t="n"/>
      <c r="H5882" s="28">
        <f>IFERROR(IF(G5882="","",VLOOKUP(G5882,'Setup - Vehicles'!$A$5:$D$504,4,0)),"")</f>
        <v/>
      </c>
      <c r="I5882" s="32">
        <f>IFERROR(IF(E5882="","",VLOOKUP(E5882,'Setup - Mix Design'!$A$5:$I$504,9,0)),"")</f>
        <v/>
      </c>
      <c r="J5882" s="32">
        <f>IF(OR(F5882="",I5882=""),"",F5882*I5882)</f>
        <v/>
      </c>
      <c r="K5882" s="26" t="n"/>
    </row>
    <row r="5883">
      <c r="A5883" s="31" t="n"/>
      <c r="B5883" s="26" t="n"/>
      <c r="C5883" s="26" t="n"/>
      <c r="D5883" s="26" t="n"/>
      <c r="E5883" s="26" t="n"/>
      <c r="F5883" s="27" t="n"/>
      <c r="G5883" s="26" t="n"/>
      <c r="H5883" s="28">
        <f>IFERROR(IF(G5883="","",VLOOKUP(G5883,'Setup - Vehicles'!$A$5:$D$504,4,0)),"")</f>
        <v/>
      </c>
      <c r="I5883" s="32">
        <f>IFERROR(IF(E5883="","",VLOOKUP(E5883,'Setup - Mix Design'!$A$5:$I$504,9,0)),"")</f>
        <v/>
      </c>
      <c r="J5883" s="32">
        <f>IF(OR(F5883="",I5883=""),"",F5883*I5883)</f>
        <v/>
      </c>
      <c r="K5883" s="26" t="n"/>
    </row>
    <row r="5884">
      <c r="A5884" s="31" t="n"/>
      <c r="B5884" s="26" t="n"/>
      <c r="C5884" s="26" t="n"/>
      <c r="D5884" s="26" t="n"/>
      <c r="E5884" s="26" t="n"/>
      <c r="F5884" s="27" t="n"/>
      <c r="G5884" s="26" t="n"/>
      <c r="H5884" s="28">
        <f>IFERROR(IF(G5884="","",VLOOKUP(G5884,'Setup - Vehicles'!$A$5:$D$504,4,0)),"")</f>
        <v/>
      </c>
      <c r="I5884" s="32">
        <f>IFERROR(IF(E5884="","",VLOOKUP(E5884,'Setup - Mix Design'!$A$5:$I$504,9,0)),"")</f>
        <v/>
      </c>
      <c r="J5884" s="32">
        <f>IF(OR(F5884="",I5884=""),"",F5884*I5884)</f>
        <v/>
      </c>
      <c r="K5884" s="26" t="n"/>
    </row>
    <row r="5885">
      <c r="A5885" s="31" t="n"/>
      <c r="B5885" s="26" t="n"/>
      <c r="C5885" s="26" t="n"/>
      <c r="D5885" s="26" t="n"/>
      <c r="E5885" s="26" t="n"/>
      <c r="F5885" s="27" t="n"/>
      <c r="G5885" s="26" t="n"/>
      <c r="H5885" s="28">
        <f>IFERROR(IF(G5885="","",VLOOKUP(G5885,'Setup - Vehicles'!$A$5:$D$504,4,0)),"")</f>
        <v/>
      </c>
      <c r="I5885" s="32">
        <f>IFERROR(IF(E5885="","",VLOOKUP(E5885,'Setup - Mix Design'!$A$5:$I$504,9,0)),"")</f>
        <v/>
      </c>
      <c r="J5885" s="32">
        <f>IF(OR(F5885="",I5885=""),"",F5885*I5885)</f>
        <v/>
      </c>
      <c r="K5885" s="26" t="n"/>
    </row>
    <row r="5886">
      <c r="A5886" s="31" t="n"/>
      <c r="B5886" s="26" t="n"/>
      <c r="C5886" s="26" t="n"/>
      <c r="D5886" s="26" t="n"/>
      <c r="E5886" s="26" t="n"/>
      <c r="F5886" s="27" t="n"/>
      <c r="G5886" s="26" t="n"/>
      <c r="H5886" s="28">
        <f>IFERROR(IF(G5886="","",VLOOKUP(G5886,'Setup - Vehicles'!$A$5:$D$504,4,0)),"")</f>
        <v/>
      </c>
      <c r="I5886" s="32">
        <f>IFERROR(IF(E5886="","",VLOOKUP(E5886,'Setup - Mix Design'!$A$5:$I$504,9,0)),"")</f>
        <v/>
      </c>
      <c r="J5886" s="32">
        <f>IF(OR(F5886="",I5886=""),"",F5886*I5886)</f>
        <v/>
      </c>
      <c r="K5886" s="26" t="n"/>
    </row>
    <row r="5887">
      <c r="A5887" s="31" t="n"/>
      <c r="B5887" s="26" t="n"/>
      <c r="C5887" s="26" t="n"/>
      <c r="D5887" s="26" t="n"/>
      <c r="E5887" s="26" t="n"/>
      <c r="F5887" s="27" t="n"/>
      <c r="G5887" s="26" t="n"/>
      <c r="H5887" s="28">
        <f>IFERROR(IF(G5887="","",VLOOKUP(G5887,'Setup - Vehicles'!$A$5:$D$504,4,0)),"")</f>
        <v/>
      </c>
      <c r="I5887" s="32">
        <f>IFERROR(IF(E5887="","",VLOOKUP(E5887,'Setup - Mix Design'!$A$5:$I$504,9,0)),"")</f>
        <v/>
      </c>
      <c r="J5887" s="32">
        <f>IF(OR(F5887="",I5887=""),"",F5887*I5887)</f>
        <v/>
      </c>
      <c r="K5887" s="26" t="n"/>
    </row>
    <row r="5888">
      <c r="A5888" s="31" t="n"/>
      <c r="B5888" s="26" t="n"/>
      <c r="C5888" s="26" t="n"/>
      <c r="D5888" s="26" t="n"/>
      <c r="E5888" s="26" t="n"/>
      <c r="F5888" s="27" t="n"/>
      <c r="G5888" s="26" t="n"/>
      <c r="H5888" s="28">
        <f>IFERROR(IF(G5888="","",VLOOKUP(G5888,'Setup - Vehicles'!$A$5:$D$504,4,0)),"")</f>
        <v/>
      </c>
      <c r="I5888" s="32">
        <f>IFERROR(IF(E5888="","",VLOOKUP(E5888,'Setup - Mix Design'!$A$5:$I$504,9,0)),"")</f>
        <v/>
      </c>
      <c r="J5888" s="32">
        <f>IF(OR(F5888="",I5888=""),"",F5888*I5888)</f>
        <v/>
      </c>
      <c r="K5888" s="26" t="n"/>
    </row>
    <row r="5889">
      <c r="A5889" s="31" t="n"/>
      <c r="B5889" s="26" t="n"/>
      <c r="C5889" s="26" t="n"/>
      <c r="D5889" s="26" t="n"/>
      <c r="E5889" s="26" t="n"/>
      <c r="F5889" s="27" t="n"/>
      <c r="G5889" s="26" t="n"/>
      <c r="H5889" s="28">
        <f>IFERROR(IF(G5889="","",VLOOKUP(G5889,'Setup - Vehicles'!$A$5:$D$504,4,0)),"")</f>
        <v/>
      </c>
      <c r="I5889" s="32">
        <f>IFERROR(IF(E5889="","",VLOOKUP(E5889,'Setup - Mix Design'!$A$5:$I$504,9,0)),"")</f>
        <v/>
      </c>
      <c r="J5889" s="32">
        <f>IF(OR(F5889="",I5889=""),"",F5889*I5889)</f>
        <v/>
      </c>
      <c r="K5889" s="26" t="n"/>
    </row>
    <row r="5890">
      <c r="A5890" s="31" t="n"/>
      <c r="B5890" s="26" t="n"/>
      <c r="C5890" s="26" t="n"/>
      <c r="D5890" s="26" t="n"/>
      <c r="E5890" s="26" t="n"/>
      <c r="F5890" s="27" t="n"/>
      <c r="G5890" s="26" t="n"/>
      <c r="H5890" s="28">
        <f>IFERROR(IF(G5890="","",VLOOKUP(G5890,'Setup - Vehicles'!$A$5:$D$504,4,0)),"")</f>
        <v/>
      </c>
      <c r="I5890" s="32">
        <f>IFERROR(IF(E5890="","",VLOOKUP(E5890,'Setup - Mix Design'!$A$5:$I$504,9,0)),"")</f>
        <v/>
      </c>
      <c r="J5890" s="32">
        <f>IF(OR(F5890="",I5890=""),"",F5890*I5890)</f>
        <v/>
      </c>
      <c r="K5890" s="26" t="n"/>
    </row>
    <row r="5891">
      <c r="A5891" s="31" t="n"/>
      <c r="B5891" s="26" t="n"/>
      <c r="C5891" s="26" t="n"/>
      <c r="D5891" s="26" t="n"/>
      <c r="E5891" s="26" t="n"/>
      <c r="F5891" s="27" t="n"/>
      <c r="G5891" s="26" t="n"/>
      <c r="H5891" s="28">
        <f>IFERROR(IF(G5891="","",VLOOKUP(G5891,'Setup - Vehicles'!$A$5:$D$504,4,0)),"")</f>
        <v/>
      </c>
      <c r="I5891" s="32">
        <f>IFERROR(IF(E5891="","",VLOOKUP(E5891,'Setup - Mix Design'!$A$5:$I$504,9,0)),"")</f>
        <v/>
      </c>
      <c r="J5891" s="32">
        <f>IF(OR(F5891="",I5891=""),"",F5891*I5891)</f>
        <v/>
      </c>
      <c r="K5891" s="26" t="n"/>
    </row>
    <row r="5892">
      <c r="A5892" s="31" t="n"/>
      <c r="B5892" s="26" t="n"/>
      <c r="C5892" s="26" t="n"/>
      <c r="D5892" s="26" t="n"/>
      <c r="E5892" s="26" t="n"/>
      <c r="F5892" s="27" t="n"/>
      <c r="G5892" s="26" t="n"/>
      <c r="H5892" s="28">
        <f>IFERROR(IF(G5892="","",VLOOKUP(G5892,'Setup - Vehicles'!$A$5:$D$504,4,0)),"")</f>
        <v/>
      </c>
      <c r="I5892" s="32">
        <f>IFERROR(IF(E5892="","",VLOOKUP(E5892,'Setup - Mix Design'!$A$5:$I$504,9,0)),"")</f>
        <v/>
      </c>
      <c r="J5892" s="32">
        <f>IF(OR(F5892="",I5892=""),"",F5892*I5892)</f>
        <v/>
      </c>
      <c r="K5892" s="26" t="n"/>
    </row>
    <row r="5893">
      <c r="A5893" s="31" t="n"/>
      <c r="B5893" s="26" t="n"/>
      <c r="C5893" s="26" t="n"/>
      <c r="D5893" s="26" t="n"/>
      <c r="E5893" s="26" t="n"/>
      <c r="F5893" s="27" t="n"/>
      <c r="G5893" s="26" t="n"/>
      <c r="H5893" s="28">
        <f>IFERROR(IF(G5893="","",VLOOKUP(G5893,'Setup - Vehicles'!$A$5:$D$504,4,0)),"")</f>
        <v/>
      </c>
      <c r="I5893" s="32">
        <f>IFERROR(IF(E5893="","",VLOOKUP(E5893,'Setup - Mix Design'!$A$5:$I$504,9,0)),"")</f>
        <v/>
      </c>
      <c r="J5893" s="32">
        <f>IF(OR(F5893="",I5893=""),"",F5893*I5893)</f>
        <v/>
      </c>
      <c r="K5893" s="26" t="n"/>
    </row>
    <row r="5894">
      <c r="A5894" s="31" t="n"/>
      <c r="B5894" s="26" t="n"/>
      <c r="C5894" s="26" t="n"/>
      <c r="D5894" s="26" t="n"/>
      <c r="E5894" s="26" t="n"/>
      <c r="F5894" s="27" t="n"/>
      <c r="G5894" s="26" t="n"/>
      <c r="H5894" s="28">
        <f>IFERROR(IF(G5894="","",VLOOKUP(G5894,'Setup - Vehicles'!$A$5:$D$504,4,0)),"")</f>
        <v/>
      </c>
      <c r="I5894" s="32">
        <f>IFERROR(IF(E5894="","",VLOOKUP(E5894,'Setup - Mix Design'!$A$5:$I$504,9,0)),"")</f>
        <v/>
      </c>
      <c r="J5894" s="32">
        <f>IF(OR(F5894="",I5894=""),"",F5894*I5894)</f>
        <v/>
      </c>
      <c r="K5894" s="26" t="n"/>
    </row>
    <row r="5895">
      <c r="A5895" s="31" t="n"/>
      <c r="B5895" s="26" t="n"/>
      <c r="C5895" s="26" t="n"/>
      <c r="D5895" s="26" t="n"/>
      <c r="E5895" s="26" t="n"/>
      <c r="F5895" s="27" t="n"/>
      <c r="G5895" s="26" t="n"/>
      <c r="H5895" s="28">
        <f>IFERROR(IF(G5895="","",VLOOKUP(G5895,'Setup - Vehicles'!$A$5:$D$504,4,0)),"")</f>
        <v/>
      </c>
      <c r="I5895" s="32">
        <f>IFERROR(IF(E5895="","",VLOOKUP(E5895,'Setup - Mix Design'!$A$5:$I$504,9,0)),"")</f>
        <v/>
      </c>
      <c r="J5895" s="32">
        <f>IF(OR(F5895="",I5895=""),"",F5895*I5895)</f>
        <v/>
      </c>
      <c r="K5895" s="26" t="n"/>
    </row>
    <row r="5896">
      <c r="A5896" s="31" t="n"/>
      <c r="B5896" s="26" t="n"/>
      <c r="C5896" s="26" t="n"/>
      <c r="D5896" s="26" t="n"/>
      <c r="E5896" s="26" t="n"/>
      <c r="F5896" s="27" t="n"/>
      <c r="G5896" s="26" t="n"/>
      <c r="H5896" s="28">
        <f>IFERROR(IF(G5896="","",VLOOKUP(G5896,'Setup - Vehicles'!$A$5:$D$504,4,0)),"")</f>
        <v/>
      </c>
      <c r="I5896" s="32">
        <f>IFERROR(IF(E5896="","",VLOOKUP(E5896,'Setup - Mix Design'!$A$5:$I$504,9,0)),"")</f>
        <v/>
      </c>
      <c r="J5896" s="32">
        <f>IF(OR(F5896="",I5896=""),"",F5896*I5896)</f>
        <v/>
      </c>
      <c r="K5896" s="26" t="n"/>
    </row>
    <row r="5897">
      <c r="A5897" s="31" t="n"/>
      <c r="B5897" s="26" t="n"/>
      <c r="C5897" s="26" t="n"/>
      <c r="D5897" s="26" t="n"/>
      <c r="E5897" s="26" t="n"/>
      <c r="F5897" s="27" t="n"/>
      <c r="G5897" s="26" t="n"/>
      <c r="H5897" s="28">
        <f>IFERROR(IF(G5897="","",VLOOKUP(G5897,'Setup - Vehicles'!$A$5:$D$504,4,0)),"")</f>
        <v/>
      </c>
      <c r="I5897" s="32">
        <f>IFERROR(IF(E5897="","",VLOOKUP(E5897,'Setup - Mix Design'!$A$5:$I$504,9,0)),"")</f>
        <v/>
      </c>
      <c r="J5897" s="32">
        <f>IF(OR(F5897="",I5897=""),"",F5897*I5897)</f>
        <v/>
      </c>
      <c r="K5897" s="26" t="n"/>
    </row>
    <row r="5898">
      <c r="A5898" s="31" t="n"/>
      <c r="B5898" s="26" t="n"/>
      <c r="C5898" s="26" t="n"/>
      <c r="D5898" s="26" t="n"/>
      <c r="E5898" s="26" t="n"/>
      <c r="F5898" s="27" t="n"/>
      <c r="G5898" s="26" t="n"/>
      <c r="H5898" s="28">
        <f>IFERROR(IF(G5898="","",VLOOKUP(G5898,'Setup - Vehicles'!$A$5:$D$504,4,0)),"")</f>
        <v/>
      </c>
      <c r="I5898" s="32">
        <f>IFERROR(IF(E5898="","",VLOOKUP(E5898,'Setup - Mix Design'!$A$5:$I$504,9,0)),"")</f>
        <v/>
      </c>
      <c r="J5898" s="32">
        <f>IF(OR(F5898="",I5898=""),"",F5898*I5898)</f>
        <v/>
      </c>
      <c r="K5898" s="26" t="n"/>
    </row>
    <row r="5899">
      <c r="A5899" s="31" t="n"/>
      <c r="B5899" s="26" t="n"/>
      <c r="C5899" s="26" t="n"/>
      <c r="D5899" s="26" t="n"/>
      <c r="E5899" s="26" t="n"/>
      <c r="F5899" s="27" t="n"/>
      <c r="G5899" s="26" t="n"/>
      <c r="H5899" s="28">
        <f>IFERROR(IF(G5899="","",VLOOKUP(G5899,'Setup - Vehicles'!$A$5:$D$504,4,0)),"")</f>
        <v/>
      </c>
      <c r="I5899" s="32">
        <f>IFERROR(IF(E5899="","",VLOOKUP(E5899,'Setup - Mix Design'!$A$5:$I$504,9,0)),"")</f>
        <v/>
      </c>
      <c r="J5899" s="32">
        <f>IF(OR(F5899="",I5899=""),"",F5899*I5899)</f>
        <v/>
      </c>
      <c r="K5899" s="26" t="n"/>
    </row>
    <row r="5900">
      <c r="A5900" s="31" t="n"/>
      <c r="B5900" s="26" t="n"/>
      <c r="C5900" s="26" t="n"/>
      <c r="D5900" s="26" t="n"/>
      <c r="E5900" s="26" t="n"/>
      <c r="F5900" s="27" t="n"/>
      <c r="G5900" s="26" t="n"/>
      <c r="H5900" s="28">
        <f>IFERROR(IF(G5900="","",VLOOKUP(G5900,'Setup - Vehicles'!$A$5:$D$504,4,0)),"")</f>
        <v/>
      </c>
      <c r="I5900" s="32">
        <f>IFERROR(IF(E5900="","",VLOOKUP(E5900,'Setup - Mix Design'!$A$5:$I$504,9,0)),"")</f>
        <v/>
      </c>
      <c r="J5900" s="32">
        <f>IF(OR(F5900="",I5900=""),"",F5900*I5900)</f>
        <v/>
      </c>
      <c r="K5900" s="26" t="n"/>
    </row>
    <row r="5901">
      <c r="A5901" s="31" t="n"/>
      <c r="B5901" s="26" t="n"/>
      <c r="C5901" s="26" t="n"/>
      <c r="D5901" s="26" t="n"/>
      <c r="E5901" s="26" t="n"/>
      <c r="F5901" s="27" t="n"/>
      <c r="G5901" s="26" t="n"/>
      <c r="H5901" s="28">
        <f>IFERROR(IF(G5901="","",VLOOKUP(G5901,'Setup - Vehicles'!$A$5:$D$504,4,0)),"")</f>
        <v/>
      </c>
      <c r="I5901" s="32">
        <f>IFERROR(IF(E5901="","",VLOOKUP(E5901,'Setup - Mix Design'!$A$5:$I$504,9,0)),"")</f>
        <v/>
      </c>
      <c r="J5901" s="32">
        <f>IF(OR(F5901="",I5901=""),"",F5901*I5901)</f>
        <v/>
      </c>
      <c r="K5901" s="26" t="n"/>
    </row>
    <row r="5902">
      <c r="A5902" s="31" t="n"/>
      <c r="B5902" s="26" t="n"/>
      <c r="C5902" s="26" t="n"/>
      <c r="D5902" s="26" t="n"/>
      <c r="E5902" s="26" t="n"/>
      <c r="F5902" s="27" t="n"/>
      <c r="G5902" s="26" t="n"/>
      <c r="H5902" s="28">
        <f>IFERROR(IF(G5902="","",VLOOKUP(G5902,'Setup - Vehicles'!$A$5:$D$504,4,0)),"")</f>
        <v/>
      </c>
      <c r="I5902" s="32">
        <f>IFERROR(IF(E5902="","",VLOOKUP(E5902,'Setup - Mix Design'!$A$5:$I$504,9,0)),"")</f>
        <v/>
      </c>
      <c r="J5902" s="32">
        <f>IF(OR(F5902="",I5902=""),"",F5902*I5902)</f>
        <v/>
      </c>
      <c r="K5902" s="26" t="n"/>
    </row>
    <row r="5903">
      <c r="A5903" s="31" t="n"/>
      <c r="B5903" s="26" t="n"/>
      <c r="C5903" s="26" t="n"/>
      <c r="D5903" s="26" t="n"/>
      <c r="E5903" s="26" t="n"/>
      <c r="F5903" s="27" t="n"/>
      <c r="G5903" s="26" t="n"/>
      <c r="H5903" s="28">
        <f>IFERROR(IF(G5903="","",VLOOKUP(G5903,'Setup - Vehicles'!$A$5:$D$504,4,0)),"")</f>
        <v/>
      </c>
      <c r="I5903" s="32">
        <f>IFERROR(IF(E5903="","",VLOOKUP(E5903,'Setup - Mix Design'!$A$5:$I$504,9,0)),"")</f>
        <v/>
      </c>
      <c r="J5903" s="32">
        <f>IF(OR(F5903="",I5903=""),"",F5903*I5903)</f>
        <v/>
      </c>
      <c r="K5903" s="26" t="n"/>
    </row>
    <row r="5904">
      <c r="A5904" s="31" t="n"/>
      <c r="B5904" s="26" t="n"/>
      <c r="C5904" s="26" t="n"/>
      <c r="D5904" s="26" t="n"/>
      <c r="E5904" s="26" t="n"/>
      <c r="F5904" s="27" t="n"/>
      <c r="G5904" s="26" t="n"/>
      <c r="H5904" s="28">
        <f>IFERROR(IF(G5904="","",VLOOKUP(G5904,'Setup - Vehicles'!$A$5:$D$504,4,0)),"")</f>
        <v/>
      </c>
      <c r="I5904" s="32">
        <f>IFERROR(IF(E5904="","",VLOOKUP(E5904,'Setup - Mix Design'!$A$5:$I$504,9,0)),"")</f>
        <v/>
      </c>
      <c r="J5904" s="32">
        <f>IF(OR(F5904="",I5904=""),"",F5904*I5904)</f>
        <v/>
      </c>
      <c r="K5904" s="26" t="n"/>
    </row>
    <row r="5905">
      <c r="A5905" s="31" t="n"/>
      <c r="B5905" s="26" t="n"/>
      <c r="C5905" s="26" t="n"/>
      <c r="D5905" s="26" t="n"/>
      <c r="E5905" s="26" t="n"/>
      <c r="F5905" s="27" t="n"/>
      <c r="G5905" s="26" t="n"/>
      <c r="H5905" s="28">
        <f>IFERROR(IF(G5905="","",VLOOKUP(G5905,'Setup - Vehicles'!$A$5:$D$504,4,0)),"")</f>
        <v/>
      </c>
      <c r="I5905" s="32">
        <f>IFERROR(IF(E5905="","",VLOOKUP(E5905,'Setup - Mix Design'!$A$5:$I$504,9,0)),"")</f>
        <v/>
      </c>
      <c r="J5905" s="32">
        <f>IF(OR(F5905="",I5905=""),"",F5905*I5905)</f>
        <v/>
      </c>
      <c r="K5905" s="26" t="n"/>
    </row>
    <row r="5906">
      <c r="A5906" s="31" t="n"/>
      <c r="B5906" s="26" t="n"/>
      <c r="C5906" s="26" t="n"/>
      <c r="D5906" s="26" t="n"/>
      <c r="E5906" s="26" t="n"/>
      <c r="F5906" s="27" t="n"/>
      <c r="G5906" s="26" t="n"/>
      <c r="H5906" s="28">
        <f>IFERROR(IF(G5906="","",VLOOKUP(G5906,'Setup - Vehicles'!$A$5:$D$504,4,0)),"")</f>
        <v/>
      </c>
      <c r="I5906" s="32">
        <f>IFERROR(IF(E5906="","",VLOOKUP(E5906,'Setup - Mix Design'!$A$5:$I$504,9,0)),"")</f>
        <v/>
      </c>
      <c r="J5906" s="32">
        <f>IF(OR(F5906="",I5906=""),"",F5906*I5906)</f>
        <v/>
      </c>
      <c r="K5906" s="26" t="n"/>
    </row>
    <row r="5907">
      <c r="A5907" s="31" t="n"/>
      <c r="B5907" s="26" t="n"/>
      <c r="C5907" s="26" t="n"/>
      <c r="D5907" s="26" t="n"/>
      <c r="E5907" s="26" t="n"/>
      <c r="F5907" s="27" t="n"/>
      <c r="G5907" s="26" t="n"/>
      <c r="H5907" s="28">
        <f>IFERROR(IF(G5907="","",VLOOKUP(G5907,'Setup - Vehicles'!$A$5:$D$504,4,0)),"")</f>
        <v/>
      </c>
      <c r="I5907" s="32">
        <f>IFERROR(IF(E5907="","",VLOOKUP(E5907,'Setup - Mix Design'!$A$5:$I$504,9,0)),"")</f>
        <v/>
      </c>
      <c r="J5907" s="32">
        <f>IF(OR(F5907="",I5907=""),"",F5907*I5907)</f>
        <v/>
      </c>
      <c r="K5907" s="26" t="n"/>
    </row>
    <row r="5908">
      <c r="A5908" s="31" t="n"/>
      <c r="B5908" s="26" t="n"/>
      <c r="C5908" s="26" t="n"/>
      <c r="D5908" s="26" t="n"/>
      <c r="E5908" s="26" t="n"/>
      <c r="F5908" s="27" t="n"/>
      <c r="G5908" s="26" t="n"/>
      <c r="H5908" s="28">
        <f>IFERROR(IF(G5908="","",VLOOKUP(G5908,'Setup - Vehicles'!$A$5:$D$504,4,0)),"")</f>
        <v/>
      </c>
      <c r="I5908" s="32">
        <f>IFERROR(IF(E5908="","",VLOOKUP(E5908,'Setup - Mix Design'!$A$5:$I$504,9,0)),"")</f>
        <v/>
      </c>
      <c r="J5908" s="32">
        <f>IF(OR(F5908="",I5908=""),"",F5908*I5908)</f>
        <v/>
      </c>
      <c r="K5908" s="26" t="n"/>
    </row>
    <row r="5909">
      <c r="A5909" s="31" t="n"/>
      <c r="B5909" s="26" t="n"/>
      <c r="C5909" s="26" t="n"/>
      <c r="D5909" s="26" t="n"/>
      <c r="E5909" s="26" t="n"/>
      <c r="F5909" s="27" t="n"/>
      <c r="G5909" s="26" t="n"/>
      <c r="H5909" s="28">
        <f>IFERROR(IF(G5909="","",VLOOKUP(G5909,'Setup - Vehicles'!$A$5:$D$504,4,0)),"")</f>
        <v/>
      </c>
      <c r="I5909" s="32">
        <f>IFERROR(IF(E5909="","",VLOOKUP(E5909,'Setup - Mix Design'!$A$5:$I$504,9,0)),"")</f>
        <v/>
      </c>
      <c r="J5909" s="32">
        <f>IF(OR(F5909="",I5909=""),"",F5909*I5909)</f>
        <v/>
      </c>
      <c r="K5909" s="26" t="n"/>
    </row>
    <row r="5910">
      <c r="A5910" s="31" t="n"/>
      <c r="B5910" s="26" t="n"/>
      <c r="C5910" s="26" t="n"/>
      <c r="D5910" s="26" t="n"/>
      <c r="E5910" s="26" t="n"/>
      <c r="F5910" s="27" t="n"/>
      <c r="G5910" s="26" t="n"/>
      <c r="H5910" s="28">
        <f>IFERROR(IF(G5910="","",VLOOKUP(G5910,'Setup - Vehicles'!$A$5:$D$504,4,0)),"")</f>
        <v/>
      </c>
      <c r="I5910" s="32">
        <f>IFERROR(IF(E5910="","",VLOOKUP(E5910,'Setup - Mix Design'!$A$5:$I$504,9,0)),"")</f>
        <v/>
      </c>
      <c r="J5910" s="32">
        <f>IF(OR(F5910="",I5910=""),"",F5910*I5910)</f>
        <v/>
      </c>
      <c r="K5910" s="26" t="n"/>
    </row>
    <row r="5911">
      <c r="A5911" s="31" t="n"/>
      <c r="B5911" s="26" t="n"/>
      <c r="C5911" s="26" t="n"/>
      <c r="D5911" s="26" t="n"/>
      <c r="E5911" s="26" t="n"/>
      <c r="F5911" s="27" t="n"/>
      <c r="G5911" s="26" t="n"/>
      <c r="H5911" s="28">
        <f>IFERROR(IF(G5911="","",VLOOKUP(G5911,'Setup - Vehicles'!$A$5:$D$504,4,0)),"")</f>
        <v/>
      </c>
      <c r="I5911" s="32">
        <f>IFERROR(IF(E5911="","",VLOOKUP(E5911,'Setup - Mix Design'!$A$5:$I$504,9,0)),"")</f>
        <v/>
      </c>
      <c r="J5911" s="32">
        <f>IF(OR(F5911="",I5911=""),"",F5911*I5911)</f>
        <v/>
      </c>
      <c r="K5911" s="26" t="n"/>
    </row>
    <row r="5912">
      <c r="A5912" s="31" t="n"/>
      <c r="B5912" s="26" t="n"/>
      <c r="C5912" s="26" t="n"/>
      <c r="D5912" s="26" t="n"/>
      <c r="E5912" s="26" t="n"/>
      <c r="F5912" s="27" t="n"/>
      <c r="G5912" s="26" t="n"/>
      <c r="H5912" s="28">
        <f>IFERROR(IF(G5912="","",VLOOKUP(G5912,'Setup - Vehicles'!$A$5:$D$504,4,0)),"")</f>
        <v/>
      </c>
      <c r="I5912" s="32">
        <f>IFERROR(IF(E5912="","",VLOOKUP(E5912,'Setup - Mix Design'!$A$5:$I$504,9,0)),"")</f>
        <v/>
      </c>
      <c r="J5912" s="32">
        <f>IF(OR(F5912="",I5912=""),"",F5912*I5912)</f>
        <v/>
      </c>
      <c r="K5912" s="26" t="n"/>
    </row>
    <row r="5913">
      <c r="A5913" s="31" t="n"/>
      <c r="B5913" s="26" t="n"/>
      <c r="C5913" s="26" t="n"/>
      <c r="D5913" s="26" t="n"/>
      <c r="E5913" s="26" t="n"/>
      <c r="F5913" s="27" t="n"/>
      <c r="G5913" s="26" t="n"/>
      <c r="H5913" s="28">
        <f>IFERROR(IF(G5913="","",VLOOKUP(G5913,'Setup - Vehicles'!$A$5:$D$504,4,0)),"")</f>
        <v/>
      </c>
      <c r="I5913" s="32">
        <f>IFERROR(IF(E5913="","",VLOOKUP(E5913,'Setup - Mix Design'!$A$5:$I$504,9,0)),"")</f>
        <v/>
      </c>
      <c r="J5913" s="32">
        <f>IF(OR(F5913="",I5913=""),"",F5913*I5913)</f>
        <v/>
      </c>
      <c r="K5913" s="26" t="n"/>
    </row>
    <row r="5914">
      <c r="A5914" s="31" t="n"/>
      <c r="B5914" s="26" t="n"/>
      <c r="C5914" s="26" t="n"/>
      <c r="D5914" s="26" t="n"/>
      <c r="E5914" s="26" t="n"/>
      <c r="F5914" s="27" t="n"/>
      <c r="G5914" s="26" t="n"/>
      <c r="H5914" s="28">
        <f>IFERROR(IF(G5914="","",VLOOKUP(G5914,'Setup - Vehicles'!$A$5:$D$504,4,0)),"")</f>
        <v/>
      </c>
      <c r="I5914" s="32">
        <f>IFERROR(IF(E5914="","",VLOOKUP(E5914,'Setup - Mix Design'!$A$5:$I$504,9,0)),"")</f>
        <v/>
      </c>
      <c r="J5914" s="32">
        <f>IF(OR(F5914="",I5914=""),"",F5914*I5914)</f>
        <v/>
      </c>
      <c r="K5914" s="26" t="n"/>
    </row>
    <row r="5915">
      <c r="A5915" s="31" t="n"/>
      <c r="B5915" s="26" t="n"/>
      <c r="C5915" s="26" t="n"/>
      <c r="D5915" s="26" t="n"/>
      <c r="E5915" s="26" t="n"/>
      <c r="F5915" s="27" t="n"/>
      <c r="G5915" s="26" t="n"/>
      <c r="H5915" s="28">
        <f>IFERROR(IF(G5915="","",VLOOKUP(G5915,'Setup - Vehicles'!$A$5:$D$504,4,0)),"")</f>
        <v/>
      </c>
      <c r="I5915" s="32">
        <f>IFERROR(IF(E5915="","",VLOOKUP(E5915,'Setup - Mix Design'!$A$5:$I$504,9,0)),"")</f>
        <v/>
      </c>
      <c r="J5915" s="32">
        <f>IF(OR(F5915="",I5915=""),"",F5915*I5915)</f>
        <v/>
      </c>
      <c r="K5915" s="26" t="n"/>
    </row>
    <row r="5916">
      <c r="A5916" s="31" t="n"/>
      <c r="B5916" s="26" t="n"/>
      <c r="C5916" s="26" t="n"/>
      <c r="D5916" s="26" t="n"/>
      <c r="E5916" s="26" t="n"/>
      <c r="F5916" s="27" t="n"/>
      <c r="G5916" s="26" t="n"/>
      <c r="H5916" s="28">
        <f>IFERROR(IF(G5916="","",VLOOKUP(G5916,'Setup - Vehicles'!$A$5:$D$504,4,0)),"")</f>
        <v/>
      </c>
      <c r="I5916" s="32">
        <f>IFERROR(IF(E5916="","",VLOOKUP(E5916,'Setup - Mix Design'!$A$5:$I$504,9,0)),"")</f>
        <v/>
      </c>
      <c r="J5916" s="32">
        <f>IF(OR(F5916="",I5916=""),"",F5916*I5916)</f>
        <v/>
      </c>
      <c r="K5916" s="26" t="n"/>
    </row>
    <row r="5917">
      <c r="A5917" s="31" t="n"/>
      <c r="B5917" s="26" t="n"/>
      <c r="C5917" s="26" t="n"/>
      <c r="D5917" s="26" t="n"/>
      <c r="E5917" s="26" t="n"/>
      <c r="F5917" s="27" t="n"/>
      <c r="G5917" s="26" t="n"/>
      <c r="H5917" s="28">
        <f>IFERROR(IF(G5917="","",VLOOKUP(G5917,'Setup - Vehicles'!$A$5:$D$504,4,0)),"")</f>
        <v/>
      </c>
      <c r="I5917" s="32">
        <f>IFERROR(IF(E5917="","",VLOOKUP(E5917,'Setup - Mix Design'!$A$5:$I$504,9,0)),"")</f>
        <v/>
      </c>
      <c r="J5917" s="32">
        <f>IF(OR(F5917="",I5917=""),"",F5917*I5917)</f>
        <v/>
      </c>
      <c r="K5917" s="26" t="n"/>
    </row>
    <row r="5918">
      <c r="A5918" s="31" t="n"/>
      <c r="B5918" s="26" t="n"/>
      <c r="C5918" s="26" t="n"/>
      <c r="D5918" s="26" t="n"/>
      <c r="E5918" s="26" t="n"/>
      <c r="F5918" s="27" t="n"/>
      <c r="G5918" s="26" t="n"/>
      <c r="H5918" s="28">
        <f>IFERROR(IF(G5918="","",VLOOKUP(G5918,'Setup - Vehicles'!$A$5:$D$504,4,0)),"")</f>
        <v/>
      </c>
      <c r="I5918" s="32">
        <f>IFERROR(IF(E5918="","",VLOOKUP(E5918,'Setup - Mix Design'!$A$5:$I$504,9,0)),"")</f>
        <v/>
      </c>
      <c r="J5918" s="32">
        <f>IF(OR(F5918="",I5918=""),"",F5918*I5918)</f>
        <v/>
      </c>
      <c r="K5918" s="26" t="n"/>
    </row>
    <row r="5919">
      <c r="A5919" s="31" t="n"/>
      <c r="B5919" s="26" t="n"/>
      <c r="C5919" s="26" t="n"/>
      <c r="D5919" s="26" t="n"/>
      <c r="E5919" s="26" t="n"/>
      <c r="F5919" s="27" t="n"/>
      <c r="G5919" s="26" t="n"/>
      <c r="H5919" s="28">
        <f>IFERROR(IF(G5919="","",VLOOKUP(G5919,'Setup - Vehicles'!$A$5:$D$504,4,0)),"")</f>
        <v/>
      </c>
      <c r="I5919" s="32">
        <f>IFERROR(IF(E5919="","",VLOOKUP(E5919,'Setup - Mix Design'!$A$5:$I$504,9,0)),"")</f>
        <v/>
      </c>
      <c r="J5919" s="32">
        <f>IF(OR(F5919="",I5919=""),"",F5919*I5919)</f>
        <v/>
      </c>
      <c r="K5919" s="26" t="n"/>
    </row>
    <row r="5920">
      <c r="A5920" s="31" t="n"/>
      <c r="B5920" s="26" t="n"/>
      <c r="C5920" s="26" t="n"/>
      <c r="D5920" s="26" t="n"/>
      <c r="E5920" s="26" t="n"/>
      <c r="F5920" s="27" t="n"/>
      <c r="G5920" s="26" t="n"/>
      <c r="H5920" s="28">
        <f>IFERROR(IF(G5920="","",VLOOKUP(G5920,'Setup - Vehicles'!$A$5:$D$504,4,0)),"")</f>
        <v/>
      </c>
      <c r="I5920" s="32">
        <f>IFERROR(IF(E5920="","",VLOOKUP(E5920,'Setup - Mix Design'!$A$5:$I$504,9,0)),"")</f>
        <v/>
      </c>
      <c r="J5920" s="32">
        <f>IF(OR(F5920="",I5920=""),"",F5920*I5920)</f>
        <v/>
      </c>
      <c r="K5920" s="26" t="n"/>
    </row>
    <row r="5921">
      <c r="A5921" s="31" t="n"/>
      <c r="B5921" s="26" t="n"/>
      <c r="C5921" s="26" t="n"/>
      <c r="D5921" s="26" t="n"/>
      <c r="E5921" s="26" t="n"/>
      <c r="F5921" s="27" t="n"/>
      <c r="G5921" s="26" t="n"/>
      <c r="H5921" s="28">
        <f>IFERROR(IF(G5921="","",VLOOKUP(G5921,'Setup - Vehicles'!$A$5:$D$504,4,0)),"")</f>
        <v/>
      </c>
      <c r="I5921" s="32">
        <f>IFERROR(IF(E5921="","",VLOOKUP(E5921,'Setup - Mix Design'!$A$5:$I$504,9,0)),"")</f>
        <v/>
      </c>
      <c r="J5921" s="32">
        <f>IF(OR(F5921="",I5921=""),"",F5921*I5921)</f>
        <v/>
      </c>
      <c r="K5921" s="26" t="n"/>
    </row>
    <row r="5922">
      <c r="A5922" s="31" t="n"/>
      <c r="B5922" s="26" t="n"/>
      <c r="C5922" s="26" t="n"/>
      <c r="D5922" s="26" t="n"/>
      <c r="E5922" s="26" t="n"/>
      <c r="F5922" s="27" t="n"/>
      <c r="G5922" s="26" t="n"/>
      <c r="H5922" s="28">
        <f>IFERROR(IF(G5922="","",VLOOKUP(G5922,'Setup - Vehicles'!$A$5:$D$504,4,0)),"")</f>
        <v/>
      </c>
      <c r="I5922" s="32">
        <f>IFERROR(IF(E5922="","",VLOOKUP(E5922,'Setup - Mix Design'!$A$5:$I$504,9,0)),"")</f>
        <v/>
      </c>
      <c r="J5922" s="32">
        <f>IF(OR(F5922="",I5922=""),"",F5922*I5922)</f>
        <v/>
      </c>
      <c r="K5922" s="26" t="n"/>
    </row>
    <row r="5923">
      <c r="A5923" s="31" t="n"/>
      <c r="B5923" s="26" t="n"/>
      <c r="C5923" s="26" t="n"/>
      <c r="D5923" s="26" t="n"/>
      <c r="E5923" s="26" t="n"/>
      <c r="F5923" s="27" t="n"/>
      <c r="G5923" s="26" t="n"/>
      <c r="H5923" s="28">
        <f>IFERROR(IF(G5923="","",VLOOKUP(G5923,'Setup - Vehicles'!$A$5:$D$504,4,0)),"")</f>
        <v/>
      </c>
      <c r="I5923" s="32">
        <f>IFERROR(IF(E5923="","",VLOOKUP(E5923,'Setup - Mix Design'!$A$5:$I$504,9,0)),"")</f>
        <v/>
      </c>
      <c r="J5923" s="32">
        <f>IF(OR(F5923="",I5923=""),"",F5923*I5923)</f>
        <v/>
      </c>
      <c r="K5923" s="26" t="n"/>
    </row>
    <row r="5924">
      <c r="A5924" s="31" t="n"/>
      <c r="B5924" s="26" t="n"/>
      <c r="C5924" s="26" t="n"/>
      <c r="D5924" s="26" t="n"/>
      <c r="E5924" s="26" t="n"/>
      <c r="F5924" s="27" t="n"/>
      <c r="G5924" s="26" t="n"/>
      <c r="H5924" s="28">
        <f>IFERROR(IF(G5924="","",VLOOKUP(G5924,'Setup - Vehicles'!$A$5:$D$504,4,0)),"")</f>
        <v/>
      </c>
      <c r="I5924" s="32">
        <f>IFERROR(IF(E5924="","",VLOOKUP(E5924,'Setup - Mix Design'!$A$5:$I$504,9,0)),"")</f>
        <v/>
      </c>
      <c r="J5924" s="32">
        <f>IF(OR(F5924="",I5924=""),"",F5924*I5924)</f>
        <v/>
      </c>
      <c r="K5924" s="26" t="n"/>
    </row>
    <row r="5925">
      <c r="A5925" s="31" t="n"/>
      <c r="B5925" s="26" t="n"/>
      <c r="C5925" s="26" t="n"/>
      <c r="D5925" s="26" t="n"/>
      <c r="E5925" s="26" t="n"/>
      <c r="F5925" s="27" t="n"/>
      <c r="G5925" s="26" t="n"/>
      <c r="H5925" s="28">
        <f>IFERROR(IF(G5925="","",VLOOKUP(G5925,'Setup - Vehicles'!$A$5:$D$504,4,0)),"")</f>
        <v/>
      </c>
      <c r="I5925" s="32">
        <f>IFERROR(IF(E5925="","",VLOOKUP(E5925,'Setup - Mix Design'!$A$5:$I$504,9,0)),"")</f>
        <v/>
      </c>
      <c r="J5925" s="32">
        <f>IF(OR(F5925="",I5925=""),"",F5925*I5925)</f>
        <v/>
      </c>
      <c r="K5925" s="26" t="n"/>
    </row>
    <row r="5926">
      <c r="A5926" s="31" t="n"/>
      <c r="B5926" s="26" t="n"/>
      <c r="C5926" s="26" t="n"/>
      <c r="D5926" s="26" t="n"/>
      <c r="E5926" s="26" t="n"/>
      <c r="F5926" s="27" t="n"/>
      <c r="G5926" s="26" t="n"/>
      <c r="H5926" s="28">
        <f>IFERROR(IF(G5926="","",VLOOKUP(G5926,'Setup - Vehicles'!$A$5:$D$504,4,0)),"")</f>
        <v/>
      </c>
      <c r="I5926" s="32">
        <f>IFERROR(IF(E5926="","",VLOOKUP(E5926,'Setup - Mix Design'!$A$5:$I$504,9,0)),"")</f>
        <v/>
      </c>
      <c r="J5926" s="32">
        <f>IF(OR(F5926="",I5926=""),"",F5926*I5926)</f>
        <v/>
      </c>
      <c r="K5926" s="26" t="n"/>
    </row>
    <row r="5927">
      <c r="A5927" s="31" t="n"/>
      <c r="B5927" s="26" t="n"/>
      <c r="C5927" s="26" t="n"/>
      <c r="D5927" s="26" t="n"/>
      <c r="E5927" s="26" t="n"/>
      <c r="F5927" s="27" t="n"/>
      <c r="G5927" s="26" t="n"/>
      <c r="H5927" s="28">
        <f>IFERROR(IF(G5927="","",VLOOKUP(G5927,'Setup - Vehicles'!$A$5:$D$504,4,0)),"")</f>
        <v/>
      </c>
      <c r="I5927" s="32">
        <f>IFERROR(IF(E5927="","",VLOOKUP(E5927,'Setup - Mix Design'!$A$5:$I$504,9,0)),"")</f>
        <v/>
      </c>
      <c r="J5927" s="32">
        <f>IF(OR(F5927="",I5927=""),"",F5927*I5927)</f>
        <v/>
      </c>
      <c r="K5927" s="26" t="n"/>
    </row>
    <row r="5928">
      <c r="A5928" s="31" t="n"/>
      <c r="B5928" s="26" t="n"/>
      <c r="C5928" s="26" t="n"/>
      <c r="D5928" s="26" t="n"/>
      <c r="E5928" s="26" t="n"/>
      <c r="F5928" s="27" t="n"/>
      <c r="G5928" s="26" t="n"/>
      <c r="H5928" s="28">
        <f>IFERROR(IF(G5928="","",VLOOKUP(G5928,'Setup - Vehicles'!$A$5:$D$504,4,0)),"")</f>
        <v/>
      </c>
      <c r="I5928" s="32">
        <f>IFERROR(IF(E5928="","",VLOOKUP(E5928,'Setup - Mix Design'!$A$5:$I$504,9,0)),"")</f>
        <v/>
      </c>
      <c r="J5928" s="32">
        <f>IF(OR(F5928="",I5928=""),"",F5928*I5928)</f>
        <v/>
      </c>
      <c r="K5928" s="26" t="n"/>
    </row>
    <row r="5929">
      <c r="A5929" s="31" t="n"/>
      <c r="B5929" s="26" t="n"/>
      <c r="C5929" s="26" t="n"/>
      <c r="D5929" s="26" t="n"/>
      <c r="E5929" s="26" t="n"/>
      <c r="F5929" s="27" t="n"/>
      <c r="G5929" s="26" t="n"/>
      <c r="H5929" s="28">
        <f>IFERROR(IF(G5929="","",VLOOKUP(G5929,'Setup - Vehicles'!$A$5:$D$504,4,0)),"")</f>
        <v/>
      </c>
      <c r="I5929" s="32">
        <f>IFERROR(IF(E5929="","",VLOOKUP(E5929,'Setup - Mix Design'!$A$5:$I$504,9,0)),"")</f>
        <v/>
      </c>
      <c r="J5929" s="32">
        <f>IF(OR(F5929="",I5929=""),"",F5929*I5929)</f>
        <v/>
      </c>
      <c r="K5929" s="26" t="n"/>
    </row>
    <row r="5930">
      <c r="A5930" s="31" t="n"/>
      <c r="B5930" s="26" t="n"/>
      <c r="C5930" s="26" t="n"/>
      <c r="D5930" s="26" t="n"/>
      <c r="E5930" s="26" t="n"/>
      <c r="F5930" s="27" t="n"/>
      <c r="G5930" s="26" t="n"/>
      <c r="H5930" s="28">
        <f>IFERROR(IF(G5930="","",VLOOKUP(G5930,'Setup - Vehicles'!$A$5:$D$504,4,0)),"")</f>
        <v/>
      </c>
      <c r="I5930" s="32">
        <f>IFERROR(IF(E5930="","",VLOOKUP(E5930,'Setup - Mix Design'!$A$5:$I$504,9,0)),"")</f>
        <v/>
      </c>
      <c r="J5930" s="32">
        <f>IF(OR(F5930="",I5930=""),"",F5930*I5930)</f>
        <v/>
      </c>
      <c r="K5930" s="26" t="n"/>
    </row>
    <row r="5931">
      <c r="A5931" s="31" t="n"/>
      <c r="B5931" s="26" t="n"/>
      <c r="C5931" s="26" t="n"/>
      <c r="D5931" s="26" t="n"/>
      <c r="E5931" s="26" t="n"/>
      <c r="F5931" s="27" t="n"/>
      <c r="G5931" s="26" t="n"/>
      <c r="H5931" s="28">
        <f>IFERROR(IF(G5931="","",VLOOKUP(G5931,'Setup - Vehicles'!$A$5:$D$504,4,0)),"")</f>
        <v/>
      </c>
      <c r="I5931" s="32">
        <f>IFERROR(IF(E5931="","",VLOOKUP(E5931,'Setup - Mix Design'!$A$5:$I$504,9,0)),"")</f>
        <v/>
      </c>
      <c r="J5931" s="32">
        <f>IF(OR(F5931="",I5931=""),"",F5931*I5931)</f>
        <v/>
      </c>
      <c r="K5931" s="26" t="n"/>
    </row>
    <row r="5932">
      <c r="A5932" s="31" t="n"/>
      <c r="B5932" s="26" t="n"/>
      <c r="C5932" s="26" t="n"/>
      <c r="D5932" s="26" t="n"/>
      <c r="E5932" s="26" t="n"/>
      <c r="F5932" s="27" t="n"/>
      <c r="G5932" s="26" t="n"/>
      <c r="H5932" s="28">
        <f>IFERROR(IF(G5932="","",VLOOKUP(G5932,'Setup - Vehicles'!$A$5:$D$504,4,0)),"")</f>
        <v/>
      </c>
      <c r="I5932" s="32">
        <f>IFERROR(IF(E5932="","",VLOOKUP(E5932,'Setup - Mix Design'!$A$5:$I$504,9,0)),"")</f>
        <v/>
      </c>
      <c r="J5932" s="32">
        <f>IF(OR(F5932="",I5932=""),"",F5932*I5932)</f>
        <v/>
      </c>
      <c r="K5932" s="26" t="n"/>
    </row>
    <row r="5933">
      <c r="A5933" s="31" t="n"/>
      <c r="B5933" s="26" t="n"/>
      <c r="C5933" s="26" t="n"/>
      <c r="D5933" s="26" t="n"/>
      <c r="E5933" s="26" t="n"/>
      <c r="F5933" s="27" t="n"/>
      <c r="G5933" s="26" t="n"/>
      <c r="H5933" s="28">
        <f>IFERROR(IF(G5933="","",VLOOKUP(G5933,'Setup - Vehicles'!$A$5:$D$504,4,0)),"")</f>
        <v/>
      </c>
      <c r="I5933" s="32">
        <f>IFERROR(IF(E5933="","",VLOOKUP(E5933,'Setup - Mix Design'!$A$5:$I$504,9,0)),"")</f>
        <v/>
      </c>
      <c r="J5933" s="32">
        <f>IF(OR(F5933="",I5933=""),"",F5933*I5933)</f>
        <v/>
      </c>
      <c r="K5933" s="26" t="n"/>
    </row>
    <row r="5934">
      <c r="A5934" s="31" t="n"/>
      <c r="B5934" s="26" t="n"/>
      <c r="C5934" s="26" t="n"/>
      <c r="D5934" s="26" t="n"/>
      <c r="E5934" s="26" t="n"/>
      <c r="F5934" s="27" t="n"/>
      <c r="G5934" s="26" t="n"/>
      <c r="H5934" s="28">
        <f>IFERROR(IF(G5934="","",VLOOKUP(G5934,'Setup - Vehicles'!$A$5:$D$504,4,0)),"")</f>
        <v/>
      </c>
      <c r="I5934" s="32">
        <f>IFERROR(IF(E5934="","",VLOOKUP(E5934,'Setup - Mix Design'!$A$5:$I$504,9,0)),"")</f>
        <v/>
      </c>
      <c r="J5934" s="32">
        <f>IF(OR(F5934="",I5934=""),"",F5934*I5934)</f>
        <v/>
      </c>
      <c r="K5934" s="26" t="n"/>
    </row>
    <row r="5935">
      <c r="A5935" s="31" t="n"/>
      <c r="B5935" s="26" t="n"/>
      <c r="C5935" s="26" t="n"/>
      <c r="D5935" s="26" t="n"/>
      <c r="E5935" s="26" t="n"/>
      <c r="F5935" s="27" t="n"/>
      <c r="G5935" s="26" t="n"/>
      <c r="H5935" s="28">
        <f>IFERROR(IF(G5935="","",VLOOKUP(G5935,'Setup - Vehicles'!$A$5:$D$504,4,0)),"")</f>
        <v/>
      </c>
      <c r="I5935" s="32">
        <f>IFERROR(IF(E5935="","",VLOOKUP(E5935,'Setup - Mix Design'!$A$5:$I$504,9,0)),"")</f>
        <v/>
      </c>
      <c r="J5935" s="32">
        <f>IF(OR(F5935="",I5935=""),"",F5935*I5935)</f>
        <v/>
      </c>
      <c r="K5935" s="26" t="n"/>
    </row>
    <row r="5936">
      <c r="A5936" s="31" t="n"/>
      <c r="B5936" s="26" t="n"/>
      <c r="C5936" s="26" t="n"/>
      <c r="D5936" s="26" t="n"/>
      <c r="E5936" s="26" t="n"/>
      <c r="F5936" s="27" t="n"/>
      <c r="G5936" s="26" t="n"/>
      <c r="H5936" s="28">
        <f>IFERROR(IF(G5936="","",VLOOKUP(G5936,'Setup - Vehicles'!$A$5:$D$504,4,0)),"")</f>
        <v/>
      </c>
      <c r="I5936" s="32">
        <f>IFERROR(IF(E5936="","",VLOOKUP(E5936,'Setup - Mix Design'!$A$5:$I$504,9,0)),"")</f>
        <v/>
      </c>
      <c r="J5936" s="32">
        <f>IF(OR(F5936="",I5936=""),"",F5936*I5936)</f>
        <v/>
      </c>
      <c r="K5936" s="26" t="n"/>
    </row>
    <row r="5937">
      <c r="A5937" s="31" t="n"/>
      <c r="B5937" s="26" t="n"/>
      <c r="C5937" s="26" t="n"/>
      <c r="D5937" s="26" t="n"/>
      <c r="E5937" s="26" t="n"/>
      <c r="F5937" s="27" t="n"/>
      <c r="G5937" s="26" t="n"/>
      <c r="H5937" s="28">
        <f>IFERROR(IF(G5937="","",VLOOKUP(G5937,'Setup - Vehicles'!$A$5:$D$504,4,0)),"")</f>
        <v/>
      </c>
      <c r="I5937" s="32">
        <f>IFERROR(IF(E5937="","",VLOOKUP(E5937,'Setup - Mix Design'!$A$5:$I$504,9,0)),"")</f>
        <v/>
      </c>
      <c r="J5937" s="32">
        <f>IF(OR(F5937="",I5937=""),"",F5937*I5937)</f>
        <v/>
      </c>
      <c r="K5937" s="26" t="n"/>
    </row>
    <row r="5938">
      <c r="A5938" s="31" t="n"/>
      <c r="B5938" s="26" t="n"/>
      <c r="C5938" s="26" t="n"/>
      <c r="D5938" s="26" t="n"/>
      <c r="E5938" s="26" t="n"/>
      <c r="F5938" s="27" t="n"/>
      <c r="G5938" s="26" t="n"/>
      <c r="H5938" s="28">
        <f>IFERROR(IF(G5938="","",VLOOKUP(G5938,'Setup - Vehicles'!$A$5:$D$504,4,0)),"")</f>
        <v/>
      </c>
      <c r="I5938" s="32">
        <f>IFERROR(IF(E5938="","",VLOOKUP(E5938,'Setup - Mix Design'!$A$5:$I$504,9,0)),"")</f>
        <v/>
      </c>
      <c r="J5938" s="32">
        <f>IF(OR(F5938="",I5938=""),"",F5938*I5938)</f>
        <v/>
      </c>
      <c r="K5938" s="26" t="n"/>
    </row>
    <row r="5939">
      <c r="A5939" s="31" t="n"/>
      <c r="B5939" s="26" t="n"/>
      <c r="C5939" s="26" t="n"/>
      <c r="D5939" s="26" t="n"/>
      <c r="E5939" s="26" t="n"/>
      <c r="F5939" s="27" t="n"/>
      <c r="G5939" s="26" t="n"/>
      <c r="H5939" s="28">
        <f>IFERROR(IF(G5939="","",VLOOKUP(G5939,'Setup - Vehicles'!$A$5:$D$504,4,0)),"")</f>
        <v/>
      </c>
      <c r="I5939" s="32">
        <f>IFERROR(IF(E5939="","",VLOOKUP(E5939,'Setup - Mix Design'!$A$5:$I$504,9,0)),"")</f>
        <v/>
      </c>
      <c r="J5939" s="32">
        <f>IF(OR(F5939="",I5939=""),"",F5939*I5939)</f>
        <v/>
      </c>
      <c r="K5939" s="26" t="n"/>
    </row>
    <row r="5940">
      <c r="A5940" s="31" t="n"/>
      <c r="B5940" s="26" t="n"/>
      <c r="C5940" s="26" t="n"/>
      <c r="D5940" s="26" t="n"/>
      <c r="E5940" s="26" t="n"/>
      <c r="F5940" s="27" t="n"/>
      <c r="G5940" s="26" t="n"/>
      <c r="H5940" s="28">
        <f>IFERROR(IF(G5940="","",VLOOKUP(G5940,'Setup - Vehicles'!$A$5:$D$504,4,0)),"")</f>
        <v/>
      </c>
      <c r="I5940" s="32">
        <f>IFERROR(IF(E5940="","",VLOOKUP(E5940,'Setup - Mix Design'!$A$5:$I$504,9,0)),"")</f>
        <v/>
      </c>
      <c r="J5940" s="32">
        <f>IF(OR(F5940="",I5940=""),"",F5940*I5940)</f>
        <v/>
      </c>
      <c r="K5940" s="26" t="n"/>
    </row>
    <row r="5941">
      <c r="A5941" s="31" t="n"/>
      <c r="B5941" s="26" t="n"/>
      <c r="C5941" s="26" t="n"/>
      <c r="D5941" s="26" t="n"/>
      <c r="E5941" s="26" t="n"/>
      <c r="F5941" s="27" t="n"/>
      <c r="G5941" s="26" t="n"/>
      <c r="H5941" s="28">
        <f>IFERROR(IF(G5941="","",VLOOKUP(G5941,'Setup - Vehicles'!$A$5:$D$504,4,0)),"")</f>
        <v/>
      </c>
      <c r="I5941" s="32">
        <f>IFERROR(IF(E5941="","",VLOOKUP(E5941,'Setup - Mix Design'!$A$5:$I$504,9,0)),"")</f>
        <v/>
      </c>
      <c r="J5941" s="32">
        <f>IF(OR(F5941="",I5941=""),"",F5941*I5941)</f>
        <v/>
      </c>
      <c r="K5941" s="26" t="n"/>
    </row>
    <row r="5942">
      <c r="A5942" s="31" t="n"/>
      <c r="B5942" s="26" t="n"/>
      <c r="C5942" s="26" t="n"/>
      <c r="D5942" s="26" t="n"/>
      <c r="E5942" s="26" t="n"/>
      <c r="F5942" s="27" t="n"/>
      <c r="G5942" s="26" t="n"/>
      <c r="H5942" s="28">
        <f>IFERROR(IF(G5942="","",VLOOKUP(G5942,'Setup - Vehicles'!$A$5:$D$504,4,0)),"")</f>
        <v/>
      </c>
      <c r="I5942" s="32">
        <f>IFERROR(IF(E5942="","",VLOOKUP(E5942,'Setup - Mix Design'!$A$5:$I$504,9,0)),"")</f>
        <v/>
      </c>
      <c r="J5942" s="32">
        <f>IF(OR(F5942="",I5942=""),"",F5942*I5942)</f>
        <v/>
      </c>
      <c r="K5942" s="26" t="n"/>
    </row>
    <row r="5943">
      <c r="A5943" s="31" t="n"/>
      <c r="B5943" s="26" t="n"/>
      <c r="C5943" s="26" t="n"/>
      <c r="D5943" s="26" t="n"/>
      <c r="E5943" s="26" t="n"/>
      <c r="F5943" s="27" t="n"/>
      <c r="G5943" s="26" t="n"/>
      <c r="H5943" s="28">
        <f>IFERROR(IF(G5943="","",VLOOKUP(G5943,'Setup - Vehicles'!$A$5:$D$504,4,0)),"")</f>
        <v/>
      </c>
      <c r="I5943" s="32">
        <f>IFERROR(IF(E5943="","",VLOOKUP(E5943,'Setup - Mix Design'!$A$5:$I$504,9,0)),"")</f>
        <v/>
      </c>
      <c r="J5943" s="32">
        <f>IF(OR(F5943="",I5943=""),"",F5943*I5943)</f>
        <v/>
      </c>
      <c r="K5943" s="26" t="n"/>
    </row>
    <row r="5944">
      <c r="A5944" s="31" t="n"/>
      <c r="B5944" s="26" t="n"/>
      <c r="C5944" s="26" t="n"/>
      <c r="D5944" s="26" t="n"/>
      <c r="E5944" s="26" t="n"/>
      <c r="F5944" s="27" t="n"/>
      <c r="G5944" s="26" t="n"/>
      <c r="H5944" s="28">
        <f>IFERROR(IF(G5944="","",VLOOKUP(G5944,'Setup - Vehicles'!$A$5:$D$504,4,0)),"")</f>
        <v/>
      </c>
      <c r="I5944" s="32">
        <f>IFERROR(IF(E5944="","",VLOOKUP(E5944,'Setup - Mix Design'!$A$5:$I$504,9,0)),"")</f>
        <v/>
      </c>
      <c r="J5944" s="32">
        <f>IF(OR(F5944="",I5944=""),"",F5944*I5944)</f>
        <v/>
      </c>
      <c r="K5944" s="26" t="n"/>
    </row>
    <row r="5945">
      <c r="A5945" s="31" t="n"/>
      <c r="B5945" s="26" t="n"/>
      <c r="C5945" s="26" t="n"/>
      <c r="D5945" s="26" t="n"/>
      <c r="E5945" s="26" t="n"/>
      <c r="F5945" s="27" t="n"/>
      <c r="G5945" s="26" t="n"/>
      <c r="H5945" s="28">
        <f>IFERROR(IF(G5945="","",VLOOKUP(G5945,'Setup - Vehicles'!$A$5:$D$504,4,0)),"")</f>
        <v/>
      </c>
      <c r="I5945" s="32">
        <f>IFERROR(IF(E5945="","",VLOOKUP(E5945,'Setup - Mix Design'!$A$5:$I$504,9,0)),"")</f>
        <v/>
      </c>
      <c r="J5945" s="32">
        <f>IF(OR(F5945="",I5945=""),"",F5945*I5945)</f>
        <v/>
      </c>
      <c r="K5945" s="26" t="n"/>
    </row>
    <row r="5946">
      <c r="A5946" s="31" t="n"/>
      <c r="B5946" s="26" t="n"/>
      <c r="C5946" s="26" t="n"/>
      <c r="D5946" s="26" t="n"/>
      <c r="E5946" s="26" t="n"/>
      <c r="F5946" s="27" t="n"/>
      <c r="G5946" s="26" t="n"/>
      <c r="H5946" s="28">
        <f>IFERROR(IF(G5946="","",VLOOKUP(G5946,'Setup - Vehicles'!$A$5:$D$504,4,0)),"")</f>
        <v/>
      </c>
      <c r="I5946" s="32">
        <f>IFERROR(IF(E5946="","",VLOOKUP(E5946,'Setup - Mix Design'!$A$5:$I$504,9,0)),"")</f>
        <v/>
      </c>
      <c r="J5946" s="32">
        <f>IF(OR(F5946="",I5946=""),"",F5946*I5946)</f>
        <v/>
      </c>
      <c r="K5946" s="26" t="n"/>
    </row>
    <row r="5947">
      <c r="A5947" s="31" t="n"/>
      <c r="B5947" s="26" t="n"/>
      <c r="C5947" s="26" t="n"/>
      <c r="D5947" s="26" t="n"/>
      <c r="E5947" s="26" t="n"/>
      <c r="F5947" s="27" t="n"/>
      <c r="G5947" s="26" t="n"/>
      <c r="H5947" s="28">
        <f>IFERROR(IF(G5947="","",VLOOKUP(G5947,'Setup - Vehicles'!$A$5:$D$504,4,0)),"")</f>
        <v/>
      </c>
      <c r="I5947" s="32">
        <f>IFERROR(IF(E5947="","",VLOOKUP(E5947,'Setup - Mix Design'!$A$5:$I$504,9,0)),"")</f>
        <v/>
      </c>
      <c r="J5947" s="32">
        <f>IF(OR(F5947="",I5947=""),"",F5947*I5947)</f>
        <v/>
      </c>
      <c r="K5947" s="26" t="n"/>
    </row>
    <row r="5948">
      <c r="A5948" s="31" t="n"/>
      <c r="B5948" s="26" t="n"/>
      <c r="C5948" s="26" t="n"/>
      <c r="D5948" s="26" t="n"/>
      <c r="E5948" s="26" t="n"/>
      <c r="F5948" s="27" t="n"/>
      <c r="G5948" s="26" t="n"/>
      <c r="H5948" s="28">
        <f>IFERROR(IF(G5948="","",VLOOKUP(G5948,'Setup - Vehicles'!$A$5:$D$504,4,0)),"")</f>
        <v/>
      </c>
      <c r="I5948" s="32">
        <f>IFERROR(IF(E5948="","",VLOOKUP(E5948,'Setup - Mix Design'!$A$5:$I$504,9,0)),"")</f>
        <v/>
      </c>
      <c r="J5948" s="32">
        <f>IF(OR(F5948="",I5948=""),"",F5948*I5948)</f>
        <v/>
      </c>
      <c r="K5948" s="26" t="n"/>
    </row>
    <row r="5949">
      <c r="A5949" s="31" t="n"/>
      <c r="B5949" s="26" t="n"/>
      <c r="C5949" s="26" t="n"/>
      <c r="D5949" s="26" t="n"/>
      <c r="E5949" s="26" t="n"/>
      <c r="F5949" s="27" t="n"/>
      <c r="G5949" s="26" t="n"/>
      <c r="H5949" s="28">
        <f>IFERROR(IF(G5949="","",VLOOKUP(G5949,'Setup - Vehicles'!$A$5:$D$504,4,0)),"")</f>
        <v/>
      </c>
      <c r="I5949" s="32">
        <f>IFERROR(IF(E5949="","",VLOOKUP(E5949,'Setup - Mix Design'!$A$5:$I$504,9,0)),"")</f>
        <v/>
      </c>
      <c r="J5949" s="32">
        <f>IF(OR(F5949="",I5949=""),"",F5949*I5949)</f>
        <v/>
      </c>
      <c r="K5949" s="26" t="n"/>
    </row>
    <row r="5950">
      <c r="A5950" s="31" t="n"/>
      <c r="B5950" s="26" t="n"/>
      <c r="C5950" s="26" t="n"/>
      <c r="D5950" s="26" t="n"/>
      <c r="E5950" s="26" t="n"/>
      <c r="F5950" s="27" t="n"/>
      <c r="G5950" s="26" t="n"/>
      <c r="H5950" s="28">
        <f>IFERROR(IF(G5950="","",VLOOKUP(G5950,'Setup - Vehicles'!$A$5:$D$504,4,0)),"")</f>
        <v/>
      </c>
      <c r="I5950" s="32">
        <f>IFERROR(IF(E5950="","",VLOOKUP(E5950,'Setup - Mix Design'!$A$5:$I$504,9,0)),"")</f>
        <v/>
      </c>
      <c r="J5950" s="32">
        <f>IF(OR(F5950="",I5950=""),"",F5950*I5950)</f>
        <v/>
      </c>
      <c r="K5950" s="26" t="n"/>
    </row>
    <row r="5951">
      <c r="A5951" s="31" t="n"/>
      <c r="B5951" s="26" t="n"/>
      <c r="C5951" s="26" t="n"/>
      <c r="D5951" s="26" t="n"/>
      <c r="E5951" s="26" t="n"/>
      <c r="F5951" s="27" t="n"/>
      <c r="G5951" s="26" t="n"/>
      <c r="H5951" s="28">
        <f>IFERROR(IF(G5951="","",VLOOKUP(G5951,'Setup - Vehicles'!$A$5:$D$504,4,0)),"")</f>
        <v/>
      </c>
      <c r="I5951" s="32">
        <f>IFERROR(IF(E5951="","",VLOOKUP(E5951,'Setup - Mix Design'!$A$5:$I$504,9,0)),"")</f>
        <v/>
      </c>
      <c r="J5951" s="32">
        <f>IF(OR(F5951="",I5951=""),"",F5951*I5951)</f>
        <v/>
      </c>
      <c r="K5951" s="26" t="n"/>
    </row>
    <row r="5952">
      <c r="A5952" s="31" t="n"/>
      <c r="B5952" s="26" t="n"/>
      <c r="C5952" s="26" t="n"/>
      <c r="D5952" s="26" t="n"/>
      <c r="E5952" s="26" t="n"/>
      <c r="F5952" s="27" t="n"/>
      <c r="G5952" s="26" t="n"/>
      <c r="H5952" s="28">
        <f>IFERROR(IF(G5952="","",VLOOKUP(G5952,'Setup - Vehicles'!$A$5:$D$504,4,0)),"")</f>
        <v/>
      </c>
      <c r="I5952" s="32">
        <f>IFERROR(IF(E5952="","",VLOOKUP(E5952,'Setup - Mix Design'!$A$5:$I$504,9,0)),"")</f>
        <v/>
      </c>
      <c r="J5952" s="32">
        <f>IF(OR(F5952="",I5952=""),"",F5952*I5952)</f>
        <v/>
      </c>
      <c r="K5952" s="26" t="n"/>
    </row>
    <row r="5953">
      <c r="A5953" s="31" t="n"/>
      <c r="B5953" s="26" t="n"/>
      <c r="C5953" s="26" t="n"/>
      <c r="D5953" s="26" t="n"/>
      <c r="E5953" s="26" t="n"/>
      <c r="F5953" s="27" t="n"/>
      <c r="G5953" s="26" t="n"/>
      <c r="H5953" s="28">
        <f>IFERROR(IF(G5953="","",VLOOKUP(G5953,'Setup - Vehicles'!$A$5:$D$504,4,0)),"")</f>
        <v/>
      </c>
      <c r="I5953" s="32">
        <f>IFERROR(IF(E5953="","",VLOOKUP(E5953,'Setup - Mix Design'!$A$5:$I$504,9,0)),"")</f>
        <v/>
      </c>
      <c r="J5953" s="32">
        <f>IF(OR(F5953="",I5953=""),"",F5953*I5953)</f>
        <v/>
      </c>
      <c r="K5953" s="26" t="n"/>
    </row>
    <row r="5954">
      <c r="A5954" s="31" t="n"/>
      <c r="B5954" s="26" t="n"/>
      <c r="C5954" s="26" t="n"/>
      <c r="D5954" s="26" t="n"/>
      <c r="E5954" s="26" t="n"/>
      <c r="F5954" s="27" t="n"/>
      <c r="G5954" s="26" t="n"/>
      <c r="H5954" s="28">
        <f>IFERROR(IF(G5954="","",VLOOKUP(G5954,'Setup - Vehicles'!$A$5:$D$504,4,0)),"")</f>
        <v/>
      </c>
      <c r="I5954" s="32">
        <f>IFERROR(IF(E5954="","",VLOOKUP(E5954,'Setup - Mix Design'!$A$5:$I$504,9,0)),"")</f>
        <v/>
      </c>
      <c r="J5954" s="32">
        <f>IF(OR(F5954="",I5954=""),"",F5954*I5954)</f>
        <v/>
      </c>
      <c r="K5954" s="26" t="n"/>
    </row>
    <row r="5955">
      <c r="A5955" s="31" t="n"/>
      <c r="B5955" s="26" t="n"/>
      <c r="C5955" s="26" t="n"/>
      <c r="D5955" s="26" t="n"/>
      <c r="E5955" s="26" t="n"/>
      <c r="F5955" s="27" t="n"/>
      <c r="G5955" s="26" t="n"/>
      <c r="H5955" s="28">
        <f>IFERROR(IF(G5955="","",VLOOKUP(G5955,'Setup - Vehicles'!$A$5:$D$504,4,0)),"")</f>
        <v/>
      </c>
      <c r="I5955" s="32">
        <f>IFERROR(IF(E5955="","",VLOOKUP(E5955,'Setup - Mix Design'!$A$5:$I$504,9,0)),"")</f>
        <v/>
      </c>
      <c r="J5955" s="32">
        <f>IF(OR(F5955="",I5955=""),"",F5955*I5955)</f>
        <v/>
      </c>
      <c r="K5955" s="26" t="n"/>
    </row>
    <row r="5956">
      <c r="A5956" s="31" t="n"/>
      <c r="B5956" s="26" t="n"/>
      <c r="C5956" s="26" t="n"/>
      <c r="D5956" s="26" t="n"/>
      <c r="E5956" s="26" t="n"/>
      <c r="F5956" s="27" t="n"/>
      <c r="G5956" s="26" t="n"/>
      <c r="H5956" s="28">
        <f>IFERROR(IF(G5956="","",VLOOKUP(G5956,'Setup - Vehicles'!$A$5:$D$504,4,0)),"")</f>
        <v/>
      </c>
      <c r="I5956" s="32">
        <f>IFERROR(IF(E5956="","",VLOOKUP(E5956,'Setup - Mix Design'!$A$5:$I$504,9,0)),"")</f>
        <v/>
      </c>
      <c r="J5956" s="32">
        <f>IF(OR(F5956="",I5956=""),"",F5956*I5956)</f>
        <v/>
      </c>
      <c r="K5956" s="26" t="n"/>
    </row>
    <row r="5957">
      <c r="A5957" s="31" t="n"/>
      <c r="B5957" s="26" t="n"/>
      <c r="C5957" s="26" t="n"/>
      <c r="D5957" s="26" t="n"/>
      <c r="E5957" s="26" t="n"/>
      <c r="F5957" s="27" t="n"/>
      <c r="G5957" s="26" t="n"/>
      <c r="H5957" s="28">
        <f>IFERROR(IF(G5957="","",VLOOKUP(G5957,'Setup - Vehicles'!$A$5:$D$504,4,0)),"")</f>
        <v/>
      </c>
      <c r="I5957" s="32">
        <f>IFERROR(IF(E5957="","",VLOOKUP(E5957,'Setup - Mix Design'!$A$5:$I$504,9,0)),"")</f>
        <v/>
      </c>
      <c r="J5957" s="32">
        <f>IF(OR(F5957="",I5957=""),"",F5957*I5957)</f>
        <v/>
      </c>
      <c r="K5957" s="26" t="n"/>
    </row>
    <row r="5958">
      <c r="A5958" s="31" t="n"/>
      <c r="B5958" s="26" t="n"/>
      <c r="C5958" s="26" t="n"/>
      <c r="D5958" s="26" t="n"/>
      <c r="E5958" s="26" t="n"/>
      <c r="F5958" s="27" t="n"/>
      <c r="G5958" s="26" t="n"/>
      <c r="H5958" s="28">
        <f>IFERROR(IF(G5958="","",VLOOKUP(G5958,'Setup - Vehicles'!$A$5:$D$504,4,0)),"")</f>
        <v/>
      </c>
      <c r="I5958" s="32">
        <f>IFERROR(IF(E5958="","",VLOOKUP(E5958,'Setup - Mix Design'!$A$5:$I$504,9,0)),"")</f>
        <v/>
      </c>
      <c r="J5958" s="32">
        <f>IF(OR(F5958="",I5958=""),"",F5958*I5958)</f>
        <v/>
      </c>
      <c r="K5958" s="26" t="n"/>
    </row>
    <row r="5959">
      <c r="A5959" s="31" t="n"/>
      <c r="B5959" s="26" t="n"/>
      <c r="C5959" s="26" t="n"/>
      <c r="D5959" s="26" t="n"/>
      <c r="E5959" s="26" t="n"/>
      <c r="F5959" s="27" t="n"/>
      <c r="G5959" s="26" t="n"/>
      <c r="H5959" s="28">
        <f>IFERROR(IF(G5959="","",VLOOKUP(G5959,'Setup - Vehicles'!$A$5:$D$504,4,0)),"")</f>
        <v/>
      </c>
      <c r="I5959" s="32">
        <f>IFERROR(IF(E5959="","",VLOOKUP(E5959,'Setup - Mix Design'!$A$5:$I$504,9,0)),"")</f>
        <v/>
      </c>
      <c r="J5959" s="32">
        <f>IF(OR(F5959="",I5959=""),"",F5959*I5959)</f>
        <v/>
      </c>
      <c r="K5959" s="26" t="n"/>
    </row>
    <row r="5960">
      <c r="A5960" s="31" t="n"/>
      <c r="B5960" s="26" t="n"/>
      <c r="C5960" s="26" t="n"/>
      <c r="D5960" s="26" t="n"/>
      <c r="E5960" s="26" t="n"/>
      <c r="F5960" s="27" t="n"/>
      <c r="G5960" s="26" t="n"/>
      <c r="H5960" s="28">
        <f>IFERROR(IF(G5960="","",VLOOKUP(G5960,'Setup - Vehicles'!$A$5:$D$504,4,0)),"")</f>
        <v/>
      </c>
      <c r="I5960" s="32">
        <f>IFERROR(IF(E5960="","",VLOOKUP(E5960,'Setup - Mix Design'!$A$5:$I$504,9,0)),"")</f>
        <v/>
      </c>
      <c r="J5960" s="32">
        <f>IF(OR(F5960="",I5960=""),"",F5960*I5960)</f>
        <v/>
      </c>
      <c r="K5960" s="26" t="n"/>
    </row>
    <row r="5961">
      <c r="A5961" s="31" t="n"/>
      <c r="B5961" s="26" t="n"/>
      <c r="C5961" s="26" t="n"/>
      <c r="D5961" s="26" t="n"/>
      <c r="E5961" s="26" t="n"/>
      <c r="F5961" s="27" t="n"/>
      <c r="G5961" s="26" t="n"/>
      <c r="H5961" s="28">
        <f>IFERROR(IF(G5961="","",VLOOKUP(G5961,'Setup - Vehicles'!$A$5:$D$504,4,0)),"")</f>
        <v/>
      </c>
      <c r="I5961" s="32">
        <f>IFERROR(IF(E5961="","",VLOOKUP(E5961,'Setup - Mix Design'!$A$5:$I$504,9,0)),"")</f>
        <v/>
      </c>
      <c r="J5961" s="32">
        <f>IF(OR(F5961="",I5961=""),"",F5961*I5961)</f>
        <v/>
      </c>
      <c r="K5961" s="26" t="n"/>
    </row>
    <row r="5962">
      <c r="A5962" s="31" t="n"/>
      <c r="B5962" s="26" t="n"/>
      <c r="C5962" s="26" t="n"/>
      <c r="D5962" s="26" t="n"/>
      <c r="E5962" s="26" t="n"/>
      <c r="F5962" s="27" t="n"/>
      <c r="G5962" s="26" t="n"/>
      <c r="H5962" s="28">
        <f>IFERROR(IF(G5962="","",VLOOKUP(G5962,'Setup - Vehicles'!$A$5:$D$504,4,0)),"")</f>
        <v/>
      </c>
      <c r="I5962" s="32">
        <f>IFERROR(IF(E5962="","",VLOOKUP(E5962,'Setup - Mix Design'!$A$5:$I$504,9,0)),"")</f>
        <v/>
      </c>
      <c r="J5962" s="32">
        <f>IF(OR(F5962="",I5962=""),"",F5962*I5962)</f>
        <v/>
      </c>
      <c r="K5962" s="26" t="n"/>
    </row>
    <row r="5963">
      <c r="A5963" s="31" t="n"/>
      <c r="B5963" s="26" t="n"/>
      <c r="C5963" s="26" t="n"/>
      <c r="D5963" s="26" t="n"/>
      <c r="E5963" s="26" t="n"/>
      <c r="F5963" s="27" t="n"/>
      <c r="G5963" s="26" t="n"/>
      <c r="H5963" s="28">
        <f>IFERROR(IF(G5963="","",VLOOKUP(G5963,'Setup - Vehicles'!$A$5:$D$504,4,0)),"")</f>
        <v/>
      </c>
      <c r="I5963" s="32">
        <f>IFERROR(IF(E5963="","",VLOOKUP(E5963,'Setup - Mix Design'!$A$5:$I$504,9,0)),"")</f>
        <v/>
      </c>
      <c r="J5963" s="32">
        <f>IF(OR(F5963="",I5963=""),"",F5963*I5963)</f>
        <v/>
      </c>
      <c r="K5963" s="26" t="n"/>
    </row>
    <row r="5964">
      <c r="A5964" s="31" t="n"/>
      <c r="B5964" s="26" t="n"/>
      <c r="C5964" s="26" t="n"/>
      <c r="D5964" s="26" t="n"/>
      <c r="E5964" s="26" t="n"/>
      <c r="F5964" s="27" t="n"/>
      <c r="G5964" s="26" t="n"/>
      <c r="H5964" s="28">
        <f>IFERROR(IF(G5964="","",VLOOKUP(G5964,'Setup - Vehicles'!$A$5:$D$504,4,0)),"")</f>
        <v/>
      </c>
      <c r="I5964" s="32">
        <f>IFERROR(IF(E5964="","",VLOOKUP(E5964,'Setup - Mix Design'!$A$5:$I$504,9,0)),"")</f>
        <v/>
      </c>
      <c r="J5964" s="32">
        <f>IF(OR(F5964="",I5964=""),"",F5964*I5964)</f>
        <v/>
      </c>
      <c r="K5964" s="26" t="n"/>
    </row>
    <row r="5965">
      <c r="A5965" s="31" t="n"/>
      <c r="B5965" s="26" t="n"/>
      <c r="C5965" s="26" t="n"/>
      <c r="D5965" s="26" t="n"/>
      <c r="E5965" s="26" t="n"/>
      <c r="F5965" s="27" t="n"/>
      <c r="G5965" s="26" t="n"/>
      <c r="H5965" s="28">
        <f>IFERROR(IF(G5965="","",VLOOKUP(G5965,'Setup - Vehicles'!$A$5:$D$504,4,0)),"")</f>
        <v/>
      </c>
      <c r="I5965" s="32">
        <f>IFERROR(IF(E5965="","",VLOOKUP(E5965,'Setup - Mix Design'!$A$5:$I$504,9,0)),"")</f>
        <v/>
      </c>
      <c r="J5965" s="32">
        <f>IF(OR(F5965="",I5965=""),"",F5965*I5965)</f>
        <v/>
      </c>
      <c r="K5965" s="26" t="n"/>
    </row>
    <row r="5966">
      <c r="A5966" s="31" t="n"/>
      <c r="B5966" s="26" t="n"/>
      <c r="C5966" s="26" t="n"/>
      <c r="D5966" s="26" t="n"/>
      <c r="E5966" s="26" t="n"/>
      <c r="F5966" s="27" t="n"/>
      <c r="G5966" s="26" t="n"/>
      <c r="H5966" s="28">
        <f>IFERROR(IF(G5966="","",VLOOKUP(G5966,'Setup - Vehicles'!$A$5:$D$504,4,0)),"")</f>
        <v/>
      </c>
      <c r="I5966" s="32">
        <f>IFERROR(IF(E5966="","",VLOOKUP(E5966,'Setup - Mix Design'!$A$5:$I$504,9,0)),"")</f>
        <v/>
      </c>
      <c r="J5966" s="32">
        <f>IF(OR(F5966="",I5966=""),"",F5966*I5966)</f>
        <v/>
      </c>
      <c r="K5966" s="26" t="n"/>
    </row>
    <row r="5967">
      <c r="A5967" s="31" t="n"/>
      <c r="B5967" s="26" t="n"/>
      <c r="C5967" s="26" t="n"/>
      <c r="D5967" s="26" t="n"/>
      <c r="E5967" s="26" t="n"/>
      <c r="F5967" s="27" t="n"/>
      <c r="G5967" s="26" t="n"/>
      <c r="H5967" s="28">
        <f>IFERROR(IF(G5967="","",VLOOKUP(G5967,'Setup - Vehicles'!$A$5:$D$504,4,0)),"")</f>
        <v/>
      </c>
      <c r="I5967" s="32">
        <f>IFERROR(IF(E5967="","",VLOOKUP(E5967,'Setup - Mix Design'!$A$5:$I$504,9,0)),"")</f>
        <v/>
      </c>
      <c r="J5967" s="32">
        <f>IF(OR(F5967="",I5967=""),"",F5967*I5967)</f>
        <v/>
      </c>
      <c r="K5967" s="26" t="n"/>
    </row>
    <row r="5968">
      <c r="A5968" s="31" t="n"/>
      <c r="B5968" s="26" t="n"/>
      <c r="C5968" s="26" t="n"/>
      <c r="D5968" s="26" t="n"/>
      <c r="E5968" s="26" t="n"/>
      <c r="F5968" s="27" t="n"/>
      <c r="G5968" s="26" t="n"/>
      <c r="H5968" s="28">
        <f>IFERROR(IF(G5968="","",VLOOKUP(G5968,'Setup - Vehicles'!$A$5:$D$504,4,0)),"")</f>
        <v/>
      </c>
      <c r="I5968" s="32">
        <f>IFERROR(IF(E5968="","",VLOOKUP(E5968,'Setup - Mix Design'!$A$5:$I$504,9,0)),"")</f>
        <v/>
      </c>
      <c r="J5968" s="32">
        <f>IF(OR(F5968="",I5968=""),"",F5968*I5968)</f>
        <v/>
      </c>
      <c r="K5968" s="26" t="n"/>
    </row>
    <row r="5969">
      <c r="A5969" s="31" t="n"/>
      <c r="B5969" s="26" t="n"/>
      <c r="C5969" s="26" t="n"/>
      <c r="D5969" s="26" t="n"/>
      <c r="E5969" s="26" t="n"/>
      <c r="F5969" s="27" t="n"/>
      <c r="G5969" s="26" t="n"/>
      <c r="H5969" s="28">
        <f>IFERROR(IF(G5969="","",VLOOKUP(G5969,'Setup - Vehicles'!$A$5:$D$504,4,0)),"")</f>
        <v/>
      </c>
      <c r="I5969" s="32">
        <f>IFERROR(IF(E5969="","",VLOOKUP(E5969,'Setup - Mix Design'!$A$5:$I$504,9,0)),"")</f>
        <v/>
      </c>
      <c r="J5969" s="32">
        <f>IF(OR(F5969="",I5969=""),"",F5969*I5969)</f>
        <v/>
      </c>
      <c r="K5969" s="26" t="n"/>
    </row>
    <row r="5970">
      <c r="A5970" s="31" t="n"/>
      <c r="B5970" s="26" t="n"/>
      <c r="C5970" s="26" t="n"/>
      <c r="D5970" s="26" t="n"/>
      <c r="E5970" s="26" t="n"/>
      <c r="F5970" s="27" t="n"/>
      <c r="G5970" s="26" t="n"/>
      <c r="H5970" s="28">
        <f>IFERROR(IF(G5970="","",VLOOKUP(G5970,'Setup - Vehicles'!$A$5:$D$504,4,0)),"")</f>
        <v/>
      </c>
      <c r="I5970" s="32">
        <f>IFERROR(IF(E5970="","",VLOOKUP(E5970,'Setup - Mix Design'!$A$5:$I$504,9,0)),"")</f>
        <v/>
      </c>
      <c r="J5970" s="32">
        <f>IF(OR(F5970="",I5970=""),"",F5970*I5970)</f>
        <v/>
      </c>
      <c r="K5970" s="26" t="n"/>
    </row>
    <row r="5971">
      <c r="A5971" s="31" t="n"/>
      <c r="B5971" s="26" t="n"/>
      <c r="C5971" s="26" t="n"/>
      <c r="D5971" s="26" t="n"/>
      <c r="E5971" s="26" t="n"/>
      <c r="F5971" s="27" t="n"/>
      <c r="G5971" s="26" t="n"/>
      <c r="H5971" s="28">
        <f>IFERROR(IF(G5971="","",VLOOKUP(G5971,'Setup - Vehicles'!$A$5:$D$504,4,0)),"")</f>
        <v/>
      </c>
      <c r="I5971" s="32">
        <f>IFERROR(IF(E5971="","",VLOOKUP(E5971,'Setup - Mix Design'!$A$5:$I$504,9,0)),"")</f>
        <v/>
      </c>
      <c r="J5971" s="32">
        <f>IF(OR(F5971="",I5971=""),"",F5971*I5971)</f>
        <v/>
      </c>
      <c r="K5971" s="26" t="n"/>
    </row>
    <row r="5972">
      <c r="A5972" s="31" t="n"/>
      <c r="B5972" s="26" t="n"/>
      <c r="C5972" s="26" t="n"/>
      <c r="D5972" s="26" t="n"/>
      <c r="E5972" s="26" t="n"/>
      <c r="F5972" s="27" t="n"/>
      <c r="G5972" s="26" t="n"/>
      <c r="H5972" s="28">
        <f>IFERROR(IF(G5972="","",VLOOKUP(G5972,'Setup - Vehicles'!$A$5:$D$504,4,0)),"")</f>
        <v/>
      </c>
      <c r="I5972" s="32">
        <f>IFERROR(IF(E5972="","",VLOOKUP(E5972,'Setup - Mix Design'!$A$5:$I$504,9,0)),"")</f>
        <v/>
      </c>
      <c r="J5972" s="32">
        <f>IF(OR(F5972="",I5972=""),"",F5972*I5972)</f>
        <v/>
      </c>
      <c r="K5972" s="26" t="n"/>
    </row>
    <row r="5973">
      <c r="A5973" s="31" t="n"/>
      <c r="B5973" s="26" t="n"/>
      <c r="C5973" s="26" t="n"/>
      <c r="D5973" s="26" t="n"/>
      <c r="E5973" s="26" t="n"/>
      <c r="F5973" s="27" t="n"/>
      <c r="G5973" s="26" t="n"/>
      <c r="H5973" s="28">
        <f>IFERROR(IF(G5973="","",VLOOKUP(G5973,'Setup - Vehicles'!$A$5:$D$504,4,0)),"")</f>
        <v/>
      </c>
      <c r="I5973" s="32">
        <f>IFERROR(IF(E5973="","",VLOOKUP(E5973,'Setup - Mix Design'!$A$5:$I$504,9,0)),"")</f>
        <v/>
      </c>
      <c r="J5973" s="32">
        <f>IF(OR(F5973="",I5973=""),"",F5973*I5973)</f>
        <v/>
      </c>
      <c r="K5973" s="26" t="n"/>
    </row>
    <row r="5974">
      <c r="A5974" s="31" t="n"/>
      <c r="B5974" s="26" t="n"/>
      <c r="C5974" s="26" t="n"/>
      <c r="D5974" s="26" t="n"/>
      <c r="E5974" s="26" t="n"/>
      <c r="F5974" s="27" t="n"/>
      <c r="G5974" s="26" t="n"/>
      <c r="H5974" s="28">
        <f>IFERROR(IF(G5974="","",VLOOKUP(G5974,'Setup - Vehicles'!$A$5:$D$504,4,0)),"")</f>
        <v/>
      </c>
      <c r="I5974" s="32">
        <f>IFERROR(IF(E5974="","",VLOOKUP(E5974,'Setup - Mix Design'!$A$5:$I$504,9,0)),"")</f>
        <v/>
      </c>
      <c r="J5974" s="32">
        <f>IF(OR(F5974="",I5974=""),"",F5974*I5974)</f>
        <v/>
      </c>
      <c r="K5974" s="26" t="n"/>
    </row>
    <row r="5975">
      <c r="A5975" s="31" t="n"/>
      <c r="B5975" s="26" t="n"/>
      <c r="C5975" s="26" t="n"/>
      <c r="D5975" s="26" t="n"/>
      <c r="E5975" s="26" t="n"/>
      <c r="F5975" s="27" t="n"/>
      <c r="G5975" s="26" t="n"/>
      <c r="H5975" s="28">
        <f>IFERROR(IF(G5975="","",VLOOKUP(G5975,'Setup - Vehicles'!$A$5:$D$504,4,0)),"")</f>
        <v/>
      </c>
      <c r="I5975" s="32">
        <f>IFERROR(IF(E5975="","",VLOOKUP(E5975,'Setup - Mix Design'!$A$5:$I$504,9,0)),"")</f>
        <v/>
      </c>
      <c r="J5975" s="32">
        <f>IF(OR(F5975="",I5975=""),"",F5975*I5975)</f>
        <v/>
      </c>
      <c r="K5975" s="26" t="n"/>
    </row>
    <row r="5976">
      <c r="A5976" s="31" t="n"/>
      <c r="B5976" s="26" t="n"/>
      <c r="C5976" s="26" t="n"/>
      <c r="D5976" s="26" t="n"/>
      <c r="E5976" s="26" t="n"/>
      <c r="F5976" s="27" t="n"/>
      <c r="G5976" s="26" t="n"/>
      <c r="H5976" s="28">
        <f>IFERROR(IF(G5976="","",VLOOKUP(G5976,'Setup - Vehicles'!$A$5:$D$504,4,0)),"")</f>
        <v/>
      </c>
      <c r="I5976" s="32">
        <f>IFERROR(IF(E5976="","",VLOOKUP(E5976,'Setup - Mix Design'!$A$5:$I$504,9,0)),"")</f>
        <v/>
      </c>
      <c r="J5976" s="32">
        <f>IF(OR(F5976="",I5976=""),"",F5976*I5976)</f>
        <v/>
      </c>
      <c r="K5976" s="26" t="n"/>
    </row>
    <row r="5977">
      <c r="A5977" s="31" t="n"/>
      <c r="B5977" s="26" t="n"/>
      <c r="C5977" s="26" t="n"/>
      <c r="D5977" s="26" t="n"/>
      <c r="E5977" s="26" t="n"/>
      <c r="F5977" s="27" t="n"/>
      <c r="G5977" s="26" t="n"/>
      <c r="H5977" s="28">
        <f>IFERROR(IF(G5977="","",VLOOKUP(G5977,'Setup - Vehicles'!$A$5:$D$504,4,0)),"")</f>
        <v/>
      </c>
      <c r="I5977" s="32">
        <f>IFERROR(IF(E5977="","",VLOOKUP(E5977,'Setup - Mix Design'!$A$5:$I$504,9,0)),"")</f>
        <v/>
      </c>
      <c r="J5977" s="32">
        <f>IF(OR(F5977="",I5977=""),"",F5977*I5977)</f>
        <v/>
      </c>
      <c r="K5977" s="26" t="n"/>
    </row>
    <row r="5978">
      <c r="A5978" s="31" t="n"/>
      <c r="B5978" s="26" t="n"/>
      <c r="C5978" s="26" t="n"/>
      <c r="D5978" s="26" t="n"/>
      <c r="E5978" s="26" t="n"/>
      <c r="F5978" s="27" t="n"/>
      <c r="G5978" s="26" t="n"/>
      <c r="H5978" s="28">
        <f>IFERROR(IF(G5978="","",VLOOKUP(G5978,'Setup - Vehicles'!$A$5:$D$504,4,0)),"")</f>
        <v/>
      </c>
      <c r="I5978" s="32">
        <f>IFERROR(IF(E5978="","",VLOOKUP(E5978,'Setup - Mix Design'!$A$5:$I$504,9,0)),"")</f>
        <v/>
      </c>
      <c r="J5978" s="32">
        <f>IF(OR(F5978="",I5978=""),"",F5978*I5978)</f>
        <v/>
      </c>
      <c r="K5978" s="26" t="n"/>
    </row>
    <row r="5979">
      <c r="A5979" s="31" t="n"/>
      <c r="B5979" s="26" t="n"/>
      <c r="C5979" s="26" t="n"/>
      <c r="D5979" s="26" t="n"/>
      <c r="E5979" s="26" t="n"/>
      <c r="F5979" s="27" t="n"/>
      <c r="G5979" s="26" t="n"/>
      <c r="H5979" s="28">
        <f>IFERROR(IF(G5979="","",VLOOKUP(G5979,'Setup - Vehicles'!$A$5:$D$504,4,0)),"")</f>
        <v/>
      </c>
      <c r="I5979" s="32">
        <f>IFERROR(IF(E5979="","",VLOOKUP(E5979,'Setup - Mix Design'!$A$5:$I$504,9,0)),"")</f>
        <v/>
      </c>
      <c r="J5979" s="32">
        <f>IF(OR(F5979="",I5979=""),"",F5979*I5979)</f>
        <v/>
      </c>
      <c r="K5979" s="26" t="n"/>
    </row>
    <row r="5980">
      <c r="A5980" s="31" t="n"/>
      <c r="B5980" s="26" t="n"/>
      <c r="C5980" s="26" t="n"/>
      <c r="D5980" s="26" t="n"/>
      <c r="E5980" s="26" t="n"/>
      <c r="F5980" s="27" t="n"/>
      <c r="G5980" s="26" t="n"/>
      <c r="H5980" s="28">
        <f>IFERROR(IF(G5980="","",VLOOKUP(G5980,'Setup - Vehicles'!$A$5:$D$504,4,0)),"")</f>
        <v/>
      </c>
      <c r="I5980" s="32">
        <f>IFERROR(IF(E5980="","",VLOOKUP(E5980,'Setup - Mix Design'!$A$5:$I$504,9,0)),"")</f>
        <v/>
      </c>
      <c r="J5980" s="32">
        <f>IF(OR(F5980="",I5980=""),"",F5980*I5980)</f>
        <v/>
      </c>
      <c r="K5980" s="26" t="n"/>
    </row>
    <row r="5981">
      <c r="A5981" s="31" t="n"/>
      <c r="B5981" s="26" t="n"/>
      <c r="C5981" s="26" t="n"/>
      <c r="D5981" s="26" t="n"/>
      <c r="E5981" s="26" t="n"/>
      <c r="F5981" s="27" t="n"/>
      <c r="G5981" s="26" t="n"/>
      <c r="H5981" s="28">
        <f>IFERROR(IF(G5981="","",VLOOKUP(G5981,'Setup - Vehicles'!$A$5:$D$504,4,0)),"")</f>
        <v/>
      </c>
      <c r="I5981" s="32">
        <f>IFERROR(IF(E5981="","",VLOOKUP(E5981,'Setup - Mix Design'!$A$5:$I$504,9,0)),"")</f>
        <v/>
      </c>
      <c r="J5981" s="32">
        <f>IF(OR(F5981="",I5981=""),"",F5981*I5981)</f>
        <v/>
      </c>
      <c r="K5981" s="26" t="n"/>
    </row>
    <row r="5982">
      <c r="A5982" s="31" t="n"/>
      <c r="B5982" s="26" t="n"/>
      <c r="C5982" s="26" t="n"/>
      <c r="D5982" s="26" t="n"/>
      <c r="E5982" s="26" t="n"/>
      <c r="F5982" s="27" t="n"/>
      <c r="G5982" s="26" t="n"/>
      <c r="H5982" s="28">
        <f>IFERROR(IF(G5982="","",VLOOKUP(G5982,'Setup - Vehicles'!$A$5:$D$504,4,0)),"")</f>
        <v/>
      </c>
      <c r="I5982" s="32">
        <f>IFERROR(IF(E5982="","",VLOOKUP(E5982,'Setup - Mix Design'!$A$5:$I$504,9,0)),"")</f>
        <v/>
      </c>
      <c r="J5982" s="32">
        <f>IF(OR(F5982="",I5982=""),"",F5982*I5982)</f>
        <v/>
      </c>
      <c r="K5982" s="26" t="n"/>
    </row>
    <row r="5983">
      <c r="A5983" s="31" t="n"/>
      <c r="B5983" s="26" t="n"/>
      <c r="C5983" s="26" t="n"/>
      <c r="D5983" s="26" t="n"/>
      <c r="E5983" s="26" t="n"/>
      <c r="F5983" s="27" t="n"/>
      <c r="G5983" s="26" t="n"/>
      <c r="H5983" s="28">
        <f>IFERROR(IF(G5983="","",VLOOKUP(G5983,'Setup - Vehicles'!$A$5:$D$504,4,0)),"")</f>
        <v/>
      </c>
      <c r="I5983" s="32">
        <f>IFERROR(IF(E5983="","",VLOOKUP(E5983,'Setup - Mix Design'!$A$5:$I$504,9,0)),"")</f>
        <v/>
      </c>
      <c r="J5983" s="32">
        <f>IF(OR(F5983="",I5983=""),"",F5983*I5983)</f>
        <v/>
      </c>
      <c r="K5983" s="26" t="n"/>
    </row>
    <row r="5984">
      <c r="A5984" s="31" t="n"/>
      <c r="B5984" s="26" t="n"/>
      <c r="C5984" s="26" t="n"/>
      <c r="D5984" s="26" t="n"/>
      <c r="E5984" s="26" t="n"/>
      <c r="F5984" s="27" t="n"/>
      <c r="G5984" s="26" t="n"/>
      <c r="H5984" s="28">
        <f>IFERROR(IF(G5984="","",VLOOKUP(G5984,'Setup - Vehicles'!$A$5:$D$504,4,0)),"")</f>
        <v/>
      </c>
      <c r="I5984" s="32">
        <f>IFERROR(IF(E5984="","",VLOOKUP(E5984,'Setup - Mix Design'!$A$5:$I$504,9,0)),"")</f>
        <v/>
      </c>
      <c r="J5984" s="32">
        <f>IF(OR(F5984="",I5984=""),"",F5984*I5984)</f>
        <v/>
      </c>
      <c r="K5984" s="26" t="n"/>
    </row>
    <row r="5985">
      <c r="A5985" s="31" t="n"/>
      <c r="B5985" s="26" t="n"/>
      <c r="C5985" s="26" t="n"/>
      <c r="D5985" s="26" t="n"/>
      <c r="E5985" s="26" t="n"/>
      <c r="F5985" s="27" t="n"/>
      <c r="G5985" s="26" t="n"/>
      <c r="H5985" s="28">
        <f>IFERROR(IF(G5985="","",VLOOKUP(G5985,'Setup - Vehicles'!$A$5:$D$504,4,0)),"")</f>
        <v/>
      </c>
      <c r="I5985" s="32">
        <f>IFERROR(IF(E5985="","",VLOOKUP(E5985,'Setup - Mix Design'!$A$5:$I$504,9,0)),"")</f>
        <v/>
      </c>
      <c r="J5985" s="32">
        <f>IF(OR(F5985="",I5985=""),"",F5985*I5985)</f>
        <v/>
      </c>
      <c r="K5985" s="26" t="n"/>
    </row>
    <row r="5986">
      <c r="A5986" s="31" t="n"/>
      <c r="B5986" s="26" t="n"/>
      <c r="C5986" s="26" t="n"/>
      <c r="D5986" s="26" t="n"/>
      <c r="E5986" s="26" t="n"/>
      <c r="F5986" s="27" t="n"/>
      <c r="G5986" s="26" t="n"/>
      <c r="H5986" s="28">
        <f>IFERROR(IF(G5986="","",VLOOKUP(G5986,'Setup - Vehicles'!$A$5:$D$504,4,0)),"")</f>
        <v/>
      </c>
      <c r="I5986" s="32">
        <f>IFERROR(IF(E5986="","",VLOOKUP(E5986,'Setup - Mix Design'!$A$5:$I$504,9,0)),"")</f>
        <v/>
      </c>
      <c r="J5986" s="32">
        <f>IF(OR(F5986="",I5986=""),"",F5986*I5986)</f>
        <v/>
      </c>
      <c r="K5986" s="26" t="n"/>
    </row>
    <row r="5987">
      <c r="A5987" s="31" t="n"/>
      <c r="B5987" s="26" t="n"/>
      <c r="C5987" s="26" t="n"/>
      <c r="D5987" s="26" t="n"/>
      <c r="E5987" s="26" t="n"/>
      <c r="F5987" s="27" t="n"/>
      <c r="G5987" s="26" t="n"/>
      <c r="H5987" s="28">
        <f>IFERROR(IF(G5987="","",VLOOKUP(G5987,'Setup - Vehicles'!$A$5:$D$504,4,0)),"")</f>
        <v/>
      </c>
      <c r="I5987" s="32">
        <f>IFERROR(IF(E5987="","",VLOOKUP(E5987,'Setup - Mix Design'!$A$5:$I$504,9,0)),"")</f>
        <v/>
      </c>
      <c r="J5987" s="32">
        <f>IF(OR(F5987="",I5987=""),"",F5987*I5987)</f>
        <v/>
      </c>
      <c r="K5987" s="26" t="n"/>
    </row>
    <row r="5988">
      <c r="A5988" s="31" t="n"/>
      <c r="B5988" s="26" t="n"/>
      <c r="C5988" s="26" t="n"/>
      <c r="D5988" s="26" t="n"/>
      <c r="E5988" s="26" t="n"/>
      <c r="F5988" s="27" t="n"/>
      <c r="G5988" s="26" t="n"/>
      <c r="H5988" s="28">
        <f>IFERROR(IF(G5988="","",VLOOKUP(G5988,'Setup - Vehicles'!$A$5:$D$504,4,0)),"")</f>
        <v/>
      </c>
      <c r="I5988" s="32">
        <f>IFERROR(IF(E5988="","",VLOOKUP(E5988,'Setup - Mix Design'!$A$5:$I$504,9,0)),"")</f>
        <v/>
      </c>
      <c r="J5988" s="32">
        <f>IF(OR(F5988="",I5988=""),"",F5988*I5988)</f>
        <v/>
      </c>
      <c r="K5988" s="26" t="n"/>
    </row>
    <row r="5989">
      <c r="A5989" s="31" t="n"/>
      <c r="B5989" s="26" t="n"/>
      <c r="C5989" s="26" t="n"/>
      <c r="D5989" s="26" t="n"/>
      <c r="E5989" s="26" t="n"/>
      <c r="F5989" s="27" t="n"/>
      <c r="G5989" s="26" t="n"/>
      <c r="H5989" s="28">
        <f>IFERROR(IF(G5989="","",VLOOKUP(G5989,'Setup - Vehicles'!$A$5:$D$504,4,0)),"")</f>
        <v/>
      </c>
      <c r="I5989" s="32">
        <f>IFERROR(IF(E5989="","",VLOOKUP(E5989,'Setup - Mix Design'!$A$5:$I$504,9,0)),"")</f>
        <v/>
      </c>
      <c r="J5989" s="32">
        <f>IF(OR(F5989="",I5989=""),"",F5989*I5989)</f>
        <v/>
      </c>
      <c r="K5989" s="26" t="n"/>
    </row>
    <row r="5990">
      <c r="A5990" s="31" t="n"/>
      <c r="B5990" s="26" t="n"/>
      <c r="C5990" s="26" t="n"/>
      <c r="D5990" s="26" t="n"/>
      <c r="E5990" s="26" t="n"/>
      <c r="F5990" s="27" t="n"/>
      <c r="G5990" s="26" t="n"/>
      <c r="H5990" s="28">
        <f>IFERROR(IF(G5990="","",VLOOKUP(G5990,'Setup - Vehicles'!$A$5:$D$504,4,0)),"")</f>
        <v/>
      </c>
      <c r="I5990" s="32">
        <f>IFERROR(IF(E5990="","",VLOOKUP(E5990,'Setup - Mix Design'!$A$5:$I$504,9,0)),"")</f>
        <v/>
      </c>
      <c r="J5990" s="32">
        <f>IF(OR(F5990="",I5990=""),"",F5990*I5990)</f>
        <v/>
      </c>
      <c r="K5990" s="26" t="n"/>
    </row>
    <row r="5991">
      <c r="A5991" s="31" t="n"/>
      <c r="B5991" s="26" t="n"/>
      <c r="C5991" s="26" t="n"/>
      <c r="D5991" s="26" t="n"/>
      <c r="E5991" s="26" t="n"/>
      <c r="F5991" s="27" t="n"/>
      <c r="G5991" s="26" t="n"/>
      <c r="H5991" s="28">
        <f>IFERROR(IF(G5991="","",VLOOKUP(G5991,'Setup - Vehicles'!$A$5:$D$504,4,0)),"")</f>
        <v/>
      </c>
      <c r="I5991" s="32">
        <f>IFERROR(IF(E5991="","",VLOOKUP(E5991,'Setup - Mix Design'!$A$5:$I$504,9,0)),"")</f>
        <v/>
      </c>
      <c r="J5991" s="32">
        <f>IF(OR(F5991="",I5991=""),"",F5991*I5991)</f>
        <v/>
      </c>
      <c r="K5991" s="26" t="n"/>
    </row>
    <row r="5992">
      <c r="A5992" s="31" t="n"/>
      <c r="B5992" s="26" t="n"/>
      <c r="C5992" s="26" t="n"/>
      <c r="D5992" s="26" t="n"/>
      <c r="E5992" s="26" t="n"/>
      <c r="F5992" s="27" t="n"/>
      <c r="G5992" s="26" t="n"/>
      <c r="H5992" s="28">
        <f>IFERROR(IF(G5992="","",VLOOKUP(G5992,'Setup - Vehicles'!$A$5:$D$504,4,0)),"")</f>
        <v/>
      </c>
      <c r="I5992" s="32">
        <f>IFERROR(IF(E5992="","",VLOOKUP(E5992,'Setup - Mix Design'!$A$5:$I$504,9,0)),"")</f>
        <v/>
      </c>
      <c r="J5992" s="32">
        <f>IF(OR(F5992="",I5992=""),"",F5992*I5992)</f>
        <v/>
      </c>
      <c r="K5992" s="26" t="n"/>
    </row>
    <row r="5993">
      <c r="A5993" s="31" t="n"/>
      <c r="B5993" s="26" t="n"/>
      <c r="C5993" s="26" t="n"/>
      <c r="D5993" s="26" t="n"/>
      <c r="E5993" s="26" t="n"/>
      <c r="F5993" s="27" t="n"/>
      <c r="G5993" s="26" t="n"/>
      <c r="H5993" s="28">
        <f>IFERROR(IF(G5993="","",VLOOKUP(G5993,'Setup - Vehicles'!$A$5:$D$504,4,0)),"")</f>
        <v/>
      </c>
      <c r="I5993" s="32">
        <f>IFERROR(IF(E5993="","",VLOOKUP(E5993,'Setup - Mix Design'!$A$5:$I$504,9,0)),"")</f>
        <v/>
      </c>
      <c r="J5993" s="32">
        <f>IF(OR(F5993="",I5993=""),"",F5993*I5993)</f>
        <v/>
      </c>
      <c r="K5993" s="26" t="n"/>
    </row>
    <row r="5994">
      <c r="A5994" s="31" t="n"/>
      <c r="B5994" s="26" t="n"/>
      <c r="C5994" s="26" t="n"/>
      <c r="D5994" s="26" t="n"/>
      <c r="E5994" s="26" t="n"/>
      <c r="F5994" s="27" t="n"/>
      <c r="G5994" s="26" t="n"/>
      <c r="H5994" s="28">
        <f>IFERROR(IF(G5994="","",VLOOKUP(G5994,'Setup - Vehicles'!$A$5:$D$504,4,0)),"")</f>
        <v/>
      </c>
      <c r="I5994" s="32">
        <f>IFERROR(IF(E5994="","",VLOOKUP(E5994,'Setup - Mix Design'!$A$5:$I$504,9,0)),"")</f>
        <v/>
      </c>
      <c r="J5994" s="32">
        <f>IF(OR(F5994="",I5994=""),"",F5994*I5994)</f>
        <v/>
      </c>
      <c r="K5994" s="26" t="n"/>
    </row>
    <row r="5995">
      <c r="A5995" s="31" t="n"/>
      <c r="B5995" s="26" t="n"/>
      <c r="C5995" s="26" t="n"/>
      <c r="D5995" s="26" t="n"/>
      <c r="E5995" s="26" t="n"/>
      <c r="F5995" s="27" t="n"/>
      <c r="G5995" s="26" t="n"/>
      <c r="H5995" s="28">
        <f>IFERROR(IF(G5995="","",VLOOKUP(G5995,'Setup - Vehicles'!$A$5:$D$504,4,0)),"")</f>
        <v/>
      </c>
      <c r="I5995" s="32">
        <f>IFERROR(IF(E5995="","",VLOOKUP(E5995,'Setup - Mix Design'!$A$5:$I$504,9,0)),"")</f>
        <v/>
      </c>
      <c r="J5995" s="32">
        <f>IF(OR(F5995="",I5995=""),"",F5995*I5995)</f>
        <v/>
      </c>
      <c r="K5995" s="26" t="n"/>
    </row>
    <row r="5996">
      <c r="A5996" s="31" t="n"/>
      <c r="B5996" s="26" t="n"/>
      <c r="C5996" s="26" t="n"/>
      <c r="D5996" s="26" t="n"/>
      <c r="E5996" s="26" t="n"/>
      <c r="F5996" s="27" t="n"/>
      <c r="G5996" s="26" t="n"/>
      <c r="H5996" s="28">
        <f>IFERROR(IF(G5996="","",VLOOKUP(G5996,'Setup - Vehicles'!$A$5:$D$504,4,0)),"")</f>
        <v/>
      </c>
      <c r="I5996" s="32">
        <f>IFERROR(IF(E5996="","",VLOOKUP(E5996,'Setup - Mix Design'!$A$5:$I$504,9,0)),"")</f>
        <v/>
      </c>
      <c r="J5996" s="32">
        <f>IF(OR(F5996="",I5996=""),"",F5996*I5996)</f>
        <v/>
      </c>
      <c r="K5996" s="26" t="n"/>
    </row>
    <row r="5997">
      <c r="A5997" s="31" t="n"/>
      <c r="B5997" s="26" t="n"/>
      <c r="C5997" s="26" t="n"/>
      <c r="D5997" s="26" t="n"/>
      <c r="E5997" s="26" t="n"/>
      <c r="F5997" s="27" t="n"/>
      <c r="G5997" s="26" t="n"/>
      <c r="H5997" s="28">
        <f>IFERROR(IF(G5997="","",VLOOKUP(G5997,'Setup - Vehicles'!$A$5:$D$504,4,0)),"")</f>
        <v/>
      </c>
      <c r="I5997" s="32">
        <f>IFERROR(IF(E5997="","",VLOOKUP(E5997,'Setup - Mix Design'!$A$5:$I$504,9,0)),"")</f>
        <v/>
      </c>
      <c r="J5997" s="32">
        <f>IF(OR(F5997="",I5997=""),"",F5997*I5997)</f>
        <v/>
      </c>
      <c r="K5997" s="26" t="n"/>
    </row>
    <row r="5998">
      <c r="A5998" s="31" t="n"/>
      <c r="B5998" s="26" t="n"/>
      <c r="C5998" s="26" t="n"/>
      <c r="D5998" s="26" t="n"/>
      <c r="E5998" s="26" t="n"/>
      <c r="F5998" s="27" t="n"/>
      <c r="G5998" s="26" t="n"/>
      <c r="H5998" s="28">
        <f>IFERROR(IF(G5998="","",VLOOKUP(G5998,'Setup - Vehicles'!$A$5:$D$504,4,0)),"")</f>
        <v/>
      </c>
      <c r="I5998" s="32">
        <f>IFERROR(IF(E5998="","",VLOOKUP(E5998,'Setup - Mix Design'!$A$5:$I$504,9,0)),"")</f>
        <v/>
      </c>
      <c r="J5998" s="32">
        <f>IF(OR(F5998="",I5998=""),"",F5998*I5998)</f>
        <v/>
      </c>
      <c r="K5998" s="26" t="n"/>
    </row>
    <row r="5999">
      <c r="A5999" s="31" t="n"/>
      <c r="B5999" s="26" t="n"/>
      <c r="C5999" s="26" t="n"/>
      <c r="D5999" s="26" t="n"/>
      <c r="E5999" s="26" t="n"/>
      <c r="F5999" s="27" t="n"/>
      <c r="G5999" s="26" t="n"/>
      <c r="H5999" s="28">
        <f>IFERROR(IF(G5999="","",VLOOKUP(G5999,'Setup - Vehicles'!$A$5:$D$504,4,0)),"")</f>
        <v/>
      </c>
      <c r="I5999" s="32">
        <f>IFERROR(IF(E5999="","",VLOOKUP(E5999,'Setup - Mix Design'!$A$5:$I$504,9,0)),"")</f>
        <v/>
      </c>
      <c r="J5999" s="32">
        <f>IF(OR(F5999="",I5999=""),"",F5999*I5999)</f>
        <v/>
      </c>
      <c r="K5999" s="26" t="n"/>
    </row>
    <row r="6000">
      <c r="A6000" s="31" t="n"/>
      <c r="B6000" s="26" t="n"/>
      <c r="C6000" s="26" t="n"/>
      <c r="D6000" s="26" t="n"/>
      <c r="E6000" s="26" t="n"/>
      <c r="F6000" s="27" t="n"/>
      <c r="G6000" s="26" t="n"/>
      <c r="H6000" s="28">
        <f>IFERROR(IF(G6000="","",VLOOKUP(G6000,'Setup - Vehicles'!$A$5:$D$504,4,0)),"")</f>
        <v/>
      </c>
      <c r="I6000" s="32">
        <f>IFERROR(IF(E6000="","",VLOOKUP(E6000,'Setup - Mix Design'!$A$5:$I$504,9,0)),"")</f>
        <v/>
      </c>
      <c r="J6000" s="32">
        <f>IF(OR(F6000="",I6000=""),"",F6000*I6000)</f>
        <v/>
      </c>
      <c r="K6000" s="26" t="n"/>
    </row>
    <row r="6001">
      <c r="A6001" s="31" t="n"/>
      <c r="B6001" s="26" t="n"/>
      <c r="C6001" s="26" t="n"/>
      <c r="D6001" s="26" t="n"/>
      <c r="E6001" s="26" t="n"/>
      <c r="F6001" s="27" t="n"/>
      <c r="G6001" s="26" t="n"/>
      <c r="H6001" s="28">
        <f>IFERROR(IF(G6001="","",VLOOKUP(G6001,'Setup - Vehicles'!$A$5:$D$504,4,0)),"")</f>
        <v/>
      </c>
      <c r="I6001" s="32">
        <f>IFERROR(IF(E6001="","",VLOOKUP(E6001,'Setup - Mix Design'!$A$5:$I$504,9,0)),"")</f>
        <v/>
      </c>
      <c r="J6001" s="32">
        <f>IF(OR(F6001="",I6001=""),"",F6001*I6001)</f>
        <v/>
      </c>
      <c r="K6001" s="26" t="n"/>
    </row>
    <row r="6002">
      <c r="A6002" s="31" t="n"/>
      <c r="B6002" s="26" t="n"/>
      <c r="C6002" s="26" t="n"/>
      <c r="D6002" s="26" t="n"/>
      <c r="E6002" s="26" t="n"/>
      <c r="F6002" s="27" t="n"/>
      <c r="G6002" s="26" t="n"/>
      <c r="H6002" s="28">
        <f>IFERROR(IF(G6002="","",VLOOKUP(G6002,'Setup - Vehicles'!$A$5:$D$504,4,0)),"")</f>
        <v/>
      </c>
      <c r="I6002" s="32">
        <f>IFERROR(IF(E6002="","",VLOOKUP(E6002,'Setup - Mix Design'!$A$5:$I$504,9,0)),"")</f>
        <v/>
      </c>
      <c r="J6002" s="32">
        <f>IF(OR(F6002="",I6002=""),"",F6002*I6002)</f>
        <v/>
      </c>
      <c r="K6002" s="26" t="n"/>
    </row>
    <row r="6003">
      <c r="A6003" s="31" t="n"/>
      <c r="B6003" s="26" t="n"/>
      <c r="C6003" s="26" t="n"/>
      <c r="D6003" s="26" t="n"/>
      <c r="E6003" s="26" t="n"/>
      <c r="F6003" s="27" t="n"/>
      <c r="G6003" s="26" t="n"/>
      <c r="H6003" s="28">
        <f>IFERROR(IF(G6003="","",VLOOKUP(G6003,'Setup - Vehicles'!$A$5:$D$504,4,0)),"")</f>
        <v/>
      </c>
      <c r="I6003" s="32">
        <f>IFERROR(IF(E6003="","",VLOOKUP(E6003,'Setup - Mix Design'!$A$5:$I$504,9,0)),"")</f>
        <v/>
      </c>
      <c r="J6003" s="32">
        <f>IF(OR(F6003="",I6003=""),"",F6003*I6003)</f>
        <v/>
      </c>
      <c r="K6003" s="26" t="n"/>
    </row>
    <row r="6004">
      <c r="A6004" s="31" t="n"/>
      <c r="B6004" s="26" t="n"/>
      <c r="C6004" s="26" t="n"/>
      <c r="D6004" s="26" t="n"/>
      <c r="E6004" s="26" t="n"/>
      <c r="F6004" s="27" t="n"/>
      <c r="G6004" s="26" t="n"/>
      <c r="H6004" s="28">
        <f>IFERROR(IF(G6004="","",VLOOKUP(G6004,'Setup - Vehicles'!$A$5:$D$504,4,0)),"")</f>
        <v/>
      </c>
      <c r="I6004" s="32">
        <f>IFERROR(IF(E6004="","",VLOOKUP(E6004,'Setup - Mix Design'!$A$5:$I$504,9,0)),"")</f>
        <v/>
      </c>
      <c r="J6004" s="32">
        <f>IF(OR(F6004="",I6004=""),"",F6004*I6004)</f>
        <v/>
      </c>
      <c r="K6004" s="26" t="n"/>
    </row>
  </sheetData>
  <mergeCells count="2">
    <mergeCell ref="A2:K2"/>
    <mergeCell ref="A1:K1"/>
  </mergeCells>
  <conditionalFormatting sqref="K5:K6004">
    <cfRule type="cellIs" priority="1" operator="equal" dxfId="0">
      <formula>"Completed"</formula>
    </cfRule>
    <cfRule type="cellIs" priority="2" operator="equal" dxfId="0">
      <formula>"Delivered"</formula>
    </cfRule>
    <cfRule type="cellIs" priority="3" operator="equal" dxfId="1">
      <formula>"Partial"</formula>
    </cfRule>
    <cfRule type="cellIs" priority="4" operator="equal" dxfId="1">
      <formula>"Dispatched"</formula>
    </cfRule>
    <cfRule type="cellIs" priority="5" operator="equal" dxfId="2">
      <formula>"Pending"</formula>
    </cfRule>
    <cfRule type="cellIs" priority="6" operator="equal" dxfId="2">
      <formula>"Scheduled"</formula>
    </cfRule>
    <cfRule type="cellIs" priority="7" operator="equal" dxfId="3">
      <formula>"Cancelled"</formula>
    </cfRule>
  </conditionalFormatting>
  <conditionalFormatting sqref="F5:F6004">
    <cfRule type="dataBar" priority="8">
      <dataBar>
        <cfvo type="num" val="0"/>
        <cfvo type="max"/>
        <color rgb="0022C55E"/>
      </dataBar>
    </cfRule>
  </conditionalFormatting>
  <dataValidations count="4">
    <dataValidation sqref="D5:D6004" showDropDown="0" showInputMessage="0" showErrorMessage="0" allowBlank="1" error="Pick a value from the list." prompt="Choose from the dropdown." type="list">
      <formula1>=ClientList</formula1>
    </dataValidation>
    <dataValidation sqref="E5:E6004" showDropDown="0" showInputMessage="0" showErrorMessage="0" allowBlank="1" error="Pick a value from the list." prompt="Choose from the dropdown." type="list">
      <formula1>=GradeList</formula1>
    </dataValidation>
    <dataValidation sqref="G5:G6004" showDropDown="0" showInputMessage="0" showErrorMessage="0" allowBlank="1" error="Pick a value from the list." prompt="Choose from the dropdown." type="list">
      <formula1>=VehicleList</formula1>
    </dataValidation>
    <dataValidation sqref="K5:K6004" showDropDown="0" showInputMessage="0" showErrorMessage="0" allowBlank="1" error="Pick a value from the list." prompt="Choose from the dropdown." type="list">
      <formula1>=DispStatusList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7C948"/>
    <outlinePr summaryBelow="1" summaryRight="1"/>
    <pageSetUpPr fitToPage="1"/>
  </sheetPr>
  <dimension ref="A1:H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16" customWidth="1" min="4" max="4"/>
    <col width="2" customWidth="1" min="5" max="5"/>
    <col width="18" customWidth="1" min="6" max="6"/>
    <col width="22" customWidth="1" min="7" max="7"/>
    <col width="16" customWidth="1" min="8" max="8"/>
  </cols>
  <sheetData>
    <row r="1" ht="32" customHeight="1">
      <c r="A1" s="34" t="inlineStr">
        <is>
          <t>CONCRETE KING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5" t="inlineStr">
        <is>
          <t>DELIVERY CHALLAN  •  Ready-Mix Concrete</t>
        </is>
      </c>
      <c r="B2" s="2" t="n"/>
      <c r="C2" s="2" t="n"/>
      <c r="D2" s="2" t="n"/>
      <c r="E2" s="2" t="n"/>
      <c r="F2" s="2" t="n"/>
      <c r="G2" s="2" t="n"/>
      <c r="H2" s="2" t="n"/>
    </row>
    <row r="4">
      <c r="B4" s="14" t="inlineStr">
        <is>
          <t>Select Challan No:</t>
        </is>
      </c>
      <c r="C4" s="19" t="n"/>
      <c r="D4" s="36" t="n"/>
      <c r="F4" s="37" t="inlineStr">
        <is>
          <t>Pick a challan → every field below fills in.</t>
        </is>
      </c>
    </row>
    <row r="6" ht="22" customHeight="1">
      <c r="B6" s="38" t="inlineStr">
        <is>
          <t>Challan No</t>
        </is>
      </c>
      <c r="C6" s="39">
        <f>$C$4</f>
        <v/>
      </c>
      <c r="D6" s="36" t="n"/>
      <c r="E6" s="36" t="n"/>
      <c r="F6" s="38" t="inlineStr">
        <is>
          <t>Date</t>
        </is>
      </c>
      <c r="G6" s="40">
        <f>IFERROR(IF($C$4="","",INDEX('Dispatch (Challan)'!$A$5:$A$6004,MATCH($C$4,'Dispatch (Challan)'!$B$5:$B$6004,0))),"")</f>
        <v/>
      </c>
      <c r="H6" s="36" t="n"/>
    </row>
    <row r="7" ht="22" customHeight="1">
      <c r="B7" s="38" t="inlineStr">
        <is>
          <t>Order No</t>
        </is>
      </c>
      <c r="C7" s="39">
        <f>IFERROR(IF($C$4="","",INDEX('Dispatch (Challan)'!$C$5:$C$6004,MATCH($C$4,'Dispatch (Challan)'!$B$5:$B$6004,0))),"")</f>
        <v/>
      </c>
      <c r="D7" s="36" t="n"/>
      <c r="E7" s="36" t="n"/>
      <c r="F7" s="38" t="inlineStr">
        <is>
          <t>Status</t>
        </is>
      </c>
      <c r="G7" s="39">
        <f>IFERROR(IF($C$4="","",INDEX('Dispatch (Challan)'!$K$5:$K$6004,MATCH($C$4,'Dispatch (Challan)'!$B$5:$B$6004,0))),"")</f>
        <v/>
      </c>
      <c r="H7" s="36" t="n"/>
    </row>
    <row r="8" ht="22" customHeight="1">
      <c r="B8" s="38" t="inlineStr">
        <is>
          <t>Grade</t>
        </is>
      </c>
      <c r="C8" s="39">
        <f>IFERROR(IF($C$4="","",INDEX('Dispatch (Challan)'!$E$5:$E$6004,MATCH($C$4,'Dispatch (Challan)'!$B$5:$B$6004,0))),"")</f>
        <v/>
      </c>
      <c r="D8" s="36" t="n"/>
      <c r="E8" s="36" t="n"/>
      <c r="F8" s="38" t="inlineStr">
        <is>
          <t>Vehicle No</t>
        </is>
      </c>
      <c r="G8" s="39">
        <f>IFERROR(IF($C$4="","",INDEX('Dispatch (Challan)'!$G$5:$G$6004,MATCH($C$4,'Dispatch (Challan)'!$B$5:$B$6004,0))),"")</f>
        <v/>
      </c>
      <c r="H8" s="36" t="n"/>
    </row>
    <row r="9" ht="22" customHeight="1">
      <c r="B9" s="38" t="inlineStr">
        <is>
          <t>Quantity (m³)</t>
        </is>
      </c>
      <c r="C9" s="41">
        <f>IFERROR(IF($C$4="","",INDEX('Dispatch (Challan)'!$F$5:$F$6004,MATCH($C$4,'Dispatch (Challan)'!$B$5:$B$6004,0))),"")</f>
        <v/>
      </c>
      <c r="D9" s="36" t="n"/>
      <c r="E9" s="36" t="n"/>
      <c r="F9" s="38" t="inlineStr">
        <is>
          <t>Driver</t>
        </is>
      </c>
      <c r="G9" s="39">
        <f>IFERROR(IF($C$4="","",INDEX('Dispatch (Challan)'!$H$5:$H$6004,MATCH($C$4,'Dispatch (Challan)'!$B$5:$B$6004,0))),"")</f>
        <v/>
      </c>
      <c r="H9" s="36" t="n"/>
    </row>
    <row r="10" ht="22" customHeight="1">
      <c r="B10" s="38" t="inlineStr">
        <is>
          <t>Rate (₹/m³)</t>
        </is>
      </c>
      <c r="C10" s="42">
        <f>IFERROR(IF($C$4="","",INDEX('Dispatch (Challan)'!$I$5:$I$6004,MATCH($C$4,'Dispatch (Challan)'!$B$5:$B$6004,0))),"")</f>
        <v/>
      </c>
      <c r="D10" s="36" t="n"/>
      <c r="E10" s="36" t="n"/>
      <c r="F10" s="38" t="inlineStr">
        <is>
          <t>Amount (₹)</t>
        </is>
      </c>
      <c r="G10" s="42">
        <f>IFERROR(IF($C$4="","",INDEX('Dispatch (Challan)'!$J$5:$J$6004,MATCH($C$4,'Dispatch (Challan)'!$B$5:$B$6004,0))),"")</f>
        <v/>
      </c>
      <c r="H10" s="36" t="n"/>
    </row>
    <row r="11">
      <c r="B11" s="36" t="n"/>
      <c r="C11" s="36" t="n"/>
      <c r="D11" s="36" t="n"/>
      <c r="E11" s="36" t="n"/>
      <c r="F11" s="36" t="n"/>
      <c r="G11" s="36" t="n"/>
      <c r="H11" s="36" t="n"/>
    </row>
    <row r="12">
      <c r="B12" s="43" t="inlineStr">
        <is>
          <t>CUSTOMER DETAILS</t>
        </is>
      </c>
      <c r="C12" s="36" t="n"/>
      <c r="D12" s="36" t="n"/>
      <c r="E12" s="36" t="n"/>
      <c r="F12" s="36" t="n"/>
      <c r="G12" s="36" t="n"/>
      <c r="H12" s="36" t="n"/>
    </row>
    <row r="13" ht="22" customHeight="1">
      <c r="B13" s="38" t="inlineStr">
        <is>
          <t>Customer</t>
        </is>
      </c>
      <c r="C13" s="39">
        <f>IFERROR(IF($C$4="","",INDEX('Dispatch (Challan)'!$D$5:$D$6004,MATCH($C$4,'Dispatch (Challan)'!$B$5:$B$6004,0))),"")</f>
        <v/>
      </c>
      <c r="D13" s="36" t="n"/>
      <c r="E13" s="36" t="n"/>
      <c r="F13" s="38" t="inlineStr">
        <is>
          <t>Contact</t>
        </is>
      </c>
      <c r="G13" s="39">
        <f>IFERROR(IF($C$4="","",VLOOKUP($C$13,'Setup - Clients'!$A$5:$E$504,2,0)),"")</f>
        <v/>
      </c>
      <c r="H13" s="36" t="n"/>
    </row>
    <row r="14" ht="22" customHeight="1">
      <c r="B14" s="38" t="inlineStr">
        <is>
          <t>Phone</t>
        </is>
      </c>
      <c r="C14" s="39">
        <f>IFERROR(IF($C$4="","",VLOOKUP($C$13,'Setup - Clients'!$A$5:$E$504,3,0)),"")</f>
        <v/>
      </c>
      <c r="D14" s="36" t="n"/>
      <c r="E14" s="36" t="n"/>
      <c r="F14" s="38" t="inlineStr">
        <is>
          <t>GST No</t>
        </is>
      </c>
      <c r="G14" s="39">
        <f>IFERROR(IF($C$4="","",VLOOKUP($C$13,'Setup - Clients'!$A$5:$E$504,4,0)),"")</f>
        <v/>
      </c>
      <c r="H14" s="36" t="n"/>
    </row>
    <row r="15" ht="22" customHeight="1">
      <c r="B15" s="38" t="inlineStr">
        <is>
          <t>Site / Location</t>
        </is>
      </c>
      <c r="C15" s="39">
        <f>IFERROR(IF($C$7="","",VLOOKUP($C$7,'Orders'!$B$5:$D$6004,3,0)),"")</f>
        <v/>
      </c>
      <c r="D15" s="36" t="n"/>
      <c r="E15" s="36" t="n"/>
      <c r="F15" s="36" t="n"/>
      <c r="G15" s="36" t="n"/>
      <c r="H15" s="36" t="n"/>
    </row>
    <row r="16">
      <c r="B16" s="36" t="n"/>
      <c r="C16" s="36" t="n"/>
      <c r="D16" s="36" t="n"/>
      <c r="E16" s="36" t="n"/>
      <c r="F16" s="36" t="n"/>
      <c r="G16" s="36" t="n"/>
      <c r="H16" s="36" t="n"/>
    </row>
    <row r="17">
      <c r="B17" s="44" t="inlineStr">
        <is>
          <t>__________________</t>
        </is>
      </c>
      <c r="C17" s="36" t="n"/>
      <c r="D17" s="36" t="n"/>
      <c r="E17" s="36" t="n"/>
      <c r="F17" s="44" t="inlineStr">
        <is>
          <t>__________________</t>
        </is>
      </c>
      <c r="G17" s="36" t="n"/>
      <c r="H17" s="36" t="n"/>
    </row>
    <row r="18">
      <c r="B18" s="45" t="inlineStr">
        <is>
          <t>Received in good condition</t>
        </is>
      </c>
      <c r="F18" s="45" t="inlineStr">
        <is>
          <t>Authorised Signatory</t>
        </is>
      </c>
    </row>
    <row r="20" ht="30" customHeight="1">
      <c r="B20" s="46">
        <f>HYPERLINK("https://wa.me/"&amp;IF($C$14="","","91"&amp;$C$14)&amp;"?text="&amp;SUBSTITUTE("*CONCRETE KING - Delivery Challan*%0AChallan No: "&amp;$C$4&amp;"%0ADate: "&amp;TEXT($G$6,"dd-mmm-yyyy")&amp;"%0ACustomer: "&amp;$C$13&amp;"%0AGrade: "&amp;$C$8&amp;"%0AQty: "&amp;$C$9&amp;" m3%0AVehicle: "&amp;$G$8&amp;"%0ADriver: "&amp;$G$9&amp;"%0ARate: Rs "&amp;$C$10&amp;"%0AAmount: Rs "&amp;$G$10," ","%20"),"📲  Send Challan on WhatsApp")</f>
        <v/>
      </c>
      <c r="F20" s="47" t="inlineStr">
        <is>
          <t>🖨  Press Ctrl+P  (phone: Share ▸ Print)  to Print / Save as PDF</t>
        </is>
      </c>
    </row>
  </sheetData>
  <mergeCells count="10">
    <mergeCell ref="F20:H20"/>
    <mergeCell ref="B20:D20"/>
    <mergeCell ref="A2:H2"/>
    <mergeCell ref="F4:H4"/>
    <mergeCell ref="G14:H14"/>
    <mergeCell ref="C13:D13"/>
    <mergeCell ref="A1:H1"/>
    <mergeCell ref="G13:H13"/>
    <mergeCell ref="C15:H15"/>
    <mergeCell ref="C4:D4"/>
  </mergeCells>
  <dataValidations count="1">
    <dataValidation sqref="C4" showDropDown="0" showInputMessage="0" showErrorMessage="0" allowBlank="1" error="Pick a value from the list." prompt="Choose from the dropdown." type="list">
      <formula1>=ChallanList</formula1>
    </dataValidation>
  </dataValidations>
  <pageMargins left="0.3" right="0.3" top="0.4" bottom="0.4" header="0.5" footer="0.5"/>
  <pageSetup orientation="portrait" fitToHeight="1" fitToWidth="1"/>
</worksheet>
</file>

<file path=xl/worksheets/sheet13.xml><?xml version="1.0" encoding="utf-8"?>
<worksheet xmlns="http://schemas.openxmlformats.org/spreadsheetml/2006/main">
  <sheetPr>
    <tabColor rgb="0012203A"/>
    <outlinePr summaryBelow="1" summaryRight="1"/>
    <pageSetUpPr/>
  </sheetPr>
  <dimension ref="A1:K6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1" customWidth="1" min="4" max="4"/>
    <col width="18" customWidth="1" min="5" max="5"/>
    <col width="13" customWidth="1" min="6" max="6"/>
    <col width="12" customWidth="1" min="7" max="7"/>
    <col width="13" customWidth="1" min="8" max="8"/>
    <col width="13" customWidth="1" min="9" max="9"/>
    <col width="12" customWidth="1" min="10" max="10"/>
    <col width="13" customWidth="1" min="11" max="11"/>
  </cols>
  <sheetData>
    <row r="1" ht="34" customHeight="1">
      <c r="A1" s="1" t="inlineStr">
        <is>
          <t>Batch Production  -  Material Consumption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Enter grade + m3 only. Material consumed auto-computes from Mix Design and feeds Stock.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 ht="30" customHeight="1">
      <c r="A4" s="30" t="inlineStr">
        <is>
          <t>Date</t>
        </is>
      </c>
      <c r="B4" s="30" t="inlineStr">
        <is>
          <t>Batch No.</t>
        </is>
      </c>
      <c r="C4" s="30" t="inlineStr">
        <is>
          <t>Grade</t>
        </is>
      </c>
      <c r="D4" s="30" t="inlineStr">
        <is>
          <t>Qty (m3)</t>
        </is>
      </c>
      <c r="E4" s="30" t="inlineStr">
        <is>
          <t>Operator</t>
        </is>
      </c>
      <c r="F4" s="30" t="inlineStr">
        <is>
          <t>Cement (kg)</t>
        </is>
      </c>
      <c r="G4" s="30" t="inlineStr">
        <is>
          <t>Sand (kg)</t>
        </is>
      </c>
      <c r="H4" s="30" t="inlineStr">
        <is>
          <t>Agg 20mm (kg)</t>
        </is>
      </c>
      <c r="I4" s="30" t="inlineStr">
        <is>
          <t>Agg 10mm (kg)</t>
        </is>
      </c>
      <c r="J4" s="30" t="inlineStr">
        <is>
          <t>Water (ltr)</t>
        </is>
      </c>
      <c r="K4" s="30" t="inlineStr">
        <is>
          <t>Admixture (kg)</t>
        </is>
      </c>
    </row>
    <row r="5">
      <c r="A5" s="31" t="n"/>
      <c r="B5" s="26" t="n"/>
      <c r="C5" s="26" t="n"/>
      <c r="D5" s="27" t="n"/>
      <c r="E5" s="26" t="n"/>
      <c r="F5" s="33">
        <f>IFERROR(IF(OR(C5="",D5=""),"",D5*VLOOKUP(C5,'Setup - Mix Design'!$A$5:$I$504,2,0)),"")</f>
        <v/>
      </c>
      <c r="G5" s="33">
        <f>IFERROR(IF(OR(C5="",D5=""),"",D5*VLOOKUP(C5,'Setup - Mix Design'!$A$5:$I$504,3,0)),"")</f>
        <v/>
      </c>
      <c r="H5" s="33">
        <f>IFERROR(IF(OR(C5="",D5=""),"",D5*VLOOKUP(C5,'Setup - Mix Design'!$A$5:$I$504,4,0)),"")</f>
        <v/>
      </c>
      <c r="I5" s="33">
        <f>IFERROR(IF(OR(C5="",D5=""),"",D5*VLOOKUP(C5,'Setup - Mix Design'!$A$5:$I$504,5,0)),"")</f>
        <v/>
      </c>
      <c r="J5" s="33">
        <f>IFERROR(IF(OR(C5="",D5=""),"",D5*VLOOKUP(C5,'Setup - Mix Design'!$A$5:$I$504,6,0)),"")</f>
        <v/>
      </c>
      <c r="K5" s="33">
        <f>IFERROR(IF(OR(C5="",D5=""),"",D5*VLOOKUP(C5,'Setup - Mix Design'!$A$5:$I$504,7,0)),"")</f>
        <v/>
      </c>
    </row>
    <row r="6">
      <c r="A6" s="31" t="n"/>
      <c r="B6" s="26" t="n"/>
      <c r="C6" s="26" t="n"/>
      <c r="D6" s="27" t="n"/>
      <c r="E6" s="26" t="n"/>
      <c r="F6" s="33">
        <f>IFERROR(IF(OR(C6="",D6=""),"",D6*VLOOKUP(C6,'Setup - Mix Design'!$A$5:$I$504,2,0)),"")</f>
        <v/>
      </c>
      <c r="G6" s="33">
        <f>IFERROR(IF(OR(C6="",D6=""),"",D6*VLOOKUP(C6,'Setup - Mix Design'!$A$5:$I$504,3,0)),"")</f>
        <v/>
      </c>
      <c r="H6" s="33">
        <f>IFERROR(IF(OR(C6="",D6=""),"",D6*VLOOKUP(C6,'Setup - Mix Design'!$A$5:$I$504,4,0)),"")</f>
        <v/>
      </c>
      <c r="I6" s="33">
        <f>IFERROR(IF(OR(C6="",D6=""),"",D6*VLOOKUP(C6,'Setup - Mix Design'!$A$5:$I$504,5,0)),"")</f>
        <v/>
      </c>
      <c r="J6" s="33">
        <f>IFERROR(IF(OR(C6="",D6=""),"",D6*VLOOKUP(C6,'Setup - Mix Design'!$A$5:$I$504,6,0)),"")</f>
        <v/>
      </c>
      <c r="K6" s="33">
        <f>IFERROR(IF(OR(C6="",D6=""),"",D6*VLOOKUP(C6,'Setup - Mix Design'!$A$5:$I$504,7,0)),"")</f>
        <v/>
      </c>
    </row>
    <row r="7">
      <c r="A7" s="31" t="n"/>
      <c r="B7" s="26" t="n"/>
      <c r="C7" s="26" t="n"/>
      <c r="D7" s="27" t="n"/>
      <c r="E7" s="26" t="n"/>
      <c r="F7" s="33">
        <f>IFERROR(IF(OR(C7="",D7=""),"",D7*VLOOKUP(C7,'Setup - Mix Design'!$A$5:$I$504,2,0)),"")</f>
        <v/>
      </c>
      <c r="G7" s="33">
        <f>IFERROR(IF(OR(C7="",D7=""),"",D7*VLOOKUP(C7,'Setup - Mix Design'!$A$5:$I$504,3,0)),"")</f>
        <v/>
      </c>
      <c r="H7" s="33">
        <f>IFERROR(IF(OR(C7="",D7=""),"",D7*VLOOKUP(C7,'Setup - Mix Design'!$A$5:$I$504,4,0)),"")</f>
        <v/>
      </c>
      <c r="I7" s="33">
        <f>IFERROR(IF(OR(C7="",D7=""),"",D7*VLOOKUP(C7,'Setup - Mix Design'!$A$5:$I$504,5,0)),"")</f>
        <v/>
      </c>
      <c r="J7" s="33">
        <f>IFERROR(IF(OR(C7="",D7=""),"",D7*VLOOKUP(C7,'Setup - Mix Design'!$A$5:$I$504,6,0)),"")</f>
        <v/>
      </c>
      <c r="K7" s="33">
        <f>IFERROR(IF(OR(C7="",D7=""),"",D7*VLOOKUP(C7,'Setup - Mix Design'!$A$5:$I$504,7,0)),"")</f>
        <v/>
      </c>
    </row>
    <row r="8">
      <c r="A8" s="31" t="n"/>
      <c r="B8" s="26" t="n"/>
      <c r="C8" s="26" t="n"/>
      <c r="D8" s="27" t="n"/>
      <c r="E8" s="26" t="n"/>
      <c r="F8" s="33">
        <f>IFERROR(IF(OR(C8="",D8=""),"",D8*VLOOKUP(C8,'Setup - Mix Design'!$A$5:$I$504,2,0)),"")</f>
        <v/>
      </c>
      <c r="G8" s="33">
        <f>IFERROR(IF(OR(C8="",D8=""),"",D8*VLOOKUP(C8,'Setup - Mix Design'!$A$5:$I$504,3,0)),"")</f>
        <v/>
      </c>
      <c r="H8" s="33">
        <f>IFERROR(IF(OR(C8="",D8=""),"",D8*VLOOKUP(C8,'Setup - Mix Design'!$A$5:$I$504,4,0)),"")</f>
        <v/>
      </c>
      <c r="I8" s="33">
        <f>IFERROR(IF(OR(C8="",D8=""),"",D8*VLOOKUP(C8,'Setup - Mix Design'!$A$5:$I$504,5,0)),"")</f>
        <v/>
      </c>
      <c r="J8" s="33">
        <f>IFERROR(IF(OR(C8="",D8=""),"",D8*VLOOKUP(C8,'Setup - Mix Design'!$A$5:$I$504,6,0)),"")</f>
        <v/>
      </c>
      <c r="K8" s="33">
        <f>IFERROR(IF(OR(C8="",D8=""),"",D8*VLOOKUP(C8,'Setup - Mix Design'!$A$5:$I$504,7,0)),"")</f>
        <v/>
      </c>
    </row>
    <row r="9">
      <c r="A9" s="31" t="n"/>
      <c r="B9" s="26" t="n"/>
      <c r="C9" s="26" t="n"/>
      <c r="D9" s="27" t="n"/>
      <c r="E9" s="26" t="n"/>
      <c r="F9" s="33">
        <f>IFERROR(IF(OR(C9="",D9=""),"",D9*VLOOKUP(C9,'Setup - Mix Design'!$A$5:$I$504,2,0)),"")</f>
        <v/>
      </c>
      <c r="G9" s="33">
        <f>IFERROR(IF(OR(C9="",D9=""),"",D9*VLOOKUP(C9,'Setup - Mix Design'!$A$5:$I$504,3,0)),"")</f>
        <v/>
      </c>
      <c r="H9" s="33">
        <f>IFERROR(IF(OR(C9="",D9=""),"",D9*VLOOKUP(C9,'Setup - Mix Design'!$A$5:$I$504,4,0)),"")</f>
        <v/>
      </c>
      <c r="I9" s="33">
        <f>IFERROR(IF(OR(C9="",D9=""),"",D9*VLOOKUP(C9,'Setup - Mix Design'!$A$5:$I$504,5,0)),"")</f>
        <v/>
      </c>
      <c r="J9" s="33">
        <f>IFERROR(IF(OR(C9="",D9=""),"",D9*VLOOKUP(C9,'Setup - Mix Design'!$A$5:$I$504,6,0)),"")</f>
        <v/>
      </c>
      <c r="K9" s="33">
        <f>IFERROR(IF(OR(C9="",D9=""),"",D9*VLOOKUP(C9,'Setup - Mix Design'!$A$5:$I$504,7,0)),"")</f>
        <v/>
      </c>
    </row>
    <row r="10">
      <c r="A10" s="31" t="n"/>
      <c r="B10" s="26" t="n"/>
      <c r="C10" s="26" t="n"/>
      <c r="D10" s="27" t="n"/>
      <c r="E10" s="26" t="n"/>
      <c r="F10" s="33">
        <f>IFERROR(IF(OR(C10="",D10=""),"",D10*VLOOKUP(C10,'Setup - Mix Design'!$A$5:$I$504,2,0)),"")</f>
        <v/>
      </c>
      <c r="G10" s="33">
        <f>IFERROR(IF(OR(C10="",D10=""),"",D10*VLOOKUP(C10,'Setup - Mix Design'!$A$5:$I$504,3,0)),"")</f>
        <v/>
      </c>
      <c r="H10" s="33">
        <f>IFERROR(IF(OR(C10="",D10=""),"",D10*VLOOKUP(C10,'Setup - Mix Design'!$A$5:$I$504,4,0)),"")</f>
        <v/>
      </c>
      <c r="I10" s="33">
        <f>IFERROR(IF(OR(C10="",D10=""),"",D10*VLOOKUP(C10,'Setup - Mix Design'!$A$5:$I$504,5,0)),"")</f>
        <v/>
      </c>
      <c r="J10" s="33">
        <f>IFERROR(IF(OR(C10="",D10=""),"",D10*VLOOKUP(C10,'Setup - Mix Design'!$A$5:$I$504,6,0)),"")</f>
        <v/>
      </c>
      <c r="K10" s="33">
        <f>IFERROR(IF(OR(C10="",D10=""),"",D10*VLOOKUP(C10,'Setup - Mix Design'!$A$5:$I$504,7,0)),"")</f>
        <v/>
      </c>
    </row>
    <row r="11">
      <c r="A11" s="31" t="n"/>
      <c r="B11" s="26" t="n"/>
      <c r="C11" s="26" t="n"/>
      <c r="D11" s="27" t="n"/>
      <c r="E11" s="26" t="n"/>
      <c r="F11" s="33">
        <f>IFERROR(IF(OR(C11="",D11=""),"",D11*VLOOKUP(C11,'Setup - Mix Design'!$A$5:$I$504,2,0)),"")</f>
        <v/>
      </c>
      <c r="G11" s="33">
        <f>IFERROR(IF(OR(C11="",D11=""),"",D11*VLOOKUP(C11,'Setup - Mix Design'!$A$5:$I$504,3,0)),"")</f>
        <v/>
      </c>
      <c r="H11" s="33">
        <f>IFERROR(IF(OR(C11="",D11=""),"",D11*VLOOKUP(C11,'Setup - Mix Design'!$A$5:$I$504,4,0)),"")</f>
        <v/>
      </c>
      <c r="I11" s="33">
        <f>IFERROR(IF(OR(C11="",D11=""),"",D11*VLOOKUP(C11,'Setup - Mix Design'!$A$5:$I$504,5,0)),"")</f>
        <v/>
      </c>
      <c r="J11" s="33">
        <f>IFERROR(IF(OR(C11="",D11=""),"",D11*VLOOKUP(C11,'Setup - Mix Design'!$A$5:$I$504,6,0)),"")</f>
        <v/>
      </c>
      <c r="K11" s="33">
        <f>IFERROR(IF(OR(C11="",D11=""),"",D11*VLOOKUP(C11,'Setup - Mix Design'!$A$5:$I$504,7,0)),"")</f>
        <v/>
      </c>
    </row>
    <row r="12">
      <c r="A12" s="31" t="n"/>
      <c r="B12" s="26" t="n"/>
      <c r="C12" s="26" t="n"/>
      <c r="D12" s="27" t="n"/>
      <c r="E12" s="26" t="n"/>
      <c r="F12" s="33">
        <f>IFERROR(IF(OR(C12="",D12=""),"",D12*VLOOKUP(C12,'Setup - Mix Design'!$A$5:$I$504,2,0)),"")</f>
        <v/>
      </c>
      <c r="G12" s="33">
        <f>IFERROR(IF(OR(C12="",D12=""),"",D12*VLOOKUP(C12,'Setup - Mix Design'!$A$5:$I$504,3,0)),"")</f>
        <v/>
      </c>
      <c r="H12" s="33">
        <f>IFERROR(IF(OR(C12="",D12=""),"",D12*VLOOKUP(C12,'Setup - Mix Design'!$A$5:$I$504,4,0)),"")</f>
        <v/>
      </c>
      <c r="I12" s="33">
        <f>IFERROR(IF(OR(C12="",D12=""),"",D12*VLOOKUP(C12,'Setup - Mix Design'!$A$5:$I$504,5,0)),"")</f>
        <v/>
      </c>
      <c r="J12" s="33">
        <f>IFERROR(IF(OR(C12="",D12=""),"",D12*VLOOKUP(C12,'Setup - Mix Design'!$A$5:$I$504,6,0)),"")</f>
        <v/>
      </c>
      <c r="K12" s="33">
        <f>IFERROR(IF(OR(C12="",D12=""),"",D12*VLOOKUP(C12,'Setup - Mix Design'!$A$5:$I$504,7,0)),"")</f>
        <v/>
      </c>
    </row>
    <row r="13">
      <c r="A13" s="31" t="n"/>
      <c r="B13" s="26" t="n"/>
      <c r="C13" s="26" t="n"/>
      <c r="D13" s="27" t="n"/>
      <c r="E13" s="26" t="n"/>
      <c r="F13" s="33">
        <f>IFERROR(IF(OR(C13="",D13=""),"",D13*VLOOKUP(C13,'Setup - Mix Design'!$A$5:$I$504,2,0)),"")</f>
        <v/>
      </c>
      <c r="G13" s="33">
        <f>IFERROR(IF(OR(C13="",D13=""),"",D13*VLOOKUP(C13,'Setup - Mix Design'!$A$5:$I$504,3,0)),"")</f>
        <v/>
      </c>
      <c r="H13" s="33">
        <f>IFERROR(IF(OR(C13="",D13=""),"",D13*VLOOKUP(C13,'Setup - Mix Design'!$A$5:$I$504,4,0)),"")</f>
        <v/>
      </c>
      <c r="I13" s="33">
        <f>IFERROR(IF(OR(C13="",D13=""),"",D13*VLOOKUP(C13,'Setup - Mix Design'!$A$5:$I$504,5,0)),"")</f>
        <v/>
      </c>
      <c r="J13" s="33">
        <f>IFERROR(IF(OR(C13="",D13=""),"",D13*VLOOKUP(C13,'Setup - Mix Design'!$A$5:$I$504,6,0)),"")</f>
        <v/>
      </c>
      <c r="K13" s="33">
        <f>IFERROR(IF(OR(C13="",D13=""),"",D13*VLOOKUP(C13,'Setup - Mix Design'!$A$5:$I$504,7,0)),"")</f>
        <v/>
      </c>
    </row>
    <row r="14">
      <c r="A14" s="31" t="n"/>
      <c r="B14" s="26" t="n"/>
      <c r="C14" s="26" t="n"/>
      <c r="D14" s="27" t="n"/>
      <c r="E14" s="26" t="n"/>
      <c r="F14" s="33">
        <f>IFERROR(IF(OR(C14="",D14=""),"",D14*VLOOKUP(C14,'Setup - Mix Design'!$A$5:$I$504,2,0)),"")</f>
        <v/>
      </c>
      <c r="G14" s="33">
        <f>IFERROR(IF(OR(C14="",D14=""),"",D14*VLOOKUP(C14,'Setup - Mix Design'!$A$5:$I$504,3,0)),"")</f>
        <v/>
      </c>
      <c r="H14" s="33">
        <f>IFERROR(IF(OR(C14="",D14=""),"",D14*VLOOKUP(C14,'Setup - Mix Design'!$A$5:$I$504,4,0)),"")</f>
        <v/>
      </c>
      <c r="I14" s="33">
        <f>IFERROR(IF(OR(C14="",D14=""),"",D14*VLOOKUP(C14,'Setup - Mix Design'!$A$5:$I$504,5,0)),"")</f>
        <v/>
      </c>
      <c r="J14" s="33">
        <f>IFERROR(IF(OR(C14="",D14=""),"",D14*VLOOKUP(C14,'Setup - Mix Design'!$A$5:$I$504,6,0)),"")</f>
        <v/>
      </c>
      <c r="K14" s="33">
        <f>IFERROR(IF(OR(C14="",D14=""),"",D14*VLOOKUP(C14,'Setup - Mix Design'!$A$5:$I$504,7,0)),"")</f>
        <v/>
      </c>
    </row>
    <row r="15">
      <c r="A15" s="31" t="n"/>
      <c r="B15" s="26" t="n"/>
      <c r="C15" s="26" t="n"/>
      <c r="D15" s="27" t="n"/>
      <c r="E15" s="26" t="n"/>
      <c r="F15" s="33">
        <f>IFERROR(IF(OR(C15="",D15=""),"",D15*VLOOKUP(C15,'Setup - Mix Design'!$A$5:$I$504,2,0)),"")</f>
        <v/>
      </c>
      <c r="G15" s="33">
        <f>IFERROR(IF(OR(C15="",D15=""),"",D15*VLOOKUP(C15,'Setup - Mix Design'!$A$5:$I$504,3,0)),"")</f>
        <v/>
      </c>
      <c r="H15" s="33">
        <f>IFERROR(IF(OR(C15="",D15=""),"",D15*VLOOKUP(C15,'Setup - Mix Design'!$A$5:$I$504,4,0)),"")</f>
        <v/>
      </c>
      <c r="I15" s="33">
        <f>IFERROR(IF(OR(C15="",D15=""),"",D15*VLOOKUP(C15,'Setup - Mix Design'!$A$5:$I$504,5,0)),"")</f>
        <v/>
      </c>
      <c r="J15" s="33">
        <f>IFERROR(IF(OR(C15="",D15=""),"",D15*VLOOKUP(C15,'Setup - Mix Design'!$A$5:$I$504,6,0)),"")</f>
        <v/>
      </c>
      <c r="K15" s="33">
        <f>IFERROR(IF(OR(C15="",D15=""),"",D15*VLOOKUP(C15,'Setup - Mix Design'!$A$5:$I$504,7,0)),"")</f>
        <v/>
      </c>
    </row>
    <row r="16">
      <c r="A16" s="31" t="n"/>
      <c r="B16" s="26" t="n"/>
      <c r="C16" s="26" t="n"/>
      <c r="D16" s="27" t="n"/>
      <c r="E16" s="26" t="n"/>
      <c r="F16" s="33">
        <f>IFERROR(IF(OR(C16="",D16=""),"",D16*VLOOKUP(C16,'Setup - Mix Design'!$A$5:$I$504,2,0)),"")</f>
        <v/>
      </c>
      <c r="G16" s="33">
        <f>IFERROR(IF(OR(C16="",D16=""),"",D16*VLOOKUP(C16,'Setup - Mix Design'!$A$5:$I$504,3,0)),"")</f>
        <v/>
      </c>
      <c r="H16" s="33">
        <f>IFERROR(IF(OR(C16="",D16=""),"",D16*VLOOKUP(C16,'Setup - Mix Design'!$A$5:$I$504,4,0)),"")</f>
        <v/>
      </c>
      <c r="I16" s="33">
        <f>IFERROR(IF(OR(C16="",D16=""),"",D16*VLOOKUP(C16,'Setup - Mix Design'!$A$5:$I$504,5,0)),"")</f>
        <v/>
      </c>
      <c r="J16" s="33">
        <f>IFERROR(IF(OR(C16="",D16=""),"",D16*VLOOKUP(C16,'Setup - Mix Design'!$A$5:$I$504,6,0)),"")</f>
        <v/>
      </c>
      <c r="K16" s="33">
        <f>IFERROR(IF(OR(C16="",D16=""),"",D16*VLOOKUP(C16,'Setup - Mix Design'!$A$5:$I$504,7,0)),"")</f>
        <v/>
      </c>
    </row>
    <row r="17">
      <c r="A17" s="31" t="n"/>
      <c r="B17" s="26" t="n"/>
      <c r="C17" s="26" t="n"/>
      <c r="D17" s="27" t="n"/>
      <c r="E17" s="26" t="n"/>
      <c r="F17" s="33">
        <f>IFERROR(IF(OR(C17="",D17=""),"",D17*VLOOKUP(C17,'Setup - Mix Design'!$A$5:$I$504,2,0)),"")</f>
        <v/>
      </c>
      <c r="G17" s="33">
        <f>IFERROR(IF(OR(C17="",D17=""),"",D17*VLOOKUP(C17,'Setup - Mix Design'!$A$5:$I$504,3,0)),"")</f>
        <v/>
      </c>
      <c r="H17" s="33">
        <f>IFERROR(IF(OR(C17="",D17=""),"",D17*VLOOKUP(C17,'Setup - Mix Design'!$A$5:$I$504,4,0)),"")</f>
        <v/>
      </c>
      <c r="I17" s="33">
        <f>IFERROR(IF(OR(C17="",D17=""),"",D17*VLOOKUP(C17,'Setup - Mix Design'!$A$5:$I$504,5,0)),"")</f>
        <v/>
      </c>
      <c r="J17" s="33">
        <f>IFERROR(IF(OR(C17="",D17=""),"",D17*VLOOKUP(C17,'Setup - Mix Design'!$A$5:$I$504,6,0)),"")</f>
        <v/>
      </c>
      <c r="K17" s="33">
        <f>IFERROR(IF(OR(C17="",D17=""),"",D17*VLOOKUP(C17,'Setup - Mix Design'!$A$5:$I$504,7,0)),"")</f>
        <v/>
      </c>
    </row>
    <row r="18">
      <c r="A18" s="31" t="n"/>
      <c r="B18" s="26" t="n"/>
      <c r="C18" s="26" t="n"/>
      <c r="D18" s="27" t="n"/>
      <c r="E18" s="26" t="n"/>
      <c r="F18" s="33">
        <f>IFERROR(IF(OR(C18="",D18=""),"",D18*VLOOKUP(C18,'Setup - Mix Design'!$A$5:$I$504,2,0)),"")</f>
        <v/>
      </c>
      <c r="G18" s="33">
        <f>IFERROR(IF(OR(C18="",D18=""),"",D18*VLOOKUP(C18,'Setup - Mix Design'!$A$5:$I$504,3,0)),"")</f>
        <v/>
      </c>
      <c r="H18" s="33">
        <f>IFERROR(IF(OR(C18="",D18=""),"",D18*VLOOKUP(C18,'Setup - Mix Design'!$A$5:$I$504,4,0)),"")</f>
        <v/>
      </c>
      <c r="I18" s="33">
        <f>IFERROR(IF(OR(C18="",D18=""),"",D18*VLOOKUP(C18,'Setup - Mix Design'!$A$5:$I$504,5,0)),"")</f>
        <v/>
      </c>
      <c r="J18" s="33">
        <f>IFERROR(IF(OR(C18="",D18=""),"",D18*VLOOKUP(C18,'Setup - Mix Design'!$A$5:$I$504,6,0)),"")</f>
        <v/>
      </c>
      <c r="K18" s="33">
        <f>IFERROR(IF(OR(C18="",D18=""),"",D18*VLOOKUP(C18,'Setup - Mix Design'!$A$5:$I$504,7,0)),"")</f>
        <v/>
      </c>
    </row>
    <row r="19">
      <c r="A19" s="31" t="n"/>
      <c r="B19" s="26" t="n"/>
      <c r="C19" s="26" t="n"/>
      <c r="D19" s="27" t="n"/>
      <c r="E19" s="26" t="n"/>
      <c r="F19" s="33">
        <f>IFERROR(IF(OR(C19="",D19=""),"",D19*VLOOKUP(C19,'Setup - Mix Design'!$A$5:$I$504,2,0)),"")</f>
        <v/>
      </c>
      <c r="G19" s="33">
        <f>IFERROR(IF(OR(C19="",D19=""),"",D19*VLOOKUP(C19,'Setup - Mix Design'!$A$5:$I$504,3,0)),"")</f>
        <v/>
      </c>
      <c r="H19" s="33">
        <f>IFERROR(IF(OR(C19="",D19=""),"",D19*VLOOKUP(C19,'Setup - Mix Design'!$A$5:$I$504,4,0)),"")</f>
        <v/>
      </c>
      <c r="I19" s="33">
        <f>IFERROR(IF(OR(C19="",D19=""),"",D19*VLOOKUP(C19,'Setup - Mix Design'!$A$5:$I$504,5,0)),"")</f>
        <v/>
      </c>
      <c r="J19" s="33">
        <f>IFERROR(IF(OR(C19="",D19=""),"",D19*VLOOKUP(C19,'Setup - Mix Design'!$A$5:$I$504,6,0)),"")</f>
        <v/>
      </c>
      <c r="K19" s="33">
        <f>IFERROR(IF(OR(C19="",D19=""),"",D19*VLOOKUP(C19,'Setup - Mix Design'!$A$5:$I$504,7,0)),"")</f>
        <v/>
      </c>
    </row>
    <row r="20">
      <c r="A20" s="31" t="n"/>
      <c r="B20" s="26" t="n"/>
      <c r="C20" s="26" t="n"/>
      <c r="D20" s="27" t="n"/>
      <c r="E20" s="26" t="n"/>
      <c r="F20" s="33">
        <f>IFERROR(IF(OR(C20="",D20=""),"",D20*VLOOKUP(C20,'Setup - Mix Design'!$A$5:$I$504,2,0)),"")</f>
        <v/>
      </c>
      <c r="G20" s="33">
        <f>IFERROR(IF(OR(C20="",D20=""),"",D20*VLOOKUP(C20,'Setup - Mix Design'!$A$5:$I$504,3,0)),"")</f>
        <v/>
      </c>
      <c r="H20" s="33">
        <f>IFERROR(IF(OR(C20="",D20=""),"",D20*VLOOKUP(C20,'Setup - Mix Design'!$A$5:$I$504,4,0)),"")</f>
        <v/>
      </c>
      <c r="I20" s="33">
        <f>IFERROR(IF(OR(C20="",D20=""),"",D20*VLOOKUP(C20,'Setup - Mix Design'!$A$5:$I$504,5,0)),"")</f>
        <v/>
      </c>
      <c r="J20" s="33">
        <f>IFERROR(IF(OR(C20="",D20=""),"",D20*VLOOKUP(C20,'Setup - Mix Design'!$A$5:$I$504,6,0)),"")</f>
        <v/>
      </c>
      <c r="K20" s="33">
        <f>IFERROR(IF(OR(C20="",D20=""),"",D20*VLOOKUP(C20,'Setup - Mix Design'!$A$5:$I$504,7,0)),"")</f>
        <v/>
      </c>
    </row>
    <row r="21">
      <c r="A21" s="31" t="n"/>
      <c r="B21" s="26" t="n"/>
      <c r="C21" s="26" t="n"/>
      <c r="D21" s="27" t="n"/>
      <c r="E21" s="26" t="n"/>
      <c r="F21" s="33">
        <f>IFERROR(IF(OR(C21="",D21=""),"",D21*VLOOKUP(C21,'Setup - Mix Design'!$A$5:$I$504,2,0)),"")</f>
        <v/>
      </c>
      <c r="G21" s="33">
        <f>IFERROR(IF(OR(C21="",D21=""),"",D21*VLOOKUP(C21,'Setup - Mix Design'!$A$5:$I$504,3,0)),"")</f>
        <v/>
      </c>
      <c r="H21" s="33">
        <f>IFERROR(IF(OR(C21="",D21=""),"",D21*VLOOKUP(C21,'Setup - Mix Design'!$A$5:$I$504,4,0)),"")</f>
        <v/>
      </c>
      <c r="I21" s="33">
        <f>IFERROR(IF(OR(C21="",D21=""),"",D21*VLOOKUP(C21,'Setup - Mix Design'!$A$5:$I$504,5,0)),"")</f>
        <v/>
      </c>
      <c r="J21" s="33">
        <f>IFERROR(IF(OR(C21="",D21=""),"",D21*VLOOKUP(C21,'Setup - Mix Design'!$A$5:$I$504,6,0)),"")</f>
        <v/>
      </c>
      <c r="K21" s="33">
        <f>IFERROR(IF(OR(C21="",D21=""),"",D21*VLOOKUP(C21,'Setup - Mix Design'!$A$5:$I$504,7,0)),"")</f>
        <v/>
      </c>
    </row>
    <row r="22">
      <c r="A22" s="31" t="n"/>
      <c r="B22" s="26" t="n"/>
      <c r="C22" s="26" t="n"/>
      <c r="D22" s="27" t="n"/>
      <c r="E22" s="26" t="n"/>
      <c r="F22" s="33">
        <f>IFERROR(IF(OR(C22="",D22=""),"",D22*VLOOKUP(C22,'Setup - Mix Design'!$A$5:$I$504,2,0)),"")</f>
        <v/>
      </c>
      <c r="G22" s="33">
        <f>IFERROR(IF(OR(C22="",D22=""),"",D22*VLOOKUP(C22,'Setup - Mix Design'!$A$5:$I$504,3,0)),"")</f>
        <v/>
      </c>
      <c r="H22" s="33">
        <f>IFERROR(IF(OR(C22="",D22=""),"",D22*VLOOKUP(C22,'Setup - Mix Design'!$A$5:$I$504,4,0)),"")</f>
        <v/>
      </c>
      <c r="I22" s="33">
        <f>IFERROR(IF(OR(C22="",D22=""),"",D22*VLOOKUP(C22,'Setup - Mix Design'!$A$5:$I$504,5,0)),"")</f>
        <v/>
      </c>
      <c r="J22" s="33">
        <f>IFERROR(IF(OR(C22="",D22=""),"",D22*VLOOKUP(C22,'Setup - Mix Design'!$A$5:$I$504,6,0)),"")</f>
        <v/>
      </c>
      <c r="K22" s="33">
        <f>IFERROR(IF(OR(C22="",D22=""),"",D22*VLOOKUP(C22,'Setup - Mix Design'!$A$5:$I$504,7,0)),"")</f>
        <v/>
      </c>
    </row>
    <row r="23">
      <c r="A23" s="31" t="n"/>
      <c r="B23" s="26" t="n"/>
      <c r="C23" s="26" t="n"/>
      <c r="D23" s="27" t="n"/>
      <c r="E23" s="26" t="n"/>
      <c r="F23" s="33">
        <f>IFERROR(IF(OR(C23="",D23=""),"",D23*VLOOKUP(C23,'Setup - Mix Design'!$A$5:$I$504,2,0)),"")</f>
        <v/>
      </c>
      <c r="G23" s="33">
        <f>IFERROR(IF(OR(C23="",D23=""),"",D23*VLOOKUP(C23,'Setup - Mix Design'!$A$5:$I$504,3,0)),"")</f>
        <v/>
      </c>
      <c r="H23" s="33">
        <f>IFERROR(IF(OR(C23="",D23=""),"",D23*VLOOKUP(C23,'Setup - Mix Design'!$A$5:$I$504,4,0)),"")</f>
        <v/>
      </c>
      <c r="I23" s="33">
        <f>IFERROR(IF(OR(C23="",D23=""),"",D23*VLOOKUP(C23,'Setup - Mix Design'!$A$5:$I$504,5,0)),"")</f>
        <v/>
      </c>
      <c r="J23" s="33">
        <f>IFERROR(IF(OR(C23="",D23=""),"",D23*VLOOKUP(C23,'Setup - Mix Design'!$A$5:$I$504,6,0)),"")</f>
        <v/>
      </c>
      <c r="K23" s="33">
        <f>IFERROR(IF(OR(C23="",D23=""),"",D23*VLOOKUP(C23,'Setup - Mix Design'!$A$5:$I$504,7,0)),"")</f>
        <v/>
      </c>
    </row>
    <row r="24">
      <c r="A24" s="31" t="n"/>
      <c r="B24" s="26" t="n"/>
      <c r="C24" s="26" t="n"/>
      <c r="D24" s="27" t="n"/>
      <c r="E24" s="26" t="n"/>
      <c r="F24" s="33">
        <f>IFERROR(IF(OR(C24="",D24=""),"",D24*VLOOKUP(C24,'Setup - Mix Design'!$A$5:$I$504,2,0)),"")</f>
        <v/>
      </c>
      <c r="G24" s="33">
        <f>IFERROR(IF(OR(C24="",D24=""),"",D24*VLOOKUP(C24,'Setup - Mix Design'!$A$5:$I$504,3,0)),"")</f>
        <v/>
      </c>
      <c r="H24" s="33">
        <f>IFERROR(IF(OR(C24="",D24=""),"",D24*VLOOKUP(C24,'Setup - Mix Design'!$A$5:$I$504,4,0)),"")</f>
        <v/>
      </c>
      <c r="I24" s="33">
        <f>IFERROR(IF(OR(C24="",D24=""),"",D24*VLOOKUP(C24,'Setup - Mix Design'!$A$5:$I$504,5,0)),"")</f>
        <v/>
      </c>
      <c r="J24" s="33">
        <f>IFERROR(IF(OR(C24="",D24=""),"",D24*VLOOKUP(C24,'Setup - Mix Design'!$A$5:$I$504,6,0)),"")</f>
        <v/>
      </c>
      <c r="K24" s="33">
        <f>IFERROR(IF(OR(C24="",D24=""),"",D24*VLOOKUP(C24,'Setup - Mix Design'!$A$5:$I$504,7,0)),"")</f>
        <v/>
      </c>
    </row>
    <row r="25">
      <c r="A25" s="31" t="n"/>
      <c r="B25" s="26" t="n"/>
      <c r="C25" s="26" t="n"/>
      <c r="D25" s="27" t="n"/>
      <c r="E25" s="26" t="n"/>
      <c r="F25" s="33">
        <f>IFERROR(IF(OR(C25="",D25=""),"",D25*VLOOKUP(C25,'Setup - Mix Design'!$A$5:$I$504,2,0)),"")</f>
        <v/>
      </c>
      <c r="G25" s="33">
        <f>IFERROR(IF(OR(C25="",D25=""),"",D25*VLOOKUP(C25,'Setup - Mix Design'!$A$5:$I$504,3,0)),"")</f>
        <v/>
      </c>
      <c r="H25" s="33">
        <f>IFERROR(IF(OR(C25="",D25=""),"",D25*VLOOKUP(C25,'Setup - Mix Design'!$A$5:$I$504,4,0)),"")</f>
        <v/>
      </c>
      <c r="I25" s="33">
        <f>IFERROR(IF(OR(C25="",D25=""),"",D25*VLOOKUP(C25,'Setup - Mix Design'!$A$5:$I$504,5,0)),"")</f>
        <v/>
      </c>
      <c r="J25" s="33">
        <f>IFERROR(IF(OR(C25="",D25=""),"",D25*VLOOKUP(C25,'Setup - Mix Design'!$A$5:$I$504,6,0)),"")</f>
        <v/>
      </c>
      <c r="K25" s="33">
        <f>IFERROR(IF(OR(C25="",D25=""),"",D25*VLOOKUP(C25,'Setup - Mix Design'!$A$5:$I$504,7,0)),"")</f>
        <v/>
      </c>
    </row>
    <row r="26">
      <c r="A26" s="31" t="n"/>
      <c r="B26" s="26" t="n"/>
      <c r="C26" s="26" t="n"/>
      <c r="D26" s="27" t="n"/>
      <c r="E26" s="26" t="n"/>
      <c r="F26" s="33">
        <f>IFERROR(IF(OR(C26="",D26=""),"",D26*VLOOKUP(C26,'Setup - Mix Design'!$A$5:$I$504,2,0)),"")</f>
        <v/>
      </c>
      <c r="G26" s="33">
        <f>IFERROR(IF(OR(C26="",D26=""),"",D26*VLOOKUP(C26,'Setup - Mix Design'!$A$5:$I$504,3,0)),"")</f>
        <v/>
      </c>
      <c r="H26" s="33">
        <f>IFERROR(IF(OR(C26="",D26=""),"",D26*VLOOKUP(C26,'Setup - Mix Design'!$A$5:$I$504,4,0)),"")</f>
        <v/>
      </c>
      <c r="I26" s="33">
        <f>IFERROR(IF(OR(C26="",D26=""),"",D26*VLOOKUP(C26,'Setup - Mix Design'!$A$5:$I$504,5,0)),"")</f>
        <v/>
      </c>
      <c r="J26" s="33">
        <f>IFERROR(IF(OR(C26="",D26=""),"",D26*VLOOKUP(C26,'Setup - Mix Design'!$A$5:$I$504,6,0)),"")</f>
        <v/>
      </c>
      <c r="K26" s="33">
        <f>IFERROR(IF(OR(C26="",D26=""),"",D26*VLOOKUP(C26,'Setup - Mix Design'!$A$5:$I$504,7,0)),"")</f>
        <v/>
      </c>
    </row>
    <row r="27">
      <c r="A27" s="31" t="n"/>
      <c r="B27" s="26" t="n"/>
      <c r="C27" s="26" t="n"/>
      <c r="D27" s="27" t="n"/>
      <c r="E27" s="26" t="n"/>
      <c r="F27" s="33">
        <f>IFERROR(IF(OR(C27="",D27=""),"",D27*VLOOKUP(C27,'Setup - Mix Design'!$A$5:$I$504,2,0)),"")</f>
        <v/>
      </c>
      <c r="G27" s="33">
        <f>IFERROR(IF(OR(C27="",D27=""),"",D27*VLOOKUP(C27,'Setup - Mix Design'!$A$5:$I$504,3,0)),"")</f>
        <v/>
      </c>
      <c r="H27" s="33">
        <f>IFERROR(IF(OR(C27="",D27=""),"",D27*VLOOKUP(C27,'Setup - Mix Design'!$A$5:$I$504,4,0)),"")</f>
        <v/>
      </c>
      <c r="I27" s="33">
        <f>IFERROR(IF(OR(C27="",D27=""),"",D27*VLOOKUP(C27,'Setup - Mix Design'!$A$5:$I$504,5,0)),"")</f>
        <v/>
      </c>
      <c r="J27" s="33">
        <f>IFERROR(IF(OR(C27="",D27=""),"",D27*VLOOKUP(C27,'Setup - Mix Design'!$A$5:$I$504,6,0)),"")</f>
        <v/>
      </c>
      <c r="K27" s="33">
        <f>IFERROR(IF(OR(C27="",D27=""),"",D27*VLOOKUP(C27,'Setup - Mix Design'!$A$5:$I$504,7,0)),"")</f>
        <v/>
      </c>
    </row>
    <row r="28">
      <c r="A28" s="31" t="n"/>
      <c r="B28" s="26" t="n"/>
      <c r="C28" s="26" t="n"/>
      <c r="D28" s="27" t="n"/>
      <c r="E28" s="26" t="n"/>
      <c r="F28" s="33">
        <f>IFERROR(IF(OR(C28="",D28=""),"",D28*VLOOKUP(C28,'Setup - Mix Design'!$A$5:$I$504,2,0)),"")</f>
        <v/>
      </c>
      <c r="G28" s="33">
        <f>IFERROR(IF(OR(C28="",D28=""),"",D28*VLOOKUP(C28,'Setup - Mix Design'!$A$5:$I$504,3,0)),"")</f>
        <v/>
      </c>
      <c r="H28" s="33">
        <f>IFERROR(IF(OR(C28="",D28=""),"",D28*VLOOKUP(C28,'Setup - Mix Design'!$A$5:$I$504,4,0)),"")</f>
        <v/>
      </c>
      <c r="I28" s="33">
        <f>IFERROR(IF(OR(C28="",D28=""),"",D28*VLOOKUP(C28,'Setup - Mix Design'!$A$5:$I$504,5,0)),"")</f>
        <v/>
      </c>
      <c r="J28" s="33">
        <f>IFERROR(IF(OR(C28="",D28=""),"",D28*VLOOKUP(C28,'Setup - Mix Design'!$A$5:$I$504,6,0)),"")</f>
        <v/>
      </c>
      <c r="K28" s="33">
        <f>IFERROR(IF(OR(C28="",D28=""),"",D28*VLOOKUP(C28,'Setup - Mix Design'!$A$5:$I$504,7,0)),"")</f>
        <v/>
      </c>
    </row>
    <row r="29">
      <c r="A29" s="31" t="n"/>
      <c r="B29" s="26" t="n"/>
      <c r="C29" s="26" t="n"/>
      <c r="D29" s="27" t="n"/>
      <c r="E29" s="26" t="n"/>
      <c r="F29" s="33">
        <f>IFERROR(IF(OR(C29="",D29=""),"",D29*VLOOKUP(C29,'Setup - Mix Design'!$A$5:$I$504,2,0)),"")</f>
        <v/>
      </c>
      <c r="G29" s="33">
        <f>IFERROR(IF(OR(C29="",D29=""),"",D29*VLOOKUP(C29,'Setup - Mix Design'!$A$5:$I$504,3,0)),"")</f>
        <v/>
      </c>
      <c r="H29" s="33">
        <f>IFERROR(IF(OR(C29="",D29=""),"",D29*VLOOKUP(C29,'Setup - Mix Design'!$A$5:$I$504,4,0)),"")</f>
        <v/>
      </c>
      <c r="I29" s="33">
        <f>IFERROR(IF(OR(C29="",D29=""),"",D29*VLOOKUP(C29,'Setup - Mix Design'!$A$5:$I$504,5,0)),"")</f>
        <v/>
      </c>
      <c r="J29" s="33">
        <f>IFERROR(IF(OR(C29="",D29=""),"",D29*VLOOKUP(C29,'Setup - Mix Design'!$A$5:$I$504,6,0)),"")</f>
        <v/>
      </c>
      <c r="K29" s="33">
        <f>IFERROR(IF(OR(C29="",D29=""),"",D29*VLOOKUP(C29,'Setup - Mix Design'!$A$5:$I$504,7,0)),"")</f>
        <v/>
      </c>
    </row>
    <row r="30">
      <c r="A30" s="31" t="n"/>
      <c r="B30" s="26" t="n"/>
      <c r="C30" s="26" t="n"/>
      <c r="D30" s="27" t="n"/>
      <c r="E30" s="26" t="n"/>
      <c r="F30" s="33">
        <f>IFERROR(IF(OR(C30="",D30=""),"",D30*VLOOKUP(C30,'Setup - Mix Design'!$A$5:$I$504,2,0)),"")</f>
        <v/>
      </c>
      <c r="G30" s="33">
        <f>IFERROR(IF(OR(C30="",D30=""),"",D30*VLOOKUP(C30,'Setup - Mix Design'!$A$5:$I$504,3,0)),"")</f>
        <v/>
      </c>
      <c r="H30" s="33">
        <f>IFERROR(IF(OR(C30="",D30=""),"",D30*VLOOKUP(C30,'Setup - Mix Design'!$A$5:$I$504,4,0)),"")</f>
        <v/>
      </c>
      <c r="I30" s="33">
        <f>IFERROR(IF(OR(C30="",D30=""),"",D30*VLOOKUP(C30,'Setup - Mix Design'!$A$5:$I$504,5,0)),"")</f>
        <v/>
      </c>
      <c r="J30" s="33">
        <f>IFERROR(IF(OR(C30="",D30=""),"",D30*VLOOKUP(C30,'Setup - Mix Design'!$A$5:$I$504,6,0)),"")</f>
        <v/>
      </c>
      <c r="K30" s="33">
        <f>IFERROR(IF(OR(C30="",D30=""),"",D30*VLOOKUP(C30,'Setup - Mix Design'!$A$5:$I$504,7,0)),"")</f>
        <v/>
      </c>
    </row>
    <row r="31">
      <c r="A31" s="31" t="n"/>
      <c r="B31" s="26" t="n"/>
      <c r="C31" s="26" t="n"/>
      <c r="D31" s="27" t="n"/>
      <c r="E31" s="26" t="n"/>
      <c r="F31" s="33">
        <f>IFERROR(IF(OR(C31="",D31=""),"",D31*VLOOKUP(C31,'Setup - Mix Design'!$A$5:$I$504,2,0)),"")</f>
        <v/>
      </c>
      <c r="G31" s="33">
        <f>IFERROR(IF(OR(C31="",D31=""),"",D31*VLOOKUP(C31,'Setup - Mix Design'!$A$5:$I$504,3,0)),"")</f>
        <v/>
      </c>
      <c r="H31" s="33">
        <f>IFERROR(IF(OR(C31="",D31=""),"",D31*VLOOKUP(C31,'Setup - Mix Design'!$A$5:$I$504,4,0)),"")</f>
        <v/>
      </c>
      <c r="I31" s="33">
        <f>IFERROR(IF(OR(C31="",D31=""),"",D31*VLOOKUP(C31,'Setup - Mix Design'!$A$5:$I$504,5,0)),"")</f>
        <v/>
      </c>
      <c r="J31" s="33">
        <f>IFERROR(IF(OR(C31="",D31=""),"",D31*VLOOKUP(C31,'Setup - Mix Design'!$A$5:$I$504,6,0)),"")</f>
        <v/>
      </c>
      <c r="K31" s="33">
        <f>IFERROR(IF(OR(C31="",D31=""),"",D31*VLOOKUP(C31,'Setup - Mix Design'!$A$5:$I$504,7,0)),"")</f>
        <v/>
      </c>
    </row>
    <row r="32">
      <c r="A32" s="31" t="n"/>
      <c r="B32" s="26" t="n"/>
      <c r="C32" s="26" t="n"/>
      <c r="D32" s="27" t="n"/>
      <c r="E32" s="26" t="n"/>
      <c r="F32" s="33">
        <f>IFERROR(IF(OR(C32="",D32=""),"",D32*VLOOKUP(C32,'Setup - Mix Design'!$A$5:$I$504,2,0)),"")</f>
        <v/>
      </c>
      <c r="G32" s="33">
        <f>IFERROR(IF(OR(C32="",D32=""),"",D32*VLOOKUP(C32,'Setup - Mix Design'!$A$5:$I$504,3,0)),"")</f>
        <v/>
      </c>
      <c r="H32" s="33">
        <f>IFERROR(IF(OR(C32="",D32=""),"",D32*VLOOKUP(C32,'Setup - Mix Design'!$A$5:$I$504,4,0)),"")</f>
        <v/>
      </c>
      <c r="I32" s="33">
        <f>IFERROR(IF(OR(C32="",D32=""),"",D32*VLOOKUP(C32,'Setup - Mix Design'!$A$5:$I$504,5,0)),"")</f>
        <v/>
      </c>
      <c r="J32" s="33">
        <f>IFERROR(IF(OR(C32="",D32=""),"",D32*VLOOKUP(C32,'Setup - Mix Design'!$A$5:$I$504,6,0)),"")</f>
        <v/>
      </c>
      <c r="K32" s="33">
        <f>IFERROR(IF(OR(C32="",D32=""),"",D32*VLOOKUP(C32,'Setup - Mix Design'!$A$5:$I$504,7,0)),"")</f>
        <v/>
      </c>
    </row>
    <row r="33">
      <c r="A33" s="31" t="n"/>
      <c r="B33" s="26" t="n"/>
      <c r="C33" s="26" t="n"/>
      <c r="D33" s="27" t="n"/>
      <c r="E33" s="26" t="n"/>
      <c r="F33" s="33">
        <f>IFERROR(IF(OR(C33="",D33=""),"",D33*VLOOKUP(C33,'Setup - Mix Design'!$A$5:$I$504,2,0)),"")</f>
        <v/>
      </c>
      <c r="G33" s="33">
        <f>IFERROR(IF(OR(C33="",D33=""),"",D33*VLOOKUP(C33,'Setup - Mix Design'!$A$5:$I$504,3,0)),"")</f>
        <v/>
      </c>
      <c r="H33" s="33">
        <f>IFERROR(IF(OR(C33="",D33=""),"",D33*VLOOKUP(C33,'Setup - Mix Design'!$A$5:$I$504,4,0)),"")</f>
        <v/>
      </c>
      <c r="I33" s="33">
        <f>IFERROR(IF(OR(C33="",D33=""),"",D33*VLOOKUP(C33,'Setup - Mix Design'!$A$5:$I$504,5,0)),"")</f>
        <v/>
      </c>
      <c r="J33" s="33">
        <f>IFERROR(IF(OR(C33="",D33=""),"",D33*VLOOKUP(C33,'Setup - Mix Design'!$A$5:$I$504,6,0)),"")</f>
        <v/>
      </c>
      <c r="K33" s="33">
        <f>IFERROR(IF(OR(C33="",D33=""),"",D33*VLOOKUP(C33,'Setup - Mix Design'!$A$5:$I$504,7,0)),"")</f>
        <v/>
      </c>
    </row>
    <row r="34">
      <c r="A34" s="31" t="n"/>
      <c r="B34" s="26" t="n"/>
      <c r="C34" s="26" t="n"/>
      <c r="D34" s="27" t="n"/>
      <c r="E34" s="26" t="n"/>
      <c r="F34" s="33">
        <f>IFERROR(IF(OR(C34="",D34=""),"",D34*VLOOKUP(C34,'Setup - Mix Design'!$A$5:$I$504,2,0)),"")</f>
        <v/>
      </c>
      <c r="G34" s="33">
        <f>IFERROR(IF(OR(C34="",D34=""),"",D34*VLOOKUP(C34,'Setup - Mix Design'!$A$5:$I$504,3,0)),"")</f>
        <v/>
      </c>
      <c r="H34" s="33">
        <f>IFERROR(IF(OR(C34="",D34=""),"",D34*VLOOKUP(C34,'Setup - Mix Design'!$A$5:$I$504,4,0)),"")</f>
        <v/>
      </c>
      <c r="I34" s="33">
        <f>IFERROR(IF(OR(C34="",D34=""),"",D34*VLOOKUP(C34,'Setup - Mix Design'!$A$5:$I$504,5,0)),"")</f>
        <v/>
      </c>
      <c r="J34" s="33">
        <f>IFERROR(IF(OR(C34="",D34=""),"",D34*VLOOKUP(C34,'Setup - Mix Design'!$A$5:$I$504,6,0)),"")</f>
        <v/>
      </c>
      <c r="K34" s="33">
        <f>IFERROR(IF(OR(C34="",D34=""),"",D34*VLOOKUP(C34,'Setup - Mix Design'!$A$5:$I$504,7,0)),"")</f>
        <v/>
      </c>
    </row>
    <row r="35">
      <c r="A35" s="31" t="n"/>
      <c r="B35" s="26" t="n"/>
      <c r="C35" s="26" t="n"/>
      <c r="D35" s="27" t="n"/>
      <c r="E35" s="26" t="n"/>
      <c r="F35" s="33">
        <f>IFERROR(IF(OR(C35="",D35=""),"",D35*VLOOKUP(C35,'Setup - Mix Design'!$A$5:$I$504,2,0)),"")</f>
        <v/>
      </c>
      <c r="G35" s="33">
        <f>IFERROR(IF(OR(C35="",D35=""),"",D35*VLOOKUP(C35,'Setup - Mix Design'!$A$5:$I$504,3,0)),"")</f>
        <v/>
      </c>
      <c r="H35" s="33">
        <f>IFERROR(IF(OR(C35="",D35=""),"",D35*VLOOKUP(C35,'Setup - Mix Design'!$A$5:$I$504,4,0)),"")</f>
        <v/>
      </c>
      <c r="I35" s="33">
        <f>IFERROR(IF(OR(C35="",D35=""),"",D35*VLOOKUP(C35,'Setup - Mix Design'!$A$5:$I$504,5,0)),"")</f>
        <v/>
      </c>
      <c r="J35" s="33">
        <f>IFERROR(IF(OR(C35="",D35=""),"",D35*VLOOKUP(C35,'Setup - Mix Design'!$A$5:$I$504,6,0)),"")</f>
        <v/>
      </c>
      <c r="K35" s="33">
        <f>IFERROR(IF(OR(C35="",D35=""),"",D35*VLOOKUP(C35,'Setup - Mix Design'!$A$5:$I$504,7,0)),"")</f>
        <v/>
      </c>
    </row>
    <row r="36">
      <c r="A36" s="31" t="n"/>
      <c r="B36" s="26" t="n"/>
      <c r="C36" s="26" t="n"/>
      <c r="D36" s="27" t="n"/>
      <c r="E36" s="26" t="n"/>
      <c r="F36" s="33">
        <f>IFERROR(IF(OR(C36="",D36=""),"",D36*VLOOKUP(C36,'Setup - Mix Design'!$A$5:$I$504,2,0)),"")</f>
        <v/>
      </c>
      <c r="G36" s="33">
        <f>IFERROR(IF(OR(C36="",D36=""),"",D36*VLOOKUP(C36,'Setup - Mix Design'!$A$5:$I$504,3,0)),"")</f>
        <v/>
      </c>
      <c r="H36" s="33">
        <f>IFERROR(IF(OR(C36="",D36=""),"",D36*VLOOKUP(C36,'Setup - Mix Design'!$A$5:$I$504,4,0)),"")</f>
        <v/>
      </c>
      <c r="I36" s="33">
        <f>IFERROR(IF(OR(C36="",D36=""),"",D36*VLOOKUP(C36,'Setup - Mix Design'!$A$5:$I$504,5,0)),"")</f>
        <v/>
      </c>
      <c r="J36" s="33">
        <f>IFERROR(IF(OR(C36="",D36=""),"",D36*VLOOKUP(C36,'Setup - Mix Design'!$A$5:$I$504,6,0)),"")</f>
        <v/>
      </c>
      <c r="K36" s="33">
        <f>IFERROR(IF(OR(C36="",D36=""),"",D36*VLOOKUP(C36,'Setup - Mix Design'!$A$5:$I$504,7,0)),"")</f>
        <v/>
      </c>
    </row>
    <row r="37">
      <c r="A37" s="31" t="n"/>
      <c r="B37" s="26" t="n"/>
      <c r="C37" s="26" t="n"/>
      <c r="D37" s="27" t="n"/>
      <c r="E37" s="26" t="n"/>
      <c r="F37" s="33">
        <f>IFERROR(IF(OR(C37="",D37=""),"",D37*VLOOKUP(C37,'Setup - Mix Design'!$A$5:$I$504,2,0)),"")</f>
        <v/>
      </c>
      <c r="G37" s="33">
        <f>IFERROR(IF(OR(C37="",D37=""),"",D37*VLOOKUP(C37,'Setup - Mix Design'!$A$5:$I$504,3,0)),"")</f>
        <v/>
      </c>
      <c r="H37" s="33">
        <f>IFERROR(IF(OR(C37="",D37=""),"",D37*VLOOKUP(C37,'Setup - Mix Design'!$A$5:$I$504,4,0)),"")</f>
        <v/>
      </c>
      <c r="I37" s="33">
        <f>IFERROR(IF(OR(C37="",D37=""),"",D37*VLOOKUP(C37,'Setup - Mix Design'!$A$5:$I$504,5,0)),"")</f>
        <v/>
      </c>
      <c r="J37" s="33">
        <f>IFERROR(IF(OR(C37="",D37=""),"",D37*VLOOKUP(C37,'Setup - Mix Design'!$A$5:$I$504,6,0)),"")</f>
        <v/>
      </c>
      <c r="K37" s="33">
        <f>IFERROR(IF(OR(C37="",D37=""),"",D37*VLOOKUP(C37,'Setup - Mix Design'!$A$5:$I$504,7,0)),"")</f>
        <v/>
      </c>
    </row>
    <row r="38">
      <c r="A38" s="31" t="n"/>
      <c r="B38" s="26" t="n"/>
      <c r="C38" s="26" t="n"/>
      <c r="D38" s="27" t="n"/>
      <c r="E38" s="26" t="n"/>
      <c r="F38" s="33">
        <f>IFERROR(IF(OR(C38="",D38=""),"",D38*VLOOKUP(C38,'Setup - Mix Design'!$A$5:$I$504,2,0)),"")</f>
        <v/>
      </c>
      <c r="G38" s="33">
        <f>IFERROR(IF(OR(C38="",D38=""),"",D38*VLOOKUP(C38,'Setup - Mix Design'!$A$5:$I$504,3,0)),"")</f>
        <v/>
      </c>
      <c r="H38" s="33">
        <f>IFERROR(IF(OR(C38="",D38=""),"",D38*VLOOKUP(C38,'Setup - Mix Design'!$A$5:$I$504,4,0)),"")</f>
        <v/>
      </c>
      <c r="I38" s="33">
        <f>IFERROR(IF(OR(C38="",D38=""),"",D38*VLOOKUP(C38,'Setup - Mix Design'!$A$5:$I$504,5,0)),"")</f>
        <v/>
      </c>
      <c r="J38" s="33">
        <f>IFERROR(IF(OR(C38="",D38=""),"",D38*VLOOKUP(C38,'Setup - Mix Design'!$A$5:$I$504,6,0)),"")</f>
        <v/>
      </c>
      <c r="K38" s="33">
        <f>IFERROR(IF(OR(C38="",D38=""),"",D38*VLOOKUP(C38,'Setup - Mix Design'!$A$5:$I$504,7,0)),"")</f>
        <v/>
      </c>
    </row>
    <row r="39">
      <c r="A39" s="31" t="n"/>
      <c r="B39" s="26" t="n"/>
      <c r="C39" s="26" t="n"/>
      <c r="D39" s="27" t="n"/>
      <c r="E39" s="26" t="n"/>
      <c r="F39" s="33">
        <f>IFERROR(IF(OR(C39="",D39=""),"",D39*VLOOKUP(C39,'Setup - Mix Design'!$A$5:$I$504,2,0)),"")</f>
        <v/>
      </c>
      <c r="G39" s="33">
        <f>IFERROR(IF(OR(C39="",D39=""),"",D39*VLOOKUP(C39,'Setup - Mix Design'!$A$5:$I$504,3,0)),"")</f>
        <v/>
      </c>
      <c r="H39" s="33">
        <f>IFERROR(IF(OR(C39="",D39=""),"",D39*VLOOKUP(C39,'Setup - Mix Design'!$A$5:$I$504,4,0)),"")</f>
        <v/>
      </c>
      <c r="I39" s="33">
        <f>IFERROR(IF(OR(C39="",D39=""),"",D39*VLOOKUP(C39,'Setup - Mix Design'!$A$5:$I$504,5,0)),"")</f>
        <v/>
      </c>
      <c r="J39" s="33">
        <f>IFERROR(IF(OR(C39="",D39=""),"",D39*VLOOKUP(C39,'Setup - Mix Design'!$A$5:$I$504,6,0)),"")</f>
        <v/>
      </c>
      <c r="K39" s="33">
        <f>IFERROR(IF(OR(C39="",D39=""),"",D39*VLOOKUP(C39,'Setup - Mix Design'!$A$5:$I$504,7,0)),"")</f>
        <v/>
      </c>
    </row>
    <row r="40">
      <c r="A40" s="31" t="n"/>
      <c r="B40" s="26" t="n"/>
      <c r="C40" s="26" t="n"/>
      <c r="D40" s="27" t="n"/>
      <c r="E40" s="26" t="n"/>
      <c r="F40" s="33">
        <f>IFERROR(IF(OR(C40="",D40=""),"",D40*VLOOKUP(C40,'Setup - Mix Design'!$A$5:$I$504,2,0)),"")</f>
        <v/>
      </c>
      <c r="G40" s="33">
        <f>IFERROR(IF(OR(C40="",D40=""),"",D40*VLOOKUP(C40,'Setup - Mix Design'!$A$5:$I$504,3,0)),"")</f>
        <v/>
      </c>
      <c r="H40" s="33">
        <f>IFERROR(IF(OR(C40="",D40=""),"",D40*VLOOKUP(C40,'Setup - Mix Design'!$A$5:$I$504,4,0)),"")</f>
        <v/>
      </c>
      <c r="I40" s="33">
        <f>IFERROR(IF(OR(C40="",D40=""),"",D40*VLOOKUP(C40,'Setup - Mix Design'!$A$5:$I$504,5,0)),"")</f>
        <v/>
      </c>
      <c r="J40" s="33">
        <f>IFERROR(IF(OR(C40="",D40=""),"",D40*VLOOKUP(C40,'Setup - Mix Design'!$A$5:$I$504,6,0)),"")</f>
        <v/>
      </c>
      <c r="K40" s="33">
        <f>IFERROR(IF(OR(C40="",D40=""),"",D40*VLOOKUP(C40,'Setup - Mix Design'!$A$5:$I$504,7,0)),"")</f>
        <v/>
      </c>
    </row>
    <row r="41">
      <c r="A41" s="31" t="n"/>
      <c r="B41" s="26" t="n"/>
      <c r="C41" s="26" t="n"/>
      <c r="D41" s="27" t="n"/>
      <c r="E41" s="26" t="n"/>
      <c r="F41" s="33">
        <f>IFERROR(IF(OR(C41="",D41=""),"",D41*VLOOKUP(C41,'Setup - Mix Design'!$A$5:$I$504,2,0)),"")</f>
        <v/>
      </c>
      <c r="G41" s="33">
        <f>IFERROR(IF(OR(C41="",D41=""),"",D41*VLOOKUP(C41,'Setup - Mix Design'!$A$5:$I$504,3,0)),"")</f>
        <v/>
      </c>
      <c r="H41" s="33">
        <f>IFERROR(IF(OR(C41="",D41=""),"",D41*VLOOKUP(C41,'Setup - Mix Design'!$A$5:$I$504,4,0)),"")</f>
        <v/>
      </c>
      <c r="I41" s="33">
        <f>IFERROR(IF(OR(C41="",D41=""),"",D41*VLOOKUP(C41,'Setup - Mix Design'!$A$5:$I$504,5,0)),"")</f>
        <v/>
      </c>
      <c r="J41" s="33">
        <f>IFERROR(IF(OR(C41="",D41=""),"",D41*VLOOKUP(C41,'Setup - Mix Design'!$A$5:$I$504,6,0)),"")</f>
        <v/>
      </c>
      <c r="K41" s="33">
        <f>IFERROR(IF(OR(C41="",D41=""),"",D41*VLOOKUP(C41,'Setup - Mix Design'!$A$5:$I$504,7,0)),"")</f>
        <v/>
      </c>
    </row>
    <row r="42">
      <c r="A42" s="31" t="n"/>
      <c r="B42" s="26" t="n"/>
      <c r="C42" s="26" t="n"/>
      <c r="D42" s="27" t="n"/>
      <c r="E42" s="26" t="n"/>
      <c r="F42" s="33">
        <f>IFERROR(IF(OR(C42="",D42=""),"",D42*VLOOKUP(C42,'Setup - Mix Design'!$A$5:$I$504,2,0)),"")</f>
        <v/>
      </c>
      <c r="G42" s="33">
        <f>IFERROR(IF(OR(C42="",D42=""),"",D42*VLOOKUP(C42,'Setup - Mix Design'!$A$5:$I$504,3,0)),"")</f>
        <v/>
      </c>
      <c r="H42" s="33">
        <f>IFERROR(IF(OR(C42="",D42=""),"",D42*VLOOKUP(C42,'Setup - Mix Design'!$A$5:$I$504,4,0)),"")</f>
        <v/>
      </c>
      <c r="I42" s="33">
        <f>IFERROR(IF(OR(C42="",D42=""),"",D42*VLOOKUP(C42,'Setup - Mix Design'!$A$5:$I$504,5,0)),"")</f>
        <v/>
      </c>
      <c r="J42" s="33">
        <f>IFERROR(IF(OR(C42="",D42=""),"",D42*VLOOKUP(C42,'Setup - Mix Design'!$A$5:$I$504,6,0)),"")</f>
        <v/>
      </c>
      <c r="K42" s="33">
        <f>IFERROR(IF(OR(C42="",D42=""),"",D42*VLOOKUP(C42,'Setup - Mix Design'!$A$5:$I$504,7,0)),"")</f>
        <v/>
      </c>
    </row>
    <row r="43">
      <c r="A43" s="31" t="n"/>
      <c r="B43" s="26" t="n"/>
      <c r="C43" s="26" t="n"/>
      <c r="D43" s="27" t="n"/>
      <c r="E43" s="26" t="n"/>
      <c r="F43" s="33">
        <f>IFERROR(IF(OR(C43="",D43=""),"",D43*VLOOKUP(C43,'Setup - Mix Design'!$A$5:$I$504,2,0)),"")</f>
        <v/>
      </c>
      <c r="G43" s="33">
        <f>IFERROR(IF(OR(C43="",D43=""),"",D43*VLOOKUP(C43,'Setup - Mix Design'!$A$5:$I$504,3,0)),"")</f>
        <v/>
      </c>
      <c r="H43" s="33">
        <f>IFERROR(IF(OR(C43="",D43=""),"",D43*VLOOKUP(C43,'Setup - Mix Design'!$A$5:$I$504,4,0)),"")</f>
        <v/>
      </c>
      <c r="I43" s="33">
        <f>IFERROR(IF(OR(C43="",D43=""),"",D43*VLOOKUP(C43,'Setup - Mix Design'!$A$5:$I$504,5,0)),"")</f>
        <v/>
      </c>
      <c r="J43" s="33">
        <f>IFERROR(IF(OR(C43="",D43=""),"",D43*VLOOKUP(C43,'Setup - Mix Design'!$A$5:$I$504,6,0)),"")</f>
        <v/>
      </c>
      <c r="K43" s="33">
        <f>IFERROR(IF(OR(C43="",D43=""),"",D43*VLOOKUP(C43,'Setup - Mix Design'!$A$5:$I$504,7,0)),"")</f>
        <v/>
      </c>
    </row>
    <row r="44">
      <c r="A44" s="31" t="n"/>
      <c r="B44" s="26" t="n"/>
      <c r="C44" s="26" t="n"/>
      <c r="D44" s="27" t="n"/>
      <c r="E44" s="26" t="n"/>
      <c r="F44" s="33">
        <f>IFERROR(IF(OR(C44="",D44=""),"",D44*VLOOKUP(C44,'Setup - Mix Design'!$A$5:$I$504,2,0)),"")</f>
        <v/>
      </c>
      <c r="G44" s="33">
        <f>IFERROR(IF(OR(C44="",D44=""),"",D44*VLOOKUP(C44,'Setup - Mix Design'!$A$5:$I$504,3,0)),"")</f>
        <v/>
      </c>
      <c r="H44" s="33">
        <f>IFERROR(IF(OR(C44="",D44=""),"",D44*VLOOKUP(C44,'Setup - Mix Design'!$A$5:$I$504,4,0)),"")</f>
        <v/>
      </c>
      <c r="I44" s="33">
        <f>IFERROR(IF(OR(C44="",D44=""),"",D44*VLOOKUP(C44,'Setup - Mix Design'!$A$5:$I$504,5,0)),"")</f>
        <v/>
      </c>
      <c r="J44" s="33">
        <f>IFERROR(IF(OR(C44="",D44=""),"",D44*VLOOKUP(C44,'Setup - Mix Design'!$A$5:$I$504,6,0)),"")</f>
        <v/>
      </c>
      <c r="K44" s="33">
        <f>IFERROR(IF(OR(C44="",D44=""),"",D44*VLOOKUP(C44,'Setup - Mix Design'!$A$5:$I$504,7,0)),"")</f>
        <v/>
      </c>
    </row>
    <row r="45">
      <c r="A45" s="31" t="n"/>
      <c r="B45" s="26" t="n"/>
      <c r="C45" s="26" t="n"/>
      <c r="D45" s="27" t="n"/>
      <c r="E45" s="26" t="n"/>
      <c r="F45" s="33">
        <f>IFERROR(IF(OR(C45="",D45=""),"",D45*VLOOKUP(C45,'Setup - Mix Design'!$A$5:$I$504,2,0)),"")</f>
        <v/>
      </c>
      <c r="G45" s="33">
        <f>IFERROR(IF(OR(C45="",D45=""),"",D45*VLOOKUP(C45,'Setup - Mix Design'!$A$5:$I$504,3,0)),"")</f>
        <v/>
      </c>
      <c r="H45" s="33">
        <f>IFERROR(IF(OR(C45="",D45=""),"",D45*VLOOKUP(C45,'Setup - Mix Design'!$A$5:$I$504,4,0)),"")</f>
        <v/>
      </c>
      <c r="I45" s="33">
        <f>IFERROR(IF(OR(C45="",D45=""),"",D45*VLOOKUP(C45,'Setup - Mix Design'!$A$5:$I$504,5,0)),"")</f>
        <v/>
      </c>
      <c r="J45" s="33">
        <f>IFERROR(IF(OR(C45="",D45=""),"",D45*VLOOKUP(C45,'Setup - Mix Design'!$A$5:$I$504,6,0)),"")</f>
        <v/>
      </c>
      <c r="K45" s="33">
        <f>IFERROR(IF(OR(C45="",D45=""),"",D45*VLOOKUP(C45,'Setup - Mix Design'!$A$5:$I$504,7,0)),"")</f>
        <v/>
      </c>
    </row>
    <row r="46">
      <c r="A46" s="31" t="n"/>
      <c r="B46" s="26" t="n"/>
      <c r="C46" s="26" t="n"/>
      <c r="D46" s="27" t="n"/>
      <c r="E46" s="26" t="n"/>
      <c r="F46" s="33">
        <f>IFERROR(IF(OR(C46="",D46=""),"",D46*VLOOKUP(C46,'Setup - Mix Design'!$A$5:$I$504,2,0)),"")</f>
        <v/>
      </c>
      <c r="G46" s="33">
        <f>IFERROR(IF(OR(C46="",D46=""),"",D46*VLOOKUP(C46,'Setup - Mix Design'!$A$5:$I$504,3,0)),"")</f>
        <v/>
      </c>
      <c r="H46" s="33">
        <f>IFERROR(IF(OR(C46="",D46=""),"",D46*VLOOKUP(C46,'Setup - Mix Design'!$A$5:$I$504,4,0)),"")</f>
        <v/>
      </c>
      <c r="I46" s="33">
        <f>IFERROR(IF(OR(C46="",D46=""),"",D46*VLOOKUP(C46,'Setup - Mix Design'!$A$5:$I$504,5,0)),"")</f>
        <v/>
      </c>
      <c r="J46" s="33">
        <f>IFERROR(IF(OR(C46="",D46=""),"",D46*VLOOKUP(C46,'Setup - Mix Design'!$A$5:$I$504,6,0)),"")</f>
        <v/>
      </c>
      <c r="K46" s="33">
        <f>IFERROR(IF(OR(C46="",D46=""),"",D46*VLOOKUP(C46,'Setup - Mix Design'!$A$5:$I$504,7,0)),"")</f>
        <v/>
      </c>
    </row>
    <row r="47">
      <c r="A47" s="31" t="n"/>
      <c r="B47" s="26" t="n"/>
      <c r="C47" s="26" t="n"/>
      <c r="D47" s="27" t="n"/>
      <c r="E47" s="26" t="n"/>
      <c r="F47" s="33">
        <f>IFERROR(IF(OR(C47="",D47=""),"",D47*VLOOKUP(C47,'Setup - Mix Design'!$A$5:$I$504,2,0)),"")</f>
        <v/>
      </c>
      <c r="G47" s="33">
        <f>IFERROR(IF(OR(C47="",D47=""),"",D47*VLOOKUP(C47,'Setup - Mix Design'!$A$5:$I$504,3,0)),"")</f>
        <v/>
      </c>
      <c r="H47" s="33">
        <f>IFERROR(IF(OR(C47="",D47=""),"",D47*VLOOKUP(C47,'Setup - Mix Design'!$A$5:$I$504,4,0)),"")</f>
        <v/>
      </c>
      <c r="I47" s="33">
        <f>IFERROR(IF(OR(C47="",D47=""),"",D47*VLOOKUP(C47,'Setup - Mix Design'!$A$5:$I$504,5,0)),"")</f>
        <v/>
      </c>
      <c r="J47" s="33">
        <f>IFERROR(IF(OR(C47="",D47=""),"",D47*VLOOKUP(C47,'Setup - Mix Design'!$A$5:$I$504,6,0)),"")</f>
        <v/>
      </c>
      <c r="K47" s="33">
        <f>IFERROR(IF(OR(C47="",D47=""),"",D47*VLOOKUP(C47,'Setup - Mix Design'!$A$5:$I$504,7,0)),"")</f>
        <v/>
      </c>
    </row>
    <row r="48">
      <c r="A48" s="31" t="n"/>
      <c r="B48" s="26" t="n"/>
      <c r="C48" s="26" t="n"/>
      <c r="D48" s="27" t="n"/>
      <c r="E48" s="26" t="n"/>
      <c r="F48" s="33">
        <f>IFERROR(IF(OR(C48="",D48=""),"",D48*VLOOKUP(C48,'Setup - Mix Design'!$A$5:$I$504,2,0)),"")</f>
        <v/>
      </c>
      <c r="G48" s="33">
        <f>IFERROR(IF(OR(C48="",D48=""),"",D48*VLOOKUP(C48,'Setup - Mix Design'!$A$5:$I$504,3,0)),"")</f>
        <v/>
      </c>
      <c r="H48" s="33">
        <f>IFERROR(IF(OR(C48="",D48=""),"",D48*VLOOKUP(C48,'Setup - Mix Design'!$A$5:$I$504,4,0)),"")</f>
        <v/>
      </c>
      <c r="I48" s="33">
        <f>IFERROR(IF(OR(C48="",D48=""),"",D48*VLOOKUP(C48,'Setup - Mix Design'!$A$5:$I$504,5,0)),"")</f>
        <v/>
      </c>
      <c r="J48" s="33">
        <f>IFERROR(IF(OR(C48="",D48=""),"",D48*VLOOKUP(C48,'Setup - Mix Design'!$A$5:$I$504,6,0)),"")</f>
        <v/>
      </c>
      <c r="K48" s="33">
        <f>IFERROR(IF(OR(C48="",D48=""),"",D48*VLOOKUP(C48,'Setup - Mix Design'!$A$5:$I$504,7,0)),"")</f>
        <v/>
      </c>
    </row>
    <row r="49">
      <c r="A49" s="31" t="n"/>
      <c r="B49" s="26" t="n"/>
      <c r="C49" s="26" t="n"/>
      <c r="D49" s="27" t="n"/>
      <c r="E49" s="26" t="n"/>
      <c r="F49" s="33">
        <f>IFERROR(IF(OR(C49="",D49=""),"",D49*VLOOKUP(C49,'Setup - Mix Design'!$A$5:$I$504,2,0)),"")</f>
        <v/>
      </c>
      <c r="G49" s="33">
        <f>IFERROR(IF(OR(C49="",D49=""),"",D49*VLOOKUP(C49,'Setup - Mix Design'!$A$5:$I$504,3,0)),"")</f>
        <v/>
      </c>
      <c r="H49" s="33">
        <f>IFERROR(IF(OR(C49="",D49=""),"",D49*VLOOKUP(C49,'Setup - Mix Design'!$A$5:$I$504,4,0)),"")</f>
        <v/>
      </c>
      <c r="I49" s="33">
        <f>IFERROR(IF(OR(C49="",D49=""),"",D49*VLOOKUP(C49,'Setup - Mix Design'!$A$5:$I$504,5,0)),"")</f>
        <v/>
      </c>
      <c r="J49" s="33">
        <f>IFERROR(IF(OR(C49="",D49=""),"",D49*VLOOKUP(C49,'Setup - Mix Design'!$A$5:$I$504,6,0)),"")</f>
        <v/>
      </c>
      <c r="K49" s="33">
        <f>IFERROR(IF(OR(C49="",D49=""),"",D49*VLOOKUP(C49,'Setup - Mix Design'!$A$5:$I$504,7,0)),"")</f>
        <v/>
      </c>
    </row>
    <row r="50">
      <c r="A50" s="31" t="n"/>
      <c r="B50" s="26" t="n"/>
      <c r="C50" s="26" t="n"/>
      <c r="D50" s="27" t="n"/>
      <c r="E50" s="26" t="n"/>
      <c r="F50" s="33">
        <f>IFERROR(IF(OR(C50="",D50=""),"",D50*VLOOKUP(C50,'Setup - Mix Design'!$A$5:$I$504,2,0)),"")</f>
        <v/>
      </c>
      <c r="G50" s="33">
        <f>IFERROR(IF(OR(C50="",D50=""),"",D50*VLOOKUP(C50,'Setup - Mix Design'!$A$5:$I$504,3,0)),"")</f>
        <v/>
      </c>
      <c r="H50" s="33">
        <f>IFERROR(IF(OR(C50="",D50=""),"",D50*VLOOKUP(C50,'Setup - Mix Design'!$A$5:$I$504,4,0)),"")</f>
        <v/>
      </c>
      <c r="I50" s="33">
        <f>IFERROR(IF(OR(C50="",D50=""),"",D50*VLOOKUP(C50,'Setup - Mix Design'!$A$5:$I$504,5,0)),"")</f>
        <v/>
      </c>
      <c r="J50" s="33">
        <f>IFERROR(IF(OR(C50="",D50=""),"",D50*VLOOKUP(C50,'Setup - Mix Design'!$A$5:$I$504,6,0)),"")</f>
        <v/>
      </c>
      <c r="K50" s="33">
        <f>IFERROR(IF(OR(C50="",D50=""),"",D50*VLOOKUP(C50,'Setup - Mix Design'!$A$5:$I$504,7,0)),"")</f>
        <v/>
      </c>
    </row>
    <row r="51">
      <c r="A51" s="31" t="n"/>
      <c r="B51" s="26" t="n"/>
      <c r="C51" s="26" t="n"/>
      <c r="D51" s="27" t="n"/>
      <c r="E51" s="26" t="n"/>
      <c r="F51" s="33">
        <f>IFERROR(IF(OR(C51="",D51=""),"",D51*VLOOKUP(C51,'Setup - Mix Design'!$A$5:$I$504,2,0)),"")</f>
        <v/>
      </c>
      <c r="G51" s="33">
        <f>IFERROR(IF(OR(C51="",D51=""),"",D51*VLOOKUP(C51,'Setup - Mix Design'!$A$5:$I$504,3,0)),"")</f>
        <v/>
      </c>
      <c r="H51" s="33">
        <f>IFERROR(IF(OR(C51="",D51=""),"",D51*VLOOKUP(C51,'Setup - Mix Design'!$A$5:$I$504,4,0)),"")</f>
        <v/>
      </c>
      <c r="I51" s="33">
        <f>IFERROR(IF(OR(C51="",D51=""),"",D51*VLOOKUP(C51,'Setup - Mix Design'!$A$5:$I$504,5,0)),"")</f>
        <v/>
      </c>
      <c r="J51" s="33">
        <f>IFERROR(IF(OR(C51="",D51=""),"",D51*VLOOKUP(C51,'Setup - Mix Design'!$A$5:$I$504,6,0)),"")</f>
        <v/>
      </c>
      <c r="K51" s="33">
        <f>IFERROR(IF(OR(C51="",D51=""),"",D51*VLOOKUP(C51,'Setup - Mix Design'!$A$5:$I$504,7,0)),"")</f>
        <v/>
      </c>
    </row>
    <row r="52">
      <c r="A52" s="31" t="n"/>
      <c r="B52" s="26" t="n"/>
      <c r="C52" s="26" t="n"/>
      <c r="D52" s="27" t="n"/>
      <c r="E52" s="26" t="n"/>
      <c r="F52" s="33">
        <f>IFERROR(IF(OR(C52="",D52=""),"",D52*VLOOKUP(C52,'Setup - Mix Design'!$A$5:$I$504,2,0)),"")</f>
        <v/>
      </c>
      <c r="G52" s="33">
        <f>IFERROR(IF(OR(C52="",D52=""),"",D52*VLOOKUP(C52,'Setup - Mix Design'!$A$5:$I$504,3,0)),"")</f>
        <v/>
      </c>
      <c r="H52" s="33">
        <f>IFERROR(IF(OR(C52="",D52=""),"",D52*VLOOKUP(C52,'Setup - Mix Design'!$A$5:$I$504,4,0)),"")</f>
        <v/>
      </c>
      <c r="I52" s="33">
        <f>IFERROR(IF(OR(C52="",D52=""),"",D52*VLOOKUP(C52,'Setup - Mix Design'!$A$5:$I$504,5,0)),"")</f>
        <v/>
      </c>
      <c r="J52" s="33">
        <f>IFERROR(IF(OR(C52="",D52=""),"",D52*VLOOKUP(C52,'Setup - Mix Design'!$A$5:$I$504,6,0)),"")</f>
        <v/>
      </c>
      <c r="K52" s="33">
        <f>IFERROR(IF(OR(C52="",D52=""),"",D52*VLOOKUP(C52,'Setup - Mix Design'!$A$5:$I$504,7,0)),"")</f>
        <v/>
      </c>
    </row>
    <row r="53">
      <c r="A53" s="31" t="n"/>
      <c r="B53" s="26" t="n"/>
      <c r="C53" s="26" t="n"/>
      <c r="D53" s="27" t="n"/>
      <c r="E53" s="26" t="n"/>
      <c r="F53" s="33">
        <f>IFERROR(IF(OR(C53="",D53=""),"",D53*VLOOKUP(C53,'Setup - Mix Design'!$A$5:$I$504,2,0)),"")</f>
        <v/>
      </c>
      <c r="G53" s="33">
        <f>IFERROR(IF(OR(C53="",D53=""),"",D53*VLOOKUP(C53,'Setup - Mix Design'!$A$5:$I$504,3,0)),"")</f>
        <v/>
      </c>
      <c r="H53" s="33">
        <f>IFERROR(IF(OR(C53="",D53=""),"",D53*VLOOKUP(C53,'Setup - Mix Design'!$A$5:$I$504,4,0)),"")</f>
        <v/>
      </c>
      <c r="I53" s="33">
        <f>IFERROR(IF(OR(C53="",D53=""),"",D53*VLOOKUP(C53,'Setup - Mix Design'!$A$5:$I$504,5,0)),"")</f>
        <v/>
      </c>
      <c r="J53" s="33">
        <f>IFERROR(IF(OR(C53="",D53=""),"",D53*VLOOKUP(C53,'Setup - Mix Design'!$A$5:$I$504,6,0)),"")</f>
        <v/>
      </c>
      <c r="K53" s="33">
        <f>IFERROR(IF(OR(C53="",D53=""),"",D53*VLOOKUP(C53,'Setup - Mix Design'!$A$5:$I$504,7,0)),"")</f>
        <v/>
      </c>
    </row>
    <row r="54">
      <c r="A54" s="31" t="n"/>
      <c r="B54" s="26" t="n"/>
      <c r="C54" s="26" t="n"/>
      <c r="D54" s="27" t="n"/>
      <c r="E54" s="26" t="n"/>
      <c r="F54" s="33">
        <f>IFERROR(IF(OR(C54="",D54=""),"",D54*VLOOKUP(C54,'Setup - Mix Design'!$A$5:$I$504,2,0)),"")</f>
        <v/>
      </c>
      <c r="G54" s="33">
        <f>IFERROR(IF(OR(C54="",D54=""),"",D54*VLOOKUP(C54,'Setup - Mix Design'!$A$5:$I$504,3,0)),"")</f>
        <v/>
      </c>
      <c r="H54" s="33">
        <f>IFERROR(IF(OR(C54="",D54=""),"",D54*VLOOKUP(C54,'Setup - Mix Design'!$A$5:$I$504,4,0)),"")</f>
        <v/>
      </c>
      <c r="I54" s="33">
        <f>IFERROR(IF(OR(C54="",D54=""),"",D54*VLOOKUP(C54,'Setup - Mix Design'!$A$5:$I$504,5,0)),"")</f>
        <v/>
      </c>
      <c r="J54" s="33">
        <f>IFERROR(IF(OR(C54="",D54=""),"",D54*VLOOKUP(C54,'Setup - Mix Design'!$A$5:$I$504,6,0)),"")</f>
        <v/>
      </c>
      <c r="K54" s="33">
        <f>IFERROR(IF(OR(C54="",D54=""),"",D54*VLOOKUP(C54,'Setup - Mix Design'!$A$5:$I$504,7,0)),"")</f>
        <v/>
      </c>
    </row>
    <row r="55">
      <c r="A55" s="31" t="n"/>
      <c r="B55" s="26" t="n"/>
      <c r="C55" s="26" t="n"/>
      <c r="D55" s="27" t="n"/>
      <c r="E55" s="26" t="n"/>
      <c r="F55" s="33">
        <f>IFERROR(IF(OR(C55="",D55=""),"",D55*VLOOKUP(C55,'Setup - Mix Design'!$A$5:$I$504,2,0)),"")</f>
        <v/>
      </c>
      <c r="G55" s="33">
        <f>IFERROR(IF(OR(C55="",D55=""),"",D55*VLOOKUP(C55,'Setup - Mix Design'!$A$5:$I$504,3,0)),"")</f>
        <v/>
      </c>
      <c r="H55" s="33">
        <f>IFERROR(IF(OR(C55="",D55=""),"",D55*VLOOKUP(C55,'Setup - Mix Design'!$A$5:$I$504,4,0)),"")</f>
        <v/>
      </c>
      <c r="I55" s="33">
        <f>IFERROR(IF(OR(C55="",D55=""),"",D55*VLOOKUP(C55,'Setup - Mix Design'!$A$5:$I$504,5,0)),"")</f>
        <v/>
      </c>
      <c r="J55" s="33">
        <f>IFERROR(IF(OR(C55="",D55=""),"",D55*VLOOKUP(C55,'Setup - Mix Design'!$A$5:$I$504,6,0)),"")</f>
        <v/>
      </c>
      <c r="K55" s="33">
        <f>IFERROR(IF(OR(C55="",D55=""),"",D55*VLOOKUP(C55,'Setup - Mix Design'!$A$5:$I$504,7,0)),"")</f>
        <v/>
      </c>
    </row>
    <row r="56">
      <c r="A56" s="31" t="n"/>
      <c r="B56" s="26" t="n"/>
      <c r="C56" s="26" t="n"/>
      <c r="D56" s="27" t="n"/>
      <c r="E56" s="26" t="n"/>
      <c r="F56" s="33">
        <f>IFERROR(IF(OR(C56="",D56=""),"",D56*VLOOKUP(C56,'Setup - Mix Design'!$A$5:$I$504,2,0)),"")</f>
        <v/>
      </c>
      <c r="G56" s="33">
        <f>IFERROR(IF(OR(C56="",D56=""),"",D56*VLOOKUP(C56,'Setup - Mix Design'!$A$5:$I$504,3,0)),"")</f>
        <v/>
      </c>
      <c r="H56" s="33">
        <f>IFERROR(IF(OR(C56="",D56=""),"",D56*VLOOKUP(C56,'Setup - Mix Design'!$A$5:$I$504,4,0)),"")</f>
        <v/>
      </c>
      <c r="I56" s="33">
        <f>IFERROR(IF(OR(C56="",D56=""),"",D56*VLOOKUP(C56,'Setup - Mix Design'!$A$5:$I$504,5,0)),"")</f>
        <v/>
      </c>
      <c r="J56" s="33">
        <f>IFERROR(IF(OR(C56="",D56=""),"",D56*VLOOKUP(C56,'Setup - Mix Design'!$A$5:$I$504,6,0)),"")</f>
        <v/>
      </c>
      <c r="K56" s="33">
        <f>IFERROR(IF(OR(C56="",D56=""),"",D56*VLOOKUP(C56,'Setup - Mix Design'!$A$5:$I$504,7,0)),"")</f>
        <v/>
      </c>
    </row>
    <row r="57">
      <c r="A57" s="31" t="n"/>
      <c r="B57" s="26" t="n"/>
      <c r="C57" s="26" t="n"/>
      <c r="D57" s="27" t="n"/>
      <c r="E57" s="26" t="n"/>
      <c r="F57" s="33">
        <f>IFERROR(IF(OR(C57="",D57=""),"",D57*VLOOKUP(C57,'Setup - Mix Design'!$A$5:$I$504,2,0)),"")</f>
        <v/>
      </c>
      <c r="G57" s="33">
        <f>IFERROR(IF(OR(C57="",D57=""),"",D57*VLOOKUP(C57,'Setup - Mix Design'!$A$5:$I$504,3,0)),"")</f>
        <v/>
      </c>
      <c r="H57" s="33">
        <f>IFERROR(IF(OR(C57="",D57=""),"",D57*VLOOKUP(C57,'Setup - Mix Design'!$A$5:$I$504,4,0)),"")</f>
        <v/>
      </c>
      <c r="I57" s="33">
        <f>IFERROR(IF(OR(C57="",D57=""),"",D57*VLOOKUP(C57,'Setup - Mix Design'!$A$5:$I$504,5,0)),"")</f>
        <v/>
      </c>
      <c r="J57" s="33">
        <f>IFERROR(IF(OR(C57="",D57=""),"",D57*VLOOKUP(C57,'Setup - Mix Design'!$A$5:$I$504,6,0)),"")</f>
        <v/>
      </c>
      <c r="K57" s="33">
        <f>IFERROR(IF(OR(C57="",D57=""),"",D57*VLOOKUP(C57,'Setup - Mix Design'!$A$5:$I$504,7,0)),"")</f>
        <v/>
      </c>
    </row>
    <row r="58">
      <c r="A58" s="31" t="n"/>
      <c r="B58" s="26" t="n"/>
      <c r="C58" s="26" t="n"/>
      <c r="D58" s="27" t="n"/>
      <c r="E58" s="26" t="n"/>
      <c r="F58" s="33">
        <f>IFERROR(IF(OR(C58="",D58=""),"",D58*VLOOKUP(C58,'Setup - Mix Design'!$A$5:$I$504,2,0)),"")</f>
        <v/>
      </c>
      <c r="G58" s="33">
        <f>IFERROR(IF(OR(C58="",D58=""),"",D58*VLOOKUP(C58,'Setup - Mix Design'!$A$5:$I$504,3,0)),"")</f>
        <v/>
      </c>
      <c r="H58" s="33">
        <f>IFERROR(IF(OR(C58="",D58=""),"",D58*VLOOKUP(C58,'Setup - Mix Design'!$A$5:$I$504,4,0)),"")</f>
        <v/>
      </c>
      <c r="I58" s="33">
        <f>IFERROR(IF(OR(C58="",D58=""),"",D58*VLOOKUP(C58,'Setup - Mix Design'!$A$5:$I$504,5,0)),"")</f>
        <v/>
      </c>
      <c r="J58" s="33">
        <f>IFERROR(IF(OR(C58="",D58=""),"",D58*VLOOKUP(C58,'Setup - Mix Design'!$A$5:$I$504,6,0)),"")</f>
        <v/>
      </c>
      <c r="K58" s="33">
        <f>IFERROR(IF(OR(C58="",D58=""),"",D58*VLOOKUP(C58,'Setup - Mix Design'!$A$5:$I$504,7,0)),"")</f>
        <v/>
      </c>
    </row>
    <row r="59">
      <c r="A59" s="31" t="n"/>
      <c r="B59" s="26" t="n"/>
      <c r="C59" s="26" t="n"/>
      <c r="D59" s="27" t="n"/>
      <c r="E59" s="26" t="n"/>
      <c r="F59" s="33">
        <f>IFERROR(IF(OR(C59="",D59=""),"",D59*VLOOKUP(C59,'Setup - Mix Design'!$A$5:$I$504,2,0)),"")</f>
        <v/>
      </c>
      <c r="G59" s="33">
        <f>IFERROR(IF(OR(C59="",D59=""),"",D59*VLOOKUP(C59,'Setup - Mix Design'!$A$5:$I$504,3,0)),"")</f>
        <v/>
      </c>
      <c r="H59" s="33">
        <f>IFERROR(IF(OR(C59="",D59=""),"",D59*VLOOKUP(C59,'Setup - Mix Design'!$A$5:$I$504,4,0)),"")</f>
        <v/>
      </c>
      <c r="I59" s="33">
        <f>IFERROR(IF(OR(C59="",D59=""),"",D59*VLOOKUP(C59,'Setup - Mix Design'!$A$5:$I$504,5,0)),"")</f>
        <v/>
      </c>
      <c r="J59" s="33">
        <f>IFERROR(IF(OR(C59="",D59=""),"",D59*VLOOKUP(C59,'Setup - Mix Design'!$A$5:$I$504,6,0)),"")</f>
        <v/>
      </c>
      <c r="K59" s="33">
        <f>IFERROR(IF(OR(C59="",D59=""),"",D59*VLOOKUP(C59,'Setup - Mix Design'!$A$5:$I$504,7,0)),"")</f>
        <v/>
      </c>
    </row>
    <row r="60">
      <c r="A60" s="31" t="n"/>
      <c r="B60" s="26" t="n"/>
      <c r="C60" s="26" t="n"/>
      <c r="D60" s="27" t="n"/>
      <c r="E60" s="26" t="n"/>
      <c r="F60" s="33">
        <f>IFERROR(IF(OR(C60="",D60=""),"",D60*VLOOKUP(C60,'Setup - Mix Design'!$A$5:$I$504,2,0)),"")</f>
        <v/>
      </c>
      <c r="G60" s="33">
        <f>IFERROR(IF(OR(C60="",D60=""),"",D60*VLOOKUP(C60,'Setup - Mix Design'!$A$5:$I$504,3,0)),"")</f>
        <v/>
      </c>
      <c r="H60" s="33">
        <f>IFERROR(IF(OR(C60="",D60=""),"",D60*VLOOKUP(C60,'Setup - Mix Design'!$A$5:$I$504,4,0)),"")</f>
        <v/>
      </c>
      <c r="I60" s="33">
        <f>IFERROR(IF(OR(C60="",D60=""),"",D60*VLOOKUP(C60,'Setup - Mix Design'!$A$5:$I$504,5,0)),"")</f>
        <v/>
      </c>
      <c r="J60" s="33">
        <f>IFERROR(IF(OR(C60="",D60=""),"",D60*VLOOKUP(C60,'Setup - Mix Design'!$A$5:$I$504,6,0)),"")</f>
        <v/>
      </c>
      <c r="K60" s="33">
        <f>IFERROR(IF(OR(C60="",D60=""),"",D60*VLOOKUP(C60,'Setup - Mix Design'!$A$5:$I$504,7,0)),"")</f>
        <v/>
      </c>
    </row>
    <row r="61">
      <c r="A61" s="31" t="n"/>
      <c r="B61" s="26" t="n"/>
      <c r="C61" s="26" t="n"/>
      <c r="D61" s="27" t="n"/>
      <c r="E61" s="26" t="n"/>
      <c r="F61" s="33">
        <f>IFERROR(IF(OR(C61="",D61=""),"",D61*VLOOKUP(C61,'Setup - Mix Design'!$A$5:$I$504,2,0)),"")</f>
        <v/>
      </c>
      <c r="G61" s="33">
        <f>IFERROR(IF(OR(C61="",D61=""),"",D61*VLOOKUP(C61,'Setup - Mix Design'!$A$5:$I$504,3,0)),"")</f>
        <v/>
      </c>
      <c r="H61" s="33">
        <f>IFERROR(IF(OR(C61="",D61=""),"",D61*VLOOKUP(C61,'Setup - Mix Design'!$A$5:$I$504,4,0)),"")</f>
        <v/>
      </c>
      <c r="I61" s="33">
        <f>IFERROR(IF(OR(C61="",D61=""),"",D61*VLOOKUP(C61,'Setup - Mix Design'!$A$5:$I$504,5,0)),"")</f>
        <v/>
      </c>
      <c r="J61" s="33">
        <f>IFERROR(IF(OR(C61="",D61=""),"",D61*VLOOKUP(C61,'Setup - Mix Design'!$A$5:$I$504,6,0)),"")</f>
        <v/>
      </c>
      <c r="K61" s="33">
        <f>IFERROR(IF(OR(C61="",D61=""),"",D61*VLOOKUP(C61,'Setup - Mix Design'!$A$5:$I$504,7,0)),"")</f>
        <v/>
      </c>
    </row>
    <row r="62">
      <c r="A62" s="31" t="n"/>
      <c r="B62" s="26" t="n"/>
      <c r="C62" s="26" t="n"/>
      <c r="D62" s="27" t="n"/>
      <c r="E62" s="26" t="n"/>
      <c r="F62" s="33">
        <f>IFERROR(IF(OR(C62="",D62=""),"",D62*VLOOKUP(C62,'Setup - Mix Design'!$A$5:$I$504,2,0)),"")</f>
        <v/>
      </c>
      <c r="G62" s="33">
        <f>IFERROR(IF(OR(C62="",D62=""),"",D62*VLOOKUP(C62,'Setup - Mix Design'!$A$5:$I$504,3,0)),"")</f>
        <v/>
      </c>
      <c r="H62" s="33">
        <f>IFERROR(IF(OR(C62="",D62=""),"",D62*VLOOKUP(C62,'Setup - Mix Design'!$A$5:$I$504,4,0)),"")</f>
        <v/>
      </c>
      <c r="I62" s="33">
        <f>IFERROR(IF(OR(C62="",D62=""),"",D62*VLOOKUP(C62,'Setup - Mix Design'!$A$5:$I$504,5,0)),"")</f>
        <v/>
      </c>
      <c r="J62" s="33">
        <f>IFERROR(IF(OR(C62="",D62=""),"",D62*VLOOKUP(C62,'Setup - Mix Design'!$A$5:$I$504,6,0)),"")</f>
        <v/>
      </c>
      <c r="K62" s="33">
        <f>IFERROR(IF(OR(C62="",D62=""),"",D62*VLOOKUP(C62,'Setup - Mix Design'!$A$5:$I$504,7,0)),"")</f>
        <v/>
      </c>
    </row>
    <row r="63">
      <c r="A63" s="31" t="n"/>
      <c r="B63" s="26" t="n"/>
      <c r="C63" s="26" t="n"/>
      <c r="D63" s="27" t="n"/>
      <c r="E63" s="26" t="n"/>
      <c r="F63" s="33">
        <f>IFERROR(IF(OR(C63="",D63=""),"",D63*VLOOKUP(C63,'Setup - Mix Design'!$A$5:$I$504,2,0)),"")</f>
        <v/>
      </c>
      <c r="G63" s="33">
        <f>IFERROR(IF(OR(C63="",D63=""),"",D63*VLOOKUP(C63,'Setup - Mix Design'!$A$5:$I$504,3,0)),"")</f>
        <v/>
      </c>
      <c r="H63" s="33">
        <f>IFERROR(IF(OR(C63="",D63=""),"",D63*VLOOKUP(C63,'Setup - Mix Design'!$A$5:$I$504,4,0)),"")</f>
        <v/>
      </c>
      <c r="I63" s="33">
        <f>IFERROR(IF(OR(C63="",D63=""),"",D63*VLOOKUP(C63,'Setup - Mix Design'!$A$5:$I$504,5,0)),"")</f>
        <v/>
      </c>
      <c r="J63" s="33">
        <f>IFERROR(IF(OR(C63="",D63=""),"",D63*VLOOKUP(C63,'Setup - Mix Design'!$A$5:$I$504,6,0)),"")</f>
        <v/>
      </c>
      <c r="K63" s="33">
        <f>IFERROR(IF(OR(C63="",D63=""),"",D63*VLOOKUP(C63,'Setup - Mix Design'!$A$5:$I$504,7,0)),"")</f>
        <v/>
      </c>
    </row>
    <row r="64">
      <c r="A64" s="31" t="n"/>
      <c r="B64" s="26" t="n"/>
      <c r="C64" s="26" t="n"/>
      <c r="D64" s="27" t="n"/>
      <c r="E64" s="26" t="n"/>
      <c r="F64" s="33">
        <f>IFERROR(IF(OR(C64="",D64=""),"",D64*VLOOKUP(C64,'Setup - Mix Design'!$A$5:$I$504,2,0)),"")</f>
        <v/>
      </c>
      <c r="G64" s="33">
        <f>IFERROR(IF(OR(C64="",D64=""),"",D64*VLOOKUP(C64,'Setup - Mix Design'!$A$5:$I$504,3,0)),"")</f>
        <v/>
      </c>
      <c r="H64" s="33">
        <f>IFERROR(IF(OR(C64="",D64=""),"",D64*VLOOKUP(C64,'Setup - Mix Design'!$A$5:$I$504,4,0)),"")</f>
        <v/>
      </c>
      <c r="I64" s="33">
        <f>IFERROR(IF(OR(C64="",D64=""),"",D64*VLOOKUP(C64,'Setup - Mix Design'!$A$5:$I$504,5,0)),"")</f>
        <v/>
      </c>
      <c r="J64" s="33">
        <f>IFERROR(IF(OR(C64="",D64=""),"",D64*VLOOKUP(C64,'Setup - Mix Design'!$A$5:$I$504,6,0)),"")</f>
        <v/>
      </c>
      <c r="K64" s="33">
        <f>IFERROR(IF(OR(C64="",D64=""),"",D64*VLOOKUP(C64,'Setup - Mix Design'!$A$5:$I$504,7,0)),"")</f>
        <v/>
      </c>
    </row>
    <row r="65">
      <c r="A65" s="31" t="n"/>
      <c r="B65" s="26" t="n"/>
      <c r="C65" s="26" t="n"/>
      <c r="D65" s="27" t="n"/>
      <c r="E65" s="26" t="n"/>
      <c r="F65" s="33">
        <f>IFERROR(IF(OR(C65="",D65=""),"",D65*VLOOKUP(C65,'Setup - Mix Design'!$A$5:$I$504,2,0)),"")</f>
        <v/>
      </c>
      <c r="G65" s="33">
        <f>IFERROR(IF(OR(C65="",D65=""),"",D65*VLOOKUP(C65,'Setup - Mix Design'!$A$5:$I$504,3,0)),"")</f>
        <v/>
      </c>
      <c r="H65" s="33">
        <f>IFERROR(IF(OR(C65="",D65=""),"",D65*VLOOKUP(C65,'Setup - Mix Design'!$A$5:$I$504,4,0)),"")</f>
        <v/>
      </c>
      <c r="I65" s="33">
        <f>IFERROR(IF(OR(C65="",D65=""),"",D65*VLOOKUP(C65,'Setup - Mix Design'!$A$5:$I$504,5,0)),"")</f>
        <v/>
      </c>
      <c r="J65" s="33">
        <f>IFERROR(IF(OR(C65="",D65=""),"",D65*VLOOKUP(C65,'Setup - Mix Design'!$A$5:$I$504,6,0)),"")</f>
        <v/>
      </c>
      <c r="K65" s="33">
        <f>IFERROR(IF(OR(C65="",D65=""),"",D65*VLOOKUP(C65,'Setup - Mix Design'!$A$5:$I$504,7,0)),"")</f>
        <v/>
      </c>
    </row>
    <row r="66">
      <c r="A66" s="31" t="n"/>
      <c r="B66" s="26" t="n"/>
      <c r="C66" s="26" t="n"/>
      <c r="D66" s="27" t="n"/>
      <c r="E66" s="26" t="n"/>
      <c r="F66" s="33">
        <f>IFERROR(IF(OR(C66="",D66=""),"",D66*VLOOKUP(C66,'Setup - Mix Design'!$A$5:$I$504,2,0)),"")</f>
        <v/>
      </c>
      <c r="G66" s="33">
        <f>IFERROR(IF(OR(C66="",D66=""),"",D66*VLOOKUP(C66,'Setup - Mix Design'!$A$5:$I$504,3,0)),"")</f>
        <v/>
      </c>
      <c r="H66" s="33">
        <f>IFERROR(IF(OR(C66="",D66=""),"",D66*VLOOKUP(C66,'Setup - Mix Design'!$A$5:$I$504,4,0)),"")</f>
        <v/>
      </c>
      <c r="I66" s="33">
        <f>IFERROR(IF(OR(C66="",D66=""),"",D66*VLOOKUP(C66,'Setup - Mix Design'!$A$5:$I$504,5,0)),"")</f>
        <v/>
      </c>
      <c r="J66" s="33">
        <f>IFERROR(IF(OR(C66="",D66=""),"",D66*VLOOKUP(C66,'Setup - Mix Design'!$A$5:$I$504,6,0)),"")</f>
        <v/>
      </c>
      <c r="K66" s="33">
        <f>IFERROR(IF(OR(C66="",D66=""),"",D66*VLOOKUP(C66,'Setup - Mix Design'!$A$5:$I$504,7,0)),"")</f>
        <v/>
      </c>
    </row>
    <row r="67">
      <c r="A67" s="31" t="n"/>
      <c r="B67" s="26" t="n"/>
      <c r="C67" s="26" t="n"/>
      <c r="D67" s="27" t="n"/>
      <c r="E67" s="26" t="n"/>
      <c r="F67" s="33">
        <f>IFERROR(IF(OR(C67="",D67=""),"",D67*VLOOKUP(C67,'Setup - Mix Design'!$A$5:$I$504,2,0)),"")</f>
        <v/>
      </c>
      <c r="G67" s="33">
        <f>IFERROR(IF(OR(C67="",D67=""),"",D67*VLOOKUP(C67,'Setup - Mix Design'!$A$5:$I$504,3,0)),"")</f>
        <v/>
      </c>
      <c r="H67" s="33">
        <f>IFERROR(IF(OR(C67="",D67=""),"",D67*VLOOKUP(C67,'Setup - Mix Design'!$A$5:$I$504,4,0)),"")</f>
        <v/>
      </c>
      <c r="I67" s="33">
        <f>IFERROR(IF(OR(C67="",D67=""),"",D67*VLOOKUP(C67,'Setup - Mix Design'!$A$5:$I$504,5,0)),"")</f>
        <v/>
      </c>
      <c r="J67" s="33">
        <f>IFERROR(IF(OR(C67="",D67=""),"",D67*VLOOKUP(C67,'Setup - Mix Design'!$A$5:$I$504,6,0)),"")</f>
        <v/>
      </c>
      <c r="K67" s="33">
        <f>IFERROR(IF(OR(C67="",D67=""),"",D67*VLOOKUP(C67,'Setup - Mix Design'!$A$5:$I$504,7,0)),"")</f>
        <v/>
      </c>
    </row>
    <row r="68">
      <c r="A68" s="31" t="n"/>
      <c r="B68" s="26" t="n"/>
      <c r="C68" s="26" t="n"/>
      <c r="D68" s="27" t="n"/>
      <c r="E68" s="26" t="n"/>
      <c r="F68" s="33">
        <f>IFERROR(IF(OR(C68="",D68=""),"",D68*VLOOKUP(C68,'Setup - Mix Design'!$A$5:$I$504,2,0)),"")</f>
        <v/>
      </c>
      <c r="G68" s="33">
        <f>IFERROR(IF(OR(C68="",D68=""),"",D68*VLOOKUP(C68,'Setup - Mix Design'!$A$5:$I$504,3,0)),"")</f>
        <v/>
      </c>
      <c r="H68" s="33">
        <f>IFERROR(IF(OR(C68="",D68=""),"",D68*VLOOKUP(C68,'Setup - Mix Design'!$A$5:$I$504,4,0)),"")</f>
        <v/>
      </c>
      <c r="I68" s="33">
        <f>IFERROR(IF(OR(C68="",D68=""),"",D68*VLOOKUP(C68,'Setup - Mix Design'!$A$5:$I$504,5,0)),"")</f>
        <v/>
      </c>
      <c r="J68" s="33">
        <f>IFERROR(IF(OR(C68="",D68=""),"",D68*VLOOKUP(C68,'Setup - Mix Design'!$A$5:$I$504,6,0)),"")</f>
        <v/>
      </c>
      <c r="K68" s="33">
        <f>IFERROR(IF(OR(C68="",D68=""),"",D68*VLOOKUP(C68,'Setup - Mix Design'!$A$5:$I$504,7,0)),"")</f>
        <v/>
      </c>
    </row>
    <row r="69">
      <c r="A69" s="31" t="n"/>
      <c r="B69" s="26" t="n"/>
      <c r="C69" s="26" t="n"/>
      <c r="D69" s="27" t="n"/>
      <c r="E69" s="26" t="n"/>
      <c r="F69" s="33">
        <f>IFERROR(IF(OR(C69="",D69=""),"",D69*VLOOKUP(C69,'Setup - Mix Design'!$A$5:$I$504,2,0)),"")</f>
        <v/>
      </c>
      <c r="G69" s="33">
        <f>IFERROR(IF(OR(C69="",D69=""),"",D69*VLOOKUP(C69,'Setup - Mix Design'!$A$5:$I$504,3,0)),"")</f>
        <v/>
      </c>
      <c r="H69" s="33">
        <f>IFERROR(IF(OR(C69="",D69=""),"",D69*VLOOKUP(C69,'Setup - Mix Design'!$A$5:$I$504,4,0)),"")</f>
        <v/>
      </c>
      <c r="I69" s="33">
        <f>IFERROR(IF(OR(C69="",D69=""),"",D69*VLOOKUP(C69,'Setup - Mix Design'!$A$5:$I$504,5,0)),"")</f>
        <v/>
      </c>
      <c r="J69" s="33">
        <f>IFERROR(IF(OR(C69="",D69=""),"",D69*VLOOKUP(C69,'Setup - Mix Design'!$A$5:$I$504,6,0)),"")</f>
        <v/>
      </c>
      <c r="K69" s="33">
        <f>IFERROR(IF(OR(C69="",D69=""),"",D69*VLOOKUP(C69,'Setup - Mix Design'!$A$5:$I$504,7,0)),"")</f>
        <v/>
      </c>
    </row>
    <row r="70">
      <c r="A70" s="31" t="n"/>
      <c r="B70" s="26" t="n"/>
      <c r="C70" s="26" t="n"/>
      <c r="D70" s="27" t="n"/>
      <c r="E70" s="26" t="n"/>
      <c r="F70" s="33">
        <f>IFERROR(IF(OR(C70="",D70=""),"",D70*VLOOKUP(C70,'Setup - Mix Design'!$A$5:$I$504,2,0)),"")</f>
        <v/>
      </c>
      <c r="G70" s="33">
        <f>IFERROR(IF(OR(C70="",D70=""),"",D70*VLOOKUP(C70,'Setup - Mix Design'!$A$5:$I$504,3,0)),"")</f>
        <v/>
      </c>
      <c r="H70" s="33">
        <f>IFERROR(IF(OR(C70="",D70=""),"",D70*VLOOKUP(C70,'Setup - Mix Design'!$A$5:$I$504,4,0)),"")</f>
        <v/>
      </c>
      <c r="I70" s="33">
        <f>IFERROR(IF(OR(C70="",D70=""),"",D70*VLOOKUP(C70,'Setup - Mix Design'!$A$5:$I$504,5,0)),"")</f>
        <v/>
      </c>
      <c r="J70" s="33">
        <f>IFERROR(IF(OR(C70="",D70=""),"",D70*VLOOKUP(C70,'Setup - Mix Design'!$A$5:$I$504,6,0)),"")</f>
        <v/>
      </c>
      <c r="K70" s="33">
        <f>IFERROR(IF(OR(C70="",D70=""),"",D70*VLOOKUP(C70,'Setup - Mix Design'!$A$5:$I$504,7,0)),"")</f>
        <v/>
      </c>
    </row>
    <row r="71">
      <c r="A71" s="31" t="n"/>
      <c r="B71" s="26" t="n"/>
      <c r="C71" s="26" t="n"/>
      <c r="D71" s="27" t="n"/>
      <c r="E71" s="26" t="n"/>
      <c r="F71" s="33">
        <f>IFERROR(IF(OR(C71="",D71=""),"",D71*VLOOKUP(C71,'Setup - Mix Design'!$A$5:$I$504,2,0)),"")</f>
        <v/>
      </c>
      <c r="G71" s="33">
        <f>IFERROR(IF(OR(C71="",D71=""),"",D71*VLOOKUP(C71,'Setup - Mix Design'!$A$5:$I$504,3,0)),"")</f>
        <v/>
      </c>
      <c r="H71" s="33">
        <f>IFERROR(IF(OR(C71="",D71=""),"",D71*VLOOKUP(C71,'Setup - Mix Design'!$A$5:$I$504,4,0)),"")</f>
        <v/>
      </c>
      <c r="I71" s="33">
        <f>IFERROR(IF(OR(C71="",D71=""),"",D71*VLOOKUP(C71,'Setup - Mix Design'!$A$5:$I$504,5,0)),"")</f>
        <v/>
      </c>
      <c r="J71" s="33">
        <f>IFERROR(IF(OR(C71="",D71=""),"",D71*VLOOKUP(C71,'Setup - Mix Design'!$A$5:$I$504,6,0)),"")</f>
        <v/>
      </c>
      <c r="K71" s="33">
        <f>IFERROR(IF(OR(C71="",D71=""),"",D71*VLOOKUP(C71,'Setup - Mix Design'!$A$5:$I$504,7,0)),"")</f>
        <v/>
      </c>
    </row>
    <row r="72">
      <c r="A72" s="31" t="n"/>
      <c r="B72" s="26" t="n"/>
      <c r="C72" s="26" t="n"/>
      <c r="D72" s="27" t="n"/>
      <c r="E72" s="26" t="n"/>
      <c r="F72" s="33">
        <f>IFERROR(IF(OR(C72="",D72=""),"",D72*VLOOKUP(C72,'Setup - Mix Design'!$A$5:$I$504,2,0)),"")</f>
        <v/>
      </c>
      <c r="G72" s="33">
        <f>IFERROR(IF(OR(C72="",D72=""),"",D72*VLOOKUP(C72,'Setup - Mix Design'!$A$5:$I$504,3,0)),"")</f>
        <v/>
      </c>
      <c r="H72" s="33">
        <f>IFERROR(IF(OR(C72="",D72=""),"",D72*VLOOKUP(C72,'Setup - Mix Design'!$A$5:$I$504,4,0)),"")</f>
        <v/>
      </c>
      <c r="I72" s="33">
        <f>IFERROR(IF(OR(C72="",D72=""),"",D72*VLOOKUP(C72,'Setup - Mix Design'!$A$5:$I$504,5,0)),"")</f>
        <v/>
      </c>
      <c r="J72" s="33">
        <f>IFERROR(IF(OR(C72="",D72=""),"",D72*VLOOKUP(C72,'Setup - Mix Design'!$A$5:$I$504,6,0)),"")</f>
        <v/>
      </c>
      <c r="K72" s="33">
        <f>IFERROR(IF(OR(C72="",D72=""),"",D72*VLOOKUP(C72,'Setup - Mix Design'!$A$5:$I$504,7,0)),"")</f>
        <v/>
      </c>
    </row>
    <row r="73">
      <c r="A73" s="31" t="n"/>
      <c r="B73" s="26" t="n"/>
      <c r="C73" s="26" t="n"/>
      <c r="D73" s="27" t="n"/>
      <c r="E73" s="26" t="n"/>
      <c r="F73" s="33">
        <f>IFERROR(IF(OR(C73="",D73=""),"",D73*VLOOKUP(C73,'Setup - Mix Design'!$A$5:$I$504,2,0)),"")</f>
        <v/>
      </c>
      <c r="G73" s="33">
        <f>IFERROR(IF(OR(C73="",D73=""),"",D73*VLOOKUP(C73,'Setup - Mix Design'!$A$5:$I$504,3,0)),"")</f>
        <v/>
      </c>
      <c r="H73" s="33">
        <f>IFERROR(IF(OR(C73="",D73=""),"",D73*VLOOKUP(C73,'Setup - Mix Design'!$A$5:$I$504,4,0)),"")</f>
        <v/>
      </c>
      <c r="I73" s="33">
        <f>IFERROR(IF(OR(C73="",D73=""),"",D73*VLOOKUP(C73,'Setup - Mix Design'!$A$5:$I$504,5,0)),"")</f>
        <v/>
      </c>
      <c r="J73" s="33">
        <f>IFERROR(IF(OR(C73="",D73=""),"",D73*VLOOKUP(C73,'Setup - Mix Design'!$A$5:$I$504,6,0)),"")</f>
        <v/>
      </c>
      <c r="K73" s="33">
        <f>IFERROR(IF(OR(C73="",D73=""),"",D73*VLOOKUP(C73,'Setup - Mix Design'!$A$5:$I$504,7,0)),"")</f>
        <v/>
      </c>
    </row>
    <row r="74">
      <c r="A74" s="31" t="n"/>
      <c r="B74" s="26" t="n"/>
      <c r="C74" s="26" t="n"/>
      <c r="D74" s="27" t="n"/>
      <c r="E74" s="26" t="n"/>
      <c r="F74" s="33">
        <f>IFERROR(IF(OR(C74="",D74=""),"",D74*VLOOKUP(C74,'Setup - Mix Design'!$A$5:$I$504,2,0)),"")</f>
        <v/>
      </c>
      <c r="G74" s="33">
        <f>IFERROR(IF(OR(C74="",D74=""),"",D74*VLOOKUP(C74,'Setup - Mix Design'!$A$5:$I$504,3,0)),"")</f>
        <v/>
      </c>
      <c r="H74" s="33">
        <f>IFERROR(IF(OR(C74="",D74=""),"",D74*VLOOKUP(C74,'Setup - Mix Design'!$A$5:$I$504,4,0)),"")</f>
        <v/>
      </c>
      <c r="I74" s="33">
        <f>IFERROR(IF(OR(C74="",D74=""),"",D74*VLOOKUP(C74,'Setup - Mix Design'!$A$5:$I$504,5,0)),"")</f>
        <v/>
      </c>
      <c r="J74" s="33">
        <f>IFERROR(IF(OR(C74="",D74=""),"",D74*VLOOKUP(C74,'Setup - Mix Design'!$A$5:$I$504,6,0)),"")</f>
        <v/>
      </c>
      <c r="K74" s="33">
        <f>IFERROR(IF(OR(C74="",D74=""),"",D74*VLOOKUP(C74,'Setup - Mix Design'!$A$5:$I$504,7,0)),"")</f>
        <v/>
      </c>
    </row>
    <row r="75">
      <c r="A75" s="31" t="n"/>
      <c r="B75" s="26" t="n"/>
      <c r="C75" s="26" t="n"/>
      <c r="D75" s="27" t="n"/>
      <c r="E75" s="26" t="n"/>
      <c r="F75" s="33">
        <f>IFERROR(IF(OR(C75="",D75=""),"",D75*VLOOKUP(C75,'Setup - Mix Design'!$A$5:$I$504,2,0)),"")</f>
        <v/>
      </c>
      <c r="G75" s="33">
        <f>IFERROR(IF(OR(C75="",D75=""),"",D75*VLOOKUP(C75,'Setup - Mix Design'!$A$5:$I$504,3,0)),"")</f>
        <v/>
      </c>
      <c r="H75" s="33">
        <f>IFERROR(IF(OR(C75="",D75=""),"",D75*VLOOKUP(C75,'Setup - Mix Design'!$A$5:$I$504,4,0)),"")</f>
        <v/>
      </c>
      <c r="I75" s="33">
        <f>IFERROR(IF(OR(C75="",D75=""),"",D75*VLOOKUP(C75,'Setup - Mix Design'!$A$5:$I$504,5,0)),"")</f>
        <v/>
      </c>
      <c r="J75" s="33">
        <f>IFERROR(IF(OR(C75="",D75=""),"",D75*VLOOKUP(C75,'Setup - Mix Design'!$A$5:$I$504,6,0)),"")</f>
        <v/>
      </c>
      <c r="K75" s="33">
        <f>IFERROR(IF(OR(C75="",D75=""),"",D75*VLOOKUP(C75,'Setup - Mix Design'!$A$5:$I$504,7,0)),"")</f>
        <v/>
      </c>
    </row>
    <row r="76">
      <c r="A76" s="31" t="n"/>
      <c r="B76" s="26" t="n"/>
      <c r="C76" s="26" t="n"/>
      <c r="D76" s="27" t="n"/>
      <c r="E76" s="26" t="n"/>
      <c r="F76" s="33">
        <f>IFERROR(IF(OR(C76="",D76=""),"",D76*VLOOKUP(C76,'Setup - Mix Design'!$A$5:$I$504,2,0)),"")</f>
        <v/>
      </c>
      <c r="G76" s="33">
        <f>IFERROR(IF(OR(C76="",D76=""),"",D76*VLOOKUP(C76,'Setup - Mix Design'!$A$5:$I$504,3,0)),"")</f>
        <v/>
      </c>
      <c r="H76" s="33">
        <f>IFERROR(IF(OR(C76="",D76=""),"",D76*VLOOKUP(C76,'Setup - Mix Design'!$A$5:$I$504,4,0)),"")</f>
        <v/>
      </c>
      <c r="I76" s="33">
        <f>IFERROR(IF(OR(C76="",D76=""),"",D76*VLOOKUP(C76,'Setup - Mix Design'!$A$5:$I$504,5,0)),"")</f>
        <v/>
      </c>
      <c r="J76" s="33">
        <f>IFERROR(IF(OR(C76="",D76=""),"",D76*VLOOKUP(C76,'Setup - Mix Design'!$A$5:$I$504,6,0)),"")</f>
        <v/>
      </c>
      <c r="K76" s="33">
        <f>IFERROR(IF(OR(C76="",D76=""),"",D76*VLOOKUP(C76,'Setup - Mix Design'!$A$5:$I$504,7,0)),"")</f>
        <v/>
      </c>
    </row>
    <row r="77">
      <c r="A77" s="31" t="n"/>
      <c r="B77" s="26" t="n"/>
      <c r="C77" s="26" t="n"/>
      <c r="D77" s="27" t="n"/>
      <c r="E77" s="26" t="n"/>
      <c r="F77" s="33">
        <f>IFERROR(IF(OR(C77="",D77=""),"",D77*VLOOKUP(C77,'Setup - Mix Design'!$A$5:$I$504,2,0)),"")</f>
        <v/>
      </c>
      <c r="G77" s="33">
        <f>IFERROR(IF(OR(C77="",D77=""),"",D77*VLOOKUP(C77,'Setup - Mix Design'!$A$5:$I$504,3,0)),"")</f>
        <v/>
      </c>
      <c r="H77" s="33">
        <f>IFERROR(IF(OR(C77="",D77=""),"",D77*VLOOKUP(C77,'Setup - Mix Design'!$A$5:$I$504,4,0)),"")</f>
        <v/>
      </c>
      <c r="I77" s="33">
        <f>IFERROR(IF(OR(C77="",D77=""),"",D77*VLOOKUP(C77,'Setup - Mix Design'!$A$5:$I$504,5,0)),"")</f>
        <v/>
      </c>
      <c r="J77" s="33">
        <f>IFERROR(IF(OR(C77="",D77=""),"",D77*VLOOKUP(C77,'Setup - Mix Design'!$A$5:$I$504,6,0)),"")</f>
        <v/>
      </c>
      <c r="K77" s="33">
        <f>IFERROR(IF(OR(C77="",D77=""),"",D77*VLOOKUP(C77,'Setup - Mix Design'!$A$5:$I$504,7,0)),"")</f>
        <v/>
      </c>
    </row>
    <row r="78">
      <c r="A78" s="31" t="n"/>
      <c r="B78" s="26" t="n"/>
      <c r="C78" s="26" t="n"/>
      <c r="D78" s="27" t="n"/>
      <c r="E78" s="26" t="n"/>
      <c r="F78" s="33">
        <f>IFERROR(IF(OR(C78="",D78=""),"",D78*VLOOKUP(C78,'Setup - Mix Design'!$A$5:$I$504,2,0)),"")</f>
        <v/>
      </c>
      <c r="G78" s="33">
        <f>IFERROR(IF(OR(C78="",D78=""),"",D78*VLOOKUP(C78,'Setup - Mix Design'!$A$5:$I$504,3,0)),"")</f>
        <v/>
      </c>
      <c r="H78" s="33">
        <f>IFERROR(IF(OR(C78="",D78=""),"",D78*VLOOKUP(C78,'Setup - Mix Design'!$A$5:$I$504,4,0)),"")</f>
        <v/>
      </c>
      <c r="I78" s="33">
        <f>IFERROR(IF(OR(C78="",D78=""),"",D78*VLOOKUP(C78,'Setup - Mix Design'!$A$5:$I$504,5,0)),"")</f>
        <v/>
      </c>
      <c r="J78" s="33">
        <f>IFERROR(IF(OR(C78="",D78=""),"",D78*VLOOKUP(C78,'Setup - Mix Design'!$A$5:$I$504,6,0)),"")</f>
        <v/>
      </c>
      <c r="K78" s="33">
        <f>IFERROR(IF(OR(C78="",D78=""),"",D78*VLOOKUP(C78,'Setup - Mix Design'!$A$5:$I$504,7,0)),"")</f>
        <v/>
      </c>
    </row>
    <row r="79">
      <c r="A79" s="31" t="n"/>
      <c r="B79" s="26" t="n"/>
      <c r="C79" s="26" t="n"/>
      <c r="D79" s="27" t="n"/>
      <c r="E79" s="26" t="n"/>
      <c r="F79" s="33">
        <f>IFERROR(IF(OR(C79="",D79=""),"",D79*VLOOKUP(C79,'Setup - Mix Design'!$A$5:$I$504,2,0)),"")</f>
        <v/>
      </c>
      <c r="G79" s="33">
        <f>IFERROR(IF(OR(C79="",D79=""),"",D79*VLOOKUP(C79,'Setup - Mix Design'!$A$5:$I$504,3,0)),"")</f>
        <v/>
      </c>
      <c r="H79" s="33">
        <f>IFERROR(IF(OR(C79="",D79=""),"",D79*VLOOKUP(C79,'Setup - Mix Design'!$A$5:$I$504,4,0)),"")</f>
        <v/>
      </c>
      <c r="I79" s="33">
        <f>IFERROR(IF(OR(C79="",D79=""),"",D79*VLOOKUP(C79,'Setup - Mix Design'!$A$5:$I$504,5,0)),"")</f>
        <v/>
      </c>
      <c r="J79" s="33">
        <f>IFERROR(IF(OR(C79="",D79=""),"",D79*VLOOKUP(C79,'Setup - Mix Design'!$A$5:$I$504,6,0)),"")</f>
        <v/>
      </c>
      <c r="K79" s="33">
        <f>IFERROR(IF(OR(C79="",D79=""),"",D79*VLOOKUP(C79,'Setup - Mix Design'!$A$5:$I$504,7,0)),"")</f>
        <v/>
      </c>
    </row>
    <row r="80">
      <c r="A80" s="31" t="n"/>
      <c r="B80" s="26" t="n"/>
      <c r="C80" s="26" t="n"/>
      <c r="D80" s="27" t="n"/>
      <c r="E80" s="26" t="n"/>
      <c r="F80" s="33">
        <f>IFERROR(IF(OR(C80="",D80=""),"",D80*VLOOKUP(C80,'Setup - Mix Design'!$A$5:$I$504,2,0)),"")</f>
        <v/>
      </c>
      <c r="G80" s="33">
        <f>IFERROR(IF(OR(C80="",D80=""),"",D80*VLOOKUP(C80,'Setup - Mix Design'!$A$5:$I$504,3,0)),"")</f>
        <v/>
      </c>
      <c r="H80" s="33">
        <f>IFERROR(IF(OR(C80="",D80=""),"",D80*VLOOKUP(C80,'Setup - Mix Design'!$A$5:$I$504,4,0)),"")</f>
        <v/>
      </c>
      <c r="I80" s="33">
        <f>IFERROR(IF(OR(C80="",D80=""),"",D80*VLOOKUP(C80,'Setup - Mix Design'!$A$5:$I$504,5,0)),"")</f>
        <v/>
      </c>
      <c r="J80" s="33">
        <f>IFERROR(IF(OR(C80="",D80=""),"",D80*VLOOKUP(C80,'Setup - Mix Design'!$A$5:$I$504,6,0)),"")</f>
        <v/>
      </c>
      <c r="K80" s="33">
        <f>IFERROR(IF(OR(C80="",D80=""),"",D80*VLOOKUP(C80,'Setup - Mix Design'!$A$5:$I$504,7,0)),"")</f>
        <v/>
      </c>
    </row>
    <row r="81">
      <c r="A81" s="31" t="n"/>
      <c r="B81" s="26" t="n"/>
      <c r="C81" s="26" t="n"/>
      <c r="D81" s="27" t="n"/>
      <c r="E81" s="26" t="n"/>
      <c r="F81" s="33">
        <f>IFERROR(IF(OR(C81="",D81=""),"",D81*VLOOKUP(C81,'Setup - Mix Design'!$A$5:$I$504,2,0)),"")</f>
        <v/>
      </c>
      <c r="G81" s="33">
        <f>IFERROR(IF(OR(C81="",D81=""),"",D81*VLOOKUP(C81,'Setup - Mix Design'!$A$5:$I$504,3,0)),"")</f>
        <v/>
      </c>
      <c r="H81" s="33">
        <f>IFERROR(IF(OR(C81="",D81=""),"",D81*VLOOKUP(C81,'Setup - Mix Design'!$A$5:$I$504,4,0)),"")</f>
        <v/>
      </c>
      <c r="I81" s="33">
        <f>IFERROR(IF(OR(C81="",D81=""),"",D81*VLOOKUP(C81,'Setup - Mix Design'!$A$5:$I$504,5,0)),"")</f>
        <v/>
      </c>
      <c r="J81" s="33">
        <f>IFERROR(IF(OR(C81="",D81=""),"",D81*VLOOKUP(C81,'Setup - Mix Design'!$A$5:$I$504,6,0)),"")</f>
        <v/>
      </c>
      <c r="K81" s="33">
        <f>IFERROR(IF(OR(C81="",D81=""),"",D81*VLOOKUP(C81,'Setup - Mix Design'!$A$5:$I$504,7,0)),"")</f>
        <v/>
      </c>
    </row>
    <row r="82">
      <c r="A82" s="31" t="n"/>
      <c r="B82" s="26" t="n"/>
      <c r="C82" s="26" t="n"/>
      <c r="D82" s="27" t="n"/>
      <c r="E82" s="26" t="n"/>
      <c r="F82" s="33">
        <f>IFERROR(IF(OR(C82="",D82=""),"",D82*VLOOKUP(C82,'Setup - Mix Design'!$A$5:$I$504,2,0)),"")</f>
        <v/>
      </c>
      <c r="G82" s="33">
        <f>IFERROR(IF(OR(C82="",D82=""),"",D82*VLOOKUP(C82,'Setup - Mix Design'!$A$5:$I$504,3,0)),"")</f>
        <v/>
      </c>
      <c r="H82" s="33">
        <f>IFERROR(IF(OR(C82="",D82=""),"",D82*VLOOKUP(C82,'Setup - Mix Design'!$A$5:$I$504,4,0)),"")</f>
        <v/>
      </c>
      <c r="I82" s="33">
        <f>IFERROR(IF(OR(C82="",D82=""),"",D82*VLOOKUP(C82,'Setup - Mix Design'!$A$5:$I$504,5,0)),"")</f>
        <v/>
      </c>
      <c r="J82" s="33">
        <f>IFERROR(IF(OR(C82="",D82=""),"",D82*VLOOKUP(C82,'Setup - Mix Design'!$A$5:$I$504,6,0)),"")</f>
        <v/>
      </c>
      <c r="K82" s="33">
        <f>IFERROR(IF(OR(C82="",D82=""),"",D82*VLOOKUP(C82,'Setup - Mix Design'!$A$5:$I$504,7,0)),"")</f>
        <v/>
      </c>
    </row>
    <row r="83">
      <c r="A83" s="31" t="n"/>
      <c r="B83" s="26" t="n"/>
      <c r="C83" s="26" t="n"/>
      <c r="D83" s="27" t="n"/>
      <c r="E83" s="26" t="n"/>
      <c r="F83" s="33">
        <f>IFERROR(IF(OR(C83="",D83=""),"",D83*VLOOKUP(C83,'Setup - Mix Design'!$A$5:$I$504,2,0)),"")</f>
        <v/>
      </c>
      <c r="G83" s="33">
        <f>IFERROR(IF(OR(C83="",D83=""),"",D83*VLOOKUP(C83,'Setup - Mix Design'!$A$5:$I$504,3,0)),"")</f>
        <v/>
      </c>
      <c r="H83" s="33">
        <f>IFERROR(IF(OR(C83="",D83=""),"",D83*VLOOKUP(C83,'Setup - Mix Design'!$A$5:$I$504,4,0)),"")</f>
        <v/>
      </c>
      <c r="I83" s="33">
        <f>IFERROR(IF(OR(C83="",D83=""),"",D83*VLOOKUP(C83,'Setup - Mix Design'!$A$5:$I$504,5,0)),"")</f>
        <v/>
      </c>
      <c r="J83" s="33">
        <f>IFERROR(IF(OR(C83="",D83=""),"",D83*VLOOKUP(C83,'Setup - Mix Design'!$A$5:$I$504,6,0)),"")</f>
        <v/>
      </c>
      <c r="K83" s="33">
        <f>IFERROR(IF(OR(C83="",D83=""),"",D83*VLOOKUP(C83,'Setup - Mix Design'!$A$5:$I$504,7,0)),"")</f>
        <v/>
      </c>
    </row>
    <row r="84">
      <c r="A84" s="31" t="n"/>
      <c r="B84" s="26" t="n"/>
      <c r="C84" s="26" t="n"/>
      <c r="D84" s="27" t="n"/>
      <c r="E84" s="26" t="n"/>
      <c r="F84" s="33">
        <f>IFERROR(IF(OR(C84="",D84=""),"",D84*VLOOKUP(C84,'Setup - Mix Design'!$A$5:$I$504,2,0)),"")</f>
        <v/>
      </c>
      <c r="G84" s="33">
        <f>IFERROR(IF(OR(C84="",D84=""),"",D84*VLOOKUP(C84,'Setup - Mix Design'!$A$5:$I$504,3,0)),"")</f>
        <v/>
      </c>
      <c r="H84" s="33">
        <f>IFERROR(IF(OR(C84="",D84=""),"",D84*VLOOKUP(C84,'Setup - Mix Design'!$A$5:$I$504,4,0)),"")</f>
        <v/>
      </c>
      <c r="I84" s="33">
        <f>IFERROR(IF(OR(C84="",D84=""),"",D84*VLOOKUP(C84,'Setup - Mix Design'!$A$5:$I$504,5,0)),"")</f>
        <v/>
      </c>
      <c r="J84" s="33">
        <f>IFERROR(IF(OR(C84="",D84=""),"",D84*VLOOKUP(C84,'Setup - Mix Design'!$A$5:$I$504,6,0)),"")</f>
        <v/>
      </c>
      <c r="K84" s="33">
        <f>IFERROR(IF(OR(C84="",D84=""),"",D84*VLOOKUP(C84,'Setup - Mix Design'!$A$5:$I$504,7,0)),"")</f>
        <v/>
      </c>
    </row>
    <row r="85">
      <c r="A85" s="31" t="n"/>
      <c r="B85" s="26" t="n"/>
      <c r="C85" s="26" t="n"/>
      <c r="D85" s="27" t="n"/>
      <c r="E85" s="26" t="n"/>
      <c r="F85" s="33">
        <f>IFERROR(IF(OR(C85="",D85=""),"",D85*VLOOKUP(C85,'Setup - Mix Design'!$A$5:$I$504,2,0)),"")</f>
        <v/>
      </c>
      <c r="G85" s="33">
        <f>IFERROR(IF(OR(C85="",D85=""),"",D85*VLOOKUP(C85,'Setup - Mix Design'!$A$5:$I$504,3,0)),"")</f>
        <v/>
      </c>
      <c r="H85" s="33">
        <f>IFERROR(IF(OR(C85="",D85=""),"",D85*VLOOKUP(C85,'Setup - Mix Design'!$A$5:$I$504,4,0)),"")</f>
        <v/>
      </c>
      <c r="I85" s="33">
        <f>IFERROR(IF(OR(C85="",D85=""),"",D85*VLOOKUP(C85,'Setup - Mix Design'!$A$5:$I$504,5,0)),"")</f>
        <v/>
      </c>
      <c r="J85" s="33">
        <f>IFERROR(IF(OR(C85="",D85=""),"",D85*VLOOKUP(C85,'Setup - Mix Design'!$A$5:$I$504,6,0)),"")</f>
        <v/>
      </c>
      <c r="K85" s="33">
        <f>IFERROR(IF(OR(C85="",D85=""),"",D85*VLOOKUP(C85,'Setup - Mix Design'!$A$5:$I$504,7,0)),"")</f>
        <v/>
      </c>
    </row>
    <row r="86">
      <c r="A86" s="31" t="n"/>
      <c r="B86" s="26" t="n"/>
      <c r="C86" s="26" t="n"/>
      <c r="D86" s="27" t="n"/>
      <c r="E86" s="26" t="n"/>
      <c r="F86" s="33">
        <f>IFERROR(IF(OR(C86="",D86=""),"",D86*VLOOKUP(C86,'Setup - Mix Design'!$A$5:$I$504,2,0)),"")</f>
        <v/>
      </c>
      <c r="G86" s="33">
        <f>IFERROR(IF(OR(C86="",D86=""),"",D86*VLOOKUP(C86,'Setup - Mix Design'!$A$5:$I$504,3,0)),"")</f>
        <v/>
      </c>
      <c r="H86" s="33">
        <f>IFERROR(IF(OR(C86="",D86=""),"",D86*VLOOKUP(C86,'Setup - Mix Design'!$A$5:$I$504,4,0)),"")</f>
        <v/>
      </c>
      <c r="I86" s="33">
        <f>IFERROR(IF(OR(C86="",D86=""),"",D86*VLOOKUP(C86,'Setup - Mix Design'!$A$5:$I$504,5,0)),"")</f>
        <v/>
      </c>
      <c r="J86" s="33">
        <f>IFERROR(IF(OR(C86="",D86=""),"",D86*VLOOKUP(C86,'Setup - Mix Design'!$A$5:$I$504,6,0)),"")</f>
        <v/>
      </c>
      <c r="K86" s="33">
        <f>IFERROR(IF(OR(C86="",D86=""),"",D86*VLOOKUP(C86,'Setup - Mix Design'!$A$5:$I$504,7,0)),"")</f>
        <v/>
      </c>
    </row>
    <row r="87">
      <c r="A87" s="31" t="n"/>
      <c r="B87" s="26" t="n"/>
      <c r="C87" s="26" t="n"/>
      <c r="D87" s="27" t="n"/>
      <c r="E87" s="26" t="n"/>
      <c r="F87" s="33">
        <f>IFERROR(IF(OR(C87="",D87=""),"",D87*VLOOKUP(C87,'Setup - Mix Design'!$A$5:$I$504,2,0)),"")</f>
        <v/>
      </c>
      <c r="G87" s="33">
        <f>IFERROR(IF(OR(C87="",D87=""),"",D87*VLOOKUP(C87,'Setup - Mix Design'!$A$5:$I$504,3,0)),"")</f>
        <v/>
      </c>
      <c r="H87" s="33">
        <f>IFERROR(IF(OR(C87="",D87=""),"",D87*VLOOKUP(C87,'Setup - Mix Design'!$A$5:$I$504,4,0)),"")</f>
        <v/>
      </c>
      <c r="I87" s="33">
        <f>IFERROR(IF(OR(C87="",D87=""),"",D87*VLOOKUP(C87,'Setup - Mix Design'!$A$5:$I$504,5,0)),"")</f>
        <v/>
      </c>
      <c r="J87" s="33">
        <f>IFERROR(IF(OR(C87="",D87=""),"",D87*VLOOKUP(C87,'Setup - Mix Design'!$A$5:$I$504,6,0)),"")</f>
        <v/>
      </c>
      <c r="K87" s="33">
        <f>IFERROR(IF(OR(C87="",D87=""),"",D87*VLOOKUP(C87,'Setup - Mix Design'!$A$5:$I$504,7,0)),"")</f>
        <v/>
      </c>
    </row>
    <row r="88">
      <c r="A88" s="31" t="n"/>
      <c r="B88" s="26" t="n"/>
      <c r="C88" s="26" t="n"/>
      <c r="D88" s="27" t="n"/>
      <c r="E88" s="26" t="n"/>
      <c r="F88" s="33">
        <f>IFERROR(IF(OR(C88="",D88=""),"",D88*VLOOKUP(C88,'Setup - Mix Design'!$A$5:$I$504,2,0)),"")</f>
        <v/>
      </c>
      <c r="G88" s="33">
        <f>IFERROR(IF(OR(C88="",D88=""),"",D88*VLOOKUP(C88,'Setup - Mix Design'!$A$5:$I$504,3,0)),"")</f>
        <v/>
      </c>
      <c r="H88" s="33">
        <f>IFERROR(IF(OR(C88="",D88=""),"",D88*VLOOKUP(C88,'Setup - Mix Design'!$A$5:$I$504,4,0)),"")</f>
        <v/>
      </c>
      <c r="I88" s="33">
        <f>IFERROR(IF(OR(C88="",D88=""),"",D88*VLOOKUP(C88,'Setup - Mix Design'!$A$5:$I$504,5,0)),"")</f>
        <v/>
      </c>
      <c r="J88" s="33">
        <f>IFERROR(IF(OR(C88="",D88=""),"",D88*VLOOKUP(C88,'Setup - Mix Design'!$A$5:$I$504,6,0)),"")</f>
        <v/>
      </c>
      <c r="K88" s="33">
        <f>IFERROR(IF(OR(C88="",D88=""),"",D88*VLOOKUP(C88,'Setup - Mix Design'!$A$5:$I$504,7,0)),"")</f>
        <v/>
      </c>
    </row>
    <row r="89">
      <c r="A89" s="31" t="n"/>
      <c r="B89" s="26" t="n"/>
      <c r="C89" s="26" t="n"/>
      <c r="D89" s="27" t="n"/>
      <c r="E89" s="26" t="n"/>
      <c r="F89" s="33">
        <f>IFERROR(IF(OR(C89="",D89=""),"",D89*VLOOKUP(C89,'Setup - Mix Design'!$A$5:$I$504,2,0)),"")</f>
        <v/>
      </c>
      <c r="G89" s="33">
        <f>IFERROR(IF(OR(C89="",D89=""),"",D89*VLOOKUP(C89,'Setup - Mix Design'!$A$5:$I$504,3,0)),"")</f>
        <v/>
      </c>
      <c r="H89" s="33">
        <f>IFERROR(IF(OR(C89="",D89=""),"",D89*VLOOKUP(C89,'Setup - Mix Design'!$A$5:$I$504,4,0)),"")</f>
        <v/>
      </c>
      <c r="I89" s="33">
        <f>IFERROR(IF(OR(C89="",D89=""),"",D89*VLOOKUP(C89,'Setup - Mix Design'!$A$5:$I$504,5,0)),"")</f>
        <v/>
      </c>
      <c r="J89" s="33">
        <f>IFERROR(IF(OR(C89="",D89=""),"",D89*VLOOKUP(C89,'Setup - Mix Design'!$A$5:$I$504,6,0)),"")</f>
        <v/>
      </c>
      <c r="K89" s="33">
        <f>IFERROR(IF(OR(C89="",D89=""),"",D89*VLOOKUP(C89,'Setup - Mix Design'!$A$5:$I$504,7,0)),"")</f>
        <v/>
      </c>
    </row>
    <row r="90">
      <c r="A90" s="31" t="n"/>
      <c r="B90" s="26" t="n"/>
      <c r="C90" s="26" t="n"/>
      <c r="D90" s="27" t="n"/>
      <c r="E90" s="26" t="n"/>
      <c r="F90" s="33">
        <f>IFERROR(IF(OR(C90="",D90=""),"",D90*VLOOKUP(C90,'Setup - Mix Design'!$A$5:$I$504,2,0)),"")</f>
        <v/>
      </c>
      <c r="G90" s="33">
        <f>IFERROR(IF(OR(C90="",D90=""),"",D90*VLOOKUP(C90,'Setup - Mix Design'!$A$5:$I$504,3,0)),"")</f>
        <v/>
      </c>
      <c r="H90" s="33">
        <f>IFERROR(IF(OR(C90="",D90=""),"",D90*VLOOKUP(C90,'Setup - Mix Design'!$A$5:$I$504,4,0)),"")</f>
        <v/>
      </c>
      <c r="I90" s="33">
        <f>IFERROR(IF(OR(C90="",D90=""),"",D90*VLOOKUP(C90,'Setup - Mix Design'!$A$5:$I$504,5,0)),"")</f>
        <v/>
      </c>
      <c r="J90" s="33">
        <f>IFERROR(IF(OR(C90="",D90=""),"",D90*VLOOKUP(C90,'Setup - Mix Design'!$A$5:$I$504,6,0)),"")</f>
        <v/>
      </c>
      <c r="K90" s="33">
        <f>IFERROR(IF(OR(C90="",D90=""),"",D90*VLOOKUP(C90,'Setup - Mix Design'!$A$5:$I$504,7,0)),"")</f>
        <v/>
      </c>
    </row>
    <row r="91">
      <c r="A91" s="31" t="n"/>
      <c r="B91" s="26" t="n"/>
      <c r="C91" s="26" t="n"/>
      <c r="D91" s="27" t="n"/>
      <c r="E91" s="26" t="n"/>
      <c r="F91" s="33">
        <f>IFERROR(IF(OR(C91="",D91=""),"",D91*VLOOKUP(C91,'Setup - Mix Design'!$A$5:$I$504,2,0)),"")</f>
        <v/>
      </c>
      <c r="G91" s="33">
        <f>IFERROR(IF(OR(C91="",D91=""),"",D91*VLOOKUP(C91,'Setup - Mix Design'!$A$5:$I$504,3,0)),"")</f>
        <v/>
      </c>
      <c r="H91" s="33">
        <f>IFERROR(IF(OR(C91="",D91=""),"",D91*VLOOKUP(C91,'Setup - Mix Design'!$A$5:$I$504,4,0)),"")</f>
        <v/>
      </c>
      <c r="I91" s="33">
        <f>IFERROR(IF(OR(C91="",D91=""),"",D91*VLOOKUP(C91,'Setup - Mix Design'!$A$5:$I$504,5,0)),"")</f>
        <v/>
      </c>
      <c r="J91" s="33">
        <f>IFERROR(IF(OR(C91="",D91=""),"",D91*VLOOKUP(C91,'Setup - Mix Design'!$A$5:$I$504,6,0)),"")</f>
        <v/>
      </c>
      <c r="K91" s="33">
        <f>IFERROR(IF(OR(C91="",D91=""),"",D91*VLOOKUP(C91,'Setup - Mix Design'!$A$5:$I$504,7,0)),"")</f>
        <v/>
      </c>
    </row>
    <row r="92">
      <c r="A92" s="31" t="n"/>
      <c r="B92" s="26" t="n"/>
      <c r="C92" s="26" t="n"/>
      <c r="D92" s="27" t="n"/>
      <c r="E92" s="26" t="n"/>
      <c r="F92" s="33">
        <f>IFERROR(IF(OR(C92="",D92=""),"",D92*VLOOKUP(C92,'Setup - Mix Design'!$A$5:$I$504,2,0)),"")</f>
        <v/>
      </c>
      <c r="G92" s="33">
        <f>IFERROR(IF(OR(C92="",D92=""),"",D92*VLOOKUP(C92,'Setup - Mix Design'!$A$5:$I$504,3,0)),"")</f>
        <v/>
      </c>
      <c r="H92" s="33">
        <f>IFERROR(IF(OR(C92="",D92=""),"",D92*VLOOKUP(C92,'Setup - Mix Design'!$A$5:$I$504,4,0)),"")</f>
        <v/>
      </c>
      <c r="I92" s="33">
        <f>IFERROR(IF(OR(C92="",D92=""),"",D92*VLOOKUP(C92,'Setup - Mix Design'!$A$5:$I$504,5,0)),"")</f>
        <v/>
      </c>
      <c r="J92" s="33">
        <f>IFERROR(IF(OR(C92="",D92=""),"",D92*VLOOKUP(C92,'Setup - Mix Design'!$A$5:$I$504,6,0)),"")</f>
        <v/>
      </c>
      <c r="K92" s="33">
        <f>IFERROR(IF(OR(C92="",D92=""),"",D92*VLOOKUP(C92,'Setup - Mix Design'!$A$5:$I$504,7,0)),"")</f>
        <v/>
      </c>
    </row>
    <row r="93">
      <c r="A93" s="31" t="n"/>
      <c r="B93" s="26" t="n"/>
      <c r="C93" s="26" t="n"/>
      <c r="D93" s="27" t="n"/>
      <c r="E93" s="26" t="n"/>
      <c r="F93" s="33">
        <f>IFERROR(IF(OR(C93="",D93=""),"",D93*VLOOKUP(C93,'Setup - Mix Design'!$A$5:$I$504,2,0)),"")</f>
        <v/>
      </c>
      <c r="G93" s="33">
        <f>IFERROR(IF(OR(C93="",D93=""),"",D93*VLOOKUP(C93,'Setup - Mix Design'!$A$5:$I$504,3,0)),"")</f>
        <v/>
      </c>
      <c r="H93" s="33">
        <f>IFERROR(IF(OR(C93="",D93=""),"",D93*VLOOKUP(C93,'Setup - Mix Design'!$A$5:$I$504,4,0)),"")</f>
        <v/>
      </c>
      <c r="I93" s="33">
        <f>IFERROR(IF(OR(C93="",D93=""),"",D93*VLOOKUP(C93,'Setup - Mix Design'!$A$5:$I$504,5,0)),"")</f>
        <v/>
      </c>
      <c r="J93" s="33">
        <f>IFERROR(IF(OR(C93="",D93=""),"",D93*VLOOKUP(C93,'Setup - Mix Design'!$A$5:$I$504,6,0)),"")</f>
        <v/>
      </c>
      <c r="K93" s="33">
        <f>IFERROR(IF(OR(C93="",D93=""),"",D93*VLOOKUP(C93,'Setup - Mix Design'!$A$5:$I$504,7,0)),"")</f>
        <v/>
      </c>
    </row>
    <row r="94">
      <c r="A94" s="31" t="n"/>
      <c r="B94" s="26" t="n"/>
      <c r="C94" s="26" t="n"/>
      <c r="D94" s="27" t="n"/>
      <c r="E94" s="26" t="n"/>
      <c r="F94" s="33">
        <f>IFERROR(IF(OR(C94="",D94=""),"",D94*VLOOKUP(C94,'Setup - Mix Design'!$A$5:$I$504,2,0)),"")</f>
        <v/>
      </c>
      <c r="G94" s="33">
        <f>IFERROR(IF(OR(C94="",D94=""),"",D94*VLOOKUP(C94,'Setup - Mix Design'!$A$5:$I$504,3,0)),"")</f>
        <v/>
      </c>
      <c r="H94" s="33">
        <f>IFERROR(IF(OR(C94="",D94=""),"",D94*VLOOKUP(C94,'Setup - Mix Design'!$A$5:$I$504,4,0)),"")</f>
        <v/>
      </c>
      <c r="I94" s="33">
        <f>IFERROR(IF(OR(C94="",D94=""),"",D94*VLOOKUP(C94,'Setup - Mix Design'!$A$5:$I$504,5,0)),"")</f>
        <v/>
      </c>
      <c r="J94" s="33">
        <f>IFERROR(IF(OR(C94="",D94=""),"",D94*VLOOKUP(C94,'Setup - Mix Design'!$A$5:$I$504,6,0)),"")</f>
        <v/>
      </c>
      <c r="K94" s="33">
        <f>IFERROR(IF(OR(C94="",D94=""),"",D94*VLOOKUP(C94,'Setup - Mix Design'!$A$5:$I$504,7,0)),"")</f>
        <v/>
      </c>
    </row>
    <row r="95">
      <c r="A95" s="31" t="n"/>
      <c r="B95" s="26" t="n"/>
      <c r="C95" s="26" t="n"/>
      <c r="D95" s="27" t="n"/>
      <c r="E95" s="26" t="n"/>
      <c r="F95" s="33">
        <f>IFERROR(IF(OR(C95="",D95=""),"",D95*VLOOKUP(C95,'Setup - Mix Design'!$A$5:$I$504,2,0)),"")</f>
        <v/>
      </c>
      <c r="G95" s="33">
        <f>IFERROR(IF(OR(C95="",D95=""),"",D95*VLOOKUP(C95,'Setup - Mix Design'!$A$5:$I$504,3,0)),"")</f>
        <v/>
      </c>
      <c r="H95" s="33">
        <f>IFERROR(IF(OR(C95="",D95=""),"",D95*VLOOKUP(C95,'Setup - Mix Design'!$A$5:$I$504,4,0)),"")</f>
        <v/>
      </c>
      <c r="I95" s="33">
        <f>IFERROR(IF(OR(C95="",D95=""),"",D95*VLOOKUP(C95,'Setup - Mix Design'!$A$5:$I$504,5,0)),"")</f>
        <v/>
      </c>
      <c r="J95" s="33">
        <f>IFERROR(IF(OR(C95="",D95=""),"",D95*VLOOKUP(C95,'Setup - Mix Design'!$A$5:$I$504,6,0)),"")</f>
        <v/>
      </c>
      <c r="K95" s="33">
        <f>IFERROR(IF(OR(C95="",D95=""),"",D95*VLOOKUP(C95,'Setup - Mix Design'!$A$5:$I$504,7,0)),"")</f>
        <v/>
      </c>
    </row>
    <row r="96">
      <c r="A96" s="31" t="n"/>
      <c r="B96" s="26" t="n"/>
      <c r="C96" s="26" t="n"/>
      <c r="D96" s="27" t="n"/>
      <c r="E96" s="26" t="n"/>
      <c r="F96" s="33">
        <f>IFERROR(IF(OR(C96="",D96=""),"",D96*VLOOKUP(C96,'Setup - Mix Design'!$A$5:$I$504,2,0)),"")</f>
        <v/>
      </c>
      <c r="G96" s="33">
        <f>IFERROR(IF(OR(C96="",D96=""),"",D96*VLOOKUP(C96,'Setup - Mix Design'!$A$5:$I$504,3,0)),"")</f>
        <v/>
      </c>
      <c r="H96" s="33">
        <f>IFERROR(IF(OR(C96="",D96=""),"",D96*VLOOKUP(C96,'Setup - Mix Design'!$A$5:$I$504,4,0)),"")</f>
        <v/>
      </c>
      <c r="I96" s="33">
        <f>IFERROR(IF(OR(C96="",D96=""),"",D96*VLOOKUP(C96,'Setup - Mix Design'!$A$5:$I$504,5,0)),"")</f>
        <v/>
      </c>
      <c r="J96" s="33">
        <f>IFERROR(IF(OR(C96="",D96=""),"",D96*VLOOKUP(C96,'Setup - Mix Design'!$A$5:$I$504,6,0)),"")</f>
        <v/>
      </c>
      <c r="K96" s="33">
        <f>IFERROR(IF(OR(C96="",D96=""),"",D96*VLOOKUP(C96,'Setup - Mix Design'!$A$5:$I$504,7,0)),"")</f>
        <v/>
      </c>
    </row>
    <row r="97">
      <c r="A97" s="31" t="n"/>
      <c r="B97" s="26" t="n"/>
      <c r="C97" s="26" t="n"/>
      <c r="D97" s="27" t="n"/>
      <c r="E97" s="26" t="n"/>
      <c r="F97" s="33">
        <f>IFERROR(IF(OR(C97="",D97=""),"",D97*VLOOKUP(C97,'Setup - Mix Design'!$A$5:$I$504,2,0)),"")</f>
        <v/>
      </c>
      <c r="G97" s="33">
        <f>IFERROR(IF(OR(C97="",D97=""),"",D97*VLOOKUP(C97,'Setup - Mix Design'!$A$5:$I$504,3,0)),"")</f>
        <v/>
      </c>
      <c r="H97" s="33">
        <f>IFERROR(IF(OR(C97="",D97=""),"",D97*VLOOKUP(C97,'Setup - Mix Design'!$A$5:$I$504,4,0)),"")</f>
        <v/>
      </c>
      <c r="I97" s="33">
        <f>IFERROR(IF(OR(C97="",D97=""),"",D97*VLOOKUP(C97,'Setup - Mix Design'!$A$5:$I$504,5,0)),"")</f>
        <v/>
      </c>
      <c r="J97" s="33">
        <f>IFERROR(IF(OR(C97="",D97=""),"",D97*VLOOKUP(C97,'Setup - Mix Design'!$A$5:$I$504,6,0)),"")</f>
        <v/>
      </c>
      <c r="K97" s="33">
        <f>IFERROR(IF(OR(C97="",D97=""),"",D97*VLOOKUP(C97,'Setup - Mix Design'!$A$5:$I$504,7,0)),"")</f>
        <v/>
      </c>
    </row>
    <row r="98">
      <c r="A98" s="31" t="n"/>
      <c r="B98" s="26" t="n"/>
      <c r="C98" s="26" t="n"/>
      <c r="D98" s="27" t="n"/>
      <c r="E98" s="26" t="n"/>
      <c r="F98" s="33">
        <f>IFERROR(IF(OR(C98="",D98=""),"",D98*VLOOKUP(C98,'Setup - Mix Design'!$A$5:$I$504,2,0)),"")</f>
        <v/>
      </c>
      <c r="G98" s="33">
        <f>IFERROR(IF(OR(C98="",D98=""),"",D98*VLOOKUP(C98,'Setup - Mix Design'!$A$5:$I$504,3,0)),"")</f>
        <v/>
      </c>
      <c r="H98" s="33">
        <f>IFERROR(IF(OR(C98="",D98=""),"",D98*VLOOKUP(C98,'Setup - Mix Design'!$A$5:$I$504,4,0)),"")</f>
        <v/>
      </c>
      <c r="I98" s="33">
        <f>IFERROR(IF(OR(C98="",D98=""),"",D98*VLOOKUP(C98,'Setup - Mix Design'!$A$5:$I$504,5,0)),"")</f>
        <v/>
      </c>
      <c r="J98" s="33">
        <f>IFERROR(IF(OR(C98="",D98=""),"",D98*VLOOKUP(C98,'Setup - Mix Design'!$A$5:$I$504,6,0)),"")</f>
        <v/>
      </c>
      <c r="K98" s="33">
        <f>IFERROR(IF(OR(C98="",D98=""),"",D98*VLOOKUP(C98,'Setup - Mix Design'!$A$5:$I$504,7,0)),"")</f>
        <v/>
      </c>
    </row>
    <row r="99">
      <c r="A99" s="31" t="n"/>
      <c r="B99" s="26" t="n"/>
      <c r="C99" s="26" t="n"/>
      <c r="D99" s="27" t="n"/>
      <c r="E99" s="26" t="n"/>
      <c r="F99" s="33">
        <f>IFERROR(IF(OR(C99="",D99=""),"",D99*VLOOKUP(C99,'Setup - Mix Design'!$A$5:$I$504,2,0)),"")</f>
        <v/>
      </c>
      <c r="G99" s="33">
        <f>IFERROR(IF(OR(C99="",D99=""),"",D99*VLOOKUP(C99,'Setup - Mix Design'!$A$5:$I$504,3,0)),"")</f>
        <v/>
      </c>
      <c r="H99" s="33">
        <f>IFERROR(IF(OR(C99="",D99=""),"",D99*VLOOKUP(C99,'Setup - Mix Design'!$A$5:$I$504,4,0)),"")</f>
        <v/>
      </c>
      <c r="I99" s="33">
        <f>IFERROR(IF(OR(C99="",D99=""),"",D99*VLOOKUP(C99,'Setup - Mix Design'!$A$5:$I$504,5,0)),"")</f>
        <v/>
      </c>
      <c r="J99" s="33">
        <f>IFERROR(IF(OR(C99="",D99=""),"",D99*VLOOKUP(C99,'Setup - Mix Design'!$A$5:$I$504,6,0)),"")</f>
        <v/>
      </c>
      <c r="K99" s="33">
        <f>IFERROR(IF(OR(C99="",D99=""),"",D99*VLOOKUP(C99,'Setup - Mix Design'!$A$5:$I$504,7,0)),"")</f>
        <v/>
      </c>
    </row>
    <row r="100">
      <c r="A100" s="31" t="n"/>
      <c r="B100" s="26" t="n"/>
      <c r="C100" s="26" t="n"/>
      <c r="D100" s="27" t="n"/>
      <c r="E100" s="26" t="n"/>
      <c r="F100" s="33">
        <f>IFERROR(IF(OR(C100="",D100=""),"",D100*VLOOKUP(C100,'Setup - Mix Design'!$A$5:$I$504,2,0)),"")</f>
        <v/>
      </c>
      <c r="G100" s="33">
        <f>IFERROR(IF(OR(C100="",D100=""),"",D100*VLOOKUP(C100,'Setup - Mix Design'!$A$5:$I$504,3,0)),"")</f>
        <v/>
      </c>
      <c r="H100" s="33">
        <f>IFERROR(IF(OR(C100="",D100=""),"",D100*VLOOKUP(C100,'Setup - Mix Design'!$A$5:$I$504,4,0)),"")</f>
        <v/>
      </c>
      <c r="I100" s="33">
        <f>IFERROR(IF(OR(C100="",D100=""),"",D100*VLOOKUP(C100,'Setup - Mix Design'!$A$5:$I$504,5,0)),"")</f>
        <v/>
      </c>
      <c r="J100" s="33">
        <f>IFERROR(IF(OR(C100="",D100=""),"",D100*VLOOKUP(C100,'Setup - Mix Design'!$A$5:$I$504,6,0)),"")</f>
        <v/>
      </c>
      <c r="K100" s="33">
        <f>IFERROR(IF(OR(C100="",D100=""),"",D100*VLOOKUP(C100,'Setup - Mix Design'!$A$5:$I$504,7,0)),"")</f>
        <v/>
      </c>
    </row>
    <row r="101">
      <c r="A101" s="31" t="n"/>
      <c r="B101" s="26" t="n"/>
      <c r="C101" s="26" t="n"/>
      <c r="D101" s="27" t="n"/>
      <c r="E101" s="26" t="n"/>
      <c r="F101" s="33">
        <f>IFERROR(IF(OR(C101="",D101=""),"",D101*VLOOKUP(C101,'Setup - Mix Design'!$A$5:$I$504,2,0)),"")</f>
        <v/>
      </c>
      <c r="G101" s="33">
        <f>IFERROR(IF(OR(C101="",D101=""),"",D101*VLOOKUP(C101,'Setup - Mix Design'!$A$5:$I$504,3,0)),"")</f>
        <v/>
      </c>
      <c r="H101" s="33">
        <f>IFERROR(IF(OR(C101="",D101=""),"",D101*VLOOKUP(C101,'Setup - Mix Design'!$A$5:$I$504,4,0)),"")</f>
        <v/>
      </c>
      <c r="I101" s="33">
        <f>IFERROR(IF(OR(C101="",D101=""),"",D101*VLOOKUP(C101,'Setup - Mix Design'!$A$5:$I$504,5,0)),"")</f>
        <v/>
      </c>
      <c r="J101" s="33">
        <f>IFERROR(IF(OR(C101="",D101=""),"",D101*VLOOKUP(C101,'Setup - Mix Design'!$A$5:$I$504,6,0)),"")</f>
        <v/>
      </c>
      <c r="K101" s="33">
        <f>IFERROR(IF(OR(C101="",D101=""),"",D101*VLOOKUP(C101,'Setup - Mix Design'!$A$5:$I$504,7,0)),"")</f>
        <v/>
      </c>
    </row>
    <row r="102">
      <c r="A102" s="31" t="n"/>
      <c r="B102" s="26" t="n"/>
      <c r="C102" s="26" t="n"/>
      <c r="D102" s="27" t="n"/>
      <c r="E102" s="26" t="n"/>
      <c r="F102" s="33">
        <f>IFERROR(IF(OR(C102="",D102=""),"",D102*VLOOKUP(C102,'Setup - Mix Design'!$A$5:$I$504,2,0)),"")</f>
        <v/>
      </c>
      <c r="G102" s="33">
        <f>IFERROR(IF(OR(C102="",D102=""),"",D102*VLOOKUP(C102,'Setup - Mix Design'!$A$5:$I$504,3,0)),"")</f>
        <v/>
      </c>
      <c r="H102" s="33">
        <f>IFERROR(IF(OR(C102="",D102=""),"",D102*VLOOKUP(C102,'Setup - Mix Design'!$A$5:$I$504,4,0)),"")</f>
        <v/>
      </c>
      <c r="I102" s="33">
        <f>IFERROR(IF(OR(C102="",D102=""),"",D102*VLOOKUP(C102,'Setup - Mix Design'!$A$5:$I$504,5,0)),"")</f>
        <v/>
      </c>
      <c r="J102" s="33">
        <f>IFERROR(IF(OR(C102="",D102=""),"",D102*VLOOKUP(C102,'Setup - Mix Design'!$A$5:$I$504,6,0)),"")</f>
        <v/>
      </c>
      <c r="K102" s="33">
        <f>IFERROR(IF(OR(C102="",D102=""),"",D102*VLOOKUP(C102,'Setup - Mix Design'!$A$5:$I$504,7,0)),"")</f>
        <v/>
      </c>
    </row>
    <row r="103">
      <c r="A103" s="31" t="n"/>
      <c r="B103" s="26" t="n"/>
      <c r="C103" s="26" t="n"/>
      <c r="D103" s="27" t="n"/>
      <c r="E103" s="26" t="n"/>
      <c r="F103" s="33">
        <f>IFERROR(IF(OR(C103="",D103=""),"",D103*VLOOKUP(C103,'Setup - Mix Design'!$A$5:$I$504,2,0)),"")</f>
        <v/>
      </c>
      <c r="G103" s="33">
        <f>IFERROR(IF(OR(C103="",D103=""),"",D103*VLOOKUP(C103,'Setup - Mix Design'!$A$5:$I$504,3,0)),"")</f>
        <v/>
      </c>
      <c r="H103" s="33">
        <f>IFERROR(IF(OR(C103="",D103=""),"",D103*VLOOKUP(C103,'Setup - Mix Design'!$A$5:$I$504,4,0)),"")</f>
        <v/>
      </c>
      <c r="I103" s="33">
        <f>IFERROR(IF(OR(C103="",D103=""),"",D103*VLOOKUP(C103,'Setup - Mix Design'!$A$5:$I$504,5,0)),"")</f>
        <v/>
      </c>
      <c r="J103" s="33">
        <f>IFERROR(IF(OR(C103="",D103=""),"",D103*VLOOKUP(C103,'Setup - Mix Design'!$A$5:$I$504,6,0)),"")</f>
        <v/>
      </c>
      <c r="K103" s="33">
        <f>IFERROR(IF(OR(C103="",D103=""),"",D103*VLOOKUP(C103,'Setup - Mix Design'!$A$5:$I$504,7,0)),"")</f>
        <v/>
      </c>
    </row>
    <row r="104">
      <c r="A104" s="31" t="n"/>
      <c r="B104" s="26" t="n"/>
      <c r="C104" s="26" t="n"/>
      <c r="D104" s="27" t="n"/>
      <c r="E104" s="26" t="n"/>
      <c r="F104" s="33">
        <f>IFERROR(IF(OR(C104="",D104=""),"",D104*VLOOKUP(C104,'Setup - Mix Design'!$A$5:$I$504,2,0)),"")</f>
        <v/>
      </c>
      <c r="G104" s="33">
        <f>IFERROR(IF(OR(C104="",D104=""),"",D104*VLOOKUP(C104,'Setup - Mix Design'!$A$5:$I$504,3,0)),"")</f>
        <v/>
      </c>
      <c r="H104" s="33">
        <f>IFERROR(IF(OR(C104="",D104=""),"",D104*VLOOKUP(C104,'Setup - Mix Design'!$A$5:$I$504,4,0)),"")</f>
        <v/>
      </c>
      <c r="I104" s="33">
        <f>IFERROR(IF(OR(C104="",D104=""),"",D104*VLOOKUP(C104,'Setup - Mix Design'!$A$5:$I$504,5,0)),"")</f>
        <v/>
      </c>
      <c r="J104" s="33">
        <f>IFERROR(IF(OR(C104="",D104=""),"",D104*VLOOKUP(C104,'Setup - Mix Design'!$A$5:$I$504,6,0)),"")</f>
        <v/>
      </c>
      <c r="K104" s="33">
        <f>IFERROR(IF(OR(C104="",D104=""),"",D104*VLOOKUP(C104,'Setup - Mix Design'!$A$5:$I$504,7,0)),"")</f>
        <v/>
      </c>
    </row>
    <row r="105">
      <c r="A105" s="31" t="n"/>
      <c r="B105" s="26" t="n"/>
      <c r="C105" s="26" t="n"/>
      <c r="D105" s="27" t="n"/>
      <c r="E105" s="26" t="n"/>
      <c r="F105" s="33">
        <f>IFERROR(IF(OR(C105="",D105=""),"",D105*VLOOKUP(C105,'Setup - Mix Design'!$A$5:$I$504,2,0)),"")</f>
        <v/>
      </c>
      <c r="G105" s="33">
        <f>IFERROR(IF(OR(C105="",D105=""),"",D105*VLOOKUP(C105,'Setup - Mix Design'!$A$5:$I$504,3,0)),"")</f>
        <v/>
      </c>
      <c r="H105" s="33">
        <f>IFERROR(IF(OR(C105="",D105=""),"",D105*VLOOKUP(C105,'Setup - Mix Design'!$A$5:$I$504,4,0)),"")</f>
        <v/>
      </c>
      <c r="I105" s="33">
        <f>IFERROR(IF(OR(C105="",D105=""),"",D105*VLOOKUP(C105,'Setup - Mix Design'!$A$5:$I$504,5,0)),"")</f>
        <v/>
      </c>
      <c r="J105" s="33">
        <f>IFERROR(IF(OR(C105="",D105=""),"",D105*VLOOKUP(C105,'Setup - Mix Design'!$A$5:$I$504,6,0)),"")</f>
        <v/>
      </c>
      <c r="K105" s="33">
        <f>IFERROR(IF(OR(C105="",D105=""),"",D105*VLOOKUP(C105,'Setup - Mix Design'!$A$5:$I$504,7,0)),"")</f>
        <v/>
      </c>
    </row>
    <row r="106">
      <c r="A106" s="31" t="n"/>
      <c r="B106" s="26" t="n"/>
      <c r="C106" s="26" t="n"/>
      <c r="D106" s="27" t="n"/>
      <c r="E106" s="26" t="n"/>
      <c r="F106" s="33">
        <f>IFERROR(IF(OR(C106="",D106=""),"",D106*VLOOKUP(C106,'Setup - Mix Design'!$A$5:$I$504,2,0)),"")</f>
        <v/>
      </c>
      <c r="G106" s="33">
        <f>IFERROR(IF(OR(C106="",D106=""),"",D106*VLOOKUP(C106,'Setup - Mix Design'!$A$5:$I$504,3,0)),"")</f>
        <v/>
      </c>
      <c r="H106" s="33">
        <f>IFERROR(IF(OR(C106="",D106=""),"",D106*VLOOKUP(C106,'Setup - Mix Design'!$A$5:$I$504,4,0)),"")</f>
        <v/>
      </c>
      <c r="I106" s="33">
        <f>IFERROR(IF(OR(C106="",D106=""),"",D106*VLOOKUP(C106,'Setup - Mix Design'!$A$5:$I$504,5,0)),"")</f>
        <v/>
      </c>
      <c r="J106" s="33">
        <f>IFERROR(IF(OR(C106="",D106=""),"",D106*VLOOKUP(C106,'Setup - Mix Design'!$A$5:$I$504,6,0)),"")</f>
        <v/>
      </c>
      <c r="K106" s="33">
        <f>IFERROR(IF(OR(C106="",D106=""),"",D106*VLOOKUP(C106,'Setup - Mix Design'!$A$5:$I$504,7,0)),"")</f>
        <v/>
      </c>
    </row>
    <row r="107">
      <c r="A107" s="31" t="n"/>
      <c r="B107" s="26" t="n"/>
      <c r="C107" s="26" t="n"/>
      <c r="D107" s="27" t="n"/>
      <c r="E107" s="26" t="n"/>
      <c r="F107" s="33">
        <f>IFERROR(IF(OR(C107="",D107=""),"",D107*VLOOKUP(C107,'Setup - Mix Design'!$A$5:$I$504,2,0)),"")</f>
        <v/>
      </c>
      <c r="G107" s="33">
        <f>IFERROR(IF(OR(C107="",D107=""),"",D107*VLOOKUP(C107,'Setup - Mix Design'!$A$5:$I$504,3,0)),"")</f>
        <v/>
      </c>
      <c r="H107" s="33">
        <f>IFERROR(IF(OR(C107="",D107=""),"",D107*VLOOKUP(C107,'Setup - Mix Design'!$A$5:$I$504,4,0)),"")</f>
        <v/>
      </c>
      <c r="I107" s="33">
        <f>IFERROR(IF(OR(C107="",D107=""),"",D107*VLOOKUP(C107,'Setup - Mix Design'!$A$5:$I$504,5,0)),"")</f>
        <v/>
      </c>
      <c r="J107" s="33">
        <f>IFERROR(IF(OR(C107="",D107=""),"",D107*VLOOKUP(C107,'Setup - Mix Design'!$A$5:$I$504,6,0)),"")</f>
        <v/>
      </c>
      <c r="K107" s="33">
        <f>IFERROR(IF(OR(C107="",D107=""),"",D107*VLOOKUP(C107,'Setup - Mix Design'!$A$5:$I$504,7,0)),"")</f>
        <v/>
      </c>
    </row>
    <row r="108">
      <c r="A108" s="31" t="n"/>
      <c r="B108" s="26" t="n"/>
      <c r="C108" s="26" t="n"/>
      <c r="D108" s="27" t="n"/>
      <c r="E108" s="26" t="n"/>
      <c r="F108" s="33">
        <f>IFERROR(IF(OR(C108="",D108=""),"",D108*VLOOKUP(C108,'Setup - Mix Design'!$A$5:$I$504,2,0)),"")</f>
        <v/>
      </c>
      <c r="G108" s="33">
        <f>IFERROR(IF(OR(C108="",D108=""),"",D108*VLOOKUP(C108,'Setup - Mix Design'!$A$5:$I$504,3,0)),"")</f>
        <v/>
      </c>
      <c r="H108" s="33">
        <f>IFERROR(IF(OR(C108="",D108=""),"",D108*VLOOKUP(C108,'Setup - Mix Design'!$A$5:$I$504,4,0)),"")</f>
        <v/>
      </c>
      <c r="I108" s="33">
        <f>IFERROR(IF(OR(C108="",D108=""),"",D108*VLOOKUP(C108,'Setup - Mix Design'!$A$5:$I$504,5,0)),"")</f>
        <v/>
      </c>
      <c r="J108" s="33">
        <f>IFERROR(IF(OR(C108="",D108=""),"",D108*VLOOKUP(C108,'Setup - Mix Design'!$A$5:$I$504,6,0)),"")</f>
        <v/>
      </c>
      <c r="K108" s="33">
        <f>IFERROR(IF(OR(C108="",D108=""),"",D108*VLOOKUP(C108,'Setup - Mix Design'!$A$5:$I$504,7,0)),"")</f>
        <v/>
      </c>
    </row>
    <row r="109">
      <c r="A109" s="31" t="n"/>
      <c r="B109" s="26" t="n"/>
      <c r="C109" s="26" t="n"/>
      <c r="D109" s="27" t="n"/>
      <c r="E109" s="26" t="n"/>
      <c r="F109" s="33">
        <f>IFERROR(IF(OR(C109="",D109=""),"",D109*VLOOKUP(C109,'Setup - Mix Design'!$A$5:$I$504,2,0)),"")</f>
        <v/>
      </c>
      <c r="G109" s="33">
        <f>IFERROR(IF(OR(C109="",D109=""),"",D109*VLOOKUP(C109,'Setup - Mix Design'!$A$5:$I$504,3,0)),"")</f>
        <v/>
      </c>
      <c r="H109" s="33">
        <f>IFERROR(IF(OR(C109="",D109=""),"",D109*VLOOKUP(C109,'Setup - Mix Design'!$A$5:$I$504,4,0)),"")</f>
        <v/>
      </c>
      <c r="I109" s="33">
        <f>IFERROR(IF(OR(C109="",D109=""),"",D109*VLOOKUP(C109,'Setup - Mix Design'!$A$5:$I$504,5,0)),"")</f>
        <v/>
      </c>
      <c r="J109" s="33">
        <f>IFERROR(IF(OR(C109="",D109=""),"",D109*VLOOKUP(C109,'Setup - Mix Design'!$A$5:$I$504,6,0)),"")</f>
        <v/>
      </c>
      <c r="K109" s="33">
        <f>IFERROR(IF(OR(C109="",D109=""),"",D109*VLOOKUP(C109,'Setup - Mix Design'!$A$5:$I$504,7,0)),"")</f>
        <v/>
      </c>
    </row>
    <row r="110">
      <c r="A110" s="31" t="n"/>
      <c r="B110" s="26" t="n"/>
      <c r="C110" s="26" t="n"/>
      <c r="D110" s="27" t="n"/>
      <c r="E110" s="26" t="n"/>
      <c r="F110" s="33">
        <f>IFERROR(IF(OR(C110="",D110=""),"",D110*VLOOKUP(C110,'Setup - Mix Design'!$A$5:$I$504,2,0)),"")</f>
        <v/>
      </c>
      <c r="G110" s="33">
        <f>IFERROR(IF(OR(C110="",D110=""),"",D110*VLOOKUP(C110,'Setup - Mix Design'!$A$5:$I$504,3,0)),"")</f>
        <v/>
      </c>
      <c r="H110" s="33">
        <f>IFERROR(IF(OR(C110="",D110=""),"",D110*VLOOKUP(C110,'Setup - Mix Design'!$A$5:$I$504,4,0)),"")</f>
        <v/>
      </c>
      <c r="I110" s="33">
        <f>IFERROR(IF(OR(C110="",D110=""),"",D110*VLOOKUP(C110,'Setup - Mix Design'!$A$5:$I$504,5,0)),"")</f>
        <v/>
      </c>
      <c r="J110" s="33">
        <f>IFERROR(IF(OR(C110="",D110=""),"",D110*VLOOKUP(C110,'Setup - Mix Design'!$A$5:$I$504,6,0)),"")</f>
        <v/>
      </c>
      <c r="K110" s="33">
        <f>IFERROR(IF(OR(C110="",D110=""),"",D110*VLOOKUP(C110,'Setup - Mix Design'!$A$5:$I$504,7,0)),"")</f>
        <v/>
      </c>
    </row>
    <row r="111">
      <c r="A111" s="31" t="n"/>
      <c r="B111" s="26" t="n"/>
      <c r="C111" s="26" t="n"/>
      <c r="D111" s="27" t="n"/>
      <c r="E111" s="26" t="n"/>
      <c r="F111" s="33">
        <f>IFERROR(IF(OR(C111="",D111=""),"",D111*VLOOKUP(C111,'Setup - Mix Design'!$A$5:$I$504,2,0)),"")</f>
        <v/>
      </c>
      <c r="G111" s="33">
        <f>IFERROR(IF(OR(C111="",D111=""),"",D111*VLOOKUP(C111,'Setup - Mix Design'!$A$5:$I$504,3,0)),"")</f>
        <v/>
      </c>
      <c r="H111" s="33">
        <f>IFERROR(IF(OR(C111="",D111=""),"",D111*VLOOKUP(C111,'Setup - Mix Design'!$A$5:$I$504,4,0)),"")</f>
        <v/>
      </c>
      <c r="I111" s="33">
        <f>IFERROR(IF(OR(C111="",D111=""),"",D111*VLOOKUP(C111,'Setup - Mix Design'!$A$5:$I$504,5,0)),"")</f>
        <v/>
      </c>
      <c r="J111" s="33">
        <f>IFERROR(IF(OR(C111="",D111=""),"",D111*VLOOKUP(C111,'Setup - Mix Design'!$A$5:$I$504,6,0)),"")</f>
        <v/>
      </c>
      <c r="K111" s="33">
        <f>IFERROR(IF(OR(C111="",D111=""),"",D111*VLOOKUP(C111,'Setup - Mix Design'!$A$5:$I$504,7,0)),"")</f>
        <v/>
      </c>
    </row>
    <row r="112">
      <c r="A112" s="31" t="n"/>
      <c r="B112" s="26" t="n"/>
      <c r="C112" s="26" t="n"/>
      <c r="D112" s="27" t="n"/>
      <c r="E112" s="26" t="n"/>
      <c r="F112" s="33">
        <f>IFERROR(IF(OR(C112="",D112=""),"",D112*VLOOKUP(C112,'Setup - Mix Design'!$A$5:$I$504,2,0)),"")</f>
        <v/>
      </c>
      <c r="G112" s="33">
        <f>IFERROR(IF(OR(C112="",D112=""),"",D112*VLOOKUP(C112,'Setup - Mix Design'!$A$5:$I$504,3,0)),"")</f>
        <v/>
      </c>
      <c r="H112" s="33">
        <f>IFERROR(IF(OR(C112="",D112=""),"",D112*VLOOKUP(C112,'Setup - Mix Design'!$A$5:$I$504,4,0)),"")</f>
        <v/>
      </c>
      <c r="I112" s="33">
        <f>IFERROR(IF(OR(C112="",D112=""),"",D112*VLOOKUP(C112,'Setup - Mix Design'!$A$5:$I$504,5,0)),"")</f>
        <v/>
      </c>
      <c r="J112" s="33">
        <f>IFERROR(IF(OR(C112="",D112=""),"",D112*VLOOKUP(C112,'Setup - Mix Design'!$A$5:$I$504,6,0)),"")</f>
        <v/>
      </c>
      <c r="K112" s="33">
        <f>IFERROR(IF(OR(C112="",D112=""),"",D112*VLOOKUP(C112,'Setup - Mix Design'!$A$5:$I$504,7,0)),"")</f>
        <v/>
      </c>
    </row>
    <row r="113">
      <c r="A113" s="31" t="n"/>
      <c r="B113" s="26" t="n"/>
      <c r="C113" s="26" t="n"/>
      <c r="D113" s="27" t="n"/>
      <c r="E113" s="26" t="n"/>
      <c r="F113" s="33">
        <f>IFERROR(IF(OR(C113="",D113=""),"",D113*VLOOKUP(C113,'Setup - Mix Design'!$A$5:$I$504,2,0)),"")</f>
        <v/>
      </c>
      <c r="G113" s="33">
        <f>IFERROR(IF(OR(C113="",D113=""),"",D113*VLOOKUP(C113,'Setup - Mix Design'!$A$5:$I$504,3,0)),"")</f>
        <v/>
      </c>
      <c r="H113" s="33">
        <f>IFERROR(IF(OR(C113="",D113=""),"",D113*VLOOKUP(C113,'Setup - Mix Design'!$A$5:$I$504,4,0)),"")</f>
        <v/>
      </c>
      <c r="I113" s="33">
        <f>IFERROR(IF(OR(C113="",D113=""),"",D113*VLOOKUP(C113,'Setup - Mix Design'!$A$5:$I$504,5,0)),"")</f>
        <v/>
      </c>
      <c r="J113" s="33">
        <f>IFERROR(IF(OR(C113="",D113=""),"",D113*VLOOKUP(C113,'Setup - Mix Design'!$A$5:$I$504,6,0)),"")</f>
        <v/>
      </c>
      <c r="K113" s="33">
        <f>IFERROR(IF(OR(C113="",D113=""),"",D113*VLOOKUP(C113,'Setup - Mix Design'!$A$5:$I$504,7,0)),"")</f>
        <v/>
      </c>
    </row>
    <row r="114">
      <c r="A114" s="31" t="n"/>
      <c r="B114" s="26" t="n"/>
      <c r="C114" s="26" t="n"/>
      <c r="D114" s="27" t="n"/>
      <c r="E114" s="26" t="n"/>
      <c r="F114" s="33">
        <f>IFERROR(IF(OR(C114="",D114=""),"",D114*VLOOKUP(C114,'Setup - Mix Design'!$A$5:$I$504,2,0)),"")</f>
        <v/>
      </c>
      <c r="G114" s="33">
        <f>IFERROR(IF(OR(C114="",D114=""),"",D114*VLOOKUP(C114,'Setup - Mix Design'!$A$5:$I$504,3,0)),"")</f>
        <v/>
      </c>
      <c r="H114" s="33">
        <f>IFERROR(IF(OR(C114="",D114=""),"",D114*VLOOKUP(C114,'Setup - Mix Design'!$A$5:$I$504,4,0)),"")</f>
        <v/>
      </c>
      <c r="I114" s="33">
        <f>IFERROR(IF(OR(C114="",D114=""),"",D114*VLOOKUP(C114,'Setup - Mix Design'!$A$5:$I$504,5,0)),"")</f>
        <v/>
      </c>
      <c r="J114" s="33">
        <f>IFERROR(IF(OR(C114="",D114=""),"",D114*VLOOKUP(C114,'Setup - Mix Design'!$A$5:$I$504,6,0)),"")</f>
        <v/>
      </c>
      <c r="K114" s="33">
        <f>IFERROR(IF(OR(C114="",D114=""),"",D114*VLOOKUP(C114,'Setup - Mix Design'!$A$5:$I$504,7,0)),"")</f>
        <v/>
      </c>
    </row>
    <row r="115">
      <c r="A115" s="31" t="n"/>
      <c r="B115" s="26" t="n"/>
      <c r="C115" s="26" t="n"/>
      <c r="D115" s="27" t="n"/>
      <c r="E115" s="26" t="n"/>
      <c r="F115" s="33">
        <f>IFERROR(IF(OR(C115="",D115=""),"",D115*VLOOKUP(C115,'Setup - Mix Design'!$A$5:$I$504,2,0)),"")</f>
        <v/>
      </c>
      <c r="G115" s="33">
        <f>IFERROR(IF(OR(C115="",D115=""),"",D115*VLOOKUP(C115,'Setup - Mix Design'!$A$5:$I$504,3,0)),"")</f>
        <v/>
      </c>
      <c r="H115" s="33">
        <f>IFERROR(IF(OR(C115="",D115=""),"",D115*VLOOKUP(C115,'Setup - Mix Design'!$A$5:$I$504,4,0)),"")</f>
        <v/>
      </c>
      <c r="I115" s="33">
        <f>IFERROR(IF(OR(C115="",D115=""),"",D115*VLOOKUP(C115,'Setup - Mix Design'!$A$5:$I$504,5,0)),"")</f>
        <v/>
      </c>
      <c r="J115" s="33">
        <f>IFERROR(IF(OR(C115="",D115=""),"",D115*VLOOKUP(C115,'Setup - Mix Design'!$A$5:$I$504,6,0)),"")</f>
        <v/>
      </c>
      <c r="K115" s="33">
        <f>IFERROR(IF(OR(C115="",D115=""),"",D115*VLOOKUP(C115,'Setup - Mix Design'!$A$5:$I$504,7,0)),"")</f>
        <v/>
      </c>
    </row>
    <row r="116">
      <c r="A116" s="31" t="n"/>
      <c r="B116" s="26" t="n"/>
      <c r="C116" s="26" t="n"/>
      <c r="D116" s="27" t="n"/>
      <c r="E116" s="26" t="n"/>
      <c r="F116" s="33">
        <f>IFERROR(IF(OR(C116="",D116=""),"",D116*VLOOKUP(C116,'Setup - Mix Design'!$A$5:$I$504,2,0)),"")</f>
        <v/>
      </c>
      <c r="G116" s="33">
        <f>IFERROR(IF(OR(C116="",D116=""),"",D116*VLOOKUP(C116,'Setup - Mix Design'!$A$5:$I$504,3,0)),"")</f>
        <v/>
      </c>
      <c r="H116" s="33">
        <f>IFERROR(IF(OR(C116="",D116=""),"",D116*VLOOKUP(C116,'Setup - Mix Design'!$A$5:$I$504,4,0)),"")</f>
        <v/>
      </c>
      <c r="I116" s="33">
        <f>IFERROR(IF(OR(C116="",D116=""),"",D116*VLOOKUP(C116,'Setup - Mix Design'!$A$5:$I$504,5,0)),"")</f>
        <v/>
      </c>
      <c r="J116" s="33">
        <f>IFERROR(IF(OR(C116="",D116=""),"",D116*VLOOKUP(C116,'Setup - Mix Design'!$A$5:$I$504,6,0)),"")</f>
        <v/>
      </c>
      <c r="K116" s="33">
        <f>IFERROR(IF(OR(C116="",D116=""),"",D116*VLOOKUP(C116,'Setup - Mix Design'!$A$5:$I$504,7,0)),"")</f>
        <v/>
      </c>
    </row>
    <row r="117">
      <c r="A117" s="31" t="n"/>
      <c r="B117" s="26" t="n"/>
      <c r="C117" s="26" t="n"/>
      <c r="D117" s="27" t="n"/>
      <c r="E117" s="26" t="n"/>
      <c r="F117" s="33">
        <f>IFERROR(IF(OR(C117="",D117=""),"",D117*VLOOKUP(C117,'Setup - Mix Design'!$A$5:$I$504,2,0)),"")</f>
        <v/>
      </c>
      <c r="G117" s="33">
        <f>IFERROR(IF(OR(C117="",D117=""),"",D117*VLOOKUP(C117,'Setup - Mix Design'!$A$5:$I$504,3,0)),"")</f>
        <v/>
      </c>
      <c r="H117" s="33">
        <f>IFERROR(IF(OR(C117="",D117=""),"",D117*VLOOKUP(C117,'Setup - Mix Design'!$A$5:$I$504,4,0)),"")</f>
        <v/>
      </c>
      <c r="I117" s="33">
        <f>IFERROR(IF(OR(C117="",D117=""),"",D117*VLOOKUP(C117,'Setup - Mix Design'!$A$5:$I$504,5,0)),"")</f>
        <v/>
      </c>
      <c r="J117" s="33">
        <f>IFERROR(IF(OR(C117="",D117=""),"",D117*VLOOKUP(C117,'Setup - Mix Design'!$A$5:$I$504,6,0)),"")</f>
        <v/>
      </c>
      <c r="K117" s="33">
        <f>IFERROR(IF(OR(C117="",D117=""),"",D117*VLOOKUP(C117,'Setup - Mix Design'!$A$5:$I$504,7,0)),"")</f>
        <v/>
      </c>
    </row>
    <row r="118">
      <c r="A118" s="31" t="n"/>
      <c r="B118" s="26" t="n"/>
      <c r="C118" s="26" t="n"/>
      <c r="D118" s="27" t="n"/>
      <c r="E118" s="26" t="n"/>
      <c r="F118" s="33">
        <f>IFERROR(IF(OR(C118="",D118=""),"",D118*VLOOKUP(C118,'Setup - Mix Design'!$A$5:$I$504,2,0)),"")</f>
        <v/>
      </c>
      <c r="G118" s="33">
        <f>IFERROR(IF(OR(C118="",D118=""),"",D118*VLOOKUP(C118,'Setup - Mix Design'!$A$5:$I$504,3,0)),"")</f>
        <v/>
      </c>
      <c r="H118" s="33">
        <f>IFERROR(IF(OR(C118="",D118=""),"",D118*VLOOKUP(C118,'Setup - Mix Design'!$A$5:$I$504,4,0)),"")</f>
        <v/>
      </c>
      <c r="I118" s="33">
        <f>IFERROR(IF(OR(C118="",D118=""),"",D118*VLOOKUP(C118,'Setup - Mix Design'!$A$5:$I$504,5,0)),"")</f>
        <v/>
      </c>
      <c r="J118" s="33">
        <f>IFERROR(IF(OR(C118="",D118=""),"",D118*VLOOKUP(C118,'Setup - Mix Design'!$A$5:$I$504,6,0)),"")</f>
        <v/>
      </c>
      <c r="K118" s="33">
        <f>IFERROR(IF(OR(C118="",D118=""),"",D118*VLOOKUP(C118,'Setup - Mix Design'!$A$5:$I$504,7,0)),"")</f>
        <v/>
      </c>
    </row>
    <row r="119">
      <c r="A119" s="31" t="n"/>
      <c r="B119" s="26" t="n"/>
      <c r="C119" s="26" t="n"/>
      <c r="D119" s="27" t="n"/>
      <c r="E119" s="26" t="n"/>
      <c r="F119" s="33">
        <f>IFERROR(IF(OR(C119="",D119=""),"",D119*VLOOKUP(C119,'Setup - Mix Design'!$A$5:$I$504,2,0)),"")</f>
        <v/>
      </c>
      <c r="G119" s="33">
        <f>IFERROR(IF(OR(C119="",D119=""),"",D119*VLOOKUP(C119,'Setup - Mix Design'!$A$5:$I$504,3,0)),"")</f>
        <v/>
      </c>
      <c r="H119" s="33">
        <f>IFERROR(IF(OR(C119="",D119=""),"",D119*VLOOKUP(C119,'Setup - Mix Design'!$A$5:$I$504,4,0)),"")</f>
        <v/>
      </c>
      <c r="I119" s="33">
        <f>IFERROR(IF(OR(C119="",D119=""),"",D119*VLOOKUP(C119,'Setup - Mix Design'!$A$5:$I$504,5,0)),"")</f>
        <v/>
      </c>
      <c r="J119" s="33">
        <f>IFERROR(IF(OR(C119="",D119=""),"",D119*VLOOKUP(C119,'Setup - Mix Design'!$A$5:$I$504,6,0)),"")</f>
        <v/>
      </c>
      <c r="K119" s="33">
        <f>IFERROR(IF(OR(C119="",D119=""),"",D119*VLOOKUP(C119,'Setup - Mix Design'!$A$5:$I$504,7,0)),"")</f>
        <v/>
      </c>
    </row>
    <row r="120">
      <c r="A120" s="31" t="n"/>
      <c r="B120" s="26" t="n"/>
      <c r="C120" s="26" t="n"/>
      <c r="D120" s="27" t="n"/>
      <c r="E120" s="26" t="n"/>
      <c r="F120" s="33">
        <f>IFERROR(IF(OR(C120="",D120=""),"",D120*VLOOKUP(C120,'Setup - Mix Design'!$A$5:$I$504,2,0)),"")</f>
        <v/>
      </c>
      <c r="G120" s="33">
        <f>IFERROR(IF(OR(C120="",D120=""),"",D120*VLOOKUP(C120,'Setup - Mix Design'!$A$5:$I$504,3,0)),"")</f>
        <v/>
      </c>
      <c r="H120" s="33">
        <f>IFERROR(IF(OR(C120="",D120=""),"",D120*VLOOKUP(C120,'Setup - Mix Design'!$A$5:$I$504,4,0)),"")</f>
        <v/>
      </c>
      <c r="I120" s="33">
        <f>IFERROR(IF(OR(C120="",D120=""),"",D120*VLOOKUP(C120,'Setup - Mix Design'!$A$5:$I$504,5,0)),"")</f>
        <v/>
      </c>
      <c r="J120" s="33">
        <f>IFERROR(IF(OR(C120="",D120=""),"",D120*VLOOKUP(C120,'Setup - Mix Design'!$A$5:$I$504,6,0)),"")</f>
        <v/>
      </c>
      <c r="K120" s="33">
        <f>IFERROR(IF(OR(C120="",D120=""),"",D120*VLOOKUP(C120,'Setup - Mix Design'!$A$5:$I$504,7,0)),"")</f>
        <v/>
      </c>
    </row>
    <row r="121">
      <c r="A121" s="31" t="n"/>
      <c r="B121" s="26" t="n"/>
      <c r="C121" s="26" t="n"/>
      <c r="D121" s="27" t="n"/>
      <c r="E121" s="26" t="n"/>
      <c r="F121" s="33">
        <f>IFERROR(IF(OR(C121="",D121=""),"",D121*VLOOKUP(C121,'Setup - Mix Design'!$A$5:$I$504,2,0)),"")</f>
        <v/>
      </c>
      <c r="G121" s="33">
        <f>IFERROR(IF(OR(C121="",D121=""),"",D121*VLOOKUP(C121,'Setup - Mix Design'!$A$5:$I$504,3,0)),"")</f>
        <v/>
      </c>
      <c r="H121" s="33">
        <f>IFERROR(IF(OR(C121="",D121=""),"",D121*VLOOKUP(C121,'Setup - Mix Design'!$A$5:$I$504,4,0)),"")</f>
        <v/>
      </c>
      <c r="I121" s="33">
        <f>IFERROR(IF(OR(C121="",D121=""),"",D121*VLOOKUP(C121,'Setup - Mix Design'!$A$5:$I$504,5,0)),"")</f>
        <v/>
      </c>
      <c r="J121" s="33">
        <f>IFERROR(IF(OR(C121="",D121=""),"",D121*VLOOKUP(C121,'Setup - Mix Design'!$A$5:$I$504,6,0)),"")</f>
        <v/>
      </c>
      <c r="K121" s="33">
        <f>IFERROR(IF(OR(C121="",D121=""),"",D121*VLOOKUP(C121,'Setup - Mix Design'!$A$5:$I$504,7,0)),"")</f>
        <v/>
      </c>
    </row>
    <row r="122">
      <c r="A122" s="31" t="n"/>
      <c r="B122" s="26" t="n"/>
      <c r="C122" s="26" t="n"/>
      <c r="D122" s="27" t="n"/>
      <c r="E122" s="26" t="n"/>
      <c r="F122" s="33">
        <f>IFERROR(IF(OR(C122="",D122=""),"",D122*VLOOKUP(C122,'Setup - Mix Design'!$A$5:$I$504,2,0)),"")</f>
        <v/>
      </c>
      <c r="G122" s="33">
        <f>IFERROR(IF(OR(C122="",D122=""),"",D122*VLOOKUP(C122,'Setup - Mix Design'!$A$5:$I$504,3,0)),"")</f>
        <v/>
      </c>
      <c r="H122" s="33">
        <f>IFERROR(IF(OR(C122="",D122=""),"",D122*VLOOKUP(C122,'Setup - Mix Design'!$A$5:$I$504,4,0)),"")</f>
        <v/>
      </c>
      <c r="I122" s="33">
        <f>IFERROR(IF(OR(C122="",D122=""),"",D122*VLOOKUP(C122,'Setup - Mix Design'!$A$5:$I$504,5,0)),"")</f>
        <v/>
      </c>
      <c r="J122" s="33">
        <f>IFERROR(IF(OR(C122="",D122=""),"",D122*VLOOKUP(C122,'Setup - Mix Design'!$A$5:$I$504,6,0)),"")</f>
        <v/>
      </c>
      <c r="K122" s="33">
        <f>IFERROR(IF(OR(C122="",D122=""),"",D122*VLOOKUP(C122,'Setup - Mix Design'!$A$5:$I$504,7,0)),"")</f>
        <v/>
      </c>
    </row>
    <row r="123">
      <c r="A123" s="31" t="n"/>
      <c r="B123" s="26" t="n"/>
      <c r="C123" s="26" t="n"/>
      <c r="D123" s="27" t="n"/>
      <c r="E123" s="26" t="n"/>
      <c r="F123" s="33">
        <f>IFERROR(IF(OR(C123="",D123=""),"",D123*VLOOKUP(C123,'Setup - Mix Design'!$A$5:$I$504,2,0)),"")</f>
        <v/>
      </c>
      <c r="G123" s="33">
        <f>IFERROR(IF(OR(C123="",D123=""),"",D123*VLOOKUP(C123,'Setup - Mix Design'!$A$5:$I$504,3,0)),"")</f>
        <v/>
      </c>
      <c r="H123" s="33">
        <f>IFERROR(IF(OR(C123="",D123=""),"",D123*VLOOKUP(C123,'Setup - Mix Design'!$A$5:$I$504,4,0)),"")</f>
        <v/>
      </c>
      <c r="I123" s="33">
        <f>IFERROR(IF(OR(C123="",D123=""),"",D123*VLOOKUP(C123,'Setup - Mix Design'!$A$5:$I$504,5,0)),"")</f>
        <v/>
      </c>
      <c r="J123" s="33">
        <f>IFERROR(IF(OR(C123="",D123=""),"",D123*VLOOKUP(C123,'Setup - Mix Design'!$A$5:$I$504,6,0)),"")</f>
        <v/>
      </c>
      <c r="K123" s="33">
        <f>IFERROR(IF(OR(C123="",D123=""),"",D123*VLOOKUP(C123,'Setup - Mix Design'!$A$5:$I$504,7,0)),"")</f>
        <v/>
      </c>
    </row>
    <row r="124">
      <c r="A124" s="31" t="n"/>
      <c r="B124" s="26" t="n"/>
      <c r="C124" s="26" t="n"/>
      <c r="D124" s="27" t="n"/>
      <c r="E124" s="26" t="n"/>
      <c r="F124" s="33">
        <f>IFERROR(IF(OR(C124="",D124=""),"",D124*VLOOKUP(C124,'Setup - Mix Design'!$A$5:$I$504,2,0)),"")</f>
        <v/>
      </c>
      <c r="G124" s="33">
        <f>IFERROR(IF(OR(C124="",D124=""),"",D124*VLOOKUP(C124,'Setup - Mix Design'!$A$5:$I$504,3,0)),"")</f>
        <v/>
      </c>
      <c r="H124" s="33">
        <f>IFERROR(IF(OR(C124="",D124=""),"",D124*VLOOKUP(C124,'Setup - Mix Design'!$A$5:$I$504,4,0)),"")</f>
        <v/>
      </c>
      <c r="I124" s="33">
        <f>IFERROR(IF(OR(C124="",D124=""),"",D124*VLOOKUP(C124,'Setup - Mix Design'!$A$5:$I$504,5,0)),"")</f>
        <v/>
      </c>
      <c r="J124" s="33">
        <f>IFERROR(IF(OR(C124="",D124=""),"",D124*VLOOKUP(C124,'Setup - Mix Design'!$A$5:$I$504,6,0)),"")</f>
        <v/>
      </c>
      <c r="K124" s="33">
        <f>IFERROR(IF(OR(C124="",D124=""),"",D124*VLOOKUP(C124,'Setup - Mix Design'!$A$5:$I$504,7,0)),"")</f>
        <v/>
      </c>
    </row>
    <row r="125">
      <c r="A125" s="31" t="n"/>
      <c r="B125" s="26" t="n"/>
      <c r="C125" s="26" t="n"/>
      <c r="D125" s="27" t="n"/>
      <c r="E125" s="26" t="n"/>
      <c r="F125" s="33">
        <f>IFERROR(IF(OR(C125="",D125=""),"",D125*VLOOKUP(C125,'Setup - Mix Design'!$A$5:$I$504,2,0)),"")</f>
        <v/>
      </c>
      <c r="G125" s="33">
        <f>IFERROR(IF(OR(C125="",D125=""),"",D125*VLOOKUP(C125,'Setup - Mix Design'!$A$5:$I$504,3,0)),"")</f>
        <v/>
      </c>
      <c r="H125" s="33">
        <f>IFERROR(IF(OR(C125="",D125=""),"",D125*VLOOKUP(C125,'Setup - Mix Design'!$A$5:$I$504,4,0)),"")</f>
        <v/>
      </c>
      <c r="I125" s="33">
        <f>IFERROR(IF(OR(C125="",D125=""),"",D125*VLOOKUP(C125,'Setup - Mix Design'!$A$5:$I$504,5,0)),"")</f>
        <v/>
      </c>
      <c r="J125" s="33">
        <f>IFERROR(IF(OR(C125="",D125=""),"",D125*VLOOKUP(C125,'Setup - Mix Design'!$A$5:$I$504,6,0)),"")</f>
        <v/>
      </c>
      <c r="K125" s="33">
        <f>IFERROR(IF(OR(C125="",D125=""),"",D125*VLOOKUP(C125,'Setup - Mix Design'!$A$5:$I$504,7,0)),"")</f>
        <v/>
      </c>
    </row>
    <row r="126">
      <c r="A126" s="31" t="n"/>
      <c r="B126" s="26" t="n"/>
      <c r="C126" s="26" t="n"/>
      <c r="D126" s="27" t="n"/>
      <c r="E126" s="26" t="n"/>
      <c r="F126" s="33">
        <f>IFERROR(IF(OR(C126="",D126=""),"",D126*VLOOKUP(C126,'Setup - Mix Design'!$A$5:$I$504,2,0)),"")</f>
        <v/>
      </c>
      <c r="G126" s="33">
        <f>IFERROR(IF(OR(C126="",D126=""),"",D126*VLOOKUP(C126,'Setup - Mix Design'!$A$5:$I$504,3,0)),"")</f>
        <v/>
      </c>
      <c r="H126" s="33">
        <f>IFERROR(IF(OR(C126="",D126=""),"",D126*VLOOKUP(C126,'Setup - Mix Design'!$A$5:$I$504,4,0)),"")</f>
        <v/>
      </c>
      <c r="I126" s="33">
        <f>IFERROR(IF(OR(C126="",D126=""),"",D126*VLOOKUP(C126,'Setup - Mix Design'!$A$5:$I$504,5,0)),"")</f>
        <v/>
      </c>
      <c r="J126" s="33">
        <f>IFERROR(IF(OR(C126="",D126=""),"",D126*VLOOKUP(C126,'Setup - Mix Design'!$A$5:$I$504,6,0)),"")</f>
        <v/>
      </c>
      <c r="K126" s="33">
        <f>IFERROR(IF(OR(C126="",D126=""),"",D126*VLOOKUP(C126,'Setup - Mix Design'!$A$5:$I$504,7,0)),"")</f>
        <v/>
      </c>
    </row>
    <row r="127">
      <c r="A127" s="31" t="n"/>
      <c r="B127" s="26" t="n"/>
      <c r="C127" s="26" t="n"/>
      <c r="D127" s="27" t="n"/>
      <c r="E127" s="26" t="n"/>
      <c r="F127" s="33">
        <f>IFERROR(IF(OR(C127="",D127=""),"",D127*VLOOKUP(C127,'Setup - Mix Design'!$A$5:$I$504,2,0)),"")</f>
        <v/>
      </c>
      <c r="G127" s="33">
        <f>IFERROR(IF(OR(C127="",D127=""),"",D127*VLOOKUP(C127,'Setup - Mix Design'!$A$5:$I$504,3,0)),"")</f>
        <v/>
      </c>
      <c r="H127" s="33">
        <f>IFERROR(IF(OR(C127="",D127=""),"",D127*VLOOKUP(C127,'Setup - Mix Design'!$A$5:$I$504,4,0)),"")</f>
        <v/>
      </c>
      <c r="I127" s="33">
        <f>IFERROR(IF(OR(C127="",D127=""),"",D127*VLOOKUP(C127,'Setup - Mix Design'!$A$5:$I$504,5,0)),"")</f>
        <v/>
      </c>
      <c r="J127" s="33">
        <f>IFERROR(IF(OR(C127="",D127=""),"",D127*VLOOKUP(C127,'Setup - Mix Design'!$A$5:$I$504,6,0)),"")</f>
        <v/>
      </c>
      <c r="K127" s="33">
        <f>IFERROR(IF(OR(C127="",D127=""),"",D127*VLOOKUP(C127,'Setup - Mix Design'!$A$5:$I$504,7,0)),"")</f>
        <v/>
      </c>
    </row>
    <row r="128">
      <c r="A128" s="31" t="n"/>
      <c r="B128" s="26" t="n"/>
      <c r="C128" s="26" t="n"/>
      <c r="D128" s="27" t="n"/>
      <c r="E128" s="26" t="n"/>
      <c r="F128" s="33">
        <f>IFERROR(IF(OR(C128="",D128=""),"",D128*VLOOKUP(C128,'Setup - Mix Design'!$A$5:$I$504,2,0)),"")</f>
        <v/>
      </c>
      <c r="G128" s="33">
        <f>IFERROR(IF(OR(C128="",D128=""),"",D128*VLOOKUP(C128,'Setup - Mix Design'!$A$5:$I$504,3,0)),"")</f>
        <v/>
      </c>
      <c r="H128" s="33">
        <f>IFERROR(IF(OR(C128="",D128=""),"",D128*VLOOKUP(C128,'Setup - Mix Design'!$A$5:$I$504,4,0)),"")</f>
        <v/>
      </c>
      <c r="I128" s="33">
        <f>IFERROR(IF(OR(C128="",D128=""),"",D128*VLOOKUP(C128,'Setup - Mix Design'!$A$5:$I$504,5,0)),"")</f>
        <v/>
      </c>
      <c r="J128" s="33">
        <f>IFERROR(IF(OR(C128="",D128=""),"",D128*VLOOKUP(C128,'Setup - Mix Design'!$A$5:$I$504,6,0)),"")</f>
        <v/>
      </c>
      <c r="K128" s="33">
        <f>IFERROR(IF(OR(C128="",D128=""),"",D128*VLOOKUP(C128,'Setup - Mix Design'!$A$5:$I$504,7,0)),"")</f>
        <v/>
      </c>
    </row>
    <row r="129">
      <c r="A129" s="31" t="n"/>
      <c r="B129" s="26" t="n"/>
      <c r="C129" s="26" t="n"/>
      <c r="D129" s="27" t="n"/>
      <c r="E129" s="26" t="n"/>
      <c r="F129" s="33">
        <f>IFERROR(IF(OR(C129="",D129=""),"",D129*VLOOKUP(C129,'Setup - Mix Design'!$A$5:$I$504,2,0)),"")</f>
        <v/>
      </c>
      <c r="G129" s="33">
        <f>IFERROR(IF(OR(C129="",D129=""),"",D129*VLOOKUP(C129,'Setup - Mix Design'!$A$5:$I$504,3,0)),"")</f>
        <v/>
      </c>
      <c r="H129" s="33">
        <f>IFERROR(IF(OR(C129="",D129=""),"",D129*VLOOKUP(C129,'Setup - Mix Design'!$A$5:$I$504,4,0)),"")</f>
        <v/>
      </c>
      <c r="I129" s="33">
        <f>IFERROR(IF(OR(C129="",D129=""),"",D129*VLOOKUP(C129,'Setup - Mix Design'!$A$5:$I$504,5,0)),"")</f>
        <v/>
      </c>
      <c r="J129" s="33">
        <f>IFERROR(IF(OR(C129="",D129=""),"",D129*VLOOKUP(C129,'Setup - Mix Design'!$A$5:$I$504,6,0)),"")</f>
        <v/>
      </c>
      <c r="K129" s="33">
        <f>IFERROR(IF(OR(C129="",D129=""),"",D129*VLOOKUP(C129,'Setup - Mix Design'!$A$5:$I$504,7,0)),"")</f>
        <v/>
      </c>
    </row>
    <row r="130">
      <c r="A130" s="31" t="n"/>
      <c r="B130" s="26" t="n"/>
      <c r="C130" s="26" t="n"/>
      <c r="D130" s="27" t="n"/>
      <c r="E130" s="26" t="n"/>
      <c r="F130" s="33">
        <f>IFERROR(IF(OR(C130="",D130=""),"",D130*VLOOKUP(C130,'Setup - Mix Design'!$A$5:$I$504,2,0)),"")</f>
        <v/>
      </c>
      <c r="G130" s="33">
        <f>IFERROR(IF(OR(C130="",D130=""),"",D130*VLOOKUP(C130,'Setup - Mix Design'!$A$5:$I$504,3,0)),"")</f>
        <v/>
      </c>
      <c r="H130" s="33">
        <f>IFERROR(IF(OR(C130="",D130=""),"",D130*VLOOKUP(C130,'Setup - Mix Design'!$A$5:$I$504,4,0)),"")</f>
        <v/>
      </c>
      <c r="I130" s="33">
        <f>IFERROR(IF(OR(C130="",D130=""),"",D130*VLOOKUP(C130,'Setup - Mix Design'!$A$5:$I$504,5,0)),"")</f>
        <v/>
      </c>
      <c r="J130" s="33">
        <f>IFERROR(IF(OR(C130="",D130=""),"",D130*VLOOKUP(C130,'Setup - Mix Design'!$A$5:$I$504,6,0)),"")</f>
        <v/>
      </c>
      <c r="K130" s="33">
        <f>IFERROR(IF(OR(C130="",D130=""),"",D130*VLOOKUP(C130,'Setup - Mix Design'!$A$5:$I$504,7,0)),"")</f>
        <v/>
      </c>
    </row>
    <row r="131">
      <c r="A131" s="31" t="n"/>
      <c r="B131" s="26" t="n"/>
      <c r="C131" s="26" t="n"/>
      <c r="D131" s="27" t="n"/>
      <c r="E131" s="26" t="n"/>
      <c r="F131" s="33">
        <f>IFERROR(IF(OR(C131="",D131=""),"",D131*VLOOKUP(C131,'Setup - Mix Design'!$A$5:$I$504,2,0)),"")</f>
        <v/>
      </c>
      <c r="G131" s="33">
        <f>IFERROR(IF(OR(C131="",D131=""),"",D131*VLOOKUP(C131,'Setup - Mix Design'!$A$5:$I$504,3,0)),"")</f>
        <v/>
      </c>
      <c r="H131" s="33">
        <f>IFERROR(IF(OR(C131="",D131=""),"",D131*VLOOKUP(C131,'Setup - Mix Design'!$A$5:$I$504,4,0)),"")</f>
        <v/>
      </c>
      <c r="I131" s="33">
        <f>IFERROR(IF(OR(C131="",D131=""),"",D131*VLOOKUP(C131,'Setup - Mix Design'!$A$5:$I$504,5,0)),"")</f>
        <v/>
      </c>
      <c r="J131" s="33">
        <f>IFERROR(IF(OR(C131="",D131=""),"",D131*VLOOKUP(C131,'Setup - Mix Design'!$A$5:$I$504,6,0)),"")</f>
        <v/>
      </c>
      <c r="K131" s="33">
        <f>IFERROR(IF(OR(C131="",D131=""),"",D131*VLOOKUP(C131,'Setup - Mix Design'!$A$5:$I$504,7,0)),"")</f>
        <v/>
      </c>
    </row>
    <row r="132">
      <c r="A132" s="31" t="n"/>
      <c r="B132" s="26" t="n"/>
      <c r="C132" s="26" t="n"/>
      <c r="D132" s="27" t="n"/>
      <c r="E132" s="26" t="n"/>
      <c r="F132" s="33">
        <f>IFERROR(IF(OR(C132="",D132=""),"",D132*VLOOKUP(C132,'Setup - Mix Design'!$A$5:$I$504,2,0)),"")</f>
        <v/>
      </c>
      <c r="G132" s="33">
        <f>IFERROR(IF(OR(C132="",D132=""),"",D132*VLOOKUP(C132,'Setup - Mix Design'!$A$5:$I$504,3,0)),"")</f>
        <v/>
      </c>
      <c r="H132" s="33">
        <f>IFERROR(IF(OR(C132="",D132=""),"",D132*VLOOKUP(C132,'Setup - Mix Design'!$A$5:$I$504,4,0)),"")</f>
        <v/>
      </c>
      <c r="I132" s="33">
        <f>IFERROR(IF(OR(C132="",D132=""),"",D132*VLOOKUP(C132,'Setup - Mix Design'!$A$5:$I$504,5,0)),"")</f>
        <v/>
      </c>
      <c r="J132" s="33">
        <f>IFERROR(IF(OR(C132="",D132=""),"",D132*VLOOKUP(C132,'Setup - Mix Design'!$A$5:$I$504,6,0)),"")</f>
        <v/>
      </c>
      <c r="K132" s="33">
        <f>IFERROR(IF(OR(C132="",D132=""),"",D132*VLOOKUP(C132,'Setup - Mix Design'!$A$5:$I$504,7,0)),"")</f>
        <v/>
      </c>
    </row>
    <row r="133">
      <c r="A133" s="31" t="n"/>
      <c r="B133" s="26" t="n"/>
      <c r="C133" s="26" t="n"/>
      <c r="D133" s="27" t="n"/>
      <c r="E133" s="26" t="n"/>
      <c r="F133" s="33">
        <f>IFERROR(IF(OR(C133="",D133=""),"",D133*VLOOKUP(C133,'Setup - Mix Design'!$A$5:$I$504,2,0)),"")</f>
        <v/>
      </c>
      <c r="G133" s="33">
        <f>IFERROR(IF(OR(C133="",D133=""),"",D133*VLOOKUP(C133,'Setup - Mix Design'!$A$5:$I$504,3,0)),"")</f>
        <v/>
      </c>
      <c r="H133" s="33">
        <f>IFERROR(IF(OR(C133="",D133=""),"",D133*VLOOKUP(C133,'Setup - Mix Design'!$A$5:$I$504,4,0)),"")</f>
        <v/>
      </c>
      <c r="I133" s="33">
        <f>IFERROR(IF(OR(C133="",D133=""),"",D133*VLOOKUP(C133,'Setup - Mix Design'!$A$5:$I$504,5,0)),"")</f>
        <v/>
      </c>
      <c r="J133" s="33">
        <f>IFERROR(IF(OR(C133="",D133=""),"",D133*VLOOKUP(C133,'Setup - Mix Design'!$A$5:$I$504,6,0)),"")</f>
        <v/>
      </c>
      <c r="K133" s="33">
        <f>IFERROR(IF(OR(C133="",D133=""),"",D133*VLOOKUP(C133,'Setup - Mix Design'!$A$5:$I$504,7,0)),"")</f>
        <v/>
      </c>
    </row>
    <row r="134">
      <c r="A134" s="31" t="n"/>
      <c r="B134" s="26" t="n"/>
      <c r="C134" s="26" t="n"/>
      <c r="D134" s="27" t="n"/>
      <c r="E134" s="26" t="n"/>
      <c r="F134" s="33">
        <f>IFERROR(IF(OR(C134="",D134=""),"",D134*VLOOKUP(C134,'Setup - Mix Design'!$A$5:$I$504,2,0)),"")</f>
        <v/>
      </c>
      <c r="G134" s="33">
        <f>IFERROR(IF(OR(C134="",D134=""),"",D134*VLOOKUP(C134,'Setup - Mix Design'!$A$5:$I$504,3,0)),"")</f>
        <v/>
      </c>
      <c r="H134" s="33">
        <f>IFERROR(IF(OR(C134="",D134=""),"",D134*VLOOKUP(C134,'Setup - Mix Design'!$A$5:$I$504,4,0)),"")</f>
        <v/>
      </c>
      <c r="I134" s="33">
        <f>IFERROR(IF(OR(C134="",D134=""),"",D134*VLOOKUP(C134,'Setup - Mix Design'!$A$5:$I$504,5,0)),"")</f>
        <v/>
      </c>
      <c r="J134" s="33">
        <f>IFERROR(IF(OR(C134="",D134=""),"",D134*VLOOKUP(C134,'Setup - Mix Design'!$A$5:$I$504,6,0)),"")</f>
        <v/>
      </c>
      <c r="K134" s="33">
        <f>IFERROR(IF(OR(C134="",D134=""),"",D134*VLOOKUP(C134,'Setup - Mix Design'!$A$5:$I$504,7,0)),"")</f>
        <v/>
      </c>
    </row>
    <row r="135">
      <c r="A135" s="31" t="n"/>
      <c r="B135" s="26" t="n"/>
      <c r="C135" s="26" t="n"/>
      <c r="D135" s="27" t="n"/>
      <c r="E135" s="26" t="n"/>
      <c r="F135" s="33">
        <f>IFERROR(IF(OR(C135="",D135=""),"",D135*VLOOKUP(C135,'Setup - Mix Design'!$A$5:$I$504,2,0)),"")</f>
        <v/>
      </c>
      <c r="G135" s="33">
        <f>IFERROR(IF(OR(C135="",D135=""),"",D135*VLOOKUP(C135,'Setup - Mix Design'!$A$5:$I$504,3,0)),"")</f>
        <v/>
      </c>
      <c r="H135" s="33">
        <f>IFERROR(IF(OR(C135="",D135=""),"",D135*VLOOKUP(C135,'Setup - Mix Design'!$A$5:$I$504,4,0)),"")</f>
        <v/>
      </c>
      <c r="I135" s="33">
        <f>IFERROR(IF(OR(C135="",D135=""),"",D135*VLOOKUP(C135,'Setup - Mix Design'!$A$5:$I$504,5,0)),"")</f>
        <v/>
      </c>
      <c r="J135" s="33">
        <f>IFERROR(IF(OR(C135="",D135=""),"",D135*VLOOKUP(C135,'Setup - Mix Design'!$A$5:$I$504,6,0)),"")</f>
        <v/>
      </c>
      <c r="K135" s="33">
        <f>IFERROR(IF(OR(C135="",D135=""),"",D135*VLOOKUP(C135,'Setup - Mix Design'!$A$5:$I$504,7,0)),"")</f>
        <v/>
      </c>
    </row>
    <row r="136">
      <c r="A136" s="31" t="n"/>
      <c r="B136" s="26" t="n"/>
      <c r="C136" s="26" t="n"/>
      <c r="D136" s="27" t="n"/>
      <c r="E136" s="26" t="n"/>
      <c r="F136" s="33">
        <f>IFERROR(IF(OR(C136="",D136=""),"",D136*VLOOKUP(C136,'Setup - Mix Design'!$A$5:$I$504,2,0)),"")</f>
        <v/>
      </c>
      <c r="G136" s="33">
        <f>IFERROR(IF(OR(C136="",D136=""),"",D136*VLOOKUP(C136,'Setup - Mix Design'!$A$5:$I$504,3,0)),"")</f>
        <v/>
      </c>
      <c r="H136" s="33">
        <f>IFERROR(IF(OR(C136="",D136=""),"",D136*VLOOKUP(C136,'Setup - Mix Design'!$A$5:$I$504,4,0)),"")</f>
        <v/>
      </c>
      <c r="I136" s="33">
        <f>IFERROR(IF(OR(C136="",D136=""),"",D136*VLOOKUP(C136,'Setup - Mix Design'!$A$5:$I$504,5,0)),"")</f>
        <v/>
      </c>
      <c r="J136" s="33">
        <f>IFERROR(IF(OR(C136="",D136=""),"",D136*VLOOKUP(C136,'Setup - Mix Design'!$A$5:$I$504,6,0)),"")</f>
        <v/>
      </c>
      <c r="K136" s="33">
        <f>IFERROR(IF(OR(C136="",D136=""),"",D136*VLOOKUP(C136,'Setup - Mix Design'!$A$5:$I$504,7,0)),"")</f>
        <v/>
      </c>
    </row>
    <row r="137">
      <c r="A137" s="31" t="n"/>
      <c r="B137" s="26" t="n"/>
      <c r="C137" s="26" t="n"/>
      <c r="D137" s="27" t="n"/>
      <c r="E137" s="26" t="n"/>
      <c r="F137" s="33">
        <f>IFERROR(IF(OR(C137="",D137=""),"",D137*VLOOKUP(C137,'Setup - Mix Design'!$A$5:$I$504,2,0)),"")</f>
        <v/>
      </c>
      <c r="G137" s="33">
        <f>IFERROR(IF(OR(C137="",D137=""),"",D137*VLOOKUP(C137,'Setup - Mix Design'!$A$5:$I$504,3,0)),"")</f>
        <v/>
      </c>
      <c r="H137" s="33">
        <f>IFERROR(IF(OR(C137="",D137=""),"",D137*VLOOKUP(C137,'Setup - Mix Design'!$A$5:$I$504,4,0)),"")</f>
        <v/>
      </c>
      <c r="I137" s="33">
        <f>IFERROR(IF(OR(C137="",D137=""),"",D137*VLOOKUP(C137,'Setup - Mix Design'!$A$5:$I$504,5,0)),"")</f>
        <v/>
      </c>
      <c r="J137" s="33">
        <f>IFERROR(IF(OR(C137="",D137=""),"",D137*VLOOKUP(C137,'Setup - Mix Design'!$A$5:$I$504,6,0)),"")</f>
        <v/>
      </c>
      <c r="K137" s="33">
        <f>IFERROR(IF(OR(C137="",D137=""),"",D137*VLOOKUP(C137,'Setup - Mix Design'!$A$5:$I$504,7,0)),"")</f>
        <v/>
      </c>
    </row>
    <row r="138">
      <c r="A138" s="31" t="n"/>
      <c r="B138" s="26" t="n"/>
      <c r="C138" s="26" t="n"/>
      <c r="D138" s="27" t="n"/>
      <c r="E138" s="26" t="n"/>
      <c r="F138" s="33">
        <f>IFERROR(IF(OR(C138="",D138=""),"",D138*VLOOKUP(C138,'Setup - Mix Design'!$A$5:$I$504,2,0)),"")</f>
        <v/>
      </c>
      <c r="G138" s="33">
        <f>IFERROR(IF(OR(C138="",D138=""),"",D138*VLOOKUP(C138,'Setup - Mix Design'!$A$5:$I$504,3,0)),"")</f>
        <v/>
      </c>
      <c r="H138" s="33">
        <f>IFERROR(IF(OR(C138="",D138=""),"",D138*VLOOKUP(C138,'Setup - Mix Design'!$A$5:$I$504,4,0)),"")</f>
        <v/>
      </c>
      <c r="I138" s="33">
        <f>IFERROR(IF(OR(C138="",D138=""),"",D138*VLOOKUP(C138,'Setup - Mix Design'!$A$5:$I$504,5,0)),"")</f>
        <v/>
      </c>
      <c r="J138" s="33">
        <f>IFERROR(IF(OR(C138="",D138=""),"",D138*VLOOKUP(C138,'Setup - Mix Design'!$A$5:$I$504,6,0)),"")</f>
        <v/>
      </c>
      <c r="K138" s="33">
        <f>IFERROR(IF(OR(C138="",D138=""),"",D138*VLOOKUP(C138,'Setup - Mix Design'!$A$5:$I$504,7,0)),"")</f>
        <v/>
      </c>
    </row>
    <row r="139">
      <c r="A139" s="31" t="n"/>
      <c r="B139" s="26" t="n"/>
      <c r="C139" s="26" t="n"/>
      <c r="D139" s="27" t="n"/>
      <c r="E139" s="26" t="n"/>
      <c r="F139" s="33">
        <f>IFERROR(IF(OR(C139="",D139=""),"",D139*VLOOKUP(C139,'Setup - Mix Design'!$A$5:$I$504,2,0)),"")</f>
        <v/>
      </c>
      <c r="G139" s="33">
        <f>IFERROR(IF(OR(C139="",D139=""),"",D139*VLOOKUP(C139,'Setup - Mix Design'!$A$5:$I$504,3,0)),"")</f>
        <v/>
      </c>
      <c r="H139" s="33">
        <f>IFERROR(IF(OR(C139="",D139=""),"",D139*VLOOKUP(C139,'Setup - Mix Design'!$A$5:$I$504,4,0)),"")</f>
        <v/>
      </c>
      <c r="I139" s="33">
        <f>IFERROR(IF(OR(C139="",D139=""),"",D139*VLOOKUP(C139,'Setup - Mix Design'!$A$5:$I$504,5,0)),"")</f>
        <v/>
      </c>
      <c r="J139" s="33">
        <f>IFERROR(IF(OR(C139="",D139=""),"",D139*VLOOKUP(C139,'Setup - Mix Design'!$A$5:$I$504,6,0)),"")</f>
        <v/>
      </c>
      <c r="K139" s="33">
        <f>IFERROR(IF(OR(C139="",D139=""),"",D139*VLOOKUP(C139,'Setup - Mix Design'!$A$5:$I$504,7,0)),"")</f>
        <v/>
      </c>
    </row>
    <row r="140">
      <c r="A140" s="31" t="n"/>
      <c r="B140" s="26" t="n"/>
      <c r="C140" s="26" t="n"/>
      <c r="D140" s="27" t="n"/>
      <c r="E140" s="26" t="n"/>
      <c r="F140" s="33">
        <f>IFERROR(IF(OR(C140="",D140=""),"",D140*VLOOKUP(C140,'Setup - Mix Design'!$A$5:$I$504,2,0)),"")</f>
        <v/>
      </c>
      <c r="G140" s="33">
        <f>IFERROR(IF(OR(C140="",D140=""),"",D140*VLOOKUP(C140,'Setup - Mix Design'!$A$5:$I$504,3,0)),"")</f>
        <v/>
      </c>
      <c r="H140" s="33">
        <f>IFERROR(IF(OR(C140="",D140=""),"",D140*VLOOKUP(C140,'Setup - Mix Design'!$A$5:$I$504,4,0)),"")</f>
        <v/>
      </c>
      <c r="I140" s="33">
        <f>IFERROR(IF(OR(C140="",D140=""),"",D140*VLOOKUP(C140,'Setup - Mix Design'!$A$5:$I$504,5,0)),"")</f>
        <v/>
      </c>
      <c r="J140" s="33">
        <f>IFERROR(IF(OR(C140="",D140=""),"",D140*VLOOKUP(C140,'Setup - Mix Design'!$A$5:$I$504,6,0)),"")</f>
        <v/>
      </c>
      <c r="K140" s="33">
        <f>IFERROR(IF(OR(C140="",D140=""),"",D140*VLOOKUP(C140,'Setup - Mix Design'!$A$5:$I$504,7,0)),"")</f>
        <v/>
      </c>
    </row>
    <row r="141">
      <c r="A141" s="31" t="n"/>
      <c r="B141" s="26" t="n"/>
      <c r="C141" s="26" t="n"/>
      <c r="D141" s="27" t="n"/>
      <c r="E141" s="26" t="n"/>
      <c r="F141" s="33">
        <f>IFERROR(IF(OR(C141="",D141=""),"",D141*VLOOKUP(C141,'Setup - Mix Design'!$A$5:$I$504,2,0)),"")</f>
        <v/>
      </c>
      <c r="G141" s="33">
        <f>IFERROR(IF(OR(C141="",D141=""),"",D141*VLOOKUP(C141,'Setup - Mix Design'!$A$5:$I$504,3,0)),"")</f>
        <v/>
      </c>
      <c r="H141" s="33">
        <f>IFERROR(IF(OR(C141="",D141=""),"",D141*VLOOKUP(C141,'Setup - Mix Design'!$A$5:$I$504,4,0)),"")</f>
        <v/>
      </c>
      <c r="I141" s="33">
        <f>IFERROR(IF(OR(C141="",D141=""),"",D141*VLOOKUP(C141,'Setup - Mix Design'!$A$5:$I$504,5,0)),"")</f>
        <v/>
      </c>
      <c r="J141" s="33">
        <f>IFERROR(IF(OR(C141="",D141=""),"",D141*VLOOKUP(C141,'Setup - Mix Design'!$A$5:$I$504,6,0)),"")</f>
        <v/>
      </c>
      <c r="K141" s="33">
        <f>IFERROR(IF(OR(C141="",D141=""),"",D141*VLOOKUP(C141,'Setup - Mix Design'!$A$5:$I$504,7,0)),"")</f>
        <v/>
      </c>
    </row>
    <row r="142">
      <c r="A142" s="31" t="n"/>
      <c r="B142" s="26" t="n"/>
      <c r="C142" s="26" t="n"/>
      <c r="D142" s="27" t="n"/>
      <c r="E142" s="26" t="n"/>
      <c r="F142" s="33">
        <f>IFERROR(IF(OR(C142="",D142=""),"",D142*VLOOKUP(C142,'Setup - Mix Design'!$A$5:$I$504,2,0)),"")</f>
        <v/>
      </c>
      <c r="G142" s="33">
        <f>IFERROR(IF(OR(C142="",D142=""),"",D142*VLOOKUP(C142,'Setup - Mix Design'!$A$5:$I$504,3,0)),"")</f>
        <v/>
      </c>
      <c r="H142" s="33">
        <f>IFERROR(IF(OR(C142="",D142=""),"",D142*VLOOKUP(C142,'Setup - Mix Design'!$A$5:$I$504,4,0)),"")</f>
        <v/>
      </c>
      <c r="I142" s="33">
        <f>IFERROR(IF(OR(C142="",D142=""),"",D142*VLOOKUP(C142,'Setup - Mix Design'!$A$5:$I$504,5,0)),"")</f>
        <v/>
      </c>
      <c r="J142" s="33">
        <f>IFERROR(IF(OR(C142="",D142=""),"",D142*VLOOKUP(C142,'Setup - Mix Design'!$A$5:$I$504,6,0)),"")</f>
        <v/>
      </c>
      <c r="K142" s="33">
        <f>IFERROR(IF(OR(C142="",D142=""),"",D142*VLOOKUP(C142,'Setup - Mix Design'!$A$5:$I$504,7,0)),"")</f>
        <v/>
      </c>
    </row>
    <row r="143">
      <c r="A143" s="31" t="n"/>
      <c r="B143" s="26" t="n"/>
      <c r="C143" s="26" t="n"/>
      <c r="D143" s="27" t="n"/>
      <c r="E143" s="26" t="n"/>
      <c r="F143" s="33">
        <f>IFERROR(IF(OR(C143="",D143=""),"",D143*VLOOKUP(C143,'Setup - Mix Design'!$A$5:$I$504,2,0)),"")</f>
        <v/>
      </c>
      <c r="G143" s="33">
        <f>IFERROR(IF(OR(C143="",D143=""),"",D143*VLOOKUP(C143,'Setup - Mix Design'!$A$5:$I$504,3,0)),"")</f>
        <v/>
      </c>
      <c r="H143" s="33">
        <f>IFERROR(IF(OR(C143="",D143=""),"",D143*VLOOKUP(C143,'Setup - Mix Design'!$A$5:$I$504,4,0)),"")</f>
        <v/>
      </c>
      <c r="I143" s="33">
        <f>IFERROR(IF(OR(C143="",D143=""),"",D143*VLOOKUP(C143,'Setup - Mix Design'!$A$5:$I$504,5,0)),"")</f>
        <v/>
      </c>
      <c r="J143" s="33">
        <f>IFERROR(IF(OR(C143="",D143=""),"",D143*VLOOKUP(C143,'Setup - Mix Design'!$A$5:$I$504,6,0)),"")</f>
        <v/>
      </c>
      <c r="K143" s="33">
        <f>IFERROR(IF(OR(C143="",D143=""),"",D143*VLOOKUP(C143,'Setup - Mix Design'!$A$5:$I$504,7,0)),"")</f>
        <v/>
      </c>
    </row>
    <row r="144">
      <c r="A144" s="31" t="n"/>
      <c r="B144" s="26" t="n"/>
      <c r="C144" s="26" t="n"/>
      <c r="D144" s="27" t="n"/>
      <c r="E144" s="26" t="n"/>
      <c r="F144" s="33">
        <f>IFERROR(IF(OR(C144="",D144=""),"",D144*VLOOKUP(C144,'Setup - Mix Design'!$A$5:$I$504,2,0)),"")</f>
        <v/>
      </c>
      <c r="G144" s="33">
        <f>IFERROR(IF(OR(C144="",D144=""),"",D144*VLOOKUP(C144,'Setup - Mix Design'!$A$5:$I$504,3,0)),"")</f>
        <v/>
      </c>
      <c r="H144" s="33">
        <f>IFERROR(IF(OR(C144="",D144=""),"",D144*VLOOKUP(C144,'Setup - Mix Design'!$A$5:$I$504,4,0)),"")</f>
        <v/>
      </c>
      <c r="I144" s="33">
        <f>IFERROR(IF(OR(C144="",D144=""),"",D144*VLOOKUP(C144,'Setup - Mix Design'!$A$5:$I$504,5,0)),"")</f>
        <v/>
      </c>
      <c r="J144" s="33">
        <f>IFERROR(IF(OR(C144="",D144=""),"",D144*VLOOKUP(C144,'Setup - Mix Design'!$A$5:$I$504,6,0)),"")</f>
        <v/>
      </c>
      <c r="K144" s="33">
        <f>IFERROR(IF(OR(C144="",D144=""),"",D144*VLOOKUP(C144,'Setup - Mix Design'!$A$5:$I$504,7,0)),"")</f>
        <v/>
      </c>
    </row>
    <row r="145">
      <c r="A145" s="31" t="n"/>
      <c r="B145" s="26" t="n"/>
      <c r="C145" s="26" t="n"/>
      <c r="D145" s="27" t="n"/>
      <c r="E145" s="26" t="n"/>
      <c r="F145" s="33">
        <f>IFERROR(IF(OR(C145="",D145=""),"",D145*VLOOKUP(C145,'Setup - Mix Design'!$A$5:$I$504,2,0)),"")</f>
        <v/>
      </c>
      <c r="G145" s="33">
        <f>IFERROR(IF(OR(C145="",D145=""),"",D145*VLOOKUP(C145,'Setup - Mix Design'!$A$5:$I$504,3,0)),"")</f>
        <v/>
      </c>
      <c r="H145" s="33">
        <f>IFERROR(IF(OR(C145="",D145=""),"",D145*VLOOKUP(C145,'Setup - Mix Design'!$A$5:$I$504,4,0)),"")</f>
        <v/>
      </c>
      <c r="I145" s="33">
        <f>IFERROR(IF(OR(C145="",D145=""),"",D145*VLOOKUP(C145,'Setup - Mix Design'!$A$5:$I$504,5,0)),"")</f>
        <v/>
      </c>
      <c r="J145" s="33">
        <f>IFERROR(IF(OR(C145="",D145=""),"",D145*VLOOKUP(C145,'Setup - Mix Design'!$A$5:$I$504,6,0)),"")</f>
        <v/>
      </c>
      <c r="K145" s="33">
        <f>IFERROR(IF(OR(C145="",D145=""),"",D145*VLOOKUP(C145,'Setup - Mix Design'!$A$5:$I$504,7,0)),"")</f>
        <v/>
      </c>
    </row>
    <row r="146">
      <c r="A146" s="31" t="n"/>
      <c r="B146" s="26" t="n"/>
      <c r="C146" s="26" t="n"/>
      <c r="D146" s="27" t="n"/>
      <c r="E146" s="26" t="n"/>
      <c r="F146" s="33">
        <f>IFERROR(IF(OR(C146="",D146=""),"",D146*VLOOKUP(C146,'Setup - Mix Design'!$A$5:$I$504,2,0)),"")</f>
        <v/>
      </c>
      <c r="G146" s="33">
        <f>IFERROR(IF(OR(C146="",D146=""),"",D146*VLOOKUP(C146,'Setup - Mix Design'!$A$5:$I$504,3,0)),"")</f>
        <v/>
      </c>
      <c r="H146" s="33">
        <f>IFERROR(IF(OR(C146="",D146=""),"",D146*VLOOKUP(C146,'Setup - Mix Design'!$A$5:$I$504,4,0)),"")</f>
        <v/>
      </c>
      <c r="I146" s="33">
        <f>IFERROR(IF(OR(C146="",D146=""),"",D146*VLOOKUP(C146,'Setup - Mix Design'!$A$5:$I$504,5,0)),"")</f>
        <v/>
      </c>
      <c r="J146" s="33">
        <f>IFERROR(IF(OR(C146="",D146=""),"",D146*VLOOKUP(C146,'Setup - Mix Design'!$A$5:$I$504,6,0)),"")</f>
        <v/>
      </c>
      <c r="K146" s="33">
        <f>IFERROR(IF(OR(C146="",D146=""),"",D146*VLOOKUP(C146,'Setup - Mix Design'!$A$5:$I$504,7,0)),"")</f>
        <v/>
      </c>
    </row>
    <row r="147">
      <c r="A147" s="31" t="n"/>
      <c r="B147" s="26" t="n"/>
      <c r="C147" s="26" t="n"/>
      <c r="D147" s="27" t="n"/>
      <c r="E147" s="26" t="n"/>
      <c r="F147" s="33">
        <f>IFERROR(IF(OR(C147="",D147=""),"",D147*VLOOKUP(C147,'Setup - Mix Design'!$A$5:$I$504,2,0)),"")</f>
        <v/>
      </c>
      <c r="G147" s="33">
        <f>IFERROR(IF(OR(C147="",D147=""),"",D147*VLOOKUP(C147,'Setup - Mix Design'!$A$5:$I$504,3,0)),"")</f>
        <v/>
      </c>
      <c r="H147" s="33">
        <f>IFERROR(IF(OR(C147="",D147=""),"",D147*VLOOKUP(C147,'Setup - Mix Design'!$A$5:$I$504,4,0)),"")</f>
        <v/>
      </c>
      <c r="I147" s="33">
        <f>IFERROR(IF(OR(C147="",D147=""),"",D147*VLOOKUP(C147,'Setup - Mix Design'!$A$5:$I$504,5,0)),"")</f>
        <v/>
      </c>
      <c r="J147" s="33">
        <f>IFERROR(IF(OR(C147="",D147=""),"",D147*VLOOKUP(C147,'Setup - Mix Design'!$A$5:$I$504,6,0)),"")</f>
        <v/>
      </c>
      <c r="K147" s="33">
        <f>IFERROR(IF(OR(C147="",D147=""),"",D147*VLOOKUP(C147,'Setup - Mix Design'!$A$5:$I$504,7,0)),"")</f>
        <v/>
      </c>
    </row>
    <row r="148">
      <c r="A148" s="31" t="n"/>
      <c r="B148" s="26" t="n"/>
      <c r="C148" s="26" t="n"/>
      <c r="D148" s="27" t="n"/>
      <c r="E148" s="26" t="n"/>
      <c r="F148" s="33">
        <f>IFERROR(IF(OR(C148="",D148=""),"",D148*VLOOKUP(C148,'Setup - Mix Design'!$A$5:$I$504,2,0)),"")</f>
        <v/>
      </c>
      <c r="G148" s="33">
        <f>IFERROR(IF(OR(C148="",D148=""),"",D148*VLOOKUP(C148,'Setup - Mix Design'!$A$5:$I$504,3,0)),"")</f>
        <v/>
      </c>
      <c r="H148" s="33">
        <f>IFERROR(IF(OR(C148="",D148=""),"",D148*VLOOKUP(C148,'Setup - Mix Design'!$A$5:$I$504,4,0)),"")</f>
        <v/>
      </c>
      <c r="I148" s="33">
        <f>IFERROR(IF(OR(C148="",D148=""),"",D148*VLOOKUP(C148,'Setup - Mix Design'!$A$5:$I$504,5,0)),"")</f>
        <v/>
      </c>
      <c r="J148" s="33">
        <f>IFERROR(IF(OR(C148="",D148=""),"",D148*VLOOKUP(C148,'Setup - Mix Design'!$A$5:$I$504,6,0)),"")</f>
        <v/>
      </c>
      <c r="K148" s="33">
        <f>IFERROR(IF(OR(C148="",D148=""),"",D148*VLOOKUP(C148,'Setup - Mix Design'!$A$5:$I$504,7,0)),"")</f>
        <v/>
      </c>
    </row>
    <row r="149">
      <c r="A149" s="31" t="n"/>
      <c r="B149" s="26" t="n"/>
      <c r="C149" s="26" t="n"/>
      <c r="D149" s="27" t="n"/>
      <c r="E149" s="26" t="n"/>
      <c r="F149" s="33">
        <f>IFERROR(IF(OR(C149="",D149=""),"",D149*VLOOKUP(C149,'Setup - Mix Design'!$A$5:$I$504,2,0)),"")</f>
        <v/>
      </c>
      <c r="G149" s="33">
        <f>IFERROR(IF(OR(C149="",D149=""),"",D149*VLOOKUP(C149,'Setup - Mix Design'!$A$5:$I$504,3,0)),"")</f>
        <v/>
      </c>
      <c r="H149" s="33">
        <f>IFERROR(IF(OR(C149="",D149=""),"",D149*VLOOKUP(C149,'Setup - Mix Design'!$A$5:$I$504,4,0)),"")</f>
        <v/>
      </c>
      <c r="I149" s="33">
        <f>IFERROR(IF(OR(C149="",D149=""),"",D149*VLOOKUP(C149,'Setup - Mix Design'!$A$5:$I$504,5,0)),"")</f>
        <v/>
      </c>
      <c r="J149" s="33">
        <f>IFERROR(IF(OR(C149="",D149=""),"",D149*VLOOKUP(C149,'Setup - Mix Design'!$A$5:$I$504,6,0)),"")</f>
        <v/>
      </c>
      <c r="K149" s="33">
        <f>IFERROR(IF(OR(C149="",D149=""),"",D149*VLOOKUP(C149,'Setup - Mix Design'!$A$5:$I$504,7,0)),"")</f>
        <v/>
      </c>
    </row>
    <row r="150">
      <c r="A150" s="31" t="n"/>
      <c r="B150" s="26" t="n"/>
      <c r="C150" s="26" t="n"/>
      <c r="D150" s="27" t="n"/>
      <c r="E150" s="26" t="n"/>
      <c r="F150" s="33">
        <f>IFERROR(IF(OR(C150="",D150=""),"",D150*VLOOKUP(C150,'Setup - Mix Design'!$A$5:$I$504,2,0)),"")</f>
        <v/>
      </c>
      <c r="G150" s="33">
        <f>IFERROR(IF(OR(C150="",D150=""),"",D150*VLOOKUP(C150,'Setup - Mix Design'!$A$5:$I$504,3,0)),"")</f>
        <v/>
      </c>
      <c r="H150" s="33">
        <f>IFERROR(IF(OR(C150="",D150=""),"",D150*VLOOKUP(C150,'Setup - Mix Design'!$A$5:$I$504,4,0)),"")</f>
        <v/>
      </c>
      <c r="I150" s="33">
        <f>IFERROR(IF(OR(C150="",D150=""),"",D150*VLOOKUP(C150,'Setup - Mix Design'!$A$5:$I$504,5,0)),"")</f>
        <v/>
      </c>
      <c r="J150" s="33">
        <f>IFERROR(IF(OR(C150="",D150=""),"",D150*VLOOKUP(C150,'Setup - Mix Design'!$A$5:$I$504,6,0)),"")</f>
        <v/>
      </c>
      <c r="K150" s="33">
        <f>IFERROR(IF(OR(C150="",D150=""),"",D150*VLOOKUP(C150,'Setup - Mix Design'!$A$5:$I$504,7,0)),"")</f>
        <v/>
      </c>
    </row>
    <row r="151">
      <c r="A151" s="31" t="n"/>
      <c r="B151" s="26" t="n"/>
      <c r="C151" s="26" t="n"/>
      <c r="D151" s="27" t="n"/>
      <c r="E151" s="26" t="n"/>
      <c r="F151" s="33">
        <f>IFERROR(IF(OR(C151="",D151=""),"",D151*VLOOKUP(C151,'Setup - Mix Design'!$A$5:$I$504,2,0)),"")</f>
        <v/>
      </c>
      <c r="G151" s="33">
        <f>IFERROR(IF(OR(C151="",D151=""),"",D151*VLOOKUP(C151,'Setup - Mix Design'!$A$5:$I$504,3,0)),"")</f>
        <v/>
      </c>
      <c r="H151" s="33">
        <f>IFERROR(IF(OR(C151="",D151=""),"",D151*VLOOKUP(C151,'Setup - Mix Design'!$A$5:$I$504,4,0)),"")</f>
        <v/>
      </c>
      <c r="I151" s="33">
        <f>IFERROR(IF(OR(C151="",D151=""),"",D151*VLOOKUP(C151,'Setup - Mix Design'!$A$5:$I$504,5,0)),"")</f>
        <v/>
      </c>
      <c r="J151" s="33">
        <f>IFERROR(IF(OR(C151="",D151=""),"",D151*VLOOKUP(C151,'Setup - Mix Design'!$A$5:$I$504,6,0)),"")</f>
        <v/>
      </c>
      <c r="K151" s="33">
        <f>IFERROR(IF(OR(C151="",D151=""),"",D151*VLOOKUP(C151,'Setup - Mix Design'!$A$5:$I$504,7,0)),"")</f>
        <v/>
      </c>
    </row>
    <row r="152">
      <c r="A152" s="31" t="n"/>
      <c r="B152" s="26" t="n"/>
      <c r="C152" s="26" t="n"/>
      <c r="D152" s="27" t="n"/>
      <c r="E152" s="26" t="n"/>
      <c r="F152" s="33">
        <f>IFERROR(IF(OR(C152="",D152=""),"",D152*VLOOKUP(C152,'Setup - Mix Design'!$A$5:$I$504,2,0)),"")</f>
        <v/>
      </c>
      <c r="G152" s="33">
        <f>IFERROR(IF(OR(C152="",D152=""),"",D152*VLOOKUP(C152,'Setup - Mix Design'!$A$5:$I$504,3,0)),"")</f>
        <v/>
      </c>
      <c r="H152" s="33">
        <f>IFERROR(IF(OR(C152="",D152=""),"",D152*VLOOKUP(C152,'Setup - Mix Design'!$A$5:$I$504,4,0)),"")</f>
        <v/>
      </c>
      <c r="I152" s="33">
        <f>IFERROR(IF(OR(C152="",D152=""),"",D152*VLOOKUP(C152,'Setup - Mix Design'!$A$5:$I$504,5,0)),"")</f>
        <v/>
      </c>
      <c r="J152" s="33">
        <f>IFERROR(IF(OR(C152="",D152=""),"",D152*VLOOKUP(C152,'Setup - Mix Design'!$A$5:$I$504,6,0)),"")</f>
        <v/>
      </c>
      <c r="K152" s="33">
        <f>IFERROR(IF(OR(C152="",D152=""),"",D152*VLOOKUP(C152,'Setup - Mix Design'!$A$5:$I$504,7,0)),"")</f>
        <v/>
      </c>
    </row>
    <row r="153">
      <c r="A153" s="31" t="n"/>
      <c r="B153" s="26" t="n"/>
      <c r="C153" s="26" t="n"/>
      <c r="D153" s="27" t="n"/>
      <c r="E153" s="26" t="n"/>
      <c r="F153" s="33">
        <f>IFERROR(IF(OR(C153="",D153=""),"",D153*VLOOKUP(C153,'Setup - Mix Design'!$A$5:$I$504,2,0)),"")</f>
        <v/>
      </c>
      <c r="G153" s="33">
        <f>IFERROR(IF(OR(C153="",D153=""),"",D153*VLOOKUP(C153,'Setup - Mix Design'!$A$5:$I$504,3,0)),"")</f>
        <v/>
      </c>
      <c r="H153" s="33">
        <f>IFERROR(IF(OR(C153="",D153=""),"",D153*VLOOKUP(C153,'Setup - Mix Design'!$A$5:$I$504,4,0)),"")</f>
        <v/>
      </c>
      <c r="I153" s="33">
        <f>IFERROR(IF(OR(C153="",D153=""),"",D153*VLOOKUP(C153,'Setup - Mix Design'!$A$5:$I$504,5,0)),"")</f>
        <v/>
      </c>
      <c r="J153" s="33">
        <f>IFERROR(IF(OR(C153="",D153=""),"",D153*VLOOKUP(C153,'Setup - Mix Design'!$A$5:$I$504,6,0)),"")</f>
        <v/>
      </c>
      <c r="K153" s="33">
        <f>IFERROR(IF(OR(C153="",D153=""),"",D153*VLOOKUP(C153,'Setup - Mix Design'!$A$5:$I$504,7,0)),"")</f>
        <v/>
      </c>
    </row>
    <row r="154">
      <c r="A154" s="31" t="n"/>
      <c r="B154" s="26" t="n"/>
      <c r="C154" s="26" t="n"/>
      <c r="D154" s="27" t="n"/>
      <c r="E154" s="26" t="n"/>
      <c r="F154" s="33">
        <f>IFERROR(IF(OR(C154="",D154=""),"",D154*VLOOKUP(C154,'Setup - Mix Design'!$A$5:$I$504,2,0)),"")</f>
        <v/>
      </c>
      <c r="G154" s="33">
        <f>IFERROR(IF(OR(C154="",D154=""),"",D154*VLOOKUP(C154,'Setup - Mix Design'!$A$5:$I$504,3,0)),"")</f>
        <v/>
      </c>
      <c r="H154" s="33">
        <f>IFERROR(IF(OR(C154="",D154=""),"",D154*VLOOKUP(C154,'Setup - Mix Design'!$A$5:$I$504,4,0)),"")</f>
        <v/>
      </c>
      <c r="I154" s="33">
        <f>IFERROR(IF(OR(C154="",D154=""),"",D154*VLOOKUP(C154,'Setup - Mix Design'!$A$5:$I$504,5,0)),"")</f>
        <v/>
      </c>
      <c r="J154" s="33">
        <f>IFERROR(IF(OR(C154="",D154=""),"",D154*VLOOKUP(C154,'Setup - Mix Design'!$A$5:$I$504,6,0)),"")</f>
        <v/>
      </c>
      <c r="K154" s="33">
        <f>IFERROR(IF(OR(C154="",D154=""),"",D154*VLOOKUP(C154,'Setup - Mix Design'!$A$5:$I$504,7,0)),"")</f>
        <v/>
      </c>
    </row>
    <row r="155">
      <c r="A155" s="31" t="n"/>
      <c r="B155" s="26" t="n"/>
      <c r="C155" s="26" t="n"/>
      <c r="D155" s="27" t="n"/>
      <c r="E155" s="26" t="n"/>
      <c r="F155" s="33">
        <f>IFERROR(IF(OR(C155="",D155=""),"",D155*VLOOKUP(C155,'Setup - Mix Design'!$A$5:$I$504,2,0)),"")</f>
        <v/>
      </c>
      <c r="G155" s="33">
        <f>IFERROR(IF(OR(C155="",D155=""),"",D155*VLOOKUP(C155,'Setup - Mix Design'!$A$5:$I$504,3,0)),"")</f>
        <v/>
      </c>
      <c r="H155" s="33">
        <f>IFERROR(IF(OR(C155="",D155=""),"",D155*VLOOKUP(C155,'Setup - Mix Design'!$A$5:$I$504,4,0)),"")</f>
        <v/>
      </c>
      <c r="I155" s="33">
        <f>IFERROR(IF(OR(C155="",D155=""),"",D155*VLOOKUP(C155,'Setup - Mix Design'!$A$5:$I$504,5,0)),"")</f>
        <v/>
      </c>
      <c r="J155" s="33">
        <f>IFERROR(IF(OR(C155="",D155=""),"",D155*VLOOKUP(C155,'Setup - Mix Design'!$A$5:$I$504,6,0)),"")</f>
        <v/>
      </c>
      <c r="K155" s="33">
        <f>IFERROR(IF(OR(C155="",D155=""),"",D155*VLOOKUP(C155,'Setup - Mix Design'!$A$5:$I$504,7,0)),"")</f>
        <v/>
      </c>
    </row>
    <row r="156">
      <c r="A156" s="31" t="n"/>
      <c r="B156" s="26" t="n"/>
      <c r="C156" s="26" t="n"/>
      <c r="D156" s="27" t="n"/>
      <c r="E156" s="26" t="n"/>
      <c r="F156" s="33">
        <f>IFERROR(IF(OR(C156="",D156=""),"",D156*VLOOKUP(C156,'Setup - Mix Design'!$A$5:$I$504,2,0)),"")</f>
        <v/>
      </c>
      <c r="G156" s="33">
        <f>IFERROR(IF(OR(C156="",D156=""),"",D156*VLOOKUP(C156,'Setup - Mix Design'!$A$5:$I$504,3,0)),"")</f>
        <v/>
      </c>
      <c r="H156" s="33">
        <f>IFERROR(IF(OR(C156="",D156=""),"",D156*VLOOKUP(C156,'Setup - Mix Design'!$A$5:$I$504,4,0)),"")</f>
        <v/>
      </c>
      <c r="I156" s="33">
        <f>IFERROR(IF(OR(C156="",D156=""),"",D156*VLOOKUP(C156,'Setup - Mix Design'!$A$5:$I$504,5,0)),"")</f>
        <v/>
      </c>
      <c r="J156" s="33">
        <f>IFERROR(IF(OR(C156="",D156=""),"",D156*VLOOKUP(C156,'Setup - Mix Design'!$A$5:$I$504,6,0)),"")</f>
        <v/>
      </c>
      <c r="K156" s="33">
        <f>IFERROR(IF(OR(C156="",D156=""),"",D156*VLOOKUP(C156,'Setup - Mix Design'!$A$5:$I$504,7,0)),"")</f>
        <v/>
      </c>
    </row>
    <row r="157">
      <c r="A157" s="31" t="n"/>
      <c r="B157" s="26" t="n"/>
      <c r="C157" s="26" t="n"/>
      <c r="D157" s="27" t="n"/>
      <c r="E157" s="26" t="n"/>
      <c r="F157" s="33">
        <f>IFERROR(IF(OR(C157="",D157=""),"",D157*VLOOKUP(C157,'Setup - Mix Design'!$A$5:$I$504,2,0)),"")</f>
        <v/>
      </c>
      <c r="G157" s="33">
        <f>IFERROR(IF(OR(C157="",D157=""),"",D157*VLOOKUP(C157,'Setup - Mix Design'!$A$5:$I$504,3,0)),"")</f>
        <v/>
      </c>
      <c r="H157" s="33">
        <f>IFERROR(IF(OR(C157="",D157=""),"",D157*VLOOKUP(C157,'Setup - Mix Design'!$A$5:$I$504,4,0)),"")</f>
        <v/>
      </c>
      <c r="I157" s="33">
        <f>IFERROR(IF(OR(C157="",D157=""),"",D157*VLOOKUP(C157,'Setup - Mix Design'!$A$5:$I$504,5,0)),"")</f>
        <v/>
      </c>
      <c r="J157" s="33">
        <f>IFERROR(IF(OR(C157="",D157=""),"",D157*VLOOKUP(C157,'Setup - Mix Design'!$A$5:$I$504,6,0)),"")</f>
        <v/>
      </c>
      <c r="K157" s="33">
        <f>IFERROR(IF(OR(C157="",D157=""),"",D157*VLOOKUP(C157,'Setup - Mix Design'!$A$5:$I$504,7,0)),"")</f>
        <v/>
      </c>
    </row>
    <row r="158">
      <c r="A158" s="31" t="n"/>
      <c r="B158" s="26" t="n"/>
      <c r="C158" s="26" t="n"/>
      <c r="D158" s="27" t="n"/>
      <c r="E158" s="26" t="n"/>
      <c r="F158" s="33">
        <f>IFERROR(IF(OR(C158="",D158=""),"",D158*VLOOKUP(C158,'Setup - Mix Design'!$A$5:$I$504,2,0)),"")</f>
        <v/>
      </c>
      <c r="G158" s="33">
        <f>IFERROR(IF(OR(C158="",D158=""),"",D158*VLOOKUP(C158,'Setup - Mix Design'!$A$5:$I$504,3,0)),"")</f>
        <v/>
      </c>
      <c r="H158" s="33">
        <f>IFERROR(IF(OR(C158="",D158=""),"",D158*VLOOKUP(C158,'Setup - Mix Design'!$A$5:$I$504,4,0)),"")</f>
        <v/>
      </c>
      <c r="I158" s="33">
        <f>IFERROR(IF(OR(C158="",D158=""),"",D158*VLOOKUP(C158,'Setup - Mix Design'!$A$5:$I$504,5,0)),"")</f>
        <v/>
      </c>
      <c r="J158" s="33">
        <f>IFERROR(IF(OR(C158="",D158=""),"",D158*VLOOKUP(C158,'Setup - Mix Design'!$A$5:$I$504,6,0)),"")</f>
        <v/>
      </c>
      <c r="K158" s="33">
        <f>IFERROR(IF(OR(C158="",D158=""),"",D158*VLOOKUP(C158,'Setup - Mix Design'!$A$5:$I$504,7,0)),"")</f>
        <v/>
      </c>
    </row>
    <row r="159">
      <c r="A159" s="31" t="n"/>
      <c r="B159" s="26" t="n"/>
      <c r="C159" s="26" t="n"/>
      <c r="D159" s="27" t="n"/>
      <c r="E159" s="26" t="n"/>
      <c r="F159" s="33">
        <f>IFERROR(IF(OR(C159="",D159=""),"",D159*VLOOKUP(C159,'Setup - Mix Design'!$A$5:$I$504,2,0)),"")</f>
        <v/>
      </c>
      <c r="G159" s="33">
        <f>IFERROR(IF(OR(C159="",D159=""),"",D159*VLOOKUP(C159,'Setup - Mix Design'!$A$5:$I$504,3,0)),"")</f>
        <v/>
      </c>
      <c r="H159" s="33">
        <f>IFERROR(IF(OR(C159="",D159=""),"",D159*VLOOKUP(C159,'Setup - Mix Design'!$A$5:$I$504,4,0)),"")</f>
        <v/>
      </c>
      <c r="I159" s="33">
        <f>IFERROR(IF(OR(C159="",D159=""),"",D159*VLOOKUP(C159,'Setup - Mix Design'!$A$5:$I$504,5,0)),"")</f>
        <v/>
      </c>
      <c r="J159" s="33">
        <f>IFERROR(IF(OR(C159="",D159=""),"",D159*VLOOKUP(C159,'Setup - Mix Design'!$A$5:$I$504,6,0)),"")</f>
        <v/>
      </c>
      <c r="K159" s="33">
        <f>IFERROR(IF(OR(C159="",D159=""),"",D159*VLOOKUP(C159,'Setup - Mix Design'!$A$5:$I$504,7,0)),"")</f>
        <v/>
      </c>
    </row>
    <row r="160">
      <c r="A160" s="31" t="n"/>
      <c r="B160" s="26" t="n"/>
      <c r="C160" s="26" t="n"/>
      <c r="D160" s="27" t="n"/>
      <c r="E160" s="26" t="n"/>
      <c r="F160" s="33">
        <f>IFERROR(IF(OR(C160="",D160=""),"",D160*VLOOKUP(C160,'Setup - Mix Design'!$A$5:$I$504,2,0)),"")</f>
        <v/>
      </c>
      <c r="G160" s="33">
        <f>IFERROR(IF(OR(C160="",D160=""),"",D160*VLOOKUP(C160,'Setup - Mix Design'!$A$5:$I$504,3,0)),"")</f>
        <v/>
      </c>
      <c r="H160" s="33">
        <f>IFERROR(IF(OR(C160="",D160=""),"",D160*VLOOKUP(C160,'Setup - Mix Design'!$A$5:$I$504,4,0)),"")</f>
        <v/>
      </c>
      <c r="I160" s="33">
        <f>IFERROR(IF(OR(C160="",D160=""),"",D160*VLOOKUP(C160,'Setup - Mix Design'!$A$5:$I$504,5,0)),"")</f>
        <v/>
      </c>
      <c r="J160" s="33">
        <f>IFERROR(IF(OR(C160="",D160=""),"",D160*VLOOKUP(C160,'Setup - Mix Design'!$A$5:$I$504,6,0)),"")</f>
        <v/>
      </c>
      <c r="K160" s="33">
        <f>IFERROR(IF(OR(C160="",D160=""),"",D160*VLOOKUP(C160,'Setup - Mix Design'!$A$5:$I$504,7,0)),"")</f>
        <v/>
      </c>
    </row>
    <row r="161">
      <c r="A161" s="31" t="n"/>
      <c r="B161" s="26" t="n"/>
      <c r="C161" s="26" t="n"/>
      <c r="D161" s="27" t="n"/>
      <c r="E161" s="26" t="n"/>
      <c r="F161" s="33">
        <f>IFERROR(IF(OR(C161="",D161=""),"",D161*VLOOKUP(C161,'Setup - Mix Design'!$A$5:$I$504,2,0)),"")</f>
        <v/>
      </c>
      <c r="G161" s="33">
        <f>IFERROR(IF(OR(C161="",D161=""),"",D161*VLOOKUP(C161,'Setup - Mix Design'!$A$5:$I$504,3,0)),"")</f>
        <v/>
      </c>
      <c r="H161" s="33">
        <f>IFERROR(IF(OR(C161="",D161=""),"",D161*VLOOKUP(C161,'Setup - Mix Design'!$A$5:$I$504,4,0)),"")</f>
        <v/>
      </c>
      <c r="I161" s="33">
        <f>IFERROR(IF(OR(C161="",D161=""),"",D161*VLOOKUP(C161,'Setup - Mix Design'!$A$5:$I$504,5,0)),"")</f>
        <v/>
      </c>
      <c r="J161" s="33">
        <f>IFERROR(IF(OR(C161="",D161=""),"",D161*VLOOKUP(C161,'Setup - Mix Design'!$A$5:$I$504,6,0)),"")</f>
        <v/>
      </c>
      <c r="K161" s="33">
        <f>IFERROR(IF(OR(C161="",D161=""),"",D161*VLOOKUP(C161,'Setup - Mix Design'!$A$5:$I$504,7,0)),"")</f>
        <v/>
      </c>
    </row>
    <row r="162">
      <c r="A162" s="31" t="n"/>
      <c r="B162" s="26" t="n"/>
      <c r="C162" s="26" t="n"/>
      <c r="D162" s="27" t="n"/>
      <c r="E162" s="26" t="n"/>
      <c r="F162" s="33">
        <f>IFERROR(IF(OR(C162="",D162=""),"",D162*VLOOKUP(C162,'Setup - Mix Design'!$A$5:$I$504,2,0)),"")</f>
        <v/>
      </c>
      <c r="G162" s="33">
        <f>IFERROR(IF(OR(C162="",D162=""),"",D162*VLOOKUP(C162,'Setup - Mix Design'!$A$5:$I$504,3,0)),"")</f>
        <v/>
      </c>
      <c r="H162" s="33">
        <f>IFERROR(IF(OR(C162="",D162=""),"",D162*VLOOKUP(C162,'Setup - Mix Design'!$A$5:$I$504,4,0)),"")</f>
        <v/>
      </c>
      <c r="I162" s="33">
        <f>IFERROR(IF(OR(C162="",D162=""),"",D162*VLOOKUP(C162,'Setup - Mix Design'!$A$5:$I$504,5,0)),"")</f>
        <v/>
      </c>
      <c r="J162" s="33">
        <f>IFERROR(IF(OR(C162="",D162=""),"",D162*VLOOKUP(C162,'Setup - Mix Design'!$A$5:$I$504,6,0)),"")</f>
        <v/>
      </c>
      <c r="K162" s="33">
        <f>IFERROR(IF(OR(C162="",D162=""),"",D162*VLOOKUP(C162,'Setup - Mix Design'!$A$5:$I$504,7,0)),"")</f>
        <v/>
      </c>
    </row>
    <row r="163">
      <c r="A163" s="31" t="n"/>
      <c r="B163" s="26" t="n"/>
      <c r="C163" s="26" t="n"/>
      <c r="D163" s="27" t="n"/>
      <c r="E163" s="26" t="n"/>
      <c r="F163" s="33">
        <f>IFERROR(IF(OR(C163="",D163=""),"",D163*VLOOKUP(C163,'Setup - Mix Design'!$A$5:$I$504,2,0)),"")</f>
        <v/>
      </c>
      <c r="G163" s="33">
        <f>IFERROR(IF(OR(C163="",D163=""),"",D163*VLOOKUP(C163,'Setup - Mix Design'!$A$5:$I$504,3,0)),"")</f>
        <v/>
      </c>
      <c r="H163" s="33">
        <f>IFERROR(IF(OR(C163="",D163=""),"",D163*VLOOKUP(C163,'Setup - Mix Design'!$A$5:$I$504,4,0)),"")</f>
        <v/>
      </c>
      <c r="I163" s="33">
        <f>IFERROR(IF(OR(C163="",D163=""),"",D163*VLOOKUP(C163,'Setup - Mix Design'!$A$5:$I$504,5,0)),"")</f>
        <v/>
      </c>
      <c r="J163" s="33">
        <f>IFERROR(IF(OR(C163="",D163=""),"",D163*VLOOKUP(C163,'Setup - Mix Design'!$A$5:$I$504,6,0)),"")</f>
        <v/>
      </c>
      <c r="K163" s="33">
        <f>IFERROR(IF(OR(C163="",D163=""),"",D163*VLOOKUP(C163,'Setup - Mix Design'!$A$5:$I$504,7,0)),"")</f>
        <v/>
      </c>
    </row>
    <row r="164">
      <c r="A164" s="31" t="n"/>
      <c r="B164" s="26" t="n"/>
      <c r="C164" s="26" t="n"/>
      <c r="D164" s="27" t="n"/>
      <c r="E164" s="26" t="n"/>
      <c r="F164" s="33">
        <f>IFERROR(IF(OR(C164="",D164=""),"",D164*VLOOKUP(C164,'Setup - Mix Design'!$A$5:$I$504,2,0)),"")</f>
        <v/>
      </c>
      <c r="G164" s="33">
        <f>IFERROR(IF(OR(C164="",D164=""),"",D164*VLOOKUP(C164,'Setup - Mix Design'!$A$5:$I$504,3,0)),"")</f>
        <v/>
      </c>
      <c r="H164" s="33">
        <f>IFERROR(IF(OR(C164="",D164=""),"",D164*VLOOKUP(C164,'Setup - Mix Design'!$A$5:$I$504,4,0)),"")</f>
        <v/>
      </c>
      <c r="I164" s="33">
        <f>IFERROR(IF(OR(C164="",D164=""),"",D164*VLOOKUP(C164,'Setup - Mix Design'!$A$5:$I$504,5,0)),"")</f>
        <v/>
      </c>
      <c r="J164" s="33">
        <f>IFERROR(IF(OR(C164="",D164=""),"",D164*VLOOKUP(C164,'Setup - Mix Design'!$A$5:$I$504,6,0)),"")</f>
        <v/>
      </c>
      <c r="K164" s="33">
        <f>IFERROR(IF(OR(C164="",D164=""),"",D164*VLOOKUP(C164,'Setup - Mix Design'!$A$5:$I$504,7,0)),"")</f>
        <v/>
      </c>
    </row>
    <row r="165">
      <c r="A165" s="31" t="n"/>
      <c r="B165" s="26" t="n"/>
      <c r="C165" s="26" t="n"/>
      <c r="D165" s="27" t="n"/>
      <c r="E165" s="26" t="n"/>
      <c r="F165" s="33">
        <f>IFERROR(IF(OR(C165="",D165=""),"",D165*VLOOKUP(C165,'Setup - Mix Design'!$A$5:$I$504,2,0)),"")</f>
        <v/>
      </c>
      <c r="G165" s="33">
        <f>IFERROR(IF(OR(C165="",D165=""),"",D165*VLOOKUP(C165,'Setup - Mix Design'!$A$5:$I$504,3,0)),"")</f>
        <v/>
      </c>
      <c r="H165" s="33">
        <f>IFERROR(IF(OR(C165="",D165=""),"",D165*VLOOKUP(C165,'Setup - Mix Design'!$A$5:$I$504,4,0)),"")</f>
        <v/>
      </c>
      <c r="I165" s="33">
        <f>IFERROR(IF(OR(C165="",D165=""),"",D165*VLOOKUP(C165,'Setup - Mix Design'!$A$5:$I$504,5,0)),"")</f>
        <v/>
      </c>
      <c r="J165" s="33">
        <f>IFERROR(IF(OR(C165="",D165=""),"",D165*VLOOKUP(C165,'Setup - Mix Design'!$A$5:$I$504,6,0)),"")</f>
        <v/>
      </c>
      <c r="K165" s="33">
        <f>IFERROR(IF(OR(C165="",D165=""),"",D165*VLOOKUP(C165,'Setup - Mix Design'!$A$5:$I$504,7,0)),"")</f>
        <v/>
      </c>
    </row>
    <row r="166">
      <c r="A166" s="31" t="n"/>
      <c r="B166" s="26" t="n"/>
      <c r="C166" s="26" t="n"/>
      <c r="D166" s="27" t="n"/>
      <c r="E166" s="26" t="n"/>
      <c r="F166" s="33">
        <f>IFERROR(IF(OR(C166="",D166=""),"",D166*VLOOKUP(C166,'Setup - Mix Design'!$A$5:$I$504,2,0)),"")</f>
        <v/>
      </c>
      <c r="G166" s="33">
        <f>IFERROR(IF(OR(C166="",D166=""),"",D166*VLOOKUP(C166,'Setup - Mix Design'!$A$5:$I$504,3,0)),"")</f>
        <v/>
      </c>
      <c r="H166" s="33">
        <f>IFERROR(IF(OR(C166="",D166=""),"",D166*VLOOKUP(C166,'Setup - Mix Design'!$A$5:$I$504,4,0)),"")</f>
        <v/>
      </c>
      <c r="I166" s="33">
        <f>IFERROR(IF(OR(C166="",D166=""),"",D166*VLOOKUP(C166,'Setup - Mix Design'!$A$5:$I$504,5,0)),"")</f>
        <v/>
      </c>
      <c r="J166" s="33">
        <f>IFERROR(IF(OR(C166="",D166=""),"",D166*VLOOKUP(C166,'Setup - Mix Design'!$A$5:$I$504,6,0)),"")</f>
        <v/>
      </c>
      <c r="K166" s="33">
        <f>IFERROR(IF(OR(C166="",D166=""),"",D166*VLOOKUP(C166,'Setup - Mix Design'!$A$5:$I$504,7,0)),"")</f>
        <v/>
      </c>
    </row>
    <row r="167">
      <c r="A167" s="31" t="n"/>
      <c r="B167" s="26" t="n"/>
      <c r="C167" s="26" t="n"/>
      <c r="D167" s="27" t="n"/>
      <c r="E167" s="26" t="n"/>
      <c r="F167" s="33">
        <f>IFERROR(IF(OR(C167="",D167=""),"",D167*VLOOKUP(C167,'Setup - Mix Design'!$A$5:$I$504,2,0)),"")</f>
        <v/>
      </c>
      <c r="G167" s="33">
        <f>IFERROR(IF(OR(C167="",D167=""),"",D167*VLOOKUP(C167,'Setup - Mix Design'!$A$5:$I$504,3,0)),"")</f>
        <v/>
      </c>
      <c r="H167" s="33">
        <f>IFERROR(IF(OR(C167="",D167=""),"",D167*VLOOKUP(C167,'Setup - Mix Design'!$A$5:$I$504,4,0)),"")</f>
        <v/>
      </c>
      <c r="I167" s="33">
        <f>IFERROR(IF(OR(C167="",D167=""),"",D167*VLOOKUP(C167,'Setup - Mix Design'!$A$5:$I$504,5,0)),"")</f>
        <v/>
      </c>
      <c r="J167" s="33">
        <f>IFERROR(IF(OR(C167="",D167=""),"",D167*VLOOKUP(C167,'Setup - Mix Design'!$A$5:$I$504,6,0)),"")</f>
        <v/>
      </c>
      <c r="K167" s="33">
        <f>IFERROR(IF(OR(C167="",D167=""),"",D167*VLOOKUP(C167,'Setup - Mix Design'!$A$5:$I$504,7,0)),"")</f>
        <v/>
      </c>
    </row>
    <row r="168">
      <c r="A168" s="31" t="n"/>
      <c r="B168" s="26" t="n"/>
      <c r="C168" s="26" t="n"/>
      <c r="D168" s="27" t="n"/>
      <c r="E168" s="26" t="n"/>
      <c r="F168" s="33">
        <f>IFERROR(IF(OR(C168="",D168=""),"",D168*VLOOKUP(C168,'Setup - Mix Design'!$A$5:$I$504,2,0)),"")</f>
        <v/>
      </c>
      <c r="G168" s="33">
        <f>IFERROR(IF(OR(C168="",D168=""),"",D168*VLOOKUP(C168,'Setup - Mix Design'!$A$5:$I$504,3,0)),"")</f>
        <v/>
      </c>
      <c r="H168" s="33">
        <f>IFERROR(IF(OR(C168="",D168=""),"",D168*VLOOKUP(C168,'Setup - Mix Design'!$A$5:$I$504,4,0)),"")</f>
        <v/>
      </c>
      <c r="I168" s="33">
        <f>IFERROR(IF(OR(C168="",D168=""),"",D168*VLOOKUP(C168,'Setup - Mix Design'!$A$5:$I$504,5,0)),"")</f>
        <v/>
      </c>
      <c r="J168" s="33">
        <f>IFERROR(IF(OR(C168="",D168=""),"",D168*VLOOKUP(C168,'Setup - Mix Design'!$A$5:$I$504,6,0)),"")</f>
        <v/>
      </c>
      <c r="K168" s="33">
        <f>IFERROR(IF(OR(C168="",D168=""),"",D168*VLOOKUP(C168,'Setup - Mix Design'!$A$5:$I$504,7,0)),"")</f>
        <v/>
      </c>
    </row>
    <row r="169">
      <c r="A169" s="31" t="n"/>
      <c r="B169" s="26" t="n"/>
      <c r="C169" s="26" t="n"/>
      <c r="D169" s="27" t="n"/>
      <c r="E169" s="26" t="n"/>
      <c r="F169" s="33">
        <f>IFERROR(IF(OR(C169="",D169=""),"",D169*VLOOKUP(C169,'Setup - Mix Design'!$A$5:$I$504,2,0)),"")</f>
        <v/>
      </c>
      <c r="G169" s="33">
        <f>IFERROR(IF(OR(C169="",D169=""),"",D169*VLOOKUP(C169,'Setup - Mix Design'!$A$5:$I$504,3,0)),"")</f>
        <v/>
      </c>
      <c r="H169" s="33">
        <f>IFERROR(IF(OR(C169="",D169=""),"",D169*VLOOKUP(C169,'Setup - Mix Design'!$A$5:$I$504,4,0)),"")</f>
        <v/>
      </c>
      <c r="I169" s="33">
        <f>IFERROR(IF(OR(C169="",D169=""),"",D169*VLOOKUP(C169,'Setup - Mix Design'!$A$5:$I$504,5,0)),"")</f>
        <v/>
      </c>
      <c r="J169" s="33">
        <f>IFERROR(IF(OR(C169="",D169=""),"",D169*VLOOKUP(C169,'Setup - Mix Design'!$A$5:$I$504,6,0)),"")</f>
        <v/>
      </c>
      <c r="K169" s="33">
        <f>IFERROR(IF(OR(C169="",D169=""),"",D169*VLOOKUP(C169,'Setup - Mix Design'!$A$5:$I$504,7,0)),"")</f>
        <v/>
      </c>
    </row>
    <row r="170">
      <c r="A170" s="31" t="n"/>
      <c r="B170" s="26" t="n"/>
      <c r="C170" s="26" t="n"/>
      <c r="D170" s="27" t="n"/>
      <c r="E170" s="26" t="n"/>
      <c r="F170" s="33">
        <f>IFERROR(IF(OR(C170="",D170=""),"",D170*VLOOKUP(C170,'Setup - Mix Design'!$A$5:$I$504,2,0)),"")</f>
        <v/>
      </c>
      <c r="G170" s="33">
        <f>IFERROR(IF(OR(C170="",D170=""),"",D170*VLOOKUP(C170,'Setup - Mix Design'!$A$5:$I$504,3,0)),"")</f>
        <v/>
      </c>
      <c r="H170" s="33">
        <f>IFERROR(IF(OR(C170="",D170=""),"",D170*VLOOKUP(C170,'Setup - Mix Design'!$A$5:$I$504,4,0)),"")</f>
        <v/>
      </c>
      <c r="I170" s="33">
        <f>IFERROR(IF(OR(C170="",D170=""),"",D170*VLOOKUP(C170,'Setup - Mix Design'!$A$5:$I$504,5,0)),"")</f>
        <v/>
      </c>
      <c r="J170" s="33">
        <f>IFERROR(IF(OR(C170="",D170=""),"",D170*VLOOKUP(C170,'Setup - Mix Design'!$A$5:$I$504,6,0)),"")</f>
        <v/>
      </c>
      <c r="K170" s="33">
        <f>IFERROR(IF(OR(C170="",D170=""),"",D170*VLOOKUP(C170,'Setup - Mix Design'!$A$5:$I$504,7,0)),"")</f>
        <v/>
      </c>
    </row>
    <row r="171">
      <c r="A171" s="31" t="n"/>
      <c r="B171" s="26" t="n"/>
      <c r="C171" s="26" t="n"/>
      <c r="D171" s="27" t="n"/>
      <c r="E171" s="26" t="n"/>
      <c r="F171" s="33">
        <f>IFERROR(IF(OR(C171="",D171=""),"",D171*VLOOKUP(C171,'Setup - Mix Design'!$A$5:$I$504,2,0)),"")</f>
        <v/>
      </c>
      <c r="G171" s="33">
        <f>IFERROR(IF(OR(C171="",D171=""),"",D171*VLOOKUP(C171,'Setup - Mix Design'!$A$5:$I$504,3,0)),"")</f>
        <v/>
      </c>
      <c r="H171" s="33">
        <f>IFERROR(IF(OR(C171="",D171=""),"",D171*VLOOKUP(C171,'Setup - Mix Design'!$A$5:$I$504,4,0)),"")</f>
        <v/>
      </c>
      <c r="I171" s="33">
        <f>IFERROR(IF(OR(C171="",D171=""),"",D171*VLOOKUP(C171,'Setup - Mix Design'!$A$5:$I$504,5,0)),"")</f>
        <v/>
      </c>
      <c r="J171" s="33">
        <f>IFERROR(IF(OR(C171="",D171=""),"",D171*VLOOKUP(C171,'Setup - Mix Design'!$A$5:$I$504,6,0)),"")</f>
        <v/>
      </c>
      <c r="K171" s="33">
        <f>IFERROR(IF(OR(C171="",D171=""),"",D171*VLOOKUP(C171,'Setup - Mix Design'!$A$5:$I$504,7,0)),"")</f>
        <v/>
      </c>
    </row>
    <row r="172">
      <c r="A172" s="31" t="n"/>
      <c r="B172" s="26" t="n"/>
      <c r="C172" s="26" t="n"/>
      <c r="D172" s="27" t="n"/>
      <c r="E172" s="26" t="n"/>
      <c r="F172" s="33">
        <f>IFERROR(IF(OR(C172="",D172=""),"",D172*VLOOKUP(C172,'Setup - Mix Design'!$A$5:$I$504,2,0)),"")</f>
        <v/>
      </c>
      <c r="G172" s="33">
        <f>IFERROR(IF(OR(C172="",D172=""),"",D172*VLOOKUP(C172,'Setup - Mix Design'!$A$5:$I$504,3,0)),"")</f>
        <v/>
      </c>
      <c r="H172" s="33">
        <f>IFERROR(IF(OR(C172="",D172=""),"",D172*VLOOKUP(C172,'Setup - Mix Design'!$A$5:$I$504,4,0)),"")</f>
        <v/>
      </c>
      <c r="I172" s="33">
        <f>IFERROR(IF(OR(C172="",D172=""),"",D172*VLOOKUP(C172,'Setup - Mix Design'!$A$5:$I$504,5,0)),"")</f>
        <v/>
      </c>
      <c r="J172" s="33">
        <f>IFERROR(IF(OR(C172="",D172=""),"",D172*VLOOKUP(C172,'Setup - Mix Design'!$A$5:$I$504,6,0)),"")</f>
        <v/>
      </c>
      <c r="K172" s="33">
        <f>IFERROR(IF(OR(C172="",D172=""),"",D172*VLOOKUP(C172,'Setup - Mix Design'!$A$5:$I$504,7,0)),"")</f>
        <v/>
      </c>
    </row>
    <row r="173">
      <c r="A173" s="31" t="n"/>
      <c r="B173" s="26" t="n"/>
      <c r="C173" s="26" t="n"/>
      <c r="D173" s="27" t="n"/>
      <c r="E173" s="26" t="n"/>
      <c r="F173" s="33">
        <f>IFERROR(IF(OR(C173="",D173=""),"",D173*VLOOKUP(C173,'Setup - Mix Design'!$A$5:$I$504,2,0)),"")</f>
        <v/>
      </c>
      <c r="G173" s="33">
        <f>IFERROR(IF(OR(C173="",D173=""),"",D173*VLOOKUP(C173,'Setup - Mix Design'!$A$5:$I$504,3,0)),"")</f>
        <v/>
      </c>
      <c r="H173" s="33">
        <f>IFERROR(IF(OR(C173="",D173=""),"",D173*VLOOKUP(C173,'Setup - Mix Design'!$A$5:$I$504,4,0)),"")</f>
        <v/>
      </c>
      <c r="I173" s="33">
        <f>IFERROR(IF(OR(C173="",D173=""),"",D173*VLOOKUP(C173,'Setup - Mix Design'!$A$5:$I$504,5,0)),"")</f>
        <v/>
      </c>
      <c r="J173" s="33">
        <f>IFERROR(IF(OR(C173="",D173=""),"",D173*VLOOKUP(C173,'Setup - Mix Design'!$A$5:$I$504,6,0)),"")</f>
        <v/>
      </c>
      <c r="K173" s="33">
        <f>IFERROR(IF(OR(C173="",D173=""),"",D173*VLOOKUP(C173,'Setup - Mix Design'!$A$5:$I$504,7,0)),"")</f>
        <v/>
      </c>
    </row>
    <row r="174">
      <c r="A174" s="31" t="n"/>
      <c r="B174" s="26" t="n"/>
      <c r="C174" s="26" t="n"/>
      <c r="D174" s="27" t="n"/>
      <c r="E174" s="26" t="n"/>
      <c r="F174" s="33">
        <f>IFERROR(IF(OR(C174="",D174=""),"",D174*VLOOKUP(C174,'Setup - Mix Design'!$A$5:$I$504,2,0)),"")</f>
        <v/>
      </c>
      <c r="G174" s="33">
        <f>IFERROR(IF(OR(C174="",D174=""),"",D174*VLOOKUP(C174,'Setup - Mix Design'!$A$5:$I$504,3,0)),"")</f>
        <v/>
      </c>
      <c r="H174" s="33">
        <f>IFERROR(IF(OR(C174="",D174=""),"",D174*VLOOKUP(C174,'Setup - Mix Design'!$A$5:$I$504,4,0)),"")</f>
        <v/>
      </c>
      <c r="I174" s="33">
        <f>IFERROR(IF(OR(C174="",D174=""),"",D174*VLOOKUP(C174,'Setup - Mix Design'!$A$5:$I$504,5,0)),"")</f>
        <v/>
      </c>
      <c r="J174" s="33">
        <f>IFERROR(IF(OR(C174="",D174=""),"",D174*VLOOKUP(C174,'Setup - Mix Design'!$A$5:$I$504,6,0)),"")</f>
        <v/>
      </c>
      <c r="K174" s="33">
        <f>IFERROR(IF(OR(C174="",D174=""),"",D174*VLOOKUP(C174,'Setup - Mix Design'!$A$5:$I$504,7,0)),"")</f>
        <v/>
      </c>
    </row>
    <row r="175">
      <c r="A175" s="31" t="n"/>
      <c r="B175" s="26" t="n"/>
      <c r="C175" s="26" t="n"/>
      <c r="D175" s="27" t="n"/>
      <c r="E175" s="26" t="n"/>
      <c r="F175" s="33">
        <f>IFERROR(IF(OR(C175="",D175=""),"",D175*VLOOKUP(C175,'Setup - Mix Design'!$A$5:$I$504,2,0)),"")</f>
        <v/>
      </c>
      <c r="G175" s="33">
        <f>IFERROR(IF(OR(C175="",D175=""),"",D175*VLOOKUP(C175,'Setup - Mix Design'!$A$5:$I$504,3,0)),"")</f>
        <v/>
      </c>
      <c r="H175" s="33">
        <f>IFERROR(IF(OR(C175="",D175=""),"",D175*VLOOKUP(C175,'Setup - Mix Design'!$A$5:$I$504,4,0)),"")</f>
        <v/>
      </c>
      <c r="I175" s="33">
        <f>IFERROR(IF(OR(C175="",D175=""),"",D175*VLOOKUP(C175,'Setup - Mix Design'!$A$5:$I$504,5,0)),"")</f>
        <v/>
      </c>
      <c r="J175" s="33">
        <f>IFERROR(IF(OR(C175="",D175=""),"",D175*VLOOKUP(C175,'Setup - Mix Design'!$A$5:$I$504,6,0)),"")</f>
        <v/>
      </c>
      <c r="K175" s="33">
        <f>IFERROR(IF(OR(C175="",D175=""),"",D175*VLOOKUP(C175,'Setup - Mix Design'!$A$5:$I$504,7,0)),"")</f>
        <v/>
      </c>
    </row>
    <row r="176">
      <c r="A176" s="31" t="n"/>
      <c r="B176" s="26" t="n"/>
      <c r="C176" s="26" t="n"/>
      <c r="D176" s="27" t="n"/>
      <c r="E176" s="26" t="n"/>
      <c r="F176" s="33">
        <f>IFERROR(IF(OR(C176="",D176=""),"",D176*VLOOKUP(C176,'Setup - Mix Design'!$A$5:$I$504,2,0)),"")</f>
        <v/>
      </c>
      <c r="G176" s="33">
        <f>IFERROR(IF(OR(C176="",D176=""),"",D176*VLOOKUP(C176,'Setup - Mix Design'!$A$5:$I$504,3,0)),"")</f>
        <v/>
      </c>
      <c r="H176" s="33">
        <f>IFERROR(IF(OR(C176="",D176=""),"",D176*VLOOKUP(C176,'Setup - Mix Design'!$A$5:$I$504,4,0)),"")</f>
        <v/>
      </c>
      <c r="I176" s="33">
        <f>IFERROR(IF(OR(C176="",D176=""),"",D176*VLOOKUP(C176,'Setup - Mix Design'!$A$5:$I$504,5,0)),"")</f>
        <v/>
      </c>
      <c r="J176" s="33">
        <f>IFERROR(IF(OR(C176="",D176=""),"",D176*VLOOKUP(C176,'Setup - Mix Design'!$A$5:$I$504,6,0)),"")</f>
        <v/>
      </c>
      <c r="K176" s="33">
        <f>IFERROR(IF(OR(C176="",D176=""),"",D176*VLOOKUP(C176,'Setup - Mix Design'!$A$5:$I$504,7,0)),"")</f>
        <v/>
      </c>
    </row>
    <row r="177">
      <c r="A177" s="31" t="n"/>
      <c r="B177" s="26" t="n"/>
      <c r="C177" s="26" t="n"/>
      <c r="D177" s="27" t="n"/>
      <c r="E177" s="26" t="n"/>
      <c r="F177" s="33">
        <f>IFERROR(IF(OR(C177="",D177=""),"",D177*VLOOKUP(C177,'Setup - Mix Design'!$A$5:$I$504,2,0)),"")</f>
        <v/>
      </c>
      <c r="G177" s="33">
        <f>IFERROR(IF(OR(C177="",D177=""),"",D177*VLOOKUP(C177,'Setup - Mix Design'!$A$5:$I$504,3,0)),"")</f>
        <v/>
      </c>
      <c r="H177" s="33">
        <f>IFERROR(IF(OR(C177="",D177=""),"",D177*VLOOKUP(C177,'Setup - Mix Design'!$A$5:$I$504,4,0)),"")</f>
        <v/>
      </c>
      <c r="I177" s="33">
        <f>IFERROR(IF(OR(C177="",D177=""),"",D177*VLOOKUP(C177,'Setup - Mix Design'!$A$5:$I$504,5,0)),"")</f>
        <v/>
      </c>
      <c r="J177" s="33">
        <f>IFERROR(IF(OR(C177="",D177=""),"",D177*VLOOKUP(C177,'Setup - Mix Design'!$A$5:$I$504,6,0)),"")</f>
        <v/>
      </c>
      <c r="K177" s="33">
        <f>IFERROR(IF(OR(C177="",D177=""),"",D177*VLOOKUP(C177,'Setup - Mix Design'!$A$5:$I$504,7,0)),"")</f>
        <v/>
      </c>
    </row>
    <row r="178">
      <c r="A178" s="31" t="n"/>
      <c r="B178" s="26" t="n"/>
      <c r="C178" s="26" t="n"/>
      <c r="D178" s="27" t="n"/>
      <c r="E178" s="26" t="n"/>
      <c r="F178" s="33">
        <f>IFERROR(IF(OR(C178="",D178=""),"",D178*VLOOKUP(C178,'Setup - Mix Design'!$A$5:$I$504,2,0)),"")</f>
        <v/>
      </c>
      <c r="G178" s="33">
        <f>IFERROR(IF(OR(C178="",D178=""),"",D178*VLOOKUP(C178,'Setup - Mix Design'!$A$5:$I$504,3,0)),"")</f>
        <v/>
      </c>
      <c r="H178" s="33">
        <f>IFERROR(IF(OR(C178="",D178=""),"",D178*VLOOKUP(C178,'Setup - Mix Design'!$A$5:$I$504,4,0)),"")</f>
        <v/>
      </c>
      <c r="I178" s="33">
        <f>IFERROR(IF(OR(C178="",D178=""),"",D178*VLOOKUP(C178,'Setup - Mix Design'!$A$5:$I$504,5,0)),"")</f>
        <v/>
      </c>
      <c r="J178" s="33">
        <f>IFERROR(IF(OR(C178="",D178=""),"",D178*VLOOKUP(C178,'Setup - Mix Design'!$A$5:$I$504,6,0)),"")</f>
        <v/>
      </c>
      <c r="K178" s="33">
        <f>IFERROR(IF(OR(C178="",D178=""),"",D178*VLOOKUP(C178,'Setup - Mix Design'!$A$5:$I$504,7,0)),"")</f>
        <v/>
      </c>
    </row>
    <row r="179">
      <c r="A179" s="31" t="n"/>
      <c r="B179" s="26" t="n"/>
      <c r="C179" s="26" t="n"/>
      <c r="D179" s="27" t="n"/>
      <c r="E179" s="26" t="n"/>
      <c r="F179" s="33">
        <f>IFERROR(IF(OR(C179="",D179=""),"",D179*VLOOKUP(C179,'Setup - Mix Design'!$A$5:$I$504,2,0)),"")</f>
        <v/>
      </c>
      <c r="G179" s="33">
        <f>IFERROR(IF(OR(C179="",D179=""),"",D179*VLOOKUP(C179,'Setup - Mix Design'!$A$5:$I$504,3,0)),"")</f>
        <v/>
      </c>
      <c r="H179" s="33">
        <f>IFERROR(IF(OR(C179="",D179=""),"",D179*VLOOKUP(C179,'Setup - Mix Design'!$A$5:$I$504,4,0)),"")</f>
        <v/>
      </c>
      <c r="I179" s="33">
        <f>IFERROR(IF(OR(C179="",D179=""),"",D179*VLOOKUP(C179,'Setup - Mix Design'!$A$5:$I$504,5,0)),"")</f>
        <v/>
      </c>
      <c r="J179" s="33">
        <f>IFERROR(IF(OR(C179="",D179=""),"",D179*VLOOKUP(C179,'Setup - Mix Design'!$A$5:$I$504,6,0)),"")</f>
        <v/>
      </c>
      <c r="K179" s="33">
        <f>IFERROR(IF(OR(C179="",D179=""),"",D179*VLOOKUP(C179,'Setup - Mix Design'!$A$5:$I$504,7,0)),"")</f>
        <v/>
      </c>
    </row>
    <row r="180">
      <c r="A180" s="31" t="n"/>
      <c r="B180" s="26" t="n"/>
      <c r="C180" s="26" t="n"/>
      <c r="D180" s="27" t="n"/>
      <c r="E180" s="26" t="n"/>
      <c r="F180" s="33">
        <f>IFERROR(IF(OR(C180="",D180=""),"",D180*VLOOKUP(C180,'Setup - Mix Design'!$A$5:$I$504,2,0)),"")</f>
        <v/>
      </c>
      <c r="G180" s="33">
        <f>IFERROR(IF(OR(C180="",D180=""),"",D180*VLOOKUP(C180,'Setup - Mix Design'!$A$5:$I$504,3,0)),"")</f>
        <v/>
      </c>
      <c r="H180" s="33">
        <f>IFERROR(IF(OR(C180="",D180=""),"",D180*VLOOKUP(C180,'Setup - Mix Design'!$A$5:$I$504,4,0)),"")</f>
        <v/>
      </c>
      <c r="I180" s="33">
        <f>IFERROR(IF(OR(C180="",D180=""),"",D180*VLOOKUP(C180,'Setup - Mix Design'!$A$5:$I$504,5,0)),"")</f>
        <v/>
      </c>
      <c r="J180" s="33">
        <f>IFERROR(IF(OR(C180="",D180=""),"",D180*VLOOKUP(C180,'Setup - Mix Design'!$A$5:$I$504,6,0)),"")</f>
        <v/>
      </c>
      <c r="K180" s="33">
        <f>IFERROR(IF(OR(C180="",D180=""),"",D180*VLOOKUP(C180,'Setup - Mix Design'!$A$5:$I$504,7,0)),"")</f>
        <v/>
      </c>
    </row>
    <row r="181">
      <c r="A181" s="31" t="n"/>
      <c r="B181" s="26" t="n"/>
      <c r="C181" s="26" t="n"/>
      <c r="D181" s="27" t="n"/>
      <c r="E181" s="26" t="n"/>
      <c r="F181" s="33">
        <f>IFERROR(IF(OR(C181="",D181=""),"",D181*VLOOKUP(C181,'Setup - Mix Design'!$A$5:$I$504,2,0)),"")</f>
        <v/>
      </c>
      <c r="G181" s="33">
        <f>IFERROR(IF(OR(C181="",D181=""),"",D181*VLOOKUP(C181,'Setup - Mix Design'!$A$5:$I$504,3,0)),"")</f>
        <v/>
      </c>
      <c r="H181" s="33">
        <f>IFERROR(IF(OR(C181="",D181=""),"",D181*VLOOKUP(C181,'Setup - Mix Design'!$A$5:$I$504,4,0)),"")</f>
        <v/>
      </c>
      <c r="I181" s="33">
        <f>IFERROR(IF(OR(C181="",D181=""),"",D181*VLOOKUP(C181,'Setup - Mix Design'!$A$5:$I$504,5,0)),"")</f>
        <v/>
      </c>
      <c r="J181" s="33">
        <f>IFERROR(IF(OR(C181="",D181=""),"",D181*VLOOKUP(C181,'Setup - Mix Design'!$A$5:$I$504,6,0)),"")</f>
        <v/>
      </c>
      <c r="K181" s="33">
        <f>IFERROR(IF(OR(C181="",D181=""),"",D181*VLOOKUP(C181,'Setup - Mix Design'!$A$5:$I$504,7,0)),"")</f>
        <v/>
      </c>
    </row>
    <row r="182">
      <c r="A182" s="31" t="n"/>
      <c r="B182" s="26" t="n"/>
      <c r="C182" s="26" t="n"/>
      <c r="D182" s="27" t="n"/>
      <c r="E182" s="26" t="n"/>
      <c r="F182" s="33">
        <f>IFERROR(IF(OR(C182="",D182=""),"",D182*VLOOKUP(C182,'Setup - Mix Design'!$A$5:$I$504,2,0)),"")</f>
        <v/>
      </c>
      <c r="G182" s="33">
        <f>IFERROR(IF(OR(C182="",D182=""),"",D182*VLOOKUP(C182,'Setup - Mix Design'!$A$5:$I$504,3,0)),"")</f>
        <v/>
      </c>
      <c r="H182" s="33">
        <f>IFERROR(IF(OR(C182="",D182=""),"",D182*VLOOKUP(C182,'Setup - Mix Design'!$A$5:$I$504,4,0)),"")</f>
        <v/>
      </c>
      <c r="I182" s="33">
        <f>IFERROR(IF(OR(C182="",D182=""),"",D182*VLOOKUP(C182,'Setup - Mix Design'!$A$5:$I$504,5,0)),"")</f>
        <v/>
      </c>
      <c r="J182" s="33">
        <f>IFERROR(IF(OR(C182="",D182=""),"",D182*VLOOKUP(C182,'Setup - Mix Design'!$A$5:$I$504,6,0)),"")</f>
        <v/>
      </c>
      <c r="K182" s="33">
        <f>IFERROR(IF(OR(C182="",D182=""),"",D182*VLOOKUP(C182,'Setup - Mix Design'!$A$5:$I$504,7,0)),"")</f>
        <v/>
      </c>
    </row>
    <row r="183">
      <c r="A183" s="31" t="n"/>
      <c r="B183" s="26" t="n"/>
      <c r="C183" s="26" t="n"/>
      <c r="D183" s="27" t="n"/>
      <c r="E183" s="26" t="n"/>
      <c r="F183" s="33">
        <f>IFERROR(IF(OR(C183="",D183=""),"",D183*VLOOKUP(C183,'Setup - Mix Design'!$A$5:$I$504,2,0)),"")</f>
        <v/>
      </c>
      <c r="G183" s="33">
        <f>IFERROR(IF(OR(C183="",D183=""),"",D183*VLOOKUP(C183,'Setup - Mix Design'!$A$5:$I$504,3,0)),"")</f>
        <v/>
      </c>
      <c r="H183" s="33">
        <f>IFERROR(IF(OR(C183="",D183=""),"",D183*VLOOKUP(C183,'Setup - Mix Design'!$A$5:$I$504,4,0)),"")</f>
        <v/>
      </c>
      <c r="I183" s="33">
        <f>IFERROR(IF(OR(C183="",D183=""),"",D183*VLOOKUP(C183,'Setup - Mix Design'!$A$5:$I$504,5,0)),"")</f>
        <v/>
      </c>
      <c r="J183" s="33">
        <f>IFERROR(IF(OR(C183="",D183=""),"",D183*VLOOKUP(C183,'Setup - Mix Design'!$A$5:$I$504,6,0)),"")</f>
        <v/>
      </c>
      <c r="K183" s="33">
        <f>IFERROR(IF(OR(C183="",D183=""),"",D183*VLOOKUP(C183,'Setup - Mix Design'!$A$5:$I$504,7,0)),"")</f>
        <v/>
      </c>
    </row>
    <row r="184">
      <c r="A184" s="31" t="n"/>
      <c r="B184" s="26" t="n"/>
      <c r="C184" s="26" t="n"/>
      <c r="D184" s="27" t="n"/>
      <c r="E184" s="26" t="n"/>
      <c r="F184" s="33">
        <f>IFERROR(IF(OR(C184="",D184=""),"",D184*VLOOKUP(C184,'Setup - Mix Design'!$A$5:$I$504,2,0)),"")</f>
        <v/>
      </c>
      <c r="G184" s="33">
        <f>IFERROR(IF(OR(C184="",D184=""),"",D184*VLOOKUP(C184,'Setup - Mix Design'!$A$5:$I$504,3,0)),"")</f>
        <v/>
      </c>
      <c r="H184" s="33">
        <f>IFERROR(IF(OR(C184="",D184=""),"",D184*VLOOKUP(C184,'Setup - Mix Design'!$A$5:$I$504,4,0)),"")</f>
        <v/>
      </c>
      <c r="I184" s="33">
        <f>IFERROR(IF(OR(C184="",D184=""),"",D184*VLOOKUP(C184,'Setup - Mix Design'!$A$5:$I$504,5,0)),"")</f>
        <v/>
      </c>
      <c r="J184" s="33">
        <f>IFERROR(IF(OR(C184="",D184=""),"",D184*VLOOKUP(C184,'Setup - Mix Design'!$A$5:$I$504,6,0)),"")</f>
        <v/>
      </c>
      <c r="K184" s="33">
        <f>IFERROR(IF(OR(C184="",D184=""),"",D184*VLOOKUP(C184,'Setup - Mix Design'!$A$5:$I$504,7,0)),"")</f>
        <v/>
      </c>
    </row>
    <row r="185">
      <c r="A185" s="31" t="n"/>
      <c r="B185" s="26" t="n"/>
      <c r="C185" s="26" t="n"/>
      <c r="D185" s="27" t="n"/>
      <c r="E185" s="26" t="n"/>
      <c r="F185" s="33">
        <f>IFERROR(IF(OR(C185="",D185=""),"",D185*VLOOKUP(C185,'Setup - Mix Design'!$A$5:$I$504,2,0)),"")</f>
        <v/>
      </c>
      <c r="G185" s="33">
        <f>IFERROR(IF(OR(C185="",D185=""),"",D185*VLOOKUP(C185,'Setup - Mix Design'!$A$5:$I$504,3,0)),"")</f>
        <v/>
      </c>
      <c r="H185" s="33">
        <f>IFERROR(IF(OR(C185="",D185=""),"",D185*VLOOKUP(C185,'Setup - Mix Design'!$A$5:$I$504,4,0)),"")</f>
        <v/>
      </c>
      <c r="I185" s="33">
        <f>IFERROR(IF(OR(C185="",D185=""),"",D185*VLOOKUP(C185,'Setup - Mix Design'!$A$5:$I$504,5,0)),"")</f>
        <v/>
      </c>
      <c r="J185" s="33">
        <f>IFERROR(IF(OR(C185="",D185=""),"",D185*VLOOKUP(C185,'Setup - Mix Design'!$A$5:$I$504,6,0)),"")</f>
        <v/>
      </c>
      <c r="K185" s="33">
        <f>IFERROR(IF(OR(C185="",D185=""),"",D185*VLOOKUP(C185,'Setup - Mix Design'!$A$5:$I$504,7,0)),"")</f>
        <v/>
      </c>
    </row>
    <row r="186">
      <c r="A186" s="31" t="n"/>
      <c r="B186" s="26" t="n"/>
      <c r="C186" s="26" t="n"/>
      <c r="D186" s="27" t="n"/>
      <c r="E186" s="26" t="n"/>
      <c r="F186" s="33">
        <f>IFERROR(IF(OR(C186="",D186=""),"",D186*VLOOKUP(C186,'Setup - Mix Design'!$A$5:$I$504,2,0)),"")</f>
        <v/>
      </c>
      <c r="G186" s="33">
        <f>IFERROR(IF(OR(C186="",D186=""),"",D186*VLOOKUP(C186,'Setup - Mix Design'!$A$5:$I$504,3,0)),"")</f>
        <v/>
      </c>
      <c r="H186" s="33">
        <f>IFERROR(IF(OR(C186="",D186=""),"",D186*VLOOKUP(C186,'Setup - Mix Design'!$A$5:$I$504,4,0)),"")</f>
        <v/>
      </c>
      <c r="I186" s="33">
        <f>IFERROR(IF(OR(C186="",D186=""),"",D186*VLOOKUP(C186,'Setup - Mix Design'!$A$5:$I$504,5,0)),"")</f>
        <v/>
      </c>
      <c r="J186" s="33">
        <f>IFERROR(IF(OR(C186="",D186=""),"",D186*VLOOKUP(C186,'Setup - Mix Design'!$A$5:$I$504,6,0)),"")</f>
        <v/>
      </c>
      <c r="K186" s="33">
        <f>IFERROR(IF(OR(C186="",D186=""),"",D186*VLOOKUP(C186,'Setup - Mix Design'!$A$5:$I$504,7,0)),"")</f>
        <v/>
      </c>
    </row>
    <row r="187">
      <c r="A187" s="31" t="n"/>
      <c r="B187" s="26" t="n"/>
      <c r="C187" s="26" t="n"/>
      <c r="D187" s="27" t="n"/>
      <c r="E187" s="26" t="n"/>
      <c r="F187" s="33">
        <f>IFERROR(IF(OR(C187="",D187=""),"",D187*VLOOKUP(C187,'Setup - Mix Design'!$A$5:$I$504,2,0)),"")</f>
        <v/>
      </c>
      <c r="G187" s="33">
        <f>IFERROR(IF(OR(C187="",D187=""),"",D187*VLOOKUP(C187,'Setup - Mix Design'!$A$5:$I$504,3,0)),"")</f>
        <v/>
      </c>
      <c r="H187" s="33">
        <f>IFERROR(IF(OR(C187="",D187=""),"",D187*VLOOKUP(C187,'Setup - Mix Design'!$A$5:$I$504,4,0)),"")</f>
        <v/>
      </c>
      <c r="I187" s="33">
        <f>IFERROR(IF(OR(C187="",D187=""),"",D187*VLOOKUP(C187,'Setup - Mix Design'!$A$5:$I$504,5,0)),"")</f>
        <v/>
      </c>
      <c r="J187" s="33">
        <f>IFERROR(IF(OR(C187="",D187=""),"",D187*VLOOKUP(C187,'Setup - Mix Design'!$A$5:$I$504,6,0)),"")</f>
        <v/>
      </c>
      <c r="K187" s="33">
        <f>IFERROR(IF(OR(C187="",D187=""),"",D187*VLOOKUP(C187,'Setup - Mix Design'!$A$5:$I$504,7,0)),"")</f>
        <v/>
      </c>
    </row>
    <row r="188">
      <c r="A188" s="31" t="n"/>
      <c r="B188" s="26" t="n"/>
      <c r="C188" s="26" t="n"/>
      <c r="D188" s="27" t="n"/>
      <c r="E188" s="26" t="n"/>
      <c r="F188" s="33">
        <f>IFERROR(IF(OR(C188="",D188=""),"",D188*VLOOKUP(C188,'Setup - Mix Design'!$A$5:$I$504,2,0)),"")</f>
        <v/>
      </c>
      <c r="G188" s="33">
        <f>IFERROR(IF(OR(C188="",D188=""),"",D188*VLOOKUP(C188,'Setup - Mix Design'!$A$5:$I$504,3,0)),"")</f>
        <v/>
      </c>
      <c r="H188" s="33">
        <f>IFERROR(IF(OR(C188="",D188=""),"",D188*VLOOKUP(C188,'Setup - Mix Design'!$A$5:$I$504,4,0)),"")</f>
        <v/>
      </c>
      <c r="I188" s="33">
        <f>IFERROR(IF(OR(C188="",D188=""),"",D188*VLOOKUP(C188,'Setup - Mix Design'!$A$5:$I$504,5,0)),"")</f>
        <v/>
      </c>
      <c r="J188" s="33">
        <f>IFERROR(IF(OR(C188="",D188=""),"",D188*VLOOKUP(C188,'Setup - Mix Design'!$A$5:$I$504,6,0)),"")</f>
        <v/>
      </c>
      <c r="K188" s="33">
        <f>IFERROR(IF(OR(C188="",D188=""),"",D188*VLOOKUP(C188,'Setup - Mix Design'!$A$5:$I$504,7,0)),"")</f>
        <v/>
      </c>
    </row>
    <row r="189">
      <c r="A189" s="31" t="n"/>
      <c r="B189" s="26" t="n"/>
      <c r="C189" s="26" t="n"/>
      <c r="D189" s="27" t="n"/>
      <c r="E189" s="26" t="n"/>
      <c r="F189" s="33">
        <f>IFERROR(IF(OR(C189="",D189=""),"",D189*VLOOKUP(C189,'Setup - Mix Design'!$A$5:$I$504,2,0)),"")</f>
        <v/>
      </c>
      <c r="G189" s="33">
        <f>IFERROR(IF(OR(C189="",D189=""),"",D189*VLOOKUP(C189,'Setup - Mix Design'!$A$5:$I$504,3,0)),"")</f>
        <v/>
      </c>
      <c r="H189" s="33">
        <f>IFERROR(IF(OR(C189="",D189=""),"",D189*VLOOKUP(C189,'Setup - Mix Design'!$A$5:$I$504,4,0)),"")</f>
        <v/>
      </c>
      <c r="I189" s="33">
        <f>IFERROR(IF(OR(C189="",D189=""),"",D189*VLOOKUP(C189,'Setup - Mix Design'!$A$5:$I$504,5,0)),"")</f>
        <v/>
      </c>
      <c r="J189" s="33">
        <f>IFERROR(IF(OR(C189="",D189=""),"",D189*VLOOKUP(C189,'Setup - Mix Design'!$A$5:$I$504,6,0)),"")</f>
        <v/>
      </c>
      <c r="K189" s="33">
        <f>IFERROR(IF(OR(C189="",D189=""),"",D189*VLOOKUP(C189,'Setup - Mix Design'!$A$5:$I$504,7,0)),"")</f>
        <v/>
      </c>
    </row>
    <row r="190">
      <c r="A190" s="31" t="n"/>
      <c r="B190" s="26" t="n"/>
      <c r="C190" s="26" t="n"/>
      <c r="D190" s="27" t="n"/>
      <c r="E190" s="26" t="n"/>
      <c r="F190" s="33">
        <f>IFERROR(IF(OR(C190="",D190=""),"",D190*VLOOKUP(C190,'Setup - Mix Design'!$A$5:$I$504,2,0)),"")</f>
        <v/>
      </c>
      <c r="G190" s="33">
        <f>IFERROR(IF(OR(C190="",D190=""),"",D190*VLOOKUP(C190,'Setup - Mix Design'!$A$5:$I$504,3,0)),"")</f>
        <v/>
      </c>
      <c r="H190" s="33">
        <f>IFERROR(IF(OR(C190="",D190=""),"",D190*VLOOKUP(C190,'Setup - Mix Design'!$A$5:$I$504,4,0)),"")</f>
        <v/>
      </c>
      <c r="I190" s="33">
        <f>IFERROR(IF(OR(C190="",D190=""),"",D190*VLOOKUP(C190,'Setup - Mix Design'!$A$5:$I$504,5,0)),"")</f>
        <v/>
      </c>
      <c r="J190" s="33">
        <f>IFERROR(IF(OR(C190="",D190=""),"",D190*VLOOKUP(C190,'Setup - Mix Design'!$A$5:$I$504,6,0)),"")</f>
        <v/>
      </c>
      <c r="K190" s="33">
        <f>IFERROR(IF(OR(C190="",D190=""),"",D190*VLOOKUP(C190,'Setup - Mix Design'!$A$5:$I$504,7,0)),"")</f>
        <v/>
      </c>
    </row>
    <row r="191">
      <c r="A191" s="31" t="n"/>
      <c r="B191" s="26" t="n"/>
      <c r="C191" s="26" t="n"/>
      <c r="D191" s="27" t="n"/>
      <c r="E191" s="26" t="n"/>
      <c r="F191" s="33">
        <f>IFERROR(IF(OR(C191="",D191=""),"",D191*VLOOKUP(C191,'Setup - Mix Design'!$A$5:$I$504,2,0)),"")</f>
        <v/>
      </c>
      <c r="G191" s="33">
        <f>IFERROR(IF(OR(C191="",D191=""),"",D191*VLOOKUP(C191,'Setup - Mix Design'!$A$5:$I$504,3,0)),"")</f>
        <v/>
      </c>
      <c r="H191" s="33">
        <f>IFERROR(IF(OR(C191="",D191=""),"",D191*VLOOKUP(C191,'Setup - Mix Design'!$A$5:$I$504,4,0)),"")</f>
        <v/>
      </c>
      <c r="I191" s="33">
        <f>IFERROR(IF(OR(C191="",D191=""),"",D191*VLOOKUP(C191,'Setup - Mix Design'!$A$5:$I$504,5,0)),"")</f>
        <v/>
      </c>
      <c r="J191" s="33">
        <f>IFERROR(IF(OR(C191="",D191=""),"",D191*VLOOKUP(C191,'Setup - Mix Design'!$A$5:$I$504,6,0)),"")</f>
        <v/>
      </c>
      <c r="K191" s="33">
        <f>IFERROR(IF(OR(C191="",D191=""),"",D191*VLOOKUP(C191,'Setup - Mix Design'!$A$5:$I$504,7,0)),"")</f>
        <v/>
      </c>
    </row>
    <row r="192">
      <c r="A192" s="31" t="n"/>
      <c r="B192" s="26" t="n"/>
      <c r="C192" s="26" t="n"/>
      <c r="D192" s="27" t="n"/>
      <c r="E192" s="26" t="n"/>
      <c r="F192" s="33">
        <f>IFERROR(IF(OR(C192="",D192=""),"",D192*VLOOKUP(C192,'Setup - Mix Design'!$A$5:$I$504,2,0)),"")</f>
        <v/>
      </c>
      <c r="G192" s="33">
        <f>IFERROR(IF(OR(C192="",D192=""),"",D192*VLOOKUP(C192,'Setup - Mix Design'!$A$5:$I$504,3,0)),"")</f>
        <v/>
      </c>
      <c r="H192" s="33">
        <f>IFERROR(IF(OR(C192="",D192=""),"",D192*VLOOKUP(C192,'Setup - Mix Design'!$A$5:$I$504,4,0)),"")</f>
        <v/>
      </c>
      <c r="I192" s="33">
        <f>IFERROR(IF(OR(C192="",D192=""),"",D192*VLOOKUP(C192,'Setup - Mix Design'!$A$5:$I$504,5,0)),"")</f>
        <v/>
      </c>
      <c r="J192" s="33">
        <f>IFERROR(IF(OR(C192="",D192=""),"",D192*VLOOKUP(C192,'Setup - Mix Design'!$A$5:$I$504,6,0)),"")</f>
        <v/>
      </c>
      <c r="K192" s="33">
        <f>IFERROR(IF(OR(C192="",D192=""),"",D192*VLOOKUP(C192,'Setup - Mix Design'!$A$5:$I$504,7,0)),"")</f>
        <v/>
      </c>
    </row>
    <row r="193">
      <c r="A193" s="31" t="n"/>
      <c r="B193" s="26" t="n"/>
      <c r="C193" s="26" t="n"/>
      <c r="D193" s="27" t="n"/>
      <c r="E193" s="26" t="n"/>
      <c r="F193" s="33">
        <f>IFERROR(IF(OR(C193="",D193=""),"",D193*VLOOKUP(C193,'Setup - Mix Design'!$A$5:$I$504,2,0)),"")</f>
        <v/>
      </c>
      <c r="G193" s="33">
        <f>IFERROR(IF(OR(C193="",D193=""),"",D193*VLOOKUP(C193,'Setup - Mix Design'!$A$5:$I$504,3,0)),"")</f>
        <v/>
      </c>
      <c r="H193" s="33">
        <f>IFERROR(IF(OR(C193="",D193=""),"",D193*VLOOKUP(C193,'Setup - Mix Design'!$A$5:$I$504,4,0)),"")</f>
        <v/>
      </c>
      <c r="I193" s="33">
        <f>IFERROR(IF(OR(C193="",D193=""),"",D193*VLOOKUP(C193,'Setup - Mix Design'!$A$5:$I$504,5,0)),"")</f>
        <v/>
      </c>
      <c r="J193" s="33">
        <f>IFERROR(IF(OR(C193="",D193=""),"",D193*VLOOKUP(C193,'Setup - Mix Design'!$A$5:$I$504,6,0)),"")</f>
        <v/>
      </c>
      <c r="K193" s="33">
        <f>IFERROR(IF(OR(C193="",D193=""),"",D193*VLOOKUP(C193,'Setup - Mix Design'!$A$5:$I$504,7,0)),"")</f>
        <v/>
      </c>
    </row>
    <row r="194">
      <c r="A194" s="31" t="n"/>
      <c r="B194" s="26" t="n"/>
      <c r="C194" s="26" t="n"/>
      <c r="D194" s="27" t="n"/>
      <c r="E194" s="26" t="n"/>
      <c r="F194" s="33">
        <f>IFERROR(IF(OR(C194="",D194=""),"",D194*VLOOKUP(C194,'Setup - Mix Design'!$A$5:$I$504,2,0)),"")</f>
        <v/>
      </c>
      <c r="G194" s="33">
        <f>IFERROR(IF(OR(C194="",D194=""),"",D194*VLOOKUP(C194,'Setup - Mix Design'!$A$5:$I$504,3,0)),"")</f>
        <v/>
      </c>
      <c r="H194" s="33">
        <f>IFERROR(IF(OR(C194="",D194=""),"",D194*VLOOKUP(C194,'Setup - Mix Design'!$A$5:$I$504,4,0)),"")</f>
        <v/>
      </c>
      <c r="I194" s="33">
        <f>IFERROR(IF(OR(C194="",D194=""),"",D194*VLOOKUP(C194,'Setup - Mix Design'!$A$5:$I$504,5,0)),"")</f>
        <v/>
      </c>
      <c r="J194" s="33">
        <f>IFERROR(IF(OR(C194="",D194=""),"",D194*VLOOKUP(C194,'Setup - Mix Design'!$A$5:$I$504,6,0)),"")</f>
        <v/>
      </c>
      <c r="K194" s="33">
        <f>IFERROR(IF(OR(C194="",D194=""),"",D194*VLOOKUP(C194,'Setup - Mix Design'!$A$5:$I$504,7,0)),"")</f>
        <v/>
      </c>
    </row>
    <row r="195">
      <c r="A195" s="31" t="n"/>
      <c r="B195" s="26" t="n"/>
      <c r="C195" s="26" t="n"/>
      <c r="D195" s="27" t="n"/>
      <c r="E195" s="26" t="n"/>
      <c r="F195" s="33">
        <f>IFERROR(IF(OR(C195="",D195=""),"",D195*VLOOKUP(C195,'Setup - Mix Design'!$A$5:$I$504,2,0)),"")</f>
        <v/>
      </c>
      <c r="G195" s="33">
        <f>IFERROR(IF(OR(C195="",D195=""),"",D195*VLOOKUP(C195,'Setup - Mix Design'!$A$5:$I$504,3,0)),"")</f>
        <v/>
      </c>
      <c r="H195" s="33">
        <f>IFERROR(IF(OR(C195="",D195=""),"",D195*VLOOKUP(C195,'Setup - Mix Design'!$A$5:$I$504,4,0)),"")</f>
        <v/>
      </c>
      <c r="I195" s="33">
        <f>IFERROR(IF(OR(C195="",D195=""),"",D195*VLOOKUP(C195,'Setup - Mix Design'!$A$5:$I$504,5,0)),"")</f>
        <v/>
      </c>
      <c r="J195" s="33">
        <f>IFERROR(IF(OR(C195="",D195=""),"",D195*VLOOKUP(C195,'Setup - Mix Design'!$A$5:$I$504,6,0)),"")</f>
        <v/>
      </c>
      <c r="K195" s="33">
        <f>IFERROR(IF(OR(C195="",D195=""),"",D195*VLOOKUP(C195,'Setup - Mix Design'!$A$5:$I$504,7,0)),"")</f>
        <v/>
      </c>
    </row>
    <row r="196">
      <c r="A196" s="31" t="n"/>
      <c r="B196" s="26" t="n"/>
      <c r="C196" s="26" t="n"/>
      <c r="D196" s="27" t="n"/>
      <c r="E196" s="26" t="n"/>
      <c r="F196" s="33">
        <f>IFERROR(IF(OR(C196="",D196=""),"",D196*VLOOKUP(C196,'Setup - Mix Design'!$A$5:$I$504,2,0)),"")</f>
        <v/>
      </c>
      <c r="G196" s="33">
        <f>IFERROR(IF(OR(C196="",D196=""),"",D196*VLOOKUP(C196,'Setup - Mix Design'!$A$5:$I$504,3,0)),"")</f>
        <v/>
      </c>
      <c r="H196" s="33">
        <f>IFERROR(IF(OR(C196="",D196=""),"",D196*VLOOKUP(C196,'Setup - Mix Design'!$A$5:$I$504,4,0)),"")</f>
        <v/>
      </c>
      <c r="I196" s="33">
        <f>IFERROR(IF(OR(C196="",D196=""),"",D196*VLOOKUP(C196,'Setup - Mix Design'!$A$5:$I$504,5,0)),"")</f>
        <v/>
      </c>
      <c r="J196" s="33">
        <f>IFERROR(IF(OR(C196="",D196=""),"",D196*VLOOKUP(C196,'Setup - Mix Design'!$A$5:$I$504,6,0)),"")</f>
        <v/>
      </c>
      <c r="K196" s="33">
        <f>IFERROR(IF(OR(C196="",D196=""),"",D196*VLOOKUP(C196,'Setup - Mix Design'!$A$5:$I$504,7,0)),"")</f>
        <v/>
      </c>
    </row>
    <row r="197">
      <c r="A197" s="31" t="n"/>
      <c r="B197" s="26" t="n"/>
      <c r="C197" s="26" t="n"/>
      <c r="D197" s="27" t="n"/>
      <c r="E197" s="26" t="n"/>
      <c r="F197" s="33">
        <f>IFERROR(IF(OR(C197="",D197=""),"",D197*VLOOKUP(C197,'Setup - Mix Design'!$A$5:$I$504,2,0)),"")</f>
        <v/>
      </c>
      <c r="G197" s="33">
        <f>IFERROR(IF(OR(C197="",D197=""),"",D197*VLOOKUP(C197,'Setup - Mix Design'!$A$5:$I$504,3,0)),"")</f>
        <v/>
      </c>
      <c r="H197" s="33">
        <f>IFERROR(IF(OR(C197="",D197=""),"",D197*VLOOKUP(C197,'Setup - Mix Design'!$A$5:$I$504,4,0)),"")</f>
        <v/>
      </c>
      <c r="I197" s="33">
        <f>IFERROR(IF(OR(C197="",D197=""),"",D197*VLOOKUP(C197,'Setup - Mix Design'!$A$5:$I$504,5,0)),"")</f>
        <v/>
      </c>
      <c r="J197" s="33">
        <f>IFERROR(IF(OR(C197="",D197=""),"",D197*VLOOKUP(C197,'Setup - Mix Design'!$A$5:$I$504,6,0)),"")</f>
        <v/>
      </c>
      <c r="K197" s="33">
        <f>IFERROR(IF(OR(C197="",D197=""),"",D197*VLOOKUP(C197,'Setup - Mix Design'!$A$5:$I$504,7,0)),"")</f>
        <v/>
      </c>
    </row>
    <row r="198">
      <c r="A198" s="31" t="n"/>
      <c r="B198" s="26" t="n"/>
      <c r="C198" s="26" t="n"/>
      <c r="D198" s="27" t="n"/>
      <c r="E198" s="26" t="n"/>
      <c r="F198" s="33">
        <f>IFERROR(IF(OR(C198="",D198=""),"",D198*VLOOKUP(C198,'Setup - Mix Design'!$A$5:$I$504,2,0)),"")</f>
        <v/>
      </c>
      <c r="G198" s="33">
        <f>IFERROR(IF(OR(C198="",D198=""),"",D198*VLOOKUP(C198,'Setup - Mix Design'!$A$5:$I$504,3,0)),"")</f>
        <v/>
      </c>
      <c r="H198" s="33">
        <f>IFERROR(IF(OR(C198="",D198=""),"",D198*VLOOKUP(C198,'Setup - Mix Design'!$A$5:$I$504,4,0)),"")</f>
        <v/>
      </c>
      <c r="I198" s="33">
        <f>IFERROR(IF(OR(C198="",D198=""),"",D198*VLOOKUP(C198,'Setup - Mix Design'!$A$5:$I$504,5,0)),"")</f>
        <v/>
      </c>
      <c r="J198" s="33">
        <f>IFERROR(IF(OR(C198="",D198=""),"",D198*VLOOKUP(C198,'Setup - Mix Design'!$A$5:$I$504,6,0)),"")</f>
        <v/>
      </c>
      <c r="K198" s="33">
        <f>IFERROR(IF(OR(C198="",D198=""),"",D198*VLOOKUP(C198,'Setup - Mix Design'!$A$5:$I$504,7,0)),"")</f>
        <v/>
      </c>
    </row>
    <row r="199">
      <c r="A199" s="31" t="n"/>
      <c r="B199" s="26" t="n"/>
      <c r="C199" s="26" t="n"/>
      <c r="D199" s="27" t="n"/>
      <c r="E199" s="26" t="n"/>
      <c r="F199" s="33">
        <f>IFERROR(IF(OR(C199="",D199=""),"",D199*VLOOKUP(C199,'Setup - Mix Design'!$A$5:$I$504,2,0)),"")</f>
        <v/>
      </c>
      <c r="G199" s="33">
        <f>IFERROR(IF(OR(C199="",D199=""),"",D199*VLOOKUP(C199,'Setup - Mix Design'!$A$5:$I$504,3,0)),"")</f>
        <v/>
      </c>
      <c r="H199" s="33">
        <f>IFERROR(IF(OR(C199="",D199=""),"",D199*VLOOKUP(C199,'Setup - Mix Design'!$A$5:$I$504,4,0)),"")</f>
        <v/>
      </c>
      <c r="I199" s="33">
        <f>IFERROR(IF(OR(C199="",D199=""),"",D199*VLOOKUP(C199,'Setup - Mix Design'!$A$5:$I$504,5,0)),"")</f>
        <v/>
      </c>
      <c r="J199" s="33">
        <f>IFERROR(IF(OR(C199="",D199=""),"",D199*VLOOKUP(C199,'Setup - Mix Design'!$A$5:$I$504,6,0)),"")</f>
        <v/>
      </c>
      <c r="K199" s="33">
        <f>IFERROR(IF(OR(C199="",D199=""),"",D199*VLOOKUP(C199,'Setup - Mix Design'!$A$5:$I$504,7,0)),"")</f>
        <v/>
      </c>
    </row>
    <row r="200">
      <c r="A200" s="31" t="n"/>
      <c r="B200" s="26" t="n"/>
      <c r="C200" s="26" t="n"/>
      <c r="D200" s="27" t="n"/>
      <c r="E200" s="26" t="n"/>
      <c r="F200" s="33">
        <f>IFERROR(IF(OR(C200="",D200=""),"",D200*VLOOKUP(C200,'Setup - Mix Design'!$A$5:$I$504,2,0)),"")</f>
        <v/>
      </c>
      <c r="G200" s="33">
        <f>IFERROR(IF(OR(C200="",D200=""),"",D200*VLOOKUP(C200,'Setup - Mix Design'!$A$5:$I$504,3,0)),"")</f>
        <v/>
      </c>
      <c r="H200" s="33">
        <f>IFERROR(IF(OR(C200="",D200=""),"",D200*VLOOKUP(C200,'Setup - Mix Design'!$A$5:$I$504,4,0)),"")</f>
        <v/>
      </c>
      <c r="I200" s="33">
        <f>IFERROR(IF(OR(C200="",D200=""),"",D200*VLOOKUP(C200,'Setup - Mix Design'!$A$5:$I$504,5,0)),"")</f>
        <v/>
      </c>
      <c r="J200" s="33">
        <f>IFERROR(IF(OR(C200="",D200=""),"",D200*VLOOKUP(C200,'Setup - Mix Design'!$A$5:$I$504,6,0)),"")</f>
        <v/>
      </c>
      <c r="K200" s="33">
        <f>IFERROR(IF(OR(C200="",D200=""),"",D200*VLOOKUP(C200,'Setup - Mix Design'!$A$5:$I$504,7,0)),"")</f>
        <v/>
      </c>
    </row>
    <row r="201">
      <c r="A201" s="31" t="n"/>
      <c r="B201" s="26" t="n"/>
      <c r="C201" s="26" t="n"/>
      <c r="D201" s="27" t="n"/>
      <c r="E201" s="26" t="n"/>
      <c r="F201" s="33">
        <f>IFERROR(IF(OR(C201="",D201=""),"",D201*VLOOKUP(C201,'Setup - Mix Design'!$A$5:$I$504,2,0)),"")</f>
        <v/>
      </c>
      <c r="G201" s="33">
        <f>IFERROR(IF(OR(C201="",D201=""),"",D201*VLOOKUP(C201,'Setup - Mix Design'!$A$5:$I$504,3,0)),"")</f>
        <v/>
      </c>
      <c r="H201" s="33">
        <f>IFERROR(IF(OR(C201="",D201=""),"",D201*VLOOKUP(C201,'Setup - Mix Design'!$A$5:$I$504,4,0)),"")</f>
        <v/>
      </c>
      <c r="I201" s="33">
        <f>IFERROR(IF(OR(C201="",D201=""),"",D201*VLOOKUP(C201,'Setup - Mix Design'!$A$5:$I$504,5,0)),"")</f>
        <v/>
      </c>
      <c r="J201" s="33">
        <f>IFERROR(IF(OR(C201="",D201=""),"",D201*VLOOKUP(C201,'Setup - Mix Design'!$A$5:$I$504,6,0)),"")</f>
        <v/>
      </c>
      <c r="K201" s="33">
        <f>IFERROR(IF(OR(C201="",D201=""),"",D201*VLOOKUP(C201,'Setup - Mix Design'!$A$5:$I$504,7,0)),"")</f>
        <v/>
      </c>
    </row>
    <row r="202">
      <c r="A202" s="31" t="n"/>
      <c r="B202" s="26" t="n"/>
      <c r="C202" s="26" t="n"/>
      <c r="D202" s="27" t="n"/>
      <c r="E202" s="26" t="n"/>
      <c r="F202" s="33">
        <f>IFERROR(IF(OR(C202="",D202=""),"",D202*VLOOKUP(C202,'Setup - Mix Design'!$A$5:$I$504,2,0)),"")</f>
        <v/>
      </c>
      <c r="G202" s="33">
        <f>IFERROR(IF(OR(C202="",D202=""),"",D202*VLOOKUP(C202,'Setup - Mix Design'!$A$5:$I$504,3,0)),"")</f>
        <v/>
      </c>
      <c r="H202" s="33">
        <f>IFERROR(IF(OR(C202="",D202=""),"",D202*VLOOKUP(C202,'Setup - Mix Design'!$A$5:$I$504,4,0)),"")</f>
        <v/>
      </c>
      <c r="I202" s="33">
        <f>IFERROR(IF(OR(C202="",D202=""),"",D202*VLOOKUP(C202,'Setup - Mix Design'!$A$5:$I$504,5,0)),"")</f>
        <v/>
      </c>
      <c r="J202" s="33">
        <f>IFERROR(IF(OR(C202="",D202=""),"",D202*VLOOKUP(C202,'Setup - Mix Design'!$A$5:$I$504,6,0)),"")</f>
        <v/>
      </c>
      <c r="K202" s="33">
        <f>IFERROR(IF(OR(C202="",D202=""),"",D202*VLOOKUP(C202,'Setup - Mix Design'!$A$5:$I$504,7,0)),"")</f>
        <v/>
      </c>
    </row>
    <row r="203">
      <c r="A203" s="31" t="n"/>
      <c r="B203" s="26" t="n"/>
      <c r="C203" s="26" t="n"/>
      <c r="D203" s="27" t="n"/>
      <c r="E203" s="26" t="n"/>
      <c r="F203" s="33">
        <f>IFERROR(IF(OR(C203="",D203=""),"",D203*VLOOKUP(C203,'Setup - Mix Design'!$A$5:$I$504,2,0)),"")</f>
        <v/>
      </c>
      <c r="G203" s="33">
        <f>IFERROR(IF(OR(C203="",D203=""),"",D203*VLOOKUP(C203,'Setup - Mix Design'!$A$5:$I$504,3,0)),"")</f>
        <v/>
      </c>
      <c r="H203" s="33">
        <f>IFERROR(IF(OR(C203="",D203=""),"",D203*VLOOKUP(C203,'Setup - Mix Design'!$A$5:$I$504,4,0)),"")</f>
        <v/>
      </c>
      <c r="I203" s="33">
        <f>IFERROR(IF(OR(C203="",D203=""),"",D203*VLOOKUP(C203,'Setup - Mix Design'!$A$5:$I$504,5,0)),"")</f>
        <v/>
      </c>
      <c r="J203" s="33">
        <f>IFERROR(IF(OR(C203="",D203=""),"",D203*VLOOKUP(C203,'Setup - Mix Design'!$A$5:$I$504,6,0)),"")</f>
        <v/>
      </c>
      <c r="K203" s="33">
        <f>IFERROR(IF(OR(C203="",D203=""),"",D203*VLOOKUP(C203,'Setup - Mix Design'!$A$5:$I$504,7,0)),"")</f>
        <v/>
      </c>
    </row>
    <row r="204">
      <c r="A204" s="31" t="n"/>
      <c r="B204" s="26" t="n"/>
      <c r="C204" s="26" t="n"/>
      <c r="D204" s="27" t="n"/>
      <c r="E204" s="26" t="n"/>
      <c r="F204" s="33">
        <f>IFERROR(IF(OR(C204="",D204=""),"",D204*VLOOKUP(C204,'Setup - Mix Design'!$A$5:$I$504,2,0)),"")</f>
        <v/>
      </c>
      <c r="G204" s="33">
        <f>IFERROR(IF(OR(C204="",D204=""),"",D204*VLOOKUP(C204,'Setup - Mix Design'!$A$5:$I$504,3,0)),"")</f>
        <v/>
      </c>
      <c r="H204" s="33">
        <f>IFERROR(IF(OR(C204="",D204=""),"",D204*VLOOKUP(C204,'Setup - Mix Design'!$A$5:$I$504,4,0)),"")</f>
        <v/>
      </c>
      <c r="I204" s="33">
        <f>IFERROR(IF(OR(C204="",D204=""),"",D204*VLOOKUP(C204,'Setup - Mix Design'!$A$5:$I$504,5,0)),"")</f>
        <v/>
      </c>
      <c r="J204" s="33">
        <f>IFERROR(IF(OR(C204="",D204=""),"",D204*VLOOKUP(C204,'Setup - Mix Design'!$A$5:$I$504,6,0)),"")</f>
        <v/>
      </c>
      <c r="K204" s="33">
        <f>IFERROR(IF(OR(C204="",D204=""),"",D204*VLOOKUP(C204,'Setup - Mix Design'!$A$5:$I$504,7,0)),"")</f>
        <v/>
      </c>
    </row>
    <row r="205">
      <c r="A205" s="31" t="n"/>
      <c r="B205" s="26" t="n"/>
      <c r="C205" s="26" t="n"/>
      <c r="D205" s="27" t="n"/>
      <c r="E205" s="26" t="n"/>
      <c r="F205" s="33">
        <f>IFERROR(IF(OR(C205="",D205=""),"",D205*VLOOKUP(C205,'Setup - Mix Design'!$A$5:$I$504,2,0)),"")</f>
        <v/>
      </c>
      <c r="G205" s="33">
        <f>IFERROR(IF(OR(C205="",D205=""),"",D205*VLOOKUP(C205,'Setup - Mix Design'!$A$5:$I$504,3,0)),"")</f>
        <v/>
      </c>
      <c r="H205" s="33">
        <f>IFERROR(IF(OR(C205="",D205=""),"",D205*VLOOKUP(C205,'Setup - Mix Design'!$A$5:$I$504,4,0)),"")</f>
        <v/>
      </c>
      <c r="I205" s="33">
        <f>IFERROR(IF(OR(C205="",D205=""),"",D205*VLOOKUP(C205,'Setup - Mix Design'!$A$5:$I$504,5,0)),"")</f>
        <v/>
      </c>
      <c r="J205" s="33">
        <f>IFERROR(IF(OR(C205="",D205=""),"",D205*VLOOKUP(C205,'Setup - Mix Design'!$A$5:$I$504,6,0)),"")</f>
        <v/>
      </c>
      <c r="K205" s="33">
        <f>IFERROR(IF(OR(C205="",D205=""),"",D205*VLOOKUP(C205,'Setup - Mix Design'!$A$5:$I$504,7,0)),"")</f>
        <v/>
      </c>
    </row>
    <row r="206">
      <c r="A206" s="31" t="n"/>
      <c r="B206" s="26" t="n"/>
      <c r="C206" s="26" t="n"/>
      <c r="D206" s="27" t="n"/>
      <c r="E206" s="26" t="n"/>
      <c r="F206" s="33">
        <f>IFERROR(IF(OR(C206="",D206=""),"",D206*VLOOKUP(C206,'Setup - Mix Design'!$A$5:$I$504,2,0)),"")</f>
        <v/>
      </c>
      <c r="G206" s="33">
        <f>IFERROR(IF(OR(C206="",D206=""),"",D206*VLOOKUP(C206,'Setup - Mix Design'!$A$5:$I$504,3,0)),"")</f>
        <v/>
      </c>
      <c r="H206" s="33">
        <f>IFERROR(IF(OR(C206="",D206=""),"",D206*VLOOKUP(C206,'Setup - Mix Design'!$A$5:$I$504,4,0)),"")</f>
        <v/>
      </c>
      <c r="I206" s="33">
        <f>IFERROR(IF(OR(C206="",D206=""),"",D206*VLOOKUP(C206,'Setup - Mix Design'!$A$5:$I$504,5,0)),"")</f>
        <v/>
      </c>
      <c r="J206" s="33">
        <f>IFERROR(IF(OR(C206="",D206=""),"",D206*VLOOKUP(C206,'Setup - Mix Design'!$A$5:$I$504,6,0)),"")</f>
        <v/>
      </c>
      <c r="K206" s="33">
        <f>IFERROR(IF(OR(C206="",D206=""),"",D206*VLOOKUP(C206,'Setup - Mix Design'!$A$5:$I$504,7,0)),"")</f>
        <v/>
      </c>
    </row>
    <row r="207">
      <c r="A207" s="31" t="n"/>
      <c r="B207" s="26" t="n"/>
      <c r="C207" s="26" t="n"/>
      <c r="D207" s="27" t="n"/>
      <c r="E207" s="26" t="n"/>
      <c r="F207" s="33">
        <f>IFERROR(IF(OR(C207="",D207=""),"",D207*VLOOKUP(C207,'Setup - Mix Design'!$A$5:$I$504,2,0)),"")</f>
        <v/>
      </c>
      <c r="G207" s="33">
        <f>IFERROR(IF(OR(C207="",D207=""),"",D207*VLOOKUP(C207,'Setup - Mix Design'!$A$5:$I$504,3,0)),"")</f>
        <v/>
      </c>
      <c r="H207" s="33">
        <f>IFERROR(IF(OR(C207="",D207=""),"",D207*VLOOKUP(C207,'Setup - Mix Design'!$A$5:$I$504,4,0)),"")</f>
        <v/>
      </c>
      <c r="I207" s="33">
        <f>IFERROR(IF(OR(C207="",D207=""),"",D207*VLOOKUP(C207,'Setup - Mix Design'!$A$5:$I$504,5,0)),"")</f>
        <v/>
      </c>
      <c r="J207" s="33">
        <f>IFERROR(IF(OR(C207="",D207=""),"",D207*VLOOKUP(C207,'Setup - Mix Design'!$A$5:$I$504,6,0)),"")</f>
        <v/>
      </c>
      <c r="K207" s="33">
        <f>IFERROR(IF(OR(C207="",D207=""),"",D207*VLOOKUP(C207,'Setup - Mix Design'!$A$5:$I$504,7,0)),"")</f>
        <v/>
      </c>
    </row>
    <row r="208">
      <c r="A208" s="31" t="n"/>
      <c r="B208" s="26" t="n"/>
      <c r="C208" s="26" t="n"/>
      <c r="D208" s="27" t="n"/>
      <c r="E208" s="26" t="n"/>
      <c r="F208" s="33">
        <f>IFERROR(IF(OR(C208="",D208=""),"",D208*VLOOKUP(C208,'Setup - Mix Design'!$A$5:$I$504,2,0)),"")</f>
        <v/>
      </c>
      <c r="G208" s="33">
        <f>IFERROR(IF(OR(C208="",D208=""),"",D208*VLOOKUP(C208,'Setup - Mix Design'!$A$5:$I$504,3,0)),"")</f>
        <v/>
      </c>
      <c r="H208" s="33">
        <f>IFERROR(IF(OR(C208="",D208=""),"",D208*VLOOKUP(C208,'Setup - Mix Design'!$A$5:$I$504,4,0)),"")</f>
        <v/>
      </c>
      <c r="I208" s="33">
        <f>IFERROR(IF(OR(C208="",D208=""),"",D208*VLOOKUP(C208,'Setup - Mix Design'!$A$5:$I$504,5,0)),"")</f>
        <v/>
      </c>
      <c r="J208" s="33">
        <f>IFERROR(IF(OR(C208="",D208=""),"",D208*VLOOKUP(C208,'Setup - Mix Design'!$A$5:$I$504,6,0)),"")</f>
        <v/>
      </c>
      <c r="K208" s="33">
        <f>IFERROR(IF(OR(C208="",D208=""),"",D208*VLOOKUP(C208,'Setup - Mix Design'!$A$5:$I$504,7,0)),"")</f>
        <v/>
      </c>
    </row>
    <row r="209">
      <c r="A209" s="31" t="n"/>
      <c r="B209" s="26" t="n"/>
      <c r="C209" s="26" t="n"/>
      <c r="D209" s="27" t="n"/>
      <c r="E209" s="26" t="n"/>
      <c r="F209" s="33">
        <f>IFERROR(IF(OR(C209="",D209=""),"",D209*VLOOKUP(C209,'Setup - Mix Design'!$A$5:$I$504,2,0)),"")</f>
        <v/>
      </c>
      <c r="G209" s="33">
        <f>IFERROR(IF(OR(C209="",D209=""),"",D209*VLOOKUP(C209,'Setup - Mix Design'!$A$5:$I$504,3,0)),"")</f>
        <v/>
      </c>
      <c r="H209" s="33">
        <f>IFERROR(IF(OR(C209="",D209=""),"",D209*VLOOKUP(C209,'Setup - Mix Design'!$A$5:$I$504,4,0)),"")</f>
        <v/>
      </c>
      <c r="I209" s="33">
        <f>IFERROR(IF(OR(C209="",D209=""),"",D209*VLOOKUP(C209,'Setup - Mix Design'!$A$5:$I$504,5,0)),"")</f>
        <v/>
      </c>
      <c r="J209" s="33">
        <f>IFERROR(IF(OR(C209="",D209=""),"",D209*VLOOKUP(C209,'Setup - Mix Design'!$A$5:$I$504,6,0)),"")</f>
        <v/>
      </c>
      <c r="K209" s="33">
        <f>IFERROR(IF(OR(C209="",D209=""),"",D209*VLOOKUP(C209,'Setup - Mix Design'!$A$5:$I$504,7,0)),"")</f>
        <v/>
      </c>
    </row>
    <row r="210">
      <c r="A210" s="31" t="n"/>
      <c r="B210" s="26" t="n"/>
      <c r="C210" s="26" t="n"/>
      <c r="D210" s="27" t="n"/>
      <c r="E210" s="26" t="n"/>
      <c r="F210" s="33">
        <f>IFERROR(IF(OR(C210="",D210=""),"",D210*VLOOKUP(C210,'Setup - Mix Design'!$A$5:$I$504,2,0)),"")</f>
        <v/>
      </c>
      <c r="G210" s="33">
        <f>IFERROR(IF(OR(C210="",D210=""),"",D210*VLOOKUP(C210,'Setup - Mix Design'!$A$5:$I$504,3,0)),"")</f>
        <v/>
      </c>
      <c r="H210" s="33">
        <f>IFERROR(IF(OR(C210="",D210=""),"",D210*VLOOKUP(C210,'Setup - Mix Design'!$A$5:$I$504,4,0)),"")</f>
        <v/>
      </c>
      <c r="I210" s="33">
        <f>IFERROR(IF(OR(C210="",D210=""),"",D210*VLOOKUP(C210,'Setup - Mix Design'!$A$5:$I$504,5,0)),"")</f>
        <v/>
      </c>
      <c r="J210" s="33">
        <f>IFERROR(IF(OR(C210="",D210=""),"",D210*VLOOKUP(C210,'Setup - Mix Design'!$A$5:$I$504,6,0)),"")</f>
        <v/>
      </c>
      <c r="K210" s="33">
        <f>IFERROR(IF(OR(C210="",D210=""),"",D210*VLOOKUP(C210,'Setup - Mix Design'!$A$5:$I$504,7,0)),"")</f>
        <v/>
      </c>
    </row>
    <row r="211">
      <c r="A211" s="31" t="n"/>
      <c r="B211" s="26" t="n"/>
      <c r="C211" s="26" t="n"/>
      <c r="D211" s="27" t="n"/>
      <c r="E211" s="26" t="n"/>
      <c r="F211" s="33">
        <f>IFERROR(IF(OR(C211="",D211=""),"",D211*VLOOKUP(C211,'Setup - Mix Design'!$A$5:$I$504,2,0)),"")</f>
        <v/>
      </c>
      <c r="G211" s="33">
        <f>IFERROR(IF(OR(C211="",D211=""),"",D211*VLOOKUP(C211,'Setup - Mix Design'!$A$5:$I$504,3,0)),"")</f>
        <v/>
      </c>
      <c r="H211" s="33">
        <f>IFERROR(IF(OR(C211="",D211=""),"",D211*VLOOKUP(C211,'Setup - Mix Design'!$A$5:$I$504,4,0)),"")</f>
        <v/>
      </c>
      <c r="I211" s="33">
        <f>IFERROR(IF(OR(C211="",D211=""),"",D211*VLOOKUP(C211,'Setup - Mix Design'!$A$5:$I$504,5,0)),"")</f>
        <v/>
      </c>
      <c r="J211" s="33">
        <f>IFERROR(IF(OR(C211="",D211=""),"",D211*VLOOKUP(C211,'Setup - Mix Design'!$A$5:$I$504,6,0)),"")</f>
        <v/>
      </c>
      <c r="K211" s="33">
        <f>IFERROR(IF(OR(C211="",D211=""),"",D211*VLOOKUP(C211,'Setup - Mix Design'!$A$5:$I$504,7,0)),"")</f>
        <v/>
      </c>
    </row>
    <row r="212">
      <c r="A212" s="31" t="n"/>
      <c r="B212" s="26" t="n"/>
      <c r="C212" s="26" t="n"/>
      <c r="D212" s="27" t="n"/>
      <c r="E212" s="26" t="n"/>
      <c r="F212" s="33">
        <f>IFERROR(IF(OR(C212="",D212=""),"",D212*VLOOKUP(C212,'Setup - Mix Design'!$A$5:$I$504,2,0)),"")</f>
        <v/>
      </c>
      <c r="G212" s="33">
        <f>IFERROR(IF(OR(C212="",D212=""),"",D212*VLOOKUP(C212,'Setup - Mix Design'!$A$5:$I$504,3,0)),"")</f>
        <v/>
      </c>
      <c r="H212" s="33">
        <f>IFERROR(IF(OR(C212="",D212=""),"",D212*VLOOKUP(C212,'Setup - Mix Design'!$A$5:$I$504,4,0)),"")</f>
        <v/>
      </c>
      <c r="I212" s="33">
        <f>IFERROR(IF(OR(C212="",D212=""),"",D212*VLOOKUP(C212,'Setup - Mix Design'!$A$5:$I$504,5,0)),"")</f>
        <v/>
      </c>
      <c r="J212" s="33">
        <f>IFERROR(IF(OR(C212="",D212=""),"",D212*VLOOKUP(C212,'Setup - Mix Design'!$A$5:$I$504,6,0)),"")</f>
        <v/>
      </c>
      <c r="K212" s="33">
        <f>IFERROR(IF(OR(C212="",D212=""),"",D212*VLOOKUP(C212,'Setup - Mix Design'!$A$5:$I$504,7,0)),"")</f>
        <v/>
      </c>
    </row>
    <row r="213">
      <c r="A213" s="31" t="n"/>
      <c r="B213" s="26" t="n"/>
      <c r="C213" s="26" t="n"/>
      <c r="D213" s="27" t="n"/>
      <c r="E213" s="26" t="n"/>
      <c r="F213" s="33">
        <f>IFERROR(IF(OR(C213="",D213=""),"",D213*VLOOKUP(C213,'Setup - Mix Design'!$A$5:$I$504,2,0)),"")</f>
        <v/>
      </c>
      <c r="G213" s="33">
        <f>IFERROR(IF(OR(C213="",D213=""),"",D213*VLOOKUP(C213,'Setup - Mix Design'!$A$5:$I$504,3,0)),"")</f>
        <v/>
      </c>
      <c r="H213" s="33">
        <f>IFERROR(IF(OR(C213="",D213=""),"",D213*VLOOKUP(C213,'Setup - Mix Design'!$A$5:$I$504,4,0)),"")</f>
        <v/>
      </c>
      <c r="I213" s="33">
        <f>IFERROR(IF(OR(C213="",D213=""),"",D213*VLOOKUP(C213,'Setup - Mix Design'!$A$5:$I$504,5,0)),"")</f>
        <v/>
      </c>
      <c r="J213" s="33">
        <f>IFERROR(IF(OR(C213="",D213=""),"",D213*VLOOKUP(C213,'Setup - Mix Design'!$A$5:$I$504,6,0)),"")</f>
        <v/>
      </c>
      <c r="K213" s="33">
        <f>IFERROR(IF(OR(C213="",D213=""),"",D213*VLOOKUP(C213,'Setup - Mix Design'!$A$5:$I$504,7,0)),"")</f>
        <v/>
      </c>
    </row>
    <row r="214">
      <c r="A214" s="31" t="n"/>
      <c r="B214" s="26" t="n"/>
      <c r="C214" s="26" t="n"/>
      <c r="D214" s="27" t="n"/>
      <c r="E214" s="26" t="n"/>
      <c r="F214" s="33">
        <f>IFERROR(IF(OR(C214="",D214=""),"",D214*VLOOKUP(C214,'Setup - Mix Design'!$A$5:$I$504,2,0)),"")</f>
        <v/>
      </c>
      <c r="G214" s="33">
        <f>IFERROR(IF(OR(C214="",D214=""),"",D214*VLOOKUP(C214,'Setup - Mix Design'!$A$5:$I$504,3,0)),"")</f>
        <v/>
      </c>
      <c r="H214" s="33">
        <f>IFERROR(IF(OR(C214="",D214=""),"",D214*VLOOKUP(C214,'Setup - Mix Design'!$A$5:$I$504,4,0)),"")</f>
        <v/>
      </c>
      <c r="I214" s="33">
        <f>IFERROR(IF(OR(C214="",D214=""),"",D214*VLOOKUP(C214,'Setup - Mix Design'!$A$5:$I$504,5,0)),"")</f>
        <v/>
      </c>
      <c r="J214" s="33">
        <f>IFERROR(IF(OR(C214="",D214=""),"",D214*VLOOKUP(C214,'Setup - Mix Design'!$A$5:$I$504,6,0)),"")</f>
        <v/>
      </c>
      <c r="K214" s="33">
        <f>IFERROR(IF(OR(C214="",D214=""),"",D214*VLOOKUP(C214,'Setup - Mix Design'!$A$5:$I$504,7,0)),"")</f>
        <v/>
      </c>
    </row>
    <row r="215">
      <c r="A215" s="31" t="n"/>
      <c r="B215" s="26" t="n"/>
      <c r="C215" s="26" t="n"/>
      <c r="D215" s="27" t="n"/>
      <c r="E215" s="26" t="n"/>
      <c r="F215" s="33">
        <f>IFERROR(IF(OR(C215="",D215=""),"",D215*VLOOKUP(C215,'Setup - Mix Design'!$A$5:$I$504,2,0)),"")</f>
        <v/>
      </c>
      <c r="G215" s="33">
        <f>IFERROR(IF(OR(C215="",D215=""),"",D215*VLOOKUP(C215,'Setup - Mix Design'!$A$5:$I$504,3,0)),"")</f>
        <v/>
      </c>
      <c r="H215" s="33">
        <f>IFERROR(IF(OR(C215="",D215=""),"",D215*VLOOKUP(C215,'Setup - Mix Design'!$A$5:$I$504,4,0)),"")</f>
        <v/>
      </c>
      <c r="I215" s="33">
        <f>IFERROR(IF(OR(C215="",D215=""),"",D215*VLOOKUP(C215,'Setup - Mix Design'!$A$5:$I$504,5,0)),"")</f>
        <v/>
      </c>
      <c r="J215" s="33">
        <f>IFERROR(IF(OR(C215="",D215=""),"",D215*VLOOKUP(C215,'Setup - Mix Design'!$A$5:$I$504,6,0)),"")</f>
        <v/>
      </c>
      <c r="K215" s="33">
        <f>IFERROR(IF(OR(C215="",D215=""),"",D215*VLOOKUP(C215,'Setup - Mix Design'!$A$5:$I$504,7,0)),"")</f>
        <v/>
      </c>
    </row>
    <row r="216">
      <c r="A216" s="31" t="n"/>
      <c r="B216" s="26" t="n"/>
      <c r="C216" s="26" t="n"/>
      <c r="D216" s="27" t="n"/>
      <c r="E216" s="26" t="n"/>
      <c r="F216" s="33">
        <f>IFERROR(IF(OR(C216="",D216=""),"",D216*VLOOKUP(C216,'Setup - Mix Design'!$A$5:$I$504,2,0)),"")</f>
        <v/>
      </c>
      <c r="G216" s="33">
        <f>IFERROR(IF(OR(C216="",D216=""),"",D216*VLOOKUP(C216,'Setup - Mix Design'!$A$5:$I$504,3,0)),"")</f>
        <v/>
      </c>
      <c r="H216" s="33">
        <f>IFERROR(IF(OR(C216="",D216=""),"",D216*VLOOKUP(C216,'Setup - Mix Design'!$A$5:$I$504,4,0)),"")</f>
        <v/>
      </c>
      <c r="I216" s="33">
        <f>IFERROR(IF(OR(C216="",D216=""),"",D216*VLOOKUP(C216,'Setup - Mix Design'!$A$5:$I$504,5,0)),"")</f>
        <v/>
      </c>
      <c r="J216" s="33">
        <f>IFERROR(IF(OR(C216="",D216=""),"",D216*VLOOKUP(C216,'Setup - Mix Design'!$A$5:$I$504,6,0)),"")</f>
        <v/>
      </c>
      <c r="K216" s="33">
        <f>IFERROR(IF(OR(C216="",D216=""),"",D216*VLOOKUP(C216,'Setup - Mix Design'!$A$5:$I$504,7,0)),"")</f>
        <v/>
      </c>
    </row>
    <row r="217">
      <c r="A217" s="31" t="n"/>
      <c r="B217" s="26" t="n"/>
      <c r="C217" s="26" t="n"/>
      <c r="D217" s="27" t="n"/>
      <c r="E217" s="26" t="n"/>
      <c r="F217" s="33">
        <f>IFERROR(IF(OR(C217="",D217=""),"",D217*VLOOKUP(C217,'Setup - Mix Design'!$A$5:$I$504,2,0)),"")</f>
        <v/>
      </c>
      <c r="G217" s="33">
        <f>IFERROR(IF(OR(C217="",D217=""),"",D217*VLOOKUP(C217,'Setup - Mix Design'!$A$5:$I$504,3,0)),"")</f>
        <v/>
      </c>
      <c r="H217" s="33">
        <f>IFERROR(IF(OR(C217="",D217=""),"",D217*VLOOKUP(C217,'Setup - Mix Design'!$A$5:$I$504,4,0)),"")</f>
        <v/>
      </c>
      <c r="I217" s="33">
        <f>IFERROR(IF(OR(C217="",D217=""),"",D217*VLOOKUP(C217,'Setup - Mix Design'!$A$5:$I$504,5,0)),"")</f>
        <v/>
      </c>
      <c r="J217" s="33">
        <f>IFERROR(IF(OR(C217="",D217=""),"",D217*VLOOKUP(C217,'Setup - Mix Design'!$A$5:$I$504,6,0)),"")</f>
        <v/>
      </c>
      <c r="K217" s="33">
        <f>IFERROR(IF(OR(C217="",D217=""),"",D217*VLOOKUP(C217,'Setup - Mix Design'!$A$5:$I$504,7,0)),"")</f>
        <v/>
      </c>
    </row>
    <row r="218">
      <c r="A218" s="31" t="n"/>
      <c r="B218" s="26" t="n"/>
      <c r="C218" s="26" t="n"/>
      <c r="D218" s="27" t="n"/>
      <c r="E218" s="26" t="n"/>
      <c r="F218" s="33">
        <f>IFERROR(IF(OR(C218="",D218=""),"",D218*VLOOKUP(C218,'Setup - Mix Design'!$A$5:$I$504,2,0)),"")</f>
        <v/>
      </c>
      <c r="G218" s="33">
        <f>IFERROR(IF(OR(C218="",D218=""),"",D218*VLOOKUP(C218,'Setup - Mix Design'!$A$5:$I$504,3,0)),"")</f>
        <v/>
      </c>
      <c r="H218" s="33">
        <f>IFERROR(IF(OR(C218="",D218=""),"",D218*VLOOKUP(C218,'Setup - Mix Design'!$A$5:$I$504,4,0)),"")</f>
        <v/>
      </c>
      <c r="I218" s="33">
        <f>IFERROR(IF(OR(C218="",D218=""),"",D218*VLOOKUP(C218,'Setup - Mix Design'!$A$5:$I$504,5,0)),"")</f>
        <v/>
      </c>
      <c r="J218" s="33">
        <f>IFERROR(IF(OR(C218="",D218=""),"",D218*VLOOKUP(C218,'Setup - Mix Design'!$A$5:$I$504,6,0)),"")</f>
        <v/>
      </c>
      <c r="K218" s="33">
        <f>IFERROR(IF(OR(C218="",D218=""),"",D218*VLOOKUP(C218,'Setup - Mix Design'!$A$5:$I$504,7,0)),"")</f>
        <v/>
      </c>
    </row>
    <row r="219">
      <c r="A219" s="31" t="n"/>
      <c r="B219" s="26" t="n"/>
      <c r="C219" s="26" t="n"/>
      <c r="D219" s="27" t="n"/>
      <c r="E219" s="26" t="n"/>
      <c r="F219" s="33">
        <f>IFERROR(IF(OR(C219="",D219=""),"",D219*VLOOKUP(C219,'Setup - Mix Design'!$A$5:$I$504,2,0)),"")</f>
        <v/>
      </c>
      <c r="G219" s="33">
        <f>IFERROR(IF(OR(C219="",D219=""),"",D219*VLOOKUP(C219,'Setup - Mix Design'!$A$5:$I$504,3,0)),"")</f>
        <v/>
      </c>
      <c r="H219" s="33">
        <f>IFERROR(IF(OR(C219="",D219=""),"",D219*VLOOKUP(C219,'Setup - Mix Design'!$A$5:$I$504,4,0)),"")</f>
        <v/>
      </c>
      <c r="I219" s="33">
        <f>IFERROR(IF(OR(C219="",D219=""),"",D219*VLOOKUP(C219,'Setup - Mix Design'!$A$5:$I$504,5,0)),"")</f>
        <v/>
      </c>
      <c r="J219" s="33">
        <f>IFERROR(IF(OR(C219="",D219=""),"",D219*VLOOKUP(C219,'Setup - Mix Design'!$A$5:$I$504,6,0)),"")</f>
        <v/>
      </c>
      <c r="K219" s="33">
        <f>IFERROR(IF(OR(C219="",D219=""),"",D219*VLOOKUP(C219,'Setup - Mix Design'!$A$5:$I$504,7,0)),"")</f>
        <v/>
      </c>
    </row>
    <row r="220">
      <c r="A220" s="31" t="n"/>
      <c r="B220" s="26" t="n"/>
      <c r="C220" s="26" t="n"/>
      <c r="D220" s="27" t="n"/>
      <c r="E220" s="26" t="n"/>
      <c r="F220" s="33">
        <f>IFERROR(IF(OR(C220="",D220=""),"",D220*VLOOKUP(C220,'Setup - Mix Design'!$A$5:$I$504,2,0)),"")</f>
        <v/>
      </c>
      <c r="G220" s="33">
        <f>IFERROR(IF(OR(C220="",D220=""),"",D220*VLOOKUP(C220,'Setup - Mix Design'!$A$5:$I$504,3,0)),"")</f>
        <v/>
      </c>
      <c r="H220" s="33">
        <f>IFERROR(IF(OR(C220="",D220=""),"",D220*VLOOKUP(C220,'Setup - Mix Design'!$A$5:$I$504,4,0)),"")</f>
        <v/>
      </c>
      <c r="I220" s="33">
        <f>IFERROR(IF(OR(C220="",D220=""),"",D220*VLOOKUP(C220,'Setup - Mix Design'!$A$5:$I$504,5,0)),"")</f>
        <v/>
      </c>
      <c r="J220" s="33">
        <f>IFERROR(IF(OR(C220="",D220=""),"",D220*VLOOKUP(C220,'Setup - Mix Design'!$A$5:$I$504,6,0)),"")</f>
        <v/>
      </c>
      <c r="K220" s="33">
        <f>IFERROR(IF(OR(C220="",D220=""),"",D220*VLOOKUP(C220,'Setup - Mix Design'!$A$5:$I$504,7,0)),"")</f>
        <v/>
      </c>
    </row>
    <row r="221">
      <c r="A221" s="31" t="n"/>
      <c r="B221" s="26" t="n"/>
      <c r="C221" s="26" t="n"/>
      <c r="D221" s="27" t="n"/>
      <c r="E221" s="26" t="n"/>
      <c r="F221" s="33">
        <f>IFERROR(IF(OR(C221="",D221=""),"",D221*VLOOKUP(C221,'Setup - Mix Design'!$A$5:$I$504,2,0)),"")</f>
        <v/>
      </c>
      <c r="G221" s="33">
        <f>IFERROR(IF(OR(C221="",D221=""),"",D221*VLOOKUP(C221,'Setup - Mix Design'!$A$5:$I$504,3,0)),"")</f>
        <v/>
      </c>
      <c r="H221" s="33">
        <f>IFERROR(IF(OR(C221="",D221=""),"",D221*VLOOKUP(C221,'Setup - Mix Design'!$A$5:$I$504,4,0)),"")</f>
        <v/>
      </c>
      <c r="I221" s="33">
        <f>IFERROR(IF(OR(C221="",D221=""),"",D221*VLOOKUP(C221,'Setup - Mix Design'!$A$5:$I$504,5,0)),"")</f>
        <v/>
      </c>
      <c r="J221" s="33">
        <f>IFERROR(IF(OR(C221="",D221=""),"",D221*VLOOKUP(C221,'Setup - Mix Design'!$A$5:$I$504,6,0)),"")</f>
        <v/>
      </c>
      <c r="K221" s="33">
        <f>IFERROR(IF(OR(C221="",D221=""),"",D221*VLOOKUP(C221,'Setup - Mix Design'!$A$5:$I$504,7,0)),"")</f>
        <v/>
      </c>
    </row>
    <row r="222">
      <c r="A222" s="31" t="n"/>
      <c r="B222" s="26" t="n"/>
      <c r="C222" s="26" t="n"/>
      <c r="D222" s="27" t="n"/>
      <c r="E222" s="26" t="n"/>
      <c r="F222" s="33">
        <f>IFERROR(IF(OR(C222="",D222=""),"",D222*VLOOKUP(C222,'Setup - Mix Design'!$A$5:$I$504,2,0)),"")</f>
        <v/>
      </c>
      <c r="G222" s="33">
        <f>IFERROR(IF(OR(C222="",D222=""),"",D222*VLOOKUP(C222,'Setup - Mix Design'!$A$5:$I$504,3,0)),"")</f>
        <v/>
      </c>
      <c r="H222" s="33">
        <f>IFERROR(IF(OR(C222="",D222=""),"",D222*VLOOKUP(C222,'Setup - Mix Design'!$A$5:$I$504,4,0)),"")</f>
        <v/>
      </c>
      <c r="I222" s="33">
        <f>IFERROR(IF(OR(C222="",D222=""),"",D222*VLOOKUP(C222,'Setup - Mix Design'!$A$5:$I$504,5,0)),"")</f>
        <v/>
      </c>
      <c r="J222" s="33">
        <f>IFERROR(IF(OR(C222="",D222=""),"",D222*VLOOKUP(C222,'Setup - Mix Design'!$A$5:$I$504,6,0)),"")</f>
        <v/>
      </c>
      <c r="K222" s="33">
        <f>IFERROR(IF(OR(C222="",D222=""),"",D222*VLOOKUP(C222,'Setup - Mix Design'!$A$5:$I$504,7,0)),"")</f>
        <v/>
      </c>
    </row>
    <row r="223">
      <c r="A223" s="31" t="n"/>
      <c r="B223" s="26" t="n"/>
      <c r="C223" s="26" t="n"/>
      <c r="D223" s="27" t="n"/>
      <c r="E223" s="26" t="n"/>
      <c r="F223" s="33">
        <f>IFERROR(IF(OR(C223="",D223=""),"",D223*VLOOKUP(C223,'Setup - Mix Design'!$A$5:$I$504,2,0)),"")</f>
        <v/>
      </c>
      <c r="G223" s="33">
        <f>IFERROR(IF(OR(C223="",D223=""),"",D223*VLOOKUP(C223,'Setup - Mix Design'!$A$5:$I$504,3,0)),"")</f>
        <v/>
      </c>
      <c r="H223" s="33">
        <f>IFERROR(IF(OR(C223="",D223=""),"",D223*VLOOKUP(C223,'Setup - Mix Design'!$A$5:$I$504,4,0)),"")</f>
        <v/>
      </c>
      <c r="I223" s="33">
        <f>IFERROR(IF(OR(C223="",D223=""),"",D223*VLOOKUP(C223,'Setup - Mix Design'!$A$5:$I$504,5,0)),"")</f>
        <v/>
      </c>
      <c r="J223" s="33">
        <f>IFERROR(IF(OR(C223="",D223=""),"",D223*VLOOKUP(C223,'Setup - Mix Design'!$A$5:$I$504,6,0)),"")</f>
        <v/>
      </c>
      <c r="K223" s="33">
        <f>IFERROR(IF(OR(C223="",D223=""),"",D223*VLOOKUP(C223,'Setup - Mix Design'!$A$5:$I$504,7,0)),"")</f>
        <v/>
      </c>
    </row>
    <row r="224">
      <c r="A224" s="31" t="n"/>
      <c r="B224" s="26" t="n"/>
      <c r="C224" s="26" t="n"/>
      <c r="D224" s="27" t="n"/>
      <c r="E224" s="26" t="n"/>
      <c r="F224" s="33">
        <f>IFERROR(IF(OR(C224="",D224=""),"",D224*VLOOKUP(C224,'Setup - Mix Design'!$A$5:$I$504,2,0)),"")</f>
        <v/>
      </c>
      <c r="G224" s="33">
        <f>IFERROR(IF(OR(C224="",D224=""),"",D224*VLOOKUP(C224,'Setup - Mix Design'!$A$5:$I$504,3,0)),"")</f>
        <v/>
      </c>
      <c r="H224" s="33">
        <f>IFERROR(IF(OR(C224="",D224=""),"",D224*VLOOKUP(C224,'Setup - Mix Design'!$A$5:$I$504,4,0)),"")</f>
        <v/>
      </c>
      <c r="I224" s="33">
        <f>IFERROR(IF(OR(C224="",D224=""),"",D224*VLOOKUP(C224,'Setup - Mix Design'!$A$5:$I$504,5,0)),"")</f>
        <v/>
      </c>
      <c r="J224" s="33">
        <f>IFERROR(IF(OR(C224="",D224=""),"",D224*VLOOKUP(C224,'Setup - Mix Design'!$A$5:$I$504,6,0)),"")</f>
        <v/>
      </c>
      <c r="K224" s="33">
        <f>IFERROR(IF(OR(C224="",D224=""),"",D224*VLOOKUP(C224,'Setup - Mix Design'!$A$5:$I$504,7,0)),"")</f>
        <v/>
      </c>
    </row>
    <row r="225">
      <c r="A225" s="31" t="n"/>
      <c r="B225" s="26" t="n"/>
      <c r="C225" s="26" t="n"/>
      <c r="D225" s="27" t="n"/>
      <c r="E225" s="26" t="n"/>
      <c r="F225" s="33">
        <f>IFERROR(IF(OR(C225="",D225=""),"",D225*VLOOKUP(C225,'Setup - Mix Design'!$A$5:$I$504,2,0)),"")</f>
        <v/>
      </c>
      <c r="G225" s="33">
        <f>IFERROR(IF(OR(C225="",D225=""),"",D225*VLOOKUP(C225,'Setup - Mix Design'!$A$5:$I$504,3,0)),"")</f>
        <v/>
      </c>
      <c r="H225" s="33">
        <f>IFERROR(IF(OR(C225="",D225=""),"",D225*VLOOKUP(C225,'Setup - Mix Design'!$A$5:$I$504,4,0)),"")</f>
        <v/>
      </c>
      <c r="I225" s="33">
        <f>IFERROR(IF(OR(C225="",D225=""),"",D225*VLOOKUP(C225,'Setup - Mix Design'!$A$5:$I$504,5,0)),"")</f>
        <v/>
      </c>
      <c r="J225" s="33">
        <f>IFERROR(IF(OR(C225="",D225=""),"",D225*VLOOKUP(C225,'Setup - Mix Design'!$A$5:$I$504,6,0)),"")</f>
        <v/>
      </c>
      <c r="K225" s="33">
        <f>IFERROR(IF(OR(C225="",D225=""),"",D225*VLOOKUP(C225,'Setup - Mix Design'!$A$5:$I$504,7,0)),"")</f>
        <v/>
      </c>
    </row>
    <row r="226">
      <c r="A226" s="31" t="n"/>
      <c r="B226" s="26" t="n"/>
      <c r="C226" s="26" t="n"/>
      <c r="D226" s="27" t="n"/>
      <c r="E226" s="26" t="n"/>
      <c r="F226" s="33">
        <f>IFERROR(IF(OR(C226="",D226=""),"",D226*VLOOKUP(C226,'Setup - Mix Design'!$A$5:$I$504,2,0)),"")</f>
        <v/>
      </c>
      <c r="G226" s="33">
        <f>IFERROR(IF(OR(C226="",D226=""),"",D226*VLOOKUP(C226,'Setup - Mix Design'!$A$5:$I$504,3,0)),"")</f>
        <v/>
      </c>
      <c r="H226" s="33">
        <f>IFERROR(IF(OR(C226="",D226=""),"",D226*VLOOKUP(C226,'Setup - Mix Design'!$A$5:$I$504,4,0)),"")</f>
        <v/>
      </c>
      <c r="I226" s="33">
        <f>IFERROR(IF(OR(C226="",D226=""),"",D226*VLOOKUP(C226,'Setup - Mix Design'!$A$5:$I$504,5,0)),"")</f>
        <v/>
      </c>
      <c r="J226" s="33">
        <f>IFERROR(IF(OR(C226="",D226=""),"",D226*VLOOKUP(C226,'Setup - Mix Design'!$A$5:$I$504,6,0)),"")</f>
        <v/>
      </c>
      <c r="K226" s="33">
        <f>IFERROR(IF(OR(C226="",D226=""),"",D226*VLOOKUP(C226,'Setup - Mix Design'!$A$5:$I$504,7,0)),"")</f>
        <v/>
      </c>
    </row>
    <row r="227">
      <c r="A227" s="31" t="n"/>
      <c r="B227" s="26" t="n"/>
      <c r="C227" s="26" t="n"/>
      <c r="D227" s="27" t="n"/>
      <c r="E227" s="26" t="n"/>
      <c r="F227" s="33">
        <f>IFERROR(IF(OR(C227="",D227=""),"",D227*VLOOKUP(C227,'Setup - Mix Design'!$A$5:$I$504,2,0)),"")</f>
        <v/>
      </c>
      <c r="G227" s="33">
        <f>IFERROR(IF(OR(C227="",D227=""),"",D227*VLOOKUP(C227,'Setup - Mix Design'!$A$5:$I$504,3,0)),"")</f>
        <v/>
      </c>
      <c r="H227" s="33">
        <f>IFERROR(IF(OR(C227="",D227=""),"",D227*VLOOKUP(C227,'Setup - Mix Design'!$A$5:$I$504,4,0)),"")</f>
        <v/>
      </c>
      <c r="I227" s="33">
        <f>IFERROR(IF(OR(C227="",D227=""),"",D227*VLOOKUP(C227,'Setup - Mix Design'!$A$5:$I$504,5,0)),"")</f>
        <v/>
      </c>
      <c r="J227" s="33">
        <f>IFERROR(IF(OR(C227="",D227=""),"",D227*VLOOKUP(C227,'Setup - Mix Design'!$A$5:$I$504,6,0)),"")</f>
        <v/>
      </c>
      <c r="K227" s="33">
        <f>IFERROR(IF(OR(C227="",D227=""),"",D227*VLOOKUP(C227,'Setup - Mix Design'!$A$5:$I$504,7,0)),"")</f>
        <v/>
      </c>
    </row>
    <row r="228">
      <c r="A228" s="31" t="n"/>
      <c r="B228" s="26" t="n"/>
      <c r="C228" s="26" t="n"/>
      <c r="D228" s="27" t="n"/>
      <c r="E228" s="26" t="n"/>
      <c r="F228" s="33">
        <f>IFERROR(IF(OR(C228="",D228=""),"",D228*VLOOKUP(C228,'Setup - Mix Design'!$A$5:$I$504,2,0)),"")</f>
        <v/>
      </c>
      <c r="G228" s="33">
        <f>IFERROR(IF(OR(C228="",D228=""),"",D228*VLOOKUP(C228,'Setup - Mix Design'!$A$5:$I$504,3,0)),"")</f>
        <v/>
      </c>
      <c r="H228" s="33">
        <f>IFERROR(IF(OR(C228="",D228=""),"",D228*VLOOKUP(C228,'Setup - Mix Design'!$A$5:$I$504,4,0)),"")</f>
        <v/>
      </c>
      <c r="I228" s="33">
        <f>IFERROR(IF(OR(C228="",D228=""),"",D228*VLOOKUP(C228,'Setup - Mix Design'!$A$5:$I$504,5,0)),"")</f>
        <v/>
      </c>
      <c r="J228" s="33">
        <f>IFERROR(IF(OR(C228="",D228=""),"",D228*VLOOKUP(C228,'Setup - Mix Design'!$A$5:$I$504,6,0)),"")</f>
        <v/>
      </c>
      <c r="K228" s="33">
        <f>IFERROR(IF(OR(C228="",D228=""),"",D228*VLOOKUP(C228,'Setup - Mix Design'!$A$5:$I$504,7,0)),"")</f>
        <v/>
      </c>
    </row>
    <row r="229">
      <c r="A229" s="31" t="n"/>
      <c r="B229" s="26" t="n"/>
      <c r="C229" s="26" t="n"/>
      <c r="D229" s="27" t="n"/>
      <c r="E229" s="26" t="n"/>
      <c r="F229" s="33">
        <f>IFERROR(IF(OR(C229="",D229=""),"",D229*VLOOKUP(C229,'Setup - Mix Design'!$A$5:$I$504,2,0)),"")</f>
        <v/>
      </c>
      <c r="G229" s="33">
        <f>IFERROR(IF(OR(C229="",D229=""),"",D229*VLOOKUP(C229,'Setup - Mix Design'!$A$5:$I$504,3,0)),"")</f>
        <v/>
      </c>
      <c r="H229" s="33">
        <f>IFERROR(IF(OR(C229="",D229=""),"",D229*VLOOKUP(C229,'Setup - Mix Design'!$A$5:$I$504,4,0)),"")</f>
        <v/>
      </c>
      <c r="I229" s="33">
        <f>IFERROR(IF(OR(C229="",D229=""),"",D229*VLOOKUP(C229,'Setup - Mix Design'!$A$5:$I$504,5,0)),"")</f>
        <v/>
      </c>
      <c r="J229" s="33">
        <f>IFERROR(IF(OR(C229="",D229=""),"",D229*VLOOKUP(C229,'Setup - Mix Design'!$A$5:$I$504,6,0)),"")</f>
        <v/>
      </c>
      <c r="K229" s="33">
        <f>IFERROR(IF(OR(C229="",D229=""),"",D229*VLOOKUP(C229,'Setup - Mix Design'!$A$5:$I$504,7,0)),"")</f>
        <v/>
      </c>
    </row>
    <row r="230">
      <c r="A230" s="31" t="n"/>
      <c r="B230" s="26" t="n"/>
      <c r="C230" s="26" t="n"/>
      <c r="D230" s="27" t="n"/>
      <c r="E230" s="26" t="n"/>
      <c r="F230" s="33">
        <f>IFERROR(IF(OR(C230="",D230=""),"",D230*VLOOKUP(C230,'Setup - Mix Design'!$A$5:$I$504,2,0)),"")</f>
        <v/>
      </c>
      <c r="G230" s="33">
        <f>IFERROR(IF(OR(C230="",D230=""),"",D230*VLOOKUP(C230,'Setup - Mix Design'!$A$5:$I$504,3,0)),"")</f>
        <v/>
      </c>
      <c r="H230" s="33">
        <f>IFERROR(IF(OR(C230="",D230=""),"",D230*VLOOKUP(C230,'Setup - Mix Design'!$A$5:$I$504,4,0)),"")</f>
        <v/>
      </c>
      <c r="I230" s="33">
        <f>IFERROR(IF(OR(C230="",D230=""),"",D230*VLOOKUP(C230,'Setup - Mix Design'!$A$5:$I$504,5,0)),"")</f>
        <v/>
      </c>
      <c r="J230" s="33">
        <f>IFERROR(IF(OR(C230="",D230=""),"",D230*VLOOKUP(C230,'Setup - Mix Design'!$A$5:$I$504,6,0)),"")</f>
        <v/>
      </c>
      <c r="K230" s="33">
        <f>IFERROR(IF(OR(C230="",D230=""),"",D230*VLOOKUP(C230,'Setup - Mix Design'!$A$5:$I$504,7,0)),"")</f>
        <v/>
      </c>
    </row>
    <row r="231">
      <c r="A231" s="31" t="n"/>
      <c r="B231" s="26" t="n"/>
      <c r="C231" s="26" t="n"/>
      <c r="D231" s="27" t="n"/>
      <c r="E231" s="26" t="n"/>
      <c r="F231" s="33">
        <f>IFERROR(IF(OR(C231="",D231=""),"",D231*VLOOKUP(C231,'Setup - Mix Design'!$A$5:$I$504,2,0)),"")</f>
        <v/>
      </c>
      <c r="G231" s="33">
        <f>IFERROR(IF(OR(C231="",D231=""),"",D231*VLOOKUP(C231,'Setup - Mix Design'!$A$5:$I$504,3,0)),"")</f>
        <v/>
      </c>
      <c r="H231" s="33">
        <f>IFERROR(IF(OR(C231="",D231=""),"",D231*VLOOKUP(C231,'Setup - Mix Design'!$A$5:$I$504,4,0)),"")</f>
        <v/>
      </c>
      <c r="I231" s="33">
        <f>IFERROR(IF(OR(C231="",D231=""),"",D231*VLOOKUP(C231,'Setup - Mix Design'!$A$5:$I$504,5,0)),"")</f>
        <v/>
      </c>
      <c r="J231" s="33">
        <f>IFERROR(IF(OR(C231="",D231=""),"",D231*VLOOKUP(C231,'Setup - Mix Design'!$A$5:$I$504,6,0)),"")</f>
        <v/>
      </c>
      <c r="K231" s="33">
        <f>IFERROR(IF(OR(C231="",D231=""),"",D231*VLOOKUP(C231,'Setup - Mix Design'!$A$5:$I$504,7,0)),"")</f>
        <v/>
      </c>
    </row>
    <row r="232">
      <c r="A232" s="31" t="n"/>
      <c r="B232" s="26" t="n"/>
      <c r="C232" s="26" t="n"/>
      <c r="D232" s="27" t="n"/>
      <c r="E232" s="26" t="n"/>
      <c r="F232" s="33">
        <f>IFERROR(IF(OR(C232="",D232=""),"",D232*VLOOKUP(C232,'Setup - Mix Design'!$A$5:$I$504,2,0)),"")</f>
        <v/>
      </c>
      <c r="G232" s="33">
        <f>IFERROR(IF(OR(C232="",D232=""),"",D232*VLOOKUP(C232,'Setup - Mix Design'!$A$5:$I$504,3,0)),"")</f>
        <v/>
      </c>
      <c r="H232" s="33">
        <f>IFERROR(IF(OR(C232="",D232=""),"",D232*VLOOKUP(C232,'Setup - Mix Design'!$A$5:$I$504,4,0)),"")</f>
        <v/>
      </c>
      <c r="I232" s="33">
        <f>IFERROR(IF(OR(C232="",D232=""),"",D232*VLOOKUP(C232,'Setup - Mix Design'!$A$5:$I$504,5,0)),"")</f>
        <v/>
      </c>
      <c r="J232" s="33">
        <f>IFERROR(IF(OR(C232="",D232=""),"",D232*VLOOKUP(C232,'Setup - Mix Design'!$A$5:$I$504,6,0)),"")</f>
        <v/>
      </c>
      <c r="K232" s="33">
        <f>IFERROR(IF(OR(C232="",D232=""),"",D232*VLOOKUP(C232,'Setup - Mix Design'!$A$5:$I$504,7,0)),"")</f>
        <v/>
      </c>
    </row>
    <row r="233">
      <c r="A233" s="31" t="n"/>
      <c r="B233" s="26" t="n"/>
      <c r="C233" s="26" t="n"/>
      <c r="D233" s="27" t="n"/>
      <c r="E233" s="26" t="n"/>
      <c r="F233" s="33">
        <f>IFERROR(IF(OR(C233="",D233=""),"",D233*VLOOKUP(C233,'Setup - Mix Design'!$A$5:$I$504,2,0)),"")</f>
        <v/>
      </c>
      <c r="G233" s="33">
        <f>IFERROR(IF(OR(C233="",D233=""),"",D233*VLOOKUP(C233,'Setup - Mix Design'!$A$5:$I$504,3,0)),"")</f>
        <v/>
      </c>
      <c r="H233" s="33">
        <f>IFERROR(IF(OR(C233="",D233=""),"",D233*VLOOKUP(C233,'Setup - Mix Design'!$A$5:$I$504,4,0)),"")</f>
        <v/>
      </c>
      <c r="I233" s="33">
        <f>IFERROR(IF(OR(C233="",D233=""),"",D233*VLOOKUP(C233,'Setup - Mix Design'!$A$5:$I$504,5,0)),"")</f>
        <v/>
      </c>
      <c r="J233" s="33">
        <f>IFERROR(IF(OR(C233="",D233=""),"",D233*VLOOKUP(C233,'Setup - Mix Design'!$A$5:$I$504,6,0)),"")</f>
        <v/>
      </c>
      <c r="K233" s="33">
        <f>IFERROR(IF(OR(C233="",D233=""),"",D233*VLOOKUP(C233,'Setup - Mix Design'!$A$5:$I$504,7,0)),"")</f>
        <v/>
      </c>
    </row>
    <row r="234">
      <c r="A234" s="31" t="n"/>
      <c r="B234" s="26" t="n"/>
      <c r="C234" s="26" t="n"/>
      <c r="D234" s="27" t="n"/>
      <c r="E234" s="26" t="n"/>
      <c r="F234" s="33">
        <f>IFERROR(IF(OR(C234="",D234=""),"",D234*VLOOKUP(C234,'Setup - Mix Design'!$A$5:$I$504,2,0)),"")</f>
        <v/>
      </c>
      <c r="G234" s="33">
        <f>IFERROR(IF(OR(C234="",D234=""),"",D234*VLOOKUP(C234,'Setup - Mix Design'!$A$5:$I$504,3,0)),"")</f>
        <v/>
      </c>
      <c r="H234" s="33">
        <f>IFERROR(IF(OR(C234="",D234=""),"",D234*VLOOKUP(C234,'Setup - Mix Design'!$A$5:$I$504,4,0)),"")</f>
        <v/>
      </c>
      <c r="I234" s="33">
        <f>IFERROR(IF(OR(C234="",D234=""),"",D234*VLOOKUP(C234,'Setup - Mix Design'!$A$5:$I$504,5,0)),"")</f>
        <v/>
      </c>
      <c r="J234" s="33">
        <f>IFERROR(IF(OR(C234="",D234=""),"",D234*VLOOKUP(C234,'Setup - Mix Design'!$A$5:$I$504,6,0)),"")</f>
        <v/>
      </c>
      <c r="K234" s="33">
        <f>IFERROR(IF(OR(C234="",D234=""),"",D234*VLOOKUP(C234,'Setup - Mix Design'!$A$5:$I$504,7,0)),"")</f>
        <v/>
      </c>
    </row>
    <row r="235">
      <c r="A235" s="31" t="n"/>
      <c r="B235" s="26" t="n"/>
      <c r="C235" s="26" t="n"/>
      <c r="D235" s="27" t="n"/>
      <c r="E235" s="26" t="n"/>
      <c r="F235" s="33">
        <f>IFERROR(IF(OR(C235="",D235=""),"",D235*VLOOKUP(C235,'Setup - Mix Design'!$A$5:$I$504,2,0)),"")</f>
        <v/>
      </c>
      <c r="G235" s="33">
        <f>IFERROR(IF(OR(C235="",D235=""),"",D235*VLOOKUP(C235,'Setup - Mix Design'!$A$5:$I$504,3,0)),"")</f>
        <v/>
      </c>
      <c r="H235" s="33">
        <f>IFERROR(IF(OR(C235="",D235=""),"",D235*VLOOKUP(C235,'Setup - Mix Design'!$A$5:$I$504,4,0)),"")</f>
        <v/>
      </c>
      <c r="I235" s="33">
        <f>IFERROR(IF(OR(C235="",D235=""),"",D235*VLOOKUP(C235,'Setup - Mix Design'!$A$5:$I$504,5,0)),"")</f>
        <v/>
      </c>
      <c r="J235" s="33">
        <f>IFERROR(IF(OR(C235="",D235=""),"",D235*VLOOKUP(C235,'Setup - Mix Design'!$A$5:$I$504,6,0)),"")</f>
        <v/>
      </c>
      <c r="K235" s="33">
        <f>IFERROR(IF(OR(C235="",D235=""),"",D235*VLOOKUP(C235,'Setup - Mix Design'!$A$5:$I$504,7,0)),"")</f>
        <v/>
      </c>
    </row>
    <row r="236">
      <c r="A236" s="31" t="n"/>
      <c r="B236" s="26" t="n"/>
      <c r="C236" s="26" t="n"/>
      <c r="D236" s="27" t="n"/>
      <c r="E236" s="26" t="n"/>
      <c r="F236" s="33">
        <f>IFERROR(IF(OR(C236="",D236=""),"",D236*VLOOKUP(C236,'Setup - Mix Design'!$A$5:$I$504,2,0)),"")</f>
        <v/>
      </c>
      <c r="G236" s="33">
        <f>IFERROR(IF(OR(C236="",D236=""),"",D236*VLOOKUP(C236,'Setup - Mix Design'!$A$5:$I$504,3,0)),"")</f>
        <v/>
      </c>
      <c r="H236" s="33">
        <f>IFERROR(IF(OR(C236="",D236=""),"",D236*VLOOKUP(C236,'Setup - Mix Design'!$A$5:$I$504,4,0)),"")</f>
        <v/>
      </c>
      <c r="I236" s="33">
        <f>IFERROR(IF(OR(C236="",D236=""),"",D236*VLOOKUP(C236,'Setup - Mix Design'!$A$5:$I$504,5,0)),"")</f>
        <v/>
      </c>
      <c r="J236" s="33">
        <f>IFERROR(IF(OR(C236="",D236=""),"",D236*VLOOKUP(C236,'Setup - Mix Design'!$A$5:$I$504,6,0)),"")</f>
        <v/>
      </c>
      <c r="K236" s="33">
        <f>IFERROR(IF(OR(C236="",D236=""),"",D236*VLOOKUP(C236,'Setup - Mix Design'!$A$5:$I$504,7,0)),"")</f>
        <v/>
      </c>
    </row>
    <row r="237">
      <c r="A237" s="31" t="n"/>
      <c r="B237" s="26" t="n"/>
      <c r="C237" s="26" t="n"/>
      <c r="D237" s="27" t="n"/>
      <c r="E237" s="26" t="n"/>
      <c r="F237" s="33">
        <f>IFERROR(IF(OR(C237="",D237=""),"",D237*VLOOKUP(C237,'Setup - Mix Design'!$A$5:$I$504,2,0)),"")</f>
        <v/>
      </c>
      <c r="G237" s="33">
        <f>IFERROR(IF(OR(C237="",D237=""),"",D237*VLOOKUP(C237,'Setup - Mix Design'!$A$5:$I$504,3,0)),"")</f>
        <v/>
      </c>
      <c r="H237" s="33">
        <f>IFERROR(IF(OR(C237="",D237=""),"",D237*VLOOKUP(C237,'Setup - Mix Design'!$A$5:$I$504,4,0)),"")</f>
        <v/>
      </c>
      <c r="I237" s="33">
        <f>IFERROR(IF(OR(C237="",D237=""),"",D237*VLOOKUP(C237,'Setup - Mix Design'!$A$5:$I$504,5,0)),"")</f>
        <v/>
      </c>
      <c r="J237" s="33">
        <f>IFERROR(IF(OR(C237="",D237=""),"",D237*VLOOKUP(C237,'Setup - Mix Design'!$A$5:$I$504,6,0)),"")</f>
        <v/>
      </c>
      <c r="K237" s="33">
        <f>IFERROR(IF(OR(C237="",D237=""),"",D237*VLOOKUP(C237,'Setup - Mix Design'!$A$5:$I$504,7,0)),"")</f>
        <v/>
      </c>
    </row>
    <row r="238">
      <c r="A238" s="31" t="n"/>
      <c r="B238" s="26" t="n"/>
      <c r="C238" s="26" t="n"/>
      <c r="D238" s="27" t="n"/>
      <c r="E238" s="26" t="n"/>
      <c r="F238" s="33">
        <f>IFERROR(IF(OR(C238="",D238=""),"",D238*VLOOKUP(C238,'Setup - Mix Design'!$A$5:$I$504,2,0)),"")</f>
        <v/>
      </c>
      <c r="G238" s="33">
        <f>IFERROR(IF(OR(C238="",D238=""),"",D238*VLOOKUP(C238,'Setup - Mix Design'!$A$5:$I$504,3,0)),"")</f>
        <v/>
      </c>
      <c r="H238" s="33">
        <f>IFERROR(IF(OR(C238="",D238=""),"",D238*VLOOKUP(C238,'Setup - Mix Design'!$A$5:$I$504,4,0)),"")</f>
        <v/>
      </c>
      <c r="I238" s="33">
        <f>IFERROR(IF(OR(C238="",D238=""),"",D238*VLOOKUP(C238,'Setup - Mix Design'!$A$5:$I$504,5,0)),"")</f>
        <v/>
      </c>
      <c r="J238" s="33">
        <f>IFERROR(IF(OR(C238="",D238=""),"",D238*VLOOKUP(C238,'Setup - Mix Design'!$A$5:$I$504,6,0)),"")</f>
        <v/>
      </c>
      <c r="K238" s="33">
        <f>IFERROR(IF(OR(C238="",D238=""),"",D238*VLOOKUP(C238,'Setup - Mix Design'!$A$5:$I$504,7,0)),"")</f>
        <v/>
      </c>
    </row>
    <row r="239">
      <c r="A239" s="31" t="n"/>
      <c r="B239" s="26" t="n"/>
      <c r="C239" s="26" t="n"/>
      <c r="D239" s="27" t="n"/>
      <c r="E239" s="26" t="n"/>
      <c r="F239" s="33">
        <f>IFERROR(IF(OR(C239="",D239=""),"",D239*VLOOKUP(C239,'Setup - Mix Design'!$A$5:$I$504,2,0)),"")</f>
        <v/>
      </c>
      <c r="G239" s="33">
        <f>IFERROR(IF(OR(C239="",D239=""),"",D239*VLOOKUP(C239,'Setup - Mix Design'!$A$5:$I$504,3,0)),"")</f>
        <v/>
      </c>
      <c r="H239" s="33">
        <f>IFERROR(IF(OR(C239="",D239=""),"",D239*VLOOKUP(C239,'Setup - Mix Design'!$A$5:$I$504,4,0)),"")</f>
        <v/>
      </c>
      <c r="I239" s="33">
        <f>IFERROR(IF(OR(C239="",D239=""),"",D239*VLOOKUP(C239,'Setup - Mix Design'!$A$5:$I$504,5,0)),"")</f>
        <v/>
      </c>
      <c r="J239" s="33">
        <f>IFERROR(IF(OR(C239="",D239=""),"",D239*VLOOKUP(C239,'Setup - Mix Design'!$A$5:$I$504,6,0)),"")</f>
        <v/>
      </c>
      <c r="K239" s="33">
        <f>IFERROR(IF(OR(C239="",D239=""),"",D239*VLOOKUP(C239,'Setup - Mix Design'!$A$5:$I$504,7,0)),"")</f>
        <v/>
      </c>
    </row>
    <row r="240">
      <c r="A240" s="31" t="n"/>
      <c r="B240" s="26" t="n"/>
      <c r="C240" s="26" t="n"/>
      <c r="D240" s="27" t="n"/>
      <c r="E240" s="26" t="n"/>
      <c r="F240" s="33">
        <f>IFERROR(IF(OR(C240="",D240=""),"",D240*VLOOKUP(C240,'Setup - Mix Design'!$A$5:$I$504,2,0)),"")</f>
        <v/>
      </c>
      <c r="G240" s="33">
        <f>IFERROR(IF(OR(C240="",D240=""),"",D240*VLOOKUP(C240,'Setup - Mix Design'!$A$5:$I$504,3,0)),"")</f>
        <v/>
      </c>
      <c r="H240" s="33">
        <f>IFERROR(IF(OR(C240="",D240=""),"",D240*VLOOKUP(C240,'Setup - Mix Design'!$A$5:$I$504,4,0)),"")</f>
        <v/>
      </c>
      <c r="I240" s="33">
        <f>IFERROR(IF(OR(C240="",D240=""),"",D240*VLOOKUP(C240,'Setup - Mix Design'!$A$5:$I$504,5,0)),"")</f>
        <v/>
      </c>
      <c r="J240" s="33">
        <f>IFERROR(IF(OR(C240="",D240=""),"",D240*VLOOKUP(C240,'Setup - Mix Design'!$A$5:$I$504,6,0)),"")</f>
        <v/>
      </c>
      <c r="K240" s="33">
        <f>IFERROR(IF(OR(C240="",D240=""),"",D240*VLOOKUP(C240,'Setup - Mix Design'!$A$5:$I$504,7,0)),"")</f>
        <v/>
      </c>
    </row>
    <row r="241">
      <c r="A241" s="31" t="n"/>
      <c r="B241" s="26" t="n"/>
      <c r="C241" s="26" t="n"/>
      <c r="D241" s="27" t="n"/>
      <c r="E241" s="26" t="n"/>
      <c r="F241" s="33">
        <f>IFERROR(IF(OR(C241="",D241=""),"",D241*VLOOKUP(C241,'Setup - Mix Design'!$A$5:$I$504,2,0)),"")</f>
        <v/>
      </c>
      <c r="G241" s="33">
        <f>IFERROR(IF(OR(C241="",D241=""),"",D241*VLOOKUP(C241,'Setup - Mix Design'!$A$5:$I$504,3,0)),"")</f>
        <v/>
      </c>
      <c r="H241" s="33">
        <f>IFERROR(IF(OR(C241="",D241=""),"",D241*VLOOKUP(C241,'Setup - Mix Design'!$A$5:$I$504,4,0)),"")</f>
        <v/>
      </c>
      <c r="I241" s="33">
        <f>IFERROR(IF(OR(C241="",D241=""),"",D241*VLOOKUP(C241,'Setup - Mix Design'!$A$5:$I$504,5,0)),"")</f>
        <v/>
      </c>
      <c r="J241" s="33">
        <f>IFERROR(IF(OR(C241="",D241=""),"",D241*VLOOKUP(C241,'Setup - Mix Design'!$A$5:$I$504,6,0)),"")</f>
        <v/>
      </c>
      <c r="K241" s="33">
        <f>IFERROR(IF(OR(C241="",D241=""),"",D241*VLOOKUP(C241,'Setup - Mix Design'!$A$5:$I$504,7,0)),"")</f>
        <v/>
      </c>
    </row>
    <row r="242">
      <c r="A242" s="31" t="n"/>
      <c r="B242" s="26" t="n"/>
      <c r="C242" s="26" t="n"/>
      <c r="D242" s="27" t="n"/>
      <c r="E242" s="26" t="n"/>
      <c r="F242" s="33">
        <f>IFERROR(IF(OR(C242="",D242=""),"",D242*VLOOKUP(C242,'Setup - Mix Design'!$A$5:$I$504,2,0)),"")</f>
        <v/>
      </c>
      <c r="G242" s="33">
        <f>IFERROR(IF(OR(C242="",D242=""),"",D242*VLOOKUP(C242,'Setup - Mix Design'!$A$5:$I$504,3,0)),"")</f>
        <v/>
      </c>
      <c r="H242" s="33">
        <f>IFERROR(IF(OR(C242="",D242=""),"",D242*VLOOKUP(C242,'Setup - Mix Design'!$A$5:$I$504,4,0)),"")</f>
        <v/>
      </c>
      <c r="I242" s="33">
        <f>IFERROR(IF(OR(C242="",D242=""),"",D242*VLOOKUP(C242,'Setup - Mix Design'!$A$5:$I$504,5,0)),"")</f>
        <v/>
      </c>
      <c r="J242" s="33">
        <f>IFERROR(IF(OR(C242="",D242=""),"",D242*VLOOKUP(C242,'Setup - Mix Design'!$A$5:$I$504,6,0)),"")</f>
        <v/>
      </c>
      <c r="K242" s="33">
        <f>IFERROR(IF(OR(C242="",D242=""),"",D242*VLOOKUP(C242,'Setup - Mix Design'!$A$5:$I$504,7,0)),"")</f>
        <v/>
      </c>
    </row>
    <row r="243">
      <c r="A243" s="31" t="n"/>
      <c r="B243" s="26" t="n"/>
      <c r="C243" s="26" t="n"/>
      <c r="D243" s="27" t="n"/>
      <c r="E243" s="26" t="n"/>
      <c r="F243" s="33">
        <f>IFERROR(IF(OR(C243="",D243=""),"",D243*VLOOKUP(C243,'Setup - Mix Design'!$A$5:$I$504,2,0)),"")</f>
        <v/>
      </c>
      <c r="G243" s="33">
        <f>IFERROR(IF(OR(C243="",D243=""),"",D243*VLOOKUP(C243,'Setup - Mix Design'!$A$5:$I$504,3,0)),"")</f>
        <v/>
      </c>
      <c r="H243" s="33">
        <f>IFERROR(IF(OR(C243="",D243=""),"",D243*VLOOKUP(C243,'Setup - Mix Design'!$A$5:$I$504,4,0)),"")</f>
        <v/>
      </c>
      <c r="I243" s="33">
        <f>IFERROR(IF(OR(C243="",D243=""),"",D243*VLOOKUP(C243,'Setup - Mix Design'!$A$5:$I$504,5,0)),"")</f>
        <v/>
      </c>
      <c r="J243" s="33">
        <f>IFERROR(IF(OR(C243="",D243=""),"",D243*VLOOKUP(C243,'Setup - Mix Design'!$A$5:$I$504,6,0)),"")</f>
        <v/>
      </c>
      <c r="K243" s="33">
        <f>IFERROR(IF(OR(C243="",D243=""),"",D243*VLOOKUP(C243,'Setup - Mix Design'!$A$5:$I$504,7,0)),"")</f>
        <v/>
      </c>
    </row>
    <row r="244">
      <c r="A244" s="31" t="n"/>
      <c r="B244" s="26" t="n"/>
      <c r="C244" s="26" t="n"/>
      <c r="D244" s="27" t="n"/>
      <c r="E244" s="26" t="n"/>
      <c r="F244" s="33">
        <f>IFERROR(IF(OR(C244="",D244=""),"",D244*VLOOKUP(C244,'Setup - Mix Design'!$A$5:$I$504,2,0)),"")</f>
        <v/>
      </c>
      <c r="G244" s="33">
        <f>IFERROR(IF(OR(C244="",D244=""),"",D244*VLOOKUP(C244,'Setup - Mix Design'!$A$5:$I$504,3,0)),"")</f>
        <v/>
      </c>
      <c r="H244" s="33">
        <f>IFERROR(IF(OR(C244="",D244=""),"",D244*VLOOKUP(C244,'Setup - Mix Design'!$A$5:$I$504,4,0)),"")</f>
        <v/>
      </c>
      <c r="I244" s="33">
        <f>IFERROR(IF(OR(C244="",D244=""),"",D244*VLOOKUP(C244,'Setup - Mix Design'!$A$5:$I$504,5,0)),"")</f>
        <v/>
      </c>
      <c r="J244" s="33">
        <f>IFERROR(IF(OR(C244="",D244=""),"",D244*VLOOKUP(C244,'Setup - Mix Design'!$A$5:$I$504,6,0)),"")</f>
        <v/>
      </c>
      <c r="K244" s="33">
        <f>IFERROR(IF(OR(C244="",D244=""),"",D244*VLOOKUP(C244,'Setup - Mix Design'!$A$5:$I$504,7,0)),"")</f>
        <v/>
      </c>
    </row>
    <row r="245">
      <c r="A245" s="31" t="n"/>
      <c r="B245" s="26" t="n"/>
      <c r="C245" s="26" t="n"/>
      <c r="D245" s="27" t="n"/>
      <c r="E245" s="26" t="n"/>
      <c r="F245" s="33">
        <f>IFERROR(IF(OR(C245="",D245=""),"",D245*VLOOKUP(C245,'Setup - Mix Design'!$A$5:$I$504,2,0)),"")</f>
        <v/>
      </c>
      <c r="G245" s="33">
        <f>IFERROR(IF(OR(C245="",D245=""),"",D245*VLOOKUP(C245,'Setup - Mix Design'!$A$5:$I$504,3,0)),"")</f>
        <v/>
      </c>
      <c r="H245" s="33">
        <f>IFERROR(IF(OR(C245="",D245=""),"",D245*VLOOKUP(C245,'Setup - Mix Design'!$A$5:$I$504,4,0)),"")</f>
        <v/>
      </c>
      <c r="I245" s="33">
        <f>IFERROR(IF(OR(C245="",D245=""),"",D245*VLOOKUP(C245,'Setup - Mix Design'!$A$5:$I$504,5,0)),"")</f>
        <v/>
      </c>
      <c r="J245" s="33">
        <f>IFERROR(IF(OR(C245="",D245=""),"",D245*VLOOKUP(C245,'Setup - Mix Design'!$A$5:$I$504,6,0)),"")</f>
        <v/>
      </c>
      <c r="K245" s="33">
        <f>IFERROR(IF(OR(C245="",D245=""),"",D245*VLOOKUP(C245,'Setup - Mix Design'!$A$5:$I$504,7,0)),"")</f>
        <v/>
      </c>
    </row>
    <row r="246">
      <c r="A246" s="31" t="n"/>
      <c r="B246" s="26" t="n"/>
      <c r="C246" s="26" t="n"/>
      <c r="D246" s="27" t="n"/>
      <c r="E246" s="26" t="n"/>
      <c r="F246" s="33">
        <f>IFERROR(IF(OR(C246="",D246=""),"",D246*VLOOKUP(C246,'Setup - Mix Design'!$A$5:$I$504,2,0)),"")</f>
        <v/>
      </c>
      <c r="G246" s="33">
        <f>IFERROR(IF(OR(C246="",D246=""),"",D246*VLOOKUP(C246,'Setup - Mix Design'!$A$5:$I$504,3,0)),"")</f>
        <v/>
      </c>
      <c r="H246" s="33">
        <f>IFERROR(IF(OR(C246="",D246=""),"",D246*VLOOKUP(C246,'Setup - Mix Design'!$A$5:$I$504,4,0)),"")</f>
        <v/>
      </c>
      <c r="I246" s="33">
        <f>IFERROR(IF(OR(C246="",D246=""),"",D246*VLOOKUP(C246,'Setup - Mix Design'!$A$5:$I$504,5,0)),"")</f>
        <v/>
      </c>
      <c r="J246" s="33">
        <f>IFERROR(IF(OR(C246="",D246=""),"",D246*VLOOKUP(C246,'Setup - Mix Design'!$A$5:$I$504,6,0)),"")</f>
        <v/>
      </c>
      <c r="K246" s="33">
        <f>IFERROR(IF(OR(C246="",D246=""),"",D246*VLOOKUP(C246,'Setup - Mix Design'!$A$5:$I$504,7,0)),"")</f>
        <v/>
      </c>
    </row>
    <row r="247">
      <c r="A247" s="31" t="n"/>
      <c r="B247" s="26" t="n"/>
      <c r="C247" s="26" t="n"/>
      <c r="D247" s="27" t="n"/>
      <c r="E247" s="26" t="n"/>
      <c r="F247" s="33">
        <f>IFERROR(IF(OR(C247="",D247=""),"",D247*VLOOKUP(C247,'Setup - Mix Design'!$A$5:$I$504,2,0)),"")</f>
        <v/>
      </c>
      <c r="G247" s="33">
        <f>IFERROR(IF(OR(C247="",D247=""),"",D247*VLOOKUP(C247,'Setup - Mix Design'!$A$5:$I$504,3,0)),"")</f>
        <v/>
      </c>
      <c r="H247" s="33">
        <f>IFERROR(IF(OR(C247="",D247=""),"",D247*VLOOKUP(C247,'Setup - Mix Design'!$A$5:$I$504,4,0)),"")</f>
        <v/>
      </c>
      <c r="I247" s="33">
        <f>IFERROR(IF(OR(C247="",D247=""),"",D247*VLOOKUP(C247,'Setup - Mix Design'!$A$5:$I$504,5,0)),"")</f>
        <v/>
      </c>
      <c r="J247" s="33">
        <f>IFERROR(IF(OR(C247="",D247=""),"",D247*VLOOKUP(C247,'Setup - Mix Design'!$A$5:$I$504,6,0)),"")</f>
        <v/>
      </c>
      <c r="K247" s="33">
        <f>IFERROR(IF(OR(C247="",D247=""),"",D247*VLOOKUP(C247,'Setup - Mix Design'!$A$5:$I$504,7,0)),"")</f>
        <v/>
      </c>
    </row>
    <row r="248">
      <c r="A248" s="31" t="n"/>
      <c r="B248" s="26" t="n"/>
      <c r="C248" s="26" t="n"/>
      <c r="D248" s="27" t="n"/>
      <c r="E248" s="26" t="n"/>
      <c r="F248" s="33">
        <f>IFERROR(IF(OR(C248="",D248=""),"",D248*VLOOKUP(C248,'Setup - Mix Design'!$A$5:$I$504,2,0)),"")</f>
        <v/>
      </c>
      <c r="G248" s="33">
        <f>IFERROR(IF(OR(C248="",D248=""),"",D248*VLOOKUP(C248,'Setup - Mix Design'!$A$5:$I$504,3,0)),"")</f>
        <v/>
      </c>
      <c r="H248" s="33">
        <f>IFERROR(IF(OR(C248="",D248=""),"",D248*VLOOKUP(C248,'Setup - Mix Design'!$A$5:$I$504,4,0)),"")</f>
        <v/>
      </c>
      <c r="I248" s="33">
        <f>IFERROR(IF(OR(C248="",D248=""),"",D248*VLOOKUP(C248,'Setup - Mix Design'!$A$5:$I$504,5,0)),"")</f>
        <v/>
      </c>
      <c r="J248" s="33">
        <f>IFERROR(IF(OR(C248="",D248=""),"",D248*VLOOKUP(C248,'Setup - Mix Design'!$A$5:$I$504,6,0)),"")</f>
        <v/>
      </c>
      <c r="K248" s="33">
        <f>IFERROR(IF(OR(C248="",D248=""),"",D248*VLOOKUP(C248,'Setup - Mix Design'!$A$5:$I$504,7,0)),"")</f>
        <v/>
      </c>
    </row>
    <row r="249">
      <c r="A249" s="31" t="n"/>
      <c r="B249" s="26" t="n"/>
      <c r="C249" s="26" t="n"/>
      <c r="D249" s="27" t="n"/>
      <c r="E249" s="26" t="n"/>
      <c r="F249" s="33">
        <f>IFERROR(IF(OR(C249="",D249=""),"",D249*VLOOKUP(C249,'Setup - Mix Design'!$A$5:$I$504,2,0)),"")</f>
        <v/>
      </c>
      <c r="G249" s="33">
        <f>IFERROR(IF(OR(C249="",D249=""),"",D249*VLOOKUP(C249,'Setup - Mix Design'!$A$5:$I$504,3,0)),"")</f>
        <v/>
      </c>
      <c r="H249" s="33">
        <f>IFERROR(IF(OR(C249="",D249=""),"",D249*VLOOKUP(C249,'Setup - Mix Design'!$A$5:$I$504,4,0)),"")</f>
        <v/>
      </c>
      <c r="I249" s="33">
        <f>IFERROR(IF(OR(C249="",D249=""),"",D249*VLOOKUP(C249,'Setup - Mix Design'!$A$5:$I$504,5,0)),"")</f>
        <v/>
      </c>
      <c r="J249" s="33">
        <f>IFERROR(IF(OR(C249="",D249=""),"",D249*VLOOKUP(C249,'Setup - Mix Design'!$A$5:$I$504,6,0)),"")</f>
        <v/>
      </c>
      <c r="K249" s="33">
        <f>IFERROR(IF(OR(C249="",D249=""),"",D249*VLOOKUP(C249,'Setup - Mix Design'!$A$5:$I$504,7,0)),"")</f>
        <v/>
      </c>
    </row>
    <row r="250">
      <c r="A250" s="31" t="n"/>
      <c r="B250" s="26" t="n"/>
      <c r="C250" s="26" t="n"/>
      <c r="D250" s="27" t="n"/>
      <c r="E250" s="26" t="n"/>
      <c r="F250" s="33">
        <f>IFERROR(IF(OR(C250="",D250=""),"",D250*VLOOKUP(C250,'Setup - Mix Design'!$A$5:$I$504,2,0)),"")</f>
        <v/>
      </c>
      <c r="G250" s="33">
        <f>IFERROR(IF(OR(C250="",D250=""),"",D250*VLOOKUP(C250,'Setup - Mix Design'!$A$5:$I$504,3,0)),"")</f>
        <v/>
      </c>
      <c r="H250" s="33">
        <f>IFERROR(IF(OR(C250="",D250=""),"",D250*VLOOKUP(C250,'Setup - Mix Design'!$A$5:$I$504,4,0)),"")</f>
        <v/>
      </c>
      <c r="I250" s="33">
        <f>IFERROR(IF(OR(C250="",D250=""),"",D250*VLOOKUP(C250,'Setup - Mix Design'!$A$5:$I$504,5,0)),"")</f>
        <v/>
      </c>
      <c r="J250" s="33">
        <f>IFERROR(IF(OR(C250="",D250=""),"",D250*VLOOKUP(C250,'Setup - Mix Design'!$A$5:$I$504,6,0)),"")</f>
        <v/>
      </c>
      <c r="K250" s="33">
        <f>IFERROR(IF(OR(C250="",D250=""),"",D250*VLOOKUP(C250,'Setup - Mix Design'!$A$5:$I$504,7,0)),"")</f>
        <v/>
      </c>
    </row>
    <row r="251">
      <c r="A251" s="31" t="n"/>
      <c r="B251" s="26" t="n"/>
      <c r="C251" s="26" t="n"/>
      <c r="D251" s="27" t="n"/>
      <c r="E251" s="26" t="n"/>
      <c r="F251" s="33">
        <f>IFERROR(IF(OR(C251="",D251=""),"",D251*VLOOKUP(C251,'Setup - Mix Design'!$A$5:$I$504,2,0)),"")</f>
        <v/>
      </c>
      <c r="G251" s="33">
        <f>IFERROR(IF(OR(C251="",D251=""),"",D251*VLOOKUP(C251,'Setup - Mix Design'!$A$5:$I$504,3,0)),"")</f>
        <v/>
      </c>
      <c r="H251" s="33">
        <f>IFERROR(IF(OR(C251="",D251=""),"",D251*VLOOKUP(C251,'Setup - Mix Design'!$A$5:$I$504,4,0)),"")</f>
        <v/>
      </c>
      <c r="I251" s="33">
        <f>IFERROR(IF(OR(C251="",D251=""),"",D251*VLOOKUP(C251,'Setup - Mix Design'!$A$5:$I$504,5,0)),"")</f>
        <v/>
      </c>
      <c r="J251" s="33">
        <f>IFERROR(IF(OR(C251="",D251=""),"",D251*VLOOKUP(C251,'Setup - Mix Design'!$A$5:$I$504,6,0)),"")</f>
        <v/>
      </c>
      <c r="K251" s="33">
        <f>IFERROR(IF(OR(C251="",D251=""),"",D251*VLOOKUP(C251,'Setup - Mix Design'!$A$5:$I$504,7,0)),"")</f>
        <v/>
      </c>
    </row>
    <row r="252">
      <c r="A252" s="31" t="n"/>
      <c r="B252" s="26" t="n"/>
      <c r="C252" s="26" t="n"/>
      <c r="D252" s="27" t="n"/>
      <c r="E252" s="26" t="n"/>
      <c r="F252" s="33">
        <f>IFERROR(IF(OR(C252="",D252=""),"",D252*VLOOKUP(C252,'Setup - Mix Design'!$A$5:$I$504,2,0)),"")</f>
        <v/>
      </c>
      <c r="G252" s="33">
        <f>IFERROR(IF(OR(C252="",D252=""),"",D252*VLOOKUP(C252,'Setup - Mix Design'!$A$5:$I$504,3,0)),"")</f>
        <v/>
      </c>
      <c r="H252" s="33">
        <f>IFERROR(IF(OR(C252="",D252=""),"",D252*VLOOKUP(C252,'Setup - Mix Design'!$A$5:$I$504,4,0)),"")</f>
        <v/>
      </c>
      <c r="I252" s="33">
        <f>IFERROR(IF(OR(C252="",D252=""),"",D252*VLOOKUP(C252,'Setup - Mix Design'!$A$5:$I$504,5,0)),"")</f>
        <v/>
      </c>
      <c r="J252" s="33">
        <f>IFERROR(IF(OR(C252="",D252=""),"",D252*VLOOKUP(C252,'Setup - Mix Design'!$A$5:$I$504,6,0)),"")</f>
        <v/>
      </c>
      <c r="K252" s="33">
        <f>IFERROR(IF(OR(C252="",D252=""),"",D252*VLOOKUP(C252,'Setup - Mix Design'!$A$5:$I$504,7,0)),"")</f>
        <v/>
      </c>
    </row>
    <row r="253">
      <c r="A253" s="31" t="n"/>
      <c r="B253" s="26" t="n"/>
      <c r="C253" s="26" t="n"/>
      <c r="D253" s="27" t="n"/>
      <c r="E253" s="26" t="n"/>
      <c r="F253" s="33">
        <f>IFERROR(IF(OR(C253="",D253=""),"",D253*VLOOKUP(C253,'Setup - Mix Design'!$A$5:$I$504,2,0)),"")</f>
        <v/>
      </c>
      <c r="G253" s="33">
        <f>IFERROR(IF(OR(C253="",D253=""),"",D253*VLOOKUP(C253,'Setup - Mix Design'!$A$5:$I$504,3,0)),"")</f>
        <v/>
      </c>
      <c r="H253" s="33">
        <f>IFERROR(IF(OR(C253="",D253=""),"",D253*VLOOKUP(C253,'Setup - Mix Design'!$A$5:$I$504,4,0)),"")</f>
        <v/>
      </c>
      <c r="I253" s="33">
        <f>IFERROR(IF(OR(C253="",D253=""),"",D253*VLOOKUP(C253,'Setup - Mix Design'!$A$5:$I$504,5,0)),"")</f>
        <v/>
      </c>
      <c r="J253" s="33">
        <f>IFERROR(IF(OR(C253="",D253=""),"",D253*VLOOKUP(C253,'Setup - Mix Design'!$A$5:$I$504,6,0)),"")</f>
        <v/>
      </c>
      <c r="K253" s="33">
        <f>IFERROR(IF(OR(C253="",D253=""),"",D253*VLOOKUP(C253,'Setup - Mix Design'!$A$5:$I$504,7,0)),"")</f>
        <v/>
      </c>
    </row>
    <row r="254">
      <c r="A254" s="31" t="n"/>
      <c r="B254" s="26" t="n"/>
      <c r="C254" s="26" t="n"/>
      <c r="D254" s="27" t="n"/>
      <c r="E254" s="26" t="n"/>
      <c r="F254" s="33">
        <f>IFERROR(IF(OR(C254="",D254=""),"",D254*VLOOKUP(C254,'Setup - Mix Design'!$A$5:$I$504,2,0)),"")</f>
        <v/>
      </c>
      <c r="G254" s="33">
        <f>IFERROR(IF(OR(C254="",D254=""),"",D254*VLOOKUP(C254,'Setup - Mix Design'!$A$5:$I$504,3,0)),"")</f>
        <v/>
      </c>
      <c r="H254" s="33">
        <f>IFERROR(IF(OR(C254="",D254=""),"",D254*VLOOKUP(C254,'Setup - Mix Design'!$A$5:$I$504,4,0)),"")</f>
        <v/>
      </c>
      <c r="I254" s="33">
        <f>IFERROR(IF(OR(C254="",D254=""),"",D254*VLOOKUP(C254,'Setup - Mix Design'!$A$5:$I$504,5,0)),"")</f>
        <v/>
      </c>
      <c r="J254" s="33">
        <f>IFERROR(IF(OR(C254="",D254=""),"",D254*VLOOKUP(C254,'Setup - Mix Design'!$A$5:$I$504,6,0)),"")</f>
        <v/>
      </c>
      <c r="K254" s="33">
        <f>IFERROR(IF(OR(C254="",D254=""),"",D254*VLOOKUP(C254,'Setup - Mix Design'!$A$5:$I$504,7,0)),"")</f>
        <v/>
      </c>
    </row>
    <row r="255">
      <c r="A255" s="31" t="n"/>
      <c r="B255" s="26" t="n"/>
      <c r="C255" s="26" t="n"/>
      <c r="D255" s="27" t="n"/>
      <c r="E255" s="26" t="n"/>
      <c r="F255" s="33">
        <f>IFERROR(IF(OR(C255="",D255=""),"",D255*VLOOKUP(C255,'Setup - Mix Design'!$A$5:$I$504,2,0)),"")</f>
        <v/>
      </c>
      <c r="G255" s="33">
        <f>IFERROR(IF(OR(C255="",D255=""),"",D255*VLOOKUP(C255,'Setup - Mix Design'!$A$5:$I$504,3,0)),"")</f>
        <v/>
      </c>
      <c r="H255" s="33">
        <f>IFERROR(IF(OR(C255="",D255=""),"",D255*VLOOKUP(C255,'Setup - Mix Design'!$A$5:$I$504,4,0)),"")</f>
        <v/>
      </c>
      <c r="I255" s="33">
        <f>IFERROR(IF(OR(C255="",D255=""),"",D255*VLOOKUP(C255,'Setup - Mix Design'!$A$5:$I$504,5,0)),"")</f>
        <v/>
      </c>
      <c r="J255" s="33">
        <f>IFERROR(IF(OR(C255="",D255=""),"",D255*VLOOKUP(C255,'Setup - Mix Design'!$A$5:$I$504,6,0)),"")</f>
        <v/>
      </c>
      <c r="K255" s="33">
        <f>IFERROR(IF(OR(C255="",D255=""),"",D255*VLOOKUP(C255,'Setup - Mix Design'!$A$5:$I$504,7,0)),"")</f>
        <v/>
      </c>
    </row>
    <row r="256">
      <c r="A256" s="31" t="n"/>
      <c r="B256" s="26" t="n"/>
      <c r="C256" s="26" t="n"/>
      <c r="D256" s="27" t="n"/>
      <c r="E256" s="26" t="n"/>
      <c r="F256" s="33">
        <f>IFERROR(IF(OR(C256="",D256=""),"",D256*VLOOKUP(C256,'Setup - Mix Design'!$A$5:$I$504,2,0)),"")</f>
        <v/>
      </c>
      <c r="G256" s="33">
        <f>IFERROR(IF(OR(C256="",D256=""),"",D256*VLOOKUP(C256,'Setup - Mix Design'!$A$5:$I$504,3,0)),"")</f>
        <v/>
      </c>
      <c r="H256" s="33">
        <f>IFERROR(IF(OR(C256="",D256=""),"",D256*VLOOKUP(C256,'Setup - Mix Design'!$A$5:$I$504,4,0)),"")</f>
        <v/>
      </c>
      <c r="I256" s="33">
        <f>IFERROR(IF(OR(C256="",D256=""),"",D256*VLOOKUP(C256,'Setup - Mix Design'!$A$5:$I$504,5,0)),"")</f>
        <v/>
      </c>
      <c r="J256" s="33">
        <f>IFERROR(IF(OR(C256="",D256=""),"",D256*VLOOKUP(C256,'Setup - Mix Design'!$A$5:$I$504,6,0)),"")</f>
        <v/>
      </c>
      <c r="K256" s="33">
        <f>IFERROR(IF(OR(C256="",D256=""),"",D256*VLOOKUP(C256,'Setup - Mix Design'!$A$5:$I$504,7,0)),"")</f>
        <v/>
      </c>
    </row>
    <row r="257">
      <c r="A257" s="31" t="n"/>
      <c r="B257" s="26" t="n"/>
      <c r="C257" s="26" t="n"/>
      <c r="D257" s="27" t="n"/>
      <c r="E257" s="26" t="n"/>
      <c r="F257" s="33">
        <f>IFERROR(IF(OR(C257="",D257=""),"",D257*VLOOKUP(C257,'Setup - Mix Design'!$A$5:$I$504,2,0)),"")</f>
        <v/>
      </c>
      <c r="G257" s="33">
        <f>IFERROR(IF(OR(C257="",D257=""),"",D257*VLOOKUP(C257,'Setup - Mix Design'!$A$5:$I$504,3,0)),"")</f>
        <v/>
      </c>
      <c r="H257" s="33">
        <f>IFERROR(IF(OR(C257="",D257=""),"",D257*VLOOKUP(C257,'Setup - Mix Design'!$A$5:$I$504,4,0)),"")</f>
        <v/>
      </c>
      <c r="I257" s="33">
        <f>IFERROR(IF(OR(C257="",D257=""),"",D257*VLOOKUP(C257,'Setup - Mix Design'!$A$5:$I$504,5,0)),"")</f>
        <v/>
      </c>
      <c r="J257" s="33">
        <f>IFERROR(IF(OR(C257="",D257=""),"",D257*VLOOKUP(C257,'Setup - Mix Design'!$A$5:$I$504,6,0)),"")</f>
        <v/>
      </c>
      <c r="K257" s="33">
        <f>IFERROR(IF(OR(C257="",D257=""),"",D257*VLOOKUP(C257,'Setup - Mix Design'!$A$5:$I$504,7,0)),"")</f>
        <v/>
      </c>
    </row>
    <row r="258">
      <c r="A258" s="31" t="n"/>
      <c r="B258" s="26" t="n"/>
      <c r="C258" s="26" t="n"/>
      <c r="D258" s="27" t="n"/>
      <c r="E258" s="26" t="n"/>
      <c r="F258" s="33">
        <f>IFERROR(IF(OR(C258="",D258=""),"",D258*VLOOKUP(C258,'Setup - Mix Design'!$A$5:$I$504,2,0)),"")</f>
        <v/>
      </c>
      <c r="G258" s="33">
        <f>IFERROR(IF(OR(C258="",D258=""),"",D258*VLOOKUP(C258,'Setup - Mix Design'!$A$5:$I$504,3,0)),"")</f>
        <v/>
      </c>
      <c r="H258" s="33">
        <f>IFERROR(IF(OR(C258="",D258=""),"",D258*VLOOKUP(C258,'Setup - Mix Design'!$A$5:$I$504,4,0)),"")</f>
        <v/>
      </c>
      <c r="I258" s="33">
        <f>IFERROR(IF(OR(C258="",D258=""),"",D258*VLOOKUP(C258,'Setup - Mix Design'!$A$5:$I$504,5,0)),"")</f>
        <v/>
      </c>
      <c r="J258" s="33">
        <f>IFERROR(IF(OR(C258="",D258=""),"",D258*VLOOKUP(C258,'Setup - Mix Design'!$A$5:$I$504,6,0)),"")</f>
        <v/>
      </c>
      <c r="K258" s="33">
        <f>IFERROR(IF(OR(C258="",D258=""),"",D258*VLOOKUP(C258,'Setup - Mix Design'!$A$5:$I$504,7,0)),"")</f>
        <v/>
      </c>
    </row>
    <row r="259">
      <c r="A259" s="31" t="n"/>
      <c r="B259" s="26" t="n"/>
      <c r="C259" s="26" t="n"/>
      <c r="D259" s="27" t="n"/>
      <c r="E259" s="26" t="n"/>
      <c r="F259" s="33">
        <f>IFERROR(IF(OR(C259="",D259=""),"",D259*VLOOKUP(C259,'Setup - Mix Design'!$A$5:$I$504,2,0)),"")</f>
        <v/>
      </c>
      <c r="G259" s="33">
        <f>IFERROR(IF(OR(C259="",D259=""),"",D259*VLOOKUP(C259,'Setup - Mix Design'!$A$5:$I$504,3,0)),"")</f>
        <v/>
      </c>
      <c r="H259" s="33">
        <f>IFERROR(IF(OR(C259="",D259=""),"",D259*VLOOKUP(C259,'Setup - Mix Design'!$A$5:$I$504,4,0)),"")</f>
        <v/>
      </c>
      <c r="I259" s="33">
        <f>IFERROR(IF(OR(C259="",D259=""),"",D259*VLOOKUP(C259,'Setup - Mix Design'!$A$5:$I$504,5,0)),"")</f>
        <v/>
      </c>
      <c r="J259" s="33">
        <f>IFERROR(IF(OR(C259="",D259=""),"",D259*VLOOKUP(C259,'Setup - Mix Design'!$A$5:$I$504,6,0)),"")</f>
        <v/>
      </c>
      <c r="K259" s="33">
        <f>IFERROR(IF(OR(C259="",D259=""),"",D259*VLOOKUP(C259,'Setup - Mix Design'!$A$5:$I$504,7,0)),"")</f>
        <v/>
      </c>
    </row>
    <row r="260">
      <c r="A260" s="31" t="n"/>
      <c r="B260" s="26" t="n"/>
      <c r="C260" s="26" t="n"/>
      <c r="D260" s="27" t="n"/>
      <c r="E260" s="26" t="n"/>
      <c r="F260" s="33">
        <f>IFERROR(IF(OR(C260="",D260=""),"",D260*VLOOKUP(C260,'Setup - Mix Design'!$A$5:$I$504,2,0)),"")</f>
        <v/>
      </c>
      <c r="G260" s="33">
        <f>IFERROR(IF(OR(C260="",D260=""),"",D260*VLOOKUP(C260,'Setup - Mix Design'!$A$5:$I$504,3,0)),"")</f>
        <v/>
      </c>
      <c r="H260" s="33">
        <f>IFERROR(IF(OR(C260="",D260=""),"",D260*VLOOKUP(C260,'Setup - Mix Design'!$A$5:$I$504,4,0)),"")</f>
        <v/>
      </c>
      <c r="I260" s="33">
        <f>IFERROR(IF(OR(C260="",D260=""),"",D260*VLOOKUP(C260,'Setup - Mix Design'!$A$5:$I$504,5,0)),"")</f>
        <v/>
      </c>
      <c r="J260" s="33">
        <f>IFERROR(IF(OR(C260="",D260=""),"",D260*VLOOKUP(C260,'Setup - Mix Design'!$A$5:$I$504,6,0)),"")</f>
        <v/>
      </c>
      <c r="K260" s="33">
        <f>IFERROR(IF(OR(C260="",D260=""),"",D260*VLOOKUP(C260,'Setup - Mix Design'!$A$5:$I$504,7,0)),"")</f>
        <v/>
      </c>
    </row>
    <row r="261">
      <c r="A261" s="31" t="n"/>
      <c r="B261" s="26" t="n"/>
      <c r="C261" s="26" t="n"/>
      <c r="D261" s="27" t="n"/>
      <c r="E261" s="26" t="n"/>
      <c r="F261" s="33">
        <f>IFERROR(IF(OR(C261="",D261=""),"",D261*VLOOKUP(C261,'Setup - Mix Design'!$A$5:$I$504,2,0)),"")</f>
        <v/>
      </c>
      <c r="G261" s="33">
        <f>IFERROR(IF(OR(C261="",D261=""),"",D261*VLOOKUP(C261,'Setup - Mix Design'!$A$5:$I$504,3,0)),"")</f>
        <v/>
      </c>
      <c r="H261" s="33">
        <f>IFERROR(IF(OR(C261="",D261=""),"",D261*VLOOKUP(C261,'Setup - Mix Design'!$A$5:$I$504,4,0)),"")</f>
        <v/>
      </c>
      <c r="I261" s="33">
        <f>IFERROR(IF(OR(C261="",D261=""),"",D261*VLOOKUP(C261,'Setup - Mix Design'!$A$5:$I$504,5,0)),"")</f>
        <v/>
      </c>
      <c r="J261" s="33">
        <f>IFERROR(IF(OR(C261="",D261=""),"",D261*VLOOKUP(C261,'Setup - Mix Design'!$A$5:$I$504,6,0)),"")</f>
        <v/>
      </c>
      <c r="K261" s="33">
        <f>IFERROR(IF(OR(C261="",D261=""),"",D261*VLOOKUP(C261,'Setup - Mix Design'!$A$5:$I$504,7,0)),"")</f>
        <v/>
      </c>
    </row>
    <row r="262">
      <c r="A262" s="31" t="n"/>
      <c r="B262" s="26" t="n"/>
      <c r="C262" s="26" t="n"/>
      <c r="D262" s="27" t="n"/>
      <c r="E262" s="26" t="n"/>
      <c r="F262" s="33">
        <f>IFERROR(IF(OR(C262="",D262=""),"",D262*VLOOKUP(C262,'Setup - Mix Design'!$A$5:$I$504,2,0)),"")</f>
        <v/>
      </c>
      <c r="G262" s="33">
        <f>IFERROR(IF(OR(C262="",D262=""),"",D262*VLOOKUP(C262,'Setup - Mix Design'!$A$5:$I$504,3,0)),"")</f>
        <v/>
      </c>
      <c r="H262" s="33">
        <f>IFERROR(IF(OR(C262="",D262=""),"",D262*VLOOKUP(C262,'Setup - Mix Design'!$A$5:$I$504,4,0)),"")</f>
        <v/>
      </c>
      <c r="I262" s="33">
        <f>IFERROR(IF(OR(C262="",D262=""),"",D262*VLOOKUP(C262,'Setup - Mix Design'!$A$5:$I$504,5,0)),"")</f>
        <v/>
      </c>
      <c r="J262" s="33">
        <f>IFERROR(IF(OR(C262="",D262=""),"",D262*VLOOKUP(C262,'Setup - Mix Design'!$A$5:$I$504,6,0)),"")</f>
        <v/>
      </c>
      <c r="K262" s="33">
        <f>IFERROR(IF(OR(C262="",D262=""),"",D262*VLOOKUP(C262,'Setup - Mix Design'!$A$5:$I$504,7,0)),"")</f>
        <v/>
      </c>
    </row>
    <row r="263">
      <c r="A263" s="31" t="n"/>
      <c r="B263" s="26" t="n"/>
      <c r="C263" s="26" t="n"/>
      <c r="D263" s="27" t="n"/>
      <c r="E263" s="26" t="n"/>
      <c r="F263" s="33">
        <f>IFERROR(IF(OR(C263="",D263=""),"",D263*VLOOKUP(C263,'Setup - Mix Design'!$A$5:$I$504,2,0)),"")</f>
        <v/>
      </c>
      <c r="G263" s="33">
        <f>IFERROR(IF(OR(C263="",D263=""),"",D263*VLOOKUP(C263,'Setup - Mix Design'!$A$5:$I$504,3,0)),"")</f>
        <v/>
      </c>
      <c r="H263" s="33">
        <f>IFERROR(IF(OR(C263="",D263=""),"",D263*VLOOKUP(C263,'Setup - Mix Design'!$A$5:$I$504,4,0)),"")</f>
        <v/>
      </c>
      <c r="I263" s="33">
        <f>IFERROR(IF(OR(C263="",D263=""),"",D263*VLOOKUP(C263,'Setup - Mix Design'!$A$5:$I$504,5,0)),"")</f>
        <v/>
      </c>
      <c r="J263" s="33">
        <f>IFERROR(IF(OR(C263="",D263=""),"",D263*VLOOKUP(C263,'Setup - Mix Design'!$A$5:$I$504,6,0)),"")</f>
        <v/>
      </c>
      <c r="K263" s="33">
        <f>IFERROR(IF(OR(C263="",D263=""),"",D263*VLOOKUP(C263,'Setup - Mix Design'!$A$5:$I$504,7,0)),"")</f>
        <v/>
      </c>
    </row>
    <row r="264">
      <c r="A264" s="31" t="n"/>
      <c r="B264" s="26" t="n"/>
      <c r="C264" s="26" t="n"/>
      <c r="D264" s="27" t="n"/>
      <c r="E264" s="26" t="n"/>
      <c r="F264" s="33">
        <f>IFERROR(IF(OR(C264="",D264=""),"",D264*VLOOKUP(C264,'Setup - Mix Design'!$A$5:$I$504,2,0)),"")</f>
        <v/>
      </c>
      <c r="G264" s="33">
        <f>IFERROR(IF(OR(C264="",D264=""),"",D264*VLOOKUP(C264,'Setup - Mix Design'!$A$5:$I$504,3,0)),"")</f>
        <v/>
      </c>
      <c r="H264" s="33">
        <f>IFERROR(IF(OR(C264="",D264=""),"",D264*VLOOKUP(C264,'Setup - Mix Design'!$A$5:$I$504,4,0)),"")</f>
        <v/>
      </c>
      <c r="I264" s="33">
        <f>IFERROR(IF(OR(C264="",D264=""),"",D264*VLOOKUP(C264,'Setup - Mix Design'!$A$5:$I$504,5,0)),"")</f>
        <v/>
      </c>
      <c r="J264" s="33">
        <f>IFERROR(IF(OR(C264="",D264=""),"",D264*VLOOKUP(C264,'Setup - Mix Design'!$A$5:$I$504,6,0)),"")</f>
        <v/>
      </c>
      <c r="K264" s="33">
        <f>IFERROR(IF(OR(C264="",D264=""),"",D264*VLOOKUP(C264,'Setup - Mix Design'!$A$5:$I$504,7,0)),"")</f>
        <v/>
      </c>
    </row>
    <row r="265">
      <c r="A265" s="31" t="n"/>
      <c r="B265" s="26" t="n"/>
      <c r="C265" s="26" t="n"/>
      <c r="D265" s="27" t="n"/>
      <c r="E265" s="26" t="n"/>
      <c r="F265" s="33">
        <f>IFERROR(IF(OR(C265="",D265=""),"",D265*VLOOKUP(C265,'Setup - Mix Design'!$A$5:$I$504,2,0)),"")</f>
        <v/>
      </c>
      <c r="G265" s="33">
        <f>IFERROR(IF(OR(C265="",D265=""),"",D265*VLOOKUP(C265,'Setup - Mix Design'!$A$5:$I$504,3,0)),"")</f>
        <v/>
      </c>
      <c r="H265" s="33">
        <f>IFERROR(IF(OR(C265="",D265=""),"",D265*VLOOKUP(C265,'Setup - Mix Design'!$A$5:$I$504,4,0)),"")</f>
        <v/>
      </c>
      <c r="I265" s="33">
        <f>IFERROR(IF(OR(C265="",D265=""),"",D265*VLOOKUP(C265,'Setup - Mix Design'!$A$5:$I$504,5,0)),"")</f>
        <v/>
      </c>
      <c r="J265" s="33">
        <f>IFERROR(IF(OR(C265="",D265=""),"",D265*VLOOKUP(C265,'Setup - Mix Design'!$A$5:$I$504,6,0)),"")</f>
        <v/>
      </c>
      <c r="K265" s="33">
        <f>IFERROR(IF(OR(C265="",D265=""),"",D265*VLOOKUP(C265,'Setup - Mix Design'!$A$5:$I$504,7,0)),"")</f>
        <v/>
      </c>
    </row>
    <row r="266">
      <c r="A266" s="31" t="n"/>
      <c r="B266" s="26" t="n"/>
      <c r="C266" s="26" t="n"/>
      <c r="D266" s="27" t="n"/>
      <c r="E266" s="26" t="n"/>
      <c r="F266" s="33">
        <f>IFERROR(IF(OR(C266="",D266=""),"",D266*VLOOKUP(C266,'Setup - Mix Design'!$A$5:$I$504,2,0)),"")</f>
        <v/>
      </c>
      <c r="G266" s="33">
        <f>IFERROR(IF(OR(C266="",D266=""),"",D266*VLOOKUP(C266,'Setup - Mix Design'!$A$5:$I$504,3,0)),"")</f>
        <v/>
      </c>
      <c r="H266" s="33">
        <f>IFERROR(IF(OR(C266="",D266=""),"",D266*VLOOKUP(C266,'Setup - Mix Design'!$A$5:$I$504,4,0)),"")</f>
        <v/>
      </c>
      <c r="I266" s="33">
        <f>IFERROR(IF(OR(C266="",D266=""),"",D266*VLOOKUP(C266,'Setup - Mix Design'!$A$5:$I$504,5,0)),"")</f>
        <v/>
      </c>
      <c r="J266" s="33">
        <f>IFERROR(IF(OR(C266="",D266=""),"",D266*VLOOKUP(C266,'Setup - Mix Design'!$A$5:$I$504,6,0)),"")</f>
        <v/>
      </c>
      <c r="K266" s="33">
        <f>IFERROR(IF(OR(C266="",D266=""),"",D266*VLOOKUP(C266,'Setup - Mix Design'!$A$5:$I$504,7,0)),"")</f>
        <v/>
      </c>
    </row>
    <row r="267">
      <c r="A267" s="31" t="n"/>
      <c r="B267" s="26" t="n"/>
      <c r="C267" s="26" t="n"/>
      <c r="D267" s="27" t="n"/>
      <c r="E267" s="26" t="n"/>
      <c r="F267" s="33">
        <f>IFERROR(IF(OR(C267="",D267=""),"",D267*VLOOKUP(C267,'Setup - Mix Design'!$A$5:$I$504,2,0)),"")</f>
        <v/>
      </c>
      <c r="G267" s="33">
        <f>IFERROR(IF(OR(C267="",D267=""),"",D267*VLOOKUP(C267,'Setup - Mix Design'!$A$5:$I$504,3,0)),"")</f>
        <v/>
      </c>
      <c r="H267" s="33">
        <f>IFERROR(IF(OR(C267="",D267=""),"",D267*VLOOKUP(C267,'Setup - Mix Design'!$A$5:$I$504,4,0)),"")</f>
        <v/>
      </c>
      <c r="I267" s="33">
        <f>IFERROR(IF(OR(C267="",D267=""),"",D267*VLOOKUP(C267,'Setup - Mix Design'!$A$5:$I$504,5,0)),"")</f>
        <v/>
      </c>
      <c r="J267" s="33">
        <f>IFERROR(IF(OR(C267="",D267=""),"",D267*VLOOKUP(C267,'Setup - Mix Design'!$A$5:$I$504,6,0)),"")</f>
        <v/>
      </c>
      <c r="K267" s="33">
        <f>IFERROR(IF(OR(C267="",D267=""),"",D267*VLOOKUP(C267,'Setup - Mix Design'!$A$5:$I$504,7,0)),"")</f>
        <v/>
      </c>
    </row>
    <row r="268">
      <c r="A268" s="31" t="n"/>
      <c r="B268" s="26" t="n"/>
      <c r="C268" s="26" t="n"/>
      <c r="D268" s="27" t="n"/>
      <c r="E268" s="26" t="n"/>
      <c r="F268" s="33">
        <f>IFERROR(IF(OR(C268="",D268=""),"",D268*VLOOKUP(C268,'Setup - Mix Design'!$A$5:$I$504,2,0)),"")</f>
        <v/>
      </c>
      <c r="G268" s="33">
        <f>IFERROR(IF(OR(C268="",D268=""),"",D268*VLOOKUP(C268,'Setup - Mix Design'!$A$5:$I$504,3,0)),"")</f>
        <v/>
      </c>
      <c r="H268" s="33">
        <f>IFERROR(IF(OR(C268="",D268=""),"",D268*VLOOKUP(C268,'Setup - Mix Design'!$A$5:$I$504,4,0)),"")</f>
        <v/>
      </c>
      <c r="I268" s="33">
        <f>IFERROR(IF(OR(C268="",D268=""),"",D268*VLOOKUP(C268,'Setup - Mix Design'!$A$5:$I$504,5,0)),"")</f>
        <v/>
      </c>
      <c r="J268" s="33">
        <f>IFERROR(IF(OR(C268="",D268=""),"",D268*VLOOKUP(C268,'Setup - Mix Design'!$A$5:$I$504,6,0)),"")</f>
        <v/>
      </c>
      <c r="K268" s="33">
        <f>IFERROR(IF(OR(C268="",D268=""),"",D268*VLOOKUP(C268,'Setup - Mix Design'!$A$5:$I$504,7,0)),"")</f>
        <v/>
      </c>
    </row>
    <row r="269">
      <c r="A269" s="31" t="n"/>
      <c r="B269" s="26" t="n"/>
      <c r="C269" s="26" t="n"/>
      <c r="D269" s="27" t="n"/>
      <c r="E269" s="26" t="n"/>
      <c r="F269" s="33">
        <f>IFERROR(IF(OR(C269="",D269=""),"",D269*VLOOKUP(C269,'Setup - Mix Design'!$A$5:$I$504,2,0)),"")</f>
        <v/>
      </c>
      <c r="G269" s="33">
        <f>IFERROR(IF(OR(C269="",D269=""),"",D269*VLOOKUP(C269,'Setup - Mix Design'!$A$5:$I$504,3,0)),"")</f>
        <v/>
      </c>
      <c r="H269" s="33">
        <f>IFERROR(IF(OR(C269="",D269=""),"",D269*VLOOKUP(C269,'Setup - Mix Design'!$A$5:$I$504,4,0)),"")</f>
        <v/>
      </c>
      <c r="I269" s="33">
        <f>IFERROR(IF(OR(C269="",D269=""),"",D269*VLOOKUP(C269,'Setup - Mix Design'!$A$5:$I$504,5,0)),"")</f>
        <v/>
      </c>
      <c r="J269" s="33">
        <f>IFERROR(IF(OR(C269="",D269=""),"",D269*VLOOKUP(C269,'Setup - Mix Design'!$A$5:$I$504,6,0)),"")</f>
        <v/>
      </c>
      <c r="K269" s="33">
        <f>IFERROR(IF(OR(C269="",D269=""),"",D269*VLOOKUP(C269,'Setup - Mix Design'!$A$5:$I$504,7,0)),"")</f>
        <v/>
      </c>
    </row>
    <row r="270">
      <c r="A270" s="31" t="n"/>
      <c r="B270" s="26" t="n"/>
      <c r="C270" s="26" t="n"/>
      <c r="D270" s="27" t="n"/>
      <c r="E270" s="26" t="n"/>
      <c r="F270" s="33">
        <f>IFERROR(IF(OR(C270="",D270=""),"",D270*VLOOKUP(C270,'Setup - Mix Design'!$A$5:$I$504,2,0)),"")</f>
        <v/>
      </c>
      <c r="G270" s="33">
        <f>IFERROR(IF(OR(C270="",D270=""),"",D270*VLOOKUP(C270,'Setup - Mix Design'!$A$5:$I$504,3,0)),"")</f>
        <v/>
      </c>
      <c r="H270" s="33">
        <f>IFERROR(IF(OR(C270="",D270=""),"",D270*VLOOKUP(C270,'Setup - Mix Design'!$A$5:$I$504,4,0)),"")</f>
        <v/>
      </c>
      <c r="I270" s="33">
        <f>IFERROR(IF(OR(C270="",D270=""),"",D270*VLOOKUP(C270,'Setup - Mix Design'!$A$5:$I$504,5,0)),"")</f>
        <v/>
      </c>
      <c r="J270" s="33">
        <f>IFERROR(IF(OR(C270="",D270=""),"",D270*VLOOKUP(C270,'Setup - Mix Design'!$A$5:$I$504,6,0)),"")</f>
        <v/>
      </c>
      <c r="K270" s="33">
        <f>IFERROR(IF(OR(C270="",D270=""),"",D270*VLOOKUP(C270,'Setup - Mix Design'!$A$5:$I$504,7,0)),"")</f>
        <v/>
      </c>
    </row>
    <row r="271">
      <c r="A271" s="31" t="n"/>
      <c r="B271" s="26" t="n"/>
      <c r="C271" s="26" t="n"/>
      <c r="D271" s="27" t="n"/>
      <c r="E271" s="26" t="n"/>
      <c r="F271" s="33">
        <f>IFERROR(IF(OR(C271="",D271=""),"",D271*VLOOKUP(C271,'Setup - Mix Design'!$A$5:$I$504,2,0)),"")</f>
        <v/>
      </c>
      <c r="G271" s="33">
        <f>IFERROR(IF(OR(C271="",D271=""),"",D271*VLOOKUP(C271,'Setup - Mix Design'!$A$5:$I$504,3,0)),"")</f>
        <v/>
      </c>
      <c r="H271" s="33">
        <f>IFERROR(IF(OR(C271="",D271=""),"",D271*VLOOKUP(C271,'Setup - Mix Design'!$A$5:$I$504,4,0)),"")</f>
        <v/>
      </c>
      <c r="I271" s="33">
        <f>IFERROR(IF(OR(C271="",D271=""),"",D271*VLOOKUP(C271,'Setup - Mix Design'!$A$5:$I$504,5,0)),"")</f>
        <v/>
      </c>
      <c r="J271" s="33">
        <f>IFERROR(IF(OR(C271="",D271=""),"",D271*VLOOKUP(C271,'Setup - Mix Design'!$A$5:$I$504,6,0)),"")</f>
        <v/>
      </c>
      <c r="K271" s="33">
        <f>IFERROR(IF(OR(C271="",D271=""),"",D271*VLOOKUP(C271,'Setup - Mix Design'!$A$5:$I$504,7,0)),"")</f>
        <v/>
      </c>
    </row>
    <row r="272">
      <c r="A272" s="31" t="n"/>
      <c r="B272" s="26" t="n"/>
      <c r="C272" s="26" t="n"/>
      <c r="D272" s="27" t="n"/>
      <c r="E272" s="26" t="n"/>
      <c r="F272" s="33">
        <f>IFERROR(IF(OR(C272="",D272=""),"",D272*VLOOKUP(C272,'Setup - Mix Design'!$A$5:$I$504,2,0)),"")</f>
        <v/>
      </c>
      <c r="G272" s="33">
        <f>IFERROR(IF(OR(C272="",D272=""),"",D272*VLOOKUP(C272,'Setup - Mix Design'!$A$5:$I$504,3,0)),"")</f>
        <v/>
      </c>
      <c r="H272" s="33">
        <f>IFERROR(IF(OR(C272="",D272=""),"",D272*VLOOKUP(C272,'Setup - Mix Design'!$A$5:$I$504,4,0)),"")</f>
        <v/>
      </c>
      <c r="I272" s="33">
        <f>IFERROR(IF(OR(C272="",D272=""),"",D272*VLOOKUP(C272,'Setup - Mix Design'!$A$5:$I$504,5,0)),"")</f>
        <v/>
      </c>
      <c r="J272" s="33">
        <f>IFERROR(IF(OR(C272="",D272=""),"",D272*VLOOKUP(C272,'Setup - Mix Design'!$A$5:$I$504,6,0)),"")</f>
        <v/>
      </c>
      <c r="K272" s="33">
        <f>IFERROR(IF(OR(C272="",D272=""),"",D272*VLOOKUP(C272,'Setup - Mix Design'!$A$5:$I$504,7,0)),"")</f>
        <v/>
      </c>
    </row>
    <row r="273">
      <c r="A273" s="31" t="n"/>
      <c r="B273" s="26" t="n"/>
      <c r="C273" s="26" t="n"/>
      <c r="D273" s="27" t="n"/>
      <c r="E273" s="26" t="n"/>
      <c r="F273" s="33">
        <f>IFERROR(IF(OR(C273="",D273=""),"",D273*VLOOKUP(C273,'Setup - Mix Design'!$A$5:$I$504,2,0)),"")</f>
        <v/>
      </c>
      <c r="G273" s="33">
        <f>IFERROR(IF(OR(C273="",D273=""),"",D273*VLOOKUP(C273,'Setup - Mix Design'!$A$5:$I$504,3,0)),"")</f>
        <v/>
      </c>
      <c r="H273" s="33">
        <f>IFERROR(IF(OR(C273="",D273=""),"",D273*VLOOKUP(C273,'Setup - Mix Design'!$A$5:$I$504,4,0)),"")</f>
        <v/>
      </c>
      <c r="I273" s="33">
        <f>IFERROR(IF(OR(C273="",D273=""),"",D273*VLOOKUP(C273,'Setup - Mix Design'!$A$5:$I$504,5,0)),"")</f>
        <v/>
      </c>
      <c r="J273" s="33">
        <f>IFERROR(IF(OR(C273="",D273=""),"",D273*VLOOKUP(C273,'Setup - Mix Design'!$A$5:$I$504,6,0)),"")</f>
        <v/>
      </c>
      <c r="K273" s="33">
        <f>IFERROR(IF(OR(C273="",D273=""),"",D273*VLOOKUP(C273,'Setup - Mix Design'!$A$5:$I$504,7,0)),"")</f>
        <v/>
      </c>
    </row>
    <row r="274">
      <c r="A274" s="31" t="n"/>
      <c r="B274" s="26" t="n"/>
      <c r="C274" s="26" t="n"/>
      <c r="D274" s="27" t="n"/>
      <c r="E274" s="26" t="n"/>
      <c r="F274" s="33">
        <f>IFERROR(IF(OR(C274="",D274=""),"",D274*VLOOKUP(C274,'Setup - Mix Design'!$A$5:$I$504,2,0)),"")</f>
        <v/>
      </c>
      <c r="G274" s="33">
        <f>IFERROR(IF(OR(C274="",D274=""),"",D274*VLOOKUP(C274,'Setup - Mix Design'!$A$5:$I$504,3,0)),"")</f>
        <v/>
      </c>
      <c r="H274" s="33">
        <f>IFERROR(IF(OR(C274="",D274=""),"",D274*VLOOKUP(C274,'Setup - Mix Design'!$A$5:$I$504,4,0)),"")</f>
        <v/>
      </c>
      <c r="I274" s="33">
        <f>IFERROR(IF(OR(C274="",D274=""),"",D274*VLOOKUP(C274,'Setup - Mix Design'!$A$5:$I$504,5,0)),"")</f>
        <v/>
      </c>
      <c r="J274" s="33">
        <f>IFERROR(IF(OR(C274="",D274=""),"",D274*VLOOKUP(C274,'Setup - Mix Design'!$A$5:$I$504,6,0)),"")</f>
        <v/>
      </c>
      <c r="K274" s="33">
        <f>IFERROR(IF(OR(C274="",D274=""),"",D274*VLOOKUP(C274,'Setup - Mix Design'!$A$5:$I$504,7,0)),"")</f>
        <v/>
      </c>
    </row>
    <row r="275">
      <c r="A275" s="31" t="n"/>
      <c r="B275" s="26" t="n"/>
      <c r="C275" s="26" t="n"/>
      <c r="D275" s="27" t="n"/>
      <c r="E275" s="26" t="n"/>
      <c r="F275" s="33">
        <f>IFERROR(IF(OR(C275="",D275=""),"",D275*VLOOKUP(C275,'Setup - Mix Design'!$A$5:$I$504,2,0)),"")</f>
        <v/>
      </c>
      <c r="G275" s="33">
        <f>IFERROR(IF(OR(C275="",D275=""),"",D275*VLOOKUP(C275,'Setup - Mix Design'!$A$5:$I$504,3,0)),"")</f>
        <v/>
      </c>
      <c r="H275" s="33">
        <f>IFERROR(IF(OR(C275="",D275=""),"",D275*VLOOKUP(C275,'Setup - Mix Design'!$A$5:$I$504,4,0)),"")</f>
        <v/>
      </c>
      <c r="I275" s="33">
        <f>IFERROR(IF(OR(C275="",D275=""),"",D275*VLOOKUP(C275,'Setup - Mix Design'!$A$5:$I$504,5,0)),"")</f>
        <v/>
      </c>
      <c r="J275" s="33">
        <f>IFERROR(IF(OR(C275="",D275=""),"",D275*VLOOKUP(C275,'Setup - Mix Design'!$A$5:$I$504,6,0)),"")</f>
        <v/>
      </c>
      <c r="K275" s="33">
        <f>IFERROR(IF(OR(C275="",D275=""),"",D275*VLOOKUP(C275,'Setup - Mix Design'!$A$5:$I$504,7,0)),"")</f>
        <v/>
      </c>
    </row>
    <row r="276">
      <c r="A276" s="31" t="n"/>
      <c r="B276" s="26" t="n"/>
      <c r="C276" s="26" t="n"/>
      <c r="D276" s="27" t="n"/>
      <c r="E276" s="26" t="n"/>
      <c r="F276" s="33">
        <f>IFERROR(IF(OR(C276="",D276=""),"",D276*VLOOKUP(C276,'Setup - Mix Design'!$A$5:$I$504,2,0)),"")</f>
        <v/>
      </c>
      <c r="G276" s="33">
        <f>IFERROR(IF(OR(C276="",D276=""),"",D276*VLOOKUP(C276,'Setup - Mix Design'!$A$5:$I$504,3,0)),"")</f>
        <v/>
      </c>
      <c r="H276" s="33">
        <f>IFERROR(IF(OR(C276="",D276=""),"",D276*VLOOKUP(C276,'Setup - Mix Design'!$A$5:$I$504,4,0)),"")</f>
        <v/>
      </c>
      <c r="I276" s="33">
        <f>IFERROR(IF(OR(C276="",D276=""),"",D276*VLOOKUP(C276,'Setup - Mix Design'!$A$5:$I$504,5,0)),"")</f>
        <v/>
      </c>
      <c r="J276" s="33">
        <f>IFERROR(IF(OR(C276="",D276=""),"",D276*VLOOKUP(C276,'Setup - Mix Design'!$A$5:$I$504,6,0)),"")</f>
        <v/>
      </c>
      <c r="K276" s="33">
        <f>IFERROR(IF(OR(C276="",D276=""),"",D276*VLOOKUP(C276,'Setup - Mix Design'!$A$5:$I$504,7,0)),"")</f>
        <v/>
      </c>
    </row>
    <row r="277">
      <c r="A277" s="31" t="n"/>
      <c r="B277" s="26" t="n"/>
      <c r="C277" s="26" t="n"/>
      <c r="D277" s="27" t="n"/>
      <c r="E277" s="26" t="n"/>
      <c r="F277" s="33">
        <f>IFERROR(IF(OR(C277="",D277=""),"",D277*VLOOKUP(C277,'Setup - Mix Design'!$A$5:$I$504,2,0)),"")</f>
        <v/>
      </c>
      <c r="G277" s="33">
        <f>IFERROR(IF(OR(C277="",D277=""),"",D277*VLOOKUP(C277,'Setup - Mix Design'!$A$5:$I$504,3,0)),"")</f>
        <v/>
      </c>
      <c r="H277" s="33">
        <f>IFERROR(IF(OR(C277="",D277=""),"",D277*VLOOKUP(C277,'Setup - Mix Design'!$A$5:$I$504,4,0)),"")</f>
        <v/>
      </c>
      <c r="I277" s="33">
        <f>IFERROR(IF(OR(C277="",D277=""),"",D277*VLOOKUP(C277,'Setup - Mix Design'!$A$5:$I$504,5,0)),"")</f>
        <v/>
      </c>
      <c r="J277" s="33">
        <f>IFERROR(IF(OR(C277="",D277=""),"",D277*VLOOKUP(C277,'Setup - Mix Design'!$A$5:$I$504,6,0)),"")</f>
        <v/>
      </c>
      <c r="K277" s="33">
        <f>IFERROR(IF(OR(C277="",D277=""),"",D277*VLOOKUP(C277,'Setup - Mix Design'!$A$5:$I$504,7,0)),"")</f>
        <v/>
      </c>
    </row>
    <row r="278">
      <c r="A278" s="31" t="n"/>
      <c r="B278" s="26" t="n"/>
      <c r="C278" s="26" t="n"/>
      <c r="D278" s="27" t="n"/>
      <c r="E278" s="26" t="n"/>
      <c r="F278" s="33">
        <f>IFERROR(IF(OR(C278="",D278=""),"",D278*VLOOKUP(C278,'Setup - Mix Design'!$A$5:$I$504,2,0)),"")</f>
        <v/>
      </c>
      <c r="G278" s="33">
        <f>IFERROR(IF(OR(C278="",D278=""),"",D278*VLOOKUP(C278,'Setup - Mix Design'!$A$5:$I$504,3,0)),"")</f>
        <v/>
      </c>
      <c r="H278" s="33">
        <f>IFERROR(IF(OR(C278="",D278=""),"",D278*VLOOKUP(C278,'Setup - Mix Design'!$A$5:$I$504,4,0)),"")</f>
        <v/>
      </c>
      <c r="I278" s="33">
        <f>IFERROR(IF(OR(C278="",D278=""),"",D278*VLOOKUP(C278,'Setup - Mix Design'!$A$5:$I$504,5,0)),"")</f>
        <v/>
      </c>
      <c r="J278" s="33">
        <f>IFERROR(IF(OR(C278="",D278=""),"",D278*VLOOKUP(C278,'Setup - Mix Design'!$A$5:$I$504,6,0)),"")</f>
        <v/>
      </c>
      <c r="K278" s="33">
        <f>IFERROR(IF(OR(C278="",D278=""),"",D278*VLOOKUP(C278,'Setup - Mix Design'!$A$5:$I$504,7,0)),"")</f>
        <v/>
      </c>
    </row>
    <row r="279">
      <c r="A279" s="31" t="n"/>
      <c r="B279" s="26" t="n"/>
      <c r="C279" s="26" t="n"/>
      <c r="D279" s="27" t="n"/>
      <c r="E279" s="26" t="n"/>
      <c r="F279" s="33">
        <f>IFERROR(IF(OR(C279="",D279=""),"",D279*VLOOKUP(C279,'Setup - Mix Design'!$A$5:$I$504,2,0)),"")</f>
        <v/>
      </c>
      <c r="G279" s="33">
        <f>IFERROR(IF(OR(C279="",D279=""),"",D279*VLOOKUP(C279,'Setup - Mix Design'!$A$5:$I$504,3,0)),"")</f>
        <v/>
      </c>
      <c r="H279" s="33">
        <f>IFERROR(IF(OR(C279="",D279=""),"",D279*VLOOKUP(C279,'Setup - Mix Design'!$A$5:$I$504,4,0)),"")</f>
        <v/>
      </c>
      <c r="I279" s="33">
        <f>IFERROR(IF(OR(C279="",D279=""),"",D279*VLOOKUP(C279,'Setup - Mix Design'!$A$5:$I$504,5,0)),"")</f>
        <v/>
      </c>
      <c r="J279" s="33">
        <f>IFERROR(IF(OR(C279="",D279=""),"",D279*VLOOKUP(C279,'Setup - Mix Design'!$A$5:$I$504,6,0)),"")</f>
        <v/>
      </c>
      <c r="K279" s="33">
        <f>IFERROR(IF(OR(C279="",D279=""),"",D279*VLOOKUP(C279,'Setup - Mix Design'!$A$5:$I$504,7,0)),"")</f>
        <v/>
      </c>
    </row>
    <row r="280">
      <c r="A280" s="31" t="n"/>
      <c r="B280" s="26" t="n"/>
      <c r="C280" s="26" t="n"/>
      <c r="D280" s="27" t="n"/>
      <c r="E280" s="26" t="n"/>
      <c r="F280" s="33">
        <f>IFERROR(IF(OR(C280="",D280=""),"",D280*VLOOKUP(C280,'Setup - Mix Design'!$A$5:$I$504,2,0)),"")</f>
        <v/>
      </c>
      <c r="G280" s="33">
        <f>IFERROR(IF(OR(C280="",D280=""),"",D280*VLOOKUP(C280,'Setup - Mix Design'!$A$5:$I$504,3,0)),"")</f>
        <v/>
      </c>
      <c r="H280" s="33">
        <f>IFERROR(IF(OR(C280="",D280=""),"",D280*VLOOKUP(C280,'Setup - Mix Design'!$A$5:$I$504,4,0)),"")</f>
        <v/>
      </c>
      <c r="I280" s="33">
        <f>IFERROR(IF(OR(C280="",D280=""),"",D280*VLOOKUP(C280,'Setup - Mix Design'!$A$5:$I$504,5,0)),"")</f>
        <v/>
      </c>
      <c r="J280" s="33">
        <f>IFERROR(IF(OR(C280="",D280=""),"",D280*VLOOKUP(C280,'Setup - Mix Design'!$A$5:$I$504,6,0)),"")</f>
        <v/>
      </c>
      <c r="K280" s="33">
        <f>IFERROR(IF(OR(C280="",D280=""),"",D280*VLOOKUP(C280,'Setup - Mix Design'!$A$5:$I$504,7,0)),"")</f>
        <v/>
      </c>
    </row>
    <row r="281">
      <c r="A281" s="31" t="n"/>
      <c r="B281" s="26" t="n"/>
      <c r="C281" s="26" t="n"/>
      <c r="D281" s="27" t="n"/>
      <c r="E281" s="26" t="n"/>
      <c r="F281" s="33">
        <f>IFERROR(IF(OR(C281="",D281=""),"",D281*VLOOKUP(C281,'Setup - Mix Design'!$A$5:$I$504,2,0)),"")</f>
        <v/>
      </c>
      <c r="G281" s="33">
        <f>IFERROR(IF(OR(C281="",D281=""),"",D281*VLOOKUP(C281,'Setup - Mix Design'!$A$5:$I$504,3,0)),"")</f>
        <v/>
      </c>
      <c r="H281" s="33">
        <f>IFERROR(IF(OR(C281="",D281=""),"",D281*VLOOKUP(C281,'Setup - Mix Design'!$A$5:$I$504,4,0)),"")</f>
        <v/>
      </c>
      <c r="I281" s="33">
        <f>IFERROR(IF(OR(C281="",D281=""),"",D281*VLOOKUP(C281,'Setup - Mix Design'!$A$5:$I$504,5,0)),"")</f>
        <v/>
      </c>
      <c r="J281" s="33">
        <f>IFERROR(IF(OR(C281="",D281=""),"",D281*VLOOKUP(C281,'Setup - Mix Design'!$A$5:$I$504,6,0)),"")</f>
        <v/>
      </c>
      <c r="K281" s="33">
        <f>IFERROR(IF(OR(C281="",D281=""),"",D281*VLOOKUP(C281,'Setup - Mix Design'!$A$5:$I$504,7,0)),"")</f>
        <v/>
      </c>
    </row>
    <row r="282">
      <c r="A282" s="31" t="n"/>
      <c r="B282" s="26" t="n"/>
      <c r="C282" s="26" t="n"/>
      <c r="D282" s="27" t="n"/>
      <c r="E282" s="26" t="n"/>
      <c r="F282" s="33">
        <f>IFERROR(IF(OR(C282="",D282=""),"",D282*VLOOKUP(C282,'Setup - Mix Design'!$A$5:$I$504,2,0)),"")</f>
        <v/>
      </c>
      <c r="G282" s="33">
        <f>IFERROR(IF(OR(C282="",D282=""),"",D282*VLOOKUP(C282,'Setup - Mix Design'!$A$5:$I$504,3,0)),"")</f>
        <v/>
      </c>
      <c r="H282" s="33">
        <f>IFERROR(IF(OR(C282="",D282=""),"",D282*VLOOKUP(C282,'Setup - Mix Design'!$A$5:$I$504,4,0)),"")</f>
        <v/>
      </c>
      <c r="I282" s="33">
        <f>IFERROR(IF(OR(C282="",D282=""),"",D282*VLOOKUP(C282,'Setup - Mix Design'!$A$5:$I$504,5,0)),"")</f>
        <v/>
      </c>
      <c r="J282" s="33">
        <f>IFERROR(IF(OR(C282="",D282=""),"",D282*VLOOKUP(C282,'Setup - Mix Design'!$A$5:$I$504,6,0)),"")</f>
        <v/>
      </c>
      <c r="K282" s="33">
        <f>IFERROR(IF(OR(C282="",D282=""),"",D282*VLOOKUP(C282,'Setup - Mix Design'!$A$5:$I$504,7,0)),"")</f>
        <v/>
      </c>
    </row>
    <row r="283">
      <c r="A283" s="31" t="n"/>
      <c r="B283" s="26" t="n"/>
      <c r="C283" s="26" t="n"/>
      <c r="D283" s="27" t="n"/>
      <c r="E283" s="26" t="n"/>
      <c r="F283" s="33">
        <f>IFERROR(IF(OR(C283="",D283=""),"",D283*VLOOKUP(C283,'Setup - Mix Design'!$A$5:$I$504,2,0)),"")</f>
        <v/>
      </c>
      <c r="G283" s="33">
        <f>IFERROR(IF(OR(C283="",D283=""),"",D283*VLOOKUP(C283,'Setup - Mix Design'!$A$5:$I$504,3,0)),"")</f>
        <v/>
      </c>
      <c r="H283" s="33">
        <f>IFERROR(IF(OR(C283="",D283=""),"",D283*VLOOKUP(C283,'Setup - Mix Design'!$A$5:$I$504,4,0)),"")</f>
        <v/>
      </c>
      <c r="I283" s="33">
        <f>IFERROR(IF(OR(C283="",D283=""),"",D283*VLOOKUP(C283,'Setup - Mix Design'!$A$5:$I$504,5,0)),"")</f>
        <v/>
      </c>
      <c r="J283" s="33">
        <f>IFERROR(IF(OR(C283="",D283=""),"",D283*VLOOKUP(C283,'Setup - Mix Design'!$A$5:$I$504,6,0)),"")</f>
        <v/>
      </c>
      <c r="K283" s="33">
        <f>IFERROR(IF(OR(C283="",D283=""),"",D283*VLOOKUP(C283,'Setup - Mix Design'!$A$5:$I$504,7,0)),"")</f>
        <v/>
      </c>
    </row>
    <row r="284">
      <c r="A284" s="31" t="n"/>
      <c r="B284" s="26" t="n"/>
      <c r="C284" s="26" t="n"/>
      <c r="D284" s="27" t="n"/>
      <c r="E284" s="26" t="n"/>
      <c r="F284" s="33">
        <f>IFERROR(IF(OR(C284="",D284=""),"",D284*VLOOKUP(C284,'Setup - Mix Design'!$A$5:$I$504,2,0)),"")</f>
        <v/>
      </c>
      <c r="G284" s="33">
        <f>IFERROR(IF(OR(C284="",D284=""),"",D284*VLOOKUP(C284,'Setup - Mix Design'!$A$5:$I$504,3,0)),"")</f>
        <v/>
      </c>
      <c r="H284" s="33">
        <f>IFERROR(IF(OR(C284="",D284=""),"",D284*VLOOKUP(C284,'Setup - Mix Design'!$A$5:$I$504,4,0)),"")</f>
        <v/>
      </c>
      <c r="I284" s="33">
        <f>IFERROR(IF(OR(C284="",D284=""),"",D284*VLOOKUP(C284,'Setup - Mix Design'!$A$5:$I$504,5,0)),"")</f>
        <v/>
      </c>
      <c r="J284" s="33">
        <f>IFERROR(IF(OR(C284="",D284=""),"",D284*VLOOKUP(C284,'Setup - Mix Design'!$A$5:$I$504,6,0)),"")</f>
        <v/>
      </c>
      <c r="K284" s="33">
        <f>IFERROR(IF(OR(C284="",D284=""),"",D284*VLOOKUP(C284,'Setup - Mix Design'!$A$5:$I$504,7,0)),"")</f>
        <v/>
      </c>
    </row>
    <row r="285">
      <c r="A285" s="31" t="n"/>
      <c r="B285" s="26" t="n"/>
      <c r="C285" s="26" t="n"/>
      <c r="D285" s="27" t="n"/>
      <c r="E285" s="26" t="n"/>
      <c r="F285" s="33">
        <f>IFERROR(IF(OR(C285="",D285=""),"",D285*VLOOKUP(C285,'Setup - Mix Design'!$A$5:$I$504,2,0)),"")</f>
        <v/>
      </c>
      <c r="G285" s="33">
        <f>IFERROR(IF(OR(C285="",D285=""),"",D285*VLOOKUP(C285,'Setup - Mix Design'!$A$5:$I$504,3,0)),"")</f>
        <v/>
      </c>
      <c r="H285" s="33">
        <f>IFERROR(IF(OR(C285="",D285=""),"",D285*VLOOKUP(C285,'Setup - Mix Design'!$A$5:$I$504,4,0)),"")</f>
        <v/>
      </c>
      <c r="I285" s="33">
        <f>IFERROR(IF(OR(C285="",D285=""),"",D285*VLOOKUP(C285,'Setup - Mix Design'!$A$5:$I$504,5,0)),"")</f>
        <v/>
      </c>
      <c r="J285" s="33">
        <f>IFERROR(IF(OR(C285="",D285=""),"",D285*VLOOKUP(C285,'Setup - Mix Design'!$A$5:$I$504,6,0)),"")</f>
        <v/>
      </c>
      <c r="K285" s="33">
        <f>IFERROR(IF(OR(C285="",D285=""),"",D285*VLOOKUP(C285,'Setup - Mix Design'!$A$5:$I$504,7,0)),"")</f>
        <v/>
      </c>
    </row>
    <row r="286">
      <c r="A286" s="31" t="n"/>
      <c r="B286" s="26" t="n"/>
      <c r="C286" s="26" t="n"/>
      <c r="D286" s="27" t="n"/>
      <c r="E286" s="26" t="n"/>
      <c r="F286" s="33">
        <f>IFERROR(IF(OR(C286="",D286=""),"",D286*VLOOKUP(C286,'Setup - Mix Design'!$A$5:$I$504,2,0)),"")</f>
        <v/>
      </c>
      <c r="G286" s="33">
        <f>IFERROR(IF(OR(C286="",D286=""),"",D286*VLOOKUP(C286,'Setup - Mix Design'!$A$5:$I$504,3,0)),"")</f>
        <v/>
      </c>
      <c r="H286" s="33">
        <f>IFERROR(IF(OR(C286="",D286=""),"",D286*VLOOKUP(C286,'Setup - Mix Design'!$A$5:$I$504,4,0)),"")</f>
        <v/>
      </c>
      <c r="I286" s="33">
        <f>IFERROR(IF(OR(C286="",D286=""),"",D286*VLOOKUP(C286,'Setup - Mix Design'!$A$5:$I$504,5,0)),"")</f>
        <v/>
      </c>
      <c r="J286" s="33">
        <f>IFERROR(IF(OR(C286="",D286=""),"",D286*VLOOKUP(C286,'Setup - Mix Design'!$A$5:$I$504,6,0)),"")</f>
        <v/>
      </c>
      <c r="K286" s="33">
        <f>IFERROR(IF(OR(C286="",D286=""),"",D286*VLOOKUP(C286,'Setup - Mix Design'!$A$5:$I$504,7,0)),"")</f>
        <v/>
      </c>
    </row>
    <row r="287">
      <c r="A287" s="31" t="n"/>
      <c r="B287" s="26" t="n"/>
      <c r="C287" s="26" t="n"/>
      <c r="D287" s="27" t="n"/>
      <c r="E287" s="26" t="n"/>
      <c r="F287" s="33">
        <f>IFERROR(IF(OR(C287="",D287=""),"",D287*VLOOKUP(C287,'Setup - Mix Design'!$A$5:$I$504,2,0)),"")</f>
        <v/>
      </c>
      <c r="G287" s="33">
        <f>IFERROR(IF(OR(C287="",D287=""),"",D287*VLOOKUP(C287,'Setup - Mix Design'!$A$5:$I$504,3,0)),"")</f>
        <v/>
      </c>
      <c r="H287" s="33">
        <f>IFERROR(IF(OR(C287="",D287=""),"",D287*VLOOKUP(C287,'Setup - Mix Design'!$A$5:$I$504,4,0)),"")</f>
        <v/>
      </c>
      <c r="I287" s="33">
        <f>IFERROR(IF(OR(C287="",D287=""),"",D287*VLOOKUP(C287,'Setup - Mix Design'!$A$5:$I$504,5,0)),"")</f>
        <v/>
      </c>
      <c r="J287" s="33">
        <f>IFERROR(IF(OR(C287="",D287=""),"",D287*VLOOKUP(C287,'Setup - Mix Design'!$A$5:$I$504,6,0)),"")</f>
        <v/>
      </c>
      <c r="K287" s="33">
        <f>IFERROR(IF(OR(C287="",D287=""),"",D287*VLOOKUP(C287,'Setup - Mix Design'!$A$5:$I$504,7,0)),"")</f>
        <v/>
      </c>
    </row>
    <row r="288">
      <c r="A288" s="31" t="n"/>
      <c r="B288" s="26" t="n"/>
      <c r="C288" s="26" t="n"/>
      <c r="D288" s="27" t="n"/>
      <c r="E288" s="26" t="n"/>
      <c r="F288" s="33">
        <f>IFERROR(IF(OR(C288="",D288=""),"",D288*VLOOKUP(C288,'Setup - Mix Design'!$A$5:$I$504,2,0)),"")</f>
        <v/>
      </c>
      <c r="G288" s="33">
        <f>IFERROR(IF(OR(C288="",D288=""),"",D288*VLOOKUP(C288,'Setup - Mix Design'!$A$5:$I$504,3,0)),"")</f>
        <v/>
      </c>
      <c r="H288" s="33">
        <f>IFERROR(IF(OR(C288="",D288=""),"",D288*VLOOKUP(C288,'Setup - Mix Design'!$A$5:$I$504,4,0)),"")</f>
        <v/>
      </c>
      <c r="I288" s="33">
        <f>IFERROR(IF(OR(C288="",D288=""),"",D288*VLOOKUP(C288,'Setup - Mix Design'!$A$5:$I$504,5,0)),"")</f>
        <v/>
      </c>
      <c r="J288" s="33">
        <f>IFERROR(IF(OR(C288="",D288=""),"",D288*VLOOKUP(C288,'Setup - Mix Design'!$A$5:$I$504,6,0)),"")</f>
        <v/>
      </c>
      <c r="K288" s="33">
        <f>IFERROR(IF(OR(C288="",D288=""),"",D288*VLOOKUP(C288,'Setup - Mix Design'!$A$5:$I$504,7,0)),"")</f>
        <v/>
      </c>
    </row>
    <row r="289">
      <c r="A289" s="31" t="n"/>
      <c r="B289" s="26" t="n"/>
      <c r="C289" s="26" t="n"/>
      <c r="D289" s="27" t="n"/>
      <c r="E289" s="26" t="n"/>
      <c r="F289" s="33">
        <f>IFERROR(IF(OR(C289="",D289=""),"",D289*VLOOKUP(C289,'Setup - Mix Design'!$A$5:$I$504,2,0)),"")</f>
        <v/>
      </c>
      <c r="G289" s="33">
        <f>IFERROR(IF(OR(C289="",D289=""),"",D289*VLOOKUP(C289,'Setup - Mix Design'!$A$5:$I$504,3,0)),"")</f>
        <v/>
      </c>
      <c r="H289" s="33">
        <f>IFERROR(IF(OR(C289="",D289=""),"",D289*VLOOKUP(C289,'Setup - Mix Design'!$A$5:$I$504,4,0)),"")</f>
        <v/>
      </c>
      <c r="I289" s="33">
        <f>IFERROR(IF(OR(C289="",D289=""),"",D289*VLOOKUP(C289,'Setup - Mix Design'!$A$5:$I$504,5,0)),"")</f>
        <v/>
      </c>
      <c r="J289" s="33">
        <f>IFERROR(IF(OR(C289="",D289=""),"",D289*VLOOKUP(C289,'Setup - Mix Design'!$A$5:$I$504,6,0)),"")</f>
        <v/>
      </c>
      <c r="K289" s="33">
        <f>IFERROR(IF(OR(C289="",D289=""),"",D289*VLOOKUP(C289,'Setup - Mix Design'!$A$5:$I$504,7,0)),"")</f>
        <v/>
      </c>
    </row>
    <row r="290">
      <c r="A290" s="31" t="n"/>
      <c r="B290" s="26" t="n"/>
      <c r="C290" s="26" t="n"/>
      <c r="D290" s="27" t="n"/>
      <c r="E290" s="26" t="n"/>
      <c r="F290" s="33">
        <f>IFERROR(IF(OR(C290="",D290=""),"",D290*VLOOKUP(C290,'Setup - Mix Design'!$A$5:$I$504,2,0)),"")</f>
        <v/>
      </c>
      <c r="G290" s="33">
        <f>IFERROR(IF(OR(C290="",D290=""),"",D290*VLOOKUP(C290,'Setup - Mix Design'!$A$5:$I$504,3,0)),"")</f>
        <v/>
      </c>
      <c r="H290" s="33">
        <f>IFERROR(IF(OR(C290="",D290=""),"",D290*VLOOKUP(C290,'Setup - Mix Design'!$A$5:$I$504,4,0)),"")</f>
        <v/>
      </c>
      <c r="I290" s="33">
        <f>IFERROR(IF(OR(C290="",D290=""),"",D290*VLOOKUP(C290,'Setup - Mix Design'!$A$5:$I$504,5,0)),"")</f>
        <v/>
      </c>
      <c r="J290" s="33">
        <f>IFERROR(IF(OR(C290="",D290=""),"",D290*VLOOKUP(C290,'Setup - Mix Design'!$A$5:$I$504,6,0)),"")</f>
        <v/>
      </c>
      <c r="K290" s="33">
        <f>IFERROR(IF(OR(C290="",D290=""),"",D290*VLOOKUP(C290,'Setup - Mix Design'!$A$5:$I$504,7,0)),"")</f>
        <v/>
      </c>
    </row>
    <row r="291">
      <c r="A291" s="31" t="n"/>
      <c r="B291" s="26" t="n"/>
      <c r="C291" s="26" t="n"/>
      <c r="D291" s="27" t="n"/>
      <c r="E291" s="26" t="n"/>
      <c r="F291" s="33">
        <f>IFERROR(IF(OR(C291="",D291=""),"",D291*VLOOKUP(C291,'Setup - Mix Design'!$A$5:$I$504,2,0)),"")</f>
        <v/>
      </c>
      <c r="G291" s="33">
        <f>IFERROR(IF(OR(C291="",D291=""),"",D291*VLOOKUP(C291,'Setup - Mix Design'!$A$5:$I$504,3,0)),"")</f>
        <v/>
      </c>
      <c r="H291" s="33">
        <f>IFERROR(IF(OR(C291="",D291=""),"",D291*VLOOKUP(C291,'Setup - Mix Design'!$A$5:$I$504,4,0)),"")</f>
        <v/>
      </c>
      <c r="I291" s="33">
        <f>IFERROR(IF(OR(C291="",D291=""),"",D291*VLOOKUP(C291,'Setup - Mix Design'!$A$5:$I$504,5,0)),"")</f>
        <v/>
      </c>
      <c r="J291" s="33">
        <f>IFERROR(IF(OR(C291="",D291=""),"",D291*VLOOKUP(C291,'Setup - Mix Design'!$A$5:$I$504,6,0)),"")</f>
        <v/>
      </c>
      <c r="K291" s="33">
        <f>IFERROR(IF(OR(C291="",D291=""),"",D291*VLOOKUP(C291,'Setup - Mix Design'!$A$5:$I$504,7,0)),"")</f>
        <v/>
      </c>
    </row>
    <row r="292">
      <c r="A292" s="31" t="n"/>
      <c r="B292" s="26" t="n"/>
      <c r="C292" s="26" t="n"/>
      <c r="D292" s="27" t="n"/>
      <c r="E292" s="26" t="n"/>
      <c r="F292" s="33">
        <f>IFERROR(IF(OR(C292="",D292=""),"",D292*VLOOKUP(C292,'Setup - Mix Design'!$A$5:$I$504,2,0)),"")</f>
        <v/>
      </c>
      <c r="G292" s="33">
        <f>IFERROR(IF(OR(C292="",D292=""),"",D292*VLOOKUP(C292,'Setup - Mix Design'!$A$5:$I$504,3,0)),"")</f>
        <v/>
      </c>
      <c r="H292" s="33">
        <f>IFERROR(IF(OR(C292="",D292=""),"",D292*VLOOKUP(C292,'Setup - Mix Design'!$A$5:$I$504,4,0)),"")</f>
        <v/>
      </c>
      <c r="I292" s="33">
        <f>IFERROR(IF(OR(C292="",D292=""),"",D292*VLOOKUP(C292,'Setup - Mix Design'!$A$5:$I$504,5,0)),"")</f>
        <v/>
      </c>
      <c r="J292" s="33">
        <f>IFERROR(IF(OR(C292="",D292=""),"",D292*VLOOKUP(C292,'Setup - Mix Design'!$A$5:$I$504,6,0)),"")</f>
        <v/>
      </c>
      <c r="K292" s="33">
        <f>IFERROR(IF(OR(C292="",D292=""),"",D292*VLOOKUP(C292,'Setup - Mix Design'!$A$5:$I$504,7,0)),"")</f>
        <v/>
      </c>
    </row>
    <row r="293">
      <c r="A293" s="31" t="n"/>
      <c r="B293" s="26" t="n"/>
      <c r="C293" s="26" t="n"/>
      <c r="D293" s="27" t="n"/>
      <c r="E293" s="26" t="n"/>
      <c r="F293" s="33">
        <f>IFERROR(IF(OR(C293="",D293=""),"",D293*VLOOKUP(C293,'Setup - Mix Design'!$A$5:$I$504,2,0)),"")</f>
        <v/>
      </c>
      <c r="G293" s="33">
        <f>IFERROR(IF(OR(C293="",D293=""),"",D293*VLOOKUP(C293,'Setup - Mix Design'!$A$5:$I$504,3,0)),"")</f>
        <v/>
      </c>
      <c r="H293" s="33">
        <f>IFERROR(IF(OR(C293="",D293=""),"",D293*VLOOKUP(C293,'Setup - Mix Design'!$A$5:$I$504,4,0)),"")</f>
        <v/>
      </c>
      <c r="I293" s="33">
        <f>IFERROR(IF(OR(C293="",D293=""),"",D293*VLOOKUP(C293,'Setup - Mix Design'!$A$5:$I$504,5,0)),"")</f>
        <v/>
      </c>
      <c r="J293" s="33">
        <f>IFERROR(IF(OR(C293="",D293=""),"",D293*VLOOKUP(C293,'Setup - Mix Design'!$A$5:$I$504,6,0)),"")</f>
        <v/>
      </c>
      <c r="K293" s="33">
        <f>IFERROR(IF(OR(C293="",D293=""),"",D293*VLOOKUP(C293,'Setup - Mix Design'!$A$5:$I$504,7,0)),"")</f>
        <v/>
      </c>
    </row>
    <row r="294">
      <c r="A294" s="31" t="n"/>
      <c r="B294" s="26" t="n"/>
      <c r="C294" s="26" t="n"/>
      <c r="D294" s="27" t="n"/>
      <c r="E294" s="26" t="n"/>
      <c r="F294" s="33">
        <f>IFERROR(IF(OR(C294="",D294=""),"",D294*VLOOKUP(C294,'Setup - Mix Design'!$A$5:$I$504,2,0)),"")</f>
        <v/>
      </c>
      <c r="G294" s="33">
        <f>IFERROR(IF(OR(C294="",D294=""),"",D294*VLOOKUP(C294,'Setup - Mix Design'!$A$5:$I$504,3,0)),"")</f>
        <v/>
      </c>
      <c r="H294" s="33">
        <f>IFERROR(IF(OR(C294="",D294=""),"",D294*VLOOKUP(C294,'Setup - Mix Design'!$A$5:$I$504,4,0)),"")</f>
        <v/>
      </c>
      <c r="I294" s="33">
        <f>IFERROR(IF(OR(C294="",D294=""),"",D294*VLOOKUP(C294,'Setup - Mix Design'!$A$5:$I$504,5,0)),"")</f>
        <v/>
      </c>
      <c r="J294" s="33">
        <f>IFERROR(IF(OR(C294="",D294=""),"",D294*VLOOKUP(C294,'Setup - Mix Design'!$A$5:$I$504,6,0)),"")</f>
        <v/>
      </c>
      <c r="K294" s="33">
        <f>IFERROR(IF(OR(C294="",D294=""),"",D294*VLOOKUP(C294,'Setup - Mix Design'!$A$5:$I$504,7,0)),"")</f>
        <v/>
      </c>
    </row>
    <row r="295">
      <c r="A295" s="31" t="n"/>
      <c r="B295" s="26" t="n"/>
      <c r="C295" s="26" t="n"/>
      <c r="D295" s="27" t="n"/>
      <c r="E295" s="26" t="n"/>
      <c r="F295" s="33">
        <f>IFERROR(IF(OR(C295="",D295=""),"",D295*VLOOKUP(C295,'Setup - Mix Design'!$A$5:$I$504,2,0)),"")</f>
        <v/>
      </c>
      <c r="G295" s="33">
        <f>IFERROR(IF(OR(C295="",D295=""),"",D295*VLOOKUP(C295,'Setup - Mix Design'!$A$5:$I$504,3,0)),"")</f>
        <v/>
      </c>
      <c r="H295" s="33">
        <f>IFERROR(IF(OR(C295="",D295=""),"",D295*VLOOKUP(C295,'Setup - Mix Design'!$A$5:$I$504,4,0)),"")</f>
        <v/>
      </c>
      <c r="I295" s="33">
        <f>IFERROR(IF(OR(C295="",D295=""),"",D295*VLOOKUP(C295,'Setup - Mix Design'!$A$5:$I$504,5,0)),"")</f>
        <v/>
      </c>
      <c r="J295" s="33">
        <f>IFERROR(IF(OR(C295="",D295=""),"",D295*VLOOKUP(C295,'Setup - Mix Design'!$A$5:$I$504,6,0)),"")</f>
        <v/>
      </c>
      <c r="K295" s="33">
        <f>IFERROR(IF(OR(C295="",D295=""),"",D295*VLOOKUP(C295,'Setup - Mix Design'!$A$5:$I$504,7,0)),"")</f>
        <v/>
      </c>
    </row>
    <row r="296">
      <c r="A296" s="31" t="n"/>
      <c r="B296" s="26" t="n"/>
      <c r="C296" s="26" t="n"/>
      <c r="D296" s="27" t="n"/>
      <c r="E296" s="26" t="n"/>
      <c r="F296" s="33">
        <f>IFERROR(IF(OR(C296="",D296=""),"",D296*VLOOKUP(C296,'Setup - Mix Design'!$A$5:$I$504,2,0)),"")</f>
        <v/>
      </c>
      <c r="G296" s="33">
        <f>IFERROR(IF(OR(C296="",D296=""),"",D296*VLOOKUP(C296,'Setup - Mix Design'!$A$5:$I$504,3,0)),"")</f>
        <v/>
      </c>
      <c r="H296" s="33">
        <f>IFERROR(IF(OR(C296="",D296=""),"",D296*VLOOKUP(C296,'Setup - Mix Design'!$A$5:$I$504,4,0)),"")</f>
        <v/>
      </c>
      <c r="I296" s="33">
        <f>IFERROR(IF(OR(C296="",D296=""),"",D296*VLOOKUP(C296,'Setup - Mix Design'!$A$5:$I$504,5,0)),"")</f>
        <v/>
      </c>
      <c r="J296" s="33">
        <f>IFERROR(IF(OR(C296="",D296=""),"",D296*VLOOKUP(C296,'Setup - Mix Design'!$A$5:$I$504,6,0)),"")</f>
        <v/>
      </c>
      <c r="K296" s="33">
        <f>IFERROR(IF(OR(C296="",D296=""),"",D296*VLOOKUP(C296,'Setup - Mix Design'!$A$5:$I$504,7,0)),"")</f>
        <v/>
      </c>
    </row>
    <row r="297">
      <c r="A297" s="31" t="n"/>
      <c r="B297" s="26" t="n"/>
      <c r="C297" s="26" t="n"/>
      <c r="D297" s="27" t="n"/>
      <c r="E297" s="26" t="n"/>
      <c r="F297" s="33">
        <f>IFERROR(IF(OR(C297="",D297=""),"",D297*VLOOKUP(C297,'Setup - Mix Design'!$A$5:$I$504,2,0)),"")</f>
        <v/>
      </c>
      <c r="G297" s="33">
        <f>IFERROR(IF(OR(C297="",D297=""),"",D297*VLOOKUP(C297,'Setup - Mix Design'!$A$5:$I$504,3,0)),"")</f>
        <v/>
      </c>
      <c r="H297" s="33">
        <f>IFERROR(IF(OR(C297="",D297=""),"",D297*VLOOKUP(C297,'Setup - Mix Design'!$A$5:$I$504,4,0)),"")</f>
        <v/>
      </c>
      <c r="I297" s="33">
        <f>IFERROR(IF(OR(C297="",D297=""),"",D297*VLOOKUP(C297,'Setup - Mix Design'!$A$5:$I$504,5,0)),"")</f>
        <v/>
      </c>
      <c r="J297" s="33">
        <f>IFERROR(IF(OR(C297="",D297=""),"",D297*VLOOKUP(C297,'Setup - Mix Design'!$A$5:$I$504,6,0)),"")</f>
        <v/>
      </c>
      <c r="K297" s="33">
        <f>IFERROR(IF(OR(C297="",D297=""),"",D297*VLOOKUP(C297,'Setup - Mix Design'!$A$5:$I$504,7,0)),"")</f>
        <v/>
      </c>
    </row>
    <row r="298">
      <c r="A298" s="31" t="n"/>
      <c r="B298" s="26" t="n"/>
      <c r="C298" s="26" t="n"/>
      <c r="D298" s="27" t="n"/>
      <c r="E298" s="26" t="n"/>
      <c r="F298" s="33">
        <f>IFERROR(IF(OR(C298="",D298=""),"",D298*VLOOKUP(C298,'Setup - Mix Design'!$A$5:$I$504,2,0)),"")</f>
        <v/>
      </c>
      <c r="G298" s="33">
        <f>IFERROR(IF(OR(C298="",D298=""),"",D298*VLOOKUP(C298,'Setup - Mix Design'!$A$5:$I$504,3,0)),"")</f>
        <v/>
      </c>
      <c r="H298" s="33">
        <f>IFERROR(IF(OR(C298="",D298=""),"",D298*VLOOKUP(C298,'Setup - Mix Design'!$A$5:$I$504,4,0)),"")</f>
        <v/>
      </c>
      <c r="I298" s="33">
        <f>IFERROR(IF(OR(C298="",D298=""),"",D298*VLOOKUP(C298,'Setup - Mix Design'!$A$5:$I$504,5,0)),"")</f>
        <v/>
      </c>
      <c r="J298" s="33">
        <f>IFERROR(IF(OR(C298="",D298=""),"",D298*VLOOKUP(C298,'Setup - Mix Design'!$A$5:$I$504,6,0)),"")</f>
        <v/>
      </c>
      <c r="K298" s="33">
        <f>IFERROR(IF(OR(C298="",D298=""),"",D298*VLOOKUP(C298,'Setup - Mix Design'!$A$5:$I$504,7,0)),"")</f>
        <v/>
      </c>
    </row>
    <row r="299">
      <c r="A299" s="31" t="n"/>
      <c r="B299" s="26" t="n"/>
      <c r="C299" s="26" t="n"/>
      <c r="D299" s="27" t="n"/>
      <c r="E299" s="26" t="n"/>
      <c r="F299" s="33">
        <f>IFERROR(IF(OR(C299="",D299=""),"",D299*VLOOKUP(C299,'Setup - Mix Design'!$A$5:$I$504,2,0)),"")</f>
        <v/>
      </c>
      <c r="G299" s="33">
        <f>IFERROR(IF(OR(C299="",D299=""),"",D299*VLOOKUP(C299,'Setup - Mix Design'!$A$5:$I$504,3,0)),"")</f>
        <v/>
      </c>
      <c r="H299" s="33">
        <f>IFERROR(IF(OR(C299="",D299=""),"",D299*VLOOKUP(C299,'Setup - Mix Design'!$A$5:$I$504,4,0)),"")</f>
        <v/>
      </c>
      <c r="I299" s="33">
        <f>IFERROR(IF(OR(C299="",D299=""),"",D299*VLOOKUP(C299,'Setup - Mix Design'!$A$5:$I$504,5,0)),"")</f>
        <v/>
      </c>
      <c r="J299" s="33">
        <f>IFERROR(IF(OR(C299="",D299=""),"",D299*VLOOKUP(C299,'Setup - Mix Design'!$A$5:$I$504,6,0)),"")</f>
        <v/>
      </c>
      <c r="K299" s="33">
        <f>IFERROR(IF(OR(C299="",D299=""),"",D299*VLOOKUP(C299,'Setup - Mix Design'!$A$5:$I$504,7,0)),"")</f>
        <v/>
      </c>
    </row>
    <row r="300">
      <c r="A300" s="31" t="n"/>
      <c r="B300" s="26" t="n"/>
      <c r="C300" s="26" t="n"/>
      <c r="D300" s="27" t="n"/>
      <c r="E300" s="26" t="n"/>
      <c r="F300" s="33">
        <f>IFERROR(IF(OR(C300="",D300=""),"",D300*VLOOKUP(C300,'Setup - Mix Design'!$A$5:$I$504,2,0)),"")</f>
        <v/>
      </c>
      <c r="G300" s="33">
        <f>IFERROR(IF(OR(C300="",D300=""),"",D300*VLOOKUP(C300,'Setup - Mix Design'!$A$5:$I$504,3,0)),"")</f>
        <v/>
      </c>
      <c r="H300" s="33">
        <f>IFERROR(IF(OR(C300="",D300=""),"",D300*VLOOKUP(C300,'Setup - Mix Design'!$A$5:$I$504,4,0)),"")</f>
        <v/>
      </c>
      <c r="I300" s="33">
        <f>IFERROR(IF(OR(C300="",D300=""),"",D300*VLOOKUP(C300,'Setup - Mix Design'!$A$5:$I$504,5,0)),"")</f>
        <v/>
      </c>
      <c r="J300" s="33">
        <f>IFERROR(IF(OR(C300="",D300=""),"",D300*VLOOKUP(C300,'Setup - Mix Design'!$A$5:$I$504,6,0)),"")</f>
        <v/>
      </c>
      <c r="K300" s="33">
        <f>IFERROR(IF(OR(C300="",D300=""),"",D300*VLOOKUP(C300,'Setup - Mix Design'!$A$5:$I$504,7,0)),"")</f>
        <v/>
      </c>
    </row>
    <row r="301">
      <c r="A301" s="31" t="n"/>
      <c r="B301" s="26" t="n"/>
      <c r="C301" s="26" t="n"/>
      <c r="D301" s="27" t="n"/>
      <c r="E301" s="26" t="n"/>
      <c r="F301" s="33">
        <f>IFERROR(IF(OR(C301="",D301=""),"",D301*VLOOKUP(C301,'Setup - Mix Design'!$A$5:$I$504,2,0)),"")</f>
        <v/>
      </c>
      <c r="G301" s="33">
        <f>IFERROR(IF(OR(C301="",D301=""),"",D301*VLOOKUP(C301,'Setup - Mix Design'!$A$5:$I$504,3,0)),"")</f>
        <v/>
      </c>
      <c r="H301" s="33">
        <f>IFERROR(IF(OR(C301="",D301=""),"",D301*VLOOKUP(C301,'Setup - Mix Design'!$A$5:$I$504,4,0)),"")</f>
        <v/>
      </c>
      <c r="I301" s="33">
        <f>IFERROR(IF(OR(C301="",D301=""),"",D301*VLOOKUP(C301,'Setup - Mix Design'!$A$5:$I$504,5,0)),"")</f>
        <v/>
      </c>
      <c r="J301" s="33">
        <f>IFERROR(IF(OR(C301="",D301=""),"",D301*VLOOKUP(C301,'Setup - Mix Design'!$A$5:$I$504,6,0)),"")</f>
        <v/>
      </c>
      <c r="K301" s="33">
        <f>IFERROR(IF(OR(C301="",D301=""),"",D301*VLOOKUP(C301,'Setup - Mix Design'!$A$5:$I$504,7,0)),"")</f>
        <v/>
      </c>
    </row>
    <row r="302">
      <c r="A302" s="31" t="n"/>
      <c r="B302" s="26" t="n"/>
      <c r="C302" s="26" t="n"/>
      <c r="D302" s="27" t="n"/>
      <c r="E302" s="26" t="n"/>
      <c r="F302" s="33">
        <f>IFERROR(IF(OR(C302="",D302=""),"",D302*VLOOKUP(C302,'Setup - Mix Design'!$A$5:$I$504,2,0)),"")</f>
        <v/>
      </c>
      <c r="G302" s="33">
        <f>IFERROR(IF(OR(C302="",D302=""),"",D302*VLOOKUP(C302,'Setup - Mix Design'!$A$5:$I$504,3,0)),"")</f>
        <v/>
      </c>
      <c r="H302" s="33">
        <f>IFERROR(IF(OR(C302="",D302=""),"",D302*VLOOKUP(C302,'Setup - Mix Design'!$A$5:$I$504,4,0)),"")</f>
        <v/>
      </c>
      <c r="I302" s="33">
        <f>IFERROR(IF(OR(C302="",D302=""),"",D302*VLOOKUP(C302,'Setup - Mix Design'!$A$5:$I$504,5,0)),"")</f>
        <v/>
      </c>
      <c r="J302" s="33">
        <f>IFERROR(IF(OR(C302="",D302=""),"",D302*VLOOKUP(C302,'Setup - Mix Design'!$A$5:$I$504,6,0)),"")</f>
        <v/>
      </c>
      <c r="K302" s="33">
        <f>IFERROR(IF(OR(C302="",D302=""),"",D302*VLOOKUP(C302,'Setup - Mix Design'!$A$5:$I$504,7,0)),"")</f>
        <v/>
      </c>
    </row>
    <row r="303">
      <c r="A303" s="31" t="n"/>
      <c r="B303" s="26" t="n"/>
      <c r="C303" s="26" t="n"/>
      <c r="D303" s="27" t="n"/>
      <c r="E303" s="26" t="n"/>
      <c r="F303" s="33">
        <f>IFERROR(IF(OR(C303="",D303=""),"",D303*VLOOKUP(C303,'Setup - Mix Design'!$A$5:$I$504,2,0)),"")</f>
        <v/>
      </c>
      <c r="G303" s="33">
        <f>IFERROR(IF(OR(C303="",D303=""),"",D303*VLOOKUP(C303,'Setup - Mix Design'!$A$5:$I$504,3,0)),"")</f>
        <v/>
      </c>
      <c r="H303" s="33">
        <f>IFERROR(IF(OR(C303="",D303=""),"",D303*VLOOKUP(C303,'Setup - Mix Design'!$A$5:$I$504,4,0)),"")</f>
        <v/>
      </c>
      <c r="I303" s="33">
        <f>IFERROR(IF(OR(C303="",D303=""),"",D303*VLOOKUP(C303,'Setup - Mix Design'!$A$5:$I$504,5,0)),"")</f>
        <v/>
      </c>
      <c r="J303" s="33">
        <f>IFERROR(IF(OR(C303="",D303=""),"",D303*VLOOKUP(C303,'Setup - Mix Design'!$A$5:$I$504,6,0)),"")</f>
        <v/>
      </c>
      <c r="K303" s="33">
        <f>IFERROR(IF(OR(C303="",D303=""),"",D303*VLOOKUP(C303,'Setup - Mix Design'!$A$5:$I$504,7,0)),"")</f>
        <v/>
      </c>
    </row>
    <row r="304">
      <c r="A304" s="31" t="n"/>
      <c r="B304" s="26" t="n"/>
      <c r="C304" s="26" t="n"/>
      <c r="D304" s="27" t="n"/>
      <c r="E304" s="26" t="n"/>
      <c r="F304" s="33">
        <f>IFERROR(IF(OR(C304="",D304=""),"",D304*VLOOKUP(C304,'Setup - Mix Design'!$A$5:$I$504,2,0)),"")</f>
        <v/>
      </c>
      <c r="G304" s="33">
        <f>IFERROR(IF(OR(C304="",D304=""),"",D304*VLOOKUP(C304,'Setup - Mix Design'!$A$5:$I$504,3,0)),"")</f>
        <v/>
      </c>
      <c r="H304" s="33">
        <f>IFERROR(IF(OR(C304="",D304=""),"",D304*VLOOKUP(C304,'Setup - Mix Design'!$A$5:$I$504,4,0)),"")</f>
        <v/>
      </c>
      <c r="I304" s="33">
        <f>IFERROR(IF(OR(C304="",D304=""),"",D304*VLOOKUP(C304,'Setup - Mix Design'!$A$5:$I$504,5,0)),"")</f>
        <v/>
      </c>
      <c r="J304" s="33">
        <f>IFERROR(IF(OR(C304="",D304=""),"",D304*VLOOKUP(C304,'Setup - Mix Design'!$A$5:$I$504,6,0)),"")</f>
        <v/>
      </c>
      <c r="K304" s="33">
        <f>IFERROR(IF(OR(C304="",D304=""),"",D304*VLOOKUP(C304,'Setup - Mix Design'!$A$5:$I$504,7,0)),"")</f>
        <v/>
      </c>
    </row>
    <row r="305">
      <c r="A305" s="31" t="n"/>
      <c r="B305" s="26" t="n"/>
      <c r="C305" s="26" t="n"/>
      <c r="D305" s="27" t="n"/>
      <c r="E305" s="26" t="n"/>
      <c r="F305" s="33">
        <f>IFERROR(IF(OR(C305="",D305=""),"",D305*VLOOKUP(C305,'Setup - Mix Design'!$A$5:$I$504,2,0)),"")</f>
        <v/>
      </c>
      <c r="G305" s="33">
        <f>IFERROR(IF(OR(C305="",D305=""),"",D305*VLOOKUP(C305,'Setup - Mix Design'!$A$5:$I$504,3,0)),"")</f>
        <v/>
      </c>
      <c r="H305" s="33">
        <f>IFERROR(IF(OR(C305="",D305=""),"",D305*VLOOKUP(C305,'Setup - Mix Design'!$A$5:$I$504,4,0)),"")</f>
        <v/>
      </c>
      <c r="I305" s="33">
        <f>IFERROR(IF(OR(C305="",D305=""),"",D305*VLOOKUP(C305,'Setup - Mix Design'!$A$5:$I$504,5,0)),"")</f>
        <v/>
      </c>
      <c r="J305" s="33">
        <f>IFERROR(IF(OR(C305="",D305=""),"",D305*VLOOKUP(C305,'Setup - Mix Design'!$A$5:$I$504,6,0)),"")</f>
        <v/>
      </c>
      <c r="K305" s="33">
        <f>IFERROR(IF(OR(C305="",D305=""),"",D305*VLOOKUP(C305,'Setup - Mix Design'!$A$5:$I$504,7,0)),"")</f>
        <v/>
      </c>
    </row>
    <row r="306">
      <c r="A306" s="31" t="n"/>
      <c r="B306" s="26" t="n"/>
      <c r="C306" s="26" t="n"/>
      <c r="D306" s="27" t="n"/>
      <c r="E306" s="26" t="n"/>
      <c r="F306" s="33">
        <f>IFERROR(IF(OR(C306="",D306=""),"",D306*VLOOKUP(C306,'Setup - Mix Design'!$A$5:$I$504,2,0)),"")</f>
        <v/>
      </c>
      <c r="G306" s="33">
        <f>IFERROR(IF(OR(C306="",D306=""),"",D306*VLOOKUP(C306,'Setup - Mix Design'!$A$5:$I$504,3,0)),"")</f>
        <v/>
      </c>
      <c r="H306" s="33">
        <f>IFERROR(IF(OR(C306="",D306=""),"",D306*VLOOKUP(C306,'Setup - Mix Design'!$A$5:$I$504,4,0)),"")</f>
        <v/>
      </c>
      <c r="I306" s="33">
        <f>IFERROR(IF(OR(C306="",D306=""),"",D306*VLOOKUP(C306,'Setup - Mix Design'!$A$5:$I$504,5,0)),"")</f>
        <v/>
      </c>
      <c r="J306" s="33">
        <f>IFERROR(IF(OR(C306="",D306=""),"",D306*VLOOKUP(C306,'Setup - Mix Design'!$A$5:$I$504,6,0)),"")</f>
        <v/>
      </c>
      <c r="K306" s="33">
        <f>IFERROR(IF(OR(C306="",D306=""),"",D306*VLOOKUP(C306,'Setup - Mix Design'!$A$5:$I$504,7,0)),"")</f>
        <v/>
      </c>
    </row>
    <row r="307">
      <c r="A307" s="31" t="n"/>
      <c r="B307" s="26" t="n"/>
      <c r="C307" s="26" t="n"/>
      <c r="D307" s="27" t="n"/>
      <c r="E307" s="26" t="n"/>
      <c r="F307" s="33">
        <f>IFERROR(IF(OR(C307="",D307=""),"",D307*VLOOKUP(C307,'Setup - Mix Design'!$A$5:$I$504,2,0)),"")</f>
        <v/>
      </c>
      <c r="G307" s="33">
        <f>IFERROR(IF(OR(C307="",D307=""),"",D307*VLOOKUP(C307,'Setup - Mix Design'!$A$5:$I$504,3,0)),"")</f>
        <v/>
      </c>
      <c r="H307" s="33">
        <f>IFERROR(IF(OR(C307="",D307=""),"",D307*VLOOKUP(C307,'Setup - Mix Design'!$A$5:$I$504,4,0)),"")</f>
        <v/>
      </c>
      <c r="I307" s="33">
        <f>IFERROR(IF(OR(C307="",D307=""),"",D307*VLOOKUP(C307,'Setup - Mix Design'!$A$5:$I$504,5,0)),"")</f>
        <v/>
      </c>
      <c r="J307" s="33">
        <f>IFERROR(IF(OR(C307="",D307=""),"",D307*VLOOKUP(C307,'Setup - Mix Design'!$A$5:$I$504,6,0)),"")</f>
        <v/>
      </c>
      <c r="K307" s="33">
        <f>IFERROR(IF(OR(C307="",D307=""),"",D307*VLOOKUP(C307,'Setup - Mix Design'!$A$5:$I$504,7,0)),"")</f>
        <v/>
      </c>
    </row>
    <row r="308">
      <c r="A308" s="31" t="n"/>
      <c r="B308" s="26" t="n"/>
      <c r="C308" s="26" t="n"/>
      <c r="D308" s="27" t="n"/>
      <c r="E308" s="26" t="n"/>
      <c r="F308" s="33">
        <f>IFERROR(IF(OR(C308="",D308=""),"",D308*VLOOKUP(C308,'Setup - Mix Design'!$A$5:$I$504,2,0)),"")</f>
        <v/>
      </c>
      <c r="G308" s="33">
        <f>IFERROR(IF(OR(C308="",D308=""),"",D308*VLOOKUP(C308,'Setup - Mix Design'!$A$5:$I$504,3,0)),"")</f>
        <v/>
      </c>
      <c r="H308" s="33">
        <f>IFERROR(IF(OR(C308="",D308=""),"",D308*VLOOKUP(C308,'Setup - Mix Design'!$A$5:$I$504,4,0)),"")</f>
        <v/>
      </c>
      <c r="I308" s="33">
        <f>IFERROR(IF(OR(C308="",D308=""),"",D308*VLOOKUP(C308,'Setup - Mix Design'!$A$5:$I$504,5,0)),"")</f>
        <v/>
      </c>
      <c r="J308" s="33">
        <f>IFERROR(IF(OR(C308="",D308=""),"",D308*VLOOKUP(C308,'Setup - Mix Design'!$A$5:$I$504,6,0)),"")</f>
        <v/>
      </c>
      <c r="K308" s="33">
        <f>IFERROR(IF(OR(C308="",D308=""),"",D308*VLOOKUP(C308,'Setup - Mix Design'!$A$5:$I$504,7,0)),"")</f>
        <v/>
      </c>
    </row>
    <row r="309">
      <c r="A309" s="31" t="n"/>
      <c r="B309" s="26" t="n"/>
      <c r="C309" s="26" t="n"/>
      <c r="D309" s="27" t="n"/>
      <c r="E309" s="26" t="n"/>
      <c r="F309" s="33">
        <f>IFERROR(IF(OR(C309="",D309=""),"",D309*VLOOKUP(C309,'Setup - Mix Design'!$A$5:$I$504,2,0)),"")</f>
        <v/>
      </c>
      <c r="G309" s="33">
        <f>IFERROR(IF(OR(C309="",D309=""),"",D309*VLOOKUP(C309,'Setup - Mix Design'!$A$5:$I$504,3,0)),"")</f>
        <v/>
      </c>
      <c r="H309" s="33">
        <f>IFERROR(IF(OR(C309="",D309=""),"",D309*VLOOKUP(C309,'Setup - Mix Design'!$A$5:$I$504,4,0)),"")</f>
        <v/>
      </c>
      <c r="I309" s="33">
        <f>IFERROR(IF(OR(C309="",D309=""),"",D309*VLOOKUP(C309,'Setup - Mix Design'!$A$5:$I$504,5,0)),"")</f>
        <v/>
      </c>
      <c r="J309" s="33">
        <f>IFERROR(IF(OR(C309="",D309=""),"",D309*VLOOKUP(C309,'Setup - Mix Design'!$A$5:$I$504,6,0)),"")</f>
        <v/>
      </c>
      <c r="K309" s="33">
        <f>IFERROR(IF(OR(C309="",D309=""),"",D309*VLOOKUP(C309,'Setup - Mix Design'!$A$5:$I$504,7,0)),"")</f>
        <v/>
      </c>
    </row>
    <row r="310">
      <c r="A310" s="31" t="n"/>
      <c r="B310" s="26" t="n"/>
      <c r="C310" s="26" t="n"/>
      <c r="D310" s="27" t="n"/>
      <c r="E310" s="26" t="n"/>
      <c r="F310" s="33">
        <f>IFERROR(IF(OR(C310="",D310=""),"",D310*VLOOKUP(C310,'Setup - Mix Design'!$A$5:$I$504,2,0)),"")</f>
        <v/>
      </c>
      <c r="G310" s="33">
        <f>IFERROR(IF(OR(C310="",D310=""),"",D310*VLOOKUP(C310,'Setup - Mix Design'!$A$5:$I$504,3,0)),"")</f>
        <v/>
      </c>
      <c r="H310" s="33">
        <f>IFERROR(IF(OR(C310="",D310=""),"",D310*VLOOKUP(C310,'Setup - Mix Design'!$A$5:$I$504,4,0)),"")</f>
        <v/>
      </c>
      <c r="I310" s="33">
        <f>IFERROR(IF(OR(C310="",D310=""),"",D310*VLOOKUP(C310,'Setup - Mix Design'!$A$5:$I$504,5,0)),"")</f>
        <v/>
      </c>
      <c r="J310" s="33">
        <f>IFERROR(IF(OR(C310="",D310=""),"",D310*VLOOKUP(C310,'Setup - Mix Design'!$A$5:$I$504,6,0)),"")</f>
        <v/>
      </c>
      <c r="K310" s="33">
        <f>IFERROR(IF(OR(C310="",D310=""),"",D310*VLOOKUP(C310,'Setup - Mix Design'!$A$5:$I$504,7,0)),"")</f>
        <v/>
      </c>
    </row>
    <row r="311">
      <c r="A311" s="31" t="n"/>
      <c r="B311" s="26" t="n"/>
      <c r="C311" s="26" t="n"/>
      <c r="D311" s="27" t="n"/>
      <c r="E311" s="26" t="n"/>
      <c r="F311" s="33">
        <f>IFERROR(IF(OR(C311="",D311=""),"",D311*VLOOKUP(C311,'Setup - Mix Design'!$A$5:$I$504,2,0)),"")</f>
        <v/>
      </c>
      <c r="G311" s="33">
        <f>IFERROR(IF(OR(C311="",D311=""),"",D311*VLOOKUP(C311,'Setup - Mix Design'!$A$5:$I$504,3,0)),"")</f>
        <v/>
      </c>
      <c r="H311" s="33">
        <f>IFERROR(IF(OR(C311="",D311=""),"",D311*VLOOKUP(C311,'Setup - Mix Design'!$A$5:$I$504,4,0)),"")</f>
        <v/>
      </c>
      <c r="I311" s="33">
        <f>IFERROR(IF(OR(C311="",D311=""),"",D311*VLOOKUP(C311,'Setup - Mix Design'!$A$5:$I$504,5,0)),"")</f>
        <v/>
      </c>
      <c r="J311" s="33">
        <f>IFERROR(IF(OR(C311="",D311=""),"",D311*VLOOKUP(C311,'Setup - Mix Design'!$A$5:$I$504,6,0)),"")</f>
        <v/>
      </c>
      <c r="K311" s="33">
        <f>IFERROR(IF(OR(C311="",D311=""),"",D311*VLOOKUP(C311,'Setup - Mix Design'!$A$5:$I$504,7,0)),"")</f>
        <v/>
      </c>
    </row>
    <row r="312">
      <c r="A312" s="31" t="n"/>
      <c r="B312" s="26" t="n"/>
      <c r="C312" s="26" t="n"/>
      <c r="D312" s="27" t="n"/>
      <c r="E312" s="26" t="n"/>
      <c r="F312" s="33">
        <f>IFERROR(IF(OR(C312="",D312=""),"",D312*VLOOKUP(C312,'Setup - Mix Design'!$A$5:$I$504,2,0)),"")</f>
        <v/>
      </c>
      <c r="G312" s="33">
        <f>IFERROR(IF(OR(C312="",D312=""),"",D312*VLOOKUP(C312,'Setup - Mix Design'!$A$5:$I$504,3,0)),"")</f>
        <v/>
      </c>
      <c r="H312" s="33">
        <f>IFERROR(IF(OR(C312="",D312=""),"",D312*VLOOKUP(C312,'Setup - Mix Design'!$A$5:$I$504,4,0)),"")</f>
        <v/>
      </c>
      <c r="I312" s="33">
        <f>IFERROR(IF(OR(C312="",D312=""),"",D312*VLOOKUP(C312,'Setup - Mix Design'!$A$5:$I$504,5,0)),"")</f>
        <v/>
      </c>
      <c r="J312" s="33">
        <f>IFERROR(IF(OR(C312="",D312=""),"",D312*VLOOKUP(C312,'Setup - Mix Design'!$A$5:$I$504,6,0)),"")</f>
        <v/>
      </c>
      <c r="K312" s="33">
        <f>IFERROR(IF(OR(C312="",D312=""),"",D312*VLOOKUP(C312,'Setup - Mix Design'!$A$5:$I$504,7,0)),"")</f>
        <v/>
      </c>
    </row>
    <row r="313">
      <c r="A313" s="31" t="n"/>
      <c r="B313" s="26" t="n"/>
      <c r="C313" s="26" t="n"/>
      <c r="D313" s="27" t="n"/>
      <c r="E313" s="26" t="n"/>
      <c r="F313" s="33">
        <f>IFERROR(IF(OR(C313="",D313=""),"",D313*VLOOKUP(C313,'Setup - Mix Design'!$A$5:$I$504,2,0)),"")</f>
        <v/>
      </c>
      <c r="G313" s="33">
        <f>IFERROR(IF(OR(C313="",D313=""),"",D313*VLOOKUP(C313,'Setup - Mix Design'!$A$5:$I$504,3,0)),"")</f>
        <v/>
      </c>
      <c r="H313" s="33">
        <f>IFERROR(IF(OR(C313="",D313=""),"",D313*VLOOKUP(C313,'Setup - Mix Design'!$A$5:$I$504,4,0)),"")</f>
        <v/>
      </c>
      <c r="I313" s="33">
        <f>IFERROR(IF(OR(C313="",D313=""),"",D313*VLOOKUP(C313,'Setup - Mix Design'!$A$5:$I$504,5,0)),"")</f>
        <v/>
      </c>
      <c r="J313" s="33">
        <f>IFERROR(IF(OR(C313="",D313=""),"",D313*VLOOKUP(C313,'Setup - Mix Design'!$A$5:$I$504,6,0)),"")</f>
        <v/>
      </c>
      <c r="K313" s="33">
        <f>IFERROR(IF(OR(C313="",D313=""),"",D313*VLOOKUP(C313,'Setup - Mix Design'!$A$5:$I$504,7,0)),"")</f>
        <v/>
      </c>
    </row>
    <row r="314">
      <c r="A314" s="31" t="n"/>
      <c r="B314" s="26" t="n"/>
      <c r="C314" s="26" t="n"/>
      <c r="D314" s="27" t="n"/>
      <c r="E314" s="26" t="n"/>
      <c r="F314" s="33">
        <f>IFERROR(IF(OR(C314="",D314=""),"",D314*VLOOKUP(C314,'Setup - Mix Design'!$A$5:$I$504,2,0)),"")</f>
        <v/>
      </c>
      <c r="G314" s="33">
        <f>IFERROR(IF(OR(C314="",D314=""),"",D314*VLOOKUP(C314,'Setup - Mix Design'!$A$5:$I$504,3,0)),"")</f>
        <v/>
      </c>
      <c r="H314" s="33">
        <f>IFERROR(IF(OR(C314="",D314=""),"",D314*VLOOKUP(C314,'Setup - Mix Design'!$A$5:$I$504,4,0)),"")</f>
        <v/>
      </c>
      <c r="I314" s="33">
        <f>IFERROR(IF(OR(C314="",D314=""),"",D314*VLOOKUP(C314,'Setup - Mix Design'!$A$5:$I$504,5,0)),"")</f>
        <v/>
      </c>
      <c r="J314" s="33">
        <f>IFERROR(IF(OR(C314="",D314=""),"",D314*VLOOKUP(C314,'Setup - Mix Design'!$A$5:$I$504,6,0)),"")</f>
        <v/>
      </c>
      <c r="K314" s="33">
        <f>IFERROR(IF(OR(C314="",D314=""),"",D314*VLOOKUP(C314,'Setup - Mix Design'!$A$5:$I$504,7,0)),"")</f>
        <v/>
      </c>
    </row>
    <row r="315">
      <c r="A315" s="31" t="n"/>
      <c r="B315" s="26" t="n"/>
      <c r="C315" s="26" t="n"/>
      <c r="D315" s="27" t="n"/>
      <c r="E315" s="26" t="n"/>
      <c r="F315" s="33">
        <f>IFERROR(IF(OR(C315="",D315=""),"",D315*VLOOKUP(C315,'Setup - Mix Design'!$A$5:$I$504,2,0)),"")</f>
        <v/>
      </c>
      <c r="G315" s="33">
        <f>IFERROR(IF(OR(C315="",D315=""),"",D315*VLOOKUP(C315,'Setup - Mix Design'!$A$5:$I$504,3,0)),"")</f>
        <v/>
      </c>
      <c r="H315" s="33">
        <f>IFERROR(IF(OR(C315="",D315=""),"",D315*VLOOKUP(C315,'Setup - Mix Design'!$A$5:$I$504,4,0)),"")</f>
        <v/>
      </c>
      <c r="I315" s="33">
        <f>IFERROR(IF(OR(C315="",D315=""),"",D315*VLOOKUP(C315,'Setup - Mix Design'!$A$5:$I$504,5,0)),"")</f>
        <v/>
      </c>
      <c r="J315" s="33">
        <f>IFERROR(IF(OR(C315="",D315=""),"",D315*VLOOKUP(C315,'Setup - Mix Design'!$A$5:$I$504,6,0)),"")</f>
        <v/>
      </c>
      <c r="K315" s="33">
        <f>IFERROR(IF(OR(C315="",D315=""),"",D315*VLOOKUP(C315,'Setup - Mix Design'!$A$5:$I$504,7,0)),"")</f>
        <v/>
      </c>
    </row>
    <row r="316">
      <c r="A316" s="31" t="n"/>
      <c r="B316" s="26" t="n"/>
      <c r="C316" s="26" t="n"/>
      <c r="D316" s="27" t="n"/>
      <c r="E316" s="26" t="n"/>
      <c r="F316" s="33">
        <f>IFERROR(IF(OR(C316="",D316=""),"",D316*VLOOKUP(C316,'Setup - Mix Design'!$A$5:$I$504,2,0)),"")</f>
        <v/>
      </c>
      <c r="G316" s="33">
        <f>IFERROR(IF(OR(C316="",D316=""),"",D316*VLOOKUP(C316,'Setup - Mix Design'!$A$5:$I$504,3,0)),"")</f>
        <v/>
      </c>
      <c r="H316" s="33">
        <f>IFERROR(IF(OR(C316="",D316=""),"",D316*VLOOKUP(C316,'Setup - Mix Design'!$A$5:$I$504,4,0)),"")</f>
        <v/>
      </c>
      <c r="I316" s="33">
        <f>IFERROR(IF(OR(C316="",D316=""),"",D316*VLOOKUP(C316,'Setup - Mix Design'!$A$5:$I$504,5,0)),"")</f>
        <v/>
      </c>
      <c r="J316" s="33">
        <f>IFERROR(IF(OR(C316="",D316=""),"",D316*VLOOKUP(C316,'Setup - Mix Design'!$A$5:$I$504,6,0)),"")</f>
        <v/>
      </c>
      <c r="K316" s="33">
        <f>IFERROR(IF(OR(C316="",D316=""),"",D316*VLOOKUP(C316,'Setup - Mix Design'!$A$5:$I$504,7,0)),"")</f>
        <v/>
      </c>
    </row>
    <row r="317">
      <c r="A317" s="31" t="n"/>
      <c r="B317" s="26" t="n"/>
      <c r="C317" s="26" t="n"/>
      <c r="D317" s="27" t="n"/>
      <c r="E317" s="26" t="n"/>
      <c r="F317" s="33">
        <f>IFERROR(IF(OR(C317="",D317=""),"",D317*VLOOKUP(C317,'Setup - Mix Design'!$A$5:$I$504,2,0)),"")</f>
        <v/>
      </c>
      <c r="G317" s="33">
        <f>IFERROR(IF(OR(C317="",D317=""),"",D317*VLOOKUP(C317,'Setup - Mix Design'!$A$5:$I$504,3,0)),"")</f>
        <v/>
      </c>
      <c r="H317" s="33">
        <f>IFERROR(IF(OR(C317="",D317=""),"",D317*VLOOKUP(C317,'Setup - Mix Design'!$A$5:$I$504,4,0)),"")</f>
        <v/>
      </c>
      <c r="I317" s="33">
        <f>IFERROR(IF(OR(C317="",D317=""),"",D317*VLOOKUP(C317,'Setup - Mix Design'!$A$5:$I$504,5,0)),"")</f>
        <v/>
      </c>
      <c r="J317" s="33">
        <f>IFERROR(IF(OR(C317="",D317=""),"",D317*VLOOKUP(C317,'Setup - Mix Design'!$A$5:$I$504,6,0)),"")</f>
        <v/>
      </c>
      <c r="K317" s="33">
        <f>IFERROR(IF(OR(C317="",D317=""),"",D317*VLOOKUP(C317,'Setup - Mix Design'!$A$5:$I$504,7,0)),"")</f>
        <v/>
      </c>
    </row>
    <row r="318">
      <c r="A318" s="31" t="n"/>
      <c r="B318" s="26" t="n"/>
      <c r="C318" s="26" t="n"/>
      <c r="D318" s="27" t="n"/>
      <c r="E318" s="26" t="n"/>
      <c r="F318" s="33">
        <f>IFERROR(IF(OR(C318="",D318=""),"",D318*VLOOKUP(C318,'Setup - Mix Design'!$A$5:$I$504,2,0)),"")</f>
        <v/>
      </c>
      <c r="G318" s="33">
        <f>IFERROR(IF(OR(C318="",D318=""),"",D318*VLOOKUP(C318,'Setup - Mix Design'!$A$5:$I$504,3,0)),"")</f>
        <v/>
      </c>
      <c r="H318" s="33">
        <f>IFERROR(IF(OR(C318="",D318=""),"",D318*VLOOKUP(C318,'Setup - Mix Design'!$A$5:$I$504,4,0)),"")</f>
        <v/>
      </c>
      <c r="I318" s="33">
        <f>IFERROR(IF(OR(C318="",D318=""),"",D318*VLOOKUP(C318,'Setup - Mix Design'!$A$5:$I$504,5,0)),"")</f>
        <v/>
      </c>
      <c r="J318" s="33">
        <f>IFERROR(IF(OR(C318="",D318=""),"",D318*VLOOKUP(C318,'Setup - Mix Design'!$A$5:$I$504,6,0)),"")</f>
        <v/>
      </c>
      <c r="K318" s="33">
        <f>IFERROR(IF(OR(C318="",D318=""),"",D318*VLOOKUP(C318,'Setup - Mix Design'!$A$5:$I$504,7,0)),"")</f>
        <v/>
      </c>
    </row>
    <row r="319">
      <c r="A319" s="31" t="n"/>
      <c r="B319" s="26" t="n"/>
      <c r="C319" s="26" t="n"/>
      <c r="D319" s="27" t="n"/>
      <c r="E319" s="26" t="n"/>
      <c r="F319" s="33">
        <f>IFERROR(IF(OR(C319="",D319=""),"",D319*VLOOKUP(C319,'Setup - Mix Design'!$A$5:$I$504,2,0)),"")</f>
        <v/>
      </c>
      <c r="G319" s="33">
        <f>IFERROR(IF(OR(C319="",D319=""),"",D319*VLOOKUP(C319,'Setup - Mix Design'!$A$5:$I$504,3,0)),"")</f>
        <v/>
      </c>
      <c r="H319" s="33">
        <f>IFERROR(IF(OR(C319="",D319=""),"",D319*VLOOKUP(C319,'Setup - Mix Design'!$A$5:$I$504,4,0)),"")</f>
        <v/>
      </c>
      <c r="I319" s="33">
        <f>IFERROR(IF(OR(C319="",D319=""),"",D319*VLOOKUP(C319,'Setup - Mix Design'!$A$5:$I$504,5,0)),"")</f>
        <v/>
      </c>
      <c r="J319" s="33">
        <f>IFERROR(IF(OR(C319="",D319=""),"",D319*VLOOKUP(C319,'Setup - Mix Design'!$A$5:$I$504,6,0)),"")</f>
        <v/>
      </c>
      <c r="K319" s="33">
        <f>IFERROR(IF(OR(C319="",D319=""),"",D319*VLOOKUP(C319,'Setup - Mix Design'!$A$5:$I$504,7,0)),"")</f>
        <v/>
      </c>
    </row>
    <row r="320">
      <c r="A320" s="31" t="n"/>
      <c r="B320" s="26" t="n"/>
      <c r="C320" s="26" t="n"/>
      <c r="D320" s="27" t="n"/>
      <c r="E320" s="26" t="n"/>
      <c r="F320" s="33">
        <f>IFERROR(IF(OR(C320="",D320=""),"",D320*VLOOKUP(C320,'Setup - Mix Design'!$A$5:$I$504,2,0)),"")</f>
        <v/>
      </c>
      <c r="G320" s="33">
        <f>IFERROR(IF(OR(C320="",D320=""),"",D320*VLOOKUP(C320,'Setup - Mix Design'!$A$5:$I$504,3,0)),"")</f>
        <v/>
      </c>
      <c r="H320" s="33">
        <f>IFERROR(IF(OR(C320="",D320=""),"",D320*VLOOKUP(C320,'Setup - Mix Design'!$A$5:$I$504,4,0)),"")</f>
        <v/>
      </c>
      <c r="I320" s="33">
        <f>IFERROR(IF(OR(C320="",D320=""),"",D320*VLOOKUP(C320,'Setup - Mix Design'!$A$5:$I$504,5,0)),"")</f>
        <v/>
      </c>
      <c r="J320" s="33">
        <f>IFERROR(IF(OR(C320="",D320=""),"",D320*VLOOKUP(C320,'Setup - Mix Design'!$A$5:$I$504,6,0)),"")</f>
        <v/>
      </c>
      <c r="K320" s="33">
        <f>IFERROR(IF(OR(C320="",D320=""),"",D320*VLOOKUP(C320,'Setup - Mix Design'!$A$5:$I$504,7,0)),"")</f>
        <v/>
      </c>
    </row>
    <row r="321">
      <c r="A321" s="31" t="n"/>
      <c r="B321" s="26" t="n"/>
      <c r="C321" s="26" t="n"/>
      <c r="D321" s="27" t="n"/>
      <c r="E321" s="26" t="n"/>
      <c r="F321" s="33">
        <f>IFERROR(IF(OR(C321="",D321=""),"",D321*VLOOKUP(C321,'Setup - Mix Design'!$A$5:$I$504,2,0)),"")</f>
        <v/>
      </c>
      <c r="G321" s="33">
        <f>IFERROR(IF(OR(C321="",D321=""),"",D321*VLOOKUP(C321,'Setup - Mix Design'!$A$5:$I$504,3,0)),"")</f>
        <v/>
      </c>
      <c r="H321" s="33">
        <f>IFERROR(IF(OR(C321="",D321=""),"",D321*VLOOKUP(C321,'Setup - Mix Design'!$A$5:$I$504,4,0)),"")</f>
        <v/>
      </c>
      <c r="I321" s="33">
        <f>IFERROR(IF(OR(C321="",D321=""),"",D321*VLOOKUP(C321,'Setup - Mix Design'!$A$5:$I$504,5,0)),"")</f>
        <v/>
      </c>
      <c r="J321" s="33">
        <f>IFERROR(IF(OR(C321="",D321=""),"",D321*VLOOKUP(C321,'Setup - Mix Design'!$A$5:$I$504,6,0)),"")</f>
        <v/>
      </c>
      <c r="K321" s="33">
        <f>IFERROR(IF(OR(C321="",D321=""),"",D321*VLOOKUP(C321,'Setup - Mix Design'!$A$5:$I$504,7,0)),"")</f>
        <v/>
      </c>
    </row>
    <row r="322">
      <c r="A322" s="31" t="n"/>
      <c r="B322" s="26" t="n"/>
      <c r="C322" s="26" t="n"/>
      <c r="D322" s="27" t="n"/>
      <c r="E322" s="26" t="n"/>
      <c r="F322" s="33">
        <f>IFERROR(IF(OR(C322="",D322=""),"",D322*VLOOKUP(C322,'Setup - Mix Design'!$A$5:$I$504,2,0)),"")</f>
        <v/>
      </c>
      <c r="G322" s="33">
        <f>IFERROR(IF(OR(C322="",D322=""),"",D322*VLOOKUP(C322,'Setup - Mix Design'!$A$5:$I$504,3,0)),"")</f>
        <v/>
      </c>
      <c r="H322" s="33">
        <f>IFERROR(IF(OR(C322="",D322=""),"",D322*VLOOKUP(C322,'Setup - Mix Design'!$A$5:$I$504,4,0)),"")</f>
        <v/>
      </c>
      <c r="I322" s="33">
        <f>IFERROR(IF(OR(C322="",D322=""),"",D322*VLOOKUP(C322,'Setup - Mix Design'!$A$5:$I$504,5,0)),"")</f>
        <v/>
      </c>
      <c r="J322" s="33">
        <f>IFERROR(IF(OR(C322="",D322=""),"",D322*VLOOKUP(C322,'Setup - Mix Design'!$A$5:$I$504,6,0)),"")</f>
        <v/>
      </c>
      <c r="K322" s="33">
        <f>IFERROR(IF(OR(C322="",D322=""),"",D322*VLOOKUP(C322,'Setup - Mix Design'!$A$5:$I$504,7,0)),"")</f>
        <v/>
      </c>
    </row>
    <row r="323">
      <c r="A323" s="31" t="n"/>
      <c r="B323" s="26" t="n"/>
      <c r="C323" s="26" t="n"/>
      <c r="D323" s="27" t="n"/>
      <c r="E323" s="26" t="n"/>
      <c r="F323" s="33">
        <f>IFERROR(IF(OR(C323="",D323=""),"",D323*VLOOKUP(C323,'Setup - Mix Design'!$A$5:$I$504,2,0)),"")</f>
        <v/>
      </c>
      <c r="G323" s="33">
        <f>IFERROR(IF(OR(C323="",D323=""),"",D323*VLOOKUP(C323,'Setup - Mix Design'!$A$5:$I$504,3,0)),"")</f>
        <v/>
      </c>
      <c r="H323" s="33">
        <f>IFERROR(IF(OR(C323="",D323=""),"",D323*VLOOKUP(C323,'Setup - Mix Design'!$A$5:$I$504,4,0)),"")</f>
        <v/>
      </c>
      <c r="I323" s="33">
        <f>IFERROR(IF(OR(C323="",D323=""),"",D323*VLOOKUP(C323,'Setup - Mix Design'!$A$5:$I$504,5,0)),"")</f>
        <v/>
      </c>
      <c r="J323" s="33">
        <f>IFERROR(IF(OR(C323="",D323=""),"",D323*VLOOKUP(C323,'Setup - Mix Design'!$A$5:$I$504,6,0)),"")</f>
        <v/>
      </c>
      <c r="K323" s="33">
        <f>IFERROR(IF(OR(C323="",D323=""),"",D323*VLOOKUP(C323,'Setup - Mix Design'!$A$5:$I$504,7,0)),"")</f>
        <v/>
      </c>
    </row>
    <row r="324">
      <c r="A324" s="31" t="n"/>
      <c r="B324" s="26" t="n"/>
      <c r="C324" s="26" t="n"/>
      <c r="D324" s="27" t="n"/>
      <c r="E324" s="26" t="n"/>
      <c r="F324" s="33">
        <f>IFERROR(IF(OR(C324="",D324=""),"",D324*VLOOKUP(C324,'Setup - Mix Design'!$A$5:$I$504,2,0)),"")</f>
        <v/>
      </c>
      <c r="G324" s="33">
        <f>IFERROR(IF(OR(C324="",D324=""),"",D324*VLOOKUP(C324,'Setup - Mix Design'!$A$5:$I$504,3,0)),"")</f>
        <v/>
      </c>
      <c r="H324" s="33">
        <f>IFERROR(IF(OR(C324="",D324=""),"",D324*VLOOKUP(C324,'Setup - Mix Design'!$A$5:$I$504,4,0)),"")</f>
        <v/>
      </c>
      <c r="I324" s="33">
        <f>IFERROR(IF(OR(C324="",D324=""),"",D324*VLOOKUP(C324,'Setup - Mix Design'!$A$5:$I$504,5,0)),"")</f>
        <v/>
      </c>
      <c r="J324" s="33">
        <f>IFERROR(IF(OR(C324="",D324=""),"",D324*VLOOKUP(C324,'Setup - Mix Design'!$A$5:$I$504,6,0)),"")</f>
        <v/>
      </c>
      <c r="K324" s="33">
        <f>IFERROR(IF(OR(C324="",D324=""),"",D324*VLOOKUP(C324,'Setup - Mix Design'!$A$5:$I$504,7,0)),"")</f>
        <v/>
      </c>
    </row>
    <row r="325">
      <c r="A325" s="31" t="n"/>
      <c r="B325" s="26" t="n"/>
      <c r="C325" s="26" t="n"/>
      <c r="D325" s="27" t="n"/>
      <c r="E325" s="26" t="n"/>
      <c r="F325" s="33">
        <f>IFERROR(IF(OR(C325="",D325=""),"",D325*VLOOKUP(C325,'Setup - Mix Design'!$A$5:$I$504,2,0)),"")</f>
        <v/>
      </c>
      <c r="G325" s="33">
        <f>IFERROR(IF(OR(C325="",D325=""),"",D325*VLOOKUP(C325,'Setup - Mix Design'!$A$5:$I$504,3,0)),"")</f>
        <v/>
      </c>
      <c r="H325" s="33">
        <f>IFERROR(IF(OR(C325="",D325=""),"",D325*VLOOKUP(C325,'Setup - Mix Design'!$A$5:$I$504,4,0)),"")</f>
        <v/>
      </c>
      <c r="I325" s="33">
        <f>IFERROR(IF(OR(C325="",D325=""),"",D325*VLOOKUP(C325,'Setup - Mix Design'!$A$5:$I$504,5,0)),"")</f>
        <v/>
      </c>
      <c r="J325" s="33">
        <f>IFERROR(IF(OR(C325="",D325=""),"",D325*VLOOKUP(C325,'Setup - Mix Design'!$A$5:$I$504,6,0)),"")</f>
        <v/>
      </c>
      <c r="K325" s="33">
        <f>IFERROR(IF(OR(C325="",D325=""),"",D325*VLOOKUP(C325,'Setup - Mix Design'!$A$5:$I$504,7,0)),"")</f>
        <v/>
      </c>
    </row>
    <row r="326">
      <c r="A326" s="31" t="n"/>
      <c r="B326" s="26" t="n"/>
      <c r="C326" s="26" t="n"/>
      <c r="D326" s="27" t="n"/>
      <c r="E326" s="26" t="n"/>
      <c r="F326" s="33">
        <f>IFERROR(IF(OR(C326="",D326=""),"",D326*VLOOKUP(C326,'Setup - Mix Design'!$A$5:$I$504,2,0)),"")</f>
        <v/>
      </c>
      <c r="G326" s="33">
        <f>IFERROR(IF(OR(C326="",D326=""),"",D326*VLOOKUP(C326,'Setup - Mix Design'!$A$5:$I$504,3,0)),"")</f>
        <v/>
      </c>
      <c r="H326" s="33">
        <f>IFERROR(IF(OR(C326="",D326=""),"",D326*VLOOKUP(C326,'Setup - Mix Design'!$A$5:$I$504,4,0)),"")</f>
        <v/>
      </c>
      <c r="I326" s="33">
        <f>IFERROR(IF(OR(C326="",D326=""),"",D326*VLOOKUP(C326,'Setup - Mix Design'!$A$5:$I$504,5,0)),"")</f>
        <v/>
      </c>
      <c r="J326" s="33">
        <f>IFERROR(IF(OR(C326="",D326=""),"",D326*VLOOKUP(C326,'Setup - Mix Design'!$A$5:$I$504,6,0)),"")</f>
        <v/>
      </c>
      <c r="K326" s="33">
        <f>IFERROR(IF(OR(C326="",D326=""),"",D326*VLOOKUP(C326,'Setup - Mix Design'!$A$5:$I$504,7,0)),"")</f>
        <v/>
      </c>
    </row>
    <row r="327">
      <c r="A327" s="31" t="n"/>
      <c r="B327" s="26" t="n"/>
      <c r="C327" s="26" t="n"/>
      <c r="D327" s="27" t="n"/>
      <c r="E327" s="26" t="n"/>
      <c r="F327" s="33">
        <f>IFERROR(IF(OR(C327="",D327=""),"",D327*VLOOKUP(C327,'Setup - Mix Design'!$A$5:$I$504,2,0)),"")</f>
        <v/>
      </c>
      <c r="G327" s="33">
        <f>IFERROR(IF(OR(C327="",D327=""),"",D327*VLOOKUP(C327,'Setup - Mix Design'!$A$5:$I$504,3,0)),"")</f>
        <v/>
      </c>
      <c r="H327" s="33">
        <f>IFERROR(IF(OR(C327="",D327=""),"",D327*VLOOKUP(C327,'Setup - Mix Design'!$A$5:$I$504,4,0)),"")</f>
        <v/>
      </c>
      <c r="I327" s="33">
        <f>IFERROR(IF(OR(C327="",D327=""),"",D327*VLOOKUP(C327,'Setup - Mix Design'!$A$5:$I$504,5,0)),"")</f>
        <v/>
      </c>
      <c r="J327" s="33">
        <f>IFERROR(IF(OR(C327="",D327=""),"",D327*VLOOKUP(C327,'Setup - Mix Design'!$A$5:$I$504,6,0)),"")</f>
        <v/>
      </c>
      <c r="K327" s="33">
        <f>IFERROR(IF(OR(C327="",D327=""),"",D327*VLOOKUP(C327,'Setup - Mix Design'!$A$5:$I$504,7,0)),"")</f>
        <v/>
      </c>
    </row>
    <row r="328">
      <c r="A328" s="31" t="n"/>
      <c r="B328" s="26" t="n"/>
      <c r="C328" s="26" t="n"/>
      <c r="D328" s="27" t="n"/>
      <c r="E328" s="26" t="n"/>
      <c r="F328" s="33">
        <f>IFERROR(IF(OR(C328="",D328=""),"",D328*VLOOKUP(C328,'Setup - Mix Design'!$A$5:$I$504,2,0)),"")</f>
        <v/>
      </c>
      <c r="G328" s="33">
        <f>IFERROR(IF(OR(C328="",D328=""),"",D328*VLOOKUP(C328,'Setup - Mix Design'!$A$5:$I$504,3,0)),"")</f>
        <v/>
      </c>
      <c r="H328" s="33">
        <f>IFERROR(IF(OR(C328="",D328=""),"",D328*VLOOKUP(C328,'Setup - Mix Design'!$A$5:$I$504,4,0)),"")</f>
        <v/>
      </c>
      <c r="I328" s="33">
        <f>IFERROR(IF(OR(C328="",D328=""),"",D328*VLOOKUP(C328,'Setup - Mix Design'!$A$5:$I$504,5,0)),"")</f>
        <v/>
      </c>
      <c r="J328" s="33">
        <f>IFERROR(IF(OR(C328="",D328=""),"",D328*VLOOKUP(C328,'Setup - Mix Design'!$A$5:$I$504,6,0)),"")</f>
        <v/>
      </c>
      <c r="K328" s="33">
        <f>IFERROR(IF(OR(C328="",D328=""),"",D328*VLOOKUP(C328,'Setup - Mix Design'!$A$5:$I$504,7,0)),"")</f>
        <v/>
      </c>
    </row>
    <row r="329">
      <c r="A329" s="31" t="n"/>
      <c r="B329" s="26" t="n"/>
      <c r="C329" s="26" t="n"/>
      <c r="D329" s="27" t="n"/>
      <c r="E329" s="26" t="n"/>
      <c r="F329" s="33">
        <f>IFERROR(IF(OR(C329="",D329=""),"",D329*VLOOKUP(C329,'Setup - Mix Design'!$A$5:$I$504,2,0)),"")</f>
        <v/>
      </c>
      <c r="G329" s="33">
        <f>IFERROR(IF(OR(C329="",D329=""),"",D329*VLOOKUP(C329,'Setup - Mix Design'!$A$5:$I$504,3,0)),"")</f>
        <v/>
      </c>
      <c r="H329" s="33">
        <f>IFERROR(IF(OR(C329="",D329=""),"",D329*VLOOKUP(C329,'Setup - Mix Design'!$A$5:$I$504,4,0)),"")</f>
        <v/>
      </c>
      <c r="I329" s="33">
        <f>IFERROR(IF(OR(C329="",D329=""),"",D329*VLOOKUP(C329,'Setup - Mix Design'!$A$5:$I$504,5,0)),"")</f>
        <v/>
      </c>
      <c r="J329" s="33">
        <f>IFERROR(IF(OR(C329="",D329=""),"",D329*VLOOKUP(C329,'Setup - Mix Design'!$A$5:$I$504,6,0)),"")</f>
        <v/>
      </c>
      <c r="K329" s="33">
        <f>IFERROR(IF(OR(C329="",D329=""),"",D329*VLOOKUP(C329,'Setup - Mix Design'!$A$5:$I$504,7,0)),"")</f>
        <v/>
      </c>
    </row>
    <row r="330">
      <c r="A330" s="31" t="n"/>
      <c r="B330" s="26" t="n"/>
      <c r="C330" s="26" t="n"/>
      <c r="D330" s="27" t="n"/>
      <c r="E330" s="26" t="n"/>
      <c r="F330" s="33">
        <f>IFERROR(IF(OR(C330="",D330=""),"",D330*VLOOKUP(C330,'Setup - Mix Design'!$A$5:$I$504,2,0)),"")</f>
        <v/>
      </c>
      <c r="G330" s="33">
        <f>IFERROR(IF(OR(C330="",D330=""),"",D330*VLOOKUP(C330,'Setup - Mix Design'!$A$5:$I$504,3,0)),"")</f>
        <v/>
      </c>
      <c r="H330" s="33">
        <f>IFERROR(IF(OR(C330="",D330=""),"",D330*VLOOKUP(C330,'Setup - Mix Design'!$A$5:$I$504,4,0)),"")</f>
        <v/>
      </c>
      <c r="I330" s="33">
        <f>IFERROR(IF(OR(C330="",D330=""),"",D330*VLOOKUP(C330,'Setup - Mix Design'!$A$5:$I$504,5,0)),"")</f>
        <v/>
      </c>
      <c r="J330" s="33">
        <f>IFERROR(IF(OR(C330="",D330=""),"",D330*VLOOKUP(C330,'Setup - Mix Design'!$A$5:$I$504,6,0)),"")</f>
        <v/>
      </c>
      <c r="K330" s="33">
        <f>IFERROR(IF(OR(C330="",D330=""),"",D330*VLOOKUP(C330,'Setup - Mix Design'!$A$5:$I$504,7,0)),"")</f>
        <v/>
      </c>
    </row>
    <row r="331">
      <c r="A331" s="31" t="n"/>
      <c r="B331" s="26" t="n"/>
      <c r="C331" s="26" t="n"/>
      <c r="D331" s="27" t="n"/>
      <c r="E331" s="26" t="n"/>
      <c r="F331" s="33">
        <f>IFERROR(IF(OR(C331="",D331=""),"",D331*VLOOKUP(C331,'Setup - Mix Design'!$A$5:$I$504,2,0)),"")</f>
        <v/>
      </c>
      <c r="G331" s="33">
        <f>IFERROR(IF(OR(C331="",D331=""),"",D331*VLOOKUP(C331,'Setup - Mix Design'!$A$5:$I$504,3,0)),"")</f>
        <v/>
      </c>
      <c r="H331" s="33">
        <f>IFERROR(IF(OR(C331="",D331=""),"",D331*VLOOKUP(C331,'Setup - Mix Design'!$A$5:$I$504,4,0)),"")</f>
        <v/>
      </c>
      <c r="I331" s="33">
        <f>IFERROR(IF(OR(C331="",D331=""),"",D331*VLOOKUP(C331,'Setup - Mix Design'!$A$5:$I$504,5,0)),"")</f>
        <v/>
      </c>
      <c r="J331" s="33">
        <f>IFERROR(IF(OR(C331="",D331=""),"",D331*VLOOKUP(C331,'Setup - Mix Design'!$A$5:$I$504,6,0)),"")</f>
        <v/>
      </c>
      <c r="K331" s="33">
        <f>IFERROR(IF(OR(C331="",D331=""),"",D331*VLOOKUP(C331,'Setup - Mix Design'!$A$5:$I$504,7,0)),"")</f>
        <v/>
      </c>
    </row>
    <row r="332">
      <c r="A332" s="31" t="n"/>
      <c r="B332" s="26" t="n"/>
      <c r="C332" s="26" t="n"/>
      <c r="D332" s="27" t="n"/>
      <c r="E332" s="26" t="n"/>
      <c r="F332" s="33">
        <f>IFERROR(IF(OR(C332="",D332=""),"",D332*VLOOKUP(C332,'Setup - Mix Design'!$A$5:$I$504,2,0)),"")</f>
        <v/>
      </c>
      <c r="G332" s="33">
        <f>IFERROR(IF(OR(C332="",D332=""),"",D332*VLOOKUP(C332,'Setup - Mix Design'!$A$5:$I$504,3,0)),"")</f>
        <v/>
      </c>
      <c r="H332" s="33">
        <f>IFERROR(IF(OR(C332="",D332=""),"",D332*VLOOKUP(C332,'Setup - Mix Design'!$A$5:$I$504,4,0)),"")</f>
        <v/>
      </c>
      <c r="I332" s="33">
        <f>IFERROR(IF(OR(C332="",D332=""),"",D332*VLOOKUP(C332,'Setup - Mix Design'!$A$5:$I$504,5,0)),"")</f>
        <v/>
      </c>
      <c r="J332" s="33">
        <f>IFERROR(IF(OR(C332="",D332=""),"",D332*VLOOKUP(C332,'Setup - Mix Design'!$A$5:$I$504,6,0)),"")</f>
        <v/>
      </c>
      <c r="K332" s="33">
        <f>IFERROR(IF(OR(C332="",D332=""),"",D332*VLOOKUP(C332,'Setup - Mix Design'!$A$5:$I$504,7,0)),"")</f>
        <v/>
      </c>
    </row>
    <row r="333">
      <c r="A333" s="31" t="n"/>
      <c r="B333" s="26" t="n"/>
      <c r="C333" s="26" t="n"/>
      <c r="D333" s="27" t="n"/>
      <c r="E333" s="26" t="n"/>
      <c r="F333" s="33">
        <f>IFERROR(IF(OR(C333="",D333=""),"",D333*VLOOKUP(C333,'Setup - Mix Design'!$A$5:$I$504,2,0)),"")</f>
        <v/>
      </c>
      <c r="G333" s="33">
        <f>IFERROR(IF(OR(C333="",D333=""),"",D333*VLOOKUP(C333,'Setup - Mix Design'!$A$5:$I$504,3,0)),"")</f>
        <v/>
      </c>
      <c r="H333" s="33">
        <f>IFERROR(IF(OR(C333="",D333=""),"",D333*VLOOKUP(C333,'Setup - Mix Design'!$A$5:$I$504,4,0)),"")</f>
        <v/>
      </c>
      <c r="I333" s="33">
        <f>IFERROR(IF(OR(C333="",D333=""),"",D333*VLOOKUP(C333,'Setup - Mix Design'!$A$5:$I$504,5,0)),"")</f>
        <v/>
      </c>
      <c r="J333" s="33">
        <f>IFERROR(IF(OR(C333="",D333=""),"",D333*VLOOKUP(C333,'Setup - Mix Design'!$A$5:$I$504,6,0)),"")</f>
        <v/>
      </c>
      <c r="K333" s="33">
        <f>IFERROR(IF(OR(C333="",D333=""),"",D333*VLOOKUP(C333,'Setup - Mix Design'!$A$5:$I$504,7,0)),"")</f>
        <v/>
      </c>
    </row>
    <row r="334">
      <c r="A334" s="31" t="n"/>
      <c r="B334" s="26" t="n"/>
      <c r="C334" s="26" t="n"/>
      <c r="D334" s="27" t="n"/>
      <c r="E334" s="26" t="n"/>
      <c r="F334" s="33">
        <f>IFERROR(IF(OR(C334="",D334=""),"",D334*VLOOKUP(C334,'Setup - Mix Design'!$A$5:$I$504,2,0)),"")</f>
        <v/>
      </c>
      <c r="G334" s="33">
        <f>IFERROR(IF(OR(C334="",D334=""),"",D334*VLOOKUP(C334,'Setup - Mix Design'!$A$5:$I$504,3,0)),"")</f>
        <v/>
      </c>
      <c r="H334" s="33">
        <f>IFERROR(IF(OR(C334="",D334=""),"",D334*VLOOKUP(C334,'Setup - Mix Design'!$A$5:$I$504,4,0)),"")</f>
        <v/>
      </c>
      <c r="I334" s="33">
        <f>IFERROR(IF(OR(C334="",D334=""),"",D334*VLOOKUP(C334,'Setup - Mix Design'!$A$5:$I$504,5,0)),"")</f>
        <v/>
      </c>
      <c r="J334" s="33">
        <f>IFERROR(IF(OR(C334="",D334=""),"",D334*VLOOKUP(C334,'Setup - Mix Design'!$A$5:$I$504,6,0)),"")</f>
        <v/>
      </c>
      <c r="K334" s="33">
        <f>IFERROR(IF(OR(C334="",D334=""),"",D334*VLOOKUP(C334,'Setup - Mix Design'!$A$5:$I$504,7,0)),"")</f>
        <v/>
      </c>
    </row>
    <row r="335">
      <c r="A335" s="31" t="n"/>
      <c r="B335" s="26" t="n"/>
      <c r="C335" s="26" t="n"/>
      <c r="D335" s="27" t="n"/>
      <c r="E335" s="26" t="n"/>
      <c r="F335" s="33">
        <f>IFERROR(IF(OR(C335="",D335=""),"",D335*VLOOKUP(C335,'Setup - Mix Design'!$A$5:$I$504,2,0)),"")</f>
        <v/>
      </c>
      <c r="G335" s="33">
        <f>IFERROR(IF(OR(C335="",D335=""),"",D335*VLOOKUP(C335,'Setup - Mix Design'!$A$5:$I$504,3,0)),"")</f>
        <v/>
      </c>
      <c r="H335" s="33">
        <f>IFERROR(IF(OR(C335="",D335=""),"",D335*VLOOKUP(C335,'Setup - Mix Design'!$A$5:$I$504,4,0)),"")</f>
        <v/>
      </c>
      <c r="I335" s="33">
        <f>IFERROR(IF(OR(C335="",D335=""),"",D335*VLOOKUP(C335,'Setup - Mix Design'!$A$5:$I$504,5,0)),"")</f>
        <v/>
      </c>
      <c r="J335" s="33">
        <f>IFERROR(IF(OR(C335="",D335=""),"",D335*VLOOKUP(C335,'Setup - Mix Design'!$A$5:$I$504,6,0)),"")</f>
        <v/>
      </c>
      <c r="K335" s="33">
        <f>IFERROR(IF(OR(C335="",D335=""),"",D335*VLOOKUP(C335,'Setup - Mix Design'!$A$5:$I$504,7,0)),"")</f>
        <v/>
      </c>
    </row>
    <row r="336">
      <c r="A336" s="31" t="n"/>
      <c r="B336" s="26" t="n"/>
      <c r="C336" s="26" t="n"/>
      <c r="D336" s="27" t="n"/>
      <c r="E336" s="26" t="n"/>
      <c r="F336" s="33">
        <f>IFERROR(IF(OR(C336="",D336=""),"",D336*VLOOKUP(C336,'Setup - Mix Design'!$A$5:$I$504,2,0)),"")</f>
        <v/>
      </c>
      <c r="G336" s="33">
        <f>IFERROR(IF(OR(C336="",D336=""),"",D336*VLOOKUP(C336,'Setup - Mix Design'!$A$5:$I$504,3,0)),"")</f>
        <v/>
      </c>
      <c r="H336" s="33">
        <f>IFERROR(IF(OR(C336="",D336=""),"",D336*VLOOKUP(C336,'Setup - Mix Design'!$A$5:$I$504,4,0)),"")</f>
        <v/>
      </c>
      <c r="I336" s="33">
        <f>IFERROR(IF(OR(C336="",D336=""),"",D336*VLOOKUP(C336,'Setup - Mix Design'!$A$5:$I$504,5,0)),"")</f>
        <v/>
      </c>
      <c r="J336" s="33">
        <f>IFERROR(IF(OR(C336="",D336=""),"",D336*VLOOKUP(C336,'Setup - Mix Design'!$A$5:$I$504,6,0)),"")</f>
        <v/>
      </c>
      <c r="K336" s="33">
        <f>IFERROR(IF(OR(C336="",D336=""),"",D336*VLOOKUP(C336,'Setup - Mix Design'!$A$5:$I$504,7,0)),"")</f>
        <v/>
      </c>
    </row>
    <row r="337">
      <c r="A337" s="31" t="n"/>
      <c r="B337" s="26" t="n"/>
      <c r="C337" s="26" t="n"/>
      <c r="D337" s="27" t="n"/>
      <c r="E337" s="26" t="n"/>
      <c r="F337" s="33">
        <f>IFERROR(IF(OR(C337="",D337=""),"",D337*VLOOKUP(C337,'Setup - Mix Design'!$A$5:$I$504,2,0)),"")</f>
        <v/>
      </c>
      <c r="G337" s="33">
        <f>IFERROR(IF(OR(C337="",D337=""),"",D337*VLOOKUP(C337,'Setup - Mix Design'!$A$5:$I$504,3,0)),"")</f>
        <v/>
      </c>
      <c r="H337" s="33">
        <f>IFERROR(IF(OR(C337="",D337=""),"",D337*VLOOKUP(C337,'Setup - Mix Design'!$A$5:$I$504,4,0)),"")</f>
        <v/>
      </c>
      <c r="I337" s="33">
        <f>IFERROR(IF(OR(C337="",D337=""),"",D337*VLOOKUP(C337,'Setup - Mix Design'!$A$5:$I$504,5,0)),"")</f>
        <v/>
      </c>
      <c r="J337" s="33">
        <f>IFERROR(IF(OR(C337="",D337=""),"",D337*VLOOKUP(C337,'Setup - Mix Design'!$A$5:$I$504,6,0)),"")</f>
        <v/>
      </c>
      <c r="K337" s="33">
        <f>IFERROR(IF(OR(C337="",D337=""),"",D337*VLOOKUP(C337,'Setup - Mix Design'!$A$5:$I$504,7,0)),"")</f>
        <v/>
      </c>
    </row>
    <row r="338">
      <c r="A338" s="31" t="n"/>
      <c r="B338" s="26" t="n"/>
      <c r="C338" s="26" t="n"/>
      <c r="D338" s="27" t="n"/>
      <c r="E338" s="26" t="n"/>
      <c r="F338" s="33">
        <f>IFERROR(IF(OR(C338="",D338=""),"",D338*VLOOKUP(C338,'Setup - Mix Design'!$A$5:$I$504,2,0)),"")</f>
        <v/>
      </c>
      <c r="G338" s="33">
        <f>IFERROR(IF(OR(C338="",D338=""),"",D338*VLOOKUP(C338,'Setup - Mix Design'!$A$5:$I$504,3,0)),"")</f>
        <v/>
      </c>
      <c r="H338" s="33">
        <f>IFERROR(IF(OR(C338="",D338=""),"",D338*VLOOKUP(C338,'Setup - Mix Design'!$A$5:$I$504,4,0)),"")</f>
        <v/>
      </c>
      <c r="I338" s="33">
        <f>IFERROR(IF(OR(C338="",D338=""),"",D338*VLOOKUP(C338,'Setup - Mix Design'!$A$5:$I$504,5,0)),"")</f>
        <v/>
      </c>
      <c r="J338" s="33">
        <f>IFERROR(IF(OR(C338="",D338=""),"",D338*VLOOKUP(C338,'Setup - Mix Design'!$A$5:$I$504,6,0)),"")</f>
        <v/>
      </c>
      <c r="K338" s="33">
        <f>IFERROR(IF(OR(C338="",D338=""),"",D338*VLOOKUP(C338,'Setup - Mix Design'!$A$5:$I$504,7,0)),"")</f>
        <v/>
      </c>
    </row>
    <row r="339">
      <c r="A339" s="31" t="n"/>
      <c r="B339" s="26" t="n"/>
      <c r="C339" s="26" t="n"/>
      <c r="D339" s="27" t="n"/>
      <c r="E339" s="26" t="n"/>
      <c r="F339" s="33">
        <f>IFERROR(IF(OR(C339="",D339=""),"",D339*VLOOKUP(C339,'Setup - Mix Design'!$A$5:$I$504,2,0)),"")</f>
        <v/>
      </c>
      <c r="G339" s="33">
        <f>IFERROR(IF(OR(C339="",D339=""),"",D339*VLOOKUP(C339,'Setup - Mix Design'!$A$5:$I$504,3,0)),"")</f>
        <v/>
      </c>
      <c r="H339" s="33">
        <f>IFERROR(IF(OR(C339="",D339=""),"",D339*VLOOKUP(C339,'Setup - Mix Design'!$A$5:$I$504,4,0)),"")</f>
        <v/>
      </c>
      <c r="I339" s="33">
        <f>IFERROR(IF(OR(C339="",D339=""),"",D339*VLOOKUP(C339,'Setup - Mix Design'!$A$5:$I$504,5,0)),"")</f>
        <v/>
      </c>
      <c r="J339" s="33">
        <f>IFERROR(IF(OR(C339="",D339=""),"",D339*VLOOKUP(C339,'Setup - Mix Design'!$A$5:$I$504,6,0)),"")</f>
        <v/>
      </c>
      <c r="K339" s="33">
        <f>IFERROR(IF(OR(C339="",D339=""),"",D339*VLOOKUP(C339,'Setup - Mix Design'!$A$5:$I$504,7,0)),"")</f>
        <v/>
      </c>
    </row>
    <row r="340">
      <c r="A340" s="31" t="n"/>
      <c r="B340" s="26" t="n"/>
      <c r="C340" s="26" t="n"/>
      <c r="D340" s="27" t="n"/>
      <c r="E340" s="26" t="n"/>
      <c r="F340" s="33">
        <f>IFERROR(IF(OR(C340="",D340=""),"",D340*VLOOKUP(C340,'Setup - Mix Design'!$A$5:$I$504,2,0)),"")</f>
        <v/>
      </c>
      <c r="G340" s="33">
        <f>IFERROR(IF(OR(C340="",D340=""),"",D340*VLOOKUP(C340,'Setup - Mix Design'!$A$5:$I$504,3,0)),"")</f>
        <v/>
      </c>
      <c r="H340" s="33">
        <f>IFERROR(IF(OR(C340="",D340=""),"",D340*VLOOKUP(C340,'Setup - Mix Design'!$A$5:$I$504,4,0)),"")</f>
        <v/>
      </c>
      <c r="I340" s="33">
        <f>IFERROR(IF(OR(C340="",D340=""),"",D340*VLOOKUP(C340,'Setup - Mix Design'!$A$5:$I$504,5,0)),"")</f>
        <v/>
      </c>
      <c r="J340" s="33">
        <f>IFERROR(IF(OR(C340="",D340=""),"",D340*VLOOKUP(C340,'Setup - Mix Design'!$A$5:$I$504,6,0)),"")</f>
        <v/>
      </c>
      <c r="K340" s="33">
        <f>IFERROR(IF(OR(C340="",D340=""),"",D340*VLOOKUP(C340,'Setup - Mix Design'!$A$5:$I$504,7,0)),"")</f>
        <v/>
      </c>
    </row>
    <row r="341">
      <c r="A341" s="31" t="n"/>
      <c r="B341" s="26" t="n"/>
      <c r="C341" s="26" t="n"/>
      <c r="D341" s="27" t="n"/>
      <c r="E341" s="26" t="n"/>
      <c r="F341" s="33">
        <f>IFERROR(IF(OR(C341="",D341=""),"",D341*VLOOKUP(C341,'Setup - Mix Design'!$A$5:$I$504,2,0)),"")</f>
        <v/>
      </c>
      <c r="G341" s="33">
        <f>IFERROR(IF(OR(C341="",D341=""),"",D341*VLOOKUP(C341,'Setup - Mix Design'!$A$5:$I$504,3,0)),"")</f>
        <v/>
      </c>
      <c r="H341" s="33">
        <f>IFERROR(IF(OR(C341="",D341=""),"",D341*VLOOKUP(C341,'Setup - Mix Design'!$A$5:$I$504,4,0)),"")</f>
        <v/>
      </c>
      <c r="I341" s="33">
        <f>IFERROR(IF(OR(C341="",D341=""),"",D341*VLOOKUP(C341,'Setup - Mix Design'!$A$5:$I$504,5,0)),"")</f>
        <v/>
      </c>
      <c r="J341" s="33">
        <f>IFERROR(IF(OR(C341="",D341=""),"",D341*VLOOKUP(C341,'Setup - Mix Design'!$A$5:$I$504,6,0)),"")</f>
        <v/>
      </c>
      <c r="K341" s="33">
        <f>IFERROR(IF(OR(C341="",D341=""),"",D341*VLOOKUP(C341,'Setup - Mix Design'!$A$5:$I$504,7,0)),"")</f>
        <v/>
      </c>
    </row>
    <row r="342">
      <c r="A342" s="31" t="n"/>
      <c r="B342" s="26" t="n"/>
      <c r="C342" s="26" t="n"/>
      <c r="D342" s="27" t="n"/>
      <c r="E342" s="26" t="n"/>
      <c r="F342" s="33">
        <f>IFERROR(IF(OR(C342="",D342=""),"",D342*VLOOKUP(C342,'Setup - Mix Design'!$A$5:$I$504,2,0)),"")</f>
        <v/>
      </c>
      <c r="G342" s="33">
        <f>IFERROR(IF(OR(C342="",D342=""),"",D342*VLOOKUP(C342,'Setup - Mix Design'!$A$5:$I$504,3,0)),"")</f>
        <v/>
      </c>
      <c r="H342" s="33">
        <f>IFERROR(IF(OR(C342="",D342=""),"",D342*VLOOKUP(C342,'Setup - Mix Design'!$A$5:$I$504,4,0)),"")</f>
        <v/>
      </c>
      <c r="I342" s="33">
        <f>IFERROR(IF(OR(C342="",D342=""),"",D342*VLOOKUP(C342,'Setup - Mix Design'!$A$5:$I$504,5,0)),"")</f>
        <v/>
      </c>
      <c r="J342" s="33">
        <f>IFERROR(IF(OR(C342="",D342=""),"",D342*VLOOKUP(C342,'Setup - Mix Design'!$A$5:$I$504,6,0)),"")</f>
        <v/>
      </c>
      <c r="K342" s="33">
        <f>IFERROR(IF(OR(C342="",D342=""),"",D342*VLOOKUP(C342,'Setup - Mix Design'!$A$5:$I$504,7,0)),"")</f>
        <v/>
      </c>
    </row>
    <row r="343">
      <c r="A343" s="31" t="n"/>
      <c r="B343" s="26" t="n"/>
      <c r="C343" s="26" t="n"/>
      <c r="D343" s="27" t="n"/>
      <c r="E343" s="26" t="n"/>
      <c r="F343" s="33">
        <f>IFERROR(IF(OR(C343="",D343=""),"",D343*VLOOKUP(C343,'Setup - Mix Design'!$A$5:$I$504,2,0)),"")</f>
        <v/>
      </c>
      <c r="G343" s="33">
        <f>IFERROR(IF(OR(C343="",D343=""),"",D343*VLOOKUP(C343,'Setup - Mix Design'!$A$5:$I$504,3,0)),"")</f>
        <v/>
      </c>
      <c r="H343" s="33">
        <f>IFERROR(IF(OR(C343="",D343=""),"",D343*VLOOKUP(C343,'Setup - Mix Design'!$A$5:$I$504,4,0)),"")</f>
        <v/>
      </c>
      <c r="I343" s="33">
        <f>IFERROR(IF(OR(C343="",D343=""),"",D343*VLOOKUP(C343,'Setup - Mix Design'!$A$5:$I$504,5,0)),"")</f>
        <v/>
      </c>
      <c r="J343" s="33">
        <f>IFERROR(IF(OR(C343="",D343=""),"",D343*VLOOKUP(C343,'Setup - Mix Design'!$A$5:$I$504,6,0)),"")</f>
        <v/>
      </c>
      <c r="K343" s="33">
        <f>IFERROR(IF(OR(C343="",D343=""),"",D343*VLOOKUP(C343,'Setup - Mix Design'!$A$5:$I$504,7,0)),"")</f>
        <v/>
      </c>
    </row>
    <row r="344">
      <c r="A344" s="31" t="n"/>
      <c r="B344" s="26" t="n"/>
      <c r="C344" s="26" t="n"/>
      <c r="D344" s="27" t="n"/>
      <c r="E344" s="26" t="n"/>
      <c r="F344" s="33">
        <f>IFERROR(IF(OR(C344="",D344=""),"",D344*VLOOKUP(C344,'Setup - Mix Design'!$A$5:$I$504,2,0)),"")</f>
        <v/>
      </c>
      <c r="G344" s="33">
        <f>IFERROR(IF(OR(C344="",D344=""),"",D344*VLOOKUP(C344,'Setup - Mix Design'!$A$5:$I$504,3,0)),"")</f>
        <v/>
      </c>
      <c r="H344" s="33">
        <f>IFERROR(IF(OR(C344="",D344=""),"",D344*VLOOKUP(C344,'Setup - Mix Design'!$A$5:$I$504,4,0)),"")</f>
        <v/>
      </c>
      <c r="I344" s="33">
        <f>IFERROR(IF(OR(C344="",D344=""),"",D344*VLOOKUP(C344,'Setup - Mix Design'!$A$5:$I$504,5,0)),"")</f>
        <v/>
      </c>
      <c r="J344" s="33">
        <f>IFERROR(IF(OR(C344="",D344=""),"",D344*VLOOKUP(C344,'Setup - Mix Design'!$A$5:$I$504,6,0)),"")</f>
        <v/>
      </c>
      <c r="K344" s="33">
        <f>IFERROR(IF(OR(C344="",D344=""),"",D344*VLOOKUP(C344,'Setup - Mix Design'!$A$5:$I$504,7,0)),"")</f>
        <v/>
      </c>
    </row>
    <row r="345">
      <c r="A345" s="31" t="n"/>
      <c r="B345" s="26" t="n"/>
      <c r="C345" s="26" t="n"/>
      <c r="D345" s="27" t="n"/>
      <c r="E345" s="26" t="n"/>
      <c r="F345" s="33">
        <f>IFERROR(IF(OR(C345="",D345=""),"",D345*VLOOKUP(C345,'Setup - Mix Design'!$A$5:$I$504,2,0)),"")</f>
        <v/>
      </c>
      <c r="G345" s="33">
        <f>IFERROR(IF(OR(C345="",D345=""),"",D345*VLOOKUP(C345,'Setup - Mix Design'!$A$5:$I$504,3,0)),"")</f>
        <v/>
      </c>
      <c r="H345" s="33">
        <f>IFERROR(IF(OR(C345="",D345=""),"",D345*VLOOKUP(C345,'Setup - Mix Design'!$A$5:$I$504,4,0)),"")</f>
        <v/>
      </c>
      <c r="I345" s="33">
        <f>IFERROR(IF(OR(C345="",D345=""),"",D345*VLOOKUP(C345,'Setup - Mix Design'!$A$5:$I$504,5,0)),"")</f>
        <v/>
      </c>
      <c r="J345" s="33">
        <f>IFERROR(IF(OR(C345="",D345=""),"",D345*VLOOKUP(C345,'Setup - Mix Design'!$A$5:$I$504,6,0)),"")</f>
        <v/>
      </c>
      <c r="K345" s="33">
        <f>IFERROR(IF(OR(C345="",D345=""),"",D345*VLOOKUP(C345,'Setup - Mix Design'!$A$5:$I$504,7,0)),"")</f>
        <v/>
      </c>
    </row>
    <row r="346">
      <c r="A346" s="31" t="n"/>
      <c r="B346" s="26" t="n"/>
      <c r="C346" s="26" t="n"/>
      <c r="D346" s="27" t="n"/>
      <c r="E346" s="26" t="n"/>
      <c r="F346" s="33">
        <f>IFERROR(IF(OR(C346="",D346=""),"",D346*VLOOKUP(C346,'Setup - Mix Design'!$A$5:$I$504,2,0)),"")</f>
        <v/>
      </c>
      <c r="G346" s="33">
        <f>IFERROR(IF(OR(C346="",D346=""),"",D346*VLOOKUP(C346,'Setup - Mix Design'!$A$5:$I$504,3,0)),"")</f>
        <v/>
      </c>
      <c r="H346" s="33">
        <f>IFERROR(IF(OR(C346="",D346=""),"",D346*VLOOKUP(C346,'Setup - Mix Design'!$A$5:$I$504,4,0)),"")</f>
        <v/>
      </c>
      <c r="I346" s="33">
        <f>IFERROR(IF(OR(C346="",D346=""),"",D346*VLOOKUP(C346,'Setup - Mix Design'!$A$5:$I$504,5,0)),"")</f>
        <v/>
      </c>
      <c r="J346" s="33">
        <f>IFERROR(IF(OR(C346="",D346=""),"",D346*VLOOKUP(C346,'Setup - Mix Design'!$A$5:$I$504,6,0)),"")</f>
        <v/>
      </c>
      <c r="K346" s="33">
        <f>IFERROR(IF(OR(C346="",D346=""),"",D346*VLOOKUP(C346,'Setup - Mix Design'!$A$5:$I$504,7,0)),"")</f>
        <v/>
      </c>
    </row>
    <row r="347">
      <c r="A347" s="31" t="n"/>
      <c r="B347" s="26" t="n"/>
      <c r="C347" s="26" t="n"/>
      <c r="D347" s="27" t="n"/>
      <c r="E347" s="26" t="n"/>
      <c r="F347" s="33">
        <f>IFERROR(IF(OR(C347="",D347=""),"",D347*VLOOKUP(C347,'Setup - Mix Design'!$A$5:$I$504,2,0)),"")</f>
        <v/>
      </c>
      <c r="G347" s="33">
        <f>IFERROR(IF(OR(C347="",D347=""),"",D347*VLOOKUP(C347,'Setup - Mix Design'!$A$5:$I$504,3,0)),"")</f>
        <v/>
      </c>
      <c r="H347" s="33">
        <f>IFERROR(IF(OR(C347="",D347=""),"",D347*VLOOKUP(C347,'Setup - Mix Design'!$A$5:$I$504,4,0)),"")</f>
        <v/>
      </c>
      <c r="I347" s="33">
        <f>IFERROR(IF(OR(C347="",D347=""),"",D347*VLOOKUP(C347,'Setup - Mix Design'!$A$5:$I$504,5,0)),"")</f>
        <v/>
      </c>
      <c r="J347" s="33">
        <f>IFERROR(IF(OR(C347="",D347=""),"",D347*VLOOKUP(C347,'Setup - Mix Design'!$A$5:$I$504,6,0)),"")</f>
        <v/>
      </c>
      <c r="K347" s="33">
        <f>IFERROR(IF(OR(C347="",D347=""),"",D347*VLOOKUP(C347,'Setup - Mix Design'!$A$5:$I$504,7,0)),"")</f>
        <v/>
      </c>
    </row>
    <row r="348">
      <c r="A348" s="31" t="n"/>
      <c r="B348" s="26" t="n"/>
      <c r="C348" s="26" t="n"/>
      <c r="D348" s="27" t="n"/>
      <c r="E348" s="26" t="n"/>
      <c r="F348" s="33">
        <f>IFERROR(IF(OR(C348="",D348=""),"",D348*VLOOKUP(C348,'Setup - Mix Design'!$A$5:$I$504,2,0)),"")</f>
        <v/>
      </c>
      <c r="G348" s="33">
        <f>IFERROR(IF(OR(C348="",D348=""),"",D348*VLOOKUP(C348,'Setup - Mix Design'!$A$5:$I$504,3,0)),"")</f>
        <v/>
      </c>
      <c r="H348" s="33">
        <f>IFERROR(IF(OR(C348="",D348=""),"",D348*VLOOKUP(C348,'Setup - Mix Design'!$A$5:$I$504,4,0)),"")</f>
        <v/>
      </c>
      <c r="I348" s="33">
        <f>IFERROR(IF(OR(C348="",D348=""),"",D348*VLOOKUP(C348,'Setup - Mix Design'!$A$5:$I$504,5,0)),"")</f>
        <v/>
      </c>
      <c r="J348" s="33">
        <f>IFERROR(IF(OR(C348="",D348=""),"",D348*VLOOKUP(C348,'Setup - Mix Design'!$A$5:$I$504,6,0)),"")</f>
        <v/>
      </c>
      <c r="K348" s="33">
        <f>IFERROR(IF(OR(C348="",D348=""),"",D348*VLOOKUP(C348,'Setup - Mix Design'!$A$5:$I$504,7,0)),"")</f>
        <v/>
      </c>
    </row>
    <row r="349">
      <c r="A349" s="31" t="n"/>
      <c r="B349" s="26" t="n"/>
      <c r="C349" s="26" t="n"/>
      <c r="D349" s="27" t="n"/>
      <c r="E349" s="26" t="n"/>
      <c r="F349" s="33">
        <f>IFERROR(IF(OR(C349="",D349=""),"",D349*VLOOKUP(C349,'Setup - Mix Design'!$A$5:$I$504,2,0)),"")</f>
        <v/>
      </c>
      <c r="G349" s="33">
        <f>IFERROR(IF(OR(C349="",D349=""),"",D349*VLOOKUP(C349,'Setup - Mix Design'!$A$5:$I$504,3,0)),"")</f>
        <v/>
      </c>
      <c r="H349" s="33">
        <f>IFERROR(IF(OR(C349="",D349=""),"",D349*VLOOKUP(C349,'Setup - Mix Design'!$A$5:$I$504,4,0)),"")</f>
        <v/>
      </c>
      <c r="I349" s="33">
        <f>IFERROR(IF(OR(C349="",D349=""),"",D349*VLOOKUP(C349,'Setup - Mix Design'!$A$5:$I$504,5,0)),"")</f>
        <v/>
      </c>
      <c r="J349" s="33">
        <f>IFERROR(IF(OR(C349="",D349=""),"",D349*VLOOKUP(C349,'Setup - Mix Design'!$A$5:$I$504,6,0)),"")</f>
        <v/>
      </c>
      <c r="K349" s="33">
        <f>IFERROR(IF(OR(C349="",D349=""),"",D349*VLOOKUP(C349,'Setup - Mix Design'!$A$5:$I$504,7,0)),"")</f>
        <v/>
      </c>
    </row>
    <row r="350">
      <c r="A350" s="31" t="n"/>
      <c r="B350" s="26" t="n"/>
      <c r="C350" s="26" t="n"/>
      <c r="D350" s="27" t="n"/>
      <c r="E350" s="26" t="n"/>
      <c r="F350" s="33">
        <f>IFERROR(IF(OR(C350="",D350=""),"",D350*VLOOKUP(C350,'Setup - Mix Design'!$A$5:$I$504,2,0)),"")</f>
        <v/>
      </c>
      <c r="G350" s="33">
        <f>IFERROR(IF(OR(C350="",D350=""),"",D350*VLOOKUP(C350,'Setup - Mix Design'!$A$5:$I$504,3,0)),"")</f>
        <v/>
      </c>
      <c r="H350" s="33">
        <f>IFERROR(IF(OR(C350="",D350=""),"",D350*VLOOKUP(C350,'Setup - Mix Design'!$A$5:$I$504,4,0)),"")</f>
        <v/>
      </c>
      <c r="I350" s="33">
        <f>IFERROR(IF(OR(C350="",D350=""),"",D350*VLOOKUP(C350,'Setup - Mix Design'!$A$5:$I$504,5,0)),"")</f>
        <v/>
      </c>
      <c r="J350" s="33">
        <f>IFERROR(IF(OR(C350="",D350=""),"",D350*VLOOKUP(C350,'Setup - Mix Design'!$A$5:$I$504,6,0)),"")</f>
        <v/>
      </c>
      <c r="K350" s="33">
        <f>IFERROR(IF(OR(C350="",D350=""),"",D350*VLOOKUP(C350,'Setup - Mix Design'!$A$5:$I$504,7,0)),"")</f>
        <v/>
      </c>
    </row>
    <row r="351">
      <c r="A351" s="31" t="n"/>
      <c r="B351" s="26" t="n"/>
      <c r="C351" s="26" t="n"/>
      <c r="D351" s="27" t="n"/>
      <c r="E351" s="26" t="n"/>
      <c r="F351" s="33">
        <f>IFERROR(IF(OR(C351="",D351=""),"",D351*VLOOKUP(C351,'Setup - Mix Design'!$A$5:$I$504,2,0)),"")</f>
        <v/>
      </c>
      <c r="G351" s="33">
        <f>IFERROR(IF(OR(C351="",D351=""),"",D351*VLOOKUP(C351,'Setup - Mix Design'!$A$5:$I$504,3,0)),"")</f>
        <v/>
      </c>
      <c r="H351" s="33">
        <f>IFERROR(IF(OR(C351="",D351=""),"",D351*VLOOKUP(C351,'Setup - Mix Design'!$A$5:$I$504,4,0)),"")</f>
        <v/>
      </c>
      <c r="I351" s="33">
        <f>IFERROR(IF(OR(C351="",D351=""),"",D351*VLOOKUP(C351,'Setup - Mix Design'!$A$5:$I$504,5,0)),"")</f>
        <v/>
      </c>
      <c r="J351" s="33">
        <f>IFERROR(IF(OR(C351="",D351=""),"",D351*VLOOKUP(C351,'Setup - Mix Design'!$A$5:$I$504,6,0)),"")</f>
        <v/>
      </c>
      <c r="K351" s="33">
        <f>IFERROR(IF(OR(C351="",D351=""),"",D351*VLOOKUP(C351,'Setup - Mix Design'!$A$5:$I$504,7,0)),"")</f>
        <v/>
      </c>
    </row>
    <row r="352">
      <c r="A352" s="31" t="n"/>
      <c r="B352" s="26" t="n"/>
      <c r="C352" s="26" t="n"/>
      <c r="D352" s="27" t="n"/>
      <c r="E352" s="26" t="n"/>
      <c r="F352" s="33">
        <f>IFERROR(IF(OR(C352="",D352=""),"",D352*VLOOKUP(C352,'Setup - Mix Design'!$A$5:$I$504,2,0)),"")</f>
        <v/>
      </c>
      <c r="G352" s="33">
        <f>IFERROR(IF(OR(C352="",D352=""),"",D352*VLOOKUP(C352,'Setup - Mix Design'!$A$5:$I$504,3,0)),"")</f>
        <v/>
      </c>
      <c r="H352" s="33">
        <f>IFERROR(IF(OR(C352="",D352=""),"",D352*VLOOKUP(C352,'Setup - Mix Design'!$A$5:$I$504,4,0)),"")</f>
        <v/>
      </c>
      <c r="I352" s="33">
        <f>IFERROR(IF(OR(C352="",D352=""),"",D352*VLOOKUP(C352,'Setup - Mix Design'!$A$5:$I$504,5,0)),"")</f>
        <v/>
      </c>
      <c r="J352" s="33">
        <f>IFERROR(IF(OR(C352="",D352=""),"",D352*VLOOKUP(C352,'Setup - Mix Design'!$A$5:$I$504,6,0)),"")</f>
        <v/>
      </c>
      <c r="K352" s="33">
        <f>IFERROR(IF(OR(C352="",D352=""),"",D352*VLOOKUP(C352,'Setup - Mix Design'!$A$5:$I$504,7,0)),"")</f>
        <v/>
      </c>
    </row>
    <row r="353">
      <c r="A353" s="31" t="n"/>
      <c r="B353" s="26" t="n"/>
      <c r="C353" s="26" t="n"/>
      <c r="D353" s="27" t="n"/>
      <c r="E353" s="26" t="n"/>
      <c r="F353" s="33">
        <f>IFERROR(IF(OR(C353="",D353=""),"",D353*VLOOKUP(C353,'Setup - Mix Design'!$A$5:$I$504,2,0)),"")</f>
        <v/>
      </c>
      <c r="G353" s="33">
        <f>IFERROR(IF(OR(C353="",D353=""),"",D353*VLOOKUP(C353,'Setup - Mix Design'!$A$5:$I$504,3,0)),"")</f>
        <v/>
      </c>
      <c r="H353" s="33">
        <f>IFERROR(IF(OR(C353="",D353=""),"",D353*VLOOKUP(C353,'Setup - Mix Design'!$A$5:$I$504,4,0)),"")</f>
        <v/>
      </c>
      <c r="I353" s="33">
        <f>IFERROR(IF(OR(C353="",D353=""),"",D353*VLOOKUP(C353,'Setup - Mix Design'!$A$5:$I$504,5,0)),"")</f>
        <v/>
      </c>
      <c r="J353" s="33">
        <f>IFERROR(IF(OR(C353="",D353=""),"",D353*VLOOKUP(C353,'Setup - Mix Design'!$A$5:$I$504,6,0)),"")</f>
        <v/>
      </c>
      <c r="K353" s="33">
        <f>IFERROR(IF(OR(C353="",D353=""),"",D353*VLOOKUP(C353,'Setup - Mix Design'!$A$5:$I$504,7,0)),"")</f>
        <v/>
      </c>
    </row>
    <row r="354">
      <c r="A354" s="31" t="n"/>
      <c r="B354" s="26" t="n"/>
      <c r="C354" s="26" t="n"/>
      <c r="D354" s="27" t="n"/>
      <c r="E354" s="26" t="n"/>
      <c r="F354" s="33">
        <f>IFERROR(IF(OR(C354="",D354=""),"",D354*VLOOKUP(C354,'Setup - Mix Design'!$A$5:$I$504,2,0)),"")</f>
        <v/>
      </c>
      <c r="G354" s="33">
        <f>IFERROR(IF(OR(C354="",D354=""),"",D354*VLOOKUP(C354,'Setup - Mix Design'!$A$5:$I$504,3,0)),"")</f>
        <v/>
      </c>
      <c r="H354" s="33">
        <f>IFERROR(IF(OR(C354="",D354=""),"",D354*VLOOKUP(C354,'Setup - Mix Design'!$A$5:$I$504,4,0)),"")</f>
        <v/>
      </c>
      <c r="I354" s="33">
        <f>IFERROR(IF(OR(C354="",D354=""),"",D354*VLOOKUP(C354,'Setup - Mix Design'!$A$5:$I$504,5,0)),"")</f>
        <v/>
      </c>
      <c r="J354" s="33">
        <f>IFERROR(IF(OR(C354="",D354=""),"",D354*VLOOKUP(C354,'Setup - Mix Design'!$A$5:$I$504,6,0)),"")</f>
        <v/>
      </c>
      <c r="K354" s="33">
        <f>IFERROR(IF(OR(C354="",D354=""),"",D354*VLOOKUP(C354,'Setup - Mix Design'!$A$5:$I$504,7,0)),"")</f>
        <v/>
      </c>
    </row>
    <row r="355">
      <c r="A355" s="31" t="n"/>
      <c r="B355" s="26" t="n"/>
      <c r="C355" s="26" t="n"/>
      <c r="D355" s="27" t="n"/>
      <c r="E355" s="26" t="n"/>
      <c r="F355" s="33">
        <f>IFERROR(IF(OR(C355="",D355=""),"",D355*VLOOKUP(C355,'Setup - Mix Design'!$A$5:$I$504,2,0)),"")</f>
        <v/>
      </c>
      <c r="G355" s="33">
        <f>IFERROR(IF(OR(C355="",D355=""),"",D355*VLOOKUP(C355,'Setup - Mix Design'!$A$5:$I$504,3,0)),"")</f>
        <v/>
      </c>
      <c r="H355" s="33">
        <f>IFERROR(IF(OR(C355="",D355=""),"",D355*VLOOKUP(C355,'Setup - Mix Design'!$A$5:$I$504,4,0)),"")</f>
        <v/>
      </c>
      <c r="I355" s="33">
        <f>IFERROR(IF(OR(C355="",D355=""),"",D355*VLOOKUP(C355,'Setup - Mix Design'!$A$5:$I$504,5,0)),"")</f>
        <v/>
      </c>
      <c r="J355" s="33">
        <f>IFERROR(IF(OR(C355="",D355=""),"",D355*VLOOKUP(C355,'Setup - Mix Design'!$A$5:$I$504,6,0)),"")</f>
        <v/>
      </c>
      <c r="K355" s="33">
        <f>IFERROR(IF(OR(C355="",D355=""),"",D355*VLOOKUP(C355,'Setup - Mix Design'!$A$5:$I$504,7,0)),"")</f>
        <v/>
      </c>
    </row>
    <row r="356">
      <c r="A356" s="31" t="n"/>
      <c r="B356" s="26" t="n"/>
      <c r="C356" s="26" t="n"/>
      <c r="D356" s="27" t="n"/>
      <c r="E356" s="26" t="n"/>
      <c r="F356" s="33">
        <f>IFERROR(IF(OR(C356="",D356=""),"",D356*VLOOKUP(C356,'Setup - Mix Design'!$A$5:$I$504,2,0)),"")</f>
        <v/>
      </c>
      <c r="G356" s="33">
        <f>IFERROR(IF(OR(C356="",D356=""),"",D356*VLOOKUP(C356,'Setup - Mix Design'!$A$5:$I$504,3,0)),"")</f>
        <v/>
      </c>
      <c r="H356" s="33">
        <f>IFERROR(IF(OR(C356="",D356=""),"",D356*VLOOKUP(C356,'Setup - Mix Design'!$A$5:$I$504,4,0)),"")</f>
        <v/>
      </c>
      <c r="I356" s="33">
        <f>IFERROR(IF(OR(C356="",D356=""),"",D356*VLOOKUP(C356,'Setup - Mix Design'!$A$5:$I$504,5,0)),"")</f>
        <v/>
      </c>
      <c r="J356" s="33">
        <f>IFERROR(IF(OR(C356="",D356=""),"",D356*VLOOKUP(C356,'Setup - Mix Design'!$A$5:$I$504,6,0)),"")</f>
        <v/>
      </c>
      <c r="K356" s="33">
        <f>IFERROR(IF(OR(C356="",D356=""),"",D356*VLOOKUP(C356,'Setup - Mix Design'!$A$5:$I$504,7,0)),"")</f>
        <v/>
      </c>
    </row>
    <row r="357">
      <c r="A357" s="31" t="n"/>
      <c r="B357" s="26" t="n"/>
      <c r="C357" s="26" t="n"/>
      <c r="D357" s="27" t="n"/>
      <c r="E357" s="26" t="n"/>
      <c r="F357" s="33">
        <f>IFERROR(IF(OR(C357="",D357=""),"",D357*VLOOKUP(C357,'Setup - Mix Design'!$A$5:$I$504,2,0)),"")</f>
        <v/>
      </c>
      <c r="G357" s="33">
        <f>IFERROR(IF(OR(C357="",D357=""),"",D357*VLOOKUP(C357,'Setup - Mix Design'!$A$5:$I$504,3,0)),"")</f>
        <v/>
      </c>
      <c r="H357" s="33">
        <f>IFERROR(IF(OR(C357="",D357=""),"",D357*VLOOKUP(C357,'Setup - Mix Design'!$A$5:$I$504,4,0)),"")</f>
        <v/>
      </c>
      <c r="I357" s="33">
        <f>IFERROR(IF(OR(C357="",D357=""),"",D357*VLOOKUP(C357,'Setup - Mix Design'!$A$5:$I$504,5,0)),"")</f>
        <v/>
      </c>
      <c r="J357" s="33">
        <f>IFERROR(IF(OR(C357="",D357=""),"",D357*VLOOKUP(C357,'Setup - Mix Design'!$A$5:$I$504,6,0)),"")</f>
        <v/>
      </c>
      <c r="K357" s="33">
        <f>IFERROR(IF(OR(C357="",D357=""),"",D357*VLOOKUP(C357,'Setup - Mix Design'!$A$5:$I$504,7,0)),"")</f>
        <v/>
      </c>
    </row>
    <row r="358">
      <c r="A358" s="31" t="n"/>
      <c r="B358" s="26" t="n"/>
      <c r="C358" s="26" t="n"/>
      <c r="D358" s="27" t="n"/>
      <c r="E358" s="26" t="n"/>
      <c r="F358" s="33">
        <f>IFERROR(IF(OR(C358="",D358=""),"",D358*VLOOKUP(C358,'Setup - Mix Design'!$A$5:$I$504,2,0)),"")</f>
        <v/>
      </c>
      <c r="G358" s="33">
        <f>IFERROR(IF(OR(C358="",D358=""),"",D358*VLOOKUP(C358,'Setup - Mix Design'!$A$5:$I$504,3,0)),"")</f>
        <v/>
      </c>
      <c r="H358" s="33">
        <f>IFERROR(IF(OR(C358="",D358=""),"",D358*VLOOKUP(C358,'Setup - Mix Design'!$A$5:$I$504,4,0)),"")</f>
        <v/>
      </c>
      <c r="I358" s="33">
        <f>IFERROR(IF(OR(C358="",D358=""),"",D358*VLOOKUP(C358,'Setup - Mix Design'!$A$5:$I$504,5,0)),"")</f>
        <v/>
      </c>
      <c r="J358" s="33">
        <f>IFERROR(IF(OR(C358="",D358=""),"",D358*VLOOKUP(C358,'Setup - Mix Design'!$A$5:$I$504,6,0)),"")</f>
        <v/>
      </c>
      <c r="K358" s="33">
        <f>IFERROR(IF(OR(C358="",D358=""),"",D358*VLOOKUP(C358,'Setup - Mix Design'!$A$5:$I$504,7,0)),"")</f>
        <v/>
      </c>
    </row>
    <row r="359">
      <c r="A359" s="31" t="n"/>
      <c r="B359" s="26" t="n"/>
      <c r="C359" s="26" t="n"/>
      <c r="D359" s="27" t="n"/>
      <c r="E359" s="26" t="n"/>
      <c r="F359" s="33">
        <f>IFERROR(IF(OR(C359="",D359=""),"",D359*VLOOKUP(C359,'Setup - Mix Design'!$A$5:$I$504,2,0)),"")</f>
        <v/>
      </c>
      <c r="G359" s="33">
        <f>IFERROR(IF(OR(C359="",D359=""),"",D359*VLOOKUP(C359,'Setup - Mix Design'!$A$5:$I$504,3,0)),"")</f>
        <v/>
      </c>
      <c r="H359" s="33">
        <f>IFERROR(IF(OR(C359="",D359=""),"",D359*VLOOKUP(C359,'Setup - Mix Design'!$A$5:$I$504,4,0)),"")</f>
        <v/>
      </c>
      <c r="I359" s="33">
        <f>IFERROR(IF(OR(C359="",D359=""),"",D359*VLOOKUP(C359,'Setup - Mix Design'!$A$5:$I$504,5,0)),"")</f>
        <v/>
      </c>
      <c r="J359" s="33">
        <f>IFERROR(IF(OR(C359="",D359=""),"",D359*VLOOKUP(C359,'Setup - Mix Design'!$A$5:$I$504,6,0)),"")</f>
        <v/>
      </c>
      <c r="K359" s="33">
        <f>IFERROR(IF(OR(C359="",D359=""),"",D359*VLOOKUP(C359,'Setup - Mix Design'!$A$5:$I$504,7,0)),"")</f>
        <v/>
      </c>
    </row>
    <row r="360">
      <c r="A360" s="31" t="n"/>
      <c r="B360" s="26" t="n"/>
      <c r="C360" s="26" t="n"/>
      <c r="D360" s="27" t="n"/>
      <c r="E360" s="26" t="n"/>
      <c r="F360" s="33">
        <f>IFERROR(IF(OR(C360="",D360=""),"",D360*VLOOKUP(C360,'Setup - Mix Design'!$A$5:$I$504,2,0)),"")</f>
        <v/>
      </c>
      <c r="G360" s="33">
        <f>IFERROR(IF(OR(C360="",D360=""),"",D360*VLOOKUP(C360,'Setup - Mix Design'!$A$5:$I$504,3,0)),"")</f>
        <v/>
      </c>
      <c r="H360" s="33">
        <f>IFERROR(IF(OR(C360="",D360=""),"",D360*VLOOKUP(C360,'Setup - Mix Design'!$A$5:$I$504,4,0)),"")</f>
        <v/>
      </c>
      <c r="I360" s="33">
        <f>IFERROR(IF(OR(C360="",D360=""),"",D360*VLOOKUP(C360,'Setup - Mix Design'!$A$5:$I$504,5,0)),"")</f>
        <v/>
      </c>
      <c r="J360" s="33">
        <f>IFERROR(IF(OR(C360="",D360=""),"",D360*VLOOKUP(C360,'Setup - Mix Design'!$A$5:$I$504,6,0)),"")</f>
        <v/>
      </c>
      <c r="K360" s="33">
        <f>IFERROR(IF(OR(C360="",D360=""),"",D360*VLOOKUP(C360,'Setup - Mix Design'!$A$5:$I$504,7,0)),"")</f>
        <v/>
      </c>
    </row>
    <row r="361">
      <c r="A361" s="31" t="n"/>
      <c r="B361" s="26" t="n"/>
      <c r="C361" s="26" t="n"/>
      <c r="D361" s="27" t="n"/>
      <c r="E361" s="26" t="n"/>
      <c r="F361" s="33">
        <f>IFERROR(IF(OR(C361="",D361=""),"",D361*VLOOKUP(C361,'Setup - Mix Design'!$A$5:$I$504,2,0)),"")</f>
        <v/>
      </c>
      <c r="G361" s="33">
        <f>IFERROR(IF(OR(C361="",D361=""),"",D361*VLOOKUP(C361,'Setup - Mix Design'!$A$5:$I$504,3,0)),"")</f>
        <v/>
      </c>
      <c r="H361" s="33">
        <f>IFERROR(IF(OR(C361="",D361=""),"",D361*VLOOKUP(C361,'Setup - Mix Design'!$A$5:$I$504,4,0)),"")</f>
        <v/>
      </c>
      <c r="I361" s="33">
        <f>IFERROR(IF(OR(C361="",D361=""),"",D361*VLOOKUP(C361,'Setup - Mix Design'!$A$5:$I$504,5,0)),"")</f>
        <v/>
      </c>
      <c r="J361" s="33">
        <f>IFERROR(IF(OR(C361="",D361=""),"",D361*VLOOKUP(C361,'Setup - Mix Design'!$A$5:$I$504,6,0)),"")</f>
        <v/>
      </c>
      <c r="K361" s="33">
        <f>IFERROR(IF(OR(C361="",D361=""),"",D361*VLOOKUP(C361,'Setup - Mix Design'!$A$5:$I$504,7,0)),"")</f>
        <v/>
      </c>
    </row>
    <row r="362">
      <c r="A362" s="31" t="n"/>
      <c r="B362" s="26" t="n"/>
      <c r="C362" s="26" t="n"/>
      <c r="D362" s="27" t="n"/>
      <c r="E362" s="26" t="n"/>
      <c r="F362" s="33">
        <f>IFERROR(IF(OR(C362="",D362=""),"",D362*VLOOKUP(C362,'Setup - Mix Design'!$A$5:$I$504,2,0)),"")</f>
        <v/>
      </c>
      <c r="G362" s="33">
        <f>IFERROR(IF(OR(C362="",D362=""),"",D362*VLOOKUP(C362,'Setup - Mix Design'!$A$5:$I$504,3,0)),"")</f>
        <v/>
      </c>
      <c r="H362" s="33">
        <f>IFERROR(IF(OR(C362="",D362=""),"",D362*VLOOKUP(C362,'Setup - Mix Design'!$A$5:$I$504,4,0)),"")</f>
        <v/>
      </c>
      <c r="I362" s="33">
        <f>IFERROR(IF(OR(C362="",D362=""),"",D362*VLOOKUP(C362,'Setup - Mix Design'!$A$5:$I$504,5,0)),"")</f>
        <v/>
      </c>
      <c r="J362" s="33">
        <f>IFERROR(IF(OR(C362="",D362=""),"",D362*VLOOKUP(C362,'Setup - Mix Design'!$A$5:$I$504,6,0)),"")</f>
        <v/>
      </c>
      <c r="K362" s="33">
        <f>IFERROR(IF(OR(C362="",D362=""),"",D362*VLOOKUP(C362,'Setup - Mix Design'!$A$5:$I$504,7,0)),"")</f>
        <v/>
      </c>
    </row>
    <row r="363">
      <c r="A363" s="31" t="n"/>
      <c r="B363" s="26" t="n"/>
      <c r="C363" s="26" t="n"/>
      <c r="D363" s="27" t="n"/>
      <c r="E363" s="26" t="n"/>
      <c r="F363" s="33">
        <f>IFERROR(IF(OR(C363="",D363=""),"",D363*VLOOKUP(C363,'Setup - Mix Design'!$A$5:$I$504,2,0)),"")</f>
        <v/>
      </c>
      <c r="G363" s="33">
        <f>IFERROR(IF(OR(C363="",D363=""),"",D363*VLOOKUP(C363,'Setup - Mix Design'!$A$5:$I$504,3,0)),"")</f>
        <v/>
      </c>
      <c r="H363" s="33">
        <f>IFERROR(IF(OR(C363="",D363=""),"",D363*VLOOKUP(C363,'Setup - Mix Design'!$A$5:$I$504,4,0)),"")</f>
        <v/>
      </c>
      <c r="I363" s="33">
        <f>IFERROR(IF(OR(C363="",D363=""),"",D363*VLOOKUP(C363,'Setup - Mix Design'!$A$5:$I$504,5,0)),"")</f>
        <v/>
      </c>
      <c r="J363" s="33">
        <f>IFERROR(IF(OR(C363="",D363=""),"",D363*VLOOKUP(C363,'Setup - Mix Design'!$A$5:$I$504,6,0)),"")</f>
        <v/>
      </c>
      <c r="K363" s="33">
        <f>IFERROR(IF(OR(C363="",D363=""),"",D363*VLOOKUP(C363,'Setup - Mix Design'!$A$5:$I$504,7,0)),"")</f>
        <v/>
      </c>
    </row>
    <row r="364">
      <c r="A364" s="31" t="n"/>
      <c r="B364" s="26" t="n"/>
      <c r="C364" s="26" t="n"/>
      <c r="D364" s="27" t="n"/>
      <c r="E364" s="26" t="n"/>
      <c r="F364" s="33">
        <f>IFERROR(IF(OR(C364="",D364=""),"",D364*VLOOKUP(C364,'Setup - Mix Design'!$A$5:$I$504,2,0)),"")</f>
        <v/>
      </c>
      <c r="G364" s="33">
        <f>IFERROR(IF(OR(C364="",D364=""),"",D364*VLOOKUP(C364,'Setup - Mix Design'!$A$5:$I$504,3,0)),"")</f>
        <v/>
      </c>
      <c r="H364" s="33">
        <f>IFERROR(IF(OR(C364="",D364=""),"",D364*VLOOKUP(C364,'Setup - Mix Design'!$A$5:$I$504,4,0)),"")</f>
        <v/>
      </c>
      <c r="I364" s="33">
        <f>IFERROR(IF(OR(C364="",D364=""),"",D364*VLOOKUP(C364,'Setup - Mix Design'!$A$5:$I$504,5,0)),"")</f>
        <v/>
      </c>
      <c r="J364" s="33">
        <f>IFERROR(IF(OR(C364="",D364=""),"",D364*VLOOKUP(C364,'Setup - Mix Design'!$A$5:$I$504,6,0)),"")</f>
        <v/>
      </c>
      <c r="K364" s="33">
        <f>IFERROR(IF(OR(C364="",D364=""),"",D364*VLOOKUP(C364,'Setup - Mix Design'!$A$5:$I$504,7,0)),"")</f>
        <v/>
      </c>
    </row>
    <row r="365">
      <c r="A365" s="31" t="n"/>
      <c r="B365" s="26" t="n"/>
      <c r="C365" s="26" t="n"/>
      <c r="D365" s="27" t="n"/>
      <c r="E365" s="26" t="n"/>
      <c r="F365" s="33">
        <f>IFERROR(IF(OR(C365="",D365=""),"",D365*VLOOKUP(C365,'Setup - Mix Design'!$A$5:$I$504,2,0)),"")</f>
        <v/>
      </c>
      <c r="G365" s="33">
        <f>IFERROR(IF(OR(C365="",D365=""),"",D365*VLOOKUP(C365,'Setup - Mix Design'!$A$5:$I$504,3,0)),"")</f>
        <v/>
      </c>
      <c r="H365" s="33">
        <f>IFERROR(IF(OR(C365="",D365=""),"",D365*VLOOKUP(C365,'Setup - Mix Design'!$A$5:$I$504,4,0)),"")</f>
        <v/>
      </c>
      <c r="I365" s="33">
        <f>IFERROR(IF(OR(C365="",D365=""),"",D365*VLOOKUP(C365,'Setup - Mix Design'!$A$5:$I$504,5,0)),"")</f>
        <v/>
      </c>
      <c r="J365" s="33">
        <f>IFERROR(IF(OR(C365="",D365=""),"",D365*VLOOKUP(C365,'Setup - Mix Design'!$A$5:$I$504,6,0)),"")</f>
        <v/>
      </c>
      <c r="K365" s="33">
        <f>IFERROR(IF(OR(C365="",D365=""),"",D365*VLOOKUP(C365,'Setup - Mix Design'!$A$5:$I$504,7,0)),"")</f>
        <v/>
      </c>
    </row>
    <row r="366">
      <c r="A366" s="31" t="n"/>
      <c r="B366" s="26" t="n"/>
      <c r="C366" s="26" t="n"/>
      <c r="D366" s="27" t="n"/>
      <c r="E366" s="26" t="n"/>
      <c r="F366" s="33">
        <f>IFERROR(IF(OR(C366="",D366=""),"",D366*VLOOKUP(C366,'Setup - Mix Design'!$A$5:$I$504,2,0)),"")</f>
        <v/>
      </c>
      <c r="G366" s="33">
        <f>IFERROR(IF(OR(C366="",D366=""),"",D366*VLOOKUP(C366,'Setup - Mix Design'!$A$5:$I$504,3,0)),"")</f>
        <v/>
      </c>
      <c r="H366" s="33">
        <f>IFERROR(IF(OR(C366="",D366=""),"",D366*VLOOKUP(C366,'Setup - Mix Design'!$A$5:$I$504,4,0)),"")</f>
        <v/>
      </c>
      <c r="I366" s="33">
        <f>IFERROR(IF(OR(C366="",D366=""),"",D366*VLOOKUP(C366,'Setup - Mix Design'!$A$5:$I$504,5,0)),"")</f>
        <v/>
      </c>
      <c r="J366" s="33">
        <f>IFERROR(IF(OR(C366="",D366=""),"",D366*VLOOKUP(C366,'Setup - Mix Design'!$A$5:$I$504,6,0)),"")</f>
        <v/>
      </c>
      <c r="K366" s="33">
        <f>IFERROR(IF(OR(C366="",D366=""),"",D366*VLOOKUP(C366,'Setup - Mix Design'!$A$5:$I$504,7,0)),"")</f>
        <v/>
      </c>
    </row>
    <row r="367">
      <c r="A367" s="31" t="n"/>
      <c r="B367" s="26" t="n"/>
      <c r="C367" s="26" t="n"/>
      <c r="D367" s="27" t="n"/>
      <c r="E367" s="26" t="n"/>
      <c r="F367" s="33">
        <f>IFERROR(IF(OR(C367="",D367=""),"",D367*VLOOKUP(C367,'Setup - Mix Design'!$A$5:$I$504,2,0)),"")</f>
        <v/>
      </c>
      <c r="G367" s="33">
        <f>IFERROR(IF(OR(C367="",D367=""),"",D367*VLOOKUP(C367,'Setup - Mix Design'!$A$5:$I$504,3,0)),"")</f>
        <v/>
      </c>
      <c r="H367" s="33">
        <f>IFERROR(IF(OR(C367="",D367=""),"",D367*VLOOKUP(C367,'Setup - Mix Design'!$A$5:$I$504,4,0)),"")</f>
        <v/>
      </c>
      <c r="I367" s="33">
        <f>IFERROR(IF(OR(C367="",D367=""),"",D367*VLOOKUP(C367,'Setup - Mix Design'!$A$5:$I$504,5,0)),"")</f>
        <v/>
      </c>
      <c r="J367" s="33">
        <f>IFERROR(IF(OR(C367="",D367=""),"",D367*VLOOKUP(C367,'Setup - Mix Design'!$A$5:$I$504,6,0)),"")</f>
        <v/>
      </c>
      <c r="K367" s="33">
        <f>IFERROR(IF(OR(C367="",D367=""),"",D367*VLOOKUP(C367,'Setup - Mix Design'!$A$5:$I$504,7,0)),"")</f>
        <v/>
      </c>
    </row>
    <row r="368">
      <c r="A368" s="31" t="n"/>
      <c r="B368" s="26" t="n"/>
      <c r="C368" s="26" t="n"/>
      <c r="D368" s="27" t="n"/>
      <c r="E368" s="26" t="n"/>
      <c r="F368" s="33">
        <f>IFERROR(IF(OR(C368="",D368=""),"",D368*VLOOKUP(C368,'Setup - Mix Design'!$A$5:$I$504,2,0)),"")</f>
        <v/>
      </c>
      <c r="G368" s="33">
        <f>IFERROR(IF(OR(C368="",D368=""),"",D368*VLOOKUP(C368,'Setup - Mix Design'!$A$5:$I$504,3,0)),"")</f>
        <v/>
      </c>
      <c r="H368" s="33">
        <f>IFERROR(IF(OR(C368="",D368=""),"",D368*VLOOKUP(C368,'Setup - Mix Design'!$A$5:$I$504,4,0)),"")</f>
        <v/>
      </c>
      <c r="I368" s="33">
        <f>IFERROR(IF(OR(C368="",D368=""),"",D368*VLOOKUP(C368,'Setup - Mix Design'!$A$5:$I$504,5,0)),"")</f>
        <v/>
      </c>
      <c r="J368" s="33">
        <f>IFERROR(IF(OR(C368="",D368=""),"",D368*VLOOKUP(C368,'Setup - Mix Design'!$A$5:$I$504,6,0)),"")</f>
        <v/>
      </c>
      <c r="K368" s="33">
        <f>IFERROR(IF(OR(C368="",D368=""),"",D368*VLOOKUP(C368,'Setup - Mix Design'!$A$5:$I$504,7,0)),"")</f>
        <v/>
      </c>
    </row>
    <row r="369">
      <c r="A369" s="31" t="n"/>
      <c r="B369" s="26" t="n"/>
      <c r="C369" s="26" t="n"/>
      <c r="D369" s="27" t="n"/>
      <c r="E369" s="26" t="n"/>
      <c r="F369" s="33">
        <f>IFERROR(IF(OR(C369="",D369=""),"",D369*VLOOKUP(C369,'Setup - Mix Design'!$A$5:$I$504,2,0)),"")</f>
        <v/>
      </c>
      <c r="G369" s="33">
        <f>IFERROR(IF(OR(C369="",D369=""),"",D369*VLOOKUP(C369,'Setup - Mix Design'!$A$5:$I$504,3,0)),"")</f>
        <v/>
      </c>
      <c r="H369" s="33">
        <f>IFERROR(IF(OR(C369="",D369=""),"",D369*VLOOKUP(C369,'Setup - Mix Design'!$A$5:$I$504,4,0)),"")</f>
        <v/>
      </c>
      <c r="I369" s="33">
        <f>IFERROR(IF(OR(C369="",D369=""),"",D369*VLOOKUP(C369,'Setup - Mix Design'!$A$5:$I$504,5,0)),"")</f>
        <v/>
      </c>
      <c r="J369" s="33">
        <f>IFERROR(IF(OR(C369="",D369=""),"",D369*VLOOKUP(C369,'Setup - Mix Design'!$A$5:$I$504,6,0)),"")</f>
        <v/>
      </c>
      <c r="K369" s="33">
        <f>IFERROR(IF(OR(C369="",D369=""),"",D369*VLOOKUP(C369,'Setup - Mix Design'!$A$5:$I$504,7,0)),"")</f>
        <v/>
      </c>
    </row>
    <row r="370">
      <c r="A370" s="31" t="n"/>
      <c r="B370" s="26" t="n"/>
      <c r="C370" s="26" t="n"/>
      <c r="D370" s="27" t="n"/>
      <c r="E370" s="26" t="n"/>
      <c r="F370" s="33">
        <f>IFERROR(IF(OR(C370="",D370=""),"",D370*VLOOKUP(C370,'Setup - Mix Design'!$A$5:$I$504,2,0)),"")</f>
        <v/>
      </c>
      <c r="G370" s="33">
        <f>IFERROR(IF(OR(C370="",D370=""),"",D370*VLOOKUP(C370,'Setup - Mix Design'!$A$5:$I$504,3,0)),"")</f>
        <v/>
      </c>
      <c r="H370" s="33">
        <f>IFERROR(IF(OR(C370="",D370=""),"",D370*VLOOKUP(C370,'Setup - Mix Design'!$A$5:$I$504,4,0)),"")</f>
        <v/>
      </c>
      <c r="I370" s="33">
        <f>IFERROR(IF(OR(C370="",D370=""),"",D370*VLOOKUP(C370,'Setup - Mix Design'!$A$5:$I$504,5,0)),"")</f>
        <v/>
      </c>
      <c r="J370" s="33">
        <f>IFERROR(IF(OR(C370="",D370=""),"",D370*VLOOKUP(C370,'Setup - Mix Design'!$A$5:$I$504,6,0)),"")</f>
        <v/>
      </c>
      <c r="K370" s="33">
        <f>IFERROR(IF(OR(C370="",D370=""),"",D370*VLOOKUP(C370,'Setup - Mix Design'!$A$5:$I$504,7,0)),"")</f>
        <v/>
      </c>
    </row>
    <row r="371">
      <c r="A371" s="31" t="n"/>
      <c r="B371" s="26" t="n"/>
      <c r="C371" s="26" t="n"/>
      <c r="D371" s="27" t="n"/>
      <c r="E371" s="26" t="n"/>
      <c r="F371" s="33">
        <f>IFERROR(IF(OR(C371="",D371=""),"",D371*VLOOKUP(C371,'Setup - Mix Design'!$A$5:$I$504,2,0)),"")</f>
        <v/>
      </c>
      <c r="G371" s="33">
        <f>IFERROR(IF(OR(C371="",D371=""),"",D371*VLOOKUP(C371,'Setup - Mix Design'!$A$5:$I$504,3,0)),"")</f>
        <v/>
      </c>
      <c r="H371" s="33">
        <f>IFERROR(IF(OR(C371="",D371=""),"",D371*VLOOKUP(C371,'Setup - Mix Design'!$A$5:$I$504,4,0)),"")</f>
        <v/>
      </c>
      <c r="I371" s="33">
        <f>IFERROR(IF(OR(C371="",D371=""),"",D371*VLOOKUP(C371,'Setup - Mix Design'!$A$5:$I$504,5,0)),"")</f>
        <v/>
      </c>
      <c r="J371" s="33">
        <f>IFERROR(IF(OR(C371="",D371=""),"",D371*VLOOKUP(C371,'Setup - Mix Design'!$A$5:$I$504,6,0)),"")</f>
        <v/>
      </c>
      <c r="K371" s="33">
        <f>IFERROR(IF(OR(C371="",D371=""),"",D371*VLOOKUP(C371,'Setup - Mix Design'!$A$5:$I$504,7,0)),"")</f>
        <v/>
      </c>
    </row>
    <row r="372">
      <c r="A372" s="31" t="n"/>
      <c r="B372" s="26" t="n"/>
      <c r="C372" s="26" t="n"/>
      <c r="D372" s="27" t="n"/>
      <c r="E372" s="26" t="n"/>
      <c r="F372" s="33">
        <f>IFERROR(IF(OR(C372="",D372=""),"",D372*VLOOKUP(C372,'Setup - Mix Design'!$A$5:$I$504,2,0)),"")</f>
        <v/>
      </c>
      <c r="G372" s="33">
        <f>IFERROR(IF(OR(C372="",D372=""),"",D372*VLOOKUP(C372,'Setup - Mix Design'!$A$5:$I$504,3,0)),"")</f>
        <v/>
      </c>
      <c r="H372" s="33">
        <f>IFERROR(IF(OR(C372="",D372=""),"",D372*VLOOKUP(C372,'Setup - Mix Design'!$A$5:$I$504,4,0)),"")</f>
        <v/>
      </c>
      <c r="I372" s="33">
        <f>IFERROR(IF(OR(C372="",D372=""),"",D372*VLOOKUP(C372,'Setup - Mix Design'!$A$5:$I$504,5,0)),"")</f>
        <v/>
      </c>
      <c r="J372" s="33">
        <f>IFERROR(IF(OR(C372="",D372=""),"",D372*VLOOKUP(C372,'Setup - Mix Design'!$A$5:$I$504,6,0)),"")</f>
        <v/>
      </c>
      <c r="K372" s="33">
        <f>IFERROR(IF(OR(C372="",D372=""),"",D372*VLOOKUP(C372,'Setup - Mix Design'!$A$5:$I$504,7,0)),"")</f>
        <v/>
      </c>
    </row>
    <row r="373">
      <c r="A373" s="31" t="n"/>
      <c r="B373" s="26" t="n"/>
      <c r="C373" s="26" t="n"/>
      <c r="D373" s="27" t="n"/>
      <c r="E373" s="26" t="n"/>
      <c r="F373" s="33">
        <f>IFERROR(IF(OR(C373="",D373=""),"",D373*VLOOKUP(C373,'Setup - Mix Design'!$A$5:$I$504,2,0)),"")</f>
        <v/>
      </c>
      <c r="G373" s="33">
        <f>IFERROR(IF(OR(C373="",D373=""),"",D373*VLOOKUP(C373,'Setup - Mix Design'!$A$5:$I$504,3,0)),"")</f>
        <v/>
      </c>
      <c r="H373" s="33">
        <f>IFERROR(IF(OR(C373="",D373=""),"",D373*VLOOKUP(C373,'Setup - Mix Design'!$A$5:$I$504,4,0)),"")</f>
        <v/>
      </c>
      <c r="I373" s="33">
        <f>IFERROR(IF(OR(C373="",D373=""),"",D373*VLOOKUP(C373,'Setup - Mix Design'!$A$5:$I$504,5,0)),"")</f>
        <v/>
      </c>
      <c r="J373" s="33">
        <f>IFERROR(IF(OR(C373="",D373=""),"",D373*VLOOKUP(C373,'Setup - Mix Design'!$A$5:$I$504,6,0)),"")</f>
        <v/>
      </c>
      <c r="K373" s="33">
        <f>IFERROR(IF(OR(C373="",D373=""),"",D373*VLOOKUP(C373,'Setup - Mix Design'!$A$5:$I$504,7,0)),"")</f>
        <v/>
      </c>
    </row>
    <row r="374">
      <c r="A374" s="31" t="n"/>
      <c r="B374" s="26" t="n"/>
      <c r="C374" s="26" t="n"/>
      <c r="D374" s="27" t="n"/>
      <c r="E374" s="26" t="n"/>
      <c r="F374" s="33">
        <f>IFERROR(IF(OR(C374="",D374=""),"",D374*VLOOKUP(C374,'Setup - Mix Design'!$A$5:$I$504,2,0)),"")</f>
        <v/>
      </c>
      <c r="G374" s="33">
        <f>IFERROR(IF(OR(C374="",D374=""),"",D374*VLOOKUP(C374,'Setup - Mix Design'!$A$5:$I$504,3,0)),"")</f>
        <v/>
      </c>
      <c r="H374" s="33">
        <f>IFERROR(IF(OR(C374="",D374=""),"",D374*VLOOKUP(C374,'Setup - Mix Design'!$A$5:$I$504,4,0)),"")</f>
        <v/>
      </c>
      <c r="I374" s="33">
        <f>IFERROR(IF(OR(C374="",D374=""),"",D374*VLOOKUP(C374,'Setup - Mix Design'!$A$5:$I$504,5,0)),"")</f>
        <v/>
      </c>
      <c r="J374" s="33">
        <f>IFERROR(IF(OR(C374="",D374=""),"",D374*VLOOKUP(C374,'Setup - Mix Design'!$A$5:$I$504,6,0)),"")</f>
        <v/>
      </c>
      <c r="K374" s="33">
        <f>IFERROR(IF(OR(C374="",D374=""),"",D374*VLOOKUP(C374,'Setup - Mix Design'!$A$5:$I$504,7,0)),"")</f>
        <v/>
      </c>
    </row>
    <row r="375">
      <c r="A375" s="31" t="n"/>
      <c r="B375" s="26" t="n"/>
      <c r="C375" s="26" t="n"/>
      <c r="D375" s="27" t="n"/>
      <c r="E375" s="26" t="n"/>
      <c r="F375" s="33">
        <f>IFERROR(IF(OR(C375="",D375=""),"",D375*VLOOKUP(C375,'Setup - Mix Design'!$A$5:$I$504,2,0)),"")</f>
        <v/>
      </c>
      <c r="G375" s="33">
        <f>IFERROR(IF(OR(C375="",D375=""),"",D375*VLOOKUP(C375,'Setup - Mix Design'!$A$5:$I$504,3,0)),"")</f>
        <v/>
      </c>
      <c r="H375" s="33">
        <f>IFERROR(IF(OR(C375="",D375=""),"",D375*VLOOKUP(C375,'Setup - Mix Design'!$A$5:$I$504,4,0)),"")</f>
        <v/>
      </c>
      <c r="I375" s="33">
        <f>IFERROR(IF(OR(C375="",D375=""),"",D375*VLOOKUP(C375,'Setup - Mix Design'!$A$5:$I$504,5,0)),"")</f>
        <v/>
      </c>
      <c r="J375" s="33">
        <f>IFERROR(IF(OR(C375="",D375=""),"",D375*VLOOKUP(C375,'Setup - Mix Design'!$A$5:$I$504,6,0)),"")</f>
        <v/>
      </c>
      <c r="K375" s="33">
        <f>IFERROR(IF(OR(C375="",D375=""),"",D375*VLOOKUP(C375,'Setup - Mix Design'!$A$5:$I$504,7,0)),"")</f>
        <v/>
      </c>
    </row>
    <row r="376">
      <c r="A376" s="31" t="n"/>
      <c r="B376" s="26" t="n"/>
      <c r="C376" s="26" t="n"/>
      <c r="D376" s="27" t="n"/>
      <c r="E376" s="26" t="n"/>
      <c r="F376" s="33">
        <f>IFERROR(IF(OR(C376="",D376=""),"",D376*VLOOKUP(C376,'Setup - Mix Design'!$A$5:$I$504,2,0)),"")</f>
        <v/>
      </c>
      <c r="G376" s="33">
        <f>IFERROR(IF(OR(C376="",D376=""),"",D376*VLOOKUP(C376,'Setup - Mix Design'!$A$5:$I$504,3,0)),"")</f>
        <v/>
      </c>
      <c r="H376" s="33">
        <f>IFERROR(IF(OR(C376="",D376=""),"",D376*VLOOKUP(C376,'Setup - Mix Design'!$A$5:$I$504,4,0)),"")</f>
        <v/>
      </c>
      <c r="I376" s="33">
        <f>IFERROR(IF(OR(C376="",D376=""),"",D376*VLOOKUP(C376,'Setup - Mix Design'!$A$5:$I$504,5,0)),"")</f>
        <v/>
      </c>
      <c r="J376" s="33">
        <f>IFERROR(IF(OR(C376="",D376=""),"",D376*VLOOKUP(C376,'Setup - Mix Design'!$A$5:$I$504,6,0)),"")</f>
        <v/>
      </c>
      <c r="K376" s="33">
        <f>IFERROR(IF(OR(C376="",D376=""),"",D376*VLOOKUP(C376,'Setup - Mix Design'!$A$5:$I$504,7,0)),"")</f>
        <v/>
      </c>
    </row>
    <row r="377">
      <c r="A377" s="31" t="n"/>
      <c r="B377" s="26" t="n"/>
      <c r="C377" s="26" t="n"/>
      <c r="D377" s="27" t="n"/>
      <c r="E377" s="26" t="n"/>
      <c r="F377" s="33">
        <f>IFERROR(IF(OR(C377="",D377=""),"",D377*VLOOKUP(C377,'Setup - Mix Design'!$A$5:$I$504,2,0)),"")</f>
        <v/>
      </c>
      <c r="G377" s="33">
        <f>IFERROR(IF(OR(C377="",D377=""),"",D377*VLOOKUP(C377,'Setup - Mix Design'!$A$5:$I$504,3,0)),"")</f>
        <v/>
      </c>
      <c r="H377" s="33">
        <f>IFERROR(IF(OR(C377="",D377=""),"",D377*VLOOKUP(C377,'Setup - Mix Design'!$A$5:$I$504,4,0)),"")</f>
        <v/>
      </c>
      <c r="I377" s="33">
        <f>IFERROR(IF(OR(C377="",D377=""),"",D377*VLOOKUP(C377,'Setup - Mix Design'!$A$5:$I$504,5,0)),"")</f>
        <v/>
      </c>
      <c r="J377" s="33">
        <f>IFERROR(IF(OR(C377="",D377=""),"",D377*VLOOKUP(C377,'Setup - Mix Design'!$A$5:$I$504,6,0)),"")</f>
        <v/>
      </c>
      <c r="K377" s="33">
        <f>IFERROR(IF(OR(C377="",D377=""),"",D377*VLOOKUP(C377,'Setup - Mix Design'!$A$5:$I$504,7,0)),"")</f>
        <v/>
      </c>
    </row>
    <row r="378">
      <c r="A378" s="31" t="n"/>
      <c r="B378" s="26" t="n"/>
      <c r="C378" s="26" t="n"/>
      <c r="D378" s="27" t="n"/>
      <c r="E378" s="26" t="n"/>
      <c r="F378" s="33">
        <f>IFERROR(IF(OR(C378="",D378=""),"",D378*VLOOKUP(C378,'Setup - Mix Design'!$A$5:$I$504,2,0)),"")</f>
        <v/>
      </c>
      <c r="G378" s="33">
        <f>IFERROR(IF(OR(C378="",D378=""),"",D378*VLOOKUP(C378,'Setup - Mix Design'!$A$5:$I$504,3,0)),"")</f>
        <v/>
      </c>
      <c r="H378" s="33">
        <f>IFERROR(IF(OR(C378="",D378=""),"",D378*VLOOKUP(C378,'Setup - Mix Design'!$A$5:$I$504,4,0)),"")</f>
        <v/>
      </c>
      <c r="I378" s="33">
        <f>IFERROR(IF(OR(C378="",D378=""),"",D378*VLOOKUP(C378,'Setup - Mix Design'!$A$5:$I$504,5,0)),"")</f>
        <v/>
      </c>
      <c r="J378" s="33">
        <f>IFERROR(IF(OR(C378="",D378=""),"",D378*VLOOKUP(C378,'Setup - Mix Design'!$A$5:$I$504,6,0)),"")</f>
        <v/>
      </c>
      <c r="K378" s="33">
        <f>IFERROR(IF(OR(C378="",D378=""),"",D378*VLOOKUP(C378,'Setup - Mix Design'!$A$5:$I$504,7,0)),"")</f>
        <v/>
      </c>
    </row>
    <row r="379">
      <c r="A379" s="31" t="n"/>
      <c r="B379" s="26" t="n"/>
      <c r="C379" s="26" t="n"/>
      <c r="D379" s="27" t="n"/>
      <c r="E379" s="26" t="n"/>
      <c r="F379" s="33">
        <f>IFERROR(IF(OR(C379="",D379=""),"",D379*VLOOKUP(C379,'Setup - Mix Design'!$A$5:$I$504,2,0)),"")</f>
        <v/>
      </c>
      <c r="G379" s="33">
        <f>IFERROR(IF(OR(C379="",D379=""),"",D379*VLOOKUP(C379,'Setup - Mix Design'!$A$5:$I$504,3,0)),"")</f>
        <v/>
      </c>
      <c r="H379" s="33">
        <f>IFERROR(IF(OR(C379="",D379=""),"",D379*VLOOKUP(C379,'Setup - Mix Design'!$A$5:$I$504,4,0)),"")</f>
        <v/>
      </c>
      <c r="I379" s="33">
        <f>IFERROR(IF(OR(C379="",D379=""),"",D379*VLOOKUP(C379,'Setup - Mix Design'!$A$5:$I$504,5,0)),"")</f>
        <v/>
      </c>
      <c r="J379" s="33">
        <f>IFERROR(IF(OR(C379="",D379=""),"",D379*VLOOKUP(C379,'Setup - Mix Design'!$A$5:$I$504,6,0)),"")</f>
        <v/>
      </c>
      <c r="K379" s="33">
        <f>IFERROR(IF(OR(C379="",D379=""),"",D379*VLOOKUP(C379,'Setup - Mix Design'!$A$5:$I$504,7,0)),"")</f>
        <v/>
      </c>
    </row>
    <row r="380">
      <c r="A380" s="31" t="n"/>
      <c r="B380" s="26" t="n"/>
      <c r="C380" s="26" t="n"/>
      <c r="D380" s="27" t="n"/>
      <c r="E380" s="26" t="n"/>
      <c r="F380" s="33">
        <f>IFERROR(IF(OR(C380="",D380=""),"",D380*VLOOKUP(C380,'Setup - Mix Design'!$A$5:$I$504,2,0)),"")</f>
        <v/>
      </c>
      <c r="G380" s="33">
        <f>IFERROR(IF(OR(C380="",D380=""),"",D380*VLOOKUP(C380,'Setup - Mix Design'!$A$5:$I$504,3,0)),"")</f>
        <v/>
      </c>
      <c r="H380" s="33">
        <f>IFERROR(IF(OR(C380="",D380=""),"",D380*VLOOKUP(C380,'Setup - Mix Design'!$A$5:$I$504,4,0)),"")</f>
        <v/>
      </c>
      <c r="I380" s="33">
        <f>IFERROR(IF(OR(C380="",D380=""),"",D380*VLOOKUP(C380,'Setup - Mix Design'!$A$5:$I$504,5,0)),"")</f>
        <v/>
      </c>
      <c r="J380" s="33">
        <f>IFERROR(IF(OR(C380="",D380=""),"",D380*VLOOKUP(C380,'Setup - Mix Design'!$A$5:$I$504,6,0)),"")</f>
        <v/>
      </c>
      <c r="K380" s="33">
        <f>IFERROR(IF(OR(C380="",D380=""),"",D380*VLOOKUP(C380,'Setup - Mix Design'!$A$5:$I$504,7,0)),"")</f>
        <v/>
      </c>
    </row>
    <row r="381">
      <c r="A381" s="31" t="n"/>
      <c r="B381" s="26" t="n"/>
      <c r="C381" s="26" t="n"/>
      <c r="D381" s="27" t="n"/>
      <c r="E381" s="26" t="n"/>
      <c r="F381" s="33">
        <f>IFERROR(IF(OR(C381="",D381=""),"",D381*VLOOKUP(C381,'Setup - Mix Design'!$A$5:$I$504,2,0)),"")</f>
        <v/>
      </c>
      <c r="G381" s="33">
        <f>IFERROR(IF(OR(C381="",D381=""),"",D381*VLOOKUP(C381,'Setup - Mix Design'!$A$5:$I$504,3,0)),"")</f>
        <v/>
      </c>
      <c r="H381" s="33">
        <f>IFERROR(IF(OR(C381="",D381=""),"",D381*VLOOKUP(C381,'Setup - Mix Design'!$A$5:$I$504,4,0)),"")</f>
        <v/>
      </c>
      <c r="I381" s="33">
        <f>IFERROR(IF(OR(C381="",D381=""),"",D381*VLOOKUP(C381,'Setup - Mix Design'!$A$5:$I$504,5,0)),"")</f>
        <v/>
      </c>
      <c r="J381" s="33">
        <f>IFERROR(IF(OR(C381="",D381=""),"",D381*VLOOKUP(C381,'Setup - Mix Design'!$A$5:$I$504,6,0)),"")</f>
        <v/>
      </c>
      <c r="K381" s="33">
        <f>IFERROR(IF(OR(C381="",D381=""),"",D381*VLOOKUP(C381,'Setup - Mix Design'!$A$5:$I$504,7,0)),"")</f>
        <v/>
      </c>
    </row>
    <row r="382">
      <c r="A382" s="31" t="n"/>
      <c r="B382" s="26" t="n"/>
      <c r="C382" s="26" t="n"/>
      <c r="D382" s="27" t="n"/>
      <c r="E382" s="26" t="n"/>
      <c r="F382" s="33">
        <f>IFERROR(IF(OR(C382="",D382=""),"",D382*VLOOKUP(C382,'Setup - Mix Design'!$A$5:$I$504,2,0)),"")</f>
        <v/>
      </c>
      <c r="G382" s="33">
        <f>IFERROR(IF(OR(C382="",D382=""),"",D382*VLOOKUP(C382,'Setup - Mix Design'!$A$5:$I$504,3,0)),"")</f>
        <v/>
      </c>
      <c r="H382" s="33">
        <f>IFERROR(IF(OR(C382="",D382=""),"",D382*VLOOKUP(C382,'Setup - Mix Design'!$A$5:$I$504,4,0)),"")</f>
        <v/>
      </c>
      <c r="I382" s="33">
        <f>IFERROR(IF(OR(C382="",D382=""),"",D382*VLOOKUP(C382,'Setup - Mix Design'!$A$5:$I$504,5,0)),"")</f>
        <v/>
      </c>
      <c r="J382" s="33">
        <f>IFERROR(IF(OR(C382="",D382=""),"",D382*VLOOKUP(C382,'Setup - Mix Design'!$A$5:$I$504,6,0)),"")</f>
        <v/>
      </c>
      <c r="K382" s="33">
        <f>IFERROR(IF(OR(C382="",D382=""),"",D382*VLOOKUP(C382,'Setup - Mix Design'!$A$5:$I$504,7,0)),"")</f>
        <v/>
      </c>
    </row>
    <row r="383">
      <c r="A383" s="31" t="n"/>
      <c r="B383" s="26" t="n"/>
      <c r="C383" s="26" t="n"/>
      <c r="D383" s="27" t="n"/>
      <c r="E383" s="26" t="n"/>
      <c r="F383" s="33">
        <f>IFERROR(IF(OR(C383="",D383=""),"",D383*VLOOKUP(C383,'Setup - Mix Design'!$A$5:$I$504,2,0)),"")</f>
        <v/>
      </c>
      <c r="G383" s="33">
        <f>IFERROR(IF(OR(C383="",D383=""),"",D383*VLOOKUP(C383,'Setup - Mix Design'!$A$5:$I$504,3,0)),"")</f>
        <v/>
      </c>
      <c r="H383" s="33">
        <f>IFERROR(IF(OR(C383="",D383=""),"",D383*VLOOKUP(C383,'Setup - Mix Design'!$A$5:$I$504,4,0)),"")</f>
        <v/>
      </c>
      <c r="I383" s="33">
        <f>IFERROR(IF(OR(C383="",D383=""),"",D383*VLOOKUP(C383,'Setup - Mix Design'!$A$5:$I$504,5,0)),"")</f>
        <v/>
      </c>
      <c r="J383" s="33">
        <f>IFERROR(IF(OR(C383="",D383=""),"",D383*VLOOKUP(C383,'Setup - Mix Design'!$A$5:$I$504,6,0)),"")</f>
        <v/>
      </c>
      <c r="K383" s="33">
        <f>IFERROR(IF(OR(C383="",D383=""),"",D383*VLOOKUP(C383,'Setup - Mix Design'!$A$5:$I$504,7,0)),"")</f>
        <v/>
      </c>
    </row>
    <row r="384">
      <c r="A384" s="31" t="n"/>
      <c r="B384" s="26" t="n"/>
      <c r="C384" s="26" t="n"/>
      <c r="D384" s="27" t="n"/>
      <c r="E384" s="26" t="n"/>
      <c r="F384" s="33">
        <f>IFERROR(IF(OR(C384="",D384=""),"",D384*VLOOKUP(C384,'Setup - Mix Design'!$A$5:$I$504,2,0)),"")</f>
        <v/>
      </c>
      <c r="G384" s="33">
        <f>IFERROR(IF(OR(C384="",D384=""),"",D384*VLOOKUP(C384,'Setup - Mix Design'!$A$5:$I$504,3,0)),"")</f>
        <v/>
      </c>
      <c r="H384" s="33">
        <f>IFERROR(IF(OR(C384="",D384=""),"",D384*VLOOKUP(C384,'Setup - Mix Design'!$A$5:$I$504,4,0)),"")</f>
        <v/>
      </c>
      <c r="I384" s="33">
        <f>IFERROR(IF(OR(C384="",D384=""),"",D384*VLOOKUP(C384,'Setup - Mix Design'!$A$5:$I$504,5,0)),"")</f>
        <v/>
      </c>
      <c r="J384" s="33">
        <f>IFERROR(IF(OR(C384="",D384=""),"",D384*VLOOKUP(C384,'Setup - Mix Design'!$A$5:$I$504,6,0)),"")</f>
        <v/>
      </c>
      <c r="K384" s="33">
        <f>IFERROR(IF(OR(C384="",D384=""),"",D384*VLOOKUP(C384,'Setup - Mix Design'!$A$5:$I$504,7,0)),"")</f>
        <v/>
      </c>
    </row>
    <row r="385">
      <c r="A385" s="31" t="n"/>
      <c r="B385" s="26" t="n"/>
      <c r="C385" s="26" t="n"/>
      <c r="D385" s="27" t="n"/>
      <c r="E385" s="26" t="n"/>
      <c r="F385" s="33">
        <f>IFERROR(IF(OR(C385="",D385=""),"",D385*VLOOKUP(C385,'Setup - Mix Design'!$A$5:$I$504,2,0)),"")</f>
        <v/>
      </c>
      <c r="G385" s="33">
        <f>IFERROR(IF(OR(C385="",D385=""),"",D385*VLOOKUP(C385,'Setup - Mix Design'!$A$5:$I$504,3,0)),"")</f>
        <v/>
      </c>
      <c r="H385" s="33">
        <f>IFERROR(IF(OR(C385="",D385=""),"",D385*VLOOKUP(C385,'Setup - Mix Design'!$A$5:$I$504,4,0)),"")</f>
        <v/>
      </c>
      <c r="I385" s="33">
        <f>IFERROR(IF(OR(C385="",D385=""),"",D385*VLOOKUP(C385,'Setup - Mix Design'!$A$5:$I$504,5,0)),"")</f>
        <v/>
      </c>
      <c r="J385" s="33">
        <f>IFERROR(IF(OR(C385="",D385=""),"",D385*VLOOKUP(C385,'Setup - Mix Design'!$A$5:$I$504,6,0)),"")</f>
        <v/>
      </c>
      <c r="K385" s="33">
        <f>IFERROR(IF(OR(C385="",D385=""),"",D385*VLOOKUP(C385,'Setup - Mix Design'!$A$5:$I$504,7,0)),"")</f>
        <v/>
      </c>
    </row>
    <row r="386">
      <c r="A386" s="31" t="n"/>
      <c r="B386" s="26" t="n"/>
      <c r="C386" s="26" t="n"/>
      <c r="D386" s="27" t="n"/>
      <c r="E386" s="26" t="n"/>
      <c r="F386" s="33">
        <f>IFERROR(IF(OR(C386="",D386=""),"",D386*VLOOKUP(C386,'Setup - Mix Design'!$A$5:$I$504,2,0)),"")</f>
        <v/>
      </c>
      <c r="G386" s="33">
        <f>IFERROR(IF(OR(C386="",D386=""),"",D386*VLOOKUP(C386,'Setup - Mix Design'!$A$5:$I$504,3,0)),"")</f>
        <v/>
      </c>
      <c r="H386" s="33">
        <f>IFERROR(IF(OR(C386="",D386=""),"",D386*VLOOKUP(C386,'Setup - Mix Design'!$A$5:$I$504,4,0)),"")</f>
        <v/>
      </c>
      <c r="I386" s="33">
        <f>IFERROR(IF(OR(C386="",D386=""),"",D386*VLOOKUP(C386,'Setup - Mix Design'!$A$5:$I$504,5,0)),"")</f>
        <v/>
      </c>
      <c r="J386" s="33">
        <f>IFERROR(IF(OR(C386="",D386=""),"",D386*VLOOKUP(C386,'Setup - Mix Design'!$A$5:$I$504,6,0)),"")</f>
        <v/>
      </c>
      <c r="K386" s="33">
        <f>IFERROR(IF(OR(C386="",D386=""),"",D386*VLOOKUP(C386,'Setup - Mix Design'!$A$5:$I$504,7,0)),"")</f>
        <v/>
      </c>
    </row>
    <row r="387">
      <c r="A387" s="31" t="n"/>
      <c r="B387" s="26" t="n"/>
      <c r="C387" s="26" t="n"/>
      <c r="D387" s="27" t="n"/>
      <c r="E387" s="26" t="n"/>
      <c r="F387" s="33">
        <f>IFERROR(IF(OR(C387="",D387=""),"",D387*VLOOKUP(C387,'Setup - Mix Design'!$A$5:$I$504,2,0)),"")</f>
        <v/>
      </c>
      <c r="G387" s="33">
        <f>IFERROR(IF(OR(C387="",D387=""),"",D387*VLOOKUP(C387,'Setup - Mix Design'!$A$5:$I$504,3,0)),"")</f>
        <v/>
      </c>
      <c r="H387" s="33">
        <f>IFERROR(IF(OR(C387="",D387=""),"",D387*VLOOKUP(C387,'Setup - Mix Design'!$A$5:$I$504,4,0)),"")</f>
        <v/>
      </c>
      <c r="I387" s="33">
        <f>IFERROR(IF(OR(C387="",D387=""),"",D387*VLOOKUP(C387,'Setup - Mix Design'!$A$5:$I$504,5,0)),"")</f>
        <v/>
      </c>
      <c r="J387" s="33">
        <f>IFERROR(IF(OR(C387="",D387=""),"",D387*VLOOKUP(C387,'Setup - Mix Design'!$A$5:$I$504,6,0)),"")</f>
        <v/>
      </c>
      <c r="K387" s="33">
        <f>IFERROR(IF(OR(C387="",D387=""),"",D387*VLOOKUP(C387,'Setup - Mix Design'!$A$5:$I$504,7,0)),"")</f>
        <v/>
      </c>
    </row>
    <row r="388">
      <c r="A388" s="31" t="n"/>
      <c r="B388" s="26" t="n"/>
      <c r="C388" s="26" t="n"/>
      <c r="D388" s="27" t="n"/>
      <c r="E388" s="26" t="n"/>
      <c r="F388" s="33">
        <f>IFERROR(IF(OR(C388="",D388=""),"",D388*VLOOKUP(C388,'Setup - Mix Design'!$A$5:$I$504,2,0)),"")</f>
        <v/>
      </c>
      <c r="G388" s="33">
        <f>IFERROR(IF(OR(C388="",D388=""),"",D388*VLOOKUP(C388,'Setup - Mix Design'!$A$5:$I$504,3,0)),"")</f>
        <v/>
      </c>
      <c r="H388" s="33">
        <f>IFERROR(IF(OR(C388="",D388=""),"",D388*VLOOKUP(C388,'Setup - Mix Design'!$A$5:$I$504,4,0)),"")</f>
        <v/>
      </c>
      <c r="I388" s="33">
        <f>IFERROR(IF(OR(C388="",D388=""),"",D388*VLOOKUP(C388,'Setup - Mix Design'!$A$5:$I$504,5,0)),"")</f>
        <v/>
      </c>
      <c r="J388" s="33">
        <f>IFERROR(IF(OR(C388="",D388=""),"",D388*VLOOKUP(C388,'Setup - Mix Design'!$A$5:$I$504,6,0)),"")</f>
        <v/>
      </c>
      <c r="K388" s="33">
        <f>IFERROR(IF(OR(C388="",D388=""),"",D388*VLOOKUP(C388,'Setup - Mix Design'!$A$5:$I$504,7,0)),"")</f>
        <v/>
      </c>
    </row>
    <row r="389">
      <c r="A389" s="31" t="n"/>
      <c r="B389" s="26" t="n"/>
      <c r="C389" s="26" t="n"/>
      <c r="D389" s="27" t="n"/>
      <c r="E389" s="26" t="n"/>
      <c r="F389" s="33">
        <f>IFERROR(IF(OR(C389="",D389=""),"",D389*VLOOKUP(C389,'Setup - Mix Design'!$A$5:$I$504,2,0)),"")</f>
        <v/>
      </c>
      <c r="G389" s="33">
        <f>IFERROR(IF(OR(C389="",D389=""),"",D389*VLOOKUP(C389,'Setup - Mix Design'!$A$5:$I$504,3,0)),"")</f>
        <v/>
      </c>
      <c r="H389" s="33">
        <f>IFERROR(IF(OR(C389="",D389=""),"",D389*VLOOKUP(C389,'Setup - Mix Design'!$A$5:$I$504,4,0)),"")</f>
        <v/>
      </c>
      <c r="I389" s="33">
        <f>IFERROR(IF(OR(C389="",D389=""),"",D389*VLOOKUP(C389,'Setup - Mix Design'!$A$5:$I$504,5,0)),"")</f>
        <v/>
      </c>
      <c r="J389" s="33">
        <f>IFERROR(IF(OR(C389="",D389=""),"",D389*VLOOKUP(C389,'Setup - Mix Design'!$A$5:$I$504,6,0)),"")</f>
        <v/>
      </c>
      <c r="K389" s="33">
        <f>IFERROR(IF(OR(C389="",D389=""),"",D389*VLOOKUP(C389,'Setup - Mix Design'!$A$5:$I$504,7,0)),"")</f>
        <v/>
      </c>
    </row>
    <row r="390">
      <c r="A390" s="31" t="n"/>
      <c r="B390" s="26" t="n"/>
      <c r="C390" s="26" t="n"/>
      <c r="D390" s="27" t="n"/>
      <c r="E390" s="26" t="n"/>
      <c r="F390" s="33">
        <f>IFERROR(IF(OR(C390="",D390=""),"",D390*VLOOKUP(C390,'Setup - Mix Design'!$A$5:$I$504,2,0)),"")</f>
        <v/>
      </c>
      <c r="G390" s="33">
        <f>IFERROR(IF(OR(C390="",D390=""),"",D390*VLOOKUP(C390,'Setup - Mix Design'!$A$5:$I$504,3,0)),"")</f>
        <v/>
      </c>
      <c r="H390" s="33">
        <f>IFERROR(IF(OR(C390="",D390=""),"",D390*VLOOKUP(C390,'Setup - Mix Design'!$A$5:$I$504,4,0)),"")</f>
        <v/>
      </c>
      <c r="I390" s="33">
        <f>IFERROR(IF(OR(C390="",D390=""),"",D390*VLOOKUP(C390,'Setup - Mix Design'!$A$5:$I$504,5,0)),"")</f>
        <v/>
      </c>
      <c r="J390" s="33">
        <f>IFERROR(IF(OR(C390="",D390=""),"",D390*VLOOKUP(C390,'Setup - Mix Design'!$A$5:$I$504,6,0)),"")</f>
        <v/>
      </c>
      <c r="K390" s="33">
        <f>IFERROR(IF(OR(C390="",D390=""),"",D390*VLOOKUP(C390,'Setup - Mix Design'!$A$5:$I$504,7,0)),"")</f>
        <v/>
      </c>
    </row>
    <row r="391">
      <c r="A391" s="31" t="n"/>
      <c r="B391" s="26" t="n"/>
      <c r="C391" s="26" t="n"/>
      <c r="D391" s="27" t="n"/>
      <c r="E391" s="26" t="n"/>
      <c r="F391" s="33">
        <f>IFERROR(IF(OR(C391="",D391=""),"",D391*VLOOKUP(C391,'Setup - Mix Design'!$A$5:$I$504,2,0)),"")</f>
        <v/>
      </c>
      <c r="G391" s="33">
        <f>IFERROR(IF(OR(C391="",D391=""),"",D391*VLOOKUP(C391,'Setup - Mix Design'!$A$5:$I$504,3,0)),"")</f>
        <v/>
      </c>
      <c r="H391" s="33">
        <f>IFERROR(IF(OR(C391="",D391=""),"",D391*VLOOKUP(C391,'Setup - Mix Design'!$A$5:$I$504,4,0)),"")</f>
        <v/>
      </c>
      <c r="I391" s="33">
        <f>IFERROR(IF(OR(C391="",D391=""),"",D391*VLOOKUP(C391,'Setup - Mix Design'!$A$5:$I$504,5,0)),"")</f>
        <v/>
      </c>
      <c r="J391" s="33">
        <f>IFERROR(IF(OR(C391="",D391=""),"",D391*VLOOKUP(C391,'Setup - Mix Design'!$A$5:$I$504,6,0)),"")</f>
        <v/>
      </c>
      <c r="K391" s="33">
        <f>IFERROR(IF(OR(C391="",D391=""),"",D391*VLOOKUP(C391,'Setup - Mix Design'!$A$5:$I$504,7,0)),"")</f>
        <v/>
      </c>
    </row>
    <row r="392">
      <c r="A392" s="31" t="n"/>
      <c r="B392" s="26" t="n"/>
      <c r="C392" s="26" t="n"/>
      <c r="D392" s="27" t="n"/>
      <c r="E392" s="26" t="n"/>
      <c r="F392" s="33">
        <f>IFERROR(IF(OR(C392="",D392=""),"",D392*VLOOKUP(C392,'Setup - Mix Design'!$A$5:$I$504,2,0)),"")</f>
        <v/>
      </c>
      <c r="G392" s="33">
        <f>IFERROR(IF(OR(C392="",D392=""),"",D392*VLOOKUP(C392,'Setup - Mix Design'!$A$5:$I$504,3,0)),"")</f>
        <v/>
      </c>
      <c r="H392" s="33">
        <f>IFERROR(IF(OR(C392="",D392=""),"",D392*VLOOKUP(C392,'Setup - Mix Design'!$A$5:$I$504,4,0)),"")</f>
        <v/>
      </c>
      <c r="I392" s="33">
        <f>IFERROR(IF(OR(C392="",D392=""),"",D392*VLOOKUP(C392,'Setup - Mix Design'!$A$5:$I$504,5,0)),"")</f>
        <v/>
      </c>
      <c r="J392" s="33">
        <f>IFERROR(IF(OR(C392="",D392=""),"",D392*VLOOKUP(C392,'Setup - Mix Design'!$A$5:$I$504,6,0)),"")</f>
        <v/>
      </c>
      <c r="K392" s="33">
        <f>IFERROR(IF(OR(C392="",D392=""),"",D392*VLOOKUP(C392,'Setup - Mix Design'!$A$5:$I$504,7,0)),"")</f>
        <v/>
      </c>
    </row>
    <row r="393">
      <c r="A393" s="31" t="n"/>
      <c r="B393" s="26" t="n"/>
      <c r="C393" s="26" t="n"/>
      <c r="D393" s="27" t="n"/>
      <c r="E393" s="26" t="n"/>
      <c r="F393" s="33">
        <f>IFERROR(IF(OR(C393="",D393=""),"",D393*VLOOKUP(C393,'Setup - Mix Design'!$A$5:$I$504,2,0)),"")</f>
        <v/>
      </c>
      <c r="G393" s="33">
        <f>IFERROR(IF(OR(C393="",D393=""),"",D393*VLOOKUP(C393,'Setup - Mix Design'!$A$5:$I$504,3,0)),"")</f>
        <v/>
      </c>
      <c r="H393" s="33">
        <f>IFERROR(IF(OR(C393="",D393=""),"",D393*VLOOKUP(C393,'Setup - Mix Design'!$A$5:$I$504,4,0)),"")</f>
        <v/>
      </c>
      <c r="I393" s="33">
        <f>IFERROR(IF(OR(C393="",D393=""),"",D393*VLOOKUP(C393,'Setup - Mix Design'!$A$5:$I$504,5,0)),"")</f>
        <v/>
      </c>
      <c r="J393" s="33">
        <f>IFERROR(IF(OR(C393="",D393=""),"",D393*VLOOKUP(C393,'Setup - Mix Design'!$A$5:$I$504,6,0)),"")</f>
        <v/>
      </c>
      <c r="K393" s="33">
        <f>IFERROR(IF(OR(C393="",D393=""),"",D393*VLOOKUP(C393,'Setup - Mix Design'!$A$5:$I$504,7,0)),"")</f>
        <v/>
      </c>
    </row>
    <row r="394">
      <c r="A394" s="31" t="n"/>
      <c r="B394" s="26" t="n"/>
      <c r="C394" s="26" t="n"/>
      <c r="D394" s="27" t="n"/>
      <c r="E394" s="26" t="n"/>
      <c r="F394" s="33">
        <f>IFERROR(IF(OR(C394="",D394=""),"",D394*VLOOKUP(C394,'Setup - Mix Design'!$A$5:$I$504,2,0)),"")</f>
        <v/>
      </c>
      <c r="G394" s="33">
        <f>IFERROR(IF(OR(C394="",D394=""),"",D394*VLOOKUP(C394,'Setup - Mix Design'!$A$5:$I$504,3,0)),"")</f>
        <v/>
      </c>
      <c r="H394" s="33">
        <f>IFERROR(IF(OR(C394="",D394=""),"",D394*VLOOKUP(C394,'Setup - Mix Design'!$A$5:$I$504,4,0)),"")</f>
        <v/>
      </c>
      <c r="I394" s="33">
        <f>IFERROR(IF(OR(C394="",D394=""),"",D394*VLOOKUP(C394,'Setup - Mix Design'!$A$5:$I$504,5,0)),"")</f>
        <v/>
      </c>
      <c r="J394" s="33">
        <f>IFERROR(IF(OR(C394="",D394=""),"",D394*VLOOKUP(C394,'Setup - Mix Design'!$A$5:$I$504,6,0)),"")</f>
        <v/>
      </c>
      <c r="K394" s="33">
        <f>IFERROR(IF(OR(C394="",D394=""),"",D394*VLOOKUP(C394,'Setup - Mix Design'!$A$5:$I$504,7,0)),"")</f>
        <v/>
      </c>
    </row>
    <row r="395">
      <c r="A395" s="31" t="n"/>
      <c r="B395" s="26" t="n"/>
      <c r="C395" s="26" t="n"/>
      <c r="D395" s="27" t="n"/>
      <c r="E395" s="26" t="n"/>
      <c r="F395" s="33">
        <f>IFERROR(IF(OR(C395="",D395=""),"",D395*VLOOKUP(C395,'Setup - Mix Design'!$A$5:$I$504,2,0)),"")</f>
        <v/>
      </c>
      <c r="G395" s="33">
        <f>IFERROR(IF(OR(C395="",D395=""),"",D395*VLOOKUP(C395,'Setup - Mix Design'!$A$5:$I$504,3,0)),"")</f>
        <v/>
      </c>
      <c r="H395" s="33">
        <f>IFERROR(IF(OR(C395="",D395=""),"",D395*VLOOKUP(C395,'Setup - Mix Design'!$A$5:$I$504,4,0)),"")</f>
        <v/>
      </c>
      <c r="I395" s="33">
        <f>IFERROR(IF(OR(C395="",D395=""),"",D395*VLOOKUP(C395,'Setup - Mix Design'!$A$5:$I$504,5,0)),"")</f>
        <v/>
      </c>
      <c r="J395" s="33">
        <f>IFERROR(IF(OR(C395="",D395=""),"",D395*VLOOKUP(C395,'Setup - Mix Design'!$A$5:$I$504,6,0)),"")</f>
        <v/>
      </c>
      <c r="K395" s="33">
        <f>IFERROR(IF(OR(C395="",D395=""),"",D395*VLOOKUP(C395,'Setup - Mix Design'!$A$5:$I$504,7,0)),"")</f>
        <v/>
      </c>
    </row>
    <row r="396">
      <c r="A396" s="31" t="n"/>
      <c r="B396" s="26" t="n"/>
      <c r="C396" s="26" t="n"/>
      <c r="D396" s="27" t="n"/>
      <c r="E396" s="26" t="n"/>
      <c r="F396" s="33">
        <f>IFERROR(IF(OR(C396="",D396=""),"",D396*VLOOKUP(C396,'Setup - Mix Design'!$A$5:$I$504,2,0)),"")</f>
        <v/>
      </c>
      <c r="G396" s="33">
        <f>IFERROR(IF(OR(C396="",D396=""),"",D396*VLOOKUP(C396,'Setup - Mix Design'!$A$5:$I$504,3,0)),"")</f>
        <v/>
      </c>
      <c r="H396" s="33">
        <f>IFERROR(IF(OR(C396="",D396=""),"",D396*VLOOKUP(C396,'Setup - Mix Design'!$A$5:$I$504,4,0)),"")</f>
        <v/>
      </c>
      <c r="I396" s="33">
        <f>IFERROR(IF(OR(C396="",D396=""),"",D396*VLOOKUP(C396,'Setup - Mix Design'!$A$5:$I$504,5,0)),"")</f>
        <v/>
      </c>
      <c r="J396" s="33">
        <f>IFERROR(IF(OR(C396="",D396=""),"",D396*VLOOKUP(C396,'Setup - Mix Design'!$A$5:$I$504,6,0)),"")</f>
        <v/>
      </c>
      <c r="K396" s="33">
        <f>IFERROR(IF(OR(C396="",D396=""),"",D396*VLOOKUP(C396,'Setup - Mix Design'!$A$5:$I$504,7,0)),"")</f>
        <v/>
      </c>
    </row>
    <row r="397">
      <c r="A397" s="31" t="n"/>
      <c r="B397" s="26" t="n"/>
      <c r="C397" s="26" t="n"/>
      <c r="D397" s="27" t="n"/>
      <c r="E397" s="26" t="n"/>
      <c r="F397" s="33">
        <f>IFERROR(IF(OR(C397="",D397=""),"",D397*VLOOKUP(C397,'Setup - Mix Design'!$A$5:$I$504,2,0)),"")</f>
        <v/>
      </c>
      <c r="G397" s="33">
        <f>IFERROR(IF(OR(C397="",D397=""),"",D397*VLOOKUP(C397,'Setup - Mix Design'!$A$5:$I$504,3,0)),"")</f>
        <v/>
      </c>
      <c r="H397" s="33">
        <f>IFERROR(IF(OR(C397="",D397=""),"",D397*VLOOKUP(C397,'Setup - Mix Design'!$A$5:$I$504,4,0)),"")</f>
        <v/>
      </c>
      <c r="I397" s="33">
        <f>IFERROR(IF(OR(C397="",D397=""),"",D397*VLOOKUP(C397,'Setup - Mix Design'!$A$5:$I$504,5,0)),"")</f>
        <v/>
      </c>
      <c r="J397" s="33">
        <f>IFERROR(IF(OR(C397="",D397=""),"",D397*VLOOKUP(C397,'Setup - Mix Design'!$A$5:$I$504,6,0)),"")</f>
        <v/>
      </c>
      <c r="K397" s="33">
        <f>IFERROR(IF(OR(C397="",D397=""),"",D397*VLOOKUP(C397,'Setup - Mix Design'!$A$5:$I$504,7,0)),"")</f>
        <v/>
      </c>
    </row>
    <row r="398">
      <c r="A398" s="31" t="n"/>
      <c r="B398" s="26" t="n"/>
      <c r="C398" s="26" t="n"/>
      <c r="D398" s="27" t="n"/>
      <c r="E398" s="26" t="n"/>
      <c r="F398" s="33">
        <f>IFERROR(IF(OR(C398="",D398=""),"",D398*VLOOKUP(C398,'Setup - Mix Design'!$A$5:$I$504,2,0)),"")</f>
        <v/>
      </c>
      <c r="G398" s="33">
        <f>IFERROR(IF(OR(C398="",D398=""),"",D398*VLOOKUP(C398,'Setup - Mix Design'!$A$5:$I$504,3,0)),"")</f>
        <v/>
      </c>
      <c r="H398" s="33">
        <f>IFERROR(IF(OR(C398="",D398=""),"",D398*VLOOKUP(C398,'Setup - Mix Design'!$A$5:$I$504,4,0)),"")</f>
        <v/>
      </c>
      <c r="I398" s="33">
        <f>IFERROR(IF(OR(C398="",D398=""),"",D398*VLOOKUP(C398,'Setup - Mix Design'!$A$5:$I$504,5,0)),"")</f>
        <v/>
      </c>
      <c r="J398" s="33">
        <f>IFERROR(IF(OR(C398="",D398=""),"",D398*VLOOKUP(C398,'Setup - Mix Design'!$A$5:$I$504,6,0)),"")</f>
        <v/>
      </c>
      <c r="K398" s="33">
        <f>IFERROR(IF(OR(C398="",D398=""),"",D398*VLOOKUP(C398,'Setup - Mix Design'!$A$5:$I$504,7,0)),"")</f>
        <v/>
      </c>
    </row>
    <row r="399">
      <c r="A399" s="31" t="n"/>
      <c r="B399" s="26" t="n"/>
      <c r="C399" s="26" t="n"/>
      <c r="D399" s="27" t="n"/>
      <c r="E399" s="26" t="n"/>
      <c r="F399" s="33">
        <f>IFERROR(IF(OR(C399="",D399=""),"",D399*VLOOKUP(C399,'Setup - Mix Design'!$A$5:$I$504,2,0)),"")</f>
        <v/>
      </c>
      <c r="G399" s="33">
        <f>IFERROR(IF(OR(C399="",D399=""),"",D399*VLOOKUP(C399,'Setup - Mix Design'!$A$5:$I$504,3,0)),"")</f>
        <v/>
      </c>
      <c r="H399" s="33">
        <f>IFERROR(IF(OR(C399="",D399=""),"",D399*VLOOKUP(C399,'Setup - Mix Design'!$A$5:$I$504,4,0)),"")</f>
        <v/>
      </c>
      <c r="I399" s="33">
        <f>IFERROR(IF(OR(C399="",D399=""),"",D399*VLOOKUP(C399,'Setup - Mix Design'!$A$5:$I$504,5,0)),"")</f>
        <v/>
      </c>
      <c r="J399" s="33">
        <f>IFERROR(IF(OR(C399="",D399=""),"",D399*VLOOKUP(C399,'Setup - Mix Design'!$A$5:$I$504,6,0)),"")</f>
        <v/>
      </c>
      <c r="K399" s="33">
        <f>IFERROR(IF(OR(C399="",D399=""),"",D399*VLOOKUP(C399,'Setup - Mix Design'!$A$5:$I$504,7,0)),"")</f>
        <v/>
      </c>
    </row>
    <row r="400">
      <c r="A400" s="31" t="n"/>
      <c r="B400" s="26" t="n"/>
      <c r="C400" s="26" t="n"/>
      <c r="D400" s="27" t="n"/>
      <c r="E400" s="26" t="n"/>
      <c r="F400" s="33">
        <f>IFERROR(IF(OR(C400="",D400=""),"",D400*VLOOKUP(C400,'Setup - Mix Design'!$A$5:$I$504,2,0)),"")</f>
        <v/>
      </c>
      <c r="G400" s="33">
        <f>IFERROR(IF(OR(C400="",D400=""),"",D400*VLOOKUP(C400,'Setup - Mix Design'!$A$5:$I$504,3,0)),"")</f>
        <v/>
      </c>
      <c r="H400" s="33">
        <f>IFERROR(IF(OR(C400="",D400=""),"",D400*VLOOKUP(C400,'Setup - Mix Design'!$A$5:$I$504,4,0)),"")</f>
        <v/>
      </c>
      <c r="I400" s="33">
        <f>IFERROR(IF(OR(C400="",D400=""),"",D400*VLOOKUP(C400,'Setup - Mix Design'!$A$5:$I$504,5,0)),"")</f>
        <v/>
      </c>
      <c r="J400" s="33">
        <f>IFERROR(IF(OR(C400="",D400=""),"",D400*VLOOKUP(C400,'Setup - Mix Design'!$A$5:$I$504,6,0)),"")</f>
        <v/>
      </c>
      <c r="K400" s="33">
        <f>IFERROR(IF(OR(C400="",D400=""),"",D400*VLOOKUP(C400,'Setup - Mix Design'!$A$5:$I$504,7,0)),"")</f>
        <v/>
      </c>
    </row>
    <row r="401">
      <c r="A401" s="31" t="n"/>
      <c r="B401" s="26" t="n"/>
      <c r="C401" s="26" t="n"/>
      <c r="D401" s="27" t="n"/>
      <c r="E401" s="26" t="n"/>
      <c r="F401" s="33">
        <f>IFERROR(IF(OR(C401="",D401=""),"",D401*VLOOKUP(C401,'Setup - Mix Design'!$A$5:$I$504,2,0)),"")</f>
        <v/>
      </c>
      <c r="G401" s="33">
        <f>IFERROR(IF(OR(C401="",D401=""),"",D401*VLOOKUP(C401,'Setup - Mix Design'!$A$5:$I$504,3,0)),"")</f>
        <v/>
      </c>
      <c r="H401" s="33">
        <f>IFERROR(IF(OR(C401="",D401=""),"",D401*VLOOKUP(C401,'Setup - Mix Design'!$A$5:$I$504,4,0)),"")</f>
        <v/>
      </c>
      <c r="I401" s="33">
        <f>IFERROR(IF(OR(C401="",D401=""),"",D401*VLOOKUP(C401,'Setup - Mix Design'!$A$5:$I$504,5,0)),"")</f>
        <v/>
      </c>
      <c r="J401" s="33">
        <f>IFERROR(IF(OR(C401="",D401=""),"",D401*VLOOKUP(C401,'Setup - Mix Design'!$A$5:$I$504,6,0)),"")</f>
        <v/>
      </c>
      <c r="K401" s="33">
        <f>IFERROR(IF(OR(C401="",D401=""),"",D401*VLOOKUP(C401,'Setup - Mix Design'!$A$5:$I$504,7,0)),"")</f>
        <v/>
      </c>
    </row>
    <row r="402">
      <c r="A402" s="31" t="n"/>
      <c r="B402" s="26" t="n"/>
      <c r="C402" s="26" t="n"/>
      <c r="D402" s="27" t="n"/>
      <c r="E402" s="26" t="n"/>
      <c r="F402" s="33">
        <f>IFERROR(IF(OR(C402="",D402=""),"",D402*VLOOKUP(C402,'Setup - Mix Design'!$A$5:$I$504,2,0)),"")</f>
        <v/>
      </c>
      <c r="G402" s="33">
        <f>IFERROR(IF(OR(C402="",D402=""),"",D402*VLOOKUP(C402,'Setup - Mix Design'!$A$5:$I$504,3,0)),"")</f>
        <v/>
      </c>
      <c r="H402" s="33">
        <f>IFERROR(IF(OR(C402="",D402=""),"",D402*VLOOKUP(C402,'Setup - Mix Design'!$A$5:$I$504,4,0)),"")</f>
        <v/>
      </c>
      <c r="I402" s="33">
        <f>IFERROR(IF(OR(C402="",D402=""),"",D402*VLOOKUP(C402,'Setup - Mix Design'!$A$5:$I$504,5,0)),"")</f>
        <v/>
      </c>
      <c r="J402" s="33">
        <f>IFERROR(IF(OR(C402="",D402=""),"",D402*VLOOKUP(C402,'Setup - Mix Design'!$A$5:$I$504,6,0)),"")</f>
        <v/>
      </c>
      <c r="K402" s="33">
        <f>IFERROR(IF(OR(C402="",D402=""),"",D402*VLOOKUP(C402,'Setup - Mix Design'!$A$5:$I$504,7,0)),"")</f>
        <v/>
      </c>
    </row>
    <row r="403">
      <c r="A403" s="31" t="n"/>
      <c r="B403" s="26" t="n"/>
      <c r="C403" s="26" t="n"/>
      <c r="D403" s="27" t="n"/>
      <c r="E403" s="26" t="n"/>
      <c r="F403" s="33">
        <f>IFERROR(IF(OR(C403="",D403=""),"",D403*VLOOKUP(C403,'Setup - Mix Design'!$A$5:$I$504,2,0)),"")</f>
        <v/>
      </c>
      <c r="G403" s="33">
        <f>IFERROR(IF(OR(C403="",D403=""),"",D403*VLOOKUP(C403,'Setup - Mix Design'!$A$5:$I$504,3,0)),"")</f>
        <v/>
      </c>
      <c r="H403" s="33">
        <f>IFERROR(IF(OR(C403="",D403=""),"",D403*VLOOKUP(C403,'Setup - Mix Design'!$A$5:$I$504,4,0)),"")</f>
        <v/>
      </c>
      <c r="I403" s="33">
        <f>IFERROR(IF(OR(C403="",D403=""),"",D403*VLOOKUP(C403,'Setup - Mix Design'!$A$5:$I$504,5,0)),"")</f>
        <v/>
      </c>
      <c r="J403" s="33">
        <f>IFERROR(IF(OR(C403="",D403=""),"",D403*VLOOKUP(C403,'Setup - Mix Design'!$A$5:$I$504,6,0)),"")</f>
        <v/>
      </c>
      <c r="K403" s="33">
        <f>IFERROR(IF(OR(C403="",D403=""),"",D403*VLOOKUP(C403,'Setup - Mix Design'!$A$5:$I$504,7,0)),"")</f>
        <v/>
      </c>
    </row>
    <row r="404">
      <c r="A404" s="31" t="n"/>
      <c r="B404" s="26" t="n"/>
      <c r="C404" s="26" t="n"/>
      <c r="D404" s="27" t="n"/>
      <c r="E404" s="26" t="n"/>
      <c r="F404" s="33">
        <f>IFERROR(IF(OR(C404="",D404=""),"",D404*VLOOKUP(C404,'Setup - Mix Design'!$A$5:$I$504,2,0)),"")</f>
        <v/>
      </c>
      <c r="G404" s="33">
        <f>IFERROR(IF(OR(C404="",D404=""),"",D404*VLOOKUP(C404,'Setup - Mix Design'!$A$5:$I$504,3,0)),"")</f>
        <v/>
      </c>
      <c r="H404" s="33">
        <f>IFERROR(IF(OR(C404="",D404=""),"",D404*VLOOKUP(C404,'Setup - Mix Design'!$A$5:$I$504,4,0)),"")</f>
        <v/>
      </c>
      <c r="I404" s="33">
        <f>IFERROR(IF(OR(C404="",D404=""),"",D404*VLOOKUP(C404,'Setup - Mix Design'!$A$5:$I$504,5,0)),"")</f>
        <v/>
      </c>
      <c r="J404" s="33">
        <f>IFERROR(IF(OR(C404="",D404=""),"",D404*VLOOKUP(C404,'Setup - Mix Design'!$A$5:$I$504,6,0)),"")</f>
        <v/>
      </c>
      <c r="K404" s="33">
        <f>IFERROR(IF(OR(C404="",D404=""),"",D404*VLOOKUP(C404,'Setup - Mix Design'!$A$5:$I$504,7,0)),"")</f>
        <v/>
      </c>
    </row>
    <row r="405">
      <c r="A405" s="31" t="n"/>
      <c r="B405" s="26" t="n"/>
      <c r="C405" s="26" t="n"/>
      <c r="D405" s="27" t="n"/>
      <c r="E405" s="26" t="n"/>
      <c r="F405" s="33">
        <f>IFERROR(IF(OR(C405="",D405=""),"",D405*VLOOKUP(C405,'Setup - Mix Design'!$A$5:$I$504,2,0)),"")</f>
        <v/>
      </c>
      <c r="G405" s="33">
        <f>IFERROR(IF(OR(C405="",D405=""),"",D405*VLOOKUP(C405,'Setup - Mix Design'!$A$5:$I$504,3,0)),"")</f>
        <v/>
      </c>
      <c r="H405" s="33">
        <f>IFERROR(IF(OR(C405="",D405=""),"",D405*VLOOKUP(C405,'Setup - Mix Design'!$A$5:$I$504,4,0)),"")</f>
        <v/>
      </c>
      <c r="I405" s="33">
        <f>IFERROR(IF(OR(C405="",D405=""),"",D405*VLOOKUP(C405,'Setup - Mix Design'!$A$5:$I$504,5,0)),"")</f>
        <v/>
      </c>
      <c r="J405" s="33">
        <f>IFERROR(IF(OR(C405="",D405=""),"",D405*VLOOKUP(C405,'Setup - Mix Design'!$A$5:$I$504,6,0)),"")</f>
        <v/>
      </c>
      <c r="K405" s="33">
        <f>IFERROR(IF(OR(C405="",D405=""),"",D405*VLOOKUP(C405,'Setup - Mix Design'!$A$5:$I$504,7,0)),"")</f>
        <v/>
      </c>
    </row>
    <row r="406">
      <c r="A406" s="31" t="n"/>
      <c r="B406" s="26" t="n"/>
      <c r="C406" s="26" t="n"/>
      <c r="D406" s="27" t="n"/>
      <c r="E406" s="26" t="n"/>
      <c r="F406" s="33">
        <f>IFERROR(IF(OR(C406="",D406=""),"",D406*VLOOKUP(C406,'Setup - Mix Design'!$A$5:$I$504,2,0)),"")</f>
        <v/>
      </c>
      <c r="G406" s="33">
        <f>IFERROR(IF(OR(C406="",D406=""),"",D406*VLOOKUP(C406,'Setup - Mix Design'!$A$5:$I$504,3,0)),"")</f>
        <v/>
      </c>
      <c r="H406" s="33">
        <f>IFERROR(IF(OR(C406="",D406=""),"",D406*VLOOKUP(C406,'Setup - Mix Design'!$A$5:$I$504,4,0)),"")</f>
        <v/>
      </c>
      <c r="I406" s="33">
        <f>IFERROR(IF(OR(C406="",D406=""),"",D406*VLOOKUP(C406,'Setup - Mix Design'!$A$5:$I$504,5,0)),"")</f>
        <v/>
      </c>
      <c r="J406" s="33">
        <f>IFERROR(IF(OR(C406="",D406=""),"",D406*VLOOKUP(C406,'Setup - Mix Design'!$A$5:$I$504,6,0)),"")</f>
        <v/>
      </c>
      <c r="K406" s="33">
        <f>IFERROR(IF(OR(C406="",D406=""),"",D406*VLOOKUP(C406,'Setup - Mix Design'!$A$5:$I$504,7,0)),"")</f>
        <v/>
      </c>
    </row>
    <row r="407">
      <c r="A407" s="31" t="n"/>
      <c r="B407" s="26" t="n"/>
      <c r="C407" s="26" t="n"/>
      <c r="D407" s="27" t="n"/>
      <c r="E407" s="26" t="n"/>
      <c r="F407" s="33">
        <f>IFERROR(IF(OR(C407="",D407=""),"",D407*VLOOKUP(C407,'Setup - Mix Design'!$A$5:$I$504,2,0)),"")</f>
        <v/>
      </c>
      <c r="G407" s="33">
        <f>IFERROR(IF(OR(C407="",D407=""),"",D407*VLOOKUP(C407,'Setup - Mix Design'!$A$5:$I$504,3,0)),"")</f>
        <v/>
      </c>
      <c r="H407" s="33">
        <f>IFERROR(IF(OR(C407="",D407=""),"",D407*VLOOKUP(C407,'Setup - Mix Design'!$A$5:$I$504,4,0)),"")</f>
        <v/>
      </c>
      <c r="I407" s="33">
        <f>IFERROR(IF(OR(C407="",D407=""),"",D407*VLOOKUP(C407,'Setup - Mix Design'!$A$5:$I$504,5,0)),"")</f>
        <v/>
      </c>
      <c r="J407" s="33">
        <f>IFERROR(IF(OR(C407="",D407=""),"",D407*VLOOKUP(C407,'Setup - Mix Design'!$A$5:$I$504,6,0)),"")</f>
        <v/>
      </c>
      <c r="K407" s="33">
        <f>IFERROR(IF(OR(C407="",D407=""),"",D407*VLOOKUP(C407,'Setup - Mix Design'!$A$5:$I$504,7,0)),"")</f>
        <v/>
      </c>
    </row>
    <row r="408">
      <c r="A408" s="31" t="n"/>
      <c r="B408" s="26" t="n"/>
      <c r="C408" s="26" t="n"/>
      <c r="D408" s="27" t="n"/>
      <c r="E408" s="26" t="n"/>
      <c r="F408" s="33">
        <f>IFERROR(IF(OR(C408="",D408=""),"",D408*VLOOKUP(C408,'Setup - Mix Design'!$A$5:$I$504,2,0)),"")</f>
        <v/>
      </c>
      <c r="G408" s="33">
        <f>IFERROR(IF(OR(C408="",D408=""),"",D408*VLOOKUP(C408,'Setup - Mix Design'!$A$5:$I$504,3,0)),"")</f>
        <v/>
      </c>
      <c r="H408" s="33">
        <f>IFERROR(IF(OR(C408="",D408=""),"",D408*VLOOKUP(C408,'Setup - Mix Design'!$A$5:$I$504,4,0)),"")</f>
        <v/>
      </c>
      <c r="I408" s="33">
        <f>IFERROR(IF(OR(C408="",D408=""),"",D408*VLOOKUP(C408,'Setup - Mix Design'!$A$5:$I$504,5,0)),"")</f>
        <v/>
      </c>
      <c r="J408" s="33">
        <f>IFERROR(IF(OR(C408="",D408=""),"",D408*VLOOKUP(C408,'Setup - Mix Design'!$A$5:$I$504,6,0)),"")</f>
        <v/>
      </c>
      <c r="K408" s="33">
        <f>IFERROR(IF(OR(C408="",D408=""),"",D408*VLOOKUP(C408,'Setup - Mix Design'!$A$5:$I$504,7,0)),"")</f>
        <v/>
      </c>
    </row>
    <row r="409">
      <c r="A409" s="31" t="n"/>
      <c r="B409" s="26" t="n"/>
      <c r="C409" s="26" t="n"/>
      <c r="D409" s="27" t="n"/>
      <c r="E409" s="26" t="n"/>
      <c r="F409" s="33">
        <f>IFERROR(IF(OR(C409="",D409=""),"",D409*VLOOKUP(C409,'Setup - Mix Design'!$A$5:$I$504,2,0)),"")</f>
        <v/>
      </c>
      <c r="G409" s="33">
        <f>IFERROR(IF(OR(C409="",D409=""),"",D409*VLOOKUP(C409,'Setup - Mix Design'!$A$5:$I$504,3,0)),"")</f>
        <v/>
      </c>
      <c r="H409" s="33">
        <f>IFERROR(IF(OR(C409="",D409=""),"",D409*VLOOKUP(C409,'Setup - Mix Design'!$A$5:$I$504,4,0)),"")</f>
        <v/>
      </c>
      <c r="I409" s="33">
        <f>IFERROR(IF(OR(C409="",D409=""),"",D409*VLOOKUP(C409,'Setup - Mix Design'!$A$5:$I$504,5,0)),"")</f>
        <v/>
      </c>
      <c r="J409" s="33">
        <f>IFERROR(IF(OR(C409="",D409=""),"",D409*VLOOKUP(C409,'Setup - Mix Design'!$A$5:$I$504,6,0)),"")</f>
        <v/>
      </c>
      <c r="K409" s="33">
        <f>IFERROR(IF(OR(C409="",D409=""),"",D409*VLOOKUP(C409,'Setup - Mix Design'!$A$5:$I$504,7,0)),"")</f>
        <v/>
      </c>
    </row>
    <row r="410">
      <c r="A410" s="31" t="n"/>
      <c r="B410" s="26" t="n"/>
      <c r="C410" s="26" t="n"/>
      <c r="D410" s="27" t="n"/>
      <c r="E410" s="26" t="n"/>
      <c r="F410" s="33">
        <f>IFERROR(IF(OR(C410="",D410=""),"",D410*VLOOKUP(C410,'Setup - Mix Design'!$A$5:$I$504,2,0)),"")</f>
        <v/>
      </c>
      <c r="G410" s="33">
        <f>IFERROR(IF(OR(C410="",D410=""),"",D410*VLOOKUP(C410,'Setup - Mix Design'!$A$5:$I$504,3,0)),"")</f>
        <v/>
      </c>
      <c r="H410" s="33">
        <f>IFERROR(IF(OR(C410="",D410=""),"",D410*VLOOKUP(C410,'Setup - Mix Design'!$A$5:$I$504,4,0)),"")</f>
        <v/>
      </c>
      <c r="I410" s="33">
        <f>IFERROR(IF(OR(C410="",D410=""),"",D410*VLOOKUP(C410,'Setup - Mix Design'!$A$5:$I$504,5,0)),"")</f>
        <v/>
      </c>
      <c r="J410" s="33">
        <f>IFERROR(IF(OR(C410="",D410=""),"",D410*VLOOKUP(C410,'Setup - Mix Design'!$A$5:$I$504,6,0)),"")</f>
        <v/>
      </c>
      <c r="K410" s="33">
        <f>IFERROR(IF(OR(C410="",D410=""),"",D410*VLOOKUP(C410,'Setup - Mix Design'!$A$5:$I$504,7,0)),"")</f>
        <v/>
      </c>
    </row>
    <row r="411">
      <c r="A411" s="31" t="n"/>
      <c r="B411" s="26" t="n"/>
      <c r="C411" s="26" t="n"/>
      <c r="D411" s="27" t="n"/>
      <c r="E411" s="26" t="n"/>
      <c r="F411" s="33">
        <f>IFERROR(IF(OR(C411="",D411=""),"",D411*VLOOKUP(C411,'Setup - Mix Design'!$A$5:$I$504,2,0)),"")</f>
        <v/>
      </c>
      <c r="G411" s="33">
        <f>IFERROR(IF(OR(C411="",D411=""),"",D411*VLOOKUP(C411,'Setup - Mix Design'!$A$5:$I$504,3,0)),"")</f>
        <v/>
      </c>
      <c r="H411" s="33">
        <f>IFERROR(IF(OR(C411="",D411=""),"",D411*VLOOKUP(C411,'Setup - Mix Design'!$A$5:$I$504,4,0)),"")</f>
        <v/>
      </c>
      <c r="I411" s="33">
        <f>IFERROR(IF(OR(C411="",D411=""),"",D411*VLOOKUP(C411,'Setup - Mix Design'!$A$5:$I$504,5,0)),"")</f>
        <v/>
      </c>
      <c r="J411" s="33">
        <f>IFERROR(IF(OR(C411="",D411=""),"",D411*VLOOKUP(C411,'Setup - Mix Design'!$A$5:$I$504,6,0)),"")</f>
        <v/>
      </c>
      <c r="K411" s="33">
        <f>IFERROR(IF(OR(C411="",D411=""),"",D411*VLOOKUP(C411,'Setup - Mix Design'!$A$5:$I$504,7,0)),"")</f>
        <v/>
      </c>
    </row>
    <row r="412">
      <c r="A412" s="31" t="n"/>
      <c r="B412" s="26" t="n"/>
      <c r="C412" s="26" t="n"/>
      <c r="D412" s="27" t="n"/>
      <c r="E412" s="26" t="n"/>
      <c r="F412" s="33">
        <f>IFERROR(IF(OR(C412="",D412=""),"",D412*VLOOKUP(C412,'Setup - Mix Design'!$A$5:$I$504,2,0)),"")</f>
        <v/>
      </c>
      <c r="G412" s="33">
        <f>IFERROR(IF(OR(C412="",D412=""),"",D412*VLOOKUP(C412,'Setup - Mix Design'!$A$5:$I$504,3,0)),"")</f>
        <v/>
      </c>
      <c r="H412" s="33">
        <f>IFERROR(IF(OR(C412="",D412=""),"",D412*VLOOKUP(C412,'Setup - Mix Design'!$A$5:$I$504,4,0)),"")</f>
        <v/>
      </c>
      <c r="I412" s="33">
        <f>IFERROR(IF(OR(C412="",D412=""),"",D412*VLOOKUP(C412,'Setup - Mix Design'!$A$5:$I$504,5,0)),"")</f>
        <v/>
      </c>
      <c r="J412" s="33">
        <f>IFERROR(IF(OR(C412="",D412=""),"",D412*VLOOKUP(C412,'Setup - Mix Design'!$A$5:$I$504,6,0)),"")</f>
        <v/>
      </c>
      <c r="K412" s="33">
        <f>IFERROR(IF(OR(C412="",D412=""),"",D412*VLOOKUP(C412,'Setup - Mix Design'!$A$5:$I$504,7,0)),"")</f>
        <v/>
      </c>
    </row>
    <row r="413">
      <c r="A413" s="31" t="n"/>
      <c r="B413" s="26" t="n"/>
      <c r="C413" s="26" t="n"/>
      <c r="D413" s="27" t="n"/>
      <c r="E413" s="26" t="n"/>
      <c r="F413" s="33">
        <f>IFERROR(IF(OR(C413="",D413=""),"",D413*VLOOKUP(C413,'Setup - Mix Design'!$A$5:$I$504,2,0)),"")</f>
        <v/>
      </c>
      <c r="G413" s="33">
        <f>IFERROR(IF(OR(C413="",D413=""),"",D413*VLOOKUP(C413,'Setup - Mix Design'!$A$5:$I$504,3,0)),"")</f>
        <v/>
      </c>
      <c r="H413" s="33">
        <f>IFERROR(IF(OR(C413="",D413=""),"",D413*VLOOKUP(C413,'Setup - Mix Design'!$A$5:$I$504,4,0)),"")</f>
        <v/>
      </c>
      <c r="I413" s="33">
        <f>IFERROR(IF(OR(C413="",D413=""),"",D413*VLOOKUP(C413,'Setup - Mix Design'!$A$5:$I$504,5,0)),"")</f>
        <v/>
      </c>
      <c r="J413" s="33">
        <f>IFERROR(IF(OR(C413="",D413=""),"",D413*VLOOKUP(C413,'Setup - Mix Design'!$A$5:$I$504,6,0)),"")</f>
        <v/>
      </c>
      <c r="K413" s="33">
        <f>IFERROR(IF(OR(C413="",D413=""),"",D413*VLOOKUP(C413,'Setup - Mix Design'!$A$5:$I$504,7,0)),"")</f>
        <v/>
      </c>
    </row>
    <row r="414">
      <c r="A414" s="31" t="n"/>
      <c r="B414" s="26" t="n"/>
      <c r="C414" s="26" t="n"/>
      <c r="D414" s="27" t="n"/>
      <c r="E414" s="26" t="n"/>
      <c r="F414" s="33">
        <f>IFERROR(IF(OR(C414="",D414=""),"",D414*VLOOKUP(C414,'Setup - Mix Design'!$A$5:$I$504,2,0)),"")</f>
        <v/>
      </c>
      <c r="G414" s="33">
        <f>IFERROR(IF(OR(C414="",D414=""),"",D414*VLOOKUP(C414,'Setup - Mix Design'!$A$5:$I$504,3,0)),"")</f>
        <v/>
      </c>
      <c r="H414" s="33">
        <f>IFERROR(IF(OR(C414="",D414=""),"",D414*VLOOKUP(C414,'Setup - Mix Design'!$A$5:$I$504,4,0)),"")</f>
        <v/>
      </c>
      <c r="I414" s="33">
        <f>IFERROR(IF(OR(C414="",D414=""),"",D414*VLOOKUP(C414,'Setup - Mix Design'!$A$5:$I$504,5,0)),"")</f>
        <v/>
      </c>
      <c r="J414" s="33">
        <f>IFERROR(IF(OR(C414="",D414=""),"",D414*VLOOKUP(C414,'Setup - Mix Design'!$A$5:$I$504,6,0)),"")</f>
        <v/>
      </c>
      <c r="K414" s="33">
        <f>IFERROR(IF(OR(C414="",D414=""),"",D414*VLOOKUP(C414,'Setup - Mix Design'!$A$5:$I$504,7,0)),"")</f>
        <v/>
      </c>
    </row>
    <row r="415">
      <c r="A415" s="31" t="n"/>
      <c r="B415" s="26" t="n"/>
      <c r="C415" s="26" t="n"/>
      <c r="D415" s="27" t="n"/>
      <c r="E415" s="26" t="n"/>
      <c r="F415" s="33">
        <f>IFERROR(IF(OR(C415="",D415=""),"",D415*VLOOKUP(C415,'Setup - Mix Design'!$A$5:$I$504,2,0)),"")</f>
        <v/>
      </c>
      <c r="G415" s="33">
        <f>IFERROR(IF(OR(C415="",D415=""),"",D415*VLOOKUP(C415,'Setup - Mix Design'!$A$5:$I$504,3,0)),"")</f>
        <v/>
      </c>
      <c r="H415" s="33">
        <f>IFERROR(IF(OR(C415="",D415=""),"",D415*VLOOKUP(C415,'Setup - Mix Design'!$A$5:$I$504,4,0)),"")</f>
        <v/>
      </c>
      <c r="I415" s="33">
        <f>IFERROR(IF(OR(C415="",D415=""),"",D415*VLOOKUP(C415,'Setup - Mix Design'!$A$5:$I$504,5,0)),"")</f>
        <v/>
      </c>
      <c r="J415" s="33">
        <f>IFERROR(IF(OR(C415="",D415=""),"",D415*VLOOKUP(C415,'Setup - Mix Design'!$A$5:$I$504,6,0)),"")</f>
        <v/>
      </c>
      <c r="K415" s="33">
        <f>IFERROR(IF(OR(C415="",D415=""),"",D415*VLOOKUP(C415,'Setup - Mix Design'!$A$5:$I$504,7,0)),"")</f>
        <v/>
      </c>
    </row>
    <row r="416">
      <c r="A416" s="31" t="n"/>
      <c r="B416" s="26" t="n"/>
      <c r="C416" s="26" t="n"/>
      <c r="D416" s="27" t="n"/>
      <c r="E416" s="26" t="n"/>
      <c r="F416" s="33">
        <f>IFERROR(IF(OR(C416="",D416=""),"",D416*VLOOKUP(C416,'Setup - Mix Design'!$A$5:$I$504,2,0)),"")</f>
        <v/>
      </c>
      <c r="G416" s="33">
        <f>IFERROR(IF(OR(C416="",D416=""),"",D416*VLOOKUP(C416,'Setup - Mix Design'!$A$5:$I$504,3,0)),"")</f>
        <v/>
      </c>
      <c r="H416" s="33">
        <f>IFERROR(IF(OR(C416="",D416=""),"",D416*VLOOKUP(C416,'Setup - Mix Design'!$A$5:$I$504,4,0)),"")</f>
        <v/>
      </c>
      <c r="I416" s="33">
        <f>IFERROR(IF(OR(C416="",D416=""),"",D416*VLOOKUP(C416,'Setup - Mix Design'!$A$5:$I$504,5,0)),"")</f>
        <v/>
      </c>
      <c r="J416" s="33">
        <f>IFERROR(IF(OR(C416="",D416=""),"",D416*VLOOKUP(C416,'Setup - Mix Design'!$A$5:$I$504,6,0)),"")</f>
        <v/>
      </c>
      <c r="K416" s="33">
        <f>IFERROR(IF(OR(C416="",D416=""),"",D416*VLOOKUP(C416,'Setup - Mix Design'!$A$5:$I$504,7,0)),"")</f>
        <v/>
      </c>
    </row>
    <row r="417">
      <c r="A417" s="31" t="n"/>
      <c r="B417" s="26" t="n"/>
      <c r="C417" s="26" t="n"/>
      <c r="D417" s="27" t="n"/>
      <c r="E417" s="26" t="n"/>
      <c r="F417" s="33">
        <f>IFERROR(IF(OR(C417="",D417=""),"",D417*VLOOKUP(C417,'Setup - Mix Design'!$A$5:$I$504,2,0)),"")</f>
        <v/>
      </c>
      <c r="G417" s="33">
        <f>IFERROR(IF(OR(C417="",D417=""),"",D417*VLOOKUP(C417,'Setup - Mix Design'!$A$5:$I$504,3,0)),"")</f>
        <v/>
      </c>
      <c r="H417" s="33">
        <f>IFERROR(IF(OR(C417="",D417=""),"",D417*VLOOKUP(C417,'Setup - Mix Design'!$A$5:$I$504,4,0)),"")</f>
        <v/>
      </c>
      <c r="I417" s="33">
        <f>IFERROR(IF(OR(C417="",D417=""),"",D417*VLOOKUP(C417,'Setup - Mix Design'!$A$5:$I$504,5,0)),"")</f>
        <v/>
      </c>
      <c r="J417" s="33">
        <f>IFERROR(IF(OR(C417="",D417=""),"",D417*VLOOKUP(C417,'Setup - Mix Design'!$A$5:$I$504,6,0)),"")</f>
        <v/>
      </c>
      <c r="K417" s="33">
        <f>IFERROR(IF(OR(C417="",D417=""),"",D417*VLOOKUP(C417,'Setup - Mix Design'!$A$5:$I$504,7,0)),"")</f>
        <v/>
      </c>
    </row>
    <row r="418">
      <c r="A418" s="31" t="n"/>
      <c r="B418" s="26" t="n"/>
      <c r="C418" s="26" t="n"/>
      <c r="D418" s="27" t="n"/>
      <c r="E418" s="26" t="n"/>
      <c r="F418" s="33">
        <f>IFERROR(IF(OR(C418="",D418=""),"",D418*VLOOKUP(C418,'Setup - Mix Design'!$A$5:$I$504,2,0)),"")</f>
        <v/>
      </c>
      <c r="G418" s="33">
        <f>IFERROR(IF(OR(C418="",D418=""),"",D418*VLOOKUP(C418,'Setup - Mix Design'!$A$5:$I$504,3,0)),"")</f>
        <v/>
      </c>
      <c r="H418" s="33">
        <f>IFERROR(IF(OR(C418="",D418=""),"",D418*VLOOKUP(C418,'Setup - Mix Design'!$A$5:$I$504,4,0)),"")</f>
        <v/>
      </c>
      <c r="I418" s="33">
        <f>IFERROR(IF(OR(C418="",D418=""),"",D418*VLOOKUP(C418,'Setup - Mix Design'!$A$5:$I$504,5,0)),"")</f>
        <v/>
      </c>
      <c r="J418" s="33">
        <f>IFERROR(IF(OR(C418="",D418=""),"",D418*VLOOKUP(C418,'Setup - Mix Design'!$A$5:$I$504,6,0)),"")</f>
        <v/>
      </c>
      <c r="K418" s="33">
        <f>IFERROR(IF(OR(C418="",D418=""),"",D418*VLOOKUP(C418,'Setup - Mix Design'!$A$5:$I$504,7,0)),"")</f>
        <v/>
      </c>
    </row>
    <row r="419">
      <c r="A419" s="31" t="n"/>
      <c r="B419" s="26" t="n"/>
      <c r="C419" s="26" t="n"/>
      <c r="D419" s="27" t="n"/>
      <c r="E419" s="26" t="n"/>
      <c r="F419" s="33">
        <f>IFERROR(IF(OR(C419="",D419=""),"",D419*VLOOKUP(C419,'Setup - Mix Design'!$A$5:$I$504,2,0)),"")</f>
        <v/>
      </c>
      <c r="G419" s="33">
        <f>IFERROR(IF(OR(C419="",D419=""),"",D419*VLOOKUP(C419,'Setup - Mix Design'!$A$5:$I$504,3,0)),"")</f>
        <v/>
      </c>
      <c r="H419" s="33">
        <f>IFERROR(IF(OR(C419="",D419=""),"",D419*VLOOKUP(C419,'Setup - Mix Design'!$A$5:$I$504,4,0)),"")</f>
        <v/>
      </c>
      <c r="I419" s="33">
        <f>IFERROR(IF(OR(C419="",D419=""),"",D419*VLOOKUP(C419,'Setup - Mix Design'!$A$5:$I$504,5,0)),"")</f>
        <v/>
      </c>
      <c r="J419" s="33">
        <f>IFERROR(IF(OR(C419="",D419=""),"",D419*VLOOKUP(C419,'Setup - Mix Design'!$A$5:$I$504,6,0)),"")</f>
        <v/>
      </c>
      <c r="K419" s="33">
        <f>IFERROR(IF(OR(C419="",D419=""),"",D419*VLOOKUP(C419,'Setup - Mix Design'!$A$5:$I$504,7,0)),"")</f>
        <v/>
      </c>
    </row>
    <row r="420">
      <c r="A420" s="31" t="n"/>
      <c r="B420" s="26" t="n"/>
      <c r="C420" s="26" t="n"/>
      <c r="D420" s="27" t="n"/>
      <c r="E420" s="26" t="n"/>
      <c r="F420" s="33">
        <f>IFERROR(IF(OR(C420="",D420=""),"",D420*VLOOKUP(C420,'Setup - Mix Design'!$A$5:$I$504,2,0)),"")</f>
        <v/>
      </c>
      <c r="G420" s="33">
        <f>IFERROR(IF(OR(C420="",D420=""),"",D420*VLOOKUP(C420,'Setup - Mix Design'!$A$5:$I$504,3,0)),"")</f>
        <v/>
      </c>
      <c r="H420" s="33">
        <f>IFERROR(IF(OR(C420="",D420=""),"",D420*VLOOKUP(C420,'Setup - Mix Design'!$A$5:$I$504,4,0)),"")</f>
        <v/>
      </c>
      <c r="I420" s="33">
        <f>IFERROR(IF(OR(C420="",D420=""),"",D420*VLOOKUP(C420,'Setup - Mix Design'!$A$5:$I$504,5,0)),"")</f>
        <v/>
      </c>
      <c r="J420" s="33">
        <f>IFERROR(IF(OR(C420="",D420=""),"",D420*VLOOKUP(C420,'Setup - Mix Design'!$A$5:$I$504,6,0)),"")</f>
        <v/>
      </c>
      <c r="K420" s="33">
        <f>IFERROR(IF(OR(C420="",D420=""),"",D420*VLOOKUP(C420,'Setup - Mix Design'!$A$5:$I$504,7,0)),"")</f>
        <v/>
      </c>
    </row>
    <row r="421">
      <c r="A421" s="31" t="n"/>
      <c r="B421" s="26" t="n"/>
      <c r="C421" s="26" t="n"/>
      <c r="D421" s="27" t="n"/>
      <c r="E421" s="26" t="n"/>
      <c r="F421" s="33">
        <f>IFERROR(IF(OR(C421="",D421=""),"",D421*VLOOKUP(C421,'Setup - Mix Design'!$A$5:$I$504,2,0)),"")</f>
        <v/>
      </c>
      <c r="G421" s="33">
        <f>IFERROR(IF(OR(C421="",D421=""),"",D421*VLOOKUP(C421,'Setup - Mix Design'!$A$5:$I$504,3,0)),"")</f>
        <v/>
      </c>
      <c r="H421" s="33">
        <f>IFERROR(IF(OR(C421="",D421=""),"",D421*VLOOKUP(C421,'Setup - Mix Design'!$A$5:$I$504,4,0)),"")</f>
        <v/>
      </c>
      <c r="I421" s="33">
        <f>IFERROR(IF(OR(C421="",D421=""),"",D421*VLOOKUP(C421,'Setup - Mix Design'!$A$5:$I$504,5,0)),"")</f>
        <v/>
      </c>
      <c r="J421" s="33">
        <f>IFERROR(IF(OR(C421="",D421=""),"",D421*VLOOKUP(C421,'Setup - Mix Design'!$A$5:$I$504,6,0)),"")</f>
        <v/>
      </c>
      <c r="K421" s="33">
        <f>IFERROR(IF(OR(C421="",D421=""),"",D421*VLOOKUP(C421,'Setup - Mix Design'!$A$5:$I$504,7,0)),"")</f>
        <v/>
      </c>
    </row>
    <row r="422">
      <c r="A422" s="31" t="n"/>
      <c r="B422" s="26" t="n"/>
      <c r="C422" s="26" t="n"/>
      <c r="D422" s="27" t="n"/>
      <c r="E422" s="26" t="n"/>
      <c r="F422" s="33">
        <f>IFERROR(IF(OR(C422="",D422=""),"",D422*VLOOKUP(C422,'Setup - Mix Design'!$A$5:$I$504,2,0)),"")</f>
        <v/>
      </c>
      <c r="G422" s="33">
        <f>IFERROR(IF(OR(C422="",D422=""),"",D422*VLOOKUP(C422,'Setup - Mix Design'!$A$5:$I$504,3,0)),"")</f>
        <v/>
      </c>
      <c r="H422" s="33">
        <f>IFERROR(IF(OR(C422="",D422=""),"",D422*VLOOKUP(C422,'Setup - Mix Design'!$A$5:$I$504,4,0)),"")</f>
        <v/>
      </c>
      <c r="I422" s="33">
        <f>IFERROR(IF(OR(C422="",D422=""),"",D422*VLOOKUP(C422,'Setup - Mix Design'!$A$5:$I$504,5,0)),"")</f>
        <v/>
      </c>
      <c r="J422" s="33">
        <f>IFERROR(IF(OR(C422="",D422=""),"",D422*VLOOKUP(C422,'Setup - Mix Design'!$A$5:$I$504,6,0)),"")</f>
        <v/>
      </c>
      <c r="K422" s="33">
        <f>IFERROR(IF(OR(C422="",D422=""),"",D422*VLOOKUP(C422,'Setup - Mix Design'!$A$5:$I$504,7,0)),"")</f>
        <v/>
      </c>
    </row>
    <row r="423">
      <c r="A423" s="31" t="n"/>
      <c r="B423" s="26" t="n"/>
      <c r="C423" s="26" t="n"/>
      <c r="D423" s="27" t="n"/>
      <c r="E423" s="26" t="n"/>
      <c r="F423" s="33">
        <f>IFERROR(IF(OR(C423="",D423=""),"",D423*VLOOKUP(C423,'Setup - Mix Design'!$A$5:$I$504,2,0)),"")</f>
        <v/>
      </c>
      <c r="G423" s="33">
        <f>IFERROR(IF(OR(C423="",D423=""),"",D423*VLOOKUP(C423,'Setup - Mix Design'!$A$5:$I$504,3,0)),"")</f>
        <v/>
      </c>
      <c r="H423" s="33">
        <f>IFERROR(IF(OR(C423="",D423=""),"",D423*VLOOKUP(C423,'Setup - Mix Design'!$A$5:$I$504,4,0)),"")</f>
        <v/>
      </c>
      <c r="I423" s="33">
        <f>IFERROR(IF(OR(C423="",D423=""),"",D423*VLOOKUP(C423,'Setup - Mix Design'!$A$5:$I$504,5,0)),"")</f>
        <v/>
      </c>
      <c r="J423" s="33">
        <f>IFERROR(IF(OR(C423="",D423=""),"",D423*VLOOKUP(C423,'Setup - Mix Design'!$A$5:$I$504,6,0)),"")</f>
        <v/>
      </c>
      <c r="K423" s="33">
        <f>IFERROR(IF(OR(C423="",D423=""),"",D423*VLOOKUP(C423,'Setup - Mix Design'!$A$5:$I$504,7,0)),"")</f>
        <v/>
      </c>
    </row>
    <row r="424">
      <c r="A424" s="31" t="n"/>
      <c r="B424" s="26" t="n"/>
      <c r="C424" s="26" t="n"/>
      <c r="D424" s="27" t="n"/>
      <c r="E424" s="26" t="n"/>
      <c r="F424" s="33">
        <f>IFERROR(IF(OR(C424="",D424=""),"",D424*VLOOKUP(C424,'Setup - Mix Design'!$A$5:$I$504,2,0)),"")</f>
        <v/>
      </c>
      <c r="G424" s="33">
        <f>IFERROR(IF(OR(C424="",D424=""),"",D424*VLOOKUP(C424,'Setup - Mix Design'!$A$5:$I$504,3,0)),"")</f>
        <v/>
      </c>
      <c r="H424" s="33">
        <f>IFERROR(IF(OR(C424="",D424=""),"",D424*VLOOKUP(C424,'Setup - Mix Design'!$A$5:$I$504,4,0)),"")</f>
        <v/>
      </c>
      <c r="I424" s="33">
        <f>IFERROR(IF(OR(C424="",D424=""),"",D424*VLOOKUP(C424,'Setup - Mix Design'!$A$5:$I$504,5,0)),"")</f>
        <v/>
      </c>
      <c r="J424" s="33">
        <f>IFERROR(IF(OR(C424="",D424=""),"",D424*VLOOKUP(C424,'Setup - Mix Design'!$A$5:$I$504,6,0)),"")</f>
        <v/>
      </c>
      <c r="K424" s="33">
        <f>IFERROR(IF(OR(C424="",D424=""),"",D424*VLOOKUP(C424,'Setup - Mix Design'!$A$5:$I$504,7,0)),"")</f>
        <v/>
      </c>
    </row>
    <row r="425">
      <c r="A425" s="31" t="n"/>
      <c r="B425" s="26" t="n"/>
      <c r="C425" s="26" t="n"/>
      <c r="D425" s="27" t="n"/>
      <c r="E425" s="26" t="n"/>
      <c r="F425" s="33">
        <f>IFERROR(IF(OR(C425="",D425=""),"",D425*VLOOKUP(C425,'Setup - Mix Design'!$A$5:$I$504,2,0)),"")</f>
        <v/>
      </c>
      <c r="G425" s="33">
        <f>IFERROR(IF(OR(C425="",D425=""),"",D425*VLOOKUP(C425,'Setup - Mix Design'!$A$5:$I$504,3,0)),"")</f>
        <v/>
      </c>
      <c r="H425" s="33">
        <f>IFERROR(IF(OR(C425="",D425=""),"",D425*VLOOKUP(C425,'Setup - Mix Design'!$A$5:$I$504,4,0)),"")</f>
        <v/>
      </c>
      <c r="I425" s="33">
        <f>IFERROR(IF(OR(C425="",D425=""),"",D425*VLOOKUP(C425,'Setup - Mix Design'!$A$5:$I$504,5,0)),"")</f>
        <v/>
      </c>
      <c r="J425" s="33">
        <f>IFERROR(IF(OR(C425="",D425=""),"",D425*VLOOKUP(C425,'Setup - Mix Design'!$A$5:$I$504,6,0)),"")</f>
        <v/>
      </c>
      <c r="K425" s="33">
        <f>IFERROR(IF(OR(C425="",D425=""),"",D425*VLOOKUP(C425,'Setup - Mix Design'!$A$5:$I$504,7,0)),"")</f>
        <v/>
      </c>
    </row>
    <row r="426">
      <c r="A426" s="31" t="n"/>
      <c r="B426" s="26" t="n"/>
      <c r="C426" s="26" t="n"/>
      <c r="D426" s="27" t="n"/>
      <c r="E426" s="26" t="n"/>
      <c r="F426" s="33">
        <f>IFERROR(IF(OR(C426="",D426=""),"",D426*VLOOKUP(C426,'Setup - Mix Design'!$A$5:$I$504,2,0)),"")</f>
        <v/>
      </c>
      <c r="G426" s="33">
        <f>IFERROR(IF(OR(C426="",D426=""),"",D426*VLOOKUP(C426,'Setup - Mix Design'!$A$5:$I$504,3,0)),"")</f>
        <v/>
      </c>
      <c r="H426" s="33">
        <f>IFERROR(IF(OR(C426="",D426=""),"",D426*VLOOKUP(C426,'Setup - Mix Design'!$A$5:$I$504,4,0)),"")</f>
        <v/>
      </c>
      <c r="I426" s="33">
        <f>IFERROR(IF(OR(C426="",D426=""),"",D426*VLOOKUP(C426,'Setup - Mix Design'!$A$5:$I$504,5,0)),"")</f>
        <v/>
      </c>
      <c r="J426" s="33">
        <f>IFERROR(IF(OR(C426="",D426=""),"",D426*VLOOKUP(C426,'Setup - Mix Design'!$A$5:$I$504,6,0)),"")</f>
        <v/>
      </c>
      <c r="K426" s="33">
        <f>IFERROR(IF(OR(C426="",D426=""),"",D426*VLOOKUP(C426,'Setup - Mix Design'!$A$5:$I$504,7,0)),"")</f>
        <v/>
      </c>
    </row>
    <row r="427">
      <c r="A427" s="31" t="n"/>
      <c r="B427" s="26" t="n"/>
      <c r="C427" s="26" t="n"/>
      <c r="D427" s="27" t="n"/>
      <c r="E427" s="26" t="n"/>
      <c r="F427" s="33">
        <f>IFERROR(IF(OR(C427="",D427=""),"",D427*VLOOKUP(C427,'Setup - Mix Design'!$A$5:$I$504,2,0)),"")</f>
        <v/>
      </c>
      <c r="G427" s="33">
        <f>IFERROR(IF(OR(C427="",D427=""),"",D427*VLOOKUP(C427,'Setup - Mix Design'!$A$5:$I$504,3,0)),"")</f>
        <v/>
      </c>
      <c r="H427" s="33">
        <f>IFERROR(IF(OR(C427="",D427=""),"",D427*VLOOKUP(C427,'Setup - Mix Design'!$A$5:$I$504,4,0)),"")</f>
        <v/>
      </c>
      <c r="I427" s="33">
        <f>IFERROR(IF(OR(C427="",D427=""),"",D427*VLOOKUP(C427,'Setup - Mix Design'!$A$5:$I$504,5,0)),"")</f>
        <v/>
      </c>
      <c r="J427" s="33">
        <f>IFERROR(IF(OR(C427="",D427=""),"",D427*VLOOKUP(C427,'Setup - Mix Design'!$A$5:$I$504,6,0)),"")</f>
        <v/>
      </c>
      <c r="K427" s="33">
        <f>IFERROR(IF(OR(C427="",D427=""),"",D427*VLOOKUP(C427,'Setup - Mix Design'!$A$5:$I$504,7,0)),"")</f>
        <v/>
      </c>
    </row>
    <row r="428">
      <c r="A428" s="31" t="n"/>
      <c r="B428" s="26" t="n"/>
      <c r="C428" s="26" t="n"/>
      <c r="D428" s="27" t="n"/>
      <c r="E428" s="26" t="n"/>
      <c r="F428" s="33">
        <f>IFERROR(IF(OR(C428="",D428=""),"",D428*VLOOKUP(C428,'Setup - Mix Design'!$A$5:$I$504,2,0)),"")</f>
        <v/>
      </c>
      <c r="G428" s="33">
        <f>IFERROR(IF(OR(C428="",D428=""),"",D428*VLOOKUP(C428,'Setup - Mix Design'!$A$5:$I$504,3,0)),"")</f>
        <v/>
      </c>
      <c r="H428" s="33">
        <f>IFERROR(IF(OR(C428="",D428=""),"",D428*VLOOKUP(C428,'Setup - Mix Design'!$A$5:$I$504,4,0)),"")</f>
        <v/>
      </c>
      <c r="I428" s="33">
        <f>IFERROR(IF(OR(C428="",D428=""),"",D428*VLOOKUP(C428,'Setup - Mix Design'!$A$5:$I$504,5,0)),"")</f>
        <v/>
      </c>
      <c r="J428" s="33">
        <f>IFERROR(IF(OR(C428="",D428=""),"",D428*VLOOKUP(C428,'Setup - Mix Design'!$A$5:$I$504,6,0)),"")</f>
        <v/>
      </c>
      <c r="K428" s="33">
        <f>IFERROR(IF(OR(C428="",D428=""),"",D428*VLOOKUP(C428,'Setup - Mix Design'!$A$5:$I$504,7,0)),"")</f>
        <v/>
      </c>
    </row>
    <row r="429">
      <c r="A429" s="31" t="n"/>
      <c r="B429" s="26" t="n"/>
      <c r="C429" s="26" t="n"/>
      <c r="D429" s="27" t="n"/>
      <c r="E429" s="26" t="n"/>
      <c r="F429" s="33">
        <f>IFERROR(IF(OR(C429="",D429=""),"",D429*VLOOKUP(C429,'Setup - Mix Design'!$A$5:$I$504,2,0)),"")</f>
        <v/>
      </c>
      <c r="G429" s="33">
        <f>IFERROR(IF(OR(C429="",D429=""),"",D429*VLOOKUP(C429,'Setup - Mix Design'!$A$5:$I$504,3,0)),"")</f>
        <v/>
      </c>
      <c r="H429" s="33">
        <f>IFERROR(IF(OR(C429="",D429=""),"",D429*VLOOKUP(C429,'Setup - Mix Design'!$A$5:$I$504,4,0)),"")</f>
        <v/>
      </c>
      <c r="I429" s="33">
        <f>IFERROR(IF(OR(C429="",D429=""),"",D429*VLOOKUP(C429,'Setup - Mix Design'!$A$5:$I$504,5,0)),"")</f>
        <v/>
      </c>
      <c r="J429" s="33">
        <f>IFERROR(IF(OR(C429="",D429=""),"",D429*VLOOKUP(C429,'Setup - Mix Design'!$A$5:$I$504,6,0)),"")</f>
        <v/>
      </c>
      <c r="K429" s="33">
        <f>IFERROR(IF(OR(C429="",D429=""),"",D429*VLOOKUP(C429,'Setup - Mix Design'!$A$5:$I$504,7,0)),"")</f>
        <v/>
      </c>
    </row>
    <row r="430">
      <c r="A430" s="31" t="n"/>
      <c r="B430" s="26" t="n"/>
      <c r="C430" s="26" t="n"/>
      <c r="D430" s="27" t="n"/>
      <c r="E430" s="26" t="n"/>
      <c r="F430" s="33">
        <f>IFERROR(IF(OR(C430="",D430=""),"",D430*VLOOKUP(C430,'Setup - Mix Design'!$A$5:$I$504,2,0)),"")</f>
        <v/>
      </c>
      <c r="G430" s="33">
        <f>IFERROR(IF(OR(C430="",D430=""),"",D430*VLOOKUP(C430,'Setup - Mix Design'!$A$5:$I$504,3,0)),"")</f>
        <v/>
      </c>
      <c r="H430" s="33">
        <f>IFERROR(IF(OR(C430="",D430=""),"",D430*VLOOKUP(C430,'Setup - Mix Design'!$A$5:$I$504,4,0)),"")</f>
        <v/>
      </c>
      <c r="I430" s="33">
        <f>IFERROR(IF(OR(C430="",D430=""),"",D430*VLOOKUP(C430,'Setup - Mix Design'!$A$5:$I$504,5,0)),"")</f>
        <v/>
      </c>
      <c r="J430" s="33">
        <f>IFERROR(IF(OR(C430="",D430=""),"",D430*VLOOKUP(C430,'Setup - Mix Design'!$A$5:$I$504,6,0)),"")</f>
        <v/>
      </c>
      <c r="K430" s="33">
        <f>IFERROR(IF(OR(C430="",D430=""),"",D430*VLOOKUP(C430,'Setup - Mix Design'!$A$5:$I$504,7,0)),"")</f>
        <v/>
      </c>
    </row>
    <row r="431">
      <c r="A431" s="31" t="n"/>
      <c r="B431" s="26" t="n"/>
      <c r="C431" s="26" t="n"/>
      <c r="D431" s="27" t="n"/>
      <c r="E431" s="26" t="n"/>
      <c r="F431" s="33">
        <f>IFERROR(IF(OR(C431="",D431=""),"",D431*VLOOKUP(C431,'Setup - Mix Design'!$A$5:$I$504,2,0)),"")</f>
        <v/>
      </c>
      <c r="G431" s="33">
        <f>IFERROR(IF(OR(C431="",D431=""),"",D431*VLOOKUP(C431,'Setup - Mix Design'!$A$5:$I$504,3,0)),"")</f>
        <v/>
      </c>
      <c r="H431" s="33">
        <f>IFERROR(IF(OR(C431="",D431=""),"",D431*VLOOKUP(C431,'Setup - Mix Design'!$A$5:$I$504,4,0)),"")</f>
        <v/>
      </c>
      <c r="I431" s="33">
        <f>IFERROR(IF(OR(C431="",D431=""),"",D431*VLOOKUP(C431,'Setup - Mix Design'!$A$5:$I$504,5,0)),"")</f>
        <v/>
      </c>
      <c r="J431" s="33">
        <f>IFERROR(IF(OR(C431="",D431=""),"",D431*VLOOKUP(C431,'Setup - Mix Design'!$A$5:$I$504,6,0)),"")</f>
        <v/>
      </c>
      <c r="K431" s="33">
        <f>IFERROR(IF(OR(C431="",D431=""),"",D431*VLOOKUP(C431,'Setup - Mix Design'!$A$5:$I$504,7,0)),"")</f>
        <v/>
      </c>
    </row>
    <row r="432">
      <c r="A432" s="31" t="n"/>
      <c r="B432" s="26" t="n"/>
      <c r="C432" s="26" t="n"/>
      <c r="D432" s="27" t="n"/>
      <c r="E432" s="26" t="n"/>
      <c r="F432" s="33">
        <f>IFERROR(IF(OR(C432="",D432=""),"",D432*VLOOKUP(C432,'Setup - Mix Design'!$A$5:$I$504,2,0)),"")</f>
        <v/>
      </c>
      <c r="G432" s="33">
        <f>IFERROR(IF(OR(C432="",D432=""),"",D432*VLOOKUP(C432,'Setup - Mix Design'!$A$5:$I$504,3,0)),"")</f>
        <v/>
      </c>
      <c r="H432" s="33">
        <f>IFERROR(IF(OR(C432="",D432=""),"",D432*VLOOKUP(C432,'Setup - Mix Design'!$A$5:$I$504,4,0)),"")</f>
        <v/>
      </c>
      <c r="I432" s="33">
        <f>IFERROR(IF(OR(C432="",D432=""),"",D432*VLOOKUP(C432,'Setup - Mix Design'!$A$5:$I$504,5,0)),"")</f>
        <v/>
      </c>
      <c r="J432" s="33">
        <f>IFERROR(IF(OR(C432="",D432=""),"",D432*VLOOKUP(C432,'Setup - Mix Design'!$A$5:$I$504,6,0)),"")</f>
        <v/>
      </c>
      <c r="K432" s="33">
        <f>IFERROR(IF(OR(C432="",D432=""),"",D432*VLOOKUP(C432,'Setup - Mix Design'!$A$5:$I$504,7,0)),"")</f>
        <v/>
      </c>
    </row>
    <row r="433">
      <c r="A433" s="31" t="n"/>
      <c r="B433" s="26" t="n"/>
      <c r="C433" s="26" t="n"/>
      <c r="D433" s="27" t="n"/>
      <c r="E433" s="26" t="n"/>
      <c r="F433" s="33">
        <f>IFERROR(IF(OR(C433="",D433=""),"",D433*VLOOKUP(C433,'Setup - Mix Design'!$A$5:$I$504,2,0)),"")</f>
        <v/>
      </c>
      <c r="G433" s="33">
        <f>IFERROR(IF(OR(C433="",D433=""),"",D433*VLOOKUP(C433,'Setup - Mix Design'!$A$5:$I$504,3,0)),"")</f>
        <v/>
      </c>
      <c r="H433" s="33">
        <f>IFERROR(IF(OR(C433="",D433=""),"",D433*VLOOKUP(C433,'Setup - Mix Design'!$A$5:$I$504,4,0)),"")</f>
        <v/>
      </c>
      <c r="I433" s="33">
        <f>IFERROR(IF(OR(C433="",D433=""),"",D433*VLOOKUP(C433,'Setup - Mix Design'!$A$5:$I$504,5,0)),"")</f>
        <v/>
      </c>
      <c r="J433" s="33">
        <f>IFERROR(IF(OR(C433="",D433=""),"",D433*VLOOKUP(C433,'Setup - Mix Design'!$A$5:$I$504,6,0)),"")</f>
        <v/>
      </c>
      <c r="K433" s="33">
        <f>IFERROR(IF(OR(C433="",D433=""),"",D433*VLOOKUP(C433,'Setup - Mix Design'!$A$5:$I$504,7,0)),"")</f>
        <v/>
      </c>
    </row>
    <row r="434">
      <c r="A434" s="31" t="n"/>
      <c r="B434" s="26" t="n"/>
      <c r="C434" s="26" t="n"/>
      <c r="D434" s="27" t="n"/>
      <c r="E434" s="26" t="n"/>
      <c r="F434" s="33">
        <f>IFERROR(IF(OR(C434="",D434=""),"",D434*VLOOKUP(C434,'Setup - Mix Design'!$A$5:$I$504,2,0)),"")</f>
        <v/>
      </c>
      <c r="G434" s="33">
        <f>IFERROR(IF(OR(C434="",D434=""),"",D434*VLOOKUP(C434,'Setup - Mix Design'!$A$5:$I$504,3,0)),"")</f>
        <v/>
      </c>
      <c r="H434" s="33">
        <f>IFERROR(IF(OR(C434="",D434=""),"",D434*VLOOKUP(C434,'Setup - Mix Design'!$A$5:$I$504,4,0)),"")</f>
        <v/>
      </c>
      <c r="I434" s="33">
        <f>IFERROR(IF(OR(C434="",D434=""),"",D434*VLOOKUP(C434,'Setup - Mix Design'!$A$5:$I$504,5,0)),"")</f>
        <v/>
      </c>
      <c r="J434" s="33">
        <f>IFERROR(IF(OR(C434="",D434=""),"",D434*VLOOKUP(C434,'Setup - Mix Design'!$A$5:$I$504,6,0)),"")</f>
        <v/>
      </c>
      <c r="K434" s="33">
        <f>IFERROR(IF(OR(C434="",D434=""),"",D434*VLOOKUP(C434,'Setup - Mix Design'!$A$5:$I$504,7,0)),"")</f>
        <v/>
      </c>
    </row>
    <row r="435">
      <c r="A435" s="31" t="n"/>
      <c r="B435" s="26" t="n"/>
      <c r="C435" s="26" t="n"/>
      <c r="D435" s="27" t="n"/>
      <c r="E435" s="26" t="n"/>
      <c r="F435" s="33">
        <f>IFERROR(IF(OR(C435="",D435=""),"",D435*VLOOKUP(C435,'Setup - Mix Design'!$A$5:$I$504,2,0)),"")</f>
        <v/>
      </c>
      <c r="G435" s="33">
        <f>IFERROR(IF(OR(C435="",D435=""),"",D435*VLOOKUP(C435,'Setup - Mix Design'!$A$5:$I$504,3,0)),"")</f>
        <v/>
      </c>
      <c r="H435" s="33">
        <f>IFERROR(IF(OR(C435="",D435=""),"",D435*VLOOKUP(C435,'Setup - Mix Design'!$A$5:$I$504,4,0)),"")</f>
        <v/>
      </c>
      <c r="I435" s="33">
        <f>IFERROR(IF(OR(C435="",D435=""),"",D435*VLOOKUP(C435,'Setup - Mix Design'!$A$5:$I$504,5,0)),"")</f>
        <v/>
      </c>
      <c r="J435" s="33">
        <f>IFERROR(IF(OR(C435="",D435=""),"",D435*VLOOKUP(C435,'Setup - Mix Design'!$A$5:$I$504,6,0)),"")</f>
        <v/>
      </c>
      <c r="K435" s="33">
        <f>IFERROR(IF(OR(C435="",D435=""),"",D435*VLOOKUP(C435,'Setup - Mix Design'!$A$5:$I$504,7,0)),"")</f>
        <v/>
      </c>
    </row>
    <row r="436">
      <c r="A436" s="31" t="n"/>
      <c r="B436" s="26" t="n"/>
      <c r="C436" s="26" t="n"/>
      <c r="D436" s="27" t="n"/>
      <c r="E436" s="26" t="n"/>
      <c r="F436" s="33">
        <f>IFERROR(IF(OR(C436="",D436=""),"",D436*VLOOKUP(C436,'Setup - Mix Design'!$A$5:$I$504,2,0)),"")</f>
        <v/>
      </c>
      <c r="G436" s="33">
        <f>IFERROR(IF(OR(C436="",D436=""),"",D436*VLOOKUP(C436,'Setup - Mix Design'!$A$5:$I$504,3,0)),"")</f>
        <v/>
      </c>
      <c r="H436" s="33">
        <f>IFERROR(IF(OR(C436="",D436=""),"",D436*VLOOKUP(C436,'Setup - Mix Design'!$A$5:$I$504,4,0)),"")</f>
        <v/>
      </c>
      <c r="I436" s="33">
        <f>IFERROR(IF(OR(C436="",D436=""),"",D436*VLOOKUP(C436,'Setup - Mix Design'!$A$5:$I$504,5,0)),"")</f>
        <v/>
      </c>
      <c r="J436" s="33">
        <f>IFERROR(IF(OR(C436="",D436=""),"",D436*VLOOKUP(C436,'Setup - Mix Design'!$A$5:$I$504,6,0)),"")</f>
        <v/>
      </c>
      <c r="K436" s="33">
        <f>IFERROR(IF(OR(C436="",D436=""),"",D436*VLOOKUP(C436,'Setup - Mix Design'!$A$5:$I$504,7,0)),"")</f>
        <v/>
      </c>
    </row>
    <row r="437">
      <c r="A437" s="31" t="n"/>
      <c r="B437" s="26" t="n"/>
      <c r="C437" s="26" t="n"/>
      <c r="D437" s="27" t="n"/>
      <c r="E437" s="26" t="n"/>
      <c r="F437" s="33">
        <f>IFERROR(IF(OR(C437="",D437=""),"",D437*VLOOKUP(C437,'Setup - Mix Design'!$A$5:$I$504,2,0)),"")</f>
        <v/>
      </c>
      <c r="G437" s="33">
        <f>IFERROR(IF(OR(C437="",D437=""),"",D437*VLOOKUP(C437,'Setup - Mix Design'!$A$5:$I$504,3,0)),"")</f>
        <v/>
      </c>
      <c r="H437" s="33">
        <f>IFERROR(IF(OR(C437="",D437=""),"",D437*VLOOKUP(C437,'Setup - Mix Design'!$A$5:$I$504,4,0)),"")</f>
        <v/>
      </c>
      <c r="I437" s="33">
        <f>IFERROR(IF(OR(C437="",D437=""),"",D437*VLOOKUP(C437,'Setup - Mix Design'!$A$5:$I$504,5,0)),"")</f>
        <v/>
      </c>
      <c r="J437" s="33">
        <f>IFERROR(IF(OR(C437="",D437=""),"",D437*VLOOKUP(C437,'Setup - Mix Design'!$A$5:$I$504,6,0)),"")</f>
        <v/>
      </c>
      <c r="K437" s="33">
        <f>IFERROR(IF(OR(C437="",D437=""),"",D437*VLOOKUP(C437,'Setup - Mix Design'!$A$5:$I$504,7,0)),"")</f>
        <v/>
      </c>
    </row>
    <row r="438">
      <c r="A438" s="31" t="n"/>
      <c r="B438" s="26" t="n"/>
      <c r="C438" s="26" t="n"/>
      <c r="D438" s="27" t="n"/>
      <c r="E438" s="26" t="n"/>
      <c r="F438" s="33">
        <f>IFERROR(IF(OR(C438="",D438=""),"",D438*VLOOKUP(C438,'Setup - Mix Design'!$A$5:$I$504,2,0)),"")</f>
        <v/>
      </c>
      <c r="G438" s="33">
        <f>IFERROR(IF(OR(C438="",D438=""),"",D438*VLOOKUP(C438,'Setup - Mix Design'!$A$5:$I$504,3,0)),"")</f>
        <v/>
      </c>
      <c r="H438" s="33">
        <f>IFERROR(IF(OR(C438="",D438=""),"",D438*VLOOKUP(C438,'Setup - Mix Design'!$A$5:$I$504,4,0)),"")</f>
        <v/>
      </c>
      <c r="I438" s="33">
        <f>IFERROR(IF(OR(C438="",D438=""),"",D438*VLOOKUP(C438,'Setup - Mix Design'!$A$5:$I$504,5,0)),"")</f>
        <v/>
      </c>
      <c r="J438" s="33">
        <f>IFERROR(IF(OR(C438="",D438=""),"",D438*VLOOKUP(C438,'Setup - Mix Design'!$A$5:$I$504,6,0)),"")</f>
        <v/>
      </c>
      <c r="K438" s="33">
        <f>IFERROR(IF(OR(C438="",D438=""),"",D438*VLOOKUP(C438,'Setup - Mix Design'!$A$5:$I$504,7,0)),"")</f>
        <v/>
      </c>
    </row>
    <row r="439">
      <c r="A439" s="31" t="n"/>
      <c r="B439" s="26" t="n"/>
      <c r="C439" s="26" t="n"/>
      <c r="D439" s="27" t="n"/>
      <c r="E439" s="26" t="n"/>
      <c r="F439" s="33">
        <f>IFERROR(IF(OR(C439="",D439=""),"",D439*VLOOKUP(C439,'Setup - Mix Design'!$A$5:$I$504,2,0)),"")</f>
        <v/>
      </c>
      <c r="G439" s="33">
        <f>IFERROR(IF(OR(C439="",D439=""),"",D439*VLOOKUP(C439,'Setup - Mix Design'!$A$5:$I$504,3,0)),"")</f>
        <v/>
      </c>
      <c r="H439" s="33">
        <f>IFERROR(IF(OR(C439="",D439=""),"",D439*VLOOKUP(C439,'Setup - Mix Design'!$A$5:$I$504,4,0)),"")</f>
        <v/>
      </c>
      <c r="I439" s="33">
        <f>IFERROR(IF(OR(C439="",D439=""),"",D439*VLOOKUP(C439,'Setup - Mix Design'!$A$5:$I$504,5,0)),"")</f>
        <v/>
      </c>
      <c r="J439" s="33">
        <f>IFERROR(IF(OR(C439="",D439=""),"",D439*VLOOKUP(C439,'Setup - Mix Design'!$A$5:$I$504,6,0)),"")</f>
        <v/>
      </c>
      <c r="K439" s="33">
        <f>IFERROR(IF(OR(C439="",D439=""),"",D439*VLOOKUP(C439,'Setup - Mix Design'!$A$5:$I$504,7,0)),"")</f>
        <v/>
      </c>
    </row>
    <row r="440">
      <c r="A440" s="31" t="n"/>
      <c r="B440" s="26" t="n"/>
      <c r="C440" s="26" t="n"/>
      <c r="D440" s="27" t="n"/>
      <c r="E440" s="26" t="n"/>
      <c r="F440" s="33">
        <f>IFERROR(IF(OR(C440="",D440=""),"",D440*VLOOKUP(C440,'Setup - Mix Design'!$A$5:$I$504,2,0)),"")</f>
        <v/>
      </c>
      <c r="G440" s="33">
        <f>IFERROR(IF(OR(C440="",D440=""),"",D440*VLOOKUP(C440,'Setup - Mix Design'!$A$5:$I$504,3,0)),"")</f>
        <v/>
      </c>
      <c r="H440" s="33">
        <f>IFERROR(IF(OR(C440="",D440=""),"",D440*VLOOKUP(C440,'Setup - Mix Design'!$A$5:$I$504,4,0)),"")</f>
        <v/>
      </c>
      <c r="I440" s="33">
        <f>IFERROR(IF(OR(C440="",D440=""),"",D440*VLOOKUP(C440,'Setup - Mix Design'!$A$5:$I$504,5,0)),"")</f>
        <v/>
      </c>
      <c r="J440" s="33">
        <f>IFERROR(IF(OR(C440="",D440=""),"",D440*VLOOKUP(C440,'Setup - Mix Design'!$A$5:$I$504,6,0)),"")</f>
        <v/>
      </c>
      <c r="K440" s="33">
        <f>IFERROR(IF(OR(C440="",D440=""),"",D440*VLOOKUP(C440,'Setup - Mix Design'!$A$5:$I$504,7,0)),"")</f>
        <v/>
      </c>
    </row>
    <row r="441">
      <c r="A441" s="31" t="n"/>
      <c r="B441" s="26" t="n"/>
      <c r="C441" s="26" t="n"/>
      <c r="D441" s="27" t="n"/>
      <c r="E441" s="26" t="n"/>
      <c r="F441" s="33">
        <f>IFERROR(IF(OR(C441="",D441=""),"",D441*VLOOKUP(C441,'Setup - Mix Design'!$A$5:$I$504,2,0)),"")</f>
        <v/>
      </c>
      <c r="G441" s="33">
        <f>IFERROR(IF(OR(C441="",D441=""),"",D441*VLOOKUP(C441,'Setup - Mix Design'!$A$5:$I$504,3,0)),"")</f>
        <v/>
      </c>
      <c r="H441" s="33">
        <f>IFERROR(IF(OR(C441="",D441=""),"",D441*VLOOKUP(C441,'Setup - Mix Design'!$A$5:$I$504,4,0)),"")</f>
        <v/>
      </c>
      <c r="I441" s="33">
        <f>IFERROR(IF(OR(C441="",D441=""),"",D441*VLOOKUP(C441,'Setup - Mix Design'!$A$5:$I$504,5,0)),"")</f>
        <v/>
      </c>
      <c r="J441" s="33">
        <f>IFERROR(IF(OR(C441="",D441=""),"",D441*VLOOKUP(C441,'Setup - Mix Design'!$A$5:$I$504,6,0)),"")</f>
        <v/>
      </c>
      <c r="K441" s="33">
        <f>IFERROR(IF(OR(C441="",D441=""),"",D441*VLOOKUP(C441,'Setup - Mix Design'!$A$5:$I$504,7,0)),"")</f>
        <v/>
      </c>
    </row>
    <row r="442">
      <c r="A442" s="31" t="n"/>
      <c r="B442" s="26" t="n"/>
      <c r="C442" s="26" t="n"/>
      <c r="D442" s="27" t="n"/>
      <c r="E442" s="26" t="n"/>
      <c r="F442" s="33">
        <f>IFERROR(IF(OR(C442="",D442=""),"",D442*VLOOKUP(C442,'Setup - Mix Design'!$A$5:$I$504,2,0)),"")</f>
        <v/>
      </c>
      <c r="G442" s="33">
        <f>IFERROR(IF(OR(C442="",D442=""),"",D442*VLOOKUP(C442,'Setup - Mix Design'!$A$5:$I$504,3,0)),"")</f>
        <v/>
      </c>
      <c r="H442" s="33">
        <f>IFERROR(IF(OR(C442="",D442=""),"",D442*VLOOKUP(C442,'Setup - Mix Design'!$A$5:$I$504,4,0)),"")</f>
        <v/>
      </c>
      <c r="I442" s="33">
        <f>IFERROR(IF(OR(C442="",D442=""),"",D442*VLOOKUP(C442,'Setup - Mix Design'!$A$5:$I$504,5,0)),"")</f>
        <v/>
      </c>
      <c r="J442" s="33">
        <f>IFERROR(IF(OR(C442="",D442=""),"",D442*VLOOKUP(C442,'Setup - Mix Design'!$A$5:$I$504,6,0)),"")</f>
        <v/>
      </c>
      <c r="K442" s="33">
        <f>IFERROR(IF(OR(C442="",D442=""),"",D442*VLOOKUP(C442,'Setup - Mix Design'!$A$5:$I$504,7,0)),"")</f>
        <v/>
      </c>
    </row>
    <row r="443">
      <c r="A443" s="31" t="n"/>
      <c r="B443" s="26" t="n"/>
      <c r="C443" s="26" t="n"/>
      <c r="D443" s="27" t="n"/>
      <c r="E443" s="26" t="n"/>
      <c r="F443" s="33">
        <f>IFERROR(IF(OR(C443="",D443=""),"",D443*VLOOKUP(C443,'Setup - Mix Design'!$A$5:$I$504,2,0)),"")</f>
        <v/>
      </c>
      <c r="G443" s="33">
        <f>IFERROR(IF(OR(C443="",D443=""),"",D443*VLOOKUP(C443,'Setup - Mix Design'!$A$5:$I$504,3,0)),"")</f>
        <v/>
      </c>
      <c r="H443" s="33">
        <f>IFERROR(IF(OR(C443="",D443=""),"",D443*VLOOKUP(C443,'Setup - Mix Design'!$A$5:$I$504,4,0)),"")</f>
        <v/>
      </c>
      <c r="I443" s="33">
        <f>IFERROR(IF(OR(C443="",D443=""),"",D443*VLOOKUP(C443,'Setup - Mix Design'!$A$5:$I$504,5,0)),"")</f>
        <v/>
      </c>
      <c r="J443" s="33">
        <f>IFERROR(IF(OR(C443="",D443=""),"",D443*VLOOKUP(C443,'Setup - Mix Design'!$A$5:$I$504,6,0)),"")</f>
        <v/>
      </c>
      <c r="K443" s="33">
        <f>IFERROR(IF(OR(C443="",D443=""),"",D443*VLOOKUP(C443,'Setup - Mix Design'!$A$5:$I$504,7,0)),"")</f>
        <v/>
      </c>
    </row>
    <row r="444">
      <c r="A444" s="31" t="n"/>
      <c r="B444" s="26" t="n"/>
      <c r="C444" s="26" t="n"/>
      <c r="D444" s="27" t="n"/>
      <c r="E444" s="26" t="n"/>
      <c r="F444" s="33">
        <f>IFERROR(IF(OR(C444="",D444=""),"",D444*VLOOKUP(C444,'Setup - Mix Design'!$A$5:$I$504,2,0)),"")</f>
        <v/>
      </c>
      <c r="G444" s="33">
        <f>IFERROR(IF(OR(C444="",D444=""),"",D444*VLOOKUP(C444,'Setup - Mix Design'!$A$5:$I$504,3,0)),"")</f>
        <v/>
      </c>
      <c r="H444" s="33">
        <f>IFERROR(IF(OR(C444="",D444=""),"",D444*VLOOKUP(C444,'Setup - Mix Design'!$A$5:$I$504,4,0)),"")</f>
        <v/>
      </c>
      <c r="I444" s="33">
        <f>IFERROR(IF(OR(C444="",D444=""),"",D444*VLOOKUP(C444,'Setup - Mix Design'!$A$5:$I$504,5,0)),"")</f>
        <v/>
      </c>
      <c r="J444" s="33">
        <f>IFERROR(IF(OR(C444="",D444=""),"",D444*VLOOKUP(C444,'Setup - Mix Design'!$A$5:$I$504,6,0)),"")</f>
        <v/>
      </c>
      <c r="K444" s="33">
        <f>IFERROR(IF(OR(C444="",D444=""),"",D444*VLOOKUP(C444,'Setup - Mix Design'!$A$5:$I$504,7,0)),"")</f>
        <v/>
      </c>
    </row>
    <row r="445">
      <c r="A445" s="31" t="n"/>
      <c r="B445" s="26" t="n"/>
      <c r="C445" s="26" t="n"/>
      <c r="D445" s="27" t="n"/>
      <c r="E445" s="26" t="n"/>
      <c r="F445" s="33">
        <f>IFERROR(IF(OR(C445="",D445=""),"",D445*VLOOKUP(C445,'Setup - Mix Design'!$A$5:$I$504,2,0)),"")</f>
        <v/>
      </c>
      <c r="G445" s="33">
        <f>IFERROR(IF(OR(C445="",D445=""),"",D445*VLOOKUP(C445,'Setup - Mix Design'!$A$5:$I$504,3,0)),"")</f>
        <v/>
      </c>
      <c r="H445" s="33">
        <f>IFERROR(IF(OR(C445="",D445=""),"",D445*VLOOKUP(C445,'Setup - Mix Design'!$A$5:$I$504,4,0)),"")</f>
        <v/>
      </c>
      <c r="I445" s="33">
        <f>IFERROR(IF(OR(C445="",D445=""),"",D445*VLOOKUP(C445,'Setup - Mix Design'!$A$5:$I$504,5,0)),"")</f>
        <v/>
      </c>
      <c r="J445" s="33">
        <f>IFERROR(IF(OR(C445="",D445=""),"",D445*VLOOKUP(C445,'Setup - Mix Design'!$A$5:$I$504,6,0)),"")</f>
        <v/>
      </c>
      <c r="K445" s="33">
        <f>IFERROR(IF(OR(C445="",D445=""),"",D445*VLOOKUP(C445,'Setup - Mix Design'!$A$5:$I$504,7,0)),"")</f>
        <v/>
      </c>
    </row>
    <row r="446">
      <c r="A446" s="31" t="n"/>
      <c r="B446" s="26" t="n"/>
      <c r="C446" s="26" t="n"/>
      <c r="D446" s="27" t="n"/>
      <c r="E446" s="26" t="n"/>
      <c r="F446" s="33">
        <f>IFERROR(IF(OR(C446="",D446=""),"",D446*VLOOKUP(C446,'Setup - Mix Design'!$A$5:$I$504,2,0)),"")</f>
        <v/>
      </c>
      <c r="G446" s="33">
        <f>IFERROR(IF(OR(C446="",D446=""),"",D446*VLOOKUP(C446,'Setup - Mix Design'!$A$5:$I$504,3,0)),"")</f>
        <v/>
      </c>
      <c r="H446" s="33">
        <f>IFERROR(IF(OR(C446="",D446=""),"",D446*VLOOKUP(C446,'Setup - Mix Design'!$A$5:$I$504,4,0)),"")</f>
        <v/>
      </c>
      <c r="I446" s="33">
        <f>IFERROR(IF(OR(C446="",D446=""),"",D446*VLOOKUP(C446,'Setup - Mix Design'!$A$5:$I$504,5,0)),"")</f>
        <v/>
      </c>
      <c r="J446" s="33">
        <f>IFERROR(IF(OR(C446="",D446=""),"",D446*VLOOKUP(C446,'Setup - Mix Design'!$A$5:$I$504,6,0)),"")</f>
        <v/>
      </c>
      <c r="K446" s="33">
        <f>IFERROR(IF(OR(C446="",D446=""),"",D446*VLOOKUP(C446,'Setup - Mix Design'!$A$5:$I$504,7,0)),"")</f>
        <v/>
      </c>
    </row>
    <row r="447">
      <c r="A447" s="31" t="n"/>
      <c r="B447" s="26" t="n"/>
      <c r="C447" s="26" t="n"/>
      <c r="D447" s="27" t="n"/>
      <c r="E447" s="26" t="n"/>
      <c r="F447" s="33">
        <f>IFERROR(IF(OR(C447="",D447=""),"",D447*VLOOKUP(C447,'Setup - Mix Design'!$A$5:$I$504,2,0)),"")</f>
        <v/>
      </c>
      <c r="G447" s="33">
        <f>IFERROR(IF(OR(C447="",D447=""),"",D447*VLOOKUP(C447,'Setup - Mix Design'!$A$5:$I$504,3,0)),"")</f>
        <v/>
      </c>
      <c r="H447" s="33">
        <f>IFERROR(IF(OR(C447="",D447=""),"",D447*VLOOKUP(C447,'Setup - Mix Design'!$A$5:$I$504,4,0)),"")</f>
        <v/>
      </c>
      <c r="I447" s="33">
        <f>IFERROR(IF(OR(C447="",D447=""),"",D447*VLOOKUP(C447,'Setup - Mix Design'!$A$5:$I$504,5,0)),"")</f>
        <v/>
      </c>
      <c r="J447" s="33">
        <f>IFERROR(IF(OR(C447="",D447=""),"",D447*VLOOKUP(C447,'Setup - Mix Design'!$A$5:$I$504,6,0)),"")</f>
        <v/>
      </c>
      <c r="K447" s="33">
        <f>IFERROR(IF(OR(C447="",D447=""),"",D447*VLOOKUP(C447,'Setup - Mix Design'!$A$5:$I$504,7,0)),"")</f>
        <v/>
      </c>
    </row>
    <row r="448">
      <c r="A448" s="31" t="n"/>
      <c r="B448" s="26" t="n"/>
      <c r="C448" s="26" t="n"/>
      <c r="D448" s="27" t="n"/>
      <c r="E448" s="26" t="n"/>
      <c r="F448" s="33">
        <f>IFERROR(IF(OR(C448="",D448=""),"",D448*VLOOKUP(C448,'Setup - Mix Design'!$A$5:$I$504,2,0)),"")</f>
        <v/>
      </c>
      <c r="G448" s="33">
        <f>IFERROR(IF(OR(C448="",D448=""),"",D448*VLOOKUP(C448,'Setup - Mix Design'!$A$5:$I$504,3,0)),"")</f>
        <v/>
      </c>
      <c r="H448" s="33">
        <f>IFERROR(IF(OR(C448="",D448=""),"",D448*VLOOKUP(C448,'Setup - Mix Design'!$A$5:$I$504,4,0)),"")</f>
        <v/>
      </c>
      <c r="I448" s="33">
        <f>IFERROR(IF(OR(C448="",D448=""),"",D448*VLOOKUP(C448,'Setup - Mix Design'!$A$5:$I$504,5,0)),"")</f>
        <v/>
      </c>
      <c r="J448" s="33">
        <f>IFERROR(IF(OR(C448="",D448=""),"",D448*VLOOKUP(C448,'Setup - Mix Design'!$A$5:$I$504,6,0)),"")</f>
        <v/>
      </c>
      <c r="K448" s="33">
        <f>IFERROR(IF(OR(C448="",D448=""),"",D448*VLOOKUP(C448,'Setup - Mix Design'!$A$5:$I$504,7,0)),"")</f>
        <v/>
      </c>
    </row>
    <row r="449">
      <c r="A449" s="31" t="n"/>
      <c r="B449" s="26" t="n"/>
      <c r="C449" s="26" t="n"/>
      <c r="D449" s="27" t="n"/>
      <c r="E449" s="26" t="n"/>
      <c r="F449" s="33">
        <f>IFERROR(IF(OR(C449="",D449=""),"",D449*VLOOKUP(C449,'Setup - Mix Design'!$A$5:$I$504,2,0)),"")</f>
        <v/>
      </c>
      <c r="G449" s="33">
        <f>IFERROR(IF(OR(C449="",D449=""),"",D449*VLOOKUP(C449,'Setup - Mix Design'!$A$5:$I$504,3,0)),"")</f>
        <v/>
      </c>
      <c r="H449" s="33">
        <f>IFERROR(IF(OR(C449="",D449=""),"",D449*VLOOKUP(C449,'Setup - Mix Design'!$A$5:$I$504,4,0)),"")</f>
        <v/>
      </c>
      <c r="I449" s="33">
        <f>IFERROR(IF(OR(C449="",D449=""),"",D449*VLOOKUP(C449,'Setup - Mix Design'!$A$5:$I$504,5,0)),"")</f>
        <v/>
      </c>
      <c r="J449" s="33">
        <f>IFERROR(IF(OR(C449="",D449=""),"",D449*VLOOKUP(C449,'Setup - Mix Design'!$A$5:$I$504,6,0)),"")</f>
        <v/>
      </c>
      <c r="K449" s="33">
        <f>IFERROR(IF(OR(C449="",D449=""),"",D449*VLOOKUP(C449,'Setup - Mix Design'!$A$5:$I$504,7,0)),"")</f>
        <v/>
      </c>
    </row>
    <row r="450">
      <c r="A450" s="31" t="n"/>
      <c r="B450" s="26" t="n"/>
      <c r="C450" s="26" t="n"/>
      <c r="D450" s="27" t="n"/>
      <c r="E450" s="26" t="n"/>
      <c r="F450" s="33">
        <f>IFERROR(IF(OR(C450="",D450=""),"",D450*VLOOKUP(C450,'Setup - Mix Design'!$A$5:$I$504,2,0)),"")</f>
        <v/>
      </c>
      <c r="G450" s="33">
        <f>IFERROR(IF(OR(C450="",D450=""),"",D450*VLOOKUP(C450,'Setup - Mix Design'!$A$5:$I$504,3,0)),"")</f>
        <v/>
      </c>
      <c r="H450" s="33">
        <f>IFERROR(IF(OR(C450="",D450=""),"",D450*VLOOKUP(C450,'Setup - Mix Design'!$A$5:$I$504,4,0)),"")</f>
        <v/>
      </c>
      <c r="I450" s="33">
        <f>IFERROR(IF(OR(C450="",D450=""),"",D450*VLOOKUP(C450,'Setup - Mix Design'!$A$5:$I$504,5,0)),"")</f>
        <v/>
      </c>
      <c r="J450" s="33">
        <f>IFERROR(IF(OR(C450="",D450=""),"",D450*VLOOKUP(C450,'Setup - Mix Design'!$A$5:$I$504,6,0)),"")</f>
        <v/>
      </c>
      <c r="K450" s="33">
        <f>IFERROR(IF(OR(C450="",D450=""),"",D450*VLOOKUP(C450,'Setup - Mix Design'!$A$5:$I$504,7,0)),"")</f>
        <v/>
      </c>
    </row>
    <row r="451">
      <c r="A451" s="31" t="n"/>
      <c r="B451" s="26" t="n"/>
      <c r="C451" s="26" t="n"/>
      <c r="D451" s="27" t="n"/>
      <c r="E451" s="26" t="n"/>
      <c r="F451" s="33">
        <f>IFERROR(IF(OR(C451="",D451=""),"",D451*VLOOKUP(C451,'Setup - Mix Design'!$A$5:$I$504,2,0)),"")</f>
        <v/>
      </c>
      <c r="G451" s="33">
        <f>IFERROR(IF(OR(C451="",D451=""),"",D451*VLOOKUP(C451,'Setup - Mix Design'!$A$5:$I$504,3,0)),"")</f>
        <v/>
      </c>
      <c r="H451" s="33">
        <f>IFERROR(IF(OR(C451="",D451=""),"",D451*VLOOKUP(C451,'Setup - Mix Design'!$A$5:$I$504,4,0)),"")</f>
        <v/>
      </c>
      <c r="I451" s="33">
        <f>IFERROR(IF(OR(C451="",D451=""),"",D451*VLOOKUP(C451,'Setup - Mix Design'!$A$5:$I$504,5,0)),"")</f>
        <v/>
      </c>
      <c r="J451" s="33">
        <f>IFERROR(IF(OR(C451="",D451=""),"",D451*VLOOKUP(C451,'Setup - Mix Design'!$A$5:$I$504,6,0)),"")</f>
        <v/>
      </c>
      <c r="K451" s="33">
        <f>IFERROR(IF(OR(C451="",D451=""),"",D451*VLOOKUP(C451,'Setup - Mix Design'!$A$5:$I$504,7,0)),"")</f>
        <v/>
      </c>
    </row>
    <row r="452">
      <c r="A452" s="31" t="n"/>
      <c r="B452" s="26" t="n"/>
      <c r="C452" s="26" t="n"/>
      <c r="D452" s="27" t="n"/>
      <c r="E452" s="26" t="n"/>
      <c r="F452" s="33">
        <f>IFERROR(IF(OR(C452="",D452=""),"",D452*VLOOKUP(C452,'Setup - Mix Design'!$A$5:$I$504,2,0)),"")</f>
        <v/>
      </c>
      <c r="G452" s="33">
        <f>IFERROR(IF(OR(C452="",D452=""),"",D452*VLOOKUP(C452,'Setup - Mix Design'!$A$5:$I$504,3,0)),"")</f>
        <v/>
      </c>
      <c r="H452" s="33">
        <f>IFERROR(IF(OR(C452="",D452=""),"",D452*VLOOKUP(C452,'Setup - Mix Design'!$A$5:$I$504,4,0)),"")</f>
        <v/>
      </c>
      <c r="I452" s="33">
        <f>IFERROR(IF(OR(C452="",D452=""),"",D452*VLOOKUP(C452,'Setup - Mix Design'!$A$5:$I$504,5,0)),"")</f>
        <v/>
      </c>
      <c r="J452" s="33">
        <f>IFERROR(IF(OR(C452="",D452=""),"",D452*VLOOKUP(C452,'Setup - Mix Design'!$A$5:$I$504,6,0)),"")</f>
        <v/>
      </c>
      <c r="K452" s="33">
        <f>IFERROR(IF(OR(C452="",D452=""),"",D452*VLOOKUP(C452,'Setup - Mix Design'!$A$5:$I$504,7,0)),"")</f>
        <v/>
      </c>
    </row>
    <row r="453">
      <c r="A453" s="31" t="n"/>
      <c r="B453" s="26" t="n"/>
      <c r="C453" s="26" t="n"/>
      <c r="D453" s="27" t="n"/>
      <c r="E453" s="26" t="n"/>
      <c r="F453" s="33">
        <f>IFERROR(IF(OR(C453="",D453=""),"",D453*VLOOKUP(C453,'Setup - Mix Design'!$A$5:$I$504,2,0)),"")</f>
        <v/>
      </c>
      <c r="G453" s="33">
        <f>IFERROR(IF(OR(C453="",D453=""),"",D453*VLOOKUP(C453,'Setup - Mix Design'!$A$5:$I$504,3,0)),"")</f>
        <v/>
      </c>
      <c r="H453" s="33">
        <f>IFERROR(IF(OR(C453="",D453=""),"",D453*VLOOKUP(C453,'Setup - Mix Design'!$A$5:$I$504,4,0)),"")</f>
        <v/>
      </c>
      <c r="I453" s="33">
        <f>IFERROR(IF(OR(C453="",D453=""),"",D453*VLOOKUP(C453,'Setup - Mix Design'!$A$5:$I$504,5,0)),"")</f>
        <v/>
      </c>
      <c r="J453" s="33">
        <f>IFERROR(IF(OR(C453="",D453=""),"",D453*VLOOKUP(C453,'Setup - Mix Design'!$A$5:$I$504,6,0)),"")</f>
        <v/>
      </c>
      <c r="K453" s="33">
        <f>IFERROR(IF(OR(C453="",D453=""),"",D453*VLOOKUP(C453,'Setup - Mix Design'!$A$5:$I$504,7,0)),"")</f>
        <v/>
      </c>
    </row>
    <row r="454">
      <c r="A454" s="31" t="n"/>
      <c r="B454" s="26" t="n"/>
      <c r="C454" s="26" t="n"/>
      <c r="D454" s="27" t="n"/>
      <c r="E454" s="26" t="n"/>
      <c r="F454" s="33">
        <f>IFERROR(IF(OR(C454="",D454=""),"",D454*VLOOKUP(C454,'Setup - Mix Design'!$A$5:$I$504,2,0)),"")</f>
        <v/>
      </c>
      <c r="G454" s="33">
        <f>IFERROR(IF(OR(C454="",D454=""),"",D454*VLOOKUP(C454,'Setup - Mix Design'!$A$5:$I$504,3,0)),"")</f>
        <v/>
      </c>
      <c r="H454" s="33">
        <f>IFERROR(IF(OR(C454="",D454=""),"",D454*VLOOKUP(C454,'Setup - Mix Design'!$A$5:$I$504,4,0)),"")</f>
        <v/>
      </c>
      <c r="I454" s="33">
        <f>IFERROR(IF(OR(C454="",D454=""),"",D454*VLOOKUP(C454,'Setup - Mix Design'!$A$5:$I$504,5,0)),"")</f>
        <v/>
      </c>
      <c r="J454" s="33">
        <f>IFERROR(IF(OR(C454="",D454=""),"",D454*VLOOKUP(C454,'Setup - Mix Design'!$A$5:$I$504,6,0)),"")</f>
        <v/>
      </c>
      <c r="K454" s="33">
        <f>IFERROR(IF(OR(C454="",D454=""),"",D454*VLOOKUP(C454,'Setup - Mix Design'!$A$5:$I$504,7,0)),"")</f>
        <v/>
      </c>
    </row>
    <row r="455">
      <c r="A455" s="31" t="n"/>
      <c r="B455" s="26" t="n"/>
      <c r="C455" s="26" t="n"/>
      <c r="D455" s="27" t="n"/>
      <c r="E455" s="26" t="n"/>
      <c r="F455" s="33">
        <f>IFERROR(IF(OR(C455="",D455=""),"",D455*VLOOKUP(C455,'Setup - Mix Design'!$A$5:$I$504,2,0)),"")</f>
        <v/>
      </c>
      <c r="G455" s="33">
        <f>IFERROR(IF(OR(C455="",D455=""),"",D455*VLOOKUP(C455,'Setup - Mix Design'!$A$5:$I$504,3,0)),"")</f>
        <v/>
      </c>
      <c r="H455" s="33">
        <f>IFERROR(IF(OR(C455="",D455=""),"",D455*VLOOKUP(C455,'Setup - Mix Design'!$A$5:$I$504,4,0)),"")</f>
        <v/>
      </c>
      <c r="I455" s="33">
        <f>IFERROR(IF(OR(C455="",D455=""),"",D455*VLOOKUP(C455,'Setup - Mix Design'!$A$5:$I$504,5,0)),"")</f>
        <v/>
      </c>
      <c r="J455" s="33">
        <f>IFERROR(IF(OR(C455="",D455=""),"",D455*VLOOKUP(C455,'Setup - Mix Design'!$A$5:$I$504,6,0)),"")</f>
        <v/>
      </c>
      <c r="K455" s="33">
        <f>IFERROR(IF(OR(C455="",D455=""),"",D455*VLOOKUP(C455,'Setup - Mix Design'!$A$5:$I$504,7,0)),"")</f>
        <v/>
      </c>
    </row>
    <row r="456">
      <c r="A456" s="31" t="n"/>
      <c r="B456" s="26" t="n"/>
      <c r="C456" s="26" t="n"/>
      <c r="D456" s="27" t="n"/>
      <c r="E456" s="26" t="n"/>
      <c r="F456" s="33">
        <f>IFERROR(IF(OR(C456="",D456=""),"",D456*VLOOKUP(C456,'Setup - Mix Design'!$A$5:$I$504,2,0)),"")</f>
        <v/>
      </c>
      <c r="G456" s="33">
        <f>IFERROR(IF(OR(C456="",D456=""),"",D456*VLOOKUP(C456,'Setup - Mix Design'!$A$5:$I$504,3,0)),"")</f>
        <v/>
      </c>
      <c r="H456" s="33">
        <f>IFERROR(IF(OR(C456="",D456=""),"",D456*VLOOKUP(C456,'Setup - Mix Design'!$A$5:$I$504,4,0)),"")</f>
        <v/>
      </c>
      <c r="I456" s="33">
        <f>IFERROR(IF(OR(C456="",D456=""),"",D456*VLOOKUP(C456,'Setup - Mix Design'!$A$5:$I$504,5,0)),"")</f>
        <v/>
      </c>
      <c r="J456" s="33">
        <f>IFERROR(IF(OR(C456="",D456=""),"",D456*VLOOKUP(C456,'Setup - Mix Design'!$A$5:$I$504,6,0)),"")</f>
        <v/>
      </c>
      <c r="K456" s="33">
        <f>IFERROR(IF(OR(C456="",D456=""),"",D456*VLOOKUP(C456,'Setup - Mix Design'!$A$5:$I$504,7,0)),"")</f>
        <v/>
      </c>
    </row>
    <row r="457">
      <c r="A457" s="31" t="n"/>
      <c r="B457" s="26" t="n"/>
      <c r="C457" s="26" t="n"/>
      <c r="D457" s="27" t="n"/>
      <c r="E457" s="26" t="n"/>
      <c r="F457" s="33">
        <f>IFERROR(IF(OR(C457="",D457=""),"",D457*VLOOKUP(C457,'Setup - Mix Design'!$A$5:$I$504,2,0)),"")</f>
        <v/>
      </c>
      <c r="G457" s="33">
        <f>IFERROR(IF(OR(C457="",D457=""),"",D457*VLOOKUP(C457,'Setup - Mix Design'!$A$5:$I$504,3,0)),"")</f>
        <v/>
      </c>
      <c r="H457" s="33">
        <f>IFERROR(IF(OR(C457="",D457=""),"",D457*VLOOKUP(C457,'Setup - Mix Design'!$A$5:$I$504,4,0)),"")</f>
        <v/>
      </c>
      <c r="I457" s="33">
        <f>IFERROR(IF(OR(C457="",D457=""),"",D457*VLOOKUP(C457,'Setup - Mix Design'!$A$5:$I$504,5,0)),"")</f>
        <v/>
      </c>
      <c r="J457" s="33">
        <f>IFERROR(IF(OR(C457="",D457=""),"",D457*VLOOKUP(C457,'Setup - Mix Design'!$A$5:$I$504,6,0)),"")</f>
        <v/>
      </c>
      <c r="K457" s="33">
        <f>IFERROR(IF(OR(C457="",D457=""),"",D457*VLOOKUP(C457,'Setup - Mix Design'!$A$5:$I$504,7,0)),"")</f>
        <v/>
      </c>
    </row>
    <row r="458">
      <c r="A458" s="31" t="n"/>
      <c r="B458" s="26" t="n"/>
      <c r="C458" s="26" t="n"/>
      <c r="D458" s="27" t="n"/>
      <c r="E458" s="26" t="n"/>
      <c r="F458" s="33">
        <f>IFERROR(IF(OR(C458="",D458=""),"",D458*VLOOKUP(C458,'Setup - Mix Design'!$A$5:$I$504,2,0)),"")</f>
        <v/>
      </c>
      <c r="G458" s="33">
        <f>IFERROR(IF(OR(C458="",D458=""),"",D458*VLOOKUP(C458,'Setup - Mix Design'!$A$5:$I$504,3,0)),"")</f>
        <v/>
      </c>
      <c r="H458" s="33">
        <f>IFERROR(IF(OR(C458="",D458=""),"",D458*VLOOKUP(C458,'Setup - Mix Design'!$A$5:$I$504,4,0)),"")</f>
        <v/>
      </c>
      <c r="I458" s="33">
        <f>IFERROR(IF(OR(C458="",D458=""),"",D458*VLOOKUP(C458,'Setup - Mix Design'!$A$5:$I$504,5,0)),"")</f>
        <v/>
      </c>
      <c r="J458" s="33">
        <f>IFERROR(IF(OR(C458="",D458=""),"",D458*VLOOKUP(C458,'Setup - Mix Design'!$A$5:$I$504,6,0)),"")</f>
        <v/>
      </c>
      <c r="K458" s="33">
        <f>IFERROR(IF(OR(C458="",D458=""),"",D458*VLOOKUP(C458,'Setup - Mix Design'!$A$5:$I$504,7,0)),"")</f>
        <v/>
      </c>
    </row>
    <row r="459">
      <c r="A459" s="31" t="n"/>
      <c r="B459" s="26" t="n"/>
      <c r="C459" s="26" t="n"/>
      <c r="D459" s="27" t="n"/>
      <c r="E459" s="26" t="n"/>
      <c r="F459" s="33">
        <f>IFERROR(IF(OR(C459="",D459=""),"",D459*VLOOKUP(C459,'Setup - Mix Design'!$A$5:$I$504,2,0)),"")</f>
        <v/>
      </c>
      <c r="G459" s="33">
        <f>IFERROR(IF(OR(C459="",D459=""),"",D459*VLOOKUP(C459,'Setup - Mix Design'!$A$5:$I$504,3,0)),"")</f>
        <v/>
      </c>
      <c r="H459" s="33">
        <f>IFERROR(IF(OR(C459="",D459=""),"",D459*VLOOKUP(C459,'Setup - Mix Design'!$A$5:$I$504,4,0)),"")</f>
        <v/>
      </c>
      <c r="I459" s="33">
        <f>IFERROR(IF(OR(C459="",D459=""),"",D459*VLOOKUP(C459,'Setup - Mix Design'!$A$5:$I$504,5,0)),"")</f>
        <v/>
      </c>
      <c r="J459" s="33">
        <f>IFERROR(IF(OR(C459="",D459=""),"",D459*VLOOKUP(C459,'Setup - Mix Design'!$A$5:$I$504,6,0)),"")</f>
        <v/>
      </c>
      <c r="K459" s="33">
        <f>IFERROR(IF(OR(C459="",D459=""),"",D459*VLOOKUP(C459,'Setup - Mix Design'!$A$5:$I$504,7,0)),"")</f>
        <v/>
      </c>
    </row>
    <row r="460">
      <c r="A460" s="31" t="n"/>
      <c r="B460" s="26" t="n"/>
      <c r="C460" s="26" t="n"/>
      <c r="D460" s="27" t="n"/>
      <c r="E460" s="26" t="n"/>
      <c r="F460" s="33">
        <f>IFERROR(IF(OR(C460="",D460=""),"",D460*VLOOKUP(C460,'Setup - Mix Design'!$A$5:$I$504,2,0)),"")</f>
        <v/>
      </c>
      <c r="G460" s="33">
        <f>IFERROR(IF(OR(C460="",D460=""),"",D460*VLOOKUP(C460,'Setup - Mix Design'!$A$5:$I$504,3,0)),"")</f>
        <v/>
      </c>
      <c r="H460" s="33">
        <f>IFERROR(IF(OR(C460="",D460=""),"",D460*VLOOKUP(C460,'Setup - Mix Design'!$A$5:$I$504,4,0)),"")</f>
        <v/>
      </c>
      <c r="I460" s="33">
        <f>IFERROR(IF(OR(C460="",D460=""),"",D460*VLOOKUP(C460,'Setup - Mix Design'!$A$5:$I$504,5,0)),"")</f>
        <v/>
      </c>
      <c r="J460" s="33">
        <f>IFERROR(IF(OR(C460="",D460=""),"",D460*VLOOKUP(C460,'Setup - Mix Design'!$A$5:$I$504,6,0)),"")</f>
        <v/>
      </c>
      <c r="K460" s="33">
        <f>IFERROR(IF(OR(C460="",D460=""),"",D460*VLOOKUP(C460,'Setup - Mix Design'!$A$5:$I$504,7,0)),"")</f>
        <v/>
      </c>
    </row>
    <row r="461">
      <c r="A461" s="31" t="n"/>
      <c r="B461" s="26" t="n"/>
      <c r="C461" s="26" t="n"/>
      <c r="D461" s="27" t="n"/>
      <c r="E461" s="26" t="n"/>
      <c r="F461" s="33">
        <f>IFERROR(IF(OR(C461="",D461=""),"",D461*VLOOKUP(C461,'Setup - Mix Design'!$A$5:$I$504,2,0)),"")</f>
        <v/>
      </c>
      <c r="G461" s="33">
        <f>IFERROR(IF(OR(C461="",D461=""),"",D461*VLOOKUP(C461,'Setup - Mix Design'!$A$5:$I$504,3,0)),"")</f>
        <v/>
      </c>
      <c r="H461" s="33">
        <f>IFERROR(IF(OR(C461="",D461=""),"",D461*VLOOKUP(C461,'Setup - Mix Design'!$A$5:$I$504,4,0)),"")</f>
        <v/>
      </c>
      <c r="I461" s="33">
        <f>IFERROR(IF(OR(C461="",D461=""),"",D461*VLOOKUP(C461,'Setup - Mix Design'!$A$5:$I$504,5,0)),"")</f>
        <v/>
      </c>
      <c r="J461" s="33">
        <f>IFERROR(IF(OR(C461="",D461=""),"",D461*VLOOKUP(C461,'Setup - Mix Design'!$A$5:$I$504,6,0)),"")</f>
        <v/>
      </c>
      <c r="K461" s="33">
        <f>IFERROR(IF(OR(C461="",D461=""),"",D461*VLOOKUP(C461,'Setup - Mix Design'!$A$5:$I$504,7,0)),"")</f>
        <v/>
      </c>
    </row>
    <row r="462">
      <c r="A462" s="31" t="n"/>
      <c r="B462" s="26" t="n"/>
      <c r="C462" s="26" t="n"/>
      <c r="D462" s="27" t="n"/>
      <c r="E462" s="26" t="n"/>
      <c r="F462" s="33">
        <f>IFERROR(IF(OR(C462="",D462=""),"",D462*VLOOKUP(C462,'Setup - Mix Design'!$A$5:$I$504,2,0)),"")</f>
        <v/>
      </c>
      <c r="G462" s="33">
        <f>IFERROR(IF(OR(C462="",D462=""),"",D462*VLOOKUP(C462,'Setup - Mix Design'!$A$5:$I$504,3,0)),"")</f>
        <v/>
      </c>
      <c r="H462" s="33">
        <f>IFERROR(IF(OR(C462="",D462=""),"",D462*VLOOKUP(C462,'Setup - Mix Design'!$A$5:$I$504,4,0)),"")</f>
        <v/>
      </c>
      <c r="I462" s="33">
        <f>IFERROR(IF(OR(C462="",D462=""),"",D462*VLOOKUP(C462,'Setup - Mix Design'!$A$5:$I$504,5,0)),"")</f>
        <v/>
      </c>
      <c r="J462" s="33">
        <f>IFERROR(IF(OR(C462="",D462=""),"",D462*VLOOKUP(C462,'Setup - Mix Design'!$A$5:$I$504,6,0)),"")</f>
        <v/>
      </c>
      <c r="K462" s="33">
        <f>IFERROR(IF(OR(C462="",D462=""),"",D462*VLOOKUP(C462,'Setup - Mix Design'!$A$5:$I$504,7,0)),"")</f>
        <v/>
      </c>
    </row>
    <row r="463">
      <c r="A463" s="31" t="n"/>
      <c r="B463" s="26" t="n"/>
      <c r="C463" s="26" t="n"/>
      <c r="D463" s="27" t="n"/>
      <c r="E463" s="26" t="n"/>
      <c r="F463" s="33">
        <f>IFERROR(IF(OR(C463="",D463=""),"",D463*VLOOKUP(C463,'Setup - Mix Design'!$A$5:$I$504,2,0)),"")</f>
        <v/>
      </c>
      <c r="G463" s="33">
        <f>IFERROR(IF(OR(C463="",D463=""),"",D463*VLOOKUP(C463,'Setup - Mix Design'!$A$5:$I$504,3,0)),"")</f>
        <v/>
      </c>
      <c r="H463" s="33">
        <f>IFERROR(IF(OR(C463="",D463=""),"",D463*VLOOKUP(C463,'Setup - Mix Design'!$A$5:$I$504,4,0)),"")</f>
        <v/>
      </c>
      <c r="I463" s="33">
        <f>IFERROR(IF(OR(C463="",D463=""),"",D463*VLOOKUP(C463,'Setup - Mix Design'!$A$5:$I$504,5,0)),"")</f>
        <v/>
      </c>
      <c r="J463" s="33">
        <f>IFERROR(IF(OR(C463="",D463=""),"",D463*VLOOKUP(C463,'Setup - Mix Design'!$A$5:$I$504,6,0)),"")</f>
        <v/>
      </c>
      <c r="K463" s="33">
        <f>IFERROR(IF(OR(C463="",D463=""),"",D463*VLOOKUP(C463,'Setup - Mix Design'!$A$5:$I$504,7,0)),"")</f>
        <v/>
      </c>
    </row>
    <row r="464">
      <c r="A464" s="31" t="n"/>
      <c r="B464" s="26" t="n"/>
      <c r="C464" s="26" t="n"/>
      <c r="D464" s="27" t="n"/>
      <c r="E464" s="26" t="n"/>
      <c r="F464" s="33">
        <f>IFERROR(IF(OR(C464="",D464=""),"",D464*VLOOKUP(C464,'Setup - Mix Design'!$A$5:$I$504,2,0)),"")</f>
        <v/>
      </c>
      <c r="G464" s="33">
        <f>IFERROR(IF(OR(C464="",D464=""),"",D464*VLOOKUP(C464,'Setup - Mix Design'!$A$5:$I$504,3,0)),"")</f>
        <v/>
      </c>
      <c r="H464" s="33">
        <f>IFERROR(IF(OR(C464="",D464=""),"",D464*VLOOKUP(C464,'Setup - Mix Design'!$A$5:$I$504,4,0)),"")</f>
        <v/>
      </c>
      <c r="I464" s="33">
        <f>IFERROR(IF(OR(C464="",D464=""),"",D464*VLOOKUP(C464,'Setup - Mix Design'!$A$5:$I$504,5,0)),"")</f>
        <v/>
      </c>
      <c r="J464" s="33">
        <f>IFERROR(IF(OR(C464="",D464=""),"",D464*VLOOKUP(C464,'Setup - Mix Design'!$A$5:$I$504,6,0)),"")</f>
        <v/>
      </c>
      <c r="K464" s="33">
        <f>IFERROR(IF(OR(C464="",D464=""),"",D464*VLOOKUP(C464,'Setup - Mix Design'!$A$5:$I$504,7,0)),"")</f>
        <v/>
      </c>
    </row>
    <row r="465">
      <c r="A465" s="31" t="n"/>
      <c r="B465" s="26" t="n"/>
      <c r="C465" s="26" t="n"/>
      <c r="D465" s="27" t="n"/>
      <c r="E465" s="26" t="n"/>
      <c r="F465" s="33">
        <f>IFERROR(IF(OR(C465="",D465=""),"",D465*VLOOKUP(C465,'Setup - Mix Design'!$A$5:$I$504,2,0)),"")</f>
        <v/>
      </c>
      <c r="G465" s="33">
        <f>IFERROR(IF(OR(C465="",D465=""),"",D465*VLOOKUP(C465,'Setup - Mix Design'!$A$5:$I$504,3,0)),"")</f>
        <v/>
      </c>
      <c r="H465" s="33">
        <f>IFERROR(IF(OR(C465="",D465=""),"",D465*VLOOKUP(C465,'Setup - Mix Design'!$A$5:$I$504,4,0)),"")</f>
        <v/>
      </c>
      <c r="I465" s="33">
        <f>IFERROR(IF(OR(C465="",D465=""),"",D465*VLOOKUP(C465,'Setup - Mix Design'!$A$5:$I$504,5,0)),"")</f>
        <v/>
      </c>
      <c r="J465" s="33">
        <f>IFERROR(IF(OR(C465="",D465=""),"",D465*VLOOKUP(C465,'Setup - Mix Design'!$A$5:$I$504,6,0)),"")</f>
        <v/>
      </c>
      <c r="K465" s="33">
        <f>IFERROR(IF(OR(C465="",D465=""),"",D465*VLOOKUP(C465,'Setup - Mix Design'!$A$5:$I$504,7,0)),"")</f>
        <v/>
      </c>
    </row>
    <row r="466">
      <c r="A466" s="31" t="n"/>
      <c r="B466" s="26" t="n"/>
      <c r="C466" s="26" t="n"/>
      <c r="D466" s="27" t="n"/>
      <c r="E466" s="26" t="n"/>
      <c r="F466" s="33">
        <f>IFERROR(IF(OR(C466="",D466=""),"",D466*VLOOKUP(C466,'Setup - Mix Design'!$A$5:$I$504,2,0)),"")</f>
        <v/>
      </c>
      <c r="G466" s="33">
        <f>IFERROR(IF(OR(C466="",D466=""),"",D466*VLOOKUP(C466,'Setup - Mix Design'!$A$5:$I$504,3,0)),"")</f>
        <v/>
      </c>
      <c r="H466" s="33">
        <f>IFERROR(IF(OR(C466="",D466=""),"",D466*VLOOKUP(C466,'Setup - Mix Design'!$A$5:$I$504,4,0)),"")</f>
        <v/>
      </c>
      <c r="I466" s="33">
        <f>IFERROR(IF(OR(C466="",D466=""),"",D466*VLOOKUP(C466,'Setup - Mix Design'!$A$5:$I$504,5,0)),"")</f>
        <v/>
      </c>
      <c r="J466" s="33">
        <f>IFERROR(IF(OR(C466="",D466=""),"",D466*VLOOKUP(C466,'Setup - Mix Design'!$A$5:$I$504,6,0)),"")</f>
        <v/>
      </c>
      <c r="K466" s="33">
        <f>IFERROR(IF(OR(C466="",D466=""),"",D466*VLOOKUP(C466,'Setup - Mix Design'!$A$5:$I$504,7,0)),"")</f>
        <v/>
      </c>
    </row>
    <row r="467">
      <c r="A467" s="31" t="n"/>
      <c r="B467" s="26" t="n"/>
      <c r="C467" s="26" t="n"/>
      <c r="D467" s="27" t="n"/>
      <c r="E467" s="26" t="n"/>
      <c r="F467" s="33">
        <f>IFERROR(IF(OR(C467="",D467=""),"",D467*VLOOKUP(C467,'Setup - Mix Design'!$A$5:$I$504,2,0)),"")</f>
        <v/>
      </c>
      <c r="G467" s="33">
        <f>IFERROR(IF(OR(C467="",D467=""),"",D467*VLOOKUP(C467,'Setup - Mix Design'!$A$5:$I$504,3,0)),"")</f>
        <v/>
      </c>
      <c r="H467" s="33">
        <f>IFERROR(IF(OR(C467="",D467=""),"",D467*VLOOKUP(C467,'Setup - Mix Design'!$A$5:$I$504,4,0)),"")</f>
        <v/>
      </c>
      <c r="I467" s="33">
        <f>IFERROR(IF(OR(C467="",D467=""),"",D467*VLOOKUP(C467,'Setup - Mix Design'!$A$5:$I$504,5,0)),"")</f>
        <v/>
      </c>
      <c r="J467" s="33">
        <f>IFERROR(IF(OR(C467="",D467=""),"",D467*VLOOKUP(C467,'Setup - Mix Design'!$A$5:$I$504,6,0)),"")</f>
        <v/>
      </c>
      <c r="K467" s="33">
        <f>IFERROR(IF(OR(C467="",D467=""),"",D467*VLOOKUP(C467,'Setup - Mix Design'!$A$5:$I$504,7,0)),"")</f>
        <v/>
      </c>
    </row>
    <row r="468">
      <c r="A468" s="31" t="n"/>
      <c r="B468" s="26" t="n"/>
      <c r="C468" s="26" t="n"/>
      <c r="D468" s="27" t="n"/>
      <c r="E468" s="26" t="n"/>
      <c r="F468" s="33">
        <f>IFERROR(IF(OR(C468="",D468=""),"",D468*VLOOKUP(C468,'Setup - Mix Design'!$A$5:$I$504,2,0)),"")</f>
        <v/>
      </c>
      <c r="G468" s="33">
        <f>IFERROR(IF(OR(C468="",D468=""),"",D468*VLOOKUP(C468,'Setup - Mix Design'!$A$5:$I$504,3,0)),"")</f>
        <v/>
      </c>
      <c r="H468" s="33">
        <f>IFERROR(IF(OR(C468="",D468=""),"",D468*VLOOKUP(C468,'Setup - Mix Design'!$A$5:$I$504,4,0)),"")</f>
        <v/>
      </c>
      <c r="I468" s="33">
        <f>IFERROR(IF(OR(C468="",D468=""),"",D468*VLOOKUP(C468,'Setup - Mix Design'!$A$5:$I$504,5,0)),"")</f>
        <v/>
      </c>
      <c r="J468" s="33">
        <f>IFERROR(IF(OR(C468="",D468=""),"",D468*VLOOKUP(C468,'Setup - Mix Design'!$A$5:$I$504,6,0)),"")</f>
        <v/>
      </c>
      <c r="K468" s="33">
        <f>IFERROR(IF(OR(C468="",D468=""),"",D468*VLOOKUP(C468,'Setup - Mix Design'!$A$5:$I$504,7,0)),"")</f>
        <v/>
      </c>
    </row>
    <row r="469">
      <c r="A469" s="31" t="n"/>
      <c r="B469" s="26" t="n"/>
      <c r="C469" s="26" t="n"/>
      <c r="D469" s="27" t="n"/>
      <c r="E469" s="26" t="n"/>
      <c r="F469" s="33">
        <f>IFERROR(IF(OR(C469="",D469=""),"",D469*VLOOKUP(C469,'Setup - Mix Design'!$A$5:$I$504,2,0)),"")</f>
        <v/>
      </c>
      <c r="G469" s="33">
        <f>IFERROR(IF(OR(C469="",D469=""),"",D469*VLOOKUP(C469,'Setup - Mix Design'!$A$5:$I$504,3,0)),"")</f>
        <v/>
      </c>
      <c r="H469" s="33">
        <f>IFERROR(IF(OR(C469="",D469=""),"",D469*VLOOKUP(C469,'Setup - Mix Design'!$A$5:$I$504,4,0)),"")</f>
        <v/>
      </c>
      <c r="I469" s="33">
        <f>IFERROR(IF(OR(C469="",D469=""),"",D469*VLOOKUP(C469,'Setup - Mix Design'!$A$5:$I$504,5,0)),"")</f>
        <v/>
      </c>
      <c r="J469" s="33">
        <f>IFERROR(IF(OR(C469="",D469=""),"",D469*VLOOKUP(C469,'Setup - Mix Design'!$A$5:$I$504,6,0)),"")</f>
        <v/>
      </c>
      <c r="K469" s="33">
        <f>IFERROR(IF(OR(C469="",D469=""),"",D469*VLOOKUP(C469,'Setup - Mix Design'!$A$5:$I$504,7,0)),"")</f>
        <v/>
      </c>
    </row>
    <row r="470">
      <c r="A470" s="31" t="n"/>
      <c r="B470" s="26" t="n"/>
      <c r="C470" s="26" t="n"/>
      <c r="D470" s="27" t="n"/>
      <c r="E470" s="26" t="n"/>
      <c r="F470" s="33">
        <f>IFERROR(IF(OR(C470="",D470=""),"",D470*VLOOKUP(C470,'Setup - Mix Design'!$A$5:$I$504,2,0)),"")</f>
        <v/>
      </c>
      <c r="G470" s="33">
        <f>IFERROR(IF(OR(C470="",D470=""),"",D470*VLOOKUP(C470,'Setup - Mix Design'!$A$5:$I$504,3,0)),"")</f>
        <v/>
      </c>
      <c r="H470" s="33">
        <f>IFERROR(IF(OR(C470="",D470=""),"",D470*VLOOKUP(C470,'Setup - Mix Design'!$A$5:$I$504,4,0)),"")</f>
        <v/>
      </c>
      <c r="I470" s="33">
        <f>IFERROR(IF(OR(C470="",D470=""),"",D470*VLOOKUP(C470,'Setup - Mix Design'!$A$5:$I$504,5,0)),"")</f>
        <v/>
      </c>
      <c r="J470" s="33">
        <f>IFERROR(IF(OR(C470="",D470=""),"",D470*VLOOKUP(C470,'Setup - Mix Design'!$A$5:$I$504,6,0)),"")</f>
        <v/>
      </c>
      <c r="K470" s="33">
        <f>IFERROR(IF(OR(C470="",D470=""),"",D470*VLOOKUP(C470,'Setup - Mix Design'!$A$5:$I$504,7,0)),"")</f>
        <v/>
      </c>
    </row>
    <row r="471">
      <c r="A471" s="31" t="n"/>
      <c r="B471" s="26" t="n"/>
      <c r="C471" s="26" t="n"/>
      <c r="D471" s="27" t="n"/>
      <c r="E471" s="26" t="n"/>
      <c r="F471" s="33">
        <f>IFERROR(IF(OR(C471="",D471=""),"",D471*VLOOKUP(C471,'Setup - Mix Design'!$A$5:$I$504,2,0)),"")</f>
        <v/>
      </c>
      <c r="G471" s="33">
        <f>IFERROR(IF(OR(C471="",D471=""),"",D471*VLOOKUP(C471,'Setup - Mix Design'!$A$5:$I$504,3,0)),"")</f>
        <v/>
      </c>
      <c r="H471" s="33">
        <f>IFERROR(IF(OR(C471="",D471=""),"",D471*VLOOKUP(C471,'Setup - Mix Design'!$A$5:$I$504,4,0)),"")</f>
        <v/>
      </c>
      <c r="I471" s="33">
        <f>IFERROR(IF(OR(C471="",D471=""),"",D471*VLOOKUP(C471,'Setup - Mix Design'!$A$5:$I$504,5,0)),"")</f>
        <v/>
      </c>
      <c r="J471" s="33">
        <f>IFERROR(IF(OR(C471="",D471=""),"",D471*VLOOKUP(C471,'Setup - Mix Design'!$A$5:$I$504,6,0)),"")</f>
        <v/>
      </c>
      <c r="K471" s="33">
        <f>IFERROR(IF(OR(C471="",D471=""),"",D471*VLOOKUP(C471,'Setup - Mix Design'!$A$5:$I$504,7,0)),"")</f>
        <v/>
      </c>
    </row>
    <row r="472">
      <c r="A472" s="31" t="n"/>
      <c r="B472" s="26" t="n"/>
      <c r="C472" s="26" t="n"/>
      <c r="D472" s="27" t="n"/>
      <c r="E472" s="26" t="n"/>
      <c r="F472" s="33">
        <f>IFERROR(IF(OR(C472="",D472=""),"",D472*VLOOKUP(C472,'Setup - Mix Design'!$A$5:$I$504,2,0)),"")</f>
        <v/>
      </c>
      <c r="G472" s="33">
        <f>IFERROR(IF(OR(C472="",D472=""),"",D472*VLOOKUP(C472,'Setup - Mix Design'!$A$5:$I$504,3,0)),"")</f>
        <v/>
      </c>
      <c r="H472" s="33">
        <f>IFERROR(IF(OR(C472="",D472=""),"",D472*VLOOKUP(C472,'Setup - Mix Design'!$A$5:$I$504,4,0)),"")</f>
        <v/>
      </c>
      <c r="I472" s="33">
        <f>IFERROR(IF(OR(C472="",D472=""),"",D472*VLOOKUP(C472,'Setup - Mix Design'!$A$5:$I$504,5,0)),"")</f>
        <v/>
      </c>
      <c r="J472" s="33">
        <f>IFERROR(IF(OR(C472="",D472=""),"",D472*VLOOKUP(C472,'Setup - Mix Design'!$A$5:$I$504,6,0)),"")</f>
        <v/>
      </c>
      <c r="K472" s="33">
        <f>IFERROR(IF(OR(C472="",D472=""),"",D472*VLOOKUP(C472,'Setup - Mix Design'!$A$5:$I$504,7,0)),"")</f>
        <v/>
      </c>
    </row>
    <row r="473">
      <c r="A473" s="31" t="n"/>
      <c r="B473" s="26" t="n"/>
      <c r="C473" s="26" t="n"/>
      <c r="D473" s="27" t="n"/>
      <c r="E473" s="26" t="n"/>
      <c r="F473" s="33">
        <f>IFERROR(IF(OR(C473="",D473=""),"",D473*VLOOKUP(C473,'Setup - Mix Design'!$A$5:$I$504,2,0)),"")</f>
        <v/>
      </c>
      <c r="G473" s="33">
        <f>IFERROR(IF(OR(C473="",D473=""),"",D473*VLOOKUP(C473,'Setup - Mix Design'!$A$5:$I$504,3,0)),"")</f>
        <v/>
      </c>
      <c r="H473" s="33">
        <f>IFERROR(IF(OR(C473="",D473=""),"",D473*VLOOKUP(C473,'Setup - Mix Design'!$A$5:$I$504,4,0)),"")</f>
        <v/>
      </c>
      <c r="I473" s="33">
        <f>IFERROR(IF(OR(C473="",D473=""),"",D473*VLOOKUP(C473,'Setup - Mix Design'!$A$5:$I$504,5,0)),"")</f>
        <v/>
      </c>
      <c r="J473" s="33">
        <f>IFERROR(IF(OR(C473="",D473=""),"",D473*VLOOKUP(C473,'Setup - Mix Design'!$A$5:$I$504,6,0)),"")</f>
        <v/>
      </c>
      <c r="K473" s="33">
        <f>IFERROR(IF(OR(C473="",D473=""),"",D473*VLOOKUP(C473,'Setup - Mix Design'!$A$5:$I$504,7,0)),"")</f>
        <v/>
      </c>
    </row>
    <row r="474">
      <c r="A474" s="31" t="n"/>
      <c r="B474" s="26" t="n"/>
      <c r="C474" s="26" t="n"/>
      <c r="D474" s="27" t="n"/>
      <c r="E474" s="26" t="n"/>
      <c r="F474" s="33">
        <f>IFERROR(IF(OR(C474="",D474=""),"",D474*VLOOKUP(C474,'Setup - Mix Design'!$A$5:$I$504,2,0)),"")</f>
        <v/>
      </c>
      <c r="G474" s="33">
        <f>IFERROR(IF(OR(C474="",D474=""),"",D474*VLOOKUP(C474,'Setup - Mix Design'!$A$5:$I$504,3,0)),"")</f>
        <v/>
      </c>
      <c r="H474" s="33">
        <f>IFERROR(IF(OR(C474="",D474=""),"",D474*VLOOKUP(C474,'Setup - Mix Design'!$A$5:$I$504,4,0)),"")</f>
        <v/>
      </c>
      <c r="I474" s="33">
        <f>IFERROR(IF(OR(C474="",D474=""),"",D474*VLOOKUP(C474,'Setup - Mix Design'!$A$5:$I$504,5,0)),"")</f>
        <v/>
      </c>
      <c r="J474" s="33">
        <f>IFERROR(IF(OR(C474="",D474=""),"",D474*VLOOKUP(C474,'Setup - Mix Design'!$A$5:$I$504,6,0)),"")</f>
        <v/>
      </c>
      <c r="K474" s="33">
        <f>IFERROR(IF(OR(C474="",D474=""),"",D474*VLOOKUP(C474,'Setup - Mix Design'!$A$5:$I$504,7,0)),"")</f>
        <v/>
      </c>
    </row>
    <row r="475">
      <c r="A475" s="31" t="n"/>
      <c r="B475" s="26" t="n"/>
      <c r="C475" s="26" t="n"/>
      <c r="D475" s="27" t="n"/>
      <c r="E475" s="26" t="n"/>
      <c r="F475" s="33">
        <f>IFERROR(IF(OR(C475="",D475=""),"",D475*VLOOKUP(C475,'Setup - Mix Design'!$A$5:$I$504,2,0)),"")</f>
        <v/>
      </c>
      <c r="G475" s="33">
        <f>IFERROR(IF(OR(C475="",D475=""),"",D475*VLOOKUP(C475,'Setup - Mix Design'!$A$5:$I$504,3,0)),"")</f>
        <v/>
      </c>
      <c r="H475" s="33">
        <f>IFERROR(IF(OR(C475="",D475=""),"",D475*VLOOKUP(C475,'Setup - Mix Design'!$A$5:$I$504,4,0)),"")</f>
        <v/>
      </c>
      <c r="I475" s="33">
        <f>IFERROR(IF(OR(C475="",D475=""),"",D475*VLOOKUP(C475,'Setup - Mix Design'!$A$5:$I$504,5,0)),"")</f>
        <v/>
      </c>
      <c r="J475" s="33">
        <f>IFERROR(IF(OR(C475="",D475=""),"",D475*VLOOKUP(C475,'Setup - Mix Design'!$A$5:$I$504,6,0)),"")</f>
        <v/>
      </c>
      <c r="K475" s="33">
        <f>IFERROR(IF(OR(C475="",D475=""),"",D475*VLOOKUP(C475,'Setup - Mix Design'!$A$5:$I$504,7,0)),"")</f>
        <v/>
      </c>
    </row>
    <row r="476">
      <c r="A476" s="31" t="n"/>
      <c r="B476" s="26" t="n"/>
      <c r="C476" s="26" t="n"/>
      <c r="D476" s="27" t="n"/>
      <c r="E476" s="26" t="n"/>
      <c r="F476" s="33">
        <f>IFERROR(IF(OR(C476="",D476=""),"",D476*VLOOKUP(C476,'Setup - Mix Design'!$A$5:$I$504,2,0)),"")</f>
        <v/>
      </c>
      <c r="G476" s="33">
        <f>IFERROR(IF(OR(C476="",D476=""),"",D476*VLOOKUP(C476,'Setup - Mix Design'!$A$5:$I$504,3,0)),"")</f>
        <v/>
      </c>
      <c r="H476" s="33">
        <f>IFERROR(IF(OR(C476="",D476=""),"",D476*VLOOKUP(C476,'Setup - Mix Design'!$A$5:$I$504,4,0)),"")</f>
        <v/>
      </c>
      <c r="I476" s="33">
        <f>IFERROR(IF(OR(C476="",D476=""),"",D476*VLOOKUP(C476,'Setup - Mix Design'!$A$5:$I$504,5,0)),"")</f>
        <v/>
      </c>
      <c r="J476" s="33">
        <f>IFERROR(IF(OR(C476="",D476=""),"",D476*VLOOKUP(C476,'Setup - Mix Design'!$A$5:$I$504,6,0)),"")</f>
        <v/>
      </c>
      <c r="K476" s="33">
        <f>IFERROR(IF(OR(C476="",D476=""),"",D476*VLOOKUP(C476,'Setup - Mix Design'!$A$5:$I$504,7,0)),"")</f>
        <v/>
      </c>
    </row>
    <row r="477">
      <c r="A477" s="31" t="n"/>
      <c r="B477" s="26" t="n"/>
      <c r="C477" s="26" t="n"/>
      <c r="D477" s="27" t="n"/>
      <c r="E477" s="26" t="n"/>
      <c r="F477" s="33">
        <f>IFERROR(IF(OR(C477="",D477=""),"",D477*VLOOKUP(C477,'Setup - Mix Design'!$A$5:$I$504,2,0)),"")</f>
        <v/>
      </c>
      <c r="G477" s="33">
        <f>IFERROR(IF(OR(C477="",D477=""),"",D477*VLOOKUP(C477,'Setup - Mix Design'!$A$5:$I$504,3,0)),"")</f>
        <v/>
      </c>
      <c r="H477" s="33">
        <f>IFERROR(IF(OR(C477="",D477=""),"",D477*VLOOKUP(C477,'Setup - Mix Design'!$A$5:$I$504,4,0)),"")</f>
        <v/>
      </c>
      <c r="I477" s="33">
        <f>IFERROR(IF(OR(C477="",D477=""),"",D477*VLOOKUP(C477,'Setup - Mix Design'!$A$5:$I$504,5,0)),"")</f>
        <v/>
      </c>
      <c r="J477" s="33">
        <f>IFERROR(IF(OR(C477="",D477=""),"",D477*VLOOKUP(C477,'Setup - Mix Design'!$A$5:$I$504,6,0)),"")</f>
        <v/>
      </c>
      <c r="K477" s="33">
        <f>IFERROR(IF(OR(C477="",D477=""),"",D477*VLOOKUP(C477,'Setup - Mix Design'!$A$5:$I$504,7,0)),"")</f>
        <v/>
      </c>
    </row>
    <row r="478">
      <c r="A478" s="31" t="n"/>
      <c r="B478" s="26" t="n"/>
      <c r="C478" s="26" t="n"/>
      <c r="D478" s="27" t="n"/>
      <c r="E478" s="26" t="n"/>
      <c r="F478" s="33">
        <f>IFERROR(IF(OR(C478="",D478=""),"",D478*VLOOKUP(C478,'Setup - Mix Design'!$A$5:$I$504,2,0)),"")</f>
        <v/>
      </c>
      <c r="G478" s="33">
        <f>IFERROR(IF(OR(C478="",D478=""),"",D478*VLOOKUP(C478,'Setup - Mix Design'!$A$5:$I$504,3,0)),"")</f>
        <v/>
      </c>
      <c r="H478" s="33">
        <f>IFERROR(IF(OR(C478="",D478=""),"",D478*VLOOKUP(C478,'Setup - Mix Design'!$A$5:$I$504,4,0)),"")</f>
        <v/>
      </c>
      <c r="I478" s="33">
        <f>IFERROR(IF(OR(C478="",D478=""),"",D478*VLOOKUP(C478,'Setup - Mix Design'!$A$5:$I$504,5,0)),"")</f>
        <v/>
      </c>
      <c r="J478" s="33">
        <f>IFERROR(IF(OR(C478="",D478=""),"",D478*VLOOKUP(C478,'Setup - Mix Design'!$A$5:$I$504,6,0)),"")</f>
        <v/>
      </c>
      <c r="K478" s="33">
        <f>IFERROR(IF(OR(C478="",D478=""),"",D478*VLOOKUP(C478,'Setup - Mix Design'!$A$5:$I$504,7,0)),"")</f>
        <v/>
      </c>
    </row>
    <row r="479">
      <c r="A479" s="31" t="n"/>
      <c r="B479" s="26" t="n"/>
      <c r="C479" s="26" t="n"/>
      <c r="D479" s="27" t="n"/>
      <c r="E479" s="26" t="n"/>
      <c r="F479" s="33">
        <f>IFERROR(IF(OR(C479="",D479=""),"",D479*VLOOKUP(C479,'Setup - Mix Design'!$A$5:$I$504,2,0)),"")</f>
        <v/>
      </c>
      <c r="G479" s="33">
        <f>IFERROR(IF(OR(C479="",D479=""),"",D479*VLOOKUP(C479,'Setup - Mix Design'!$A$5:$I$504,3,0)),"")</f>
        <v/>
      </c>
      <c r="H479" s="33">
        <f>IFERROR(IF(OR(C479="",D479=""),"",D479*VLOOKUP(C479,'Setup - Mix Design'!$A$5:$I$504,4,0)),"")</f>
        <v/>
      </c>
      <c r="I479" s="33">
        <f>IFERROR(IF(OR(C479="",D479=""),"",D479*VLOOKUP(C479,'Setup - Mix Design'!$A$5:$I$504,5,0)),"")</f>
        <v/>
      </c>
      <c r="J479" s="33">
        <f>IFERROR(IF(OR(C479="",D479=""),"",D479*VLOOKUP(C479,'Setup - Mix Design'!$A$5:$I$504,6,0)),"")</f>
        <v/>
      </c>
      <c r="K479" s="33">
        <f>IFERROR(IF(OR(C479="",D479=""),"",D479*VLOOKUP(C479,'Setup - Mix Design'!$A$5:$I$504,7,0)),"")</f>
        <v/>
      </c>
    </row>
    <row r="480">
      <c r="A480" s="31" t="n"/>
      <c r="B480" s="26" t="n"/>
      <c r="C480" s="26" t="n"/>
      <c r="D480" s="27" t="n"/>
      <c r="E480" s="26" t="n"/>
      <c r="F480" s="33">
        <f>IFERROR(IF(OR(C480="",D480=""),"",D480*VLOOKUP(C480,'Setup - Mix Design'!$A$5:$I$504,2,0)),"")</f>
        <v/>
      </c>
      <c r="G480" s="33">
        <f>IFERROR(IF(OR(C480="",D480=""),"",D480*VLOOKUP(C480,'Setup - Mix Design'!$A$5:$I$504,3,0)),"")</f>
        <v/>
      </c>
      <c r="H480" s="33">
        <f>IFERROR(IF(OR(C480="",D480=""),"",D480*VLOOKUP(C480,'Setup - Mix Design'!$A$5:$I$504,4,0)),"")</f>
        <v/>
      </c>
      <c r="I480" s="33">
        <f>IFERROR(IF(OR(C480="",D480=""),"",D480*VLOOKUP(C480,'Setup - Mix Design'!$A$5:$I$504,5,0)),"")</f>
        <v/>
      </c>
      <c r="J480" s="33">
        <f>IFERROR(IF(OR(C480="",D480=""),"",D480*VLOOKUP(C480,'Setup - Mix Design'!$A$5:$I$504,6,0)),"")</f>
        <v/>
      </c>
      <c r="K480" s="33">
        <f>IFERROR(IF(OR(C480="",D480=""),"",D480*VLOOKUP(C480,'Setup - Mix Design'!$A$5:$I$504,7,0)),"")</f>
        <v/>
      </c>
    </row>
    <row r="481">
      <c r="A481" s="31" t="n"/>
      <c r="B481" s="26" t="n"/>
      <c r="C481" s="26" t="n"/>
      <c r="D481" s="27" t="n"/>
      <c r="E481" s="26" t="n"/>
      <c r="F481" s="33">
        <f>IFERROR(IF(OR(C481="",D481=""),"",D481*VLOOKUP(C481,'Setup - Mix Design'!$A$5:$I$504,2,0)),"")</f>
        <v/>
      </c>
      <c r="G481" s="33">
        <f>IFERROR(IF(OR(C481="",D481=""),"",D481*VLOOKUP(C481,'Setup - Mix Design'!$A$5:$I$504,3,0)),"")</f>
        <v/>
      </c>
      <c r="H481" s="33">
        <f>IFERROR(IF(OR(C481="",D481=""),"",D481*VLOOKUP(C481,'Setup - Mix Design'!$A$5:$I$504,4,0)),"")</f>
        <v/>
      </c>
      <c r="I481" s="33">
        <f>IFERROR(IF(OR(C481="",D481=""),"",D481*VLOOKUP(C481,'Setup - Mix Design'!$A$5:$I$504,5,0)),"")</f>
        <v/>
      </c>
      <c r="J481" s="33">
        <f>IFERROR(IF(OR(C481="",D481=""),"",D481*VLOOKUP(C481,'Setup - Mix Design'!$A$5:$I$504,6,0)),"")</f>
        <v/>
      </c>
      <c r="K481" s="33">
        <f>IFERROR(IF(OR(C481="",D481=""),"",D481*VLOOKUP(C481,'Setup - Mix Design'!$A$5:$I$504,7,0)),"")</f>
        <v/>
      </c>
    </row>
    <row r="482">
      <c r="A482" s="31" t="n"/>
      <c r="B482" s="26" t="n"/>
      <c r="C482" s="26" t="n"/>
      <c r="D482" s="27" t="n"/>
      <c r="E482" s="26" t="n"/>
      <c r="F482" s="33">
        <f>IFERROR(IF(OR(C482="",D482=""),"",D482*VLOOKUP(C482,'Setup - Mix Design'!$A$5:$I$504,2,0)),"")</f>
        <v/>
      </c>
      <c r="G482" s="33">
        <f>IFERROR(IF(OR(C482="",D482=""),"",D482*VLOOKUP(C482,'Setup - Mix Design'!$A$5:$I$504,3,0)),"")</f>
        <v/>
      </c>
      <c r="H482" s="33">
        <f>IFERROR(IF(OR(C482="",D482=""),"",D482*VLOOKUP(C482,'Setup - Mix Design'!$A$5:$I$504,4,0)),"")</f>
        <v/>
      </c>
      <c r="I482" s="33">
        <f>IFERROR(IF(OR(C482="",D482=""),"",D482*VLOOKUP(C482,'Setup - Mix Design'!$A$5:$I$504,5,0)),"")</f>
        <v/>
      </c>
      <c r="J482" s="33">
        <f>IFERROR(IF(OR(C482="",D482=""),"",D482*VLOOKUP(C482,'Setup - Mix Design'!$A$5:$I$504,6,0)),"")</f>
        <v/>
      </c>
      <c r="K482" s="33">
        <f>IFERROR(IF(OR(C482="",D482=""),"",D482*VLOOKUP(C482,'Setup - Mix Design'!$A$5:$I$504,7,0)),"")</f>
        <v/>
      </c>
    </row>
    <row r="483">
      <c r="A483" s="31" t="n"/>
      <c r="B483" s="26" t="n"/>
      <c r="C483" s="26" t="n"/>
      <c r="D483" s="27" t="n"/>
      <c r="E483" s="26" t="n"/>
      <c r="F483" s="33">
        <f>IFERROR(IF(OR(C483="",D483=""),"",D483*VLOOKUP(C483,'Setup - Mix Design'!$A$5:$I$504,2,0)),"")</f>
        <v/>
      </c>
      <c r="G483" s="33">
        <f>IFERROR(IF(OR(C483="",D483=""),"",D483*VLOOKUP(C483,'Setup - Mix Design'!$A$5:$I$504,3,0)),"")</f>
        <v/>
      </c>
      <c r="H483" s="33">
        <f>IFERROR(IF(OR(C483="",D483=""),"",D483*VLOOKUP(C483,'Setup - Mix Design'!$A$5:$I$504,4,0)),"")</f>
        <v/>
      </c>
      <c r="I483" s="33">
        <f>IFERROR(IF(OR(C483="",D483=""),"",D483*VLOOKUP(C483,'Setup - Mix Design'!$A$5:$I$504,5,0)),"")</f>
        <v/>
      </c>
      <c r="J483" s="33">
        <f>IFERROR(IF(OR(C483="",D483=""),"",D483*VLOOKUP(C483,'Setup - Mix Design'!$A$5:$I$504,6,0)),"")</f>
        <v/>
      </c>
      <c r="K483" s="33">
        <f>IFERROR(IF(OR(C483="",D483=""),"",D483*VLOOKUP(C483,'Setup - Mix Design'!$A$5:$I$504,7,0)),"")</f>
        <v/>
      </c>
    </row>
    <row r="484">
      <c r="A484" s="31" t="n"/>
      <c r="B484" s="26" t="n"/>
      <c r="C484" s="26" t="n"/>
      <c r="D484" s="27" t="n"/>
      <c r="E484" s="26" t="n"/>
      <c r="F484" s="33">
        <f>IFERROR(IF(OR(C484="",D484=""),"",D484*VLOOKUP(C484,'Setup - Mix Design'!$A$5:$I$504,2,0)),"")</f>
        <v/>
      </c>
      <c r="G484" s="33">
        <f>IFERROR(IF(OR(C484="",D484=""),"",D484*VLOOKUP(C484,'Setup - Mix Design'!$A$5:$I$504,3,0)),"")</f>
        <v/>
      </c>
      <c r="H484" s="33">
        <f>IFERROR(IF(OR(C484="",D484=""),"",D484*VLOOKUP(C484,'Setup - Mix Design'!$A$5:$I$504,4,0)),"")</f>
        <v/>
      </c>
      <c r="I484" s="33">
        <f>IFERROR(IF(OR(C484="",D484=""),"",D484*VLOOKUP(C484,'Setup - Mix Design'!$A$5:$I$504,5,0)),"")</f>
        <v/>
      </c>
      <c r="J484" s="33">
        <f>IFERROR(IF(OR(C484="",D484=""),"",D484*VLOOKUP(C484,'Setup - Mix Design'!$A$5:$I$504,6,0)),"")</f>
        <v/>
      </c>
      <c r="K484" s="33">
        <f>IFERROR(IF(OR(C484="",D484=""),"",D484*VLOOKUP(C484,'Setup - Mix Design'!$A$5:$I$504,7,0)),"")</f>
        <v/>
      </c>
    </row>
    <row r="485">
      <c r="A485" s="31" t="n"/>
      <c r="B485" s="26" t="n"/>
      <c r="C485" s="26" t="n"/>
      <c r="D485" s="27" t="n"/>
      <c r="E485" s="26" t="n"/>
      <c r="F485" s="33">
        <f>IFERROR(IF(OR(C485="",D485=""),"",D485*VLOOKUP(C485,'Setup - Mix Design'!$A$5:$I$504,2,0)),"")</f>
        <v/>
      </c>
      <c r="G485" s="33">
        <f>IFERROR(IF(OR(C485="",D485=""),"",D485*VLOOKUP(C485,'Setup - Mix Design'!$A$5:$I$504,3,0)),"")</f>
        <v/>
      </c>
      <c r="H485" s="33">
        <f>IFERROR(IF(OR(C485="",D485=""),"",D485*VLOOKUP(C485,'Setup - Mix Design'!$A$5:$I$504,4,0)),"")</f>
        <v/>
      </c>
      <c r="I485" s="33">
        <f>IFERROR(IF(OR(C485="",D485=""),"",D485*VLOOKUP(C485,'Setup - Mix Design'!$A$5:$I$504,5,0)),"")</f>
        <v/>
      </c>
      <c r="J485" s="33">
        <f>IFERROR(IF(OR(C485="",D485=""),"",D485*VLOOKUP(C485,'Setup - Mix Design'!$A$5:$I$504,6,0)),"")</f>
        <v/>
      </c>
      <c r="K485" s="33">
        <f>IFERROR(IF(OR(C485="",D485=""),"",D485*VLOOKUP(C485,'Setup - Mix Design'!$A$5:$I$504,7,0)),"")</f>
        <v/>
      </c>
    </row>
    <row r="486">
      <c r="A486" s="31" t="n"/>
      <c r="B486" s="26" t="n"/>
      <c r="C486" s="26" t="n"/>
      <c r="D486" s="27" t="n"/>
      <c r="E486" s="26" t="n"/>
      <c r="F486" s="33">
        <f>IFERROR(IF(OR(C486="",D486=""),"",D486*VLOOKUP(C486,'Setup - Mix Design'!$A$5:$I$504,2,0)),"")</f>
        <v/>
      </c>
      <c r="G486" s="33">
        <f>IFERROR(IF(OR(C486="",D486=""),"",D486*VLOOKUP(C486,'Setup - Mix Design'!$A$5:$I$504,3,0)),"")</f>
        <v/>
      </c>
      <c r="H486" s="33">
        <f>IFERROR(IF(OR(C486="",D486=""),"",D486*VLOOKUP(C486,'Setup - Mix Design'!$A$5:$I$504,4,0)),"")</f>
        <v/>
      </c>
      <c r="I486" s="33">
        <f>IFERROR(IF(OR(C486="",D486=""),"",D486*VLOOKUP(C486,'Setup - Mix Design'!$A$5:$I$504,5,0)),"")</f>
        <v/>
      </c>
      <c r="J486" s="33">
        <f>IFERROR(IF(OR(C486="",D486=""),"",D486*VLOOKUP(C486,'Setup - Mix Design'!$A$5:$I$504,6,0)),"")</f>
        <v/>
      </c>
      <c r="K486" s="33">
        <f>IFERROR(IF(OR(C486="",D486=""),"",D486*VLOOKUP(C486,'Setup - Mix Design'!$A$5:$I$504,7,0)),"")</f>
        <v/>
      </c>
    </row>
    <row r="487">
      <c r="A487" s="31" t="n"/>
      <c r="B487" s="26" t="n"/>
      <c r="C487" s="26" t="n"/>
      <c r="D487" s="27" t="n"/>
      <c r="E487" s="26" t="n"/>
      <c r="F487" s="33">
        <f>IFERROR(IF(OR(C487="",D487=""),"",D487*VLOOKUP(C487,'Setup - Mix Design'!$A$5:$I$504,2,0)),"")</f>
        <v/>
      </c>
      <c r="G487" s="33">
        <f>IFERROR(IF(OR(C487="",D487=""),"",D487*VLOOKUP(C487,'Setup - Mix Design'!$A$5:$I$504,3,0)),"")</f>
        <v/>
      </c>
      <c r="H487" s="33">
        <f>IFERROR(IF(OR(C487="",D487=""),"",D487*VLOOKUP(C487,'Setup - Mix Design'!$A$5:$I$504,4,0)),"")</f>
        <v/>
      </c>
      <c r="I487" s="33">
        <f>IFERROR(IF(OR(C487="",D487=""),"",D487*VLOOKUP(C487,'Setup - Mix Design'!$A$5:$I$504,5,0)),"")</f>
        <v/>
      </c>
      <c r="J487" s="33">
        <f>IFERROR(IF(OR(C487="",D487=""),"",D487*VLOOKUP(C487,'Setup - Mix Design'!$A$5:$I$504,6,0)),"")</f>
        <v/>
      </c>
      <c r="K487" s="33">
        <f>IFERROR(IF(OR(C487="",D487=""),"",D487*VLOOKUP(C487,'Setup - Mix Design'!$A$5:$I$504,7,0)),"")</f>
        <v/>
      </c>
    </row>
    <row r="488">
      <c r="A488" s="31" t="n"/>
      <c r="B488" s="26" t="n"/>
      <c r="C488" s="26" t="n"/>
      <c r="D488" s="27" t="n"/>
      <c r="E488" s="26" t="n"/>
      <c r="F488" s="33">
        <f>IFERROR(IF(OR(C488="",D488=""),"",D488*VLOOKUP(C488,'Setup - Mix Design'!$A$5:$I$504,2,0)),"")</f>
        <v/>
      </c>
      <c r="G488" s="33">
        <f>IFERROR(IF(OR(C488="",D488=""),"",D488*VLOOKUP(C488,'Setup - Mix Design'!$A$5:$I$504,3,0)),"")</f>
        <v/>
      </c>
      <c r="H488" s="33">
        <f>IFERROR(IF(OR(C488="",D488=""),"",D488*VLOOKUP(C488,'Setup - Mix Design'!$A$5:$I$504,4,0)),"")</f>
        <v/>
      </c>
      <c r="I488" s="33">
        <f>IFERROR(IF(OR(C488="",D488=""),"",D488*VLOOKUP(C488,'Setup - Mix Design'!$A$5:$I$504,5,0)),"")</f>
        <v/>
      </c>
      <c r="J488" s="33">
        <f>IFERROR(IF(OR(C488="",D488=""),"",D488*VLOOKUP(C488,'Setup - Mix Design'!$A$5:$I$504,6,0)),"")</f>
        <v/>
      </c>
      <c r="K488" s="33">
        <f>IFERROR(IF(OR(C488="",D488=""),"",D488*VLOOKUP(C488,'Setup - Mix Design'!$A$5:$I$504,7,0)),"")</f>
        <v/>
      </c>
    </row>
    <row r="489">
      <c r="A489" s="31" t="n"/>
      <c r="B489" s="26" t="n"/>
      <c r="C489" s="26" t="n"/>
      <c r="D489" s="27" t="n"/>
      <c r="E489" s="26" t="n"/>
      <c r="F489" s="33">
        <f>IFERROR(IF(OR(C489="",D489=""),"",D489*VLOOKUP(C489,'Setup - Mix Design'!$A$5:$I$504,2,0)),"")</f>
        <v/>
      </c>
      <c r="G489" s="33">
        <f>IFERROR(IF(OR(C489="",D489=""),"",D489*VLOOKUP(C489,'Setup - Mix Design'!$A$5:$I$504,3,0)),"")</f>
        <v/>
      </c>
      <c r="H489" s="33">
        <f>IFERROR(IF(OR(C489="",D489=""),"",D489*VLOOKUP(C489,'Setup - Mix Design'!$A$5:$I$504,4,0)),"")</f>
        <v/>
      </c>
      <c r="I489" s="33">
        <f>IFERROR(IF(OR(C489="",D489=""),"",D489*VLOOKUP(C489,'Setup - Mix Design'!$A$5:$I$504,5,0)),"")</f>
        <v/>
      </c>
      <c r="J489" s="33">
        <f>IFERROR(IF(OR(C489="",D489=""),"",D489*VLOOKUP(C489,'Setup - Mix Design'!$A$5:$I$504,6,0)),"")</f>
        <v/>
      </c>
      <c r="K489" s="33">
        <f>IFERROR(IF(OR(C489="",D489=""),"",D489*VLOOKUP(C489,'Setup - Mix Design'!$A$5:$I$504,7,0)),"")</f>
        <v/>
      </c>
    </row>
    <row r="490">
      <c r="A490" s="31" t="n"/>
      <c r="B490" s="26" t="n"/>
      <c r="C490" s="26" t="n"/>
      <c r="D490" s="27" t="n"/>
      <c r="E490" s="26" t="n"/>
      <c r="F490" s="33">
        <f>IFERROR(IF(OR(C490="",D490=""),"",D490*VLOOKUP(C490,'Setup - Mix Design'!$A$5:$I$504,2,0)),"")</f>
        <v/>
      </c>
      <c r="G490" s="33">
        <f>IFERROR(IF(OR(C490="",D490=""),"",D490*VLOOKUP(C490,'Setup - Mix Design'!$A$5:$I$504,3,0)),"")</f>
        <v/>
      </c>
      <c r="H490" s="33">
        <f>IFERROR(IF(OR(C490="",D490=""),"",D490*VLOOKUP(C490,'Setup - Mix Design'!$A$5:$I$504,4,0)),"")</f>
        <v/>
      </c>
      <c r="I490" s="33">
        <f>IFERROR(IF(OR(C490="",D490=""),"",D490*VLOOKUP(C490,'Setup - Mix Design'!$A$5:$I$504,5,0)),"")</f>
        <v/>
      </c>
      <c r="J490" s="33">
        <f>IFERROR(IF(OR(C490="",D490=""),"",D490*VLOOKUP(C490,'Setup - Mix Design'!$A$5:$I$504,6,0)),"")</f>
        <v/>
      </c>
      <c r="K490" s="33">
        <f>IFERROR(IF(OR(C490="",D490=""),"",D490*VLOOKUP(C490,'Setup - Mix Design'!$A$5:$I$504,7,0)),"")</f>
        <v/>
      </c>
    </row>
    <row r="491">
      <c r="A491" s="31" t="n"/>
      <c r="B491" s="26" t="n"/>
      <c r="C491" s="26" t="n"/>
      <c r="D491" s="27" t="n"/>
      <c r="E491" s="26" t="n"/>
      <c r="F491" s="33">
        <f>IFERROR(IF(OR(C491="",D491=""),"",D491*VLOOKUP(C491,'Setup - Mix Design'!$A$5:$I$504,2,0)),"")</f>
        <v/>
      </c>
      <c r="G491" s="33">
        <f>IFERROR(IF(OR(C491="",D491=""),"",D491*VLOOKUP(C491,'Setup - Mix Design'!$A$5:$I$504,3,0)),"")</f>
        <v/>
      </c>
      <c r="H491" s="33">
        <f>IFERROR(IF(OR(C491="",D491=""),"",D491*VLOOKUP(C491,'Setup - Mix Design'!$A$5:$I$504,4,0)),"")</f>
        <v/>
      </c>
      <c r="I491" s="33">
        <f>IFERROR(IF(OR(C491="",D491=""),"",D491*VLOOKUP(C491,'Setup - Mix Design'!$A$5:$I$504,5,0)),"")</f>
        <v/>
      </c>
      <c r="J491" s="33">
        <f>IFERROR(IF(OR(C491="",D491=""),"",D491*VLOOKUP(C491,'Setup - Mix Design'!$A$5:$I$504,6,0)),"")</f>
        <v/>
      </c>
      <c r="K491" s="33">
        <f>IFERROR(IF(OR(C491="",D491=""),"",D491*VLOOKUP(C491,'Setup - Mix Design'!$A$5:$I$504,7,0)),"")</f>
        <v/>
      </c>
    </row>
    <row r="492">
      <c r="A492" s="31" t="n"/>
      <c r="B492" s="26" t="n"/>
      <c r="C492" s="26" t="n"/>
      <c r="D492" s="27" t="n"/>
      <c r="E492" s="26" t="n"/>
      <c r="F492" s="33">
        <f>IFERROR(IF(OR(C492="",D492=""),"",D492*VLOOKUP(C492,'Setup - Mix Design'!$A$5:$I$504,2,0)),"")</f>
        <v/>
      </c>
      <c r="G492" s="33">
        <f>IFERROR(IF(OR(C492="",D492=""),"",D492*VLOOKUP(C492,'Setup - Mix Design'!$A$5:$I$504,3,0)),"")</f>
        <v/>
      </c>
      <c r="H492" s="33">
        <f>IFERROR(IF(OR(C492="",D492=""),"",D492*VLOOKUP(C492,'Setup - Mix Design'!$A$5:$I$504,4,0)),"")</f>
        <v/>
      </c>
      <c r="I492" s="33">
        <f>IFERROR(IF(OR(C492="",D492=""),"",D492*VLOOKUP(C492,'Setup - Mix Design'!$A$5:$I$504,5,0)),"")</f>
        <v/>
      </c>
      <c r="J492" s="33">
        <f>IFERROR(IF(OR(C492="",D492=""),"",D492*VLOOKUP(C492,'Setup - Mix Design'!$A$5:$I$504,6,0)),"")</f>
        <v/>
      </c>
      <c r="K492" s="33">
        <f>IFERROR(IF(OR(C492="",D492=""),"",D492*VLOOKUP(C492,'Setup - Mix Design'!$A$5:$I$504,7,0)),"")</f>
        <v/>
      </c>
    </row>
    <row r="493">
      <c r="A493" s="31" t="n"/>
      <c r="B493" s="26" t="n"/>
      <c r="C493" s="26" t="n"/>
      <c r="D493" s="27" t="n"/>
      <c r="E493" s="26" t="n"/>
      <c r="F493" s="33">
        <f>IFERROR(IF(OR(C493="",D493=""),"",D493*VLOOKUP(C493,'Setup - Mix Design'!$A$5:$I$504,2,0)),"")</f>
        <v/>
      </c>
      <c r="G493" s="33">
        <f>IFERROR(IF(OR(C493="",D493=""),"",D493*VLOOKUP(C493,'Setup - Mix Design'!$A$5:$I$504,3,0)),"")</f>
        <v/>
      </c>
      <c r="H493" s="33">
        <f>IFERROR(IF(OR(C493="",D493=""),"",D493*VLOOKUP(C493,'Setup - Mix Design'!$A$5:$I$504,4,0)),"")</f>
        <v/>
      </c>
      <c r="I493" s="33">
        <f>IFERROR(IF(OR(C493="",D493=""),"",D493*VLOOKUP(C493,'Setup - Mix Design'!$A$5:$I$504,5,0)),"")</f>
        <v/>
      </c>
      <c r="J493" s="33">
        <f>IFERROR(IF(OR(C493="",D493=""),"",D493*VLOOKUP(C493,'Setup - Mix Design'!$A$5:$I$504,6,0)),"")</f>
        <v/>
      </c>
      <c r="K493" s="33">
        <f>IFERROR(IF(OR(C493="",D493=""),"",D493*VLOOKUP(C493,'Setup - Mix Design'!$A$5:$I$504,7,0)),"")</f>
        <v/>
      </c>
    </row>
    <row r="494">
      <c r="A494" s="31" t="n"/>
      <c r="B494" s="26" t="n"/>
      <c r="C494" s="26" t="n"/>
      <c r="D494" s="27" t="n"/>
      <c r="E494" s="26" t="n"/>
      <c r="F494" s="33">
        <f>IFERROR(IF(OR(C494="",D494=""),"",D494*VLOOKUP(C494,'Setup - Mix Design'!$A$5:$I$504,2,0)),"")</f>
        <v/>
      </c>
      <c r="G494" s="33">
        <f>IFERROR(IF(OR(C494="",D494=""),"",D494*VLOOKUP(C494,'Setup - Mix Design'!$A$5:$I$504,3,0)),"")</f>
        <v/>
      </c>
      <c r="H494" s="33">
        <f>IFERROR(IF(OR(C494="",D494=""),"",D494*VLOOKUP(C494,'Setup - Mix Design'!$A$5:$I$504,4,0)),"")</f>
        <v/>
      </c>
      <c r="I494" s="33">
        <f>IFERROR(IF(OR(C494="",D494=""),"",D494*VLOOKUP(C494,'Setup - Mix Design'!$A$5:$I$504,5,0)),"")</f>
        <v/>
      </c>
      <c r="J494" s="33">
        <f>IFERROR(IF(OR(C494="",D494=""),"",D494*VLOOKUP(C494,'Setup - Mix Design'!$A$5:$I$504,6,0)),"")</f>
        <v/>
      </c>
      <c r="K494" s="33">
        <f>IFERROR(IF(OR(C494="",D494=""),"",D494*VLOOKUP(C494,'Setup - Mix Design'!$A$5:$I$504,7,0)),"")</f>
        <v/>
      </c>
    </row>
    <row r="495">
      <c r="A495" s="31" t="n"/>
      <c r="B495" s="26" t="n"/>
      <c r="C495" s="26" t="n"/>
      <c r="D495" s="27" t="n"/>
      <c r="E495" s="26" t="n"/>
      <c r="F495" s="33">
        <f>IFERROR(IF(OR(C495="",D495=""),"",D495*VLOOKUP(C495,'Setup - Mix Design'!$A$5:$I$504,2,0)),"")</f>
        <v/>
      </c>
      <c r="G495" s="33">
        <f>IFERROR(IF(OR(C495="",D495=""),"",D495*VLOOKUP(C495,'Setup - Mix Design'!$A$5:$I$504,3,0)),"")</f>
        <v/>
      </c>
      <c r="H495" s="33">
        <f>IFERROR(IF(OR(C495="",D495=""),"",D495*VLOOKUP(C495,'Setup - Mix Design'!$A$5:$I$504,4,0)),"")</f>
        <v/>
      </c>
      <c r="I495" s="33">
        <f>IFERROR(IF(OR(C495="",D495=""),"",D495*VLOOKUP(C495,'Setup - Mix Design'!$A$5:$I$504,5,0)),"")</f>
        <v/>
      </c>
      <c r="J495" s="33">
        <f>IFERROR(IF(OR(C495="",D495=""),"",D495*VLOOKUP(C495,'Setup - Mix Design'!$A$5:$I$504,6,0)),"")</f>
        <v/>
      </c>
      <c r="K495" s="33">
        <f>IFERROR(IF(OR(C495="",D495=""),"",D495*VLOOKUP(C495,'Setup - Mix Design'!$A$5:$I$504,7,0)),"")</f>
        <v/>
      </c>
    </row>
    <row r="496">
      <c r="A496" s="31" t="n"/>
      <c r="B496" s="26" t="n"/>
      <c r="C496" s="26" t="n"/>
      <c r="D496" s="27" t="n"/>
      <c r="E496" s="26" t="n"/>
      <c r="F496" s="33">
        <f>IFERROR(IF(OR(C496="",D496=""),"",D496*VLOOKUP(C496,'Setup - Mix Design'!$A$5:$I$504,2,0)),"")</f>
        <v/>
      </c>
      <c r="G496" s="33">
        <f>IFERROR(IF(OR(C496="",D496=""),"",D496*VLOOKUP(C496,'Setup - Mix Design'!$A$5:$I$504,3,0)),"")</f>
        <v/>
      </c>
      <c r="H496" s="33">
        <f>IFERROR(IF(OR(C496="",D496=""),"",D496*VLOOKUP(C496,'Setup - Mix Design'!$A$5:$I$504,4,0)),"")</f>
        <v/>
      </c>
      <c r="I496" s="33">
        <f>IFERROR(IF(OR(C496="",D496=""),"",D496*VLOOKUP(C496,'Setup - Mix Design'!$A$5:$I$504,5,0)),"")</f>
        <v/>
      </c>
      <c r="J496" s="33">
        <f>IFERROR(IF(OR(C496="",D496=""),"",D496*VLOOKUP(C496,'Setup - Mix Design'!$A$5:$I$504,6,0)),"")</f>
        <v/>
      </c>
      <c r="K496" s="33">
        <f>IFERROR(IF(OR(C496="",D496=""),"",D496*VLOOKUP(C496,'Setup - Mix Design'!$A$5:$I$504,7,0)),"")</f>
        <v/>
      </c>
    </row>
    <row r="497">
      <c r="A497" s="31" t="n"/>
      <c r="B497" s="26" t="n"/>
      <c r="C497" s="26" t="n"/>
      <c r="D497" s="27" t="n"/>
      <c r="E497" s="26" t="n"/>
      <c r="F497" s="33">
        <f>IFERROR(IF(OR(C497="",D497=""),"",D497*VLOOKUP(C497,'Setup - Mix Design'!$A$5:$I$504,2,0)),"")</f>
        <v/>
      </c>
      <c r="G497" s="33">
        <f>IFERROR(IF(OR(C497="",D497=""),"",D497*VLOOKUP(C497,'Setup - Mix Design'!$A$5:$I$504,3,0)),"")</f>
        <v/>
      </c>
      <c r="H497" s="33">
        <f>IFERROR(IF(OR(C497="",D497=""),"",D497*VLOOKUP(C497,'Setup - Mix Design'!$A$5:$I$504,4,0)),"")</f>
        <v/>
      </c>
      <c r="I497" s="33">
        <f>IFERROR(IF(OR(C497="",D497=""),"",D497*VLOOKUP(C497,'Setup - Mix Design'!$A$5:$I$504,5,0)),"")</f>
        <v/>
      </c>
      <c r="J497" s="33">
        <f>IFERROR(IF(OR(C497="",D497=""),"",D497*VLOOKUP(C497,'Setup - Mix Design'!$A$5:$I$504,6,0)),"")</f>
        <v/>
      </c>
      <c r="K497" s="33">
        <f>IFERROR(IF(OR(C497="",D497=""),"",D497*VLOOKUP(C497,'Setup - Mix Design'!$A$5:$I$504,7,0)),"")</f>
        <v/>
      </c>
    </row>
    <row r="498">
      <c r="A498" s="31" t="n"/>
      <c r="B498" s="26" t="n"/>
      <c r="C498" s="26" t="n"/>
      <c r="D498" s="27" t="n"/>
      <c r="E498" s="26" t="n"/>
      <c r="F498" s="33">
        <f>IFERROR(IF(OR(C498="",D498=""),"",D498*VLOOKUP(C498,'Setup - Mix Design'!$A$5:$I$504,2,0)),"")</f>
        <v/>
      </c>
      <c r="G498" s="33">
        <f>IFERROR(IF(OR(C498="",D498=""),"",D498*VLOOKUP(C498,'Setup - Mix Design'!$A$5:$I$504,3,0)),"")</f>
        <v/>
      </c>
      <c r="H498" s="33">
        <f>IFERROR(IF(OR(C498="",D498=""),"",D498*VLOOKUP(C498,'Setup - Mix Design'!$A$5:$I$504,4,0)),"")</f>
        <v/>
      </c>
      <c r="I498" s="33">
        <f>IFERROR(IF(OR(C498="",D498=""),"",D498*VLOOKUP(C498,'Setup - Mix Design'!$A$5:$I$504,5,0)),"")</f>
        <v/>
      </c>
      <c r="J498" s="33">
        <f>IFERROR(IF(OR(C498="",D498=""),"",D498*VLOOKUP(C498,'Setup - Mix Design'!$A$5:$I$504,6,0)),"")</f>
        <v/>
      </c>
      <c r="K498" s="33">
        <f>IFERROR(IF(OR(C498="",D498=""),"",D498*VLOOKUP(C498,'Setup - Mix Design'!$A$5:$I$504,7,0)),"")</f>
        <v/>
      </c>
    </row>
    <row r="499">
      <c r="A499" s="31" t="n"/>
      <c r="B499" s="26" t="n"/>
      <c r="C499" s="26" t="n"/>
      <c r="D499" s="27" t="n"/>
      <c r="E499" s="26" t="n"/>
      <c r="F499" s="33">
        <f>IFERROR(IF(OR(C499="",D499=""),"",D499*VLOOKUP(C499,'Setup - Mix Design'!$A$5:$I$504,2,0)),"")</f>
        <v/>
      </c>
      <c r="G499" s="33">
        <f>IFERROR(IF(OR(C499="",D499=""),"",D499*VLOOKUP(C499,'Setup - Mix Design'!$A$5:$I$504,3,0)),"")</f>
        <v/>
      </c>
      <c r="H499" s="33">
        <f>IFERROR(IF(OR(C499="",D499=""),"",D499*VLOOKUP(C499,'Setup - Mix Design'!$A$5:$I$504,4,0)),"")</f>
        <v/>
      </c>
      <c r="I499" s="33">
        <f>IFERROR(IF(OR(C499="",D499=""),"",D499*VLOOKUP(C499,'Setup - Mix Design'!$A$5:$I$504,5,0)),"")</f>
        <v/>
      </c>
      <c r="J499" s="33">
        <f>IFERROR(IF(OR(C499="",D499=""),"",D499*VLOOKUP(C499,'Setup - Mix Design'!$A$5:$I$504,6,0)),"")</f>
        <v/>
      </c>
      <c r="K499" s="33">
        <f>IFERROR(IF(OR(C499="",D499=""),"",D499*VLOOKUP(C499,'Setup - Mix Design'!$A$5:$I$504,7,0)),"")</f>
        <v/>
      </c>
    </row>
    <row r="500">
      <c r="A500" s="31" t="n"/>
      <c r="B500" s="26" t="n"/>
      <c r="C500" s="26" t="n"/>
      <c r="D500" s="27" t="n"/>
      <c r="E500" s="26" t="n"/>
      <c r="F500" s="33">
        <f>IFERROR(IF(OR(C500="",D500=""),"",D500*VLOOKUP(C500,'Setup - Mix Design'!$A$5:$I$504,2,0)),"")</f>
        <v/>
      </c>
      <c r="G500" s="33">
        <f>IFERROR(IF(OR(C500="",D500=""),"",D500*VLOOKUP(C500,'Setup - Mix Design'!$A$5:$I$504,3,0)),"")</f>
        <v/>
      </c>
      <c r="H500" s="33">
        <f>IFERROR(IF(OR(C500="",D500=""),"",D500*VLOOKUP(C500,'Setup - Mix Design'!$A$5:$I$504,4,0)),"")</f>
        <v/>
      </c>
      <c r="I500" s="33">
        <f>IFERROR(IF(OR(C500="",D500=""),"",D500*VLOOKUP(C500,'Setup - Mix Design'!$A$5:$I$504,5,0)),"")</f>
        <v/>
      </c>
      <c r="J500" s="33">
        <f>IFERROR(IF(OR(C500="",D500=""),"",D500*VLOOKUP(C500,'Setup - Mix Design'!$A$5:$I$504,6,0)),"")</f>
        <v/>
      </c>
      <c r="K500" s="33">
        <f>IFERROR(IF(OR(C500="",D500=""),"",D500*VLOOKUP(C500,'Setup - Mix Design'!$A$5:$I$504,7,0)),"")</f>
        <v/>
      </c>
    </row>
    <row r="501">
      <c r="A501" s="31" t="n"/>
      <c r="B501" s="26" t="n"/>
      <c r="C501" s="26" t="n"/>
      <c r="D501" s="27" t="n"/>
      <c r="E501" s="26" t="n"/>
      <c r="F501" s="33">
        <f>IFERROR(IF(OR(C501="",D501=""),"",D501*VLOOKUP(C501,'Setup - Mix Design'!$A$5:$I$504,2,0)),"")</f>
        <v/>
      </c>
      <c r="G501" s="33">
        <f>IFERROR(IF(OR(C501="",D501=""),"",D501*VLOOKUP(C501,'Setup - Mix Design'!$A$5:$I$504,3,0)),"")</f>
        <v/>
      </c>
      <c r="H501" s="33">
        <f>IFERROR(IF(OR(C501="",D501=""),"",D501*VLOOKUP(C501,'Setup - Mix Design'!$A$5:$I$504,4,0)),"")</f>
        <v/>
      </c>
      <c r="I501" s="33">
        <f>IFERROR(IF(OR(C501="",D501=""),"",D501*VLOOKUP(C501,'Setup - Mix Design'!$A$5:$I$504,5,0)),"")</f>
        <v/>
      </c>
      <c r="J501" s="33">
        <f>IFERROR(IF(OR(C501="",D501=""),"",D501*VLOOKUP(C501,'Setup - Mix Design'!$A$5:$I$504,6,0)),"")</f>
        <v/>
      </c>
      <c r="K501" s="33">
        <f>IFERROR(IF(OR(C501="",D501=""),"",D501*VLOOKUP(C501,'Setup - Mix Design'!$A$5:$I$504,7,0)),"")</f>
        <v/>
      </c>
    </row>
    <row r="502">
      <c r="A502" s="31" t="n"/>
      <c r="B502" s="26" t="n"/>
      <c r="C502" s="26" t="n"/>
      <c r="D502" s="27" t="n"/>
      <c r="E502" s="26" t="n"/>
      <c r="F502" s="33">
        <f>IFERROR(IF(OR(C502="",D502=""),"",D502*VLOOKUP(C502,'Setup - Mix Design'!$A$5:$I$504,2,0)),"")</f>
        <v/>
      </c>
      <c r="G502" s="33">
        <f>IFERROR(IF(OR(C502="",D502=""),"",D502*VLOOKUP(C502,'Setup - Mix Design'!$A$5:$I$504,3,0)),"")</f>
        <v/>
      </c>
      <c r="H502" s="33">
        <f>IFERROR(IF(OR(C502="",D502=""),"",D502*VLOOKUP(C502,'Setup - Mix Design'!$A$5:$I$504,4,0)),"")</f>
        <v/>
      </c>
      <c r="I502" s="33">
        <f>IFERROR(IF(OR(C502="",D502=""),"",D502*VLOOKUP(C502,'Setup - Mix Design'!$A$5:$I$504,5,0)),"")</f>
        <v/>
      </c>
      <c r="J502" s="33">
        <f>IFERROR(IF(OR(C502="",D502=""),"",D502*VLOOKUP(C502,'Setup - Mix Design'!$A$5:$I$504,6,0)),"")</f>
        <v/>
      </c>
      <c r="K502" s="33">
        <f>IFERROR(IF(OR(C502="",D502=""),"",D502*VLOOKUP(C502,'Setup - Mix Design'!$A$5:$I$504,7,0)),"")</f>
        <v/>
      </c>
    </row>
    <row r="503">
      <c r="A503" s="31" t="n"/>
      <c r="B503" s="26" t="n"/>
      <c r="C503" s="26" t="n"/>
      <c r="D503" s="27" t="n"/>
      <c r="E503" s="26" t="n"/>
      <c r="F503" s="33">
        <f>IFERROR(IF(OR(C503="",D503=""),"",D503*VLOOKUP(C503,'Setup - Mix Design'!$A$5:$I$504,2,0)),"")</f>
        <v/>
      </c>
      <c r="G503" s="33">
        <f>IFERROR(IF(OR(C503="",D503=""),"",D503*VLOOKUP(C503,'Setup - Mix Design'!$A$5:$I$504,3,0)),"")</f>
        <v/>
      </c>
      <c r="H503" s="33">
        <f>IFERROR(IF(OR(C503="",D503=""),"",D503*VLOOKUP(C503,'Setup - Mix Design'!$A$5:$I$504,4,0)),"")</f>
        <v/>
      </c>
      <c r="I503" s="33">
        <f>IFERROR(IF(OR(C503="",D503=""),"",D503*VLOOKUP(C503,'Setup - Mix Design'!$A$5:$I$504,5,0)),"")</f>
        <v/>
      </c>
      <c r="J503" s="33">
        <f>IFERROR(IF(OR(C503="",D503=""),"",D503*VLOOKUP(C503,'Setup - Mix Design'!$A$5:$I$504,6,0)),"")</f>
        <v/>
      </c>
      <c r="K503" s="33">
        <f>IFERROR(IF(OR(C503="",D503=""),"",D503*VLOOKUP(C503,'Setup - Mix Design'!$A$5:$I$504,7,0)),"")</f>
        <v/>
      </c>
    </row>
    <row r="504">
      <c r="A504" s="31" t="n"/>
      <c r="B504" s="26" t="n"/>
      <c r="C504" s="26" t="n"/>
      <c r="D504" s="27" t="n"/>
      <c r="E504" s="26" t="n"/>
      <c r="F504" s="33">
        <f>IFERROR(IF(OR(C504="",D504=""),"",D504*VLOOKUP(C504,'Setup - Mix Design'!$A$5:$I$504,2,0)),"")</f>
        <v/>
      </c>
      <c r="G504" s="33">
        <f>IFERROR(IF(OR(C504="",D504=""),"",D504*VLOOKUP(C504,'Setup - Mix Design'!$A$5:$I$504,3,0)),"")</f>
        <v/>
      </c>
      <c r="H504" s="33">
        <f>IFERROR(IF(OR(C504="",D504=""),"",D504*VLOOKUP(C504,'Setup - Mix Design'!$A$5:$I$504,4,0)),"")</f>
        <v/>
      </c>
      <c r="I504" s="33">
        <f>IFERROR(IF(OR(C504="",D504=""),"",D504*VLOOKUP(C504,'Setup - Mix Design'!$A$5:$I$504,5,0)),"")</f>
        <v/>
      </c>
      <c r="J504" s="33">
        <f>IFERROR(IF(OR(C504="",D504=""),"",D504*VLOOKUP(C504,'Setup - Mix Design'!$A$5:$I$504,6,0)),"")</f>
        <v/>
      </c>
      <c r="K504" s="33">
        <f>IFERROR(IF(OR(C504="",D504=""),"",D504*VLOOKUP(C504,'Setup - Mix Design'!$A$5:$I$504,7,0)),"")</f>
        <v/>
      </c>
    </row>
    <row r="505">
      <c r="A505" s="31" t="n"/>
      <c r="B505" s="26" t="n"/>
      <c r="C505" s="26" t="n"/>
      <c r="D505" s="27" t="n"/>
      <c r="E505" s="26" t="n"/>
      <c r="F505" s="33">
        <f>IFERROR(IF(OR(C505="",D505=""),"",D505*VLOOKUP(C505,'Setup - Mix Design'!$A$5:$I$504,2,0)),"")</f>
        <v/>
      </c>
      <c r="G505" s="33">
        <f>IFERROR(IF(OR(C505="",D505=""),"",D505*VLOOKUP(C505,'Setup - Mix Design'!$A$5:$I$504,3,0)),"")</f>
        <v/>
      </c>
      <c r="H505" s="33">
        <f>IFERROR(IF(OR(C505="",D505=""),"",D505*VLOOKUP(C505,'Setup - Mix Design'!$A$5:$I$504,4,0)),"")</f>
        <v/>
      </c>
      <c r="I505" s="33">
        <f>IFERROR(IF(OR(C505="",D505=""),"",D505*VLOOKUP(C505,'Setup - Mix Design'!$A$5:$I$504,5,0)),"")</f>
        <v/>
      </c>
      <c r="J505" s="33">
        <f>IFERROR(IF(OR(C505="",D505=""),"",D505*VLOOKUP(C505,'Setup - Mix Design'!$A$5:$I$504,6,0)),"")</f>
        <v/>
      </c>
      <c r="K505" s="33">
        <f>IFERROR(IF(OR(C505="",D505=""),"",D505*VLOOKUP(C505,'Setup - Mix Design'!$A$5:$I$504,7,0)),"")</f>
        <v/>
      </c>
    </row>
    <row r="506">
      <c r="A506" s="31" t="n"/>
      <c r="B506" s="26" t="n"/>
      <c r="C506" s="26" t="n"/>
      <c r="D506" s="27" t="n"/>
      <c r="E506" s="26" t="n"/>
      <c r="F506" s="33">
        <f>IFERROR(IF(OR(C506="",D506=""),"",D506*VLOOKUP(C506,'Setup - Mix Design'!$A$5:$I$504,2,0)),"")</f>
        <v/>
      </c>
      <c r="G506" s="33">
        <f>IFERROR(IF(OR(C506="",D506=""),"",D506*VLOOKUP(C506,'Setup - Mix Design'!$A$5:$I$504,3,0)),"")</f>
        <v/>
      </c>
      <c r="H506" s="33">
        <f>IFERROR(IF(OR(C506="",D506=""),"",D506*VLOOKUP(C506,'Setup - Mix Design'!$A$5:$I$504,4,0)),"")</f>
        <v/>
      </c>
      <c r="I506" s="33">
        <f>IFERROR(IF(OR(C506="",D506=""),"",D506*VLOOKUP(C506,'Setup - Mix Design'!$A$5:$I$504,5,0)),"")</f>
        <v/>
      </c>
      <c r="J506" s="33">
        <f>IFERROR(IF(OR(C506="",D506=""),"",D506*VLOOKUP(C506,'Setup - Mix Design'!$A$5:$I$504,6,0)),"")</f>
        <v/>
      </c>
      <c r="K506" s="33">
        <f>IFERROR(IF(OR(C506="",D506=""),"",D506*VLOOKUP(C506,'Setup - Mix Design'!$A$5:$I$504,7,0)),"")</f>
        <v/>
      </c>
    </row>
    <row r="507">
      <c r="A507" s="31" t="n"/>
      <c r="B507" s="26" t="n"/>
      <c r="C507" s="26" t="n"/>
      <c r="D507" s="27" t="n"/>
      <c r="E507" s="26" t="n"/>
      <c r="F507" s="33">
        <f>IFERROR(IF(OR(C507="",D507=""),"",D507*VLOOKUP(C507,'Setup - Mix Design'!$A$5:$I$504,2,0)),"")</f>
        <v/>
      </c>
      <c r="G507" s="33">
        <f>IFERROR(IF(OR(C507="",D507=""),"",D507*VLOOKUP(C507,'Setup - Mix Design'!$A$5:$I$504,3,0)),"")</f>
        <v/>
      </c>
      <c r="H507" s="33">
        <f>IFERROR(IF(OR(C507="",D507=""),"",D507*VLOOKUP(C507,'Setup - Mix Design'!$A$5:$I$504,4,0)),"")</f>
        <v/>
      </c>
      <c r="I507" s="33">
        <f>IFERROR(IF(OR(C507="",D507=""),"",D507*VLOOKUP(C507,'Setup - Mix Design'!$A$5:$I$504,5,0)),"")</f>
        <v/>
      </c>
      <c r="J507" s="33">
        <f>IFERROR(IF(OR(C507="",D507=""),"",D507*VLOOKUP(C507,'Setup - Mix Design'!$A$5:$I$504,6,0)),"")</f>
        <v/>
      </c>
      <c r="K507" s="33">
        <f>IFERROR(IF(OR(C507="",D507=""),"",D507*VLOOKUP(C507,'Setup - Mix Design'!$A$5:$I$504,7,0)),"")</f>
        <v/>
      </c>
    </row>
    <row r="508">
      <c r="A508" s="31" t="n"/>
      <c r="B508" s="26" t="n"/>
      <c r="C508" s="26" t="n"/>
      <c r="D508" s="27" t="n"/>
      <c r="E508" s="26" t="n"/>
      <c r="F508" s="33">
        <f>IFERROR(IF(OR(C508="",D508=""),"",D508*VLOOKUP(C508,'Setup - Mix Design'!$A$5:$I$504,2,0)),"")</f>
        <v/>
      </c>
      <c r="G508" s="33">
        <f>IFERROR(IF(OR(C508="",D508=""),"",D508*VLOOKUP(C508,'Setup - Mix Design'!$A$5:$I$504,3,0)),"")</f>
        <v/>
      </c>
      <c r="H508" s="33">
        <f>IFERROR(IF(OR(C508="",D508=""),"",D508*VLOOKUP(C508,'Setup - Mix Design'!$A$5:$I$504,4,0)),"")</f>
        <v/>
      </c>
      <c r="I508" s="33">
        <f>IFERROR(IF(OR(C508="",D508=""),"",D508*VLOOKUP(C508,'Setup - Mix Design'!$A$5:$I$504,5,0)),"")</f>
        <v/>
      </c>
      <c r="J508" s="33">
        <f>IFERROR(IF(OR(C508="",D508=""),"",D508*VLOOKUP(C508,'Setup - Mix Design'!$A$5:$I$504,6,0)),"")</f>
        <v/>
      </c>
      <c r="K508" s="33">
        <f>IFERROR(IF(OR(C508="",D508=""),"",D508*VLOOKUP(C508,'Setup - Mix Design'!$A$5:$I$504,7,0)),"")</f>
        <v/>
      </c>
    </row>
    <row r="509">
      <c r="A509" s="31" t="n"/>
      <c r="B509" s="26" t="n"/>
      <c r="C509" s="26" t="n"/>
      <c r="D509" s="27" t="n"/>
      <c r="E509" s="26" t="n"/>
      <c r="F509" s="33">
        <f>IFERROR(IF(OR(C509="",D509=""),"",D509*VLOOKUP(C509,'Setup - Mix Design'!$A$5:$I$504,2,0)),"")</f>
        <v/>
      </c>
      <c r="G509" s="33">
        <f>IFERROR(IF(OR(C509="",D509=""),"",D509*VLOOKUP(C509,'Setup - Mix Design'!$A$5:$I$504,3,0)),"")</f>
        <v/>
      </c>
      <c r="H509" s="33">
        <f>IFERROR(IF(OR(C509="",D509=""),"",D509*VLOOKUP(C509,'Setup - Mix Design'!$A$5:$I$504,4,0)),"")</f>
        <v/>
      </c>
      <c r="I509" s="33">
        <f>IFERROR(IF(OR(C509="",D509=""),"",D509*VLOOKUP(C509,'Setup - Mix Design'!$A$5:$I$504,5,0)),"")</f>
        <v/>
      </c>
      <c r="J509" s="33">
        <f>IFERROR(IF(OR(C509="",D509=""),"",D509*VLOOKUP(C509,'Setup - Mix Design'!$A$5:$I$504,6,0)),"")</f>
        <v/>
      </c>
      <c r="K509" s="33">
        <f>IFERROR(IF(OR(C509="",D509=""),"",D509*VLOOKUP(C509,'Setup - Mix Design'!$A$5:$I$504,7,0)),"")</f>
        <v/>
      </c>
    </row>
    <row r="510">
      <c r="A510" s="31" t="n"/>
      <c r="B510" s="26" t="n"/>
      <c r="C510" s="26" t="n"/>
      <c r="D510" s="27" t="n"/>
      <c r="E510" s="26" t="n"/>
      <c r="F510" s="33">
        <f>IFERROR(IF(OR(C510="",D510=""),"",D510*VLOOKUP(C510,'Setup - Mix Design'!$A$5:$I$504,2,0)),"")</f>
        <v/>
      </c>
      <c r="G510" s="33">
        <f>IFERROR(IF(OR(C510="",D510=""),"",D510*VLOOKUP(C510,'Setup - Mix Design'!$A$5:$I$504,3,0)),"")</f>
        <v/>
      </c>
      <c r="H510" s="33">
        <f>IFERROR(IF(OR(C510="",D510=""),"",D510*VLOOKUP(C510,'Setup - Mix Design'!$A$5:$I$504,4,0)),"")</f>
        <v/>
      </c>
      <c r="I510" s="33">
        <f>IFERROR(IF(OR(C510="",D510=""),"",D510*VLOOKUP(C510,'Setup - Mix Design'!$A$5:$I$504,5,0)),"")</f>
        <v/>
      </c>
      <c r="J510" s="33">
        <f>IFERROR(IF(OR(C510="",D510=""),"",D510*VLOOKUP(C510,'Setup - Mix Design'!$A$5:$I$504,6,0)),"")</f>
        <v/>
      </c>
      <c r="K510" s="33">
        <f>IFERROR(IF(OR(C510="",D510=""),"",D510*VLOOKUP(C510,'Setup - Mix Design'!$A$5:$I$504,7,0)),"")</f>
        <v/>
      </c>
    </row>
    <row r="511">
      <c r="A511" s="31" t="n"/>
      <c r="B511" s="26" t="n"/>
      <c r="C511" s="26" t="n"/>
      <c r="D511" s="27" t="n"/>
      <c r="E511" s="26" t="n"/>
      <c r="F511" s="33">
        <f>IFERROR(IF(OR(C511="",D511=""),"",D511*VLOOKUP(C511,'Setup - Mix Design'!$A$5:$I$504,2,0)),"")</f>
        <v/>
      </c>
      <c r="G511" s="33">
        <f>IFERROR(IF(OR(C511="",D511=""),"",D511*VLOOKUP(C511,'Setup - Mix Design'!$A$5:$I$504,3,0)),"")</f>
        <v/>
      </c>
      <c r="H511" s="33">
        <f>IFERROR(IF(OR(C511="",D511=""),"",D511*VLOOKUP(C511,'Setup - Mix Design'!$A$5:$I$504,4,0)),"")</f>
        <v/>
      </c>
      <c r="I511" s="33">
        <f>IFERROR(IF(OR(C511="",D511=""),"",D511*VLOOKUP(C511,'Setup - Mix Design'!$A$5:$I$504,5,0)),"")</f>
        <v/>
      </c>
      <c r="J511" s="33">
        <f>IFERROR(IF(OR(C511="",D511=""),"",D511*VLOOKUP(C511,'Setup - Mix Design'!$A$5:$I$504,6,0)),"")</f>
        <v/>
      </c>
      <c r="K511" s="33">
        <f>IFERROR(IF(OR(C511="",D511=""),"",D511*VLOOKUP(C511,'Setup - Mix Design'!$A$5:$I$504,7,0)),"")</f>
        <v/>
      </c>
    </row>
    <row r="512">
      <c r="A512" s="31" t="n"/>
      <c r="B512" s="26" t="n"/>
      <c r="C512" s="26" t="n"/>
      <c r="D512" s="27" t="n"/>
      <c r="E512" s="26" t="n"/>
      <c r="F512" s="33">
        <f>IFERROR(IF(OR(C512="",D512=""),"",D512*VLOOKUP(C512,'Setup - Mix Design'!$A$5:$I$504,2,0)),"")</f>
        <v/>
      </c>
      <c r="G512" s="33">
        <f>IFERROR(IF(OR(C512="",D512=""),"",D512*VLOOKUP(C512,'Setup - Mix Design'!$A$5:$I$504,3,0)),"")</f>
        <v/>
      </c>
      <c r="H512" s="33">
        <f>IFERROR(IF(OR(C512="",D512=""),"",D512*VLOOKUP(C512,'Setup - Mix Design'!$A$5:$I$504,4,0)),"")</f>
        <v/>
      </c>
      <c r="I512" s="33">
        <f>IFERROR(IF(OR(C512="",D512=""),"",D512*VLOOKUP(C512,'Setup - Mix Design'!$A$5:$I$504,5,0)),"")</f>
        <v/>
      </c>
      <c r="J512" s="33">
        <f>IFERROR(IF(OR(C512="",D512=""),"",D512*VLOOKUP(C512,'Setup - Mix Design'!$A$5:$I$504,6,0)),"")</f>
        <v/>
      </c>
      <c r="K512" s="33">
        <f>IFERROR(IF(OR(C512="",D512=""),"",D512*VLOOKUP(C512,'Setup - Mix Design'!$A$5:$I$504,7,0)),"")</f>
        <v/>
      </c>
    </row>
    <row r="513">
      <c r="A513" s="31" t="n"/>
      <c r="B513" s="26" t="n"/>
      <c r="C513" s="26" t="n"/>
      <c r="D513" s="27" t="n"/>
      <c r="E513" s="26" t="n"/>
      <c r="F513" s="33">
        <f>IFERROR(IF(OR(C513="",D513=""),"",D513*VLOOKUP(C513,'Setup - Mix Design'!$A$5:$I$504,2,0)),"")</f>
        <v/>
      </c>
      <c r="G513" s="33">
        <f>IFERROR(IF(OR(C513="",D513=""),"",D513*VLOOKUP(C513,'Setup - Mix Design'!$A$5:$I$504,3,0)),"")</f>
        <v/>
      </c>
      <c r="H513" s="33">
        <f>IFERROR(IF(OR(C513="",D513=""),"",D513*VLOOKUP(C513,'Setup - Mix Design'!$A$5:$I$504,4,0)),"")</f>
        <v/>
      </c>
      <c r="I513" s="33">
        <f>IFERROR(IF(OR(C513="",D513=""),"",D513*VLOOKUP(C513,'Setup - Mix Design'!$A$5:$I$504,5,0)),"")</f>
        <v/>
      </c>
      <c r="J513" s="33">
        <f>IFERROR(IF(OR(C513="",D513=""),"",D513*VLOOKUP(C513,'Setup - Mix Design'!$A$5:$I$504,6,0)),"")</f>
        <v/>
      </c>
      <c r="K513" s="33">
        <f>IFERROR(IF(OR(C513="",D513=""),"",D513*VLOOKUP(C513,'Setup - Mix Design'!$A$5:$I$504,7,0)),"")</f>
        <v/>
      </c>
    </row>
    <row r="514">
      <c r="A514" s="31" t="n"/>
      <c r="B514" s="26" t="n"/>
      <c r="C514" s="26" t="n"/>
      <c r="D514" s="27" t="n"/>
      <c r="E514" s="26" t="n"/>
      <c r="F514" s="33">
        <f>IFERROR(IF(OR(C514="",D514=""),"",D514*VLOOKUP(C514,'Setup - Mix Design'!$A$5:$I$504,2,0)),"")</f>
        <v/>
      </c>
      <c r="G514" s="33">
        <f>IFERROR(IF(OR(C514="",D514=""),"",D514*VLOOKUP(C514,'Setup - Mix Design'!$A$5:$I$504,3,0)),"")</f>
        <v/>
      </c>
      <c r="H514" s="33">
        <f>IFERROR(IF(OR(C514="",D514=""),"",D514*VLOOKUP(C514,'Setup - Mix Design'!$A$5:$I$504,4,0)),"")</f>
        <v/>
      </c>
      <c r="I514" s="33">
        <f>IFERROR(IF(OR(C514="",D514=""),"",D514*VLOOKUP(C514,'Setup - Mix Design'!$A$5:$I$504,5,0)),"")</f>
        <v/>
      </c>
      <c r="J514" s="33">
        <f>IFERROR(IF(OR(C514="",D514=""),"",D514*VLOOKUP(C514,'Setup - Mix Design'!$A$5:$I$504,6,0)),"")</f>
        <v/>
      </c>
      <c r="K514" s="33">
        <f>IFERROR(IF(OR(C514="",D514=""),"",D514*VLOOKUP(C514,'Setup - Mix Design'!$A$5:$I$504,7,0)),"")</f>
        <v/>
      </c>
    </row>
    <row r="515">
      <c r="A515" s="31" t="n"/>
      <c r="B515" s="26" t="n"/>
      <c r="C515" s="26" t="n"/>
      <c r="D515" s="27" t="n"/>
      <c r="E515" s="26" t="n"/>
      <c r="F515" s="33">
        <f>IFERROR(IF(OR(C515="",D515=""),"",D515*VLOOKUP(C515,'Setup - Mix Design'!$A$5:$I$504,2,0)),"")</f>
        <v/>
      </c>
      <c r="G515" s="33">
        <f>IFERROR(IF(OR(C515="",D515=""),"",D515*VLOOKUP(C515,'Setup - Mix Design'!$A$5:$I$504,3,0)),"")</f>
        <v/>
      </c>
      <c r="H515" s="33">
        <f>IFERROR(IF(OR(C515="",D515=""),"",D515*VLOOKUP(C515,'Setup - Mix Design'!$A$5:$I$504,4,0)),"")</f>
        <v/>
      </c>
      <c r="I515" s="33">
        <f>IFERROR(IF(OR(C515="",D515=""),"",D515*VLOOKUP(C515,'Setup - Mix Design'!$A$5:$I$504,5,0)),"")</f>
        <v/>
      </c>
      <c r="J515" s="33">
        <f>IFERROR(IF(OR(C515="",D515=""),"",D515*VLOOKUP(C515,'Setup - Mix Design'!$A$5:$I$504,6,0)),"")</f>
        <v/>
      </c>
      <c r="K515" s="33">
        <f>IFERROR(IF(OR(C515="",D515=""),"",D515*VLOOKUP(C515,'Setup - Mix Design'!$A$5:$I$504,7,0)),"")</f>
        <v/>
      </c>
    </row>
    <row r="516">
      <c r="A516" s="31" t="n"/>
      <c r="B516" s="26" t="n"/>
      <c r="C516" s="26" t="n"/>
      <c r="D516" s="27" t="n"/>
      <c r="E516" s="26" t="n"/>
      <c r="F516" s="33">
        <f>IFERROR(IF(OR(C516="",D516=""),"",D516*VLOOKUP(C516,'Setup - Mix Design'!$A$5:$I$504,2,0)),"")</f>
        <v/>
      </c>
      <c r="G516" s="33">
        <f>IFERROR(IF(OR(C516="",D516=""),"",D516*VLOOKUP(C516,'Setup - Mix Design'!$A$5:$I$504,3,0)),"")</f>
        <v/>
      </c>
      <c r="H516" s="33">
        <f>IFERROR(IF(OR(C516="",D516=""),"",D516*VLOOKUP(C516,'Setup - Mix Design'!$A$5:$I$504,4,0)),"")</f>
        <v/>
      </c>
      <c r="I516" s="33">
        <f>IFERROR(IF(OR(C516="",D516=""),"",D516*VLOOKUP(C516,'Setup - Mix Design'!$A$5:$I$504,5,0)),"")</f>
        <v/>
      </c>
      <c r="J516" s="33">
        <f>IFERROR(IF(OR(C516="",D516=""),"",D516*VLOOKUP(C516,'Setup - Mix Design'!$A$5:$I$504,6,0)),"")</f>
        <v/>
      </c>
      <c r="K516" s="33">
        <f>IFERROR(IF(OR(C516="",D516=""),"",D516*VLOOKUP(C516,'Setup - Mix Design'!$A$5:$I$504,7,0)),"")</f>
        <v/>
      </c>
    </row>
    <row r="517">
      <c r="A517" s="31" t="n"/>
      <c r="B517" s="26" t="n"/>
      <c r="C517" s="26" t="n"/>
      <c r="D517" s="27" t="n"/>
      <c r="E517" s="26" t="n"/>
      <c r="F517" s="33">
        <f>IFERROR(IF(OR(C517="",D517=""),"",D517*VLOOKUP(C517,'Setup - Mix Design'!$A$5:$I$504,2,0)),"")</f>
        <v/>
      </c>
      <c r="G517" s="33">
        <f>IFERROR(IF(OR(C517="",D517=""),"",D517*VLOOKUP(C517,'Setup - Mix Design'!$A$5:$I$504,3,0)),"")</f>
        <v/>
      </c>
      <c r="H517" s="33">
        <f>IFERROR(IF(OR(C517="",D517=""),"",D517*VLOOKUP(C517,'Setup - Mix Design'!$A$5:$I$504,4,0)),"")</f>
        <v/>
      </c>
      <c r="I517" s="33">
        <f>IFERROR(IF(OR(C517="",D517=""),"",D517*VLOOKUP(C517,'Setup - Mix Design'!$A$5:$I$504,5,0)),"")</f>
        <v/>
      </c>
      <c r="J517" s="33">
        <f>IFERROR(IF(OR(C517="",D517=""),"",D517*VLOOKUP(C517,'Setup - Mix Design'!$A$5:$I$504,6,0)),"")</f>
        <v/>
      </c>
      <c r="K517" s="33">
        <f>IFERROR(IF(OR(C517="",D517=""),"",D517*VLOOKUP(C517,'Setup - Mix Design'!$A$5:$I$504,7,0)),"")</f>
        <v/>
      </c>
    </row>
    <row r="518">
      <c r="A518" s="31" t="n"/>
      <c r="B518" s="26" t="n"/>
      <c r="C518" s="26" t="n"/>
      <c r="D518" s="27" t="n"/>
      <c r="E518" s="26" t="n"/>
      <c r="F518" s="33">
        <f>IFERROR(IF(OR(C518="",D518=""),"",D518*VLOOKUP(C518,'Setup - Mix Design'!$A$5:$I$504,2,0)),"")</f>
        <v/>
      </c>
      <c r="G518" s="33">
        <f>IFERROR(IF(OR(C518="",D518=""),"",D518*VLOOKUP(C518,'Setup - Mix Design'!$A$5:$I$504,3,0)),"")</f>
        <v/>
      </c>
      <c r="H518" s="33">
        <f>IFERROR(IF(OR(C518="",D518=""),"",D518*VLOOKUP(C518,'Setup - Mix Design'!$A$5:$I$504,4,0)),"")</f>
        <v/>
      </c>
      <c r="I518" s="33">
        <f>IFERROR(IF(OR(C518="",D518=""),"",D518*VLOOKUP(C518,'Setup - Mix Design'!$A$5:$I$504,5,0)),"")</f>
        <v/>
      </c>
      <c r="J518" s="33">
        <f>IFERROR(IF(OR(C518="",D518=""),"",D518*VLOOKUP(C518,'Setup - Mix Design'!$A$5:$I$504,6,0)),"")</f>
        <v/>
      </c>
      <c r="K518" s="33">
        <f>IFERROR(IF(OR(C518="",D518=""),"",D518*VLOOKUP(C518,'Setup - Mix Design'!$A$5:$I$504,7,0)),"")</f>
        <v/>
      </c>
    </row>
    <row r="519">
      <c r="A519" s="31" t="n"/>
      <c r="B519" s="26" t="n"/>
      <c r="C519" s="26" t="n"/>
      <c r="D519" s="27" t="n"/>
      <c r="E519" s="26" t="n"/>
      <c r="F519" s="33">
        <f>IFERROR(IF(OR(C519="",D519=""),"",D519*VLOOKUP(C519,'Setup - Mix Design'!$A$5:$I$504,2,0)),"")</f>
        <v/>
      </c>
      <c r="G519" s="33">
        <f>IFERROR(IF(OR(C519="",D519=""),"",D519*VLOOKUP(C519,'Setup - Mix Design'!$A$5:$I$504,3,0)),"")</f>
        <v/>
      </c>
      <c r="H519" s="33">
        <f>IFERROR(IF(OR(C519="",D519=""),"",D519*VLOOKUP(C519,'Setup - Mix Design'!$A$5:$I$504,4,0)),"")</f>
        <v/>
      </c>
      <c r="I519" s="33">
        <f>IFERROR(IF(OR(C519="",D519=""),"",D519*VLOOKUP(C519,'Setup - Mix Design'!$A$5:$I$504,5,0)),"")</f>
        <v/>
      </c>
      <c r="J519" s="33">
        <f>IFERROR(IF(OR(C519="",D519=""),"",D519*VLOOKUP(C519,'Setup - Mix Design'!$A$5:$I$504,6,0)),"")</f>
        <v/>
      </c>
      <c r="K519" s="33">
        <f>IFERROR(IF(OR(C519="",D519=""),"",D519*VLOOKUP(C519,'Setup - Mix Design'!$A$5:$I$504,7,0)),"")</f>
        <v/>
      </c>
    </row>
    <row r="520">
      <c r="A520" s="31" t="n"/>
      <c r="B520" s="26" t="n"/>
      <c r="C520" s="26" t="n"/>
      <c r="D520" s="27" t="n"/>
      <c r="E520" s="26" t="n"/>
      <c r="F520" s="33">
        <f>IFERROR(IF(OR(C520="",D520=""),"",D520*VLOOKUP(C520,'Setup - Mix Design'!$A$5:$I$504,2,0)),"")</f>
        <v/>
      </c>
      <c r="G520" s="33">
        <f>IFERROR(IF(OR(C520="",D520=""),"",D520*VLOOKUP(C520,'Setup - Mix Design'!$A$5:$I$504,3,0)),"")</f>
        <v/>
      </c>
      <c r="H520" s="33">
        <f>IFERROR(IF(OR(C520="",D520=""),"",D520*VLOOKUP(C520,'Setup - Mix Design'!$A$5:$I$504,4,0)),"")</f>
        <v/>
      </c>
      <c r="I520" s="33">
        <f>IFERROR(IF(OR(C520="",D520=""),"",D520*VLOOKUP(C520,'Setup - Mix Design'!$A$5:$I$504,5,0)),"")</f>
        <v/>
      </c>
      <c r="J520" s="33">
        <f>IFERROR(IF(OR(C520="",D520=""),"",D520*VLOOKUP(C520,'Setup - Mix Design'!$A$5:$I$504,6,0)),"")</f>
        <v/>
      </c>
      <c r="K520" s="33">
        <f>IFERROR(IF(OR(C520="",D520=""),"",D520*VLOOKUP(C520,'Setup - Mix Design'!$A$5:$I$504,7,0)),"")</f>
        <v/>
      </c>
    </row>
    <row r="521">
      <c r="A521" s="31" t="n"/>
      <c r="B521" s="26" t="n"/>
      <c r="C521" s="26" t="n"/>
      <c r="D521" s="27" t="n"/>
      <c r="E521" s="26" t="n"/>
      <c r="F521" s="33">
        <f>IFERROR(IF(OR(C521="",D521=""),"",D521*VLOOKUP(C521,'Setup - Mix Design'!$A$5:$I$504,2,0)),"")</f>
        <v/>
      </c>
      <c r="G521" s="33">
        <f>IFERROR(IF(OR(C521="",D521=""),"",D521*VLOOKUP(C521,'Setup - Mix Design'!$A$5:$I$504,3,0)),"")</f>
        <v/>
      </c>
      <c r="H521" s="33">
        <f>IFERROR(IF(OR(C521="",D521=""),"",D521*VLOOKUP(C521,'Setup - Mix Design'!$A$5:$I$504,4,0)),"")</f>
        <v/>
      </c>
      <c r="I521" s="33">
        <f>IFERROR(IF(OR(C521="",D521=""),"",D521*VLOOKUP(C521,'Setup - Mix Design'!$A$5:$I$504,5,0)),"")</f>
        <v/>
      </c>
      <c r="J521" s="33">
        <f>IFERROR(IF(OR(C521="",D521=""),"",D521*VLOOKUP(C521,'Setup - Mix Design'!$A$5:$I$504,6,0)),"")</f>
        <v/>
      </c>
      <c r="K521" s="33">
        <f>IFERROR(IF(OR(C521="",D521=""),"",D521*VLOOKUP(C521,'Setup - Mix Design'!$A$5:$I$504,7,0)),"")</f>
        <v/>
      </c>
    </row>
    <row r="522">
      <c r="A522" s="31" t="n"/>
      <c r="B522" s="26" t="n"/>
      <c r="C522" s="26" t="n"/>
      <c r="D522" s="27" t="n"/>
      <c r="E522" s="26" t="n"/>
      <c r="F522" s="33">
        <f>IFERROR(IF(OR(C522="",D522=""),"",D522*VLOOKUP(C522,'Setup - Mix Design'!$A$5:$I$504,2,0)),"")</f>
        <v/>
      </c>
      <c r="G522" s="33">
        <f>IFERROR(IF(OR(C522="",D522=""),"",D522*VLOOKUP(C522,'Setup - Mix Design'!$A$5:$I$504,3,0)),"")</f>
        <v/>
      </c>
      <c r="H522" s="33">
        <f>IFERROR(IF(OR(C522="",D522=""),"",D522*VLOOKUP(C522,'Setup - Mix Design'!$A$5:$I$504,4,0)),"")</f>
        <v/>
      </c>
      <c r="I522" s="33">
        <f>IFERROR(IF(OR(C522="",D522=""),"",D522*VLOOKUP(C522,'Setup - Mix Design'!$A$5:$I$504,5,0)),"")</f>
        <v/>
      </c>
      <c r="J522" s="33">
        <f>IFERROR(IF(OR(C522="",D522=""),"",D522*VLOOKUP(C522,'Setup - Mix Design'!$A$5:$I$504,6,0)),"")</f>
        <v/>
      </c>
      <c r="K522" s="33">
        <f>IFERROR(IF(OR(C522="",D522=""),"",D522*VLOOKUP(C522,'Setup - Mix Design'!$A$5:$I$504,7,0)),"")</f>
        <v/>
      </c>
    </row>
    <row r="523">
      <c r="A523" s="31" t="n"/>
      <c r="B523" s="26" t="n"/>
      <c r="C523" s="26" t="n"/>
      <c r="D523" s="27" t="n"/>
      <c r="E523" s="26" t="n"/>
      <c r="F523" s="33">
        <f>IFERROR(IF(OR(C523="",D523=""),"",D523*VLOOKUP(C523,'Setup - Mix Design'!$A$5:$I$504,2,0)),"")</f>
        <v/>
      </c>
      <c r="G523" s="33">
        <f>IFERROR(IF(OR(C523="",D523=""),"",D523*VLOOKUP(C523,'Setup - Mix Design'!$A$5:$I$504,3,0)),"")</f>
        <v/>
      </c>
      <c r="H523" s="33">
        <f>IFERROR(IF(OR(C523="",D523=""),"",D523*VLOOKUP(C523,'Setup - Mix Design'!$A$5:$I$504,4,0)),"")</f>
        <v/>
      </c>
      <c r="I523" s="33">
        <f>IFERROR(IF(OR(C523="",D523=""),"",D523*VLOOKUP(C523,'Setup - Mix Design'!$A$5:$I$504,5,0)),"")</f>
        <v/>
      </c>
      <c r="J523" s="33">
        <f>IFERROR(IF(OR(C523="",D523=""),"",D523*VLOOKUP(C523,'Setup - Mix Design'!$A$5:$I$504,6,0)),"")</f>
        <v/>
      </c>
      <c r="K523" s="33">
        <f>IFERROR(IF(OR(C523="",D523=""),"",D523*VLOOKUP(C523,'Setup - Mix Design'!$A$5:$I$504,7,0)),"")</f>
        <v/>
      </c>
    </row>
    <row r="524">
      <c r="A524" s="31" t="n"/>
      <c r="B524" s="26" t="n"/>
      <c r="C524" s="26" t="n"/>
      <c r="D524" s="27" t="n"/>
      <c r="E524" s="26" t="n"/>
      <c r="F524" s="33">
        <f>IFERROR(IF(OR(C524="",D524=""),"",D524*VLOOKUP(C524,'Setup - Mix Design'!$A$5:$I$504,2,0)),"")</f>
        <v/>
      </c>
      <c r="G524" s="33">
        <f>IFERROR(IF(OR(C524="",D524=""),"",D524*VLOOKUP(C524,'Setup - Mix Design'!$A$5:$I$504,3,0)),"")</f>
        <v/>
      </c>
      <c r="H524" s="33">
        <f>IFERROR(IF(OR(C524="",D524=""),"",D524*VLOOKUP(C524,'Setup - Mix Design'!$A$5:$I$504,4,0)),"")</f>
        <v/>
      </c>
      <c r="I524" s="33">
        <f>IFERROR(IF(OR(C524="",D524=""),"",D524*VLOOKUP(C524,'Setup - Mix Design'!$A$5:$I$504,5,0)),"")</f>
        <v/>
      </c>
      <c r="J524" s="33">
        <f>IFERROR(IF(OR(C524="",D524=""),"",D524*VLOOKUP(C524,'Setup - Mix Design'!$A$5:$I$504,6,0)),"")</f>
        <v/>
      </c>
      <c r="K524" s="33">
        <f>IFERROR(IF(OR(C524="",D524=""),"",D524*VLOOKUP(C524,'Setup - Mix Design'!$A$5:$I$504,7,0)),"")</f>
        <v/>
      </c>
    </row>
    <row r="525">
      <c r="A525" s="31" t="n"/>
      <c r="B525" s="26" t="n"/>
      <c r="C525" s="26" t="n"/>
      <c r="D525" s="27" t="n"/>
      <c r="E525" s="26" t="n"/>
      <c r="F525" s="33">
        <f>IFERROR(IF(OR(C525="",D525=""),"",D525*VLOOKUP(C525,'Setup - Mix Design'!$A$5:$I$504,2,0)),"")</f>
        <v/>
      </c>
      <c r="G525" s="33">
        <f>IFERROR(IF(OR(C525="",D525=""),"",D525*VLOOKUP(C525,'Setup - Mix Design'!$A$5:$I$504,3,0)),"")</f>
        <v/>
      </c>
      <c r="H525" s="33">
        <f>IFERROR(IF(OR(C525="",D525=""),"",D525*VLOOKUP(C525,'Setup - Mix Design'!$A$5:$I$504,4,0)),"")</f>
        <v/>
      </c>
      <c r="I525" s="33">
        <f>IFERROR(IF(OR(C525="",D525=""),"",D525*VLOOKUP(C525,'Setup - Mix Design'!$A$5:$I$504,5,0)),"")</f>
        <v/>
      </c>
      <c r="J525" s="33">
        <f>IFERROR(IF(OR(C525="",D525=""),"",D525*VLOOKUP(C525,'Setup - Mix Design'!$A$5:$I$504,6,0)),"")</f>
        <v/>
      </c>
      <c r="K525" s="33">
        <f>IFERROR(IF(OR(C525="",D525=""),"",D525*VLOOKUP(C525,'Setup - Mix Design'!$A$5:$I$504,7,0)),"")</f>
        <v/>
      </c>
    </row>
    <row r="526">
      <c r="A526" s="31" t="n"/>
      <c r="B526" s="26" t="n"/>
      <c r="C526" s="26" t="n"/>
      <c r="D526" s="27" t="n"/>
      <c r="E526" s="26" t="n"/>
      <c r="F526" s="33">
        <f>IFERROR(IF(OR(C526="",D526=""),"",D526*VLOOKUP(C526,'Setup - Mix Design'!$A$5:$I$504,2,0)),"")</f>
        <v/>
      </c>
      <c r="G526" s="33">
        <f>IFERROR(IF(OR(C526="",D526=""),"",D526*VLOOKUP(C526,'Setup - Mix Design'!$A$5:$I$504,3,0)),"")</f>
        <v/>
      </c>
      <c r="H526" s="33">
        <f>IFERROR(IF(OR(C526="",D526=""),"",D526*VLOOKUP(C526,'Setup - Mix Design'!$A$5:$I$504,4,0)),"")</f>
        <v/>
      </c>
      <c r="I526" s="33">
        <f>IFERROR(IF(OR(C526="",D526=""),"",D526*VLOOKUP(C526,'Setup - Mix Design'!$A$5:$I$504,5,0)),"")</f>
        <v/>
      </c>
      <c r="J526" s="33">
        <f>IFERROR(IF(OR(C526="",D526=""),"",D526*VLOOKUP(C526,'Setup - Mix Design'!$A$5:$I$504,6,0)),"")</f>
        <v/>
      </c>
      <c r="K526" s="33">
        <f>IFERROR(IF(OR(C526="",D526=""),"",D526*VLOOKUP(C526,'Setup - Mix Design'!$A$5:$I$504,7,0)),"")</f>
        <v/>
      </c>
    </row>
    <row r="527">
      <c r="A527" s="31" t="n"/>
      <c r="B527" s="26" t="n"/>
      <c r="C527" s="26" t="n"/>
      <c r="D527" s="27" t="n"/>
      <c r="E527" s="26" t="n"/>
      <c r="F527" s="33">
        <f>IFERROR(IF(OR(C527="",D527=""),"",D527*VLOOKUP(C527,'Setup - Mix Design'!$A$5:$I$504,2,0)),"")</f>
        <v/>
      </c>
      <c r="G527" s="33">
        <f>IFERROR(IF(OR(C527="",D527=""),"",D527*VLOOKUP(C527,'Setup - Mix Design'!$A$5:$I$504,3,0)),"")</f>
        <v/>
      </c>
      <c r="H527" s="33">
        <f>IFERROR(IF(OR(C527="",D527=""),"",D527*VLOOKUP(C527,'Setup - Mix Design'!$A$5:$I$504,4,0)),"")</f>
        <v/>
      </c>
      <c r="I527" s="33">
        <f>IFERROR(IF(OR(C527="",D527=""),"",D527*VLOOKUP(C527,'Setup - Mix Design'!$A$5:$I$504,5,0)),"")</f>
        <v/>
      </c>
      <c r="J527" s="33">
        <f>IFERROR(IF(OR(C527="",D527=""),"",D527*VLOOKUP(C527,'Setup - Mix Design'!$A$5:$I$504,6,0)),"")</f>
        <v/>
      </c>
      <c r="K527" s="33">
        <f>IFERROR(IF(OR(C527="",D527=""),"",D527*VLOOKUP(C527,'Setup - Mix Design'!$A$5:$I$504,7,0)),"")</f>
        <v/>
      </c>
    </row>
    <row r="528">
      <c r="A528" s="31" t="n"/>
      <c r="B528" s="26" t="n"/>
      <c r="C528" s="26" t="n"/>
      <c r="D528" s="27" t="n"/>
      <c r="E528" s="26" t="n"/>
      <c r="F528" s="33">
        <f>IFERROR(IF(OR(C528="",D528=""),"",D528*VLOOKUP(C528,'Setup - Mix Design'!$A$5:$I$504,2,0)),"")</f>
        <v/>
      </c>
      <c r="G528" s="33">
        <f>IFERROR(IF(OR(C528="",D528=""),"",D528*VLOOKUP(C528,'Setup - Mix Design'!$A$5:$I$504,3,0)),"")</f>
        <v/>
      </c>
      <c r="H528" s="33">
        <f>IFERROR(IF(OR(C528="",D528=""),"",D528*VLOOKUP(C528,'Setup - Mix Design'!$A$5:$I$504,4,0)),"")</f>
        <v/>
      </c>
      <c r="I528" s="33">
        <f>IFERROR(IF(OR(C528="",D528=""),"",D528*VLOOKUP(C528,'Setup - Mix Design'!$A$5:$I$504,5,0)),"")</f>
        <v/>
      </c>
      <c r="J528" s="33">
        <f>IFERROR(IF(OR(C528="",D528=""),"",D528*VLOOKUP(C528,'Setup - Mix Design'!$A$5:$I$504,6,0)),"")</f>
        <v/>
      </c>
      <c r="K528" s="33">
        <f>IFERROR(IF(OR(C528="",D528=""),"",D528*VLOOKUP(C528,'Setup - Mix Design'!$A$5:$I$504,7,0)),"")</f>
        <v/>
      </c>
    </row>
    <row r="529">
      <c r="A529" s="31" t="n"/>
      <c r="B529" s="26" t="n"/>
      <c r="C529" s="26" t="n"/>
      <c r="D529" s="27" t="n"/>
      <c r="E529" s="26" t="n"/>
      <c r="F529" s="33">
        <f>IFERROR(IF(OR(C529="",D529=""),"",D529*VLOOKUP(C529,'Setup - Mix Design'!$A$5:$I$504,2,0)),"")</f>
        <v/>
      </c>
      <c r="G529" s="33">
        <f>IFERROR(IF(OR(C529="",D529=""),"",D529*VLOOKUP(C529,'Setup - Mix Design'!$A$5:$I$504,3,0)),"")</f>
        <v/>
      </c>
      <c r="H529" s="33">
        <f>IFERROR(IF(OR(C529="",D529=""),"",D529*VLOOKUP(C529,'Setup - Mix Design'!$A$5:$I$504,4,0)),"")</f>
        <v/>
      </c>
      <c r="I529" s="33">
        <f>IFERROR(IF(OR(C529="",D529=""),"",D529*VLOOKUP(C529,'Setup - Mix Design'!$A$5:$I$504,5,0)),"")</f>
        <v/>
      </c>
      <c r="J529" s="33">
        <f>IFERROR(IF(OR(C529="",D529=""),"",D529*VLOOKUP(C529,'Setup - Mix Design'!$A$5:$I$504,6,0)),"")</f>
        <v/>
      </c>
      <c r="K529" s="33">
        <f>IFERROR(IF(OR(C529="",D529=""),"",D529*VLOOKUP(C529,'Setup - Mix Design'!$A$5:$I$504,7,0)),"")</f>
        <v/>
      </c>
    </row>
    <row r="530">
      <c r="A530" s="31" t="n"/>
      <c r="B530" s="26" t="n"/>
      <c r="C530" s="26" t="n"/>
      <c r="D530" s="27" t="n"/>
      <c r="E530" s="26" t="n"/>
      <c r="F530" s="33">
        <f>IFERROR(IF(OR(C530="",D530=""),"",D530*VLOOKUP(C530,'Setup - Mix Design'!$A$5:$I$504,2,0)),"")</f>
        <v/>
      </c>
      <c r="G530" s="33">
        <f>IFERROR(IF(OR(C530="",D530=""),"",D530*VLOOKUP(C530,'Setup - Mix Design'!$A$5:$I$504,3,0)),"")</f>
        <v/>
      </c>
      <c r="H530" s="33">
        <f>IFERROR(IF(OR(C530="",D530=""),"",D530*VLOOKUP(C530,'Setup - Mix Design'!$A$5:$I$504,4,0)),"")</f>
        <v/>
      </c>
      <c r="I530" s="33">
        <f>IFERROR(IF(OR(C530="",D530=""),"",D530*VLOOKUP(C530,'Setup - Mix Design'!$A$5:$I$504,5,0)),"")</f>
        <v/>
      </c>
      <c r="J530" s="33">
        <f>IFERROR(IF(OR(C530="",D530=""),"",D530*VLOOKUP(C530,'Setup - Mix Design'!$A$5:$I$504,6,0)),"")</f>
        <v/>
      </c>
      <c r="K530" s="33">
        <f>IFERROR(IF(OR(C530="",D530=""),"",D530*VLOOKUP(C530,'Setup - Mix Design'!$A$5:$I$504,7,0)),"")</f>
        <v/>
      </c>
    </row>
    <row r="531">
      <c r="A531" s="31" t="n"/>
      <c r="B531" s="26" t="n"/>
      <c r="C531" s="26" t="n"/>
      <c r="D531" s="27" t="n"/>
      <c r="E531" s="26" t="n"/>
      <c r="F531" s="33">
        <f>IFERROR(IF(OR(C531="",D531=""),"",D531*VLOOKUP(C531,'Setup - Mix Design'!$A$5:$I$504,2,0)),"")</f>
        <v/>
      </c>
      <c r="G531" s="33">
        <f>IFERROR(IF(OR(C531="",D531=""),"",D531*VLOOKUP(C531,'Setup - Mix Design'!$A$5:$I$504,3,0)),"")</f>
        <v/>
      </c>
      <c r="H531" s="33">
        <f>IFERROR(IF(OR(C531="",D531=""),"",D531*VLOOKUP(C531,'Setup - Mix Design'!$A$5:$I$504,4,0)),"")</f>
        <v/>
      </c>
      <c r="I531" s="33">
        <f>IFERROR(IF(OR(C531="",D531=""),"",D531*VLOOKUP(C531,'Setup - Mix Design'!$A$5:$I$504,5,0)),"")</f>
        <v/>
      </c>
      <c r="J531" s="33">
        <f>IFERROR(IF(OR(C531="",D531=""),"",D531*VLOOKUP(C531,'Setup - Mix Design'!$A$5:$I$504,6,0)),"")</f>
        <v/>
      </c>
      <c r="K531" s="33">
        <f>IFERROR(IF(OR(C531="",D531=""),"",D531*VLOOKUP(C531,'Setup - Mix Design'!$A$5:$I$504,7,0)),"")</f>
        <v/>
      </c>
    </row>
    <row r="532">
      <c r="A532" s="31" t="n"/>
      <c r="B532" s="26" t="n"/>
      <c r="C532" s="26" t="n"/>
      <c r="D532" s="27" t="n"/>
      <c r="E532" s="26" t="n"/>
      <c r="F532" s="33">
        <f>IFERROR(IF(OR(C532="",D532=""),"",D532*VLOOKUP(C532,'Setup - Mix Design'!$A$5:$I$504,2,0)),"")</f>
        <v/>
      </c>
      <c r="G532" s="33">
        <f>IFERROR(IF(OR(C532="",D532=""),"",D532*VLOOKUP(C532,'Setup - Mix Design'!$A$5:$I$504,3,0)),"")</f>
        <v/>
      </c>
      <c r="H532" s="33">
        <f>IFERROR(IF(OR(C532="",D532=""),"",D532*VLOOKUP(C532,'Setup - Mix Design'!$A$5:$I$504,4,0)),"")</f>
        <v/>
      </c>
      <c r="I532" s="33">
        <f>IFERROR(IF(OR(C532="",D532=""),"",D532*VLOOKUP(C532,'Setup - Mix Design'!$A$5:$I$504,5,0)),"")</f>
        <v/>
      </c>
      <c r="J532" s="33">
        <f>IFERROR(IF(OR(C532="",D532=""),"",D532*VLOOKUP(C532,'Setup - Mix Design'!$A$5:$I$504,6,0)),"")</f>
        <v/>
      </c>
      <c r="K532" s="33">
        <f>IFERROR(IF(OR(C532="",D532=""),"",D532*VLOOKUP(C532,'Setup - Mix Design'!$A$5:$I$504,7,0)),"")</f>
        <v/>
      </c>
    </row>
    <row r="533">
      <c r="A533" s="31" t="n"/>
      <c r="B533" s="26" t="n"/>
      <c r="C533" s="26" t="n"/>
      <c r="D533" s="27" t="n"/>
      <c r="E533" s="26" t="n"/>
      <c r="F533" s="33">
        <f>IFERROR(IF(OR(C533="",D533=""),"",D533*VLOOKUP(C533,'Setup - Mix Design'!$A$5:$I$504,2,0)),"")</f>
        <v/>
      </c>
      <c r="G533" s="33">
        <f>IFERROR(IF(OR(C533="",D533=""),"",D533*VLOOKUP(C533,'Setup - Mix Design'!$A$5:$I$504,3,0)),"")</f>
        <v/>
      </c>
      <c r="H533" s="33">
        <f>IFERROR(IF(OR(C533="",D533=""),"",D533*VLOOKUP(C533,'Setup - Mix Design'!$A$5:$I$504,4,0)),"")</f>
        <v/>
      </c>
      <c r="I533" s="33">
        <f>IFERROR(IF(OR(C533="",D533=""),"",D533*VLOOKUP(C533,'Setup - Mix Design'!$A$5:$I$504,5,0)),"")</f>
        <v/>
      </c>
      <c r="J533" s="33">
        <f>IFERROR(IF(OR(C533="",D533=""),"",D533*VLOOKUP(C533,'Setup - Mix Design'!$A$5:$I$504,6,0)),"")</f>
        <v/>
      </c>
      <c r="K533" s="33">
        <f>IFERROR(IF(OR(C533="",D533=""),"",D533*VLOOKUP(C533,'Setup - Mix Design'!$A$5:$I$504,7,0)),"")</f>
        <v/>
      </c>
    </row>
    <row r="534">
      <c r="A534" s="31" t="n"/>
      <c r="B534" s="26" t="n"/>
      <c r="C534" s="26" t="n"/>
      <c r="D534" s="27" t="n"/>
      <c r="E534" s="26" t="n"/>
      <c r="F534" s="33">
        <f>IFERROR(IF(OR(C534="",D534=""),"",D534*VLOOKUP(C534,'Setup - Mix Design'!$A$5:$I$504,2,0)),"")</f>
        <v/>
      </c>
      <c r="G534" s="33">
        <f>IFERROR(IF(OR(C534="",D534=""),"",D534*VLOOKUP(C534,'Setup - Mix Design'!$A$5:$I$504,3,0)),"")</f>
        <v/>
      </c>
      <c r="H534" s="33">
        <f>IFERROR(IF(OR(C534="",D534=""),"",D534*VLOOKUP(C534,'Setup - Mix Design'!$A$5:$I$504,4,0)),"")</f>
        <v/>
      </c>
      <c r="I534" s="33">
        <f>IFERROR(IF(OR(C534="",D534=""),"",D534*VLOOKUP(C534,'Setup - Mix Design'!$A$5:$I$504,5,0)),"")</f>
        <v/>
      </c>
      <c r="J534" s="33">
        <f>IFERROR(IF(OR(C534="",D534=""),"",D534*VLOOKUP(C534,'Setup - Mix Design'!$A$5:$I$504,6,0)),"")</f>
        <v/>
      </c>
      <c r="K534" s="33">
        <f>IFERROR(IF(OR(C534="",D534=""),"",D534*VLOOKUP(C534,'Setup - Mix Design'!$A$5:$I$504,7,0)),"")</f>
        <v/>
      </c>
    </row>
    <row r="535">
      <c r="A535" s="31" t="n"/>
      <c r="B535" s="26" t="n"/>
      <c r="C535" s="26" t="n"/>
      <c r="D535" s="27" t="n"/>
      <c r="E535" s="26" t="n"/>
      <c r="F535" s="33">
        <f>IFERROR(IF(OR(C535="",D535=""),"",D535*VLOOKUP(C535,'Setup - Mix Design'!$A$5:$I$504,2,0)),"")</f>
        <v/>
      </c>
      <c r="G535" s="33">
        <f>IFERROR(IF(OR(C535="",D535=""),"",D535*VLOOKUP(C535,'Setup - Mix Design'!$A$5:$I$504,3,0)),"")</f>
        <v/>
      </c>
      <c r="H535" s="33">
        <f>IFERROR(IF(OR(C535="",D535=""),"",D535*VLOOKUP(C535,'Setup - Mix Design'!$A$5:$I$504,4,0)),"")</f>
        <v/>
      </c>
      <c r="I535" s="33">
        <f>IFERROR(IF(OR(C535="",D535=""),"",D535*VLOOKUP(C535,'Setup - Mix Design'!$A$5:$I$504,5,0)),"")</f>
        <v/>
      </c>
      <c r="J535" s="33">
        <f>IFERROR(IF(OR(C535="",D535=""),"",D535*VLOOKUP(C535,'Setup - Mix Design'!$A$5:$I$504,6,0)),"")</f>
        <v/>
      </c>
      <c r="K535" s="33">
        <f>IFERROR(IF(OR(C535="",D535=""),"",D535*VLOOKUP(C535,'Setup - Mix Design'!$A$5:$I$504,7,0)),"")</f>
        <v/>
      </c>
    </row>
    <row r="536">
      <c r="A536" s="31" t="n"/>
      <c r="B536" s="26" t="n"/>
      <c r="C536" s="26" t="n"/>
      <c r="D536" s="27" t="n"/>
      <c r="E536" s="26" t="n"/>
      <c r="F536" s="33">
        <f>IFERROR(IF(OR(C536="",D536=""),"",D536*VLOOKUP(C536,'Setup - Mix Design'!$A$5:$I$504,2,0)),"")</f>
        <v/>
      </c>
      <c r="G536" s="33">
        <f>IFERROR(IF(OR(C536="",D536=""),"",D536*VLOOKUP(C536,'Setup - Mix Design'!$A$5:$I$504,3,0)),"")</f>
        <v/>
      </c>
      <c r="H536" s="33">
        <f>IFERROR(IF(OR(C536="",D536=""),"",D536*VLOOKUP(C536,'Setup - Mix Design'!$A$5:$I$504,4,0)),"")</f>
        <v/>
      </c>
      <c r="I536" s="33">
        <f>IFERROR(IF(OR(C536="",D536=""),"",D536*VLOOKUP(C536,'Setup - Mix Design'!$A$5:$I$504,5,0)),"")</f>
        <v/>
      </c>
      <c r="J536" s="33">
        <f>IFERROR(IF(OR(C536="",D536=""),"",D536*VLOOKUP(C536,'Setup - Mix Design'!$A$5:$I$504,6,0)),"")</f>
        <v/>
      </c>
      <c r="K536" s="33">
        <f>IFERROR(IF(OR(C536="",D536=""),"",D536*VLOOKUP(C536,'Setup - Mix Design'!$A$5:$I$504,7,0)),"")</f>
        <v/>
      </c>
    </row>
    <row r="537">
      <c r="A537" s="31" t="n"/>
      <c r="B537" s="26" t="n"/>
      <c r="C537" s="26" t="n"/>
      <c r="D537" s="27" t="n"/>
      <c r="E537" s="26" t="n"/>
      <c r="F537" s="33">
        <f>IFERROR(IF(OR(C537="",D537=""),"",D537*VLOOKUP(C537,'Setup - Mix Design'!$A$5:$I$504,2,0)),"")</f>
        <v/>
      </c>
      <c r="G537" s="33">
        <f>IFERROR(IF(OR(C537="",D537=""),"",D537*VLOOKUP(C537,'Setup - Mix Design'!$A$5:$I$504,3,0)),"")</f>
        <v/>
      </c>
      <c r="H537" s="33">
        <f>IFERROR(IF(OR(C537="",D537=""),"",D537*VLOOKUP(C537,'Setup - Mix Design'!$A$5:$I$504,4,0)),"")</f>
        <v/>
      </c>
      <c r="I537" s="33">
        <f>IFERROR(IF(OR(C537="",D537=""),"",D537*VLOOKUP(C537,'Setup - Mix Design'!$A$5:$I$504,5,0)),"")</f>
        <v/>
      </c>
      <c r="J537" s="33">
        <f>IFERROR(IF(OR(C537="",D537=""),"",D537*VLOOKUP(C537,'Setup - Mix Design'!$A$5:$I$504,6,0)),"")</f>
        <v/>
      </c>
      <c r="K537" s="33">
        <f>IFERROR(IF(OR(C537="",D537=""),"",D537*VLOOKUP(C537,'Setup - Mix Design'!$A$5:$I$504,7,0)),"")</f>
        <v/>
      </c>
    </row>
    <row r="538">
      <c r="A538" s="31" t="n"/>
      <c r="B538" s="26" t="n"/>
      <c r="C538" s="26" t="n"/>
      <c r="D538" s="27" t="n"/>
      <c r="E538" s="26" t="n"/>
      <c r="F538" s="33">
        <f>IFERROR(IF(OR(C538="",D538=""),"",D538*VLOOKUP(C538,'Setup - Mix Design'!$A$5:$I$504,2,0)),"")</f>
        <v/>
      </c>
      <c r="G538" s="33">
        <f>IFERROR(IF(OR(C538="",D538=""),"",D538*VLOOKUP(C538,'Setup - Mix Design'!$A$5:$I$504,3,0)),"")</f>
        <v/>
      </c>
      <c r="H538" s="33">
        <f>IFERROR(IF(OR(C538="",D538=""),"",D538*VLOOKUP(C538,'Setup - Mix Design'!$A$5:$I$504,4,0)),"")</f>
        <v/>
      </c>
      <c r="I538" s="33">
        <f>IFERROR(IF(OR(C538="",D538=""),"",D538*VLOOKUP(C538,'Setup - Mix Design'!$A$5:$I$504,5,0)),"")</f>
        <v/>
      </c>
      <c r="J538" s="33">
        <f>IFERROR(IF(OR(C538="",D538=""),"",D538*VLOOKUP(C538,'Setup - Mix Design'!$A$5:$I$504,6,0)),"")</f>
        <v/>
      </c>
      <c r="K538" s="33">
        <f>IFERROR(IF(OR(C538="",D538=""),"",D538*VLOOKUP(C538,'Setup - Mix Design'!$A$5:$I$504,7,0)),"")</f>
        <v/>
      </c>
    </row>
    <row r="539">
      <c r="A539" s="31" t="n"/>
      <c r="B539" s="26" t="n"/>
      <c r="C539" s="26" t="n"/>
      <c r="D539" s="27" t="n"/>
      <c r="E539" s="26" t="n"/>
      <c r="F539" s="33">
        <f>IFERROR(IF(OR(C539="",D539=""),"",D539*VLOOKUP(C539,'Setup - Mix Design'!$A$5:$I$504,2,0)),"")</f>
        <v/>
      </c>
      <c r="G539" s="33">
        <f>IFERROR(IF(OR(C539="",D539=""),"",D539*VLOOKUP(C539,'Setup - Mix Design'!$A$5:$I$504,3,0)),"")</f>
        <v/>
      </c>
      <c r="H539" s="33">
        <f>IFERROR(IF(OR(C539="",D539=""),"",D539*VLOOKUP(C539,'Setup - Mix Design'!$A$5:$I$504,4,0)),"")</f>
        <v/>
      </c>
      <c r="I539" s="33">
        <f>IFERROR(IF(OR(C539="",D539=""),"",D539*VLOOKUP(C539,'Setup - Mix Design'!$A$5:$I$504,5,0)),"")</f>
        <v/>
      </c>
      <c r="J539" s="33">
        <f>IFERROR(IF(OR(C539="",D539=""),"",D539*VLOOKUP(C539,'Setup - Mix Design'!$A$5:$I$504,6,0)),"")</f>
        <v/>
      </c>
      <c r="K539" s="33">
        <f>IFERROR(IF(OR(C539="",D539=""),"",D539*VLOOKUP(C539,'Setup - Mix Design'!$A$5:$I$504,7,0)),"")</f>
        <v/>
      </c>
    </row>
    <row r="540">
      <c r="A540" s="31" t="n"/>
      <c r="B540" s="26" t="n"/>
      <c r="C540" s="26" t="n"/>
      <c r="D540" s="27" t="n"/>
      <c r="E540" s="26" t="n"/>
      <c r="F540" s="33">
        <f>IFERROR(IF(OR(C540="",D540=""),"",D540*VLOOKUP(C540,'Setup - Mix Design'!$A$5:$I$504,2,0)),"")</f>
        <v/>
      </c>
      <c r="G540" s="33">
        <f>IFERROR(IF(OR(C540="",D540=""),"",D540*VLOOKUP(C540,'Setup - Mix Design'!$A$5:$I$504,3,0)),"")</f>
        <v/>
      </c>
      <c r="H540" s="33">
        <f>IFERROR(IF(OR(C540="",D540=""),"",D540*VLOOKUP(C540,'Setup - Mix Design'!$A$5:$I$504,4,0)),"")</f>
        <v/>
      </c>
      <c r="I540" s="33">
        <f>IFERROR(IF(OR(C540="",D540=""),"",D540*VLOOKUP(C540,'Setup - Mix Design'!$A$5:$I$504,5,0)),"")</f>
        <v/>
      </c>
      <c r="J540" s="33">
        <f>IFERROR(IF(OR(C540="",D540=""),"",D540*VLOOKUP(C540,'Setup - Mix Design'!$A$5:$I$504,6,0)),"")</f>
        <v/>
      </c>
      <c r="K540" s="33">
        <f>IFERROR(IF(OR(C540="",D540=""),"",D540*VLOOKUP(C540,'Setup - Mix Design'!$A$5:$I$504,7,0)),"")</f>
        <v/>
      </c>
    </row>
    <row r="541">
      <c r="A541" s="31" t="n"/>
      <c r="B541" s="26" t="n"/>
      <c r="C541" s="26" t="n"/>
      <c r="D541" s="27" t="n"/>
      <c r="E541" s="26" t="n"/>
      <c r="F541" s="33">
        <f>IFERROR(IF(OR(C541="",D541=""),"",D541*VLOOKUP(C541,'Setup - Mix Design'!$A$5:$I$504,2,0)),"")</f>
        <v/>
      </c>
      <c r="G541" s="33">
        <f>IFERROR(IF(OR(C541="",D541=""),"",D541*VLOOKUP(C541,'Setup - Mix Design'!$A$5:$I$504,3,0)),"")</f>
        <v/>
      </c>
      <c r="H541" s="33">
        <f>IFERROR(IF(OR(C541="",D541=""),"",D541*VLOOKUP(C541,'Setup - Mix Design'!$A$5:$I$504,4,0)),"")</f>
        <v/>
      </c>
      <c r="I541" s="33">
        <f>IFERROR(IF(OR(C541="",D541=""),"",D541*VLOOKUP(C541,'Setup - Mix Design'!$A$5:$I$504,5,0)),"")</f>
        <v/>
      </c>
      <c r="J541" s="33">
        <f>IFERROR(IF(OR(C541="",D541=""),"",D541*VLOOKUP(C541,'Setup - Mix Design'!$A$5:$I$504,6,0)),"")</f>
        <v/>
      </c>
      <c r="K541" s="33">
        <f>IFERROR(IF(OR(C541="",D541=""),"",D541*VLOOKUP(C541,'Setup - Mix Design'!$A$5:$I$504,7,0)),"")</f>
        <v/>
      </c>
    </row>
    <row r="542">
      <c r="A542" s="31" t="n"/>
      <c r="B542" s="26" t="n"/>
      <c r="C542" s="26" t="n"/>
      <c r="D542" s="27" t="n"/>
      <c r="E542" s="26" t="n"/>
      <c r="F542" s="33">
        <f>IFERROR(IF(OR(C542="",D542=""),"",D542*VLOOKUP(C542,'Setup - Mix Design'!$A$5:$I$504,2,0)),"")</f>
        <v/>
      </c>
      <c r="G542" s="33">
        <f>IFERROR(IF(OR(C542="",D542=""),"",D542*VLOOKUP(C542,'Setup - Mix Design'!$A$5:$I$504,3,0)),"")</f>
        <v/>
      </c>
      <c r="H542" s="33">
        <f>IFERROR(IF(OR(C542="",D542=""),"",D542*VLOOKUP(C542,'Setup - Mix Design'!$A$5:$I$504,4,0)),"")</f>
        <v/>
      </c>
      <c r="I542" s="33">
        <f>IFERROR(IF(OR(C542="",D542=""),"",D542*VLOOKUP(C542,'Setup - Mix Design'!$A$5:$I$504,5,0)),"")</f>
        <v/>
      </c>
      <c r="J542" s="33">
        <f>IFERROR(IF(OR(C542="",D542=""),"",D542*VLOOKUP(C542,'Setup - Mix Design'!$A$5:$I$504,6,0)),"")</f>
        <v/>
      </c>
      <c r="K542" s="33">
        <f>IFERROR(IF(OR(C542="",D542=""),"",D542*VLOOKUP(C542,'Setup - Mix Design'!$A$5:$I$504,7,0)),"")</f>
        <v/>
      </c>
    </row>
    <row r="543">
      <c r="A543" s="31" t="n"/>
      <c r="B543" s="26" t="n"/>
      <c r="C543" s="26" t="n"/>
      <c r="D543" s="27" t="n"/>
      <c r="E543" s="26" t="n"/>
      <c r="F543" s="33">
        <f>IFERROR(IF(OR(C543="",D543=""),"",D543*VLOOKUP(C543,'Setup - Mix Design'!$A$5:$I$504,2,0)),"")</f>
        <v/>
      </c>
      <c r="G543" s="33">
        <f>IFERROR(IF(OR(C543="",D543=""),"",D543*VLOOKUP(C543,'Setup - Mix Design'!$A$5:$I$504,3,0)),"")</f>
        <v/>
      </c>
      <c r="H543" s="33">
        <f>IFERROR(IF(OR(C543="",D543=""),"",D543*VLOOKUP(C543,'Setup - Mix Design'!$A$5:$I$504,4,0)),"")</f>
        <v/>
      </c>
      <c r="I543" s="33">
        <f>IFERROR(IF(OR(C543="",D543=""),"",D543*VLOOKUP(C543,'Setup - Mix Design'!$A$5:$I$504,5,0)),"")</f>
        <v/>
      </c>
      <c r="J543" s="33">
        <f>IFERROR(IF(OR(C543="",D543=""),"",D543*VLOOKUP(C543,'Setup - Mix Design'!$A$5:$I$504,6,0)),"")</f>
        <v/>
      </c>
      <c r="K543" s="33">
        <f>IFERROR(IF(OR(C543="",D543=""),"",D543*VLOOKUP(C543,'Setup - Mix Design'!$A$5:$I$504,7,0)),"")</f>
        <v/>
      </c>
    </row>
    <row r="544">
      <c r="A544" s="31" t="n"/>
      <c r="B544" s="26" t="n"/>
      <c r="C544" s="26" t="n"/>
      <c r="D544" s="27" t="n"/>
      <c r="E544" s="26" t="n"/>
      <c r="F544" s="33">
        <f>IFERROR(IF(OR(C544="",D544=""),"",D544*VLOOKUP(C544,'Setup - Mix Design'!$A$5:$I$504,2,0)),"")</f>
        <v/>
      </c>
      <c r="G544" s="33">
        <f>IFERROR(IF(OR(C544="",D544=""),"",D544*VLOOKUP(C544,'Setup - Mix Design'!$A$5:$I$504,3,0)),"")</f>
        <v/>
      </c>
      <c r="H544" s="33">
        <f>IFERROR(IF(OR(C544="",D544=""),"",D544*VLOOKUP(C544,'Setup - Mix Design'!$A$5:$I$504,4,0)),"")</f>
        <v/>
      </c>
      <c r="I544" s="33">
        <f>IFERROR(IF(OR(C544="",D544=""),"",D544*VLOOKUP(C544,'Setup - Mix Design'!$A$5:$I$504,5,0)),"")</f>
        <v/>
      </c>
      <c r="J544" s="33">
        <f>IFERROR(IF(OR(C544="",D544=""),"",D544*VLOOKUP(C544,'Setup - Mix Design'!$A$5:$I$504,6,0)),"")</f>
        <v/>
      </c>
      <c r="K544" s="33">
        <f>IFERROR(IF(OR(C544="",D544=""),"",D544*VLOOKUP(C544,'Setup - Mix Design'!$A$5:$I$504,7,0)),"")</f>
        <v/>
      </c>
    </row>
    <row r="545">
      <c r="A545" s="31" t="n"/>
      <c r="B545" s="26" t="n"/>
      <c r="C545" s="26" t="n"/>
      <c r="D545" s="27" t="n"/>
      <c r="E545" s="26" t="n"/>
      <c r="F545" s="33">
        <f>IFERROR(IF(OR(C545="",D545=""),"",D545*VLOOKUP(C545,'Setup - Mix Design'!$A$5:$I$504,2,0)),"")</f>
        <v/>
      </c>
      <c r="G545" s="33">
        <f>IFERROR(IF(OR(C545="",D545=""),"",D545*VLOOKUP(C545,'Setup - Mix Design'!$A$5:$I$504,3,0)),"")</f>
        <v/>
      </c>
      <c r="H545" s="33">
        <f>IFERROR(IF(OR(C545="",D545=""),"",D545*VLOOKUP(C545,'Setup - Mix Design'!$A$5:$I$504,4,0)),"")</f>
        <v/>
      </c>
      <c r="I545" s="33">
        <f>IFERROR(IF(OR(C545="",D545=""),"",D545*VLOOKUP(C545,'Setup - Mix Design'!$A$5:$I$504,5,0)),"")</f>
        <v/>
      </c>
      <c r="J545" s="33">
        <f>IFERROR(IF(OR(C545="",D545=""),"",D545*VLOOKUP(C545,'Setup - Mix Design'!$A$5:$I$504,6,0)),"")</f>
        <v/>
      </c>
      <c r="K545" s="33">
        <f>IFERROR(IF(OR(C545="",D545=""),"",D545*VLOOKUP(C545,'Setup - Mix Design'!$A$5:$I$504,7,0)),"")</f>
        <v/>
      </c>
    </row>
    <row r="546">
      <c r="A546" s="31" t="n"/>
      <c r="B546" s="26" t="n"/>
      <c r="C546" s="26" t="n"/>
      <c r="D546" s="27" t="n"/>
      <c r="E546" s="26" t="n"/>
      <c r="F546" s="33">
        <f>IFERROR(IF(OR(C546="",D546=""),"",D546*VLOOKUP(C546,'Setup - Mix Design'!$A$5:$I$504,2,0)),"")</f>
        <v/>
      </c>
      <c r="G546" s="33">
        <f>IFERROR(IF(OR(C546="",D546=""),"",D546*VLOOKUP(C546,'Setup - Mix Design'!$A$5:$I$504,3,0)),"")</f>
        <v/>
      </c>
      <c r="H546" s="33">
        <f>IFERROR(IF(OR(C546="",D546=""),"",D546*VLOOKUP(C546,'Setup - Mix Design'!$A$5:$I$504,4,0)),"")</f>
        <v/>
      </c>
      <c r="I546" s="33">
        <f>IFERROR(IF(OR(C546="",D546=""),"",D546*VLOOKUP(C546,'Setup - Mix Design'!$A$5:$I$504,5,0)),"")</f>
        <v/>
      </c>
      <c r="J546" s="33">
        <f>IFERROR(IF(OR(C546="",D546=""),"",D546*VLOOKUP(C546,'Setup - Mix Design'!$A$5:$I$504,6,0)),"")</f>
        <v/>
      </c>
      <c r="K546" s="33">
        <f>IFERROR(IF(OR(C546="",D546=""),"",D546*VLOOKUP(C546,'Setup - Mix Design'!$A$5:$I$504,7,0)),"")</f>
        <v/>
      </c>
    </row>
    <row r="547">
      <c r="A547" s="31" t="n"/>
      <c r="B547" s="26" t="n"/>
      <c r="C547" s="26" t="n"/>
      <c r="D547" s="27" t="n"/>
      <c r="E547" s="26" t="n"/>
      <c r="F547" s="33">
        <f>IFERROR(IF(OR(C547="",D547=""),"",D547*VLOOKUP(C547,'Setup - Mix Design'!$A$5:$I$504,2,0)),"")</f>
        <v/>
      </c>
      <c r="G547" s="33">
        <f>IFERROR(IF(OR(C547="",D547=""),"",D547*VLOOKUP(C547,'Setup - Mix Design'!$A$5:$I$504,3,0)),"")</f>
        <v/>
      </c>
      <c r="H547" s="33">
        <f>IFERROR(IF(OR(C547="",D547=""),"",D547*VLOOKUP(C547,'Setup - Mix Design'!$A$5:$I$504,4,0)),"")</f>
        <v/>
      </c>
      <c r="I547" s="33">
        <f>IFERROR(IF(OR(C547="",D547=""),"",D547*VLOOKUP(C547,'Setup - Mix Design'!$A$5:$I$504,5,0)),"")</f>
        <v/>
      </c>
      <c r="J547" s="33">
        <f>IFERROR(IF(OR(C547="",D547=""),"",D547*VLOOKUP(C547,'Setup - Mix Design'!$A$5:$I$504,6,0)),"")</f>
        <v/>
      </c>
      <c r="K547" s="33">
        <f>IFERROR(IF(OR(C547="",D547=""),"",D547*VLOOKUP(C547,'Setup - Mix Design'!$A$5:$I$504,7,0)),"")</f>
        <v/>
      </c>
    </row>
    <row r="548">
      <c r="A548" s="31" t="n"/>
      <c r="B548" s="26" t="n"/>
      <c r="C548" s="26" t="n"/>
      <c r="D548" s="27" t="n"/>
      <c r="E548" s="26" t="n"/>
      <c r="F548" s="33">
        <f>IFERROR(IF(OR(C548="",D548=""),"",D548*VLOOKUP(C548,'Setup - Mix Design'!$A$5:$I$504,2,0)),"")</f>
        <v/>
      </c>
      <c r="G548" s="33">
        <f>IFERROR(IF(OR(C548="",D548=""),"",D548*VLOOKUP(C548,'Setup - Mix Design'!$A$5:$I$504,3,0)),"")</f>
        <v/>
      </c>
      <c r="H548" s="33">
        <f>IFERROR(IF(OR(C548="",D548=""),"",D548*VLOOKUP(C548,'Setup - Mix Design'!$A$5:$I$504,4,0)),"")</f>
        <v/>
      </c>
      <c r="I548" s="33">
        <f>IFERROR(IF(OR(C548="",D548=""),"",D548*VLOOKUP(C548,'Setup - Mix Design'!$A$5:$I$504,5,0)),"")</f>
        <v/>
      </c>
      <c r="J548" s="33">
        <f>IFERROR(IF(OR(C548="",D548=""),"",D548*VLOOKUP(C548,'Setup - Mix Design'!$A$5:$I$504,6,0)),"")</f>
        <v/>
      </c>
      <c r="K548" s="33">
        <f>IFERROR(IF(OR(C548="",D548=""),"",D548*VLOOKUP(C548,'Setup - Mix Design'!$A$5:$I$504,7,0)),"")</f>
        <v/>
      </c>
    </row>
    <row r="549">
      <c r="A549" s="31" t="n"/>
      <c r="B549" s="26" t="n"/>
      <c r="C549" s="26" t="n"/>
      <c r="D549" s="27" t="n"/>
      <c r="E549" s="26" t="n"/>
      <c r="F549" s="33">
        <f>IFERROR(IF(OR(C549="",D549=""),"",D549*VLOOKUP(C549,'Setup - Mix Design'!$A$5:$I$504,2,0)),"")</f>
        <v/>
      </c>
      <c r="G549" s="33">
        <f>IFERROR(IF(OR(C549="",D549=""),"",D549*VLOOKUP(C549,'Setup - Mix Design'!$A$5:$I$504,3,0)),"")</f>
        <v/>
      </c>
      <c r="H549" s="33">
        <f>IFERROR(IF(OR(C549="",D549=""),"",D549*VLOOKUP(C549,'Setup - Mix Design'!$A$5:$I$504,4,0)),"")</f>
        <v/>
      </c>
      <c r="I549" s="33">
        <f>IFERROR(IF(OR(C549="",D549=""),"",D549*VLOOKUP(C549,'Setup - Mix Design'!$A$5:$I$504,5,0)),"")</f>
        <v/>
      </c>
      <c r="J549" s="33">
        <f>IFERROR(IF(OR(C549="",D549=""),"",D549*VLOOKUP(C549,'Setup - Mix Design'!$A$5:$I$504,6,0)),"")</f>
        <v/>
      </c>
      <c r="K549" s="33">
        <f>IFERROR(IF(OR(C549="",D549=""),"",D549*VLOOKUP(C549,'Setup - Mix Design'!$A$5:$I$504,7,0)),"")</f>
        <v/>
      </c>
    </row>
    <row r="550">
      <c r="A550" s="31" t="n"/>
      <c r="B550" s="26" t="n"/>
      <c r="C550" s="26" t="n"/>
      <c r="D550" s="27" t="n"/>
      <c r="E550" s="26" t="n"/>
      <c r="F550" s="33">
        <f>IFERROR(IF(OR(C550="",D550=""),"",D550*VLOOKUP(C550,'Setup - Mix Design'!$A$5:$I$504,2,0)),"")</f>
        <v/>
      </c>
      <c r="G550" s="33">
        <f>IFERROR(IF(OR(C550="",D550=""),"",D550*VLOOKUP(C550,'Setup - Mix Design'!$A$5:$I$504,3,0)),"")</f>
        <v/>
      </c>
      <c r="H550" s="33">
        <f>IFERROR(IF(OR(C550="",D550=""),"",D550*VLOOKUP(C550,'Setup - Mix Design'!$A$5:$I$504,4,0)),"")</f>
        <v/>
      </c>
      <c r="I550" s="33">
        <f>IFERROR(IF(OR(C550="",D550=""),"",D550*VLOOKUP(C550,'Setup - Mix Design'!$A$5:$I$504,5,0)),"")</f>
        <v/>
      </c>
      <c r="J550" s="33">
        <f>IFERROR(IF(OR(C550="",D550=""),"",D550*VLOOKUP(C550,'Setup - Mix Design'!$A$5:$I$504,6,0)),"")</f>
        <v/>
      </c>
      <c r="K550" s="33">
        <f>IFERROR(IF(OR(C550="",D550=""),"",D550*VLOOKUP(C550,'Setup - Mix Design'!$A$5:$I$504,7,0)),"")</f>
        <v/>
      </c>
    </row>
    <row r="551">
      <c r="A551" s="31" t="n"/>
      <c r="B551" s="26" t="n"/>
      <c r="C551" s="26" t="n"/>
      <c r="D551" s="27" t="n"/>
      <c r="E551" s="26" t="n"/>
      <c r="F551" s="33">
        <f>IFERROR(IF(OR(C551="",D551=""),"",D551*VLOOKUP(C551,'Setup - Mix Design'!$A$5:$I$504,2,0)),"")</f>
        <v/>
      </c>
      <c r="G551" s="33">
        <f>IFERROR(IF(OR(C551="",D551=""),"",D551*VLOOKUP(C551,'Setup - Mix Design'!$A$5:$I$504,3,0)),"")</f>
        <v/>
      </c>
      <c r="H551" s="33">
        <f>IFERROR(IF(OR(C551="",D551=""),"",D551*VLOOKUP(C551,'Setup - Mix Design'!$A$5:$I$504,4,0)),"")</f>
        <v/>
      </c>
      <c r="I551" s="33">
        <f>IFERROR(IF(OR(C551="",D551=""),"",D551*VLOOKUP(C551,'Setup - Mix Design'!$A$5:$I$504,5,0)),"")</f>
        <v/>
      </c>
      <c r="J551" s="33">
        <f>IFERROR(IF(OR(C551="",D551=""),"",D551*VLOOKUP(C551,'Setup - Mix Design'!$A$5:$I$504,6,0)),"")</f>
        <v/>
      </c>
      <c r="K551" s="33">
        <f>IFERROR(IF(OR(C551="",D551=""),"",D551*VLOOKUP(C551,'Setup - Mix Design'!$A$5:$I$504,7,0)),"")</f>
        <v/>
      </c>
    </row>
    <row r="552">
      <c r="A552" s="31" t="n"/>
      <c r="B552" s="26" t="n"/>
      <c r="C552" s="26" t="n"/>
      <c r="D552" s="27" t="n"/>
      <c r="E552" s="26" t="n"/>
      <c r="F552" s="33">
        <f>IFERROR(IF(OR(C552="",D552=""),"",D552*VLOOKUP(C552,'Setup - Mix Design'!$A$5:$I$504,2,0)),"")</f>
        <v/>
      </c>
      <c r="G552" s="33">
        <f>IFERROR(IF(OR(C552="",D552=""),"",D552*VLOOKUP(C552,'Setup - Mix Design'!$A$5:$I$504,3,0)),"")</f>
        <v/>
      </c>
      <c r="H552" s="33">
        <f>IFERROR(IF(OR(C552="",D552=""),"",D552*VLOOKUP(C552,'Setup - Mix Design'!$A$5:$I$504,4,0)),"")</f>
        <v/>
      </c>
      <c r="I552" s="33">
        <f>IFERROR(IF(OR(C552="",D552=""),"",D552*VLOOKUP(C552,'Setup - Mix Design'!$A$5:$I$504,5,0)),"")</f>
        <v/>
      </c>
      <c r="J552" s="33">
        <f>IFERROR(IF(OR(C552="",D552=""),"",D552*VLOOKUP(C552,'Setup - Mix Design'!$A$5:$I$504,6,0)),"")</f>
        <v/>
      </c>
      <c r="K552" s="33">
        <f>IFERROR(IF(OR(C552="",D552=""),"",D552*VLOOKUP(C552,'Setup - Mix Design'!$A$5:$I$504,7,0)),"")</f>
        <v/>
      </c>
    </row>
    <row r="553">
      <c r="A553" s="31" t="n"/>
      <c r="B553" s="26" t="n"/>
      <c r="C553" s="26" t="n"/>
      <c r="D553" s="27" t="n"/>
      <c r="E553" s="26" t="n"/>
      <c r="F553" s="33">
        <f>IFERROR(IF(OR(C553="",D553=""),"",D553*VLOOKUP(C553,'Setup - Mix Design'!$A$5:$I$504,2,0)),"")</f>
        <v/>
      </c>
      <c r="G553" s="33">
        <f>IFERROR(IF(OR(C553="",D553=""),"",D553*VLOOKUP(C553,'Setup - Mix Design'!$A$5:$I$504,3,0)),"")</f>
        <v/>
      </c>
      <c r="H553" s="33">
        <f>IFERROR(IF(OR(C553="",D553=""),"",D553*VLOOKUP(C553,'Setup - Mix Design'!$A$5:$I$504,4,0)),"")</f>
        <v/>
      </c>
      <c r="I553" s="33">
        <f>IFERROR(IF(OR(C553="",D553=""),"",D553*VLOOKUP(C553,'Setup - Mix Design'!$A$5:$I$504,5,0)),"")</f>
        <v/>
      </c>
      <c r="J553" s="33">
        <f>IFERROR(IF(OR(C553="",D553=""),"",D553*VLOOKUP(C553,'Setup - Mix Design'!$A$5:$I$504,6,0)),"")</f>
        <v/>
      </c>
      <c r="K553" s="33">
        <f>IFERROR(IF(OR(C553="",D553=""),"",D553*VLOOKUP(C553,'Setup - Mix Design'!$A$5:$I$504,7,0)),"")</f>
        <v/>
      </c>
    </row>
    <row r="554">
      <c r="A554" s="31" t="n"/>
      <c r="B554" s="26" t="n"/>
      <c r="C554" s="26" t="n"/>
      <c r="D554" s="27" t="n"/>
      <c r="E554" s="26" t="n"/>
      <c r="F554" s="33">
        <f>IFERROR(IF(OR(C554="",D554=""),"",D554*VLOOKUP(C554,'Setup - Mix Design'!$A$5:$I$504,2,0)),"")</f>
        <v/>
      </c>
      <c r="G554" s="33">
        <f>IFERROR(IF(OR(C554="",D554=""),"",D554*VLOOKUP(C554,'Setup - Mix Design'!$A$5:$I$504,3,0)),"")</f>
        <v/>
      </c>
      <c r="H554" s="33">
        <f>IFERROR(IF(OR(C554="",D554=""),"",D554*VLOOKUP(C554,'Setup - Mix Design'!$A$5:$I$504,4,0)),"")</f>
        <v/>
      </c>
      <c r="I554" s="33">
        <f>IFERROR(IF(OR(C554="",D554=""),"",D554*VLOOKUP(C554,'Setup - Mix Design'!$A$5:$I$504,5,0)),"")</f>
        <v/>
      </c>
      <c r="J554" s="33">
        <f>IFERROR(IF(OR(C554="",D554=""),"",D554*VLOOKUP(C554,'Setup - Mix Design'!$A$5:$I$504,6,0)),"")</f>
        <v/>
      </c>
      <c r="K554" s="33">
        <f>IFERROR(IF(OR(C554="",D554=""),"",D554*VLOOKUP(C554,'Setup - Mix Design'!$A$5:$I$504,7,0)),"")</f>
        <v/>
      </c>
    </row>
    <row r="555">
      <c r="A555" s="31" t="n"/>
      <c r="B555" s="26" t="n"/>
      <c r="C555" s="26" t="n"/>
      <c r="D555" s="27" t="n"/>
      <c r="E555" s="26" t="n"/>
      <c r="F555" s="33">
        <f>IFERROR(IF(OR(C555="",D555=""),"",D555*VLOOKUP(C555,'Setup - Mix Design'!$A$5:$I$504,2,0)),"")</f>
        <v/>
      </c>
      <c r="G555" s="33">
        <f>IFERROR(IF(OR(C555="",D555=""),"",D555*VLOOKUP(C555,'Setup - Mix Design'!$A$5:$I$504,3,0)),"")</f>
        <v/>
      </c>
      <c r="H555" s="33">
        <f>IFERROR(IF(OR(C555="",D555=""),"",D555*VLOOKUP(C555,'Setup - Mix Design'!$A$5:$I$504,4,0)),"")</f>
        <v/>
      </c>
      <c r="I555" s="33">
        <f>IFERROR(IF(OR(C555="",D555=""),"",D555*VLOOKUP(C555,'Setup - Mix Design'!$A$5:$I$504,5,0)),"")</f>
        <v/>
      </c>
      <c r="J555" s="33">
        <f>IFERROR(IF(OR(C555="",D555=""),"",D555*VLOOKUP(C555,'Setup - Mix Design'!$A$5:$I$504,6,0)),"")</f>
        <v/>
      </c>
      <c r="K555" s="33">
        <f>IFERROR(IF(OR(C555="",D555=""),"",D555*VLOOKUP(C555,'Setup - Mix Design'!$A$5:$I$504,7,0)),"")</f>
        <v/>
      </c>
    </row>
    <row r="556">
      <c r="A556" s="31" t="n"/>
      <c r="B556" s="26" t="n"/>
      <c r="C556" s="26" t="n"/>
      <c r="D556" s="27" t="n"/>
      <c r="E556" s="26" t="n"/>
      <c r="F556" s="33">
        <f>IFERROR(IF(OR(C556="",D556=""),"",D556*VLOOKUP(C556,'Setup - Mix Design'!$A$5:$I$504,2,0)),"")</f>
        <v/>
      </c>
      <c r="G556" s="33">
        <f>IFERROR(IF(OR(C556="",D556=""),"",D556*VLOOKUP(C556,'Setup - Mix Design'!$A$5:$I$504,3,0)),"")</f>
        <v/>
      </c>
      <c r="H556" s="33">
        <f>IFERROR(IF(OR(C556="",D556=""),"",D556*VLOOKUP(C556,'Setup - Mix Design'!$A$5:$I$504,4,0)),"")</f>
        <v/>
      </c>
      <c r="I556" s="33">
        <f>IFERROR(IF(OR(C556="",D556=""),"",D556*VLOOKUP(C556,'Setup - Mix Design'!$A$5:$I$504,5,0)),"")</f>
        <v/>
      </c>
      <c r="J556" s="33">
        <f>IFERROR(IF(OR(C556="",D556=""),"",D556*VLOOKUP(C556,'Setup - Mix Design'!$A$5:$I$504,6,0)),"")</f>
        <v/>
      </c>
      <c r="K556" s="33">
        <f>IFERROR(IF(OR(C556="",D556=""),"",D556*VLOOKUP(C556,'Setup - Mix Design'!$A$5:$I$504,7,0)),"")</f>
        <v/>
      </c>
    </row>
    <row r="557">
      <c r="A557" s="31" t="n"/>
      <c r="B557" s="26" t="n"/>
      <c r="C557" s="26" t="n"/>
      <c r="D557" s="27" t="n"/>
      <c r="E557" s="26" t="n"/>
      <c r="F557" s="33">
        <f>IFERROR(IF(OR(C557="",D557=""),"",D557*VLOOKUP(C557,'Setup - Mix Design'!$A$5:$I$504,2,0)),"")</f>
        <v/>
      </c>
      <c r="G557" s="33">
        <f>IFERROR(IF(OR(C557="",D557=""),"",D557*VLOOKUP(C557,'Setup - Mix Design'!$A$5:$I$504,3,0)),"")</f>
        <v/>
      </c>
      <c r="H557" s="33">
        <f>IFERROR(IF(OR(C557="",D557=""),"",D557*VLOOKUP(C557,'Setup - Mix Design'!$A$5:$I$504,4,0)),"")</f>
        <v/>
      </c>
      <c r="I557" s="33">
        <f>IFERROR(IF(OR(C557="",D557=""),"",D557*VLOOKUP(C557,'Setup - Mix Design'!$A$5:$I$504,5,0)),"")</f>
        <v/>
      </c>
      <c r="J557" s="33">
        <f>IFERROR(IF(OR(C557="",D557=""),"",D557*VLOOKUP(C557,'Setup - Mix Design'!$A$5:$I$504,6,0)),"")</f>
        <v/>
      </c>
      <c r="K557" s="33">
        <f>IFERROR(IF(OR(C557="",D557=""),"",D557*VLOOKUP(C557,'Setup - Mix Design'!$A$5:$I$504,7,0)),"")</f>
        <v/>
      </c>
    </row>
    <row r="558">
      <c r="A558" s="31" t="n"/>
      <c r="B558" s="26" t="n"/>
      <c r="C558" s="26" t="n"/>
      <c r="D558" s="27" t="n"/>
      <c r="E558" s="26" t="n"/>
      <c r="F558" s="33">
        <f>IFERROR(IF(OR(C558="",D558=""),"",D558*VLOOKUP(C558,'Setup - Mix Design'!$A$5:$I$504,2,0)),"")</f>
        <v/>
      </c>
      <c r="G558" s="33">
        <f>IFERROR(IF(OR(C558="",D558=""),"",D558*VLOOKUP(C558,'Setup - Mix Design'!$A$5:$I$504,3,0)),"")</f>
        <v/>
      </c>
      <c r="H558" s="33">
        <f>IFERROR(IF(OR(C558="",D558=""),"",D558*VLOOKUP(C558,'Setup - Mix Design'!$A$5:$I$504,4,0)),"")</f>
        <v/>
      </c>
      <c r="I558" s="33">
        <f>IFERROR(IF(OR(C558="",D558=""),"",D558*VLOOKUP(C558,'Setup - Mix Design'!$A$5:$I$504,5,0)),"")</f>
        <v/>
      </c>
      <c r="J558" s="33">
        <f>IFERROR(IF(OR(C558="",D558=""),"",D558*VLOOKUP(C558,'Setup - Mix Design'!$A$5:$I$504,6,0)),"")</f>
        <v/>
      </c>
      <c r="K558" s="33">
        <f>IFERROR(IF(OR(C558="",D558=""),"",D558*VLOOKUP(C558,'Setup - Mix Design'!$A$5:$I$504,7,0)),"")</f>
        <v/>
      </c>
    </row>
    <row r="559">
      <c r="A559" s="31" t="n"/>
      <c r="B559" s="26" t="n"/>
      <c r="C559" s="26" t="n"/>
      <c r="D559" s="27" t="n"/>
      <c r="E559" s="26" t="n"/>
      <c r="F559" s="33">
        <f>IFERROR(IF(OR(C559="",D559=""),"",D559*VLOOKUP(C559,'Setup - Mix Design'!$A$5:$I$504,2,0)),"")</f>
        <v/>
      </c>
      <c r="G559" s="33">
        <f>IFERROR(IF(OR(C559="",D559=""),"",D559*VLOOKUP(C559,'Setup - Mix Design'!$A$5:$I$504,3,0)),"")</f>
        <v/>
      </c>
      <c r="H559" s="33">
        <f>IFERROR(IF(OR(C559="",D559=""),"",D559*VLOOKUP(C559,'Setup - Mix Design'!$A$5:$I$504,4,0)),"")</f>
        <v/>
      </c>
      <c r="I559" s="33">
        <f>IFERROR(IF(OR(C559="",D559=""),"",D559*VLOOKUP(C559,'Setup - Mix Design'!$A$5:$I$504,5,0)),"")</f>
        <v/>
      </c>
      <c r="J559" s="33">
        <f>IFERROR(IF(OR(C559="",D559=""),"",D559*VLOOKUP(C559,'Setup - Mix Design'!$A$5:$I$504,6,0)),"")</f>
        <v/>
      </c>
      <c r="K559" s="33">
        <f>IFERROR(IF(OR(C559="",D559=""),"",D559*VLOOKUP(C559,'Setup - Mix Design'!$A$5:$I$504,7,0)),"")</f>
        <v/>
      </c>
    </row>
    <row r="560">
      <c r="A560" s="31" t="n"/>
      <c r="B560" s="26" t="n"/>
      <c r="C560" s="26" t="n"/>
      <c r="D560" s="27" t="n"/>
      <c r="E560" s="26" t="n"/>
      <c r="F560" s="33">
        <f>IFERROR(IF(OR(C560="",D560=""),"",D560*VLOOKUP(C560,'Setup - Mix Design'!$A$5:$I$504,2,0)),"")</f>
        <v/>
      </c>
      <c r="G560" s="33">
        <f>IFERROR(IF(OR(C560="",D560=""),"",D560*VLOOKUP(C560,'Setup - Mix Design'!$A$5:$I$504,3,0)),"")</f>
        <v/>
      </c>
      <c r="H560" s="33">
        <f>IFERROR(IF(OR(C560="",D560=""),"",D560*VLOOKUP(C560,'Setup - Mix Design'!$A$5:$I$504,4,0)),"")</f>
        <v/>
      </c>
      <c r="I560" s="33">
        <f>IFERROR(IF(OR(C560="",D560=""),"",D560*VLOOKUP(C560,'Setup - Mix Design'!$A$5:$I$504,5,0)),"")</f>
        <v/>
      </c>
      <c r="J560" s="33">
        <f>IFERROR(IF(OR(C560="",D560=""),"",D560*VLOOKUP(C560,'Setup - Mix Design'!$A$5:$I$504,6,0)),"")</f>
        <v/>
      </c>
      <c r="K560" s="33">
        <f>IFERROR(IF(OR(C560="",D560=""),"",D560*VLOOKUP(C560,'Setup - Mix Design'!$A$5:$I$504,7,0)),"")</f>
        <v/>
      </c>
    </row>
    <row r="561">
      <c r="A561" s="31" t="n"/>
      <c r="B561" s="26" t="n"/>
      <c r="C561" s="26" t="n"/>
      <c r="D561" s="27" t="n"/>
      <c r="E561" s="26" t="n"/>
      <c r="F561" s="33">
        <f>IFERROR(IF(OR(C561="",D561=""),"",D561*VLOOKUP(C561,'Setup - Mix Design'!$A$5:$I$504,2,0)),"")</f>
        <v/>
      </c>
      <c r="G561" s="33">
        <f>IFERROR(IF(OR(C561="",D561=""),"",D561*VLOOKUP(C561,'Setup - Mix Design'!$A$5:$I$504,3,0)),"")</f>
        <v/>
      </c>
      <c r="H561" s="33">
        <f>IFERROR(IF(OR(C561="",D561=""),"",D561*VLOOKUP(C561,'Setup - Mix Design'!$A$5:$I$504,4,0)),"")</f>
        <v/>
      </c>
      <c r="I561" s="33">
        <f>IFERROR(IF(OR(C561="",D561=""),"",D561*VLOOKUP(C561,'Setup - Mix Design'!$A$5:$I$504,5,0)),"")</f>
        <v/>
      </c>
      <c r="J561" s="33">
        <f>IFERROR(IF(OR(C561="",D561=""),"",D561*VLOOKUP(C561,'Setup - Mix Design'!$A$5:$I$504,6,0)),"")</f>
        <v/>
      </c>
      <c r="K561" s="33">
        <f>IFERROR(IF(OR(C561="",D561=""),"",D561*VLOOKUP(C561,'Setup - Mix Design'!$A$5:$I$504,7,0)),"")</f>
        <v/>
      </c>
    </row>
    <row r="562">
      <c r="A562" s="31" t="n"/>
      <c r="B562" s="26" t="n"/>
      <c r="C562" s="26" t="n"/>
      <c r="D562" s="27" t="n"/>
      <c r="E562" s="26" t="n"/>
      <c r="F562" s="33">
        <f>IFERROR(IF(OR(C562="",D562=""),"",D562*VLOOKUP(C562,'Setup - Mix Design'!$A$5:$I$504,2,0)),"")</f>
        <v/>
      </c>
      <c r="G562" s="33">
        <f>IFERROR(IF(OR(C562="",D562=""),"",D562*VLOOKUP(C562,'Setup - Mix Design'!$A$5:$I$504,3,0)),"")</f>
        <v/>
      </c>
      <c r="H562" s="33">
        <f>IFERROR(IF(OR(C562="",D562=""),"",D562*VLOOKUP(C562,'Setup - Mix Design'!$A$5:$I$504,4,0)),"")</f>
        <v/>
      </c>
      <c r="I562" s="33">
        <f>IFERROR(IF(OR(C562="",D562=""),"",D562*VLOOKUP(C562,'Setup - Mix Design'!$A$5:$I$504,5,0)),"")</f>
        <v/>
      </c>
      <c r="J562" s="33">
        <f>IFERROR(IF(OR(C562="",D562=""),"",D562*VLOOKUP(C562,'Setup - Mix Design'!$A$5:$I$504,6,0)),"")</f>
        <v/>
      </c>
      <c r="K562" s="33">
        <f>IFERROR(IF(OR(C562="",D562=""),"",D562*VLOOKUP(C562,'Setup - Mix Design'!$A$5:$I$504,7,0)),"")</f>
        <v/>
      </c>
    </row>
    <row r="563">
      <c r="A563" s="31" t="n"/>
      <c r="B563" s="26" t="n"/>
      <c r="C563" s="26" t="n"/>
      <c r="D563" s="27" t="n"/>
      <c r="E563" s="26" t="n"/>
      <c r="F563" s="33">
        <f>IFERROR(IF(OR(C563="",D563=""),"",D563*VLOOKUP(C563,'Setup - Mix Design'!$A$5:$I$504,2,0)),"")</f>
        <v/>
      </c>
      <c r="G563" s="33">
        <f>IFERROR(IF(OR(C563="",D563=""),"",D563*VLOOKUP(C563,'Setup - Mix Design'!$A$5:$I$504,3,0)),"")</f>
        <v/>
      </c>
      <c r="H563" s="33">
        <f>IFERROR(IF(OR(C563="",D563=""),"",D563*VLOOKUP(C563,'Setup - Mix Design'!$A$5:$I$504,4,0)),"")</f>
        <v/>
      </c>
      <c r="I563" s="33">
        <f>IFERROR(IF(OR(C563="",D563=""),"",D563*VLOOKUP(C563,'Setup - Mix Design'!$A$5:$I$504,5,0)),"")</f>
        <v/>
      </c>
      <c r="J563" s="33">
        <f>IFERROR(IF(OR(C563="",D563=""),"",D563*VLOOKUP(C563,'Setup - Mix Design'!$A$5:$I$504,6,0)),"")</f>
        <v/>
      </c>
      <c r="K563" s="33">
        <f>IFERROR(IF(OR(C563="",D563=""),"",D563*VLOOKUP(C563,'Setup - Mix Design'!$A$5:$I$504,7,0)),"")</f>
        <v/>
      </c>
    </row>
    <row r="564">
      <c r="A564" s="31" t="n"/>
      <c r="B564" s="26" t="n"/>
      <c r="C564" s="26" t="n"/>
      <c r="D564" s="27" t="n"/>
      <c r="E564" s="26" t="n"/>
      <c r="F564" s="33">
        <f>IFERROR(IF(OR(C564="",D564=""),"",D564*VLOOKUP(C564,'Setup - Mix Design'!$A$5:$I$504,2,0)),"")</f>
        <v/>
      </c>
      <c r="G564" s="33">
        <f>IFERROR(IF(OR(C564="",D564=""),"",D564*VLOOKUP(C564,'Setup - Mix Design'!$A$5:$I$504,3,0)),"")</f>
        <v/>
      </c>
      <c r="H564" s="33">
        <f>IFERROR(IF(OR(C564="",D564=""),"",D564*VLOOKUP(C564,'Setup - Mix Design'!$A$5:$I$504,4,0)),"")</f>
        <v/>
      </c>
      <c r="I564" s="33">
        <f>IFERROR(IF(OR(C564="",D564=""),"",D564*VLOOKUP(C564,'Setup - Mix Design'!$A$5:$I$504,5,0)),"")</f>
        <v/>
      </c>
      <c r="J564" s="33">
        <f>IFERROR(IF(OR(C564="",D564=""),"",D564*VLOOKUP(C564,'Setup - Mix Design'!$A$5:$I$504,6,0)),"")</f>
        <v/>
      </c>
      <c r="K564" s="33">
        <f>IFERROR(IF(OR(C564="",D564=""),"",D564*VLOOKUP(C564,'Setup - Mix Design'!$A$5:$I$504,7,0)),"")</f>
        <v/>
      </c>
    </row>
    <row r="565">
      <c r="A565" s="31" t="n"/>
      <c r="B565" s="26" t="n"/>
      <c r="C565" s="26" t="n"/>
      <c r="D565" s="27" t="n"/>
      <c r="E565" s="26" t="n"/>
      <c r="F565" s="33">
        <f>IFERROR(IF(OR(C565="",D565=""),"",D565*VLOOKUP(C565,'Setup - Mix Design'!$A$5:$I$504,2,0)),"")</f>
        <v/>
      </c>
      <c r="G565" s="33">
        <f>IFERROR(IF(OR(C565="",D565=""),"",D565*VLOOKUP(C565,'Setup - Mix Design'!$A$5:$I$504,3,0)),"")</f>
        <v/>
      </c>
      <c r="H565" s="33">
        <f>IFERROR(IF(OR(C565="",D565=""),"",D565*VLOOKUP(C565,'Setup - Mix Design'!$A$5:$I$504,4,0)),"")</f>
        <v/>
      </c>
      <c r="I565" s="33">
        <f>IFERROR(IF(OR(C565="",D565=""),"",D565*VLOOKUP(C565,'Setup - Mix Design'!$A$5:$I$504,5,0)),"")</f>
        <v/>
      </c>
      <c r="J565" s="33">
        <f>IFERROR(IF(OR(C565="",D565=""),"",D565*VLOOKUP(C565,'Setup - Mix Design'!$A$5:$I$504,6,0)),"")</f>
        <v/>
      </c>
      <c r="K565" s="33">
        <f>IFERROR(IF(OR(C565="",D565=""),"",D565*VLOOKUP(C565,'Setup - Mix Design'!$A$5:$I$504,7,0)),"")</f>
        <v/>
      </c>
    </row>
    <row r="566">
      <c r="A566" s="31" t="n"/>
      <c r="B566" s="26" t="n"/>
      <c r="C566" s="26" t="n"/>
      <c r="D566" s="27" t="n"/>
      <c r="E566" s="26" t="n"/>
      <c r="F566" s="33">
        <f>IFERROR(IF(OR(C566="",D566=""),"",D566*VLOOKUP(C566,'Setup - Mix Design'!$A$5:$I$504,2,0)),"")</f>
        <v/>
      </c>
      <c r="G566" s="33">
        <f>IFERROR(IF(OR(C566="",D566=""),"",D566*VLOOKUP(C566,'Setup - Mix Design'!$A$5:$I$504,3,0)),"")</f>
        <v/>
      </c>
      <c r="H566" s="33">
        <f>IFERROR(IF(OR(C566="",D566=""),"",D566*VLOOKUP(C566,'Setup - Mix Design'!$A$5:$I$504,4,0)),"")</f>
        <v/>
      </c>
      <c r="I566" s="33">
        <f>IFERROR(IF(OR(C566="",D566=""),"",D566*VLOOKUP(C566,'Setup - Mix Design'!$A$5:$I$504,5,0)),"")</f>
        <v/>
      </c>
      <c r="J566" s="33">
        <f>IFERROR(IF(OR(C566="",D566=""),"",D566*VLOOKUP(C566,'Setup - Mix Design'!$A$5:$I$504,6,0)),"")</f>
        <v/>
      </c>
      <c r="K566" s="33">
        <f>IFERROR(IF(OR(C566="",D566=""),"",D566*VLOOKUP(C566,'Setup - Mix Design'!$A$5:$I$504,7,0)),"")</f>
        <v/>
      </c>
    </row>
    <row r="567">
      <c r="A567" s="31" t="n"/>
      <c r="B567" s="26" t="n"/>
      <c r="C567" s="26" t="n"/>
      <c r="D567" s="27" t="n"/>
      <c r="E567" s="26" t="n"/>
      <c r="F567" s="33">
        <f>IFERROR(IF(OR(C567="",D567=""),"",D567*VLOOKUP(C567,'Setup - Mix Design'!$A$5:$I$504,2,0)),"")</f>
        <v/>
      </c>
      <c r="G567" s="33">
        <f>IFERROR(IF(OR(C567="",D567=""),"",D567*VLOOKUP(C567,'Setup - Mix Design'!$A$5:$I$504,3,0)),"")</f>
        <v/>
      </c>
      <c r="H567" s="33">
        <f>IFERROR(IF(OR(C567="",D567=""),"",D567*VLOOKUP(C567,'Setup - Mix Design'!$A$5:$I$504,4,0)),"")</f>
        <v/>
      </c>
      <c r="I567" s="33">
        <f>IFERROR(IF(OR(C567="",D567=""),"",D567*VLOOKUP(C567,'Setup - Mix Design'!$A$5:$I$504,5,0)),"")</f>
        <v/>
      </c>
      <c r="J567" s="33">
        <f>IFERROR(IF(OR(C567="",D567=""),"",D567*VLOOKUP(C567,'Setup - Mix Design'!$A$5:$I$504,6,0)),"")</f>
        <v/>
      </c>
      <c r="K567" s="33">
        <f>IFERROR(IF(OR(C567="",D567=""),"",D567*VLOOKUP(C567,'Setup - Mix Design'!$A$5:$I$504,7,0)),"")</f>
        <v/>
      </c>
    </row>
    <row r="568">
      <c r="A568" s="31" t="n"/>
      <c r="B568" s="26" t="n"/>
      <c r="C568" s="26" t="n"/>
      <c r="D568" s="27" t="n"/>
      <c r="E568" s="26" t="n"/>
      <c r="F568" s="33">
        <f>IFERROR(IF(OR(C568="",D568=""),"",D568*VLOOKUP(C568,'Setup - Mix Design'!$A$5:$I$504,2,0)),"")</f>
        <v/>
      </c>
      <c r="G568" s="33">
        <f>IFERROR(IF(OR(C568="",D568=""),"",D568*VLOOKUP(C568,'Setup - Mix Design'!$A$5:$I$504,3,0)),"")</f>
        <v/>
      </c>
      <c r="H568" s="33">
        <f>IFERROR(IF(OR(C568="",D568=""),"",D568*VLOOKUP(C568,'Setup - Mix Design'!$A$5:$I$504,4,0)),"")</f>
        <v/>
      </c>
      <c r="I568" s="33">
        <f>IFERROR(IF(OR(C568="",D568=""),"",D568*VLOOKUP(C568,'Setup - Mix Design'!$A$5:$I$504,5,0)),"")</f>
        <v/>
      </c>
      <c r="J568" s="33">
        <f>IFERROR(IF(OR(C568="",D568=""),"",D568*VLOOKUP(C568,'Setup - Mix Design'!$A$5:$I$504,6,0)),"")</f>
        <v/>
      </c>
      <c r="K568" s="33">
        <f>IFERROR(IF(OR(C568="",D568=""),"",D568*VLOOKUP(C568,'Setup - Mix Design'!$A$5:$I$504,7,0)),"")</f>
        <v/>
      </c>
    </row>
    <row r="569">
      <c r="A569" s="31" t="n"/>
      <c r="B569" s="26" t="n"/>
      <c r="C569" s="26" t="n"/>
      <c r="D569" s="27" t="n"/>
      <c r="E569" s="26" t="n"/>
      <c r="F569" s="33">
        <f>IFERROR(IF(OR(C569="",D569=""),"",D569*VLOOKUP(C569,'Setup - Mix Design'!$A$5:$I$504,2,0)),"")</f>
        <v/>
      </c>
      <c r="G569" s="33">
        <f>IFERROR(IF(OR(C569="",D569=""),"",D569*VLOOKUP(C569,'Setup - Mix Design'!$A$5:$I$504,3,0)),"")</f>
        <v/>
      </c>
      <c r="H569" s="33">
        <f>IFERROR(IF(OR(C569="",D569=""),"",D569*VLOOKUP(C569,'Setup - Mix Design'!$A$5:$I$504,4,0)),"")</f>
        <v/>
      </c>
      <c r="I569" s="33">
        <f>IFERROR(IF(OR(C569="",D569=""),"",D569*VLOOKUP(C569,'Setup - Mix Design'!$A$5:$I$504,5,0)),"")</f>
        <v/>
      </c>
      <c r="J569" s="33">
        <f>IFERROR(IF(OR(C569="",D569=""),"",D569*VLOOKUP(C569,'Setup - Mix Design'!$A$5:$I$504,6,0)),"")</f>
        <v/>
      </c>
      <c r="K569" s="33">
        <f>IFERROR(IF(OR(C569="",D569=""),"",D569*VLOOKUP(C569,'Setup - Mix Design'!$A$5:$I$504,7,0)),"")</f>
        <v/>
      </c>
    </row>
    <row r="570">
      <c r="A570" s="31" t="n"/>
      <c r="B570" s="26" t="n"/>
      <c r="C570" s="26" t="n"/>
      <c r="D570" s="27" t="n"/>
      <c r="E570" s="26" t="n"/>
      <c r="F570" s="33">
        <f>IFERROR(IF(OR(C570="",D570=""),"",D570*VLOOKUP(C570,'Setup - Mix Design'!$A$5:$I$504,2,0)),"")</f>
        <v/>
      </c>
      <c r="G570" s="33">
        <f>IFERROR(IF(OR(C570="",D570=""),"",D570*VLOOKUP(C570,'Setup - Mix Design'!$A$5:$I$504,3,0)),"")</f>
        <v/>
      </c>
      <c r="H570" s="33">
        <f>IFERROR(IF(OR(C570="",D570=""),"",D570*VLOOKUP(C570,'Setup - Mix Design'!$A$5:$I$504,4,0)),"")</f>
        <v/>
      </c>
      <c r="I570" s="33">
        <f>IFERROR(IF(OR(C570="",D570=""),"",D570*VLOOKUP(C570,'Setup - Mix Design'!$A$5:$I$504,5,0)),"")</f>
        <v/>
      </c>
      <c r="J570" s="33">
        <f>IFERROR(IF(OR(C570="",D570=""),"",D570*VLOOKUP(C570,'Setup - Mix Design'!$A$5:$I$504,6,0)),"")</f>
        <v/>
      </c>
      <c r="K570" s="33">
        <f>IFERROR(IF(OR(C570="",D570=""),"",D570*VLOOKUP(C570,'Setup - Mix Design'!$A$5:$I$504,7,0)),"")</f>
        <v/>
      </c>
    </row>
    <row r="571">
      <c r="A571" s="31" t="n"/>
      <c r="B571" s="26" t="n"/>
      <c r="C571" s="26" t="n"/>
      <c r="D571" s="27" t="n"/>
      <c r="E571" s="26" t="n"/>
      <c r="F571" s="33">
        <f>IFERROR(IF(OR(C571="",D571=""),"",D571*VLOOKUP(C571,'Setup - Mix Design'!$A$5:$I$504,2,0)),"")</f>
        <v/>
      </c>
      <c r="G571" s="33">
        <f>IFERROR(IF(OR(C571="",D571=""),"",D571*VLOOKUP(C571,'Setup - Mix Design'!$A$5:$I$504,3,0)),"")</f>
        <v/>
      </c>
      <c r="H571" s="33">
        <f>IFERROR(IF(OR(C571="",D571=""),"",D571*VLOOKUP(C571,'Setup - Mix Design'!$A$5:$I$504,4,0)),"")</f>
        <v/>
      </c>
      <c r="I571" s="33">
        <f>IFERROR(IF(OR(C571="",D571=""),"",D571*VLOOKUP(C571,'Setup - Mix Design'!$A$5:$I$504,5,0)),"")</f>
        <v/>
      </c>
      <c r="J571" s="33">
        <f>IFERROR(IF(OR(C571="",D571=""),"",D571*VLOOKUP(C571,'Setup - Mix Design'!$A$5:$I$504,6,0)),"")</f>
        <v/>
      </c>
      <c r="K571" s="33">
        <f>IFERROR(IF(OR(C571="",D571=""),"",D571*VLOOKUP(C571,'Setup - Mix Design'!$A$5:$I$504,7,0)),"")</f>
        <v/>
      </c>
    </row>
    <row r="572">
      <c r="A572" s="31" t="n"/>
      <c r="B572" s="26" t="n"/>
      <c r="C572" s="26" t="n"/>
      <c r="D572" s="27" t="n"/>
      <c r="E572" s="26" t="n"/>
      <c r="F572" s="33">
        <f>IFERROR(IF(OR(C572="",D572=""),"",D572*VLOOKUP(C572,'Setup - Mix Design'!$A$5:$I$504,2,0)),"")</f>
        <v/>
      </c>
      <c r="G572" s="33">
        <f>IFERROR(IF(OR(C572="",D572=""),"",D572*VLOOKUP(C572,'Setup - Mix Design'!$A$5:$I$504,3,0)),"")</f>
        <v/>
      </c>
      <c r="H572" s="33">
        <f>IFERROR(IF(OR(C572="",D572=""),"",D572*VLOOKUP(C572,'Setup - Mix Design'!$A$5:$I$504,4,0)),"")</f>
        <v/>
      </c>
      <c r="I572" s="33">
        <f>IFERROR(IF(OR(C572="",D572=""),"",D572*VLOOKUP(C572,'Setup - Mix Design'!$A$5:$I$504,5,0)),"")</f>
        <v/>
      </c>
      <c r="J572" s="33">
        <f>IFERROR(IF(OR(C572="",D572=""),"",D572*VLOOKUP(C572,'Setup - Mix Design'!$A$5:$I$504,6,0)),"")</f>
        <v/>
      </c>
      <c r="K572" s="33">
        <f>IFERROR(IF(OR(C572="",D572=""),"",D572*VLOOKUP(C572,'Setup - Mix Design'!$A$5:$I$504,7,0)),"")</f>
        <v/>
      </c>
    </row>
    <row r="573">
      <c r="A573" s="31" t="n"/>
      <c r="B573" s="26" t="n"/>
      <c r="C573" s="26" t="n"/>
      <c r="D573" s="27" t="n"/>
      <c r="E573" s="26" t="n"/>
      <c r="F573" s="33">
        <f>IFERROR(IF(OR(C573="",D573=""),"",D573*VLOOKUP(C573,'Setup - Mix Design'!$A$5:$I$504,2,0)),"")</f>
        <v/>
      </c>
      <c r="G573" s="33">
        <f>IFERROR(IF(OR(C573="",D573=""),"",D573*VLOOKUP(C573,'Setup - Mix Design'!$A$5:$I$504,3,0)),"")</f>
        <v/>
      </c>
      <c r="H573" s="33">
        <f>IFERROR(IF(OR(C573="",D573=""),"",D573*VLOOKUP(C573,'Setup - Mix Design'!$A$5:$I$504,4,0)),"")</f>
        <v/>
      </c>
      <c r="I573" s="33">
        <f>IFERROR(IF(OR(C573="",D573=""),"",D573*VLOOKUP(C573,'Setup - Mix Design'!$A$5:$I$504,5,0)),"")</f>
        <v/>
      </c>
      <c r="J573" s="33">
        <f>IFERROR(IF(OR(C573="",D573=""),"",D573*VLOOKUP(C573,'Setup - Mix Design'!$A$5:$I$504,6,0)),"")</f>
        <v/>
      </c>
      <c r="K573" s="33">
        <f>IFERROR(IF(OR(C573="",D573=""),"",D573*VLOOKUP(C573,'Setup - Mix Design'!$A$5:$I$504,7,0)),"")</f>
        <v/>
      </c>
    </row>
    <row r="574">
      <c r="A574" s="31" t="n"/>
      <c r="B574" s="26" t="n"/>
      <c r="C574" s="26" t="n"/>
      <c r="D574" s="27" t="n"/>
      <c r="E574" s="26" t="n"/>
      <c r="F574" s="33">
        <f>IFERROR(IF(OR(C574="",D574=""),"",D574*VLOOKUP(C574,'Setup - Mix Design'!$A$5:$I$504,2,0)),"")</f>
        <v/>
      </c>
      <c r="G574" s="33">
        <f>IFERROR(IF(OR(C574="",D574=""),"",D574*VLOOKUP(C574,'Setup - Mix Design'!$A$5:$I$504,3,0)),"")</f>
        <v/>
      </c>
      <c r="H574" s="33">
        <f>IFERROR(IF(OR(C574="",D574=""),"",D574*VLOOKUP(C574,'Setup - Mix Design'!$A$5:$I$504,4,0)),"")</f>
        <v/>
      </c>
      <c r="I574" s="33">
        <f>IFERROR(IF(OR(C574="",D574=""),"",D574*VLOOKUP(C574,'Setup - Mix Design'!$A$5:$I$504,5,0)),"")</f>
        <v/>
      </c>
      <c r="J574" s="33">
        <f>IFERROR(IF(OR(C574="",D574=""),"",D574*VLOOKUP(C574,'Setup - Mix Design'!$A$5:$I$504,6,0)),"")</f>
        <v/>
      </c>
      <c r="K574" s="33">
        <f>IFERROR(IF(OR(C574="",D574=""),"",D574*VLOOKUP(C574,'Setup - Mix Design'!$A$5:$I$504,7,0)),"")</f>
        <v/>
      </c>
    </row>
    <row r="575">
      <c r="A575" s="31" t="n"/>
      <c r="B575" s="26" t="n"/>
      <c r="C575" s="26" t="n"/>
      <c r="D575" s="27" t="n"/>
      <c r="E575" s="26" t="n"/>
      <c r="F575" s="33">
        <f>IFERROR(IF(OR(C575="",D575=""),"",D575*VLOOKUP(C575,'Setup - Mix Design'!$A$5:$I$504,2,0)),"")</f>
        <v/>
      </c>
      <c r="G575" s="33">
        <f>IFERROR(IF(OR(C575="",D575=""),"",D575*VLOOKUP(C575,'Setup - Mix Design'!$A$5:$I$504,3,0)),"")</f>
        <v/>
      </c>
      <c r="H575" s="33">
        <f>IFERROR(IF(OR(C575="",D575=""),"",D575*VLOOKUP(C575,'Setup - Mix Design'!$A$5:$I$504,4,0)),"")</f>
        <v/>
      </c>
      <c r="I575" s="33">
        <f>IFERROR(IF(OR(C575="",D575=""),"",D575*VLOOKUP(C575,'Setup - Mix Design'!$A$5:$I$504,5,0)),"")</f>
        <v/>
      </c>
      <c r="J575" s="33">
        <f>IFERROR(IF(OR(C575="",D575=""),"",D575*VLOOKUP(C575,'Setup - Mix Design'!$A$5:$I$504,6,0)),"")</f>
        <v/>
      </c>
      <c r="K575" s="33">
        <f>IFERROR(IF(OR(C575="",D575=""),"",D575*VLOOKUP(C575,'Setup - Mix Design'!$A$5:$I$504,7,0)),"")</f>
        <v/>
      </c>
    </row>
    <row r="576">
      <c r="A576" s="31" t="n"/>
      <c r="B576" s="26" t="n"/>
      <c r="C576" s="26" t="n"/>
      <c r="D576" s="27" t="n"/>
      <c r="E576" s="26" t="n"/>
      <c r="F576" s="33">
        <f>IFERROR(IF(OR(C576="",D576=""),"",D576*VLOOKUP(C576,'Setup - Mix Design'!$A$5:$I$504,2,0)),"")</f>
        <v/>
      </c>
      <c r="G576" s="33">
        <f>IFERROR(IF(OR(C576="",D576=""),"",D576*VLOOKUP(C576,'Setup - Mix Design'!$A$5:$I$504,3,0)),"")</f>
        <v/>
      </c>
      <c r="H576" s="33">
        <f>IFERROR(IF(OR(C576="",D576=""),"",D576*VLOOKUP(C576,'Setup - Mix Design'!$A$5:$I$504,4,0)),"")</f>
        <v/>
      </c>
      <c r="I576" s="33">
        <f>IFERROR(IF(OR(C576="",D576=""),"",D576*VLOOKUP(C576,'Setup - Mix Design'!$A$5:$I$504,5,0)),"")</f>
        <v/>
      </c>
      <c r="J576" s="33">
        <f>IFERROR(IF(OR(C576="",D576=""),"",D576*VLOOKUP(C576,'Setup - Mix Design'!$A$5:$I$504,6,0)),"")</f>
        <v/>
      </c>
      <c r="K576" s="33">
        <f>IFERROR(IF(OR(C576="",D576=""),"",D576*VLOOKUP(C576,'Setup - Mix Design'!$A$5:$I$504,7,0)),"")</f>
        <v/>
      </c>
    </row>
    <row r="577">
      <c r="A577" s="31" t="n"/>
      <c r="B577" s="26" t="n"/>
      <c r="C577" s="26" t="n"/>
      <c r="D577" s="27" t="n"/>
      <c r="E577" s="26" t="n"/>
      <c r="F577" s="33">
        <f>IFERROR(IF(OR(C577="",D577=""),"",D577*VLOOKUP(C577,'Setup - Mix Design'!$A$5:$I$504,2,0)),"")</f>
        <v/>
      </c>
      <c r="G577" s="33">
        <f>IFERROR(IF(OR(C577="",D577=""),"",D577*VLOOKUP(C577,'Setup - Mix Design'!$A$5:$I$504,3,0)),"")</f>
        <v/>
      </c>
      <c r="H577" s="33">
        <f>IFERROR(IF(OR(C577="",D577=""),"",D577*VLOOKUP(C577,'Setup - Mix Design'!$A$5:$I$504,4,0)),"")</f>
        <v/>
      </c>
      <c r="I577" s="33">
        <f>IFERROR(IF(OR(C577="",D577=""),"",D577*VLOOKUP(C577,'Setup - Mix Design'!$A$5:$I$504,5,0)),"")</f>
        <v/>
      </c>
      <c r="J577" s="33">
        <f>IFERROR(IF(OR(C577="",D577=""),"",D577*VLOOKUP(C577,'Setup - Mix Design'!$A$5:$I$504,6,0)),"")</f>
        <v/>
      </c>
      <c r="K577" s="33">
        <f>IFERROR(IF(OR(C577="",D577=""),"",D577*VLOOKUP(C577,'Setup - Mix Design'!$A$5:$I$504,7,0)),"")</f>
        <v/>
      </c>
    </row>
    <row r="578">
      <c r="A578" s="31" t="n"/>
      <c r="B578" s="26" t="n"/>
      <c r="C578" s="26" t="n"/>
      <c r="D578" s="27" t="n"/>
      <c r="E578" s="26" t="n"/>
      <c r="F578" s="33">
        <f>IFERROR(IF(OR(C578="",D578=""),"",D578*VLOOKUP(C578,'Setup - Mix Design'!$A$5:$I$504,2,0)),"")</f>
        <v/>
      </c>
      <c r="G578" s="33">
        <f>IFERROR(IF(OR(C578="",D578=""),"",D578*VLOOKUP(C578,'Setup - Mix Design'!$A$5:$I$504,3,0)),"")</f>
        <v/>
      </c>
      <c r="H578" s="33">
        <f>IFERROR(IF(OR(C578="",D578=""),"",D578*VLOOKUP(C578,'Setup - Mix Design'!$A$5:$I$504,4,0)),"")</f>
        <v/>
      </c>
      <c r="I578" s="33">
        <f>IFERROR(IF(OR(C578="",D578=""),"",D578*VLOOKUP(C578,'Setup - Mix Design'!$A$5:$I$504,5,0)),"")</f>
        <v/>
      </c>
      <c r="J578" s="33">
        <f>IFERROR(IF(OR(C578="",D578=""),"",D578*VLOOKUP(C578,'Setup - Mix Design'!$A$5:$I$504,6,0)),"")</f>
        <v/>
      </c>
      <c r="K578" s="33">
        <f>IFERROR(IF(OR(C578="",D578=""),"",D578*VLOOKUP(C578,'Setup - Mix Design'!$A$5:$I$504,7,0)),"")</f>
        <v/>
      </c>
    </row>
    <row r="579">
      <c r="A579" s="31" t="n"/>
      <c r="B579" s="26" t="n"/>
      <c r="C579" s="26" t="n"/>
      <c r="D579" s="27" t="n"/>
      <c r="E579" s="26" t="n"/>
      <c r="F579" s="33">
        <f>IFERROR(IF(OR(C579="",D579=""),"",D579*VLOOKUP(C579,'Setup - Mix Design'!$A$5:$I$504,2,0)),"")</f>
        <v/>
      </c>
      <c r="G579" s="33">
        <f>IFERROR(IF(OR(C579="",D579=""),"",D579*VLOOKUP(C579,'Setup - Mix Design'!$A$5:$I$504,3,0)),"")</f>
        <v/>
      </c>
      <c r="H579" s="33">
        <f>IFERROR(IF(OR(C579="",D579=""),"",D579*VLOOKUP(C579,'Setup - Mix Design'!$A$5:$I$504,4,0)),"")</f>
        <v/>
      </c>
      <c r="I579" s="33">
        <f>IFERROR(IF(OR(C579="",D579=""),"",D579*VLOOKUP(C579,'Setup - Mix Design'!$A$5:$I$504,5,0)),"")</f>
        <v/>
      </c>
      <c r="J579" s="33">
        <f>IFERROR(IF(OR(C579="",D579=""),"",D579*VLOOKUP(C579,'Setup - Mix Design'!$A$5:$I$504,6,0)),"")</f>
        <v/>
      </c>
      <c r="K579" s="33">
        <f>IFERROR(IF(OR(C579="",D579=""),"",D579*VLOOKUP(C579,'Setup - Mix Design'!$A$5:$I$504,7,0)),"")</f>
        <v/>
      </c>
    </row>
    <row r="580">
      <c r="A580" s="31" t="n"/>
      <c r="B580" s="26" t="n"/>
      <c r="C580" s="26" t="n"/>
      <c r="D580" s="27" t="n"/>
      <c r="E580" s="26" t="n"/>
      <c r="F580" s="33">
        <f>IFERROR(IF(OR(C580="",D580=""),"",D580*VLOOKUP(C580,'Setup - Mix Design'!$A$5:$I$504,2,0)),"")</f>
        <v/>
      </c>
      <c r="G580" s="33">
        <f>IFERROR(IF(OR(C580="",D580=""),"",D580*VLOOKUP(C580,'Setup - Mix Design'!$A$5:$I$504,3,0)),"")</f>
        <v/>
      </c>
      <c r="H580" s="33">
        <f>IFERROR(IF(OR(C580="",D580=""),"",D580*VLOOKUP(C580,'Setup - Mix Design'!$A$5:$I$504,4,0)),"")</f>
        <v/>
      </c>
      <c r="I580" s="33">
        <f>IFERROR(IF(OR(C580="",D580=""),"",D580*VLOOKUP(C580,'Setup - Mix Design'!$A$5:$I$504,5,0)),"")</f>
        <v/>
      </c>
      <c r="J580" s="33">
        <f>IFERROR(IF(OR(C580="",D580=""),"",D580*VLOOKUP(C580,'Setup - Mix Design'!$A$5:$I$504,6,0)),"")</f>
        <v/>
      </c>
      <c r="K580" s="33">
        <f>IFERROR(IF(OR(C580="",D580=""),"",D580*VLOOKUP(C580,'Setup - Mix Design'!$A$5:$I$504,7,0)),"")</f>
        <v/>
      </c>
    </row>
    <row r="581">
      <c r="A581" s="31" t="n"/>
      <c r="B581" s="26" t="n"/>
      <c r="C581" s="26" t="n"/>
      <c r="D581" s="27" t="n"/>
      <c r="E581" s="26" t="n"/>
      <c r="F581" s="33">
        <f>IFERROR(IF(OR(C581="",D581=""),"",D581*VLOOKUP(C581,'Setup - Mix Design'!$A$5:$I$504,2,0)),"")</f>
        <v/>
      </c>
      <c r="G581" s="33">
        <f>IFERROR(IF(OR(C581="",D581=""),"",D581*VLOOKUP(C581,'Setup - Mix Design'!$A$5:$I$504,3,0)),"")</f>
        <v/>
      </c>
      <c r="H581" s="33">
        <f>IFERROR(IF(OR(C581="",D581=""),"",D581*VLOOKUP(C581,'Setup - Mix Design'!$A$5:$I$504,4,0)),"")</f>
        <v/>
      </c>
      <c r="I581" s="33">
        <f>IFERROR(IF(OR(C581="",D581=""),"",D581*VLOOKUP(C581,'Setup - Mix Design'!$A$5:$I$504,5,0)),"")</f>
        <v/>
      </c>
      <c r="J581" s="33">
        <f>IFERROR(IF(OR(C581="",D581=""),"",D581*VLOOKUP(C581,'Setup - Mix Design'!$A$5:$I$504,6,0)),"")</f>
        <v/>
      </c>
      <c r="K581" s="33">
        <f>IFERROR(IF(OR(C581="",D581=""),"",D581*VLOOKUP(C581,'Setup - Mix Design'!$A$5:$I$504,7,0)),"")</f>
        <v/>
      </c>
    </row>
    <row r="582">
      <c r="A582" s="31" t="n"/>
      <c r="B582" s="26" t="n"/>
      <c r="C582" s="26" t="n"/>
      <c r="D582" s="27" t="n"/>
      <c r="E582" s="26" t="n"/>
      <c r="F582" s="33">
        <f>IFERROR(IF(OR(C582="",D582=""),"",D582*VLOOKUP(C582,'Setup - Mix Design'!$A$5:$I$504,2,0)),"")</f>
        <v/>
      </c>
      <c r="G582" s="33">
        <f>IFERROR(IF(OR(C582="",D582=""),"",D582*VLOOKUP(C582,'Setup - Mix Design'!$A$5:$I$504,3,0)),"")</f>
        <v/>
      </c>
      <c r="H582" s="33">
        <f>IFERROR(IF(OR(C582="",D582=""),"",D582*VLOOKUP(C582,'Setup - Mix Design'!$A$5:$I$504,4,0)),"")</f>
        <v/>
      </c>
      <c r="I582" s="33">
        <f>IFERROR(IF(OR(C582="",D582=""),"",D582*VLOOKUP(C582,'Setup - Mix Design'!$A$5:$I$504,5,0)),"")</f>
        <v/>
      </c>
      <c r="J582" s="33">
        <f>IFERROR(IF(OR(C582="",D582=""),"",D582*VLOOKUP(C582,'Setup - Mix Design'!$A$5:$I$504,6,0)),"")</f>
        <v/>
      </c>
      <c r="K582" s="33">
        <f>IFERROR(IF(OR(C582="",D582=""),"",D582*VLOOKUP(C582,'Setup - Mix Design'!$A$5:$I$504,7,0)),"")</f>
        <v/>
      </c>
    </row>
    <row r="583">
      <c r="A583" s="31" t="n"/>
      <c r="B583" s="26" t="n"/>
      <c r="C583" s="26" t="n"/>
      <c r="D583" s="27" t="n"/>
      <c r="E583" s="26" t="n"/>
      <c r="F583" s="33">
        <f>IFERROR(IF(OR(C583="",D583=""),"",D583*VLOOKUP(C583,'Setup - Mix Design'!$A$5:$I$504,2,0)),"")</f>
        <v/>
      </c>
      <c r="G583" s="33">
        <f>IFERROR(IF(OR(C583="",D583=""),"",D583*VLOOKUP(C583,'Setup - Mix Design'!$A$5:$I$504,3,0)),"")</f>
        <v/>
      </c>
      <c r="H583" s="33">
        <f>IFERROR(IF(OR(C583="",D583=""),"",D583*VLOOKUP(C583,'Setup - Mix Design'!$A$5:$I$504,4,0)),"")</f>
        <v/>
      </c>
      <c r="I583" s="33">
        <f>IFERROR(IF(OR(C583="",D583=""),"",D583*VLOOKUP(C583,'Setup - Mix Design'!$A$5:$I$504,5,0)),"")</f>
        <v/>
      </c>
      <c r="J583" s="33">
        <f>IFERROR(IF(OR(C583="",D583=""),"",D583*VLOOKUP(C583,'Setup - Mix Design'!$A$5:$I$504,6,0)),"")</f>
        <v/>
      </c>
      <c r="K583" s="33">
        <f>IFERROR(IF(OR(C583="",D583=""),"",D583*VLOOKUP(C583,'Setup - Mix Design'!$A$5:$I$504,7,0)),"")</f>
        <v/>
      </c>
    </row>
    <row r="584">
      <c r="A584" s="31" t="n"/>
      <c r="B584" s="26" t="n"/>
      <c r="C584" s="26" t="n"/>
      <c r="D584" s="27" t="n"/>
      <c r="E584" s="26" t="n"/>
      <c r="F584" s="33">
        <f>IFERROR(IF(OR(C584="",D584=""),"",D584*VLOOKUP(C584,'Setup - Mix Design'!$A$5:$I$504,2,0)),"")</f>
        <v/>
      </c>
      <c r="G584" s="33">
        <f>IFERROR(IF(OR(C584="",D584=""),"",D584*VLOOKUP(C584,'Setup - Mix Design'!$A$5:$I$504,3,0)),"")</f>
        <v/>
      </c>
      <c r="H584" s="33">
        <f>IFERROR(IF(OR(C584="",D584=""),"",D584*VLOOKUP(C584,'Setup - Mix Design'!$A$5:$I$504,4,0)),"")</f>
        <v/>
      </c>
      <c r="I584" s="33">
        <f>IFERROR(IF(OR(C584="",D584=""),"",D584*VLOOKUP(C584,'Setup - Mix Design'!$A$5:$I$504,5,0)),"")</f>
        <v/>
      </c>
      <c r="J584" s="33">
        <f>IFERROR(IF(OR(C584="",D584=""),"",D584*VLOOKUP(C584,'Setup - Mix Design'!$A$5:$I$504,6,0)),"")</f>
        <v/>
      </c>
      <c r="K584" s="33">
        <f>IFERROR(IF(OR(C584="",D584=""),"",D584*VLOOKUP(C584,'Setup - Mix Design'!$A$5:$I$504,7,0)),"")</f>
        <v/>
      </c>
    </row>
    <row r="585">
      <c r="A585" s="31" t="n"/>
      <c r="B585" s="26" t="n"/>
      <c r="C585" s="26" t="n"/>
      <c r="D585" s="27" t="n"/>
      <c r="E585" s="26" t="n"/>
      <c r="F585" s="33">
        <f>IFERROR(IF(OR(C585="",D585=""),"",D585*VLOOKUP(C585,'Setup - Mix Design'!$A$5:$I$504,2,0)),"")</f>
        <v/>
      </c>
      <c r="G585" s="33">
        <f>IFERROR(IF(OR(C585="",D585=""),"",D585*VLOOKUP(C585,'Setup - Mix Design'!$A$5:$I$504,3,0)),"")</f>
        <v/>
      </c>
      <c r="H585" s="33">
        <f>IFERROR(IF(OR(C585="",D585=""),"",D585*VLOOKUP(C585,'Setup - Mix Design'!$A$5:$I$504,4,0)),"")</f>
        <v/>
      </c>
      <c r="I585" s="33">
        <f>IFERROR(IF(OR(C585="",D585=""),"",D585*VLOOKUP(C585,'Setup - Mix Design'!$A$5:$I$504,5,0)),"")</f>
        <v/>
      </c>
      <c r="J585" s="33">
        <f>IFERROR(IF(OR(C585="",D585=""),"",D585*VLOOKUP(C585,'Setup - Mix Design'!$A$5:$I$504,6,0)),"")</f>
        <v/>
      </c>
      <c r="K585" s="33">
        <f>IFERROR(IF(OR(C585="",D585=""),"",D585*VLOOKUP(C585,'Setup - Mix Design'!$A$5:$I$504,7,0)),"")</f>
        <v/>
      </c>
    </row>
    <row r="586">
      <c r="A586" s="31" t="n"/>
      <c r="B586" s="26" t="n"/>
      <c r="C586" s="26" t="n"/>
      <c r="D586" s="27" t="n"/>
      <c r="E586" s="26" t="n"/>
      <c r="F586" s="33">
        <f>IFERROR(IF(OR(C586="",D586=""),"",D586*VLOOKUP(C586,'Setup - Mix Design'!$A$5:$I$504,2,0)),"")</f>
        <v/>
      </c>
      <c r="G586" s="33">
        <f>IFERROR(IF(OR(C586="",D586=""),"",D586*VLOOKUP(C586,'Setup - Mix Design'!$A$5:$I$504,3,0)),"")</f>
        <v/>
      </c>
      <c r="H586" s="33">
        <f>IFERROR(IF(OR(C586="",D586=""),"",D586*VLOOKUP(C586,'Setup - Mix Design'!$A$5:$I$504,4,0)),"")</f>
        <v/>
      </c>
      <c r="I586" s="33">
        <f>IFERROR(IF(OR(C586="",D586=""),"",D586*VLOOKUP(C586,'Setup - Mix Design'!$A$5:$I$504,5,0)),"")</f>
        <v/>
      </c>
      <c r="J586" s="33">
        <f>IFERROR(IF(OR(C586="",D586=""),"",D586*VLOOKUP(C586,'Setup - Mix Design'!$A$5:$I$504,6,0)),"")</f>
        <v/>
      </c>
      <c r="K586" s="33">
        <f>IFERROR(IF(OR(C586="",D586=""),"",D586*VLOOKUP(C586,'Setup - Mix Design'!$A$5:$I$504,7,0)),"")</f>
        <v/>
      </c>
    </row>
    <row r="587">
      <c r="A587" s="31" t="n"/>
      <c r="B587" s="26" t="n"/>
      <c r="C587" s="26" t="n"/>
      <c r="D587" s="27" t="n"/>
      <c r="E587" s="26" t="n"/>
      <c r="F587" s="33">
        <f>IFERROR(IF(OR(C587="",D587=""),"",D587*VLOOKUP(C587,'Setup - Mix Design'!$A$5:$I$504,2,0)),"")</f>
        <v/>
      </c>
      <c r="G587" s="33">
        <f>IFERROR(IF(OR(C587="",D587=""),"",D587*VLOOKUP(C587,'Setup - Mix Design'!$A$5:$I$504,3,0)),"")</f>
        <v/>
      </c>
      <c r="H587" s="33">
        <f>IFERROR(IF(OR(C587="",D587=""),"",D587*VLOOKUP(C587,'Setup - Mix Design'!$A$5:$I$504,4,0)),"")</f>
        <v/>
      </c>
      <c r="I587" s="33">
        <f>IFERROR(IF(OR(C587="",D587=""),"",D587*VLOOKUP(C587,'Setup - Mix Design'!$A$5:$I$504,5,0)),"")</f>
        <v/>
      </c>
      <c r="J587" s="33">
        <f>IFERROR(IF(OR(C587="",D587=""),"",D587*VLOOKUP(C587,'Setup - Mix Design'!$A$5:$I$504,6,0)),"")</f>
        <v/>
      </c>
      <c r="K587" s="33">
        <f>IFERROR(IF(OR(C587="",D587=""),"",D587*VLOOKUP(C587,'Setup - Mix Design'!$A$5:$I$504,7,0)),"")</f>
        <v/>
      </c>
    </row>
    <row r="588">
      <c r="A588" s="31" t="n"/>
      <c r="B588" s="26" t="n"/>
      <c r="C588" s="26" t="n"/>
      <c r="D588" s="27" t="n"/>
      <c r="E588" s="26" t="n"/>
      <c r="F588" s="33">
        <f>IFERROR(IF(OR(C588="",D588=""),"",D588*VLOOKUP(C588,'Setup - Mix Design'!$A$5:$I$504,2,0)),"")</f>
        <v/>
      </c>
      <c r="G588" s="33">
        <f>IFERROR(IF(OR(C588="",D588=""),"",D588*VLOOKUP(C588,'Setup - Mix Design'!$A$5:$I$504,3,0)),"")</f>
        <v/>
      </c>
      <c r="H588" s="33">
        <f>IFERROR(IF(OR(C588="",D588=""),"",D588*VLOOKUP(C588,'Setup - Mix Design'!$A$5:$I$504,4,0)),"")</f>
        <v/>
      </c>
      <c r="I588" s="33">
        <f>IFERROR(IF(OR(C588="",D588=""),"",D588*VLOOKUP(C588,'Setup - Mix Design'!$A$5:$I$504,5,0)),"")</f>
        <v/>
      </c>
      <c r="J588" s="33">
        <f>IFERROR(IF(OR(C588="",D588=""),"",D588*VLOOKUP(C588,'Setup - Mix Design'!$A$5:$I$504,6,0)),"")</f>
        <v/>
      </c>
      <c r="K588" s="33">
        <f>IFERROR(IF(OR(C588="",D588=""),"",D588*VLOOKUP(C588,'Setup - Mix Design'!$A$5:$I$504,7,0)),"")</f>
        <v/>
      </c>
    </row>
    <row r="589">
      <c r="A589" s="31" t="n"/>
      <c r="B589" s="26" t="n"/>
      <c r="C589" s="26" t="n"/>
      <c r="D589" s="27" t="n"/>
      <c r="E589" s="26" t="n"/>
      <c r="F589" s="33">
        <f>IFERROR(IF(OR(C589="",D589=""),"",D589*VLOOKUP(C589,'Setup - Mix Design'!$A$5:$I$504,2,0)),"")</f>
        <v/>
      </c>
      <c r="G589" s="33">
        <f>IFERROR(IF(OR(C589="",D589=""),"",D589*VLOOKUP(C589,'Setup - Mix Design'!$A$5:$I$504,3,0)),"")</f>
        <v/>
      </c>
      <c r="H589" s="33">
        <f>IFERROR(IF(OR(C589="",D589=""),"",D589*VLOOKUP(C589,'Setup - Mix Design'!$A$5:$I$504,4,0)),"")</f>
        <v/>
      </c>
      <c r="I589" s="33">
        <f>IFERROR(IF(OR(C589="",D589=""),"",D589*VLOOKUP(C589,'Setup - Mix Design'!$A$5:$I$504,5,0)),"")</f>
        <v/>
      </c>
      <c r="J589" s="33">
        <f>IFERROR(IF(OR(C589="",D589=""),"",D589*VLOOKUP(C589,'Setup - Mix Design'!$A$5:$I$504,6,0)),"")</f>
        <v/>
      </c>
      <c r="K589" s="33">
        <f>IFERROR(IF(OR(C589="",D589=""),"",D589*VLOOKUP(C589,'Setup - Mix Design'!$A$5:$I$504,7,0)),"")</f>
        <v/>
      </c>
    </row>
    <row r="590">
      <c r="A590" s="31" t="n"/>
      <c r="B590" s="26" t="n"/>
      <c r="C590" s="26" t="n"/>
      <c r="D590" s="27" t="n"/>
      <c r="E590" s="26" t="n"/>
      <c r="F590" s="33">
        <f>IFERROR(IF(OR(C590="",D590=""),"",D590*VLOOKUP(C590,'Setup - Mix Design'!$A$5:$I$504,2,0)),"")</f>
        <v/>
      </c>
      <c r="G590" s="33">
        <f>IFERROR(IF(OR(C590="",D590=""),"",D590*VLOOKUP(C590,'Setup - Mix Design'!$A$5:$I$504,3,0)),"")</f>
        <v/>
      </c>
      <c r="H590" s="33">
        <f>IFERROR(IF(OR(C590="",D590=""),"",D590*VLOOKUP(C590,'Setup - Mix Design'!$A$5:$I$504,4,0)),"")</f>
        <v/>
      </c>
      <c r="I590" s="33">
        <f>IFERROR(IF(OR(C590="",D590=""),"",D590*VLOOKUP(C590,'Setup - Mix Design'!$A$5:$I$504,5,0)),"")</f>
        <v/>
      </c>
      <c r="J590" s="33">
        <f>IFERROR(IF(OR(C590="",D590=""),"",D590*VLOOKUP(C590,'Setup - Mix Design'!$A$5:$I$504,6,0)),"")</f>
        <v/>
      </c>
      <c r="K590" s="33">
        <f>IFERROR(IF(OR(C590="",D590=""),"",D590*VLOOKUP(C590,'Setup - Mix Design'!$A$5:$I$504,7,0)),"")</f>
        <v/>
      </c>
    </row>
    <row r="591">
      <c r="A591" s="31" t="n"/>
      <c r="B591" s="26" t="n"/>
      <c r="C591" s="26" t="n"/>
      <c r="D591" s="27" t="n"/>
      <c r="E591" s="26" t="n"/>
      <c r="F591" s="33">
        <f>IFERROR(IF(OR(C591="",D591=""),"",D591*VLOOKUP(C591,'Setup - Mix Design'!$A$5:$I$504,2,0)),"")</f>
        <v/>
      </c>
      <c r="G591" s="33">
        <f>IFERROR(IF(OR(C591="",D591=""),"",D591*VLOOKUP(C591,'Setup - Mix Design'!$A$5:$I$504,3,0)),"")</f>
        <v/>
      </c>
      <c r="H591" s="33">
        <f>IFERROR(IF(OR(C591="",D591=""),"",D591*VLOOKUP(C591,'Setup - Mix Design'!$A$5:$I$504,4,0)),"")</f>
        <v/>
      </c>
      <c r="I591" s="33">
        <f>IFERROR(IF(OR(C591="",D591=""),"",D591*VLOOKUP(C591,'Setup - Mix Design'!$A$5:$I$504,5,0)),"")</f>
        <v/>
      </c>
      <c r="J591" s="33">
        <f>IFERROR(IF(OR(C591="",D591=""),"",D591*VLOOKUP(C591,'Setup - Mix Design'!$A$5:$I$504,6,0)),"")</f>
        <v/>
      </c>
      <c r="K591" s="33">
        <f>IFERROR(IF(OR(C591="",D591=""),"",D591*VLOOKUP(C591,'Setup - Mix Design'!$A$5:$I$504,7,0)),"")</f>
        <v/>
      </c>
    </row>
    <row r="592">
      <c r="A592" s="31" t="n"/>
      <c r="B592" s="26" t="n"/>
      <c r="C592" s="26" t="n"/>
      <c r="D592" s="27" t="n"/>
      <c r="E592" s="26" t="n"/>
      <c r="F592" s="33">
        <f>IFERROR(IF(OR(C592="",D592=""),"",D592*VLOOKUP(C592,'Setup - Mix Design'!$A$5:$I$504,2,0)),"")</f>
        <v/>
      </c>
      <c r="G592" s="33">
        <f>IFERROR(IF(OR(C592="",D592=""),"",D592*VLOOKUP(C592,'Setup - Mix Design'!$A$5:$I$504,3,0)),"")</f>
        <v/>
      </c>
      <c r="H592" s="33">
        <f>IFERROR(IF(OR(C592="",D592=""),"",D592*VLOOKUP(C592,'Setup - Mix Design'!$A$5:$I$504,4,0)),"")</f>
        <v/>
      </c>
      <c r="I592" s="33">
        <f>IFERROR(IF(OR(C592="",D592=""),"",D592*VLOOKUP(C592,'Setup - Mix Design'!$A$5:$I$504,5,0)),"")</f>
        <v/>
      </c>
      <c r="J592" s="33">
        <f>IFERROR(IF(OR(C592="",D592=""),"",D592*VLOOKUP(C592,'Setup - Mix Design'!$A$5:$I$504,6,0)),"")</f>
        <v/>
      </c>
      <c r="K592" s="33">
        <f>IFERROR(IF(OR(C592="",D592=""),"",D592*VLOOKUP(C592,'Setup - Mix Design'!$A$5:$I$504,7,0)),"")</f>
        <v/>
      </c>
    </row>
    <row r="593">
      <c r="A593" s="31" t="n"/>
      <c r="B593" s="26" t="n"/>
      <c r="C593" s="26" t="n"/>
      <c r="D593" s="27" t="n"/>
      <c r="E593" s="26" t="n"/>
      <c r="F593" s="33">
        <f>IFERROR(IF(OR(C593="",D593=""),"",D593*VLOOKUP(C593,'Setup - Mix Design'!$A$5:$I$504,2,0)),"")</f>
        <v/>
      </c>
      <c r="G593" s="33">
        <f>IFERROR(IF(OR(C593="",D593=""),"",D593*VLOOKUP(C593,'Setup - Mix Design'!$A$5:$I$504,3,0)),"")</f>
        <v/>
      </c>
      <c r="H593" s="33">
        <f>IFERROR(IF(OR(C593="",D593=""),"",D593*VLOOKUP(C593,'Setup - Mix Design'!$A$5:$I$504,4,0)),"")</f>
        <v/>
      </c>
      <c r="I593" s="33">
        <f>IFERROR(IF(OR(C593="",D593=""),"",D593*VLOOKUP(C593,'Setup - Mix Design'!$A$5:$I$504,5,0)),"")</f>
        <v/>
      </c>
      <c r="J593" s="33">
        <f>IFERROR(IF(OR(C593="",D593=""),"",D593*VLOOKUP(C593,'Setup - Mix Design'!$A$5:$I$504,6,0)),"")</f>
        <v/>
      </c>
      <c r="K593" s="33">
        <f>IFERROR(IF(OR(C593="",D593=""),"",D593*VLOOKUP(C593,'Setup - Mix Design'!$A$5:$I$504,7,0)),"")</f>
        <v/>
      </c>
    </row>
    <row r="594">
      <c r="A594" s="31" t="n"/>
      <c r="B594" s="26" t="n"/>
      <c r="C594" s="26" t="n"/>
      <c r="D594" s="27" t="n"/>
      <c r="E594" s="26" t="n"/>
      <c r="F594" s="33">
        <f>IFERROR(IF(OR(C594="",D594=""),"",D594*VLOOKUP(C594,'Setup - Mix Design'!$A$5:$I$504,2,0)),"")</f>
        <v/>
      </c>
      <c r="G594" s="33">
        <f>IFERROR(IF(OR(C594="",D594=""),"",D594*VLOOKUP(C594,'Setup - Mix Design'!$A$5:$I$504,3,0)),"")</f>
        <v/>
      </c>
      <c r="H594" s="33">
        <f>IFERROR(IF(OR(C594="",D594=""),"",D594*VLOOKUP(C594,'Setup - Mix Design'!$A$5:$I$504,4,0)),"")</f>
        <v/>
      </c>
      <c r="I594" s="33">
        <f>IFERROR(IF(OR(C594="",D594=""),"",D594*VLOOKUP(C594,'Setup - Mix Design'!$A$5:$I$504,5,0)),"")</f>
        <v/>
      </c>
      <c r="J594" s="33">
        <f>IFERROR(IF(OR(C594="",D594=""),"",D594*VLOOKUP(C594,'Setup - Mix Design'!$A$5:$I$504,6,0)),"")</f>
        <v/>
      </c>
      <c r="K594" s="33">
        <f>IFERROR(IF(OR(C594="",D594=""),"",D594*VLOOKUP(C594,'Setup - Mix Design'!$A$5:$I$504,7,0)),"")</f>
        <v/>
      </c>
    </row>
    <row r="595">
      <c r="A595" s="31" t="n"/>
      <c r="B595" s="26" t="n"/>
      <c r="C595" s="26" t="n"/>
      <c r="D595" s="27" t="n"/>
      <c r="E595" s="26" t="n"/>
      <c r="F595" s="33">
        <f>IFERROR(IF(OR(C595="",D595=""),"",D595*VLOOKUP(C595,'Setup - Mix Design'!$A$5:$I$504,2,0)),"")</f>
        <v/>
      </c>
      <c r="G595" s="33">
        <f>IFERROR(IF(OR(C595="",D595=""),"",D595*VLOOKUP(C595,'Setup - Mix Design'!$A$5:$I$504,3,0)),"")</f>
        <v/>
      </c>
      <c r="H595" s="33">
        <f>IFERROR(IF(OR(C595="",D595=""),"",D595*VLOOKUP(C595,'Setup - Mix Design'!$A$5:$I$504,4,0)),"")</f>
        <v/>
      </c>
      <c r="I595" s="33">
        <f>IFERROR(IF(OR(C595="",D595=""),"",D595*VLOOKUP(C595,'Setup - Mix Design'!$A$5:$I$504,5,0)),"")</f>
        <v/>
      </c>
      <c r="J595" s="33">
        <f>IFERROR(IF(OR(C595="",D595=""),"",D595*VLOOKUP(C595,'Setup - Mix Design'!$A$5:$I$504,6,0)),"")</f>
        <v/>
      </c>
      <c r="K595" s="33">
        <f>IFERROR(IF(OR(C595="",D595=""),"",D595*VLOOKUP(C595,'Setup - Mix Design'!$A$5:$I$504,7,0)),"")</f>
        <v/>
      </c>
    </row>
    <row r="596">
      <c r="A596" s="31" t="n"/>
      <c r="B596" s="26" t="n"/>
      <c r="C596" s="26" t="n"/>
      <c r="D596" s="27" t="n"/>
      <c r="E596" s="26" t="n"/>
      <c r="F596" s="33">
        <f>IFERROR(IF(OR(C596="",D596=""),"",D596*VLOOKUP(C596,'Setup - Mix Design'!$A$5:$I$504,2,0)),"")</f>
        <v/>
      </c>
      <c r="G596" s="33">
        <f>IFERROR(IF(OR(C596="",D596=""),"",D596*VLOOKUP(C596,'Setup - Mix Design'!$A$5:$I$504,3,0)),"")</f>
        <v/>
      </c>
      <c r="H596" s="33">
        <f>IFERROR(IF(OR(C596="",D596=""),"",D596*VLOOKUP(C596,'Setup - Mix Design'!$A$5:$I$504,4,0)),"")</f>
        <v/>
      </c>
      <c r="I596" s="33">
        <f>IFERROR(IF(OR(C596="",D596=""),"",D596*VLOOKUP(C596,'Setup - Mix Design'!$A$5:$I$504,5,0)),"")</f>
        <v/>
      </c>
      <c r="J596" s="33">
        <f>IFERROR(IF(OR(C596="",D596=""),"",D596*VLOOKUP(C596,'Setup - Mix Design'!$A$5:$I$504,6,0)),"")</f>
        <v/>
      </c>
      <c r="K596" s="33">
        <f>IFERROR(IF(OR(C596="",D596=""),"",D596*VLOOKUP(C596,'Setup - Mix Design'!$A$5:$I$504,7,0)),"")</f>
        <v/>
      </c>
    </row>
    <row r="597">
      <c r="A597" s="31" t="n"/>
      <c r="B597" s="26" t="n"/>
      <c r="C597" s="26" t="n"/>
      <c r="D597" s="27" t="n"/>
      <c r="E597" s="26" t="n"/>
      <c r="F597" s="33">
        <f>IFERROR(IF(OR(C597="",D597=""),"",D597*VLOOKUP(C597,'Setup - Mix Design'!$A$5:$I$504,2,0)),"")</f>
        <v/>
      </c>
      <c r="G597" s="33">
        <f>IFERROR(IF(OR(C597="",D597=""),"",D597*VLOOKUP(C597,'Setup - Mix Design'!$A$5:$I$504,3,0)),"")</f>
        <v/>
      </c>
      <c r="H597" s="33">
        <f>IFERROR(IF(OR(C597="",D597=""),"",D597*VLOOKUP(C597,'Setup - Mix Design'!$A$5:$I$504,4,0)),"")</f>
        <v/>
      </c>
      <c r="I597" s="33">
        <f>IFERROR(IF(OR(C597="",D597=""),"",D597*VLOOKUP(C597,'Setup - Mix Design'!$A$5:$I$504,5,0)),"")</f>
        <v/>
      </c>
      <c r="J597" s="33">
        <f>IFERROR(IF(OR(C597="",D597=""),"",D597*VLOOKUP(C597,'Setup - Mix Design'!$A$5:$I$504,6,0)),"")</f>
        <v/>
      </c>
      <c r="K597" s="33">
        <f>IFERROR(IF(OR(C597="",D597=""),"",D597*VLOOKUP(C597,'Setup - Mix Design'!$A$5:$I$504,7,0)),"")</f>
        <v/>
      </c>
    </row>
    <row r="598">
      <c r="A598" s="31" t="n"/>
      <c r="B598" s="26" t="n"/>
      <c r="C598" s="26" t="n"/>
      <c r="D598" s="27" t="n"/>
      <c r="E598" s="26" t="n"/>
      <c r="F598" s="33">
        <f>IFERROR(IF(OR(C598="",D598=""),"",D598*VLOOKUP(C598,'Setup - Mix Design'!$A$5:$I$504,2,0)),"")</f>
        <v/>
      </c>
      <c r="G598" s="33">
        <f>IFERROR(IF(OR(C598="",D598=""),"",D598*VLOOKUP(C598,'Setup - Mix Design'!$A$5:$I$504,3,0)),"")</f>
        <v/>
      </c>
      <c r="H598" s="33">
        <f>IFERROR(IF(OR(C598="",D598=""),"",D598*VLOOKUP(C598,'Setup - Mix Design'!$A$5:$I$504,4,0)),"")</f>
        <v/>
      </c>
      <c r="I598" s="33">
        <f>IFERROR(IF(OR(C598="",D598=""),"",D598*VLOOKUP(C598,'Setup - Mix Design'!$A$5:$I$504,5,0)),"")</f>
        <v/>
      </c>
      <c r="J598" s="33">
        <f>IFERROR(IF(OR(C598="",D598=""),"",D598*VLOOKUP(C598,'Setup - Mix Design'!$A$5:$I$504,6,0)),"")</f>
        <v/>
      </c>
      <c r="K598" s="33">
        <f>IFERROR(IF(OR(C598="",D598=""),"",D598*VLOOKUP(C598,'Setup - Mix Design'!$A$5:$I$504,7,0)),"")</f>
        <v/>
      </c>
    </row>
    <row r="599">
      <c r="A599" s="31" t="n"/>
      <c r="B599" s="26" t="n"/>
      <c r="C599" s="26" t="n"/>
      <c r="D599" s="27" t="n"/>
      <c r="E599" s="26" t="n"/>
      <c r="F599" s="33">
        <f>IFERROR(IF(OR(C599="",D599=""),"",D599*VLOOKUP(C599,'Setup - Mix Design'!$A$5:$I$504,2,0)),"")</f>
        <v/>
      </c>
      <c r="G599" s="33">
        <f>IFERROR(IF(OR(C599="",D599=""),"",D599*VLOOKUP(C599,'Setup - Mix Design'!$A$5:$I$504,3,0)),"")</f>
        <v/>
      </c>
      <c r="H599" s="33">
        <f>IFERROR(IF(OR(C599="",D599=""),"",D599*VLOOKUP(C599,'Setup - Mix Design'!$A$5:$I$504,4,0)),"")</f>
        <v/>
      </c>
      <c r="I599" s="33">
        <f>IFERROR(IF(OR(C599="",D599=""),"",D599*VLOOKUP(C599,'Setup - Mix Design'!$A$5:$I$504,5,0)),"")</f>
        <v/>
      </c>
      <c r="J599" s="33">
        <f>IFERROR(IF(OR(C599="",D599=""),"",D599*VLOOKUP(C599,'Setup - Mix Design'!$A$5:$I$504,6,0)),"")</f>
        <v/>
      </c>
      <c r="K599" s="33">
        <f>IFERROR(IF(OR(C599="",D599=""),"",D599*VLOOKUP(C599,'Setup - Mix Design'!$A$5:$I$504,7,0)),"")</f>
        <v/>
      </c>
    </row>
    <row r="600">
      <c r="A600" s="31" t="n"/>
      <c r="B600" s="26" t="n"/>
      <c r="C600" s="26" t="n"/>
      <c r="D600" s="27" t="n"/>
      <c r="E600" s="26" t="n"/>
      <c r="F600" s="33">
        <f>IFERROR(IF(OR(C600="",D600=""),"",D600*VLOOKUP(C600,'Setup - Mix Design'!$A$5:$I$504,2,0)),"")</f>
        <v/>
      </c>
      <c r="G600" s="33">
        <f>IFERROR(IF(OR(C600="",D600=""),"",D600*VLOOKUP(C600,'Setup - Mix Design'!$A$5:$I$504,3,0)),"")</f>
        <v/>
      </c>
      <c r="H600" s="33">
        <f>IFERROR(IF(OR(C600="",D600=""),"",D600*VLOOKUP(C600,'Setup - Mix Design'!$A$5:$I$504,4,0)),"")</f>
        <v/>
      </c>
      <c r="I600" s="33">
        <f>IFERROR(IF(OR(C600="",D600=""),"",D600*VLOOKUP(C600,'Setup - Mix Design'!$A$5:$I$504,5,0)),"")</f>
        <v/>
      </c>
      <c r="J600" s="33">
        <f>IFERROR(IF(OR(C600="",D600=""),"",D600*VLOOKUP(C600,'Setup - Mix Design'!$A$5:$I$504,6,0)),"")</f>
        <v/>
      </c>
      <c r="K600" s="33">
        <f>IFERROR(IF(OR(C600="",D600=""),"",D600*VLOOKUP(C600,'Setup - Mix Design'!$A$5:$I$504,7,0)),"")</f>
        <v/>
      </c>
    </row>
    <row r="601">
      <c r="A601" s="31" t="n"/>
      <c r="B601" s="26" t="n"/>
      <c r="C601" s="26" t="n"/>
      <c r="D601" s="27" t="n"/>
      <c r="E601" s="26" t="n"/>
      <c r="F601" s="33">
        <f>IFERROR(IF(OR(C601="",D601=""),"",D601*VLOOKUP(C601,'Setup - Mix Design'!$A$5:$I$504,2,0)),"")</f>
        <v/>
      </c>
      <c r="G601" s="33">
        <f>IFERROR(IF(OR(C601="",D601=""),"",D601*VLOOKUP(C601,'Setup - Mix Design'!$A$5:$I$504,3,0)),"")</f>
        <v/>
      </c>
      <c r="H601" s="33">
        <f>IFERROR(IF(OR(C601="",D601=""),"",D601*VLOOKUP(C601,'Setup - Mix Design'!$A$5:$I$504,4,0)),"")</f>
        <v/>
      </c>
      <c r="I601" s="33">
        <f>IFERROR(IF(OR(C601="",D601=""),"",D601*VLOOKUP(C601,'Setup - Mix Design'!$A$5:$I$504,5,0)),"")</f>
        <v/>
      </c>
      <c r="J601" s="33">
        <f>IFERROR(IF(OR(C601="",D601=""),"",D601*VLOOKUP(C601,'Setup - Mix Design'!$A$5:$I$504,6,0)),"")</f>
        <v/>
      </c>
      <c r="K601" s="33">
        <f>IFERROR(IF(OR(C601="",D601=""),"",D601*VLOOKUP(C601,'Setup - Mix Design'!$A$5:$I$504,7,0)),"")</f>
        <v/>
      </c>
    </row>
    <row r="602">
      <c r="A602" s="31" t="n"/>
      <c r="B602" s="26" t="n"/>
      <c r="C602" s="26" t="n"/>
      <c r="D602" s="27" t="n"/>
      <c r="E602" s="26" t="n"/>
      <c r="F602" s="33">
        <f>IFERROR(IF(OR(C602="",D602=""),"",D602*VLOOKUP(C602,'Setup - Mix Design'!$A$5:$I$504,2,0)),"")</f>
        <v/>
      </c>
      <c r="G602" s="33">
        <f>IFERROR(IF(OR(C602="",D602=""),"",D602*VLOOKUP(C602,'Setup - Mix Design'!$A$5:$I$504,3,0)),"")</f>
        <v/>
      </c>
      <c r="H602" s="33">
        <f>IFERROR(IF(OR(C602="",D602=""),"",D602*VLOOKUP(C602,'Setup - Mix Design'!$A$5:$I$504,4,0)),"")</f>
        <v/>
      </c>
      <c r="I602" s="33">
        <f>IFERROR(IF(OR(C602="",D602=""),"",D602*VLOOKUP(C602,'Setup - Mix Design'!$A$5:$I$504,5,0)),"")</f>
        <v/>
      </c>
      <c r="J602" s="33">
        <f>IFERROR(IF(OR(C602="",D602=""),"",D602*VLOOKUP(C602,'Setup - Mix Design'!$A$5:$I$504,6,0)),"")</f>
        <v/>
      </c>
      <c r="K602" s="33">
        <f>IFERROR(IF(OR(C602="",D602=""),"",D602*VLOOKUP(C602,'Setup - Mix Design'!$A$5:$I$504,7,0)),"")</f>
        <v/>
      </c>
    </row>
    <row r="603">
      <c r="A603" s="31" t="n"/>
      <c r="B603" s="26" t="n"/>
      <c r="C603" s="26" t="n"/>
      <c r="D603" s="27" t="n"/>
      <c r="E603" s="26" t="n"/>
      <c r="F603" s="33">
        <f>IFERROR(IF(OR(C603="",D603=""),"",D603*VLOOKUP(C603,'Setup - Mix Design'!$A$5:$I$504,2,0)),"")</f>
        <v/>
      </c>
      <c r="G603" s="33">
        <f>IFERROR(IF(OR(C603="",D603=""),"",D603*VLOOKUP(C603,'Setup - Mix Design'!$A$5:$I$504,3,0)),"")</f>
        <v/>
      </c>
      <c r="H603" s="33">
        <f>IFERROR(IF(OR(C603="",D603=""),"",D603*VLOOKUP(C603,'Setup - Mix Design'!$A$5:$I$504,4,0)),"")</f>
        <v/>
      </c>
      <c r="I603" s="33">
        <f>IFERROR(IF(OR(C603="",D603=""),"",D603*VLOOKUP(C603,'Setup - Mix Design'!$A$5:$I$504,5,0)),"")</f>
        <v/>
      </c>
      <c r="J603" s="33">
        <f>IFERROR(IF(OR(C603="",D603=""),"",D603*VLOOKUP(C603,'Setup - Mix Design'!$A$5:$I$504,6,0)),"")</f>
        <v/>
      </c>
      <c r="K603" s="33">
        <f>IFERROR(IF(OR(C603="",D603=""),"",D603*VLOOKUP(C603,'Setup - Mix Design'!$A$5:$I$504,7,0)),"")</f>
        <v/>
      </c>
    </row>
    <row r="604">
      <c r="A604" s="31" t="n"/>
      <c r="B604" s="26" t="n"/>
      <c r="C604" s="26" t="n"/>
      <c r="D604" s="27" t="n"/>
      <c r="E604" s="26" t="n"/>
      <c r="F604" s="33">
        <f>IFERROR(IF(OR(C604="",D604=""),"",D604*VLOOKUP(C604,'Setup - Mix Design'!$A$5:$I$504,2,0)),"")</f>
        <v/>
      </c>
      <c r="G604" s="33">
        <f>IFERROR(IF(OR(C604="",D604=""),"",D604*VLOOKUP(C604,'Setup - Mix Design'!$A$5:$I$504,3,0)),"")</f>
        <v/>
      </c>
      <c r="H604" s="33">
        <f>IFERROR(IF(OR(C604="",D604=""),"",D604*VLOOKUP(C604,'Setup - Mix Design'!$A$5:$I$504,4,0)),"")</f>
        <v/>
      </c>
      <c r="I604" s="33">
        <f>IFERROR(IF(OR(C604="",D604=""),"",D604*VLOOKUP(C604,'Setup - Mix Design'!$A$5:$I$504,5,0)),"")</f>
        <v/>
      </c>
      <c r="J604" s="33">
        <f>IFERROR(IF(OR(C604="",D604=""),"",D604*VLOOKUP(C604,'Setup - Mix Design'!$A$5:$I$504,6,0)),"")</f>
        <v/>
      </c>
      <c r="K604" s="33">
        <f>IFERROR(IF(OR(C604="",D604=""),"",D604*VLOOKUP(C604,'Setup - Mix Design'!$A$5:$I$504,7,0)),"")</f>
        <v/>
      </c>
    </row>
    <row r="605">
      <c r="A605" s="31" t="n"/>
      <c r="B605" s="26" t="n"/>
      <c r="C605" s="26" t="n"/>
      <c r="D605" s="27" t="n"/>
      <c r="E605" s="26" t="n"/>
      <c r="F605" s="33">
        <f>IFERROR(IF(OR(C605="",D605=""),"",D605*VLOOKUP(C605,'Setup - Mix Design'!$A$5:$I$504,2,0)),"")</f>
        <v/>
      </c>
      <c r="G605" s="33">
        <f>IFERROR(IF(OR(C605="",D605=""),"",D605*VLOOKUP(C605,'Setup - Mix Design'!$A$5:$I$504,3,0)),"")</f>
        <v/>
      </c>
      <c r="H605" s="33">
        <f>IFERROR(IF(OR(C605="",D605=""),"",D605*VLOOKUP(C605,'Setup - Mix Design'!$A$5:$I$504,4,0)),"")</f>
        <v/>
      </c>
      <c r="I605" s="33">
        <f>IFERROR(IF(OR(C605="",D605=""),"",D605*VLOOKUP(C605,'Setup - Mix Design'!$A$5:$I$504,5,0)),"")</f>
        <v/>
      </c>
      <c r="J605" s="33">
        <f>IFERROR(IF(OR(C605="",D605=""),"",D605*VLOOKUP(C605,'Setup - Mix Design'!$A$5:$I$504,6,0)),"")</f>
        <v/>
      </c>
      <c r="K605" s="33">
        <f>IFERROR(IF(OR(C605="",D605=""),"",D605*VLOOKUP(C605,'Setup - Mix Design'!$A$5:$I$504,7,0)),"")</f>
        <v/>
      </c>
    </row>
    <row r="606">
      <c r="A606" s="31" t="n"/>
      <c r="B606" s="26" t="n"/>
      <c r="C606" s="26" t="n"/>
      <c r="D606" s="27" t="n"/>
      <c r="E606" s="26" t="n"/>
      <c r="F606" s="33">
        <f>IFERROR(IF(OR(C606="",D606=""),"",D606*VLOOKUP(C606,'Setup - Mix Design'!$A$5:$I$504,2,0)),"")</f>
        <v/>
      </c>
      <c r="G606" s="33">
        <f>IFERROR(IF(OR(C606="",D606=""),"",D606*VLOOKUP(C606,'Setup - Mix Design'!$A$5:$I$504,3,0)),"")</f>
        <v/>
      </c>
      <c r="H606" s="33">
        <f>IFERROR(IF(OR(C606="",D606=""),"",D606*VLOOKUP(C606,'Setup - Mix Design'!$A$5:$I$504,4,0)),"")</f>
        <v/>
      </c>
      <c r="I606" s="33">
        <f>IFERROR(IF(OR(C606="",D606=""),"",D606*VLOOKUP(C606,'Setup - Mix Design'!$A$5:$I$504,5,0)),"")</f>
        <v/>
      </c>
      <c r="J606" s="33">
        <f>IFERROR(IF(OR(C606="",D606=""),"",D606*VLOOKUP(C606,'Setup - Mix Design'!$A$5:$I$504,6,0)),"")</f>
        <v/>
      </c>
      <c r="K606" s="33">
        <f>IFERROR(IF(OR(C606="",D606=""),"",D606*VLOOKUP(C606,'Setup - Mix Design'!$A$5:$I$504,7,0)),"")</f>
        <v/>
      </c>
    </row>
    <row r="607">
      <c r="A607" s="31" t="n"/>
      <c r="B607" s="26" t="n"/>
      <c r="C607" s="26" t="n"/>
      <c r="D607" s="27" t="n"/>
      <c r="E607" s="26" t="n"/>
      <c r="F607" s="33">
        <f>IFERROR(IF(OR(C607="",D607=""),"",D607*VLOOKUP(C607,'Setup - Mix Design'!$A$5:$I$504,2,0)),"")</f>
        <v/>
      </c>
      <c r="G607" s="33">
        <f>IFERROR(IF(OR(C607="",D607=""),"",D607*VLOOKUP(C607,'Setup - Mix Design'!$A$5:$I$504,3,0)),"")</f>
        <v/>
      </c>
      <c r="H607" s="33">
        <f>IFERROR(IF(OR(C607="",D607=""),"",D607*VLOOKUP(C607,'Setup - Mix Design'!$A$5:$I$504,4,0)),"")</f>
        <v/>
      </c>
      <c r="I607" s="33">
        <f>IFERROR(IF(OR(C607="",D607=""),"",D607*VLOOKUP(C607,'Setup - Mix Design'!$A$5:$I$504,5,0)),"")</f>
        <v/>
      </c>
      <c r="J607" s="33">
        <f>IFERROR(IF(OR(C607="",D607=""),"",D607*VLOOKUP(C607,'Setup - Mix Design'!$A$5:$I$504,6,0)),"")</f>
        <v/>
      </c>
      <c r="K607" s="33">
        <f>IFERROR(IF(OR(C607="",D607=""),"",D607*VLOOKUP(C607,'Setup - Mix Design'!$A$5:$I$504,7,0)),"")</f>
        <v/>
      </c>
    </row>
    <row r="608">
      <c r="A608" s="31" t="n"/>
      <c r="B608" s="26" t="n"/>
      <c r="C608" s="26" t="n"/>
      <c r="D608" s="27" t="n"/>
      <c r="E608" s="26" t="n"/>
      <c r="F608" s="33">
        <f>IFERROR(IF(OR(C608="",D608=""),"",D608*VLOOKUP(C608,'Setup - Mix Design'!$A$5:$I$504,2,0)),"")</f>
        <v/>
      </c>
      <c r="G608" s="33">
        <f>IFERROR(IF(OR(C608="",D608=""),"",D608*VLOOKUP(C608,'Setup - Mix Design'!$A$5:$I$504,3,0)),"")</f>
        <v/>
      </c>
      <c r="H608" s="33">
        <f>IFERROR(IF(OR(C608="",D608=""),"",D608*VLOOKUP(C608,'Setup - Mix Design'!$A$5:$I$504,4,0)),"")</f>
        <v/>
      </c>
      <c r="I608" s="33">
        <f>IFERROR(IF(OR(C608="",D608=""),"",D608*VLOOKUP(C608,'Setup - Mix Design'!$A$5:$I$504,5,0)),"")</f>
        <v/>
      </c>
      <c r="J608" s="33">
        <f>IFERROR(IF(OR(C608="",D608=""),"",D608*VLOOKUP(C608,'Setup - Mix Design'!$A$5:$I$504,6,0)),"")</f>
        <v/>
      </c>
      <c r="K608" s="33">
        <f>IFERROR(IF(OR(C608="",D608=""),"",D608*VLOOKUP(C608,'Setup - Mix Design'!$A$5:$I$504,7,0)),"")</f>
        <v/>
      </c>
    </row>
    <row r="609">
      <c r="A609" s="31" t="n"/>
      <c r="B609" s="26" t="n"/>
      <c r="C609" s="26" t="n"/>
      <c r="D609" s="27" t="n"/>
      <c r="E609" s="26" t="n"/>
      <c r="F609" s="33">
        <f>IFERROR(IF(OR(C609="",D609=""),"",D609*VLOOKUP(C609,'Setup - Mix Design'!$A$5:$I$504,2,0)),"")</f>
        <v/>
      </c>
      <c r="G609" s="33">
        <f>IFERROR(IF(OR(C609="",D609=""),"",D609*VLOOKUP(C609,'Setup - Mix Design'!$A$5:$I$504,3,0)),"")</f>
        <v/>
      </c>
      <c r="H609" s="33">
        <f>IFERROR(IF(OR(C609="",D609=""),"",D609*VLOOKUP(C609,'Setup - Mix Design'!$A$5:$I$504,4,0)),"")</f>
        <v/>
      </c>
      <c r="I609" s="33">
        <f>IFERROR(IF(OR(C609="",D609=""),"",D609*VLOOKUP(C609,'Setup - Mix Design'!$A$5:$I$504,5,0)),"")</f>
        <v/>
      </c>
      <c r="J609" s="33">
        <f>IFERROR(IF(OR(C609="",D609=""),"",D609*VLOOKUP(C609,'Setup - Mix Design'!$A$5:$I$504,6,0)),"")</f>
        <v/>
      </c>
      <c r="K609" s="33">
        <f>IFERROR(IF(OR(C609="",D609=""),"",D609*VLOOKUP(C609,'Setup - Mix Design'!$A$5:$I$504,7,0)),"")</f>
        <v/>
      </c>
    </row>
    <row r="610">
      <c r="A610" s="31" t="n"/>
      <c r="B610" s="26" t="n"/>
      <c r="C610" s="26" t="n"/>
      <c r="D610" s="27" t="n"/>
      <c r="E610" s="26" t="n"/>
      <c r="F610" s="33">
        <f>IFERROR(IF(OR(C610="",D610=""),"",D610*VLOOKUP(C610,'Setup - Mix Design'!$A$5:$I$504,2,0)),"")</f>
        <v/>
      </c>
      <c r="G610" s="33">
        <f>IFERROR(IF(OR(C610="",D610=""),"",D610*VLOOKUP(C610,'Setup - Mix Design'!$A$5:$I$504,3,0)),"")</f>
        <v/>
      </c>
      <c r="H610" s="33">
        <f>IFERROR(IF(OR(C610="",D610=""),"",D610*VLOOKUP(C610,'Setup - Mix Design'!$A$5:$I$504,4,0)),"")</f>
        <v/>
      </c>
      <c r="I610" s="33">
        <f>IFERROR(IF(OR(C610="",D610=""),"",D610*VLOOKUP(C610,'Setup - Mix Design'!$A$5:$I$504,5,0)),"")</f>
        <v/>
      </c>
      <c r="J610" s="33">
        <f>IFERROR(IF(OR(C610="",D610=""),"",D610*VLOOKUP(C610,'Setup - Mix Design'!$A$5:$I$504,6,0)),"")</f>
        <v/>
      </c>
      <c r="K610" s="33">
        <f>IFERROR(IF(OR(C610="",D610=""),"",D610*VLOOKUP(C610,'Setup - Mix Design'!$A$5:$I$504,7,0)),"")</f>
        <v/>
      </c>
    </row>
    <row r="611">
      <c r="A611" s="31" t="n"/>
      <c r="B611" s="26" t="n"/>
      <c r="C611" s="26" t="n"/>
      <c r="D611" s="27" t="n"/>
      <c r="E611" s="26" t="n"/>
      <c r="F611" s="33">
        <f>IFERROR(IF(OR(C611="",D611=""),"",D611*VLOOKUP(C611,'Setup - Mix Design'!$A$5:$I$504,2,0)),"")</f>
        <v/>
      </c>
      <c r="G611" s="33">
        <f>IFERROR(IF(OR(C611="",D611=""),"",D611*VLOOKUP(C611,'Setup - Mix Design'!$A$5:$I$504,3,0)),"")</f>
        <v/>
      </c>
      <c r="H611" s="33">
        <f>IFERROR(IF(OR(C611="",D611=""),"",D611*VLOOKUP(C611,'Setup - Mix Design'!$A$5:$I$504,4,0)),"")</f>
        <v/>
      </c>
      <c r="I611" s="33">
        <f>IFERROR(IF(OR(C611="",D611=""),"",D611*VLOOKUP(C611,'Setup - Mix Design'!$A$5:$I$504,5,0)),"")</f>
        <v/>
      </c>
      <c r="J611" s="33">
        <f>IFERROR(IF(OR(C611="",D611=""),"",D611*VLOOKUP(C611,'Setup - Mix Design'!$A$5:$I$504,6,0)),"")</f>
        <v/>
      </c>
      <c r="K611" s="33">
        <f>IFERROR(IF(OR(C611="",D611=""),"",D611*VLOOKUP(C611,'Setup - Mix Design'!$A$5:$I$504,7,0)),"")</f>
        <v/>
      </c>
    </row>
    <row r="612">
      <c r="A612" s="31" t="n"/>
      <c r="B612" s="26" t="n"/>
      <c r="C612" s="26" t="n"/>
      <c r="D612" s="27" t="n"/>
      <c r="E612" s="26" t="n"/>
      <c r="F612" s="33">
        <f>IFERROR(IF(OR(C612="",D612=""),"",D612*VLOOKUP(C612,'Setup - Mix Design'!$A$5:$I$504,2,0)),"")</f>
        <v/>
      </c>
      <c r="G612" s="33">
        <f>IFERROR(IF(OR(C612="",D612=""),"",D612*VLOOKUP(C612,'Setup - Mix Design'!$A$5:$I$504,3,0)),"")</f>
        <v/>
      </c>
      <c r="H612" s="33">
        <f>IFERROR(IF(OR(C612="",D612=""),"",D612*VLOOKUP(C612,'Setup - Mix Design'!$A$5:$I$504,4,0)),"")</f>
        <v/>
      </c>
      <c r="I612" s="33">
        <f>IFERROR(IF(OR(C612="",D612=""),"",D612*VLOOKUP(C612,'Setup - Mix Design'!$A$5:$I$504,5,0)),"")</f>
        <v/>
      </c>
      <c r="J612" s="33">
        <f>IFERROR(IF(OR(C612="",D612=""),"",D612*VLOOKUP(C612,'Setup - Mix Design'!$A$5:$I$504,6,0)),"")</f>
        <v/>
      </c>
      <c r="K612" s="33">
        <f>IFERROR(IF(OR(C612="",D612=""),"",D612*VLOOKUP(C612,'Setup - Mix Design'!$A$5:$I$504,7,0)),"")</f>
        <v/>
      </c>
    </row>
    <row r="613">
      <c r="A613" s="31" t="n"/>
      <c r="B613" s="26" t="n"/>
      <c r="C613" s="26" t="n"/>
      <c r="D613" s="27" t="n"/>
      <c r="E613" s="26" t="n"/>
      <c r="F613" s="33">
        <f>IFERROR(IF(OR(C613="",D613=""),"",D613*VLOOKUP(C613,'Setup - Mix Design'!$A$5:$I$504,2,0)),"")</f>
        <v/>
      </c>
      <c r="G613" s="33">
        <f>IFERROR(IF(OR(C613="",D613=""),"",D613*VLOOKUP(C613,'Setup - Mix Design'!$A$5:$I$504,3,0)),"")</f>
        <v/>
      </c>
      <c r="H613" s="33">
        <f>IFERROR(IF(OR(C613="",D613=""),"",D613*VLOOKUP(C613,'Setup - Mix Design'!$A$5:$I$504,4,0)),"")</f>
        <v/>
      </c>
      <c r="I613" s="33">
        <f>IFERROR(IF(OR(C613="",D613=""),"",D613*VLOOKUP(C613,'Setup - Mix Design'!$A$5:$I$504,5,0)),"")</f>
        <v/>
      </c>
      <c r="J613" s="33">
        <f>IFERROR(IF(OR(C613="",D613=""),"",D613*VLOOKUP(C613,'Setup - Mix Design'!$A$5:$I$504,6,0)),"")</f>
        <v/>
      </c>
      <c r="K613" s="33">
        <f>IFERROR(IF(OR(C613="",D613=""),"",D613*VLOOKUP(C613,'Setup - Mix Design'!$A$5:$I$504,7,0)),"")</f>
        <v/>
      </c>
    </row>
    <row r="614">
      <c r="A614" s="31" t="n"/>
      <c r="B614" s="26" t="n"/>
      <c r="C614" s="26" t="n"/>
      <c r="D614" s="27" t="n"/>
      <c r="E614" s="26" t="n"/>
      <c r="F614" s="33">
        <f>IFERROR(IF(OR(C614="",D614=""),"",D614*VLOOKUP(C614,'Setup - Mix Design'!$A$5:$I$504,2,0)),"")</f>
        <v/>
      </c>
      <c r="G614" s="33">
        <f>IFERROR(IF(OR(C614="",D614=""),"",D614*VLOOKUP(C614,'Setup - Mix Design'!$A$5:$I$504,3,0)),"")</f>
        <v/>
      </c>
      <c r="H614" s="33">
        <f>IFERROR(IF(OR(C614="",D614=""),"",D614*VLOOKUP(C614,'Setup - Mix Design'!$A$5:$I$504,4,0)),"")</f>
        <v/>
      </c>
      <c r="I614" s="33">
        <f>IFERROR(IF(OR(C614="",D614=""),"",D614*VLOOKUP(C614,'Setup - Mix Design'!$A$5:$I$504,5,0)),"")</f>
        <v/>
      </c>
      <c r="J614" s="33">
        <f>IFERROR(IF(OR(C614="",D614=""),"",D614*VLOOKUP(C614,'Setup - Mix Design'!$A$5:$I$504,6,0)),"")</f>
        <v/>
      </c>
      <c r="K614" s="33">
        <f>IFERROR(IF(OR(C614="",D614=""),"",D614*VLOOKUP(C614,'Setup - Mix Design'!$A$5:$I$504,7,0)),"")</f>
        <v/>
      </c>
    </row>
    <row r="615">
      <c r="A615" s="31" t="n"/>
      <c r="B615" s="26" t="n"/>
      <c r="C615" s="26" t="n"/>
      <c r="D615" s="27" t="n"/>
      <c r="E615" s="26" t="n"/>
      <c r="F615" s="33">
        <f>IFERROR(IF(OR(C615="",D615=""),"",D615*VLOOKUP(C615,'Setup - Mix Design'!$A$5:$I$504,2,0)),"")</f>
        <v/>
      </c>
      <c r="G615" s="33">
        <f>IFERROR(IF(OR(C615="",D615=""),"",D615*VLOOKUP(C615,'Setup - Mix Design'!$A$5:$I$504,3,0)),"")</f>
        <v/>
      </c>
      <c r="H615" s="33">
        <f>IFERROR(IF(OR(C615="",D615=""),"",D615*VLOOKUP(C615,'Setup - Mix Design'!$A$5:$I$504,4,0)),"")</f>
        <v/>
      </c>
      <c r="I615" s="33">
        <f>IFERROR(IF(OR(C615="",D615=""),"",D615*VLOOKUP(C615,'Setup - Mix Design'!$A$5:$I$504,5,0)),"")</f>
        <v/>
      </c>
      <c r="J615" s="33">
        <f>IFERROR(IF(OR(C615="",D615=""),"",D615*VLOOKUP(C615,'Setup - Mix Design'!$A$5:$I$504,6,0)),"")</f>
        <v/>
      </c>
      <c r="K615" s="33">
        <f>IFERROR(IF(OR(C615="",D615=""),"",D615*VLOOKUP(C615,'Setup - Mix Design'!$A$5:$I$504,7,0)),"")</f>
        <v/>
      </c>
    </row>
    <row r="616">
      <c r="A616" s="31" t="n"/>
      <c r="B616" s="26" t="n"/>
      <c r="C616" s="26" t="n"/>
      <c r="D616" s="27" t="n"/>
      <c r="E616" s="26" t="n"/>
      <c r="F616" s="33">
        <f>IFERROR(IF(OR(C616="",D616=""),"",D616*VLOOKUP(C616,'Setup - Mix Design'!$A$5:$I$504,2,0)),"")</f>
        <v/>
      </c>
      <c r="G616" s="33">
        <f>IFERROR(IF(OR(C616="",D616=""),"",D616*VLOOKUP(C616,'Setup - Mix Design'!$A$5:$I$504,3,0)),"")</f>
        <v/>
      </c>
      <c r="H616" s="33">
        <f>IFERROR(IF(OR(C616="",D616=""),"",D616*VLOOKUP(C616,'Setup - Mix Design'!$A$5:$I$504,4,0)),"")</f>
        <v/>
      </c>
      <c r="I616" s="33">
        <f>IFERROR(IF(OR(C616="",D616=""),"",D616*VLOOKUP(C616,'Setup - Mix Design'!$A$5:$I$504,5,0)),"")</f>
        <v/>
      </c>
      <c r="J616" s="33">
        <f>IFERROR(IF(OR(C616="",D616=""),"",D616*VLOOKUP(C616,'Setup - Mix Design'!$A$5:$I$504,6,0)),"")</f>
        <v/>
      </c>
      <c r="K616" s="33">
        <f>IFERROR(IF(OR(C616="",D616=""),"",D616*VLOOKUP(C616,'Setup - Mix Design'!$A$5:$I$504,7,0)),"")</f>
        <v/>
      </c>
    </row>
    <row r="617">
      <c r="A617" s="31" t="n"/>
      <c r="B617" s="26" t="n"/>
      <c r="C617" s="26" t="n"/>
      <c r="D617" s="27" t="n"/>
      <c r="E617" s="26" t="n"/>
      <c r="F617" s="33">
        <f>IFERROR(IF(OR(C617="",D617=""),"",D617*VLOOKUP(C617,'Setup - Mix Design'!$A$5:$I$504,2,0)),"")</f>
        <v/>
      </c>
      <c r="G617" s="33">
        <f>IFERROR(IF(OR(C617="",D617=""),"",D617*VLOOKUP(C617,'Setup - Mix Design'!$A$5:$I$504,3,0)),"")</f>
        <v/>
      </c>
      <c r="H617" s="33">
        <f>IFERROR(IF(OR(C617="",D617=""),"",D617*VLOOKUP(C617,'Setup - Mix Design'!$A$5:$I$504,4,0)),"")</f>
        <v/>
      </c>
      <c r="I617" s="33">
        <f>IFERROR(IF(OR(C617="",D617=""),"",D617*VLOOKUP(C617,'Setup - Mix Design'!$A$5:$I$504,5,0)),"")</f>
        <v/>
      </c>
      <c r="J617" s="33">
        <f>IFERROR(IF(OR(C617="",D617=""),"",D617*VLOOKUP(C617,'Setup - Mix Design'!$A$5:$I$504,6,0)),"")</f>
        <v/>
      </c>
      <c r="K617" s="33">
        <f>IFERROR(IF(OR(C617="",D617=""),"",D617*VLOOKUP(C617,'Setup - Mix Design'!$A$5:$I$504,7,0)),"")</f>
        <v/>
      </c>
    </row>
    <row r="618">
      <c r="A618" s="31" t="n"/>
      <c r="B618" s="26" t="n"/>
      <c r="C618" s="26" t="n"/>
      <c r="D618" s="27" t="n"/>
      <c r="E618" s="26" t="n"/>
      <c r="F618" s="33">
        <f>IFERROR(IF(OR(C618="",D618=""),"",D618*VLOOKUP(C618,'Setup - Mix Design'!$A$5:$I$504,2,0)),"")</f>
        <v/>
      </c>
      <c r="G618" s="33">
        <f>IFERROR(IF(OR(C618="",D618=""),"",D618*VLOOKUP(C618,'Setup - Mix Design'!$A$5:$I$504,3,0)),"")</f>
        <v/>
      </c>
      <c r="H618" s="33">
        <f>IFERROR(IF(OR(C618="",D618=""),"",D618*VLOOKUP(C618,'Setup - Mix Design'!$A$5:$I$504,4,0)),"")</f>
        <v/>
      </c>
      <c r="I618" s="33">
        <f>IFERROR(IF(OR(C618="",D618=""),"",D618*VLOOKUP(C618,'Setup - Mix Design'!$A$5:$I$504,5,0)),"")</f>
        <v/>
      </c>
      <c r="J618" s="33">
        <f>IFERROR(IF(OR(C618="",D618=""),"",D618*VLOOKUP(C618,'Setup - Mix Design'!$A$5:$I$504,6,0)),"")</f>
        <v/>
      </c>
      <c r="K618" s="33">
        <f>IFERROR(IF(OR(C618="",D618=""),"",D618*VLOOKUP(C618,'Setup - Mix Design'!$A$5:$I$504,7,0)),"")</f>
        <v/>
      </c>
    </row>
    <row r="619">
      <c r="A619" s="31" t="n"/>
      <c r="B619" s="26" t="n"/>
      <c r="C619" s="26" t="n"/>
      <c r="D619" s="27" t="n"/>
      <c r="E619" s="26" t="n"/>
      <c r="F619" s="33">
        <f>IFERROR(IF(OR(C619="",D619=""),"",D619*VLOOKUP(C619,'Setup - Mix Design'!$A$5:$I$504,2,0)),"")</f>
        <v/>
      </c>
      <c r="G619" s="33">
        <f>IFERROR(IF(OR(C619="",D619=""),"",D619*VLOOKUP(C619,'Setup - Mix Design'!$A$5:$I$504,3,0)),"")</f>
        <v/>
      </c>
      <c r="H619" s="33">
        <f>IFERROR(IF(OR(C619="",D619=""),"",D619*VLOOKUP(C619,'Setup - Mix Design'!$A$5:$I$504,4,0)),"")</f>
        <v/>
      </c>
      <c r="I619" s="33">
        <f>IFERROR(IF(OR(C619="",D619=""),"",D619*VLOOKUP(C619,'Setup - Mix Design'!$A$5:$I$504,5,0)),"")</f>
        <v/>
      </c>
      <c r="J619" s="33">
        <f>IFERROR(IF(OR(C619="",D619=""),"",D619*VLOOKUP(C619,'Setup - Mix Design'!$A$5:$I$504,6,0)),"")</f>
        <v/>
      </c>
      <c r="K619" s="33">
        <f>IFERROR(IF(OR(C619="",D619=""),"",D619*VLOOKUP(C619,'Setup - Mix Design'!$A$5:$I$504,7,0)),"")</f>
        <v/>
      </c>
    </row>
    <row r="620">
      <c r="A620" s="31" t="n"/>
      <c r="B620" s="26" t="n"/>
      <c r="C620" s="26" t="n"/>
      <c r="D620" s="27" t="n"/>
      <c r="E620" s="26" t="n"/>
      <c r="F620" s="33">
        <f>IFERROR(IF(OR(C620="",D620=""),"",D620*VLOOKUP(C620,'Setup - Mix Design'!$A$5:$I$504,2,0)),"")</f>
        <v/>
      </c>
      <c r="G620" s="33">
        <f>IFERROR(IF(OR(C620="",D620=""),"",D620*VLOOKUP(C620,'Setup - Mix Design'!$A$5:$I$504,3,0)),"")</f>
        <v/>
      </c>
      <c r="H620" s="33">
        <f>IFERROR(IF(OR(C620="",D620=""),"",D620*VLOOKUP(C620,'Setup - Mix Design'!$A$5:$I$504,4,0)),"")</f>
        <v/>
      </c>
      <c r="I620" s="33">
        <f>IFERROR(IF(OR(C620="",D620=""),"",D620*VLOOKUP(C620,'Setup - Mix Design'!$A$5:$I$504,5,0)),"")</f>
        <v/>
      </c>
      <c r="J620" s="33">
        <f>IFERROR(IF(OR(C620="",D620=""),"",D620*VLOOKUP(C620,'Setup - Mix Design'!$A$5:$I$504,6,0)),"")</f>
        <v/>
      </c>
      <c r="K620" s="33">
        <f>IFERROR(IF(OR(C620="",D620=""),"",D620*VLOOKUP(C620,'Setup - Mix Design'!$A$5:$I$504,7,0)),"")</f>
        <v/>
      </c>
    </row>
    <row r="621">
      <c r="A621" s="31" t="n"/>
      <c r="B621" s="26" t="n"/>
      <c r="C621" s="26" t="n"/>
      <c r="D621" s="27" t="n"/>
      <c r="E621" s="26" t="n"/>
      <c r="F621" s="33">
        <f>IFERROR(IF(OR(C621="",D621=""),"",D621*VLOOKUP(C621,'Setup - Mix Design'!$A$5:$I$504,2,0)),"")</f>
        <v/>
      </c>
      <c r="G621" s="33">
        <f>IFERROR(IF(OR(C621="",D621=""),"",D621*VLOOKUP(C621,'Setup - Mix Design'!$A$5:$I$504,3,0)),"")</f>
        <v/>
      </c>
      <c r="H621" s="33">
        <f>IFERROR(IF(OR(C621="",D621=""),"",D621*VLOOKUP(C621,'Setup - Mix Design'!$A$5:$I$504,4,0)),"")</f>
        <v/>
      </c>
      <c r="I621" s="33">
        <f>IFERROR(IF(OR(C621="",D621=""),"",D621*VLOOKUP(C621,'Setup - Mix Design'!$A$5:$I$504,5,0)),"")</f>
        <v/>
      </c>
      <c r="J621" s="33">
        <f>IFERROR(IF(OR(C621="",D621=""),"",D621*VLOOKUP(C621,'Setup - Mix Design'!$A$5:$I$504,6,0)),"")</f>
        <v/>
      </c>
      <c r="K621" s="33">
        <f>IFERROR(IF(OR(C621="",D621=""),"",D621*VLOOKUP(C621,'Setup - Mix Design'!$A$5:$I$504,7,0)),"")</f>
        <v/>
      </c>
    </row>
    <row r="622">
      <c r="A622" s="31" t="n"/>
      <c r="B622" s="26" t="n"/>
      <c r="C622" s="26" t="n"/>
      <c r="D622" s="27" t="n"/>
      <c r="E622" s="26" t="n"/>
      <c r="F622" s="33">
        <f>IFERROR(IF(OR(C622="",D622=""),"",D622*VLOOKUP(C622,'Setup - Mix Design'!$A$5:$I$504,2,0)),"")</f>
        <v/>
      </c>
      <c r="G622" s="33">
        <f>IFERROR(IF(OR(C622="",D622=""),"",D622*VLOOKUP(C622,'Setup - Mix Design'!$A$5:$I$504,3,0)),"")</f>
        <v/>
      </c>
      <c r="H622" s="33">
        <f>IFERROR(IF(OR(C622="",D622=""),"",D622*VLOOKUP(C622,'Setup - Mix Design'!$A$5:$I$504,4,0)),"")</f>
        <v/>
      </c>
      <c r="I622" s="33">
        <f>IFERROR(IF(OR(C622="",D622=""),"",D622*VLOOKUP(C622,'Setup - Mix Design'!$A$5:$I$504,5,0)),"")</f>
        <v/>
      </c>
      <c r="J622" s="33">
        <f>IFERROR(IF(OR(C622="",D622=""),"",D622*VLOOKUP(C622,'Setup - Mix Design'!$A$5:$I$504,6,0)),"")</f>
        <v/>
      </c>
      <c r="K622" s="33">
        <f>IFERROR(IF(OR(C622="",D622=""),"",D622*VLOOKUP(C622,'Setup - Mix Design'!$A$5:$I$504,7,0)),"")</f>
        <v/>
      </c>
    </row>
    <row r="623">
      <c r="A623" s="31" t="n"/>
      <c r="B623" s="26" t="n"/>
      <c r="C623" s="26" t="n"/>
      <c r="D623" s="27" t="n"/>
      <c r="E623" s="26" t="n"/>
      <c r="F623" s="33">
        <f>IFERROR(IF(OR(C623="",D623=""),"",D623*VLOOKUP(C623,'Setup - Mix Design'!$A$5:$I$504,2,0)),"")</f>
        <v/>
      </c>
      <c r="G623" s="33">
        <f>IFERROR(IF(OR(C623="",D623=""),"",D623*VLOOKUP(C623,'Setup - Mix Design'!$A$5:$I$504,3,0)),"")</f>
        <v/>
      </c>
      <c r="H623" s="33">
        <f>IFERROR(IF(OR(C623="",D623=""),"",D623*VLOOKUP(C623,'Setup - Mix Design'!$A$5:$I$504,4,0)),"")</f>
        <v/>
      </c>
      <c r="I623" s="33">
        <f>IFERROR(IF(OR(C623="",D623=""),"",D623*VLOOKUP(C623,'Setup - Mix Design'!$A$5:$I$504,5,0)),"")</f>
        <v/>
      </c>
      <c r="J623" s="33">
        <f>IFERROR(IF(OR(C623="",D623=""),"",D623*VLOOKUP(C623,'Setup - Mix Design'!$A$5:$I$504,6,0)),"")</f>
        <v/>
      </c>
      <c r="K623" s="33">
        <f>IFERROR(IF(OR(C623="",D623=""),"",D623*VLOOKUP(C623,'Setup - Mix Design'!$A$5:$I$504,7,0)),"")</f>
        <v/>
      </c>
    </row>
    <row r="624">
      <c r="A624" s="31" t="n"/>
      <c r="B624" s="26" t="n"/>
      <c r="C624" s="26" t="n"/>
      <c r="D624" s="27" t="n"/>
      <c r="E624" s="26" t="n"/>
      <c r="F624" s="33">
        <f>IFERROR(IF(OR(C624="",D624=""),"",D624*VLOOKUP(C624,'Setup - Mix Design'!$A$5:$I$504,2,0)),"")</f>
        <v/>
      </c>
      <c r="G624" s="33">
        <f>IFERROR(IF(OR(C624="",D624=""),"",D624*VLOOKUP(C624,'Setup - Mix Design'!$A$5:$I$504,3,0)),"")</f>
        <v/>
      </c>
      <c r="H624" s="33">
        <f>IFERROR(IF(OR(C624="",D624=""),"",D624*VLOOKUP(C624,'Setup - Mix Design'!$A$5:$I$504,4,0)),"")</f>
        <v/>
      </c>
      <c r="I624" s="33">
        <f>IFERROR(IF(OR(C624="",D624=""),"",D624*VLOOKUP(C624,'Setup - Mix Design'!$A$5:$I$504,5,0)),"")</f>
        <v/>
      </c>
      <c r="J624" s="33">
        <f>IFERROR(IF(OR(C624="",D624=""),"",D624*VLOOKUP(C624,'Setup - Mix Design'!$A$5:$I$504,6,0)),"")</f>
        <v/>
      </c>
      <c r="K624" s="33">
        <f>IFERROR(IF(OR(C624="",D624=""),"",D624*VLOOKUP(C624,'Setup - Mix Design'!$A$5:$I$504,7,0)),"")</f>
        <v/>
      </c>
    </row>
    <row r="625">
      <c r="A625" s="31" t="n"/>
      <c r="B625" s="26" t="n"/>
      <c r="C625" s="26" t="n"/>
      <c r="D625" s="27" t="n"/>
      <c r="E625" s="26" t="n"/>
      <c r="F625" s="33">
        <f>IFERROR(IF(OR(C625="",D625=""),"",D625*VLOOKUP(C625,'Setup - Mix Design'!$A$5:$I$504,2,0)),"")</f>
        <v/>
      </c>
      <c r="G625" s="33">
        <f>IFERROR(IF(OR(C625="",D625=""),"",D625*VLOOKUP(C625,'Setup - Mix Design'!$A$5:$I$504,3,0)),"")</f>
        <v/>
      </c>
      <c r="H625" s="33">
        <f>IFERROR(IF(OR(C625="",D625=""),"",D625*VLOOKUP(C625,'Setup - Mix Design'!$A$5:$I$504,4,0)),"")</f>
        <v/>
      </c>
      <c r="I625" s="33">
        <f>IFERROR(IF(OR(C625="",D625=""),"",D625*VLOOKUP(C625,'Setup - Mix Design'!$A$5:$I$504,5,0)),"")</f>
        <v/>
      </c>
      <c r="J625" s="33">
        <f>IFERROR(IF(OR(C625="",D625=""),"",D625*VLOOKUP(C625,'Setup - Mix Design'!$A$5:$I$504,6,0)),"")</f>
        <v/>
      </c>
      <c r="K625" s="33">
        <f>IFERROR(IF(OR(C625="",D625=""),"",D625*VLOOKUP(C625,'Setup - Mix Design'!$A$5:$I$504,7,0)),"")</f>
        <v/>
      </c>
    </row>
    <row r="626">
      <c r="A626" s="31" t="n"/>
      <c r="B626" s="26" t="n"/>
      <c r="C626" s="26" t="n"/>
      <c r="D626" s="27" t="n"/>
      <c r="E626" s="26" t="n"/>
      <c r="F626" s="33">
        <f>IFERROR(IF(OR(C626="",D626=""),"",D626*VLOOKUP(C626,'Setup - Mix Design'!$A$5:$I$504,2,0)),"")</f>
        <v/>
      </c>
      <c r="G626" s="33">
        <f>IFERROR(IF(OR(C626="",D626=""),"",D626*VLOOKUP(C626,'Setup - Mix Design'!$A$5:$I$504,3,0)),"")</f>
        <v/>
      </c>
      <c r="H626" s="33">
        <f>IFERROR(IF(OR(C626="",D626=""),"",D626*VLOOKUP(C626,'Setup - Mix Design'!$A$5:$I$504,4,0)),"")</f>
        <v/>
      </c>
      <c r="I626" s="33">
        <f>IFERROR(IF(OR(C626="",D626=""),"",D626*VLOOKUP(C626,'Setup - Mix Design'!$A$5:$I$504,5,0)),"")</f>
        <v/>
      </c>
      <c r="J626" s="33">
        <f>IFERROR(IF(OR(C626="",D626=""),"",D626*VLOOKUP(C626,'Setup - Mix Design'!$A$5:$I$504,6,0)),"")</f>
        <v/>
      </c>
      <c r="K626" s="33">
        <f>IFERROR(IF(OR(C626="",D626=""),"",D626*VLOOKUP(C626,'Setup - Mix Design'!$A$5:$I$504,7,0)),"")</f>
        <v/>
      </c>
    </row>
    <row r="627">
      <c r="A627" s="31" t="n"/>
      <c r="B627" s="26" t="n"/>
      <c r="C627" s="26" t="n"/>
      <c r="D627" s="27" t="n"/>
      <c r="E627" s="26" t="n"/>
      <c r="F627" s="33">
        <f>IFERROR(IF(OR(C627="",D627=""),"",D627*VLOOKUP(C627,'Setup - Mix Design'!$A$5:$I$504,2,0)),"")</f>
        <v/>
      </c>
      <c r="G627" s="33">
        <f>IFERROR(IF(OR(C627="",D627=""),"",D627*VLOOKUP(C627,'Setup - Mix Design'!$A$5:$I$504,3,0)),"")</f>
        <v/>
      </c>
      <c r="H627" s="33">
        <f>IFERROR(IF(OR(C627="",D627=""),"",D627*VLOOKUP(C627,'Setup - Mix Design'!$A$5:$I$504,4,0)),"")</f>
        <v/>
      </c>
      <c r="I627" s="33">
        <f>IFERROR(IF(OR(C627="",D627=""),"",D627*VLOOKUP(C627,'Setup - Mix Design'!$A$5:$I$504,5,0)),"")</f>
        <v/>
      </c>
      <c r="J627" s="33">
        <f>IFERROR(IF(OR(C627="",D627=""),"",D627*VLOOKUP(C627,'Setup - Mix Design'!$A$5:$I$504,6,0)),"")</f>
        <v/>
      </c>
      <c r="K627" s="33">
        <f>IFERROR(IF(OR(C627="",D627=""),"",D627*VLOOKUP(C627,'Setup - Mix Design'!$A$5:$I$504,7,0)),"")</f>
        <v/>
      </c>
    </row>
    <row r="628">
      <c r="A628" s="31" t="n"/>
      <c r="B628" s="26" t="n"/>
      <c r="C628" s="26" t="n"/>
      <c r="D628" s="27" t="n"/>
      <c r="E628" s="26" t="n"/>
      <c r="F628" s="33">
        <f>IFERROR(IF(OR(C628="",D628=""),"",D628*VLOOKUP(C628,'Setup - Mix Design'!$A$5:$I$504,2,0)),"")</f>
        <v/>
      </c>
      <c r="G628" s="33">
        <f>IFERROR(IF(OR(C628="",D628=""),"",D628*VLOOKUP(C628,'Setup - Mix Design'!$A$5:$I$504,3,0)),"")</f>
        <v/>
      </c>
      <c r="H628" s="33">
        <f>IFERROR(IF(OR(C628="",D628=""),"",D628*VLOOKUP(C628,'Setup - Mix Design'!$A$5:$I$504,4,0)),"")</f>
        <v/>
      </c>
      <c r="I628" s="33">
        <f>IFERROR(IF(OR(C628="",D628=""),"",D628*VLOOKUP(C628,'Setup - Mix Design'!$A$5:$I$504,5,0)),"")</f>
        <v/>
      </c>
      <c r="J628" s="33">
        <f>IFERROR(IF(OR(C628="",D628=""),"",D628*VLOOKUP(C628,'Setup - Mix Design'!$A$5:$I$504,6,0)),"")</f>
        <v/>
      </c>
      <c r="K628" s="33">
        <f>IFERROR(IF(OR(C628="",D628=""),"",D628*VLOOKUP(C628,'Setup - Mix Design'!$A$5:$I$504,7,0)),"")</f>
        <v/>
      </c>
    </row>
    <row r="629">
      <c r="A629" s="31" t="n"/>
      <c r="B629" s="26" t="n"/>
      <c r="C629" s="26" t="n"/>
      <c r="D629" s="27" t="n"/>
      <c r="E629" s="26" t="n"/>
      <c r="F629" s="33">
        <f>IFERROR(IF(OR(C629="",D629=""),"",D629*VLOOKUP(C629,'Setup - Mix Design'!$A$5:$I$504,2,0)),"")</f>
        <v/>
      </c>
      <c r="G629" s="33">
        <f>IFERROR(IF(OR(C629="",D629=""),"",D629*VLOOKUP(C629,'Setup - Mix Design'!$A$5:$I$504,3,0)),"")</f>
        <v/>
      </c>
      <c r="H629" s="33">
        <f>IFERROR(IF(OR(C629="",D629=""),"",D629*VLOOKUP(C629,'Setup - Mix Design'!$A$5:$I$504,4,0)),"")</f>
        <v/>
      </c>
      <c r="I629" s="33">
        <f>IFERROR(IF(OR(C629="",D629=""),"",D629*VLOOKUP(C629,'Setup - Mix Design'!$A$5:$I$504,5,0)),"")</f>
        <v/>
      </c>
      <c r="J629" s="33">
        <f>IFERROR(IF(OR(C629="",D629=""),"",D629*VLOOKUP(C629,'Setup - Mix Design'!$A$5:$I$504,6,0)),"")</f>
        <v/>
      </c>
      <c r="K629" s="33">
        <f>IFERROR(IF(OR(C629="",D629=""),"",D629*VLOOKUP(C629,'Setup - Mix Design'!$A$5:$I$504,7,0)),"")</f>
        <v/>
      </c>
    </row>
    <row r="630">
      <c r="A630" s="31" t="n"/>
      <c r="B630" s="26" t="n"/>
      <c r="C630" s="26" t="n"/>
      <c r="D630" s="27" t="n"/>
      <c r="E630" s="26" t="n"/>
      <c r="F630" s="33">
        <f>IFERROR(IF(OR(C630="",D630=""),"",D630*VLOOKUP(C630,'Setup - Mix Design'!$A$5:$I$504,2,0)),"")</f>
        <v/>
      </c>
      <c r="G630" s="33">
        <f>IFERROR(IF(OR(C630="",D630=""),"",D630*VLOOKUP(C630,'Setup - Mix Design'!$A$5:$I$504,3,0)),"")</f>
        <v/>
      </c>
      <c r="H630" s="33">
        <f>IFERROR(IF(OR(C630="",D630=""),"",D630*VLOOKUP(C630,'Setup - Mix Design'!$A$5:$I$504,4,0)),"")</f>
        <v/>
      </c>
      <c r="I630" s="33">
        <f>IFERROR(IF(OR(C630="",D630=""),"",D630*VLOOKUP(C630,'Setup - Mix Design'!$A$5:$I$504,5,0)),"")</f>
        <v/>
      </c>
      <c r="J630" s="33">
        <f>IFERROR(IF(OR(C630="",D630=""),"",D630*VLOOKUP(C630,'Setup - Mix Design'!$A$5:$I$504,6,0)),"")</f>
        <v/>
      </c>
      <c r="K630" s="33">
        <f>IFERROR(IF(OR(C630="",D630=""),"",D630*VLOOKUP(C630,'Setup - Mix Design'!$A$5:$I$504,7,0)),"")</f>
        <v/>
      </c>
    </row>
    <row r="631">
      <c r="A631" s="31" t="n"/>
      <c r="B631" s="26" t="n"/>
      <c r="C631" s="26" t="n"/>
      <c r="D631" s="27" t="n"/>
      <c r="E631" s="26" t="n"/>
      <c r="F631" s="33">
        <f>IFERROR(IF(OR(C631="",D631=""),"",D631*VLOOKUP(C631,'Setup - Mix Design'!$A$5:$I$504,2,0)),"")</f>
        <v/>
      </c>
      <c r="G631" s="33">
        <f>IFERROR(IF(OR(C631="",D631=""),"",D631*VLOOKUP(C631,'Setup - Mix Design'!$A$5:$I$504,3,0)),"")</f>
        <v/>
      </c>
      <c r="H631" s="33">
        <f>IFERROR(IF(OR(C631="",D631=""),"",D631*VLOOKUP(C631,'Setup - Mix Design'!$A$5:$I$504,4,0)),"")</f>
        <v/>
      </c>
      <c r="I631" s="33">
        <f>IFERROR(IF(OR(C631="",D631=""),"",D631*VLOOKUP(C631,'Setup - Mix Design'!$A$5:$I$504,5,0)),"")</f>
        <v/>
      </c>
      <c r="J631" s="33">
        <f>IFERROR(IF(OR(C631="",D631=""),"",D631*VLOOKUP(C631,'Setup - Mix Design'!$A$5:$I$504,6,0)),"")</f>
        <v/>
      </c>
      <c r="K631" s="33">
        <f>IFERROR(IF(OR(C631="",D631=""),"",D631*VLOOKUP(C631,'Setup - Mix Design'!$A$5:$I$504,7,0)),"")</f>
        <v/>
      </c>
    </row>
    <row r="632">
      <c r="A632" s="31" t="n"/>
      <c r="B632" s="26" t="n"/>
      <c r="C632" s="26" t="n"/>
      <c r="D632" s="27" t="n"/>
      <c r="E632" s="26" t="n"/>
      <c r="F632" s="33">
        <f>IFERROR(IF(OR(C632="",D632=""),"",D632*VLOOKUP(C632,'Setup - Mix Design'!$A$5:$I$504,2,0)),"")</f>
        <v/>
      </c>
      <c r="G632" s="33">
        <f>IFERROR(IF(OR(C632="",D632=""),"",D632*VLOOKUP(C632,'Setup - Mix Design'!$A$5:$I$504,3,0)),"")</f>
        <v/>
      </c>
      <c r="H632" s="33">
        <f>IFERROR(IF(OR(C632="",D632=""),"",D632*VLOOKUP(C632,'Setup - Mix Design'!$A$5:$I$504,4,0)),"")</f>
        <v/>
      </c>
      <c r="I632" s="33">
        <f>IFERROR(IF(OR(C632="",D632=""),"",D632*VLOOKUP(C632,'Setup - Mix Design'!$A$5:$I$504,5,0)),"")</f>
        <v/>
      </c>
      <c r="J632" s="33">
        <f>IFERROR(IF(OR(C632="",D632=""),"",D632*VLOOKUP(C632,'Setup - Mix Design'!$A$5:$I$504,6,0)),"")</f>
        <v/>
      </c>
      <c r="K632" s="33">
        <f>IFERROR(IF(OR(C632="",D632=""),"",D632*VLOOKUP(C632,'Setup - Mix Design'!$A$5:$I$504,7,0)),"")</f>
        <v/>
      </c>
    </row>
    <row r="633">
      <c r="A633" s="31" t="n"/>
      <c r="B633" s="26" t="n"/>
      <c r="C633" s="26" t="n"/>
      <c r="D633" s="27" t="n"/>
      <c r="E633" s="26" t="n"/>
      <c r="F633" s="33">
        <f>IFERROR(IF(OR(C633="",D633=""),"",D633*VLOOKUP(C633,'Setup - Mix Design'!$A$5:$I$504,2,0)),"")</f>
        <v/>
      </c>
      <c r="G633" s="33">
        <f>IFERROR(IF(OR(C633="",D633=""),"",D633*VLOOKUP(C633,'Setup - Mix Design'!$A$5:$I$504,3,0)),"")</f>
        <v/>
      </c>
      <c r="H633" s="33">
        <f>IFERROR(IF(OR(C633="",D633=""),"",D633*VLOOKUP(C633,'Setup - Mix Design'!$A$5:$I$504,4,0)),"")</f>
        <v/>
      </c>
      <c r="I633" s="33">
        <f>IFERROR(IF(OR(C633="",D633=""),"",D633*VLOOKUP(C633,'Setup - Mix Design'!$A$5:$I$504,5,0)),"")</f>
        <v/>
      </c>
      <c r="J633" s="33">
        <f>IFERROR(IF(OR(C633="",D633=""),"",D633*VLOOKUP(C633,'Setup - Mix Design'!$A$5:$I$504,6,0)),"")</f>
        <v/>
      </c>
      <c r="K633" s="33">
        <f>IFERROR(IF(OR(C633="",D633=""),"",D633*VLOOKUP(C633,'Setup - Mix Design'!$A$5:$I$504,7,0)),"")</f>
        <v/>
      </c>
    </row>
    <row r="634">
      <c r="A634" s="31" t="n"/>
      <c r="B634" s="26" t="n"/>
      <c r="C634" s="26" t="n"/>
      <c r="D634" s="27" t="n"/>
      <c r="E634" s="26" t="n"/>
      <c r="F634" s="33">
        <f>IFERROR(IF(OR(C634="",D634=""),"",D634*VLOOKUP(C634,'Setup - Mix Design'!$A$5:$I$504,2,0)),"")</f>
        <v/>
      </c>
      <c r="G634" s="33">
        <f>IFERROR(IF(OR(C634="",D634=""),"",D634*VLOOKUP(C634,'Setup - Mix Design'!$A$5:$I$504,3,0)),"")</f>
        <v/>
      </c>
      <c r="H634" s="33">
        <f>IFERROR(IF(OR(C634="",D634=""),"",D634*VLOOKUP(C634,'Setup - Mix Design'!$A$5:$I$504,4,0)),"")</f>
        <v/>
      </c>
      <c r="I634" s="33">
        <f>IFERROR(IF(OR(C634="",D634=""),"",D634*VLOOKUP(C634,'Setup - Mix Design'!$A$5:$I$504,5,0)),"")</f>
        <v/>
      </c>
      <c r="J634" s="33">
        <f>IFERROR(IF(OR(C634="",D634=""),"",D634*VLOOKUP(C634,'Setup - Mix Design'!$A$5:$I$504,6,0)),"")</f>
        <v/>
      </c>
      <c r="K634" s="33">
        <f>IFERROR(IF(OR(C634="",D634=""),"",D634*VLOOKUP(C634,'Setup - Mix Design'!$A$5:$I$504,7,0)),"")</f>
        <v/>
      </c>
    </row>
    <row r="635">
      <c r="A635" s="31" t="n"/>
      <c r="B635" s="26" t="n"/>
      <c r="C635" s="26" t="n"/>
      <c r="D635" s="27" t="n"/>
      <c r="E635" s="26" t="n"/>
      <c r="F635" s="33">
        <f>IFERROR(IF(OR(C635="",D635=""),"",D635*VLOOKUP(C635,'Setup - Mix Design'!$A$5:$I$504,2,0)),"")</f>
        <v/>
      </c>
      <c r="G635" s="33">
        <f>IFERROR(IF(OR(C635="",D635=""),"",D635*VLOOKUP(C635,'Setup - Mix Design'!$A$5:$I$504,3,0)),"")</f>
        <v/>
      </c>
      <c r="H635" s="33">
        <f>IFERROR(IF(OR(C635="",D635=""),"",D635*VLOOKUP(C635,'Setup - Mix Design'!$A$5:$I$504,4,0)),"")</f>
        <v/>
      </c>
      <c r="I635" s="33">
        <f>IFERROR(IF(OR(C635="",D635=""),"",D635*VLOOKUP(C635,'Setup - Mix Design'!$A$5:$I$504,5,0)),"")</f>
        <v/>
      </c>
      <c r="J635" s="33">
        <f>IFERROR(IF(OR(C635="",D635=""),"",D635*VLOOKUP(C635,'Setup - Mix Design'!$A$5:$I$504,6,0)),"")</f>
        <v/>
      </c>
      <c r="K635" s="33">
        <f>IFERROR(IF(OR(C635="",D635=""),"",D635*VLOOKUP(C635,'Setup - Mix Design'!$A$5:$I$504,7,0)),"")</f>
        <v/>
      </c>
    </row>
    <row r="636">
      <c r="A636" s="31" t="n"/>
      <c r="B636" s="26" t="n"/>
      <c r="C636" s="26" t="n"/>
      <c r="D636" s="27" t="n"/>
      <c r="E636" s="26" t="n"/>
      <c r="F636" s="33">
        <f>IFERROR(IF(OR(C636="",D636=""),"",D636*VLOOKUP(C636,'Setup - Mix Design'!$A$5:$I$504,2,0)),"")</f>
        <v/>
      </c>
      <c r="G636" s="33">
        <f>IFERROR(IF(OR(C636="",D636=""),"",D636*VLOOKUP(C636,'Setup - Mix Design'!$A$5:$I$504,3,0)),"")</f>
        <v/>
      </c>
      <c r="H636" s="33">
        <f>IFERROR(IF(OR(C636="",D636=""),"",D636*VLOOKUP(C636,'Setup - Mix Design'!$A$5:$I$504,4,0)),"")</f>
        <v/>
      </c>
      <c r="I636" s="33">
        <f>IFERROR(IF(OR(C636="",D636=""),"",D636*VLOOKUP(C636,'Setup - Mix Design'!$A$5:$I$504,5,0)),"")</f>
        <v/>
      </c>
      <c r="J636" s="33">
        <f>IFERROR(IF(OR(C636="",D636=""),"",D636*VLOOKUP(C636,'Setup - Mix Design'!$A$5:$I$504,6,0)),"")</f>
        <v/>
      </c>
      <c r="K636" s="33">
        <f>IFERROR(IF(OR(C636="",D636=""),"",D636*VLOOKUP(C636,'Setup - Mix Design'!$A$5:$I$504,7,0)),"")</f>
        <v/>
      </c>
    </row>
    <row r="637">
      <c r="A637" s="31" t="n"/>
      <c r="B637" s="26" t="n"/>
      <c r="C637" s="26" t="n"/>
      <c r="D637" s="27" t="n"/>
      <c r="E637" s="26" t="n"/>
      <c r="F637" s="33">
        <f>IFERROR(IF(OR(C637="",D637=""),"",D637*VLOOKUP(C637,'Setup - Mix Design'!$A$5:$I$504,2,0)),"")</f>
        <v/>
      </c>
      <c r="G637" s="33">
        <f>IFERROR(IF(OR(C637="",D637=""),"",D637*VLOOKUP(C637,'Setup - Mix Design'!$A$5:$I$504,3,0)),"")</f>
        <v/>
      </c>
      <c r="H637" s="33">
        <f>IFERROR(IF(OR(C637="",D637=""),"",D637*VLOOKUP(C637,'Setup - Mix Design'!$A$5:$I$504,4,0)),"")</f>
        <v/>
      </c>
      <c r="I637" s="33">
        <f>IFERROR(IF(OR(C637="",D637=""),"",D637*VLOOKUP(C637,'Setup - Mix Design'!$A$5:$I$504,5,0)),"")</f>
        <v/>
      </c>
      <c r="J637" s="33">
        <f>IFERROR(IF(OR(C637="",D637=""),"",D637*VLOOKUP(C637,'Setup - Mix Design'!$A$5:$I$504,6,0)),"")</f>
        <v/>
      </c>
      <c r="K637" s="33">
        <f>IFERROR(IF(OR(C637="",D637=""),"",D637*VLOOKUP(C637,'Setup - Mix Design'!$A$5:$I$504,7,0)),"")</f>
        <v/>
      </c>
    </row>
    <row r="638">
      <c r="A638" s="31" t="n"/>
      <c r="B638" s="26" t="n"/>
      <c r="C638" s="26" t="n"/>
      <c r="D638" s="27" t="n"/>
      <c r="E638" s="26" t="n"/>
      <c r="F638" s="33">
        <f>IFERROR(IF(OR(C638="",D638=""),"",D638*VLOOKUP(C638,'Setup - Mix Design'!$A$5:$I$504,2,0)),"")</f>
        <v/>
      </c>
      <c r="G638" s="33">
        <f>IFERROR(IF(OR(C638="",D638=""),"",D638*VLOOKUP(C638,'Setup - Mix Design'!$A$5:$I$504,3,0)),"")</f>
        <v/>
      </c>
      <c r="H638" s="33">
        <f>IFERROR(IF(OR(C638="",D638=""),"",D638*VLOOKUP(C638,'Setup - Mix Design'!$A$5:$I$504,4,0)),"")</f>
        <v/>
      </c>
      <c r="I638" s="33">
        <f>IFERROR(IF(OR(C638="",D638=""),"",D638*VLOOKUP(C638,'Setup - Mix Design'!$A$5:$I$504,5,0)),"")</f>
        <v/>
      </c>
      <c r="J638" s="33">
        <f>IFERROR(IF(OR(C638="",D638=""),"",D638*VLOOKUP(C638,'Setup - Mix Design'!$A$5:$I$504,6,0)),"")</f>
        <v/>
      </c>
      <c r="K638" s="33">
        <f>IFERROR(IF(OR(C638="",D638=""),"",D638*VLOOKUP(C638,'Setup - Mix Design'!$A$5:$I$504,7,0)),"")</f>
        <v/>
      </c>
    </row>
    <row r="639">
      <c r="A639" s="31" t="n"/>
      <c r="B639" s="26" t="n"/>
      <c r="C639" s="26" t="n"/>
      <c r="D639" s="27" t="n"/>
      <c r="E639" s="26" t="n"/>
      <c r="F639" s="33">
        <f>IFERROR(IF(OR(C639="",D639=""),"",D639*VLOOKUP(C639,'Setup - Mix Design'!$A$5:$I$504,2,0)),"")</f>
        <v/>
      </c>
      <c r="G639" s="33">
        <f>IFERROR(IF(OR(C639="",D639=""),"",D639*VLOOKUP(C639,'Setup - Mix Design'!$A$5:$I$504,3,0)),"")</f>
        <v/>
      </c>
      <c r="H639" s="33">
        <f>IFERROR(IF(OR(C639="",D639=""),"",D639*VLOOKUP(C639,'Setup - Mix Design'!$A$5:$I$504,4,0)),"")</f>
        <v/>
      </c>
      <c r="I639" s="33">
        <f>IFERROR(IF(OR(C639="",D639=""),"",D639*VLOOKUP(C639,'Setup - Mix Design'!$A$5:$I$504,5,0)),"")</f>
        <v/>
      </c>
      <c r="J639" s="33">
        <f>IFERROR(IF(OR(C639="",D639=""),"",D639*VLOOKUP(C639,'Setup - Mix Design'!$A$5:$I$504,6,0)),"")</f>
        <v/>
      </c>
      <c r="K639" s="33">
        <f>IFERROR(IF(OR(C639="",D639=""),"",D639*VLOOKUP(C639,'Setup - Mix Design'!$A$5:$I$504,7,0)),"")</f>
        <v/>
      </c>
    </row>
    <row r="640">
      <c r="A640" s="31" t="n"/>
      <c r="B640" s="26" t="n"/>
      <c r="C640" s="26" t="n"/>
      <c r="D640" s="27" t="n"/>
      <c r="E640" s="26" t="n"/>
      <c r="F640" s="33">
        <f>IFERROR(IF(OR(C640="",D640=""),"",D640*VLOOKUP(C640,'Setup - Mix Design'!$A$5:$I$504,2,0)),"")</f>
        <v/>
      </c>
      <c r="G640" s="33">
        <f>IFERROR(IF(OR(C640="",D640=""),"",D640*VLOOKUP(C640,'Setup - Mix Design'!$A$5:$I$504,3,0)),"")</f>
        <v/>
      </c>
      <c r="H640" s="33">
        <f>IFERROR(IF(OR(C640="",D640=""),"",D640*VLOOKUP(C640,'Setup - Mix Design'!$A$5:$I$504,4,0)),"")</f>
        <v/>
      </c>
      <c r="I640" s="33">
        <f>IFERROR(IF(OR(C640="",D640=""),"",D640*VLOOKUP(C640,'Setup - Mix Design'!$A$5:$I$504,5,0)),"")</f>
        <v/>
      </c>
      <c r="J640" s="33">
        <f>IFERROR(IF(OR(C640="",D640=""),"",D640*VLOOKUP(C640,'Setup - Mix Design'!$A$5:$I$504,6,0)),"")</f>
        <v/>
      </c>
      <c r="K640" s="33">
        <f>IFERROR(IF(OR(C640="",D640=""),"",D640*VLOOKUP(C640,'Setup - Mix Design'!$A$5:$I$504,7,0)),"")</f>
        <v/>
      </c>
    </row>
    <row r="641">
      <c r="A641" s="31" t="n"/>
      <c r="B641" s="26" t="n"/>
      <c r="C641" s="26" t="n"/>
      <c r="D641" s="27" t="n"/>
      <c r="E641" s="26" t="n"/>
      <c r="F641" s="33">
        <f>IFERROR(IF(OR(C641="",D641=""),"",D641*VLOOKUP(C641,'Setup - Mix Design'!$A$5:$I$504,2,0)),"")</f>
        <v/>
      </c>
      <c r="G641" s="33">
        <f>IFERROR(IF(OR(C641="",D641=""),"",D641*VLOOKUP(C641,'Setup - Mix Design'!$A$5:$I$504,3,0)),"")</f>
        <v/>
      </c>
      <c r="H641" s="33">
        <f>IFERROR(IF(OR(C641="",D641=""),"",D641*VLOOKUP(C641,'Setup - Mix Design'!$A$5:$I$504,4,0)),"")</f>
        <v/>
      </c>
      <c r="I641" s="33">
        <f>IFERROR(IF(OR(C641="",D641=""),"",D641*VLOOKUP(C641,'Setup - Mix Design'!$A$5:$I$504,5,0)),"")</f>
        <v/>
      </c>
      <c r="J641" s="33">
        <f>IFERROR(IF(OR(C641="",D641=""),"",D641*VLOOKUP(C641,'Setup - Mix Design'!$A$5:$I$504,6,0)),"")</f>
        <v/>
      </c>
      <c r="K641" s="33">
        <f>IFERROR(IF(OR(C641="",D641=""),"",D641*VLOOKUP(C641,'Setup - Mix Design'!$A$5:$I$504,7,0)),"")</f>
        <v/>
      </c>
    </row>
    <row r="642">
      <c r="A642" s="31" t="n"/>
      <c r="B642" s="26" t="n"/>
      <c r="C642" s="26" t="n"/>
      <c r="D642" s="27" t="n"/>
      <c r="E642" s="26" t="n"/>
      <c r="F642" s="33">
        <f>IFERROR(IF(OR(C642="",D642=""),"",D642*VLOOKUP(C642,'Setup - Mix Design'!$A$5:$I$504,2,0)),"")</f>
        <v/>
      </c>
      <c r="G642" s="33">
        <f>IFERROR(IF(OR(C642="",D642=""),"",D642*VLOOKUP(C642,'Setup - Mix Design'!$A$5:$I$504,3,0)),"")</f>
        <v/>
      </c>
      <c r="H642" s="33">
        <f>IFERROR(IF(OR(C642="",D642=""),"",D642*VLOOKUP(C642,'Setup - Mix Design'!$A$5:$I$504,4,0)),"")</f>
        <v/>
      </c>
      <c r="I642" s="33">
        <f>IFERROR(IF(OR(C642="",D642=""),"",D642*VLOOKUP(C642,'Setup - Mix Design'!$A$5:$I$504,5,0)),"")</f>
        <v/>
      </c>
      <c r="J642" s="33">
        <f>IFERROR(IF(OR(C642="",D642=""),"",D642*VLOOKUP(C642,'Setup - Mix Design'!$A$5:$I$504,6,0)),"")</f>
        <v/>
      </c>
      <c r="K642" s="33">
        <f>IFERROR(IF(OR(C642="",D642=""),"",D642*VLOOKUP(C642,'Setup - Mix Design'!$A$5:$I$504,7,0)),"")</f>
        <v/>
      </c>
    </row>
    <row r="643">
      <c r="A643" s="31" t="n"/>
      <c r="B643" s="26" t="n"/>
      <c r="C643" s="26" t="n"/>
      <c r="D643" s="27" t="n"/>
      <c r="E643" s="26" t="n"/>
      <c r="F643" s="33">
        <f>IFERROR(IF(OR(C643="",D643=""),"",D643*VLOOKUP(C643,'Setup - Mix Design'!$A$5:$I$504,2,0)),"")</f>
        <v/>
      </c>
      <c r="G643" s="33">
        <f>IFERROR(IF(OR(C643="",D643=""),"",D643*VLOOKUP(C643,'Setup - Mix Design'!$A$5:$I$504,3,0)),"")</f>
        <v/>
      </c>
      <c r="H643" s="33">
        <f>IFERROR(IF(OR(C643="",D643=""),"",D643*VLOOKUP(C643,'Setup - Mix Design'!$A$5:$I$504,4,0)),"")</f>
        <v/>
      </c>
      <c r="I643" s="33">
        <f>IFERROR(IF(OR(C643="",D643=""),"",D643*VLOOKUP(C643,'Setup - Mix Design'!$A$5:$I$504,5,0)),"")</f>
        <v/>
      </c>
      <c r="J643" s="33">
        <f>IFERROR(IF(OR(C643="",D643=""),"",D643*VLOOKUP(C643,'Setup - Mix Design'!$A$5:$I$504,6,0)),"")</f>
        <v/>
      </c>
      <c r="K643" s="33">
        <f>IFERROR(IF(OR(C643="",D643=""),"",D643*VLOOKUP(C643,'Setup - Mix Design'!$A$5:$I$504,7,0)),"")</f>
        <v/>
      </c>
    </row>
    <row r="644">
      <c r="A644" s="31" t="n"/>
      <c r="B644" s="26" t="n"/>
      <c r="C644" s="26" t="n"/>
      <c r="D644" s="27" t="n"/>
      <c r="E644" s="26" t="n"/>
      <c r="F644" s="33">
        <f>IFERROR(IF(OR(C644="",D644=""),"",D644*VLOOKUP(C644,'Setup - Mix Design'!$A$5:$I$504,2,0)),"")</f>
        <v/>
      </c>
      <c r="G644" s="33">
        <f>IFERROR(IF(OR(C644="",D644=""),"",D644*VLOOKUP(C644,'Setup - Mix Design'!$A$5:$I$504,3,0)),"")</f>
        <v/>
      </c>
      <c r="H644" s="33">
        <f>IFERROR(IF(OR(C644="",D644=""),"",D644*VLOOKUP(C644,'Setup - Mix Design'!$A$5:$I$504,4,0)),"")</f>
        <v/>
      </c>
      <c r="I644" s="33">
        <f>IFERROR(IF(OR(C644="",D644=""),"",D644*VLOOKUP(C644,'Setup - Mix Design'!$A$5:$I$504,5,0)),"")</f>
        <v/>
      </c>
      <c r="J644" s="33">
        <f>IFERROR(IF(OR(C644="",D644=""),"",D644*VLOOKUP(C644,'Setup - Mix Design'!$A$5:$I$504,6,0)),"")</f>
        <v/>
      </c>
      <c r="K644" s="33">
        <f>IFERROR(IF(OR(C644="",D644=""),"",D644*VLOOKUP(C644,'Setup - Mix Design'!$A$5:$I$504,7,0)),"")</f>
        <v/>
      </c>
    </row>
    <row r="645">
      <c r="A645" s="31" t="n"/>
      <c r="B645" s="26" t="n"/>
      <c r="C645" s="26" t="n"/>
      <c r="D645" s="27" t="n"/>
      <c r="E645" s="26" t="n"/>
      <c r="F645" s="33">
        <f>IFERROR(IF(OR(C645="",D645=""),"",D645*VLOOKUP(C645,'Setup - Mix Design'!$A$5:$I$504,2,0)),"")</f>
        <v/>
      </c>
      <c r="G645" s="33">
        <f>IFERROR(IF(OR(C645="",D645=""),"",D645*VLOOKUP(C645,'Setup - Mix Design'!$A$5:$I$504,3,0)),"")</f>
        <v/>
      </c>
      <c r="H645" s="33">
        <f>IFERROR(IF(OR(C645="",D645=""),"",D645*VLOOKUP(C645,'Setup - Mix Design'!$A$5:$I$504,4,0)),"")</f>
        <v/>
      </c>
      <c r="I645" s="33">
        <f>IFERROR(IF(OR(C645="",D645=""),"",D645*VLOOKUP(C645,'Setup - Mix Design'!$A$5:$I$504,5,0)),"")</f>
        <v/>
      </c>
      <c r="J645" s="33">
        <f>IFERROR(IF(OR(C645="",D645=""),"",D645*VLOOKUP(C645,'Setup - Mix Design'!$A$5:$I$504,6,0)),"")</f>
        <v/>
      </c>
      <c r="K645" s="33">
        <f>IFERROR(IF(OR(C645="",D645=""),"",D645*VLOOKUP(C645,'Setup - Mix Design'!$A$5:$I$504,7,0)),"")</f>
        <v/>
      </c>
    </row>
    <row r="646">
      <c r="A646" s="31" t="n"/>
      <c r="B646" s="26" t="n"/>
      <c r="C646" s="26" t="n"/>
      <c r="D646" s="27" t="n"/>
      <c r="E646" s="26" t="n"/>
      <c r="F646" s="33">
        <f>IFERROR(IF(OR(C646="",D646=""),"",D646*VLOOKUP(C646,'Setup - Mix Design'!$A$5:$I$504,2,0)),"")</f>
        <v/>
      </c>
      <c r="G646" s="33">
        <f>IFERROR(IF(OR(C646="",D646=""),"",D646*VLOOKUP(C646,'Setup - Mix Design'!$A$5:$I$504,3,0)),"")</f>
        <v/>
      </c>
      <c r="H646" s="33">
        <f>IFERROR(IF(OR(C646="",D646=""),"",D646*VLOOKUP(C646,'Setup - Mix Design'!$A$5:$I$504,4,0)),"")</f>
        <v/>
      </c>
      <c r="I646" s="33">
        <f>IFERROR(IF(OR(C646="",D646=""),"",D646*VLOOKUP(C646,'Setup - Mix Design'!$A$5:$I$504,5,0)),"")</f>
        <v/>
      </c>
      <c r="J646" s="33">
        <f>IFERROR(IF(OR(C646="",D646=""),"",D646*VLOOKUP(C646,'Setup - Mix Design'!$A$5:$I$504,6,0)),"")</f>
        <v/>
      </c>
      <c r="K646" s="33">
        <f>IFERROR(IF(OR(C646="",D646=""),"",D646*VLOOKUP(C646,'Setup - Mix Design'!$A$5:$I$504,7,0)),"")</f>
        <v/>
      </c>
    </row>
    <row r="647">
      <c r="A647" s="31" t="n"/>
      <c r="B647" s="26" t="n"/>
      <c r="C647" s="26" t="n"/>
      <c r="D647" s="27" t="n"/>
      <c r="E647" s="26" t="n"/>
      <c r="F647" s="33">
        <f>IFERROR(IF(OR(C647="",D647=""),"",D647*VLOOKUP(C647,'Setup - Mix Design'!$A$5:$I$504,2,0)),"")</f>
        <v/>
      </c>
      <c r="G647" s="33">
        <f>IFERROR(IF(OR(C647="",D647=""),"",D647*VLOOKUP(C647,'Setup - Mix Design'!$A$5:$I$504,3,0)),"")</f>
        <v/>
      </c>
      <c r="H647" s="33">
        <f>IFERROR(IF(OR(C647="",D647=""),"",D647*VLOOKUP(C647,'Setup - Mix Design'!$A$5:$I$504,4,0)),"")</f>
        <v/>
      </c>
      <c r="I647" s="33">
        <f>IFERROR(IF(OR(C647="",D647=""),"",D647*VLOOKUP(C647,'Setup - Mix Design'!$A$5:$I$504,5,0)),"")</f>
        <v/>
      </c>
      <c r="J647" s="33">
        <f>IFERROR(IF(OR(C647="",D647=""),"",D647*VLOOKUP(C647,'Setup - Mix Design'!$A$5:$I$504,6,0)),"")</f>
        <v/>
      </c>
      <c r="K647" s="33">
        <f>IFERROR(IF(OR(C647="",D647=""),"",D647*VLOOKUP(C647,'Setup - Mix Design'!$A$5:$I$504,7,0)),"")</f>
        <v/>
      </c>
    </row>
    <row r="648">
      <c r="A648" s="31" t="n"/>
      <c r="B648" s="26" t="n"/>
      <c r="C648" s="26" t="n"/>
      <c r="D648" s="27" t="n"/>
      <c r="E648" s="26" t="n"/>
      <c r="F648" s="33">
        <f>IFERROR(IF(OR(C648="",D648=""),"",D648*VLOOKUP(C648,'Setup - Mix Design'!$A$5:$I$504,2,0)),"")</f>
        <v/>
      </c>
      <c r="G648" s="33">
        <f>IFERROR(IF(OR(C648="",D648=""),"",D648*VLOOKUP(C648,'Setup - Mix Design'!$A$5:$I$504,3,0)),"")</f>
        <v/>
      </c>
      <c r="H648" s="33">
        <f>IFERROR(IF(OR(C648="",D648=""),"",D648*VLOOKUP(C648,'Setup - Mix Design'!$A$5:$I$504,4,0)),"")</f>
        <v/>
      </c>
      <c r="I648" s="33">
        <f>IFERROR(IF(OR(C648="",D648=""),"",D648*VLOOKUP(C648,'Setup - Mix Design'!$A$5:$I$504,5,0)),"")</f>
        <v/>
      </c>
      <c r="J648" s="33">
        <f>IFERROR(IF(OR(C648="",D648=""),"",D648*VLOOKUP(C648,'Setup - Mix Design'!$A$5:$I$504,6,0)),"")</f>
        <v/>
      </c>
      <c r="K648" s="33">
        <f>IFERROR(IF(OR(C648="",D648=""),"",D648*VLOOKUP(C648,'Setup - Mix Design'!$A$5:$I$504,7,0)),"")</f>
        <v/>
      </c>
    </row>
    <row r="649">
      <c r="A649" s="31" t="n"/>
      <c r="B649" s="26" t="n"/>
      <c r="C649" s="26" t="n"/>
      <c r="D649" s="27" t="n"/>
      <c r="E649" s="26" t="n"/>
      <c r="F649" s="33">
        <f>IFERROR(IF(OR(C649="",D649=""),"",D649*VLOOKUP(C649,'Setup - Mix Design'!$A$5:$I$504,2,0)),"")</f>
        <v/>
      </c>
      <c r="G649" s="33">
        <f>IFERROR(IF(OR(C649="",D649=""),"",D649*VLOOKUP(C649,'Setup - Mix Design'!$A$5:$I$504,3,0)),"")</f>
        <v/>
      </c>
      <c r="H649" s="33">
        <f>IFERROR(IF(OR(C649="",D649=""),"",D649*VLOOKUP(C649,'Setup - Mix Design'!$A$5:$I$504,4,0)),"")</f>
        <v/>
      </c>
      <c r="I649" s="33">
        <f>IFERROR(IF(OR(C649="",D649=""),"",D649*VLOOKUP(C649,'Setup - Mix Design'!$A$5:$I$504,5,0)),"")</f>
        <v/>
      </c>
      <c r="J649" s="33">
        <f>IFERROR(IF(OR(C649="",D649=""),"",D649*VLOOKUP(C649,'Setup - Mix Design'!$A$5:$I$504,6,0)),"")</f>
        <v/>
      </c>
      <c r="K649" s="33">
        <f>IFERROR(IF(OR(C649="",D649=""),"",D649*VLOOKUP(C649,'Setup - Mix Design'!$A$5:$I$504,7,0)),"")</f>
        <v/>
      </c>
    </row>
    <row r="650">
      <c r="A650" s="31" t="n"/>
      <c r="B650" s="26" t="n"/>
      <c r="C650" s="26" t="n"/>
      <c r="D650" s="27" t="n"/>
      <c r="E650" s="26" t="n"/>
      <c r="F650" s="33">
        <f>IFERROR(IF(OR(C650="",D650=""),"",D650*VLOOKUP(C650,'Setup - Mix Design'!$A$5:$I$504,2,0)),"")</f>
        <v/>
      </c>
      <c r="G650" s="33">
        <f>IFERROR(IF(OR(C650="",D650=""),"",D650*VLOOKUP(C650,'Setup - Mix Design'!$A$5:$I$504,3,0)),"")</f>
        <v/>
      </c>
      <c r="H650" s="33">
        <f>IFERROR(IF(OR(C650="",D650=""),"",D650*VLOOKUP(C650,'Setup - Mix Design'!$A$5:$I$504,4,0)),"")</f>
        <v/>
      </c>
      <c r="I650" s="33">
        <f>IFERROR(IF(OR(C650="",D650=""),"",D650*VLOOKUP(C650,'Setup - Mix Design'!$A$5:$I$504,5,0)),"")</f>
        <v/>
      </c>
      <c r="J650" s="33">
        <f>IFERROR(IF(OR(C650="",D650=""),"",D650*VLOOKUP(C650,'Setup - Mix Design'!$A$5:$I$504,6,0)),"")</f>
        <v/>
      </c>
      <c r="K650" s="33">
        <f>IFERROR(IF(OR(C650="",D650=""),"",D650*VLOOKUP(C650,'Setup - Mix Design'!$A$5:$I$504,7,0)),"")</f>
        <v/>
      </c>
    </row>
    <row r="651">
      <c r="A651" s="31" t="n"/>
      <c r="B651" s="26" t="n"/>
      <c r="C651" s="26" t="n"/>
      <c r="D651" s="27" t="n"/>
      <c r="E651" s="26" t="n"/>
      <c r="F651" s="33">
        <f>IFERROR(IF(OR(C651="",D651=""),"",D651*VLOOKUP(C651,'Setup - Mix Design'!$A$5:$I$504,2,0)),"")</f>
        <v/>
      </c>
      <c r="G651" s="33">
        <f>IFERROR(IF(OR(C651="",D651=""),"",D651*VLOOKUP(C651,'Setup - Mix Design'!$A$5:$I$504,3,0)),"")</f>
        <v/>
      </c>
      <c r="H651" s="33">
        <f>IFERROR(IF(OR(C651="",D651=""),"",D651*VLOOKUP(C651,'Setup - Mix Design'!$A$5:$I$504,4,0)),"")</f>
        <v/>
      </c>
      <c r="I651" s="33">
        <f>IFERROR(IF(OR(C651="",D651=""),"",D651*VLOOKUP(C651,'Setup - Mix Design'!$A$5:$I$504,5,0)),"")</f>
        <v/>
      </c>
      <c r="J651" s="33">
        <f>IFERROR(IF(OR(C651="",D651=""),"",D651*VLOOKUP(C651,'Setup - Mix Design'!$A$5:$I$504,6,0)),"")</f>
        <v/>
      </c>
      <c r="K651" s="33">
        <f>IFERROR(IF(OR(C651="",D651=""),"",D651*VLOOKUP(C651,'Setup - Mix Design'!$A$5:$I$504,7,0)),"")</f>
        <v/>
      </c>
    </row>
    <row r="652">
      <c r="A652" s="31" t="n"/>
      <c r="B652" s="26" t="n"/>
      <c r="C652" s="26" t="n"/>
      <c r="D652" s="27" t="n"/>
      <c r="E652" s="26" t="n"/>
      <c r="F652" s="33">
        <f>IFERROR(IF(OR(C652="",D652=""),"",D652*VLOOKUP(C652,'Setup - Mix Design'!$A$5:$I$504,2,0)),"")</f>
        <v/>
      </c>
      <c r="G652" s="33">
        <f>IFERROR(IF(OR(C652="",D652=""),"",D652*VLOOKUP(C652,'Setup - Mix Design'!$A$5:$I$504,3,0)),"")</f>
        <v/>
      </c>
      <c r="H652" s="33">
        <f>IFERROR(IF(OR(C652="",D652=""),"",D652*VLOOKUP(C652,'Setup - Mix Design'!$A$5:$I$504,4,0)),"")</f>
        <v/>
      </c>
      <c r="I652" s="33">
        <f>IFERROR(IF(OR(C652="",D652=""),"",D652*VLOOKUP(C652,'Setup - Mix Design'!$A$5:$I$504,5,0)),"")</f>
        <v/>
      </c>
      <c r="J652" s="33">
        <f>IFERROR(IF(OR(C652="",D652=""),"",D652*VLOOKUP(C652,'Setup - Mix Design'!$A$5:$I$504,6,0)),"")</f>
        <v/>
      </c>
      <c r="K652" s="33">
        <f>IFERROR(IF(OR(C652="",D652=""),"",D652*VLOOKUP(C652,'Setup - Mix Design'!$A$5:$I$504,7,0)),"")</f>
        <v/>
      </c>
    </row>
    <row r="653">
      <c r="A653" s="31" t="n"/>
      <c r="B653" s="26" t="n"/>
      <c r="C653" s="26" t="n"/>
      <c r="D653" s="27" t="n"/>
      <c r="E653" s="26" t="n"/>
      <c r="F653" s="33">
        <f>IFERROR(IF(OR(C653="",D653=""),"",D653*VLOOKUP(C653,'Setup - Mix Design'!$A$5:$I$504,2,0)),"")</f>
        <v/>
      </c>
      <c r="G653" s="33">
        <f>IFERROR(IF(OR(C653="",D653=""),"",D653*VLOOKUP(C653,'Setup - Mix Design'!$A$5:$I$504,3,0)),"")</f>
        <v/>
      </c>
      <c r="H653" s="33">
        <f>IFERROR(IF(OR(C653="",D653=""),"",D653*VLOOKUP(C653,'Setup - Mix Design'!$A$5:$I$504,4,0)),"")</f>
        <v/>
      </c>
      <c r="I653" s="33">
        <f>IFERROR(IF(OR(C653="",D653=""),"",D653*VLOOKUP(C653,'Setup - Mix Design'!$A$5:$I$504,5,0)),"")</f>
        <v/>
      </c>
      <c r="J653" s="33">
        <f>IFERROR(IF(OR(C653="",D653=""),"",D653*VLOOKUP(C653,'Setup - Mix Design'!$A$5:$I$504,6,0)),"")</f>
        <v/>
      </c>
      <c r="K653" s="33">
        <f>IFERROR(IF(OR(C653="",D653=""),"",D653*VLOOKUP(C653,'Setup - Mix Design'!$A$5:$I$504,7,0)),"")</f>
        <v/>
      </c>
    </row>
    <row r="654">
      <c r="A654" s="31" t="n"/>
      <c r="B654" s="26" t="n"/>
      <c r="C654" s="26" t="n"/>
      <c r="D654" s="27" t="n"/>
      <c r="E654" s="26" t="n"/>
      <c r="F654" s="33">
        <f>IFERROR(IF(OR(C654="",D654=""),"",D654*VLOOKUP(C654,'Setup - Mix Design'!$A$5:$I$504,2,0)),"")</f>
        <v/>
      </c>
      <c r="G654" s="33">
        <f>IFERROR(IF(OR(C654="",D654=""),"",D654*VLOOKUP(C654,'Setup - Mix Design'!$A$5:$I$504,3,0)),"")</f>
        <v/>
      </c>
      <c r="H654" s="33">
        <f>IFERROR(IF(OR(C654="",D654=""),"",D654*VLOOKUP(C654,'Setup - Mix Design'!$A$5:$I$504,4,0)),"")</f>
        <v/>
      </c>
      <c r="I654" s="33">
        <f>IFERROR(IF(OR(C654="",D654=""),"",D654*VLOOKUP(C654,'Setup - Mix Design'!$A$5:$I$504,5,0)),"")</f>
        <v/>
      </c>
      <c r="J654" s="33">
        <f>IFERROR(IF(OR(C654="",D654=""),"",D654*VLOOKUP(C654,'Setup - Mix Design'!$A$5:$I$504,6,0)),"")</f>
        <v/>
      </c>
      <c r="K654" s="33">
        <f>IFERROR(IF(OR(C654="",D654=""),"",D654*VLOOKUP(C654,'Setup - Mix Design'!$A$5:$I$504,7,0)),"")</f>
        <v/>
      </c>
    </row>
    <row r="655">
      <c r="A655" s="31" t="n"/>
      <c r="B655" s="26" t="n"/>
      <c r="C655" s="26" t="n"/>
      <c r="D655" s="27" t="n"/>
      <c r="E655" s="26" t="n"/>
      <c r="F655" s="33">
        <f>IFERROR(IF(OR(C655="",D655=""),"",D655*VLOOKUP(C655,'Setup - Mix Design'!$A$5:$I$504,2,0)),"")</f>
        <v/>
      </c>
      <c r="G655" s="33">
        <f>IFERROR(IF(OR(C655="",D655=""),"",D655*VLOOKUP(C655,'Setup - Mix Design'!$A$5:$I$504,3,0)),"")</f>
        <v/>
      </c>
      <c r="H655" s="33">
        <f>IFERROR(IF(OR(C655="",D655=""),"",D655*VLOOKUP(C655,'Setup - Mix Design'!$A$5:$I$504,4,0)),"")</f>
        <v/>
      </c>
      <c r="I655" s="33">
        <f>IFERROR(IF(OR(C655="",D655=""),"",D655*VLOOKUP(C655,'Setup - Mix Design'!$A$5:$I$504,5,0)),"")</f>
        <v/>
      </c>
      <c r="J655" s="33">
        <f>IFERROR(IF(OR(C655="",D655=""),"",D655*VLOOKUP(C655,'Setup - Mix Design'!$A$5:$I$504,6,0)),"")</f>
        <v/>
      </c>
      <c r="K655" s="33">
        <f>IFERROR(IF(OR(C655="",D655=""),"",D655*VLOOKUP(C655,'Setup - Mix Design'!$A$5:$I$504,7,0)),"")</f>
        <v/>
      </c>
    </row>
    <row r="656">
      <c r="A656" s="31" t="n"/>
      <c r="B656" s="26" t="n"/>
      <c r="C656" s="26" t="n"/>
      <c r="D656" s="27" t="n"/>
      <c r="E656" s="26" t="n"/>
      <c r="F656" s="33">
        <f>IFERROR(IF(OR(C656="",D656=""),"",D656*VLOOKUP(C656,'Setup - Mix Design'!$A$5:$I$504,2,0)),"")</f>
        <v/>
      </c>
      <c r="G656" s="33">
        <f>IFERROR(IF(OR(C656="",D656=""),"",D656*VLOOKUP(C656,'Setup - Mix Design'!$A$5:$I$504,3,0)),"")</f>
        <v/>
      </c>
      <c r="H656" s="33">
        <f>IFERROR(IF(OR(C656="",D656=""),"",D656*VLOOKUP(C656,'Setup - Mix Design'!$A$5:$I$504,4,0)),"")</f>
        <v/>
      </c>
      <c r="I656" s="33">
        <f>IFERROR(IF(OR(C656="",D656=""),"",D656*VLOOKUP(C656,'Setup - Mix Design'!$A$5:$I$504,5,0)),"")</f>
        <v/>
      </c>
      <c r="J656" s="33">
        <f>IFERROR(IF(OR(C656="",D656=""),"",D656*VLOOKUP(C656,'Setup - Mix Design'!$A$5:$I$504,6,0)),"")</f>
        <v/>
      </c>
      <c r="K656" s="33">
        <f>IFERROR(IF(OR(C656="",D656=""),"",D656*VLOOKUP(C656,'Setup - Mix Design'!$A$5:$I$504,7,0)),"")</f>
        <v/>
      </c>
    </row>
    <row r="657">
      <c r="A657" s="31" t="n"/>
      <c r="B657" s="26" t="n"/>
      <c r="C657" s="26" t="n"/>
      <c r="D657" s="27" t="n"/>
      <c r="E657" s="26" t="n"/>
      <c r="F657" s="33">
        <f>IFERROR(IF(OR(C657="",D657=""),"",D657*VLOOKUP(C657,'Setup - Mix Design'!$A$5:$I$504,2,0)),"")</f>
        <v/>
      </c>
      <c r="G657" s="33">
        <f>IFERROR(IF(OR(C657="",D657=""),"",D657*VLOOKUP(C657,'Setup - Mix Design'!$A$5:$I$504,3,0)),"")</f>
        <v/>
      </c>
      <c r="H657" s="33">
        <f>IFERROR(IF(OR(C657="",D657=""),"",D657*VLOOKUP(C657,'Setup - Mix Design'!$A$5:$I$504,4,0)),"")</f>
        <v/>
      </c>
      <c r="I657" s="33">
        <f>IFERROR(IF(OR(C657="",D657=""),"",D657*VLOOKUP(C657,'Setup - Mix Design'!$A$5:$I$504,5,0)),"")</f>
        <v/>
      </c>
      <c r="J657" s="33">
        <f>IFERROR(IF(OR(C657="",D657=""),"",D657*VLOOKUP(C657,'Setup - Mix Design'!$A$5:$I$504,6,0)),"")</f>
        <v/>
      </c>
      <c r="K657" s="33">
        <f>IFERROR(IF(OR(C657="",D657=""),"",D657*VLOOKUP(C657,'Setup - Mix Design'!$A$5:$I$504,7,0)),"")</f>
        <v/>
      </c>
    </row>
    <row r="658">
      <c r="A658" s="31" t="n"/>
      <c r="B658" s="26" t="n"/>
      <c r="C658" s="26" t="n"/>
      <c r="D658" s="27" t="n"/>
      <c r="E658" s="26" t="n"/>
      <c r="F658" s="33">
        <f>IFERROR(IF(OR(C658="",D658=""),"",D658*VLOOKUP(C658,'Setup - Mix Design'!$A$5:$I$504,2,0)),"")</f>
        <v/>
      </c>
      <c r="G658" s="33">
        <f>IFERROR(IF(OR(C658="",D658=""),"",D658*VLOOKUP(C658,'Setup - Mix Design'!$A$5:$I$504,3,0)),"")</f>
        <v/>
      </c>
      <c r="H658" s="33">
        <f>IFERROR(IF(OR(C658="",D658=""),"",D658*VLOOKUP(C658,'Setup - Mix Design'!$A$5:$I$504,4,0)),"")</f>
        <v/>
      </c>
      <c r="I658" s="33">
        <f>IFERROR(IF(OR(C658="",D658=""),"",D658*VLOOKUP(C658,'Setup - Mix Design'!$A$5:$I$504,5,0)),"")</f>
        <v/>
      </c>
      <c r="J658" s="33">
        <f>IFERROR(IF(OR(C658="",D658=""),"",D658*VLOOKUP(C658,'Setup - Mix Design'!$A$5:$I$504,6,0)),"")</f>
        <v/>
      </c>
      <c r="K658" s="33">
        <f>IFERROR(IF(OR(C658="",D658=""),"",D658*VLOOKUP(C658,'Setup - Mix Design'!$A$5:$I$504,7,0)),"")</f>
        <v/>
      </c>
    </row>
    <row r="659">
      <c r="A659" s="31" t="n"/>
      <c r="B659" s="26" t="n"/>
      <c r="C659" s="26" t="n"/>
      <c r="D659" s="27" t="n"/>
      <c r="E659" s="26" t="n"/>
      <c r="F659" s="33">
        <f>IFERROR(IF(OR(C659="",D659=""),"",D659*VLOOKUP(C659,'Setup - Mix Design'!$A$5:$I$504,2,0)),"")</f>
        <v/>
      </c>
      <c r="G659" s="33">
        <f>IFERROR(IF(OR(C659="",D659=""),"",D659*VLOOKUP(C659,'Setup - Mix Design'!$A$5:$I$504,3,0)),"")</f>
        <v/>
      </c>
      <c r="H659" s="33">
        <f>IFERROR(IF(OR(C659="",D659=""),"",D659*VLOOKUP(C659,'Setup - Mix Design'!$A$5:$I$504,4,0)),"")</f>
        <v/>
      </c>
      <c r="I659" s="33">
        <f>IFERROR(IF(OR(C659="",D659=""),"",D659*VLOOKUP(C659,'Setup - Mix Design'!$A$5:$I$504,5,0)),"")</f>
        <v/>
      </c>
      <c r="J659" s="33">
        <f>IFERROR(IF(OR(C659="",D659=""),"",D659*VLOOKUP(C659,'Setup - Mix Design'!$A$5:$I$504,6,0)),"")</f>
        <v/>
      </c>
      <c r="K659" s="33">
        <f>IFERROR(IF(OR(C659="",D659=""),"",D659*VLOOKUP(C659,'Setup - Mix Design'!$A$5:$I$504,7,0)),"")</f>
        <v/>
      </c>
    </row>
    <row r="660">
      <c r="A660" s="31" t="n"/>
      <c r="B660" s="26" t="n"/>
      <c r="C660" s="26" t="n"/>
      <c r="D660" s="27" t="n"/>
      <c r="E660" s="26" t="n"/>
      <c r="F660" s="33">
        <f>IFERROR(IF(OR(C660="",D660=""),"",D660*VLOOKUP(C660,'Setup - Mix Design'!$A$5:$I$504,2,0)),"")</f>
        <v/>
      </c>
      <c r="G660" s="33">
        <f>IFERROR(IF(OR(C660="",D660=""),"",D660*VLOOKUP(C660,'Setup - Mix Design'!$A$5:$I$504,3,0)),"")</f>
        <v/>
      </c>
      <c r="H660" s="33">
        <f>IFERROR(IF(OR(C660="",D660=""),"",D660*VLOOKUP(C660,'Setup - Mix Design'!$A$5:$I$504,4,0)),"")</f>
        <v/>
      </c>
      <c r="I660" s="33">
        <f>IFERROR(IF(OR(C660="",D660=""),"",D660*VLOOKUP(C660,'Setup - Mix Design'!$A$5:$I$504,5,0)),"")</f>
        <v/>
      </c>
      <c r="J660" s="33">
        <f>IFERROR(IF(OR(C660="",D660=""),"",D660*VLOOKUP(C660,'Setup - Mix Design'!$A$5:$I$504,6,0)),"")</f>
        <v/>
      </c>
      <c r="K660" s="33">
        <f>IFERROR(IF(OR(C660="",D660=""),"",D660*VLOOKUP(C660,'Setup - Mix Design'!$A$5:$I$504,7,0)),"")</f>
        <v/>
      </c>
    </row>
    <row r="661">
      <c r="A661" s="31" t="n"/>
      <c r="B661" s="26" t="n"/>
      <c r="C661" s="26" t="n"/>
      <c r="D661" s="27" t="n"/>
      <c r="E661" s="26" t="n"/>
      <c r="F661" s="33">
        <f>IFERROR(IF(OR(C661="",D661=""),"",D661*VLOOKUP(C661,'Setup - Mix Design'!$A$5:$I$504,2,0)),"")</f>
        <v/>
      </c>
      <c r="G661" s="33">
        <f>IFERROR(IF(OR(C661="",D661=""),"",D661*VLOOKUP(C661,'Setup - Mix Design'!$A$5:$I$504,3,0)),"")</f>
        <v/>
      </c>
      <c r="H661" s="33">
        <f>IFERROR(IF(OR(C661="",D661=""),"",D661*VLOOKUP(C661,'Setup - Mix Design'!$A$5:$I$504,4,0)),"")</f>
        <v/>
      </c>
      <c r="I661" s="33">
        <f>IFERROR(IF(OR(C661="",D661=""),"",D661*VLOOKUP(C661,'Setup - Mix Design'!$A$5:$I$504,5,0)),"")</f>
        <v/>
      </c>
      <c r="J661" s="33">
        <f>IFERROR(IF(OR(C661="",D661=""),"",D661*VLOOKUP(C661,'Setup - Mix Design'!$A$5:$I$504,6,0)),"")</f>
        <v/>
      </c>
      <c r="K661" s="33">
        <f>IFERROR(IF(OR(C661="",D661=""),"",D661*VLOOKUP(C661,'Setup - Mix Design'!$A$5:$I$504,7,0)),"")</f>
        <v/>
      </c>
    </row>
    <row r="662">
      <c r="A662" s="31" t="n"/>
      <c r="B662" s="26" t="n"/>
      <c r="C662" s="26" t="n"/>
      <c r="D662" s="27" t="n"/>
      <c r="E662" s="26" t="n"/>
      <c r="F662" s="33">
        <f>IFERROR(IF(OR(C662="",D662=""),"",D662*VLOOKUP(C662,'Setup - Mix Design'!$A$5:$I$504,2,0)),"")</f>
        <v/>
      </c>
      <c r="G662" s="33">
        <f>IFERROR(IF(OR(C662="",D662=""),"",D662*VLOOKUP(C662,'Setup - Mix Design'!$A$5:$I$504,3,0)),"")</f>
        <v/>
      </c>
      <c r="H662" s="33">
        <f>IFERROR(IF(OR(C662="",D662=""),"",D662*VLOOKUP(C662,'Setup - Mix Design'!$A$5:$I$504,4,0)),"")</f>
        <v/>
      </c>
      <c r="I662" s="33">
        <f>IFERROR(IF(OR(C662="",D662=""),"",D662*VLOOKUP(C662,'Setup - Mix Design'!$A$5:$I$504,5,0)),"")</f>
        <v/>
      </c>
      <c r="J662" s="33">
        <f>IFERROR(IF(OR(C662="",D662=""),"",D662*VLOOKUP(C662,'Setup - Mix Design'!$A$5:$I$504,6,0)),"")</f>
        <v/>
      </c>
      <c r="K662" s="33">
        <f>IFERROR(IF(OR(C662="",D662=""),"",D662*VLOOKUP(C662,'Setup - Mix Design'!$A$5:$I$504,7,0)),"")</f>
        <v/>
      </c>
    </row>
    <row r="663">
      <c r="A663" s="31" t="n"/>
      <c r="B663" s="26" t="n"/>
      <c r="C663" s="26" t="n"/>
      <c r="D663" s="27" t="n"/>
      <c r="E663" s="26" t="n"/>
      <c r="F663" s="33">
        <f>IFERROR(IF(OR(C663="",D663=""),"",D663*VLOOKUP(C663,'Setup - Mix Design'!$A$5:$I$504,2,0)),"")</f>
        <v/>
      </c>
      <c r="G663" s="33">
        <f>IFERROR(IF(OR(C663="",D663=""),"",D663*VLOOKUP(C663,'Setup - Mix Design'!$A$5:$I$504,3,0)),"")</f>
        <v/>
      </c>
      <c r="H663" s="33">
        <f>IFERROR(IF(OR(C663="",D663=""),"",D663*VLOOKUP(C663,'Setup - Mix Design'!$A$5:$I$504,4,0)),"")</f>
        <v/>
      </c>
      <c r="I663" s="33">
        <f>IFERROR(IF(OR(C663="",D663=""),"",D663*VLOOKUP(C663,'Setup - Mix Design'!$A$5:$I$504,5,0)),"")</f>
        <v/>
      </c>
      <c r="J663" s="33">
        <f>IFERROR(IF(OR(C663="",D663=""),"",D663*VLOOKUP(C663,'Setup - Mix Design'!$A$5:$I$504,6,0)),"")</f>
        <v/>
      </c>
      <c r="K663" s="33">
        <f>IFERROR(IF(OR(C663="",D663=""),"",D663*VLOOKUP(C663,'Setup - Mix Design'!$A$5:$I$504,7,0)),"")</f>
        <v/>
      </c>
    </row>
    <row r="664">
      <c r="A664" s="31" t="n"/>
      <c r="B664" s="26" t="n"/>
      <c r="C664" s="26" t="n"/>
      <c r="D664" s="27" t="n"/>
      <c r="E664" s="26" t="n"/>
      <c r="F664" s="33">
        <f>IFERROR(IF(OR(C664="",D664=""),"",D664*VLOOKUP(C664,'Setup - Mix Design'!$A$5:$I$504,2,0)),"")</f>
        <v/>
      </c>
      <c r="G664" s="33">
        <f>IFERROR(IF(OR(C664="",D664=""),"",D664*VLOOKUP(C664,'Setup - Mix Design'!$A$5:$I$504,3,0)),"")</f>
        <v/>
      </c>
      <c r="H664" s="33">
        <f>IFERROR(IF(OR(C664="",D664=""),"",D664*VLOOKUP(C664,'Setup - Mix Design'!$A$5:$I$504,4,0)),"")</f>
        <v/>
      </c>
      <c r="I664" s="33">
        <f>IFERROR(IF(OR(C664="",D664=""),"",D664*VLOOKUP(C664,'Setup - Mix Design'!$A$5:$I$504,5,0)),"")</f>
        <v/>
      </c>
      <c r="J664" s="33">
        <f>IFERROR(IF(OR(C664="",D664=""),"",D664*VLOOKUP(C664,'Setup - Mix Design'!$A$5:$I$504,6,0)),"")</f>
        <v/>
      </c>
      <c r="K664" s="33">
        <f>IFERROR(IF(OR(C664="",D664=""),"",D664*VLOOKUP(C664,'Setup - Mix Design'!$A$5:$I$504,7,0)),"")</f>
        <v/>
      </c>
    </row>
    <row r="665">
      <c r="A665" s="31" t="n"/>
      <c r="B665" s="26" t="n"/>
      <c r="C665" s="26" t="n"/>
      <c r="D665" s="27" t="n"/>
      <c r="E665" s="26" t="n"/>
      <c r="F665" s="33">
        <f>IFERROR(IF(OR(C665="",D665=""),"",D665*VLOOKUP(C665,'Setup - Mix Design'!$A$5:$I$504,2,0)),"")</f>
        <v/>
      </c>
      <c r="G665" s="33">
        <f>IFERROR(IF(OR(C665="",D665=""),"",D665*VLOOKUP(C665,'Setup - Mix Design'!$A$5:$I$504,3,0)),"")</f>
        <v/>
      </c>
      <c r="H665" s="33">
        <f>IFERROR(IF(OR(C665="",D665=""),"",D665*VLOOKUP(C665,'Setup - Mix Design'!$A$5:$I$504,4,0)),"")</f>
        <v/>
      </c>
      <c r="I665" s="33">
        <f>IFERROR(IF(OR(C665="",D665=""),"",D665*VLOOKUP(C665,'Setup - Mix Design'!$A$5:$I$504,5,0)),"")</f>
        <v/>
      </c>
      <c r="J665" s="33">
        <f>IFERROR(IF(OR(C665="",D665=""),"",D665*VLOOKUP(C665,'Setup - Mix Design'!$A$5:$I$504,6,0)),"")</f>
        <v/>
      </c>
      <c r="K665" s="33">
        <f>IFERROR(IF(OR(C665="",D665=""),"",D665*VLOOKUP(C665,'Setup - Mix Design'!$A$5:$I$504,7,0)),"")</f>
        <v/>
      </c>
    </row>
    <row r="666">
      <c r="A666" s="31" t="n"/>
      <c r="B666" s="26" t="n"/>
      <c r="C666" s="26" t="n"/>
      <c r="D666" s="27" t="n"/>
      <c r="E666" s="26" t="n"/>
      <c r="F666" s="33">
        <f>IFERROR(IF(OR(C666="",D666=""),"",D666*VLOOKUP(C666,'Setup - Mix Design'!$A$5:$I$504,2,0)),"")</f>
        <v/>
      </c>
      <c r="G666" s="33">
        <f>IFERROR(IF(OR(C666="",D666=""),"",D666*VLOOKUP(C666,'Setup - Mix Design'!$A$5:$I$504,3,0)),"")</f>
        <v/>
      </c>
      <c r="H666" s="33">
        <f>IFERROR(IF(OR(C666="",D666=""),"",D666*VLOOKUP(C666,'Setup - Mix Design'!$A$5:$I$504,4,0)),"")</f>
        <v/>
      </c>
      <c r="I666" s="33">
        <f>IFERROR(IF(OR(C666="",D666=""),"",D666*VLOOKUP(C666,'Setup - Mix Design'!$A$5:$I$504,5,0)),"")</f>
        <v/>
      </c>
      <c r="J666" s="33">
        <f>IFERROR(IF(OR(C666="",D666=""),"",D666*VLOOKUP(C666,'Setup - Mix Design'!$A$5:$I$504,6,0)),"")</f>
        <v/>
      </c>
      <c r="K666" s="33">
        <f>IFERROR(IF(OR(C666="",D666=""),"",D666*VLOOKUP(C666,'Setup - Mix Design'!$A$5:$I$504,7,0)),"")</f>
        <v/>
      </c>
    </row>
    <row r="667">
      <c r="A667" s="31" t="n"/>
      <c r="B667" s="26" t="n"/>
      <c r="C667" s="26" t="n"/>
      <c r="D667" s="27" t="n"/>
      <c r="E667" s="26" t="n"/>
      <c r="F667" s="33">
        <f>IFERROR(IF(OR(C667="",D667=""),"",D667*VLOOKUP(C667,'Setup - Mix Design'!$A$5:$I$504,2,0)),"")</f>
        <v/>
      </c>
      <c r="G667" s="33">
        <f>IFERROR(IF(OR(C667="",D667=""),"",D667*VLOOKUP(C667,'Setup - Mix Design'!$A$5:$I$504,3,0)),"")</f>
        <v/>
      </c>
      <c r="H667" s="33">
        <f>IFERROR(IF(OR(C667="",D667=""),"",D667*VLOOKUP(C667,'Setup - Mix Design'!$A$5:$I$504,4,0)),"")</f>
        <v/>
      </c>
      <c r="I667" s="33">
        <f>IFERROR(IF(OR(C667="",D667=""),"",D667*VLOOKUP(C667,'Setup - Mix Design'!$A$5:$I$504,5,0)),"")</f>
        <v/>
      </c>
      <c r="J667" s="33">
        <f>IFERROR(IF(OR(C667="",D667=""),"",D667*VLOOKUP(C667,'Setup - Mix Design'!$A$5:$I$504,6,0)),"")</f>
        <v/>
      </c>
      <c r="K667" s="33">
        <f>IFERROR(IF(OR(C667="",D667=""),"",D667*VLOOKUP(C667,'Setup - Mix Design'!$A$5:$I$504,7,0)),"")</f>
        <v/>
      </c>
    </row>
    <row r="668">
      <c r="A668" s="31" t="n"/>
      <c r="B668" s="26" t="n"/>
      <c r="C668" s="26" t="n"/>
      <c r="D668" s="27" t="n"/>
      <c r="E668" s="26" t="n"/>
      <c r="F668" s="33">
        <f>IFERROR(IF(OR(C668="",D668=""),"",D668*VLOOKUP(C668,'Setup - Mix Design'!$A$5:$I$504,2,0)),"")</f>
        <v/>
      </c>
      <c r="G668" s="33">
        <f>IFERROR(IF(OR(C668="",D668=""),"",D668*VLOOKUP(C668,'Setup - Mix Design'!$A$5:$I$504,3,0)),"")</f>
        <v/>
      </c>
      <c r="H668" s="33">
        <f>IFERROR(IF(OR(C668="",D668=""),"",D668*VLOOKUP(C668,'Setup - Mix Design'!$A$5:$I$504,4,0)),"")</f>
        <v/>
      </c>
      <c r="I668" s="33">
        <f>IFERROR(IF(OR(C668="",D668=""),"",D668*VLOOKUP(C668,'Setup - Mix Design'!$A$5:$I$504,5,0)),"")</f>
        <v/>
      </c>
      <c r="J668" s="33">
        <f>IFERROR(IF(OR(C668="",D668=""),"",D668*VLOOKUP(C668,'Setup - Mix Design'!$A$5:$I$504,6,0)),"")</f>
        <v/>
      </c>
      <c r="K668" s="33">
        <f>IFERROR(IF(OR(C668="",D668=""),"",D668*VLOOKUP(C668,'Setup - Mix Design'!$A$5:$I$504,7,0)),"")</f>
        <v/>
      </c>
    </row>
    <row r="669">
      <c r="A669" s="31" t="n"/>
      <c r="B669" s="26" t="n"/>
      <c r="C669" s="26" t="n"/>
      <c r="D669" s="27" t="n"/>
      <c r="E669" s="26" t="n"/>
      <c r="F669" s="33">
        <f>IFERROR(IF(OR(C669="",D669=""),"",D669*VLOOKUP(C669,'Setup - Mix Design'!$A$5:$I$504,2,0)),"")</f>
        <v/>
      </c>
      <c r="G669" s="33">
        <f>IFERROR(IF(OR(C669="",D669=""),"",D669*VLOOKUP(C669,'Setup - Mix Design'!$A$5:$I$504,3,0)),"")</f>
        <v/>
      </c>
      <c r="H669" s="33">
        <f>IFERROR(IF(OR(C669="",D669=""),"",D669*VLOOKUP(C669,'Setup - Mix Design'!$A$5:$I$504,4,0)),"")</f>
        <v/>
      </c>
      <c r="I669" s="33">
        <f>IFERROR(IF(OR(C669="",D669=""),"",D669*VLOOKUP(C669,'Setup - Mix Design'!$A$5:$I$504,5,0)),"")</f>
        <v/>
      </c>
      <c r="J669" s="33">
        <f>IFERROR(IF(OR(C669="",D669=""),"",D669*VLOOKUP(C669,'Setup - Mix Design'!$A$5:$I$504,6,0)),"")</f>
        <v/>
      </c>
      <c r="K669" s="33">
        <f>IFERROR(IF(OR(C669="",D669=""),"",D669*VLOOKUP(C669,'Setup - Mix Design'!$A$5:$I$504,7,0)),"")</f>
        <v/>
      </c>
    </row>
    <row r="670">
      <c r="A670" s="31" t="n"/>
      <c r="B670" s="26" t="n"/>
      <c r="C670" s="26" t="n"/>
      <c r="D670" s="27" t="n"/>
      <c r="E670" s="26" t="n"/>
      <c r="F670" s="33">
        <f>IFERROR(IF(OR(C670="",D670=""),"",D670*VLOOKUP(C670,'Setup - Mix Design'!$A$5:$I$504,2,0)),"")</f>
        <v/>
      </c>
      <c r="G670" s="33">
        <f>IFERROR(IF(OR(C670="",D670=""),"",D670*VLOOKUP(C670,'Setup - Mix Design'!$A$5:$I$504,3,0)),"")</f>
        <v/>
      </c>
      <c r="H670" s="33">
        <f>IFERROR(IF(OR(C670="",D670=""),"",D670*VLOOKUP(C670,'Setup - Mix Design'!$A$5:$I$504,4,0)),"")</f>
        <v/>
      </c>
      <c r="I670" s="33">
        <f>IFERROR(IF(OR(C670="",D670=""),"",D670*VLOOKUP(C670,'Setup - Mix Design'!$A$5:$I$504,5,0)),"")</f>
        <v/>
      </c>
      <c r="J670" s="33">
        <f>IFERROR(IF(OR(C670="",D670=""),"",D670*VLOOKUP(C670,'Setup - Mix Design'!$A$5:$I$504,6,0)),"")</f>
        <v/>
      </c>
      <c r="K670" s="33">
        <f>IFERROR(IF(OR(C670="",D670=""),"",D670*VLOOKUP(C670,'Setup - Mix Design'!$A$5:$I$504,7,0)),"")</f>
        <v/>
      </c>
    </row>
    <row r="671">
      <c r="A671" s="31" t="n"/>
      <c r="B671" s="26" t="n"/>
      <c r="C671" s="26" t="n"/>
      <c r="D671" s="27" t="n"/>
      <c r="E671" s="26" t="n"/>
      <c r="F671" s="33">
        <f>IFERROR(IF(OR(C671="",D671=""),"",D671*VLOOKUP(C671,'Setup - Mix Design'!$A$5:$I$504,2,0)),"")</f>
        <v/>
      </c>
      <c r="G671" s="33">
        <f>IFERROR(IF(OR(C671="",D671=""),"",D671*VLOOKUP(C671,'Setup - Mix Design'!$A$5:$I$504,3,0)),"")</f>
        <v/>
      </c>
      <c r="H671" s="33">
        <f>IFERROR(IF(OR(C671="",D671=""),"",D671*VLOOKUP(C671,'Setup - Mix Design'!$A$5:$I$504,4,0)),"")</f>
        <v/>
      </c>
      <c r="I671" s="33">
        <f>IFERROR(IF(OR(C671="",D671=""),"",D671*VLOOKUP(C671,'Setup - Mix Design'!$A$5:$I$504,5,0)),"")</f>
        <v/>
      </c>
      <c r="J671" s="33">
        <f>IFERROR(IF(OR(C671="",D671=""),"",D671*VLOOKUP(C671,'Setup - Mix Design'!$A$5:$I$504,6,0)),"")</f>
        <v/>
      </c>
      <c r="K671" s="33">
        <f>IFERROR(IF(OR(C671="",D671=""),"",D671*VLOOKUP(C671,'Setup - Mix Design'!$A$5:$I$504,7,0)),"")</f>
        <v/>
      </c>
    </row>
    <row r="672">
      <c r="A672" s="31" t="n"/>
      <c r="B672" s="26" t="n"/>
      <c r="C672" s="26" t="n"/>
      <c r="D672" s="27" t="n"/>
      <c r="E672" s="26" t="n"/>
      <c r="F672" s="33">
        <f>IFERROR(IF(OR(C672="",D672=""),"",D672*VLOOKUP(C672,'Setup - Mix Design'!$A$5:$I$504,2,0)),"")</f>
        <v/>
      </c>
      <c r="G672" s="33">
        <f>IFERROR(IF(OR(C672="",D672=""),"",D672*VLOOKUP(C672,'Setup - Mix Design'!$A$5:$I$504,3,0)),"")</f>
        <v/>
      </c>
      <c r="H672" s="33">
        <f>IFERROR(IF(OR(C672="",D672=""),"",D672*VLOOKUP(C672,'Setup - Mix Design'!$A$5:$I$504,4,0)),"")</f>
        <v/>
      </c>
      <c r="I672" s="33">
        <f>IFERROR(IF(OR(C672="",D672=""),"",D672*VLOOKUP(C672,'Setup - Mix Design'!$A$5:$I$504,5,0)),"")</f>
        <v/>
      </c>
      <c r="J672" s="33">
        <f>IFERROR(IF(OR(C672="",D672=""),"",D672*VLOOKUP(C672,'Setup - Mix Design'!$A$5:$I$504,6,0)),"")</f>
        <v/>
      </c>
      <c r="K672" s="33">
        <f>IFERROR(IF(OR(C672="",D672=""),"",D672*VLOOKUP(C672,'Setup - Mix Design'!$A$5:$I$504,7,0)),"")</f>
        <v/>
      </c>
    </row>
    <row r="673">
      <c r="A673" s="31" t="n"/>
      <c r="B673" s="26" t="n"/>
      <c r="C673" s="26" t="n"/>
      <c r="D673" s="27" t="n"/>
      <c r="E673" s="26" t="n"/>
      <c r="F673" s="33">
        <f>IFERROR(IF(OR(C673="",D673=""),"",D673*VLOOKUP(C673,'Setup - Mix Design'!$A$5:$I$504,2,0)),"")</f>
        <v/>
      </c>
      <c r="G673" s="33">
        <f>IFERROR(IF(OR(C673="",D673=""),"",D673*VLOOKUP(C673,'Setup - Mix Design'!$A$5:$I$504,3,0)),"")</f>
        <v/>
      </c>
      <c r="H673" s="33">
        <f>IFERROR(IF(OR(C673="",D673=""),"",D673*VLOOKUP(C673,'Setup - Mix Design'!$A$5:$I$504,4,0)),"")</f>
        <v/>
      </c>
      <c r="I673" s="33">
        <f>IFERROR(IF(OR(C673="",D673=""),"",D673*VLOOKUP(C673,'Setup - Mix Design'!$A$5:$I$504,5,0)),"")</f>
        <v/>
      </c>
      <c r="J673" s="33">
        <f>IFERROR(IF(OR(C673="",D673=""),"",D673*VLOOKUP(C673,'Setup - Mix Design'!$A$5:$I$504,6,0)),"")</f>
        <v/>
      </c>
      <c r="K673" s="33">
        <f>IFERROR(IF(OR(C673="",D673=""),"",D673*VLOOKUP(C673,'Setup - Mix Design'!$A$5:$I$504,7,0)),"")</f>
        <v/>
      </c>
    </row>
    <row r="674">
      <c r="A674" s="31" t="n"/>
      <c r="B674" s="26" t="n"/>
      <c r="C674" s="26" t="n"/>
      <c r="D674" s="27" t="n"/>
      <c r="E674" s="26" t="n"/>
      <c r="F674" s="33">
        <f>IFERROR(IF(OR(C674="",D674=""),"",D674*VLOOKUP(C674,'Setup - Mix Design'!$A$5:$I$504,2,0)),"")</f>
        <v/>
      </c>
      <c r="G674" s="33">
        <f>IFERROR(IF(OR(C674="",D674=""),"",D674*VLOOKUP(C674,'Setup - Mix Design'!$A$5:$I$504,3,0)),"")</f>
        <v/>
      </c>
      <c r="H674" s="33">
        <f>IFERROR(IF(OR(C674="",D674=""),"",D674*VLOOKUP(C674,'Setup - Mix Design'!$A$5:$I$504,4,0)),"")</f>
        <v/>
      </c>
      <c r="I674" s="33">
        <f>IFERROR(IF(OR(C674="",D674=""),"",D674*VLOOKUP(C674,'Setup - Mix Design'!$A$5:$I$504,5,0)),"")</f>
        <v/>
      </c>
      <c r="J674" s="33">
        <f>IFERROR(IF(OR(C674="",D674=""),"",D674*VLOOKUP(C674,'Setup - Mix Design'!$A$5:$I$504,6,0)),"")</f>
        <v/>
      </c>
      <c r="K674" s="33">
        <f>IFERROR(IF(OR(C674="",D674=""),"",D674*VLOOKUP(C674,'Setup - Mix Design'!$A$5:$I$504,7,0)),"")</f>
        <v/>
      </c>
    </row>
    <row r="675">
      <c r="A675" s="31" t="n"/>
      <c r="B675" s="26" t="n"/>
      <c r="C675" s="26" t="n"/>
      <c r="D675" s="27" t="n"/>
      <c r="E675" s="26" t="n"/>
      <c r="F675" s="33">
        <f>IFERROR(IF(OR(C675="",D675=""),"",D675*VLOOKUP(C675,'Setup - Mix Design'!$A$5:$I$504,2,0)),"")</f>
        <v/>
      </c>
      <c r="G675" s="33">
        <f>IFERROR(IF(OR(C675="",D675=""),"",D675*VLOOKUP(C675,'Setup - Mix Design'!$A$5:$I$504,3,0)),"")</f>
        <v/>
      </c>
      <c r="H675" s="33">
        <f>IFERROR(IF(OR(C675="",D675=""),"",D675*VLOOKUP(C675,'Setup - Mix Design'!$A$5:$I$504,4,0)),"")</f>
        <v/>
      </c>
      <c r="I675" s="33">
        <f>IFERROR(IF(OR(C675="",D675=""),"",D675*VLOOKUP(C675,'Setup - Mix Design'!$A$5:$I$504,5,0)),"")</f>
        <v/>
      </c>
      <c r="J675" s="33">
        <f>IFERROR(IF(OR(C675="",D675=""),"",D675*VLOOKUP(C675,'Setup - Mix Design'!$A$5:$I$504,6,0)),"")</f>
        <v/>
      </c>
      <c r="K675" s="33">
        <f>IFERROR(IF(OR(C675="",D675=""),"",D675*VLOOKUP(C675,'Setup - Mix Design'!$A$5:$I$504,7,0)),"")</f>
        <v/>
      </c>
    </row>
    <row r="676">
      <c r="A676" s="31" t="n"/>
      <c r="B676" s="26" t="n"/>
      <c r="C676" s="26" t="n"/>
      <c r="D676" s="27" t="n"/>
      <c r="E676" s="26" t="n"/>
      <c r="F676" s="33">
        <f>IFERROR(IF(OR(C676="",D676=""),"",D676*VLOOKUP(C676,'Setup - Mix Design'!$A$5:$I$504,2,0)),"")</f>
        <v/>
      </c>
      <c r="G676" s="33">
        <f>IFERROR(IF(OR(C676="",D676=""),"",D676*VLOOKUP(C676,'Setup - Mix Design'!$A$5:$I$504,3,0)),"")</f>
        <v/>
      </c>
      <c r="H676" s="33">
        <f>IFERROR(IF(OR(C676="",D676=""),"",D676*VLOOKUP(C676,'Setup - Mix Design'!$A$5:$I$504,4,0)),"")</f>
        <v/>
      </c>
      <c r="I676" s="33">
        <f>IFERROR(IF(OR(C676="",D676=""),"",D676*VLOOKUP(C676,'Setup - Mix Design'!$A$5:$I$504,5,0)),"")</f>
        <v/>
      </c>
      <c r="J676" s="33">
        <f>IFERROR(IF(OR(C676="",D676=""),"",D676*VLOOKUP(C676,'Setup - Mix Design'!$A$5:$I$504,6,0)),"")</f>
        <v/>
      </c>
      <c r="K676" s="33">
        <f>IFERROR(IF(OR(C676="",D676=""),"",D676*VLOOKUP(C676,'Setup - Mix Design'!$A$5:$I$504,7,0)),"")</f>
        <v/>
      </c>
    </row>
    <row r="677">
      <c r="A677" s="31" t="n"/>
      <c r="B677" s="26" t="n"/>
      <c r="C677" s="26" t="n"/>
      <c r="D677" s="27" t="n"/>
      <c r="E677" s="26" t="n"/>
      <c r="F677" s="33">
        <f>IFERROR(IF(OR(C677="",D677=""),"",D677*VLOOKUP(C677,'Setup - Mix Design'!$A$5:$I$504,2,0)),"")</f>
        <v/>
      </c>
      <c r="G677" s="33">
        <f>IFERROR(IF(OR(C677="",D677=""),"",D677*VLOOKUP(C677,'Setup - Mix Design'!$A$5:$I$504,3,0)),"")</f>
        <v/>
      </c>
      <c r="H677" s="33">
        <f>IFERROR(IF(OR(C677="",D677=""),"",D677*VLOOKUP(C677,'Setup - Mix Design'!$A$5:$I$504,4,0)),"")</f>
        <v/>
      </c>
      <c r="I677" s="33">
        <f>IFERROR(IF(OR(C677="",D677=""),"",D677*VLOOKUP(C677,'Setup - Mix Design'!$A$5:$I$504,5,0)),"")</f>
        <v/>
      </c>
      <c r="J677" s="33">
        <f>IFERROR(IF(OR(C677="",D677=""),"",D677*VLOOKUP(C677,'Setup - Mix Design'!$A$5:$I$504,6,0)),"")</f>
        <v/>
      </c>
      <c r="K677" s="33">
        <f>IFERROR(IF(OR(C677="",D677=""),"",D677*VLOOKUP(C677,'Setup - Mix Design'!$A$5:$I$504,7,0)),"")</f>
        <v/>
      </c>
    </row>
    <row r="678">
      <c r="A678" s="31" t="n"/>
      <c r="B678" s="26" t="n"/>
      <c r="C678" s="26" t="n"/>
      <c r="D678" s="27" t="n"/>
      <c r="E678" s="26" t="n"/>
      <c r="F678" s="33">
        <f>IFERROR(IF(OR(C678="",D678=""),"",D678*VLOOKUP(C678,'Setup - Mix Design'!$A$5:$I$504,2,0)),"")</f>
        <v/>
      </c>
      <c r="G678" s="33">
        <f>IFERROR(IF(OR(C678="",D678=""),"",D678*VLOOKUP(C678,'Setup - Mix Design'!$A$5:$I$504,3,0)),"")</f>
        <v/>
      </c>
      <c r="H678" s="33">
        <f>IFERROR(IF(OR(C678="",D678=""),"",D678*VLOOKUP(C678,'Setup - Mix Design'!$A$5:$I$504,4,0)),"")</f>
        <v/>
      </c>
      <c r="I678" s="33">
        <f>IFERROR(IF(OR(C678="",D678=""),"",D678*VLOOKUP(C678,'Setup - Mix Design'!$A$5:$I$504,5,0)),"")</f>
        <v/>
      </c>
      <c r="J678" s="33">
        <f>IFERROR(IF(OR(C678="",D678=""),"",D678*VLOOKUP(C678,'Setup - Mix Design'!$A$5:$I$504,6,0)),"")</f>
        <v/>
      </c>
      <c r="K678" s="33">
        <f>IFERROR(IF(OR(C678="",D678=""),"",D678*VLOOKUP(C678,'Setup - Mix Design'!$A$5:$I$504,7,0)),"")</f>
        <v/>
      </c>
    </row>
    <row r="679">
      <c r="A679" s="31" t="n"/>
      <c r="B679" s="26" t="n"/>
      <c r="C679" s="26" t="n"/>
      <c r="D679" s="27" t="n"/>
      <c r="E679" s="26" t="n"/>
      <c r="F679" s="33">
        <f>IFERROR(IF(OR(C679="",D679=""),"",D679*VLOOKUP(C679,'Setup - Mix Design'!$A$5:$I$504,2,0)),"")</f>
        <v/>
      </c>
      <c r="G679" s="33">
        <f>IFERROR(IF(OR(C679="",D679=""),"",D679*VLOOKUP(C679,'Setup - Mix Design'!$A$5:$I$504,3,0)),"")</f>
        <v/>
      </c>
      <c r="H679" s="33">
        <f>IFERROR(IF(OR(C679="",D679=""),"",D679*VLOOKUP(C679,'Setup - Mix Design'!$A$5:$I$504,4,0)),"")</f>
        <v/>
      </c>
      <c r="I679" s="33">
        <f>IFERROR(IF(OR(C679="",D679=""),"",D679*VLOOKUP(C679,'Setup - Mix Design'!$A$5:$I$504,5,0)),"")</f>
        <v/>
      </c>
      <c r="J679" s="33">
        <f>IFERROR(IF(OR(C679="",D679=""),"",D679*VLOOKUP(C679,'Setup - Mix Design'!$A$5:$I$504,6,0)),"")</f>
        <v/>
      </c>
      <c r="K679" s="33">
        <f>IFERROR(IF(OR(C679="",D679=""),"",D679*VLOOKUP(C679,'Setup - Mix Design'!$A$5:$I$504,7,0)),"")</f>
        <v/>
      </c>
    </row>
    <row r="680">
      <c r="A680" s="31" t="n"/>
      <c r="B680" s="26" t="n"/>
      <c r="C680" s="26" t="n"/>
      <c r="D680" s="27" t="n"/>
      <c r="E680" s="26" t="n"/>
      <c r="F680" s="33">
        <f>IFERROR(IF(OR(C680="",D680=""),"",D680*VLOOKUP(C680,'Setup - Mix Design'!$A$5:$I$504,2,0)),"")</f>
        <v/>
      </c>
      <c r="G680" s="33">
        <f>IFERROR(IF(OR(C680="",D680=""),"",D680*VLOOKUP(C680,'Setup - Mix Design'!$A$5:$I$504,3,0)),"")</f>
        <v/>
      </c>
      <c r="H680" s="33">
        <f>IFERROR(IF(OR(C680="",D680=""),"",D680*VLOOKUP(C680,'Setup - Mix Design'!$A$5:$I$504,4,0)),"")</f>
        <v/>
      </c>
      <c r="I680" s="33">
        <f>IFERROR(IF(OR(C680="",D680=""),"",D680*VLOOKUP(C680,'Setup - Mix Design'!$A$5:$I$504,5,0)),"")</f>
        <v/>
      </c>
      <c r="J680" s="33">
        <f>IFERROR(IF(OR(C680="",D680=""),"",D680*VLOOKUP(C680,'Setup - Mix Design'!$A$5:$I$504,6,0)),"")</f>
        <v/>
      </c>
      <c r="K680" s="33">
        <f>IFERROR(IF(OR(C680="",D680=""),"",D680*VLOOKUP(C680,'Setup - Mix Design'!$A$5:$I$504,7,0)),"")</f>
        <v/>
      </c>
    </row>
    <row r="681">
      <c r="A681" s="31" t="n"/>
      <c r="B681" s="26" t="n"/>
      <c r="C681" s="26" t="n"/>
      <c r="D681" s="27" t="n"/>
      <c r="E681" s="26" t="n"/>
      <c r="F681" s="33">
        <f>IFERROR(IF(OR(C681="",D681=""),"",D681*VLOOKUP(C681,'Setup - Mix Design'!$A$5:$I$504,2,0)),"")</f>
        <v/>
      </c>
      <c r="G681" s="33">
        <f>IFERROR(IF(OR(C681="",D681=""),"",D681*VLOOKUP(C681,'Setup - Mix Design'!$A$5:$I$504,3,0)),"")</f>
        <v/>
      </c>
      <c r="H681" s="33">
        <f>IFERROR(IF(OR(C681="",D681=""),"",D681*VLOOKUP(C681,'Setup - Mix Design'!$A$5:$I$504,4,0)),"")</f>
        <v/>
      </c>
      <c r="I681" s="33">
        <f>IFERROR(IF(OR(C681="",D681=""),"",D681*VLOOKUP(C681,'Setup - Mix Design'!$A$5:$I$504,5,0)),"")</f>
        <v/>
      </c>
      <c r="J681" s="33">
        <f>IFERROR(IF(OR(C681="",D681=""),"",D681*VLOOKUP(C681,'Setup - Mix Design'!$A$5:$I$504,6,0)),"")</f>
        <v/>
      </c>
      <c r="K681" s="33">
        <f>IFERROR(IF(OR(C681="",D681=""),"",D681*VLOOKUP(C681,'Setup - Mix Design'!$A$5:$I$504,7,0)),"")</f>
        <v/>
      </c>
    </row>
    <row r="682">
      <c r="A682" s="31" t="n"/>
      <c r="B682" s="26" t="n"/>
      <c r="C682" s="26" t="n"/>
      <c r="D682" s="27" t="n"/>
      <c r="E682" s="26" t="n"/>
      <c r="F682" s="33">
        <f>IFERROR(IF(OR(C682="",D682=""),"",D682*VLOOKUP(C682,'Setup - Mix Design'!$A$5:$I$504,2,0)),"")</f>
        <v/>
      </c>
      <c r="G682" s="33">
        <f>IFERROR(IF(OR(C682="",D682=""),"",D682*VLOOKUP(C682,'Setup - Mix Design'!$A$5:$I$504,3,0)),"")</f>
        <v/>
      </c>
      <c r="H682" s="33">
        <f>IFERROR(IF(OR(C682="",D682=""),"",D682*VLOOKUP(C682,'Setup - Mix Design'!$A$5:$I$504,4,0)),"")</f>
        <v/>
      </c>
      <c r="I682" s="33">
        <f>IFERROR(IF(OR(C682="",D682=""),"",D682*VLOOKUP(C682,'Setup - Mix Design'!$A$5:$I$504,5,0)),"")</f>
        <v/>
      </c>
      <c r="J682" s="33">
        <f>IFERROR(IF(OR(C682="",D682=""),"",D682*VLOOKUP(C682,'Setup - Mix Design'!$A$5:$I$504,6,0)),"")</f>
        <v/>
      </c>
      <c r="K682" s="33">
        <f>IFERROR(IF(OR(C682="",D682=""),"",D682*VLOOKUP(C682,'Setup - Mix Design'!$A$5:$I$504,7,0)),"")</f>
        <v/>
      </c>
    </row>
    <row r="683">
      <c r="A683" s="31" t="n"/>
      <c r="B683" s="26" t="n"/>
      <c r="C683" s="26" t="n"/>
      <c r="D683" s="27" t="n"/>
      <c r="E683" s="26" t="n"/>
      <c r="F683" s="33">
        <f>IFERROR(IF(OR(C683="",D683=""),"",D683*VLOOKUP(C683,'Setup - Mix Design'!$A$5:$I$504,2,0)),"")</f>
        <v/>
      </c>
      <c r="G683" s="33">
        <f>IFERROR(IF(OR(C683="",D683=""),"",D683*VLOOKUP(C683,'Setup - Mix Design'!$A$5:$I$504,3,0)),"")</f>
        <v/>
      </c>
      <c r="H683" s="33">
        <f>IFERROR(IF(OR(C683="",D683=""),"",D683*VLOOKUP(C683,'Setup - Mix Design'!$A$5:$I$504,4,0)),"")</f>
        <v/>
      </c>
      <c r="I683" s="33">
        <f>IFERROR(IF(OR(C683="",D683=""),"",D683*VLOOKUP(C683,'Setup - Mix Design'!$A$5:$I$504,5,0)),"")</f>
        <v/>
      </c>
      <c r="J683" s="33">
        <f>IFERROR(IF(OR(C683="",D683=""),"",D683*VLOOKUP(C683,'Setup - Mix Design'!$A$5:$I$504,6,0)),"")</f>
        <v/>
      </c>
      <c r="K683" s="33">
        <f>IFERROR(IF(OR(C683="",D683=""),"",D683*VLOOKUP(C683,'Setup - Mix Design'!$A$5:$I$504,7,0)),"")</f>
        <v/>
      </c>
    </row>
    <row r="684">
      <c r="A684" s="31" t="n"/>
      <c r="B684" s="26" t="n"/>
      <c r="C684" s="26" t="n"/>
      <c r="D684" s="27" t="n"/>
      <c r="E684" s="26" t="n"/>
      <c r="F684" s="33">
        <f>IFERROR(IF(OR(C684="",D684=""),"",D684*VLOOKUP(C684,'Setup - Mix Design'!$A$5:$I$504,2,0)),"")</f>
        <v/>
      </c>
      <c r="G684" s="33">
        <f>IFERROR(IF(OR(C684="",D684=""),"",D684*VLOOKUP(C684,'Setup - Mix Design'!$A$5:$I$504,3,0)),"")</f>
        <v/>
      </c>
      <c r="H684" s="33">
        <f>IFERROR(IF(OR(C684="",D684=""),"",D684*VLOOKUP(C684,'Setup - Mix Design'!$A$5:$I$504,4,0)),"")</f>
        <v/>
      </c>
      <c r="I684" s="33">
        <f>IFERROR(IF(OR(C684="",D684=""),"",D684*VLOOKUP(C684,'Setup - Mix Design'!$A$5:$I$504,5,0)),"")</f>
        <v/>
      </c>
      <c r="J684" s="33">
        <f>IFERROR(IF(OR(C684="",D684=""),"",D684*VLOOKUP(C684,'Setup - Mix Design'!$A$5:$I$504,6,0)),"")</f>
        <v/>
      </c>
      <c r="K684" s="33">
        <f>IFERROR(IF(OR(C684="",D684=""),"",D684*VLOOKUP(C684,'Setup - Mix Design'!$A$5:$I$504,7,0)),"")</f>
        <v/>
      </c>
    </row>
    <row r="685">
      <c r="A685" s="31" t="n"/>
      <c r="B685" s="26" t="n"/>
      <c r="C685" s="26" t="n"/>
      <c r="D685" s="27" t="n"/>
      <c r="E685" s="26" t="n"/>
      <c r="F685" s="33">
        <f>IFERROR(IF(OR(C685="",D685=""),"",D685*VLOOKUP(C685,'Setup - Mix Design'!$A$5:$I$504,2,0)),"")</f>
        <v/>
      </c>
      <c r="G685" s="33">
        <f>IFERROR(IF(OR(C685="",D685=""),"",D685*VLOOKUP(C685,'Setup - Mix Design'!$A$5:$I$504,3,0)),"")</f>
        <v/>
      </c>
      <c r="H685" s="33">
        <f>IFERROR(IF(OR(C685="",D685=""),"",D685*VLOOKUP(C685,'Setup - Mix Design'!$A$5:$I$504,4,0)),"")</f>
        <v/>
      </c>
      <c r="I685" s="33">
        <f>IFERROR(IF(OR(C685="",D685=""),"",D685*VLOOKUP(C685,'Setup - Mix Design'!$A$5:$I$504,5,0)),"")</f>
        <v/>
      </c>
      <c r="J685" s="33">
        <f>IFERROR(IF(OR(C685="",D685=""),"",D685*VLOOKUP(C685,'Setup - Mix Design'!$A$5:$I$504,6,0)),"")</f>
        <v/>
      </c>
      <c r="K685" s="33">
        <f>IFERROR(IF(OR(C685="",D685=""),"",D685*VLOOKUP(C685,'Setup - Mix Design'!$A$5:$I$504,7,0)),"")</f>
        <v/>
      </c>
    </row>
    <row r="686">
      <c r="A686" s="31" t="n"/>
      <c r="B686" s="26" t="n"/>
      <c r="C686" s="26" t="n"/>
      <c r="D686" s="27" t="n"/>
      <c r="E686" s="26" t="n"/>
      <c r="F686" s="33">
        <f>IFERROR(IF(OR(C686="",D686=""),"",D686*VLOOKUP(C686,'Setup - Mix Design'!$A$5:$I$504,2,0)),"")</f>
        <v/>
      </c>
      <c r="G686" s="33">
        <f>IFERROR(IF(OR(C686="",D686=""),"",D686*VLOOKUP(C686,'Setup - Mix Design'!$A$5:$I$504,3,0)),"")</f>
        <v/>
      </c>
      <c r="H686" s="33">
        <f>IFERROR(IF(OR(C686="",D686=""),"",D686*VLOOKUP(C686,'Setup - Mix Design'!$A$5:$I$504,4,0)),"")</f>
        <v/>
      </c>
      <c r="I686" s="33">
        <f>IFERROR(IF(OR(C686="",D686=""),"",D686*VLOOKUP(C686,'Setup - Mix Design'!$A$5:$I$504,5,0)),"")</f>
        <v/>
      </c>
      <c r="J686" s="33">
        <f>IFERROR(IF(OR(C686="",D686=""),"",D686*VLOOKUP(C686,'Setup - Mix Design'!$A$5:$I$504,6,0)),"")</f>
        <v/>
      </c>
      <c r="K686" s="33">
        <f>IFERROR(IF(OR(C686="",D686=""),"",D686*VLOOKUP(C686,'Setup - Mix Design'!$A$5:$I$504,7,0)),"")</f>
        <v/>
      </c>
    </row>
    <row r="687">
      <c r="A687" s="31" t="n"/>
      <c r="B687" s="26" t="n"/>
      <c r="C687" s="26" t="n"/>
      <c r="D687" s="27" t="n"/>
      <c r="E687" s="26" t="n"/>
      <c r="F687" s="33">
        <f>IFERROR(IF(OR(C687="",D687=""),"",D687*VLOOKUP(C687,'Setup - Mix Design'!$A$5:$I$504,2,0)),"")</f>
        <v/>
      </c>
      <c r="G687" s="33">
        <f>IFERROR(IF(OR(C687="",D687=""),"",D687*VLOOKUP(C687,'Setup - Mix Design'!$A$5:$I$504,3,0)),"")</f>
        <v/>
      </c>
      <c r="H687" s="33">
        <f>IFERROR(IF(OR(C687="",D687=""),"",D687*VLOOKUP(C687,'Setup - Mix Design'!$A$5:$I$504,4,0)),"")</f>
        <v/>
      </c>
      <c r="I687" s="33">
        <f>IFERROR(IF(OR(C687="",D687=""),"",D687*VLOOKUP(C687,'Setup - Mix Design'!$A$5:$I$504,5,0)),"")</f>
        <v/>
      </c>
      <c r="J687" s="33">
        <f>IFERROR(IF(OR(C687="",D687=""),"",D687*VLOOKUP(C687,'Setup - Mix Design'!$A$5:$I$504,6,0)),"")</f>
        <v/>
      </c>
      <c r="K687" s="33">
        <f>IFERROR(IF(OR(C687="",D687=""),"",D687*VLOOKUP(C687,'Setup - Mix Design'!$A$5:$I$504,7,0)),"")</f>
        <v/>
      </c>
    </row>
    <row r="688">
      <c r="A688" s="31" t="n"/>
      <c r="B688" s="26" t="n"/>
      <c r="C688" s="26" t="n"/>
      <c r="D688" s="27" t="n"/>
      <c r="E688" s="26" t="n"/>
      <c r="F688" s="33">
        <f>IFERROR(IF(OR(C688="",D688=""),"",D688*VLOOKUP(C688,'Setup - Mix Design'!$A$5:$I$504,2,0)),"")</f>
        <v/>
      </c>
      <c r="G688" s="33">
        <f>IFERROR(IF(OR(C688="",D688=""),"",D688*VLOOKUP(C688,'Setup - Mix Design'!$A$5:$I$504,3,0)),"")</f>
        <v/>
      </c>
      <c r="H688" s="33">
        <f>IFERROR(IF(OR(C688="",D688=""),"",D688*VLOOKUP(C688,'Setup - Mix Design'!$A$5:$I$504,4,0)),"")</f>
        <v/>
      </c>
      <c r="I688" s="33">
        <f>IFERROR(IF(OR(C688="",D688=""),"",D688*VLOOKUP(C688,'Setup - Mix Design'!$A$5:$I$504,5,0)),"")</f>
        <v/>
      </c>
      <c r="J688" s="33">
        <f>IFERROR(IF(OR(C688="",D688=""),"",D688*VLOOKUP(C688,'Setup - Mix Design'!$A$5:$I$504,6,0)),"")</f>
        <v/>
      </c>
      <c r="K688" s="33">
        <f>IFERROR(IF(OR(C688="",D688=""),"",D688*VLOOKUP(C688,'Setup - Mix Design'!$A$5:$I$504,7,0)),"")</f>
        <v/>
      </c>
    </row>
    <row r="689">
      <c r="A689" s="31" t="n"/>
      <c r="B689" s="26" t="n"/>
      <c r="C689" s="26" t="n"/>
      <c r="D689" s="27" t="n"/>
      <c r="E689" s="26" t="n"/>
      <c r="F689" s="33">
        <f>IFERROR(IF(OR(C689="",D689=""),"",D689*VLOOKUP(C689,'Setup - Mix Design'!$A$5:$I$504,2,0)),"")</f>
        <v/>
      </c>
      <c r="G689" s="33">
        <f>IFERROR(IF(OR(C689="",D689=""),"",D689*VLOOKUP(C689,'Setup - Mix Design'!$A$5:$I$504,3,0)),"")</f>
        <v/>
      </c>
      <c r="H689" s="33">
        <f>IFERROR(IF(OR(C689="",D689=""),"",D689*VLOOKUP(C689,'Setup - Mix Design'!$A$5:$I$504,4,0)),"")</f>
        <v/>
      </c>
      <c r="I689" s="33">
        <f>IFERROR(IF(OR(C689="",D689=""),"",D689*VLOOKUP(C689,'Setup - Mix Design'!$A$5:$I$504,5,0)),"")</f>
        <v/>
      </c>
      <c r="J689" s="33">
        <f>IFERROR(IF(OR(C689="",D689=""),"",D689*VLOOKUP(C689,'Setup - Mix Design'!$A$5:$I$504,6,0)),"")</f>
        <v/>
      </c>
      <c r="K689" s="33">
        <f>IFERROR(IF(OR(C689="",D689=""),"",D689*VLOOKUP(C689,'Setup - Mix Design'!$A$5:$I$504,7,0)),"")</f>
        <v/>
      </c>
    </row>
    <row r="690">
      <c r="A690" s="31" t="n"/>
      <c r="B690" s="26" t="n"/>
      <c r="C690" s="26" t="n"/>
      <c r="D690" s="27" t="n"/>
      <c r="E690" s="26" t="n"/>
      <c r="F690" s="33">
        <f>IFERROR(IF(OR(C690="",D690=""),"",D690*VLOOKUP(C690,'Setup - Mix Design'!$A$5:$I$504,2,0)),"")</f>
        <v/>
      </c>
      <c r="G690" s="33">
        <f>IFERROR(IF(OR(C690="",D690=""),"",D690*VLOOKUP(C690,'Setup - Mix Design'!$A$5:$I$504,3,0)),"")</f>
        <v/>
      </c>
      <c r="H690" s="33">
        <f>IFERROR(IF(OR(C690="",D690=""),"",D690*VLOOKUP(C690,'Setup - Mix Design'!$A$5:$I$504,4,0)),"")</f>
        <v/>
      </c>
      <c r="I690" s="33">
        <f>IFERROR(IF(OR(C690="",D690=""),"",D690*VLOOKUP(C690,'Setup - Mix Design'!$A$5:$I$504,5,0)),"")</f>
        <v/>
      </c>
      <c r="J690" s="33">
        <f>IFERROR(IF(OR(C690="",D690=""),"",D690*VLOOKUP(C690,'Setup - Mix Design'!$A$5:$I$504,6,0)),"")</f>
        <v/>
      </c>
      <c r="K690" s="33">
        <f>IFERROR(IF(OR(C690="",D690=""),"",D690*VLOOKUP(C690,'Setup - Mix Design'!$A$5:$I$504,7,0)),"")</f>
        <v/>
      </c>
    </row>
    <row r="691">
      <c r="A691" s="31" t="n"/>
      <c r="B691" s="26" t="n"/>
      <c r="C691" s="26" t="n"/>
      <c r="D691" s="27" t="n"/>
      <c r="E691" s="26" t="n"/>
      <c r="F691" s="33">
        <f>IFERROR(IF(OR(C691="",D691=""),"",D691*VLOOKUP(C691,'Setup - Mix Design'!$A$5:$I$504,2,0)),"")</f>
        <v/>
      </c>
      <c r="G691" s="33">
        <f>IFERROR(IF(OR(C691="",D691=""),"",D691*VLOOKUP(C691,'Setup - Mix Design'!$A$5:$I$504,3,0)),"")</f>
        <v/>
      </c>
      <c r="H691" s="33">
        <f>IFERROR(IF(OR(C691="",D691=""),"",D691*VLOOKUP(C691,'Setup - Mix Design'!$A$5:$I$504,4,0)),"")</f>
        <v/>
      </c>
      <c r="I691" s="33">
        <f>IFERROR(IF(OR(C691="",D691=""),"",D691*VLOOKUP(C691,'Setup - Mix Design'!$A$5:$I$504,5,0)),"")</f>
        <v/>
      </c>
      <c r="J691" s="33">
        <f>IFERROR(IF(OR(C691="",D691=""),"",D691*VLOOKUP(C691,'Setup - Mix Design'!$A$5:$I$504,6,0)),"")</f>
        <v/>
      </c>
      <c r="K691" s="33">
        <f>IFERROR(IF(OR(C691="",D691=""),"",D691*VLOOKUP(C691,'Setup - Mix Design'!$A$5:$I$504,7,0)),"")</f>
        <v/>
      </c>
    </row>
    <row r="692">
      <c r="A692" s="31" t="n"/>
      <c r="B692" s="26" t="n"/>
      <c r="C692" s="26" t="n"/>
      <c r="D692" s="27" t="n"/>
      <c r="E692" s="26" t="n"/>
      <c r="F692" s="33">
        <f>IFERROR(IF(OR(C692="",D692=""),"",D692*VLOOKUP(C692,'Setup - Mix Design'!$A$5:$I$504,2,0)),"")</f>
        <v/>
      </c>
      <c r="G692" s="33">
        <f>IFERROR(IF(OR(C692="",D692=""),"",D692*VLOOKUP(C692,'Setup - Mix Design'!$A$5:$I$504,3,0)),"")</f>
        <v/>
      </c>
      <c r="H692" s="33">
        <f>IFERROR(IF(OR(C692="",D692=""),"",D692*VLOOKUP(C692,'Setup - Mix Design'!$A$5:$I$504,4,0)),"")</f>
        <v/>
      </c>
      <c r="I692" s="33">
        <f>IFERROR(IF(OR(C692="",D692=""),"",D692*VLOOKUP(C692,'Setup - Mix Design'!$A$5:$I$504,5,0)),"")</f>
        <v/>
      </c>
      <c r="J692" s="33">
        <f>IFERROR(IF(OR(C692="",D692=""),"",D692*VLOOKUP(C692,'Setup - Mix Design'!$A$5:$I$504,6,0)),"")</f>
        <v/>
      </c>
      <c r="K692" s="33">
        <f>IFERROR(IF(OR(C692="",D692=""),"",D692*VLOOKUP(C692,'Setup - Mix Design'!$A$5:$I$504,7,0)),"")</f>
        <v/>
      </c>
    </row>
    <row r="693">
      <c r="A693" s="31" t="n"/>
      <c r="B693" s="26" t="n"/>
      <c r="C693" s="26" t="n"/>
      <c r="D693" s="27" t="n"/>
      <c r="E693" s="26" t="n"/>
      <c r="F693" s="33">
        <f>IFERROR(IF(OR(C693="",D693=""),"",D693*VLOOKUP(C693,'Setup - Mix Design'!$A$5:$I$504,2,0)),"")</f>
        <v/>
      </c>
      <c r="G693" s="33">
        <f>IFERROR(IF(OR(C693="",D693=""),"",D693*VLOOKUP(C693,'Setup - Mix Design'!$A$5:$I$504,3,0)),"")</f>
        <v/>
      </c>
      <c r="H693" s="33">
        <f>IFERROR(IF(OR(C693="",D693=""),"",D693*VLOOKUP(C693,'Setup - Mix Design'!$A$5:$I$504,4,0)),"")</f>
        <v/>
      </c>
      <c r="I693" s="33">
        <f>IFERROR(IF(OR(C693="",D693=""),"",D693*VLOOKUP(C693,'Setup - Mix Design'!$A$5:$I$504,5,0)),"")</f>
        <v/>
      </c>
      <c r="J693" s="33">
        <f>IFERROR(IF(OR(C693="",D693=""),"",D693*VLOOKUP(C693,'Setup - Mix Design'!$A$5:$I$504,6,0)),"")</f>
        <v/>
      </c>
      <c r="K693" s="33">
        <f>IFERROR(IF(OR(C693="",D693=""),"",D693*VLOOKUP(C693,'Setup - Mix Design'!$A$5:$I$504,7,0)),"")</f>
        <v/>
      </c>
    </row>
    <row r="694">
      <c r="A694" s="31" t="n"/>
      <c r="B694" s="26" t="n"/>
      <c r="C694" s="26" t="n"/>
      <c r="D694" s="27" t="n"/>
      <c r="E694" s="26" t="n"/>
      <c r="F694" s="33">
        <f>IFERROR(IF(OR(C694="",D694=""),"",D694*VLOOKUP(C694,'Setup - Mix Design'!$A$5:$I$504,2,0)),"")</f>
        <v/>
      </c>
      <c r="G694" s="33">
        <f>IFERROR(IF(OR(C694="",D694=""),"",D694*VLOOKUP(C694,'Setup - Mix Design'!$A$5:$I$504,3,0)),"")</f>
        <v/>
      </c>
      <c r="H694" s="33">
        <f>IFERROR(IF(OR(C694="",D694=""),"",D694*VLOOKUP(C694,'Setup - Mix Design'!$A$5:$I$504,4,0)),"")</f>
        <v/>
      </c>
      <c r="I694" s="33">
        <f>IFERROR(IF(OR(C694="",D694=""),"",D694*VLOOKUP(C694,'Setup - Mix Design'!$A$5:$I$504,5,0)),"")</f>
        <v/>
      </c>
      <c r="J694" s="33">
        <f>IFERROR(IF(OR(C694="",D694=""),"",D694*VLOOKUP(C694,'Setup - Mix Design'!$A$5:$I$504,6,0)),"")</f>
        <v/>
      </c>
      <c r="K694" s="33">
        <f>IFERROR(IF(OR(C694="",D694=""),"",D694*VLOOKUP(C694,'Setup - Mix Design'!$A$5:$I$504,7,0)),"")</f>
        <v/>
      </c>
    </row>
    <row r="695">
      <c r="A695" s="31" t="n"/>
      <c r="B695" s="26" t="n"/>
      <c r="C695" s="26" t="n"/>
      <c r="D695" s="27" t="n"/>
      <c r="E695" s="26" t="n"/>
      <c r="F695" s="33">
        <f>IFERROR(IF(OR(C695="",D695=""),"",D695*VLOOKUP(C695,'Setup - Mix Design'!$A$5:$I$504,2,0)),"")</f>
        <v/>
      </c>
      <c r="G695" s="33">
        <f>IFERROR(IF(OR(C695="",D695=""),"",D695*VLOOKUP(C695,'Setup - Mix Design'!$A$5:$I$504,3,0)),"")</f>
        <v/>
      </c>
      <c r="H695" s="33">
        <f>IFERROR(IF(OR(C695="",D695=""),"",D695*VLOOKUP(C695,'Setup - Mix Design'!$A$5:$I$504,4,0)),"")</f>
        <v/>
      </c>
      <c r="I695" s="33">
        <f>IFERROR(IF(OR(C695="",D695=""),"",D695*VLOOKUP(C695,'Setup - Mix Design'!$A$5:$I$504,5,0)),"")</f>
        <v/>
      </c>
      <c r="J695" s="33">
        <f>IFERROR(IF(OR(C695="",D695=""),"",D695*VLOOKUP(C695,'Setup - Mix Design'!$A$5:$I$504,6,0)),"")</f>
        <v/>
      </c>
      <c r="K695" s="33">
        <f>IFERROR(IF(OR(C695="",D695=""),"",D695*VLOOKUP(C695,'Setup - Mix Design'!$A$5:$I$504,7,0)),"")</f>
        <v/>
      </c>
    </row>
    <row r="696">
      <c r="A696" s="31" t="n"/>
      <c r="B696" s="26" t="n"/>
      <c r="C696" s="26" t="n"/>
      <c r="D696" s="27" t="n"/>
      <c r="E696" s="26" t="n"/>
      <c r="F696" s="33">
        <f>IFERROR(IF(OR(C696="",D696=""),"",D696*VLOOKUP(C696,'Setup - Mix Design'!$A$5:$I$504,2,0)),"")</f>
        <v/>
      </c>
      <c r="G696" s="33">
        <f>IFERROR(IF(OR(C696="",D696=""),"",D696*VLOOKUP(C696,'Setup - Mix Design'!$A$5:$I$504,3,0)),"")</f>
        <v/>
      </c>
      <c r="H696" s="33">
        <f>IFERROR(IF(OR(C696="",D696=""),"",D696*VLOOKUP(C696,'Setup - Mix Design'!$A$5:$I$504,4,0)),"")</f>
        <v/>
      </c>
      <c r="I696" s="33">
        <f>IFERROR(IF(OR(C696="",D696=""),"",D696*VLOOKUP(C696,'Setup - Mix Design'!$A$5:$I$504,5,0)),"")</f>
        <v/>
      </c>
      <c r="J696" s="33">
        <f>IFERROR(IF(OR(C696="",D696=""),"",D696*VLOOKUP(C696,'Setup - Mix Design'!$A$5:$I$504,6,0)),"")</f>
        <v/>
      </c>
      <c r="K696" s="33">
        <f>IFERROR(IF(OR(C696="",D696=""),"",D696*VLOOKUP(C696,'Setup - Mix Design'!$A$5:$I$504,7,0)),"")</f>
        <v/>
      </c>
    </row>
    <row r="697">
      <c r="A697" s="31" t="n"/>
      <c r="B697" s="26" t="n"/>
      <c r="C697" s="26" t="n"/>
      <c r="D697" s="27" t="n"/>
      <c r="E697" s="26" t="n"/>
      <c r="F697" s="33">
        <f>IFERROR(IF(OR(C697="",D697=""),"",D697*VLOOKUP(C697,'Setup - Mix Design'!$A$5:$I$504,2,0)),"")</f>
        <v/>
      </c>
      <c r="G697" s="33">
        <f>IFERROR(IF(OR(C697="",D697=""),"",D697*VLOOKUP(C697,'Setup - Mix Design'!$A$5:$I$504,3,0)),"")</f>
        <v/>
      </c>
      <c r="H697" s="33">
        <f>IFERROR(IF(OR(C697="",D697=""),"",D697*VLOOKUP(C697,'Setup - Mix Design'!$A$5:$I$504,4,0)),"")</f>
        <v/>
      </c>
      <c r="I697" s="33">
        <f>IFERROR(IF(OR(C697="",D697=""),"",D697*VLOOKUP(C697,'Setup - Mix Design'!$A$5:$I$504,5,0)),"")</f>
        <v/>
      </c>
      <c r="J697" s="33">
        <f>IFERROR(IF(OR(C697="",D697=""),"",D697*VLOOKUP(C697,'Setup - Mix Design'!$A$5:$I$504,6,0)),"")</f>
        <v/>
      </c>
      <c r="K697" s="33">
        <f>IFERROR(IF(OR(C697="",D697=""),"",D697*VLOOKUP(C697,'Setup - Mix Design'!$A$5:$I$504,7,0)),"")</f>
        <v/>
      </c>
    </row>
    <row r="698">
      <c r="A698" s="31" t="n"/>
      <c r="B698" s="26" t="n"/>
      <c r="C698" s="26" t="n"/>
      <c r="D698" s="27" t="n"/>
      <c r="E698" s="26" t="n"/>
      <c r="F698" s="33">
        <f>IFERROR(IF(OR(C698="",D698=""),"",D698*VLOOKUP(C698,'Setup - Mix Design'!$A$5:$I$504,2,0)),"")</f>
        <v/>
      </c>
      <c r="G698" s="33">
        <f>IFERROR(IF(OR(C698="",D698=""),"",D698*VLOOKUP(C698,'Setup - Mix Design'!$A$5:$I$504,3,0)),"")</f>
        <v/>
      </c>
      <c r="H698" s="33">
        <f>IFERROR(IF(OR(C698="",D698=""),"",D698*VLOOKUP(C698,'Setup - Mix Design'!$A$5:$I$504,4,0)),"")</f>
        <v/>
      </c>
      <c r="I698" s="33">
        <f>IFERROR(IF(OR(C698="",D698=""),"",D698*VLOOKUP(C698,'Setup - Mix Design'!$A$5:$I$504,5,0)),"")</f>
        <v/>
      </c>
      <c r="J698" s="33">
        <f>IFERROR(IF(OR(C698="",D698=""),"",D698*VLOOKUP(C698,'Setup - Mix Design'!$A$5:$I$504,6,0)),"")</f>
        <v/>
      </c>
      <c r="K698" s="33">
        <f>IFERROR(IF(OR(C698="",D698=""),"",D698*VLOOKUP(C698,'Setup - Mix Design'!$A$5:$I$504,7,0)),"")</f>
        <v/>
      </c>
    </row>
    <row r="699">
      <c r="A699" s="31" t="n"/>
      <c r="B699" s="26" t="n"/>
      <c r="C699" s="26" t="n"/>
      <c r="D699" s="27" t="n"/>
      <c r="E699" s="26" t="n"/>
      <c r="F699" s="33">
        <f>IFERROR(IF(OR(C699="",D699=""),"",D699*VLOOKUP(C699,'Setup - Mix Design'!$A$5:$I$504,2,0)),"")</f>
        <v/>
      </c>
      <c r="G699" s="33">
        <f>IFERROR(IF(OR(C699="",D699=""),"",D699*VLOOKUP(C699,'Setup - Mix Design'!$A$5:$I$504,3,0)),"")</f>
        <v/>
      </c>
      <c r="H699" s="33">
        <f>IFERROR(IF(OR(C699="",D699=""),"",D699*VLOOKUP(C699,'Setup - Mix Design'!$A$5:$I$504,4,0)),"")</f>
        <v/>
      </c>
      <c r="I699" s="33">
        <f>IFERROR(IF(OR(C699="",D699=""),"",D699*VLOOKUP(C699,'Setup - Mix Design'!$A$5:$I$504,5,0)),"")</f>
        <v/>
      </c>
      <c r="J699" s="33">
        <f>IFERROR(IF(OR(C699="",D699=""),"",D699*VLOOKUP(C699,'Setup - Mix Design'!$A$5:$I$504,6,0)),"")</f>
        <v/>
      </c>
      <c r="K699" s="33">
        <f>IFERROR(IF(OR(C699="",D699=""),"",D699*VLOOKUP(C699,'Setup - Mix Design'!$A$5:$I$504,7,0)),"")</f>
        <v/>
      </c>
    </row>
    <row r="700">
      <c r="A700" s="31" t="n"/>
      <c r="B700" s="26" t="n"/>
      <c r="C700" s="26" t="n"/>
      <c r="D700" s="27" t="n"/>
      <c r="E700" s="26" t="n"/>
      <c r="F700" s="33">
        <f>IFERROR(IF(OR(C700="",D700=""),"",D700*VLOOKUP(C700,'Setup - Mix Design'!$A$5:$I$504,2,0)),"")</f>
        <v/>
      </c>
      <c r="G700" s="33">
        <f>IFERROR(IF(OR(C700="",D700=""),"",D700*VLOOKUP(C700,'Setup - Mix Design'!$A$5:$I$504,3,0)),"")</f>
        <v/>
      </c>
      <c r="H700" s="33">
        <f>IFERROR(IF(OR(C700="",D700=""),"",D700*VLOOKUP(C700,'Setup - Mix Design'!$A$5:$I$504,4,0)),"")</f>
        <v/>
      </c>
      <c r="I700" s="33">
        <f>IFERROR(IF(OR(C700="",D700=""),"",D700*VLOOKUP(C700,'Setup - Mix Design'!$A$5:$I$504,5,0)),"")</f>
        <v/>
      </c>
      <c r="J700" s="33">
        <f>IFERROR(IF(OR(C700="",D700=""),"",D700*VLOOKUP(C700,'Setup - Mix Design'!$A$5:$I$504,6,0)),"")</f>
        <v/>
      </c>
      <c r="K700" s="33">
        <f>IFERROR(IF(OR(C700="",D700=""),"",D700*VLOOKUP(C700,'Setup - Mix Design'!$A$5:$I$504,7,0)),"")</f>
        <v/>
      </c>
    </row>
    <row r="701">
      <c r="A701" s="31" t="n"/>
      <c r="B701" s="26" t="n"/>
      <c r="C701" s="26" t="n"/>
      <c r="D701" s="27" t="n"/>
      <c r="E701" s="26" t="n"/>
      <c r="F701" s="33">
        <f>IFERROR(IF(OR(C701="",D701=""),"",D701*VLOOKUP(C701,'Setup - Mix Design'!$A$5:$I$504,2,0)),"")</f>
        <v/>
      </c>
      <c r="G701" s="33">
        <f>IFERROR(IF(OR(C701="",D701=""),"",D701*VLOOKUP(C701,'Setup - Mix Design'!$A$5:$I$504,3,0)),"")</f>
        <v/>
      </c>
      <c r="H701" s="33">
        <f>IFERROR(IF(OR(C701="",D701=""),"",D701*VLOOKUP(C701,'Setup - Mix Design'!$A$5:$I$504,4,0)),"")</f>
        <v/>
      </c>
      <c r="I701" s="33">
        <f>IFERROR(IF(OR(C701="",D701=""),"",D701*VLOOKUP(C701,'Setup - Mix Design'!$A$5:$I$504,5,0)),"")</f>
        <v/>
      </c>
      <c r="J701" s="33">
        <f>IFERROR(IF(OR(C701="",D701=""),"",D701*VLOOKUP(C701,'Setup - Mix Design'!$A$5:$I$504,6,0)),"")</f>
        <v/>
      </c>
      <c r="K701" s="33">
        <f>IFERROR(IF(OR(C701="",D701=""),"",D701*VLOOKUP(C701,'Setup - Mix Design'!$A$5:$I$504,7,0)),"")</f>
        <v/>
      </c>
    </row>
    <row r="702">
      <c r="A702" s="31" t="n"/>
      <c r="B702" s="26" t="n"/>
      <c r="C702" s="26" t="n"/>
      <c r="D702" s="27" t="n"/>
      <c r="E702" s="26" t="n"/>
      <c r="F702" s="33">
        <f>IFERROR(IF(OR(C702="",D702=""),"",D702*VLOOKUP(C702,'Setup - Mix Design'!$A$5:$I$504,2,0)),"")</f>
        <v/>
      </c>
      <c r="G702" s="33">
        <f>IFERROR(IF(OR(C702="",D702=""),"",D702*VLOOKUP(C702,'Setup - Mix Design'!$A$5:$I$504,3,0)),"")</f>
        <v/>
      </c>
      <c r="H702" s="33">
        <f>IFERROR(IF(OR(C702="",D702=""),"",D702*VLOOKUP(C702,'Setup - Mix Design'!$A$5:$I$504,4,0)),"")</f>
        <v/>
      </c>
      <c r="I702" s="33">
        <f>IFERROR(IF(OR(C702="",D702=""),"",D702*VLOOKUP(C702,'Setup - Mix Design'!$A$5:$I$504,5,0)),"")</f>
        <v/>
      </c>
      <c r="J702" s="33">
        <f>IFERROR(IF(OR(C702="",D702=""),"",D702*VLOOKUP(C702,'Setup - Mix Design'!$A$5:$I$504,6,0)),"")</f>
        <v/>
      </c>
      <c r="K702" s="33">
        <f>IFERROR(IF(OR(C702="",D702=""),"",D702*VLOOKUP(C702,'Setup - Mix Design'!$A$5:$I$504,7,0)),"")</f>
        <v/>
      </c>
    </row>
    <row r="703">
      <c r="A703" s="31" t="n"/>
      <c r="B703" s="26" t="n"/>
      <c r="C703" s="26" t="n"/>
      <c r="D703" s="27" t="n"/>
      <c r="E703" s="26" t="n"/>
      <c r="F703" s="33">
        <f>IFERROR(IF(OR(C703="",D703=""),"",D703*VLOOKUP(C703,'Setup - Mix Design'!$A$5:$I$504,2,0)),"")</f>
        <v/>
      </c>
      <c r="G703" s="33">
        <f>IFERROR(IF(OR(C703="",D703=""),"",D703*VLOOKUP(C703,'Setup - Mix Design'!$A$5:$I$504,3,0)),"")</f>
        <v/>
      </c>
      <c r="H703" s="33">
        <f>IFERROR(IF(OR(C703="",D703=""),"",D703*VLOOKUP(C703,'Setup - Mix Design'!$A$5:$I$504,4,0)),"")</f>
        <v/>
      </c>
      <c r="I703" s="33">
        <f>IFERROR(IF(OR(C703="",D703=""),"",D703*VLOOKUP(C703,'Setup - Mix Design'!$A$5:$I$504,5,0)),"")</f>
        <v/>
      </c>
      <c r="J703" s="33">
        <f>IFERROR(IF(OR(C703="",D703=""),"",D703*VLOOKUP(C703,'Setup - Mix Design'!$A$5:$I$504,6,0)),"")</f>
        <v/>
      </c>
      <c r="K703" s="33">
        <f>IFERROR(IF(OR(C703="",D703=""),"",D703*VLOOKUP(C703,'Setup - Mix Design'!$A$5:$I$504,7,0)),"")</f>
        <v/>
      </c>
    </row>
    <row r="704">
      <c r="A704" s="31" t="n"/>
      <c r="B704" s="26" t="n"/>
      <c r="C704" s="26" t="n"/>
      <c r="D704" s="27" t="n"/>
      <c r="E704" s="26" t="n"/>
      <c r="F704" s="33">
        <f>IFERROR(IF(OR(C704="",D704=""),"",D704*VLOOKUP(C704,'Setup - Mix Design'!$A$5:$I$504,2,0)),"")</f>
        <v/>
      </c>
      <c r="G704" s="33">
        <f>IFERROR(IF(OR(C704="",D704=""),"",D704*VLOOKUP(C704,'Setup - Mix Design'!$A$5:$I$504,3,0)),"")</f>
        <v/>
      </c>
      <c r="H704" s="33">
        <f>IFERROR(IF(OR(C704="",D704=""),"",D704*VLOOKUP(C704,'Setup - Mix Design'!$A$5:$I$504,4,0)),"")</f>
        <v/>
      </c>
      <c r="I704" s="33">
        <f>IFERROR(IF(OR(C704="",D704=""),"",D704*VLOOKUP(C704,'Setup - Mix Design'!$A$5:$I$504,5,0)),"")</f>
        <v/>
      </c>
      <c r="J704" s="33">
        <f>IFERROR(IF(OR(C704="",D704=""),"",D704*VLOOKUP(C704,'Setup - Mix Design'!$A$5:$I$504,6,0)),"")</f>
        <v/>
      </c>
      <c r="K704" s="33">
        <f>IFERROR(IF(OR(C704="",D704=""),"",D704*VLOOKUP(C704,'Setup - Mix Design'!$A$5:$I$504,7,0)),"")</f>
        <v/>
      </c>
    </row>
    <row r="705">
      <c r="A705" s="31" t="n"/>
      <c r="B705" s="26" t="n"/>
      <c r="C705" s="26" t="n"/>
      <c r="D705" s="27" t="n"/>
      <c r="E705" s="26" t="n"/>
      <c r="F705" s="33">
        <f>IFERROR(IF(OR(C705="",D705=""),"",D705*VLOOKUP(C705,'Setup - Mix Design'!$A$5:$I$504,2,0)),"")</f>
        <v/>
      </c>
      <c r="G705" s="33">
        <f>IFERROR(IF(OR(C705="",D705=""),"",D705*VLOOKUP(C705,'Setup - Mix Design'!$A$5:$I$504,3,0)),"")</f>
        <v/>
      </c>
      <c r="H705" s="33">
        <f>IFERROR(IF(OR(C705="",D705=""),"",D705*VLOOKUP(C705,'Setup - Mix Design'!$A$5:$I$504,4,0)),"")</f>
        <v/>
      </c>
      <c r="I705" s="33">
        <f>IFERROR(IF(OR(C705="",D705=""),"",D705*VLOOKUP(C705,'Setup - Mix Design'!$A$5:$I$504,5,0)),"")</f>
        <v/>
      </c>
      <c r="J705" s="33">
        <f>IFERROR(IF(OR(C705="",D705=""),"",D705*VLOOKUP(C705,'Setup - Mix Design'!$A$5:$I$504,6,0)),"")</f>
        <v/>
      </c>
      <c r="K705" s="33">
        <f>IFERROR(IF(OR(C705="",D705=""),"",D705*VLOOKUP(C705,'Setup - Mix Design'!$A$5:$I$504,7,0)),"")</f>
        <v/>
      </c>
    </row>
    <row r="706">
      <c r="A706" s="31" t="n"/>
      <c r="B706" s="26" t="n"/>
      <c r="C706" s="26" t="n"/>
      <c r="D706" s="27" t="n"/>
      <c r="E706" s="26" t="n"/>
      <c r="F706" s="33">
        <f>IFERROR(IF(OR(C706="",D706=""),"",D706*VLOOKUP(C706,'Setup - Mix Design'!$A$5:$I$504,2,0)),"")</f>
        <v/>
      </c>
      <c r="G706" s="33">
        <f>IFERROR(IF(OR(C706="",D706=""),"",D706*VLOOKUP(C706,'Setup - Mix Design'!$A$5:$I$504,3,0)),"")</f>
        <v/>
      </c>
      <c r="H706" s="33">
        <f>IFERROR(IF(OR(C706="",D706=""),"",D706*VLOOKUP(C706,'Setup - Mix Design'!$A$5:$I$504,4,0)),"")</f>
        <v/>
      </c>
      <c r="I706" s="33">
        <f>IFERROR(IF(OR(C706="",D706=""),"",D706*VLOOKUP(C706,'Setup - Mix Design'!$A$5:$I$504,5,0)),"")</f>
        <v/>
      </c>
      <c r="J706" s="33">
        <f>IFERROR(IF(OR(C706="",D706=""),"",D706*VLOOKUP(C706,'Setup - Mix Design'!$A$5:$I$504,6,0)),"")</f>
        <v/>
      </c>
      <c r="K706" s="33">
        <f>IFERROR(IF(OR(C706="",D706=""),"",D706*VLOOKUP(C706,'Setup - Mix Design'!$A$5:$I$504,7,0)),"")</f>
        <v/>
      </c>
    </row>
    <row r="707">
      <c r="A707" s="31" t="n"/>
      <c r="B707" s="26" t="n"/>
      <c r="C707" s="26" t="n"/>
      <c r="D707" s="27" t="n"/>
      <c r="E707" s="26" t="n"/>
      <c r="F707" s="33">
        <f>IFERROR(IF(OR(C707="",D707=""),"",D707*VLOOKUP(C707,'Setup - Mix Design'!$A$5:$I$504,2,0)),"")</f>
        <v/>
      </c>
      <c r="G707" s="33">
        <f>IFERROR(IF(OR(C707="",D707=""),"",D707*VLOOKUP(C707,'Setup - Mix Design'!$A$5:$I$504,3,0)),"")</f>
        <v/>
      </c>
      <c r="H707" s="33">
        <f>IFERROR(IF(OR(C707="",D707=""),"",D707*VLOOKUP(C707,'Setup - Mix Design'!$A$5:$I$504,4,0)),"")</f>
        <v/>
      </c>
      <c r="I707" s="33">
        <f>IFERROR(IF(OR(C707="",D707=""),"",D707*VLOOKUP(C707,'Setup - Mix Design'!$A$5:$I$504,5,0)),"")</f>
        <v/>
      </c>
      <c r="J707" s="33">
        <f>IFERROR(IF(OR(C707="",D707=""),"",D707*VLOOKUP(C707,'Setup - Mix Design'!$A$5:$I$504,6,0)),"")</f>
        <v/>
      </c>
      <c r="K707" s="33">
        <f>IFERROR(IF(OR(C707="",D707=""),"",D707*VLOOKUP(C707,'Setup - Mix Design'!$A$5:$I$504,7,0)),"")</f>
        <v/>
      </c>
    </row>
    <row r="708">
      <c r="A708" s="31" t="n"/>
      <c r="B708" s="26" t="n"/>
      <c r="C708" s="26" t="n"/>
      <c r="D708" s="27" t="n"/>
      <c r="E708" s="26" t="n"/>
      <c r="F708" s="33">
        <f>IFERROR(IF(OR(C708="",D708=""),"",D708*VLOOKUP(C708,'Setup - Mix Design'!$A$5:$I$504,2,0)),"")</f>
        <v/>
      </c>
      <c r="G708" s="33">
        <f>IFERROR(IF(OR(C708="",D708=""),"",D708*VLOOKUP(C708,'Setup - Mix Design'!$A$5:$I$504,3,0)),"")</f>
        <v/>
      </c>
      <c r="H708" s="33">
        <f>IFERROR(IF(OR(C708="",D708=""),"",D708*VLOOKUP(C708,'Setup - Mix Design'!$A$5:$I$504,4,0)),"")</f>
        <v/>
      </c>
      <c r="I708" s="33">
        <f>IFERROR(IF(OR(C708="",D708=""),"",D708*VLOOKUP(C708,'Setup - Mix Design'!$A$5:$I$504,5,0)),"")</f>
        <v/>
      </c>
      <c r="J708" s="33">
        <f>IFERROR(IF(OR(C708="",D708=""),"",D708*VLOOKUP(C708,'Setup - Mix Design'!$A$5:$I$504,6,0)),"")</f>
        <v/>
      </c>
      <c r="K708" s="33">
        <f>IFERROR(IF(OR(C708="",D708=""),"",D708*VLOOKUP(C708,'Setup - Mix Design'!$A$5:$I$504,7,0)),"")</f>
        <v/>
      </c>
    </row>
    <row r="709">
      <c r="A709" s="31" t="n"/>
      <c r="B709" s="26" t="n"/>
      <c r="C709" s="26" t="n"/>
      <c r="D709" s="27" t="n"/>
      <c r="E709" s="26" t="n"/>
      <c r="F709" s="33">
        <f>IFERROR(IF(OR(C709="",D709=""),"",D709*VLOOKUP(C709,'Setup - Mix Design'!$A$5:$I$504,2,0)),"")</f>
        <v/>
      </c>
      <c r="G709" s="33">
        <f>IFERROR(IF(OR(C709="",D709=""),"",D709*VLOOKUP(C709,'Setup - Mix Design'!$A$5:$I$504,3,0)),"")</f>
        <v/>
      </c>
      <c r="H709" s="33">
        <f>IFERROR(IF(OR(C709="",D709=""),"",D709*VLOOKUP(C709,'Setup - Mix Design'!$A$5:$I$504,4,0)),"")</f>
        <v/>
      </c>
      <c r="I709" s="33">
        <f>IFERROR(IF(OR(C709="",D709=""),"",D709*VLOOKUP(C709,'Setup - Mix Design'!$A$5:$I$504,5,0)),"")</f>
        <v/>
      </c>
      <c r="J709" s="33">
        <f>IFERROR(IF(OR(C709="",D709=""),"",D709*VLOOKUP(C709,'Setup - Mix Design'!$A$5:$I$504,6,0)),"")</f>
        <v/>
      </c>
      <c r="K709" s="33">
        <f>IFERROR(IF(OR(C709="",D709=""),"",D709*VLOOKUP(C709,'Setup - Mix Design'!$A$5:$I$504,7,0)),"")</f>
        <v/>
      </c>
    </row>
    <row r="710">
      <c r="A710" s="31" t="n"/>
      <c r="B710" s="26" t="n"/>
      <c r="C710" s="26" t="n"/>
      <c r="D710" s="27" t="n"/>
      <c r="E710" s="26" t="n"/>
      <c r="F710" s="33">
        <f>IFERROR(IF(OR(C710="",D710=""),"",D710*VLOOKUP(C710,'Setup - Mix Design'!$A$5:$I$504,2,0)),"")</f>
        <v/>
      </c>
      <c r="G710" s="33">
        <f>IFERROR(IF(OR(C710="",D710=""),"",D710*VLOOKUP(C710,'Setup - Mix Design'!$A$5:$I$504,3,0)),"")</f>
        <v/>
      </c>
      <c r="H710" s="33">
        <f>IFERROR(IF(OR(C710="",D710=""),"",D710*VLOOKUP(C710,'Setup - Mix Design'!$A$5:$I$504,4,0)),"")</f>
        <v/>
      </c>
      <c r="I710" s="33">
        <f>IFERROR(IF(OR(C710="",D710=""),"",D710*VLOOKUP(C710,'Setup - Mix Design'!$A$5:$I$504,5,0)),"")</f>
        <v/>
      </c>
      <c r="J710" s="33">
        <f>IFERROR(IF(OR(C710="",D710=""),"",D710*VLOOKUP(C710,'Setup - Mix Design'!$A$5:$I$504,6,0)),"")</f>
        <v/>
      </c>
      <c r="K710" s="33">
        <f>IFERROR(IF(OR(C710="",D710=""),"",D710*VLOOKUP(C710,'Setup - Mix Design'!$A$5:$I$504,7,0)),"")</f>
        <v/>
      </c>
    </row>
    <row r="711">
      <c r="A711" s="31" t="n"/>
      <c r="B711" s="26" t="n"/>
      <c r="C711" s="26" t="n"/>
      <c r="D711" s="27" t="n"/>
      <c r="E711" s="26" t="n"/>
      <c r="F711" s="33">
        <f>IFERROR(IF(OR(C711="",D711=""),"",D711*VLOOKUP(C711,'Setup - Mix Design'!$A$5:$I$504,2,0)),"")</f>
        <v/>
      </c>
      <c r="G711" s="33">
        <f>IFERROR(IF(OR(C711="",D711=""),"",D711*VLOOKUP(C711,'Setup - Mix Design'!$A$5:$I$504,3,0)),"")</f>
        <v/>
      </c>
      <c r="H711" s="33">
        <f>IFERROR(IF(OR(C711="",D711=""),"",D711*VLOOKUP(C711,'Setup - Mix Design'!$A$5:$I$504,4,0)),"")</f>
        <v/>
      </c>
      <c r="I711" s="33">
        <f>IFERROR(IF(OR(C711="",D711=""),"",D711*VLOOKUP(C711,'Setup - Mix Design'!$A$5:$I$504,5,0)),"")</f>
        <v/>
      </c>
      <c r="J711" s="33">
        <f>IFERROR(IF(OR(C711="",D711=""),"",D711*VLOOKUP(C711,'Setup - Mix Design'!$A$5:$I$504,6,0)),"")</f>
        <v/>
      </c>
      <c r="K711" s="33">
        <f>IFERROR(IF(OR(C711="",D711=""),"",D711*VLOOKUP(C711,'Setup - Mix Design'!$A$5:$I$504,7,0)),"")</f>
        <v/>
      </c>
    </row>
    <row r="712">
      <c r="A712" s="31" t="n"/>
      <c r="B712" s="26" t="n"/>
      <c r="C712" s="26" t="n"/>
      <c r="D712" s="27" t="n"/>
      <c r="E712" s="26" t="n"/>
      <c r="F712" s="33">
        <f>IFERROR(IF(OR(C712="",D712=""),"",D712*VLOOKUP(C712,'Setup - Mix Design'!$A$5:$I$504,2,0)),"")</f>
        <v/>
      </c>
      <c r="G712" s="33">
        <f>IFERROR(IF(OR(C712="",D712=""),"",D712*VLOOKUP(C712,'Setup - Mix Design'!$A$5:$I$504,3,0)),"")</f>
        <v/>
      </c>
      <c r="H712" s="33">
        <f>IFERROR(IF(OR(C712="",D712=""),"",D712*VLOOKUP(C712,'Setup - Mix Design'!$A$5:$I$504,4,0)),"")</f>
        <v/>
      </c>
      <c r="I712" s="33">
        <f>IFERROR(IF(OR(C712="",D712=""),"",D712*VLOOKUP(C712,'Setup - Mix Design'!$A$5:$I$504,5,0)),"")</f>
        <v/>
      </c>
      <c r="J712" s="33">
        <f>IFERROR(IF(OR(C712="",D712=""),"",D712*VLOOKUP(C712,'Setup - Mix Design'!$A$5:$I$504,6,0)),"")</f>
        <v/>
      </c>
      <c r="K712" s="33">
        <f>IFERROR(IF(OR(C712="",D712=""),"",D712*VLOOKUP(C712,'Setup - Mix Design'!$A$5:$I$504,7,0)),"")</f>
        <v/>
      </c>
    </row>
    <row r="713">
      <c r="A713" s="31" t="n"/>
      <c r="B713" s="26" t="n"/>
      <c r="C713" s="26" t="n"/>
      <c r="D713" s="27" t="n"/>
      <c r="E713" s="26" t="n"/>
      <c r="F713" s="33">
        <f>IFERROR(IF(OR(C713="",D713=""),"",D713*VLOOKUP(C713,'Setup - Mix Design'!$A$5:$I$504,2,0)),"")</f>
        <v/>
      </c>
      <c r="G713" s="33">
        <f>IFERROR(IF(OR(C713="",D713=""),"",D713*VLOOKUP(C713,'Setup - Mix Design'!$A$5:$I$504,3,0)),"")</f>
        <v/>
      </c>
      <c r="H713" s="33">
        <f>IFERROR(IF(OR(C713="",D713=""),"",D713*VLOOKUP(C713,'Setup - Mix Design'!$A$5:$I$504,4,0)),"")</f>
        <v/>
      </c>
      <c r="I713" s="33">
        <f>IFERROR(IF(OR(C713="",D713=""),"",D713*VLOOKUP(C713,'Setup - Mix Design'!$A$5:$I$504,5,0)),"")</f>
        <v/>
      </c>
      <c r="J713" s="33">
        <f>IFERROR(IF(OR(C713="",D713=""),"",D713*VLOOKUP(C713,'Setup - Mix Design'!$A$5:$I$504,6,0)),"")</f>
        <v/>
      </c>
      <c r="K713" s="33">
        <f>IFERROR(IF(OR(C713="",D713=""),"",D713*VLOOKUP(C713,'Setup - Mix Design'!$A$5:$I$504,7,0)),"")</f>
        <v/>
      </c>
    </row>
    <row r="714">
      <c r="A714" s="31" t="n"/>
      <c r="B714" s="26" t="n"/>
      <c r="C714" s="26" t="n"/>
      <c r="D714" s="27" t="n"/>
      <c r="E714" s="26" t="n"/>
      <c r="F714" s="33">
        <f>IFERROR(IF(OR(C714="",D714=""),"",D714*VLOOKUP(C714,'Setup - Mix Design'!$A$5:$I$504,2,0)),"")</f>
        <v/>
      </c>
      <c r="G714" s="33">
        <f>IFERROR(IF(OR(C714="",D714=""),"",D714*VLOOKUP(C714,'Setup - Mix Design'!$A$5:$I$504,3,0)),"")</f>
        <v/>
      </c>
      <c r="H714" s="33">
        <f>IFERROR(IF(OR(C714="",D714=""),"",D714*VLOOKUP(C714,'Setup - Mix Design'!$A$5:$I$504,4,0)),"")</f>
        <v/>
      </c>
      <c r="I714" s="33">
        <f>IFERROR(IF(OR(C714="",D714=""),"",D714*VLOOKUP(C714,'Setup - Mix Design'!$A$5:$I$504,5,0)),"")</f>
        <v/>
      </c>
      <c r="J714" s="33">
        <f>IFERROR(IF(OR(C714="",D714=""),"",D714*VLOOKUP(C714,'Setup - Mix Design'!$A$5:$I$504,6,0)),"")</f>
        <v/>
      </c>
      <c r="K714" s="33">
        <f>IFERROR(IF(OR(C714="",D714=""),"",D714*VLOOKUP(C714,'Setup - Mix Design'!$A$5:$I$504,7,0)),"")</f>
        <v/>
      </c>
    </row>
    <row r="715">
      <c r="A715" s="31" t="n"/>
      <c r="B715" s="26" t="n"/>
      <c r="C715" s="26" t="n"/>
      <c r="D715" s="27" t="n"/>
      <c r="E715" s="26" t="n"/>
      <c r="F715" s="33">
        <f>IFERROR(IF(OR(C715="",D715=""),"",D715*VLOOKUP(C715,'Setup - Mix Design'!$A$5:$I$504,2,0)),"")</f>
        <v/>
      </c>
      <c r="G715" s="33">
        <f>IFERROR(IF(OR(C715="",D715=""),"",D715*VLOOKUP(C715,'Setup - Mix Design'!$A$5:$I$504,3,0)),"")</f>
        <v/>
      </c>
      <c r="H715" s="33">
        <f>IFERROR(IF(OR(C715="",D715=""),"",D715*VLOOKUP(C715,'Setup - Mix Design'!$A$5:$I$504,4,0)),"")</f>
        <v/>
      </c>
      <c r="I715" s="33">
        <f>IFERROR(IF(OR(C715="",D715=""),"",D715*VLOOKUP(C715,'Setup - Mix Design'!$A$5:$I$504,5,0)),"")</f>
        <v/>
      </c>
      <c r="J715" s="33">
        <f>IFERROR(IF(OR(C715="",D715=""),"",D715*VLOOKUP(C715,'Setup - Mix Design'!$A$5:$I$504,6,0)),"")</f>
        <v/>
      </c>
      <c r="K715" s="33">
        <f>IFERROR(IF(OR(C715="",D715=""),"",D715*VLOOKUP(C715,'Setup - Mix Design'!$A$5:$I$504,7,0)),"")</f>
        <v/>
      </c>
    </row>
    <row r="716">
      <c r="A716" s="31" t="n"/>
      <c r="B716" s="26" t="n"/>
      <c r="C716" s="26" t="n"/>
      <c r="D716" s="27" t="n"/>
      <c r="E716" s="26" t="n"/>
      <c r="F716" s="33">
        <f>IFERROR(IF(OR(C716="",D716=""),"",D716*VLOOKUP(C716,'Setup - Mix Design'!$A$5:$I$504,2,0)),"")</f>
        <v/>
      </c>
      <c r="G716" s="33">
        <f>IFERROR(IF(OR(C716="",D716=""),"",D716*VLOOKUP(C716,'Setup - Mix Design'!$A$5:$I$504,3,0)),"")</f>
        <v/>
      </c>
      <c r="H716" s="33">
        <f>IFERROR(IF(OR(C716="",D716=""),"",D716*VLOOKUP(C716,'Setup - Mix Design'!$A$5:$I$504,4,0)),"")</f>
        <v/>
      </c>
      <c r="I716" s="33">
        <f>IFERROR(IF(OR(C716="",D716=""),"",D716*VLOOKUP(C716,'Setup - Mix Design'!$A$5:$I$504,5,0)),"")</f>
        <v/>
      </c>
      <c r="J716" s="33">
        <f>IFERROR(IF(OR(C716="",D716=""),"",D716*VLOOKUP(C716,'Setup - Mix Design'!$A$5:$I$504,6,0)),"")</f>
        <v/>
      </c>
      <c r="K716" s="33">
        <f>IFERROR(IF(OR(C716="",D716=""),"",D716*VLOOKUP(C716,'Setup - Mix Design'!$A$5:$I$504,7,0)),"")</f>
        <v/>
      </c>
    </row>
    <row r="717">
      <c r="A717" s="31" t="n"/>
      <c r="B717" s="26" t="n"/>
      <c r="C717" s="26" t="n"/>
      <c r="D717" s="27" t="n"/>
      <c r="E717" s="26" t="n"/>
      <c r="F717" s="33">
        <f>IFERROR(IF(OR(C717="",D717=""),"",D717*VLOOKUP(C717,'Setup - Mix Design'!$A$5:$I$504,2,0)),"")</f>
        <v/>
      </c>
      <c r="G717" s="33">
        <f>IFERROR(IF(OR(C717="",D717=""),"",D717*VLOOKUP(C717,'Setup - Mix Design'!$A$5:$I$504,3,0)),"")</f>
        <v/>
      </c>
      <c r="H717" s="33">
        <f>IFERROR(IF(OR(C717="",D717=""),"",D717*VLOOKUP(C717,'Setup - Mix Design'!$A$5:$I$504,4,0)),"")</f>
        <v/>
      </c>
      <c r="I717" s="33">
        <f>IFERROR(IF(OR(C717="",D717=""),"",D717*VLOOKUP(C717,'Setup - Mix Design'!$A$5:$I$504,5,0)),"")</f>
        <v/>
      </c>
      <c r="J717" s="33">
        <f>IFERROR(IF(OR(C717="",D717=""),"",D717*VLOOKUP(C717,'Setup - Mix Design'!$A$5:$I$504,6,0)),"")</f>
        <v/>
      </c>
      <c r="K717" s="33">
        <f>IFERROR(IF(OR(C717="",D717=""),"",D717*VLOOKUP(C717,'Setup - Mix Design'!$A$5:$I$504,7,0)),"")</f>
        <v/>
      </c>
    </row>
    <row r="718">
      <c r="A718" s="31" t="n"/>
      <c r="B718" s="26" t="n"/>
      <c r="C718" s="26" t="n"/>
      <c r="D718" s="27" t="n"/>
      <c r="E718" s="26" t="n"/>
      <c r="F718" s="33">
        <f>IFERROR(IF(OR(C718="",D718=""),"",D718*VLOOKUP(C718,'Setup - Mix Design'!$A$5:$I$504,2,0)),"")</f>
        <v/>
      </c>
      <c r="G718" s="33">
        <f>IFERROR(IF(OR(C718="",D718=""),"",D718*VLOOKUP(C718,'Setup - Mix Design'!$A$5:$I$504,3,0)),"")</f>
        <v/>
      </c>
      <c r="H718" s="33">
        <f>IFERROR(IF(OR(C718="",D718=""),"",D718*VLOOKUP(C718,'Setup - Mix Design'!$A$5:$I$504,4,0)),"")</f>
        <v/>
      </c>
      <c r="I718" s="33">
        <f>IFERROR(IF(OR(C718="",D718=""),"",D718*VLOOKUP(C718,'Setup - Mix Design'!$A$5:$I$504,5,0)),"")</f>
        <v/>
      </c>
      <c r="J718" s="33">
        <f>IFERROR(IF(OR(C718="",D718=""),"",D718*VLOOKUP(C718,'Setup - Mix Design'!$A$5:$I$504,6,0)),"")</f>
        <v/>
      </c>
      <c r="K718" s="33">
        <f>IFERROR(IF(OR(C718="",D718=""),"",D718*VLOOKUP(C718,'Setup - Mix Design'!$A$5:$I$504,7,0)),"")</f>
        <v/>
      </c>
    </row>
    <row r="719">
      <c r="A719" s="31" t="n"/>
      <c r="B719" s="26" t="n"/>
      <c r="C719" s="26" t="n"/>
      <c r="D719" s="27" t="n"/>
      <c r="E719" s="26" t="n"/>
      <c r="F719" s="33">
        <f>IFERROR(IF(OR(C719="",D719=""),"",D719*VLOOKUP(C719,'Setup - Mix Design'!$A$5:$I$504,2,0)),"")</f>
        <v/>
      </c>
      <c r="G719" s="33">
        <f>IFERROR(IF(OR(C719="",D719=""),"",D719*VLOOKUP(C719,'Setup - Mix Design'!$A$5:$I$504,3,0)),"")</f>
        <v/>
      </c>
      <c r="H719" s="33">
        <f>IFERROR(IF(OR(C719="",D719=""),"",D719*VLOOKUP(C719,'Setup - Mix Design'!$A$5:$I$504,4,0)),"")</f>
        <v/>
      </c>
      <c r="I719" s="33">
        <f>IFERROR(IF(OR(C719="",D719=""),"",D719*VLOOKUP(C719,'Setup - Mix Design'!$A$5:$I$504,5,0)),"")</f>
        <v/>
      </c>
      <c r="J719" s="33">
        <f>IFERROR(IF(OR(C719="",D719=""),"",D719*VLOOKUP(C719,'Setup - Mix Design'!$A$5:$I$504,6,0)),"")</f>
        <v/>
      </c>
      <c r="K719" s="33">
        <f>IFERROR(IF(OR(C719="",D719=""),"",D719*VLOOKUP(C719,'Setup - Mix Design'!$A$5:$I$504,7,0)),"")</f>
        <v/>
      </c>
    </row>
    <row r="720">
      <c r="A720" s="31" t="n"/>
      <c r="B720" s="26" t="n"/>
      <c r="C720" s="26" t="n"/>
      <c r="D720" s="27" t="n"/>
      <c r="E720" s="26" t="n"/>
      <c r="F720" s="33">
        <f>IFERROR(IF(OR(C720="",D720=""),"",D720*VLOOKUP(C720,'Setup - Mix Design'!$A$5:$I$504,2,0)),"")</f>
        <v/>
      </c>
      <c r="G720" s="33">
        <f>IFERROR(IF(OR(C720="",D720=""),"",D720*VLOOKUP(C720,'Setup - Mix Design'!$A$5:$I$504,3,0)),"")</f>
        <v/>
      </c>
      <c r="H720" s="33">
        <f>IFERROR(IF(OR(C720="",D720=""),"",D720*VLOOKUP(C720,'Setup - Mix Design'!$A$5:$I$504,4,0)),"")</f>
        <v/>
      </c>
      <c r="I720" s="33">
        <f>IFERROR(IF(OR(C720="",D720=""),"",D720*VLOOKUP(C720,'Setup - Mix Design'!$A$5:$I$504,5,0)),"")</f>
        <v/>
      </c>
      <c r="J720" s="33">
        <f>IFERROR(IF(OR(C720="",D720=""),"",D720*VLOOKUP(C720,'Setup - Mix Design'!$A$5:$I$504,6,0)),"")</f>
        <v/>
      </c>
      <c r="K720" s="33">
        <f>IFERROR(IF(OR(C720="",D720=""),"",D720*VLOOKUP(C720,'Setup - Mix Design'!$A$5:$I$504,7,0)),"")</f>
        <v/>
      </c>
    </row>
    <row r="721">
      <c r="A721" s="31" t="n"/>
      <c r="B721" s="26" t="n"/>
      <c r="C721" s="26" t="n"/>
      <c r="D721" s="27" t="n"/>
      <c r="E721" s="26" t="n"/>
      <c r="F721" s="33">
        <f>IFERROR(IF(OR(C721="",D721=""),"",D721*VLOOKUP(C721,'Setup - Mix Design'!$A$5:$I$504,2,0)),"")</f>
        <v/>
      </c>
      <c r="G721" s="33">
        <f>IFERROR(IF(OR(C721="",D721=""),"",D721*VLOOKUP(C721,'Setup - Mix Design'!$A$5:$I$504,3,0)),"")</f>
        <v/>
      </c>
      <c r="H721" s="33">
        <f>IFERROR(IF(OR(C721="",D721=""),"",D721*VLOOKUP(C721,'Setup - Mix Design'!$A$5:$I$504,4,0)),"")</f>
        <v/>
      </c>
      <c r="I721" s="33">
        <f>IFERROR(IF(OR(C721="",D721=""),"",D721*VLOOKUP(C721,'Setup - Mix Design'!$A$5:$I$504,5,0)),"")</f>
        <v/>
      </c>
      <c r="J721" s="33">
        <f>IFERROR(IF(OR(C721="",D721=""),"",D721*VLOOKUP(C721,'Setup - Mix Design'!$A$5:$I$504,6,0)),"")</f>
        <v/>
      </c>
      <c r="K721" s="33">
        <f>IFERROR(IF(OR(C721="",D721=""),"",D721*VLOOKUP(C721,'Setup - Mix Design'!$A$5:$I$504,7,0)),"")</f>
        <v/>
      </c>
    </row>
    <row r="722">
      <c r="A722" s="31" t="n"/>
      <c r="B722" s="26" t="n"/>
      <c r="C722" s="26" t="n"/>
      <c r="D722" s="27" t="n"/>
      <c r="E722" s="26" t="n"/>
      <c r="F722" s="33">
        <f>IFERROR(IF(OR(C722="",D722=""),"",D722*VLOOKUP(C722,'Setup - Mix Design'!$A$5:$I$504,2,0)),"")</f>
        <v/>
      </c>
      <c r="G722" s="33">
        <f>IFERROR(IF(OR(C722="",D722=""),"",D722*VLOOKUP(C722,'Setup - Mix Design'!$A$5:$I$504,3,0)),"")</f>
        <v/>
      </c>
      <c r="H722" s="33">
        <f>IFERROR(IF(OR(C722="",D722=""),"",D722*VLOOKUP(C722,'Setup - Mix Design'!$A$5:$I$504,4,0)),"")</f>
        <v/>
      </c>
      <c r="I722" s="33">
        <f>IFERROR(IF(OR(C722="",D722=""),"",D722*VLOOKUP(C722,'Setup - Mix Design'!$A$5:$I$504,5,0)),"")</f>
        <v/>
      </c>
      <c r="J722" s="33">
        <f>IFERROR(IF(OR(C722="",D722=""),"",D722*VLOOKUP(C722,'Setup - Mix Design'!$A$5:$I$504,6,0)),"")</f>
        <v/>
      </c>
      <c r="K722" s="33">
        <f>IFERROR(IF(OR(C722="",D722=""),"",D722*VLOOKUP(C722,'Setup - Mix Design'!$A$5:$I$504,7,0)),"")</f>
        <v/>
      </c>
    </row>
    <row r="723">
      <c r="A723" s="31" t="n"/>
      <c r="B723" s="26" t="n"/>
      <c r="C723" s="26" t="n"/>
      <c r="D723" s="27" t="n"/>
      <c r="E723" s="26" t="n"/>
      <c r="F723" s="33">
        <f>IFERROR(IF(OR(C723="",D723=""),"",D723*VLOOKUP(C723,'Setup - Mix Design'!$A$5:$I$504,2,0)),"")</f>
        <v/>
      </c>
      <c r="G723" s="33">
        <f>IFERROR(IF(OR(C723="",D723=""),"",D723*VLOOKUP(C723,'Setup - Mix Design'!$A$5:$I$504,3,0)),"")</f>
        <v/>
      </c>
      <c r="H723" s="33">
        <f>IFERROR(IF(OR(C723="",D723=""),"",D723*VLOOKUP(C723,'Setup - Mix Design'!$A$5:$I$504,4,0)),"")</f>
        <v/>
      </c>
      <c r="I723" s="33">
        <f>IFERROR(IF(OR(C723="",D723=""),"",D723*VLOOKUP(C723,'Setup - Mix Design'!$A$5:$I$504,5,0)),"")</f>
        <v/>
      </c>
      <c r="J723" s="33">
        <f>IFERROR(IF(OR(C723="",D723=""),"",D723*VLOOKUP(C723,'Setup - Mix Design'!$A$5:$I$504,6,0)),"")</f>
        <v/>
      </c>
      <c r="K723" s="33">
        <f>IFERROR(IF(OR(C723="",D723=""),"",D723*VLOOKUP(C723,'Setup - Mix Design'!$A$5:$I$504,7,0)),"")</f>
        <v/>
      </c>
    </row>
    <row r="724">
      <c r="A724" s="31" t="n"/>
      <c r="B724" s="26" t="n"/>
      <c r="C724" s="26" t="n"/>
      <c r="D724" s="27" t="n"/>
      <c r="E724" s="26" t="n"/>
      <c r="F724" s="33">
        <f>IFERROR(IF(OR(C724="",D724=""),"",D724*VLOOKUP(C724,'Setup - Mix Design'!$A$5:$I$504,2,0)),"")</f>
        <v/>
      </c>
      <c r="G724" s="33">
        <f>IFERROR(IF(OR(C724="",D724=""),"",D724*VLOOKUP(C724,'Setup - Mix Design'!$A$5:$I$504,3,0)),"")</f>
        <v/>
      </c>
      <c r="H724" s="33">
        <f>IFERROR(IF(OR(C724="",D724=""),"",D724*VLOOKUP(C724,'Setup - Mix Design'!$A$5:$I$504,4,0)),"")</f>
        <v/>
      </c>
      <c r="I724" s="33">
        <f>IFERROR(IF(OR(C724="",D724=""),"",D724*VLOOKUP(C724,'Setup - Mix Design'!$A$5:$I$504,5,0)),"")</f>
        <v/>
      </c>
      <c r="J724" s="33">
        <f>IFERROR(IF(OR(C724="",D724=""),"",D724*VLOOKUP(C724,'Setup - Mix Design'!$A$5:$I$504,6,0)),"")</f>
        <v/>
      </c>
      <c r="K724" s="33">
        <f>IFERROR(IF(OR(C724="",D724=""),"",D724*VLOOKUP(C724,'Setup - Mix Design'!$A$5:$I$504,7,0)),"")</f>
        <v/>
      </c>
    </row>
    <row r="725">
      <c r="A725" s="31" t="n"/>
      <c r="B725" s="26" t="n"/>
      <c r="C725" s="26" t="n"/>
      <c r="D725" s="27" t="n"/>
      <c r="E725" s="26" t="n"/>
      <c r="F725" s="33">
        <f>IFERROR(IF(OR(C725="",D725=""),"",D725*VLOOKUP(C725,'Setup - Mix Design'!$A$5:$I$504,2,0)),"")</f>
        <v/>
      </c>
      <c r="G725" s="33">
        <f>IFERROR(IF(OR(C725="",D725=""),"",D725*VLOOKUP(C725,'Setup - Mix Design'!$A$5:$I$504,3,0)),"")</f>
        <v/>
      </c>
      <c r="H725" s="33">
        <f>IFERROR(IF(OR(C725="",D725=""),"",D725*VLOOKUP(C725,'Setup - Mix Design'!$A$5:$I$504,4,0)),"")</f>
        <v/>
      </c>
      <c r="I725" s="33">
        <f>IFERROR(IF(OR(C725="",D725=""),"",D725*VLOOKUP(C725,'Setup - Mix Design'!$A$5:$I$504,5,0)),"")</f>
        <v/>
      </c>
      <c r="J725" s="33">
        <f>IFERROR(IF(OR(C725="",D725=""),"",D725*VLOOKUP(C725,'Setup - Mix Design'!$A$5:$I$504,6,0)),"")</f>
        <v/>
      </c>
      <c r="K725" s="33">
        <f>IFERROR(IF(OR(C725="",D725=""),"",D725*VLOOKUP(C725,'Setup - Mix Design'!$A$5:$I$504,7,0)),"")</f>
        <v/>
      </c>
    </row>
    <row r="726">
      <c r="A726" s="31" t="n"/>
      <c r="B726" s="26" t="n"/>
      <c r="C726" s="26" t="n"/>
      <c r="D726" s="27" t="n"/>
      <c r="E726" s="26" t="n"/>
      <c r="F726" s="33">
        <f>IFERROR(IF(OR(C726="",D726=""),"",D726*VLOOKUP(C726,'Setup - Mix Design'!$A$5:$I$504,2,0)),"")</f>
        <v/>
      </c>
      <c r="G726" s="33">
        <f>IFERROR(IF(OR(C726="",D726=""),"",D726*VLOOKUP(C726,'Setup - Mix Design'!$A$5:$I$504,3,0)),"")</f>
        <v/>
      </c>
      <c r="H726" s="33">
        <f>IFERROR(IF(OR(C726="",D726=""),"",D726*VLOOKUP(C726,'Setup - Mix Design'!$A$5:$I$504,4,0)),"")</f>
        <v/>
      </c>
      <c r="I726" s="33">
        <f>IFERROR(IF(OR(C726="",D726=""),"",D726*VLOOKUP(C726,'Setup - Mix Design'!$A$5:$I$504,5,0)),"")</f>
        <v/>
      </c>
      <c r="J726" s="33">
        <f>IFERROR(IF(OR(C726="",D726=""),"",D726*VLOOKUP(C726,'Setup - Mix Design'!$A$5:$I$504,6,0)),"")</f>
        <v/>
      </c>
      <c r="K726" s="33">
        <f>IFERROR(IF(OR(C726="",D726=""),"",D726*VLOOKUP(C726,'Setup - Mix Design'!$A$5:$I$504,7,0)),"")</f>
        <v/>
      </c>
    </row>
    <row r="727">
      <c r="A727" s="31" t="n"/>
      <c r="B727" s="26" t="n"/>
      <c r="C727" s="26" t="n"/>
      <c r="D727" s="27" t="n"/>
      <c r="E727" s="26" t="n"/>
      <c r="F727" s="33">
        <f>IFERROR(IF(OR(C727="",D727=""),"",D727*VLOOKUP(C727,'Setup - Mix Design'!$A$5:$I$504,2,0)),"")</f>
        <v/>
      </c>
      <c r="G727" s="33">
        <f>IFERROR(IF(OR(C727="",D727=""),"",D727*VLOOKUP(C727,'Setup - Mix Design'!$A$5:$I$504,3,0)),"")</f>
        <v/>
      </c>
      <c r="H727" s="33">
        <f>IFERROR(IF(OR(C727="",D727=""),"",D727*VLOOKUP(C727,'Setup - Mix Design'!$A$5:$I$504,4,0)),"")</f>
        <v/>
      </c>
      <c r="I727" s="33">
        <f>IFERROR(IF(OR(C727="",D727=""),"",D727*VLOOKUP(C727,'Setup - Mix Design'!$A$5:$I$504,5,0)),"")</f>
        <v/>
      </c>
      <c r="J727" s="33">
        <f>IFERROR(IF(OR(C727="",D727=""),"",D727*VLOOKUP(C727,'Setup - Mix Design'!$A$5:$I$504,6,0)),"")</f>
        <v/>
      </c>
      <c r="K727" s="33">
        <f>IFERROR(IF(OR(C727="",D727=""),"",D727*VLOOKUP(C727,'Setup - Mix Design'!$A$5:$I$504,7,0)),"")</f>
        <v/>
      </c>
    </row>
    <row r="728">
      <c r="A728" s="31" t="n"/>
      <c r="B728" s="26" t="n"/>
      <c r="C728" s="26" t="n"/>
      <c r="D728" s="27" t="n"/>
      <c r="E728" s="26" t="n"/>
      <c r="F728" s="33">
        <f>IFERROR(IF(OR(C728="",D728=""),"",D728*VLOOKUP(C728,'Setup - Mix Design'!$A$5:$I$504,2,0)),"")</f>
        <v/>
      </c>
      <c r="G728" s="33">
        <f>IFERROR(IF(OR(C728="",D728=""),"",D728*VLOOKUP(C728,'Setup - Mix Design'!$A$5:$I$504,3,0)),"")</f>
        <v/>
      </c>
      <c r="H728" s="33">
        <f>IFERROR(IF(OR(C728="",D728=""),"",D728*VLOOKUP(C728,'Setup - Mix Design'!$A$5:$I$504,4,0)),"")</f>
        <v/>
      </c>
      <c r="I728" s="33">
        <f>IFERROR(IF(OR(C728="",D728=""),"",D728*VLOOKUP(C728,'Setup - Mix Design'!$A$5:$I$504,5,0)),"")</f>
        <v/>
      </c>
      <c r="J728" s="33">
        <f>IFERROR(IF(OR(C728="",D728=""),"",D728*VLOOKUP(C728,'Setup - Mix Design'!$A$5:$I$504,6,0)),"")</f>
        <v/>
      </c>
      <c r="K728" s="33">
        <f>IFERROR(IF(OR(C728="",D728=""),"",D728*VLOOKUP(C728,'Setup - Mix Design'!$A$5:$I$504,7,0)),"")</f>
        <v/>
      </c>
    </row>
    <row r="729">
      <c r="A729" s="31" t="n"/>
      <c r="B729" s="26" t="n"/>
      <c r="C729" s="26" t="n"/>
      <c r="D729" s="27" t="n"/>
      <c r="E729" s="26" t="n"/>
      <c r="F729" s="33">
        <f>IFERROR(IF(OR(C729="",D729=""),"",D729*VLOOKUP(C729,'Setup - Mix Design'!$A$5:$I$504,2,0)),"")</f>
        <v/>
      </c>
      <c r="G729" s="33">
        <f>IFERROR(IF(OR(C729="",D729=""),"",D729*VLOOKUP(C729,'Setup - Mix Design'!$A$5:$I$504,3,0)),"")</f>
        <v/>
      </c>
      <c r="H729" s="33">
        <f>IFERROR(IF(OR(C729="",D729=""),"",D729*VLOOKUP(C729,'Setup - Mix Design'!$A$5:$I$504,4,0)),"")</f>
        <v/>
      </c>
      <c r="I729" s="33">
        <f>IFERROR(IF(OR(C729="",D729=""),"",D729*VLOOKUP(C729,'Setup - Mix Design'!$A$5:$I$504,5,0)),"")</f>
        <v/>
      </c>
      <c r="J729" s="33">
        <f>IFERROR(IF(OR(C729="",D729=""),"",D729*VLOOKUP(C729,'Setup - Mix Design'!$A$5:$I$504,6,0)),"")</f>
        <v/>
      </c>
      <c r="K729" s="33">
        <f>IFERROR(IF(OR(C729="",D729=""),"",D729*VLOOKUP(C729,'Setup - Mix Design'!$A$5:$I$504,7,0)),"")</f>
        <v/>
      </c>
    </row>
    <row r="730">
      <c r="A730" s="31" t="n"/>
      <c r="B730" s="26" t="n"/>
      <c r="C730" s="26" t="n"/>
      <c r="D730" s="27" t="n"/>
      <c r="E730" s="26" t="n"/>
      <c r="F730" s="33">
        <f>IFERROR(IF(OR(C730="",D730=""),"",D730*VLOOKUP(C730,'Setup - Mix Design'!$A$5:$I$504,2,0)),"")</f>
        <v/>
      </c>
      <c r="G730" s="33">
        <f>IFERROR(IF(OR(C730="",D730=""),"",D730*VLOOKUP(C730,'Setup - Mix Design'!$A$5:$I$504,3,0)),"")</f>
        <v/>
      </c>
      <c r="H730" s="33">
        <f>IFERROR(IF(OR(C730="",D730=""),"",D730*VLOOKUP(C730,'Setup - Mix Design'!$A$5:$I$504,4,0)),"")</f>
        <v/>
      </c>
      <c r="I730" s="33">
        <f>IFERROR(IF(OR(C730="",D730=""),"",D730*VLOOKUP(C730,'Setup - Mix Design'!$A$5:$I$504,5,0)),"")</f>
        <v/>
      </c>
      <c r="J730" s="33">
        <f>IFERROR(IF(OR(C730="",D730=""),"",D730*VLOOKUP(C730,'Setup - Mix Design'!$A$5:$I$504,6,0)),"")</f>
        <v/>
      </c>
      <c r="K730" s="33">
        <f>IFERROR(IF(OR(C730="",D730=""),"",D730*VLOOKUP(C730,'Setup - Mix Design'!$A$5:$I$504,7,0)),"")</f>
        <v/>
      </c>
    </row>
    <row r="731">
      <c r="A731" s="31" t="n"/>
      <c r="B731" s="26" t="n"/>
      <c r="C731" s="26" t="n"/>
      <c r="D731" s="27" t="n"/>
      <c r="E731" s="26" t="n"/>
      <c r="F731" s="33">
        <f>IFERROR(IF(OR(C731="",D731=""),"",D731*VLOOKUP(C731,'Setup - Mix Design'!$A$5:$I$504,2,0)),"")</f>
        <v/>
      </c>
      <c r="G731" s="33">
        <f>IFERROR(IF(OR(C731="",D731=""),"",D731*VLOOKUP(C731,'Setup - Mix Design'!$A$5:$I$504,3,0)),"")</f>
        <v/>
      </c>
      <c r="H731" s="33">
        <f>IFERROR(IF(OR(C731="",D731=""),"",D731*VLOOKUP(C731,'Setup - Mix Design'!$A$5:$I$504,4,0)),"")</f>
        <v/>
      </c>
      <c r="I731" s="33">
        <f>IFERROR(IF(OR(C731="",D731=""),"",D731*VLOOKUP(C731,'Setup - Mix Design'!$A$5:$I$504,5,0)),"")</f>
        <v/>
      </c>
      <c r="J731" s="33">
        <f>IFERROR(IF(OR(C731="",D731=""),"",D731*VLOOKUP(C731,'Setup - Mix Design'!$A$5:$I$504,6,0)),"")</f>
        <v/>
      </c>
      <c r="K731" s="33">
        <f>IFERROR(IF(OR(C731="",D731=""),"",D731*VLOOKUP(C731,'Setup - Mix Design'!$A$5:$I$504,7,0)),"")</f>
        <v/>
      </c>
    </row>
    <row r="732">
      <c r="A732" s="31" t="n"/>
      <c r="B732" s="26" t="n"/>
      <c r="C732" s="26" t="n"/>
      <c r="D732" s="27" t="n"/>
      <c r="E732" s="26" t="n"/>
      <c r="F732" s="33">
        <f>IFERROR(IF(OR(C732="",D732=""),"",D732*VLOOKUP(C732,'Setup - Mix Design'!$A$5:$I$504,2,0)),"")</f>
        <v/>
      </c>
      <c r="G732" s="33">
        <f>IFERROR(IF(OR(C732="",D732=""),"",D732*VLOOKUP(C732,'Setup - Mix Design'!$A$5:$I$504,3,0)),"")</f>
        <v/>
      </c>
      <c r="H732" s="33">
        <f>IFERROR(IF(OR(C732="",D732=""),"",D732*VLOOKUP(C732,'Setup - Mix Design'!$A$5:$I$504,4,0)),"")</f>
        <v/>
      </c>
      <c r="I732" s="33">
        <f>IFERROR(IF(OR(C732="",D732=""),"",D732*VLOOKUP(C732,'Setup - Mix Design'!$A$5:$I$504,5,0)),"")</f>
        <v/>
      </c>
      <c r="J732" s="33">
        <f>IFERROR(IF(OR(C732="",D732=""),"",D732*VLOOKUP(C732,'Setup - Mix Design'!$A$5:$I$504,6,0)),"")</f>
        <v/>
      </c>
      <c r="K732" s="33">
        <f>IFERROR(IF(OR(C732="",D732=""),"",D732*VLOOKUP(C732,'Setup - Mix Design'!$A$5:$I$504,7,0)),"")</f>
        <v/>
      </c>
    </row>
    <row r="733">
      <c r="A733" s="31" t="n"/>
      <c r="B733" s="26" t="n"/>
      <c r="C733" s="26" t="n"/>
      <c r="D733" s="27" t="n"/>
      <c r="E733" s="26" t="n"/>
      <c r="F733" s="33">
        <f>IFERROR(IF(OR(C733="",D733=""),"",D733*VLOOKUP(C733,'Setup - Mix Design'!$A$5:$I$504,2,0)),"")</f>
        <v/>
      </c>
      <c r="G733" s="33">
        <f>IFERROR(IF(OR(C733="",D733=""),"",D733*VLOOKUP(C733,'Setup - Mix Design'!$A$5:$I$504,3,0)),"")</f>
        <v/>
      </c>
      <c r="H733" s="33">
        <f>IFERROR(IF(OR(C733="",D733=""),"",D733*VLOOKUP(C733,'Setup - Mix Design'!$A$5:$I$504,4,0)),"")</f>
        <v/>
      </c>
      <c r="I733" s="33">
        <f>IFERROR(IF(OR(C733="",D733=""),"",D733*VLOOKUP(C733,'Setup - Mix Design'!$A$5:$I$504,5,0)),"")</f>
        <v/>
      </c>
      <c r="J733" s="33">
        <f>IFERROR(IF(OR(C733="",D733=""),"",D733*VLOOKUP(C733,'Setup - Mix Design'!$A$5:$I$504,6,0)),"")</f>
        <v/>
      </c>
      <c r="K733" s="33">
        <f>IFERROR(IF(OR(C733="",D733=""),"",D733*VLOOKUP(C733,'Setup - Mix Design'!$A$5:$I$504,7,0)),"")</f>
        <v/>
      </c>
    </row>
    <row r="734">
      <c r="A734" s="31" t="n"/>
      <c r="B734" s="26" t="n"/>
      <c r="C734" s="26" t="n"/>
      <c r="D734" s="27" t="n"/>
      <c r="E734" s="26" t="n"/>
      <c r="F734" s="33">
        <f>IFERROR(IF(OR(C734="",D734=""),"",D734*VLOOKUP(C734,'Setup - Mix Design'!$A$5:$I$504,2,0)),"")</f>
        <v/>
      </c>
      <c r="G734" s="33">
        <f>IFERROR(IF(OR(C734="",D734=""),"",D734*VLOOKUP(C734,'Setup - Mix Design'!$A$5:$I$504,3,0)),"")</f>
        <v/>
      </c>
      <c r="H734" s="33">
        <f>IFERROR(IF(OR(C734="",D734=""),"",D734*VLOOKUP(C734,'Setup - Mix Design'!$A$5:$I$504,4,0)),"")</f>
        <v/>
      </c>
      <c r="I734" s="33">
        <f>IFERROR(IF(OR(C734="",D734=""),"",D734*VLOOKUP(C734,'Setup - Mix Design'!$A$5:$I$504,5,0)),"")</f>
        <v/>
      </c>
      <c r="J734" s="33">
        <f>IFERROR(IF(OR(C734="",D734=""),"",D734*VLOOKUP(C734,'Setup - Mix Design'!$A$5:$I$504,6,0)),"")</f>
        <v/>
      </c>
      <c r="K734" s="33">
        <f>IFERROR(IF(OR(C734="",D734=""),"",D734*VLOOKUP(C734,'Setup - Mix Design'!$A$5:$I$504,7,0)),"")</f>
        <v/>
      </c>
    </row>
    <row r="735">
      <c r="A735" s="31" t="n"/>
      <c r="B735" s="26" t="n"/>
      <c r="C735" s="26" t="n"/>
      <c r="D735" s="27" t="n"/>
      <c r="E735" s="26" t="n"/>
      <c r="F735" s="33">
        <f>IFERROR(IF(OR(C735="",D735=""),"",D735*VLOOKUP(C735,'Setup - Mix Design'!$A$5:$I$504,2,0)),"")</f>
        <v/>
      </c>
      <c r="G735" s="33">
        <f>IFERROR(IF(OR(C735="",D735=""),"",D735*VLOOKUP(C735,'Setup - Mix Design'!$A$5:$I$504,3,0)),"")</f>
        <v/>
      </c>
      <c r="H735" s="33">
        <f>IFERROR(IF(OR(C735="",D735=""),"",D735*VLOOKUP(C735,'Setup - Mix Design'!$A$5:$I$504,4,0)),"")</f>
        <v/>
      </c>
      <c r="I735" s="33">
        <f>IFERROR(IF(OR(C735="",D735=""),"",D735*VLOOKUP(C735,'Setup - Mix Design'!$A$5:$I$504,5,0)),"")</f>
        <v/>
      </c>
      <c r="J735" s="33">
        <f>IFERROR(IF(OR(C735="",D735=""),"",D735*VLOOKUP(C735,'Setup - Mix Design'!$A$5:$I$504,6,0)),"")</f>
        <v/>
      </c>
      <c r="K735" s="33">
        <f>IFERROR(IF(OR(C735="",D735=""),"",D735*VLOOKUP(C735,'Setup - Mix Design'!$A$5:$I$504,7,0)),"")</f>
        <v/>
      </c>
    </row>
    <row r="736">
      <c r="A736" s="31" t="n"/>
      <c r="B736" s="26" t="n"/>
      <c r="C736" s="26" t="n"/>
      <c r="D736" s="27" t="n"/>
      <c r="E736" s="26" t="n"/>
      <c r="F736" s="33">
        <f>IFERROR(IF(OR(C736="",D736=""),"",D736*VLOOKUP(C736,'Setup - Mix Design'!$A$5:$I$504,2,0)),"")</f>
        <v/>
      </c>
      <c r="G736" s="33">
        <f>IFERROR(IF(OR(C736="",D736=""),"",D736*VLOOKUP(C736,'Setup - Mix Design'!$A$5:$I$504,3,0)),"")</f>
        <v/>
      </c>
      <c r="H736" s="33">
        <f>IFERROR(IF(OR(C736="",D736=""),"",D736*VLOOKUP(C736,'Setup - Mix Design'!$A$5:$I$504,4,0)),"")</f>
        <v/>
      </c>
      <c r="I736" s="33">
        <f>IFERROR(IF(OR(C736="",D736=""),"",D736*VLOOKUP(C736,'Setup - Mix Design'!$A$5:$I$504,5,0)),"")</f>
        <v/>
      </c>
      <c r="J736" s="33">
        <f>IFERROR(IF(OR(C736="",D736=""),"",D736*VLOOKUP(C736,'Setup - Mix Design'!$A$5:$I$504,6,0)),"")</f>
        <v/>
      </c>
      <c r="K736" s="33">
        <f>IFERROR(IF(OR(C736="",D736=""),"",D736*VLOOKUP(C736,'Setup - Mix Design'!$A$5:$I$504,7,0)),"")</f>
        <v/>
      </c>
    </row>
    <row r="737">
      <c r="A737" s="31" t="n"/>
      <c r="B737" s="26" t="n"/>
      <c r="C737" s="26" t="n"/>
      <c r="D737" s="27" t="n"/>
      <c r="E737" s="26" t="n"/>
      <c r="F737" s="33">
        <f>IFERROR(IF(OR(C737="",D737=""),"",D737*VLOOKUP(C737,'Setup - Mix Design'!$A$5:$I$504,2,0)),"")</f>
        <v/>
      </c>
      <c r="G737" s="33">
        <f>IFERROR(IF(OR(C737="",D737=""),"",D737*VLOOKUP(C737,'Setup - Mix Design'!$A$5:$I$504,3,0)),"")</f>
        <v/>
      </c>
      <c r="H737" s="33">
        <f>IFERROR(IF(OR(C737="",D737=""),"",D737*VLOOKUP(C737,'Setup - Mix Design'!$A$5:$I$504,4,0)),"")</f>
        <v/>
      </c>
      <c r="I737" s="33">
        <f>IFERROR(IF(OR(C737="",D737=""),"",D737*VLOOKUP(C737,'Setup - Mix Design'!$A$5:$I$504,5,0)),"")</f>
        <v/>
      </c>
      <c r="J737" s="33">
        <f>IFERROR(IF(OR(C737="",D737=""),"",D737*VLOOKUP(C737,'Setup - Mix Design'!$A$5:$I$504,6,0)),"")</f>
        <v/>
      </c>
      <c r="K737" s="33">
        <f>IFERROR(IF(OR(C737="",D737=""),"",D737*VLOOKUP(C737,'Setup - Mix Design'!$A$5:$I$504,7,0)),"")</f>
        <v/>
      </c>
    </row>
    <row r="738">
      <c r="A738" s="31" t="n"/>
      <c r="B738" s="26" t="n"/>
      <c r="C738" s="26" t="n"/>
      <c r="D738" s="27" t="n"/>
      <c r="E738" s="26" t="n"/>
      <c r="F738" s="33">
        <f>IFERROR(IF(OR(C738="",D738=""),"",D738*VLOOKUP(C738,'Setup - Mix Design'!$A$5:$I$504,2,0)),"")</f>
        <v/>
      </c>
      <c r="G738" s="33">
        <f>IFERROR(IF(OR(C738="",D738=""),"",D738*VLOOKUP(C738,'Setup - Mix Design'!$A$5:$I$504,3,0)),"")</f>
        <v/>
      </c>
      <c r="H738" s="33">
        <f>IFERROR(IF(OR(C738="",D738=""),"",D738*VLOOKUP(C738,'Setup - Mix Design'!$A$5:$I$504,4,0)),"")</f>
        <v/>
      </c>
      <c r="I738" s="33">
        <f>IFERROR(IF(OR(C738="",D738=""),"",D738*VLOOKUP(C738,'Setup - Mix Design'!$A$5:$I$504,5,0)),"")</f>
        <v/>
      </c>
      <c r="J738" s="33">
        <f>IFERROR(IF(OR(C738="",D738=""),"",D738*VLOOKUP(C738,'Setup - Mix Design'!$A$5:$I$504,6,0)),"")</f>
        <v/>
      </c>
      <c r="K738" s="33">
        <f>IFERROR(IF(OR(C738="",D738=""),"",D738*VLOOKUP(C738,'Setup - Mix Design'!$A$5:$I$504,7,0)),"")</f>
        <v/>
      </c>
    </row>
    <row r="739">
      <c r="A739" s="31" t="n"/>
      <c r="B739" s="26" t="n"/>
      <c r="C739" s="26" t="n"/>
      <c r="D739" s="27" t="n"/>
      <c r="E739" s="26" t="n"/>
      <c r="F739" s="33">
        <f>IFERROR(IF(OR(C739="",D739=""),"",D739*VLOOKUP(C739,'Setup - Mix Design'!$A$5:$I$504,2,0)),"")</f>
        <v/>
      </c>
      <c r="G739" s="33">
        <f>IFERROR(IF(OR(C739="",D739=""),"",D739*VLOOKUP(C739,'Setup - Mix Design'!$A$5:$I$504,3,0)),"")</f>
        <v/>
      </c>
      <c r="H739" s="33">
        <f>IFERROR(IF(OR(C739="",D739=""),"",D739*VLOOKUP(C739,'Setup - Mix Design'!$A$5:$I$504,4,0)),"")</f>
        <v/>
      </c>
      <c r="I739" s="33">
        <f>IFERROR(IF(OR(C739="",D739=""),"",D739*VLOOKUP(C739,'Setup - Mix Design'!$A$5:$I$504,5,0)),"")</f>
        <v/>
      </c>
      <c r="J739" s="33">
        <f>IFERROR(IF(OR(C739="",D739=""),"",D739*VLOOKUP(C739,'Setup - Mix Design'!$A$5:$I$504,6,0)),"")</f>
        <v/>
      </c>
      <c r="K739" s="33">
        <f>IFERROR(IF(OR(C739="",D739=""),"",D739*VLOOKUP(C739,'Setup - Mix Design'!$A$5:$I$504,7,0)),"")</f>
        <v/>
      </c>
    </row>
    <row r="740">
      <c r="A740" s="31" t="n"/>
      <c r="B740" s="26" t="n"/>
      <c r="C740" s="26" t="n"/>
      <c r="D740" s="27" t="n"/>
      <c r="E740" s="26" t="n"/>
      <c r="F740" s="33">
        <f>IFERROR(IF(OR(C740="",D740=""),"",D740*VLOOKUP(C740,'Setup - Mix Design'!$A$5:$I$504,2,0)),"")</f>
        <v/>
      </c>
      <c r="G740" s="33">
        <f>IFERROR(IF(OR(C740="",D740=""),"",D740*VLOOKUP(C740,'Setup - Mix Design'!$A$5:$I$504,3,0)),"")</f>
        <v/>
      </c>
      <c r="H740" s="33">
        <f>IFERROR(IF(OR(C740="",D740=""),"",D740*VLOOKUP(C740,'Setup - Mix Design'!$A$5:$I$504,4,0)),"")</f>
        <v/>
      </c>
      <c r="I740" s="33">
        <f>IFERROR(IF(OR(C740="",D740=""),"",D740*VLOOKUP(C740,'Setup - Mix Design'!$A$5:$I$504,5,0)),"")</f>
        <v/>
      </c>
      <c r="J740" s="33">
        <f>IFERROR(IF(OR(C740="",D740=""),"",D740*VLOOKUP(C740,'Setup - Mix Design'!$A$5:$I$504,6,0)),"")</f>
        <v/>
      </c>
      <c r="K740" s="33">
        <f>IFERROR(IF(OR(C740="",D740=""),"",D740*VLOOKUP(C740,'Setup - Mix Design'!$A$5:$I$504,7,0)),"")</f>
        <v/>
      </c>
    </row>
    <row r="741">
      <c r="A741" s="31" t="n"/>
      <c r="B741" s="26" t="n"/>
      <c r="C741" s="26" t="n"/>
      <c r="D741" s="27" t="n"/>
      <c r="E741" s="26" t="n"/>
      <c r="F741" s="33">
        <f>IFERROR(IF(OR(C741="",D741=""),"",D741*VLOOKUP(C741,'Setup - Mix Design'!$A$5:$I$504,2,0)),"")</f>
        <v/>
      </c>
      <c r="G741" s="33">
        <f>IFERROR(IF(OR(C741="",D741=""),"",D741*VLOOKUP(C741,'Setup - Mix Design'!$A$5:$I$504,3,0)),"")</f>
        <v/>
      </c>
      <c r="H741" s="33">
        <f>IFERROR(IF(OR(C741="",D741=""),"",D741*VLOOKUP(C741,'Setup - Mix Design'!$A$5:$I$504,4,0)),"")</f>
        <v/>
      </c>
      <c r="I741" s="33">
        <f>IFERROR(IF(OR(C741="",D741=""),"",D741*VLOOKUP(C741,'Setup - Mix Design'!$A$5:$I$504,5,0)),"")</f>
        <v/>
      </c>
      <c r="J741" s="33">
        <f>IFERROR(IF(OR(C741="",D741=""),"",D741*VLOOKUP(C741,'Setup - Mix Design'!$A$5:$I$504,6,0)),"")</f>
        <v/>
      </c>
      <c r="K741" s="33">
        <f>IFERROR(IF(OR(C741="",D741=""),"",D741*VLOOKUP(C741,'Setup - Mix Design'!$A$5:$I$504,7,0)),"")</f>
        <v/>
      </c>
    </row>
    <row r="742">
      <c r="A742" s="31" t="n"/>
      <c r="B742" s="26" t="n"/>
      <c r="C742" s="26" t="n"/>
      <c r="D742" s="27" t="n"/>
      <c r="E742" s="26" t="n"/>
      <c r="F742" s="33">
        <f>IFERROR(IF(OR(C742="",D742=""),"",D742*VLOOKUP(C742,'Setup - Mix Design'!$A$5:$I$504,2,0)),"")</f>
        <v/>
      </c>
      <c r="G742" s="33">
        <f>IFERROR(IF(OR(C742="",D742=""),"",D742*VLOOKUP(C742,'Setup - Mix Design'!$A$5:$I$504,3,0)),"")</f>
        <v/>
      </c>
      <c r="H742" s="33">
        <f>IFERROR(IF(OR(C742="",D742=""),"",D742*VLOOKUP(C742,'Setup - Mix Design'!$A$5:$I$504,4,0)),"")</f>
        <v/>
      </c>
      <c r="I742" s="33">
        <f>IFERROR(IF(OR(C742="",D742=""),"",D742*VLOOKUP(C742,'Setup - Mix Design'!$A$5:$I$504,5,0)),"")</f>
        <v/>
      </c>
      <c r="J742" s="33">
        <f>IFERROR(IF(OR(C742="",D742=""),"",D742*VLOOKUP(C742,'Setup - Mix Design'!$A$5:$I$504,6,0)),"")</f>
        <v/>
      </c>
      <c r="K742" s="33">
        <f>IFERROR(IF(OR(C742="",D742=""),"",D742*VLOOKUP(C742,'Setup - Mix Design'!$A$5:$I$504,7,0)),"")</f>
        <v/>
      </c>
    </row>
    <row r="743">
      <c r="A743" s="31" t="n"/>
      <c r="B743" s="26" t="n"/>
      <c r="C743" s="26" t="n"/>
      <c r="D743" s="27" t="n"/>
      <c r="E743" s="26" t="n"/>
      <c r="F743" s="33">
        <f>IFERROR(IF(OR(C743="",D743=""),"",D743*VLOOKUP(C743,'Setup - Mix Design'!$A$5:$I$504,2,0)),"")</f>
        <v/>
      </c>
      <c r="G743" s="33">
        <f>IFERROR(IF(OR(C743="",D743=""),"",D743*VLOOKUP(C743,'Setup - Mix Design'!$A$5:$I$504,3,0)),"")</f>
        <v/>
      </c>
      <c r="H743" s="33">
        <f>IFERROR(IF(OR(C743="",D743=""),"",D743*VLOOKUP(C743,'Setup - Mix Design'!$A$5:$I$504,4,0)),"")</f>
        <v/>
      </c>
      <c r="I743" s="33">
        <f>IFERROR(IF(OR(C743="",D743=""),"",D743*VLOOKUP(C743,'Setup - Mix Design'!$A$5:$I$504,5,0)),"")</f>
        <v/>
      </c>
      <c r="J743" s="33">
        <f>IFERROR(IF(OR(C743="",D743=""),"",D743*VLOOKUP(C743,'Setup - Mix Design'!$A$5:$I$504,6,0)),"")</f>
        <v/>
      </c>
      <c r="K743" s="33">
        <f>IFERROR(IF(OR(C743="",D743=""),"",D743*VLOOKUP(C743,'Setup - Mix Design'!$A$5:$I$504,7,0)),"")</f>
        <v/>
      </c>
    </row>
    <row r="744">
      <c r="A744" s="31" t="n"/>
      <c r="B744" s="26" t="n"/>
      <c r="C744" s="26" t="n"/>
      <c r="D744" s="27" t="n"/>
      <c r="E744" s="26" t="n"/>
      <c r="F744" s="33">
        <f>IFERROR(IF(OR(C744="",D744=""),"",D744*VLOOKUP(C744,'Setup - Mix Design'!$A$5:$I$504,2,0)),"")</f>
        <v/>
      </c>
      <c r="G744" s="33">
        <f>IFERROR(IF(OR(C744="",D744=""),"",D744*VLOOKUP(C744,'Setup - Mix Design'!$A$5:$I$504,3,0)),"")</f>
        <v/>
      </c>
      <c r="H744" s="33">
        <f>IFERROR(IF(OR(C744="",D744=""),"",D744*VLOOKUP(C744,'Setup - Mix Design'!$A$5:$I$504,4,0)),"")</f>
        <v/>
      </c>
      <c r="I744" s="33">
        <f>IFERROR(IF(OR(C744="",D744=""),"",D744*VLOOKUP(C744,'Setup - Mix Design'!$A$5:$I$504,5,0)),"")</f>
        <v/>
      </c>
      <c r="J744" s="33">
        <f>IFERROR(IF(OR(C744="",D744=""),"",D744*VLOOKUP(C744,'Setup - Mix Design'!$A$5:$I$504,6,0)),"")</f>
        <v/>
      </c>
      <c r="K744" s="33">
        <f>IFERROR(IF(OR(C744="",D744=""),"",D744*VLOOKUP(C744,'Setup - Mix Design'!$A$5:$I$504,7,0)),"")</f>
        <v/>
      </c>
    </row>
    <row r="745">
      <c r="A745" s="31" t="n"/>
      <c r="B745" s="26" t="n"/>
      <c r="C745" s="26" t="n"/>
      <c r="D745" s="27" t="n"/>
      <c r="E745" s="26" t="n"/>
      <c r="F745" s="33">
        <f>IFERROR(IF(OR(C745="",D745=""),"",D745*VLOOKUP(C745,'Setup - Mix Design'!$A$5:$I$504,2,0)),"")</f>
        <v/>
      </c>
      <c r="G745" s="33">
        <f>IFERROR(IF(OR(C745="",D745=""),"",D745*VLOOKUP(C745,'Setup - Mix Design'!$A$5:$I$504,3,0)),"")</f>
        <v/>
      </c>
      <c r="H745" s="33">
        <f>IFERROR(IF(OR(C745="",D745=""),"",D745*VLOOKUP(C745,'Setup - Mix Design'!$A$5:$I$504,4,0)),"")</f>
        <v/>
      </c>
      <c r="I745" s="33">
        <f>IFERROR(IF(OR(C745="",D745=""),"",D745*VLOOKUP(C745,'Setup - Mix Design'!$A$5:$I$504,5,0)),"")</f>
        <v/>
      </c>
      <c r="J745" s="33">
        <f>IFERROR(IF(OR(C745="",D745=""),"",D745*VLOOKUP(C745,'Setup - Mix Design'!$A$5:$I$504,6,0)),"")</f>
        <v/>
      </c>
      <c r="K745" s="33">
        <f>IFERROR(IF(OR(C745="",D745=""),"",D745*VLOOKUP(C745,'Setup - Mix Design'!$A$5:$I$504,7,0)),"")</f>
        <v/>
      </c>
    </row>
    <row r="746">
      <c r="A746" s="31" t="n"/>
      <c r="B746" s="26" t="n"/>
      <c r="C746" s="26" t="n"/>
      <c r="D746" s="27" t="n"/>
      <c r="E746" s="26" t="n"/>
      <c r="F746" s="33">
        <f>IFERROR(IF(OR(C746="",D746=""),"",D746*VLOOKUP(C746,'Setup - Mix Design'!$A$5:$I$504,2,0)),"")</f>
        <v/>
      </c>
      <c r="G746" s="33">
        <f>IFERROR(IF(OR(C746="",D746=""),"",D746*VLOOKUP(C746,'Setup - Mix Design'!$A$5:$I$504,3,0)),"")</f>
        <v/>
      </c>
      <c r="H746" s="33">
        <f>IFERROR(IF(OR(C746="",D746=""),"",D746*VLOOKUP(C746,'Setup - Mix Design'!$A$5:$I$504,4,0)),"")</f>
        <v/>
      </c>
      <c r="I746" s="33">
        <f>IFERROR(IF(OR(C746="",D746=""),"",D746*VLOOKUP(C746,'Setup - Mix Design'!$A$5:$I$504,5,0)),"")</f>
        <v/>
      </c>
      <c r="J746" s="33">
        <f>IFERROR(IF(OR(C746="",D746=""),"",D746*VLOOKUP(C746,'Setup - Mix Design'!$A$5:$I$504,6,0)),"")</f>
        <v/>
      </c>
      <c r="K746" s="33">
        <f>IFERROR(IF(OR(C746="",D746=""),"",D746*VLOOKUP(C746,'Setup - Mix Design'!$A$5:$I$504,7,0)),"")</f>
        <v/>
      </c>
    </row>
    <row r="747">
      <c r="A747" s="31" t="n"/>
      <c r="B747" s="26" t="n"/>
      <c r="C747" s="26" t="n"/>
      <c r="D747" s="27" t="n"/>
      <c r="E747" s="26" t="n"/>
      <c r="F747" s="33">
        <f>IFERROR(IF(OR(C747="",D747=""),"",D747*VLOOKUP(C747,'Setup - Mix Design'!$A$5:$I$504,2,0)),"")</f>
        <v/>
      </c>
      <c r="G747" s="33">
        <f>IFERROR(IF(OR(C747="",D747=""),"",D747*VLOOKUP(C747,'Setup - Mix Design'!$A$5:$I$504,3,0)),"")</f>
        <v/>
      </c>
      <c r="H747" s="33">
        <f>IFERROR(IF(OR(C747="",D747=""),"",D747*VLOOKUP(C747,'Setup - Mix Design'!$A$5:$I$504,4,0)),"")</f>
        <v/>
      </c>
      <c r="I747" s="33">
        <f>IFERROR(IF(OR(C747="",D747=""),"",D747*VLOOKUP(C747,'Setup - Mix Design'!$A$5:$I$504,5,0)),"")</f>
        <v/>
      </c>
      <c r="J747" s="33">
        <f>IFERROR(IF(OR(C747="",D747=""),"",D747*VLOOKUP(C747,'Setup - Mix Design'!$A$5:$I$504,6,0)),"")</f>
        <v/>
      </c>
      <c r="K747" s="33">
        <f>IFERROR(IF(OR(C747="",D747=""),"",D747*VLOOKUP(C747,'Setup - Mix Design'!$A$5:$I$504,7,0)),"")</f>
        <v/>
      </c>
    </row>
    <row r="748">
      <c r="A748" s="31" t="n"/>
      <c r="B748" s="26" t="n"/>
      <c r="C748" s="26" t="n"/>
      <c r="D748" s="27" t="n"/>
      <c r="E748" s="26" t="n"/>
      <c r="F748" s="33">
        <f>IFERROR(IF(OR(C748="",D748=""),"",D748*VLOOKUP(C748,'Setup - Mix Design'!$A$5:$I$504,2,0)),"")</f>
        <v/>
      </c>
      <c r="G748" s="33">
        <f>IFERROR(IF(OR(C748="",D748=""),"",D748*VLOOKUP(C748,'Setup - Mix Design'!$A$5:$I$504,3,0)),"")</f>
        <v/>
      </c>
      <c r="H748" s="33">
        <f>IFERROR(IF(OR(C748="",D748=""),"",D748*VLOOKUP(C748,'Setup - Mix Design'!$A$5:$I$504,4,0)),"")</f>
        <v/>
      </c>
      <c r="I748" s="33">
        <f>IFERROR(IF(OR(C748="",D748=""),"",D748*VLOOKUP(C748,'Setup - Mix Design'!$A$5:$I$504,5,0)),"")</f>
        <v/>
      </c>
      <c r="J748" s="33">
        <f>IFERROR(IF(OR(C748="",D748=""),"",D748*VLOOKUP(C748,'Setup - Mix Design'!$A$5:$I$504,6,0)),"")</f>
        <v/>
      </c>
      <c r="K748" s="33">
        <f>IFERROR(IF(OR(C748="",D748=""),"",D748*VLOOKUP(C748,'Setup - Mix Design'!$A$5:$I$504,7,0)),"")</f>
        <v/>
      </c>
    </row>
    <row r="749">
      <c r="A749" s="31" t="n"/>
      <c r="B749" s="26" t="n"/>
      <c r="C749" s="26" t="n"/>
      <c r="D749" s="27" t="n"/>
      <c r="E749" s="26" t="n"/>
      <c r="F749" s="33">
        <f>IFERROR(IF(OR(C749="",D749=""),"",D749*VLOOKUP(C749,'Setup - Mix Design'!$A$5:$I$504,2,0)),"")</f>
        <v/>
      </c>
      <c r="G749" s="33">
        <f>IFERROR(IF(OR(C749="",D749=""),"",D749*VLOOKUP(C749,'Setup - Mix Design'!$A$5:$I$504,3,0)),"")</f>
        <v/>
      </c>
      <c r="H749" s="33">
        <f>IFERROR(IF(OR(C749="",D749=""),"",D749*VLOOKUP(C749,'Setup - Mix Design'!$A$5:$I$504,4,0)),"")</f>
        <v/>
      </c>
      <c r="I749" s="33">
        <f>IFERROR(IF(OR(C749="",D749=""),"",D749*VLOOKUP(C749,'Setup - Mix Design'!$A$5:$I$504,5,0)),"")</f>
        <v/>
      </c>
      <c r="J749" s="33">
        <f>IFERROR(IF(OR(C749="",D749=""),"",D749*VLOOKUP(C749,'Setup - Mix Design'!$A$5:$I$504,6,0)),"")</f>
        <v/>
      </c>
      <c r="K749" s="33">
        <f>IFERROR(IF(OR(C749="",D749=""),"",D749*VLOOKUP(C749,'Setup - Mix Design'!$A$5:$I$504,7,0)),"")</f>
        <v/>
      </c>
    </row>
    <row r="750">
      <c r="A750" s="31" t="n"/>
      <c r="B750" s="26" t="n"/>
      <c r="C750" s="26" t="n"/>
      <c r="D750" s="27" t="n"/>
      <c r="E750" s="26" t="n"/>
      <c r="F750" s="33">
        <f>IFERROR(IF(OR(C750="",D750=""),"",D750*VLOOKUP(C750,'Setup - Mix Design'!$A$5:$I$504,2,0)),"")</f>
        <v/>
      </c>
      <c r="G750" s="33">
        <f>IFERROR(IF(OR(C750="",D750=""),"",D750*VLOOKUP(C750,'Setup - Mix Design'!$A$5:$I$504,3,0)),"")</f>
        <v/>
      </c>
      <c r="H750" s="33">
        <f>IFERROR(IF(OR(C750="",D750=""),"",D750*VLOOKUP(C750,'Setup - Mix Design'!$A$5:$I$504,4,0)),"")</f>
        <v/>
      </c>
      <c r="I750" s="33">
        <f>IFERROR(IF(OR(C750="",D750=""),"",D750*VLOOKUP(C750,'Setup - Mix Design'!$A$5:$I$504,5,0)),"")</f>
        <v/>
      </c>
      <c r="J750" s="33">
        <f>IFERROR(IF(OR(C750="",D750=""),"",D750*VLOOKUP(C750,'Setup - Mix Design'!$A$5:$I$504,6,0)),"")</f>
        <v/>
      </c>
      <c r="K750" s="33">
        <f>IFERROR(IF(OR(C750="",D750=""),"",D750*VLOOKUP(C750,'Setup - Mix Design'!$A$5:$I$504,7,0)),"")</f>
        <v/>
      </c>
    </row>
    <row r="751">
      <c r="A751" s="31" t="n"/>
      <c r="B751" s="26" t="n"/>
      <c r="C751" s="26" t="n"/>
      <c r="D751" s="27" t="n"/>
      <c r="E751" s="26" t="n"/>
      <c r="F751" s="33">
        <f>IFERROR(IF(OR(C751="",D751=""),"",D751*VLOOKUP(C751,'Setup - Mix Design'!$A$5:$I$504,2,0)),"")</f>
        <v/>
      </c>
      <c r="G751" s="33">
        <f>IFERROR(IF(OR(C751="",D751=""),"",D751*VLOOKUP(C751,'Setup - Mix Design'!$A$5:$I$504,3,0)),"")</f>
        <v/>
      </c>
      <c r="H751" s="33">
        <f>IFERROR(IF(OR(C751="",D751=""),"",D751*VLOOKUP(C751,'Setup - Mix Design'!$A$5:$I$504,4,0)),"")</f>
        <v/>
      </c>
      <c r="I751" s="33">
        <f>IFERROR(IF(OR(C751="",D751=""),"",D751*VLOOKUP(C751,'Setup - Mix Design'!$A$5:$I$504,5,0)),"")</f>
        <v/>
      </c>
      <c r="J751" s="33">
        <f>IFERROR(IF(OR(C751="",D751=""),"",D751*VLOOKUP(C751,'Setup - Mix Design'!$A$5:$I$504,6,0)),"")</f>
        <v/>
      </c>
      <c r="K751" s="33">
        <f>IFERROR(IF(OR(C751="",D751=""),"",D751*VLOOKUP(C751,'Setup - Mix Design'!$A$5:$I$504,7,0)),"")</f>
        <v/>
      </c>
    </row>
    <row r="752">
      <c r="A752" s="31" t="n"/>
      <c r="B752" s="26" t="n"/>
      <c r="C752" s="26" t="n"/>
      <c r="D752" s="27" t="n"/>
      <c r="E752" s="26" t="n"/>
      <c r="F752" s="33">
        <f>IFERROR(IF(OR(C752="",D752=""),"",D752*VLOOKUP(C752,'Setup - Mix Design'!$A$5:$I$504,2,0)),"")</f>
        <v/>
      </c>
      <c r="G752" s="33">
        <f>IFERROR(IF(OR(C752="",D752=""),"",D752*VLOOKUP(C752,'Setup - Mix Design'!$A$5:$I$504,3,0)),"")</f>
        <v/>
      </c>
      <c r="H752" s="33">
        <f>IFERROR(IF(OR(C752="",D752=""),"",D752*VLOOKUP(C752,'Setup - Mix Design'!$A$5:$I$504,4,0)),"")</f>
        <v/>
      </c>
      <c r="I752" s="33">
        <f>IFERROR(IF(OR(C752="",D752=""),"",D752*VLOOKUP(C752,'Setup - Mix Design'!$A$5:$I$504,5,0)),"")</f>
        <v/>
      </c>
      <c r="J752" s="33">
        <f>IFERROR(IF(OR(C752="",D752=""),"",D752*VLOOKUP(C752,'Setup - Mix Design'!$A$5:$I$504,6,0)),"")</f>
        <v/>
      </c>
      <c r="K752" s="33">
        <f>IFERROR(IF(OR(C752="",D752=""),"",D752*VLOOKUP(C752,'Setup - Mix Design'!$A$5:$I$504,7,0)),"")</f>
        <v/>
      </c>
    </row>
    <row r="753">
      <c r="A753" s="31" t="n"/>
      <c r="B753" s="26" t="n"/>
      <c r="C753" s="26" t="n"/>
      <c r="D753" s="27" t="n"/>
      <c r="E753" s="26" t="n"/>
      <c r="F753" s="33">
        <f>IFERROR(IF(OR(C753="",D753=""),"",D753*VLOOKUP(C753,'Setup - Mix Design'!$A$5:$I$504,2,0)),"")</f>
        <v/>
      </c>
      <c r="G753" s="33">
        <f>IFERROR(IF(OR(C753="",D753=""),"",D753*VLOOKUP(C753,'Setup - Mix Design'!$A$5:$I$504,3,0)),"")</f>
        <v/>
      </c>
      <c r="H753" s="33">
        <f>IFERROR(IF(OR(C753="",D753=""),"",D753*VLOOKUP(C753,'Setup - Mix Design'!$A$5:$I$504,4,0)),"")</f>
        <v/>
      </c>
      <c r="I753" s="33">
        <f>IFERROR(IF(OR(C753="",D753=""),"",D753*VLOOKUP(C753,'Setup - Mix Design'!$A$5:$I$504,5,0)),"")</f>
        <v/>
      </c>
      <c r="J753" s="33">
        <f>IFERROR(IF(OR(C753="",D753=""),"",D753*VLOOKUP(C753,'Setup - Mix Design'!$A$5:$I$504,6,0)),"")</f>
        <v/>
      </c>
      <c r="K753" s="33">
        <f>IFERROR(IF(OR(C753="",D753=""),"",D753*VLOOKUP(C753,'Setup - Mix Design'!$A$5:$I$504,7,0)),"")</f>
        <v/>
      </c>
    </row>
    <row r="754">
      <c r="A754" s="31" t="n"/>
      <c r="B754" s="26" t="n"/>
      <c r="C754" s="26" t="n"/>
      <c r="D754" s="27" t="n"/>
      <c r="E754" s="26" t="n"/>
      <c r="F754" s="33">
        <f>IFERROR(IF(OR(C754="",D754=""),"",D754*VLOOKUP(C754,'Setup - Mix Design'!$A$5:$I$504,2,0)),"")</f>
        <v/>
      </c>
      <c r="G754" s="33">
        <f>IFERROR(IF(OR(C754="",D754=""),"",D754*VLOOKUP(C754,'Setup - Mix Design'!$A$5:$I$504,3,0)),"")</f>
        <v/>
      </c>
      <c r="H754" s="33">
        <f>IFERROR(IF(OR(C754="",D754=""),"",D754*VLOOKUP(C754,'Setup - Mix Design'!$A$5:$I$504,4,0)),"")</f>
        <v/>
      </c>
      <c r="I754" s="33">
        <f>IFERROR(IF(OR(C754="",D754=""),"",D754*VLOOKUP(C754,'Setup - Mix Design'!$A$5:$I$504,5,0)),"")</f>
        <v/>
      </c>
      <c r="J754" s="33">
        <f>IFERROR(IF(OR(C754="",D754=""),"",D754*VLOOKUP(C754,'Setup - Mix Design'!$A$5:$I$504,6,0)),"")</f>
        <v/>
      </c>
      <c r="K754" s="33">
        <f>IFERROR(IF(OR(C754="",D754=""),"",D754*VLOOKUP(C754,'Setup - Mix Design'!$A$5:$I$504,7,0)),"")</f>
        <v/>
      </c>
    </row>
    <row r="755">
      <c r="A755" s="31" t="n"/>
      <c r="B755" s="26" t="n"/>
      <c r="C755" s="26" t="n"/>
      <c r="D755" s="27" t="n"/>
      <c r="E755" s="26" t="n"/>
      <c r="F755" s="33">
        <f>IFERROR(IF(OR(C755="",D755=""),"",D755*VLOOKUP(C755,'Setup - Mix Design'!$A$5:$I$504,2,0)),"")</f>
        <v/>
      </c>
      <c r="G755" s="33">
        <f>IFERROR(IF(OR(C755="",D755=""),"",D755*VLOOKUP(C755,'Setup - Mix Design'!$A$5:$I$504,3,0)),"")</f>
        <v/>
      </c>
      <c r="H755" s="33">
        <f>IFERROR(IF(OR(C755="",D755=""),"",D755*VLOOKUP(C755,'Setup - Mix Design'!$A$5:$I$504,4,0)),"")</f>
        <v/>
      </c>
      <c r="I755" s="33">
        <f>IFERROR(IF(OR(C755="",D755=""),"",D755*VLOOKUP(C755,'Setup - Mix Design'!$A$5:$I$504,5,0)),"")</f>
        <v/>
      </c>
      <c r="J755" s="33">
        <f>IFERROR(IF(OR(C755="",D755=""),"",D755*VLOOKUP(C755,'Setup - Mix Design'!$A$5:$I$504,6,0)),"")</f>
        <v/>
      </c>
      <c r="K755" s="33">
        <f>IFERROR(IF(OR(C755="",D755=""),"",D755*VLOOKUP(C755,'Setup - Mix Design'!$A$5:$I$504,7,0)),"")</f>
        <v/>
      </c>
    </row>
    <row r="756">
      <c r="A756" s="31" t="n"/>
      <c r="B756" s="26" t="n"/>
      <c r="C756" s="26" t="n"/>
      <c r="D756" s="27" t="n"/>
      <c r="E756" s="26" t="n"/>
      <c r="F756" s="33">
        <f>IFERROR(IF(OR(C756="",D756=""),"",D756*VLOOKUP(C756,'Setup - Mix Design'!$A$5:$I$504,2,0)),"")</f>
        <v/>
      </c>
      <c r="G756" s="33">
        <f>IFERROR(IF(OR(C756="",D756=""),"",D756*VLOOKUP(C756,'Setup - Mix Design'!$A$5:$I$504,3,0)),"")</f>
        <v/>
      </c>
      <c r="H756" s="33">
        <f>IFERROR(IF(OR(C756="",D756=""),"",D756*VLOOKUP(C756,'Setup - Mix Design'!$A$5:$I$504,4,0)),"")</f>
        <v/>
      </c>
      <c r="I756" s="33">
        <f>IFERROR(IF(OR(C756="",D756=""),"",D756*VLOOKUP(C756,'Setup - Mix Design'!$A$5:$I$504,5,0)),"")</f>
        <v/>
      </c>
      <c r="J756" s="33">
        <f>IFERROR(IF(OR(C756="",D756=""),"",D756*VLOOKUP(C756,'Setup - Mix Design'!$A$5:$I$504,6,0)),"")</f>
        <v/>
      </c>
      <c r="K756" s="33">
        <f>IFERROR(IF(OR(C756="",D756=""),"",D756*VLOOKUP(C756,'Setup - Mix Design'!$A$5:$I$504,7,0)),"")</f>
        <v/>
      </c>
    </row>
    <row r="757">
      <c r="A757" s="31" t="n"/>
      <c r="B757" s="26" t="n"/>
      <c r="C757" s="26" t="n"/>
      <c r="D757" s="27" t="n"/>
      <c r="E757" s="26" t="n"/>
      <c r="F757" s="33">
        <f>IFERROR(IF(OR(C757="",D757=""),"",D757*VLOOKUP(C757,'Setup - Mix Design'!$A$5:$I$504,2,0)),"")</f>
        <v/>
      </c>
      <c r="G757" s="33">
        <f>IFERROR(IF(OR(C757="",D757=""),"",D757*VLOOKUP(C757,'Setup - Mix Design'!$A$5:$I$504,3,0)),"")</f>
        <v/>
      </c>
      <c r="H757" s="33">
        <f>IFERROR(IF(OR(C757="",D757=""),"",D757*VLOOKUP(C757,'Setup - Mix Design'!$A$5:$I$504,4,0)),"")</f>
        <v/>
      </c>
      <c r="I757" s="33">
        <f>IFERROR(IF(OR(C757="",D757=""),"",D757*VLOOKUP(C757,'Setup - Mix Design'!$A$5:$I$504,5,0)),"")</f>
        <v/>
      </c>
      <c r="J757" s="33">
        <f>IFERROR(IF(OR(C757="",D757=""),"",D757*VLOOKUP(C757,'Setup - Mix Design'!$A$5:$I$504,6,0)),"")</f>
        <v/>
      </c>
      <c r="K757" s="33">
        <f>IFERROR(IF(OR(C757="",D757=""),"",D757*VLOOKUP(C757,'Setup - Mix Design'!$A$5:$I$504,7,0)),"")</f>
        <v/>
      </c>
    </row>
    <row r="758">
      <c r="A758" s="31" t="n"/>
      <c r="B758" s="26" t="n"/>
      <c r="C758" s="26" t="n"/>
      <c r="D758" s="27" t="n"/>
      <c r="E758" s="26" t="n"/>
      <c r="F758" s="33">
        <f>IFERROR(IF(OR(C758="",D758=""),"",D758*VLOOKUP(C758,'Setup - Mix Design'!$A$5:$I$504,2,0)),"")</f>
        <v/>
      </c>
      <c r="G758" s="33">
        <f>IFERROR(IF(OR(C758="",D758=""),"",D758*VLOOKUP(C758,'Setup - Mix Design'!$A$5:$I$504,3,0)),"")</f>
        <v/>
      </c>
      <c r="H758" s="33">
        <f>IFERROR(IF(OR(C758="",D758=""),"",D758*VLOOKUP(C758,'Setup - Mix Design'!$A$5:$I$504,4,0)),"")</f>
        <v/>
      </c>
      <c r="I758" s="33">
        <f>IFERROR(IF(OR(C758="",D758=""),"",D758*VLOOKUP(C758,'Setup - Mix Design'!$A$5:$I$504,5,0)),"")</f>
        <v/>
      </c>
      <c r="J758" s="33">
        <f>IFERROR(IF(OR(C758="",D758=""),"",D758*VLOOKUP(C758,'Setup - Mix Design'!$A$5:$I$504,6,0)),"")</f>
        <v/>
      </c>
      <c r="K758" s="33">
        <f>IFERROR(IF(OR(C758="",D758=""),"",D758*VLOOKUP(C758,'Setup - Mix Design'!$A$5:$I$504,7,0)),"")</f>
        <v/>
      </c>
    </row>
    <row r="759">
      <c r="A759" s="31" t="n"/>
      <c r="B759" s="26" t="n"/>
      <c r="C759" s="26" t="n"/>
      <c r="D759" s="27" t="n"/>
      <c r="E759" s="26" t="n"/>
      <c r="F759" s="33">
        <f>IFERROR(IF(OR(C759="",D759=""),"",D759*VLOOKUP(C759,'Setup - Mix Design'!$A$5:$I$504,2,0)),"")</f>
        <v/>
      </c>
      <c r="G759" s="33">
        <f>IFERROR(IF(OR(C759="",D759=""),"",D759*VLOOKUP(C759,'Setup - Mix Design'!$A$5:$I$504,3,0)),"")</f>
        <v/>
      </c>
      <c r="H759" s="33">
        <f>IFERROR(IF(OR(C759="",D759=""),"",D759*VLOOKUP(C759,'Setup - Mix Design'!$A$5:$I$504,4,0)),"")</f>
        <v/>
      </c>
      <c r="I759" s="33">
        <f>IFERROR(IF(OR(C759="",D759=""),"",D759*VLOOKUP(C759,'Setup - Mix Design'!$A$5:$I$504,5,0)),"")</f>
        <v/>
      </c>
      <c r="J759" s="33">
        <f>IFERROR(IF(OR(C759="",D759=""),"",D759*VLOOKUP(C759,'Setup - Mix Design'!$A$5:$I$504,6,0)),"")</f>
        <v/>
      </c>
      <c r="K759" s="33">
        <f>IFERROR(IF(OR(C759="",D759=""),"",D759*VLOOKUP(C759,'Setup - Mix Design'!$A$5:$I$504,7,0)),"")</f>
        <v/>
      </c>
    </row>
    <row r="760">
      <c r="A760" s="31" t="n"/>
      <c r="B760" s="26" t="n"/>
      <c r="C760" s="26" t="n"/>
      <c r="D760" s="27" t="n"/>
      <c r="E760" s="26" t="n"/>
      <c r="F760" s="33">
        <f>IFERROR(IF(OR(C760="",D760=""),"",D760*VLOOKUP(C760,'Setup - Mix Design'!$A$5:$I$504,2,0)),"")</f>
        <v/>
      </c>
      <c r="G760" s="33">
        <f>IFERROR(IF(OR(C760="",D760=""),"",D760*VLOOKUP(C760,'Setup - Mix Design'!$A$5:$I$504,3,0)),"")</f>
        <v/>
      </c>
      <c r="H760" s="33">
        <f>IFERROR(IF(OR(C760="",D760=""),"",D760*VLOOKUP(C760,'Setup - Mix Design'!$A$5:$I$504,4,0)),"")</f>
        <v/>
      </c>
      <c r="I760" s="33">
        <f>IFERROR(IF(OR(C760="",D760=""),"",D760*VLOOKUP(C760,'Setup - Mix Design'!$A$5:$I$504,5,0)),"")</f>
        <v/>
      </c>
      <c r="J760" s="33">
        <f>IFERROR(IF(OR(C760="",D760=""),"",D760*VLOOKUP(C760,'Setup - Mix Design'!$A$5:$I$504,6,0)),"")</f>
        <v/>
      </c>
      <c r="K760" s="33">
        <f>IFERROR(IF(OR(C760="",D760=""),"",D760*VLOOKUP(C760,'Setup - Mix Design'!$A$5:$I$504,7,0)),"")</f>
        <v/>
      </c>
    </row>
    <row r="761">
      <c r="A761" s="31" t="n"/>
      <c r="B761" s="26" t="n"/>
      <c r="C761" s="26" t="n"/>
      <c r="D761" s="27" t="n"/>
      <c r="E761" s="26" t="n"/>
      <c r="F761" s="33">
        <f>IFERROR(IF(OR(C761="",D761=""),"",D761*VLOOKUP(C761,'Setup - Mix Design'!$A$5:$I$504,2,0)),"")</f>
        <v/>
      </c>
      <c r="G761" s="33">
        <f>IFERROR(IF(OR(C761="",D761=""),"",D761*VLOOKUP(C761,'Setup - Mix Design'!$A$5:$I$504,3,0)),"")</f>
        <v/>
      </c>
      <c r="H761" s="33">
        <f>IFERROR(IF(OR(C761="",D761=""),"",D761*VLOOKUP(C761,'Setup - Mix Design'!$A$5:$I$504,4,0)),"")</f>
        <v/>
      </c>
      <c r="I761" s="33">
        <f>IFERROR(IF(OR(C761="",D761=""),"",D761*VLOOKUP(C761,'Setup - Mix Design'!$A$5:$I$504,5,0)),"")</f>
        <v/>
      </c>
      <c r="J761" s="33">
        <f>IFERROR(IF(OR(C761="",D761=""),"",D761*VLOOKUP(C761,'Setup - Mix Design'!$A$5:$I$504,6,0)),"")</f>
        <v/>
      </c>
      <c r="K761" s="33">
        <f>IFERROR(IF(OR(C761="",D761=""),"",D761*VLOOKUP(C761,'Setup - Mix Design'!$A$5:$I$504,7,0)),"")</f>
        <v/>
      </c>
    </row>
    <row r="762">
      <c r="A762" s="31" t="n"/>
      <c r="B762" s="26" t="n"/>
      <c r="C762" s="26" t="n"/>
      <c r="D762" s="27" t="n"/>
      <c r="E762" s="26" t="n"/>
      <c r="F762" s="33">
        <f>IFERROR(IF(OR(C762="",D762=""),"",D762*VLOOKUP(C762,'Setup - Mix Design'!$A$5:$I$504,2,0)),"")</f>
        <v/>
      </c>
      <c r="G762" s="33">
        <f>IFERROR(IF(OR(C762="",D762=""),"",D762*VLOOKUP(C762,'Setup - Mix Design'!$A$5:$I$504,3,0)),"")</f>
        <v/>
      </c>
      <c r="H762" s="33">
        <f>IFERROR(IF(OR(C762="",D762=""),"",D762*VLOOKUP(C762,'Setup - Mix Design'!$A$5:$I$504,4,0)),"")</f>
        <v/>
      </c>
      <c r="I762" s="33">
        <f>IFERROR(IF(OR(C762="",D762=""),"",D762*VLOOKUP(C762,'Setup - Mix Design'!$A$5:$I$504,5,0)),"")</f>
        <v/>
      </c>
      <c r="J762" s="33">
        <f>IFERROR(IF(OR(C762="",D762=""),"",D762*VLOOKUP(C762,'Setup - Mix Design'!$A$5:$I$504,6,0)),"")</f>
        <v/>
      </c>
      <c r="K762" s="33">
        <f>IFERROR(IF(OR(C762="",D762=""),"",D762*VLOOKUP(C762,'Setup - Mix Design'!$A$5:$I$504,7,0)),"")</f>
        <v/>
      </c>
    </row>
    <row r="763">
      <c r="A763" s="31" t="n"/>
      <c r="B763" s="26" t="n"/>
      <c r="C763" s="26" t="n"/>
      <c r="D763" s="27" t="n"/>
      <c r="E763" s="26" t="n"/>
      <c r="F763" s="33">
        <f>IFERROR(IF(OR(C763="",D763=""),"",D763*VLOOKUP(C763,'Setup - Mix Design'!$A$5:$I$504,2,0)),"")</f>
        <v/>
      </c>
      <c r="G763" s="33">
        <f>IFERROR(IF(OR(C763="",D763=""),"",D763*VLOOKUP(C763,'Setup - Mix Design'!$A$5:$I$504,3,0)),"")</f>
        <v/>
      </c>
      <c r="H763" s="33">
        <f>IFERROR(IF(OR(C763="",D763=""),"",D763*VLOOKUP(C763,'Setup - Mix Design'!$A$5:$I$504,4,0)),"")</f>
        <v/>
      </c>
      <c r="I763" s="33">
        <f>IFERROR(IF(OR(C763="",D763=""),"",D763*VLOOKUP(C763,'Setup - Mix Design'!$A$5:$I$504,5,0)),"")</f>
        <v/>
      </c>
      <c r="J763" s="33">
        <f>IFERROR(IF(OR(C763="",D763=""),"",D763*VLOOKUP(C763,'Setup - Mix Design'!$A$5:$I$504,6,0)),"")</f>
        <v/>
      </c>
      <c r="K763" s="33">
        <f>IFERROR(IF(OR(C763="",D763=""),"",D763*VLOOKUP(C763,'Setup - Mix Design'!$A$5:$I$504,7,0)),"")</f>
        <v/>
      </c>
    </row>
    <row r="764">
      <c r="A764" s="31" t="n"/>
      <c r="B764" s="26" t="n"/>
      <c r="C764" s="26" t="n"/>
      <c r="D764" s="27" t="n"/>
      <c r="E764" s="26" t="n"/>
      <c r="F764" s="33">
        <f>IFERROR(IF(OR(C764="",D764=""),"",D764*VLOOKUP(C764,'Setup - Mix Design'!$A$5:$I$504,2,0)),"")</f>
        <v/>
      </c>
      <c r="G764" s="33">
        <f>IFERROR(IF(OR(C764="",D764=""),"",D764*VLOOKUP(C764,'Setup - Mix Design'!$A$5:$I$504,3,0)),"")</f>
        <v/>
      </c>
      <c r="H764" s="33">
        <f>IFERROR(IF(OR(C764="",D764=""),"",D764*VLOOKUP(C764,'Setup - Mix Design'!$A$5:$I$504,4,0)),"")</f>
        <v/>
      </c>
      <c r="I764" s="33">
        <f>IFERROR(IF(OR(C764="",D764=""),"",D764*VLOOKUP(C764,'Setup - Mix Design'!$A$5:$I$504,5,0)),"")</f>
        <v/>
      </c>
      <c r="J764" s="33">
        <f>IFERROR(IF(OR(C764="",D764=""),"",D764*VLOOKUP(C764,'Setup - Mix Design'!$A$5:$I$504,6,0)),"")</f>
        <v/>
      </c>
      <c r="K764" s="33">
        <f>IFERROR(IF(OR(C764="",D764=""),"",D764*VLOOKUP(C764,'Setup - Mix Design'!$A$5:$I$504,7,0)),"")</f>
        <v/>
      </c>
    </row>
    <row r="765">
      <c r="A765" s="31" t="n"/>
      <c r="B765" s="26" t="n"/>
      <c r="C765" s="26" t="n"/>
      <c r="D765" s="27" t="n"/>
      <c r="E765" s="26" t="n"/>
      <c r="F765" s="33">
        <f>IFERROR(IF(OR(C765="",D765=""),"",D765*VLOOKUP(C765,'Setup - Mix Design'!$A$5:$I$504,2,0)),"")</f>
        <v/>
      </c>
      <c r="G765" s="33">
        <f>IFERROR(IF(OR(C765="",D765=""),"",D765*VLOOKUP(C765,'Setup - Mix Design'!$A$5:$I$504,3,0)),"")</f>
        <v/>
      </c>
      <c r="H765" s="33">
        <f>IFERROR(IF(OR(C765="",D765=""),"",D765*VLOOKUP(C765,'Setup - Mix Design'!$A$5:$I$504,4,0)),"")</f>
        <v/>
      </c>
      <c r="I765" s="33">
        <f>IFERROR(IF(OR(C765="",D765=""),"",D765*VLOOKUP(C765,'Setup - Mix Design'!$A$5:$I$504,5,0)),"")</f>
        <v/>
      </c>
      <c r="J765" s="33">
        <f>IFERROR(IF(OR(C765="",D765=""),"",D765*VLOOKUP(C765,'Setup - Mix Design'!$A$5:$I$504,6,0)),"")</f>
        <v/>
      </c>
      <c r="K765" s="33">
        <f>IFERROR(IF(OR(C765="",D765=""),"",D765*VLOOKUP(C765,'Setup - Mix Design'!$A$5:$I$504,7,0)),"")</f>
        <v/>
      </c>
    </row>
    <row r="766">
      <c r="A766" s="31" t="n"/>
      <c r="B766" s="26" t="n"/>
      <c r="C766" s="26" t="n"/>
      <c r="D766" s="27" t="n"/>
      <c r="E766" s="26" t="n"/>
      <c r="F766" s="33">
        <f>IFERROR(IF(OR(C766="",D766=""),"",D766*VLOOKUP(C766,'Setup - Mix Design'!$A$5:$I$504,2,0)),"")</f>
        <v/>
      </c>
      <c r="G766" s="33">
        <f>IFERROR(IF(OR(C766="",D766=""),"",D766*VLOOKUP(C766,'Setup - Mix Design'!$A$5:$I$504,3,0)),"")</f>
        <v/>
      </c>
      <c r="H766" s="33">
        <f>IFERROR(IF(OR(C766="",D766=""),"",D766*VLOOKUP(C766,'Setup - Mix Design'!$A$5:$I$504,4,0)),"")</f>
        <v/>
      </c>
      <c r="I766" s="33">
        <f>IFERROR(IF(OR(C766="",D766=""),"",D766*VLOOKUP(C766,'Setup - Mix Design'!$A$5:$I$504,5,0)),"")</f>
        <v/>
      </c>
      <c r="J766" s="33">
        <f>IFERROR(IF(OR(C766="",D766=""),"",D766*VLOOKUP(C766,'Setup - Mix Design'!$A$5:$I$504,6,0)),"")</f>
        <v/>
      </c>
      <c r="K766" s="33">
        <f>IFERROR(IF(OR(C766="",D766=""),"",D766*VLOOKUP(C766,'Setup - Mix Design'!$A$5:$I$504,7,0)),"")</f>
        <v/>
      </c>
    </row>
    <row r="767">
      <c r="A767" s="31" t="n"/>
      <c r="B767" s="26" t="n"/>
      <c r="C767" s="26" t="n"/>
      <c r="D767" s="27" t="n"/>
      <c r="E767" s="26" t="n"/>
      <c r="F767" s="33">
        <f>IFERROR(IF(OR(C767="",D767=""),"",D767*VLOOKUP(C767,'Setup - Mix Design'!$A$5:$I$504,2,0)),"")</f>
        <v/>
      </c>
      <c r="G767" s="33">
        <f>IFERROR(IF(OR(C767="",D767=""),"",D767*VLOOKUP(C767,'Setup - Mix Design'!$A$5:$I$504,3,0)),"")</f>
        <v/>
      </c>
      <c r="H767" s="33">
        <f>IFERROR(IF(OR(C767="",D767=""),"",D767*VLOOKUP(C767,'Setup - Mix Design'!$A$5:$I$504,4,0)),"")</f>
        <v/>
      </c>
      <c r="I767" s="33">
        <f>IFERROR(IF(OR(C767="",D767=""),"",D767*VLOOKUP(C767,'Setup - Mix Design'!$A$5:$I$504,5,0)),"")</f>
        <v/>
      </c>
      <c r="J767" s="33">
        <f>IFERROR(IF(OR(C767="",D767=""),"",D767*VLOOKUP(C767,'Setup - Mix Design'!$A$5:$I$504,6,0)),"")</f>
        <v/>
      </c>
      <c r="K767" s="33">
        <f>IFERROR(IF(OR(C767="",D767=""),"",D767*VLOOKUP(C767,'Setup - Mix Design'!$A$5:$I$504,7,0)),"")</f>
        <v/>
      </c>
    </row>
    <row r="768">
      <c r="A768" s="31" t="n"/>
      <c r="B768" s="26" t="n"/>
      <c r="C768" s="26" t="n"/>
      <c r="D768" s="27" t="n"/>
      <c r="E768" s="26" t="n"/>
      <c r="F768" s="33">
        <f>IFERROR(IF(OR(C768="",D768=""),"",D768*VLOOKUP(C768,'Setup - Mix Design'!$A$5:$I$504,2,0)),"")</f>
        <v/>
      </c>
      <c r="G768" s="33">
        <f>IFERROR(IF(OR(C768="",D768=""),"",D768*VLOOKUP(C768,'Setup - Mix Design'!$A$5:$I$504,3,0)),"")</f>
        <v/>
      </c>
      <c r="H768" s="33">
        <f>IFERROR(IF(OR(C768="",D768=""),"",D768*VLOOKUP(C768,'Setup - Mix Design'!$A$5:$I$504,4,0)),"")</f>
        <v/>
      </c>
      <c r="I768" s="33">
        <f>IFERROR(IF(OR(C768="",D768=""),"",D768*VLOOKUP(C768,'Setup - Mix Design'!$A$5:$I$504,5,0)),"")</f>
        <v/>
      </c>
      <c r="J768" s="33">
        <f>IFERROR(IF(OR(C768="",D768=""),"",D768*VLOOKUP(C768,'Setup - Mix Design'!$A$5:$I$504,6,0)),"")</f>
        <v/>
      </c>
      <c r="K768" s="33">
        <f>IFERROR(IF(OR(C768="",D768=""),"",D768*VLOOKUP(C768,'Setup - Mix Design'!$A$5:$I$504,7,0)),"")</f>
        <v/>
      </c>
    </row>
    <row r="769">
      <c r="A769" s="31" t="n"/>
      <c r="B769" s="26" t="n"/>
      <c r="C769" s="26" t="n"/>
      <c r="D769" s="27" t="n"/>
      <c r="E769" s="26" t="n"/>
      <c r="F769" s="33">
        <f>IFERROR(IF(OR(C769="",D769=""),"",D769*VLOOKUP(C769,'Setup - Mix Design'!$A$5:$I$504,2,0)),"")</f>
        <v/>
      </c>
      <c r="G769" s="33">
        <f>IFERROR(IF(OR(C769="",D769=""),"",D769*VLOOKUP(C769,'Setup - Mix Design'!$A$5:$I$504,3,0)),"")</f>
        <v/>
      </c>
      <c r="H769" s="33">
        <f>IFERROR(IF(OR(C769="",D769=""),"",D769*VLOOKUP(C769,'Setup - Mix Design'!$A$5:$I$504,4,0)),"")</f>
        <v/>
      </c>
      <c r="I769" s="33">
        <f>IFERROR(IF(OR(C769="",D769=""),"",D769*VLOOKUP(C769,'Setup - Mix Design'!$A$5:$I$504,5,0)),"")</f>
        <v/>
      </c>
      <c r="J769" s="33">
        <f>IFERROR(IF(OR(C769="",D769=""),"",D769*VLOOKUP(C769,'Setup - Mix Design'!$A$5:$I$504,6,0)),"")</f>
        <v/>
      </c>
      <c r="K769" s="33">
        <f>IFERROR(IF(OR(C769="",D769=""),"",D769*VLOOKUP(C769,'Setup - Mix Design'!$A$5:$I$504,7,0)),"")</f>
        <v/>
      </c>
    </row>
    <row r="770">
      <c r="A770" s="31" t="n"/>
      <c r="B770" s="26" t="n"/>
      <c r="C770" s="26" t="n"/>
      <c r="D770" s="27" t="n"/>
      <c r="E770" s="26" t="n"/>
      <c r="F770" s="33">
        <f>IFERROR(IF(OR(C770="",D770=""),"",D770*VLOOKUP(C770,'Setup - Mix Design'!$A$5:$I$504,2,0)),"")</f>
        <v/>
      </c>
      <c r="G770" s="33">
        <f>IFERROR(IF(OR(C770="",D770=""),"",D770*VLOOKUP(C770,'Setup - Mix Design'!$A$5:$I$504,3,0)),"")</f>
        <v/>
      </c>
      <c r="H770" s="33">
        <f>IFERROR(IF(OR(C770="",D770=""),"",D770*VLOOKUP(C770,'Setup - Mix Design'!$A$5:$I$504,4,0)),"")</f>
        <v/>
      </c>
      <c r="I770" s="33">
        <f>IFERROR(IF(OR(C770="",D770=""),"",D770*VLOOKUP(C770,'Setup - Mix Design'!$A$5:$I$504,5,0)),"")</f>
        <v/>
      </c>
      <c r="J770" s="33">
        <f>IFERROR(IF(OR(C770="",D770=""),"",D770*VLOOKUP(C770,'Setup - Mix Design'!$A$5:$I$504,6,0)),"")</f>
        <v/>
      </c>
      <c r="K770" s="33">
        <f>IFERROR(IF(OR(C770="",D770=""),"",D770*VLOOKUP(C770,'Setup - Mix Design'!$A$5:$I$504,7,0)),"")</f>
        <v/>
      </c>
    </row>
    <row r="771">
      <c r="A771" s="31" t="n"/>
      <c r="B771" s="26" t="n"/>
      <c r="C771" s="26" t="n"/>
      <c r="D771" s="27" t="n"/>
      <c r="E771" s="26" t="n"/>
      <c r="F771" s="33">
        <f>IFERROR(IF(OR(C771="",D771=""),"",D771*VLOOKUP(C771,'Setup - Mix Design'!$A$5:$I$504,2,0)),"")</f>
        <v/>
      </c>
      <c r="G771" s="33">
        <f>IFERROR(IF(OR(C771="",D771=""),"",D771*VLOOKUP(C771,'Setup - Mix Design'!$A$5:$I$504,3,0)),"")</f>
        <v/>
      </c>
      <c r="H771" s="33">
        <f>IFERROR(IF(OR(C771="",D771=""),"",D771*VLOOKUP(C771,'Setup - Mix Design'!$A$5:$I$504,4,0)),"")</f>
        <v/>
      </c>
      <c r="I771" s="33">
        <f>IFERROR(IF(OR(C771="",D771=""),"",D771*VLOOKUP(C771,'Setup - Mix Design'!$A$5:$I$504,5,0)),"")</f>
        <v/>
      </c>
      <c r="J771" s="33">
        <f>IFERROR(IF(OR(C771="",D771=""),"",D771*VLOOKUP(C771,'Setup - Mix Design'!$A$5:$I$504,6,0)),"")</f>
        <v/>
      </c>
      <c r="K771" s="33">
        <f>IFERROR(IF(OR(C771="",D771=""),"",D771*VLOOKUP(C771,'Setup - Mix Design'!$A$5:$I$504,7,0)),"")</f>
        <v/>
      </c>
    </row>
    <row r="772">
      <c r="A772" s="31" t="n"/>
      <c r="B772" s="26" t="n"/>
      <c r="C772" s="26" t="n"/>
      <c r="D772" s="27" t="n"/>
      <c r="E772" s="26" t="n"/>
      <c r="F772" s="33">
        <f>IFERROR(IF(OR(C772="",D772=""),"",D772*VLOOKUP(C772,'Setup - Mix Design'!$A$5:$I$504,2,0)),"")</f>
        <v/>
      </c>
      <c r="G772" s="33">
        <f>IFERROR(IF(OR(C772="",D772=""),"",D772*VLOOKUP(C772,'Setup - Mix Design'!$A$5:$I$504,3,0)),"")</f>
        <v/>
      </c>
      <c r="H772" s="33">
        <f>IFERROR(IF(OR(C772="",D772=""),"",D772*VLOOKUP(C772,'Setup - Mix Design'!$A$5:$I$504,4,0)),"")</f>
        <v/>
      </c>
      <c r="I772" s="33">
        <f>IFERROR(IF(OR(C772="",D772=""),"",D772*VLOOKUP(C772,'Setup - Mix Design'!$A$5:$I$504,5,0)),"")</f>
        <v/>
      </c>
      <c r="J772" s="33">
        <f>IFERROR(IF(OR(C772="",D772=""),"",D772*VLOOKUP(C772,'Setup - Mix Design'!$A$5:$I$504,6,0)),"")</f>
        <v/>
      </c>
      <c r="K772" s="33">
        <f>IFERROR(IF(OR(C772="",D772=""),"",D772*VLOOKUP(C772,'Setup - Mix Design'!$A$5:$I$504,7,0)),"")</f>
        <v/>
      </c>
    </row>
    <row r="773">
      <c r="A773" s="31" t="n"/>
      <c r="B773" s="26" t="n"/>
      <c r="C773" s="26" t="n"/>
      <c r="D773" s="27" t="n"/>
      <c r="E773" s="26" t="n"/>
      <c r="F773" s="33">
        <f>IFERROR(IF(OR(C773="",D773=""),"",D773*VLOOKUP(C773,'Setup - Mix Design'!$A$5:$I$504,2,0)),"")</f>
        <v/>
      </c>
      <c r="G773" s="33">
        <f>IFERROR(IF(OR(C773="",D773=""),"",D773*VLOOKUP(C773,'Setup - Mix Design'!$A$5:$I$504,3,0)),"")</f>
        <v/>
      </c>
      <c r="H773" s="33">
        <f>IFERROR(IF(OR(C773="",D773=""),"",D773*VLOOKUP(C773,'Setup - Mix Design'!$A$5:$I$504,4,0)),"")</f>
        <v/>
      </c>
      <c r="I773" s="33">
        <f>IFERROR(IF(OR(C773="",D773=""),"",D773*VLOOKUP(C773,'Setup - Mix Design'!$A$5:$I$504,5,0)),"")</f>
        <v/>
      </c>
      <c r="J773" s="33">
        <f>IFERROR(IF(OR(C773="",D773=""),"",D773*VLOOKUP(C773,'Setup - Mix Design'!$A$5:$I$504,6,0)),"")</f>
        <v/>
      </c>
      <c r="K773" s="33">
        <f>IFERROR(IF(OR(C773="",D773=""),"",D773*VLOOKUP(C773,'Setup - Mix Design'!$A$5:$I$504,7,0)),"")</f>
        <v/>
      </c>
    </row>
    <row r="774">
      <c r="A774" s="31" t="n"/>
      <c r="B774" s="26" t="n"/>
      <c r="C774" s="26" t="n"/>
      <c r="D774" s="27" t="n"/>
      <c r="E774" s="26" t="n"/>
      <c r="F774" s="33">
        <f>IFERROR(IF(OR(C774="",D774=""),"",D774*VLOOKUP(C774,'Setup - Mix Design'!$A$5:$I$504,2,0)),"")</f>
        <v/>
      </c>
      <c r="G774" s="33">
        <f>IFERROR(IF(OR(C774="",D774=""),"",D774*VLOOKUP(C774,'Setup - Mix Design'!$A$5:$I$504,3,0)),"")</f>
        <v/>
      </c>
      <c r="H774" s="33">
        <f>IFERROR(IF(OR(C774="",D774=""),"",D774*VLOOKUP(C774,'Setup - Mix Design'!$A$5:$I$504,4,0)),"")</f>
        <v/>
      </c>
      <c r="I774" s="33">
        <f>IFERROR(IF(OR(C774="",D774=""),"",D774*VLOOKUP(C774,'Setup - Mix Design'!$A$5:$I$504,5,0)),"")</f>
        <v/>
      </c>
      <c r="J774" s="33">
        <f>IFERROR(IF(OR(C774="",D774=""),"",D774*VLOOKUP(C774,'Setup - Mix Design'!$A$5:$I$504,6,0)),"")</f>
        <v/>
      </c>
      <c r="K774" s="33">
        <f>IFERROR(IF(OR(C774="",D774=""),"",D774*VLOOKUP(C774,'Setup - Mix Design'!$A$5:$I$504,7,0)),"")</f>
        <v/>
      </c>
    </row>
    <row r="775">
      <c r="A775" s="31" t="n"/>
      <c r="B775" s="26" t="n"/>
      <c r="C775" s="26" t="n"/>
      <c r="D775" s="27" t="n"/>
      <c r="E775" s="26" t="n"/>
      <c r="F775" s="33">
        <f>IFERROR(IF(OR(C775="",D775=""),"",D775*VLOOKUP(C775,'Setup - Mix Design'!$A$5:$I$504,2,0)),"")</f>
        <v/>
      </c>
      <c r="G775" s="33">
        <f>IFERROR(IF(OR(C775="",D775=""),"",D775*VLOOKUP(C775,'Setup - Mix Design'!$A$5:$I$504,3,0)),"")</f>
        <v/>
      </c>
      <c r="H775" s="33">
        <f>IFERROR(IF(OR(C775="",D775=""),"",D775*VLOOKUP(C775,'Setup - Mix Design'!$A$5:$I$504,4,0)),"")</f>
        <v/>
      </c>
      <c r="I775" s="33">
        <f>IFERROR(IF(OR(C775="",D775=""),"",D775*VLOOKUP(C775,'Setup - Mix Design'!$A$5:$I$504,5,0)),"")</f>
        <v/>
      </c>
      <c r="J775" s="33">
        <f>IFERROR(IF(OR(C775="",D775=""),"",D775*VLOOKUP(C775,'Setup - Mix Design'!$A$5:$I$504,6,0)),"")</f>
        <v/>
      </c>
      <c r="K775" s="33">
        <f>IFERROR(IF(OR(C775="",D775=""),"",D775*VLOOKUP(C775,'Setup - Mix Design'!$A$5:$I$504,7,0)),"")</f>
        <v/>
      </c>
    </row>
    <row r="776">
      <c r="A776" s="31" t="n"/>
      <c r="B776" s="26" t="n"/>
      <c r="C776" s="26" t="n"/>
      <c r="D776" s="27" t="n"/>
      <c r="E776" s="26" t="n"/>
      <c r="F776" s="33">
        <f>IFERROR(IF(OR(C776="",D776=""),"",D776*VLOOKUP(C776,'Setup - Mix Design'!$A$5:$I$504,2,0)),"")</f>
        <v/>
      </c>
      <c r="G776" s="33">
        <f>IFERROR(IF(OR(C776="",D776=""),"",D776*VLOOKUP(C776,'Setup - Mix Design'!$A$5:$I$504,3,0)),"")</f>
        <v/>
      </c>
      <c r="H776" s="33">
        <f>IFERROR(IF(OR(C776="",D776=""),"",D776*VLOOKUP(C776,'Setup - Mix Design'!$A$5:$I$504,4,0)),"")</f>
        <v/>
      </c>
      <c r="I776" s="33">
        <f>IFERROR(IF(OR(C776="",D776=""),"",D776*VLOOKUP(C776,'Setup - Mix Design'!$A$5:$I$504,5,0)),"")</f>
        <v/>
      </c>
      <c r="J776" s="33">
        <f>IFERROR(IF(OR(C776="",D776=""),"",D776*VLOOKUP(C776,'Setup - Mix Design'!$A$5:$I$504,6,0)),"")</f>
        <v/>
      </c>
      <c r="K776" s="33">
        <f>IFERROR(IF(OR(C776="",D776=""),"",D776*VLOOKUP(C776,'Setup - Mix Design'!$A$5:$I$504,7,0)),"")</f>
        <v/>
      </c>
    </row>
    <row r="777">
      <c r="A777" s="31" t="n"/>
      <c r="B777" s="26" t="n"/>
      <c r="C777" s="26" t="n"/>
      <c r="D777" s="27" t="n"/>
      <c r="E777" s="26" t="n"/>
      <c r="F777" s="33">
        <f>IFERROR(IF(OR(C777="",D777=""),"",D777*VLOOKUP(C777,'Setup - Mix Design'!$A$5:$I$504,2,0)),"")</f>
        <v/>
      </c>
      <c r="G777" s="33">
        <f>IFERROR(IF(OR(C777="",D777=""),"",D777*VLOOKUP(C777,'Setup - Mix Design'!$A$5:$I$504,3,0)),"")</f>
        <v/>
      </c>
      <c r="H777" s="33">
        <f>IFERROR(IF(OR(C777="",D777=""),"",D777*VLOOKUP(C777,'Setup - Mix Design'!$A$5:$I$504,4,0)),"")</f>
        <v/>
      </c>
      <c r="I777" s="33">
        <f>IFERROR(IF(OR(C777="",D777=""),"",D777*VLOOKUP(C777,'Setup - Mix Design'!$A$5:$I$504,5,0)),"")</f>
        <v/>
      </c>
      <c r="J777" s="33">
        <f>IFERROR(IF(OR(C777="",D777=""),"",D777*VLOOKUP(C777,'Setup - Mix Design'!$A$5:$I$504,6,0)),"")</f>
        <v/>
      </c>
      <c r="K777" s="33">
        <f>IFERROR(IF(OR(C777="",D777=""),"",D777*VLOOKUP(C777,'Setup - Mix Design'!$A$5:$I$504,7,0)),"")</f>
        <v/>
      </c>
    </row>
    <row r="778">
      <c r="A778" s="31" t="n"/>
      <c r="B778" s="26" t="n"/>
      <c r="C778" s="26" t="n"/>
      <c r="D778" s="27" t="n"/>
      <c r="E778" s="26" t="n"/>
      <c r="F778" s="33">
        <f>IFERROR(IF(OR(C778="",D778=""),"",D778*VLOOKUP(C778,'Setup - Mix Design'!$A$5:$I$504,2,0)),"")</f>
        <v/>
      </c>
      <c r="G778" s="33">
        <f>IFERROR(IF(OR(C778="",D778=""),"",D778*VLOOKUP(C778,'Setup - Mix Design'!$A$5:$I$504,3,0)),"")</f>
        <v/>
      </c>
      <c r="H778" s="33">
        <f>IFERROR(IF(OR(C778="",D778=""),"",D778*VLOOKUP(C778,'Setup - Mix Design'!$A$5:$I$504,4,0)),"")</f>
        <v/>
      </c>
      <c r="I778" s="33">
        <f>IFERROR(IF(OR(C778="",D778=""),"",D778*VLOOKUP(C778,'Setup - Mix Design'!$A$5:$I$504,5,0)),"")</f>
        <v/>
      </c>
      <c r="J778" s="33">
        <f>IFERROR(IF(OR(C778="",D778=""),"",D778*VLOOKUP(C778,'Setup - Mix Design'!$A$5:$I$504,6,0)),"")</f>
        <v/>
      </c>
      <c r="K778" s="33">
        <f>IFERROR(IF(OR(C778="",D778=""),"",D778*VLOOKUP(C778,'Setup - Mix Design'!$A$5:$I$504,7,0)),"")</f>
        <v/>
      </c>
    </row>
    <row r="779">
      <c r="A779" s="31" t="n"/>
      <c r="B779" s="26" t="n"/>
      <c r="C779" s="26" t="n"/>
      <c r="D779" s="27" t="n"/>
      <c r="E779" s="26" t="n"/>
      <c r="F779" s="33">
        <f>IFERROR(IF(OR(C779="",D779=""),"",D779*VLOOKUP(C779,'Setup - Mix Design'!$A$5:$I$504,2,0)),"")</f>
        <v/>
      </c>
      <c r="G779" s="33">
        <f>IFERROR(IF(OR(C779="",D779=""),"",D779*VLOOKUP(C779,'Setup - Mix Design'!$A$5:$I$504,3,0)),"")</f>
        <v/>
      </c>
      <c r="H779" s="33">
        <f>IFERROR(IF(OR(C779="",D779=""),"",D779*VLOOKUP(C779,'Setup - Mix Design'!$A$5:$I$504,4,0)),"")</f>
        <v/>
      </c>
      <c r="I779" s="33">
        <f>IFERROR(IF(OR(C779="",D779=""),"",D779*VLOOKUP(C779,'Setup - Mix Design'!$A$5:$I$504,5,0)),"")</f>
        <v/>
      </c>
      <c r="J779" s="33">
        <f>IFERROR(IF(OR(C779="",D779=""),"",D779*VLOOKUP(C779,'Setup - Mix Design'!$A$5:$I$504,6,0)),"")</f>
        <v/>
      </c>
      <c r="K779" s="33">
        <f>IFERROR(IF(OR(C779="",D779=""),"",D779*VLOOKUP(C779,'Setup - Mix Design'!$A$5:$I$504,7,0)),"")</f>
        <v/>
      </c>
    </row>
    <row r="780">
      <c r="A780" s="31" t="n"/>
      <c r="B780" s="26" t="n"/>
      <c r="C780" s="26" t="n"/>
      <c r="D780" s="27" t="n"/>
      <c r="E780" s="26" t="n"/>
      <c r="F780" s="33">
        <f>IFERROR(IF(OR(C780="",D780=""),"",D780*VLOOKUP(C780,'Setup - Mix Design'!$A$5:$I$504,2,0)),"")</f>
        <v/>
      </c>
      <c r="G780" s="33">
        <f>IFERROR(IF(OR(C780="",D780=""),"",D780*VLOOKUP(C780,'Setup - Mix Design'!$A$5:$I$504,3,0)),"")</f>
        <v/>
      </c>
      <c r="H780" s="33">
        <f>IFERROR(IF(OR(C780="",D780=""),"",D780*VLOOKUP(C780,'Setup - Mix Design'!$A$5:$I$504,4,0)),"")</f>
        <v/>
      </c>
      <c r="I780" s="33">
        <f>IFERROR(IF(OR(C780="",D780=""),"",D780*VLOOKUP(C780,'Setup - Mix Design'!$A$5:$I$504,5,0)),"")</f>
        <v/>
      </c>
      <c r="J780" s="33">
        <f>IFERROR(IF(OR(C780="",D780=""),"",D780*VLOOKUP(C780,'Setup - Mix Design'!$A$5:$I$504,6,0)),"")</f>
        <v/>
      </c>
      <c r="K780" s="33">
        <f>IFERROR(IF(OR(C780="",D780=""),"",D780*VLOOKUP(C780,'Setup - Mix Design'!$A$5:$I$504,7,0)),"")</f>
        <v/>
      </c>
    </row>
    <row r="781">
      <c r="A781" s="31" t="n"/>
      <c r="B781" s="26" t="n"/>
      <c r="C781" s="26" t="n"/>
      <c r="D781" s="27" t="n"/>
      <c r="E781" s="26" t="n"/>
      <c r="F781" s="33">
        <f>IFERROR(IF(OR(C781="",D781=""),"",D781*VLOOKUP(C781,'Setup - Mix Design'!$A$5:$I$504,2,0)),"")</f>
        <v/>
      </c>
      <c r="G781" s="33">
        <f>IFERROR(IF(OR(C781="",D781=""),"",D781*VLOOKUP(C781,'Setup - Mix Design'!$A$5:$I$504,3,0)),"")</f>
        <v/>
      </c>
      <c r="H781" s="33">
        <f>IFERROR(IF(OR(C781="",D781=""),"",D781*VLOOKUP(C781,'Setup - Mix Design'!$A$5:$I$504,4,0)),"")</f>
        <v/>
      </c>
      <c r="I781" s="33">
        <f>IFERROR(IF(OR(C781="",D781=""),"",D781*VLOOKUP(C781,'Setup - Mix Design'!$A$5:$I$504,5,0)),"")</f>
        <v/>
      </c>
      <c r="J781" s="33">
        <f>IFERROR(IF(OR(C781="",D781=""),"",D781*VLOOKUP(C781,'Setup - Mix Design'!$A$5:$I$504,6,0)),"")</f>
        <v/>
      </c>
      <c r="K781" s="33">
        <f>IFERROR(IF(OR(C781="",D781=""),"",D781*VLOOKUP(C781,'Setup - Mix Design'!$A$5:$I$504,7,0)),"")</f>
        <v/>
      </c>
    </row>
    <row r="782">
      <c r="A782" s="31" t="n"/>
      <c r="B782" s="26" t="n"/>
      <c r="C782" s="26" t="n"/>
      <c r="D782" s="27" t="n"/>
      <c r="E782" s="26" t="n"/>
      <c r="F782" s="33">
        <f>IFERROR(IF(OR(C782="",D782=""),"",D782*VLOOKUP(C782,'Setup - Mix Design'!$A$5:$I$504,2,0)),"")</f>
        <v/>
      </c>
      <c r="G782" s="33">
        <f>IFERROR(IF(OR(C782="",D782=""),"",D782*VLOOKUP(C782,'Setup - Mix Design'!$A$5:$I$504,3,0)),"")</f>
        <v/>
      </c>
      <c r="H782" s="33">
        <f>IFERROR(IF(OR(C782="",D782=""),"",D782*VLOOKUP(C782,'Setup - Mix Design'!$A$5:$I$504,4,0)),"")</f>
        <v/>
      </c>
      <c r="I782" s="33">
        <f>IFERROR(IF(OR(C782="",D782=""),"",D782*VLOOKUP(C782,'Setup - Mix Design'!$A$5:$I$504,5,0)),"")</f>
        <v/>
      </c>
      <c r="J782" s="33">
        <f>IFERROR(IF(OR(C782="",D782=""),"",D782*VLOOKUP(C782,'Setup - Mix Design'!$A$5:$I$504,6,0)),"")</f>
        <v/>
      </c>
      <c r="K782" s="33">
        <f>IFERROR(IF(OR(C782="",D782=""),"",D782*VLOOKUP(C782,'Setup - Mix Design'!$A$5:$I$504,7,0)),"")</f>
        <v/>
      </c>
    </row>
    <row r="783">
      <c r="A783" s="31" t="n"/>
      <c r="B783" s="26" t="n"/>
      <c r="C783" s="26" t="n"/>
      <c r="D783" s="27" t="n"/>
      <c r="E783" s="26" t="n"/>
      <c r="F783" s="33">
        <f>IFERROR(IF(OR(C783="",D783=""),"",D783*VLOOKUP(C783,'Setup - Mix Design'!$A$5:$I$504,2,0)),"")</f>
        <v/>
      </c>
      <c r="G783" s="33">
        <f>IFERROR(IF(OR(C783="",D783=""),"",D783*VLOOKUP(C783,'Setup - Mix Design'!$A$5:$I$504,3,0)),"")</f>
        <v/>
      </c>
      <c r="H783" s="33">
        <f>IFERROR(IF(OR(C783="",D783=""),"",D783*VLOOKUP(C783,'Setup - Mix Design'!$A$5:$I$504,4,0)),"")</f>
        <v/>
      </c>
      <c r="I783" s="33">
        <f>IFERROR(IF(OR(C783="",D783=""),"",D783*VLOOKUP(C783,'Setup - Mix Design'!$A$5:$I$504,5,0)),"")</f>
        <v/>
      </c>
      <c r="J783" s="33">
        <f>IFERROR(IF(OR(C783="",D783=""),"",D783*VLOOKUP(C783,'Setup - Mix Design'!$A$5:$I$504,6,0)),"")</f>
        <v/>
      </c>
      <c r="K783" s="33">
        <f>IFERROR(IF(OR(C783="",D783=""),"",D783*VLOOKUP(C783,'Setup - Mix Design'!$A$5:$I$504,7,0)),"")</f>
        <v/>
      </c>
    </row>
    <row r="784">
      <c r="A784" s="31" t="n"/>
      <c r="B784" s="26" t="n"/>
      <c r="C784" s="26" t="n"/>
      <c r="D784" s="27" t="n"/>
      <c r="E784" s="26" t="n"/>
      <c r="F784" s="33">
        <f>IFERROR(IF(OR(C784="",D784=""),"",D784*VLOOKUP(C784,'Setup - Mix Design'!$A$5:$I$504,2,0)),"")</f>
        <v/>
      </c>
      <c r="G784" s="33">
        <f>IFERROR(IF(OR(C784="",D784=""),"",D784*VLOOKUP(C784,'Setup - Mix Design'!$A$5:$I$504,3,0)),"")</f>
        <v/>
      </c>
      <c r="H784" s="33">
        <f>IFERROR(IF(OR(C784="",D784=""),"",D784*VLOOKUP(C784,'Setup - Mix Design'!$A$5:$I$504,4,0)),"")</f>
        <v/>
      </c>
      <c r="I784" s="33">
        <f>IFERROR(IF(OR(C784="",D784=""),"",D784*VLOOKUP(C784,'Setup - Mix Design'!$A$5:$I$504,5,0)),"")</f>
        <v/>
      </c>
      <c r="J784" s="33">
        <f>IFERROR(IF(OR(C784="",D784=""),"",D784*VLOOKUP(C784,'Setup - Mix Design'!$A$5:$I$504,6,0)),"")</f>
        <v/>
      </c>
      <c r="K784" s="33">
        <f>IFERROR(IF(OR(C784="",D784=""),"",D784*VLOOKUP(C784,'Setup - Mix Design'!$A$5:$I$504,7,0)),"")</f>
        <v/>
      </c>
    </row>
    <row r="785">
      <c r="A785" s="31" t="n"/>
      <c r="B785" s="26" t="n"/>
      <c r="C785" s="26" t="n"/>
      <c r="D785" s="27" t="n"/>
      <c r="E785" s="26" t="n"/>
      <c r="F785" s="33">
        <f>IFERROR(IF(OR(C785="",D785=""),"",D785*VLOOKUP(C785,'Setup - Mix Design'!$A$5:$I$504,2,0)),"")</f>
        <v/>
      </c>
      <c r="G785" s="33">
        <f>IFERROR(IF(OR(C785="",D785=""),"",D785*VLOOKUP(C785,'Setup - Mix Design'!$A$5:$I$504,3,0)),"")</f>
        <v/>
      </c>
      <c r="H785" s="33">
        <f>IFERROR(IF(OR(C785="",D785=""),"",D785*VLOOKUP(C785,'Setup - Mix Design'!$A$5:$I$504,4,0)),"")</f>
        <v/>
      </c>
      <c r="I785" s="33">
        <f>IFERROR(IF(OR(C785="",D785=""),"",D785*VLOOKUP(C785,'Setup - Mix Design'!$A$5:$I$504,5,0)),"")</f>
        <v/>
      </c>
      <c r="J785" s="33">
        <f>IFERROR(IF(OR(C785="",D785=""),"",D785*VLOOKUP(C785,'Setup - Mix Design'!$A$5:$I$504,6,0)),"")</f>
        <v/>
      </c>
      <c r="K785" s="33">
        <f>IFERROR(IF(OR(C785="",D785=""),"",D785*VLOOKUP(C785,'Setup - Mix Design'!$A$5:$I$504,7,0)),"")</f>
        <v/>
      </c>
    </row>
    <row r="786">
      <c r="A786" s="31" t="n"/>
      <c r="B786" s="26" t="n"/>
      <c r="C786" s="26" t="n"/>
      <c r="D786" s="27" t="n"/>
      <c r="E786" s="26" t="n"/>
      <c r="F786" s="33">
        <f>IFERROR(IF(OR(C786="",D786=""),"",D786*VLOOKUP(C786,'Setup - Mix Design'!$A$5:$I$504,2,0)),"")</f>
        <v/>
      </c>
      <c r="G786" s="33">
        <f>IFERROR(IF(OR(C786="",D786=""),"",D786*VLOOKUP(C786,'Setup - Mix Design'!$A$5:$I$504,3,0)),"")</f>
        <v/>
      </c>
      <c r="H786" s="33">
        <f>IFERROR(IF(OR(C786="",D786=""),"",D786*VLOOKUP(C786,'Setup - Mix Design'!$A$5:$I$504,4,0)),"")</f>
        <v/>
      </c>
      <c r="I786" s="33">
        <f>IFERROR(IF(OR(C786="",D786=""),"",D786*VLOOKUP(C786,'Setup - Mix Design'!$A$5:$I$504,5,0)),"")</f>
        <v/>
      </c>
      <c r="J786" s="33">
        <f>IFERROR(IF(OR(C786="",D786=""),"",D786*VLOOKUP(C786,'Setup - Mix Design'!$A$5:$I$504,6,0)),"")</f>
        <v/>
      </c>
      <c r="K786" s="33">
        <f>IFERROR(IF(OR(C786="",D786=""),"",D786*VLOOKUP(C786,'Setup - Mix Design'!$A$5:$I$504,7,0)),"")</f>
        <v/>
      </c>
    </row>
    <row r="787">
      <c r="A787" s="31" t="n"/>
      <c r="B787" s="26" t="n"/>
      <c r="C787" s="26" t="n"/>
      <c r="D787" s="27" t="n"/>
      <c r="E787" s="26" t="n"/>
      <c r="F787" s="33">
        <f>IFERROR(IF(OR(C787="",D787=""),"",D787*VLOOKUP(C787,'Setup - Mix Design'!$A$5:$I$504,2,0)),"")</f>
        <v/>
      </c>
      <c r="G787" s="33">
        <f>IFERROR(IF(OR(C787="",D787=""),"",D787*VLOOKUP(C787,'Setup - Mix Design'!$A$5:$I$504,3,0)),"")</f>
        <v/>
      </c>
      <c r="H787" s="33">
        <f>IFERROR(IF(OR(C787="",D787=""),"",D787*VLOOKUP(C787,'Setup - Mix Design'!$A$5:$I$504,4,0)),"")</f>
        <v/>
      </c>
      <c r="I787" s="33">
        <f>IFERROR(IF(OR(C787="",D787=""),"",D787*VLOOKUP(C787,'Setup - Mix Design'!$A$5:$I$504,5,0)),"")</f>
        <v/>
      </c>
      <c r="J787" s="33">
        <f>IFERROR(IF(OR(C787="",D787=""),"",D787*VLOOKUP(C787,'Setup - Mix Design'!$A$5:$I$504,6,0)),"")</f>
        <v/>
      </c>
      <c r="K787" s="33">
        <f>IFERROR(IF(OR(C787="",D787=""),"",D787*VLOOKUP(C787,'Setup - Mix Design'!$A$5:$I$504,7,0)),"")</f>
        <v/>
      </c>
    </row>
    <row r="788">
      <c r="A788" s="31" t="n"/>
      <c r="B788" s="26" t="n"/>
      <c r="C788" s="26" t="n"/>
      <c r="D788" s="27" t="n"/>
      <c r="E788" s="26" t="n"/>
      <c r="F788" s="33">
        <f>IFERROR(IF(OR(C788="",D788=""),"",D788*VLOOKUP(C788,'Setup - Mix Design'!$A$5:$I$504,2,0)),"")</f>
        <v/>
      </c>
      <c r="G788" s="33">
        <f>IFERROR(IF(OR(C788="",D788=""),"",D788*VLOOKUP(C788,'Setup - Mix Design'!$A$5:$I$504,3,0)),"")</f>
        <v/>
      </c>
      <c r="H788" s="33">
        <f>IFERROR(IF(OR(C788="",D788=""),"",D788*VLOOKUP(C788,'Setup - Mix Design'!$A$5:$I$504,4,0)),"")</f>
        <v/>
      </c>
      <c r="I788" s="33">
        <f>IFERROR(IF(OR(C788="",D788=""),"",D788*VLOOKUP(C788,'Setup - Mix Design'!$A$5:$I$504,5,0)),"")</f>
        <v/>
      </c>
      <c r="J788" s="33">
        <f>IFERROR(IF(OR(C788="",D788=""),"",D788*VLOOKUP(C788,'Setup - Mix Design'!$A$5:$I$504,6,0)),"")</f>
        <v/>
      </c>
      <c r="K788" s="33">
        <f>IFERROR(IF(OR(C788="",D788=""),"",D788*VLOOKUP(C788,'Setup - Mix Design'!$A$5:$I$504,7,0)),"")</f>
        <v/>
      </c>
    </row>
    <row r="789">
      <c r="A789" s="31" t="n"/>
      <c r="B789" s="26" t="n"/>
      <c r="C789" s="26" t="n"/>
      <c r="D789" s="27" t="n"/>
      <c r="E789" s="26" t="n"/>
      <c r="F789" s="33">
        <f>IFERROR(IF(OR(C789="",D789=""),"",D789*VLOOKUP(C789,'Setup - Mix Design'!$A$5:$I$504,2,0)),"")</f>
        <v/>
      </c>
      <c r="G789" s="33">
        <f>IFERROR(IF(OR(C789="",D789=""),"",D789*VLOOKUP(C789,'Setup - Mix Design'!$A$5:$I$504,3,0)),"")</f>
        <v/>
      </c>
      <c r="H789" s="33">
        <f>IFERROR(IF(OR(C789="",D789=""),"",D789*VLOOKUP(C789,'Setup - Mix Design'!$A$5:$I$504,4,0)),"")</f>
        <v/>
      </c>
      <c r="I789" s="33">
        <f>IFERROR(IF(OR(C789="",D789=""),"",D789*VLOOKUP(C789,'Setup - Mix Design'!$A$5:$I$504,5,0)),"")</f>
        <v/>
      </c>
      <c r="J789" s="33">
        <f>IFERROR(IF(OR(C789="",D789=""),"",D789*VLOOKUP(C789,'Setup - Mix Design'!$A$5:$I$504,6,0)),"")</f>
        <v/>
      </c>
      <c r="K789" s="33">
        <f>IFERROR(IF(OR(C789="",D789=""),"",D789*VLOOKUP(C789,'Setup - Mix Design'!$A$5:$I$504,7,0)),"")</f>
        <v/>
      </c>
    </row>
    <row r="790">
      <c r="A790" s="31" t="n"/>
      <c r="B790" s="26" t="n"/>
      <c r="C790" s="26" t="n"/>
      <c r="D790" s="27" t="n"/>
      <c r="E790" s="26" t="n"/>
      <c r="F790" s="33">
        <f>IFERROR(IF(OR(C790="",D790=""),"",D790*VLOOKUP(C790,'Setup - Mix Design'!$A$5:$I$504,2,0)),"")</f>
        <v/>
      </c>
      <c r="G790" s="33">
        <f>IFERROR(IF(OR(C790="",D790=""),"",D790*VLOOKUP(C790,'Setup - Mix Design'!$A$5:$I$504,3,0)),"")</f>
        <v/>
      </c>
      <c r="H790" s="33">
        <f>IFERROR(IF(OR(C790="",D790=""),"",D790*VLOOKUP(C790,'Setup - Mix Design'!$A$5:$I$504,4,0)),"")</f>
        <v/>
      </c>
      <c r="I790" s="33">
        <f>IFERROR(IF(OR(C790="",D790=""),"",D790*VLOOKUP(C790,'Setup - Mix Design'!$A$5:$I$504,5,0)),"")</f>
        <v/>
      </c>
      <c r="J790" s="33">
        <f>IFERROR(IF(OR(C790="",D790=""),"",D790*VLOOKUP(C790,'Setup - Mix Design'!$A$5:$I$504,6,0)),"")</f>
        <v/>
      </c>
      <c r="K790" s="33">
        <f>IFERROR(IF(OR(C790="",D790=""),"",D790*VLOOKUP(C790,'Setup - Mix Design'!$A$5:$I$504,7,0)),"")</f>
        <v/>
      </c>
    </row>
    <row r="791">
      <c r="A791" s="31" t="n"/>
      <c r="B791" s="26" t="n"/>
      <c r="C791" s="26" t="n"/>
      <c r="D791" s="27" t="n"/>
      <c r="E791" s="26" t="n"/>
      <c r="F791" s="33">
        <f>IFERROR(IF(OR(C791="",D791=""),"",D791*VLOOKUP(C791,'Setup - Mix Design'!$A$5:$I$504,2,0)),"")</f>
        <v/>
      </c>
      <c r="G791" s="33">
        <f>IFERROR(IF(OR(C791="",D791=""),"",D791*VLOOKUP(C791,'Setup - Mix Design'!$A$5:$I$504,3,0)),"")</f>
        <v/>
      </c>
      <c r="H791" s="33">
        <f>IFERROR(IF(OR(C791="",D791=""),"",D791*VLOOKUP(C791,'Setup - Mix Design'!$A$5:$I$504,4,0)),"")</f>
        <v/>
      </c>
      <c r="I791" s="33">
        <f>IFERROR(IF(OR(C791="",D791=""),"",D791*VLOOKUP(C791,'Setup - Mix Design'!$A$5:$I$504,5,0)),"")</f>
        <v/>
      </c>
      <c r="J791" s="33">
        <f>IFERROR(IF(OR(C791="",D791=""),"",D791*VLOOKUP(C791,'Setup - Mix Design'!$A$5:$I$504,6,0)),"")</f>
        <v/>
      </c>
      <c r="K791" s="33">
        <f>IFERROR(IF(OR(C791="",D791=""),"",D791*VLOOKUP(C791,'Setup - Mix Design'!$A$5:$I$504,7,0)),"")</f>
        <v/>
      </c>
    </row>
    <row r="792">
      <c r="A792" s="31" t="n"/>
      <c r="B792" s="26" t="n"/>
      <c r="C792" s="26" t="n"/>
      <c r="D792" s="27" t="n"/>
      <c r="E792" s="26" t="n"/>
      <c r="F792" s="33">
        <f>IFERROR(IF(OR(C792="",D792=""),"",D792*VLOOKUP(C792,'Setup - Mix Design'!$A$5:$I$504,2,0)),"")</f>
        <v/>
      </c>
      <c r="G792" s="33">
        <f>IFERROR(IF(OR(C792="",D792=""),"",D792*VLOOKUP(C792,'Setup - Mix Design'!$A$5:$I$504,3,0)),"")</f>
        <v/>
      </c>
      <c r="H792" s="33">
        <f>IFERROR(IF(OR(C792="",D792=""),"",D792*VLOOKUP(C792,'Setup - Mix Design'!$A$5:$I$504,4,0)),"")</f>
        <v/>
      </c>
      <c r="I792" s="33">
        <f>IFERROR(IF(OR(C792="",D792=""),"",D792*VLOOKUP(C792,'Setup - Mix Design'!$A$5:$I$504,5,0)),"")</f>
        <v/>
      </c>
      <c r="J792" s="33">
        <f>IFERROR(IF(OR(C792="",D792=""),"",D792*VLOOKUP(C792,'Setup - Mix Design'!$A$5:$I$504,6,0)),"")</f>
        <v/>
      </c>
      <c r="K792" s="33">
        <f>IFERROR(IF(OR(C792="",D792=""),"",D792*VLOOKUP(C792,'Setup - Mix Design'!$A$5:$I$504,7,0)),"")</f>
        <v/>
      </c>
    </row>
    <row r="793">
      <c r="A793" s="31" t="n"/>
      <c r="B793" s="26" t="n"/>
      <c r="C793" s="26" t="n"/>
      <c r="D793" s="27" t="n"/>
      <c r="E793" s="26" t="n"/>
      <c r="F793" s="33">
        <f>IFERROR(IF(OR(C793="",D793=""),"",D793*VLOOKUP(C793,'Setup - Mix Design'!$A$5:$I$504,2,0)),"")</f>
        <v/>
      </c>
      <c r="G793" s="33">
        <f>IFERROR(IF(OR(C793="",D793=""),"",D793*VLOOKUP(C793,'Setup - Mix Design'!$A$5:$I$504,3,0)),"")</f>
        <v/>
      </c>
      <c r="H793" s="33">
        <f>IFERROR(IF(OR(C793="",D793=""),"",D793*VLOOKUP(C793,'Setup - Mix Design'!$A$5:$I$504,4,0)),"")</f>
        <v/>
      </c>
      <c r="I793" s="33">
        <f>IFERROR(IF(OR(C793="",D793=""),"",D793*VLOOKUP(C793,'Setup - Mix Design'!$A$5:$I$504,5,0)),"")</f>
        <v/>
      </c>
      <c r="J793" s="33">
        <f>IFERROR(IF(OR(C793="",D793=""),"",D793*VLOOKUP(C793,'Setup - Mix Design'!$A$5:$I$504,6,0)),"")</f>
        <v/>
      </c>
      <c r="K793" s="33">
        <f>IFERROR(IF(OR(C793="",D793=""),"",D793*VLOOKUP(C793,'Setup - Mix Design'!$A$5:$I$504,7,0)),"")</f>
        <v/>
      </c>
    </row>
    <row r="794">
      <c r="A794" s="31" t="n"/>
      <c r="B794" s="26" t="n"/>
      <c r="C794" s="26" t="n"/>
      <c r="D794" s="27" t="n"/>
      <c r="E794" s="26" t="n"/>
      <c r="F794" s="33">
        <f>IFERROR(IF(OR(C794="",D794=""),"",D794*VLOOKUP(C794,'Setup - Mix Design'!$A$5:$I$504,2,0)),"")</f>
        <v/>
      </c>
      <c r="G794" s="33">
        <f>IFERROR(IF(OR(C794="",D794=""),"",D794*VLOOKUP(C794,'Setup - Mix Design'!$A$5:$I$504,3,0)),"")</f>
        <v/>
      </c>
      <c r="H794" s="33">
        <f>IFERROR(IF(OR(C794="",D794=""),"",D794*VLOOKUP(C794,'Setup - Mix Design'!$A$5:$I$504,4,0)),"")</f>
        <v/>
      </c>
      <c r="I794" s="33">
        <f>IFERROR(IF(OR(C794="",D794=""),"",D794*VLOOKUP(C794,'Setup - Mix Design'!$A$5:$I$504,5,0)),"")</f>
        <v/>
      </c>
      <c r="J794" s="33">
        <f>IFERROR(IF(OR(C794="",D794=""),"",D794*VLOOKUP(C794,'Setup - Mix Design'!$A$5:$I$504,6,0)),"")</f>
        <v/>
      </c>
      <c r="K794" s="33">
        <f>IFERROR(IF(OR(C794="",D794=""),"",D794*VLOOKUP(C794,'Setup - Mix Design'!$A$5:$I$504,7,0)),"")</f>
        <v/>
      </c>
    </row>
    <row r="795">
      <c r="A795" s="31" t="n"/>
      <c r="B795" s="26" t="n"/>
      <c r="C795" s="26" t="n"/>
      <c r="D795" s="27" t="n"/>
      <c r="E795" s="26" t="n"/>
      <c r="F795" s="33">
        <f>IFERROR(IF(OR(C795="",D795=""),"",D795*VLOOKUP(C795,'Setup - Mix Design'!$A$5:$I$504,2,0)),"")</f>
        <v/>
      </c>
      <c r="G795" s="33">
        <f>IFERROR(IF(OR(C795="",D795=""),"",D795*VLOOKUP(C795,'Setup - Mix Design'!$A$5:$I$504,3,0)),"")</f>
        <v/>
      </c>
      <c r="H795" s="33">
        <f>IFERROR(IF(OR(C795="",D795=""),"",D795*VLOOKUP(C795,'Setup - Mix Design'!$A$5:$I$504,4,0)),"")</f>
        <v/>
      </c>
      <c r="I795" s="33">
        <f>IFERROR(IF(OR(C795="",D795=""),"",D795*VLOOKUP(C795,'Setup - Mix Design'!$A$5:$I$504,5,0)),"")</f>
        <v/>
      </c>
      <c r="J795" s="33">
        <f>IFERROR(IF(OR(C795="",D795=""),"",D795*VLOOKUP(C795,'Setup - Mix Design'!$A$5:$I$504,6,0)),"")</f>
        <v/>
      </c>
      <c r="K795" s="33">
        <f>IFERROR(IF(OR(C795="",D795=""),"",D795*VLOOKUP(C795,'Setup - Mix Design'!$A$5:$I$504,7,0)),"")</f>
        <v/>
      </c>
    </row>
    <row r="796">
      <c r="A796" s="31" t="n"/>
      <c r="B796" s="26" t="n"/>
      <c r="C796" s="26" t="n"/>
      <c r="D796" s="27" t="n"/>
      <c r="E796" s="26" t="n"/>
      <c r="F796" s="33">
        <f>IFERROR(IF(OR(C796="",D796=""),"",D796*VLOOKUP(C796,'Setup - Mix Design'!$A$5:$I$504,2,0)),"")</f>
        <v/>
      </c>
      <c r="G796" s="33">
        <f>IFERROR(IF(OR(C796="",D796=""),"",D796*VLOOKUP(C796,'Setup - Mix Design'!$A$5:$I$504,3,0)),"")</f>
        <v/>
      </c>
      <c r="H796" s="33">
        <f>IFERROR(IF(OR(C796="",D796=""),"",D796*VLOOKUP(C796,'Setup - Mix Design'!$A$5:$I$504,4,0)),"")</f>
        <v/>
      </c>
      <c r="I796" s="33">
        <f>IFERROR(IF(OR(C796="",D796=""),"",D796*VLOOKUP(C796,'Setup - Mix Design'!$A$5:$I$504,5,0)),"")</f>
        <v/>
      </c>
      <c r="J796" s="33">
        <f>IFERROR(IF(OR(C796="",D796=""),"",D796*VLOOKUP(C796,'Setup - Mix Design'!$A$5:$I$504,6,0)),"")</f>
        <v/>
      </c>
      <c r="K796" s="33">
        <f>IFERROR(IF(OR(C796="",D796=""),"",D796*VLOOKUP(C796,'Setup - Mix Design'!$A$5:$I$504,7,0)),"")</f>
        <v/>
      </c>
    </row>
    <row r="797">
      <c r="A797" s="31" t="n"/>
      <c r="B797" s="26" t="n"/>
      <c r="C797" s="26" t="n"/>
      <c r="D797" s="27" t="n"/>
      <c r="E797" s="26" t="n"/>
      <c r="F797" s="33">
        <f>IFERROR(IF(OR(C797="",D797=""),"",D797*VLOOKUP(C797,'Setup - Mix Design'!$A$5:$I$504,2,0)),"")</f>
        <v/>
      </c>
      <c r="G797" s="33">
        <f>IFERROR(IF(OR(C797="",D797=""),"",D797*VLOOKUP(C797,'Setup - Mix Design'!$A$5:$I$504,3,0)),"")</f>
        <v/>
      </c>
      <c r="H797" s="33">
        <f>IFERROR(IF(OR(C797="",D797=""),"",D797*VLOOKUP(C797,'Setup - Mix Design'!$A$5:$I$504,4,0)),"")</f>
        <v/>
      </c>
      <c r="I797" s="33">
        <f>IFERROR(IF(OR(C797="",D797=""),"",D797*VLOOKUP(C797,'Setup - Mix Design'!$A$5:$I$504,5,0)),"")</f>
        <v/>
      </c>
      <c r="J797" s="33">
        <f>IFERROR(IF(OR(C797="",D797=""),"",D797*VLOOKUP(C797,'Setup - Mix Design'!$A$5:$I$504,6,0)),"")</f>
        <v/>
      </c>
      <c r="K797" s="33">
        <f>IFERROR(IF(OR(C797="",D797=""),"",D797*VLOOKUP(C797,'Setup - Mix Design'!$A$5:$I$504,7,0)),"")</f>
        <v/>
      </c>
    </row>
    <row r="798">
      <c r="A798" s="31" t="n"/>
      <c r="B798" s="26" t="n"/>
      <c r="C798" s="26" t="n"/>
      <c r="D798" s="27" t="n"/>
      <c r="E798" s="26" t="n"/>
      <c r="F798" s="33">
        <f>IFERROR(IF(OR(C798="",D798=""),"",D798*VLOOKUP(C798,'Setup - Mix Design'!$A$5:$I$504,2,0)),"")</f>
        <v/>
      </c>
      <c r="G798" s="33">
        <f>IFERROR(IF(OR(C798="",D798=""),"",D798*VLOOKUP(C798,'Setup - Mix Design'!$A$5:$I$504,3,0)),"")</f>
        <v/>
      </c>
      <c r="H798" s="33">
        <f>IFERROR(IF(OR(C798="",D798=""),"",D798*VLOOKUP(C798,'Setup - Mix Design'!$A$5:$I$504,4,0)),"")</f>
        <v/>
      </c>
      <c r="I798" s="33">
        <f>IFERROR(IF(OR(C798="",D798=""),"",D798*VLOOKUP(C798,'Setup - Mix Design'!$A$5:$I$504,5,0)),"")</f>
        <v/>
      </c>
      <c r="J798" s="33">
        <f>IFERROR(IF(OR(C798="",D798=""),"",D798*VLOOKUP(C798,'Setup - Mix Design'!$A$5:$I$504,6,0)),"")</f>
        <v/>
      </c>
      <c r="K798" s="33">
        <f>IFERROR(IF(OR(C798="",D798=""),"",D798*VLOOKUP(C798,'Setup - Mix Design'!$A$5:$I$504,7,0)),"")</f>
        <v/>
      </c>
    </row>
    <row r="799">
      <c r="A799" s="31" t="n"/>
      <c r="B799" s="26" t="n"/>
      <c r="C799" s="26" t="n"/>
      <c r="D799" s="27" t="n"/>
      <c r="E799" s="26" t="n"/>
      <c r="F799" s="33">
        <f>IFERROR(IF(OR(C799="",D799=""),"",D799*VLOOKUP(C799,'Setup - Mix Design'!$A$5:$I$504,2,0)),"")</f>
        <v/>
      </c>
      <c r="G799" s="33">
        <f>IFERROR(IF(OR(C799="",D799=""),"",D799*VLOOKUP(C799,'Setup - Mix Design'!$A$5:$I$504,3,0)),"")</f>
        <v/>
      </c>
      <c r="H799" s="33">
        <f>IFERROR(IF(OR(C799="",D799=""),"",D799*VLOOKUP(C799,'Setup - Mix Design'!$A$5:$I$504,4,0)),"")</f>
        <v/>
      </c>
      <c r="I799" s="33">
        <f>IFERROR(IF(OR(C799="",D799=""),"",D799*VLOOKUP(C799,'Setup - Mix Design'!$A$5:$I$504,5,0)),"")</f>
        <v/>
      </c>
      <c r="J799" s="33">
        <f>IFERROR(IF(OR(C799="",D799=""),"",D799*VLOOKUP(C799,'Setup - Mix Design'!$A$5:$I$504,6,0)),"")</f>
        <v/>
      </c>
      <c r="K799" s="33">
        <f>IFERROR(IF(OR(C799="",D799=""),"",D799*VLOOKUP(C799,'Setup - Mix Design'!$A$5:$I$504,7,0)),"")</f>
        <v/>
      </c>
    </row>
    <row r="800">
      <c r="A800" s="31" t="n"/>
      <c r="B800" s="26" t="n"/>
      <c r="C800" s="26" t="n"/>
      <c r="D800" s="27" t="n"/>
      <c r="E800" s="26" t="n"/>
      <c r="F800" s="33">
        <f>IFERROR(IF(OR(C800="",D800=""),"",D800*VLOOKUP(C800,'Setup - Mix Design'!$A$5:$I$504,2,0)),"")</f>
        <v/>
      </c>
      <c r="G800" s="33">
        <f>IFERROR(IF(OR(C800="",D800=""),"",D800*VLOOKUP(C800,'Setup - Mix Design'!$A$5:$I$504,3,0)),"")</f>
        <v/>
      </c>
      <c r="H800" s="33">
        <f>IFERROR(IF(OR(C800="",D800=""),"",D800*VLOOKUP(C800,'Setup - Mix Design'!$A$5:$I$504,4,0)),"")</f>
        <v/>
      </c>
      <c r="I800" s="33">
        <f>IFERROR(IF(OR(C800="",D800=""),"",D800*VLOOKUP(C800,'Setup - Mix Design'!$A$5:$I$504,5,0)),"")</f>
        <v/>
      </c>
      <c r="J800" s="33">
        <f>IFERROR(IF(OR(C800="",D800=""),"",D800*VLOOKUP(C800,'Setup - Mix Design'!$A$5:$I$504,6,0)),"")</f>
        <v/>
      </c>
      <c r="K800" s="33">
        <f>IFERROR(IF(OR(C800="",D800=""),"",D800*VLOOKUP(C800,'Setup - Mix Design'!$A$5:$I$504,7,0)),"")</f>
        <v/>
      </c>
    </row>
    <row r="801">
      <c r="A801" s="31" t="n"/>
      <c r="B801" s="26" t="n"/>
      <c r="C801" s="26" t="n"/>
      <c r="D801" s="27" t="n"/>
      <c r="E801" s="26" t="n"/>
      <c r="F801" s="33">
        <f>IFERROR(IF(OR(C801="",D801=""),"",D801*VLOOKUP(C801,'Setup - Mix Design'!$A$5:$I$504,2,0)),"")</f>
        <v/>
      </c>
      <c r="G801" s="33">
        <f>IFERROR(IF(OR(C801="",D801=""),"",D801*VLOOKUP(C801,'Setup - Mix Design'!$A$5:$I$504,3,0)),"")</f>
        <v/>
      </c>
      <c r="H801" s="33">
        <f>IFERROR(IF(OR(C801="",D801=""),"",D801*VLOOKUP(C801,'Setup - Mix Design'!$A$5:$I$504,4,0)),"")</f>
        <v/>
      </c>
      <c r="I801" s="33">
        <f>IFERROR(IF(OR(C801="",D801=""),"",D801*VLOOKUP(C801,'Setup - Mix Design'!$A$5:$I$504,5,0)),"")</f>
        <v/>
      </c>
      <c r="J801" s="33">
        <f>IFERROR(IF(OR(C801="",D801=""),"",D801*VLOOKUP(C801,'Setup - Mix Design'!$A$5:$I$504,6,0)),"")</f>
        <v/>
      </c>
      <c r="K801" s="33">
        <f>IFERROR(IF(OR(C801="",D801=""),"",D801*VLOOKUP(C801,'Setup - Mix Design'!$A$5:$I$504,7,0)),"")</f>
        <v/>
      </c>
    </row>
    <row r="802">
      <c r="A802" s="31" t="n"/>
      <c r="B802" s="26" t="n"/>
      <c r="C802" s="26" t="n"/>
      <c r="D802" s="27" t="n"/>
      <c r="E802" s="26" t="n"/>
      <c r="F802" s="33">
        <f>IFERROR(IF(OR(C802="",D802=""),"",D802*VLOOKUP(C802,'Setup - Mix Design'!$A$5:$I$504,2,0)),"")</f>
        <v/>
      </c>
      <c r="G802" s="33">
        <f>IFERROR(IF(OR(C802="",D802=""),"",D802*VLOOKUP(C802,'Setup - Mix Design'!$A$5:$I$504,3,0)),"")</f>
        <v/>
      </c>
      <c r="H802" s="33">
        <f>IFERROR(IF(OR(C802="",D802=""),"",D802*VLOOKUP(C802,'Setup - Mix Design'!$A$5:$I$504,4,0)),"")</f>
        <v/>
      </c>
      <c r="I802" s="33">
        <f>IFERROR(IF(OR(C802="",D802=""),"",D802*VLOOKUP(C802,'Setup - Mix Design'!$A$5:$I$504,5,0)),"")</f>
        <v/>
      </c>
      <c r="J802" s="33">
        <f>IFERROR(IF(OR(C802="",D802=""),"",D802*VLOOKUP(C802,'Setup - Mix Design'!$A$5:$I$504,6,0)),"")</f>
        <v/>
      </c>
      <c r="K802" s="33">
        <f>IFERROR(IF(OR(C802="",D802=""),"",D802*VLOOKUP(C802,'Setup - Mix Design'!$A$5:$I$504,7,0)),"")</f>
        <v/>
      </c>
    </row>
    <row r="803">
      <c r="A803" s="31" t="n"/>
      <c r="B803" s="26" t="n"/>
      <c r="C803" s="26" t="n"/>
      <c r="D803" s="27" t="n"/>
      <c r="E803" s="26" t="n"/>
      <c r="F803" s="33">
        <f>IFERROR(IF(OR(C803="",D803=""),"",D803*VLOOKUP(C803,'Setup - Mix Design'!$A$5:$I$504,2,0)),"")</f>
        <v/>
      </c>
      <c r="G803" s="33">
        <f>IFERROR(IF(OR(C803="",D803=""),"",D803*VLOOKUP(C803,'Setup - Mix Design'!$A$5:$I$504,3,0)),"")</f>
        <v/>
      </c>
      <c r="H803" s="33">
        <f>IFERROR(IF(OR(C803="",D803=""),"",D803*VLOOKUP(C803,'Setup - Mix Design'!$A$5:$I$504,4,0)),"")</f>
        <v/>
      </c>
      <c r="I803" s="33">
        <f>IFERROR(IF(OR(C803="",D803=""),"",D803*VLOOKUP(C803,'Setup - Mix Design'!$A$5:$I$504,5,0)),"")</f>
        <v/>
      </c>
      <c r="J803" s="33">
        <f>IFERROR(IF(OR(C803="",D803=""),"",D803*VLOOKUP(C803,'Setup - Mix Design'!$A$5:$I$504,6,0)),"")</f>
        <v/>
      </c>
      <c r="K803" s="33">
        <f>IFERROR(IF(OR(C803="",D803=""),"",D803*VLOOKUP(C803,'Setup - Mix Design'!$A$5:$I$504,7,0)),"")</f>
        <v/>
      </c>
    </row>
    <row r="804">
      <c r="A804" s="31" t="n"/>
      <c r="B804" s="26" t="n"/>
      <c r="C804" s="26" t="n"/>
      <c r="D804" s="27" t="n"/>
      <c r="E804" s="26" t="n"/>
      <c r="F804" s="33">
        <f>IFERROR(IF(OR(C804="",D804=""),"",D804*VLOOKUP(C804,'Setup - Mix Design'!$A$5:$I$504,2,0)),"")</f>
        <v/>
      </c>
      <c r="G804" s="33">
        <f>IFERROR(IF(OR(C804="",D804=""),"",D804*VLOOKUP(C804,'Setup - Mix Design'!$A$5:$I$504,3,0)),"")</f>
        <v/>
      </c>
      <c r="H804" s="33">
        <f>IFERROR(IF(OR(C804="",D804=""),"",D804*VLOOKUP(C804,'Setup - Mix Design'!$A$5:$I$504,4,0)),"")</f>
        <v/>
      </c>
      <c r="I804" s="33">
        <f>IFERROR(IF(OR(C804="",D804=""),"",D804*VLOOKUP(C804,'Setup - Mix Design'!$A$5:$I$504,5,0)),"")</f>
        <v/>
      </c>
      <c r="J804" s="33">
        <f>IFERROR(IF(OR(C804="",D804=""),"",D804*VLOOKUP(C804,'Setup - Mix Design'!$A$5:$I$504,6,0)),"")</f>
        <v/>
      </c>
      <c r="K804" s="33">
        <f>IFERROR(IF(OR(C804="",D804=""),"",D804*VLOOKUP(C804,'Setup - Mix Design'!$A$5:$I$504,7,0)),"")</f>
        <v/>
      </c>
    </row>
    <row r="805">
      <c r="A805" s="31" t="n"/>
      <c r="B805" s="26" t="n"/>
      <c r="C805" s="26" t="n"/>
      <c r="D805" s="27" t="n"/>
      <c r="E805" s="26" t="n"/>
      <c r="F805" s="33">
        <f>IFERROR(IF(OR(C805="",D805=""),"",D805*VLOOKUP(C805,'Setup - Mix Design'!$A$5:$I$504,2,0)),"")</f>
        <v/>
      </c>
      <c r="G805" s="33">
        <f>IFERROR(IF(OR(C805="",D805=""),"",D805*VLOOKUP(C805,'Setup - Mix Design'!$A$5:$I$504,3,0)),"")</f>
        <v/>
      </c>
      <c r="H805" s="33">
        <f>IFERROR(IF(OR(C805="",D805=""),"",D805*VLOOKUP(C805,'Setup - Mix Design'!$A$5:$I$504,4,0)),"")</f>
        <v/>
      </c>
      <c r="I805" s="33">
        <f>IFERROR(IF(OR(C805="",D805=""),"",D805*VLOOKUP(C805,'Setup - Mix Design'!$A$5:$I$504,5,0)),"")</f>
        <v/>
      </c>
      <c r="J805" s="33">
        <f>IFERROR(IF(OR(C805="",D805=""),"",D805*VLOOKUP(C805,'Setup - Mix Design'!$A$5:$I$504,6,0)),"")</f>
        <v/>
      </c>
      <c r="K805" s="33">
        <f>IFERROR(IF(OR(C805="",D805=""),"",D805*VLOOKUP(C805,'Setup - Mix Design'!$A$5:$I$504,7,0)),"")</f>
        <v/>
      </c>
    </row>
    <row r="806">
      <c r="A806" s="31" t="n"/>
      <c r="B806" s="26" t="n"/>
      <c r="C806" s="26" t="n"/>
      <c r="D806" s="27" t="n"/>
      <c r="E806" s="26" t="n"/>
      <c r="F806" s="33">
        <f>IFERROR(IF(OR(C806="",D806=""),"",D806*VLOOKUP(C806,'Setup - Mix Design'!$A$5:$I$504,2,0)),"")</f>
        <v/>
      </c>
      <c r="G806" s="33">
        <f>IFERROR(IF(OR(C806="",D806=""),"",D806*VLOOKUP(C806,'Setup - Mix Design'!$A$5:$I$504,3,0)),"")</f>
        <v/>
      </c>
      <c r="H806" s="33">
        <f>IFERROR(IF(OR(C806="",D806=""),"",D806*VLOOKUP(C806,'Setup - Mix Design'!$A$5:$I$504,4,0)),"")</f>
        <v/>
      </c>
      <c r="I806" s="33">
        <f>IFERROR(IF(OR(C806="",D806=""),"",D806*VLOOKUP(C806,'Setup - Mix Design'!$A$5:$I$504,5,0)),"")</f>
        <v/>
      </c>
      <c r="J806" s="33">
        <f>IFERROR(IF(OR(C806="",D806=""),"",D806*VLOOKUP(C806,'Setup - Mix Design'!$A$5:$I$504,6,0)),"")</f>
        <v/>
      </c>
      <c r="K806" s="33">
        <f>IFERROR(IF(OR(C806="",D806=""),"",D806*VLOOKUP(C806,'Setup - Mix Design'!$A$5:$I$504,7,0)),"")</f>
        <v/>
      </c>
    </row>
    <row r="807">
      <c r="A807" s="31" t="n"/>
      <c r="B807" s="26" t="n"/>
      <c r="C807" s="26" t="n"/>
      <c r="D807" s="27" t="n"/>
      <c r="E807" s="26" t="n"/>
      <c r="F807" s="33">
        <f>IFERROR(IF(OR(C807="",D807=""),"",D807*VLOOKUP(C807,'Setup - Mix Design'!$A$5:$I$504,2,0)),"")</f>
        <v/>
      </c>
      <c r="G807" s="33">
        <f>IFERROR(IF(OR(C807="",D807=""),"",D807*VLOOKUP(C807,'Setup - Mix Design'!$A$5:$I$504,3,0)),"")</f>
        <v/>
      </c>
      <c r="H807" s="33">
        <f>IFERROR(IF(OR(C807="",D807=""),"",D807*VLOOKUP(C807,'Setup - Mix Design'!$A$5:$I$504,4,0)),"")</f>
        <v/>
      </c>
      <c r="I807" s="33">
        <f>IFERROR(IF(OR(C807="",D807=""),"",D807*VLOOKUP(C807,'Setup - Mix Design'!$A$5:$I$504,5,0)),"")</f>
        <v/>
      </c>
      <c r="J807" s="33">
        <f>IFERROR(IF(OR(C807="",D807=""),"",D807*VLOOKUP(C807,'Setup - Mix Design'!$A$5:$I$504,6,0)),"")</f>
        <v/>
      </c>
      <c r="K807" s="33">
        <f>IFERROR(IF(OR(C807="",D807=""),"",D807*VLOOKUP(C807,'Setup - Mix Design'!$A$5:$I$504,7,0)),"")</f>
        <v/>
      </c>
    </row>
    <row r="808">
      <c r="A808" s="31" t="n"/>
      <c r="B808" s="26" t="n"/>
      <c r="C808" s="26" t="n"/>
      <c r="D808" s="27" t="n"/>
      <c r="E808" s="26" t="n"/>
      <c r="F808" s="33">
        <f>IFERROR(IF(OR(C808="",D808=""),"",D808*VLOOKUP(C808,'Setup - Mix Design'!$A$5:$I$504,2,0)),"")</f>
        <v/>
      </c>
      <c r="G808" s="33">
        <f>IFERROR(IF(OR(C808="",D808=""),"",D808*VLOOKUP(C808,'Setup - Mix Design'!$A$5:$I$504,3,0)),"")</f>
        <v/>
      </c>
      <c r="H808" s="33">
        <f>IFERROR(IF(OR(C808="",D808=""),"",D808*VLOOKUP(C808,'Setup - Mix Design'!$A$5:$I$504,4,0)),"")</f>
        <v/>
      </c>
      <c r="I808" s="33">
        <f>IFERROR(IF(OR(C808="",D808=""),"",D808*VLOOKUP(C808,'Setup - Mix Design'!$A$5:$I$504,5,0)),"")</f>
        <v/>
      </c>
      <c r="J808" s="33">
        <f>IFERROR(IF(OR(C808="",D808=""),"",D808*VLOOKUP(C808,'Setup - Mix Design'!$A$5:$I$504,6,0)),"")</f>
        <v/>
      </c>
      <c r="K808" s="33">
        <f>IFERROR(IF(OR(C808="",D808=""),"",D808*VLOOKUP(C808,'Setup - Mix Design'!$A$5:$I$504,7,0)),"")</f>
        <v/>
      </c>
    </row>
    <row r="809">
      <c r="A809" s="31" t="n"/>
      <c r="B809" s="26" t="n"/>
      <c r="C809" s="26" t="n"/>
      <c r="D809" s="27" t="n"/>
      <c r="E809" s="26" t="n"/>
      <c r="F809" s="33">
        <f>IFERROR(IF(OR(C809="",D809=""),"",D809*VLOOKUP(C809,'Setup - Mix Design'!$A$5:$I$504,2,0)),"")</f>
        <v/>
      </c>
      <c r="G809" s="33">
        <f>IFERROR(IF(OR(C809="",D809=""),"",D809*VLOOKUP(C809,'Setup - Mix Design'!$A$5:$I$504,3,0)),"")</f>
        <v/>
      </c>
      <c r="H809" s="33">
        <f>IFERROR(IF(OR(C809="",D809=""),"",D809*VLOOKUP(C809,'Setup - Mix Design'!$A$5:$I$504,4,0)),"")</f>
        <v/>
      </c>
      <c r="I809" s="33">
        <f>IFERROR(IF(OR(C809="",D809=""),"",D809*VLOOKUP(C809,'Setup - Mix Design'!$A$5:$I$504,5,0)),"")</f>
        <v/>
      </c>
      <c r="J809" s="33">
        <f>IFERROR(IF(OR(C809="",D809=""),"",D809*VLOOKUP(C809,'Setup - Mix Design'!$A$5:$I$504,6,0)),"")</f>
        <v/>
      </c>
      <c r="K809" s="33">
        <f>IFERROR(IF(OR(C809="",D809=""),"",D809*VLOOKUP(C809,'Setup - Mix Design'!$A$5:$I$504,7,0)),"")</f>
        <v/>
      </c>
    </row>
    <row r="810">
      <c r="A810" s="31" t="n"/>
      <c r="B810" s="26" t="n"/>
      <c r="C810" s="26" t="n"/>
      <c r="D810" s="27" t="n"/>
      <c r="E810" s="26" t="n"/>
      <c r="F810" s="33">
        <f>IFERROR(IF(OR(C810="",D810=""),"",D810*VLOOKUP(C810,'Setup - Mix Design'!$A$5:$I$504,2,0)),"")</f>
        <v/>
      </c>
      <c r="G810" s="33">
        <f>IFERROR(IF(OR(C810="",D810=""),"",D810*VLOOKUP(C810,'Setup - Mix Design'!$A$5:$I$504,3,0)),"")</f>
        <v/>
      </c>
      <c r="H810" s="33">
        <f>IFERROR(IF(OR(C810="",D810=""),"",D810*VLOOKUP(C810,'Setup - Mix Design'!$A$5:$I$504,4,0)),"")</f>
        <v/>
      </c>
      <c r="I810" s="33">
        <f>IFERROR(IF(OR(C810="",D810=""),"",D810*VLOOKUP(C810,'Setup - Mix Design'!$A$5:$I$504,5,0)),"")</f>
        <v/>
      </c>
      <c r="J810" s="33">
        <f>IFERROR(IF(OR(C810="",D810=""),"",D810*VLOOKUP(C810,'Setup - Mix Design'!$A$5:$I$504,6,0)),"")</f>
        <v/>
      </c>
      <c r="K810" s="33">
        <f>IFERROR(IF(OR(C810="",D810=""),"",D810*VLOOKUP(C810,'Setup - Mix Design'!$A$5:$I$504,7,0)),"")</f>
        <v/>
      </c>
    </row>
    <row r="811">
      <c r="A811" s="31" t="n"/>
      <c r="B811" s="26" t="n"/>
      <c r="C811" s="26" t="n"/>
      <c r="D811" s="27" t="n"/>
      <c r="E811" s="26" t="n"/>
      <c r="F811" s="33">
        <f>IFERROR(IF(OR(C811="",D811=""),"",D811*VLOOKUP(C811,'Setup - Mix Design'!$A$5:$I$504,2,0)),"")</f>
        <v/>
      </c>
      <c r="G811" s="33">
        <f>IFERROR(IF(OR(C811="",D811=""),"",D811*VLOOKUP(C811,'Setup - Mix Design'!$A$5:$I$504,3,0)),"")</f>
        <v/>
      </c>
      <c r="H811" s="33">
        <f>IFERROR(IF(OR(C811="",D811=""),"",D811*VLOOKUP(C811,'Setup - Mix Design'!$A$5:$I$504,4,0)),"")</f>
        <v/>
      </c>
      <c r="I811" s="33">
        <f>IFERROR(IF(OR(C811="",D811=""),"",D811*VLOOKUP(C811,'Setup - Mix Design'!$A$5:$I$504,5,0)),"")</f>
        <v/>
      </c>
      <c r="J811" s="33">
        <f>IFERROR(IF(OR(C811="",D811=""),"",D811*VLOOKUP(C811,'Setup - Mix Design'!$A$5:$I$504,6,0)),"")</f>
        <v/>
      </c>
      <c r="K811" s="33">
        <f>IFERROR(IF(OR(C811="",D811=""),"",D811*VLOOKUP(C811,'Setup - Mix Design'!$A$5:$I$504,7,0)),"")</f>
        <v/>
      </c>
    </row>
    <row r="812">
      <c r="A812" s="31" t="n"/>
      <c r="B812" s="26" t="n"/>
      <c r="C812" s="26" t="n"/>
      <c r="D812" s="27" t="n"/>
      <c r="E812" s="26" t="n"/>
      <c r="F812" s="33">
        <f>IFERROR(IF(OR(C812="",D812=""),"",D812*VLOOKUP(C812,'Setup - Mix Design'!$A$5:$I$504,2,0)),"")</f>
        <v/>
      </c>
      <c r="G812" s="33">
        <f>IFERROR(IF(OR(C812="",D812=""),"",D812*VLOOKUP(C812,'Setup - Mix Design'!$A$5:$I$504,3,0)),"")</f>
        <v/>
      </c>
      <c r="H812" s="33">
        <f>IFERROR(IF(OR(C812="",D812=""),"",D812*VLOOKUP(C812,'Setup - Mix Design'!$A$5:$I$504,4,0)),"")</f>
        <v/>
      </c>
      <c r="I812" s="33">
        <f>IFERROR(IF(OR(C812="",D812=""),"",D812*VLOOKUP(C812,'Setup - Mix Design'!$A$5:$I$504,5,0)),"")</f>
        <v/>
      </c>
      <c r="J812" s="33">
        <f>IFERROR(IF(OR(C812="",D812=""),"",D812*VLOOKUP(C812,'Setup - Mix Design'!$A$5:$I$504,6,0)),"")</f>
        <v/>
      </c>
      <c r="K812" s="33">
        <f>IFERROR(IF(OR(C812="",D812=""),"",D812*VLOOKUP(C812,'Setup - Mix Design'!$A$5:$I$504,7,0)),"")</f>
        <v/>
      </c>
    </row>
    <row r="813">
      <c r="A813" s="31" t="n"/>
      <c r="B813" s="26" t="n"/>
      <c r="C813" s="26" t="n"/>
      <c r="D813" s="27" t="n"/>
      <c r="E813" s="26" t="n"/>
      <c r="F813" s="33">
        <f>IFERROR(IF(OR(C813="",D813=""),"",D813*VLOOKUP(C813,'Setup - Mix Design'!$A$5:$I$504,2,0)),"")</f>
        <v/>
      </c>
      <c r="G813" s="33">
        <f>IFERROR(IF(OR(C813="",D813=""),"",D813*VLOOKUP(C813,'Setup - Mix Design'!$A$5:$I$504,3,0)),"")</f>
        <v/>
      </c>
      <c r="H813" s="33">
        <f>IFERROR(IF(OR(C813="",D813=""),"",D813*VLOOKUP(C813,'Setup - Mix Design'!$A$5:$I$504,4,0)),"")</f>
        <v/>
      </c>
      <c r="I813" s="33">
        <f>IFERROR(IF(OR(C813="",D813=""),"",D813*VLOOKUP(C813,'Setup - Mix Design'!$A$5:$I$504,5,0)),"")</f>
        <v/>
      </c>
      <c r="J813" s="33">
        <f>IFERROR(IF(OR(C813="",D813=""),"",D813*VLOOKUP(C813,'Setup - Mix Design'!$A$5:$I$504,6,0)),"")</f>
        <v/>
      </c>
      <c r="K813" s="33">
        <f>IFERROR(IF(OR(C813="",D813=""),"",D813*VLOOKUP(C813,'Setup - Mix Design'!$A$5:$I$504,7,0)),"")</f>
        <v/>
      </c>
    </row>
    <row r="814">
      <c r="A814" s="31" t="n"/>
      <c r="B814" s="26" t="n"/>
      <c r="C814" s="26" t="n"/>
      <c r="D814" s="27" t="n"/>
      <c r="E814" s="26" t="n"/>
      <c r="F814" s="33">
        <f>IFERROR(IF(OR(C814="",D814=""),"",D814*VLOOKUP(C814,'Setup - Mix Design'!$A$5:$I$504,2,0)),"")</f>
        <v/>
      </c>
      <c r="G814" s="33">
        <f>IFERROR(IF(OR(C814="",D814=""),"",D814*VLOOKUP(C814,'Setup - Mix Design'!$A$5:$I$504,3,0)),"")</f>
        <v/>
      </c>
      <c r="H814" s="33">
        <f>IFERROR(IF(OR(C814="",D814=""),"",D814*VLOOKUP(C814,'Setup - Mix Design'!$A$5:$I$504,4,0)),"")</f>
        <v/>
      </c>
      <c r="I814" s="33">
        <f>IFERROR(IF(OR(C814="",D814=""),"",D814*VLOOKUP(C814,'Setup - Mix Design'!$A$5:$I$504,5,0)),"")</f>
        <v/>
      </c>
      <c r="J814" s="33">
        <f>IFERROR(IF(OR(C814="",D814=""),"",D814*VLOOKUP(C814,'Setup - Mix Design'!$A$5:$I$504,6,0)),"")</f>
        <v/>
      </c>
      <c r="K814" s="33">
        <f>IFERROR(IF(OR(C814="",D814=""),"",D814*VLOOKUP(C814,'Setup - Mix Design'!$A$5:$I$504,7,0)),"")</f>
        <v/>
      </c>
    </row>
    <row r="815">
      <c r="A815" s="31" t="n"/>
      <c r="B815" s="26" t="n"/>
      <c r="C815" s="26" t="n"/>
      <c r="D815" s="27" t="n"/>
      <c r="E815" s="26" t="n"/>
      <c r="F815" s="33">
        <f>IFERROR(IF(OR(C815="",D815=""),"",D815*VLOOKUP(C815,'Setup - Mix Design'!$A$5:$I$504,2,0)),"")</f>
        <v/>
      </c>
      <c r="G815" s="33">
        <f>IFERROR(IF(OR(C815="",D815=""),"",D815*VLOOKUP(C815,'Setup - Mix Design'!$A$5:$I$504,3,0)),"")</f>
        <v/>
      </c>
      <c r="H815" s="33">
        <f>IFERROR(IF(OR(C815="",D815=""),"",D815*VLOOKUP(C815,'Setup - Mix Design'!$A$5:$I$504,4,0)),"")</f>
        <v/>
      </c>
      <c r="I815" s="33">
        <f>IFERROR(IF(OR(C815="",D815=""),"",D815*VLOOKUP(C815,'Setup - Mix Design'!$A$5:$I$504,5,0)),"")</f>
        <v/>
      </c>
      <c r="J815" s="33">
        <f>IFERROR(IF(OR(C815="",D815=""),"",D815*VLOOKUP(C815,'Setup - Mix Design'!$A$5:$I$504,6,0)),"")</f>
        <v/>
      </c>
      <c r="K815" s="33">
        <f>IFERROR(IF(OR(C815="",D815=""),"",D815*VLOOKUP(C815,'Setup - Mix Design'!$A$5:$I$504,7,0)),"")</f>
        <v/>
      </c>
    </row>
    <row r="816">
      <c r="A816" s="31" t="n"/>
      <c r="B816" s="26" t="n"/>
      <c r="C816" s="26" t="n"/>
      <c r="D816" s="27" t="n"/>
      <c r="E816" s="26" t="n"/>
      <c r="F816" s="33">
        <f>IFERROR(IF(OR(C816="",D816=""),"",D816*VLOOKUP(C816,'Setup - Mix Design'!$A$5:$I$504,2,0)),"")</f>
        <v/>
      </c>
      <c r="G816" s="33">
        <f>IFERROR(IF(OR(C816="",D816=""),"",D816*VLOOKUP(C816,'Setup - Mix Design'!$A$5:$I$504,3,0)),"")</f>
        <v/>
      </c>
      <c r="H816" s="33">
        <f>IFERROR(IF(OR(C816="",D816=""),"",D816*VLOOKUP(C816,'Setup - Mix Design'!$A$5:$I$504,4,0)),"")</f>
        <v/>
      </c>
      <c r="I816" s="33">
        <f>IFERROR(IF(OR(C816="",D816=""),"",D816*VLOOKUP(C816,'Setup - Mix Design'!$A$5:$I$504,5,0)),"")</f>
        <v/>
      </c>
      <c r="J816" s="33">
        <f>IFERROR(IF(OR(C816="",D816=""),"",D816*VLOOKUP(C816,'Setup - Mix Design'!$A$5:$I$504,6,0)),"")</f>
        <v/>
      </c>
      <c r="K816" s="33">
        <f>IFERROR(IF(OR(C816="",D816=""),"",D816*VLOOKUP(C816,'Setup - Mix Design'!$A$5:$I$504,7,0)),"")</f>
        <v/>
      </c>
    </row>
    <row r="817">
      <c r="A817" s="31" t="n"/>
      <c r="B817" s="26" t="n"/>
      <c r="C817" s="26" t="n"/>
      <c r="D817" s="27" t="n"/>
      <c r="E817" s="26" t="n"/>
      <c r="F817" s="33">
        <f>IFERROR(IF(OR(C817="",D817=""),"",D817*VLOOKUP(C817,'Setup - Mix Design'!$A$5:$I$504,2,0)),"")</f>
        <v/>
      </c>
      <c r="G817" s="33">
        <f>IFERROR(IF(OR(C817="",D817=""),"",D817*VLOOKUP(C817,'Setup - Mix Design'!$A$5:$I$504,3,0)),"")</f>
        <v/>
      </c>
      <c r="H817" s="33">
        <f>IFERROR(IF(OR(C817="",D817=""),"",D817*VLOOKUP(C817,'Setup - Mix Design'!$A$5:$I$504,4,0)),"")</f>
        <v/>
      </c>
      <c r="I817" s="33">
        <f>IFERROR(IF(OR(C817="",D817=""),"",D817*VLOOKUP(C817,'Setup - Mix Design'!$A$5:$I$504,5,0)),"")</f>
        <v/>
      </c>
      <c r="J817" s="33">
        <f>IFERROR(IF(OR(C817="",D817=""),"",D817*VLOOKUP(C817,'Setup - Mix Design'!$A$5:$I$504,6,0)),"")</f>
        <v/>
      </c>
      <c r="K817" s="33">
        <f>IFERROR(IF(OR(C817="",D817=""),"",D817*VLOOKUP(C817,'Setup - Mix Design'!$A$5:$I$504,7,0)),"")</f>
        <v/>
      </c>
    </row>
    <row r="818">
      <c r="A818" s="31" t="n"/>
      <c r="B818" s="26" t="n"/>
      <c r="C818" s="26" t="n"/>
      <c r="D818" s="27" t="n"/>
      <c r="E818" s="26" t="n"/>
      <c r="F818" s="33">
        <f>IFERROR(IF(OR(C818="",D818=""),"",D818*VLOOKUP(C818,'Setup - Mix Design'!$A$5:$I$504,2,0)),"")</f>
        <v/>
      </c>
      <c r="G818" s="33">
        <f>IFERROR(IF(OR(C818="",D818=""),"",D818*VLOOKUP(C818,'Setup - Mix Design'!$A$5:$I$504,3,0)),"")</f>
        <v/>
      </c>
      <c r="H818" s="33">
        <f>IFERROR(IF(OR(C818="",D818=""),"",D818*VLOOKUP(C818,'Setup - Mix Design'!$A$5:$I$504,4,0)),"")</f>
        <v/>
      </c>
      <c r="I818" s="33">
        <f>IFERROR(IF(OR(C818="",D818=""),"",D818*VLOOKUP(C818,'Setup - Mix Design'!$A$5:$I$504,5,0)),"")</f>
        <v/>
      </c>
      <c r="J818" s="33">
        <f>IFERROR(IF(OR(C818="",D818=""),"",D818*VLOOKUP(C818,'Setup - Mix Design'!$A$5:$I$504,6,0)),"")</f>
        <v/>
      </c>
      <c r="K818" s="33">
        <f>IFERROR(IF(OR(C818="",D818=""),"",D818*VLOOKUP(C818,'Setup - Mix Design'!$A$5:$I$504,7,0)),"")</f>
        <v/>
      </c>
    </row>
    <row r="819">
      <c r="A819" s="31" t="n"/>
      <c r="B819" s="26" t="n"/>
      <c r="C819" s="26" t="n"/>
      <c r="D819" s="27" t="n"/>
      <c r="E819" s="26" t="n"/>
      <c r="F819" s="33">
        <f>IFERROR(IF(OR(C819="",D819=""),"",D819*VLOOKUP(C819,'Setup - Mix Design'!$A$5:$I$504,2,0)),"")</f>
        <v/>
      </c>
      <c r="G819" s="33">
        <f>IFERROR(IF(OR(C819="",D819=""),"",D819*VLOOKUP(C819,'Setup - Mix Design'!$A$5:$I$504,3,0)),"")</f>
        <v/>
      </c>
      <c r="H819" s="33">
        <f>IFERROR(IF(OR(C819="",D819=""),"",D819*VLOOKUP(C819,'Setup - Mix Design'!$A$5:$I$504,4,0)),"")</f>
        <v/>
      </c>
      <c r="I819" s="33">
        <f>IFERROR(IF(OR(C819="",D819=""),"",D819*VLOOKUP(C819,'Setup - Mix Design'!$A$5:$I$504,5,0)),"")</f>
        <v/>
      </c>
      <c r="J819" s="33">
        <f>IFERROR(IF(OR(C819="",D819=""),"",D819*VLOOKUP(C819,'Setup - Mix Design'!$A$5:$I$504,6,0)),"")</f>
        <v/>
      </c>
      <c r="K819" s="33">
        <f>IFERROR(IF(OR(C819="",D819=""),"",D819*VLOOKUP(C819,'Setup - Mix Design'!$A$5:$I$504,7,0)),"")</f>
        <v/>
      </c>
    </row>
    <row r="820">
      <c r="A820" s="31" t="n"/>
      <c r="B820" s="26" t="n"/>
      <c r="C820" s="26" t="n"/>
      <c r="D820" s="27" t="n"/>
      <c r="E820" s="26" t="n"/>
      <c r="F820" s="33">
        <f>IFERROR(IF(OR(C820="",D820=""),"",D820*VLOOKUP(C820,'Setup - Mix Design'!$A$5:$I$504,2,0)),"")</f>
        <v/>
      </c>
      <c r="G820" s="33">
        <f>IFERROR(IF(OR(C820="",D820=""),"",D820*VLOOKUP(C820,'Setup - Mix Design'!$A$5:$I$504,3,0)),"")</f>
        <v/>
      </c>
      <c r="H820" s="33">
        <f>IFERROR(IF(OR(C820="",D820=""),"",D820*VLOOKUP(C820,'Setup - Mix Design'!$A$5:$I$504,4,0)),"")</f>
        <v/>
      </c>
      <c r="I820" s="33">
        <f>IFERROR(IF(OR(C820="",D820=""),"",D820*VLOOKUP(C820,'Setup - Mix Design'!$A$5:$I$504,5,0)),"")</f>
        <v/>
      </c>
      <c r="J820" s="33">
        <f>IFERROR(IF(OR(C820="",D820=""),"",D820*VLOOKUP(C820,'Setup - Mix Design'!$A$5:$I$504,6,0)),"")</f>
        <v/>
      </c>
      <c r="K820" s="33">
        <f>IFERROR(IF(OR(C820="",D820=""),"",D820*VLOOKUP(C820,'Setup - Mix Design'!$A$5:$I$504,7,0)),"")</f>
        <v/>
      </c>
    </row>
    <row r="821">
      <c r="A821" s="31" t="n"/>
      <c r="B821" s="26" t="n"/>
      <c r="C821" s="26" t="n"/>
      <c r="D821" s="27" t="n"/>
      <c r="E821" s="26" t="n"/>
      <c r="F821" s="33">
        <f>IFERROR(IF(OR(C821="",D821=""),"",D821*VLOOKUP(C821,'Setup - Mix Design'!$A$5:$I$504,2,0)),"")</f>
        <v/>
      </c>
      <c r="G821" s="33">
        <f>IFERROR(IF(OR(C821="",D821=""),"",D821*VLOOKUP(C821,'Setup - Mix Design'!$A$5:$I$504,3,0)),"")</f>
        <v/>
      </c>
      <c r="H821" s="33">
        <f>IFERROR(IF(OR(C821="",D821=""),"",D821*VLOOKUP(C821,'Setup - Mix Design'!$A$5:$I$504,4,0)),"")</f>
        <v/>
      </c>
      <c r="I821" s="33">
        <f>IFERROR(IF(OR(C821="",D821=""),"",D821*VLOOKUP(C821,'Setup - Mix Design'!$A$5:$I$504,5,0)),"")</f>
        <v/>
      </c>
      <c r="J821" s="33">
        <f>IFERROR(IF(OR(C821="",D821=""),"",D821*VLOOKUP(C821,'Setup - Mix Design'!$A$5:$I$504,6,0)),"")</f>
        <v/>
      </c>
      <c r="K821" s="33">
        <f>IFERROR(IF(OR(C821="",D821=""),"",D821*VLOOKUP(C821,'Setup - Mix Design'!$A$5:$I$504,7,0)),"")</f>
        <v/>
      </c>
    </row>
    <row r="822">
      <c r="A822" s="31" t="n"/>
      <c r="B822" s="26" t="n"/>
      <c r="C822" s="26" t="n"/>
      <c r="D822" s="27" t="n"/>
      <c r="E822" s="26" t="n"/>
      <c r="F822" s="33">
        <f>IFERROR(IF(OR(C822="",D822=""),"",D822*VLOOKUP(C822,'Setup - Mix Design'!$A$5:$I$504,2,0)),"")</f>
        <v/>
      </c>
      <c r="G822" s="33">
        <f>IFERROR(IF(OR(C822="",D822=""),"",D822*VLOOKUP(C822,'Setup - Mix Design'!$A$5:$I$504,3,0)),"")</f>
        <v/>
      </c>
      <c r="H822" s="33">
        <f>IFERROR(IF(OR(C822="",D822=""),"",D822*VLOOKUP(C822,'Setup - Mix Design'!$A$5:$I$504,4,0)),"")</f>
        <v/>
      </c>
      <c r="I822" s="33">
        <f>IFERROR(IF(OR(C822="",D822=""),"",D822*VLOOKUP(C822,'Setup - Mix Design'!$A$5:$I$504,5,0)),"")</f>
        <v/>
      </c>
      <c r="J822" s="33">
        <f>IFERROR(IF(OR(C822="",D822=""),"",D822*VLOOKUP(C822,'Setup - Mix Design'!$A$5:$I$504,6,0)),"")</f>
        <v/>
      </c>
      <c r="K822" s="33">
        <f>IFERROR(IF(OR(C822="",D822=""),"",D822*VLOOKUP(C822,'Setup - Mix Design'!$A$5:$I$504,7,0)),"")</f>
        <v/>
      </c>
    </row>
    <row r="823">
      <c r="A823" s="31" t="n"/>
      <c r="B823" s="26" t="n"/>
      <c r="C823" s="26" t="n"/>
      <c r="D823" s="27" t="n"/>
      <c r="E823" s="26" t="n"/>
      <c r="F823" s="33">
        <f>IFERROR(IF(OR(C823="",D823=""),"",D823*VLOOKUP(C823,'Setup - Mix Design'!$A$5:$I$504,2,0)),"")</f>
        <v/>
      </c>
      <c r="G823" s="33">
        <f>IFERROR(IF(OR(C823="",D823=""),"",D823*VLOOKUP(C823,'Setup - Mix Design'!$A$5:$I$504,3,0)),"")</f>
        <v/>
      </c>
      <c r="H823" s="33">
        <f>IFERROR(IF(OR(C823="",D823=""),"",D823*VLOOKUP(C823,'Setup - Mix Design'!$A$5:$I$504,4,0)),"")</f>
        <v/>
      </c>
      <c r="I823" s="33">
        <f>IFERROR(IF(OR(C823="",D823=""),"",D823*VLOOKUP(C823,'Setup - Mix Design'!$A$5:$I$504,5,0)),"")</f>
        <v/>
      </c>
      <c r="J823" s="33">
        <f>IFERROR(IF(OR(C823="",D823=""),"",D823*VLOOKUP(C823,'Setup - Mix Design'!$A$5:$I$504,6,0)),"")</f>
        <v/>
      </c>
      <c r="K823" s="33">
        <f>IFERROR(IF(OR(C823="",D823=""),"",D823*VLOOKUP(C823,'Setup - Mix Design'!$A$5:$I$504,7,0)),"")</f>
        <v/>
      </c>
    </row>
    <row r="824">
      <c r="A824" s="31" t="n"/>
      <c r="B824" s="26" t="n"/>
      <c r="C824" s="26" t="n"/>
      <c r="D824" s="27" t="n"/>
      <c r="E824" s="26" t="n"/>
      <c r="F824" s="33">
        <f>IFERROR(IF(OR(C824="",D824=""),"",D824*VLOOKUP(C824,'Setup - Mix Design'!$A$5:$I$504,2,0)),"")</f>
        <v/>
      </c>
      <c r="G824" s="33">
        <f>IFERROR(IF(OR(C824="",D824=""),"",D824*VLOOKUP(C824,'Setup - Mix Design'!$A$5:$I$504,3,0)),"")</f>
        <v/>
      </c>
      <c r="H824" s="33">
        <f>IFERROR(IF(OR(C824="",D824=""),"",D824*VLOOKUP(C824,'Setup - Mix Design'!$A$5:$I$504,4,0)),"")</f>
        <v/>
      </c>
      <c r="I824" s="33">
        <f>IFERROR(IF(OR(C824="",D824=""),"",D824*VLOOKUP(C824,'Setup - Mix Design'!$A$5:$I$504,5,0)),"")</f>
        <v/>
      </c>
      <c r="J824" s="33">
        <f>IFERROR(IF(OR(C824="",D824=""),"",D824*VLOOKUP(C824,'Setup - Mix Design'!$A$5:$I$504,6,0)),"")</f>
        <v/>
      </c>
      <c r="K824" s="33">
        <f>IFERROR(IF(OR(C824="",D824=""),"",D824*VLOOKUP(C824,'Setup - Mix Design'!$A$5:$I$504,7,0)),"")</f>
        <v/>
      </c>
    </row>
    <row r="825">
      <c r="A825" s="31" t="n"/>
      <c r="B825" s="26" t="n"/>
      <c r="C825" s="26" t="n"/>
      <c r="D825" s="27" t="n"/>
      <c r="E825" s="26" t="n"/>
      <c r="F825" s="33">
        <f>IFERROR(IF(OR(C825="",D825=""),"",D825*VLOOKUP(C825,'Setup - Mix Design'!$A$5:$I$504,2,0)),"")</f>
        <v/>
      </c>
      <c r="G825" s="33">
        <f>IFERROR(IF(OR(C825="",D825=""),"",D825*VLOOKUP(C825,'Setup - Mix Design'!$A$5:$I$504,3,0)),"")</f>
        <v/>
      </c>
      <c r="H825" s="33">
        <f>IFERROR(IF(OR(C825="",D825=""),"",D825*VLOOKUP(C825,'Setup - Mix Design'!$A$5:$I$504,4,0)),"")</f>
        <v/>
      </c>
      <c r="I825" s="33">
        <f>IFERROR(IF(OR(C825="",D825=""),"",D825*VLOOKUP(C825,'Setup - Mix Design'!$A$5:$I$504,5,0)),"")</f>
        <v/>
      </c>
      <c r="J825" s="33">
        <f>IFERROR(IF(OR(C825="",D825=""),"",D825*VLOOKUP(C825,'Setup - Mix Design'!$A$5:$I$504,6,0)),"")</f>
        <v/>
      </c>
      <c r="K825" s="33">
        <f>IFERROR(IF(OR(C825="",D825=""),"",D825*VLOOKUP(C825,'Setup - Mix Design'!$A$5:$I$504,7,0)),"")</f>
        <v/>
      </c>
    </row>
    <row r="826">
      <c r="A826" s="31" t="n"/>
      <c r="B826" s="26" t="n"/>
      <c r="C826" s="26" t="n"/>
      <c r="D826" s="27" t="n"/>
      <c r="E826" s="26" t="n"/>
      <c r="F826" s="33">
        <f>IFERROR(IF(OR(C826="",D826=""),"",D826*VLOOKUP(C826,'Setup - Mix Design'!$A$5:$I$504,2,0)),"")</f>
        <v/>
      </c>
      <c r="G826" s="33">
        <f>IFERROR(IF(OR(C826="",D826=""),"",D826*VLOOKUP(C826,'Setup - Mix Design'!$A$5:$I$504,3,0)),"")</f>
        <v/>
      </c>
      <c r="H826" s="33">
        <f>IFERROR(IF(OR(C826="",D826=""),"",D826*VLOOKUP(C826,'Setup - Mix Design'!$A$5:$I$504,4,0)),"")</f>
        <v/>
      </c>
      <c r="I826" s="33">
        <f>IFERROR(IF(OR(C826="",D826=""),"",D826*VLOOKUP(C826,'Setup - Mix Design'!$A$5:$I$504,5,0)),"")</f>
        <v/>
      </c>
      <c r="J826" s="33">
        <f>IFERROR(IF(OR(C826="",D826=""),"",D826*VLOOKUP(C826,'Setup - Mix Design'!$A$5:$I$504,6,0)),"")</f>
        <v/>
      </c>
      <c r="K826" s="33">
        <f>IFERROR(IF(OR(C826="",D826=""),"",D826*VLOOKUP(C826,'Setup - Mix Design'!$A$5:$I$504,7,0)),"")</f>
        <v/>
      </c>
    </row>
    <row r="827">
      <c r="A827" s="31" t="n"/>
      <c r="B827" s="26" t="n"/>
      <c r="C827" s="26" t="n"/>
      <c r="D827" s="27" t="n"/>
      <c r="E827" s="26" t="n"/>
      <c r="F827" s="33">
        <f>IFERROR(IF(OR(C827="",D827=""),"",D827*VLOOKUP(C827,'Setup - Mix Design'!$A$5:$I$504,2,0)),"")</f>
        <v/>
      </c>
      <c r="G827" s="33">
        <f>IFERROR(IF(OR(C827="",D827=""),"",D827*VLOOKUP(C827,'Setup - Mix Design'!$A$5:$I$504,3,0)),"")</f>
        <v/>
      </c>
      <c r="H827" s="33">
        <f>IFERROR(IF(OR(C827="",D827=""),"",D827*VLOOKUP(C827,'Setup - Mix Design'!$A$5:$I$504,4,0)),"")</f>
        <v/>
      </c>
      <c r="I827" s="33">
        <f>IFERROR(IF(OR(C827="",D827=""),"",D827*VLOOKUP(C827,'Setup - Mix Design'!$A$5:$I$504,5,0)),"")</f>
        <v/>
      </c>
      <c r="J827" s="33">
        <f>IFERROR(IF(OR(C827="",D827=""),"",D827*VLOOKUP(C827,'Setup - Mix Design'!$A$5:$I$504,6,0)),"")</f>
        <v/>
      </c>
      <c r="K827" s="33">
        <f>IFERROR(IF(OR(C827="",D827=""),"",D827*VLOOKUP(C827,'Setup - Mix Design'!$A$5:$I$504,7,0)),"")</f>
        <v/>
      </c>
    </row>
    <row r="828">
      <c r="A828" s="31" t="n"/>
      <c r="B828" s="26" t="n"/>
      <c r="C828" s="26" t="n"/>
      <c r="D828" s="27" t="n"/>
      <c r="E828" s="26" t="n"/>
      <c r="F828" s="33">
        <f>IFERROR(IF(OR(C828="",D828=""),"",D828*VLOOKUP(C828,'Setup - Mix Design'!$A$5:$I$504,2,0)),"")</f>
        <v/>
      </c>
      <c r="G828" s="33">
        <f>IFERROR(IF(OR(C828="",D828=""),"",D828*VLOOKUP(C828,'Setup - Mix Design'!$A$5:$I$504,3,0)),"")</f>
        <v/>
      </c>
      <c r="H828" s="33">
        <f>IFERROR(IF(OR(C828="",D828=""),"",D828*VLOOKUP(C828,'Setup - Mix Design'!$A$5:$I$504,4,0)),"")</f>
        <v/>
      </c>
      <c r="I828" s="33">
        <f>IFERROR(IF(OR(C828="",D828=""),"",D828*VLOOKUP(C828,'Setup - Mix Design'!$A$5:$I$504,5,0)),"")</f>
        <v/>
      </c>
      <c r="J828" s="33">
        <f>IFERROR(IF(OR(C828="",D828=""),"",D828*VLOOKUP(C828,'Setup - Mix Design'!$A$5:$I$504,6,0)),"")</f>
        <v/>
      </c>
      <c r="K828" s="33">
        <f>IFERROR(IF(OR(C828="",D828=""),"",D828*VLOOKUP(C828,'Setup - Mix Design'!$A$5:$I$504,7,0)),"")</f>
        <v/>
      </c>
    </row>
    <row r="829">
      <c r="A829" s="31" t="n"/>
      <c r="B829" s="26" t="n"/>
      <c r="C829" s="26" t="n"/>
      <c r="D829" s="27" t="n"/>
      <c r="E829" s="26" t="n"/>
      <c r="F829" s="33">
        <f>IFERROR(IF(OR(C829="",D829=""),"",D829*VLOOKUP(C829,'Setup - Mix Design'!$A$5:$I$504,2,0)),"")</f>
        <v/>
      </c>
      <c r="G829" s="33">
        <f>IFERROR(IF(OR(C829="",D829=""),"",D829*VLOOKUP(C829,'Setup - Mix Design'!$A$5:$I$504,3,0)),"")</f>
        <v/>
      </c>
      <c r="H829" s="33">
        <f>IFERROR(IF(OR(C829="",D829=""),"",D829*VLOOKUP(C829,'Setup - Mix Design'!$A$5:$I$504,4,0)),"")</f>
        <v/>
      </c>
      <c r="I829" s="33">
        <f>IFERROR(IF(OR(C829="",D829=""),"",D829*VLOOKUP(C829,'Setup - Mix Design'!$A$5:$I$504,5,0)),"")</f>
        <v/>
      </c>
      <c r="J829" s="33">
        <f>IFERROR(IF(OR(C829="",D829=""),"",D829*VLOOKUP(C829,'Setup - Mix Design'!$A$5:$I$504,6,0)),"")</f>
        <v/>
      </c>
      <c r="K829" s="33">
        <f>IFERROR(IF(OR(C829="",D829=""),"",D829*VLOOKUP(C829,'Setup - Mix Design'!$A$5:$I$504,7,0)),"")</f>
        <v/>
      </c>
    </row>
    <row r="830">
      <c r="A830" s="31" t="n"/>
      <c r="B830" s="26" t="n"/>
      <c r="C830" s="26" t="n"/>
      <c r="D830" s="27" t="n"/>
      <c r="E830" s="26" t="n"/>
      <c r="F830" s="33">
        <f>IFERROR(IF(OR(C830="",D830=""),"",D830*VLOOKUP(C830,'Setup - Mix Design'!$A$5:$I$504,2,0)),"")</f>
        <v/>
      </c>
      <c r="G830" s="33">
        <f>IFERROR(IF(OR(C830="",D830=""),"",D830*VLOOKUP(C830,'Setup - Mix Design'!$A$5:$I$504,3,0)),"")</f>
        <v/>
      </c>
      <c r="H830" s="33">
        <f>IFERROR(IF(OR(C830="",D830=""),"",D830*VLOOKUP(C830,'Setup - Mix Design'!$A$5:$I$504,4,0)),"")</f>
        <v/>
      </c>
      <c r="I830" s="33">
        <f>IFERROR(IF(OR(C830="",D830=""),"",D830*VLOOKUP(C830,'Setup - Mix Design'!$A$5:$I$504,5,0)),"")</f>
        <v/>
      </c>
      <c r="J830" s="33">
        <f>IFERROR(IF(OR(C830="",D830=""),"",D830*VLOOKUP(C830,'Setup - Mix Design'!$A$5:$I$504,6,0)),"")</f>
        <v/>
      </c>
      <c r="K830" s="33">
        <f>IFERROR(IF(OR(C830="",D830=""),"",D830*VLOOKUP(C830,'Setup - Mix Design'!$A$5:$I$504,7,0)),"")</f>
        <v/>
      </c>
    </row>
    <row r="831">
      <c r="A831" s="31" t="n"/>
      <c r="B831" s="26" t="n"/>
      <c r="C831" s="26" t="n"/>
      <c r="D831" s="27" t="n"/>
      <c r="E831" s="26" t="n"/>
      <c r="F831" s="33">
        <f>IFERROR(IF(OR(C831="",D831=""),"",D831*VLOOKUP(C831,'Setup - Mix Design'!$A$5:$I$504,2,0)),"")</f>
        <v/>
      </c>
      <c r="G831" s="33">
        <f>IFERROR(IF(OR(C831="",D831=""),"",D831*VLOOKUP(C831,'Setup - Mix Design'!$A$5:$I$504,3,0)),"")</f>
        <v/>
      </c>
      <c r="H831" s="33">
        <f>IFERROR(IF(OR(C831="",D831=""),"",D831*VLOOKUP(C831,'Setup - Mix Design'!$A$5:$I$504,4,0)),"")</f>
        <v/>
      </c>
      <c r="I831" s="33">
        <f>IFERROR(IF(OR(C831="",D831=""),"",D831*VLOOKUP(C831,'Setup - Mix Design'!$A$5:$I$504,5,0)),"")</f>
        <v/>
      </c>
      <c r="J831" s="33">
        <f>IFERROR(IF(OR(C831="",D831=""),"",D831*VLOOKUP(C831,'Setup - Mix Design'!$A$5:$I$504,6,0)),"")</f>
        <v/>
      </c>
      <c r="K831" s="33">
        <f>IFERROR(IF(OR(C831="",D831=""),"",D831*VLOOKUP(C831,'Setup - Mix Design'!$A$5:$I$504,7,0)),"")</f>
        <v/>
      </c>
    </row>
    <row r="832">
      <c r="A832" s="31" t="n"/>
      <c r="B832" s="26" t="n"/>
      <c r="C832" s="26" t="n"/>
      <c r="D832" s="27" t="n"/>
      <c r="E832" s="26" t="n"/>
      <c r="F832" s="33">
        <f>IFERROR(IF(OR(C832="",D832=""),"",D832*VLOOKUP(C832,'Setup - Mix Design'!$A$5:$I$504,2,0)),"")</f>
        <v/>
      </c>
      <c r="G832" s="33">
        <f>IFERROR(IF(OR(C832="",D832=""),"",D832*VLOOKUP(C832,'Setup - Mix Design'!$A$5:$I$504,3,0)),"")</f>
        <v/>
      </c>
      <c r="H832" s="33">
        <f>IFERROR(IF(OR(C832="",D832=""),"",D832*VLOOKUP(C832,'Setup - Mix Design'!$A$5:$I$504,4,0)),"")</f>
        <v/>
      </c>
      <c r="I832" s="33">
        <f>IFERROR(IF(OR(C832="",D832=""),"",D832*VLOOKUP(C832,'Setup - Mix Design'!$A$5:$I$504,5,0)),"")</f>
        <v/>
      </c>
      <c r="J832" s="33">
        <f>IFERROR(IF(OR(C832="",D832=""),"",D832*VLOOKUP(C832,'Setup - Mix Design'!$A$5:$I$504,6,0)),"")</f>
        <v/>
      </c>
      <c r="K832" s="33">
        <f>IFERROR(IF(OR(C832="",D832=""),"",D832*VLOOKUP(C832,'Setup - Mix Design'!$A$5:$I$504,7,0)),"")</f>
        <v/>
      </c>
    </row>
    <row r="833">
      <c r="A833" s="31" t="n"/>
      <c r="B833" s="26" t="n"/>
      <c r="C833" s="26" t="n"/>
      <c r="D833" s="27" t="n"/>
      <c r="E833" s="26" t="n"/>
      <c r="F833" s="33">
        <f>IFERROR(IF(OR(C833="",D833=""),"",D833*VLOOKUP(C833,'Setup - Mix Design'!$A$5:$I$504,2,0)),"")</f>
        <v/>
      </c>
      <c r="G833" s="33">
        <f>IFERROR(IF(OR(C833="",D833=""),"",D833*VLOOKUP(C833,'Setup - Mix Design'!$A$5:$I$504,3,0)),"")</f>
        <v/>
      </c>
      <c r="H833" s="33">
        <f>IFERROR(IF(OR(C833="",D833=""),"",D833*VLOOKUP(C833,'Setup - Mix Design'!$A$5:$I$504,4,0)),"")</f>
        <v/>
      </c>
      <c r="I833" s="33">
        <f>IFERROR(IF(OR(C833="",D833=""),"",D833*VLOOKUP(C833,'Setup - Mix Design'!$A$5:$I$504,5,0)),"")</f>
        <v/>
      </c>
      <c r="J833" s="33">
        <f>IFERROR(IF(OR(C833="",D833=""),"",D833*VLOOKUP(C833,'Setup - Mix Design'!$A$5:$I$504,6,0)),"")</f>
        <v/>
      </c>
      <c r="K833" s="33">
        <f>IFERROR(IF(OR(C833="",D833=""),"",D833*VLOOKUP(C833,'Setup - Mix Design'!$A$5:$I$504,7,0)),"")</f>
        <v/>
      </c>
    </row>
    <row r="834">
      <c r="A834" s="31" t="n"/>
      <c r="B834" s="26" t="n"/>
      <c r="C834" s="26" t="n"/>
      <c r="D834" s="27" t="n"/>
      <c r="E834" s="26" t="n"/>
      <c r="F834" s="33">
        <f>IFERROR(IF(OR(C834="",D834=""),"",D834*VLOOKUP(C834,'Setup - Mix Design'!$A$5:$I$504,2,0)),"")</f>
        <v/>
      </c>
      <c r="G834" s="33">
        <f>IFERROR(IF(OR(C834="",D834=""),"",D834*VLOOKUP(C834,'Setup - Mix Design'!$A$5:$I$504,3,0)),"")</f>
        <v/>
      </c>
      <c r="H834" s="33">
        <f>IFERROR(IF(OR(C834="",D834=""),"",D834*VLOOKUP(C834,'Setup - Mix Design'!$A$5:$I$504,4,0)),"")</f>
        <v/>
      </c>
      <c r="I834" s="33">
        <f>IFERROR(IF(OR(C834="",D834=""),"",D834*VLOOKUP(C834,'Setup - Mix Design'!$A$5:$I$504,5,0)),"")</f>
        <v/>
      </c>
      <c r="J834" s="33">
        <f>IFERROR(IF(OR(C834="",D834=""),"",D834*VLOOKUP(C834,'Setup - Mix Design'!$A$5:$I$504,6,0)),"")</f>
        <v/>
      </c>
      <c r="K834" s="33">
        <f>IFERROR(IF(OR(C834="",D834=""),"",D834*VLOOKUP(C834,'Setup - Mix Design'!$A$5:$I$504,7,0)),"")</f>
        <v/>
      </c>
    </row>
    <row r="835">
      <c r="A835" s="31" t="n"/>
      <c r="B835" s="26" t="n"/>
      <c r="C835" s="26" t="n"/>
      <c r="D835" s="27" t="n"/>
      <c r="E835" s="26" t="n"/>
      <c r="F835" s="33">
        <f>IFERROR(IF(OR(C835="",D835=""),"",D835*VLOOKUP(C835,'Setup - Mix Design'!$A$5:$I$504,2,0)),"")</f>
        <v/>
      </c>
      <c r="G835" s="33">
        <f>IFERROR(IF(OR(C835="",D835=""),"",D835*VLOOKUP(C835,'Setup - Mix Design'!$A$5:$I$504,3,0)),"")</f>
        <v/>
      </c>
      <c r="H835" s="33">
        <f>IFERROR(IF(OR(C835="",D835=""),"",D835*VLOOKUP(C835,'Setup - Mix Design'!$A$5:$I$504,4,0)),"")</f>
        <v/>
      </c>
      <c r="I835" s="33">
        <f>IFERROR(IF(OR(C835="",D835=""),"",D835*VLOOKUP(C835,'Setup - Mix Design'!$A$5:$I$504,5,0)),"")</f>
        <v/>
      </c>
      <c r="J835" s="33">
        <f>IFERROR(IF(OR(C835="",D835=""),"",D835*VLOOKUP(C835,'Setup - Mix Design'!$A$5:$I$504,6,0)),"")</f>
        <v/>
      </c>
      <c r="K835" s="33">
        <f>IFERROR(IF(OR(C835="",D835=""),"",D835*VLOOKUP(C835,'Setup - Mix Design'!$A$5:$I$504,7,0)),"")</f>
        <v/>
      </c>
    </row>
    <row r="836">
      <c r="A836" s="31" t="n"/>
      <c r="B836" s="26" t="n"/>
      <c r="C836" s="26" t="n"/>
      <c r="D836" s="27" t="n"/>
      <c r="E836" s="26" t="n"/>
      <c r="F836" s="33">
        <f>IFERROR(IF(OR(C836="",D836=""),"",D836*VLOOKUP(C836,'Setup - Mix Design'!$A$5:$I$504,2,0)),"")</f>
        <v/>
      </c>
      <c r="G836" s="33">
        <f>IFERROR(IF(OR(C836="",D836=""),"",D836*VLOOKUP(C836,'Setup - Mix Design'!$A$5:$I$504,3,0)),"")</f>
        <v/>
      </c>
      <c r="H836" s="33">
        <f>IFERROR(IF(OR(C836="",D836=""),"",D836*VLOOKUP(C836,'Setup - Mix Design'!$A$5:$I$504,4,0)),"")</f>
        <v/>
      </c>
      <c r="I836" s="33">
        <f>IFERROR(IF(OR(C836="",D836=""),"",D836*VLOOKUP(C836,'Setup - Mix Design'!$A$5:$I$504,5,0)),"")</f>
        <v/>
      </c>
      <c r="J836" s="33">
        <f>IFERROR(IF(OR(C836="",D836=""),"",D836*VLOOKUP(C836,'Setup - Mix Design'!$A$5:$I$504,6,0)),"")</f>
        <v/>
      </c>
      <c r="K836" s="33">
        <f>IFERROR(IF(OR(C836="",D836=""),"",D836*VLOOKUP(C836,'Setup - Mix Design'!$A$5:$I$504,7,0)),"")</f>
        <v/>
      </c>
    </row>
    <row r="837">
      <c r="A837" s="31" t="n"/>
      <c r="B837" s="26" t="n"/>
      <c r="C837" s="26" t="n"/>
      <c r="D837" s="27" t="n"/>
      <c r="E837" s="26" t="n"/>
      <c r="F837" s="33">
        <f>IFERROR(IF(OR(C837="",D837=""),"",D837*VLOOKUP(C837,'Setup - Mix Design'!$A$5:$I$504,2,0)),"")</f>
        <v/>
      </c>
      <c r="G837" s="33">
        <f>IFERROR(IF(OR(C837="",D837=""),"",D837*VLOOKUP(C837,'Setup - Mix Design'!$A$5:$I$504,3,0)),"")</f>
        <v/>
      </c>
      <c r="H837" s="33">
        <f>IFERROR(IF(OR(C837="",D837=""),"",D837*VLOOKUP(C837,'Setup - Mix Design'!$A$5:$I$504,4,0)),"")</f>
        <v/>
      </c>
      <c r="I837" s="33">
        <f>IFERROR(IF(OR(C837="",D837=""),"",D837*VLOOKUP(C837,'Setup - Mix Design'!$A$5:$I$504,5,0)),"")</f>
        <v/>
      </c>
      <c r="J837" s="33">
        <f>IFERROR(IF(OR(C837="",D837=""),"",D837*VLOOKUP(C837,'Setup - Mix Design'!$A$5:$I$504,6,0)),"")</f>
        <v/>
      </c>
      <c r="K837" s="33">
        <f>IFERROR(IF(OR(C837="",D837=""),"",D837*VLOOKUP(C837,'Setup - Mix Design'!$A$5:$I$504,7,0)),"")</f>
        <v/>
      </c>
    </row>
    <row r="838">
      <c r="A838" s="31" t="n"/>
      <c r="B838" s="26" t="n"/>
      <c r="C838" s="26" t="n"/>
      <c r="D838" s="27" t="n"/>
      <c r="E838" s="26" t="n"/>
      <c r="F838" s="33">
        <f>IFERROR(IF(OR(C838="",D838=""),"",D838*VLOOKUP(C838,'Setup - Mix Design'!$A$5:$I$504,2,0)),"")</f>
        <v/>
      </c>
      <c r="G838" s="33">
        <f>IFERROR(IF(OR(C838="",D838=""),"",D838*VLOOKUP(C838,'Setup - Mix Design'!$A$5:$I$504,3,0)),"")</f>
        <v/>
      </c>
      <c r="H838" s="33">
        <f>IFERROR(IF(OR(C838="",D838=""),"",D838*VLOOKUP(C838,'Setup - Mix Design'!$A$5:$I$504,4,0)),"")</f>
        <v/>
      </c>
      <c r="I838" s="33">
        <f>IFERROR(IF(OR(C838="",D838=""),"",D838*VLOOKUP(C838,'Setup - Mix Design'!$A$5:$I$504,5,0)),"")</f>
        <v/>
      </c>
      <c r="J838" s="33">
        <f>IFERROR(IF(OR(C838="",D838=""),"",D838*VLOOKUP(C838,'Setup - Mix Design'!$A$5:$I$504,6,0)),"")</f>
        <v/>
      </c>
      <c r="K838" s="33">
        <f>IFERROR(IF(OR(C838="",D838=""),"",D838*VLOOKUP(C838,'Setup - Mix Design'!$A$5:$I$504,7,0)),"")</f>
        <v/>
      </c>
    </row>
    <row r="839">
      <c r="A839" s="31" t="n"/>
      <c r="B839" s="26" t="n"/>
      <c r="C839" s="26" t="n"/>
      <c r="D839" s="27" t="n"/>
      <c r="E839" s="26" t="n"/>
      <c r="F839" s="33">
        <f>IFERROR(IF(OR(C839="",D839=""),"",D839*VLOOKUP(C839,'Setup - Mix Design'!$A$5:$I$504,2,0)),"")</f>
        <v/>
      </c>
      <c r="G839" s="33">
        <f>IFERROR(IF(OR(C839="",D839=""),"",D839*VLOOKUP(C839,'Setup - Mix Design'!$A$5:$I$504,3,0)),"")</f>
        <v/>
      </c>
      <c r="H839" s="33">
        <f>IFERROR(IF(OR(C839="",D839=""),"",D839*VLOOKUP(C839,'Setup - Mix Design'!$A$5:$I$504,4,0)),"")</f>
        <v/>
      </c>
      <c r="I839" s="33">
        <f>IFERROR(IF(OR(C839="",D839=""),"",D839*VLOOKUP(C839,'Setup - Mix Design'!$A$5:$I$504,5,0)),"")</f>
        <v/>
      </c>
      <c r="J839" s="33">
        <f>IFERROR(IF(OR(C839="",D839=""),"",D839*VLOOKUP(C839,'Setup - Mix Design'!$A$5:$I$504,6,0)),"")</f>
        <v/>
      </c>
      <c r="K839" s="33">
        <f>IFERROR(IF(OR(C839="",D839=""),"",D839*VLOOKUP(C839,'Setup - Mix Design'!$A$5:$I$504,7,0)),"")</f>
        <v/>
      </c>
    </row>
    <row r="840">
      <c r="A840" s="31" t="n"/>
      <c r="B840" s="26" t="n"/>
      <c r="C840" s="26" t="n"/>
      <c r="D840" s="27" t="n"/>
      <c r="E840" s="26" t="n"/>
      <c r="F840" s="33">
        <f>IFERROR(IF(OR(C840="",D840=""),"",D840*VLOOKUP(C840,'Setup - Mix Design'!$A$5:$I$504,2,0)),"")</f>
        <v/>
      </c>
      <c r="G840" s="33">
        <f>IFERROR(IF(OR(C840="",D840=""),"",D840*VLOOKUP(C840,'Setup - Mix Design'!$A$5:$I$504,3,0)),"")</f>
        <v/>
      </c>
      <c r="H840" s="33">
        <f>IFERROR(IF(OR(C840="",D840=""),"",D840*VLOOKUP(C840,'Setup - Mix Design'!$A$5:$I$504,4,0)),"")</f>
        <v/>
      </c>
      <c r="I840" s="33">
        <f>IFERROR(IF(OR(C840="",D840=""),"",D840*VLOOKUP(C840,'Setup - Mix Design'!$A$5:$I$504,5,0)),"")</f>
        <v/>
      </c>
      <c r="J840" s="33">
        <f>IFERROR(IF(OR(C840="",D840=""),"",D840*VLOOKUP(C840,'Setup - Mix Design'!$A$5:$I$504,6,0)),"")</f>
        <v/>
      </c>
      <c r="K840" s="33">
        <f>IFERROR(IF(OR(C840="",D840=""),"",D840*VLOOKUP(C840,'Setup - Mix Design'!$A$5:$I$504,7,0)),"")</f>
        <v/>
      </c>
    </row>
    <row r="841">
      <c r="A841" s="31" t="n"/>
      <c r="B841" s="26" t="n"/>
      <c r="C841" s="26" t="n"/>
      <c r="D841" s="27" t="n"/>
      <c r="E841" s="26" t="n"/>
      <c r="F841" s="33">
        <f>IFERROR(IF(OR(C841="",D841=""),"",D841*VLOOKUP(C841,'Setup - Mix Design'!$A$5:$I$504,2,0)),"")</f>
        <v/>
      </c>
      <c r="G841" s="33">
        <f>IFERROR(IF(OR(C841="",D841=""),"",D841*VLOOKUP(C841,'Setup - Mix Design'!$A$5:$I$504,3,0)),"")</f>
        <v/>
      </c>
      <c r="H841" s="33">
        <f>IFERROR(IF(OR(C841="",D841=""),"",D841*VLOOKUP(C841,'Setup - Mix Design'!$A$5:$I$504,4,0)),"")</f>
        <v/>
      </c>
      <c r="I841" s="33">
        <f>IFERROR(IF(OR(C841="",D841=""),"",D841*VLOOKUP(C841,'Setup - Mix Design'!$A$5:$I$504,5,0)),"")</f>
        <v/>
      </c>
      <c r="J841" s="33">
        <f>IFERROR(IF(OR(C841="",D841=""),"",D841*VLOOKUP(C841,'Setup - Mix Design'!$A$5:$I$504,6,0)),"")</f>
        <v/>
      </c>
      <c r="K841" s="33">
        <f>IFERROR(IF(OR(C841="",D841=""),"",D841*VLOOKUP(C841,'Setup - Mix Design'!$A$5:$I$504,7,0)),"")</f>
        <v/>
      </c>
    </row>
    <row r="842">
      <c r="A842" s="31" t="n"/>
      <c r="B842" s="26" t="n"/>
      <c r="C842" s="26" t="n"/>
      <c r="D842" s="27" t="n"/>
      <c r="E842" s="26" t="n"/>
      <c r="F842" s="33">
        <f>IFERROR(IF(OR(C842="",D842=""),"",D842*VLOOKUP(C842,'Setup - Mix Design'!$A$5:$I$504,2,0)),"")</f>
        <v/>
      </c>
      <c r="G842" s="33">
        <f>IFERROR(IF(OR(C842="",D842=""),"",D842*VLOOKUP(C842,'Setup - Mix Design'!$A$5:$I$504,3,0)),"")</f>
        <v/>
      </c>
      <c r="H842" s="33">
        <f>IFERROR(IF(OR(C842="",D842=""),"",D842*VLOOKUP(C842,'Setup - Mix Design'!$A$5:$I$504,4,0)),"")</f>
        <v/>
      </c>
      <c r="I842" s="33">
        <f>IFERROR(IF(OR(C842="",D842=""),"",D842*VLOOKUP(C842,'Setup - Mix Design'!$A$5:$I$504,5,0)),"")</f>
        <v/>
      </c>
      <c r="J842" s="33">
        <f>IFERROR(IF(OR(C842="",D842=""),"",D842*VLOOKUP(C842,'Setup - Mix Design'!$A$5:$I$504,6,0)),"")</f>
        <v/>
      </c>
      <c r="K842" s="33">
        <f>IFERROR(IF(OR(C842="",D842=""),"",D842*VLOOKUP(C842,'Setup - Mix Design'!$A$5:$I$504,7,0)),"")</f>
        <v/>
      </c>
    </row>
    <row r="843">
      <c r="A843" s="31" t="n"/>
      <c r="B843" s="26" t="n"/>
      <c r="C843" s="26" t="n"/>
      <c r="D843" s="27" t="n"/>
      <c r="E843" s="26" t="n"/>
      <c r="F843" s="33">
        <f>IFERROR(IF(OR(C843="",D843=""),"",D843*VLOOKUP(C843,'Setup - Mix Design'!$A$5:$I$504,2,0)),"")</f>
        <v/>
      </c>
      <c r="G843" s="33">
        <f>IFERROR(IF(OR(C843="",D843=""),"",D843*VLOOKUP(C843,'Setup - Mix Design'!$A$5:$I$504,3,0)),"")</f>
        <v/>
      </c>
      <c r="H843" s="33">
        <f>IFERROR(IF(OR(C843="",D843=""),"",D843*VLOOKUP(C843,'Setup - Mix Design'!$A$5:$I$504,4,0)),"")</f>
        <v/>
      </c>
      <c r="I843" s="33">
        <f>IFERROR(IF(OR(C843="",D843=""),"",D843*VLOOKUP(C843,'Setup - Mix Design'!$A$5:$I$504,5,0)),"")</f>
        <v/>
      </c>
      <c r="J843" s="33">
        <f>IFERROR(IF(OR(C843="",D843=""),"",D843*VLOOKUP(C843,'Setup - Mix Design'!$A$5:$I$504,6,0)),"")</f>
        <v/>
      </c>
      <c r="K843" s="33">
        <f>IFERROR(IF(OR(C843="",D843=""),"",D843*VLOOKUP(C843,'Setup - Mix Design'!$A$5:$I$504,7,0)),"")</f>
        <v/>
      </c>
    </row>
    <row r="844">
      <c r="A844" s="31" t="n"/>
      <c r="B844" s="26" t="n"/>
      <c r="C844" s="26" t="n"/>
      <c r="D844" s="27" t="n"/>
      <c r="E844" s="26" t="n"/>
      <c r="F844" s="33">
        <f>IFERROR(IF(OR(C844="",D844=""),"",D844*VLOOKUP(C844,'Setup - Mix Design'!$A$5:$I$504,2,0)),"")</f>
        <v/>
      </c>
      <c r="G844" s="33">
        <f>IFERROR(IF(OR(C844="",D844=""),"",D844*VLOOKUP(C844,'Setup - Mix Design'!$A$5:$I$504,3,0)),"")</f>
        <v/>
      </c>
      <c r="H844" s="33">
        <f>IFERROR(IF(OR(C844="",D844=""),"",D844*VLOOKUP(C844,'Setup - Mix Design'!$A$5:$I$504,4,0)),"")</f>
        <v/>
      </c>
      <c r="I844" s="33">
        <f>IFERROR(IF(OR(C844="",D844=""),"",D844*VLOOKUP(C844,'Setup - Mix Design'!$A$5:$I$504,5,0)),"")</f>
        <v/>
      </c>
      <c r="J844" s="33">
        <f>IFERROR(IF(OR(C844="",D844=""),"",D844*VLOOKUP(C844,'Setup - Mix Design'!$A$5:$I$504,6,0)),"")</f>
        <v/>
      </c>
      <c r="K844" s="33">
        <f>IFERROR(IF(OR(C844="",D844=""),"",D844*VLOOKUP(C844,'Setup - Mix Design'!$A$5:$I$504,7,0)),"")</f>
        <v/>
      </c>
    </row>
    <row r="845">
      <c r="A845" s="31" t="n"/>
      <c r="B845" s="26" t="n"/>
      <c r="C845" s="26" t="n"/>
      <c r="D845" s="27" t="n"/>
      <c r="E845" s="26" t="n"/>
      <c r="F845" s="33">
        <f>IFERROR(IF(OR(C845="",D845=""),"",D845*VLOOKUP(C845,'Setup - Mix Design'!$A$5:$I$504,2,0)),"")</f>
        <v/>
      </c>
      <c r="G845" s="33">
        <f>IFERROR(IF(OR(C845="",D845=""),"",D845*VLOOKUP(C845,'Setup - Mix Design'!$A$5:$I$504,3,0)),"")</f>
        <v/>
      </c>
      <c r="H845" s="33">
        <f>IFERROR(IF(OR(C845="",D845=""),"",D845*VLOOKUP(C845,'Setup - Mix Design'!$A$5:$I$504,4,0)),"")</f>
        <v/>
      </c>
      <c r="I845" s="33">
        <f>IFERROR(IF(OR(C845="",D845=""),"",D845*VLOOKUP(C845,'Setup - Mix Design'!$A$5:$I$504,5,0)),"")</f>
        <v/>
      </c>
      <c r="J845" s="33">
        <f>IFERROR(IF(OR(C845="",D845=""),"",D845*VLOOKUP(C845,'Setup - Mix Design'!$A$5:$I$504,6,0)),"")</f>
        <v/>
      </c>
      <c r="K845" s="33">
        <f>IFERROR(IF(OR(C845="",D845=""),"",D845*VLOOKUP(C845,'Setup - Mix Design'!$A$5:$I$504,7,0)),"")</f>
        <v/>
      </c>
    </row>
    <row r="846">
      <c r="A846" s="31" t="n"/>
      <c r="B846" s="26" t="n"/>
      <c r="C846" s="26" t="n"/>
      <c r="D846" s="27" t="n"/>
      <c r="E846" s="26" t="n"/>
      <c r="F846" s="33">
        <f>IFERROR(IF(OR(C846="",D846=""),"",D846*VLOOKUP(C846,'Setup - Mix Design'!$A$5:$I$504,2,0)),"")</f>
        <v/>
      </c>
      <c r="G846" s="33">
        <f>IFERROR(IF(OR(C846="",D846=""),"",D846*VLOOKUP(C846,'Setup - Mix Design'!$A$5:$I$504,3,0)),"")</f>
        <v/>
      </c>
      <c r="H846" s="33">
        <f>IFERROR(IF(OR(C846="",D846=""),"",D846*VLOOKUP(C846,'Setup - Mix Design'!$A$5:$I$504,4,0)),"")</f>
        <v/>
      </c>
      <c r="I846" s="33">
        <f>IFERROR(IF(OR(C846="",D846=""),"",D846*VLOOKUP(C846,'Setup - Mix Design'!$A$5:$I$504,5,0)),"")</f>
        <v/>
      </c>
      <c r="J846" s="33">
        <f>IFERROR(IF(OR(C846="",D846=""),"",D846*VLOOKUP(C846,'Setup - Mix Design'!$A$5:$I$504,6,0)),"")</f>
        <v/>
      </c>
      <c r="K846" s="33">
        <f>IFERROR(IF(OR(C846="",D846=""),"",D846*VLOOKUP(C846,'Setup - Mix Design'!$A$5:$I$504,7,0)),"")</f>
        <v/>
      </c>
    </row>
    <row r="847">
      <c r="A847" s="31" t="n"/>
      <c r="B847" s="26" t="n"/>
      <c r="C847" s="26" t="n"/>
      <c r="D847" s="27" t="n"/>
      <c r="E847" s="26" t="n"/>
      <c r="F847" s="33">
        <f>IFERROR(IF(OR(C847="",D847=""),"",D847*VLOOKUP(C847,'Setup - Mix Design'!$A$5:$I$504,2,0)),"")</f>
        <v/>
      </c>
      <c r="G847" s="33">
        <f>IFERROR(IF(OR(C847="",D847=""),"",D847*VLOOKUP(C847,'Setup - Mix Design'!$A$5:$I$504,3,0)),"")</f>
        <v/>
      </c>
      <c r="H847" s="33">
        <f>IFERROR(IF(OR(C847="",D847=""),"",D847*VLOOKUP(C847,'Setup - Mix Design'!$A$5:$I$504,4,0)),"")</f>
        <v/>
      </c>
      <c r="I847" s="33">
        <f>IFERROR(IF(OR(C847="",D847=""),"",D847*VLOOKUP(C847,'Setup - Mix Design'!$A$5:$I$504,5,0)),"")</f>
        <v/>
      </c>
      <c r="J847" s="33">
        <f>IFERROR(IF(OR(C847="",D847=""),"",D847*VLOOKUP(C847,'Setup - Mix Design'!$A$5:$I$504,6,0)),"")</f>
        <v/>
      </c>
      <c r="K847" s="33">
        <f>IFERROR(IF(OR(C847="",D847=""),"",D847*VLOOKUP(C847,'Setup - Mix Design'!$A$5:$I$504,7,0)),"")</f>
        <v/>
      </c>
    </row>
    <row r="848">
      <c r="A848" s="31" t="n"/>
      <c r="B848" s="26" t="n"/>
      <c r="C848" s="26" t="n"/>
      <c r="D848" s="27" t="n"/>
      <c r="E848" s="26" t="n"/>
      <c r="F848" s="33">
        <f>IFERROR(IF(OR(C848="",D848=""),"",D848*VLOOKUP(C848,'Setup - Mix Design'!$A$5:$I$504,2,0)),"")</f>
        <v/>
      </c>
      <c r="G848" s="33">
        <f>IFERROR(IF(OR(C848="",D848=""),"",D848*VLOOKUP(C848,'Setup - Mix Design'!$A$5:$I$504,3,0)),"")</f>
        <v/>
      </c>
      <c r="H848" s="33">
        <f>IFERROR(IF(OR(C848="",D848=""),"",D848*VLOOKUP(C848,'Setup - Mix Design'!$A$5:$I$504,4,0)),"")</f>
        <v/>
      </c>
      <c r="I848" s="33">
        <f>IFERROR(IF(OR(C848="",D848=""),"",D848*VLOOKUP(C848,'Setup - Mix Design'!$A$5:$I$504,5,0)),"")</f>
        <v/>
      </c>
      <c r="J848" s="33">
        <f>IFERROR(IF(OR(C848="",D848=""),"",D848*VLOOKUP(C848,'Setup - Mix Design'!$A$5:$I$504,6,0)),"")</f>
        <v/>
      </c>
      <c r="K848" s="33">
        <f>IFERROR(IF(OR(C848="",D848=""),"",D848*VLOOKUP(C848,'Setup - Mix Design'!$A$5:$I$504,7,0)),"")</f>
        <v/>
      </c>
    </row>
    <row r="849">
      <c r="A849" s="31" t="n"/>
      <c r="B849" s="26" t="n"/>
      <c r="C849" s="26" t="n"/>
      <c r="D849" s="27" t="n"/>
      <c r="E849" s="26" t="n"/>
      <c r="F849" s="33">
        <f>IFERROR(IF(OR(C849="",D849=""),"",D849*VLOOKUP(C849,'Setup - Mix Design'!$A$5:$I$504,2,0)),"")</f>
        <v/>
      </c>
      <c r="G849" s="33">
        <f>IFERROR(IF(OR(C849="",D849=""),"",D849*VLOOKUP(C849,'Setup - Mix Design'!$A$5:$I$504,3,0)),"")</f>
        <v/>
      </c>
      <c r="H849" s="33">
        <f>IFERROR(IF(OR(C849="",D849=""),"",D849*VLOOKUP(C849,'Setup - Mix Design'!$A$5:$I$504,4,0)),"")</f>
        <v/>
      </c>
      <c r="I849" s="33">
        <f>IFERROR(IF(OR(C849="",D849=""),"",D849*VLOOKUP(C849,'Setup - Mix Design'!$A$5:$I$504,5,0)),"")</f>
        <v/>
      </c>
      <c r="J849" s="33">
        <f>IFERROR(IF(OR(C849="",D849=""),"",D849*VLOOKUP(C849,'Setup - Mix Design'!$A$5:$I$504,6,0)),"")</f>
        <v/>
      </c>
      <c r="K849" s="33">
        <f>IFERROR(IF(OR(C849="",D849=""),"",D849*VLOOKUP(C849,'Setup - Mix Design'!$A$5:$I$504,7,0)),"")</f>
        <v/>
      </c>
    </row>
    <row r="850">
      <c r="A850" s="31" t="n"/>
      <c r="B850" s="26" t="n"/>
      <c r="C850" s="26" t="n"/>
      <c r="D850" s="27" t="n"/>
      <c r="E850" s="26" t="n"/>
      <c r="F850" s="33">
        <f>IFERROR(IF(OR(C850="",D850=""),"",D850*VLOOKUP(C850,'Setup - Mix Design'!$A$5:$I$504,2,0)),"")</f>
        <v/>
      </c>
      <c r="G850" s="33">
        <f>IFERROR(IF(OR(C850="",D850=""),"",D850*VLOOKUP(C850,'Setup - Mix Design'!$A$5:$I$504,3,0)),"")</f>
        <v/>
      </c>
      <c r="H850" s="33">
        <f>IFERROR(IF(OR(C850="",D850=""),"",D850*VLOOKUP(C850,'Setup - Mix Design'!$A$5:$I$504,4,0)),"")</f>
        <v/>
      </c>
      <c r="I850" s="33">
        <f>IFERROR(IF(OR(C850="",D850=""),"",D850*VLOOKUP(C850,'Setup - Mix Design'!$A$5:$I$504,5,0)),"")</f>
        <v/>
      </c>
      <c r="J850" s="33">
        <f>IFERROR(IF(OR(C850="",D850=""),"",D850*VLOOKUP(C850,'Setup - Mix Design'!$A$5:$I$504,6,0)),"")</f>
        <v/>
      </c>
      <c r="K850" s="33">
        <f>IFERROR(IF(OR(C850="",D850=""),"",D850*VLOOKUP(C850,'Setup - Mix Design'!$A$5:$I$504,7,0)),"")</f>
        <v/>
      </c>
    </row>
    <row r="851">
      <c r="A851" s="31" t="n"/>
      <c r="B851" s="26" t="n"/>
      <c r="C851" s="26" t="n"/>
      <c r="D851" s="27" t="n"/>
      <c r="E851" s="26" t="n"/>
      <c r="F851" s="33">
        <f>IFERROR(IF(OR(C851="",D851=""),"",D851*VLOOKUP(C851,'Setup - Mix Design'!$A$5:$I$504,2,0)),"")</f>
        <v/>
      </c>
      <c r="G851" s="33">
        <f>IFERROR(IF(OR(C851="",D851=""),"",D851*VLOOKUP(C851,'Setup - Mix Design'!$A$5:$I$504,3,0)),"")</f>
        <v/>
      </c>
      <c r="H851" s="33">
        <f>IFERROR(IF(OR(C851="",D851=""),"",D851*VLOOKUP(C851,'Setup - Mix Design'!$A$5:$I$504,4,0)),"")</f>
        <v/>
      </c>
      <c r="I851" s="33">
        <f>IFERROR(IF(OR(C851="",D851=""),"",D851*VLOOKUP(C851,'Setup - Mix Design'!$A$5:$I$504,5,0)),"")</f>
        <v/>
      </c>
      <c r="J851" s="33">
        <f>IFERROR(IF(OR(C851="",D851=""),"",D851*VLOOKUP(C851,'Setup - Mix Design'!$A$5:$I$504,6,0)),"")</f>
        <v/>
      </c>
      <c r="K851" s="33">
        <f>IFERROR(IF(OR(C851="",D851=""),"",D851*VLOOKUP(C851,'Setup - Mix Design'!$A$5:$I$504,7,0)),"")</f>
        <v/>
      </c>
    </row>
    <row r="852">
      <c r="A852" s="31" t="n"/>
      <c r="B852" s="26" t="n"/>
      <c r="C852" s="26" t="n"/>
      <c r="D852" s="27" t="n"/>
      <c r="E852" s="26" t="n"/>
      <c r="F852" s="33">
        <f>IFERROR(IF(OR(C852="",D852=""),"",D852*VLOOKUP(C852,'Setup - Mix Design'!$A$5:$I$504,2,0)),"")</f>
        <v/>
      </c>
      <c r="G852" s="33">
        <f>IFERROR(IF(OR(C852="",D852=""),"",D852*VLOOKUP(C852,'Setup - Mix Design'!$A$5:$I$504,3,0)),"")</f>
        <v/>
      </c>
      <c r="H852" s="33">
        <f>IFERROR(IF(OR(C852="",D852=""),"",D852*VLOOKUP(C852,'Setup - Mix Design'!$A$5:$I$504,4,0)),"")</f>
        <v/>
      </c>
      <c r="I852" s="33">
        <f>IFERROR(IF(OR(C852="",D852=""),"",D852*VLOOKUP(C852,'Setup - Mix Design'!$A$5:$I$504,5,0)),"")</f>
        <v/>
      </c>
      <c r="J852" s="33">
        <f>IFERROR(IF(OR(C852="",D852=""),"",D852*VLOOKUP(C852,'Setup - Mix Design'!$A$5:$I$504,6,0)),"")</f>
        <v/>
      </c>
      <c r="K852" s="33">
        <f>IFERROR(IF(OR(C852="",D852=""),"",D852*VLOOKUP(C852,'Setup - Mix Design'!$A$5:$I$504,7,0)),"")</f>
        <v/>
      </c>
    </row>
    <row r="853">
      <c r="A853" s="31" t="n"/>
      <c r="B853" s="26" t="n"/>
      <c r="C853" s="26" t="n"/>
      <c r="D853" s="27" t="n"/>
      <c r="E853" s="26" t="n"/>
      <c r="F853" s="33">
        <f>IFERROR(IF(OR(C853="",D853=""),"",D853*VLOOKUP(C853,'Setup - Mix Design'!$A$5:$I$504,2,0)),"")</f>
        <v/>
      </c>
      <c r="G853" s="33">
        <f>IFERROR(IF(OR(C853="",D853=""),"",D853*VLOOKUP(C853,'Setup - Mix Design'!$A$5:$I$504,3,0)),"")</f>
        <v/>
      </c>
      <c r="H853" s="33">
        <f>IFERROR(IF(OR(C853="",D853=""),"",D853*VLOOKUP(C853,'Setup - Mix Design'!$A$5:$I$504,4,0)),"")</f>
        <v/>
      </c>
      <c r="I853" s="33">
        <f>IFERROR(IF(OR(C853="",D853=""),"",D853*VLOOKUP(C853,'Setup - Mix Design'!$A$5:$I$504,5,0)),"")</f>
        <v/>
      </c>
      <c r="J853" s="33">
        <f>IFERROR(IF(OR(C853="",D853=""),"",D853*VLOOKUP(C853,'Setup - Mix Design'!$A$5:$I$504,6,0)),"")</f>
        <v/>
      </c>
      <c r="K853" s="33">
        <f>IFERROR(IF(OR(C853="",D853=""),"",D853*VLOOKUP(C853,'Setup - Mix Design'!$A$5:$I$504,7,0)),"")</f>
        <v/>
      </c>
    </row>
    <row r="854">
      <c r="A854" s="31" t="n"/>
      <c r="B854" s="26" t="n"/>
      <c r="C854" s="26" t="n"/>
      <c r="D854" s="27" t="n"/>
      <c r="E854" s="26" t="n"/>
      <c r="F854" s="33">
        <f>IFERROR(IF(OR(C854="",D854=""),"",D854*VLOOKUP(C854,'Setup - Mix Design'!$A$5:$I$504,2,0)),"")</f>
        <v/>
      </c>
      <c r="G854" s="33">
        <f>IFERROR(IF(OR(C854="",D854=""),"",D854*VLOOKUP(C854,'Setup - Mix Design'!$A$5:$I$504,3,0)),"")</f>
        <v/>
      </c>
      <c r="H854" s="33">
        <f>IFERROR(IF(OR(C854="",D854=""),"",D854*VLOOKUP(C854,'Setup - Mix Design'!$A$5:$I$504,4,0)),"")</f>
        <v/>
      </c>
      <c r="I854" s="33">
        <f>IFERROR(IF(OR(C854="",D854=""),"",D854*VLOOKUP(C854,'Setup - Mix Design'!$A$5:$I$504,5,0)),"")</f>
        <v/>
      </c>
      <c r="J854" s="33">
        <f>IFERROR(IF(OR(C854="",D854=""),"",D854*VLOOKUP(C854,'Setup - Mix Design'!$A$5:$I$504,6,0)),"")</f>
        <v/>
      </c>
      <c r="K854" s="33">
        <f>IFERROR(IF(OR(C854="",D854=""),"",D854*VLOOKUP(C854,'Setup - Mix Design'!$A$5:$I$504,7,0)),"")</f>
        <v/>
      </c>
    </row>
    <row r="855">
      <c r="A855" s="31" t="n"/>
      <c r="B855" s="26" t="n"/>
      <c r="C855" s="26" t="n"/>
      <c r="D855" s="27" t="n"/>
      <c r="E855" s="26" t="n"/>
      <c r="F855" s="33">
        <f>IFERROR(IF(OR(C855="",D855=""),"",D855*VLOOKUP(C855,'Setup - Mix Design'!$A$5:$I$504,2,0)),"")</f>
        <v/>
      </c>
      <c r="G855" s="33">
        <f>IFERROR(IF(OR(C855="",D855=""),"",D855*VLOOKUP(C855,'Setup - Mix Design'!$A$5:$I$504,3,0)),"")</f>
        <v/>
      </c>
      <c r="H855" s="33">
        <f>IFERROR(IF(OR(C855="",D855=""),"",D855*VLOOKUP(C855,'Setup - Mix Design'!$A$5:$I$504,4,0)),"")</f>
        <v/>
      </c>
      <c r="I855" s="33">
        <f>IFERROR(IF(OR(C855="",D855=""),"",D855*VLOOKUP(C855,'Setup - Mix Design'!$A$5:$I$504,5,0)),"")</f>
        <v/>
      </c>
      <c r="J855" s="33">
        <f>IFERROR(IF(OR(C855="",D855=""),"",D855*VLOOKUP(C855,'Setup - Mix Design'!$A$5:$I$504,6,0)),"")</f>
        <v/>
      </c>
      <c r="K855" s="33">
        <f>IFERROR(IF(OR(C855="",D855=""),"",D855*VLOOKUP(C855,'Setup - Mix Design'!$A$5:$I$504,7,0)),"")</f>
        <v/>
      </c>
    </row>
    <row r="856">
      <c r="A856" s="31" t="n"/>
      <c r="B856" s="26" t="n"/>
      <c r="C856" s="26" t="n"/>
      <c r="D856" s="27" t="n"/>
      <c r="E856" s="26" t="n"/>
      <c r="F856" s="33">
        <f>IFERROR(IF(OR(C856="",D856=""),"",D856*VLOOKUP(C856,'Setup - Mix Design'!$A$5:$I$504,2,0)),"")</f>
        <v/>
      </c>
      <c r="G856" s="33">
        <f>IFERROR(IF(OR(C856="",D856=""),"",D856*VLOOKUP(C856,'Setup - Mix Design'!$A$5:$I$504,3,0)),"")</f>
        <v/>
      </c>
      <c r="H856" s="33">
        <f>IFERROR(IF(OR(C856="",D856=""),"",D856*VLOOKUP(C856,'Setup - Mix Design'!$A$5:$I$504,4,0)),"")</f>
        <v/>
      </c>
      <c r="I856" s="33">
        <f>IFERROR(IF(OR(C856="",D856=""),"",D856*VLOOKUP(C856,'Setup - Mix Design'!$A$5:$I$504,5,0)),"")</f>
        <v/>
      </c>
      <c r="J856" s="33">
        <f>IFERROR(IF(OR(C856="",D856=""),"",D856*VLOOKUP(C856,'Setup - Mix Design'!$A$5:$I$504,6,0)),"")</f>
        <v/>
      </c>
      <c r="K856" s="33">
        <f>IFERROR(IF(OR(C856="",D856=""),"",D856*VLOOKUP(C856,'Setup - Mix Design'!$A$5:$I$504,7,0)),"")</f>
        <v/>
      </c>
    </row>
    <row r="857">
      <c r="A857" s="31" t="n"/>
      <c r="B857" s="26" t="n"/>
      <c r="C857" s="26" t="n"/>
      <c r="D857" s="27" t="n"/>
      <c r="E857" s="26" t="n"/>
      <c r="F857" s="33">
        <f>IFERROR(IF(OR(C857="",D857=""),"",D857*VLOOKUP(C857,'Setup - Mix Design'!$A$5:$I$504,2,0)),"")</f>
        <v/>
      </c>
      <c r="G857" s="33">
        <f>IFERROR(IF(OR(C857="",D857=""),"",D857*VLOOKUP(C857,'Setup - Mix Design'!$A$5:$I$504,3,0)),"")</f>
        <v/>
      </c>
      <c r="H857" s="33">
        <f>IFERROR(IF(OR(C857="",D857=""),"",D857*VLOOKUP(C857,'Setup - Mix Design'!$A$5:$I$504,4,0)),"")</f>
        <v/>
      </c>
      <c r="I857" s="33">
        <f>IFERROR(IF(OR(C857="",D857=""),"",D857*VLOOKUP(C857,'Setup - Mix Design'!$A$5:$I$504,5,0)),"")</f>
        <v/>
      </c>
      <c r="J857" s="33">
        <f>IFERROR(IF(OR(C857="",D857=""),"",D857*VLOOKUP(C857,'Setup - Mix Design'!$A$5:$I$504,6,0)),"")</f>
        <v/>
      </c>
      <c r="K857" s="33">
        <f>IFERROR(IF(OR(C857="",D857=""),"",D857*VLOOKUP(C857,'Setup - Mix Design'!$A$5:$I$504,7,0)),"")</f>
        <v/>
      </c>
    </row>
    <row r="858">
      <c r="A858" s="31" t="n"/>
      <c r="B858" s="26" t="n"/>
      <c r="C858" s="26" t="n"/>
      <c r="D858" s="27" t="n"/>
      <c r="E858" s="26" t="n"/>
      <c r="F858" s="33">
        <f>IFERROR(IF(OR(C858="",D858=""),"",D858*VLOOKUP(C858,'Setup - Mix Design'!$A$5:$I$504,2,0)),"")</f>
        <v/>
      </c>
      <c r="G858" s="33">
        <f>IFERROR(IF(OR(C858="",D858=""),"",D858*VLOOKUP(C858,'Setup - Mix Design'!$A$5:$I$504,3,0)),"")</f>
        <v/>
      </c>
      <c r="H858" s="33">
        <f>IFERROR(IF(OR(C858="",D858=""),"",D858*VLOOKUP(C858,'Setup - Mix Design'!$A$5:$I$504,4,0)),"")</f>
        <v/>
      </c>
      <c r="I858" s="33">
        <f>IFERROR(IF(OR(C858="",D858=""),"",D858*VLOOKUP(C858,'Setup - Mix Design'!$A$5:$I$504,5,0)),"")</f>
        <v/>
      </c>
      <c r="J858" s="33">
        <f>IFERROR(IF(OR(C858="",D858=""),"",D858*VLOOKUP(C858,'Setup - Mix Design'!$A$5:$I$504,6,0)),"")</f>
        <v/>
      </c>
      <c r="K858" s="33">
        <f>IFERROR(IF(OR(C858="",D858=""),"",D858*VLOOKUP(C858,'Setup - Mix Design'!$A$5:$I$504,7,0)),"")</f>
        <v/>
      </c>
    </row>
    <row r="859">
      <c r="A859" s="31" t="n"/>
      <c r="B859" s="26" t="n"/>
      <c r="C859" s="26" t="n"/>
      <c r="D859" s="27" t="n"/>
      <c r="E859" s="26" t="n"/>
      <c r="F859" s="33">
        <f>IFERROR(IF(OR(C859="",D859=""),"",D859*VLOOKUP(C859,'Setup - Mix Design'!$A$5:$I$504,2,0)),"")</f>
        <v/>
      </c>
      <c r="G859" s="33">
        <f>IFERROR(IF(OR(C859="",D859=""),"",D859*VLOOKUP(C859,'Setup - Mix Design'!$A$5:$I$504,3,0)),"")</f>
        <v/>
      </c>
      <c r="H859" s="33">
        <f>IFERROR(IF(OR(C859="",D859=""),"",D859*VLOOKUP(C859,'Setup - Mix Design'!$A$5:$I$504,4,0)),"")</f>
        <v/>
      </c>
      <c r="I859" s="33">
        <f>IFERROR(IF(OR(C859="",D859=""),"",D859*VLOOKUP(C859,'Setup - Mix Design'!$A$5:$I$504,5,0)),"")</f>
        <v/>
      </c>
      <c r="J859" s="33">
        <f>IFERROR(IF(OR(C859="",D859=""),"",D859*VLOOKUP(C859,'Setup - Mix Design'!$A$5:$I$504,6,0)),"")</f>
        <v/>
      </c>
      <c r="K859" s="33">
        <f>IFERROR(IF(OR(C859="",D859=""),"",D859*VLOOKUP(C859,'Setup - Mix Design'!$A$5:$I$504,7,0)),"")</f>
        <v/>
      </c>
    </row>
    <row r="860">
      <c r="A860" s="31" t="n"/>
      <c r="B860" s="26" t="n"/>
      <c r="C860" s="26" t="n"/>
      <c r="D860" s="27" t="n"/>
      <c r="E860" s="26" t="n"/>
      <c r="F860" s="33">
        <f>IFERROR(IF(OR(C860="",D860=""),"",D860*VLOOKUP(C860,'Setup - Mix Design'!$A$5:$I$504,2,0)),"")</f>
        <v/>
      </c>
      <c r="G860" s="33">
        <f>IFERROR(IF(OR(C860="",D860=""),"",D860*VLOOKUP(C860,'Setup - Mix Design'!$A$5:$I$504,3,0)),"")</f>
        <v/>
      </c>
      <c r="H860" s="33">
        <f>IFERROR(IF(OR(C860="",D860=""),"",D860*VLOOKUP(C860,'Setup - Mix Design'!$A$5:$I$504,4,0)),"")</f>
        <v/>
      </c>
      <c r="I860" s="33">
        <f>IFERROR(IF(OR(C860="",D860=""),"",D860*VLOOKUP(C860,'Setup - Mix Design'!$A$5:$I$504,5,0)),"")</f>
        <v/>
      </c>
      <c r="J860" s="33">
        <f>IFERROR(IF(OR(C860="",D860=""),"",D860*VLOOKUP(C860,'Setup - Mix Design'!$A$5:$I$504,6,0)),"")</f>
        <v/>
      </c>
      <c r="K860" s="33">
        <f>IFERROR(IF(OR(C860="",D860=""),"",D860*VLOOKUP(C860,'Setup - Mix Design'!$A$5:$I$504,7,0)),"")</f>
        <v/>
      </c>
    </row>
    <row r="861">
      <c r="A861" s="31" t="n"/>
      <c r="B861" s="26" t="n"/>
      <c r="C861" s="26" t="n"/>
      <c r="D861" s="27" t="n"/>
      <c r="E861" s="26" t="n"/>
      <c r="F861" s="33">
        <f>IFERROR(IF(OR(C861="",D861=""),"",D861*VLOOKUP(C861,'Setup - Mix Design'!$A$5:$I$504,2,0)),"")</f>
        <v/>
      </c>
      <c r="G861" s="33">
        <f>IFERROR(IF(OR(C861="",D861=""),"",D861*VLOOKUP(C861,'Setup - Mix Design'!$A$5:$I$504,3,0)),"")</f>
        <v/>
      </c>
      <c r="H861" s="33">
        <f>IFERROR(IF(OR(C861="",D861=""),"",D861*VLOOKUP(C861,'Setup - Mix Design'!$A$5:$I$504,4,0)),"")</f>
        <v/>
      </c>
      <c r="I861" s="33">
        <f>IFERROR(IF(OR(C861="",D861=""),"",D861*VLOOKUP(C861,'Setup - Mix Design'!$A$5:$I$504,5,0)),"")</f>
        <v/>
      </c>
      <c r="J861" s="33">
        <f>IFERROR(IF(OR(C861="",D861=""),"",D861*VLOOKUP(C861,'Setup - Mix Design'!$A$5:$I$504,6,0)),"")</f>
        <v/>
      </c>
      <c r="K861" s="33">
        <f>IFERROR(IF(OR(C861="",D861=""),"",D861*VLOOKUP(C861,'Setup - Mix Design'!$A$5:$I$504,7,0)),"")</f>
        <v/>
      </c>
    </row>
    <row r="862">
      <c r="A862" s="31" t="n"/>
      <c r="B862" s="26" t="n"/>
      <c r="C862" s="26" t="n"/>
      <c r="D862" s="27" t="n"/>
      <c r="E862" s="26" t="n"/>
      <c r="F862" s="33">
        <f>IFERROR(IF(OR(C862="",D862=""),"",D862*VLOOKUP(C862,'Setup - Mix Design'!$A$5:$I$504,2,0)),"")</f>
        <v/>
      </c>
      <c r="G862" s="33">
        <f>IFERROR(IF(OR(C862="",D862=""),"",D862*VLOOKUP(C862,'Setup - Mix Design'!$A$5:$I$504,3,0)),"")</f>
        <v/>
      </c>
      <c r="H862" s="33">
        <f>IFERROR(IF(OR(C862="",D862=""),"",D862*VLOOKUP(C862,'Setup - Mix Design'!$A$5:$I$504,4,0)),"")</f>
        <v/>
      </c>
      <c r="I862" s="33">
        <f>IFERROR(IF(OR(C862="",D862=""),"",D862*VLOOKUP(C862,'Setup - Mix Design'!$A$5:$I$504,5,0)),"")</f>
        <v/>
      </c>
      <c r="J862" s="33">
        <f>IFERROR(IF(OR(C862="",D862=""),"",D862*VLOOKUP(C862,'Setup - Mix Design'!$A$5:$I$504,6,0)),"")</f>
        <v/>
      </c>
      <c r="K862" s="33">
        <f>IFERROR(IF(OR(C862="",D862=""),"",D862*VLOOKUP(C862,'Setup - Mix Design'!$A$5:$I$504,7,0)),"")</f>
        <v/>
      </c>
    </row>
    <row r="863">
      <c r="A863" s="31" t="n"/>
      <c r="B863" s="26" t="n"/>
      <c r="C863" s="26" t="n"/>
      <c r="D863" s="27" t="n"/>
      <c r="E863" s="26" t="n"/>
      <c r="F863" s="33">
        <f>IFERROR(IF(OR(C863="",D863=""),"",D863*VLOOKUP(C863,'Setup - Mix Design'!$A$5:$I$504,2,0)),"")</f>
        <v/>
      </c>
      <c r="G863" s="33">
        <f>IFERROR(IF(OR(C863="",D863=""),"",D863*VLOOKUP(C863,'Setup - Mix Design'!$A$5:$I$504,3,0)),"")</f>
        <v/>
      </c>
      <c r="H863" s="33">
        <f>IFERROR(IF(OR(C863="",D863=""),"",D863*VLOOKUP(C863,'Setup - Mix Design'!$A$5:$I$504,4,0)),"")</f>
        <v/>
      </c>
      <c r="I863" s="33">
        <f>IFERROR(IF(OR(C863="",D863=""),"",D863*VLOOKUP(C863,'Setup - Mix Design'!$A$5:$I$504,5,0)),"")</f>
        <v/>
      </c>
      <c r="J863" s="33">
        <f>IFERROR(IF(OR(C863="",D863=""),"",D863*VLOOKUP(C863,'Setup - Mix Design'!$A$5:$I$504,6,0)),"")</f>
        <v/>
      </c>
      <c r="K863" s="33">
        <f>IFERROR(IF(OR(C863="",D863=""),"",D863*VLOOKUP(C863,'Setup - Mix Design'!$A$5:$I$504,7,0)),"")</f>
        <v/>
      </c>
    </row>
    <row r="864">
      <c r="A864" s="31" t="n"/>
      <c r="B864" s="26" t="n"/>
      <c r="C864" s="26" t="n"/>
      <c r="D864" s="27" t="n"/>
      <c r="E864" s="26" t="n"/>
      <c r="F864" s="33">
        <f>IFERROR(IF(OR(C864="",D864=""),"",D864*VLOOKUP(C864,'Setup - Mix Design'!$A$5:$I$504,2,0)),"")</f>
        <v/>
      </c>
      <c r="G864" s="33">
        <f>IFERROR(IF(OR(C864="",D864=""),"",D864*VLOOKUP(C864,'Setup - Mix Design'!$A$5:$I$504,3,0)),"")</f>
        <v/>
      </c>
      <c r="H864" s="33">
        <f>IFERROR(IF(OR(C864="",D864=""),"",D864*VLOOKUP(C864,'Setup - Mix Design'!$A$5:$I$504,4,0)),"")</f>
        <v/>
      </c>
      <c r="I864" s="33">
        <f>IFERROR(IF(OR(C864="",D864=""),"",D864*VLOOKUP(C864,'Setup - Mix Design'!$A$5:$I$504,5,0)),"")</f>
        <v/>
      </c>
      <c r="J864" s="33">
        <f>IFERROR(IF(OR(C864="",D864=""),"",D864*VLOOKUP(C864,'Setup - Mix Design'!$A$5:$I$504,6,0)),"")</f>
        <v/>
      </c>
      <c r="K864" s="33">
        <f>IFERROR(IF(OR(C864="",D864=""),"",D864*VLOOKUP(C864,'Setup - Mix Design'!$A$5:$I$504,7,0)),"")</f>
        <v/>
      </c>
    </row>
    <row r="865">
      <c r="A865" s="31" t="n"/>
      <c r="B865" s="26" t="n"/>
      <c r="C865" s="26" t="n"/>
      <c r="D865" s="27" t="n"/>
      <c r="E865" s="26" t="n"/>
      <c r="F865" s="33">
        <f>IFERROR(IF(OR(C865="",D865=""),"",D865*VLOOKUP(C865,'Setup - Mix Design'!$A$5:$I$504,2,0)),"")</f>
        <v/>
      </c>
      <c r="G865" s="33">
        <f>IFERROR(IF(OR(C865="",D865=""),"",D865*VLOOKUP(C865,'Setup - Mix Design'!$A$5:$I$504,3,0)),"")</f>
        <v/>
      </c>
      <c r="H865" s="33">
        <f>IFERROR(IF(OR(C865="",D865=""),"",D865*VLOOKUP(C865,'Setup - Mix Design'!$A$5:$I$504,4,0)),"")</f>
        <v/>
      </c>
      <c r="I865" s="33">
        <f>IFERROR(IF(OR(C865="",D865=""),"",D865*VLOOKUP(C865,'Setup - Mix Design'!$A$5:$I$504,5,0)),"")</f>
        <v/>
      </c>
      <c r="J865" s="33">
        <f>IFERROR(IF(OR(C865="",D865=""),"",D865*VLOOKUP(C865,'Setup - Mix Design'!$A$5:$I$504,6,0)),"")</f>
        <v/>
      </c>
      <c r="K865" s="33">
        <f>IFERROR(IF(OR(C865="",D865=""),"",D865*VLOOKUP(C865,'Setup - Mix Design'!$A$5:$I$504,7,0)),"")</f>
        <v/>
      </c>
    </row>
    <row r="866">
      <c r="A866" s="31" t="n"/>
      <c r="B866" s="26" t="n"/>
      <c r="C866" s="26" t="n"/>
      <c r="D866" s="27" t="n"/>
      <c r="E866" s="26" t="n"/>
      <c r="F866" s="33">
        <f>IFERROR(IF(OR(C866="",D866=""),"",D866*VLOOKUP(C866,'Setup - Mix Design'!$A$5:$I$504,2,0)),"")</f>
        <v/>
      </c>
      <c r="G866" s="33">
        <f>IFERROR(IF(OR(C866="",D866=""),"",D866*VLOOKUP(C866,'Setup - Mix Design'!$A$5:$I$504,3,0)),"")</f>
        <v/>
      </c>
      <c r="H866" s="33">
        <f>IFERROR(IF(OR(C866="",D866=""),"",D866*VLOOKUP(C866,'Setup - Mix Design'!$A$5:$I$504,4,0)),"")</f>
        <v/>
      </c>
      <c r="I866" s="33">
        <f>IFERROR(IF(OR(C866="",D866=""),"",D866*VLOOKUP(C866,'Setup - Mix Design'!$A$5:$I$504,5,0)),"")</f>
        <v/>
      </c>
      <c r="J866" s="33">
        <f>IFERROR(IF(OR(C866="",D866=""),"",D866*VLOOKUP(C866,'Setup - Mix Design'!$A$5:$I$504,6,0)),"")</f>
        <v/>
      </c>
      <c r="K866" s="33">
        <f>IFERROR(IF(OR(C866="",D866=""),"",D866*VLOOKUP(C866,'Setup - Mix Design'!$A$5:$I$504,7,0)),"")</f>
        <v/>
      </c>
    </row>
    <row r="867">
      <c r="A867" s="31" t="n"/>
      <c r="B867" s="26" t="n"/>
      <c r="C867" s="26" t="n"/>
      <c r="D867" s="27" t="n"/>
      <c r="E867" s="26" t="n"/>
      <c r="F867" s="33">
        <f>IFERROR(IF(OR(C867="",D867=""),"",D867*VLOOKUP(C867,'Setup - Mix Design'!$A$5:$I$504,2,0)),"")</f>
        <v/>
      </c>
      <c r="G867" s="33">
        <f>IFERROR(IF(OR(C867="",D867=""),"",D867*VLOOKUP(C867,'Setup - Mix Design'!$A$5:$I$504,3,0)),"")</f>
        <v/>
      </c>
      <c r="H867" s="33">
        <f>IFERROR(IF(OR(C867="",D867=""),"",D867*VLOOKUP(C867,'Setup - Mix Design'!$A$5:$I$504,4,0)),"")</f>
        <v/>
      </c>
      <c r="I867" s="33">
        <f>IFERROR(IF(OR(C867="",D867=""),"",D867*VLOOKUP(C867,'Setup - Mix Design'!$A$5:$I$504,5,0)),"")</f>
        <v/>
      </c>
      <c r="J867" s="33">
        <f>IFERROR(IF(OR(C867="",D867=""),"",D867*VLOOKUP(C867,'Setup - Mix Design'!$A$5:$I$504,6,0)),"")</f>
        <v/>
      </c>
      <c r="K867" s="33">
        <f>IFERROR(IF(OR(C867="",D867=""),"",D867*VLOOKUP(C867,'Setup - Mix Design'!$A$5:$I$504,7,0)),"")</f>
        <v/>
      </c>
    </row>
    <row r="868">
      <c r="A868" s="31" t="n"/>
      <c r="B868" s="26" t="n"/>
      <c r="C868" s="26" t="n"/>
      <c r="D868" s="27" t="n"/>
      <c r="E868" s="26" t="n"/>
      <c r="F868" s="33">
        <f>IFERROR(IF(OR(C868="",D868=""),"",D868*VLOOKUP(C868,'Setup - Mix Design'!$A$5:$I$504,2,0)),"")</f>
        <v/>
      </c>
      <c r="G868" s="33">
        <f>IFERROR(IF(OR(C868="",D868=""),"",D868*VLOOKUP(C868,'Setup - Mix Design'!$A$5:$I$504,3,0)),"")</f>
        <v/>
      </c>
      <c r="H868" s="33">
        <f>IFERROR(IF(OR(C868="",D868=""),"",D868*VLOOKUP(C868,'Setup - Mix Design'!$A$5:$I$504,4,0)),"")</f>
        <v/>
      </c>
      <c r="I868" s="33">
        <f>IFERROR(IF(OR(C868="",D868=""),"",D868*VLOOKUP(C868,'Setup - Mix Design'!$A$5:$I$504,5,0)),"")</f>
        <v/>
      </c>
      <c r="J868" s="33">
        <f>IFERROR(IF(OR(C868="",D868=""),"",D868*VLOOKUP(C868,'Setup - Mix Design'!$A$5:$I$504,6,0)),"")</f>
        <v/>
      </c>
      <c r="K868" s="33">
        <f>IFERROR(IF(OR(C868="",D868=""),"",D868*VLOOKUP(C868,'Setup - Mix Design'!$A$5:$I$504,7,0)),"")</f>
        <v/>
      </c>
    </row>
    <row r="869">
      <c r="A869" s="31" t="n"/>
      <c r="B869" s="26" t="n"/>
      <c r="C869" s="26" t="n"/>
      <c r="D869" s="27" t="n"/>
      <c r="E869" s="26" t="n"/>
      <c r="F869" s="33">
        <f>IFERROR(IF(OR(C869="",D869=""),"",D869*VLOOKUP(C869,'Setup - Mix Design'!$A$5:$I$504,2,0)),"")</f>
        <v/>
      </c>
      <c r="G869" s="33">
        <f>IFERROR(IF(OR(C869="",D869=""),"",D869*VLOOKUP(C869,'Setup - Mix Design'!$A$5:$I$504,3,0)),"")</f>
        <v/>
      </c>
      <c r="H869" s="33">
        <f>IFERROR(IF(OR(C869="",D869=""),"",D869*VLOOKUP(C869,'Setup - Mix Design'!$A$5:$I$504,4,0)),"")</f>
        <v/>
      </c>
      <c r="I869" s="33">
        <f>IFERROR(IF(OR(C869="",D869=""),"",D869*VLOOKUP(C869,'Setup - Mix Design'!$A$5:$I$504,5,0)),"")</f>
        <v/>
      </c>
      <c r="J869" s="33">
        <f>IFERROR(IF(OR(C869="",D869=""),"",D869*VLOOKUP(C869,'Setup - Mix Design'!$A$5:$I$504,6,0)),"")</f>
        <v/>
      </c>
      <c r="K869" s="33">
        <f>IFERROR(IF(OR(C869="",D869=""),"",D869*VLOOKUP(C869,'Setup - Mix Design'!$A$5:$I$504,7,0)),"")</f>
        <v/>
      </c>
    </row>
    <row r="870">
      <c r="A870" s="31" t="n"/>
      <c r="B870" s="26" t="n"/>
      <c r="C870" s="26" t="n"/>
      <c r="D870" s="27" t="n"/>
      <c r="E870" s="26" t="n"/>
      <c r="F870" s="33">
        <f>IFERROR(IF(OR(C870="",D870=""),"",D870*VLOOKUP(C870,'Setup - Mix Design'!$A$5:$I$504,2,0)),"")</f>
        <v/>
      </c>
      <c r="G870" s="33">
        <f>IFERROR(IF(OR(C870="",D870=""),"",D870*VLOOKUP(C870,'Setup - Mix Design'!$A$5:$I$504,3,0)),"")</f>
        <v/>
      </c>
      <c r="H870" s="33">
        <f>IFERROR(IF(OR(C870="",D870=""),"",D870*VLOOKUP(C870,'Setup - Mix Design'!$A$5:$I$504,4,0)),"")</f>
        <v/>
      </c>
      <c r="I870" s="33">
        <f>IFERROR(IF(OR(C870="",D870=""),"",D870*VLOOKUP(C870,'Setup - Mix Design'!$A$5:$I$504,5,0)),"")</f>
        <v/>
      </c>
      <c r="J870" s="33">
        <f>IFERROR(IF(OR(C870="",D870=""),"",D870*VLOOKUP(C870,'Setup - Mix Design'!$A$5:$I$504,6,0)),"")</f>
        <v/>
      </c>
      <c r="K870" s="33">
        <f>IFERROR(IF(OR(C870="",D870=""),"",D870*VLOOKUP(C870,'Setup - Mix Design'!$A$5:$I$504,7,0)),"")</f>
        <v/>
      </c>
    </row>
    <row r="871">
      <c r="A871" s="31" t="n"/>
      <c r="B871" s="26" t="n"/>
      <c r="C871" s="26" t="n"/>
      <c r="D871" s="27" t="n"/>
      <c r="E871" s="26" t="n"/>
      <c r="F871" s="33">
        <f>IFERROR(IF(OR(C871="",D871=""),"",D871*VLOOKUP(C871,'Setup - Mix Design'!$A$5:$I$504,2,0)),"")</f>
        <v/>
      </c>
      <c r="G871" s="33">
        <f>IFERROR(IF(OR(C871="",D871=""),"",D871*VLOOKUP(C871,'Setup - Mix Design'!$A$5:$I$504,3,0)),"")</f>
        <v/>
      </c>
      <c r="H871" s="33">
        <f>IFERROR(IF(OR(C871="",D871=""),"",D871*VLOOKUP(C871,'Setup - Mix Design'!$A$5:$I$504,4,0)),"")</f>
        <v/>
      </c>
      <c r="I871" s="33">
        <f>IFERROR(IF(OR(C871="",D871=""),"",D871*VLOOKUP(C871,'Setup - Mix Design'!$A$5:$I$504,5,0)),"")</f>
        <v/>
      </c>
      <c r="J871" s="33">
        <f>IFERROR(IF(OR(C871="",D871=""),"",D871*VLOOKUP(C871,'Setup - Mix Design'!$A$5:$I$504,6,0)),"")</f>
        <v/>
      </c>
      <c r="K871" s="33">
        <f>IFERROR(IF(OR(C871="",D871=""),"",D871*VLOOKUP(C871,'Setup - Mix Design'!$A$5:$I$504,7,0)),"")</f>
        <v/>
      </c>
    </row>
    <row r="872">
      <c r="A872" s="31" t="n"/>
      <c r="B872" s="26" t="n"/>
      <c r="C872" s="26" t="n"/>
      <c r="D872" s="27" t="n"/>
      <c r="E872" s="26" t="n"/>
      <c r="F872" s="33">
        <f>IFERROR(IF(OR(C872="",D872=""),"",D872*VLOOKUP(C872,'Setup - Mix Design'!$A$5:$I$504,2,0)),"")</f>
        <v/>
      </c>
      <c r="G872" s="33">
        <f>IFERROR(IF(OR(C872="",D872=""),"",D872*VLOOKUP(C872,'Setup - Mix Design'!$A$5:$I$504,3,0)),"")</f>
        <v/>
      </c>
      <c r="H872" s="33">
        <f>IFERROR(IF(OR(C872="",D872=""),"",D872*VLOOKUP(C872,'Setup - Mix Design'!$A$5:$I$504,4,0)),"")</f>
        <v/>
      </c>
      <c r="I872" s="33">
        <f>IFERROR(IF(OR(C872="",D872=""),"",D872*VLOOKUP(C872,'Setup - Mix Design'!$A$5:$I$504,5,0)),"")</f>
        <v/>
      </c>
      <c r="J872" s="33">
        <f>IFERROR(IF(OR(C872="",D872=""),"",D872*VLOOKUP(C872,'Setup - Mix Design'!$A$5:$I$504,6,0)),"")</f>
        <v/>
      </c>
      <c r="K872" s="33">
        <f>IFERROR(IF(OR(C872="",D872=""),"",D872*VLOOKUP(C872,'Setup - Mix Design'!$A$5:$I$504,7,0)),"")</f>
        <v/>
      </c>
    </row>
    <row r="873">
      <c r="A873" s="31" t="n"/>
      <c r="B873" s="26" t="n"/>
      <c r="C873" s="26" t="n"/>
      <c r="D873" s="27" t="n"/>
      <c r="E873" s="26" t="n"/>
      <c r="F873" s="33">
        <f>IFERROR(IF(OR(C873="",D873=""),"",D873*VLOOKUP(C873,'Setup - Mix Design'!$A$5:$I$504,2,0)),"")</f>
        <v/>
      </c>
      <c r="G873" s="33">
        <f>IFERROR(IF(OR(C873="",D873=""),"",D873*VLOOKUP(C873,'Setup - Mix Design'!$A$5:$I$504,3,0)),"")</f>
        <v/>
      </c>
      <c r="H873" s="33">
        <f>IFERROR(IF(OR(C873="",D873=""),"",D873*VLOOKUP(C873,'Setup - Mix Design'!$A$5:$I$504,4,0)),"")</f>
        <v/>
      </c>
      <c r="I873" s="33">
        <f>IFERROR(IF(OR(C873="",D873=""),"",D873*VLOOKUP(C873,'Setup - Mix Design'!$A$5:$I$504,5,0)),"")</f>
        <v/>
      </c>
      <c r="J873" s="33">
        <f>IFERROR(IF(OR(C873="",D873=""),"",D873*VLOOKUP(C873,'Setup - Mix Design'!$A$5:$I$504,6,0)),"")</f>
        <v/>
      </c>
      <c r="K873" s="33">
        <f>IFERROR(IF(OR(C873="",D873=""),"",D873*VLOOKUP(C873,'Setup - Mix Design'!$A$5:$I$504,7,0)),"")</f>
        <v/>
      </c>
    </row>
    <row r="874">
      <c r="A874" s="31" t="n"/>
      <c r="B874" s="26" t="n"/>
      <c r="C874" s="26" t="n"/>
      <c r="D874" s="27" t="n"/>
      <c r="E874" s="26" t="n"/>
      <c r="F874" s="33">
        <f>IFERROR(IF(OR(C874="",D874=""),"",D874*VLOOKUP(C874,'Setup - Mix Design'!$A$5:$I$504,2,0)),"")</f>
        <v/>
      </c>
      <c r="G874" s="33">
        <f>IFERROR(IF(OR(C874="",D874=""),"",D874*VLOOKUP(C874,'Setup - Mix Design'!$A$5:$I$504,3,0)),"")</f>
        <v/>
      </c>
      <c r="H874" s="33">
        <f>IFERROR(IF(OR(C874="",D874=""),"",D874*VLOOKUP(C874,'Setup - Mix Design'!$A$5:$I$504,4,0)),"")</f>
        <v/>
      </c>
      <c r="I874" s="33">
        <f>IFERROR(IF(OR(C874="",D874=""),"",D874*VLOOKUP(C874,'Setup - Mix Design'!$A$5:$I$504,5,0)),"")</f>
        <v/>
      </c>
      <c r="J874" s="33">
        <f>IFERROR(IF(OR(C874="",D874=""),"",D874*VLOOKUP(C874,'Setup - Mix Design'!$A$5:$I$504,6,0)),"")</f>
        <v/>
      </c>
      <c r="K874" s="33">
        <f>IFERROR(IF(OR(C874="",D874=""),"",D874*VLOOKUP(C874,'Setup - Mix Design'!$A$5:$I$504,7,0)),"")</f>
        <v/>
      </c>
    </row>
    <row r="875">
      <c r="A875" s="31" t="n"/>
      <c r="B875" s="26" t="n"/>
      <c r="C875" s="26" t="n"/>
      <c r="D875" s="27" t="n"/>
      <c r="E875" s="26" t="n"/>
      <c r="F875" s="33">
        <f>IFERROR(IF(OR(C875="",D875=""),"",D875*VLOOKUP(C875,'Setup - Mix Design'!$A$5:$I$504,2,0)),"")</f>
        <v/>
      </c>
      <c r="G875" s="33">
        <f>IFERROR(IF(OR(C875="",D875=""),"",D875*VLOOKUP(C875,'Setup - Mix Design'!$A$5:$I$504,3,0)),"")</f>
        <v/>
      </c>
      <c r="H875" s="33">
        <f>IFERROR(IF(OR(C875="",D875=""),"",D875*VLOOKUP(C875,'Setup - Mix Design'!$A$5:$I$504,4,0)),"")</f>
        <v/>
      </c>
      <c r="I875" s="33">
        <f>IFERROR(IF(OR(C875="",D875=""),"",D875*VLOOKUP(C875,'Setup - Mix Design'!$A$5:$I$504,5,0)),"")</f>
        <v/>
      </c>
      <c r="J875" s="33">
        <f>IFERROR(IF(OR(C875="",D875=""),"",D875*VLOOKUP(C875,'Setup - Mix Design'!$A$5:$I$504,6,0)),"")</f>
        <v/>
      </c>
      <c r="K875" s="33">
        <f>IFERROR(IF(OR(C875="",D875=""),"",D875*VLOOKUP(C875,'Setup - Mix Design'!$A$5:$I$504,7,0)),"")</f>
        <v/>
      </c>
    </row>
    <row r="876">
      <c r="A876" s="31" t="n"/>
      <c r="B876" s="26" t="n"/>
      <c r="C876" s="26" t="n"/>
      <c r="D876" s="27" t="n"/>
      <c r="E876" s="26" t="n"/>
      <c r="F876" s="33">
        <f>IFERROR(IF(OR(C876="",D876=""),"",D876*VLOOKUP(C876,'Setup - Mix Design'!$A$5:$I$504,2,0)),"")</f>
        <v/>
      </c>
      <c r="G876" s="33">
        <f>IFERROR(IF(OR(C876="",D876=""),"",D876*VLOOKUP(C876,'Setup - Mix Design'!$A$5:$I$504,3,0)),"")</f>
        <v/>
      </c>
      <c r="H876" s="33">
        <f>IFERROR(IF(OR(C876="",D876=""),"",D876*VLOOKUP(C876,'Setup - Mix Design'!$A$5:$I$504,4,0)),"")</f>
        <v/>
      </c>
      <c r="I876" s="33">
        <f>IFERROR(IF(OR(C876="",D876=""),"",D876*VLOOKUP(C876,'Setup - Mix Design'!$A$5:$I$504,5,0)),"")</f>
        <v/>
      </c>
      <c r="J876" s="33">
        <f>IFERROR(IF(OR(C876="",D876=""),"",D876*VLOOKUP(C876,'Setup - Mix Design'!$A$5:$I$504,6,0)),"")</f>
        <v/>
      </c>
      <c r="K876" s="33">
        <f>IFERROR(IF(OR(C876="",D876=""),"",D876*VLOOKUP(C876,'Setup - Mix Design'!$A$5:$I$504,7,0)),"")</f>
        <v/>
      </c>
    </row>
    <row r="877">
      <c r="A877" s="31" t="n"/>
      <c r="B877" s="26" t="n"/>
      <c r="C877" s="26" t="n"/>
      <c r="D877" s="27" t="n"/>
      <c r="E877" s="26" t="n"/>
      <c r="F877" s="33">
        <f>IFERROR(IF(OR(C877="",D877=""),"",D877*VLOOKUP(C877,'Setup - Mix Design'!$A$5:$I$504,2,0)),"")</f>
        <v/>
      </c>
      <c r="G877" s="33">
        <f>IFERROR(IF(OR(C877="",D877=""),"",D877*VLOOKUP(C877,'Setup - Mix Design'!$A$5:$I$504,3,0)),"")</f>
        <v/>
      </c>
      <c r="H877" s="33">
        <f>IFERROR(IF(OR(C877="",D877=""),"",D877*VLOOKUP(C877,'Setup - Mix Design'!$A$5:$I$504,4,0)),"")</f>
        <v/>
      </c>
      <c r="I877" s="33">
        <f>IFERROR(IF(OR(C877="",D877=""),"",D877*VLOOKUP(C877,'Setup - Mix Design'!$A$5:$I$504,5,0)),"")</f>
        <v/>
      </c>
      <c r="J877" s="33">
        <f>IFERROR(IF(OR(C877="",D877=""),"",D877*VLOOKUP(C877,'Setup - Mix Design'!$A$5:$I$504,6,0)),"")</f>
        <v/>
      </c>
      <c r="K877" s="33">
        <f>IFERROR(IF(OR(C877="",D877=""),"",D877*VLOOKUP(C877,'Setup - Mix Design'!$A$5:$I$504,7,0)),"")</f>
        <v/>
      </c>
    </row>
    <row r="878">
      <c r="A878" s="31" t="n"/>
      <c r="B878" s="26" t="n"/>
      <c r="C878" s="26" t="n"/>
      <c r="D878" s="27" t="n"/>
      <c r="E878" s="26" t="n"/>
      <c r="F878" s="33">
        <f>IFERROR(IF(OR(C878="",D878=""),"",D878*VLOOKUP(C878,'Setup - Mix Design'!$A$5:$I$504,2,0)),"")</f>
        <v/>
      </c>
      <c r="G878" s="33">
        <f>IFERROR(IF(OR(C878="",D878=""),"",D878*VLOOKUP(C878,'Setup - Mix Design'!$A$5:$I$504,3,0)),"")</f>
        <v/>
      </c>
      <c r="H878" s="33">
        <f>IFERROR(IF(OR(C878="",D878=""),"",D878*VLOOKUP(C878,'Setup - Mix Design'!$A$5:$I$504,4,0)),"")</f>
        <v/>
      </c>
      <c r="I878" s="33">
        <f>IFERROR(IF(OR(C878="",D878=""),"",D878*VLOOKUP(C878,'Setup - Mix Design'!$A$5:$I$504,5,0)),"")</f>
        <v/>
      </c>
      <c r="J878" s="33">
        <f>IFERROR(IF(OR(C878="",D878=""),"",D878*VLOOKUP(C878,'Setup - Mix Design'!$A$5:$I$504,6,0)),"")</f>
        <v/>
      </c>
      <c r="K878" s="33">
        <f>IFERROR(IF(OR(C878="",D878=""),"",D878*VLOOKUP(C878,'Setup - Mix Design'!$A$5:$I$504,7,0)),"")</f>
        <v/>
      </c>
    </row>
    <row r="879">
      <c r="A879" s="31" t="n"/>
      <c r="B879" s="26" t="n"/>
      <c r="C879" s="26" t="n"/>
      <c r="D879" s="27" t="n"/>
      <c r="E879" s="26" t="n"/>
      <c r="F879" s="33">
        <f>IFERROR(IF(OR(C879="",D879=""),"",D879*VLOOKUP(C879,'Setup - Mix Design'!$A$5:$I$504,2,0)),"")</f>
        <v/>
      </c>
      <c r="G879" s="33">
        <f>IFERROR(IF(OR(C879="",D879=""),"",D879*VLOOKUP(C879,'Setup - Mix Design'!$A$5:$I$504,3,0)),"")</f>
        <v/>
      </c>
      <c r="H879" s="33">
        <f>IFERROR(IF(OR(C879="",D879=""),"",D879*VLOOKUP(C879,'Setup - Mix Design'!$A$5:$I$504,4,0)),"")</f>
        <v/>
      </c>
      <c r="I879" s="33">
        <f>IFERROR(IF(OR(C879="",D879=""),"",D879*VLOOKUP(C879,'Setup - Mix Design'!$A$5:$I$504,5,0)),"")</f>
        <v/>
      </c>
      <c r="J879" s="33">
        <f>IFERROR(IF(OR(C879="",D879=""),"",D879*VLOOKUP(C879,'Setup - Mix Design'!$A$5:$I$504,6,0)),"")</f>
        <v/>
      </c>
      <c r="K879" s="33">
        <f>IFERROR(IF(OR(C879="",D879=""),"",D879*VLOOKUP(C879,'Setup - Mix Design'!$A$5:$I$504,7,0)),"")</f>
        <v/>
      </c>
    </row>
    <row r="880">
      <c r="A880" s="31" t="n"/>
      <c r="B880" s="26" t="n"/>
      <c r="C880" s="26" t="n"/>
      <c r="D880" s="27" t="n"/>
      <c r="E880" s="26" t="n"/>
      <c r="F880" s="33">
        <f>IFERROR(IF(OR(C880="",D880=""),"",D880*VLOOKUP(C880,'Setup - Mix Design'!$A$5:$I$504,2,0)),"")</f>
        <v/>
      </c>
      <c r="G880" s="33">
        <f>IFERROR(IF(OR(C880="",D880=""),"",D880*VLOOKUP(C880,'Setup - Mix Design'!$A$5:$I$504,3,0)),"")</f>
        <v/>
      </c>
      <c r="H880" s="33">
        <f>IFERROR(IF(OR(C880="",D880=""),"",D880*VLOOKUP(C880,'Setup - Mix Design'!$A$5:$I$504,4,0)),"")</f>
        <v/>
      </c>
      <c r="I880" s="33">
        <f>IFERROR(IF(OR(C880="",D880=""),"",D880*VLOOKUP(C880,'Setup - Mix Design'!$A$5:$I$504,5,0)),"")</f>
        <v/>
      </c>
      <c r="J880" s="33">
        <f>IFERROR(IF(OR(C880="",D880=""),"",D880*VLOOKUP(C880,'Setup - Mix Design'!$A$5:$I$504,6,0)),"")</f>
        <v/>
      </c>
      <c r="K880" s="33">
        <f>IFERROR(IF(OR(C880="",D880=""),"",D880*VLOOKUP(C880,'Setup - Mix Design'!$A$5:$I$504,7,0)),"")</f>
        <v/>
      </c>
    </row>
    <row r="881">
      <c r="A881" s="31" t="n"/>
      <c r="B881" s="26" t="n"/>
      <c r="C881" s="26" t="n"/>
      <c r="D881" s="27" t="n"/>
      <c r="E881" s="26" t="n"/>
      <c r="F881" s="33">
        <f>IFERROR(IF(OR(C881="",D881=""),"",D881*VLOOKUP(C881,'Setup - Mix Design'!$A$5:$I$504,2,0)),"")</f>
        <v/>
      </c>
      <c r="G881" s="33">
        <f>IFERROR(IF(OR(C881="",D881=""),"",D881*VLOOKUP(C881,'Setup - Mix Design'!$A$5:$I$504,3,0)),"")</f>
        <v/>
      </c>
      <c r="H881" s="33">
        <f>IFERROR(IF(OR(C881="",D881=""),"",D881*VLOOKUP(C881,'Setup - Mix Design'!$A$5:$I$504,4,0)),"")</f>
        <v/>
      </c>
      <c r="I881" s="33">
        <f>IFERROR(IF(OR(C881="",D881=""),"",D881*VLOOKUP(C881,'Setup - Mix Design'!$A$5:$I$504,5,0)),"")</f>
        <v/>
      </c>
      <c r="J881" s="33">
        <f>IFERROR(IF(OR(C881="",D881=""),"",D881*VLOOKUP(C881,'Setup - Mix Design'!$A$5:$I$504,6,0)),"")</f>
        <v/>
      </c>
      <c r="K881" s="33">
        <f>IFERROR(IF(OR(C881="",D881=""),"",D881*VLOOKUP(C881,'Setup - Mix Design'!$A$5:$I$504,7,0)),"")</f>
        <v/>
      </c>
    </row>
    <row r="882">
      <c r="A882" s="31" t="n"/>
      <c r="B882" s="26" t="n"/>
      <c r="C882" s="26" t="n"/>
      <c r="D882" s="27" t="n"/>
      <c r="E882" s="26" t="n"/>
      <c r="F882" s="33">
        <f>IFERROR(IF(OR(C882="",D882=""),"",D882*VLOOKUP(C882,'Setup - Mix Design'!$A$5:$I$504,2,0)),"")</f>
        <v/>
      </c>
      <c r="G882" s="33">
        <f>IFERROR(IF(OR(C882="",D882=""),"",D882*VLOOKUP(C882,'Setup - Mix Design'!$A$5:$I$504,3,0)),"")</f>
        <v/>
      </c>
      <c r="H882" s="33">
        <f>IFERROR(IF(OR(C882="",D882=""),"",D882*VLOOKUP(C882,'Setup - Mix Design'!$A$5:$I$504,4,0)),"")</f>
        <v/>
      </c>
      <c r="I882" s="33">
        <f>IFERROR(IF(OR(C882="",D882=""),"",D882*VLOOKUP(C882,'Setup - Mix Design'!$A$5:$I$504,5,0)),"")</f>
        <v/>
      </c>
      <c r="J882" s="33">
        <f>IFERROR(IF(OR(C882="",D882=""),"",D882*VLOOKUP(C882,'Setup - Mix Design'!$A$5:$I$504,6,0)),"")</f>
        <v/>
      </c>
      <c r="K882" s="33">
        <f>IFERROR(IF(OR(C882="",D882=""),"",D882*VLOOKUP(C882,'Setup - Mix Design'!$A$5:$I$504,7,0)),"")</f>
        <v/>
      </c>
    </row>
    <row r="883">
      <c r="A883" s="31" t="n"/>
      <c r="B883" s="26" t="n"/>
      <c r="C883" s="26" t="n"/>
      <c r="D883" s="27" t="n"/>
      <c r="E883" s="26" t="n"/>
      <c r="F883" s="33">
        <f>IFERROR(IF(OR(C883="",D883=""),"",D883*VLOOKUP(C883,'Setup - Mix Design'!$A$5:$I$504,2,0)),"")</f>
        <v/>
      </c>
      <c r="G883" s="33">
        <f>IFERROR(IF(OR(C883="",D883=""),"",D883*VLOOKUP(C883,'Setup - Mix Design'!$A$5:$I$504,3,0)),"")</f>
        <v/>
      </c>
      <c r="H883" s="33">
        <f>IFERROR(IF(OR(C883="",D883=""),"",D883*VLOOKUP(C883,'Setup - Mix Design'!$A$5:$I$504,4,0)),"")</f>
        <v/>
      </c>
      <c r="I883" s="33">
        <f>IFERROR(IF(OR(C883="",D883=""),"",D883*VLOOKUP(C883,'Setup - Mix Design'!$A$5:$I$504,5,0)),"")</f>
        <v/>
      </c>
      <c r="J883" s="33">
        <f>IFERROR(IF(OR(C883="",D883=""),"",D883*VLOOKUP(C883,'Setup - Mix Design'!$A$5:$I$504,6,0)),"")</f>
        <v/>
      </c>
      <c r="K883" s="33">
        <f>IFERROR(IF(OR(C883="",D883=""),"",D883*VLOOKUP(C883,'Setup - Mix Design'!$A$5:$I$504,7,0)),"")</f>
        <v/>
      </c>
    </row>
    <row r="884">
      <c r="A884" s="31" t="n"/>
      <c r="B884" s="26" t="n"/>
      <c r="C884" s="26" t="n"/>
      <c r="D884" s="27" t="n"/>
      <c r="E884" s="26" t="n"/>
      <c r="F884" s="33">
        <f>IFERROR(IF(OR(C884="",D884=""),"",D884*VLOOKUP(C884,'Setup - Mix Design'!$A$5:$I$504,2,0)),"")</f>
        <v/>
      </c>
      <c r="G884" s="33">
        <f>IFERROR(IF(OR(C884="",D884=""),"",D884*VLOOKUP(C884,'Setup - Mix Design'!$A$5:$I$504,3,0)),"")</f>
        <v/>
      </c>
      <c r="H884" s="33">
        <f>IFERROR(IF(OR(C884="",D884=""),"",D884*VLOOKUP(C884,'Setup - Mix Design'!$A$5:$I$504,4,0)),"")</f>
        <v/>
      </c>
      <c r="I884" s="33">
        <f>IFERROR(IF(OR(C884="",D884=""),"",D884*VLOOKUP(C884,'Setup - Mix Design'!$A$5:$I$504,5,0)),"")</f>
        <v/>
      </c>
      <c r="J884" s="33">
        <f>IFERROR(IF(OR(C884="",D884=""),"",D884*VLOOKUP(C884,'Setup - Mix Design'!$A$5:$I$504,6,0)),"")</f>
        <v/>
      </c>
      <c r="K884" s="33">
        <f>IFERROR(IF(OR(C884="",D884=""),"",D884*VLOOKUP(C884,'Setup - Mix Design'!$A$5:$I$504,7,0)),"")</f>
        <v/>
      </c>
    </row>
    <row r="885">
      <c r="A885" s="31" t="n"/>
      <c r="B885" s="26" t="n"/>
      <c r="C885" s="26" t="n"/>
      <c r="D885" s="27" t="n"/>
      <c r="E885" s="26" t="n"/>
      <c r="F885" s="33">
        <f>IFERROR(IF(OR(C885="",D885=""),"",D885*VLOOKUP(C885,'Setup - Mix Design'!$A$5:$I$504,2,0)),"")</f>
        <v/>
      </c>
      <c r="G885" s="33">
        <f>IFERROR(IF(OR(C885="",D885=""),"",D885*VLOOKUP(C885,'Setup - Mix Design'!$A$5:$I$504,3,0)),"")</f>
        <v/>
      </c>
      <c r="H885" s="33">
        <f>IFERROR(IF(OR(C885="",D885=""),"",D885*VLOOKUP(C885,'Setup - Mix Design'!$A$5:$I$504,4,0)),"")</f>
        <v/>
      </c>
      <c r="I885" s="33">
        <f>IFERROR(IF(OR(C885="",D885=""),"",D885*VLOOKUP(C885,'Setup - Mix Design'!$A$5:$I$504,5,0)),"")</f>
        <v/>
      </c>
      <c r="J885" s="33">
        <f>IFERROR(IF(OR(C885="",D885=""),"",D885*VLOOKUP(C885,'Setup - Mix Design'!$A$5:$I$504,6,0)),"")</f>
        <v/>
      </c>
      <c r="K885" s="33">
        <f>IFERROR(IF(OR(C885="",D885=""),"",D885*VLOOKUP(C885,'Setup - Mix Design'!$A$5:$I$504,7,0)),"")</f>
        <v/>
      </c>
    </row>
    <row r="886">
      <c r="A886" s="31" t="n"/>
      <c r="B886" s="26" t="n"/>
      <c r="C886" s="26" t="n"/>
      <c r="D886" s="27" t="n"/>
      <c r="E886" s="26" t="n"/>
      <c r="F886" s="33">
        <f>IFERROR(IF(OR(C886="",D886=""),"",D886*VLOOKUP(C886,'Setup - Mix Design'!$A$5:$I$504,2,0)),"")</f>
        <v/>
      </c>
      <c r="G886" s="33">
        <f>IFERROR(IF(OR(C886="",D886=""),"",D886*VLOOKUP(C886,'Setup - Mix Design'!$A$5:$I$504,3,0)),"")</f>
        <v/>
      </c>
      <c r="H886" s="33">
        <f>IFERROR(IF(OR(C886="",D886=""),"",D886*VLOOKUP(C886,'Setup - Mix Design'!$A$5:$I$504,4,0)),"")</f>
        <v/>
      </c>
      <c r="I886" s="33">
        <f>IFERROR(IF(OR(C886="",D886=""),"",D886*VLOOKUP(C886,'Setup - Mix Design'!$A$5:$I$504,5,0)),"")</f>
        <v/>
      </c>
      <c r="J886" s="33">
        <f>IFERROR(IF(OR(C886="",D886=""),"",D886*VLOOKUP(C886,'Setup - Mix Design'!$A$5:$I$504,6,0)),"")</f>
        <v/>
      </c>
      <c r="K886" s="33">
        <f>IFERROR(IF(OR(C886="",D886=""),"",D886*VLOOKUP(C886,'Setup - Mix Design'!$A$5:$I$504,7,0)),"")</f>
        <v/>
      </c>
    </row>
    <row r="887">
      <c r="A887" s="31" t="n"/>
      <c r="B887" s="26" t="n"/>
      <c r="C887" s="26" t="n"/>
      <c r="D887" s="27" t="n"/>
      <c r="E887" s="26" t="n"/>
      <c r="F887" s="33">
        <f>IFERROR(IF(OR(C887="",D887=""),"",D887*VLOOKUP(C887,'Setup - Mix Design'!$A$5:$I$504,2,0)),"")</f>
        <v/>
      </c>
      <c r="G887" s="33">
        <f>IFERROR(IF(OR(C887="",D887=""),"",D887*VLOOKUP(C887,'Setup - Mix Design'!$A$5:$I$504,3,0)),"")</f>
        <v/>
      </c>
      <c r="H887" s="33">
        <f>IFERROR(IF(OR(C887="",D887=""),"",D887*VLOOKUP(C887,'Setup - Mix Design'!$A$5:$I$504,4,0)),"")</f>
        <v/>
      </c>
      <c r="I887" s="33">
        <f>IFERROR(IF(OR(C887="",D887=""),"",D887*VLOOKUP(C887,'Setup - Mix Design'!$A$5:$I$504,5,0)),"")</f>
        <v/>
      </c>
      <c r="J887" s="33">
        <f>IFERROR(IF(OR(C887="",D887=""),"",D887*VLOOKUP(C887,'Setup - Mix Design'!$A$5:$I$504,6,0)),"")</f>
        <v/>
      </c>
      <c r="K887" s="33">
        <f>IFERROR(IF(OR(C887="",D887=""),"",D887*VLOOKUP(C887,'Setup - Mix Design'!$A$5:$I$504,7,0)),"")</f>
        <v/>
      </c>
    </row>
    <row r="888">
      <c r="A888" s="31" t="n"/>
      <c r="B888" s="26" t="n"/>
      <c r="C888" s="26" t="n"/>
      <c r="D888" s="27" t="n"/>
      <c r="E888" s="26" t="n"/>
      <c r="F888" s="33">
        <f>IFERROR(IF(OR(C888="",D888=""),"",D888*VLOOKUP(C888,'Setup - Mix Design'!$A$5:$I$504,2,0)),"")</f>
        <v/>
      </c>
      <c r="G888" s="33">
        <f>IFERROR(IF(OR(C888="",D888=""),"",D888*VLOOKUP(C888,'Setup - Mix Design'!$A$5:$I$504,3,0)),"")</f>
        <v/>
      </c>
      <c r="H888" s="33">
        <f>IFERROR(IF(OR(C888="",D888=""),"",D888*VLOOKUP(C888,'Setup - Mix Design'!$A$5:$I$504,4,0)),"")</f>
        <v/>
      </c>
      <c r="I888" s="33">
        <f>IFERROR(IF(OR(C888="",D888=""),"",D888*VLOOKUP(C888,'Setup - Mix Design'!$A$5:$I$504,5,0)),"")</f>
        <v/>
      </c>
      <c r="J888" s="33">
        <f>IFERROR(IF(OR(C888="",D888=""),"",D888*VLOOKUP(C888,'Setup - Mix Design'!$A$5:$I$504,6,0)),"")</f>
        <v/>
      </c>
      <c r="K888" s="33">
        <f>IFERROR(IF(OR(C888="",D888=""),"",D888*VLOOKUP(C888,'Setup - Mix Design'!$A$5:$I$504,7,0)),"")</f>
        <v/>
      </c>
    </row>
    <row r="889">
      <c r="A889" s="31" t="n"/>
      <c r="B889" s="26" t="n"/>
      <c r="C889" s="26" t="n"/>
      <c r="D889" s="27" t="n"/>
      <c r="E889" s="26" t="n"/>
      <c r="F889" s="33">
        <f>IFERROR(IF(OR(C889="",D889=""),"",D889*VLOOKUP(C889,'Setup - Mix Design'!$A$5:$I$504,2,0)),"")</f>
        <v/>
      </c>
      <c r="G889" s="33">
        <f>IFERROR(IF(OR(C889="",D889=""),"",D889*VLOOKUP(C889,'Setup - Mix Design'!$A$5:$I$504,3,0)),"")</f>
        <v/>
      </c>
      <c r="H889" s="33">
        <f>IFERROR(IF(OR(C889="",D889=""),"",D889*VLOOKUP(C889,'Setup - Mix Design'!$A$5:$I$504,4,0)),"")</f>
        <v/>
      </c>
      <c r="I889" s="33">
        <f>IFERROR(IF(OR(C889="",D889=""),"",D889*VLOOKUP(C889,'Setup - Mix Design'!$A$5:$I$504,5,0)),"")</f>
        <v/>
      </c>
      <c r="J889" s="33">
        <f>IFERROR(IF(OR(C889="",D889=""),"",D889*VLOOKUP(C889,'Setup - Mix Design'!$A$5:$I$504,6,0)),"")</f>
        <v/>
      </c>
      <c r="K889" s="33">
        <f>IFERROR(IF(OR(C889="",D889=""),"",D889*VLOOKUP(C889,'Setup - Mix Design'!$A$5:$I$504,7,0)),"")</f>
        <v/>
      </c>
    </row>
    <row r="890">
      <c r="A890" s="31" t="n"/>
      <c r="B890" s="26" t="n"/>
      <c r="C890" s="26" t="n"/>
      <c r="D890" s="27" t="n"/>
      <c r="E890" s="26" t="n"/>
      <c r="F890" s="33">
        <f>IFERROR(IF(OR(C890="",D890=""),"",D890*VLOOKUP(C890,'Setup - Mix Design'!$A$5:$I$504,2,0)),"")</f>
        <v/>
      </c>
      <c r="G890" s="33">
        <f>IFERROR(IF(OR(C890="",D890=""),"",D890*VLOOKUP(C890,'Setup - Mix Design'!$A$5:$I$504,3,0)),"")</f>
        <v/>
      </c>
      <c r="H890" s="33">
        <f>IFERROR(IF(OR(C890="",D890=""),"",D890*VLOOKUP(C890,'Setup - Mix Design'!$A$5:$I$504,4,0)),"")</f>
        <v/>
      </c>
      <c r="I890" s="33">
        <f>IFERROR(IF(OR(C890="",D890=""),"",D890*VLOOKUP(C890,'Setup - Mix Design'!$A$5:$I$504,5,0)),"")</f>
        <v/>
      </c>
      <c r="J890" s="33">
        <f>IFERROR(IF(OR(C890="",D890=""),"",D890*VLOOKUP(C890,'Setup - Mix Design'!$A$5:$I$504,6,0)),"")</f>
        <v/>
      </c>
      <c r="K890" s="33">
        <f>IFERROR(IF(OR(C890="",D890=""),"",D890*VLOOKUP(C890,'Setup - Mix Design'!$A$5:$I$504,7,0)),"")</f>
        <v/>
      </c>
    </row>
    <row r="891">
      <c r="A891" s="31" t="n"/>
      <c r="B891" s="26" t="n"/>
      <c r="C891" s="26" t="n"/>
      <c r="D891" s="27" t="n"/>
      <c r="E891" s="26" t="n"/>
      <c r="F891" s="33">
        <f>IFERROR(IF(OR(C891="",D891=""),"",D891*VLOOKUP(C891,'Setup - Mix Design'!$A$5:$I$504,2,0)),"")</f>
        <v/>
      </c>
      <c r="G891" s="33">
        <f>IFERROR(IF(OR(C891="",D891=""),"",D891*VLOOKUP(C891,'Setup - Mix Design'!$A$5:$I$504,3,0)),"")</f>
        <v/>
      </c>
      <c r="H891" s="33">
        <f>IFERROR(IF(OR(C891="",D891=""),"",D891*VLOOKUP(C891,'Setup - Mix Design'!$A$5:$I$504,4,0)),"")</f>
        <v/>
      </c>
      <c r="I891" s="33">
        <f>IFERROR(IF(OR(C891="",D891=""),"",D891*VLOOKUP(C891,'Setup - Mix Design'!$A$5:$I$504,5,0)),"")</f>
        <v/>
      </c>
      <c r="J891" s="33">
        <f>IFERROR(IF(OR(C891="",D891=""),"",D891*VLOOKUP(C891,'Setup - Mix Design'!$A$5:$I$504,6,0)),"")</f>
        <v/>
      </c>
      <c r="K891" s="33">
        <f>IFERROR(IF(OR(C891="",D891=""),"",D891*VLOOKUP(C891,'Setup - Mix Design'!$A$5:$I$504,7,0)),"")</f>
        <v/>
      </c>
    </row>
    <row r="892">
      <c r="A892" s="31" t="n"/>
      <c r="B892" s="26" t="n"/>
      <c r="C892" s="26" t="n"/>
      <c r="D892" s="27" t="n"/>
      <c r="E892" s="26" t="n"/>
      <c r="F892" s="33">
        <f>IFERROR(IF(OR(C892="",D892=""),"",D892*VLOOKUP(C892,'Setup - Mix Design'!$A$5:$I$504,2,0)),"")</f>
        <v/>
      </c>
      <c r="G892" s="33">
        <f>IFERROR(IF(OR(C892="",D892=""),"",D892*VLOOKUP(C892,'Setup - Mix Design'!$A$5:$I$504,3,0)),"")</f>
        <v/>
      </c>
      <c r="H892" s="33">
        <f>IFERROR(IF(OR(C892="",D892=""),"",D892*VLOOKUP(C892,'Setup - Mix Design'!$A$5:$I$504,4,0)),"")</f>
        <v/>
      </c>
      <c r="I892" s="33">
        <f>IFERROR(IF(OR(C892="",D892=""),"",D892*VLOOKUP(C892,'Setup - Mix Design'!$A$5:$I$504,5,0)),"")</f>
        <v/>
      </c>
      <c r="J892" s="33">
        <f>IFERROR(IF(OR(C892="",D892=""),"",D892*VLOOKUP(C892,'Setup - Mix Design'!$A$5:$I$504,6,0)),"")</f>
        <v/>
      </c>
      <c r="K892" s="33">
        <f>IFERROR(IF(OR(C892="",D892=""),"",D892*VLOOKUP(C892,'Setup - Mix Design'!$A$5:$I$504,7,0)),"")</f>
        <v/>
      </c>
    </row>
    <row r="893">
      <c r="A893" s="31" t="n"/>
      <c r="B893" s="26" t="n"/>
      <c r="C893" s="26" t="n"/>
      <c r="D893" s="27" t="n"/>
      <c r="E893" s="26" t="n"/>
      <c r="F893" s="33">
        <f>IFERROR(IF(OR(C893="",D893=""),"",D893*VLOOKUP(C893,'Setup - Mix Design'!$A$5:$I$504,2,0)),"")</f>
        <v/>
      </c>
      <c r="G893" s="33">
        <f>IFERROR(IF(OR(C893="",D893=""),"",D893*VLOOKUP(C893,'Setup - Mix Design'!$A$5:$I$504,3,0)),"")</f>
        <v/>
      </c>
      <c r="H893" s="33">
        <f>IFERROR(IF(OR(C893="",D893=""),"",D893*VLOOKUP(C893,'Setup - Mix Design'!$A$5:$I$504,4,0)),"")</f>
        <v/>
      </c>
      <c r="I893" s="33">
        <f>IFERROR(IF(OR(C893="",D893=""),"",D893*VLOOKUP(C893,'Setup - Mix Design'!$A$5:$I$504,5,0)),"")</f>
        <v/>
      </c>
      <c r="J893" s="33">
        <f>IFERROR(IF(OR(C893="",D893=""),"",D893*VLOOKUP(C893,'Setup - Mix Design'!$A$5:$I$504,6,0)),"")</f>
        <v/>
      </c>
      <c r="K893" s="33">
        <f>IFERROR(IF(OR(C893="",D893=""),"",D893*VLOOKUP(C893,'Setup - Mix Design'!$A$5:$I$504,7,0)),"")</f>
        <v/>
      </c>
    </row>
    <row r="894">
      <c r="A894" s="31" t="n"/>
      <c r="B894" s="26" t="n"/>
      <c r="C894" s="26" t="n"/>
      <c r="D894" s="27" t="n"/>
      <c r="E894" s="26" t="n"/>
      <c r="F894" s="33">
        <f>IFERROR(IF(OR(C894="",D894=""),"",D894*VLOOKUP(C894,'Setup - Mix Design'!$A$5:$I$504,2,0)),"")</f>
        <v/>
      </c>
      <c r="G894" s="33">
        <f>IFERROR(IF(OR(C894="",D894=""),"",D894*VLOOKUP(C894,'Setup - Mix Design'!$A$5:$I$504,3,0)),"")</f>
        <v/>
      </c>
      <c r="H894" s="33">
        <f>IFERROR(IF(OR(C894="",D894=""),"",D894*VLOOKUP(C894,'Setup - Mix Design'!$A$5:$I$504,4,0)),"")</f>
        <v/>
      </c>
      <c r="I894" s="33">
        <f>IFERROR(IF(OR(C894="",D894=""),"",D894*VLOOKUP(C894,'Setup - Mix Design'!$A$5:$I$504,5,0)),"")</f>
        <v/>
      </c>
      <c r="J894" s="33">
        <f>IFERROR(IF(OR(C894="",D894=""),"",D894*VLOOKUP(C894,'Setup - Mix Design'!$A$5:$I$504,6,0)),"")</f>
        <v/>
      </c>
      <c r="K894" s="33">
        <f>IFERROR(IF(OR(C894="",D894=""),"",D894*VLOOKUP(C894,'Setup - Mix Design'!$A$5:$I$504,7,0)),"")</f>
        <v/>
      </c>
    </row>
    <row r="895">
      <c r="A895" s="31" t="n"/>
      <c r="B895" s="26" t="n"/>
      <c r="C895" s="26" t="n"/>
      <c r="D895" s="27" t="n"/>
      <c r="E895" s="26" t="n"/>
      <c r="F895" s="33">
        <f>IFERROR(IF(OR(C895="",D895=""),"",D895*VLOOKUP(C895,'Setup - Mix Design'!$A$5:$I$504,2,0)),"")</f>
        <v/>
      </c>
      <c r="G895" s="33">
        <f>IFERROR(IF(OR(C895="",D895=""),"",D895*VLOOKUP(C895,'Setup - Mix Design'!$A$5:$I$504,3,0)),"")</f>
        <v/>
      </c>
      <c r="H895" s="33">
        <f>IFERROR(IF(OR(C895="",D895=""),"",D895*VLOOKUP(C895,'Setup - Mix Design'!$A$5:$I$504,4,0)),"")</f>
        <v/>
      </c>
      <c r="I895" s="33">
        <f>IFERROR(IF(OR(C895="",D895=""),"",D895*VLOOKUP(C895,'Setup - Mix Design'!$A$5:$I$504,5,0)),"")</f>
        <v/>
      </c>
      <c r="J895" s="33">
        <f>IFERROR(IF(OR(C895="",D895=""),"",D895*VLOOKUP(C895,'Setup - Mix Design'!$A$5:$I$504,6,0)),"")</f>
        <v/>
      </c>
      <c r="K895" s="33">
        <f>IFERROR(IF(OR(C895="",D895=""),"",D895*VLOOKUP(C895,'Setup - Mix Design'!$A$5:$I$504,7,0)),"")</f>
        <v/>
      </c>
    </row>
    <row r="896">
      <c r="A896" s="31" t="n"/>
      <c r="B896" s="26" t="n"/>
      <c r="C896" s="26" t="n"/>
      <c r="D896" s="27" t="n"/>
      <c r="E896" s="26" t="n"/>
      <c r="F896" s="33">
        <f>IFERROR(IF(OR(C896="",D896=""),"",D896*VLOOKUP(C896,'Setup - Mix Design'!$A$5:$I$504,2,0)),"")</f>
        <v/>
      </c>
      <c r="G896" s="33">
        <f>IFERROR(IF(OR(C896="",D896=""),"",D896*VLOOKUP(C896,'Setup - Mix Design'!$A$5:$I$504,3,0)),"")</f>
        <v/>
      </c>
      <c r="H896" s="33">
        <f>IFERROR(IF(OR(C896="",D896=""),"",D896*VLOOKUP(C896,'Setup - Mix Design'!$A$5:$I$504,4,0)),"")</f>
        <v/>
      </c>
      <c r="I896" s="33">
        <f>IFERROR(IF(OR(C896="",D896=""),"",D896*VLOOKUP(C896,'Setup - Mix Design'!$A$5:$I$504,5,0)),"")</f>
        <v/>
      </c>
      <c r="J896" s="33">
        <f>IFERROR(IF(OR(C896="",D896=""),"",D896*VLOOKUP(C896,'Setup - Mix Design'!$A$5:$I$504,6,0)),"")</f>
        <v/>
      </c>
      <c r="K896" s="33">
        <f>IFERROR(IF(OR(C896="",D896=""),"",D896*VLOOKUP(C896,'Setup - Mix Design'!$A$5:$I$504,7,0)),"")</f>
        <v/>
      </c>
    </row>
    <row r="897">
      <c r="A897" s="31" t="n"/>
      <c r="B897" s="26" t="n"/>
      <c r="C897" s="26" t="n"/>
      <c r="D897" s="27" t="n"/>
      <c r="E897" s="26" t="n"/>
      <c r="F897" s="33">
        <f>IFERROR(IF(OR(C897="",D897=""),"",D897*VLOOKUP(C897,'Setup - Mix Design'!$A$5:$I$504,2,0)),"")</f>
        <v/>
      </c>
      <c r="G897" s="33">
        <f>IFERROR(IF(OR(C897="",D897=""),"",D897*VLOOKUP(C897,'Setup - Mix Design'!$A$5:$I$504,3,0)),"")</f>
        <v/>
      </c>
      <c r="H897" s="33">
        <f>IFERROR(IF(OR(C897="",D897=""),"",D897*VLOOKUP(C897,'Setup - Mix Design'!$A$5:$I$504,4,0)),"")</f>
        <v/>
      </c>
      <c r="I897" s="33">
        <f>IFERROR(IF(OR(C897="",D897=""),"",D897*VLOOKUP(C897,'Setup - Mix Design'!$A$5:$I$504,5,0)),"")</f>
        <v/>
      </c>
      <c r="J897" s="33">
        <f>IFERROR(IF(OR(C897="",D897=""),"",D897*VLOOKUP(C897,'Setup - Mix Design'!$A$5:$I$504,6,0)),"")</f>
        <v/>
      </c>
      <c r="K897" s="33">
        <f>IFERROR(IF(OR(C897="",D897=""),"",D897*VLOOKUP(C897,'Setup - Mix Design'!$A$5:$I$504,7,0)),"")</f>
        <v/>
      </c>
    </row>
    <row r="898">
      <c r="A898" s="31" t="n"/>
      <c r="B898" s="26" t="n"/>
      <c r="C898" s="26" t="n"/>
      <c r="D898" s="27" t="n"/>
      <c r="E898" s="26" t="n"/>
      <c r="F898" s="33">
        <f>IFERROR(IF(OR(C898="",D898=""),"",D898*VLOOKUP(C898,'Setup - Mix Design'!$A$5:$I$504,2,0)),"")</f>
        <v/>
      </c>
      <c r="G898" s="33">
        <f>IFERROR(IF(OR(C898="",D898=""),"",D898*VLOOKUP(C898,'Setup - Mix Design'!$A$5:$I$504,3,0)),"")</f>
        <v/>
      </c>
      <c r="H898" s="33">
        <f>IFERROR(IF(OR(C898="",D898=""),"",D898*VLOOKUP(C898,'Setup - Mix Design'!$A$5:$I$504,4,0)),"")</f>
        <v/>
      </c>
      <c r="I898" s="33">
        <f>IFERROR(IF(OR(C898="",D898=""),"",D898*VLOOKUP(C898,'Setup - Mix Design'!$A$5:$I$504,5,0)),"")</f>
        <v/>
      </c>
      <c r="J898" s="33">
        <f>IFERROR(IF(OR(C898="",D898=""),"",D898*VLOOKUP(C898,'Setup - Mix Design'!$A$5:$I$504,6,0)),"")</f>
        <v/>
      </c>
      <c r="K898" s="33">
        <f>IFERROR(IF(OR(C898="",D898=""),"",D898*VLOOKUP(C898,'Setup - Mix Design'!$A$5:$I$504,7,0)),"")</f>
        <v/>
      </c>
    </row>
    <row r="899">
      <c r="A899" s="31" t="n"/>
      <c r="B899" s="26" t="n"/>
      <c r="C899" s="26" t="n"/>
      <c r="D899" s="27" t="n"/>
      <c r="E899" s="26" t="n"/>
      <c r="F899" s="33">
        <f>IFERROR(IF(OR(C899="",D899=""),"",D899*VLOOKUP(C899,'Setup - Mix Design'!$A$5:$I$504,2,0)),"")</f>
        <v/>
      </c>
      <c r="G899" s="33">
        <f>IFERROR(IF(OR(C899="",D899=""),"",D899*VLOOKUP(C899,'Setup - Mix Design'!$A$5:$I$504,3,0)),"")</f>
        <v/>
      </c>
      <c r="H899" s="33">
        <f>IFERROR(IF(OR(C899="",D899=""),"",D899*VLOOKUP(C899,'Setup - Mix Design'!$A$5:$I$504,4,0)),"")</f>
        <v/>
      </c>
      <c r="I899" s="33">
        <f>IFERROR(IF(OR(C899="",D899=""),"",D899*VLOOKUP(C899,'Setup - Mix Design'!$A$5:$I$504,5,0)),"")</f>
        <v/>
      </c>
      <c r="J899" s="33">
        <f>IFERROR(IF(OR(C899="",D899=""),"",D899*VLOOKUP(C899,'Setup - Mix Design'!$A$5:$I$504,6,0)),"")</f>
        <v/>
      </c>
      <c r="K899" s="33">
        <f>IFERROR(IF(OR(C899="",D899=""),"",D899*VLOOKUP(C899,'Setup - Mix Design'!$A$5:$I$504,7,0)),"")</f>
        <v/>
      </c>
    </row>
    <row r="900">
      <c r="A900" s="31" t="n"/>
      <c r="B900" s="26" t="n"/>
      <c r="C900" s="26" t="n"/>
      <c r="D900" s="27" t="n"/>
      <c r="E900" s="26" t="n"/>
      <c r="F900" s="33">
        <f>IFERROR(IF(OR(C900="",D900=""),"",D900*VLOOKUP(C900,'Setup - Mix Design'!$A$5:$I$504,2,0)),"")</f>
        <v/>
      </c>
      <c r="G900" s="33">
        <f>IFERROR(IF(OR(C900="",D900=""),"",D900*VLOOKUP(C900,'Setup - Mix Design'!$A$5:$I$504,3,0)),"")</f>
        <v/>
      </c>
      <c r="H900" s="33">
        <f>IFERROR(IF(OR(C900="",D900=""),"",D900*VLOOKUP(C900,'Setup - Mix Design'!$A$5:$I$504,4,0)),"")</f>
        <v/>
      </c>
      <c r="I900" s="33">
        <f>IFERROR(IF(OR(C900="",D900=""),"",D900*VLOOKUP(C900,'Setup - Mix Design'!$A$5:$I$504,5,0)),"")</f>
        <v/>
      </c>
      <c r="J900" s="33">
        <f>IFERROR(IF(OR(C900="",D900=""),"",D900*VLOOKUP(C900,'Setup - Mix Design'!$A$5:$I$504,6,0)),"")</f>
        <v/>
      </c>
      <c r="K900" s="33">
        <f>IFERROR(IF(OR(C900="",D900=""),"",D900*VLOOKUP(C900,'Setup - Mix Design'!$A$5:$I$504,7,0)),"")</f>
        <v/>
      </c>
    </row>
    <row r="901">
      <c r="A901" s="31" t="n"/>
      <c r="B901" s="26" t="n"/>
      <c r="C901" s="26" t="n"/>
      <c r="D901" s="27" t="n"/>
      <c r="E901" s="26" t="n"/>
      <c r="F901" s="33">
        <f>IFERROR(IF(OR(C901="",D901=""),"",D901*VLOOKUP(C901,'Setup - Mix Design'!$A$5:$I$504,2,0)),"")</f>
        <v/>
      </c>
      <c r="G901" s="33">
        <f>IFERROR(IF(OR(C901="",D901=""),"",D901*VLOOKUP(C901,'Setup - Mix Design'!$A$5:$I$504,3,0)),"")</f>
        <v/>
      </c>
      <c r="H901" s="33">
        <f>IFERROR(IF(OR(C901="",D901=""),"",D901*VLOOKUP(C901,'Setup - Mix Design'!$A$5:$I$504,4,0)),"")</f>
        <v/>
      </c>
      <c r="I901" s="33">
        <f>IFERROR(IF(OR(C901="",D901=""),"",D901*VLOOKUP(C901,'Setup - Mix Design'!$A$5:$I$504,5,0)),"")</f>
        <v/>
      </c>
      <c r="J901" s="33">
        <f>IFERROR(IF(OR(C901="",D901=""),"",D901*VLOOKUP(C901,'Setup - Mix Design'!$A$5:$I$504,6,0)),"")</f>
        <v/>
      </c>
      <c r="K901" s="33">
        <f>IFERROR(IF(OR(C901="",D901=""),"",D901*VLOOKUP(C901,'Setup - Mix Design'!$A$5:$I$504,7,0)),"")</f>
        <v/>
      </c>
    </row>
    <row r="902">
      <c r="A902" s="31" t="n"/>
      <c r="B902" s="26" t="n"/>
      <c r="C902" s="26" t="n"/>
      <c r="D902" s="27" t="n"/>
      <c r="E902" s="26" t="n"/>
      <c r="F902" s="33">
        <f>IFERROR(IF(OR(C902="",D902=""),"",D902*VLOOKUP(C902,'Setup - Mix Design'!$A$5:$I$504,2,0)),"")</f>
        <v/>
      </c>
      <c r="G902" s="33">
        <f>IFERROR(IF(OR(C902="",D902=""),"",D902*VLOOKUP(C902,'Setup - Mix Design'!$A$5:$I$504,3,0)),"")</f>
        <v/>
      </c>
      <c r="H902" s="33">
        <f>IFERROR(IF(OR(C902="",D902=""),"",D902*VLOOKUP(C902,'Setup - Mix Design'!$A$5:$I$504,4,0)),"")</f>
        <v/>
      </c>
      <c r="I902" s="33">
        <f>IFERROR(IF(OR(C902="",D902=""),"",D902*VLOOKUP(C902,'Setup - Mix Design'!$A$5:$I$504,5,0)),"")</f>
        <v/>
      </c>
      <c r="J902" s="33">
        <f>IFERROR(IF(OR(C902="",D902=""),"",D902*VLOOKUP(C902,'Setup - Mix Design'!$A$5:$I$504,6,0)),"")</f>
        <v/>
      </c>
      <c r="K902" s="33">
        <f>IFERROR(IF(OR(C902="",D902=""),"",D902*VLOOKUP(C902,'Setup - Mix Design'!$A$5:$I$504,7,0)),"")</f>
        <v/>
      </c>
    </row>
    <row r="903">
      <c r="A903" s="31" t="n"/>
      <c r="B903" s="26" t="n"/>
      <c r="C903" s="26" t="n"/>
      <c r="D903" s="27" t="n"/>
      <c r="E903" s="26" t="n"/>
      <c r="F903" s="33">
        <f>IFERROR(IF(OR(C903="",D903=""),"",D903*VLOOKUP(C903,'Setup - Mix Design'!$A$5:$I$504,2,0)),"")</f>
        <v/>
      </c>
      <c r="G903" s="33">
        <f>IFERROR(IF(OR(C903="",D903=""),"",D903*VLOOKUP(C903,'Setup - Mix Design'!$A$5:$I$504,3,0)),"")</f>
        <v/>
      </c>
      <c r="H903" s="33">
        <f>IFERROR(IF(OR(C903="",D903=""),"",D903*VLOOKUP(C903,'Setup - Mix Design'!$A$5:$I$504,4,0)),"")</f>
        <v/>
      </c>
      <c r="I903" s="33">
        <f>IFERROR(IF(OR(C903="",D903=""),"",D903*VLOOKUP(C903,'Setup - Mix Design'!$A$5:$I$504,5,0)),"")</f>
        <v/>
      </c>
      <c r="J903" s="33">
        <f>IFERROR(IF(OR(C903="",D903=""),"",D903*VLOOKUP(C903,'Setup - Mix Design'!$A$5:$I$504,6,0)),"")</f>
        <v/>
      </c>
      <c r="K903" s="33">
        <f>IFERROR(IF(OR(C903="",D903=""),"",D903*VLOOKUP(C903,'Setup - Mix Design'!$A$5:$I$504,7,0)),"")</f>
        <v/>
      </c>
    </row>
    <row r="904">
      <c r="A904" s="31" t="n"/>
      <c r="B904" s="26" t="n"/>
      <c r="C904" s="26" t="n"/>
      <c r="D904" s="27" t="n"/>
      <c r="E904" s="26" t="n"/>
      <c r="F904" s="33">
        <f>IFERROR(IF(OR(C904="",D904=""),"",D904*VLOOKUP(C904,'Setup - Mix Design'!$A$5:$I$504,2,0)),"")</f>
        <v/>
      </c>
      <c r="G904" s="33">
        <f>IFERROR(IF(OR(C904="",D904=""),"",D904*VLOOKUP(C904,'Setup - Mix Design'!$A$5:$I$504,3,0)),"")</f>
        <v/>
      </c>
      <c r="H904" s="33">
        <f>IFERROR(IF(OR(C904="",D904=""),"",D904*VLOOKUP(C904,'Setup - Mix Design'!$A$5:$I$504,4,0)),"")</f>
        <v/>
      </c>
      <c r="I904" s="33">
        <f>IFERROR(IF(OR(C904="",D904=""),"",D904*VLOOKUP(C904,'Setup - Mix Design'!$A$5:$I$504,5,0)),"")</f>
        <v/>
      </c>
      <c r="J904" s="33">
        <f>IFERROR(IF(OR(C904="",D904=""),"",D904*VLOOKUP(C904,'Setup - Mix Design'!$A$5:$I$504,6,0)),"")</f>
        <v/>
      </c>
      <c r="K904" s="33">
        <f>IFERROR(IF(OR(C904="",D904=""),"",D904*VLOOKUP(C904,'Setup - Mix Design'!$A$5:$I$504,7,0)),"")</f>
        <v/>
      </c>
    </row>
    <row r="905">
      <c r="A905" s="31" t="n"/>
      <c r="B905" s="26" t="n"/>
      <c r="C905" s="26" t="n"/>
      <c r="D905" s="27" t="n"/>
      <c r="E905" s="26" t="n"/>
      <c r="F905" s="33">
        <f>IFERROR(IF(OR(C905="",D905=""),"",D905*VLOOKUP(C905,'Setup - Mix Design'!$A$5:$I$504,2,0)),"")</f>
        <v/>
      </c>
      <c r="G905" s="33">
        <f>IFERROR(IF(OR(C905="",D905=""),"",D905*VLOOKUP(C905,'Setup - Mix Design'!$A$5:$I$504,3,0)),"")</f>
        <v/>
      </c>
      <c r="H905" s="33">
        <f>IFERROR(IF(OR(C905="",D905=""),"",D905*VLOOKUP(C905,'Setup - Mix Design'!$A$5:$I$504,4,0)),"")</f>
        <v/>
      </c>
      <c r="I905" s="33">
        <f>IFERROR(IF(OR(C905="",D905=""),"",D905*VLOOKUP(C905,'Setup - Mix Design'!$A$5:$I$504,5,0)),"")</f>
        <v/>
      </c>
      <c r="J905" s="33">
        <f>IFERROR(IF(OR(C905="",D905=""),"",D905*VLOOKUP(C905,'Setup - Mix Design'!$A$5:$I$504,6,0)),"")</f>
        <v/>
      </c>
      <c r="K905" s="33">
        <f>IFERROR(IF(OR(C905="",D905=""),"",D905*VLOOKUP(C905,'Setup - Mix Design'!$A$5:$I$504,7,0)),"")</f>
        <v/>
      </c>
    </row>
    <row r="906">
      <c r="A906" s="31" t="n"/>
      <c r="B906" s="26" t="n"/>
      <c r="C906" s="26" t="n"/>
      <c r="D906" s="27" t="n"/>
      <c r="E906" s="26" t="n"/>
      <c r="F906" s="33">
        <f>IFERROR(IF(OR(C906="",D906=""),"",D906*VLOOKUP(C906,'Setup - Mix Design'!$A$5:$I$504,2,0)),"")</f>
        <v/>
      </c>
      <c r="G906" s="33">
        <f>IFERROR(IF(OR(C906="",D906=""),"",D906*VLOOKUP(C906,'Setup - Mix Design'!$A$5:$I$504,3,0)),"")</f>
        <v/>
      </c>
      <c r="H906" s="33">
        <f>IFERROR(IF(OR(C906="",D906=""),"",D906*VLOOKUP(C906,'Setup - Mix Design'!$A$5:$I$504,4,0)),"")</f>
        <v/>
      </c>
      <c r="I906" s="33">
        <f>IFERROR(IF(OR(C906="",D906=""),"",D906*VLOOKUP(C906,'Setup - Mix Design'!$A$5:$I$504,5,0)),"")</f>
        <v/>
      </c>
      <c r="J906" s="33">
        <f>IFERROR(IF(OR(C906="",D906=""),"",D906*VLOOKUP(C906,'Setup - Mix Design'!$A$5:$I$504,6,0)),"")</f>
        <v/>
      </c>
      <c r="K906" s="33">
        <f>IFERROR(IF(OR(C906="",D906=""),"",D906*VLOOKUP(C906,'Setup - Mix Design'!$A$5:$I$504,7,0)),"")</f>
        <v/>
      </c>
    </row>
    <row r="907">
      <c r="A907" s="31" t="n"/>
      <c r="B907" s="26" t="n"/>
      <c r="C907" s="26" t="n"/>
      <c r="D907" s="27" t="n"/>
      <c r="E907" s="26" t="n"/>
      <c r="F907" s="33">
        <f>IFERROR(IF(OR(C907="",D907=""),"",D907*VLOOKUP(C907,'Setup - Mix Design'!$A$5:$I$504,2,0)),"")</f>
        <v/>
      </c>
      <c r="G907" s="33">
        <f>IFERROR(IF(OR(C907="",D907=""),"",D907*VLOOKUP(C907,'Setup - Mix Design'!$A$5:$I$504,3,0)),"")</f>
        <v/>
      </c>
      <c r="H907" s="33">
        <f>IFERROR(IF(OR(C907="",D907=""),"",D907*VLOOKUP(C907,'Setup - Mix Design'!$A$5:$I$504,4,0)),"")</f>
        <v/>
      </c>
      <c r="I907" s="33">
        <f>IFERROR(IF(OR(C907="",D907=""),"",D907*VLOOKUP(C907,'Setup - Mix Design'!$A$5:$I$504,5,0)),"")</f>
        <v/>
      </c>
      <c r="J907" s="33">
        <f>IFERROR(IF(OR(C907="",D907=""),"",D907*VLOOKUP(C907,'Setup - Mix Design'!$A$5:$I$504,6,0)),"")</f>
        <v/>
      </c>
      <c r="K907" s="33">
        <f>IFERROR(IF(OR(C907="",D907=""),"",D907*VLOOKUP(C907,'Setup - Mix Design'!$A$5:$I$504,7,0)),"")</f>
        <v/>
      </c>
    </row>
    <row r="908">
      <c r="A908" s="31" t="n"/>
      <c r="B908" s="26" t="n"/>
      <c r="C908" s="26" t="n"/>
      <c r="D908" s="27" t="n"/>
      <c r="E908" s="26" t="n"/>
      <c r="F908" s="33">
        <f>IFERROR(IF(OR(C908="",D908=""),"",D908*VLOOKUP(C908,'Setup - Mix Design'!$A$5:$I$504,2,0)),"")</f>
        <v/>
      </c>
      <c r="G908" s="33">
        <f>IFERROR(IF(OR(C908="",D908=""),"",D908*VLOOKUP(C908,'Setup - Mix Design'!$A$5:$I$504,3,0)),"")</f>
        <v/>
      </c>
      <c r="H908" s="33">
        <f>IFERROR(IF(OR(C908="",D908=""),"",D908*VLOOKUP(C908,'Setup - Mix Design'!$A$5:$I$504,4,0)),"")</f>
        <v/>
      </c>
      <c r="I908" s="33">
        <f>IFERROR(IF(OR(C908="",D908=""),"",D908*VLOOKUP(C908,'Setup - Mix Design'!$A$5:$I$504,5,0)),"")</f>
        <v/>
      </c>
      <c r="J908" s="33">
        <f>IFERROR(IF(OR(C908="",D908=""),"",D908*VLOOKUP(C908,'Setup - Mix Design'!$A$5:$I$504,6,0)),"")</f>
        <v/>
      </c>
      <c r="K908" s="33">
        <f>IFERROR(IF(OR(C908="",D908=""),"",D908*VLOOKUP(C908,'Setup - Mix Design'!$A$5:$I$504,7,0)),"")</f>
        <v/>
      </c>
    </row>
    <row r="909">
      <c r="A909" s="31" t="n"/>
      <c r="B909" s="26" t="n"/>
      <c r="C909" s="26" t="n"/>
      <c r="D909" s="27" t="n"/>
      <c r="E909" s="26" t="n"/>
      <c r="F909" s="33">
        <f>IFERROR(IF(OR(C909="",D909=""),"",D909*VLOOKUP(C909,'Setup - Mix Design'!$A$5:$I$504,2,0)),"")</f>
        <v/>
      </c>
      <c r="G909" s="33">
        <f>IFERROR(IF(OR(C909="",D909=""),"",D909*VLOOKUP(C909,'Setup - Mix Design'!$A$5:$I$504,3,0)),"")</f>
        <v/>
      </c>
      <c r="H909" s="33">
        <f>IFERROR(IF(OR(C909="",D909=""),"",D909*VLOOKUP(C909,'Setup - Mix Design'!$A$5:$I$504,4,0)),"")</f>
        <v/>
      </c>
      <c r="I909" s="33">
        <f>IFERROR(IF(OR(C909="",D909=""),"",D909*VLOOKUP(C909,'Setup - Mix Design'!$A$5:$I$504,5,0)),"")</f>
        <v/>
      </c>
      <c r="J909" s="33">
        <f>IFERROR(IF(OR(C909="",D909=""),"",D909*VLOOKUP(C909,'Setup - Mix Design'!$A$5:$I$504,6,0)),"")</f>
        <v/>
      </c>
      <c r="K909" s="33">
        <f>IFERROR(IF(OR(C909="",D909=""),"",D909*VLOOKUP(C909,'Setup - Mix Design'!$A$5:$I$504,7,0)),"")</f>
        <v/>
      </c>
    </row>
    <row r="910">
      <c r="A910" s="31" t="n"/>
      <c r="B910" s="26" t="n"/>
      <c r="C910" s="26" t="n"/>
      <c r="D910" s="27" t="n"/>
      <c r="E910" s="26" t="n"/>
      <c r="F910" s="33">
        <f>IFERROR(IF(OR(C910="",D910=""),"",D910*VLOOKUP(C910,'Setup - Mix Design'!$A$5:$I$504,2,0)),"")</f>
        <v/>
      </c>
      <c r="G910" s="33">
        <f>IFERROR(IF(OR(C910="",D910=""),"",D910*VLOOKUP(C910,'Setup - Mix Design'!$A$5:$I$504,3,0)),"")</f>
        <v/>
      </c>
      <c r="H910" s="33">
        <f>IFERROR(IF(OR(C910="",D910=""),"",D910*VLOOKUP(C910,'Setup - Mix Design'!$A$5:$I$504,4,0)),"")</f>
        <v/>
      </c>
      <c r="I910" s="33">
        <f>IFERROR(IF(OR(C910="",D910=""),"",D910*VLOOKUP(C910,'Setup - Mix Design'!$A$5:$I$504,5,0)),"")</f>
        <v/>
      </c>
      <c r="J910" s="33">
        <f>IFERROR(IF(OR(C910="",D910=""),"",D910*VLOOKUP(C910,'Setup - Mix Design'!$A$5:$I$504,6,0)),"")</f>
        <v/>
      </c>
      <c r="K910" s="33">
        <f>IFERROR(IF(OR(C910="",D910=""),"",D910*VLOOKUP(C910,'Setup - Mix Design'!$A$5:$I$504,7,0)),"")</f>
        <v/>
      </c>
    </row>
    <row r="911">
      <c r="A911" s="31" t="n"/>
      <c r="B911" s="26" t="n"/>
      <c r="C911" s="26" t="n"/>
      <c r="D911" s="27" t="n"/>
      <c r="E911" s="26" t="n"/>
      <c r="F911" s="33">
        <f>IFERROR(IF(OR(C911="",D911=""),"",D911*VLOOKUP(C911,'Setup - Mix Design'!$A$5:$I$504,2,0)),"")</f>
        <v/>
      </c>
      <c r="G911" s="33">
        <f>IFERROR(IF(OR(C911="",D911=""),"",D911*VLOOKUP(C911,'Setup - Mix Design'!$A$5:$I$504,3,0)),"")</f>
        <v/>
      </c>
      <c r="H911" s="33">
        <f>IFERROR(IF(OR(C911="",D911=""),"",D911*VLOOKUP(C911,'Setup - Mix Design'!$A$5:$I$504,4,0)),"")</f>
        <v/>
      </c>
      <c r="I911" s="33">
        <f>IFERROR(IF(OR(C911="",D911=""),"",D911*VLOOKUP(C911,'Setup - Mix Design'!$A$5:$I$504,5,0)),"")</f>
        <v/>
      </c>
      <c r="J911" s="33">
        <f>IFERROR(IF(OR(C911="",D911=""),"",D911*VLOOKUP(C911,'Setup - Mix Design'!$A$5:$I$504,6,0)),"")</f>
        <v/>
      </c>
      <c r="K911" s="33">
        <f>IFERROR(IF(OR(C911="",D911=""),"",D911*VLOOKUP(C911,'Setup - Mix Design'!$A$5:$I$504,7,0)),"")</f>
        <v/>
      </c>
    </row>
    <row r="912">
      <c r="A912" s="31" t="n"/>
      <c r="B912" s="26" t="n"/>
      <c r="C912" s="26" t="n"/>
      <c r="D912" s="27" t="n"/>
      <c r="E912" s="26" t="n"/>
      <c r="F912" s="33">
        <f>IFERROR(IF(OR(C912="",D912=""),"",D912*VLOOKUP(C912,'Setup - Mix Design'!$A$5:$I$504,2,0)),"")</f>
        <v/>
      </c>
      <c r="G912" s="33">
        <f>IFERROR(IF(OR(C912="",D912=""),"",D912*VLOOKUP(C912,'Setup - Mix Design'!$A$5:$I$504,3,0)),"")</f>
        <v/>
      </c>
      <c r="H912" s="33">
        <f>IFERROR(IF(OR(C912="",D912=""),"",D912*VLOOKUP(C912,'Setup - Mix Design'!$A$5:$I$504,4,0)),"")</f>
        <v/>
      </c>
      <c r="I912" s="33">
        <f>IFERROR(IF(OR(C912="",D912=""),"",D912*VLOOKUP(C912,'Setup - Mix Design'!$A$5:$I$504,5,0)),"")</f>
        <v/>
      </c>
      <c r="J912" s="33">
        <f>IFERROR(IF(OR(C912="",D912=""),"",D912*VLOOKUP(C912,'Setup - Mix Design'!$A$5:$I$504,6,0)),"")</f>
        <v/>
      </c>
      <c r="K912" s="33">
        <f>IFERROR(IF(OR(C912="",D912=""),"",D912*VLOOKUP(C912,'Setup - Mix Design'!$A$5:$I$504,7,0)),"")</f>
        <v/>
      </c>
    </row>
    <row r="913">
      <c r="A913" s="31" t="n"/>
      <c r="B913" s="26" t="n"/>
      <c r="C913" s="26" t="n"/>
      <c r="D913" s="27" t="n"/>
      <c r="E913" s="26" t="n"/>
      <c r="F913" s="33">
        <f>IFERROR(IF(OR(C913="",D913=""),"",D913*VLOOKUP(C913,'Setup - Mix Design'!$A$5:$I$504,2,0)),"")</f>
        <v/>
      </c>
      <c r="G913" s="33">
        <f>IFERROR(IF(OR(C913="",D913=""),"",D913*VLOOKUP(C913,'Setup - Mix Design'!$A$5:$I$504,3,0)),"")</f>
        <v/>
      </c>
      <c r="H913" s="33">
        <f>IFERROR(IF(OR(C913="",D913=""),"",D913*VLOOKUP(C913,'Setup - Mix Design'!$A$5:$I$504,4,0)),"")</f>
        <v/>
      </c>
      <c r="I913" s="33">
        <f>IFERROR(IF(OR(C913="",D913=""),"",D913*VLOOKUP(C913,'Setup - Mix Design'!$A$5:$I$504,5,0)),"")</f>
        <v/>
      </c>
      <c r="J913" s="33">
        <f>IFERROR(IF(OR(C913="",D913=""),"",D913*VLOOKUP(C913,'Setup - Mix Design'!$A$5:$I$504,6,0)),"")</f>
        <v/>
      </c>
      <c r="K913" s="33">
        <f>IFERROR(IF(OR(C913="",D913=""),"",D913*VLOOKUP(C913,'Setup - Mix Design'!$A$5:$I$504,7,0)),"")</f>
        <v/>
      </c>
    </row>
    <row r="914">
      <c r="A914" s="31" t="n"/>
      <c r="B914" s="26" t="n"/>
      <c r="C914" s="26" t="n"/>
      <c r="D914" s="27" t="n"/>
      <c r="E914" s="26" t="n"/>
      <c r="F914" s="33">
        <f>IFERROR(IF(OR(C914="",D914=""),"",D914*VLOOKUP(C914,'Setup - Mix Design'!$A$5:$I$504,2,0)),"")</f>
        <v/>
      </c>
      <c r="G914" s="33">
        <f>IFERROR(IF(OR(C914="",D914=""),"",D914*VLOOKUP(C914,'Setup - Mix Design'!$A$5:$I$504,3,0)),"")</f>
        <v/>
      </c>
      <c r="H914" s="33">
        <f>IFERROR(IF(OR(C914="",D914=""),"",D914*VLOOKUP(C914,'Setup - Mix Design'!$A$5:$I$504,4,0)),"")</f>
        <v/>
      </c>
      <c r="I914" s="33">
        <f>IFERROR(IF(OR(C914="",D914=""),"",D914*VLOOKUP(C914,'Setup - Mix Design'!$A$5:$I$504,5,0)),"")</f>
        <v/>
      </c>
      <c r="J914" s="33">
        <f>IFERROR(IF(OR(C914="",D914=""),"",D914*VLOOKUP(C914,'Setup - Mix Design'!$A$5:$I$504,6,0)),"")</f>
        <v/>
      </c>
      <c r="K914" s="33">
        <f>IFERROR(IF(OR(C914="",D914=""),"",D914*VLOOKUP(C914,'Setup - Mix Design'!$A$5:$I$504,7,0)),"")</f>
        <v/>
      </c>
    </row>
    <row r="915">
      <c r="A915" s="31" t="n"/>
      <c r="B915" s="26" t="n"/>
      <c r="C915" s="26" t="n"/>
      <c r="D915" s="27" t="n"/>
      <c r="E915" s="26" t="n"/>
      <c r="F915" s="33">
        <f>IFERROR(IF(OR(C915="",D915=""),"",D915*VLOOKUP(C915,'Setup - Mix Design'!$A$5:$I$504,2,0)),"")</f>
        <v/>
      </c>
      <c r="G915" s="33">
        <f>IFERROR(IF(OR(C915="",D915=""),"",D915*VLOOKUP(C915,'Setup - Mix Design'!$A$5:$I$504,3,0)),"")</f>
        <v/>
      </c>
      <c r="H915" s="33">
        <f>IFERROR(IF(OR(C915="",D915=""),"",D915*VLOOKUP(C915,'Setup - Mix Design'!$A$5:$I$504,4,0)),"")</f>
        <v/>
      </c>
      <c r="I915" s="33">
        <f>IFERROR(IF(OR(C915="",D915=""),"",D915*VLOOKUP(C915,'Setup - Mix Design'!$A$5:$I$504,5,0)),"")</f>
        <v/>
      </c>
      <c r="J915" s="33">
        <f>IFERROR(IF(OR(C915="",D915=""),"",D915*VLOOKUP(C915,'Setup - Mix Design'!$A$5:$I$504,6,0)),"")</f>
        <v/>
      </c>
      <c r="K915" s="33">
        <f>IFERROR(IF(OR(C915="",D915=""),"",D915*VLOOKUP(C915,'Setup - Mix Design'!$A$5:$I$504,7,0)),"")</f>
        <v/>
      </c>
    </row>
    <row r="916">
      <c r="A916" s="31" t="n"/>
      <c r="B916" s="26" t="n"/>
      <c r="C916" s="26" t="n"/>
      <c r="D916" s="27" t="n"/>
      <c r="E916" s="26" t="n"/>
      <c r="F916" s="33">
        <f>IFERROR(IF(OR(C916="",D916=""),"",D916*VLOOKUP(C916,'Setup - Mix Design'!$A$5:$I$504,2,0)),"")</f>
        <v/>
      </c>
      <c r="G916" s="33">
        <f>IFERROR(IF(OR(C916="",D916=""),"",D916*VLOOKUP(C916,'Setup - Mix Design'!$A$5:$I$504,3,0)),"")</f>
        <v/>
      </c>
      <c r="H916" s="33">
        <f>IFERROR(IF(OR(C916="",D916=""),"",D916*VLOOKUP(C916,'Setup - Mix Design'!$A$5:$I$504,4,0)),"")</f>
        <v/>
      </c>
      <c r="I916" s="33">
        <f>IFERROR(IF(OR(C916="",D916=""),"",D916*VLOOKUP(C916,'Setup - Mix Design'!$A$5:$I$504,5,0)),"")</f>
        <v/>
      </c>
      <c r="J916" s="33">
        <f>IFERROR(IF(OR(C916="",D916=""),"",D916*VLOOKUP(C916,'Setup - Mix Design'!$A$5:$I$504,6,0)),"")</f>
        <v/>
      </c>
      <c r="K916" s="33">
        <f>IFERROR(IF(OR(C916="",D916=""),"",D916*VLOOKUP(C916,'Setup - Mix Design'!$A$5:$I$504,7,0)),"")</f>
        <v/>
      </c>
    </row>
    <row r="917">
      <c r="A917" s="31" t="n"/>
      <c r="B917" s="26" t="n"/>
      <c r="C917" s="26" t="n"/>
      <c r="D917" s="27" t="n"/>
      <c r="E917" s="26" t="n"/>
      <c r="F917" s="33">
        <f>IFERROR(IF(OR(C917="",D917=""),"",D917*VLOOKUP(C917,'Setup - Mix Design'!$A$5:$I$504,2,0)),"")</f>
        <v/>
      </c>
      <c r="G917" s="33">
        <f>IFERROR(IF(OR(C917="",D917=""),"",D917*VLOOKUP(C917,'Setup - Mix Design'!$A$5:$I$504,3,0)),"")</f>
        <v/>
      </c>
      <c r="H917" s="33">
        <f>IFERROR(IF(OR(C917="",D917=""),"",D917*VLOOKUP(C917,'Setup - Mix Design'!$A$5:$I$504,4,0)),"")</f>
        <v/>
      </c>
      <c r="I917" s="33">
        <f>IFERROR(IF(OR(C917="",D917=""),"",D917*VLOOKUP(C917,'Setup - Mix Design'!$A$5:$I$504,5,0)),"")</f>
        <v/>
      </c>
      <c r="J917" s="33">
        <f>IFERROR(IF(OR(C917="",D917=""),"",D917*VLOOKUP(C917,'Setup - Mix Design'!$A$5:$I$504,6,0)),"")</f>
        <v/>
      </c>
      <c r="K917" s="33">
        <f>IFERROR(IF(OR(C917="",D917=""),"",D917*VLOOKUP(C917,'Setup - Mix Design'!$A$5:$I$504,7,0)),"")</f>
        <v/>
      </c>
    </row>
    <row r="918">
      <c r="A918" s="31" t="n"/>
      <c r="B918" s="26" t="n"/>
      <c r="C918" s="26" t="n"/>
      <c r="D918" s="27" t="n"/>
      <c r="E918" s="26" t="n"/>
      <c r="F918" s="33">
        <f>IFERROR(IF(OR(C918="",D918=""),"",D918*VLOOKUP(C918,'Setup - Mix Design'!$A$5:$I$504,2,0)),"")</f>
        <v/>
      </c>
      <c r="G918" s="33">
        <f>IFERROR(IF(OR(C918="",D918=""),"",D918*VLOOKUP(C918,'Setup - Mix Design'!$A$5:$I$504,3,0)),"")</f>
        <v/>
      </c>
      <c r="H918" s="33">
        <f>IFERROR(IF(OR(C918="",D918=""),"",D918*VLOOKUP(C918,'Setup - Mix Design'!$A$5:$I$504,4,0)),"")</f>
        <v/>
      </c>
      <c r="I918" s="33">
        <f>IFERROR(IF(OR(C918="",D918=""),"",D918*VLOOKUP(C918,'Setup - Mix Design'!$A$5:$I$504,5,0)),"")</f>
        <v/>
      </c>
      <c r="J918" s="33">
        <f>IFERROR(IF(OR(C918="",D918=""),"",D918*VLOOKUP(C918,'Setup - Mix Design'!$A$5:$I$504,6,0)),"")</f>
        <v/>
      </c>
      <c r="K918" s="33">
        <f>IFERROR(IF(OR(C918="",D918=""),"",D918*VLOOKUP(C918,'Setup - Mix Design'!$A$5:$I$504,7,0)),"")</f>
        <v/>
      </c>
    </row>
    <row r="919">
      <c r="A919" s="31" t="n"/>
      <c r="B919" s="26" t="n"/>
      <c r="C919" s="26" t="n"/>
      <c r="D919" s="27" t="n"/>
      <c r="E919" s="26" t="n"/>
      <c r="F919" s="33">
        <f>IFERROR(IF(OR(C919="",D919=""),"",D919*VLOOKUP(C919,'Setup - Mix Design'!$A$5:$I$504,2,0)),"")</f>
        <v/>
      </c>
      <c r="G919" s="33">
        <f>IFERROR(IF(OR(C919="",D919=""),"",D919*VLOOKUP(C919,'Setup - Mix Design'!$A$5:$I$504,3,0)),"")</f>
        <v/>
      </c>
      <c r="H919" s="33">
        <f>IFERROR(IF(OR(C919="",D919=""),"",D919*VLOOKUP(C919,'Setup - Mix Design'!$A$5:$I$504,4,0)),"")</f>
        <v/>
      </c>
      <c r="I919" s="33">
        <f>IFERROR(IF(OR(C919="",D919=""),"",D919*VLOOKUP(C919,'Setup - Mix Design'!$A$5:$I$504,5,0)),"")</f>
        <v/>
      </c>
      <c r="J919" s="33">
        <f>IFERROR(IF(OR(C919="",D919=""),"",D919*VLOOKUP(C919,'Setup - Mix Design'!$A$5:$I$504,6,0)),"")</f>
        <v/>
      </c>
      <c r="K919" s="33">
        <f>IFERROR(IF(OR(C919="",D919=""),"",D919*VLOOKUP(C919,'Setup - Mix Design'!$A$5:$I$504,7,0)),"")</f>
        <v/>
      </c>
    </row>
    <row r="920">
      <c r="A920" s="31" t="n"/>
      <c r="B920" s="26" t="n"/>
      <c r="C920" s="26" t="n"/>
      <c r="D920" s="27" t="n"/>
      <c r="E920" s="26" t="n"/>
      <c r="F920" s="33">
        <f>IFERROR(IF(OR(C920="",D920=""),"",D920*VLOOKUP(C920,'Setup - Mix Design'!$A$5:$I$504,2,0)),"")</f>
        <v/>
      </c>
      <c r="G920" s="33">
        <f>IFERROR(IF(OR(C920="",D920=""),"",D920*VLOOKUP(C920,'Setup - Mix Design'!$A$5:$I$504,3,0)),"")</f>
        <v/>
      </c>
      <c r="H920" s="33">
        <f>IFERROR(IF(OR(C920="",D920=""),"",D920*VLOOKUP(C920,'Setup - Mix Design'!$A$5:$I$504,4,0)),"")</f>
        <v/>
      </c>
      <c r="I920" s="33">
        <f>IFERROR(IF(OR(C920="",D920=""),"",D920*VLOOKUP(C920,'Setup - Mix Design'!$A$5:$I$504,5,0)),"")</f>
        <v/>
      </c>
      <c r="J920" s="33">
        <f>IFERROR(IF(OR(C920="",D920=""),"",D920*VLOOKUP(C920,'Setup - Mix Design'!$A$5:$I$504,6,0)),"")</f>
        <v/>
      </c>
      <c r="K920" s="33">
        <f>IFERROR(IF(OR(C920="",D920=""),"",D920*VLOOKUP(C920,'Setup - Mix Design'!$A$5:$I$504,7,0)),"")</f>
        <v/>
      </c>
    </row>
    <row r="921">
      <c r="A921" s="31" t="n"/>
      <c r="B921" s="26" t="n"/>
      <c r="C921" s="26" t="n"/>
      <c r="D921" s="27" t="n"/>
      <c r="E921" s="26" t="n"/>
      <c r="F921" s="33">
        <f>IFERROR(IF(OR(C921="",D921=""),"",D921*VLOOKUP(C921,'Setup - Mix Design'!$A$5:$I$504,2,0)),"")</f>
        <v/>
      </c>
      <c r="G921" s="33">
        <f>IFERROR(IF(OR(C921="",D921=""),"",D921*VLOOKUP(C921,'Setup - Mix Design'!$A$5:$I$504,3,0)),"")</f>
        <v/>
      </c>
      <c r="H921" s="33">
        <f>IFERROR(IF(OR(C921="",D921=""),"",D921*VLOOKUP(C921,'Setup - Mix Design'!$A$5:$I$504,4,0)),"")</f>
        <v/>
      </c>
      <c r="I921" s="33">
        <f>IFERROR(IF(OR(C921="",D921=""),"",D921*VLOOKUP(C921,'Setup - Mix Design'!$A$5:$I$504,5,0)),"")</f>
        <v/>
      </c>
      <c r="J921" s="33">
        <f>IFERROR(IF(OR(C921="",D921=""),"",D921*VLOOKUP(C921,'Setup - Mix Design'!$A$5:$I$504,6,0)),"")</f>
        <v/>
      </c>
      <c r="K921" s="33">
        <f>IFERROR(IF(OR(C921="",D921=""),"",D921*VLOOKUP(C921,'Setup - Mix Design'!$A$5:$I$504,7,0)),"")</f>
        <v/>
      </c>
    </row>
    <row r="922">
      <c r="A922" s="31" t="n"/>
      <c r="B922" s="26" t="n"/>
      <c r="C922" s="26" t="n"/>
      <c r="D922" s="27" t="n"/>
      <c r="E922" s="26" t="n"/>
      <c r="F922" s="33">
        <f>IFERROR(IF(OR(C922="",D922=""),"",D922*VLOOKUP(C922,'Setup - Mix Design'!$A$5:$I$504,2,0)),"")</f>
        <v/>
      </c>
      <c r="G922" s="33">
        <f>IFERROR(IF(OR(C922="",D922=""),"",D922*VLOOKUP(C922,'Setup - Mix Design'!$A$5:$I$504,3,0)),"")</f>
        <v/>
      </c>
      <c r="H922" s="33">
        <f>IFERROR(IF(OR(C922="",D922=""),"",D922*VLOOKUP(C922,'Setup - Mix Design'!$A$5:$I$504,4,0)),"")</f>
        <v/>
      </c>
      <c r="I922" s="33">
        <f>IFERROR(IF(OR(C922="",D922=""),"",D922*VLOOKUP(C922,'Setup - Mix Design'!$A$5:$I$504,5,0)),"")</f>
        <v/>
      </c>
      <c r="J922" s="33">
        <f>IFERROR(IF(OR(C922="",D922=""),"",D922*VLOOKUP(C922,'Setup - Mix Design'!$A$5:$I$504,6,0)),"")</f>
        <v/>
      </c>
      <c r="K922" s="33">
        <f>IFERROR(IF(OR(C922="",D922=""),"",D922*VLOOKUP(C922,'Setup - Mix Design'!$A$5:$I$504,7,0)),"")</f>
        <v/>
      </c>
    </row>
    <row r="923">
      <c r="A923" s="31" t="n"/>
      <c r="B923" s="26" t="n"/>
      <c r="C923" s="26" t="n"/>
      <c r="D923" s="27" t="n"/>
      <c r="E923" s="26" t="n"/>
      <c r="F923" s="33">
        <f>IFERROR(IF(OR(C923="",D923=""),"",D923*VLOOKUP(C923,'Setup - Mix Design'!$A$5:$I$504,2,0)),"")</f>
        <v/>
      </c>
      <c r="G923" s="33">
        <f>IFERROR(IF(OR(C923="",D923=""),"",D923*VLOOKUP(C923,'Setup - Mix Design'!$A$5:$I$504,3,0)),"")</f>
        <v/>
      </c>
      <c r="H923" s="33">
        <f>IFERROR(IF(OR(C923="",D923=""),"",D923*VLOOKUP(C923,'Setup - Mix Design'!$A$5:$I$504,4,0)),"")</f>
        <v/>
      </c>
      <c r="I923" s="33">
        <f>IFERROR(IF(OR(C923="",D923=""),"",D923*VLOOKUP(C923,'Setup - Mix Design'!$A$5:$I$504,5,0)),"")</f>
        <v/>
      </c>
      <c r="J923" s="33">
        <f>IFERROR(IF(OR(C923="",D923=""),"",D923*VLOOKUP(C923,'Setup - Mix Design'!$A$5:$I$504,6,0)),"")</f>
        <v/>
      </c>
      <c r="K923" s="33">
        <f>IFERROR(IF(OR(C923="",D923=""),"",D923*VLOOKUP(C923,'Setup - Mix Design'!$A$5:$I$504,7,0)),"")</f>
        <v/>
      </c>
    </row>
    <row r="924">
      <c r="A924" s="31" t="n"/>
      <c r="B924" s="26" t="n"/>
      <c r="C924" s="26" t="n"/>
      <c r="D924" s="27" t="n"/>
      <c r="E924" s="26" t="n"/>
      <c r="F924" s="33">
        <f>IFERROR(IF(OR(C924="",D924=""),"",D924*VLOOKUP(C924,'Setup - Mix Design'!$A$5:$I$504,2,0)),"")</f>
        <v/>
      </c>
      <c r="G924" s="33">
        <f>IFERROR(IF(OR(C924="",D924=""),"",D924*VLOOKUP(C924,'Setup - Mix Design'!$A$5:$I$504,3,0)),"")</f>
        <v/>
      </c>
      <c r="H924" s="33">
        <f>IFERROR(IF(OR(C924="",D924=""),"",D924*VLOOKUP(C924,'Setup - Mix Design'!$A$5:$I$504,4,0)),"")</f>
        <v/>
      </c>
      <c r="I924" s="33">
        <f>IFERROR(IF(OR(C924="",D924=""),"",D924*VLOOKUP(C924,'Setup - Mix Design'!$A$5:$I$504,5,0)),"")</f>
        <v/>
      </c>
      <c r="J924" s="33">
        <f>IFERROR(IF(OR(C924="",D924=""),"",D924*VLOOKUP(C924,'Setup - Mix Design'!$A$5:$I$504,6,0)),"")</f>
        <v/>
      </c>
      <c r="K924" s="33">
        <f>IFERROR(IF(OR(C924="",D924=""),"",D924*VLOOKUP(C924,'Setup - Mix Design'!$A$5:$I$504,7,0)),"")</f>
        <v/>
      </c>
    </row>
    <row r="925">
      <c r="A925" s="31" t="n"/>
      <c r="B925" s="26" t="n"/>
      <c r="C925" s="26" t="n"/>
      <c r="D925" s="27" t="n"/>
      <c r="E925" s="26" t="n"/>
      <c r="F925" s="33">
        <f>IFERROR(IF(OR(C925="",D925=""),"",D925*VLOOKUP(C925,'Setup - Mix Design'!$A$5:$I$504,2,0)),"")</f>
        <v/>
      </c>
      <c r="G925" s="33">
        <f>IFERROR(IF(OR(C925="",D925=""),"",D925*VLOOKUP(C925,'Setup - Mix Design'!$A$5:$I$504,3,0)),"")</f>
        <v/>
      </c>
      <c r="H925" s="33">
        <f>IFERROR(IF(OR(C925="",D925=""),"",D925*VLOOKUP(C925,'Setup - Mix Design'!$A$5:$I$504,4,0)),"")</f>
        <v/>
      </c>
      <c r="I925" s="33">
        <f>IFERROR(IF(OR(C925="",D925=""),"",D925*VLOOKUP(C925,'Setup - Mix Design'!$A$5:$I$504,5,0)),"")</f>
        <v/>
      </c>
      <c r="J925" s="33">
        <f>IFERROR(IF(OR(C925="",D925=""),"",D925*VLOOKUP(C925,'Setup - Mix Design'!$A$5:$I$504,6,0)),"")</f>
        <v/>
      </c>
      <c r="K925" s="33">
        <f>IFERROR(IF(OR(C925="",D925=""),"",D925*VLOOKUP(C925,'Setup - Mix Design'!$A$5:$I$504,7,0)),"")</f>
        <v/>
      </c>
    </row>
    <row r="926">
      <c r="A926" s="31" t="n"/>
      <c r="B926" s="26" t="n"/>
      <c r="C926" s="26" t="n"/>
      <c r="D926" s="27" t="n"/>
      <c r="E926" s="26" t="n"/>
      <c r="F926" s="33">
        <f>IFERROR(IF(OR(C926="",D926=""),"",D926*VLOOKUP(C926,'Setup - Mix Design'!$A$5:$I$504,2,0)),"")</f>
        <v/>
      </c>
      <c r="G926" s="33">
        <f>IFERROR(IF(OR(C926="",D926=""),"",D926*VLOOKUP(C926,'Setup - Mix Design'!$A$5:$I$504,3,0)),"")</f>
        <v/>
      </c>
      <c r="H926" s="33">
        <f>IFERROR(IF(OR(C926="",D926=""),"",D926*VLOOKUP(C926,'Setup - Mix Design'!$A$5:$I$504,4,0)),"")</f>
        <v/>
      </c>
      <c r="I926" s="33">
        <f>IFERROR(IF(OR(C926="",D926=""),"",D926*VLOOKUP(C926,'Setup - Mix Design'!$A$5:$I$504,5,0)),"")</f>
        <v/>
      </c>
      <c r="J926" s="33">
        <f>IFERROR(IF(OR(C926="",D926=""),"",D926*VLOOKUP(C926,'Setup - Mix Design'!$A$5:$I$504,6,0)),"")</f>
        <v/>
      </c>
      <c r="K926" s="33">
        <f>IFERROR(IF(OR(C926="",D926=""),"",D926*VLOOKUP(C926,'Setup - Mix Design'!$A$5:$I$504,7,0)),"")</f>
        <v/>
      </c>
    </row>
    <row r="927">
      <c r="A927" s="31" t="n"/>
      <c r="B927" s="26" t="n"/>
      <c r="C927" s="26" t="n"/>
      <c r="D927" s="27" t="n"/>
      <c r="E927" s="26" t="n"/>
      <c r="F927" s="33">
        <f>IFERROR(IF(OR(C927="",D927=""),"",D927*VLOOKUP(C927,'Setup - Mix Design'!$A$5:$I$504,2,0)),"")</f>
        <v/>
      </c>
      <c r="G927" s="33">
        <f>IFERROR(IF(OR(C927="",D927=""),"",D927*VLOOKUP(C927,'Setup - Mix Design'!$A$5:$I$504,3,0)),"")</f>
        <v/>
      </c>
      <c r="H927" s="33">
        <f>IFERROR(IF(OR(C927="",D927=""),"",D927*VLOOKUP(C927,'Setup - Mix Design'!$A$5:$I$504,4,0)),"")</f>
        <v/>
      </c>
      <c r="I927" s="33">
        <f>IFERROR(IF(OR(C927="",D927=""),"",D927*VLOOKUP(C927,'Setup - Mix Design'!$A$5:$I$504,5,0)),"")</f>
        <v/>
      </c>
      <c r="J927" s="33">
        <f>IFERROR(IF(OR(C927="",D927=""),"",D927*VLOOKUP(C927,'Setup - Mix Design'!$A$5:$I$504,6,0)),"")</f>
        <v/>
      </c>
      <c r="K927" s="33">
        <f>IFERROR(IF(OR(C927="",D927=""),"",D927*VLOOKUP(C927,'Setup - Mix Design'!$A$5:$I$504,7,0)),"")</f>
        <v/>
      </c>
    </row>
    <row r="928">
      <c r="A928" s="31" t="n"/>
      <c r="B928" s="26" t="n"/>
      <c r="C928" s="26" t="n"/>
      <c r="D928" s="27" t="n"/>
      <c r="E928" s="26" t="n"/>
      <c r="F928" s="33">
        <f>IFERROR(IF(OR(C928="",D928=""),"",D928*VLOOKUP(C928,'Setup - Mix Design'!$A$5:$I$504,2,0)),"")</f>
        <v/>
      </c>
      <c r="G928" s="33">
        <f>IFERROR(IF(OR(C928="",D928=""),"",D928*VLOOKUP(C928,'Setup - Mix Design'!$A$5:$I$504,3,0)),"")</f>
        <v/>
      </c>
      <c r="H928" s="33">
        <f>IFERROR(IF(OR(C928="",D928=""),"",D928*VLOOKUP(C928,'Setup - Mix Design'!$A$5:$I$504,4,0)),"")</f>
        <v/>
      </c>
      <c r="I928" s="33">
        <f>IFERROR(IF(OR(C928="",D928=""),"",D928*VLOOKUP(C928,'Setup - Mix Design'!$A$5:$I$504,5,0)),"")</f>
        <v/>
      </c>
      <c r="J928" s="33">
        <f>IFERROR(IF(OR(C928="",D928=""),"",D928*VLOOKUP(C928,'Setup - Mix Design'!$A$5:$I$504,6,0)),"")</f>
        <v/>
      </c>
      <c r="K928" s="33">
        <f>IFERROR(IF(OR(C928="",D928=""),"",D928*VLOOKUP(C928,'Setup - Mix Design'!$A$5:$I$504,7,0)),"")</f>
        <v/>
      </c>
    </row>
    <row r="929">
      <c r="A929" s="31" t="n"/>
      <c r="B929" s="26" t="n"/>
      <c r="C929" s="26" t="n"/>
      <c r="D929" s="27" t="n"/>
      <c r="E929" s="26" t="n"/>
      <c r="F929" s="33">
        <f>IFERROR(IF(OR(C929="",D929=""),"",D929*VLOOKUP(C929,'Setup - Mix Design'!$A$5:$I$504,2,0)),"")</f>
        <v/>
      </c>
      <c r="G929" s="33">
        <f>IFERROR(IF(OR(C929="",D929=""),"",D929*VLOOKUP(C929,'Setup - Mix Design'!$A$5:$I$504,3,0)),"")</f>
        <v/>
      </c>
      <c r="H929" s="33">
        <f>IFERROR(IF(OR(C929="",D929=""),"",D929*VLOOKUP(C929,'Setup - Mix Design'!$A$5:$I$504,4,0)),"")</f>
        <v/>
      </c>
      <c r="I929" s="33">
        <f>IFERROR(IF(OR(C929="",D929=""),"",D929*VLOOKUP(C929,'Setup - Mix Design'!$A$5:$I$504,5,0)),"")</f>
        <v/>
      </c>
      <c r="J929" s="33">
        <f>IFERROR(IF(OR(C929="",D929=""),"",D929*VLOOKUP(C929,'Setup - Mix Design'!$A$5:$I$504,6,0)),"")</f>
        <v/>
      </c>
      <c r="K929" s="33">
        <f>IFERROR(IF(OR(C929="",D929=""),"",D929*VLOOKUP(C929,'Setup - Mix Design'!$A$5:$I$504,7,0)),"")</f>
        <v/>
      </c>
    </row>
    <row r="930">
      <c r="A930" s="31" t="n"/>
      <c r="B930" s="26" t="n"/>
      <c r="C930" s="26" t="n"/>
      <c r="D930" s="27" t="n"/>
      <c r="E930" s="26" t="n"/>
      <c r="F930" s="33">
        <f>IFERROR(IF(OR(C930="",D930=""),"",D930*VLOOKUP(C930,'Setup - Mix Design'!$A$5:$I$504,2,0)),"")</f>
        <v/>
      </c>
      <c r="G930" s="33">
        <f>IFERROR(IF(OR(C930="",D930=""),"",D930*VLOOKUP(C930,'Setup - Mix Design'!$A$5:$I$504,3,0)),"")</f>
        <v/>
      </c>
      <c r="H930" s="33">
        <f>IFERROR(IF(OR(C930="",D930=""),"",D930*VLOOKUP(C930,'Setup - Mix Design'!$A$5:$I$504,4,0)),"")</f>
        <v/>
      </c>
      <c r="I930" s="33">
        <f>IFERROR(IF(OR(C930="",D930=""),"",D930*VLOOKUP(C930,'Setup - Mix Design'!$A$5:$I$504,5,0)),"")</f>
        <v/>
      </c>
      <c r="J930" s="33">
        <f>IFERROR(IF(OR(C930="",D930=""),"",D930*VLOOKUP(C930,'Setup - Mix Design'!$A$5:$I$504,6,0)),"")</f>
        <v/>
      </c>
      <c r="K930" s="33">
        <f>IFERROR(IF(OR(C930="",D930=""),"",D930*VLOOKUP(C930,'Setup - Mix Design'!$A$5:$I$504,7,0)),"")</f>
        <v/>
      </c>
    </row>
    <row r="931">
      <c r="A931" s="31" t="n"/>
      <c r="B931" s="26" t="n"/>
      <c r="C931" s="26" t="n"/>
      <c r="D931" s="27" t="n"/>
      <c r="E931" s="26" t="n"/>
      <c r="F931" s="33">
        <f>IFERROR(IF(OR(C931="",D931=""),"",D931*VLOOKUP(C931,'Setup - Mix Design'!$A$5:$I$504,2,0)),"")</f>
        <v/>
      </c>
      <c r="G931" s="33">
        <f>IFERROR(IF(OR(C931="",D931=""),"",D931*VLOOKUP(C931,'Setup - Mix Design'!$A$5:$I$504,3,0)),"")</f>
        <v/>
      </c>
      <c r="H931" s="33">
        <f>IFERROR(IF(OR(C931="",D931=""),"",D931*VLOOKUP(C931,'Setup - Mix Design'!$A$5:$I$504,4,0)),"")</f>
        <v/>
      </c>
      <c r="I931" s="33">
        <f>IFERROR(IF(OR(C931="",D931=""),"",D931*VLOOKUP(C931,'Setup - Mix Design'!$A$5:$I$504,5,0)),"")</f>
        <v/>
      </c>
      <c r="J931" s="33">
        <f>IFERROR(IF(OR(C931="",D931=""),"",D931*VLOOKUP(C931,'Setup - Mix Design'!$A$5:$I$504,6,0)),"")</f>
        <v/>
      </c>
      <c r="K931" s="33">
        <f>IFERROR(IF(OR(C931="",D931=""),"",D931*VLOOKUP(C931,'Setup - Mix Design'!$A$5:$I$504,7,0)),"")</f>
        <v/>
      </c>
    </row>
    <row r="932">
      <c r="A932" s="31" t="n"/>
      <c r="B932" s="26" t="n"/>
      <c r="C932" s="26" t="n"/>
      <c r="D932" s="27" t="n"/>
      <c r="E932" s="26" t="n"/>
      <c r="F932" s="33">
        <f>IFERROR(IF(OR(C932="",D932=""),"",D932*VLOOKUP(C932,'Setup - Mix Design'!$A$5:$I$504,2,0)),"")</f>
        <v/>
      </c>
      <c r="G932" s="33">
        <f>IFERROR(IF(OR(C932="",D932=""),"",D932*VLOOKUP(C932,'Setup - Mix Design'!$A$5:$I$504,3,0)),"")</f>
        <v/>
      </c>
      <c r="H932" s="33">
        <f>IFERROR(IF(OR(C932="",D932=""),"",D932*VLOOKUP(C932,'Setup - Mix Design'!$A$5:$I$504,4,0)),"")</f>
        <v/>
      </c>
      <c r="I932" s="33">
        <f>IFERROR(IF(OR(C932="",D932=""),"",D932*VLOOKUP(C932,'Setup - Mix Design'!$A$5:$I$504,5,0)),"")</f>
        <v/>
      </c>
      <c r="J932" s="33">
        <f>IFERROR(IF(OR(C932="",D932=""),"",D932*VLOOKUP(C932,'Setup - Mix Design'!$A$5:$I$504,6,0)),"")</f>
        <v/>
      </c>
      <c r="K932" s="33">
        <f>IFERROR(IF(OR(C932="",D932=""),"",D932*VLOOKUP(C932,'Setup - Mix Design'!$A$5:$I$504,7,0)),"")</f>
        <v/>
      </c>
    </row>
    <row r="933">
      <c r="A933" s="31" t="n"/>
      <c r="B933" s="26" t="n"/>
      <c r="C933" s="26" t="n"/>
      <c r="D933" s="27" t="n"/>
      <c r="E933" s="26" t="n"/>
      <c r="F933" s="33">
        <f>IFERROR(IF(OR(C933="",D933=""),"",D933*VLOOKUP(C933,'Setup - Mix Design'!$A$5:$I$504,2,0)),"")</f>
        <v/>
      </c>
      <c r="G933" s="33">
        <f>IFERROR(IF(OR(C933="",D933=""),"",D933*VLOOKUP(C933,'Setup - Mix Design'!$A$5:$I$504,3,0)),"")</f>
        <v/>
      </c>
      <c r="H933" s="33">
        <f>IFERROR(IF(OR(C933="",D933=""),"",D933*VLOOKUP(C933,'Setup - Mix Design'!$A$5:$I$504,4,0)),"")</f>
        <v/>
      </c>
      <c r="I933" s="33">
        <f>IFERROR(IF(OR(C933="",D933=""),"",D933*VLOOKUP(C933,'Setup - Mix Design'!$A$5:$I$504,5,0)),"")</f>
        <v/>
      </c>
      <c r="J933" s="33">
        <f>IFERROR(IF(OR(C933="",D933=""),"",D933*VLOOKUP(C933,'Setup - Mix Design'!$A$5:$I$504,6,0)),"")</f>
        <v/>
      </c>
      <c r="K933" s="33">
        <f>IFERROR(IF(OR(C933="",D933=""),"",D933*VLOOKUP(C933,'Setup - Mix Design'!$A$5:$I$504,7,0)),"")</f>
        <v/>
      </c>
    </row>
    <row r="934">
      <c r="A934" s="31" t="n"/>
      <c r="B934" s="26" t="n"/>
      <c r="C934" s="26" t="n"/>
      <c r="D934" s="27" t="n"/>
      <c r="E934" s="26" t="n"/>
      <c r="F934" s="33">
        <f>IFERROR(IF(OR(C934="",D934=""),"",D934*VLOOKUP(C934,'Setup - Mix Design'!$A$5:$I$504,2,0)),"")</f>
        <v/>
      </c>
      <c r="G934" s="33">
        <f>IFERROR(IF(OR(C934="",D934=""),"",D934*VLOOKUP(C934,'Setup - Mix Design'!$A$5:$I$504,3,0)),"")</f>
        <v/>
      </c>
      <c r="H934" s="33">
        <f>IFERROR(IF(OR(C934="",D934=""),"",D934*VLOOKUP(C934,'Setup - Mix Design'!$A$5:$I$504,4,0)),"")</f>
        <v/>
      </c>
      <c r="I934" s="33">
        <f>IFERROR(IF(OR(C934="",D934=""),"",D934*VLOOKUP(C934,'Setup - Mix Design'!$A$5:$I$504,5,0)),"")</f>
        <v/>
      </c>
      <c r="J934" s="33">
        <f>IFERROR(IF(OR(C934="",D934=""),"",D934*VLOOKUP(C934,'Setup - Mix Design'!$A$5:$I$504,6,0)),"")</f>
        <v/>
      </c>
      <c r="K934" s="33">
        <f>IFERROR(IF(OR(C934="",D934=""),"",D934*VLOOKUP(C934,'Setup - Mix Design'!$A$5:$I$504,7,0)),"")</f>
        <v/>
      </c>
    </row>
    <row r="935">
      <c r="A935" s="31" t="n"/>
      <c r="B935" s="26" t="n"/>
      <c r="C935" s="26" t="n"/>
      <c r="D935" s="27" t="n"/>
      <c r="E935" s="26" t="n"/>
      <c r="F935" s="33">
        <f>IFERROR(IF(OR(C935="",D935=""),"",D935*VLOOKUP(C935,'Setup - Mix Design'!$A$5:$I$504,2,0)),"")</f>
        <v/>
      </c>
      <c r="G935" s="33">
        <f>IFERROR(IF(OR(C935="",D935=""),"",D935*VLOOKUP(C935,'Setup - Mix Design'!$A$5:$I$504,3,0)),"")</f>
        <v/>
      </c>
      <c r="H935" s="33">
        <f>IFERROR(IF(OR(C935="",D935=""),"",D935*VLOOKUP(C935,'Setup - Mix Design'!$A$5:$I$504,4,0)),"")</f>
        <v/>
      </c>
      <c r="I935" s="33">
        <f>IFERROR(IF(OR(C935="",D935=""),"",D935*VLOOKUP(C935,'Setup - Mix Design'!$A$5:$I$504,5,0)),"")</f>
        <v/>
      </c>
      <c r="J935" s="33">
        <f>IFERROR(IF(OR(C935="",D935=""),"",D935*VLOOKUP(C935,'Setup - Mix Design'!$A$5:$I$504,6,0)),"")</f>
        <v/>
      </c>
      <c r="K935" s="33">
        <f>IFERROR(IF(OR(C935="",D935=""),"",D935*VLOOKUP(C935,'Setup - Mix Design'!$A$5:$I$504,7,0)),"")</f>
        <v/>
      </c>
    </row>
    <row r="936">
      <c r="A936" s="31" t="n"/>
      <c r="B936" s="26" t="n"/>
      <c r="C936" s="26" t="n"/>
      <c r="D936" s="27" t="n"/>
      <c r="E936" s="26" t="n"/>
      <c r="F936" s="33">
        <f>IFERROR(IF(OR(C936="",D936=""),"",D936*VLOOKUP(C936,'Setup - Mix Design'!$A$5:$I$504,2,0)),"")</f>
        <v/>
      </c>
      <c r="G936" s="33">
        <f>IFERROR(IF(OR(C936="",D936=""),"",D936*VLOOKUP(C936,'Setup - Mix Design'!$A$5:$I$504,3,0)),"")</f>
        <v/>
      </c>
      <c r="H936" s="33">
        <f>IFERROR(IF(OR(C936="",D936=""),"",D936*VLOOKUP(C936,'Setup - Mix Design'!$A$5:$I$504,4,0)),"")</f>
        <v/>
      </c>
      <c r="I936" s="33">
        <f>IFERROR(IF(OR(C936="",D936=""),"",D936*VLOOKUP(C936,'Setup - Mix Design'!$A$5:$I$504,5,0)),"")</f>
        <v/>
      </c>
      <c r="J936" s="33">
        <f>IFERROR(IF(OR(C936="",D936=""),"",D936*VLOOKUP(C936,'Setup - Mix Design'!$A$5:$I$504,6,0)),"")</f>
        <v/>
      </c>
      <c r="K936" s="33">
        <f>IFERROR(IF(OR(C936="",D936=""),"",D936*VLOOKUP(C936,'Setup - Mix Design'!$A$5:$I$504,7,0)),"")</f>
        <v/>
      </c>
    </row>
    <row r="937">
      <c r="A937" s="31" t="n"/>
      <c r="B937" s="26" t="n"/>
      <c r="C937" s="26" t="n"/>
      <c r="D937" s="27" t="n"/>
      <c r="E937" s="26" t="n"/>
      <c r="F937" s="33">
        <f>IFERROR(IF(OR(C937="",D937=""),"",D937*VLOOKUP(C937,'Setup - Mix Design'!$A$5:$I$504,2,0)),"")</f>
        <v/>
      </c>
      <c r="G937" s="33">
        <f>IFERROR(IF(OR(C937="",D937=""),"",D937*VLOOKUP(C937,'Setup - Mix Design'!$A$5:$I$504,3,0)),"")</f>
        <v/>
      </c>
      <c r="H937" s="33">
        <f>IFERROR(IF(OR(C937="",D937=""),"",D937*VLOOKUP(C937,'Setup - Mix Design'!$A$5:$I$504,4,0)),"")</f>
        <v/>
      </c>
      <c r="I937" s="33">
        <f>IFERROR(IF(OR(C937="",D937=""),"",D937*VLOOKUP(C937,'Setup - Mix Design'!$A$5:$I$504,5,0)),"")</f>
        <v/>
      </c>
      <c r="J937" s="33">
        <f>IFERROR(IF(OR(C937="",D937=""),"",D937*VLOOKUP(C937,'Setup - Mix Design'!$A$5:$I$504,6,0)),"")</f>
        <v/>
      </c>
      <c r="K937" s="33">
        <f>IFERROR(IF(OR(C937="",D937=""),"",D937*VLOOKUP(C937,'Setup - Mix Design'!$A$5:$I$504,7,0)),"")</f>
        <v/>
      </c>
    </row>
    <row r="938">
      <c r="A938" s="31" t="n"/>
      <c r="B938" s="26" t="n"/>
      <c r="C938" s="26" t="n"/>
      <c r="D938" s="27" t="n"/>
      <c r="E938" s="26" t="n"/>
      <c r="F938" s="33">
        <f>IFERROR(IF(OR(C938="",D938=""),"",D938*VLOOKUP(C938,'Setup - Mix Design'!$A$5:$I$504,2,0)),"")</f>
        <v/>
      </c>
      <c r="G938" s="33">
        <f>IFERROR(IF(OR(C938="",D938=""),"",D938*VLOOKUP(C938,'Setup - Mix Design'!$A$5:$I$504,3,0)),"")</f>
        <v/>
      </c>
      <c r="H938" s="33">
        <f>IFERROR(IF(OR(C938="",D938=""),"",D938*VLOOKUP(C938,'Setup - Mix Design'!$A$5:$I$504,4,0)),"")</f>
        <v/>
      </c>
      <c r="I938" s="33">
        <f>IFERROR(IF(OR(C938="",D938=""),"",D938*VLOOKUP(C938,'Setup - Mix Design'!$A$5:$I$504,5,0)),"")</f>
        <v/>
      </c>
      <c r="J938" s="33">
        <f>IFERROR(IF(OR(C938="",D938=""),"",D938*VLOOKUP(C938,'Setup - Mix Design'!$A$5:$I$504,6,0)),"")</f>
        <v/>
      </c>
      <c r="K938" s="33">
        <f>IFERROR(IF(OR(C938="",D938=""),"",D938*VLOOKUP(C938,'Setup - Mix Design'!$A$5:$I$504,7,0)),"")</f>
        <v/>
      </c>
    </row>
    <row r="939">
      <c r="A939" s="31" t="n"/>
      <c r="B939" s="26" t="n"/>
      <c r="C939" s="26" t="n"/>
      <c r="D939" s="27" t="n"/>
      <c r="E939" s="26" t="n"/>
      <c r="F939" s="33">
        <f>IFERROR(IF(OR(C939="",D939=""),"",D939*VLOOKUP(C939,'Setup - Mix Design'!$A$5:$I$504,2,0)),"")</f>
        <v/>
      </c>
      <c r="G939" s="33">
        <f>IFERROR(IF(OR(C939="",D939=""),"",D939*VLOOKUP(C939,'Setup - Mix Design'!$A$5:$I$504,3,0)),"")</f>
        <v/>
      </c>
      <c r="H939" s="33">
        <f>IFERROR(IF(OR(C939="",D939=""),"",D939*VLOOKUP(C939,'Setup - Mix Design'!$A$5:$I$504,4,0)),"")</f>
        <v/>
      </c>
      <c r="I939" s="33">
        <f>IFERROR(IF(OR(C939="",D939=""),"",D939*VLOOKUP(C939,'Setup - Mix Design'!$A$5:$I$504,5,0)),"")</f>
        <v/>
      </c>
      <c r="J939" s="33">
        <f>IFERROR(IF(OR(C939="",D939=""),"",D939*VLOOKUP(C939,'Setup - Mix Design'!$A$5:$I$504,6,0)),"")</f>
        <v/>
      </c>
      <c r="K939" s="33">
        <f>IFERROR(IF(OR(C939="",D939=""),"",D939*VLOOKUP(C939,'Setup - Mix Design'!$A$5:$I$504,7,0)),"")</f>
        <v/>
      </c>
    </row>
    <row r="940">
      <c r="A940" s="31" t="n"/>
      <c r="B940" s="26" t="n"/>
      <c r="C940" s="26" t="n"/>
      <c r="D940" s="27" t="n"/>
      <c r="E940" s="26" t="n"/>
      <c r="F940" s="33">
        <f>IFERROR(IF(OR(C940="",D940=""),"",D940*VLOOKUP(C940,'Setup - Mix Design'!$A$5:$I$504,2,0)),"")</f>
        <v/>
      </c>
      <c r="G940" s="33">
        <f>IFERROR(IF(OR(C940="",D940=""),"",D940*VLOOKUP(C940,'Setup - Mix Design'!$A$5:$I$504,3,0)),"")</f>
        <v/>
      </c>
      <c r="H940" s="33">
        <f>IFERROR(IF(OR(C940="",D940=""),"",D940*VLOOKUP(C940,'Setup - Mix Design'!$A$5:$I$504,4,0)),"")</f>
        <v/>
      </c>
      <c r="I940" s="33">
        <f>IFERROR(IF(OR(C940="",D940=""),"",D940*VLOOKUP(C940,'Setup - Mix Design'!$A$5:$I$504,5,0)),"")</f>
        <v/>
      </c>
      <c r="J940" s="33">
        <f>IFERROR(IF(OR(C940="",D940=""),"",D940*VLOOKUP(C940,'Setup - Mix Design'!$A$5:$I$504,6,0)),"")</f>
        <v/>
      </c>
      <c r="K940" s="33">
        <f>IFERROR(IF(OR(C940="",D940=""),"",D940*VLOOKUP(C940,'Setup - Mix Design'!$A$5:$I$504,7,0)),"")</f>
        <v/>
      </c>
    </row>
    <row r="941">
      <c r="A941" s="31" t="n"/>
      <c r="B941" s="26" t="n"/>
      <c r="C941" s="26" t="n"/>
      <c r="D941" s="27" t="n"/>
      <c r="E941" s="26" t="n"/>
      <c r="F941" s="33">
        <f>IFERROR(IF(OR(C941="",D941=""),"",D941*VLOOKUP(C941,'Setup - Mix Design'!$A$5:$I$504,2,0)),"")</f>
        <v/>
      </c>
      <c r="G941" s="33">
        <f>IFERROR(IF(OR(C941="",D941=""),"",D941*VLOOKUP(C941,'Setup - Mix Design'!$A$5:$I$504,3,0)),"")</f>
        <v/>
      </c>
      <c r="H941" s="33">
        <f>IFERROR(IF(OR(C941="",D941=""),"",D941*VLOOKUP(C941,'Setup - Mix Design'!$A$5:$I$504,4,0)),"")</f>
        <v/>
      </c>
      <c r="I941" s="33">
        <f>IFERROR(IF(OR(C941="",D941=""),"",D941*VLOOKUP(C941,'Setup - Mix Design'!$A$5:$I$504,5,0)),"")</f>
        <v/>
      </c>
      <c r="J941" s="33">
        <f>IFERROR(IF(OR(C941="",D941=""),"",D941*VLOOKUP(C941,'Setup - Mix Design'!$A$5:$I$504,6,0)),"")</f>
        <v/>
      </c>
      <c r="K941" s="33">
        <f>IFERROR(IF(OR(C941="",D941=""),"",D941*VLOOKUP(C941,'Setup - Mix Design'!$A$5:$I$504,7,0)),"")</f>
        <v/>
      </c>
    </row>
    <row r="942">
      <c r="A942" s="31" t="n"/>
      <c r="B942" s="26" t="n"/>
      <c r="C942" s="26" t="n"/>
      <c r="D942" s="27" t="n"/>
      <c r="E942" s="26" t="n"/>
      <c r="F942" s="33">
        <f>IFERROR(IF(OR(C942="",D942=""),"",D942*VLOOKUP(C942,'Setup - Mix Design'!$A$5:$I$504,2,0)),"")</f>
        <v/>
      </c>
      <c r="G942" s="33">
        <f>IFERROR(IF(OR(C942="",D942=""),"",D942*VLOOKUP(C942,'Setup - Mix Design'!$A$5:$I$504,3,0)),"")</f>
        <v/>
      </c>
      <c r="H942" s="33">
        <f>IFERROR(IF(OR(C942="",D942=""),"",D942*VLOOKUP(C942,'Setup - Mix Design'!$A$5:$I$504,4,0)),"")</f>
        <v/>
      </c>
      <c r="I942" s="33">
        <f>IFERROR(IF(OR(C942="",D942=""),"",D942*VLOOKUP(C942,'Setup - Mix Design'!$A$5:$I$504,5,0)),"")</f>
        <v/>
      </c>
      <c r="J942" s="33">
        <f>IFERROR(IF(OR(C942="",D942=""),"",D942*VLOOKUP(C942,'Setup - Mix Design'!$A$5:$I$504,6,0)),"")</f>
        <v/>
      </c>
      <c r="K942" s="33">
        <f>IFERROR(IF(OR(C942="",D942=""),"",D942*VLOOKUP(C942,'Setup - Mix Design'!$A$5:$I$504,7,0)),"")</f>
        <v/>
      </c>
    </row>
    <row r="943">
      <c r="A943" s="31" t="n"/>
      <c r="B943" s="26" t="n"/>
      <c r="C943" s="26" t="n"/>
      <c r="D943" s="27" t="n"/>
      <c r="E943" s="26" t="n"/>
      <c r="F943" s="33">
        <f>IFERROR(IF(OR(C943="",D943=""),"",D943*VLOOKUP(C943,'Setup - Mix Design'!$A$5:$I$504,2,0)),"")</f>
        <v/>
      </c>
      <c r="G943" s="33">
        <f>IFERROR(IF(OR(C943="",D943=""),"",D943*VLOOKUP(C943,'Setup - Mix Design'!$A$5:$I$504,3,0)),"")</f>
        <v/>
      </c>
      <c r="H943" s="33">
        <f>IFERROR(IF(OR(C943="",D943=""),"",D943*VLOOKUP(C943,'Setup - Mix Design'!$A$5:$I$504,4,0)),"")</f>
        <v/>
      </c>
      <c r="I943" s="33">
        <f>IFERROR(IF(OR(C943="",D943=""),"",D943*VLOOKUP(C943,'Setup - Mix Design'!$A$5:$I$504,5,0)),"")</f>
        <v/>
      </c>
      <c r="J943" s="33">
        <f>IFERROR(IF(OR(C943="",D943=""),"",D943*VLOOKUP(C943,'Setup - Mix Design'!$A$5:$I$504,6,0)),"")</f>
        <v/>
      </c>
      <c r="K943" s="33">
        <f>IFERROR(IF(OR(C943="",D943=""),"",D943*VLOOKUP(C943,'Setup - Mix Design'!$A$5:$I$504,7,0)),"")</f>
        <v/>
      </c>
    </row>
    <row r="944">
      <c r="A944" s="31" t="n"/>
      <c r="B944" s="26" t="n"/>
      <c r="C944" s="26" t="n"/>
      <c r="D944" s="27" t="n"/>
      <c r="E944" s="26" t="n"/>
      <c r="F944" s="33">
        <f>IFERROR(IF(OR(C944="",D944=""),"",D944*VLOOKUP(C944,'Setup - Mix Design'!$A$5:$I$504,2,0)),"")</f>
        <v/>
      </c>
      <c r="G944" s="33">
        <f>IFERROR(IF(OR(C944="",D944=""),"",D944*VLOOKUP(C944,'Setup - Mix Design'!$A$5:$I$504,3,0)),"")</f>
        <v/>
      </c>
      <c r="H944" s="33">
        <f>IFERROR(IF(OR(C944="",D944=""),"",D944*VLOOKUP(C944,'Setup - Mix Design'!$A$5:$I$504,4,0)),"")</f>
        <v/>
      </c>
      <c r="I944" s="33">
        <f>IFERROR(IF(OR(C944="",D944=""),"",D944*VLOOKUP(C944,'Setup - Mix Design'!$A$5:$I$504,5,0)),"")</f>
        <v/>
      </c>
      <c r="J944" s="33">
        <f>IFERROR(IF(OR(C944="",D944=""),"",D944*VLOOKUP(C944,'Setup - Mix Design'!$A$5:$I$504,6,0)),"")</f>
        <v/>
      </c>
      <c r="K944" s="33">
        <f>IFERROR(IF(OR(C944="",D944=""),"",D944*VLOOKUP(C944,'Setup - Mix Design'!$A$5:$I$504,7,0)),"")</f>
        <v/>
      </c>
    </row>
    <row r="945">
      <c r="A945" s="31" t="n"/>
      <c r="B945" s="26" t="n"/>
      <c r="C945" s="26" t="n"/>
      <c r="D945" s="27" t="n"/>
      <c r="E945" s="26" t="n"/>
      <c r="F945" s="33">
        <f>IFERROR(IF(OR(C945="",D945=""),"",D945*VLOOKUP(C945,'Setup - Mix Design'!$A$5:$I$504,2,0)),"")</f>
        <v/>
      </c>
      <c r="G945" s="33">
        <f>IFERROR(IF(OR(C945="",D945=""),"",D945*VLOOKUP(C945,'Setup - Mix Design'!$A$5:$I$504,3,0)),"")</f>
        <v/>
      </c>
      <c r="H945" s="33">
        <f>IFERROR(IF(OR(C945="",D945=""),"",D945*VLOOKUP(C945,'Setup - Mix Design'!$A$5:$I$504,4,0)),"")</f>
        <v/>
      </c>
      <c r="I945" s="33">
        <f>IFERROR(IF(OR(C945="",D945=""),"",D945*VLOOKUP(C945,'Setup - Mix Design'!$A$5:$I$504,5,0)),"")</f>
        <v/>
      </c>
      <c r="J945" s="33">
        <f>IFERROR(IF(OR(C945="",D945=""),"",D945*VLOOKUP(C945,'Setup - Mix Design'!$A$5:$I$504,6,0)),"")</f>
        <v/>
      </c>
      <c r="K945" s="33">
        <f>IFERROR(IF(OR(C945="",D945=""),"",D945*VLOOKUP(C945,'Setup - Mix Design'!$A$5:$I$504,7,0)),"")</f>
        <v/>
      </c>
    </row>
    <row r="946">
      <c r="A946" s="31" t="n"/>
      <c r="B946" s="26" t="n"/>
      <c r="C946" s="26" t="n"/>
      <c r="D946" s="27" t="n"/>
      <c r="E946" s="26" t="n"/>
      <c r="F946" s="33">
        <f>IFERROR(IF(OR(C946="",D946=""),"",D946*VLOOKUP(C946,'Setup - Mix Design'!$A$5:$I$504,2,0)),"")</f>
        <v/>
      </c>
      <c r="G946" s="33">
        <f>IFERROR(IF(OR(C946="",D946=""),"",D946*VLOOKUP(C946,'Setup - Mix Design'!$A$5:$I$504,3,0)),"")</f>
        <v/>
      </c>
      <c r="H946" s="33">
        <f>IFERROR(IF(OR(C946="",D946=""),"",D946*VLOOKUP(C946,'Setup - Mix Design'!$A$5:$I$504,4,0)),"")</f>
        <v/>
      </c>
      <c r="I946" s="33">
        <f>IFERROR(IF(OR(C946="",D946=""),"",D946*VLOOKUP(C946,'Setup - Mix Design'!$A$5:$I$504,5,0)),"")</f>
        <v/>
      </c>
      <c r="J946" s="33">
        <f>IFERROR(IF(OR(C946="",D946=""),"",D946*VLOOKUP(C946,'Setup - Mix Design'!$A$5:$I$504,6,0)),"")</f>
        <v/>
      </c>
      <c r="K946" s="33">
        <f>IFERROR(IF(OR(C946="",D946=""),"",D946*VLOOKUP(C946,'Setup - Mix Design'!$A$5:$I$504,7,0)),"")</f>
        <v/>
      </c>
    </row>
    <row r="947">
      <c r="A947" s="31" t="n"/>
      <c r="B947" s="26" t="n"/>
      <c r="C947" s="26" t="n"/>
      <c r="D947" s="27" t="n"/>
      <c r="E947" s="26" t="n"/>
      <c r="F947" s="33">
        <f>IFERROR(IF(OR(C947="",D947=""),"",D947*VLOOKUP(C947,'Setup - Mix Design'!$A$5:$I$504,2,0)),"")</f>
        <v/>
      </c>
      <c r="G947" s="33">
        <f>IFERROR(IF(OR(C947="",D947=""),"",D947*VLOOKUP(C947,'Setup - Mix Design'!$A$5:$I$504,3,0)),"")</f>
        <v/>
      </c>
      <c r="H947" s="33">
        <f>IFERROR(IF(OR(C947="",D947=""),"",D947*VLOOKUP(C947,'Setup - Mix Design'!$A$5:$I$504,4,0)),"")</f>
        <v/>
      </c>
      <c r="I947" s="33">
        <f>IFERROR(IF(OR(C947="",D947=""),"",D947*VLOOKUP(C947,'Setup - Mix Design'!$A$5:$I$504,5,0)),"")</f>
        <v/>
      </c>
      <c r="J947" s="33">
        <f>IFERROR(IF(OR(C947="",D947=""),"",D947*VLOOKUP(C947,'Setup - Mix Design'!$A$5:$I$504,6,0)),"")</f>
        <v/>
      </c>
      <c r="K947" s="33">
        <f>IFERROR(IF(OR(C947="",D947=""),"",D947*VLOOKUP(C947,'Setup - Mix Design'!$A$5:$I$504,7,0)),"")</f>
        <v/>
      </c>
    </row>
    <row r="948">
      <c r="A948" s="31" t="n"/>
      <c r="B948" s="26" t="n"/>
      <c r="C948" s="26" t="n"/>
      <c r="D948" s="27" t="n"/>
      <c r="E948" s="26" t="n"/>
      <c r="F948" s="33">
        <f>IFERROR(IF(OR(C948="",D948=""),"",D948*VLOOKUP(C948,'Setup - Mix Design'!$A$5:$I$504,2,0)),"")</f>
        <v/>
      </c>
      <c r="G948" s="33">
        <f>IFERROR(IF(OR(C948="",D948=""),"",D948*VLOOKUP(C948,'Setup - Mix Design'!$A$5:$I$504,3,0)),"")</f>
        <v/>
      </c>
      <c r="H948" s="33">
        <f>IFERROR(IF(OR(C948="",D948=""),"",D948*VLOOKUP(C948,'Setup - Mix Design'!$A$5:$I$504,4,0)),"")</f>
        <v/>
      </c>
      <c r="I948" s="33">
        <f>IFERROR(IF(OR(C948="",D948=""),"",D948*VLOOKUP(C948,'Setup - Mix Design'!$A$5:$I$504,5,0)),"")</f>
        <v/>
      </c>
      <c r="J948" s="33">
        <f>IFERROR(IF(OR(C948="",D948=""),"",D948*VLOOKUP(C948,'Setup - Mix Design'!$A$5:$I$504,6,0)),"")</f>
        <v/>
      </c>
      <c r="K948" s="33">
        <f>IFERROR(IF(OR(C948="",D948=""),"",D948*VLOOKUP(C948,'Setup - Mix Design'!$A$5:$I$504,7,0)),"")</f>
        <v/>
      </c>
    </row>
    <row r="949">
      <c r="A949" s="31" t="n"/>
      <c r="B949" s="26" t="n"/>
      <c r="C949" s="26" t="n"/>
      <c r="D949" s="27" t="n"/>
      <c r="E949" s="26" t="n"/>
      <c r="F949" s="33">
        <f>IFERROR(IF(OR(C949="",D949=""),"",D949*VLOOKUP(C949,'Setup - Mix Design'!$A$5:$I$504,2,0)),"")</f>
        <v/>
      </c>
      <c r="G949" s="33">
        <f>IFERROR(IF(OR(C949="",D949=""),"",D949*VLOOKUP(C949,'Setup - Mix Design'!$A$5:$I$504,3,0)),"")</f>
        <v/>
      </c>
      <c r="H949" s="33">
        <f>IFERROR(IF(OR(C949="",D949=""),"",D949*VLOOKUP(C949,'Setup - Mix Design'!$A$5:$I$504,4,0)),"")</f>
        <v/>
      </c>
      <c r="I949" s="33">
        <f>IFERROR(IF(OR(C949="",D949=""),"",D949*VLOOKUP(C949,'Setup - Mix Design'!$A$5:$I$504,5,0)),"")</f>
        <v/>
      </c>
      <c r="J949" s="33">
        <f>IFERROR(IF(OR(C949="",D949=""),"",D949*VLOOKUP(C949,'Setup - Mix Design'!$A$5:$I$504,6,0)),"")</f>
        <v/>
      </c>
      <c r="K949" s="33">
        <f>IFERROR(IF(OR(C949="",D949=""),"",D949*VLOOKUP(C949,'Setup - Mix Design'!$A$5:$I$504,7,0)),"")</f>
        <v/>
      </c>
    </row>
    <row r="950">
      <c r="A950" s="31" t="n"/>
      <c r="B950" s="26" t="n"/>
      <c r="C950" s="26" t="n"/>
      <c r="D950" s="27" t="n"/>
      <c r="E950" s="26" t="n"/>
      <c r="F950" s="33">
        <f>IFERROR(IF(OR(C950="",D950=""),"",D950*VLOOKUP(C950,'Setup - Mix Design'!$A$5:$I$504,2,0)),"")</f>
        <v/>
      </c>
      <c r="G950" s="33">
        <f>IFERROR(IF(OR(C950="",D950=""),"",D950*VLOOKUP(C950,'Setup - Mix Design'!$A$5:$I$504,3,0)),"")</f>
        <v/>
      </c>
      <c r="H950" s="33">
        <f>IFERROR(IF(OR(C950="",D950=""),"",D950*VLOOKUP(C950,'Setup - Mix Design'!$A$5:$I$504,4,0)),"")</f>
        <v/>
      </c>
      <c r="I950" s="33">
        <f>IFERROR(IF(OR(C950="",D950=""),"",D950*VLOOKUP(C950,'Setup - Mix Design'!$A$5:$I$504,5,0)),"")</f>
        <v/>
      </c>
      <c r="J950" s="33">
        <f>IFERROR(IF(OR(C950="",D950=""),"",D950*VLOOKUP(C950,'Setup - Mix Design'!$A$5:$I$504,6,0)),"")</f>
        <v/>
      </c>
      <c r="K950" s="33">
        <f>IFERROR(IF(OR(C950="",D950=""),"",D950*VLOOKUP(C950,'Setup - Mix Design'!$A$5:$I$504,7,0)),"")</f>
        <v/>
      </c>
    </row>
    <row r="951">
      <c r="A951" s="31" t="n"/>
      <c r="B951" s="26" t="n"/>
      <c r="C951" s="26" t="n"/>
      <c r="D951" s="27" t="n"/>
      <c r="E951" s="26" t="n"/>
      <c r="F951" s="33">
        <f>IFERROR(IF(OR(C951="",D951=""),"",D951*VLOOKUP(C951,'Setup - Mix Design'!$A$5:$I$504,2,0)),"")</f>
        <v/>
      </c>
      <c r="G951" s="33">
        <f>IFERROR(IF(OR(C951="",D951=""),"",D951*VLOOKUP(C951,'Setup - Mix Design'!$A$5:$I$504,3,0)),"")</f>
        <v/>
      </c>
      <c r="H951" s="33">
        <f>IFERROR(IF(OR(C951="",D951=""),"",D951*VLOOKUP(C951,'Setup - Mix Design'!$A$5:$I$504,4,0)),"")</f>
        <v/>
      </c>
      <c r="I951" s="33">
        <f>IFERROR(IF(OR(C951="",D951=""),"",D951*VLOOKUP(C951,'Setup - Mix Design'!$A$5:$I$504,5,0)),"")</f>
        <v/>
      </c>
      <c r="J951" s="33">
        <f>IFERROR(IF(OR(C951="",D951=""),"",D951*VLOOKUP(C951,'Setup - Mix Design'!$A$5:$I$504,6,0)),"")</f>
        <v/>
      </c>
      <c r="K951" s="33">
        <f>IFERROR(IF(OR(C951="",D951=""),"",D951*VLOOKUP(C951,'Setup - Mix Design'!$A$5:$I$504,7,0)),"")</f>
        <v/>
      </c>
    </row>
    <row r="952">
      <c r="A952" s="31" t="n"/>
      <c r="B952" s="26" t="n"/>
      <c r="C952" s="26" t="n"/>
      <c r="D952" s="27" t="n"/>
      <c r="E952" s="26" t="n"/>
      <c r="F952" s="33">
        <f>IFERROR(IF(OR(C952="",D952=""),"",D952*VLOOKUP(C952,'Setup - Mix Design'!$A$5:$I$504,2,0)),"")</f>
        <v/>
      </c>
      <c r="G952" s="33">
        <f>IFERROR(IF(OR(C952="",D952=""),"",D952*VLOOKUP(C952,'Setup - Mix Design'!$A$5:$I$504,3,0)),"")</f>
        <v/>
      </c>
      <c r="H952" s="33">
        <f>IFERROR(IF(OR(C952="",D952=""),"",D952*VLOOKUP(C952,'Setup - Mix Design'!$A$5:$I$504,4,0)),"")</f>
        <v/>
      </c>
      <c r="I952" s="33">
        <f>IFERROR(IF(OR(C952="",D952=""),"",D952*VLOOKUP(C952,'Setup - Mix Design'!$A$5:$I$504,5,0)),"")</f>
        <v/>
      </c>
      <c r="J952" s="33">
        <f>IFERROR(IF(OR(C952="",D952=""),"",D952*VLOOKUP(C952,'Setup - Mix Design'!$A$5:$I$504,6,0)),"")</f>
        <v/>
      </c>
      <c r="K952" s="33">
        <f>IFERROR(IF(OR(C952="",D952=""),"",D952*VLOOKUP(C952,'Setup - Mix Design'!$A$5:$I$504,7,0)),"")</f>
        <v/>
      </c>
    </row>
    <row r="953">
      <c r="A953" s="31" t="n"/>
      <c r="B953" s="26" t="n"/>
      <c r="C953" s="26" t="n"/>
      <c r="D953" s="27" t="n"/>
      <c r="E953" s="26" t="n"/>
      <c r="F953" s="33">
        <f>IFERROR(IF(OR(C953="",D953=""),"",D953*VLOOKUP(C953,'Setup - Mix Design'!$A$5:$I$504,2,0)),"")</f>
        <v/>
      </c>
      <c r="G953" s="33">
        <f>IFERROR(IF(OR(C953="",D953=""),"",D953*VLOOKUP(C953,'Setup - Mix Design'!$A$5:$I$504,3,0)),"")</f>
        <v/>
      </c>
      <c r="H953" s="33">
        <f>IFERROR(IF(OR(C953="",D953=""),"",D953*VLOOKUP(C953,'Setup - Mix Design'!$A$5:$I$504,4,0)),"")</f>
        <v/>
      </c>
      <c r="I953" s="33">
        <f>IFERROR(IF(OR(C953="",D953=""),"",D953*VLOOKUP(C953,'Setup - Mix Design'!$A$5:$I$504,5,0)),"")</f>
        <v/>
      </c>
      <c r="J953" s="33">
        <f>IFERROR(IF(OR(C953="",D953=""),"",D953*VLOOKUP(C953,'Setup - Mix Design'!$A$5:$I$504,6,0)),"")</f>
        <v/>
      </c>
      <c r="K953" s="33">
        <f>IFERROR(IF(OR(C953="",D953=""),"",D953*VLOOKUP(C953,'Setup - Mix Design'!$A$5:$I$504,7,0)),"")</f>
        <v/>
      </c>
    </row>
    <row r="954">
      <c r="A954" s="31" t="n"/>
      <c r="B954" s="26" t="n"/>
      <c r="C954" s="26" t="n"/>
      <c r="D954" s="27" t="n"/>
      <c r="E954" s="26" t="n"/>
      <c r="F954" s="33">
        <f>IFERROR(IF(OR(C954="",D954=""),"",D954*VLOOKUP(C954,'Setup - Mix Design'!$A$5:$I$504,2,0)),"")</f>
        <v/>
      </c>
      <c r="G954" s="33">
        <f>IFERROR(IF(OR(C954="",D954=""),"",D954*VLOOKUP(C954,'Setup - Mix Design'!$A$5:$I$504,3,0)),"")</f>
        <v/>
      </c>
      <c r="H954" s="33">
        <f>IFERROR(IF(OR(C954="",D954=""),"",D954*VLOOKUP(C954,'Setup - Mix Design'!$A$5:$I$504,4,0)),"")</f>
        <v/>
      </c>
      <c r="I954" s="33">
        <f>IFERROR(IF(OR(C954="",D954=""),"",D954*VLOOKUP(C954,'Setup - Mix Design'!$A$5:$I$504,5,0)),"")</f>
        <v/>
      </c>
      <c r="J954" s="33">
        <f>IFERROR(IF(OR(C954="",D954=""),"",D954*VLOOKUP(C954,'Setup - Mix Design'!$A$5:$I$504,6,0)),"")</f>
        <v/>
      </c>
      <c r="K954" s="33">
        <f>IFERROR(IF(OR(C954="",D954=""),"",D954*VLOOKUP(C954,'Setup - Mix Design'!$A$5:$I$504,7,0)),"")</f>
        <v/>
      </c>
    </row>
    <row r="955">
      <c r="A955" s="31" t="n"/>
      <c r="B955" s="26" t="n"/>
      <c r="C955" s="26" t="n"/>
      <c r="D955" s="27" t="n"/>
      <c r="E955" s="26" t="n"/>
      <c r="F955" s="33">
        <f>IFERROR(IF(OR(C955="",D955=""),"",D955*VLOOKUP(C955,'Setup - Mix Design'!$A$5:$I$504,2,0)),"")</f>
        <v/>
      </c>
      <c r="G955" s="33">
        <f>IFERROR(IF(OR(C955="",D955=""),"",D955*VLOOKUP(C955,'Setup - Mix Design'!$A$5:$I$504,3,0)),"")</f>
        <v/>
      </c>
      <c r="H955" s="33">
        <f>IFERROR(IF(OR(C955="",D955=""),"",D955*VLOOKUP(C955,'Setup - Mix Design'!$A$5:$I$504,4,0)),"")</f>
        <v/>
      </c>
      <c r="I955" s="33">
        <f>IFERROR(IF(OR(C955="",D955=""),"",D955*VLOOKUP(C955,'Setup - Mix Design'!$A$5:$I$504,5,0)),"")</f>
        <v/>
      </c>
      <c r="J955" s="33">
        <f>IFERROR(IF(OR(C955="",D955=""),"",D955*VLOOKUP(C955,'Setup - Mix Design'!$A$5:$I$504,6,0)),"")</f>
        <v/>
      </c>
      <c r="K955" s="33">
        <f>IFERROR(IF(OR(C955="",D955=""),"",D955*VLOOKUP(C955,'Setup - Mix Design'!$A$5:$I$504,7,0)),"")</f>
        <v/>
      </c>
    </row>
    <row r="956">
      <c r="A956" s="31" t="n"/>
      <c r="B956" s="26" t="n"/>
      <c r="C956" s="26" t="n"/>
      <c r="D956" s="27" t="n"/>
      <c r="E956" s="26" t="n"/>
      <c r="F956" s="33">
        <f>IFERROR(IF(OR(C956="",D956=""),"",D956*VLOOKUP(C956,'Setup - Mix Design'!$A$5:$I$504,2,0)),"")</f>
        <v/>
      </c>
      <c r="G956" s="33">
        <f>IFERROR(IF(OR(C956="",D956=""),"",D956*VLOOKUP(C956,'Setup - Mix Design'!$A$5:$I$504,3,0)),"")</f>
        <v/>
      </c>
      <c r="H956" s="33">
        <f>IFERROR(IF(OR(C956="",D956=""),"",D956*VLOOKUP(C956,'Setup - Mix Design'!$A$5:$I$504,4,0)),"")</f>
        <v/>
      </c>
      <c r="I956" s="33">
        <f>IFERROR(IF(OR(C956="",D956=""),"",D956*VLOOKUP(C956,'Setup - Mix Design'!$A$5:$I$504,5,0)),"")</f>
        <v/>
      </c>
      <c r="J956" s="33">
        <f>IFERROR(IF(OR(C956="",D956=""),"",D956*VLOOKUP(C956,'Setup - Mix Design'!$A$5:$I$504,6,0)),"")</f>
        <v/>
      </c>
      <c r="K956" s="33">
        <f>IFERROR(IF(OR(C956="",D956=""),"",D956*VLOOKUP(C956,'Setup - Mix Design'!$A$5:$I$504,7,0)),"")</f>
        <v/>
      </c>
    </row>
    <row r="957">
      <c r="A957" s="31" t="n"/>
      <c r="B957" s="26" t="n"/>
      <c r="C957" s="26" t="n"/>
      <c r="D957" s="27" t="n"/>
      <c r="E957" s="26" t="n"/>
      <c r="F957" s="33">
        <f>IFERROR(IF(OR(C957="",D957=""),"",D957*VLOOKUP(C957,'Setup - Mix Design'!$A$5:$I$504,2,0)),"")</f>
        <v/>
      </c>
      <c r="G957" s="33">
        <f>IFERROR(IF(OR(C957="",D957=""),"",D957*VLOOKUP(C957,'Setup - Mix Design'!$A$5:$I$504,3,0)),"")</f>
        <v/>
      </c>
      <c r="H957" s="33">
        <f>IFERROR(IF(OR(C957="",D957=""),"",D957*VLOOKUP(C957,'Setup - Mix Design'!$A$5:$I$504,4,0)),"")</f>
        <v/>
      </c>
      <c r="I957" s="33">
        <f>IFERROR(IF(OR(C957="",D957=""),"",D957*VLOOKUP(C957,'Setup - Mix Design'!$A$5:$I$504,5,0)),"")</f>
        <v/>
      </c>
      <c r="J957" s="33">
        <f>IFERROR(IF(OR(C957="",D957=""),"",D957*VLOOKUP(C957,'Setup - Mix Design'!$A$5:$I$504,6,0)),"")</f>
        <v/>
      </c>
      <c r="K957" s="33">
        <f>IFERROR(IF(OR(C957="",D957=""),"",D957*VLOOKUP(C957,'Setup - Mix Design'!$A$5:$I$504,7,0)),"")</f>
        <v/>
      </c>
    </row>
    <row r="958">
      <c r="A958" s="31" t="n"/>
      <c r="B958" s="26" t="n"/>
      <c r="C958" s="26" t="n"/>
      <c r="D958" s="27" t="n"/>
      <c r="E958" s="26" t="n"/>
      <c r="F958" s="33">
        <f>IFERROR(IF(OR(C958="",D958=""),"",D958*VLOOKUP(C958,'Setup - Mix Design'!$A$5:$I$504,2,0)),"")</f>
        <v/>
      </c>
      <c r="G958" s="33">
        <f>IFERROR(IF(OR(C958="",D958=""),"",D958*VLOOKUP(C958,'Setup - Mix Design'!$A$5:$I$504,3,0)),"")</f>
        <v/>
      </c>
      <c r="H958" s="33">
        <f>IFERROR(IF(OR(C958="",D958=""),"",D958*VLOOKUP(C958,'Setup - Mix Design'!$A$5:$I$504,4,0)),"")</f>
        <v/>
      </c>
      <c r="I958" s="33">
        <f>IFERROR(IF(OR(C958="",D958=""),"",D958*VLOOKUP(C958,'Setup - Mix Design'!$A$5:$I$504,5,0)),"")</f>
        <v/>
      </c>
      <c r="J958" s="33">
        <f>IFERROR(IF(OR(C958="",D958=""),"",D958*VLOOKUP(C958,'Setup - Mix Design'!$A$5:$I$504,6,0)),"")</f>
        <v/>
      </c>
      <c r="K958" s="33">
        <f>IFERROR(IF(OR(C958="",D958=""),"",D958*VLOOKUP(C958,'Setup - Mix Design'!$A$5:$I$504,7,0)),"")</f>
        <v/>
      </c>
    </row>
    <row r="959">
      <c r="A959" s="31" t="n"/>
      <c r="B959" s="26" t="n"/>
      <c r="C959" s="26" t="n"/>
      <c r="D959" s="27" t="n"/>
      <c r="E959" s="26" t="n"/>
      <c r="F959" s="33">
        <f>IFERROR(IF(OR(C959="",D959=""),"",D959*VLOOKUP(C959,'Setup - Mix Design'!$A$5:$I$504,2,0)),"")</f>
        <v/>
      </c>
      <c r="G959" s="33">
        <f>IFERROR(IF(OR(C959="",D959=""),"",D959*VLOOKUP(C959,'Setup - Mix Design'!$A$5:$I$504,3,0)),"")</f>
        <v/>
      </c>
      <c r="H959" s="33">
        <f>IFERROR(IF(OR(C959="",D959=""),"",D959*VLOOKUP(C959,'Setup - Mix Design'!$A$5:$I$504,4,0)),"")</f>
        <v/>
      </c>
      <c r="I959" s="33">
        <f>IFERROR(IF(OR(C959="",D959=""),"",D959*VLOOKUP(C959,'Setup - Mix Design'!$A$5:$I$504,5,0)),"")</f>
        <v/>
      </c>
      <c r="J959" s="33">
        <f>IFERROR(IF(OR(C959="",D959=""),"",D959*VLOOKUP(C959,'Setup - Mix Design'!$A$5:$I$504,6,0)),"")</f>
        <v/>
      </c>
      <c r="K959" s="33">
        <f>IFERROR(IF(OR(C959="",D959=""),"",D959*VLOOKUP(C959,'Setup - Mix Design'!$A$5:$I$504,7,0)),"")</f>
        <v/>
      </c>
    </row>
    <row r="960">
      <c r="A960" s="31" t="n"/>
      <c r="B960" s="26" t="n"/>
      <c r="C960" s="26" t="n"/>
      <c r="D960" s="27" t="n"/>
      <c r="E960" s="26" t="n"/>
      <c r="F960" s="33">
        <f>IFERROR(IF(OR(C960="",D960=""),"",D960*VLOOKUP(C960,'Setup - Mix Design'!$A$5:$I$504,2,0)),"")</f>
        <v/>
      </c>
      <c r="G960" s="33">
        <f>IFERROR(IF(OR(C960="",D960=""),"",D960*VLOOKUP(C960,'Setup - Mix Design'!$A$5:$I$504,3,0)),"")</f>
        <v/>
      </c>
      <c r="H960" s="33">
        <f>IFERROR(IF(OR(C960="",D960=""),"",D960*VLOOKUP(C960,'Setup - Mix Design'!$A$5:$I$504,4,0)),"")</f>
        <v/>
      </c>
      <c r="I960" s="33">
        <f>IFERROR(IF(OR(C960="",D960=""),"",D960*VLOOKUP(C960,'Setup - Mix Design'!$A$5:$I$504,5,0)),"")</f>
        <v/>
      </c>
      <c r="J960" s="33">
        <f>IFERROR(IF(OR(C960="",D960=""),"",D960*VLOOKUP(C960,'Setup - Mix Design'!$A$5:$I$504,6,0)),"")</f>
        <v/>
      </c>
      <c r="K960" s="33">
        <f>IFERROR(IF(OR(C960="",D960=""),"",D960*VLOOKUP(C960,'Setup - Mix Design'!$A$5:$I$504,7,0)),"")</f>
        <v/>
      </c>
    </row>
    <row r="961">
      <c r="A961" s="31" t="n"/>
      <c r="B961" s="26" t="n"/>
      <c r="C961" s="26" t="n"/>
      <c r="D961" s="27" t="n"/>
      <c r="E961" s="26" t="n"/>
      <c r="F961" s="33">
        <f>IFERROR(IF(OR(C961="",D961=""),"",D961*VLOOKUP(C961,'Setup - Mix Design'!$A$5:$I$504,2,0)),"")</f>
        <v/>
      </c>
      <c r="G961" s="33">
        <f>IFERROR(IF(OR(C961="",D961=""),"",D961*VLOOKUP(C961,'Setup - Mix Design'!$A$5:$I$504,3,0)),"")</f>
        <v/>
      </c>
      <c r="H961" s="33">
        <f>IFERROR(IF(OR(C961="",D961=""),"",D961*VLOOKUP(C961,'Setup - Mix Design'!$A$5:$I$504,4,0)),"")</f>
        <v/>
      </c>
      <c r="I961" s="33">
        <f>IFERROR(IF(OR(C961="",D961=""),"",D961*VLOOKUP(C961,'Setup - Mix Design'!$A$5:$I$504,5,0)),"")</f>
        <v/>
      </c>
      <c r="J961" s="33">
        <f>IFERROR(IF(OR(C961="",D961=""),"",D961*VLOOKUP(C961,'Setup - Mix Design'!$A$5:$I$504,6,0)),"")</f>
        <v/>
      </c>
      <c r="K961" s="33">
        <f>IFERROR(IF(OR(C961="",D961=""),"",D961*VLOOKUP(C961,'Setup - Mix Design'!$A$5:$I$504,7,0)),"")</f>
        <v/>
      </c>
    </row>
    <row r="962">
      <c r="A962" s="31" t="n"/>
      <c r="B962" s="26" t="n"/>
      <c r="C962" s="26" t="n"/>
      <c r="D962" s="27" t="n"/>
      <c r="E962" s="26" t="n"/>
      <c r="F962" s="33">
        <f>IFERROR(IF(OR(C962="",D962=""),"",D962*VLOOKUP(C962,'Setup - Mix Design'!$A$5:$I$504,2,0)),"")</f>
        <v/>
      </c>
      <c r="G962" s="33">
        <f>IFERROR(IF(OR(C962="",D962=""),"",D962*VLOOKUP(C962,'Setup - Mix Design'!$A$5:$I$504,3,0)),"")</f>
        <v/>
      </c>
      <c r="H962" s="33">
        <f>IFERROR(IF(OR(C962="",D962=""),"",D962*VLOOKUP(C962,'Setup - Mix Design'!$A$5:$I$504,4,0)),"")</f>
        <v/>
      </c>
      <c r="I962" s="33">
        <f>IFERROR(IF(OR(C962="",D962=""),"",D962*VLOOKUP(C962,'Setup - Mix Design'!$A$5:$I$504,5,0)),"")</f>
        <v/>
      </c>
      <c r="J962" s="33">
        <f>IFERROR(IF(OR(C962="",D962=""),"",D962*VLOOKUP(C962,'Setup - Mix Design'!$A$5:$I$504,6,0)),"")</f>
        <v/>
      </c>
      <c r="K962" s="33">
        <f>IFERROR(IF(OR(C962="",D962=""),"",D962*VLOOKUP(C962,'Setup - Mix Design'!$A$5:$I$504,7,0)),"")</f>
        <v/>
      </c>
    </row>
    <row r="963">
      <c r="A963" s="31" t="n"/>
      <c r="B963" s="26" t="n"/>
      <c r="C963" s="26" t="n"/>
      <c r="D963" s="27" t="n"/>
      <c r="E963" s="26" t="n"/>
      <c r="F963" s="33">
        <f>IFERROR(IF(OR(C963="",D963=""),"",D963*VLOOKUP(C963,'Setup - Mix Design'!$A$5:$I$504,2,0)),"")</f>
        <v/>
      </c>
      <c r="G963" s="33">
        <f>IFERROR(IF(OR(C963="",D963=""),"",D963*VLOOKUP(C963,'Setup - Mix Design'!$A$5:$I$504,3,0)),"")</f>
        <v/>
      </c>
      <c r="H963" s="33">
        <f>IFERROR(IF(OR(C963="",D963=""),"",D963*VLOOKUP(C963,'Setup - Mix Design'!$A$5:$I$504,4,0)),"")</f>
        <v/>
      </c>
      <c r="I963" s="33">
        <f>IFERROR(IF(OR(C963="",D963=""),"",D963*VLOOKUP(C963,'Setup - Mix Design'!$A$5:$I$504,5,0)),"")</f>
        <v/>
      </c>
      <c r="J963" s="33">
        <f>IFERROR(IF(OR(C963="",D963=""),"",D963*VLOOKUP(C963,'Setup - Mix Design'!$A$5:$I$504,6,0)),"")</f>
        <v/>
      </c>
      <c r="K963" s="33">
        <f>IFERROR(IF(OR(C963="",D963=""),"",D963*VLOOKUP(C963,'Setup - Mix Design'!$A$5:$I$504,7,0)),"")</f>
        <v/>
      </c>
    </row>
    <row r="964">
      <c r="A964" s="31" t="n"/>
      <c r="B964" s="26" t="n"/>
      <c r="C964" s="26" t="n"/>
      <c r="D964" s="27" t="n"/>
      <c r="E964" s="26" t="n"/>
      <c r="F964" s="33">
        <f>IFERROR(IF(OR(C964="",D964=""),"",D964*VLOOKUP(C964,'Setup - Mix Design'!$A$5:$I$504,2,0)),"")</f>
        <v/>
      </c>
      <c r="G964" s="33">
        <f>IFERROR(IF(OR(C964="",D964=""),"",D964*VLOOKUP(C964,'Setup - Mix Design'!$A$5:$I$504,3,0)),"")</f>
        <v/>
      </c>
      <c r="H964" s="33">
        <f>IFERROR(IF(OR(C964="",D964=""),"",D964*VLOOKUP(C964,'Setup - Mix Design'!$A$5:$I$504,4,0)),"")</f>
        <v/>
      </c>
      <c r="I964" s="33">
        <f>IFERROR(IF(OR(C964="",D964=""),"",D964*VLOOKUP(C964,'Setup - Mix Design'!$A$5:$I$504,5,0)),"")</f>
        <v/>
      </c>
      <c r="J964" s="33">
        <f>IFERROR(IF(OR(C964="",D964=""),"",D964*VLOOKUP(C964,'Setup - Mix Design'!$A$5:$I$504,6,0)),"")</f>
        <v/>
      </c>
      <c r="K964" s="33">
        <f>IFERROR(IF(OR(C964="",D964=""),"",D964*VLOOKUP(C964,'Setup - Mix Design'!$A$5:$I$504,7,0)),"")</f>
        <v/>
      </c>
    </row>
    <row r="965">
      <c r="A965" s="31" t="n"/>
      <c r="B965" s="26" t="n"/>
      <c r="C965" s="26" t="n"/>
      <c r="D965" s="27" t="n"/>
      <c r="E965" s="26" t="n"/>
      <c r="F965" s="33">
        <f>IFERROR(IF(OR(C965="",D965=""),"",D965*VLOOKUP(C965,'Setup - Mix Design'!$A$5:$I$504,2,0)),"")</f>
        <v/>
      </c>
      <c r="G965" s="33">
        <f>IFERROR(IF(OR(C965="",D965=""),"",D965*VLOOKUP(C965,'Setup - Mix Design'!$A$5:$I$504,3,0)),"")</f>
        <v/>
      </c>
      <c r="H965" s="33">
        <f>IFERROR(IF(OR(C965="",D965=""),"",D965*VLOOKUP(C965,'Setup - Mix Design'!$A$5:$I$504,4,0)),"")</f>
        <v/>
      </c>
      <c r="I965" s="33">
        <f>IFERROR(IF(OR(C965="",D965=""),"",D965*VLOOKUP(C965,'Setup - Mix Design'!$A$5:$I$504,5,0)),"")</f>
        <v/>
      </c>
      <c r="J965" s="33">
        <f>IFERROR(IF(OR(C965="",D965=""),"",D965*VLOOKUP(C965,'Setup - Mix Design'!$A$5:$I$504,6,0)),"")</f>
        <v/>
      </c>
      <c r="K965" s="33">
        <f>IFERROR(IF(OR(C965="",D965=""),"",D965*VLOOKUP(C965,'Setup - Mix Design'!$A$5:$I$504,7,0)),"")</f>
        <v/>
      </c>
    </row>
    <row r="966">
      <c r="A966" s="31" t="n"/>
      <c r="B966" s="26" t="n"/>
      <c r="C966" s="26" t="n"/>
      <c r="D966" s="27" t="n"/>
      <c r="E966" s="26" t="n"/>
      <c r="F966" s="33">
        <f>IFERROR(IF(OR(C966="",D966=""),"",D966*VLOOKUP(C966,'Setup - Mix Design'!$A$5:$I$504,2,0)),"")</f>
        <v/>
      </c>
      <c r="G966" s="33">
        <f>IFERROR(IF(OR(C966="",D966=""),"",D966*VLOOKUP(C966,'Setup - Mix Design'!$A$5:$I$504,3,0)),"")</f>
        <v/>
      </c>
      <c r="H966" s="33">
        <f>IFERROR(IF(OR(C966="",D966=""),"",D966*VLOOKUP(C966,'Setup - Mix Design'!$A$5:$I$504,4,0)),"")</f>
        <v/>
      </c>
      <c r="I966" s="33">
        <f>IFERROR(IF(OR(C966="",D966=""),"",D966*VLOOKUP(C966,'Setup - Mix Design'!$A$5:$I$504,5,0)),"")</f>
        <v/>
      </c>
      <c r="J966" s="33">
        <f>IFERROR(IF(OR(C966="",D966=""),"",D966*VLOOKUP(C966,'Setup - Mix Design'!$A$5:$I$504,6,0)),"")</f>
        <v/>
      </c>
      <c r="K966" s="33">
        <f>IFERROR(IF(OR(C966="",D966=""),"",D966*VLOOKUP(C966,'Setup - Mix Design'!$A$5:$I$504,7,0)),"")</f>
        <v/>
      </c>
    </row>
    <row r="967">
      <c r="A967" s="31" t="n"/>
      <c r="B967" s="26" t="n"/>
      <c r="C967" s="26" t="n"/>
      <c r="D967" s="27" t="n"/>
      <c r="E967" s="26" t="n"/>
      <c r="F967" s="33">
        <f>IFERROR(IF(OR(C967="",D967=""),"",D967*VLOOKUP(C967,'Setup - Mix Design'!$A$5:$I$504,2,0)),"")</f>
        <v/>
      </c>
      <c r="G967" s="33">
        <f>IFERROR(IF(OR(C967="",D967=""),"",D967*VLOOKUP(C967,'Setup - Mix Design'!$A$5:$I$504,3,0)),"")</f>
        <v/>
      </c>
      <c r="H967" s="33">
        <f>IFERROR(IF(OR(C967="",D967=""),"",D967*VLOOKUP(C967,'Setup - Mix Design'!$A$5:$I$504,4,0)),"")</f>
        <v/>
      </c>
      <c r="I967" s="33">
        <f>IFERROR(IF(OR(C967="",D967=""),"",D967*VLOOKUP(C967,'Setup - Mix Design'!$A$5:$I$504,5,0)),"")</f>
        <v/>
      </c>
      <c r="J967" s="33">
        <f>IFERROR(IF(OR(C967="",D967=""),"",D967*VLOOKUP(C967,'Setup - Mix Design'!$A$5:$I$504,6,0)),"")</f>
        <v/>
      </c>
      <c r="K967" s="33">
        <f>IFERROR(IF(OR(C967="",D967=""),"",D967*VLOOKUP(C967,'Setup - Mix Design'!$A$5:$I$504,7,0)),"")</f>
        <v/>
      </c>
    </row>
    <row r="968">
      <c r="A968" s="31" t="n"/>
      <c r="B968" s="26" t="n"/>
      <c r="C968" s="26" t="n"/>
      <c r="D968" s="27" t="n"/>
      <c r="E968" s="26" t="n"/>
      <c r="F968" s="33">
        <f>IFERROR(IF(OR(C968="",D968=""),"",D968*VLOOKUP(C968,'Setup - Mix Design'!$A$5:$I$504,2,0)),"")</f>
        <v/>
      </c>
      <c r="G968" s="33">
        <f>IFERROR(IF(OR(C968="",D968=""),"",D968*VLOOKUP(C968,'Setup - Mix Design'!$A$5:$I$504,3,0)),"")</f>
        <v/>
      </c>
      <c r="H968" s="33">
        <f>IFERROR(IF(OR(C968="",D968=""),"",D968*VLOOKUP(C968,'Setup - Mix Design'!$A$5:$I$504,4,0)),"")</f>
        <v/>
      </c>
      <c r="I968" s="33">
        <f>IFERROR(IF(OR(C968="",D968=""),"",D968*VLOOKUP(C968,'Setup - Mix Design'!$A$5:$I$504,5,0)),"")</f>
        <v/>
      </c>
      <c r="J968" s="33">
        <f>IFERROR(IF(OR(C968="",D968=""),"",D968*VLOOKUP(C968,'Setup - Mix Design'!$A$5:$I$504,6,0)),"")</f>
        <v/>
      </c>
      <c r="K968" s="33">
        <f>IFERROR(IF(OR(C968="",D968=""),"",D968*VLOOKUP(C968,'Setup - Mix Design'!$A$5:$I$504,7,0)),"")</f>
        <v/>
      </c>
    </row>
    <row r="969">
      <c r="A969" s="31" t="n"/>
      <c r="B969" s="26" t="n"/>
      <c r="C969" s="26" t="n"/>
      <c r="D969" s="27" t="n"/>
      <c r="E969" s="26" t="n"/>
      <c r="F969" s="33">
        <f>IFERROR(IF(OR(C969="",D969=""),"",D969*VLOOKUP(C969,'Setup - Mix Design'!$A$5:$I$504,2,0)),"")</f>
        <v/>
      </c>
      <c r="G969" s="33">
        <f>IFERROR(IF(OR(C969="",D969=""),"",D969*VLOOKUP(C969,'Setup - Mix Design'!$A$5:$I$504,3,0)),"")</f>
        <v/>
      </c>
      <c r="H969" s="33">
        <f>IFERROR(IF(OR(C969="",D969=""),"",D969*VLOOKUP(C969,'Setup - Mix Design'!$A$5:$I$504,4,0)),"")</f>
        <v/>
      </c>
      <c r="I969" s="33">
        <f>IFERROR(IF(OR(C969="",D969=""),"",D969*VLOOKUP(C969,'Setup - Mix Design'!$A$5:$I$504,5,0)),"")</f>
        <v/>
      </c>
      <c r="J969" s="33">
        <f>IFERROR(IF(OR(C969="",D969=""),"",D969*VLOOKUP(C969,'Setup - Mix Design'!$A$5:$I$504,6,0)),"")</f>
        <v/>
      </c>
      <c r="K969" s="33">
        <f>IFERROR(IF(OR(C969="",D969=""),"",D969*VLOOKUP(C969,'Setup - Mix Design'!$A$5:$I$504,7,0)),"")</f>
        <v/>
      </c>
    </row>
    <row r="970">
      <c r="A970" s="31" t="n"/>
      <c r="B970" s="26" t="n"/>
      <c r="C970" s="26" t="n"/>
      <c r="D970" s="27" t="n"/>
      <c r="E970" s="26" t="n"/>
      <c r="F970" s="33">
        <f>IFERROR(IF(OR(C970="",D970=""),"",D970*VLOOKUP(C970,'Setup - Mix Design'!$A$5:$I$504,2,0)),"")</f>
        <v/>
      </c>
      <c r="G970" s="33">
        <f>IFERROR(IF(OR(C970="",D970=""),"",D970*VLOOKUP(C970,'Setup - Mix Design'!$A$5:$I$504,3,0)),"")</f>
        <v/>
      </c>
      <c r="H970" s="33">
        <f>IFERROR(IF(OR(C970="",D970=""),"",D970*VLOOKUP(C970,'Setup - Mix Design'!$A$5:$I$504,4,0)),"")</f>
        <v/>
      </c>
      <c r="I970" s="33">
        <f>IFERROR(IF(OR(C970="",D970=""),"",D970*VLOOKUP(C970,'Setup - Mix Design'!$A$5:$I$504,5,0)),"")</f>
        <v/>
      </c>
      <c r="J970" s="33">
        <f>IFERROR(IF(OR(C970="",D970=""),"",D970*VLOOKUP(C970,'Setup - Mix Design'!$A$5:$I$504,6,0)),"")</f>
        <v/>
      </c>
      <c r="K970" s="33">
        <f>IFERROR(IF(OR(C970="",D970=""),"",D970*VLOOKUP(C970,'Setup - Mix Design'!$A$5:$I$504,7,0)),"")</f>
        <v/>
      </c>
    </row>
    <row r="971">
      <c r="A971" s="31" t="n"/>
      <c r="B971" s="26" t="n"/>
      <c r="C971" s="26" t="n"/>
      <c r="D971" s="27" t="n"/>
      <c r="E971" s="26" t="n"/>
      <c r="F971" s="33">
        <f>IFERROR(IF(OR(C971="",D971=""),"",D971*VLOOKUP(C971,'Setup - Mix Design'!$A$5:$I$504,2,0)),"")</f>
        <v/>
      </c>
      <c r="G971" s="33">
        <f>IFERROR(IF(OR(C971="",D971=""),"",D971*VLOOKUP(C971,'Setup - Mix Design'!$A$5:$I$504,3,0)),"")</f>
        <v/>
      </c>
      <c r="H971" s="33">
        <f>IFERROR(IF(OR(C971="",D971=""),"",D971*VLOOKUP(C971,'Setup - Mix Design'!$A$5:$I$504,4,0)),"")</f>
        <v/>
      </c>
      <c r="I971" s="33">
        <f>IFERROR(IF(OR(C971="",D971=""),"",D971*VLOOKUP(C971,'Setup - Mix Design'!$A$5:$I$504,5,0)),"")</f>
        <v/>
      </c>
      <c r="J971" s="33">
        <f>IFERROR(IF(OR(C971="",D971=""),"",D971*VLOOKUP(C971,'Setup - Mix Design'!$A$5:$I$504,6,0)),"")</f>
        <v/>
      </c>
      <c r="K971" s="33">
        <f>IFERROR(IF(OR(C971="",D971=""),"",D971*VLOOKUP(C971,'Setup - Mix Design'!$A$5:$I$504,7,0)),"")</f>
        <v/>
      </c>
    </row>
    <row r="972">
      <c r="A972" s="31" t="n"/>
      <c r="B972" s="26" t="n"/>
      <c r="C972" s="26" t="n"/>
      <c r="D972" s="27" t="n"/>
      <c r="E972" s="26" t="n"/>
      <c r="F972" s="33">
        <f>IFERROR(IF(OR(C972="",D972=""),"",D972*VLOOKUP(C972,'Setup - Mix Design'!$A$5:$I$504,2,0)),"")</f>
        <v/>
      </c>
      <c r="G972" s="33">
        <f>IFERROR(IF(OR(C972="",D972=""),"",D972*VLOOKUP(C972,'Setup - Mix Design'!$A$5:$I$504,3,0)),"")</f>
        <v/>
      </c>
      <c r="H972" s="33">
        <f>IFERROR(IF(OR(C972="",D972=""),"",D972*VLOOKUP(C972,'Setup - Mix Design'!$A$5:$I$504,4,0)),"")</f>
        <v/>
      </c>
      <c r="I972" s="33">
        <f>IFERROR(IF(OR(C972="",D972=""),"",D972*VLOOKUP(C972,'Setup - Mix Design'!$A$5:$I$504,5,0)),"")</f>
        <v/>
      </c>
      <c r="J972" s="33">
        <f>IFERROR(IF(OR(C972="",D972=""),"",D972*VLOOKUP(C972,'Setup - Mix Design'!$A$5:$I$504,6,0)),"")</f>
        <v/>
      </c>
      <c r="K972" s="33">
        <f>IFERROR(IF(OR(C972="",D972=""),"",D972*VLOOKUP(C972,'Setup - Mix Design'!$A$5:$I$504,7,0)),"")</f>
        <v/>
      </c>
    </row>
    <row r="973">
      <c r="A973" s="31" t="n"/>
      <c r="B973" s="26" t="n"/>
      <c r="C973" s="26" t="n"/>
      <c r="D973" s="27" t="n"/>
      <c r="E973" s="26" t="n"/>
      <c r="F973" s="33">
        <f>IFERROR(IF(OR(C973="",D973=""),"",D973*VLOOKUP(C973,'Setup - Mix Design'!$A$5:$I$504,2,0)),"")</f>
        <v/>
      </c>
      <c r="G973" s="33">
        <f>IFERROR(IF(OR(C973="",D973=""),"",D973*VLOOKUP(C973,'Setup - Mix Design'!$A$5:$I$504,3,0)),"")</f>
        <v/>
      </c>
      <c r="H973" s="33">
        <f>IFERROR(IF(OR(C973="",D973=""),"",D973*VLOOKUP(C973,'Setup - Mix Design'!$A$5:$I$504,4,0)),"")</f>
        <v/>
      </c>
      <c r="I973" s="33">
        <f>IFERROR(IF(OR(C973="",D973=""),"",D973*VLOOKUP(C973,'Setup - Mix Design'!$A$5:$I$504,5,0)),"")</f>
        <v/>
      </c>
      <c r="J973" s="33">
        <f>IFERROR(IF(OR(C973="",D973=""),"",D973*VLOOKUP(C973,'Setup - Mix Design'!$A$5:$I$504,6,0)),"")</f>
        <v/>
      </c>
      <c r="K973" s="33">
        <f>IFERROR(IF(OR(C973="",D973=""),"",D973*VLOOKUP(C973,'Setup - Mix Design'!$A$5:$I$504,7,0)),"")</f>
        <v/>
      </c>
    </row>
    <row r="974">
      <c r="A974" s="31" t="n"/>
      <c r="B974" s="26" t="n"/>
      <c r="C974" s="26" t="n"/>
      <c r="D974" s="27" t="n"/>
      <c r="E974" s="26" t="n"/>
      <c r="F974" s="33">
        <f>IFERROR(IF(OR(C974="",D974=""),"",D974*VLOOKUP(C974,'Setup - Mix Design'!$A$5:$I$504,2,0)),"")</f>
        <v/>
      </c>
      <c r="G974" s="33">
        <f>IFERROR(IF(OR(C974="",D974=""),"",D974*VLOOKUP(C974,'Setup - Mix Design'!$A$5:$I$504,3,0)),"")</f>
        <v/>
      </c>
      <c r="H974" s="33">
        <f>IFERROR(IF(OR(C974="",D974=""),"",D974*VLOOKUP(C974,'Setup - Mix Design'!$A$5:$I$504,4,0)),"")</f>
        <v/>
      </c>
      <c r="I974" s="33">
        <f>IFERROR(IF(OR(C974="",D974=""),"",D974*VLOOKUP(C974,'Setup - Mix Design'!$A$5:$I$504,5,0)),"")</f>
        <v/>
      </c>
      <c r="J974" s="33">
        <f>IFERROR(IF(OR(C974="",D974=""),"",D974*VLOOKUP(C974,'Setup - Mix Design'!$A$5:$I$504,6,0)),"")</f>
        <v/>
      </c>
      <c r="K974" s="33">
        <f>IFERROR(IF(OR(C974="",D974=""),"",D974*VLOOKUP(C974,'Setup - Mix Design'!$A$5:$I$504,7,0)),"")</f>
        <v/>
      </c>
    </row>
    <row r="975">
      <c r="A975" s="31" t="n"/>
      <c r="B975" s="26" t="n"/>
      <c r="C975" s="26" t="n"/>
      <c r="D975" s="27" t="n"/>
      <c r="E975" s="26" t="n"/>
      <c r="F975" s="33">
        <f>IFERROR(IF(OR(C975="",D975=""),"",D975*VLOOKUP(C975,'Setup - Mix Design'!$A$5:$I$504,2,0)),"")</f>
        <v/>
      </c>
      <c r="G975" s="33">
        <f>IFERROR(IF(OR(C975="",D975=""),"",D975*VLOOKUP(C975,'Setup - Mix Design'!$A$5:$I$504,3,0)),"")</f>
        <v/>
      </c>
      <c r="H975" s="33">
        <f>IFERROR(IF(OR(C975="",D975=""),"",D975*VLOOKUP(C975,'Setup - Mix Design'!$A$5:$I$504,4,0)),"")</f>
        <v/>
      </c>
      <c r="I975" s="33">
        <f>IFERROR(IF(OR(C975="",D975=""),"",D975*VLOOKUP(C975,'Setup - Mix Design'!$A$5:$I$504,5,0)),"")</f>
        <v/>
      </c>
      <c r="J975" s="33">
        <f>IFERROR(IF(OR(C975="",D975=""),"",D975*VLOOKUP(C975,'Setup - Mix Design'!$A$5:$I$504,6,0)),"")</f>
        <v/>
      </c>
      <c r="K975" s="33">
        <f>IFERROR(IF(OR(C975="",D975=""),"",D975*VLOOKUP(C975,'Setup - Mix Design'!$A$5:$I$504,7,0)),"")</f>
        <v/>
      </c>
    </row>
    <row r="976">
      <c r="A976" s="31" t="n"/>
      <c r="B976" s="26" t="n"/>
      <c r="C976" s="26" t="n"/>
      <c r="D976" s="27" t="n"/>
      <c r="E976" s="26" t="n"/>
      <c r="F976" s="33">
        <f>IFERROR(IF(OR(C976="",D976=""),"",D976*VLOOKUP(C976,'Setup - Mix Design'!$A$5:$I$504,2,0)),"")</f>
        <v/>
      </c>
      <c r="G976" s="33">
        <f>IFERROR(IF(OR(C976="",D976=""),"",D976*VLOOKUP(C976,'Setup - Mix Design'!$A$5:$I$504,3,0)),"")</f>
        <v/>
      </c>
      <c r="H976" s="33">
        <f>IFERROR(IF(OR(C976="",D976=""),"",D976*VLOOKUP(C976,'Setup - Mix Design'!$A$5:$I$504,4,0)),"")</f>
        <v/>
      </c>
      <c r="I976" s="33">
        <f>IFERROR(IF(OR(C976="",D976=""),"",D976*VLOOKUP(C976,'Setup - Mix Design'!$A$5:$I$504,5,0)),"")</f>
        <v/>
      </c>
      <c r="J976" s="33">
        <f>IFERROR(IF(OR(C976="",D976=""),"",D976*VLOOKUP(C976,'Setup - Mix Design'!$A$5:$I$504,6,0)),"")</f>
        <v/>
      </c>
      <c r="K976" s="33">
        <f>IFERROR(IF(OR(C976="",D976=""),"",D976*VLOOKUP(C976,'Setup - Mix Design'!$A$5:$I$504,7,0)),"")</f>
        <v/>
      </c>
    </row>
    <row r="977">
      <c r="A977" s="31" t="n"/>
      <c r="B977" s="26" t="n"/>
      <c r="C977" s="26" t="n"/>
      <c r="D977" s="27" t="n"/>
      <c r="E977" s="26" t="n"/>
      <c r="F977" s="33">
        <f>IFERROR(IF(OR(C977="",D977=""),"",D977*VLOOKUP(C977,'Setup - Mix Design'!$A$5:$I$504,2,0)),"")</f>
        <v/>
      </c>
      <c r="G977" s="33">
        <f>IFERROR(IF(OR(C977="",D977=""),"",D977*VLOOKUP(C977,'Setup - Mix Design'!$A$5:$I$504,3,0)),"")</f>
        <v/>
      </c>
      <c r="H977" s="33">
        <f>IFERROR(IF(OR(C977="",D977=""),"",D977*VLOOKUP(C977,'Setup - Mix Design'!$A$5:$I$504,4,0)),"")</f>
        <v/>
      </c>
      <c r="I977" s="33">
        <f>IFERROR(IF(OR(C977="",D977=""),"",D977*VLOOKUP(C977,'Setup - Mix Design'!$A$5:$I$504,5,0)),"")</f>
        <v/>
      </c>
      <c r="J977" s="33">
        <f>IFERROR(IF(OR(C977="",D977=""),"",D977*VLOOKUP(C977,'Setup - Mix Design'!$A$5:$I$504,6,0)),"")</f>
        <v/>
      </c>
      <c r="K977" s="33">
        <f>IFERROR(IF(OR(C977="",D977=""),"",D977*VLOOKUP(C977,'Setup - Mix Design'!$A$5:$I$504,7,0)),"")</f>
        <v/>
      </c>
    </row>
    <row r="978">
      <c r="A978" s="31" t="n"/>
      <c r="B978" s="26" t="n"/>
      <c r="C978" s="26" t="n"/>
      <c r="D978" s="27" t="n"/>
      <c r="E978" s="26" t="n"/>
      <c r="F978" s="33">
        <f>IFERROR(IF(OR(C978="",D978=""),"",D978*VLOOKUP(C978,'Setup - Mix Design'!$A$5:$I$504,2,0)),"")</f>
        <v/>
      </c>
      <c r="G978" s="33">
        <f>IFERROR(IF(OR(C978="",D978=""),"",D978*VLOOKUP(C978,'Setup - Mix Design'!$A$5:$I$504,3,0)),"")</f>
        <v/>
      </c>
      <c r="H978" s="33">
        <f>IFERROR(IF(OR(C978="",D978=""),"",D978*VLOOKUP(C978,'Setup - Mix Design'!$A$5:$I$504,4,0)),"")</f>
        <v/>
      </c>
      <c r="I978" s="33">
        <f>IFERROR(IF(OR(C978="",D978=""),"",D978*VLOOKUP(C978,'Setup - Mix Design'!$A$5:$I$504,5,0)),"")</f>
        <v/>
      </c>
      <c r="J978" s="33">
        <f>IFERROR(IF(OR(C978="",D978=""),"",D978*VLOOKUP(C978,'Setup - Mix Design'!$A$5:$I$504,6,0)),"")</f>
        <v/>
      </c>
      <c r="K978" s="33">
        <f>IFERROR(IF(OR(C978="",D978=""),"",D978*VLOOKUP(C978,'Setup - Mix Design'!$A$5:$I$504,7,0)),"")</f>
        <v/>
      </c>
    </row>
    <row r="979">
      <c r="A979" s="31" t="n"/>
      <c r="B979" s="26" t="n"/>
      <c r="C979" s="26" t="n"/>
      <c r="D979" s="27" t="n"/>
      <c r="E979" s="26" t="n"/>
      <c r="F979" s="33">
        <f>IFERROR(IF(OR(C979="",D979=""),"",D979*VLOOKUP(C979,'Setup - Mix Design'!$A$5:$I$504,2,0)),"")</f>
        <v/>
      </c>
      <c r="G979" s="33">
        <f>IFERROR(IF(OR(C979="",D979=""),"",D979*VLOOKUP(C979,'Setup - Mix Design'!$A$5:$I$504,3,0)),"")</f>
        <v/>
      </c>
      <c r="H979" s="33">
        <f>IFERROR(IF(OR(C979="",D979=""),"",D979*VLOOKUP(C979,'Setup - Mix Design'!$A$5:$I$504,4,0)),"")</f>
        <v/>
      </c>
      <c r="I979" s="33">
        <f>IFERROR(IF(OR(C979="",D979=""),"",D979*VLOOKUP(C979,'Setup - Mix Design'!$A$5:$I$504,5,0)),"")</f>
        <v/>
      </c>
      <c r="J979" s="33">
        <f>IFERROR(IF(OR(C979="",D979=""),"",D979*VLOOKUP(C979,'Setup - Mix Design'!$A$5:$I$504,6,0)),"")</f>
        <v/>
      </c>
      <c r="K979" s="33">
        <f>IFERROR(IF(OR(C979="",D979=""),"",D979*VLOOKUP(C979,'Setup - Mix Design'!$A$5:$I$504,7,0)),"")</f>
        <v/>
      </c>
    </row>
    <row r="980">
      <c r="A980" s="31" t="n"/>
      <c r="B980" s="26" t="n"/>
      <c r="C980" s="26" t="n"/>
      <c r="D980" s="27" t="n"/>
      <c r="E980" s="26" t="n"/>
      <c r="F980" s="33">
        <f>IFERROR(IF(OR(C980="",D980=""),"",D980*VLOOKUP(C980,'Setup - Mix Design'!$A$5:$I$504,2,0)),"")</f>
        <v/>
      </c>
      <c r="G980" s="33">
        <f>IFERROR(IF(OR(C980="",D980=""),"",D980*VLOOKUP(C980,'Setup - Mix Design'!$A$5:$I$504,3,0)),"")</f>
        <v/>
      </c>
      <c r="H980" s="33">
        <f>IFERROR(IF(OR(C980="",D980=""),"",D980*VLOOKUP(C980,'Setup - Mix Design'!$A$5:$I$504,4,0)),"")</f>
        <v/>
      </c>
      <c r="I980" s="33">
        <f>IFERROR(IF(OR(C980="",D980=""),"",D980*VLOOKUP(C980,'Setup - Mix Design'!$A$5:$I$504,5,0)),"")</f>
        <v/>
      </c>
      <c r="J980" s="33">
        <f>IFERROR(IF(OR(C980="",D980=""),"",D980*VLOOKUP(C980,'Setup - Mix Design'!$A$5:$I$504,6,0)),"")</f>
        <v/>
      </c>
      <c r="K980" s="33">
        <f>IFERROR(IF(OR(C980="",D980=""),"",D980*VLOOKUP(C980,'Setup - Mix Design'!$A$5:$I$504,7,0)),"")</f>
        <v/>
      </c>
    </row>
    <row r="981">
      <c r="A981" s="31" t="n"/>
      <c r="B981" s="26" t="n"/>
      <c r="C981" s="26" t="n"/>
      <c r="D981" s="27" t="n"/>
      <c r="E981" s="26" t="n"/>
      <c r="F981" s="33">
        <f>IFERROR(IF(OR(C981="",D981=""),"",D981*VLOOKUP(C981,'Setup - Mix Design'!$A$5:$I$504,2,0)),"")</f>
        <v/>
      </c>
      <c r="G981" s="33">
        <f>IFERROR(IF(OR(C981="",D981=""),"",D981*VLOOKUP(C981,'Setup - Mix Design'!$A$5:$I$504,3,0)),"")</f>
        <v/>
      </c>
      <c r="H981" s="33">
        <f>IFERROR(IF(OR(C981="",D981=""),"",D981*VLOOKUP(C981,'Setup - Mix Design'!$A$5:$I$504,4,0)),"")</f>
        <v/>
      </c>
      <c r="I981" s="33">
        <f>IFERROR(IF(OR(C981="",D981=""),"",D981*VLOOKUP(C981,'Setup - Mix Design'!$A$5:$I$504,5,0)),"")</f>
        <v/>
      </c>
      <c r="J981" s="33">
        <f>IFERROR(IF(OR(C981="",D981=""),"",D981*VLOOKUP(C981,'Setup - Mix Design'!$A$5:$I$504,6,0)),"")</f>
        <v/>
      </c>
      <c r="K981" s="33">
        <f>IFERROR(IF(OR(C981="",D981=""),"",D981*VLOOKUP(C981,'Setup - Mix Design'!$A$5:$I$504,7,0)),"")</f>
        <v/>
      </c>
    </row>
    <row r="982">
      <c r="A982" s="31" t="n"/>
      <c r="B982" s="26" t="n"/>
      <c r="C982" s="26" t="n"/>
      <c r="D982" s="27" t="n"/>
      <c r="E982" s="26" t="n"/>
      <c r="F982" s="33">
        <f>IFERROR(IF(OR(C982="",D982=""),"",D982*VLOOKUP(C982,'Setup - Mix Design'!$A$5:$I$504,2,0)),"")</f>
        <v/>
      </c>
      <c r="G982" s="33">
        <f>IFERROR(IF(OR(C982="",D982=""),"",D982*VLOOKUP(C982,'Setup - Mix Design'!$A$5:$I$504,3,0)),"")</f>
        <v/>
      </c>
      <c r="H982" s="33">
        <f>IFERROR(IF(OR(C982="",D982=""),"",D982*VLOOKUP(C982,'Setup - Mix Design'!$A$5:$I$504,4,0)),"")</f>
        <v/>
      </c>
      <c r="I982" s="33">
        <f>IFERROR(IF(OR(C982="",D982=""),"",D982*VLOOKUP(C982,'Setup - Mix Design'!$A$5:$I$504,5,0)),"")</f>
        <v/>
      </c>
      <c r="J982" s="33">
        <f>IFERROR(IF(OR(C982="",D982=""),"",D982*VLOOKUP(C982,'Setup - Mix Design'!$A$5:$I$504,6,0)),"")</f>
        <v/>
      </c>
      <c r="K982" s="33">
        <f>IFERROR(IF(OR(C982="",D982=""),"",D982*VLOOKUP(C982,'Setup - Mix Design'!$A$5:$I$504,7,0)),"")</f>
        <v/>
      </c>
    </row>
    <row r="983">
      <c r="A983" s="31" t="n"/>
      <c r="B983" s="26" t="n"/>
      <c r="C983" s="26" t="n"/>
      <c r="D983" s="27" t="n"/>
      <c r="E983" s="26" t="n"/>
      <c r="F983" s="33">
        <f>IFERROR(IF(OR(C983="",D983=""),"",D983*VLOOKUP(C983,'Setup - Mix Design'!$A$5:$I$504,2,0)),"")</f>
        <v/>
      </c>
      <c r="G983" s="33">
        <f>IFERROR(IF(OR(C983="",D983=""),"",D983*VLOOKUP(C983,'Setup - Mix Design'!$A$5:$I$504,3,0)),"")</f>
        <v/>
      </c>
      <c r="H983" s="33">
        <f>IFERROR(IF(OR(C983="",D983=""),"",D983*VLOOKUP(C983,'Setup - Mix Design'!$A$5:$I$504,4,0)),"")</f>
        <v/>
      </c>
      <c r="I983" s="33">
        <f>IFERROR(IF(OR(C983="",D983=""),"",D983*VLOOKUP(C983,'Setup - Mix Design'!$A$5:$I$504,5,0)),"")</f>
        <v/>
      </c>
      <c r="J983" s="33">
        <f>IFERROR(IF(OR(C983="",D983=""),"",D983*VLOOKUP(C983,'Setup - Mix Design'!$A$5:$I$504,6,0)),"")</f>
        <v/>
      </c>
      <c r="K983" s="33">
        <f>IFERROR(IF(OR(C983="",D983=""),"",D983*VLOOKUP(C983,'Setup - Mix Design'!$A$5:$I$504,7,0)),"")</f>
        <v/>
      </c>
    </row>
    <row r="984">
      <c r="A984" s="31" t="n"/>
      <c r="B984" s="26" t="n"/>
      <c r="C984" s="26" t="n"/>
      <c r="D984" s="27" t="n"/>
      <c r="E984" s="26" t="n"/>
      <c r="F984" s="33">
        <f>IFERROR(IF(OR(C984="",D984=""),"",D984*VLOOKUP(C984,'Setup - Mix Design'!$A$5:$I$504,2,0)),"")</f>
        <v/>
      </c>
      <c r="G984" s="33">
        <f>IFERROR(IF(OR(C984="",D984=""),"",D984*VLOOKUP(C984,'Setup - Mix Design'!$A$5:$I$504,3,0)),"")</f>
        <v/>
      </c>
      <c r="H984" s="33">
        <f>IFERROR(IF(OR(C984="",D984=""),"",D984*VLOOKUP(C984,'Setup - Mix Design'!$A$5:$I$504,4,0)),"")</f>
        <v/>
      </c>
      <c r="I984" s="33">
        <f>IFERROR(IF(OR(C984="",D984=""),"",D984*VLOOKUP(C984,'Setup - Mix Design'!$A$5:$I$504,5,0)),"")</f>
        <v/>
      </c>
      <c r="J984" s="33">
        <f>IFERROR(IF(OR(C984="",D984=""),"",D984*VLOOKUP(C984,'Setup - Mix Design'!$A$5:$I$504,6,0)),"")</f>
        <v/>
      </c>
      <c r="K984" s="33">
        <f>IFERROR(IF(OR(C984="",D984=""),"",D984*VLOOKUP(C984,'Setup - Mix Design'!$A$5:$I$504,7,0)),"")</f>
        <v/>
      </c>
    </row>
    <row r="985">
      <c r="A985" s="31" t="n"/>
      <c r="B985" s="26" t="n"/>
      <c r="C985" s="26" t="n"/>
      <c r="D985" s="27" t="n"/>
      <c r="E985" s="26" t="n"/>
      <c r="F985" s="33">
        <f>IFERROR(IF(OR(C985="",D985=""),"",D985*VLOOKUP(C985,'Setup - Mix Design'!$A$5:$I$504,2,0)),"")</f>
        <v/>
      </c>
      <c r="G985" s="33">
        <f>IFERROR(IF(OR(C985="",D985=""),"",D985*VLOOKUP(C985,'Setup - Mix Design'!$A$5:$I$504,3,0)),"")</f>
        <v/>
      </c>
      <c r="H985" s="33">
        <f>IFERROR(IF(OR(C985="",D985=""),"",D985*VLOOKUP(C985,'Setup - Mix Design'!$A$5:$I$504,4,0)),"")</f>
        <v/>
      </c>
      <c r="I985" s="33">
        <f>IFERROR(IF(OR(C985="",D985=""),"",D985*VLOOKUP(C985,'Setup - Mix Design'!$A$5:$I$504,5,0)),"")</f>
        <v/>
      </c>
      <c r="J985" s="33">
        <f>IFERROR(IF(OR(C985="",D985=""),"",D985*VLOOKUP(C985,'Setup - Mix Design'!$A$5:$I$504,6,0)),"")</f>
        <v/>
      </c>
      <c r="K985" s="33">
        <f>IFERROR(IF(OR(C985="",D985=""),"",D985*VLOOKUP(C985,'Setup - Mix Design'!$A$5:$I$504,7,0)),"")</f>
        <v/>
      </c>
    </row>
    <row r="986">
      <c r="A986" s="31" t="n"/>
      <c r="B986" s="26" t="n"/>
      <c r="C986" s="26" t="n"/>
      <c r="D986" s="27" t="n"/>
      <c r="E986" s="26" t="n"/>
      <c r="F986" s="33">
        <f>IFERROR(IF(OR(C986="",D986=""),"",D986*VLOOKUP(C986,'Setup - Mix Design'!$A$5:$I$504,2,0)),"")</f>
        <v/>
      </c>
      <c r="G986" s="33">
        <f>IFERROR(IF(OR(C986="",D986=""),"",D986*VLOOKUP(C986,'Setup - Mix Design'!$A$5:$I$504,3,0)),"")</f>
        <v/>
      </c>
      <c r="H986" s="33">
        <f>IFERROR(IF(OR(C986="",D986=""),"",D986*VLOOKUP(C986,'Setup - Mix Design'!$A$5:$I$504,4,0)),"")</f>
        <v/>
      </c>
      <c r="I986" s="33">
        <f>IFERROR(IF(OR(C986="",D986=""),"",D986*VLOOKUP(C986,'Setup - Mix Design'!$A$5:$I$504,5,0)),"")</f>
        <v/>
      </c>
      <c r="J986" s="33">
        <f>IFERROR(IF(OR(C986="",D986=""),"",D986*VLOOKUP(C986,'Setup - Mix Design'!$A$5:$I$504,6,0)),"")</f>
        <v/>
      </c>
      <c r="K986" s="33">
        <f>IFERROR(IF(OR(C986="",D986=""),"",D986*VLOOKUP(C986,'Setup - Mix Design'!$A$5:$I$504,7,0)),"")</f>
        <v/>
      </c>
    </row>
    <row r="987">
      <c r="A987" s="31" t="n"/>
      <c r="B987" s="26" t="n"/>
      <c r="C987" s="26" t="n"/>
      <c r="D987" s="27" t="n"/>
      <c r="E987" s="26" t="n"/>
      <c r="F987" s="33">
        <f>IFERROR(IF(OR(C987="",D987=""),"",D987*VLOOKUP(C987,'Setup - Mix Design'!$A$5:$I$504,2,0)),"")</f>
        <v/>
      </c>
      <c r="G987" s="33">
        <f>IFERROR(IF(OR(C987="",D987=""),"",D987*VLOOKUP(C987,'Setup - Mix Design'!$A$5:$I$504,3,0)),"")</f>
        <v/>
      </c>
      <c r="H987" s="33">
        <f>IFERROR(IF(OR(C987="",D987=""),"",D987*VLOOKUP(C987,'Setup - Mix Design'!$A$5:$I$504,4,0)),"")</f>
        <v/>
      </c>
      <c r="I987" s="33">
        <f>IFERROR(IF(OR(C987="",D987=""),"",D987*VLOOKUP(C987,'Setup - Mix Design'!$A$5:$I$504,5,0)),"")</f>
        <v/>
      </c>
      <c r="J987" s="33">
        <f>IFERROR(IF(OR(C987="",D987=""),"",D987*VLOOKUP(C987,'Setup - Mix Design'!$A$5:$I$504,6,0)),"")</f>
        <v/>
      </c>
      <c r="K987" s="33">
        <f>IFERROR(IF(OR(C987="",D987=""),"",D987*VLOOKUP(C987,'Setup - Mix Design'!$A$5:$I$504,7,0)),"")</f>
        <v/>
      </c>
    </row>
    <row r="988">
      <c r="A988" s="31" t="n"/>
      <c r="B988" s="26" t="n"/>
      <c r="C988" s="26" t="n"/>
      <c r="D988" s="27" t="n"/>
      <c r="E988" s="26" t="n"/>
      <c r="F988" s="33">
        <f>IFERROR(IF(OR(C988="",D988=""),"",D988*VLOOKUP(C988,'Setup - Mix Design'!$A$5:$I$504,2,0)),"")</f>
        <v/>
      </c>
      <c r="G988" s="33">
        <f>IFERROR(IF(OR(C988="",D988=""),"",D988*VLOOKUP(C988,'Setup - Mix Design'!$A$5:$I$504,3,0)),"")</f>
        <v/>
      </c>
      <c r="H988" s="33">
        <f>IFERROR(IF(OR(C988="",D988=""),"",D988*VLOOKUP(C988,'Setup - Mix Design'!$A$5:$I$504,4,0)),"")</f>
        <v/>
      </c>
      <c r="I988" s="33">
        <f>IFERROR(IF(OR(C988="",D988=""),"",D988*VLOOKUP(C988,'Setup - Mix Design'!$A$5:$I$504,5,0)),"")</f>
        <v/>
      </c>
      <c r="J988" s="33">
        <f>IFERROR(IF(OR(C988="",D988=""),"",D988*VLOOKUP(C988,'Setup - Mix Design'!$A$5:$I$504,6,0)),"")</f>
        <v/>
      </c>
      <c r="K988" s="33">
        <f>IFERROR(IF(OR(C988="",D988=""),"",D988*VLOOKUP(C988,'Setup - Mix Design'!$A$5:$I$504,7,0)),"")</f>
        <v/>
      </c>
    </row>
    <row r="989">
      <c r="A989" s="31" t="n"/>
      <c r="B989" s="26" t="n"/>
      <c r="C989" s="26" t="n"/>
      <c r="D989" s="27" t="n"/>
      <c r="E989" s="26" t="n"/>
      <c r="F989" s="33">
        <f>IFERROR(IF(OR(C989="",D989=""),"",D989*VLOOKUP(C989,'Setup - Mix Design'!$A$5:$I$504,2,0)),"")</f>
        <v/>
      </c>
      <c r="G989" s="33">
        <f>IFERROR(IF(OR(C989="",D989=""),"",D989*VLOOKUP(C989,'Setup - Mix Design'!$A$5:$I$504,3,0)),"")</f>
        <v/>
      </c>
      <c r="H989" s="33">
        <f>IFERROR(IF(OR(C989="",D989=""),"",D989*VLOOKUP(C989,'Setup - Mix Design'!$A$5:$I$504,4,0)),"")</f>
        <v/>
      </c>
      <c r="I989" s="33">
        <f>IFERROR(IF(OR(C989="",D989=""),"",D989*VLOOKUP(C989,'Setup - Mix Design'!$A$5:$I$504,5,0)),"")</f>
        <v/>
      </c>
      <c r="J989" s="33">
        <f>IFERROR(IF(OR(C989="",D989=""),"",D989*VLOOKUP(C989,'Setup - Mix Design'!$A$5:$I$504,6,0)),"")</f>
        <v/>
      </c>
      <c r="K989" s="33">
        <f>IFERROR(IF(OR(C989="",D989=""),"",D989*VLOOKUP(C989,'Setup - Mix Design'!$A$5:$I$504,7,0)),"")</f>
        <v/>
      </c>
    </row>
    <row r="990">
      <c r="A990" s="31" t="n"/>
      <c r="B990" s="26" t="n"/>
      <c r="C990" s="26" t="n"/>
      <c r="D990" s="27" t="n"/>
      <c r="E990" s="26" t="n"/>
      <c r="F990" s="33">
        <f>IFERROR(IF(OR(C990="",D990=""),"",D990*VLOOKUP(C990,'Setup - Mix Design'!$A$5:$I$504,2,0)),"")</f>
        <v/>
      </c>
      <c r="G990" s="33">
        <f>IFERROR(IF(OR(C990="",D990=""),"",D990*VLOOKUP(C990,'Setup - Mix Design'!$A$5:$I$504,3,0)),"")</f>
        <v/>
      </c>
      <c r="H990" s="33">
        <f>IFERROR(IF(OR(C990="",D990=""),"",D990*VLOOKUP(C990,'Setup - Mix Design'!$A$5:$I$504,4,0)),"")</f>
        <v/>
      </c>
      <c r="I990" s="33">
        <f>IFERROR(IF(OR(C990="",D990=""),"",D990*VLOOKUP(C990,'Setup - Mix Design'!$A$5:$I$504,5,0)),"")</f>
        <v/>
      </c>
      <c r="J990" s="33">
        <f>IFERROR(IF(OR(C990="",D990=""),"",D990*VLOOKUP(C990,'Setup - Mix Design'!$A$5:$I$504,6,0)),"")</f>
        <v/>
      </c>
      <c r="K990" s="33">
        <f>IFERROR(IF(OR(C990="",D990=""),"",D990*VLOOKUP(C990,'Setup - Mix Design'!$A$5:$I$504,7,0)),"")</f>
        <v/>
      </c>
    </row>
    <row r="991">
      <c r="A991" s="31" t="n"/>
      <c r="B991" s="26" t="n"/>
      <c r="C991" s="26" t="n"/>
      <c r="D991" s="27" t="n"/>
      <c r="E991" s="26" t="n"/>
      <c r="F991" s="33">
        <f>IFERROR(IF(OR(C991="",D991=""),"",D991*VLOOKUP(C991,'Setup - Mix Design'!$A$5:$I$504,2,0)),"")</f>
        <v/>
      </c>
      <c r="G991" s="33">
        <f>IFERROR(IF(OR(C991="",D991=""),"",D991*VLOOKUP(C991,'Setup - Mix Design'!$A$5:$I$504,3,0)),"")</f>
        <v/>
      </c>
      <c r="H991" s="33">
        <f>IFERROR(IF(OR(C991="",D991=""),"",D991*VLOOKUP(C991,'Setup - Mix Design'!$A$5:$I$504,4,0)),"")</f>
        <v/>
      </c>
      <c r="I991" s="33">
        <f>IFERROR(IF(OR(C991="",D991=""),"",D991*VLOOKUP(C991,'Setup - Mix Design'!$A$5:$I$504,5,0)),"")</f>
        <v/>
      </c>
      <c r="J991" s="33">
        <f>IFERROR(IF(OR(C991="",D991=""),"",D991*VLOOKUP(C991,'Setup - Mix Design'!$A$5:$I$504,6,0)),"")</f>
        <v/>
      </c>
      <c r="K991" s="33">
        <f>IFERROR(IF(OR(C991="",D991=""),"",D991*VLOOKUP(C991,'Setup - Mix Design'!$A$5:$I$504,7,0)),"")</f>
        <v/>
      </c>
    </row>
    <row r="992">
      <c r="A992" s="31" t="n"/>
      <c r="B992" s="26" t="n"/>
      <c r="C992" s="26" t="n"/>
      <c r="D992" s="27" t="n"/>
      <c r="E992" s="26" t="n"/>
      <c r="F992" s="33">
        <f>IFERROR(IF(OR(C992="",D992=""),"",D992*VLOOKUP(C992,'Setup - Mix Design'!$A$5:$I$504,2,0)),"")</f>
        <v/>
      </c>
      <c r="G992" s="33">
        <f>IFERROR(IF(OR(C992="",D992=""),"",D992*VLOOKUP(C992,'Setup - Mix Design'!$A$5:$I$504,3,0)),"")</f>
        <v/>
      </c>
      <c r="H992" s="33">
        <f>IFERROR(IF(OR(C992="",D992=""),"",D992*VLOOKUP(C992,'Setup - Mix Design'!$A$5:$I$504,4,0)),"")</f>
        <v/>
      </c>
      <c r="I992" s="33">
        <f>IFERROR(IF(OR(C992="",D992=""),"",D992*VLOOKUP(C992,'Setup - Mix Design'!$A$5:$I$504,5,0)),"")</f>
        <v/>
      </c>
      <c r="J992" s="33">
        <f>IFERROR(IF(OR(C992="",D992=""),"",D992*VLOOKUP(C992,'Setup - Mix Design'!$A$5:$I$504,6,0)),"")</f>
        <v/>
      </c>
      <c r="K992" s="33">
        <f>IFERROR(IF(OR(C992="",D992=""),"",D992*VLOOKUP(C992,'Setup - Mix Design'!$A$5:$I$504,7,0)),"")</f>
        <v/>
      </c>
    </row>
    <row r="993">
      <c r="A993" s="31" t="n"/>
      <c r="B993" s="26" t="n"/>
      <c r="C993" s="26" t="n"/>
      <c r="D993" s="27" t="n"/>
      <c r="E993" s="26" t="n"/>
      <c r="F993" s="33">
        <f>IFERROR(IF(OR(C993="",D993=""),"",D993*VLOOKUP(C993,'Setup - Mix Design'!$A$5:$I$504,2,0)),"")</f>
        <v/>
      </c>
      <c r="G993" s="33">
        <f>IFERROR(IF(OR(C993="",D993=""),"",D993*VLOOKUP(C993,'Setup - Mix Design'!$A$5:$I$504,3,0)),"")</f>
        <v/>
      </c>
      <c r="H993" s="33">
        <f>IFERROR(IF(OR(C993="",D993=""),"",D993*VLOOKUP(C993,'Setup - Mix Design'!$A$5:$I$504,4,0)),"")</f>
        <v/>
      </c>
      <c r="I993" s="33">
        <f>IFERROR(IF(OR(C993="",D993=""),"",D993*VLOOKUP(C993,'Setup - Mix Design'!$A$5:$I$504,5,0)),"")</f>
        <v/>
      </c>
      <c r="J993" s="33">
        <f>IFERROR(IF(OR(C993="",D993=""),"",D993*VLOOKUP(C993,'Setup - Mix Design'!$A$5:$I$504,6,0)),"")</f>
        <v/>
      </c>
      <c r="K993" s="33">
        <f>IFERROR(IF(OR(C993="",D993=""),"",D993*VLOOKUP(C993,'Setup - Mix Design'!$A$5:$I$504,7,0)),"")</f>
        <v/>
      </c>
    </row>
    <row r="994">
      <c r="A994" s="31" t="n"/>
      <c r="B994" s="26" t="n"/>
      <c r="C994" s="26" t="n"/>
      <c r="D994" s="27" t="n"/>
      <c r="E994" s="26" t="n"/>
      <c r="F994" s="33">
        <f>IFERROR(IF(OR(C994="",D994=""),"",D994*VLOOKUP(C994,'Setup - Mix Design'!$A$5:$I$504,2,0)),"")</f>
        <v/>
      </c>
      <c r="G994" s="33">
        <f>IFERROR(IF(OR(C994="",D994=""),"",D994*VLOOKUP(C994,'Setup - Mix Design'!$A$5:$I$504,3,0)),"")</f>
        <v/>
      </c>
      <c r="H994" s="33">
        <f>IFERROR(IF(OR(C994="",D994=""),"",D994*VLOOKUP(C994,'Setup - Mix Design'!$A$5:$I$504,4,0)),"")</f>
        <v/>
      </c>
      <c r="I994" s="33">
        <f>IFERROR(IF(OR(C994="",D994=""),"",D994*VLOOKUP(C994,'Setup - Mix Design'!$A$5:$I$504,5,0)),"")</f>
        <v/>
      </c>
      <c r="J994" s="33">
        <f>IFERROR(IF(OR(C994="",D994=""),"",D994*VLOOKUP(C994,'Setup - Mix Design'!$A$5:$I$504,6,0)),"")</f>
        <v/>
      </c>
      <c r="K994" s="33">
        <f>IFERROR(IF(OR(C994="",D994=""),"",D994*VLOOKUP(C994,'Setup - Mix Design'!$A$5:$I$504,7,0)),"")</f>
        <v/>
      </c>
    </row>
    <row r="995">
      <c r="A995" s="31" t="n"/>
      <c r="B995" s="26" t="n"/>
      <c r="C995" s="26" t="n"/>
      <c r="D995" s="27" t="n"/>
      <c r="E995" s="26" t="n"/>
      <c r="F995" s="33">
        <f>IFERROR(IF(OR(C995="",D995=""),"",D995*VLOOKUP(C995,'Setup - Mix Design'!$A$5:$I$504,2,0)),"")</f>
        <v/>
      </c>
      <c r="G995" s="33">
        <f>IFERROR(IF(OR(C995="",D995=""),"",D995*VLOOKUP(C995,'Setup - Mix Design'!$A$5:$I$504,3,0)),"")</f>
        <v/>
      </c>
      <c r="H995" s="33">
        <f>IFERROR(IF(OR(C995="",D995=""),"",D995*VLOOKUP(C995,'Setup - Mix Design'!$A$5:$I$504,4,0)),"")</f>
        <v/>
      </c>
      <c r="I995" s="33">
        <f>IFERROR(IF(OR(C995="",D995=""),"",D995*VLOOKUP(C995,'Setup - Mix Design'!$A$5:$I$504,5,0)),"")</f>
        <v/>
      </c>
      <c r="J995" s="33">
        <f>IFERROR(IF(OR(C995="",D995=""),"",D995*VLOOKUP(C995,'Setup - Mix Design'!$A$5:$I$504,6,0)),"")</f>
        <v/>
      </c>
      <c r="K995" s="33">
        <f>IFERROR(IF(OR(C995="",D995=""),"",D995*VLOOKUP(C995,'Setup - Mix Design'!$A$5:$I$504,7,0)),"")</f>
        <v/>
      </c>
    </row>
    <row r="996">
      <c r="A996" s="31" t="n"/>
      <c r="B996" s="26" t="n"/>
      <c r="C996" s="26" t="n"/>
      <c r="D996" s="27" t="n"/>
      <c r="E996" s="26" t="n"/>
      <c r="F996" s="33">
        <f>IFERROR(IF(OR(C996="",D996=""),"",D996*VLOOKUP(C996,'Setup - Mix Design'!$A$5:$I$504,2,0)),"")</f>
        <v/>
      </c>
      <c r="G996" s="33">
        <f>IFERROR(IF(OR(C996="",D996=""),"",D996*VLOOKUP(C996,'Setup - Mix Design'!$A$5:$I$504,3,0)),"")</f>
        <v/>
      </c>
      <c r="H996" s="33">
        <f>IFERROR(IF(OR(C996="",D996=""),"",D996*VLOOKUP(C996,'Setup - Mix Design'!$A$5:$I$504,4,0)),"")</f>
        <v/>
      </c>
      <c r="I996" s="33">
        <f>IFERROR(IF(OR(C996="",D996=""),"",D996*VLOOKUP(C996,'Setup - Mix Design'!$A$5:$I$504,5,0)),"")</f>
        <v/>
      </c>
      <c r="J996" s="33">
        <f>IFERROR(IF(OR(C996="",D996=""),"",D996*VLOOKUP(C996,'Setup - Mix Design'!$A$5:$I$504,6,0)),"")</f>
        <v/>
      </c>
      <c r="K996" s="33">
        <f>IFERROR(IF(OR(C996="",D996=""),"",D996*VLOOKUP(C996,'Setup - Mix Design'!$A$5:$I$504,7,0)),"")</f>
        <v/>
      </c>
    </row>
    <row r="997">
      <c r="A997" s="31" t="n"/>
      <c r="B997" s="26" t="n"/>
      <c r="C997" s="26" t="n"/>
      <c r="D997" s="27" t="n"/>
      <c r="E997" s="26" t="n"/>
      <c r="F997" s="33">
        <f>IFERROR(IF(OR(C997="",D997=""),"",D997*VLOOKUP(C997,'Setup - Mix Design'!$A$5:$I$504,2,0)),"")</f>
        <v/>
      </c>
      <c r="G997" s="33">
        <f>IFERROR(IF(OR(C997="",D997=""),"",D997*VLOOKUP(C997,'Setup - Mix Design'!$A$5:$I$504,3,0)),"")</f>
        <v/>
      </c>
      <c r="H997" s="33">
        <f>IFERROR(IF(OR(C997="",D997=""),"",D997*VLOOKUP(C997,'Setup - Mix Design'!$A$5:$I$504,4,0)),"")</f>
        <v/>
      </c>
      <c r="I997" s="33">
        <f>IFERROR(IF(OR(C997="",D997=""),"",D997*VLOOKUP(C997,'Setup - Mix Design'!$A$5:$I$504,5,0)),"")</f>
        <v/>
      </c>
      <c r="J997" s="33">
        <f>IFERROR(IF(OR(C997="",D997=""),"",D997*VLOOKUP(C997,'Setup - Mix Design'!$A$5:$I$504,6,0)),"")</f>
        <v/>
      </c>
      <c r="K997" s="33">
        <f>IFERROR(IF(OR(C997="",D997=""),"",D997*VLOOKUP(C997,'Setup - Mix Design'!$A$5:$I$504,7,0)),"")</f>
        <v/>
      </c>
    </row>
    <row r="998">
      <c r="A998" s="31" t="n"/>
      <c r="B998" s="26" t="n"/>
      <c r="C998" s="26" t="n"/>
      <c r="D998" s="27" t="n"/>
      <c r="E998" s="26" t="n"/>
      <c r="F998" s="33">
        <f>IFERROR(IF(OR(C998="",D998=""),"",D998*VLOOKUP(C998,'Setup - Mix Design'!$A$5:$I$504,2,0)),"")</f>
        <v/>
      </c>
      <c r="G998" s="33">
        <f>IFERROR(IF(OR(C998="",D998=""),"",D998*VLOOKUP(C998,'Setup - Mix Design'!$A$5:$I$504,3,0)),"")</f>
        <v/>
      </c>
      <c r="H998" s="33">
        <f>IFERROR(IF(OR(C998="",D998=""),"",D998*VLOOKUP(C998,'Setup - Mix Design'!$A$5:$I$504,4,0)),"")</f>
        <v/>
      </c>
      <c r="I998" s="33">
        <f>IFERROR(IF(OR(C998="",D998=""),"",D998*VLOOKUP(C998,'Setup - Mix Design'!$A$5:$I$504,5,0)),"")</f>
        <v/>
      </c>
      <c r="J998" s="33">
        <f>IFERROR(IF(OR(C998="",D998=""),"",D998*VLOOKUP(C998,'Setup - Mix Design'!$A$5:$I$504,6,0)),"")</f>
        <v/>
      </c>
      <c r="K998" s="33">
        <f>IFERROR(IF(OR(C998="",D998=""),"",D998*VLOOKUP(C998,'Setup - Mix Design'!$A$5:$I$504,7,0)),"")</f>
        <v/>
      </c>
    </row>
    <row r="999">
      <c r="A999" s="31" t="n"/>
      <c r="B999" s="26" t="n"/>
      <c r="C999" s="26" t="n"/>
      <c r="D999" s="27" t="n"/>
      <c r="E999" s="26" t="n"/>
      <c r="F999" s="33">
        <f>IFERROR(IF(OR(C999="",D999=""),"",D999*VLOOKUP(C999,'Setup - Mix Design'!$A$5:$I$504,2,0)),"")</f>
        <v/>
      </c>
      <c r="G999" s="33">
        <f>IFERROR(IF(OR(C999="",D999=""),"",D999*VLOOKUP(C999,'Setup - Mix Design'!$A$5:$I$504,3,0)),"")</f>
        <v/>
      </c>
      <c r="H999" s="33">
        <f>IFERROR(IF(OR(C999="",D999=""),"",D999*VLOOKUP(C999,'Setup - Mix Design'!$A$5:$I$504,4,0)),"")</f>
        <v/>
      </c>
      <c r="I999" s="33">
        <f>IFERROR(IF(OR(C999="",D999=""),"",D999*VLOOKUP(C999,'Setup - Mix Design'!$A$5:$I$504,5,0)),"")</f>
        <v/>
      </c>
      <c r="J999" s="33">
        <f>IFERROR(IF(OR(C999="",D999=""),"",D999*VLOOKUP(C999,'Setup - Mix Design'!$A$5:$I$504,6,0)),"")</f>
        <v/>
      </c>
      <c r="K999" s="33">
        <f>IFERROR(IF(OR(C999="",D999=""),"",D999*VLOOKUP(C999,'Setup - Mix Design'!$A$5:$I$504,7,0)),"")</f>
        <v/>
      </c>
    </row>
    <row r="1000">
      <c r="A1000" s="31" t="n"/>
      <c r="B1000" s="26" t="n"/>
      <c r="C1000" s="26" t="n"/>
      <c r="D1000" s="27" t="n"/>
      <c r="E1000" s="26" t="n"/>
      <c r="F1000" s="33">
        <f>IFERROR(IF(OR(C1000="",D1000=""),"",D1000*VLOOKUP(C1000,'Setup - Mix Design'!$A$5:$I$504,2,0)),"")</f>
        <v/>
      </c>
      <c r="G1000" s="33">
        <f>IFERROR(IF(OR(C1000="",D1000=""),"",D1000*VLOOKUP(C1000,'Setup - Mix Design'!$A$5:$I$504,3,0)),"")</f>
        <v/>
      </c>
      <c r="H1000" s="33">
        <f>IFERROR(IF(OR(C1000="",D1000=""),"",D1000*VLOOKUP(C1000,'Setup - Mix Design'!$A$5:$I$504,4,0)),"")</f>
        <v/>
      </c>
      <c r="I1000" s="33">
        <f>IFERROR(IF(OR(C1000="",D1000=""),"",D1000*VLOOKUP(C1000,'Setup - Mix Design'!$A$5:$I$504,5,0)),"")</f>
        <v/>
      </c>
      <c r="J1000" s="33">
        <f>IFERROR(IF(OR(C1000="",D1000=""),"",D1000*VLOOKUP(C1000,'Setup - Mix Design'!$A$5:$I$504,6,0)),"")</f>
        <v/>
      </c>
      <c r="K1000" s="33">
        <f>IFERROR(IF(OR(C1000="",D1000=""),"",D1000*VLOOKUP(C1000,'Setup - Mix Design'!$A$5:$I$504,7,0)),"")</f>
        <v/>
      </c>
    </row>
    <row r="1001">
      <c r="A1001" s="31" t="n"/>
      <c r="B1001" s="26" t="n"/>
      <c r="C1001" s="26" t="n"/>
      <c r="D1001" s="27" t="n"/>
      <c r="E1001" s="26" t="n"/>
      <c r="F1001" s="33">
        <f>IFERROR(IF(OR(C1001="",D1001=""),"",D1001*VLOOKUP(C1001,'Setup - Mix Design'!$A$5:$I$504,2,0)),"")</f>
        <v/>
      </c>
      <c r="G1001" s="33">
        <f>IFERROR(IF(OR(C1001="",D1001=""),"",D1001*VLOOKUP(C1001,'Setup - Mix Design'!$A$5:$I$504,3,0)),"")</f>
        <v/>
      </c>
      <c r="H1001" s="33">
        <f>IFERROR(IF(OR(C1001="",D1001=""),"",D1001*VLOOKUP(C1001,'Setup - Mix Design'!$A$5:$I$504,4,0)),"")</f>
        <v/>
      </c>
      <c r="I1001" s="33">
        <f>IFERROR(IF(OR(C1001="",D1001=""),"",D1001*VLOOKUP(C1001,'Setup - Mix Design'!$A$5:$I$504,5,0)),"")</f>
        <v/>
      </c>
      <c r="J1001" s="33">
        <f>IFERROR(IF(OR(C1001="",D1001=""),"",D1001*VLOOKUP(C1001,'Setup - Mix Design'!$A$5:$I$504,6,0)),"")</f>
        <v/>
      </c>
      <c r="K1001" s="33">
        <f>IFERROR(IF(OR(C1001="",D1001=""),"",D1001*VLOOKUP(C1001,'Setup - Mix Design'!$A$5:$I$504,7,0)),"")</f>
        <v/>
      </c>
    </row>
    <row r="1002">
      <c r="A1002" s="31" t="n"/>
      <c r="B1002" s="26" t="n"/>
      <c r="C1002" s="26" t="n"/>
      <c r="D1002" s="27" t="n"/>
      <c r="E1002" s="26" t="n"/>
      <c r="F1002" s="33">
        <f>IFERROR(IF(OR(C1002="",D1002=""),"",D1002*VLOOKUP(C1002,'Setup - Mix Design'!$A$5:$I$504,2,0)),"")</f>
        <v/>
      </c>
      <c r="G1002" s="33">
        <f>IFERROR(IF(OR(C1002="",D1002=""),"",D1002*VLOOKUP(C1002,'Setup - Mix Design'!$A$5:$I$504,3,0)),"")</f>
        <v/>
      </c>
      <c r="H1002" s="33">
        <f>IFERROR(IF(OR(C1002="",D1002=""),"",D1002*VLOOKUP(C1002,'Setup - Mix Design'!$A$5:$I$504,4,0)),"")</f>
        <v/>
      </c>
      <c r="I1002" s="33">
        <f>IFERROR(IF(OR(C1002="",D1002=""),"",D1002*VLOOKUP(C1002,'Setup - Mix Design'!$A$5:$I$504,5,0)),"")</f>
        <v/>
      </c>
      <c r="J1002" s="33">
        <f>IFERROR(IF(OR(C1002="",D1002=""),"",D1002*VLOOKUP(C1002,'Setup - Mix Design'!$A$5:$I$504,6,0)),"")</f>
        <v/>
      </c>
      <c r="K1002" s="33">
        <f>IFERROR(IF(OR(C1002="",D1002=""),"",D1002*VLOOKUP(C1002,'Setup - Mix Design'!$A$5:$I$504,7,0)),"")</f>
        <v/>
      </c>
    </row>
    <row r="1003">
      <c r="A1003" s="31" t="n"/>
      <c r="B1003" s="26" t="n"/>
      <c r="C1003" s="26" t="n"/>
      <c r="D1003" s="27" t="n"/>
      <c r="E1003" s="26" t="n"/>
      <c r="F1003" s="33">
        <f>IFERROR(IF(OR(C1003="",D1003=""),"",D1003*VLOOKUP(C1003,'Setup - Mix Design'!$A$5:$I$504,2,0)),"")</f>
        <v/>
      </c>
      <c r="G1003" s="33">
        <f>IFERROR(IF(OR(C1003="",D1003=""),"",D1003*VLOOKUP(C1003,'Setup - Mix Design'!$A$5:$I$504,3,0)),"")</f>
        <v/>
      </c>
      <c r="H1003" s="33">
        <f>IFERROR(IF(OR(C1003="",D1003=""),"",D1003*VLOOKUP(C1003,'Setup - Mix Design'!$A$5:$I$504,4,0)),"")</f>
        <v/>
      </c>
      <c r="I1003" s="33">
        <f>IFERROR(IF(OR(C1003="",D1003=""),"",D1003*VLOOKUP(C1003,'Setup - Mix Design'!$A$5:$I$504,5,0)),"")</f>
        <v/>
      </c>
      <c r="J1003" s="33">
        <f>IFERROR(IF(OR(C1003="",D1003=""),"",D1003*VLOOKUP(C1003,'Setup - Mix Design'!$A$5:$I$504,6,0)),"")</f>
        <v/>
      </c>
      <c r="K1003" s="33">
        <f>IFERROR(IF(OR(C1003="",D1003=""),"",D1003*VLOOKUP(C1003,'Setup - Mix Design'!$A$5:$I$504,7,0)),"")</f>
        <v/>
      </c>
    </row>
    <row r="1004">
      <c r="A1004" s="31" t="n"/>
      <c r="B1004" s="26" t="n"/>
      <c r="C1004" s="26" t="n"/>
      <c r="D1004" s="27" t="n"/>
      <c r="E1004" s="26" t="n"/>
      <c r="F1004" s="33">
        <f>IFERROR(IF(OR(C1004="",D1004=""),"",D1004*VLOOKUP(C1004,'Setup - Mix Design'!$A$5:$I$504,2,0)),"")</f>
        <v/>
      </c>
      <c r="G1004" s="33">
        <f>IFERROR(IF(OR(C1004="",D1004=""),"",D1004*VLOOKUP(C1004,'Setup - Mix Design'!$A$5:$I$504,3,0)),"")</f>
        <v/>
      </c>
      <c r="H1004" s="33">
        <f>IFERROR(IF(OR(C1004="",D1004=""),"",D1004*VLOOKUP(C1004,'Setup - Mix Design'!$A$5:$I$504,4,0)),"")</f>
        <v/>
      </c>
      <c r="I1004" s="33">
        <f>IFERROR(IF(OR(C1004="",D1004=""),"",D1004*VLOOKUP(C1004,'Setup - Mix Design'!$A$5:$I$504,5,0)),"")</f>
        <v/>
      </c>
      <c r="J1004" s="33">
        <f>IFERROR(IF(OR(C1004="",D1004=""),"",D1004*VLOOKUP(C1004,'Setup - Mix Design'!$A$5:$I$504,6,0)),"")</f>
        <v/>
      </c>
      <c r="K1004" s="33">
        <f>IFERROR(IF(OR(C1004="",D1004=""),"",D1004*VLOOKUP(C1004,'Setup - Mix Design'!$A$5:$I$504,7,0)),"")</f>
        <v/>
      </c>
    </row>
    <row r="1005">
      <c r="A1005" s="31" t="n"/>
      <c r="B1005" s="26" t="n"/>
      <c r="C1005" s="26" t="n"/>
      <c r="D1005" s="27" t="n"/>
      <c r="E1005" s="26" t="n"/>
      <c r="F1005" s="33">
        <f>IFERROR(IF(OR(C1005="",D1005=""),"",D1005*VLOOKUP(C1005,'Setup - Mix Design'!$A$5:$I$504,2,0)),"")</f>
        <v/>
      </c>
      <c r="G1005" s="33">
        <f>IFERROR(IF(OR(C1005="",D1005=""),"",D1005*VLOOKUP(C1005,'Setup - Mix Design'!$A$5:$I$504,3,0)),"")</f>
        <v/>
      </c>
      <c r="H1005" s="33">
        <f>IFERROR(IF(OR(C1005="",D1005=""),"",D1005*VLOOKUP(C1005,'Setup - Mix Design'!$A$5:$I$504,4,0)),"")</f>
        <v/>
      </c>
      <c r="I1005" s="33">
        <f>IFERROR(IF(OR(C1005="",D1005=""),"",D1005*VLOOKUP(C1005,'Setup - Mix Design'!$A$5:$I$504,5,0)),"")</f>
        <v/>
      </c>
      <c r="J1005" s="33">
        <f>IFERROR(IF(OR(C1005="",D1005=""),"",D1005*VLOOKUP(C1005,'Setup - Mix Design'!$A$5:$I$504,6,0)),"")</f>
        <v/>
      </c>
      <c r="K1005" s="33">
        <f>IFERROR(IF(OR(C1005="",D1005=""),"",D1005*VLOOKUP(C1005,'Setup - Mix Design'!$A$5:$I$504,7,0)),"")</f>
        <v/>
      </c>
    </row>
    <row r="1006">
      <c r="A1006" s="31" t="n"/>
      <c r="B1006" s="26" t="n"/>
      <c r="C1006" s="26" t="n"/>
      <c r="D1006" s="27" t="n"/>
      <c r="E1006" s="26" t="n"/>
      <c r="F1006" s="33">
        <f>IFERROR(IF(OR(C1006="",D1006=""),"",D1006*VLOOKUP(C1006,'Setup - Mix Design'!$A$5:$I$504,2,0)),"")</f>
        <v/>
      </c>
      <c r="G1006" s="33">
        <f>IFERROR(IF(OR(C1006="",D1006=""),"",D1006*VLOOKUP(C1006,'Setup - Mix Design'!$A$5:$I$504,3,0)),"")</f>
        <v/>
      </c>
      <c r="H1006" s="33">
        <f>IFERROR(IF(OR(C1006="",D1006=""),"",D1006*VLOOKUP(C1006,'Setup - Mix Design'!$A$5:$I$504,4,0)),"")</f>
        <v/>
      </c>
      <c r="I1006" s="33">
        <f>IFERROR(IF(OR(C1006="",D1006=""),"",D1006*VLOOKUP(C1006,'Setup - Mix Design'!$A$5:$I$504,5,0)),"")</f>
        <v/>
      </c>
      <c r="J1006" s="33">
        <f>IFERROR(IF(OR(C1006="",D1006=""),"",D1006*VLOOKUP(C1006,'Setup - Mix Design'!$A$5:$I$504,6,0)),"")</f>
        <v/>
      </c>
      <c r="K1006" s="33">
        <f>IFERROR(IF(OR(C1006="",D1006=""),"",D1006*VLOOKUP(C1006,'Setup - Mix Design'!$A$5:$I$504,7,0)),"")</f>
        <v/>
      </c>
    </row>
    <row r="1007">
      <c r="A1007" s="31" t="n"/>
      <c r="B1007" s="26" t="n"/>
      <c r="C1007" s="26" t="n"/>
      <c r="D1007" s="27" t="n"/>
      <c r="E1007" s="26" t="n"/>
      <c r="F1007" s="33">
        <f>IFERROR(IF(OR(C1007="",D1007=""),"",D1007*VLOOKUP(C1007,'Setup - Mix Design'!$A$5:$I$504,2,0)),"")</f>
        <v/>
      </c>
      <c r="G1007" s="33">
        <f>IFERROR(IF(OR(C1007="",D1007=""),"",D1007*VLOOKUP(C1007,'Setup - Mix Design'!$A$5:$I$504,3,0)),"")</f>
        <v/>
      </c>
      <c r="H1007" s="33">
        <f>IFERROR(IF(OR(C1007="",D1007=""),"",D1007*VLOOKUP(C1007,'Setup - Mix Design'!$A$5:$I$504,4,0)),"")</f>
        <v/>
      </c>
      <c r="I1007" s="33">
        <f>IFERROR(IF(OR(C1007="",D1007=""),"",D1007*VLOOKUP(C1007,'Setup - Mix Design'!$A$5:$I$504,5,0)),"")</f>
        <v/>
      </c>
      <c r="J1007" s="33">
        <f>IFERROR(IF(OR(C1007="",D1007=""),"",D1007*VLOOKUP(C1007,'Setup - Mix Design'!$A$5:$I$504,6,0)),"")</f>
        <v/>
      </c>
      <c r="K1007" s="33">
        <f>IFERROR(IF(OR(C1007="",D1007=""),"",D1007*VLOOKUP(C1007,'Setup - Mix Design'!$A$5:$I$504,7,0)),"")</f>
        <v/>
      </c>
    </row>
    <row r="1008">
      <c r="A1008" s="31" t="n"/>
      <c r="B1008" s="26" t="n"/>
      <c r="C1008" s="26" t="n"/>
      <c r="D1008" s="27" t="n"/>
      <c r="E1008" s="26" t="n"/>
      <c r="F1008" s="33">
        <f>IFERROR(IF(OR(C1008="",D1008=""),"",D1008*VLOOKUP(C1008,'Setup - Mix Design'!$A$5:$I$504,2,0)),"")</f>
        <v/>
      </c>
      <c r="G1008" s="33">
        <f>IFERROR(IF(OR(C1008="",D1008=""),"",D1008*VLOOKUP(C1008,'Setup - Mix Design'!$A$5:$I$504,3,0)),"")</f>
        <v/>
      </c>
      <c r="H1008" s="33">
        <f>IFERROR(IF(OR(C1008="",D1008=""),"",D1008*VLOOKUP(C1008,'Setup - Mix Design'!$A$5:$I$504,4,0)),"")</f>
        <v/>
      </c>
      <c r="I1008" s="33">
        <f>IFERROR(IF(OR(C1008="",D1008=""),"",D1008*VLOOKUP(C1008,'Setup - Mix Design'!$A$5:$I$504,5,0)),"")</f>
        <v/>
      </c>
      <c r="J1008" s="33">
        <f>IFERROR(IF(OR(C1008="",D1008=""),"",D1008*VLOOKUP(C1008,'Setup - Mix Design'!$A$5:$I$504,6,0)),"")</f>
        <v/>
      </c>
      <c r="K1008" s="33">
        <f>IFERROR(IF(OR(C1008="",D1008=""),"",D1008*VLOOKUP(C1008,'Setup - Mix Design'!$A$5:$I$504,7,0)),"")</f>
        <v/>
      </c>
    </row>
    <row r="1009">
      <c r="A1009" s="31" t="n"/>
      <c r="B1009" s="26" t="n"/>
      <c r="C1009" s="26" t="n"/>
      <c r="D1009" s="27" t="n"/>
      <c r="E1009" s="26" t="n"/>
      <c r="F1009" s="33">
        <f>IFERROR(IF(OR(C1009="",D1009=""),"",D1009*VLOOKUP(C1009,'Setup - Mix Design'!$A$5:$I$504,2,0)),"")</f>
        <v/>
      </c>
      <c r="G1009" s="33">
        <f>IFERROR(IF(OR(C1009="",D1009=""),"",D1009*VLOOKUP(C1009,'Setup - Mix Design'!$A$5:$I$504,3,0)),"")</f>
        <v/>
      </c>
      <c r="H1009" s="33">
        <f>IFERROR(IF(OR(C1009="",D1009=""),"",D1009*VLOOKUP(C1009,'Setup - Mix Design'!$A$5:$I$504,4,0)),"")</f>
        <v/>
      </c>
      <c r="I1009" s="33">
        <f>IFERROR(IF(OR(C1009="",D1009=""),"",D1009*VLOOKUP(C1009,'Setup - Mix Design'!$A$5:$I$504,5,0)),"")</f>
        <v/>
      </c>
      <c r="J1009" s="33">
        <f>IFERROR(IF(OR(C1009="",D1009=""),"",D1009*VLOOKUP(C1009,'Setup - Mix Design'!$A$5:$I$504,6,0)),"")</f>
        <v/>
      </c>
      <c r="K1009" s="33">
        <f>IFERROR(IF(OR(C1009="",D1009=""),"",D1009*VLOOKUP(C1009,'Setup - Mix Design'!$A$5:$I$504,7,0)),"")</f>
        <v/>
      </c>
    </row>
    <row r="1010">
      <c r="A1010" s="31" t="n"/>
      <c r="B1010" s="26" t="n"/>
      <c r="C1010" s="26" t="n"/>
      <c r="D1010" s="27" t="n"/>
      <c r="E1010" s="26" t="n"/>
      <c r="F1010" s="33">
        <f>IFERROR(IF(OR(C1010="",D1010=""),"",D1010*VLOOKUP(C1010,'Setup - Mix Design'!$A$5:$I$504,2,0)),"")</f>
        <v/>
      </c>
      <c r="G1010" s="33">
        <f>IFERROR(IF(OR(C1010="",D1010=""),"",D1010*VLOOKUP(C1010,'Setup - Mix Design'!$A$5:$I$504,3,0)),"")</f>
        <v/>
      </c>
      <c r="H1010" s="33">
        <f>IFERROR(IF(OR(C1010="",D1010=""),"",D1010*VLOOKUP(C1010,'Setup - Mix Design'!$A$5:$I$504,4,0)),"")</f>
        <v/>
      </c>
      <c r="I1010" s="33">
        <f>IFERROR(IF(OR(C1010="",D1010=""),"",D1010*VLOOKUP(C1010,'Setup - Mix Design'!$A$5:$I$504,5,0)),"")</f>
        <v/>
      </c>
      <c r="J1010" s="33">
        <f>IFERROR(IF(OR(C1010="",D1010=""),"",D1010*VLOOKUP(C1010,'Setup - Mix Design'!$A$5:$I$504,6,0)),"")</f>
        <v/>
      </c>
      <c r="K1010" s="33">
        <f>IFERROR(IF(OR(C1010="",D1010=""),"",D1010*VLOOKUP(C1010,'Setup - Mix Design'!$A$5:$I$504,7,0)),"")</f>
        <v/>
      </c>
    </row>
    <row r="1011">
      <c r="A1011" s="31" t="n"/>
      <c r="B1011" s="26" t="n"/>
      <c r="C1011" s="26" t="n"/>
      <c r="D1011" s="27" t="n"/>
      <c r="E1011" s="26" t="n"/>
      <c r="F1011" s="33">
        <f>IFERROR(IF(OR(C1011="",D1011=""),"",D1011*VLOOKUP(C1011,'Setup - Mix Design'!$A$5:$I$504,2,0)),"")</f>
        <v/>
      </c>
      <c r="G1011" s="33">
        <f>IFERROR(IF(OR(C1011="",D1011=""),"",D1011*VLOOKUP(C1011,'Setup - Mix Design'!$A$5:$I$504,3,0)),"")</f>
        <v/>
      </c>
      <c r="H1011" s="33">
        <f>IFERROR(IF(OR(C1011="",D1011=""),"",D1011*VLOOKUP(C1011,'Setup - Mix Design'!$A$5:$I$504,4,0)),"")</f>
        <v/>
      </c>
      <c r="I1011" s="33">
        <f>IFERROR(IF(OR(C1011="",D1011=""),"",D1011*VLOOKUP(C1011,'Setup - Mix Design'!$A$5:$I$504,5,0)),"")</f>
        <v/>
      </c>
      <c r="J1011" s="33">
        <f>IFERROR(IF(OR(C1011="",D1011=""),"",D1011*VLOOKUP(C1011,'Setup - Mix Design'!$A$5:$I$504,6,0)),"")</f>
        <v/>
      </c>
      <c r="K1011" s="33">
        <f>IFERROR(IF(OR(C1011="",D1011=""),"",D1011*VLOOKUP(C1011,'Setup - Mix Design'!$A$5:$I$504,7,0)),"")</f>
        <v/>
      </c>
    </row>
    <row r="1012">
      <c r="A1012" s="31" t="n"/>
      <c r="B1012" s="26" t="n"/>
      <c r="C1012" s="26" t="n"/>
      <c r="D1012" s="27" t="n"/>
      <c r="E1012" s="26" t="n"/>
      <c r="F1012" s="33">
        <f>IFERROR(IF(OR(C1012="",D1012=""),"",D1012*VLOOKUP(C1012,'Setup - Mix Design'!$A$5:$I$504,2,0)),"")</f>
        <v/>
      </c>
      <c r="G1012" s="33">
        <f>IFERROR(IF(OR(C1012="",D1012=""),"",D1012*VLOOKUP(C1012,'Setup - Mix Design'!$A$5:$I$504,3,0)),"")</f>
        <v/>
      </c>
      <c r="H1012" s="33">
        <f>IFERROR(IF(OR(C1012="",D1012=""),"",D1012*VLOOKUP(C1012,'Setup - Mix Design'!$A$5:$I$504,4,0)),"")</f>
        <v/>
      </c>
      <c r="I1012" s="33">
        <f>IFERROR(IF(OR(C1012="",D1012=""),"",D1012*VLOOKUP(C1012,'Setup - Mix Design'!$A$5:$I$504,5,0)),"")</f>
        <v/>
      </c>
      <c r="J1012" s="33">
        <f>IFERROR(IF(OR(C1012="",D1012=""),"",D1012*VLOOKUP(C1012,'Setup - Mix Design'!$A$5:$I$504,6,0)),"")</f>
        <v/>
      </c>
      <c r="K1012" s="33">
        <f>IFERROR(IF(OR(C1012="",D1012=""),"",D1012*VLOOKUP(C1012,'Setup - Mix Design'!$A$5:$I$504,7,0)),"")</f>
        <v/>
      </c>
    </row>
    <row r="1013">
      <c r="A1013" s="31" t="n"/>
      <c r="B1013" s="26" t="n"/>
      <c r="C1013" s="26" t="n"/>
      <c r="D1013" s="27" t="n"/>
      <c r="E1013" s="26" t="n"/>
      <c r="F1013" s="33">
        <f>IFERROR(IF(OR(C1013="",D1013=""),"",D1013*VLOOKUP(C1013,'Setup - Mix Design'!$A$5:$I$504,2,0)),"")</f>
        <v/>
      </c>
      <c r="G1013" s="33">
        <f>IFERROR(IF(OR(C1013="",D1013=""),"",D1013*VLOOKUP(C1013,'Setup - Mix Design'!$A$5:$I$504,3,0)),"")</f>
        <v/>
      </c>
      <c r="H1013" s="33">
        <f>IFERROR(IF(OR(C1013="",D1013=""),"",D1013*VLOOKUP(C1013,'Setup - Mix Design'!$A$5:$I$504,4,0)),"")</f>
        <v/>
      </c>
      <c r="I1013" s="33">
        <f>IFERROR(IF(OR(C1013="",D1013=""),"",D1013*VLOOKUP(C1013,'Setup - Mix Design'!$A$5:$I$504,5,0)),"")</f>
        <v/>
      </c>
      <c r="J1013" s="33">
        <f>IFERROR(IF(OR(C1013="",D1013=""),"",D1013*VLOOKUP(C1013,'Setup - Mix Design'!$A$5:$I$504,6,0)),"")</f>
        <v/>
      </c>
      <c r="K1013" s="33">
        <f>IFERROR(IF(OR(C1013="",D1013=""),"",D1013*VLOOKUP(C1013,'Setup - Mix Design'!$A$5:$I$504,7,0)),"")</f>
        <v/>
      </c>
    </row>
    <row r="1014">
      <c r="A1014" s="31" t="n"/>
      <c r="B1014" s="26" t="n"/>
      <c r="C1014" s="26" t="n"/>
      <c r="D1014" s="27" t="n"/>
      <c r="E1014" s="26" t="n"/>
      <c r="F1014" s="33">
        <f>IFERROR(IF(OR(C1014="",D1014=""),"",D1014*VLOOKUP(C1014,'Setup - Mix Design'!$A$5:$I$504,2,0)),"")</f>
        <v/>
      </c>
      <c r="G1014" s="33">
        <f>IFERROR(IF(OR(C1014="",D1014=""),"",D1014*VLOOKUP(C1014,'Setup - Mix Design'!$A$5:$I$504,3,0)),"")</f>
        <v/>
      </c>
      <c r="H1014" s="33">
        <f>IFERROR(IF(OR(C1014="",D1014=""),"",D1014*VLOOKUP(C1014,'Setup - Mix Design'!$A$5:$I$504,4,0)),"")</f>
        <v/>
      </c>
      <c r="I1014" s="33">
        <f>IFERROR(IF(OR(C1014="",D1014=""),"",D1014*VLOOKUP(C1014,'Setup - Mix Design'!$A$5:$I$504,5,0)),"")</f>
        <v/>
      </c>
      <c r="J1014" s="33">
        <f>IFERROR(IF(OR(C1014="",D1014=""),"",D1014*VLOOKUP(C1014,'Setup - Mix Design'!$A$5:$I$504,6,0)),"")</f>
        <v/>
      </c>
      <c r="K1014" s="33">
        <f>IFERROR(IF(OR(C1014="",D1014=""),"",D1014*VLOOKUP(C1014,'Setup - Mix Design'!$A$5:$I$504,7,0)),"")</f>
        <v/>
      </c>
    </row>
    <row r="1015">
      <c r="A1015" s="31" t="n"/>
      <c r="B1015" s="26" t="n"/>
      <c r="C1015" s="26" t="n"/>
      <c r="D1015" s="27" t="n"/>
      <c r="E1015" s="26" t="n"/>
      <c r="F1015" s="33">
        <f>IFERROR(IF(OR(C1015="",D1015=""),"",D1015*VLOOKUP(C1015,'Setup - Mix Design'!$A$5:$I$504,2,0)),"")</f>
        <v/>
      </c>
      <c r="G1015" s="33">
        <f>IFERROR(IF(OR(C1015="",D1015=""),"",D1015*VLOOKUP(C1015,'Setup - Mix Design'!$A$5:$I$504,3,0)),"")</f>
        <v/>
      </c>
      <c r="H1015" s="33">
        <f>IFERROR(IF(OR(C1015="",D1015=""),"",D1015*VLOOKUP(C1015,'Setup - Mix Design'!$A$5:$I$504,4,0)),"")</f>
        <v/>
      </c>
      <c r="I1015" s="33">
        <f>IFERROR(IF(OR(C1015="",D1015=""),"",D1015*VLOOKUP(C1015,'Setup - Mix Design'!$A$5:$I$504,5,0)),"")</f>
        <v/>
      </c>
      <c r="J1015" s="33">
        <f>IFERROR(IF(OR(C1015="",D1015=""),"",D1015*VLOOKUP(C1015,'Setup - Mix Design'!$A$5:$I$504,6,0)),"")</f>
        <v/>
      </c>
      <c r="K1015" s="33">
        <f>IFERROR(IF(OR(C1015="",D1015=""),"",D1015*VLOOKUP(C1015,'Setup - Mix Design'!$A$5:$I$504,7,0)),"")</f>
        <v/>
      </c>
    </row>
    <row r="1016">
      <c r="A1016" s="31" t="n"/>
      <c r="B1016" s="26" t="n"/>
      <c r="C1016" s="26" t="n"/>
      <c r="D1016" s="27" t="n"/>
      <c r="E1016" s="26" t="n"/>
      <c r="F1016" s="33">
        <f>IFERROR(IF(OR(C1016="",D1016=""),"",D1016*VLOOKUP(C1016,'Setup - Mix Design'!$A$5:$I$504,2,0)),"")</f>
        <v/>
      </c>
      <c r="G1016" s="33">
        <f>IFERROR(IF(OR(C1016="",D1016=""),"",D1016*VLOOKUP(C1016,'Setup - Mix Design'!$A$5:$I$504,3,0)),"")</f>
        <v/>
      </c>
      <c r="H1016" s="33">
        <f>IFERROR(IF(OR(C1016="",D1016=""),"",D1016*VLOOKUP(C1016,'Setup - Mix Design'!$A$5:$I$504,4,0)),"")</f>
        <v/>
      </c>
      <c r="I1016" s="33">
        <f>IFERROR(IF(OR(C1016="",D1016=""),"",D1016*VLOOKUP(C1016,'Setup - Mix Design'!$A$5:$I$504,5,0)),"")</f>
        <v/>
      </c>
      <c r="J1016" s="33">
        <f>IFERROR(IF(OR(C1016="",D1016=""),"",D1016*VLOOKUP(C1016,'Setup - Mix Design'!$A$5:$I$504,6,0)),"")</f>
        <v/>
      </c>
      <c r="K1016" s="33">
        <f>IFERROR(IF(OR(C1016="",D1016=""),"",D1016*VLOOKUP(C1016,'Setup - Mix Design'!$A$5:$I$504,7,0)),"")</f>
        <v/>
      </c>
    </row>
    <row r="1017">
      <c r="A1017" s="31" t="n"/>
      <c r="B1017" s="26" t="n"/>
      <c r="C1017" s="26" t="n"/>
      <c r="D1017" s="27" t="n"/>
      <c r="E1017" s="26" t="n"/>
      <c r="F1017" s="33">
        <f>IFERROR(IF(OR(C1017="",D1017=""),"",D1017*VLOOKUP(C1017,'Setup - Mix Design'!$A$5:$I$504,2,0)),"")</f>
        <v/>
      </c>
      <c r="G1017" s="33">
        <f>IFERROR(IF(OR(C1017="",D1017=""),"",D1017*VLOOKUP(C1017,'Setup - Mix Design'!$A$5:$I$504,3,0)),"")</f>
        <v/>
      </c>
      <c r="H1017" s="33">
        <f>IFERROR(IF(OR(C1017="",D1017=""),"",D1017*VLOOKUP(C1017,'Setup - Mix Design'!$A$5:$I$504,4,0)),"")</f>
        <v/>
      </c>
      <c r="I1017" s="33">
        <f>IFERROR(IF(OR(C1017="",D1017=""),"",D1017*VLOOKUP(C1017,'Setup - Mix Design'!$A$5:$I$504,5,0)),"")</f>
        <v/>
      </c>
      <c r="J1017" s="33">
        <f>IFERROR(IF(OR(C1017="",D1017=""),"",D1017*VLOOKUP(C1017,'Setup - Mix Design'!$A$5:$I$504,6,0)),"")</f>
        <v/>
      </c>
      <c r="K1017" s="33">
        <f>IFERROR(IF(OR(C1017="",D1017=""),"",D1017*VLOOKUP(C1017,'Setup - Mix Design'!$A$5:$I$504,7,0)),"")</f>
        <v/>
      </c>
    </row>
    <row r="1018">
      <c r="A1018" s="31" t="n"/>
      <c r="B1018" s="26" t="n"/>
      <c r="C1018" s="26" t="n"/>
      <c r="D1018" s="27" t="n"/>
      <c r="E1018" s="26" t="n"/>
      <c r="F1018" s="33">
        <f>IFERROR(IF(OR(C1018="",D1018=""),"",D1018*VLOOKUP(C1018,'Setup - Mix Design'!$A$5:$I$504,2,0)),"")</f>
        <v/>
      </c>
      <c r="G1018" s="33">
        <f>IFERROR(IF(OR(C1018="",D1018=""),"",D1018*VLOOKUP(C1018,'Setup - Mix Design'!$A$5:$I$504,3,0)),"")</f>
        <v/>
      </c>
      <c r="H1018" s="33">
        <f>IFERROR(IF(OR(C1018="",D1018=""),"",D1018*VLOOKUP(C1018,'Setup - Mix Design'!$A$5:$I$504,4,0)),"")</f>
        <v/>
      </c>
      <c r="I1018" s="33">
        <f>IFERROR(IF(OR(C1018="",D1018=""),"",D1018*VLOOKUP(C1018,'Setup - Mix Design'!$A$5:$I$504,5,0)),"")</f>
        <v/>
      </c>
      <c r="J1018" s="33">
        <f>IFERROR(IF(OR(C1018="",D1018=""),"",D1018*VLOOKUP(C1018,'Setup - Mix Design'!$A$5:$I$504,6,0)),"")</f>
        <v/>
      </c>
      <c r="K1018" s="33">
        <f>IFERROR(IF(OR(C1018="",D1018=""),"",D1018*VLOOKUP(C1018,'Setup - Mix Design'!$A$5:$I$504,7,0)),"")</f>
        <v/>
      </c>
    </row>
    <row r="1019">
      <c r="A1019" s="31" t="n"/>
      <c r="B1019" s="26" t="n"/>
      <c r="C1019" s="26" t="n"/>
      <c r="D1019" s="27" t="n"/>
      <c r="E1019" s="26" t="n"/>
      <c r="F1019" s="33">
        <f>IFERROR(IF(OR(C1019="",D1019=""),"",D1019*VLOOKUP(C1019,'Setup - Mix Design'!$A$5:$I$504,2,0)),"")</f>
        <v/>
      </c>
      <c r="G1019" s="33">
        <f>IFERROR(IF(OR(C1019="",D1019=""),"",D1019*VLOOKUP(C1019,'Setup - Mix Design'!$A$5:$I$504,3,0)),"")</f>
        <v/>
      </c>
      <c r="H1019" s="33">
        <f>IFERROR(IF(OR(C1019="",D1019=""),"",D1019*VLOOKUP(C1019,'Setup - Mix Design'!$A$5:$I$504,4,0)),"")</f>
        <v/>
      </c>
      <c r="I1019" s="33">
        <f>IFERROR(IF(OR(C1019="",D1019=""),"",D1019*VLOOKUP(C1019,'Setup - Mix Design'!$A$5:$I$504,5,0)),"")</f>
        <v/>
      </c>
      <c r="J1019" s="33">
        <f>IFERROR(IF(OR(C1019="",D1019=""),"",D1019*VLOOKUP(C1019,'Setup - Mix Design'!$A$5:$I$504,6,0)),"")</f>
        <v/>
      </c>
      <c r="K1019" s="33">
        <f>IFERROR(IF(OR(C1019="",D1019=""),"",D1019*VLOOKUP(C1019,'Setup - Mix Design'!$A$5:$I$504,7,0)),"")</f>
        <v/>
      </c>
    </row>
    <row r="1020">
      <c r="A1020" s="31" t="n"/>
      <c r="B1020" s="26" t="n"/>
      <c r="C1020" s="26" t="n"/>
      <c r="D1020" s="27" t="n"/>
      <c r="E1020" s="26" t="n"/>
      <c r="F1020" s="33">
        <f>IFERROR(IF(OR(C1020="",D1020=""),"",D1020*VLOOKUP(C1020,'Setup - Mix Design'!$A$5:$I$504,2,0)),"")</f>
        <v/>
      </c>
      <c r="G1020" s="33">
        <f>IFERROR(IF(OR(C1020="",D1020=""),"",D1020*VLOOKUP(C1020,'Setup - Mix Design'!$A$5:$I$504,3,0)),"")</f>
        <v/>
      </c>
      <c r="H1020" s="33">
        <f>IFERROR(IF(OR(C1020="",D1020=""),"",D1020*VLOOKUP(C1020,'Setup - Mix Design'!$A$5:$I$504,4,0)),"")</f>
        <v/>
      </c>
      <c r="I1020" s="33">
        <f>IFERROR(IF(OR(C1020="",D1020=""),"",D1020*VLOOKUP(C1020,'Setup - Mix Design'!$A$5:$I$504,5,0)),"")</f>
        <v/>
      </c>
      <c r="J1020" s="33">
        <f>IFERROR(IF(OR(C1020="",D1020=""),"",D1020*VLOOKUP(C1020,'Setup - Mix Design'!$A$5:$I$504,6,0)),"")</f>
        <v/>
      </c>
      <c r="K1020" s="33">
        <f>IFERROR(IF(OR(C1020="",D1020=""),"",D1020*VLOOKUP(C1020,'Setup - Mix Design'!$A$5:$I$504,7,0)),"")</f>
        <v/>
      </c>
    </row>
    <row r="1021">
      <c r="A1021" s="31" t="n"/>
      <c r="B1021" s="26" t="n"/>
      <c r="C1021" s="26" t="n"/>
      <c r="D1021" s="27" t="n"/>
      <c r="E1021" s="26" t="n"/>
      <c r="F1021" s="33">
        <f>IFERROR(IF(OR(C1021="",D1021=""),"",D1021*VLOOKUP(C1021,'Setup - Mix Design'!$A$5:$I$504,2,0)),"")</f>
        <v/>
      </c>
      <c r="G1021" s="33">
        <f>IFERROR(IF(OR(C1021="",D1021=""),"",D1021*VLOOKUP(C1021,'Setup - Mix Design'!$A$5:$I$504,3,0)),"")</f>
        <v/>
      </c>
      <c r="H1021" s="33">
        <f>IFERROR(IF(OR(C1021="",D1021=""),"",D1021*VLOOKUP(C1021,'Setup - Mix Design'!$A$5:$I$504,4,0)),"")</f>
        <v/>
      </c>
      <c r="I1021" s="33">
        <f>IFERROR(IF(OR(C1021="",D1021=""),"",D1021*VLOOKUP(C1021,'Setup - Mix Design'!$A$5:$I$504,5,0)),"")</f>
        <v/>
      </c>
      <c r="J1021" s="33">
        <f>IFERROR(IF(OR(C1021="",D1021=""),"",D1021*VLOOKUP(C1021,'Setup - Mix Design'!$A$5:$I$504,6,0)),"")</f>
        <v/>
      </c>
      <c r="K1021" s="33">
        <f>IFERROR(IF(OR(C1021="",D1021=""),"",D1021*VLOOKUP(C1021,'Setup - Mix Design'!$A$5:$I$504,7,0)),"")</f>
        <v/>
      </c>
    </row>
    <row r="1022">
      <c r="A1022" s="31" t="n"/>
      <c r="B1022" s="26" t="n"/>
      <c r="C1022" s="26" t="n"/>
      <c r="D1022" s="27" t="n"/>
      <c r="E1022" s="26" t="n"/>
      <c r="F1022" s="33">
        <f>IFERROR(IF(OR(C1022="",D1022=""),"",D1022*VLOOKUP(C1022,'Setup - Mix Design'!$A$5:$I$504,2,0)),"")</f>
        <v/>
      </c>
      <c r="G1022" s="33">
        <f>IFERROR(IF(OR(C1022="",D1022=""),"",D1022*VLOOKUP(C1022,'Setup - Mix Design'!$A$5:$I$504,3,0)),"")</f>
        <v/>
      </c>
      <c r="H1022" s="33">
        <f>IFERROR(IF(OR(C1022="",D1022=""),"",D1022*VLOOKUP(C1022,'Setup - Mix Design'!$A$5:$I$504,4,0)),"")</f>
        <v/>
      </c>
      <c r="I1022" s="33">
        <f>IFERROR(IF(OR(C1022="",D1022=""),"",D1022*VLOOKUP(C1022,'Setup - Mix Design'!$A$5:$I$504,5,0)),"")</f>
        <v/>
      </c>
      <c r="J1022" s="33">
        <f>IFERROR(IF(OR(C1022="",D1022=""),"",D1022*VLOOKUP(C1022,'Setup - Mix Design'!$A$5:$I$504,6,0)),"")</f>
        <v/>
      </c>
      <c r="K1022" s="33">
        <f>IFERROR(IF(OR(C1022="",D1022=""),"",D1022*VLOOKUP(C1022,'Setup - Mix Design'!$A$5:$I$504,7,0)),"")</f>
        <v/>
      </c>
    </row>
    <row r="1023">
      <c r="A1023" s="31" t="n"/>
      <c r="B1023" s="26" t="n"/>
      <c r="C1023" s="26" t="n"/>
      <c r="D1023" s="27" t="n"/>
      <c r="E1023" s="26" t="n"/>
      <c r="F1023" s="33">
        <f>IFERROR(IF(OR(C1023="",D1023=""),"",D1023*VLOOKUP(C1023,'Setup - Mix Design'!$A$5:$I$504,2,0)),"")</f>
        <v/>
      </c>
      <c r="G1023" s="33">
        <f>IFERROR(IF(OR(C1023="",D1023=""),"",D1023*VLOOKUP(C1023,'Setup - Mix Design'!$A$5:$I$504,3,0)),"")</f>
        <v/>
      </c>
      <c r="H1023" s="33">
        <f>IFERROR(IF(OR(C1023="",D1023=""),"",D1023*VLOOKUP(C1023,'Setup - Mix Design'!$A$5:$I$504,4,0)),"")</f>
        <v/>
      </c>
      <c r="I1023" s="33">
        <f>IFERROR(IF(OR(C1023="",D1023=""),"",D1023*VLOOKUP(C1023,'Setup - Mix Design'!$A$5:$I$504,5,0)),"")</f>
        <v/>
      </c>
      <c r="J1023" s="33">
        <f>IFERROR(IF(OR(C1023="",D1023=""),"",D1023*VLOOKUP(C1023,'Setup - Mix Design'!$A$5:$I$504,6,0)),"")</f>
        <v/>
      </c>
      <c r="K1023" s="33">
        <f>IFERROR(IF(OR(C1023="",D1023=""),"",D1023*VLOOKUP(C1023,'Setup - Mix Design'!$A$5:$I$504,7,0)),"")</f>
        <v/>
      </c>
    </row>
    <row r="1024">
      <c r="A1024" s="31" t="n"/>
      <c r="B1024" s="26" t="n"/>
      <c r="C1024" s="26" t="n"/>
      <c r="D1024" s="27" t="n"/>
      <c r="E1024" s="26" t="n"/>
      <c r="F1024" s="33">
        <f>IFERROR(IF(OR(C1024="",D1024=""),"",D1024*VLOOKUP(C1024,'Setup - Mix Design'!$A$5:$I$504,2,0)),"")</f>
        <v/>
      </c>
      <c r="G1024" s="33">
        <f>IFERROR(IF(OR(C1024="",D1024=""),"",D1024*VLOOKUP(C1024,'Setup - Mix Design'!$A$5:$I$504,3,0)),"")</f>
        <v/>
      </c>
      <c r="H1024" s="33">
        <f>IFERROR(IF(OR(C1024="",D1024=""),"",D1024*VLOOKUP(C1024,'Setup - Mix Design'!$A$5:$I$504,4,0)),"")</f>
        <v/>
      </c>
      <c r="I1024" s="33">
        <f>IFERROR(IF(OR(C1024="",D1024=""),"",D1024*VLOOKUP(C1024,'Setup - Mix Design'!$A$5:$I$504,5,0)),"")</f>
        <v/>
      </c>
      <c r="J1024" s="33">
        <f>IFERROR(IF(OR(C1024="",D1024=""),"",D1024*VLOOKUP(C1024,'Setup - Mix Design'!$A$5:$I$504,6,0)),"")</f>
        <v/>
      </c>
      <c r="K1024" s="33">
        <f>IFERROR(IF(OR(C1024="",D1024=""),"",D1024*VLOOKUP(C1024,'Setup - Mix Design'!$A$5:$I$504,7,0)),"")</f>
        <v/>
      </c>
    </row>
    <row r="1025">
      <c r="A1025" s="31" t="n"/>
      <c r="B1025" s="26" t="n"/>
      <c r="C1025" s="26" t="n"/>
      <c r="D1025" s="27" t="n"/>
      <c r="E1025" s="26" t="n"/>
      <c r="F1025" s="33">
        <f>IFERROR(IF(OR(C1025="",D1025=""),"",D1025*VLOOKUP(C1025,'Setup - Mix Design'!$A$5:$I$504,2,0)),"")</f>
        <v/>
      </c>
      <c r="G1025" s="33">
        <f>IFERROR(IF(OR(C1025="",D1025=""),"",D1025*VLOOKUP(C1025,'Setup - Mix Design'!$A$5:$I$504,3,0)),"")</f>
        <v/>
      </c>
      <c r="H1025" s="33">
        <f>IFERROR(IF(OR(C1025="",D1025=""),"",D1025*VLOOKUP(C1025,'Setup - Mix Design'!$A$5:$I$504,4,0)),"")</f>
        <v/>
      </c>
      <c r="I1025" s="33">
        <f>IFERROR(IF(OR(C1025="",D1025=""),"",D1025*VLOOKUP(C1025,'Setup - Mix Design'!$A$5:$I$504,5,0)),"")</f>
        <v/>
      </c>
      <c r="J1025" s="33">
        <f>IFERROR(IF(OR(C1025="",D1025=""),"",D1025*VLOOKUP(C1025,'Setup - Mix Design'!$A$5:$I$504,6,0)),"")</f>
        <v/>
      </c>
      <c r="K1025" s="33">
        <f>IFERROR(IF(OR(C1025="",D1025=""),"",D1025*VLOOKUP(C1025,'Setup - Mix Design'!$A$5:$I$504,7,0)),"")</f>
        <v/>
      </c>
    </row>
    <row r="1026">
      <c r="A1026" s="31" t="n"/>
      <c r="B1026" s="26" t="n"/>
      <c r="C1026" s="26" t="n"/>
      <c r="D1026" s="27" t="n"/>
      <c r="E1026" s="26" t="n"/>
      <c r="F1026" s="33">
        <f>IFERROR(IF(OR(C1026="",D1026=""),"",D1026*VLOOKUP(C1026,'Setup - Mix Design'!$A$5:$I$504,2,0)),"")</f>
        <v/>
      </c>
      <c r="G1026" s="33">
        <f>IFERROR(IF(OR(C1026="",D1026=""),"",D1026*VLOOKUP(C1026,'Setup - Mix Design'!$A$5:$I$504,3,0)),"")</f>
        <v/>
      </c>
      <c r="H1026" s="33">
        <f>IFERROR(IF(OR(C1026="",D1026=""),"",D1026*VLOOKUP(C1026,'Setup - Mix Design'!$A$5:$I$504,4,0)),"")</f>
        <v/>
      </c>
      <c r="I1026" s="33">
        <f>IFERROR(IF(OR(C1026="",D1026=""),"",D1026*VLOOKUP(C1026,'Setup - Mix Design'!$A$5:$I$504,5,0)),"")</f>
        <v/>
      </c>
      <c r="J1026" s="33">
        <f>IFERROR(IF(OR(C1026="",D1026=""),"",D1026*VLOOKUP(C1026,'Setup - Mix Design'!$A$5:$I$504,6,0)),"")</f>
        <v/>
      </c>
      <c r="K1026" s="33">
        <f>IFERROR(IF(OR(C1026="",D1026=""),"",D1026*VLOOKUP(C1026,'Setup - Mix Design'!$A$5:$I$504,7,0)),"")</f>
        <v/>
      </c>
    </row>
    <row r="1027">
      <c r="A1027" s="31" t="n"/>
      <c r="B1027" s="26" t="n"/>
      <c r="C1027" s="26" t="n"/>
      <c r="D1027" s="27" t="n"/>
      <c r="E1027" s="26" t="n"/>
      <c r="F1027" s="33">
        <f>IFERROR(IF(OR(C1027="",D1027=""),"",D1027*VLOOKUP(C1027,'Setup - Mix Design'!$A$5:$I$504,2,0)),"")</f>
        <v/>
      </c>
      <c r="G1027" s="33">
        <f>IFERROR(IF(OR(C1027="",D1027=""),"",D1027*VLOOKUP(C1027,'Setup - Mix Design'!$A$5:$I$504,3,0)),"")</f>
        <v/>
      </c>
      <c r="H1027" s="33">
        <f>IFERROR(IF(OR(C1027="",D1027=""),"",D1027*VLOOKUP(C1027,'Setup - Mix Design'!$A$5:$I$504,4,0)),"")</f>
        <v/>
      </c>
      <c r="I1027" s="33">
        <f>IFERROR(IF(OR(C1027="",D1027=""),"",D1027*VLOOKUP(C1027,'Setup - Mix Design'!$A$5:$I$504,5,0)),"")</f>
        <v/>
      </c>
      <c r="J1027" s="33">
        <f>IFERROR(IF(OR(C1027="",D1027=""),"",D1027*VLOOKUP(C1027,'Setup - Mix Design'!$A$5:$I$504,6,0)),"")</f>
        <v/>
      </c>
      <c r="K1027" s="33">
        <f>IFERROR(IF(OR(C1027="",D1027=""),"",D1027*VLOOKUP(C1027,'Setup - Mix Design'!$A$5:$I$504,7,0)),"")</f>
        <v/>
      </c>
    </row>
    <row r="1028">
      <c r="A1028" s="31" t="n"/>
      <c r="B1028" s="26" t="n"/>
      <c r="C1028" s="26" t="n"/>
      <c r="D1028" s="27" t="n"/>
      <c r="E1028" s="26" t="n"/>
      <c r="F1028" s="33">
        <f>IFERROR(IF(OR(C1028="",D1028=""),"",D1028*VLOOKUP(C1028,'Setup - Mix Design'!$A$5:$I$504,2,0)),"")</f>
        <v/>
      </c>
      <c r="G1028" s="33">
        <f>IFERROR(IF(OR(C1028="",D1028=""),"",D1028*VLOOKUP(C1028,'Setup - Mix Design'!$A$5:$I$504,3,0)),"")</f>
        <v/>
      </c>
      <c r="H1028" s="33">
        <f>IFERROR(IF(OR(C1028="",D1028=""),"",D1028*VLOOKUP(C1028,'Setup - Mix Design'!$A$5:$I$504,4,0)),"")</f>
        <v/>
      </c>
      <c r="I1028" s="33">
        <f>IFERROR(IF(OR(C1028="",D1028=""),"",D1028*VLOOKUP(C1028,'Setup - Mix Design'!$A$5:$I$504,5,0)),"")</f>
        <v/>
      </c>
      <c r="J1028" s="33">
        <f>IFERROR(IF(OR(C1028="",D1028=""),"",D1028*VLOOKUP(C1028,'Setup - Mix Design'!$A$5:$I$504,6,0)),"")</f>
        <v/>
      </c>
      <c r="K1028" s="33">
        <f>IFERROR(IF(OR(C1028="",D1028=""),"",D1028*VLOOKUP(C1028,'Setup - Mix Design'!$A$5:$I$504,7,0)),"")</f>
        <v/>
      </c>
    </row>
    <row r="1029">
      <c r="A1029" s="31" t="n"/>
      <c r="B1029" s="26" t="n"/>
      <c r="C1029" s="26" t="n"/>
      <c r="D1029" s="27" t="n"/>
      <c r="E1029" s="26" t="n"/>
      <c r="F1029" s="33">
        <f>IFERROR(IF(OR(C1029="",D1029=""),"",D1029*VLOOKUP(C1029,'Setup - Mix Design'!$A$5:$I$504,2,0)),"")</f>
        <v/>
      </c>
      <c r="G1029" s="33">
        <f>IFERROR(IF(OR(C1029="",D1029=""),"",D1029*VLOOKUP(C1029,'Setup - Mix Design'!$A$5:$I$504,3,0)),"")</f>
        <v/>
      </c>
      <c r="H1029" s="33">
        <f>IFERROR(IF(OR(C1029="",D1029=""),"",D1029*VLOOKUP(C1029,'Setup - Mix Design'!$A$5:$I$504,4,0)),"")</f>
        <v/>
      </c>
      <c r="I1029" s="33">
        <f>IFERROR(IF(OR(C1029="",D1029=""),"",D1029*VLOOKUP(C1029,'Setup - Mix Design'!$A$5:$I$504,5,0)),"")</f>
        <v/>
      </c>
      <c r="J1029" s="33">
        <f>IFERROR(IF(OR(C1029="",D1029=""),"",D1029*VLOOKUP(C1029,'Setup - Mix Design'!$A$5:$I$504,6,0)),"")</f>
        <v/>
      </c>
      <c r="K1029" s="33">
        <f>IFERROR(IF(OR(C1029="",D1029=""),"",D1029*VLOOKUP(C1029,'Setup - Mix Design'!$A$5:$I$504,7,0)),"")</f>
        <v/>
      </c>
    </row>
    <row r="1030">
      <c r="A1030" s="31" t="n"/>
      <c r="B1030" s="26" t="n"/>
      <c r="C1030" s="26" t="n"/>
      <c r="D1030" s="27" t="n"/>
      <c r="E1030" s="26" t="n"/>
      <c r="F1030" s="33">
        <f>IFERROR(IF(OR(C1030="",D1030=""),"",D1030*VLOOKUP(C1030,'Setup - Mix Design'!$A$5:$I$504,2,0)),"")</f>
        <v/>
      </c>
      <c r="G1030" s="33">
        <f>IFERROR(IF(OR(C1030="",D1030=""),"",D1030*VLOOKUP(C1030,'Setup - Mix Design'!$A$5:$I$504,3,0)),"")</f>
        <v/>
      </c>
      <c r="H1030" s="33">
        <f>IFERROR(IF(OR(C1030="",D1030=""),"",D1030*VLOOKUP(C1030,'Setup - Mix Design'!$A$5:$I$504,4,0)),"")</f>
        <v/>
      </c>
      <c r="I1030" s="33">
        <f>IFERROR(IF(OR(C1030="",D1030=""),"",D1030*VLOOKUP(C1030,'Setup - Mix Design'!$A$5:$I$504,5,0)),"")</f>
        <v/>
      </c>
      <c r="J1030" s="33">
        <f>IFERROR(IF(OR(C1030="",D1030=""),"",D1030*VLOOKUP(C1030,'Setup - Mix Design'!$A$5:$I$504,6,0)),"")</f>
        <v/>
      </c>
      <c r="K1030" s="33">
        <f>IFERROR(IF(OR(C1030="",D1030=""),"",D1030*VLOOKUP(C1030,'Setup - Mix Design'!$A$5:$I$504,7,0)),"")</f>
        <v/>
      </c>
    </row>
    <row r="1031">
      <c r="A1031" s="31" t="n"/>
      <c r="B1031" s="26" t="n"/>
      <c r="C1031" s="26" t="n"/>
      <c r="D1031" s="27" t="n"/>
      <c r="E1031" s="26" t="n"/>
      <c r="F1031" s="33">
        <f>IFERROR(IF(OR(C1031="",D1031=""),"",D1031*VLOOKUP(C1031,'Setup - Mix Design'!$A$5:$I$504,2,0)),"")</f>
        <v/>
      </c>
      <c r="G1031" s="33">
        <f>IFERROR(IF(OR(C1031="",D1031=""),"",D1031*VLOOKUP(C1031,'Setup - Mix Design'!$A$5:$I$504,3,0)),"")</f>
        <v/>
      </c>
      <c r="H1031" s="33">
        <f>IFERROR(IF(OR(C1031="",D1031=""),"",D1031*VLOOKUP(C1031,'Setup - Mix Design'!$A$5:$I$504,4,0)),"")</f>
        <v/>
      </c>
      <c r="I1031" s="33">
        <f>IFERROR(IF(OR(C1031="",D1031=""),"",D1031*VLOOKUP(C1031,'Setup - Mix Design'!$A$5:$I$504,5,0)),"")</f>
        <v/>
      </c>
      <c r="J1031" s="33">
        <f>IFERROR(IF(OR(C1031="",D1031=""),"",D1031*VLOOKUP(C1031,'Setup - Mix Design'!$A$5:$I$504,6,0)),"")</f>
        <v/>
      </c>
      <c r="K1031" s="33">
        <f>IFERROR(IF(OR(C1031="",D1031=""),"",D1031*VLOOKUP(C1031,'Setup - Mix Design'!$A$5:$I$504,7,0)),"")</f>
        <v/>
      </c>
    </row>
    <row r="1032">
      <c r="A1032" s="31" t="n"/>
      <c r="B1032" s="26" t="n"/>
      <c r="C1032" s="26" t="n"/>
      <c r="D1032" s="27" t="n"/>
      <c r="E1032" s="26" t="n"/>
      <c r="F1032" s="33">
        <f>IFERROR(IF(OR(C1032="",D1032=""),"",D1032*VLOOKUP(C1032,'Setup - Mix Design'!$A$5:$I$504,2,0)),"")</f>
        <v/>
      </c>
      <c r="G1032" s="33">
        <f>IFERROR(IF(OR(C1032="",D1032=""),"",D1032*VLOOKUP(C1032,'Setup - Mix Design'!$A$5:$I$504,3,0)),"")</f>
        <v/>
      </c>
      <c r="H1032" s="33">
        <f>IFERROR(IF(OR(C1032="",D1032=""),"",D1032*VLOOKUP(C1032,'Setup - Mix Design'!$A$5:$I$504,4,0)),"")</f>
        <v/>
      </c>
      <c r="I1032" s="33">
        <f>IFERROR(IF(OR(C1032="",D1032=""),"",D1032*VLOOKUP(C1032,'Setup - Mix Design'!$A$5:$I$504,5,0)),"")</f>
        <v/>
      </c>
      <c r="J1032" s="33">
        <f>IFERROR(IF(OR(C1032="",D1032=""),"",D1032*VLOOKUP(C1032,'Setup - Mix Design'!$A$5:$I$504,6,0)),"")</f>
        <v/>
      </c>
      <c r="K1032" s="33">
        <f>IFERROR(IF(OR(C1032="",D1032=""),"",D1032*VLOOKUP(C1032,'Setup - Mix Design'!$A$5:$I$504,7,0)),"")</f>
        <v/>
      </c>
    </row>
    <row r="1033">
      <c r="A1033" s="31" t="n"/>
      <c r="B1033" s="26" t="n"/>
      <c r="C1033" s="26" t="n"/>
      <c r="D1033" s="27" t="n"/>
      <c r="E1033" s="26" t="n"/>
      <c r="F1033" s="33">
        <f>IFERROR(IF(OR(C1033="",D1033=""),"",D1033*VLOOKUP(C1033,'Setup - Mix Design'!$A$5:$I$504,2,0)),"")</f>
        <v/>
      </c>
      <c r="G1033" s="33">
        <f>IFERROR(IF(OR(C1033="",D1033=""),"",D1033*VLOOKUP(C1033,'Setup - Mix Design'!$A$5:$I$504,3,0)),"")</f>
        <v/>
      </c>
      <c r="H1033" s="33">
        <f>IFERROR(IF(OR(C1033="",D1033=""),"",D1033*VLOOKUP(C1033,'Setup - Mix Design'!$A$5:$I$504,4,0)),"")</f>
        <v/>
      </c>
      <c r="I1033" s="33">
        <f>IFERROR(IF(OR(C1033="",D1033=""),"",D1033*VLOOKUP(C1033,'Setup - Mix Design'!$A$5:$I$504,5,0)),"")</f>
        <v/>
      </c>
      <c r="J1033" s="33">
        <f>IFERROR(IF(OR(C1033="",D1033=""),"",D1033*VLOOKUP(C1033,'Setup - Mix Design'!$A$5:$I$504,6,0)),"")</f>
        <v/>
      </c>
      <c r="K1033" s="33">
        <f>IFERROR(IF(OR(C1033="",D1033=""),"",D1033*VLOOKUP(C1033,'Setup - Mix Design'!$A$5:$I$504,7,0)),"")</f>
        <v/>
      </c>
    </row>
    <row r="1034">
      <c r="A1034" s="31" t="n"/>
      <c r="B1034" s="26" t="n"/>
      <c r="C1034" s="26" t="n"/>
      <c r="D1034" s="27" t="n"/>
      <c r="E1034" s="26" t="n"/>
      <c r="F1034" s="33">
        <f>IFERROR(IF(OR(C1034="",D1034=""),"",D1034*VLOOKUP(C1034,'Setup - Mix Design'!$A$5:$I$504,2,0)),"")</f>
        <v/>
      </c>
      <c r="G1034" s="33">
        <f>IFERROR(IF(OR(C1034="",D1034=""),"",D1034*VLOOKUP(C1034,'Setup - Mix Design'!$A$5:$I$504,3,0)),"")</f>
        <v/>
      </c>
      <c r="H1034" s="33">
        <f>IFERROR(IF(OR(C1034="",D1034=""),"",D1034*VLOOKUP(C1034,'Setup - Mix Design'!$A$5:$I$504,4,0)),"")</f>
        <v/>
      </c>
      <c r="I1034" s="33">
        <f>IFERROR(IF(OR(C1034="",D1034=""),"",D1034*VLOOKUP(C1034,'Setup - Mix Design'!$A$5:$I$504,5,0)),"")</f>
        <v/>
      </c>
      <c r="J1034" s="33">
        <f>IFERROR(IF(OR(C1034="",D1034=""),"",D1034*VLOOKUP(C1034,'Setup - Mix Design'!$A$5:$I$504,6,0)),"")</f>
        <v/>
      </c>
      <c r="K1034" s="33">
        <f>IFERROR(IF(OR(C1034="",D1034=""),"",D1034*VLOOKUP(C1034,'Setup - Mix Design'!$A$5:$I$504,7,0)),"")</f>
        <v/>
      </c>
    </row>
    <row r="1035">
      <c r="A1035" s="31" t="n"/>
      <c r="B1035" s="26" t="n"/>
      <c r="C1035" s="26" t="n"/>
      <c r="D1035" s="27" t="n"/>
      <c r="E1035" s="26" t="n"/>
      <c r="F1035" s="33">
        <f>IFERROR(IF(OR(C1035="",D1035=""),"",D1035*VLOOKUP(C1035,'Setup - Mix Design'!$A$5:$I$504,2,0)),"")</f>
        <v/>
      </c>
      <c r="G1035" s="33">
        <f>IFERROR(IF(OR(C1035="",D1035=""),"",D1035*VLOOKUP(C1035,'Setup - Mix Design'!$A$5:$I$504,3,0)),"")</f>
        <v/>
      </c>
      <c r="H1035" s="33">
        <f>IFERROR(IF(OR(C1035="",D1035=""),"",D1035*VLOOKUP(C1035,'Setup - Mix Design'!$A$5:$I$504,4,0)),"")</f>
        <v/>
      </c>
      <c r="I1035" s="33">
        <f>IFERROR(IF(OR(C1035="",D1035=""),"",D1035*VLOOKUP(C1035,'Setup - Mix Design'!$A$5:$I$504,5,0)),"")</f>
        <v/>
      </c>
      <c r="J1035" s="33">
        <f>IFERROR(IF(OR(C1035="",D1035=""),"",D1035*VLOOKUP(C1035,'Setup - Mix Design'!$A$5:$I$504,6,0)),"")</f>
        <v/>
      </c>
      <c r="K1035" s="33">
        <f>IFERROR(IF(OR(C1035="",D1035=""),"",D1035*VLOOKUP(C1035,'Setup - Mix Design'!$A$5:$I$504,7,0)),"")</f>
        <v/>
      </c>
    </row>
    <row r="1036">
      <c r="A1036" s="31" t="n"/>
      <c r="B1036" s="26" t="n"/>
      <c r="C1036" s="26" t="n"/>
      <c r="D1036" s="27" t="n"/>
      <c r="E1036" s="26" t="n"/>
      <c r="F1036" s="33">
        <f>IFERROR(IF(OR(C1036="",D1036=""),"",D1036*VLOOKUP(C1036,'Setup - Mix Design'!$A$5:$I$504,2,0)),"")</f>
        <v/>
      </c>
      <c r="G1036" s="33">
        <f>IFERROR(IF(OR(C1036="",D1036=""),"",D1036*VLOOKUP(C1036,'Setup - Mix Design'!$A$5:$I$504,3,0)),"")</f>
        <v/>
      </c>
      <c r="H1036" s="33">
        <f>IFERROR(IF(OR(C1036="",D1036=""),"",D1036*VLOOKUP(C1036,'Setup - Mix Design'!$A$5:$I$504,4,0)),"")</f>
        <v/>
      </c>
      <c r="I1036" s="33">
        <f>IFERROR(IF(OR(C1036="",D1036=""),"",D1036*VLOOKUP(C1036,'Setup - Mix Design'!$A$5:$I$504,5,0)),"")</f>
        <v/>
      </c>
      <c r="J1036" s="33">
        <f>IFERROR(IF(OR(C1036="",D1036=""),"",D1036*VLOOKUP(C1036,'Setup - Mix Design'!$A$5:$I$504,6,0)),"")</f>
        <v/>
      </c>
      <c r="K1036" s="33">
        <f>IFERROR(IF(OR(C1036="",D1036=""),"",D1036*VLOOKUP(C1036,'Setup - Mix Design'!$A$5:$I$504,7,0)),"")</f>
        <v/>
      </c>
    </row>
    <row r="1037">
      <c r="A1037" s="31" t="n"/>
      <c r="B1037" s="26" t="n"/>
      <c r="C1037" s="26" t="n"/>
      <c r="D1037" s="27" t="n"/>
      <c r="E1037" s="26" t="n"/>
      <c r="F1037" s="33">
        <f>IFERROR(IF(OR(C1037="",D1037=""),"",D1037*VLOOKUP(C1037,'Setup - Mix Design'!$A$5:$I$504,2,0)),"")</f>
        <v/>
      </c>
      <c r="G1037" s="33">
        <f>IFERROR(IF(OR(C1037="",D1037=""),"",D1037*VLOOKUP(C1037,'Setup - Mix Design'!$A$5:$I$504,3,0)),"")</f>
        <v/>
      </c>
      <c r="H1037" s="33">
        <f>IFERROR(IF(OR(C1037="",D1037=""),"",D1037*VLOOKUP(C1037,'Setup - Mix Design'!$A$5:$I$504,4,0)),"")</f>
        <v/>
      </c>
      <c r="I1037" s="33">
        <f>IFERROR(IF(OR(C1037="",D1037=""),"",D1037*VLOOKUP(C1037,'Setup - Mix Design'!$A$5:$I$504,5,0)),"")</f>
        <v/>
      </c>
      <c r="J1037" s="33">
        <f>IFERROR(IF(OR(C1037="",D1037=""),"",D1037*VLOOKUP(C1037,'Setup - Mix Design'!$A$5:$I$504,6,0)),"")</f>
        <v/>
      </c>
      <c r="K1037" s="33">
        <f>IFERROR(IF(OR(C1037="",D1037=""),"",D1037*VLOOKUP(C1037,'Setup - Mix Design'!$A$5:$I$504,7,0)),"")</f>
        <v/>
      </c>
    </row>
    <row r="1038">
      <c r="A1038" s="31" t="n"/>
      <c r="B1038" s="26" t="n"/>
      <c r="C1038" s="26" t="n"/>
      <c r="D1038" s="27" t="n"/>
      <c r="E1038" s="26" t="n"/>
      <c r="F1038" s="33">
        <f>IFERROR(IF(OR(C1038="",D1038=""),"",D1038*VLOOKUP(C1038,'Setup - Mix Design'!$A$5:$I$504,2,0)),"")</f>
        <v/>
      </c>
      <c r="G1038" s="33">
        <f>IFERROR(IF(OR(C1038="",D1038=""),"",D1038*VLOOKUP(C1038,'Setup - Mix Design'!$A$5:$I$504,3,0)),"")</f>
        <v/>
      </c>
      <c r="H1038" s="33">
        <f>IFERROR(IF(OR(C1038="",D1038=""),"",D1038*VLOOKUP(C1038,'Setup - Mix Design'!$A$5:$I$504,4,0)),"")</f>
        <v/>
      </c>
      <c r="I1038" s="33">
        <f>IFERROR(IF(OR(C1038="",D1038=""),"",D1038*VLOOKUP(C1038,'Setup - Mix Design'!$A$5:$I$504,5,0)),"")</f>
        <v/>
      </c>
      <c r="J1038" s="33">
        <f>IFERROR(IF(OR(C1038="",D1038=""),"",D1038*VLOOKUP(C1038,'Setup - Mix Design'!$A$5:$I$504,6,0)),"")</f>
        <v/>
      </c>
      <c r="K1038" s="33">
        <f>IFERROR(IF(OR(C1038="",D1038=""),"",D1038*VLOOKUP(C1038,'Setup - Mix Design'!$A$5:$I$504,7,0)),"")</f>
        <v/>
      </c>
    </row>
    <row r="1039">
      <c r="A1039" s="31" t="n"/>
      <c r="B1039" s="26" t="n"/>
      <c r="C1039" s="26" t="n"/>
      <c r="D1039" s="27" t="n"/>
      <c r="E1039" s="26" t="n"/>
      <c r="F1039" s="33">
        <f>IFERROR(IF(OR(C1039="",D1039=""),"",D1039*VLOOKUP(C1039,'Setup - Mix Design'!$A$5:$I$504,2,0)),"")</f>
        <v/>
      </c>
      <c r="G1039" s="33">
        <f>IFERROR(IF(OR(C1039="",D1039=""),"",D1039*VLOOKUP(C1039,'Setup - Mix Design'!$A$5:$I$504,3,0)),"")</f>
        <v/>
      </c>
      <c r="H1039" s="33">
        <f>IFERROR(IF(OR(C1039="",D1039=""),"",D1039*VLOOKUP(C1039,'Setup - Mix Design'!$A$5:$I$504,4,0)),"")</f>
        <v/>
      </c>
      <c r="I1039" s="33">
        <f>IFERROR(IF(OR(C1039="",D1039=""),"",D1039*VLOOKUP(C1039,'Setup - Mix Design'!$A$5:$I$504,5,0)),"")</f>
        <v/>
      </c>
      <c r="J1039" s="33">
        <f>IFERROR(IF(OR(C1039="",D1039=""),"",D1039*VLOOKUP(C1039,'Setup - Mix Design'!$A$5:$I$504,6,0)),"")</f>
        <v/>
      </c>
      <c r="K1039" s="33">
        <f>IFERROR(IF(OR(C1039="",D1039=""),"",D1039*VLOOKUP(C1039,'Setup - Mix Design'!$A$5:$I$504,7,0)),"")</f>
        <v/>
      </c>
    </row>
    <row r="1040">
      <c r="A1040" s="31" t="n"/>
      <c r="B1040" s="26" t="n"/>
      <c r="C1040" s="26" t="n"/>
      <c r="D1040" s="27" t="n"/>
      <c r="E1040" s="26" t="n"/>
      <c r="F1040" s="33">
        <f>IFERROR(IF(OR(C1040="",D1040=""),"",D1040*VLOOKUP(C1040,'Setup - Mix Design'!$A$5:$I$504,2,0)),"")</f>
        <v/>
      </c>
      <c r="G1040" s="33">
        <f>IFERROR(IF(OR(C1040="",D1040=""),"",D1040*VLOOKUP(C1040,'Setup - Mix Design'!$A$5:$I$504,3,0)),"")</f>
        <v/>
      </c>
      <c r="H1040" s="33">
        <f>IFERROR(IF(OR(C1040="",D1040=""),"",D1040*VLOOKUP(C1040,'Setup - Mix Design'!$A$5:$I$504,4,0)),"")</f>
        <v/>
      </c>
      <c r="I1040" s="33">
        <f>IFERROR(IF(OR(C1040="",D1040=""),"",D1040*VLOOKUP(C1040,'Setup - Mix Design'!$A$5:$I$504,5,0)),"")</f>
        <v/>
      </c>
      <c r="J1040" s="33">
        <f>IFERROR(IF(OR(C1040="",D1040=""),"",D1040*VLOOKUP(C1040,'Setup - Mix Design'!$A$5:$I$504,6,0)),"")</f>
        <v/>
      </c>
      <c r="K1040" s="33">
        <f>IFERROR(IF(OR(C1040="",D1040=""),"",D1040*VLOOKUP(C1040,'Setup - Mix Design'!$A$5:$I$504,7,0)),"")</f>
        <v/>
      </c>
    </row>
    <row r="1041">
      <c r="A1041" s="31" t="n"/>
      <c r="B1041" s="26" t="n"/>
      <c r="C1041" s="26" t="n"/>
      <c r="D1041" s="27" t="n"/>
      <c r="E1041" s="26" t="n"/>
      <c r="F1041" s="33">
        <f>IFERROR(IF(OR(C1041="",D1041=""),"",D1041*VLOOKUP(C1041,'Setup - Mix Design'!$A$5:$I$504,2,0)),"")</f>
        <v/>
      </c>
      <c r="G1041" s="33">
        <f>IFERROR(IF(OR(C1041="",D1041=""),"",D1041*VLOOKUP(C1041,'Setup - Mix Design'!$A$5:$I$504,3,0)),"")</f>
        <v/>
      </c>
      <c r="H1041" s="33">
        <f>IFERROR(IF(OR(C1041="",D1041=""),"",D1041*VLOOKUP(C1041,'Setup - Mix Design'!$A$5:$I$504,4,0)),"")</f>
        <v/>
      </c>
      <c r="I1041" s="33">
        <f>IFERROR(IF(OR(C1041="",D1041=""),"",D1041*VLOOKUP(C1041,'Setup - Mix Design'!$A$5:$I$504,5,0)),"")</f>
        <v/>
      </c>
      <c r="J1041" s="33">
        <f>IFERROR(IF(OR(C1041="",D1041=""),"",D1041*VLOOKUP(C1041,'Setup - Mix Design'!$A$5:$I$504,6,0)),"")</f>
        <v/>
      </c>
      <c r="K1041" s="33">
        <f>IFERROR(IF(OR(C1041="",D1041=""),"",D1041*VLOOKUP(C1041,'Setup - Mix Design'!$A$5:$I$504,7,0)),"")</f>
        <v/>
      </c>
    </row>
    <row r="1042">
      <c r="A1042" s="31" t="n"/>
      <c r="B1042" s="26" t="n"/>
      <c r="C1042" s="26" t="n"/>
      <c r="D1042" s="27" t="n"/>
      <c r="E1042" s="26" t="n"/>
      <c r="F1042" s="33">
        <f>IFERROR(IF(OR(C1042="",D1042=""),"",D1042*VLOOKUP(C1042,'Setup - Mix Design'!$A$5:$I$504,2,0)),"")</f>
        <v/>
      </c>
      <c r="G1042" s="33">
        <f>IFERROR(IF(OR(C1042="",D1042=""),"",D1042*VLOOKUP(C1042,'Setup - Mix Design'!$A$5:$I$504,3,0)),"")</f>
        <v/>
      </c>
      <c r="H1042" s="33">
        <f>IFERROR(IF(OR(C1042="",D1042=""),"",D1042*VLOOKUP(C1042,'Setup - Mix Design'!$A$5:$I$504,4,0)),"")</f>
        <v/>
      </c>
      <c r="I1042" s="33">
        <f>IFERROR(IF(OR(C1042="",D1042=""),"",D1042*VLOOKUP(C1042,'Setup - Mix Design'!$A$5:$I$504,5,0)),"")</f>
        <v/>
      </c>
      <c r="J1042" s="33">
        <f>IFERROR(IF(OR(C1042="",D1042=""),"",D1042*VLOOKUP(C1042,'Setup - Mix Design'!$A$5:$I$504,6,0)),"")</f>
        <v/>
      </c>
      <c r="K1042" s="33">
        <f>IFERROR(IF(OR(C1042="",D1042=""),"",D1042*VLOOKUP(C1042,'Setup - Mix Design'!$A$5:$I$504,7,0)),"")</f>
        <v/>
      </c>
    </row>
    <row r="1043">
      <c r="A1043" s="31" t="n"/>
      <c r="B1043" s="26" t="n"/>
      <c r="C1043" s="26" t="n"/>
      <c r="D1043" s="27" t="n"/>
      <c r="E1043" s="26" t="n"/>
      <c r="F1043" s="33">
        <f>IFERROR(IF(OR(C1043="",D1043=""),"",D1043*VLOOKUP(C1043,'Setup - Mix Design'!$A$5:$I$504,2,0)),"")</f>
        <v/>
      </c>
      <c r="G1043" s="33">
        <f>IFERROR(IF(OR(C1043="",D1043=""),"",D1043*VLOOKUP(C1043,'Setup - Mix Design'!$A$5:$I$504,3,0)),"")</f>
        <v/>
      </c>
      <c r="H1043" s="33">
        <f>IFERROR(IF(OR(C1043="",D1043=""),"",D1043*VLOOKUP(C1043,'Setup - Mix Design'!$A$5:$I$504,4,0)),"")</f>
        <v/>
      </c>
      <c r="I1043" s="33">
        <f>IFERROR(IF(OR(C1043="",D1043=""),"",D1043*VLOOKUP(C1043,'Setup - Mix Design'!$A$5:$I$504,5,0)),"")</f>
        <v/>
      </c>
      <c r="J1043" s="33">
        <f>IFERROR(IF(OR(C1043="",D1043=""),"",D1043*VLOOKUP(C1043,'Setup - Mix Design'!$A$5:$I$504,6,0)),"")</f>
        <v/>
      </c>
      <c r="K1043" s="33">
        <f>IFERROR(IF(OR(C1043="",D1043=""),"",D1043*VLOOKUP(C1043,'Setup - Mix Design'!$A$5:$I$504,7,0)),"")</f>
        <v/>
      </c>
    </row>
    <row r="1044">
      <c r="A1044" s="31" t="n"/>
      <c r="B1044" s="26" t="n"/>
      <c r="C1044" s="26" t="n"/>
      <c r="D1044" s="27" t="n"/>
      <c r="E1044" s="26" t="n"/>
      <c r="F1044" s="33">
        <f>IFERROR(IF(OR(C1044="",D1044=""),"",D1044*VLOOKUP(C1044,'Setup - Mix Design'!$A$5:$I$504,2,0)),"")</f>
        <v/>
      </c>
      <c r="G1044" s="33">
        <f>IFERROR(IF(OR(C1044="",D1044=""),"",D1044*VLOOKUP(C1044,'Setup - Mix Design'!$A$5:$I$504,3,0)),"")</f>
        <v/>
      </c>
      <c r="H1044" s="33">
        <f>IFERROR(IF(OR(C1044="",D1044=""),"",D1044*VLOOKUP(C1044,'Setup - Mix Design'!$A$5:$I$504,4,0)),"")</f>
        <v/>
      </c>
      <c r="I1044" s="33">
        <f>IFERROR(IF(OR(C1044="",D1044=""),"",D1044*VLOOKUP(C1044,'Setup - Mix Design'!$A$5:$I$504,5,0)),"")</f>
        <v/>
      </c>
      <c r="J1044" s="33">
        <f>IFERROR(IF(OR(C1044="",D1044=""),"",D1044*VLOOKUP(C1044,'Setup - Mix Design'!$A$5:$I$504,6,0)),"")</f>
        <v/>
      </c>
      <c r="K1044" s="33">
        <f>IFERROR(IF(OR(C1044="",D1044=""),"",D1044*VLOOKUP(C1044,'Setup - Mix Design'!$A$5:$I$504,7,0)),"")</f>
        <v/>
      </c>
    </row>
    <row r="1045">
      <c r="A1045" s="31" t="n"/>
      <c r="B1045" s="26" t="n"/>
      <c r="C1045" s="26" t="n"/>
      <c r="D1045" s="27" t="n"/>
      <c r="E1045" s="26" t="n"/>
      <c r="F1045" s="33">
        <f>IFERROR(IF(OR(C1045="",D1045=""),"",D1045*VLOOKUP(C1045,'Setup - Mix Design'!$A$5:$I$504,2,0)),"")</f>
        <v/>
      </c>
      <c r="G1045" s="33">
        <f>IFERROR(IF(OR(C1045="",D1045=""),"",D1045*VLOOKUP(C1045,'Setup - Mix Design'!$A$5:$I$504,3,0)),"")</f>
        <v/>
      </c>
      <c r="H1045" s="33">
        <f>IFERROR(IF(OR(C1045="",D1045=""),"",D1045*VLOOKUP(C1045,'Setup - Mix Design'!$A$5:$I$504,4,0)),"")</f>
        <v/>
      </c>
      <c r="I1045" s="33">
        <f>IFERROR(IF(OR(C1045="",D1045=""),"",D1045*VLOOKUP(C1045,'Setup - Mix Design'!$A$5:$I$504,5,0)),"")</f>
        <v/>
      </c>
      <c r="J1045" s="33">
        <f>IFERROR(IF(OR(C1045="",D1045=""),"",D1045*VLOOKUP(C1045,'Setup - Mix Design'!$A$5:$I$504,6,0)),"")</f>
        <v/>
      </c>
      <c r="K1045" s="33">
        <f>IFERROR(IF(OR(C1045="",D1045=""),"",D1045*VLOOKUP(C1045,'Setup - Mix Design'!$A$5:$I$504,7,0)),"")</f>
        <v/>
      </c>
    </row>
    <row r="1046">
      <c r="A1046" s="31" t="n"/>
      <c r="B1046" s="26" t="n"/>
      <c r="C1046" s="26" t="n"/>
      <c r="D1046" s="27" t="n"/>
      <c r="E1046" s="26" t="n"/>
      <c r="F1046" s="33">
        <f>IFERROR(IF(OR(C1046="",D1046=""),"",D1046*VLOOKUP(C1046,'Setup - Mix Design'!$A$5:$I$504,2,0)),"")</f>
        <v/>
      </c>
      <c r="G1046" s="33">
        <f>IFERROR(IF(OR(C1046="",D1046=""),"",D1046*VLOOKUP(C1046,'Setup - Mix Design'!$A$5:$I$504,3,0)),"")</f>
        <v/>
      </c>
      <c r="H1046" s="33">
        <f>IFERROR(IF(OR(C1046="",D1046=""),"",D1046*VLOOKUP(C1046,'Setup - Mix Design'!$A$5:$I$504,4,0)),"")</f>
        <v/>
      </c>
      <c r="I1046" s="33">
        <f>IFERROR(IF(OR(C1046="",D1046=""),"",D1046*VLOOKUP(C1046,'Setup - Mix Design'!$A$5:$I$504,5,0)),"")</f>
        <v/>
      </c>
      <c r="J1046" s="33">
        <f>IFERROR(IF(OR(C1046="",D1046=""),"",D1046*VLOOKUP(C1046,'Setup - Mix Design'!$A$5:$I$504,6,0)),"")</f>
        <v/>
      </c>
      <c r="K1046" s="33">
        <f>IFERROR(IF(OR(C1046="",D1046=""),"",D1046*VLOOKUP(C1046,'Setup - Mix Design'!$A$5:$I$504,7,0)),"")</f>
        <v/>
      </c>
    </row>
    <row r="1047">
      <c r="A1047" s="31" t="n"/>
      <c r="B1047" s="26" t="n"/>
      <c r="C1047" s="26" t="n"/>
      <c r="D1047" s="27" t="n"/>
      <c r="E1047" s="26" t="n"/>
      <c r="F1047" s="33">
        <f>IFERROR(IF(OR(C1047="",D1047=""),"",D1047*VLOOKUP(C1047,'Setup - Mix Design'!$A$5:$I$504,2,0)),"")</f>
        <v/>
      </c>
      <c r="G1047" s="33">
        <f>IFERROR(IF(OR(C1047="",D1047=""),"",D1047*VLOOKUP(C1047,'Setup - Mix Design'!$A$5:$I$504,3,0)),"")</f>
        <v/>
      </c>
      <c r="H1047" s="33">
        <f>IFERROR(IF(OR(C1047="",D1047=""),"",D1047*VLOOKUP(C1047,'Setup - Mix Design'!$A$5:$I$504,4,0)),"")</f>
        <v/>
      </c>
      <c r="I1047" s="33">
        <f>IFERROR(IF(OR(C1047="",D1047=""),"",D1047*VLOOKUP(C1047,'Setup - Mix Design'!$A$5:$I$504,5,0)),"")</f>
        <v/>
      </c>
      <c r="J1047" s="33">
        <f>IFERROR(IF(OR(C1047="",D1047=""),"",D1047*VLOOKUP(C1047,'Setup - Mix Design'!$A$5:$I$504,6,0)),"")</f>
        <v/>
      </c>
      <c r="K1047" s="33">
        <f>IFERROR(IF(OR(C1047="",D1047=""),"",D1047*VLOOKUP(C1047,'Setup - Mix Design'!$A$5:$I$504,7,0)),"")</f>
        <v/>
      </c>
    </row>
    <row r="1048">
      <c r="A1048" s="31" t="n"/>
      <c r="B1048" s="26" t="n"/>
      <c r="C1048" s="26" t="n"/>
      <c r="D1048" s="27" t="n"/>
      <c r="E1048" s="26" t="n"/>
      <c r="F1048" s="33">
        <f>IFERROR(IF(OR(C1048="",D1048=""),"",D1048*VLOOKUP(C1048,'Setup - Mix Design'!$A$5:$I$504,2,0)),"")</f>
        <v/>
      </c>
      <c r="G1048" s="33">
        <f>IFERROR(IF(OR(C1048="",D1048=""),"",D1048*VLOOKUP(C1048,'Setup - Mix Design'!$A$5:$I$504,3,0)),"")</f>
        <v/>
      </c>
      <c r="H1048" s="33">
        <f>IFERROR(IF(OR(C1048="",D1048=""),"",D1048*VLOOKUP(C1048,'Setup - Mix Design'!$A$5:$I$504,4,0)),"")</f>
        <v/>
      </c>
      <c r="I1048" s="33">
        <f>IFERROR(IF(OR(C1048="",D1048=""),"",D1048*VLOOKUP(C1048,'Setup - Mix Design'!$A$5:$I$504,5,0)),"")</f>
        <v/>
      </c>
      <c r="J1048" s="33">
        <f>IFERROR(IF(OR(C1048="",D1048=""),"",D1048*VLOOKUP(C1048,'Setup - Mix Design'!$A$5:$I$504,6,0)),"")</f>
        <v/>
      </c>
      <c r="K1048" s="33">
        <f>IFERROR(IF(OR(C1048="",D1048=""),"",D1048*VLOOKUP(C1048,'Setup - Mix Design'!$A$5:$I$504,7,0)),"")</f>
        <v/>
      </c>
    </row>
    <row r="1049">
      <c r="A1049" s="31" t="n"/>
      <c r="B1049" s="26" t="n"/>
      <c r="C1049" s="26" t="n"/>
      <c r="D1049" s="27" t="n"/>
      <c r="E1049" s="26" t="n"/>
      <c r="F1049" s="33">
        <f>IFERROR(IF(OR(C1049="",D1049=""),"",D1049*VLOOKUP(C1049,'Setup - Mix Design'!$A$5:$I$504,2,0)),"")</f>
        <v/>
      </c>
      <c r="G1049" s="33">
        <f>IFERROR(IF(OR(C1049="",D1049=""),"",D1049*VLOOKUP(C1049,'Setup - Mix Design'!$A$5:$I$504,3,0)),"")</f>
        <v/>
      </c>
      <c r="H1049" s="33">
        <f>IFERROR(IF(OR(C1049="",D1049=""),"",D1049*VLOOKUP(C1049,'Setup - Mix Design'!$A$5:$I$504,4,0)),"")</f>
        <v/>
      </c>
      <c r="I1049" s="33">
        <f>IFERROR(IF(OR(C1049="",D1049=""),"",D1049*VLOOKUP(C1049,'Setup - Mix Design'!$A$5:$I$504,5,0)),"")</f>
        <v/>
      </c>
      <c r="J1049" s="33">
        <f>IFERROR(IF(OR(C1049="",D1049=""),"",D1049*VLOOKUP(C1049,'Setup - Mix Design'!$A$5:$I$504,6,0)),"")</f>
        <v/>
      </c>
      <c r="K1049" s="33">
        <f>IFERROR(IF(OR(C1049="",D1049=""),"",D1049*VLOOKUP(C1049,'Setup - Mix Design'!$A$5:$I$504,7,0)),"")</f>
        <v/>
      </c>
    </row>
    <row r="1050">
      <c r="A1050" s="31" t="n"/>
      <c r="B1050" s="26" t="n"/>
      <c r="C1050" s="26" t="n"/>
      <c r="D1050" s="27" t="n"/>
      <c r="E1050" s="26" t="n"/>
      <c r="F1050" s="33">
        <f>IFERROR(IF(OR(C1050="",D1050=""),"",D1050*VLOOKUP(C1050,'Setup - Mix Design'!$A$5:$I$504,2,0)),"")</f>
        <v/>
      </c>
      <c r="G1050" s="33">
        <f>IFERROR(IF(OR(C1050="",D1050=""),"",D1050*VLOOKUP(C1050,'Setup - Mix Design'!$A$5:$I$504,3,0)),"")</f>
        <v/>
      </c>
      <c r="H1050" s="33">
        <f>IFERROR(IF(OR(C1050="",D1050=""),"",D1050*VLOOKUP(C1050,'Setup - Mix Design'!$A$5:$I$504,4,0)),"")</f>
        <v/>
      </c>
      <c r="I1050" s="33">
        <f>IFERROR(IF(OR(C1050="",D1050=""),"",D1050*VLOOKUP(C1050,'Setup - Mix Design'!$A$5:$I$504,5,0)),"")</f>
        <v/>
      </c>
      <c r="J1050" s="33">
        <f>IFERROR(IF(OR(C1050="",D1050=""),"",D1050*VLOOKUP(C1050,'Setup - Mix Design'!$A$5:$I$504,6,0)),"")</f>
        <v/>
      </c>
      <c r="K1050" s="33">
        <f>IFERROR(IF(OR(C1050="",D1050=""),"",D1050*VLOOKUP(C1050,'Setup - Mix Design'!$A$5:$I$504,7,0)),"")</f>
        <v/>
      </c>
    </row>
    <row r="1051">
      <c r="A1051" s="31" t="n"/>
      <c r="B1051" s="26" t="n"/>
      <c r="C1051" s="26" t="n"/>
      <c r="D1051" s="27" t="n"/>
      <c r="E1051" s="26" t="n"/>
      <c r="F1051" s="33">
        <f>IFERROR(IF(OR(C1051="",D1051=""),"",D1051*VLOOKUP(C1051,'Setup - Mix Design'!$A$5:$I$504,2,0)),"")</f>
        <v/>
      </c>
      <c r="G1051" s="33">
        <f>IFERROR(IF(OR(C1051="",D1051=""),"",D1051*VLOOKUP(C1051,'Setup - Mix Design'!$A$5:$I$504,3,0)),"")</f>
        <v/>
      </c>
      <c r="H1051" s="33">
        <f>IFERROR(IF(OR(C1051="",D1051=""),"",D1051*VLOOKUP(C1051,'Setup - Mix Design'!$A$5:$I$504,4,0)),"")</f>
        <v/>
      </c>
      <c r="I1051" s="33">
        <f>IFERROR(IF(OR(C1051="",D1051=""),"",D1051*VLOOKUP(C1051,'Setup - Mix Design'!$A$5:$I$504,5,0)),"")</f>
        <v/>
      </c>
      <c r="J1051" s="33">
        <f>IFERROR(IF(OR(C1051="",D1051=""),"",D1051*VLOOKUP(C1051,'Setup - Mix Design'!$A$5:$I$504,6,0)),"")</f>
        <v/>
      </c>
      <c r="K1051" s="33">
        <f>IFERROR(IF(OR(C1051="",D1051=""),"",D1051*VLOOKUP(C1051,'Setup - Mix Design'!$A$5:$I$504,7,0)),"")</f>
        <v/>
      </c>
    </row>
    <row r="1052">
      <c r="A1052" s="31" t="n"/>
      <c r="B1052" s="26" t="n"/>
      <c r="C1052" s="26" t="n"/>
      <c r="D1052" s="27" t="n"/>
      <c r="E1052" s="26" t="n"/>
      <c r="F1052" s="33">
        <f>IFERROR(IF(OR(C1052="",D1052=""),"",D1052*VLOOKUP(C1052,'Setup - Mix Design'!$A$5:$I$504,2,0)),"")</f>
        <v/>
      </c>
      <c r="G1052" s="33">
        <f>IFERROR(IF(OR(C1052="",D1052=""),"",D1052*VLOOKUP(C1052,'Setup - Mix Design'!$A$5:$I$504,3,0)),"")</f>
        <v/>
      </c>
      <c r="H1052" s="33">
        <f>IFERROR(IF(OR(C1052="",D1052=""),"",D1052*VLOOKUP(C1052,'Setup - Mix Design'!$A$5:$I$504,4,0)),"")</f>
        <v/>
      </c>
      <c r="I1052" s="33">
        <f>IFERROR(IF(OR(C1052="",D1052=""),"",D1052*VLOOKUP(C1052,'Setup - Mix Design'!$A$5:$I$504,5,0)),"")</f>
        <v/>
      </c>
      <c r="J1052" s="33">
        <f>IFERROR(IF(OR(C1052="",D1052=""),"",D1052*VLOOKUP(C1052,'Setup - Mix Design'!$A$5:$I$504,6,0)),"")</f>
        <v/>
      </c>
      <c r="K1052" s="33">
        <f>IFERROR(IF(OR(C1052="",D1052=""),"",D1052*VLOOKUP(C1052,'Setup - Mix Design'!$A$5:$I$504,7,0)),"")</f>
        <v/>
      </c>
    </row>
    <row r="1053">
      <c r="A1053" s="31" t="n"/>
      <c r="B1053" s="26" t="n"/>
      <c r="C1053" s="26" t="n"/>
      <c r="D1053" s="27" t="n"/>
      <c r="E1053" s="26" t="n"/>
      <c r="F1053" s="33">
        <f>IFERROR(IF(OR(C1053="",D1053=""),"",D1053*VLOOKUP(C1053,'Setup - Mix Design'!$A$5:$I$504,2,0)),"")</f>
        <v/>
      </c>
      <c r="G1053" s="33">
        <f>IFERROR(IF(OR(C1053="",D1053=""),"",D1053*VLOOKUP(C1053,'Setup - Mix Design'!$A$5:$I$504,3,0)),"")</f>
        <v/>
      </c>
      <c r="H1053" s="33">
        <f>IFERROR(IF(OR(C1053="",D1053=""),"",D1053*VLOOKUP(C1053,'Setup - Mix Design'!$A$5:$I$504,4,0)),"")</f>
        <v/>
      </c>
      <c r="I1053" s="33">
        <f>IFERROR(IF(OR(C1053="",D1053=""),"",D1053*VLOOKUP(C1053,'Setup - Mix Design'!$A$5:$I$504,5,0)),"")</f>
        <v/>
      </c>
      <c r="J1053" s="33">
        <f>IFERROR(IF(OR(C1053="",D1053=""),"",D1053*VLOOKUP(C1053,'Setup - Mix Design'!$A$5:$I$504,6,0)),"")</f>
        <v/>
      </c>
      <c r="K1053" s="33">
        <f>IFERROR(IF(OR(C1053="",D1053=""),"",D1053*VLOOKUP(C1053,'Setup - Mix Design'!$A$5:$I$504,7,0)),"")</f>
        <v/>
      </c>
    </row>
    <row r="1054">
      <c r="A1054" s="31" t="n"/>
      <c r="B1054" s="26" t="n"/>
      <c r="C1054" s="26" t="n"/>
      <c r="D1054" s="27" t="n"/>
      <c r="E1054" s="26" t="n"/>
      <c r="F1054" s="33">
        <f>IFERROR(IF(OR(C1054="",D1054=""),"",D1054*VLOOKUP(C1054,'Setup - Mix Design'!$A$5:$I$504,2,0)),"")</f>
        <v/>
      </c>
      <c r="G1054" s="33">
        <f>IFERROR(IF(OR(C1054="",D1054=""),"",D1054*VLOOKUP(C1054,'Setup - Mix Design'!$A$5:$I$504,3,0)),"")</f>
        <v/>
      </c>
      <c r="H1054" s="33">
        <f>IFERROR(IF(OR(C1054="",D1054=""),"",D1054*VLOOKUP(C1054,'Setup - Mix Design'!$A$5:$I$504,4,0)),"")</f>
        <v/>
      </c>
      <c r="I1054" s="33">
        <f>IFERROR(IF(OR(C1054="",D1054=""),"",D1054*VLOOKUP(C1054,'Setup - Mix Design'!$A$5:$I$504,5,0)),"")</f>
        <v/>
      </c>
      <c r="J1054" s="33">
        <f>IFERROR(IF(OR(C1054="",D1054=""),"",D1054*VLOOKUP(C1054,'Setup - Mix Design'!$A$5:$I$504,6,0)),"")</f>
        <v/>
      </c>
      <c r="K1054" s="33">
        <f>IFERROR(IF(OR(C1054="",D1054=""),"",D1054*VLOOKUP(C1054,'Setup - Mix Design'!$A$5:$I$504,7,0)),"")</f>
        <v/>
      </c>
    </row>
    <row r="1055">
      <c r="A1055" s="31" t="n"/>
      <c r="B1055" s="26" t="n"/>
      <c r="C1055" s="26" t="n"/>
      <c r="D1055" s="27" t="n"/>
      <c r="E1055" s="26" t="n"/>
      <c r="F1055" s="33">
        <f>IFERROR(IF(OR(C1055="",D1055=""),"",D1055*VLOOKUP(C1055,'Setup - Mix Design'!$A$5:$I$504,2,0)),"")</f>
        <v/>
      </c>
      <c r="G1055" s="33">
        <f>IFERROR(IF(OR(C1055="",D1055=""),"",D1055*VLOOKUP(C1055,'Setup - Mix Design'!$A$5:$I$504,3,0)),"")</f>
        <v/>
      </c>
      <c r="H1055" s="33">
        <f>IFERROR(IF(OR(C1055="",D1055=""),"",D1055*VLOOKUP(C1055,'Setup - Mix Design'!$A$5:$I$504,4,0)),"")</f>
        <v/>
      </c>
      <c r="I1055" s="33">
        <f>IFERROR(IF(OR(C1055="",D1055=""),"",D1055*VLOOKUP(C1055,'Setup - Mix Design'!$A$5:$I$504,5,0)),"")</f>
        <v/>
      </c>
      <c r="J1055" s="33">
        <f>IFERROR(IF(OR(C1055="",D1055=""),"",D1055*VLOOKUP(C1055,'Setup - Mix Design'!$A$5:$I$504,6,0)),"")</f>
        <v/>
      </c>
      <c r="K1055" s="33">
        <f>IFERROR(IF(OR(C1055="",D1055=""),"",D1055*VLOOKUP(C1055,'Setup - Mix Design'!$A$5:$I$504,7,0)),"")</f>
        <v/>
      </c>
    </row>
    <row r="1056">
      <c r="A1056" s="31" t="n"/>
      <c r="B1056" s="26" t="n"/>
      <c r="C1056" s="26" t="n"/>
      <c r="D1056" s="27" t="n"/>
      <c r="E1056" s="26" t="n"/>
      <c r="F1056" s="33">
        <f>IFERROR(IF(OR(C1056="",D1056=""),"",D1056*VLOOKUP(C1056,'Setup - Mix Design'!$A$5:$I$504,2,0)),"")</f>
        <v/>
      </c>
      <c r="G1056" s="33">
        <f>IFERROR(IF(OR(C1056="",D1056=""),"",D1056*VLOOKUP(C1056,'Setup - Mix Design'!$A$5:$I$504,3,0)),"")</f>
        <v/>
      </c>
      <c r="H1056" s="33">
        <f>IFERROR(IF(OR(C1056="",D1056=""),"",D1056*VLOOKUP(C1056,'Setup - Mix Design'!$A$5:$I$504,4,0)),"")</f>
        <v/>
      </c>
      <c r="I1056" s="33">
        <f>IFERROR(IF(OR(C1056="",D1056=""),"",D1056*VLOOKUP(C1056,'Setup - Mix Design'!$A$5:$I$504,5,0)),"")</f>
        <v/>
      </c>
      <c r="J1056" s="33">
        <f>IFERROR(IF(OR(C1056="",D1056=""),"",D1056*VLOOKUP(C1056,'Setup - Mix Design'!$A$5:$I$504,6,0)),"")</f>
        <v/>
      </c>
      <c r="K1056" s="33">
        <f>IFERROR(IF(OR(C1056="",D1056=""),"",D1056*VLOOKUP(C1056,'Setup - Mix Design'!$A$5:$I$504,7,0)),"")</f>
        <v/>
      </c>
    </row>
    <row r="1057">
      <c r="A1057" s="31" t="n"/>
      <c r="B1057" s="26" t="n"/>
      <c r="C1057" s="26" t="n"/>
      <c r="D1057" s="27" t="n"/>
      <c r="E1057" s="26" t="n"/>
      <c r="F1057" s="33">
        <f>IFERROR(IF(OR(C1057="",D1057=""),"",D1057*VLOOKUP(C1057,'Setup - Mix Design'!$A$5:$I$504,2,0)),"")</f>
        <v/>
      </c>
      <c r="G1057" s="33">
        <f>IFERROR(IF(OR(C1057="",D1057=""),"",D1057*VLOOKUP(C1057,'Setup - Mix Design'!$A$5:$I$504,3,0)),"")</f>
        <v/>
      </c>
      <c r="H1057" s="33">
        <f>IFERROR(IF(OR(C1057="",D1057=""),"",D1057*VLOOKUP(C1057,'Setup - Mix Design'!$A$5:$I$504,4,0)),"")</f>
        <v/>
      </c>
      <c r="I1057" s="33">
        <f>IFERROR(IF(OR(C1057="",D1057=""),"",D1057*VLOOKUP(C1057,'Setup - Mix Design'!$A$5:$I$504,5,0)),"")</f>
        <v/>
      </c>
      <c r="J1057" s="33">
        <f>IFERROR(IF(OR(C1057="",D1057=""),"",D1057*VLOOKUP(C1057,'Setup - Mix Design'!$A$5:$I$504,6,0)),"")</f>
        <v/>
      </c>
      <c r="K1057" s="33">
        <f>IFERROR(IF(OR(C1057="",D1057=""),"",D1057*VLOOKUP(C1057,'Setup - Mix Design'!$A$5:$I$504,7,0)),"")</f>
        <v/>
      </c>
    </row>
    <row r="1058">
      <c r="A1058" s="31" t="n"/>
      <c r="B1058" s="26" t="n"/>
      <c r="C1058" s="26" t="n"/>
      <c r="D1058" s="27" t="n"/>
      <c r="E1058" s="26" t="n"/>
      <c r="F1058" s="33">
        <f>IFERROR(IF(OR(C1058="",D1058=""),"",D1058*VLOOKUP(C1058,'Setup - Mix Design'!$A$5:$I$504,2,0)),"")</f>
        <v/>
      </c>
      <c r="G1058" s="33">
        <f>IFERROR(IF(OR(C1058="",D1058=""),"",D1058*VLOOKUP(C1058,'Setup - Mix Design'!$A$5:$I$504,3,0)),"")</f>
        <v/>
      </c>
      <c r="H1058" s="33">
        <f>IFERROR(IF(OR(C1058="",D1058=""),"",D1058*VLOOKUP(C1058,'Setup - Mix Design'!$A$5:$I$504,4,0)),"")</f>
        <v/>
      </c>
      <c r="I1058" s="33">
        <f>IFERROR(IF(OR(C1058="",D1058=""),"",D1058*VLOOKUP(C1058,'Setup - Mix Design'!$A$5:$I$504,5,0)),"")</f>
        <v/>
      </c>
      <c r="J1058" s="33">
        <f>IFERROR(IF(OR(C1058="",D1058=""),"",D1058*VLOOKUP(C1058,'Setup - Mix Design'!$A$5:$I$504,6,0)),"")</f>
        <v/>
      </c>
      <c r="K1058" s="33">
        <f>IFERROR(IF(OR(C1058="",D1058=""),"",D1058*VLOOKUP(C1058,'Setup - Mix Design'!$A$5:$I$504,7,0)),"")</f>
        <v/>
      </c>
    </row>
    <row r="1059">
      <c r="A1059" s="31" t="n"/>
      <c r="B1059" s="26" t="n"/>
      <c r="C1059" s="26" t="n"/>
      <c r="D1059" s="27" t="n"/>
      <c r="E1059" s="26" t="n"/>
      <c r="F1059" s="33">
        <f>IFERROR(IF(OR(C1059="",D1059=""),"",D1059*VLOOKUP(C1059,'Setup - Mix Design'!$A$5:$I$504,2,0)),"")</f>
        <v/>
      </c>
      <c r="G1059" s="33">
        <f>IFERROR(IF(OR(C1059="",D1059=""),"",D1059*VLOOKUP(C1059,'Setup - Mix Design'!$A$5:$I$504,3,0)),"")</f>
        <v/>
      </c>
      <c r="H1059" s="33">
        <f>IFERROR(IF(OR(C1059="",D1059=""),"",D1059*VLOOKUP(C1059,'Setup - Mix Design'!$A$5:$I$504,4,0)),"")</f>
        <v/>
      </c>
      <c r="I1059" s="33">
        <f>IFERROR(IF(OR(C1059="",D1059=""),"",D1059*VLOOKUP(C1059,'Setup - Mix Design'!$A$5:$I$504,5,0)),"")</f>
        <v/>
      </c>
      <c r="J1059" s="33">
        <f>IFERROR(IF(OR(C1059="",D1059=""),"",D1059*VLOOKUP(C1059,'Setup - Mix Design'!$A$5:$I$504,6,0)),"")</f>
        <v/>
      </c>
      <c r="K1059" s="33">
        <f>IFERROR(IF(OR(C1059="",D1059=""),"",D1059*VLOOKUP(C1059,'Setup - Mix Design'!$A$5:$I$504,7,0)),"")</f>
        <v/>
      </c>
    </row>
    <row r="1060">
      <c r="A1060" s="31" t="n"/>
      <c r="B1060" s="26" t="n"/>
      <c r="C1060" s="26" t="n"/>
      <c r="D1060" s="27" t="n"/>
      <c r="E1060" s="26" t="n"/>
      <c r="F1060" s="33">
        <f>IFERROR(IF(OR(C1060="",D1060=""),"",D1060*VLOOKUP(C1060,'Setup - Mix Design'!$A$5:$I$504,2,0)),"")</f>
        <v/>
      </c>
      <c r="G1060" s="33">
        <f>IFERROR(IF(OR(C1060="",D1060=""),"",D1060*VLOOKUP(C1060,'Setup - Mix Design'!$A$5:$I$504,3,0)),"")</f>
        <v/>
      </c>
      <c r="H1060" s="33">
        <f>IFERROR(IF(OR(C1060="",D1060=""),"",D1060*VLOOKUP(C1060,'Setup - Mix Design'!$A$5:$I$504,4,0)),"")</f>
        <v/>
      </c>
      <c r="I1060" s="33">
        <f>IFERROR(IF(OR(C1060="",D1060=""),"",D1060*VLOOKUP(C1060,'Setup - Mix Design'!$A$5:$I$504,5,0)),"")</f>
        <v/>
      </c>
      <c r="J1060" s="33">
        <f>IFERROR(IF(OR(C1060="",D1060=""),"",D1060*VLOOKUP(C1060,'Setup - Mix Design'!$A$5:$I$504,6,0)),"")</f>
        <v/>
      </c>
      <c r="K1060" s="33">
        <f>IFERROR(IF(OR(C1060="",D1060=""),"",D1060*VLOOKUP(C1060,'Setup - Mix Design'!$A$5:$I$504,7,0)),"")</f>
        <v/>
      </c>
    </row>
    <row r="1061">
      <c r="A1061" s="31" t="n"/>
      <c r="B1061" s="26" t="n"/>
      <c r="C1061" s="26" t="n"/>
      <c r="D1061" s="27" t="n"/>
      <c r="E1061" s="26" t="n"/>
      <c r="F1061" s="33">
        <f>IFERROR(IF(OR(C1061="",D1061=""),"",D1061*VLOOKUP(C1061,'Setup - Mix Design'!$A$5:$I$504,2,0)),"")</f>
        <v/>
      </c>
      <c r="G1061" s="33">
        <f>IFERROR(IF(OR(C1061="",D1061=""),"",D1061*VLOOKUP(C1061,'Setup - Mix Design'!$A$5:$I$504,3,0)),"")</f>
        <v/>
      </c>
      <c r="H1061" s="33">
        <f>IFERROR(IF(OR(C1061="",D1061=""),"",D1061*VLOOKUP(C1061,'Setup - Mix Design'!$A$5:$I$504,4,0)),"")</f>
        <v/>
      </c>
      <c r="I1061" s="33">
        <f>IFERROR(IF(OR(C1061="",D1061=""),"",D1061*VLOOKUP(C1061,'Setup - Mix Design'!$A$5:$I$504,5,0)),"")</f>
        <v/>
      </c>
      <c r="J1061" s="33">
        <f>IFERROR(IF(OR(C1061="",D1061=""),"",D1061*VLOOKUP(C1061,'Setup - Mix Design'!$A$5:$I$504,6,0)),"")</f>
        <v/>
      </c>
      <c r="K1061" s="33">
        <f>IFERROR(IF(OR(C1061="",D1061=""),"",D1061*VLOOKUP(C1061,'Setup - Mix Design'!$A$5:$I$504,7,0)),"")</f>
        <v/>
      </c>
    </row>
    <row r="1062">
      <c r="A1062" s="31" t="n"/>
      <c r="B1062" s="26" t="n"/>
      <c r="C1062" s="26" t="n"/>
      <c r="D1062" s="27" t="n"/>
      <c r="E1062" s="26" t="n"/>
      <c r="F1062" s="33">
        <f>IFERROR(IF(OR(C1062="",D1062=""),"",D1062*VLOOKUP(C1062,'Setup - Mix Design'!$A$5:$I$504,2,0)),"")</f>
        <v/>
      </c>
      <c r="G1062" s="33">
        <f>IFERROR(IF(OR(C1062="",D1062=""),"",D1062*VLOOKUP(C1062,'Setup - Mix Design'!$A$5:$I$504,3,0)),"")</f>
        <v/>
      </c>
      <c r="H1062" s="33">
        <f>IFERROR(IF(OR(C1062="",D1062=""),"",D1062*VLOOKUP(C1062,'Setup - Mix Design'!$A$5:$I$504,4,0)),"")</f>
        <v/>
      </c>
      <c r="I1062" s="33">
        <f>IFERROR(IF(OR(C1062="",D1062=""),"",D1062*VLOOKUP(C1062,'Setup - Mix Design'!$A$5:$I$504,5,0)),"")</f>
        <v/>
      </c>
      <c r="J1062" s="33">
        <f>IFERROR(IF(OR(C1062="",D1062=""),"",D1062*VLOOKUP(C1062,'Setup - Mix Design'!$A$5:$I$504,6,0)),"")</f>
        <v/>
      </c>
      <c r="K1062" s="33">
        <f>IFERROR(IF(OR(C1062="",D1062=""),"",D1062*VLOOKUP(C1062,'Setup - Mix Design'!$A$5:$I$504,7,0)),"")</f>
        <v/>
      </c>
    </row>
    <row r="1063">
      <c r="A1063" s="31" t="n"/>
      <c r="B1063" s="26" t="n"/>
      <c r="C1063" s="26" t="n"/>
      <c r="D1063" s="27" t="n"/>
      <c r="E1063" s="26" t="n"/>
      <c r="F1063" s="33">
        <f>IFERROR(IF(OR(C1063="",D1063=""),"",D1063*VLOOKUP(C1063,'Setup - Mix Design'!$A$5:$I$504,2,0)),"")</f>
        <v/>
      </c>
      <c r="G1063" s="33">
        <f>IFERROR(IF(OR(C1063="",D1063=""),"",D1063*VLOOKUP(C1063,'Setup - Mix Design'!$A$5:$I$504,3,0)),"")</f>
        <v/>
      </c>
      <c r="H1063" s="33">
        <f>IFERROR(IF(OR(C1063="",D1063=""),"",D1063*VLOOKUP(C1063,'Setup - Mix Design'!$A$5:$I$504,4,0)),"")</f>
        <v/>
      </c>
      <c r="I1063" s="33">
        <f>IFERROR(IF(OR(C1063="",D1063=""),"",D1063*VLOOKUP(C1063,'Setup - Mix Design'!$A$5:$I$504,5,0)),"")</f>
        <v/>
      </c>
      <c r="J1063" s="33">
        <f>IFERROR(IF(OR(C1063="",D1063=""),"",D1063*VLOOKUP(C1063,'Setup - Mix Design'!$A$5:$I$504,6,0)),"")</f>
        <v/>
      </c>
      <c r="K1063" s="33">
        <f>IFERROR(IF(OR(C1063="",D1063=""),"",D1063*VLOOKUP(C1063,'Setup - Mix Design'!$A$5:$I$504,7,0)),"")</f>
        <v/>
      </c>
    </row>
    <row r="1064">
      <c r="A1064" s="31" t="n"/>
      <c r="B1064" s="26" t="n"/>
      <c r="C1064" s="26" t="n"/>
      <c r="D1064" s="27" t="n"/>
      <c r="E1064" s="26" t="n"/>
      <c r="F1064" s="33">
        <f>IFERROR(IF(OR(C1064="",D1064=""),"",D1064*VLOOKUP(C1064,'Setup - Mix Design'!$A$5:$I$504,2,0)),"")</f>
        <v/>
      </c>
      <c r="G1064" s="33">
        <f>IFERROR(IF(OR(C1064="",D1064=""),"",D1064*VLOOKUP(C1064,'Setup - Mix Design'!$A$5:$I$504,3,0)),"")</f>
        <v/>
      </c>
      <c r="H1064" s="33">
        <f>IFERROR(IF(OR(C1064="",D1064=""),"",D1064*VLOOKUP(C1064,'Setup - Mix Design'!$A$5:$I$504,4,0)),"")</f>
        <v/>
      </c>
      <c r="I1064" s="33">
        <f>IFERROR(IF(OR(C1064="",D1064=""),"",D1064*VLOOKUP(C1064,'Setup - Mix Design'!$A$5:$I$504,5,0)),"")</f>
        <v/>
      </c>
      <c r="J1064" s="33">
        <f>IFERROR(IF(OR(C1064="",D1064=""),"",D1064*VLOOKUP(C1064,'Setup - Mix Design'!$A$5:$I$504,6,0)),"")</f>
        <v/>
      </c>
      <c r="K1064" s="33">
        <f>IFERROR(IF(OR(C1064="",D1064=""),"",D1064*VLOOKUP(C1064,'Setup - Mix Design'!$A$5:$I$504,7,0)),"")</f>
        <v/>
      </c>
    </row>
    <row r="1065">
      <c r="A1065" s="31" t="n"/>
      <c r="B1065" s="26" t="n"/>
      <c r="C1065" s="26" t="n"/>
      <c r="D1065" s="27" t="n"/>
      <c r="E1065" s="26" t="n"/>
      <c r="F1065" s="33">
        <f>IFERROR(IF(OR(C1065="",D1065=""),"",D1065*VLOOKUP(C1065,'Setup - Mix Design'!$A$5:$I$504,2,0)),"")</f>
        <v/>
      </c>
      <c r="G1065" s="33">
        <f>IFERROR(IF(OR(C1065="",D1065=""),"",D1065*VLOOKUP(C1065,'Setup - Mix Design'!$A$5:$I$504,3,0)),"")</f>
        <v/>
      </c>
      <c r="H1065" s="33">
        <f>IFERROR(IF(OR(C1065="",D1065=""),"",D1065*VLOOKUP(C1065,'Setup - Mix Design'!$A$5:$I$504,4,0)),"")</f>
        <v/>
      </c>
      <c r="I1065" s="33">
        <f>IFERROR(IF(OR(C1065="",D1065=""),"",D1065*VLOOKUP(C1065,'Setup - Mix Design'!$A$5:$I$504,5,0)),"")</f>
        <v/>
      </c>
      <c r="J1065" s="33">
        <f>IFERROR(IF(OR(C1065="",D1065=""),"",D1065*VLOOKUP(C1065,'Setup - Mix Design'!$A$5:$I$504,6,0)),"")</f>
        <v/>
      </c>
      <c r="K1065" s="33">
        <f>IFERROR(IF(OR(C1065="",D1065=""),"",D1065*VLOOKUP(C1065,'Setup - Mix Design'!$A$5:$I$504,7,0)),"")</f>
        <v/>
      </c>
    </row>
    <row r="1066">
      <c r="A1066" s="31" t="n"/>
      <c r="B1066" s="26" t="n"/>
      <c r="C1066" s="26" t="n"/>
      <c r="D1066" s="27" t="n"/>
      <c r="E1066" s="26" t="n"/>
      <c r="F1066" s="33">
        <f>IFERROR(IF(OR(C1066="",D1066=""),"",D1066*VLOOKUP(C1066,'Setup - Mix Design'!$A$5:$I$504,2,0)),"")</f>
        <v/>
      </c>
      <c r="G1066" s="33">
        <f>IFERROR(IF(OR(C1066="",D1066=""),"",D1066*VLOOKUP(C1066,'Setup - Mix Design'!$A$5:$I$504,3,0)),"")</f>
        <v/>
      </c>
      <c r="H1066" s="33">
        <f>IFERROR(IF(OR(C1066="",D1066=""),"",D1066*VLOOKUP(C1066,'Setup - Mix Design'!$A$5:$I$504,4,0)),"")</f>
        <v/>
      </c>
      <c r="I1066" s="33">
        <f>IFERROR(IF(OR(C1066="",D1066=""),"",D1066*VLOOKUP(C1066,'Setup - Mix Design'!$A$5:$I$504,5,0)),"")</f>
        <v/>
      </c>
      <c r="J1066" s="33">
        <f>IFERROR(IF(OR(C1066="",D1066=""),"",D1066*VLOOKUP(C1066,'Setup - Mix Design'!$A$5:$I$504,6,0)),"")</f>
        <v/>
      </c>
      <c r="K1066" s="33">
        <f>IFERROR(IF(OR(C1066="",D1066=""),"",D1066*VLOOKUP(C1066,'Setup - Mix Design'!$A$5:$I$504,7,0)),"")</f>
        <v/>
      </c>
    </row>
    <row r="1067">
      <c r="A1067" s="31" t="n"/>
      <c r="B1067" s="26" t="n"/>
      <c r="C1067" s="26" t="n"/>
      <c r="D1067" s="27" t="n"/>
      <c r="E1067" s="26" t="n"/>
      <c r="F1067" s="33">
        <f>IFERROR(IF(OR(C1067="",D1067=""),"",D1067*VLOOKUP(C1067,'Setup - Mix Design'!$A$5:$I$504,2,0)),"")</f>
        <v/>
      </c>
      <c r="G1067" s="33">
        <f>IFERROR(IF(OR(C1067="",D1067=""),"",D1067*VLOOKUP(C1067,'Setup - Mix Design'!$A$5:$I$504,3,0)),"")</f>
        <v/>
      </c>
      <c r="H1067" s="33">
        <f>IFERROR(IF(OR(C1067="",D1067=""),"",D1067*VLOOKUP(C1067,'Setup - Mix Design'!$A$5:$I$504,4,0)),"")</f>
        <v/>
      </c>
      <c r="I1067" s="33">
        <f>IFERROR(IF(OR(C1067="",D1067=""),"",D1067*VLOOKUP(C1067,'Setup - Mix Design'!$A$5:$I$504,5,0)),"")</f>
        <v/>
      </c>
      <c r="J1067" s="33">
        <f>IFERROR(IF(OR(C1067="",D1067=""),"",D1067*VLOOKUP(C1067,'Setup - Mix Design'!$A$5:$I$504,6,0)),"")</f>
        <v/>
      </c>
      <c r="K1067" s="33">
        <f>IFERROR(IF(OR(C1067="",D1067=""),"",D1067*VLOOKUP(C1067,'Setup - Mix Design'!$A$5:$I$504,7,0)),"")</f>
        <v/>
      </c>
    </row>
    <row r="1068">
      <c r="A1068" s="31" t="n"/>
      <c r="B1068" s="26" t="n"/>
      <c r="C1068" s="26" t="n"/>
      <c r="D1068" s="27" t="n"/>
      <c r="E1068" s="26" t="n"/>
      <c r="F1068" s="33">
        <f>IFERROR(IF(OR(C1068="",D1068=""),"",D1068*VLOOKUP(C1068,'Setup - Mix Design'!$A$5:$I$504,2,0)),"")</f>
        <v/>
      </c>
      <c r="G1068" s="33">
        <f>IFERROR(IF(OR(C1068="",D1068=""),"",D1068*VLOOKUP(C1068,'Setup - Mix Design'!$A$5:$I$504,3,0)),"")</f>
        <v/>
      </c>
      <c r="H1068" s="33">
        <f>IFERROR(IF(OR(C1068="",D1068=""),"",D1068*VLOOKUP(C1068,'Setup - Mix Design'!$A$5:$I$504,4,0)),"")</f>
        <v/>
      </c>
      <c r="I1068" s="33">
        <f>IFERROR(IF(OR(C1068="",D1068=""),"",D1068*VLOOKUP(C1068,'Setup - Mix Design'!$A$5:$I$504,5,0)),"")</f>
        <v/>
      </c>
      <c r="J1068" s="33">
        <f>IFERROR(IF(OR(C1068="",D1068=""),"",D1068*VLOOKUP(C1068,'Setup - Mix Design'!$A$5:$I$504,6,0)),"")</f>
        <v/>
      </c>
      <c r="K1068" s="33">
        <f>IFERROR(IF(OR(C1068="",D1068=""),"",D1068*VLOOKUP(C1068,'Setup - Mix Design'!$A$5:$I$504,7,0)),"")</f>
        <v/>
      </c>
    </row>
    <row r="1069">
      <c r="A1069" s="31" t="n"/>
      <c r="B1069" s="26" t="n"/>
      <c r="C1069" s="26" t="n"/>
      <c r="D1069" s="27" t="n"/>
      <c r="E1069" s="26" t="n"/>
      <c r="F1069" s="33">
        <f>IFERROR(IF(OR(C1069="",D1069=""),"",D1069*VLOOKUP(C1069,'Setup - Mix Design'!$A$5:$I$504,2,0)),"")</f>
        <v/>
      </c>
      <c r="G1069" s="33">
        <f>IFERROR(IF(OR(C1069="",D1069=""),"",D1069*VLOOKUP(C1069,'Setup - Mix Design'!$A$5:$I$504,3,0)),"")</f>
        <v/>
      </c>
      <c r="H1069" s="33">
        <f>IFERROR(IF(OR(C1069="",D1069=""),"",D1069*VLOOKUP(C1069,'Setup - Mix Design'!$A$5:$I$504,4,0)),"")</f>
        <v/>
      </c>
      <c r="I1069" s="33">
        <f>IFERROR(IF(OR(C1069="",D1069=""),"",D1069*VLOOKUP(C1069,'Setup - Mix Design'!$A$5:$I$504,5,0)),"")</f>
        <v/>
      </c>
      <c r="J1069" s="33">
        <f>IFERROR(IF(OR(C1069="",D1069=""),"",D1069*VLOOKUP(C1069,'Setup - Mix Design'!$A$5:$I$504,6,0)),"")</f>
        <v/>
      </c>
      <c r="K1069" s="33">
        <f>IFERROR(IF(OR(C1069="",D1069=""),"",D1069*VLOOKUP(C1069,'Setup - Mix Design'!$A$5:$I$504,7,0)),"")</f>
        <v/>
      </c>
    </row>
    <row r="1070">
      <c r="A1070" s="31" t="n"/>
      <c r="B1070" s="26" t="n"/>
      <c r="C1070" s="26" t="n"/>
      <c r="D1070" s="27" t="n"/>
      <c r="E1070" s="26" t="n"/>
      <c r="F1070" s="33">
        <f>IFERROR(IF(OR(C1070="",D1070=""),"",D1070*VLOOKUP(C1070,'Setup - Mix Design'!$A$5:$I$504,2,0)),"")</f>
        <v/>
      </c>
      <c r="G1070" s="33">
        <f>IFERROR(IF(OR(C1070="",D1070=""),"",D1070*VLOOKUP(C1070,'Setup - Mix Design'!$A$5:$I$504,3,0)),"")</f>
        <v/>
      </c>
      <c r="H1070" s="33">
        <f>IFERROR(IF(OR(C1070="",D1070=""),"",D1070*VLOOKUP(C1070,'Setup - Mix Design'!$A$5:$I$504,4,0)),"")</f>
        <v/>
      </c>
      <c r="I1070" s="33">
        <f>IFERROR(IF(OR(C1070="",D1070=""),"",D1070*VLOOKUP(C1070,'Setup - Mix Design'!$A$5:$I$504,5,0)),"")</f>
        <v/>
      </c>
      <c r="J1070" s="33">
        <f>IFERROR(IF(OR(C1070="",D1070=""),"",D1070*VLOOKUP(C1070,'Setup - Mix Design'!$A$5:$I$504,6,0)),"")</f>
        <v/>
      </c>
      <c r="K1070" s="33">
        <f>IFERROR(IF(OR(C1070="",D1070=""),"",D1070*VLOOKUP(C1070,'Setup - Mix Design'!$A$5:$I$504,7,0)),"")</f>
        <v/>
      </c>
    </row>
    <row r="1071">
      <c r="A1071" s="31" t="n"/>
      <c r="B1071" s="26" t="n"/>
      <c r="C1071" s="26" t="n"/>
      <c r="D1071" s="27" t="n"/>
      <c r="E1071" s="26" t="n"/>
      <c r="F1071" s="33">
        <f>IFERROR(IF(OR(C1071="",D1071=""),"",D1071*VLOOKUP(C1071,'Setup - Mix Design'!$A$5:$I$504,2,0)),"")</f>
        <v/>
      </c>
      <c r="G1071" s="33">
        <f>IFERROR(IF(OR(C1071="",D1071=""),"",D1071*VLOOKUP(C1071,'Setup - Mix Design'!$A$5:$I$504,3,0)),"")</f>
        <v/>
      </c>
      <c r="H1071" s="33">
        <f>IFERROR(IF(OR(C1071="",D1071=""),"",D1071*VLOOKUP(C1071,'Setup - Mix Design'!$A$5:$I$504,4,0)),"")</f>
        <v/>
      </c>
      <c r="I1071" s="33">
        <f>IFERROR(IF(OR(C1071="",D1071=""),"",D1071*VLOOKUP(C1071,'Setup - Mix Design'!$A$5:$I$504,5,0)),"")</f>
        <v/>
      </c>
      <c r="J1071" s="33">
        <f>IFERROR(IF(OR(C1071="",D1071=""),"",D1071*VLOOKUP(C1071,'Setup - Mix Design'!$A$5:$I$504,6,0)),"")</f>
        <v/>
      </c>
      <c r="K1071" s="33">
        <f>IFERROR(IF(OR(C1071="",D1071=""),"",D1071*VLOOKUP(C1071,'Setup - Mix Design'!$A$5:$I$504,7,0)),"")</f>
        <v/>
      </c>
    </row>
    <row r="1072">
      <c r="A1072" s="31" t="n"/>
      <c r="B1072" s="26" t="n"/>
      <c r="C1072" s="26" t="n"/>
      <c r="D1072" s="27" t="n"/>
      <c r="E1072" s="26" t="n"/>
      <c r="F1072" s="33">
        <f>IFERROR(IF(OR(C1072="",D1072=""),"",D1072*VLOOKUP(C1072,'Setup - Mix Design'!$A$5:$I$504,2,0)),"")</f>
        <v/>
      </c>
      <c r="G1072" s="33">
        <f>IFERROR(IF(OR(C1072="",D1072=""),"",D1072*VLOOKUP(C1072,'Setup - Mix Design'!$A$5:$I$504,3,0)),"")</f>
        <v/>
      </c>
      <c r="H1072" s="33">
        <f>IFERROR(IF(OR(C1072="",D1072=""),"",D1072*VLOOKUP(C1072,'Setup - Mix Design'!$A$5:$I$504,4,0)),"")</f>
        <v/>
      </c>
      <c r="I1072" s="33">
        <f>IFERROR(IF(OR(C1072="",D1072=""),"",D1072*VLOOKUP(C1072,'Setup - Mix Design'!$A$5:$I$504,5,0)),"")</f>
        <v/>
      </c>
      <c r="J1072" s="33">
        <f>IFERROR(IF(OR(C1072="",D1072=""),"",D1072*VLOOKUP(C1072,'Setup - Mix Design'!$A$5:$I$504,6,0)),"")</f>
        <v/>
      </c>
      <c r="K1072" s="33">
        <f>IFERROR(IF(OR(C1072="",D1072=""),"",D1072*VLOOKUP(C1072,'Setup - Mix Design'!$A$5:$I$504,7,0)),"")</f>
        <v/>
      </c>
    </row>
    <row r="1073">
      <c r="A1073" s="31" t="n"/>
      <c r="B1073" s="26" t="n"/>
      <c r="C1073" s="26" t="n"/>
      <c r="D1073" s="27" t="n"/>
      <c r="E1073" s="26" t="n"/>
      <c r="F1073" s="33">
        <f>IFERROR(IF(OR(C1073="",D1073=""),"",D1073*VLOOKUP(C1073,'Setup - Mix Design'!$A$5:$I$504,2,0)),"")</f>
        <v/>
      </c>
      <c r="G1073" s="33">
        <f>IFERROR(IF(OR(C1073="",D1073=""),"",D1073*VLOOKUP(C1073,'Setup - Mix Design'!$A$5:$I$504,3,0)),"")</f>
        <v/>
      </c>
      <c r="H1073" s="33">
        <f>IFERROR(IF(OR(C1073="",D1073=""),"",D1073*VLOOKUP(C1073,'Setup - Mix Design'!$A$5:$I$504,4,0)),"")</f>
        <v/>
      </c>
      <c r="I1073" s="33">
        <f>IFERROR(IF(OR(C1073="",D1073=""),"",D1073*VLOOKUP(C1073,'Setup - Mix Design'!$A$5:$I$504,5,0)),"")</f>
        <v/>
      </c>
      <c r="J1073" s="33">
        <f>IFERROR(IF(OR(C1073="",D1073=""),"",D1073*VLOOKUP(C1073,'Setup - Mix Design'!$A$5:$I$504,6,0)),"")</f>
        <v/>
      </c>
      <c r="K1073" s="33">
        <f>IFERROR(IF(OR(C1073="",D1073=""),"",D1073*VLOOKUP(C1073,'Setup - Mix Design'!$A$5:$I$504,7,0)),"")</f>
        <v/>
      </c>
    </row>
    <row r="1074">
      <c r="A1074" s="31" t="n"/>
      <c r="B1074" s="26" t="n"/>
      <c r="C1074" s="26" t="n"/>
      <c r="D1074" s="27" t="n"/>
      <c r="E1074" s="26" t="n"/>
      <c r="F1074" s="33">
        <f>IFERROR(IF(OR(C1074="",D1074=""),"",D1074*VLOOKUP(C1074,'Setup - Mix Design'!$A$5:$I$504,2,0)),"")</f>
        <v/>
      </c>
      <c r="G1074" s="33">
        <f>IFERROR(IF(OR(C1074="",D1074=""),"",D1074*VLOOKUP(C1074,'Setup - Mix Design'!$A$5:$I$504,3,0)),"")</f>
        <v/>
      </c>
      <c r="H1074" s="33">
        <f>IFERROR(IF(OR(C1074="",D1074=""),"",D1074*VLOOKUP(C1074,'Setup - Mix Design'!$A$5:$I$504,4,0)),"")</f>
        <v/>
      </c>
      <c r="I1074" s="33">
        <f>IFERROR(IF(OR(C1074="",D1074=""),"",D1074*VLOOKUP(C1074,'Setup - Mix Design'!$A$5:$I$504,5,0)),"")</f>
        <v/>
      </c>
      <c r="J1074" s="33">
        <f>IFERROR(IF(OR(C1074="",D1074=""),"",D1074*VLOOKUP(C1074,'Setup - Mix Design'!$A$5:$I$504,6,0)),"")</f>
        <v/>
      </c>
      <c r="K1074" s="33">
        <f>IFERROR(IF(OR(C1074="",D1074=""),"",D1074*VLOOKUP(C1074,'Setup - Mix Design'!$A$5:$I$504,7,0)),"")</f>
        <v/>
      </c>
    </row>
    <row r="1075">
      <c r="A1075" s="31" t="n"/>
      <c r="B1075" s="26" t="n"/>
      <c r="C1075" s="26" t="n"/>
      <c r="D1075" s="27" t="n"/>
      <c r="E1075" s="26" t="n"/>
      <c r="F1075" s="33">
        <f>IFERROR(IF(OR(C1075="",D1075=""),"",D1075*VLOOKUP(C1075,'Setup - Mix Design'!$A$5:$I$504,2,0)),"")</f>
        <v/>
      </c>
      <c r="G1075" s="33">
        <f>IFERROR(IF(OR(C1075="",D1075=""),"",D1075*VLOOKUP(C1075,'Setup - Mix Design'!$A$5:$I$504,3,0)),"")</f>
        <v/>
      </c>
      <c r="H1075" s="33">
        <f>IFERROR(IF(OR(C1075="",D1075=""),"",D1075*VLOOKUP(C1075,'Setup - Mix Design'!$A$5:$I$504,4,0)),"")</f>
        <v/>
      </c>
      <c r="I1075" s="33">
        <f>IFERROR(IF(OR(C1075="",D1075=""),"",D1075*VLOOKUP(C1075,'Setup - Mix Design'!$A$5:$I$504,5,0)),"")</f>
        <v/>
      </c>
      <c r="J1075" s="33">
        <f>IFERROR(IF(OR(C1075="",D1075=""),"",D1075*VLOOKUP(C1075,'Setup - Mix Design'!$A$5:$I$504,6,0)),"")</f>
        <v/>
      </c>
      <c r="K1075" s="33">
        <f>IFERROR(IF(OR(C1075="",D1075=""),"",D1075*VLOOKUP(C1075,'Setup - Mix Design'!$A$5:$I$504,7,0)),"")</f>
        <v/>
      </c>
    </row>
    <row r="1076">
      <c r="A1076" s="31" t="n"/>
      <c r="B1076" s="26" t="n"/>
      <c r="C1076" s="26" t="n"/>
      <c r="D1076" s="27" t="n"/>
      <c r="E1076" s="26" t="n"/>
      <c r="F1076" s="33">
        <f>IFERROR(IF(OR(C1076="",D1076=""),"",D1076*VLOOKUP(C1076,'Setup - Mix Design'!$A$5:$I$504,2,0)),"")</f>
        <v/>
      </c>
      <c r="G1076" s="33">
        <f>IFERROR(IF(OR(C1076="",D1076=""),"",D1076*VLOOKUP(C1076,'Setup - Mix Design'!$A$5:$I$504,3,0)),"")</f>
        <v/>
      </c>
      <c r="H1076" s="33">
        <f>IFERROR(IF(OR(C1076="",D1076=""),"",D1076*VLOOKUP(C1076,'Setup - Mix Design'!$A$5:$I$504,4,0)),"")</f>
        <v/>
      </c>
      <c r="I1076" s="33">
        <f>IFERROR(IF(OR(C1076="",D1076=""),"",D1076*VLOOKUP(C1076,'Setup - Mix Design'!$A$5:$I$504,5,0)),"")</f>
        <v/>
      </c>
      <c r="J1076" s="33">
        <f>IFERROR(IF(OR(C1076="",D1076=""),"",D1076*VLOOKUP(C1076,'Setup - Mix Design'!$A$5:$I$504,6,0)),"")</f>
        <v/>
      </c>
      <c r="K1076" s="33">
        <f>IFERROR(IF(OR(C1076="",D1076=""),"",D1076*VLOOKUP(C1076,'Setup - Mix Design'!$A$5:$I$504,7,0)),"")</f>
        <v/>
      </c>
    </row>
    <row r="1077">
      <c r="A1077" s="31" t="n"/>
      <c r="B1077" s="26" t="n"/>
      <c r="C1077" s="26" t="n"/>
      <c r="D1077" s="27" t="n"/>
      <c r="E1077" s="26" t="n"/>
      <c r="F1077" s="33">
        <f>IFERROR(IF(OR(C1077="",D1077=""),"",D1077*VLOOKUP(C1077,'Setup - Mix Design'!$A$5:$I$504,2,0)),"")</f>
        <v/>
      </c>
      <c r="G1077" s="33">
        <f>IFERROR(IF(OR(C1077="",D1077=""),"",D1077*VLOOKUP(C1077,'Setup - Mix Design'!$A$5:$I$504,3,0)),"")</f>
        <v/>
      </c>
      <c r="H1077" s="33">
        <f>IFERROR(IF(OR(C1077="",D1077=""),"",D1077*VLOOKUP(C1077,'Setup - Mix Design'!$A$5:$I$504,4,0)),"")</f>
        <v/>
      </c>
      <c r="I1077" s="33">
        <f>IFERROR(IF(OR(C1077="",D1077=""),"",D1077*VLOOKUP(C1077,'Setup - Mix Design'!$A$5:$I$504,5,0)),"")</f>
        <v/>
      </c>
      <c r="J1077" s="33">
        <f>IFERROR(IF(OR(C1077="",D1077=""),"",D1077*VLOOKUP(C1077,'Setup - Mix Design'!$A$5:$I$504,6,0)),"")</f>
        <v/>
      </c>
      <c r="K1077" s="33">
        <f>IFERROR(IF(OR(C1077="",D1077=""),"",D1077*VLOOKUP(C1077,'Setup - Mix Design'!$A$5:$I$504,7,0)),"")</f>
        <v/>
      </c>
    </row>
    <row r="1078">
      <c r="A1078" s="31" t="n"/>
      <c r="B1078" s="26" t="n"/>
      <c r="C1078" s="26" t="n"/>
      <c r="D1078" s="27" t="n"/>
      <c r="E1078" s="26" t="n"/>
      <c r="F1078" s="33">
        <f>IFERROR(IF(OR(C1078="",D1078=""),"",D1078*VLOOKUP(C1078,'Setup - Mix Design'!$A$5:$I$504,2,0)),"")</f>
        <v/>
      </c>
      <c r="G1078" s="33">
        <f>IFERROR(IF(OR(C1078="",D1078=""),"",D1078*VLOOKUP(C1078,'Setup - Mix Design'!$A$5:$I$504,3,0)),"")</f>
        <v/>
      </c>
      <c r="H1078" s="33">
        <f>IFERROR(IF(OR(C1078="",D1078=""),"",D1078*VLOOKUP(C1078,'Setup - Mix Design'!$A$5:$I$504,4,0)),"")</f>
        <v/>
      </c>
      <c r="I1078" s="33">
        <f>IFERROR(IF(OR(C1078="",D1078=""),"",D1078*VLOOKUP(C1078,'Setup - Mix Design'!$A$5:$I$504,5,0)),"")</f>
        <v/>
      </c>
      <c r="J1078" s="33">
        <f>IFERROR(IF(OR(C1078="",D1078=""),"",D1078*VLOOKUP(C1078,'Setup - Mix Design'!$A$5:$I$504,6,0)),"")</f>
        <v/>
      </c>
      <c r="K1078" s="33">
        <f>IFERROR(IF(OR(C1078="",D1078=""),"",D1078*VLOOKUP(C1078,'Setup - Mix Design'!$A$5:$I$504,7,0)),"")</f>
        <v/>
      </c>
    </row>
    <row r="1079">
      <c r="A1079" s="31" t="n"/>
      <c r="B1079" s="26" t="n"/>
      <c r="C1079" s="26" t="n"/>
      <c r="D1079" s="27" t="n"/>
      <c r="E1079" s="26" t="n"/>
      <c r="F1079" s="33">
        <f>IFERROR(IF(OR(C1079="",D1079=""),"",D1079*VLOOKUP(C1079,'Setup - Mix Design'!$A$5:$I$504,2,0)),"")</f>
        <v/>
      </c>
      <c r="G1079" s="33">
        <f>IFERROR(IF(OR(C1079="",D1079=""),"",D1079*VLOOKUP(C1079,'Setup - Mix Design'!$A$5:$I$504,3,0)),"")</f>
        <v/>
      </c>
      <c r="H1079" s="33">
        <f>IFERROR(IF(OR(C1079="",D1079=""),"",D1079*VLOOKUP(C1079,'Setup - Mix Design'!$A$5:$I$504,4,0)),"")</f>
        <v/>
      </c>
      <c r="I1079" s="33">
        <f>IFERROR(IF(OR(C1079="",D1079=""),"",D1079*VLOOKUP(C1079,'Setup - Mix Design'!$A$5:$I$504,5,0)),"")</f>
        <v/>
      </c>
      <c r="J1079" s="33">
        <f>IFERROR(IF(OR(C1079="",D1079=""),"",D1079*VLOOKUP(C1079,'Setup - Mix Design'!$A$5:$I$504,6,0)),"")</f>
        <v/>
      </c>
      <c r="K1079" s="33">
        <f>IFERROR(IF(OR(C1079="",D1079=""),"",D1079*VLOOKUP(C1079,'Setup - Mix Design'!$A$5:$I$504,7,0)),"")</f>
        <v/>
      </c>
    </row>
    <row r="1080">
      <c r="A1080" s="31" t="n"/>
      <c r="B1080" s="26" t="n"/>
      <c r="C1080" s="26" t="n"/>
      <c r="D1080" s="27" t="n"/>
      <c r="E1080" s="26" t="n"/>
      <c r="F1080" s="33">
        <f>IFERROR(IF(OR(C1080="",D1080=""),"",D1080*VLOOKUP(C1080,'Setup - Mix Design'!$A$5:$I$504,2,0)),"")</f>
        <v/>
      </c>
      <c r="G1080" s="33">
        <f>IFERROR(IF(OR(C1080="",D1080=""),"",D1080*VLOOKUP(C1080,'Setup - Mix Design'!$A$5:$I$504,3,0)),"")</f>
        <v/>
      </c>
      <c r="H1080" s="33">
        <f>IFERROR(IF(OR(C1080="",D1080=""),"",D1080*VLOOKUP(C1080,'Setup - Mix Design'!$A$5:$I$504,4,0)),"")</f>
        <v/>
      </c>
      <c r="I1080" s="33">
        <f>IFERROR(IF(OR(C1080="",D1080=""),"",D1080*VLOOKUP(C1080,'Setup - Mix Design'!$A$5:$I$504,5,0)),"")</f>
        <v/>
      </c>
      <c r="J1080" s="33">
        <f>IFERROR(IF(OR(C1080="",D1080=""),"",D1080*VLOOKUP(C1080,'Setup - Mix Design'!$A$5:$I$504,6,0)),"")</f>
        <v/>
      </c>
      <c r="K1080" s="33">
        <f>IFERROR(IF(OR(C1080="",D1080=""),"",D1080*VLOOKUP(C1080,'Setup - Mix Design'!$A$5:$I$504,7,0)),"")</f>
        <v/>
      </c>
    </row>
    <row r="1081">
      <c r="A1081" s="31" t="n"/>
      <c r="B1081" s="26" t="n"/>
      <c r="C1081" s="26" t="n"/>
      <c r="D1081" s="27" t="n"/>
      <c r="E1081" s="26" t="n"/>
      <c r="F1081" s="33">
        <f>IFERROR(IF(OR(C1081="",D1081=""),"",D1081*VLOOKUP(C1081,'Setup - Mix Design'!$A$5:$I$504,2,0)),"")</f>
        <v/>
      </c>
      <c r="G1081" s="33">
        <f>IFERROR(IF(OR(C1081="",D1081=""),"",D1081*VLOOKUP(C1081,'Setup - Mix Design'!$A$5:$I$504,3,0)),"")</f>
        <v/>
      </c>
      <c r="H1081" s="33">
        <f>IFERROR(IF(OR(C1081="",D1081=""),"",D1081*VLOOKUP(C1081,'Setup - Mix Design'!$A$5:$I$504,4,0)),"")</f>
        <v/>
      </c>
      <c r="I1081" s="33">
        <f>IFERROR(IF(OR(C1081="",D1081=""),"",D1081*VLOOKUP(C1081,'Setup - Mix Design'!$A$5:$I$504,5,0)),"")</f>
        <v/>
      </c>
      <c r="J1081" s="33">
        <f>IFERROR(IF(OR(C1081="",D1081=""),"",D1081*VLOOKUP(C1081,'Setup - Mix Design'!$A$5:$I$504,6,0)),"")</f>
        <v/>
      </c>
      <c r="K1081" s="33">
        <f>IFERROR(IF(OR(C1081="",D1081=""),"",D1081*VLOOKUP(C1081,'Setup - Mix Design'!$A$5:$I$504,7,0)),"")</f>
        <v/>
      </c>
    </row>
    <row r="1082">
      <c r="A1082" s="31" t="n"/>
      <c r="B1082" s="26" t="n"/>
      <c r="C1082" s="26" t="n"/>
      <c r="D1082" s="27" t="n"/>
      <c r="E1082" s="26" t="n"/>
      <c r="F1082" s="33">
        <f>IFERROR(IF(OR(C1082="",D1082=""),"",D1082*VLOOKUP(C1082,'Setup - Mix Design'!$A$5:$I$504,2,0)),"")</f>
        <v/>
      </c>
      <c r="G1082" s="33">
        <f>IFERROR(IF(OR(C1082="",D1082=""),"",D1082*VLOOKUP(C1082,'Setup - Mix Design'!$A$5:$I$504,3,0)),"")</f>
        <v/>
      </c>
      <c r="H1082" s="33">
        <f>IFERROR(IF(OR(C1082="",D1082=""),"",D1082*VLOOKUP(C1082,'Setup - Mix Design'!$A$5:$I$504,4,0)),"")</f>
        <v/>
      </c>
      <c r="I1082" s="33">
        <f>IFERROR(IF(OR(C1082="",D1082=""),"",D1082*VLOOKUP(C1082,'Setup - Mix Design'!$A$5:$I$504,5,0)),"")</f>
        <v/>
      </c>
      <c r="J1082" s="33">
        <f>IFERROR(IF(OR(C1082="",D1082=""),"",D1082*VLOOKUP(C1082,'Setup - Mix Design'!$A$5:$I$504,6,0)),"")</f>
        <v/>
      </c>
      <c r="K1082" s="33">
        <f>IFERROR(IF(OR(C1082="",D1082=""),"",D1082*VLOOKUP(C1082,'Setup - Mix Design'!$A$5:$I$504,7,0)),"")</f>
        <v/>
      </c>
    </row>
    <row r="1083">
      <c r="A1083" s="31" t="n"/>
      <c r="B1083" s="26" t="n"/>
      <c r="C1083" s="26" t="n"/>
      <c r="D1083" s="27" t="n"/>
      <c r="E1083" s="26" t="n"/>
      <c r="F1083" s="33">
        <f>IFERROR(IF(OR(C1083="",D1083=""),"",D1083*VLOOKUP(C1083,'Setup - Mix Design'!$A$5:$I$504,2,0)),"")</f>
        <v/>
      </c>
      <c r="G1083" s="33">
        <f>IFERROR(IF(OR(C1083="",D1083=""),"",D1083*VLOOKUP(C1083,'Setup - Mix Design'!$A$5:$I$504,3,0)),"")</f>
        <v/>
      </c>
      <c r="H1083" s="33">
        <f>IFERROR(IF(OR(C1083="",D1083=""),"",D1083*VLOOKUP(C1083,'Setup - Mix Design'!$A$5:$I$504,4,0)),"")</f>
        <v/>
      </c>
      <c r="I1083" s="33">
        <f>IFERROR(IF(OR(C1083="",D1083=""),"",D1083*VLOOKUP(C1083,'Setup - Mix Design'!$A$5:$I$504,5,0)),"")</f>
        <v/>
      </c>
      <c r="J1083" s="33">
        <f>IFERROR(IF(OR(C1083="",D1083=""),"",D1083*VLOOKUP(C1083,'Setup - Mix Design'!$A$5:$I$504,6,0)),"")</f>
        <v/>
      </c>
      <c r="K1083" s="33">
        <f>IFERROR(IF(OR(C1083="",D1083=""),"",D1083*VLOOKUP(C1083,'Setup - Mix Design'!$A$5:$I$504,7,0)),"")</f>
        <v/>
      </c>
    </row>
    <row r="1084">
      <c r="A1084" s="31" t="n"/>
      <c r="B1084" s="26" t="n"/>
      <c r="C1084" s="26" t="n"/>
      <c r="D1084" s="27" t="n"/>
      <c r="E1084" s="26" t="n"/>
      <c r="F1084" s="33">
        <f>IFERROR(IF(OR(C1084="",D1084=""),"",D1084*VLOOKUP(C1084,'Setup - Mix Design'!$A$5:$I$504,2,0)),"")</f>
        <v/>
      </c>
      <c r="G1084" s="33">
        <f>IFERROR(IF(OR(C1084="",D1084=""),"",D1084*VLOOKUP(C1084,'Setup - Mix Design'!$A$5:$I$504,3,0)),"")</f>
        <v/>
      </c>
      <c r="H1084" s="33">
        <f>IFERROR(IF(OR(C1084="",D1084=""),"",D1084*VLOOKUP(C1084,'Setup - Mix Design'!$A$5:$I$504,4,0)),"")</f>
        <v/>
      </c>
      <c r="I1084" s="33">
        <f>IFERROR(IF(OR(C1084="",D1084=""),"",D1084*VLOOKUP(C1084,'Setup - Mix Design'!$A$5:$I$504,5,0)),"")</f>
        <v/>
      </c>
      <c r="J1084" s="33">
        <f>IFERROR(IF(OR(C1084="",D1084=""),"",D1084*VLOOKUP(C1084,'Setup - Mix Design'!$A$5:$I$504,6,0)),"")</f>
        <v/>
      </c>
      <c r="K1084" s="33">
        <f>IFERROR(IF(OR(C1084="",D1084=""),"",D1084*VLOOKUP(C1084,'Setup - Mix Design'!$A$5:$I$504,7,0)),"")</f>
        <v/>
      </c>
    </row>
    <row r="1085">
      <c r="A1085" s="31" t="n"/>
      <c r="B1085" s="26" t="n"/>
      <c r="C1085" s="26" t="n"/>
      <c r="D1085" s="27" t="n"/>
      <c r="E1085" s="26" t="n"/>
      <c r="F1085" s="33">
        <f>IFERROR(IF(OR(C1085="",D1085=""),"",D1085*VLOOKUP(C1085,'Setup - Mix Design'!$A$5:$I$504,2,0)),"")</f>
        <v/>
      </c>
      <c r="G1085" s="33">
        <f>IFERROR(IF(OR(C1085="",D1085=""),"",D1085*VLOOKUP(C1085,'Setup - Mix Design'!$A$5:$I$504,3,0)),"")</f>
        <v/>
      </c>
      <c r="H1085" s="33">
        <f>IFERROR(IF(OR(C1085="",D1085=""),"",D1085*VLOOKUP(C1085,'Setup - Mix Design'!$A$5:$I$504,4,0)),"")</f>
        <v/>
      </c>
      <c r="I1085" s="33">
        <f>IFERROR(IF(OR(C1085="",D1085=""),"",D1085*VLOOKUP(C1085,'Setup - Mix Design'!$A$5:$I$504,5,0)),"")</f>
        <v/>
      </c>
      <c r="J1085" s="33">
        <f>IFERROR(IF(OR(C1085="",D1085=""),"",D1085*VLOOKUP(C1085,'Setup - Mix Design'!$A$5:$I$504,6,0)),"")</f>
        <v/>
      </c>
      <c r="K1085" s="33">
        <f>IFERROR(IF(OR(C1085="",D1085=""),"",D1085*VLOOKUP(C1085,'Setup - Mix Design'!$A$5:$I$504,7,0)),"")</f>
        <v/>
      </c>
    </row>
    <row r="1086">
      <c r="A1086" s="31" t="n"/>
      <c r="B1086" s="26" t="n"/>
      <c r="C1086" s="26" t="n"/>
      <c r="D1086" s="27" t="n"/>
      <c r="E1086" s="26" t="n"/>
      <c r="F1086" s="33">
        <f>IFERROR(IF(OR(C1086="",D1086=""),"",D1086*VLOOKUP(C1086,'Setup - Mix Design'!$A$5:$I$504,2,0)),"")</f>
        <v/>
      </c>
      <c r="G1086" s="33">
        <f>IFERROR(IF(OR(C1086="",D1086=""),"",D1086*VLOOKUP(C1086,'Setup - Mix Design'!$A$5:$I$504,3,0)),"")</f>
        <v/>
      </c>
      <c r="H1086" s="33">
        <f>IFERROR(IF(OR(C1086="",D1086=""),"",D1086*VLOOKUP(C1086,'Setup - Mix Design'!$A$5:$I$504,4,0)),"")</f>
        <v/>
      </c>
      <c r="I1086" s="33">
        <f>IFERROR(IF(OR(C1086="",D1086=""),"",D1086*VLOOKUP(C1086,'Setup - Mix Design'!$A$5:$I$504,5,0)),"")</f>
        <v/>
      </c>
      <c r="J1086" s="33">
        <f>IFERROR(IF(OR(C1086="",D1086=""),"",D1086*VLOOKUP(C1086,'Setup - Mix Design'!$A$5:$I$504,6,0)),"")</f>
        <v/>
      </c>
      <c r="K1086" s="33">
        <f>IFERROR(IF(OR(C1086="",D1086=""),"",D1086*VLOOKUP(C1086,'Setup - Mix Design'!$A$5:$I$504,7,0)),"")</f>
        <v/>
      </c>
    </row>
    <row r="1087">
      <c r="A1087" s="31" t="n"/>
      <c r="B1087" s="26" t="n"/>
      <c r="C1087" s="26" t="n"/>
      <c r="D1087" s="27" t="n"/>
      <c r="E1087" s="26" t="n"/>
      <c r="F1087" s="33">
        <f>IFERROR(IF(OR(C1087="",D1087=""),"",D1087*VLOOKUP(C1087,'Setup - Mix Design'!$A$5:$I$504,2,0)),"")</f>
        <v/>
      </c>
      <c r="G1087" s="33">
        <f>IFERROR(IF(OR(C1087="",D1087=""),"",D1087*VLOOKUP(C1087,'Setup - Mix Design'!$A$5:$I$504,3,0)),"")</f>
        <v/>
      </c>
      <c r="H1087" s="33">
        <f>IFERROR(IF(OR(C1087="",D1087=""),"",D1087*VLOOKUP(C1087,'Setup - Mix Design'!$A$5:$I$504,4,0)),"")</f>
        <v/>
      </c>
      <c r="I1087" s="33">
        <f>IFERROR(IF(OR(C1087="",D1087=""),"",D1087*VLOOKUP(C1087,'Setup - Mix Design'!$A$5:$I$504,5,0)),"")</f>
        <v/>
      </c>
      <c r="J1087" s="33">
        <f>IFERROR(IF(OR(C1087="",D1087=""),"",D1087*VLOOKUP(C1087,'Setup - Mix Design'!$A$5:$I$504,6,0)),"")</f>
        <v/>
      </c>
      <c r="K1087" s="33">
        <f>IFERROR(IF(OR(C1087="",D1087=""),"",D1087*VLOOKUP(C1087,'Setup - Mix Design'!$A$5:$I$504,7,0)),"")</f>
        <v/>
      </c>
    </row>
    <row r="1088">
      <c r="A1088" s="31" t="n"/>
      <c r="B1088" s="26" t="n"/>
      <c r="C1088" s="26" t="n"/>
      <c r="D1088" s="27" t="n"/>
      <c r="E1088" s="26" t="n"/>
      <c r="F1088" s="33">
        <f>IFERROR(IF(OR(C1088="",D1088=""),"",D1088*VLOOKUP(C1088,'Setup - Mix Design'!$A$5:$I$504,2,0)),"")</f>
        <v/>
      </c>
      <c r="G1088" s="33">
        <f>IFERROR(IF(OR(C1088="",D1088=""),"",D1088*VLOOKUP(C1088,'Setup - Mix Design'!$A$5:$I$504,3,0)),"")</f>
        <v/>
      </c>
      <c r="H1088" s="33">
        <f>IFERROR(IF(OR(C1088="",D1088=""),"",D1088*VLOOKUP(C1088,'Setup - Mix Design'!$A$5:$I$504,4,0)),"")</f>
        <v/>
      </c>
      <c r="I1088" s="33">
        <f>IFERROR(IF(OR(C1088="",D1088=""),"",D1088*VLOOKUP(C1088,'Setup - Mix Design'!$A$5:$I$504,5,0)),"")</f>
        <v/>
      </c>
      <c r="J1088" s="33">
        <f>IFERROR(IF(OR(C1088="",D1088=""),"",D1088*VLOOKUP(C1088,'Setup - Mix Design'!$A$5:$I$504,6,0)),"")</f>
        <v/>
      </c>
      <c r="K1088" s="33">
        <f>IFERROR(IF(OR(C1088="",D1088=""),"",D1088*VLOOKUP(C1088,'Setup - Mix Design'!$A$5:$I$504,7,0)),"")</f>
        <v/>
      </c>
    </row>
    <row r="1089">
      <c r="A1089" s="31" t="n"/>
      <c r="B1089" s="26" t="n"/>
      <c r="C1089" s="26" t="n"/>
      <c r="D1089" s="27" t="n"/>
      <c r="E1089" s="26" t="n"/>
      <c r="F1089" s="33">
        <f>IFERROR(IF(OR(C1089="",D1089=""),"",D1089*VLOOKUP(C1089,'Setup - Mix Design'!$A$5:$I$504,2,0)),"")</f>
        <v/>
      </c>
      <c r="G1089" s="33">
        <f>IFERROR(IF(OR(C1089="",D1089=""),"",D1089*VLOOKUP(C1089,'Setup - Mix Design'!$A$5:$I$504,3,0)),"")</f>
        <v/>
      </c>
      <c r="H1089" s="33">
        <f>IFERROR(IF(OR(C1089="",D1089=""),"",D1089*VLOOKUP(C1089,'Setup - Mix Design'!$A$5:$I$504,4,0)),"")</f>
        <v/>
      </c>
      <c r="I1089" s="33">
        <f>IFERROR(IF(OR(C1089="",D1089=""),"",D1089*VLOOKUP(C1089,'Setup - Mix Design'!$A$5:$I$504,5,0)),"")</f>
        <v/>
      </c>
      <c r="J1089" s="33">
        <f>IFERROR(IF(OR(C1089="",D1089=""),"",D1089*VLOOKUP(C1089,'Setup - Mix Design'!$A$5:$I$504,6,0)),"")</f>
        <v/>
      </c>
      <c r="K1089" s="33">
        <f>IFERROR(IF(OR(C1089="",D1089=""),"",D1089*VLOOKUP(C1089,'Setup - Mix Design'!$A$5:$I$504,7,0)),"")</f>
        <v/>
      </c>
    </row>
    <row r="1090">
      <c r="A1090" s="31" t="n"/>
      <c r="B1090" s="26" t="n"/>
      <c r="C1090" s="26" t="n"/>
      <c r="D1090" s="27" t="n"/>
      <c r="E1090" s="26" t="n"/>
      <c r="F1090" s="33">
        <f>IFERROR(IF(OR(C1090="",D1090=""),"",D1090*VLOOKUP(C1090,'Setup - Mix Design'!$A$5:$I$504,2,0)),"")</f>
        <v/>
      </c>
      <c r="G1090" s="33">
        <f>IFERROR(IF(OR(C1090="",D1090=""),"",D1090*VLOOKUP(C1090,'Setup - Mix Design'!$A$5:$I$504,3,0)),"")</f>
        <v/>
      </c>
      <c r="H1090" s="33">
        <f>IFERROR(IF(OR(C1090="",D1090=""),"",D1090*VLOOKUP(C1090,'Setup - Mix Design'!$A$5:$I$504,4,0)),"")</f>
        <v/>
      </c>
      <c r="I1090" s="33">
        <f>IFERROR(IF(OR(C1090="",D1090=""),"",D1090*VLOOKUP(C1090,'Setup - Mix Design'!$A$5:$I$504,5,0)),"")</f>
        <v/>
      </c>
      <c r="J1090" s="33">
        <f>IFERROR(IF(OR(C1090="",D1090=""),"",D1090*VLOOKUP(C1090,'Setup - Mix Design'!$A$5:$I$504,6,0)),"")</f>
        <v/>
      </c>
      <c r="K1090" s="33">
        <f>IFERROR(IF(OR(C1090="",D1090=""),"",D1090*VLOOKUP(C1090,'Setup - Mix Design'!$A$5:$I$504,7,0)),"")</f>
        <v/>
      </c>
    </row>
    <row r="1091">
      <c r="A1091" s="31" t="n"/>
      <c r="B1091" s="26" t="n"/>
      <c r="C1091" s="26" t="n"/>
      <c r="D1091" s="27" t="n"/>
      <c r="E1091" s="26" t="n"/>
      <c r="F1091" s="33">
        <f>IFERROR(IF(OR(C1091="",D1091=""),"",D1091*VLOOKUP(C1091,'Setup - Mix Design'!$A$5:$I$504,2,0)),"")</f>
        <v/>
      </c>
      <c r="G1091" s="33">
        <f>IFERROR(IF(OR(C1091="",D1091=""),"",D1091*VLOOKUP(C1091,'Setup - Mix Design'!$A$5:$I$504,3,0)),"")</f>
        <v/>
      </c>
      <c r="H1091" s="33">
        <f>IFERROR(IF(OR(C1091="",D1091=""),"",D1091*VLOOKUP(C1091,'Setup - Mix Design'!$A$5:$I$504,4,0)),"")</f>
        <v/>
      </c>
      <c r="I1091" s="33">
        <f>IFERROR(IF(OR(C1091="",D1091=""),"",D1091*VLOOKUP(C1091,'Setup - Mix Design'!$A$5:$I$504,5,0)),"")</f>
        <v/>
      </c>
      <c r="J1091" s="33">
        <f>IFERROR(IF(OR(C1091="",D1091=""),"",D1091*VLOOKUP(C1091,'Setup - Mix Design'!$A$5:$I$504,6,0)),"")</f>
        <v/>
      </c>
      <c r="K1091" s="33">
        <f>IFERROR(IF(OR(C1091="",D1091=""),"",D1091*VLOOKUP(C1091,'Setup - Mix Design'!$A$5:$I$504,7,0)),"")</f>
        <v/>
      </c>
    </row>
    <row r="1092">
      <c r="A1092" s="31" t="n"/>
      <c r="B1092" s="26" t="n"/>
      <c r="C1092" s="26" t="n"/>
      <c r="D1092" s="27" t="n"/>
      <c r="E1092" s="26" t="n"/>
      <c r="F1092" s="33">
        <f>IFERROR(IF(OR(C1092="",D1092=""),"",D1092*VLOOKUP(C1092,'Setup - Mix Design'!$A$5:$I$504,2,0)),"")</f>
        <v/>
      </c>
      <c r="G1092" s="33">
        <f>IFERROR(IF(OR(C1092="",D1092=""),"",D1092*VLOOKUP(C1092,'Setup - Mix Design'!$A$5:$I$504,3,0)),"")</f>
        <v/>
      </c>
      <c r="H1092" s="33">
        <f>IFERROR(IF(OR(C1092="",D1092=""),"",D1092*VLOOKUP(C1092,'Setup - Mix Design'!$A$5:$I$504,4,0)),"")</f>
        <v/>
      </c>
      <c r="I1092" s="33">
        <f>IFERROR(IF(OR(C1092="",D1092=""),"",D1092*VLOOKUP(C1092,'Setup - Mix Design'!$A$5:$I$504,5,0)),"")</f>
        <v/>
      </c>
      <c r="J1092" s="33">
        <f>IFERROR(IF(OR(C1092="",D1092=""),"",D1092*VLOOKUP(C1092,'Setup - Mix Design'!$A$5:$I$504,6,0)),"")</f>
        <v/>
      </c>
      <c r="K1092" s="33">
        <f>IFERROR(IF(OR(C1092="",D1092=""),"",D1092*VLOOKUP(C1092,'Setup - Mix Design'!$A$5:$I$504,7,0)),"")</f>
        <v/>
      </c>
    </row>
    <row r="1093">
      <c r="A1093" s="31" t="n"/>
      <c r="B1093" s="26" t="n"/>
      <c r="C1093" s="26" t="n"/>
      <c r="D1093" s="27" t="n"/>
      <c r="E1093" s="26" t="n"/>
      <c r="F1093" s="33">
        <f>IFERROR(IF(OR(C1093="",D1093=""),"",D1093*VLOOKUP(C1093,'Setup - Mix Design'!$A$5:$I$504,2,0)),"")</f>
        <v/>
      </c>
      <c r="G1093" s="33">
        <f>IFERROR(IF(OR(C1093="",D1093=""),"",D1093*VLOOKUP(C1093,'Setup - Mix Design'!$A$5:$I$504,3,0)),"")</f>
        <v/>
      </c>
      <c r="H1093" s="33">
        <f>IFERROR(IF(OR(C1093="",D1093=""),"",D1093*VLOOKUP(C1093,'Setup - Mix Design'!$A$5:$I$504,4,0)),"")</f>
        <v/>
      </c>
      <c r="I1093" s="33">
        <f>IFERROR(IF(OR(C1093="",D1093=""),"",D1093*VLOOKUP(C1093,'Setup - Mix Design'!$A$5:$I$504,5,0)),"")</f>
        <v/>
      </c>
      <c r="J1093" s="33">
        <f>IFERROR(IF(OR(C1093="",D1093=""),"",D1093*VLOOKUP(C1093,'Setup - Mix Design'!$A$5:$I$504,6,0)),"")</f>
        <v/>
      </c>
      <c r="K1093" s="33">
        <f>IFERROR(IF(OR(C1093="",D1093=""),"",D1093*VLOOKUP(C1093,'Setup - Mix Design'!$A$5:$I$504,7,0)),"")</f>
        <v/>
      </c>
    </row>
    <row r="1094">
      <c r="A1094" s="31" t="n"/>
      <c r="B1094" s="26" t="n"/>
      <c r="C1094" s="26" t="n"/>
      <c r="D1094" s="27" t="n"/>
      <c r="E1094" s="26" t="n"/>
      <c r="F1094" s="33">
        <f>IFERROR(IF(OR(C1094="",D1094=""),"",D1094*VLOOKUP(C1094,'Setup - Mix Design'!$A$5:$I$504,2,0)),"")</f>
        <v/>
      </c>
      <c r="G1094" s="33">
        <f>IFERROR(IF(OR(C1094="",D1094=""),"",D1094*VLOOKUP(C1094,'Setup - Mix Design'!$A$5:$I$504,3,0)),"")</f>
        <v/>
      </c>
      <c r="H1094" s="33">
        <f>IFERROR(IF(OR(C1094="",D1094=""),"",D1094*VLOOKUP(C1094,'Setup - Mix Design'!$A$5:$I$504,4,0)),"")</f>
        <v/>
      </c>
      <c r="I1094" s="33">
        <f>IFERROR(IF(OR(C1094="",D1094=""),"",D1094*VLOOKUP(C1094,'Setup - Mix Design'!$A$5:$I$504,5,0)),"")</f>
        <v/>
      </c>
      <c r="J1094" s="33">
        <f>IFERROR(IF(OR(C1094="",D1094=""),"",D1094*VLOOKUP(C1094,'Setup - Mix Design'!$A$5:$I$504,6,0)),"")</f>
        <v/>
      </c>
      <c r="K1094" s="33">
        <f>IFERROR(IF(OR(C1094="",D1094=""),"",D1094*VLOOKUP(C1094,'Setup - Mix Design'!$A$5:$I$504,7,0)),"")</f>
        <v/>
      </c>
    </row>
    <row r="1095">
      <c r="A1095" s="31" t="n"/>
      <c r="B1095" s="26" t="n"/>
      <c r="C1095" s="26" t="n"/>
      <c r="D1095" s="27" t="n"/>
      <c r="E1095" s="26" t="n"/>
      <c r="F1095" s="33">
        <f>IFERROR(IF(OR(C1095="",D1095=""),"",D1095*VLOOKUP(C1095,'Setup - Mix Design'!$A$5:$I$504,2,0)),"")</f>
        <v/>
      </c>
      <c r="G1095" s="33">
        <f>IFERROR(IF(OR(C1095="",D1095=""),"",D1095*VLOOKUP(C1095,'Setup - Mix Design'!$A$5:$I$504,3,0)),"")</f>
        <v/>
      </c>
      <c r="H1095" s="33">
        <f>IFERROR(IF(OR(C1095="",D1095=""),"",D1095*VLOOKUP(C1095,'Setup - Mix Design'!$A$5:$I$504,4,0)),"")</f>
        <v/>
      </c>
      <c r="I1095" s="33">
        <f>IFERROR(IF(OR(C1095="",D1095=""),"",D1095*VLOOKUP(C1095,'Setup - Mix Design'!$A$5:$I$504,5,0)),"")</f>
        <v/>
      </c>
      <c r="J1095" s="33">
        <f>IFERROR(IF(OR(C1095="",D1095=""),"",D1095*VLOOKUP(C1095,'Setup - Mix Design'!$A$5:$I$504,6,0)),"")</f>
        <v/>
      </c>
      <c r="K1095" s="33">
        <f>IFERROR(IF(OR(C1095="",D1095=""),"",D1095*VLOOKUP(C1095,'Setup - Mix Design'!$A$5:$I$504,7,0)),"")</f>
        <v/>
      </c>
    </row>
    <row r="1096">
      <c r="A1096" s="31" t="n"/>
      <c r="B1096" s="26" t="n"/>
      <c r="C1096" s="26" t="n"/>
      <c r="D1096" s="27" t="n"/>
      <c r="E1096" s="26" t="n"/>
      <c r="F1096" s="33">
        <f>IFERROR(IF(OR(C1096="",D1096=""),"",D1096*VLOOKUP(C1096,'Setup - Mix Design'!$A$5:$I$504,2,0)),"")</f>
        <v/>
      </c>
      <c r="G1096" s="33">
        <f>IFERROR(IF(OR(C1096="",D1096=""),"",D1096*VLOOKUP(C1096,'Setup - Mix Design'!$A$5:$I$504,3,0)),"")</f>
        <v/>
      </c>
      <c r="H1096" s="33">
        <f>IFERROR(IF(OR(C1096="",D1096=""),"",D1096*VLOOKUP(C1096,'Setup - Mix Design'!$A$5:$I$504,4,0)),"")</f>
        <v/>
      </c>
      <c r="I1096" s="33">
        <f>IFERROR(IF(OR(C1096="",D1096=""),"",D1096*VLOOKUP(C1096,'Setup - Mix Design'!$A$5:$I$504,5,0)),"")</f>
        <v/>
      </c>
      <c r="J1096" s="33">
        <f>IFERROR(IF(OR(C1096="",D1096=""),"",D1096*VLOOKUP(C1096,'Setup - Mix Design'!$A$5:$I$504,6,0)),"")</f>
        <v/>
      </c>
      <c r="K1096" s="33">
        <f>IFERROR(IF(OR(C1096="",D1096=""),"",D1096*VLOOKUP(C1096,'Setup - Mix Design'!$A$5:$I$504,7,0)),"")</f>
        <v/>
      </c>
    </row>
    <row r="1097">
      <c r="A1097" s="31" t="n"/>
      <c r="B1097" s="26" t="n"/>
      <c r="C1097" s="26" t="n"/>
      <c r="D1097" s="27" t="n"/>
      <c r="E1097" s="26" t="n"/>
      <c r="F1097" s="33">
        <f>IFERROR(IF(OR(C1097="",D1097=""),"",D1097*VLOOKUP(C1097,'Setup - Mix Design'!$A$5:$I$504,2,0)),"")</f>
        <v/>
      </c>
      <c r="G1097" s="33">
        <f>IFERROR(IF(OR(C1097="",D1097=""),"",D1097*VLOOKUP(C1097,'Setup - Mix Design'!$A$5:$I$504,3,0)),"")</f>
        <v/>
      </c>
      <c r="H1097" s="33">
        <f>IFERROR(IF(OR(C1097="",D1097=""),"",D1097*VLOOKUP(C1097,'Setup - Mix Design'!$A$5:$I$504,4,0)),"")</f>
        <v/>
      </c>
      <c r="I1097" s="33">
        <f>IFERROR(IF(OR(C1097="",D1097=""),"",D1097*VLOOKUP(C1097,'Setup - Mix Design'!$A$5:$I$504,5,0)),"")</f>
        <v/>
      </c>
      <c r="J1097" s="33">
        <f>IFERROR(IF(OR(C1097="",D1097=""),"",D1097*VLOOKUP(C1097,'Setup - Mix Design'!$A$5:$I$504,6,0)),"")</f>
        <v/>
      </c>
      <c r="K1097" s="33">
        <f>IFERROR(IF(OR(C1097="",D1097=""),"",D1097*VLOOKUP(C1097,'Setup - Mix Design'!$A$5:$I$504,7,0)),"")</f>
        <v/>
      </c>
    </row>
    <row r="1098">
      <c r="A1098" s="31" t="n"/>
      <c r="B1098" s="26" t="n"/>
      <c r="C1098" s="26" t="n"/>
      <c r="D1098" s="27" t="n"/>
      <c r="E1098" s="26" t="n"/>
      <c r="F1098" s="33">
        <f>IFERROR(IF(OR(C1098="",D1098=""),"",D1098*VLOOKUP(C1098,'Setup - Mix Design'!$A$5:$I$504,2,0)),"")</f>
        <v/>
      </c>
      <c r="G1098" s="33">
        <f>IFERROR(IF(OR(C1098="",D1098=""),"",D1098*VLOOKUP(C1098,'Setup - Mix Design'!$A$5:$I$504,3,0)),"")</f>
        <v/>
      </c>
      <c r="H1098" s="33">
        <f>IFERROR(IF(OR(C1098="",D1098=""),"",D1098*VLOOKUP(C1098,'Setup - Mix Design'!$A$5:$I$504,4,0)),"")</f>
        <v/>
      </c>
      <c r="I1098" s="33">
        <f>IFERROR(IF(OR(C1098="",D1098=""),"",D1098*VLOOKUP(C1098,'Setup - Mix Design'!$A$5:$I$504,5,0)),"")</f>
        <v/>
      </c>
      <c r="J1098" s="33">
        <f>IFERROR(IF(OR(C1098="",D1098=""),"",D1098*VLOOKUP(C1098,'Setup - Mix Design'!$A$5:$I$504,6,0)),"")</f>
        <v/>
      </c>
      <c r="K1098" s="33">
        <f>IFERROR(IF(OR(C1098="",D1098=""),"",D1098*VLOOKUP(C1098,'Setup - Mix Design'!$A$5:$I$504,7,0)),"")</f>
        <v/>
      </c>
    </row>
    <row r="1099">
      <c r="A1099" s="31" t="n"/>
      <c r="B1099" s="26" t="n"/>
      <c r="C1099" s="26" t="n"/>
      <c r="D1099" s="27" t="n"/>
      <c r="E1099" s="26" t="n"/>
      <c r="F1099" s="33">
        <f>IFERROR(IF(OR(C1099="",D1099=""),"",D1099*VLOOKUP(C1099,'Setup - Mix Design'!$A$5:$I$504,2,0)),"")</f>
        <v/>
      </c>
      <c r="G1099" s="33">
        <f>IFERROR(IF(OR(C1099="",D1099=""),"",D1099*VLOOKUP(C1099,'Setup - Mix Design'!$A$5:$I$504,3,0)),"")</f>
        <v/>
      </c>
      <c r="H1099" s="33">
        <f>IFERROR(IF(OR(C1099="",D1099=""),"",D1099*VLOOKUP(C1099,'Setup - Mix Design'!$A$5:$I$504,4,0)),"")</f>
        <v/>
      </c>
      <c r="I1099" s="33">
        <f>IFERROR(IF(OR(C1099="",D1099=""),"",D1099*VLOOKUP(C1099,'Setup - Mix Design'!$A$5:$I$504,5,0)),"")</f>
        <v/>
      </c>
      <c r="J1099" s="33">
        <f>IFERROR(IF(OR(C1099="",D1099=""),"",D1099*VLOOKUP(C1099,'Setup - Mix Design'!$A$5:$I$504,6,0)),"")</f>
        <v/>
      </c>
      <c r="K1099" s="33">
        <f>IFERROR(IF(OR(C1099="",D1099=""),"",D1099*VLOOKUP(C1099,'Setup - Mix Design'!$A$5:$I$504,7,0)),"")</f>
        <v/>
      </c>
    </row>
    <row r="1100">
      <c r="A1100" s="31" t="n"/>
      <c r="B1100" s="26" t="n"/>
      <c r="C1100" s="26" t="n"/>
      <c r="D1100" s="27" t="n"/>
      <c r="E1100" s="26" t="n"/>
      <c r="F1100" s="33">
        <f>IFERROR(IF(OR(C1100="",D1100=""),"",D1100*VLOOKUP(C1100,'Setup - Mix Design'!$A$5:$I$504,2,0)),"")</f>
        <v/>
      </c>
      <c r="G1100" s="33">
        <f>IFERROR(IF(OR(C1100="",D1100=""),"",D1100*VLOOKUP(C1100,'Setup - Mix Design'!$A$5:$I$504,3,0)),"")</f>
        <v/>
      </c>
      <c r="H1100" s="33">
        <f>IFERROR(IF(OR(C1100="",D1100=""),"",D1100*VLOOKUP(C1100,'Setup - Mix Design'!$A$5:$I$504,4,0)),"")</f>
        <v/>
      </c>
      <c r="I1100" s="33">
        <f>IFERROR(IF(OR(C1100="",D1100=""),"",D1100*VLOOKUP(C1100,'Setup - Mix Design'!$A$5:$I$504,5,0)),"")</f>
        <v/>
      </c>
      <c r="J1100" s="33">
        <f>IFERROR(IF(OR(C1100="",D1100=""),"",D1100*VLOOKUP(C1100,'Setup - Mix Design'!$A$5:$I$504,6,0)),"")</f>
        <v/>
      </c>
      <c r="K1100" s="33">
        <f>IFERROR(IF(OR(C1100="",D1100=""),"",D1100*VLOOKUP(C1100,'Setup - Mix Design'!$A$5:$I$504,7,0)),"")</f>
        <v/>
      </c>
    </row>
    <row r="1101">
      <c r="A1101" s="31" t="n"/>
      <c r="B1101" s="26" t="n"/>
      <c r="C1101" s="26" t="n"/>
      <c r="D1101" s="27" t="n"/>
      <c r="E1101" s="26" t="n"/>
      <c r="F1101" s="33">
        <f>IFERROR(IF(OR(C1101="",D1101=""),"",D1101*VLOOKUP(C1101,'Setup - Mix Design'!$A$5:$I$504,2,0)),"")</f>
        <v/>
      </c>
      <c r="G1101" s="33">
        <f>IFERROR(IF(OR(C1101="",D1101=""),"",D1101*VLOOKUP(C1101,'Setup - Mix Design'!$A$5:$I$504,3,0)),"")</f>
        <v/>
      </c>
      <c r="H1101" s="33">
        <f>IFERROR(IF(OR(C1101="",D1101=""),"",D1101*VLOOKUP(C1101,'Setup - Mix Design'!$A$5:$I$504,4,0)),"")</f>
        <v/>
      </c>
      <c r="I1101" s="33">
        <f>IFERROR(IF(OR(C1101="",D1101=""),"",D1101*VLOOKUP(C1101,'Setup - Mix Design'!$A$5:$I$504,5,0)),"")</f>
        <v/>
      </c>
      <c r="J1101" s="33">
        <f>IFERROR(IF(OR(C1101="",D1101=""),"",D1101*VLOOKUP(C1101,'Setup - Mix Design'!$A$5:$I$504,6,0)),"")</f>
        <v/>
      </c>
      <c r="K1101" s="33">
        <f>IFERROR(IF(OR(C1101="",D1101=""),"",D1101*VLOOKUP(C1101,'Setup - Mix Design'!$A$5:$I$504,7,0)),"")</f>
        <v/>
      </c>
    </row>
    <row r="1102">
      <c r="A1102" s="31" t="n"/>
      <c r="B1102" s="26" t="n"/>
      <c r="C1102" s="26" t="n"/>
      <c r="D1102" s="27" t="n"/>
      <c r="E1102" s="26" t="n"/>
      <c r="F1102" s="33">
        <f>IFERROR(IF(OR(C1102="",D1102=""),"",D1102*VLOOKUP(C1102,'Setup - Mix Design'!$A$5:$I$504,2,0)),"")</f>
        <v/>
      </c>
      <c r="G1102" s="33">
        <f>IFERROR(IF(OR(C1102="",D1102=""),"",D1102*VLOOKUP(C1102,'Setup - Mix Design'!$A$5:$I$504,3,0)),"")</f>
        <v/>
      </c>
      <c r="H1102" s="33">
        <f>IFERROR(IF(OR(C1102="",D1102=""),"",D1102*VLOOKUP(C1102,'Setup - Mix Design'!$A$5:$I$504,4,0)),"")</f>
        <v/>
      </c>
      <c r="I1102" s="33">
        <f>IFERROR(IF(OR(C1102="",D1102=""),"",D1102*VLOOKUP(C1102,'Setup - Mix Design'!$A$5:$I$504,5,0)),"")</f>
        <v/>
      </c>
      <c r="J1102" s="33">
        <f>IFERROR(IF(OR(C1102="",D1102=""),"",D1102*VLOOKUP(C1102,'Setup - Mix Design'!$A$5:$I$504,6,0)),"")</f>
        <v/>
      </c>
      <c r="K1102" s="33">
        <f>IFERROR(IF(OR(C1102="",D1102=""),"",D1102*VLOOKUP(C1102,'Setup - Mix Design'!$A$5:$I$504,7,0)),"")</f>
        <v/>
      </c>
    </row>
    <row r="1103">
      <c r="A1103" s="31" t="n"/>
      <c r="B1103" s="26" t="n"/>
      <c r="C1103" s="26" t="n"/>
      <c r="D1103" s="27" t="n"/>
      <c r="E1103" s="26" t="n"/>
      <c r="F1103" s="33">
        <f>IFERROR(IF(OR(C1103="",D1103=""),"",D1103*VLOOKUP(C1103,'Setup - Mix Design'!$A$5:$I$504,2,0)),"")</f>
        <v/>
      </c>
      <c r="G1103" s="33">
        <f>IFERROR(IF(OR(C1103="",D1103=""),"",D1103*VLOOKUP(C1103,'Setup - Mix Design'!$A$5:$I$504,3,0)),"")</f>
        <v/>
      </c>
      <c r="H1103" s="33">
        <f>IFERROR(IF(OR(C1103="",D1103=""),"",D1103*VLOOKUP(C1103,'Setup - Mix Design'!$A$5:$I$504,4,0)),"")</f>
        <v/>
      </c>
      <c r="I1103" s="33">
        <f>IFERROR(IF(OR(C1103="",D1103=""),"",D1103*VLOOKUP(C1103,'Setup - Mix Design'!$A$5:$I$504,5,0)),"")</f>
        <v/>
      </c>
      <c r="J1103" s="33">
        <f>IFERROR(IF(OR(C1103="",D1103=""),"",D1103*VLOOKUP(C1103,'Setup - Mix Design'!$A$5:$I$504,6,0)),"")</f>
        <v/>
      </c>
      <c r="K1103" s="33">
        <f>IFERROR(IF(OR(C1103="",D1103=""),"",D1103*VLOOKUP(C1103,'Setup - Mix Design'!$A$5:$I$504,7,0)),"")</f>
        <v/>
      </c>
    </row>
    <row r="1104">
      <c r="A1104" s="31" t="n"/>
      <c r="B1104" s="26" t="n"/>
      <c r="C1104" s="26" t="n"/>
      <c r="D1104" s="27" t="n"/>
      <c r="E1104" s="26" t="n"/>
      <c r="F1104" s="33">
        <f>IFERROR(IF(OR(C1104="",D1104=""),"",D1104*VLOOKUP(C1104,'Setup - Mix Design'!$A$5:$I$504,2,0)),"")</f>
        <v/>
      </c>
      <c r="G1104" s="33">
        <f>IFERROR(IF(OR(C1104="",D1104=""),"",D1104*VLOOKUP(C1104,'Setup - Mix Design'!$A$5:$I$504,3,0)),"")</f>
        <v/>
      </c>
      <c r="H1104" s="33">
        <f>IFERROR(IF(OR(C1104="",D1104=""),"",D1104*VLOOKUP(C1104,'Setup - Mix Design'!$A$5:$I$504,4,0)),"")</f>
        <v/>
      </c>
      <c r="I1104" s="33">
        <f>IFERROR(IF(OR(C1104="",D1104=""),"",D1104*VLOOKUP(C1104,'Setup - Mix Design'!$A$5:$I$504,5,0)),"")</f>
        <v/>
      </c>
      <c r="J1104" s="33">
        <f>IFERROR(IF(OR(C1104="",D1104=""),"",D1104*VLOOKUP(C1104,'Setup - Mix Design'!$A$5:$I$504,6,0)),"")</f>
        <v/>
      </c>
      <c r="K1104" s="33">
        <f>IFERROR(IF(OR(C1104="",D1104=""),"",D1104*VLOOKUP(C1104,'Setup - Mix Design'!$A$5:$I$504,7,0)),"")</f>
        <v/>
      </c>
    </row>
    <row r="1105">
      <c r="A1105" s="31" t="n"/>
      <c r="B1105" s="26" t="n"/>
      <c r="C1105" s="26" t="n"/>
      <c r="D1105" s="27" t="n"/>
      <c r="E1105" s="26" t="n"/>
      <c r="F1105" s="33">
        <f>IFERROR(IF(OR(C1105="",D1105=""),"",D1105*VLOOKUP(C1105,'Setup - Mix Design'!$A$5:$I$504,2,0)),"")</f>
        <v/>
      </c>
      <c r="G1105" s="33">
        <f>IFERROR(IF(OR(C1105="",D1105=""),"",D1105*VLOOKUP(C1105,'Setup - Mix Design'!$A$5:$I$504,3,0)),"")</f>
        <v/>
      </c>
      <c r="H1105" s="33">
        <f>IFERROR(IF(OR(C1105="",D1105=""),"",D1105*VLOOKUP(C1105,'Setup - Mix Design'!$A$5:$I$504,4,0)),"")</f>
        <v/>
      </c>
      <c r="I1105" s="33">
        <f>IFERROR(IF(OR(C1105="",D1105=""),"",D1105*VLOOKUP(C1105,'Setup - Mix Design'!$A$5:$I$504,5,0)),"")</f>
        <v/>
      </c>
      <c r="J1105" s="33">
        <f>IFERROR(IF(OR(C1105="",D1105=""),"",D1105*VLOOKUP(C1105,'Setup - Mix Design'!$A$5:$I$504,6,0)),"")</f>
        <v/>
      </c>
      <c r="K1105" s="33">
        <f>IFERROR(IF(OR(C1105="",D1105=""),"",D1105*VLOOKUP(C1105,'Setup - Mix Design'!$A$5:$I$504,7,0)),"")</f>
        <v/>
      </c>
    </row>
    <row r="1106">
      <c r="A1106" s="31" t="n"/>
      <c r="B1106" s="26" t="n"/>
      <c r="C1106" s="26" t="n"/>
      <c r="D1106" s="27" t="n"/>
      <c r="E1106" s="26" t="n"/>
      <c r="F1106" s="33">
        <f>IFERROR(IF(OR(C1106="",D1106=""),"",D1106*VLOOKUP(C1106,'Setup - Mix Design'!$A$5:$I$504,2,0)),"")</f>
        <v/>
      </c>
      <c r="G1106" s="33">
        <f>IFERROR(IF(OR(C1106="",D1106=""),"",D1106*VLOOKUP(C1106,'Setup - Mix Design'!$A$5:$I$504,3,0)),"")</f>
        <v/>
      </c>
      <c r="H1106" s="33">
        <f>IFERROR(IF(OR(C1106="",D1106=""),"",D1106*VLOOKUP(C1106,'Setup - Mix Design'!$A$5:$I$504,4,0)),"")</f>
        <v/>
      </c>
      <c r="I1106" s="33">
        <f>IFERROR(IF(OR(C1106="",D1106=""),"",D1106*VLOOKUP(C1106,'Setup - Mix Design'!$A$5:$I$504,5,0)),"")</f>
        <v/>
      </c>
      <c r="J1106" s="33">
        <f>IFERROR(IF(OR(C1106="",D1106=""),"",D1106*VLOOKUP(C1106,'Setup - Mix Design'!$A$5:$I$504,6,0)),"")</f>
        <v/>
      </c>
      <c r="K1106" s="33">
        <f>IFERROR(IF(OR(C1106="",D1106=""),"",D1106*VLOOKUP(C1106,'Setup - Mix Design'!$A$5:$I$504,7,0)),"")</f>
        <v/>
      </c>
    </row>
    <row r="1107">
      <c r="A1107" s="31" t="n"/>
      <c r="B1107" s="26" t="n"/>
      <c r="C1107" s="26" t="n"/>
      <c r="D1107" s="27" t="n"/>
      <c r="E1107" s="26" t="n"/>
      <c r="F1107" s="33">
        <f>IFERROR(IF(OR(C1107="",D1107=""),"",D1107*VLOOKUP(C1107,'Setup - Mix Design'!$A$5:$I$504,2,0)),"")</f>
        <v/>
      </c>
      <c r="G1107" s="33">
        <f>IFERROR(IF(OR(C1107="",D1107=""),"",D1107*VLOOKUP(C1107,'Setup - Mix Design'!$A$5:$I$504,3,0)),"")</f>
        <v/>
      </c>
      <c r="H1107" s="33">
        <f>IFERROR(IF(OR(C1107="",D1107=""),"",D1107*VLOOKUP(C1107,'Setup - Mix Design'!$A$5:$I$504,4,0)),"")</f>
        <v/>
      </c>
      <c r="I1107" s="33">
        <f>IFERROR(IF(OR(C1107="",D1107=""),"",D1107*VLOOKUP(C1107,'Setup - Mix Design'!$A$5:$I$504,5,0)),"")</f>
        <v/>
      </c>
      <c r="J1107" s="33">
        <f>IFERROR(IF(OR(C1107="",D1107=""),"",D1107*VLOOKUP(C1107,'Setup - Mix Design'!$A$5:$I$504,6,0)),"")</f>
        <v/>
      </c>
      <c r="K1107" s="33">
        <f>IFERROR(IF(OR(C1107="",D1107=""),"",D1107*VLOOKUP(C1107,'Setup - Mix Design'!$A$5:$I$504,7,0)),"")</f>
        <v/>
      </c>
    </row>
    <row r="1108">
      <c r="A1108" s="31" t="n"/>
      <c r="B1108" s="26" t="n"/>
      <c r="C1108" s="26" t="n"/>
      <c r="D1108" s="27" t="n"/>
      <c r="E1108" s="26" t="n"/>
      <c r="F1108" s="33">
        <f>IFERROR(IF(OR(C1108="",D1108=""),"",D1108*VLOOKUP(C1108,'Setup - Mix Design'!$A$5:$I$504,2,0)),"")</f>
        <v/>
      </c>
      <c r="G1108" s="33">
        <f>IFERROR(IF(OR(C1108="",D1108=""),"",D1108*VLOOKUP(C1108,'Setup - Mix Design'!$A$5:$I$504,3,0)),"")</f>
        <v/>
      </c>
      <c r="H1108" s="33">
        <f>IFERROR(IF(OR(C1108="",D1108=""),"",D1108*VLOOKUP(C1108,'Setup - Mix Design'!$A$5:$I$504,4,0)),"")</f>
        <v/>
      </c>
      <c r="I1108" s="33">
        <f>IFERROR(IF(OR(C1108="",D1108=""),"",D1108*VLOOKUP(C1108,'Setup - Mix Design'!$A$5:$I$504,5,0)),"")</f>
        <v/>
      </c>
      <c r="J1108" s="33">
        <f>IFERROR(IF(OR(C1108="",D1108=""),"",D1108*VLOOKUP(C1108,'Setup - Mix Design'!$A$5:$I$504,6,0)),"")</f>
        <v/>
      </c>
      <c r="K1108" s="33">
        <f>IFERROR(IF(OR(C1108="",D1108=""),"",D1108*VLOOKUP(C1108,'Setup - Mix Design'!$A$5:$I$504,7,0)),"")</f>
        <v/>
      </c>
    </row>
    <row r="1109">
      <c r="A1109" s="31" t="n"/>
      <c r="B1109" s="26" t="n"/>
      <c r="C1109" s="26" t="n"/>
      <c r="D1109" s="27" t="n"/>
      <c r="E1109" s="26" t="n"/>
      <c r="F1109" s="33">
        <f>IFERROR(IF(OR(C1109="",D1109=""),"",D1109*VLOOKUP(C1109,'Setup - Mix Design'!$A$5:$I$504,2,0)),"")</f>
        <v/>
      </c>
      <c r="G1109" s="33">
        <f>IFERROR(IF(OR(C1109="",D1109=""),"",D1109*VLOOKUP(C1109,'Setup - Mix Design'!$A$5:$I$504,3,0)),"")</f>
        <v/>
      </c>
      <c r="H1109" s="33">
        <f>IFERROR(IF(OR(C1109="",D1109=""),"",D1109*VLOOKUP(C1109,'Setup - Mix Design'!$A$5:$I$504,4,0)),"")</f>
        <v/>
      </c>
      <c r="I1109" s="33">
        <f>IFERROR(IF(OR(C1109="",D1109=""),"",D1109*VLOOKUP(C1109,'Setup - Mix Design'!$A$5:$I$504,5,0)),"")</f>
        <v/>
      </c>
      <c r="J1109" s="33">
        <f>IFERROR(IF(OR(C1109="",D1109=""),"",D1109*VLOOKUP(C1109,'Setup - Mix Design'!$A$5:$I$504,6,0)),"")</f>
        <v/>
      </c>
      <c r="K1109" s="33">
        <f>IFERROR(IF(OR(C1109="",D1109=""),"",D1109*VLOOKUP(C1109,'Setup - Mix Design'!$A$5:$I$504,7,0)),"")</f>
        <v/>
      </c>
    </row>
    <row r="1110">
      <c r="A1110" s="31" t="n"/>
      <c r="B1110" s="26" t="n"/>
      <c r="C1110" s="26" t="n"/>
      <c r="D1110" s="27" t="n"/>
      <c r="E1110" s="26" t="n"/>
      <c r="F1110" s="33">
        <f>IFERROR(IF(OR(C1110="",D1110=""),"",D1110*VLOOKUP(C1110,'Setup - Mix Design'!$A$5:$I$504,2,0)),"")</f>
        <v/>
      </c>
      <c r="G1110" s="33">
        <f>IFERROR(IF(OR(C1110="",D1110=""),"",D1110*VLOOKUP(C1110,'Setup - Mix Design'!$A$5:$I$504,3,0)),"")</f>
        <v/>
      </c>
      <c r="H1110" s="33">
        <f>IFERROR(IF(OR(C1110="",D1110=""),"",D1110*VLOOKUP(C1110,'Setup - Mix Design'!$A$5:$I$504,4,0)),"")</f>
        <v/>
      </c>
      <c r="I1110" s="33">
        <f>IFERROR(IF(OR(C1110="",D1110=""),"",D1110*VLOOKUP(C1110,'Setup - Mix Design'!$A$5:$I$504,5,0)),"")</f>
        <v/>
      </c>
      <c r="J1110" s="33">
        <f>IFERROR(IF(OR(C1110="",D1110=""),"",D1110*VLOOKUP(C1110,'Setup - Mix Design'!$A$5:$I$504,6,0)),"")</f>
        <v/>
      </c>
      <c r="K1110" s="33">
        <f>IFERROR(IF(OR(C1110="",D1110=""),"",D1110*VLOOKUP(C1110,'Setup - Mix Design'!$A$5:$I$504,7,0)),"")</f>
        <v/>
      </c>
    </row>
    <row r="1111">
      <c r="A1111" s="31" t="n"/>
      <c r="B1111" s="26" t="n"/>
      <c r="C1111" s="26" t="n"/>
      <c r="D1111" s="27" t="n"/>
      <c r="E1111" s="26" t="n"/>
      <c r="F1111" s="33">
        <f>IFERROR(IF(OR(C1111="",D1111=""),"",D1111*VLOOKUP(C1111,'Setup - Mix Design'!$A$5:$I$504,2,0)),"")</f>
        <v/>
      </c>
      <c r="G1111" s="33">
        <f>IFERROR(IF(OR(C1111="",D1111=""),"",D1111*VLOOKUP(C1111,'Setup - Mix Design'!$A$5:$I$504,3,0)),"")</f>
        <v/>
      </c>
      <c r="H1111" s="33">
        <f>IFERROR(IF(OR(C1111="",D1111=""),"",D1111*VLOOKUP(C1111,'Setup - Mix Design'!$A$5:$I$504,4,0)),"")</f>
        <v/>
      </c>
      <c r="I1111" s="33">
        <f>IFERROR(IF(OR(C1111="",D1111=""),"",D1111*VLOOKUP(C1111,'Setup - Mix Design'!$A$5:$I$504,5,0)),"")</f>
        <v/>
      </c>
      <c r="J1111" s="33">
        <f>IFERROR(IF(OR(C1111="",D1111=""),"",D1111*VLOOKUP(C1111,'Setup - Mix Design'!$A$5:$I$504,6,0)),"")</f>
        <v/>
      </c>
      <c r="K1111" s="33">
        <f>IFERROR(IF(OR(C1111="",D1111=""),"",D1111*VLOOKUP(C1111,'Setup - Mix Design'!$A$5:$I$504,7,0)),"")</f>
        <v/>
      </c>
    </row>
    <row r="1112">
      <c r="A1112" s="31" t="n"/>
      <c r="B1112" s="26" t="n"/>
      <c r="C1112" s="26" t="n"/>
      <c r="D1112" s="27" t="n"/>
      <c r="E1112" s="26" t="n"/>
      <c r="F1112" s="33">
        <f>IFERROR(IF(OR(C1112="",D1112=""),"",D1112*VLOOKUP(C1112,'Setup - Mix Design'!$A$5:$I$504,2,0)),"")</f>
        <v/>
      </c>
      <c r="G1112" s="33">
        <f>IFERROR(IF(OR(C1112="",D1112=""),"",D1112*VLOOKUP(C1112,'Setup - Mix Design'!$A$5:$I$504,3,0)),"")</f>
        <v/>
      </c>
      <c r="H1112" s="33">
        <f>IFERROR(IF(OR(C1112="",D1112=""),"",D1112*VLOOKUP(C1112,'Setup - Mix Design'!$A$5:$I$504,4,0)),"")</f>
        <v/>
      </c>
      <c r="I1112" s="33">
        <f>IFERROR(IF(OR(C1112="",D1112=""),"",D1112*VLOOKUP(C1112,'Setup - Mix Design'!$A$5:$I$504,5,0)),"")</f>
        <v/>
      </c>
      <c r="J1112" s="33">
        <f>IFERROR(IF(OR(C1112="",D1112=""),"",D1112*VLOOKUP(C1112,'Setup - Mix Design'!$A$5:$I$504,6,0)),"")</f>
        <v/>
      </c>
      <c r="K1112" s="33">
        <f>IFERROR(IF(OR(C1112="",D1112=""),"",D1112*VLOOKUP(C1112,'Setup - Mix Design'!$A$5:$I$504,7,0)),"")</f>
        <v/>
      </c>
    </row>
    <row r="1113">
      <c r="A1113" s="31" t="n"/>
      <c r="B1113" s="26" t="n"/>
      <c r="C1113" s="26" t="n"/>
      <c r="D1113" s="27" t="n"/>
      <c r="E1113" s="26" t="n"/>
      <c r="F1113" s="33">
        <f>IFERROR(IF(OR(C1113="",D1113=""),"",D1113*VLOOKUP(C1113,'Setup - Mix Design'!$A$5:$I$504,2,0)),"")</f>
        <v/>
      </c>
      <c r="G1113" s="33">
        <f>IFERROR(IF(OR(C1113="",D1113=""),"",D1113*VLOOKUP(C1113,'Setup - Mix Design'!$A$5:$I$504,3,0)),"")</f>
        <v/>
      </c>
      <c r="H1113" s="33">
        <f>IFERROR(IF(OR(C1113="",D1113=""),"",D1113*VLOOKUP(C1113,'Setup - Mix Design'!$A$5:$I$504,4,0)),"")</f>
        <v/>
      </c>
      <c r="I1113" s="33">
        <f>IFERROR(IF(OR(C1113="",D1113=""),"",D1113*VLOOKUP(C1113,'Setup - Mix Design'!$A$5:$I$504,5,0)),"")</f>
        <v/>
      </c>
      <c r="J1113" s="33">
        <f>IFERROR(IF(OR(C1113="",D1113=""),"",D1113*VLOOKUP(C1113,'Setup - Mix Design'!$A$5:$I$504,6,0)),"")</f>
        <v/>
      </c>
      <c r="K1113" s="33">
        <f>IFERROR(IF(OR(C1113="",D1113=""),"",D1113*VLOOKUP(C1113,'Setup - Mix Design'!$A$5:$I$504,7,0)),"")</f>
        <v/>
      </c>
    </row>
    <row r="1114">
      <c r="A1114" s="31" t="n"/>
      <c r="B1114" s="26" t="n"/>
      <c r="C1114" s="26" t="n"/>
      <c r="D1114" s="27" t="n"/>
      <c r="E1114" s="26" t="n"/>
      <c r="F1114" s="33">
        <f>IFERROR(IF(OR(C1114="",D1114=""),"",D1114*VLOOKUP(C1114,'Setup - Mix Design'!$A$5:$I$504,2,0)),"")</f>
        <v/>
      </c>
      <c r="G1114" s="33">
        <f>IFERROR(IF(OR(C1114="",D1114=""),"",D1114*VLOOKUP(C1114,'Setup - Mix Design'!$A$5:$I$504,3,0)),"")</f>
        <v/>
      </c>
      <c r="H1114" s="33">
        <f>IFERROR(IF(OR(C1114="",D1114=""),"",D1114*VLOOKUP(C1114,'Setup - Mix Design'!$A$5:$I$504,4,0)),"")</f>
        <v/>
      </c>
      <c r="I1114" s="33">
        <f>IFERROR(IF(OR(C1114="",D1114=""),"",D1114*VLOOKUP(C1114,'Setup - Mix Design'!$A$5:$I$504,5,0)),"")</f>
        <v/>
      </c>
      <c r="J1114" s="33">
        <f>IFERROR(IF(OR(C1114="",D1114=""),"",D1114*VLOOKUP(C1114,'Setup - Mix Design'!$A$5:$I$504,6,0)),"")</f>
        <v/>
      </c>
      <c r="K1114" s="33">
        <f>IFERROR(IF(OR(C1114="",D1114=""),"",D1114*VLOOKUP(C1114,'Setup - Mix Design'!$A$5:$I$504,7,0)),"")</f>
        <v/>
      </c>
    </row>
    <row r="1115">
      <c r="A1115" s="31" t="n"/>
      <c r="B1115" s="26" t="n"/>
      <c r="C1115" s="26" t="n"/>
      <c r="D1115" s="27" t="n"/>
      <c r="E1115" s="26" t="n"/>
      <c r="F1115" s="33">
        <f>IFERROR(IF(OR(C1115="",D1115=""),"",D1115*VLOOKUP(C1115,'Setup - Mix Design'!$A$5:$I$504,2,0)),"")</f>
        <v/>
      </c>
      <c r="G1115" s="33">
        <f>IFERROR(IF(OR(C1115="",D1115=""),"",D1115*VLOOKUP(C1115,'Setup - Mix Design'!$A$5:$I$504,3,0)),"")</f>
        <v/>
      </c>
      <c r="H1115" s="33">
        <f>IFERROR(IF(OR(C1115="",D1115=""),"",D1115*VLOOKUP(C1115,'Setup - Mix Design'!$A$5:$I$504,4,0)),"")</f>
        <v/>
      </c>
      <c r="I1115" s="33">
        <f>IFERROR(IF(OR(C1115="",D1115=""),"",D1115*VLOOKUP(C1115,'Setup - Mix Design'!$A$5:$I$504,5,0)),"")</f>
        <v/>
      </c>
      <c r="J1115" s="33">
        <f>IFERROR(IF(OR(C1115="",D1115=""),"",D1115*VLOOKUP(C1115,'Setup - Mix Design'!$A$5:$I$504,6,0)),"")</f>
        <v/>
      </c>
      <c r="K1115" s="33">
        <f>IFERROR(IF(OR(C1115="",D1115=""),"",D1115*VLOOKUP(C1115,'Setup - Mix Design'!$A$5:$I$504,7,0)),"")</f>
        <v/>
      </c>
    </row>
    <row r="1116">
      <c r="A1116" s="31" t="n"/>
      <c r="B1116" s="26" t="n"/>
      <c r="C1116" s="26" t="n"/>
      <c r="D1116" s="27" t="n"/>
      <c r="E1116" s="26" t="n"/>
      <c r="F1116" s="33">
        <f>IFERROR(IF(OR(C1116="",D1116=""),"",D1116*VLOOKUP(C1116,'Setup - Mix Design'!$A$5:$I$504,2,0)),"")</f>
        <v/>
      </c>
      <c r="G1116" s="33">
        <f>IFERROR(IF(OR(C1116="",D1116=""),"",D1116*VLOOKUP(C1116,'Setup - Mix Design'!$A$5:$I$504,3,0)),"")</f>
        <v/>
      </c>
      <c r="H1116" s="33">
        <f>IFERROR(IF(OR(C1116="",D1116=""),"",D1116*VLOOKUP(C1116,'Setup - Mix Design'!$A$5:$I$504,4,0)),"")</f>
        <v/>
      </c>
      <c r="I1116" s="33">
        <f>IFERROR(IF(OR(C1116="",D1116=""),"",D1116*VLOOKUP(C1116,'Setup - Mix Design'!$A$5:$I$504,5,0)),"")</f>
        <v/>
      </c>
      <c r="J1116" s="33">
        <f>IFERROR(IF(OR(C1116="",D1116=""),"",D1116*VLOOKUP(C1116,'Setup - Mix Design'!$A$5:$I$504,6,0)),"")</f>
        <v/>
      </c>
      <c r="K1116" s="33">
        <f>IFERROR(IF(OR(C1116="",D1116=""),"",D1116*VLOOKUP(C1116,'Setup - Mix Design'!$A$5:$I$504,7,0)),"")</f>
        <v/>
      </c>
    </row>
    <row r="1117">
      <c r="A1117" s="31" t="n"/>
      <c r="B1117" s="26" t="n"/>
      <c r="C1117" s="26" t="n"/>
      <c r="D1117" s="27" t="n"/>
      <c r="E1117" s="26" t="n"/>
      <c r="F1117" s="33">
        <f>IFERROR(IF(OR(C1117="",D1117=""),"",D1117*VLOOKUP(C1117,'Setup - Mix Design'!$A$5:$I$504,2,0)),"")</f>
        <v/>
      </c>
      <c r="G1117" s="33">
        <f>IFERROR(IF(OR(C1117="",D1117=""),"",D1117*VLOOKUP(C1117,'Setup - Mix Design'!$A$5:$I$504,3,0)),"")</f>
        <v/>
      </c>
      <c r="H1117" s="33">
        <f>IFERROR(IF(OR(C1117="",D1117=""),"",D1117*VLOOKUP(C1117,'Setup - Mix Design'!$A$5:$I$504,4,0)),"")</f>
        <v/>
      </c>
      <c r="I1117" s="33">
        <f>IFERROR(IF(OR(C1117="",D1117=""),"",D1117*VLOOKUP(C1117,'Setup - Mix Design'!$A$5:$I$504,5,0)),"")</f>
        <v/>
      </c>
      <c r="J1117" s="33">
        <f>IFERROR(IF(OR(C1117="",D1117=""),"",D1117*VLOOKUP(C1117,'Setup - Mix Design'!$A$5:$I$504,6,0)),"")</f>
        <v/>
      </c>
      <c r="K1117" s="33">
        <f>IFERROR(IF(OR(C1117="",D1117=""),"",D1117*VLOOKUP(C1117,'Setup - Mix Design'!$A$5:$I$504,7,0)),"")</f>
        <v/>
      </c>
    </row>
    <row r="1118">
      <c r="A1118" s="31" t="n"/>
      <c r="B1118" s="26" t="n"/>
      <c r="C1118" s="26" t="n"/>
      <c r="D1118" s="27" t="n"/>
      <c r="E1118" s="26" t="n"/>
      <c r="F1118" s="33">
        <f>IFERROR(IF(OR(C1118="",D1118=""),"",D1118*VLOOKUP(C1118,'Setup - Mix Design'!$A$5:$I$504,2,0)),"")</f>
        <v/>
      </c>
      <c r="G1118" s="33">
        <f>IFERROR(IF(OR(C1118="",D1118=""),"",D1118*VLOOKUP(C1118,'Setup - Mix Design'!$A$5:$I$504,3,0)),"")</f>
        <v/>
      </c>
      <c r="H1118" s="33">
        <f>IFERROR(IF(OR(C1118="",D1118=""),"",D1118*VLOOKUP(C1118,'Setup - Mix Design'!$A$5:$I$504,4,0)),"")</f>
        <v/>
      </c>
      <c r="I1118" s="33">
        <f>IFERROR(IF(OR(C1118="",D1118=""),"",D1118*VLOOKUP(C1118,'Setup - Mix Design'!$A$5:$I$504,5,0)),"")</f>
        <v/>
      </c>
      <c r="J1118" s="33">
        <f>IFERROR(IF(OR(C1118="",D1118=""),"",D1118*VLOOKUP(C1118,'Setup - Mix Design'!$A$5:$I$504,6,0)),"")</f>
        <v/>
      </c>
      <c r="K1118" s="33">
        <f>IFERROR(IF(OR(C1118="",D1118=""),"",D1118*VLOOKUP(C1118,'Setup - Mix Design'!$A$5:$I$504,7,0)),"")</f>
        <v/>
      </c>
    </row>
    <row r="1119">
      <c r="A1119" s="31" t="n"/>
      <c r="B1119" s="26" t="n"/>
      <c r="C1119" s="26" t="n"/>
      <c r="D1119" s="27" t="n"/>
      <c r="E1119" s="26" t="n"/>
      <c r="F1119" s="33">
        <f>IFERROR(IF(OR(C1119="",D1119=""),"",D1119*VLOOKUP(C1119,'Setup - Mix Design'!$A$5:$I$504,2,0)),"")</f>
        <v/>
      </c>
      <c r="G1119" s="33">
        <f>IFERROR(IF(OR(C1119="",D1119=""),"",D1119*VLOOKUP(C1119,'Setup - Mix Design'!$A$5:$I$504,3,0)),"")</f>
        <v/>
      </c>
      <c r="H1119" s="33">
        <f>IFERROR(IF(OR(C1119="",D1119=""),"",D1119*VLOOKUP(C1119,'Setup - Mix Design'!$A$5:$I$504,4,0)),"")</f>
        <v/>
      </c>
      <c r="I1119" s="33">
        <f>IFERROR(IF(OR(C1119="",D1119=""),"",D1119*VLOOKUP(C1119,'Setup - Mix Design'!$A$5:$I$504,5,0)),"")</f>
        <v/>
      </c>
      <c r="J1119" s="33">
        <f>IFERROR(IF(OR(C1119="",D1119=""),"",D1119*VLOOKUP(C1119,'Setup - Mix Design'!$A$5:$I$504,6,0)),"")</f>
        <v/>
      </c>
      <c r="K1119" s="33">
        <f>IFERROR(IF(OR(C1119="",D1119=""),"",D1119*VLOOKUP(C1119,'Setup - Mix Design'!$A$5:$I$504,7,0)),"")</f>
        <v/>
      </c>
    </row>
    <row r="1120">
      <c r="A1120" s="31" t="n"/>
      <c r="B1120" s="26" t="n"/>
      <c r="C1120" s="26" t="n"/>
      <c r="D1120" s="27" t="n"/>
      <c r="E1120" s="26" t="n"/>
      <c r="F1120" s="33">
        <f>IFERROR(IF(OR(C1120="",D1120=""),"",D1120*VLOOKUP(C1120,'Setup - Mix Design'!$A$5:$I$504,2,0)),"")</f>
        <v/>
      </c>
      <c r="G1120" s="33">
        <f>IFERROR(IF(OR(C1120="",D1120=""),"",D1120*VLOOKUP(C1120,'Setup - Mix Design'!$A$5:$I$504,3,0)),"")</f>
        <v/>
      </c>
      <c r="H1120" s="33">
        <f>IFERROR(IF(OR(C1120="",D1120=""),"",D1120*VLOOKUP(C1120,'Setup - Mix Design'!$A$5:$I$504,4,0)),"")</f>
        <v/>
      </c>
      <c r="I1120" s="33">
        <f>IFERROR(IF(OR(C1120="",D1120=""),"",D1120*VLOOKUP(C1120,'Setup - Mix Design'!$A$5:$I$504,5,0)),"")</f>
        <v/>
      </c>
      <c r="J1120" s="33">
        <f>IFERROR(IF(OR(C1120="",D1120=""),"",D1120*VLOOKUP(C1120,'Setup - Mix Design'!$A$5:$I$504,6,0)),"")</f>
        <v/>
      </c>
      <c r="K1120" s="33">
        <f>IFERROR(IF(OR(C1120="",D1120=""),"",D1120*VLOOKUP(C1120,'Setup - Mix Design'!$A$5:$I$504,7,0)),"")</f>
        <v/>
      </c>
    </row>
    <row r="1121">
      <c r="A1121" s="31" t="n"/>
      <c r="B1121" s="26" t="n"/>
      <c r="C1121" s="26" t="n"/>
      <c r="D1121" s="27" t="n"/>
      <c r="E1121" s="26" t="n"/>
      <c r="F1121" s="33">
        <f>IFERROR(IF(OR(C1121="",D1121=""),"",D1121*VLOOKUP(C1121,'Setup - Mix Design'!$A$5:$I$504,2,0)),"")</f>
        <v/>
      </c>
      <c r="G1121" s="33">
        <f>IFERROR(IF(OR(C1121="",D1121=""),"",D1121*VLOOKUP(C1121,'Setup - Mix Design'!$A$5:$I$504,3,0)),"")</f>
        <v/>
      </c>
      <c r="H1121" s="33">
        <f>IFERROR(IF(OR(C1121="",D1121=""),"",D1121*VLOOKUP(C1121,'Setup - Mix Design'!$A$5:$I$504,4,0)),"")</f>
        <v/>
      </c>
      <c r="I1121" s="33">
        <f>IFERROR(IF(OR(C1121="",D1121=""),"",D1121*VLOOKUP(C1121,'Setup - Mix Design'!$A$5:$I$504,5,0)),"")</f>
        <v/>
      </c>
      <c r="J1121" s="33">
        <f>IFERROR(IF(OR(C1121="",D1121=""),"",D1121*VLOOKUP(C1121,'Setup - Mix Design'!$A$5:$I$504,6,0)),"")</f>
        <v/>
      </c>
      <c r="K1121" s="33">
        <f>IFERROR(IF(OR(C1121="",D1121=""),"",D1121*VLOOKUP(C1121,'Setup - Mix Design'!$A$5:$I$504,7,0)),"")</f>
        <v/>
      </c>
    </row>
    <row r="1122">
      <c r="A1122" s="31" t="n"/>
      <c r="B1122" s="26" t="n"/>
      <c r="C1122" s="26" t="n"/>
      <c r="D1122" s="27" t="n"/>
      <c r="E1122" s="26" t="n"/>
      <c r="F1122" s="33">
        <f>IFERROR(IF(OR(C1122="",D1122=""),"",D1122*VLOOKUP(C1122,'Setup - Mix Design'!$A$5:$I$504,2,0)),"")</f>
        <v/>
      </c>
      <c r="G1122" s="33">
        <f>IFERROR(IF(OR(C1122="",D1122=""),"",D1122*VLOOKUP(C1122,'Setup - Mix Design'!$A$5:$I$504,3,0)),"")</f>
        <v/>
      </c>
      <c r="H1122" s="33">
        <f>IFERROR(IF(OR(C1122="",D1122=""),"",D1122*VLOOKUP(C1122,'Setup - Mix Design'!$A$5:$I$504,4,0)),"")</f>
        <v/>
      </c>
      <c r="I1122" s="33">
        <f>IFERROR(IF(OR(C1122="",D1122=""),"",D1122*VLOOKUP(C1122,'Setup - Mix Design'!$A$5:$I$504,5,0)),"")</f>
        <v/>
      </c>
      <c r="J1122" s="33">
        <f>IFERROR(IF(OR(C1122="",D1122=""),"",D1122*VLOOKUP(C1122,'Setup - Mix Design'!$A$5:$I$504,6,0)),"")</f>
        <v/>
      </c>
      <c r="K1122" s="33">
        <f>IFERROR(IF(OR(C1122="",D1122=""),"",D1122*VLOOKUP(C1122,'Setup - Mix Design'!$A$5:$I$504,7,0)),"")</f>
        <v/>
      </c>
    </row>
    <row r="1123">
      <c r="A1123" s="31" t="n"/>
      <c r="B1123" s="26" t="n"/>
      <c r="C1123" s="26" t="n"/>
      <c r="D1123" s="27" t="n"/>
      <c r="E1123" s="26" t="n"/>
      <c r="F1123" s="33">
        <f>IFERROR(IF(OR(C1123="",D1123=""),"",D1123*VLOOKUP(C1123,'Setup - Mix Design'!$A$5:$I$504,2,0)),"")</f>
        <v/>
      </c>
      <c r="G1123" s="33">
        <f>IFERROR(IF(OR(C1123="",D1123=""),"",D1123*VLOOKUP(C1123,'Setup - Mix Design'!$A$5:$I$504,3,0)),"")</f>
        <v/>
      </c>
      <c r="H1123" s="33">
        <f>IFERROR(IF(OR(C1123="",D1123=""),"",D1123*VLOOKUP(C1123,'Setup - Mix Design'!$A$5:$I$504,4,0)),"")</f>
        <v/>
      </c>
      <c r="I1123" s="33">
        <f>IFERROR(IF(OR(C1123="",D1123=""),"",D1123*VLOOKUP(C1123,'Setup - Mix Design'!$A$5:$I$504,5,0)),"")</f>
        <v/>
      </c>
      <c r="J1123" s="33">
        <f>IFERROR(IF(OR(C1123="",D1123=""),"",D1123*VLOOKUP(C1123,'Setup - Mix Design'!$A$5:$I$504,6,0)),"")</f>
        <v/>
      </c>
      <c r="K1123" s="33">
        <f>IFERROR(IF(OR(C1123="",D1123=""),"",D1123*VLOOKUP(C1123,'Setup - Mix Design'!$A$5:$I$504,7,0)),"")</f>
        <v/>
      </c>
    </row>
    <row r="1124">
      <c r="A1124" s="31" t="n"/>
      <c r="B1124" s="26" t="n"/>
      <c r="C1124" s="26" t="n"/>
      <c r="D1124" s="27" t="n"/>
      <c r="E1124" s="26" t="n"/>
      <c r="F1124" s="33">
        <f>IFERROR(IF(OR(C1124="",D1124=""),"",D1124*VLOOKUP(C1124,'Setup - Mix Design'!$A$5:$I$504,2,0)),"")</f>
        <v/>
      </c>
      <c r="G1124" s="33">
        <f>IFERROR(IF(OR(C1124="",D1124=""),"",D1124*VLOOKUP(C1124,'Setup - Mix Design'!$A$5:$I$504,3,0)),"")</f>
        <v/>
      </c>
      <c r="H1124" s="33">
        <f>IFERROR(IF(OR(C1124="",D1124=""),"",D1124*VLOOKUP(C1124,'Setup - Mix Design'!$A$5:$I$504,4,0)),"")</f>
        <v/>
      </c>
      <c r="I1124" s="33">
        <f>IFERROR(IF(OR(C1124="",D1124=""),"",D1124*VLOOKUP(C1124,'Setup - Mix Design'!$A$5:$I$504,5,0)),"")</f>
        <v/>
      </c>
      <c r="J1124" s="33">
        <f>IFERROR(IF(OR(C1124="",D1124=""),"",D1124*VLOOKUP(C1124,'Setup - Mix Design'!$A$5:$I$504,6,0)),"")</f>
        <v/>
      </c>
      <c r="K1124" s="33">
        <f>IFERROR(IF(OR(C1124="",D1124=""),"",D1124*VLOOKUP(C1124,'Setup - Mix Design'!$A$5:$I$504,7,0)),"")</f>
        <v/>
      </c>
    </row>
    <row r="1125">
      <c r="A1125" s="31" t="n"/>
      <c r="B1125" s="26" t="n"/>
      <c r="C1125" s="26" t="n"/>
      <c r="D1125" s="27" t="n"/>
      <c r="E1125" s="26" t="n"/>
      <c r="F1125" s="33">
        <f>IFERROR(IF(OR(C1125="",D1125=""),"",D1125*VLOOKUP(C1125,'Setup - Mix Design'!$A$5:$I$504,2,0)),"")</f>
        <v/>
      </c>
      <c r="G1125" s="33">
        <f>IFERROR(IF(OR(C1125="",D1125=""),"",D1125*VLOOKUP(C1125,'Setup - Mix Design'!$A$5:$I$504,3,0)),"")</f>
        <v/>
      </c>
      <c r="H1125" s="33">
        <f>IFERROR(IF(OR(C1125="",D1125=""),"",D1125*VLOOKUP(C1125,'Setup - Mix Design'!$A$5:$I$504,4,0)),"")</f>
        <v/>
      </c>
      <c r="I1125" s="33">
        <f>IFERROR(IF(OR(C1125="",D1125=""),"",D1125*VLOOKUP(C1125,'Setup - Mix Design'!$A$5:$I$504,5,0)),"")</f>
        <v/>
      </c>
      <c r="J1125" s="33">
        <f>IFERROR(IF(OR(C1125="",D1125=""),"",D1125*VLOOKUP(C1125,'Setup - Mix Design'!$A$5:$I$504,6,0)),"")</f>
        <v/>
      </c>
      <c r="K1125" s="33">
        <f>IFERROR(IF(OR(C1125="",D1125=""),"",D1125*VLOOKUP(C1125,'Setup - Mix Design'!$A$5:$I$504,7,0)),"")</f>
        <v/>
      </c>
    </row>
    <row r="1126">
      <c r="A1126" s="31" t="n"/>
      <c r="B1126" s="26" t="n"/>
      <c r="C1126" s="26" t="n"/>
      <c r="D1126" s="27" t="n"/>
      <c r="E1126" s="26" t="n"/>
      <c r="F1126" s="33">
        <f>IFERROR(IF(OR(C1126="",D1126=""),"",D1126*VLOOKUP(C1126,'Setup - Mix Design'!$A$5:$I$504,2,0)),"")</f>
        <v/>
      </c>
      <c r="G1126" s="33">
        <f>IFERROR(IF(OR(C1126="",D1126=""),"",D1126*VLOOKUP(C1126,'Setup - Mix Design'!$A$5:$I$504,3,0)),"")</f>
        <v/>
      </c>
      <c r="H1126" s="33">
        <f>IFERROR(IF(OR(C1126="",D1126=""),"",D1126*VLOOKUP(C1126,'Setup - Mix Design'!$A$5:$I$504,4,0)),"")</f>
        <v/>
      </c>
      <c r="I1126" s="33">
        <f>IFERROR(IF(OR(C1126="",D1126=""),"",D1126*VLOOKUP(C1126,'Setup - Mix Design'!$A$5:$I$504,5,0)),"")</f>
        <v/>
      </c>
      <c r="J1126" s="33">
        <f>IFERROR(IF(OR(C1126="",D1126=""),"",D1126*VLOOKUP(C1126,'Setup - Mix Design'!$A$5:$I$504,6,0)),"")</f>
        <v/>
      </c>
      <c r="K1126" s="33">
        <f>IFERROR(IF(OR(C1126="",D1126=""),"",D1126*VLOOKUP(C1126,'Setup - Mix Design'!$A$5:$I$504,7,0)),"")</f>
        <v/>
      </c>
    </row>
    <row r="1127">
      <c r="A1127" s="31" t="n"/>
      <c r="B1127" s="26" t="n"/>
      <c r="C1127" s="26" t="n"/>
      <c r="D1127" s="27" t="n"/>
      <c r="E1127" s="26" t="n"/>
      <c r="F1127" s="33">
        <f>IFERROR(IF(OR(C1127="",D1127=""),"",D1127*VLOOKUP(C1127,'Setup - Mix Design'!$A$5:$I$504,2,0)),"")</f>
        <v/>
      </c>
      <c r="G1127" s="33">
        <f>IFERROR(IF(OR(C1127="",D1127=""),"",D1127*VLOOKUP(C1127,'Setup - Mix Design'!$A$5:$I$504,3,0)),"")</f>
        <v/>
      </c>
      <c r="H1127" s="33">
        <f>IFERROR(IF(OR(C1127="",D1127=""),"",D1127*VLOOKUP(C1127,'Setup - Mix Design'!$A$5:$I$504,4,0)),"")</f>
        <v/>
      </c>
      <c r="I1127" s="33">
        <f>IFERROR(IF(OR(C1127="",D1127=""),"",D1127*VLOOKUP(C1127,'Setup - Mix Design'!$A$5:$I$504,5,0)),"")</f>
        <v/>
      </c>
      <c r="J1127" s="33">
        <f>IFERROR(IF(OR(C1127="",D1127=""),"",D1127*VLOOKUP(C1127,'Setup - Mix Design'!$A$5:$I$504,6,0)),"")</f>
        <v/>
      </c>
      <c r="K1127" s="33">
        <f>IFERROR(IF(OR(C1127="",D1127=""),"",D1127*VLOOKUP(C1127,'Setup - Mix Design'!$A$5:$I$504,7,0)),"")</f>
        <v/>
      </c>
    </row>
    <row r="1128">
      <c r="A1128" s="31" t="n"/>
      <c r="B1128" s="26" t="n"/>
      <c r="C1128" s="26" t="n"/>
      <c r="D1128" s="27" t="n"/>
      <c r="E1128" s="26" t="n"/>
      <c r="F1128" s="33">
        <f>IFERROR(IF(OR(C1128="",D1128=""),"",D1128*VLOOKUP(C1128,'Setup - Mix Design'!$A$5:$I$504,2,0)),"")</f>
        <v/>
      </c>
      <c r="G1128" s="33">
        <f>IFERROR(IF(OR(C1128="",D1128=""),"",D1128*VLOOKUP(C1128,'Setup - Mix Design'!$A$5:$I$504,3,0)),"")</f>
        <v/>
      </c>
      <c r="H1128" s="33">
        <f>IFERROR(IF(OR(C1128="",D1128=""),"",D1128*VLOOKUP(C1128,'Setup - Mix Design'!$A$5:$I$504,4,0)),"")</f>
        <v/>
      </c>
      <c r="I1128" s="33">
        <f>IFERROR(IF(OR(C1128="",D1128=""),"",D1128*VLOOKUP(C1128,'Setup - Mix Design'!$A$5:$I$504,5,0)),"")</f>
        <v/>
      </c>
      <c r="J1128" s="33">
        <f>IFERROR(IF(OR(C1128="",D1128=""),"",D1128*VLOOKUP(C1128,'Setup - Mix Design'!$A$5:$I$504,6,0)),"")</f>
        <v/>
      </c>
      <c r="K1128" s="33">
        <f>IFERROR(IF(OR(C1128="",D1128=""),"",D1128*VLOOKUP(C1128,'Setup - Mix Design'!$A$5:$I$504,7,0)),"")</f>
        <v/>
      </c>
    </row>
    <row r="1129">
      <c r="A1129" s="31" t="n"/>
      <c r="B1129" s="26" t="n"/>
      <c r="C1129" s="26" t="n"/>
      <c r="D1129" s="27" t="n"/>
      <c r="E1129" s="26" t="n"/>
      <c r="F1129" s="33">
        <f>IFERROR(IF(OR(C1129="",D1129=""),"",D1129*VLOOKUP(C1129,'Setup - Mix Design'!$A$5:$I$504,2,0)),"")</f>
        <v/>
      </c>
      <c r="G1129" s="33">
        <f>IFERROR(IF(OR(C1129="",D1129=""),"",D1129*VLOOKUP(C1129,'Setup - Mix Design'!$A$5:$I$504,3,0)),"")</f>
        <v/>
      </c>
      <c r="H1129" s="33">
        <f>IFERROR(IF(OR(C1129="",D1129=""),"",D1129*VLOOKUP(C1129,'Setup - Mix Design'!$A$5:$I$504,4,0)),"")</f>
        <v/>
      </c>
      <c r="I1129" s="33">
        <f>IFERROR(IF(OR(C1129="",D1129=""),"",D1129*VLOOKUP(C1129,'Setup - Mix Design'!$A$5:$I$504,5,0)),"")</f>
        <v/>
      </c>
      <c r="J1129" s="33">
        <f>IFERROR(IF(OR(C1129="",D1129=""),"",D1129*VLOOKUP(C1129,'Setup - Mix Design'!$A$5:$I$504,6,0)),"")</f>
        <v/>
      </c>
      <c r="K1129" s="33">
        <f>IFERROR(IF(OR(C1129="",D1129=""),"",D1129*VLOOKUP(C1129,'Setup - Mix Design'!$A$5:$I$504,7,0)),"")</f>
        <v/>
      </c>
    </row>
    <row r="1130">
      <c r="A1130" s="31" t="n"/>
      <c r="B1130" s="26" t="n"/>
      <c r="C1130" s="26" t="n"/>
      <c r="D1130" s="27" t="n"/>
      <c r="E1130" s="26" t="n"/>
      <c r="F1130" s="33">
        <f>IFERROR(IF(OR(C1130="",D1130=""),"",D1130*VLOOKUP(C1130,'Setup - Mix Design'!$A$5:$I$504,2,0)),"")</f>
        <v/>
      </c>
      <c r="G1130" s="33">
        <f>IFERROR(IF(OR(C1130="",D1130=""),"",D1130*VLOOKUP(C1130,'Setup - Mix Design'!$A$5:$I$504,3,0)),"")</f>
        <v/>
      </c>
      <c r="H1130" s="33">
        <f>IFERROR(IF(OR(C1130="",D1130=""),"",D1130*VLOOKUP(C1130,'Setup - Mix Design'!$A$5:$I$504,4,0)),"")</f>
        <v/>
      </c>
      <c r="I1130" s="33">
        <f>IFERROR(IF(OR(C1130="",D1130=""),"",D1130*VLOOKUP(C1130,'Setup - Mix Design'!$A$5:$I$504,5,0)),"")</f>
        <v/>
      </c>
      <c r="J1130" s="33">
        <f>IFERROR(IF(OR(C1130="",D1130=""),"",D1130*VLOOKUP(C1130,'Setup - Mix Design'!$A$5:$I$504,6,0)),"")</f>
        <v/>
      </c>
      <c r="K1130" s="33">
        <f>IFERROR(IF(OR(C1130="",D1130=""),"",D1130*VLOOKUP(C1130,'Setup - Mix Design'!$A$5:$I$504,7,0)),"")</f>
        <v/>
      </c>
    </row>
    <row r="1131">
      <c r="A1131" s="31" t="n"/>
      <c r="B1131" s="26" t="n"/>
      <c r="C1131" s="26" t="n"/>
      <c r="D1131" s="27" t="n"/>
      <c r="E1131" s="26" t="n"/>
      <c r="F1131" s="33">
        <f>IFERROR(IF(OR(C1131="",D1131=""),"",D1131*VLOOKUP(C1131,'Setup - Mix Design'!$A$5:$I$504,2,0)),"")</f>
        <v/>
      </c>
      <c r="G1131" s="33">
        <f>IFERROR(IF(OR(C1131="",D1131=""),"",D1131*VLOOKUP(C1131,'Setup - Mix Design'!$A$5:$I$504,3,0)),"")</f>
        <v/>
      </c>
      <c r="H1131" s="33">
        <f>IFERROR(IF(OR(C1131="",D1131=""),"",D1131*VLOOKUP(C1131,'Setup - Mix Design'!$A$5:$I$504,4,0)),"")</f>
        <v/>
      </c>
      <c r="I1131" s="33">
        <f>IFERROR(IF(OR(C1131="",D1131=""),"",D1131*VLOOKUP(C1131,'Setup - Mix Design'!$A$5:$I$504,5,0)),"")</f>
        <v/>
      </c>
      <c r="J1131" s="33">
        <f>IFERROR(IF(OR(C1131="",D1131=""),"",D1131*VLOOKUP(C1131,'Setup - Mix Design'!$A$5:$I$504,6,0)),"")</f>
        <v/>
      </c>
      <c r="K1131" s="33">
        <f>IFERROR(IF(OR(C1131="",D1131=""),"",D1131*VLOOKUP(C1131,'Setup - Mix Design'!$A$5:$I$504,7,0)),"")</f>
        <v/>
      </c>
    </row>
    <row r="1132">
      <c r="A1132" s="31" t="n"/>
      <c r="B1132" s="26" t="n"/>
      <c r="C1132" s="26" t="n"/>
      <c r="D1132" s="27" t="n"/>
      <c r="E1132" s="26" t="n"/>
      <c r="F1132" s="33">
        <f>IFERROR(IF(OR(C1132="",D1132=""),"",D1132*VLOOKUP(C1132,'Setup - Mix Design'!$A$5:$I$504,2,0)),"")</f>
        <v/>
      </c>
      <c r="G1132" s="33">
        <f>IFERROR(IF(OR(C1132="",D1132=""),"",D1132*VLOOKUP(C1132,'Setup - Mix Design'!$A$5:$I$504,3,0)),"")</f>
        <v/>
      </c>
      <c r="H1132" s="33">
        <f>IFERROR(IF(OR(C1132="",D1132=""),"",D1132*VLOOKUP(C1132,'Setup - Mix Design'!$A$5:$I$504,4,0)),"")</f>
        <v/>
      </c>
      <c r="I1132" s="33">
        <f>IFERROR(IF(OR(C1132="",D1132=""),"",D1132*VLOOKUP(C1132,'Setup - Mix Design'!$A$5:$I$504,5,0)),"")</f>
        <v/>
      </c>
      <c r="J1132" s="33">
        <f>IFERROR(IF(OR(C1132="",D1132=""),"",D1132*VLOOKUP(C1132,'Setup - Mix Design'!$A$5:$I$504,6,0)),"")</f>
        <v/>
      </c>
      <c r="K1132" s="33">
        <f>IFERROR(IF(OR(C1132="",D1132=""),"",D1132*VLOOKUP(C1132,'Setup - Mix Design'!$A$5:$I$504,7,0)),"")</f>
        <v/>
      </c>
    </row>
    <row r="1133">
      <c r="A1133" s="31" t="n"/>
      <c r="B1133" s="26" t="n"/>
      <c r="C1133" s="26" t="n"/>
      <c r="D1133" s="27" t="n"/>
      <c r="E1133" s="26" t="n"/>
      <c r="F1133" s="33">
        <f>IFERROR(IF(OR(C1133="",D1133=""),"",D1133*VLOOKUP(C1133,'Setup - Mix Design'!$A$5:$I$504,2,0)),"")</f>
        <v/>
      </c>
      <c r="G1133" s="33">
        <f>IFERROR(IF(OR(C1133="",D1133=""),"",D1133*VLOOKUP(C1133,'Setup - Mix Design'!$A$5:$I$504,3,0)),"")</f>
        <v/>
      </c>
      <c r="H1133" s="33">
        <f>IFERROR(IF(OR(C1133="",D1133=""),"",D1133*VLOOKUP(C1133,'Setup - Mix Design'!$A$5:$I$504,4,0)),"")</f>
        <v/>
      </c>
      <c r="I1133" s="33">
        <f>IFERROR(IF(OR(C1133="",D1133=""),"",D1133*VLOOKUP(C1133,'Setup - Mix Design'!$A$5:$I$504,5,0)),"")</f>
        <v/>
      </c>
      <c r="J1133" s="33">
        <f>IFERROR(IF(OR(C1133="",D1133=""),"",D1133*VLOOKUP(C1133,'Setup - Mix Design'!$A$5:$I$504,6,0)),"")</f>
        <v/>
      </c>
      <c r="K1133" s="33">
        <f>IFERROR(IF(OR(C1133="",D1133=""),"",D1133*VLOOKUP(C1133,'Setup - Mix Design'!$A$5:$I$504,7,0)),"")</f>
        <v/>
      </c>
    </row>
    <row r="1134">
      <c r="A1134" s="31" t="n"/>
      <c r="B1134" s="26" t="n"/>
      <c r="C1134" s="26" t="n"/>
      <c r="D1134" s="27" t="n"/>
      <c r="E1134" s="26" t="n"/>
      <c r="F1134" s="33">
        <f>IFERROR(IF(OR(C1134="",D1134=""),"",D1134*VLOOKUP(C1134,'Setup - Mix Design'!$A$5:$I$504,2,0)),"")</f>
        <v/>
      </c>
      <c r="G1134" s="33">
        <f>IFERROR(IF(OR(C1134="",D1134=""),"",D1134*VLOOKUP(C1134,'Setup - Mix Design'!$A$5:$I$504,3,0)),"")</f>
        <v/>
      </c>
      <c r="H1134" s="33">
        <f>IFERROR(IF(OR(C1134="",D1134=""),"",D1134*VLOOKUP(C1134,'Setup - Mix Design'!$A$5:$I$504,4,0)),"")</f>
        <v/>
      </c>
      <c r="I1134" s="33">
        <f>IFERROR(IF(OR(C1134="",D1134=""),"",D1134*VLOOKUP(C1134,'Setup - Mix Design'!$A$5:$I$504,5,0)),"")</f>
        <v/>
      </c>
      <c r="J1134" s="33">
        <f>IFERROR(IF(OR(C1134="",D1134=""),"",D1134*VLOOKUP(C1134,'Setup - Mix Design'!$A$5:$I$504,6,0)),"")</f>
        <v/>
      </c>
      <c r="K1134" s="33">
        <f>IFERROR(IF(OR(C1134="",D1134=""),"",D1134*VLOOKUP(C1134,'Setup - Mix Design'!$A$5:$I$504,7,0)),"")</f>
        <v/>
      </c>
    </row>
    <row r="1135">
      <c r="A1135" s="31" t="n"/>
      <c r="B1135" s="26" t="n"/>
      <c r="C1135" s="26" t="n"/>
      <c r="D1135" s="27" t="n"/>
      <c r="E1135" s="26" t="n"/>
      <c r="F1135" s="33">
        <f>IFERROR(IF(OR(C1135="",D1135=""),"",D1135*VLOOKUP(C1135,'Setup - Mix Design'!$A$5:$I$504,2,0)),"")</f>
        <v/>
      </c>
      <c r="G1135" s="33">
        <f>IFERROR(IF(OR(C1135="",D1135=""),"",D1135*VLOOKUP(C1135,'Setup - Mix Design'!$A$5:$I$504,3,0)),"")</f>
        <v/>
      </c>
      <c r="H1135" s="33">
        <f>IFERROR(IF(OR(C1135="",D1135=""),"",D1135*VLOOKUP(C1135,'Setup - Mix Design'!$A$5:$I$504,4,0)),"")</f>
        <v/>
      </c>
      <c r="I1135" s="33">
        <f>IFERROR(IF(OR(C1135="",D1135=""),"",D1135*VLOOKUP(C1135,'Setup - Mix Design'!$A$5:$I$504,5,0)),"")</f>
        <v/>
      </c>
      <c r="J1135" s="33">
        <f>IFERROR(IF(OR(C1135="",D1135=""),"",D1135*VLOOKUP(C1135,'Setup - Mix Design'!$A$5:$I$504,6,0)),"")</f>
        <v/>
      </c>
      <c r="K1135" s="33">
        <f>IFERROR(IF(OR(C1135="",D1135=""),"",D1135*VLOOKUP(C1135,'Setup - Mix Design'!$A$5:$I$504,7,0)),"")</f>
        <v/>
      </c>
    </row>
    <row r="1136">
      <c r="A1136" s="31" t="n"/>
      <c r="B1136" s="26" t="n"/>
      <c r="C1136" s="26" t="n"/>
      <c r="D1136" s="27" t="n"/>
      <c r="E1136" s="26" t="n"/>
      <c r="F1136" s="33">
        <f>IFERROR(IF(OR(C1136="",D1136=""),"",D1136*VLOOKUP(C1136,'Setup - Mix Design'!$A$5:$I$504,2,0)),"")</f>
        <v/>
      </c>
      <c r="G1136" s="33">
        <f>IFERROR(IF(OR(C1136="",D1136=""),"",D1136*VLOOKUP(C1136,'Setup - Mix Design'!$A$5:$I$504,3,0)),"")</f>
        <v/>
      </c>
      <c r="H1136" s="33">
        <f>IFERROR(IF(OR(C1136="",D1136=""),"",D1136*VLOOKUP(C1136,'Setup - Mix Design'!$A$5:$I$504,4,0)),"")</f>
        <v/>
      </c>
      <c r="I1136" s="33">
        <f>IFERROR(IF(OR(C1136="",D1136=""),"",D1136*VLOOKUP(C1136,'Setup - Mix Design'!$A$5:$I$504,5,0)),"")</f>
        <v/>
      </c>
      <c r="J1136" s="33">
        <f>IFERROR(IF(OR(C1136="",D1136=""),"",D1136*VLOOKUP(C1136,'Setup - Mix Design'!$A$5:$I$504,6,0)),"")</f>
        <v/>
      </c>
      <c r="K1136" s="33">
        <f>IFERROR(IF(OR(C1136="",D1136=""),"",D1136*VLOOKUP(C1136,'Setup - Mix Design'!$A$5:$I$504,7,0)),"")</f>
        <v/>
      </c>
    </row>
    <row r="1137">
      <c r="A1137" s="31" t="n"/>
      <c r="B1137" s="26" t="n"/>
      <c r="C1137" s="26" t="n"/>
      <c r="D1137" s="27" t="n"/>
      <c r="E1137" s="26" t="n"/>
      <c r="F1137" s="33">
        <f>IFERROR(IF(OR(C1137="",D1137=""),"",D1137*VLOOKUP(C1137,'Setup - Mix Design'!$A$5:$I$504,2,0)),"")</f>
        <v/>
      </c>
      <c r="G1137" s="33">
        <f>IFERROR(IF(OR(C1137="",D1137=""),"",D1137*VLOOKUP(C1137,'Setup - Mix Design'!$A$5:$I$504,3,0)),"")</f>
        <v/>
      </c>
      <c r="H1137" s="33">
        <f>IFERROR(IF(OR(C1137="",D1137=""),"",D1137*VLOOKUP(C1137,'Setup - Mix Design'!$A$5:$I$504,4,0)),"")</f>
        <v/>
      </c>
      <c r="I1137" s="33">
        <f>IFERROR(IF(OR(C1137="",D1137=""),"",D1137*VLOOKUP(C1137,'Setup - Mix Design'!$A$5:$I$504,5,0)),"")</f>
        <v/>
      </c>
      <c r="J1137" s="33">
        <f>IFERROR(IF(OR(C1137="",D1137=""),"",D1137*VLOOKUP(C1137,'Setup - Mix Design'!$A$5:$I$504,6,0)),"")</f>
        <v/>
      </c>
      <c r="K1137" s="33">
        <f>IFERROR(IF(OR(C1137="",D1137=""),"",D1137*VLOOKUP(C1137,'Setup - Mix Design'!$A$5:$I$504,7,0)),"")</f>
        <v/>
      </c>
    </row>
    <row r="1138">
      <c r="A1138" s="31" t="n"/>
      <c r="B1138" s="26" t="n"/>
      <c r="C1138" s="26" t="n"/>
      <c r="D1138" s="27" t="n"/>
      <c r="E1138" s="26" t="n"/>
      <c r="F1138" s="33">
        <f>IFERROR(IF(OR(C1138="",D1138=""),"",D1138*VLOOKUP(C1138,'Setup - Mix Design'!$A$5:$I$504,2,0)),"")</f>
        <v/>
      </c>
      <c r="G1138" s="33">
        <f>IFERROR(IF(OR(C1138="",D1138=""),"",D1138*VLOOKUP(C1138,'Setup - Mix Design'!$A$5:$I$504,3,0)),"")</f>
        <v/>
      </c>
      <c r="H1138" s="33">
        <f>IFERROR(IF(OR(C1138="",D1138=""),"",D1138*VLOOKUP(C1138,'Setup - Mix Design'!$A$5:$I$504,4,0)),"")</f>
        <v/>
      </c>
      <c r="I1138" s="33">
        <f>IFERROR(IF(OR(C1138="",D1138=""),"",D1138*VLOOKUP(C1138,'Setup - Mix Design'!$A$5:$I$504,5,0)),"")</f>
        <v/>
      </c>
      <c r="J1138" s="33">
        <f>IFERROR(IF(OR(C1138="",D1138=""),"",D1138*VLOOKUP(C1138,'Setup - Mix Design'!$A$5:$I$504,6,0)),"")</f>
        <v/>
      </c>
      <c r="K1138" s="33">
        <f>IFERROR(IF(OR(C1138="",D1138=""),"",D1138*VLOOKUP(C1138,'Setup - Mix Design'!$A$5:$I$504,7,0)),"")</f>
        <v/>
      </c>
    </row>
    <row r="1139">
      <c r="A1139" s="31" t="n"/>
      <c r="B1139" s="26" t="n"/>
      <c r="C1139" s="26" t="n"/>
      <c r="D1139" s="27" t="n"/>
      <c r="E1139" s="26" t="n"/>
      <c r="F1139" s="33">
        <f>IFERROR(IF(OR(C1139="",D1139=""),"",D1139*VLOOKUP(C1139,'Setup - Mix Design'!$A$5:$I$504,2,0)),"")</f>
        <v/>
      </c>
      <c r="G1139" s="33">
        <f>IFERROR(IF(OR(C1139="",D1139=""),"",D1139*VLOOKUP(C1139,'Setup - Mix Design'!$A$5:$I$504,3,0)),"")</f>
        <v/>
      </c>
      <c r="H1139" s="33">
        <f>IFERROR(IF(OR(C1139="",D1139=""),"",D1139*VLOOKUP(C1139,'Setup - Mix Design'!$A$5:$I$504,4,0)),"")</f>
        <v/>
      </c>
      <c r="I1139" s="33">
        <f>IFERROR(IF(OR(C1139="",D1139=""),"",D1139*VLOOKUP(C1139,'Setup - Mix Design'!$A$5:$I$504,5,0)),"")</f>
        <v/>
      </c>
      <c r="J1139" s="33">
        <f>IFERROR(IF(OR(C1139="",D1139=""),"",D1139*VLOOKUP(C1139,'Setup - Mix Design'!$A$5:$I$504,6,0)),"")</f>
        <v/>
      </c>
      <c r="K1139" s="33">
        <f>IFERROR(IF(OR(C1139="",D1139=""),"",D1139*VLOOKUP(C1139,'Setup - Mix Design'!$A$5:$I$504,7,0)),"")</f>
        <v/>
      </c>
    </row>
    <row r="1140">
      <c r="A1140" s="31" t="n"/>
      <c r="B1140" s="26" t="n"/>
      <c r="C1140" s="26" t="n"/>
      <c r="D1140" s="27" t="n"/>
      <c r="E1140" s="26" t="n"/>
      <c r="F1140" s="33">
        <f>IFERROR(IF(OR(C1140="",D1140=""),"",D1140*VLOOKUP(C1140,'Setup - Mix Design'!$A$5:$I$504,2,0)),"")</f>
        <v/>
      </c>
      <c r="G1140" s="33">
        <f>IFERROR(IF(OR(C1140="",D1140=""),"",D1140*VLOOKUP(C1140,'Setup - Mix Design'!$A$5:$I$504,3,0)),"")</f>
        <v/>
      </c>
      <c r="H1140" s="33">
        <f>IFERROR(IF(OR(C1140="",D1140=""),"",D1140*VLOOKUP(C1140,'Setup - Mix Design'!$A$5:$I$504,4,0)),"")</f>
        <v/>
      </c>
      <c r="I1140" s="33">
        <f>IFERROR(IF(OR(C1140="",D1140=""),"",D1140*VLOOKUP(C1140,'Setup - Mix Design'!$A$5:$I$504,5,0)),"")</f>
        <v/>
      </c>
      <c r="J1140" s="33">
        <f>IFERROR(IF(OR(C1140="",D1140=""),"",D1140*VLOOKUP(C1140,'Setup - Mix Design'!$A$5:$I$504,6,0)),"")</f>
        <v/>
      </c>
      <c r="K1140" s="33">
        <f>IFERROR(IF(OR(C1140="",D1140=""),"",D1140*VLOOKUP(C1140,'Setup - Mix Design'!$A$5:$I$504,7,0)),"")</f>
        <v/>
      </c>
    </row>
    <row r="1141">
      <c r="A1141" s="31" t="n"/>
      <c r="B1141" s="26" t="n"/>
      <c r="C1141" s="26" t="n"/>
      <c r="D1141" s="27" t="n"/>
      <c r="E1141" s="26" t="n"/>
      <c r="F1141" s="33">
        <f>IFERROR(IF(OR(C1141="",D1141=""),"",D1141*VLOOKUP(C1141,'Setup - Mix Design'!$A$5:$I$504,2,0)),"")</f>
        <v/>
      </c>
      <c r="G1141" s="33">
        <f>IFERROR(IF(OR(C1141="",D1141=""),"",D1141*VLOOKUP(C1141,'Setup - Mix Design'!$A$5:$I$504,3,0)),"")</f>
        <v/>
      </c>
      <c r="H1141" s="33">
        <f>IFERROR(IF(OR(C1141="",D1141=""),"",D1141*VLOOKUP(C1141,'Setup - Mix Design'!$A$5:$I$504,4,0)),"")</f>
        <v/>
      </c>
      <c r="I1141" s="33">
        <f>IFERROR(IF(OR(C1141="",D1141=""),"",D1141*VLOOKUP(C1141,'Setup - Mix Design'!$A$5:$I$504,5,0)),"")</f>
        <v/>
      </c>
      <c r="J1141" s="33">
        <f>IFERROR(IF(OR(C1141="",D1141=""),"",D1141*VLOOKUP(C1141,'Setup - Mix Design'!$A$5:$I$504,6,0)),"")</f>
        <v/>
      </c>
      <c r="K1141" s="33">
        <f>IFERROR(IF(OR(C1141="",D1141=""),"",D1141*VLOOKUP(C1141,'Setup - Mix Design'!$A$5:$I$504,7,0)),"")</f>
        <v/>
      </c>
    </row>
    <row r="1142">
      <c r="A1142" s="31" t="n"/>
      <c r="B1142" s="26" t="n"/>
      <c r="C1142" s="26" t="n"/>
      <c r="D1142" s="27" t="n"/>
      <c r="E1142" s="26" t="n"/>
      <c r="F1142" s="33">
        <f>IFERROR(IF(OR(C1142="",D1142=""),"",D1142*VLOOKUP(C1142,'Setup - Mix Design'!$A$5:$I$504,2,0)),"")</f>
        <v/>
      </c>
      <c r="G1142" s="33">
        <f>IFERROR(IF(OR(C1142="",D1142=""),"",D1142*VLOOKUP(C1142,'Setup - Mix Design'!$A$5:$I$504,3,0)),"")</f>
        <v/>
      </c>
      <c r="H1142" s="33">
        <f>IFERROR(IF(OR(C1142="",D1142=""),"",D1142*VLOOKUP(C1142,'Setup - Mix Design'!$A$5:$I$504,4,0)),"")</f>
        <v/>
      </c>
      <c r="I1142" s="33">
        <f>IFERROR(IF(OR(C1142="",D1142=""),"",D1142*VLOOKUP(C1142,'Setup - Mix Design'!$A$5:$I$504,5,0)),"")</f>
        <v/>
      </c>
      <c r="J1142" s="33">
        <f>IFERROR(IF(OR(C1142="",D1142=""),"",D1142*VLOOKUP(C1142,'Setup - Mix Design'!$A$5:$I$504,6,0)),"")</f>
        <v/>
      </c>
      <c r="K1142" s="33">
        <f>IFERROR(IF(OR(C1142="",D1142=""),"",D1142*VLOOKUP(C1142,'Setup - Mix Design'!$A$5:$I$504,7,0)),"")</f>
        <v/>
      </c>
    </row>
    <row r="1143">
      <c r="A1143" s="31" t="n"/>
      <c r="B1143" s="26" t="n"/>
      <c r="C1143" s="26" t="n"/>
      <c r="D1143" s="27" t="n"/>
      <c r="E1143" s="26" t="n"/>
      <c r="F1143" s="33">
        <f>IFERROR(IF(OR(C1143="",D1143=""),"",D1143*VLOOKUP(C1143,'Setup - Mix Design'!$A$5:$I$504,2,0)),"")</f>
        <v/>
      </c>
      <c r="G1143" s="33">
        <f>IFERROR(IF(OR(C1143="",D1143=""),"",D1143*VLOOKUP(C1143,'Setup - Mix Design'!$A$5:$I$504,3,0)),"")</f>
        <v/>
      </c>
      <c r="H1143" s="33">
        <f>IFERROR(IF(OR(C1143="",D1143=""),"",D1143*VLOOKUP(C1143,'Setup - Mix Design'!$A$5:$I$504,4,0)),"")</f>
        <v/>
      </c>
      <c r="I1143" s="33">
        <f>IFERROR(IF(OR(C1143="",D1143=""),"",D1143*VLOOKUP(C1143,'Setup - Mix Design'!$A$5:$I$504,5,0)),"")</f>
        <v/>
      </c>
      <c r="J1143" s="33">
        <f>IFERROR(IF(OR(C1143="",D1143=""),"",D1143*VLOOKUP(C1143,'Setup - Mix Design'!$A$5:$I$504,6,0)),"")</f>
        <v/>
      </c>
      <c r="K1143" s="33">
        <f>IFERROR(IF(OR(C1143="",D1143=""),"",D1143*VLOOKUP(C1143,'Setup - Mix Design'!$A$5:$I$504,7,0)),"")</f>
        <v/>
      </c>
    </row>
    <row r="1144">
      <c r="A1144" s="31" t="n"/>
      <c r="B1144" s="26" t="n"/>
      <c r="C1144" s="26" t="n"/>
      <c r="D1144" s="27" t="n"/>
      <c r="E1144" s="26" t="n"/>
      <c r="F1144" s="33">
        <f>IFERROR(IF(OR(C1144="",D1144=""),"",D1144*VLOOKUP(C1144,'Setup - Mix Design'!$A$5:$I$504,2,0)),"")</f>
        <v/>
      </c>
      <c r="G1144" s="33">
        <f>IFERROR(IF(OR(C1144="",D1144=""),"",D1144*VLOOKUP(C1144,'Setup - Mix Design'!$A$5:$I$504,3,0)),"")</f>
        <v/>
      </c>
      <c r="H1144" s="33">
        <f>IFERROR(IF(OR(C1144="",D1144=""),"",D1144*VLOOKUP(C1144,'Setup - Mix Design'!$A$5:$I$504,4,0)),"")</f>
        <v/>
      </c>
      <c r="I1144" s="33">
        <f>IFERROR(IF(OR(C1144="",D1144=""),"",D1144*VLOOKUP(C1144,'Setup - Mix Design'!$A$5:$I$504,5,0)),"")</f>
        <v/>
      </c>
      <c r="J1144" s="33">
        <f>IFERROR(IF(OR(C1144="",D1144=""),"",D1144*VLOOKUP(C1144,'Setup - Mix Design'!$A$5:$I$504,6,0)),"")</f>
        <v/>
      </c>
      <c r="K1144" s="33">
        <f>IFERROR(IF(OR(C1144="",D1144=""),"",D1144*VLOOKUP(C1144,'Setup - Mix Design'!$A$5:$I$504,7,0)),"")</f>
        <v/>
      </c>
    </row>
    <row r="1145">
      <c r="A1145" s="31" t="n"/>
      <c r="B1145" s="26" t="n"/>
      <c r="C1145" s="26" t="n"/>
      <c r="D1145" s="27" t="n"/>
      <c r="E1145" s="26" t="n"/>
      <c r="F1145" s="33">
        <f>IFERROR(IF(OR(C1145="",D1145=""),"",D1145*VLOOKUP(C1145,'Setup - Mix Design'!$A$5:$I$504,2,0)),"")</f>
        <v/>
      </c>
      <c r="G1145" s="33">
        <f>IFERROR(IF(OR(C1145="",D1145=""),"",D1145*VLOOKUP(C1145,'Setup - Mix Design'!$A$5:$I$504,3,0)),"")</f>
        <v/>
      </c>
      <c r="H1145" s="33">
        <f>IFERROR(IF(OR(C1145="",D1145=""),"",D1145*VLOOKUP(C1145,'Setup - Mix Design'!$A$5:$I$504,4,0)),"")</f>
        <v/>
      </c>
      <c r="I1145" s="33">
        <f>IFERROR(IF(OR(C1145="",D1145=""),"",D1145*VLOOKUP(C1145,'Setup - Mix Design'!$A$5:$I$504,5,0)),"")</f>
        <v/>
      </c>
      <c r="J1145" s="33">
        <f>IFERROR(IF(OR(C1145="",D1145=""),"",D1145*VLOOKUP(C1145,'Setup - Mix Design'!$A$5:$I$504,6,0)),"")</f>
        <v/>
      </c>
      <c r="K1145" s="33">
        <f>IFERROR(IF(OR(C1145="",D1145=""),"",D1145*VLOOKUP(C1145,'Setup - Mix Design'!$A$5:$I$504,7,0)),"")</f>
        <v/>
      </c>
    </row>
    <row r="1146">
      <c r="A1146" s="31" t="n"/>
      <c r="B1146" s="26" t="n"/>
      <c r="C1146" s="26" t="n"/>
      <c r="D1146" s="27" t="n"/>
      <c r="E1146" s="26" t="n"/>
      <c r="F1146" s="33">
        <f>IFERROR(IF(OR(C1146="",D1146=""),"",D1146*VLOOKUP(C1146,'Setup - Mix Design'!$A$5:$I$504,2,0)),"")</f>
        <v/>
      </c>
      <c r="G1146" s="33">
        <f>IFERROR(IF(OR(C1146="",D1146=""),"",D1146*VLOOKUP(C1146,'Setup - Mix Design'!$A$5:$I$504,3,0)),"")</f>
        <v/>
      </c>
      <c r="H1146" s="33">
        <f>IFERROR(IF(OR(C1146="",D1146=""),"",D1146*VLOOKUP(C1146,'Setup - Mix Design'!$A$5:$I$504,4,0)),"")</f>
        <v/>
      </c>
      <c r="I1146" s="33">
        <f>IFERROR(IF(OR(C1146="",D1146=""),"",D1146*VLOOKUP(C1146,'Setup - Mix Design'!$A$5:$I$504,5,0)),"")</f>
        <v/>
      </c>
      <c r="J1146" s="33">
        <f>IFERROR(IF(OR(C1146="",D1146=""),"",D1146*VLOOKUP(C1146,'Setup - Mix Design'!$A$5:$I$504,6,0)),"")</f>
        <v/>
      </c>
      <c r="K1146" s="33">
        <f>IFERROR(IF(OR(C1146="",D1146=""),"",D1146*VLOOKUP(C1146,'Setup - Mix Design'!$A$5:$I$504,7,0)),"")</f>
        <v/>
      </c>
    </row>
    <row r="1147">
      <c r="A1147" s="31" t="n"/>
      <c r="B1147" s="26" t="n"/>
      <c r="C1147" s="26" t="n"/>
      <c r="D1147" s="27" t="n"/>
      <c r="E1147" s="26" t="n"/>
      <c r="F1147" s="33">
        <f>IFERROR(IF(OR(C1147="",D1147=""),"",D1147*VLOOKUP(C1147,'Setup - Mix Design'!$A$5:$I$504,2,0)),"")</f>
        <v/>
      </c>
      <c r="G1147" s="33">
        <f>IFERROR(IF(OR(C1147="",D1147=""),"",D1147*VLOOKUP(C1147,'Setup - Mix Design'!$A$5:$I$504,3,0)),"")</f>
        <v/>
      </c>
      <c r="H1147" s="33">
        <f>IFERROR(IF(OR(C1147="",D1147=""),"",D1147*VLOOKUP(C1147,'Setup - Mix Design'!$A$5:$I$504,4,0)),"")</f>
        <v/>
      </c>
      <c r="I1147" s="33">
        <f>IFERROR(IF(OR(C1147="",D1147=""),"",D1147*VLOOKUP(C1147,'Setup - Mix Design'!$A$5:$I$504,5,0)),"")</f>
        <v/>
      </c>
      <c r="J1147" s="33">
        <f>IFERROR(IF(OR(C1147="",D1147=""),"",D1147*VLOOKUP(C1147,'Setup - Mix Design'!$A$5:$I$504,6,0)),"")</f>
        <v/>
      </c>
      <c r="K1147" s="33">
        <f>IFERROR(IF(OR(C1147="",D1147=""),"",D1147*VLOOKUP(C1147,'Setup - Mix Design'!$A$5:$I$504,7,0)),"")</f>
        <v/>
      </c>
    </row>
    <row r="1148">
      <c r="A1148" s="31" t="n"/>
      <c r="B1148" s="26" t="n"/>
      <c r="C1148" s="26" t="n"/>
      <c r="D1148" s="27" t="n"/>
      <c r="E1148" s="26" t="n"/>
      <c r="F1148" s="33">
        <f>IFERROR(IF(OR(C1148="",D1148=""),"",D1148*VLOOKUP(C1148,'Setup - Mix Design'!$A$5:$I$504,2,0)),"")</f>
        <v/>
      </c>
      <c r="G1148" s="33">
        <f>IFERROR(IF(OR(C1148="",D1148=""),"",D1148*VLOOKUP(C1148,'Setup - Mix Design'!$A$5:$I$504,3,0)),"")</f>
        <v/>
      </c>
      <c r="H1148" s="33">
        <f>IFERROR(IF(OR(C1148="",D1148=""),"",D1148*VLOOKUP(C1148,'Setup - Mix Design'!$A$5:$I$504,4,0)),"")</f>
        <v/>
      </c>
      <c r="I1148" s="33">
        <f>IFERROR(IF(OR(C1148="",D1148=""),"",D1148*VLOOKUP(C1148,'Setup - Mix Design'!$A$5:$I$504,5,0)),"")</f>
        <v/>
      </c>
      <c r="J1148" s="33">
        <f>IFERROR(IF(OR(C1148="",D1148=""),"",D1148*VLOOKUP(C1148,'Setup - Mix Design'!$A$5:$I$504,6,0)),"")</f>
        <v/>
      </c>
      <c r="K1148" s="33">
        <f>IFERROR(IF(OR(C1148="",D1148=""),"",D1148*VLOOKUP(C1148,'Setup - Mix Design'!$A$5:$I$504,7,0)),"")</f>
        <v/>
      </c>
    </row>
    <row r="1149">
      <c r="A1149" s="31" t="n"/>
      <c r="B1149" s="26" t="n"/>
      <c r="C1149" s="26" t="n"/>
      <c r="D1149" s="27" t="n"/>
      <c r="E1149" s="26" t="n"/>
      <c r="F1149" s="33">
        <f>IFERROR(IF(OR(C1149="",D1149=""),"",D1149*VLOOKUP(C1149,'Setup - Mix Design'!$A$5:$I$504,2,0)),"")</f>
        <v/>
      </c>
      <c r="G1149" s="33">
        <f>IFERROR(IF(OR(C1149="",D1149=""),"",D1149*VLOOKUP(C1149,'Setup - Mix Design'!$A$5:$I$504,3,0)),"")</f>
        <v/>
      </c>
      <c r="H1149" s="33">
        <f>IFERROR(IF(OR(C1149="",D1149=""),"",D1149*VLOOKUP(C1149,'Setup - Mix Design'!$A$5:$I$504,4,0)),"")</f>
        <v/>
      </c>
      <c r="I1149" s="33">
        <f>IFERROR(IF(OR(C1149="",D1149=""),"",D1149*VLOOKUP(C1149,'Setup - Mix Design'!$A$5:$I$504,5,0)),"")</f>
        <v/>
      </c>
      <c r="J1149" s="33">
        <f>IFERROR(IF(OR(C1149="",D1149=""),"",D1149*VLOOKUP(C1149,'Setup - Mix Design'!$A$5:$I$504,6,0)),"")</f>
        <v/>
      </c>
      <c r="K1149" s="33">
        <f>IFERROR(IF(OR(C1149="",D1149=""),"",D1149*VLOOKUP(C1149,'Setup - Mix Design'!$A$5:$I$504,7,0)),"")</f>
        <v/>
      </c>
    </row>
    <row r="1150">
      <c r="A1150" s="31" t="n"/>
      <c r="B1150" s="26" t="n"/>
      <c r="C1150" s="26" t="n"/>
      <c r="D1150" s="27" t="n"/>
      <c r="E1150" s="26" t="n"/>
      <c r="F1150" s="33">
        <f>IFERROR(IF(OR(C1150="",D1150=""),"",D1150*VLOOKUP(C1150,'Setup - Mix Design'!$A$5:$I$504,2,0)),"")</f>
        <v/>
      </c>
      <c r="G1150" s="33">
        <f>IFERROR(IF(OR(C1150="",D1150=""),"",D1150*VLOOKUP(C1150,'Setup - Mix Design'!$A$5:$I$504,3,0)),"")</f>
        <v/>
      </c>
      <c r="H1150" s="33">
        <f>IFERROR(IF(OR(C1150="",D1150=""),"",D1150*VLOOKUP(C1150,'Setup - Mix Design'!$A$5:$I$504,4,0)),"")</f>
        <v/>
      </c>
      <c r="I1150" s="33">
        <f>IFERROR(IF(OR(C1150="",D1150=""),"",D1150*VLOOKUP(C1150,'Setup - Mix Design'!$A$5:$I$504,5,0)),"")</f>
        <v/>
      </c>
      <c r="J1150" s="33">
        <f>IFERROR(IF(OR(C1150="",D1150=""),"",D1150*VLOOKUP(C1150,'Setup - Mix Design'!$A$5:$I$504,6,0)),"")</f>
        <v/>
      </c>
      <c r="K1150" s="33">
        <f>IFERROR(IF(OR(C1150="",D1150=""),"",D1150*VLOOKUP(C1150,'Setup - Mix Design'!$A$5:$I$504,7,0)),"")</f>
        <v/>
      </c>
    </row>
    <row r="1151">
      <c r="A1151" s="31" t="n"/>
      <c r="B1151" s="26" t="n"/>
      <c r="C1151" s="26" t="n"/>
      <c r="D1151" s="27" t="n"/>
      <c r="E1151" s="26" t="n"/>
      <c r="F1151" s="33">
        <f>IFERROR(IF(OR(C1151="",D1151=""),"",D1151*VLOOKUP(C1151,'Setup - Mix Design'!$A$5:$I$504,2,0)),"")</f>
        <v/>
      </c>
      <c r="G1151" s="33">
        <f>IFERROR(IF(OR(C1151="",D1151=""),"",D1151*VLOOKUP(C1151,'Setup - Mix Design'!$A$5:$I$504,3,0)),"")</f>
        <v/>
      </c>
      <c r="H1151" s="33">
        <f>IFERROR(IF(OR(C1151="",D1151=""),"",D1151*VLOOKUP(C1151,'Setup - Mix Design'!$A$5:$I$504,4,0)),"")</f>
        <v/>
      </c>
      <c r="I1151" s="33">
        <f>IFERROR(IF(OR(C1151="",D1151=""),"",D1151*VLOOKUP(C1151,'Setup - Mix Design'!$A$5:$I$504,5,0)),"")</f>
        <v/>
      </c>
      <c r="J1151" s="33">
        <f>IFERROR(IF(OR(C1151="",D1151=""),"",D1151*VLOOKUP(C1151,'Setup - Mix Design'!$A$5:$I$504,6,0)),"")</f>
        <v/>
      </c>
      <c r="K1151" s="33">
        <f>IFERROR(IF(OR(C1151="",D1151=""),"",D1151*VLOOKUP(C1151,'Setup - Mix Design'!$A$5:$I$504,7,0)),"")</f>
        <v/>
      </c>
    </row>
    <row r="1152">
      <c r="A1152" s="31" t="n"/>
      <c r="B1152" s="26" t="n"/>
      <c r="C1152" s="26" t="n"/>
      <c r="D1152" s="27" t="n"/>
      <c r="E1152" s="26" t="n"/>
      <c r="F1152" s="33">
        <f>IFERROR(IF(OR(C1152="",D1152=""),"",D1152*VLOOKUP(C1152,'Setup - Mix Design'!$A$5:$I$504,2,0)),"")</f>
        <v/>
      </c>
      <c r="G1152" s="33">
        <f>IFERROR(IF(OR(C1152="",D1152=""),"",D1152*VLOOKUP(C1152,'Setup - Mix Design'!$A$5:$I$504,3,0)),"")</f>
        <v/>
      </c>
      <c r="H1152" s="33">
        <f>IFERROR(IF(OR(C1152="",D1152=""),"",D1152*VLOOKUP(C1152,'Setup - Mix Design'!$A$5:$I$504,4,0)),"")</f>
        <v/>
      </c>
      <c r="I1152" s="33">
        <f>IFERROR(IF(OR(C1152="",D1152=""),"",D1152*VLOOKUP(C1152,'Setup - Mix Design'!$A$5:$I$504,5,0)),"")</f>
        <v/>
      </c>
      <c r="J1152" s="33">
        <f>IFERROR(IF(OR(C1152="",D1152=""),"",D1152*VLOOKUP(C1152,'Setup - Mix Design'!$A$5:$I$504,6,0)),"")</f>
        <v/>
      </c>
      <c r="K1152" s="33">
        <f>IFERROR(IF(OR(C1152="",D1152=""),"",D1152*VLOOKUP(C1152,'Setup - Mix Design'!$A$5:$I$504,7,0)),"")</f>
        <v/>
      </c>
    </row>
    <row r="1153">
      <c r="A1153" s="31" t="n"/>
      <c r="B1153" s="26" t="n"/>
      <c r="C1153" s="26" t="n"/>
      <c r="D1153" s="27" t="n"/>
      <c r="E1153" s="26" t="n"/>
      <c r="F1153" s="33">
        <f>IFERROR(IF(OR(C1153="",D1153=""),"",D1153*VLOOKUP(C1153,'Setup - Mix Design'!$A$5:$I$504,2,0)),"")</f>
        <v/>
      </c>
      <c r="G1153" s="33">
        <f>IFERROR(IF(OR(C1153="",D1153=""),"",D1153*VLOOKUP(C1153,'Setup - Mix Design'!$A$5:$I$504,3,0)),"")</f>
        <v/>
      </c>
      <c r="H1153" s="33">
        <f>IFERROR(IF(OR(C1153="",D1153=""),"",D1153*VLOOKUP(C1153,'Setup - Mix Design'!$A$5:$I$504,4,0)),"")</f>
        <v/>
      </c>
      <c r="I1153" s="33">
        <f>IFERROR(IF(OR(C1153="",D1153=""),"",D1153*VLOOKUP(C1153,'Setup - Mix Design'!$A$5:$I$504,5,0)),"")</f>
        <v/>
      </c>
      <c r="J1153" s="33">
        <f>IFERROR(IF(OR(C1153="",D1153=""),"",D1153*VLOOKUP(C1153,'Setup - Mix Design'!$A$5:$I$504,6,0)),"")</f>
        <v/>
      </c>
      <c r="K1153" s="33">
        <f>IFERROR(IF(OR(C1153="",D1153=""),"",D1153*VLOOKUP(C1153,'Setup - Mix Design'!$A$5:$I$504,7,0)),"")</f>
        <v/>
      </c>
    </row>
    <row r="1154">
      <c r="A1154" s="31" t="n"/>
      <c r="B1154" s="26" t="n"/>
      <c r="C1154" s="26" t="n"/>
      <c r="D1154" s="27" t="n"/>
      <c r="E1154" s="26" t="n"/>
      <c r="F1154" s="33">
        <f>IFERROR(IF(OR(C1154="",D1154=""),"",D1154*VLOOKUP(C1154,'Setup - Mix Design'!$A$5:$I$504,2,0)),"")</f>
        <v/>
      </c>
      <c r="G1154" s="33">
        <f>IFERROR(IF(OR(C1154="",D1154=""),"",D1154*VLOOKUP(C1154,'Setup - Mix Design'!$A$5:$I$504,3,0)),"")</f>
        <v/>
      </c>
      <c r="H1154" s="33">
        <f>IFERROR(IF(OR(C1154="",D1154=""),"",D1154*VLOOKUP(C1154,'Setup - Mix Design'!$A$5:$I$504,4,0)),"")</f>
        <v/>
      </c>
      <c r="I1154" s="33">
        <f>IFERROR(IF(OR(C1154="",D1154=""),"",D1154*VLOOKUP(C1154,'Setup - Mix Design'!$A$5:$I$504,5,0)),"")</f>
        <v/>
      </c>
      <c r="J1154" s="33">
        <f>IFERROR(IF(OR(C1154="",D1154=""),"",D1154*VLOOKUP(C1154,'Setup - Mix Design'!$A$5:$I$504,6,0)),"")</f>
        <v/>
      </c>
      <c r="K1154" s="33">
        <f>IFERROR(IF(OR(C1154="",D1154=""),"",D1154*VLOOKUP(C1154,'Setup - Mix Design'!$A$5:$I$504,7,0)),"")</f>
        <v/>
      </c>
    </row>
    <row r="1155">
      <c r="A1155" s="31" t="n"/>
      <c r="B1155" s="26" t="n"/>
      <c r="C1155" s="26" t="n"/>
      <c r="D1155" s="27" t="n"/>
      <c r="E1155" s="26" t="n"/>
      <c r="F1155" s="33">
        <f>IFERROR(IF(OR(C1155="",D1155=""),"",D1155*VLOOKUP(C1155,'Setup - Mix Design'!$A$5:$I$504,2,0)),"")</f>
        <v/>
      </c>
      <c r="G1155" s="33">
        <f>IFERROR(IF(OR(C1155="",D1155=""),"",D1155*VLOOKUP(C1155,'Setup - Mix Design'!$A$5:$I$504,3,0)),"")</f>
        <v/>
      </c>
      <c r="H1155" s="33">
        <f>IFERROR(IF(OR(C1155="",D1155=""),"",D1155*VLOOKUP(C1155,'Setup - Mix Design'!$A$5:$I$504,4,0)),"")</f>
        <v/>
      </c>
      <c r="I1155" s="33">
        <f>IFERROR(IF(OR(C1155="",D1155=""),"",D1155*VLOOKUP(C1155,'Setup - Mix Design'!$A$5:$I$504,5,0)),"")</f>
        <v/>
      </c>
      <c r="J1155" s="33">
        <f>IFERROR(IF(OR(C1155="",D1155=""),"",D1155*VLOOKUP(C1155,'Setup - Mix Design'!$A$5:$I$504,6,0)),"")</f>
        <v/>
      </c>
      <c r="K1155" s="33">
        <f>IFERROR(IF(OR(C1155="",D1155=""),"",D1155*VLOOKUP(C1155,'Setup - Mix Design'!$A$5:$I$504,7,0)),"")</f>
        <v/>
      </c>
    </row>
    <row r="1156">
      <c r="A1156" s="31" t="n"/>
      <c r="B1156" s="26" t="n"/>
      <c r="C1156" s="26" t="n"/>
      <c r="D1156" s="27" t="n"/>
      <c r="E1156" s="26" t="n"/>
      <c r="F1156" s="33">
        <f>IFERROR(IF(OR(C1156="",D1156=""),"",D1156*VLOOKUP(C1156,'Setup - Mix Design'!$A$5:$I$504,2,0)),"")</f>
        <v/>
      </c>
      <c r="G1156" s="33">
        <f>IFERROR(IF(OR(C1156="",D1156=""),"",D1156*VLOOKUP(C1156,'Setup - Mix Design'!$A$5:$I$504,3,0)),"")</f>
        <v/>
      </c>
      <c r="H1156" s="33">
        <f>IFERROR(IF(OR(C1156="",D1156=""),"",D1156*VLOOKUP(C1156,'Setup - Mix Design'!$A$5:$I$504,4,0)),"")</f>
        <v/>
      </c>
      <c r="I1156" s="33">
        <f>IFERROR(IF(OR(C1156="",D1156=""),"",D1156*VLOOKUP(C1156,'Setup - Mix Design'!$A$5:$I$504,5,0)),"")</f>
        <v/>
      </c>
      <c r="J1156" s="33">
        <f>IFERROR(IF(OR(C1156="",D1156=""),"",D1156*VLOOKUP(C1156,'Setup - Mix Design'!$A$5:$I$504,6,0)),"")</f>
        <v/>
      </c>
      <c r="K1156" s="33">
        <f>IFERROR(IF(OR(C1156="",D1156=""),"",D1156*VLOOKUP(C1156,'Setup - Mix Design'!$A$5:$I$504,7,0)),"")</f>
        <v/>
      </c>
    </row>
    <row r="1157">
      <c r="A1157" s="31" t="n"/>
      <c r="B1157" s="26" t="n"/>
      <c r="C1157" s="26" t="n"/>
      <c r="D1157" s="27" t="n"/>
      <c r="E1157" s="26" t="n"/>
      <c r="F1157" s="33">
        <f>IFERROR(IF(OR(C1157="",D1157=""),"",D1157*VLOOKUP(C1157,'Setup - Mix Design'!$A$5:$I$504,2,0)),"")</f>
        <v/>
      </c>
      <c r="G1157" s="33">
        <f>IFERROR(IF(OR(C1157="",D1157=""),"",D1157*VLOOKUP(C1157,'Setup - Mix Design'!$A$5:$I$504,3,0)),"")</f>
        <v/>
      </c>
      <c r="H1157" s="33">
        <f>IFERROR(IF(OR(C1157="",D1157=""),"",D1157*VLOOKUP(C1157,'Setup - Mix Design'!$A$5:$I$504,4,0)),"")</f>
        <v/>
      </c>
      <c r="I1157" s="33">
        <f>IFERROR(IF(OR(C1157="",D1157=""),"",D1157*VLOOKUP(C1157,'Setup - Mix Design'!$A$5:$I$504,5,0)),"")</f>
        <v/>
      </c>
      <c r="J1157" s="33">
        <f>IFERROR(IF(OR(C1157="",D1157=""),"",D1157*VLOOKUP(C1157,'Setup - Mix Design'!$A$5:$I$504,6,0)),"")</f>
        <v/>
      </c>
      <c r="K1157" s="33">
        <f>IFERROR(IF(OR(C1157="",D1157=""),"",D1157*VLOOKUP(C1157,'Setup - Mix Design'!$A$5:$I$504,7,0)),"")</f>
        <v/>
      </c>
    </row>
    <row r="1158">
      <c r="A1158" s="31" t="n"/>
      <c r="B1158" s="26" t="n"/>
      <c r="C1158" s="26" t="n"/>
      <c r="D1158" s="27" t="n"/>
      <c r="E1158" s="26" t="n"/>
      <c r="F1158" s="33">
        <f>IFERROR(IF(OR(C1158="",D1158=""),"",D1158*VLOOKUP(C1158,'Setup - Mix Design'!$A$5:$I$504,2,0)),"")</f>
        <v/>
      </c>
      <c r="G1158" s="33">
        <f>IFERROR(IF(OR(C1158="",D1158=""),"",D1158*VLOOKUP(C1158,'Setup - Mix Design'!$A$5:$I$504,3,0)),"")</f>
        <v/>
      </c>
      <c r="H1158" s="33">
        <f>IFERROR(IF(OR(C1158="",D1158=""),"",D1158*VLOOKUP(C1158,'Setup - Mix Design'!$A$5:$I$504,4,0)),"")</f>
        <v/>
      </c>
      <c r="I1158" s="33">
        <f>IFERROR(IF(OR(C1158="",D1158=""),"",D1158*VLOOKUP(C1158,'Setup - Mix Design'!$A$5:$I$504,5,0)),"")</f>
        <v/>
      </c>
      <c r="J1158" s="33">
        <f>IFERROR(IF(OR(C1158="",D1158=""),"",D1158*VLOOKUP(C1158,'Setup - Mix Design'!$A$5:$I$504,6,0)),"")</f>
        <v/>
      </c>
      <c r="K1158" s="33">
        <f>IFERROR(IF(OR(C1158="",D1158=""),"",D1158*VLOOKUP(C1158,'Setup - Mix Design'!$A$5:$I$504,7,0)),"")</f>
        <v/>
      </c>
    </row>
    <row r="1159">
      <c r="A1159" s="31" t="n"/>
      <c r="B1159" s="26" t="n"/>
      <c r="C1159" s="26" t="n"/>
      <c r="D1159" s="27" t="n"/>
      <c r="E1159" s="26" t="n"/>
      <c r="F1159" s="33">
        <f>IFERROR(IF(OR(C1159="",D1159=""),"",D1159*VLOOKUP(C1159,'Setup - Mix Design'!$A$5:$I$504,2,0)),"")</f>
        <v/>
      </c>
      <c r="G1159" s="33">
        <f>IFERROR(IF(OR(C1159="",D1159=""),"",D1159*VLOOKUP(C1159,'Setup - Mix Design'!$A$5:$I$504,3,0)),"")</f>
        <v/>
      </c>
      <c r="H1159" s="33">
        <f>IFERROR(IF(OR(C1159="",D1159=""),"",D1159*VLOOKUP(C1159,'Setup - Mix Design'!$A$5:$I$504,4,0)),"")</f>
        <v/>
      </c>
      <c r="I1159" s="33">
        <f>IFERROR(IF(OR(C1159="",D1159=""),"",D1159*VLOOKUP(C1159,'Setup - Mix Design'!$A$5:$I$504,5,0)),"")</f>
        <v/>
      </c>
      <c r="J1159" s="33">
        <f>IFERROR(IF(OR(C1159="",D1159=""),"",D1159*VLOOKUP(C1159,'Setup - Mix Design'!$A$5:$I$504,6,0)),"")</f>
        <v/>
      </c>
      <c r="K1159" s="33">
        <f>IFERROR(IF(OR(C1159="",D1159=""),"",D1159*VLOOKUP(C1159,'Setup - Mix Design'!$A$5:$I$504,7,0)),"")</f>
        <v/>
      </c>
    </row>
    <row r="1160">
      <c r="A1160" s="31" t="n"/>
      <c r="B1160" s="26" t="n"/>
      <c r="C1160" s="26" t="n"/>
      <c r="D1160" s="27" t="n"/>
      <c r="E1160" s="26" t="n"/>
      <c r="F1160" s="33">
        <f>IFERROR(IF(OR(C1160="",D1160=""),"",D1160*VLOOKUP(C1160,'Setup - Mix Design'!$A$5:$I$504,2,0)),"")</f>
        <v/>
      </c>
      <c r="G1160" s="33">
        <f>IFERROR(IF(OR(C1160="",D1160=""),"",D1160*VLOOKUP(C1160,'Setup - Mix Design'!$A$5:$I$504,3,0)),"")</f>
        <v/>
      </c>
      <c r="H1160" s="33">
        <f>IFERROR(IF(OR(C1160="",D1160=""),"",D1160*VLOOKUP(C1160,'Setup - Mix Design'!$A$5:$I$504,4,0)),"")</f>
        <v/>
      </c>
      <c r="I1160" s="33">
        <f>IFERROR(IF(OR(C1160="",D1160=""),"",D1160*VLOOKUP(C1160,'Setup - Mix Design'!$A$5:$I$504,5,0)),"")</f>
        <v/>
      </c>
      <c r="J1160" s="33">
        <f>IFERROR(IF(OR(C1160="",D1160=""),"",D1160*VLOOKUP(C1160,'Setup - Mix Design'!$A$5:$I$504,6,0)),"")</f>
        <v/>
      </c>
      <c r="K1160" s="33">
        <f>IFERROR(IF(OR(C1160="",D1160=""),"",D1160*VLOOKUP(C1160,'Setup - Mix Design'!$A$5:$I$504,7,0)),"")</f>
        <v/>
      </c>
    </row>
    <row r="1161">
      <c r="A1161" s="31" t="n"/>
      <c r="B1161" s="26" t="n"/>
      <c r="C1161" s="26" t="n"/>
      <c r="D1161" s="27" t="n"/>
      <c r="E1161" s="26" t="n"/>
      <c r="F1161" s="33">
        <f>IFERROR(IF(OR(C1161="",D1161=""),"",D1161*VLOOKUP(C1161,'Setup - Mix Design'!$A$5:$I$504,2,0)),"")</f>
        <v/>
      </c>
      <c r="G1161" s="33">
        <f>IFERROR(IF(OR(C1161="",D1161=""),"",D1161*VLOOKUP(C1161,'Setup - Mix Design'!$A$5:$I$504,3,0)),"")</f>
        <v/>
      </c>
      <c r="H1161" s="33">
        <f>IFERROR(IF(OR(C1161="",D1161=""),"",D1161*VLOOKUP(C1161,'Setup - Mix Design'!$A$5:$I$504,4,0)),"")</f>
        <v/>
      </c>
      <c r="I1161" s="33">
        <f>IFERROR(IF(OR(C1161="",D1161=""),"",D1161*VLOOKUP(C1161,'Setup - Mix Design'!$A$5:$I$504,5,0)),"")</f>
        <v/>
      </c>
      <c r="J1161" s="33">
        <f>IFERROR(IF(OR(C1161="",D1161=""),"",D1161*VLOOKUP(C1161,'Setup - Mix Design'!$A$5:$I$504,6,0)),"")</f>
        <v/>
      </c>
      <c r="K1161" s="33">
        <f>IFERROR(IF(OR(C1161="",D1161=""),"",D1161*VLOOKUP(C1161,'Setup - Mix Design'!$A$5:$I$504,7,0)),"")</f>
        <v/>
      </c>
    </row>
    <row r="1162">
      <c r="A1162" s="31" t="n"/>
      <c r="B1162" s="26" t="n"/>
      <c r="C1162" s="26" t="n"/>
      <c r="D1162" s="27" t="n"/>
      <c r="E1162" s="26" t="n"/>
      <c r="F1162" s="33">
        <f>IFERROR(IF(OR(C1162="",D1162=""),"",D1162*VLOOKUP(C1162,'Setup - Mix Design'!$A$5:$I$504,2,0)),"")</f>
        <v/>
      </c>
      <c r="G1162" s="33">
        <f>IFERROR(IF(OR(C1162="",D1162=""),"",D1162*VLOOKUP(C1162,'Setup - Mix Design'!$A$5:$I$504,3,0)),"")</f>
        <v/>
      </c>
      <c r="H1162" s="33">
        <f>IFERROR(IF(OR(C1162="",D1162=""),"",D1162*VLOOKUP(C1162,'Setup - Mix Design'!$A$5:$I$504,4,0)),"")</f>
        <v/>
      </c>
      <c r="I1162" s="33">
        <f>IFERROR(IF(OR(C1162="",D1162=""),"",D1162*VLOOKUP(C1162,'Setup - Mix Design'!$A$5:$I$504,5,0)),"")</f>
        <v/>
      </c>
      <c r="J1162" s="33">
        <f>IFERROR(IF(OR(C1162="",D1162=""),"",D1162*VLOOKUP(C1162,'Setup - Mix Design'!$A$5:$I$504,6,0)),"")</f>
        <v/>
      </c>
      <c r="K1162" s="33">
        <f>IFERROR(IF(OR(C1162="",D1162=""),"",D1162*VLOOKUP(C1162,'Setup - Mix Design'!$A$5:$I$504,7,0)),"")</f>
        <v/>
      </c>
    </row>
    <row r="1163">
      <c r="A1163" s="31" t="n"/>
      <c r="B1163" s="26" t="n"/>
      <c r="C1163" s="26" t="n"/>
      <c r="D1163" s="27" t="n"/>
      <c r="E1163" s="26" t="n"/>
      <c r="F1163" s="33">
        <f>IFERROR(IF(OR(C1163="",D1163=""),"",D1163*VLOOKUP(C1163,'Setup - Mix Design'!$A$5:$I$504,2,0)),"")</f>
        <v/>
      </c>
      <c r="G1163" s="33">
        <f>IFERROR(IF(OR(C1163="",D1163=""),"",D1163*VLOOKUP(C1163,'Setup - Mix Design'!$A$5:$I$504,3,0)),"")</f>
        <v/>
      </c>
      <c r="H1163" s="33">
        <f>IFERROR(IF(OR(C1163="",D1163=""),"",D1163*VLOOKUP(C1163,'Setup - Mix Design'!$A$5:$I$504,4,0)),"")</f>
        <v/>
      </c>
      <c r="I1163" s="33">
        <f>IFERROR(IF(OR(C1163="",D1163=""),"",D1163*VLOOKUP(C1163,'Setup - Mix Design'!$A$5:$I$504,5,0)),"")</f>
        <v/>
      </c>
      <c r="J1163" s="33">
        <f>IFERROR(IF(OR(C1163="",D1163=""),"",D1163*VLOOKUP(C1163,'Setup - Mix Design'!$A$5:$I$504,6,0)),"")</f>
        <v/>
      </c>
      <c r="K1163" s="33">
        <f>IFERROR(IF(OR(C1163="",D1163=""),"",D1163*VLOOKUP(C1163,'Setup - Mix Design'!$A$5:$I$504,7,0)),"")</f>
        <v/>
      </c>
    </row>
    <row r="1164">
      <c r="A1164" s="31" t="n"/>
      <c r="B1164" s="26" t="n"/>
      <c r="C1164" s="26" t="n"/>
      <c r="D1164" s="27" t="n"/>
      <c r="E1164" s="26" t="n"/>
      <c r="F1164" s="33">
        <f>IFERROR(IF(OR(C1164="",D1164=""),"",D1164*VLOOKUP(C1164,'Setup - Mix Design'!$A$5:$I$504,2,0)),"")</f>
        <v/>
      </c>
      <c r="G1164" s="33">
        <f>IFERROR(IF(OR(C1164="",D1164=""),"",D1164*VLOOKUP(C1164,'Setup - Mix Design'!$A$5:$I$504,3,0)),"")</f>
        <v/>
      </c>
      <c r="H1164" s="33">
        <f>IFERROR(IF(OR(C1164="",D1164=""),"",D1164*VLOOKUP(C1164,'Setup - Mix Design'!$A$5:$I$504,4,0)),"")</f>
        <v/>
      </c>
      <c r="I1164" s="33">
        <f>IFERROR(IF(OR(C1164="",D1164=""),"",D1164*VLOOKUP(C1164,'Setup - Mix Design'!$A$5:$I$504,5,0)),"")</f>
        <v/>
      </c>
      <c r="J1164" s="33">
        <f>IFERROR(IF(OR(C1164="",D1164=""),"",D1164*VLOOKUP(C1164,'Setup - Mix Design'!$A$5:$I$504,6,0)),"")</f>
        <v/>
      </c>
      <c r="K1164" s="33">
        <f>IFERROR(IF(OR(C1164="",D1164=""),"",D1164*VLOOKUP(C1164,'Setup - Mix Design'!$A$5:$I$504,7,0)),"")</f>
        <v/>
      </c>
    </row>
    <row r="1165">
      <c r="A1165" s="31" t="n"/>
      <c r="B1165" s="26" t="n"/>
      <c r="C1165" s="26" t="n"/>
      <c r="D1165" s="27" t="n"/>
      <c r="E1165" s="26" t="n"/>
      <c r="F1165" s="33">
        <f>IFERROR(IF(OR(C1165="",D1165=""),"",D1165*VLOOKUP(C1165,'Setup - Mix Design'!$A$5:$I$504,2,0)),"")</f>
        <v/>
      </c>
      <c r="G1165" s="33">
        <f>IFERROR(IF(OR(C1165="",D1165=""),"",D1165*VLOOKUP(C1165,'Setup - Mix Design'!$A$5:$I$504,3,0)),"")</f>
        <v/>
      </c>
      <c r="H1165" s="33">
        <f>IFERROR(IF(OR(C1165="",D1165=""),"",D1165*VLOOKUP(C1165,'Setup - Mix Design'!$A$5:$I$504,4,0)),"")</f>
        <v/>
      </c>
      <c r="I1165" s="33">
        <f>IFERROR(IF(OR(C1165="",D1165=""),"",D1165*VLOOKUP(C1165,'Setup - Mix Design'!$A$5:$I$504,5,0)),"")</f>
        <v/>
      </c>
      <c r="J1165" s="33">
        <f>IFERROR(IF(OR(C1165="",D1165=""),"",D1165*VLOOKUP(C1165,'Setup - Mix Design'!$A$5:$I$504,6,0)),"")</f>
        <v/>
      </c>
      <c r="K1165" s="33">
        <f>IFERROR(IF(OR(C1165="",D1165=""),"",D1165*VLOOKUP(C1165,'Setup - Mix Design'!$A$5:$I$504,7,0)),"")</f>
        <v/>
      </c>
    </row>
    <row r="1166">
      <c r="A1166" s="31" t="n"/>
      <c r="B1166" s="26" t="n"/>
      <c r="C1166" s="26" t="n"/>
      <c r="D1166" s="27" t="n"/>
      <c r="E1166" s="26" t="n"/>
      <c r="F1166" s="33">
        <f>IFERROR(IF(OR(C1166="",D1166=""),"",D1166*VLOOKUP(C1166,'Setup - Mix Design'!$A$5:$I$504,2,0)),"")</f>
        <v/>
      </c>
      <c r="G1166" s="33">
        <f>IFERROR(IF(OR(C1166="",D1166=""),"",D1166*VLOOKUP(C1166,'Setup - Mix Design'!$A$5:$I$504,3,0)),"")</f>
        <v/>
      </c>
      <c r="H1166" s="33">
        <f>IFERROR(IF(OR(C1166="",D1166=""),"",D1166*VLOOKUP(C1166,'Setup - Mix Design'!$A$5:$I$504,4,0)),"")</f>
        <v/>
      </c>
      <c r="I1166" s="33">
        <f>IFERROR(IF(OR(C1166="",D1166=""),"",D1166*VLOOKUP(C1166,'Setup - Mix Design'!$A$5:$I$504,5,0)),"")</f>
        <v/>
      </c>
      <c r="J1166" s="33">
        <f>IFERROR(IF(OR(C1166="",D1166=""),"",D1166*VLOOKUP(C1166,'Setup - Mix Design'!$A$5:$I$504,6,0)),"")</f>
        <v/>
      </c>
      <c r="K1166" s="33">
        <f>IFERROR(IF(OR(C1166="",D1166=""),"",D1166*VLOOKUP(C1166,'Setup - Mix Design'!$A$5:$I$504,7,0)),"")</f>
        <v/>
      </c>
    </row>
    <row r="1167">
      <c r="A1167" s="31" t="n"/>
      <c r="B1167" s="26" t="n"/>
      <c r="C1167" s="26" t="n"/>
      <c r="D1167" s="27" t="n"/>
      <c r="E1167" s="26" t="n"/>
      <c r="F1167" s="33">
        <f>IFERROR(IF(OR(C1167="",D1167=""),"",D1167*VLOOKUP(C1167,'Setup - Mix Design'!$A$5:$I$504,2,0)),"")</f>
        <v/>
      </c>
      <c r="G1167" s="33">
        <f>IFERROR(IF(OR(C1167="",D1167=""),"",D1167*VLOOKUP(C1167,'Setup - Mix Design'!$A$5:$I$504,3,0)),"")</f>
        <v/>
      </c>
      <c r="H1167" s="33">
        <f>IFERROR(IF(OR(C1167="",D1167=""),"",D1167*VLOOKUP(C1167,'Setup - Mix Design'!$A$5:$I$504,4,0)),"")</f>
        <v/>
      </c>
      <c r="I1167" s="33">
        <f>IFERROR(IF(OR(C1167="",D1167=""),"",D1167*VLOOKUP(C1167,'Setup - Mix Design'!$A$5:$I$504,5,0)),"")</f>
        <v/>
      </c>
      <c r="J1167" s="33">
        <f>IFERROR(IF(OR(C1167="",D1167=""),"",D1167*VLOOKUP(C1167,'Setup - Mix Design'!$A$5:$I$504,6,0)),"")</f>
        <v/>
      </c>
      <c r="K1167" s="33">
        <f>IFERROR(IF(OR(C1167="",D1167=""),"",D1167*VLOOKUP(C1167,'Setup - Mix Design'!$A$5:$I$504,7,0)),"")</f>
        <v/>
      </c>
    </row>
    <row r="1168">
      <c r="A1168" s="31" t="n"/>
      <c r="B1168" s="26" t="n"/>
      <c r="C1168" s="26" t="n"/>
      <c r="D1168" s="27" t="n"/>
      <c r="E1168" s="26" t="n"/>
      <c r="F1168" s="33">
        <f>IFERROR(IF(OR(C1168="",D1168=""),"",D1168*VLOOKUP(C1168,'Setup - Mix Design'!$A$5:$I$504,2,0)),"")</f>
        <v/>
      </c>
      <c r="G1168" s="33">
        <f>IFERROR(IF(OR(C1168="",D1168=""),"",D1168*VLOOKUP(C1168,'Setup - Mix Design'!$A$5:$I$504,3,0)),"")</f>
        <v/>
      </c>
      <c r="H1168" s="33">
        <f>IFERROR(IF(OR(C1168="",D1168=""),"",D1168*VLOOKUP(C1168,'Setup - Mix Design'!$A$5:$I$504,4,0)),"")</f>
        <v/>
      </c>
      <c r="I1168" s="33">
        <f>IFERROR(IF(OR(C1168="",D1168=""),"",D1168*VLOOKUP(C1168,'Setup - Mix Design'!$A$5:$I$504,5,0)),"")</f>
        <v/>
      </c>
      <c r="J1168" s="33">
        <f>IFERROR(IF(OR(C1168="",D1168=""),"",D1168*VLOOKUP(C1168,'Setup - Mix Design'!$A$5:$I$504,6,0)),"")</f>
        <v/>
      </c>
      <c r="K1168" s="33">
        <f>IFERROR(IF(OR(C1168="",D1168=""),"",D1168*VLOOKUP(C1168,'Setup - Mix Design'!$A$5:$I$504,7,0)),"")</f>
        <v/>
      </c>
    </row>
    <row r="1169">
      <c r="A1169" s="31" t="n"/>
      <c r="B1169" s="26" t="n"/>
      <c r="C1169" s="26" t="n"/>
      <c r="D1169" s="27" t="n"/>
      <c r="E1169" s="26" t="n"/>
      <c r="F1169" s="33">
        <f>IFERROR(IF(OR(C1169="",D1169=""),"",D1169*VLOOKUP(C1169,'Setup - Mix Design'!$A$5:$I$504,2,0)),"")</f>
        <v/>
      </c>
      <c r="G1169" s="33">
        <f>IFERROR(IF(OR(C1169="",D1169=""),"",D1169*VLOOKUP(C1169,'Setup - Mix Design'!$A$5:$I$504,3,0)),"")</f>
        <v/>
      </c>
      <c r="H1169" s="33">
        <f>IFERROR(IF(OR(C1169="",D1169=""),"",D1169*VLOOKUP(C1169,'Setup - Mix Design'!$A$5:$I$504,4,0)),"")</f>
        <v/>
      </c>
      <c r="I1169" s="33">
        <f>IFERROR(IF(OR(C1169="",D1169=""),"",D1169*VLOOKUP(C1169,'Setup - Mix Design'!$A$5:$I$504,5,0)),"")</f>
        <v/>
      </c>
      <c r="J1169" s="33">
        <f>IFERROR(IF(OR(C1169="",D1169=""),"",D1169*VLOOKUP(C1169,'Setup - Mix Design'!$A$5:$I$504,6,0)),"")</f>
        <v/>
      </c>
      <c r="K1169" s="33">
        <f>IFERROR(IF(OR(C1169="",D1169=""),"",D1169*VLOOKUP(C1169,'Setup - Mix Design'!$A$5:$I$504,7,0)),"")</f>
        <v/>
      </c>
    </row>
    <row r="1170">
      <c r="A1170" s="31" t="n"/>
      <c r="B1170" s="26" t="n"/>
      <c r="C1170" s="26" t="n"/>
      <c r="D1170" s="27" t="n"/>
      <c r="E1170" s="26" t="n"/>
      <c r="F1170" s="33">
        <f>IFERROR(IF(OR(C1170="",D1170=""),"",D1170*VLOOKUP(C1170,'Setup - Mix Design'!$A$5:$I$504,2,0)),"")</f>
        <v/>
      </c>
      <c r="G1170" s="33">
        <f>IFERROR(IF(OR(C1170="",D1170=""),"",D1170*VLOOKUP(C1170,'Setup - Mix Design'!$A$5:$I$504,3,0)),"")</f>
        <v/>
      </c>
      <c r="H1170" s="33">
        <f>IFERROR(IF(OR(C1170="",D1170=""),"",D1170*VLOOKUP(C1170,'Setup - Mix Design'!$A$5:$I$504,4,0)),"")</f>
        <v/>
      </c>
      <c r="I1170" s="33">
        <f>IFERROR(IF(OR(C1170="",D1170=""),"",D1170*VLOOKUP(C1170,'Setup - Mix Design'!$A$5:$I$504,5,0)),"")</f>
        <v/>
      </c>
      <c r="J1170" s="33">
        <f>IFERROR(IF(OR(C1170="",D1170=""),"",D1170*VLOOKUP(C1170,'Setup - Mix Design'!$A$5:$I$504,6,0)),"")</f>
        <v/>
      </c>
      <c r="K1170" s="33">
        <f>IFERROR(IF(OR(C1170="",D1170=""),"",D1170*VLOOKUP(C1170,'Setup - Mix Design'!$A$5:$I$504,7,0)),"")</f>
        <v/>
      </c>
    </row>
    <row r="1171">
      <c r="A1171" s="31" t="n"/>
      <c r="B1171" s="26" t="n"/>
      <c r="C1171" s="26" t="n"/>
      <c r="D1171" s="27" t="n"/>
      <c r="E1171" s="26" t="n"/>
      <c r="F1171" s="33">
        <f>IFERROR(IF(OR(C1171="",D1171=""),"",D1171*VLOOKUP(C1171,'Setup - Mix Design'!$A$5:$I$504,2,0)),"")</f>
        <v/>
      </c>
      <c r="G1171" s="33">
        <f>IFERROR(IF(OR(C1171="",D1171=""),"",D1171*VLOOKUP(C1171,'Setup - Mix Design'!$A$5:$I$504,3,0)),"")</f>
        <v/>
      </c>
      <c r="H1171" s="33">
        <f>IFERROR(IF(OR(C1171="",D1171=""),"",D1171*VLOOKUP(C1171,'Setup - Mix Design'!$A$5:$I$504,4,0)),"")</f>
        <v/>
      </c>
      <c r="I1171" s="33">
        <f>IFERROR(IF(OR(C1171="",D1171=""),"",D1171*VLOOKUP(C1171,'Setup - Mix Design'!$A$5:$I$504,5,0)),"")</f>
        <v/>
      </c>
      <c r="J1171" s="33">
        <f>IFERROR(IF(OR(C1171="",D1171=""),"",D1171*VLOOKUP(C1171,'Setup - Mix Design'!$A$5:$I$504,6,0)),"")</f>
        <v/>
      </c>
      <c r="K1171" s="33">
        <f>IFERROR(IF(OR(C1171="",D1171=""),"",D1171*VLOOKUP(C1171,'Setup - Mix Design'!$A$5:$I$504,7,0)),"")</f>
        <v/>
      </c>
    </row>
    <row r="1172">
      <c r="A1172" s="31" t="n"/>
      <c r="B1172" s="26" t="n"/>
      <c r="C1172" s="26" t="n"/>
      <c r="D1172" s="27" t="n"/>
      <c r="E1172" s="26" t="n"/>
      <c r="F1172" s="33">
        <f>IFERROR(IF(OR(C1172="",D1172=""),"",D1172*VLOOKUP(C1172,'Setup - Mix Design'!$A$5:$I$504,2,0)),"")</f>
        <v/>
      </c>
      <c r="G1172" s="33">
        <f>IFERROR(IF(OR(C1172="",D1172=""),"",D1172*VLOOKUP(C1172,'Setup - Mix Design'!$A$5:$I$504,3,0)),"")</f>
        <v/>
      </c>
      <c r="H1172" s="33">
        <f>IFERROR(IF(OR(C1172="",D1172=""),"",D1172*VLOOKUP(C1172,'Setup - Mix Design'!$A$5:$I$504,4,0)),"")</f>
        <v/>
      </c>
      <c r="I1172" s="33">
        <f>IFERROR(IF(OR(C1172="",D1172=""),"",D1172*VLOOKUP(C1172,'Setup - Mix Design'!$A$5:$I$504,5,0)),"")</f>
        <v/>
      </c>
      <c r="J1172" s="33">
        <f>IFERROR(IF(OR(C1172="",D1172=""),"",D1172*VLOOKUP(C1172,'Setup - Mix Design'!$A$5:$I$504,6,0)),"")</f>
        <v/>
      </c>
      <c r="K1172" s="33">
        <f>IFERROR(IF(OR(C1172="",D1172=""),"",D1172*VLOOKUP(C1172,'Setup - Mix Design'!$A$5:$I$504,7,0)),"")</f>
        <v/>
      </c>
    </row>
    <row r="1173">
      <c r="A1173" s="31" t="n"/>
      <c r="B1173" s="26" t="n"/>
      <c r="C1173" s="26" t="n"/>
      <c r="D1173" s="27" t="n"/>
      <c r="E1173" s="26" t="n"/>
      <c r="F1173" s="33">
        <f>IFERROR(IF(OR(C1173="",D1173=""),"",D1173*VLOOKUP(C1173,'Setup - Mix Design'!$A$5:$I$504,2,0)),"")</f>
        <v/>
      </c>
      <c r="G1173" s="33">
        <f>IFERROR(IF(OR(C1173="",D1173=""),"",D1173*VLOOKUP(C1173,'Setup - Mix Design'!$A$5:$I$504,3,0)),"")</f>
        <v/>
      </c>
      <c r="H1173" s="33">
        <f>IFERROR(IF(OR(C1173="",D1173=""),"",D1173*VLOOKUP(C1173,'Setup - Mix Design'!$A$5:$I$504,4,0)),"")</f>
        <v/>
      </c>
      <c r="I1173" s="33">
        <f>IFERROR(IF(OR(C1173="",D1173=""),"",D1173*VLOOKUP(C1173,'Setup - Mix Design'!$A$5:$I$504,5,0)),"")</f>
        <v/>
      </c>
      <c r="J1173" s="33">
        <f>IFERROR(IF(OR(C1173="",D1173=""),"",D1173*VLOOKUP(C1173,'Setup - Mix Design'!$A$5:$I$504,6,0)),"")</f>
        <v/>
      </c>
      <c r="K1173" s="33">
        <f>IFERROR(IF(OR(C1173="",D1173=""),"",D1173*VLOOKUP(C1173,'Setup - Mix Design'!$A$5:$I$504,7,0)),"")</f>
        <v/>
      </c>
    </row>
    <row r="1174">
      <c r="A1174" s="31" t="n"/>
      <c r="B1174" s="26" t="n"/>
      <c r="C1174" s="26" t="n"/>
      <c r="D1174" s="27" t="n"/>
      <c r="E1174" s="26" t="n"/>
      <c r="F1174" s="33">
        <f>IFERROR(IF(OR(C1174="",D1174=""),"",D1174*VLOOKUP(C1174,'Setup - Mix Design'!$A$5:$I$504,2,0)),"")</f>
        <v/>
      </c>
      <c r="G1174" s="33">
        <f>IFERROR(IF(OR(C1174="",D1174=""),"",D1174*VLOOKUP(C1174,'Setup - Mix Design'!$A$5:$I$504,3,0)),"")</f>
        <v/>
      </c>
      <c r="H1174" s="33">
        <f>IFERROR(IF(OR(C1174="",D1174=""),"",D1174*VLOOKUP(C1174,'Setup - Mix Design'!$A$5:$I$504,4,0)),"")</f>
        <v/>
      </c>
      <c r="I1174" s="33">
        <f>IFERROR(IF(OR(C1174="",D1174=""),"",D1174*VLOOKUP(C1174,'Setup - Mix Design'!$A$5:$I$504,5,0)),"")</f>
        <v/>
      </c>
      <c r="J1174" s="33">
        <f>IFERROR(IF(OR(C1174="",D1174=""),"",D1174*VLOOKUP(C1174,'Setup - Mix Design'!$A$5:$I$504,6,0)),"")</f>
        <v/>
      </c>
      <c r="K1174" s="33">
        <f>IFERROR(IF(OR(C1174="",D1174=""),"",D1174*VLOOKUP(C1174,'Setup - Mix Design'!$A$5:$I$504,7,0)),"")</f>
        <v/>
      </c>
    </row>
    <row r="1175">
      <c r="A1175" s="31" t="n"/>
      <c r="B1175" s="26" t="n"/>
      <c r="C1175" s="26" t="n"/>
      <c r="D1175" s="27" t="n"/>
      <c r="E1175" s="26" t="n"/>
      <c r="F1175" s="33">
        <f>IFERROR(IF(OR(C1175="",D1175=""),"",D1175*VLOOKUP(C1175,'Setup - Mix Design'!$A$5:$I$504,2,0)),"")</f>
        <v/>
      </c>
      <c r="G1175" s="33">
        <f>IFERROR(IF(OR(C1175="",D1175=""),"",D1175*VLOOKUP(C1175,'Setup - Mix Design'!$A$5:$I$504,3,0)),"")</f>
        <v/>
      </c>
      <c r="H1175" s="33">
        <f>IFERROR(IF(OR(C1175="",D1175=""),"",D1175*VLOOKUP(C1175,'Setup - Mix Design'!$A$5:$I$504,4,0)),"")</f>
        <v/>
      </c>
      <c r="I1175" s="33">
        <f>IFERROR(IF(OR(C1175="",D1175=""),"",D1175*VLOOKUP(C1175,'Setup - Mix Design'!$A$5:$I$504,5,0)),"")</f>
        <v/>
      </c>
      <c r="J1175" s="33">
        <f>IFERROR(IF(OR(C1175="",D1175=""),"",D1175*VLOOKUP(C1175,'Setup - Mix Design'!$A$5:$I$504,6,0)),"")</f>
        <v/>
      </c>
      <c r="K1175" s="33">
        <f>IFERROR(IF(OR(C1175="",D1175=""),"",D1175*VLOOKUP(C1175,'Setup - Mix Design'!$A$5:$I$504,7,0)),"")</f>
        <v/>
      </c>
    </row>
    <row r="1176">
      <c r="A1176" s="31" t="n"/>
      <c r="B1176" s="26" t="n"/>
      <c r="C1176" s="26" t="n"/>
      <c r="D1176" s="27" t="n"/>
      <c r="E1176" s="26" t="n"/>
      <c r="F1176" s="33">
        <f>IFERROR(IF(OR(C1176="",D1176=""),"",D1176*VLOOKUP(C1176,'Setup - Mix Design'!$A$5:$I$504,2,0)),"")</f>
        <v/>
      </c>
      <c r="G1176" s="33">
        <f>IFERROR(IF(OR(C1176="",D1176=""),"",D1176*VLOOKUP(C1176,'Setup - Mix Design'!$A$5:$I$504,3,0)),"")</f>
        <v/>
      </c>
      <c r="H1176" s="33">
        <f>IFERROR(IF(OR(C1176="",D1176=""),"",D1176*VLOOKUP(C1176,'Setup - Mix Design'!$A$5:$I$504,4,0)),"")</f>
        <v/>
      </c>
      <c r="I1176" s="33">
        <f>IFERROR(IF(OR(C1176="",D1176=""),"",D1176*VLOOKUP(C1176,'Setup - Mix Design'!$A$5:$I$504,5,0)),"")</f>
        <v/>
      </c>
      <c r="J1176" s="33">
        <f>IFERROR(IF(OR(C1176="",D1176=""),"",D1176*VLOOKUP(C1176,'Setup - Mix Design'!$A$5:$I$504,6,0)),"")</f>
        <v/>
      </c>
      <c r="K1176" s="33">
        <f>IFERROR(IF(OR(C1176="",D1176=""),"",D1176*VLOOKUP(C1176,'Setup - Mix Design'!$A$5:$I$504,7,0)),"")</f>
        <v/>
      </c>
    </row>
    <row r="1177">
      <c r="A1177" s="31" t="n"/>
      <c r="B1177" s="26" t="n"/>
      <c r="C1177" s="26" t="n"/>
      <c r="D1177" s="27" t="n"/>
      <c r="E1177" s="26" t="n"/>
      <c r="F1177" s="33">
        <f>IFERROR(IF(OR(C1177="",D1177=""),"",D1177*VLOOKUP(C1177,'Setup - Mix Design'!$A$5:$I$504,2,0)),"")</f>
        <v/>
      </c>
      <c r="G1177" s="33">
        <f>IFERROR(IF(OR(C1177="",D1177=""),"",D1177*VLOOKUP(C1177,'Setup - Mix Design'!$A$5:$I$504,3,0)),"")</f>
        <v/>
      </c>
      <c r="H1177" s="33">
        <f>IFERROR(IF(OR(C1177="",D1177=""),"",D1177*VLOOKUP(C1177,'Setup - Mix Design'!$A$5:$I$504,4,0)),"")</f>
        <v/>
      </c>
      <c r="I1177" s="33">
        <f>IFERROR(IF(OR(C1177="",D1177=""),"",D1177*VLOOKUP(C1177,'Setup - Mix Design'!$A$5:$I$504,5,0)),"")</f>
        <v/>
      </c>
      <c r="J1177" s="33">
        <f>IFERROR(IF(OR(C1177="",D1177=""),"",D1177*VLOOKUP(C1177,'Setup - Mix Design'!$A$5:$I$504,6,0)),"")</f>
        <v/>
      </c>
      <c r="K1177" s="33">
        <f>IFERROR(IF(OR(C1177="",D1177=""),"",D1177*VLOOKUP(C1177,'Setup - Mix Design'!$A$5:$I$504,7,0)),"")</f>
        <v/>
      </c>
    </row>
    <row r="1178">
      <c r="A1178" s="31" t="n"/>
      <c r="B1178" s="26" t="n"/>
      <c r="C1178" s="26" t="n"/>
      <c r="D1178" s="27" t="n"/>
      <c r="E1178" s="26" t="n"/>
      <c r="F1178" s="33">
        <f>IFERROR(IF(OR(C1178="",D1178=""),"",D1178*VLOOKUP(C1178,'Setup - Mix Design'!$A$5:$I$504,2,0)),"")</f>
        <v/>
      </c>
      <c r="G1178" s="33">
        <f>IFERROR(IF(OR(C1178="",D1178=""),"",D1178*VLOOKUP(C1178,'Setup - Mix Design'!$A$5:$I$504,3,0)),"")</f>
        <v/>
      </c>
      <c r="H1178" s="33">
        <f>IFERROR(IF(OR(C1178="",D1178=""),"",D1178*VLOOKUP(C1178,'Setup - Mix Design'!$A$5:$I$504,4,0)),"")</f>
        <v/>
      </c>
      <c r="I1178" s="33">
        <f>IFERROR(IF(OR(C1178="",D1178=""),"",D1178*VLOOKUP(C1178,'Setup - Mix Design'!$A$5:$I$504,5,0)),"")</f>
        <v/>
      </c>
      <c r="J1178" s="33">
        <f>IFERROR(IF(OR(C1178="",D1178=""),"",D1178*VLOOKUP(C1178,'Setup - Mix Design'!$A$5:$I$504,6,0)),"")</f>
        <v/>
      </c>
      <c r="K1178" s="33">
        <f>IFERROR(IF(OR(C1178="",D1178=""),"",D1178*VLOOKUP(C1178,'Setup - Mix Design'!$A$5:$I$504,7,0)),"")</f>
        <v/>
      </c>
    </row>
    <row r="1179">
      <c r="A1179" s="31" t="n"/>
      <c r="B1179" s="26" t="n"/>
      <c r="C1179" s="26" t="n"/>
      <c r="D1179" s="27" t="n"/>
      <c r="E1179" s="26" t="n"/>
      <c r="F1179" s="33">
        <f>IFERROR(IF(OR(C1179="",D1179=""),"",D1179*VLOOKUP(C1179,'Setup - Mix Design'!$A$5:$I$504,2,0)),"")</f>
        <v/>
      </c>
      <c r="G1179" s="33">
        <f>IFERROR(IF(OR(C1179="",D1179=""),"",D1179*VLOOKUP(C1179,'Setup - Mix Design'!$A$5:$I$504,3,0)),"")</f>
        <v/>
      </c>
      <c r="H1179" s="33">
        <f>IFERROR(IF(OR(C1179="",D1179=""),"",D1179*VLOOKUP(C1179,'Setup - Mix Design'!$A$5:$I$504,4,0)),"")</f>
        <v/>
      </c>
      <c r="I1179" s="33">
        <f>IFERROR(IF(OR(C1179="",D1179=""),"",D1179*VLOOKUP(C1179,'Setup - Mix Design'!$A$5:$I$504,5,0)),"")</f>
        <v/>
      </c>
      <c r="J1179" s="33">
        <f>IFERROR(IF(OR(C1179="",D1179=""),"",D1179*VLOOKUP(C1179,'Setup - Mix Design'!$A$5:$I$504,6,0)),"")</f>
        <v/>
      </c>
      <c r="K1179" s="33">
        <f>IFERROR(IF(OR(C1179="",D1179=""),"",D1179*VLOOKUP(C1179,'Setup - Mix Design'!$A$5:$I$504,7,0)),"")</f>
        <v/>
      </c>
    </row>
    <row r="1180">
      <c r="A1180" s="31" t="n"/>
      <c r="B1180" s="26" t="n"/>
      <c r="C1180" s="26" t="n"/>
      <c r="D1180" s="27" t="n"/>
      <c r="E1180" s="26" t="n"/>
      <c r="F1180" s="33">
        <f>IFERROR(IF(OR(C1180="",D1180=""),"",D1180*VLOOKUP(C1180,'Setup - Mix Design'!$A$5:$I$504,2,0)),"")</f>
        <v/>
      </c>
      <c r="G1180" s="33">
        <f>IFERROR(IF(OR(C1180="",D1180=""),"",D1180*VLOOKUP(C1180,'Setup - Mix Design'!$A$5:$I$504,3,0)),"")</f>
        <v/>
      </c>
      <c r="H1180" s="33">
        <f>IFERROR(IF(OR(C1180="",D1180=""),"",D1180*VLOOKUP(C1180,'Setup - Mix Design'!$A$5:$I$504,4,0)),"")</f>
        <v/>
      </c>
      <c r="I1180" s="33">
        <f>IFERROR(IF(OR(C1180="",D1180=""),"",D1180*VLOOKUP(C1180,'Setup - Mix Design'!$A$5:$I$504,5,0)),"")</f>
        <v/>
      </c>
      <c r="J1180" s="33">
        <f>IFERROR(IF(OR(C1180="",D1180=""),"",D1180*VLOOKUP(C1180,'Setup - Mix Design'!$A$5:$I$504,6,0)),"")</f>
        <v/>
      </c>
      <c r="K1180" s="33">
        <f>IFERROR(IF(OR(C1180="",D1180=""),"",D1180*VLOOKUP(C1180,'Setup - Mix Design'!$A$5:$I$504,7,0)),"")</f>
        <v/>
      </c>
    </row>
    <row r="1181">
      <c r="A1181" s="31" t="n"/>
      <c r="B1181" s="26" t="n"/>
      <c r="C1181" s="26" t="n"/>
      <c r="D1181" s="27" t="n"/>
      <c r="E1181" s="26" t="n"/>
      <c r="F1181" s="33">
        <f>IFERROR(IF(OR(C1181="",D1181=""),"",D1181*VLOOKUP(C1181,'Setup - Mix Design'!$A$5:$I$504,2,0)),"")</f>
        <v/>
      </c>
      <c r="G1181" s="33">
        <f>IFERROR(IF(OR(C1181="",D1181=""),"",D1181*VLOOKUP(C1181,'Setup - Mix Design'!$A$5:$I$504,3,0)),"")</f>
        <v/>
      </c>
      <c r="H1181" s="33">
        <f>IFERROR(IF(OR(C1181="",D1181=""),"",D1181*VLOOKUP(C1181,'Setup - Mix Design'!$A$5:$I$504,4,0)),"")</f>
        <v/>
      </c>
      <c r="I1181" s="33">
        <f>IFERROR(IF(OR(C1181="",D1181=""),"",D1181*VLOOKUP(C1181,'Setup - Mix Design'!$A$5:$I$504,5,0)),"")</f>
        <v/>
      </c>
      <c r="J1181" s="33">
        <f>IFERROR(IF(OR(C1181="",D1181=""),"",D1181*VLOOKUP(C1181,'Setup - Mix Design'!$A$5:$I$504,6,0)),"")</f>
        <v/>
      </c>
      <c r="K1181" s="33">
        <f>IFERROR(IF(OR(C1181="",D1181=""),"",D1181*VLOOKUP(C1181,'Setup - Mix Design'!$A$5:$I$504,7,0)),"")</f>
        <v/>
      </c>
    </row>
    <row r="1182">
      <c r="A1182" s="31" t="n"/>
      <c r="B1182" s="26" t="n"/>
      <c r="C1182" s="26" t="n"/>
      <c r="D1182" s="27" t="n"/>
      <c r="E1182" s="26" t="n"/>
      <c r="F1182" s="33">
        <f>IFERROR(IF(OR(C1182="",D1182=""),"",D1182*VLOOKUP(C1182,'Setup - Mix Design'!$A$5:$I$504,2,0)),"")</f>
        <v/>
      </c>
      <c r="G1182" s="33">
        <f>IFERROR(IF(OR(C1182="",D1182=""),"",D1182*VLOOKUP(C1182,'Setup - Mix Design'!$A$5:$I$504,3,0)),"")</f>
        <v/>
      </c>
      <c r="H1182" s="33">
        <f>IFERROR(IF(OR(C1182="",D1182=""),"",D1182*VLOOKUP(C1182,'Setup - Mix Design'!$A$5:$I$504,4,0)),"")</f>
        <v/>
      </c>
      <c r="I1182" s="33">
        <f>IFERROR(IF(OR(C1182="",D1182=""),"",D1182*VLOOKUP(C1182,'Setup - Mix Design'!$A$5:$I$504,5,0)),"")</f>
        <v/>
      </c>
      <c r="J1182" s="33">
        <f>IFERROR(IF(OR(C1182="",D1182=""),"",D1182*VLOOKUP(C1182,'Setup - Mix Design'!$A$5:$I$504,6,0)),"")</f>
        <v/>
      </c>
      <c r="K1182" s="33">
        <f>IFERROR(IF(OR(C1182="",D1182=""),"",D1182*VLOOKUP(C1182,'Setup - Mix Design'!$A$5:$I$504,7,0)),"")</f>
        <v/>
      </c>
    </row>
    <row r="1183">
      <c r="A1183" s="31" t="n"/>
      <c r="B1183" s="26" t="n"/>
      <c r="C1183" s="26" t="n"/>
      <c r="D1183" s="27" t="n"/>
      <c r="E1183" s="26" t="n"/>
      <c r="F1183" s="33">
        <f>IFERROR(IF(OR(C1183="",D1183=""),"",D1183*VLOOKUP(C1183,'Setup - Mix Design'!$A$5:$I$504,2,0)),"")</f>
        <v/>
      </c>
      <c r="G1183" s="33">
        <f>IFERROR(IF(OR(C1183="",D1183=""),"",D1183*VLOOKUP(C1183,'Setup - Mix Design'!$A$5:$I$504,3,0)),"")</f>
        <v/>
      </c>
      <c r="H1183" s="33">
        <f>IFERROR(IF(OR(C1183="",D1183=""),"",D1183*VLOOKUP(C1183,'Setup - Mix Design'!$A$5:$I$504,4,0)),"")</f>
        <v/>
      </c>
      <c r="I1183" s="33">
        <f>IFERROR(IF(OR(C1183="",D1183=""),"",D1183*VLOOKUP(C1183,'Setup - Mix Design'!$A$5:$I$504,5,0)),"")</f>
        <v/>
      </c>
      <c r="J1183" s="33">
        <f>IFERROR(IF(OR(C1183="",D1183=""),"",D1183*VLOOKUP(C1183,'Setup - Mix Design'!$A$5:$I$504,6,0)),"")</f>
        <v/>
      </c>
      <c r="K1183" s="33">
        <f>IFERROR(IF(OR(C1183="",D1183=""),"",D1183*VLOOKUP(C1183,'Setup - Mix Design'!$A$5:$I$504,7,0)),"")</f>
        <v/>
      </c>
    </row>
    <row r="1184">
      <c r="A1184" s="31" t="n"/>
      <c r="B1184" s="26" t="n"/>
      <c r="C1184" s="26" t="n"/>
      <c r="D1184" s="27" t="n"/>
      <c r="E1184" s="26" t="n"/>
      <c r="F1184" s="33">
        <f>IFERROR(IF(OR(C1184="",D1184=""),"",D1184*VLOOKUP(C1184,'Setup - Mix Design'!$A$5:$I$504,2,0)),"")</f>
        <v/>
      </c>
      <c r="G1184" s="33">
        <f>IFERROR(IF(OR(C1184="",D1184=""),"",D1184*VLOOKUP(C1184,'Setup - Mix Design'!$A$5:$I$504,3,0)),"")</f>
        <v/>
      </c>
      <c r="H1184" s="33">
        <f>IFERROR(IF(OR(C1184="",D1184=""),"",D1184*VLOOKUP(C1184,'Setup - Mix Design'!$A$5:$I$504,4,0)),"")</f>
        <v/>
      </c>
      <c r="I1184" s="33">
        <f>IFERROR(IF(OR(C1184="",D1184=""),"",D1184*VLOOKUP(C1184,'Setup - Mix Design'!$A$5:$I$504,5,0)),"")</f>
        <v/>
      </c>
      <c r="J1184" s="33">
        <f>IFERROR(IF(OR(C1184="",D1184=""),"",D1184*VLOOKUP(C1184,'Setup - Mix Design'!$A$5:$I$504,6,0)),"")</f>
        <v/>
      </c>
      <c r="K1184" s="33">
        <f>IFERROR(IF(OR(C1184="",D1184=""),"",D1184*VLOOKUP(C1184,'Setup - Mix Design'!$A$5:$I$504,7,0)),"")</f>
        <v/>
      </c>
    </row>
    <row r="1185">
      <c r="A1185" s="31" t="n"/>
      <c r="B1185" s="26" t="n"/>
      <c r="C1185" s="26" t="n"/>
      <c r="D1185" s="27" t="n"/>
      <c r="E1185" s="26" t="n"/>
      <c r="F1185" s="33">
        <f>IFERROR(IF(OR(C1185="",D1185=""),"",D1185*VLOOKUP(C1185,'Setup - Mix Design'!$A$5:$I$504,2,0)),"")</f>
        <v/>
      </c>
      <c r="G1185" s="33">
        <f>IFERROR(IF(OR(C1185="",D1185=""),"",D1185*VLOOKUP(C1185,'Setup - Mix Design'!$A$5:$I$504,3,0)),"")</f>
        <v/>
      </c>
      <c r="H1185" s="33">
        <f>IFERROR(IF(OR(C1185="",D1185=""),"",D1185*VLOOKUP(C1185,'Setup - Mix Design'!$A$5:$I$504,4,0)),"")</f>
        <v/>
      </c>
      <c r="I1185" s="33">
        <f>IFERROR(IF(OR(C1185="",D1185=""),"",D1185*VLOOKUP(C1185,'Setup - Mix Design'!$A$5:$I$504,5,0)),"")</f>
        <v/>
      </c>
      <c r="J1185" s="33">
        <f>IFERROR(IF(OR(C1185="",D1185=""),"",D1185*VLOOKUP(C1185,'Setup - Mix Design'!$A$5:$I$504,6,0)),"")</f>
        <v/>
      </c>
      <c r="K1185" s="33">
        <f>IFERROR(IF(OR(C1185="",D1185=""),"",D1185*VLOOKUP(C1185,'Setup - Mix Design'!$A$5:$I$504,7,0)),"")</f>
        <v/>
      </c>
    </row>
    <row r="1186">
      <c r="A1186" s="31" t="n"/>
      <c r="B1186" s="26" t="n"/>
      <c r="C1186" s="26" t="n"/>
      <c r="D1186" s="27" t="n"/>
      <c r="E1186" s="26" t="n"/>
      <c r="F1186" s="33">
        <f>IFERROR(IF(OR(C1186="",D1186=""),"",D1186*VLOOKUP(C1186,'Setup - Mix Design'!$A$5:$I$504,2,0)),"")</f>
        <v/>
      </c>
      <c r="G1186" s="33">
        <f>IFERROR(IF(OR(C1186="",D1186=""),"",D1186*VLOOKUP(C1186,'Setup - Mix Design'!$A$5:$I$504,3,0)),"")</f>
        <v/>
      </c>
      <c r="H1186" s="33">
        <f>IFERROR(IF(OR(C1186="",D1186=""),"",D1186*VLOOKUP(C1186,'Setup - Mix Design'!$A$5:$I$504,4,0)),"")</f>
        <v/>
      </c>
      <c r="I1186" s="33">
        <f>IFERROR(IF(OR(C1186="",D1186=""),"",D1186*VLOOKUP(C1186,'Setup - Mix Design'!$A$5:$I$504,5,0)),"")</f>
        <v/>
      </c>
      <c r="J1186" s="33">
        <f>IFERROR(IF(OR(C1186="",D1186=""),"",D1186*VLOOKUP(C1186,'Setup - Mix Design'!$A$5:$I$504,6,0)),"")</f>
        <v/>
      </c>
      <c r="K1186" s="33">
        <f>IFERROR(IF(OR(C1186="",D1186=""),"",D1186*VLOOKUP(C1186,'Setup - Mix Design'!$A$5:$I$504,7,0)),"")</f>
        <v/>
      </c>
    </row>
    <row r="1187">
      <c r="A1187" s="31" t="n"/>
      <c r="B1187" s="26" t="n"/>
      <c r="C1187" s="26" t="n"/>
      <c r="D1187" s="27" t="n"/>
      <c r="E1187" s="26" t="n"/>
      <c r="F1187" s="33">
        <f>IFERROR(IF(OR(C1187="",D1187=""),"",D1187*VLOOKUP(C1187,'Setup - Mix Design'!$A$5:$I$504,2,0)),"")</f>
        <v/>
      </c>
      <c r="G1187" s="33">
        <f>IFERROR(IF(OR(C1187="",D1187=""),"",D1187*VLOOKUP(C1187,'Setup - Mix Design'!$A$5:$I$504,3,0)),"")</f>
        <v/>
      </c>
      <c r="H1187" s="33">
        <f>IFERROR(IF(OR(C1187="",D1187=""),"",D1187*VLOOKUP(C1187,'Setup - Mix Design'!$A$5:$I$504,4,0)),"")</f>
        <v/>
      </c>
      <c r="I1187" s="33">
        <f>IFERROR(IF(OR(C1187="",D1187=""),"",D1187*VLOOKUP(C1187,'Setup - Mix Design'!$A$5:$I$504,5,0)),"")</f>
        <v/>
      </c>
      <c r="J1187" s="33">
        <f>IFERROR(IF(OR(C1187="",D1187=""),"",D1187*VLOOKUP(C1187,'Setup - Mix Design'!$A$5:$I$504,6,0)),"")</f>
        <v/>
      </c>
      <c r="K1187" s="33">
        <f>IFERROR(IF(OR(C1187="",D1187=""),"",D1187*VLOOKUP(C1187,'Setup - Mix Design'!$A$5:$I$504,7,0)),"")</f>
        <v/>
      </c>
    </row>
    <row r="1188">
      <c r="A1188" s="31" t="n"/>
      <c r="B1188" s="26" t="n"/>
      <c r="C1188" s="26" t="n"/>
      <c r="D1188" s="27" t="n"/>
      <c r="E1188" s="26" t="n"/>
      <c r="F1188" s="33">
        <f>IFERROR(IF(OR(C1188="",D1188=""),"",D1188*VLOOKUP(C1188,'Setup - Mix Design'!$A$5:$I$504,2,0)),"")</f>
        <v/>
      </c>
      <c r="G1188" s="33">
        <f>IFERROR(IF(OR(C1188="",D1188=""),"",D1188*VLOOKUP(C1188,'Setup - Mix Design'!$A$5:$I$504,3,0)),"")</f>
        <v/>
      </c>
      <c r="H1188" s="33">
        <f>IFERROR(IF(OR(C1188="",D1188=""),"",D1188*VLOOKUP(C1188,'Setup - Mix Design'!$A$5:$I$504,4,0)),"")</f>
        <v/>
      </c>
      <c r="I1188" s="33">
        <f>IFERROR(IF(OR(C1188="",D1188=""),"",D1188*VLOOKUP(C1188,'Setup - Mix Design'!$A$5:$I$504,5,0)),"")</f>
        <v/>
      </c>
      <c r="J1188" s="33">
        <f>IFERROR(IF(OR(C1188="",D1188=""),"",D1188*VLOOKUP(C1188,'Setup - Mix Design'!$A$5:$I$504,6,0)),"")</f>
        <v/>
      </c>
      <c r="K1188" s="33">
        <f>IFERROR(IF(OR(C1188="",D1188=""),"",D1188*VLOOKUP(C1188,'Setup - Mix Design'!$A$5:$I$504,7,0)),"")</f>
        <v/>
      </c>
    </row>
    <row r="1189">
      <c r="A1189" s="31" t="n"/>
      <c r="B1189" s="26" t="n"/>
      <c r="C1189" s="26" t="n"/>
      <c r="D1189" s="27" t="n"/>
      <c r="E1189" s="26" t="n"/>
      <c r="F1189" s="33">
        <f>IFERROR(IF(OR(C1189="",D1189=""),"",D1189*VLOOKUP(C1189,'Setup - Mix Design'!$A$5:$I$504,2,0)),"")</f>
        <v/>
      </c>
      <c r="G1189" s="33">
        <f>IFERROR(IF(OR(C1189="",D1189=""),"",D1189*VLOOKUP(C1189,'Setup - Mix Design'!$A$5:$I$504,3,0)),"")</f>
        <v/>
      </c>
      <c r="H1189" s="33">
        <f>IFERROR(IF(OR(C1189="",D1189=""),"",D1189*VLOOKUP(C1189,'Setup - Mix Design'!$A$5:$I$504,4,0)),"")</f>
        <v/>
      </c>
      <c r="I1189" s="33">
        <f>IFERROR(IF(OR(C1189="",D1189=""),"",D1189*VLOOKUP(C1189,'Setup - Mix Design'!$A$5:$I$504,5,0)),"")</f>
        <v/>
      </c>
      <c r="J1189" s="33">
        <f>IFERROR(IF(OR(C1189="",D1189=""),"",D1189*VLOOKUP(C1189,'Setup - Mix Design'!$A$5:$I$504,6,0)),"")</f>
        <v/>
      </c>
      <c r="K1189" s="33">
        <f>IFERROR(IF(OR(C1189="",D1189=""),"",D1189*VLOOKUP(C1189,'Setup - Mix Design'!$A$5:$I$504,7,0)),"")</f>
        <v/>
      </c>
    </row>
    <row r="1190">
      <c r="A1190" s="31" t="n"/>
      <c r="B1190" s="26" t="n"/>
      <c r="C1190" s="26" t="n"/>
      <c r="D1190" s="27" t="n"/>
      <c r="E1190" s="26" t="n"/>
      <c r="F1190" s="33">
        <f>IFERROR(IF(OR(C1190="",D1190=""),"",D1190*VLOOKUP(C1190,'Setup - Mix Design'!$A$5:$I$504,2,0)),"")</f>
        <v/>
      </c>
      <c r="G1190" s="33">
        <f>IFERROR(IF(OR(C1190="",D1190=""),"",D1190*VLOOKUP(C1190,'Setup - Mix Design'!$A$5:$I$504,3,0)),"")</f>
        <v/>
      </c>
      <c r="H1190" s="33">
        <f>IFERROR(IF(OR(C1190="",D1190=""),"",D1190*VLOOKUP(C1190,'Setup - Mix Design'!$A$5:$I$504,4,0)),"")</f>
        <v/>
      </c>
      <c r="I1190" s="33">
        <f>IFERROR(IF(OR(C1190="",D1190=""),"",D1190*VLOOKUP(C1190,'Setup - Mix Design'!$A$5:$I$504,5,0)),"")</f>
        <v/>
      </c>
      <c r="J1190" s="33">
        <f>IFERROR(IF(OR(C1190="",D1190=""),"",D1190*VLOOKUP(C1190,'Setup - Mix Design'!$A$5:$I$504,6,0)),"")</f>
        <v/>
      </c>
      <c r="K1190" s="33">
        <f>IFERROR(IF(OR(C1190="",D1190=""),"",D1190*VLOOKUP(C1190,'Setup - Mix Design'!$A$5:$I$504,7,0)),"")</f>
        <v/>
      </c>
    </row>
    <row r="1191">
      <c r="A1191" s="31" t="n"/>
      <c r="B1191" s="26" t="n"/>
      <c r="C1191" s="26" t="n"/>
      <c r="D1191" s="27" t="n"/>
      <c r="E1191" s="26" t="n"/>
      <c r="F1191" s="33">
        <f>IFERROR(IF(OR(C1191="",D1191=""),"",D1191*VLOOKUP(C1191,'Setup - Mix Design'!$A$5:$I$504,2,0)),"")</f>
        <v/>
      </c>
      <c r="G1191" s="33">
        <f>IFERROR(IF(OR(C1191="",D1191=""),"",D1191*VLOOKUP(C1191,'Setup - Mix Design'!$A$5:$I$504,3,0)),"")</f>
        <v/>
      </c>
      <c r="H1191" s="33">
        <f>IFERROR(IF(OR(C1191="",D1191=""),"",D1191*VLOOKUP(C1191,'Setup - Mix Design'!$A$5:$I$504,4,0)),"")</f>
        <v/>
      </c>
      <c r="I1191" s="33">
        <f>IFERROR(IF(OR(C1191="",D1191=""),"",D1191*VLOOKUP(C1191,'Setup - Mix Design'!$A$5:$I$504,5,0)),"")</f>
        <v/>
      </c>
      <c r="J1191" s="33">
        <f>IFERROR(IF(OR(C1191="",D1191=""),"",D1191*VLOOKUP(C1191,'Setup - Mix Design'!$A$5:$I$504,6,0)),"")</f>
        <v/>
      </c>
      <c r="K1191" s="33">
        <f>IFERROR(IF(OR(C1191="",D1191=""),"",D1191*VLOOKUP(C1191,'Setup - Mix Design'!$A$5:$I$504,7,0)),"")</f>
        <v/>
      </c>
    </row>
    <row r="1192">
      <c r="A1192" s="31" t="n"/>
      <c r="B1192" s="26" t="n"/>
      <c r="C1192" s="26" t="n"/>
      <c r="D1192" s="27" t="n"/>
      <c r="E1192" s="26" t="n"/>
      <c r="F1192" s="33">
        <f>IFERROR(IF(OR(C1192="",D1192=""),"",D1192*VLOOKUP(C1192,'Setup - Mix Design'!$A$5:$I$504,2,0)),"")</f>
        <v/>
      </c>
      <c r="G1192" s="33">
        <f>IFERROR(IF(OR(C1192="",D1192=""),"",D1192*VLOOKUP(C1192,'Setup - Mix Design'!$A$5:$I$504,3,0)),"")</f>
        <v/>
      </c>
      <c r="H1192" s="33">
        <f>IFERROR(IF(OR(C1192="",D1192=""),"",D1192*VLOOKUP(C1192,'Setup - Mix Design'!$A$5:$I$504,4,0)),"")</f>
        <v/>
      </c>
      <c r="I1192" s="33">
        <f>IFERROR(IF(OR(C1192="",D1192=""),"",D1192*VLOOKUP(C1192,'Setup - Mix Design'!$A$5:$I$504,5,0)),"")</f>
        <v/>
      </c>
      <c r="J1192" s="33">
        <f>IFERROR(IF(OR(C1192="",D1192=""),"",D1192*VLOOKUP(C1192,'Setup - Mix Design'!$A$5:$I$504,6,0)),"")</f>
        <v/>
      </c>
      <c r="K1192" s="33">
        <f>IFERROR(IF(OR(C1192="",D1192=""),"",D1192*VLOOKUP(C1192,'Setup - Mix Design'!$A$5:$I$504,7,0)),"")</f>
        <v/>
      </c>
    </row>
    <row r="1193">
      <c r="A1193" s="31" t="n"/>
      <c r="B1193" s="26" t="n"/>
      <c r="C1193" s="26" t="n"/>
      <c r="D1193" s="27" t="n"/>
      <c r="E1193" s="26" t="n"/>
      <c r="F1193" s="33">
        <f>IFERROR(IF(OR(C1193="",D1193=""),"",D1193*VLOOKUP(C1193,'Setup - Mix Design'!$A$5:$I$504,2,0)),"")</f>
        <v/>
      </c>
      <c r="G1193" s="33">
        <f>IFERROR(IF(OR(C1193="",D1193=""),"",D1193*VLOOKUP(C1193,'Setup - Mix Design'!$A$5:$I$504,3,0)),"")</f>
        <v/>
      </c>
      <c r="H1193" s="33">
        <f>IFERROR(IF(OR(C1193="",D1193=""),"",D1193*VLOOKUP(C1193,'Setup - Mix Design'!$A$5:$I$504,4,0)),"")</f>
        <v/>
      </c>
      <c r="I1193" s="33">
        <f>IFERROR(IF(OR(C1193="",D1193=""),"",D1193*VLOOKUP(C1193,'Setup - Mix Design'!$A$5:$I$504,5,0)),"")</f>
        <v/>
      </c>
      <c r="J1193" s="33">
        <f>IFERROR(IF(OR(C1193="",D1193=""),"",D1193*VLOOKUP(C1193,'Setup - Mix Design'!$A$5:$I$504,6,0)),"")</f>
        <v/>
      </c>
      <c r="K1193" s="33">
        <f>IFERROR(IF(OR(C1193="",D1193=""),"",D1193*VLOOKUP(C1193,'Setup - Mix Design'!$A$5:$I$504,7,0)),"")</f>
        <v/>
      </c>
    </row>
    <row r="1194">
      <c r="A1194" s="31" t="n"/>
      <c r="B1194" s="26" t="n"/>
      <c r="C1194" s="26" t="n"/>
      <c r="D1194" s="27" t="n"/>
      <c r="E1194" s="26" t="n"/>
      <c r="F1194" s="33">
        <f>IFERROR(IF(OR(C1194="",D1194=""),"",D1194*VLOOKUP(C1194,'Setup - Mix Design'!$A$5:$I$504,2,0)),"")</f>
        <v/>
      </c>
      <c r="G1194" s="33">
        <f>IFERROR(IF(OR(C1194="",D1194=""),"",D1194*VLOOKUP(C1194,'Setup - Mix Design'!$A$5:$I$504,3,0)),"")</f>
        <v/>
      </c>
      <c r="H1194" s="33">
        <f>IFERROR(IF(OR(C1194="",D1194=""),"",D1194*VLOOKUP(C1194,'Setup - Mix Design'!$A$5:$I$504,4,0)),"")</f>
        <v/>
      </c>
      <c r="I1194" s="33">
        <f>IFERROR(IF(OR(C1194="",D1194=""),"",D1194*VLOOKUP(C1194,'Setup - Mix Design'!$A$5:$I$504,5,0)),"")</f>
        <v/>
      </c>
      <c r="J1194" s="33">
        <f>IFERROR(IF(OR(C1194="",D1194=""),"",D1194*VLOOKUP(C1194,'Setup - Mix Design'!$A$5:$I$504,6,0)),"")</f>
        <v/>
      </c>
      <c r="K1194" s="33">
        <f>IFERROR(IF(OR(C1194="",D1194=""),"",D1194*VLOOKUP(C1194,'Setup - Mix Design'!$A$5:$I$504,7,0)),"")</f>
        <v/>
      </c>
    </row>
    <row r="1195">
      <c r="A1195" s="31" t="n"/>
      <c r="B1195" s="26" t="n"/>
      <c r="C1195" s="26" t="n"/>
      <c r="D1195" s="27" t="n"/>
      <c r="E1195" s="26" t="n"/>
      <c r="F1195" s="33">
        <f>IFERROR(IF(OR(C1195="",D1195=""),"",D1195*VLOOKUP(C1195,'Setup - Mix Design'!$A$5:$I$504,2,0)),"")</f>
        <v/>
      </c>
      <c r="G1195" s="33">
        <f>IFERROR(IF(OR(C1195="",D1195=""),"",D1195*VLOOKUP(C1195,'Setup - Mix Design'!$A$5:$I$504,3,0)),"")</f>
        <v/>
      </c>
      <c r="H1195" s="33">
        <f>IFERROR(IF(OR(C1195="",D1195=""),"",D1195*VLOOKUP(C1195,'Setup - Mix Design'!$A$5:$I$504,4,0)),"")</f>
        <v/>
      </c>
      <c r="I1195" s="33">
        <f>IFERROR(IF(OR(C1195="",D1195=""),"",D1195*VLOOKUP(C1195,'Setup - Mix Design'!$A$5:$I$504,5,0)),"")</f>
        <v/>
      </c>
      <c r="J1195" s="33">
        <f>IFERROR(IF(OR(C1195="",D1195=""),"",D1195*VLOOKUP(C1195,'Setup - Mix Design'!$A$5:$I$504,6,0)),"")</f>
        <v/>
      </c>
      <c r="K1195" s="33">
        <f>IFERROR(IF(OR(C1195="",D1195=""),"",D1195*VLOOKUP(C1195,'Setup - Mix Design'!$A$5:$I$504,7,0)),"")</f>
        <v/>
      </c>
    </row>
    <row r="1196">
      <c r="A1196" s="31" t="n"/>
      <c r="B1196" s="26" t="n"/>
      <c r="C1196" s="26" t="n"/>
      <c r="D1196" s="27" t="n"/>
      <c r="E1196" s="26" t="n"/>
      <c r="F1196" s="33">
        <f>IFERROR(IF(OR(C1196="",D1196=""),"",D1196*VLOOKUP(C1196,'Setup - Mix Design'!$A$5:$I$504,2,0)),"")</f>
        <v/>
      </c>
      <c r="G1196" s="33">
        <f>IFERROR(IF(OR(C1196="",D1196=""),"",D1196*VLOOKUP(C1196,'Setup - Mix Design'!$A$5:$I$504,3,0)),"")</f>
        <v/>
      </c>
      <c r="H1196" s="33">
        <f>IFERROR(IF(OR(C1196="",D1196=""),"",D1196*VLOOKUP(C1196,'Setup - Mix Design'!$A$5:$I$504,4,0)),"")</f>
        <v/>
      </c>
      <c r="I1196" s="33">
        <f>IFERROR(IF(OR(C1196="",D1196=""),"",D1196*VLOOKUP(C1196,'Setup - Mix Design'!$A$5:$I$504,5,0)),"")</f>
        <v/>
      </c>
      <c r="J1196" s="33">
        <f>IFERROR(IF(OR(C1196="",D1196=""),"",D1196*VLOOKUP(C1196,'Setup - Mix Design'!$A$5:$I$504,6,0)),"")</f>
        <v/>
      </c>
      <c r="K1196" s="33">
        <f>IFERROR(IF(OR(C1196="",D1196=""),"",D1196*VLOOKUP(C1196,'Setup - Mix Design'!$A$5:$I$504,7,0)),"")</f>
        <v/>
      </c>
    </row>
    <row r="1197">
      <c r="A1197" s="31" t="n"/>
      <c r="B1197" s="26" t="n"/>
      <c r="C1197" s="26" t="n"/>
      <c r="D1197" s="27" t="n"/>
      <c r="E1197" s="26" t="n"/>
      <c r="F1197" s="33">
        <f>IFERROR(IF(OR(C1197="",D1197=""),"",D1197*VLOOKUP(C1197,'Setup - Mix Design'!$A$5:$I$504,2,0)),"")</f>
        <v/>
      </c>
      <c r="G1197" s="33">
        <f>IFERROR(IF(OR(C1197="",D1197=""),"",D1197*VLOOKUP(C1197,'Setup - Mix Design'!$A$5:$I$504,3,0)),"")</f>
        <v/>
      </c>
      <c r="H1197" s="33">
        <f>IFERROR(IF(OR(C1197="",D1197=""),"",D1197*VLOOKUP(C1197,'Setup - Mix Design'!$A$5:$I$504,4,0)),"")</f>
        <v/>
      </c>
      <c r="I1197" s="33">
        <f>IFERROR(IF(OR(C1197="",D1197=""),"",D1197*VLOOKUP(C1197,'Setup - Mix Design'!$A$5:$I$504,5,0)),"")</f>
        <v/>
      </c>
      <c r="J1197" s="33">
        <f>IFERROR(IF(OR(C1197="",D1197=""),"",D1197*VLOOKUP(C1197,'Setup - Mix Design'!$A$5:$I$504,6,0)),"")</f>
        <v/>
      </c>
      <c r="K1197" s="33">
        <f>IFERROR(IF(OR(C1197="",D1197=""),"",D1197*VLOOKUP(C1197,'Setup - Mix Design'!$A$5:$I$504,7,0)),"")</f>
        <v/>
      </c>
    </row>
    <row r="1198">
      <c r="A1198" s="31" t="n"/>
      <c r="B1198" s="26" t="n"/>
      <c r="C1198" s="26" t="n"/>
      <c r="D1198" s="27" t="n"/>
      <c r="E1198" s="26" t="n"/>
      <c r="F1198" s="33">
        <f>IFERROR(IF(OR(C1198="",D1198=""),"",D1198*VLOOKUP(C1198,'Setup - Mix Design'!$A$5:$I$504,2,0)),"")</f>
        <v/>
      </c>
      <c r="G1198" s="33">
        <f>IFERROR(IF(OR(C1198="",D1198=""),"",D1198*VLOOKUP(C1198,'Setup - Mix Design'!$A$5:$I$504,3,0)),"")</f>
        <v/>
      </c>
      <c r="H1198" s="33">
        <f>IFERROR(IF(OR(C1198="",D1198=""),"",D1198*VLOOKUP(C1198,'Setup - Mix Design'!$A$5:$I$504,4,0)),"")</f>
        <v/>
      </c>
      <c r="I1198" s="33">
        <f>IFERROR(IF(OR(C1198="",D1198=""),"",D1198*VLOOKUP(C1198,'Setup - Mix Design'!$A$5:$I$504,5,0)),"")</f>
        <v/>
      </c>
      <c r="J1198" s="33">
        <f>IFERROR(IF(OR(C1198="",D1198=""),"",D1198*VLOOKUP(C1198,'Setup - Mix Design'!$A$5:$I$504,6,0)),"")</f>
        <v/>
      </c>
      <c r="K1198" s="33">
        <f>IFERROR(IF(OR(C1198="",D1198=""),"",D1198*VLOOKUP(C1198,'Setup - Mix Design'!$A$5:$I$504,7,0)),"")</f>
        <v/>
      </c>
    </row>
    <row r="1199">
      <c r="A1199" s="31" t="n"/>
      <c r="B1199" s="26" t="n"/>
      <c r="C1199" s="26" t="n"/>
      <c r="D1199" s="27" t="n"/>
      <c r="E1199" s="26" t="n"/>
      <c r="F1199" s="33">
        <f>IFERROR(IF(OR(C1199="",D1199=""),"",D1199*VLOOKUP(C1199,'Setup - Mix Design'!$A$5:$I$504,2,0)),"")</f>
        <v/>
      </c>
      <c r="G1199" s="33">
        <f>IFERROR(IF(OR(C1199="",D1199=""),"",D1199*VLOOKUP(C1199,'Setup - Mix Design'!$A$5:$I$504,3,0)),"")</f>
        <v/>
      </c>
      <c r="H1199" s="33">
        <f>IFERROR(IF(OR(C1199="",D1199=""),"",D1199*VLOOKUP(C1199,'Setup - Mix Design'!$A$5:$I$504,4,0)),"")</f>
        <v/>
      </c>
      <c r="I1199" s="33">
        <f>IFERROR(IF(OR(C1199="",D1199=""),"",D1199*VLOOKUP(C1199,'Setup - Mix Design'!$A$5:$I$504,5,0)),"")</f>
        <v/>
      </c>
      <c r="J1199" s="33">
        <f>IFERROR(IF(OR(C1199="",D1199=""),"",D1199*VLOOKUP(C1199,'Setup - Mix Design'!$A$5:$I$504,6,0)),"")</f>
        <v/>
      </c>
      <c r="K1199" s="33">
        <f>IFERROR(IF(OR(C1199="",D1199=""),"",D1199*VLOOKUP(C1199,'Setup - Mix Design'!$A$5:$I$504,7,0)),"")</f>
        <v/>
      </c>
    </row>
    <row r="1200">
      <c r="A1200" s="31" t="n"/>
      <c r="B1200" s="26" t="n"/>
      <c r="C1200" s="26" t="n"/>
      <c r="D1200" s="27" t="n"/>
      <c r="E1200" s="26" t="n"/>
      <c r="F1200" s="33">
        <f>IFERROR(IF(OR(C1200="",D1200=""),"",D1200*VLOOKUP(C1200,'Setup - Mix Design'!$A$5:$I$504,2,0)),"")</f>
        <v/>
      </c>
      <c r="G1200" s="33">
        <f>IFERROR(IF(OR(C1200="",D1200=""),"",D1200*VLOOKUP(C1200,'Setup - Mix Design'!$A$5:$I$504,3,0)),"")</f>
        <v/>
      </c>
      <c r="H1200" s="33">
        <f>IFERROR(IF(OR(C1200="",D1200=""),"",D1200*VLOOKUP(C1200,'Setup - Mix Design'!$A$5:$I$504,4,0)),"")</f>
        <v/>
      </c>
      <c r="I1200" s="33">
        <f>IFERROR(IF(OR(C1200="",D1200=""),"",D1200*VLOOKUP(C1200,'Setup - Mix Design'!$A$5:$I$504,5,0)),"")</f>
        <v/>
      </c>
      <c r="J1200" s="33">
        <f>IFERROR(IF(OR(C1200="",D1200=""),"",D1200*VLOOKUP(C1200,'Setup - Mix Design'!$A$5:$I$504,6,0)),"")</f>
        <v/>
      </c>
      <c r="K1200" s="33">
        <f>IFERROR(IF(OR(C1200="",D1200=""),"",D1200*VLOOKUP(C1200,'Setup - Mix Design'!$A$5:$I$504,7,0)),"")</f>
        <v/>
      </c>
    </row>
    <row r="1201">
      <c r="A1201" s="31" t="n"/>
      <c r="B1201" s="26" t="n"/>
      <c r="C1201" s="26" t="n"/>
      <c r="D1201" s="27" t="n"/>
      <c r="E1201" s="26" t="n"/>
      <c r="F1201" s="33">
        <f>IFERROR(IF(OR(C1201="",D1201=""),"",D1201*VLOOKUP(C1201,'Setup - Mix Design'!$A$5:$I$504,2,0)),"")</f>
        <v/>
      </c>
      <c r="G1201" s="33">
        <f>IFERROR(IF(OR(C1201="",D1201=""),"",D1201*VLOOKUP(C1201,'Setup - Mix Design'!$A$5:$I$504,3,0)),"")</f>
        <v/>
      </c>
      <c r="H1201" s="33">
        <f>IFERROR(IF(OR(C1201="",D1201=""),"",D1201*VLOOKUP(C1201,'Setup - Mix Design'!$A$5:$I$504,4,0)),"")</f>
        <v/>
      </c>
      <c r="I1201" s="33">
        <f>IFERROR(IF(OR(C1201="",D1201=""),"",D1201*VLOOKUP(C1201,'Setup - Mix Design'!$A$5:$I$504,5,0)),"")</f>
        <v/>
      </c>
      <c r="J1201" s="33">
        <f>IFERROR(IF(OR(C1201="",D1201=""),"",D1201*VLOOKUP(C1201,'Setup - Mix Design'!$A$5:$I$504,6,0)),"")</f>
        <v/>
      </c>
      <c r="K1201" s="33">
        <f>IFERROR(IF(OR(C1201="",D1201=""),"",D1201*VLOOKUP(C1201,'Setup - Mix Design'!$A$5:$I$504,7,0)),"")</f>
        <v/>
      </c>
    </row>
    <row r="1202">
      <c r="A1202" s="31" t="n"/>
      <c r="B1202" s="26" t="n"/>
      <c r="C1202" s="26" t="n"/>
      <c r="D1202" s="27" t="n"/>
      <c r="E1202" s="26" t="n"/>
      <c r="F1202" s="33">
        <f>IFERROR(IF(OR(C1202="",D1202=""),"",D1202*VLOOKUP(C1202,'Setup - Mix Design'!$A$5:$I$504,2,0)),"")</f>
        <v/>
      </c>
      <c r="G1202" s="33">
        <f>IFERROR(IF(OR(C1202="",D1202=""),"",D1202*VLOOKUP(C1202,'Setup - Mix Design'!$A$5:$I$504,3,0)),"")</f>
        <v/>
      </c>
      <c r="H1202" s="33">
        <f>IFERROR(IF(OR(C1202="",D1202=""),"",D1202*VLOOKUP(C1202,'Setup - Mix Design'!$A$5:$I$504,4,0)),"")</f>
        <v/>
      </c>
      <c r="I1202" s="33">
        <f>IFERROR(IF(OR(C1202="",D1202=""),"",D1202*VLOOKUP(C1202,'Setup - Mix Design'!$A$5:$I$504,5,0)),"")</f>
        <v/>
      </c>
      <c r="J1202" s="33">
        <f>IFERROR(IF(OR(C1202="",D1202=""),"",D1202*VLOOKUP(C1202,'Setup - Mix Design'!$A$5:$I$504,6,0)),"")</f>
        <v/>
      </c>
      <c r="K1202" s="33">
        <f>IFERROR(IF(OR(C1202="",D1202=""),"",D1202*VLOOKUP(C1202,'Setup - Mix Design'!$A$5:$I$504,7,0)),"")</f>
        <v/>
      </c>
    </row>
    <row r="1203">
      <c r="A1203" s="31" t="n"/>
      <c r="B1203" s="26" t="n"/>
      <c r="C1203" s="26" t="n"/>
      <c r="D1203" s="27" t="n"/>
      <c r="E1203" s="26" t="n"/>
      <c r="F1203" s="33">
        <f>IFERROR(IF(OR(C1203="",D1203=""),"",D1203*VLOOKUP(C1203,'Setup - Mix Design'!$A$5:$I$504,2,0)),"")</f>
        <v/>
      </c>
      <c r="G1203" s="33">
        <f>IFERROR(IF(OR(C1203="",D1203=""),"",D1203*VLOOKUP(C1203,'Setup - Mix Design'!$A$5:$I$504,3,0)),"")</f>
        <v/>
      </c>
      <c r="H1203" s="33">
        <f>IFERROR(IF(OR(C1203="",D1203=""),"",D1203*VLOOKUP(C1203,'Setup - Mix Design'!$A$5:$I$504,4,0)),"")</f>
        <v/>
      </c>
      <c r="I1203" s="33">
        <f>IFERROR(IF(OR(C1203="",D1203=""),"",D1203*VLOOKUP(C1203,'Setup - Mix Design'!$A$5:$I$504,5,0)),"")</f>
        <v/>
      </c>
      <c r="J1203" s="33">
        <f>IFERROR(IF(OR(C1203="",D1203=""),"",D1203*VLOOKUP(C1203,'Setup - Mix Design'!$A$5:$I$504,6,0)),"")</f>
        <v/>
      </c>
      <c r="K1203" s="33">
        <f>IFERROR(IF(OR(C1203="",D1203=""),"",D1203*VLOOKUP(C1203,'Setup - Mix Design'!$A$5:$I$504,7,0)),"")</f>
        <v/>
      </c>
    </row>
    <row r="1204">
      <c r="A1204" s="31" t="n"/>
      <c r="B1204" s="26" t="n"/>
      <c r="C1204" s="26" t="n"/>
      <c r="D1204" s="27" t="n"/>
      <c r="E1204" s="26" t="n"/>
      <c r="F1204" s="33">
        <f>IFERROR(IF(OR(C1204="",D1204=""),"",D1204*VLOOKUP(C1204,'Setup - Mix Design'!$A$5:$I$504,2,0)),"")</f>
        <v/>
      </c>
      <c r="G1204" s="33">
        <f>IFERROR(IF(OR(C1204="",D1204=""),"",D1204*VLOOKUP(C1204,'Setup - Mix Design'!$A$5:$I$504,3,0)),"")</f>
        <v/>
      </c>
      <c r="H1204" s="33">
        <f>IFERROR(IF(OR(C1204="",D1204=""),"",D1204*VLOOKUP(C1204,'Setup - Mix Design'!$A$5:$I$504,4,0)),"")</f>
        <v/>
      </c>
      <c r="I1204" s="33">
        <f>IFERROR(IF(OR(C1204="",D1204=""),"",D1204*VLOOKUP(C1204,'Setup - Mix Design'!$A$5:$I$504,5,0)),"")</f>
        <v/>
      </c>
      <c r="J1204" s="33">
        <f>IFERROR(IF(OR(C1204="",D1204=""),"",D1204*VLOOKUP(C1204,'Setup - Mix Design'!$A$5:$I$504,6,0)),"")</f>
        <v/>
      </c>
      <c r="K1204" s="33">
        <f>IFERROR(IF(OR(C1204="",D1204=""),"",D1204*VLOOKUP(C1204,'Setup - Mix Design'!$A$5:$I$504,7,0)),"")</f>
        <v/>
      </c>
    </row>
    <row r="1205">
      <c r="A1205" s="31" t="n"/>
      <c r="B1205" s="26" t="n"/>
      <c r="C1205" s="26" t="n"/>
      <c r="D1205" s="27" t="n"/>
      <c r="E1205" s="26" t="n"/>
      <c r="F1205" s="33">
        <f>IFERROR(IF(OR(C1205="",D1205=""),"",D1205*VLOOKUP(C1205,'Setup - Mix Design'!$A$5:$I$504,2,0)),"")</f>
        <v/>
      </c>
      <c r="G1205" s="33">
        <f>IFERROR(IF(OR(C1205="",D1205=""),"",D1205*VLOOKUP(C1205,'Setup - Mix Design'!$A$5:$I$504,3,0)),"")</f>
        <v/>
      </c>
      <c r="H1205" s="33">
        <f>IFERROR(IF(OR(C1205="",D1205=""),"",D1205*VLOOKUP(C1205,'Setup - Mix Design'!$A$5:$I$504,4,0)),"")</f>
        <v/>
      </c>
      <c r="I1205" s="33">
        <f>IFERROR(IF(OR(C1205="",D1205=""),"",D1205*VLOOKUP(C1205,'Setup - Mix Design'!$A$5:$I$504,5,0)),"")</f>
        <v/>
      </c>
      <c r="J1205" s="33">
        <f>IFERROR(IF(OR(C1205="",D1205=""),"",D1205*VLOOKUP(C1205,'Setup - Mix Design'!$A$5:$I$504,6,0)),"")</f>
        <v/>
      </c>
      <c r="K1205" s="33">
        <f>IFERROR(IF(OR(C1205="",D1205=""),"",D1205*VLOOKUP(C1205,'Setup - Mix Design'!$A$5:$I$504,7,0)),"")</f>
        <v/>
      </c>
    </row>
    <row r="1206">
      <c r="A1206" s="31" t="n"/>
      <c r="B1206" s="26" t="n"/>
      <c r="C1206" s="26" t="n"/>
      <c r="D1206" s="27" t="n"/>
      <c r="E1206" s="26" t="n"/>
      <c r="F1206" s="33">
        <f>IFERROR(IF(OR(C1206="",D1206=""),"",D1206*VLOOKUP(C1206,'Setup - Mix Design'!$A$5:$I$504,2,0)),"")</f>
        <v/>
      </c>
      <c r="G1206" s="33">
        <f>IFERROR(IF(OR(C1206="",D1206=""),"",D1206*VLOOKUP(C1206,'Setup - Mix Design'!$A$5:$I$504,3,0)),"")</f>
        <v/>
      </c>
      <c r="H1206" s="33">
        <f>IFERROR(IF(OR(C1206="",D1206=""),"",D1206*VLOOKUP(C1206,'Setup - Mix Design'!$A$5:$I$504,4,0)),"")</f>
        <v/>
      </c>
      <c r="I1206" s="33">
        <f>IFERROR(IF(OR(C1206="",D1206=""),"",D1206*VLOOKUP(C1206,'Setup - Mix Design'!$A$5:$I$504,5,0)),"")</f>
        <v/>
      </c>
      <c r="J1206" s="33">
        <f>IFERROR(IF(OR(C1206="",D1206=""),"",D1206*VLOOKUP(C1206,'Setup - Mix Design'!$A$5:$I$504,6,0)),"")</f>
        <v/>
      </c>
      <c r="K1206" s="33">
        <f>IFERROR(IF(OR(C1206="",D1206=""),"",D1206*VLOOKUP(C1206,'Setup - Mix Design'!$A$5:$I$504,7,0)),"")</f>
        <v/>
      </c>
    </row>
    <row r="1207">
      <c r="A1207" s="31" t="n"/>
      <c r="B1207" s="26" t="n"/>
      <c r="C1207" s="26" t="n"/>
      <c r="D1207" s="27" t="n"/>
      <c r="E1207" s="26" t="n"/>
      <c r="F1207" s="33">
        <f>IFERROR(IF(OR(C1207="",D1207=""),"",D1207*VLOOKUP(C1207,'Setup - Mix Design'!$A$5:$I$504,2,0)),"")</f>
        <v/>
      </c>
      <c r="G1207" s="33">
        <f>IFERROR(IF(OR(C1207="",D1207=""),"",D1207*VLOOKUP(C1207,'Setup - Mix Design'!$A$5:$I$504,3,0)),"")</f>
        <v/>
      </c>
      <c r="H1207" s="33">
        <f>IFERROR(IF(OR(C1207="",D1207=""),"",D1207*VLOOKUP(C1207,'Setup - Mix Design'!$A$5:$I$504,4,0)),"")</f>
        <v/>
      </c>
      <c r="I1207" s="33">
        <f>IFERROR(IF(OR(C1207="",D1207=""),"",D1207*VLOOKUP(C1207,'Setup - Mix Design'!$A$5:$I$504,5,0)),"")</f>
        <v/>
      </c>
      <c r="J1207" s="33">
        <f>IFERROR(IF(OR(C1207="",D1207=""),"",D1207*VLOOKUP(C1207,'Setup - Mix Design'!$A$5:$I$504,6,0)),"")</f>
        <v/>
      </c>
      <c r="K1207" s="33">
        <f>IFERROR(IF(OR(C1207="",D1207=""),"",D1207*VLOOKUP(C1207,'Setup - Mix Design'!$A$5:$I$504,7,0)),"")</f>
        <v/>
      </c>
    </row>
    <row r="1208">
      <c r="A1208" s="31" t="n"/>
      <c r="B1208" s="26" t="n"/>
      <c r="C1208" s="26" t="n"/>
      <c r="D1208" s="27" t="n"/>
      <c r="E1208" s="26" t="n"/>
      <c r="F1208" s="33">
        <f>IFERROR(IF(OR(C1208="",D1208=""),"",D1208*VLOOKUP(C1208,'Setup - Mix Design'!$A$5:$I$504,2,0)),"")</f>
        <v/>
      </c>
      <c r="G1208" s="33">
        <f>IFERROR(IF(OR(C1208="",D1208=""),"",D1208*VLOOKUP(C1208,'Setup - Mix Design'!$A$5:$I$504,3,0)),"")</f>
        <v/>
      </c>
      <c r="H1208" s="33">
        <f>IFERROR(IF(OR(C1208="",D1208=""),"",D1208*VLOOKUP(C1208,'Setup - Mix Design'!$A$5:$I$504,4,0)),"")</f>
        <v/>
      </c>
      <c r="I1208" s="33">
        <f>IFERROR(IF(OR(C1208="",D1208=""),"",D1208*VLOOKUP(C1208,'Setup - Mix Design'!$A$5:$I$504,5,0)),"")</f>
        <v/>
      </c>
      <c r="J1208" s="33">
        <f>IFERROR(IF(OR(C1208="",D1208=""),"",D1208*VLOOKUP(C1208,'Setup - Mix Design'!$A$5:$I$504,6,0)),"")</f>
        <v/>
      </c>
      <c r="K1208" s="33">
        <f>IFERROR(IF(OR(C1208="",D1208=""),"",D1208*VLOOKUP(C1208,'Setup - Mix Design'!$A$5:$I$504,7,0)),"")</f>
        <v/>
      </c>
    </row>
    <row r="1209">
      <c r="A1209" s="31" t="n"/>
      <c r="B1209" s="26" t="n"/>
      <c r="C1209" s="26" t="n"/>
      <c r="D1209" s="27" t="n"/>
      <c r="E1209" s="26" t="n"/>
      <c r="F1209" s="33">
        <f>IFERROR(IF(OR(C1209="",D1209=""),"",D1209*VLOOKUP(C1209,'Setup - Mix Design'!$A$5:$I$504,2,0)),"")</f>
        <v/>
      </c>
      <c r="G1209" s="33">
        <f>IFERROR(IF(OR(C1209="",D1209=""),"",D1209*VLOOKUP(C1209,'Setup - Mix Design'!$A$5:$I$504,3,0)),"")</f>
        <v/>
      </c>
      <c r="H1209" s="33">
        <f>IFERROR(IF(OR(C1209="",D1209=""),"",D1209*VLOOKUP(C1209,'Setup - Mix Design'!$A$5:$I$504,4,0)),"")</f>
        <v/>
      </c>
      <c r="I1209" s="33">
        <f>IFERROR(IF(OR(C1209="",D1209=""),"",D1209*VLOOKUP(C1209,'Setup - Mix Design'!$A$5:$I$504,5,0)),"")</f>
        <v/>
      </c>
      <c r="J1209" s="33">
        <f>IFERROR(IF(OR(C1209="",D1209=""),"",D1209*VLOOKUP(C1209,'Setup - Mix Design'!$A$5:$I$504,6,0)),"")</f>
        <v/>
      </c>
      <c r="K1209" s="33">
        <f>IFERROR(IF(OR(C1209="",D1209=""),"",D1209*VLOOKUP(C1209,'Setup - Mix Design'!$A$5:$I$504,7,0)),"")</f>
        <v/>
      </c>
    </row>
    <row r="1210">
      <c r="A1210" s="31" t="n"/>
      <c r="B1210" s="26" t="n"/>
      <c r="C1210" s="26" t="n"/>
      <c r="D1210" s="27" t="n"/>
      <c r="E1210" s="26" t="n"/>
      <c r="F1210" s="33">
        <f>IFERROR(IF(OR(C1210="",D1210=""),"",D1210*VLOOKUP(C1210,'Setup - Mix Design'!$A$5:$I$504,2,0)),"")</f>
        <v/>
      </c>
      <c r="G1210" s="33">
        <f>IFERROR(IF(OR(C1210="",D1210=""),"",D1210*VLOOKUP(C1210,'Setup - Mix Design'!$A$5:$I$504,3,0)),"")</f>
        <v/>
      </c>
      <c r="H1210" s="33">
        <f>IFERROR(IF(OR(C1210="",D1210=""),"",D1210*VLOOKUP(C1210,'Setup - Mix Design'!$A$5:$I$504,4,0)),"")</f>
        <v/>
      </c>
      <c r="I1210" s="33">
        <f>IFERROR(IF(OR(C1210="",D1210=""),"",D1210*VLOOKUP(C1210,'Setup - Mix Design'!$A$5:$I$504,5,0)),"")</f>
        <v/>
      </c>
      <c r="J1210" s="33">
        <f>IFERROR(IF(OR(C1210="",D1210=""),"",D1210*VLOOKUP(C1210,'Setup - Mix Design'!$A$5:$I$504,6,0)),"")</f>
        <v/>
      </c>
      <c r="K1210" s="33">
        <f>IFERROR(IF(OR(C1210="",D1210=""),"",D1210*VLOOKUP(C1210,'Setup - Mix Design'!$A$5:$I$504,7,0)),"")</f>
        <v/>
      </c>
    </row>
    <row r="1211">
      <c r="A1211" s="31" t="n"/>
      <c r="B1211" s="26" t="n"/>
      <c r="C1211" s="26" t="n"/>
      <c r="D1211" s="27" t="n"/>
      <c r="E1211" s="26" t="n"/>
      <c r="F1211" s="33">
        <f>IFERROR(IF(OR(C1211="",D1211=""),"",D1211*VLOOKUP(C1211,'Setup - Mix Design'!$A$5:$I$504,2,0)),"")</f>
        <v/>
      </c>
      <c r="G1211" s="33">
        <f>IFERROR(IF(OR(C1211="",D1211=""),"",D1211*VLOOKUP(C1211,'Setup - Mix Design'!$A$5:$I$504,3,0)),"")</f>
        <v/>
      </c>
      <c r="H1211" s="33">
        <f>IFERROR(IF(OR(C1211="",D1211=""),"",D1211*VLOOKUP(C1211,'Setup - Mix Design'!$A$5:$I$504,4,0)),"")</f>
        <v/>
      </c>
      <c r="I1211" s="33">
        <f>IFERROR(IF(OR(C1211="",D1211=""),"",D1211*VLOOKUP(C1211,'Setup - Mix Design'!$A$5:$I$504,5,0)),"")</f>
        <v/>
      </c>
      <c r="J1211" s="33">
        <f>IFERROR(IF(OR(C1211="",D1211=""),"",D1211*VLOOKUP(C1211,'Setup - Mix Design'!$A$5:$I$504,6,0)),"")</f>
        <v/>
      </c>
      <c r="K1211" s="33">
        <f>IFERROR(IF(OR(C1211="",D1211=""),"",D1211*VLOOKUP(C1211,'Setup - Mix Design'!$A$5:$I$504,7,0)),"")</f>
        <v/>
      </c>
    </row>
    <row r="1212">
      <c r="A1212" s="31" t="n"/>
      <c r="B1212" s="26" t="n"/>
      <c r="C1212" s="26" t="n"/>
      <c r="D1212" s="27" t="n"/>
      <c r="E1212" s="26" t="n"/>
      <c r="F1212" s="33">
        <f>IFERROR(IF(OR(C1212="",D1212=""),"",D1212*VLOOKUP(C1212,'Setup - Mix Design'!$A$5:$I$504,2,0)),"")</f>
        <v/>
      </c>
      <c r="G1212" s="33">
        <f>IFERROR(IF(OR(C1212="",D1212=""),"",D1212*VLOOKUP(C1212,'Setup - Mix Design'!$A$5:$I$504,3,0)),"")</f>
        <v/>
      </c>
      <c r="H1212" s="33">
        <f>IFERROR(IF(OR(C1212="",D1212=""),"",D1212*VLOOKUP(C1212,'Setup - Mix Design'!$A$5:$I$504,4,0)),"")</f>
        <v/>
      </c>
      <c r="I1212" s="33">
        <f>IFERROR(IF(OR(C1212="",D1212=""),"",D1212*VLOOKUP(C1212,'Setup - Mix Design'!$A$5:$I$504,5,0)),"")</f>
        <v/>
      </c>
      <c r="J1212" s="33">
        <f>IFERROR(IF(OR(C1212="",D1212=""),"",D1212*VLOOKUP(C1212,'Setup - Mix Design'!$A$5:$I$504,6,0)),"")</f>
        <v/>
      </c>
      <c r="K1212" s="33">
        <f>IFERROR(IF(OR(C1212="",D1212=""),"",D1212*VLOOKUP(C1212,'Setup - Mix Design'!$A$5:$I$504,7,0)),"")</f>
        <v/>
      </c>
    </row>
    <row r="1213">
      <c r="A1213" s="31" t="n"/>
      <c r="B1213" s="26" t="n"/>
      <c r="C1213" s="26" t="n"/>
      <c r="D1213" s="27" t="n"/>
      <c r="E1213" s="26" t="n"/>
      <c r="F1213" s="33">
        <f>IFERROR(IF(OR(C1213="",D1213=""),"",D1213*VLOOKUP(C1213,'Setup - Mix Design'!$A$5:$I$504,2,0)),"")</f>
        <v/>
      </c>
      <c r="G1213" s="33">
        <f>IFERROR(IF(OR(C1213="",D1213=""),"",D1213*VLOOKUP(C1213,'Setup - Mix Design'!$A$5:$I$504,3,0)),"")</f>
        <v/>
      </c>
      <c r="H1213" s="33">
        <f>IFERROR(IF(OR(C1213="",D1213=""),"",D1213*VLOOKUP(C1213,'Setup - Mix Design'!$A$5:$I$504,4,0)),"")</f>
        <v/>
      </c>
      <c r="I1213" s="33">
        <f>IFERROR(IF(OR(C1213="",D1213=""),"",D1213*VLOOKUP(C1213,'Setup - Mix Design'!$A$5:$I$504,5,0)),"")</f>
        <v/>
      </c>
      <c r="J1213" s="33">
        <f>IFERROR(IF(OR(C1213="",D1213=""),"",D1213*VLOOKUP(C1213,'Setup - Mix Design'!$A$5:$I$504,6,0)),"")</f>
        <v/>
      </c>
      <c r="K1213" s="33">
        <f>IFERROR(IF(OR(C1213="",D1213=""),"",D1213*VLOOKUP(C1213,'Setup - Mix Design'!$A$5:$I$504,7,0)),"")</f>
        <v/>
      </c>
    </row>
    <row r="1214">
      <c r="A1214" s="31" t="n"/>
      <c r="B1214" s="26" t="n"/>
      <c r="C1214" s="26" t="n"/>
      <c r="D1214" s="27" t="n"/>
      <c r="E1214" s="26" t="n"/>
      <c r="F1214" s="33">
        <f>IFERROR(IF(OR(C1214="",D1214=""),"",D1214*VLOOKUP(C1214,'Setup - Mix Design'!$A$5:$I$504,2,0)),"")</f>
        <v/>
      </c>
      <c r="G1214" s="33">
        <f>IFERROR(IF(OR(C1214="",D1214=""),"",D1214*VLOOKUP(C1214,'Setup - Mix Design'!$A$5:$I$504,3,0)),"")</f>
        <v/>
      </c>
      <c r="H1214" s="33">
        <f>IFERROR(IF(OR(C1214="",D1214=""),"",D1214*VLOOKUP(C1214,'Setup - Mix Design'!$A$5:$I$504,4,0)),"")</f>
        <v/>
      </c>
      <c r="I1214" s="33">
        <f>IFERROR(IF(OR(C1214="",D1214=""),"",D1214*VLOOKUP(C1214,'Setup - Mix Design'!$A$5:$I$504,5,0)),"")</f>
        <v/>
      </c>
      <c r="J1214" s="33">
        <f>IFERROR(IF(OR(C1214="",D1214=""),"",D1214*VLOOKUP(C1214,'Setup - Mix Design'!$A$5:$I$504,6,0)),"")</f>
        <v/>
      </c>
      <c r="K1214" s="33">
        <f>IFERROR(IF(OR(C1214="",D1214=""),"",D1214*VLOOKUP(C1214,'Setup - Mix Design'!$A$5:$I$504,7,0)),"")</f>
        <v/>
      </c>
    </row>
    <row r="1215">
      <c r="A1215" s="31" t="n"/>
      <c r="B1215" s="26" t="n"/>
      <c r="C1215" s="26" t="n"/>
      <c r="D1215" s="27" t="n"/>
      <c r="E1215" s="26" t="n"/>
      <c r="F1215" s="33">
        <f>IFERROR(IF(OR(C1215="",D1215=""),"",D1215*VLOOKUP(C1215,'Setup - Mix Design'!$A$5:$I$504,2,0)),"")</f>
        <v/>
      </c>
      <c r="G1215" s="33">
        <f>IFERROR(IF(OR(C1215="",D1215=""),"",D1215*VLOOKUP(C1215,'Setup - Mix Design'!$A$5:$I$504,3,0)),"")</f>
        <v/>
      </c>
      <c r="H1215" s="33">
        <f>IFERROR(IF(OR(C1215="",D1215=""),"",D1215*VLOOKUP(C1215,'Setup - Mix Design'!$A$5:$I$504,4,0)),"")</f>
        <v/>
      </c>
      <c r="I1215" s="33">
        <f>IFERROR(IF(OR(C1215="",D1215=""),"",D1215*VLOOKUP(C1215,'Setup - Mix Design'!$A$5:$I$504,5,0)),"")</f>
        <v/>
      </c>
      <c r="J1215" s="33">
        <f>IFERROR(IF(OR(C1215="",D1215=""),"",D1215*VLOOKUP(C1215,'Setup - Mix Design'!$A$5:$I$504,6,0)),"")</f>
        <v/>
      </c>
      <c r="K1215" s="33">
        <f>IFERROR(IF(OR(C1215="",D1215=""),"",D1215*VLOOKUP(C1215,'Setup - Mix Design'!$A$5:$I$504,7,0)),"")</f>
        <v/>
      </c>
    </row>
    <row r="1216">
      <c r="A1216" s="31" t="n"/>
      <c r="B1216" s="26" t="n"/>
      <c r="C1216" s="26" t="n"/>
      <c r="D1216" s="27" t="n"/>
      <c r="E1216" s="26" t="n"/>
      <c r="F1216" s="33">
        <f>IFERROR(IF(OR(C1216="",D1216=""),"",D1216*VLOOKUP(C1216,'Setup - Mix Design'!$A$5:$I$504,2,0)),"")</f>
        <v/>
      </c>
      <c r="G1216" s="33">
        <f>IFERROR(IF(OR(C1216="",D1216=""),"",D1216*VLOOKUP(C1216,'Setup - Mix Design'!$A$5:$I$504,3,0)),"")</f>
        <v/>
      </c>
      <c r="H1216" s="33">
        <f>IFERROR(IF(OR(C1216="",D1216=""),"",D1216*VLOOKUP(C1216,'Setup - Mix Design'!$A$5:$I$504,4,0)),"")</f>
        <v/>
      </c>
      <c r="I1216" s="33">
        <f>IFERROR(IF(OR(C1216="",D1216=""),"",D1216*VLOOKUP(C1216,'Setup - Mix Design'!$A$5:$I$504,5,0)),"")</f>
        <v/>
      </c>
      <c r="J1216" s="33">
        <f>IFERROR(IF(OR(C1216="",D1216=""),"",D1216*VLOOKUP(C1216,'Setup - Mix Design'!$A$5:$I$504,6,0)),"")</f>
        <v/>
      </c>
      <c r="K1216" s="33">
        <f>IFERROR(IF(OR(C1216="",D1216=""),"",D1216*VLOOKUP(C1216,'Setup - Mix Design'!$A$5:$I$504,7,0)),"")</f>
        <v/>
      </c>
    </row>
    <row r="1217">
      <c r="A1217" s="31" t="n"/>
      <c r="B1217" s="26" t="n"/>
      <c r="C1217" s="26" t="n"/>
      <c r="D1217" s="27" t="n"/>
      <c r="E1217" s="26" t="n"/>
      <c r="F1217" s="33">
        <f>IFERROR(IF(OR(C1217="",D1217=""),"",D1217*VLOOKUP(C1217,'Setup - Mix Design'!$A$5:$I$504,2,0)),"")</f>
        <v/>
      </c>
      <c r="G1217" s="33">
        <f>IFERROR(IF(OR(C1217="",D1217=""),"",D1217*VLOOKUP(C1217,'Setup - Mix Design'!$A$5:$I$504,3,0)),"")</f>
        <v/>
      </c>
      <c r="H1217" s="33">
        <f>IFERROR(IF(OR(C1217="",D1217=""),"",D1217*VLOOKUP(C1217,'Setup - Mix Design'!$A$5:$I$504,4,0)),"")</f>
        <v/>
      </c>
      <c r="I1217" s="33">
        <f>IFERROR(IF(OR(C1217="",D1217=""),"",D1217*VLOOKUP(C1217,'Setup - Mix Design'!$A$5:$I$504,5,0)),"")</f>
        <v/>
      </c>
      <c r="J1217" s="33">
        <f>IFERROR(IF(OR(C1217="",D1217=""),"",D1217*VLOOKUP(C1217,'Setup - Mix Design'!$A$5:$I$504,6,0)),"")</f>
        <v/>
      </c>
      <c r="K1217" s="33">
        <f>IFERROR(IF(OR(C1217="",D1217=""),"",D1217*VLOOKUP(C1217,'Setup - Mix Design'!$A$5:$I$504,7,0)),"")</f>
        <v/>
      </c>
    </row>
    <row r="1218">
      <c r="A1218" s="31" t="n"/>
      <c r="B1218" s="26" t="n"/>
      <c r="C1218" s="26" t="n"/>
      <c r="D1218" s="27" t="n"/>
      <c r="E1218" s="26" t="n"/>
      <c r="F1218" s="33">
        <f>IFERROR(IF(OR(C1218="",D1218=""),"",D1218*VLOOKUP(C1218,'Setup - Mix Design'!$A$5:$I$504,2,0)),"")</f>
        <v/>
      </c>
      <c r="G1218" s="33">
        <f>IFERROR(IF(OR(C1218="",D1218=""),"",D1218*VLOOKUP(C1218,'Setup - Mix Design'!$A$5:$I$504,3,0)),"")</f>
        <v/>
      </c>
      <c r="H1218" s="33">
        <f>IFERROR(IF(OR(C1218="",D1218=""),"",D1218*VLOOKUP(C1218,'Setup - Mix Design'!$A$5:$I$504,4,0)),"")</f>
        <v/>
      </c>
      <c r="I1218" s="33">
        <f>IFERROR(IF(OR(C1218="",D1218=""),"",D1218*VLOOKUP(C1218,'Setup - Mix Design'!$A$5:$I$504,5,0)),"")</f>
        <v/>
      </c>
      <c r="J1218" s="33">
        <f>IFERROR(IF(OR(C1218="",D1218=""),"",D1218*VLOOKUP(C1218,'Setup - Mix Design'!$A$5:$I$504,6,0)),"")</f>
        <v/>
      </c>
      <c r="K1218" s="33">
        <f>IFERROR(IF(OR(C1218="",D1218=""),"",D1218*VLOOKUP(C1218,'Setup - Mix Design'!$A$5:$I$504,7,0)),"")</f>
        <v/>
      </c>
    </row>
    <row r="1219">
      <c r="A1219" s="31" t="n"/>
      <c r="B1219" s="26" t="n"/>
      <c r="C1219" s="26" t="n"/>
      <c r="D1219" s="27" t="n"/>
      <c r="E1219" s="26" t="n"/>
      <c r="F1219" s="33">
        <f>IFERROR(IF(OR(C1219="",D1219=""),"",D1219*VLOOKUP(C1219,'Setup - Mix Design'!$A$5:$I$504,2,0)),"")</f>
        <v/>
      </c>
      <c r="G1219" s="33">
        <f>IFERROR(IF(OR(C1219="",D1219=""),"",D1219*VLOOKUP(C1219,'Setup - Mix Design'!$A$5:$I$504,3,0)),"")</f>
        <v/>
      </c>
      <c r="H1219" s="33">
        <f>IFERROR(IF(OR(C1219="",D1219=""),"",D1219*VLOOKUP(C1219,'Setup - Mix Design'!$A$5:$I$504,4,0)),"")</f>
        <v/>
      </c>
      <c r="I1219" s="33">
        <f>IFERROR(IF(OR(C1219="",D1219=""),"",D1219*VLOOKUP(C1219,'Setup - Mix Design'!$A$5:$I$504,5,0)),"")</f>
        <v/>
      </c>
      <c r="J1219" s="33">
        <f>IFERROR(IF(OR(C1219="",D1219=""),"",D1219*VLOOKUP(C1219,'Setup - Mix Design'!$A$5:$I$504,6,0)),"")</f>
        <v/>
      </c>
      <c r="K1219" s="33">
        <f>IFERROR(IF(OR(C1219="",D1219=""),"",D1219*VLOOKUP(C1219,'Setup - Mix Design'!$A$5:$I$504,7,0)),"")</f>
        <v/>
      </c>
    </row>
    <row r="1220">
      <c r="A1220" s="31" t="n"/>
      <c r="B1220" s="26" t="n"/>
      <c r="C1220" s="26" t="n"/>
      <c r="D1220" s="27" t="n"/>
      <c r="E1220" s="26" t="n"/>
      <c r="F1220" s="33">
        <f>IFERROR(IF(OR(C1220="",D1220=""),"",D1220*VLOOKUP(C1220,'Setup - Mix Design'!$A$5:$I$504,2,0)),"")</f>
        <v/>
      </c>
      <c r="G1220" s="33">
        <f>IFERROR(IF(OR(C1220="",D1220=""),"",D1220*VLOOKUP(C1220,'Setup - Mix Design'!$A$5:$I$504,3,0)),"")</f>
        <v/>
      </c>
      <c r="H1220" s="33">
        <f>IFERROR(IF(OR(C1220="",D1220=""),"",D1220*VLOOKUP(C1220,'Setup - Mix Design'!$A$5:$I$504,4,0)),"")</f>
        <v/>
      </c>
      <c r="I1220" s="33">
        <f>IFERROR(IF(OR(C1220="",D1220=""),"",D1220*VLOOKUP(C1220,'Setup - Mix Design'!$A$5:$I$504,5,0)),"")</f>
        <v/>
      </c>
      <c r="J1220" s="33">
        <f>IFERROR(IF(OR(C1220="",D1220=""),"",D1220*VLOOKUP(C1220,'Setup - Mix Design'!$A$5:$I$504,6,0)),"")</f>
        <v/>
      </c>
      <c r="K1220" s="33">
        <f>IFERROR(IF(OR(C1220="",D1220=""),"",D1220*VLOOKUP(C1220,'Setup - Mix Design'!$A$5:$I$504,7,0)),"")</f>
        <v/>
      </c>
    </row>
    <row r="1221">
      <c r="A1221" s="31" t="n"/>
      <c r="B1221" s="26" t="n"/>
      <c r="C1221" s="26" t="n"/>
      <c r="D1221" s="27" t="n"/>
      <c r="E1221" s="26" t="n"/>
      <c r="F1221" s="33">
        <f>IFERROR(IF(OR(C1221="",D1221=""),"",D1221*VLOOKUP(C1221,'Setup - Mix Design'!$A$5:$I$504,2,0)),"")</f>
        <v/>
      </c>
      <c r="G1221" s="33">
        <f>IFERROR(IF(OR(C1221="",D1221=""),"",D1221*VLOOKUP(C1221,'Setup - Mix Design'!$A$5:$I$504,3,0)),"")</f>
        <v/>
      </c>
      <c r="H1221" s="33">
        <f>IFERROR(IF(OR(C1221="",D1221=""),"",D1221*VLOOKUP(C1221,'Setup - Mix Design'!$A$5:$I$504,4,0)),"")</f>
        <v/>
      </c>
      <c r="I1221" s="33">
        <f>IFERROR(IF(OR(C1221="",D1221=""),"",D1221*VLOOKUP(C1221,'Setup - Mix Design'!$A$5:$I$504,5,0)),"")</f>
        <v/>
      </c>
      <c r="J1221" s="33">
        <f>IFERROR(IF(OR(C1221="",D1221=""),"",D1221*VLOOKUP(C1221,'Setup - Mix Design'!$A$5:$I$504,6,0)),"")</f>
        <v/>
      </c>
      <c r="K1221" s="33">
        <f>IFERROR(IF(OR(C1221="",D1221=""),"",D1221*VLOOKUP(C1221,'Setup - Mix Design'!$A$5:$I$504,7,0)),"")</f>
        <v/>
      </c>
    </row>
    <row r="1222">
      <c r="A1222" s="31" t="n"/>
      <c r="B1222" s="26" t="n"/>
      <c r="C1222" s="26" t="n"/>
      <c r="D1222" s="27" t="n"/>
      <c r="E1222" s="26" t="n"/>
      <c r="F1222" s="33">
        <f>IFERROR(IF(OR(C1222="",D1222=""),"",D1222*VLOOKUP(C1222,'Setup - Mix Design'!$A$5:$I$504,2,0)),"")</f>
        <v/>
      </c>
      <c r="G1222" s="33">
        <f>IFERROR(IF(OR(C1222="",D1222=""),"",D1222*VLOOKUP(C1222,'Setup - Mix Design'!$A$5:$I$504,3,0)),"")</f>
        <v/>
      </c>
      <c r="H1222" s="33">
        <f>IFERROR(IF(OR(C1222="",D1222=""),"",D1222*VLOOKUP(C1222,'Setup - Mix Design'!$A$5:$I$504,4,0)),"")</f>
        <v/>
      </c>
      <c r="I1222" s="33">
        <f>IFERROR(IF(OR(C1222="",D1222=""),"",D1222*VLOOKUP(C1222,'Setup - Mix Design'!$A$5:$I$504,5,0)),"")</f>
        <v/>
      </c>
      <c r="J1222" s="33">
        <f>IFERROR(IF(OR(C1222="",D1222=""),"",D1222*VLOOKUP(C1222,'Setup - Mix Design'!$A$5:$I$504,6,0)),"")</f>
        <v/>
      </c>
      <c r="K1222" s="33">
        <f>IFERROR(IF(OR(C1222="",D1222=""),"",D1222*VLOOKUP(C1222,'Setup - Mix Design'!$A$5:$I$504,7,0)),"")</f>
        <v/>
      </c>
    </row>
    <row r="1223">
      <c r="A1223" s="31" t="n"/>
      <c r="B1223" s="26" t="n"/>
      <c r="C1223" s="26" t="n"/>
      <c r="D1223" s="27" t="n"/>
      <c r="E1223" s="26" t="n"/>
      <c r="F1223" s="33">
        <f>IFERROR(IF(OR(C1223="",D1223=""),"",D1223*VLOOKUP(C1223,'Setup - Mix Design'!$A$5:$I$504,2,0)),"")</f>
        <v/>
      </c>
      <c r="G1223" s="33">
        <f>IFERROR(IF(OR(C1223="",D1223=""),"",D1223*VLOOKUP(C1223,'Setup - Mix Design'!$A$5:$I$504,3,0)),"")</f>
        <v/>
      </c>
      <c r="H1223" s="33">
        <f>IFERROR(IF(OR(C1223="",D1223=""),"",D1223*VLOOKUP(C1223,'Setup - Mix Design'!$A$5:$I$504,4,0)),"")</f>
        <v/>
      </c>
      <c r="I1223" s="33">
        <f>IFERROR(IF(OR(C1223="",D1223=""),"",D1223*VLOOKUP(C1223,'Setup - Mix Design'!$A$5:$I$504,5,0)),"")</f>
        <v/>
      </c>
      <c r="J1223" s="33">
        <f>IFERROR(IF(OR(C1223="",D1223=""),"",D1223*VLOOKUP(C1223,'Setup - Mix Design'!$A$5:$I$504,6,0)),"")</f>
        <v/>
      </c>
      <c r="K1223" s="33">
        <f>IFERROR(IF(OR(C1223="",D1223=""),"",D1223*VLOOKUP(C1223,'Setup - Mix Design'!$A$5:$I$504,7,0)),"")</f>
        <v/>
      </c>
    </row>
    <row r="1224">
      <c r="A1224" s="31" t="n"/>
      <c r="B1224" s="26" t="n"/>
      <c r="C1224" s="26" t="n"/>
      <c r="D1224" s="27" t="n"/>
      <c r="E1224" s="26" t="n"/>
      <c r="F1224" s="33">
        <f>IFERROR(IF(OR(C1224="",D1224=""),"",D1224*VLOOKUP(C1224,'Setup - Mix Design'!$A$5:$I$504,2,0)),"")</f>
        <v/>
      </c>
      <c r="G1224" s="33">
        <f>IFERROR(IF(OR(C1224="",D1224=""),"",D1224*VLOOKUP(C1224,'Setup - Mix Design'!$A$5:$I$504,3,0)),"")</f>
        <v/>
      </c>
      <c r="H1224" s="33">
        <f>IFERROR(IF(OR(C1224="",D1224=""),"",D1224*VLOOKUP(C1224,'Setup - Mix Design'!$A$5:$I$504,4,0)),"")</f>
        <v/>
      </c>
      <c r="I1224" s="33">
        <f>IFERROR(IF(OR(C1224="",D1224=""),"",D1224*VLOOKUP(C1224,'Setup - Mix Design'!$A$5:$I$504,5,0)),"")</f>
        <v/>
      </c>
      <c r="J1224" s="33">
        <f>IFERROR(IF(OR(C1224="",D1224=""),"",D1224*VLOOKUP(C1224,'Setup - Mix Design'!$A$5:$I$504,6,0)),"")</f>
        <v/>
      </c>
      <c r="K1224" s="33">
        <f>IFERROR(IF(OR(C1224="",D1224=""),"",D1224*VLOOKUP(C1224,'Setup - Mix Design'!$A$5:$I$504,7,0)),"")</f>
        <v/>
      </c>
    </row>
    <row r="1225">
      <c r="A1225" s="31" t="n"/>
      <c r="B1225" s="26" t="n"/>
      <c r="C1225" s="26" t="n"/>
      <c r="D1225" s="27" t="n"/>
      <c r="E1225" s="26" t="n"/>
      <c r="F1225" s="33">
        <f>IFERROR(IF(OR(C1225="",D1225=""),"",D1225*VLOOKUP(C1225,'Setup - Mix Design'!$A$5:$I$504,2,0)),"")</f>
        <v/>
      </c>
      <c r="G1225" s="33">
        <f>IFERROR(IF(OR(C1225="",D1225=""),"",D1225*VLOOKUP(C1225,'Setup - Mix Design'!$A$5:$I$504,3,0)),"")</f>
        <v/>
      </c>
      <c r="H1225" s="33">
        <f>IFERROR(IF(OR(C1225="",D1225=""),"",D1225*VLOOKUP(C1225,'Setup - Mix Design'!$A$5:$I$504,4,0)),"")</f>
        <v/>
      </c>
      <c r="I1225" s="33">
        <f>IFERROR(IF(OR(C1225="",D1225=""),"",D1225*VLOOKUP(C1225,'Setup - Mix Design'!$A$5:$I$504,5,0)),"")</f>
        <v/>
      </c>
      <c r="J1225" s="33">
        <f>IFERROR(IF(OR(C1225="",D1225=""),"",D1225*VLOOKUP(C1225,'Setup - Mix Design'!$A$5:$I$504,6,0)),"")</f>
        <v/>
      </c>
      <c r="K1225" s="33">
        <f>IFERROR(IF(OR(C1225="",D1225=""),"",D1225*VLOOKUP(C1225,'Setup - Mix Design'!$A$5:$I$504,7,0)),"")</f>
        <v/>
      </c>
    </row>
    <row r="1226">
      <c r="A1226" s="31" t="n"/>
      <c r="B1226" s="26" t="n"/>
      <c r="C1226" s="26" t="n"/>
      <c r="D1226" s="27" t="n"/>
      <c r="E1226" s="26" t="n"/>
      <c r="F1226" s="33">
        <f>IFERROR(IF(OR(C1226="",D1226=""),"",D1226*VLOOKUP(C1226,'Setup - Mix Design'!$A$5:$I$504,2,0)),"")</f>
        <v/>
      </c>
      <c r="G1226" s="33">
        <f>IFERROR(IF(OR(C1226="",D1226=""),"",D1226*VLOOKUP(C1226,'Setup - Mix Design'!$A$5:$I$504,3,0)),"")</f>
        <v/>
      </c>
      <c r="H1226" s="33">
        <f>IFERROR(IF(OR(C1226="",D1226=""),"",D1226*VLOOKUP(C1226,'Setup - Mix Design'!$A$5:$I$504,4,0)),"")</f>
        <v/>
      </c>
      <c r="I1226" s="33">
        <f>IFERROR(IF(OR(C1226="",D1226=""),"",D1226*VLOOKUP(C1226,'Setup - Mix Design'!$A$5:$I$504,5,0)),"")</f>
        <v/>
      </c>
      <c r="J1226" s="33">
        <f>IFERROR(IF(OR(C1226="",D1226=""),"",D1226*VLOOKUP(C1226,'Setup - Mix Design'!$A$5:$I$504,6,0)),"")</f>
        <v/>
      </c>
      <c r="K1226" s="33">
        <f>IFERROR(IF(OR(C1226="",D1226=""),"",D1226*VLOOKUP(C1226,'Setup - Mix Design'!$A$5:$I$504,7,0)),"")</f>
        <v/>
      </c>
    </row>
    <row r="1227">
      <c r="A1227" s="31" t="n"/>
      <c r="B1227" s="26" t="n"/>
      <c r="C1227" s="26" t="n"/>
      <c r="D1227" s="27" t="n"/>
      <c r="E1227" s="26" t="n"/>
      <c r="F1227" s="33">
        <f>IFERROR(IF(OR(C1227="",D1227=""),"",D1227*VLOOKUP(C1227,'Setup - Mix Design'!$A$5:$I$504,2,0)),"")</f>
        <v/>
      </c>
      <c r="G1227" s="33">
        <f>IFERROR(IF(OR(C1227="",D1227=""),"",D1227*VLOOKUP(C1227,'Setup - Mix Design'!$A$5:$I$504,3,0)),"")</f>
        <v/>
      </c>
      <c r="H1227" s="33">
        <f>IFERROR(IF(OR(C1227="",D1227=""),"",D1227*VLOOKUP(C1227,'Setup - Mix Design'!$A$5:$I$504,4,0)),"")</f>
        <v/>
      </c>
      <c r="I1227" s="33">
        <f>IFERROR(IF(OR(C1227="",D1227=""),"",D1227*VLOOKUP(C1227,'Setup - Mix Design'!$A$5:$I$504,5,0)),"")</f>
        <v/>
      </c>
      <c r="J1227" s="33">
        <f>IFERROR(IF(OR(C1227="",D1227=""),"",D1227*VLOOKUP(C1227,'Setup - Mix Design'!$A$5:$I$504,6,0)),"")</f>
        <v/>
      </c>
      <c r="K1227" s="33">
        <f>IFERROR(IF(OR(C1227="",D1227=""),"",D1227*VLOOKUP(C1227,'Setup - Mix Design'!$A$5:$I$504,7,0)),"")</f>
        <v/>
      </c>
    </row>
    <row r="1228">
      <c r="A1228" s="31" t="n"/>
      <c r="B1228" s="26" t="n"/>
      <c r="C1228" s="26" t="n"/>
      <c r="D1228" s="27" t="n"/>
      <c r="E1228" s="26" t="n"/>
      <c r="F1228" s="33">
        <f>IFERROR(IF(OR(C1228="",D1228=""),"",D1228*VLOOKUP(C1228,'Setup - Mix Design'!$A$5:$I$504,2,0)),"")</f>
        <v/>
      </c>
      <c r="G1228" s="33">
        <f>IFERROR(IF(OR(C1228="",D1228=""),"",D1228*VLOOKUP(C1228,'Setup - Mix Design'!$A$5:$I$504,3,0)),"")</f>
        <v/>
      </c>
      <c r="H1228" s="33">
        <f>IFERROR(IF(OR(C1228="",D1228=""),"",D1228*VLOOKUP(C1228,'Setup - Mix Design'!$A$5:$I$504,4,0)),"")</f>
        <v/>
      </c>
      <c r="I1228" s="33">
        <f>IFERROR(IF(OR(C1228="",D1228=""),"",D1228*VLOOKUP(C1228,'Setup - Mix Design'!$A$5:$I$504,5,0)),"")</f>
        <v/>
      </c>
      <c r="J1228" s="33">
        <f>IFERROR(IF(OR(C1228="",D1228=""),"",D1228*VLOOKUP(C1228,'Setup - Mix Design'!$A$5:$I$504,6,0)),"")</f>
        <v/>
      </c>
      <c r="K1228" s="33">
        <f>IFERROR(IF(OR(C1228="",D1228=""),"",D1228*VLOOKUP(C1228,'Setup - Mix Design'!$A$5:$I$504,7,0)),"")</f>
        <v/>
      </c>
    </row>
    <row r="1229">
      <c r="A1229" s="31" t="n"/>
      <c r="B1229" s="26" t="n"/>
      <c r="C1229" s="26" t="n"/>
      <c r="D1229" s="27" t="n"/>
      <c r="E1229" s="26" t="n"/>
      <c r="F1229" s="33">
        <f>IFERROR(IF(OR(C1229="",D1229=""),"",D1229*VLOOKUP(C1229,'Setup - Mix Design'!$A$5:$I$504,2,0)),"")</f>
        <v/>
      </c>
      <c r="G1229" s="33">
        <f>IFERROR(IF(OR(C1229="",D1229=""),"",D1229*VLOOKUP(C1229,'Setup - Mix Design'!$A$5:$I$504,3,0)),"")</f>
        <v/>
      </c>
      <c r="H1229" s="33">
        <f>IFERROR(IF(OR(C1229="",D1229=""),"",D1229*VLOOKUP(C1229,'Setup - Mix Design'!$A$5:$I$504,4,0)),"")</f>
        <v/>
      </c>
      <c r="I1229" s="33">
        <f>IFERROR(IF(OR(C1229="",D1229=""),"",D1229*VLOOKUP(C1229,'Setup - Mix Design'!$A$5:$I$504,5,0)),"")</f>
        <v/>
      </c>
      <c r="J1229" s="33">
        <f>IFERROR(IF(OR(C1229="",D1229=""),"",D1229*VLOOKUP(C1229,'Setup - Mix Design'!$A$5:$I$504,6,0)),"")</f>
        <v/>
      </c>
      <c r="K1229" s="33">
        <f>IFERROR(IF(OR(C1229="",D1229=""),"",D1229*VLOOKUP(C1229,'Setup - Mix Design'!$A$5:$I$504,7,0)),"")</f>
        <v/>
      </c>
    </row>
    <row r="1230">
      <c r="A1230" s="31" t="n"/>
      <c r="B1230" s="26" t="n"/>
      <c r="C1230" s="26" t="n"/>
      <c r="D1230" s="27" t="n"/>
      <c r="E1230" s="26" t="n"/>
      <c r="F1230" s="33">
        <f>IFERROR(IF(OR(C1230="",D1230=""),"",D1230*VLOOKUP(C1230,'Setup - Mix Design'!$A$5:$I$504,2,0)),"")</f>
        <v/>
      </c>
      <c r="G1230" s="33">
        <f>IFERROR(IF(OR(C1230="",D1230=""),"",D1230*VLOOKUP(C1230,'Setup - Mix Design'!$A$5:$I$504,3,0)),"")</f>
        <v/>
      </c>
      <c r="H1230" s="33">
        <f>IFERROR(IF(OR(C1230="",D1230=""),"",D1230*VLOOKUP(C1230,'Setup - Mix Design'!$A$5:$I$504,4,0)),"")</f>
        <v/>
      </c>
      <c r="I1230" s="33">
        <f>IFERROR(IF(OR(C1230="",D1230=""),"",D1230*VLOOKUP(C1230,'Setup - Mix Design'!$A$5:$I$504,5,0)),"")</f>
        <v/>
      </c>
      <c r="J1230" s="33">
        <f>IFERROR(IF(OR(C1230="",D1230=""),"",D1230*VLOOKUP(C1230,'Setup - Mix Design'!$A$5:$I$504,6,0)),"")</f>
        <v/>
      </c>
      <c r="K1230" s="33">
        <f>IFERROR(IF(OR(C1230="",D1230=""),"",D1230*VLOOKUP(C1230,'Setup - Mix Design'!$A$5:$I$504,7,0)),"")</f>
        <v/>
      </c>
    </row>
    <row r="1231">
      <c r="A1231" s="31" t="n"/>
      <c r="B1231" s="26" t="n"/>
      <c r="C1231" s="26" t="n"/>
      <c r="D1231" s="27" t="n"/>
      <c r="E1231" s="26" t="n"/>
      <c r="F1231" s="33">
        <f>IFERROR(IF(OR(C1231="",D1231=""),"",D1231*VLOOKUP(C1231,'Setup - Mix Design'!$A$5:$I$504,2,0)),"")</f>
        <v/>
      </c>
      <c r="G1231" s="33">
        <f>IFERROR(IF(OR(C1231="",D1231=""),"",D1231*VLOOKUP(C1231,'Setup - Mix Design'!$A$5:$I$504,3,0)),"")</f>
        <v/>
      </c>
      <c r="H1231" s="33">
        <f>IFERROR(IF(OR(C1231="",D1231=""),"",D1231*VLOOKUP(C1231,'Setup - Mix Design'!$A$5:$I$504,4,0)),"")</f>
        <v/>
      </c>
      <c r="I1231" s="33">
        <f>IFERROR(IF(OR(C1231="",D1231=""),"",D1231*VLOOKUP(C1231,'Setup - Mix Design'!$A$5:$I$504,5,0)),"")</f>
        <v/>
      </c>
      <c r="J1231" s="33">
        <f>IFERROR(IF(OR(C1231="",D1231=""),"",D1231*VLOOKUP(C1231,'Setup - Mix Design'!$A$5:$I$504,6,0)),"")</f>
        <v/>
      </c>
      <c r="K1231" s="33">
        <f>IFERROR(IF(OR(C1231="",D1231=""),"",D1231*VLOOKUP(C1231,'Setup - Mix Design'!$A$5:$I$504,7,0)),"")</f>
        <v/>
      </c>
    </row>
    <row r="1232">
      <c r="A1232" s="31" t="n"/>
      <c r="B1232" s="26" t="n"/>
      <c r="C1232" s="26" t="n"/>
      <c r="D1232" s="27" t="n"/>
      <c r="E1232" s="26" t="n"/>
      <c r="F1232" s="33">
        <f>IFERROR(IF(OR(C1232="",D1232=""),"",D1232*VLOOKUP(C1232,'Setup - Mix Design'!$A$5:$I$504,2,0)),"")</f>
        <v/>
      </c>
      <c r="G1232" s="33">
        <f>IFERROR(IF(OR(C1232="",D1232=""),"",D1232*VLOOKUP(C1232,'Setup - Mix Design'!$A$5:$I$504,3,0)),"")</f>
        <v/>
      </c>
      <c r="H1232" s="33">
        <f>IFERROR(IF(OR(C1232="",D1232=""),"",D1232*VLOOKUP(C1232,'Setup - Mix Design'!$A$5:$I$504,4,0)),"")</f>
        <v/>
      </c>
      <c r="I1232" s="33">
        <f>IFERROR(IF(OR(C1232="",D1232=""),"",D1232*VLOOKUP(C1232,'Setup - Mix Design'!$A$5:$I$504,5,0)),"")</f>
        <v/>
      </c>
      <c r="J1232" s="33">
        <f>IFERROR(IF(OR(C1232="",D1232=""),"",D1232*VLOOKUP(C1232,'Setup - Mix Design'!$A$5:$I$504,6,0)),"")</f>
        <v/>
      </c>
      <c r="K1232" s="33">
        <f>IFERROR(IF(OR(C1232="",D1232=""),"",D1232*VLOOKUP(C1232,'Setup - Mix Design'!$A$5:$I$504,7,0)),"")</f>
        <v/>
      </c>
    </row>
    <row r="1233">
      <c r="A1233" s="31" t="n"/>
      <c r="B1233" s="26" t="n"/>
      <c r="C1233" s="26" t="n"/>
      <c r="D1233" s="27" t="n"/>
      <c r="E1233" s="26" t="n"/>
      <c r="F1233" s="33">
        <f>IFERROR(IF(OR(C1233="",D1233=""),"",D1233*VLOOKUP(C1233,'Setup - Mix Design'!$A$5:$I$504,2,0)),"")</f>
        <v/>
      </c>
      <c r="G1233" s="33">
        <f>IFERROR(IF(OR(C1233="",D1233=""),"",D1233*VLOOKUP(C1233,'Setup - Mix Design'!$A$5:$I$504,3,0)),"")</f>
        <v/>
      </c>
      <c r="H1233" s="33">
        <f>IFERROR(IF(OR(C1233="",D1233=""),"",D1233*VLOOKUP(C1233,'Setup - Mix Design'!$A$5:$I$504,4,0)),"")</f>
        <v/>
      </c>
      <c r="I1233" s="33">
        <f>IFERROR(IF(OR(C1233="",D1233=""),"",D1233*VLOOKUP(C1233,'Setup - Mix Design'!$A$5:$I$504,5,0)),"")</f>
        <v/>
      </c>
      <c r="J1233" s="33">
        <f>IFERROR(IF(OR(C1233="",D1233=""),"",D1233*VLOOKUP(C1233,'Setup - Mix Design'!$A$5:$I$504,6,0)),"")</f>
        <v/>
      </c>
      <c r="K1233" s="33">
        <f>IFERROR(IF(OR(C1233="",D1233=""),"",D1233*VLOOKUP(C1233,'Setup - Mix Design'!$A$5:$I$504,7,0)),"")</f>
        <v/>
      </c>
    </row>
    <row r="1234">
      <c r="A1234" s="31" t="n"/>
      <c r="B1234" s="26" t="n"/>
      <c r="C1234" s="26" t="n"/>
      <c r="D1234" s="27" t="n"/>
      <c r="E1234" s="26" t="n"/>
      <c r="F1234" s="33">
        <f>IFERROR(IF(OR(C1234="",D1234=""),"",D1234*VLOOKUP(C1234,'Setup - Mix Design'!$A$5:$I$504,2,0)),"")</f>
        <v/>
      </c>
      <c r="G1234" s="33">
        <f>IFERROR(IF(OR(C1234="",D1234=""),"",D1234*VLOOKUP(C1234,'Setup - Mix Design'!$A$5:$I$504,3,0)),"")</f>
        <v/>
      </c>
      <c r="H1234" s="33">
        <f>IFERROR(IF(OR(C1234="",D1234=""),"",D1234*VLOOKUP(C1234,'Setup - Mix Design'!$A$5:$I$504,4,0)),"")</f>
        <v/>
      </c>
      <c r="I1234" s="33">
        <f>IFERROR(IF(OR(C1234="",D1234=""),"",D1234*VLOOKUP(C1234,'Setup - Mix Design'!$A$5:$I$504,5,0)),"")</f>
        <v/>
      </c>
      <c r="J1234" s="33">
        <f>IFERROR(IF(OR(C1234="",D1234=""),"",D1234*VLOOKUP(C1234,'Setup - Mix Design'!$A$5:$I$504,6,0)),"")</f>
        <v/>
      </c>
      <c r="K1234" s="33">
        <f>IFERROR(IF(OR(C1234="",D1234=""),"",D1234*VLOOKUP(C1234,'Setup - Mix Design'!$A$5:$I$504,7,0)),"")</f>
        <v/>
      </c>
    </row>
    <row r="1235">
      <c r="A1235" s="31" t="n"/>
      <c r="B1235" s="26" t="n"/>
      <c r="C1235" s="26" t="n"/>
      <c r="D1235" s="27" t="n"/>
      <c r="E1235" s="26" t="n"/>
      <c r="F1235" s="33">
        <f>IFERROR(IF(OR(C1235="",D1235=""),"",D1235*VLOOKUP(C1235,'Setup - Mix Design'!$A$5:$I$504,2,0)),"")</f>
        <v/>
      </c>
      <c r="G1235" s="33">
        <f>IFERROR(IF(OR(C1235="",D1235=""),"",D1235*VLOOKUP(C1235,'Setup - Mix Design'!$A$5:$I$504,3,0)),"")</f>
        <v/>
      </c>
      <c r="H1235" s="33">
        <f>IFERROR(IF(OR(C1235="",D1235=""),"",D1235*VLOOKUP(C1235,'Setup - Mix Design'!$A$5:$I$504,4,0)),"")</f>
        <v/>
      </c>
      <c r="I1235" s="33">
        <f>IFERROR(IF(OR(C1235="",D1235=""),"",D1235*VLOOKUP(C1235,'Setup - Mix Design'!$A$5:$I$504,5,0)),"")</f>
        <v/>
      </c>
      <c r="J1235" s="33">
        <f>IFERROR(IF(OR(C1235="",D1235=""),"",D1235*VLOOKUP(C1235,'Setup - Mix Design'!$A$5:$I$504,6,0)),"")</f>
        <v/>
      </c>
      <c r="K1235" s="33">
        <f>IFERROR(IF(OR(C1235="",D1235=""),"",D1235*VLOOKUP(C1235,'Setup - Mix Design'!$A$5:$I$504,7,0)),"")</f>
        <v/>
      </c>
    </row>
    <row r="1236">
      <c r="A1236" s="31" t="n"/>
      <c r="B1236" s="26" t="n"/>
      <c r="C1236" s="26" t="n"/>
      <c r="D1236" s="27" t="n"/>
      <c r="E1236" s="26" t="n"/>
      <c r="F1236" s="33">
        <f>IFERROR(IF(OR(C1236="",D1236=""),"",D1236*VLOOKUP(C1236,'Setup - Mix Design'!$A$5:$I$504,2,0)),"")</f>
        <v/>
      </c>
      <c r="G1236" s="33">
        <f>IFERROR(IF(OR(C1236="",D1236=""),"",D1236*VLOOKUP(C1236,'Setup - Mix Design'!$A$5:$I$504,3,0)),"")</f>
        <v/>
      </c>
      <c r="H1236" s="33">
        <f>IFERROR(IF(OR(C1236="",D1236=""),"",D1236*VLOOKUP(C1236,'Setup - Mix Design'!$A$5:$I$504,4,0)),"")</f>
        <v/>
      </c>
      <c r="I1236" s="33">
        <f>IFERROR(IF(OR(C1236="",D1236=""),"",D1236*VLOOKUP(C1236,'Setup - Mix Design'!$A$5:$I$504,5,0)),"")</f>
        <v/>
      </c>
      <c r="J1236" s="33">
        <f>IFERROR(IF(OR(C1236="",D1236=""),"",D1236*VLOOKUP(C1236,'Setup - Mix Design'!$A$5:$I$504,6,0)),"")</f>
        <v/>
      </c>
      <c r="K1236" s="33">
        <f>IFERROR(IF(OR(C1236="",D1236=""),"",D1236*VLOOKUP(C1236,'Setup - Mix Design'!$A$5:$I$504,7,0)),"")</f>
        <v/>
      </c>
    </row>
    <row r="1237">
      <c r="A1237" s="31" t="n"/>
      <c r="B1237" s="26" t="n"/>
      <c r="C1237" s="26" t="n"/>
      <c r="D1237" s="27" t="n"/>
      <c r="E1237" s="26" t="n"/>
      <c r="F1237" s="33">
        <f>IFERROR(IF(OR(C1237="",D1237=""),"",D1237*VLOOKUP(C1237,'Setup - Mix Design'!$A$5:$I$504,2,0)),"")</f>
        <v/>
      </c>
      <c r="G1237" s="33">
        <f>IFERROR(IF(OR(C1237="",D1237=""),"",D1237*VLOOKUP(C1237,'Setup - Mix Design'!$A$5:$I$504,3,0)),"")</f>
        <v/>
      </c>
      <c r="H1237" s="33">
        <f>IFERROR(IF(OR(C1237="",D1237=""),"",D1237*VLOOKUP(C1237,'Setup - Mix Design'!$A$5:$I$504,4,0)),"")</f>
        <v/>
      </c>
      <c r="I1237" s="33">
        <f>IFERROR(IF(OR(C1237="",D1237=""),"",D1237*VLOOKUP(C1237,'Setup - Mix Design'!$A$5:$I$504,5,0)),"")</f>
        <v/>
      </c>
      <c r="J1237" s="33">
        <f>IFERROR(IF(OR(C1237="",D1237=""),"",D1237*VLOOKUP(C1237,'Setup - Mix Design'!$A$5:$I$504,6,0)),"")</f>
        <v/>
      </c>
      <c r="K1237" s="33">
        <f>IFERROR(IF(OR(C1237="",D1237=""),"",D1237*VLOOKUP(C1237,'Setup - Mix Design'!$A$5:$I$504,7,0)),"")</f>
        <v/>
      </c>
    </row>
    <row r="1238">
      <c r="A1238" s="31" t="n"/>
      <c r="B1238" s="26" t="n"/>
      <c r="C1238" s="26" t="n"/>
      <c r="D1238" s="27" t="n"/>
      <c r="E1238" s="26" t="n"/>
      <c r="F1238" s="33">
        <f>IFERROR(IF(OR(C1238="",D1238=""),"",D1238*VLOOKUP(C1238,'Setup - Mix Design'!$A$5:$I$504,2,0)),"")</f>
        <v/>
      </c>
      <c r="G1238" s="33">
        <f>IFERROR(IF(OR(C1238="",D1238=""),"",D1238*VLOOKUP(C1238,'Setup - Mix Design'!$A$5:$I$504,3,0)),"")</f>
        <v/>
      </c>
      <c r="H1238" s="33">
        <f>IFERROR(IF(OR(C1238="",D1238=""),"",D1238*VLOOKUP(C1238,'Setup - Mix Design'!$A$5:$I$504,4,0)),"")</f>
        <v/>
      </c>
      <c r="I1238" s="33">
        <f>IFERROR(IF(OR(C1238="",D1238=""),"",D1238*VLOOKUP(C1238,'Setup - Mix Design'!$A$5:$I$504,5,0)),"")</f>
        <v/>
      </c>
      <c r="J1238" s="33">
        <f>IFERROR(IF(OR(C1238="",D1238=""),"",D1238*VLOOKUP(C1238,'Setup - Mix Design'!$A$5:$I$504,6,0)),"")</f>
        <v/>
      </c>
      <c r="K1238" s="33">
        <f>IFERROR(IF(OR(C1238="",D1238=""),"",D1238*VLOOKUP(C1238,'Setup - Mix Design'!$A$5:$I$504,7,0)),"")</f>
        <v/>
      </c>
    </row>
    <row r="1239">
      <c r="A1239" s="31" t="n"/>
      <c r="B1239" s="26" t="n"/>
      <c r="C1239" s="26" t="n"/>
      <c r="D1239" s="27" t="n"/>
      <c r="E1239" s="26" t="n"/>
      <c r="F1239" s="33">
        <f>IFERROR(IF(OR(C1239="",D1239=""),"",D1239*VLOOKUP(C1239,'Setup - Mix Design'!$A$5:$I$504,2,0)),"")</f>
        <v/>
      </c>
      <c r="G1239" s="33">
        <f>IFERROR(IF(OR(C1239="",D1239=""),"",D1239*VLOOKUP(C1239,'Setup - Mix Design'!$A$5:$I$504,3,0)),"")</f>
        <v/>
      </c>
      <c r="H1239" s="33">
        <f>IFERROR(IF(OR(C1239="",D1239=""),"",D1239*VLOOKUP(C1239,'Setup - Mix Design'!$A$5:$I$504,4,0)),"")</f>
        <v/>
      </c>
      <c r="I1239" s="33">
        <f>IFERROR(IF(OR(C1239="",D1239=""),"",D1239*VLOOKUP(C1239,'Setup - Mix Design'!$A$5:$I$504,5,0)),"")</f>
        <v/>
      </c>
      <c r="J1239" s="33">
        <f>IFERROR(IF(OR(C1239="",D1239=""),"",D1239*VLOOKUP(C1239,'Setup - Mix Design'!$A$5:$I$504,6,0)),"")</f>
        <v/>
      </c>
      <c r="K1239" s="33">
        <f>IFERROR(IF(OR(C1239="",D1239=""),"",D1239*VLOOKUP(C1239,'Setup - Mix Design'!$A$5:$I$504,7,0)),"")</f>
        <v/>
      </c>
    </row>
    <row r="1240">
      <c r="A1240" s="31" t="n"/>
      <c r="B1240" s="26" t="n"/>
      <c r="C1240" s="26" t="n"/>
      <c r="D1240" s="27" t="n"/>
      <c r="E1240" s="26" t="n"/>
      <c r="F1240" s="33">
        <f>IFERROR(IF(OR(C1240="",D1240=""),"",D1240*VLOOKUP(C1240,'Setup - Mix Design'!$A$5:$I$504,2,0)),"")</f>
        <v/>
      </c>
      <c r="G1240" s="33">
        <f>IFERROR(IF(OR(C1240="",D1240=""),"",D1240*VLOOKUP(C1240,'Setup - Mix Design'!$A$5:$I$504,3,0)),"")</f>
        <v/>
      </c>
      <c r="H1240" s="33">
        <f>IFERROR(IF(OR(C1240="",D1240=""),"",D1240*VLOOKUP(C1240,'Setup - Mix Design'!$A$5:$I$504,4,0)),"")</f>
        <v/>
      </c>
      <c r="I1240" s="33">
        <f>IFERROR(IF(OR(C1240="",D1240=""),"",D1240*VLOOKUP(C1240,'Setup - Mix Design'!$A$5:$I$504,5,0)),"")</f>
        <v/>
      </c>
      <c r="J1240" s="33">
        <f>IFERROR(IF(OR(C1240="",D1240=""),"",D1240*VLOOKUP(C1240,'Setup - Mix Design'!$A$5:$I$504,6,0)),"")</f>
        <v/>
      </c>
      <c r="K1240" s="33">
        <f>IFERROR(IF(OR(C1240="",D1240=""),"",D1240*VLOOKUP(C1240,'Setup - Mix Design'!$A$5:$I$504,7,0)),"")</f>
        <v/>
      </c>
    </row>
    <row r="1241">
      <c r="A1241" s="31" t="n"/>
      <c r="B1241" s="26" t="n"/>
      <c r="C1241" s="26" t="n"/>
      <c r="D1241" s="27" t="n"/>
      <c r="E1241" s="26" t="n"/>
      <c r="F1241" s="33">
        <f>IFERROR(IF(OR(C1241="",D1241=""),"",D1241*VLOOKUP(C1241,'Setup - Mix Design'!$A$5:$I$504,2,0)),"")</f>
        <v/>
      </c>
      <c r="G1241" s="33">
        <f>IFERROR(IF(OR(C1241="",D1241=""),"",D1241*VLOOKUP(C1241,'Setup - Mix Design'!$A$5:$I$504,3,0)),"")</f>
        <v/>
      </c>
      <c r="H1241" s="33">
        <f>IFERROR(IF(OR(C1241="",D1241=""),"",D1241*VLOOKUP(C1241,'Setup - Mix Design'!$A$5:$I$504,4,0)),"")</f>
        <v/>
      </c>
      <c r="I1241" s="33">
        <f>IFERROR(IF(OR(C1241="",D1241=""),"",D1241*VLOOKUP(C1241,'Setup - Mix Design'!$A$5:$I$504,5,0)),"")</f>
        <v/>
      </c>
      <c r="J1241" s="33">
        <f>IFERROR(IF(OR(C1241="",D1241=""),"",D1241*VLOOKUP(C1241,'Setup - Mix Design'!$A$5:$I$504,6,0)),"")</f>
        <v/>
      </c>
      <c r="K1241" s="33">
        <f>IFERROR(IF(OR(C1241="",D1241=""),"",D1241*VLOOKUP(C1241,'Setup - Mix Design'!$A$5:$I$504,7,0)),"")</f>
        <v/>
      </c>
    </row>
    <row r="1242">
      <c r="A1242" s="31" t="n"/>
      <c r="B1242" s="26" t="n"/>
      <c r="C1242" s="26" t="n"/>
      <c r="D1242" s="27" t="n"/>
      <c r="E1242" s="26" t="n"/>
      <c r="F1242" s="33">
        <f>IFERROR(IF(OR(C1242="",D1242=""),"",D1242*VLOOKUP(C1242,'Setup - Mix Design'!$A$5:$I$504,2,0)),"")</f>
        <v/>
      </c>
      <c r="G1242" s="33">
        <f>IFERROR(IF(OR(C1242="",D1242=""),"",D1242*VLOOKUP(C1242,'Setup - Mix Design'!$A$5:$I$504,3,0)),"")</f>
        <v/>
      </c>
      <c r="H1242" s="33">
        <f>IFERROR(IF(OR(C1242="",D1242=""),"",D1242*VLOOKUP(C1242,'Setup - Mix Design'!$A$5:$I$504,4,0)),"")</f>
        <v/>
      </c>
      <c r="I1242" s="33">
        <f>IFERROR(IF(OR(C1242="",D1242=""),"",D1242*VLOOKUP(C1242,'Setup - Mix Design'!$A$5:$I$504,5,0)),"")</f>
        <v/>
      </c>
      <c r="J1242" s="33">
        <f>IFERROR(IF(OR(C1242="",D1242=""),"",D1242*VLOOKUP(C1242,'Setup - Mix Design'!$A$5:$I$504,6,0)),"")</f>
        <v/>
      </c>
      <c r="K1242" s="33">
        <f>IFERROR(IF(OR(C1242="",D1242=""),"",D1242*VLOOKUP(C1242,'Setup - Mix Design'!$A$5:$I$504,7,0)),"")</f>
        <v/>
      </c>
    </row>
    <row r="1243">
      <c r="A1243" s="31" t="n"/>
      <c r="B1243" s="26" t="n"/>
      <c r="C1243" s="26" t="n"/>
      <c r="D1243" s="27" t="n"/>
      <c r="E1243" s="26" t="n"/>
      <c r="F1243" s="33">
        <f>IFERROR(IF(OR(C1243="",D1243=""),"",D1243*VLOOKUP(C1243,'Setup - Mix Design'!$A$5:$I$504,2,0)),"")</f>
        <v/>
      </c>
      <c r="G1243" s="33">
        <f>IFERROR(IF(OR(C1243="",D1243=""),"",D1243*VLOOKUP(C1243,'Setup - Mix Design'!$A$5:$I$504,3,0)),"")</f>
        <v/>
      </c>
      <c r="H1243" s="33">
        <f>IFERROR(IF(OR(C1243="",D1243=""),"",D1243*VLOOKUP(C1243,'Setup - Mix Design'!$A$5:$I$504,4,0)),"")</f>
        <v/>
      </c>
      <c r="I1243" s="33">
        <f>IFERROR(IF(OR(C1243="",D1243=""),"",D1243*VLOOKUP(C1243,'Setup - Mix Design'!$A$5:$I$504,5,0)),"")</f>
        <v/>
      </c>
      <c r="J1243" s="33">
        <f>IFERROR(IF(OR(C1243="",D1243=""),"",D1243*VLOOKUP(C1243,'Setup - Mix Design'!$A$5:$I$504,6,0)),"")</f>
        <v/>
      </c>
      <c r="K1243" s="33">
        <f>IFERROR(IF(OR(C1243="",D1243=""),"",D1243*VLOOKUP(C1243,'Setup - Mix Design'!$A$5:$I$504,7,0)),"")</f>
        <v/>
      </c>
    </row>
    <row r="1244">
      <c r="A1244" s="31" t="n"/>
      <c r="B1244" s="26" t="n"/>
      <c r="C1244" s="26" t="n"/>
      <c r="D1244" s="27" t="n"/>
      <c r="E1244" s="26" t="n"/>
      <c r="F1244" s="33">
        <f>IFERROR(IF(OR(C1244="",D1244=""),"",D1244*VLOOKUP(C1244,'Setup - Mix Design'!$A$5:$I$504,2,0)),"")</f>
        <v/>
      </c>
      <c r="G1244" s="33">
        <f>IFERROR(IF(OR(C1244="",D1244=""),"",D1244*VLOOKUP(C1244,'Setup - Mix Design'!$A$5:$I$504,3,0)),"")</f>
        <v/>
      </c>
      <c r="H1244" s="33">
        <f>IFERROR(IF(OR(C1244="",D1244=""),"",D1244*VLOOKUP(C1244,'Setup - Mix Design'!$A$5:$I$504,4,0)),"")</f>
        <v/>
      </c>
      <c r="I1244" s="33">
        <f>IFERROR(IF(OR(C1244="",D1244=""),"",D1244*VLOOKUP(C1244,'Setup - Mix Design'!$A$5:$I$504,5,0)),"")</f>
        <v/>
      </c>
      <c r="J1244" s="33">
        <f>IFERROR(IF(OR(C1244="",D1244=""),"",D1244*VLOOKUP(C1244,'Setup - Mix Design'!$A$5:$I$504,6,0)),"")</f>
        <v/>
      </c>
      <c r="K1244" s="33">
        <f>IFERROR(IF(OR(C1244="",D1244=""),"",D1244*VLOOKUP(C1244,'Setup - Mix Design'!$A$5:$I$504,7,0)),"")</f>
        <v/>
      </c>
    </row>
    <row r="1245">
      <c r="A1245" s="31" t="n"/>
      <c r="B1245" s="26" t="n"/>
      <c r="C1245" s="26" t="n"/>
      <c r="D1245" s="27" t="n"/>
      <c r="E1245" s="26" t="n"/>
      <c r="F1245" s="33">
        <f>IFERROR(IF(OR(C1245="",D1245=""),"",D1245*VLOOKUP(C1245,'Setup - Mix Design'!$A$5:$I$504,2,0)),"")</f>
        <v/>
      </c>
      <c r="G1245" s="33">
        <f>IFERROR(IF(OR(C1245="",D1245=""),"",D1245*VLOOKUP(C1245,'Setup - Mix Design'!$A$5:$I$504,3,0)),"")</f>
        <v/>
      </c>
      <c r="H1245" s="33">
        <f>IFERROR(IF(OR(C1245="",D1245=""),"",D1245*VLOOKUP(C1245,'Setup - Mix Design'!$A$5:$I$504,4,0)),"")</f>
        <v/>
      </c>
      <c r="I1245" s="33">
        <f>IFERROR(IF(OR(C1245="",D1245=""),"",D1245*VLOOKUP(C1245,'Setup - Mix Design'!$A$5:$I$504,5,0)),"")</f>
        <v/>
      </c>
      <c r="J1245" s="33">
        <f>IFERROR(IF(OR(C1245="",D1245=""),"",D1245*VLOOKUP(C1245,'Setup - Mix Design'!$A$5:$I$504,6,0)),"")</f>
        <v/>
      </c>
      <c r="K1245" s="33">
        <f>IFERROR(IF(OR(C1245="",D1245=""),"",D1245*VLOOKUP(C1245,'Setup - Mix Design'!$A$5:$I$504,7,0)),"")</f>
        <v/>
      </c>
    </row>
    <row r="1246">
      <c r="A1246" s="31" t="n"/>
      <c r="B1246" s="26" t="n"/>
      <c r="C1246" s="26" t="n"/>
      <c r="D1246" s="27" t="n"/>
      <c r="E1246" s="26" t="n"/>
      <c r="F1246" s="33">
        <f>IFERROR(IF(OR(C1246="",D1246=""),"",D1246*VLOOKUP(C1246,'Setup - Mix Design'!$A$5:$I$504,2,0)),"")</f>
        <v/>
      </c>
      <c r="G1246" s="33">
        <f>IFERROR(IF(OR(C1246="",D1246=""),"",D1246*VLOOKUP(C1246,'Setup - Mix Design'!$A$5:$I$504,3,0)),"")</f>
        <v/>
      </c>
      <c r="H1246" s="33">
        <f>IFERROR(IF(OR(C1246="",D1246=""),"",D1246*VLOOKUP(C1246,'Setup - Mix Design'!$A$5:$I$504,4,0)),"")</f>
        <v/>
      </c>
      <c r="I1246" s="33">
        <f>IFERROR(IF(OR(C1246="",D1246=""),"",D1246*VLOOKUP(C1246,'Setup - Mix Design'!$A$5:$I$504,5,0)),"")</f>
        <v/>
      </c>
      <c r="J1246" s="33">
        <f>IFERROR(IF(OR(C1246="",D1246=""),"",D1246*VLOOKUP(C1246,'Setup - Mix Design'!$A$5:$I$504,6,0)),"")</f>
        <v/>
      </c>
      <c r="K1246" s="33">
        <f>IFERROR(IF(OR(C1246="",D1246=""),"",D1246*VLOOKUP(C1246,'Setup - Mix Design'!$A$5:$I$504,7,0)),"")</f>
        <v/>
      </c>
    </row>
    <row r="1247">
      <c r="A1247" s="31" t="n"/>
      <c r="B1247" s="26" t="n"/>
      <c r="C1247" s="26" t="n"/>
      <c r="D1247" s="27" t="n"/>
      <c r="E1247" s="26" t="n"/>
      <c r="F1247" s="33">
        <f>IFERROR(IF(OR(C1247="",D1247=""),"",D1247*VLOOKUP(C1247,'Setup - Mix Design'!$A$5:$I$504,2,0)),"")</f>
        <v/>
      </c>
      <c r="G1247" s="33">
        <f>IFERROR(IF(OR(C1247="",D1247=""),"",D1247*VLOOKUP(C1247,'Setup - Mix Design'!$A$5:$I$504,3,0)),"")</f>
        <v/>
      </c>
      <c r="H1247" s="33">
        <f>IFERROR(IF(OR(C1247="",D1247=""),"",D1247*VLOOKUP(C1247,'Setup - Mix Design'!$A$5:$I$504,4,0)),"")</f>
        <v/>
      </c>
      <c r="I1247" s="33">
        <f>IFERROR(IF(OR(C1247="",D1247=""),"",D1247*VLOOKUP(C1247,'Setup - Mix Design'!$A$5:$I$504,5,0)),"")</f>
        <v/>
      </c>
      <c r="J1247" s="33">
        <f>IFERROR(IF(OR(C1247="",D1247=""),"",D1247*VLOOKUP(C1247,'Setup - Mix Design'!$A$5:$I$504,6,0)),"")</f>
        <v/>
      </c>
      <c r="K1247" s="33">
        <f>IFERROR(IF(OR(C1247="",D1247=""),"",D1247*VLOOKUP(C1247,'Setup - Mix Design'!$A$5:$I$504,7,0)),"")</f>
        <v/>
      </c>
    </row>
    <row r="1248">
      <c r="A1248" s="31" t="n"/>
      <c r="B1248" s="26" t="n"/>
      <c r="C1248" s="26" t="n"/>
      <c r="D1248" s="27" t="n"/>
      <c r="E1248" s="26" t="n"/>
      <c r="F1248" s="33">
        <f>IFERROR(IF(OR(C1248="",D1248=""),"",D1248*VLOOKUP(C1248,'Setup - Mix Design'!$A$5:$I$504,2,0)),"")</f>
        <v/>
      </c>
      <c r="G1248" s="33">
        <f>IFERROR(IF(OR(C1248="",D1248=""),"",D1248*VLOOKUP(C1248,'Setup - Mix Design'!$A$5:$I$504,3,0)),"")</f>
        <v/>
      </c>
      <c r="H1248" s="33">
        <f>IFERROR(IF(OR(C1248="",D1248=""),"",D1248*VLOOKUP(C1248,'Setup - Mix Design'!$A$5:$I$504,4,0)),"")</f>
        <v/>
      </c>
      <c r="I1248" s="33">
        <f>IFERROR(IF(OR(C1248="",D1248=""),"",D1248*VLOOKUP(C1248,'Setup - Mix Design'!$A$5:$I$504,5,0)),"")</f>
        <v/>
      </c>
      <c r="J1248" s="33">
        <f>IFERROR(IF(OR(C1248="",D1248=""),"",D1248*VLOOKUP(C1248,'Setup - Mix Design'!$A$5:$I$504,6,0)),"")</f>
        <v/>
      </c>
      <c r="K1248" s="33">
        <f>IFERROR(IF(OR(C1248="",D1248=""),"",D1248*VLOOKUP(C1248,'Setup - Mix Design'!$A$5:$I$504,7,0)),"")</f>
        <v/>
      </c>
    </row>
    <row r="1249">
      <c r="A1249" s="31" t="n"/>
      <c r="B1249" s="26" t="n"/>
      <c r="C1249" s="26" t="n"/>
      <c r="D1249" s="27" t="n"/>
      <c r="E1249" s="26" t="n"/>
      <c r="F1249" s="33">
        <f>IFERROR(IF(OR(C1249="",D1249=""),"",D1249*VLOOKUP(C1249,'Setup - Mix Design'!$A$5:$I$504,2,0)),"")</f>
        <v/>
      </c>
      <c r="G1249" s="33">
        <f>IFERROR(IF(OR(C1249="",D1249=""),"",D1249*VLOOKUP(C1249,'Setup - Mix Design'!$A$5:$I$504,3,0)),"")</f>
        <v/>
      </c>
      <c r="H1249" s="33">
        <f>IFERROR(IF(OR(C1249="",D1249=""),"",D1249*VLOOKUP(C1249,'Setup - Mix Design'!$A$5:$I$504,4,0)),"")</f>
        <v/>
      </c>
      <c r="I1249" s="33">
        <f>IFERROR(IF(OR(C1249="",D1249=""),"",D1249*VLOOKUP(C1249,'Setup - Mix Design'!$A$5:$I$504,5,0)),"")</f>
        <v/>
      </c>
      <c r="J1249" s="33">
        <f>IFERROR(IF(OR(C1249="",D1249=""),"",D1249*VLOOKUP(C1249,'Setup - Mix Design'!$A$5:$I$504,6,0)),"")</f>
        <v/>
      </c>
      <c r="K1249" s="33">
        <f>IFERROR(IF(OR(C1249="",D1249=""),"",D1249*VLOOKUP(C1249,'Setup - Mix Design'!$A$5:$I$504,7,0)),"")</f>
        <v/>
      </c>
    </row>
    <row r="1250">
      <c r="A1250" s="31" t="n"/>
      <c r="B1250" s="26" t="n"/>
      <c r="C1250" s="26" t="n"/>
      <c r="D1250" s="27" t="n"/>
      <c r="E1250" s="26" t="n"/>
      <c r="F1250" s="33">
        <f>IFERROR(IF(OR(C1250="",D1250=""),"",D1250*VLOOKUP(C1250,'Setup - Mix Design'!$A$5:$I$504,2,0)),"")</f>
        <v/>
      </c>
      <c r="G1250" s="33">
        <f>IFERROR(IF(OR(C1250="",D1250=""),"",D1250*VLOOKUP(C1250,'Setup - Mix Design'!$A$5:$I$504,3,0)),"")</f>
        <v/>
      </c>
      <c r="H1250" s="33">
        <f>IFERROR(IF(OR(C1250="",D1250=""),"",D1250*VLOOKUP(C1250,'Setup - Mix Design'!$A$5:$I$504,4,0)),"")</f>
        <v/>
      </c>
      <c r="I1250" s="33">
        <f>IFERROR(IF(OR(C1250="",D1250=""),"",D1250*VLOOKUP(C1250,'Setup - Mix Design'!$A$5:$I$504,5,0)),"")</f>
        <v/>
      </c>
      <c r="J1250" s="33">
        <f>IFERROR(IF(OR(C1250="",D1250=""),"",D1250*VLOOKUP(C1250,'Setup - Mix Design'!$A$5:$I$504,6,0)),"")</f>
        <v/>
      </c>
      <c r="K1250" s="33">
        <f>IFERROR(IF(OR(C1250="",D1250=""),"",D1250*VLOOKUP(C1250,'Setup - Mix Design'!$A$5:$I$504,7,0)),"")</f>
        <v/>
      </c>
    </row>
    <row r="1251">
      <c r="A1251" s="31" t="n"/>
      <c r="B1251" s="26" t="n"/>
      <c r="C1251" s="26" t="n"/>
      <c r="D1251" s="27" t="n"/>
      <c r="E1251" s="26" t="n"/>
      <c r="F1251" s="33">
        <f>IFERROR(IF(OR(C1251="",D1251=""),"",D1251*VLOOKUP(C1251,'Setup - Mix Design'!$A$5:$I$504,2,0)),"")</f>
        <v/>
      </c>
      <c r="G1251" s="33">
        <f>IFERROR(IF(OR(C1251="",D1251=""),"",D1251*VLOOKUP(C1251,'Setup - Mix Design'!$A$5:$I$504,3,0)),"")</f>
        <v/>
      </c>
      <c r="H1251" s="33">
        <f>IFERROR(IF(OR(C1251="",D1251=""),"",D1251*VLOOKUP(C1251,'Setup - Mix Design'!$A$5:$I$504,4,0)),"")</f>
        <v/>
      </c>
      <c r="I1251" s="33">
        <f>IFERROR(IF(OR(C1251="",D1251=""),"",D1251*VLOOKUP(C1251,'Setup - Mix Design'!$A$5:$I$504,5,0)),"")</f>
        <v/>
      </c>
      <c r="J1251" s="33">
        <f>IFERROR(IF(OR(C1251="",D1251=""),"",D1251*VLOOKUP(C1251,'Setup - Mix Design'!$A$5:$I$504,6,0)),"")</f>
        <v/>
      </c>
      <c r="K1251" s="33">
        <f>IFERROR(IF(OR(C1251="",D1251=""),"",D1251*VLOOKUP(C1251,'Setup - Mix Design'!$A$5:$I$504,7,0)),"")</f>
        <v/>
      </c>
    </row>
    <row r="1252">
      <c r="A1252" s="31" t="n"/>
      <c r="B1252" s="26" t="n"/>
      <c r="C1252" s="26" t="n"/>
      <c r="D1252" s="27" t="n"/>
      <c r="E1252" s="26" t="n"/>
      <c r="F1252" s="33">
        <f>IFERROR(IF(OR(C1252="",D1252=""),"",D1252*VLOOKUP(C1252,'Setup - Mix Design'!$A$5:$I$504,2,0)),"")</f>
        <v/>
      </c>
      <c r="G1252" s="33">
        <f>IFERROR(IF(OR(C1252="",D1252=""),"",D1252*VLOOKUP(C1252,'Setup - Mix Design'!$A$5:$I$504,3,0)),"")</f>
        <v/>
      </c>
      <c r="H1252" s="33">
        <f>IFERROR(IF(OR(C1252="",D1252=""),"",D1252*VLOOKUP(C1252,'Setup - Mix Design'!$A$5:$I$504,4,0)),"")</f>
        <v/>
      </c>
      <c r="I1252" s="33">
        <f>IFERROR(IF(OR(C1252="",D1252=""),"",D1252*VLOOKUP(C1252,'Setup - Mix Design'!$A$5:$I$504,5,0)),"")</f>
        <v/>
      </c>
      <c r="J1252" s="33">
        <f>IFERROR(IF(OR(C1252="",D1252=""),"",D1252*VLOOKUP(C1252,'Setup - Mix Design'!$A$5:$I$504,6,0)),"")</f>
        <v/>
      </c>
      <c r="K1252" s="33">
        <f>IFERROR(IF(OR(C1252="",D1252=""),"",D1252*VLOOKUP(C1252,'Setup - Mix Design'!$A$5:$I$504,7,0)),"")</f>
        <v/>
      </c>
    </row>
    <row r="1253">
      <c r="A1253" s="31" t="n"/>
      <c r="B1253" s="26" t="n"/>
      <c r="C1253" s="26" t="n"/>
      <c r="D1253" s="27" t="n"/>
      <c r="E1253" s="26" t="n"/>
      <c r="F1253" s="33">
        <f>IFERROR(IF(OR(C1253="",D1253=""),"",D1253*VLOOKUP(C1253,'Setup - Mix Design'!$A$5:$I$504,2,0)),"")</f>
        <v/>
      </c>
      <c r="G1253" s="33">
        <f>IFERROR(IF(OR(C1253="",D1253=""),"",D1253*VLOOKUP(C1253,'Setup - Mix Design'!$A$5:$I$504,3,0)),"")</f>
        <v/>
      </c>
      <c r="H1253" s="33">
        <f>IFERROR(IF(OR(C1253="",D1253=""),"",D1253*VLOOKUP(C1253,'Setup - Mix Design'!$A$5:$I$504,4,0)),"")</f>
        <v/>
      </c>
      <c r="I1253" s="33">
        <f>IFERROR(IF(OR(C1253="",D1253=""),"",D1253*VLOOKUP(C1253,'Setup - Mix Design'!$A$5:$I$504,5,0)),"")</f>
        <v/>
      </c>
      <c r="J1253" s="33">
        <f>IFERROR(IF(OR(C1253="",D1253=""),"",D1253*VLOOKUP(C1253,'Setup - Mix Design'!$A$5:$I$504,6,0)),"")</f>
        <v/>
      </c>
      <c r="K1253" s="33">
        <f>IFERROR(IF(OR(C1253="",D1253=""),"",D1253*VLOOKUP(C1253,'Setup - Mix Design'!$A$5:$I$504,7,0)),"")</f>
        <v/>
      </c>
    </row>
    <row r="1254">
      <c r="A1254" s="31" t="n"/>
      <c r="B1254" s="26" t="n"/>
      <c r="C1254" s="26" t="n"/>
      <c r="D1254" s="27" t="n"/>
      <c r="E1254" s="26" t="n"/>
      <c r="F1254" s="33">
        <f>IFERROR(IF(OR(C1254="",D1254=""),"",D1254*VLOOKUP(C1254,'Setup - Mix Design'!$A$5:$I$504,2,0)),"")</f>
        <v/>
      </c>
      <c r="G1254" s="33">
        <f>IFERROR(IF(OR(C1254="",D1254=""),"",D1254*VLOOKUP(C1254,'Setup - Mix Design'!$A$5:$I$504,3,0)),"")</f>
        <v/>
      </c>
      <c r="H1254" s="33">
        <f>IFERROR(IF(OR(C1254="",D1254=""),"",D1254*VLOOKUP(C1254,'Setup - Mix Design'!$A$5:$I$504,4,0)),"")</f>
        <v/>
      </c>
      <c r="I1254" s="33">
        <f>IFERROR(IF(OR(C1254="",D1254=""),"",D1254*VLOOKUP(C1254,'Setup - Mix Design'!$A$5:$I$504,5,0)),"")</f>
        <v/>
      </c>
      <c r="J1254" s="33">
        <f>IFERROR(IF(OR(C1254="",D1254=""),"",D1254*VLOOKUP(C1254,'Setup - Mix Design'!$A$5:$I$504,6,0)),"")</f>
        <v/>
      </c>
      <c r="K1254" s="33">
        <f>IFERROR(IF(OR(C1254="",D1254=""),"",D1254*VLOOKUP(C1254,'Setup - Mix Design'!$A$5:$I$504,7,0)),"")</f>
        <v/>
      </c>
    </row>
    <row r="1255">
      <c r="A1255" s="31" t="n"/>
      <c r="B1255" s="26" t="n"/>
      <c r="C1255" s="26" t="n"/>
      <c r="D1255" s="27" t="n"/>
      <c r="E1255" s="26" t="n"/>
      <c r="F1255" s="33">
        <f>IFERROR(IF(OR(C1255="",D1255=""),"",D1255*VLOOKUP(C1255,'Setup - Mix Design'!$A$5:$I$504,2,0)),"")</f>
        <v/>
      </c>
      <c r="G1255" s="33">
        <f>IFERROR(IF(OR(C1255="",D1255=""),"",D1255*VLOOKUP(C1255,'Setup - Mix Design'!$A$5:$I$504,3,0)),"")</f>
        <v/>
      </c>
      <c r="H1255" s="33">
        <f>IFERROR(IF(OR(C1255="",D1255=""),"",D1255*VLOOKUP(C1255,'Setup - Mix Design'!$A$5:$I$504,4,0)),"")</f>
        <v/>
      </c>
      <c r="I1255" s="33">
        <f>IFERROR(IF(OR(C1255="",D1255=""),"",D1255*VLOOKUP(C1255,'Setup - Mix Design'!$A$5:$I$504,5,0)),"")</f>
        <v/>
      </c>
      <c r="J1255" s="33">
        <f>IFERROR(IF(OR(C1255="",D1255=""),"",D1255*VLOOKUP(C1255,'Setup - Mix Design'!$A$5:$I$504,6,0)),"")</f>
        <v/>
      </c>
      <c r="K1255" s="33">
        <f>IFERROR(IF(OR(C1255="",D1255=""),"",D1255*VLOOKUP(C1255,'Setup - Mix Design'!$A$5:$I$504,7,0)),"")</f>
        <v/>
      </c>
    </row>
    <row r="1256">
      <c r="A1256" s="31" t="n"/>
      <c r="B1256" s="26" t="n"/>
      <c r="C1256" s="26" t="n"/>
      <c r="D1256" s="27" t="n"/>
      <c r="E1256" s="26" t="n"/>
      <c r="F1256" s="33">
        <f>IFERROR(IF(OR(C1256="",D1256=""),"",D1256*VLOOKUP(C1256,'Setup - Mix Design'!$A$5:$I$504,2,0)),"")</f>
        <v/>
      </c>
      <c r="G1256" s="33">
        <f>IFERROR(IF(OR(C1256="",D1256=""),"",D1256*VLOOKUP(C1256,'Setup - Mix Design'!$A$5:$I$504,3,0)),"")</f>
        <v/>
      </c>
      <c r="H1256" s="33">
        <f>IFERROR(IF(OR(C1256="",D1256=""),"",D1256*VLOOKUP(C1256,'Setup - Mix Design'!$A$5:$I$504,4,0)),"")</f>
        <v/>
      </c>
      <c r="I1256" s="33">
        <f>IFERROR(IF(OR(C1256="",D1256=""),"",D1256*VLOOKUP(C1256,'Setup - Mix Design'!$A$5:$I$504,5,0)),"")</f>
        <v/>
      </c>
      <c r="J1256" s="33">
        <f>IFERROR(IF(OR(C1256="",D1256=""),"",D1256*VLOOKUP(C1256,'Setup - Mix Design'!$A$5:$I$504,6,0)),"")</f>
        <v/>
      </c>
      <c r="K1256" s="33">
        <f>IFERROR(IF(OR(C1256="",D1256=""),"",D1256*VLOOKUP(C1256,'Setup - Mix Design'!$A$5:$I$504,7,0)),"")</f>
        <v/>
      </c>
    </row>
    <row r="1257">
      <c r="A1257" s="31" t="n"/>
      <c r="B1257" s="26" t="n"/>
      <c r="C1257" s="26" t="n"/>
      <c r="D1257" s="27" t="n"/>
      <c r="E1257" s="26" t="n"/>
      <c r="F1257" s="33">
        <f>IFERROR(IF(OR(C1257="",D1257=""),"",D1257*VLOOKUP(C1257,'Setup - Mix Design'!$A$5:$I$504,2,0)),"")</f>
        <v/>
      </c>
      <c r="G1257" s="33">
        <f>IFERROR(IF(OR(C1257="",D1257=""),"",D1257*VLOOKUP(C1257,'Setup - Mix Design'!$A$5:$I$504,3,0)),"")</f>
        <v/>
      </c>
      <c r="H1257" s="33">
        <f>IFERROR(IF(OR(C1257="",D1257=""),"",D1257*VLOOKUP(C1257,'Setup - Mix Design'!$A$5:$I$504,4,0)),"")</f>
        <v/>
      </c>
      <c r="I1257" s="33">
        <f>IFERROR(IF(OR(C1257="",D1257=""),"",D1257*VLOOKUP(C1257,'Setup - Mix Design'!$A$5:$I$504,5,0)),"")</f>
        <v/>
      </c>
      <c r="J1257" s="33">
        <f>IFERROR(IF(OR(C1257="",D1257=""),"",D1257*VLOOKUP(C1257,'Setup - Mix Design'!$A$5:$I$504,6,0)),"")</f>
        <v/>
      </c>
      <c r="K1257" s="33">
        <f>IFERROR(IF(OR(C1257="",D1257=""),"",D1257*VLOOKUP(C1257,'Setup - Mix Design'!$A$5:$I$504,7,0)),"")</f>
        <v/>
      </c>
    </row>
    <row r="1258">
      <c r="A1258" s="31" t="n"/>
      <c r="B1258" s="26" t="n"/>
      <c r="C1258" s="26" t="n"/>
      <c r="D1258" s="27" t="n"/>
      <c r="E1258" s="26" t="n"/>
      <c r="F1258" s="33">
        <f>IFERROR(IF(OR(C1258="",D1258=""),"",D1258*VLOOKUP(C1258,'Setup - Mix Design'!$A$5:$I$504,2,0)),"")</f>
        <v/>
      </c>
      <c r="G1258" s="33">
        <f>IFERROR(IF(OR(C1258="",D1258=""),"",D1258*VLOOKUP(C1258,'Setup - Mix Design'!$A$5:$I$504,3,0)),"")</f>
        <v/>
      </c>
      <c r="H1258" s="33">
        <f>IFERROR(IF(OR(C1258="",D1258=""),"",D1258*VLOOKUP(C1258,'Setup - Mix Design'!$A$5:$I$504,4,0)),"")</f>
        <v/>
      </c>
      <c r="I1258" s="33">
        <f>IFERROR(IF(OR(C1258="",D1258=""),"",D1258*VLOOKUP(C1258,'Setup - Mix Design'!$A$5:$I$504,5,0)),"")</f>
        <v/>
      </c>
      <c r="J1258" s="33">
        <f>IFERROR(IF(OR(C1258="",D1258=""),"",D1258*VLOOKUP(C1258,'Setup - Mix Design'!$A$5:$I$504,6,0)),"")</f>
        <v/>
      </c>
      <c r="K1258" s="33">
        <f>IFERROR(IF(OR(C1258="",D1258=""),"",D1258*VLOOKUP(C1258,'Setup - Mix Design'!$A$5:$I$504,7,0)),"")</f>
        <v/>
      </c>
    </row>
    <row r="1259">
      <c r="A1259" s="31" t="n"/>
      <c r="B1259" s="26" t="n"/>
      <c r="C1259" s="26" t="n"/>
      <c r="D1259" s="27" t="n"/>
      <c r="E1259" s="26" t="n"/>
      <c r="F1259" s="33">
        <f>IFERROR(IF(OR(C1259="",D1259=""),"",D1259*VLOOKUP(C1259,'Setup - Mix Design'!$A$5:$I$504,2,0)),"")</f>
        <v/>
      </c>
      <c r="G1259" s="33">
        <f>IFERROR(IF(OR(C1259="",D1259=""),"",D1259*VLOOKUP(C1259,'Setup - Mix Design'!$A$5:$I$504,3,0)),"")</f>
        <v/>
      </c>
      <c r="H1259" s="33">
        <f>IFERROR(IF(OR(C1259="",D1259=""),"",D1259*VLOOKUP(C1259,'Setup - Mix Design'!$A$5:$I$504,4,0)),"")</f>
        <v/>
      </c>
      <c r="I1259" s="33">
        <f>IFERROR(IF(OR(C1259="",D1259=""),"",D1259*VLOOKUP(C1259,'Setup - Mix Design'!$A$5:$I$504,5,0)),"")</f>
        <v/>
      </c>
      <c r="J1259" s="33">
        <f>IFERROR(IF(OR(C1259="",D1259=""),"",D1259*VLOOKUP(C1259,'Setup - Mix Design'!$A$5:$I$504,6,0)),"")</f>
        <v/>
      </c>
      <c r="K1259" s="33">
        <f>IFERROR(IF(OR(C1259="",D1259=""),"",D1259*VLOOKUP(C1259,'Setup - Mix Design'!$A$5:$I$504,7,0)),"")</f>
        <v/>
      </c>
    </row>
    <row r="1260">
      <c r="A1260" s="31" t="n"/>
      <c r="B1260" s="26" t="n"/>
      <c r="C1260" s="26" t="n"/>
      <c r="D1260" s="27" t="n"/>
      <c r="E1260" s="26" t="n"/>
      <c r="F1260" s="33">
        <f>IFERROR(IF(OR(C1260="",D1260=""),"",D1260*VLOOKUP(C1260,'Setup - Mix Design'!$A$5:$I$504,2,0)),"")</f>
        <v/>
      </c>
      <c r="G1260" s="33">
        <f>IFERROR(IF(OR(C1260="",D1260=""),"",D1260*VLOOKUP(C1260,'Setup - Mix Design'!$A$5:$I$504,3,0)),"")</f>
        <v/>
      </c>
      <c r="H1260" s="33">
        <f>IFERROR(IF(OR(C1260="",D1260=""),"",D1260*VLOOKUP(C1260,'Setup - Mix Design'!$A$5:$I$504,4,0)),"")</f>
        <v/>
      </c>
      <c r="I1260" s="33">
        <f>IFERROR(IF(OR(C1260="",D1260=""),"",D1260*VLOOKUP(C1260,'Setup - Mix Design'!$A$5:$I$504,5,0)),"")</f>
        <v/>
      </c>
      <c r="J1260" s="33">
        <f>IFERROR(IF(OR(C1260="",D1260=""),"",D1260*VLOOKUP(C1260,'Setup - Mix Design'!$A$5:$I$504,6,0)),"")</f>
        <v/>
      </c>
      <c r="K1260" s="33">
        <f>IFERROR(IF(OR(C1260="",D1260=""),"",D1260*VLOOKUP(C1260,'Setup - Mix Design'!$A$5:$I$504,7,0)),"")</f>
        <v/>
      </c>
    </row>
    <row r="1261">
      <c r="A1261" s="31" t="n"/>
      <c r="B1261" s="26" t="n"/>
      <c r="C1261" s="26" t="n"/>
      <c r="D1261" s="27" t="n"/>
      <c r="E1261" s="26" t="n"/>
      <c r="F1261" s="33">
        <f>IFERROR(IF(OR(C1261="",D1261=""),"",D1261*VLOOKUP(C1261,'Setup - Mix Design'!$A$5:$I$504,2,0)),"")</f>
        <v/>
      </c>
      <c r="G1261" s="33">
        <f>IFERROR(IF(OR(C1261="",D1261=""),"",D1261*VLOOKUP(C1261,'Setup - Mix Design'!$A$5:$I$504,3,0)),"")</f>
        <v/>
      </c>
      <c r="H1261" s="33">
        <f>IFERROR(IF(OR(C1261="",D1261=""),"",D1261*VLOOKUP(C1261,'Setup - Mix Design'!$A$5:$I$504,4,0)),"")</f>
        <v/>
      </c>
      <c r="I1261" s="33">
        <f>IFERROR(IF(OR(C1261="",D1261=""),"",D1261*VLOOKUP(C1261,'Setup - Mix Design'!$A$5:$I$504,5,0)),"")</f>
        <v/>
      </c>
      <c r="J1261" s="33">
        <f>IFERROR(IF(OR(C1261="",D1261=""),"",D1261*VLOOKUP(C1261,'Setup - Mix Design'!$A$5:$I$504,6,0)),"")</f>
        <v/>
      </c>
      <c r="K1261" s="33">
        <f>IFERROR(IF(OR(C1261="",D1261=""),"",D1261*VLOOKUP(C1261,'Setup - Mix Design'!$A$5:$I$504,7,0)),"")</f>
        <v/>
      </c>
    </row>
    <row r="1262">
      <c r="A1262" s="31" t="n"/>
      <c r="B1262" s="26" t="n"/>
      <c r="C1262" s="26" t="n"/>
      <c r="D1262" s="27" t="n"/>
      <c r="E1262" s="26" t="n"/>
      <c r="F1262" s="33">
        <f>IFERROR(IF(OR(C1262="",D1262=""),"",D1262*VLOOKUP(C1262,'Setup - Mix Design'!$A$5:$I$504,2,0)),"")</f>
        <v/>
      </c>
      <c r="G1262" s="33">
        <f>IFERROR(IF(OR(C1262="",D1262=""),"",D1262*VLOOKUP(C1262,'Setup - Mix Design'!$A$5:$I$504,3,0)),"")</f>
        <v/>
      </c>
      <c r="H1262" s="33">
        <f>IFERROR(IF(OR(C1262="",D1262=""),"",D1262*VLOOKUP(C1262,'Setup - Mix Design'!$A$5:$I$504,4,0)),"")</f>
        <v/>
      </c>
      <c r="I1262" s="33">
        <f>IFERROR(IF(OR(C1262="",D1262=""),"",D1262*VLOOKUP(C1262,'Setup - Mix Design'!$A$5:$I$504,5,0)),"")</f>
        <v/>
      </c>
      <c r="J1262" s="33">
        <f>IFERROR(IF(OR(C1262="",D1262=""),"",D1262*VLOOKUP(C1262,'Setup - Mix Design'!$A$5:$I$504,6,0)),"")</f>
        <v/>
      </c>
      <c r="K1262" s="33">
        <f>IFERROR(IF(OR(C1262="",D1262=""),"",D1262*VLOOKUP(C1262,'Setup - Mix Design'!$A$5:$I$504,7,0)),"")</f>
        <v/>
      </c>
    </row>
    <row r="1263">
      <c r="A1263" s="31" t="n"/>
      <c r="B1263" s="26" t="n"/>
      <c r="C1263" s="26" t="n"/>
      <c r="D1263" s="27" t="n"/>
      <c r="E1263" s="26" t="n"/>
      <c r="F1263" s="33">
        <f>IFERROR(IF(OR(C1263="",D1263=""),"",D1263*VLOOKUP(C1263,'Setup - Mix Design'!$A$5:$I$504,2,0)),"")</f>
        <v/>
      </c>
      <c r="G1263" s="33">
        <f>IFERROR(IF(OR(C1263="",D1263=""),"",D1263*VLOOKUP(C1263,'Setup - Mix Design'!$A$5:$I$504,3,0)),"")</f>
        <v/>
      </c>
      <c r="H1263" s="33">
        <f>IFERROR(IF(OR(C1263="",D1263=""),"",D1263*VLOOKUP(C1263,'Setup - Mix Design'!$A$5:$I$504,4,0)),"")</f>
        <v/>
      </c>
      <c r="I1263" s="33">
        <f>IFERROR(IF(OR(C1263="",D1263=""),"",D1263*VLOOKUP(C1263,'Setup - Mix Design'!$A$5:$I$504,5,0)),"")</f>
        <v/>
      </c>
      <c r="J1263" s="33">
        <f>IFERROR(IF(OR(C1263="",D1263=""),"",D1263*VLOOKUP(C1263,'Setup - Mix Design'!$A$5:$I$504,6,0)),"")</f>
        <v/>
      </c>
      <c r="K1263" s="33">
        <f>IFERROR(IF(OR(C1263="",D1263=""),"",D1263*VLOOKUP(C1263,'Setup - Mix Design'!$A$5:$I$504,7,0)),"")</f>
        <v/>
      </c>
    </row>
    <row r="1264">
      <c r="A1264" s="31" t="n"/>
      <c r="B1264" s="26" t="n"/>
      <c r="C1264" s="26" t="n"/>
      <c r="D1264" s="27" t="n"/>
      <c r="E1264" s="26" t="n"/>
      <c r="F1264" s="33">
        <f>IFERROR(IF(OR(C1264="",D1264=""),"",D1264*VLOOKUP(C1264,'Setup - Mix Design'!$A$5:$I$504,2,0)),"")</f>
        <v/>
      </c>
      <c r="G1264" s="33">
        <f>IFERROR(IF(OR(C1264="",D1264=""),"",D1264*VLOOKUP(C1264,'Setup - Mix Design'!$A$5:$I$504,3,0)),"")</f>
        <v/>
      </c>
      <c r="H1264" s="33">
        <f>IFERROR(IF(OR(C1264="",D1264=""),"",D1264*VLOOKUP(C1264,'Setup - Mix Design'!$A$5:$I$504,4,0)),"")</f>
        <v/>
      </c>
      <c r="I1264" s="33">
        <f>IFERROR(IF(OR(C1264="",D1264=""),"",D1264*VLOOKUP(C1264,'Setup - Mix Design'!$A$5:$I$504,5,0)),"")</f>
        <v/>
      </c>
      <c r="J1264" s="33">
        <f>IFERROR(IF(OR(C1264="",D1264=""),"",D1264*VLOOKUP(C1264,'Setup - Mix Design'!$A$5:$I$504,6,0)),"")</f>
        <v/>
      </c>
      <c r="K1264" s="33">
        <f>IFERROR(IF(OR(C1264="",D1264=""),"",D1264*VLOOKUP(C1264,'Setup - Mix Design'!$A$5:$I$504,7,0)),"")</f>
        <v/>
      </c>
    </row>
    <row r="1265">
      <c r="A1265" s="31" t="n"/>
      <c r="B1265" s="26" t="n"/>
      <c r="C1265" s="26" t="n"/>
      <c r="D1265" s="27" t="n"/>
      <c r="E1265" s="26" t="n"/>
      <c r="F1265" s="33">
        <f>IFERROR(IF(OR(C1265="",D1265=""),"",D1265*VLOOKUP(C1265,'Setup - Mix Design'!$A$5:$I$504,2,0)),"")</f>
        <v/>
      </c>
      <c r="G1265" s="33">
        <f>IFERROR(IF(OR(C1265="",D1265=""),"",D1265*VLOOKUP(C1265,'Setup - Mix Design'!$A$5:$I$504,3,0)),"")</f>
        <v/>
      </c>
      <c r="H1265" s="33">
        <f>IFERROR(IF(OR(C1265="",D1265=""),"",D1265*VLOOKUP(C1265,'Setup - Mix Design'!$A$5:$I$504,4,0)),"")</f>
        <v/>
      </c>
      <c r="I1265" s="33">
        <f>IFERROR(IF(OR(C1265="",D1265=""),"",D1265*VLOOKUP(C1265,'Setup - Mix Design'!$A$5:$I$504,5,0)),"")</f>
        <v/>
      </c>
      <c r="J1265" s="33">
        <f>IFERROR(IF(OR(C1265="",D1265=""),"",D1265*VLOOKUP(C1265,'Setup - Mix Design'!$A$5:$I$504,6,0)),"")</f>
        <v/>
      </c>
      <c r="K1265" s="33">
        <f>IFERROR(IF(OR(C1265="",D1265=""),"",D1265*VLOOKUP(C1265,'Setup - Mix Design'!$A$5:$I$504,7,0)),"")</f>
        <v/>
      </c>
    </row>
    <row r="1266">
      <c r="A1266" s="31" t="n"/>
      <c r="B1266" s="26" t="n"/>
      <c r="C1266" s="26" t="n"/>
      <c r="D1266" s="27" t="n"/>
      <c r="E1266" s="26" t="n"/>
      <c r="F1266" s="33">
        <f>IFERROR(IF(OR(C1266="",D1266=""),"",D1266*VLOOKUP(C1266,'Setup - Mix Design'!$A$5:$I$504,2,0)),"")</f>
        <v/>
      </c>
      <c r="G1266" s="33">
        <f>IFERROR(IF(OR(C1266="",D1266=""),"",D1266*VLOOKUP(C1266,'Setup - Mix Design'!$A$5:$I$504,3,0)),"")</f>
        <v/>
      </c>
      <c r="H1266" s="33">
        <f>IFERROR(IF(OR(C1266="",D1266=""),"",D1266*VLOOKUP(C1266,'Setup - Mix Design'!$A$5:$I$504,4,0)),"")</f>
        <v/>
      </c>
      <c r="I1266" s="33">
        <f>IFERROR(IF(OR(C1266="",D1266=""),"",D1266*VLOOKUP(C1266,'Setup - Mix Design'!$A$5:$I$504,5,0)),"")</f>
        <v/>
      </c>
      <c r="J1266" s="33">
        <f>IFERROR(IF(OR(C1266="",D1266=""),"",D1266*VLOOKUP(C1266,'Setup - Mix Design'!$A$5:$I$504,6,0)),"")</f>
        <v/>
      </c>
      <c r="K1266" s="33">
        <f>IFERROR(IF(OR(C1266="",D1266=""),"",D1266*VLOOKUP(C1266,'Setup - Mix Design'!$A$5:$I$504,7,0)),"")</f>
        <v/>
      </c>
    </row>
    <row r="1267">
      <c r="A1267" s="31" t="n"/>
      <c r="B1267" s="26" t="n"/>
      <c r="C1267" s="26" t="n"/>
      <c r="D1267" s="27" t="n"/>
      <c r="E1267" s="26" t="n"/>
      <c r="F1267" s="33">
        <f>IFERROR(IF(OR(C1267="",D1267=""),"",D1267*VLOOKUP(C1267,'Setup - Mix Design'!$A$5:$I$504,2,0)),"")</f>
        <v/>
      </c>
      <c r="G1267" s="33">
        <f>IFERROR(IF(OR(C1267="",D1267=""),"",D1267*VLOOKUP(C1267,'Setup - Mix Design'!$A$5:$I$504,3,0)),"")</f>
        <v/>
      </c>
      <c r="H1267" s="33">
        <f>IFERROR(IF(OR(C1267="",D1267=""),"",D1267*VLOOKUP(C1267,'Setup - Mix Design'!$A$5:$I$504,4,0)),"")</f>
        <v/>
      </c>
      <c r="I1267" s="33">
        <f>IFERROR(IF(OR(C1267="",D1267=""),"",D1267*VLOOKUP(C1267,'Setup - Mix Design'!$A$5:$I$504,5,0)),"")</f>
        <v/>
      </c>
      <c r="J1267" s="33">
        <f>IFERROR(IF(OR(C1267="",D1267=""),"",D1267*VLOOKUP(C1267,'Setup - Mix Design'!$A$5:$I$504,6,0)),"")</f>
        <v/>
      </c>
      <c r="K1267" s="33">
        <f>IFERROR(IF(OR(C1267="",D1267=""),"",D1267*VLOOKUP(C1267,'Setup - Mix Design'!$A$5:$I$504,7,0)),"")</f>
        <v/>
      </c>
    </row>
    <row r="1268">
      <c r="A1268" s="31" t="n"/>
      <c r="B1268" s="26" t="n"/>
      <c r="C1268" s="26" t="n"/>
      <c r="D1268" s="27" t="n"/>
      <c r="E1268" s="26" t="n"/>
      <c r="F1268" s="33">
        <f>IFERROR(IF(OR(C1268="",D1268=""),"",D1268*VLOOKUP(C1268,'Setup - Mix Design'!$A$5:$I$504,2,0)),"")</f>
        <v/>
      </c>
      <c r="G1268" s="33">
        <f>IFERROR(IF(OR(C1268="",D1268=""),"",D1268*VLOOKUP(C1268,'Setup - Mix Design'!$A$5:$I$504,3,0)),"")</f>
        <v/>
      </c>
      <c r="H1268" s="33">
        <f>IFERROR(IF(OR(C1268="",D1268=""),"",D1268*VLOOKUP(C1268,'Setup - Mix Design'!$A$5:$I$504,4,0)),"")</f>
        <v/>
      </c>
      <c r="I1268" s="33">
        <f>IFERROR(IF(OR(C1268="",D1268=""),"",D1268*VLOOKUP(C1268,'Setup - Mix Design'!$A$5:$I$504,5,0)),"")</f>
        <v/>
      </c>
      <c r="J1268" s="33">
        <f>IFERROR(IF(OR(C1268="",D1268=""),"",D1268*VLOOKUP(C1268,'Setup - Mix Design'!$A$5:$I$504,6,0)),"")</f>
        <v/>
      </c>
      <c r="K1268" s="33">
        <f>IFERROR(IF(OR(C1268="",D1268=""),"",D1268*VLOOKUP(C1268,'Setup - Mix Design'!$A$5:$I$504,7,0)),"")</f>
        <v/>
      </c>
    </row>
    <row r="1269">
      <c r="A1269" s="31" t="n"/>
      <c r="B1269" s="26" t="n"/>
      <c r="C1269" s="26" t="n"/>
      <c r="D1269" s="27" t="n"/>
      <c r="E1269" s="26" t="n"/>
      <c r="F1269" s="33">
        <f>IFERROR(IF(OR(C1269="",D1269=""),"",D1269*VLOOKUP(C1269,'Setup - Mix Design'!$A$5:$I$504,2,0)),"")</f>
        <v/>
      </c>
      <c r="G1269" s="33">
        <f>IFERROR(IF(OR(C1269="",D1269=""),"",D1269*VLOOKUP(C1269,'Setup - Mix Design'!$A$5:$I$504,3,0)),"")</f>
        <v/>
      </c>
      <c r="H1269" s="33">
        <f>IFERROR(IF(OR(C1269="",D1269=""),"",D1269*VLOOKUP(C1269,'Setup - Mix Design'!$A$5:$I$504,4,0)),"")</f>
        <v/>
      </c>
      <c r="I1269" s="33">
        <f>IFERROR(IF(OR(C1269="",D1269=""),"",D1269*VLOOKUP(C1269,'Setup - Mix Design'!$A$5:$I$504,5,0)),"")</f>
        <v/>
      </c>
      <c r="J1269" s="33">
        <f>IFERROR(IF(OR(C1269="",D1269=""),"",D1269*VLOOKUP(C1269,'Setup - Mix Design'!$A$5:$I$504,6,0)),"")</f>
        <v/>
      </c>
      <c r="K1269" s="33">
        <f>IFERROR(IF(OR(C1269="",D1269=""),"",D1269*VLOOKUP(C1269,'Setup - Mix Design'!$A$5:$I$504,7,0)),"")</f>
        <v/>
      </c>
    </row>
    <row r="1270">
      <c r="A1270" s="31" t="n"/>
      <c r="B1270" s="26" t="n"/>
      <c r="C1270" s="26" t="n"/>
      <c r="D1270" s="27" t="n"/>
      <c r="E1270" s="26" t="n"/>
      <c r="F1270" s="33">
        <f>IFERROR(IF(OR(C1270="",D1270=""),"",D1270*VLOOKUP(C1270,'Setup - Mix Design'!$A$5:$I$504,2,0)),"")</f>
        <v/>
      </c>
      <c r="G1270" s="33">
        <f>IFERROR(IF(OR(C1270="",D1270=""),"",D1270*VLOOKUP(C1270,'Setup - Mix Design'!$A$5:$I$504,3,0)),"")</f>
        <v/>
      </c>
      <c r="H1270" s="33">
        <f>IFERROR(IF(OR(C1270="",D1270=""),"",D1270*VLOOKUP(C1270,'Setup - Mix Design'!$A$5:$I$504,4,0)),"")</f>
        <v/>
      </c>
      <c r="I1270" s="33">
        <f>IFERROR(IF(OR(C1270="",D1270=""),"",D1270*VLOOKUP(C1270,'Setup - Mix Design'!$A$5:$I$504,5,0)),"")</f>
        <v/>
      </c>
      <c r="J1270" s="33">
        <f>IFERROR(IF(OR(C1270="",D1270=""),"",D1270*VLOOKUP(C1270,'Setup - Mix Design'!$A$5:$I$504,6,0)),"")</f>
        <v/>
      </c>
      <c r="K1270" s="33">
        <f>IFERROR(IF(OR(C1270="",D1270=""),"",D1270*VLOOKUP(C1270,'Setup - Mix Design'!$A$5:$I$504,7,0)),"")</f>
        <v/>
      </c>
    </row>
    <row r="1271">
      <c r="A1271" s="31" t="n"/>
      <c r="B1271" s="26" t="n"/>
      <c r="C1271" s="26" t="n"/>
      <c r="D1271" s="27" t="n"/>
      <c r="E1271" s="26" t="n"/>
      <c r="F1271" s="33">
        <f>IFERROR(IF(OR(C1271="",D1271=""),"",D1271*VLOOKUP(C1271,'Setup - Mix Design'!$A$5:$I$504,2,0)),"")</f>
        <v/>
      </c>
      <c r="G1271" s="33">
        <f>IFERROR(IF(OR(C1271="",D1271=""),"",D1271*VLOOKUP(C1271,'Setup - Mix Design'!$A$5:$I$504,3,0)),"")</f>
        <v/>
      </c>
      <c r="H1271" s="33">
        <f>IFERROR(IF(OR(C1271="",D1271=""),"",D1271*VLOOKUP(C1271,'Setup - Mix Design'!$A$5:$I$504,4,0)),"")</f>
        <v/>
      </c>
      <c r="I1271" s="33">
        <f>IFERROR(IF(OR(C1271="",D1271=""),"",D1271*VLOOKUP(C1271,'Setup - Mix Design'!$A$5:$I$504,5,0)),"")</f>
        <v/>
      </c>
      <c r="J1271" s="33">
        <f>IFERROR(IF(OR(C1271="",D1271=""),"",D1271*VLOOKUP(C1271,'Setup - Mix Design'!$A$5:$I$504,6,0)),"")</f>
        <v/>
      </c>
      <c r="K1271" s="33">
        <f>IFERROR(IF(OR(C1271="",D1271=""),"",D1271*VLOOKUP(C1271,'Setup - Mix Design'!$A$5:$I$504,7,0)),"")</f>
        <v/>
      </c>
    </row>
    <row r="1272">
      <c r="A1272" s="31" t="n"/>
      <c r="B1272" s="26" t="n"/>
      <c r="C1272" s="26" t="n"/>
      <c r="D1272" s="27" t="n"/>
      <c r="E1272" s="26" t="n"/>
      <c r="F1272" s="33">
        <f>IFERROR(IF(OR(C1272="",D1272=""),"",D1272*VLOOKUP(C1272,'Setup - Mix Design'!$A$5:$I$504,2,0)),"")</f>
        <v/>
      </c>
      <c r="G1272" s="33">
        <f>IFERROR(IF(OR(C1272="",D1272=""),"",D1272*VLOOKUP(C1272,'Setup - Mix Design'!$A$5:$I$504,3,0)),"")</f>
        <v/>
      </c>
      <c r="H1272" s="33">
        <f>IFERROR(IF(OR(C1272="",D1272=""),"",D1272*VLOOKUP(C1272,'Setup - Mix Design'!$A$5:$I$504,4,0)),"")</f>
        <v/>
      </c>
      <c r="I1272" s="33">
        <f>IFERROR(IF(OR(C1272="",D1272=""),"",D1272*VLOOKUP(C1272,'Setup - Mix Design'!$A$5:$I$504,5,0)),"")</f>
        <v/>
      </c>
      <c r="J1272" s="33">
        <f>IFERROR(IF(OR(C1272="",D1272=""),"",D1272*VLOOKUP(C1272,'Setup - Mix Design'!$A$5:$I$504,6,0)),"")</f>
        <v/>
      </c>
      <c r="K1272" s="33">
        <f>IFERROR(IF(OR(C1272="",D1272=""),"",D1272*VLOOKUP(C1272,'Setup - Mix Design'!$A$5:$I$504,7,0)),"")</f>
        <v/>
      </c>
    </row>
    <row r="1273">
      <c r="A1273" s="31" t="n"/>
      <c r="B1273" s="26" t="n"/>
      <c r="C1273" s="26" t="n"/>
      <c r="D1273" s="27" t="n"/>
      <c r="E1273" s="26" t="n"/>
      <c r="F1273" s="33">
        <f>IFERROR(IF(OR(C1273="",D1273=""),"",D1273*VLOOKUP(C1273,'Setup - Mix Design'!$A$5:$I$504,2,0)),"")</f>
        <v/>
      </c>
      <c r="G1273" s="33">
        <f>IFERROR(IF(OR(C1273="",D1273=""),"",D1273*VLOOKUP(C1273,'Setup - Mix Design'!$A$5:$I$504,3,0)),"")</f>
        <v/>
      </c>
      <c r="H1273" s="33">
        <f>IFERROR(IF(OR(C1273="",D1273=""),"",D1273*VLOOKUP(C1273,'Setup - Mix Design'!$A$5:$I$504,4,0)),"")</f>
        <v/>
      </c>
      <c r="I1273" s="33">
        <f>IFERROR(IF(OR(C1273="",D1273=""),"",D1273*VLOOKUP(C1273,'Setup - Mix Design'!$A$5:$I$504,5,0)),"")</f>
        <v/>
      </c>
      <c r="J1273" s="33">
        <f>IFERROR(IF(OR(C1273="",D1273=""),"",D1273*VLOOKUP(C1273,'Setup - Mix Design'!$A$5:$I$504,6,0)),"")</f>
        <v/>
      </c>
      <c r="K1273" s="33">
        <f>IFERROR(IF(OR(C1273="",D1273=""),"",D1273*VLOOKUP(C1273,'Setup - Mix Design'!$A$5:$I$504,7,0)),"")</f>
        <v/>
      </c>
    </row>
    <row r="1274">
      <c r="A1274" s="31" t="n"/>
      <c r="B1274" s="26" t="n"/>
      <c r="C1274" s="26" t="n"/>
      <c r="D1274" s="27" t="n"/>
      <c r="E1274" s="26" t="n"/>
      <c r="F1274" s="33">
        <f>IFERROR(IF(OR(C1274="",D1274=""),"",D1274*VLOOKUP(C1274,'Setup - Mix Design'!$A$5:$I$504,2,0)),"")</f>
        <v/>
      </c>
      <c r="G1274" s="33">
        <f>IFERROR(IF(OR(C1274="",D1274=""),"",D1274*VLOOKUP(C1274,'Setup - Mix Design'!$A$5:$I$504,3,0)),"")</f>
        <v/>
      </c>
      <c r="H1274" s="33">
        <f>IFERROR(IF(OR(C1274="",D1274=""),"",D1274*VLOOKUP(C1274,'Setup - Mix Design'!$A$5:$I$504,4,0)),"")</f>
        <v/>
      </c>
      <c r="I1274" s="33">
        <f>IFERROR(IF(OR(C1274="",D1274=""),"",D1274*VLOOKUP(C1274,'Setup - Mix Design'!$A$5:$I$504,5,0)),"")</f>
        <v/>
      </c>
      <c r="J1274" s="33">
        <f>IFERROR(IF(OR(C1274="",D1274=""),"",D1274*VLOOKUP(C1274,'Setup - Mix Design'!$A$5:$I$504,6,0)),"")</f>
        <v/>
      </c>
      <c r="K1274" s="33">
        <f>IFERROR(IF(OR(C1274="",D1274=""),"",D1274*VLOOKUP(C1274,'Setup - Mix Design'!$A$5:$I$504,7,0)),"")</f>
        <v/>
      </c>
    </row>
    <row r="1275">
      <c r="A1275" s="31" t="n"/>
      <c r="B1275" s="26" t="n"/>
      <c r="C1275" s="26" t="n"/>
      <c r="D1275" s="27" t="n"/>
      <c r="E1275" s="26" t="n"/>
      <c r="F1275" s="33">
        <f>IFERROR(IF(OR(C1275="",D1275=""),"",D1275*VLOOKUP(C1275,'Setup - Mix Design'!$A$5:$I$504,2,0)),"")</f>
        <v/>
      </c>
      <c r="G1275" s="33">
        <f>IFERROR(IF(OR(C1275="",D1275=""),"",D1275*VLOOKUP(C1275,'Setup - Mix Design'!$A$5:$I$504,3,0)),"")</f>
        <v/>
      </c>
      <c r="H1275" s="33">
        <f>IFERROR(IF(OR(C1275="",D1275=""),"",D1275*VLOOKUP(C1275,'Setup - Mix Design'!$A$5:$I$504,4,0)),"")</f>
        <v/>
      </c>
      <c r="I1275" s="33">
        <f>IFERROR(IF(OR(C1275="",D1275=""),"",D1275*VLOOKUP(C1275,'Setup - Mix Design'!$A$5:$I$504,5,0)),"")</f>
        <v/>
      </c>
      <c r="J1275" s="33">
        <f>IFERROR(IF(OR(C1275="",D1275=""),"",D1275*VLOOKUP(C1275,'Setup - Mix Design'!$A$5:$I$504,6,0)),"")</f>
        <v/>
      </c>
      <c r="K1275" s="33">
        <f>IFERROR(IF(OR(C1275="",D1275=""),"",D1275*VLOOKUP(C1275,'Setup - Mix Design'!$A$5:$I$504,7,0)),"")</f>
        <v/>
      </c>
    </row>
    <row r="1276">
      <c r="A1276" s="31" t="n"/>
      <c r="B1276" s="26" t="n"/>
      <c r="C1276" s="26" t="n"/>
      <c r="D1276" s="27" t="n"/>
      <c r="E1276" s="26" t="n"/>
      <c r="F1276" s="33">
        <f>IFERROR(IF(OR(C1276="",D1276=""),"",D1276*VLOOKUP(C1276,'Setup - Mix Design'!$A$5:$I$504,2,0)),"")</f>
        <v/>
      </c>
      <c r="G1276" s="33">
        <f>IFERROR(IF(OR(C1276="",D1276=""),"",D1276*VLOOKUP(C1276,'Setup - Mix Design'!$A$5:$I$504,3,0)),"")</f>
        <v/>
      </c>
      <c r="H1276" s="33">
        <f>IFERROR(IF(OR(C1276="",D1276=""),"",D1276*VLOOKUP(C1276,'Setup - Mix Design'!$A$5:$I$504,4,0)),"")</f>
        <v/>
      </c>
      <c r="I1276" s="33">
        <f>IFERROR(IF(OR(C1276="",D1276=""),"",D1276*VLOOKUP(C1276,'Setup - Mix Design'!$A$5:$I$504,5,0)),"")</f>
        <v/>
      </c>
      <c r="J1276" s="33">
        <f>IFERROR(IF(OR(C1276="",D1276=""),"",D1276*VLOOKUP(C1276,'Setup - Mix Design'!$A$5:$I$504,6,0)),"")</f>
        <v/>
      </c>
      <c r="K1276" s="33">
        <f>IFERROR(IF(OR(C1276="",D1276=""),"",D1276*VLOOKUP(C1276,'Setup - Mix Design'!$A$5:$I$504,7,0)),"")</f>
        <v/>
      </c>
    </row>
    <row r="1277">
      <c r="A1277" s="31" t="n"/>
      <c r="B1277" s="26" t="n"/>
      <c r="C1277" s="26" t="n"/>
      <c r="D1277" s="27" t="n"/>
      <c r="E1277" s="26" t="n"/>
      <c r="F1277" s="33">
        <f>IFERROR(IF(OR(C1277="",D1277=""),"",D1277*VLOOKUP(C1277,'Setup - Mix Design'!$A$5:$I$504,2,0)),"")</f>
        <v/>
      </c>
      <c r="G1277" s="33">
        <f>IFERROR(IF(OR(C1277="",D1277=""),"",D1277*VLOOKUP(C1277,'Setup - Mix Design'!$A$5:$I$504,3,0)),"")</f>
        <v/>
      </c>
      <c r="H1277" s="33">
        <f>IFERROR(IF(OR(C1277="",D1277=""),"",D1277*VLOOKUP(C1277,'Setup - Mix Design'!$A$5:$I$504,4,0)),"")</f>
        <v/>
      </c>
      <c r="I1277" s="33">
        <f>IFERROR(IF(OR(C1277="",D1277=""),"",D1277*VLOOKUP(C1277,'Setup - Mix Design'!$A$5:$I$504,5,0)),"")</f>
        <v/>
      </c>
      <c r="J1277" s="33">
        <f>IFERROR(IF(OR(C1277="",D1277=""),"",D1277*VLOOKUP(C1277,'Setup - Mix Design'!$A$5:$I$504,6,0)),"")</f>
        <v/>
      </c>
      <c r="K1277" s="33">
        <f>IFERROR(IF(OR(C1277="",D1277=""),"",D1277*VLOOKUP(C1277,'Setup - Mix Design'!$A$5:$I$504,7,0)),"")</f>
        <v/>
      </c>
    </row>
    <row r="1278">
      <c r="A1278" s="31" t="n"/>
      <c r="B1278" s="26" t="n"/>
      <c r="C1278" s="26" t="n"/>
      <c r="D1278" s="27" t="n"/>
      <c r="E1278" s="26" t="n"/>
      <c r="F1278" s="33">
        <f>IFERROR(IF(OR(C1278="",D1278=""),"",D1278*VLOOKUP(C1278,'Setup - Mix Design'!$A$5:$I$504,2,0)),"")</f>
        <v/>
      </c>
      <c r="G1278" s="33">
        <f>IFERROR(IF(OR(C1278="",D1278=""),"",D1278*VLOOKUP(C1278,'Setup - Mix Design'!$A$5:$I$504,3,0)),"")</f>
        <v/>
      </c>
      <c r="H1278" s="33">
        <f>IFERROR(IF(OR(C1278="",D1278=""),"",D1278*VLOOKUP(C1278,'Setup - Mix Design'!$A$5:$I$504,4,0)),"")</f>
        <v/>
      </c>
      <c r="I1278" s="33">
        <f>IFERROR(IF(OR(C1278="",D1278=""),"",D1278*VLOOKUP(C1278,'Setup - Mix Design'!$A$5:$I$504,5,0)),"")</f>
        <v/>
      </c>
      <c r="J1278" s="33">
        <f>IFERROR(IF(OR(C1278="",D1278=""),"",D1278*VLOOKUP(C1278,'Setup - Mix Design'!$A$5:$I$504,6,0)),"")</f>
        <v/>
      </c>
      <c r="K1278" s="33">
        <f>IFERROR(IF(OR(C1278="",D1278=""),"",D1278*VLOOKUP(C1278,'Setup - Mix Design'!$A$5:$I$504,7,0)),"")</f>
        <v/>
      </c>
    </row>
    <row r="1279">
      <c r="A1279" s="31" t="n"/>
      <c r="B1279" s="26" t="n"/>
      <c r="C1279" s="26" t="n"/>
      <c r="D1279" s="27" t="n"/>
      <c r="E1279" s="26" t="n"/>
      <c r="F1279" s="33">
        <f>IFERROR(IF(OR(C1279="",D1279=""),"",D1279*VLOOKUP(C1279,'Setup - Mix Design'!$A$5:$I$504,2,0)),"")</f>
        <v/>
      </c>
      <c r="G1279" s="33">
        <f>IFERROR(IF(OR(C1279="",D1279=""),"",D1279*VLOOKUP(C1279,'Setup - Mix Design'!$A$5:$I$504,3,0)),"")</f>
        <v/>
      </c>
      <c r="H1279" s="33">
        <f>IFERROR(IF(OR(C1279="",D1279=""),"",D1279*VLOOKUP(C1279,'Setup - Mix Design'!$A$5:$I$504,4,0)),"")</f>
        <v/>
      </c>
      <c r="I1279" s="33">
        <f>IFERROR(IF(OR(C1279="",D1279=""),"",D1279*VLOOKUP(C1279,'Setup - Mix Design'!$A$5:$I$504,5,0)),"")</f>
        <v/>
      </c>
      <c r="J1279" s="33">
        <f>IFERROR(IF(OR(C1279="",D1279=""),"",D1279*VLOOKUP(C1279,'Setup - Mix Design'!$A$5:$I$504,6,0)),"")</f>
        <v/>
      </c>
      <c r="K1279" s="33">
        <f>IFERROR(IF(OR(C1279="",D1279=""),"",D1279*VLOOKUP(C1279,'Setup - Mix Design'!$A$5:$I$504,7,0)),"")</f>
        <v/>
      </c>
    </row>
    <row r="1280">
      <c r="A1280" s="31" t="n"/>
      <c r="B1280" s="26" t="n"/>
      <c r="C1280" s="26" t="n"/>
      <c r="D1280" s="27" t="n"/>
      <c r="E1280" s="26" t="n"/>
      <c r="F1280" s="33">
        <f>IFERROR(IF(OR(C1280="",D1280=""),"",D1280*VLOOKUP(C1280,'Setup - Mix Design'!$A$5:$I$504,2,0)),"")</f>
        <v/>
      </c>
      <c r="G1280" s="33">
        <f>IFERROR(IF(OR(C1280="",D1280=""),"",D1280*VLOOKUP(C1280,'Setup - Mix Design'!$A$5:$I$504,3,0)),"")</f>
        <v/>
      </c>
      <c r="H1280" s="33">
        <f>IFERROR(IF(OR(C1280="",D1280=""),"",D1280*VLOOKUP(C1280,'Setup - Mix Design'!$A$5:$I$504,4,0)),"")</f>
        <v/>
      </c>
      <c r="I1280" s="33">
        <f>IFERROR(IF(OR(C1280="",D1280=""),"",D1280*VLOOKUP(C1280,'Setup - Mix Design'!$A$5:$I$504,5,0)),"")</f>
        <v/>
      </c>
      <c r="J1280" s="33">
        <f>IFERROR(IF(OR(C1280="",D1280=""),"",D1280*VLOOKUP(C1280,'Setup - Mix Design'!$A$5:$I$504,6,0)),"")</f>
        <v/>
      </c>
      <c r="K1280" s="33">
        <f>IFERROR(IF(OR(C1280="",D1280=""),"",D1280*VLOOKUP(C1280,'Setup - Mix Design'!$A$5:$I$504,7,0)),"")</f>
        <v/>
      </c>
    </row>
    <row r="1281">
      <c r="A1281" s="31" t="n"/>
      <c r="B1281" s="26" t="n"/>
      <c r="C1281" s="26" t="n"/>
      <c r="D1281" s="27" t="n"/>
      <c r="E1281" s="26" t="n"/>
      <c r="F1281" s="33">
        <f>IFERROR(IF(OR(C1281="",D1281=""),"",D1281*VLOOKUP(C1281,'Setup - Mix Design'!$A$5:$I$504,2,0)),"")</f>
        <v/>
      </c>
      <c r="G1281" s="33">
        <f>IFERROR(IF(OR(C1281="",D1281=""),"",D1281*VLOOKUP(C1281,'Setup - Mix Design'!$A$5:$I$504,3,0)),"")</f>
        <v/>
      </c>
      <c r="H1281" s="33">
        <f>IFERROR(IF(OR(C1281="",D1281=""),"",D1281*VLOOKUP(C1281,'Setup - Mix Design'!$A$5:$I$504,4,0)),"")</f>
        <v/>
      </c>
      <c r="I1281" s="33">
        <f>IFERROR(IF(OR(C1281="",D1281=""),"",D1281*VLOOKUP(C1281,'Setup - Mix Design'!$A$5:$I$504,5,0)),"")</f>
        <v/>
      </c>
      <c r="J1281" s="33">
        <f>IFERROR(IF(OR(C1281="",D1281=""),"",D1281*VLOOKUP(C1281,'Setup - Mix Design'!$A$5:$I$504,6,0)),"")</f>
        <v/>
      </c>
      <c r="K1281" s="33">
        <f>IFERROR(IF(OR(C1281="",D1281=""),"",D1281*VLOOKUP(C1281,'Setup - Mix Design'!$A$5:$I$504,7,0)),"")</f>
        <v/>
      </c>
    </row>
    <row r="1282">
      <c r="A1282" s="31" t="n"/>
      <c r="B1282" s="26" t="n"/>
      <c r="C1282" s="26" t="n"/>
      <c r="D1282" s="27" t="n"/>
      <c r="E1282" s="26" t="n"/>
      <c r="F1282" s="33">
        <f>IFERROR(IF(OR(C1282="",D1282=""),"",D1282*VLOOKUP(C1282,'Setup - Mix Design'!$A$5:$I$504,2,0)),"")</f>
        <v/>
      </c>
      <c r="G1282" s="33">
        <f>IFERROR(IF(OR(C1282="",D1282=""),"",D1282*VLOOKUP(C1282,'Setup - Mix Design'!$A$5:$I$504,3,0)),"")</f>
        <v/>
      </c>
      <c r="H1282" s="33">
        <f>IFERROR(IF(OR(C1282="",D1282=""),"",D1282*VLOOKUP(C1282,'Setup - Mix Design'!$A$5:$I$504,4,0)),"")</f>
        <v/>
      </c>
      <c r="I1282" s="33">
        <f>IFERROR(IF(OR(C1282="",D1282=""),"",D1282*VLOOKUP(C1282,'Setup - Mix Design'!$A$5:$I$504,5,0)),"")</f>
        <v/>
      </c>
      <c r="J1282" s="33">
        <f>IFERROR(IF(OR(C1282="",D1282=""),"",D1282*VLOOKUP(C1282,'Setup - Mix Design'!$A$5:$I$504,6,0)),"")</f>
        <v/>
      </c>
      <c r="K1282" s="33">
        <f>IFERROR(IF(OR(C1282="",D1282=""),"",D1282*VLOOKUP(C1282,'Setup - Mix Design'!$A$5:$I$504,7,0)),"")</f>
        <v/>
      </c>
    </row>
    <row r="1283">
      <c r="A1283" s="31" t="n"/>
      <c r="B1283" s="26" t="n"/>
      <c r="C1283" s="26" t="n"/>
      <c r="D1283" s="27" t="n"/>
      <c r="E1283" s="26" t="n"/>
      <c r="F1283" s="33">
        <f>IFERROR(IF(OR(C1283="",D1283=""),"",D1283*VLOOKUP(C1283,'Setup - Mix Design'!$A$5:$I$504,2,0)),"")</f>
        <v/>
      </c>
      <c r="G1283" s="33">
        <f>IFERROR(IF(OR(C1283="",D1283=""),"",D1283*VLOOKUP(C1283,'Setup - Mix Design'!$A$5:$I$504,3,0)),"")</f>
        <v/>
      </c>
      <c r="H1283" s="33">
        <f>IFERROR(IF(OR(C1283="",D1283=""),"",D1283*VLOOKUP(C1283,'Setup - Mix Design'!$A$5:$I$504,4,0)),"")</f>
        <v/>
      </c>
      <c r="I1283" s="33">
        <f>IFERROR(IF(OR(C1283="",D1283=""),"",D1283*VLOOKUP(C1283,'Setup - Mix Design'!$A$5:$I$504,5,0)),"")</f>
        <v/>
      </c>
      <c r="J1283" s="33">
        <f>IFERROR(IF(OR(C1283="",D1283=""),"",D1283*VLOOKUP(C1283,'Setup - Mix Design'!$A$5:$I$504,6,0)),"")</f>
        <v/>
      </c>
      <c r="K1283" s="33">
        <f>IFERROR(IF(OR(C1283="",D1283=""),"",D1283*VLOOKUP(C1283,'Setup - Mix Design'!$A$5:$I$504,7,0)),"")</f>
        <v/>
      </c>
    </row>
    <row r="1284">
      <c r="A1284" s="31" t="n"/>
      <c r="B1284" s="26" t="n"/>
      <c r="C1284" s="26" t="n"/>
      <c r="D1284" s="27" t="n"/>
      <c r="E1284" s="26" t="n"/>
      <c r="F1284" s="33">
        <f>IFERROR(IF(OR(C1284="",D1284=""),"",D1284*VLOOKUP(C1284,'Setup - Mix Design'!$A$5:$I$504,2,0)),"")</f>
        <v/>
      </c>
      <c r="G1284" s="33">
        <f>IFERROR(IF(OR(C1284="",D1284=""),"",D1284*VLOOKUP(C1284,'Setup - Mix Design'!$A$5:$I$504,3,0)),"")</f>
        <v/>
      </c>
      <c r="H1284" s="33">
        <f>IFERROR(IF(OR(C1284="",D1284=""),"",D1284*VLOOKUP(C1284,'Setup - Mix Design'!$A$5:$I$504,4,0)),"")</f>
        <v/>
      </c>
      <c r="I1284" s="33">
        <f>IFERROR(IF(OR(C1284="",D1284=""),"",D1284*VLOOKUP(C1284,'Setup - Mix Design'!$A$5:$I$504,5,0)),"")</f>
        <v/>
      </c>
      <c r="J1284" s="33">
        <f>IFERROR(IF(OR(C1284="",D1284=""),"",D1284*VLOOKUP(C1284,'Setup - Mix Design'!$A$5:$I$504,6,0)),"")</f>
        <v/>
      </c>
      <c r="K1284" s="33">
        <f>IFERROR(IF(OR(C1284="",D1284=""),"",D1284*VLOOKUP(C1284,'Setup - Mix Design'!$A$5:$I$504,7,0)),"")</f>
        <v/>
      </c>
    </row>
    <row r="1285">
      <c r="A1285" s="31" t="n"/>
      <c r="B1285" s="26" t="n"/>
      <c r="C1285" s="26" t="n"/>
      <c r="D1285" s="27" t="n"/>
      <c r="E1285" s="26" t="n"/>
      <c r="F1285" s="33">
        <f>IFERROR(IF(OR(C1285="",D1285=""),"",D1285*VLOOKUP(C1285,'Setup - Mix Design'!$A$5:$I$504,2,0)),"")</f>
        <v/>
      </c>
      <c r="G1285" s="33">
        <f>IFERROR(IF(OR(C1285="",D1285=""),"",D1285*VLOOKUP(C1285,'Setup - Mix Design'!$A$5:$I$504,3,0)),"")</f>
        <v/>
      </c>
      <c r="H1285" s="33">
        <f>IFERROR(IF(OR(C1285="",D1285=""),"",D1285*VLOOKUP(C1285,'Setup - Mix Design'!$A$5:$I$504,4,0)),"")</f>
        <v/>
      </c>
      <c r="I1285" s="33">
        <f>IFERROR(IF(OR(C1285="",D1285=""),"",D1285*VLOOKUP(C1285,'Setup - Mix Design'!$A$5:$I$504,5,0)),"")</f>
        <v/>
      </c>
      <c r="J1285" s="33">
        <f>IFERROR(IF(OR(C1285="",D1285=""),"",D1285*VLOOKUP(C1285,'Setup - Mix Design'!$A$5:$I$504,6,0)),"")</f>
        <v/>
      </c>
      <c r="K1285" s="33">
        <f>IFERROR(IF(OR(C1285="",D1285=""),"",D1285*VLOOKUP(C1285,'Setup - Mix Design'!$A$5:$I$504,7,0)),"")</f>
        <v/>
      </c>
    </row>
    <row r="1286">
      <c r="A1286" s="31" t="n"/>
      <c r="B1286" s="26" t="n"/>
      <c r="C1286" s="26" t="n"/>
      <c r="D1286" s="27" t="n"/>
      <c r="E1286" s="26" t="n"/>
      <c r="F1286" s="33">
        <f>IFERROR(IF(OR(C1286="",D1286=""),"",D1286*VLOOKUP(C1286,'Setup - Mix Design'!$A$5:$I$504,2,0)),"")</f>
        <v/>
      </c>
      <c r="G1286" s="33">
        <f>IFERROR(IF(OR(C1286="",D1286=""),"",D1286*VLOOKUP(C1286,'Setup - Mix Design'!$A$5:$I$504,3,0)),"")</f>
        <v/>
      </c>
      <c r="H1286" s="33">
        <f>IFERROR(IF(OR(C1286="",D1286=""),"",D1286*VLOOKUP(C1286,'Setup - Mix Design'!$A$5:$I$504,4,0)),"")</f>
        <v/>
      </c>
      <c r="I1286" s="33">
        <f>IFERROR(IF(OR(C1286="",D1286=""),"",D1286*VLOOKUP(C1286,'Setup - Mix Design'!$A$5:$I$504,5,0)),"")</f>
        <v/>
      </c>
      <c r="J1286" s="33">
        <f>IFERROR(IF(OR(C1286="",D1286=""),"",D1286*VLOOKUP(C1286,'Setup - Mix Design'!$A$5:$I$504,6,0)),"")</f>
        <v/>
      </c>
      <c r="K1286" s="33">
        <f>IFERROR(IF(OR(C1286="",D1286=""),"",D1286*VLOOKUP(C1286,'Setup - Mix Design'!$A$5:$I$504,7,0)),"")</f>
        <v/>
      </c>
    </row>
    <row r="1287">
      <c r="A1287" s="31" t="n"/>
      <c r="B1287" s="26" t="n"/>
      <c r="C1287" s="26" t="n"/>
      <c r="D1287" s="27" t="n"/>
      <c r="E1287" s="26" t="n"/>
      <c r="F1287" s="33">
        <f>IFERROR(IF(OR(C1287="",D1287=""),"",D1287*VLOOKUP(C1287,'Setup - Mix Design'!$A$5:$I$504,2,0)),"")</f>
        <v/>
      </c>
      <c r="G1287" s="33">
        <f>IFERROR(IF(OR(C1287="",D1287=""),"",D1287*VLOOKUP(C1287,'Setup - Mix Design'!$A$5:$I$504,3,0)),"")</f>
        <v/>
      </c>
      <c r="H1287" s="33">
        <f>IFERROR(IF(OR(C1287="",D1287=""),"",D1287*VLOOKUP(C1287,'Setup - Mix Design'!$A$5:$I$504,4,0)),"")</f>
        <v/>
      </c>
      <c r="I1287" s="33">
        <f>IFERROR(IF(OR(C1287="",D1287=""),"",D1287*VLOOKUP(C1287,'Setup - Mix Design'!$A$5:$I$504,5,0)),"")</f>
        <v/>
      </c>
      <c r="J1287" s="33">
        <f>IFERROR(IF(OR(C1287="",D1287=""),"",D1287*VLOOKUP(C1287,'Setup - Mix Design'!$A$5:$I$504,6,0)),"")</f>
        <v/>
      </c>
      <c r="K1287" s="33">
        <f>IFERROR(IF(OR(C1287="",D1287=""),"",D1287*VLOOKUP(C1287,'Setup - Mix Design'!$A$5:$I$504,7,0)),"")</f>
        <v/>
      </c>
    </row>
    <row r="1288">
      <c r="A1288" s="31" t="n"/>
      <c r="B1288" s="26" t="n"/>
      <c r="C1288" s="26" t="n"/>
      <c r="D1288" s="27" t="n"/>
      <c r="E1288" s="26" t="n"/>
      <c r="F1288" s="33">
        <f>IFERROR(IF(OR(C1288="",D1288=""),"",D1288*VLOOKUP(C1288,'Setup - Mix Design'!$A$5:$I$504,2,0)),"")</f>
        <v/>
      </c>
      <c r="G1288" s="33">
        <f>IFERROR(IF(OR(C1288="",D1288=""),"",D1288*VLOOKUP(C1288,'Setup - Mix Design'!$A$5:$I$504,3,0)),"")</f>
        <v/>
      </c>
      <c r="H1288" s="33">
        <f>IFERROR(IF(OR(C1288="",D1288=""),"",D1288*VLOOKUP(C1288,'Setup - Mix Design'!$A$5:$I$504,4,0)),"")</f>
        <v/>
      </c>
      <c r="I1288" s="33">
        <f>IFERROR(IF(OR(C1288="",D1288=""),"",D1288*VLOOKUP(C1288,'Setup - Mix Design'!$A$5:$I$504,5,0)),"")</f>
        <v/>
      </c>
      <c r="J1288" s="33">
        <f>IFERROR(IF(OR(C1288="",D1288=""),"",D1288*VLOOKUP(C1288,'Setup - Mix Design'!$A$5:$I$504,6,0)),"")</f>
        <v/>
      </c>
      <c r="K1288" s="33">
        <f>IFERROR(IF(OR(C1288="",D1288=""),"",D1288*VLOOKUP(C1288,'Setup - Mix Design'!$A$5:$I$504,7,0)),"")</f>
        <v/>
      </c>
    </row>
    <row r="1289">
      <c r="A1289" s="31" t="n"/>
      <c r="B1289" s="26" t="n"/>
      <c r="C1289" s="26" t="n"/>
      <c r="D1289" s="27" t="n"/>
      <c r="E1289" s="26" t="n"/>
      <c r="F1289" s="33">
        <f>IFERROR(IF(OR(C1289="",D1289=""),"",D1289*VLOOKUP(C1289,'Setup - Mix Design'!$A$5:$I$504,2,0)),"")</f>
        <v/>
      </c>
      <c r="G1289" s="33">
        <f>IFERROR(IF(OR(C1289="",D1289=""),"",D1289*VLOOKUP(C1289,'Setup - Mix Design'!$A$5:$I$504,3,0)),"")</f>
        <v/>
      </c>
      <c r="H1289" s="33">
        <f>IFERROR(IF(OR(C1289="",D1289=""),"",D1289*VLOOKUP(C1289,'Setup - Mix Design'!$A$5:$I$504,4,0)),"")</f>
        <v/>
      </c>
      <c r="I1289" s="33">
        <f>IFERROR(IF(OR(C1289="",D1289=""),"",D1289*VLOOKUP(C1289,'Setup - Mix Design'!$A$5:$I$504,5,0)),"")</f>
        <v/>
      </c>
      <c r="J1289" s="33">
        <f>IFERROR(IF(OR(C1289="",D1289=""),"",D1289*VLOOKUP(C1289,'Setup - Mix Design'!$A$5:$I$504,6,0)),"")</f>
        <v/>
      </c>
      <c r="K1289" s="33">
        <f>IFERROR(IF(OR(C1289="",D1289=""),"",D1289*VLOOKUP(C1289,'Setup - Mix Design'!$A$5:$I$504,7,0)),"")</f>
        <v/>
      </c>
    </row>
    <row r="1290">
      <c r="A1290" s="31" t="n"/>
      <c r="B1290" s="26" t="n"/>
      <c r="C1290" s="26" t="n"/>
      <c r="D1290" s="27" t="n"/>
      <c r="E1290" s="26" t="n"/>
      <c r="F1290" s="33">
        <f>IFERROR(IF(OR(C1290="",D1290=""),"",D1290*VLOOKUP(C1290,'Setup - Mix Design'!$A$5:$I$504,2,0)),"")</f>
        <v/>
      </c>
      <c r="G1290" s="33">
        <f>IFERROR(IF(OR(C1290="",D1290=""),"",D1290*VLOOKUP(C1290,'Setup - Mix Design'!$A$5:$I$504,3,0)),"")</f>
        <v/>
      </c>
      <c r="H1290" s="33">
        <f>IFERROR(IF(OR(C1290="",D1290=""),"",D1290*VLOOKUP(C1290,'Setup - Mix Design'!$A$5:$I$504,4,0)),"")</f>
        <v/>
      </c>
      <c r="I1290" s="33">
        <f>IFERROR(IF(OR(C1290="",D1290=""),"",D1290*VLOOKUP(C1290,'Setup - Mix Design'!$A$5:$I$504,5,0)),"")</f>
        <v/>
      </c>
      <c r="J1290" s="33">
        <f>IFERROR(IF(OR(C1290="",D1290=""),"",D1290*VLOOKUP(C1290,'Setup - Mix Design'!$A$5:$I$504,6,0)),"")</f>
        <v/>
      </c>
      <c r="K1290" s="33">
        <f>IFERROR(IF(OR(C1290="",D1290=""),"",D1290*VLOOKUP(C1290,'Setup - Mix Design'!$A$5:$I$504,7,0)),"")</f>
        <v/>
      </c>
    </row>
    <row r="1291">
      <c r="A1291" s="31" t="n"/>
      <c r="B1291" s="26" t="n"/>
      <c r="C1291" s="26" t="n"/>
      <c r="D1291" s="27" t="n"/>
      <c r="E1291" s="26" t="n"/>
      <c r="F1291" s="33">
        <f>IFERROR(IF(OR(C1291="",D1291=""),"",D1291*VLOOKUP(C1291,'Setup - Mix Design'!$A$5:$I$504,2,0)),"")</f>
        <v/>
      </c>
      <c r="G1291" s="33">
        <f>IFERROR(IF(OR(C1291="",D1291=""),"",D1291*VLOOKUP(C1291,'Setup - Mix Design'!$A$5:$I$504,3,0)),"")</f>
        <v/>
      </c>
      <c r="H1291" s="33">
        <f>IFERROR(IF(OR(C1291="",D1291=""),"",D1291*VLOOKUP(C1291,'Setup - Mix Design'!$A$5:$I$504,4,0)),"")</f>
        <v/>
      </c>
      <c r="I1291" s="33">
        <f>IFERROR(IF(OR(C1291="",D1291=""),"",D1291*VLOOKUP(C1291,'Setup - Mix Design'!$A$5:$I$504,5,0)),"")</f>
        <v/>
      </c>
      <c r="J1291" s="33">
        <f>IFERROR(IF(OR(C1291="",D1291=""),"",D1291*VLOOKUP(C1291,'Setup - Mix Design'!$A$5:$I$504,6,0)),"")</f>
        <v/>
      </c>
      <c r="K1291" s="33">
        <f>IFERROR(IF(OR(C1291="",D1291=""),"",D1291*VLOOKUP(C1291,'Setup - Mix Design'!$A$5:$I$504,7,0)),"")</f>
        <v/>
      </c>
    </row>
    <row r="1292">
      <c r="A1292" s="31" t="n"/>
      <c r="B1292" s="26" t="n"/>
      <c r="C1292" s="26" t="n"/>
      <c r="D1292" s="27" t="n"/>
      <c r="E1292" s="26" t="n"/>
      <c r="F1292" s="33">
        <f>IFERROR(IF(OR(C1292="",D1292=""),"",D1292*VLOOKUP(C1292,'Setup - Mix Design'!$A$5:$I$504,2,0)),"")</f>
        <v/>
      </c>
      <c r="G1292" s="33">
        <f>IFERROR(IF(OR(C1292="",D1292=""),"",D1292*VLOOKUP(C1292,'Setup - Mix Design'!$A$5:$I$504,3,0)),"")</f>
        <v/>
      </c>
      <c r="H1292" s="33">
        <f>IFERROR(IF(OR(C1292="",D1292=""),"",D1292*VLOOKUP(C1292,'Setup - Mix Design'!$A$5:$I$504,4,0)),"")</f>
        <v/>
      </c>
      <c r="I1292" s="33">
        <f>IFERROR(IF(OR(C1292="",D1292=""),"",D1292*VLOOKUP(C1292,'Setup - Mix Design'!$A$5:$I$504,5,0)),"")</f>
        <v/>
      </c>
      <c r="J1292" s="33">
        <f>IFERROR(IF(OR(C1292="",D1292=""),"",D1292*VLOOKUP(C1292,'Setup - Mix Design'!$A$5:$I$504,6,0)),"")</f>
        <v/>
      </c>
      <c r="K1292" s="33">
        <f>IFERROR(IF(OR(C1292="",D1292=""),"",D1292*VLOOKUP(C1292,'Setup - Mix Design'!$A$5:$I$504,7,0)),"")</f>
        <v/>
      </c>
    </row>
    <row r="1293">
      <c r="A1293" s="31" t="n"/>
      <c r="B1293" s="26" t="n"/>
      <c r="C1293" s="26" t="n"/>
      <c r="D1293" s="27" t="n"/>
      <c r="E1293" s="26" t="n"/>
      <c r="F1293" s="33">
        <f>IFERROR(IF(OR(C1293="",D1293=""),"",D1293*VLOOKUP(C1293,'Setup - Mix Design'!$A$5:$I$504,2,0)),"")</f>
        <v/>
      </c>
      <c r="G1293" s="33">
        <f>IFERROR(IF(OR(C1293="",D1293=""),"",D1293*VLOOKUP(C1293,'Setup - Mix Design'!$A$5:$I$504,3,0)),"")</f>
        <v/>
      </c>
      <c r="H1293" s="33">
        <f>IFERROR(IF(OR(C1293="",D1293=""),"",D1293*VLOOKUP(C1293,'Setup - Mix Design'!$A$5:$I$504,4,0)),"")</f>
        <v/>
      </c>
      <c r="I1293" s="33">
        <f>IFERROR(IF(OR(C1293="",D1293=""),"",D1293*VLOOKUP(C1293,'Setup - Mix Design'!$A$5:$I$504,5,0)),"")</f>
        <v/>
      </c>
      <c r="J1293" s="33">
        <f>IFERROR(IF(OR(C1293="",D1293=""),"",D1293*VLOOKUP(C1293,'Setup - Mix Design'!$A$5:$I$504,6,0)),"")</f>
        <v/>
      </c>
      <c r="K1293" s="33">
        <f>IFERROR(IF(OR(C1293="",D1293=""),"",D1293*VLOOKUP(C1293,'Setup - Mix Design'!$A$5:$I$504,7,0)),"")</f>
        <v/>
      </c>
    </row>
    <row r="1294">
      <c r="A1294" s="31" t="n"/>
      <c r="B1294" s="26" t="n"/>
      <c r="C1294" s="26" t="n"/>
      <c r="D1294" s="27" t="n"/>
      <c r="E1294" s="26" t="n"/>
      <c r="F1294" s="33">
        <f>IFERROR(IF(OR(C1294="",D1294=""),"",D1294*VLOOKUP(C1294,'Setup - Mix Design'!$A$5:$I$504,2,0)),"")</f>
        <v/>
      </c>
      <c r="G1294" s="33">
        <f>IFERROR(IF(OR(C1294="",D1294=""),"",D1294*VLOOKUP(C1294,'Setup - Mix Design'!$A$5:$I$504,3,0)),"")</f>
        <v/>
      </c>
      <c r="H1294" s="33">
        <f>IFERROR(IF(OR(C1294="",D1294=""),"",D1294*VLOOKUP(C1294,'Setup - Mix Design'!$A$5:$I$504,4,0)),"")</f>
        <v/>
      </c>
      <c r="I1294" s="33">
        <f>IFERROR(IF(OR(C1294="",D1294=""),"",D1294*VLOOKUP(C1294,'Setup - Mix Design'!$A$5:$I$504,5,0)),"")</f>
        <v/>
      </c>
      <c r="J1294" s="33">
        <f>IFERROR(IF(OR(C1294="",D1294=""),"",D1294*VLOOKUP(C1294,'Setup - Mix Design'!$A$5:$I$504,6,0)),"")</f>
        <v/>
      </c>
      <c r="K1294" s="33">
        <f>IFERROR(IF(OR(C1294="",D1294=""),"",D1294*VLOOKUP(C1294,'Setup - Mix Design'!$A$5:$I$504,7,0)),"")</f>
        <v/>
      </c>
    </row>
    <row r="1295">
      <c r="A1295" s="31" t="n"/>
      <c r="B1295" s="26" t="n"/>
      <c r="C1295" s="26" t="n"/>
      <c r="D1295" s="27" t="n"/>
      <c r="E1295" s="26" t="n"/>
      <c r="F1295" s="33">
        <f>IFERROR(IF(OR(C1295="",D1295=""),"",D1295*VLOOKUP(C1295,'Setup - Mix Design'!$A$5:$I$504,2,0)),"")</f>
        <v/>
      </c>
      <c r="G1295" s="33">
        <f>IFERROR(IF(OR(C1295="",D1295=""),"",D1295*VLOOKUP(C1295,'Setup - Mix Design'!$A$5:$I$504,3,0)),"")</f>
        <v/>
      </c>
      <c r="H1295" s="33">
        <f>IFERROR(IF(OR(C1295="",D1295=""),"",D1295*VLOOKUP(C1295,'Setup - Mix Design'!$A$5:$I$504,4,0)),"")</f>
        <v/>
      </c>
      <c r="I1295" s="33">
        <f>IFERROR(IF(OR(C1295="",D1295=""),"",D1295*VLOOKUP(C1295,'Setup - Mix Design'!$A$5:$I$504,5,0)),"")</f>
        <v/>
      </c>
      <c r="J1295" s="33">
        <f>IFERROR(IF(OR(C1295="",D1295=""),"",D1295*VLOOKUP(C1295,'Setup - Mix Design'!$A$5:$I$504,6,0)),"")</f>
        <v/>
      </c>
      <c r="K1295" s="33">
        <f>IFERROR(IF(OR(C1295="",D1295=""),"",D1295*VLOOKUP(C1295,'Setup - Mix Design'!$A$5:$I$504,7,0)),"")</f>
        <v/>
      </c>
    </row>
    <row r="1296">
      <c r="A1296" s="31" t="n"/>
      <c r="B1296" s="26" t="n"/>
      <c r="C1296" s="26" t="n"/>
      <c r="D1296" s="27" t="n"/>
      <c r="E1296" s="26" t="n"/>
      <c r="F1296" s="33">
        <f>IFERROR(IF(OR(C1296="",D1296=""),"",D1296*VLOOKUP(C1296,'Setup - Mix Design'!$A$5:$I$504,2,0)),"")</f>
        <v/>
      </c>
      <c r="G1296" s="33">
        <f>IFERROR(IF(OR(C1296="",D1296=""),"",D1296*VLOOKUP(C1296,'Setup - Mix Design'!$A$5:$I$504,3,0)),"")</f>
        <v/>
      </c>
      <c r="H1296" s="33">
        <f>IFERROR(IF(OR(C1296="",D1296=""),"",D1296*VLOOKUP(C1296,'Setup - Mix Design'!$A$5:$I$504,4,0)),"")</f>
        <v/>
      </c>
      <c r="I1296" s="33">
        <f>IFERROR(IF(OR(C1296="",D1296=""),"",D1296*VLOOKUP(C1296,'Setup - Mix Design'!$A$5:$I$504,5,0)),"")</f>
        <v/>
      </c>
      <c r="J1296" s="33">
        <f>IFERROR(IF(OR(C1296="",D1296=""),"",D1296*VLOOKUP(C1296,'Setup - Mix Design'!$A$5:$I$504,6,0)),"")</f>
        <v/>
      </c>
      <c r="K1296" s="33">
        <f>IFERROR(IF(OR(C1296="",D1296=""),"",D1296*VLOOKUP(C1296,'Setup - Mix Design'!$A$5:$I$504,7,0)),"")</f>
        <v/>
      </c>
    </row>
    <row r="1297">
      <c r="A1297" s="31" t="n"/>
      <c r="B1297" s="26" t="n"/>
      <c r="C1297" s="26" t="n"/>
      <c r="D1297" s="27" t="n"/>
      <c r="E1297" s="26" t="n"/>
      <c r="F1297" s="33">
        <f>IFERROR(IF(OR(C1297="",D1297=""),"",D1297*VLOOKUP(C1297,'Setup - Mix Design'!$A$5:$I$504,2,0)),"")</f>
        <v/>
      </c>
      <c r="G1297" s="33">
        <f>IFERROR(IF(OR(C1297="",D1297=""),"",D1297*VLOOKUP(C1297,'Setup - Mix Design'!$A$5:$I$504,3,0)),"")</f>
        <v/>
      </c>
      <c r="H1297" s="33">
        <f>IFERROR(IF(OR(C1297="",D1297=""),"",D1297*VLOOKUP(C1297,'Setup - Mix Design'!$A$5:$I$504,4,0)),"")</f>
        <v/>
      </c>
      <c r="I1297" s="33">
        <f>IFERROR(IF(OR(C1297="",D1297=""),"",D1297*VLOOKUP(C1297,'Setup - Mix Design'!$A$5:$I$504,5,0)),"")</f>
        <v/>
      </c>
      <c r="J1297" s="33">
        <f>IFERROR(IF(OR(C1297="",D1297=""),"",D1297*VLOOKUP(C1297,'Setup - Mix Design'!$A$5:$I$504,6,0)),"")</f>
        <v/>
      </c>
      <c r="K1297" s="33">
        <f>IFERROR(IF(OR(C1297="",D1297=""),"",D1297*VLOOKUP(C1297,'Setup - Mix Design'!$A$5:$I$504,7,0)),"")</f>
        <v/>
      </c>
    </row>
    <row r="1298">
      <c r="A1298" s="31" t="n"/>
      <c r="B1298" s="26" t="n"/>
      <c r="C1298" s="26" t="n"/>
      <c r="D1298" s="27" t="n"/>
      <c r="E1298" s="26" t="n"/>
      <c r="F1298" s="33">
        <f>IFERROR(IF(OR(C1298="",D1298=""),"",D1298*VLOOKUP(C1298,'Setup - Mix Design'!$A$5:$I$504,2,0)),"")</f>
        <v/>
      </c>
      <c r="G1298" s="33">
        <f>IFERROR(IF(OR(C1298="",D1298=""),"",D1298*VLOOKUP(C1298,'Setup - Mix Design'!$A$5:$I$504,3,0)),"")</f>
        <v/>
      </c>
      <c r="H1298" s="33">
        <f>IFERROR(IF(OR(C1298="",D1298=""),"",D1298*VLOOKUP(C1298,'Setup - Mix Design'!$A$5:$I$504,4,0)),"")</f>
        <v/>
      </c>
      <c r="I1298" s="33">
        <f>IFERROR(IF(OR(C1298="",D1298=""),"",D1298*VLOOKUP(C1298,'Setup - Mix Design'!$A$5:$I$504,5,0)),"")</f>
        <v/>
      </c>
      <c r="J1298" s="33">
        <f>IFERROR(IF(OR(C1298="",D1298=""),"",D1298*VLOOKUP(C1298,'Setup - Mix Design'!$A$5:$I$504,6,0)),"")</f>
        <v/>
      </c>
      <c r="K1298" s="33">
        <f>IFERROR(IF(OR(C1298="",D1298=""),"",D1298*VLOOKUP(C1298,'Setup - Mix Design'!$A$5:$I$504,7,0)),"")</f>
        <v/>
      </c>
    </row>
    <row r="1299">
      <c r="A1299" s="31" t="n"/>
      <c r="B1299" s="26" t="n"/>
      <c r="C1299" s="26" t="n"/>
      <c r="D1299" s="27" t="n"/>
      <c r="E1299" s="26" t="n"/>
      <c r="F1299" s="33">
        <f>IFERROR(IF(OR(C1299="",D1299=""),"",D1299*VLOOKUP(C1299,'Setup - Mix Design'!$A$5:$I$504,2,0)),"")</f>
        <v/>
      </c>
      <c r="G1299" s="33">
        <f>IFERROR(IF(OR(C1299="",D1299=""),"",D1299*VLOOKUP(C1299,'Setup - Mix Design'!$A$5:$I$504,3,0)),"")</f>
        <v/>
      </c>
      <c r="H1299" s="33">
        <f>IFERROR(IF(OR(C1299="",D1299=""),"",D1299*VLOOKUP(C1299,'Setup - Mix Design'!$A$5:$I$504,4,0)),"")</f>
        <v/>
      </c>
      <c r="I1299" s="33">
        <f>IFERROR(IF(OR(C1299="",D1299=""),"",D1299*VLOOKUP(C1299,'Setup - Mix Design'!$A$5:$I$504,5,0)),"")</f>
        <v/>
      </c>
      <c r="J1299" s="33">
        <f>IFERROR(IF(OR(C1299="",D1299=""),"",D1299*VLOOKUP(C1299,'Setup - Mix Design'!$A$5:$I$504,6,0)),"")</f>
        <v/>
      </c>
      <c r="K1299" s="33">
        <f>IFERROR(IF(OR(C1299="",D1299=""),"",D1299*VLOOKUP(C1299,'Setup - Mix Design'!$A$5:$I$504,7,0)),"")</f>
        <v/>
      </c>
    </row>
    <row r="1300">
      <c r="A1300" s="31" t="n"/>
      <c r="B1300" s="26" t="n"/>
      <c r="C1300" s="26" t="n"/>
      <c r="D1300" s="27" t="n"/>
      <c r="E1300" s="26" t="n"/>
      <c r="F1300" s="33">
        <f>IFERROR(IF(OR(C1300="",D1300=""),"",D1300*VLOOKUP(C1300,'Setup - Mix Design'!$A$5:$I$504,2,0)),"")</f>
        <v/>
      </c>
      <c r="G1300" s="33">
        <f>IFERROR(IF(OR(C1300="",D1300=""),"",D1300*VLOOKUP(C1300,'Setup - Mix Design'!$A$5:$I$504,3,0)),"")</f>
        <v/>
      </c>
      <c r="H1300" s="33">
        <f>IFERROR(IF(OR(C1300="",D1300=""),"",D1300*VLOOKUP(C1300,'Setup - Mix Design'!$A$5:$I$504,4,0)),"")</f>
        <v/>
      </c>
      <c r="I1300" s="33">
        <f>IFERROR(IF(OR(C1300="",D1300=""),"",D1300*VLOOKUP(C1300,'Setup - Mix Design'!$A$5:$I$504,5,0)),"")</f>
        <v/>
      </c>
      <c r="J1300" s="33">
        <f>IFERROR(IF(OR(C1300="",D1300=""),"",D1300*VLOOKUP(C1300,'Setup - Mix Design'!$A$5:$I$504,6,0)),"")</f>
        <v/>
      </c>
      <c r="K1300" s="33">
        <f>IFERROR(IF(OR(C1300="",D1300=""),"",D1300*VLOOKUP(C1300,'Setup - Mix Design'!$A$5:$I$504,7,0)),"")</f>
        <v/>
      </c>
    </row>
    <row r="1301">
      <c r="A1301" s="31" t="n"/>
      <c r="B1301" s="26" t="n"/>
      <c r="C1301" s="26" t="n"/>
      <c r="D1301" s="27" t="n"/>
      <c r="E1301" s="26" t="n"/>
      <c r="F1301" s="33">
        <f>IFERROR(IF(OR(C1301="",D1301=""),"",D1301*VLOOKUP(C1301,'Setup - Mix Design'!$A$5:$I$504,2,0)),"")</f>
        <v/>
      </c>
      <c r="G1301" s="33">
        <f>IFERROR(IF(OR(C1301="",D1301=""),"",D1301*VLOOKUP(C1301,'Setup - Mix Design'!$A$5:$I$504,3,0)),"")</f>
        <v/>
      </c>
      <c r="H1301" s="33">
        <f>IFERROR(IF(OR(C1301="",D1301=""),"",D1301*VLOOKUP(C1301,'Setup - Mix Design'!$A$5:$I$504,4,0)),"")</f>
        <v/>
      </c>
      <c r="I1301" s="33">
        <f>IFERROR(IF(OR(C1301="",D1301=""),"",D1301*VLOOKUP(C1301,'Setup - Mix Design'!$A$5:$I$504,5,0)),"")</f>
        <v/>
      </c>
      <c r="J1301" s="33">
        <f>IFERROR(IF(OR(C1301="",D1301=""),"",D1301*VLOOKUP(C1301,'Setup - Mix Design'!$A$5:$I$504,6,0)),"")</f>
        <v/>
      </c>
      <c r="K1301" s="33">
        <f>IFERROR(IF(OR(C1301="",D1301=""),"",D1301*VLOOKUP(C1301,'Setup - Mix Design'!$A$5:$I$504,7,0)),"")</f>
        <v/>
      </c>
    </row>
    <row r="1302">
      <c r="A1302" s="31" t="n"/>
      <c r="B1302" s="26" t="n"/>
      <c r="C1302" s="26" t="n"/>
      <c r="D1302" s="27" t="n"/>
      <c r="E1302" s="26" t="n"/>
      <c r="F1302" s="33">
        <f>IFERROR(IF(OR(C1302="",D1302=""),"",D1302*VLOOKUP(C1302,'Setup - Mix Design'!$A$5:$I$504,2,0)),"")</f>
        <v/>
      </c>
      <c r="G1302" s="33">
        <f>IFERROR(IF(OR(C1302="",D1302=""),"",D1302*VLOOKUP(C1302,'Setup - Mix Design'!$A$5:$I$504,3,0)),"")</f>
        <v/>
      </c>
      <c r="H1302" s="33">
        <f>IFERROR(IF(OR(C1302="",D1302=""),"",D1302*VLOOKUP(C1302,'Setup - Mix Design'!$A$5:$I$504,4,0)),"")</f>
        <v/>
      </c>
      <c r="I1302" s="33">
        <f>IFERROR(IF(OR(C1302="",D1302=""),"",D1302*VLOOKUP(C1302,'Setup - Mix Design'!$A$5:$I$504,5,0)),"")</f>
        <v/>
      </c>
      <c r="J1302" s="33">
        <f>IFERROR(IF(OR(C1302="",D1302=""),"",D1302*VLOOKUP(C1302,'Setup - Mix Design'!$A$5:$I$504,6,0)),"")</f>
        <v/>
      </c>
      <c r="K1302" s="33">
        <f>IFERROR(IF(OR(C1302="",D1302=""),"",D1302*VLOOKUP(C1302,'Setup - Mix Design'!$A$5:$I$504,7,0)),"")</f>
        <v/>
      </c>
    </row>
    <row r="1303">
      <c r="A1303" s="31" t="n"/>
      <c r="B1303" s="26" t="n"/>
      <c r="C1303" s="26" t="n"/>
      <c r="D1303" s="27" t="n"/>
      <c r="E1303" s="26" t="n"/>
      <c r="F1303" s="33">
        <f>IFERROR(IF(OR(C1303="",D1303=""),"",D1303*VLOOKUP(C1303,'Setup - Mix Design'!$A$5:$I$504,2,0)),"")</f>
        <v/>
      </c>
      <c r="G1303" s="33">
        <f>IFERROR(IF(OR(C1303="",D1303=""),"",D1303*VLOOKUP(C1303,'Setup - Mix Design'!$A$5:$I$504,3,0)),"")</f>
        <v/>
      </c>
      <c r="H1303" s="33">
        <f>IFERROR(IF(OR(C1303="",D1303=""),"",D1303*VLOOKUP(C1303,'Setup - Mix Design'!$A$5:$I$504,4,0)),"")</f>
        <v/>
      </c>
      <c r="I1303" s="33">
        <f>IFERROR(IF(OR(C1303="",D1303=""),"",D1303*VLOOKUP(C1303,'Setup - Mix Design'!$A$5:$I$504,5,0)),"")</f>
        <v/>
      </c>
      <c r="J1303" s="33">
        <f>IFERROR(IF(OR(C1303="",D1303=""),"",D1303*VLOOKUP(C1303,'Setup - Mix Design'!$A$5:$I$504,6,0)),"")</f>
        <v/>
      </c>
      <c r="K1303" s="33">
        <f>IFERROR(IF(OR(C1303="",D1303=""),"",D1303*VLOOKUP(C1303,'Setup - Mix Design'!$A$5:$I$504,7,0)),"")</f>
        <v/>
      </c>
    </row>
    <row r="1304">
      <c r="A1304" s="31" t="n"/>
      <c r="B1304" s="26" t="n"/>
      <c r="C1304" s="26" t="n"/>
      <c r="D1304" s="27" t="n"/>
      <c r="E1304" s="26" t="n"/>
      <c r="F1304" s="33">
        <f>IFERROR(IF(OR(C1304="",D1304=""),"",D1304*VLOOKUP(C1304,'Setup - Mix Design'!$A$5:$I$504,2,0)),"")</f>
        <v/>
      </c>
      <c r="G1304" s="33">
        <f>IFERROR(IF(OR(C1304="",D1304=""),"",D1304*VLOOKUP(C1304,'Setup - Mix Design'!$A$5:$I$504,3,0)),"")</f>
        <v/>
      </c>
      <c r="H1304" s="33">
        <f>IFERROR(IF(OR(C1304="",D1304=""),"",D1304*VLOOKUP(C1304,'Setup - Mix Design'!$A$5:$I$504,4,0)),"")</f>
        <v/>
      </c>
      <c r="I1304" s="33">
        <f>IFERROR(IF(OR(C1304="",D1304=""),"",D1304*VLOOKUP(C1304,'Setup - Mix Design'!$A$5:$I$504,5,0)),"")</f>
        <v/>
      </c>
      <c r="J1304" s="33">
        <f>IFERROR(IF(OR(C1304="",D1304=""),"",D1304*VLOOKUP(C1304,'Setup - Mix Design'!$A$5:$I$504,6,0)),"")</f>
        <v/>
      </c>
      <c r="K1304" s="33">
        <f>IFERROR(IF(OR(C1304="",D1304=""),"",D1304*VLOOKUP(C1304,'Setup - Mix Design'!$A$5:$I$504,7,0)),"")</f>
        <v/>
      </c>
    </row>
    <row r="1305">
      <c r="A1305" s="31" t="n"/>
      <c r="B1305" s="26" t="n"/>
      <c r="C1305" s="26" t="n"/>
      <c r="D1305" s="27" t="n"/>
      <c r="E1305" s="26" t="n"/>
      <c r="F1305" s="33">
        <f>IFERROR(IF(OR(C1305="",D1305=""),"",D1305*VLOOKUP(C1305,'Setup - Mix Design'!$A$5:$I$504,2,0)),"")</f>
        <v/>
      </c>
      <c r="G1305" s="33">
        <f>IFERROR(IF(OR(C1305="",D1305=""),"",D1305*VLOOKUP(C1305,'Setup - Mix Design'!$A$5:$I$504,3,0)),"")</f>
        <v/>
      </c>
      <c r="H1305" s="33">
        <f>IFERROR(IF(OR(C1305="",D1305=""),"",D1305*VLOOKUP(C1305,'Setup - Mix Design'!$A$5:$I$504,4,0)),"")</f>
        <v/>
      </c>
      <c r="I1305" s="33">
        <f>IFERROR(IF(OR(C1305="",D1305=""),"",D1305*VLOOKUP(C1305,'Setup - Mix Design'!$A$5:$I$504,5,0)),"")</f>
        <v/>
      </c>
      <c r="J1305" s="33">
        <f>IFERROR(IF(OR(C1305="",D1305=""),"",D1305*VLOOKUP(C1305,'Setup - Mix Design'!$A$5:$I$504,6,0)),"")</f>
        <v/>
      </c>
      <c r="K1305" s="33">
        <f>IFERROR(IF(OR(C1305="",D1305=""),"",D1305*VLOOKUP(C1305,'Setup - Mix Design'!$A$5:$I$504,7,0)),"")</f>
        <v/>
      </c>
    </row>
    <row r="1306">
      <c r="A1306" s="31" t="n"/>
      <c r="B1306" s="26" t="n"/>
      <c r="C1306" s="26" t="n"/>
      <c r="D1306" s="27" t="n"/>
      <c r="E1306" s="26" t="n"/>
      <c r="F1306" s="33">
        <f>IFERROR(IF(OR(C1306="",D1306=""),"",D1306*VLOOKUP(C1306,'Setup - Mix Design'!$A$5:$I$504,2,0)),"")</f>
        <v/>
      </c>
      <c r="G1306" s="33">
        <f>IFERROR(IF(OR(C1306="",D1306=""),"",D1306*VLOOKUP(C1306,'Setup - Mix Design'!$A$5:$I$504,3,0)),"")</f>
        <v/>
      </c>
      <c r="H1306" s="33">
        <f>IFERROR(IF(OR(C1306="",D1306=""),"",D1306*VLOOKUP(C1306,'Setup - Mix Design'!$A$5:$I$504,4,0)),"")</f>
        <v/>
      </c>
      <c r="I1306" s="33">
        <f>IFERROR(IF(OR(C1306="",D1306=""),"",D1306*VLOOKUP(C1306,'Setup - Mix Design'!$A$5:$I$504,5,0)),"")</f>
        <v/>
      </c>
      <c r="J1306" s="33">
        <f>IFERROR(IF(OR(C1306="",D1306=""),"",D1306*VLOOKUP(C1306,'Setup - Mix Design'!$A$5:$I$504,6,0)),"")</f>
        <v/>
      </c>
      <c r="K1306" s="33">
        <f>IFERROR(IF(OR(C1306="",D1306=""),"",D1306*VLOOKUP(C1306,'Setup - Mix Design'!$A$5:$I$504,7,0)),"")</f>
        <v/>
      </c>
    </row>
    <row r="1307">
      <c r="A1307" s="31" t="n"/>
      <c r="B1307" s="26" t="n"/>
      <c r="C1307" s="26" t="n"/>
      <c r="D1307" s="27" t="n"/>
      <c r="E1307" s="26" t="n"/>
      <c r="F1307" s="33">
        <f>IFERROR(IF(OR(C1307="",D1307=""),"",D1307*VLOOKUP(C1307,'Setup - Mix Design'!$A$5:$I$504,2,0)),"")</f>
        <v/>
      </c>
      <c r="G1307" s="33">
        <f>IFERROR(IF(OR(C1307="",D1307=""),"",D1307*VLOOKUP(C1307,'Setup - Mix Design'!$A$5:$I$504,3,0)),"")</f>
        <v/>
      </c>
      <c r="H1307" s="33">
        <f>IFERROR(IF(OR(C1307="",D1307=""),"",D1307*VLOOKUP(C1307,'Setup - Mix Design'!$A$5:$I$504,4,0)),"")</f>
        <v/>
      </c>
      <c r="I1307" s="33">
        <f>IFERROR(IF(OR(C1307="",D1307=""),"",D1307*VLOOKUP(C1307,'Setup - Mix Design'!$A$5:$I$504,5,0)),"")</f>
        <v/>
      </c>
      <c r="J1307" s="33">
        <f>IFERROR(IF(OR(C1307="",D1307=""),"",D1307*VLOOKUP(C1307,'Setup - Mix Design'!$A$5:$I$504,6,0)),"")</f>
        <v/>
      </c>
      <c r="K1307" s="33">
        <f>IFERROR(IF(OR(C1307="",D1307=""),"",D1307*VLOOKUP(C1307,'Setup - Mix Design'!$A$5:$I$504,7,0)),"")</f>
        <v/>
      </c>
    </row>
    <row r="1308">
      <c r="A1308" s="31" t="n"/>
      <c r="B1308" s="26" t="n"/>
      <c r="C1308" s="26" t="n"/>
      <c r="D1308" s="27" t="n"/>
      <c r="E1308" s="26" t="n"/>
      <c r="F1308" s="33">
        <f>IFERROR(IF(OR(C1308="",D1308=""),"",D1308*VLOOKUP(C1308,'Setup - Mix Design'!$A$5:$I$504,2,0)),"")</f>
        <v/>
      </c>
      <c r="G1308" s="33">
        <f>IFERROR(IF(OR(C1308="",D1308=""),"",D1308*VLOOKUP(C1308,'Setup - Mix Design'!$A$5:$I$504,3,0)),"")</f>
        <v/>
      </c>
      <c r="H1308" s="33">
        <f>IFERROR(IF(OR(C1308="",D1308=""),"",D1308*VLOOKUP(C1308,'Setup - Mix Design'!$A$5:$I$504,4,0)),"")</f>
        <v/>
      </c>
      <c r="I1308" s="33">
        <f>IFERROR(IF(OR(C1308="",D1308=""),"",D1308*VLOOKUP(C1308,'Setup - Mix Design'!$A$5:$I$504,5,0)),"")</f>
        <v/>
      </c>
      <c r="J1308" s="33">
        <f>IFERROR(IF(OR(C1308="",D1308=""),"",D1308*VLOOKUP(C1308,'Setup - Mix Design'!$A$5:$I$504,6,0)),"")</f>
        <v/>
      </c>
      <c r="K1308" s="33">
        <f>IFERROR(IF(OR(C1308="",D1308=""),"",D1308*VLOOKUP(C1308,'Setup - Mix Design'!$A$5:$I$504,7,0)),"")</f>
        <v/>
      </c>
    </row>
    <row r="1309">
      <c r="A1309" s="31" t="n"/>
      <c r="B1309" s="26" t="n"/>
      <c r="C1309" s="26" t="n"/>
      <c r="D1309" s="27" t="n"/>
      <c r="E1309" s="26" t="n"/>
      <c r="F1309" s="33">
        <f>IFERROR(IF(OR(C1309="",D1309=""),"",D1309*VLOOKUP(C1309,'Setup - Mix Design'!$A$5:$I$504,2,0)),"")</f>
        <v/>
      </c>
      <c r="G1309" s="33">
        <f>IFERROR(IF(OR(C1309="",D1309=""),"",D1309*VLOOKUP(C1309,'Setup - Mix Design'!$A$5:$I$504,3,0)),"")</f>
        <v/>
      </c>
      <c r="H1309" s="33">
        <f>IFERROR(IF(OR(C1309="",D1309=""),"",D1309*VLOOKUP(C1309,'Setup - Mix Design'!$A$5:$I$504,4,0)),"")</f>
        <v/>
      </c>
      <c r="I1309" s="33">
        <f>IFERROR(IF(OR(C1309="",D1309=""),"",D1309*VLOOKUP(C1309,'Setup - Mix Design'!$A$5:$I$504,5,0)),"")</f>
        <v/>
      </c>
      <c r="J1309" s="33">
        <f>IFERROR(IF(OR(C1309="",D1309=""),"",D1309*VLOOKUP(C1309,'Setup - Mix Design'!$A$5:$I$504,6,0)),"")</f>
        <v/>
      </c>
      <c r="K1309" s="33">
        <f>IFERROR(IF(OR(C1309="",D1309=""),"",D1309*VLOOKUP(C1309,'Setup - Mix Design'!$A$5:$I$504,7,0)),"")</f>
        <v/>
      </c>
    </row>
    <row r="1310">
      <c r="A1310" s="31" t="n"/>
      <c r="B1310" s="26" t="n"/>
      <c r="C1310" s="26" t="n"/>
      <c r="D1310" s="27" t="n"/>
      <c r="E1310" s="26" t="n"/>
      <c r="F1310" s="33">
        <f>IFERROR(IF(OR(C1310="",D1310=""),"",D1310*VLOOKUP(C1310,'Setup - Mix Design'!$A$5:$I$504,2,0)),"")</f>
        <v/>
      </c>
      <c r="G1310" s="33">
        <f>IFERROR(IF(OR(C1310="",D1310=""),"",D1310*VLOOKUP(C1310,'Setup - Mix Design'!$A$5:$I$504,3,0)),"")</f>
        <v/>
      </c>
      <c r="H1310" s="33">
        <f>IFERROR(IF(OR(C1310="",D1310=""),"",D1310*VLOOKUP(C1310,'Setup - Mix Design'!$A$5:$I$504,4,0)),"")</f>
        <v/>
      </c>
      <c r="I1310" s="33">
        <f>IFERROR(IF(OR(C1310="",D1310=""),"",D1310*VLOOKUP(C1310,'Setup - Mix Design'!$A$5:$I$504,5,0)),"")</f>
        <v/>
      </c>
      <c r="J1310" s="33">
        <f>IFERROR(IF(OR(C1310="",D1310=""),"",D1310*VLOOKUP(C1310,'Setup - Mix Design'!$A$5:$I$504,6,0)),"")</f>
        <v/>
      </c>
      <c r="K1310" s="33">
        <f>IFERROR(IF(OR(C1310="",D1310=""),"",D1310*VLOOKUP(C1310,'Setup - Mix Design'!$A$5:$I$504,7,0)),"")</f>
        <v/>
      </c>
    </row>
    <row r="1311">
      <c r="A1311" s="31" t="n"/>
      <c r="B1311" s="26" t="n"/>
      <c r="C1311" s="26" t="n"/>
      <c r="D1311" s="27" t="n"/>
      <c r="E1311" s="26" t="n"/>
      <c r="F1311" s="33">
        <f>IFERROR(IF(OR(C1311="",D1311=""),"",D1311*VLOOKUP(C1311,'Setup - Mix Design'!$A$5:$I$504,2,0)),"")</f>
        <v/>
      </c>
      <c r="G1311" s="33">
        <f>IFERROR(IF(OR(C1311="",D1311=""),"",D1311*VLOOKUP(C1311,'Setup - Mix Design'!$A$5:$I$504,3,0)),"")</f>
        <v/>
      </c>
      <c r="H1311" s="33">
        <f>IFERROR(IF(OR(C1311="",D1311=""),"",D1311*VLOOKUP(C1311,'Setup - Mix Design'!$A$5:$I$504,4,0)),"")</f>
        <v/>
      </c>
      <c r="I1311" s="33">
        <f>IFERROR(IF(OR(C1311="",D1311=""),"",D1311*VLOOKUP(C1311,'Setup - Mix Design'!$A$5:$I$504,5,0)),"")</f>
        <v/>
      </c>
      <c r="J1311" s="33">
        <f>IFERROR(IF(OR(C1311="",D1311=""),"",D1311*VLOOKUP(C1311,'Setup - Mix Design'!$A$5:$I$504,6,0)),"")</f>
        <v/>
      </c>
      <c r="K1311" s="33">
        <f>IFERROR(IF(OR(C1311="",D1311=""),"",D1311*VLOOKUP(C1311,'Setup - Mix Design'!$A$5:$I$504,7,0)),"")</f>
        <v/>
      </c>
    </row>
    <row r="1312">
      <c r="A1312" s="31" t="n"/>
      <c r="B1312" s="26" t="n"/>
      <c r="C1312" s="26" t="n"/>
      <c r="D1312" s="27" t="n"/>
      <c r="E1312" s="26" t="n"/>
      <c r="F1312" s="33">
        <f>IFERROR(IF(OR(C1312="",D1312=""),"",D1312*VLOOKUP(C1312,'Setup - Mix Design'!$A$5:$I$504,2,0)),"")</f>
        <v/>
      </c>
      <c r="G1312" s="33">
        <f>IFERROR(IF(OR(C1312="",D1312=""),"",D1312*VLOOKUP(C1312,'Setup - Mix Design'!$A$5:$I$504,3,0)),"")</f>
        <v/>
      </c>
      <c r="H1312" s="33">
        <f>IFERROR(IF(OR(C1312="",D1312=""),"",D1312*VLOOKUP(C1312,'Setup - Mix Design'!$A$5:$I$504,4,0)),"")</f>
        <v/>
      </c>
      <c r="I1312" s="33">
        <f>IFERROR(IF(OR(C1312="",D1312=""),"",D1312*VLOOKUP(C1312,'Setup - Mix Design'!$A$5:$I$504,5,0)),"")</f>
        <v/>
      </c>
      <c r="J1312" s="33">
        <f>IFERROR(IF(OR(C1312="",D1312=""),"",D1312*VLOOKUP(C1312,'Setup - Mix Design'!$A$5:$I$504,6,0)),"")</f>
        <v/>
      </c>
      <c r="K1312" s="33">
        <f>IFERROR(IF(OR(C1312="",D1312=""),"",D1312*VLOOKUP(C1312,'Setup - Mix Design'!$A$5:$I$504,7,0)),"")</f>
        <v/>
      </c>
    </row>
    <row r="1313">
      <c r="A1313" s="31" t="n"/>
      <c r="B1313" s="26" t="n"/>
      <c r="C1313" s="26" t="n"/>
      <c r="D1313" s="27" t="n"/>
      <c r="E1313" s="26" t="n"/>
      <c r="F1313" s="33">
        <f>IFERROR(IF(OR(C1313="",D1313=""),"",D1313*VLOOKUP(C1313,'Setup - Mix Design'!$A$5:$I$504,2,0)),"")</f>
        <v/>
      </c>
      <c r="G1313" s="33">
        <f>IFERROR(IF(OR(C1313="",D1313=""),"",D1313*VLOOKUP(C1313,'Setup - Mix Design'!$A$5:$I$504,3,0)),"")</f>
        <v/>
      </c>
      <c r="H1313" s="33">
        <f>IFERROR(IF(OR(C1313="",D1313=""),"",D1313*VLOOKUP(C1313,'Setup - Mix Design'!$A$5:$I$504,4,0)),"")</f>
        <v/>
      </c>
      <c r="I1313" s="33">
        <f>IFERROR(IF(OR(C1313="",D1313=""),"",D1313*VLOOKUP(C1313,'Setup - Mix Design'!$A$5:$I$504,5,0)),"")</f>
        <v/>
      </c>
      <c r="J1313" s="33">
        <f>IFERROR(IF(OR(C1313="",D1313=""),"",D1313*VLOOKUP(C1313,'Setup - Mix Design'!$A$5:$I$504,6,0)),"")</f>
        <v/>
      </c>
      <c r="K1313" s="33">
        <f>IFERROR(IF(OR(C1313="",D1313=""),"",D1313*VLOOKUP(C1313,'Setup - Mix Design'!$A$5:$I$504,7,0)),"")</f>
        <v/>
      </c>
    </row>
    <row r="1314">
      <c r="A1314" s="31" t="n"/>
      <c r="B1314" s="26" t="n"/>
      <c r="C1314" s="26" t="n"/>
      <c r="D1314" s="27" t="n"/>
      <c r="E1314" s="26" t="n"/>
      <c r="F1314" s="33">
        <f>IFERROR(IF(OR(C1314="",D1314=""),"",D1314*VLOOKUP(C1314,'Setup - Mix Design'!$A$5:$I$504,2,0)),"")</f>
        <v/>
      </c>
      <c r="G1314" s="33">
        <f>IFERROR(IF(OR(C1314="",D1314=""),"",D1314*VLOOKUP(C1314,'Setup - Mix Design'!$A$5:$I$504,3,0)),"")</f>
        <v/>
      </c>
      <c r="H1314" s="33">
        <f>IFERROR(IF(OR(C1314="",D1314=""),"",D1314*VLOOKUP(C1314,'Setup - Mix Design'!$A$5:$I$504,4,0)),"")</f>
        <v/>
      </c>
      <c r="I1314" s="33">
        <f>IFERROR(IF(OR(C1314="",D1314=""),"",D1314*VLOOKUP(C1314,'Setup - Mix Design'!$A$5:$I$504,5,0)),"")</f>
        <v/>
      </c>
      <c r="J1314" s="33">
        <f>IFERROR(IF(OR(C1314="",D1314=""),"",D1314*VLOOKUP(C1314,'Setup - Mix Design'!$A$5:$I$504,6,0)),"")</f>
        <v/>
      </c>
      <c r="K1314" s="33">
        <f>IFERROR(IF(OR(C1314="",D1314=""),"",D1314*VLOOKUP(C1314,'Setup - Mix Design'!$A$5:$I$504,7,0)),"")</f>
        <v/>
      </c>
    </row>
    <row r="1315">
      <c r="A1315" s="31" t="n"/>
      <c r="B1315" s="26" t="n"/>
      <c r="C1315" s="26" t="n"/>
      <c r="D1315" s="27" t="n"/>
      <c r="E1315" s="26" t="n"/>
      <c r="F1315" s="33">
        <f>IFERROR(IF(OR(C1315="",D1315=""),"",D1315*VLOOKUP(C1315,'Setup - Mix Design'!$A$5:$I$504,2,0)),"")</f>
        <v/>
      </c>
      <c r="G1315" s="33">
        <f>IFERROR(IF(OR(C1315="",D1315=""),"",D1315*VLOOKUP(C1315,'Setup - Mix Design'!$A$5:$I$504,3,0)),"")</f>
        <v/>
      </c>
      <c r="H1315" s="33">
        <f>IFERROR(IF(OR(C1315="",D1315=""),"",D1315*VLOOKUP(C1315,'Setup - Mix Design'!$A$5:$I$504,4,0)),"")</f>
        <v/>
      </c>
      <c r="I1315" s="33">
        <f>IFERROR(IF(OR(C1315="",D1315=""),"",D1315*VLOOKUP(C1315,'Setup - Mix Design'!$A$5:$I$504,5,0)),"")</f>
        <v/>
      </c>
      <c r="J1315" s="33">
        <f>IFERROR(IF(OR(C1315="",D1315=""),"",D1315*VLOOKUP(C1315,'Setup - Mix Design'!$A$5:$I$504,6,0)),"")</f>
        <v/>
      </c>
      <c r="K1315" s="33">
        <f>IFERROR(IF(OR(C1315="",D1315=""),"",D1315*VLOOKUP(C1315,'Setup - Mix Design'!$A$5:$I$504,7,0)),"")</f>
        <v/>
      </c>
    </row>
    <row r="1316">
      <c r="A1316" s="31" t="n"/>
      <c r="B1316" s="26" t="n"/>
      <c r="C1316" s="26" t="n"/>
      <c r="D1316" s="27" t="n"/>
      <c r="E1316" s="26" t="n"/>
      <c r="F1316" s="33">
        <f>IFERROR(IF(OR(C1316="",D1316=""),"",D1316*VLOOKUP(C1316,'Setup - Mix Design'!$A$5:$I$504,2,0)),"")</f>
        <v/>
      </c>
      <c r="G1316" s="33">
        <f>IFERROR(IF(OR(C1316="",D1316=""),"",D1316*VLOOKUP(C1316,'Setup - Mix Design'!$A$5:$I$504,3,0)),"")</f>
        <v/>
      </c>
      <c r="H1316" s="33">
        <f>IFERROR(IF(OR(C1316="",D1316=""),"",D1316*VLOOKUP(C1316,'Setup - Mix Design'!$A$5:$I$504,4,0)),"")</f>
        <v/>
      </c>
      <c r="I1316" s="33">
        <f>IFERROR(IF(OR(C1316="",D1316=""),"",D1316*VLOOKUP(C1316,'Setup - Mix Design'!$A$5:$I$504,5,0)),"")</f>
        <v/>
      </c>
      <c r="J1316" s="33">
        <f>IFERROR(IF(OR(C1316="",D1316=""),"",D1316*VLOOKUP(C1316,'Setup - Mix Design'!$A$5:$I$504,6,0)),"")</f>
        <v/>
      </c>
      <c r="K1316" s="33">
        <f>IFERROR(IF(OR(C1316="",D1316=""),"",D1316*VLOOKUP(C1316,'Setup - Mix Design'!$A$5:$I$504,7,0)),"")</f>
        <v/>
      </c>
    </row>
    <row r="1317">
      <c r="A1317" s="31" t="n"/>
      <c r="B1317" s="26" t="n"/>
      <c r="C1317" s="26" t="n"/>
      <c r="D1317" s="27" t="n"/>
      <c r="E1317" s="26" t="n"/>
      <c r="F1317" s="33">
        <f>IFERROR(IF(OR(C1317="",D1317=""),"",D1317*VLOOKUP(C1317,'Setup - Mix Design'!$A$5:$I$504,2,0)),"")</f>
        <v/>
      </c>
      <c r="G1317" s="33">
        <f>IFERROR(IF(OR(C1317="",D1317=""),"",D1317*VLOOKUP(C1317,'Setup - Mix Design'!$A$5:$I$504,3,0)),"")</f>
        <v/>
      </c>
      <c r="H1317" s="33">
        <f>IFERROR(IF(OR(C1317="",D1317=""),"",D1317*VLOOKUP(C1317,'Setup - Mix Design'!$A$5:$I$504,4,0)),"")</f>
        <v/>
      </c>
      <c r="I1317" s="33">
        <f>IFERROR(IF(OR(C1317="",D1317=""),"",D1317*VLOOKUP(C1317,'Setup - Mix Design'!$A$5:$I$504,5,0)),"")</f>
        <v/>
      </c>
      <c r="J1317" s="33">
        <f>IFERROR(IF(OR(C1317="",D1317=""),"",D1317*VLOOKUP(C1317,'Setup - Mix Design'!$A$5:$I$504,6,0)),"")</f>
        <v/>
      </c>
      <c r="K1317" s="33">
        <f>IFERROR(IF(OR(C1317="",D1317=""),"",D1317*VLOOKUP(C1317,'Setup - Mix Design'!$A$5:$I$504,7,0)),"")</f>
        <v/>
      </c>
    </row>
    <row r="1318">
      <c r="A1318" s="31" t="n"/>
      <c r="B1318" s="26" t="n"/>
      <c r="C1318" s="26" t="n"/>
      <c r="D1318" s="27" t="n"/>
      <c r="E1318" s="26" t="n"/>
      <c r="F1318" s="33">
        <f>IFERROR(IF(OR(C1318="",D1318=""),"",D1318*VLOOKUP(C1318,'Setup - Mix Design'!$A$5:$I$504,2,0)),"")</f>
        <v/>
      </c>
      <c r="G1318" s="33">
        <f>IFERROR(IF(OR(C1318="",D1318=""),"",D1318*VLOOKUP(C1318,'Setup - Mix Design'!$A$5:$I$504,3,0)),"")</f>
        <v/>
      </c>
      <c r="H1318" s="33">
        <f>IFERROR(IF(OR(C1318="",D1318=""),"",D1318*VLOOKUP(C1318,'Setup - Mix Design'!$A$5:$I$504,4,0)),"")</f>
        <v/>
      </c>
      <c r="I1318" s="33">
        <f>IFERROR(IF(OR(C1318="",D1318=""),"",D1318*VLOOKUP(C1318,'Setup - Mix Design'!$A$5:$I$504,5,0)),"")</f>
        <v/>
      </c>
      <c r="J1318" s="33">
        <f>IFERROR(IF(OR(C1318="",D1318=""),"",D1318*VLOOKUP(C1318,'Setup - Mix Design'!$A$5:$I$504,6,0)),"")</f>
        <v/>
      </c>
      <c r="K1318" s="33">
        <f>IFERROR(IF(OR(C1318="",D1318=""),"",D1318*VLOOKUP(C1318,'Setup - Mix Design'!$A$5:$I$504,7,0)),"")</f>
        <v/>
      </c>
    </row>
    <row r="1319">
      <c r="A1319" s="31" t="n"/>
      <c r="B1319" s="26" t="n"/>
      <c r="C1319" s="26" t="n"/>
      <c r="D1319" s="27" t="n"/>
      <c r="E1319" s="26" t="n"/>
      <c r="F1319" s="33">
        <f>IFERROR(IF(OR(C1319="",D1319=""),"",D1319*VLOOKUP(C1319,'Setup - Mix Design'!$A$5:$I$504,2,0)),"")</f>
        <v/>
      </c>
      <c r="G1319" s="33">
        <f>IFERROR(IF(OR(C1319="",D1319=""),"",D1319*VLOOKUP(C1319,'Setup - Mix Design'!$A$5:$I$504,3,0)),"")</f>
        <v/>
      </c>
      <c r="H1319" s="33">
        <f>IFERROR(IF(OR(C1319="",D1319=""),"",D1319*VLOOKUP(C1319,'Setup - Mix Design'!$A$5:$I$504,4,0)),"")</f>
        <v/>
      </c>
      <c r="I1319" s="33">
        <f>IFERROR(IF(OR(C1319="",D1319=""),"",D1319*VLOOKUP(C1319,'Setup - Mix Design'!$A$5:$I$504,5,0)),"")</f>
        <v/>
      </c>
      <c r="J1319" s="33">
        <f>IFERROR(IF(OR(C1319="",D1319=""),"",D1319*VLOOKUP(C1319,'Setup - Mix Design'!$A$5:$I$504,6,0)),"")</f>
        <v/>
      </c>
      <c r="K1319" s="33">
        <f>IFERROR(IF(OR(C1319="",D1319=""),"",D1319*VLOOKUP(C1319,'Setup - Mix Design'!$A$5:$I$504,7,0)),"")</f>
        <v/>
      </c>
    </row>
    <row r="1320">
      <c r="A1320" s="31" t="n"/>
      <c r="B1320" s="26" t="n"/>
      <c r="C1320" s="26" t="n"/>
      <c r="D1320" s="27" t="n"/>
      <c r="E1320" s="26" t="n"/>
      <c r="F1320" s="33">
        <f>IFERROR(IF(OR(C1320="",D1320=""),"",D1320*VLOOKUP(C1320,'Setup - Mix Design'!$A$5:$I$504,2,0)),"")</f>
        <v/>
      </c>
      <c r="G1320" s="33">
        <f>IFERROR(IF(OR(C1320="",D1320=""),"",D1320*VLOOKUP(C1320,'Setup - Mix Design'!$A$5:$I$504,3,0)),"")</f>
        <v/>
      </c>
      <c r="H1320" s="33">
        <f>IFERROR(IF(OR(C1320="",D1320=""),"",D1320*VLOOKUP(C1320,'Setup - Mix Design'!$A$5:$I$504,4,0)),"")</f>
        <v/>
      </c>
      <c r="I1320" s="33">
        <f>IFERROR(IF(OR(C1320="",D1320=""),"",D1320*VLOOKUP(C1320,'Setup - Mix Design'!$A$5:$I$504,5,0)),"")</f>
        <v/>
      </c>
      <c r="J1320" s="33">
        <f>IFERROR(IF(OR(C1320="",D1320=""),"",D1320*VLOOKUP(C1320,'Setup - Mix Design'!$A$5:$I$504,6,0)),"")</f>
        <v/>
      </c>
      <c r="K1320" s="33">
        <f>IFERROR(IF(OR(C1320="",D1320=""),"",D1320*VLOOKUP(C1320,'Setup - Mix Design'!$A$5:$I$504,7,0)),"")</f>
        <v/>
      </c>
    </row>
    <row r="1321">
      <c r="A1321" s="31" t="n"/>
      <c r="B1321" s="26" t="n"/>
      <c r="C1321" s="26" t="n"/>
      <c r="D1321" s="27" t="n"/>
      <c r="E1321" s="26" t="n"/>
      <c r="F1321" s="33">
        <f>IFERROR(IF(OR(C1321="",D1321=""),"",D1321*VLOOKUP(C1321,'Setup - Mix Design'!$A$5:$I$504,2,0)),"")</f>
        <v/>
      </c>
      <c r="G1321" s="33">
        <f>IFERROR(IF(OR(C1321="",D1321=""),"",D1321*VLOOKUP(C1321,'Setup - Mix Design'!$A$5:$I$504,3,0)),"")</f>
        <v/>
      </c>
      <c r="H1321" s="33">
        <f>IFERROR(IF(OR(C1321="",D1321=""),"",D1321*VLOOKUP(C1321,'Setup - Mix Design'!$A$5:$I$504,4,0)),"")</f>
        <v/>
      </c>
      <c r="I1321" s="33">
        <f>IFERROR(IF(OR(C1321="",D1321=""),"",D1321*VLOOKUP(C1321,'Setup - Mix Design'!$A$5:$I$504,5,0)),"")</f>
        <v/>
      </c>
      <c r="J1321" s="33">
        <f>IFERROR(IF(OR(C1321="",D1321=""),"",D1321*VLOOKUP(C1321,'Setup - Mix Design'!$A$5:$I$504,6,0)),"")</f>
        <v/>
      </c>
      <c r="K1321" s="33">
        <f>IFERROR(IF(OR(C1321="",D1321=""),"",D1321*VLOOKUP(C1321,'Setup - Mix Design'!$A$5:$I$504,7,0)),"")</f>
        <v/>
      </c>
    </row>
    <row r="1322">
      <c r="A1322" s="31" t="n"/>
      <c r="B1322" s="26" t="n"/>
      <c r="C1322" s="26" t="n"/>
      <c r="D1322" s="27" t="n"/>
      <c r="E1322" s="26" t="n"/>
      <c r="F1322" s="33">
        <f>IFERROR(IF(OR(C1322="",D1322=""),"",D1322*VLOOKUP(C1322,'Setup - Mix Design'!$A$5:$I$504,2,0)),"")</f>
        <v/>
      </c>
      <c r="G1322" s="33">
        <f>IFERROR(IF(OR(C1322="",D1322=""),"",D1322*VLOOKUP(C1322,'Setup - Mix Design'!$A$5:$I$504,3,0)),"")</f>
        <v/>
      </c>
      <c r="H1322" s="33">
        <f>IFERROR(IF(OR(C1322="",D1322=""),"",D1322*VLOOKUP(C1322,'Setup - Mix Design'!$A$5:$I$504,4,0)),"")</f>
        <v/>
      </c>
      <c r="I1322" s="33">
        <f>IFERROR(IF(OR(C1322="",D1322=""),"",D1322*VLOOKUP(C1322,'Setup - Mix Design'!$A$5:$I$504,5,0)),"")</f>
        <v/>
      </c>
      <c r="J1322" s="33">
        <f>IFERROR(IF(OR(C1322="",D1322=""),"",D1322*VLOOKUP(C1322,'Setup - Mix Design'!$A$5:$I$504,6,0)),"")</f>
        <v/>
      </c>
      <c r="K1322" s="33">
        <f>IFERROR(IF(OR(C1322="",D1322=""),"",D1322*VLOOKUP(C1322,'Setup - Mix Design'!$A$5:$I$504,7,0)),"")</f>
        <v/>
      </c>
    </row>
    <row r="1323">
      <c r="A1323" s="31" t="n"/>
      <c r="B1323" s="26" t="n"/>
      <c r="C1323" s="26" t="n"/>
      <c r="D1323" s="27" t="n"/>
      <c r="E1323" s="26" t="n"/>
      <c r="F1323" s="33">
        <f>IFERROR(IF(OR(C1323="",D1323=""),"",D1323*VLOOKUP(C1323,'Setup - Mix Design'!$A$5:$I$504,2,0)),"")</f>
        <v/>
      </c>
      <c r="G1323" s="33">
        <f>IFERROR(IF(OR(C1323="",D1323=""),"",D1323*VLOOKUP(C1323,'Setup - Mix Design'!$A$5:$I$504,3,0)),"")</f>
        <v/>
      </c>
      <c r="H1323" s="33">
        <f>IFERROR(IF(OR(C1323="",D1323=""),"",D1323*VLOOKUP(C1323,'Setup - Mix Design'!$A$5:$I$504,4,0)),"")</f>
        <v/>
      </c>
      <c r="I1323" s="33">
        <f>IFERROR(IF(OR(C1323="",D1323=""),"",D1323*VLOOKUP(C1323,'Setup - Mix Design'!$A$5:$I$504,5,0)),"")</f>
        <v/>
      </c>
      <c r="J1323" s="33">
        <f>IFERROR(IF(OR(C1323="",D1323=""),"",D1323*VLOOKUP(C1323,'Setup - Mix Design'!$A$5:$I$504,6,0)),"")</f>
        <v/>
      </c>
      <c r="K1323" s="33">
        <f>IFERROR(IF(OR(C1323="",D1323=""),"",D1323*VLOOKUP(C1323,'Setup - Mix Design'!$A$5:$I$504,7,0)),"")</f>
        <v/>
      </c>
    </row>
    <row r="1324">
      <c r="A1324" s="31" t="n"/>
      <c r="B1324" s="26" t="n"/>
      <c r="C1324" s="26" t="n"/>
      <c r="D1324" s="27" t="n"/>
      <c r="E1324" s="26" t="n"/>
      <c r="F1324" s="33">
        <f>IFERROR(IF(OR(C1324="",D1324=""),"",D1324*VLOOKUP(C1324,'Setup - Mix Design'!$A$5:$I$504,2,0)),"")</f>
        <v/>
      </c>
      <c r="G1324" s="33">
        <f>IFERROR(IF(OR(C1324="",D1324=""),"",D1324*VLOOKUP(C1324,'Setup - Mix Design'!$A$5:$I$504,3,0)),"")</f>
        <v/>
      </c>
      <c r="H1324" s="33">
        <f>IFERROR(IF(OR(C1324="",D1324=""),"",D1324*VLOOKUP(C1324,'Setup - Mix Design'!$A$5:$I$504,4,0)),"")</f>
        <v/>
      </c>
      <c r="I1324" s="33">
        <f>IFERROR(IF(OR(C1324="",D1324=""),"",D1324*VLOOKUP(C1324,'Setup - Mix Design'!$A$5:$I$504,5,0)),"")</f>
        <v/>
      </c>
      <c r="J1324" s="33">
        <f>IFERROR(IF(OR(C1324="",D1324=""),"",D1324*VLOOKUP(C1324,'Setup - Mix Design'!$A$5:$I$504,6,0)),"")</f>
        <v/>
      </c>
      <c r="K1324" s="33">
        <f>IFERROR(IF(OR(C1324="",D1324=""),"",D1324*VLOOKUP(C1324,'Setup - Mix Design'!$A$5:$I$504,7,0)),"")</f>
        <v/>
      </c>
    </row>
    <row r="1325">
      <c r="A1325" s="31" t="n"/>
      <c r="B1325" s="26" t="n"/>
      <c r="C1325" s="26" t="n"/>
      <c r="D1325" s="27" t="n"/>
      <c r="E1325" s="26" t="n"/>
      <c r="F1325" s="33">
        <f>IFERROR(IF(OR(C1325="",D1325=""),"",D1325*VLOOKUP(C1325,'Setup - Mix Design'!$A$5:$I$504,2,0)),"")</f>
        <v/>
      </c>
      <c r="G1325" s="33">
        <f>IFERROR(IF(OR(C1325="",D1325=""),"",D1325*VLOOKUP(C1325,'Setup - Mix Design'!$A$5:$I$504,3,0)),"")</f>
        <v/>
      </c>
      <c r="H1325" s="33">
        <f>IFERROR(IF(OR(C1325="",D1325=""),"",D1325*VLOOKUP(C1325,'Setup - Mix Design'!$A$5:$I$504,4,0)),"")</f>
        <v/>
      </c>
      <c r="I1325" s="33">
        <f>IFERROR(IF(OR(C1325="",D1325=""),"",D1325*VLOOKUP(C1325,'Setup - Mix Design'!$A$5:$I$504,5,0)),"")</f>
        <v/>
      </c>
      <c r="J1325" s="33">
        <f>IFERROR(IF(OR(C1325="",D1325=""),"",D1325*VLOOKUP(C1325,'Setup - Mix Design'!$A$5:$I$504,6,0)),"")</f>
        <v/>
      </c>
      <c r="K1325" s="33">
        <f>IFERROR(IF(OR(C1325="",D1325=""),"",D1325*VLOOKUP(C1325,'Setup - Mix Design'!$A$5:$I$504,7,0)),"")</f>
        <v/>
      </c>
    </row>
    <row r="1326">
      <c r="A1326" s="31" t="n"/>
      <c r="B1326" s="26" t="n"/>
      <c r="C1326" s="26" t="n"/>
      <c r="D1326" s="27" t="n"/>
      <c r="E1326" s="26" t="n"/>
      <c r="F1326" s="33">
        <f>IFERROR(IF(OR(C1326="",D1326=""),"",D1326*VLOOKUP(C1326,'Setup - Mix Design'!$A$5:$I$504,2,0)),"")</f>
        <v/>
      </c>
      <c r="G1326" s="33">
        <f>IFERROR(IF(OR(C1326="",D1326=""),"",D1326*VLOOKUP(C1326,'Setup - Mix Design'!$A$5:$I$504,3,0)),"")</f>
        <v/>
      </c>
      <c r="H1326" s="33">
        <f>IFERROR(IF(OR(C1326="",D1326=""),"",D1326*VLOOKUP(C1326,'Setup - Mix Design'!$A$5:$I$504,4,0)),"")</f>
        <v/>
      </c>
      <c r="I1326" s="33">
        <f>IFERROR(IF(OR(C1326="",D1326=""),"",D1326*VLOOKUP(C1326,'Setup - Mix Design'!$A$5:$I$504,5,0)),"")</f>
        <v/>
      </c>
      <c r="J1326" s="33">
        <f>IFERROR(IF(OR(C1326="",D1326=""),"",D1326*VLOOKUP(C1326,'Setup - Mix Design'!$A$5:$I$504,6,0)),"")</f>
        <v/>
      </c>
      <c r="K1326" s="33">
        <f>IFERROR(IF(OR(C1326="",D1326=""),"",D1326*VLOOKUP(C1326,'Setup - Mix Design'!$A$5:$I$504,7,0)),"")</f>
        <v/>
      </c>
    </row>
    <row r="1327">
      <c r="A1327" s="31" t="n"/>
      <c r="B1327" s="26" t="n"/>
      <c r="C1327" s="26" t="n"/>
      <c r="D1327" s="27" t="n"/>
      <c r="E1327" s="26" t="n"/>
      <c r="F1327" s="33">
        <f>IFERROR(IF(OR(C1327="",D1327=""),"",D1327*VLOOKUP(C1327,'Setup - Mix Design'!$A$5:$I$504,2,0)),"")</f>
        <v/>
      </c>
      <c r="G1327" s="33">
        <f>IFERROR(IF(OR(C1327="",D1327=""),"",D1327*VLOOKUP(C1327,'Setup - Mix Design'!$A$5:$I$504,3,0)),"")</f>
        <v/>
      </c>
      <c r="H1327" s="33">
        <f>IFERROR(IF(OR(C1327="",D1327=""),"",D1327*VLOOKUP(C1327,'Setup - Mix Design'!$A$5:$I$504,4,0)),"")</f>
        <v/>
      </c>
      <c r="I1327" s="33">
        <f>IFERROR(IF(OR(C1327="",D1327=""),"",D1327*VLOOKUP(C1327,'Setup - Mix Design'!$A$5:$I$504,5,0)),"")</f>
        <v/>
      </c>
      <c r="J1327" s="33">
        <f>IFERROR(IF(OR(C1327="",D1327=""),"",D1327*VLOOKUP(C1327,'Setup - Mix Design'!$A$5:$I$504,6,0)),"")</f>
        <v/>
      </c>
      <c r="K1327" s="33">
        <f>IFERROR(IF(OR(C1327="",D1327=""),"",D1327*VLOOKUP(C1327,'Setup - Mix Design'!$A$5:$I$504,7,0)),"")</f>
        <v/>
      </c>
    </row>
    <row r="1328">
      <c r="A1328" s="31" t="n"/>
      <c r="B1328" s="26" t="n"/>
      <c r="C1328" s="26" t="n"/>
      <c r="D1328" s="27" t="n"/>
      <c r="E1328" s="26" t="n"/>
      <c r="F1328" s="33">
        <f>IFERROR(IF(OR(C1328="",D1328=""),"",D1328*VLOOKUP(C1328,'Setup - Mix Design'!$A$5:$I$504,2,0)),"")</f>
        <v/>
      </c>
      <c r="G1328" s="33">
        <f>IFERROR(IF(OR(C1328="",D1328=""),"",D1328*VLOOKUP(C1328,'Setup - Mix Design'!$A$5:$I$504,3,0)),"")</f>
        <v/>
      </c>
      <c r="H1328" s="33">
        <f>IFERROR(IF(OR(C1328="",D1328=""),"",D1328*VLOOKUP(C1328,'Setup - Mix Design'!$A$5:$I$504,4,0)),"")</f>
        <v/>
      </c>
      <c r="I1328" s="33">
        <f>IFERROR(IF(OR(C1328="",D1328=""),"",D1328*VLOOKUP(C1328,'Setup - Mix Design'!$A$5:$I$504,5,0)),"")</f>
        <v/>
      </c>
      <c r="J1328" s="33">
        <f>IFERROR(IF(OR(C1328="",D1328=""),"",D1328*VLOOKUP(C1328,'Setup - Mix Design'!$A$5:$I$504,6,0)),"")</f>
        <v/>
      </c>
      <c r="K1328" s="33">
        <f>IFERROR(IF(OR(C1328="",D1328=""),"",D1328*VLOOKUP(C1328,'Setup - Mix Design'!$A$5:$I$504,7,0)),"")</f>
        <v/>
      </c>
    </row>
    <row r="1329">
      <c r="A1329" s="31" t="n"/>
      <c r="B1329" s="26" t="n"/>
      <c r="C1329" s="26" t="n"/>
      <c r="D1329" s="27" t="n"/>
      <c r="E1329" s="26" t="n"/>
      <c r="F1329" s="33">
        <f>IFERROR(IF(OR(C1329="",D1329=""),"",D1329*VLOOKUP(C1329,'Setup - Mix Design'!$A$5:$I$504,2,0)),"")</f>
        <v/>
      </c>
      <c r="G1329" s="33">
        <f>IFERROR(IF(OR(C1329="",D1329=""),"",D1329*VLOOKUP(C1329,'Setup - Mix Design'!$A$5:$I$504,3,0)),"")</f>
        <v/>
      </c>
      <c r="H1329" s="33">
        <f>IFERROR(IF(OR(C1329="",D1329=""),"",D1329*VLOOKUP(C1329,'Setup - Mix Design'!$A$5:$I$504,4,0)),"")</f>
        <v/>
      </c>
      <c r="I1329" s="33">
        <f>IFERROR(IF(OR(C1329="",D1329=""),"",D1329*VLOOKUP(C1329,'Setup - Mix Design'!$A$5:$I$504,5,0)),"")</f>
        <v/>
      </c>
      <c r="J1329" s="33">
        <f>IFERROR(IF(OR(C1329="",D1329=""),"",D1329*VLOOKUP(C1329,'Setup - Mix Design'!$A$5:$I$504,6,0)),"")</f>
        <v/>
      </c>
      <c r="K1329" s="33">
        <f>IFERROR(IF(OR(C1329="",D1329=""),"",D1329*VLOOKUP(C1329,'Setup - Mix Design'!$A$5:$I$504,7,0)),"")</f>
        <v/>
      </c>
    </row>
    <row r="1330">
      <c r="A1330" s="31" t="n"/>
      <c r="B1330" s="26" t="n"/>
      <c r="C1330" s="26" t="n"/>
      <c r="D1330" s="27" t="n"/>
      <c r="E1330" s="26" t="n"/>
      <c r="F1330" s="33">
        <f>IFERROR(IF(OR(C1330="",D1330=""),"",D1330*VLOOKUP(C1330,'Setup - Mix Design'!$A$5:$I$504,2,0)),"")</f>
        <v/>
      </c>
      <c r="G1330" s="33">
        <f>IFERROR(IF(OR(C1330="",D1330=""),"",D1330*VLOOKUP(C1330,'Setup - Mix Design'!$A$5:$I$504,3,0)),"")</f>
        <v/>
      </c>
      <c r="H1330" s="33">
        <f>IFERROR(IF(OR(C1330="",D1330=""),"",D1330*VLOOKUP(C1330,'Setup - Mix Design'!$A$5:$I$504,4,0)),"")</f>
        <v/>
      </c>
      <c r="I1330" s="33">
        <f>IFERROR(IF(OR(C1330="",D1330=""),"",D1330*VLOOKUP(C1330,'Setup - Mix Design'!$A$5:$I$504,5,0)),"")</f>
        <v/>
      </c>
      <c r="J1330" s="33">
        <f>IFERROR(IF(OR(C1330="",D1330=""),"",D1330*VLOOKUP(C1330,'Setup - Mix Design'!$A$5:$I$504,6,0)),"")</f>
        <v/>
      </c>
      <c r="K1330" s="33">
        <f>IFERROR(IF(OR(C1330="",D1330=""),"",D1330*VLOOKUP(C1330,'Setup - Mix Design'!$A$5:$I$504,7,0)),"")</f>
        <v/>
      </c>
    </row>
    <row r="1331">
      <c r="A1331" s="31" t="n"/>
      <c r="B1331" s="26" t="n"/>
      <c r="C1331" s="26" t="n"/>
      <c r="D1331" s="27" t="n"/>
      <c r="E1331" s="26" t="n"/>
      <c r="F1331" s="33">
        <f>IFERROR(IF(OR(C1331="",D1331=""),"",D1331*VLOOKUP(C1331,'Setup - Mix Design'!$A$5:$I$504,2,0)),"")</f>
        <v/>
      </c>
      <c r="G1331" s="33">
        <f>IFERROR(IF(OR(C1331="",D1331=""),"",D1331*VLOOKUP(C1331,'Setup - Mix Design'!$A$5:$I$504,3,0)),"")</f>
        <v/>
      </c>
      <c r="H1331" s="33">
        <f>IFERROR(IF(OR(C1331="",D1331=""),"",D1331*VLOOKUP(C1331,'Setup - Mix Design'!$A$5:$I$504,4,0)),"")</f>
        <v/>
      </c>
      <c r="I1331" s="33">
        <f>IFERROR(IF(OR(C1331="",D1331=""),"",D1331*VLOOKUP(C1331,'Setup - Mix Design'!$A$5:$I$504,5,0)),"")</f>
        <v/>
      </c>
      <c r="J1331" s="33">
        <f>IFERROR(IF(OR(C1331="",D1331=""),"",D1331*VLOOKUP(C1331,'Setup - Mix Design'!$A$5:$I$504,6,0)),"")</f>
        <v/>
      </c>
      <c r="K1331" s="33">
        <f>IFERROR(IF(OR(C1331="",D1331=""),"",D1331*VLOOKUP(C1331,'Setup - Mix Design'!$A$5:$I$504,7,0)),"")</f>
        <v/>
      </c>
    </row>
    <row r="1332">
      <c r="A1332" s="31" t="n"/>
      <c r="B1332" s="26" t="n"/>
      <c r="C1332" s="26" t="n"/>
      <c r="D1332" s="27" t="n"/>
      <c r="E1332" s="26" t="n"/>
      <c r="F1332" s="33">
        <f>IFERROR(IF(OR(C1332="",D1332=""),"",D1332*VLOOKUP(C1332,'Setup - Mix Design'!$A$5:$I$504,2,0)),"")</f>
        <v/>
      </c>
      <c r="G1332" s="33">
        <f>IFERROR(IF(OR(C1332="",D1332=""),"",D1332*VLOOKUP(C1332,'Setup - Mix Design'!$A$5:$I$504,3,0)),"")</f>
        <v/>
      </c>
      <c r="H1332" s="33">
        <f>IFERROR(IF(OR(C1332="",D1332=""),"",D1332*VLOOKUP(C1332,'Setup - Mix Design'!$A$5:$I$504,4,0)),"")</f>
        <v/>
      </c>
      <c r="I1332" s="33">
        <f>IFERROR(IF(OR(C1332="",D1332=""),"",D1332*VLOOKUP(C1332,'Setup - Mix Design'!$A$5:$I$504,5,0)),"")</f>
        <v/>
      </c>
      <c r="J1332" s="33">
        <f>IFERROR(IF(OR(C1332="",D1332=""),"",D1332*VLOOKUP(C1332,'Setup - Mix Design'!$A$5:$I$504,6,0)),"")</f>
        <v/>
      </c>
      <c r="K1332" s="33">
        <f>IFERROR(IF(OR(C1332="",D1332=""),"",D1332*VLOOKUP(C1332,'Setup - Mix Design'!$A$5:$I$504,7,0)),"")</f>
        <v/>
      </c>
    </row>
    <row r="1333">
      <c r="A1333" s="31" t="n"/>
      <c r="B1333" s="26" t="n"/>
      <c r="C1333" s="26" t="n"/>
      <c r="D1333" s="27" t="n"/>
      <c r="E1333" s="26" t="n"/>
      <c r="F1333" s="33">
        <f>IFERROR(IF(OR(C1333="",D1333=""),"",D1333*VLOOKUP(C1333,'Setup - Mix Design'!$A$5:$I$504,2,0)),"")</f>
        <v/>
      </c>
      <c r="G1333" s="33">
        <f>IFERROR(IF(OR(C1333="",D1333=""),"",D1333*VLOOKUP(C1333,'Setup - Mix Design'!$A$5:$I$504,3,0)),"")</f>
        <v/>
      </c>
      <c r="H1333" s="33">
        <f>IFERROR(IF(OR(C1333="",D1333=""),"",D1333*VLOOKUP(C1333,'Setup - Mix Design'!$A$5:$I$504,4,0)),"")</f>
        <v/>
      </c>
      <c r="I1333" s="33">
        <f>IFERROR(IF(OR(C1333="",D1333=""),"",D1333*VLOOKUP(C1333,'Setup - Mix Design'!$A$5:$I$504,5,0)),"")</f>
        <v/>
      </c>
      <c r="J1333" s="33">
        <f>IFERROR(IF(OR(C1333="",D1333=""),"",D1333*VLOOKUP(C1333,'Setup - Mix Design'!$A$5:$I$504,6,0)),"")</f>
        <v/>
      </c>
      <c r="K1333" s="33">
        <f>IFERROR(IF(OR(C1333="",D1333=""),"",D1333*VLOOKUP(C1333,'Setup - Mix Design'!$A$5:$I$504,7,0)),"")</f>
        <v/>
      </c>
    </row>
    <row r="1334">
      <c r="A1334" s="31" t="n"/>
      <c r="B1334" s="26" t="n"/>
      <c r="C1334" s="26" t="n"/>
      <c r="D1334" s="27" t="n"/>
      <c r="E1334" s="26" t="n"/>
      <c r="F1334" s="33">
        <f>IFERROR(IF(OR(C1334="",D1334=""),"",D1334*VLOOKUP(C1334,'Setup - Mix Design'!$A$5:$I$504,2,0)),"")</f>
        <v/>
      </c>
      <c r="G1334" s="33">
        <f>IFERROR(IF(OR(C1334="",D1334=""),"",D1334*VLOOKUP(C1334,'Setup - Mix Design'!$A$5:$I$504,3,0)),"")</f>
        <v/>
      </c>
      <c r="H1334" s="33">
        <f>IFERROR(IF(OR(C1334="",D1334=""),"",D1334*VLOOKUP(C1334,'Setup - Mix Design'!$A$5:$I$504,4,0)),"")</f>
        <v/>
      </c>
      <c r="I1334" s="33">
        <f>IFERROR(IF(OR(C1334="",D1334=""),"",D1334*VLOOKUP(C1334,'Setup - Mix Design'!$A$5:$I$504,5,0)),"")</f>
        <v/>
      </c>
      <c r="J1334" s="33">
        <f>IFERROR(IF(OR(C1334="",D1334=""),"",D1334*VLOOKUP(C1334,'Setup - Mix Design'!$A$5:$I$504,6,0)),"")</f>
        <v/>
      </c>
      <c r="K1334" s="33">
        <f>IFERROR(IF(OR(C1334="",D1334=""),"",D1334*VLOOKUP(C1334,'Setup - Mix Design'!$A$5:$I$504,7,0)),"")</f>
        <v/>
      </c>
    </row>
    <row r="1335">
      <c r="A1335" s="31" t="n"/>
      <c r="B1335" s="26" t="n"/>
      <c r="C1335" s="26" t="n"/>
      <c r="D1335" s="27" t="n"/>
      <c r="E1335" s="26" t="n"/>
      <c r="F1335" s="33">
        <f>IFERROR(IF(OR(C1335="",D1335=""),"",D1335*VLOOKUP(C1335,'Setup - Mix Design'!$A$5:$I$504,2,0)),"")</f>
        <v/>
      </c>
      <c r="G1335" s="33">
        <f>IFERROR(IF(OR(C1335="",D1335=""),"",D1335*VLOOKUP(C1335,'Setup - Mix Design'!$A$5:$I$504,3,0)),"")</f>
        <v/>
      </c>
      <c r="H1335" s="33">
        <f>IFERROR(IF(OR(C1335="",D1335=""),"",D1335*VLOOKUP(C1335,'Setup - Mix Design'!$A$5:$I$504,4,0)),"")</f>
        <v/>
      </c>
      <c r="I1335" s="33">
        <f>IFERROR(IF(OR(C1335="",D1335=""),"",D1335*VLOOKUP(C1335,'Setup - Mix Design'!$A$5:$I$504,5,0)),"")</f>
        <v/>
      </c>
      <c r="J1335" s="33">
        <f>IFERROR(IF(OR(C1335="",D1335=""),"",D1335*VLOOKUP(C1335,'Setup - Mix Design'!$A$5:$I$504,6,0)),"")</f>
        <v/>
      </c>
      <c r="K1335" s="33">
        <f>IFERROR(IF(OR(C1335="",D1335=""),"",D1335*VLOOKUP(C1335,'Setup - Mix Design'!$A$5:$I$504,7,0)),"")</f>
        <v/>
      </c>
    </row>
    <row r="1336">
      <c r="A1336" s="31" t="n"/>
      <c r="B1336" s="26" t="n"/>
      <c r="C1336" s="26" t="n"/>
      <c r="D1336" s="27" t="n"/>
      <c r="E1336" s="26" t="n"/>
      <c r="F1336" s="33">
        <f>IFERROR(IF(OR(C1336="",D1336=""),"",D1336*VLOOKUP(C1336,'Setup - Mix Design'!$A$5:$I$504,2,0)),"")</f>
        <v/>
      </c>
      <c r="G1336" s="33">
        <f>IFERROR(IF(OR(C1336="",D1336=""),"",D1336*VLOOKUP(C1336,'Setup - Mix Design'!$A$5:$I$504,3,0)),"")</f>
        <v/>
      </c>
      <c r="H1336" s="33">
        <f>IFERROR(IF(OR(C1336="",D1336=""),"",D1336*VLOOKUP(C1336,'Setup - Mix Design'!$A$5:$I$504,4,0)),"")</f>
        <v/>
      </c>
      <c r="I1336" s="33">
        <f>IFERROR(IF(OR(C1336="",D1336=""),"",D1336*VLOOKUP(C1336,'Setup - Mix Design'!$A$5:$I$504,5,0)),"")</f>
        <v/>
      </c>
      <c r="J1336" s="33">
        <f>IFERROR(IF(OR(C1336="",D1336=""),"",D1336*VLOOKUP(C1336,'Setup - Mix Design'!$A$5:$I$504,6,0)),"")</f>
        <v/>
      </c>
      <c r="K1336" s="33">
        <f>IFERROR(IF(OR(C1336="",D1336=""),"",D1336*VLOOKUP(C1336,'Setup - Mix Design'!$A$5:$I$504,7,0)),"")</f>
        <v/>
      </c>
    </row>
    <row r="1337">
      <c r="A1337" s="31" t="n"/>
      <c r="B1337" s="26" t="n"/>
      <c r="C1337" s="26" t="n"/>
      <c r="D1337" s="27" t="n"/>
      <c r="E1337" s="26" t="n"/>
      <c r="F1337" s="33">
        <f>IFERROR(IF(OR(C1337="",D1337=""),"",D1337*VLOOKUP(C1337,'Setup - Mix Design'!$A$5:$I$504,2,0)),"")</f>
        <v/>
      </c>
      <c r="G1337" s="33">
        <f>IFERROR(IF(OR(C1337="",D1337=""),"",D1337*VLOOKUP(C1337,'Setup - Mix Design'!$A$5:$I$504,3,0)),"")</f>
        <v/>
      </c>
      <c r="H1337" s="33">
        <f>IFERROR(IF(OR(C1337="",D1337=""),"",D1337*VLOOKUP(C1337,'Setup - Mix Design'!$A$5:$I$504,4,0)),"")</f>
        <v/>
      </c>
      <c r="I1337" s="33">
        <f>IFERROR(IF(OR(C1337="",D1337=""),"",D1337*VLOOKUP(C1337,'Setup - Mix Design'!$A$5:$I$504,5,0)),"")</f>
        <v/>
      </c>
      <c r="J1337" s="33">
        <f>IFERROR(IF(OR(C1337="",D1337=""),"",D1337*VLOOKUP(C1337,'Setup - Mix Design'!$A$5:$I$504,6,0)),"")</f>
        <v/>
      </c>
      <c r="K1337" s="33">
        <f>IFERROR(IF(OR(C1337="",D1337=""),"",D1337*VLOOKUP(C1337,'Setup - Mix Design'!$A$5:$I$504,7,0)),"")</f>
        <v/>
      </c>
    </row>
    <row r="1338">
      <c r="A1338" s="31" t="n"/>
      <c r="B1338" s="26" t="n"/>
      <c r="C1338" s="26" t="n"/>
      <c r="D1338" s="27" t="n"/>
      <c r="E1338" s="26" t="n"/>
      <c r="F1338" s="33">
        <f>IFERROR(IF(OR(C1338="",D1338=""),"",D1338*VLOOKUP(C1338,'Setup - Mix Design'!$A$5:$I$504,2,0)),"")</f>
        <v/>
      </c>
      <c r="G1338" s="33">
        <f>IFERROR(IF(OR(C1338="",D1338=""),"",D1338*VLOOKUP(C1338,'Setup - Mix Design'!$A$5:$I$504,3,0)),"")</f>
        <v/>
      </c>
      <c r="H1338" s="33">
        <f>IFERROR(IF(OR(C1338="",D1338=""),"",D1338*VLOOKUP(C1338,'Setup - Mix Design'!$A$5:$I$504,4,0)),"")</f>
        <v/>
      </c>
      <c r="I1338" s="33">
        <f>IFERROR(IF(OR(C1338="",D1338=""),"",D1338*VLOOKUP(C1338,'Setup - Mix Design'!$A$5:$I$504,5,0)),"")</f>
        <v/>
      </c>
      <c r="J1338" s="33">
        <f>IFERROR(IF(OR(C1338="",D1338=""),"",D1338*VLOOKUP(C1338,'Setup - Mix Design'!$A$5:$I$504,6,0)),"")</f>
        <v/>
      </c>
      <c r="K1338" s="33">
        <f>IFERROR(IF(OR(C1338="",D1338=""),"",D1338*VLOOKUP(C1338,'Setup - Mix Design'!$A$5:$I$504,7,0)),"")</f>
        <v/>
      </c>
    </row>
    <row r="1339">
      <c r="A1339" s="31" t="n"/>
      <c r="B1339" s="26" t="n"/>
      <c r="C1339" s="26" t="n"/>
      <c r="D1339" s="27" t="n"/>
      <c r="E1339" s="26" t="n"/>
      <c r="F1339" s="33">
        <f>IFERROR(IF(OR(C1339="",D1339=""),"",D1339*VLOOKUP(C1339,'Setup - Mix Design'!$A$5:$I$504,2,0)),"")</f>
        <v/>
      </c>
      <c r="G1339" s="33">
        <f>IFERROR(IF(OR(C1339="",D1339=""),"",D1339*VLOOKUP(C1339,'Setup - Mix Design'!$A$5:$I$504,3,0)),"")</f>
        <v/>
      </c>
      <c r="H1339" s="33">
        <f>IFERROR(IF(OR(C1339="",D1339=""),"",D1339*VLOOKUP(C1339,'Setup - Mix Design'!$A$5:$I$504,4,0)),"")</f>
        <v/>
      </c>
      <c r="I1339" s="33">
        <f>IFERROR(IF(OR(C1339="",D1339=""),"",D1339*VLOOKUP(C1339,'Setup - Mix Design'!$A$5:$I$504,5,0)),"")</f>
        <v/>
      </c>
      <c r="J1339" s="33">
        <f>IFERROR(IF(OR(C1339="",D1339=""),"",D1339*VLOOKUP(C1339,'Setup - Mix Design'!$A$5:$I$504,6,0)),"")</f>
        <v/>
      </c>
      <c r="K1339" s="33">
        <f>IFERROR(IF(OR(C1339="",D1339=""),"",D1339*VLOOKUP(C1339,'Setup - Mix Design'!$A$5:$I$504,7,0)),"")</f>
        <v/>
      </c>
    </row>
    <row r="1340">
      <c r="A1340" s="31" t="n"/>
      <c r="B1340" s="26" t="n"/>
      <c r="C1340" s="26" t="n"/>
      <c r="D1340" s="27" t="n"/>
      <c r="E1340" s="26" t="n"/>
      <c r="F1340" s="33">
        <f>IFERROR(IF(OR(C1340="",D1340=""),"",D1340*VLOOKUP(C1340,'Setup - Mix Design'!$A$5:$I$504,2,0)),"")</f>
        <v/>
      </c>
      <c r="G1340" s="33">
        <f>IFERROR(IF(OR(C1340="",D1340=""),"",D1340*VLOOKUP(C1340,'Setup - Mix Design'!$A$5:$I$504,3,0)),"")</f>
        <v/>
      </c>
      <c r="H1340" s="33">
        <f>IFERROR(IF(OR(C1340="",D1340=""),"",D1340*VLOOKUP(C1340,'Setup - Mix Design'!$A$5:$I$504,4,0)),"")</f>
        <v/>
      </c>
      <c r="I1340" s="33">
        <f>IFERROR(IF(OR(C1340="",D1340=""),"",D1340*VLOOKUP(C1340,'Setup - Mix Design'!$A$5:$I$504,5,0)),"")</f>
        <v/>
      </c>
      <c r="J1340" s="33">
        <f>IFERROR(IF(OR(C1340="",D1340=""),"",D1340*VLOOKUP(C1340,'Setup - Mix Design'!$A$5:$I$504,6,0)),"")</f>
        <v/>
      </c>
      <c r="K1340" s="33">
        <f>IFERROR(IF(OR(C1340="",D1340=""),"",D1340*VLOOKUP(C1340,'Setup - Mix Design'!$A$5:$I$504,7,0)),"")</f>
        <v/>
      </c>
    </row>
    <row r="1341">
      <c r="A1341" s="31" t="n"/>
      <c r="B1341" s="26" t="n"/>
      <c r="C1341" s="26" t="n"/>
      <c r="D1341" s="27" t="n"/>
      <c r="E1341" s="26" t="n"/>
      <c r="F1341" s="33">
        <f>IFERROR(IF(OR(C1341="",D1341=""),"",D1341*VLOOKUP(C1341,'Setup - Mix Design'!$A$5:$I$504,2,0)),"")</f>
        <v/>
      </c>
      <c r="G1341" s="33">
        <f>IFERROR(IF(OR(C1341="",D1341=""),"",D1341*VLOOKUP(C1341,'Setup - Mix Design'!$A$5:$I$504,3,0)),"")</f>
        <v/>
      </c>
      <c r="H1341" s="33">
        <f>IFERROR(IF(OR(C1341="",D1341=""),"",D1341*VLOOKUP(C1341,'Setup - Mix Design'!$A$5:$I$504,4,0)),"")</f>
        <v/>
      </c>
      <c r="I1341" s="33">
        <f>IFERROR(IF(OR(C1341="",D1341=""),"",D1341*VLOOKUP(C1341,'Setup - Mix Design'!$A$5:$I$504,5,0)),"")</f>
        <v/>
      </c>
      <c r="J1341" s="33">
        <f>IFERROR(IF(OR(C1341="",D1341=""),"",D1341*VLOOKUP(C1341,'Setup - Mix Design'!$A$5:$I$504,6,0)),"")</f>
        <v/>
      </c>
      <c r="K1341" s="33">
        <f>IFERROR(IF(OR(C1341="",D1341=""),"",D1341*VLOOKUP(C1341,'Setup - Mix Design'!$A$5:$I$504,7,0)),"")</f>
        <v/>
      </c>
    </row>
    <row r="1342">
      <c r="A1342" s="31" t="n"/>
      <c r="B1342" s="26" t="n"/>
      <c r="C1342" s="26" t="n"/>
      <c r="D1342" s="27" t="n"/>
      <c r="E1342" s="26" t="n"/>
      <c r="F1342" s="33">
        <f>IFERROR(IF(OR(C1342="",D1342=""),"",D1342*VLOOKUP(C1342,'Setup - Mix Design'!$A$5:$I$504,2,0)),"")</f>
        <v/>
      </c>
      <c r="G1342" s="33">
        <f>IFERROR(IF(OR(C1342="",D1342=""),"",D1342*VLOOKUP(C1342,'Setup - Mix Design'!$A$5:$I$504,3,0)),"")</f>
        <v/>
      </c>
      <c r="H1342" s="33">
        <f>IFERROR(IF(OR(C1342="",D1342=""),"",D1342*VLOOKUP(C1342,'Setup - Mix Design'!$A$5:$I$504,4,0)),"")</f>
        <v/>
      </c>
      <c r="I1342" s="33">
        <f>IFERROR(IF(OR(C1342="",D1342=""),"",D1342*VLOOKUP(C1342,'Setup - Mix Design'!$A$5:$I$504,5,0)),"")</f>
        <v/>
      </c>
      <c r="J1342" s="33">
        <f>IFERROR(IF(OR(C1342="",D1342=""),"",D1342*VLOOKUP(C1342,'Setup - Mix Design'!$A$5:$I$504,6,0)),"")</f>
        <v/>
      </c>
      <c r="K1342" s="33">
        <f>IFERROR(IF(OR(C1342="",D1342=""),"",D1342*VLOOKUP(C1342,'Setup - Mix Design'!$A$5:$I$504,7,0)),"")</f>
        <v/>
      </c>
    </row>
    <row r="1343">
      <c r="A1343" s="31" t="n"/>
      <c r="B1343" s="26" t="n"/>
      <c r="C1343" s="26" t="n"/>
      <c r="D1343" s="27" t="n"/>
      <c r="E1343" s="26" t="n"/>
      <c r="F1343" s="33">
        <f>IFERROR(IF(OR(C1343="",D1343=""),"",D1343*VLOOKUP(C1343,'Setup - Mix Design'!$A$5:$I$504,2,0)),"")</f>
        <v/>
      </c>
      <c r="G1343" s="33">
        <f>IFERROR(IF(OR(C1343="",D1343=""),"",D1343*VLOOKUP(C1343,'Setup - Mix Design'!$A$5:$I$504,3,0)),"")</f>
        <v/>
      </c>
      <c r="H1343" s="33">
        <f>IFERROR(IF(OR(C1343="",D1343=""),"",D1343*VLOOKUP(C1343,'Setup - Mix Design'!$A$5:$I$504,4,0)),"")</f>
        <v/>
      </c>
      <c r="I1343" s="33">
        <f>IFERROR(IF(OR(C1343="",D1343=""),"",D1343*VLOOKUP(C1343,'Setup - Mix Design'!$A$5:$I$504,5,0)),"")</f>
        <v/>
      </c>
      <c r="J1343" s="33">
        <f>IFERROR(IF(OR(C1343="",D1343=""),"",D1343*VLOOKUP(C1343,'Setup - Mix Design'!$A$5:$I$504,6,0)),"")</f>
        <v/>
      </c>
      <c r="K1343" s="33">
        <f>IFERROR(IF(OR(C1343="",D1343=""),"",D1343*VLOOKUP(C1343,'Setup - Mix Design'!$A$5:$I$504,7,0)),"")</f>
        <v/>
      </c>
    </row>
    <row r="1344">
      <c r="A1344" s="31" t="n"/>
      <c r="B1344" s="26" t="n"/>
      <c r="C1344" s="26" t="n"/>
      <c r="D1344" s="27" t="n"/>
      <c r="E1344" s="26" t="n"/>
      <c r="F1344" s="33">
        <f>IFERROR(IF(OR(C1344="",D1344=""),"",D1344*VLOOKUP(C1344,'Setup - Mix Design'!$A$5:$I$504,2,0)),"")</f>
        <v/>
      </c>
      <c r="G1344" s="33">
        <f>IFERROR(IF(OR(C1344="",D1344=""),"",D1344*VLOOKUP(C1344,'Setup - Mix Design'!$A$5:$I$504,3,0)),"")</f>
        <v/>
      </c>
      <c r="H1344" s="33">
        <f>IFERROR(IF(OR(C1344="",D1344=""),"",D1344*VLOOKUP(C1344,'Setup - Mix Design'!$A$5:$I$504,4,0)),"")</f>
        <v/>
      </c>
      <c r="I1344" s="33">
        <f>IFERROR(IF(OR(C1344="",D1344=""),"",D1344*VLOOKUP(C1344,'Setup - Mix Design'!$A$5:$I$504,5,0)),"")</f>
        <v/>
      </c>
      <c r="J1344" s="33">
        <f>IFERROR(IF(OR(C1344="",D1344=""),"",D1344*VLOOKUP(C1344,'Setup - Mix Design'!$A$5:$I$504,6,0)),"")</f>
        <v/>
      </c>
      <c r="K1344" s="33">
        <f>IFERROR(IF(OR(C1344="",D1344=""),"",D1344*VLOOKUP(C1344,'Setup - Mix Design'!$A$5:$I$504,7,0)),"")</f>
        <v/>
      </c>
    </row>
    <row r="1345">
      <c r="A1345" s="31" t="n"/>
      <c r="B1345" s="26" t="n"/>
      <c r="C1345" s="26" t="n"/>
      <c r="D1345" s="27" t="n"/>
      <c r="E1345" s="26" t="n"/>
      <c r="F1345" s="33">
        <f>IFERROR(IF(OR(C1345="",D1345=""),"",D1345*VLOOKUP(C1345,'Setup - Mix Design'!$A$5:$I$504,2,0)),"")</f>
        <v/>
      </c>
      <c r="G1345" s="33">
        <f>IFERROR(IF(OR(C1345="",D1345=""),"",D1345*VLOOKUP(C1345,'Setup - Mix Design'!$A$5:$I$504,3,0)),"")</f>
        <v/>
      </c>
      <c r="H1345" s="33">
        <f>IFERROR(IF(OR(C1345="",D1345=""),"",D1345*VLOOKUP(C1345,'Setup - Mix Design'!$A$5:$I$504,4,0)),"")</f>
        <v/>
      </c>
      <c r="I1345" s="33">
        <f>IFERROR(IF(OR(C1345="",D1345=""),"",D1345*VLOOKUP(C1345,'Setup - Mix Design'!$A$5:$I$504,5,0)),"")</f>
        <v/>
      </c>
      <c r="J1345" s="33">
        <f>IFERROR(IF(OR(C1345="",D1345=""),"",D1345*VLOOKUP(C1345,'Setup - Mix Design'!$A$5:$I$504,6,0)),"")</f>
        <v/>
      </c>
      <c r="K1345" s="33">
        <f>IFERROR(IF(OR(C1345="",D1345=""),"",D1345*VLOOKUP(C1345,'Setup - Mix Design'!$A$5:$I$504,7,0)),"")</f>
        <v/>
      </c>
    </row>
    <row r="1346">
      <c r="A1346" s="31" t="n"/>
      <c r="B1346" s="26" t="n"/>
      <c r="C1346" s="26" t="n"/>
      <c r="D1346" s="27" t="n"/>
      <c r="E1346" s="26" t="n"/>
      <c r="F1346" s="33">
        <f>IFERROR(IF(OR(C1346="",D1346=""),"",D1346*VLOOKUP(C1346,'Setup - Mix Design'!$A$5:$I$504,2,0)),"")</f>
        <v/>
      </c>
      <c r="G1346" s="33">
        <f>IFERROR(IF(OR(C1346="",D1346=""),"",D1346*VLOOKUP(C1346,'Setup - Mix Design'!$A$5:$I$504,3,0)),"")</f>
        <v/>
      </c>
      <c r="H1346" s="33">
        <f>IFERROR(IF(OR(C1346="",D1346=""),"",D1346*VLOOKUP(C1346,'Setup - Mix Design'!$A$5:$I$504,4,0)),"")</f>
        <v/>
      </c>
      <c r="I1346" s="33">
        <f>IFERROR(IF(OR(C1346="",D1346=""),"",D1346*VLOOKUP(C1346,'Setup - Mix Design'!$A$5:$I$504,5,0)),"")</f>
        <v/>
      </c>
      <c r="J1346" s="33">
        <f>IFERROR(IF(OR(C1346="",D1346=""),"",D1346*VLOOKUP(C1346,'Setup - Mix Design'!$A$5:$I$504,6,0)),"")</f>
        <v/>
      </c>
      <c r="K1346" s="33">
        <f>IFERROR(IF(OR(C1346="",D1346=""),"",D1346*VLOOKUP(C1346,'Setup - Mix Design'!$A$5:$I$504,7,0)),"")</f>
        <v/>
      </c>
    </row>
    <row r="1347">
      <c r="A1347" s="31" t="n"/>
      <c r="B1347" s="26" t="n"/>
      <c r="C1347" s="26" t="n"/>
      <c r="D1347" s="27" t="n"/>
      <c r="E1347" s="26" t="n"/>
      <c r="F1347" s="33">
        <f>IFERROR(IF(OR(C1347="",D1347=""),"",D1347*VLOOKUP(C1347,'Setup - Mix Design'!$A$5:$I$504,2,0)),"")</f>
        <v/>
      </c>
      <c r="G1347" s="33">
        <f>IFERROR(IF(OR(C1347="",D1347=""),"",D1347*VLOOKUP(C1347,'Setup - Mix Design'!$A$5:$I$504,3,0)),"")</f>
        <v/>
      </c>
      <c r="H1347" s="33">
        <f>IFERROR(IF(OR(C1347="",D1347=""),"",D1347*VLOOKUP(C1347,'Setup - Mix Design'!$A$5:$I$504,4,0)),"")</f>
        <v/>
      </c>
      <c r="I1347" s="33">
        <f>IFERROR(IF(OR(C1347="",D1347=""),"",D1347*VLOOKUP(C1347,'Setup - Mix Design'!$A$5:$I$504,5,0)),"")</f>
        <v/>
      </c>
      <c r="J1347" s="33">
        <f>IFERROR(IF(OR(C1347="",D1347=""),"",D1347*VLOOKUP(C1347,'Setup - Mix Design'!$A$5:$I$504,6,0)),"")</f>
        <v/>
      </c>
      <c r="K1347" s="33">
        <f>IFERROR(IF(OR(C1347="",D1347=""),"",D1347*VLOOKUP(C1347,'Setup - Mix Design'!$A$5:$I$504,7,0)),"")</f>
        <v/>
      </c>
    </row>
    <row r="1348">
      <c r="A1348" s="31" t="n"/>
      <c r="B1348" s="26" t="n"/>
      <c r="C1348" s="26" t="n"/>
      <c r="D1348" s="27" t="n"/>
      <c r="E1348" s="26" t="n"/>
      <c r="F1348" s="33">
        <f>IFERROR(IF(OR(C1348="",D1348=""),"",D1348*VLOOKUP(C1348,'Setup - Mix Design'!$A$5:$I$504,2,0)),"")</f>
        <v/>
      </c>
      <c r="G1348" s="33">
        <f>IFERROR(IF(OR(C1348="",D1348=""),"",D1348*VLOOKUP(C1348,'Setup - Mix Design'!$A$5:$I$504,3,0)),"")</f>
        <v/>
      </c>
      <c r="H1348" s="33">
        <f>IFERROR(IF(OR(C1348="",D1348=""),"",D1348*VLOOKUP(C1348,'Setup - Mix Design'!$A$5:$I$504,4,0)),"")</f>
        <v/>
      </c>
      <c r="I1348" s="33">
        <f>IFERROR(IF(OR(C1348="",D1348=""),"",D1348*VLOOKUP(C1348,'Setup - Mix Design'!$A$5:$I$504,5,0)),"")</f>
        <v/>
      </c>
      <c r="J1348" s="33">
        <f>IFERROR(IF(OR(C1348="",D1348=""),"",D1348*VLOOKUP(C1348,'Setup - Mix Design'!$A$5:$I$504,6,0)),"")</f>
        <v/>
      </c>
      <c r="K1348" s="33">
        <f>IFERROR(IF(OR(C1348="",D1348=""),"",D1348*VLOOKUP(C1348,'Setup - Mix Design'!$A$5:$I$504,7,0)),"")</f>
        <v/>
      </c>
    </row>
    <row r="1349">
      <c r="A1349" s="31" t="n"/>
      <c r="B1349" s="26" t="n"/>
      <c r="C1349" s="26" t="n"/>
      <c r="D1349" s="27" t="n"/>
      <c r="E1349" s="26" t="n"/>
      <c r="F1349" s="33">
        <f>IFERROR(IF(OR(C1349="",D1349=""),"",D1349*VLOOKUP(C1349,'Setup - Mix Design'!$A$5:$I$504,2,0)),"")</f>
        <v/>
      </c>
      <c r="G1349" s="33">
        <f>IFERROR(IF(OR(C1349="",D1349=""),"",D1349*VLOOKUP(C1349,'Setup - Mix Design'!$A$5:$I$504,3,0)),"")</f>
        <v/>
      </c>
      <c r="H1349" s="33">
        <f>IFERROR(IF(OR(C1349="",D1349=""),"",D1349*VLOOKUP(C1349,'Setup - Mix Design'!$A$5:$I$504,4,0)),"")</f>
        <v/>
      </c>
      <c r="I1349" s="33">
        <f>IFERROR(IF(OR(C1349="",D1349=""),"",D1349*VLOOKUP(C1349,'Setup - Mix Design'!$A$5:$I$504,5,0)),"")</f>
        <v/>
      </c>
      <c r="J1349" s="33">
        <f>IFERROR(IF(OR(C1349="",D1349=""),"",D1349*VLOOKUP(C1349,'Setup - Mix Design'!$A$5:$I$504,6,0)),"")</f>
        <v/>
      </c>
      <c r="K1349" s="33">
        <f>IFERROR(IF(OR(C1349="",D1349=""),"",D1349*VLOOKUP(C1349,'Setup - Mix Design'!$A$5:$I$504,7,0)),"")</f>
        <v/>
      </c>
    </row>
    <row r="1350">
      <c r="A1350" s="31" t="n"/>
      <c r="B1350" s="26" t="n"/>
      <c r="C1350" s="26" t="n"/>
      <c r="D1350" s="27" t="n"/>
      <c r="E1350" s="26" t="n"/>
      <c r="F1350" s="33">
        <f>IFERROR(IF(OR(C1350="",D1350=""),"",D1350*VLOOKUP(C1350,'Setup - Mix Design'!$A$5:$I$504,2,0)),"")</f>
        <v/>
      </c>
      <c r="G1350" s="33">
        <f>IFERROR(IF(OR(C1350="",D1350=""),"",D1350*VLOOKUP(C1350,'Setup - Mix Design'!$A$5:$I$504,3,0)),"")</f>
        <v/>
      </c>
      <c r="H1350" s="33">
        <f>IFERROR(IF(OR(C1350="",D1350=""),"",D1350*VLOOKUP(C1350,'Setup - Mix Design'!$A$5:$I$504,4,0)),"")</f>
        <v/>
      </c>
      <c r="I1350" s="33">
        <f>IFERROR(IF(OR(C1350="",D1350=""),"",D1350*VLOOKUP(C1350,'Setup - Mix Design'!$A$5:$I$504,5,0)),"")</f>
        <v/>
      </c>
      <c r="J1350" s="33">
        <f>IFERROR(IF(OR(C1350="",D1350=""),"",D1350*VLOOKUP(C1350,'Setup - Mix Design'!$A$5:$I$504,6,0)),"")</f>
        <v/>
      </c>
      <c r="K1350" s="33">
        <f>IFERROR(IF(OR(C1350="",D1350=""),"",D1350*VLOOKUP(C1350,'Setup - Mix Design'!$A$5:$I$504,7,0)),"")</f>
        <v/>
      </c>
    </row>
    <row r="1351">
      <c r="A1351" s="31" t="n"/>
      <c r="B1351" s="26" t="n"/>
      <c r="C1351" s="26" t="n"/>
      <c r="D1351" s="27" t="n"/>
      <c r="E1351" s="26" t="n"/>
      <c r="F1351" s="33">
        <f>IFERROR(IF(OR(C1351="",D1351=""),"",D1351*VLOOKUP(C1351,'Setup - Mix Design'!$A$5:$I$504,2,0)),"")</f>
        <v/>
      </c>
      <c r="G1351" s="33">
        <f>IFERROR(IF(OR(C1351="",D1351=""),"",D1351*VLOOKUP(C1351,'Setup - Mix Design'!$A$5:$I$504,3,0)),"")</f>
        <v/>
      </c>
      <c r="H1351" s="33">
        <f>IFERROR(IF(OR(C1351="",D1351=""),"",D1351*VLOOKUP(C1351,'Setup - Mix Design'!$A$5:$I$504,4,0)),"")</f>
        <v/>
      </c>
      <c r="I1351" s="33">
        <f>IFERROR(IF(OR(C1351="",D1351=""),"",D1351*VLOOKUP(C1351,'Setup - Mix Design'!$A$5:$I$504,5,0)),"")</f>
        <v/>
      </c>
      <c r="J1351" s="33">
        <f>IFERROR(IF(OR(C1351="",D1351=""),"",D1351*VLOOKUP(C1351,'Setup - Mix Design'!$A$5:$I$504,6,0)),"")</f>
        <v/>
      </c>
      <c r="K1351" s="33">
        <f>IFERROR(IF(OR(C1351="",D1351=""),"",D1351*VLOOKUP(C1351,'Setup - Mix Design'!$A$5:$I$504,7,0)),"")</f>
        <v/>
      </c>
    </row>
    <row r="1352">
      <c r="A1352" s="31" t="n"/>
      <c r="B1352" s="26" t="n"/>
      <c r="C1352" s="26" t="n"/>
      <c r="D1352" s="27" t="n"/>
      <c r="E1352" s="26" t="n"/>
      <c r="F1352" s="33">
        <f>IFERROR(IF(OR(C1352="",D1352=""),"",D1352*VLOOKUP(C1352,'Setup - Mix Design'!$A$5:$I$504,2,0)),"")</f>
        <v/>
      </c>
      <c r="G1352" s="33">
        <f>IFERROR(IF(OR(C1352="",D1352=""),"",D1352*VLOOKUP(C1352,'Setup - Mix Design'!$A$5:$I$504,3,0)),"")</f>
        <v/>
      </c>
      <c r="H1352" s="33">
        <f>IFERROR(IF(OR(C1352="",D1352=""),"",D1352*VLOOKUP(C1352,'Setup - Mix Design'!$A$5:$I$504,4,0)),"")</f>
        <v/>
      </c>
      <c r="I1352" s="33">
        <f>IFERROR(IF(OR(C1352="",D1352=""),"",D1352*VLOOKUP(C1352,'Setup - Mix Design'!$A$5:$I$504,5,0)),"")</f>
        <v/>
      </c>
      <c r="J1352" s="33">
        <f>IFERROR(IF(OR(C1352="",D1352=""),"",D1352*VLOOKUP(C1352,'Setup - Mix Design'!$A$5:$I$504,6,0)),"")</f>
        <v/>
      </c>
      <c r="K1352" s="33">
        <f>IFERROR(IF(OR(C1352="",D1352=""),"",D1352*VLOOKUP(C1352,'Setup - Mix Design'!$A$5:$I$504,7,0)),"")</f>
        <v/>
      </c>
    </row>
    <row r="1353">
      <c r="A1353" s="31" t="n"/>
      <c r="B1353" s="26" t="n"/>
      <c r="C1353" s="26" t="n"/>
      <c r="D1353" s="27" t="n"/>
      <c r="E1353" s="26" t="n"/>
      <c r="F1353" s="33">
        <f>IFERROR(IF(OR(C1353="",D1353=""),"",D1353*VLOOKUP(C1353,'Setup - Mix Design'!$A$5:$I$504,2,0)),"")</f>
        <v/>
      </c>
      <c r="G1353" s="33">
        <f>IFERROR(IF(OR(C1353="",D1353=""),"",D1353*VLOOKUP(C1353,'Setup - Mix Design'!$A$5:$I$504,3,0)),"")</f>
        <v/>
      </c>
      <c r="H1353" s="33">
        <f>IFERROR(IF(OR(C1353="",D1353=""),"",D1353*VLOOKUP(C1353,'Setup - Mix Design'!$A$5:$I$504,4,0)),"")</f>
        <v/>
      </c>
      <c r="I1353" s="33">
        <f>IFERROR(IF(OR(C1353="",D1353=""),"",D1353*VLOOKUP(C1353,'Setup - Mix Design'!$A$5:$I$504,5,0)),"")</f>
        <v/>
      </c>
      <c r="J1353" s="33">
        <f>IFERROR(IF(OR(C1353="",D1353=""),"",D1353*VLOOKUP(C1353,'Setup - Mix Design'!$A$5:$I$504,6,0)),"")</f>
        <v/>
      </c>
      <c r="K1353" s="33">
        <f>IFERROR(IF(OR(C1353="",D1353=""),"",D1353*VLOOKUP(C1353,'Setup - Mix Design'!$A$5:$I$504,7,0)),"")</f>
        <v/>
      </c>
    </row>
    <row r="1354">
      <c r="A1354" s="31" t="n"/>
      <c r="B1354" s="26" t="n"/>
      <c r="C1354" s="26" t="n"/>
      <c r="D1354" s="27" t="n"/>
      <c r="E1354" s="26" t="n"/>
      <c r="F1354" s="33">
        <f>IFERROR(IF(OR(C1354="",D1354=""),"",D1354*VLOOKUP(C1354,'Setup - Mix Design'!$A$5:$I$504,2,0)),"")</f>
        <v/>
      </c>
      <c r="G1354" s="33">
        <f>IFERROR(IF(OR(C1354="",D1354=""),"",D1354*VLOOKUP(C1354,'Setup - Mix Design'!$A$5:$I$504,3,0)),"")</f>
        <v/>
      </c>
      <c r="H1354" s="33">
        <f>IFERROR(IF(OR(C1354="",D1354=""),"",D1354*VLOOKUP(C1354,'Setup - Mix Design'!$A$5:$I$504,4,0)),"")</f>
        <v/>
      </c>
      <c r="I1354" s="33">
        <f>IFERROR(IF(OR(C1354="",D1354=""),"",D1354*VLOOKUP(C1354,'Setup - Mix Design'!$A$5:$I$504,5,0)),"")</f>
        <v/>
      </c>
      <c r="J1354" s="33">
        <f>IFERROR(IF(OR(C1354="",D1354=""),"",D1354*VLOOKUP(C1354,'Setup - Mix Design'!$A$5:$I$504,6,0)),"")</f>
        <v/>
      </c>
      <c r="K1354" s="33">
        <f>IFERROR(IF(OR(C1354="",D1354=""),"",D1354*VLOOKUP(C1354,'Setup - Mix Design'!$A$5:$I$504,7,0)),"")</f>
        <v/>
      </c>
    </row>
    <row r="1355">
      <c r="A1355" s="31" t="n"/>
      <c r="B1355" s="26" t="n"/>
      <c r="C1355" s="26" t="n"/>
      <c r="D1355" s="27" t="n"/>
      <c r="E1355" s="26" t="n"/>
      <c r="F1355" s="33">
        <f>IFERROR(IF(OR(C1355="",D1355=""),"",D1355*VLOOKUP(C1355,'Setup - Mix Design'!$A$5:$I$504,2,0)),"")</f>
        <v/>
      </c>
      <c r="G1355" s="33">
        <f>IFERROR(IF(OR(C1355="",D1355=""),"",D1355*VLOOKUP(C1355,'Setup - Mix Design'!$A$5:$I$504,3,0)),"")</f>
        <v/>
      </c>
      <c r="H1355" s="33">
        <f>IFERROR(IF(OR(C1355="",D1355=""),"",D1355*VLOOKUP(C1355,'Setup - Mix Design'!$A$5:$I$504,4,0)),"")</f>
        <v/>
      </c>
      <c r="I1355" s="33">
        <f>IFERROR(IF(OR(C1355="",D1355=""),"",D1355*VLOOKUP(C1355,'Setup - Mix Design'!$A$5:$I$504,5,0)),"")</f>
        <v/>
      </c>
      <c r="J1355" s="33">
        <f>IFERROR(IF(OR(C1355="",D1355=""),"",D1355*VLOOKUP(C1355,'Setup - Mix Design'!$A$5:$I$504,6,0)),"")</f>
        <v/>
      </c>
      <c r="K1355" s="33">
        <f>IFERROR(IF(OR(C1355="",D1355=""),"",D1355*VLOOKUP(C1355,'Setup - Mix Design'!$A$5:$I$504,7,0)),"")</f>
        <v/>
      </c>
    </row>
    <row r="1356">
      <c r="A1356" s="31" t="n"/>
      <c r="B1356" s="26" t="n"/>
      <c r="C1356" s="26" t="n"/>
      <c r="D1356" s="27" t="n"/>
      <c r="E1356" s="26" t="n"/>
      <c r="F1356" s="33">
        <f>IFERROR(IF(OR(C1356="",D1356=""),"",D1356*VLOOKUP(C1356,'Setup - Mix Design'!$A$5:$I$504,2,0)),"")</f>
        <v/>
      </c>
      <c r="G1356" s="33">
        <f>IFERROR(IF(OR(C1356="",D1356=""),"",D1356*VLOOKUP(C1356,'Setup - Mix Design'!$A$5:$I$504,3,0)),"")</f>
        <v/>
      </c>
      <c r="H1356" s="33">
        <f>IFERROR(IF(OR(C1356="",D1356=""),"",D1356*VLOOKUP(C1356,'Setup - Mix Design'!$A$5:$I$504,4,0)),"")</f>
        <v/>
      </c>
      <c r="I1356" s="33">
        <f>IFERROR(IF(OR(C1356="",D1356=""),"",D1356*VLOOKUP(C1356,'Setup - Mix Design'!$A$5:$I$504,5,0)),"")</f>
        <v/>
      </c>
      <c r="J1356" s="33">
        <f>IFERROR(IF(OR(C1356="",D1356=""),"",D1356*VLOOKUP(C1356,'Setup - Mix Design'!$A$5:$I$504,6,0)),"")</f>
        <v/>
      </c>
      <c r="K1356" s="33">
        <f>IFERROR(IF(OR(C1356="",D1356=""),"",D1356*VLOOKUP(C1356,'Setup - Mix Design'!$A$5:$I$504,7,0)),"")</f>
        <v/>
      </c>
    </row>
    <row r="1357">
      <c r="A1357" s="31" t="n"/>
      <c r="B1357" s="26" t="n"/>
      <c r="C1357" s="26" t="n"/>
      <c r="D1357" s="27" t="n"/>
      <c r="E1357" s="26" t="n"/>
      <c r="F1357" s="33">
        <f>IFERROR(IF(OR(C1357="",D1357=""),"",D1357*VLOOKUP(C1357,'Setup - Mix Design'!$A$5:$I$504,2,0)),"")</f>
        <v/>
      </c>
      <c r="G1357" s="33">
        <f>IFERROR(IF(OR(C1357="",D1357=""),"",D1357*VLOOKUP(C1357,'Setup - Mix Design'!$A$5:$I$504,3,0)),"")</f>
        <v/>
      </c>
      <c r="H1357" s="33">
        <f>IFERROR(IF(OR(C1357="",D1357=""),"",D1357*VLOOKUP(C1357,'Setup - Mix Design'!$A$5:$I$504,4,0)),"")</f>
        <v/>
      </c>
      <c r="I1357" s="33">
        <f>IFERROR(IF(OR(C1357="",D1357=""),"",D1357*VLOOKUP(C1357,'Setup - Mix Design'!$A$5:$I$504,5,0)),"")</f>
        <v/>
      </c>
      <c r="J1357" s="33">
        <f>IFERROR(IF(OR(C1357="",D1357=""),"",D1357*VLOOKUP(C1357,'Setup - Mix Design'!$A$5:$I$504,6,0)),"")</f>
        <v/>
      </c>
      <c r="K1357" s="33">
        <f>IFERROR(IF(OR(C1357="",D1357=""),"",D1357*VLOOKUP(C1357,'Setup - Mix Design'!$A$5:$I$504,7,0)),"")</f>
        <v/>
      </c>
    </row>
    <row r="1358">
      <c r="A1358" s="31" t="n"/>
      <c r="B1358" s="26" t="n"/>
      <c r="C1358" s="26" t="n"/>
      <c r="D1358" s="27" t="n"/>
      <c r="E1358" s="26" t="n"/>
      <c r="F1358" s="33">
        <f>IFERROR(IF(OR(C1358="",D1358=""),"",D1358*VLOOKUP(C1358,'Setup - Mix Design'!$A$5:$I$504,2,0)),"")</f>
        <v/>
      </c>
      <c r="G1358" s="33">
        <f>IFERROR(IF(OR(C1358="",D1358=""),"",D1358*VLOOKUP(C1358,'Setup - Mix Design'!$A$5:$I$504,3,0)),"")</f>
        <v/>
      </c>
      <c r="H1358" s="33">
        <f>IFERROR(IF(OR(C1358="",D1358=""),"",D1358*VLOOKUP(C1358,'Setup - Mix Design'!$A$5:$I$504,4,0)),"")</f>
        <v/>
      </c>
      <c r="I1358" s="33">
        <f>IFERROR(IF(OR(C1358="",D1358=""),"",D1358*VLOOKUP(C1358,'Setup - Mix Design'!$A$5:$I$504,5,0)),"")</f>
        <v/>
      </c>
      <c r="J1358" s="33">
        <f>IFERROR(IF(OR(C1358="",D1358=""),"",D1358*VLOOKUP(C1358,'Setup - Mix Design'!$A$5:$I$504,6,0)),"")</f>
        <v/>
      </c>
      <c r="K1358" s="33">
        <f>IFERROR(IF(OR(C1358="",D1358=""),"",D1358*VLOOKUP(C1358,'Setup - Mix Design'!$A$5:$I$504,7,0)),"")</f>
        <v/>
      </c>
    </row>
    <row r="1359">
      <c r="A1359" s="31" t="n"/>
      <c r="B1359" s="26" t="n"/>
      <c r="C1359" s="26" t="n"/>
      <c r="D1359" s="27" t="n"/>
      <c r="E1359" s="26" t="n"/>
      <c r="F1359" s="33">
        <f>IFERROR(IF(OR(C1359="",D1359=""),"",D1359*VLOOKUP(C1359,'Setup - Mix Design'!$A$5:$I$504,2,0)),"")</f>
        <v/>
      </c>
      <c r="G1359" s="33">
        <f>IFERROR(IF(OR(C1359="",D1359=""),"",D1359*VLOOKUP(C1359,'Setup - Mix Design'!$A$5:$I$504,3,0)),"")</f>
        <v/>
      </c>
      <c r="H1359" s="33">
        <f>IFERROR(IF(OR(C1359="",D1359=""),"",D1359*VLOOKUP(C1359,'Setup - Mix Design'!$A$5:$I$504,4,0)),"")</f>
        <v/>
      </c>
      <c r="I1359" s="33">
        <f>IFERROR(IF(OR(C1359="",D1359=""),"",D1359*VLOOKUP(C1359,'Setup - Mix Design'!$A$5:$I$504,5,0)),"")</f>
        <v/>
      </c>
      <c r="J1359" s="33">
        <f>IFERROR(IF(OR(C1359="",D1359=""),"",D1359*VLOOKUP(C1359,'Setup - Mix Design'!$A$5:$I$504,6,0)),"")</f>
        <v/>
      </c>
      <c r="K1359" s="33">
        <f>IFERROR(IF(OR(C1359="",D1359=""),"",D1359*VLOOKUP(C1359,'Setup - Mix Design'!$A$5:$I$504,7,0)),"")</f>
        <v/>
      </c>
    </row>
    <row r="1360">
      <c r="A1360" s="31" t="n"/>
      <c r="B1360" s="26" t="n"/>
      <c r="C1360" s="26" t="n"/>
      <c r="D1360" s="27" t="n"/>
      <c r="E1360" s="26" t="n"/>
      <c r="F1360" s="33">
        <f>IFERROR(IF(OR(C1360="",D1360=""),"",D1360*VLOOKUP(C1360,'Setup - Mix Design'!$A$5:$I$504,2,0)),"")</f>
        <v/>
      </c>
      <c r="G1360" s="33">
        <f>IFERROR(IF(OR(C1360="",D1360=""),"",D1360*VLOOKUP(C1360,'Setup - Mix Design'!$A$5:$I$504,3,0)),"")</f>
        <v/>
      </c>
      <c r="H1360" s="33">
        <f>IFERROR(IF(OR(C1360="",D1360=""),"",D1360*VLOOKUP(C1360,'Setup - Mix Design'!$A$5:$I$504,4,0)),"")</f>
        <v/>
      </c>
      <c r="I1360" s="33">
        <f>IFERROR(IF(OR(C1360="",D1360=""),"",D1360*VLOOKUP(C1360,'Setup - Mix Design'!$A$5:$I$504,5,0)),"")</f>
        <v/>
      </c>
      <c r="J1360" s="33">
        <f>IFERROR(IF(OR(C1360="",D1360=""),"",D1360*VLOOKUP(C1360,'Setup - Mix Design'!$A$5:$I$504,6,0)),"")</f>
        <v/>
      </c>
      <c r="K1360" s="33">
        <f>IFERROR(IF(OR(C1360="",D1360=""),"",D1360*VLOOKUP(C1360,'Setup - Mix Design'!$A$5:$I$504,7,0)),"")</f>
        <v/>
      </c>
    </row>
    <row r="1361">
      <c r="A1361" s="31" t="n"/>
      <c r="B1361" s="26" t="n"/>
      <c r="C1361" s="26" t="n"/>
      <c r="D1361" s="27" t="n"/>
      <c r="E1361" s="26" t="n"/>
      <c r="F1361" s="33">
        <f>IFERROR(IF(OR(C1361="",D1361=""),"",D1361*VLOOKUP(C1361,'Setup - Mix Design'!$A$5:$I$504,2,0)),"")</f>
        <v/>
      </c>
      <c r="G1361" s="33">
        <f>IFERROR(IF(OR(C1361="",D1361=""),"",D1361*VLOOKUP(C1361,'Setup - Mix Design'!$A$5:$I$504,3,0)),"")</f>
        <v/>
      </c>
      <c r="H1361" s="33">
        <f>IFERROR(IF(OR(C1361="",D1361=""),"",D1361*VLOOKUP(C1361,'Setup - Mix Design'!$A$5:$I$504,4,0)),"")</f>
        <v/>
      </c>
      <c r="I1361" s="33">
        <f>IFERROR(IF(OR(C1361="",D1361=""),"",D1361*VLOOKUP(C1361,'Setup - Mix Design'!$A$5:$I$504,5,0)),"")</f>
        <v/>
      </c>
      <c r="J1361" s="33">
        <f>IFERROR(IF(OR(C1361="",D1361=""),"",D1361*VLOOKUP(C1361,'Setup - Mix Design'!$A$5:$I$504,6,0)),"")</f>
        <v/>
      </c>
      <c r="K1361" s="33">
        <f>IFERROR(IF(OR(C1361="",D1361=""),"",D1361*VLOOKUP(C1361,'Setup - Mix Design'!$A$5:$I$504,7,0)),"")</f>
        <v/>
      </c>
    </row>
    <row r="1362">
      <c r="A1362" s="31" t="n"/>
      <c r="B1362" s="26" t="n"/>
      <c r="C1362" s="26" t="n"/>
      <c r="D1362" s="27" t="n"/>
      <c r="E1362" s="26" t="n"/>
      <c r="F1362" s="33">
        <f>IFERROR(IF(OR(C1362="",D1362=""),"",D1362*VLOOKUP(C1362,'Setup - Mix Design'!$A$5:$I$504,2,0)),"")</f>
        <v/>
      </c>
      <c r="G1362" s="33">
        <f>IFERROR(IF(OR(C1362="",D1362=""),"",D1362*VLOOKUP(C1362,'Setup - Mix Design'!$A$5:$I$504,3,0)),"")</f>
        <v/>
      </c>
      <c r="H1362" s="33">
        <f>IFERROR(IF(OR(C1362="",D1362=""),"",D1362*VLOOKUP(C1362,'Setup - Mix Design'!$A$5:$I$504,4,0)),"")</f>
        <v/>
      </c>
      <c r="I1362" s="33">
        <f>IFERROR(IF(OR(C1362="",D1362=""),"",D1362*VLOOKUP(C1362,'Setup - Mix Design'!$A$5:$I$504,5,0)),"")</f>
        <v/>
      </c>
      <c r="J1362" s="33">
        <f>IFERROR(IF(OR(C1362="",D1362=""),"",D1362*VLOOKUP(C1362,'Setup - Mix Design'!$A$5:$I$504,6,0)),"")</f>
        <v/>
      </c>
      <c r="K1362" s="33">
        <f>IFERROR(IF(OR(C1362="",D1362=""),"",D1362*VLOOKUP(C1362,'Setup - Mix Design'!$A$5:$I$504,7,0)),"")</f>
        <v/>
      </c>
    </row>
    <row r="1363">
      <c r="A1363" s="31" t="n"/>
      <c r="B1363" s="26" t="n"/>
      <c r="C1363" s="26" t="n"/>
      <c r="D1363" s="27" t="n"/>
      <c r="E1363" s="26" t="n"/>
      <c r="F1363" s="33">
        <f>IFERROR(IF(OR(C1363="",D1363=""),"",D1363*VLOOKUP(C1363,'Setup - Mix Design'!$A$5:$I$504,2,0)),"")</f>
        <v/>
      </c>
      <c r="G1363" s="33">
        <f>IFERROR(IF(OR(C1363="",D1363=""),"",D1363*VLOOKUP(C1363,'Setup - Mix Design'!$A$5:$I$504,3,0)),"")</f>
        <v/>
      </c>
      <c r="H1363" s="33">
        <f>IFERROR(IF(OR(C1363="",D1363=""),"",D1363*VLOOKUP(C1363,'Setup - Mix Design'!$A$5:$I$504,4,0)),"")</f>
        <v/>
      </c>
      <c r="I1363" s="33">
        <f>IFERROR(IF(OR(C1363="",D1363=""),"",D1363*VLOOKUP(C1363,'Setup - Mix Design'!$A$5:$I$504,5,0)),"")</f>
        <v/>
      </c>
      <c r="J1363" s="33">
        <f>IFERROR(IF(OR(C1363="",D1363=""),"",D1363*VLOOKUP(C1363,'Setup - Mix Design'!$A$5:$I$504,6,0)),"")</f>
        <v/>
      </c>
      <c r="K1363" s="33">
        <f>IFERROR(IF(OR(C1363="",D1363=""),"",D1363*VLOOKUP(C1363,'Setup - Mix Design'!$A$5:$I$504,7,0)),"")</f>
        <v/>
      </c>
    </row>
    <row r="1364">
      <c r="A1364" s="31" t="n"/>
      <c r="B1364" s="26" t="n"/>
      <c r="C1364" s="26" t="n"/>
      <c r="D1364" s="27" t="n"/>
      <c r="E1364" s="26" t="n"/>
      <c r="F1364" s="33">
        <f>IFERROR(IF(OR(C1364="",D1364=""),"",D1364*VLOOKUP(C1364,'Setup - Mix Design'!$A$5:$I$504,2,0)),"")</f>
        <v/>
      </c>
      <c r="G1364" s="33">
        <f>IFERROR(IF(OR(C1364="",D1364=""),"",D1364*VLOOKUP(C1364,'Setup - Mix Design'!$A$5:$I$504,3,0)),"")</f>
        <v/>
      </c>
      <c r="H1364" s="33">
        <f>IFERROR(IF(OR(C1364="",D1364=""),"",D1364*VLOOKUP(C1364,'Setup - Mix Design'!$A$5:$I$504,4,0)),"")</f>
        <v/>
      </c>
      <c r="I1364" s="33">
        <f>IFERROR(IF(OR(C1364="",D1364=""),"",D1364*VLOOKUP(C1364,'Setup - Mix Design'!$A$5:$I$504,5,0)),"")</f>
        <v/>
      </c>
      <c r="J1364" s="33">
        <f>IFERROR(IF(OR(C1364="",D1364=""),"",D1364*VLOOKUP(C1364,'Setup - Mix Design'!$A$5:$I$504,6,0)),"")</f>
        <v/>
      </c>
      <c r="K1364" s="33">
        <f>IFERROR(IF(OR(C1364="",D1364=""),"",D1364*VLOOKUP(C1364,'Setup - Mix Design'!$A$5:$I$504,7,0)),"")</f>
        <v/>
      </c>
    </row>
    <row r="1365">
      <c r="A1365" s="31" t="n"/>
      <c r="B1365" s="26" t="n"/>
      <c r="C1365" s="26" t="n"/>
      <c r="D1365" s="27" t="n"/>
      <c r="E1365" s="26" t="n"/>
      <c r="F1365" s="33">
        <f>IFERROR(IF(OR(C1365="",D1365=""),"",D1365*VLOOKUP(C1365,'Setup - Mix Design'!$A$5:$I$504,2,0)),"")</f>
        <v/>
      </c>
      <c r="G1365" s="33">
        <f>IFERROR(IF(OR(C1365="",D1365=""),"",D1365*VLOOKUP(C1365,'Setup - Mix Design'!$A$5:$I$504,3,0)),"")</f>
        <v/>
      </c>
      <c r="H1365" s="33">
        <f>IFERROR(IF(OR(C1365="",D1365=""),"",D1365*VLOOKUP(C1365,'Setup - Mix Design'!$A$5:$I$504,4,0)),"")</f>
        <v/>
      </c>
      <c r="I1365" s="33">
        <f>IFERROR(IF(OR(C1365="",D1365=""),"",D1365*VLOOKUP(C1365,'Setup - Mix Design'!$A$5:$I$504,5,0)),"")</f>
        <v/>
      </c>
      <c r="J1365" s="33">
        <f>IFERROR(IF(OR(C1365="",D1365=""),"",D1365*VLOOKUP(C1365,'Setup - Mix Design'!$A$5:$I$504,6,0)),"")</f>
        <v/>
      </c>
      <c r="K1365" s="33">
        <f>IFERROR(IF(OR(C1365="",D1365=""),"",D1365*VLOOKUP(C1365,'Setup - Mix Design'!$A$5:$I$504,7,0)),"")</f>
        <v/>
      </c>
    </row>
    <row r="1366">
      <c r="A1366" s="31" t="n"/>
      <c r="B1366" s="26" t="n"/>
      <c r="C1366" s="26" t="n"/>
      <c r="D1366" s="27" t="n"/>
      <c r="E1366" s="26" t="n"/>
      <c r="F1366" s="33">
        <f>IFERROR(IF(OR(C1366="",D1366=""),"",D1366*VLOOKUP(C1366,'Setup - Mix Design'!$A$5:$I$504,2,0)),"")</f>
        <v/>
      </c>
      <c r="G1366" s="33">
        <f>IFERROR(IF(OR(C1366="",D1366=""),"",D1366*VLOOKUP(C1366,'Setup - Mix Design'!$A$5:$I$504,3,0)),"")</f>
        <v/>
      </c>
      <c r="H1366" s="33">
        <f>IFERROR(IF(OR(C1366="",D1366=""),"",D1366*VLOOKUP(C1366,'Setup - Mix Design'!$A$5:$I$504,4,0)),"")</f>
        <v/>
      </c>
      <c r="I1366" s="33">
        <f>IFERROR(IF(OR(C1366="",D1366=""),"",D1366*VLOOKUP(C1366,'Setup - Mix Design'!$A$5:$I$504,5,0)),"")</f>
        <v/>
      </c>
      <c r="J1366" s="33">
        <f>IFERROR(IF(OR(C1366="",D1366=""),"",D1366*VLOOKUP(C1366,'Setup - Mix Design'!$A$5:$I$504,6,0)),"")</f>
        <v/>
      </c>
      <c r="K1366" s="33">
        <f>IFERROR(IF(OR(C1366="",D1366=""),"",D1366*VLOOKUP(C1366,'Setup - Mix Design'!$A$5:$I$504,7,0)),"")</f>
        <v/>
      </c>
    </row>
    <row r="1367">
      <c r="A1367" s="31" t="n"/>
      <c r="B1367" s="26" t="n"/>
      <c r="C1367" s="26" t="n"/>
      <c r="D1367" s="27" t="n"/>
      <c r="E1367" s="26" t="n"/>
      <c r="F1367" s="33">
        <f>IFERROR(IF(OR(C1367="",D1367=""),"",D1367*VLOOKUP(C1367,'Setup - Mix Design'!$A$5:$I$504,2,0)),"")</f>
        <v/>
      </c>
      <c r="G1367" s="33">
        <f>IFERROR(IF(OR(C1367="",D1367=""),"",D1367*VLOOKUP(C1367,'Setup - Mix Design'!$A$5:$I$504,3,0)),"")</f>
        <v/>
      </c>
      <c r="H1367" s="33">
        <f>IFERROR(IF(OR(C1367="",D1367=""),"",D1367*VLOOKUP(C1367,'Setup - Mix Design'!$A$5:$I$504,4,0)),"")</f>
        <v/>
      </c>
      <c r="I1367" s="33">
        <f>IFERROR(IF(OR(C1367="",D1367=""),"",D1367*VLOOKUP(C1367,'Setup - Mix Design'!$A$5:$I$504,5,0)),"")</f>
        <v/>
      </c>
      <c r="J1367" s="33">
        <f>IFERROR(IF(OR(C1367="",D1367=""),"",D1367*VLOOKUP(C1367,'Setup - Mix Design'!$A$5:$I$504,6,0)),"")</f>
        <v/>
      </c>
      <c r="K1367" s="33">
        <f>IFERROR(IF(OR(C1367="",D1367=""),"",D1367*VLOOKUP(C1367,'Setup - Mix Design'!$A$5:$I$504,7,0)),"")</f>
        <v/>
      </c>
    </row>
    <row r="1368">
      <c r="A1368" s="31" t="n"/>
      <c r="B1368" s="26" t="n"/>
      <c r="C1368" s="26" t="n"/>
      <c r="D1368" s="27" t="n"/>
      <c r="E1368" s="26" t="n"/>
      <c r="F1368" s="33">
        <f>IFERROR(IF(OR(C1368="",D1368=""),"",D1368*VLOOKUP(C1368,'Setup - Mix Design'!$A$5:$I$504,2,0)),"")</f>
        <v/>
      </c>
      <c r="G1368" s="33">
        <f>IFERROR(IF(OR(C1368="",D1368=""),"",D1368*VLOOKUP(C1368,'Setup - Mix Design'!$A$5:$I$504,3,0)),"")</f>
        <v/>
      </c>
      <c r="H1368" s="33">
        <f>IFERROR(IF(OR(C1368="",D1368=""),"",D1368*VLOOKUP(C1368,'Setup - Mix Design'!$A$5:$I$504,4,0)),"")</f>
        <v/>
      </c>
      <c r="I1368" s="33">
        <f>IFERROR(IF(OR(C1368="",D1368=""),"",D1368*VLOOKUP(C1368,'Setup - Mix Design'!$A$5:$I$504,5,0)),"")</f>
        <v/>
      </c>
      <c r="J1368" s="33">
        <f>IFERROR(IF(OR(C1368="",D1368=""),"",D1368*VLOOKUP(C1368,'Setup - Mix Design'!$A$5:$I$504,6,0)),"")</f>
        <v/>
      </c>
      <c r="K1368" s="33">
        <f>IFERROR(IF(OR(C1368="",D1368=""),"",D1368*VLOOKUP(C1368,'Setup - Mix Design'!$A$5:$I$504,7,0)),"")</f>
        <v/>
      </c>
    </row>
    <row r="1369">
      <c r="A1369" s="31" t="n"/>
      <c r="B1369" s="26" t="n"/>
      <c r="C1369" s="26" t="n"/>
      <c r="D1369" s="27" t="n"/>
      <c r="E1369" s="26" t="n"/>
      <c r="F1369" s="33">
        <f>IFERROR(IF(OR(C1369="",D1369=""),"",D1369*VLOOKUP(C1369,'Setup - Mix Design'!$A$5:$I$504,2,0)),"")</f>
        <v/>
      </c>
      <c r="G1369" s="33">
        <f>IFERROR(IF(OR(C1369="",D1369=""),"",D1369*VLOOKUP(C1369,'Setup - Mix Design'!$A$5:$I$504,3,0)),"")</f>
        <v/>
      </c>
      <c r="H1369" s="33">
        <f>IFERROR(IF(OR(C1369="",D1369=""),"",D1369*VLOOKUP(C1369,'Setup - Mix Design'!$A$5:$I$504,4,0)),"")</f>
        <v/>
      </c>
      <c r="I1369" s="33">
        <f>IFERROR(IF(OR(C1369="",D1369=""),"",D1369*VLOOKUP(C1369,'Setup - Mix Design'!$A$5:$I$504,5,0)),"")</f>
        <v/>
      </c>
      <c r="J1369" s="33">
        <f>IFERROR(IF(OR(C1369="",D1369=""),"",D1369*VLOOKUP(C1369,'Setup - Mix Design'!$A$5:$I$504,6,0)),"")</f>
        <v/>
      </c>
      <c r="K1369" s="33">
        <f>IFERROR(IF(OR(C1369="",D1369=""),"",D1369*VLOOKUP(C1369,'Setup - Mix Design'!$A$5:$I$504,7,0)),"")</f>
        <v/>
      </c>
    </row>
    <row r="1370">
      <c r="A1370" s="31" t="n"/>
      <c r="B1370" s="26" t="n"/>
      <c r="C1370" s="26" t="n"/>
      <c r="D1370" s="27" t="n"/>
      <c r="E1370" s="26" t="n"/>
      <c r="F1370" s="33">
        <f>IFERROR(IF(OR(C1370="",D1370=""),"",D1370*VLOOKUP(C1370,'Setup - Mix Design'!$A$5:$I$504,2,0)),"")</f>
        <v/>
      </c>
      <c r="G1370" s="33">
        <f>IFERROR(IF(OR(C1370="",D1370=""),"",D1370*VLOOKUP(C1370,'Setup - Mix Design'!$A$5:$I$504,3,0)),"")</f>
        <v/>
      </c>
      <c r="H1370" s="33">
        <f>IFERROR(IF(OR(C1370="",D1370=""),"",D1370*VLOOKUP(C1370,'Setup - Mix Design'!$A$5:$I$504,4,0)),"")</f>
        <v/>
      </c>
      <c r="I1370" s="33">
        <f>IFERROR(IF(OR(C1370="",D1370=""),"",D1370*VLOOKUP(C1370,'Setup - Mix Design'!$A$5:$I$504,5,0)),"")</f>
        <v/>
      </c>
      <c r="J1370" s="33">
        <f>IFERROR(IF(OR(C1370="",D1370=""),"",D1370*VLOOKUP(C1370,'Setup - Mix Design'!$A$5:$I$504,6,0)),"")</f>
        <v/>
      </c>
      <c r="K1370" s="33">
        <f>IFERROR(IF(OR(C1370="",D1370=""),"",D1370*VLOOKUP(C1370,'Setup - Mix Design'!$A$5:$I$504,7,0)),"")</f>
        <v/>
      </c>
    </row>
    <row r="1371">
      <c r="A1371" s="31" t="n"/>
      <c r="B1371" s="26" t="n"/>
      <c r="C1371" s="26" t="n"/>
      <c r="D1371" s="27" t="n"/>
      <c r="E1371" s="26" t="n"/>
      <c r="F1371" s="33">
        <f>IFERROR(IF(OR(C1371="",D1371=""),"",D1371*VLOOKUP(C1371,'Setup - Mix Design'!$A$5:$I$504,2,0)),"")</f>
        <v/>
      </c>
      <c r="G1371" s="33">
        <f>IFERROR(IF(OR(C1371="",D1371=""),"",D1371*VLOOKUP(C1371,'Setup - Mix Design'!$A$5:$I$504,3,0)),"")</f>
        <v/>
      </c>
      <c r="H1371" s="33">
        <f>IFERROR(IF(OR(C1371="",D1371=""),"",D1371*VLOOKUP(C1371,'Setup - Mix Design'!$A$5:$I$504,4,0)),"")</f>
        <v/>
      </c>
      <c r="I1371" s="33">
        <f>IFERROR(IF(OR(C1371="",D1371=""),"",D1371*VLOOKUP(C1371,'Setup - Mix Design'!$A$5:$I$504,5,0)),"")</f>
        <v/>
      </c>
      <c r="J1371" s="33">
        <f>IFERROR(IF(OR(C1371="",D1371=""),"",D1371*VLOOKUP(C1371,'Setup - Mix Design'!$A$5:$I$504,6,0)),"")</f>
        <v/>
      </c>
      <c r="K1371" s="33">
        <f>IFERROR(IF(OR(C1371="",D1371=""),"",D1371*VLOOKUP(C1371,'Setup - Mix Design'!$A$5:$I$504,7,0)),"")</f>
        <v/>
      </c>
    </row>
    <row r="1372">
      <c r="A1372" s="31" t="n"/>
      <c r="B1372" s="26" t="n"/>
      <c r="C1372" s="26" t="n"/>
      <c r="D1372" s="27" t="n"/>
      <c r="E1372" s="26" t="n"/>
      <c r="F1372" s="33">
        <f>IFERROR(IF(OR(C1372="",D1372=""),"",D1372*VLOOKUP(C1372,'Setup - Mix Design'!$A$5:$I$504,2,0)),"")</f>
        <v/>
      </c>
      <c r="G1372" s="33">
        <f>IFERROR(IF(OR(C1372="",D1372=""),"",D1372*VLOOKUP(C1372,'Setup - Mix Design'!$A$5:$I$504,3,0)),"")</f>
        <v/>
      </c>
      <c r="H1372" s="33">
        <f>IFERROR(IF(OR(C1372="",D1372=""),"",D1372*VLOOKUP(C1372,'Setup - Mix Design'!$A$5:$I$504,4,0)),"")</f>
        <v/>
      </c>
      <c r="I1372" s="33">
        <f>IFERROR(IF(OR(C1372="",D1372=""),"",D1372*VLOOKUP(C1372,'Setup - Mix Design'!$A$5:$I$504,5,0)),"")</f>
        <v/>
      </c>
      <c r="J1372" s="33">
        <f>IFERROR(IF(OR(C1372="",D1372=""),"",D1372*VLOOKUP(C1372,'Setup - Mix Design'!$A$5:$I$504,6,0)),"")</f>
        <v/>
      </c>
      <c r="K1372" s="33">
        <f>IFERROR(IF(OR(C1372="",D1372=""),"",D1372*VLOOKUP(C1372,'Setup - Mix Design'!$A$5:$I$504,7,0)),"")</f>
        <v/>
      </c>
    </row>
    <row r="1373">
      <c r="A1373" s="31" t="n"/>
      <c r="B1373" s="26" t="n"/>
      <c r="C1373" s="26" t="n"/>
      <c r="D1373" s="27" t="n"/>
      <c r="E1373" s="26" t="n"/>
      <c r="F1373" s="33">
        <f>IFERROR(IF(OR(C1373="",D1373=""),"",D1373*VLOOKUP(C1373,'Setup - Mix Design'!$A$5:$I$504,2,0)),"")</f>
        <v/>
      </c>
      <c r="G1373" s="33">
        <f>IFERROR(IF(OR(C1373="",D1373=""),"",D1373*VLOOKUP(C1373,'Setup - Mix Design'!$A$5:$I$504,3,0)),"")</f>
        <v/>
      </c>
      <c r="H1373" s="33">
        <f>IFERROR(IF(OR(C1373="",D1373=""),"",D1373*VLOOKUP(C1373,'Setup - Mix Design'!$A$5:$I$504,4,0)),"")</f>
        <v/>
      </c>
      <c r="I1373" s="33">
        <f>IFERROR(IF(OR(C1373="",D1373=""),"",D1373*VLOOKUP(C1373,'Setup - Mix Design'!$A$5:$I$504,5,0)),"")</f>
        <v/>
      </c>
      <c r="J1373" s="33">
        <f>IFERROR(IF(OR(C1373="",D1373=""),"",D1373*VLOOKUP(C1373,'Setup - Mix Design'!$A$5:$I$504,6,0)),"")</f>
        <v/>
      </c>
      <c r="K1373" s="33">
        <f>IFERROR(IF(OR(C1373="",D1373=""),"",D1373*VLOOKUP(C1373,'Setup - Mix Design'!$A$5:$I$504,7,0)),"")</f>
        <v/>
      </c>
    </row>
    <row r="1374">
      <c r="A1374" s="31" t="n"/>
      <c r="B1374" s="26" t="n"/>
      <c r="C1374" s="26" t="n"/>
      <c r="D1374" s="27" t="n"/>
      <c r="E1374" s="26" t="n"/>
      <c r="F1374" s="33">
        <f>IFERROR(IF(OR(C1374="",D1374=""),"",D1374*VLOOKUP(C1374,'Setup - Mix Design'!$A$5:$I$504,2,0)),"")</f>
        <v/>
      </c>
      <c r="G1374" s="33">
        <f>IFERROR(IF(OR(C1374="",D1374=""),"",D1374*VLOOKUP(C1374,'Setup - Mix Design'!$A$5:$I$504,3,0)),"")</f>
        <v/>
      </c>
      <c r="H1374" s="33">
        <f>IFERROR(IF(OR(C1374="",D1374=""),"",D1374*VLOOKUP(C1374,'Setup - Mix Design'!$A$5:$I$504,4,0)),"")</f>
        <v/>
      </c>
      <c r="I1374" s="33">
        <f>IFERROR(IF(OR(C1374="",D1374=""),"",D1374*VLOOKUP(C1374,'Setup - Mix Design'!$A$5:$I$504,5,0)),"")</f>
        <v/>
      </c>
      <c r="J1374" s="33">
        <f>IFERROR(IF(OR(C1374="",D1374=""),"",D1374*VLOOKUP(C1374,'Setup - Mix Design'!$A$5:$I$504,6,0)),"")</f>
        <v/>
      </c>
      <c r="K1374" s="33">
        <f>IFERROR(IF(OR(C1374="",D1374=""),"",D1374*VLOOKUP(C1374,'Setup - Mix Design'!$A$5:$I$504,7,0)),"")</f>
        <v/>
      </c>
    </row>
    <row r="1375">
      <c r="A1375" s="31" t="n"/>
      <c r="B1375" s="26" t="n"/>
      <c r="C1375" s="26" t="n"/>
      <c r="D1375" s="27" t="n"/>
      <c r="E1375" s="26" t="n"/>
      <c r="F1375" s="33">
        <f>IFERROR(IF(OR(C1375="",D1375=""),"",D1375*VLOOKUP(C1375,'Setup - Mix Design'!$A$5:$I$504,2,0)),"")</f>
        <v/>
      </c>
      <c r="G1375" s="33">
        <f>IFERROR(IF(OR(C1375="",D1375=""),"",D1375*VLOOKUP(C1375,'Setup - Mix Design'!$A$5:$I$504,3,0)),"")</f>
        <v/>
      </c>
      <c r="H1375" s="33">
        <f>IFERROR(IF(OR(C1375="",D1375=""),"",D1375*VLOOKUP(C1375,'Setup - Mix Design'!$A$5:$I$504,4,0)),"")</f>
        <v/>
      </c>
      <c r="I1375" s="33">
        <f>IFERROR(IF(OR(C1375="",D1375=""),"",D1375*VLOOKUP(C1375,'Setup - Mix Design'!$A$5:$I$504,5,0)),"")</f>
        <v/>
      </c>
      <c r="J1375" s="33">
        <f>IFERROR(IF(OR(C1375="",D1375=""),"",D1375*VLOOKUP(C1375,'Setup - Mix Design'!$A$5:$I$504,6,0)),"")</f>
        <v/>
      </c>
      <c r="K1375" s="33">
        <f>IFERROR(IF(OR(C1375="",D1375=""),"",D1375*VLOOKUP(C1375,'Setup - Mix Design'!$A$5:$I$504,7,0)),"")</f>
        <v/>
      </c>
    </row>
    <row r="1376">
      <c r="A1376" s="31" t="n"/>
      <c r="B1376" s="26" t="n"/>
      <c r="C1376" s="26" t="n"/>
      <c r="D1376" s="27" t="n"/>
      <c r="E1376" s="26" t="n"/>
      <c r="F1376" s="33">
        <f>IFERROR(IF(OR(C1376="",D1376=""),"",D1376*VLOOKUP(C1376,'Setup - Mix Design'!$A$5:$I$504,2,0)),"")</f>
        <v/>
      </c>
      <c r="G1376" s="33">
        <f>IFERROR(IF(OR(C1376="",D1376=""),"",D1376*VLOOKUP(C1376,'Setup - Mix Design'!$A$5:$I$504,3,0)),"")</f>
        <v/>
      </c>
      <c r="H1376" s="33">
        <f>IFERROR(IF(OR(C1376="",D1376=""),"",D1376*VLOOKUP(C1376,'Setup - Mix Design'!$A$5:$I$504,4,0)),"")</f>
        <v/>
      </c>
      <c r="I1376" s="33">
        <f>IFERROR(IF(OR(C1376="",D1376=""),"",D1376*VLOOKUP(C1376,'Setup - Mix Design'!$A$5:$I$504,5,0)),"")</f>
        <v/>
      </c>
      <c r="J1376" s="33">
        <f>IFERROR(IF(OR(C1376="",D1376=""),"",D1376*VLOOKUP(C1376,'Setup - Mix Design'!$A$5:$I$504,6,0)),"")</f>
        <v/>
      </c>
      <c r="K1376" s="33">
        <f>IFERROR(IF(OR(C1376="",D1376=""),"",D1376*VLOOKUP(C1376,'Setup - Mix Design'!$A$5:$I$504,7,0)),"")</f>
        <v/>
      </c>
    </row>
    <row r="1377">
      <c r="A1377" s="31" t="n"/>
      <c r="B1377" s="26" t="n"/>
      <c r="C1377" s="26" t="n"/>
      <c r="D1377" s="27" t="n"/>
      <c r="E1377" s="26" t="n"/>
      <c r="F1377" s="33">
        <f>IFERROR(IF(OR(C1377="",D1377=""),"",D1377*VLOOKUP(C1377,'Setup - Mix Design'!$A$5:$I$504,2,0)),"")</f>
        <v/>
      </c>
      <c r="G1377" s="33">
        <f>IFERROR(IF(OR(C1377="",D1377=""),"",D1377*VLOOKUP(C1377,'Setup - Mix Design'!$A$5:$I$504,3,0)),"")</f>
        <v/>
      </c>
      <c r="H1377" s="33">
        <f>IFERROR(IF(OR(C1377="",D1377=""),"",D1377*VLOOKUP(C1377,'Setup - Mix Design'!$A$5:$I$504,4,0)),"")</f>
        <v/>
      </c>
      <c r="I1377" s="33">
        <f>IFERROR(IF(OR(C1377="",D1377=""),"",D1377*VLOOKUP(C1377,'Setup - Mix Design'!$A$5:$I$504,5,0)),"")</f>
        <v/>
      </c>
      <c r="J1377" s="33">
        <f>IFERROR(IF(OR(C1377="",D1377=""),"",D1377*VLOOKUP(C1377,'Setup - Mix Design'!$A$5:$I$504,6,0)),"")</f>
        <v/>
      </c>
      <c r="K1377" s="33">
        <f>IFERROR(IF(OR(C1377="",D1377=""),"",D1377*VLOOKUP(C1377,'Setup - Mix Design'!$A$5:$I$504,7,0)),"")</f>
        <v/>
      </c>
    </row>
    <row r="1378">
      <c r="A1378" s="31" t="n"/>
      <c r="B1378" s="26" t="n"/>
      <c r="C1378" s="26" t="n"/>
      <c r="D1378" s="27" t="n"/>
      <c r="E1378" s="26" t="n"/>
      <c r="F1378" s="33">
        <f>IFERROR(IF(OR(C1378="",D1378=""),"",D1378*VLOOKUP(C1378,'Setup - Mix Design'!$A$5:$I$504,2,0)),"")</f>
        <v/>
      </c>
      <c r="G1378" s="33">
        <f>IFERROR(IF(OR(C1378="",D1378=""),"",D1378*VLOOKUP(C1378,'Setup - Mix Design'!$A$5:$I$504,3,0)),"")</f>
        <v/>
      </c>
      <c r="H1378" s="33">
        <f>IFERROR(IF(OR(C1378="",D1378=""),"",D1378*VLOOKUP(C1378,'Setup - Mix Design'!$A$5:$I$504,4,0)),"")</f>
        <v/>
      </c>
      <c r="I1378" s="33">
        <f>IFERROR(IF(OR(C1378="",D1378=""),"",D1378*VLOOKUP(C1378,'Setup - Mix Design'!$A$5:$I$504,5,0)),"")</f>
        <v/>
      </c>
      <c r="J1378" s="33">
        <f>IFERROR(IF(OR(C1378="",D1378=""),"",D1378*VLOOKUP(C1378,'Setup - Mix Design'!$A$5:$I$504,6,0)),"")</f>
        <v/>
      </c>
      <c r="K1378" s="33">
        <f>IFERROR(IF(OR(C1378="",D1378=""),"",D1378*VLOOKUP(C1378,'Setup - Mix Design'!$A$5:$I$504,7,0)),"")</f>
        <v/>
      </c>
    </row>
    <row r="1379">
      <c r="A1379" s="31" t="n"/>
      <c r="B1379" s="26" t="n"/>
      <c r="C1379" s="26" t="n"/>
      <c r="D1379" s="27" t="n"/>
      <c r="E1379" s="26" t="n"/>
      <c r="F1379" s="33">
        <f>IFERROR(IF(OR(C1379="",D1379=""),"",D1379*VLOOKUP(C1379,'Setup - Mix Design'!$A$5:$I$504,2,0)),"")</f>
        <v/>
      </c>
      <c r="G1379" s="33">
        <f>IFERROR(IF(OR(C1379="",D1379=""),"",D1379*VLOOKUP(C1379,'Setup - Mix Design'!$A$5:$I$504,3,0)),"")</f>
        <v/>
      </c>
      <c r="H1379" s="33">
        <f>IFERROR(IF(OR(C1379="",D1379=""),"",D1379*VLOOKUP(C1379,'Setup - Mix Design'!$A$5:$I$504,4,0)),"")</f>
        <v/>
      </c>
      <c r="I1379" s="33">
        <f>IFERROR(IF(OR(C1379="",D1379=""),"",D1379*VLOOKUP(C1379,'Setup - Mix Design'!$A$5:$I$504,5,0)),"")</f>
        <v/>
      </c>
      <c r="J1379" s="33">
        <f>IFERROR(IF(OR(C1379="",D1379=""),"",D1379*VLOOKUP(C1379,'Setup - Mix Design'!$A$5:$I$504,6,0)),"")</f>
        <v/>
      </c>
      <c r="K1379" s="33">
        <f>IFERROR(IF(OR(C1379="",D1379=""),"",D1379*VLOOKUP(C1379,'Setup - Mix Design'!$A$5:$I$504,7,0)),"")</f>
        <v/>
      </c>
    </row>
    <row r="1380">
      <c r="A1380" s="31" t="n"/>
      <c r="B1380" s="26" t="n"/>
      <c r="C1380" s="26" t="n"/>
      <c r="D1380" s="27" t="n"/>
      <c r="E1380" s="26" t="n"/>
      <c r="F1380" s="33">
        <f>IFERROR(IF(OR(C1380="",D1380=""),"",D1380*VLOOKUP(C1380,'Setup - Mix Design'!$A$5:$I$504,2,0)),"")</f>
        <v/>
      </c>
      <c r="G1380" s="33">
        <f>IFERROR(IF(OR(C1380="",D1380=""),"",D1380*VLOOKUP(C1380,'Setup - Mix Design'!$A$5:$I$504,3,0)),"")</f>
        <v/>
      </c>
      <c r="H1380" s="33">
        <f>IFERROR(IF(OR(C1380="",D1380=""),"",D1380*VLOOKUP(C1380,'Setup - Mix Design'!$A$5:$I$504,4,0)),"")</f>
        <v/>
      </c>
      <c r="I1380" s="33">
        <f>IFERROR(IF(OR(C1380="",D1380=""),"",D1380*VLOOKUP(C1380,'Setup - Mix Design'!$A$5:$I$504,5,0)),"")</f>
        <v/>
      </c>
      <c r="J1380" s="33">
        <f>IFERROR(IF(OR(C1380="",D1380=""),"",D1380*VLOOKUP(C1380,'Setup - Mix Design'!$A$5:$I$504,6,0)),"")</f>
        <v/>
      </c>
      <c r="K1380" s="33">
        <f>IFERROR(IF(OR(C1380="",D1380=""),"",D1380*VLOOKUP(C1380,'Setup - Mix Design'!$A$5:$I$504,7,0)),"")</f>
        <v/>
      </c>
    </row>
    <row r="1381">
      <c r="A1381" s="31" t="n"/>
      <c r="B1381" s="26" t="n"/>
      <c r="C1381" s="26" t="n"/>
      <c r="D1381" s="27" t="n"/>
      <c r="E1381" s="26" t="n"/>
      <c r="F1381" s="33">
        <f>IFERROR(IF(OR(C1381="",D1381=""),"",D1381*VLOOKUP(C1381,'Setup - Mix Design'!$A$5:$I$504,2,0)),"")</f>
        <v/>
      </c>
      <c r="G1381" s="33">
        <f>IFERROR(IF(OR(C1381="",D1381=""),"",D1381*VLOOKUP(C1381,'Setup - Mix Design'!$A$5:$I$504,3,0)),"")</f>
        <v/>
      </c>
      <c r="H1381" s="33">
        <f>IFERROR(IF(OR(C1381="",D1381=""),"",D1381*VLOOKUP(C1381,'Setup - Mix Design'!$A$5:$I$504,4,0)),"")</f>
        <v/>
      </c>
      <c r="I1381" s="33">
        <f>IFERROR(IF(OR(C1381="",D1381=""),"",D1381*VLOOKUP(C1381,'Setup - Mix Design'!$A$5:$I$504,5,0)),"")</f>
        <v/>
      </c>
      <c r="J1381" s="33">
        <f>IFERROR(IF(OR(C1381="",D1381=""),"",D1381*VLOOKUP(C1381,'Setup - Mix Design'!$A$5:$I$504,6,0)),"")</f>
        <v/>
      </c>
      <c r="K1381" s="33">
        <f>IFERROR(IF(OR(C1381="",D1381=""),"",D1381*VLOOKUP(C1381,'Setup - Mix Design'!$A$5:$I$504,7,0)),"")</f>
        <v/>
      </c>
    </row>
    <row r="1382">
      <c r="A1382" s="31" t="n"/>
      <c r="B1382" s="26" t="n"/>
      <c r="C1382" s="26" t="n"/>
      <c r="D1382" s="27" t="n"/>
      <c r="E1382" s="26" t="n"/>
      <c r="F1382" s="33">
        <f>IFERROR(IF(OR(C1382="",D1382=""),"",D1382*VLOOKUP(C1382,'Setup - Mix Design'!$A$5:$I$504,2,0)),"")</f>
        <v/>
      </c>
      <c r="G1382" s="33">
        <f>IFERROR(IF(OR(C1382="",D1382=""),"",D1382*VLOOKUP(C1382,'Setup - Mix Design'!$A$5:$I$504,3,0)),"")</f>
        <v/>
      </c>
      <c r="H1382" s="33">
        <f>IFERROR(IF(OR(C1382="",D1382=""),"",D1382*VLOOKUP(C1382,'Setup - Mix Design'!$A$5:$I$504,4,0)),"")</f>
        <v/>
      </c>
      <c r="I1382" s="33">
        <f>IFERROR(IF(OR(C1382="",D1382=""),"",D1382*VLOOKUP(C1382,'Setup - Mix Design'!$A$5:$I$504,5,0)),"")</f>
        <v/>
      </c>
      <c r="J1382" s="33">
        <f>IFERROR(IF(OR(C1382="",D1382=""),"",D1382*VLOOKUP(C1382,'Setup - Mix Design'!$A$5:$I$504,6,0)),"")</f>
        <v/>
      </c>
      <c r="K1382" s="33">
        <f>IFERROR(IF(OR(C1382="",D1382=""),"",D1382*VLOOKUP(C1382,'Setup - Mix Design'!$A$5:$I$504,7,0)),"")</f>
        <v/>
      </c>
    </row>
    <row r="1383">
      <c r="A1383" s="31" t="n"/>
      <c r="B1383" s="26" t="n"/>
      <c r="C1383" s="26" t="n"/>
      <c r="D1383" s="27" t="n"/>
      <c r="E1383" s="26" t="n"/>
      <c r="F1383" s="33">
        <f>IFERROR(IF(OR(C1383="",D1383=""),"",D1383*VLOOKUP(C1383,'Setup - Mix Design'!$A$5:$I$504,2,0)),"")</f>
        <v/>
      </c>
      <c r="G1383" s="33">
        <f>IFERROR(IF(OR(C1383="",D1383=""),"",D1383*VLOOKUP(C1383,'Setup - Mix Design'!$A$5:$I$504,3,0)),"")</f>
        <v/>
      </c>
      <c r="H1383" s="33">
        <f>IFERROR(IF(OR(C1383="",D1383=""),"",D1383*VLOOKUP(C1383,'Setup - Mix Design'!$A$5:$I$504,4,0)),"")</f>
        <v/>
      </c>
      <c r="I1383" s="33">
        <f>IFERROR(IF(OR(C1383="",D1383=""),"",D1383*VLOOKUP(C1383,'Setup - Mix Design'!$A$5:$I$504,5,0)),"")</f>
        <v/>
      </c>
      <c r="J1383" s="33">
        <f>IFERROR(IF(OR(C1383="",D1383=""),"",D1383*VLOOKUP(C1383,'Setup - Mix Design'!$A$5:$I$504,6,0)),"")</f>
        <v/>
      </c>
      <c r="K1383" s="33">
        <f>IFERROR(IF(OR(C1383="",D1383=""),"",D1383*VLOOKUP(C1383,'Setup - Mix Design'!$A$5:$I$504,7,0)),"")</f>
        <v/>
      </c>
    </row>
    <row r="1384">
      <c r="A1384" s="31" t="n"/>
      <c r="B1384" s="26" t="n"/>
      <c r="C1384" s="26" t="n"/>
      <c r="D1384" s="27" t="n"/>
      <c r="E1384" s="26" t="n"/>
      <c r="F1384" s="33">
        <f>IFERROR(IF(OR(C1384="",D1384=""),"",D1384*VLOOKUP(C1384,'Setup - Mix Design'!$A$5:$I$504,2,0)),"")</f>
        <v/>
      </c>
      <c r="G1384" s="33">
        <f>IFERROR(IF(OR(C1384="",D1384=""),"",D1384*VLOOKUP(C1384,'Setup - Mix Design'!$A$5:$I$504,3,0)),"")</f>
        <v/>
      </c>
      <c r="H1384" s="33">
        <f>IFERROR(IF(OR(C1384="",D1384=""),"",D1384*VLOOKUP(C1384,'Setup - Mix Design'!$A$5:$I$504,4,0)),"")</f>
        <v/>
      </c>
      <c r="I1384" s="33">
        <f>IFERROR(IF(OR(C1384="",D1384=""),"",D1384*VLOOKUP(C1384,'Setup - Mix Design'!$A$5:$I$504,5,0)),"")</f>
        <v/>
      </c>
      <c r="J1384" s="33">
        <f>IFERROR(IF(OR(C1384="",D1384=""),"",D1384*VLOOKUP(C1384,'Setup - Mix Design'!$A$5:$I$504,6,0)),"")</f>
        <v/>
      </c>
      <c r="K1384" s="33">
        <f>IFERROR(IF(OR(C1384="",D1384=""),"",D1384*VLOOKUP(C1384,'Setup - Mix Design'!$A$5:$I$504,7,0)),"")</f>
        <v/>
      </c>
    </row>
    <row r="1385">
      <c r="A1385" s="31" t="n"/>
      <c r="B1385" s="26" t="n"/>
      <c r="C1385" s="26" t="n"/>
      <c r="D1385" s="27" t="n"/>
      <c r="E1385" s="26" t="n"/>
      <c r="F1385" s="33">
        <f>IFERROR(IF(OR(C1385="",D1385=""),"",D1385*VLOOKUP(C1385,'Setup - Mix Design'!$A$5:$I$504,2,0)),"")</f>
        <v/>
      </c>
      <c r="G1385" s="33">
        <f>IFERROR(IF(OR(C1385="",D1385=""),"",D1385*VLOOKUP(C1385,'Setup - Mix Design'!$A$5:$I$504,3,0)),"")</f>
        <v/>
      </c>
      <c r="H1385" s="33">
        <f>IFERROR(IF(OR(C1385="",D1385=""),"",D1385*VLOOKUP(C1385,'Setup - Mix Design'!$A$5:$I$504,4,0)),"")</f>
        <v/>
      </c>
      <c r="I1385" s="33">
        <f>IFERROR(IF(OR(C1385="",D1385=""),"",D1385*VLOOKUP(C1385,'Setup - Mix Design'!$A$5:$I$504,5,0)),"")</f>
        <v/>
      </c>
      <c r="J1385" s="33">
        <f>IFERROR(IF(OR(C1385="",D1385=""),"",D1385*VLOOKUP(C1385,'Setup - Mix Design'!$A$5:$I$504,6,0)),"")</f>
        <v/>
      </c>
      <c r="K1385" s="33">
        <f>IFERROR(IF(OR(C1385="",D1385=""),"",D1385*VLOOKUP(C1385,'Setup - Mix Design'!$A$5:$I$504,7,0)),"")</f>
        <v/>
      </c>
    </row>
    <row r="1386">
      <c r="A1386" s="31" t="n"/>
      <c r="B1386" s="26" t="n"/>
      <c r="C1386" s="26" t="n"/>
      <c r="D1386" s="27" t="n"/>
      <c r="E1386" s="26" t="n"/>
      <c r="F1386" s="33">
        <f>IFERROR(IF(OR(C1386="",D1386=""),"",D1386*VLOOKUP(C1386,'Setup - Mix Design'!$A$5:$I$504,2,0)),"")</f>
        <v/>
      </c>
      <c r="G1386" s="33">
        <f>IFERROR(IF(OR(C1386="",D1386=""),"",D1386*VLOOKUP(C1386,'Setup - Mix Design'!$A$5:$I$504,3,0)),"")</f>
        <v/>
      </c>
      <c r="H1386" s="33">
        <f>IFERROR(IF(OR(C1386="",D1386=""),"",D1386*VLOOKUP(C1386,'Setup - Mix Design'!$A$5:$I$504,4,0)),"")</f>
        <v/>
      </c>
      <c r="I1386" s="33">
        <f>IFERROR(IF(OR(C1386="",D1386=""),"",D1386*VLOOKUP(C1386,'Setup - Mix Design'!$A$5:$I$504,5,0)),"")</f>
        <v/>
      </c>
      <c r="J1386" s="33">
        <f>IFERROR(IF(OR(C1386="",D1386=""),"",D1386*VLOOKUP(C1386,'Setup - Mix Design'!$A$5:$I$504,6,0)),"")</f>
        <v/>
      </c>
      <c r="K1386" s="33">
        <f>IFERROR(IF(OR(C1386="",D1386=""),"",D1386*VLOOKUP(C1386,'Setup - Mix Design'!$A$5:$I$504,7,0)),"")</f>
        <v/>
      </c>
    </row>
    <row r="1387">
      <c r="A1387" s="31" t="n"/>
      <c r="B1387" s="26" t="n"/>
      <c r="C1387" s="26" t="n"/>
      <c r="D1387" s="27" t="n"/>
      <c r="E1387" s="26" t="n"/>
      <c r="F1387" s="33">
        <f>IFERROR(IF(OR(C1387="",D1387=""),"",D1387*VLOOKUP(C1387,'Setup - Mix Design'!$A$5:$I$504,2,0)),"")</f>
        <v/>
      </c>
      <c r="G1387" s="33">
        <f>IFERROR(IF(OR(C1387="",D1387=""),"",D1387*VLOOKUP(C1387,'Setup - Mix Design'!$A$5:$I$504,3,0)),"")</f>
        <v/>
      </c>
      <c r="H1387" s="33">
        <f>IFERROR(IF(OR(C1387="",D1387=""),"",D1387*VLOOKUP(C1387,'Setup - Mix Design'!$A$5:$I$504,4,0)),"")</f>
        <v/>
      </c>
      <c r="I1387" s="33">
        <f>IFERROR(IF(OR(C1387="",D1387=""),"",D1387*VLOOKUP(C1387,'Setup - Mix Design'!$A$5:$I$504,5,0)),"")</f>
        <v/>
      </c>
      <c r="J1387" s="33">
        <f>IFERROR(IF(OR(C1387="",D1387=""),"",D1387*VLOOKUP(C1387,'Setup - Mix Design'!$A$5:$I$504,6,0)),"")</f>
        <v/>
      </c>
      <c r="K1387" s="33">
        <f>IFERROR(IF(OR(C1387="",D1387=""),"",D1387*VLOOKUP(C1387,'Setup - Mix Design'!$A$5:$I$504,7,0)),"")</f>
        <v/>
      </c>
    </row>
    <row r="1388">
      <c r="A1388" s="31" t="n"/>
      <c r="B1388" s="26" t="n"/>
      <c r="C1388" s="26" t="n"/>
      <c r="D1388" s="27" t="n"/>
      <c r="E1388" s="26" t="n"/>
      <c r="F1388" s="33">
        <f>IFERROR(IF(OR(C1388="",D1388=""),"",D1388*VLOOKUP(C1388,'Setup - Mix Design'!$A$5:$I$504,2,0)),"")</f>
        <v/>
      </c>
      <c r="G1388" s="33">
        <f>IFERROR(IF(OR(C1388="",D1388=""),"",D1388*VLOOKUP(C1388,'Setup - Mix Design'!$A$5:$I$504,3,0)),"")</f>
        <v/>
      </c>
      <c r="H1388" s="33">
        <f>IFERROR(IF(OR(C1388="",D1388=""),"",D1388*VLOOKUP(C1388,'Setup - Mix Design'!$A$5:$I$504,4,0)),"")</f>
        <v/>
      </c>
      <c r="I1388" s="33">
        <f>IFERROR(IF(OR(C1388="",D1388=""),"",D1388*VLOOKUP(C1388,'Setup - Mix Design'!$A$5:$I$504,5,0)),"")</f>
        <v/>
      </c>
      <c r="J1388" s="33">
        <f>IFERROR(IF(OR(C1388="",D1388=""),"",D1388*VLOOKUP(C1388,'Setup - Mix Design'!$A$5:$I$504,6,0)),"")</f>
        <v/>
      </c>
      <c r="K1388" s="33">
        <f>IFERROR(IF(OR(C1388="",D1388=""),"",D1388*VLOOKUP(C1388,'Setup - Mix Design'!$A$5:$I$504,7,0)),"")</f>
        <v/>
      </c>
    </row>
    <row r="1389">
      <c r="A1389" s="31" t="n"/>
      <c r="B1389" s="26" t="n"/>
      <c r="C1389" s="26" t="n"/>
      <c r="D1389" s="27" t="n"/>
      <c r="E1389" s="26" t="n"/>
      <c r="F1389" s="33">
        <f>IFERROR(IF(OR(C1389="",D1389=""),"",D1389*VLOOKUP(C1389,'Setup - Mix Design'!$A$5:$I$504,2,0)),"")</f>
        <v/>
      </c>
      <c r="G1389" s="33">
        <f>IFERROR(IF(OR(C1389="",D1389=""),"",D1389*VLOOKUP(C1389,'Setup - Mix Design'!$A$5:$I$504,3,0)),"")</f>
        <v/>
      </c>
      <c r="H1389" s="33">
        <f>IFERROR(IF(OR(C1389="",D1389=""),"",D1389*VLOOKUP(C1389,'Setup - Mix Design'!$A$5:$I$504,4,0)),"")</f>
        <v/>
      </c>
      <c r="I1389" s="33">
        <f>IFERROR(IF(OR(C1389="",D1389=""),"",D1389*VLOOKUP(C1389,'Setup - Mix Design'!$A$5:$I$504,5,0)),"")</f>
        <v/>
      </c>
      <c r="J1389" s="33">
        <f>IFERROR(IF(OR(C1389="",D1389=""),"",D1389*VLOOKUP(C1389,'Setup - Mix Design'!$A$5:$I$504,6,0)),"")</f>
        <v/>
      </c>
      <c r="K1389" s="33">
        <f>IFERROR(IF(OR(C1389="",D1389=""),"",D1389*VLOOKUP(C1389,'Setup - Mix Design'!$A$5:$I$504,7,0)),"")</f>
        <v/>
      </c>
    </row>
    <row r="1390">
      <c r="A1390" s="31" t="n"/>
      <c r="B1390" s="26" t="n"/>
      <c r="C1390" s="26" t="n"/>
      <c r="D1390" s="27" t="n"/>
      <c r="E1390" s="26" t="n"/>
      <c r="F1390" s="33">
        <f>IFERROR(IF(OR(C1390="",D1390=""),"",D1390*VLOOKUP(C1390,'Setup - Mix Design'!$A$5:$I$504,2,0)),"")</f>
        <v/>
      </c>
      <c r="G1390" s="33">
        <f>IFERROR(IF(OR(C1390="",D1390=""),"",D1390*VLOOKUP(C1390,'Setup - Mix Design'!$A$5:$I$504,3,0)),"")</f>
        <v/>
      </c>
      <c r="H1390" s="33">
        <f>IFERROR(IF(OR(C1390="",D1390=""),"",D1390*VLOOKUP(C1390,'Setup - Mix Design'!$A$5:$I$504,4,0)),"")</f>
        <v/>
      </c>
      <c r="I1390" s="33">
        <f>IFERROR(IF(OR(C1390="",D1390=""),"",D1390*VLOOKUP(C1390,'Setup - Mix Design'!$A$5:$I$504,5,0)),"")</f>
        <v/>
      </c>
      <c r="J1390" s="33">
        <f>IFERROR(IF(OR(C1390="",D1390=""),"",D1390*VLOOKUP(C1390,'Setup - Mix Design'!$A$5:$I$504,6,0)),"")</f>
        <v/>
      </c>
      <c r="K1390" s="33">
        <f>IFERROR(IF(OR(C1390="",D1390=""),"",D1390*VLOOKUP(C1390,'Setup - Mix Design'!$A$5:$I$504,7,0)),"")</f>
        <v/>
      </c>
    </row>
    <row r="1391">
      <c r="A1391" s="31" t="n"/>
      <c r="B1391" s="26" t="n"/>
      <c r="C1391" s="26" t="n"/>
      <c r="D1391" s="27" t="n"/>
      <c r="E1391" s="26" t="n"/>
      <c r="F1391" s="33">
        <f>IFERROR(IF(OR(C1391="",D1391=""),"",D1391*VLOOKUP(C1391,'Setup - Mix Design'!$A$5:$I$504,2,0)),"")</f>
        <v/>
      </c>
      <c r="G1391" s="33">
        <f>IFERROR(IF(OR(C1391="",D1391=""),"",D1391*VLOOKUP(C1391,'Setup - Mix Design'!$A$5:$I$504,3,0)),"")</f>
        <v/>
      </c>
      <c r="H1391" s="33">
        <f>IFERROR(IF(OR(C1391="",D1391=""),"",D1391*VLOOKUP(C1391,'Setup - Mix Design'!$A$5:$I$504,4,0)),"")</f>
        <v/>
      </c>
      <c r="I1391" s="33">
        <f>IFERROR(IF(OR(C1391="",D1391=""),"",D1391*VLOOKUP(C1391,'Setup - Mix Design'!$A$5:$I$504,5,0)),"")</f>
        <v/>
      </c>
      <c r="J1391" s="33">
        <f>IFERROR(IF(OR(C1391="",D1391=""),"",D1391*VLOOKUP(C1391,'Setup - Mix Design'!$A$5:$I$504,6,0)),"")</f>
        <v/>
      </c>
      <c r="K1391" s="33">
        <f>IFERROR(IF(OR(C1391="",D1391=""),"",D1391*VLOOKUP(C1391,'Setup - Mix Design'!$A$5:$I$504,7,0)),"")</f>
        <v/>
      </c>
    </row>
    <row r="1392">
      <c r="A1392" s="31" t="n"/>
      <c r="B1392" s="26" t="n"/>
      <c r="C1392" s="26" t="n"/>
      <c r="D1392" s="27" t="n"/>
      <c r="E1392" s="26" t="n"/>
      <c r="F1392" s="33">
        <f>IFERROR(IF(OR(C1392="",D1392=""),"",D1392*VLOOKUP(C1392,'Setup - Mix Design'!$A$5:$I$504,2,0)),"")</f>
        <v/>
      </c>
      <c r="G1392" s="33">
        <f>IFERROR(IF(OR(C1392="",D1392=""),"",D1392*VLOOKUP(C1392,'Setup - Mix Design'!$A$5:$I$504,3,0)),"")</f>
        <v/>
      </c>
      <c r="H1392" s="33">
        <f>IFERROR(IF(OR(C1392="",D1392=""),"",D1392*VLOOKUP(C1392,'Setup - Mix Design'!$A$5:$I$504,4,0)),"")</f>
        <v/>
      </c>
      <c r="I1392" s="33">
        <f>IFERROR(IF(OR(C1392="",D1392=""),"",D1392*VLOOKUP(C1392,'Setup - Mix Design'!$A$5:$I$504,5,0)),"")</f>
        <v/>
      </c>
      <c r="J1392" s="33">
        <f>IFERROR(IF(OR(C1392="",D1392=""),"",D1392*VLOOKUP(C1392,'Setup - Mix Design'!$A$5:$I$504,6,0)),"")</f>
        <v/>
      </c>
      <c r="K1392" s="33">
        <f>IFERROR(IF(OR(C1392="",D1392=""),"",D1392*VLOOKUP(C1392,'Setup - Mix Design'!$A$5:$I$504,7,0)),"")</f>
        <v/>
      </c>
    </row>
    <row r="1393">
      <c r="A1393" s="31" t="n"/>
      <c r="B1393" s="26" t="n"/>
      <c r="C1393" s="26" t="n"/>
      <c r="D1393" s="27" t="n"/>
      <c r="E1393" s="26" t="n"/>
      <c r="F1393" s="33">
        <f>IFERROR(IF(OR(C1393="",D1393=""),"",D1393*VLOOKUP(C1393,'Setup - Mix Design'!$A$5:$I$504,2,0)),"")</f>
        <v/>
      </c>
      <c r="G1393" s="33">
        <f>IFERROR(IF(OR(C1393="",D1393=""),"",D1393*VLOOKUP(C1393,'Setup - Mix Design'!$A$5:$I$504,3,0)),"")</f>
        <v/>
      </c>
      <c r="H1393" s="33">
        <f>IFERROR(IF(OR(C1393="",D1393=""),"",D1393*VLOOKUP(C1393,'Setup - Mix Design'!$A$5:$I$504,4,0)),"")</f>
        <v/>
      </c>
      <c r="I1393" s="33">
        <f>IFERROR(IF(OR(C1393="",D1393=""),"",D1393*VLOOKUP(C1393,'Setup - Mix Design'!$A$5:$I$504,5,0)),"")</f>
        <v/>
      </c>
      <c r="J1393" s="33">
        <f>IFERROR(IF(OR(C1393="",D1393=""),"",D1393*VLOOKUP(C1393,'Setup - Mix Design'!$A$5:$I$504,6,0)),"")</f>
        <v/>
      </c>
      <c r="K1393" s="33">
        <f>IFERROR(IF(OR(C1393="",D1393=""),"",D1393*VLOOKUP(C1393,'Setup - Mix Design'!$A$5:$I$504,7,0)),"")</f>
        <v/>
      </c>
    </row>
    <row r="1394">
      <c r="A1394" s="31" t="n"/>
      <c r="B1394" s="26" t="n"/>
      <c r="C1394" s="26" t="n"/>
      <c r="D1394" s="27" t="n"/>
      <c r="E1394" s="26" t="n"/>
      <c r="F1394" s="33">
        <f>IFERROR(IF(OR(C1394="",D1394=""),"",D1394*VLOOKUP(C1394,'Setup - Mix Design'!$A$5:$I$504,2,0)),"")</f>
        <v/>
      </c>
      <c r="G1394" s="33">
        <f>IFERROR(IF(OR(C1394="",D1394=""),"",D1394*VLOOKUP(C1394,'Setup - Mix Design'!$A$5:$I$504,3,0)),"")</f>
        <v/>
      </c>
      <c r="H1394" s="33">
        <f>IFERROR(IF(OR(C1394="",D1394=""),"",D1394*VLOOKUP(C1394,'Setup - Mix Design'!$A$5:$I$504,4,0)),"")</f>
        <v/>
      </c>
      <c r="I1394" s="33">
        <f>IFERROR(IF(OR(C1394="",D1394=""),"",D1394*VLOOKUP(C1394,'Setup - Mix Design'!$A$5:$I$504,5,0)),"")</f>
        <v/>
      </c>
      <c r="J1394" s="33">
        <f>IFERROR(IF(OR(C1394="",D1394=""),"",D1394*VLOOKUP(C1394,'Setup - Mix Design'!$A$5:$I$504,6,0)),"")</f>
        <v/>
      </c>
      <c r="K1394" s="33">
        <f>IFERROR(IF(OR(C1394="",D1394=""),"",D1394*VLOOKUP(C1394,'Setup - Mix Design'!$A$5:$I$504,7,0)),"")</f>
        <v/>
      </c>
    </row>
    <row r="1395">
      <c r="A1395" s="31" t="n"/>
      <c r="B1395" s="26" t="n"/>
      <c r="C1395" s="26" t="n"/>
      <c r="D1395" s="27" t="n"/>
      <c r="E1395" s="26" t="n"/>
      <c r="F1395" s="33">
        <f>IFERROR(IF(OR(C1395="",D1395=""),"",D1395*VLOOKUP(C1395,'Setup - Mix Design'!$A$5:$I$504,2,0)),"")</f>
        <v/>
      </c>
      <c r="G1395" s="33">
        <f>IFERROR(IF(OR(C1395="",D1395=""),"",D1395*VLOOKUP(C1395,'Setup - Mix Design'!$A$5:$I$504,3,0)),"")</f>
        <v/>
      </c>
      <c r="H1395" s="33">
        <f>IFERROR(IF(OR(C1395="",D1395=""),"",D1395*VLOOKUP(C1395,'Setup - Mix Design'!$A$5:$I$504,4,0)),"")</f>
        <v/>
      </c>
      <c r="I1395" s="33">
        <f>IFERROR(IF(OR(C1395="",D1395=""),"",D1395*VLOOKUP(C1395,'Setup - Mix Design'!$A$5:$I$504,5,0)),"")</f>
        <v/>
      </c>
      <c r="J1395" s="33">
        <f>IFERROR(IF(OR(C1395="",D1395=""),"",D1395*VLOOKUP(C1395,'Setup - Mix Design'!$A$5:$I$504,6,0)),"")</f>
        <v/>
      </c>
      <c r="K1395" s="33">
        <f>IFERROR(IF(OR(C1395="",D1395=""),"",D1395*VLOOKUP(C1395,'Setup - Mix Design'!$A$5:$I$504,7,0)),"")</f>
        <v/>
      </c>
    </row>
    <row r="1396">
      <c r="A1396" s="31" t="n"/>
      <c r="B1396" s="26" t="n"/>
      <c r="C1396" s="26" t="n"/>
      <c r="D1396" s="27" t="n"/>
      <c r="E1396" s="26" t="n"/>
      <c r="F1396" s="33">
        <f>IFERROR(IF(OR(C1396="",D1396=""),"",D1396*VLOOKUP(C1396,'Setup - Mix Design'!$A$5:$I$504,2,0)),"")</f>
        <v/>
      </c>
      <c r="G1396" s="33">
        <f>IFERROR(IF(OR(C1396="",D1396=""),"",D1396*VLOOKUP(C1396,'Setup - Mix Design'!$A$5:$I$504,3,0)),"")</f>
        <v/>
      </c>
      <c r="H1396" s="33">
        <f>IFERROR(IF(OR(C1396="",D1396=""),"",D1396*VLOOKUP(C1396,'Setup - Mix Design'!$A$5:$I$504,4,0)),"")</f>
        <v/>
      </c>
      <c r="I1396" s="33">
        <f>IFERROR(IF(OR(C1396="",D1396=""),"",D1396*VLOOKUP(C1396,'Setup - Mix Design'!$A$5:$I$504,5,0)),"")</f>
        <v/>
      </c>
      <c r="J1396" s="33">
        <f>IFERROR(IF(OR(C1396="",D1396=""),"",D1396*VLOOKUP(C1396,'Setup - Mix Design'!$A$5:$I$504,6,0)),"")</f>
        <v/>
      </c>
      <c r="K1396" s="33">
        <f>IFERROR(IF(OR(C1396="",D1396=""),"",D1396*VLOOKUP(C1396,'Setup - Mix Design'!$A$5:$I$504,7,0)),"")</f>
        <v/>
      </c>
    </row>
    <row r="1397">
      <c r="A1397" s="31" t="n"/>
      <c r="B1397" s="26" t="n"/>
      <c r="C1397" s="26" t="n"/>
      <c r="D1397" s="27" t="n"/>
      <c r="E1397" s="26" t="n"/>
      <c r="F1397" s="33">
        <f>IFERROR(IF(OR(C1397="",D1397=""),"",D1397*VLOOKUP(C1397,'Setup - Mix Design'!$A$5:$I$504,2,0)),"")</f>
        <v/>
      </c>
      <c r="G1397" s="33">
        <f>IFERROR(IF(OR(C1397="",D1397=""),"",D1397*VLOOKUP(C1397,'Setup - Mix Design'!$A$5:$I$504,3,0)),"")</f>
        <v/>
      </c>
      <c r="H1397" s="33">
        <f>IFERROR(IF(OR(C1397="",D1397=""),"",D1397*VLOOKUP(C1397,'Setup - Mix Design'!$A$5:$I$504,4,0)),"")</f>
        <v/>
      </c>
      <c r="I1397" s="33">
        <f>IFERROR(IF(OR(C1397="",D1397=""),"",D1397*VLOOKUP(C1397,'Setup - Mix Design'!$A$5:$I$504,5,0)),"")</f>
        <v/>
      </c>
      <c r="J1397" s="33">
        <f>IFERROR(IF(OR(C1397="",D1397=""),"",D1397*VLOOKUP(C1397,'Setup - Mix Design'!$A$5:$I$504,6,0)),"")</f>
        <v/>
      </c>
      <c r="K1397" s="33">
        <f>IFERROR(IF(OR(C1397="",D1397=""),"",D1397*VLOOKUP(C1397,'Setup - Mix Design'!$A$5:$I$504,7,0)),"")</f>
        <v/>
      </c>
    </row>
    <row r="1398">
      <c r="A1398" s="31" t="n"/>
      <c r="B1398" s="26" t="n"/>
      <c r="C1398" s="26" t="n"/>
      <c r="D1398" s="27" t="n"/>
      <c r="E1398" s="26" t="n"/>
      <c r="F1398" s="33">
        <f>IFERROR(IF(OR(C1398="",D1398=""),"",D1398*VLOOKUP(C1398,'Setup - Mix Design'!$A$5:$I$504,2,0)),"")</f>
        <v/>
      </c>
      <c r="G1398" s="33">
        <f>IFERROR(IF(OR(C1398="",D1398=""),"",D1398*VLOOKUP(C1398,'Setup - Mix Design'!$A$5:$I$504,3,0)),"")</f>
        <v/>
      </c>
      <c r="H1398" s="33">
        <f>IFERROR(IF(OR(C1398="",D1398=""),"",D1398*VLOOKUP(C1398,'Setup - Mix Design'!$A$5:$I$504,4,0)),"")</f>
        <v/>
      </c>
      <c r="I1398" s="33">
        <f>IFERROR(IF(OR(C1398="",D1398=""),"",D1398*VLOOKUP(C1398,'Setup - Mix Design'!$A$5:$I$504,5,0)),"")</f>
        <v/>
      </c>
      <c r="J1398" s="33">
        <f>IFERROR(IF(OR(C1398="",D1398=""),"",D1398*VLOOKUP(C1398,'Setup - Mix Design'!$A$5:$I$504,6,0)),"")</f>
        <v/>
      </c>
      <c r="K1398" s="33">
        <f>IFERROR(IF(OR(C1398="",D1398=""),"",D1398*VLOOKUP(C1398,'Setup - Mix Design'!$A$5:$I$504,7,0)),"")</f>
        <v/>
      </c>
    </row>
    <row r="1399">
      <c r="A1399" s="31" t="n"/>
      <c r="B1399" s="26" t="n"/>
      <c r="C1399" s="26" t="n"/>
      <c r="D1399" s="27" t="n"/>
      <c r="E1399" s="26" t="n"/>
      <c r="F1399" s="33">
        <f>IFERROR(IF(OR(C1399="",D1399=""),"",D1399*VLOOKUP(C1399,'Setup - Mix Design'!$A$5:$I$504,2,0)),"")</f>
        <v/>
      </c>
      <c r="G1399" s="33">
        <f>IFERROR(IF(OR(C1399="",D1399=""),"",D1399*VLOOKUP(C1399,'Setup - Mix Design'!$A$5:$I$504,3,0)),"")</f>
        <v/>
      </c>
      <c r="H1399" s="33">
        <f>IFERROR(IF(OR(C1399="",D1399=""),"",D1399*VLOOKUP(C1399,'Setup - Mix Design'!$A$5:$I$504,4,0)),"")</f>
        <v/>
      </c>
      <c r="I1399" s="33">
        <f>IFERROR(IF(OR(C1399="",D1399=""),"",D1399*VLOOKUP(C1399,'Setup - Mix Design'!$A$5:$I$504,5,0)),"")</f>
        <v/>
      </c>
      <c r="J1399" s="33">
        <f>IFERROR(IF(OR(C1399="",D1399=""),"",D1399*VLOOKUP(C1399,'Setup - Mix Design'!$A$5:$I$504,6,0)),"")</f>
        <v/>
      </c>
      <c r="K1399" s="33">
        <f>IFERROR(IF(OR(C1399="",D1399=""),"",D1399*VLOOKUP(C1399,'Setup - Mix Design'!$A$5:$I$504,7,0)),"")</f>
        <v/>
      </c>
    </row>
    <row r="1400">
      <c r="A1400" s="31" t="n"/>
      <c r="B1400" s="26" t="n"/>
      <c r="C1400" s="26" t="n"/>
      <c r="D1400" s="27" t="n"/>
      <c r="E1400" s="26" t="n"/>
      <c r="F1400" s="33">
        <f>IFERROR(IF(OR(C1400="",D1400=""),"",D1400*VLOOKUP(C1400,'Setup - Mix Design'!$A$5:$I$504,2,0)),"")</f>
        <v/>
      </c>
      <c r="G1400" s="33">
        <f>IFERROR(IF(OR(C1400="",D1400=""),"",D1400*VLOOKUP(C1400,'Setup - Mix Design'!$A$5:$I$504,3,0)),"")</f>
        <v/>
      </c>
      <c r="H1400" s="33">
        <f>IFERROR(IF(OR(C1400="",D1400=""),"",D1400*VLOOKUP(C1400,'Setup - Mix Design'!$A$5:$I$504,4,0)),"")</f>
        <v/>
      </c>
      <c r="I1400" s="33">
        <f>IFERROR(IF(OR(C1400="",D1400=""),"",D1400*VLOOKUP(C1400,'Setup - Mix Design'!$A$5:$I$504,5,0)),"")</f>
        <v/>
      </c>
      <c r="J1400" s="33">
        <f>IFERROR(IF(OR(C1400="",D1400=""),"",D1400*VLOOKUP(C1400,'Setup - Mix Design'!$A$5:$I$504,6,0)),"")</f>
        <v/>
      </c>
      <c r="K1400" s="33">
        <f>IFERROR(IF(OR(C1400="",D1400=""),"",D1400*VLOOKUP(C1400,'Setup - Mix Design'!$A$5:$I$504,7,0)),"")</f>
        <v/>
      </c>
    </row>
    <row r="1401">
      <c r="A1401" s="31" t="n"/>
      <c r="B1401" s="26" t="n"/>
      <c r="C1401" s="26" t="n"/>
      <c r="D1401" s="27" t="n"/>
      <c r="E1401" s="26" t="n"/>
      <c r="F1401" s="33">
        <f>IFERROR(IF(OR(C1401="",D1401=""),"",D1401*VLOOKUP(C1401,'Setup - Mix Design'!$A$5:$I$504,2,0)),"")</f>
        <v/>
      </c>
      <c r="G1401" s="33">
        <f>IFERROR(IF(OR(C1401="",D1401=""),"",D1401*VLOOKUP(C1401,'Setup - Mix Design'!$A$5:$I$504,3,0)),"")</f>
        <v/>
      </c>
      <c r="H1401" s="33">
        <f>IFERROR(IF(OR(C1401="",D1401=""),"",D1401*VLOOKUP(C1401,'Setup - Mix Design'!$A$5:$I$504,4,0)),"")</f>
        <v/>
      </c>
      <c r="I1401" s="33">
        <f>IFERROR(IF(OR(C1401="",D1401=""),"",D1401*VLOOKUP(C1401,'Setup - Mix Design'!$A$5:$I$504,5,0)),"")</f>
        <v/>
      </c>
      <c r="J1401" s="33">
        <f>IFERROR(IF(OR(C1401="",D1401=""),"",D1401*VLOOKUP(C1401,'Setup - Mix Design'!$A$5:$I$504,6,0)),"")</f>
        <v/>
      </c>
      <c r="K1401" s="33">
        <f>IFERROR(IF(OR(C1401="",D1401=""),"",D1401*VLOOKUP(C1401,'Setup - Mix Design'!$A$5:$I$504,7,0)),"")</f>
        <v/>
      </c>
    </row>
    <row r="1402">
      <c r="A1402" s="31" t="n"/>
      <c r="B1402" s="26" t="n"/>
      <c r="C1402" s="26" t="n"/>
      <c r="D1402" s="27" t="n"/>
      <c r="E1402" s="26" t="n"/>
      <c r="F1402" s="33">
        <f>IFERROR(IF(OR(C1402="",D1402=""),"",D1402*VLOOKUP(C1402,'Setup - Mix Design'!$A$5:$I$504,2,0)),"")</f>
        <v/>
      </c>
      <c r="G1402" s="33">
        <f>IFERROR(IF(OR(C1402="",D1402=""),"",D1402*VLOOKUP(C1402,'Setup - Mix Design'!$A$5:$I$504,3,0)),"")</f>
        <v/>
      </c>
      <c r="H1402" s="33">
        <f>IFERROR(IF(OR(C1402="",D1402=""),"",D1402*VLOOKUP(C1402,'Setup - Mix Design'!$A$5:$I$504,4,0)),"")</f>
        <v/>
      </c>
      <c r="I1402" s="33">
        <f>IFERROR(IF(OR(C1402="",D1402=""),"",D1402*VLOOKUP(C1402,'Setup - Mix Design'!$A$5:$I$504,5,0)),"")</f>
        <v/>
      </c>
      <c r="J1402" s="33">
        <f>IFERROR(IF(OR(C1402="",D1402=""),"",D1402*VLOOKUP(C1402,'Setup - Mix Design'!$A$5:$I$504,6,0)),"")</f>
        <v/>
      </c>
      <c r="K1402" s="33">
        <f>IFERROR(IF(OR(C1402="",D1402=""),"",D1402*VLOOKUP(C1402,'Setup - Mix Design'!$A$5:$I$504,7,0)),"")</f>
        <v/>
      </c>
    </row>
    <row r="1403">
      <c r="A1403" s="31" t="n"/>
      <c r="B1403" s="26" t="n"/>
      <c r="C1403" s="26" t="n"/>
      <c r="D1403" s="27" t="n"/>
      <c r="E1403" s="26" t="n"/>
      <c r="F1403" s="33">
        <f>IFERROR(IF(OR(C1403="",D1403=""),"",D1403*VLOOKUP(C1403,'Setup - Mix Design'!$A$5:$I$504,2,0)),"")</f>
        <v/>
      </c>
      <c r="G1403" s="33">
        <f>IFERROR(IF(OR(C1403="",D1403=""),"",D1403*VLOOKUP(C1403,'Setup - Mix Design'!$A$5:$I$504,3,0)),"")</f>
        <v/>
      </c>
      <c r="H1403" s="33">
        <f>IFERROR(IF(OR(C1403="",D1403=""),"",D1403*VLOOKUP(C1403,'Setup - Mix Design'!$A$5:$I$504,4,0)),"")</f>
        <v/>
      </c>
      <c r="I1403" s="33">
        <f>IFERROR(IF(OR(C1403="",D1403=""),"",D1403*VLOOKUP(C1403,'Setup - Mix Design'!$A$5:$I$504,5,0)),"")</f>
        <v/>
      </c>
      <c r="J1403" s="33">
        <f>IFERROR(IF(OR(C1403="",D1403=""),"",D1403*VLOOKUP(C1403,'Setup - Mix Design'!$A$5:$I$504,6,0)),"")</f>
        <v/>
      </c>
      <c r="K1403" s="33">
        <f>IFERROR(IF(OR(C1403="",D1403=""),"",D1403*VLOOKUP(C1403,'Setup - Mix Design'!$A$5:$I$504,7,0)),"")</f>
        <v/>
      </c>
    </row>
    <row r="1404">
      <c r="A1404" s="31" t="n"/>
      <c r="B1404" s="26" t="n"/>
      <c r="C1404" s="26" t="n"/>
      <c r="D1404" s="27" t="n"/>
      <c r="E1404" s="26" t="n"/>
      <c r="F1404" s="33">
        <f>IFERROR(IF(OR(C1404="",D1404=""),"",D1404*VLOOKUP(C1404,'Setup - Mix Design'!$A$5:$I$504,2,0)),"")</f>
        <v/>
      </c>
      <c r="G1404" s="33">
        <f>IFERROR(IF(OR(C1404="",D1404=""),"",D1404*VLOOKUP(C1404,'Setup - Mix Design'!$A$5:$I$504,3,0)),"")</f>
        <v/>
      </c>
      <c r="H1404" s="33">
        <f>IFERROR(IF(OR(C1404="",D1404=""),"",D1404*VLOOKUP(C1404,'Setup - Mix Design'!$A$5:$I$504,4,0)),"")</f>
        <v/>
      </c>
      <c r="I1404" s="33">
        <f>IFERROR(IF(OR(C1404="",D1404=""),"",D1404*VLOOKUP(C1404,'Setup - Mix Design'!$A$5:$I$504,5,0)),"")</f>
        <v/>
      </c>
      <c r="J1404" s="33">
        <f>IFERROR(IF(OR(C1404="",D1404=""),"",D1404*VLOOKUP(C1404,'Setup - Mix Design'!$A$5:$I$504,6,0)),"")</f>
        <v/>
      </c>
      <c r="K1404" s="33">
        <f>IFERROR(IF(OR(C1404="",D1404=""),"",D1404*VLOOKUP(C1404,'Setup - Mix Design'!$A$5:$I$504,7,0)),"")</f>
        <v/>
      </c>
    </row>
    <row r="1405">
      <c r="A1405" s="31" t="n"/>
      <c r="B1405" s="26" t="n"/>
      <c r="C1405" s="26" t="n"/>
      <c r="D1405" s="27" t="n"/>
      <c r="E1405" s="26" t="n"/>
      <c r="F1405" s="33">
        <f>IFERROR(IF(OR(C1405="",D1405=""),"",D1405*VLOOKUP(C1405,'Setup - Mix Design'!$A$5:$I$504,2,0)),"")</f>
        <v/>
      </c>
      <c r="G1405" s="33">
        <f>IFERROR(IF(OR(C1405="",D1405=""),"",D1405*VLOOKUP(C1405,'Setup - Mix Design'!$A$5:$I$504,3,0)),"")</f>
        <v/>
      </c>
      <c r="H1405" s="33">
        <f>IFERROR(IF(OR(C1405="",D1405=""),"",D1405*VLOOKUP(C1405,'Setup - Mix Design'!$A$5:$I$504,4,0)),"")</f>
        <v/>
      </c>
      <c r="I1405" s="33">
        <f>IFERROR(IF(OR(C1405="",D1405=""),"",D1405*VLOOKUP(C1405,'Setup - Mix Design'!$A$5:$I$504,5,0)),"")</f>
        <v/>
      </c>
      <c r="J1405" s="33">
        <f>IFERROR(IF(OR(C1405="",D1405=""),"",D1405*VLOOKUP(C1405,'Setup - Mix Design'!$A$5:$I$504,6,0)),"")</f>
        <v/>
      </c>
      <c r="K1405" s="33">
        <f>IFERROR(IF(OR(C1405="",D1405=""),"",D1405*VLOOKUP(C1405,'Setup - Mix Design'!$A$5:$I$504,7,0)),"")</f>
        <v/>
      </c>
    </row>
    <row r="1406">
      <c r="A1406" s="31" t="n"/>
      <c r="B1406" s="26" t="n"/>
      <c r="C1406" s="26" t="n"/>
      <c r="D1406" s="27" t="n"/>
      <c r="E1406" s="26" t="n"/>
      <c r="F1406" s="33">
        <f>IFERROR(IF(OR(C1406="",D1406=""),"",D1406*VLOOKUP(C1406,'Setup - Mix Design'!$A$5:$I$504,2,0)),"")</f>
        <v/>
      </c>
      <c r="G1406" s="33">
        <f>IFERROR(IF(OR(C1406="",D1406=""),"",D1406*VLOOKUP(C1406,'Setup - Mix Design'!$A$5:$I$504,3,0)),"")</f>
        <v/>
      </c>
      <c r="H1406" s="33">
        <f>IFERROR(IF(OR(C1406="",D1406=""),"",D1406*VLOOKUP(C1406,'Setup - Mix Design'!$A$5:$I$504,4,0)),"")</f>
        <v/>
      </c>
      <c r="I1406" s="33">
        <f>IFERROR(IF(OR(C1406="",D1406=""),"",D1406*VLOOKUP(C1406,'Setup - Mix Design'!$A$5:$I$504,5,0)),"")</f>
        <v/>
      </c>
      <c r="J1406" s="33">
        <f>IFERROR(IF(OR(C1406="",D1406=""),"",D1406*VLOOKUP(C1406,'Setup - Mix Design'!$A$5:$I$504,6,0)),"")</f>
        <v/>
      </c>
      <c r="K1406" s="33">
        <f>IFERROR(IF(OR(C1406="",D1406=""),"",D1406*VLOOKUP(C1406,'Setup - Mix Design'!$A$5:$I$504,7,0)),"")</f>
        <v/>
      </c>
    </row>
    <row r="1407">
      <c r="A1407" s="31" t="n"/>
      <c r="B1407" s="26" t="n"/>
      <c r="C1407" s="26" t="n"/>
      <c r="D1407" s="27" t="n"/>
      <c r="E1407" s="26" t="n"/>
      <c r="F1407" s="33">
        <f>IFERROR(IF(OR(C1407="",D1407=""),"",D1407*VLOOKUP(C1407,'Setup - Mix Design'!$A$5:$I$504,2,0)),"")</f>
        <v/>
      </c>
      <c r="G1407" s="33">
        <f>IFERROR(IF(OR(C1407="",D1407=""),"",D1407*VLOOKUP(C1407,'Setup - Mix Design'!$A$5:$I$504,3,0)),"")</f>
        <v/>
      </c>
      <c r="H1407" s="33">
        <f>IFERROR(IF(OR(C1407="",D1407=""),"",D1407*VLOOKUP(C1407,'Setup - Mix Design'!$A$5:$I$504,4,0)),"")</f>
        <v/>
      </c>
      <c r="I1407" s="33">
        <f>IFERROR(IF(OR(C1407="",D1407=""),"",D1407*VLOOKUP(C1407,'Setup - Mix Design'!$A$5:$I$504,5,0)),"")</f>
        <v/>
      </c>
      <c r="J1407" s="33">
        <f>IFERROR(IF(OR(C1407="",D1407=""),"",D1407*VLOOKUP(C1407,'Setup - Mix Design'!$A$5:$I$504,6,0)),"")</f>
        <v/>
      </c>
      <c r="K1407" s="33">
        <f>IFERROR(IF(OR(C1407="",D1407=""),"",D1407*VLOOKUP(C1407,'Setup - Mix Design'!$A$5:$I$504,7,0)),"")</f>
        <v/>
      </c>
    </row>
    <row r="1408">
      <c r="A1408" s="31" t="n"/>
      <c r="B1408" s="26" t="n"/>
      <c r="C1408" s="26" t="n"/>
      <c r="D1408" s="27" t="n"/>
      <c r="E1408" s="26" t="n"/>
      <c r="F1408" s="33">
        <f>IFERROR(IF(OR(C1408="",D1408=""),"",D1408*VLOOKUP(C1408,'Setup - Mix Design'!$A$5:$I$504,2,0)),"")</f>
        <v/>
      </c>
      <c r="G1408" s="33">
        <f>IFERROR(IF(OR(C1408="",D1408=""),"",D1408*VLOOKUP(C1408,'Setup - Mix Design'!$A$5:$I$504,3,0)),"")</f>
        <v/>
      </c>
      <c r="H1408" s="33">
        <f>IFERROR(IF(OR(C1408="",D1408=""),"",D1408*VLOOKUP(C1408,'Setup - Mix Design'!$A$5:$I$504,4,0)),"")</f>
        <v/>
      </c>
      <c r="I1408" s="33">
        <f>IFERROR(IF(OR(C1408="",D1408=""),"",D1408*VLOOKUP(C1408,'Setup - Mix Design'!$A$5:$I$504,5,0)),"")</f>
        <v/>
      </c>
      <c r="J1408" s="33">
        <f>IFERROR(IF(OR(C1408="",D1408=""),"",D1408*VLOOKUP(C1408,'Setup - Mix Design'!$A$5:$I$504,6,0)),"")</f>
        <v/>
      </c>
      <c r="K1408" s="33">
        <f>IFERROR(IF(OR(C1408="",D1408=""),"",D1408*VLOOKUP(C1408,'Setup - Mix Design'!$A$5:$I$504,7,0)),"")</f>
        <v/>
      </c>
    </row>
    <row r="1409">
      <c r="A1409" s="31" t="n"/>
      <c r="B1409" s="26" t="n"/>
      <c r="C1409" s="26" t="n"/>
      <c r="D1409" s="27" t="n"/>
      <c r="E1409" s="26" t="n"/>
      <c r="F1409" s="33">
        <f>IFERROR(IF(OR(C1409="",D1409=""),"",D1409*VLOOKUP(C1409,'Setup - Mix Design'!$A$5:$I$504,2,0)),"")</f>
        <v/>
      </c>
      <c r="G1409" s="33">
        <f>IFERROR(IF(OR(C1409="",D1409=""),"",D1409*VLOOKUP(C1409,'Setup - Mix Design'!$A$5:$I$504,3,0)),"")</f>
        <v/>
      </c>
      <c r="H1409" s="33">
        <f>IFERROR(IF(OR(C1409="",D1409=""),"",D1409*VLOOKUP(C1409,'Setup - Mix Design'!$A$5:$I$504,4,0)),"")</f>
        <v/>
      </c>
      <c r="I1409" s="33">
        <f>IFERROR(IF(OR(C1409="",D1409=""),"",D1409*VLOOKUP(C1409,'Setup - Mix Design'!$A$5:$I$504,5,0)),"")</f>
        <v/>
      </c>
      <c r="J1409" s="33">
        <f>IFERROR(IF(OR(C1409="",D1409=""),"",D1409*VLOOKUP(C1409,'Setup - Mix Design'!$A$5:$I$504,6,0)),"")</f>
        <v/>
      </c>
      <c r="K1409" s="33">
        <f>IFERROR(IF(OR(C1409="",D1409=""),"",D1409*VLOOKUP(C1409,'Setup - Mix Design'!$A$5:$I$504,7,0)),"")</f>
        <v/>
      </c>
    </row>
    <row r="1410">
      <c r="A1410" s="31" t="n"/>
      <c r="B1410" s="26" t="n"/>
      <c r="C1410" s="26" t="n"/>
      <c r="D1410" s="27" t="n"/>
      <c r="E1410" s="26" t="n"/>
      <c r="F1410" s="33">
        <f>IFERROR(IF(OR(C1410="",D1410=""),"",D1410*VLOOKUP(C1410,'Setup - Mix Design'!$A$5:$I$504,2,0)),"")</f>
        <v/>
      </c>
      <c r="G1410" s="33">
        <f>IFERROR(IF(OR(C1410="",D1410=""),"",D1410*VLOOKUP(C1410,'Setup - Mix Design'!$A$5:$I$504,3,0)),"")</f>
        <v/>
      </c>
      <c r="H1410" s="33">
        <f>IFERROR(IF(OR(C1410="",D1410=""),"",D1410*VLOOKUP(C1410,'Setup - Mix Design'!$A$5:$I$504,4,0)),"")</f>
        <v/>
      </c>
      <c r="I1410" s="33">
        <f>IFERROR(IF(OR(C1410="",D1410=""),"",D1410*VLOOKUP(C1410,'Setup - Mix Design'!$A$5:$I$504,5,0)),"")</f>
        <v/>
      </c>
      <c r="J1410" s="33">
        <f>IFERROR(IF(OR(C1410="",D1410=""),"",D1410*VLOOKUP(C1410,'Setup - Mix Design'!$A$5:$I$504,6,0)),"")</f>
        <v/>
      </c>
      <c r="K1410" s="33">
        <f>IFERROR(IF(OR(C1410="",D1410=""),"",D1410*VLOOKUP(C1410,'Setup - Mix Design'!$A$5:$I$504,7,0)),"")</f>
        <v/>
      </c>
    </row>
    <row r="1411">
      <c r="A1411" s="31" t="n"/>
      <c r="B1411" s="26" t="n"/>
      <c r="C1411" s="26" t="n"/>
      <c r="D1411" s="27" t="n"/>
      <c r="E1411" s="26" t="n"/>
      <c r="F1411" s="33">
        <f>IFERROR(IF(OR(C1411="",D1411=""),"",D1411*VLOOKUP(C1411,'Setup - Mix Design'!$A$5:$I$504,2,0)),"")</f>
        <v/>
      </c>
      <c r="G1411" s="33">
        <f>IFERROR(IF(OR(C1411="",D1411=""),"",D1411*VLOOKUP(C1411,'Setup - Mix Design'!$A$5:$I$504,3,0)),"")</f>
        <v/>
      </c>
      <c r="H1411" s="33">
        <f>IFERROR(IF(OR(C1411="",D1411=""),"",D1411*VLOOKUP(C1411,'Setup - Mix Design'!$A$5:$I$504,4,0)),"")</f>
        <v/>
      </c>
      <c r="I1411" s="33">
        <f>IFERROR(IF(OR(C1411="",D1411=""),"",D1411*VLOOKUP(C1411,'Setup - Mix Design'!$A$5:$I$504,5,0)),"")</f>
        <v/>
      </c>
      <c r="J1411" s="33">
        <f>IFERROR(IF(OR(C1411="",D1411=""),"",D1411*VLOOKUP(C1411,'Setup - Mix Design'!$A$5:$I$504,6,0)),"")</f>
        <v/>
      </c>
      <c r="K1411" s="33">
        <f>IFERROR(IF(OR(C1411="",D1411=""),"",D1411*VLOOKUP(C1411,'Setup - Mix Design'!$A$5:$I$504,7,0)),"")</f>
        <v/>
      </c>
    </row>
    <row r="1412">
      <c r="A1412" s="31" t="n"/>
      <c r="B1412" s="26" t="n"/>
      <c r="C1412" s="26" t="n"/>
      <c r="D1412" s="27" t="n"/>
      <c r="E1412" s="26" t="n"/>
      <c r="F1412" s="33">
        <f>IFERROR(IF(OR(C1412="",D1412=""),"",D1412*VLOOKUP(C1412,'Setup - Mix Design'!$A$5:$I$504,2,0)),"")</f>
        <v/>
      </c>
      <c r="G1412" s="33">
        <f>IFERROR(IF(OR(C1412="",D1412=""),"",D1412*VLOOKUP(C1412,'Setup - Mix Design'!$A$5:$I$504,3,0)),"")</f>
        <v/>
      </c>
      <c r="H1412" s="33">
        <f>IFERROR(IF(OR(C1412="",D1412=""),"",D1412*VLOOKUP(C1412,'Setup - Mix Design'!$A$5:$I$504,4,0)),"")</f>
        <v/>
      </c>
      <c r="I1412" s="33">
        <f>IFERROR(IF(OR(C1412="",D1412=""),"",D1412*VLOOKUP(C1412,'Setup - Mix Design'!$A$5:$I$504,5,0)),"")</f>
        <v/>
      </c>
      <c r="J1412" s="33">
        <f>IFERROR(IF(OR(C1412="",D1412=""),"",D1412*VLOOKUP(C1412,'Setup - Mix Design'!$A$5:$I$504,6,0)),"")</f>
        <v/>
      </c>
      <c r="K1412" s="33">
        <f>IFERROR(IF(OR(C1412="",D1412=""),"",D1412*VLOOKUP(C1412,'Setup - Mix Design'!$A$5:$I$504,7,0)),"")</f>
        <v/>
      </c>
    </row>
    <row r="1413">
      <c r="A1413" s="31" t="n"/>
      <c r="B1413" s="26" t="n"/>
      <c r="C1413" s="26" t="n"/>
      <c r="D1413" s="27" t="n"/>
      <c r="E1413" s="26" t="n"/>
      <c r="F1413" s="33">
        <f>IFERROR(IF(OR(C1413="",D1413=""),"",D1413*VLOOKUP(C1413,'Setup - Mix Design'!$A$5:$I$504,2,0)),"")</f>
        <v/>
      </c>
      <c r="G1413" s="33">
        <f>IFERROR(IF(OR(C1413="",D1413=""),"",D1413*VLOOKUP(C1413,'Setup - Mix Design'!$A$5:$I$504,3,0)),"")</f>
        <v/>
      </c>
      <c r="H1413" s="33">
        <f>IFERROR(IF(OR(C1413="",D1413=""),"",D1413*VLOOKUP(C1413,'Setup - Mix Design'!$A$5:$I$504,4,0)),"")</f>
        <v/>
      </c>
      <c r="I1413" s="33">
        <f>IFERROR(IF(OR(C1413="",D1413=""),"",D1413*VLOOKUP(C1413,'Setup - Mix Design'!$A$5:$I$504,5,0)),"")</f>
        <v/>
      </c>
      <c r="J1413" s="33">
        <f>IFERROR(IF(OR(C1413="",D1413=""),"",D1413*VLOOKUP(C1413,'Setup - Mix Design'!$A$5:$I$504,6,0)),"")</f>
        <v/>
      </c>
      <c r="K1413" s="33">
        <f>IFERROR(IF(OR(C1413="",D1413=""),"",D1413*VLOOKUP(C1413,'Setup - Mix Design'!$A$5:$I$504,7,0)),"")</f>
        <v/>
      </c>
    </row>
    <row r="1414">
      <c r="A1414" s="31" t="n"/>
      <c r="B1414" s="26" t="n"/>
      <c r="C1414" s="26" t="n"/>
      <c r="D1414" s="27" t="n"/>
      <c r="E1414" s="26" t="n"/>
      <c r="F1414" s="33">
        <f>IFERROR(IF(OR(C1414="",D1414=""),"",D1414*VLOOKUP(C1414,'Setup - Mix Design'!$A$5:$I$504,2,0)),"")</f>
        <v/>
      </c>
      <c r="G1414" s="33">
        <f>IFERROR(IF(OR(C1414="",D1414=""),"",D1414*VLOOKUP(C1414,'Setup - Mix Design'!$A$5:$I$504,3,0)),"")</f>
        <v/>
      </c>
      <c r="H1414" s="33">
        <f>IFERROR(IF(OR(C1414="",D1414=""),"",D1414*VLOOKUP(C1414,'Setup - Mix Design'!$A$5:$I$504,4,0)),"")</f>
        <v/>
      </c>
      <c r="I1414" s="33">
        <f>IFERROR(IF(OR(C1414="",D1414=""),"",D1414*VLOOKUP(C1414,'Setup - Mix Design'!$A$5:$I$504,5,0)),"")</f>
        <v/>
      </c>
      <c r="J1414" s="33">
        <f>IFERROR(IF(OR(C1414="",D1414=""),"",D1414*VLOOKUP(C1414,'Setup - Mix Design'!$A$5:$I$504,6,0)),"")</f>
        <v/>
      </c>
      <c r="K1414" s="33">
        <f>IFERROR(IF(OR(C1414="",D1414=""),"",D1414*VLOOKUP(C1414,'Setup - Mix Design'!$A$5:$I$504,7,0)),"")</f>
        <v/>
      </c>
    </row>
    <row r="1415">
      <c r="A1415" s="31" t="n"/>
      <c r="B1415" s="26" t="n"/>
      <c r="C1415" s="26" t="n"/>
      <c r="D1415" s="27" t="n"/>
      <c r="E1415" s="26" t="n"/>
      <c r="F1415" s="33">
        <f>IFERROR(IF(OR(C1415="",D1415=""),"",D1415*VLOOKUP(C1415,'Setup - Mix Design'!$A$5:$I$504,2,0)),"")</f>
        <v/>
      </c>
      <c r="G1415" s="33">
        <f>IFERROR(IF(OR(C1415="",D1415=""),"",D1415*VLOOKUP(C1415,'Setup - Mix Design'!$A$5:$I$504,3,0)),"")</f>
        <v/>
      </c>
      <c r="H1415" s="33">
        <f>IFERROR(IF(OR(C1415="",D1415=""),"",D1415*VLOOKUP(C1415,'Setup - Mix Design'!$A$5:$I$504,4,0)),"")</f>
        <v/>
      </c>
      <c r="I1415" s="33">
        <f>IFERROR(IF(OR(C1415="",D1415=""),"",D1415*VLOOKUP(C1415,'Setup - Mix Design'!$A$5:$I$504,5,0)),"")</f>
        <v/>
      </c>
      <c r="J1415" s="33">
        <f>IFERROR(IF(OR(C1415="",D1415=""),"",D1415*VLOOKUP(C1415,'Setup - Mix Design'!$A$5:$I$504,6,0)),"")</f>
        <v/>
      </c>
      <c r="K1415" s="33">
        <f>IFERROR(IF(OR(C1415="",D1415=""),"",D1415*VLOOKUP(C1415,'Setup - Mix Design'!$A$5:$I$504,7,0)),"")</f>
        <v/>
      </c>
    </row>
    <row r="1416">
      <c r="A1416" s="31" t="n"/>
      <c r="B1416" s="26" t="n"/>
      <c r="C1416" s="26" t="n"/>
      <c r="D1416" s="27" t="n"/>
      <c r="E1416" s="26" t="n"/>
      <c r="F1416" s="33">
        <f>IFERROR(IF(OR(C1416="",D1416=""),"",D1416*VLOOKUP(C1416,'Setup - Mix Design'!$A$5:$I$504,2,0)),"")</f>
        <v/>
      </c>
      <c r="G1416" s="33">
        <f>IFERROR(IF(OR(C1416="",D1416=""),"",D1416*VLOOKUP(C1416,'Setup - Mix Design'!$A$5:$I$504,3,0)),"")</f>
        <v/>
      </c>
      <c r="H1416" s="33">
        <f>IFERROR(IF(OR(C1416="",D1416=""),"",D1416*VLOOKUP(C1416,'Setup - Mix Design'!$A$5:$I$504,4,0)),"")</f>
        <v/>
      </c>
      <c r="I1416" s="33">
        <f>IFERROR(IF(OR(C1416="",D1416=""),"",D1416*VLOOKUP(C1416,'Setup - Mix Design'!$A$5:$I$504,5,0)),"")</f>
        <v/>
      </c>
      <c r="J1416" s="33">
        <f>IFERROR(IF(OR(C1416="",D1416=""),"",D1416*VLOOKUP(C1416,'Setup - Mix Design'!$A$5:$I$504,6,0)),"")</f>
        <v/>
      </c>
      <c r="K1416" s="33">
        <f>IFERROR(IF(OR(C1416="",D1416=""),"",D1416*VLOOKUP(C1416,'Setup - Mix Design'!$A$5:$I$504,7,0)),"")</f>
        <v/>
      </c>
    </row>
    <row r="1417">
      <c r="A1417" s="31" t="n"/>
      <c r="B1417" s="26" t="n"/>
      <c r="C1417" s="26" t="n"/>
      <c r="D1417" s="27" t="n"/>
      <c r="E1417" s="26" t="n"/>
      <c r="F1417" s="33">
        <f>IFERROR(IF(OR(C1417="",D1417=""),"",D1417*VLOOKUP(C1417,'Setup - Mix Design'!$A$5:$I$504,2,0)),"")</f>
        <v/>
      </c>
      <c r="G1417" s="33">
        <f>IFERROR(IF(OR(C1417="",D1417=""),"",D1417*VLOOKUP(C1417,'Setup - Mix Design'!$A$5:$I$504,3,0)),"")</f>
        <v/>
      </c>
      <c r="H1417" s="33">
        <f>IFERROR(IF(OR(C1417="",D1417=""),"",D1417*VLOOKUP(C1417,'Setup - Mix Design'!$A$5:$I$504,4,0)),"")</f>
        <v/>
      </c>
      <c r="I1417" s="33">
        <f>IFERROR(IF(OR(C1417="",D1417=""),"",D1417*VLOOKUP(C1417,'Setup - Mix Design'!$A$5:$I$504,5,0)),"")</f>
        <v/>
      </c>
      <c r="J1417" s="33">
        <f>IFERROR(IF(OR(C1417="",D1417=""),"",D1417*VLOOKUP(C1417,'Setup - Mix Design'!$A$5:$I$504,6,0)),"")</f>
        <v/>
      </c>
      <c r="K1417" s="33">
        <f>IFERROR(IF(OR(C1417="",D1417=""),"",D1417*VLOOKUP(C1417,'Setup - Mix Design'!$A$5:$I$504,7,0)),"")</f>
        <v/>
      </c>
    </row>
    <row r="1418">
      <c r="A1418" s="31" t="n"/>
      <c r="B1418" s="26" t="n"/>
      <c r="C1418" s="26" t="n"/>
      <c r="D1418" s="27" t="n"/>
      <c r="E1418" s="26" t="n"/>
      <c r="F1418" s="33">
        <f>IFERROR(IF(OR(C1418="",D1418=""),"",D1418*VLOOKUP(C1418,'Setup - Mix Design'!$A$5:$I$504,2,0)),"")</f>
        <v/>
      </c>
      <c r="G1418" s="33">
        <f>IFERROR(IF(OR(C1418="",D1418=""),"",D1418*VLOOKUP(C1418,'Setup - Mix Design'!$A$5:$I$504,3,0)),"")</f>
        <v/>
      </c>
      <c r="H1418" s="33">
        <f>IFERROR(IF(OR(C1418="",D1418=""),"",D1418*VLOOKUP(C1418,'Setup - Mix Design'!$A$5:$I$504,4,0)),"")</f>
        <v/>
      </c>
      <c r="I1418" s="33">
        <f>IFERROR(IF(OR(C1418="",D1418=""),"",D1418*VLOOKUP(C1418,'Setup - Mix Design'!$A$5:$I$504,5,0)),"")</f>
        <v/>
      </c>
      <c r="J1418" s="33">
        <f>IFERROR(IF(OR(C1418="",D1418=""),"",D1418*VLOOKUP(C1418,'Setup - Mix Design'!$A$5:$I$504,6,0)),"")</f>
        <v/>
      </c>
      <c r="K1418" s="33">
        <f>IFERROR(IF(OR(C1418="",D1418=""),"",D1418*VLOOKUP(C1418,'Setup - Mix Design'!$A$5:$I$504,7,0)),"")</f>
        <v/>
      </c>
    </row>
    <row r="1419">
      <c r="A1419" s="31" t="n"/>
      <c r="B1419" s="26" t="n"/>
      <c r="C1419" s="26" t="n"/>
      <c r="D1419" s="27" t="n"/>
      <c r="E1419" s="26" t="n"/>
      <c r="F1419" s="33">
        <f>IFERROR(IF(OR(C1419="",D1419=""),"",D1419*VLOOKUP(C1419,'Setup - Mix Design'!$A$5:$I$504,2,0)),"")</f>
        <v/>
      </c>
      <c r="G1419" s="33">
        <f>IFERROR(IF(OR(C1419="",D1419=""),"",D1419*VLOOKUP(C1419,'Setup - Mix Design'!$A$5:$I$504,3,0)),"")</f>
        <v/>
      </c>
      <c r="H1419" s="33">
        <f>IFERROR(IF(OR(C1419="",D1419=""),"",D1419*VLOOKUP(C1419,'Setup - Mix Design'!$A$5:$I$504,4,0)),"")</f>
        <v/>
      </c>
      <c r="I1419" s="33">
        <f>IFERROR(IF(OR(C1419="",D1419=""),"",D1419*VLOOKUP(C1419,'Setup - Mix Design'!$A$5:$I$504,5,0)),"")</f>
        <v/>
      </c>
      <c r="J1419" s="33">
        <f>IFERROR(IF(OR(C1419="",D1419=""),"",D1419*VLOOKUP(C1419,'Setup - Mix Design'!$A$5:$I$504,6,0)),"")</f>
        <v/>
      </c>
      <c r="K1419" s="33">
        <f>IFERROR(IF(OR(C1419="",D1419=""),"",D1419*VLOOKUP(C1419,'Setup - Mix Design'!$A$5:$I$504,7,0)),"")</f>
        <v/>
      </c>
    </row>
    <row r="1420">
      <c r="A1420" s="31" t="n"/>
      <c r="B1420" s="26" t="n"/>
      <c r="C1420" s="26" t="n"/>
      <c r="D1420" s="27" t="n"/>
      <c r="E1420" s="26" t="n"/>
      <c r="F1420" s="33">
        <f>IFERROR(IF(OR(C1420="",D1420=""),"",D1420*VLOOKUP(C1420,'Setup - Mix Design'!$A$5:$I$504,2,0)),"")</f>
        <v/>
      </c>
      <c r="G1420" s="33">
        <f>IFERROR(IF(OR(C1420="",D1420=""),"",D1420*VLOOKUP(C1420,'Setup - Mix Design'!$A$5:$I$504,3,0)),"")</f>
        <v/>
      </c>
      <c r="H1420" s="33">
        <f>IFERROR(IF(OR(C1420="",D1420=""),"",D1420*VLOOKUP(C1420,'Setup - Mix Design'!$A$5:$I$504,4,0)),"")</f>
        <v/>
      </c>
      <c r="I1420" s="33">
        <f>IFERROR(IF(OR(C1420="",D1420=""),"",D1420*VLOOKUP(C1420,'Setup - Mix Design'!$A$5:$I$504,5,0)),"")</f>
        <v/>
      </c>
      <c r="J1420" s="33">
        <f>IFERROR(IF(OR(C1420="",D1420=""),"",D1420*VLOOKUP(C1420,'Setup - Mix Design'!$A$5:$I$504,6,0)),"")</f>
        <v/>
      </c>
      <c r="K1420" s="33">
        <f>IFERROR(IF(OR(C1420="",D1420=""),"",D1420*VLOOKUP(C1420,'Setup - Mix Design'!$A$5:$I$504,7,0)),"")</f>
        <v/>
      </c>
    </row>
    <row r="1421">
      <c r="A1421" s="31" t="n"/>
      <c r="B1421" s="26" t="n"/>
      <c r="C1421" s="26" t="n"/>
      <c r="D1421" s="27" t="n"/>
      <c r="E1421" s="26" t="n"/>
      <c r="F1421" s="33">
        <f>IFERROR(IF(OR(C1421="",D1421=""),"",D1421*VLOOKUP(C1421,'Setup - Mix Design'!$A$5:$I$504,2,0)),"")</f>
        <v/>
      </c>
      <c r="G1421" s="33">
        <f>IFERROR(IF(OR(C1421="",D1421=""),"",D1421*VLOOKUP(C1421,'Setup - Mix Design'!$A$5:$I$504,3,0)),"")</f>
        <v/>
      </c>
      <c r="H1421" s="33">
        <f>IFERROR(IF(OR(C1421="",D1421=""),"",D1421*VLOOKUP(C1421,'Setup - Mix Design'!$A$5:$I$504,4,0)),"")</f>
        <v/>
      </c>
      <c r="I1421" s="33">
        <f>IFERROR(IF(OR(C1421="",D1421=""),"",D1421*VLOOKUP(C1421,'Setup - Mix Design'!$A$5:$I$504,5,0)),"")</f>
        <v/>
      </c>
      <c r="J1421" s="33">
        <f>IFERROR(IF(OR(C1421="",D1421=""),"",D1421*VLOOKUP(C1421,'Setup - Mix Design'!$A$5:$I$504,6,0)),"")</f>
        <v/>
      </c>
      <c r="K1421" s="33">
        <f>IFERROR(IF(OR(C1421="",D1421=""),"",D1421*VLOOKUP(C1421,'Setup - Mix Design'!$A$5:$I$504,7,0)),"")</f>
        <v/>
      </c>
    </row>
    <row r="1422">
      <c r="A1422" s="31" t="n"/>
      <c r="B1422" s="26" t="n"/>
      <c r="C1422" s="26" t="n"/>
      <c r="D1422" s="27" t="n"/>
      <c r="E1422" s="26" t="n"/>
      <c r="F1422" s="33">
        <f>IFERROR(IF(OR(C1422="",D1422=""),"",D1422*VLOOKUP(C1422,'Setup - Mix Design'!$A$5:$I$504,2,0)),"")</f>
        <v/>
      </c>
      <c r="G1422" s="33">
        <f>IFERROR(IF(OR(C1422="",D1422=""),"",D1422*VLOOKUP(C1422,'Setup - Mix Design'!$A$5:$I$504,3,0)),"")</f>
        <v/>
      </c>
      <c r="H1422" s="33">
        <f>IFERROR(IF(OR(C1422="",D1422=""),"",D1422*VLOOKUP(C1422,'Setup - Mix Design'!$A$5:$I$504,4,0)),"")</f>
        <v/>
      </c>
      <c r="I1422" s="33">
        <f>IFERROR(IF(OR(C1422="",D1422=""),"",D1422*VLOOKUP(C1422,'Setup - Mix Design'!$A$5:$I$504,5,0)),"")</f>
        <v/>
      </c>
      <c r="J1422" s="33">
        <f>IFERROR(IF(OR(C1422="",D1422=""),"",D1422*VLOOKUP(C1422,'Setup - Mix Design'!$A$5:$I$504,6,0)),"")</f>
        <v/>
      </c>
      <c r="K1422" s="33">
        <f>IFERROR(IF(OR(C1422="",D1422=""),"",D1422*VLOOKUP(C1422,'Setup - Mix Design'!$A$5:$I$504,7,0)),"")</f>
        <v/>
      </c>
    </row>
    <row r="1423">
      <c r="A1423" s="31" t="n"/>
      <c r="B1423" s="26" t="n"/>
      <c r="C1423" s="26" t="n"/>
      <c r="D1423" s="27" t="n"/>
      <c r="E1423" s="26" t="n"/>
      <c r="F1423" s="33">
        <f>IFERROR(IF(OR(C1423="",D1423=""),"",D1423*VLOOKUP(C1423,'Setup - Mix Design'!$A$5:$I$504,2,0)),"")</f>
        <v/>
      </c>
      <c r="G1423" s="33">
        <f>IFERROR(IF(OR(C1423="",D1423=""),"",D1423*VLOOKUP(C1423,'Setup - Mix Design'!$A$5:$I$504,3,0)),"")</f>
        <v/>
      </c>
      <c r="H1423" s="33">
        <f>IFERROR(IF(OR(C1423="",D1423=""),"",D1423*VLOOKUP(C1423,'Setup - Mix Design'!$A$5:$I$504,4,0)),"")</f>
        <v/>
      </c>
      <c r="I1423" s="33">
        <f>IFERROR(IF(OR(C1423="",D1423=""),"",D1423*VLOOKUP(C1423,'Setup - Mix Design'!$A$5:$I$504,5,0)),"")</f>
        <v/>
      </c>
      <c r="J1423" s="33">
        <f>IFERROR(IF(OR(C1423="",D1423=""),"",D1423*VLOOKUP(C1423,'Setup - Mix Design'!$A$5:$I$504,6,0)),"")</f>
        <v/>
      </c>
      <c r="K1423" s="33">
        <f>IFERROR(IF(OR(C1423="",D1423=""),"",D1423*VLOOKUP(C1423,'Setup - Mix Design'!$A$5:$I$504,7,0)),"")</f>
        <v/>
      </c>
    </row>
    <row r="1424">
      <c r="A1424" s="31" t="n"/>
      <c r="B1424" s="26" t="n"/>
      <c r="C1424" s="26" t="n"/>
      <c r="D1424" s="27" t="n"/>
      <c r="E1424" s="26" t="n"/>
      <c r="F1424" s="33">
        <f>IFERROR(IF(OR(C1424="",D1424=""),"",D1424*VLOOKUP(C1424,'Setup - Mix Design'!$A$5:$I$504,2,0)),"")</f>
        <v/>
      </c>
      <c r="G1424" s="33">
        <f>IFERROR(IF(OR(C1424="",D1424=""),"",D1424*VLOOKUP(C1424,'Setup - Mix Design'!$A$5:$I$504,3,0)),"")</f>
        <v/>
      </c>
      <c r="H1424" s="33">
        <f>IFERROR(IF(OR(C1424="",D1424=""),"",D1424*VLOOKUP(C1424,'Setup - Mix Design'!$A$5:$I$504,4,0)),"")</f>
        <v/>
      </c>
      <c r="I1424" s="33">
        <f>IFERROR(IF(OR(C1424="",D1424=""),"",D1424*VLOOKUP(C1424,'Setup - Mix Design'!$A$5:$I$504,5,0)),"")</f>
        <v/>
      </c>
      <c r="J1424" s="33">
        <f>IFERROR(IF(OR(C1424="",D1424=""),"",D1424*VLOOKUP(C1424,'Setup - Mix Design'!$A$5:$I$504,6,0)),"")</f>
        <v/>
      </c>
      <c r="K1424" s="33">
        <f>IFERROR(IF(OR(C1424="",D1424=""),"",D1424*VLOOKUP(C1424,'Setup - Mix Design'!$A$5:$I$504,7,0)),"")</f>
        <v/>
      </c>
    </row>
    <row r="1425">
      <c r="A1425" s="31" t="n"/>
      <c r="B1425" s="26" t="n"/>
      <c r="C1425" s="26" t="n"/>
      <c r="D1425" s="27" t="n"/>
      <c r="E1425" s="26" t="n"/>
      <c r="F1425" s="33">
        <f>IFERROR(IF(OR(C1425="",D1425=""),"",D1425*VLOOKUP(C1425,'Setup - Mix Design'!$A$5:$I$504,2,0)),"")</f>
        <v/>
      </c>
      <c r="G1425" s="33">
        <f>IFERROR(IF(OR(C1425="",D1425=""),"",D1425*VLOOKUP(C1425,'Setup - Mix Design'!$A$5:$I$504,3,0)),"")</f>
        <v/>
      </c>
      <c r="H1425" s="33">
        <f>IFERROR(IF(OR(C1425="",D1425=""),"",D1425*VLOOKUP(C1425,'Setup - Mix Design'!$A$5:$I$504,4,0)),"")</f>
        <v/>
      </c>
      <c r="I1425" s="33">
        <f>IFERROR(IF(OR(C1425="",D1425=""),"",D1425*VLOOKUP(C1425,'Setup - Mix Design'!$A$5:$I$504,5,0)),"")</f>
        <v/>
      </c>
      <c r="J1425" s="33">
        <f>IFERROR(IF(OR(C1425="",D1425=""),"",D1425*VLOOKUP(C1425,'Setup - Mix Design'!$A$5:$I$504,6,0)),"")</f>
        <v/>
      </c>
      <c r="K1425" s="33">
        <f>IFERROR(IF(OR(C1425="",D1425=""),"",D1425*VLOOKUP(C1425,'Setup - Mix Design'!$A$5:$I$504,7,0)),"")</f>
        <v/>
      </c>
    </row>
    <row r="1426">
      <c r="A1426" s="31" t="n"/>
      <c r="B1426" s="26" t="n"/>
      <c r="C1426" s="26" t="n"/>
      <c r="D1426" s="27" t="n"/>
      <c r="E1426" s="26" t="n"/>
      <c r="F1426" s="33">
        <f>IFERROR(IF(OR(C1426="",D1426=""),"",D1426*VLOOKUP(C1426,'Setup - Mix Design'!$A$5:$I$504,2,0)),"")</f>
        <v/>
      </c>
      <c r="G1426" s="33">
        <f>IFERROR(IF(OR(C1426="",D1426=""),"",D1426*VLOOKUP(C1426,'Setup - Mix Design'!$A$5:$I$504,3,0)),"")</f>
        <v/>
      </c>
      <c r="H1426" s="33">
        <f>IFERROR(IF(OR(C1426="",D1426=""),"",D1426*VLOOKUP(C1426,'Setup - Mix Design'!$A$5:$I$504,4,0)),"")</f>
        <v/>
      </c>
      <c r="I1426" s="33">
        <f>IFERROR(IF(OR(C1426="",D1426=""),"",D1426*VLOOKUP(C1426,'Setup - Mix Design'!$A$5:$I$504,5,0)),"")</f>
        <v/>
      </c>
      <c r="J1426" s="33">
        <f>IFERROR(IF(OR(C1426="",D1426=""),"",D1426*VLOOKUP(C1426,'Setup - Mix Design'!$A$5:$I$504,6,0)),"")</f>
        <v/>
      </c>
      <c r="K1426" s="33">
        <f>IFERROR(IF(OR(C1426="",D1426=""),"",D1426*VLOOKUP(C1426,'Setup - Mix Design'!$A$5:$I$504,7,0)),"")</f>
        <v/>
      </c>
    </row>
    <row r="1427">
      <c r="A1427" s="31" t="n"/>
      <c r="B1427" s="26" t="n"/>
      <c r="C1427" s="26" t="n"/>
      <c r="D1427" s="27" t="n"/>
      <c r="E1427" s="26" t="n"/>
      <c r="F1427" s="33">
        <f>IFERROR(IF(OR(C1427="",D1427=""),"",D1427*VLOOKUP(C1427,'Setup - Mix Design'!$A$5:$I$504,2,0)),"")</f>
        <v/>
      </c>
      <c r="G1427" s="33">
        <f>IFERROR(IF(OR(C1427="",D1427=""),"",D1427*VLOOKUP(C1427,'Setup - Mix Design'!$A$5:$I$504,3,0)),"")</f>
        <v/>
      </c>
      <c r="H1427" s="33">
        <f>IFERROR(IF(OR(C1427="",D1427=""),"",D1427*VLOOKUP(C1427,'Setup - Mix Design'!$A$5:$I$504,4,0)),"")</f>
        <v/>
      </c>
      <c r="I1427" s="33">
        <f>IFERROR(IF(OR(C1427="",D1427=""),"",D1427*VLOOKUP(C1427,'Setup - Mix Design'!$A$5:$I$504,5,0)),"")</f>
        <v/>
      </c>
      <c r="J1427" s="33">
        <f>IFERROR(IF(OR(C1427="",D1427=""),"",D1427*VLOOKUP(C1427,'Setup - Mix Design'!$A$5:$I$504,6,0)),"")</f>
        <v/>
      </c>
      <c r="K1427" s="33">
        <f>IFERROR(IF(OR(C1427="",D1427=""),"",D1427*VLOOKUP(C1427,'Setup - Mix Design'!$A$5:$I$504,7,0)),"")</f>
        <v/>
      </c>
    </row>
    <row r="1428">
      <c r="A1428" s="31" t="n"/>
      <c r="B1428" s="26" t="n"/>
      <c r="C1428" s="26" t="n"/>
      <c r="D1428" s="27" t="n"/>
      <c r="E1428" s="26" t="n"/>
      <c r="F1428" s="33">
        <f>IFERROR(IF(OR(C1428="",D1428=""),"",D1428*VLOOKUP(C1428,'Setup - Mix Design'!$A$5:$I$504,2,0)),"")</f>
        <v/>
      </c>
      <c r="G1428" s="33">
        <f>IFERROR(IF(OR(C1428="",D1428=""),"",D1428*VLOOKUP(C1428,'Setup - Mix Design'!$A$5:$I$504,3,0)),"")</f>
        <v/>
      </c>
      <c r="H1428" s="33">
        <f>IFERROR(IF(OR(C1428="",D1428=""),"",D1428*VLOOKUP(C1428,'Setup - Mix Design'!$A$5:$I$504,4,0)),"")</f>
        <v/>
      </c>
      <c r="I1428" s="33">
        <f>IFERROR(IF(OR(C1428="",D1428=""),"",D1428*VLOOKUP(C1428,'Setup - Mix Design'!$A$5:$I$504,5,0)),"")</f>
        <v/>
      </c>
      <c r="J1428" s="33">
        <f>IFERROR(IF(OR(C1428="",D1428=""),"",D1428*VLOOKUP(C1428,'Setup - Mix Design'!$A$5:$I$504,6,0)),"")</f>
        <v/>
      </c>
      <c r="K1428" s="33">
        <f>IFERROR(IF(OR(C1428="",D1428=""),"",D1428*VLOOKUP(C1428,'Setup - Mix Design'!$A$5:$I$504,7,0)),"")</f>
        <v/>
      </c>
    </row>
    <row r="1429">
      <c r="A1429" s="31" t="n"/>
      <c r="B1429" s="26" t="n"/>
      <c r="C1429" s="26" t="n"/>
      <c r="D1429" s="27" t="n"/>
      <c r="E1429" s="26" t="n"/>
      <c r="F1429" s="33">
        <f>IFERROR(IF(OR(C1429="",D1429=""),"",D1429*VLOOKUP(C1429,'Setup - Mix Design'!$A$5:$I$504,2,0)),"")</f>
        <v/>
      </c>
      <c r="G1429" s="33">
        <f>IFERROR(IF(OR(C1429="",D1429=""),"",D1429*VLOOKUP(C1429,'Setup - Mix Design'!$A$5:$I$504,3,0)),"")</f>
        <v/>
      </c>
      <c r="H1429" s="33">
        <f>IFERROR(IF(OR(C1429="",D1429=""),"",D1429*VLOOKUP(C1429,'Setup - Mix Design'!$A$5:$I$504,4,0)),"")</f>
        <v/>
      </c>
      <c r="I1429" s="33">
        <f>IFERROR(IF(OR(C1429="",D1429=""),"",D1429*VLOOKUP(C1429,'Setup - Mix Design'!$A$5:$I$504,5,0)),"")</f>
        <v/>
      </c>
      <c r="J1429" s="33">
        <f>IFERROR(IF(OR(C1429="",D1429=""),"",D1429*VLOOKUP(C1429,'Setup - Mix Design'!$A$5:$I$504,6,0)),"")</f>
        <v/>
      </c>
      <c r="K1429" s="33">
        <f>IFERROR(IF(OR(C1429="",D1429=""),"",D1429*VLOOKUP(C1429,'Setup - Mix Design'!$A$5:$I$504,7,0)),"")</f>
        <v/>
      </c>
    </row>
    <row r="1430">
      <c r="A1430" s="31" t="n"/>
      <c r="B1430" s="26" t="n"/>
      <c r="C1430" s="26" t="n"/>
      <c r="D1430" s="27" t="n"/>
      <c r="E1430" s="26" t="n"/>
      <c r="F1430" s="33">
        <f>IFERROR(IF(OR(C1430="",D1430=""),"",D1430*VLOOKUP(C1430,'Setup - Mix Design'!$A$5:$I$504,2,0)),"")</f>
        <v/>
      </c>
      <c r="G1430" s="33">
        <f>IFERROR(IF(OR(C1430="",D1430=""),"",D1430*VLOOKUP(C1430,'Setup - Mix Design'!$A$5:$I$504,3,0)),"")</f>
        <v/>
      </c>
      <c r="H1430" s="33">
        <f>IFERROR(IF(OR(C1430="",D1430=""),"",D1430*VLOOKUP(C1430,'Setup - Mix Design'!$A$5:$I$504,4,0)),"")</f>
        <v/>
      </c>
      <c r="I1430" s="33">
        <f>IFERROR(IF(OR(C1430="",D1430=""),"",D1430*VLOOKUP(C1430,'Setup - Mix Design'!$A$5:$I$504,5,0)),"")</f>
        <v/>
      </c>
      <c r="J1430" s="33">
        <f>IFERROR(IF(OR(C1430="",D1430=""),"",D1430*VLOOKUP(C1430,'Setup - Mix Design'!$A$5:$I$504,6,0)),"")</f>
        <v/>
      </c>
      <c r="K1430" s="33">
        <f>IFERROR(IF(OR(C1430="",D1430=""),"",D1430*VLOOKUP(C1430,'Setup - Mix Design'!$A$5:$I$504,7,0)),"")</f>
        <v/>
      </c>
    </row>
    <row r="1431">
      <c r="A1431" s="31" t="n"/>
      <c r="B1431" s="26" t="n"/>
      <c r="C1431" s="26" t="n"/>
      <c r="D1431" s="27" t="n"/>
      <c r="E1431" s="26" t="n"/>
      <c r="F1431" s="33">
        <f>IFERROR(IF(OR(C1431="",D1431=""),"",D1431*VLOOKUP(C1431,'Setup - Mix Design'!$A$5:$I$504,2,0)),"")</f>
        <v/>
      </c>
      <c r="G1431" s="33">
        <f>IFERROR(IF(OR(C1431="",D1431=""),"",D1431*VLOOKUP(C1431,'Setup - Mix Design'!$A$5:$I$504,3,0)),"")</f>
        <v/>
      </c>
      <c r="H1431" s="33">
        <f>IFERROR(IF(OR(C1431="",D1431=""),"",D1431*VLOOKUP(C1431,'Setup - Mix Design'!$A$5:$I$504,4,0)),"")</f>
        <v/>
      </c>
      <c r="I1431" s="33">
        <f>IFERROR(IF(OR(C1431="",D1431=""),"",D1431*VLOOKUP(C1431,'Setup - Mix Design'!$A$5:$I$504,5,0)),"")</f>
        <v/>
      </c>
      <c r="J1431" s="33">
        <f>IFERROR(IF(OR(C1431="",D1431=""),"",D1431*VLOOKUP(C1431,'Setup - Mix Design'!$A$5:$I$504,6,0)),"")</f>
        <v/>
      </c>
      <c r="K1431" s="33">
        <f>IFERROR(IF(OR(C1431="",D1431=""),"",D1431*VLOOKUP(C1431,'Setup - Mix Design'!$A$5:$I$504,7,0)),"")</f>
        <v/>
      </c>
    </row>
    <row r="1432">
      <c r="A1432" s="31" t="n"/>
      <c r="B1432" s="26" t="n"/>
      <c r="C1432" s="26" t="n"/>
      <c r="D1432" s="27" t="n"/>
      <c r="E1432" s="26" t="n"/>
      <c r="F1432" s="33">
        <f>IFERROR(IF(OR(C1432="",D1432=""),"",D1432*VLOOKUP(C1432,'Setup - Mix Design'!$A$5:$I$504,2,0)),"")</f>
        <v/>
      </c>
      <c r="G1432" s="33">
        <f>IFERROR(IF(OR(C1432="",D1432=""),"",D1432*VLOOKUP(C1432,'Setup - Mix Design'!$A$5:$I$504,3,0)),"")</f>
        <v/>
      </c>
      <c r="H1432" s="33">
        <f>IFERROR(IF(OR(C1432="",D1432=""),"",D1432*VLOOKUP(C1432,'Setup - Mix Design'!$A$5:$I$504,4,0)),"")</f>
        <v/>
      </c>
      <c r="I1432" s="33">
        <f>IFERROR(IF(OR(C1432="",D1432=""),"",D1432*VLOOKUP(C1432,'Setup - Mix Design'!$A$5:$I$504,5,0)),"")</f>
        <v/>
      </c>
      <c r="J1432" s="33">
        <f>IFERROR(IF(OR(C1432="",D1432=""),"",D1432*VLOOKUP(C1432,'Setup - Mix Design'!$A$5:$I$504,6,0)),"")</f>
        <v/>
      </c>
      <c r="K1432" s="33">
        <f>IFERROR(IF(OR(C1432="",D1432=""),"",D1432*VLOOKUP(C1432,'Setup - Mix Design'!$A$5:$I$504,7,0)),"")</f>
        <v/>
      </c>
    </row>
    <row r="1433">
      <c r="A1433" s="31" t="n"/>
      <c r="B1433" s="26" t="n"/>
      <c r="C1433" s="26" t="n"/>
      <c r="D1433" s="27" t="n"/>
      <c r="E1433" s="26" t="n"/>
      <c r="F1433" s="33">
        <f>IFERROR(IF(OR(C1433="",D1433=""),"",D1433*VLOOKUP(C1433,'Setup - Mix Design'!$A$5:$I$504,2,0)),"")</f>
        <v/>
      </c>
      <c r="G1433" s="33">
        <f>IFERROR(IF(OR(C1433="",D1433=""),"",D1433*VLOOKUP(C1433,'Setup - Mix Design'!$A$5:$I$504,3,0)),"")</f>
        <v/>
      </c>
      <c r="H1433" s="33">
        <f>IFERROR(IF(OR(C1433="",D1433=""),"",D1433*VLOOKUP(C1433,'Setup - Mix Design'!$A$5:$I$504,4,0)),"")</f>
        <v/>
      </c>
      <c r="I1433" s="33">
        <f>IFERROR(IF(OR(C1433="",D1433=""),"",D1433*VLOOKUP(C1433,'Setup - Mix Design'!$A$5:$I$504,5,0)),"")</f>
        <v/>
      </c>
      <c r="J1433" s="33">
        <f>IFERROR(IF(OR(C1433="",D1433=""),"",D1433*VLOOKUP(C1433,'Setup - Mix Design'!$A$5:$I$504,6,0)),"")</f>
        <v/>
      </c>
      <c r="K1433" s="33">
        <f>IFERROR(IF(OR(C1433="",D1433=""),"",D1433*VLOOKUP(C1433,'Setup - Mix Design'!$A$5:$I$504,7,0)),"")</f>
        <v/>
      </c>
    </row>
    <row r="1434">
      <c r="A1434" s="31" t="n"/>
      <c r="B1434" s="26" t="n"/>
      <c r="C1434" s="26" t="n"/>
      <c r="D1434" s="27" t="n"/>
      <c r="E1434" s="26" t="n"/>
      <c r="F1434" s="33">
        <f>IFERROR(IF(OR(C1434="",D1434=""),"",D1434*VLOOKUP(C1434,'Setup - Mix Design'!$A$5:$I$504,2,0)),"")</f>
        <v/>
      </c>
      <c r="G1434" s="33">
        <f>IFERROR(IF(OR(C1434="",D1434=""),"",D1434*VLOOKUP(C1434,'Setup - Mix Design'!$A$5:$I$504,3,0)),"")</f>
        <v/>
      </c>
      <c r="H1434" s="33">
        <f>IFERROR(IF(OR(C1434="",D1434=""),"",D1434*VLOOKUP(C1434,'Setup - Mix Design'!$A$5:$I$504,4,0)),"")</f>
        <v/>
      </c>
      <c r="I1434" s="33">
        <f>IFERROR(IF(OR(C1434="",D1434=""),"",D1434*VLOOKUP(C1434,'Setup - Mix Design'!$A$5:$I$504,5,0)),"")</f>
        <v/>
      </c>
      <c r="J1434" s="33">
        <f>IFERROR(IF(OR(C1434="",D1434=""),"",D1434*VLOOKUP(C1434,'Setup - Mix Design'!$A$5:$I$504,6,0)),"")</f>
        <v/>
      </c>
      <c r="K1434" s="33">
        <f>IFERROR(IF(OR(C1434="",D1434=""),"",D1434*VLOOKUP(C1434,'Setup - Mix Design'!$A$5:$I$504,7,0)),"")</f>
        <v/>
      </c>
    </row>
    <row r="1435">
      <c r="A1435" s="31" t="n"/>
      <c r="B1435" s="26" t="n"/>
      <c r="C1435" s="26" t="n"/>
      <c r="D1435" s="27" t="n"/>
      <c r="E1435" s="26" t="n"/>
      <c r="F1435" s="33">
        <f>IFERROR(IF(OR(C1435="",D1435=""),"",D1435*VLOOKUP(C1435,'Setup - Mix Design'!$A$5:$I$504,2,0)),"")</f>
        <v/>
      </c>
      <c r="G1435" s="33">
        <f>IFERROR(IF(OR(C1435="",D1435=""),"",D1435*VLOOKUP(C1435,'Setup - Mix Design'!$A$5:$I$504,3,0)),"")</f>
        <v/>
      </c>
      <c r="H1435" s="33">
        <f>IFERROR(IF(OR(C1435="",D1435=""),"",D1435*VLOOKUP(C1435,'Setup - Mix Design'!$A$5:$I$504,4,0)),"")</f>
        <v/>
      </c>
      <c r="I1435" s="33">
        <f>IFERROR(IF(OR(C1435="",D1435=""),"",D1435*VLOOKUP(C1435,'Setup - Mix Design'!$A$5:$I$504,5,0)),"")</f>
        <v/>
      </c>
      <c r="J1435" s="33">
        <f>IFERROR(IF(OR(C1435="",D1435=""),"",D1435*VLOOKUP(C1435,'Setup - Mix Design'!$A$5:$I$504,6,0)),"")</f>
        <v/>
      </c>
      <c r="K1435" s="33">
        <f>IFERROR(IF(OR(C1435="",D1435=""),"",D1435*VLOOKUP(C1435,'Setup - Mix Design'!$A$5:$I$504,7,0)),"")</f>
        <v/>
      </c>
    </row>
    <row r="1436">
      <c r="A1436" s="31" t="n"/>
      <c r="B1436" s="26" t="n"/>
      <c r="C1436" s="26" t="n"/>
      <c r="D1436" s="27" t="n"/>
      <c r="E1436" s="26" t="n"/>
      <c r="F1436" s="33">
        <f>IFERROR(IF(OR(C1436="",D1436=""),"",D1436*VLOOKUP(C1436,'Setup - Mix Design'!$A$5:$I$504,2,0)),"")</f>
        <v/>
      </c>
      <c r="G1436" s="33">
        <f>IFERROR(IF(OR(C1436="",D1436=""),"",D1436*VLOOKUP(C1436,'Setup - Mix Design'!$A$5:$I$504,3,0)),"")</f>
        <v/>
      </c>
      <c r="H1436" s="33">
        <f>IFERROR(IF(OR(C1436="",D1436=""),"",D1436*VLOOKUP(C1436,'Setup - Mix Design'!$A$5:$I$504,4,0)),"")</f>
        <v/>
      </c>
      <c r="I1436" s="33">
        <f>IFERROR(IF(OR(C1436="",D1436=""),"",D1436*VLOOKUP(C1436,'Setup - Mix Design'!$A$5:$I$504,5,0)),"")</f>
        <v/>
      </c>
      <c r="J1436" s="33">
        <f>IFERROR(IF(OR(C1436="",D1436=""),"",D1436*VLOOKUP(C1436,'Setup - Mix Design'!$A$5:$I$504,6,0)),"")</f>
        <v/>
      </c>
      <c r="K1436" s="33">
        <f>IFERROR(IF(OR(C1436="",D1436=""),"",D1436*VLOOKUP(C1436,'Setup - Mix Design'!$A$5:$I$504,7,0)),"")</f>
        <v/>
      </c>
    </row>
    <row r="1437">
      <c r="A1437" s="31" t="n"/>
      <c r="B1437" s="26" t="n"/>
      <c r="C1437" s="26" t="n"/>
      <c r="D1437" s="27" t="n"/>
      <c r="E1437" s="26" t="n"/>
      <c r="F1437" s="33">
        <f>IFERROR(IF(OR(C1437="",D1437=""),"",D1437*VLOOKUP(C1437,'Setup - Mix Design'!$A$5:$I$504,2,0)),"")</f>
        <v/>
      </c>
      <c r="G1437" s="33">
        <f>IFERROR(IF(OR(C1437="",D1437=""),"",D1437*VLOOKUP(C1437,'Setup - Mix Design'!$A$5:$I$504,3,0)),"")</f>
        <v/>
      </c>
      <c r="H1437" s="33">
        <f>IFERROR(IF(OR(C1437="",D1437=""),"",D1437*VLOOKUP(C1437,'Setup - Mix Design'!$A$5:$I$504,4,0)),"")</f>
        <v/>
      </c>
      <c r="I1437" s="33">
        <f>IFERROR(IF(OR(C1437="",D1437=""),"",D1437*VLOOKUP(C1437,'Setup - Mix Design'!$A$5:$I$504,5,0)),"")</f>
        <v/>
      </c>
      <c r="J1437" s="33">
        <f>IFERROR(IF(OR(C1437="",D1437=""),"",D1437*VLOOKUP(C1437,'Setup - Mix Design'!$A$5:$I$504,6,0)),"")</f>
        <v/>
      </c>
      <c r="K1437" s="33">
        <f>IFERROR(IF(OR(C1437="",D1437=""),"",D1437*VLOOKUP(C1437,'Setup - Mix Design'!$A$5:$I$504,7,0)),"")</f>
        <v/>
      </c>
    </row>
    <row r="1438">
      <c r="A1438" s="31" t="n"/>
      <c r="B1438" s="26" t="n"/>
      <c r="C1438" s="26" t="n"/>
      <c r="D1438" s="27" t="n"/>
      <c r="E1438" s="26" t="n"/>
      <c r="F1438" s="33">
        <f>IFERROR(IF(OR(C1438="",D1438=""),"",D1438*VLOOKUP(C1438,'Setup - Mix Design'!$A$5:$I$504,2,0)),"")</f>
        <v/>
      </c>
      <c r="G1438" s="33">
        <f>IFERROR(IF(OR(C1438="",D1438=""),"",D1438*VLOOKUP(C1438,'Setup - Mix Design'!$A$5:$I$504,3,0)),"")</f>
        <v/>
      </c>
      <c r="H1438" s="33">
        <f>IFERROR(IF(OR(C1438="",D1438=""),"",D1438*VLOOKUP(C1438,'Setup - Mix Design'!$A$5:$I$504,4,0)),"")</f>
        <v/>
      </c>
      <c r="I1438" s="33">
        <f>IFERROR(IF(OR(C1438="",D1438=""),"",D1438*VLOOKUP(C1438,'Setup - Mix Design'!$A$5:$I$504,5,0)),"")</f>
        <v/>
      </c>
      <c r="J1438" s="33">
        <f>IFERROR(IF(OR(C1438="",D1438=""),"",D1438*VLOOKUP(C1438,'Setup - Mix Design'!$A$5:$I$504,6,0)),"")</f>
        <v/>
      </c>
      <c r="K1438" s="33">
        <f>IFERROR(IF(OR(C1438="",D1438=""),"",D1438*VLOOKUP(C1438,'Setup - Mix Design'!$A$5:$I$504,7,0)),"")</f>
        <v/>
      </c>
    </row>
    <row r="1439">
      <c r="A1439" s="31" t="n"/>
      <c r="B1439" s="26" t="n"/>
      <c r="C1439" s="26" t="n"/>
      <c r="D1439" s="27" t="n"/>
      <c r="E1439" s="26" t="n"/>
      <c r="F1439" s="33">
        <f>IFERROR(IF(OR(C1439="",D1439=""),"",D1439*VLOOKUP(C1439,'Setup - Mix Design'!$A$5:$I$504,2,0)),"")</f>
        <v/>
      </c>
      <c r="G1439" s="33">
        <f>IFERROR(IF(OR(C1439="",D1439=""),"",D1439*VLOOKUP(C1439,'Setup - Mix Design'!$A$5:$I$504,3,0)),"")</f>
        <v/>
      </c>
      <c r="H1439" s="33">
        <f>IFERROR(IF(OR(C1439="",D1439=""),"",D1439*VLOOKUP(C1439,'Setup - Mix Design'!$A$5:$I$504,4,0)),"")</f>
        <v/>
      </c>
      <c r="I1439" s="33">
        <f>IFERROR(IF(OR(C1439="",D1439=""),"",D1439*VLOOKUP(C1439,'Setup - Mix Design'!$A$5:$I$504,5,0)),"")</f>
        <v/>
      </c>
      <c r="J1439" s="33">
        <f>IFERROR(IF(OR(C1439="",D1439=""),"",D1439*VLOOKUP(C1439,'Setup - Mix Design'!$A$5:$I$504,6,0)),"")</f>
        <v/>
      </c>
      <c r="K1439" s="33">
        <f>IFERROR(IF(OR(C1439="",D1439=""),"",D1439*VLOOKUP(C1439,'Setup - Mix Design'!$A$5:$I$504,7,0)),"")</f>
        <v/>
      </c>
    </row>
    <row r="1440">
      <c r="A1440" s="31" t="n"/>
      <c r="B1440" s="26" t="n"/>
      <c r="C1440" s="26" t="n"/>
      <c r="D1440" s="27" t="n"/>
      <c r="E1440" s="26" t="n"/>
      <c r="F1440" s="33">
        <f>IFERROR(IF(OR(C1440="",D1440=""),"",D1440*VLOOKUP(C1440,'Setup - Mix Design'!$A$5:$I$504,2,0)),"")</f>
        <v/>
      </c>
      <c r="G1440" s="33">
        <f>IFERROR(IF(OR(C1440="",D1440=""),"",D1440*VLOOKUP(C1440,'Setup - Mix Design'!$A$5:$I$504,3,0)),"")</f>
        <v/>
      </c>
      <c r="H1440" s="33">
        <f>IFERROR(IF(OR(C1440="",D1440=""),"",D1440*VLOOKUP(C1440,'Setup - Mix Design'!$A$5:$I$504,4,0)),"")</f>
        <v/>
      </c>
      <c r="I1440" s="33">
        <f>IFERROR(IF(OR(C1440="",D1440=""),"",D1440*VLOOKUP(C1440,'Setup - Mix Design'!$A$5:$I$504,5,0)),"")</f>
        <v/>
      </c>
      <c r="J1440" s="33">
        <f>IFERROR(IF(OR(C1440="",D1440=""),"",D1440*VLOOKUP(C1440,'Setup - Mix Design'!$A$5:$I$504,6,0)),"")</f>
        <v/>
      </c>
      <c r="K1440" s="33">
        <f>IFERROR(IF(OR(C1440="",D1440=""),"",D1440*VLOOKUP(C1440,'Setup - Mix Design'!$A$5:$I$504,7,0)),"")</f>
        <v/>
      </c>
    </row>
    <row r="1441">
      <c r="A1441" s="31" t="n"/>
      <c r="B1441" s="26" t="n"/>
      <c r="C1441" s="26" t="n"/>
      <c r="D1441" s="27" t="n"/>
      <c r="E1441" s="26" t="n"/>
      <c r="F1441" s="33">
        <f>IFERROR(IF(OR(C1441="",D1441=""),"",D1441*VLOOKUP(C1441,'Setup - Mix Design'!$A$5:$I$504,2,0)),"")</f>
        <v/>
      </c>
      <c r="G1441" s="33">
        <f>IFERROR(IF(OR(C1441="",D1441=""),"",D1441*VLOOKUP(C1441,'Setup - Mix Design'!$A$5:$I$504,3,0)),"")</f>
        <v/>
      </c>
      <c r="H1441" s="33">
        <f>IFERROR(IF(OR(C1441="",D1441=""),"",D1441*VLOOKUP(C1441,'Setup - Mix Design'!$A$5:$I$504,4,0)),"")</f>
        <v/>
      </c>
      <c r="I1441" s="33">
        <f>IFERROR(IF(OR(C1441="",D1441=""),"",D1441*VLOOKUP(C1441,'Setup - Mix Design'!$A$5:$I$504,5,0)),"")</f>
        <v/>
      </c>
      <c r="J1441" s="33">
        <f>IFERROR(IF(OR(C1441="",D1441=""),"",D1441*VLOOKUP(C1441,'Setup - Mix Design'!$A$5:$I$504,6,0)),"")</f>
        <v/>
      </c>
      <c r="K1441" s="33">
        <f>IFERROR(IF(OR(C1441="",D1441=""),"",D1441*VLOOKUP(C1441,'Setup - Mix Design'!$A$5:$I$504,7,0)),"")</f>
        <v/>
      </c>
    </row>
    <row r="1442">
      <c r="A1442" s="31" t="n"/>
      <c r="B1442" s="26" t="n"/>
      <c r="C1442" s="26" t="n"/>
      <c r="D1442" s="27" t="n"/>
      <c r="E1442" s="26" t="n"/>
      <c r="F1442" s="33">
        <f>IFERROR(IF(OR(C1442="",D1442=""),"",D1442*VLOOKUP(C1442,'Setup - Mix Design'!$A$5:$I$504,2,0)),"")</f>
        <v/>
      </c>
      <c r="G1442" s="33">
        <f>IFERROR(IF(OR(C1442="",D1442=""),"",D1442*VLOOKUP(C1442,'Setup - Mix Design'!$A$5:$I$504,3,0)),"")</f>
        <v/>
      </c>
      <c r="H1442" s="33">
        <f>IFERROR(IF(OR(C1442="",D1442=""),"",D1442*VLOOKUP(C1442,'Setup - Mix Design'!$A$5:$I$504,4,0)),"")</f>
        <v/>
      </c>
      <c r="I1442" s="33">
        <f>IFERROR(IF(OR(C1442="",D1442=""),"",D1442*VLOOKUP(C1442,'Setup - Mix Design'!$A$5:$I$504,5,0)),"")</f>
        <v/>
      </c>
      <c r="J1442" s="33">
        <f>IFERROR(IF(OR(C1442="",D1442=""),"",D1442*VLOOKUP(C1442,'Setup - Mix Design'!$A$5:$I$504,6,0)),"")</f>
        <v/>
      </c>
      <c r="K1442" s="33">
        <f>IFERROR(IF(OR(C1442="",D1442=""),"",D1442*VLOOKUP(C1442,'Setup - Mix Design'!$A$5:$I$504,7,0)),"")</f>
        <v/>
      </c>
    </row>
    <row r="1443">
      <c r="A1443" s="31" t="n"/>
      <c r="B1443" s="26" t="n"/>
      <c r="C1443" s="26" t="n"/>
      <c r="D1443" s="27" t="n"/>
      <c r="E1443" s="26" t="n"/>
      <c r="F1443" s="33">
        <f>IFERROR(IF(OR(C1443="",D1443=""),"",D1443*VLOOKUP(C1443,'Setup - Mix Design'!$A$5:$I$504,2,0)),"")</f>
        <v/>
      </c>
      <c r="G1443" s="33">
        <f>IFERROR(IF(OR(C1443="",D1443=""),"",D1443*VLOOKUP(C1443,'Setup - Mix Design'!$A$5:$I$504,3,0)),"")</f>
        <v/>
      </c>
      <c r="H1443" s="33">
        <f>IFERROR(IF(OR(C1443="",D1443=""),"",D1443*VLOOKUP(C1443,'Setup - Mix Design'!$A$5:$I$504,4,0)),"")</f>
        <v/>
      </c>
      <c r="I1443" s="33">
        <f>IFERROR(IF(OR(C1443="",D1443=""),"",D1443*VLOOKUP(C1443,'Setup - Mix Design'!$A$5:$I$504,5,0)),"")</f>
        <v/>
      </c>
      <c r="J1443" s="33">
        <f>IFERROR(IF(OR(C1443="",D1443=""),"",D1443*VLOOKUP(C1443,'Setup - Mix Design'!$A$5:$I$504,6,0)),"")</f>
        <v/>
      </c>
      <c r="K1443" s="33">
        <f>IFERROR(IF(OR(C1443="",D1443=""),"",D1443*VLOOKUP(C1443,'Setup - Mix Design'!$A$5:$I$504,7,0)),"")</f>
        <v/>
      </c>
    </row>
    <row r="1444">
      <c r="A1444" s="31" t="n"/>
      <c r="B1444" s="26" t="n"/>
      <c r="C1444" s="26" t="n"/>
      <c r="D1444" s="27" t="n"/>
      <c r="E1444" s="26" t="n"/>
      <c r="F1444" s="33">
        <f>IFERROR(IF(OR(C1444="",D1444=""),"",D1444*VLOOKUP(C1444,'Setup - Mix Design'!$A$5:$I$504,2,0)),"")</f>
        <v/>
      </c>
      <c r="G1444" s="33">
        <f>IFERROR(IF(OR(C1444="",D1444=""),"",D1444*VLOOKUP(C1444,'Setup - Mix Design'!$A$5:$I$504,3,0)),"")</f>
        <v/>
      </c>
      <c r="H1444" s="33">
        <f>IFERROR(IF(OR(C1444="",D1444=""),"",D1444*VLOOKUP(C1444,'Setup - Mix Design'!$A$5:$I$504,4,0)),"")</f>
        <v/>
      </c>
      <c r="I1444" s="33">
        <f>IFERROR(IF(OR(C1444="",D1444=""),"",D1444*VLOOKUP(C1444,'Setup - Mix Design'!$A$5:$I$504,5,0)),"")</f>
        <v/>
      </c>
      <c r="J1444" s="33">
        <f>IFERROR(IF(OR(C1444="",D1444=""),"",D1444*VLOOKUP(C1444,'Setup - Mix Design'!$A$5:$I$504,6,0)),"")</f>
        <v/>
      </c>
      <c r="K1444" s="33">
        <f>IFERROR(IF(OR(C1444="",D1444=""),"",D1444*VLOOKUP(C1444,'Setup - Mix Design'!$A$5:$I$504,7,0)),"")</f>
        <v/>
      </c>
    </row>
    <row r="1445">
      <c r="A1445" s="31" t="n"/>
      <c r="B1445" s="26" t="n"/>
      <c r="C1445" s="26" t="n"/>
      <c r="D1445" s="27" t="n"/>
      <c r="E1445" s="26" t="n"/>
      <c r="F1445" s="33">
        <f>IFERROR(IF(OR(C1445="",D1445=""),"",D1445*VLOOKUP(C1445,'Setup - Mix Design'!$A$5:$I$504,2,0)),"")</f>
        <v/>
      </c>
      <c r="G1445" s="33">
        <f>IFERROR(IF(OR(C1445="",D1445=""),"",D1445*VLOOKUP(C1445,'Setup - Mix Design'!$A$5:$I$504,3,0)),"")</f>
        <v/>
      </c>
      <c r="H1445" s="33">
        <f>IFERROR(IF(OR(C1445="",D1445=""),"",D1445*VLOOKUP(C1445,'Setup - Mix Design'!$A$5:$I$504,4,0)),"")</f>
        <v/>
      </c>
      <c r="I1445" s="33">
        <f>IFERROR(IF(OR(C1445="",D1445=""),"",D1445*VLOOKUP(C1445,'Setup - Mix Design'!$A$5:$I$504,5,0)),"")</f>
        <v/>
      </c>
      <c r="J1445" s="33">
        <f>IFERROR(IF(OR(C1445="",D1445=""),"",D1445*VLOOKUP(C1445,'Setup - Mix Design'!$A$5:$I$504,6,0)),"")</f>
        <v/>
      </c>
      <c r="K1445" s="33">
        <f>IFERROR(IF(OR(C1445="",D1445=""),"",D1445*VLOOKUP(C1445,'Setup - Mix Design'!$A$5:$I$504,7,0)),"")</f>
        <v/>
      </c>
    </row>
    <row r="1446">
      <c r="A1446" s="31" t="n"/>
      <c r="B1446" s="26" t="n"/>
      <c r="C1446" s="26" t="n"/>
      <c r="D1446" s="27" t="n"/>
      <c r="E1446" s="26" t="n"/>
      <c r="F1446" s="33">
        <f>IFERROR(IF(OR(C1446="",D1446=""),"",D1446*VLOOKUP(C1446,'Setup - Mix Design'!$A$5:$I$504,2,0)),"")</f>
        <v/>
      </c>
      <c r="G1446" s="33">
        <f>IFERROR(IF(OR(C1446="",D1446=""),"",D1446*VLOOKUP(C1446,'Setup - Mix Design'!$A$5:$I$504,3,0)),"")</f>
        <v/>
      </c>
      <c r="H1446" s="33">
        <f>IFERROR(IF(OR(C1446="",D1446=""),"",D1446*VLOOKUP(C1446,'Setup - Mix Design'!$A$5:$I$504,4,0)),"")</f>
        <v/>
      </c>
      <c r="I1446" s="33">
        <f>IFERROR(IF(OR(C1446="",D1446=""),"",D1446*VLOOKUP(C1446,'Setup - Mix Design'!$A$5:$I$504,5,0)),"")</f>
        <v/>
      </c>
      <c r="J1446" s="33">
        <f>IFERROR(IF(OR(C1446="",D1446=""),"",D1446*VLOOKUP(C1446,'Setup - Mix Design'!$A$5:$I$504,6,0)),"")</f>
        <v/>
      </c>
      <c r="K1446" s="33">
        <f>IFERROR(IF(OR(C1446="",D1446=""),"",D1446*VLOOKUP(C1446,'Setup - Mix Design'!$A$5:$I$504,7,0)),"")</f>
        <v/>
      </c>
    </row>
    <row r="1447">
      <c r="A1447" s="31" t="n"/>
      <c r="B1447" s="26" t="n"/>
      <c r="C1447" s="26" t="n"/>
      <c r="D1447" s="27" t="n"/>
      <c r="E1447" s="26" t="n"/>
      <c r="F1447" s="33">
        <f>IFERROR(IF(OR(C1447="",D1447=""),"",D1447*VLOOKUP(C1447,'Setup - Mix Design'!$A$5:$I$504,2,0)),"")</f>
        <v/>
      </c>
      <c r="G1447" s="33">
        <f>IFERROR(IF(OR(C1447="",D1447=""),"",D1447*VLOOKUP(C1447,'Setup - Mix Design'!$A$5:$I$504,3,0)),"")</f>
        <v/>
      </c>
      <c r="H1447" s="33">
        <f>IFERROR(IF(OR(C1447="",D1447=""),"",D1447*VLOOKUP(C1447,'Setup - Mix Design'!$A$5:$I$504,4,0)),"")</f>
        <v/>
      </c>
      <c r="I1447" s="33">
        <f>IFERROR(IF(OR(C1447="",D1447=""),"",D1447*VLOOKUP(C1447,'Setup - Mix Design'!$A$5:$I$504,5,0)),"")</f>
        <v/>
      </c>
      <c r="J1447" s="33">
        <f>IFERROR(IF(OR(C1447="",D1447=""),"",D1447*VLOOKUP(C1447,'Setup - Mix Design'!$A$5:$I$504,6,0)),"")</f>
        <v/>
      </c>
      <c r="K1447" s="33">
        <f>IFERROR(IF(OR(C1447="",D1447=""),"",D1447*VLOOKUP(C1447,'Setup - Mix Design'!$A$5:$I$504,7,0)),"")</f>
        <v/>
      </c>
    </row>
    <row r="1448">
      <c r="A1448" s="31" t="n"/>
      <c r="B1448" s="26" t="n"/>
      <c r="C1448" s="26" t="n"/>
      <c r="D1448" s="27" t="n"/>
      <c r="E1448" s="26" t="n"/>
      <c r="F1448" s="33">
        <f>IFERROR(IF(OR(C1448="",D1448=""),"",D1448*VLOOKUP(C1448,'Setup - Mix Design'!$A$5:$I$504,2,0)),"")</f>
        <v/>
      </c>
      <c r="G1448" s="33">
        <f>IFERROR(IF(OR(C1448="",D1448=""),"",D1448*VLOOKUP(C1448,'Setup - Mix Design'!$A$5:$I$504,3,0)),"")</f>
        <v/>
      </c>
      <c r="H1448" s="33">
        <f>IFERROR(IF(OR(C1448="",D1448=""),"",D1448*VLOOKUP(C1448,'Setup - Mix Design'!$A$5:$I$504,4,0)),"")</f>
        <v/>
      </c>
      <c r="I1448" s="33">
        <f>IFERROR(IF(OR(C1448="",D1448=""),"",D1448*VLOOKUP(C1448,'Setup - Mix Design'!$A$5:$I$504,5,0)),"")</f>
        <v/>
      </c>
      <c r="J1448" s="33">
        <f>IFERROR(IF(OR(C1448="",D1448=""),"",D1448*VLOOKUP(C1448,'Setup - Mix Design'!$A$5:$I$504,6,0)),"")</f>
        <v/>
      </c>
      <c r="K1448" s="33">
        <f>IFERROR(IF(OR(C1448="",D1448=""),"",D1448*VLOOKUP(C1448,'Setup - Mix Design'!$A$5:$I$504,7,0)),"")</f>
        <v/>
      </c>
    </row>
    <row r="1449">
      <c r="A1449" s="31" t="n"/>
      <c r="B1449" s="26" t="n"/>
      <c r="C1449" s="26" t="n"/>
      <c r="D1449" s="27" t="n"/>
      <c r="E1449" s="26" t="n"/>
      <c r="F1449" s="33">
        <f>IFERROR(IF(OR(C1449="",D1449=""),"",D1449*VLOOKUP(C1449,'Setup - Mix Design'!$A$5:$I$504,2,0)),"")</f>
        <v/>
      </c>
      <c r="G1449" s="33">
        <f>IFERROR(IF(OR(C1449="",D1449=""),"",D1449*VLOOKUP(C1449,'Setup - Mix Design'!$A$5:$I$504,3,0)),"")</f>
        <v/>
      </c>
      <c r="H1449" s="33">
        <f>IFERROR(IF(OR(C1449="",D1449=""),"",D1449*VLOOKUP(C1449,'Setup - Mix Design'!$A$5:$I$504,4,0)),"")</f>
        <v/>
      </c>
      <c r="I1449" s="33">
        <f>IFERROR(IF(OR(C1449="",D1449=""),"",D1449*VLOOKUP(C1449,'Setup - Mix Design'!$A$5:$I$504,5,0)),"")</f>
        <v/>
      </c>
      <c r="J1449" s="33">
        <f>IFERROR(IF(OR(C1449="",D1449=""),"",D1449*VLOOKUP(C1449,'Setup - Mix Design'!$A$5:$I$504,6,0)),"")</f>
        <v/>
      </c>
      <c r="K1449" s="33">
        <f>IFERROR(IF(OR(C1449="",D1449=""),"",D1449*VLOOKUP(C1449,'Setup - Mix Design'!$A$5:$I$504,7,0)),"")</f>
        <v/>
      </c>
    </row>
    <row r="1450">
      <c r="A1450" s="31" t="n"/>
      <c r="B1450" s="26" t="n"/>
      <c r="C1450" s="26" t="n"/>
      <c r="D1450" s="27" t="n"/>
      <c r="E1450" s="26" t="n"/>
      <c r="F1450" s="33">
        <f>IFERROR(IF(OR(C1450="",D1450=""),"",D1450*VLOOKUP(C1450,'Setup - Mix Design'!$A$5:$I$504,2,0)),"")</f>
        <v/>
      </c>
      <c r="G1450" s="33">
        <f>IFERROR(IF(OR(C1450="",D1450=""),"",D1450*VLOOKUP(C1450,'Setup - Mix Design'!$A$5:$I$504,3,0)),"")</f>
        <v/>
      </c>
      <c r="H1450" s="33">
        <f>IFERROR(IF(OR(C1450="",D1450=""),"",D1450*VLOOKUP(C1450,'Setup - Mix Design'!$A$5:$I$504,4,0)),"")</f>
        <v/>
      </c>
      <c r="I1450" s="33">
        <f>IFERROR(IF(OR(C1450="",D1450=""),"",D1450*VLOOKUP(C1450,'Setup - Mix Design'!$A$5:$I$504,5,0)),"")</f>
        <v/>
      </c>
      <c r="J1450" s="33">
        <f>IFERROR(IF(OR(C1450="",D1450=""),"",D1450*VLOOKUP(C1450,'Setup - Mix Design'!$A$5:$I$504,6,0)),"")</f>
        <v/>
      </c>
      <c r="K1450" s="33">
        <f>IFERROR(IF(OR(C1450="",D1450=""),"",D1450*VLOOKUP(C1450,'Setup - Mix Design'!$A$5:$I$504,7,0)),"")</f>
        <v/>
      </c>
    </row>
    <row r="1451">
      <c r="A1451" s="31" t="n"/>
      <c r="B1451" s="26" t="n"/>
      <c r="C1451" s="26" t="n"/>
      <c r="D1451" s="27" t="n"/>
      <c r="E1451" s="26" t="n"/>
      <c r="F1451" s="33">
        <f>IFERROR(IF(OR(C1451="",D1451=""),"",D1451*VLOOKUP(C1451,'Setup - Mix Design'!$A$5:$I$504,2,0)),"")</f>
        <v/>
      </c>
      <c r="G1451" s="33">
        <f>IFERROR(IF(OR(C1451="",D1451=""),"",D1451*VLOOKUP(C1451,'Setup - Mix Design'!$A$5:$I$504,3,0)),"")</f>
        <v/>
      </c>
      <c r="H1451" s="33">
        <f>IFERROR(IF(OR(C1451="",D1451=""),"",D1451*VLOOKUP(C1451,'Setup - Mix Design'!$A$5:$I$504,4,0)),"")</f>
        <v/>
      </c>
      <c r="I1451" s="33">
        <f>IFERROR(IF(OR(C1451="",D1451=""),"",D1451*VLOOKUP(C1451,'Setup - Mix Design'!$A$5:$I$504,5,0)),"")</f>
        <v/>
      </c>
      <c r="J1451" s="33">
        <f>IFERROR(IF(OR(C1451="",D1451=""),"",D1451*VLOOKUP(C1451,'Setup - Mix Design'!$A$5:$I$504,6,0)),"")</f>
        <v/>
      </c>
      <c r="K1451" s="33">
        <f>IFERROR(IF(OR(C1451="",D1451=""),"",D1451*VLOOKUP(C1451,'Setup - Mix Design'!$A$5:$I$504,7,0)),"")</f>
        <v/>
      </c>
    </row>
    <row r="1452">
      <c r="A1452" s="31" t="n"/>
      <c r="B1452" s="26" t="n"/>
      <c r="C1452" s="26" t="n"/>
      <c r="D1452" s="27" t="n"/>
      <c r="E1452" s="26" t="n"/>
      <c r="F1452" s="33">
        <f>IFERROR(IF(OR(C1452="",D1452=""),"",D1452*VLOOKUP(C1452,'Setup - Mix Design'!$A$5:$I$504,2,0)),"")</f>
        <v/>
      </c>
      <c r="G1452" s="33">
        <f>IFERROR(IF(OR(C1452="",D1452=""),"",D1452*VLOOKUP(C1452,'Setup - Mix Design'!$A$5:$I$504,3,0)),"")</f>
        <v/>
      </c>
      <c r="H1452" s="33">
        <f>IFERROR(IF(OR(C1452="",D1452=""),"",D1452*VLOOKUP(C1452,'Setup - Mix Design'!$A$5:$I$504,4,0)),"")</f>
        <v/>
      </c>
      <c r="I1452" s="33">
        <f>IFERROR(IF(OR(C1452="",D1452=""),"",D1452*VLOOKUP(C1452,'Setup - Mix Design'!$A$5:$I$504,5,0)),"")</f>
        <v/>
      </c>
      <c r="J1452" s="33">
        <f>IFERROR(IF(OR(C1452="",D1452=""),"",D1452*VLOOKUP(C1452,'Setup - Mix Design'!$A$5:$I$504,6,0)),"")</f>
        <v/>
      </c>
      <c r="K1452" s="33">
        <f>IFERROR(IF(OR(C1452="",D1452=""),"",D1452*VLOOKUP(C1452,'Setup - Mix Design'!$A$5:$I$504,7,0)),"")</f>
        <v/>
      </c>
    </row>
    <row r="1453">
      <c r="A1453" s="31" t="n"/>
      <c r="B1453" s="26" t="n"/>
      <c r="C1453" s="26" t="n"/>
      <c r="D1453" s="27" t="n"/>
      <c r="E1453" s="26" t="n"/>
      <c r="F1453" s="33">
        <f>IFERROR(IF(OR(C1453="",D1453=""),"",D1453*VLOOKUP(C1453,'Setup - Mix Design'!$A$5:$I$504,2,0)),"")</f>
        <v/>
      </c>
      <c r="G1453" s="33">
        <f>IFERROR(IF(OR(C1453="",D1453=""),"",D1453*VLOOKUP(C1453,'Setup - Mix Design'!$A$5:$I$504,3,0)),"")</f>
        <v/>
      </c>
      <c r="H1453" s="33">
        <f>IFERROR(IF(OR(C1453="",D1453=""),"",D1453*VLOOKUP(C1453,'Setup - Mix Design'!$A$5:$I$504,4,0)),"")</f>
        <v/>
      </c>
      <c r="I1453" s="33">
        <f>IFERROR(IF(OR(C1453="",D1453=""),"",D1453*VLOOKUP(C1453,'Setup - Mix Design'!$A$5:$I$504,5,0)),"")</f>
        <v/>
      </c>
      <c r="J1453" s="33">
        <f>IFERROR(IF(OR(C1453="",D1453=""),"",D1453*VLOOKUP(C1453,'Setup - Mix Design'!$A$5:$I$504,6,0)),"")</f>
        <v/>
      </c>
      <c r="K1453" s="33">
        <f>IFERROR(IF(OR(C1453="",D1453=""),"",D1453*VLOOKUP(C1453,'Setup - Mix Design'!$A$5:$I$504,7,0)),"")</f>
        <v/>
      </c>
    </row>
    <row r="1454">
      <c r="A1454" s="31" t="n"/>
      <c r="B1454" s="26" t="n"/>
      <c r="C1454" s="26" t="n"/>
      <c r="D1454" s="27" t="n"/>
      <c r="E1454" s="26" t="n"/>
      <c r="F1454" s="33">
        <f>IFERROR(IF(OR(C1454="",D1454=""),"",D1454*VLOOKUP(C1454,'Setup - Mix Design'!$A$5:$I$504,2,0)),"")</f>
        <v/>
      </c>
      <c r="G1454" s="33">
        <f>IFERROR(IF(OR(C1454="",D1454=""),"",D1454*VLOOKUP(C1454,'Setup - Mix Design'!$A$5:$I$504,3,0)),"")</f>
        <v/>
      </c>
      <c r="H1454" s="33">
        <f>IFERROR(IF(OR(C1454="",D1454=""),"",D1454*VLOOKUP(C1454,'Setup - Mix Design'!$A$5:$I$504,4,0)),"")</f>
        <v/>
      </c>
      <c r="I1454" s="33">
        <f>IFERROR(IF(OR(C1454="",D1454=""),"",D1454*VLOOKUP(C1454,'Setup - Mix Design'!$A$5:$I$504,5,0)),"")</f>
        <v/>
      </c>
      <c r="J1454" s="33">
        <f>IFERROR(IF(OR(C1454="",D1454=""),"",D1454*VLOOKUP(C1454,'Setup - Mix Design'!$A$5:$I$504,6,0)),"")</f>
        <v/>
      </c>
      <c r="K1454" s="33">
        <f>IFERROR(IF(OR(C1454="",D1454=""),"",D1454*VLOOKUP(C1454,'Setup - Mix Design'!$A$5:$I$504,7,0)),"")</f>
        <v/>
      </c>
    </row>
    <row r="1455">
      <c r="A1455" s="31" t="n"/>
      <c r="B1455" s="26" t="n"/>
      <c r="C1455" s="26" t="n"/>
      <c r="D1455" s="27" t="n"/>
      <c r="E1455" s="26" t="n"/>
      <c r="F1455" s="33">
        <f>IFERROR(IF(OR(C1455="",D1455=""),"",D1455*VLOOKUP(C1455,'Setup - Mix Design'!$A$5:$I$504,2,0)),"")</f>
        <v/>
      </c>
      <c r="G1455" s="33">
        <f>IFERROR(IF(OR(C1455="",D1455=""),"",D1455*VLOOKUP(C1455,'Setup - Mix Design'!$A$5:$I$504,3,0)),"")</f>
        <v/>
      </c>
      <c r="H1455" s="33">
        <f>IFERROR(IF(OR(C1455="",D1455=""),"",D1455*VLOOKUP(C1455,'Setup - Mix Design'!$A$5:$I$504,4,0)),"")</f>
        <v/>
      </c>
      <c r="I1455" s="33">
        <f>IFERROR(IF(OR(C1455="",D1455=""),"",D1455*VLOOKUP(C1455,'Setup - Mix Design'!$A$5:$I$504,5,0)),"")</f>
        <v/>
      </c>
      <c r="J1455" s="33">
        <f>IFERROR(IF(OR(C1455="",D1455=""),"",D1455*VLOOKUP(C1455,'Setup - Mix Design'!$A$5:$I$504,6,0)),"")</f>
        <v/>
      </c>
      <c r="K1455" s="33">
        <f>IFERROR(IF(OR(C1455="",D1455=""),"",D1455*VLOOKUP(C1455,'Setup - Mix Design'!$A$5:$I$504,7,0)),"")</f>
        <v/>
      </c>
    </row>
    <row r="1456">
      <c r="A1456" s="31" t="n"/>
      <c r="B1456" s="26" t="n"/>
      <c r="C1456" s="26" t="n"/>
      <c r="D1456" s="27" t="n"/>
      <c r="E1456" s="26" t="n"/>
      <c r="F1456" s="33">
        <f>IFERROR(IF(OR(C1456="",D1456=""),"",D1456*VLOOKUP(C1456,'Setup - Mix Design'!$A$5:$I$504,2,0)),"")</f>
        <v/>
      </c>
      <c r="G1456" s="33">
        <f>IFERROR(IF(OR(C1456="",D1456=""),"",D1456*VLOOKUP(C1456,'Setup - Mix Design'!$A$5:$I$504,3,0)),"")</f>
        <v/>
      </c>
      <c r="H1456" s="33">
        <f>IFERROR(IF(OR(C1456="",D1456=""),"",D1456*VLOOKUP(C1456,'Setup - Mix Design'!$A$5:$I$504,4,0)),"")</f>
        <v/>
      </c>
      <c r="I1456" s="33">
        <f>IFERROR(IF(OR(C1456="",D1456=""),"",D1456*VLOOKUP(C1456,'Setup - Mix Design'!$A$5:$I$504,5,0)),"")</f>
        <v/>
      </c>
      <c r="J1456" s="33">
        <f>IFERROR(IF(OR(C1456="",D1456=""),"",D1456*VLOOKUP(C1456,'Setup - Mix Design'!$A$5:$I$504,6,0)),"")</f>
        <v/>
      </c>
      <c r="K1456" s="33">
        <f>IFERROR(IF(OR(C1456="",D1456=""),"",D1456*VLOOKUP(C1456,'Setup - Mix Design'!$A$5:$I$504,7,0)),"")</f>
        <v/>
      </c>
    </row>
    <row r="1457">
      <c r="A1457" s="31" t="n"/>
      <c r="B1457" s="26" t="n"/>
      <c r="C1457" s="26" t="n"/>
      <c r="D1457" s="27" t="n"/>
      <c r="E1457" s="26" t="n"/>
      <c r="F1457" s="33">
        <f>IFERROR(IF(OR(C1457="",D1457=""),"",D1457*VLOOKUP(C1457,'Setup - Mix Design'!$A$5:$I$504,2,0)),"")</f>
        <v/>
      </c>
      <c r="G1457" s="33">
        <f>IFERROR(IF(OR(C1457="",D1457=""),"",D1457*VLOOKUP(C1457,'Setup - Mix Design'!$A$5:$I$504,3,0)),"")</f>
        <v/>
      </c>
      <c r="H1457" s="33">
        <f>IFERROR(IF(OR(C1457="",D1457=""),"",D1457*VLOOKUP(C1457,'Setup - Mix Design'!$A$5:$I$504,4,0)),"")</f>
        <v/>
      </c>
      <c r="I1457" s="33">
        <f>IFERROR(IF(OR(C1457="",D1457=""),"",D1457*VLOOKUP(C1457,'Setup - Mix Design'!$A$5:$I$504,5,0)),"")</f>
        <v/>
      </c>
      <c r="J1457" s="33">
        <f>IFERROR(IF(OR(C1457="",D1457=""),"",D1457*VLOOKUP(C1457,'Setup - Mix Design'!$A$5:$I$504,6,0)),"")</f>
        <v/>
      </c>
      <c r="K1457" s="33">
        <f>IFERROR(IF(OR(C1457="",D1457=""),"",D1457*VLOOKUP(C1457,'Setup - Mix Design'!$A$5:$I$504,7,0)),"")</f>
        <v/>
      </c>
    </row>
    <row r="1458">
      <c r="A1458" s="31" t="n"/>
      <c r="B1458" s="26" t="n"/>
      <c r="C1458" s="26" t="n"/>
      <c r="D1458" s="27" t="n"/>
      <c r="E1458" s="26" t="n"/>
      <c r="F1458" s="33">
        <f>IFERROR(IF(OR(C1458="",D1458=""),"",D1458*VLOOKUP(C1458,'Setup - Mix Design'!$A$5:$I$504,2,0)),"")</f>
        <v/>
      </c>
      <c r="G1458" s="33">
        <f>IFERROR(IF(OR(C1458="",D1458=""),"",D1458*VLOOKUP(C1458,'Setup - Mix Design'!$A$5:$I$504,3,0)),"")</f>
        <v/>
      </c>
      <c r="H1458" s="33">
        <f>IFERROR(IF(OR(C1458="",D1458=""),"",D1458*VLOOKUP(C1458,'Setup - Mix Design'!$A$5:$I$504,4,0)),"")</f>
        <v/>
      </c>
      <c r="I1458" s="33">
        <f>IFERROR(IF(OR(C1458="",D1458=""),"",D1458*VLOOKUP(C1458,'Setup - Mix Design'!$A$5:$I$504,5,0)),"")</f>
        <v/>
      </c>
      <c r="J1458" s="33">
        <f>IFERROR(IF(OR(C1458="",D1458=""),"",D1458*VLOOKUP(C1458,'Setup - Mix Design'!$A$5:$I$504,6,0)),"")</f>
        <v/>
      </c>
      <c r="K1458" s="33">
        <f>IFERROR(IF(OR(C1458="",D1458=""),"",D1458*VLOOKUP(C1458,'Setup - Mix Design'!$A$5:$I$504,7,0)),"")</f>
        <v/>
      </c>
    </row>
    <row r="1459">
      <c r="A1459" s="31" t="n"/>
      <c r="B1459" s="26" t="n"/>
      <c r="C1459" s="26" t="n"/>
      <c r="D1459" s="27" t="n"/>
      <c r="E1459" s="26" t="n"/>
      <c r="F1459" s="33">
        <f>IFERROR(IF(OR(C1459="",D1459=""),"",D1459*VLOOKUP(C1459,'Setup - Mix Design'!$A$5:$I$504,2,0)),"")</f>
        <v/>
      </c>
      <c r="G1459" s="33">
        <f>IFERROR(IF(OR(C1459="",D1459=""),"",D1459*VLOOKUP(C1459,'Setup - Mix Design'!$A$5:$I$504,3,0)),"")</f>
        <v/>
      </c>
      <c r="H1459" s="33">
        <f>IFERROR(IF(OR(C1459="",D1459=""),"",D1459*VLOOKUP(C1459,'Setup - Mix Design'!$A$5:$I$504,4,0)),"")</f>
        <v/>
      </c>
      <c r="I1459" s="33">
        <f>IFERROR(IF(OR(C1459="",D1459=""),"",D1459*VLOOKUP(C1459,'Setup - Mix Design'!$A$5:$I$504,5,0)),"")</f>
        <v/>
      </c>
      <c r="J1459" s="33">
        <f>IFERROR(IF(OR(C1459="",D1459=""),"",D1459*VLOOKUP(C1459,'Setup - Mix Design'!$A$5:$I$504,6,0)),"")</f>
        <v/>
      </c>
      <c r="K1459" s="33">
        <f>IFERROR(IF(OR(C1459="",D1459=""),"",D1459*VLOOKUP(C1459,'Setup - Mix Design'!$A$5:$I$504,7,0)),"")</f>
        <v/>
      </c>
    </row>
    <row r="1460">
      <c r="A1460" s="31" t="n"/>
      <c r="B1460" s="26" t="n"/>
      <c r="C1460" s="26" t="n"/>
      <c r="D1460" s="27" t="n"/>
      <c r="E1460" s="26" t="n"/>
      <c r="F1460" s="33">
        <f>IFERROR(IF(OR(C1460="",D1460=""),"",D1460*VLOOKUP(C1460,'Setup - Mix Design'!$A$5:$I$504,2,0)),"")</f>
        <v/>
      </c>
      <c r="G1460" s="33">
        <f>IFERROR(IF(OR(C1460="",D1460=""),"",D1460*VLOOKUP(C1460,'Setup - Mix Design'!$A$5:$I$504,3,0)),"")</f>
        <v/>
      </c>
      <c r="H1460" s="33">
        <f>IFERROR(IF(OR(C1460="",D1460=""),"",D1460*VLOOKUP(C1460,'Setup - Mix Design'!$A$5:$I$504,4,0)),"")</f>
        <v/>
      </c>
      <c r="I1460" s="33">
        <f>IFERROR(IF(OR(C1460="",D1460=""),"",D1460*VLOOKUP(C1460,'Setup - Mix Design'!$A$5:$I$504,5,0)),"")</f>
        <v/>
      </c>
      <c r="J1460" s="33">
        <f>IFERROR(IF(OR(C1460="",D1460=""),"",D1460*VLOOKUP(C1460,'Setup - Mix Design'!$A$5:$I$504,6,0)),"")</f>
        <v/>
      </c>
      <c r="K1460" s="33">
        <f>IFERROR(IF(OR(C1460="",D1460=""),"",D1460*VLOOKUP(C1460,'Setup - Mix Design'!$A$5:$I$504,7,0)),"")</f>
        <v/>
      </c>
    </row>
    <row r="1461">
      <c r="A1461" s="31" t="n"/>
      <c r="B1461" s="26" t="n"/>
      <c r="C1461" s="26" t="n"/>
      <c r="D1461" s="27" t="n"/>
      <c r="E1461" s="26" t="n"/>
      <c r="F1461" s="33">
        <f>IFERROR(IF(OR(C1461="",D1461=""),"",D1461*VLOOKUP(C1461,'Setup - Mix Design'!$A$5:$I$504,2,0)),"")</f>
        <v/>
      </c>
      <c r="G1461" s="33">
        <f>IFERROR(IF(OR(C1461="",D1461=""),"",D1461*VLOOKUP(C1461,'Setup - Mix Design'!$A$5:$I$504,3,0)),"")</f>
        <v/>
      </c>
      <c r="H1461" s="33">
        <f>IFERROR(IF(OR(C1461="",D1461=""),"",D1461*VLOOKUP(C1461,'Setup - Mix Design'!$A$5:$I$504,4,0)),"")</f>
        <v/>
      </c>
      <c r="I1461" s="33">
        <f>IFERROR(IF(OR(C1461="",D1461=""),"",D1461*VLOOKUP(C1461,'Setup - Mix Design'!$A$5:$I$504,5,0)),"")</f>
        <v/>
      </c>
      <c r="J1461" s="33">
        <f>IFERROR(IF(OR(C1461="",D1461=""),"",D1461*VLOOKUP(C1461,'Setup - Mix Design'!$A$5:$I$504,6,0)),"")</f>
        <v/>
      </c>
      <c r="K1461" s="33">
        <f>IFERROR(IF(OR(C1461="",D1461=""),"",D1461*VLOOKUP(C1461,'Setup - Mix Design'!$A$5:$I$504,7,0)),"")</f>
        <v/>
      </c>
    </row>
    <row r="1462">
      <c r="A1462" s="31" t="n"/>
      <c r="B1462" s="26" t="n"/>
      <c r="C1462" s="26" t="n"/>
      <c r="D1462" s="27" t="n"/>
      <c r="E1462" s="26" t="n"/>
      <c r="F1462" s="33">
        <f>IFERROR(IF(OR(C1462="",D1462=""),"",D1462*VLOOKUP(C1462,'Setup - Mix Design'!$A$5:$I$504,2,0)),"")</f>
        <v/>
      </c>
      <c r="G1462" s="33">
        <f>IFERROR(IF(OR(C1462="",D1462=""),"",D1462*VLOOKUP(C1462,'Setup - Mix Design'!$A$5:$I$504,3,0)),"")</f>
        <v/>
      </c>
      <c r="H1462" s="33">
        <f>IFERROR(IF(OR(C1462="",D1462=""),"",D1462*VLOOKUP(C1462,'Setup - Mix Design'!$A$5:$I$504,4,0)),"")</f>
        <v/>
      </c>
      <c r="I1462" s="33">
        <f>IFERROR(IF(OR(C1462="",D1462=""),"",D1462*VLOOKUP(C1462,'Setup - Mix Design'!$A$5:$I$504,5,0)),"")</f>
        <v/>
      </c>
      <c r="J1462" s="33">
        <f>IFERROR(IF(OR(C1462="",D1462=""),"",D1462*VLOOKUP(C1462,'Setup - Mix Design'!$A$5:$I$504,6,0)),"")</f>
        <v/>
      </c>
      <c r="K1462" s="33">
        <f>IFERROR(IF(OR(C1462="",D1462=""),"",D1462*VLOOKUP(C1462,'Setup - Mix Design'!$A$5:$I$504,7,0)),"")</f>
        <v/>
      </c>
    </row>
    <row r="1463">
      <c r="A1463" s="31" t="n"/>
      <c r="B1463" s="26" t="n"/>
      <c r="C1463" s="26" t="n"/>
      <c r="D1463" s="27" t="n"/>
      <c r="E1463" s="26" t="n"/>
      <c r="F1463" s="33">
        <f>IFERROR(IF(OR(C1463="",D1463=""),"",D1463*VLOOKUP(C1463,'Setup - Mix Design'!$A$5:$I$504,2,0)),"")</f>
        <v/>
      </c>
      <c r="G1463" s="33">
        <f>IFERROR(IF(OR(C1463="",D1463=""),"",D1463*VLOOKUP(C1463,'Setup - Mix Design'!$A$5:$I$504,3,0)),"")</f>
        <v/>
      </c>
      <c r="H1463" s="33">
        <f>IFERROR(IF(OR(C1463="",D1463=""),"",D1463*VLOOKUP(C1463,'Setup - Mix Design'!$A$5:$I$504,4,0)),"")</f>
        <v/>
      </c>
      <c r="I1463" s="33">
        <f>IFERROR(IF(OR(C1463="",D1463=""),"",D1463*VLOOKUP(C1463,'Setup - Mix Design'!$A$5:$I$504,5,0)),"")</f>
        <v/>
      </c>
      <c r="J1463" s="33">
        <f>IFERROR(IF(OR(C1463="",D1463=""),"",D1463*VLOOKUP(C1463,'Setup - Mix Design'!$A$5:$I$504,6,0)),"")</f>
        <v/>
      </c>
      <c r="K1463" s="33">
        <f>IFERROR(IF(OR(C1463="",D1463=""),"",D1463*VLOOKUP(C1463,'Setup - Mix Design'!$A$5:$I$504,7,0)),"")</f>
        <v/>
      </c>
    </row>
    <row r="1464">
      <c r="A1464" s="31" t="n"/>
      <c r="B1464" s="26" t="n"/>
      <c r="C1464" s="26" t="n"/>
      <c r="D1464" s="27" t="n"/>
      <c r="E1464" s="26" t="n"/>
      <c r="F1464" s="33">
        <f>IFERROR(IF(OR(C1464="",D1464=""),"",D1464*VLOOKUP(C1464,'Setup - Mix Design'!$A$5:$I$504,2,0)),"")</f>
        <v/>
      </c>
      <c r="G1464" s="33">
        <f>IFERROR(IF(OR(C1464="",D1464=""),"",D1464*VLOOKUP(C1464,'Setup - Mix Design'!$A$5:$I$504,3,0)),"")</f>
        <v/>
      </c>
      <c r="H1464" s="33">
        <f>IFERROR(IF(OR(C1464="",D1464=""),"",D1464*VLOOKUP(C1464,'Setup - Mix Design'!$A$5:$I$504,4,0)),"")</f>
        <v/>
      </c>
      <c r="I1464" s="33">
        <f>IFERROR(IF(OR(C1464="",D1464=""),"",D1464*VLOOKUP(C1464,'Setup - Mix Design'!$A$5:$I$504,5,0)),"")</f>
        <v/>
      </c>
      <c r="J1464" s="33">
        <f>IFERROR(IF(OR(C1464="",D1464=""),"",D1464*VLOOKUP(C1464,'Setup - Mix Design'!$A$5:$I$504,6,0)),"")</f>
        <v/>
      </c>
      <c r="K1464" s="33">
        <f>IFERROR(IF(OR(C1464="",D1464=""),"",D1464*VLOOKUP(C1464,'Setup - Mix Design'!$A$5:$I$504,7,0)),"")</f>
        <v/>
      </c>
    </row>
    <row r="1465">
      <c r="A1465" s="31" t="n"/>
      <c r="B1465" s="26" t="n"/>
      <c r="C1465" s="26" t="n"/>
      <c r="D1465" s="27" t="n"/>
      <c r="E1465" s="26" t="n"/>
      <c r="F1465" s="33">
        <f>IFERROR(IF(OR(C1465="",D1465=""),"",D1465*VLOOKUP(C1465,'Setup - Mix Design'!$A$5:$I$504,2,0)),"")</f>
        <v/>
      </c>
      <c r="G1465" s="33">
        <f>IFERROR(IF(OR(C1465="",D1465=""),"",D1465*VLOOKUP(C1465,'Setup - Mix Design'!$A$5:$I$504,3,0)),"")</f>
        <v/>
      </c>
      <c r="H1465" s="33">
        <f>IFERROR(IF(OR(C1465="",D1465=""),"",D1465*VLOOKUP(C1465,'Setup - Mix Design'!$A$5:$I$504,4,0)),"")</f>
        <v/>
      </c>
      <c r="I1465" s="33">
        <f>IFERROR(IF(OR(C1465="",D1465=""),"",D1465*VLOOKUP(C1465,'Setup - Mix Design'!$A$5:$I$504,5,0)),"")</f>
        <v/>
      </c>
      <c r="J1465" s="33">
        <f>IFERROR(IF(OR(C1465="",D1465=""),"",D1465*VLOOKUP(C1465,'Setup - Mix Design'!$A$5:$I$504,6,0)),"")</f>
        <v/>
      </c>
      <c r="K1465" s="33">
        <f>IFERROR(IF(OR(C1465="",D1465=""),"",D1465*VLOOKUP(C1465,'Setup - Mix Design'!$A$5:$I$504,7,0)),"")</f>
        <v/>
      </c>
    </row>
    <row r="1466">
      <c r="A1466" s="31" t="n"/>
      <c r="B1466" s="26" t="n"/>
      <c r="C1466" s="26" t="n"/>
      <c r="D1466" s="27" t="n"/>
      <c r="E1466" s="26" t="n"/>
      <c r="F1466" s="33">
        <f>IFERROR(IF(OR(C1466="",D1466=""),"",D1466*VLOOKUP(C1466,'Setup - Mix Design'!$A$5:$I$504,2,0)),"")</f>
        <v/>
      </c>
      <c r="G1466" s="33">
        <f>IFERROR(IF(OR(C1466="",D1466=""),"",D1466*VLOOKUP(C1466,'Setup - Mix Design'!$A$5:$I$504,3,0)),"")</f>
        <v/>
      </c>
      <c r="H1466" s="33">
        <f>IFERROR(IF(OR(C1466="",D1466=""),"",D1466*VLOOKUP(C1466,'Setup - Mix Design'!$A$5:$I$504,4,0)),"")</f>
        <v/>
      </c>
      <c r="I1466" s="33">
        <f>IFERROR(IF(OR(C1466="",D1466=""),"",D1466*VLOOKUP(C1466,'Setup - Mix Design'!$A$5:$I$504,5,0)),"")</f>
        <v/>
      </c>
      <c r="J1466" s="33">
        <f>IFERROR(IF(OR(C1466="",D1466=""),"",D1466*VLOOKUP(C1466,'Setup - Mix Design'!$A$5:$I$504,6,0)),"")</f>
        <v/>
      </c>
      <c r="K1466" s="33">
        <f>IFERROR(IF(OR(C1466="",D1466=""),"",D1466*VLOOKUP(C1466,'Setup - Mix Design'!$A$5:$I$504,7,0)),"")</f>
        <v/>
      </c>
    </row>
    <row r="1467">
      <c r="A1467" s="31" t="n"/>
      <c r="B1467" s="26" t="n"/>
      <c r="C1467" s="26" t="n"/>
      <c r="D1467" s="27" t="n"/>
      <c r="E1467" s="26" t="n"/>
      <c r="F1467" s="33">
        <f>IFERROR(IF(OR(C1467="",D1467=""),"",D1467*VLOOKUP(C1467,'Setup - Mix Design'!$A$5:$I$504,2,0)),"")</f>
        <v/>
      </c>
      <c r="G1467" s="33">
        <f>IFERROR(IF(OR(C1467="",D1467=""),"",D1467*VLOOKUP(C1467,'Setup - Mix Design'!$A$5:$I$504,3,0)),"")</f>
        <v/>
      </c>
      <c r="H1467" s="33">
        <f>IFERROR(IF(OR(C1467="",D1467=""),"",D1467*VLOOKUP(C1467,'Setup - Mix Design'!$A$5:$I$504,4,0)),"")</f>
        <v/>
      </c>
      <c r="I1467" s="33">
        <f>IFERROR(IF(OR(C1467="",D1467=""),"",D1467*VLOOKUP(C1467,'Setup - Mix Design'!$A$5:$I$504,5,0)),"")</f>
        <v/>
      </c>
      <c r="J1467" s="33">
        <f>IFERROR(IF(OR(C1467="",D1467=""),"",D1467*VLOOKUP(C1467,'Setup - Mix Design'!$A$5:$I$504,6,0)),"")</f>
        <v/>
      </c>
      <c r="K1467" s="33">
        <f>IFERROR(IF(OR(C1467="",D1467=""),"",D1467*VLOOKUP(C1467,'Setup - Mix Design'!$A$5:$I$504,7,0)),"")</f>
        <v/>
      </c>
    </row>
    <row r="1468">
      <c r="A1468" s="31" t="n"/>
      <c r="B1468" s="26" t="n"/>
      <c r="C1468" s="26" t="n"/>
      <c r="D1468" s="27" t="n"/>
      <c r="E1468" s="26" t="n"/>
      <c r="F1468" s="33">
        <f>IFERROR(IF(OR(C1468="",D1468=""),"",D1468*VLOOKUP(C1468,'Setup - Mix Design'!$A$5:$I$504,2,0)),"")</f>
        <v/>
      </c>
      <c r="G1468" s="33">
        <f>IFERROR(IF(OR(C1468="",D1468=""),"",D1468*VLOOKUP(C1468,'Setup - Mix Design'!$A$5:$I$504,3,0)),"")</f>
        <v/>
      </c>
      <c r="H1468" s="33">
        <f>IFERROR(IF(OR(C1468="",D1468=""),"",D1468*VLOOKUP(C1468,'Setup - Mix Design'!$A$5:$I$504,4,0)),"")</f>
        <v/>
      </c>
      <c r="I1468" s="33">
        <f>IFERROR(IF(OR(C1468="",D1468=""),"",D1468*VLOOKUP(C1468,'Setup - Mix Design'!$A$5:$I$504,5,0)),"")</f>
        <v/>
      </c>
      <c r="J1468" s="33">
        <f>IFERROR(IF(OR(C1468="",D1468=""),"",D1468*VLOOKUP(C1468,'Setup - Mix Design'!$A$5:$I$504,6,0)),"")</f>
        <v/>
      </c>
      <c r="K1468" s="33">
        <f>IFERROR(IF(OR(C1468="",D1468=""),"",D1468*VLOOKUP(C1468,'Setup - Mix Design'!$A$5:$I$504,7,0)),"")</f>
        <v/>
      </c>
    </row>
    <row r="1469">
      <c r="A1469" s="31" t="n"/>
      <c r="B1469" s="26" t="n"/>
      <c r="C1469" s="26" t="n"/>
      <c r="D1469" s="27" t="n"/>
      <c r="E1469" s="26" t="n"/>
      <c r="F1469" s="33">
        <f>IFERROR(IF(OR(C1469="",D1469=""),"",D1469*VLOOKUP(C1469,'Setup - Mix Design'!$A$5:$I$504,2,0)),"")</f>
        <v/>
      </c>
      <c r="G1469" s="33">
        <f>IFERROR(IF(OR(C1469="",D1469=""),"",D1469*VLOOKUP(C1469,'Setup - Mix Design'!$A$5:$I$504,3,0)),"")</f>
        <v/>
      </c>
      <c r="H1469" s="33">
        <f>IFERROR(IF(OR(C1469="",D1469=""),"",D1469*VLOOKUP(C1469,'Setup - Mix Design'!$A$5:$I$504,4,0)),"")</f>
        <v/>
      </c>
      <c r="I1469" s="33">
        <f>IFERROR(IF(OR(C1469="",D1469=""),"",D1469*VLOOKUP(C1469,'Setup - Mix Design'!$A$5:$I$504,5,0)),"")</f>
        <v/>
      </c>
      <c r="J1469" s="33">
        <f>IFERROR(IF(OR(C1469="",D1469=""),"",D1469*VLOOKUP(C1469,'Setup - Mix Design'!$A$5:$I$504,6,0)),"")</f>
        <v/>
      </c>
      <c r="K1469" s="33">
        <f>IFERROR(IF(OR(C1469="",D1469=""),"",D1469*VLOOKUP(C1469,'Setup - Mix Design'!$A$5:$I$504,7,0)),"")</f>
        <v/>
      </c>
    </row>
    <row r="1470">
      <c r="A1470" s="31" t="n"/>
      <c r="B1470" s="26" t="n"/>
      <c r="C1470" s="26" t="n"/>
      <c r="D1470" s="27" t="n"/>
      <c r="E1470" s="26" t="n"/>
      <c r="F1470" s="33">
        <f>IFERROR(IF(OR(C1470="",D1470=""),"",D1470*VLOOKUP(C1470,'Setup - Mix Design'!$A$5:$I$504,2,0)),"")</f>
        <v/>
      </c>
      <c r="G1470" s="33">
        <f>IFERROR(IF(OR(C1470="",D1470=""),"",D1470*VLOOKUP(C1470,'Setup - Mix Design'!$A$5:$I$504,3,0)),"")</f>
        <v/>
      </c>
      <c r="H1470" s="33">
        <f>IFERROR(IF(OR(C1470="",D1470=""),"",D1470*VLOOKUP(C1470,'Setup - Mix Design'!$A$5:$I$504,4,0)),"")</f>
        <v/>
      </c>
      <c r="I1470" s="33">
        <f>IFERROR(IF(OR(C1470="",D1470=""),"",D1470*VLOOKUP(C1470,'Setup - Mix Design'!$A$5:$I$504,5,0)),"")</f>
        <v/>
      </c>
      <c r="J1470" s="33">
        <f>IFERROR(IF(OR(C1470="",D1470=""),"",D1470*VLOOKUP(C1470,'Setup - Mix Design'!$A$5:$I$504,6,0)),"")</f>
        <v/>
      </c>
      <c r="K1470" s="33">
        <f>IFERROR(IF(OR(C1470="",D1470=""),"",D1470*VLOOKUP(C1470,'Setup - Mix Design'!$A$5:$I$504,7,0)),"")</f>
        <v/>
      </c>
    </row>
    <row r="1471">
      <c r="A1471" s="31" t="n"/>
      <c r="B1471" s="26" t="n"/>
      <c r="C1471" s="26" t="n"/>
      <c r="D1471" s="27" t="n"/>
      <c r="E1471" s="26" t="n"/>
      <c r="F1471" s="33">
        <f>IFERROR(IF(OR(C1471="",D1471=""),"",D1471*VLOOKUP(C1471,'Setup - Mix Design'!$A$5:$I$504,2,0)),"")</f>
        <v/>
      </c>
      <c r="G1471" s="33">
        <f>IFERROR(IF(OR(C1471="",D1471=""),"",D1471*VLOOKUP(C1471,'Setup - Mix Design'!$A$5:$I$504,3,0)),"")</f>
        <v/>
      </c>
      <c r="H1471" s="33">
        <f>IFERROR(IF(OR(C1471="",D1471=""),"",D1471*VLOOKUP(C1471,'Setup - Mix Design'!$A$5:$I$504,4,0)),"")</f>
        <v/>
      </c>
      <c r="I1471" s="33">
        <f>IFERROR(IF(OR(C1471="",D1471=""),"",D1471*VLOOKUP(C1471,'Setup - Mix Design'!$A$5:$I$504,5,0)),"")</f>
        <v/>
      </c>
      <c r="J1471" s="33">
        <f>IFERROR(IF(OR(C1471="",D1471=""),"",D1471*VLOOKUP(C1471,'Setup - Mix Design'!$A$5:$I$504,6,0)),"")</f>
        <v/>
      </c>
      <c r="K1471" s="33">
        <f>IFERROR(IF(OR(C1471="",D1471=""),"",D1471*VLOOKUP(C1471,'Setup - Mix Design'!$A$5:$I$504,7,0)),"")</f>
        <v/>
      </c>
    </row>
    <row r="1472">
      <c r="A1472" s="31" t="n"/>
      <c r="B1472" s="26" t="n"/>
      <c r="C1472" s="26" t="n"/>
      <c r="D1472" s="27" t="n"/>
      <c r="E1472" s="26" t="n"/>
      <c r="F1472" s="33">
        <f>IFERROR(IF(OR(C1472="",D1472=""),"",D1472*VLOOKUP(C1472,'Setup - Mix Design'!$A$5:$I$504,2,0)),"")</f>
        <v/>
      </c>
      <c r="G1472" s="33">
        <f>IFERROR(IF(OR(C1472="",D1472=""),"",D1472*VLOOKUP(C1472,'Setup - Mix Design'!$A$5:$I$504,3,0)),"")</f>
        <v/>
      </c>
      <c r="H1472" s="33">
        <f>IFERROR(IF(OR(C1472="",D1472=""),"",D1472*VLOOKUP(C1472,'Setup - Mix Design'!$A$5:$I$504,4,0)),"")</f>
        <v/>
      </c>
      <c r="I1472" s="33">
        <f>IFERROR(IF(OR(C1472="",D1472=""),"",D1472*VLOOKUP(C1472,'Setup - Mix Design'!$A$5:$I$504,5,0)),"")</f>
        <v/>
      </c>
      <c r="J1472" s="33">
        <f>IFERROR(IF(OR(C1472="",D1472=""),"",D1472*VLOOKUP(C1472,'Setup - Mix Design'!$A$5:$I$504,6,0)),"")</f>
        <v/>
      </c>
      <c r="K1472" s="33">
        <f>IFERROR(IF(OR(C1472="",D1472=""),"",D1472*VLOOKUP(C1472,'Setup - Mix Design'!$A$5:$I$504,7,0)),"")</f>
        <v/>
      </c>
    </row>
    <row r="1473">
      <c r="A1473" s="31" t="n"/>
      <c r="B1473" s="26" t="n"/>
      <c r="C1473" s="26" t="n"/>
      <c r="D1473" s="27" t="n"/>
      <c r="E1473" s="26" t="n"/>
      <c r="F1473" s="33">
        <f>IFERROR(IF(OR(C1473="",D1473=""),"",D1473*VLOOKUP(C1473,'Setup - Mix Design'!$A$5:$I$504,2,0)),"")</f>
        <v/>
      </c>
      <c r="G1473" s="33">
        <f>IFERROR(IF(OR(C1473="",D1473=""),"",D1473*VLOOKUP(C1473,'Setup - Mix Design'!$A$5:$I$504,3,0)),"")</f>
        <v/>
      </c>
      <c r="H1473" s="33">
        <f>IFERROR(IF(OR(C1473="",D1473=""),"",D1473*VLOOKUP(C1473,'Setup - Mix Design'!$A$5:$I$504,4,0)),"")</f>
        <v/>
      </c>
      <c r="I1473" s="33">
        <f>IFERROR(IF(OR(C1473="",D1473=""),"",D1473*VLOOKUP(C1473,'Setup - Mix Design'!$A$5:$I$504,5,0)),"")</f>
        <v/>
      </c>
      <c r="J1473" s="33">
        <f>IFERROR(IF(OR(C1473="",D1473=""),"",D1473*VLOOKUP(C1473,'Setup - Mix Design'!$A$5:$I$504,6,0)),"")</f>
        <v/>
      </c>
      <c r="K1473" s="33">
        <f>IFERROR(IF(OR(C1473="",D1473=""),"",D1473*VLOOKUP(C1473,'Setup - Mix Design'!$A$5:$I$504,7,0)),"")</f>
        <v/>
      </c>
    </row>
    <row r="1474">
      <c r="A1474" s="31" t="n"/>
      <c r="B1474" s="26" t="n"/>
      <c r="C1474" s="26" t="n"/>
      <c r="D1474" s="27" t="n"/>
      <c r="E1474" s="26" t="n"/>
      <c r="F1474" s="33">
        <f>IFERROR(IF(OR(C1474="",D1474=""),"",D1474*VLOOKUP(C1474,'Setup - Mix Design'!$A$5:$I$504,2,0)),"")</f>
        <v/>
      </c>
      <c r="G1474" s="33">
        <f>IFERROR(IF(OR(C1474="",D1474=""),"",D1474*VLOOKUP(C1474,'Setup - Mix Design'!$A$5:$I$504,3,0)),"")</f>
        <v/>
      </c>
      <c r="H1474" s="33">
        <f>IFERROR(IF(OR(C1474="",D1474=""),"",D1474*VLOOKUP(C1474,'Setup - Mix Design'!$A$5:$I$504,4,0)),"")</f>
        <v/>
      </c>
      <c r="I1474" s="33">
        <f>IFERROR(IF(OR(C1474="",D1474=""),"",D1474*VLOOKUP(C1474,'Setup - Mix Design'!$A$5:$I$504,5,0)),"")</f>
        <v/>
      </c>
      <c r="J1474" s="33">
        <f>IFERROR(IF(OR(C1474="",D1474=""),"",D1474*VLOOKUP(C1474,'Setup - Mix Design'!$A$5:$I$504,6,0)),"")</f>
        <v/>
      </c>
      <c r="K1474" s="33">
        <f>IFERROR(IF(OR(C1474="",D1474=""),"",D1474*VLOOKUP(C1474,'Setup - Mix Design'!$A$5:$I$504,7,0)),"")</f>
        <v/>
      </c>
    </row>
    <row r="1475">
      <c r="A1475" s="31" t="n"/>
      <c r="B1475" s="26" t="n"/>
      <c r="C1475" s="26" t="n"/>
      <c r="D1475" s="27" t="n"/>
      <c r="E1475" s="26" t="n"/>
      <c r="F1475" s="33">
        <f>IFERROR(IF(OR(C1475="",D1475=""),"",D1475*VLOOKUP(C1475,'Setup - Mix Design'!$A$5:$I$504,2,0)),"")</f>
        <v/>
      </c>
      <c r="G1475" s="33">
        <f>IFERROR(IF(OR(C1475="",D1475=""),"",D1475*VLOOKUP(C1475,'Setup - Mix Design'!$A$5:$I$504,3,0)),"")</f>
        <v/>
      </c>
      <c r="H1475" s="33">
        <f>IFERROR(IF(OR(C1475="",D1475=""),"",D1475*VLOOKUP(C1475,'Setup - Mix Design'!$A$5:$I$504,4,0)),"")</f>
        <v/>
      </c>
      <c r="I1475" s="33">
        <f>IFERROR(IF(OR(C1475="",D1475=""),"",D1475*VLOOKUP(C1475,'Setup - Mix Design'!$A$5:$I$504,5,0)),"")</f>
        <v/>
      </c>
      <c r="J1475" s="33">
        <f>IFERROR(IF(OR(C1475="",D1475=""),"",D1475*VLOOKUP(C1475,'Setup - Mix Design'!$A$5:$I$504,6,0)),"")</f>
        <v/>
      </c>
      <c r="K1475" s="33">
        <f>IFERROR(IF(OR(C1475="",D1475=""),"",D1475*VLOOKUP(C1475,'Setup - Mix Design'!$A$5:$I$504,7,0)),"")</f>
        <v/>
      </c>
    </row>
    <row r="1476">
      <c r="A1476" s="31" t="n"/>
      <c r="B1476" s="26" t="n"/>
      <c r="C1476" s="26" t="n"/>
      <c r="D1476" s="27" t="n"/>
      <c r="E1476" s="26" t="n"/>
      <c r="F1476" s="33">
        <f>IFERROR(IF(OR(C1476="",D1476=""),"",D1476*VLOOKUP(C1476,'Setup - Mix Design'!$A$5:$I$504,2,0)),"")</f>
        <v/>
      </c>
      <c r="G1476" s="33">
        <f>IFERROR(IF(OR(C1476="",D1476=""),"",D1476*VLOOKUP(C1476,'Setup - Mix Design'!$A$5:$I$504,3,0)),"")</f>
        <v/>
      </c>
      <c r="H1476" s="33">
        <f>IFERROR(IF(OR(C1476="",D1476=""),"",D1476*VLOOKUP(C1476,'Setup - Mix Design'!$A$5:$I$504,4,0)),"")</f>
        <v/>
      </c>
      <c r="I1476" s="33">
        <f>IFERROR(IF(OR(C1476="",D1476=""),"",D1476*VLOOKUP(C1476,'Setup - Mix Design'!$A$5:$I$504,5,0)),"")</f>
        <v/>
      </c>
      <c r="J1476" s="33">
        <f>IFERROR(IF(OR(C1476="",D1476=""),"",D1476*VLOOKUP(C1476,'Setup - Mix Design'!$A$5:$I$504,6,0)),"")</f>
        <v/>
      </c>
      <c r="K1476" s="33">
        <f>IFERROR(IF(OR(C1476="",D1476=""),"",D1476*VLOOKUP(C1476,'Setup - Mix Design'!$A$5:$I$504,7,0)),"")</f>
        <v/>
      </c>
    </row>
    <row r="1477">
      <c r="A1477" s="31" t="n"/>
      <c r="B1477" s="26" t="n"/>
      <c r="C1477" s="26" t="n"/>
      <c r="D1477" s="27" t="n"/>
      <c r="E1477" s="26" t="n"/>
      <c r="F1477" s="33">
        <f>IFERROR(IF(OR(C1477="",D1477=""),"",D1477*VLOOKUP(C1477,'Setup - Mix Design'!$A$5:$I$504,2,0)),"")</f>
        <v/>
      </c>
      <c r="G1477" s="33">
        <f>IFERROR(IF(OR(C1477="",D1477=""),"",D1477*VLOOKUP(C1477,'Setup - Mix Design'!$A$5:$I$504,3,0)),"")</f>
        <v/>
      </c>
      <c r="H1477" s="33">
        <f>IFERROR(IF(OR(C1477="",D1477=""),"",D1477*VLOOKUP(C1477,'Setup - Mix Design'!$A$5:$I$504,4,0)),"")</f>
        <v/>
      </c>
      <c r="I1477" s="33">
        <f>IFERROR(IF(OR(C1477="",D1477=""),"",D1477*VLOOKUP(C1477,'Setup - Mix Design'!$A$5:$I$504,5,0)),"")</f>
        <v/>
      </c>
      <c r="J1477" s="33">
        <f>IFERROR(IF(OR(C1477="",D1477=""),"",D1477*VLOOKUP(C1477,'Setup - Mix Design'!$A$5:$I$504,6,0)),"")</f>
        <v/>
      </c>
      <c r="K1477" s="33">
        <f>IFERROR(IF(OR(C1477="",D1477=""),"",D1477*VLOOKUP(C1477,'Setup - Mix Design'!$A$5:$I$504,7,0)),"")</f>
        <v/>
      </c>
    </row>
    <row r="1478">
      <c r="A1478" s="31" t="n"/>
      <c r="B1478" s="26" t="n"/>
      <c r="C1478" s="26" t="n"/>
      <c r="D1478" s="27" t="n"/>
      <c r="E1478" s="26" t="n"/>
      <c r="F1478" s="33">
        <f>IFERROR(IF(OR(C1478="",D1478=""),"",D1478*VLOOKUP(C1478,'Setup - Mix Design'!$A$5:$I$504,2,0)),"")</f>
        <v/>
      </c>
      <c r="G1478" s="33">
        <f>IFERROR(IF(OR(C1478="",D1478=""),"",D1478*VLOOKUP(C1478,'Setup - Mix Design'!$A$5:$I$504,3,0)),"")</f>
        <v/>
      </c>
      <c r="H1478" s="33">
        <f>IFERROR(IF(OR(C1478="",D1478=""),"",D1478*VLOOKUP(C1478,'Setup - Mix Design'!$A$5:$I$504,4,0)),"")</f>
        <v/>
      </c>
      <c r="I1478" s="33">
        <f>IFERROR(IF(OR(C1478="",D1478=""),"",D1478*VLOOKUP(C1478,'Setup - Mix Design'!$A$5:$I$504,5,0)),"")</f>
        <v/>
      </c>
      <c r="J1478" s="33">
        <f>IFERROR(IF(OR(C1478="",D1478=""),"",D1478*VLOOKUP(C1478,'Setup - Mix Design'!$A$5:$I$504,6,0)),"")</f>
        <v/>
      </c>
      <c r="K1478" s="33">
        <f>IFERROR(IF(OR(C1478="",D1478=""),"",D1478*VLOOKUP(C1478,'Setup - Mix Design'!$A$5:$I$504,7,0)),"")</f>
        <v/>
      </c>
    </row>
    <row r="1479">
      <c r="A1479" s="31" t="n"/>
      <c r="B1479" s="26" t="n"/>
      <c r="C1479" s="26" t="n"/>
      <c r="D1479" s="27" t="n"/>
      <c r="E1479" s="26" t="n"/>
      <c r="F1479" s="33">
        <f>IFERROR(IF(OR(C1479="",D1479=""),"",D1479*VLOOKUP(C1479,'Setup - Mix Design'!$A$5:$I$504,2,0)),"")</f>
        <v/>
      </c>
      <c r="G1479" s="33">
        <f>IFERROR(IF(OR(C1479="",D1479=""),"",D1479*VLOOKUP(C1479,'Setup - Mix Design'!$A$5:$I$504,3,0)),"")</f>
        <v/>
      </c>
      <c r="H1479" s="33">
        <f>IFERROR(IF(OR(C1479="",D1479=""),"",D1479*VLOOKUP(C1479,'Setup - Mix Design'!$A$5:$I$504,4,0)),"")</f>
        <v/>
      </c>
      <c r="I1479" s="33">
        <f>IFERROR(IF(OR(C1479="",D1479=""),"",D1479*VLOOKUP(C1479,'Setup - Mix Design'!$A$5:$I$504,5,0)),"")</f>
        <v/>
      </c>
      <c r="J1479" s="33">
        <f>IFERROR(IF(OR(C1479="",D1479=""),"",D1479*VLOOKUP(C1479,'Setup - Mix Design'!$A$5:$I$504,6,0)),"")</f>
        <v/>
      </c>
      <c r="K1479" s="33">
        <f>IFERROR(IF(OR(C1479="",D1479=""),"",D1479*VLOOKUP(C1479,'Setup - Mix Design'!$A$5:$I$504,7,0)),"")</f>
        <v/>
      </c>
    </row>
    <row r="1480">
      <c r="A1480" s="31" t="n"/>
      <c r="B1480" s="26" t="n"/>
      <c r="C1480" s="26" t="n"/>
      <c r="D1480" s="27" t="n"/>
      <c r="E1480" s="26" t="n"/>
      <c r="F1480" s="33">
        <f>IFERROR(IF(OR(C1480="",D1480=""),"",D1480*VLOOKUP(C1480,'Setup - Mix Design'!$A$5:$I$504,2,0)),"")</f>
        <v/>
      </c>
      <c r="G1480" s="33">
        <f>IFERROR(IF(OR(C1480="",D1480=""),"",D1480*VLOOKUP(C1480,'Setup - Mix Design'!$A$5:$I$504,3,0)),"")</f>
        <v/>
      </c>
      <c r="H1480" s="33">
        <f>IFERROR(IF(OR(C1480="",D1480=""),"",D1480*VLOOKUP(C1480,'Setup - Mix Design'!$A$5:$I$504,4,0)),"")</f>
        <v/>
      </c>
      <c r="I1480" s="33">
        <f>IFERROR(IF(OR(C1480="",D1480=""),"",D1480*VLOOKUP(C1480,'Setup - Mix Design'!$A$5:$I$504,5,0)),"")</f>
        <v/>
      </c>
      <c r="J1480" s="33">
        <f>IFERROR(IF(OR(C1480="",D1480=""),"",D1480*VLOOKUP(C1480,'Setup - Mix Design'!$A$5:$I$504,6,0)),"")</f>
        <v/>
      </c>
      <c r="K1480" s="33">
        <f>IFERROR(IF(OR(C1480="",D1480=""),"",D1480*VLOOKUP(C1480,'Setup - Mix Design'!$A$5:$I$504,7,0)),"")</f>
        <v/>
      </c>
    </row>
    <row r="1481">
      <c r="A1481" s="31" t="n"/>
      <c r="B1481" s="26" t="n"/>
      <c r="C1481" s="26" t="n"/>
      <c r="D1481" s="27" t="n"/>
      <c r="E1481" s="26" t="n"/>
      <c r="F1481" s="33">
        <f>IFERROR(IF(OR(C1481="",D1481=""),"",D1481*VLOOKUP(C1481,'Setup - Mix Design'!$A$5:$I$504,2,0)),"")</f>
        <v/>
      </c>
      <c r="G1481" s="33">
        <f>IFERROR(IF(OR(C1481="",D1481=""),"",D1481*VLOOKUP(C1481,'Setup - Mix Design'!$A$5:$I$504,3,0)),"")</f>
        <v/>
      </c>
      <c r="H1481" s="33">
        <f>IFERROR(IF(OR(C1481="",D1481=""),"",D1481*VLOOKUP(C1481,'Setup - Mix Design'!$A$5:$I$504,4,0)),"")</f>
        <v/>
      </c>
      <c r="I1481" s="33">
        <f>IFERROR(IF(OR(C1481="",D1481=""),"",D1481*VLOOKUP(C1481,'Setup - Mix Design'!$A$5:$I$504,5,0)),"")</f>
        <v/>
      </c>
      <c r="J1481" s="33">
        <f>IFERROR(IF(OR(C1481="",D1481=""),"",D1481*VLOOKUP(C1481,'Setup - Mix Design'!$A$5:$I$504,6,0)),"")</f>
        <v/>
      </c>
      <c r="K1481" s="33">
        <f>IFERROR(IF(OR(C1481="",D1481=""),"",D1481*VLOOKUP(C1481,'Setup - Mix Design'!$A$5:$I$504,7,0)),"")</f>
        <v/>
      </c>
    </row>
    <row r="1482">
      <c r="A1482" s="31" t="n"/>
      <c r="B1482" s="26" t="n"/>
      <c r="C1482" s="26" t="n"/>
      <c r="D1482" s="27" t="n"/>
      <c r="E1482" s="26" t="n"/>
      <c r="F1482" s="33">
        <f>IFERROR(IF(OR(C1482="",D1482=""),"",D1482*VLOOKUP(C1482,'Setup - Mix Design'!$A$5:$I$504,2,0)),"")</f>
        <v/>
      </c>
      <c r="G1482" s="33">
        <f>IFERROR(IF(OR(C1482="",D1482=""),"",D1482*VLOOKUP(C1482,'Setup - Mix Design'!$A$5:$I$504,3,0)),"")</f>
        <v/>
      </c>
      <c r="H1482" s="33">
        <f>IFERROR(IF(OR(C1482="",D1482=""),"",D1482*VLOOKUP(C1482,'Setup - Mix Design'!$A$5:$I$504,4,0)),"")</f>
        <v/>
      </c>
      <c r="I1482" s="33">
        <f>IFERROR(IF(OR(C1482="",D1482=""),"",D1482*VLOOKUP(C1482,'Setup - Mix Design'!$A$5:$I$504,5,0)),"")</f>
        <v/>
      </c>
      <c r="J1482" s="33">
        <f>IFERROR(IF(OR(C1482="",D1482=""),"",D1482*VLOOKUP(C1482,'Setup - Mix Design'!$A$5:$I$504,6,0)),"")</f>
        <v/>
      </c>
      <c r="K1482" s="33">
        <f>IFERROR(IF(OR(C1482="",D1482=""),"",D1482*VLOOKUP(C1482,'Setup - Mix Design'!$A$5:$I$504,7,0)),"")</f>
        <v/>
      </c>
    </row>
    <row r="1483">
      <c r="A1483" s="31" t="n"/>
      <c r="B1483" s="26" t="n"/>
      <c r="C1483" s="26" t="n"/>
      <c r="D1483" s="27" t="n"/>
      <c r="E1483" s="26" t="n"/>
      <c r="F1483" s="33">
        <f>IFERROR(IF(OR(C1483="",D1483=""),"",D1483*VLOOKUP(C1483,'Setup - Mix Design'!$A$5:$I$504,2,0)),"")</f>
        <v/>
      </c>
      <c r="G1483" s="33">
        <f>IFERROR(IF(OR(C1483="",D1483=""),"",D1483*VLOOKUP(C1483,'Setup - Mix Design'!$A$5:$I$504,3,0)),"")</f>
        <v/>
      </c>
      <c r="H1483" s="33">
        <f>IFERROR(IF(OR(C1483="",D1483=""),"",D1483*VLOOKUP(C1483,'Setup - Mix Design'!$A$5:$I$504,4,0)),"")</f>
        <v/>
      </c>
      <c r="I1483" s="33">
        <f>IFERROR(IF(OR(C1483="",D1483=""),"",D1483*VLOOKUP(C1483,'Setup - Mix Design'!$A$5:$I$504,5,0)),"")</f>
        <v/>
      </c>
      <c r="J1483" s="33">
        <f>IFERROR(IF(OR(C1483="",D1483=""),"",D1483*VLOOKUP(C1483,'Setup - Mix Design'!$A$5:$I$504,6,0)),"")</f>
        <v/>
      </c>
      <c r="K1483" s="33">
        <f>IFERROR(IF(OR(C1483="",D1483=""),"",D1483*VLOOKUP(C1483,'Setup - Mix Design'!$A$5:$I$504,7,0)),"")</f>
        <v/>
      </c>
    </row>
    <row r="1484">
      <c r="A1484" s="31" t="n"/>
      <c r="B1484" s="26" t="n"/>
      <c r="C1484" s="26" t="n"/>
      <c r="D1484" s="27" t="n"/>
      <c r="E1484" s="26" t="n"/>
      <c r="F1484" s="33">
        <f>IFERROR(IF(OR(C1484="",D1484=""),"",D1484*VLOOKUP(C1484,'Setup - Mix Design'!$A$5:$I$504,2,0)),"")</f>
        <v/>
      </c>
      <c r="G1484" s="33">
        <f>IFERROR(IF(OR(C1484="",D1484=""),"",D1484*VLOOKUP(C1484,'Setup - Mix Design'!$A$5:$I$504,3,0)),"")</f>
        <v/>
      </c>
      <c r="H1484" s="33">
        <f>IFERROR(IF(OR(C1484="",D1484=""),"",D1484*VLOOKUP(C1484,'Setup - Mix Design'!$A$5:$I$504,4,0)),"")</f>
        <v/>
      </c>
      <c r="I1484" s="33">
        <f>IFERROR(IF(OR(C1484="",D1484=""),"",D1484*VLOOKUP(C1484,'Setup - Mix Design'!$A$5:$I$504,5,0)),"")</f>
        <v/>
      </c>
      <c r="J1484" s="33">
        <f>IFERROR(IF(OR(C1484="",D1484=""),"",D1484*VLOOKUP(C1484,'Setup - Mix Design'!$A$5:$I$504,6,0)),"")</f>
        <v/>
      </c>
      <c r="K1484" s="33">
        <f>IFERROR(IF(OR(C1484="",D1484=""),"",D1484*VLOOKUP(C1484,'Setup - Mix Design'!$A$5:$I$504,7,0)),"")</f>
        <v/>
      </c>
    </row>
    <row r="1485">
      <c r="A1485" s="31" t="n"/>
      <c r="B1485" s="26" t="n"/>
      <c r="C1485" s="26" t="n"/>
      <c r="D1485" s="27" t="n"/>
      <c r="E1485" s="26" t="n"/>
      <c r="F1485" s="33">
        <f>IFERROR(IF(OR(C1485="",D1485=""),"",D1485*VLOOKUP(C1485,'Setup - Mix Design'!$A$5:$I$504,2,0)),"")</f>
        <v/>
      </c>
      <c r="G1485" s="33">
        <f>IFERROR(IF(OR(C1485="",D1485=""),"",D1485*VLOOKUP(C1485,'Setup - Mix Design'!$A$5:$I$504,3,0)),"")</f>
        <v/>
      </c>
      <c r="H1485" s="33">
        <f>IFERROR(IF(OR(C1485="",D1485=""),"",D1485*VLOOKUP(C1485,'Setup - Mix Design'!$A$5:$I$504,4,0)),"")</f>
        <v/>
      </c>
      <c r="I1485" s="33">
        <f>IFERROR(IF(OR(C1485="",D1485=""),"",D1485*VLOOKUP(C1485,'Setup - Mix Design'!$A$5:$I$504,5,0)),"")</f>
        <v/>
      </c>
      <c r="J1485" s="33">
        <f>IFERROR(IF(OR(C1485="",D1485=""),"",D1485*VLOOKUP(C1485,'Setup - Mix Design'!$A$5:$I$504,6,0)),"")</f>
        <v/>
      </c>
      <c r="K1485" s="33">
        <f>IFERROR(IF(OR(C1485="",D1485=""),"",D1485*VLOOKUP(C1485,'Setup - Mix Design'!$A$5:$I$504,7,0)),"")</f>
        <v/>
      </c>
    </row>
    <row r="1486">
      <c r="A1486" s="31" t="n"/>
      <c r="B1486" s="26" t="n"/>
      <c r="C1486" s="26" t="n"/>
      <c r="D1486" s="27" t="n"/>
      <c r="E1486" s="26" t="n"/>
      <c r="F1486" s="33">
        <f>IFERROR(IF(OR(C1486="",D1486=""),"",D1486*VLOOKUP(C1486,'Setup - Mix Design'!$A$5:$I$504,2,0)),"")</f>
        <v/>
      </c>
      <c r="G1486" s="33">
        <f>IFERROR(IF(OR(C1486="",D1486=""),"",D1486*VLOOKUP(C1486,'Setup - Mix Design'!$A$5:$I$504,3,0)),"")</f>
        <v/>
      </c>
      <c r="H1486" s="33">
        <f>IFERROR(IF(OR(C1486="",D1486=""),"",D1486*VLOOKUP(C1486,'Setup - Mix Design'!$A$5:$I$504,4,0)),"")</f>
        <v/>
      </c>
      <c r="I1486" s="33">
        <f>IFERROR(IF(OR(C1486="",D1486=""),"",D1486*VLOOKUP(C1486,'Setup - Mix Design'!$A$5:$I$504,5,0)),"")</f>
        <v/>
      </c>
      <c r="J1486" s="33">
        <f>IFERROR(IF(OR(C1486="",D1486=""),"",D1486*VLOOKUP(C1486,'Setup - Mix Design'!$A$5:$I$504,6,0)),"")</f>
        <v/>
      </c>
      <c r="K1486" s="33">
        <f>IFERROR(IF(OR(C1486="",D1486=""),"",D1486*VLOOKUP(C1486,'Setup - Mix Design'!$A$5:$I$504,7,0)),"")</f>
        <v/>
      </c>
    </row>
    <row r="1487">
      <c r="A1487" s="31" t="n"/>
      <c r="B1487" s="26" t="n"/>
      <c r="C1487" s="26" t="n"/>
      <c r="D1487" s="27" t="n"/>
      <c r="E1487" s="26" t="n"/>
      <c r="F1487" s="33">
        <f>IFERROR(IF(OR(C1487="",D1487=""),"",D1487*VLOOKUP(C1487,'Setup - Mix Design'!$A$5:$I$504,2,0)),"")</f>
        <v/>
      </c>
      <c r="G1487" s="33">
        <f>IFERROR(IF(OR(C1487="",D1487=""),"",D1487*VLOOKUP(C1487,'Setup - Mix Design'!$A$5:$I$504,3,0)),"")</f>
        <v/>
      </c>
      <c r="H1487" s="33">
        <f>IFERROR(IF(OR(C1487="",D1487=""),"",D1487*VLOOKUP(C1487,'Setup - Mix Design'!$A$5:$I$504,4,0)),"")</f>
        <v/>
      </c>
      <c r="I1487" s="33">
        <f>IFERROR(IF(OR(C1487="",D1487=""),"",D1487*VLOOKUP(C1487,'Setup - Mix Design'!$A$5:$I$504,5,0)),"")</f>
        <v/>
      </c>
      <c r="J1487" s="33">
        <f>IFERROR(IF(OR(C1487="",D1487=""),"",D1487*VLOOKUP(C1487,'Setup - Mix Design'!$A$5:$I$504,6,0)),"")</f>
        <v/>
      </c>
      <c r="K1487" s="33">
        <f>IFERROR(IF(OR(C1487="",D1487=""),"",D1487*VLOOKUP(C1487,'Setup - Mix Design'!$A$5:$I$504,7,0)),"")</f>
        <v/>
      </c>
    </row>
    <row r="1488">
      <c r="A1488" s="31" t="n"/>
      <c r="B1488" s="26" t="n"/>
      <c r="C1488" s="26" t="n"/>
      <c r="D1488" s="27" t="n"/>
      <c r="E1488" s="26" t="n"/>
      <c r="F1488" s="33">
        <f>IFERROR(IF(OR(C1488="",D1488=""),"",D1488*VLOOKUP(C1488,'Setup - Mix Design'!$A$5:$I$504,2,0)),"")</f>
        <v/>
      </c>
      <c r="G1488" s="33">
        <f>IFERROR(IF(OR(C1488="",D1488=""),"",D1488*VLOOKUP(C1488,'Setup - Mix Design'!$A$5:$I$504,3,0)),"")</f>
        <v/>
      </c>
      <c r="H1488" s="33">
        <f>IFERROR(IF(OR(C1488="",D1488=""),"",D1488*VLOOKUP(C1488,'Setup - Mix Design'!$A$5:$I$504,4,0)),"")</f>
        <v/>
      </c>
      <c r="I1488" s="33">
        <f>IFERROR(IF(OR(C1488="",D1488=""),"",D1488*VLOOKUP(C1488,'Setup - Mix Design'!$A$5:$I$504,5,0)),"")</f>
        <v/>
      </c>
      <c r="J1488" s="33">
        <f>IFERROR(IF(OR(C1488="",D1488=""),"",D1488*VLOOKUP(C1488,'Setup - Mix Design'!$A$5:$I$504,6,0)),"")</f>
        <v/>
      </c>
      <c r="K1488" s="33">
        <f>IFERROR(IF(OR(C1488="",D1488=""),"",D1488*VLOOKUP(C1488,'Setup - Mix Design'!$A$5:$I$504,7,0)),"")</f>
        <v/>
      </c>
    </row>
    <row r="1489">
      <c r="A1489" s="31" t="n"/>
      <c r="B1489" s="26" t="n"/>
      <c r="C1489" s="26" t="n"/>
      <c r="D1489" s="27" t="n"/>
      <c r="E1489" s="26" t="n"/>
      <c r="F1489" s="33">
        <f>IFERROR(IF(OR(C1489="",D1489=""),"",D1489*VLOOKUP(C1489,'Setup - Mix Design'!$A$5:$I$504,2,0)),"")</f>
        <v/>
      </c>
      <c r="G1489" s="33">
        <f>IFERROR(IF(OR(C1489="",D1489=""),"",D1489*VLOOKUP(C1489,'Setup - Mix Design'!$A$5:$I$504,3,0)),"")</f>
        <v/>
      </c>
      <c r="H1489" s="33">
        <f>IFERROR(IF(OR(C1489="",D1489=""),"",D1489*VLOOKUP(C1489,'Setup - Mix Design'!$A$5:$I$504,4,0)),"")</f>
        <v/>
      </c>
      <c r="I1489" s="33">
        <f>IFERROR(IF(OR(C1489="",D1489=""),"",D1489*VLOOKUP(C1489,'Setup - Mix Design'!$A$5:$I$504,5,0)),"")</f>
        <v/>
      </c>
      <c r="J1489" s="33">
        <f>IFERROR(IF(OR(C1489="",D1489=""),"",D1489*VLOOKUP(C1489,'Setup - Mix Design'!$A$5:$I$504,6,0)),"")</f>
        <v/>
      </c>
      <c r="K1489" s="33">
        <f>IFERROR(IF(OR(C1489="",D1489=""),"",D1489*VLOOKUP(C1489,'Setup - Mix Design'!$A$5:$I$504,7,0)),"")</f>
        <v/>
      </c>
    </row>
    <row r="1490">
      <c r="A1490" s="31" t="n"/>
      <c r="B1490" s="26" t="n"/>
      <c r="C1490" s="26" t="n"/>
      <c r="D1490" s="27" t="n"/>
      <c r="E1490" s="26" t="n"/>
      <c r="F1490" s="33">
        <f>IFERROR(IF(OR(C1490="",D1490=""),"",D1490*VLOOKUP(C1490,'Setup - Mix Design'!$A$5:$I$504,2,0)),"")</f>
        <v/>
      </c>
      <c r="G1490" s="33">
        <f>IFERROR(IF(OR(C1490="",D1490=""),"",D1490*VLOOKUP(C1490,'Setup - Mix Design'!$A$5:$I$504,3,0)),"")</f>
        <v/>
      </c>
      <c r="H1490" s="33">
        <f>IFERROR(IF(OR(C1490="",D1490=""),"",D1490*VLOOKUP(C1490,'Setup - Mix Design'!$A$5:$I$504,4,0)),"")</f>
        <v/>
      </c>
      <c r="I1490" s="33">
        <f>IFERROR(IF(OR(C1490="",D1490=""),"",D1490*VLOOKUP(C1490,'Setup - Mix Design'!$A$5:$I$504,5,0)),"")</f>
        <v/>
      </c>
      <c r="J1490" s="33">
        <f>IFERROR(IF(OR(C1490="",D1490=""),"",D1490*VLOOKUP(C1490,'Setup - Mix Design'!$A$5:$I$504,6,0)),"")</f>
        <v/>
      </c>
      <c r="K1490" s="33">
        <f>IFERROR(IF(OR(C1490="",D1490=""),"",D1490*VLOOKUP(C1490,'Setup - Mix Design'!$A$5:$I$504,7,0)),"")</f>
        <v/>
      </c>
    </row>
    <row r="1491">
      <c r="A1491" s="31" t="n"/>
      <c r="B1491" s="26" t="n"/>
      <c r="C1491" s="26" t="n"/>
      <c r="D1491" s="27" t="n"/>
      <c r="E1491" s="26" t="n"/>
      <c r="F1491" s="33">
        <f>IFERROR(IF(OR(C1491="",D1491=""),"",D1491*VLOOKUP(C1491,'Setup - Mix Design'!$A$5:$I$504,2,0)),"")</f>
        <v/>
      </c>
      <c r="G1491" s="33">
        <f>IFERROR(IF(OR(C1491="",D1491=""),"",D1491*VLOOKUP(C1491,'Setup - Mix Design'!$A$5:$I$504,3,0)),"")</f>
        <v/>
      </c>
      <c r="H1491" s="33">
        <f>IFERROR(IF(OR(C1491="",D1491=""),"",D1491*VLOOKUP(C1491,'Setup - Mix Design'!$A$5:$I$504,4,0)),"")</f>
        <v/>
      </c>
      <c r="I1491" s="33">
        <f>IFERROR(IF(OR(C1491="",D1491=""),"",D1491*VLOOKUP(C1491,'Setup - Mix Design'!$A$5:$I$504,5,0)),"")</f>
        <v/>
      </c>
      <c r="J1491" s="33">
        <f>IFERROR(IF(OR(C1491="",D1491=""),"",D1491*VLOOKUP(C1491,'Setup - Mix Design'!$A$5:$I$504,6,0)),"")</f>
        <v/>
      </c>
      <c r="K1491" s="33">
        <f>IFERROR(IF(OR(C1491="",D1491=""),"",D1491*VLOOKUP(C1491,'Setup - Mix Design'!$A$5:$I$504,7,0)),"")</f>
        <v/>
      </c>
    </row>
    <row r="1492">
      <c r="A1492" s="31" t="n"/>
      <c r="B1492" s="26" t="n"/>
      <c r="C1492" s="26" t="n"/>
      <c r="D1492" s="27" t="n"/>
      <c r="E1492" s="26" t="n"/>
      <c r="F1492" s="33">
        <f>IFERROR(IF(OR(C1492="",D1492=""),"",D1492*VLOOKUP(C1492,'Setup - Mix Design'!$A$5:$I$504,2,0)),"")</f>
        <v/>
      </c>
      <c r="G1492" s="33">
        <f>IFERROR(IF(OR(C1492="",D1492=""),"",D1492*VLOOKUP(C1492,'Setup - Mix Design'!$A$5:$I$504,3,0)),"")</f>
        <v/>
      </c>
      <c r="H1492" s="33">
        <f>IFERROR(IF(OR(C1492="",D1492=""),"",D1492*VLOOKUP(C1492,'Setup - Mix Design'!$A$5:$I$504,4,0)),"")</f>
        <v/>
      </c>
      <c r="I1492" s="33">
        <f>IFERROR(IF(OR(C1492="",D1492=""),"",D1492*VLOOKUP(C1492,'Setup - Mix Design'!$A$5:$I$504,5,0)),"")</f>
        <v/>
      </c>
      <c r="J1492" s="33">
        <f>IFERROR(IF(OR(C1492="",D1492=""),"",D1492*VLOOKUP(C1492,'Setup - Mix Design'!$A$5:$I$504,6,0)),"")</f>
        <v/>
      </c>
      <c r="K1492" s="33">
        <f>IFERROR(IF(OR(C1492="",D1492=""),"",D1492*VLOOKUP(C1492,'Setup - Mix Design'!$A$5:$I$504,7,0)),"")</f>
        <v/>
      </c>
    </row>
    <row r="1493">
      <c r="A1493" s="31" t="n"/>
      <c r="B1493" s="26" t="n"/>
      <c r="C1493" s="26" t="n"/>
      <c r="D1493" s="27" t="n"/>
      <c r="E1493" s="26" t="n"/>
      <c r="F1493" s="33">
        <f>IFERROR(IF(OR(C1493="",D1493=""),"",D1493*VLOOKUP(C1493,'Setup - Mix Design'!$A$5:$I$504,2,0)),"")</f>
        <v/>
      </c>
      <c r="G1493" s="33">
        <f>IFERROR(IF(OR(C1493="",D1493=""),"",D1493*VLOOKUP(C1493,'Setup - Mix Design'!$A$5:$I$504,3,0)),"")</f>
        <v/>
      </c>
      <c r="H1493" s="33">
        <f>IFERROR(IF(OR(C1493="",D1493=""),"",D1493*VLOOKUP(C1493,'Setup - Mix Design'!$A$5:$I$504,4,0)),"")</f>
        <v/>
      </c>
      <c r="I1493" s="33">
        <f>IFERROR(IF(OR(C1493="",D1493=""),"",D1493*VLOOKUP(C1493,'Setup - Mix Design'!$A$5:$I$504,5,0)),"")</f>
        <v/>
      </c>
      <c r="J1493" s="33">
        <f>IFERROR(IF(OR(C1493="",D1493=""),"",D1493*VLOOKUP(C1493,'Setup - Mix Design'!$A$5:$I$504,6,0)),"")</f>
        <v/>
      </c>
      <c r="K1493" s="33">
        <f>IFERROR(IF(OR(C1493="",D1493=""),"",D1493*VLOOKUP(C1493,'Setup - Mix Design'!$A$5:$I$504,7,0)),"")</f>
        <v/>
      </c>
    </row>
    <row r="1494">
      <c r="A1494" s="31" t="n"/>
      <c r="B1494" s="26" t="n"/>
      <c r="C1494" s="26" t="n"/>
      <c r="D1494" s="27" t="n"/>
      <c r="E1494" s="26" t="n"/>
      <c r="F1494" s="33">
        <f>IFERROR(IF(OR(C1494="",D1494=""),"",D1494*VLOOKUP(C1494,'Setup - Mix Design'!$A$5:$I$504,2,0)),"")</f>
        <v/>
      </c>
      <c r="G1494" s="33">
        <f>IFERROR(IF(OR(C1494="",D1494=""),"",D1494*VLOOKUP(C1494,'Setup - Mix Design'!$A$5:$I$504,3,0)),"")</f>
        <v/>
      </c>
      <c r="H1494" s="33">
        <f>IFERROR(IF(OR(C1494="",D1494=""),"",D1494*VLOOKUP(C1494,'Setup - Mix Design'!$A$5:$I$504,4,0)),"")</f>
        <v/>
      </c>
      <c r="I1494" s="33">
        <f>IFERROR(IF(OR(C1494="",D1494=""),"",D1494*VLOOKUP(C1494,'Setup - Mix Design'!$A$5:$I$504,5,0)),"")</f>
        <v/>
      </c>
      <c r="J1494" s="33">
        <f>IFERROR(IF(OR(C1494="",D1494=""),"",D1494*VLOOKUP(C1494,'Setup - Mix Design'!$A$5:$I$504,6,0)),"")</f>
        <v/>
      </c>
      <c r="K1494" s="33">
        <f>IFERROR(IF(OR(C1494="",D1494=""),"",D1494*VLOOKUP(C1494,'Setup - Mix Design'!$A$5:$I$504,7,0)),"")</f>
        <v/>
      </c>
    </row>
    <row r="1495">
      <c r="A1495" s="31" t="n"/>
      <c r="B1495" s="26" t="n"/>
      <c r="C1495" s="26" t="n"/>
      <c r="D1495" s="27" t="n"/>
      <c r="E1495" s="26" t="n"/>
      <c r="F1495" s="33">
        <f>IFERROR(IF(OR(C1495="",D1495=""),"",D1495*VLOOKUP(C1495,'Setup - Mix Design'!$A$5:$I$504,2,0)),"")</f>
        <v/>
      </c>
      <c r="G1495" s="33">
        <f>IFERROR(IF(OR(C1495="",D1495=""),"",D1495*VLOOKUP(C1495,'Setup - Mix Design'!$A$5:$I$504,3,0)),"")</f>
        <v/>
      </c>
      <c r="H1495" s="33">
        <f>IFERROR(IF(OR(C1495="",D1495=""),"",D1495*VLOOKUP(C1495,'Setup - Mix Design'!$A$5:$I$504,4,0)),"")</f>
        <v/>
      </c>
      <c r="I1495" s="33">
        <f>IFERROR(IF(OR(C1495="",D1495=""),"",D1495*VLOOKUP(C1495,'Setup - Mix Design'!$A$5:$I$504,5,0)),"")</f>
        <v/>
      </c>
      <c r="J1495" s="33">
        <f>IFERROR(IF(OR(C1495="",D1495=""),"",D1495*VLOOKUP(C1495,'Setup - Mix Design'!$A$5:$I$504,6,0)),"")</f>
        <v/>
      </c>
      <c r="K1495" s="33">
        <f>IFERROR(IF(OR(C1495="",D1495=""),"",D1495*VLOOKUP(C1495,'Setup - Mix Design'!$A$5:$I$504,7,0)),"")</f>
        <v/>
      </c>
    </row>
    <row r="1496">
      <c r="A1496" s="31" t="n"/>
      <c r="B1496" s="26" t="n"/>
      <c r="C1496" s="26" t="n"/>
      <c r="D1496" s="27" t="n"/>
      <c r="E1496" s="26" t="n"/>
      <c r="F1496" s="33">
        <f>IFERROR(IF(OR(C1496="",D1496=""),"",D1496*VLOOKUP(C1496,'Setup - Mix Design'!$A$5:$I$504,2,0)),"")</f>
        <v/>
      </c>
      <c r="G1496" s="33">
        <f>IFERROR(IF(OR(C1496="",D1496=""),"",D1496*VLOOKUP(C1496,'Setup - Mix Design'!$A$5:$I$504,3,0)),"")</f>
        <v/>
      </c>
      <c r="H1496" s="33">
        <f>IFERROR(IF(OR(C1496="",D1496=""),"",D1496*VLOOKUP(C1496,'Setup - Mix Design'!$A$5:$I$504,4,0)),"")</f>
        <v/>
      </c>
      <c r="I1496" s="33">
        <f>IFERROR(IF(OR(C1496="",D1496=""),"",D1496*VLOOKUP(C1496,'Setup - Mix Design'!$A$5:$I$504,5,0)),"")</f>
        <v/>
      </c>
      <c r="J1496" s="33">
        <f>IFERROR(IF(OR(C1496="",D1496=""),"",D1496*VLOOKUP(C1496,'Setup - Mix Design'!$A$5:$I$504,6,0)),"")</f>
        <v/>
      </c>
      <c r="K1496" s="33">
        <f>IFERROR(IF(OR(C1496="",D1496=""),"",D1496*VLOOKUP(C1496,'Setup - Mix Design'!$A$5:$I$504,7,0)),"")</f>
        <v/>
      </c>
    </row>
    <row r="1497">
      <c r="A1497" s="31" t="n"/>
      <c r="B1497" s="26" t="n"/>
      <c r="C1497" s="26" t="n"/>
      <c r="D1497" s="27" t="n"/>
      <c r="E1497" s="26" t="n"/>
      <c r="F1497" s="33">
        <f>IFERROR(IF(OR(C1497="",D1497=""),"",D1497*VLOOKUP(C1497,'Setup - Mix Design'!$A$5:$I$504,2,0)),"")</f>
        <v/>
      </c>
      <c r="G1497" s="33">
        <f>IFERROR(IF(OR(C1497="",D1497=""),"",D1497*VLOOKUP(C1497,'Setup - Mix Design'!$A$5:$I$504,3,0)),"")</f>
        <v/>
      </c>
      <c r="H1497" s="33">
        <f>IFERROR(IF(OR(C1497="",D1497=""),"",D1497*VLOOKUP(C1497,'Setup - Mix Design'!$A$5:$I$504,4,0)),"")</f>
        <v/>
      </c>
      <c r="I1497" s="33">
        <f>IFERROR(IF(OR(C1497="",D1497=""),"",D1497*VLOOKUP(C1497,'Setup - Mix Design'!$A$5:$I$504,5,0)),"")</f>
        <v/>
      </c>
      <c r="J1497" s="33">
        <f>IFERROR(IF(OR(C1497="",D1497=""),"",D1497*VLOOKUP(C1497,'Setup - Mix Design'!$A$5:$I$504,6,0)),"")</f>
        <v/>
      </c>
      <c r="K1497" s="33">
        <f>IFERROR(IF(OR(C1497="",D1497=""),"",D1497*VLOOKUP(C1497,'Setup - Mix Design'!$A$5:$I$504,7,0)),"")</f>
        <v/>
      </c>
    </row>
    <row r="1498">
      <c r="A1498" s="31" t="n"/>
      <c r="B1498" s="26" t="n"/>
      <c r="C1498" s="26" t="n"/>
      <c r="D1498" s="27" t="n"/>
      <c r="E1498" s="26" t="n"/>
      <c r="F1498" s="33">
        <f>IFERROR(IF(OR(C1498="",D1498=""),"",D1498*VLOOKUP(C1498,'Setup - Mix Design'!$A$5:$I$504,2,0)),"")</f>
        <v/>
      </c>
      <c r="G1498" s="33">
        <f>IFERROR(IF(OR(C1498="",D1498=""),"",D1498*VLOOKUP(C1498,'Setup - Mix Design'!$A$5:$I$504,3,0)),"")</f>
        <v/>
      </c>
      <c r="H1498" s="33">
        <f>IFERROR(IF(OR(C1498="",D1498=""),"",D1498*VLOOKUP(C1498,'Setup - Mix Design'!$A$5:$I$504,4,0)),"")</f>
        <v/>
      </c>
      <c r="I1498" s="33">
        <f>IFERROR(IF(OR(C1498="",D1498=""),"",D1498*VLOOKUP(C1498,'Setup - Mix Design'!$A$5:$I$504,5,0)),"")</f>
        <v/>
      </c>
      <c r="J1498" s="33">
        <f>IFERROR(IF(OR(C1498="",D1498=""),"",D1498*VLOOKUP(C1498,'Setup - Mix Design'!$A$5:$I$504,6,0)),"")</f>
        <v/>
      </c>
      <c r="K1498" s="33">
        <f>IFERROR(IF(OR(C1498="",D1498=""),"",D1498*VLOOKUP(C1498,'Setup - Mix Design'!$A$5:$I$504,7,0)),"")</f>
        <v/>
      </c>
    </row>
    <row r="1499">
      <c r="A1499" s="31" t="n"/>
      <c r="B1499" s="26" t="n"/>
      <c r="C1499" s="26" t="n"/>
      <c r="D1499" s="27" t="n"/>
      <c r="E1499" s="26" t="n"/>
      <c r="F1499" s="33">
        <f>IFERROR(IF(OR(C1499="",D1499=""),"",D1499*VLOOKUP(C1499,'Setup - Mix Design'!$A$5:$I$504,2,0)),"")</f>
        <v/>
      </c>
      <c r="G1499" s="33">
        <f>IFERROR(IF(OR(C1499="",D1499=""),"",D1499*VLOOKUP(C1499,'Setup - Mix Design'!$A$5:$I$504,3,0)),"")</f>
        <v/>
      </c>
      <c r="H1499" s="33">
        <f>IFERROR(IF(OR(C1499="",D1499=""),"",D1499*VLOOKUP(C1499,'Setup - Mix Design'!$A$5:$I$504,4,0)),"")</f>
        <v/>
      </c>
      <c r="I1499" s="33">
        <f>IFERROR(IF(OR(C1499="",D1499=""),"",D1499*VLOOKUP(C1499,'Setup - Mix Design'!$A$5:$I$504,5,0)),"")</f>
        <v/>
      </c>
      <c r="J1499" s="33">
        <f>IFERROR(IF(OR(C1499="",D1499=""),"",D1499*VLOOKUP(C1499,'Setup - Mix Design'!$A$5:$I$504,6,0)),"")</f>
        <v/>
      </c>
      <c r="K1499" s="33">
        <f>IFERROR(IF(OR(C1499="",D1499=""),"",D1499*VLOOKUP(C1499,'Setup - Mix Design'!$A$5:$I$504,7,0)),"")</f>
        <v/>
      </c>
    </row>
    <row r="1500">
      <c r="A1500" s="31" t="n"/>
      <c r="B1500" s="26" t="n"/>
      <c r="C1500" s="26" t="n"/>
      <c r="D1500" s="27" t="n"/>
      <c r="E1500" s="26" t="n"/>
      <c r="F1500" s="33">
        <f>IFERROR(IF(OR(C1500="",D1500=""),"",D1500*VLOOKUP(C1500,'Setup - Mix Design'!$A$5:$I$504,2,0)),"")</f>
        <v/>
      </c>
      <c r="G1500" s="33">
        <f>IFERROR(IF(OR(C1500="",D1500=""),"",D1500*VLOOKUP(C1500,'Setup - Mix Design'!$A$5:$I$504,3,0)),"")</f>
        <v/>
      </c>
      <c r="H1500" s="33">
        <f>IFERROR(IF(OR(C1500="",D1500=""),"",D1500*VLOOKUP(C1500,'Setup - Mix Design'!$A$5:$I$504,4,0)),"")</f>
        <v/>
      </c>
      <c r="I1500" s="33">
        <f>IFERROR(IF(OR(C1500="",D1500=""),"",D1500*VLOOKUP(C1500,'Setup - Mix Design'!$A$5:$I$504,5,0)),"")</f>
        <v/>
      </c>
      <c r="J1500" s="33">
        <f>IFERROR(IF(OR(C1500="",D1500=""),"",D1500*VLOOKUP(C1500,'Setup - Mix Design'!$A$5:$I$504,6,0)),"")</f>
        <v/>
      </c>
      <c r="K1500" s="33">
        <f>IFERROR(IF(OR(C1500="",D1500=""),"",D1500*VLOOKUP(C1500,'Setup - Mix Design'!$A$5:$I$504,7,0)),"")</f>
        <v/>
      </c>
    </row>
    <row r="1501">
      <c r="A1501" s="31" t="n"/>
      <c r="B1501" s="26" t="n"/>
      <c r="C1501" s="26" t="n"/>
      <c r="D1501" s="27" t="n"/>
      <c r="E1501" s="26" t="n"/>
      <c r="F1501" s="33">
        <f>IFERROR(IF(OR(C1501="",D1501=""),"",D1501*VLOOKUP(C1501,'Setup - Mix Design'!$A$5:$I$504,2,0)),"")</f>
        <v/>
      </c>
      <c r="G1501" s="33">
        <f>IFERROR(IF(OR(C1501="",D1501=""),"",D1501*VLOOKUP(C1501,'Setup - Mix Design'!$A$5:$I$504,3,0)),"")</f>
        <v/>
      </c>
      <c r="H1501" s="33">
        <f>IFERROR(IF(OR(C1501="",D1501=""),"",D1501*VLOOKUP(C1501,'Setup - Mix Design'!$A$5:$I$504,4,0)),"")</f>
        <v/>
      </c>
      <c r="I1501" s="33">
        <f>IFERROR(IF(OR(C1501="",D1501=""),"",D1501*VLOOKUP(C1501,'Setup - Mix Design'!$A$5:$I$504,5,0)),"")</f>
        <v/>
      </c>
      <c r="J1501" s="33">
        <f>IFERROR(IF(OR(C1501="",D1501=""),"",D1501*VLOOKUP(C1501,'Setup - Mix Design'!$A$5:$I$504,6,0)),"")</f>
        <v/>
      </c>
      <c r="K1501" s="33">
        <f>IFERROR(IF(OR(C1501="",D1501=""),"",D1501*VLOOKUP(C1501,'Setup - Mix Design'!$A$5:$I$504,7,0)),"")</f>
        <v/>
      </c>
    </row>
    <row r="1502">
      <c r="A1502" s="31" t="n"/>
      <c r="B1502" s="26" t="n"/>
      <c r="C1502" s="26" t="n"/>
      <c r="D1502" s="27" t="n"/>
      <c r="E1502" s="26" t="n"/>
      <c r="F1502" s="33">
        <f>IFERROR(IF(OR(C1502="",D1502=""),"",D1502*VLOOKUP(C1502,'Setup - Mix Design'!$A$5:$I$504,2,0)),"")</f>
        <v/>
      </c>
      <c r="G1502" s="33">
        <f>IFERROR(IF(OR(C1502="",D1502=""),"",D1502*VLOOKUP(C1502,'Setup - Mix Design'!$A$5:$I$504,3,0)),"")</f>
        <v/>
      </c>
      <c r="H1502" s="33">
        <f>IFERROR(IF(OR(C1502="",D1502=""),"",D1502*VLOOKUP(C1502,'Setup - Mix Design'!$A$5:$I$504,4,0)),"")</f>
        <v/>
      </c>
      <c r="I1502" s="33">
        <f>IFERROR(IF(OR(C1502="",D1502=""),"",D1502*VLOOKUP(C1502,'Setup - Mix Design'!$A$5:$I$504,5,0)),"")</f>
        <v/>
      </c>
      <c r="J1502" s="33">
        <f>IFERROR(IF(OR(C1502="",D1502=""),"",D1502*VLOOKUP(C1502,'Setup - Mix Design'!$A$5:$I$504,6,0)),"")</f>
        <v/>
      </c>
      <c r="K1502" s="33">
        <f>IFERROR(IF(OR(C1502="",D1502=""),"",D1502*VLOOKUP(C1502,'Setup - Mix Design'!$A$5:$I$504,7,0)),"")</f>
        <v/>
      </c>
    </row>
    <row r="1503">
      <c r="A1503" s="31" t="n"/>
      <c r="B1503" s="26" t="n"/>
      <c r="C1503" s="26" t="n"/>
      <c r="D1503" s="27" t="n"/>
      <c r="E1503" s="26" t="n"/>
      <c r="F1503" s="33">
        <f>IFERROR(IF(OR(C1503="",D1503=""),"",D1503*VLOOKUP(C1503,'Setup - Mix Design'!$A$5:$I$504,2,0)),"")</f>
        <v/>
      </c>
      <c r="G1503" s="33">
        <f>IFERROR(IF(OR(C1503="",D1503=""),"",D1503*VLOOKUP(C1503,'Setup - Mix Design'!$A$5:$I$504,3,0)),"")</f>
        <v/>
      </c>
      <c r="H1503" s="33">
        <f>IFERROR(IF(OR(C1503="",D1503=""),"",D1503*VLOOKUP(C1503,'Setup - Mix Design'!$A$5:$I$504,4,0)),"")</f>
        <v/>
      </c>
      <c r="I1503" s="33">
        <f>IFERROR(IF(OR(C1503="",D1503=""),"",D1503*VLOOKUP(C1503,'Setup - Mix Design'!$A$5:$I$504,5,0)),"")</f>
        <v/>
      </c>
      <c r="J1503" s="33">
        <f>IFERROR(IF(OR(C1503="",D1503=""),"",D1503*VLOOKUP(C1503,'Setup - Mix Design'!$A$5:$I$504,6,0)),"")</f>
        <v/>
      </c>
      <c r="K1503" s="33">
        <f>IFERROR(IF(OR(C1503="",D1503=""),"",D1503*VLOOKUP(C1503,'Setup - Mix Design'!$A$5:$I$504,7,0)),"")</f>
        <v/>
      </c>
    </row>
    <row r="1504">
      <c r="A1504" s="31" t="n"/>
      <c r="B1504" s="26" t="n"/>
      <c r="C1504" s="26" t="n"/>
      <c r="D1504" s="27" t="n"/>
      <c r="E1504" s="26" t="n"/>
      <c r="F1504" s="33">
        <f>IFERROR(IF(OR(C1504="",D1504=""),"",D1504*VLOOKUP(C1504,'Setup - Mix Design'!$A$5:$I$504,2,0)),"")</f>
        <v/>
      </c>
      <c r="G1504" s="33">
        <f>IFERROR(IF(OR(C1504="",D1504=""),"",D1504*VLOOKUP(C1504,'Setup - Mix Design'!$A$5:$I$504,3,0)),"")</f>
        <v/>
      </c>
      <c r="H1504" s="33">
        <f>IFERROR(IF(OR(C1504="",D1504=""),"",D1504*VLOOKUP(C1504,'Setup - Mix Design'!$A$5:$I$504,4,0)),"")</f>
        <v/>
      </c>
      <c r="I1504" s="33">
        <f>IFERROR(IF(OR(C1504="",D1504=""),"",D1504*VLOOKUP(C1504,'Setup - Mix Design'!$A$5:$I$504,5,0)),"")</f>
        <v/>
      </c>
      <c r="J1504" s="33">
        <f>IFERROR(IF(OR(C1504="",D1504=""),"",D1504*VLOOKUP(C1504,'Setup - Mix Design'!$A$5:$I$504,6,0)),"")</f>
        <v/>
      </c>
      <c r="K1504" s="33">
        <f>IFERROR(IF(OR(C1504="",D1504=""),"",D1504*VLOOKUP(C1504,'Setup - Mix Design'!$A$5:$I$504,7,0)),"")</f>
        <v/>
      </c>
    </row>
    <row r="1505">
      <c r="A1505" s="31" t="n"/>
      <c r="B1505" s="26" t="n"/>
      <c r="C1505" s="26" t="n"/>
      <c r="D1505" s="27" t="n"/>
      <c r="E1505" s="26" t="n"/>
      <c r="F1505" s="33">
        <f>IFERROR(IF(OR(C1505="",D1505=""),"",D1505*VLOOKUP(C1505,'Setup - Mix Design'!$A$5:$I$504,2,0)),"")</f>
        <v/>
      </c>
      <c r="G1505" s="33">
        <f>IFERROR(IF(OR(C1505="",D1505=""),"",D1505*VLOOKUP(C1505,'Setup - Mix Design'!$A$5:$I$504,3,0)),"")</f>
        <v/>
      </c>
      <c r="H1505" s="33">
        <f>IFERROR(IF(OR(C1505="",D1505=""),"",D1505*VLOOKUP(C1505,'Setup - Mix Design'!$A$5:$I$504,4,0)),"")</f>
        <v/>
      </c>
      <c r="I1505" s="33">
        <f>IFERROR(IF(OR(C1505="",D1505=""),"",D1505*VLOOKUP(C1505,'Setup - Mix Design'!$A$5:$I$504,5,0)),"")</f>
        <v/>
      </c>
      <c r="J1505" s="33">
        <f>IFERROR(IF(OR(C1505="",D1505=""),"",D1505*VLOOKUP(C1505,'Setup - Mix Design'!$A$5:$I$504,6,0)),"")</f>
        <v/>
      </c>
      <c r="K1505" s="33">
        <f>IFERROR(IF(OR(C1505="",D1505=""),"",D1505*VLOOKUP(C1505,'Setup - Mix Design'!$A$5:$I$504,7,0)),"")</f>
        <v/>
      </c>
    </row>
    <row r="1506">
      <c r="A1506" s="31" t="n"/>
      <c r="B1506" s="26" t="n"/>
      <c r="C1506" s="26" t="n"/>
      <c r="D1506" s="27" t="n"/>
      <c r="E1506" s="26" t="n"/>
      <c r="F1506" s="33">
        <f>IFERROR(IF(OR(C1506="",D1506=""),"",D1506*VLOOKUP(C1506,'Setup - Mix Design'!$A$5:$I$504,2,0)),"")</f>
        <v/>
      </c>
      <c r="G1506" s="33">
        <f>IFERROR(IF(OR(C1506="",D1506=""),"",D1506*VLOOKUP(C1506,'Setup - Mix Design'!$A$5:$I$504,3,0)),"")</f>
        <v/>
      </c>
      <c r="H1506" s="33">
        <f>IFERROR(IF(OR(C1506="",D1506=""),"",D1506*VLOOKUP(C1506,'Setup - Mix Design'!$A$5:$I$504,4,0)),"")</f>
        <v/>
      </c>
      <c r="I1506" s="33">
        <f>IFERROR(IF(OR(C1506="",D1506=""),"",D1506*VLOOKUP(C1506,'Setup - Mix Design'!$A$5:$I$504,5,0)),"")</f>
        <v/>
      </c>
      <c r="J1506" s="33">
        <f>IFERROR(IF(OR(C1506="",D1506=""),"",D1506*VLOOKUP(C1506,'Setup - Mix Design'!$A$5:$I$504,6,0)),"")</f>
        <v/>
      </c>
      <c r="K1506" s="33">
        <f>IFERROR(IF(OR(C1506="",D1506=""),"",D1506*VLOOKUP(C1506,'Setup - Mix Design'!$A$5:$I$504,7,0)),"")</f>
        <v/>
      </c>
    </row>
    <row r="1507">
      <c r="A1507" s="31" t="n"/>
      <c r="B1507" s="26" t="n"/>
      <c r="C1507" s="26" t="n"/>
      <c r="D1507" s="27" t="n"/>
      <c r="E1507" s="26" t="n"/>
      <c r="F1507" s="33">
        <f>IFERROR(IF(OR(C1507="",D1507=""),"",D1507*VLOOKUP(C1507,'Setup - Mix Design'!$A$5:$I$504,2,0)),"")</f>
        <v/>
      </c>
      <c r="G1507" s="33">
        <f>IFERROR(IF(OR(C1507="",D1507=""),"",D1507*VLOOKUP(C1507,'Setup - Mix Design'!$A$5:$I$504,3,0)),"")</f>
        <v/>
      </c>
      <c r="H1507" s="33">
        <f>IFERROR(IF(OR(C1507="",D1507=""),"",D1507*VLOOKUP(C1507,'Setup - Mix Design'!$A$5:$I$504,4,0)),"")</f>
        <v/>
      </c>
      <c r="I1507" s="33">
        <f>IFERROR(IF(OR(C1507="",D1507=""),"",D1507*VLOOKUP(C1507,'Setup - Mix Design'!$A$5:$I$504,5,0)),"")</f>
        <v/>
      </c>
      <c r="J1507" s="33">
        <f>IFERROR(IF(OR(C1507="",D1507=""),"",D1507*VLOOKUP(C1507,'Setup - Mix Design'!$A$5:$I$504,6,0)),"")</f>
        <v/>
      </c>
      <c r="K1507" s="33">
        <f>IFERROR(IF(OR(C1507="",D1507=""),"",D1507*VLOOKUP(C1507,'Setup - Mix Design'!$A$5:$I$504,7,0)),"")</f>
        <v/>
      </c>
    </row>
    <row r="1508">
      <c r="A1508" s="31" t="n"/>
      <c r="B1508" s="26" t="n"/>
      <c r="C1508" s="26" t="n"/>
      <c r="D1508" s="27" t="n"/>
      <c r="E1508" s="26" t="n"/>
      <c r="F1508" s="33">
        <f>IFERROR(IF(OR(C1508="",D1508=""),"",D1508*VLOOKUP(C1508,'Setup - Mix Design'!$A$5:$I$504,2,0)),"")</f>
        <v/>
      </c>
      <c r="G1508" s="33">
        <f>IFERROR(IF(OR(C1508="",D1508=""),"",D1508*VLOOKUP(C1508,'Setup - Mix Design'!$A$5:$I$504,3,0)),"")</f>
        <v/>
      </c>
      <c r="H1508" s="33">
        <f>IFERROR(IF(OR(C1508="",D1508=""),"",D1508*VLOOKUP(C1508,'Setup - Mix Design'!$A$5:$I$504,4,0)),"")</f>
        <v/>
      </c>
      <c r="I1508" s="33">
        <f>IFERROR(IF(OR(C1508="",D1508=""),"",D1508*VLOOKUP(C1508,'Setup - Mix Design'!$A$5:$I$504,5,0)),"")</f>
        <v/>
      </c>
      <c r="J1508" s="33">
        <f>IFERROR(IF(OR(C1508="",D1508=""),"",D1508*VLOOKUP(C1508,'Setup - Mix Design'!$A$5:$I$504,6,0)),"")</f>
        <v/>
      </c>
      <c r="K1508" s="33">
        <f>IFERROR(IF(OR(C1508="",D1508=""),"",D1508*VLOOKUP(C1508,'Setup - Mix Design'!$A$5:$I$504,7,0)),"")</f>
        <v/>
      </c>
    </row>
    <row r="1509">
      <c r="A1509" s="31" t="n"/>
      <c r="B1509" s="26" t="n"/>
      <c r="C1509" s="26" t="n"/>
      <c r="D1509" s="27" t="n"/>
      <c r="E1509" s="26" t="n"/>
      <c r="F1509" s="33">
        <f>IFERROR(IF(OR(C1509="",D1509=""),"",D1509*VLOOKUP(C1509,'Setup - Mix Design'!$A$5:$I$504,2,0)),"")</f>
        <v/>
      </c>
      <c r="G1509" s="33">
        <f>IFERROR(IF(OR(C1509="",D1509=""),"",D1509*VLOOKUP(C1509,'Setup - Mix Design'!$A$5:$I$504,3,0)),"")</f>
        <v/>
      </c>
      <c r="H1509" s="33">
        <f>IFERROR(IF(OR(C1509="",D1509=""),"",D1509*VLOOKUP(C1509,'Setup - Mix Design'!$A$5:$I$504,4,0)),"")</f>
        <v/>
      </c>
      <c r="I1509" s="33">
        <f>IFERROR(IF(OR(C1509="",D1509=""),"",D1509*VLOOKUP(C1509,'Setup - Mix Design'!$A$5:$I$504,5,0)),"")</f>
        <v/>
      </c>
      <c r="J1509" s="33">
        <f>IFERROR(IF(OR(C1509="",D1509=""),"",D1509*VLOOKUP(C1509,'Setup - Mix Design'!$A$5:$I$504,6,0)),"")</f>
        <v/>
      </c>
      <c r="K1509" s="33">
        <f>IFERROR(IF(OR(C1509="",D1509=""),"",D1509*VLOOKUP(C1509,'Setup - Mix Design'!$A$5:$I$504,7,0)),"")</f>
        <v/>
      </c>
    </row>
    <row r="1510">
      <c r="A1510" s="31" t="n"/>
      <c r="B1510" s="26" t="n"/>
      <c r="C1510" s="26" t="n"/>
      <c r="D1510" s="27" t="n"/>
      <c r="E1510" s="26" t="n"/>
      <c r="F1510" s="33">
        <f>IFERROR(IF(OR(C1510="",D1510=""),"",D1510*VLOOKUP(C1510,'Setup - Mix Design'!$A$5:$I$504,2,0)),"")</f>
        <v/>
      </c>
      <c r="G1510" s="33">
        <f>IFERROR(IF(OR(C1510="",D1510=""),"",D1510*VLOOKUP(C1510,'Setup - Mix Design'!$A$5:$I$504,3,0)),"")</f>
        <v/>
      </c>
      <c r="H1510" s="33">
        <f>IFERROR(IF(OR(C1510="",D1510=""),"",D1510*VLOOKUP(C1510,'Setup - Mix Design'!$A$5:$I$504,4,0)),"")</f>
        <v/>
      </c>
      <c r="I1510" s="33">
        <f>IFERROR(IF(OR(C1510="",D1510=""),"",D1510*VLOOKUP(C1510,'Setup - Mix Design'!$A$5:$I$504,5,0)),"")</f>
        <v/>
      </c>
      <c r="J1510" s="33">
        <f>IFERROR(IF(OR(C1510="",D1510=""),"",D1510*VLOOKUP(C1510,'Setup - Mix Design'!$A$5:$I$504,6,0)),"")</f>
        <v/>
      </c>
      <c r="K1510" s="33">
        <f>IFERROR(IF(OR(C1510="",D1510=""),"",D1510*VLOOKUP(C1510,'Setup - Mix Design'!$A$5:$I$504,7,0)),"")</f>
        <v/>
      </c>
    </row>
    <row r="1511">
      <c r="A1511" s="31" t="n"/>
      <c r="B1511" s="26" t="n"/>
      <c r="C1511" s="26" t="n"/>
      <c r="D1511" s="27" t="n"/>
      <c r="E1511" s="26" t="n"/>
      <c r="F1511" s="33">
        <f>IFERROR(IF(OR(C1511="",D1511=""),"",D1511*VLOOKUP(C1511,'Setup - Mix Design'!$A$5:$I$504,2,0)),"")</f>
        <v/>
      </c>
      <c r="G1511" s="33">
        <f>IFERROR(IF(OR(C1511="",D1511=""),"",D1511*VLOOKUP(C1511,'Setup - Mix Design'!$A$5:$I$504,3,0)),"")</f>
        <v/>
      </c>
      <c r="H1511" s="33">
        <f>IFERROR(IF(OR(C1511="",D1511=""),"",D1511*VLOOKUP(C1511,'Setup - Mix Design'!$A$5:$I$504,4,0)),"")</f>
        <v/>
      </c>
      <c r="I1511" s="33">
        <f>IFERROR(IF(OR(C1511="",D1511=""),"",D1511*VLOOKUP(C1511,'Setup - Mix Design'!$A$5:$I$504,5,0)),"")</f>
        <v/>
      </c>
      <c r="J1511" s="33">
        <f>IFERROR(IF(OR(C1511="",D1511=""),"",D1511*VLOOKUP(C1511,'Setup - Mix Design'!$A$5:$I$504,6,0)),"")</f>
        <v/>
      </c>
      <c r="K1511" s="33">
        <f>IFERROR(IF(OR(C1511="",D1511=""),"",D1511*VLOOKUP(C1511,'Setup - Mix Design'!$A$5:$I$504,7,0)),"")</f>
        <v/>
      </c>
    </row>
    <row r="1512">
      <c r="A1512" s="31" t="n"/>
      <c r="B1512" s="26" t="n"/>
      <c r="C1512" s="26" t="n"/>
      <c r="D1512" s="27" t="n"/>
      <c r="E1512" s="26" t="n"/>
      <c r="F1512" s="33">
        <f>IFERROR(IF(OR(C1512="",D1512=""),"",D1512*VLOOKUP(C1512,'Setup - Mix Design'!$A$5:$I$504,2,0)),"")</f>
        <v/>
      </c>
      <c r="G1512" s="33">
        <f>IFERROR(IF(OR(C1512="",D1512=""),"",D1512*VLOOKUP(C1512,'Setup - Mix Design'!$A$5:$I$504,3,0)),"")</f>
        <v/>
      </c>
      <c r="H1512" s="33">
        <f>IFERROR(IF(OR(C1512="",D1512=""),"",D1512*VLOOKUP(C1512,'Setup - Mix Design'!$A$5:$I$504,4,0)),"")</f>
        <v/>
      </c>
      <c r="I1512" s="33">
        <f>IFERROR(IF(OR(C1512="",D1512=""),"",D1512*VLOOKUP(C1512,'Setup - Mix Design'!$A$5:$I$504,5,0)),"")</f>
        <v/>
      </c>
      <c r="J1512" s="33">
        <f>IFERROR(IF(OR(C1512="",D1512=""),"",D1512*VLOOKUP(C1512,'Setup - Mix Design'!$A$5:$I$504,6,0)),"")</f>
        <v/>
      </c>
      <c r="K1512" s="33">
        <f>IFERROR(IF(OR(C1512="",D1512=""),"",D1512*VLOOKUP(C1512,'Setup - Mix Design'!$A$5:$I$504,7,0)),"")</f>
        <v/>
      </c>
    </row>
    <row r="1513">
      <c r="A1513" s="31" t="n"/>
      <c r="B1513" s="26" t="n"/>
      <c r="C1513" s="26" t="n"/>
      <c r="D1513" s="27" t="n"/>
      <c r="E1513" s="26" t="n"/>
      <c r="F1513" s="33">
        <f>IFERROR(IF(OR(C1513="",D1513=""),"",D1513*VLOOKUP(C1513,'Setup - Mix Design'!$A$5:$I$504,2,0)),"")</f>
        <v/>
      </c>
      <c r="G1513" s="33">
        <f>IFERROR(IF(OR(C1513="",D1513=""),"",D1513*VLOOKUP(C1513,'Setup - Mix Design'!$A$5:$I$504,3,0)),"")</f>
        <v/>
      </c>
      <c r="H1513" s="33">
        <f>IFERROR(IF(OR(C1513="",D1513=""),"",D1513*VLOOKUP(C1513,'Setup - Mix Design'!$A$5:$I$504,4,0)),"")</f>
        <v/>
      </c>
      <c r="I1513" s="33">
        <f>IFERROR(IF(OR(C1513="",D1513=""),"",D1513*VLOOKUP(C1513,'Setup - Mix Design'!$A$5:$I$504,5,0)),"")</f>
        <v/>
      </c>
      <c r="J1513" s="33">
        <f>IFERROR(IF(OR(C1513="",D1513=""),"",D1513*VLOOKUP(C1513,'Setup - Mix Design'!$A$5:$I$504,6,0)),"")</f>
        <v/>
      </c>
      <c r="K1513" s="33">
        <f>IFERROR(IF(OR(C1513="",D1513=""),"",D1513*VLOOKUP(C1513,'Setup - Mix Design'!$A$5:$I$504,7,0)),"")</f>
        <v/>
      </c>
    </row>
    <row r="1514">
      <c r="A1514" s="31" t="n"/>
      <c r="B1514" s="26" t="n"/>
      <c r="C1514" s="26" t="n"/>
      <c r="D1514" s="27" t="n"/>
      <c r="E1514" s="26" t="n"/>
      <c r="F1514" s="33">
        <f>IFERROR(IF(OR(C1514="",D1514=""),"",D1514*VLOOKUP(C1514,'Setup - Mix Design'!$A$5:$I$504,2,0)),"")</f>
        <v/>
      </c>
      <c r="G1514" s="33">
        <f>IFERROR(IF(OR(C1514="",D1514=""),"",D1514*VLOOKUP(C1514,'Setup - Mix Design'!$A$5:$I$504,3,0)),"")</f>
        <v/>
      </c>
      <c r="H1514" s="33">
        <f>IFERROR(IF(OR(C1514="",D1514=""),"",D1514*VLOOKUP(C1514,'Setup - Mix Design'!$A$5:$I$504,4,0)),"")</f>
        <v/>
      </c>
      <c r="I1514" s="33">
        <f>IFERROR(IF(OR(C1514="",D1514=""),"",D1514*VLOOKUP(C1514,'Setup - Mix Design'!$A$5:$I$504,5,0)),"")</f>
        <v/>
      </c>
      <c r="J1514" s="33">
        <f>IFERROR(IF(OR(C1514="",D1514=""),"",D1514*VLOOKUP(C1514,'Setup - Mix Design'!$A$5:$I$504,6,0)),"")</f>
        <v/>
      </c>
      <c r="K1514" s="33">
        <f>IFERROR(IF(OR(C1514="",D1514=""),"",D1514*VLOOKUP(C1514,'Setup - Mix Design'!$A$5:$I$504,7,0)),"")</f>
        <v/>
      </c>
    </row>
    <row r="1515">
      <c r="A1515" s="31" t="n"/>
      <c r="B1515" s="26" t="n"/>
      <c r="C1515" s="26" t="n"/>
      <c r="D1515" s="27" t="n"/>
      <c r="E1515" s="26" t="n"/>
      <c r="F1515" s="33">
        <f>IFERROR(IF(OR(C1515="",D1515=""),"",D1515*VLOOKUP(C1515,'Setup - Mix Design'!$A$5:$I$504,2,0)),"")</f>
        <v/>
      </c>
      <c r="G1515" s="33">
        <f>IFERROR(IF(OR(C1515="",D1515=""),"",D1515*VLOOKUP(C1515,'Setup - Mix Design'!$A$5:$I$504,3,0)),"")</f>
        <v/>
      </c>
      <c r="H1515" s="33">
        <f>IFERROR(IF(OR(C1515="",D1515=""),"",D1515*VLOOKUP(C1515,'Setup - Mix Design'!$A$5:$I$504,4,0)),"")</f>
        <v/>
      </c>
      <c r="I1515" s="33">
        <f>IFERROR(IF(OR(C1515="",D1515=""),"",D1515*VLOOKUP(C1515,'Setup - Mix Design'!$A$5:$I$504,5,0)),"")</f>
        <v/>
      </c>
      <c r="J1515" s="33">
        <f>IFERROR(IF(OR(C1515="",D1515=""),"",D1515*VLOOKUP(C1515,'Setup - Mix Design'!$A$5:$I$504,6,0)),"")</f>
        <v/>
      </c>
      <c r="K1515" s="33">
        <f>IFERROR(IF(OR(C1515="",D1515=""),"",D1515*VLOOKUP(C1515,'Setup - Mix Design'!$A$5:$I$504,7,0)),"")</f>
        <v/>
      </c>
    </row>
    <row r="1516">
      <c r="A1516" s="31" t="n"/>
      <c r="B1516" s="26" t="n"/>
      <c r="C1516" s="26" t="n"/>
      <c r="D1516" s="27" t="n"/>
      <c r="E1516" s="26" t="n"/>
      <c r="F1516" s="33">
        <f>IFERROR(IF(OR(C1516="",D1516=""),"",D1516*VLOOKUP(C1516,'Setup - Mix Design'!$A$5:$I$504,2,0)),"")</f>
        <v/>
      </c>
      <c r="G1516" s="33">
        <f>IFERROR(IF(OR(C1516="",D1516=""),"",D1516*VLOOKUP(C1516,'Setup - Mix Design'!$A$5:$I$504,3,0)),"")</f>
        <v/>
      </c>
      <c r="H1516" s="33">
        <f>IFERROR(IF(OR(C1516="",D1516=""),"",D1516*VLOOKUP(C1516,'Setup - Mix Design'!$A$5:$I$504,4,0)),"")</f>
        <v/>
      </c>
      <c r="I1516" s="33">
        <f>IFERROR(IF(OR(C1516="",D1516=""),"",D1516*VLOOKUP(C1516,'Setup - Mix Design'!$A$5:$I$504,5,0)),"")</f>
        <v/>
      </c>
      <c r="J1516" s="33">
        <f>IFERROR(IF(OR(C1516="",D1516=""),"",D1516*VLOOKUP(C1516,'Setup - Mix Design'!$A$5:$I$504,6,0)),"")</f>
        <v/>
      </c>
      <c r="K1516" s="33">
        <f>IFERROR(IF(OR(C1516="",D1516=""),"",D1516*VLOOKUP(C1516,'Setup - Mix Design'!$A$5:$I$504,7,0)),"")</f>
        <v/>
      </c>
    </row>
    <row r="1517">
      <c r="A1517" s="31" t="n"/>
      <c r="B1517" s="26" t="n"/>
      <c r="C1517" s="26" t="n"/>
      <c r="D1517" s="27" t="n"/>
      <c r="E1517" s="26" t="n"/>
      <c r="F1517" s="33">
        <f>IFERROR(IF(OR(C1517="",D1517=""),"",D1517*VLOOKUP(C1517,'Setup - Mix Design'!$A$5:$I$504,2,0)),"")</f>
        <v/>
      </c>
      <c r="G1517" s="33">
        <f>IFERROR(IF(OR(C1517="",D1517=""),"",D1517*VLOOKUP(C1517,'Setup - Mix Design'!$A$5:$I$504,3,0)),"")</f>
        <v/>
      </c>
      <c r="H1517" s="33">
        <f>IFERROR(IF(OR(C1517="",D1517=""),"",D1517*VLOOKUP(C1517,'Setup - Mix Design'!$A$5:$I$504,4,0)),"")</f>
        <v/>
      </c>
      <c r="I1517" s="33">
        <f>IFERROR(IF(OR(C1517="",D1517=""),"",D1517*VLOOKUP(C1517,'Setup - Mix Design'!$A$5:$I$504,5,0)),"")</f>
        <v/>
      </c>
      <c r="J1517" s="33">
        <f>IFERROR(IF(OR(C1517="",D1517=""),"",D1517*VLOOKUP(C1517,'Setup - Mix Design'!$A$5:$I$504,6,0)),"")</f>
        <v/>
      </c>
      <c r="K1517" s="33">
        <f>IFERROR(IF(OR(C1517="",D1517=""),"",D1517*VLOOKUP(C1517,'Setup - Mix Design'!$A$5:$I$504,7,0)),"")</f>
        <v/>
      </c>
    </row>
    <row r="1518">
      <c r="A1518" s="31" t="n"/>
      <c r="B1518" s="26" t="n"/>
      <c r="C1518" s="26" t="n"/>
      <c r="D1518" s="27" t="n"/>
      <c r="E1518" s="26" t="n"/>
      <c r="F1518" s="33">
        <f>IFERROR(IF(OR(C1518="",D1518=""),"",D1518*VLOOKUP(C1518,'Setup - Mix Design'!$A$5:$I$504,2,0)),"")</f>
        <v/>
      </c>
      <c r="G1518" s="33">
        <f>IFERROR(IF(OR(C1518="",D1518=""),"",D1518*VLOOKUP(C1518,'Setup - Mix Design'!$A$5:$I$504,3,0)),"")</f>
        <v/>
      </c>
      <c r="H1518" s="33">
        <f>IFERROR(IF(OR(C1518="",D1518=""),"",D1518*VLOOKUP(C1518,'Setup - Mix Design'!$A$5:$I$504,4,0)),"")</f>
        <v/>
      </c>
      <c r="I1518" s="33">
        <f>IFERROR(IF(OR(C1518="",D1518=""),"",D1518*VLOOKUP(C1518,'Setup - Mix Design'!$A$5:$I$504,5,0)),"")</f>
        <v/>
      </c>
      <c r="J1518" s="33">
        <f>IFERROR(IF(OR(C1518="",D1518=""),"",D1518*VLOOKUP(C1518,'Setup - Mix Design'!$A$5:$I$504,6,0)),"")</f>
        <v/>
      </c>
      <c r="K1518" s="33">
        <f>IFERROR(IF(OR(C1518="",D1518=""),"",D1518*VLOOKUP(C1518,'Setup - Mix Design'!$A$5:$I$504,7,0)),"")</f>
        <v/>
      </c>
    </row>
    <row r="1519">
      <c r="A1519" s="31" t="n"/>
      <c r="B1519" s="26" t="n"/>
      <c r="C1519" s="26" t="n"/>
      <c r="D1519" s="27" t="n"/>
      <c r="E1519" s="26" t="n"/>
      <c r="F1519" s="33">
        <f>IFERROR(IF(OR(C1519="",D1519=""),"",D1519*VLOOKUP(C1519,'Setup - Mix Design'!$A$5:$I$504,2,0)),"")</f>
        <v/>
      </c>
      <c r="G1519" s="33">
        <f>IFERROR(IF(OR(C1519="",D1519=""),"",D1519*VLOOKUP(C1519,'Setup - Mix Design'!$A$5:$I$504,3,0)),"")</f>
        <v/>
      </c>
      <c r="H1519" s="33">
        <f>IFERROR(IF(OR(C1519="",D1519=""),"",D1519*VLOOKUP(C1519,'Setup - Mix Design'!$A$5:$I$504,4,0)),"")</f>
        <v/>
      </c>
      <c r="I1519" s="33">
        <f>IFERROR(IF(OR(C1519="",D1519=""),"",D1519*VLOOKUP(C1519,'Setup - Mix Design'!$A$5:$I$504,5,0)),"")</f>
        <v/>
      </c>
      <c r="J1519" s="33">
        <f>IFERROR(IF(OR(C1519="",D1519=""),"",D1519*VLOOKUP(C1519,'Setup - Mix Design'!$A$5:$I$504,6,0)),"")</f>
        <v/>
      </c>
      <c r="K1519" s="33">
        <f>IFERROR(IF(OR(C1519="",D1519=""),"",D1519*VLOOKUP(C1519,'Setup - Mix Design'!$A$5:$I$504,7,0)),"")</f>
        <v/>
      </c>
    </row>
    <row r="1520">
      <c r="A1520" s="31" t="n"/>
      <c r="B1520" s="26" t="n"/>
      <c r="C1520" s="26" t="n"/>
      <c r="D1520" s="27" t="n"/>
      <c r="E1520" s="26" t="n"/>
      <c r="F1520" s="33">
        <f>IFERROR(IF(OR(C1520="",D1520=""),"",D1520*VLOOKUP(C1520,'Setup - Mix Design'!$A$5:$I$504,2,0)),"")</f>
        <v/>
      </c>
      <c r="G1520" s="33">
        <f>IFERROR(IF(OR(C1520="",D1520=""),"",D1520*VLOOKUP(C1520,'Setup - Mix Design'!$A$5:$I$504,3,0)),"")</f>
        <v/>
      </c>
      <c r="H1520" s="33">
        <f>IFERROR(IF(OR(C1520="",D1520=""),"",D1520*VLOOKUP(C1520,'Setup - Mix Design'!$A$5:$I$504,4,0)),"")</f>
        <v/>
      </c>
      <c r="I1520" s="33">
        <f>IFERROR(IF(OR(C1520="",D1520=""),"",D1520*VLOOKUP(C1520,'Setup - Mix Design'!$A$5:$I$504,5,0)),"")</f>
        <v/>
      </c>
      <c r="J1520" s="33">
        <f>IFERROR(IF(OR(C1520="",D1520=""),"",D1520*VLOOKUP(C1520,'Setup - Mix Design'!$A$5:$I$504,6,0)),"")</f>
        <v/>
      </c>
      <c r="K1520" s="33">
        <f>IFERROR(IF(OR(C1520="",D1520=""),"",D1520*VLOOKUP(C1520,'Setup - Mix Design'!$A$5:$I$504,7,0)),"")</f>
        <v/>
      </c>
    </row>
    <row r="1521">
      <c r="A1521" s="31" t="n"/>
      <c r="B1521" s="26" t="n"/>
      <c r="C1521" s="26" t="n"/>
      <c r="D1521" s="27" t="n"/>
      <c r="E1521" s="26" t="n"/>
      <c r="F1521" s="33">
        <f>IFERROR(IF(OR(C1521="",D1521=""),"",D1521*VLOOKUP(C1521,'Setup - Mix Design'!$A$5:$I$504,2,0)),"")</f>
        <v/>
      </c>
      <c r="G1521" s="33">
        <f>IFERROR(IF(OR(C1521="",D1521=""),"",D1521*VLOOKUP(C1521,'Setup - Mix Design'!$A$5:$I$504,3,0)),"")</f>
        <v/>
      </c>
      <c r="H1521" s="33">
        <f>IFERROR(IF(OR(C1521="",D1521=""),"",D1521*VLOOKUP(C1521,'Setup - Mix Design'!$A$5:$I$504,4,0)),"")</f>
        <v/>
      </c>
      <c r="I1521" s="33">
        <f>IFERROR(IF(OR(C1521="",D1521=""),"",D1521*VLOOKUP(C1521,'Setup - Mix Design'!$A$5:$I$504,5,0)),"")</f>
        <v/>
      </c>
      <c r="J1521" s="33">
        <f>IFERROR(IF(OR(C1521="",D1521=""),"",D1521*VLOOKUP(C1521,'Setup - Mix Design'!$A$5:$I$504,6,0)),"")</f>
        <v/>
      </c>
      <c r="K1521" s="33">
        <f>IFERROR(IF(OR(C1521="",D1521=""),"",D1521*VLOOKUP(C1521,'Setup - Mix Design'!$A$5:$I$504,7,0)),"")</f>
        <v/>
      </c>
    </row>
    <row r="1522">
      <c r="A1522" s="31" t="n"/>
      <c r="B1522" s="26" t="n"/>
      <c r="C1522" s="26" t="n"/>
      <c r="D1522" s="27" t="n"/>
      <c r="E1522" s="26" t="n"/>
      <c r="F1522" s="33">
        <f>IFERROR(IF(OR(C1522="",D1522=""),"",D1522*VLOOKUP(C1522,'Setup - Mix Design'!$A$5:$I$504,2,0)),"")</f>
        <v/>
      </c>
      <c r="G1522" s="33">
        <f>IFERROR(IF(OR(C1522="",D1522=""),"",D1522*VLOOKUP(C1522,'Setup - Mix Design'!$A$5:$I$504,3,0)),"")</f>
        <v/>
      </c>
      <c r="H1522" s="33">
        <f>IFERROR(IF(OR(C1522="",D1522=""),"",D1522*VLOOKUP(C1522,'Setup - Mix Design'!$A$5:$I$504,4,0)),"")</f>
        <v/>
      </c>
      <c r="I1522" s="33">
        <f>IFERROR(IF(OR(C1522="",D1522=""),"",D1522*VLOOKUP(C1522,'Setup - Mix Design'!$A$5:$I$504,5,0)),"")</f>
        <v/>
      </c>
      <c r="J1522" s="33">
        <f>IFERROR(IF(OR(C1522="",D1522=""),"",D1522*VLOOKUP(C1522,'Setup - Mix Design'!$A$5:$I$504,6,0)),"")</f>
        <v/>
      </c>
      <c r="K1522" s="33">
        <f>IFERROR(IF(OR(C1522="",D1522=""),"",D1522*VLOOKUP(C1522,'Setup - Mix Design'!$A$5:$I$504,7,0)),"")</f>
        <v/>
      </c>
    </row>
    <row r="1523">
      <c r="A1523" s="31" t="n"/>
      <c r="B1523" s="26" t="n"/>
      <c r="C1523" s="26" t="n"/>
      <c r="D1523" s="27" t="n"/>
      <c r="E1523" s="26" t="n"/>
      <c r="F1523" s="33">
        <f>IFERROR(IF(OR(C1523="",D1523=""),"",D1523*VLOOKUP(C1523,'Setup - Mix Design'!$A$5:$I$504,2,0)),"")</f>
        <v/>
      </c>
      <c r="G1523" s="33">
        <f>IFERROR(IF(OR(C1523="",D1523=""),"",D1523*VLOOKUP(C1523,'Setup - Mix Design'!$A$5:$I$504,3,0)),"")</f>
        <v/>
      </c>
      <c r="H1523" s="33">
        <f>IFERROR(IF(OR(C1523="",D1523=""),"",D1523*VLOOKUP(C1523,'Setup - Mix Design'!$A$5:$I$504,4,0)),"")</f>
        <v/>
      </c>
      <c r="I1523" s="33">
        <f>IFERROR(IF(OR(C1523="",D1523=""),"",D1523*VLOOKUP(C1523,'Setup - Mix Design'!$A$5:$I$504,5,0)),"")</f>
        <v/>
      </c>
      <c r="J1523" s="33">
        <f>IFERROR(IF(OR(C1523="",D1523=""),"",D1523*VLOOKUP(C1523,'Setup - Mix Design'!$A$5:$I$504,6,0)),"")</f>
        <v/>
      </c>
      <c r="K1523" s="33">
        <f>IFERROR(IF(OR(C1523="",D1523=""),"",D1523*VLOOKUP(C1523,'Setup - Mix Design'!$A$5:$I$504,7,0)),"")</f>
        <v/>
      </c>
    </row>
    <row r="1524">
      <c r="A1524" s="31" t="n"/>
      <c r="B1524" s="26" t="n"/>
      <c r="C1524" s="26" t="n"/>
      <c r="D1524" s="27" t="n"/>
      <c r="E1524" s="26" t="n"/>
      <c r="F1524" s="33">
        <f>IFERROR(IF(OR(C1524="",D1524=""),"",D1524*VLOOKUP(C1524,'Setup - Mix Design'!$A$5:$I$504,2,0)),"")</f>
        <v/>
      </c>
      <c r="G1524" s="33">
        <f>IFERROR(IF(OR(C1524="",D1524=""),"",D1524*VLOOKUP(C1524,'Setup - Mix Design'!$A$5:$I$504,3,0)),"")</f>
        <v/>
      </c>
      <c r="H1524" s="33">
        <f>IFERROR(IF(OR(C1524="",D1524=""),"",D1524*VLOOKUP(C1524,'Setup - Mix Design'!$A$5:$I$504,4,0)),"")</f>
        <v/>
      </c>
      <c r="I1524" s="33">
        <f>IFERROR(IF(OR(C1524="",D1524=""),"",D1524*VLOOKUP(C1524,'Setup - Mix Design'!$A$5:$I$504,5,0)),"")</f>
        <v/>
      </c>
      <c r="J1524" s="33">
        <f>IFERROR(IF(OR(C1524="",D1524=""),"",D1524*VLOOKUP(C1524,'Setup - Mix Design'!$A$5:$I$504,6,0)),"")</f>
        <v/>
      </c>
      <c r="K1524" s="33">
        <f>IFERROR(IF(OR(C1524="",D1524=""),"",D1524*VLOOKUP(C1524,'Setup - Mix Design'!$A$5:$I$504,7,0)),"")</f>
        <v/>
      </c>
    </row>
    <row r="1525">
      <c r="A1525" s="31" t="n"/>
      <c r="B1525" s="26" t="n"/>
      <c r="C1525" s="26" t="n"/>
      <c r="D1525" s="27" t="n"/>
      <c r="E1525" s="26" t="n"/>
      <c r="F1525" s="33">
        <f>IFERROR(IF(OR(C1525="",D1525=""),"",D1525*VLOOKUP(C1525,'Setup - Mix Design'!$A$5:$I$504,2,0)),"")</f>
        <v/>
      </c>
      <c r="G1525" s="33">
        <f>IFERROR(IF(OR(C1525="",D1525=""),"",D1525*VLOOKUP(C1525,'Setup - Mix Design'!$A$5:$I$504,3,0)),"")</f>
        <v/>
      </c>
      <c r="H1525" s="33">
        <f>IFERROR(IF(OR(C1525="",D1525=""),"",D1525*VLOOKUP(C1525,'Setup - Mix Design'!$A$5:$I$504,4,0)),"")</f>
        <v/>
      </c>
      <c r="I1525" s="33">
        <f>IFERROR(IF(OR(C1525="",D1525=""),"",D1525*VLOOKUP(C1525,'Setup - Mix Design'!$A$5:$I$504,5,0)),"")</f>
        <v/>
      </c>
      <c r="J1525" s="33">
        <f>IFERROR(IF(OR(C1525="",D1525=""),"",D1525*VLOOKUP(C1525,'Setup - Mix Design'!$A$5:$I$504,6,0)),"")</f>
        <v/>
      </c>
      <c r="K1525" s="33">
        <f>IFERROR(IF(OR(C1525="",D1525=""),"",D1525*VLOOKUP(C1525,'Setup - Mix Design'!$A$5:$I$504,7,0)),"")</f>
        <v/>
      </c>
    </row>
    <row r="1526">
      <c r="A1526" s="31" t="n"/>
      <c r="B1526" s="26" t="n"/>
      <c r="C1526" s="26" t="n"/>
      <c r="D1526" s="27" t="n"/>
      <c r="E1526" s="26" t="n"/>
      <c r="F1526" s="33">
        <f>IFERROR(IF(OR(C1526="",D1526=""),"",D1526*VLOOKUP(C1526,'Setup - Mix Design'!$A$5:$I$504,2,0)),"")</f>
        <v/>
      </c>
      <c r="G1526" s="33">
        <f>IFERROR(IF(OR(C1526="",D1526=""),"",D1526*VLOOKUP(C1526,'Setup - Mix Design'!$A$5:$I$504,3,0)),"")</f>
        <v/>
      </c>
      <c r="H1526" s="33">
        <f>IFERROR(IF(OR(C1526="",D1526=""),"",D1526*VLOOKUP(C1526,'Setup - Mix Design'!$A$5:$I$504,4,0)),"")</f>
        <v/>
      </c>
      <c r="I1526" s="33">
        <f>IFERROR(IF(OR(C1526="",D1526=""),"",D1526*VLOOKUP(C1526,'Setup - Mix Design'!$A$5:$I$504,5,0)),"")</f>
        <v/>
      </c>
      <c r="J1526" s="33">
        <f>IFERROR(IF(OR(C1526="",D1526=""),"",D1526*VLOOKUP(C1526,'Setup - Mix Design'!$A$5:$I$504,6,0)),"")</f>
        <v/>
      </c>
      <c r="K1526" s="33">
        <f>IFERROR(IF(OR(C1526="",D1526=""),"",D1526*VLOOKUP(C1526,'Setup - Mix Design'!$A$5:$I$504,7,0)),"")</f>
        <v/>
      </c>
    </row>
    <row r="1527">
      <c r="A1527" s="31" t="n"/>
      <c r="B1527" s="26" t="n"/>
      <c r="C1527" s="26" t="n"/>
      <c r="D1527" s="27" t="n"/>
      <c r="E1527" s="26" t="n"/>
      <c r="F1527" s="33">
        <f>IFERROR(IF(OR(C1527="",D1527=""),"",D1527*VLOOKUP(C1527,'Setup - Mix Design'!$A$5:$I$504,2,0)),"")</f>
        <v/>
      </c>
      <c r="G1527" s="33">
        <f>IFERROR(IF(OR(C1527="",D1527=""),"",D1527*VLOOKUP(C1527,'Setup - Mix Design'!$A$5:$I$504,3,0)),"")</f>
        <v/>
      </c>
      <c r="H1527" s="33">
        <f>IFERROR(IF(OR(C1527="",D1527=""),"",D1527*VLOOKUP(C1527,'Setup - Mix Design'!$A$5:$I$504,4,0)),"")</f>
        <v/>
      </c>
      <c r="I1527" s="33">
        <f>IFERROR(IF(OR(C1527="",D1527=""),"",D1527*VLOOKUP(C1527,'Setup - Mix Design'!$A$5:$I$504,5,0)),"")</f>
        <v/>
      </c>
      <c r="J1527" s="33">
        <f>IFERROR(IF(OR(C1527="",D1527=""),"",D1527*VLOOKUP(C1527,'Setup - Mix Design'!$A$5:$I$504,6,0)),"")</f>
        <v/>
      </c>
      <c r="K1527" s="33">
        <f>IFERROR(IF(OR(C1527="",D1527=""),"",D1527*VLOOKUP(C1527,'Setup - Mix Design'!$A$5:$I$504,7,0)),"")</f>
        <v/>
      </c>
    </row>
    <row r="1528">
      <c r="A1528" s="31" t="n"/>
      <c r="B1528" s="26" t="n"/>
      <c r="C1528" s="26" t="n"/>
      <c r="D1528" s="27" t="n"/>
      <c r="E1528" s="26" t="n"/>
      <c r="F1528" s="33">
        <f>IFERROR(IF(OR(C1528="",D1528=""),"",D1528*VLOOKUP(C1528,'Setup - Mix Design'!$A$5:$I$504,2,0)),"")</f>
        <v/>
      </c>
      <c r="G1528" s="33">
        <f>IFERROR(IF(OR(C1528="",D1528=""),"",D1528*VLOOKUP(C1528,'Setup - Mix Design'!$A$5:$I$504,3,0)),"")</f>
        <v/>
      </c>
      <c r="H1528" s="33">
        <f>IFERROR(IF(OR(C1528="",D1528=""),"",D1528*VLOOKUP(C1528,'Setup - Mix Design'!$A$5:$I$504,4,0)),"")</f>
        <v/>
      </c>
      <c r="I1528" s="33">
        <f>IFERROR(IF(OR(C1528="",D1528=""),"",D1528*VLOOKUP(C1528,'Setup - Mix Design'!$A$5:$I$504,5,0)),"")</f>
        <v/>
      </c>
      <c r="J1528" s="33">
        <f>IFERROR(IF(OR(C1528="",D1528=""),"",D1528*VLOOKUP(C1528,'Setup - Mix Design'!$A$5:$I$504,6,0)),"")</f>
        <v/>
      </c>
      <c r="K1528" s="33">
        <f>IFERROR(IF(OR(C1528="",D1528=""),"",D1528*VLOOKUP(C1528,'Setup - Mix Design'!$A$5:$I$504,7,0)),"")</f>
        <v/>
      </c>
    </row>
    <row r="1529">
      <c r="A1529" s="31" t="n"/>
      <c r="B1529" s="26" t="n"/>
      <c r="C1529" s="26" t="n"/>
      <c r="D1529" s="27" t="n"/>
      <c r="E1529" s="26" t="n"/>
      <c r="F1529" s="33">
        <f>IFERROR(IF(OR(C1529="",D1529=""),"",D1529*VLOOKUP(C1529,'Setup - Mix Design'!$A$5:$I$504,2,0)),"")</f>
        <v/>
      </c>
      <c r="G1529" s="33">
        <f>IFERROR(IF(OR(C1529="",D1529=""),"",D1529*VLOOKUP(C1529,'Setup - Mix Design'!$A$5:$I$504,3,0)),"")</f>
        <v/>
      </c>
      <c r="H1529" s="33">
        <f>IFERROR(IF(OR(C1529="",D1529=""),"",D1529*VLOOKUP(C1529,'Setup - Mix Design'!$A$5:$I$504,4,0)),"")</f>
        <v/>
      </c>
      <c r="I1529" s="33">
        <f>IFERROR(IF(OR(C1529="",D1529=""),"",D1529*VLOOKUP(C1529,'Setup - Mix Design'!$A$5:$I$504,5,0)),"")</f>
        <v/>
      </c>
      <c r="J1529" s="33">
        <f>IFERROR(IF(OR(C1529="",D1529=""),"",D1529*VLOOKUP(C1529,'Setup - Mix Design'!$A$5:$I$504,6,0)),"")</f>
        <v/>
      </c>
      <c r="K1529" s="33">
        <f>IFERROR(IF(OR(C1529="",D1529=""),"",D1529*VLOOKUP(C1529,'Setup - Mix Design'!$A$5:$I$504,7,0)),"")</f>
        <v/>
      </c>
    </row>
    <row r="1530">
      <c r="A1530" s="31" t="n"/>
      <c r="B1530" s="26" t="n"/>
      <c r="C1530" s="26" t="n"/>
      <c r="D1530" s="27" t="n"/>
      <c r="E1530" s="26" t="n"/>
      <c r="F1530" s="33">
        <f>IFERROR(IF(OR(C1530="",D1530=""),"",D1530*VLOOKUP(C1530,'Setup - Mix Design'!$A$5:$I$504,2,0)),"")</f>
        <v/>
      </c>
      <c r="G1530" s="33">
        <f>IFERROR(IF(OR(C1530="",D1530=""),"",D1530*VLOOKUP(C1530,'Setup - Mix Design'!$A$5:$I$504,3,0)),"")</f>
        <v/>
      </c>
      <c r="H1530" s="33">
        <f>IFERROR(IF(OR(C1530="",D1530=""),"",D1530*VLOOKUP(C1530,'Setup - Mix Design'!$A$5:$I$504,4,0)),"")</f>
        <v/>
      </c>
      <c r="I1530" s="33">
        <f>IFERROR(IF(OR(C1530="",D1530=""),"",D1530*VLOOKUP(C1530,'Setup - Mix Design'!$A$5:$I$504,5,0)),"")</f>
        <v/>
      </c>
      <c r="J1530" s="33">
        <f>IFERROR(IF(OR(C1530="",D1530=""),"",D1530*VLOOKUP(C1530,'Setup - Mix Design'!$A$5:$I$504,6,0)),"")</f>
        <v/>
      </c>
      <c r="K1530" s="33">
        <f>IFERROR(IF(OR(C1530="",D1530=""),"",D1530*VLOOKUP(C1530,'Setup - Mix Design'!$A$5:$I$504,7,0)),"")</f>
        <v/>
      </c>
    </row>
    <row r="1531">
      <c r="A1531" s="31" t="n"/>
      <c r="B1531" s="26" t="n"/>
      <c r="C1531" s="26" t="n"/>
      <c r="D1531" s="27" t="n"/>
      <c r="E1531" s="26" t="n"/>
      <c r="F1531" s="33">
        <f>IFERROR(IF(OR(C1531="",D1531=""),"",D1531*VLOOKUP(C1531,'Setup - Mix Design'!$A$5:$I$504,2,0)),"")</f>
        <v/>
      </c>
      <c r="G1531" s="33">
        <f>IFERROR(IF(OR(C1531="",D1531=""),"",D1531*VLOOKUP(C1531,'Setup - Mix Design'!$A$5:$I$504,3,0)),"")</f>
        <v/>
      </c>
      <c r="H1531" s="33">
        <f>IFERROR(IF(OR(C1531="",D1531=""),"",D1531*VLOOKUP(C1531,'Setup - Mix Design'!$A$5:$I$504,4,0)),"")</f>
        <v/>
      </c>
      <c r="I1531" s="33">
        <f>IFERROR(IF(OR(C1531="",D1531=""),"",D1531*VLOOKUP(C1531,'Setup - Mix Design'!$A$5:$I$504,5,0)),"")</f>
        <v/>
      </c>
      <c r="J1531" s="33">
        <f>IFERROR(IF(OR(C1531="",D1531=""),"",D1531*VLOOKUP(C1531,'Setup - Mix Design'!$A$5:$I$504,6,0)),"")</f>
        <v/>
      </c>
      <c r="K1531" s="33">
        <f>IFERROR(IF(OR(C1531="",D1531=""),"",D1531*VLOOKUP(C1531,'Setup - Mix Design'!$A$5:$I$504,7,0)),"")</f>
        <v/>
      </c>
    </row>
    <row r="1532">
      <c r="A1532" s="31" t="n"/>
      <c r="B1532" s="26" t="n"/>
      <c r="C1532" s="26" t="n"/>
      <c r="D1532" s="27" t="n"/>
      <c r="E1532" s="26" t="n"/>
      <c r="F1532" s="33">
        <f>IFERROR(IF(OR(C1532="",D1532=""),"",D1532*VLOOKUP(C1532,'Setup - Mix Design'!$A$5:$I$504,2,0)),"")</f>
        <v/>
      </c>
      <c r="G1532" s="33">
        <f>IFERROR(IF(OR(C1532="",D1532=""),"",D1532*VLOOKUP(C1532,'Setup - Mix Design'!$A$5:$I$504,3,0)),"")</f>
        <v/>
      </c>
      <c r="H1532" s="33">
        <f>IFERROR(IF(OR(C1532="",D1532=""),"",D1532*VLOOKUP(C1532,'Setup - Mix Design'!$A$5:$I$504,4,0)),"")</f>
        <v/>
      </c>
      <c r="I1532" s="33">
        <f>IFERROR(IF(OR(C1532="",D1532=""),"",D1532*VLOOKUP(C1532,'Setup - Mix Design'!$A$5:$I$504,5,0)),"")</f>
        <v/>
      </c>
      <c r="J1532" s="33">
        <f>IFERROR(IF(OR(C1532="",D1532=""),"",D1532*VLOOKUP(C1532,'Setup - Mix Design'!$A$5:$I$504,6,0)),"")</f>
        <v/>
      </c>
      <c r="K1532" s="33">
        <f>IFERROR(IF(OR(C1532="",D1532=""),"",D1532*VLOOKUP(C1532,'Setup - Mix Design'!$A$5:$I$504,7,0)),"")</f>
        <v/>
      </c>
    </row>
    <row r="1533">
      <c r="A1533" s="31" t="n"/>
      <c r="B1533" s="26" t="n"/>
      <c r="C1533" s="26" t="n"/>
      <c r="D1533" s="27" t="n"/>
      <c r="E1533" s="26" t="n"/>
      <c r="F1533" s="33">
        <f>IFERROR(IF(OR(C1533="",D1533=""),"",D1533*VLOOKUP(C1533,'Setup - Mix Design'!$A$5:$I$504,2,0)),"")</f>
        <v/>
      </c>
      <c r="G1533" s="33">
        <f>IFERROR(IF(OR(C1533="",D1533=""),"",D1533*VLOOKUP(C1533,'Setup - Mix Design'!$A$5:$I$504,3,0)),"")</f>
        <v/>
      </c>
      <c r="H1533" s="33">
        <f>IFERROR(IF(OR(C1533="",D1533=""),"",D1533*VLOOKUP(C1533,'Setup - Mix Design'!$A$5:$I$504,4,0)),"")</f>
        <v/>
      </c>
      <c r="I1533" s="33">
        <f>IFERROR(IF(OR(C1533="",D1533=""),"",D1533*VLOOKUP(C1533,'Setup - Mix Design'!$A$5:$I$504,5,0)),"")</f>
        <v/>
      </c>
      <c r="J1533" s="33">
        <f>IFERROR(IF(OR(C1533="",D1533=""),"",D1533*VLOOKUP(C1533,'Setup - Mix Design'!$A$5:$I$504,6,0)),"")</f>
        <v/>
      </c>
      <c r="K1533" s="33">
        <f>IFERROR(IF(OR(C1533="",D1533=""),"",D1533*VLOOKUP(C1533,'Setup - Mix Design'!$A$5:$I$504,7,0)),"")</f>
        <v/>
      </c>
    </row>
    <row r="1534">
      <c r="A1534" s="31" t="n"/>
      <c r="B1534" s="26" t="n"/>
      <c r="C1534" s="26" t="n"/>
      <c r="D1534" s="27" t="n"/>
      <c r="E1534" s="26" t="n"/>
      <c r="F1534" s="33">
        <f>IFERROR(IF(OR(C1534="",D1534=""),"",D1534*VLOOKUP(C1534,'Setup - Mix Design'!$A$5:$I$504,2,0)),"")</f>
        <v/>
      </c>
      <c r="G1534" s="33">
        <f>IFERROR(IF(OR(C1534="",D1534=""),"",D1534*VLOOKUP(C1534,'Setup - Mix Design'!$A$5:$I$504,3,0)),"")</f>
        <v/>
      </c>
      <c r="H1534" s="33">
        <f>IFERROR(IF(OR(C1534="",D1534=""),"",D1534*VLOOKUP(C1534,'Setup - Mix Design'!$A$5:$I$504,4,0)),"")</f>
        <v/>
      </c>
      <c r="I1534" s="33">
        <f>IFERROR(IF(OR(C1534="",D1534=""),"",D1534*VLOOKUP(C1534,'Setup - Mix Design'!$A$5:$I$504,5,0)),"")</f>
        <v/>
      </c>
      <c r="J1534" s="33">
        <f>IFERROR(IF(OR(C1534="",D1534=""),"",D1534*VLOOKUP(C1534,'Setup - Mix Design'!$A$5:$I$504,6,0)),"")</f>
        <v/>
      </c>
      <c r="K1534" s="33">
        <f>IFERROR(IF(OR(C1534="",D1534=""),"",D1534*VLOOKUP(C1534,'Setup - Mix Design'!$A$5:$I$504,7,0)),"")</f>
        <v/>
      </c>
    </row>
    <row r="1535">
      <c r="A1535" s="31" t="n"/>
      <c r="B1535" s="26" t="n"/>
      <c r="C1535" s="26" t="n"/>
      <c r="D1535" s="27" t="n"/>
      <c r="E1535" s="26" t="n"/>
      <c r="F1535" s="33">
        <f>IFERROR(IF(OR(C1535="",D1535=""),"",D1535*VLOOKUP(C1535,'Setup - Mix Design'!$A$5:$I$504,2,0)),"")</f>
        <v/>
      </c>
      <c r="G1535" s="33">
        <f>IFERROR(IF(OR(C1535="",D1535=""),"",D1535*VLOOKUP(C1535,'Setup - Mix Design'!$A$5:$I$504,3,0)),"")</f>
        <v/>
      </c>
      <c r="H1535" s="33">
        <f>IFERROR(IF(OR(C1535="",D1535=""),"",D1535*VLOOKUP(C1535,'Setup - Mix Design'!$A$5:$I$504,4,0)),"")</f>
        <v/>
      </c>
      <c r="I1535" s="33">
        <f>IFERROR(IF(OR(C1535="",D1535=""),"",D1535*VLOOKUP(C1535,'Setup - Mix Design'!$A$5:$I$504,5,0)),"")</f>
        <v/>
      </c>
      <c r="J1535" s="33">
        <f>IFERROR(IF(OR(C1535="",D1535=""),"",D1535*VLOOKUP(C1535,'Setup - Mix Design'!$A$5:$I$504,6,0)),"")</f>
        <v/>
      </c>
      <c r="K1535" s="33">
        <f>IFERROR(IF(OR(C1535="",D1535=""),"",D1535*VLOOKUP(C1535,'Setup - Mix Design'!$A$5:$I$504,7,0)),"")</f>
        <v/>
      </c>
    </row>
    <row r="1536">
      <c r="A1536" s="31" t="n"/>
      <c r="B1536" s="26" t="n"/>
      <c r="C1536" s="26" t="n"/>
      <c r="D1536" s="27" t="n"/>
      <c r="E1536" s="26" t="n"/>
      <c r="F1536" s="33">
        <f>IFERROR(IF(OR(C1536="",D1536=""),"",D1536*VLOOKUP(C1536,'Setup - Mix Design'!$A$5:$I$504,2,0)),"")</f>
        <v/>
      </c>
      <c r="G1536" s="33">
        <f>IFERROR(IF(OR(C1536="",D1536=""),"",D1536*VLOOKUP(C1536,'Setup - Mix Design'!$A$5:$I$504,3,0)),"")</f>
        <v/>
      </c>
      <c r="H1536" s="33">
        <f>IFERROR(IF(OR(C1536="",D1536=""),"",D1536*VLOOKUP(C1536,'Setup - Mix Design'!$A$5:$I$504,4,0)),"")</f>
        <v/>
      </c>
      <c r="I1536" s="33">
        <f>IFERROR(IF(OR(C1536="",D1536=""),"",D1536*VLOOKUP(C1536,'Setup - Mix Design'!$A$5:$I$504,5,0)),"")</f>
        <v/>
      </c>
      <c r="J1536" s="33">
        <f>IFERROR(IF(OR(C1536="",D1536=""),"",D1536*VLOOKUP(C1536,'Setup - Mix Design'!$A$5:$I$504,6,0)),"")</f>
        <v/>
      </c>
      <c r="K1536" s="33">
        <f>IFERROR(IF(OR(C1536="",D1536=""),"",D1536*VLOOKUP(C1536,'Setup - Mix Design'!$A$5:$I$504,7,0)),"")</f>
        <v/>
      </c>
    </row>
    <row r="1537">
      <c r="A1537" s="31" t="n"/>
      <c r="B1537" s="26" t="n"/>
      <c r="C1537" s="26" t="n"/>
      <c r="D1537" s="27" t="n"/>
      <c r="E1537" s="26" t="n"/>
      <c r="F1537" s="33">
        <f>IFERROR(IF(OR(C1537="",D1537=""),"",D1537*VLOOKUP(C1537,'Setup - Mix Design'!$A$5:$I$504,2,0)),"")</f>
        <v/>
      </c>
      <c r="G1537" s="33">
        <f>IFERROR(IF(OR(C1537="",D1537=""),"",D1537*VLOOKUP(C1537,'Setup - Mix Design'!$A$5:$I$504,3,0)),"")</f>
        <v/>
      </c>
      <c r="H1537" s="33">
        <f>IFERROR(IF(OR(C1537="",D1537=""),"",D1537*VLOOKUP(C1537,'Setup - Mix Design'!$A$5:$I$504,4,0)),"")</f>
        <v/>
      </c>
      <c r="I1537" s="33">
        <f>IFERROR(IF(OR(C1537="",D1537=""),"",D1537*VLOOKUP(C1537,'Setup - Mix Design'!$A$5:$I$504,5,0)),"")</f>
        <v/>
      </c>
      <c r="J1537" s="33">
        <f>IFERROR(IF(OR(C1537="",D1537=""),"",D1537*VLOOKUP(C1537,'Setup - Mix Design'!$A$5:$I$504,6,0)),"")</f>
        <v/>
      </c>
      <c r="K1537" s="33">
        <f>IFERROR(IF(OR(C1537="",D1537=""),"",D1537*VLOOKUP(C1537,'Setup - Mix Design'!$A$5:$I$504,7,0)),"")</f>
        <v/>
      </c>
    </row>
    <row r="1538">
      <c r="A1538" s="31" t="n"/>
      <c r="B1538" s="26" t="n"/>
      <c r="C1538" s="26" t="n"/>
      <c r="D1538" s="27" t="n"/>
      <c r="E1538" s="26" t="n"/>
      <c r="F1538" s="33">
        <f>IFERROR(IF(OR(C1538="",D1538=""),"",D1538*VLOOKUP(C1538,'Setup - Mix Design'!$A$5:$I$504,2,0)),"")</f>
        <v/>
      </c>
      <c r="G1538" s="33">
        <f>IFERROR(IF(OR(C1538="",D1538=""),"",D1538*VLOOKUP(C1538,'Setup - Mix Design'!$A$5:$I$504,3,0)),"")</f>
        <v/>
      </c>
      <c r="H1538" s="33">
        <f>IFERROR(IF(OR(C1538="",D1538=""),"",D1538*VLOOKUP(C1538,'Setup - Mix Design'!$A$5:$I$504,4,0)),"")</f>
        <v/>
      </c>
      <c r="I1538" s="33">
        <f>IFERROR(IF(OR(C1538="",D1538=""),"",D1538*VLOOKUP(C1538,'Setup - Mix Design'!$A$5:$I$504,5,0)),"")</f>
        <v/>
      </c>
      <c r="J1538" s="33">
        <f>IFERROR(IF(OR(C1538="",D1538=""),"",D1538*VLOOKUP(C1538,'Setup - Mix Design'!$A$5:$I$504,6,0)),"")</f>
        <v/>
      </c>
      <c r="K1538" s="33">
        <f>IFERROR(IF(OR(C1538="",D1538=""),"",D1538*VLOOKUP(C1538,'Setup - Mix Design'!$A$5:$I$504,7,0)),"")</f>
        <v/>
      </c>
    </row>
    <row r="1539">
      <c r="A1539" s="31" t="n"/>
      <c r="B1539" s="26" t="n"/>
      <c r="C1539" s="26" t="n"/>
      <c r="D1539" s="27" t="n"/>
      <c r="E1539" s="26" t="n"/>
      <c r="F1539" s="33">
        <f>IFERROR(IF(OR(C1539="",D1539=""),"",D1539*VLOOKUP(C1539,'Setup - Mix Design'!$A$5:$I$504,2,0)),"")</f>
        <v/>
      </c>
      <c r="G1539" s="33">
        <f>IFERROR(IF(OR(C1539="",D1539=""),"",D1539*VLOOKUP(C1539,'Setup - Mix Design'!$A$5:$I$504,3,0)),"")</f>
        <v/>
      </c>
      <c r="H1539" s="33">
        <f>IFERROR(IF(OR(C1539="",D1539=""),"",D1539*VLOOKUP(C1539,'Setup - Mix Design'!$A$5:$I$504,4,0)),"")</f>
        <v/>
      </c>
      <c r="I1539" s="33">
        <f>IFERROR(IF(OR(C1539="",D1539=""),"",D1539*VLOOKUP(C1539,'Setup - Mix Design'!$A$5:$I$504,5,0)),"")</f>
        <v/>
      </c>
      <c r="J1539" s="33">
        <f>IFERROR(IF(OR(C1539="",D1539=""),"",D1539*VLOOKUP(C1539,'Setup - Mix Design'!$A$5:$I$504,6,0)),"")</f>
        <v/>
      </c>
      <c r="K1539" s="33">
        <f>IFERROR(IF(OR(C1539="",D1539=""),"",D1539*VLOOKUP(C1539,'Setup - Mix Design'!$A$5:$I$504,7,0)),"")</f>
        <v/>
      </c>
    </row>
    <row r="1540">
      <c r="A1540" s="31" t="n"/>
      <c r="B1540" s="26" t="n"/>
      <c r="C1540" s="26" t="n"/>
      <c r="D1540" s="27" t="n"/>
      <c r="E1540" s="26" t="n"/>
      <c r="F1540" s="33">
        <f>IFERROR(IF(OR(C1540="",D1540=""),"",D1540*VLOOKUP(C1540,'Setup - Mix Design'!$A$5:$I$504,2,0)),"")</f>
        <v/>
      </c>
      <c r="G1540" s="33">
        <f>IFERROR(IF(OR(C1540="",D1540=""),"",D1540*VLOOKUP(C1540,'Setup - Mix Design'!$A$5:$I$504,3,0)),"")</f>
        <v/>
      </c>
      <c r="H1540" s="33">
        <f>IFERROR(IF(OR(C1540="",D1540=""),"",D1540*VLOOKUP(C1540,'Setup - Mix Design'!$A$5:$I$504,4,0)),"")</f>
        <v/>
      </c>
      <c r="I1540" s="33">
        <f>IFERROR(IF(OR(C1540="",D1540=""),"",D1540*VLOOKUP(C1540,'Setup - Mix Design'!$A$5:$I$504,5,0)),"")</f>
        <v/>
      </c>
      <c r="J1540" s="33">
        <f>IFERROR(IF(OR(C1540="",D1540=""),"",D1540*VLOOKUP(C1540,'Setup - Mix Design'!$A$5:$I$504,6,0)),"")</f>
        <v/>
      </c>
      <c r="K1540" s="33">
        <f>IFERROR(IF(OR(C1540="",D1540=""),"",D1540*VLOOKUP(C1540,'Setup - Mix Design'!$A$5:$I$504,7,0)),"")</f>
        <v/>
      </c>
    </row>
    <row r="1541">
      <c r="A1541" s="31" t="n"/>
      <c r="B1541" s="26" t="n"/>
      <c r="C1541" s="26" t="n"/>
      <c r="D1541" s="27" t="n"/>
      <c r="E1541" s="26" t="n"/>
      <c r="F1541" s="33">
        <f>IFERROR(IF(OR(C1541="",D1541=""),"",D1541*VLOOKUP(C1541,'Setup - Mix Design'!$A$5:$I$504,2,0)),"")</f>
        <v/>
      </c>
      <c r="G1541" s="33">
        <f>IFERROR(IF(OR(C1541="",D1541=""),"",D1541*VLOOKUP(C1541,'Setup - Mix Design'!$A$5:$I$504,3,0)),"")</f>
        <v/>
      </c>
      <c r="H1541" s="33">
        <f>IFERROR(IF(OR(C1541="",D1541=""),"",D1541*VLOOKUP(C1541,'Setup - Mix Design'!$A$5:$I$504,4,0)),"")</f>
        <v/>
      </c>
      <c r="I1541" s="33">
        <f>IFERROR(IF(OR(C1541="",D1541=""),"",D1541*VLOOKUP(C1541,'Setup - Mix Design'!$A$5:$I$504,5,0)),"")</f>
        <v/>
      </c>
      <c r="J1541" s="33">
        <f>IFERROR(IF(OR(C1541="",D1541=""),"",D1541*VLOOKUP(C1541,'Setup - Mix Design'!$A$5:$I$504,6,0)),"")</f>
        <v/>
      </c>
      <c r="K1541" s="33">
        <f>IFERROR(IF(OR(C1541="",D1541=""),"",D1541*VLOOKUP(C1541,'Setup - Mix Design'!$A$5:$I$504,7,0)),"")</f>
        <v/>
      </c>
    </row>
    <row r="1542">
      <c r="A1542" s="31" t="n"/>
      <c r="B1542" s="26" t="n"/>
      <c r="C1542" s="26" t="n"/>
      <c r="D1542" s="27" t="n"/>
      <c r="E1542" s="26" t="n"/>
      <c r="F1542" s="33">
        <f>IFERROR(IF(OR(C1542="",D1542=""),"",D1542*VLOOKUP(C1542,'Setup - Mix Design'!$A$5:$I$504,2,0)),"")</f>
        <v/>
      </c>
      <c r="G1542" s="33">
        <f>IFERROR(IF(OR(C1542="",D1542=""),"",D1542*VLOOKUP(C1542,'Setup - Mix Design'!$A$5:$I$504,3,0)),"")</f>
        <v/>
      </c>
      <c r="H1542" s="33">
        <f>IFERROR(IF(OR(C1542="",D1542=""),"",D1542*VLOOKUP(C1542,'Setup - Mix Design'!$A$5:$I$504,4,0)),"")</f>
        <v/>
      </c>
      <c r="I1542" s="33">
        <f>IFERROR(IF(OR(C1542="",D1542=""),"",D1542*VLOOKUP(C1542,'Setup - Mix Design'!$A$5:$I$504,5,0)),"")</f>
        <v/>
      </c>
      <c r="J1542" s="33">
        <f>IFERROR(IF(OR(C1542="",D1542=""),"",D1542*VLOOKUP(C1542,'Setup - Mix Design'!$A$5:$I$504,6,0)),"")</f>
        <v/>
      </c>
      <c r="K1542" s="33">
        <f>IFERROR(IF(OR(C1542="",D1542=""),"",D1542*VLOOKUP(C1542,'Setup - Mix Design'!$A$5:$I$504,7,0)),"")</f>
        <v/>
      </c>
    </row>
    <row r="1543">
      <c r="A1543" s="31" t="n"/>
      <c r="B1543" s="26" t="n"/>
      <c r="C1543" s="26" t="n"/>
      <c r="D1543" s="27" t="n"/>
      <c r="E1543" s="26" t="n"/>
      <c r="F1543" s="33">
        <f>IFERROR(IF(OR(C1543="",D1543=""),"",D1543*VLOOKUP(C1543,'Setup - Mix Design'!$A$5:$I$504,2,0)),"")</f>
        <v/>
      </c>
      <c r="G1543" s="33">
        <f>IFERROR(IF(OR(C1543="",D1543=""),"",D1543*VLOOKUP(C1543,'Setup - Mix Design'!$A$5:$I$504,3,0)),"")</f>
        <v/>
      </c>
      <c r="H1543" s="33">
        <f>IFERROR(IF(OR(C1543="",D1543=""),"",D1543*VLOOKUP(C1543,'Setup - Mix Design'!$A$5:$I$504,4,0)),"")</f>
        <v/>
      </c>
      <c r="I1543" s="33">
        <f>IFERROR(IF(OR(C1543="",D1543=""),"",D1543*VLOOKUP(C1543,'Setup - Mix Design'!$A$5:$I$504,5,0)),"")</f>
        <v/>
      </c>
      <c r="J1543" s="33">
        <f>IFERROR(IF(OR(C1543="",D1543=""),"",D1543*VLOOKUP(C1543,'Setup - Mix Design'!$A$5:$I$504,6,0)),"")</f>
        <v/>
      </c>
      <c r="K1543" s="33">
        <f>IFERROR(IF(OR(C1543="",D1543=""),"",D1543*VLOOKUP(C1543,'Setup - Mix Design'!$A$5:$I$504,7,0)),"")</f>
        <v/>
      </c>
    </row>
    <row r="1544">
      <c r="A1544" s="31" t="n"/>
      <c r="B1544" s="26" t="n"/>
      <c r="C1544" s="26" t="n"/>
      <c r="D1544" s="27" t="n"/>
      <c r="E1544" s="26" t="n"/>
      <c r="F1544" s="33">
        <f>IFERROR(IF(OR(C1544="",D1544=""),"",D1544*VLOOKUP(C1544,'Setup - Mix Design'!$A$5:$I$504,2,0)),"")</f>
        <v/>
      </c>
      <c r="G1544" s="33">
        <f>IFERROR(IF(OR(C1544="",D1544=""),"",D1544*VLOOKUP(C1544,'Setup - Mix Design'!$A$5:$I$504,3,0)),"")</f>
        <v/>
      </c>
      <c r="H1544" s="33">
        <f>IFERROR(IF(OR(C1544="",D1544=""),"",D1544*VLOOKUP(C1544,'Setup - Mix Design'!$A$5:$I$504,4,0)),"")</f>
        <v/>
      </c>
      <c r="I1544" s="33">
        <f>IFERROR(IF(OR(C1544="",D1544=""),"",D1544*VLOOKUP(C1544,'Setup - Mix Design'!$A$5:$I$504,5,0)),"")</f>
        <v/>
      </c>
      <c r="J1544" s="33">
        <f>IFERROR(IF(OR(C1544="",D1544=""),"",D1544*VLOOKUP(C1544,'Setup - Mix Design'!$A$5:$I$504,6,0)),"")</f>
        <v/>
      </c>
      <c r="K1544" s="33">
        <f>IFERROR(IF(OR(C1544="",D1544=""),"",D1544*VLOOKUP(C1544,'Setup - Mix Design'!$A$5:$I$504,7,0)),"")</f>
        <v/>
      </c>
    </row>
    <row r="1545">
      <c r="A1545" s="31" t="n"/>
      <c r="B1545" s="26" t="n"/>
      <c r="C1545" s="26" t="n"/>
      <c r="D1545" s="27" t="n"/>
      <c r="E1545" s="26" t="n"/>
      <c r="F1545" s="33">
        <f>IFERROR(IF(OR(C1545="",D1545=""),"",D1545*VLOOKUP(C1545,'Setup - Mix Design'!$A$5:$I$504,2,0)),"")</f>
        <v/>
      </c>
      <c r="G1545" s="33">
        <f>IFERROR(IF(OR(C1545="",D1545=""),"",D1545*VLOOKUP(C1545,'Setup - Mix Design'!$A$5:$I$504,3,0)),"")</f>
        <v/>
      </c>
      <c r="H1545" s="33">
        <f>IFERROR(IF(OR(C1545="",D1545=""),"",D1545*VLOOKUP(C1545,'Setup - Mix Design'!$A$5:$I$504,4,0)),"")</f>
        <v/>
      </c>
      <c r="I1545" s="33">
        <f>IFERROR(IF(OR(C1545="",D1545=""),"",D1545*VLOOKUP(C1545,'Setup - Mix Design'!$A$5:$I$504,5,0)),"")</f>
        <v/>
      </c>
      <c r="J1545" s="33">
        <f>IFERROR(IF(OR(C1545="",D1545=""),"",D1545*VLOOKUP(C1545,'Setup - Mix Design'!$A$5:$I$504,6,0)),"")</f>
        <v/>
      </c>
      <c r="K1545" s="33">
        <f>IFERROR(IF(OR(C1545="",D1545=""),"",D1545*VLOOKUP(C1545,'Setup - Mix Design'!$A$5:$I$504,7,0)),"")</f>
        <v/>
      </c>
    </row>
    <row r="1546">
      <c r="A1546" s="31" t="n"/>
      <c r="B1546" s="26" t="n"/>
      <c r="C1546" s="26" t="n"/>
      <c r="D1546" s="27" t="n"/>
      <c r="E1546" s="26" t="n"/>
      <c r="F1546" s="33">
        <f>IFERROR(IF(OR(C1546="",D1546=""),"",D1546*VLOOKUP(C1546,'Setup - Mix Design'!$A$5:$I$504,2,0)),"")</f>
        <v/>
      </c>
      <c r="G1546" s="33">
        <f>IFERROR(IF(OR(C1546="",D1546=""),"",D1546*VLOOKUP(C1546,'Setup - Mix Design'!$A$5:$I$504,3,0)),"")</f>
        <v/>
      </c>
      <c r="H1546" s="33">
        <f>IFERROR(IF(OR(C1546="",D1546=""),"",D1546*VLOOKUP(C1546,'Setup - Mix Design'!$A$5:$I$504,4,0)),"")</f>
        <v/>
      </c>
      <c r="I1546" s="33">
        <f>IFERROR(IF(OR(C1546="",D1546=""),"",D1546*VLOOKUP(C1546,'Setup - Mix Design'!$A$5:$I$504,5,0)),"")</f>
        <v/>
      </c>
      <c r="J1546" s="33">
        <f>IFERROR(IF(OR(C1546="",D1546=""),"",D1546*VLOOKUP(C1546,'Setup - Mix Design'!$A$5:$I$504,6,0)),"")</f>
        <v/>
      </c>
      <c r="K1546" s="33">
        <f>IFERROR(IF(OR(C1546="",D1546=""),"",D1546*VLOOKUP(C1546,'Setup - Mix Design'!$A$5:$I$504,7,0)),"")</f>
        <v/>
      </c>
    </row>
    <row r="1547">
      <c r="A1547" s="31" t="n"/>
      <c r="B1547" s="26" t="n"/>
      <c r="C1547" s="26" t="n"/>
      <c r="D1547" s="27" t="n"/>
      <c r="E1547" s="26" t="n"/>
      <c r="F1547" s="33">
        <f>IFERROR(IF(OR(C1547="",D1547=""),"",D1547*VLOOKUP(C1547,'Setup - Mix Design'!$A$5:$I$504,2,0)),"")</f>
        <v/>
      </c>
      <c r="G1547" s="33">
        <f>IFERROR(IF(OR(C1547="",D1547=""),"",D1547*VLOOKUP(C1547,'Setup - Mix Design'!$A$5:$I$504,3,0)),"")</f>
        <v/>
      </c>
      <c r="H1547" s="33">
        <f>IFERROR(IF(OR(C1547="",D1547=""),"",D1547*VLOOKUP(C1547,'Setup - Mix Design'!$A$5:$I$504,4,0)),"")</f>
        <v/>
      </c>
      <c r="I1547" s="33">
        <f>IFERROR(IF(OR(C1547="",D1547=""),"",D1547*VLOOKUP(C1547,'Setup - Mix Design'!$A$5:$I$504,5,0)),"")</f>
        <v/>
      </c>
      <c r="J1547" s="33">
        <f>IFERROR(IF(OR(C1547="",D1547=""),"",D1547*VLOOKUP(C1547,'Setup - Mix Design'!$A$5:$I$504,6,0)),"")</f>
        <v/>
      </c>
      <c r="K1547" s="33">
        <f>IFERROR(IF(OR(C1547="",D1547=""),"",D1547*VLOOKUP(C1547,'Setup - Mix Design'!$A$5:$I$504,7,0)),"")</f>
        <v/>
      </c>
    </row>
    <row r="1548">
      <c r="A1548" s="31" t="n"/>
      <c r="B1548" s="26" t="n"/>
      <c r="C1548" s="26" t="n"/>
      <c r="D1548" s="27" t="n"/>
      <c r="E1548" s="26" t="n"/>
      <c r="F1548" s="33">
        <f>IFERROR(IF(OR(C1548="",D1548=""),"",D1548*VLOOKUP(C1548,'Setup - Mix Design'!$A$5:$I$504,2,0)),"")</f>
        <v/>
      </c>
      <c r="G1548" s="33">
        <f>IFERROR(IF(OR(C1548="",D1548=""),"",D1548*VLOOKUP(C1548,'Setup - Mix Design'!$A$5:$I$504,3,0)),"")</f>
        <v/>
      </c>
      <c r="H1548" s="33">
        <f>IFERROR(IF(OR(C1548="",D1548=""),"",D1548*VLOOKUP(C1548,'Setup - Mix Design'!$A$5:$I$504,4,0)),"")</f>
        <v/>
      </c>
      <c r="I1548" s="33">
        <f>IFERROR(IF(OR(C1548="",D1548=""),"",D1548*VLOOKUP(C1548,'Setup - Mix Design'!$A$5:$I$504,5,0)),"")</f>
        <v/>
      </c>
      <c r="J1548" s="33">
        <f>IFERROR(IF(OR(C1548="",D1548=""),"",D1548*VLOOKUP(C1548,'Setup - Mix Design'!$A$5:$I$504,6,0)),"")</f>
        <v/>
      </c>
      <c r="K1548" s="33">
        <f>IFERROR(IF(OR(C1548="",D1548=""),"",D1548*VLOOKUP(C1548,'Setup - Mix Design'!$A$5:$I$504,7,0)),"")</f>
        <v/>
      </c>
    </row>
    <row r="1549">
      <c r="A1549" s="31" t="n"/>
      <c r="B1549" s="26" t="n"/>
      <c r="C1549" s="26" t="n"/>
      <c r="D1549" s="27" t="n"/>
      <c r="E1549" s="26" t="n"/>
      <c r="F1549" s="33">
        <f>IFERROR(IF(OR(C1549="",D1549=""),"",D1549*VLOOKUP(C1549,'Setup - Mix Design'!$A$5:$I$504,2,0)),"")</f>
        <v/>
      </c>
      <c r="G1549" s="33">
        <f>IFERROR(IF(OR(C1549="",D1549=""),"",D1549*VLOOKUP(C1549,'Setup - Mix Design'!$A$5:$I$504,3,0)),"")</f>
        <v/>
      </c>
      <c r="H1549" s="33">
        <f>IFERROR(IF(OR(C1549="",D1549=""),"",D1549*VLOOKUP(C1549,'Setup - Mix Design'!$A$5:$I$504,4,0)),"")</f>
        <v/>
      </c>
      <c r="I1549" s="33">
        <f>IFERROR(IF(OR(C1549="",D1549=""),"",D1549*VLOOKUP(C1549,'Setup - Mix Design'!$A$5:$I$504,5,0)),"")</f>
        <v/>
      </c>
      <c r="J1549" s="33">
        <f>IFERROR(IF(OR(C1549="",D1549=""),"",D1549*VLOOKUP(C1549,'Setup - Mix Design'!$A$5:$I$504,6,0)),"")</f>
        <v/>
      </c>
      <c r="K1549" s="33">
        <f>IFERROR(IF(OR(C1549="",D1549=""),"",D1549*VLOOKUP(C1549,'Setup - Mix Design'!$A$5:$I$504,7,0)),"")</f>
        <v/>
      </c>
    </row>
    <row r="1550">
      <c r="A1550" s="31" t="n"/>
      <c r="B1550" s="26" t="n"/>
      <c r="C1550" s="26" t="n"/>
      <c r="D1550" s="27" t="n"/>
      <c r="E1550" s="26" t="n"/>
      <c r="F1550" s="33">
        <f>IFERROR(IF(OR(C1550="",D1550=""),"",D1550*VLOOKUP(C1550,'Setup - Mix Design'!$A$5:$I$504,2,0)),"")</f>
        <v/>
      </c>
      <c r="G1550" s="33">
        <f>IFERROR(IF(OR(C1550="",D1550=""),"",D1550*VLOOKUP(C1550,'Setup - Mix Design'!$A$5:$I$504,3,0)),"")</f>
        <v/>
      </c>
      <c r="H1550" s="33">
        <f>IFERROR(IF(OR(C1550="",D1550=""),"",D1550*VLOOKUP(C1550,'Setup - Mix Design'!$A$5:$I$504,4,0)),"")</f>
        <v/>
      </c>
      <c r="I1550" s="33">
        <f>IFERROR(IF(OR(C1550="",D1550=""),"",D1550*VLOOKUP(C1550,'Setup - Mix Design'!$A$5:$I$504,5,0)),"")</f>
        <v/>
      </c>
      <c r="J1550" s="33">
        <f>IFERROR(IF(OR(C1550="",D1550=""),"",D1550*VLOOKUP(C1550,'Setup - Mix Design'!$A$5:$I$504,6,0)),"")</f>
        <v/>
      </c>
      <c r="K1550" s="33">
        <f>IFERROR(IF(OR(C1550="",D1550=""),"",D1550*VLOOKUP(C1550,'Setup - Mix Design'!$A$5:$I$504,7,0)),"")</f>
        <v/>
      </c>
    </row>
    <row r="1551">
      <c r="A1551" s="31" t="n"/>
      <c r="B1551" s="26" t="n"/>
      <c r="C1551" s="26" t="n"/>
      <c r="D1551" s="27" t="n"/>
      <c r="E1551" s="26" t="n"/>
      <c r="F1551" s="33">
        <f>IFERROR(IF(OR(C1551="",D1551=""),"",D1551*VLOOKUP(C1551,'Setup - Mix Design'!$A$5:$I$504,2,0)),"")</f>
        <v/>
      </c>
      <c r="G1551" s="33">
        <f>IFERROR(IF(OR(C1551="",D1551=""),"",D1551*VLOOKUP(C1551,'Setup - Mix Design'!$A$5:$I$504,3,0)),"")</f>
        <v/>
      </c>
      <c r="H1551" s="33">
        <f>IFERROR(IF(OR(C1551="",D1551=""),"",D1551*VLOOKUP(C1551,'Setup - Mix Design'!$A$5:$I$504,4,0)),"")</f>
        <v/>
      </c>
      <c r="I1551" s="33">
        <f>IFERROR(IF(OR(C1551="",D1551=""),"",D1551*VLOOKUP(C1551,'Setup - Mix Design'!$A$5:$I$504,5,0)),"")</f>
        <v/>
      </c>
      <c r="J1551" s="33">
        <f>IFERROR(IF(OR(C1551="",D1551=""),"",D1551*VLOOKUP(C1551,'Setup - Mix Design'!$A$5:$I$504,6,0)),"")</f>
        <v/>
      </c>
      <c r="K1551" s="33">
        <f>IFERROR(IF(OR(C1551="",D1551=""),"",D1551*VLOOKUP(C1551,'Setup - Mix Design'!$A$5:$I$504,7,0)),"")</f>
        <v/>
      </c>
    </row>
    <row r="1552">
      <c r="A1552" s="31" t="n"/>
      <c r="B1552" s="26" t="n"/>
      <c r="C1552" s="26" t="n"/>
      <c r="D1552" s="27" t="n"/>
      <c r="E1552" s="26" t="n"/>
      <c r="F1552" s="33">
        <f>IFERROR(IF(OR(C1552="",D1552=""),"",D1552*VLOOKUP(C1552,'Setup - Mix Design'!$A$5:$I$504,2,0)),"")</f>
        <v/>
      </c>
      <c r="G1552" s="33">
        <f>IFERROR(IF(OR(C1552="",D1552=""),"",D1552*VLOOKUP(C1552,'Setup - Mix Design'!$A$5:$I$504,3,0)),"")</f>
        <v/>
      </c>
      <c r="H1552" s="33">
        <f>IFERROR(IF(OR(C1552="",D1552=""),"",D1552*VLOOKUP(C1552,'Setup - Mix Design'!$A$5:$I$504,4,0)),"")</f>
        <v/>
      </c>
      <c r="I1552" s="33">
        <f>IFERROR(IF(OR(C1552="",D1552=""),"",D1552*VLOOKUP(C1552,'Setup - Mix Design'!$A$5:$I$504,5,0)),"")</f>
        <v/>
      </c>
      <c r="J1552" s="33">
        <f>IFERROR(IF(OR(C1552="",D1552=""),"",D1552*VLOOKUP(C1552,'Setup - Mix Design'!$A$5:$I$504,6,0)),"")</f>
        <v/>
      </c>
      <c r="K1552" s="33">
        <f>IFERROR(IF(OR(C1552="",D1552=""),"",D1552*VLOOKUP(C1552,'Setup - Mix Design'!$A$5:$I$504,7,0)),"")</f>
        <v/>
      </c>
    </row>
    <row r="1553">
      <c r="A1553" s="31" t="n"/>
      <c r="B1553" s="26" t="n"/>
      <c r="C1553" s="26" t="n"/>
      <c r="D1553" s="27" t="n"/>
      <c r="E1553" s="26" t="n"/>
      <c r="F1553" s="33">
        <f>IFERROR(IF(OR(C1553="",D1553=""),"",D1553*VLOOKUP(C1553,'Setup - Mix Design'!$A$5:$I$504,2,0)),"")</f>
        <v/>
      </c>
      <c r="G1553" s="33">
        <f>IFERROR(IF(OR(C1553="",D1553=""),"",D1553*VLOOKUP(C1553,'Setup - Mix Design'!$A$5:$I$504,3,0)),"")</f>
        <v/>
      </c>
      <c r="H1553" s="33">
        <f>IFERROR(IF(OR(C1553="",D1553=""),"",D1553*VLOOKUP(C1553,'Setup - Mix Design'!$A$5:$I$504,4,0)),"")</f>
        <v/>
      </c>
      <c r="I1553" s="33">
        <f>IFERROR(IF(OR(C1553="",D1553=""),"",D1553*VLOOKUP(C1553,'Setup - Mix Design'!$A$5:$I$504,5,0)),"")</f>
        <v/>
      </c>
      <c r="J1553" s="33">
        <f>IFERROR(IF(OR(C1553="",D1553=""),"",D1553*VLOOKUP(C1553,'Setup - Mix Design'!$A$5:$I$504,6,0)),"")</f>
        <v/>
      </c>
      <c r="K1553" s="33">
        <f>IFERROR(IF(OR(C1553="",D1553=""),"",D1553*VLOOKUP(C1553,'Setup - Mix Design'!$A$5:$I$504,7,0)),"")</f>
        <v/>
      </c>
    </row>
    <row r="1554">
      <c r="A1554" s="31" t="n"/>
      <c r="B1554" s="26" t="n"/>
      <c r="C1554" s="26" t="n"/>
      <c r="D1554" s="27" t="n"/>
      <c r="E1554" s="26" t="n"/>
      <c r="F1554" s="33">
        <f>IFERROR(IF(OR(C1554="",D1554=""),"",D1554*VLOOKUP(C1554,'Setup - Mix Design'!$A$5:$I$504,2,0)),"")</f>
        <v/>
      </c>
      <c r="G1554" s="33">
        <f>IFERROR(IF(OR(C1554="",D1554=""),"",D1554*VLOOKUP(C1554,'Setup - Mix Design'!$A$5:$I$504,3,0)),"")</f>
        <v/>
      </c>
      <c r="H1554" s="33">
        <f>IFERROR(IF(OR(C1554="",D1554=""),"",D1554*VLOOKUP(C1554,'Setup - Mix Design'!$A$5:$I$504,4,0)),"")</f>
        <v/>
      </c>
      <c r="I1554" s="33">
        <f>IFERROR(IF(OR(C1554="",D1554=""),"",D1554*VLOOKUP(C1554,'Setup - Mix Design'!$A$5:$I$504,5,0)),"")</f>
        <v/>
      </c>
      <c r="J1554" s="33">
        <f>IFERROR(IF(OR(C1554="",D1554=""),"",D1554*VLOOKUP(C1554,'Setup - Mix Design'!$A$5:$I$504,6,0)),"")</f>
        <v/>
      </c>
      <c r="K1554" s="33">
        <f>IFERROR(IF(OR(C1554="",D1554=""),"",D1554*VLOOKUP(C1554,'Setup - Mix Design'!$A$5:$I$504,7,0)),"")</f>
        <v/>
      </c>
    </row>
    <row r="1555">
      <c r="A1555" s="31" t="n"/>
      <c r="B1555" s="26" t="n"/>
      <c r="C1555" s="26" t="n"/>
      <c r="D1555" s="27" t="n"/>
      <c r="E1555" s="26" t="n"/>
      <c r="F1555" s="33">
        <f>IFERROR(IF(OR(C1555="",D1555=""),"",D1555*VLOOKUP(C1555,'Setup - Mix Design'!$A$5:$I$504,2,0)),"")</f>
        <v/>
      </c>
      <c r="G1555" s="33">
        <f>IFERROR(IF(OR(C1555="",D1555=""),"",D1555*VLOOKUP(C1555,'Setup - Mix Design'!$A$5:$I$504,3,0)),"")</f>
        <v/>
      </c>
      <c r="H1555" s="33">
        <f>IFERROR(IF(OR(C1555="",D1555=""),"",D1555*VLOOKUP(C1555,'Setup - Mix Design'!$A$5:$I$504,4,0)),"")</f>
        <v/>
      </c>
      <c r="I1555" s="33">
        <f>IFERROR(IF(OR(C1555="",D1555=""),"",D1555*VLOOKUP(C1555,'Setup - Mix Design'!$A$5:$I$504,5,0)),"")</f>
        <v/>
      </c>
      <c r="J1555" s="33">
        <f>IFERROR(IF(OR(C1555="",D1555=""),"",D1555*VLOOKUP(C1555,'Setup - Mix Design'!$A$5:$I$504,6,0)),"")</f>
        <v/>
      </c>
      <c r="K1555" s="33">
        <f>IFERROR(IF(OR(C1555="",D1555=""),"",D1555*VLOOKUP(C1555,'Setup - Mix Design'!$A$5:$I$504,7,0)),"")</f>
        <v/>
      </c>
    </row>
    <row r="1556">
      <c r="A1556" s="31" t="n"/>
      <c r="B1556" s="26" t="n"/>
      <c r="C1556" s="26" t="n"/>
      <c r="D1556" s="27" t="n"/>
      <c r="E1556" s="26" t="n"/>
      <c r="F1556" s="33">
        <f>IFERROR(IF(OR(C1556="",D1556=""),"",D1556*VLOOKUP(C1556,'Setup - Mix Design'!$A$5:$I$504,2,0)),"")</f>
        <v/>
      </c>
      <c r="G1556" s="33">
        <f>IFERROR(IF(OR(C1556="",D1556=""),"",D1556*VLOOKUP(C1556,'Setup - Mix Design'!$A$5:$I$504,3,0)),"")</f>
        <v/>
      </c>
      <c r="H1556" s="33">
        <f>IFERROR(IF(OR(C1556="",D1556=""),"",D1556*VLOOKUP(C1556,'Setup - Mix Design'!$A$5:$I$504,4,0)),"")</f>
        <v/>
      </c>
      <c r="I1556" s="33">
        <f>IFERROR(IF(OR(C1556="",D1556=""),"",D1556*VLOOKUP(C1556,'Setup - Mix Design'!$A$5:$I$504,5,0)),"")</f>
        <v/>
      </c>
      <c r="J1556" s="33">
        <f>IFERROR(IF(OR(C1556="",D1556=""),"",D1556*VLOOKUP(C1556,'Setup - Mix Design'!$A$5:$I$504,6,0)),"")</f>
        <v/>
      </c>
      <c r="K1556" s="33">
        <f>IFERROR(IF(OR(C1556="",D1556=""),"",D1556*VLOOKUP(C1556,'Setup - Mix Design'!$A$5:$I$504,7,0)),"")</f>
        <v/>
      </c>
    </row>
    <row r="1557">
      <c r="A1557" s="31" t="n"/>
      <c r="B1557" s="26" t="n"/>
      <c r="C1557" s="26" t="n"/>
      <c r="D1557" s="27" t="n"/>
      <c r="E1557" s="26" t="n"/>
      <c r="F1557" s="33">
        <f>IFERROR(IF(OR(C1557="",D1557=""),"",D1557*VLOOKUP(C1557,'Setup - Mix Design'!$A$5:$I$504,2,0)),"")</f>
        <v/>
      </c>
      <c r="G1557" s="33">
        <f>IFERROR(IF(OR(C1557="",D1557=""),"",D1557*VLOOKUP(C1557,'Setup - Mix Design'!$A$5:$I$504,3,0)),"")</f>
        <v/>
      </c>
      <c r="H1557" s="33">
        <f>IFERROR(IF(OR(C1557="",D1557=""),"",D1557*VLOOKUP(C1557,'Setup - Mix Design'!$A$5:$I$504,4,0)),"")</f>
        <v/>
      </c>
      <c r="I1557" s="33">
        <f>IFERROR(IF(OR(C1557="",D1557=""),"",D1557*VLOOKUP(C1557,'Setup - Mix Design'!$A$5:$I$504,5,0)),"")</f>
        <v/>
      </c>
      <c r="J1557" s="33">
        <f>IFERROR(IF(OR(C1557="",D1557=""),"",D1557*VLOOKUP(C1557,'Setup - Mix Design'!$A$5:$I$504,6,0)),"")</f>
        <v/>
      </c>
      <c r="K1557" s="33">
        <f>IFERROR(IF(OR(C1557="",D1557=""),"",D1557*VLOOKUP(C1557,'Setup - Mix Design'!$A$5:$I$504,7,0)),"")</f>
        <v/>
      </c>
    </row>
    <row r="1558">
      <c r="A1558" s="31" t="n"/>
      <c r="B1558" s="26" t="n"/>
      <c r="C1558" s="26" t="n"/>
      <c r="D1558" s="27" t="n"/>
      <c r="E1558" s="26" t="n"/>
      <c r="F1558" s="33">
        <f>IFERROR(IF(OR(C1558="",D1558=""),"",D1558*VLOOKUP(C1558,'Setup - Mix Design'!$A$5:$I$504,2,0)),"")</f>
        <v/>
      </c>
      <c r="G1558" s="33">
        <f>IFERROR(IF(OR(C1558="",D1558=""),"",D1558*VLOOKUP(C1558,'Setup - Mix Design'!$A$5:$I$504,3,0)),"")</f>
        <v/>
      </c>
      <c r="H1558" s="33">
        <f>IFERROR(IF(OR(C1558="",D1558=""),"",D1558*VLOOKUP(C1558,'Setup - Mix Design'!$A$5:$I$504,4,0)),"")</f>
        <v/>
      </c>
      <c r="I1558" s="33">
        <f>IFERROR(IF(OR(C1558="",D1558=""),"",D1558*VLOOKUP(C1558,'Setup - Mix Design'!$A$5:$I$504,5,0)),"")</f>
        <v/>
      </c>
      <c r="J1558" s="33">
        <f>IFERROR(IF(OR(C1558="",D1558=""),"",D1558*VLOOKUP(C1558,'Setup - Mix Design'!$A$5:$I$504,6,0)),"")</f>
        <v/>
      </c>
      <c r="K1558" s="33">
        <f>IFERROR(IF(OR(C1558="",D1558=""),"",D1558*VLOOKUP(C1558,'Setup - Mix Design'!$A$5:$I$504,7,0)),"")</f>
        <v/>
      </c>
    </row>
    <row r="1559">
      <c r="A1559" s="31" t="n"/>
      <c r="B1559" s="26" t="n"/>
      <c r="C1559" s="26" t="n"/>
      <c r="D1559" s="27" t="n"/>
      <c r="E1559" s="26" t="n"/>
      <c r="F1559" s="33">
        <f>IFERROR(IF(OR(C1559="",D1559=""),"",D1559*VLOOKUP(C1559,'Setup - Mix Design'!$A$5:$I$504,2,0)),"")</f>
        <v/>
      </c>
      <c r="G1559" s="33">
        <f>IFERROR(IF(OR(C1559="",D1559=""),"",D1559*VLOOKUP(C1559,'Setup - Mix Design'!$A$5:$I$504,3,0)),"")</f>
        <v/>
      </c>
      <c r="H1559" s="33">
        <f>IFERROR(IF(OR(C1559="",D1559=""),"",D1559*VLOOKUP(C1559,'Setup - Mix Design'!$A$5:$I$504,4,0)),"")</f>
        <v/>
      </c>
      <c r="I1559" s="33">
        <f>IFERROR(IF(OR(C1559="",D1559=""),"",D1559*VLOOKUP(C1559,'Setup - Mix Design'!$A$5:$I$504,5,0)),"")</f>
        <v/>
      </c>
      <c r="J1559" s="33">
        <f>IFERROR(IF(OR(C1559="",D1559=""),"",D1559*VLOOKUP(C1559,'Setup - Mix Design'!$A$5:$I$504,6,0)),"")</f>
        <v/>
      </c>
      <c r="K1559" s="33">
        <f>IFERROR(IF(OR(C1559="",D1559=""),"",D1559*VLOOKUP(C1559,'Setup - Mix Design'!$A$5:$I$504,7,0)),"")</f>
        <v/>
      </c>
    </row>
    <row r="1560">
      <c r="A1560" s="31" t="n"/>
      <c r="B1560" s="26" t="n"/>
      <c r="C1560" s="26" t="n"/>
      <c r="D1560" s="27" t="n"/>
      <c r="E1560" s="26" t="n"/>
      <c r="F1560" s="33">
        <f>IFERROR(IF(OR(C1560="",D1560=""),"",D1560*VLOOKUP(C1560,'Setup - Mix Design'!$A$5:$I$504,2,0)),"")</f>
        <v/>
      </c>
      <c r="G1560" s="33">
        <f>IFERROR(IF(OR(C1560="",D1560=""),"",D1560*VLOOKUP(C1560,'Setup - Mix Design'!$A$5:$I$504,3,0)),"")</f>
        <v/>
      </c>
      <c r="H1560" s="33">
        <f>IFERROR(IF(OR(C1560="",D1560=""),"",D1560*VLOOKUP(C1560,'Setup - Mix Design'!$A$5:$I$504,4,0)),"")</f>
        <v/>
      </c>
      <c r="I1560" s="33">
        <f>IFERROR(IF(OR(C1560="",D1560=""),"",D1560*VLOOKUP(C1560,'Setup - Mix Design'!$A$5:$I$504,5,0)),"")</f>
        <v/>
      </c>
      <c r="J1560" s="33">
        <f>IFERROR(IF(OR(C1560="",D1560=""),"",D1560*VLOOKUP(C1560,'Setup - Mix Design'!$A$5:$I$504,6,0)),"")</f>
        <v/>
      </c>
      <c r="K1560" s="33">
        <f>IFERROR(IF(OR(C1560="",D1560=""),"",D1560*VLOOKUP(C1560,'Setup - Mix Design'!$A$5:$I$504,7,0)),"")</f>
        <v/>
      </c>
    </row>
    <row r="1561">
      <c r="A1561" s="31" t="n"/>
      <c r="B1561" s="26" t="n"/>
      <c r="C1561" s="26" t="n"/>
      <c r="D1561" s="27" t="n"/>
      <c r="E1561" s="26" t="n"/>
      <c r="F1561" s="33">
        <f>IFERROR(IF(OR(C1561="",D1561=""),"",D1561*VLOOKUP(C1561,'Setup - Mix Design'!$A$5:$I$504,2,0)),"")</f>
        <v/>
      </c>
      <c r="G1561" s="33">
        <f>IFERROR(IF(OR(C1561="",D1561=""),"",D1561*VLOOKUP(C1561,'Setup - Mix Design'!$A$5:$I$504,3,0)),"")</f>
        <v/>
      </c>
      <c r="H1561" s="33">
        <f>IFERROR(IF(OR(C1561="",D1561=""),"",D1561*VLOOKUP(C1561,'Setup - Mix Design'!$A$5:$I$504,4,0)),"")</f>
        <v/>
      </c>
      <c r="I1561" s="33">
        <f>IFERROR(IF(OR(C1561="",D1561=""),"",D1561*VLOOKUP(C1561,'Setup - Mix Design'!$A$5:$I$504,5,0)),"")</f>
        <v/>
      </c>
      <c r="J1561" s="33">
        <f>IFERROR(IF(OR(C1561="",D1561=""),"",D1561*VLOOKUP(C1561,'Setup - Mix Design'!$A$5:$I$504,6,0)),"")</f>
        <v/>
      </c>
      <c r="K1561" s="33">
        <f>IFERROR(IF(OR(C1561="",D1561=""),"",D1561*VLOOKUP(C1561,'Setup - Mix Design'!$A$5:$I$504,7,0)),"")</f>
        <v/>
      </c>
    </row>
    <row r="1562">
      <c r="A1562" s="31" t="n"/>
      <c r="B1562" s="26" t="n"/>
      <c r="C1562" s="26" t="n"/>
      <c r="D1562" s="27" t="n"/>
      <c r="E1562" s="26" t="n"/>
      <c r="F1562" s="33">
        <f>IFERROR(IF(OR(C1562="",D1562=""),"",D1562*VLOOKUP(C1562,'Setup - Mix Design'!$A$5:$I$504,2,0)),"")</f>
        <v/>
      </c>
      <c r="G1562" s="33">
        <f>IFERROR(IF(OR(C1562="",D1562=""),"",D1562*VLOOKUP(C1562,'Setup - Mix Design'!$A$5:$I$504,3,0)),"")</f>
        <v/>
      </c>
      <c r="H1562" s="33">
        <f>IFERROR(IF(OR(C1562="",D1562=""),"",D1562*VLOOKUP(C1562,'Setup - Mix Design'!$A$5:$I$504,4,0)),"")</f>
        <v/>
      </c>
      <c r="I1562" s="33">
        <f>IFERROR(IF(OR(C1562="",D1562=""),"",D1562*VLOOKUP(C1562,'Setup - Mix Design'!$A$5:$I$504,5,0)),"")</f>
        <v/>
      </c>
      <c r="J1562" s="33">
        <f>IFERROR(IF(OR(C1562="",D1562=""),"",D1562*VLOOKUP(C1562,'Setup - Mix Design'!$A$5:$I$504,6,0)),"")</f>
        <v/>
      </c>
      <c r="K1562" s="33">
        <f>IFERROR(IF(OR(C1562="",D1562=""),"",D1562*VLOOKUP(C1562,'Setup - Mix Design'!$A$5:$I$504,7,0)),"")</f>
        <v/>
      </c>
    </row>
    <row r="1563">
      <c r="A1563" s="31" t="n"/>
      <c r="B1563" s="26" t="n"/>
      <c r="C1563" s="26" t="n"/>
      <c r="D1563" s="27" t="n"/>
      <c r="E1563" s="26" t="n"/>
      <c r="F1563" s="33">
        <f>IFERROR(IF(OR(C1563="",D1563=""),"",D1563*VLOOKUP(C1563,'Setup - Mix Design'!$A$5:$I$504,2,0)),"")</f>
        <v/>
      </c>
      <c r="G1563" s="33">
        <f>IFERROR(IF(OR(C1563="",D1563=""),"",D1563*VLOOKUP(C1563,'Setup - Mix Design'!$A$5:$I$504,3,0)),"")</f>
        <v/>
      </c>
      <c r="H1563" s="33">
        <f>IFERROR(IF(OR(C1563="",D1563=""),"",D1563*VLOOKUP(C1563,'Setup - Mix Design'!$A$5:$I$504,4,0)),"")</f>
        <v/>
      </c>
      <c r="I1563" s="33">
        <f>IFERROR(IF(OR(C1563="",D1563=""),"",D1563*VLOOKUP(C1563,'Setup - Mix Design'!$A$5:$I$504,5,0)),"")</f>
        <v/>
      </c>
      <c r="J1563" s="33">
        <f>IFERROR(IF(OR(C1563="",D1563=""),"",D1563*VLOOKUP(C1563,'Setup - Mix Design'!$A$5:$I$504,6,0)),"")</f>
        <v/>
      </c>
      <c r="K1563" s="33">
        <f>IFERROR(IF(OR(C1563="",D1563=""),"",D1563*VLOOKUP(C1563,'Setup - Mix Design'!$A$5:$I$504,7,0)),"")</f>
        <v/>
      </c>
    </row>
    <row r="1564">
      <c r="A1564" s="31" t="n"/>
      <c r="B1564" s="26" t="n"/>
      <c r="C1564" s="26" t="n"/>
      <c r="D1564" s="27" t="n"/>
      <c r="E1564" s="26" t="n"/>
      <c r="F1564" s="33">
        <f>IFERROR(IF(OR(C1564="",D1564=""),"",D1564*VLOOKUP(C1564,'Setup - Mix Design'!$A$5:$I$504,2,0)),"")</f>
        <v/>
      </c>
      <c r="G1564" s="33">
        <f>IFERROR(IF(OR(C1564="",D1564=""),"",D1564*VLOOKUP(C1564,'Setup - Mix Design'!$A$5:$I$504,3,0)),"")</f>
        <v/>
      </c>
      <c r="H1564" s="33">
        <f>IFERROR(IF(OR(C1564="",D1564=""),"",D1564*VLOOKUP(C1564,'Setup - Mix Design'!$A$5:$I$504,4,0)),"")</f>
        <v/>
      </c>
      <c r="I1564" s="33">
        <f>IFERROR(IF(OR(C1564="",D1564=""),"",D1564*VLOOKUP(C1564,'Setup - Mix Design'!$A$5:$I$504,5,0)),"")</f>
        <v/>
      </c>
      <c r="J1564" s="33">
        <f>IFERROR(IF(OR(C1564="",D1564=""),"",D1564*VLOOKUP(C1564,'Setup - Mix Design'!$A$5:$I$504,6,0)),"")</f>
        <v/>
      </c>
      <c r="K1564" s="33">
        <f>IFERROR(IF(OR(C1564="",D1564=""),"",D1564*VLOOKUP(C1564,'Setup - Mix Design'!$A$5:$I$504,7,0)),"")</f>
        <v/>
      </c>
    </row>
    <row r="1565">
      <c r="A1565" s="31" t="n"/>
      <c r="B1565" s="26" t="n"/>
      <c r="C1565" s="26" t="n"/>
      <c r="D1565" s="27" t="n"/>
      <c r="E1565" s="26" t="n"/>
      <c r="F1565" s="33">
        <f>IFERROR(IF(OR(C1565="",D1565=""),"",D1565*VLOOKUP(C1565,'Setup - Mix Design'!$A$5:$I$504,2,0)),"")</f>
        <v/>
      </c>
      <c r="G1565" s="33">
        <f>IFERROR(IF(OR(C1565="",D1565=""),"",D1565*VLOOKUP(C1565,'Setup - Mix Design'!$A$5:$I$504,3,0)),"")</f>
        <v/>
      </c>
      <c r="H1565" s="33">
        <f>IFERROR(IF(OR(C1565="",D1565=""),"",D1565*VLOOKUP(C1565,'Setup - Mix Design'!$A$5:$I$504,4,0)),"")</f>
        <v/>
      </c>
      <c r="I1565" s="33">
        <f>IFERROR(IF(OR(C1565="",D1565=""),"",D1565*VLOOKUP(C1565,'Setup - Mix Design'!$A$5:$I$504,5,0)),"")</f>
        <v/>
      </c>
      <c r="J1565" s="33">
        <f>IFERROR(IF(OR(C1565="",D1565=""),"",D1565*VLOOKUP(C1565,'Setup - Mix Design'!$A$5:$I$504,6,0)),"")</f>
        <v/>
      </c>
      <c r="K1565" s="33">
        <f>IFERROR(IF(OR(C1565="",D1565=""),"",D1565*VLOOKUP(C1565,'Setup - Mix Design'!$A$5:$I$504,7,0)),"")</f>
        <v/>
      </c>
    </row>
    <row r="1566">
      <c r="A1566" s="31" t="n"/>
      <c r="B1566" s="26" t="n"/>
      <c r="C1566" s="26" t="n"/>
      <c r="D1566" s="27" t="n"/>
      <c r="E1566" s="26" t="n"/>
      <c r="F1566" s="33">
        <f>IFERROR(IF(OR(C1566="",D1566=""),"",D1566*VLOOKUP(C1566,'Setup - Mix Design'!$A$5:$I$504,2,0)),"")</f>
        <v/>
      </c>
      <c r="G1566" s="33">
        <f>IFERROR(IF(OR(C1566="",D1566=""),"",D1566*VLOOKUP(C1566,'Setup - Mix Design'!$A$5:$I$504,3,0)),"")</f>
        <v/>
      </c>
      <c r="H1566" s="33">
        <f>IFERROR(IF(OR(C1566="",D1566=""),"",D1566*VLOOKUP(C1566,'Setup - Mix Design'!$A$5:$I$504,4,0)),"")</f>
        <v/>
      </c>
      <c r="I1566" s="33">
        <f>IFERROR(IF(OR(C1566="",D1566=""),"",D1566*VLOOKUP(C1566,'Setup - Mix Design'!$A$5:$I$504,5,0)),"")</f>
        <v/>
      </c>
      <c r="J1566" s="33">
        <f>IFERROR(IF(OR(C1566="",D1566=""),"",D1566*VLOOKUP(C1566,'Setup - Mix Design'!$A$5:$I$504,6,0)),"")</f>
        <v/>
      </c>
      <c r="K1566" s="33">
        <f>IFERROR(IF(OR(C1566="",D1566=""),"",D1566*VLOOKUP(C1566,'Setup - Mix Design'!$A$5:$I$504,7,0)),"")</f>
        <v/>
      </c>
    </row>
    <row r="1567">
      <c r="A1567" s="31" t="n"/>
      <c r="B1567" s="26" t="n"/>
      <c r="C1567" s="26" t="n"/>
      <c r="D1567" s="27" t="n"/>
      <c r="E1567" s="26" t="n"/>
      <c r="F1567" s="33">
        <f>IFERROR(IF(OR(C1567="",D1567=""),"",D1567*VLOOKUP(C1567,'Setup - Mix Design'!$A$5:$I$504,2,0)),"")</f>
        <v/>
      </c>
      <c r="G1567" s="33">
        <f>IFERROR(IF(OR(C1567="",D1567=""),"",D1567*VLOOKUP(C1567,'Setup - Mix Design'!$A$5:$I$504,3,0)),"")</f>
        <v/>
      </c>
      <c r="H1567" s="33">
        <f>IFERROR(IF(OR(C1567="",D1567=""),"",D1567*VLOOKUP(C1567,'Setup - Mix Design'!$A$5:$I$504,4,0)),"")</f>
        <v/>
      </c>
      <c r="I1567" s="33">
        <f>IFERROR(IF(OR(C1567="",D1567=""),"",D1567*VLOOKUP(C1567,'Setup - Mix Design'!$A$5:$I$504,5,0)),"")</f>
        <v/>
      </c>
      <c r="J1567" s="33">
        <f>IFERROR(IF(OR(C1567="",D1567=""),"",D1567*VLOOKUP(C1567,'Setup - Mix Design'!$A$5:$I$504,6,0)),"")</f>
        <v/>
      </c>
      <c r="K1567" s="33">
        <f>IFERROR(IF(OR(C1567="",D1567=""),"",D1567*VLOOKUP(C1567,'Setup - Mix Design'!$A$5:$I$504,7,0)),"")</f>
        <v/>
      </c>
    </row>
    <row r="1568">
      <c r="A1568" s="31" t="n"/>
      <c r="B1568" s="26" t="n"/>
      <c r="C1568" s="26" t="n"/>
      <c r="D1568" s="27" t="n"/>
      <c r="E1568" s="26" t="n"/>
      <c r="F1568" s="33">
        <f>IFERROR(IF(OR(C1568="",D1568=""),"",D1568*VLOOKUP(C1568,'Setup - Mix Design'!$A$5:$I$504,2,0)),"")</f>
        <v/>
      </c>
      <c r="G1568" s="33">
        <f>IFERROR(IF(OR(C1568="",D1568=""),"",D1568*VLOOKUP(C1568,'Setup - Mix Design'!$A$5:$I$504,3,0)),"")</f>
        <v/>
      </c>
      <c r="H1568" s="33">
        <f>IFERROR(IF(OR(C1568="",D1568=""),"",D1568*VLOOKUP(C1568,'Setup - Mix Design'!$A$5:$I$504,4,0)),"")</f>
        <v/>
      </c>
      <c r="I1568" s="33">
        <f>IFERROR(IF(OR(C1568="",D1568=""),"",D1568*VLOOKUP(C1568,'Setup - Mix Design'!$A$5:$I$504,5,0)),"")</f>
        <v/>
      </c>
      <c r="J1568" s="33">
        <f>IFERROR(IF(OR(C1568="",D1568=""),"",D1568*VLOOKUP(C1568,'Setup - Mix Design'!$A$5:$I$504,6,0)),"")</f>
        <v/>
      </c>
      <c r="K1568" s="33">
        <f>IFERROR(IF(OR(C1568="",D1568=""),"",D1568*VLOOKUP(C1568,'Setup - Mix Design'!$A$5:$I$504,7,0)),"")</f>
        <v/>
      </c>
    </row>
    <row r="1569">
      <c r="A1569" s="31" t="n"/>
      <c r="B1569" s="26" t="n"/>
      <c r="C1569" s="26" t="n"/>
      <c r="D1569" s="27" t="n"/>
      <c r="E1569" s="26" t="n"/>
      <c r="F1569" s="33">
        <f>IFERROR(IF(OR(C1569="",D1569=""),"",D1569*VLOOKUP(C1569,'Setup - Mix Design'!$A$5:$I$504,2,0)),"")</f>
        <v/>
      </c>
      <c r="G1569" s="33">
        <f>IFERROR(IF(OR(C1569="",D1569=""),"",D1569*VLOOKUP(C1569,'Setup - Mix Design'!$A$5:$I$504,3,0)),"")</f>
        <v/>
      </c>
      <c r="H1569" s="33">
        <f>IFERROR(IF(OR(C1569="",D1569=""),"",D1569*VLOOKUP(C1569,'Setup - Mix Design'!$A$5:$I$504,4,0)),"")</f>
        <v/>
      </c>
      <c r="I1569" s="33">
        <f>IFERROR(IF(OR(C1569="",D1569=""),"",D1569*VLOOKUP(C1569,'Setup - Mix Design'!$A$5:$I$504,5,0)),"")</f>
        <v/>
      </c>
      <c r="J1569" s="33">
        <f>IFERROR(IF(OR(C1569="",D1569=""),"",D1569*VLOOKUP(C1569,'Setup - Mix Design'!$A$5:$I$504,6,0)),"")</f>
        <v/>
      </c>
      <c r="K1569" s="33">
        <f>IFERROR(IF(OR(C1569="",D1569=""),"",D1569*VLOOKUP(C1569,'Setup - Mix Design'!$A$5:$I$504,7,0)),"")</f>
        <v/>
      </c>
    </row>
    <row r="1570">
      <c r="A1570" s="31" t="n"/>
      <c r="B1570" s="26" t="n"/>
      <c r="C1570" s="26" t="n"/>
      <c r="D1570" s="27" t="n"/>
      <c r="E1570" s="26" t="n"/>
      <c r="F1570" s="33">
        <f>IFERROR(IF(OR(C1570="",D1570=""),"",D1570*VLOOKUP(C1570,'Setup - Mix Design'!$A$5:$I$504,2,0)),"")</f>
        <v/>
      </c>
      <c r="G1570" s="33">
        <f>IFERROR(IF(OR(C1570="",D1570=""),"",D1570*VLOOKUP(C1570,'Setup - Mix Design'!$A$5:$I$504,3,0)),"")</f>
        <v/>
      </c>
      <c r="H1570" s="33">
        <f>IFERROR(IF(OR(C1570="",D1570=""),"",D1570*VLOOKUP(C1570,'Setup - Mix Design'!$A$5:$I$504,4,0)),"")</f>
        <v/>
      </c>
      <c r="I1570" s="33">
        <f>IFERROR(IF(OR(C1570="",D1570=""),"",D1570*VLOOKUP(C1570,'Setup - Mix Design'!$A$5:$I$504,5,0)),"")</f>
        <v/>
      </c>
      <c r="J1570" s="33">
        <f>IFERROR(IF(OR(C1570="",D1570=""),"",D1570*VLOOKUP(C1570,'Setup - Mix Design'!$A$5:$I$504,6,0)),"")</f>
        <v/>
      </c>
      <c r="K1570" s="33">
        <f>IFERROR(IF(OR(C1570="",D1570=""),"",D1570*VLOOKUP(C1570,'Setup - Mix Design'!$A$5:$I$504,7,0)),"")</f>
        <v/>
      </c>
    </row>
    <row r="1571">
      <c r="A1571" s="31" t="n"/>
      <c r="B1571" s="26" t="n"/>
      <c r="C1571" s="26" t="n"/>
      <c r="D1571" s="27" t="n"/>
      <c r="E1571" s="26" t="n"/>
      <c r="F1571" s="33">
        <f>IFERROR(IF(OR(C1571="",D1571=""),"",D1571*VLOOKUP(C1571,'Setup - Mix Design'!$A$5:$I$504,2,0)),"")</f>
        <v/>
      </c>
      <c r="G1571" s="33">
        <f>IFERROR(IF(OR(C1571="",D1571=""),"",D1571*VLOOKUP(C1571,'Setup - Mix Design'!$A$5:$I$504,3,0)),"")</f>
        <v/>
      </c>
      <c r="H1571" s="33">
        <f>IFERROR(IF(OR(C1571="",D1571=""),"",D1571*VLOOKUP(C1571,'Setup - Mix Design'!$A$5:$I$504,4,0)),"")</f>
        <v/>
      </c>
      <c r="I1571" s="33">
        <f>IFERROR(IF(OR(C1571="",D1571=""),"",D1571*VLOOKUP(C1571,'Setup - Mix Design'!$A$5:$I$504,5,0)),"")</f>
        <v/>
      </c>
      <c r="J1571" s="33">
        <f>IFERROR(IF(OR(C1571="",D1571=""),"",D1571*VLOOKUP(C1571,'Setup - Mix Design'!$A$5:$I$504,6,0)),"")</f>
        <v/>
      </c>
      <c r="K1571" s="33">
        <f>IFERROR(IF(OR(C1571="",D1571=""),"",D1571*VLOOKUP(C1571,'Setup - Mix Design'!$A$5:$I$504,7,0)),"")</f>
        <v/>
      </c>
    </row>
    <row r="1572">
      <c r="A1572" s="31" t="n"/>
      <c r="B1572" s="26" t="n"/>
      <c r="C1572" s="26" t="n"/>
      <c r="D1572" s="27" t="n"/>
      <c r="E1572" s="26" t="n"/>
      <c r="F1572" s="33">
        <f>IFERROR(IF(OR(C1572="",D1572=""),"",D1572*VLOOKUP(C1572,'Setup - Mix Design'!$A$5:$I$504,2,0)),"")</f>
        <v/>
      </c>
      <c r="G1572" s="33">
        <f>IFERROR(IF(OR(C1572="",D1572=""),"",D1572*VLOOKUP(C1572,'Setup - Mix Design'!$A$5:$I$504,3,0)),"")</f>
        <v/>
      </c>
      <c r="H1572" s="33">
        <f>IFERROR(IF(OR(C1572="",D1572=""),"",D1572*VLOOKUP(C1572,'Setup - Mix Design'!$A$5:$I$504,4,0)),"")</f>
        <v/>
      </c>
      <c r="I1572" s="33">
        <f>IFERROR(IF(OR(C1572="",D1572=""),"",D1572*VLOOKUP(C1572,'Setup - Mix Design'!$A$5:$I$504,5,0)),"")</f>
        <v/>
      </c>
      <c r="J1572" s="33">
        <f>IFERROR(IF(OR(C1572="",D1572=""),"",D1572*VLOOKUP(C1572,'Setup - Mix Design'!$A$5:$I$504,6,0)),"")</f>
        <v/>
      </c>
      <c r="K1572" s="33">
        <f>IFERROR(IF(OR(C1572="",D1572=""),"",D1572*VLOOKUP(C1572,'Setup - Mix Design'!$A$5:$I$504,7,0)),"")</f>
        <v/>
      </c>
    </row>
    <row r="1573">
      <c r="A1573" s="31" t="n"/>
      <c r="B1573" s="26" t="n"/>
      <c r="C1573" s="26" t="n"/>
      <c r="D1573" s="27" t="n"/>
      <c r="E1573" s="26" t="n"/>
      <c r="F1573" s="33">
        <f>IFERROR(IF(OR(C1573="",D1573=""),"",D1573*VLOOKUP(C1573,'Setup - Mix Design'!$A$5:$I$504,2,0)),"")</f>
        <v/>
      </c>
      <c r="G1573" s="33">
        <f>IFERROR(IF(OR(C1573="",D1573=""),"",D1573*VLOOKUP(C1573,'Setup - Mix Design'!$A$5:$I$504,3,0)),"")</f>
        <v/>
      </c>
      <c r="H1573" s="33">
        <f>IFERROR(IF(OR(C1573="",D1573=""),"",D1573*VLOOKUP(C1573,'Setup - Mix Design'!$A$5:$I$504,4,0)),"")</f>
        <v/>
      </c>
      <c r="I1573" s="33">
        <f>IFERROR(IF(OR(C1573="",D1573=""),"",D1573*VLOOKUP(C1573,'Setup - Mix Design'!$A$5:$I$504,5,0)),"")</f>
        <v/>
      </c>
      <c r="J1573" s="33">
        <f>IFERROR(IF(OR(C1573="",D1573=""),"",D1573*VLOOKUP(C1573,'Setup - Mix Design'!$A$5:$I$504,6,0)),"")</f>
        <v/>
      </c>
      <c r="K1573" s="33">
        <f>IFERROR(IF(OR(C1573="",D1573=""),"",D1573*VLOOKUP(C1573,'Setup - Mix Design'!$A$5:$I$504,7,0)),"")</f>
        <v/>
      </c>
    </row>
    <row r="1574">
      <c r="A1574" s="31" t="n"/>
      <c r="B1574" s="26" t="n"/>
      <c r="C1574" s="26" t="n"/>
      <c r="D1574" s="27" t="n"/>
      <c r="E1574" s="26" t="n"/>
      <c r="F1574" s="33">
        <f>IFERROR(IF(OR(C1574="",D1574=""),"",D1574*VLOOKUP(C1574,'Setup - Mix Design'!$A$5:$I$504,2,0)),"")</f>
        <v/>
      </c>
      <c r="G1574" s="33">
        <f>IFERROR(IF(OR(C1574="",D1574=""),"",D1574*VLOOKUP(C1574,'Setup - Mix Design'!$A$5:$I$504,3,0)),"")</f>
        <v/>
      </c>
      <c r="H1574" s="33">
        <f>IFERROR(IF(OR(C1574="",D1574=""),"",D1574*VLOOKUP(C1574,'Setup - Mix Design'!$A$5:$I$504,4,0)),"")</f>
        <v/>
      </c>
      <c r="I1574" s="33">
        <f>IFERROR(IF(OR(C1574="",D1574=""),"",D1574*VLOOKUP(C1574,'Setup - Mix Design'!$A$5:$I$504,5,0)),"")</f>
        <v/>
      </c>
      <c r="J1574" s="33">
        <f>IFERROR(IF(OR(C1574="",D1574=""),"",D1574*VLOOKUP(C1574,'Setup - Mix Design'!$A$5:$I$504,6,0)),"")</f>
        <v/>
      </c>
      <c r="K1574" s="33">
        <f>IFERROR(IF(OR(C1574="",D1574=""),"",D1574*VLOOKUP(C1574,'Setup - Mix Design'!$A$5:$I$504,7,0)),"")</f>
        <v/>
      </c>
    </row>
    <row r="1575">
      <c r="A1575" s="31" t="n"/>
      <c r="B1575" s="26" t="n"/>
      <c r="C1575" s="26" t="n"/>
      <c r="D1575" s="27" t="n"/>
      <c r="E1575" s="26" t="n"/>
      <c r="F1575" s="33">
        <f>IFERROR(IF(OR(C1575="",D1575=""),"",D1575*VLOOKUP(C1575,'Setup - Mix Design'!$A$5:$I$504,2,0)),"")</f>
        <v/>
      </c>
      <c r="G1575" s="33">
        <f>IFERROR(IF(OR(C1575="",D1575=""),"",D1575*VLOOKUP(C1575,'Setup - Mix Design'!$A$5:$I$504,3,0)),"")</f>
        <v/>
      </c>
      <c r="H1575" s="33">
        <f>IFERROR(IF(OR(C1575="",D1575=""),"",D1575*VLOOKUP(C1575,'Setup - Mix Design'!$A$5:$I$504,4,0)),"")</f>
        <v/>
      </c>
      <c r="I1575" s="33">
        <f>IFERROR(IF(OR(C1575="",D1575=""),"",D1575*VLOOKUP(C1575,'Setup - Mix Design'!$A$5:$I$504,5,0)),"")</f>
        <v/>
      </c>
      <c r="J1575" s="33">
        <f>IFERROR(IF(OR(C1575="",D1575=""),"",D1575*VLOOKUP(C1575,'Setup - Mix Design'!$A$5:$I$504,6,0)),"")</f>
        <v/>
      </c>
      <c r="K1575" s="33">
        <f>IFERROR(IF(OR(C1575="",D1575=""),"",D1575*VLOOKUP(C1575,'Setup - Mix Design'!$A$5:$I$504,7,0)),"")</f>
        <v/>
      </c>
    </row>
    <row r="1576">
      <c r="A1576" s="31" t="n"/>
      <c r="B1576" s="26" t="n"/>
      <c r="C1576" s="26" t="n"/>
      <c r="D1576" s="27" t="n"/>
      <c r="E1576" s="26" t="n"/>
      <c r="F1576" s="33">
        <f>IFERROR(IF(OR(C1576="",D1576=""),"",D1576*VLOOKUP(C1576,'Setup - Mix Design'!$A$5:$I$504,2,0)),"")</f>
        <v/>
      </c>
      <c r="G1576" s="33">
        <f>IFERROR(IF(OR(C1576="",D1576=""),"",D1576*VLOOKUP(C1576,'Setup - Mix Design'!$A$5:$I$504,3,0)),"")</f>
        <v/>
      </c>
      <c r="H1576" s="33">
        <f>IFERROR(IF(OR(C1576="",D1576=""),"",D1576*VLOOKUP(C1576,'Setup - Mix Design'!$A$5:$I$504,4,0)),"")</f>
        <v/>
      </c>
      <c r="I1576" s="33">
        <f>IFERROR(IF(OR(C1576="",D1576=""),"",D1576*VLOOKUP(C1576,'Setup - Mix Design'!$A$5:$I$504,5,0)),"")</f>
        <v/>
      </c>
      <c r="J1576" s="33">
        <f>IFERROR(IF(OR(C1576="",D1576=""),"",D1576*VLOOKUP(C1576,'Setup - Mix Design'!$A$5:$I$504,6,0)),"")</f>
        <v/>
      </c>
      <c r="K1576" s="33">
        <f>IFERROR(IF(OR(C1576="",D1576=""),"",D1576*VLOOKUP(C1576,'Setup - Mix Design'!$A$5:$I$504,7,0)),"")</f>
        <v/>
      </c>
    </row>
    <row r="1577">
      <c r="A1577" s="31" t="n"/>
      <c r="B1577" s="26" t="n"/>
      <c r="C1577" s="26" t="n"/>
      <c r="D1577" s="27" t="n"/>
      <c r="E1577" s="26" t="n"/>
      <c r="F1577" s="33">
        <f>IFERROR(IF(OR(C1577="",D1577=""),"",D1577*VLOOKUP(C1577,'Setup - Mix Design'!$A$5:$I$504,2,0)),"")</f>
        <v/>
      </c>
      <c r="G1577" s="33">
        <f>IFERROR(IF(OR(C1577="",D1577=""),"",D1577*VLOOKUP(C1577,'Setup - Mix Design'!$A$5:$I$504,3,0)),"")</f>
        <v/>
      </c>
      <c r="H1577" s="33">
        <f>IFERROR(IF(OR(C1577="",D1577=""),"",D1577*VLOOKUP(C1577,'Setup - Mix Design'!$A$5:$I$504,4,0)),"")</f>
        <v/>
      </c>
      <c r="I1577" s="33">
        <f>IFERROR(IF(OR(C1577="",D1577=""),"",D1577*VLOOKUP(C1577,'Setup - Mix Design'!$A$5:$I$504,5,0)),"")</f>
        <v/>
      </c>
      <c r="J1577" s="33">
        <f>IFERROR(IF(OR(C1577="",D1577=""),"",D1577*VLOOKUP(C1577,'Setup - Mix Design'!$A$5:$I$504,6,0)),"")</f>
        <v/>
      </c>
      <c r="K1577" s="33">
        <f>IFERROR(IF(OR(C1577="",D1577=""),"",D1577*VLOOKUP(C1577,'Setup - Mix Design'!$A$5:$I$504,7,0)),"")</f>
        <v/>
      </c>
    </row>
    <row r="1578">
      <c r="A1578" s="31" t="n"/>
      <c r="B1578" s="26" t="n"/>
      <c r="C1578" s="26" t="n"/>
      <c r="D1578" s="27" t="n"/>
      <c r="E1578" s="26" t="n"/>
      <c r="F1578" s="33">
        <f>IFERROR(IF(OR(C1578="",D1578=""),"",D1578*VLOOKUP(C1578,'Setup - Mix Design'!$A$5:$I$504,2,0)),"")</f>
        <v/>
      </c>
      <c r="G1578" s="33">
        <f>IFERROR(IF(OR(C1578="",D1578=""),"",D1578*VLOOKUP(C1578,'Setup - Mix Design'!$A$5:$I$504,3,0)),"")</f>
        <v/>
      </c>
      <c r="H1578" s="33">
        <f>IFERROR(IF(OR(C1578="",D1578=""),"",D1578*VLOOKUP(C1578,'Setup - Mix Design'!$A$5:$I$504,4,0)),"")</f>
        <v/>
      </c>
      <c r="I1578" s="33">
        <f>IFERROR(IF(OR(C1578="",D1578=""),"",D1578*VLOOKUP(C1578,'Setup - Mix Design'!$A$5:$I$504,5,0)),"")</f>
        <v/>
      </c>
      <c r="J1578" s="33">
        <f>IFERROR(IF(OR(C1578="",D1578=""),"",D1578*VLOOKUP(C1578,'Setup - Mix Design'!$A$5:$I$504,6,0)),"")</f>
        <v/>
      </c>
      <c r="K1578" s="33">
        <f>IFERROR(IF(OR(C1578="",D1578=""),"",D1578*VLOOKUP(C1578,'Setup - Mix Design'!$A$5:$I$504,7,0)),"")</f>
        <v/>
      </c>
    </row>
    <row r="1579">
      <c r="A1579" s="31" t="n"/>
      <c r="B1579" s="26" t="n"/>
      <c r="C1579" s="26" t="n"/>
      <c r="D1579" s="27" t="n"/>
      <c r="E1579" s="26" t="n"/>
      <c r="F1579" s="33">
        <f>IFERROR(IF(OR(C1579="",D1579=""),"",D1579*VLOOKUP(C1579,'Setup - Mix Design'!$A$5:$I$504,2,0)),"")</f>
        <v/>
      </c>
      <c r="G1579" s="33">
        <f>IFERROR(IF(OR(C1579="",D1579=""),"",D1579*VLOOKUP(C1579,'Setup - Mix Design'!$A$5:$I$504,3,0)),"")</f>
        <v/>
      </c>
      <c r="H1579" s="33">
        <f>IFERROR(IF(OR(C1579="",D1579=""),"",D1579*VLOOKUP(C1579,'Setup - Mix Design'!$A$5:$I$504,4,0)),"")</f>
        <v/>
      </c>
      <c r="I1579" s="33">
        <f>IFERROR(IF(OR(C1579="",D1579=""),"",D1579*VLOOKUP(C1579,'Setup - Mix Design'!$A$5:$I$504,5,0)),"")</f>
        <v/>
      </c>
      <c r="J1579" s="33">
        <f>IFERROR(IF(OR(C1579="",D1579=""),"",D1579*VLOOKUP(C1579,'Setup - Mix Design'!$A$5:$I$504,6,0)),"")</f>
        <v/>
      </c>
      <c r="K1579" s="33">
        <f>IFERROR(IF(OR(C1579="",D1579=""),"",D1579*VLOOKUP(C1579,'Setup - Mix Design'!$A$5:$I$504,7,0)),"")</f>
        <v/>
      </c>
    </row>
    <row r="1580">
      <c r="A1580" s="31" t="n"/>
      <c r="B1580" s="26" t="n"/>
      <c r="C1580" s="26" t="n"/>
      <c r="D1580" s="27" t="n"/>
      <c r="E1580" s="26" t="n"/>
      <c r="F1580" s="33">
        <f>IFERROR(IF(OR(C1580="",D1580=""),"",D1580*VLOOKUP(C1580,'Setup - Mix Design'!$A$5:$I$504,2,0)),"")</f>
        <v/>
      </c>
      <c r="G1580" s="33">
        <f>IFERROR(IF(OR(C1580="",D1580=""),"",D1580*VLOOKUP(C1580,'Setup - Mix Design'!$A$5:$I$504,3,0)),"")</f>
        <v/>
      </c>
      <c r="H1580" s="33">
        <f>IFERROR(IF(OR(C1580="",D1580=""),"",D1580*VLOOKUP(C1580,'Setup - Mix Design'!$A$5:$I$504,4,0)),"")</f>
        <v/>
      </c>
      <c r="I1580" s="33">
        <f>IFERROR(IF(OR(C1580="",D1580=""),"",D1580*VLOOKUP(C1580,'Setup - Mix Design'!$A$5:$I$504,5,0)),"")</f>
        <v/>
      </c>
      <c r="J1580" s="33">
        <f>IFERROR(IF(OR(C1580="",D1580=""),"",D1580*VLOOKUP(C1580,'Setup - Mix Design'!$A$5:$I$504,6,0)),"")</f>
        <v/>
      </c>
      <c r="K1580" s="33">
        <f>IFERROR(IF(OR(C1580="",D1580=""),"",D1580*VLOOKUP(C1580,'Setup - Mix Design'!$A$5:$I$504,7,0)),"")</f>
        <v/>
      </c>
    </row>
    <row r="1581">
      <c r="A1581" s="31" t="n"/>
      <c r="B1581" s="26" t="n"/>
      <c r="C1581" s="26" t="n"/>
      <c r="D1581" s="27" t="n"/>
      <c r="E1581" s="26" t="n"/>
      <c r="F1581" s="33">
        <f>IFERROR(IF(OR(C1581="",D1581=""),"",D1581*VLOOKUP(C1581,'Setup - Mix Design'!$A$5:$I$504,2,0)),"")</f>
        <v/>
      </c>
      <c r="G1581" s="33">
        <f>IFERROR(IF(OR(C1581="",D1581=""),"",D1581*VLOOKUP(C1581,'Setup - Mix Design'!$A$5:$I$504,3,0)),"")</f>
        <v/>
      </c>
      <c r="H1581" s="33">
        <f>IFERROR(IF(OR(C1581="",D1581=""),"",D1581*VLOOKUP(C1581,'Setup - Mix Design'!$A$5:$I$504,4,0)),"")</f>
        <v/>
      </c>
      <c r="I1581" s="33">
        <f>IFERROR(IF(OR(C1581="",D1581=""),"",D1581*VLOOKUP(C1581,'Setup - Mix Design'!$A$5:$I$504,5,0)),"")</f>
        <v/>
      </c>
      <c r="J1581" s="33">
        <f>IFERROR(IF(OR(C1581="",D1581=""),"",D1581*VLOOKUP(C1581,'Setup - Mix Design'!$A$5:$I$504,6,0)),"")</f>
        <v/>
      </c>
      <c r="K1581" s="33">
        <f>IFERROR(IF(OR(C1581="",D1581=""),"",D1581*VLOOKUP(C1581,'Setup - Mix Design'!$A$5:$I$504,7,0)),"")</f>
        <v/>
      </c>
    </row>
    <row r="1582">
      <c r="A1582" s="31" t="n"/>
      <c r="B1582" s="26" t="n"/>
      <c r="C1582" s="26" t="n"/>
      <c r="D1582" s="27" t="n"/>
      <c r="E1582" s="26" t="n"/>
      <c r="F1582" s="33">
        <f>IFERROR(IF(OR(C1582="",D1582=""),"",D1582*VLOOKUP(C1582,'Setup - Mix Design'!$A$5:$I$504,2,0)),"")</f>
        <v/>
      </c>
      <c r="G1582" s="33">
        <f>IFERROR(IF(OR(C1582="",D1582=""),"",D1582*VLOOKUP(C1582,'Setup - Mix Design'!$A$5:$I$504,3,0)),"")</f>
        <v/>
      </c>
      <c r="H1582" s="33">
        <f>IFERROR(IF(OR(C1582="",D1582=""),"",D1582*VLOOKUP(C1582,'Setup - Mix Design'!$A$5:$I$504,4,0)),"")</f>
        <v/>
      </c>
      <c r="I1582" s="33">
        <f>IFERROR(IF(OR(C1582="",D1582=""),"",D1582*VLOOKUP(C1582,'Setup - Mix Design'!$A$5:$I$504,5,0)),"")</f>
        <v/>
      </c>
      <c r="J1582" s="33">
        <f>IFERROR(IF(OR(C1582="",D1582=""),"",D1582*VLOOKUP(C1582,'Setup - Mix Design'!$A$5:$I$504,6,0)),"")</f>
        <v/>
      </c>
      <c r="K1582" s="33">
        <f>IFERROR(IF(OR(C1582="",D1582=""),"",D1582*VLOOKUP(C1582,'Setup - Mix Design'!$A$5:$I$504,7,0)),"")</f>
        <v/>
      </c>
    </row>
    <row r="1583">
      <c r="A1583" s="31" t="n"/>
      <c r="B1583" s="26" t="n"/>
      <c r="C1583" s="26" t="n"/>
      <c r="D1583" s="27" t="n"/>
      <c r="E1583" s="26" t="n"/>
      <c r="F1583" s="33">
        <f>IFERROR(IF(OR(C1583="",D1583=""),"",D1583*VLOOKUP(C1583,'Setup - Mix Design'!$A$5:$I$504,2,0)),"")</f>
        <v/>
      </c>
      <c r="G1583" s="33">
        <f>IFERROR(IF(OR(C1583="",D1583=""),"",D1583*VLOOKUP(C1583,'Setup - Mix Design'!$A$5:$I$504,3,0)),"")</f>
        <v/>
      </c>
      <c r="H1583" s="33">
        <f>IFERROR(IF(OR(C1583="",D1583=""),"",D1583*VLOOKUP(C1583,'Setup - Mix Design'!$A$5:$I$504,4,0)),"")</f>
        <v/>
      </c>
      <c r="I1583" s="33">
        <f>IFERROR(IF(OR(C1583="",D1583=""),"",D1583*VLOOKUP(C1583,'Setup - Mix Design'!$A$5:$I$504,5,0)),"")</f>
        <v/>
      </c>
      <c r="J1583" s="33">
        <f>IFERROR(IF(OR(C1583="",D1583=""),"",D1583*VLOOKUP(C1583,'Setup - Mix Design'!$A$5:$I$504,6,0)),"")</f>
        <v/>
      </c>
      <c r="K1583" s="33">
        <f>IFERROR(IF(OR(C1583="",D1583=""),"",D1583*VLOOKUP(C1583,'Setup - Mix Design'!$A$5:$I$504,7,0)),"")</f>
        <v/>
      </c>
    </row>
    <row r="1584">
      <c r="A1584" s="31" t="n"/>
      <c r="B1584" s="26" t="n"/>
      <c r="C1584" s="26" t="n"/>
      <c r="D1584" s="27" t="n"/>
      <c r="E1584" s="26" t="n"/>
      <c r="F1584" s="33">
        <f>IFERROR(IF(OR(C1584="",D1584=""),"",D1584*VLOOKUP(C1584,'Setup - Mix Design'!$A$5:$I$504,2,0)),"")</f>
        <v/>
      </c>
      <c r="G1584" s="33">
        <f>IFERROR(IF(OR(C1584="",D1584=""),"",D1584*VLOOKUP(C1584,'Setup - Mix Design'!$A$5:$I$504,3,0)),"")</f>
        <v/>
      </c>
      <c r="H1584" s="33">
        <f>IFERROR(IF(OR(C1584="",D1584=""),"",D1584*VLOOKUP(C1584,'Setup - Mix Design'!$A$5:$I$504,4,0)),"")</f>
        <v/>
      </c>
      <c r="I1584" s="33">
        <f>IFERROR(IF(OR(C1584="",D1584=""),"",D1584*VLOOKUP(C1584,'Setup - Mix Design'!$A$5:$I$504,5,0)),"")</f>
        <v/>
      </c>
      <c r="J1584" s="33">
        <f>IFERROR(IF(OR(C1584="",D1584=""),"",D1584*VLOOKUP(C1584,'Setup - Mix Design'!$A$5:$I$504,6,0)),"")</f>
        <v/>
      </c>
      <c r="K1584" s="33">
        <f>IFERROR(IF(OR(C1584="",D1584=""),"",D1584*VLOOKUP(C1584,'Setup - Mix Design'!$A$5:$I$504,7,0)),"")</f>
        <v/>
      </c>
    </row>
    <row r="1585">
      <c r="A1585" s="31" t="n"/>
      <c r="B1585" s="26" t="n"/>
      <c r="C1585" s="26" t="n"/>
      <c r="D1585" s="27" t="n"/>
      <c r="E1585" s="26" t="n"/>
      <c r="F1585" s="33">
        <f>IFERROR(IF(OR(C1585="",D1585=""),"",D1585*VLOOKUP(C1585,'Setup - Mix Design'!$A$5:$I$504,2,0)),"")</f>
        <v/>
      </c>
      <c r="G1585" s="33">
        <f>IFERROR(IF(OR(C1585="",D1585=""),"",D1585*VLOOKUP(C1585,'Setup - Mix Design'!$A$5:$I$504,3,0)),"")</f>
        <v/>
      </c>
      <c r="H1585" s="33">
        <f>IFERROR(IF(OR(C1585="",D1585=""),"",D1585*VLOOKUP(C1585,'Setup - Mix Design'!$A$5:$I$504,4,0)),"")</f>
        <v/>
      </c>
      <c r="I1585" s="33">
        <f>IFERROR(IF(OR(C1585="",D1585=""),"",D1585*VLOOKUP(C1585,'Setup - Mix Design'!$A$5:$I$504,5,0)),"")</f>
        <v/>
      </c>
      <c r="J1585" s="33">
        <f>IFERROR(IF(OR(C1585="",D1585=""),"",D1585*VLOOKUP(C1585,'Setup - Mix Design'!$A$5:$I$504,6,0)),"")</f>
        <v/>
      </c>
      <c r="K1585" s="33">
        <f>IFERROR(IF(OR(C1585="",D1585=""),"",D1585*VLOOKUP(C1585,'Setup - Mix Design'!$A$5:$I$504,7,0)),"")</f>
        <v/>
      </c>
    </row>
    <row r="1586">
      <c r="A1586" s="31" t="n"/>
      <c r="B1586" s="26" t="n"/>
      <c r="C1586" s="26" t="n"/>
      <c r="D1586" s="27" t="n"/>
      <c r="E1586" s="26" t="n"/>
      <c r="F1586" s="33">
        <f>IFERROR(IF(OR(C1586="",D1586=""),"",D1586*VLOOKUP(C1586,'Setup - Mix Design'!$A$5:$I$504,2,0)),"")</f>
        <v/>
      </c>
      <c r="G1586" s="33">
        <f>IFERROR(IF(OR(C1586="",D1586=""),"",D1586*VLOOKUP(C1586,'Setup - Mix Design'!$A$5:$I$504,3,0)),"")</f>
        <v/>
      </c>
      <c r="H1586" s="33">
        <f>IFERROR(IF(OR(C1586="",D1586=""),"",D1586*VLOOKUP(C1586,'Setup - Mix Design'!$A$5:$I$504,4,0)),"")</f>
        <v/>
      </c>
      <c r="I1586" s="33">
        <f>IFERROR(IF(OR(C1586="",D1586=""),"",D1586*VLOOKUP(C1586,'Setup - Mix Design'!$A$5:$I$504,5,0)),"")</f>
        <v/>
      </c>
      <c r="J1586" s="33">
        <f>IFERROR(IF(OR(C1586="",D1586=""),"",D1586*VLOOKUP(C1586,'Setup - Mix Design'!$A$5:$I$504,6,0)),"")</f>
        <v/>
      </c>
      <c r="K1586" s="33">
        <f>IFERROR(IF(OR(C1586="",D1586=""),"",D1586*VLOOKUP(C1586,'Setup - Mix Design'!$A$5:$I$504,7,0)),"")</f>
        <v/>
      </c>
    </row>
    <row r="1587">
      <c r="A1587" s="31" t="n"/>
      <c r="B1587" s="26" t="n"/>
      <c r="C1587" s="26" t="n"/>
      <c r="D1587" s="27" t="n"/>
      <c r="E1587" s="26" t="n"/>
      <c r="F1587" s="33">
        <f>IFERROR(IF(OR(C1587="",D1587=""),"",D1587*VLOOKUP(C1587,'Setup - Mix Design'!$A$5:$I$504,2,0)),"")</f>
        <v/>
      </c>
      <c r="G1587" s="33">
        <f>IFERROR(IF(OR(C1587="",D1587=""),"",D1587*VLOOKUP(C1587,'Setup - Mix Design'!$A$5:$I$504,3,0)),"")</f>
        <v/>
      </c>
      <c r="H1587" s="33">
        <f>IFERROR(IF(OR(C1587="",D1587=""),"",D1587*VLOOKUP(C1587,'Setup - Mix Design'!$A$5:$I$504,4,0)),"")</f>
        <v/>
      </c>
      <c r="I1587" s="33">
        <f>IFERROR(IF(OR(C1587="",D1587=""),"",D1587*VLOOKUP(C1587,'Setup - Mix Design'!$A$5:$I$504,5,0)),"")</f>
        <v/>
      </c>
      <c r="J1587" s="33">
        <f>IFERROR(IF(OR(C1587="",D1587=""),"",D1587*VLOOKUP(C1587,'Setup - Mix Design'!$A$5:$I$504,6,0)),"")</f>
        <v/>
      </c>
      <c r="K1587" s="33">
        <f>IFERROR(IF(OR(C1587="",D1587=""),"",D1587*VLOOKUP(C1587,'Setup - Mix Design'!$A$5:$I$504,7,0)),"")</f>
        <v/>
      </c>
    </row>
    <row r="1588">
      <c r="A1588" s="31" t="n"/>
      <c r="B1588" s="26" t="n"/>
      <c r="C1588" s="26" t="n"/>
      <c r="D1588" s="27" t="n"/>
      <c r="E1588" s="26" t="n"/>
      <c r="F1588" s="33">
        <f>IFERROR(IF(OR(C1588="",D1588=""),"",D1588*VLOOKUP(C1588,'Setup - Mix Design'!$A$5:$I$504,2,0)),"")</f>
        <v/>
      </c>
      <c r="G1588" s="33">
        <f>IFERROR(IF(OR(C1588="",D1588=""),"",D1588*VLOOKUP(C1588,'Setup - Mix Design'!$A$5:$I$504,3,0)),"")</f>
        <v/>
      </c>
      <c r="H1588" s="33">
        <f>IFERROR(IF(OR(C1588="",D1588=""),"",D1588*VLOOKUP(C1588,'Setup - Mix Design'!$A$5:$I$504,4,0)),"")</f>
        <v/>
      </c>
      <c r="I1588" s="33">
        <f>IFERROR(IF(OR(C1588="",D1588=""),"",D1588*VLOOKUP(C1588,'Setup - Mix Design'!$A$5:$I$504,5,0)),"")</f>
        <v/>
      </c>
      <c r="J1588" s="33">
        <f>IFERROR(IF(OR(C1588="",D1588=""),"",D1588*VLOOKUP(C1588,'Setup - Mix Design'!$A$5:$I$504,6,0)),"")</f>
        <v/>
      </c>
      <c r="K1588" s="33">
        <f>IFERROR(IF(OR(C1588="",D1588=""),"",D1588*VLOOKUP(C1588,'Setup - Mix Design'!$A$5:$I$504,7,0)),"")</f>
        <v/>
      </c>
    </row>
    <row r="1589">
      <c r="A1589" s="31" t="n"/>
      <c r="B1589" s="26" t="n"/>
      <c r="C1589" s="26" t="n"/>
      <c r="D1589" s="27" t="n"/>
      <c r="E1589" s="26" t="n"/>
      <c r="F1589" s="33">
        <f>IFERROR(IF(OR(C1589="",D1589=""),"",D1589*VLOOKUP(C1589,'Setup - Mix Design'!$A$5:$I$504,2,0)),"")</f>
        <v/>
      </c>
      <c r="G1589" s="33">
        <f>IFERROR(IF(OR(C1589="",D1589=""),"",D1589*VLOOKUP(C1589,'Setup - Mix Design'!$A$5:$I$504,3,0)),"")</f>
        <v/>
      </c>
      <c r="H1589" s="33">
        <f>IFERROR(IF(OR(C1589="",D1589=""),"",D1589*VLOOKUP(C1589,'Setup - Mix Design'!$A$5:$I$504,4,0)),"")</f>
        <v/>
      </c>
      <c r="I1589" s="33">
        <f>IFERROR(IF(OR(C1589="",D1589=""),"",D1589*VLOOKUP(C1589,'Setup - Mix Design'!$A$5:$I$504,5,0)),"")</f>
        <v/>
      </c>
      <c r="J1589" s="33">
        <f>IFERROR(IF(OR(C1589="",D1589=""),"",D1589*VLOOKUP(C1589,'Setup - Mix Design'!$A$5:$I$504,6,0)),"")</f>
        <v/>
      </c>
      <c r="K1589" s="33">
        <f>IFERROR(IF(OR(C1589="",D1589=""),"",D1589*VLOOKUP(C1589,'Setup - Mix Design'!$A$5:$I$504,7,0)),"")</f>
        <v/>
      </c>
    </row>
    <row r="1590">
      <c r="A1590" s="31" t="n"/>
      <c r="B1590" s="26" t="n"/>
      <c r="C1590" s="26" t="n"/>
      <c r="D1590" s="27" t="n"/>
      <c r="E1590" s="26" t="n"/>
      <c r="F1590" s="33">
        <f>IFERROR(IF(OR(C1590="",D1590=""),"",D1590*VLOOKUP(C1590,'Setup - Mix Design'!$A$5:$I$504,2,0)),"")</f>
        <v/>
      </c>
      <c r="G1590" s="33">
        <f>IFERROR(IF(OR(C1590="",D1590=""),"",D1590*VLOOKUP(C1590,'Setup - Mix Design'!$A$5:$I$504,3,0)),"")</f>
        <v/>
      </c>
      <c r="H1590" s="33">
        <f>IFERROR(IF(OR(C1590="",D1590=""),"",D1590*VLOOKUP(C1590,'Setup - Mix Design'!$A$5:$I$504,4,0)),"")</f>
        <v/>
      </c>
      <c r="I1590" s="33">
        <f>IFERROR(IF(OR(C1590="",D1590=""),"",D1590*VLOOKUP(C1590,'Setup - Mix Design'!$A$5:$I$504,5,0)),"")</f>
        <v/>
      </c>
      <c r="J1590" s="33">
        <f>IFERROR(IF(OR(C1590="",D1590=""),"",D1590*VLOOKUP(C1590,'Setup - Mix Design'!$A$5:$I$504,6,0)),"")</f>
        <v/>
      </c>
      <c r="K1590" s="33">
        <f>IFERROR(IF(OR(C1590="",D1590=""),"",D1590*VLOOKUP(C1590,'Setup - Mix Design'!$A$5:$I$504,7,0)),"")</f>
        <v/>
      </c>
    </row>
    <row r="1591">
      <c r="A1591" s="31" t="n"/>
      <c r="B1591" s="26" t="n"/>
      <c r="C1591" s="26" t="n"/>
      <c r="D1591" s="27" t="n"/>
      <c r="E1591" s="26" t="n"/>
      <c r="F1591" s="33">
        <f>IFERROR(IF(OR(C1591="",D1591=""),"",D1591*VLOOKUP(C1591,'Setup - Mix Design'!$A$5:$I$504,2,0)),"")</f>
        <v/>
      </c>
      <c r="G1591" s="33">
        <f>IFERROR(IF(OR(C1591="",D1591=""),"",D1591*VLOOKUP(C1591,'Setup - Mix Design'!$A$5:$I$504,3,0)),"")</f>
        <v/>
      </c>
      <c r="H1591" s="33">
        <f>IFERROR(IF(OR(C1591="",D1591=""),"",D1591*VLOOKUP(C1591,'Setup - Mix Design'!$A$5:$I$504,4,0)),"")</f>
        <v/>
      </c>
      <c r="I1591" s="33">
        <f>IFERROR(IF(OR(C1591="",D1591=""),"",D1591*VLOOKUP(C1591,'Setup - Mix Design'!$A$5:$I$504,5,0)),"")</f>
        <v/>
      </c>
      <c r="J1591" s="33">
        <f>IFERROR(IF(OR(C1591="",D1591=""),"",D1591*VLOOKUP(C1591,'Setup - Mix Design'!$A$5:$I$504,6,0)),"")</f>
        <v/>
      </c>
      <c r="K1591" s="33">
        <f>IFERROR(IF(OR(C1591="",D1591=""),"",D1591*VLOOKUP(C1591,'Setup - Mix Design'!$A$5:$I$504,7,0)),"")</f>
        <v/>
      </c>
    </row>
    <row r="1592">
      <c r="A1592" s="31" t="n"/>
      <c r="B1592" s="26" t="n"/>
      <c r="C1592" s="26" t="n"/>
      <c r="D1592" s="27" t="n"/>
      <c r="E1592" s="26" t="n"/>
      <c r="F1592" s="33">
        <f>IFERROR(IF(OR(C1592="",D1592=""),"",D1592*VLOOKUP(C1592,'Setup - Mix Design'!$A$5:$I$504,2,0)),"")</f>
        <v/>
      </c>
      <c r="G1592" s="33">
        <f>IFERROR(IF(OR(C1592="",D1592=""),"",D1592*VLOOKUP(C1592,'Setup - Mix Design'!$A$5:$I$504,3,0)),"")</f>
        <v/>
      </c>
      <c r="H1592" s="33">
        <f>IFERROR(IF(OR(C1592="",D1592=""),"",D1592*VLOOKUP(C1592,'Setup - Mix Design'!$A$5:$I$504,4,0)),"")</f>
        <v/>
      </c>
      <c r="I1592" s="33">
        <f>IFERROR(IF(OR(C1592="",D1592=""),"",D1592*VLOOKUP(C1592,'Setup - Mix Design'!$A$5:$I$504,5,0)),"")</f>
        <v/>
      </c>
      <c r="J1592" s="33">
        <f>IFERROR(IF(OR(C1592="",D1592=""),"",D1592*VLOOKUP(C1592,'Setup - Mix Design'!$A$5:$I$504,6,0)),"")</f>
        <v/>
      </c>
      <c r="K1592" s="33">
        <f>IFERROR(IF(OR(C1592="",D1592=""),"",D1592*VLOOKUP(C1592,'Setup - Mix Design'!$A$5:$I$504,7,0)),"")</f>
        <v/>
      </c>
    </row>
    <row r="1593">
      <c r="A1593" s="31" t="n"/>
      <c r="B1593" s="26" t="n"/>
      <c r="C1593" s="26" t="n"/>
      <c r="D1593" s="27" t="n"/>
      <c r="E1593" s="26" t="n"/>
      <c r="F1593" s="33">
        <f>IFERROR(IF(OR(C1593="",D1593=""),"",D1593*VLOOKUP(C1593,'Setup - Mix Design'!$A$5:$I$504,2,0)),"")</f>
        <v/>
      </c>
      <c r="G1593" s="33">
        <f>IFERROR(IF(OR(C1593="",D1593=""),"",D1593*VLOOKUP(C1593,'Setup - Mix Design'!$A$5:$I$504,3,0)),"")</f>
        <v/>
      </c>
      <c r="H1593" s="33">
        <f>IFERROR(IF(OR(C1593="",D1593=""),"",D1593*VLOOKUP(C1593,'Setup - Mix Design'!$A$5:$I$504,4,0)),"")</f>
        <v/>
      </c>
      <c r="I1593" s="33">
        <f>IFERROR(IF(OR(C1593="",D1593=""),"",D1593*VLOOKUP(C1593,'Setup - Mix Design'!$A$5:$I$504,5,0)),"")</f>
        <v/>
      </c>
      <c r="J1593" s="33">
        <f>IFERROR(IF(OR(C1593="",D1593=""),"",D1593*VLOOKUP(C1593,'Setup - Mix Design'!$A$5:$I$504,6,0)),"")</f>
        <v/>
      </c>
      <c r="K1593" s="33">
        <f>IFERROR(IF(OR(C1593="",D1593=""),"",D1593*VLOOKUP(C1593,'Setup - Mix Design'!$A$5:$I$504,7,0)),"")</f>
        <v/>
      </c>
    </row>
    <row r="1594">
      <c r="A1594" s="31" t="n"/>
      <c r="B1594" s="26" t="n"/>
      <c r="C1594" s="26" t="n"/>
      <c r="D1594" s="27" t="n"/>
      <c r="E1594" s="26" t="n"/>
      <c r="F1594" s="33">
        <f>IFERROR(IF(OR(C1594="",D1594=""),"",D1594*VLOOKUP(C1594,'Setup - Mix Design'!$A$5:$I$504,2,0)),"")</f>
        <v/>
      </c>
      <c r="G1594" s="33">
        <f>IFERROR(IF(OR(C1594="",D1594=""),"",D1594*VLOOKUP(C1594,'Setup - Mix Design'!$A$5:$I$504,3,0)),"")</f>
        <v/>
      </c>
      <c r="H1594" s="33">
        <f>IFERROR(IF(OR(C1594="",D1594=""),"",D1594*VLOOKUP(C1594,'Setup - Mix Design'!$A$5:$I$504,4,0)),"")</f>
        <v/>
      </c>
      <c r="I1594" s="33">
        <f>IFERROR(IF(OR(C1594="",D1594=""),"",D1594*VLOOKUP(C1594,'Setup - Mix Design'!$A$5:$I$504,5,0)),"")</f>
        <v/>
      </c>
      <c r="J1594" s="33">
        <f>IFERROR(IF(OR(C1594="",D1594=""),"",D1594*VLOOKUP(C1594,'Setup - Mix Design'!$A$5:$I$504,6,0)),"")</f>
        <v/>
      </c>
      <c r="K1594" s="33">
        <f>IFERROR(IF(OR(C1594="",D1594=""),"",D1594*VLOOKUP(C1594,'Setup - Mix Design'!$A$5:$I$504,7,0)),"")</f>
        <v/>
      </c>
    </row>
    <row r="1595">
      <c r="A1595" s="31" t="n"/>
      <c r="B1595" s="26" t="n"/>
      <c r="C1595" s="26" t="n"/>
      <c r="D1595" s="27" t="n"/>
      <c r="E1595" s="26" t="n"/>
      <c r="F1595" s="33">
        <f>IFERROR(IF(OR(C1595="",D1595=""),"",D1595*VLOOKUP(C1595,'Setup - Mix Design'!$A$5:$I$504,2,0)),"")</f>
        <v/>
      </c>
      <c r="G1595" s="33">
        <f>IFERROR(IF(OR(C1595="",D1595=""),"",D1595*VLOOKUP(C1595,'Setup - Mix Design'!$A$5:$I$504,3,0)),"")</f>
        <v/>
      </c>
      <c r="H1595" s="33">
        <f>IFERROR(IF(OR(C1595="",D1595=""),"",D1595*VLOOKUP(C1595,'Setup - Mix Design'!$A$5:$I$504,4,0)),"")</f>
        <v/>
      </c>
      <c r="I1595" s="33">
        <f>IFERROR(IF(OR(C1595="",D1595=""),"",D1595*VLOOKUP(C1595,'Setup - Mix Design'!$A$5:$I$504,5,0)),"")</f>
        <v/>
      </c>
      <c r="J1595" s="33">
        <f>IFERROR(IF(OR(C1595="",D1595=""),"",D1595*VLOOKUP(C1595,'Setup - Mix Design'!$A$5:$I$504,6,0)),"")</f>
        <v/>
      </c>
      <c r="K1595" s="33">
        <f>IFERROR(IF(OR(C1595="",D1595=""),"",D1595*VLOOKUP(C1595,'Setup - Mix Design'!$A$5:$I$504,7,0)),"")</f>
        <v/>
      </c>
    </row>
    <row r="1596">
      <c r="A1596" s="31" t="n"/>
      <c r="B1596" s="26" t="n"/>
      <c r="C1596" s="26" t="n"/>
      <c r="D1596" s="27" t="n"/>
      <c r="E1596" s="26" t="n"/>
      <c r="F1596" s="33">
        <f>IFERROR(IF(OR(C1596="",D1596=""),"",D1596*VLOOKUP(C1596,'Setup - Mix Design'!$A$5:$I$504,2,0)),"")</f>
        <v/>
      </c>
      <c r="G1596" s="33">
        <f>IFERROR(IF(OR(C1596="",D1596=""),"",D1596*VLOOKUP(C1596,'Setup - Mix Design'!$A$5:$I$504,3,0)),"")</f>
        <v/>
      </c>
      <c r="H1596" s="33">
        <f>IFERROR(IF(OR(C1596="",D1596=""),"",D1596*VLOOKUP(C1596,'Setup - Mix Design'!$A$5:$I$504,4,0)),"")</f>
        <v/>
      </c>
      <c r="I1596" s="33">
        <f>IFERROR(IF(OR(C1596="",D1596=""),"",D1596*VLOOKUP(C1596,'Setup - Mix Design'!$A$5:$I$504,5,0)),"")</f>
        <v/>
      </c>
      <c r="J1596" s="33">
        <f>IFERROR(IF(OR(C1596="",D1596=""),"",D1596*VLOOKUP(C1596,'Setup - Mix Design'!$A$5:$I$504,6,0)),"")</f>
        <v/>
      </c>
      <c r="K1596" s="33">
        <f>IFERROR(IF(OR(C1596="",D1596=""),"",D1596*VLOOKUP(C1596,'Setup - Mix Design'!$A$5:$I$504,7,0)),"")</f>
        <v/>
      </c>
    </row>
    <row r="1597">
      <c r="A1597" s="31" t="n"/>
      <c r="B1597" s="26" t="n"/>
      <c r="C1597" s="26" t="n"/>
      <c r="D1597" s="27" t="n"/>
      <c r="E1597" s="26" t="n"/>
      <c r="F1597" s="33">
        <f>IFERROR(IF(OR(C1597="",D1597=""),"",D1597*VLOOKUP(C1597,'Setup - Mix Design'!$A$5:$I$504,2,0)),"")</f>
        <v/>
      </c>
      <c r="G1597" s="33">
        <f>IFERROR(IF(OR(C1597="",D1597=""),"",D1597*VLOOKUP(C1597,'Setup - Mix Design'!$A$5:$I$504,3,0)),"")</f>
        <v/>
      </c>
      <c r="H1597" s="33">
        <f>IFERROR(IF(OR(C1597="",D1597=""),"",D1597*VLOOKUP(C1597,'Setup - Mix Design'!$A$5:$I$504,4,0)),"")</f>
        <v/>
      </c>
      <c r="I1597" s="33">
        <f>IFERROR(IF(OR(C1597="",D1597=""),"",D1597*VLOOKUP(C1597,'Setup - Mix Design'!$A$5:$I$504,5,0)),"")</f>
        <v/>
      </c>
      <c r="J1597" s="33">
        <f>IFERROR(IF(OR(C1597="",D1597=""),"",D1597*VLOOKUP(C1597,'Setup - Mix Design'!$A$5:$I$504,6,0)),"")</f>
        <v/>
      </c>
      <c r="K1597" s="33">
        <f>IFERROR(IF(OR(C1597="",D1597=""),"",D1597*VLOOKUP(C1597,'Setup - Mix Design'!$A$5:$I$504,7,0)),"")</f>
        <v/>
      </c>
    </row>
    <row r="1598">
      <c r="A1598" s="31" t="n"/>
      <c r="B1598" s="26" t="n"/>
      <c r="C1598" s="26" t="n"/>
      <c r="D1598" s="27" t="n"/>
      <c r="E1598" s="26" t="n"/>
      <c r="F1598" s="33">
        <f>IFERROR(IF(OR(C1598="",D1598=""),"",D1598*VLOOKUP(C1598,'Setup - Mix Design'!$A$5:$I$504,2,0)),"")</f>
        <v/>
      </c>
      <c r="G1598" s="33">
        <f>IFERROR(IF(OR(C1598="",D1598=""),"",D1598*VLOOKUP(C1598,'Setup - Mix Design'!$A$5:$I$504,3,0)),"")</f>
        <v/>
      </c>
      <c r="H1598" s="33">
        <f>IFERROR(IF(OR(C1598="",D1598=""),"",D1598*VLOOKUP(C1598,'Setup - Mix Design'!$A$5:$I$504,4,0)),"")</f>
        <v/>
      </c>
      <c r="I1598" s="33">
        <f>IFERROR(IF(OR(C1598="",D1598=""),"",D1598*VLOOKUP(C1598,'Setup - Mix Design'!$A$5:$I$504,5,0)),"")</f>
        <v/>
      </c>
      <c r="J1598" s="33">
        <f>IFERROR(IF(OR(C1598="",D1598=""),"",D1598*VLOOKUP(C1598,'Setup - Mix Design'!$A$5:$I$504,6,0)),"")</f>
        <v/>
      </c>
      <c r="K1598" s="33">
        <f>IFERROR(IF(OR(C1598="",D1598=""),"",D1598*VLOOKUP(C1598,'Setup - Mix Design'!$A$5:$I$504,7,0)),"")</f>
        <v/>
      </c>
    </row>
    <row r="1599">
      <c r="A1599" s="31" t="n"/>
      <c r="B1599" s="26" t="n"/>
      <c r="C1599" s="26" t="n"/>
      <c r="D1599" s="27" t="n"/>
      <c r="E1599" s="26" t="n"/>
      <c r="F1599" s="33">
        <f>IFERROR(IF(OR(C1599="",D1599=""),"",D1599*VLOOKUP(C1599,'Setup - Mix Design'!$A$5:$I$504,2,0)),"")</f>
        <v/>
      </c>
      <c r="G1599" s="33">
        <f>IFERROR(IF(OR(C1599="",D1599=""),"",D1599*VLOOKUP(C1599,'Setup - Mix Design'!$A$5:$I$504,3,0)),"")</f>
        <v/>
      </c>
      <c r="H1599" s="33">
        <f>IFERROR(IF(OR(C1599="",D1599=""),"",D1599*VLOOKUP(C1599,'Setup - Mix Design'!$A$5:$I$504,4,0)),"")</f>
        <v/>
      </c>
      <c r="I1599" s="33">
        <f>IFERROR(IF(OR(C1599="",D1599=""),"",D1599*VLOOKUP(C1599,'Setup - Mix Design'!$A$5:$I$504,5,0)),"")</f>
        <v/>
      </c>
      <c r="J1599" s="33">
        <f>IFERROR(IF(OR(C1599="",D1599=""),"",D1599*VLOOKUP(C1599,'Setup - Mix Design'!$A$5:$I$504,6,0)),"")</f>
        <v/>
      </c>
      <c r="K1599" s="33">
        <f>IFERROR(IF(OR(C1599="",D1599=""),"",D1599*VLOOKUP(C1599,'Setup - Mix Design'!$A$5:$I$504,7,0)),"")</f>
        <v/>
      </c>
    </row>
    <row r="1600">
      <c r="A1600" s="31" t="n"/>
      <c r="B1600" s="26" t="n"/>
      <c r="C1600" s="26" t="n"/>
      <c r="D1600" s="27" t="n"/>
      <c r="E1600" s="26" t="n"/>
      <c r="F1600" s="33">
        <f>IFERROR(IF(OR(C1600="",D1600=""),"",D1600*VLOOKUP(C1600,'Setup - Mix Design'!$A$5:$I$504,2,0)),"")</f>
        <v/>
      </c>
      <c r="G1600" s="33">
        <f>IFERROR(IF(OR(C1600="",D1600=""),"",D1600*VLOOKUP(C1600,'Setup - Mix Design'!$A$5:$I$504,3,0)),"")</f>
        <v/>
      </c>
      <c r="H1600" s="33">
        <f>IFERROR(IF(OR(C1600="",D1600=""),"",D1600*VLOOKUP(C1600,'Setup - Mix Design'!$A$5:$I$504,4,0)),"")</f>
        <v/>
      </c>
      <c r="I1600" s="33">
        <f>IFERROR(IF(OR(C1600="",D1600=""),"",D1600*VLOOKUP(C1600,'Setup - Mix Design'!$A$5:$I$504,5,0)),"")</f>
        <v/>
      </c>
      <c r="J1600" s="33">
        <f>IFERROR(IF(OR(C1600="",D1600=""),"",D1600*VLOOKUP(C1600,'Setup - Mix Design'!$A$5:$I$504,6,0)),"")</f>
        <v/>
      </c>
      <c r="K1600" s="33">
        <f>IFERROR(IF(OR(C1600="",D1600=""),"",D1600*VLOOKUP(C1600,'Setup - Mix Design'!$A$5:$I$504,7,0)),"")</f>
        <v/>
      </c>
    </row>
    <row r="1601">
      <c r="A1601" s="31" t="n"/>
      <c r="B1601" s="26" t="n"/>
      <c r="C1601" s="26" t="n"/>
      <c r="D1601" s="27" t="n"/>
      <c r="E1601" s="26" t="n"/>
      <c r="F1601" s="33">
        <f>IFERROR(IF(OR(C1601="",D1601=""),"",D1601*VLOOKUP(C1601,'Setup - Mix Design'!$A$5:$I$504,2,0)),"")</f>
        <v/>
      </c>
      <c r="G1601" s="33">
        <f>IFERROR(IF(OR(C1601="",D1601=""),"",D1601*VLOOKUP(C1601,'Setup - Mix Design'!$A$5:$I$504,3,0)),"")</f>
        <v/>
      </c>
      <c r="H1601" s="33">
        <f>IFERROR(IF(OR(C1601="",D1601=""),"",D1601*VLOOKUP(C1601,'Setup - Mix Design'!$A$5:$I$504,4,0)),"")</f>
        <v/>
      </c>
      <c r="I1601" s="33">
        <f>IFERROR(IF(OR(C1601="",D1601=""),"",D1601*VLOOKUP(C1601,'Setup - Mix Design'!$A$5:$I$504,5,0)),"")</f>
        <v/>
      </c>
      <c r="J1601" s="33">
        <f>IFERROR(IF(OR(C1601="",D1601=""),"",D1601*VLOOKUP(C1601,'Setup - Mix Design'!$A$5:$I$504,6,0)),"")</f>
        <v/>
      </c>
      <c r="K1601" s="33">
        <f>IFERROR(IF(OR(C1601="",D1601=""),"",D1601*VLOOKUP(C1601,'Setup - Mix Design'!$A$5:$I$504,7,0)),"")</f>
        <v/>
      </c>
    </row>
    <row r="1602">
      <c r="A1602" s="31" t="n"/>
      <c r="B1602" s="26" t="n"/>
      <c r="C1602" s="26" t="n"/>
      <c r="D1602" s="27" t="n"/>
      <c r="E1602" s="26" t="n"/>
      <c r="F1602" s="33">
        <f>IFERROR(IF(OR(C1602="",D1602=""),"",D1602*VLOOKUP(C1602,'Setup - Mix Design'!$A$5:$I$504,2,0)),"")</f>
        <v/>
      </c>
      <c r="G1602" s="33">
        <f>IFERROR(IF(OR(C1602="",D1602=""),"",D1602*VLOOKUP(C1602,'Setup - Mix Design'!$A$5:$I$504,3,0)),"")</f>
        <v/>
      </c>
      <c r="H1602" s="33">
        <f>IFERROR(IF(OR(C1602="",D1602=""),"",D1602*VLOOKUP(C1602,'Setup - Mix Design'!$A$5:$I$504,4,0)),"")</f>
        <v/>
      </c>
      <c r="I1602" s="33">
        <f>IFERROR(IF(OR(C1602="",D1602=""),"",D1602*VLOOKUP(C1602,'Setup - Mix Design'!$A$5:$I$504,5,0)),"")</f>
        <v/>
      </c>
      <c r="J1602" s="33">
        <f>IFERROR(IF(OR(C1602="",D1602=""),"",D1602*VLOOKUP(C1602,'Setup - Mix Design'!$A$5:$I$504,6,0)),"")</f>
        <v/>
      </c>
      <c r="K1602" s="33">
        <f>IFERROR(IF(OR(C1602="",D1602=""),"",D1602*VLOOKUP(C1602,'Setup - Mix Design'!$A$5:$I$504,7,0)),"")</f>
        <v/>
      </c>
    </row>
    <row r="1603">
      <c r="A1603" s="31" t="n"/>
      <c r="B1603" s="26" t="n"/>
      <c r="C1603" s="26" t="n"/>
      <c r="D1603" s="27" t="n"/>
      <c r="E1603" s="26" t="n"/>
      <c r="F1603" s="33">
        <f>IFERROR(IF(OR(C1603="",D1603=""),"",D1603*VLOOKUP(C1603,'Setup - Mix Design'!$A$5:$I$504,2,0)),"")</f>
        <v/>
      </c>
      <c r="G1603" s="33">
        <f>IFERROR(IF(OR(C1603="",D1603=""),"",D1603*VLOOKUP(C1603,'Setup - Mix Design'!$A$5:$I$504,3,0)),"")</f>
        <v/>
      </c>
      <c r="H1603" s="33">
        <f>IFERROR(IF(OR(C1603="",D1603=""),"",D1603*VLOOKUP(C1603,'Setup - Mix Design'!$A$5:$I$504,4,0)),"")</f>
        <v/>
      </c>
      <c r="I1603" s="33">
        <f>IFERROR(IF(OR(C1603="",D1603=""),"",D1603*VLOOKUP(C1603,'Setup - Mix Design'!$A$5:$I$504,5,0)),"")</f>
        <v/>
      </c>
      <c r="J1603" s="33">
        <f>IFERROR(IF(OR(C1603="",D1603=""),"",D1603*VLOOKUP(C1603,'Setup - Mix Design'!$A$5:$I$504,6,0)),"")</f>
        <v/>
      </c>
      <c r="K1603" s="33">
        <f>IFERROR(IF(OR(C1603="",D1603=""),"",D1603*VLOOKUP(C1603,'Setup - Mix Design'!$A$5:$I$504,7,0)),"")</f>
        <v/>
      </c>
    </row>
    <row r="1604">
      <c r="A1604" s="31" t="n"/>
      <c r="B1604" s="26" t="n"/>
      <c r="C1604" s="26" t="n"/>
      <c r="D1604" s="27" t="n"/>
      <c r="E1604" s="26" t="n"/>
      <c r="F1604" s="33">
        <f>IFERROR(IF(OR(C1604="",D1604=""),"",D1604*VLOOKUP(C1604,'Setup - Mix Design'!$A$5:$I$504,2,0)),"")</f>
        <v/>
      </c>
      <c r="G1604" s="33">
        <f>IFERROR(IF(OR(C1604="",D1604=""),"",D1604*VLOOKUP(C1604,'Setup - Mix Design'!$A$5:$I$504,3,0)),"")</f>
        <v/>
      </c>
      <c r="H1604" s="33">
        <f>IFERROR(IF(OR(C1604="",D1604=""),"",D1604*VLOOKUP(C1604,'Setup - Mix Design'!$A$5:$I$504,4,0)),"")</f>
        <v/>
      </c>
      <c r="I1604" s="33">
        <f>IFERROR(IF(OR(C1604="",D1604=""),"",D1604*VLOOKUP(C1604,'Setup - Mix Design'!$A$5:$I$504,5,0)),"")</f>
        <v/>
      </c>
      <c r="J1604" s="33">
        <f>IFERROR(IF(OR(C1604="",D1604=""),"",D1604*VLOOKUP(C1604,'Setup - Mix Design'!$A$5:$I$504,6,0)),"")</f>
        <v/>
      </c>
      <c r="K1604" s="33">
        <f>IFERROR(IF(OR(C1604="",D1604=""),"",D1604*VLOOKUP(C1604,'Setup - Mix Design'!$A$5:$I$504,7,0)),"")</f>
        <v/>
      </c>
    </row>
    <row r="1605">
      <c r="A1605" s="31" t="n"/>
      <c r="B1605" s="26" t="n"/>
      <c r="C1605" s="26" t="n"/>
      <c r="D1605" s="27" t="n"/>
      <c r="E1605" s="26" t="n"/>
      <c r="F1605" s="33">
        <f>IFERROR(IF(OR(C1605="",D1605=""),"",D1605*VLOOKUP(C1605,'Setup - Mix Design'!$A$5:$I$504,2,0)),"")</f>
        <v/>
      </c>
      <c r="G1605" s="33">
        <f>IFERROR(IF(OR(C1605="",D1605=""),"",D1605*VLOOKUP(C1605,'Setup - Mix Design'!$A$5:$I$504,3,0)),"")</f>
        <v/>
      </c>
      <c r="H1605" s="33">
        <f>IFERROR(IF(OR(C1605="",D1605=""),"",D1605*VLOOKUP(C1605,'Setup - Mix Design'!$A$5:$I$504,4,0)),"")</f>
        <v/>
      </c>
      <c r="I1605" s="33">
        <f>IFERROR(IF(OR(C1605="",D1605=""),"",D1605*VLOOKUP(C1605,'Setup - Mix Design'!$A$5:$I$504,5,0)),"")</f>
        <v/>
      </c>
      <c r="J1605" s="33">
        <f>IFERROR(IF(OR(C1605="",D1605=""),"",D1605*VLOOKUP(C1605,'Setup - Mix Design'!$A$5:$I$504,6,0)),"")</f>
        <v/>
      </c>
      <c r="K1605" s="33">
        <f>IFERROR(IF(OR(C1605="",D1605=""),"",D1605*VLOOKUP(C1605,'Setup - Mix Design'!$A$5:$I$504,7,0)),"")</f>
        <v/>
      </c>
    </row>
    <row r="1606">
      <c r="A1606" s="31" t="n"/>
      <c r="B1606" s="26" t="n"/>
      <c r="C1606" s="26" t="n"/>
      <c r="D1606" s="27" t="n"/>
      <c r="E1606" s="26" t="n"/>
      <c r="F1606" s="33">
        <f>IFERROR(IF(OR(C1606="",D1606=""),"",D1606*VLOOKUP(C1606,'Setup - Mix Design'!$A$5:$I$504,2,0)),"")</f>
        <v/>
      </c>
      <c r="G1606" s="33">
        <f>IFERROR(IF(OR(C1606="",D1606=""),"",D1606*VLOOKUP(C1606,'Setup - Mix Design'!$A$5:$I$504,3,0)),"")</f>
        <v/>
      </c>
      <c r="H1606" s="33">
        <f>IFERROR(IF(OR(C1606="",D1606=""),"",D1606*VLOOKUP(C1606,'Setup - Mix Design'!$A$5:$I$504,4,0)),"")</f>
        <v/>
      </c>
      <c r="I1606" s="33">
        <f>IFERROR(IF(OR(C1606="",D1606=""),"",D1606*VLOOKUP(C1606,'Setup - Mix Design'!$A$5:$I$504,5,0)),"")</f>
        <v/>
      </c>
      <c r="J1606" s="33">
        <f>IFERROR(IF(OR(C1606="",D1606=""),"",D1606*VLOOKUP(C1606,'Setup - Mix Design'!$A$5:$I$504,6,0)),"")</f>
        <v/>
      </c>
      <c r="K1606" s="33">
        <f>IFERROR(IF(OR(C1606="",D1606=""),"",D1606*VLOOKUP(C1606,'Setup - Mix Design'!$A$5:$I$504,7,0)),"")</f>
        <v/>
      </c>
    </row>
    <row r="1607">
      <c r="A1607" s="31" t="n"/>
      <c r="B1607" s="26" t="n"/>
      <c r="C1607" s="26" t="n"/>
      <c r="D1607" s="27" t="n"/>
      <c r="E1607" s="26" t="n"/>
      <c r="F1607" s="33">
        <f>IFERROR(IF(OR(C1607="",D1607=""),"",D1607*VLOOKUP(C1607,'Setup - Mix Design'!$A$5:$I$504,2,0)),"")</f>
        <v/>
      </c>
      <c r="G1607" s="33">
        <f>IFERROR(IF(OR(C1607="",D1607=""),"",D1607*VLOOKUP(C1607,'Setup - Mix Design'!$A$5:$I$504,3,0)),"")</f>
        <v/>
      </c>
      <c r="H1607" s="33">
        <f>IFERROR(IF(OR(C1607="",D1607=""),"",D1607*VLOOKUP(C1607,'Setup - Mix Design'!$A$5:$I$504,4,0)),"")</f>
        <v/>
      </c>
      <c r="I1607" s="33">
        <f>IFERROR(IF(OR(C1607="",D1607=""),"",D1607*VLOOKUP(C1607,'Setup - Mix Design'!$A$5:$I$504,5,0)),"")</f>
        <v/>
      </c>
      <c r="J1607" s="33">
        <f>IFERROR(IF(OR(C1607="",D1607=""),"",D1607*VLOOKUP(C1607,'Setup - Mix Design'!$A$5:$I$504,6,0)),"")</f>
        <v/>
      </c>
      <c r="K1607" s="33">
        <f>IFERROR(IF(OR(C1607="",D1607=""),"",D1607*VLOOKUP(C1607,'Setup - Mix Design'!$A$5:$I$504,7,0)),"")</f>
        <v/>
      </c>
    </row>
    <row r="1608">
      <c r="A1608" s="31" t="n"/>
      <c r="B1608" s="26" t="n"/>
      <c r="C1608" s="26" t="n"/>
      <c r="D1608" s="27" t="n"/>
      <c r="E1608" s="26" t="n"/>
      <c r="F1608" s="33">
        <f>IFERROR(IF(OR(C1608="",D1608=""),"",D1608*VLOOKUP(C1608,'Setup - Mix Design'!$A$5:$I$504,2,0)),"")</f>
        <v/>
      </c>
      <c r="G1608" s="33">
        <f>IFERROR(IF(OR(C1608="",D1608=""),"",D1608*VLOOKUP(C1608,'Setup - Mix Design'!$A$5:$I$504,3,0)),"")</f>
        <v/>
      </c>
      <c r="H1608" s="33">
        <f>IFERROR(IF(OR(C1608="",D1608=""),"",D1608*VLOOKUP(C1608,'Setup - Mix Design'!$A$5:$I$504,4,0)),"")</f>
        <v/>
      </c>
      <c r="I1608" s="33">
        <f>IFERROR(IF(OR(C1608="",D1608=""),"",D1608*VLOOKUP(C1608,'Setup - Mix Design'!$A$5:$I$504,5,0)),"")</f>
        <v/>
      </c>
      <c r="J1608" s="33">
        <f>IFERROR(IF(OR(C1608="",D1608=""),"",D1608*VLOOKUP(C1608,'Setup - Mix Design'!$A$5:$I$504,6,0)),"")</f>
        <v/>
      </c>
      <c r="K1608" s="33">
        <f>IFERROR(IF(OR(C1608="",D1608=""),"",D1608*VLOOKUP(C1608,'Setup - Mix Design'!$A$5:$I$504,7,0)),"")</f>
        <v/>
      </c>
    </row>
    <row r="1609">
      <c r="A1609" s="31" t="n"/>
      <c r="B1609" s="26" t="n"/>
      <c r="C1609" s="26" t="n"/>
      <c r="D1609" s="27" t="n"/>
      <c r="E1609" s="26" t="n"/>
      <c r="F1609" s="33">
        <f>IFERROR(IF(OR(C1609="",D1609=""),"",D1609*VLOOKUP(C1609,'Setup - Mix Design'!$A$5:$I$504,2,0)),"")</f>
        <v/>
      </c>
      <c r="G1609" s="33">
        <f>IFERROR(IF(OR(C1609="",D1609=""),"",D1609*VLOOKUP(C1609,'Setup - Mix Design'!$A$5:$I$504,3,0)),"")</f>
        <v/>
      </c>
      <c r="H1609" s="33">
        <f>IFERROR(IF(OR(C1609="",D1609=""),"",D1609*VLOOKUP(C1609,'Setup - Mix Design'!$A$5:$I$504,4,0)),"")</f>
        <v/>
      </c>
      <c r="I1609" s="33">
        <f>IFERROR(IF(OR(C1609="",D1609=""),"",D1609*VLOOKUP(C1609,'Setup - Mix Design'!$A$5:$I$504,5,0)),"")</f>
        <v/>
      </c>
      <c r="J1609" s="33">
        <f>IFERROR(IF(OR(C1609="",D1609=""),"",D1609*VLOOKUP(C1609,'Setup - Mix Design'!$A$5:$I$504,6,0)),"")</f>
        <v/>
      </c>
      <c r="K1609" s="33">
        <f>IFERROR(IF(OR(C1609="",D1609=""),"",D1609*VLOOKUP(C1609,'Setup - Mix Design'!$A$5:$I$504,7,0)),"")</f>
        <v/>
      </c>
    </row>
    <row r="1610">
      <c r="A1610" s="31" t="n"/>
      <c r="B1610" s="26" t="n"/>
      <c r="C1610" s="26" t="n"/>
      <c r="D1610" s="27" t="n"/>
      <c r="E1610" s="26" t="n"/>
      <c r="F1610" s="33">
        <f>IFERROR(IF(OR(C1610="",D1610=""),"",D1610*VLOOKUP(C1610,'Setup - Mix Design'!$A$5:$I$504,2,0)),"")</f>
        <v/>
      </c>
      <c r="G1610" s="33">
        <f>IFERROR(IF(OR(C1610="",D1610=""),"",D1610*VLOOKUP(C1610,'Setup - Mix Design'!$A$5:$I$504,3,0)),"")</f>
        <v/>
      </c>
      <c r="H1610" s="33">
        <f>IFERROR(IF(OR(C1610="",D1610=""),"",D1610*VLOOKUP(C1610,'Setup - Mix Design'!$A$5:$I$504,4,0)),"")</f>
        <v/>
      </c>
      <c r="I1610" s="33">
        <f>IFERROR(IF(OR(C1610="",D1610=""),"",D1610*VLOOKUP(C1610,'Setup - Mix Design'!$A$5:$I$504,5,0)),"")</f>
        <v/>
      </c>
      <c r="J1610" s="33">
        <f>IFERROR(IF(OR(C1610="",D1610=""),"",D1610*VLOOKUP(C1610,'Setup - Mix Design'!$A$5:$I$504,6,0)),"")</f>
        <v/>
      </c>
      <c r="K1610" s="33">
        <f>IFERROR(IF(OR(C1610="",D1610=""),"",D1610*VLOOKUP(C1610,'Setup - Mix Design'!$A$5:$I$504,7,0)),"")</f>
        <v/>
      </c>
    </row>
    <row r="1611">
      <c r="A1611" s="31" t="n"/>
      <c r="B1611" s="26" t="n"/>
      <c r="C1611" s="26" t="n"/>
      <c r="D1611" s="27" t="n"/>
      <c r="E1611" s="26" t="n"/>
      <c r="F1611" s="33">
        <f>IFERROR(IF(OR(C1611="",D1611=""),"",D1611*VLOOKUP(C1611,'Setup - Mix Design'!$A$5:$I$504,2,0)),"")</f>
        <v/>
      </c>
      <c r="G1611" s="33">
        <f>IFERROR(IF(OR(C1611="",D1611=""),"",D1611*VLOOKUP(C1611,'Setup - Mix Design'!$A$5:$I$504,3,0)),"")</f>
        <v/>
      </c>
      <c r="H1611" s="33">
        <f>IFERROR(IF(OR(C1611="",D1611=""),"",D1611*VLOOKUP(C1611,'Setup - Mix Design'!$A$5:$I$504,4,0)),"")</f>
        <v/>
      </c>
      <c r="I1611" s="33">
        <f>IFERROR(IF(OR(C1611="",D1611=""),"",D1611*VLOOKUP(C1611,'Setup - Mix Design'!$A$5:$I$504,5,0)),"")</f>
        <v/>
      </c>
      <c r="J1611" s="33">
        <f>IFERROR(IF(OR(C1611="",D1611=""),"",D1611*VLOOKUP(C1611,'Setup - Mix Design'!$A$5:$I$504,6,0)),"")</f>
        <v/>
      </c>
      <c r="K1611" s="33">
        <f>IFERROR(IF(OR(C1611="",D1611=""),"",D1611*VLOOKUP(C1611,'Setup - Mix Design'!$A$5:$I$504,7,0)),"")</f>
        <v/>
      </c>
    </row>
    <row r="1612">
      <c r="A1612" s="31" t="n"/>
      <c r="B1612" s="26" t="n"/>
      <c r="C1612" s="26" t="n"/>
      <c r="D1612" s="27" t="n"/>
      <c r="E1612" s="26" t="n"/>
      <c r="F1612" s="33">
        <f>IFERROR(IF(OR(C1612="",D1612=""),"",D1612*VLOOKUP(C1612,'Setup - Mix Design'!$A$5:$I$504,2,0)),"")</f>
        <v/>
      </c>
      <c r="G1612" s="33">
        <f>IFERROR(IF(OR(C1612="",D1612=""),"",D1612*VLOOKUP(C1612,'Setup - Mix Design'!$A$5:$I$504,3,0)),"")</f>
        <v/>
      </c>
      <c r="H1612" s="33">
        <f>IFERROR(IF(OR(C1612="",D1612=""),"",D1612*VLOOKUP(C1612,'Setup - Mix Design'!$A$5:$I$504,4,0)),"")</f>
        <v/>
      </c>
      <c r="I1612" s="33">
        <f>IFERROR(IF(OR(C1612="",D1612=""),"",D1612*VLOOKUP(C1612,'Setup - Mix Design'!$A$5:$I$504,5,0)),"")</f>
        <v/>
      </c>
      <c r="J1612" s="33">
        <f>IFERROR(IF(OR(C1612="",D1612=""),"",D1612*VLOOKUP(C1612,'Setup - Mix Design'!$A$5:$I$504,6,0)),"")</f>
        <v/>
      </c>
      <c r="K1612" s="33">
        <f>IFERROR(IF(OR(C1612="",D1612=""),"",D1612*VLOOKUP(C1612,'Setup - Mix Design'!$A$5:$I$504,7,0)),"")</f>
        <v/>
      </c>
    </row>
    <row r="1613">
      <c r="A1613" s="31" t="n"/>
      <c r="B1613" s="26" t="n"/>
      <c r="C1613" s="26" t="n"/>
      <c r="D1613" s="27" t="n"/>
      <c r="E1613" s="26" t="n"/>
      <c r="F1613" s="33">
        <f>IFERROR(IF(OR(C1613="",D1613=""),"",D1613*VLOOKUP(C1613,'Setup - Mix Design'!$A$5:$I$504,2,0)),"")</f>
        <v/>
      </c>
      <c r="G1613" s="33">
        <f>IFERROR(IF(OR(C1613="",D1613=""),"",D1613*VLOOKUP(C1613,'Setup - Mix Design'!$A$5:$I$504,3,0)),"")</f>
        <v/>
      </c>
      <c r="H1613" s="33">
        <f>IFERROR(IF(OR(C1613="",D1613=""),"",D1613*VLOOKUP(C1613,'Setup - Mix Design'!$A$5:$I$504,4,0)),"")</f>
        <v/>
      </c>
      <c r="I1613" s="33">
        <f>IFERROR(IF(OR(C1613="",D1613=""),"",D1613*VLOOKUP(C1613,'Setup - Mix Design'!$A$5:$I$504,5,0)),"")</f>
        <v/>
      </c>
      <c r="J1613" s="33">
        <f>IFERROR(IF(OR(C1613="",D1613=""),"",D1613*VLOOKUP(C1613,'Setup - Mix Design'!$A$5:$I$504,6,0)),"")</f>
        <v/>
      </c>
      <c r="K1613" s="33">
        <f>IFERROR(IF(OR(C1613="",D1613=""),"",D1613*VLOOKUP(C1613,'Setup - Mix Design'!$A$5:$I$504,7,0)),"")</f>
        <v/>
      </c>
    </row>
    <row r="1614">
      <c r="A1614" s="31" t="n"/>
      <c r="B1614" s="26" t="n"/>
      <c r="C1614" s="26" t="n"/>
      <c r="D1614" s="27" t="n"/>
      <c r="E1614" s="26" t="n"/>
      <c r="F1614" s="33">
        <f>IFERROR(IF(OR(C1614="",D1614=""),"",D1614*VLOOKUP(C1614,'Setup - Mix Design'!$A$5:$I$504,2,0)),"")</f>
        <v/>
      </c>
      <c r="G1614" s="33">
        <f>IFERROR(IF(OR(C1614="",D1614=""),"",D1614*VLOOKUP(C1614,'Setup - Mix Design'!$A$5:$I$504,3,0)),"")</f>
        <v/>
      </c>
      <c r="H1614" s="33">
        <f>IFERROR(IF(OR(C1614="",D1614=""),"",D1614*VLOOKUP(C1614,'Setup - Mix Design'!$A$5:$I$504,4,0)),"")</f>
        <v/>
      </c>
      <c r="I1614" s="33">
        <f>IFERROR(IF(OR(C1614="",D1614=""),"",D1614*VLOOKUP(C1614,'Setup - Mix Design'!$A$5:$I$504,5,0)),"")</f>
        <v/>
      </c>
      <c r="J1614" s="33">
        <f>IFERROR(IF(OR(C1614="",D1614=""),"",D1614*VLOOKUP(C1614,'Setup - Mix Design'!$A$5:$I$504,6,0)),"")</f>
        <v/>
      </c>
      <c r="K1614" s="33">
        <f>IFERROR(IF(OR(C1614="",D1614=""),"",D1614*VLOOKUP(C1614,'Setup - Mix Design'!$A$5:$I$504,7,0)),"")</f>
        <v/>
      </c>
    </row>
    <row r="1615">
      <c r="A1615" s="31" t="n"/>
      <c r="B1615" s="26" t="n"/>
      <c r="C1615" s="26" t="n"/>
      <c r="D1615" s="27" t="n"/>
      <c r="E1615" s="26" t="n"/>
      <c r="F1615" s="33">
        <f>IFERROR(IF(OR(C1615="",D1615=""),"",D1615*VLOOKUP(C1615,'Setup - Mix Design'!$A$5:$I$504,2,0)),"")</f>
        <v/>
      </c>
      <c r="G1615" s="33">
        <f>IFERROR(IF(OR(C1615="",D1615=""),"",D1615*VLOOKUP(C1615,'Setup - Mix Design'!$A$5:$I$504,3,0)),"")</f>
        <v/>
      </c>
      <c r="H1615" s="33">
        <f>IFERROR(IF(OR(C1615="",D1615=""),"",D1615*VLOOKUP(C1615,'Setup - Mix Design'!$A$5:$I$504,4,0)),"")</f>
        <v/>
      </c>
      <c r="I1615" s="33">
        <f>IFERROR(IF(OR(C1615="",D1615=""),"",D1615*VLOOKUP(C1615,'Setup - Mix Design'!$A$5:$I$504,5,0)),"")</f>
        <v/>
      </c>
      <c r="J1615" s="33">
        <f>IFERROR(IF(OR(C1615="",D1615=""),"",D1615*VLOOKUP(C1615,'Setup - Mix Design'!$A$5:$I$504,6,0)),"")</f>
        <v/>
      </c>
      <c r="K1615" s="33">
        <f>IFERROR(IF(OR(C1615="",D1615=""),"",D1615*VLOOKUP(C1615,'Setup - Mix Design'!$A$5:$I$504,7,0)),"")</f>
        <v/>
      </c>
    </row>
    <row r="1616">
      <c r="A1616" s="31" t="n"/>
      <c r="B1616" s="26" t="n"/>
      <c r="C1616" s="26" t="n"/>
      <c r="D1616" s="27" t="n"/>
      <c r="E1616" s="26" t="n"/>
      <c r="F1616" s="33">
        <f>IFERROR(IF(OR(C1616="",D1616=""),"",D1616*VLOOKUP(C1616,'Setup - Mix Design'!$A$5:$I$504,2,0)),"")</f>
        <v/>
      </c>
      <c r="G1616" s="33">
        <f>IFERROR(IF(OR(C1616="",D1616=""),"",D1616*VLOOKUP(C1616,'Setup - Mix Design'!$A$5:$I$504,3,0)),"")</f>
        <v/>
      </c>
      <c r="H1616" s="33">
        <f>IFERROR(IF(OR(C1616="",D1616=""),"",D1616*VLOOKUP(C1616,'Setup - Mix Design'!$A$5:$I$504,4,0)),"")</f>
        <v/>
      </c>
      <c r="I1616" s="33">
        <f>IFERROR(IF(OR(C1616="",D1616=""),"",D1616*VLOOKUP(C1616,'Setup - Mix Design'!$A$5:$I$504,5,0)),"")</f>
        <v/>
      </c>
      <c r="J1616" s="33">
        <f>IFERROR(IF(OR(C1616="",D1616=""),"",D1616*VLOOKUP(C1616,'Setup - Mix Design'!$A$5:$I$504,6,0)),"")</f>
        <v/>
      </c>
      <c r="K1616" s="33">
        <f>IFERROR(IF(OR(C1616="",D1616=""),"",D1616*VLOOKUP(C1616,'Setup - Mix Design'!$A$5:$I$504,7,0)),"")</f>
        <v/>
      </c>
    </row>
    <row r="1617">
      <c r="A1617" s="31" t="n"/>
      <c r="B1617" s="26" t="n"/>
      <c r="C1617" s="26" t="n"/>
      <c r="D1617" s="27" t="n"/>
      <c r="E1617" s="26" t="n"/>
      <c r="F1617" s="33">
        <f>IFERROR(IF(OR(C1617="",D1617=""),"",D1617*VLOOKUP(C1617,'Setup - Mix Design'!$A$5:$I$504,2,0)),"")</f>
        <v/>
      </c>
      <c r="G1617" s="33">
        <f>IFERROR(IF(OR(C1617="",D1617=""),"",D1617*VLOOKUP(C1617,'Setup - Mix Design'!$A$5:$I$504,3,0)),"")</f>
        <v/>
      </c>
      <c r="H1617" s="33">
        <f>IFERROR(IF(OR(C1617="",D1617=""),"",D1617*VLOOKUP(C1617,'Setup - Mix Design'!$A$5:$I$504,4,0)),"")</f>
        <v/>
      </c>
      <c r="I1617" s="33">
        <f>IFERROR(IF(OR(C1617="",D1617=""),"",D1617*VLOOKUP(C1617,'Setup - Mix Design'!$A$5:$I$504,5,0)),"")</f>
        <v/>
      </c>
      <c r="J1617" s="33">
        <f>IFERROR(IF(OR(C1617="",D1617=""),"",D1617*VLOOKUP(C1617,'Setup - Mix Design'!$A$5:$I$504,6,0)),"")</f>
        <v/>
      </c>
      <c r="K1617" s="33">
        <f>IFERROR(IF(OR(C1617="",D1617=""),"",D1617*VLOOKUP(C1617,'Setup - Mix Design'!$A$5:$I$504,7,0)),"")</f>
        <v/>
      </c>
    </row>
    <row r="1618">
      <c r="A1618" s="31" t="n"/>
      <c r="B1618" s="26" t="n"/>
      <c r="C1618" s="26" t="n"/>
      <c r="D1618" s="27" t="n"/>
      <c r="E1618" s="26" t="n"/>
      <c r="F1618" s="33">
        <f>IFERROR(IF(OR(C1618="",D1618=""),"",D1618*VLOOKUP(C1618,'Setup - Mix Design'!$A$5:$I$504,2,0)),"")</f>
        <v/>
      </c>
      <c r="G1618" s="33">
        <f>IFERROR(IF(OR(C1618="",D1618=""),"",D1618*VLOOKUP(C1618,'Setup - Mix Design'!$A$5:$I$504,3,0)),"")</f>
        <v/>
      </c>
      <c r="H1618" s="33">
        <f>IFERROR(IF(OR(C1618="",D1618=""),"",D1618*VLOOKUP(C1618,'Setup - Mix Design'!$A$5:$I$504,4,0)),"")</f>
        <v/>
      </c>
      <c r="I1618" s="33">
        <f>IFERROR(IF(OR(C1618="",D1618=""),"",D1618*VLOOKUP(C1618,'Setup - Mix Design'!$A$5:$I$504,5,0)),"")</f>
        <v/>
      </c>
      <c r="J1618" s="33">
        <f>IFERROR(IF(OR(C1618="",D1618=""),"",D1618*VLOOKUP(C1618,'Setup - Mix Design'!$A$5:$I$504,6,0)),"")</f>
        <v/>
      </c>
      <c r="K1618" s="33">
        <f>IFERROR(IF(OR(C1618="",D1618=""),"",D1618*VLOOKUP(C1618,'Setup - Mix Design'!$A$5:$I$504,7,0)),"")</f>
        <v/>
      </c>
    </row>
    <row r="1619">
      <c r="A1619" s="31" t="n"/>
      <c r="B1619" s="26" t="n"/>
      <c r="C1619" s="26" t="n"/>
      <c r="D1619" s="27" t="n"/>
      <c r="E1619" s="26" t="n"/>
      <c r="F1619" s="33">
        <f>IFERROR(IF(OR(C1619="",D1619=""),"",D1619*VLOOKUP(C1619,'Setup - Mix Design'!$A$5:$I$504,2,0)),"")</f>
        <v/>
      </c>
      <c r="G1619" s="33">
        <f>IFERROR(IF(OR(C1619="",D1619=""),"",D1619*VLOOKUP(C1619,'Setup - Mix Design'!$A$5:$I$504,3,0)),"")</f>
        <v/>
      </c>
      <c r="H1619" s="33">
        <f>IFERROR(IF(OR(C1619="",D1619=""),"",D1619*VLOOKUP(C1619,'Setup - Mix Design'!$A$5:$I$504,4,0)),"")</f>
        <v/>
      </c>
      <c r="I1619" s="33">
        <f>IFERROR(IF(OR(C1619="",D1619=""),"",D1619*VLOOKUP(C1619,'Setup - Mix Design'!$A$5:$I$504,5,0)),"")</f>
        <v/>
      </c>
      <c r="J1619" s="33">
        <f>IFERROR(IF(OR(C1619="",D1619=""),"",D1619*VLOOKUP(C1619,'Setup - Mix Design'!$A$5:$I$504,6,0)),"")</f>
        <v/>
      </c>
      <c r="K1619" s="33">
        <f>IFERROR(IF(OR(C1619="",D1619=""),"",D1619*VLOOKUP(C1619,'Setup - Mix Design'!$A$5:$I$504,7,0)),"")</f>
        <v/>
      </c>
    </row>
    <row r="1620">
      <c r="A1620" s="31" t="n"/>
      <c r="B1620" s="26" t="n"/>
      <c r="C1620" s="26" t="n"/>
      <c r="D1620" s="27" t="n"/>
      <c r="E1620" s="26" t="n"/>
      <c r="F1620" s="33">
        <f>IFERROR(IF(OR(C1620="",D1620=""),"",D1620*VLOOKUP(C1620,'Setup - Mix Design'!$A$5:$I$504,2,0)),"")</f>
        <v/>
      </c>
      <c r="G1620" s="33">
        <f>IFERROR(IF(OR(C1620="",D1620=""),"",D1620*VLOOKUP(C1620,'Setup - Mix Design'!$A$5:$I$504,3,0)),"")</f>
        <v/>
      </c>
      <c r="H1620" s="33">
        <f>IFERROR(IF(OR(C1620="",D1620=""),"",D1620*VLOOKUP(C1620,'Setup - Mix Design'!$A$5:$I$504,4,0)),"")</f>
        <v/>
      </c>
      <c r="I1620" s="33">
        <f>IFERROR(IF(OR(C1620="",D1620=""),"",D1620*VLOOKUP(C1620,'Setup - Mix Design'!$A$5:$I$504,5,0)),"")</f>
        <v/>
      </c>
      <c r="J1620" s="33">
        <f>IFERROR(IF(OR(C1620="",D1620=""),"",D1620*VLOOKUP(C1620,'Setup - Mix Design'!$A$5:$I$504,6,0)),"")</f>
        <v/>
      </c>
      <c r="K1620" s="33">
        <f>IFERROR(IF(OR(C1620="",D1620=""),"",D1620*VLOOKUP(C1620,'Setup - Mix Design'!$A$5:$I$504,7,0)),"")</f>
        <v/>
      </c>
    </row>
    <row r="1621">
      <c r="A1621" s="31" t="n"/>
      <c r="B1621" s="26" t="n"/>
      <c r="C1621" s="26" t="n"/>
      <c r="D1621" s="27" t="n"/>
      <c r="E1621" s="26" t="n"/>
      <c r="F1621" s="33">
        <f>IFERROR(IF(OR(C1621="",D1621=""),"",D1621*VLOOKUP(C1621,'Setup - Mix Design'!$A$5:$I$504,2,0)),"")</f>
        <v/>
      </c>
      <c r="G1621" s="33">
        <f>IFERROR(IF(OR(C1621="",D1621=""),"",D1621*VLOOKUP(C1621,'Setup - Mix Design'!$A$5:$I$504,3,0)),"")</f>
        <v/>
      </c>
      <c r="H1621" s="33">
        <f>IFERROR(IF(OR(C1621="",D1621=""),"",D1621*VLOOKUP(C1621,'Setup - Mix Design'!$A$5:$I$504,4,0)),"")</f>
        <v/>
      </c>
      <c r="I1621" s="33">
        <f>IFERROR(IF(OR(C1621="",D1621=""),"",D1621*VLOOKUP(C1621,'Setup - Mix Design'!$A$5:$I$504,5,0)),"")</f>
        <v/>
      </c>
      <c r="J1621" s="33">
        <f>IFERROR(IF(OR(C1621="",D1621=""),"",D1621*VLOOKUP(C1621,'Setup - Mix Design'!$A$5:$I$504,6,0)),"")</f>
        <v/>
      </c>
      <c r="K1621" s="33">
        <f>IFERROR(IF(OR(C1621="",D1621=""),"",D1621*VLOOKUP(C1621,'Setup - Mix Design'!$A$5:$I$504,7,0)),"")</f>
        <v/>
      </c>
    </row>
    <row r="1622">
      <c r="A1622" s="31" t="n"/>
      <c r="B1622" s="26" t="n"/>
      <c r="C1622" s="26" t="n"/>
      <c r="D1622" s="27" t="n"/>
      <c r="E1622" s="26" t="n"/>
      <c r="F1622" s="33">
        <f>IFERROR(IF(OR(C1622="",D1622=""),"",D1622*VLOOKUP(C1622,'Setup - Mix Design'!$A$5:$I$504,2,0)),"")</f>
        <v/>
      </c>
      <c r="G1622" s="33">
        <f>IFERROR(IF(OR(C1622="",D1622=""),"",D1622*VLOOKUP(C1622,'Setup - Mix Design'!$A$5:$I$504,3,0)),"")</f>
        <v/>
      </c>
      <c r="H1622" s="33">
        <f>IFERROR(IF(OR(C1622="",D1622=""),"",D1622*VLOOKUP(C1622,'Setup - Mix Design'!$A$5:$I$504,4,0)),"")</f>
        <v/>
      </c>
      <c r="I1622" s="33">
        <f>IFERROR(IF(OR(C1622="",D1622=""),"",D1622*VLOOKUP(C1622,'Setup - Mix Design'!$A$5:$I$504,5,0)),"")</f>
        <v/>
      </c>
      <c r="J1622" s="33">
        <f>IFERROR(IF(OR(C1622="",D1622=""),"",D1622*VLOOKUP(C1622,'Setup - Mix Design'!$A$5:$I$504,6,0)),"")</f>
        <v/>
      </c>
      <c r="K1622" s="33">
        <f>IFERROR(IF(OR(C1622="",D1622=""),"",D1622*VLOOKUP(C1622,'Setup - Mix Design'!$A$5:$I$504,7,0)),"")</f>
        <v/>
      </c>
    </row>
    <row r="1623">
      <c r="A1623" s="31" t="n"/>
      <c r="B1623" s="26" t="n"/>
      <c r="C1623" s="26" t="n"/>
      <c r="D1623" s="27" t="n"/>
      <c r="E1623" s="26" t="n"/>
      <c r="F1623" s="33">
        <f>IFERROR(IF(OR(C1623="",D1623=""),"",D1623*VLOOKUP(C1623,'Setup - Mix Design'!$A$5:$I$504,2,0)),"")</f>
        <v/>
      </c>
      <c r="G1623" s="33">
        <f>IFERROR(IF(OR(C1623="",D1623=""),"",D1623*VLOOKUP(C1623,'Setup - Mix Design'!$A$5:$I$504,3,0)),"")</f>
        <v/>
      </c>
      <c r="H1623" s="33">
        <f>IFERROR(IF(OR(C1623="",D1623=""),"",D1623*VLOOKUP(C1623,'Setup - Mix Design'!$A$5:$I$504,4,0)),"")</f>
        <v/>
      </c>
      <c r="I1623" s="33">
        <f>IFERROR(IF(OR(C1623="",D1623=""),"",D1623*VLOOKUP(C1623,'Setup - Mix Design'!$A$5:$I$504,5,0)),"")</f>
        <v/>
      </c>
      <c r="J1623" s="33">
        <f>IFERROR(IF(OR(C1623="",D1623=""),"",D1623*VLOOKUP(C1623,'Setup - Mix Design'!$A$5:$I$504,6,0)),"")</f>
        <v/>
      </c>
      <c r="K1623" s="33">
        <f>IFERROR(IF(OR(C1623="",D1623=""),"",D1623*VLOOKUP(C1623,'Setup - Mix Design'!$A$5:$I$504,7,0)),"")</f>
        <v/>
      </c>
    </row>
    <row r="1624">
      <c r="A1624" s="31" t="n"/>
      <c r="B1624" s="26" t="n"/>
      <c r="C1624" s="26" t="n"/>
      <c r="D1624" s="27" t="n"/>
      <c r="E1624" s="26" t="n"/>
      <c r="F1624" s="33">
        <f>IFERROR(IF(OR(C1624="",D1624=""),"",D1624*VLOOKUP(C1624,'Setup - Mix Design'!$A$5:$I$504,2,0)),"")</f>
        <v/>
      </c>
      <c r="G1624" s="33">
        <f>IFERROR(IF(OR(C1624="",D1624=""),"",D1624*VLOOKUP(C1624,'Setup - Mix Design'!$A$5:$I$504,3,0)),"")</f>
        <v/>
      </c>
      <c r="H1624" s="33">
        <f>IFERROR(IF(OR(C1624="",D1624=""),"",D1624*VLOOKUP(C1624,'Setup - Mix Design'!$A$5:$I$504,4,0)),"")</f>
        <v/>
      </c>
      <c r="I1624" s="33">
        <f>IFERROR(IF(OR(C1624="",D1624=""),"",D1624*VLOOKUP(C1624,'Setup - Mix Design'!$A$5:$I$504,5,0)),"")</f>
        <v/>
      </c>
      <c r="J1624" s="33">
        <f>IFERROR(IF(OR(C1624="",D1624=""),"",D1624*VLOOKUP(C1624,'Setup - Mix Design'!$A$5:$I$504,6,0)),"")</f>
        <v/>
      </c>
      <c r="K1624" s="33">
        <f>IFERROR(IF(OR(C1624="",D1624=""),"",D1624*VLOOKUP(C1624,'Setup - Mix Design'!$A$5:$I$504,7,0)),"")</f>
        <v/>
      </c>
    </row>
    <row r="1625">
      <c r="A1625" s="31" t="n"/>
      <c r="B1625" s="26" t="n"/>
      <c r="C1625" s="26" t="n"/>
      <c r="D1625" s="27" t="n"/>
      <c r="E1625" s="26" t="n"/>
      <c r="F1625" s="33">
        <f>IFERROR(IF(OR(C1625="",D1625=""),"",D1625*VLOOKUP(C1625,'Setup - Mix Design'!$A$5:$I$504,2,0)),"")</f>
        <v/>
      </c>
      <c r="G1625" s="33">
        <f>IFERROR(IF(OR(C1625="",D1625=""),"",D1625*VLOOKUP(C1625,'Setup - Mix Design'!$A$5:$I$504,3,0)),"")</f>
        <v/>
      </c>
      <c r="H1625" s="33">
        <f>IFERROR(IF(OR(C1625="",D1625=""),"",D1625*VLOOKUP(C1625,'Setup - Mix Design'!$A$5:$I$504,4,0)),"")</f>
        <v/>
      </c>
      <c r="I1625" s="33">
        <f>IFERROR(IF(OR(C1625="",D1625=""),"",D1625*VLOOKUP(C1625,'Setup - Mix Design'!$A$5:$I$504,5,0)),"")</f>
        <v/>
      </c>
      <c r="J1625" s="33">
        <f>IFERROR(IF(OR(C1625="",D1625=""),"",D1625*VLOOKUP(C1625,'Setup - Mix Design'!$A$5:$I$504,6,0)),"")</f>
        <v/>
      </c>
      <c r="K1625" s="33">
        <f>IFERROR(IF(OR(C1625="",D1625=""),"",D1625*VLOOKUP(C1625,'Setup - Mix Design'!$A$5:$I$504,7,0)),"")</f>
        <v/>
      </c>
    </row>
    <row r="1626">
      <c r="A1626" s="31" t="n"/>
      <c r="B1626" s="26" t="n"/>
      <c r="C1626" s="26" t="n"/>
      <c r="D1626" s="27" t="n"/>
      <c r="E1626" s="26" t="n"/>
      <c r="F1626" s="33">
        <f>IFERROR(IF(OR(C1626="",D1626=""),"",D1626*VLOOKUP(C1626,'Setup - Mix Design'!$A$5:$I$504,2,0)),"")</f>
        <v/>
      </c>
      <c r="G1626" s="33">
        <f>IFERROR(IF(OR(C1626="",D1626=""),"",D1626*VLOOKUP(C1626,'Setup - Mix Design'!$A$5:$I$504,3,0)),"")</f>
        <v/>
      </c>
      <c r="H1626" s="33">
        <f>IFERROR(IF(OR(C1626="",D1626=""),"",D1626*VLOOKUP(C1626,'Setup - Mix Design'!$A$5:$I$504,4,0)),"")</f>
        <v/>
      </c>
      <c r="I1626" s="33">
        <f>IFERROR(IF(OR(C1626="",D1626=""),"",D1626*VLOOKUP(C1626,'Setup - Mix Design'!$A$5:$I$504,5,0)),"")</f>
        <v/>
      </c>
      <c r="J1626" s="33">
        <f>IFERROR(IF(OR(C1626="",D1626=""),"",D1626*VLOOKUP(C1626,'Setup - Mix Design'!$A$5:$I$504,6,0)),"")</f>
        <v/>
      </c>
      <c r="K1626" s="33">
        <f>IFERROR(IF(OR(C1626="",D1626=""),"",D1626*VLOOKUP(C1626,'Setup - Mix Design'!$A$5:$I$504,7,0)),"")</f>
        <v/>
      </c>
    </row>
    <row r="1627">
      <c r="A1627" s="31" t="n"/>
      <c r="B1627" s="26" t="n"/>
      <c r="C1627" s="26" t="n"/>
      <c r="D1627" s="27" t="n"/>
      <c r="E1627" s="26" t="n"/>
      <c r="F1627" s="33">
        <f>IFERROR(IF(OR(C1627="",D1627=""),"",D1627*VLOOKUP(C1627,'Setup - Mix Design'!$A$5:$I$504,2,0)),"")</f>
        <v/>
      </c>
      <c r="G1627" s="33">
        <f>IFERROR(IF(OR(C1627="",D1627=""),"",D1627*VLOOKUP(C1627,'Setup - Mix Design'!$A$5:$I$504,3,0)),"")</f>
        <v/>
      </c>
      <c r="H1627" s="33">
        <f>IFERROR(IF(OR(C1627="",D1627=""),"",D1627*VLOOKUP(C1627,'Setup - Mix Design'!$A$5:$I$504,4,0)),"")</f>
        <v/>
      </c>
      <c r="I1627" s="33">
        <f>IFERROR(IF(OR(C1627="",D1627=""),"",D1627*VLOOKUP(C1627,'Setup - Mix Design'!$A$5:$I$504,5,0)),"")</f>
        <v/>
      </c>
      <c r="J1627" s="33">
        <f>IFERROR(IF(OR(C1627="",D1627=""),"",D1627*VLOOKUP(C1627,'Setup - Mix Design'!$A$5:$I$504,6,0)),"")</f>
        <v/>
      </c>
      <c r="K1627" s="33">
        <f>IFERROR(IF(OR(C1627="",D1627=""),"",D1627*VLOOKUP(C1627,'Setup - Mix Design'!$A$5:$I$504,7,0)),"")</f>
        <v/>
      </c>
    </row>
    <row r="1628">
      <c r="A1628" s="31" t="n"/>
      <c r="B1628" s="26" t="n"/>
      <c r="C1628" s="26" t="n"/>
      <c r="D1628" s="27" t="n"/>
      <c r="E1628" s="26" t="n"/>
      <c r="F1628" s="33">
        <f>IFERROR(IF(OR(C1628="",D1628=""),"",D1628*VLOOKUP(C1628,'Setup - Mix Design'!$A$5:$I$504,2,0)),"")</f>
        <v/>
      </c>
      <c r="G1628" s="33">
        <f>IFERROR(IF(OR(C1628="",D1628=""),"",D1628*VLOOKUP(C1628,'Setup - Mix Design'!$A$5:$I$504,3,0)),"")</f>
        <v/>
      </c>
      <c r="H1628" s="33">
        <f>IFERROR(IF(OR(C1628="",D1628=""),"",D1628*VLOOKUP(C1628,'Setup - Mix Design'!$A$5:$I$504,4,0)),"")</f>
        <v/>
      </c>
      <c r="I1628" s="33">
        <f>IFERROR(IF(OR(C1628="",D1628=""),"",D1628*VLOOKUP(C1628,'Setup - Mix Design'!$A$5:$I$504,5,0)),"")</f>
        <v/>
      </c>
      <c r="J1628" s="33">
        <f>IFERROR(IF(OR(C1628="",D1628=""),"",D1628*VLOOKUP(C1628,'Setup - Mix Design'!$A$5:$I$504,6,0)),"")</f>
        <v/>
      </c>
      <c r="K1628" s="33">
        <f>IFERROR(IF(OR(C1628="",D1628=""),"",D1628*VLOOKUP(C1628,'Setup - Mix Design'!$A$5:$I$504,7,0)),"")</f>
        <v/>
      </c>
    </row>
    <row r="1629">
      <c r="A1629" s="31" t="n"/>
      <c r="B1629" s="26" t="n"/>
      <c r="C1629" s="26" t="n"/>
      <c r="D1629" s="27" t="n"/>
      <c r="E1629" s="26" t="n"/>
      <c r="F1629" s="33">
        <f>IFERROR(IF(OR(C1629="",D1629=""),"",D1629*VLOOKUP(C1629,'Setup - Mix Design'!$A$5:$I$504,2,0)),"")</f>
        <v/>
      </c>
      <c r="G1629" s="33">
        <f>IFERROR(IF(OR(C1629="",D1629=""),"",D1629*VLOOKUP(C1629,'Setup - Mix Design'!$A$5:$I$504,3,0)),"")</f>
        <v/>
      </c>
      <c r="H1629" s="33">
        <f>IFERROR(IF(OR(C1629="",D1629=""),"",D1629*VLOOKUP(C1629,'Setup - Mix Design'!$A$5:$I$504,4,0)),"")</f>
        <v/>
      </c>
      <c r="I1629" s="33">
        <f>IFERROR(IF(OR(C1629="",D1629=""),"",D1629*VLOOKUP(C1629,'Setup - Mix Design'!$A$5:$I$504,5,0)),"")</f>
        <v/>
      </c>
      <c r="J1629" s="33">
        <f>IFERROR(IF(OR(C1629="",D1629=""),"",D1629*VLOOKUP(C1629,'Setup - Mix Design'!$A$5:$I$504,6,0)),"")</f>
        <v/>
      </c>
      <c r="K1629" s="33">
        <f>IFERROR(IF(OR(C1629="",D1629=""),"",D1629*VLOOKUP(C1629,'Setup - Mix Design'!$A$5:$I$504,7,0)),"")</f>
        <v/>
      </c>
    </row>
    <row r="1630">
      <c r="A1630" s="31" t="n"/>
      <c r="B1630" s="26" t="n"/>
      <c r="C1630" s="26" t="n"/>
      <c r="D1630" s="27" t="n"/>
      <c r="E1630" s="26" t="n"/>
      <c r="F1630" s="33">
        <f>IFERROR(IF(OR(C1630="",D1630=""),"",D1630*VLOOKUP(C1630,'Setup - Mix Design'!$A$5:$I$504,2,0)),"")</f>
        <v/>
      </c>
      <c r="G1630" s="33">
        <f>IFERROR(IF(OR(C1630="",D1630=""),"",D1630*VLOOKUP(C1630,'Setup - Mix Design'!$A$5:$I$504,3,0)),"")</f>
        <v/>
      </c>
      <c r="H1630" s="33">
        <f>IFERROR(IF(OR(C1630="",D1630=""),"",D1630*VLOOKUP(C1630,'Setup - Mix Design'!$A$5:$I$504,4,0)),"")</f>
        <v/>
      </c>
      <c r="I1630" s="33">
        <f>IFERROR(IF(OR(C1630="",D1630=""),"",D1630*VLOOKUP(C1630,'Setup - Mix Design'!$A$5:$I$504,5,0)),"")</f>
        <v/>
      </c>
      <c r="J1630" s="33">
        <f>IFERROR(IF(OR(C1630="",D1630=""),"",D1630*VLOOKUP(C1630,'Setup - Mix Design'!$A$5:$I$504,6,0)),"")</f>
        <v/>
      </c>
      <c r="K1630" s="33">
        <f>IFERROR(IF(OR(C1630="",D1630=""),"",D1630*VLOOKUP(C1630,'Setup - Mix Design'!$A$5:$I$504,7,0)),"")</f>
        <v/>
      </c>
    </row>
    <row r="1631">
      <c r="A1631" s="31" t="n"/>
      <c r="B1631" s="26" t="n"/>
      <c r="C1631" s="26" t="n"/>
      <c r="D1631" s="27" t="n"/>
      <c r="E1631" s="26" t="n"/>
      <c r="F1631" s="33">
        <f>IFERROR(IF(OR(C1631="",D1631=""),"",D1631*VLOOKUP(C1631,'Setup - Mix Design'!$A$5:$I$504,2,0)),"")</f>
        <v/>
      </c>
      <c r="G1631" s="33">
        <f>IFERROR(IF(OR(C1631="",D1631=""),"",D1631*VLOOKUP(C1631,'Setup - Mix Design'!$A$5:$I$504,3,0)),"")</f>
        <v/>
      </c>
      <c r="H1631" s="33">
        <f>IFERROR(IF(OR(C1631="",D1631=""),"",D1631*VLOOKUP(C1631,'Setup - Mix Design'!$A$5:$I$504,4,0)),"")</f>
        <v/>
      </c>
      <c r="I1631" s="33">
        <f>IFERROR(IF(OR(C1631="",D1631=""),"",D1631*VLOOKUP(C1631,'Setup - Mix Design'!$A$5:$I$504,5,0)),"")</f>
        <v/>
      </c>
      <c r="J1631" s="33">
        <f>IFERROR(IF(OR(C1631="",D1631=""),"",D1631*VLOOKUP(C1631,'Setup - Mix Design'!$A$5:$I$504,6,0)),"")</f>
        <v/>
      </c>
      <c r="K1631" s="33">
        <f>IFERROR(IF(OR(C1631="",D1631=""),"",D1631*VLOOKUP(C1631,'Setup - Mix Design'!$A$5:$I$504,7,0)),"")</f>
        <v/>
      </c>
    </row>
    <row r="1632">
      <c r="A1632" s="31" t="n"/>
      <c r="B1632" s="26" t="n"/>
      <c r="C1632" s="26" t="n"/>
      <c r="D1632" s="27" t="n"/>
      <c r="E1632" s="26" t="n"/>
      <c r="F1632" s="33">
        <f>IFERROR(IF(OR(C1632="",D1632=""),"",D1632*VLOOKUP(C1632,'Setup - Mix Design'!$A$5:$I$504,2,0)),"")</f>
        <v/>
      </c>
      <c r="G1632" s="33">
        <f>IFERROR(IF(OR(C1632="",D1632=""),"",D1632*VLOOKUP(C1632,'Setup - Mix Design'!$A$5:$I$504,3,0)),"")</f>
        <v/>
      </c>
      <c r="H1632" s="33">
        <f>IFERROR(IF(OR(C1632="",D1632=""),"",D1632*VLOOKUP(C1632,'Setup - Mix Design'!$A$5:$I$504,4,0)),"")</f>
        <v/>
      </c>
      <c r="I1632" s="33">
        <f>IFERROR(IF(OR(C1632="",D1632=""),"",D1632*VLOOKUP(C1632,'Setup - Mix Design'!$A$5:$I$504,5,0)),"")</f>
        <v/>
      </c>
      <c r="J1632" s="33">
        <f>IFERROR(IF(OR(C1632="",D1632=""),"",D1632*VLOOKUP(C1632,'Setup - Mix Design'!$A$5:$I$504,6,0)),"")</f>
        <v/>
      </c>
      <c r="K1632" s="33">
        <f>IFERROR(IF(OR(C1632="",D1632=""),"",D1632*VLOOKUP(C1632,'Setup - Mix Design'!$A$5:$I$504,7,0)),"")</f>
        <v/>
      </c>
    </row>
    <row r="1633">
      <c r="A1633" s="31" t="n"/>
      <c r="B1633" s="26" t="n"/>
      <c r="C1633" s="26" t="n"/>
      <c r="D1633" s="27" t="n"/>
      <c r="E1633" s="26" t="n"/>
      <c r="F1633" s="33">
        <f>IFERROR(IF(OR(C1633="",D1633=""),"",D1633*VLOOKUP(C1633,'Setup - Mix Design'!$A$5:$I$504,2,0)),"")</f>
        <v/>
      </c>
      <c r="G1633" s="33">
        <f>IFERROR(IF(OR(C1633="",D1633=""),"",D1633*VLOOKUP(C1633,'Setup - Mix Design'!$A$5:$I$504,3,0)),"")</f>
        <v/>
      </c>
      <c r="H1633" s="33">
        <f>IFERROR(IF(OR(C1633="",D1633=""),"",D1633*VLOOKUP(C1633,'Setup - Mix Design'!$A$5:$I$504,4,0)),"")</f>
        <v/>
      </c>
      <c r="I1633" s="33">
        <f>IFERROR(IF(OR(C1633="",D1633=""),"",D1633*VLOOKUP(C1633,'Setup - Mix Design'!$A$5:$I$504,5,0)),"")</f>
        <v/>
      </c>
      <c r="J1633" s="33">
        <f>IFERROR(IF(OR(C1633="",D1633=""),"",D1633*VLOOKUP(C1633,'Setup - Mix Design'!$A$5:$I$504,6,0)),"")</f>
        <v/>
      </c>
      <c r="K1633" s="33">
        <f>IFERROR(IF(OR(C1633="",D1633=""),"",D1633*VLOOKUP(C1633,'Setup - Mix Design'!$A$5:$I$504,7,0)),"")</f>
        <v/>
      </c>
    </row>
    <row r="1634">
      <c r="A1634" s="31" t="n"/>
      <c r="B1634" s="26" t="n"/>
      <c r="C1634" s="26" t="n"/>
      <c r="D1634" s="27" t="n"/>
      <c r="E1634" s="26" t="n"/>
      <c r="F1634" s="33">
        <f>IFERROR(IF(OR(C1634="",D1634=""),"",D1634*VLOOKUP(C1634,'Setup - Mix Design'!$A$5:$I$504,2,0)),"")</f>
        <v/>
      </c>
      <c r="G1634" s="33">
        <f>IFERROR(IF(OR(C1634="",D1634=""),"",D1634*VLOOKUP(C1634,'Setup - Mix Design'!$A$5:$I$504,3,0)),"")</f>
        <v/>
      </c>
      <c r="H1634" s="33">
        <f>IFERROR(IF(OR(C1634="",D1634=""),"",D1634*VLOOKUP(C1634,'Setup - Mix Design'!$A$5:$I$504,4,0)),"")</f>
        <v/>
      </c>
      <c r="I1634" s="33">
        <f>IFERROR(IF(OR(C1634="",D1634=""),"",D1634*VLOOKUP(C1634,'Setup - Mix Design'!$A$5:$I$504,5,0)),"")</f>
        <v/>
      </c>
      <c r="J1634" s="33">
        <f>IFERROR(IF(OR(C1634="",D1634=""),"",D1634*VLOOKUP(C1634,'Setup - Mix Design'!$A$5:$I$504,6,0)),"")</f>
        <v/>
      </c>
      <c r="K1634" s="33">
        <f>IFERROR(IF(OR(C1634="",D1634=""),"",D1634*VLOOKUP(C1634,'Setup - Mix Design'!$A$5:$I$504,7,0)),"")</f>
        <v/>
      </c>
    </row>
    <row r="1635">
      <c r="A1635" s="31" t="n"/>
      <c r="B1635" s="26" t="n"/>
      <c r="C1635" s="26" t="n"/>
      <c r="D1635" s="27" t="n"/>
      <c r="E1635" s="26" t="n"/>
      <c r="F1635" s="33">
        <f>IFERROR(IF(OR(C1635="",D1635=""),"",D1635*VLOOKUP(C1635,'Setup - Mix Design'!$A$5:$I$504,2,0)),"")</f>
        <v/>
      </c>
      <c r="G1635" s="33">
        <f>IFERROR(IF(OR(C1635="",D1635=""),"",D1635*VLOOKUP(C1635,'Setup - Mix Design'!$A$5:$I$504,3,0)),"")</f>
        <v/>
      </c>
      <c r="H1635" s="33">
        <f>IFERROR(IF(OR(C1635="",D1635=""),"",D1635*VLOOKUP(C1635,'Setup - Mix Design'!$A$5:$I$504,4,0)),"")</f>
        <v/>
      </c>
      <c r="I1635" s="33">
        <f>IFERROR(IF(OR(C1635="",D1635=""),"",D1635*VLOOKUP(C1635,'Setup - Mix Design'!$A$5:$I$504,5,0)),"")</f>
        <v/>
      </c>
      <c r="J1635" s="33">
        <f>IFERROR(IF(OR(C1635="",D1635=""),"",D1635*VLOOKUP(C1635,'Setup - Mix Design'!$A$5:$I$504,6,0)),"")</f>
        <v/>
      </c>
      <c r="K1635" s="33">
        <f>IFERROR(IF(OR(C1635="",D1635=""),"",D1635*VLOOKUP(C1635,'Setup - Mix Design'!$A$5:$I$504,7,0)),"")</f>
        <v/>
      </c>
    </row>
    <row r="1636">
      <c r="A1636" s="31" t="n"/>
      <c r="B1636" s="26" t="n"/>
      <c r="C1636" s="26" t="n"/>
      <c r="D1636" s="27" t="n"/>
      <c r="E1636" s="26" t="n"/>
      <c r="F1636" s="33">
        <f>IFERROR(IF(OR(C1636="",D1636=""),"",D1636*VLOOKUP(C1636,'Setup - Mix Design'!$A$5:$I$504,2,0)),"")</f>
        <v/>
      </c>
      <c r="G1636" s="33">
        <f>IFERROR(IF(OR(C1636="",D1636=""),"",D1636*VLOOKUP(C1636,'Setup - Mix Design'!$A$5:$I$504,3,0)),"")</f>
        <v/>
      </c>
      <c r="H1636" s="33">
        <f>IFERROR(IF(OR(C1636="",D1636=""),"",D1636*VLOOKUP(C1636,'Setup - Mix Design'!$A$5:$I$504,4,0)),"")</f>
        <v/>
      </c>
      <c r="I1636" s="33">
        <f>IFERROR(IF(OR(C1636="",D1636=""),"",D1636*VLOOKUP(C1636,'Setup - Mix Design'!$A$5:$I$504,5,0)),"")</f>
        <v/>
      </c>
      <c r="J1636" s="33">
        <f>IFERROR(IF(OR(C1636="",D1636=""),"",D1636*VLOOKUP(C1636,'Setup - Mix Design'!$A$5:$I$504,6,0)),"")</f>
        <v/>
      </c>
      <c r="K1636" s="33">
        <f>IFERROR(IF(OR(C1636="",D1636=""),"",D1636*VLOOKUP(C1636,'Setup - Mix Design'!$A$5:$I$504,7,0)),"")</f>
        <v/>
      </c>
    </row>
    <row r="1637">
      <c r="A1637" s="31" t="n"/>
      <c r="B1637" s="26" t="n"/>
      <c r="C1637" s="26" t="n"/>
      <c r="D1637" s="27" t="n"/>
      <c r="E1637" s="26" t="n"/>
      <c r="F1637" s="33">
        <f>IFERROR(IF(OR(C1637="",D1637=""),"",D1637*VLOOKUP(C1637,'Setup - Mix Design'!$A$5:$I$504,2,0)),"")</f>
        <v/>
      </c>
      <c r="G1637" s="33">
        <f>IFERROR(IF(OR(C1637="",D1637=""),"",D1637*VLOOKUP(C1637,'Setup - Mix Design'!$A$5:$I$504,3,0)),"")</f>
        <v/>
      </c>
      <c r="H1637" s="33">
        <f>IFERROR(IF(OR(C1637="",D1637=""),"",D1637*VLOOKUP(C1637,'Setup - Mix Design'!$A$5:$I$504,4,0)),"")</f>
        <v/>
      </c>
      <c r="I1637" s="33">
        <f>IFERROR(IF(OR(C1637="",D1637=""),"",D1637*VLOOKUP(C1637,'Setup - Mix Design'!$A$5:$I$504,5,0)),"")</f>
        <v/>
      </c>
      <c r="J1637" s="33">
        <f>IFERROR(IF(OR(C1637="",D1637=""),"",D1637*VLOOKUP(C1637,'Setup - Mix Design'!$A$5:$I$504,6,0)),"")</f>
        <v/>
      </c>
      <c r="K1637" s="33">
        <f>IFERROR(IF(OR(C1637="",D1637=""),"",D1637*VLOOKUP(C1637,'Setup - Mix Design'!$A$5:$I$504,7,0)),"")</f>
        <v/>
      </c>
    </row>
    <row r="1638">
      <c r="A1638" s="31" t="n"/>
      <c r="B1638" s="26" t="n"/>
      <c r="C1638" s="26" t="n"/>
      <c r="D1638" s="27" t="n"/>
      <c r="E1638" s="26" t="n"/>
      <c r="F1638" s="33">
        <f>IFERROR(IF(OR(C1638="",D1638=""),"",D1638*VLOOKUP(C1638,'Setup - Mix Design'!$A$5:$I$504,2,0)),"")</f>
        <v/>
      </c>
      <c r="G1638" s="33">
        <f>IFERROR(IF(OR(C1638="",D1638=""),"",D1638*VLOOKUP(C1638,'Setup - Mix Design'!$A$5:$I$504,3,0)),"")</f>
        <v/>
      </c>
      <c r="H1638" s="33">
        <f>IFERROR(IF(OR(C1638="",D1638=""),"",D1638*VLOOKUP(C1638,'Setup - Mix Design'!$A$5:$I$504,4,0)),"")</f>
        <v/>
      </c>
      <c r="I1638" s="33">
        <f>IFERROR(IF(OR(C1638="",D1638=""),"",D1638*VLOOKUP(C1638,'Setup - Mix Design'!$A$5:$I$504,5,0)),"")</f>
        <v/>
      </c>
      <c r="J1638" s="33">
        <f>IFERROR(IF(OR(C1638="",D1638=""),"",D1638*VLOOKUP(C1638,'Setup - Mix Design'!$A$5:$I$504,6,0)),"")</f>
        <v/>
      </c>
      <c r="K1638" s="33">
        <f>IFERROR(IF(OR(C1638="",D1638=""),"",D1638*VLOOKUP(C1638,'Setup - Mix Design'!$A$5:$I$504,7,0)),"")</f>
        <v/>
      </c>
    </row>
    <row r="1639">
      <c r="A1639" s="31" t="n"/>
      <c r="B1639" s="26" t="n"/>
      <c r="C1639" s="26" t="n"/>
      <c r="D1639" s="27" t="n"/>
      <c r="E1639" s="26" t="n"/>
      <c r="F1639" s="33">
        <f>IFERROR(IF(OR(C1639="",D1639=""),"",D1639*VLOOKUP(C1639,'Setup - Mix Design'!$A$5:$I$504,2,0)),"")</f>
        <v/>
      </c>
      <c r="G1639" s="33">
        <f>IFERROR(IF(OR(C1639="",D1639=""),"",D1639*VLOOKUP(C1639,'Setup - Mix Design'!$A$5:$I$504,3,0)),"")</f>
        <v/>
      </c>
      <c r="H1639" s="33">
        <f>IFERROR(IF(OR(C1639="",D1639=""),"",D1639*VLOOKUP(C1639,'Setup - Mix Design'!$A$5:$I$504,4,0)),"")</f>
        <v/>
      </c>
      <c r="I1639" s="33">
        <f>IFERROR(IF(OR(C1639="",D1639=""),"",D1639*VLOOKUP(C1639,'Setup - Mix Design'!$A$5:$I$504,5,0)),"")</f>
        <v/>
      </c>
      <c r="J1639" s="33">
        <f>IFERROR(IF(OR(C1639="",D1639=""),"",D1639*VLOOKUP(C1639,'Setup - Mix Design'!$A$5:$I$504,6,0)),"")</f>
        <v/>
      </c>
      <c r="K1639" s="33">
        <f>IFERROR(IF(OR(C1639="",D1639=""),"",D1639*VLOOKUP(C1639,'Setup - Mix Design'!$A$5:$I$504,7,0)),"")</f>
        <v/>
      </c>
    </row>
    <row r="1640">
      <c r="A1640" s="31" t="n"/>
      <c r="B1640" s="26" t="n"/>
      <c r="C1640" s="26" t="n"/>
      <c r="D1640" s="27" t="n"/>
      <c r="E1640" s="26" t="n"/>
      <c r="F1640" s="33">
        <f>IFERROR(IF(OR(C1640="",D1640=""),"",D1640*VLOOKUP(C1640,'Setup - Mix Design'!$A$5:$I$504,2,0)),"")</f>
        <v/>
      </c>
      <c r="G1640" s="33">
        <f>IFERROR(IF(OR(C1640="",D1640=""),"",D1640*VLOOKUP(C1640,'Setup - Mix Design'!$A$5:$I$504,3,0)),"")</f>
        <v/>
      </c>
      <c r="H1640" s="33">
        <f>IFERROR(IF(OR(C1640="",D1640=""),"",D1640*VLOOKUP(C1640,'Setup - Mix Design'!$A$5:$I$504,4,0)),"")</f>
        <v/>
      </c>
      <c r="I1640" s="33">
        <f>IFERROR(IF(OR(C1640="",D1640=""),"",D1640*VLOOKUP(C1640,'Setup - Mix Design'!$A$5:$I$504,5,0)),"")</f>
        <v/>
      </c>
      <c r="J1640" s="33">
        <f>IFERROR(IF(OR(C1640="",D1640=""),"",D1640*VLOOKUP(C1640,'Setup - Mix Design'!$A$5:$I$504,6,0)),"")</f>
        <v/>
      </c>
      <c r="K1640" s="33">
        <f>IFERROR(IF(OR(C1640="",D1640=""),"",D1640*VLOOKUP(C1640,'Setup - Mix Design'!$A$5:$I$504,7,0)),"")</f>
        <v/>
      </c>
    </row>
    <row r="1641">
      <c r="A1641" s="31" t="n"/>
      <c r="B1641" s="26" t="n"/>
      <c r="C1641" s="26" t="n"/>
      <c r="D1641" s="27" t="n"/>
      <c r="E1641" s="26" t="n"/>
      <c r="F1641" s="33">
        <f>IFERROR(IF(OR(C1641="",D1641=""),"",D1641*VLOOKUP(C1641,'Setup - Mix Design'!$A$5:$I$504,2,0)),"")</f>
        <v/>
      </c>
      <c r="G1641" s="33">
        <f>IFERROR(IF(OR(C1641="",D1641=""),"",D1641*VLOOKUP(C1641,'Setup - Mix Design'!$A$5:$I$504,3,0)),"")</f>
        <v/>
      </c>
      <c r="H1641" s="33">
        <f>IFERROR(IF(OR(C1641="",D1641=""),"",D1641*VLOOKUP(C1641,'Setup - Mix Design'!$A$5:$I$504,4,0)),"")</f>
        <v/>
      </c>
      <c r="I1641" s="33">
        <f>IFERROR(IF(OR(C1641="",D1641=""),"",D1641*VLOOKUP(C1641,'Setup - Mix Design'!$A$5:$I$504,5,0)),"")</f>
        <v/>
      </c>
      <c r="J1641" s="33">
        <f>IFERROR(IF(OR(C1641="",D1641=""),"",D1641*VLOOKUP(C1641,'Setup - Mix Design'!$A$5:$I$504,6,0)),"")</f>
        <v/>
      </c>
      <c r="K1641" s="33">
        <f>IFERROR(IF(OR(C1641="",D1641=""),"",D1641*VLOOKUP(C1641,'Setup - Mix Design'!$A$5:$I$504,7,0)),"")</f>
        <v/>
      </c>
    </row>
    <row r="1642">
      <c r="A1642" s="31" t="n"/>
      <c r="B1642" s="26" t="n"/>
      <c r="C1642" s="26" t="n"/>
      <c r="D1642" s="27" t="n"/>
      <c r="E1642" s="26" t="n"/>
      <c r="F1642" s="33">
        <f>IFERROR(IF(OR(C1642="",D1642=""),"",D1642*VLOOKUP(C1642,'Setup - Mix Design'!$A$5:$I$504,2,0)),"")</f>
        <v/>
      </c>
      <c r="G1642" s="33">
        <f>IFERROR(IF(OR(C1642="",D1642=""),"",D1642*VLOOKUP(C1642,'Setup - Mix Design'!$A$5:$I$504,3,0)),"")</f>
        <v/>
      </c>
      <c r="H1642" s="33">
        <f>IFERROR(IF(OR(C1642="",D1642=""),"",D1642*VLOOKUP(C1642,'Setup - Mix Design'!$A$5:$I$504,4,0)),"")</f>
        <v/>
      </c>
      <c r="I1642" s="33">
        <f>IFERROR(IF(OR(C1642="",D1642=""),"",D1642*VLOOKUP(C1642,'Setup - Mix Design'!$A$5:$I$504,5,0)),"")</f>
        <v/>
      </c>
      <c r="J1642" s="33">
        <f>IFERROR(IF(OR(C1642="",D1642=""),"",D1642*VLOOKUP(C1642,'Setup - Mix Design'!$A$5:$I$504,6,0)),"")</f>
        <v/>
      </c>
      <c r="K1642" s="33">
        <f>IFERROR(IF(OR(C1642="",D1642=""),"",D1642*VLOOKUP(C1642,'Setup - Mix Design'!$A$5:$I$504,7,0)),"")</f>
        <v/>
      </c>
    </row>
    <row r="1643">
      <c r="A1643" s="31" t="n"/>
      <c r="B1643" s="26" t="n"/>
      <c r="C1643" s="26" t="n"/>
      <c r="D1643" s="27" t="n"/>
      <c r="E1643" s="26" t="n"/>
      <c r="F1643" s="33">
        <f>IFERROR(IF(OR(C1643="",D1643=""),"",D1643*VLOOKUP(C1643,'Setup - Mix Design'!$A$5:$I$504,2,0)),"")</f>
        <v/>
      </c>
      <c r="G1643" s="33">
        <f>IFERROR(IF(OR(C1643="",D1643=""),"",D1643*VLOOKUP(C1643,'Setup - Mix Design'!$A$5:$I$504,3,0)),"")</f>
        <v/>
      </c>
      <c r="H1643" s="33">
        <f>IFERROR(IF(OR(C1643="",D1643=""),"",D1643*VLOOKUP(C1643,'Setup - Mix Design'!$A$5:$I$504,4,0)),"")</f>
        <v/>
      </c>
      <c r="I1643" s="33">
        <f>IFERROR(IF(OR(C1643="",D1643=""),"",D1643*VLOOKUP(C1643,'Setup - Mix Design'!$A$5:$I$504,5,0)),"")</f>
        <v/>
      </c>
      <c r="J1643" s="33">
        <f>IFERROR(IF(OR(C1643="",D1643=""),"",D1643*VLOOKUP(C1643,'Setup - Mix Design'!$A$5:$I$504,6,0)),"")</f>
        <v/>
      </c>
      <c r="K1643" s="33">
        <f>IFERROR(IF(OR(C1643="",D1643=""),"",D1643*VLOOKUP(C1643,'Setup - Mix Design'!$A$5:$I$504,7,0)),"")</f>
        <v/>
      </c>
    </row>
    <row r="1644">
      <c r="A1644" s="31" t="n"/>
      <c r="B1644" s="26" t="n"/>
      <c r="C1644" s="26" t="n"/>
      <c r="D1644" s="27" t="n"/>
      <c r="E1644" s="26" t="n"/>
      <c r="F1644" s="33">
        <f>IFERROR(IF(OR(C1644="",D1644=""),"",D1644*VLOOKUP(C1644,'Setup - Mix Design'!$A$5:$I$504,2,0)),"")</f>
        <v/>
      </c>
      <c r="G1644" s="33">
        <f>IFERROR(IF(OR(C1644="",D1644=""),"",D1644*VLOOKUP(C1644,'Setup - Mix Design'!$A$5:$I$504,3,0)),"")</f>
        <v/>
      </c>
      <c r="H1644" s="33">
        <f>IFERROR(IF(OR(C1644="",D1644=""),"",D1644*VLOOKUP(C1644,'Setup - Mix Design'!$A$5:$I$504,4,0)),"")</f>
        <v/>
      </c>
      <c r="I1644" s="33">
        <f>IFERROR(IF(OR(C1644="",D1644=""),"",D1644*VLOOKUP(C1644,'Setup - Mix Design'!$A$5:$I$504,5,0)),"")</f>
        <v/>
      </c>
      <c r="J1644" s="33">
        <f>IFERROR(IF(OR(C1644="",D1644=""),"",D1644*VLOOKUP(C1644,'Setup - Mix Design'!$A$5:$I$504,6,0)),"")</f>
        <v/>
      </c>
      <c r="K1644" s="33">
        <f>IFERROR(IF(OR(C1644="",D1644=""),"",D1644*VLOOKUP(C1644,'Setup - Mix Design'!$A$5:$I$504,7,0)),"")</f>
        <v/>
      </c>
    </row>
    <row r="1645">
      <c r="A1645" s="31" t="n"/>
      <c r="B1645" s="26" t="n"/>
      <c r="C1645" s="26" t="n"/>
      <c r="D1645" s="27" t="n"/>
      <c r="E1645" s="26" t="n"/>
      <c r="F1645" s="33">
        <f>IFERROR(IF(OR(C1645="",D1645=""),"",D1645*VLOOKUP(C1645,'Setup - Mix Design'!$A$5:$I$504,2,0)),"")</f>
        <v/>
      </c>
      <c r="G1645" s="33">
        <f>IFERROR(IF(OR(C1645="",D1645=""),"",D1645*VLOOKUP(C1645,'Setup - Mix Design'!$A$5:$I$504,3,0)),"")</f>
        <v/>
      </c>
      <c r="H1645" s="33">
        <f>IFERROR(IF(OR(C1645="",D1645=""),"",D1645*VLOOKUP(C1645,'Setup - Mix Design'!$A$5:$I$504,4,0)),"")</f>
        <v/>
      </c>
      <c r="I1645" s="33">
        <f>IFERROR(IF(OR(C1645="",D1645=""),"",D1645*VLOOKUP(C1645,'Setup - Mix Design'!$A$5:$I$504,5,0)),"")</f>
        <v/>
      </c>
      <c r="J1645" s="33">
        <f>IFERROR(IF(OR(C1645="",D1645=""),"",D1645*VLOOKUP(C1645,'Setup - Mix Design'!$A$5:$I$504,6,0)),"")</f>
        <v/>
      </c>
      <c r="K1645" s="33">
        <f>IFERROR(IF(OR(C1645="",D1645=""),"",D1645*VLOOKUP(C1645,'Setup - Mix Design'!$A$5:$I$504,7,0)),"")</f>
        <v/>
      </c>
    </row>
    <row r="1646">
      <c r="A1646" s="31" t="n"/>
      <c r="B1646" s="26" t="n"/>
      <c r="C1646" s="26" t="n"/>
      <c r="D1646" s="27" t="n"/>
      <c r="E1646" s="26" t="n"/>
      <c r="F1646" s="33">
        <f>IFERROR(IF(OR(C1646="",D1646=""),"",D1646*VLOOKUP(C1646,'Setup - Mix Design'!$A$5:$I$504,2,0)),"")</f>
        <v/>
      </c>
      <c r="G1646" s="33">
        <f>IFERROR(IF(OR(C1646="",D1646=""),"",D1646*VLOOKUP(C1646,'Setup - Mix Design'!$A$5:$I$504,3,0)),"")</f>
        <v/>
      </c>
      <c r="H1646" s="33">
        <f>IFERROR(IF(OR(C1646="",D1646=""),"",D1646*VLOOKUP(C1646,'Setup - Mix Design'!$A$5:$I$504,4,0)),"")</f>
        <v/>
      </c>
      <c r="I1646" s="33">
        <f>IFERROR(IF(OR(C1646="",D1646=""),"",D1646*VLOOKUP(C1646,'Setup - Mix Design'!$A$5:$I$504,5,0)),"")</f>
        <v/>
      </c>
      <c r="J1646" s="33">
        <f>IFERROR(IF(OR(C1646="",D1646=""),"",D1646*VLOOKUP(C1646,'Setup - Mix Design'!$A$5:$I$504,6,0)),"")</f>
        <v/>
      </c>
      <c r="K1646" s="33">
        <f>IFERROR(IF(OR(C1646="",D1646=""),"",D1646*VLOOKUP(C1646,'Setup - Mix Design'!$A$5:$I$504,7,0)),"")</f>
        <v/>
      </c>
    </row>
    <row r="1647">
      <c r="A1647" s="31" t="n"/>
      <c r="B1647" s="26" t="n"/>
      <c r="C1647" s="26" t="n"/>
      <c r="D1647" s="27" t="n"/>
      <c r="E1647" s="26" t="n"/>
      <c r="F1647" s="33">
        <f>IFERROR(IF(OR(C1647="",D1647=""),"",D1647*VLOOKUP(C1647,'Setup - Mix Design'!$A$5:$I$504,2,0)),"")</f>
        <v/>
      </c>
      <c r="G1647" s="33">
        <f>IFERROR(IF(OR(C1647="",D1647=""),"",D1647*VLOOKUP(C1647,'Setup - Mix Design'!$A$5:$I$504,3,0)),"")</f>
        <v/>
      </c>
      <c r="H1647" s="33">
        <f>IFERROR(IF(OR(C1647="",D1647=""),"",D1647*VLOOKUP(C1647,'Setup - Mix Design'!$A$5:$I$504,4,0)),"")</f>
        <v/>
      </c>
      <c r="I1647" s="33">
        <f>IFERROR(IF(OR(C1647="",D1647=""),"",D1647*VLOOKUP(C1647,'Setup - Mix Design'!$A$5:$I$504,5,0)),"")</f>
        <v/>
      </c>
      <c r="J1647" s="33">
        <f>IFERROR(IF(OR(C1647="",D1647=""),"",D1647*VLOOKUP(C1647,'Setup - Mix Design'!$A$5:$I$504,6,0)),"")</f>
        <v/>
      </c>
      <c r="K1647" s="33">
        <f>IFERROR(IF(OR(C1647="",D1647=""),"",D1647*VLOOKUP(C1647,'Setup - Mix Design'!$A$5:$I$504,7,0)),"")</f>
        <v/>
      </c>
    </row>
    <row r="1648">
      <c r="A1648" s="31" t="n"/>
      <c r="B1648" s="26" t="n"/>
      <c r="C1648" s="26" t="n"/>
      <c r="D1648" s="27" t="n"/>
      <c r="E1648" s="26" t="n"/>
      <c r="F1648" s="33">
        <f>IFERROR(IF(OR(C1648="",D1648=""),"",D1648*VLOOKUP(C1648,'Setup - Mix Design'!$A$5:$I$504,2,0)),"")</f>
        <v/>
      </c>
      <c r="G1648" s="33">
        <f>IFERROR(IF(OR(C1648="",D1648=""),"",D1648*VLOOKUP(C1648,'Setup - Mix Design'!$A$5:$I$504,3,0)),"")</f>
        <v/>
      </c>
      <c r="H1648" s="33">
        <f>IFERROR(IF(OR(C1648="",D1648=""),"",D1648*VLOOKUP(C1648,'Setup - Mix Design'!$A$5:$I$504,4,0)),"")</f>
        <v/>
      </c>
      <c r="I1648" s="33">
        <f>IFERROR(IF(OR(C1648="",D1648=""),"",D1648*VLOOKUP(C1648,'Setup - Mix Design'!$A$5:$I$504,5,0)),"")</f>
        <v/>
      </c>
      <c r="J1648" s="33">
        <f>IFERROR(IF(OR(C1648="",D1648=""),"",D1648*VLOOKUP(C1648,'Setup - Mix Design'!$A$5:$I$504,6,0)),"")</f>
        <v/>
      </c>
      <c r="K1648" s="33">
        <f>IFERROR(IF(OR(C1648="",D1648=""),"",D1648*VLOOKUP(C1648,'Setup - Mix Design'!$A$5:$I$504,7,0)),"")</f>
        <v/>
      </c>
    </row>
    <row r="1649">
      <c r="A1649" s="31" t="n"/>
      <c r="B1649" s="26" t="n"/>
      <c r="C1649" s="26" t="n"/>
      <c r="D1649" s="27" t="n"/>
      <c r="E1649" s="26" t="n"/>
      <c r="F1649" s="33">
        <f>IFERROR(IF(OR(C1649="",D1649=""),"",D1649*VLOOKUP(C1649,'Setup - Mix Design'!$A$5:$I$504,2,0)),"")</f>
        <v/>
      </c>
      <c r="G1649" s="33">
        <f>IFERROR(IF(OR(C1649="",D1649=""),"",D1649*VLOOKUP(C1649,'Setup - Mix Design'!$A$5:$I$504,3,0)),"")</f>
        <v/>
      </c>
      <c r="H1649" s="33">
        <f>IFERROR(IF(OR(C1649="",D1649=""),"",D1649*VLOOKUP(C1649,'Setup - Mix Design'!$A$5:$I$504,4,0)),"")</f>
        <v/>
      </c>
      <c r="I1649" s="33">
        <f>IFERROR(IF(OR(C1649="",D1649=""),"",D1649*VLOOKUP(C1649,'Setup - Mix Design'!$A$5:$I$504,5,0)),"")</f>
        <v/>
      </c>
      <c r="J1649" s="33">
        <f>IFERROR(IF(OR(C1649="",D1649=""),"",D1649*VLOOKUP(C1649,'Setup - Mix Design'!$A$5:$I$504,6,0)),"")</f>
        <v/>
      </c>
      <c r="K1649" s="33">
        <f>IFERROR(IF(OR(C1649="",D1649=""),"",D1649*VLOOKUP(C1649,'Setup - Mix Design'!$A$5:$I$504,7,0)),"")</f>
        <v/>
      </c>
    </row>
    <row r="1650">
      <c r="A1650" s="31" t="n"/>
      <c r="B1650" s="26" t="n"/>
      <c r="C1650" s="26" t="n"/>
      <c r="D1650" s="27" t="n"/>
      <c r="E1650" s="26" t="n"/>
      <c r="F1650" s="33">
        <f>IFERROR(IF(OR(C1650="",D1650=""),"",D1650*VLOOKUP(C1650,'Setup - Mix Design'!$A$5:$I$504,2,0)),"")</f>
        <v/>
      </c>
      <c r="G1650" s="33">
        <f>IFERROR(IF(OR(C1650="",D1650=""),"",D1650*VLOOKUP(C1650,'Setup - Mix Design'!$A$5:$I$504,3,0)),"")</f>
        <v/>
      </c>
      <c r="H1650" s="33">
        <f>IFERROR(IF(OR(C1650="",D1650=""),"",D1650*VLOOKUP(C1650,'Setup - Mix Design'!$A$5:$I$504,4,0)),"")</f>
        <v/>
      </c>
      <c r="I1650" s="33">
        <f>IFERROR(IF(OR(C1650="",D1650=""),"",D1650*VLOOKUP(C1650,'Setup - Mix Design'!$A$5:$I$504,5,0)),"")</f>
        <v/>
      </c>
      <c r="J1650" s="33">
        <f>IFERROR(IF(OR(C1650="",D1650=""),"",D1650*VLOOKUP(C1650,'Setup - Mix Design'!$A$5:$I$504,6,0)),"")</f>
        <v/>
      </c>
      <c r="K1650" s="33">
        <f>IFERROR(IF(OR(C1650="",D1650=""),"",D1650*VLOOKUP(C1650,'Setup - Mix Design'!$A$5:$I$504,7,0)),"")</f>
        <v/>
      </c>
    </row>
    <row r="1651">
      <c r="A1651" s="31" t="n"/>
      <c r="B1651" s="26" t="n"/>
      <c r="C1651" s="26" t="n"/>
      <c r="D1651" s="27" t="n"/>
      <c r="E1651" s="26" t="n"/>
      <c r="F1651" s="33">
        <f>IFERROR(IF(OR(C1651="",D1651=""),"",D1651*VLOOKUP(C1651,'Setup - Mix Design'!$A$5:$I$504,2,0)),"")</f>
        <v/>
      </c>
      <c r="G1651" s="33">
        <f>IFERROR(IF(OR(C1651="",D1651=""),"",D1651*VLOOKUP(C1651,'Setup - Mix Design'!$A$5:$I$504,3,0)),"")</f>
        <v/>
      </c>
      <c r="H1651" s="33">
        <f>IFERROR(IF(OR(C1651="",D1651=""),"",D1651*VLOOKUP(C1651,'Setup - Mix Design'!$A$5:$I$504,4,0)),"")</f>
        <v/>
      </c>
      <c r="I1651" s="33">
        <f>IFERROR(IF(OR(C1651="",D1651=""),"",D1651*VLOOKUP(C1651,'Setup - Mix Design'!$A$5:$I$504,5,0)),"")</f>
        <v/>
      </c>
      <c r="J1651" s="33">
        <f>IFERROR(IF(OR(C1651="",D1651=""),"",D1651*VLOOKUP(C1651,'Setup - Mix Design'!$A$5:$I$504,6,0)),"")</f>
        <v/>
      </c>
      <c r="K1651" s="33">
        <f>IFERROR(IF(OR(C1651="",D1651=""),"",D1651*VLOOKUP(C1651,'Setup - Mix Design'!$A$5:$I$504,7,0)),"")</f>
        <v/>
      </c>
    </row>
    <row r="1652">
      <c r="A1652" s="31" t="n"/>
      <c r="B1652" s="26" t="n"/>
      <c r="C1652" s="26" t="n"/>
      <c r="D1652" s="27" t="n"/>
      <c r="E1652" s="26" t="n"/>
      <c r="F1652" s="33">
        <f>IFERROR(IF(OR(C1652="",D1652=""),"",D1652*VLOOKUP(C1652,'Setup - Mix Design'!$A$5:$I$504,2,0)),"")</f>
        <v/>
      </c>
      <c r="G1652" s="33">
        <f>IFERROR(IF(OR(C1652="",D1652=""),"",D1652*VLOOKUP(C1652,'Setup - Mix Design'!$A$5:$I$504,3,0)),"")</f>
        <v/>
      </c>
      <c r="H1652" s="33">
        <f>IFERROR(IF(OR(C1652="",D1652=""),"",D1652*VLOOKUP(C1652,'Setup - Mix Design'!$A$5:$I$504,4,0)),"")</f>
        <v/>
      </c>
      <c r="I1652" s="33">
        <f>IFERROR(IF(OR(C1652="",D1652=""),"",D1652*VLOOKUP(C1652,'Setup - Mix Design'!$A$5:$I$504,5,0)),"")</f>
        <v/>
      </c>
      <c r="J1652" s="33">
        <f>IFERROR(IF(OR(C1652="",D1652=""),"",D1652*VLOOKUP(C1652,'Setup - Mix Design'!$A$5:$I$504,6,0)),"")</f>
        <v/>
      </c>
      <c r="K1652" s="33">
        <f>IFERROR(IF(OR(C1652="",D1652=""),"",D1652*VLOOKUP(C1652,'Setup - Mix Design'!$A$5:$I$504,7,0)),"")</f>
        <v/>
      </c>
    </row>
    <row r="1653">
      <c r="A1653" s="31" t="n"/>
      <c r="B1653" s="26" t="n"/>
      <c r="C1653" s="26" t="n"/>
      <c r="D1653" s="27" t="n"/>
      <c r="E1653" s="26" t="n"/>
      <c r="F1653" s="33">
        <f>IFERROR(IF(OR(C1653="",D1653=""),"",D1653*VLOOKUP(C1653,'Setup - Mix Design'!$A$5:$I$504,2,0)),"")</f>
        <v/>
      </c>
      <c r="G1653" s="33">
        <f>IFERROR(IF(OR(C1653="",D1653=""),"",D1653*VLOOKUP(C1653,'Setup - Mix Design'!$A$5:$I$504,3,0)),"")</f>
        <v/>
      </c>
      <c r="H1653" s="33">
        <f>IFERROR(IF(OR(C1653="",D1653=""),"",D1653*VLOOKUP(C1653,'Setup - Mix Design'!$A$5:$I$504,4,0)),"")</f>
        <v/>
      </c>
      <c r="I1653" s="33">
        <f>IFERROR(IF(OR(C1653="",D1653=""),"",D1653*VLOOKUP(C1653,'Setup - Mix Design'!$A$5:$I$504,5,0)),"")</f>
        <v/>
      </c>
      <c r="J1653" s="33">
        <f>IFERROR(IF(OR(C1653="",D1653=""),"",D1653*VLOOKUP(C1653,'Setup - Mix Design'!$A$5:$I$504,6,0)),"")</f>
        <v/>
      </c>
      <c r="K1653" s="33">
        <f>IFERROR(IF(OR(C1653="",D1653=""),"",D1653*VLOOKUP(C1653,'Setup - Mix Design'!$A$5:$I$504,7,0)),"")</f>
        <v/>
      </c>
    </row>
    <row r="1654">
      <c r="A1654" s="31" t="n"/>
      <c r="B1654" s="26" t="n"/>
      <c r="C1654" s="26" t="n"/>
      <c r="D1654" s="27" t="n"/>
      <c r="E1654" s="26" t="n"/>
      <c r="F1654" s="33">
        <f>IFERROR(IF(OR(C1654="",D1654=""),"",D1654*VLOOKUP(C1654,'Setup - Mix Design'!$A$5:$I$504,2,0)),"")</f>
        <v/>
      </c>
      <c r="G1654" s="33">
        <f>IFERROR(IF(OR(C1654="",D1654=""),"",D1654*VLOOKUP(C1654,'Setup - Mix Design'!$A$5:$I$504,3,0)),"")</f>
        <v/>
      </c>
      <c r="H1654" s="33">
        <f>IFERROR(IF(OR(C1654="",D1654=""),"",D1654*VLOOKUP(C1654,'Setup - Mix Design'!$A$5:$I$504,4,0)),"")</f>
        <v/>
      </c>
      <c r="I1654" s="33">
        <f>IFERROR(IF(OR(C1654="",D1654=""),"",D1654*VLOOKUP(C1654,'Setup - Mix Design'!$A$5:$I$504,5,0)),"")</f>
        <v/>
      </c>
      <c r="J1654" s="33">
        <f>IFERROR(IF(OR(C1654="",D1654=""),"",D1654*VLOOKUP(C1654,'Setup - Mix Design'!$A$5:$I$504,6,0)),"")</f>
        <v/>
      </c>
      <c r="K1654" s="33">
        <f>IFERROR(IF(OR(C1654="",D1654=""),"",D1654*VLOOKUP(C1654,'Setup - Mix Design'!$A$5:$I$504,7,0)),"")</f>
        <v/>
      </c>
    </row>
    <row r="1655">
      <c r="A1655" s="31" t="n"/>
      <c r="B1655" s="26" t="n"/>
      <c r="C1655" s="26" t="n"/>
      <c r="D1655" s="27" t="n"/>
      <c r="E1655" s="26" t="n"/>
      <c r="F1655" s="33">
        <f>IFERROR(IF(OR(C1655="",D1655=""),"",D1655*VLOOKUP(C1655,'Setup - Mix Design'!$A$5:$I$504,2,0)),"")</f>
        <v/>
      </c>
      <c r="G1655" s="33">
        <f>IFERROR(IF(OR(C1655="",D1655=""),"",D1655*VLOOKUP(C1655,'Setup - Mix Design'!$A$5:$I$504,3,0)),"")</f>
        <v/>
      </c>
      <c r="H1655" s="33">
        <f>IFERROR(IF(OR(C1655="",D1655=""),"",D1655*VLOOKUP(C1655,'Setup - Mix Design'!$A$5:$I$504,4,0)),"")</f>
        <v/>
      </c>
      <c r="I1655" s="33">
        <f>IFERROR(IF(OR(C1655="",D1655=""),"",D1655*VLOOKUP(C1655,'Setup - Mix Design'!$A$5:$I$504,5,0)),"")</f>
        <v/>
      </c>
      <c r="J1655" s="33">
        <f>IFERROR(IF(OR(C1655="",D1655=""),"",D1655*VLOOKUP(C1655,'Setup - Mix Design'!$A$5:$I$504,6,0)),"")</f>
        <v/>
      </c>
      <c r="K1655" s="33">
        <f>IFERROR(IF(OR(C1655="",D1655=""),"",D1655*VLOOKUP(C1655,'Setup - Mix Design'!$A$5:$I$504,7,0)),"")</f>
        <v/>
      </c>
    </row>
    <row r="1656">
      <c r="A1656" s="31" t="n"/>
      <c r="B1656" s="26" t="n"/>
      <c r="C1656" s="26" t="n"/>
      <c r="D1656" s="27" t="n"/>
      <c r="E1656" s="26" t="n"/>
      <c r="F1656" s="33">
        <f>IFERROR(IF(OR(C1656="",D1656=""),"",D1656*VLOOKUP(C1656,'Setup - Mix Design'!$A$5:$I$504,2,0)),"")</f>
        <v/>
      </c>
      <c r="G1656" s="33">
        <f>IFERROR(IF(OR(C1656="",D1656=""),"",D1656*VLOOKUP(C1656,'Setup - Mix Design'!$A$5:$I$504,3,0)),"")</f>
        <v/>
      </c>
      <c r="H1656" s="33">
        <f>IFERROR(IF(OR(C1656="",D1656=""),"",D1656*VLOOKUP(C1656,'Setup - Mix Design'!$A$5:$I$504,4,0)),"")</f>
        <v/>
      </c>
      <c r="I1656" s="33">
        <f>IFERROR(IF(OR(C1656="",D1656=""),"",D1656*VLOOKUP(C1656,'Setup - Mix Design'!$A$5:$I$504,5,0)),"")</f>
        <v/>
      </c>
      <c r="J1656" s="33">
        <f>IFERROR(IF(OR(C1656="",D1656=""),"",D1656*VLOOKUP(C1656,'Setup - Mix Design'!$A$5:$I$504,6,0)),"")</f>
        <v/>
      </c>
      <c r="K1656" s="33">
        <f>IFERROR(IF(OR(C1656="",D1656=""),"",D1656*VLOOKUP(C1656,'Setup - Mix Design'!$A$5:$I$504,7,0)),"")</f>
        <v/>
      </c>
    </row>
    <row r="1657">
      <c r="A1657" s="31" t="n"/>
      <c r="B1657" s="26" t="n"/>
      <c r="C1657" s="26" t="n"/>
      <c r="D1657" s="27" t="n"/>
      <c r="E1657" s="26" t="n"/>
      <c r="F1657" s="33">
        <f>IFERROR(IF(OR(C1657="",D1657=""),"",D1657*VLOOKUP(C1657,'Setup - Mix Design'!$A$5:$I$504,2,0)),"")</f>
        <v/>
      </c>
      <c r="G1657" s="33">
        <f>IFERROR(IF(OR(C1657="",D1657=""),"",D1657*VLOOKUP(C1657,'Setup - Mix Design'!$A$5:$I$504,3,0)),"")</f>
        <v/>
      </c>
      <c r="H1657" s="33">
        <f>IFERROR(IF(OR(C1657="",D1657=""),"",D1657*VLOOKUP(C1657,'Setup - Mix Design'!$A$5:$I$504,4,0)),"")</f>
        <v/>
      </c>
      <c r="I1657" s="33">
        <f>IFERROR(IF(OR(C1657="",D1657=""),"",D1657*VLOOKUP(C1657,'Setup - Mix Design'!$A$5:$I$504,5,0)),"")</f>
        <v/>
      </c>
      <c r="J1657" s="33">
        <f>IFERROR(IF(OR(C1657="",D1657=""),"",D1657*VLOOKUP(C1657,'Setup - Mix Design'!$A$5:$I$504,6,0)),"")</f>
        <v/>
      </c>
      <c r="K1657" s="33">
        <f>IFERROR(IF(OR(C1657="",D1657=""),"",D1657*VLOOKUP(C1657,'Setup - Mix Design'!$A$5:$I$504,7,0)),"")</f>
        <v/>
      </c>
    </row>
    <row r="1658">
      <c r="A1658" s="31" t="n"/>
      <c r="B1658" s="26" t="n"/>
      <c r="C1658" s="26" t="n"/>
      <c r="D1658" s="27" t="n"/>
      <c r="E1658" s="26" t="n"/>
      <c r="F1658" s="33">
        <f>IFERROR(IF(OR(C1658="",D1658=""),"",D1658*VLOOKUP(C1658,'Setup - Mix Design'!$A$5:$I$504,2,0)),"")</f>
        <v/>
      </c>
      <c r="G1658" s="33">
        <f>IFERROR(IF(OR(C1658="",D1658=""),"",D1658*VLOOKUP(C1658,'Setup - Mix Design'!$A$5:$I$504,3,0)),"")</f>
        <v/>
      </c>
      <c r="H1658" s="33">
        <f>IFERROR(IF(OR(C1658="",D1658=""),"",D1658*VLOOKUP(C1658,'Setup - Mix Design'!$A$5:$I$504,4,0)),"")</f>
        <v/>
      </c>
      <c r="I1658" s="33">
        <f>IFERROR(IF(OR(C1658="",D1658=""),"",D1658*VLOOKUP(C1658,'Setup - Mix Design'!$A$5:$I$504,5,0)),"")</f>
        <v/>
      </c>
      <c r="J1658" s="33">
        <f>IFERROR(IF(OR(C1658="",D1658=""),"",D1658*VLOOKUP(C1658,'Setup - Mix Design'!$A$5:$I$504,6,0)),"")</f>
        <v/>
      </c>
      <c r="K1658" s="33">
        <f>IFERROR(IF(OR(C1658="",D1658=""),"",D1658*VLOOKUP(C1658,'Setup - Mix Design'!$A$5:$I$504,7,0)),"")</f>
        <v/>
      </c>
    </row>
    <row r="1659">
      <c r="A1659" s="31" t="n"/>
      <c r="B1659" s="26" t="n"/>
      <c r="C1659" s="26" t="n"/>
      <c r="D1659" s="27" t="n"/>
      <c r="E1659" s="26" t="n"/>
      <c r="F1659" s="33">
        <f>IFERROR(IF(OR(C1659="",D1659=""),"",D1659*VLOOKUP(C1659,'Setup - Mix Design'!$A$5:$I$504,2,0)),"")</f>
        <v/>
      </c>
      <c r="G1659" s="33">
        <f>IFERROR(IF(OR(C1659="",D1659=""),"",D1659*VLOOKUP(C1659,'Setup - Mix Design'!$A$5:$I$504,3,0)),"")</f>
        <v/>
      </c>
      <c r="H1659" s="33">
        <f>IFERROR(IF(OR(C1659="",D1659=""),"",D1659*VLOOKUP(C1659,'Setup - Mix Design'!$A$5:$I$504,4,0)),"")</f>
        <v/>
      </c>
      <c r="I1659" s="33">
        <f>IFERROR(IF(OR(C1659="",D1659=""),"",D1659*VLOOKUP(C1659,'Setup - Mix Design'!$A$5:$I$504,5,0)),"")</f>
        <v/>
      </c>
      <c r="J1659" s="33">
        <f>IFERROR(IF(OR(C1659="",D1659=""),"",D1659*VLOOKUP(C1659,'Setup - Mix Design'!$A$5:$I$504,6,0)),"")</f>
        <v/>
      </c>
      <c r="K1659" s="33">
        <f>IFERROR(IF(OR(C1659="",D1659=""),"",D1659*VLOOKUP(C1659,'Setup - Mix Design'!$A$5:$I$504,7,0)),"")</f>
        <v/>
      </c>
    </row>
    <row r="1660">
      <c r="A1660" s="31" t="n"/>
      <c r="B1660" s="26" t="n"/>
      <c r="C1660" s="26" t="n"/>
      <c r="D1660" s="27" t="n"/>
      <c r="E1660" s="26" t="n"/>
      <c r="F1660" s="33">
        <f>IFERROR(IF(OR(C1660="",D1660=""),"",D1660*VLOOKUP(C1660,'Setup - Mix Design'!$A$5:$I$504,2,0)),"")</f>
        <v/>
      </c>
      <c r="G1660" s="33">
        <f>IFERROR(IF(OR(C1660="",D1660=""),"",D1660*VLOOKUP(C1660,'Setup - Mix Design'!$A$5:$I$504,3,0)),"")</f>
        <v/>
      </c>
      <c r="H1660" s="33">
        <f>IFERROR(IF(OR(C1660="",D1660=""),"",D1660*VLOOKUP(C1660,'Setup - Mix Design'!$A$5:$I$504,4,0)),"")</f>
        <v/>
      </c>
      <c r="I1660" s="33">
        <f>IFERROR(IF(OR(C1660="",D1660=""),"",D1660*VLOOKUP(C1660,'Setup - Mix Design'!$A$5:$I$504,5,0)),"")</f>
        <v/>
      </c>
      <c r="J1660" s="33">
        <f>IFERROR(IF(OR(C1660="",D1660=""),"",D1660*VLOOKUP(C1660,'Setup - Mix Design'!$A$5:$I$504,6,0)),"")</f>
        <v/>
      </c>
      <c r="K1660" s="33">
        <f>IFERROR(IF(OR(C1660="",D1660=""),"",D1660*VLOOKUP(C1660,'Setup - Mix Design'!$A$5:$I$504,7,0)),"")</f>
        <v/>
      </c>
    </row>
    <row r="1661">
      <c r="A1661" s="31" t="n"/>
      <c r="B1661" s="26" t="n"/>
      <c r="C1661" s="26" t="n"/>
      <c r="D1661" s="27" t="n"/>
      <c r="E1661" s="26" t="n"/>
      <c r="F1661" s="33">
        <f>IFERROR(IF(OR(C1661="",D1661=""),"",D1661*VLOOKUP(C1661,'Setup - Mix Design'!$A$5:$I$504,2,0)),"")</f>
        <v/>
      </c>
      <c r="G1661" s="33">
        <f>IFERROR(IF(OR(C1661="",D1661=""),"",D1661*VLOOKUP(C1661,'Setup - Mix Design'!$A$5:$I$504,3,0)),"")</f>
        <v/>
      </c>
      <c r="H1661" s="33">
        <f>IFERROR(IF(OR(C1661="",D1661=""),"",D1661*VLOOKUP(C1661,'Setup - Mix Design'!$A$5:$I$504,4,0)),"")</f>
        <v/>
      </c>
      <c r="I1661" s="33">
        <f>IFERROR(IF(OR(C1661="",D1661=""),"",D1661*VLOOKUP(C1661,'Setup - Mix Design'!$A$5:$I$504,5,0)),"")</f>
        <v/>
      </c>
      <c r="J1661" s="33">
        <f>IFERROR(IF(OR(C1661="",D1661=""),"",D1661*VLOOKUP(C1661,'Setup - Mix Design'!$A$5:$I$504,6,0)),"")</f>
        <v/>
      </c>
      <c r="K1661" s="33">
        <f>IFERROR(IF(OR(C1661="",D1661=""),"",D1661*VLOOKUP(C1661,'Setup - Mix Design'!$A$5:$I$504,7,0)),"")</f>
        <v/>
      </c>
    </row>
    <row r="1662">
      <c r="A1662" s="31" t="n"/>
      <c r="B1662" s="26" t="n"/>
      <c r="C1662" s="26" t="n"/>
      <c r="D1662" s="27" t="n"/>
      <c r="E1662" s="26" t="n"/>
      <c r="F1662" s="33">
        <f>IFERROR(IF(OR(C1662="",D1662=""),"",D1662*VLOOKUP(C1662,'Setup - Mix Design'!$A$5:$I$504,2,0)),"")</f>
        <v/>
      </c>
      <c r="G1662" s="33">
        <f>IFERROR(IF(OR(C1662="",D1662=""),"",D1662*VLOOKUP(C1662,'Setup - Mix Design'!$A$5:$I$504,3,0)),"")</f>
        <v/>
      </c>
      <c r="H1662" s="33">
        <f>IFERROR(IF(OR(C1662="",D1662=""),"",D1662*VLOOKUP(C1662,'Setup - Mix Design'!$A$5:$I$504,4,0)),"")</f>
        <v/>
      </c>
      <c r="I1662" s="33">
        <f>IFERROR(IF(OR(C1662="",D1662=""),"",D1662*VLOOKUP(C1662,'Setup - Mix Design'!$A$5:$I$504,5,0)),"")</f>
        <v/>
      </c>
      <c r="J1662" s="33">
        <f>IFERROR(IF(OR(C1662="",D1662=""),"",D1662*VLOOKUP(C1662,'Setup - Mix Design'!$A$5:$I$504,6,0)),"")</f>
        <v/>
      </c>
      <c r="K1662" s="33">
        <f>IFERROR(IF(OR(C1662="",D1662=""),"",D1662*VLOOKUP(C1662,'Setup - Mix Design'!$A$5:$I$504,7,0)),"")</f>
        <v/>
      </c>
    </row>
    <row r="1663">
      <c r="A1663" s="31" t="n"/>
      <c r="B1663" s="26" t="n"/>
      <c r="C1663" s="26" t="n"/>
      <c r="D1663" s="27" t="n"/>
      <c r="E1663" s="26" t="n"/>
      <c r="F1663" s="33">
        <f>IFERROR(IF(OR(C1663="",D1663=""),"",D1663*VLOOKUP(C1663,'Setup - Mix Design'!$A$5:$I$504,2,0)),"")</f>
        <v/>
      </c>
      <c r="G1663" s="33">
        <f>IFERROR(IF(OR(C1663="",D1663=""),"",D1663*VLOOKUP(C1663,'Setup - Mix Design'!$A$5:$I$504,3,0)),"")</f>
        <v/>
      </c>
      <c r="H1663" s="33">
        <f>IFERROR(IF(OR(C1663="",D1663=""),"",D1663*VLOOKUP(C1663,'Setup - Mix Design'!$A$5:$I$504,4,0)),"")</f>
        <v/>
      </c>
      <c r="I1663" s="33">
        <f>IFERROR(IF(OR(C1663="",D1663=""),"",D1663*VLOOKUP(C1663,'Setup - Mix Design'!$A$5:$I$504,5,0)),"")</f>
        <v/>
      </c>
      <c r="J1663" s="33">
        <f>IFERROR(IF(OR(C1663="",D1663=""),"",D1663*VLOOKUP(C1663,'Setup - Mix Design'!$A$5:$I$504,6,0)),"")</f>
        <v/>
      </c>
      <c r="K1663" s="33">
        <f>IFERROR(IF(OR(C1663="",D1663=""),"",D1663*VLOOKUP(C1663,'Setup - Mix Design'!$A$5:$I$504,7,0)),"")</f>
        <v/>
      </c>
    </row>
    <row r="1664">
      <c r="A1664" s="31" t="n"/>
      <c r="B1664" s="26" t="n"/>
      <c r="C1664" s="26" t="n"/>
      <c r="D1664" s="27" t="n"/>
      <c r="E1664" s="26" t="n"/>
      <c r="F1664" s="33">
        <f>IFERROR(IF(OR(C1664="",D1664=""),"",D1664*VLOOKUP(C1664,'Setup - Mix Design'!$A$5:$I$504,2,0)),"")</f>
        <v/>
      </c>
      <c r="G1664" s="33">
        <f>IFERROR(IF(OR(C1664="",D1664=""),"",D1664*VLOOKUP(C1664,'Setup - Mix Design'!$A$5:$I$504,3,0)),"")</f>
        <v/>
      </c>
      <c r="H1664" s="33">
        <f>IFERROR(IF(OR(C1664="",D1664=""),"",D1664*VLOOKUP(C1664,'Setup - Mix Design'!$A$5:$I$504,4,0)),"")</f>
        <v/>
      </c>
      <c r="I1664" s="33">
        <f>IFERROR(IF(OR(C1664="",D1664=""),"",D1664*VLOOKUP(C1664,'Setup - Mix Design'!$A$5:$I$504,5,0)),"")</f>
        <v/>
      </c>
      <c r="J1664" s="33">
        <f>IFERROR(IF(OR(C1664="",D1664=""),"",D1664*VLOOKUP(C1664,'Setup - Mix Design'!$A$5:$I$504,6,0)),"")</f>
        <v/>
      </c>
      <c r="K1664" s="33">
        <f>IFERROR(IF(OR(C1664="",D1664=""),"",D1664*VLOOKUP(C1664,'Setup - Mix Design'!$A$5:$I$504,7,0)),"")</f>
        <v/>
      </c>
    </row>
    <row r="1665">
      <c r="A1665" s="31" t="n"/>
      <c r="B1665" s="26" t="n"/>
      <c r="C1665" s="26" t="n"/>
      <c r="D1665" s="27" t="n"/>
      <c r="E1665" s="26" t="n"/>
      <c r="F1665" s="33">
        <f>IFERROR(IF(OR(C1665="",D1665=""),"",D1665*VLOOKUP(C1665,'Setup - Mix Design'!$A$5:$I$504,2,0)),"")</f>
        <v/>
      </c>
      <c r="G1665" s="33">
        <f>IFERROR(IF(OR(C1665="",D1665=""),"",D1665*VLOOKUP(C1665,'Setup - Mix Design'!$A$5:$I$504,3,0)),"")</f>
        <v/>
      </c>
      <c r="H1665" s="33">
        <f>IFERROR(IF(OR(C1665="",D1665=""),"",D1665*VLOOKUP(C1665,'Setup - Mix Design'!$A$5:$I$504,4,0)),"")</f>
        <v/>
      </c>
      <c r="I1665" s="33">
        <f>IFERROR(IF(OR(C1665="",D1665=""),"",D1665*VLOOKUP(C1665,'Setup - Mix Design'!$A$5:$I$504,5,0)),"")</f>
        <v/>
      </c>
      <c r="J1665" s="33">
        <f>IFERROR(IF(OR(C1665="",D1665=""),"",D1665*VLOOKUP(C1665,'Setup - Mix Design'!$A$5:$I$504,6,0)),"")</f>
        <v/>
      </c>
      <c r="K1665" s="33">
        <f>IFERROR(IF(OR(C1665="",D1665=""),"",D1665*VLOOKUP(C1665,'Setup - Mix Design'!$A$5:$I$504,7,0)),"")</f>
        <v/>
      </c>
    </row>
    <row r="1666">
      <c r="A1666" s="31" t="n"/>
      <c r="B1666" s="26" t="n"/>
      <c r="C1666" s="26" t="n"/>
      <c r="D1666" s="27" t="n"/>
      <c r="E1666" s="26" t="n"/>
      <c r="F1666" s="33">
        <f>IFERROR(IF(OR(C1666="",D1666=""),"",D1666*VLOOKUP(C1666,'Setup - Mix Design'!$A$5:$I$504,2,0)),"")</f>
        <v/>
      </c>
      <c r="G1666" s="33">
        <f>IFERROR(IF(OR(C1666="",D1666=""),"",D1666*VLOOKUP(C1666,'Setup - Mix Design'!$A$5:$I$504,3,0)),"")</f>
        <v/>
      </c>
      <c r="H1666" s="33">
        <f>IFERROR(IF(OR(C1666="",D1666=""),"",D1666*VLOOKUP(C1666,'Setup - Mix Design'!$A$5:$I$504,4,0)),"")</f>
        <v/>
      </c>
      <c r="I1666" s="33">
        <f>IFERROR(IF(OR(C1666="",D1666=""),"",D1666*VLOOKUP(C1666,'Setup - Mix Design'!$A$5:$I$504,5,0)),"")</f>
        <v/>
      </c>
      <c r="J1666" s="33">
        <f>IFERROR(IF(OR(C1666="",D1666=""),"",D1666*VLOOKUP(C1666,'Setup - Mix Design'!$A$5:$I$504,6,0)),"")</f>
        <v/>
      </c>
      <c r="K1666" s="33">
        <f>IFERROR(IF(OR(C1666="",D1666=""),"",D1666*VLOOKUP(C1666,'Setup - Mix Design'!$A$5:$I$504,7,0)),"")</f>
        <v/>
      </c>
    </row>
    <row r="1667">
      <c r="A1667" s="31" t="n"/>
      <c r="B1667" s="26" t="n"/>
      <c r="C1667" s="26" t="n"/>
      <c r="D1667" s="27" t="n"/>
      <c r="E1667" s="26" t="n"/>
      <c r="F1667" s="33">
        <f>IFERROR(IF(OR(C1667="",D1667=""),"",D1667*VLOOKUP(C1667,'Setup - Mix Design'!$A$5:$I$504,2,0)),"")</f>
        <v/>
      </c>
      <c r="G1667" s="33">
        <f>IFERROR(IF(OR(C1667="",D1667=""),"",D1667*VLOOKUP(C1667,'Setup - Mix Design'!$A$5:$I$504,3,0)),"")</f>
        <v/>
      </c>
      <c r="H1667" s="33">
        <f>IFERROR(IF(OR(C1667="",D1667=""),"",D1667*VLOOKUP(C1667,'Setup - Mix Design'!$A$5:$I$504,4,0)),"")</f>
        <v/>
      </c>
      <c r="I1667" s="33">
        <f>IFERROR(IF(OR(C1667="",D1667=""),"",D1667*VLOOKUP(C1667,'Setup - Mix Design'!$A$5:$I$504,5,0)),"")</f>
        <v/>
      </c>
      <c r="J1667" s="33">
        <f>IFERROR(IF(OR(C1667="",D1667=""),"",D1667*VLOOKUP(C1667,'Setup - Mix Design'!$A$5:$I$504,6,0)),"")</f>
        <v/>
      </c>
      <c r="K1667" s="33">
        <f>IFERROR(IF(OR(C1667="",D1667=""),"",D1667*VLOOKUP(C1667,'Setup - Mix Design'!$A$5:$I$504,7,0)),"")</f>
        <v/>
      </c>
    </row>
    <row r="1668">
      <c r="A1668" s="31" t="n"/>
      <c r="B1668" s="26" t="n"/>
      <c r="C1668" s="26" t="n"/>
      <c r="D1668" s="27" t="n"/>
      <c r="E1668" s="26" t="n"/>
      <c r="F1668" s="33">
        <f>IFERROR(IF(OR(C1668="",D1668=""),"",D1668*VLOOKUP(C1668,'Setup - Mix Design'!$A$5:$I$504,2,0)),"")</f>
        <v/>
      </c>
      <c r="G1668" s="33">
        <f>IFERROR(IF(OR(C1668="",D1668=""),"",D1668*VLOOKUP(C1668,'Setup - Mix Design'!$A$5:$I$504,3,0)),"")</f>
        <v/>
      </c>
      <c r="H1668" s="33">
        <f>IFERROR(IF(OR(C1668="",D1668=""),"",D1668*VLOOKUP(C1668,'Setup - Mix Design'!$A$5:$I$504,4,0)),"")</f>
        <v/>
      </c>
      <c r="I1668" s="33">
        <f>IFERROR(IF(OR(C1668="",D1668=""),"",D1668*VLOOKUP(C1668,'Setup - Mix Design'!$A$5:$I$504,5,0)),"")</f>
        <v/>
      </c>
      <c r="J1668" s="33">
        <f>IFERROR(IF(OR(C1668="",D1668=""),"",D1668*VLOOKUP(C1668,'Setup - Mix Design'!$A$5:$I$504,6,0)),"")</f>
        <v/>
      </c>
      <c r="K1668" s="33">
        <f>IFERROR(IF(OR(C1668="",D1668=""),"",D1668*VLOOKUP(C1668,'Setup - Mix Design'!$A$5:$I$504,7,0)),"")</f>
        <v/>
      </c>
    </row>
    <row r="1669">
      <c r="A1669" s="31" t="n"/>
      <c r="B1669" s="26" t="n"/>
      <c r="C1669" s="26" t="n"/>
      <c r="D1669" s="27" t="n"/>
      <c r="E1669" s="26" t="n"/>
      <c r="F1669" s="33">
        <f>IFERROR(IF(OR(C1669="",D1669=""),"",D1669*VLOOKUP(C1669,'Setup - Mix Design'!$A$5:$I$504,2,0)),"")</f>
        <v/>
      </c>
      <c r="G1669" s="33">
        <f>IFERROR(IF(OR(C1669="",D1669=""),"",D1669*VLOOKUP(C1669,'Setup - Mix Design'!$A$5:$I$504,3,0)),"")</f>
        <v/>
      </c>
      <c r="H1669" s="33">
        <f>IFERROR(IF(OR(C1669="",D1669=""),"",D1669*VLOOKUP(C1669,'Setup - Mix Design'!$A$5:$I$504,4,0)),"")</f>
        <v/>
      </c>
      <c r="I1669" s="33">
        <f>IFERROR(IF(OR(C1669="",D1669=""),"",D1669*VLOOKUP(C1669,'Setup - Mix Design'!$A$5:$I$504,5,0)),"")</f>
        <v/>
      </c>
      <c r="J1669" s="33">
        <f>IFERROR(IF(OR(C1669="",D1669=""),"",D1669*VLOOKUP(C1669,'Setup - Mix Design'!$A$5:$I$504,6,0)),"")</f>
        <v/>
      </c>
      <c r="K1669" s="33">
        <f>IFERROR(IF(OR(C1669="",D1669=""),"",D1669*VLOOKUP(C1669,'Setup - Mix Design'!$A$5:$I$504,7,0)),"")</f>
        <v/>
      </c>
    </row>
    <row r="1670">
      <c r="A1670" s="31" t="n"/>
      <c r="B1670" s="26" t="n"/>
      <c r="C1670" s="26" t="n"/>
      <c r="D1670" s="27" t="n"/>
      <c r="E1670" s="26" t="n"/>
      <c r="F1670" s="33">
        <f>IFERROR(IF(OR(C1670="",D1670=""),"",D1670*VLOOKUP(C1670,'Setup - Mix Design'!$A$5:$I$504,2,0)),"")</f>
        <v/>
      </c>
      <c r="G1670" s="33">
        <f>IFERROR(IF(OR(C1670="",D1670=""),"",D1670*VLOOKUP(C1670,'Setup - Mix Design'!$A$5:$I$504,3,0)),"")</f>
        <v/>
      </c>
      <c r="H1670" s="33">
        <f>IFERROR(IF(OR(C1670="",D1670=""),"",D1670*VLOOKUP(C1670,'Setup - Mix Design'!$A$5:$I$504,4,0)),"")</f>
        <v/>
      </c>
      <c r="I1670" s="33">
        <f>IFERROR(IF(OR(C1670="",D1670=""),"",D1670*VLOOKUP(C1670,'Setup - Mix Design'!$A$5:$I$504,5,0)),"")</f>
        <v/>
      </c>
      <c r="J1670" s="33">
        <f>IFERROR(IF(OR(C1670="",D1670=""),"",D1670*VLOOKUP(C1670,'Setup - Mix Design'!$A$5:$I$504,6,0)),"")</f>
        <v/>
      </c>
      <c r="K1670" s="33">
        <f>IFERROR(IF(OR(C1670="",D1670=""),"",D1670*VLOOKUP(C1670,'Setup - Mix Design'!$A$5:$I$504,7,0)),"")</f>
        <v/>
      </c>
    </row>
    <row r="1671">
      <c r="A1671" s="31" t="n"/>
      <c r="B1671" s="26" t="n"/>
      <c r="C1671" s="26" t="n"/>
      <c r="D1671" s="27" t="n"/>
      <c r="E1671" s="26" t="n"/>
      <c r="F1671" s="33">
        <f>IFERROR(IF(OR(C1671="",D1671=""),"",D1671*VLOOKUP(C1671,'Setup - Mix Design'!$A$5:$I$504,2,0)),"")</f>
        <v/>
      </c>
      <c r="G1671" s="33">
        <f>IFERROR(IF(OR(C1671="",D1671=""),"",D1671*VLOOKUP(C1671,'Setup - Mix Design'!$A$5:$I$504,3,0)),"")</f>
        <v/>
      </c>
      <c r="H1671" s="33">
        <f>IFERROR(IF(OR(C1671="",D1671=""),"",D1671*VLOOKUP(C1671,'Setup - Mix Design'!$A$5:$I$504,4,0)),"")</f>
        <v/>
      </c>
      <c r="I1671" s="33">
        <f>IFERROR(IF(OR(C1671="",D1671=""),"",D1671*VLOOKUP(C1671,'Setup - Mix Design'!$A$5:$I$504,5,0)),"")</f>
        <v/>
      </c>
      <c r="J1671" s="33">
        <f>IFERROR(IF(OR(C1671="",D1671=""),"",D1671*VLOOKUP(C1671,'Setup - Mix Design'!$A$5:$I$504,6,0)),"")</f>
        <v/>
      </c>
      <c r="K1671" s="33">
        <f>IFERROR(IF(OR(C1671="",D1671=""),"",D1671*VLOOKUP(C1671,'Setup - Mix Design'!$A$5:$I$504,7,0)),"")</f>
        <v/>
      </c>
    </row>
    <row r="1672">
      <c r="A1672" s="31" t="n"/>
      <c r="B1672" s="26" t="n"/>
      <c r="C1672" s="26" t="n"/>
      <c r="D1672" s="27" t="n"/>
      <c r="E1672" s="26" t="n"/>
      <c r="F1672" s="33">
        <f>IFERROR(IF(OR(C1672="",D1672=""),"",D1672*VLOOKUP(C1672,'Setup - Mix Design'!$A$5:$I$504,2,0)),"")</f>
        <v/>
      </c>
      <c r="G1672" s="33">
        <f>IFERROR(IF(OR(C1672="",D1672=""),"",D1672*VLOOKUP(C1672,'Setup - Mix Design'!$A$5:$I$504,3,0)),"")</f>
        <v/>
      </c>
      <c r="H1672" s="33">
        <f>IFERROR(IF(OR(C1672="",D1672=""),"",D1672*VLOOKUP(C1672,'Setup - Mix Design'!$A$5:$I$504,4,0)),"")</f>
        <v/>
      </c>
      <c r="I1672" s="33">
        <f>IFERROR(IF(OR(C1672="",D1672=""),"",D1672*VLOOKUP(C1672,'Setup - Mix Design'!$A$5:$I$504,5,0)),"")</f>
        <v/>
      </c>
      <c r="J1672" s="33">
        <f>IFERROR(IF(OR(C1672="",D1672=""),"",D1672*VLOOKUP(C1672,'Setup - Mix Design'!$A$5:$I$504,6,0)),"")</f>
        <v/>
      </c>
      <c r="K1672" s="33">
        <f>IFERROR(IF(OR(C1672="",D1672=""),"",D1672*VLOOKUP(C1672,'Setup - Mix Design'!$A$5:$I$504,7,0)),"")</f>
        <v/>
      </c>
    </row>
    <row r="1673">
      <c r="A1673" s="31" t="n"/>
      <c r="B1673" s="26" t="n"/>
      <c r="C1673" s="26" t="n"/>
      <c r="D1673" s="27" t="n"/>
      <c r="E1673" s="26" t="n"/>
      <c r="F1673" s="33">
        <f>IFERROR(IF(OR(C1673="",D1673=""),"",D1673*VLOOKUP(C1673,'Setup - Mix Design'!$A$5:$I$504,2,0)),"")</f>
        <v/>
      </c>
      <c r="G1673" s="33">
        <f>IFERROR(IF(OR(C1673="",D1673=""),"",D1673*VLOOKUP(C1673,'Setup - Mix Design'!$A$5:$I$504,3,0)),"")</f>
        <v/>
      </c>
      <c r="H1673" s="33">
        <f>IFERROR(IF(OR(C1673="",D1673=""),"",D1673*VLOOKUP(C1673,'Setup - Mix Design'!$A$5:$I$504,4,0)),"")</f>
        <v/>
      </c>
      <c r="I1673" s="33">
        <f>IFERROR(IF(OR(C1673="",D1673=""),"",D1673*VLOOKUP(C1673,'Setup - Mix Design'!$A$5:$I$504,5,0)),"")</f>
        <v/>
      </c>
      <c r="J1673" s="33">
        <f>IFERROR(IF(OR(C1673="",D1673=""),"",D1673*VLOOKUP(C1673,'Setup - Mix Design'!$A$5:$I$504,6,0)),"")</f>
        <v/>
      </c>
      <c r="K1673" s="33">
        <f>IFERROR(IF(OR(C1673="",D1673=""),"",D1673*VLOOKUP(C1673,'Setup - Mix Design'!$A$5:$I$504,7,0)),"")</f>
        <v/>
      </c>
    </row>
    <row r="1674">
      <c r="A1674" s="31" t="n"/>
      <c r="B1674" s="26" t="n"/>
      <c r="C1674" s="26" t="n"/>
      <c r="D1674" s="27" t="n"/>
      <c r="E1674" s="26" t="n"/>
      <c r="F1674" s="33">
        <f>IFERROR(IF(OR(C1674="",D1674=""),"",D1674*VLOOKUP(C1674,'Setup - Mix Design'!$A$5:$I$504,2,0)),"")</f>
        <v/>
      </c>
      <c r="G1674" s="33">
        <f>IFERROR(IF(OR(C1674="",D1674=""),"",D1674*VLOOKUP(C1674,'Setup - Mix Design'!$A$5:$I$504,3,0)),"")</f>
        <v/>
      </c>
      <c r="H1674" s="33">
        <f>IFERROR(IF(OR(C1674="",D1674=""),"",D1674*VLOOKUP(C1674,'Setup - Mix Design'!$A$5:$I$504,4,0)),"")</f>
        <v/>
      </c>
      <c r="I1674" s="33">
        <f>IFERROR(IF(OR(C1674="",D1674=""),"",D1674*VLOOKUP(C1674,'Setup - Mix Design'!$A$5:$I$504,5,0)),"")</f>
        <v/>
      </c>
      <c r="J1674" s="33">
        <f>IFERROR(IF(OR(C1674="",D1674=""),"",D1674*VLOOKUP(C1674,'Setup - Mix Design'!$A$5:$I$504,6,0)),"")</f>
        <v/>
      </c>
      <c r="K1674" s="33">
        <f>IFERROR(IF(OR(C1674="",D1674=""),"",D1674*VLOOKUP(C1674,'Setup - Mix Design'!$A$5:$I$504,7,0)),"")</f>
        <v/>
      </c>
    </row>
    <row r="1675">
      <c r="A1675" s="31" t="n"/>
      <c r="B1675" s="26" t="n"/>
      <c r="C1675" s="26" t="n"/>
      <c r="D1675" s="27" t="n"/>
      <c r="E1675" s="26" t="n"/>
      <c r="F1675" s="33">
        <f>IFERROR(IF(OR(C1675="",D1675=""),"",D1675*VLOOKUP(C1675,'Setup - Mix Design'!$A$5:$I$504,2,0)),"")</f>
        <v/>
      </c>
      <c r="G1675" s="33">
        <f>IFERROR(IF(OR(C1675="",D1675=""),"",D1675*VLOOKUP(C1675,'Setup - Mix Design'!$A$5:$I$504,3,0)),"")</f>
        <v/>
      </c>
      <c r="H1675" s="33">
        <f>IFERROR(IF(OR(C1675="",D1675=""),"",D1675*VLOOKUP(C1675,'Setup - Mix Design'!$A$5:$I$504,4,0)),"")</f>
        <v/>
      </c>
      <c r="I1675" s="33">
        <f>IFERROR(IF(OR(C1675="",D1675=""),"",D1675*VLOOKUP(C1675,'Setup - Mix Design'!$A$5:$I$504,5,0)),"")</f>
        <v/>
      </c>
      <c r="J1675" s="33">
        <f>IFERROR(IF(OR(C1675="",D1675=""),"",D1675*VLOOKUP(C1675,'Setup - Mix Design'!$A$5:$I$504,6,0)),"")</f>
        <v/>
      </c>
      <c r="K1675" s="33">
        <f>IFERROR(IF(OR(C1675="",D1675=""),"",D1675*VLOOKUP(C1675,'Setup - Mix Design'!$A$5:$I$504,7,0)),"")</f>
        <v/>
      </c>
    </row>
    <row r="1676">
      <c r="A1676" s="31" t="n"/>
      <c r="B1676" s="26" t="n"/>
      <c r="C1676" s="26" t="n"/>
      <c r="D1676" s="27" t="n"/>
      <c r="E1676" s="26" t="n"/>
      <c r="F1676" s="33">
        <f>IFERROR(IF(OR(C1676="",D1676=""),"",D1676*VLOOKUP(C1676,'Setup - Mix Design'!$A$5:$I$504,2,0)),"")</f>
        <v/>
      </c>
      <c r="G1676" s="33">
        <f>IFERROR(IF(OR(C1676="",D1676=""),"",D1676*VLOOKUP(C1676,'Setup - Mix Design'!$A$5:$I$504,3,0)),"")</f>
        <v/>
      </c>
      <c r="H1676" s="33">
        <f>IFERROR(IF(OR(C1676="",D1676=""),"",D1676*VLOOKUP(C1676,'Setup - Mix Design'!$A$5:$I$504,4,0)),"")</f>
        <v/>
      </c>
      <c r="I1676" s="33">
        <f>IFERROR(IF(OR(C1676="",D1676=""),"",D1676*VLOOKUP(C1676,'Setup - Mix Design'!$A$5:$I$504,5,0)),"")</f>
        <v/>
      </c>
      <c r="J1676" s="33">
        <f>IFERROR(IF(OR(C1676="",D1676=""),"",D1676*VLOOKUP(C1676,'Setup - Mix Design'!$A$5:$I$504,6,0)),"")</f>
        <v/>
      </c>
      <c r="K1676" s="33">
        <f>IFERROR(IF(OR(C1676="",D1676=""),"",D1676*VLOOKUP(C1676,'Setup - Mix Design'!$A$5:$I$504,7,0)),"")</f>
        <v/>
      </c>
    </row>
    <row r="1677">
      <c r="A1677" s="31" t="n"/>
      <c r="B1677" s="26" t="n"/>
      <c r="C1677" s="26" t="n"/>
      <c r="D1677" s="27" t="n"/>
      <c r="E1677" s="26" t="n"/>
      <c r="F1677" s="33">
        <f>IFERROR(IF(OR(C1677="",D1677=""),"",D1677*VLOOKUP(C1677,'Setup - Mix Design'!$A$5:$I$504,2,0)),"")</f>
        <v/>
      </c>
      <c r="G1677" s="33">
        <f>IFERROR(IF(OR(C1677="",D1677=""),"",D1677*VLOOKUP(C1677,'Setup - Mix Design'!$A$5:$I$504,3,0)),"")</f>
        <v/>
      </c>
      <c r="H1677" s="33">
        <f>IFERROR(IF(OR(C1677="",D1677=""),"",D1677*VLOOKUP(C1677,'Setup - Mix Design'!$A$5:$I$504,4,0)),"")</f>
        <v/>
      </c>
      <c r="I1677" s="33">
        <f>IFERROR(IF(OR(C1677="",D1677=""),"",D1677*VLOOKUP(C1677,'Setup - Mix Design'!$A$5:$I$504,5,0)),"")</f>
        <v/>
      </c>
      <c r="J1677" s="33">
        <f>IFERROR(IF(OR(C1677="",D1677=""),"",D1677*VLOOKUP(C1677,'Setup - Mix Design'!$A$5:$I$504,6,0)),"")</f>
        <v/>
      </c>
      <c r="K1677" s="33">
        <f>IFERROR(IF(OR(C1677="",D1677=""),"",D1677*VLOOKUP(C1677,'Setup - Mix Design'!$A$5:$I$504,7,0)),"")</f>
        <v/>
      </c>
    </row>
    <row r="1678">
      <c r="A1678" s="31" t="n"/>
      <c r="B1678" s="26" t="n"/>
      <c r="C1678" s="26" t="n"/>
      <c r="D1678" s="27" t="n"/>
      <c r="E1678" s="26" t="n"/>
      <c r="F1678" s="33">
        <f>IFERROR(IF(OR(C1678="",D1678=""),"",D1678*VLOOKUP(C1678,'Setup - Mix Design'!$A$5:$I$504,2,0)),"")</f>
        <v/>
      </c>
      <c r="G1678" s="33">
        <f>IFERROR(IF(OR(C1678="",D1678=""),"",D1678*VLOOKUP(C1678,'Setup - Mix Design'!$A$5:$I$504,3,0)),"")</f>
        <v/>
      </c>
      <c r="H1678" s="33">
        <f>IFERROR(IF(OR(C1678="",D1678=""),"",D1678*VLOOKUP(C1678,'Setup - Mix Design'!$A$5:$I$504,4,0)),"")</f>
        <v/>
      </c>
      <c r="I1678" s="33">
        <f>IFERROR(IF(OR(C1678="",D1678=""),"",D1678*VLOOKUP(C1678,'Setup - Mix Design'!$A$5:$I$504,5,0)),"")</f>
        <v/>
      </c>
      <c r="J1678" s="33">
        <f>IFERROR(IF(OR(C1678="",D1678=""),"",D1678*VLOOKUP(C1678,'Setup - Mix Design'!$A$5:$I$504,6,0)),"")</f>
        <v/>
      </c>
      <c r="K1678" s="33">
        <f>IFERROR(IF(OR(C1678="",D1678=""),"",D1678*VLOOKUP(C1678,'Setup - Mix Design'!$A$5:$I$504,7,0)),"")</f>
        <v/>
      </c>
    </row>
    <row r="1679">
      <c r="A1679" s="31" t="n"/>
      <c r="B1679" s="26" t="n"/>
      <c r="C1679" s="26" t="n"/>
      <c r="D1679" s="27" t="n"/>
      <c r="E1679" s="26" t="n"/>
      <c r="F1679" s="33">
        <f>IFERROR(IF(OR(C1679="",D1679=""),"",D1679*VLOOKUP(C1679,'Setup - Mix Design'!$A$5:$I$504,2,0)),"")</f>
        <v/>
      </c>
      <c r="G1679" s="33">
        <f>IFERROR(IF(OR(C1679="",D1679=""),"",D1679*VLOOKUP(C1679,'Setup - Mix Design'!$A$5:$I$504,3,0)),"")</f>
        <v/>
      </c>
      <c r="H1679" s="33">
        <f>IFERROR(IF(OR(C1679="",D1679=""),"",D1679*VLOOKUP(C1679,'Setup - Mix Design'!$A$5:$I$504,4,0)),"")</f>
        <v/>
      </c>
      <c r="I1679" s="33">
        <f>IFERROR(IF(OR(C1679="",D1679=""),"",D1679*VLOOKUP(C1679,'Setup - Mix Design'!$A$5:$I$504,5,0)),"")</f>
        <v/>
      </c>
      <c r="J1679" s="33">
        <f>IFERROR(IF(OR(C1679="",D1679=""),"",D1679*VLOOKUP(C1679,'Setup - Mix Design'!$A$5:$I$504,6,0)),"")</f>
        <v/>
      </c>
      <c r="K1679" s="33">
        <f>IFERROR(IF(OR(C1679="",D1679=""),"",D1679*VLOOKUP(C1679,'Setup - Mix Design'!$A$5:$I$504,7,0)),"")</f>
        <v/>
      </c>
    </row>
    <row r="1680">
      <c r="A1680" s="31" t="n"/>
      <c r="B1680" s="26" t="n"/>
      <c r="C1680" s="26" t="n"/>
      <c r="D1680" s="27" t="n"/>
      <c r="E1680" s="26" t="n"/>
      <c r="F1680" s="33">
        <f>IFERROR(IF(OR(C1680="",D1680=""),"",D1680*VLOOKUP(C1680,'Setup - Mix Design'!$A$5:$I$504,2,0)),"")</f>
        <v/>
      </c>
      <c r="G1680" s="33">
        <f>IFERROR(IF(OR(C1680="",D1680=""),"",D1680*VLOOKUP(C1680,'Setup - Mix Design'!$A$5:$I$504,3,0)),"")</f>
        <v/>
      </c>
      <c r="H1680" s="33">
        <f>IFERROR(IF(OR(C1680="",D1680=""),"",D1680*VLOOKUP(C1680,'Setup - Mix Design'!$A$5:$I$504,4,0)),"")</f>
        <v/>
      </c>
      <c r="I1680" s="33">
        <f>IFERROR(IF(OR(C1680="",D1680=""),"",D1680*VLOOKUP(C1680,'Setup - Mix Design'!$A$5:$I$504,5,0)),"")</f>
        <v/>
      </c>
      <c r="J1680" s="33">
        <f>IFERROR(IF(OR(C1680="",D1680=""),"",D1680*VLOOKUP(C1680,'Setup - Mix Design'!$A$5:$I$504,6,0)),"")</f>
        <v/>
      </c>
      <c r="K1680" s="33">
        <f>IFERROR(IF(OR(C1680="",D1680=""),"",D1680*VLOOKUP(C1680,'Setup - Mix Design'!$A$5:$I$504,7,0)),"")</f>
        <v/>
      </c>
    </row>
    <row r="1681">
      <c r="A1681" s="31" t="n"/>
      <c r="B1681" s="26" t="n"/>
      <c r="C1681" s="26" t="n"/>
      <c r="D1681" s="27" t="n"/>
      <c r="E1681" s="26" t="n"/>
      <c r="F1681" s="33">
        <f>IFERROR(IF(OR(C1681="",D1681=""),"",D1681*VLOOKUP(C1681,'Setup - Mix Design'!$A$5:$I$504,2,0)),"")</f>
        <v/>
      </c>
      <c r="G1681" s="33">
        <f>IFERROR(IF(OR(C1681="",D1681=""),"",D1681*VLOOKUP(C1681,'Setup - Mix Design'!$A$5:$I$504,3,0)),"")</f>
        <v/>
      </c>
      <c r="H1681" s="33">
        <f>IFERROR(IF(OR(C1681="",D1681=""),"",D1681*VLOOKUP(C1681,'Setup - Mix Design'!$A$5:$I$504,4,0)),"")</f>
        <v/>
      </c>
      <c r="I1681" s="33">
        <f>IFERROR(IF(OR(C1681="",D1681=""),"",D1681*VLOOKUP(C1681,'Setup - Mix Design'!$A$5:$I$504,5,0)),"")</f>
        <v/>
      </c>
      <c r="J1681" s="33">
        <f>IFERROR(IF(OR(C1681="",D1681=""),"",D1681*VLOOKUP(C1681,'Setup - Mix Design'!$A$5:$I$504,6,0)),"")</f>
        <v/>
      </c>
      <c r="K1681" s="33">
        <f>IFERROR(IF(OR(C1681="",D1681=""),"",D1681*VLOOKUP(C1681,'Setup - Mix Design'!$A$5:$I$504,7,0)),"")</f>
        <v/>
      </c>
    </row>
    <row r="1682">
      <c r="A1682" s="31" t="n"/>
      <c r="B1682" s="26" t="n"/>
      <c r="C1682" s="26" t="n"/>
      <c r="D1682" s="27" t="n"/>
      <c r="E1682" s="26" t="n"/>
      <c r="F1682" s="33">
        <f>IFERROR(IF(OR(C1682="",D1682=""),"",D1682*VLOOKUP(C1682,'Setup - Mix Design'!$A$5:$I$504,2,0)),"")</f>
        <v/>
      </c>
      <c r="G1682" s="33">
        <f>IFERROR(IF(OR(C1682="",D1682=""),"",D1682*VLOOKUP(C1682,'Setup - Mix Design'!$A$5:$I$504,3,0)),"")</f>
        <v/>
      </c>
      <c r="H1682" s="33">
        <f>IFERROR(IF(OR(C1682="",D1682=""),"",D1682*VLOOKUP(C1682,'Setup - Mix Design'!$A$5:$I$504,4,0)),"")</f>
        <v/>
      </c>
      <c r="I1682" s="33">
        <f>IFERROR(IF(OR(C1682="",D1682=""),"",D1682*VLOOKUP(C1682,'Setup - Mix Design'!$A$5:$I$504,5,0)),"")</f>
        <v/>
      </c>
      <c r="J1682" s="33">
        <f>IFERROR(IF(OR(C1682="",D1682=""),"",D1682*VLOOKUP(C1682,'Setup - Mix Design'!$A$5:$I$504,6,0)),"")</f>
        <v/>
      </c>
      <c r="K1682" s="33">
        <f>IFERROR(IF(OR(C1682="",D1682=""),"",D1682*VLOOKUP(C1682,'Setup - Mix Design'!$A$5:$I$504,7,0)),"")</f>
        <v/>
      </c>
    </row>
    <row r="1683">
      <c r="A1683" s="31" t="n"/>
      <c r="B1683" s="26" t="n"/>
      <c r="C1683" s="26" t="n"/>
      <c r="D1683" s="27" t="n"/>
      <c r="E1683" s="26" t="n"/>
      <c r="F1683" s="33">
        <f>IFERROR(IF(OR(C1683="",D1683=""),"",D1683*VLOOKUP(C1683,'Setup - Mix Design'!$A$5:$I$504,2,0)),"")</f>
        <v/>
      </c>
      <c r="G1683" s="33">
        <f>IFERROR(IF(OR(C1683="",D1683=""),"",D1683*VLOOKUP(C1683,'Setup - Mix Design'!$A$5:$I$504,3,0)),"")</f>
        <v/>
      </c>
      <c r="H1683" s="33">
        <f>IFERROR(IF(OR(C1683="",D1683=""),"",D1683*VLOOKUP(C1683,'Setup - Mix Design'!$A$5:$I$504,4,0)),"")</f>
        <v/>
      </c>
      <c r="I1683" s="33">
        <f>IFERROR(IF(OR(C1683="",D1683=""),"",D1683*VLOOKUP(C1683,'Setup - Mix Design'!$A$5:$I$504,5,0)),"")</f>
        <v/>
      </c>
      <c r="J1683" s="33">
        <f>IFERROR(IF(OR(C1683="",D1683=""),"",D1683*VLOOKUP(C1683,'Setup - Mix Design'!$A$5:$I$504,6,0)),"")</f>
        <v/>
      </c>
      <c r="K1683" s="33">
        <f>IFERROR(IF(OR(C1683="",D1683=""),"",D1683*VLOOKUP(C1683,'Setup - Mix Design'!$A$5:$I$504,7,0)),"")</f>
        <v/>
      </c>
    </row>
    <row r="1684">
      <c r="A1684" s="31" t="n"/>
      <c r="B1684" s="26" t="n"/>
      <c r="C1684" s="26" t="n"/>
      <c r="D1684" s="27" t="n"/>
      <c r="E1684" s="26" t="n"/>
      <c r="F1684" s="33">
        <f>IFERROR(IF(OR(C1684="",D1684=""),"",D1684*VLOOKUP(C1684,'Setup - Mix Design'!$A$5:$I$504,2,0)),"")</f>
        <v/>
      </c>
      <c r="G1684" s="33">
        <f>IFERROR(IF(OR(C1684="",D1684=""),"",D1684*VLOOKUP(C1684,'Setup - Mix Design'!$A$5:$I$504,3,0)),"")</f>
        <v/>
      </c>
      <c r="H1684" s="33">
        <f>IFERROR(IF(OR(C1684="",D1684=""),"",D1684*VLOOKUP(C1684,'Setup - Mix Design'!$A$5:$I$504,4,0)),"")</f>
        <v/>
      </c>
      <c r="I1684" s="33">
        <f>IFERROR(IF(OR(C1684="",D1684=""),"",D1684*VLOOKUP(C1684,'Setup - Mix Design'!$A$5:$I$504,5,0)),"")</f>
        <v/>
      </c>
      <c r="J1684" s="33">
        <f>IFERROR(IF(OR(C1684="",D1684=""),"",D1684*VLOOKUP(C1684,'Setup - Mix Design'!$A$5:$I$504,6,0)),"")</f>
        <v/>
      </c>
      <c r="K1684" s="33">
        <f>IFERROR(IF(OR(C1684="",D1684=""),"",D1684*VLOOKUP(C1684,'Setup - Mix Design'!$A$5:$I$504,7,0)),"")</f>
        <v/>
      </c>
    </row>
    <row r="1685">
      <c r="A1685" s="31" t="n"/>
      <c r="B1685" s="26" t="n"/>
      <c r="C1685" s="26" t="n"/>
      <c r="D1685" s="27" t="n"/>
      <c r="E1685" s="26" t="n"/>
      <c r="F1685" s="33">
        <f>IFERROR(IF(OR(C1685="",D1685=""),"",D1685*VLOOKUP(C1685,'Setup - Mix Design'!$A$5:$I$504,2,0)),"")</f>
        <v/>
      </c>
      <c r="G1685" s="33">
        <f>IFERROR(IF(OR(C1685="",D1685=""),"",D1685*VLOOKUP(C1685,'Setup - Mix Design'!$A$5:$I$504,3,0)),"")</f>
        <v/>
      </c>
      <c r="H1685" s="33">
        <f>IFERROR(IF(OR(C1685="",D1685=""),"",D1685*VLOOKUP(C1685,'Setup - Mix Design'!$A$5:$I$504,4,0)),"")</f>
        <v/>
      </c>
      <c r="I1685" s="33">
        <f>IFERROR(IF(OR(C1685="",D1685=""),"",D1685*VLOOKUP(C1685,'Setup - Mix Design'!$A$5:$I$504,5,0)),"")</f>
        <v/>
      </c>
      <c r="J1685" s="33">
        <f>IFERROR(IF(OR(C1685="",D1685=""),"",D1685*VLOOKUP(C1685,'Setup - Mix Design'!$A$5:$I$504,6,0)),"")</f>
        <v/>
      </c>
      <c r="K1685" s="33">
        <f>IFERROR(IF(OR(C1685="",D1685=""),"",D1685*VLOOKUP(C1685,'Setup - Mix Design'!$A$5:$I$504,7,0)),"")</f>
        <v/>
      </c>
    </row>
    <row r="1686">
      <c r="A1686" s="31" t="n"/>
      <c r="B1686" s="26" t="n"/>
      <c r="C1686" s="26" t="n"/>
      <c r="D1686" s="27" t="n"/>
      <c r="E1686" s="26" t="n"/>
      <c r="F1686" s="33">
        <f>IFERROR(IF(OR(C1686="",D1686=""),"",D1686*VLOOKUP(C1686,'Setup - Mix Design'!$A$5:$I$504,2,0)),"")</f>
        <v/>
      </c>
      <c r="G1686" s="33">
        <f>IFERROR(IF(OR(C1686="",D1686=""),"",D1686*VLOOKUP(C1686,'Setup - Mix Design'!$A$5:$I$504,3,0)),"")</f>
        <v/>
      </c>
      <c r="H1686" s="33">
        <f>IFERROR(IF(OR(C1686="",D1686=""),"",D1686*VLOOKUP(C1686,'Setup - Mix Design'!$A$5:$I$504,4,0)),"")</f>
        <v/>
      </c>
      <c r="I1686" s="33">
        <f>IFERROR(IF(OR(C1686="",D1686=""),"",D1686*VLOOKUP(C1686,'Setup - Mix Design'!$A$5:$I$504,5,0)),"")</f>
        <v/>
      </c>
      <c r="J1686" s="33">
        <f>IFERROR(IF(OR(C1686="",D1686=""),"",D1686*VLOOKUP(C1686,'Setup - Mix Design'!$A$5:$I$504,6,0)),"")</f>
        <v/>
      </c>
      <c r="K1686" s="33">
        <f>IFERROR(IF(OR(C1686="",D1686=""),"",D1686*VLOOKUP(C1686,'Setup - Mix Design'!$A$5:$I$504,7,0)),"")</f>
        <v/>
      </c>
    </row>
    <row r="1687">
      <c r="A1687" s="31" t="n"/>
      <c r="B1687" s="26" t="n"/>
      <c r="C1687" s="26" t="n"/>
      <c r="D1687" s="27" t="n"/>
      <c r="E1687" s="26" t="n"/>
      <c r="F1687" s="33">
        <f>IFERROR(IF(OR(C1687="",D1687=""),"",D1687*VLOOKUP(C1687,'Setup - Mix Design'!$A$5:$I$504,2,0)),"")</f>
        <v/>
      </c>
      <c r="G1687" s="33">
        <f>IFERROR(IF(OR(C1687="",D1687=""),"",D1687*VLOOKUP(C1687,'Setup - Mix Design'!$A$5:$I$504,3,0)),"")</f>
        <v/>
      </c>
      <c r="H1687" s="33">
        <f>IFERROR(IF(OR(C1687="",D1687=""),"",D1687*VLOOKUP(C1687,'Setup - Mix Design'!$A$5:$I$504,4,0)),"")</f>
        <v/>
      </c>
      <c r="I1687" s="33">
        <f>IFERROR(IF(OR(C1687="",D1687=""),"",D1687*VLOOKUP(C1687,'Setup - Mix Design'!$A$5:$I$504,5,0)),"")</f>
        <v/>
      </c>
      <c r="J1687" s="33">
        <f>IFERROR(IF(OR(C1687="",D1687=""),"",D1687*VLOOKUP(C1687,'Setup - Mix Design'!$A$5:$I$504,6,0)),"")</f>
        <v/>
      </c>
      <c r="K1687" s="33">
        <f>IFERROR(IF(OR(C1687="",D1687=""),"",D1687*VLOOKUP(C1687,'Setup - Mix Design'!$A$5:$I$504,7,0)),"")</f>
        <v/>
      </c>
    </row>
    <row r="1688">
      <c r="A1688" s="31" t="n"/>
      <c r="B1688" s="26" t="n"/>
      <c r="C1688" s="26" t="n"/>
      <c r="D1688" s="27" t="n"/>
      <c r="E1688" s="26" t="n"/>
      <c r="F1688" s="33">
        <f>IFERROR(IF(OR(C1688="",D1688=""),"",D1688*VLOOKUP(C1688,'Setup - Mix Design'!$A$5:$I$504,2,0)),"")</f>
        <v/>
      </c>
      <c r="G1688" s="33">
        <f>IFERROR(IF(OR(C1688="",D1688=""),"",D1688*VLOOKUP(C1688,'Setup - Mix Design'!$A$5:$I$504,3,0)),"")</f>
        <v/>
      </c>
      <c r="H1688" s="33">
        <f>IFERROR(IF(OR(C1688="",D1688=""),"",D1688*VLOOKUP(C1688,'Setup - Mix Design'!$A$5:$I$504,4,0)),"")</f>
        <v/>
      </c>
      <c r="I1688" s="33">
        <f>IFERROR(IF(OR(C1688="",D1688=""),"",D1688*VLOOKUP(C1688,'Setup - Mix Design'!$A$5:$I$504,5,0)),"")</f>
        <v/>
      </c>
      <c r="J1688" s="33">
        <f>IFERROR(IF(OR(C1688="",D1688=""),"",D1688*VLOOKUP(C1688,'Setup - Mix Design'!$A$5:$I$504,6,0)),"")</f>
        <v/>
      </c>
      <c r="K1688" s="33">
        <f>IFERROR(IF(OR(C1688="",D1688=""),"",D1688*VLOOKUP(C1688,'Setup - Mix Design'!$A$5:$I$504,7,0)),"")</f>
        <v/>
      </c>
    </row>
    <row r="1689">
      <c r="A1689" s="31" t="n"/>
      <c r="B1689" s="26" t="n"/>
      <c r="C1689" s="26" t="n"/>
      <c r="D1689" s="27" t="n"/>
      <c r="E1689" s="26" t="n"/>
      <c r="F1689" s="33">
        <f>IFERROR(IF(OR(C1689="",D1689=""),"",D1689*VLOOKUP(C1689,'Setup - Mix Design'!$A$5:$I$504,2,0)),"")</f>
        <v/>
      </c>
      <c r="G1689" s="33">
        <f>IFERROR(IF(OR(C1689="",D1689=""),"",D1689*VLOOKUP(C1689,'Setup - Mix Design'!$A$5:$I$504,3,0)),"")</f>
        <v/>
      </c>
      <c r="H1689" s="33">
        <f>IFERROR(IF(OR(C1689="",D1689=""),"",D1689*VLOOKUP(C1689,'Setup - Mix Design'!$A$5:$I$504,4,0)),"")</f>
        <v/>
      </c>
      <c r="I1689" s="33">
        <f>IFERROR(IF(OR(C1689="",D1689=""),"",D1689*VLOOKUP(C1689,'Setup - Mix Design'!$A$5:$I$504,5,0)),"")</f>
        <v/>
      </c>
      <c r="J1689" s="33">
        <f>IFERROR(IF(OR(C1689="",D1689=""),"",D1689*VLOOKUP(C1689,'Setup - Mix Design'!$A$5:$I$504,6,0)),"")</f>
        <v/>
      </c>
      <c r="K1689" s="33">
        <f>IFERROR(IF(OR(C1689="",D1689=""),"",D1689*VLOOKUP(C1689,'Setup - Mix Design'!$A$5:$I$504,7,0)),"")</f>
        <v/>
      </c>
    </row>
    <row r="1690">
      <c r="A1690" s="31" t="n"/>
      <c r="B1690" s="26" t="n"/>
      <c r="C1690" s="26" t="n"/>
      <c r="D1690" s="27" t="n"/>
      <c r="E1690" s="26" t="n"/>
      <c r="F1690" s="33">
        <f>IFERROR(IF(OR(C1690="",D1690=""),"",D1690*VLOOKUP(C1690,'Setup - Mix Design'!$A$5:$I$504,2,0)),"")</f>
        <v/>
      </c>
      <c r="G1690" s="33">
        <f>IFERROR(IF(OR(C1690="",D1690=""),"",D1690*VLOOKUP(C1690,'Setup - Mix Design'!$A$5:$I$504,3,0)),"")</f>
        <v/>
      </c>
      <c r="H1690" s="33">
        <f>IFERROR(IF(OR(C1690="",D1690=""),"",D1690*VLOOKUP(C1690,'Setup - Mix Design'!$A$5:$I$504,4,0)),"")</f>
        <v/>
      </c>
      <c r="I1690" s="33">
        <f>IFERROR(IF(OR(C1690="",D1690=""),"",D1690*VLOOKUP(C1690,'Setup - Mix Design'!$A$5:$I$504,5,0)),"")</f>
        <v/>
      </c>
      <c r="J1690" s="33">
        <f>IFERROR(IF(OR(C1690="",D1690=""),"",D1690*VLOOKUP(C1690,'Setup - Mix Design'!$A$5:$I$504,6,0)),"")</f>
        <v/>
      </c>
      <c r="K1690" s="33">
        <f>IFERROR(IF(OR(C1690="",D1690=""),"",D1690*VLOOKUP(C1690,'Setup - Mix Design'!$A$5:$I$504,7,0)),"")</f>
        <v/>
      </c>
    </row>
    <row r="1691">
      <c r="A1691" s="31" t="n"/>
      <c r="B1691" s="26" t="n"/>
      <c r="C1691" s="26" t="n"/>
      <c r="D1691" s="27" t="n"/>
      <c r="E1691" s="26" t="n"/>
      <c r="F1691" s="33">
        <f>IFERROR(IF(OR(C1691="",D1691=""),"",D1691*VLOOKUP(C1691,'Setup - Mix Design'!$A$5:$I$504,2,0)),"")</f>
        <v/>
      </c>
      <c r="G1691" s="33">
        <f>IFERROR(IF(OR(C1691="",D1691=""),"",D1691*VLOOKUP(C1691,'Setup - Mix Design'!$A$5:$I$504,3,0)),"")</f>
        <v/>
      </c>
      <c r="H1691" s="33">
        <f>IFERROR(IF(OR(C1691="",D1691=""),"",D1691*VLOOKUP(C1691,'Setup - Mix Design'!$A$5:$I$504,4,0)),"")</f>
        <v/>
      </c>
      <c r="I1691" s="33">
        <f>IFERROR(IF(OR(C1691="",D1691=""),"",D1691*VLOOKUP(C1691,'Setup - Mix Design'!$A$5:$I$504,5,0)),"")</f>
        <v/>
      </c>
      <c r="J1691" s="33">
        <f>IFERROR(IF(OR(C1691="",D1691=""),"",D1691*VLOOKUP(C1691,'Setup - Mix Design'!$A$5:$I$504,6,0)),"")</f>
        <v/>
      </c>
      <c r="K1691" s="33">
        <f>IFERROR(IF(OR(C1691="",D1691=""),"",D1691*VLOOKUP(C1691,'Setup - Mix Design'!$A$5:$I$504,7,0)),"")</f>
        <v/>
      </c>
    </row>
    <row r="1692">
      <c r="A1692" s="31" t="n"/>
      <c r="B1692" s="26" t="n"/>
      <c r="C1692" s="26" t="n"/>
      <c r="D1692" s="27" t="n"/>
      <c r="E1692" s="26" t="n"/>
      <c r="F1692" s="33">
        <f>IFERROR(IF(OR(C1692="",D1692=""),"",D1692*VLOOKUP(C1692,'Setup - Mix Design'!$A$5:$I$504,2,0)),"")</f>
        <v/>
      </c>
      <c r="G1692" s="33">
        <f>IFERROR(IF(OR(C1692="",D1692=""),"",D1692*VLOOKUP(C1692,'Setup - Mix Design'!$A$5:$I$504,3,0)),"")</f>
        <v/>
      </c>
      <c r="H1692" s="33">
        <f>IFERROR(IF(OR(C1692="",D1692=""),"",D1692*VLOOKUP(C1692,'Setup - Mix Design'!$A$5:$I$504,4,0)),"")</f>
        <v/>
      </c>
      <c r="I1692" s="33">
        <f>IFERROR(IF(OR(C1692="",D1692=""),"",D1692*VLOOKUP(C1692,'Setup - Mix Design'!$A$5:$I$504,5,0)),"")</f>
        <v/>
      </c>
      <c r="J1692" s="33">
        <f>IFERROR(IF(OR(C1692="",D1692=""),"",D1692*VLOOKUP(C1692,'Setup - Mix Design'!$A$5:$I$504,6,0)),"")</f>
        <v/>
      </c>
      <c r="K1692" s="33">
        <f>IFERROR(IF(OR(C1692="",D1692=""),"",D1692*VLOOKUP(C1692,'Setup - Mix Design'!$A$5:$I$504,7,0)),"")</f>
        <v/>
      </c>
    </row>
    <row r="1693">
      <c r="A1693" s="31" t="n"/>
      <c r="B1693" s="26" t="n"/>
      <c r="C1693" s="26" t="n"/>
      <c r="D1693" s="27" t="n"/>
      <c r="E1693" s="26" t="n"/>
      <c r="F1693" s="33">
        <f>IFERROR(IF(OR(C1693="",D1693=""),"",D1693*VLOOKUP(C1693,'Setup - Mix Design'!$A$5:$I$504,2,0)),"")</f>
        <v/>
      </c>
      <c r="G1693" s="33">
        <f>IFERROR(IF(OR(C1693="",D1693=""),"",D1693*VLOOKUP(C1693,'Setup - Mix Design'!$A$5:$I$504,3,0)),"")</f>
        <v/>
      </c>
      <c r="H1693" s="33">
        <f>IFERROR(IF(OR(C1693="",D1693=""),"",D1693*VLOOKUP(C1693,'Setup - Mix Design'!$A$5:$I$504,4,0)),"")</f>
        <v/>
      </c>
      <c r="I1693" s="33">
        <f>IFERROR(IF(OR(C1693="",D1693=""),"",D1693*VLOOKUP(C1693,'Setup - Mix Design'!$A$5:$I$504,5,0)),"")</f>
        <v/>
      </c>
      <c r="J1693" s="33">
        <f>IFERROR(IF(OR(C1693="",D1693=""),"",D1693*VLOOKUP(C1693,'Setup - Mix Design'!$A$5:$I$504,6,0)),"")</f>
        <v/>
      </c>
      <c r="K1693" s="33">
        <f>IFERROR(IF(OR(C1693="",D1693=""),"",D1693*VLOOKUP(C1693,'Setup - Mix Design'!$A$5:$I$504,7,0)),"")</f>
        <v/>
      </c>
    </row>
    <row r="1694">
      <c r="A1694" s="31" t="n"/>
      <c r="B1694" s="26" t="n"/>
      <c r="C1694" s="26" t="n"/>
      <c r="D1694" s="27" t="n"/>
      <c r="E1694" s="26" t="n"/>
      <c r="F1694" s="33">
        <f>IFERROR(IF(OR(C1694="",D1694=""),"",D1694*VLOOKUP(C1694,'Setup - Mix Design'!$A$5:$I$504,2,0)),"")</f>
        <v/>
      </c>
      <c r="G1694" s="33">
        <f>IFERROR(IF(OR(C1694="",D1694=""),"",D1694*VLOOKUP(C1694,'Setup - Mix Design'!$A$5:$I$504,3,0)),"")</f>
        <v/>
      </c>
      <c r="H1694" s="33">
        <f>IFERROR(IF(OR(C1694="",D1694=""),"",D1694*VLOOKUP(C1694,'Setup - Mix Design'!$A$5:$I$504,4,0)),"")</f>
        <v/>
      </c>
      <c r="I1694" s="33">
        <f>IFERROR(IF(OR(C1694="",D1694=""),"",D1694*VLOOKUP(C1694,'Setup - Mix Design'!$A$5:$I$504,5,0)),"")</f>
        <v/>
      </c>
      <c r="J1694" s="33">
        <f>IFERROR(IF(OR(C1694="",D1694=""),"",D1694*VLOOKUP(C1694,'Setup - Mix Design'!$A$5:$I$504,6,0)),"")</f>
        <v/>
      </c>
      <c r="K1694" s="33">
        <f>IFERROR(IF(OR(C1694="",D1694=""),"",D1694*VLOOKUP(C1694,'Setup - Mix Design'!$A$5:$I$504,7,0)),"")</f>
        <v/>
      </c>
    </row>
    <row r="1695">
      <c r="A1695" s="31" t="n"/>
      <c r="B1695" s="26" t="n"/>
      <c r="C1695" s="26" t="n"/>
      <c r="D1695" s="27" t="n"/>
      <c r="E1695" s="26" t="n"/>
      <c r="F1695" s="33">
        <f>IFERROR(IF(OR(C1695="",D1695=""),"",D1695*VLOOKUP(C1695,'Setup - Mix Design'!$A$5:$I$504,2,0)),"")</f>
        <v/>
      </c>
      <c r="G1695" s="33">
        <f>IFERROR(IF(OR(C1695="",D1695=""),"",D1695*VLOOKUP(C1695,'Setup - Mix Design'!$A$5:$I$504,3,0)),"")</f>
        <v/>
      </c>
      <c r="H1695" s="33">
        <f>IFERROR(IF(OR(C1695="",D1695=""),"",D1695*VLOOKUP(C1695,'Setup - Mix Design'!$A$5:$I$504,4,0)),"")</f>
        <v/>
      </c>
      <c r="I1695" s="33">
        <f>IFERROR(IF(OR(C1695="",D1695=""),"",D1695*VLOOKUP(C1695,'Setup - Mix Design'!$A$5:$I$504,5,0)),"")</f>
        <v/>
      </c>
      <c r="J1695" s="33">
        <f>IFERROR(IF(OR(C1695="",D1695=""),"",D1695*VLOOKUP(C1695,'Setup - Mix Design'!$A$5:$I$504,6,0)),"")</f>
        <v/>
      </c>
      <c r="K1695" s="33">
        <f>IFERROR(IF(OR(C1695="",D1695=""),"",D1695*VLOOKUP(C1695,'Setup - Mix Design'!$A$5:$I$504,7,0)),"")</f>
        <v/>
      </c>
    </row>
    <row r="1696">
      <c r="A1696" s="31" t="n"/>
      <c r="B1696" s="26" t="n"/>
      <c r="C1696" s="26" t="n"/>
      <c r="D1696" s="27" t="n"/>
      <c r="E1696" s="26" t="n"/>
      <c r="F1696" s="33">
        <f>IFERROR(IF(OR(C1696="",D1696=""),"",D1696*VLOOKUP(C1696,'Setup - Mix Design'!$A$5:$I$504,2,0)),"")</f>
        <v/>
      </c>
      <c r="G1696" s="33">
        <f>IFERROR(IF(OR(C1696="",D1696=""),"",D1696*VLOOKUP(C1696,'Setup - Mix Design'!$A$5:$I$504,3,0)),"")</f>
        <v/>
      </c>
      <c r="H1696" s="33">
        <f>IFERROR(IF(OR(C1696="",D1696=""),"",D1696*VLOOKUP(C1696,'Setup - Mix Design'!$A$5:$I$504,4,0)),"")</f>
        <v/>
      </c>
      <c r="I1696" s="33">
        <f>IFERROR(IF(OR(C1696="",D1696=""),"",D1696*VLOOKUP(C1696,'Setup - Mix Design'!$A$5:$I$504,5,0)),"")</f>
        <v/>
      </c>
      <c r="J1696" s="33">
        <f>IFERROR(IF(OR(C1696="",D1696=""),"",D1696*VLOOKUP(C1696,'Setup - Mix Design'!$A$5:$I$504,6,0)),"")</f>
        <v/>
      </c>
      <c r="K1696" s="33">
        <f>IFERROR(IF(OR(C1696="",D1696=""),"",D1696*VLOOKUP(C1696,'Setup - Mix Design'!$A$5:$I$504,7,0)),"")</f>
        <v/>
      </c>
    </row>
    <row r="1697">
      <c r="A1697" s="31" t="n"/>
      <c r="B1697" s="26" t="n"/>
      <c r="C1697" s="26" t="n"/>
      <c r="D1697" s="27" t="n"/>
      <c r="E1697" s="26" t="n"/>
      <c r="F1697" s="33">
        <f>IFERROR(IF(OR(C1697="",D1697=""),"",D1697*VLOOKUP(C1697,'Setup - Mix Design'!$A$5:$I$504,2,0)),"")</f>
        <v/>
      </c>
      <c r="G1697" s="33">
        <f>IFERROR(IF(OR(C1697="",D1697=""),"",D1697*VLOOKUP(C1697,'Setup - Mix Design'!$A$5:$I$504,3,0)),"")</f>
        <v/>
      </c>
      <c r="H1697" s="33">
        <f>IFERROR(IF(OR(C1697="",D1697=""),"",D1697*VLOOKUP(C1697,'Setup - Mix Design'!$A$5:$I$504,4,0)),"")</f>
        <v/>
      </c>
      <c r="I1697" s="33">
        <f>IFERROR(IF(OR(C1697="",D1697=""),"",D1697*VLOOKUP(C1697,'Setup - Mix Design'!$A$5:$I$504,5,0)),"")</f>
        <v/>
      </c>
      <c r="J1697" s="33">
        <f>IFERROR(IF(OR(C1697="",D1697=""),"",D1697*VLOOKUP(C1697,'Setup - Mix Design'!$A$5:$I$504,6,0)),"")</f>
        <v/>
      </c>
      <c r="K1697" s="33">
        <f>IFERROR(IF(OR(C1697="",D1697=""),"",D1697*VLOOKUP(C1697,'Setup - Mix Design'!$A$5:$I$504,7,0)),"")</f>
        <v/>
      </c>
    </row>
    <row r="1698">
      <c r="A1698" s="31" t="n"/>
      <c r="B1698" s="26" t="n"/>
      <c r="C1698" s="26" t="n"/>
      <c r="D1698" s="27" t="n"/>
      <c r="E1698" s="26" t="n"/>
      <c r="F1698" s="33">
        <f>IFERROR(IF(OR(C1698="",D1698=""),"",D1698*VLOOKUP(C1698,'Setup - Mix Design'!$A$5:$I$504,2,0)),"")</f>
        <v/>
      </c>
      <c r="G1698" s="33">
        <f>IFERROR(IF(OR(C1698="",D1698=""),"",D1698*VLOOKUP(C1698,'Setup - Mix Design'!$A$5:$I$504,3,0)),"")</f>
        <v/>
      </c>
      <c r="H1698" s="33">
        <f>IFERROR(IF(OR(C1698="",D1698=""),"",D1698*VLOOKUP(C1698,'Setup - Mix Design'!$A$5:$I$504,4,0)),"")</f>
        <v/>
      </c>
      <c r="I1698" s="33">
        <f>IFERROR(IF(OR(C1698="",D1698=""),"",D1698*VLOOKUP(C1698,'Setup - Mix Design'!$A$5:$I$504,5,0)),"")</f>
        <v/>
      </c>
      <c r="J1698" s="33">
        <f>IFERROR(IF(OR(C1698="",D1698=""),"",D1698*VLOOKUP(C1698,'Setup - Mix Design'!$A$5:$I$504,6,0)),"")</f>
        <v/>
      </c>
      <c r="K1698" s="33">
        <f>IFERROR(IF(OR(C1698="",D1698=""),"",D1698*VLOOKUP(C1698,'Setup - Mix Design'!$A$5:$I$504,7,0)),"")</f>
        <v/>
      </c>
    </row>
    <row r="1699">
      <c r="A1699" s="31" t="n"/>
      <c r="B1699" s="26" t="n"/>
      <c r="C1699" s="26" t="n"/>
      <c r="D1699" s="27" t="n"/>
      <c r="E1699" s="26" t="n"/>
      <c r="F1699" s="33">
        <f>IFERROR(IF(OR(C1699="",D1699=""),"",D1699*VLOOKUP(C1699,'Setup - Mix Design'!$A$5:$I$504,2,0)),"")</f>
        <v/>
      </c>
      <c r="G1699" s="33">
        <f>IFERROR(IF(OR(C1699="",D1699=""),"",D1699*VLOOKUP(C1699,'Setup - Mix Design'!$A$5:$I$504,3,0)),"")</f>
        <v/>
      </c>
      <c r="H1699" s="33">
        <f>IFERROR(IF(OR(C1699="",D1699=""),"",D1699*VLOOKUP(C1699,'Setup - Mix Design'!$A$5:$I$504,4,0)),"")</f>
        <v/>
      </c>
      <c r="I1699" s="33">
        <f>IFERROR(IF(OR(C1699="",D1699=""),"",D1699*VLOOKUP(C1699,'Setup - Mix Design'!$A$5:$I$504,5,0)),"")</f>
        <v/>
      </c>
      <c r="J1699" s="33">
        <f>IFERROR(IF(OR(C1699="",D1699=""),"",D1699*VLOOKUP(C1699,'Setup - Mix Design'!$A$5:$I$504,6,0)),"")</f>
        <v/>
      </c>
      <c r="K1699" s="33">
        <f>IFERROR(IF(OR(C1699="",D1699=""),"",D1699*VLOOKUP(C1699,'Setup - Mix Design'!$A$5:$I$504,7,0)),"")</f>
        <v/>
      </c>
    </row>
    <row r="1700">
      <c r="A1700" s="31" t="n"/>
      <c r="B1700" s="26" t="n"/>
      <c r="C1700" s="26" t="n"/>
      <c r="D1700" s="27" t="n"/>
      <c r="E1700" s="26" t="n"/>
      <c r="F1700" s="33">
        <f>IFERROR(IF(OR(C1700="",D1700=""),"",D1700*VLOOKUP(C1700,'Setup - Mix Design'!$A$5:$I$504,2,0)),"")</f>
        <v/>
      </c>
      <c r="G1700" s="33">
        <f>IFERROR(IF(OR(C1700="",D1700=""),"",D1700*VLOOKUP(C1700,'Setup - Mix Design'!$A$5:$I$504,3,0)),"")</f>
        <v/>
      </c>
      <c r="H1700" s="33">
        <f>IFERROR(IF(OR(C1700="",D1700=""),"",D1700*VLOOKUP(C1700,'Setup - Mix Design'!$A$5:$I$504,4,0)),"")</f>
        <v/>
      </c>
      <c r="I1700" s="33">
        <f>IFERROR(IF(OR(C1700="",D1700=""),"",D1700*VLOOKUP(C1700,'Setup - Mix Design'!$A$5:$I$504,5,0)),"")</f>
        <v/>
      </c>
      <c r="J1700" s="33">
        <f>IFERROR(IF(OR(C1700="",D1700=""),"",D1700*VLOOKUP(C1700,'Setup - Mix Design'!$A$5:$I$504,6,0)),"")</f>
        <v/>
      </c>
      <c r="K1700" s="33">
        <f>IFERROR(IF(OR(C1700="",D1700=""),"",D1700*VLOOKUP(C1700,'Setup - Mix Design'!$A$5:$I$504,7,0)),"")</f>
        <v/>
      </c>
    </row>
    <row r="1701">
      <c r="A1701" s="31" t="n"/>
      <c r="B1701" s="26" t="n"/>
      <c r="C1701" s="26" t="n"/>
      <c r="D1701" s="27" t="n"/>
      <c r="E1701" s="26" t="n"/>
      <c r="F1701" s="33">
        <f>IFERROR(IF(OR(C1701="",D1701=""),"",D1701*VLOOKUP(C1701,'Setup - Mix Design'!$A$5:$I$504,2,0)),"")</f>
        <v/>
      </c>
      <c r="G1701" s="33">
        <f>IFERROR(IF(OR(C1701="",D1701=""),"",D1701*VLOOKUP(C1701,'Setup - Mix Design'!$A$5:$I$504,3,0)),"")</f>
        <v/>
      </c>
      <c r="H1701" s="33">
        <f>IFERROR(IF(OR(C1701="",D1701=""),"",D1701*VLOOKUP(C1701,'Setup - Mix Design'!$A$5:$I$504,4,0)),"")</f>
        <v/>
      </c>
      <c r="I1701" s="33">
        <f>IFERROR(IF(OR(C1701="",D1701=""),"",D1701*VLOOKUP(C1701,'Setup - Mix Design'!$A$5:$I$504,5,0)),"")</f>
        <v/>
      </c>
      <c r="J1701" s="33">
        <f>IFERROR(IF(OR(C1701="",D1701=""),"",D1701*VLOOKUP(C1701,'Setup - Mix Design'!$A$5:$I$504,6,0)),"")</f>
        <v/>
      </c>
      <c r="K1701" s="33">
        <f>IFERROR(IF(OR(C1701="",D1701=""),"",D1701*VLOOKUP(C1701,'Setup - Mix Design'!$A$5:$I$504,7,0)),"")</f>
        <v/>
      </c>
    </row>
    <row r="1702">
      <c r="A1702" s="31" t="n"/>
      <c r="B1702" s="26" t="n"/>
      <c r="C1702" s="26" t="n"/>
      <c r="D1702" s="27" t="n"/>
      <c r="E1702" s="26" t="n"/>
      <c r="F1702" s="33">
        <f>IFERROR(IF(OR(C1702="",D1702=""),"",D1702*VLOOKUP(C1702,'Setup - Mix Design'!$A$5:$I$504,2,0)),"")</f>
        <v/>
      </c>
      <c r="G1702" s="33">
        <f>IFERROR(IF(OR(C1702="",D1702=""),"",D1702*VLOOKUP(C1702,'Setup - Mix Design'!$A$5:$I$504,3,0)),"")</f>
        <v/>
      </c>
      <c r="H1702" s="33">
        <f>IFERROR(IF(OR(C1702="",D1702=""),"",D1702*VLOOKUP(C1702,'Setup - Mix Design'!$A$5:$I$504,4,0)),"")</f>
        <v/>
      </c>
      <c r="I1702" s="33">
        <f>IFERROR(IF(OR(C1702="",D1702=""),"",D1702*VLOOKUP(C1702,'Setup - Mix Design'!$A$5:$I$504,5,0)),"")</f>
        <v/>
      </c>
      <c r="J1702" s="33">
        <f>IFERROR(IF(OR(C1702="",D1702=""),"",D1702*VLOOKUP(C1702,'Setup - Mix Design'!$A$5:$I$504,6,0)),"")</f>
        <v/>
      </c>
      <c r="K1702" s="33">
        <f>IFERROR(IF(OR(C1702="",D1702=""),"",D1702*VLOOKUP(C1702,'Setup - Mix Design'!$A$5:$I$504,7,0)),"")</f>
        <v/>
      </c>
    </row>
    <row r="1703">
      <c r="A1703" s="31" t="n"/>
      <c r="B1703" s="26" t="n"/>
      <c r="C1703" s="26" t="n"/>
      <c r="D1703" s="27" t="n"/>
      <c r="E1703" s="26" t="n"/>
      <c r="F1703" s="33">
        <f>IFERROR(IF(OR(C1703="",D1703=""),"",D1703*VLOOKUP(C1703,'Setup - Mix Design'!$A$5:$I$504,2,0)),"")</f>
        <v/>
      </c>
      <c r="G1703" s="33">
        <f>IFERROR(IF(OR(C1703="",D1703=""),"",D1703*VLOOKUP(C1703,'Setup - Mix Design'!$A$5:$I$504,3,0)),"")</f>
        <v/>
      </c>
      <c r="H1703" s="33">
        <f>IFERROR(IF(OR(C1703="",D1703=""),"",D1703*VLOOKUP(C1703,'Setup - Mix Design'!$A$5:$I$504,4,0)),"")</f>
        <v/>
      </c>
      <c r="I1703" s="33">
        <f>IFERROR(IF(OR(C1703="",D1703=""),"",D1703*VLOOKUP(C1703,'Setup - Mix Design'!$A$5:$I$504,5,0)),"")</f>
        <v/>
      </c>
      <c r="J1703" s="33">
        <f>IFERROR(IF(OR(C1703="",D1703=""),"",D1703*VLOOKUP(C1703,'Setup - Mix Design'!$A$5:$I$504,6,0)),"")</f>
        <v/>
      </c>
      <c r="K1703" s="33">
        <f>IFERROR(IF(OR(C1703="",D1703=""),"",D1703*VLOOKUP(C1703,'Setup - Mix Design'!$A$5:$I$504,7,0)),"")</f>
        <v/>
      </c>
    </row>
    <row r="1704">
      <c r="A1704" s="31" t="n"/>
      <c r="B1704" s="26" t="n"/>
      <c r="C1704" s="26" t="n"/>
      <c r="D1704" s="27" t="n"/>
      <c r="E1704" s="26" t="n"/>
      <c r="F1704" s="33">
        <f>IFERROR(IF(OR(C1704="",D1704=""),"",D1704*VLOOKUP(C1704,'Setup - Mix Design'!$A$5:$I$504,2,0)),"")</f>
        <v/>
      </c>
      <c r="G1704" s="33">
        <f>IFERROR(IF(OR(C1704="",D1704=""),"",D1704*VLOOKUP(C1704,'Setup - Mix Design'!$A$5:$I$504,3,0)),"")</f>
        <v/>
      </c>
      <c r="H1704" s="33">
        <f>IFERROR(IF(OR(C1704="",D1704=""),"",D1704*VLOOKUP(C1704,'Setup - Mix Design'!$A$5:$I$504,4,0)),"")</f>
        <v/>
      </c>
      <c r="I1704" s="33">
        <f>IFERROR(IF(OR(C1704="",D1704=""),"",D1704*VLOOKUP(C1704,'Setup - Mix Design'!$A$5:$I$504,5,0)),"")</f>
        <v/>
      </c>
      <c r="J1704" s="33">
        <f>IFERROR(IF(OR(C1704="",D1704=""),"",D1704*VLOOKUP(C1704,'Setup - Mix Design'!$A$5:$I$504,6,0)),"")</f>
        <v/>
      </c>
      <c r="K1704" s="33">
        <f>IFERROR(IF(OR(C1704="",D1704=""),"",D1704*VLOOKUP(C1704,'Setup - Mix Design'!$A$5:$I$504,7,0)),"")</f>
        <v/>
      </c>
    </row>
    <row r="1705">
      <c r="A1705" s="31" t="n"/>
      <c r="B1705" s="26" t="n"/>
      <c r="C1705" s="26" t="n"/>
      <c r="D1705" s="27" t="n"/>
      <c r="E1705" s="26" t="n"/>
      <c r="F1705" s="33">
        <f>IFERROR(IF(OR(C1705="",D1705=""),"",D1705*VLOOKUP(C1705,'Setup - Mix Design'!$A$5:$I$504,2,0)),"")</f>
        <v/>
      </c>
      <c r="G1705" s="33">
        <f>IFERROR(IF(OR(C1705="",D1705=""),"",D1705*VLOOKUP(C1705,'Setup - Mix Design'!$A$5:$I$504,3,0)),"")</f>
        <v/>
      </c>
      <c r="H1705" s="33">
        <f>IFERROR(IF(OR(C1705="",D1705=""),"",D1705*VLOOKUP(C1705,'Setup - Mix Design'!$A$5:$I$504,4,0)),"")</f>
        <v/>
      </c>
      <c r="I1705" s="33">
        <f>IFERROR(IF(OR(C1705="",D1705=""),"",D1705*VLOOKUP(C1705,'Setup - Mix Design'!$A$5:$I$504,5,0)),"")</f>
        <v/>
      </c>
      <c r="J1705" s="33">
        <f>IFERROR(IF(OR(C1705="",D1705=""),"",D1705*VLOOKUP(C1705,'Setup - Mix Design'!$A$5:$I$504,6,0)),"")</f>
        <v/>
      </c>
      <c r="K1705" s="33">
        <f>IFERROR(IF(OR(C1705="",D1705=""),"",D1705*VLOOKUP(C1705,'Setup - Mix Design'!$A$5:$I$504,7,0)),"")</f>
        <v/>
      </c>
    </row>
    <row r="1706">
      <c r="A1706" s="31" t="n"/>
      <c r="B1706" s="26" t="n"/>
      <c r="C1706" s="26" t="n"/>
      <c r="D1706" s="27" t="n"/>
      <c r="E1706" s="26" t="n"/>
      <c r="F1706" s="33">
        <f>IFERROR(IF(OR(C1706="",D1706=""),"",D1706*VLOOKUP(C1706,'Setup - Mix Design'!$A$5:$I$504,2,0)),"")</f>
        <v/>
      </c>
      <c r="G1706" s="33">
        <f>IFERROR(IF(OR(C1706="",D1706=""),"",D1706*VLOOKUP(C1706,'Setup - Mix Design'!$A$5:$I$504,3,0)),"")</f>
        <v/>
      </c>
      <c r="H1706" s="33">
        <f>IFERROR(IF(OR(C1706="",D1706=""),"",D1706*VLOOKUP(C1706,'Setup - Mix Design'!$A$5:$I$504,4,0)),"")</f>
        <v/>
      </c>
      <c r="I1706" s="33">
        <f>IFERROR(IF(OR(C1706="",D1706=""),"",D1706*VLOOKUP(C1706,'Setup - Mix Design'!$A$5:$I$504,5,0)),"")</f>
        <v/>
      </c>
      <c r="J1706" s="33">
        <f>IFERROR(IF(OR(C1706="",D1706=""),"",D1706*VLOOKUP(C1706,'Setup - Mix Design'!$A$5:$I$504,6,0)),"")</f>
        <v/>
      </c>
      <c r="K1706" s="33">
        <f>IFERROR(IF(OR(C1706="",D1706=""),"",D1706*VLOOKUP(C1706,'Setup - Mix Design'!$A$5:$I$504,7,0)),"")</f>
        <v/>
      </c>
    </row>
    <row r="1707">
      <c r="A1707" s="31" t="n"/>
      <c r="B1707" s="26" t="n"/>
      <c r="C1707" s="26" t="n"/>
      <c r="D1707" s="27" t="n"/>
      <c r="E1707" s="26" t="n"/>
      <c r="F1707" s="33">
        <f>IFERROR(IF(OR(C1707="",D1707=""),"",D1707*VLOOKUP(C1707,'Setup - Mix Design'!$A$5:$I$504,2,0)),"")</f>
        <v/>
      </c>
      <c r="G1707" s="33">
        <f>IFERROR(IF(OR(C1707="",D1707=""),"",D1707*VLOOKUP(C1707,'Setup - Mix Design'!$A$5:$I$504,3,0)),"")</f>
        <v/>
      </c>
      <c r="H1707" s="33">
        <f>IFERROR(IF(OR(C1707="",D1707=""),"",D1707*VLOOKUP(C1707,'Setup - Mix Design'!$A$5:$I$504,4,0)),"")</f>
        <v/>
      </c>
      <c r="I1707" s="33">
        <f>IFERROR(IF(OR(C1707="",D1707=""),"",D1707*VLOOKUP(C1707,'Setup - Mix Design'!$A$5:$I$504,5,0)),"")</f>
        <v/>
      </c>
      <c r="J1707" s="33">
        <f>IFERROR(IF(OR(C1707="",D1707=""),"",D1707*VLOOKUP(C1707,'Setup - Mix Design'!$A$5:$I$504,6,0)),"")</f>
        <v/>
      </c>
      <c r="K1707" s="33">
        <f>IFERROR(IF(OR(C1707="",D1707=""),"",D1707*VLOOKUP(C1707,'Setup - Mix Design'!$A$5:$I$504,7,0)),"")</f>
        <v/>
      </c>
    </row>
    <row r="1708">
      <c r="A1708" s="31" t="n"/>
      <c r="B1708" s="26" t="n"/>
      <c r="C1708" s="26" t="n"/>
      <c r="D1708" s="27" t="n"/>
      <c r="E1708" s="26" t="n"/>
      <c r="F1708" s="33">
        <f>IFERROR(IF(OR(C1708="",D1708=""),"",D1708*VLOOKUP(C1708,'Setup - Mix Design'!$A$5:$I$504,2,0)),"")</f>
        <v/>
      </c>
      <c r="G1708" s="33">
        <f>IFERROR(IF(OR(C1708="",D1708=""),"",D1708*VLOOKUP(C1708,'Setup - Mix Design'!$A$5:$I$504,3,0)),"")</f>
        <v/>
      </c>
      <c r="H1708" s="33">
        <f>IFERROR(IF(OR(C1708="",D1708=""),"",D1708*VLOOKUP(C1708,'Setup - Mix Design'!$A$5:$I$504,4,0)),"")</f>
        <v/>
      </c>
      <c r="I1708" s="33">
        <f>IFERROR(IF(OR(C1708="",D1708=""),"",D1708*VLOOKUP(C1708,'Setup - Mix Design'!$A$5:$I$504,5,0)),"")</f>
        <v/>
      </c>
      <c r="J1708" s="33">
        <f>IFERROR(IF(OR(C1708="",D1708=""),"",D1708*VLOOKUP(C1708,'Setup - Mix Design'!$A$5:$I$504,6,0)),"")</f>
        <v/>
      </c>
      <c r="K1708" s="33">
        <f>IFERROR(IF(OR(C1708="",D1708=""),"",D1708*VLOOKUP(C1708,'Setup - Mix Design'!$A$5:$I$504,7,0)),"")</f>
        <v/>
      </c>
    </row>
    <row r="1709">
      <c r="A1709" s="31" t="n"/>
      <c r="B1709" s="26" t="n"/>
      <c r="C1709" s="26" t="n"/>
      <c r="D1709" s="27" t="n"/>
      <c r="E1709" s="26" t="n"/>
      <c r="F1709" s="33">
        <f>IFERROR(IF(OR(C1709="",D1709=""),"",D1709*VLOOKUP(C1709,'Setup - Mix Design'!$A$5:$I$504,2,0)),"")</f>
        <v/>
      </c>
      <c r="G1709" s="33">
        <f>IFERROR(IF(OR(C1709="",D1709=""),"",D1709*VLOOKUP(C1709,'Setup - Mix Design'!$A$5:$I$504,3,0)),"")</f>
        <v/>
      </c>
      <c r="H1709" s="33">
        <f>IFERROR(IF(OR(C1709="",D1709=""),"",D1709*VLOOKUP(C1709,'Setup - Mix Design'!$A$5:$I$504,4,0)),"")</f>
        <v/>
      </c>
      <c r="I1709" s="33">
        <f>IFERROR(IF(OR(C1709="",D1709=""),"",D1709*VLOOKUP(C1709,'Setup - Mix Design'!$A$5:$I$504,5,0)),"")</f>
        <v/>
      </c>
      <c r="J1709" s="33">
        <f>IFERROR(IF(OR(C1709="",D1709=""),"",D1709*VLOOKUP(C1709,'Setup - Mix Design'!$A$5:$I$504,6,0)),"")</f>
        <v/>
      </c>
      <c r="K1709" s="33">
        <f>IFERROR(IF(OR(C1709="",D1709=""),"",D1709*VLOOKUP(C1709,'Setup - Mix Design'!$A$5:$I$504,7,0)),"")</f>
        <v/>
      </c>
    </row>
    <row r="1710">
      <c r="A1710" s="31" t="n"/>
      <c r="B1710" s="26" t="n"/>
      <c r="C1710" s="26" t="n"/>
      <c r="D1710" s="27" t="n"/>
      <c r="E1710" s="26" t="n"/>
      <c r="F1710" s="33">
        <f>IFERROR(IF(OR(C1710="",D1710=""),"",D1710*VLOOKUP(C1710,'Setup - Mix Design'!$A$5:$I$504,2,0)),"")</f>
        <v/>
      </c>
      <c r="G1710" s="33">
        <f>IFERROR(IF(OR(C1710="",D1710=""),"",D1710*VLOOKUP(C1710,'Setup - Mix Design'!$A$5:$I$504,3,0)),"")</f>
        <v/>
      </c>
      <c r="H1710" s="33">
        <f>IFERROR(IF(OR(C1710="",D1710=""),"",D1710*VLOOKUP(C1710,'Setup - Mix Design'!$A$5:$I$504,4,0)),"")</f>
        <v/>
      </c>
      <c r="I1710" s="33">
        <f>IFERROR(IF(OR(C1710="",D1710=""),"",D1710*VLOOKUP(C1710,'Setup - Mix Design'!$A$5:$I$504,5,0)),"")</f>
        <v/>
      </c>
      <c r="J1710" s="33">
        <f>IFERROR(IF(OR(C1710="",D1710=""),"",D1710*VLOOKUP(C1710,'Setup - Mix Design'!$A$5:$I$504,6,0)),"")</f>
        <v/>
      </c>
      <c r="K1710" s="33">
        <f>IFERROR(IF(OR(C1710="",D1710=""),"",D1710*VLOOKUP(C1710,'Setup - Mix Design'!$A$5:$I$504,7,0)),"")</f>
        <v/>
      </c>
    </row>
    <row r="1711">
      <c r="A1711" s="31" t="n"/>
      <c r="B1711" s="26" t="n"/>
      <c r="C1711" s="26" t="n"/>
      <c r="D1711" s="27" t="n"/>
      <c r="E1711" s="26" t="n"/>
      <c r="F1711" s="33">
        <f>IFERROR(IF(OR(C1711="",D1711=""),"",D1711*VLOOKUP(C1711,'Setup - Mix Design'!$A$5:$I$504,2,0)),"")</f>
        <v/>
      </c>
      <c r="G1711" s="33">
        <f>IFERROR(IF(OR(C1711="",D1711=""),"",D1711*VLOOKUP(C1711,'Setup - Mix Design'!$A$5:$I$504,3,0)),"")</f>
        <v/>
      </c>
      <c r="H1711" s="33">
        <f>IFERROR(IF(OR(C1711="",D1711=""),"",D1711*VLOOKUP(C1711,'Setup - Mix Design'!$A$5:$I$504,4,0)),"")</f>
        <v/>
      </c>
      <c r="I1711" s="33">
        <f>IFERROR(IF(OR(C1711="",D1711=""),"",D1711*VLOOKUP(C1711,'Setup - Mix Design'!$A$5:$I$504,5,0)),"")</f>
        <v/>
      </c>
      <c r="J1711" s="33">
        <f>IFERROR(IF(OR(C1711="",D1711=""),"",D1711*VLOOKUP(C1711,'Setup - Mix Design'!$A$5:$I$504,6,0)),"")</f>
        <v/>
      </c>
      <c r="K1711" s="33">
        <f>IFERROR(IF(OR(C1711="",D1711=""),"",D1711*VLOOKUP(C1711,'Setup - Mix Design'!$A$5:$I$504,7,0)),"")</f>
        <v/>
      </c>
    </row>
    <row r="1712">
      <c r="A1712" s="31" t="n"/>
      <c r="B1712" s="26" t="n"/>
      <c r="C1712" s="26" t="n"/>
      <c r="D1712" s="27" t="n"/>
      <c r="E1712" s="26" t="n"/>
      <c r="F1712" s="33">
        <f>IFERROR(IF(OR(C1712="",D1712=""),"",D1712*VLOOKUP(C1712,'Setup - Mix Design'!$A$5:$I$504,2,0)),"")</f>
        <v/>
      </c>
      <c r="G1712" s="33">
        <f>IFERROR(IF(OR(C1712="",D1712=""),"",D1712*VLOOKUP(C1712,'Setup - Mix Design'!$A$5:$I$504,3,0)),"")</f>
        <v/>
      </c>
      <c r="H1712" s="33">
        <f>IFERROR(IF(OR(C1712="",D1712=""),"",D1712*VLOOKUP(C1712,'Setup - Mix Design'!$A$5:$I$504,4,0)),"")</f>
        <v/>
      </c>
      <c r="I1712" s="33">
        <f>IFERROR(IF(OR(C1712="",D1712=""),"",D1712*VLOOKUP(C1712,'Setup - Mix Design'!$A$5:$I$504,5,0)),"")</f>
        <v/>
      </c>
      <c r="J1712" s="33">
        <f>IFERROR(IF(OR(C1712="",D1712=""),"",D1712*VLOOKUP(C1712,'Setup - Mix Design'!$A$5:$I$504,6,0)),"")</f>
        <v/>
      </c>
      <c r="K1712" s="33">
        <f>IFERROR(IF(OR(C1712="",D1712=""),"",D1712*VLOOKUP(C1712,'Setup - Mix Design'!$A$5:$I$504,7,0)),"")</f>
        <v/>
      </c>
    </row>
    <row r="1713">
      <c r="A1713" s="31" t="n"/>
      <c r="B1713" s="26" t="n"/>
      <c r="C1713" s="26" t="n"/>
      <c r="D1713" s="27" t="n"/>
      <c r="E1713" s="26" t="n"/>
      <c r="F1713" s="33">
        <f>IFERROR(IF(OR(C1713="",D1713=""),"",D1713*VLOOKUP(C1713,'Setup - Mix Design'!$A$5:$I$504,2,0)),"")</f>
        <v/>
      </c>
      <c r="G1713" s="33">
        <f>IFERROR(IF(OR(C1713="",D1713=""),"",D1713*VLOOKUP(C1713,'Setup - Mix Design'!$A$5:$I$504,3,0)),"")</f>
        <v/>
      </c>
      <c r="H1713" s="33">
        <f>IFERROR(IF(OR(C1713="",D1713=""),"",D1713*VLOOKUP(C1713,'Setup - Mix Design'!$A$5:$I$504,4,0)),"")</f>
        <v/>
      </c>
      <c r="I1713" s="33">
        <f>IFERROR(IF(OR(C1713="",D1713=""),"",D1713*VLOOKUP(C1713,'Setup - Mix Design'!$A$5:$I$504,5,0)),"")</f>
        <v/>
      </c>
      <c r="J1713" s="33">
        <f>IFERROR(IF(OR(C1713="",D1713=""),"",D1713*VLOOKUP(C1713,'Setup - Mix Design'!$A$5:$I$504,6,0)),"")</f>
        <v/>
      </c>
      <c r="K1713" s="33">
        <f>IFERROR(IF(OR(C1713="",D1713=""),"",D1713*VLOOKUP(C1713,'Setup - Mix Design'!$A$5:$I$504,7,0)),"")</f>
        <v/>
      </c>
    </row>
    <row r="1714">
      <c r="A1714" s="31" t="n"/>
      <c r="B1714" s="26" t="n"/>
      <c r="C1714" s="26" t="n"/>
      <c r="D1714" s="27" t="n"/>
      <c r="E1714" s="26" t="n"/>
      <c r="F1714" s="33">
        <f>IFERROR(IF(OR(C1714="",D1714=""),"",D1714*VLOOKUP(C1714,'Setup - Mix Design'!$A$5:$I$504,2,0)),"")</f>
        <v/>
      </c>
      <c r="G1714" s="33">
        <f>IFERROR(IF(OR(C1714="",D1714=""),"",D1714*VLOOKUP(C1714,'Setup - Mix Design'!$A$5:$I$504,3,0)),"")</f>
        <v/>
      </c>
      <c r="H1714" s="33">
        <f>IFERROR(IF(OR(C1714="",D1714=""),"",D1714*VLOOKUP(C1714,'Setup - Mix Design'!$A$5:$I$504,4,0)),"")</f>
        <v/>
      </c>
      <c r="I1714" s="33">
        <f>IFERROR(IF(OR(C1714="",D1714=""),"",D1714*VLOOKUP(C1714,'Setup - Mix Design'!$A$5:$I$504,5,0)),"")</f>
        <v/>
      </c>
      <c r="J1714" s="33">
        <f>IFERROR(IF(OR(C1714="",D1714=""),"",D1714*VLOOKUP(C1714,'Setup - Mix Design'!$A$5:$I$504,6,0)),"")</f>
        <v/>
      </c>
      <c r="K1714" s="33">
        <f>IFERROR(IF(OR(C1714="",D1714=""),"",D1714*VLOOKUP(C1714,'Setup - Mix Design'!$A$5:$I$504,7,0)),"")</f>
        <v/>
      </c>
    </row>
    <row r="1715">
      <c r="A1715" s="31" t="n"/>
      <c r="B1715" s="26" t="n"/>
      <c r="C1715" s="26" t="n"/>
      <c r="D1715" s="27" t="n"/>
      <c r="E1715" s="26" t="n"/>
      <c r="F1715" s="33">
        <f>IFERROR(IF(OR(C1715="",D1715=""),"",D1715*VLOOKUP(C1715,'Setup - Mix Design'!$A$5:$I$504,2,0)),"")</f>
        <v/>
      </c>
      <c r="G1715" s="33">
        <f>IFERROR(IF(OR(C1715="",D1715=""),"",D1715*VLOOKUP(C1715,'Setup - Mix Design'!$A$5:$I$504,3,0)),"")</f>
        <v/>
      </c>
      <c r="H1715" s="33">
        <f>IFERROR(IF(OR(C1715="",D1715=""),"",D1715*VLOOKUP(C1715,'Setup - Mix Design'!$A$5:$I$504,4,0)),"")</f>
        <v/>
      </c>
      <c r="I1715" s="33">
        <f>IFERROR(IF(OR(C1715="",D1715=""),"",D1715*VLOOKUP(C1715,'Setup - Mix Design'!$A$5:$I$504,5,0)),"")</f>
        <v/>
      </c>
      <c r="J1715" s="33">
        <f>IFERROR(IF(OR(C1715="",D1715=""),"",D1715*VLOOKUP(C1715,'Setup - Mix Design'!$A$5:$I$504,6,0)),"")</f>
        <v/>
      </c>
      <c r="K1715" s="33">
        <f>IFERROR(IF(OR(C1715="",D1715=""),"",D1715*VLOOKUP(C1715,'Setup - Mix Design'!$A$5:$I$504,7,0)),"")</f>
        <v/>
      </c>
    </row>
    <row r="1716">
      <c r="A1716" s="31" t="n"/>
      <c r="B1716" s="26" t="n"/>
      <c r="C1716" s="26" t="n"/>
      <c r="D1716" s="27" t="n"/>
      <c r="E1716" s="26" t="n"/>
      <c r="F1716" s="33">
        <f>IFERROR(IF(OR(C1716="",D1716=""),"",D1716*VLOOKUP(C1716,'Setup - Mix Design'!$A$5:$I$504,2,0)),"")</f>
        <v/>
      </c>
      <c r="G1716" s="33">
        <f>IFERROR(IF(OR(C1716="",D1716=""),"",D1716*VLOOKUP(C1716,'Setup - Mix Design'!$A$5:$I$504,3,0)),"")</f>
        <v/>
      </c>
      <c r="H1716" s="33">
        <f>IFERROR(IF(OR(C1716="",D1716=""),"",D1716*VLOOKUP(C1716,'Setup - Mix Design'!$A$5:$I$504,4,0)),"")</f>
        <v/>
      </c>
      <c r="I1716" s="33">
        <f>IFERROR(IF(OR(C1716="",D1716=""),"",D1716*VLOOKUP(C1716,'Setup - Mix Design'!$A$5:$I$504,5,0)),"")</f>
        <v/>
      </c>
      <c r="J1716" s="33">
        <f>IFERROR(IF(OR(C1716="",D1716=""),"",D1716*VLOOKUP(C1716,'Setup - Mix Design'!$A$5:$I$504,6,0)),"")</f>
        <v/>
      </c>
      <c r="K1716" s="33">
        <f>IFERROR(IF(OR(C1716="",D1716=""),"",D1716*VLOOKUP(C1716,'Setup - Mix Design'!$A$5:$I$504,7,0)),"")</f>
        <v/>
      </c>
    </row>
    <row r="1717">
      <c r="A1717" s="31" t="n"/>
      <c r="B1717" s="26" t="n"/>
      <c r="C1717" s="26" t="n"/>
      <c r="D1717" s="27" t="n"/>
      <c r="E1717" s="26" t="n"/>
      <c r="F1717" s="33">
        <f>IFERROR(IF(OR(C1717="",D1717=""),"",D1717*VLOOKUP(C1717,'Setup - Mix Design'!$A$5:$I$504,2,0)),"")</f>
        <v/>
      </c>
      <c r="G1717" s="33">
        <f>IFERROR(IF(OR(C1717="",D1717=""),"",D1717*VLOOKUP(C1717,'Setup - Mix Design'!$A$5:$I$504,3,0)),"")</f>
        <v/>
      </c>
      <c r="H1717" s="33">
        <f>IFERROR(IF(OR(C1717="",D1717=""),"",D1717*VLOOKUP(C1717,'Setup - Mix Design'!$A$5:$I$504,4,0)),"")</f>
        <v/>
      </c>
      <c r="I1717" s="33">
        <f>IFERROR(IF(OR(C1717="",D1717=""),"",D1717*VLOOKUP(C1717,'Setup - Mix Design'!$A$5:$I$504,5,0)),"")</f>
        <v/>
      </c>
      <c r="J1717" s="33">
        <f>IFERROR(IF(OR(C1717="",D1717=""),"",D1717*VLOOKUP(C1717,'Setup - Mix Design'!$A$5:$I$504,6,0)),"")</f>
        <v/>
      </c>
      <c r="K1717" s="33">
        <f>IFERROR(IF(OR(C1717="",D1717=""),"",D1717*VLOOKUP(C1717,'Setup - Mix Design'!$A$5:$I$504,7,0)),"")</f>
        <v/>
      </c>
    </row>
    <row r="1718">
      <c r="A1718" s="31" t="n"/>
      <c r="B1718" s="26" t="n"/>
      <c r="C1718" s="26" t="n"/>
      <c r="D1718" s="27" t="n"/>
      <c r="E1718" s="26" t="n"/>
      <c r="F1718" s="33">
        <f>IFERROR(IF(OR(C1718="",D1718=""),"",D1718*VLOOKUP(C1718,'Setup - Mix Design'!$A$5:$I$504,2,0)),"")</f>
        <v/>
      </c>
      <c r="G1718" s="33">
        <f>IFERROR(IF(OR(C1718="",D1718=""),"",D1718*VLOOKUP(C1718,'Setup - Mix Design'!$A$5:$I$504,3,0)),"")</f>
        <v/>
      </c>
      <c r="H1718" s="33">
        <f>IFERROR(IF(OR(C1718="",D1718=""),"",D1718*VLOOKUP(C1718,'Setup - Mix Design'!$A$5:$I$504,4,0)),"")</f>
        <v/>
      </c>
      <c r="I1718" s="33">
        <f>IFERROR(IF(OR(C1718="",D1718=""),"",D1718*VLOOKUP(C1718,'Setup - Mix Design'!$A$5:$I$504,5,0)),"")</f>
        <v/>
      </c>
      <c r="J1718" s="33">
        <f>IFERROR(IF(OR(C1718="",D1718=""),"",D1718*VLOOKUP(C1718,'Setup - Mix Design'!$A$5:$I$504,6,0)),"")</f>
        <v/>
      </c>
      <c r="K1718" s="33">
        <f>IFERROR(IF(OR(C1718="",D1718=""),"",D1718*VLOOKUP(C1718,'Setup - Mix Design'!$A$5:$I$504,7,0)),"")</f>
        <v/>
      </c>
    </row>
    <row r="1719">
      <c r="A1719" s="31" t="n"/>
      <c r="B1719" s="26" t="n"/>
      <c r="C1719" s="26" t="n"/>
      <c r="D1719" s="27" t="n"/>
      <c r="E1719" s="26" t="n"/>
      <c r="F1719" s="33">
        <f>IFERROR(IF(OR(C1719="",D1719=""),"",D1719*VLOOKUP(C1719,'Setup - Mix Design'!$A$5:$I$504,2,0)),"")</f>
        <v/>
      </c>
      <c r="G1719" s="33">
        <f>IFERROR(IF(OR(C1719="",D1719=""),"",D1719*VLOOKUP(C1719,'Setup - Mix Design'!$A$5:$I$504,3,0)),"")</f>
        <v/>
      </c>
      <c r="H1719" s="33">
        <f>IFERROR(IF(OR(C1719="",D1719=""),"",D1719*VLOOKUP(C1719,'Setup - Mix Design'!$A$5:$I$504,4,0)),"")</f>
        <v/>
      </c>
      <c r="I1719" s="33">
        <f>IFERROR(IF(OR(C1719="",D1719=""),"",D1719*VLOOKUP(C1719,'Setup - Mix Design'!$A$5:$I$504,5,0)),"")</f>
        <v/>
      </c>
      <c r="J1719" s="33">
        <f>IFERROR(IF(OR(C1719="",D1719=""),"",D1719*VLOOKUP(C1719,'Setup - Mix Design'!$A$5:$I$504,6,0)),"")</f>
        <v/>
      </c>
      <c r="K1719" s="33">
        <f>IFERROR(IF(OR(C1719="",D1719=""),"",D1719*VLOOKUP(C1719,'Setup - Mix Design'!$A$5:$I$504,7,0)),"")</f>
        <v/>
      </c>
    </row>
    <row r="1720">
      <c r="A1720" s="31" t="n"/>
      <c r="B1720" s="26" t="n"/>
      <c r="C1720" s="26" t="n"/>
      <c r="D1720" s="27" t="n"/>
      <c r="E1720" s="26" t="n"/>
      <c r="F1720" s="33">
        <f>IFERROR(IF(OR(C1720="",D1720=""),"",D1720*VLOOKUP(C1720,'Setup - Mix Design'!$A$5:$I$504,2,0)),"")</f>
        <v/>
      </c>
      <c r="G1720" s="33">
        <f>IFERROR(IF(OR(C1720="",D1720=""),"",D1720*VLOOKUP(C1720,'Setup - Mix Design'!$A$5:$I$504,3,0)),"")</f>
        <v/>
      </c>
      <c r="H1720" s="33">
        <f>IFERROR(IF(OR(C1720="",D1720=""),"",D1720*VLOOKUP(C1720,'Setup - Mix Design'!$A$5:$I$504,4,0)),"")</f>
        <v/>
      </c>
      <c r="I1720" s="33">
        <f>IFERROR(IF(OR(C1720="",D1720=""),"",D1720*VLOOKUP(C1720,'Setup - Mix Design'!$A$5:$I$504,5,0)),"")</f>
        <v/>
      </c>
      <c r="J1720" s="33">
        <f>IFERROR(IF(OR(C1720="",D1720=""),"",D1720*VLOOKUP(C1720,'Setup - Mix Design'!$A$5:$I$504,6,0)),"")</f>
        <v/>
      </c>
      <c r="K1720" s="33">
        <f>IFERROR(IF(OR(C1720="",D1720=""),"",D1720*VLOOKUP(C1720,'Setup - Mix Design'!$A$5:$I$504,7,0)),"")</f>
        <v/>
      </c>
    </row>
    <row r="1721">
      <c r="A1721" s="31" t="n"/>
      <c r="B1721" s="26" t="n"/>
      <c r="C1721" s="26" t="n"/>
      <c r="D1721" s="27" t="n"/>
      <c r="E1721" s="26" t="n"/>
      <c r="F1721" s="33">
        <f>IFERROR(IF(OR(C1721="",D1721=""),"",D1721*VLOOKUP(C1721,'Setup - Mix Design'!$A$5:$I$504,2,0)),"")</f>
        <v/>
      </c>
      <c r="G1721" s="33">
        <f>IFERROR(IF(OR(C1721="",D1721=""),"",D1721*VLOOKUP(C1721,'Setup - Mix Design'!$A$5:$I$504,3,0)),"")</f>
        <v/>
      </c>
      <c r="H1721" s="33">
        <f>IFERROR(IF(OR(C1721="",D1721=""),"",D1721*VLOOKUP(C1721,'Setup - Mix Design'!$A$5:$I$504,4,0)),"")</f>
        <v/>
      </c>
      <c r="I1721" s="33">
        <f>IFERROR(IF(OR(C1721="",D1721=""),"",D1721*VLOOKUP(C1721,'Setup - Mix Design'!$A$5:$I$504,5,0)),"")</f>
        <v/>
      </c>
      <c r="J1721" s="33">
        <f>IFERROR(IF(OR(C1721="",D1721=""),"",D1721*VLOOKUP(C1721,'Setup - Mix Design'!$A$5:$I$504,6,0)),"")</f>
        <v/>
      </c>
      <c r="K1721" s="33">
        <f>IFERROR(IF(OR(C1721="",D1721=""),"",D1721*VLOOKUP(C1721,'Setup - Mix Design'!$A$5:$I$504,7,0)),"")</f>
        <v/>
      </c>
    </row>
    <row r="1722">
      <c r="A1722" s="31" t="n"/>
      <c r="B1722" s="26" t="n"/>
      <c r="C1722" s="26" t="n"/>
      <c r="D1722" s="27" t="n"/>
      <c r="E1722" s="26" t="n"/>
      <c r="F1722" s="33">
        <f>IFERROR(IF(OR(C1722="",D1722=""),"",D1722*VLOOKUP(C1722,'Setup - Mix Design'!$A$5:$I$504,2,0)),"")</f>
        <v/>
      </c>
      <c r="G1722" s="33">
        <f>IFERROR(IF(OR(C1722="",D1722=""),"",D1722*VLOOKUP(C1722,'Setup - Mix Design'!$A$5:$I$504,3,0)),"")</f>
        <v/>
      </c>
      <c r="H1722" s="33">
        <f>IFERROR(IF(OR(C1722="",D1722=""),"",D1722*VLOOKUP(C1722,'Setup - Mix Design'!$A$5:$I$504,4,0)),"")</f>
        <v/>
      </c>
      <c r="I1722" s="33">
        <f>IFERROR(IF(OR(C1722="",D1722=""),"",D1722*VLOOKUP(C1722,'Setup - Mix Design'!$A$5:$I$504,5,0)),"")</f>
        <v/>
      </c>
      <c r="J1722" s="33">
        <f>IFERROR(IF(OR(C1722="",D1722=""),"",D1722*VLOOKUP(C1722,'Setup - Mix Design'!$A$5:$I$504,6,0)),"")</f>
        <v/>
      </c>
      <c r="K1722" s="33">
        <f>IFERROR(IF(OR(C1722="",D1722=""),"",D1722*VLOOKUP(C1722,'Setup - Mix Design'!$A$5:$I$504,7,0)),"")</f>
        <v/>
      </c>
    </row>
    <row r="1723">
      <c r="A1723" s="31" t="n"/>
      <c r="B1723" s="26" t="n"/>
      <c r="C1723" s="26" t="n"/>
      <c r="D1723" s="27" t="n"/>
      <c r="E1723" s="26" t="n"/>
      <c r="F1723" s="33">
        <f>IFERROR(IF(OR(C1723="",D1723=""),"",D1723*VLOOKUP(C1723,'Setup - Mix Design'!$A$5:$I$504,2,0)),"")</f>
        <v/>
      </c>
      <c r="G1723" s="33">
        <f>IFERROR(IF(OR(C1723="",D1723=""),"",D1723*VLOOKUP(C1723,'Setup - Mix Design'!$A$5:$I$504,3,0)),"")</f>
        <v/>
      </c>
      <c r="H1723" s="33">
        <f>IFERROR(IF(OR(C1723="",D1723=""),"",D1723*VLOOKUP(C1723,'Setup - Mix Design'!$A$5:$I$504,4,0)),"")</f>
        <v/>
      </c>
      <c r="I1723" s="33">
        <f>IFERROR(IF(OR(C1723="",D1723=""),"",D1723*VLOOKUP(C1723,'Setup - Mix Design'!$A$5:$I$504,5,0)),"")</f>
        <v/>
      </c>
      <c r="J1723" s="33">
        <f>IFERROR(IF(OR(C1723="",D1723=""),"",D1723*VLOOKUP(C1723,'Setup - Mix Design'!$A$5:$I$504,6,0)),"")</f>
        <v/>
      </c>
      <c r="K1723" s="33">
        <f>IFERROR(IF(OR(C1723="",D1723=""),"",D1723*VLOOKUP(C1723,'Setup - Mix Design'!$A$5:$I$504,7,0)),"")</f>
        <v/>
      </c>
    </row>
    <row r="1724">
      <c r="A1724" s="31" t="n"/>
      <c r="B1724" s="26" t="n"/>
      <c r="C1724" s="26" t="n"/>
      <c r="D1724" s="27" t="n"/>
      <c r="E1724" s="26" t="n"/>
      <c r="F1724" s="33">
        <f>IFERROR(IF(OR(C1724="",D1724=""),"",D1724*VLOOKUP(C1724,'Setup - Mix Design'!$A$5:$I$504,2,0)),"")</f>
        <v/>
      </c>
      <c r="G1724" s="33">
        <f>IFERROR(IF(OR(C1724="",D1724=""),"",D1724*VLOOKUP(C1724,'Setup - Mix Design'!$A$5:$I$504,3,0)),"")</f>
        <v/>
      </c>
      <c r="H1724" s="33">
        <f>IFERROR(IF(OR(C1724="",D1724=""),"",D1724*VLOOKUP(C1724,'Setup - Mix Design'!$A$5:$I$504,4,0)),"")</f>
        <v/>
      </c>
      <c r="I1724" s="33">
        <f>IFERROR(IF(OR(C1724="",D1724=""),"",D1724*VLOOKUP(C1724,'Setup - Mix Design'!$A$5:$I$504,5,0)),"")</f>
        <v/>
      </c>
      <c r="J1724" s="33">
        <f>IFERROR(IF(OR(C1724="",D1724=""),"",D1724*VLOOKUP(C1724,'Setup - Mix Design'!$A$5:$I$504,6,0)),"")</f>
        <v/>
      </c>
      <c r="K1724" s="33">
        <f>IFERROR(IF(OR(C1724="",D1724=""),"",D1724*VLOOKUP(C1724,'Setup - Mix Design'!$A$5:$I$504,7,0)),"")</f>
        <v/>
      </c>
    </row>
    <row r="1725">
      <c r="A1725" s="31" t="n"/>
      <c r="B1725" s="26" t="n"/>
      <c r="C1725" s="26" t="n"/>
      <c r="D1725" s="27" t="n"/>
      <c r="E1725" s="26" t="n"/>
      <c r="F1725" s="33">
        <f>IFERROR(IF(OR(C1725="",D1725=""),"",D1725*VLOOKUP(C1725,'Setup - Mix Design'!$A$5:$I$504,2,0)),"")</f>
        <v/>
      </c>
      <c r="G1725" s="33">
        <f>IFERROR(IF(OR(C1725="",D1725=""),"",D1725*VLOOKUP(C1725,'Setup - Mix Design'!$A$5:$I$504,3,0)),"")</f>
        <v/>
      </c>
      <c r="H1725" s="33">
        <f>IFERROR(IF(OR(C1725="",D1725=""),"",D1725*VLOOKUP(C1725,'Setup - Mix Design'!$A$5:$I$504,4,0)),"")</f>
        <v/>
      </c>
      <c r="I1725" s="33">
        <f>IFERROR(IF(OR(C1725="",D1725=""),"",D1725*VLOOKUP(C1725,'Setup - Mix Design'!$A$5:$I$504,5,0)),"")</f>
        <v/>
      </c>
      <c r="J1725" s="33">
        <f>IFERROR(IF(OR(C1725="",D1725=""),"",D1725*VLOOKUP(C1725,'Setup - Mix Design'!$A$5:$I$504,6,0)),"")</f>
        <v/>
      </c>
      <c r="K1725" s="33">
        <f>IFERROR(IF(OR(C1725="",D1725=""),"",D1725*VLOOKUP(C1725,'Setup - Mix Design'!$A$5:$I$504,7,0)),"")</f>
        <v/>
      </c>
    </row>
    <row r="1726">
      <c r="A1726" s="31" t="n"/>
      <c r="B1726" s="26" t="n"/>
      <c r="C1726" s="26" t="n"/>
      <c r="D1726" s="27" t="n"/>
      <c r="E1726" s="26" t="n"/>
      <c r="F1726" s="33">
        <f>IFERROR(IF(OR(C1726="",D1726=""),"",D1726*VLOOKUP(C1726,'Setup - Mix Design'!$A$5:$I$504,2,0)),"")</f>
        <v/>
      </c>
      <c r="G1726" s="33">
        <f>IFERROR(IF(OR(C1726="",D1726=""),"",D1726*VLOOKUP(C1726,'Setup - Mix Design'!$A$5:$I$504,3,0)),"")</f>
        <v/>
      </c>
      <c r="H1726" s="33">
        <f>IFERROR(IF(OR(C1726="",D1726=""),"",D1726*VLOOKUP(C1726,'Setup - Mix Design'!$A$5:$I$504,4,0)),"")</f>
        <v/>
      </c>
      <c r="I1726" s="33">
        <f>IFERROR(IF(OR(C1726="",D1726=""),"",D1726*VLOOKUP(C1726,'Setup - Mix Design'!$A$5:$I$504,5,0)),"")</f>
        <v/>
      </c>
      <c r="J1726" s="33">
        <f>IFERROR(IF(OR(C1726="",D1726=""),"",D1726*VLOOKUP(C1726,'Setup - Mix Design'!$A$5:$I$504,6,0)),"")</f>
        <v/>
      </c>
      <c r="K1726" s="33">
        <f>IFERROR(IF(OR(C1726="",D1726=""),"",D1726*VLOOKUP(C1726,'Setup - Mix Design'!$A$5:$I$504,7,0)),"")</f>
        <v/>
      </c>
    </row>
    <row r="1727">
      <c r="A1727" s="31" t="n"/>
      <c r="B1727" s="26" t="n"/>
      <c r="C1727" s="26" t="n"/>
      <c r="D1727" s="27" t="n"/>
      <c r="E1727" s="26" t="n"/>
      <c r="F1727" s="33">
        <f>IFERROR(IF(OR(C1727="",D1727=""),"",D1727*VLOOKUP(C1727,'Setup - Mix Design'!$A$5:$I$504,2,0)),"")</f>
        <v/>
      </c>
      <c r="G1727" s="33">
        <f>IFERROR(IF(OR(C1727="",D1727=""),"",D1727*VLOOKUP(C1727,'Setup - Mix Design'!$A$5:$I$504,3,0)),"")</f>
        <v/>
      </c>
      <c r="H1727" s="33">
        <f>IFERROR(IF(OR(C1727="",D1727=""),"",D1727*VLOOKUP(C1727,'Setup - Mix Design'!$A$5:$I$504,4,0)),"")</f>
        <v/>
      </c>
      <c r="I1727" s="33">
        <f>IFERROR(IF(OR(C1727="",D1727=""),"",D1727*VLOOKUP(C1727,'Setup - Mix Design'!$A$5:$I$504,5,0)),"")</f>
        <v/>
      </c>
      <c r="J1727" s="33">
        <f>IFERROR(IF(OR(C1727="",D1727=""),"",D1727*VLOOKUP(C1727,'Setup - Mix Design'!$A$5:$I$504,6,0)),"")</f>
        <v/>
      </c>
      <c r="K1727" s="33">
        <f>IFERROR(IF(OR(C1727="",D1727=""),"",D1727*VLOOKUP(C1727,'Setup - Mix Design'!$A$5:$I$504,7,0)),"")</f>
        <v/>
      </c>
    </row>
    <row r="1728">
      <c r="A1728" s="31" t="n"/>
      <c r="B1728" s="26" t="n"/>
      <c r="C1728" s="26" t="n"/>
      <c r="D1728" s="27" t="n"/>
      <c r="E1728" s="26" t="n"/>
      <c r="F1728" s="33">
        <f>IFERROR(IF(OR(C1728="",D1728=""),"",D1728*VLOOKUP(C1728,'Setup - Mix Design'!$A$5:$I$504,2,0)),"")</f>
        <v/>
      </c>
      <c r="G1728" s="33">
        <f>IFERROR(IF(OR(C1728="",D1728=""),"",D1728*VLOOKUP(C1728,'Setup - Mix Design'!$A$5:$I$504,3,0)),"")</f>
        <v/>
      </c>
      <c r="H1728" s="33">
        <f>IFERROR(IF(OR(C1728="",D1728=""),"",D1728*VLOOKUP(C1728,'Setup - Mix Design'!$A$5:$I$504,4,0)),"")</f>
        <v/>
      </c>
      <c r="I1728" s="33">
        <f>IFERROR(IF(OR(C1728="",D1728=""),"",D1728*VLOOKUP(C1728,'Setup - Mix Design'!$A$5:$I$504,5,0)),"")</f>
        <v/>
      </c>
      <c r="J1728" s="33">
        <f>IFERROR(IF(OR(C1728="",D1728=""),"",D1728*VLOOKUP(C1728,'Setup - Mix Design'!$A$5:$I$504,6,0)),"")</f>
        <v/>
      </c>
      <c r="K1728" s="33">
        <f>IFERROR(IF(OR(C1728="",D1728=""),"",D1728*VLOOKUP(C1728,'Setup - Mix Design'!$A$5:$I$504,7,0)),"")</f>
        <v/>
      </c>
    </row>
    <row r="1729">
      <c r="A1729" s="31" t="n"/>
      <c r="B1729" s="26" t="n"/>
      <c r="C1729" s="26" t="n"/>
      <c r="D1729" s="27" t="n"/>
      <c r="E1729" s="26" t="n"/>
      <c r="F1729" s="33">
        <f>IFERROR(IF(OR(C1729="",D1729=""),"",D1729*VLOOKUP(C1729,'Setup - Mix Design'!$A$5:$I$504,2,0)),"")</f>
        <v/>
      </c>
      <c r="G1729" s="33">
        <f>IFERROR(IF(OR(C1729="",D1729=""),"",D1729*VLOOKUP(C1729,'Setup - Mix Design'!$A$5:$I$504,3,0)),"")</f>
        <v/>
      </c>
      <c r="H1729" s="33">
        <f>IFERROR(IF(OR(C1729="",D1729=""),"",D1729*VLOOKUP(C1729,'Setup - Mix Design'!$A$5:$I$504,4,0)),"")</f>
        <v/>
      </c>
      <c r="I1729" s="33">
        <f>IFERROR(IF(OR(C1729="",D1729=""),"",D1729*VLOOKUP(C1729,'Setup - Mix Design'!$A$5:$I$504,5,0)),"")</f>
        <v/>
      </c>
      <c r="J1729" s="33">
        <f>IFERROR(IF(OR(C1729="",D1729=""),"",D1729*VLOOKUP(C1729,'Setup - Mix Design'!$A$5:$I$504,6,0)),"")</f>
        <v/>
      </c>
      <c r="K1729" s="33">
        <f>IFERROR(IF(OR(C1729="",D1729=""),"",D1729*VLOOKUP(C1729,'Setup - Mix Design'!$A$5:$I$504,7,0)),"")</f>
        <v/>
      </c>
    </row>
    <row r="1730">
      <c r="A1730" s="31" t="n"/>
      <c r="B1730" s="26" t="n"/>
      <c r="C1730" s="26" t="n"/>
      <c r="D1730" s="27" t="n"/>
      <c r="E1730" s="26" t="n"/>
      <c r="F1730" s="33">
        <f>IFERROR(IF(OR(C1730="",D1730=""),"",D1730*VLOOKUP(C1730,'Setup - Mix Design'!$A$5:$I$504,2,0)),"")</f>
        <v/>
      </c>
      <c r="G1730" s="33">
        <f>IFERROR(IF(OR(C1730="",D1730=""),"",D1730*VLOOKUP(C1730,'Setup - Mix Design'!$A$5:$I$504,3,0)),"")</f>
        <v/>
      </c>
      <c r="H1730" s="33">
        <f>IFERROR(IF(OR(C1730="",D1730=""),"",D1730*VLOOKUP(C1730,'Setup - Mix Design'!$A$5:$I$504,4,0)),"")</f>
        <v/>
      </c>
      <c r="I1730" s="33">
        <f>IFERROR(IF(OR(C1730="",D1730=""),"",D1730*VLOOKUP(C1730,'Setup - Mix Design'!$A$5:$I$504,5,0)),"")</f>
        <v/>
      </c>
      <c r="J1730" s="33">
        <f>IFERROR(IF(OR(C1730="",D1730=""),"",D1730*VLOOKUP(C1730,'Setup - Mix Design'!$A$5:$I$504,6,0)),"")</f>
        <v/>
      </c>
      <c r="K1730" s="33">
        <f>IFERROR(IF(OR(C1730="",D1730=""),"",D1730*VLOOKUP(C1730,'Setup - Mix Design'!$A$5:$I$504,7,0)),"")</f>
        <v/>
      </c>
    </row>
    <row r="1731">
      <c r="A1731" s="31" t="n"/>
      <c r="B1731" s="26" t="n"/>
      <c r="C1731" s="26" t="n"/>
      <c r="D1731" s="27" t="n"/>
      <c r="E1731" s="26" t="n"/>
      <c r="F1731" s="33">
        <f>IFERROR(IF(OR(C1731="",D1731=""),"",D1731*VLOOKUP(C1731,'Setup - Mix Design'!$A$5:$I$504,2,0)),"")</f>
        <v/>
      </c>
      <c r="G1731" s="33">
        <f>IFERROR(IF(OR(C1731="",D1731=""),"",D1731*VLOOKUP(C1731,'Setup - Mix Design'!$A$5:$I$504,3,0)),"")</f>
        <v/>
      </c>
      <c r="H1731" s="33">
        <f>IFERROR(IF(OR(C1731="",D1731=""),"",D1731*VLOOKUP(C1731,'Setup - Mix Design'!$A$5:$I$504,4,0)),"")</f>
        <v/>
      </c>
      <c r="I1731" s="33">
        <f>IFERROR(IF(OR(C1731="",D1731=""),"",D1731*VLOOKUP(C1731,'Setup - Mix Design'!$A$5:$I$504,5,0)),"")</f>
        <v/>
      </c>
      <c r="J1731" s="33">
        <f>IFERROR(IF(OR(C1731="",D1731=""),"",D1731*VLOOKUP(C1731,'Setup - Mix Design'!$A$5:$I$504,6,0)),"")</f>
        <v/>
      </c>
      <c r="K1731" s="33">
        <f>IFERROR(IF(OR(C1731="",D1731=""),"",D1731*VLOOKUP(C1731,'Setup - Mix Design'!$A$5:$I$504,7,0)),"")</f>
        <v/>
      </c>
    </row>
    <row r="1732">
      <c r="A1732" s="31" t="n"/>
      <c r="B1732" s="26" t="n"/>
      <c r="C1732" s="26" t="n"/>
      <c r="D1732" s="27" t="n"/>
      <c r="E1732" s="26" t="n"/>
      <c r="F1732" s="33">
        <f>IFERROR(IF(OR(C1732="",D1732=""),"",D1732*VLOOKUP(C1732,'Setup - Mix Design'!$A$5:$I$504,2,0)),"")</f>
        <v/>
      </c>
      <c r="G1732" s="33">
        <f>IFERROR(IF(OR(C1732="",D1732=""),"",D1732*VLOOKUP(C1732,'Setup - Mix Design'!$A$5:$I$504,3,0)),"")</f>
        <v/>
      </c>
      <c r="H1732" s="33">
        <f>IFERROR(IF(OR(C1732="",D1732=""),"",D1732*VLOOKUP(C1732,'Setup - Mix Design'!$A$5:$I$504,4,0)),"")</f>
        <v/>
      </c>
      <c r="I1732" s="33">
        <f>IFERROR(IF(OR(C1732="",D1732=""),"",D1732*VLOOKUP(C1732,'Setup - Mix Design'!$A$5:$I$504,5,0)),"")</f>
        <v/>
      </c>
      <c r="J1732" s="33">
        <f>IFERROR(IF(OR(C1732="",D1732=""),"",D1732*VLOOKUP(C1732,'Setup - Mix Design'!$A$5:$I$504,6,0)),"")</f>
        <v/>
      </c>
      <c r="K1732" s="33">
        <f>IFERROR(IF(OR(C1732="",D1732=""),"",D1732*VLOOKUP(C1732,'Setup - Mix Design'!$A$5:$I$504,7,0)),"")</f>
        <v/>
      </c>
    </row>
    <row r="1733">
      <c r="A1733" s="31" t="n"/>
      <c r="B1733" s="26" t="n"/>
      <c r="C1733" s="26" t="n"/>
      <c r="D1733" s="27" t="n"/>
      <c r="E1733" s="26" t="n"/>
      <c r="F1733" s="33">
        <f>IFERROR(IF(OR(C1733="",D1733=""),"",D1733*VLOOKUP(C1733,'Setup - Mix Design'!$A$5:$I$504,2,0)),"")</f>
        <v/>
      </c>
      <c r="G1733" s="33">
        <f>IFERROR(IF(OR(C1733="",D1733=""),"",D1733*VLOOKUP(C1733,'Setup - Mix Design'!$A$5:$I$504,3,0)),"")</f>
        <v/>
      </c>
      <c r="H1733" s="33">
        <f>IFERROR(IF(OR(C1733="",D1733=""),"",D1733*VLOOKUP(C1733,'Setup - Mix Design'!$A$5:$I$504,4,0)),"")</f>
        <v/>
      </c>
      <c r="I1733" s="33">
        <f>IFERROR(IF(OR(C1733="",D1733=""),"",D1733*VLOOKUP(C1733,'Setup - Mix Design'!$A$5:$I$504,5,0)),"")</f>
        <v/>
      </c>
      <c r="J1733" s="33">
        <f>IFERROR(IF(OR(C1733="",D1733=""),"",D1733*VLOOKUP(C1733,'Setup - Mix Design'!$A$5:$I$504,6,0)),"")</f>
        <v/>
      </c>
      <c r="K1733" s="33">
        <f>IFERROR(IF(OR(C1733="",D1733=""),"",D1733*VLOOKUP(C1733,'Setup - Mix Design'!$A$5:$I$504,7,0)),"")</f>
        <v/>
      </c>
    </row>
    <row r="1734">
      <c r="A1734" s="31" t="n"/>
      <c r="B1734" s="26" t="n"/>
      <c r="C1734" s="26" t="n"/>
      <c r="D1734" s="27" t="n"/>
      <c r="E1734" s="26" t="n"/>
      <c r="F1734" s="33">
        <f>IFERROR(IF(OR(C1734="",D1734=""),"",D1734*VLOOKUP(C1734,'Setup - Mix Design'!$A$5:$I$504,2,0)),"")</f>
        <v/>
      </c>
      <c r="G1734" s="33">
        <f>IFERROR(IF(OR(C1734="",D1734=""),"",D1734*VLOOKUP(C1734,'Setup - Mix Design'!$A$5:$I$504,3,0)),"")</f>
        <v/>
      </c>
      <c r="H1734" s="33">
        <f>IFERROR(IF(OR(C1734="",D1734=""),"",D1734*VLOOKUP(C1734,'Setup - Mix Design'!$A$5:$I$504,4,0)),"")</f>
        <v/>
      </c>
      <c r="I1734" s="33">
        <f>IFERROR(IF(OR(C1734="",D1734=""),"",D1734*VLOOKUP(C1734,'Setup - Mix Design'!$A$5:$I$504,5,0)),"")</f>
        <v/>
      </c>
      <c r="J1734" s="33">
        <f>IFERROR(IF(OR(C1734="",D1734=""),"",D1734*VLOOKUP(C1734,'Setup - Mix Design'!$A$5:$I$504,6,0)),"")</f>
        <v/>
      </c>
      <c r="K1734" s="33">
        <f>IFERROR(IF(OR(C1734="",D1734=""),"",D1734*VLOOKUP(C1734,'Setup - Mix Design'!$A$5:$I$504,7,0)),"")</f>
        <v/>
      </c>
    </row>
    <row r="1735">
      <c r="A1735" s="31" t="n"/>
      <c r="B1735" s="26" t="n"/>
      <c r="C1735" s="26" t="n"/>
      <c r="D1735" s="27" t="n"/>
      <c r="E1735" s="26" t="n"/>
      <c r="F1735" s="33">
        <f>IFERROR(IF(OR(C1735="",D1735=""),"",D1735*VLOOKUP(C1735,'Setup - Mix Design'!$A$5:$I$504,2,0)),"")</f>
        <v/>
      </c>
      <c r="G1735" s="33">
        <f>IFERROR(IF(OR(C1735="",D1735=""),"",D1735*VLOOKUP(C1735,'Setup - Mix Design'!$A$5:$I$504,3,0)),"")</f>
        <v/>
      </c>
      <c r="H1735" s="33">
        <f>IFERROR(IF(OR(C1735="",D1735=""),"",D1735*VLOOKUP(C1735,'Setup - Mix Design'!$A$5:$I$504,4,0)),"")</f>
        <v/>
      </c>
      <c r="I1735" s="33">
        <f>IFERROR(IF(OR(C1735="",D1735=""),"",D1735*VLOOKUP(C1735,'Setup - Mix Design'!$A$5:$I$504,5,0)),"")</f>
        <v/>
      </c>
      <c r="J1735" s="33">
        <f>IFERROR(IF(OR(C1735="",D1735=""),"",D1735*VLOOKUP(C1735,'Setup - Mix Design'!$A$5:$I$504,6,0)),"")</f>
        <v/>
      </c>
      <c r="K1735" s="33">
        <f>IFERROR(IF(OR(C1735="",D1735=""),"",D1735*VLOOKUP(C1735,'Setup - Mix Design'!$A$5:$I$504,7,0)),"")</f>
        <v/>
      </c>
    </row>
    <row r="1736">
      <c r="A1736" s="31" t="n"/>
      <c r="B1736" s="26" t="n"/>
      <c r="C1736" s="26" t="n"/>
      <c r="D1736" s="27" t="n"/>
      <c r="E1736" s="26" t="n"/>
      <c r="F1736" s="33">
        <f>IFERROR(IF(OR(C1736="",D1736=""),"",D1736*VLOOKUP(C1736,'Setup - Mix Design'!$A$5:$I$504,2,0)),"")</f>
        <v/>
      </c>
      <c r="G1736" s="33">
        <f>IFERROR(IF(OR(C1736="",D1736=""),"",D1736*VLOOKUP(C1736,'Setup - Mix Design'!$A$5:$I$504,3,0)),"")</f>
        <v/>
      </c>
      <c r="H1736" s="33">
        <f>IFERROR(IF(OR(C1736="",D1736=""),"",D1736*VLOOKUP(C1736,'Setup - Mix Design'!$A$5:$I$504,4,0)),"")</f>
        <v/>
      </c>
      <c r="I1736" s="33">
        <f>IFERROR(IF(OR(C1736="",D1736=""),"",D1736*VLOOKUP(C1736,'Setup - Mix Design'!$A$5:$I$504,5,0)),"")</f>
        <v/>
      </c>
      <c r="J1736" s="33">
        <f>IFERROR(IF(OR(C1736="",D1736=""),"",D1736*VLOOKUP(C1736,'Setup - Mix Design'!$A$5:$I$504,6,0)),"")</f>
        <v/>
      </c>
      <c r="K1736" s="33">
        <f>IFERROR(IF(OR(C1736="",D1736=""),"",D1736*VLOOKUP(C1736,'Setup - Mix Design'!$A$5:$I$504,7,0)),"")</f>
        <v/>
      </c>
    </row>
    <row r="1737">
      <c r="A1737" s="31" t="n"/>
      <c r="B1737" s="26" t="n"/>
      <c r="C1737" s="26" t="n"/>
      <c r="D1737" s="27" t="n"/>
      <c r="E1737" s="26" t="n"/>
      <c r="F1737" s="33">
        <f>IFERROR(IF(OR(C1737="",D1737=""),"",D1737*VLOOKUP(C1737,'Setup - Mix Design'!$A$5:$I$504,2,0)),"")</f>
        <v/>
      </c>
      <c r="G1737" s="33">
        <f>IFERROR(IF(OR(C1737="",D1737=""),"",D1737*VLOOKUP(C1737,'Setup - Mix Design'!$A$5:$I$504,3,0)),"")</f>
        <v/>
      </c>
      <c r="H1737" s="33">
        <f>IFERROR(IF(OR(C1737="",D1737=""),"",D1737*VLOOKUP(C1737,'Setup - Mix Design'!$A$5:$I$504,4,0)),"")</f>
        <v/>
      </c>
      <c r="I1737" s="33">
        <f>IFERROR(IF(OR(C1737="",D1737=""),"",D1737*VLOOKUP(C1737,'Setup - Mix Design'!$A$5:$I$504,5,0)),"")</f>
        <v/>
      </c>
      <c r="J1737" s="33">
        <f>IFERROR(IF(OR(C1737="",D1737=""),"",D1737*VLOOKUP(C1737,'Setup - Mix Design'!$A$5:$I$504,6,0)),"")</f>
        <v/>
      </c>
      <c r="K1737" s="33">
        <f>IFERROR(IF(OR(C1737="",D1737=""),"",D1737*VLOOKUP(C1737,'Setup - Mix Design'!$A$5:$I$504,7,0)),"")</f>
        <v/>
      </c>
    </row>
    <row r="1738">
      <c r="A1738" s="31" t="n"/>
      <c r="B1738" s="26" t="n"/>
      <c r="C1738" s="26" t="n"/>
      <c r="D1738" s="27" t="n"/>
      <c r="E1738" s="26" t="n"/>
      <c r="F1738" s="33">
        <f>IFERROR(IF(OR(C1738="",D1738=""),"",D1738*VLOOKUP(C1738,'Setup - Mix Design'!$A$5:$I$504,2,0)),"")</f>
        <v/>
      </c>
      <c r="G1738" s="33">
        <f>IFERROR(IF(OR(C1738="",D1738=""),"",D1738*VLOOKUP(C1738,'Setup - Mix Design'!$A$5:$I$504,3,0)),"")</f>
        <v/>
      </c>
      <c r="H1738" s="33">
        <f>IFERROR(IF(OR(C1738="",D1738=""),"",D1738*VLOOKUP(C1738,'Setup - Mix Design'!$A$5:$I$504,4,0)),"")</f>
        <v/>
      </c>
      <c r="I1738" s="33">
        <f>IFERROR(IF(OR(C1738="",D1738=""),"",D1738*VLOOKUP(C1738,'Setup - Mix Design'!$A$5:$I$504,5,0)),"")</f>
        <v/>
      </c>
      <c r="J1738" s="33">
        <f>IFERROR(IF(OR(C1738="",D1738=""),"",D1738*VLOOKUP(C1738,'Setup - Mix Design'!$A$5:$I$504,6,0)),"")</f>
        <v/>
      </c>
      <c r="K1738" s="33">
        <f>IFERROR(IF(OR(C1738="",D1738=""),"",D1738*VLOOKUP(C1738,'Setup - Mix Design'!$A$5:$I$504,7,0)),"")</f>
        <v/>
      </c>
    </row>
    <row r="1739">
      <c r="A1739" s="31" t="n"/>
      <c r="B1739" s="26" t="n"/>
      <c r="C1739" s="26" t="n"/>
      <c r="D1739" s="27" t="n"/>
      <c r="E1739" s="26" t="n"/>
      <c r="F1739" s="33">
        <f>IFERROR(IF(OR(C1739="",D1739=""),"",D1739*VLOOKUP(C1739,'Setup - Mix Design'!$A$5:$I$504,2,0)),"")</f>
        <v/>
      </c>
      <c r="G1739" s="33">
        <f>IFERROR(IF(OR(C1739="",D1739=""),"",D1739*VLOOKUP(C1739,'Setup - Mix Design'!$A$5:$I$504,3,0)),"")</f>
        <v/>
      </c>
      <c r="H1739" s="33">
        <f>IFERROR(IF(OR(C1739="",D1739=""),"",D1739*VLOOKUP(C1739,'Setup - Mix Design'!$A$5:$I$504,4,0)),"")</f>
        <v/>
      </c>
      <c r="I1739" s="33">
        <f>IFERROR(IF(OR(C1739="",D1739=""),"",D1739*VLOOKUP(C1739,'Setup - Mix Design'!$A$5:$I$504,5,0)),"")</f>
        <v/>
      </c>
      <c r="J1739" s="33">
        <f>IFERROR(IF(OR(C1739="",D1739=""),"",D1739*VLOOKUP(C1739,'Setup - Mix Design'!$A$5:$I$504,6,0)),"")</f>
        <v/>
      </c>
      <c r="K1739" s="33">
        <f>IFERROR(IF(OR(C1739="",D1739=""),"",D1739*VLOOKUP(C1739,'Setup - Mix Design'!$A$5:$I$504,7,0)),"")</f>
        <v/>
      </c>
    </row>
    <row r="1740">
      <c r="A1740" s="31" t="n"/>
      <c r="B1740" s="26" t="n"/>
      <c r="C1740" s="26" t="n"/>
      <c r="D1740" s="27" t="n"/>
      <c r="E1740" s="26" t="n"/>
      <c r="F1740" s="33">
        <f>IFERROR(IF(OR(C1740="",D1740=""),"",D1740*VLOOKUP(C1740,'Setup - Mix Design'!$A$5:$I$504,2,0)),"")</f>
        <v/>
      </c>
      <c r="G1740" s="33">
        <f>IFERROR(IF(OR(C1740="",D1740=""),"",D1740*VLOOKUP(C1740,'Setup - Mix Design'!$A$5:$I$504,3,0)),"")</f>
        <v/>
      </c>
      <c r="H1740" s="33">
        <f>IFERROR(IF(OR(C1740="",D1740=""),"",D1740*VLOOKUP(C1740,'Setup - Mix Design'!$A$5:$I$504,4,0)),"")</f>
        <v/>
      </c>
      <c r="I1740" s="33">
        <f>IFERROR(IF(OR(C1740="",D1740=""),"",D1740*VLOOKUP(C1740,'Setup - Mix Design'!$A$5:$I$504,5,0)),"")</f>
        <v/>
      </c>
      <c r="J1740" s="33">
        <f>IFERROR(IF(OR(C1740="",D1740=""),"",D1740*VLOOKUP(C1740,'Setup - Mix Design'!$A$5:$I$504,6,0)),"")</f>
        <v/>
      </c>
      <c r="K1740" s="33">
        <f>IFERROR(IF(OR(C1740="",D1740=""),"",D1740*VLOOKUP(C1740,'Setup - Mix Design'!$A$5:$I$504,7,0)),"")</f>
        <v/>
      </c>
    </row>
    <row r="1741">
      <c r="A1741" s="31" t="n"/>
      <c r="B1741" s="26" t="n"/>
      <c r="C1741" s="26" t="n"/>
      <c r="D1741" s="27" t="n"/>
      <c r="E1741" s="26" t="n"/>
      <c r="F1741" s="33">
        <f>IFERROR(IF(OR(C1741="",D1741=""),"",D1741*VLOOKUP(C1741,'Setup - Mix Design'!$A$5:$I$504,2,0)),"")</f>
        <v/>
      </c>
      <c r="G1741" s="33">
        <f>IFERROR(IF(OR(C1741="",D1741=""),"",D1741*VLOOKUP(C1741,'Setup - Mix Design'!$A$5:$I$504,3,0)),"")</f>
        <v/>
      </c>
      <c r="H1741" s="33">
        <f>IFERROR(IF(OR(C1741="",D1741=""),"",D1741*VLOOKUP(C1741,'Setup - Mix Design'!$A$5:$I$504,4,0)),"")</f>
        <v/>
      </c>
      <c r="I1741" s="33">
        <f>IFERROR(IF(OR(C1741="",D1741=""),"",D1741*VLOOKUP(C1741,'Setup - Mix Design'!$A$5:$I$504,5,0)),"")</f>
        <v/>
      </c>
      <c r="J1741" s="33">
        <f>IFERROR(IF(OR(C1741="",D1741=""),"",D1741*VLOOKUP(C1741,'Setup - Mix Design'!$A$5:$I$504,6,0)),"")</f>
        <v/>
      </c>
      <c r="K1741" s="33">
        <f>IFERROR(IF(OR(C1741="",D1741=""),"",D1741*VLOOKUP(C1741,'Setup - Mix Design'!$A$5:$I$504,7,0)),"")</f>
        <v/>
      </c>
    </row>
    <row r="1742">
      <c r="A1742" s="31" t="n"/>
      <c r="B1742" s="26" t="n"/>
      <c r="C1742" s="26" t="n"/>
      <c r="D1742" s="27" t="n"/>
      <c r="E1742" s="26" t="n"/>
      <c r="F1742" s="33">
        <f>IFERROR(IF(OR(C1742="",D1742=""),"",D1742*VLOOKUP(C1742,'Setup - Mix Design'!$A$5:$I$504,2,0)),"")</f>
        <v/>
      </c>
      <c r="G1742" s="33">
        <f>IFERROR(IF(OR(C1742="",D1742=""),"",D1742*VLOOKUP(C1742,'Setup - Mix Design'!$A$5:$I$504,3,0)),"")</f>
        <v/>
      </c>
      <c r="H1742" s="33">
        <f>IFERROR(IF(OR(C1742="",D1742=""),"",D1742*VLOOKUP(C1742,'Setup - Mix Design'!$A$5:$I$504,4,0)),"")</f>
        <v/>
      </c>
      <c r="I1742" s="33">
        <f>IFERROR(IF(OR(C1742="",D1742=""),"",D1742*VLOOKUP(C1742,'Setup - Mix Design'!$A$5:$I$504,5,0)),"")</f>
        <v/>
      </c>
      <c r="J1742" s="33">
        <f>IFERROR(IF(OR(C1742="",D1742=""),"",D1742*VLOOKUP(C1742,'Setup - Mix Design'!$A$5:$I$504,6,0)),"")</f>
        <v/>
      </c>
      <c r="K1742" s="33">
        <f>IFERROR(IF(OR(C1742="",D1742=""),"",D1742*VLOOKUP(C1742,'Setup - Mix Design'!$A$5:$I$504,7,0)),"")</f>
        <v/>
      </c>
    </row>
    <row r="1743">
      <c r="A1743" s="31" t="n"/>
      <c r="B1743" s="26" t="n"/>
      <c r="C1743" s="26" t="n"/>
      <c r="D1743" s="27" t="n"/>
      <c r="E1743" s="26" t="n"/>
      <c r="F1743" s="33">
        <f>IFERROR(IF(OR(C1743="",D1743=""),"",D1743*VLOOKUP(C1743,'Setup - Mix Design'!$A$5:$I$504,2,0)),"")</f>
        <v/>
      </c>
      <c r="G1743" s="33">
        <f>IFERROR(IF(OR(C1743="",D1743=""),"",D1743*VLOOKUP(C1743,'Setup - Mix Design'!$A$5:$I$504,3,0)),"")</f>
        <v/>
      </c>
      <c r="H1743" s="33">
        <f>IFERROR(IF(OR(C1743="",D1743=""),"",D1743*VLOOKUP(C1743,'Setup - Mix Design'!$A$5:$I$504,4,0)),"")</f>
        <v/>
      </c>
      <c r="I1743" s="33">
        <f>IFERROR(IF(OR(C1743="",D1743=""),"",D1743*VLOOKUP(C1743,'Setup - Mix Design'!$A$5:$I$504,5,0)),"")</f>
        <v/>
      </c>
      <c r="J1743" s="33">
        <f>IFERROR(IF(OR(C1743="",D1743=""),"",D1743*VLOOKUP(C1743,'Setup - Mix Design'!$A$5:$I$504,6,0)),"")</f>
        <v/>
      </c>
      <c r="K1743" s="33">
        <f>IFERROR(IF(OR(C1743="",D1743=""),"",D1743*VLOOKUP(C1743,'Setup - Mix Design'!$A$5:$I$504,7,0)),"")</f>
        <v/>
      </c>
    </row>
    <row r="1744">
      <c r="A1744" s="31" t="n"/>
      <c r="B1744" s="26" t="n"/>
      <c r="C1744" s="26" t="n"/>
      <c r="D1744" s="27" t="n"/>
      <c r="E1744" s="26" t="n"/>
      <c r="F1744" s="33">
        <f>IFERROR(IF(OR(C1744="",D1744=""),"",D1744*VLOOKUP(C1744,'Setup - Mix Design'!$A$5:$I$504,2,0)),"")</f>
        <v/>
      </c>
      <c r="G1744" s="33">
        <f>IFERROR(IF(OR(C1744="",D1744=""),"",D1744*VLOOKUP(C1744,'Setup - Mix Design'!$A$5:$I$504,3,0)),"")</f>
        <v/>
      </c>
      <c r="H1744" s="33">
        <f>IFERROR(IF(OR(C1744="",D1744=""),"",D1744*VLOOKUP(C1744,'Setup - Mix Design'!$A$5:$I$504,4,0)),"")</f>
        <v/>
      </c>
      <c r="I1744" s="33">
        <f>IFERROR(IF(OR(C1744="",D1744=""),"",D1744*VLOOKUP(C1744,'Setup - Mix Design'!$A$5:$I$504,5,0)),"")</f>
        <v/>
      </c>
      <c r="J1744" s="33">
        <f>IFERROR(IF(OR(C1744="",D1744=""),"",D1744*VLOOKUP(C1744,'Setup - Mix Design'!$A$5:$I$504,6,0)),"")</f>
        <v/>
      </c>
      <c r="K1744" s="33">
        <f>IFERROR(IF(OR(C1744="",D1744=""),"",D1744*VLOOKUP(C1744,'Setup - Mix Design'!$A$5:$I$504,7,0)),"")</f>
        <v/>
      </c>
    </row>
    <row r="1745">
      <c r="A1745" s="31" t="n"/>
      <c r="B1745" s="26" t="n"/>
      <c r="C1745" s="26" t="n"/>
      <c r="D1745" s="27" t="n"/>
      <c r="E1745" s="26" t="n"/>
      <c r="F1745" s="33">
        <f>IFERROR(IF(OR(C1745="",D1745=""),"",D1745*VLOOKUP(C1745,'Setup - Mix Design'!$A$5:$I$504,2,0)),"")</f>
        <v/>
      </c>
      <c r="G1745" s="33">
        <f>IFERROR(IF(OR(C1745="",D1745=""),"",D1745*VLOOKUP(C1745,'Setup - Mix Design'!$A$5:$I$504,3,0)),"")</f>
        <v/>
      </c>
      <c r="H1745" s="33">
        <f>IFERROR(IF(OR(C1745="",D1745=""),"",D1745*VLOOKUP(C1745,'Setup - Mix Design'!$A$5:$I$504,4,0)),"")</f>
        <v/>
      </c>
      <c r="I1745" s="33">
        <f>IFERROR(IF(OR(C1745="",D1745=""),"",D1745*VLOOKUP(C1745,'Setup - Mix Design'!$A$5:$I$504,5,0)),"")</f>
        <v/>
      </c>
      <c r="J1745" s="33">
        <f>IFERROR(IF(OR(C1745="",D1745=""),"",D1745*VLOOKUP(C1745,'Setup - Mix Design'!$A$5:$I$504,6,0)),"")</f>
        <v/>
      </c>
      <c r="K1745" s="33">
        <f>IFERROR(IF(OR(C1745="",D1745=""),"",D1745*VLOOKUP(C1745,'Setup - Mix Design'!$A$5:$I$504,7,0)),"")</f>
        <v/>
      </c>
    </row>
    <row r="1746">
      <c r="A1746" s="31" t="n"/>
      <c r="B1746" s="26" t="n"/>
      <c r="C1746" s="26" t="n"/>
      <c r="D1746" s="27" t="n"/>
      <c r="E1746" s="26" t="n"/>
      <c r="F1746" s="33">
        <f>IFERROR(IF(OR(C1746="",D1746=""),"",D1746*VLOOKUP(C1746,'Setup - Mix Design'!$A$5:$I$504,2,0)),"")</f>
        <v/>
      </c>
      <c r="G1746" s="33">
        <f>IFERROR(IF(OR(C1746="",D1746=""),"",D1746*VLOOKUP(C1746,'Setup - Mix Design'!$A$5:$I$504,3,0)),"")</f>
        <v/>
      </c>
      <c r="H1746" s="33">
        <f>IFERROR(IF(OR(C1746="",D1746=""),"",D1746*VLOOKUP(C1746,'Setup - Mix Design'!$A$5:$I$504,4,0)),"")</f>
        <v/>
      </c>
      <c r="I1746" s="33">
        <f>IFERROR(IF(OR(C1746="",D1746=""),"",D1746*VLOOKUP(C1746,'Setup - Mix Design'!$A$5:$I$504,5,0)),"")</f>
        <v/>
      </c>
      <c r="J1746" s="33">
        <f>IFERROR(IF(OR(C1746="",D1746=""),"",D1746*VLOOKUP(C1746,'Setup - Mix Design'!$A$5:$I$504,6,0)),"")</f>
        <v/>
      </c>
      <c r="K1746" s="33">
        <f>IFERROR(IF(OR(C1746="",D1746=""),"",D1746*VLOOKUP(C1746,'Setup - Mix Design'!$A$5:$I$504,7,0)),"")</f>
        <v/>
      </c>
    </row>
    <row r="1747">
      <c r="A1747" s="31" t="n"/>
      <c r="B1747" s="26" t="n"/>
      <c r="C1747" s="26" t="n"/>
      <c r="D1747" s="27" t="n"/>
      <c r="E1747" s="26" t="n"/>
      <c r="F1747" s="33">
        <f>IFERROR(IF(OR(C1747="",D1747=""),"",D1747*VLOOKUP(C1747,'Setup - Mix Design'!$A$5:$I$504,2,0)),"")</f>
        <v/>
      </c>
      <c r="G1747" s="33">
        <f>IFERROR(IF(OR(C1747="",D1747=""),"",D1747*VLOOKUP(C1747,'Setup - Mix Design'!$A$5:$I$504,3,0)),"")</f>
        <v/>
      </c>
      <c r="H1747" s="33">
        <f>IFERROR(IF(OR(C1747="",D1747=""),"",D1747*VLOOKUP(C1747,'Setup - Mix Design'!$A$5:$I$504,4,0)),"")</f>
        <v/>
      </c>
      <c r="I1747" s="33">
        <f>IFERROR(IF(OR(C1747="",D1747=""),"",D1747*VLOOKUP(C1747,'Setup - Mix Design'!$A$5:$I$504,5,0)),"")</f>
        <v/>
      </c>
      <c r="J1747" s="33">
        <f>IFERROR(IF(OR(C1747="",D1747=""),"",D1747*VLOOKUP(C1747,'Setup - Mix Design'!$A$5:$I$504,6,0)),"")</f>
        <v/>
      </c>
      <c r="K1747" s="33">
        <f>IFERROR(IF(OR(C1747="",D1747=""),"",D1747*VLOOKUP(C1747,'Setup - Mix Design'!$A$5:$I$504,7,0)),"")</f>
        <v/>
      </c>
    </row>
    <row r="1748">
      <c r="A1748" s="31" t="n"/>
      <c r="B1748" s="26" t="n"/>
      <c r="C1748" s="26" t="n"/>
      <c r="D1748" s="27" t="n"/>
      <c r="E1748" s="26" t="n"/>
      <c r="F1748" s="33">
        <f>IFERROR(IF(OR(C1748="",D1748=""),"",D1748*VLOOKUP(C1748,'Setup - Mix Design'!$A$5:$I$504,2,0)),"")</f>
        <v/>
      </c>
      <c r="G1748" s="33">
        <f>IFERROR(IF(OR(C1748="",D1748=""),"",D1748*VLOOKUP(C1748,'Setup - Mix Design'!$A$5:$I$504,3,0)),"")</f>
        <v/>
      </c>
      <c r="H1748" s="33">
        <f>IFERROR(IF(OR(C1748="",D1748=""),"",D1748*VLOOKUP(C1748,'Setup - Mix Design'!$A$5:$I$504,4,0)),"")</f>
        <v/>
      </c>
      <c r="I1748" s="33">
        <f>IFERROR(IF(OR(C1748="",D1748=""),"",D1748*VLOOKUP(C1748,'Setup - Mix Design'!$A$5:$I$504,5,0)),"")</f>
        <v/>
      </c>
      <c r="J1748" s="33">
        <f>IFERROR(IF(OR(C1748="",D1748=""),"",D1748*VLOOKUP(C1748,'Setup - Mix Design'!$A$5:$I$504,6,0)),"")</f>
        <v/>
      </c>
      <c r="K1748" s="33">
        <f>IFERROR(IF(OR(C1748="",D1748=""),"",D1748*VLOOKUP(C1748,'Setup - Mix Design'!$A$5:$I$504,7,0)),"")</f>
        <v/>
      </c>
    </row>
    <row r="1749">
      <c r="A1749" s="31" t="n"/>
      <c r="B1749" s="26" t="n"/>
      <c r="C1749" s="26" t="n"/>
      <c r="D1749" s="27" t="n"/>
      <c r="E1749" s="26" t="n"/>
      <c r="F1749" s="33">
        <f>IFERROR(IF(OR(C1749="",D1749=""),"",D1749*VLOOKUP(C1749,'Setup - Mix Design'!$A$5:$I$504,2,0)),"")</f>
        <v/>
      </c>
      <c r="G1749" s="33">
        <f>IFERROR(IF(OR(C1749="",D1749=""),"",D1749*VLOOKUP(C1749,'Setup - Mix Design'!$A$5:$I$504,3,0)),"")</f>
        <v/>
      </c>
      <c r="H1749" s="33">
        <f>IFERROR(IF(OR(C1749="",D1749=""),"",D1749*VLOOKUP(C1749,'Setup - Mix Design'!$A$5:$I$504,4,0)),"")</f>
        <v/>
      </c>
      <c r="I1749" s="33">
        <f>IFERROR(IF(OR(C1749="",D1749=""),"",D1749*VLOOKUP(C1749,'Setup - Mix Design'!$A$5:$I$504,5,0)),"")</f>
        <v/>
      </c>
      <c r="J1749" s="33">
        <f>IFERROR(IF(OR(C1749="",D1749=""),"",D1749*VLOOKUP(C1749,'Setup - Mix Design'!$A$5:$I$504,6,0)),"")</f>
        <v/>
      </c>
      <c r="K1749" s="33">
        <f>IFERROR(IF(OR(C1749="",D1749=""),"",D1749*VLOOKUP(C1749,'Setup - Mix Design'!$A$5:$I$504,7,0)),"")</f>
        <v/>
      </c>
    </row>
    <row r="1750">
      <c r="A1750" s="31" t="n"/>
      <c r="B1750" s="26" t="n"/>
      <c r="C1750" s="26" t="n"/>
      <c r="D1750" s="27" t="n"/>
      <c r="E1750" s="26" t="n"/>
      <c r="F1750" s="33">
        <f>IFERROR(IF(OR(C1750="",D1750=""),"",D1750*VLOOKUP(C1750,'Setup - Mix Design'!$A$5:$I$504,2,0)),"")</f>
        <v/>
      </c>
      <c r="G1750" s="33">
        <f>IFERROR(IF(OR(C1750="",D1750=""),"",D1750*VLOOKUP(C1750,'Setup - Mix Design'!$A$5:$I$504,3,0)),"")</f>
        <v/>
      </c>
      <c r="H1750" s="33">
        <f>IFERROR(IF(OR(C1750="",D1750=""),"",D1750*VLOOKUP(C1750,'Setup - Mix Design'!$A$5:$I$504,4,0)),"")</f>
        <v/>
      </c>
      <c r="I1750" s="33">
        <f>IFERROR(IF(OR(C1750="",D1750=""),"",D1750*VLOOKUP(C1750,'Setup - Mix Design'!$A$5:$I$504,5,0)),"")</f>
        <v/>
      </c>
      <c r="J1750" s="33">
        <f>IFERROR(IF(OR(C1750="",D1750=""),"",D1750*VLOOKUP(C1750,'Setup - Mix Design'!$A$5:$I$504,6,0)),"")</f>
        <v/>
      </c>
      <c r="K1750" s="33">
        <f>IFERROR(IF(OR(C1750="",D1750=""),"",D1750*VLOOKUP(C1750,'Setup - Mix Design'!$A$5:$I$504,7,0)),"")</f>
        <v/>
      </c>
    </row>
    <row r="1751">
      <c r="A1751" s="31" t="n"/>
      <c r="B1751" s="26" t="n"/>
      <c r="C1751" s="26" t="n"/>
      <c r="D1751" s="27" t="n"/>
      <c r="E1751" s="26" t="n"/>
      <c r="F1751" s="33">
        <f>IFERROR(IF(OR(C1751="",D1751=""),"",D1751*VLOOKUP(C1751,'Setup - Mix Design'!$A$5:$I$504,2,0)),"")</f>
        <v/>
      </c>
      <c r="G1751" s="33">
        <f>IFERROR(IF(OR(C1751="",D1751=""),"",D1751*VLOOKUP(C1751,'Setup - Mix Design'!$A$5:$I$504,3,0)),"")</f>
        <v/>
      </c>
      <c r="H1751" s="33">
        <f>IFERROR(IF(OR(C1751="",D1751=""),"",D1751*VLOOKUP(C1751,'Setup - Mix Design'!$A$5:$I$504,4,0)),"")</f>
        <v/>
      </c>
      <c r="I1751" s="33">
        <f>IFERROR(IF(OR(C1751="",D1751=""),"",D1751*VLOOKUP(C1751,'Setup - Mix Design'!$A$5:$I$504,5,0)),"")</f>
        <v/>
      </c>
      <c r="J1751" s="33">
        <f>IFERROR(IF(OR(C1751="",D1751=""),"",D1751*VLOOKUP(C1751,'Setup - Mix Design'!$A$5:$I$504,6,0)),"")</f>
        <v/>
      </c>
      <c r="K1751" s="33">
        <f>IFERROR(IF(OR(C1751="",D1751=""),"",D1751*VLOOKUP(C1751,'Setup - Mix Design'!$A$5:$I$504,7,0)),"")</f>
        <v/>
      </c>
    </row>
    <row r="1752">
      <c r="A1752" s="31" t="n"/>
      <c r="B1752" s="26" t="n"/>
      <c r="C1752" s="26" t="n"/>
      <c r="D1752" s="27" t="n"/>
      <c r="E1752" s="26" t="n"/>
      <c r="F1752" s="33">
        <f>IFERROR(IF(OR(C1752="",D1752=""),"",D1752*VLOOKUP(C1752,'Setup - Mix Design'!$A$5:$I$504,2,0)),"")</f>
        <v/>
      </c>
      <c r="G1752" s="33">
        <f>IFERROR(IF(OR(C1752="",D1752=""),"",D1752*VLOOKUP(C1752,'Setup - Mix Design'!$A$5:$I$504,3,0)),"")</f>
        <v/>
      </c>
      <c r="H1752" s="33">
        <f>IFERROR(IF(OR(C1752="",D1752=""),"",D1752*VLOOKUP(C1752,'Setup - Mix Design'!$A$5:$I$504,4,0)),"")</f>
        <v/>
      </c>
      <c r="I1752" s="33">
        <f>IFERROR(IF(OR(C1752="",D1752=""),"",D1752*VLOOKUP(C1752,'Setup - Mix Design'!$A$5:$I$504,5,0)),"")</f>
        <v/>
      </c>
      <c r="J1752" s="33">
        <f>IFERROR(IF(OR(C1752="",D1752=""),"",D1752*VLOOKUP(C1752,'Setup - Mix Design'!$A$5:$I$504,6,0)),"")</f>
        <v/>
      </c>
      <c r="K1752" s="33">
        <f>IFERROR(IF(OR(C1752="",D1752=""),"",D1752*VLOOKUP(C1752,'Setup - Mix Design'!$A$5:$I$504,7,0)),"")</f>
        <v/>
      </c>
    </row>
    <row r="1753">
      <c r="A1753" s="31" t="n"/>
      <c r="B1753" s="26" t="n"/>
      <c r="C1753" s="26" t="n"/>
      <c r="D1753" s="27" t="n"/>
      <c r="E1753" s="26" t="n"/>
      <c r="F1753" s="33">
        <f>IFERROR(IF(OR(C1753="",D1753=""),"",D1753*VLOOKUP(C1753,'Setup - Mix Design'!$A$5:$I$504,2,0)),"")</f>
        <v/>
      </c>
      <c r="G1753" s="33">
        <f>IFERROR(IF(OR(C1753="",D1753=""),"",D1753*VLOOKUP(C1753,'Setup - Mix Design'!$A$5:$I$504,3,0)),"")</f>
        <v/>
      </c>
      <c r="H1753" s="33">
        <f>IFERROR(IF(OR(C1753="",D1753=""),"",D1753*VLOOKUP(C1753,'Setup - Mix Design'!$A$5:$I$504,4,0)),"")</f>
        <v/>
      </c>
      <c r="I1753" s="33">
        <f>IFERROR(IF(OR(C1753="",D1753=""),"",D1753*VLOOKUP(C1753,'Setup - Mix Design'!$A$5:$I$504,5,0)),"")</f>
        <v/>
      </c>
      <c r="J1753" s="33">
        <f>IFERROR(IF(OR(C1753="",D1753=""),"",D1753*VLOOKUP(C1753,'Setup - Mix Design'!$A$5:$I$504,6,0)),"")</f>
        <v/>
      </c>
      <c r="K1753" s="33">
        <f>IFERROR(IF(OR(C1753="",D1753=""),"",D1753*VLOOKUP(C1753,'Setup - Mix Design'!$A$5:$I$504,7,0)),"")</f>
        <v/>
      </c>
    </row>
    <row r="1754">
      <c r="A1754" s="31" t="n"/>
      <c r="B1754" s="26" t="n"/>
      <c r="C1754" s="26" t="n"/>
      <c r="D1754" s="27" t="n"/>
      <c r="E1754" s="26" t="n"/>
      <c r="F1754" s="33">
        <f>IFERROR(IF(OR(C1754="",D1754=""),"",D1754*VLOOKUP(C1754,'Setup - Mix Design'!$A$5:$I$504,2,0)),"")</f>
        <v/>
      </c>
      <c r="G1754" s="33">
        <f>IFERROR(IF(OR(C1754="",D1754=""),"",D1754*VLOOKUP(C1754,'Setup - Mix Design'!$A$5:$I$504,3,0)),"")</f>
        <v/>
      </c>
      <c r="H1754" s="33">
        <f>IFERROR(IF(OR(C1754="",D1754=""),"",D1754*VLOOKUP(C1754,'Setup - Mix Design'!$A$5:$I$504,4,0)),"")</f>
        <v/>
      </c>
      <c r="I1754" s="33">
        <f>IFERROR(IF(OR(C1754="",D1754=""),"",D1754*VLOOKUP(C1754,'Setup - Mix Design'!$A$5:$I$504,5,0)),"")</f>
        <v/>
      </c>
      <c r="J1754" s="33">
        <f>IFERROR(IF(OR(C1754="",D1754=""),"",D1754*VLOOKUP(C1754,'Setup - Mix Design'!$A$5:$I$504,6,0)),"")</f>
        <v/>
      </c>
      <c r="K1754" s="33">
        <f>IFERROR(IF(OR(C1754="",D1754=""),"",D1754*VLOOKUP(C1754,'Setup - Mix Design'!$A$5:$I$504,7,0)),"")</f>
        <v/>
      </c>
    </row>
    <row r="1755">
      <c r="A1755" s="31" t="n"/>
      <c r="B1755" s="26" t="n"/>
      <c r="C1755" s="26" t="n"/>
      <c r="D1755" s="27" t="n"/>
      <c r="E1755" s="26" t="n"/>
      <c r="F1755" s="33">
        <f>IFERROR(IF(OR(C1755="",D1755=""),"",D1755*VLOOKUP(C1755,'Setup - Mix Design'!$A$5:$I$504,2,0)),"")</f>
        <v/>
      </c>
      <c r="G1755" s="33">
        <f>IFERROR(IF(OR(C1755="",D1755=""),"",D1755*VLOOKUP(C1755,'Setup - Mix Design'!$A$5:$I$504,3,0)),"")</f>
        <v/>
      </c>
      <c r="H1755" s="33">
        <f>IFERROR(IF(OR(C1755="",D1755=""),"",D1755*VLOOKUP(C1755,'Setup - Mix Design'!$A$5:$I$504,4,0)),"")</f>
        <v/>
      </c>
      <c r="I1755" s="33">
        <f>IFERROR(IF(OR(C1755="",D1755=""),"",D1755*VLOOKUP(C1755,'Setup - Mix Design'!$A$5:$I$504,5,0)),"")</f>
        <v/>
      </c>
      <c r="J1755" s="33">
        <f>IFERROR(IF(OR(C1755="",D1755=""),"",D1755*VLOOKUP(C1755,'Setup - Mix Design'!$A$5:$I$504,6,0)),"")</f>
        <v/>
      </c>
      <c r="K1755" s="33">
        <f>IFERROR(IF(OR(C1755="",D1755=""),"",D1755*VLOOKUP(C1755,'Setup - Mix Design'!$A$5:$I$504,7,0)),"")</f>
        <v/>
      </c>
    </row>
    <row r="1756">
      <c r="A1756" s="31" t="n"/>
      <c r="B1756" s="26" t="n"/>
      <c r="C1756" s="26" t="n"/>
      <c r="D1756" s="27" t="n"/>
      <c r="E1756" s="26" t="n"/>
      <c r="F1756" s="33">
        <f>IFERROR(IF(OR(C1756="",D1756=""),"",D1756*VLOOKUP(C1756,'Setup - Mix Design'!$A$5:$I$504,2,0)),"")</f>
        <v/>
      </c>
      <c r="G1756" s="33">
        <f>IFERROR(IF(OR(C1756="",D1756=""),"",D1756*VLOOKUP(C1756,'Setup - Mix Design'!$A$5:$I$504,3,0)),"")</f>
        <v/>
      </c>
      <c r="H1756" s="33">
        <f>IFERROR(IF(OR(C1756="",D1756=""),"",D1756*VLOOKUP(C1756,'Setup - Mix Design'!$A$5:$I$504,4,0)),"")</f>
        <v/>
      </c>
      <c r="I1756" s="33">
        <f>IFERROR(IF(OR(C1756="",D1756=""),"",D1756*VLOOKUP(C1756,'Setup - Mix Design'!$A$5:$I$504,5,0)),"")</f>
        <v/>
      </c>
      <c r="J1756" s="33">
        <f>IFERROR(IF(OR(C1756="",D1756=""),"",D1756*VLOOKUP(C1756,'Setup - Mix Design'!$A$5:$I$504,6,0)),"")</f>
        <v/>
      </c>
      <c r="K1756" s="33">
        <f>IFERROR(IF(OR(C1756="",D1756=""),"",D1756*VLOOKUP(C1756,'Setup - Mix Design'!$A$5:$I$504,7,0)),"")</f>
        <v/>
      </c>
    </row>
    <row r="1757">
      <c r="A1757" s="31" t="n"/>
      <c r="B1757" s="26" t="n"/>
      <c r="C1757" s="26" t="n"/>
      <c r="D1757" s="27" t="n"/>
      <c r="E1757" s="26" t="n"/>
      <c r="F1757" s="33">
        <f>IFERROR(IF(OR(C1757="",D1757=""),"",D1757*VLOOKUP(C1757,'Setup - Mix Design'!$A$5:$I$504,2,0)),"")</f>
        <v/>
      </c>
      <c r="G1757" s="33">
        <f>IFERROR(IF(OR(C1757="",D1757=""),"",D1757*VLOOKUP(C1757,'Setup - Mix Design'!$A$5:$I$504,3,0)),"")</f>
        <v/>
      </c>
      <c r="H1757" s="33">
        <f>IFERROR(IF(OR(C1757="",D1757=""),"",D1757*VLOOKUP(C1757,'Setup - Mix Design'!$A$5:$I$504,4,0)),"")</f>
        <v/>
      </c>
      <c r="I1757" s="33">
        <f>IFERROR(IF(OR(C1757="",D1757=""),"",D1757*VLOOKUP(C1757,'Setup - Mix Design'!$A$5:$I$504,5,0)),"")</f>
        <v/>
      </c>
      <c r="J1757" s="33">
        <f>IFERROR(IF(OR(C1757="",D1757=""),"",D1757*VLOOKUP(C1757,'Setup - Mix Design'!$A$5:$I$504,6,0)),"")</f>
        <v/>
      </c>
      <c r="K1757" s="33">
        <f>IFERROR(IF(OR(C1757="",D1757=""),"",D1757*VLOOKUP(C1757,'Setup - Mix Design'!$A$5:$I$504,7,0)),"")</f>
        <v/>
      </c>
    </row>
    <row r="1758">
      <c r="A1758" s="31" t="n"/>
      <c r="B1758" s="26" t="n"/>
      <c r="C1758" s="26" t="n"/>
      <c r="D1758" s="27" t="n"/>
      <c r="E1758" s="26" t="n"/>
      <c r="F1758" s="33">
        <f>IFERROR(IF(OR(C1758="",D1758=""),"",D1758*VLOOKUP(C1758,'Setup - Mix Design'!$A$5:$I$504,2,0)),"")</f>
        <v/>
      </c>
      <c r="G1758" s="33">
        <f>IFERROR(IF(OR(C1758="",D1758=""),"",D1758*VLOOKUP(C1758,'Setup - Mix Design'!$A$5:$I$504,3,0)),"")</f>
        <v/>
      </c>
      <c r="H1758" s="33">
        <f>IFERROR(IF(OR(C1758="",D1758=""),"",D1758*VLOOKUP(C1758,'Setup - Mix Design'!$A$5:$I$504,4,0)),"")</f>
        <v/>
      </c>
      <c r="I1758" s="33">
        <f>IFERROR(IF(OR(C1758="",D1758=""),"",D1758*VLOOKUP(C1758,'Setup - Mix Design'!$A$5:$I$504,5,0)),"")</f>
        <v/>
      </c>
      <c r="J1758" s="33">
        <f>IFERROR(IF(OR(C1758="",D1758=""),"",D1758*VLOOKUP(C1758,'Setup - Mix Design'!$A$5:$I$504,6,0)),"")</f>
        <v/>
      </c>
      <c r="K1758" s="33">
        <f>IFERROR(IF(OR(C1758="",D1758=""),"",D1758*VLOOKUP(C1758,'Setup - Mix Design'!$A$5:$I$504,7,0)),"")</f>
        <v/>
      </c>
    </row>
    <row r="1759">
      <c r="A1759" s="31" t="n"/>
      <c r="B1759" s="26" t="n"/>
      <c r="C1759" s="26" t="n"/>
      <c r="D1759" s="27" t="n"/>
      <c r="E1759" s="26" t="n"/>
      <c r="F1759" s="33">
        <f>IFERROR(IF(OR(C1759="",D1759=""),"",D1759*VLOOKUP(C1759,'Setup - Mix Design'!$A$5:$I$504,2,0)),"")</f>
        <v/>
      </c>
      <c r="G1759" s="33">
        <f>IFERROR(IF(OR(C1759="",D1759=""),"",D1759*VLOOKUP(C1759,'Setup - Mix Design'!$A$5:$I$504,3,0)),"")</f>
        <v/>
      </c>
      <c r="H1759" s="33">
        <f>IFERROR(IF(OR(C1759="",D1759=""),"",D1759*VLOOKUP(C1759,'Setup - Mix Design'!$A$5:$I$504,4,0)),"")</f>
        <v/>
      </c>
      <c r="I1759" s="33">
        <f>IFERROR(IF(OR(C1759="",D1759=""),"",D1759*VLOOKUP(C1759,'Setup - Mix Design'!$A$5:$I$504,5,0)),"")</f>
        <v/>
      </c>
      <c r="J1759" s="33">
        <f>IFERROR(IF(OR(C1759="",D1759=""),"",D1759*VLOOKUP(C1759,'Setup - Mix Design'!$A$5:$I$504,6,0)),"")</f>
        <v/>
      </c>
      <c r="K1759" s="33">
        <f>IFERROR(IF(OR(C1759="",D1759=""),"",D1759*VLOOKUP(C1759,'Setup - Mix Design'!$A$5:$I$504,7,0)),"")</f>
        <v/>
      </c>
    </row>
    <row r="1760">
      <c r="A1760" s="31" t="n"/>
      <c r="B1760" s="26" t="n"/>
      <c r="C1760" s="26" t="n"/>
      <c r="D1760" s="27" t="n"/>
      <c r="E1760" s="26" t="n"/>
      <c r="F1760" s="33">
        <f>IFERROR(IF(OR(C1760="",D1760=""),"",D1760*VLOOKUP(C1760,'Setup - Mix Design'!$A$5:$I$504,2,0)),"")</f>
        <v/>
      </c>
      <c r="G1760" s="33">
        <f>IFERROR(IF(OR(C1760="",D1760=""),"",D1760*VLOOKUP(C1760,'Setup - Mix Design'!$A$5:$I$504,3,0)),"")</f>
        <v/>
      </c>
      <c r="H1760" s="33">
        <f>IFERROR(IF(OR(C1760="",D1760=""),"",D1760*VLOOKUP(C1760,'Setup - Mix Design'!$A$5:$I$504,4,0)),"")</f>
        <v/>
      </c>
      <c r="I1760" s="33">
        <f>IFERROR(IF(OR(C1760="",D1760=""),"",D1760*VLOOKUP(C1760,'Setup - Mix Design'!$A$5:$I$504,5,0)),"")</f>
        <v/>
      </c>
      <c r="J1760" s="33">
        <f>IFERROR(IF(OR(C1760="",D1760=""),"",D1760*VLOOKUP(C1760,'Setup - Mix Design'!$A$5:$I$504,6,0)),"")</f>
        <v/>
      </c>
      <c r="K1760" s="33">
        <f>IFERROR(IF(OR(C1760="",D1760=""),"",D1760*VLOOKUP(C1760,'Setup - Mix Design'!$A$5:$I$504,7,0)),"")</f>
        <v/>
      </c>
    </row>
    <row r="1761">
      <c r="A1761" s="31" t="n"/>
      <c r="B1761" s="26" t="n"/>
      <c r="C1761" s="26" t="n"/>
      <c r="D1761" s="27" t="n"/>
      <c r="E1761" s="26" t="n"/>
      <c r="F1761" s="33">
        <f>IFERROR(IF(OR(C1761="",D1761=""),"",D1761*VLOOKUP(C1761,'Setup - Mix Design'!$A$5:$I$504,2,0)),"")</f>
        <v/>
      </c>
      <c r="G1761" s="33">
        <f>IFERROR(IF(OR(C1761="",D1761=""),"",D1761*VLOOKUP(C1761,'Setup - Mix Design'!$A$5:$I$504,3,0)),"")</f>
        <v/>
      </c>
      <c r="H1761" s="33">
        <f>IFERROR(IF(OR(C1761="",D1761=""),"",D1761*VLOOKUP(C1761,'Setup - Mix Design'!$A$5:$I$504,4,0)),"")</f>
        <v/>
      </c>
      <c r="I1761" s="33">
        <f>IFERROR(IF(OR(C1761="",D1761=""),"",D1761*VLOOKUP(C1761,'Setup - Mix Design'!$A$5:$I$504,5,0)),"")</f>
        <v/>
      </c>
      <c r="J1761" s="33">
        <f>IFERROR(IF(OR(C1761="",D1761=""),"",D1761*VLOOKUP(C1761,'Setup - Mix Design'!$A$5:$I$504,6,0)),"")</f>
        <v/>
      </c>
      <c r="K1761" s="33">
        <f>IFERROR(IF(OR(C1761="",D1761=""),"",D1761*VLOOKUP(C1761,'Setup - Mix Design'!$A$5:$I$504,7,0)),"")</f>
        <v/>
      </c>
    </row>
    <row r="1762">
      <c r="A1762" s="31" t="n"/>
      <c r="B1762" s="26" t="n"/>
      <c r="C1762" s="26" t="n"/>
      <c r="D1762" s="27" t="n"/>
      <c r="E1762" s="26" t="n"/>
      <c r="F1762" s="33">
        <f>IFERROR(IF(OR(C1762="",D1762=""),"",D1762*VLOOKUP(C1762,'Setup - Mix Design'!$A$5:$I$504,2,0)),"")</f>
        <v/>
      </c>
      <c r="G1762" s="33">
        <f>IFERROR(IF(OR(C1762="",D1762=""),"",D1762*VLOOKUP(C1762,'Setup - Mix Design'!$A$5:$I$504,3,0)),"")</f>
        <v/>
      </c>
      <c r="H1762" s="33">
        <f>IFERROR(IF(OR(C1762="",D1762=""),"",D1762*VLOOKUP(C1762,'Setup - Mix Design'!$A$5:$I$504,4,0)),"")</f>
        <v/>
      </c>
      <c r="I1762" s="33">
        <f>IFERROR(IF(OR(C1762="",D1762=""),"",D1762*VLOOKUP(C1762,'Setup - Mix Design'!$A$5:$I$504,5,0)),"")</f>
        <v/>
      </c>
      <c r="J1762" s="33">
        <f>IFERROR(IF(OR(C1762="",D1762=""),"",D1762*VLOOKUP(C1762,'Setup - Mix Design'!$A$5:$I$504,6,0)),"")</f>
        <v/>
      </c>
      <c r="K1762" s="33">
        <f>IFERROR(IF(OR(C1762="",D1762=""),"",D1762*VLOOKUP(C1762,'Setup - Mix Design'!$A$5:$I$504,7,0)),"")</f>
        <v/>
      </c>
    </row>
    <row r="1763">
      <c r="A1763" s="31" t="n"/>
      <c r="B1763" s="26" t="n"/>
      <c r="C1763" s="26" t="n"/>
      <c r="D1763" s="27" t="n"/>
      <c r="E1763" s="26" t="n"/>
      <c r="F1763" s="33">
        <f>IFERROR(IF(OR(C1763="",D1763=""),"",D1763*VLOOKUP(C1763,'Setup - Mix Design'!$A$5:$I$504,2,0)),"")</f>
        <v/>
      </c>
      <c r="G1763" s="33">
        <f>IFERROR(IF(OR(C1763="",D1763=""),"",D1763*VLOOKUP(C1763,'Setup - Mix Design'!$A$5:$I$504,3,0)),"")</f>
        <v/>
      </c>
      <c r="H1763" s="33">
        <f>IFERROR(IF(OR(C1763="",D1763=""),"",D1763*VLOOKUP(C1763,'Setup - Mix Design'!$A$5:$I$504,4,0)),"")</f>
        <v/>
      </c>
      <c r="I1763" s="33">
        <f>IFERROR(IF(OR(C1763="",D1763=""),"",D1763*VLOOKUP(C1763,'Setup - Mix Design'!$A$5:$I$504,5,0)),"")</f>
        <v/>
      </c>
      <c r="J1763" s="33">
        <f>IFERROR(IF(OR(C1763="",D1763=""),"",D1763*VLOOKUP(C1763,'Setup - Mix Design'!$A$5:$I$504,6,0)),"")</f>
        <v/>
      </c>
      <c r="K1763" s="33">
        <f>IFERROR(IF(OR(C1763="",D1763=""),"",D1763*VLOOKUP(C1763,'Setup - Mix Design'!$A$5:$I$504,7,0)),"")</f>
        <v/>
      </c>
    </row>
    <row r="1764">
      <c r="A1764" s="31" t="n"/>
      <c r="B1764" s="26" t="n"/>
      <c r="C1764" s="26" t="n"/>
      <c r="D1764" s="27" t="n"/>
      <c r="E1764" s="26" t="n"/>
      <c r="F1764" s="33">
        <f>IFERROR(IF(OR(C1764="",D1764=""),"",D1764*VLOOKUP(C1764,'Setup - Mix Design'!$A$5:$I$504,2,0)),"")</f>
        <v/>
      </c>
      <c r="G1764" s="33">
        <f>IFERROR(IF(OR(C1764="",D1764=""),"",D1764*VLOOKUP(C1764,'Setup - Mix Design'!$A$5:$I$504,3,0)),"")</f>
        <v/>
      </c>
      <c r="H1764" s="33">
        <f>IFERROR(IF(OR(C1764="",D1764=""),"",D1764*VLOOKUP(C1764,'Setup - Mix Design'!$A$5:$I$504,4,0)),"")</f>
        <v/>
      </c>
      <c r="I1764" s="33">
        <f>IFERROR(IF(OR(C1764="",D1764=""),"",D1764*VLOOKUP(C1764,'Setup - Mix Design'!$A$5:$I$504,5,0)),"")</f>
        <v/>
      </c>
      <c r="J1764" s="33">
        <f>IFERROR(IF(OR(C1764="",D1764=""),"",D1764*VLOOKUP(C1764,'Setup - Mix Design'!$A$5:$I$504,6,0)),"")</f>
        <v/>
      </c>
      <c r="K1764" s="33">
        <f>IFERROR(IF(OR(C1764="",D1764=""),"",D1764*VLOOKUP(C1764,'Setup - Mix Design'!$A$5:$I$504,7,0)),"")</f>
        <v/>
      </c>
    </row>
    <row r="1765">
      <c r="A1765" s="31" t="n"/>
      <c r="B1765" s="26" t="n"/>
      <c r="C1765" s="26" t="n"/>
      <c r="D1765" s="27" t="n"/>
      <c r="E1765" s="26" t="n"/>
      <c r="F1765" s="33">
        <f>IFERROR(IF(OR(C1765="",D1765=""),"",D1765*VLOOKUP(C1765,'Setup - Mix Design'!$A$5:$I$504,2,0)),"")</f>
        <v/>
      </c>
      <c r="G1765" s="33">
        <f>IFERROR(IF(OR(C1765="",D1765=""),"",D1765*VLOOKUP(C1765,'Setup - Mix Design'!$A$5:$I$504,3,0)),"")</f>
        <v/>
      </c>
      <c r="H1765" s="33">
        <f>IFERROR(IF(OR(C1765="",D1765=""),"",D1765*VLOOKUP(C1765,'Setup - Mix Design'!$A$5:$I$504,4,0)),"")</f>
        <v/>
      </c>
      <c r="I1765" s="33">
        <f>IFERROR(IF(OR(C1765="",D1765=""),"",D1765*VLOOKUP(C1765,'Setup - Mix Design'!$A$5:$I$504,5,0)),"")</f>
        <v/>
      </c>
      <c r="J1765" s="33">
        <f>IFERROR(IF(OR(C1765="",D1765=""),"",D1765*VLOOKUP(C1765,'Setup - Mix Design'!$A$5:$I$504,6,0)),"")</f>
        <v/>
      </c>
      <c r="K1765" s="33">
        <f>IFERROR(IF(OR(C1765="",D1765=""),"",D1765*VLOOKUP(C1765,'Setup - Mix Design'!$A$5:$I$504,7,0)),"")</f>
        <v/>
      </c>
    </row>
    <row r="1766">
      <c r="A1766" s="31" t="n"/>
      <c r="B1766" s="26" t="n"/>
      <c r="C1766" s="26" t="n"/>
      <c r="D1766" s="27" t="n"/>
      <c r="E1766" s="26" t="n"/>
      <c r="F1766" s="33">
        <f>IFERROR(IF(OR(C1766="",D1766=""),"",D1766*VLOOKUP(C1766,'Setup - Mix Design'!$A$5:$I$504,2,0)),"")</f>
        <v/>
      </c>
      <c r="G1766" s="33">
        <f>IFERROR(IF(OR(C1766="",D1766=""),"",D1766*VLOOKUP(C1766,'Setup - Mix Design'!$A$5:$I$504,3,0)),"")</f>
        <v/>
      </c>
      <c r="H1766" s="33">
        <f>IFERROR(IF(OR(C1766="",D1766=""),"",D1766*VLOOKUP(C1766,'Setup - Mix Design'!$A$5:$I$504,4,0)),"")</f>
        <v/>
      </c>
      <c r="I1766" s="33">
        <f>IFERROR(IF(OR(C1766="",D1766=""),"",D1766*VLOOKUP(C1766,'Setup - Mix Design'!$A$5:$I$504,5,0)),"")</f>
        <v/>
      </c>
      <c r="J1766" s="33">
        <f>IFERROR(IF(OR(C1766="",D1766=""),"",D1766*VLOOKUP(C1766,'Setup - Mix Design'!$A$5:$I$504,6,0)),"")</f>
        <v/>
      </c>
      <c r="K1766" s="33">
        <f>IFERROR(IF(OR(C1766="",D1766=""),"",D1766*VLOOKUP(C1766,'Setup - Mix Design'!$A$5:$I$504,7,0)),"")</f>
        <v/>
      </c>
    </row>
    <row r="1767">
      <c r="A1767" s="31" t="n"/>
      <c r="B1767" s="26" t="n"/>
      <c r="C1767" s="26" t="n"/>
      <c r="D1767" s="27" t="n"/>
      <c r="E1767" s="26" t="n"/>
      <c r="F1767" s="33">
        <f>IFERROR(IF(OR(C1767="",D1767=""),"",D1767*VLOOKUP(C1767,'Setup - Mix Design'!$A$5:$I$504,2,0)),"")</f>
        <v/>
      </c>
      <c r="G1767" s="33">
        <f>IFERROR(IF(OR(C1767="",D1767=""),"",D1767*VLOOKUP(C1767,'Setup - Mix Design'!$A$5:$I$504,3,0)),"")</f>
        <v/>
      </c>
      <c r="H1767" s="33">
        <f>IFERROR(IF(OR(C1767="",D1767=""),"",D1767*VLOOKUP(C1767,'Setup - Mix Design'!$A$5:$I$504,4,0)),"")</f>
        <v/>
      </c>
      <c r="I1767" s="33">
        <f>IFERROR(IF(OR(C1767="",D1767=""),"",D1767*VLOOKUP(C1767,'Setup - Mix Design'!$A$5:$I$504,5,0)),"")</f>
        <v/>
      </c>
      <c r="J1767" s="33">
        <f>IFERROR(IF(OR(C1767="",D1767=""),"",D1767*VLOOKUP(C1767,'Setup - Mix Design'!$A$5:$I$504,6,0)),"")</f>
        <v/>
      </c>
      <c r="K1767" s="33">
        <f>IFERROR(IF(OR(C1767="",D1767=""),"",D1767*VLOOKUP(C1767,'Setup - Mix Design'!$A$5:$I$504,7,0)),"")</f>
        <v/>
      </c>
    </row>
    <row r="1768">
      <c r="A1768" s="31" t="n"/>
      <c r="B1768" s="26" t="n"/>
      <c r="C1768" s="26" t="n"/>
      <c r="D1768" s="27" t="n"/>
      <c r="E1768" s="26" t="n"/>
      <c r="F1768" s="33">
        <f>IFERROR(IF(OR(C1768="",D1768=""),"",D1768*VLOOKUP(C1768,'Setup - Mix Design'!$A$5:$I$504,2,0)),"")</f>
        <v/>
      </c>
      <c r="G1768" s="33">
        <f>IFERROR(IF(OR(C1768="",D1768=""),"",D1768*VLOOKUP(C1768,'Setup - Mix Design'!$A$5:$I$504,3,0)),"")</f>
        <v/>
      </c>
      <c r="H1768" s="33">
        <f>IFERROR(IF(OR(C1768="",D1768=""),"",D1768*VLOOKUP(C1768,'Setup - Mix Design'!$A$5:$I$504,4,0)),"")</f>
        <v/>
      </c>
      <c r="I1768" s="33">
        <f>IFERROR(IF(OR(C1768="",D1768=""),"",D1768*VLOOKUP(C1768,'Setup - Mix Design'!$A$5:$I$504,5,0)),"")</f>
        <v/>
      </c>
      <c r="J1768" s="33">
        <f>IFERROR(IF(OR(C1768="",D1768=""),"",D1768*VLOOKUP(C1768,'Setup - Mix Design'!$A$5:$I$504,6,0)),"")</f>
        <v/>
      </c>
      <c r="K1768" s="33">
        <f>IFERROR(IF(OR(C1768="",D1768=""),"",D1768*VLOOKUP(C1768,'Setup - Mix Design'!$A$5:$I$504,7,0)),"")</f>
        <v/>
      </c>
    </row>
    <row r="1769">
      <c r="A1769" s="31" t="n"/>
      <c r="B1769" s="26" t="n"/>
      <c r="C1769" s="26" t="n"/>
      <c r="D1769" s="27" t="n"/>
      <c r="E1769" s="26" t="n"/>
      <c r="F1769" s="33">
        <f>IFERROR(IF(OR(C1769="",D1769=""),"",D1769*VLOOKUP(C1769,'Setup - Mix Design'!$A$5:$I$504,2,0)),"")</f>
        <v/>
      </c>
      <c r="G1769" s="33">
        <f>IFERROR(IF(OR(C1769="",D1769=""),"",D1769*VLOOKUP(C1769,'Setup - Mix Design'!$A$5:$I$504,3,0)),"")</f>
        <v/>
      </c>
      <c r="H1769" s="33">
        <f>IFERROR(IF(OR(C1769="",D1769=""),"",D1769*VLOOKUP(C1769,'Setup - Mix Design'!$A$5:$I$504,4,0)),"")</f>
        <v/>
      </c>
      <c r="I1769" s="33">
        <f>IFERROR(IF(OR(C1769="",D1769=""),"",D1769*VLOOKUP(C1769,'Setup - Mix Design'!$A$5:$I$504,5,0)),"")</f>
        <v/>
      </c>
      <c r="J1769" s="33">
        <f>IFERROR(IF(OR(C1769="",D1769=""),"",D1769*VLOOKUP(C1769,'Setup - Mix Design'!$A$5:$I$504,6,0)),"")</f>
        <v/>
      </c>
      <c r="K1769" s="33">
        <f>IFERROR(IF(OR(C1769="",D1769=""),"",D1769*VLOOKUP(C1769,'Setup - Mix Design'!$A$5:$I$504,7,0)),"")</f>
        <v/>
      </c>
    </row>
    <row r="1770">
      <c r="A1770" s="31" t="n"/>
      <c r="B1770" s="26" t="n"/>
      <c r="C1770" s="26" t="n"/>
      <c r="D1770" s="27" t="n"/>
      <c r="E1770" s="26" t="n"/>
      <c r="F1770" s="33">
        <f>IFERROR(IF(OR(C1770="",D1770=""),"",D1770*VLOOKUP(C1770,'Setup - Mix Design'!$A$5:$I$504,2,0)),"")</f>
        <v/>
      </c>
      <c r="G1770" s="33">
        <f>IFERROR(IF(OR(C1770="",D1770=""),"",D1770*VLOOKUP(C1770,'Setup - Mix Design'!$A$5:$I$504,3,0)),"")</f>
        <v/>
      </c>
      <c r="H1770" s="33">
        <f>IFERROR(IF(OR(C1770="",D1770=""),"",D1770*VLOOKUP(C1770,'Setup - Mix Design'!$A$5:$I$504,4,0)),"")</f>
        <v/>
      </c>
      <c r="I1770" s="33">
        <f>IFERROR(IF(OR(C1770="",D1770=""),"",D1770*VLOOKUP(C1770,'Setup - Mix Design'!$A$5:$I$504,5,0)),"")</f>
        <v/>
      </c>
      <c r="J1770" s="33">
        <f>IFERROR(IF(OR(C1770="",D1770=""),"",D1770*VLOOKUP(C1770,'Setup - Mix Design'!$A$5:$I$504,6,0)),"")</f>
        <v/>
      </c>
      <c r="K1770" s="33">
        <f>IFERROR(IF(OR(C1770="",D1770=""),"",D1770*VLOOKUP(C1770,'Setup - Mix Design'!$A$5:$I$504,7,0)),"")</f>
        <v/>
      </c>
    </row>
    <row r="1771">
      <c r="A1771" s="31" t="n"/>
      <c r="B1771" s="26" t="n"/>
      <c r="C1771" s="26" t="n"/>
      <c r="D1771" s="27" t="n"/>
      <c r="E1771" s="26" t="n"/>
      <c r="F1771" s="33">
        <f>IFERROR(IF(OR(C1771="",D1771=""),"",D1771*VLOOKUP(C1771,'Setup - Mix Design'!$A$5:$I$504,2,0)),"")</f>
        <v/>
      </c>
      <c r="G1771" s="33">
        <f>IFERROR(IF(OR(C1771="",D1771=""),"",D1771*VLOOKUP(C1771,'Setup - Mix Design'!$A$5:$I$504,3,0)),"")</f>
        <v/>
      </c>
      <c r="H1771" s="33">
        <f>IFERROR(IF(OR(C1771="",D1771=""),"",D1771*VLOOKUP(C1771,'Setup - Mix Design'!$A$5:$I$504,4,0)),"")</f>
        <v/>
      </c>
      <c r="I1771" s="33">
        <f>IFERROR(IF(OR(C1771="",D1771=""),"",D1771*VLOOKUP(C1771,'Setup - Mix Design'!$A$5:$I$504,5,0)),"")</f>
        <v/>
      </c>
      <c r="J1771" s="33">
        <f>IFERROR(IF(OR(C1771="",D1771=""),"",D1771*VLOOKUP(C1771,'Setup - Mix Design'!$A$5:$I$504,6,0)),"")</f>
        <v/>
      </c>
      <c r="K1771" s="33">
        <f>IFERROR(IF(OR(C1771="",D1771=""),"",D1771*VLOOKUP(C1771,'Setup - Mix Design'!$A$5:$I$504,7,0)),"")</f>
        <v/>
      </c>
    </row>
    <row r="1772">
      <c r="A1772" s="31" t="n"/>
      <c r="B1772" s="26" t="n"/>
      <c r="C1772" s="26" t="n"/>
      <c r="D1772" s="27" t="n"/>
      <c r="E1772" s="26" t="n"/>
      <c r="F1772" s="33">
        <f>IFERROR(IF(OR(C1772="",D1772=""),"",D1772*VLOOKUP(C1772,'Setup - Mix Design'!$A$5:$I$504,2,0)),"")</f>
        <v/>
      </c>
      <c r="G1772" s="33">
        <f>IFERROR(IF(OR(C1772="",D1772=""),"",D1772*VLOOKUP(C1772,'Setup - Mix Design'!$A$5:$I$504,3,0)),"")</f>
        <v/>
      </c>
      <c r="H1772" s="33">
        <f>IFERROR(IF(OR(C1772="",D1772=""),"",D1772*VLOOKUP(C1772,'Setup - Mix Design'!$A$5:$I$504,4,0)),"")</f>
        <v/>
      </c>
      <c r="I1772" s="33">
        <f>IFERROR(IF(OR(C1772="",D1772=""),"",D1772*VLOOKUP(C1772,'Setup - Mix Design'!$A$5:$I$504,5,0)),"")</f>
        <v/>
      </c>
      <c r="J1772" s="33">
        <f>IFERROR(IF(OR(C1772="",D1772=""),"",D1772*VLOOKUP(C1772,'Setup - Mix Design'!$A$5:$I$504,6,0)),"")</f>
        <v/>
      </c>
      <c r="K1772" s="33">
        <f>IFERROR(IF(OR(C1772="",D1772=""),"",D1772*VLOOKUP(C1772,'Setup - Mix Design'!$A$5:$I$504,7,0)),"")</f>
        <v/>
      </c>
    </row>
    <row r="1773">
      <c r="A1773" s="31" t="n"/>
      <c r="B1773" s="26" t="n"/>
      <c r="C1773" s="26" t="n"/>
      <c r="D1773" s="27" t="n"/>
      <c r="E1773" s="26" t="n"/>
      <c r="F1773" s="33">
        <f>IFERROR(IF(OR(C1773="",D1773=""),"",D1773*VLOOKUP(C1773,'Setup - Mix Design'!$A$5:$I$504,2,0)),"")</f>
        <v/>
      </c>
      <c r="G1773" s="33">
        <f>IFERROR(IF(OR(C1773="",D1773=""),"",D1773*VLOOKUP(C1773,'Setup - Mix Design'!$A$5:$I$504,3,0)),"")</f>
        <v/>
      </c>
      <c r="H1773" s="33">
        <f>IFERROR(IF(OR(C1773="",D1773=""),"",D1773*VLOOKUP(C1773,'Setup - Mix Design'!$A$5:$I$504,4,0)),"")</f>
        <v/>
      </c>
      <c r="I1773" s="33">
        <f>IFERROR(IF(OR(C1773="",D1773=""),"",D1773*VLOOKUP(C1773,'Setup - Mix Design'!$A$5:$I$504,5,0)),"")</f>
        <v/>
      </c>
      <c r="J1773" s="33">
        <f>IFERROR(IF(OR(C1773="",D1773=""),"",D1773*VLOOKUP(C1773,'Setup - Mix Design'!$A$5:$I$504,6,0)),"")</f>
        <v/>
      </c>
      <c r="K1773" s="33">
        <f>IFERROR(IF(OR(C1773="",D1773=""),"",D1773*VLOOKUP(C1773,'Setup - Mix Design'!$A$5:$I$504,7,0)),"")</f>
        <v/>
      </c>
    </row>
    <row r="1774">
      <c r="A1774" s="31" t="n"/>
      <c r="B1774" s="26" t="n"/>
      <c r="C1774" s="26" t="n"/>
      <c r="D1774" s="27" t="n"/>
      <c r="E1774" s="26" t="n"/>
      <c r="F1774" s="33">
        <f>IFERROR(IF(OR(C1774="",D1774=""),"",D1774*VLOOKUP(C1774,'Setup - Mix Design'!$A$5:$I$504,2,0)),"")</f>
        <v/>
      </c>
      <c r="G1774" s="33">
        <f>IFERROR(IF(OR(C1774="",D1774=""),"",D1774*VLOOKUP(C1774,'Setup - Mix Design'!$A$5:$I$504,3,0)),"")</f>
        <v/>
      </c>
      <c r="H1774" s="33">
        <f>IFERROR(IF(OR(C1774="",D1774=""),"",D1774*VLOOKUP(C1774,'Setup - Mix Design'!$A$5:$I$504,4,0)),"")</f>
        <v/>
      </c>
      <c r="I1774" s="33">
        <f>IFERROR(IF(OR(C1774="",D1774=""),"",D1774*VLOOKUP(C1774,'Setup - Mix Design'!$A$5:$I$504,5,0)),"")</f>
        <v/>
      </c>
      <c r="J1774" s="33">
        <f>IFERROR(IF(OR(C1774="",D1774=""),"",D1774*VLOOKUP(C1774,'Setup - Mix Design'!$A$5:$I$504,6,0)),"")</f>
        <v/>
      </c>
      <c r="K1774" s="33">
        <f>IFERROR(IF(OR(C1774="",D1774=""),"",D1774*VLOOKUP(C1774,'Setup - Mix Design'!$A$5:$I$504,7,0)),"")</f>
        <v/>
      </c>
    </row>
    <row r="1775">
      <c r="A1775" s="31" t="n"/>
      <c r="B1775" s="26" t="n"/>
      <c r="C1775" s="26" t="n"/>
      <c r="D1775" s="27" t="n"/>
      <c r="E1775" s="26" t="n"/>
      <c r="F1775" s="33">
        <f>IFERROR(IF(OR(C1775="",D1775=""),"",D1775*VLOOKUP(C1775,'Setup - Mix Design'!$A$5:$I$504,2,0)),"")</f>
        <v/>
      </c>
      <c r="G1775" s="33">
        <f>IFERROR(IF(OR(C1775="",D1775=""),"",D1775*VLOOKUP(C1775,'Setup - Mix Design'!$A$5:$I$504,3,0)),"")</f>
        <v/>
      </c>
      <c r="H1775" s="33">
        <f>IFERROR(IF(OR(C1775="",D1775=""),"",D1775*VLOOKUP(C1775,'Setup - Mix Design'!$A$5:$I$504,4,0)),"")</f>
        <v/>
      </c>
      <c r="I1775" s="33">
        <f>IFERROR(IF(OR(C1775="",D1775=""),"",D1775*VLOOKUP(C1775,'Setup - Mix Design'!$A$5:$I$504,5,0)),"")</f>
        <v/>
      </c>
      <c r="J1775" s="33">
        <f>IFERROR(IF(OR(C1775="",D1775=""),"",D1775*VLOOKUP(C1775,'Setup - Mix Design'!$A$5:$I$504,6,0)),"")</f>
        <v/>
      </c>
      <c r="K1775" s="33">
        <f>IFERROR(IF(OR(C1775="",D1775=""),"",D1775*VLOOKUP(C1775,'Setup - Mix Design'!$A$5:$I$504,7,0)),"")</f>
        <v/>
      </c>
    </row>
    <row r="1776">
      <c r="A1776" s="31" t="n"/>
      <c r="B1776" s="26" t="n"/>
      <c r="C1776" s="26" t="n"/>
      <c r="D1776" s="27" t="n"/>
      <c r="E1776" s="26" t="n"/>
      <c r="F1776" s="33">
        <f>IFERROR(IF(OR(C1776="",D1776=""),"",D1776*VLOOKUP(C1776,'Setup - Mix Design'!$A$5:$I$504,2,0)),"")</f>
        <v/>
      </c>
      <c r="G1776" s="33">
        <f>IFERROR(IF(OR(C1776="",D1776=""),"",D1776*VLOOKUP(C1776,'Setup - Mix Design'!$A$5:$I$504,3,0)),"")</f>
        <v/>
      </c>
      <c r="H1776" s="33">
        <f>IFERROR(IF(OR(C1776="",D1776=""),"",D1776*VLOOKUP(C1776,'Setup - Mix Design'!$A$5:$I$504,4,0)),"")</f>
        <v/>
      </c>
      <c r="I1776" s="33">
        <f>IFERROR(IF(OR(C1776="",D1776=""),"",D1776*VLOOKUP(C1776,'Setup - Mix Design'!$A$5:$I$504,5,0)),"")</f>
        <v/>
      </c>
      <c r="J1776" s="33">
        <f>IFERROR(IF(OR(C1776="",D1776=""),"",D1776*VLOOKUP(C1776,'Setup - Mix Design'!$A$5:$I$504,6,0)),"")</f>
        <v/>
      </c>
      <c r="K1776" s="33">
        <f>IFERROR(IF(OR(C1776="",D1776=""),"",D1776*VLOOKUP(C1776,'Setup - Mix Design'!$A$5:$I$504,7,0)),"")</f>
        <v/>
      </c>
    </row>
    <row r="1777">
      <c r="A1777" s="31" t="n"/>
      <c r="B1777" s="26" t="n"/>
      <c r="C1777" s="26" t="n"/>
      <c r="D1777" s="27" t="n"/>
      <c r="E1777" s="26" t="n"/>
      <c r="F1777" s="33">
        <f>IFERROR(IF(OR(C1777="",D1777=""),"",D1777*VLOOKUP(C1777,'Setup - Mix Design'!$A$5:$I$504,2,0)),"")</f>
        <v/>
      </c>
      <c r="G1777" s="33">
        <f>IFERROR(IF(OR(C1777="",D1777=""),"",D1777*VLOOKUP(C1777,'Setup - Mix Design'!$A$5:$I$504,3,0)),"")</f>
        <v/>
      </c>
      <c r="H1777" s="33">
        <f>IFERROR(IF(OR(C1777="",D1777=""),"",D1777*VLOOKUP(C1777,'Setup - Mix Design'!$A$5:$I$504,4,0)),"")</f>
        <v/>
      </c>
      <c r="I1777" s="33">
        <f>IFERROR(IF(OR(C1777="",D1777=""),"",D1777*VLOOKUP(C1777,'Setup - Mix Design'!$A$5:$I$504,5,0)),"")</f>
        <v/>
      </c>
      <c r="J1777" s="33">
        <f>IFERROR(IF(OR(C1777="",D1777=""),"",D1777*VLOOKUP(C1777,'Setup - Mix Design'!$A$5:$I$504,6,0)),"")</f>
        <v/>
      </c>
      <c r="K1777" s="33">
        <f>IFERROR(IF(OR(C1777="",D1777=""),"",D1777*VLOOKUP(C1777,'Setup - Mix Design'!$A$5:$I$504,7,0)),"")</f>
        <v/>
      </c>
    </row>
    <row r="1778">
      <c r="A1778" s="31" t="n"/>
      <c r="B1778" s="26" t="n"/>
      <c r="C1778" s="26" t="n"/>
      <c r="D1778" s="27" t="n"/>
      <c r="E1778" s="26" t="n"/>
      <c r="F1778" s="33">
        <f>IFERROR(IF(OR(C1778="",D1778=""),"",D1778*VLOOKUP(C1778,'Setup - Mix Design'!$A$5:$I$504,2,0)),"")</f>
        <v/>
      </c>
      <c r="G1778" s="33">
        <f>IFERROR(IF(OR(C1778="",D1778=""),"",D1778*VLOOKUP(C1778,'Setup - Mix Design'!$A$5:$I$504,3,0)),"")</f>
        <v/>
      </c>
      <c r="H1778" s="33">
        <f>IFERROR(IF(OR(C1778="",D1778=""),"",D1778*VLOOKUP(C1778,'Setup - Mix Design'!$A$5:$I$504,4,0)),"")</f>
        <v/>
      </c>
      <c r="I1778" s="33">
        <f>IFERROR(IF(OR(C1778="",D1778=""),"",D1778*VLOOKUP(C1778,'Setup - Mix Design'!$A$5:$I$504,5,0)),"")</f>
        <v/>
      </c>
      <c r="J1778" s="33">
        <f>IFERROR(IF(OR(C1778="",D1778=""),"",D1778*VLOOKUP(C1778,'Setup - Mix Design'!$A$5:$I$504,6,0)),"")</f>
        <v/>
      </c>
      <c r="K1778" s="33">
        <f>IFERROR(IF(OR(C1778="",D1778=""),"",D1778*VLOOKUP(C1778,'Setup - Mix Design'!$A$5:$I$504,7,0)),"")</f>
        <v/>
      </c>
    </row>
    <row r="1779">
      <c r="A1779" s="31" t="n"/>
      <c r="B1779" s="26" t="n"/>
      <c r="C1779" s="26" t="n"/>
      <c r="D1779" s="27" t="n"/>
      <c r="E1779" s="26" t="n"/>
      <c r="F1779" s="33">
        <f>IFERROR(IF(OR(C1779="",D1779=""),"",D1779*VLOOKUP(C1779,'Setup - Mix Design'!$A$5:$I$504,2,0)),"")</f>
        <v/>
      </c>
      <c r="G1779" s="33">
        <f>IFERROR(IF(OR(C1779="",D1779=""),"",D1779*VLOOKUP(C1779,'Setup - Mix Design'!$A$5:$I$504,3,0)),"")</f>
        <v/>
      </c>
      <c r="H1779" s="33">
        <f>IFERROR(IF(OR(C1779="",D1779=""),"",D1779*VLOOKUP(C1779,'Setup - Mix Design'!$A$5:$I$504,4,0)),"")</f>
        <v/>
      </c>
      <c r="I1779" s="33">
        <f>IFERROR(IF(OR(C1779="",D1779=""),"",D1779*VLOOKUP(C1779,'Setup - Mix Design'!$A$5:$I$504,5,0)),"")</f>
        <v/>
      </c>
      <c r="J1779" s="33">
        <f>IFERROR(IF(OR(C1779="",D1779=""),"",D1779*VLOOKUP(C1779,'Setup - Mix Design'!$A$5:$I$504,6,0)),"")</f>
        <v/>
      </c>
      <c r="K1779" s="33">
        <f>IFERROR(IF(OR(C1779="",D1779=""),"",D1779*VLOOKUP(C1779,'Setup - Mix Design'!$A$5:$I$504,7,0)),"")</f>
        <v/>
      </c>
    </row>
    <row r="1780">
      <c r="A1780" s="31" t="n"/>
      <c r="B1780" s="26" t="n"/>
      <c r="C1780" s="26" t="n"/>
      <c r="D1780" s="27" t="n"/>
      <c r="E1780" s="26" t="n"/>
      <c r="F1780" s="33">
        <f>IFERROR(IF(OR(C1780="",D1780=""),"",D1780*VLOOKUP(C1780,'Setup - Mix Design'!$A$5:$I$504,2,0)),"")</f>
        <v/>
      </c>
      <c r="G1780" s="33">
        <f>IFERROR(IF(OR(C1780="",D1780=""),"",D1780*VLOOKUP(C1780,'Setup - Mix Design'!$A$5:$I$504,3,0)),"")</f>
        <v/>
      </c>
      <c r="H1780" s="33">
        <f>IFERROR(IF(OR(C1780="",D1780=""),"",D1780*VLOOKUP(C1780,'Setup - Mix Design'!$A$5:$I$504,4,0)),"")</f>
        <v/>
      </c>
      <c r="I1780" s="33">
        <f>IFERROR(IF(OR(C1780="",D1780=""),"",D1780*VLOOKUP(C1780,'Setup - Mix Design'!$A$5:$I$504,5,0)),"")</f>
        <v/>
      </c>
      <c r="J1780" s="33">
        <f>IFERROR(IF(OR(C1780="",D1780=""),"",D1780*VLOOKUP(C1780,'Setup - Mix Design'!$A$5:$I$504,6,0)),"")</f>
        <v/>
      </c>
      <c r="K1780" s="33">
        <f>IFERROR(IF(OR(C1780="",D1780=""),"",D1780*VLOOKUP(C1780,'Setup - Mix Design'!$A$5:$I$504,7,0)),"")</f>
        <v/>
      </c>
    </row>
    <row r="1781">
      <c r="A1781" s="31" t="n"/>
      <c r="B1781" s="26" t="n"/>
      <c r="C1781" s="26" t="n"/>
      <c r="D1781" s="27" t="n"/>
      <c r="E1781" s="26" t="n"/>
      <c r="F1781" s="33">
        <f>IFERROR(IF(OR(C1781="",D1781=""),"",D1781*VLOOKUP(C1781,'Setup - Mix Design'!$A$5:$I$504,2,0)),"")</f>
        <v/>
      </c>
      <c r="G1781" s="33">
        <f>IFERROR(IF(OR(C1781="",D1781=""),"",D1781*VLOOKUP(C1781,'Setup - Mix Design'!$A$5:$I$504,3,0)),"")</f>
        <v/>
      </c>
      <c r="H1781" s="33">
        <f>IFERROR(IF(OR(C1781="",D1781=""),"",D1781*VLOOKUP(C1781,'Setup - Mix Design'!$A$5:$I$504,4,0)),"")</f>
        <v/>
      </c>
      <c r="I1781" s="33">
        <f>IFERROR(IF(OR(C1781="",D1781=""),"",D1781*VLOOKUP(C1781,'Setup - Mix Design'!$A$5:$I$504,5,0)),"")</f>
        <v/>
      </c>
      <c r="J1781" s="33">
        <f>IFERROR(IF(OR(C1781="",D1781=""),"",D1781*VLOOKUP(C1781,'Setup - Mix Design'!$A$5:$I$504,6,0)),"")</f>
        <v/>
      </c>
      <c r="K1781" s="33">
        <f>IFERROR(IF(OR(C1781="",D1781=""),"",D1781*VLOOKUP(C1781,'Setup - Mix Design'!$A$5:$I$504,7,0)),"")</f>
        <v/>
      </c>
    </row>
    <row r="1782">
      <c r="A1782" s="31" t="n"/>
      <c r="B1782" s="26" t="n"/>
      <c r="C1782" s="26" t="n"/>
      <c r="D1782" s="27" t="n"/>
      <c r="E1782" s="26" t="n"/>
      <c r="F1782" s="33">
        <f>IFERROR(IF(OR(C1782="",D1782=""),"",D1782*VLOOKUP(C1782,'Setup - Mix Design'!$A$5:$I$504,2,0)),"")</f>
        <v/>
      </c>
      <c r="G1782" s="33">
        <f>IFERROR(IF(OR(C1782="",D1782=""),"",D1782*VLOOKUP(C1782,'Setup - Mix Design'!$A$5:$I$504,3,0)),"")</f>
        <v/>
      </c>
      <c r="H1782" s="33">
        <f>IFERROR(IF(OR(C1782="",D1782=""),"",D1782*VLOOKUP(C1782,'Setup - Mix Design'!$A$5:$I$504,4,0)),"")</f>
        <v/>
      </c>
      <c r="I1782" s="33">
        <f>IFERROR(IF(OR(C1782="",D1782=""),"",D1782*VLOOKUP(C1782,'Setup - Mix Design'!$A$5:$I$504,5,0)),"")</f>
        <v/>
      </c>
      <c r="J1782" s="33">
        <f>IFERROR(IF(OR(C1782="",D1782=""),"",D1782*VLOOKUP(C1782,'Setup - Mix Design'!$A$5:$I$504,6,0)),"")</f>
        <v/>
      </c>
      <c r="K1782" s="33">
        <f>IFERROR(IF(OR(C1782="",D1782=""),"",D1782*VLOOKUP(C1782,'Setup - Mix Design'!$A$5:$I$504,7,0)),"")</f>
        <v/>
      </c>
    </row>
    <row r="1783">
      <c r="A1783" s="31" t="n"/>
      <c r="B1783" s="26" t="n"/>
      <c r="C1783" s="26" t="n"/>
      <c r="D1783" s="27" t="n"/>
      <c r="E1783" s="26" t="n"/>
      <c r="F1783" s="33">
        <f>IFERROR(IF(OR(C1783="",D1783=""),"",D1783*VLOOKUP(C1783,'Setup - Mix Design'!$A$5:$I$504,2,0)),"")</f>
        <v/>
      </c>
      <c r="G1783" s="33">
        <f>IFERROR(IF(OR(C1783="",D1783=""),"",D1783*VLOOKUP(C1783,'Setup - Mix Design'!$A$5:$I$504,3,0)),"")</f>
        <v/>
      </c>
      <c r="H1783" s="33">
        <f>IFERROR(IF(OR(C1783="",D1783=""),"",D1783*VLOOKUP(C1783,'Setup - Mix Design'!$A$5:$I$504,4,0)),"")</f>
        <v/>
      </c>
      <c r="I1783" s="33">
        <f>IFERROR(IF(OR(C1783="",D1783=""),"",D1783*VLOOKUP(C1783,'Setup - Mix Design'!$A$5:$I$504,5,0)),"")</f>
        <v/>
      </c>
      <c r="J1783" s="33">
        <f>IFERROR(IF(OR(C1783="",D1783=""),"",D1783*VLOOKUP(C1783,'Setup - Mix Design'!$A$5:$I$504,6,0)),"")</f>
        <v/>
      </c>
      <c r="K1783" s="33">
        <f>IFERROR(IF(OR(C1783="",D1783=""),"",D1783*VLOOKUP(C1783,'Setup - Mix Design'!$A$5:$I$504,7,0)),"")</f>
        <v/>
      </c>
    </row>
    <row r="1784">
      <c r="A1784" s="31" t="n"/>
      <c r="B1784" s="26" t="n"/>
      <c r="C1784" s="26" t="n"/>
      <c r="D1784" s="27" t="n"/>
      <c r="E1784" s="26" t="n"/>
      <c r="F1784" s="33">
        <f>IFERROR(IF(OR(C1784="",D1784=""),"",D1784*VLOOKUP(C1784,'Setup - Mix Design'!$A$5:$I$504,2,0)),"")</f>
        <v/>
      </c>
      <c r="G1784" s="33">
        <f>IFERROR(IF(OR(C1784="",D1784=""),"",D1784*VLOOKUP(C1784,'Setup - Mix Design'!$A$5:$I$504,3,0)),"")</f>
        <v/>
      </c>
      <c r="H1784" s="33">
        <f>IFERROR(IF(OR(C1784="",D1784=""),"",D1784*VLOOKUP(C1784,'Setup - Mix Design'!$A$5:$I$504,4,0)),"")</f>
        <v/>
      </c>
      <c r="I1784" s="33">
        <f>IFERROR(IF(OR(C1784="",D1784=""),"",D1784*VLOOKUP(C1784,'Setup - Mix Design'!$A$5:$I$504,5,0)),"")</f>
        <v/>
      </c>
      <c r="J1784" s="33">
        <f>IFERROR(IF(OR(C1784="",D1784=""),"",D1784*VLOOKUP(C1784,'Setup - Mix Design'!$A$5:$I$504,6,0)),"")</f>
        <v/>
      </c>
      <c r="K1784" s="33">
        <f>IFERROR(IF(OR(C1784="",D1784=""),"",D1784*VLOOKUP(C1784,'Setup - Mix Design'!$A$5:$I$504,7,0)),"")</f>
        <v/>
      </c>
    </row>
    <row r="1785">
      <c r="A1785" s="31" t="n"/>
      <c r="B1785" s="26" t="n"/>
      <c r="C1785" s="26" t="n"/>
      <c r="D1785" s="27" t="n"/>
      <c r="E1785" s="26" t="n"/>
      <c r="F1785" s="33">
        <f>IFERROR(IF(OR(C1785="",D1785=""),"",D1785*VLOOKUP(C1785,'Setup - Mix Design'!$A$5:$I$504,2,0)),"")</f>
        <v/>
      </c>
      <c r="G1785" s="33">
        <f>IFERROR(IF(OR(C1785="",D1785=""),"",D1785*VLOOKUP(C1785,'Setup - Mix Design'!$A$5:$I$504,3,0)),"")</f>
        <v/>
      </c>
      <c r="H1785" s="33">
        <f>IFERROR(IF(OR(C1785="",D1785=""),"",D1785*VLOOKUP(C1785,'Setup - Mix Design'!$A$5:$I$504,4,0)),"")</f>
        <v/>
      </c>
      <c r="I1785" s="33">
        <f>IFERROR(IF(OR(C1785="",D1785=""),"",D1785*VLOOKUP(C1785,'Setup - Mix Design'!$A$5:$I$504,5,0)),"")</f>
        <v/>
      </c>
      <c r="J1785" s="33">
        <f>IFERROR(IF(OR(C1785="",D1785=""),"",D1785*VLOOKUP(C1785,'Setup - Mix Design'!$A$5:$I$504,6,0)),"")</f>
        <v/>
      </c>
      <c r="K1785" s="33">
        <f>IFERROR(IF(OR(C1785="",D1785=""),"",D1785*VLOOKUP(C1785,'Setup - Mix Design'!$A$5:$I$504,7,0)),"")</f>
        <v/>
      </c>
    </row>
    <row r="1786">
      <c r="A1786" s="31" t="n"/>
      <c r="B1786" s="26" t="n"/>
      <c r="C1786" s="26" t="n"/>
      <c r="D1786" s="27" t="n"/>
      <c r="E1786" s="26" t="n"/>
      <c r="F1786" s="33">
        <f>IFERROR(IF(OR(C1786="",D1786=""),"",D1786*VLOOKUP(C1786,'Setup - Mix Design'!$A$5:$I$504,2,0)),"")</f>
        <v/>
      </c>
      <c r="G1786" s="33">
        <f>IFERROR(IF(OR(C1786="",D1786=""),"",D1786*VLOOKUP(C1786,'Setup - Mix Design'!$A$5:$I$504,3,0)),"")</f>
        <v/>
      </c>
      <c r="H1786" s="33">
        <f>IFERROR(IF(OR(C1786="",D1786=""),"",D1786*VLOOKUP(C1786,'Setup - Mix Design'!$A$5:$I$504,4,0)),"")</f>
        <v/>
      </c>
      <c r="I1786" s="33">
        <f>IFERROR(IF(OR(C1786="",D1786=""),"",D1786*VLOOKUP(C1786,'Setup - Mix Design'!$A$5:$I$504,5,0)),"")</f>
        <v/>
      </c>
      <c r="J1786" s="33">
        <f>IFERROR(IF(OR(C1786="",D1786=""),"",D1786*VLOOKUP(C1786,'Setup - Mix Design'!$A$5:$I$504,6,0)),"")</f>
        <v/>
      </c>
      <c r="K1786" s="33">
        <f>IFERROR(IF(OR(C1786="",D1786=""),"",D1786*VLOOKUP(C1786,'Setup - Mix Design'!$A$5:$I$504,7,0)),"")</f>
        <v/>
      </c>
    </row>
    <row r="1787">
      <c r="A1787" s="31" t="n"/>
      <c r="B1787" s="26" t="n"/>
      <c r="C1787" s="26" t="n"/>
      <c r="D1787" s="27" t="n"/>
      <c r="E1787" s="26" t="n"/>
      <c r="F1787" s="33">
        <f>IFERROR(IF(OR(C1787="",D1787=""),"",D1787*VLOOKUP(C1787,'Setup - Mix Design'!$A$5:$I$504,2,0)),"")</f>
        <v/>
      </c>
      <c r="G1787" s="33">
        <f>IFERROR(IF(OR(C1787="",D1787=""),"",D1787*VLOOKUP(C1787,'Setup - Mix Design'!$A$5:$I$504,3,0)),"")</f>
        <v/>
      </c>
      <c r="H1787" s="33">
        <f>IFERROR(IF(OR(C1787="",D1787=""),"",D1787*VLOOKUP(C1787,'Setup - Mix Design'!$A$5:$I$504,4,0)),"")</f>
        <v/>
      </c>
      <c r="I1787" s="33">
        <f>IFERROR(IF(OR(C1787="",D1787=""),"",D1787*VLOOKUP(C1787,'Setup - Mix Design'!$A$5:$I$504,5,0)),"")</f>
        <v/>
      </c>
      <c r="J1787" s="33">
        <f>IFERROR(IF(OR(C1787="",D1787=""),"",D1787*VLOOKUP(C1787,'Setup - Mix Design'!$A$5:$I$504,6,0)),"")</f>
        <v/>
      </c>
      <c r="K1787" s="33">
        <f>IFERROR(IF(OR(C1787="",D1787=""),"",D1787*VLOOKUP(C1787,'Setup - Mix Design'!$A$5:$I$504,7,0)),"")</f>
        <v/>
      </c>
    </row>
    <row r="1788">
      <c r="A1788" s="31" t="n"/>
      <c r="B1788" s="26" t="n"/>
      <c r="C1788" s="26" t="n"/>
      <c r="D1788" s="27" t="n"/>
      <c r="E1788" s="26" t="n"/>
      <c r="F1788" s="33">
        <f>IFERROR(IF(OR(C1788="",D1788=""),"",D1788*VLOOKUP(C1788,'Setup - Mix Design'!$A$5:$I$504,2,0)),"")</f>
        <v/>
      </c>
      <c r="G1788" s="33">
        <f>IFERROR(IF(OR(C1788="",D1788=""),"",D1788*VLOOKUP(C1788,'Setup - Mix Design'!$A$5:$I$504,3,0)),"")</f>
        <v/>
      </c>
      <c r="H1788" s="33">
        <f>IFERROR(IF(OR(C1788="",D1788=""),"",D1788*VLOOKUP(C1788,'Setup - Mix Design'!$A$5:$I$504,4,0)),"")</f>
        <v/>
      </c>
      <c r="I1788" s="33">
        <f>IFERROR(IF(OR(C1788="",D1788=""),"",D1788*VLOOKUP(C1788,'Setup - Mix Design'!$A$5:$I$504,5,0)),"")</f>
        <v/>
      </c>
      <c r="J1788" s="33">
        <f>IFERROR(IF(OR(C1788="",D1788=""),"",D1788*VLOOKUP(C1788,'Setup - Mix Design'!$A$5:$I$504,6,0)),"")</f>
        <v/>
      </c>
      <c r="K1788" s="33">
        <f>IFERROR(IF(OR(C1788="",D1788=""),"",D1788*VLOOKUP(C1788,'Setup - Mix Design'!$A$5:$I$504,7,0)),"")</f>
        <v/>
      </c>
    </row>
    <row r="1789">
      <c r="A1789" s="31" t="n"/>
      <c r="B1789" s="26" t="n"/>
      <c r="C1789" s="26" t="n"/>
      <c r="D1789" s="27" t="n"/>
      <c r="E1789" s="26" t="n"/>
      <c r="F1789" s="33">
        <f>IFERROR(IF(OR(C1789="",D1789=""),"",D1789*VLOOKUP(C1789,'Setup - Mix Design'!$A$5:$I$504,2,0)),"")</f>
        <v/>
      </c>
      <c r="G1789" s="33">
        <f>IFERROR(IF(OR(C1789="",D1789=""),"",D1789*VLOOKUP(C1789,'Setup - Mix Design'!$A$5:$I$504,3,0)),"")</f>
        <v/>
      </c>
      <c r="H1789" s="33">
        <f>IFERROR(IF(OR(C1789="",D1789=""),"",D1789*VLOOKUP(C1789,'Setup - Mix Design'!$A$5:$I$504,4,0)),"")</f>
        <v/>
      </c>
      <c r="I1789" s="33">
        <f>IFERROR(IF(OR(C1789="",D1789=""),"",D1789*VLOOKUP(C1789,'Setup - Mix Design'!$A$5:$I$504,5,0)),"")</f>
        <v/>
      </c>
      <c r="J1789" s="33">
        <f>IFERROR(IF(OR(C1789="",D1789=""),"",D1789*VLOOKUP(C1789,'Setup - Mix Design'!$A$5:$I$504,6,0)),"")</f>
        <v/>
      </c>
      <c r="K1789" s="33">
        <f>IFERROR(IF(OR(C1789="",D1789=""),"",D1789*VLOOKUP(C1789,'Setup - Mix Design'!$A$5:$I$504,7,0)),"")</f>
        <v/>
      </c>
    </row>
    <row r="1790">
      <c r="A1790" s="31" t="n"/>
      <c r="B1790" s="26" t="n"/>
      <c r="C1790" s="26" t="n"/>
      <c r="D1790" s="27" t="n"/>
      <c r="E1790" s="26" t="n"/>
      <c r="F1790" s="33">
        <f>IFERROR(IF(OR(C1790="",D1790=""),"",D1790*VLOOKUP(C1790,'Setup - Mix Design'!$A$5:$I$504,2,0)),"")</f>
        <v/>
      </c>
      <c r="G1790" s="33">
        <f>IFERROR(IF(OR(C1790="",D1790=""),"",D1790*VLOOKUP(C1790,'Setup - Mix Design'!$A$5:$I$504,3,0)),"")</f>
        <v/>
      </c>
      <c r="H1790" s="33">
        <f>IFERROR(IF(OR(C1790="",D1790=""),"",D1790*VLOOKUP(C1790,'Setup - Mix Design'!$A$5:$I$504,4,0)),"")</f>
        <v/>
      </c>
      <c r="I1790" s="33">
        <f>IFERROR(IF(OR(C1790="",D1790=""),"",D1790*VLOOKUP(C1790,'Setup - Mix Design'!$A$5:$I$504,5,0)),"")</f>
        <v/>
      </c>
      <c r="J1790" s="33">
        <f>IFERROR(IF(OR(C1790="",D1790=""),"",D1790*VLOOKUP(C1790,'Setup - Mix Design'!$A$5:$I$504,6,0)),"")</f>
        <v/>
      </c>
      <c r="K1790" s="33">
        <f>IFERROR(IF(OR(C1790="",D1790=""),"",D1790*VLOOKUP(C1790,'Setup - Mix Design'!$A$5:$I$504,7,0)),"")</f>
        <v/>
      </c>
    </row>
    <row r="1791">
      <c r="A1791" s="31" t="n"/>
      <c r="B1791" s="26" t="n"/>
      <c r="C1791" s="26" t="n"/>
      <c r="D1791" s="27" t="n"/>
      <c r="E1791" s="26" t="n"/>
      <c r="F1791" s="33">
        <f>IFERROR(IF(OR(C1791="",D1791=""),"",D1791*VLOOKUP(C1791,'Setup - Mix Design'!$A$5:$I$504,2,0)),"")</f>
        <v/>
      </c>
      <c r="G1791" s="33">
        <f>IFERROR(IF(OR(C1791="",D1791=""),"",D1791*VLOOKUP(C1791,'Setup - Mix Design'!$A$5:$I$504,3,0)),"")</f>
        <v/>
      </c>
      <c r="H1791" s="33">
        <f>IFERROR(IF(OR(C1791="",D1791=""),"",D1791*VLOOKUP(C1791,'Setup - Mix Design'!$A$5:$I$504,4,0)),"")</f>
        <v/>
      </c>
      <c r="I1791" s="33">
        <f>IFERROR(IF(OR(C1791="",D1791=""),"",D1791*VLOOKUP(C1791,'Setup - Mix Design'!$A$5:$I$504,5,0)),"")</f>
        <v/>
      </c>
      <c r="J1791" s="33">
        <f>IFERROR(IF(OR(C1791="",D1791=""),"",D1791*VLOOKUP(C1791,'Setup - Mix Design'!$A$5:$I$504,6,0)),"")</f>
        <v/>
      </c>
      <c r="K1791" s="33">
        <f>IFERROR(IF(OR(C1791="",D1791=""),"",D1791*VLOOKUP(C1791,'Setup - Mix Design'!$A$5:$I$504,7,0)),"")</f>
        <v/>
      </c>
    </row>
    <row r="1792">
      <c r="A1792" s="31" t="n"/>
      <c r="B1792" s="26" t="n"/>
      <c r="C1792" s="26" t="n"/>
      <c r="D1792" s="27" t="n"/>
      <c r="E1792" s="26" t="n"/>
      <c r="F1792" s="33">
        <f>IFERROR(IF(OR(C1792="",D1792=""),"",D1792*VLOOKUP(C1792,'Setup - Mix Design'!$A$5:$I$504,2,0)),"")</f>
        <v/>
      </c>
      <c r="G1792" s="33">
        <f>IFERROR(IF(OR(C1792="",D1792=""),"",D1792*VLOOKUP(C1792,'Setup - Mix Design'!$A$5:$I$504,3,0)),"")</f>
        <v/>
      </c>
      <c r="H1792" s="33">
        <f>IFERROR(IF(OR(C1792="",D1792=""),"",D1792*VLOOKUP(C1792,'Setup - Mix Design'!$A$5:$I$504,4,0)),"")</f>
        <v/>
      </c>
      <c r="I1792" s="33">
        <f>IFERROR(IF(OR(C1792="",D1792=""),"",D1792*VLOOKUP(C1792,'Setup - Mix Design'!$A$5:$I$504,5,0)),"")</f>
        <v/>
      </c>
      <c r="J1792" s="33">
        <f>IFERROR(IF(OR(C1792="",D1792=""),"",D1792*VLOOKUP(C1792,'Setup - Mix Design'!$A$5:$I$504,6,0)),"")</f>
        <v/>
      </c>
      <c r="K1792" s="33">
        <f>IFERROR(IF(OR(C1792="",D1792=""),"",D1792*VLOOKUP(C1792,'Setup - Mix Design'!$A$5:$I$504,7,0)),"")</f>
        <v/>
      </c>
    </row>
    <row r="1793">
      <c r="A1793" s="31" t="n"/>
      <c r="B1793" s="26" t="n"/>
      <c r="C1793" s="26" t="n"/>
      <c r="D1793" s="27" t="n"/>
      <c r="E1793" s="26" t="n"/>
      <c r="F1793" s="33">
        <f>IFERROR(IF(OR(C1793="",D1793=""),"",D1793*VLOOKUP(C1793,'Setup - Mix Design'!$A$5:$I$504,2,0)),"")</f>
        <v/>
      </c>
      <c r="G1793" s="33">
        <f>IFERROR(IF(OR(C1793="",D1793=""),"",D1793*VLOOKUP(C1793,'Setup - Mix Design'!$A$5:$I$504,3,0)),"")</f>
        <v/>
      </c>
      <c r="H1793" s="33">
        <f>IFERROR(IF(OR(C1793="",D1793=""),"",D1793*VLOOKUP(C1793,'Setup - Mix Design'!$A$5:$I$504,4,0)),"")</f>
        <v/>
      </c>
      <c r="I1793" s="33">
        <f>IFERROR(IF(OR(C1793="",D1793=""),"",D1793*VLOOKUP(C1793,'Setup - Mix Design'!$A$5:$I$504,5,0)),"")</f>
        <v/>
      </c>
      <c r="J1793" s="33">
        <f>IFERROR(IF(OR(C1793="",D1793=""),"",D1793*VLOOKUP(C1793,'Setup - Mix Design'!$A$5:$I$504,6,0)),"")</f>
        <v/>
      </c>
      <c r="K1793" s="33">
        <f>IFERROR(IF(OR(C1793="",D1793=""),"",D1793*VLOOKUP(C1793,'Setup - Mix Design'!$A$5:$I$504,7,0)),"")</f>
        <v/>
      </c>
    </row>
    <row r="1794">
      <c r="A1794" s="31" t="n"/>
      <c r="B1794" s="26" t="n"/>
      <c r="C1794" s="26" t="n"/>
      <c r="D1794" s="27" t="n"/>
      <c r="E1794" s="26" t="n"/>
      <c r="F1794" s="33">
        <f>IFERROR(IF(OR(C1794="",D1794=""),"",D1794*VLOOKUP(C1794,'Setup - Mix Design'!$A$5:$I$504,2,0)),"")</f>
        <v/>
      </c>
      <c r="G1794" s="33">
        <f>IFERROR(IF(OR(C1794="",D1794=""),"",D1794*VLOOKUP(C1794,'Setup - Mix Design'!$A$5:$I$504,3,0)),"")</f>
        <v/>
      </c>
      <c r="H1794" s="33">
        <f>IFERROR(IF(OR(C1794="",D1794=""),"",D1794*VLOOKUP(C1794,'Setup - Mix Design'!$A$5:$I$504,4,0)),"")</f>
        <v/>
      </c>
      <c r="I1794" s="33">
        <f>IFERROR(IF(OR(C1794="",D1794=""),"",D1794*VLOOKUP(C1794,'Setup - Mix Design'!$A$5:$I$504,5,0)),"")</f>
        <v/>
      </c>
      <c r="J1794" s="33">
        <f>IFERROR(IF(OR(C1794="",D1794=""),"",D1794*VLOOKUP(C1794,'Setup - Mix Design'!$A$5:$I$504,6,0)),"")</f>
        <v/>
      </c>
      <c r="K1794" s="33">
        <f>IFERROR(IF(OR(C1794="",D1794=""),"",D1794*VLOOKUP(C1794,'Setup - Mix Design'!$A$5:$I$504,7,0)),"")</f>
        <v/>
      </c>
    </row>
    <row r="1795">
      <c r="A1795" s="31" t="n"/>
      <c r="B1795" s="26" t="n"/>
      <c r="C1795" s="26" t="n"/>
      <c r="D1795" s="27" t="n"/>
      <c r="E1795" s="26" t="n"/>
      <c r="F1795" s="33">
        <f>IFERROR(IF(OR(C1795="",D1795=""),"",D1795*VLOOKUP(C1795,'Setup - Mix Design'!$A$5:$I$504,2,0)),"")</f>
        <v/>
      </c>
      <c r="G1795" s="33">
        <f>IFERROR(IF(OR(C1795="",D1795=""),"",D1795*VLOOKUP(C1795,'Setup - Mix Design'!$A$5:$I$504,3,0)),"")</f>
        <v/>
      </c>
      <c r="H1795" s="33">
        <f>IFERROR(IF(OR(C1795="",D1795=""),"",D1795*VLOOKUP(C1795,'Setup - Mix Design'!$A$5:$I$504,4,0)),"")</f>
        <v/>
      </c>
      <c r="I1795" s="33">
        <f>IFERROR(IF(OR(C1795="",D1795=""),"",D1795*VLOOKUP(C1795,'Setup - Mix Design'!$A$5:$I$504,5,0)),"")</f>
        <v/>
      </c>
      <c r="J1795" s="33">
        <f>IFERROR(IF(OR(C1795="",D1795=""),"",D1795*VLOOKUP(C1795,'Setup - Mix Design'!$A$5:$I$504,6,0)),"")</f>
        <v/>
      </c>
      <c r="K1795" s="33">
        <f>IFERROR(IF(OR(C1795="",D1795=""),"",D1795*VLOOKUP(C1795,'Setup - Mix Design'!$A$5:$I$504,7,0)),"")</f>
        <v/>
      </c>
    </row>
    <row r="1796">
      <c r="A1796" s="31" t="n"/>
      <c r="B1796" s="26" t="n"/>
      <c r="C1796" s="26" t="n"/>
      <c r="D1796" s="27" t="n"/>
      <c r="E1796" s="26" t="n"/>
      <c r="F1796" s="33">
        <f>IFERROR(IF(OR(C1796="",D1796=""),"",D1796*VLOOKUP(C1796,'Setup - Mix Design'!$A$5:$I$504,2,0)),"")</f>
        <v/>
      </c>
      <c r="G1796" s="33">
        <f>IFERROR(IF(OR(C1796="",D1796=""),"",D1796*VLOOKUP(C1796,'Setup - Mix Design'!$A$5:$I$504,3,0)),"")</f>
        <v/>
      </c>
      <c r="H1796" s="33">
        <f>IFERROR(IF(OR(C1796="",D1796=""),"",D1796*VLOOKUP(C1796,'Setup - Mix Design'!$A$5:$I$504,4,0)),"")</f>
        <v/>
      </c>
      <c r="I1796" s="33">
        <f>IFERROR(IF(OR(C1796="",D1796=""),"",D1796*VLOOKUP(C1796,'Setup - Mix Design'!$A$5:$I$504,5,0)),"")</f>
        <v/>
      </c>
      <c r="J1796" s="33">
        <f>IFERROR(IF(OR(C1796="",D1796=""),"",D1796*VLOOKUP(C1796,'Setup - Mix Design'!$A$5:$I$504,6,0)),"")</f>
        <v/>
      </c>
      <c r="K1796" s="33">
        <f>IFERROR(IF(OR(C1796="",D1796=""),"",D1796*VLOOKUP(C1796,'Setup - Mix Design'!$A$5:$I$504,7,0)),"")</f>
        <v/>
      </c>
    </row>
    <row r="1797">
      <c r="A1797" s="31" t="n"/>
      <c r="B1797" s="26" t="n"/>
      <c r="C1797" s="26" t="n"/>
      <c r="D1797" s="27" t="n"/>
      <c r="E1797" s="26" t="n"/>
      <c r="F1797" s="33">
        <f>IFERROR(IF(OR(C1797="",D1797=""),"",D1797*VLOOKUP(C1797,'Setup - Mix Design'!$A$5:$I$504,2,0)),"")</f>
        <v/>
      </c>
      <c r="G1797" s="33">
        <f>IFERROR(IF(OR(C1797="",D1797=""),"",D1797*VLOOKUP(C1797,'Setup - Mix Design'!$A$5:$I$504,3,0)),"")</f>
        <v/>
      </c>
      <c r="H1797" s="33">
        <f>IFERROR(IF(OR(C1797="",D1797=""),"",D1797*VLOOKUP(C1797,'Setup - Mix Design'!$A$5:$I$504,4,0)),"")</f>
        <v/>
      </c>
      <c r="I1797" s="33">
        <f>IFERROR(IF(OR(C1797="",D1797=""),"",D1797*VLOOKUP(C1797,'Setup - Mix Design'!$A$5:$I$504,5,0)),"")</f>
        <v/>
      </c>
      <c r="J1797" s="33">
        <f>IFERROR(IF(OR(C1797="",D1797=""),"",D1797*VLOOKUP(C1797,'Setup - Mix Design'!$A$5:$I$504,6,0)),"")</f>
        <v/>
      </c>
      <c r="K1797" s="33">
        <f>IFERROR(IF(OR(C1797="",D1797=""),"",D1797*VLOOKUP(C1797,'Setup - Mix Design'!$A$5:$I$504,7,0)),"")</f>
        <v/>
      </c>
    </row>
    <row r="1798">
      <c r="A1798" s="31" t="n"/>
      <c r="B1798" s="26" t="n"/>
      <c r="C1798" s="26" t="n"/>
      <c r="D1798" s="27" t="n"/>
      <c r="E1798" s="26" t="n"/>
      <c r="F1798" s="33">
        <f>IFERROR(IF(OR(C1798="",D1798=""),"",D1798*VLOOKUP(C1798,'Setup - Mix Design'!$A$5:$I$504,2,0)),"")</f>
        <v/>
      </c>
      <c r="G1798" s="33">
        <f>IFERROR(IF(OR(C1798="",D1798=""),"",D1798*VLOOKUP(C1798,'Setup - Mix Design'!$A$5:$I$504,3,0)),"")</f>
        <v/>
      </c>
      <c r="H1798" s="33">
        <f>IFERROR(IF(OR(C1798="",D1798=""),"",D1798*VLOOKUP(C1798,'Setup - Mix Design'!$A$5:$I$504,4,0)),"")</f>
        <v/>
      </c>
      <c r="I1798" s="33">
        <f>IFERROR(IF(OR(C1798="",D1798=""),"",D1798*VLOOKUP(C1798,'Setup - Mix Design'!$A$5:$I$504,5,0)),"")</f>
        <v/>
      </c>
      <c r="J1798" s="33">
        <f>IFERROR(IF(OR(C1798="",D1798=""),"",D1798*VLOOKUP(C1798,'Setup - Mix Design'!$A$5:$I$504,6,0)),"")</f>
        <v/>
      </c>
      <c r="K1798" s="33">
        <f>IFERROR(IF(OR(C1798="",D1798=""),"",D1798*VLOOKUP(C1798,'Setup - Mix Design'!$A$5:$I$504,7,0)),"")</f>
        <v/>
      </c>
    </row>
    <row r="1799">
      <c r="A1799" s="31" t="n"/>
      <c r="B1799" s="26" t="n"/>
      <c r="C1799" s="26" t="n"/>
      <c r="D1799" s="27" t="n"/>
      <c r="E1799" s="26" t="n"/>
      <c r="F1799" s="33">
        <f>IFERROR(IF(OR(C1799="",D1799=""),"",D1799*VLOOKUP(C1799,'Setup - Mix Design'!$A$5:$I$504,2,0)),"")</f>
        <v/>
      </c>
      <c r="G1799" s="33">
        <f>IFERROR(IF(OR(C1799="",D1799=""),"",D1799*VLOOKUP(C1799,'Setup - Mix Design'!$A$5:$I$504,3,0)),"")</f>
        <v/>
      </c>
      <c r="H1799" s="33">
        <f>IFERROR(IF(OR(C1799="",D1799=""),"",D1799*VLOOKUP(C1799,'Setup - Mix Design'!$A$5:$I$504,4,0)),"")</f>
        <v/>
      </c>
      <c r="I1799" s="33">
        <f>IFERROR(IF(OR(C1799="",D1799=""),"",D1799*VLOOKUP(C1799,'Setup - Mix Design'!$A$5:$I$504,5,0)),"")</f>
        <v/>
      </c>
      <c r="J1799" s="33">
        <f>IFERROR(IF(OR(C1799="",D1799=""),"",D1799*VLOOKUP(C1799,'Setup - Mix Design'!$A$5:$I$504,6,0)),"")</f>
        <v/>
      </c>
      <c r="K1799" s="33">
        <f>IFERROR(IF(OR(C1799="",D1799=""),"",D1799*VLOOKUP(C1799,'Setup - Mix Design'!$A$5:$I$504,7,0)),"")</f>
        <v/>
      </c>
    </row>
    <row r="1800">
      <c r="A1800" s="31" t="n"/>
      <c r="B1800" s="26" t="n"/>
      <c r="C1800" s="26" t="n"/>
      <c r="D1800" s="27" t="n"/>
      <c r="E1800" s="26" t="n"/>
      <c r="F1800" s="33">
        <f>IFERROR(IF(OR(C1800="",D1800=""),"",D1800*VLOOKUP(C1800,'Setup - Mix Design'!$A$5:$I$504,2,0)),"")</f>
        <v/>
      </c>
      <c r="G1800" s="33">
        <f>IFERROR(IF(OR(C1800="",D1800=""),"",D1800*VLOOKUP(C1800,'Setup - Mix Design'!$A$5:$I$504,3,0)),"")</f>
        <v/>
      </c>
      <c r="H1800" s="33">
        <f>IFERROR(IF(OR(C1800="",D1800=""),"",D1800*VLOOKUP(C1800,'Setup - Mix Design'!$A$5:$I$504,4,0)),"")</f>
        <v/>
      </c>
      <c r="I1800" s="33">
        <f>IFERROR(IF(OR(C1800="",D1800=""),"",D1800*VLOOKUP(C1800,'Setup - Mix Design'!$A$5:$I$504,5,0)),"")</f>
        <v/>
      </c>
      <c r="J1800" s="33">
        <f>IFERROR(IF(OR(C1800="",D1800=""),"",D1800*VLOOKUP(C1800,'Setup - Mix Design'!$A$5:$I$504,6,0)),"")</f>
        <v/>
      </c>
      <c r="K1800" s="33">
        <f>IFERROR(IF(OR(C1800="",D1800=""),"",D1800*VLOOKUP(C1800,'Setup - Mix Design'!$A$5:$I$504,7,0)),"")</f>
        <v/>
      </c>
    </row>
    <row r="1801">
      <c r="A1801" s="31" t="n"/>
      <c r="B1801" s="26" t="n"/>
      <c r="C1801" s="26" t="n"/>
      <c r="D1801" s="27" t="n"/>
      <c r="E1801" s="26" t="n"/>
      <c r="F1801" s="33">
        <f>IFERROR(IF(OR(C1801="",D1801=""),"",D1801*VLOOKUP(C1801,'Setup - Mix Design'!$A$5:$I$504,2,0)),"")</f>
        <v/>
      </c>
      <c r="G1801" s="33">
        <f>IFERROR(IF(OR(C1801="",D1801=""),"",D1801*VLOOKUP(C1801,'Setup - Mix Design'!$A$5:$I$504,3,0)),"")</f>
        <v/>
      </c>
      <c r="H1801" s="33">
        <f>IFERROR(IF(OR(C1801="",D1801=""),"",D1801*VLOOKUP(C1801,'Setup - Mix Design'!$A$5:$I$504,4,0)),"")</f>
        <v/>
      </c>
      <c r="I1801" s="33">
        <f>IFERROR(IF(OR(C1801="",D1801=""),"",D1801*VLOOKUP(C1801,'Setup - Mix Design'!$A$5:$I$504,5,0)),"")</f>
        <v/>
      </c>
      <c r="J1801" s="33">
        <f>IFERROR(IF(OR(C1801="",D1801=""),"",D1801*VLOOKUP(C1801,'Setup - Mix Design'!$A$5:$I$504,6,0)),"")</f>
        <v/>
      </c>
      <c r="K1801" s="33">
        <f>IFERROR(IF(OR(C1801="",D1801=""),"",D1801*VLOOKUP(C1801,'Setup - Mix Design'!$A$5:$I$504,7,0)),"")</f>
        <v/>
      </c>
    </row>
    <row r="1802">
      <c r="A1802" s="31" t="n"/>
      <c r="B1802" s="26" t="n"/>
      <c r="C1802" s="26" t="n"/>
      <c r="D1802" s="27" t="n"/>
      <c r="E1802" s="26" t="n"/>
      <c r="F1802" s="33">
        <f>IFERROR(IF(OR(C1802="",D1802=""),"",D1802*VLOOKUP(C1802,'Setup - Mix Design'!$A$5:$I$504,2,0)),"")</f>
        <v/>
      </c>
      <c r="G1802" s="33">
        <f>IFERROR(IF(OR(C1802="",D1802=""),"",D1802*VLOOKUP(C1802,'Setup - Mix Design'!$A$5:$I$504,3,0)),"")</f>
        <v/>
      </c>
      <c r="H1802" s="33">
        <f>IFERROR(IF(OR(C1802="",D1802=""),"",D1802*VLOOKUP(C1802,'Setup - Mix Design'!$A$5:$I$504,4,0)),"")</f>
        <v/>
      </c>
      <c r="I1802" s="33">
        <f>IFERROR(IF(OR(C1802="",D1802=""),"",D1802*VLOOKUP(C1802,'Setup - Mix Design'!$A$5:$I$504,5,0)),"")</f>
        <v/>
      </c>
      <c r="J1802" s="33">
        <f>IFERROR(IF(OR(C1802="",D1802=""),"",D1802*VLOOKUP(C1802,'Setup - Mix Design'!$A$5:$I$504,6,0)),"")</f>
        <v/>
      </c>
      <c r="K1802" s="33">
        <f>IFERROR(IF(OR(C1802="",D1802=""),"",D1802*VLOOKUP(C1802,'Setup - Mix Design'!$A$5:$I$504,7,0)),"")</f>
        <v/>
      </c>
    </row>
    <row r="1803">
      <c r="A1803" s="31" t="n"/>
      <c r="B1803" s="26" t="n"/>
      <c r="C1803" s="26" t="n"/>
      <c r="D1803" s="27" t="n"/>
      <c r="E1803" s="26" t="n"/>
      <c r="F1803" s="33">
        <f>IFERROR(IF(OR(C1803="",D1803=""),"",D1803*VLOOKUP(C1803,'Setup - Mix Design'!$A$5:$I$504,2,0)),"")</f>
        <v/>
      </c>
      <c r="G1803" s="33">
        <f>IFERROR(IF(OR(C1803="",D1803=""),"",D1803*VLOOKUP(C1803,'Setup - Mix Design'!$A$5:$I$504,3,0)),"")</f>
        <v/>
      </c>
      <c r="H1803" s="33">
        <f>IFERROR(IF(OR(C1803="",D1803=""),"",D1803*VLOOKUP(C1803,'Setup - Mix Design'!$A$5:$I$504,4,0)),"")</f>
        <v/>
      </c>
      <c r="I1803" s="33">
        <f>IFERROR(IF(OR(C1803="",D1803=""),"",D1803*VLOOKUP(C1803,'Setup - Mix Design'!$A$5:$I$504,5,0)),"")</f>
        <v/>
      </c>
      <c r="J1803" s="33">
        <f>IFERROR(IF(OR(C1803="",D1803=""),"",D1803*VLOOKUP(C1803,'Setup - Mix Design'!$A$5:$I$504,6,0)),"")</f>
        <v/>
      </c>
      <c r="K1803" s="33">
        <f>IFERROR(IF(OR(C1803="",D1803=""),"",D1803*VLOOKUP(C1803,'Setup - Mix Design'!$A$5:$I$504,7,0)),"")</f>
        <v/>
      </c>
    </row>
    <row r="1804">
      <c r="A1804" s="31" t="n"/>
      <c r="B1804" s="26" t="n"/>
      <c r="C1804" s="26" t="n"/>
      <c r="D1804" s="27" t="n"/>
      <c r="E1804" s="26" t="n"/>
      <c r="F1804" s="33">
        <f>IFERROR(IF(OR(C1804="",D1804=""),"",D1804*VLOOKUP(C1804,'Setup - Mix Design'!$A$5:$I$504,2,0)),"")</f>
        <v/>
      </c>
      <c r="G1804" s="33">
        <f>IFERROR(IF(OR(C1804="",D1804=""),"",D1804*VLOOKUP(C1804,'Setup - Mix Design'!$A$5:$I$504,3,0)),"")</f>
        <v/>
      </c>
      <c r="H1804" s="33">
        <f>IFERROR(IF(OR(C1804="",D1804=""),"",D1804*VLOOKUP(C1804,'Setup - Mix Design'!$A$5:$I$504,4,0)),"")</f>
        <v/>
      </c>
      <c r="I1804" s="33">
        <f>IFERROR(IF(OR(C1804="",D1804=""),"",D1804*VLOOKUP(C1804,'Setup - Mix Design'!$A$5:$I$504,5,0)),"")</f>
        <v/>
      </c>
      <c r="J1804" s="33">
        <f>IFERROR(IF(OR(C1804="",D1804=""),"",D1804*VLOOKUP(C1804,'Setup - Mix Design'!$A$5:$I$504,6,0)),"")</f>
        <v/>
      </c>
      <c r="K1804" s="33">
        <f>IFERROR(IF(OR(C1804="",D1804=""),"",D1804*VLOOKUP(C1804,'Setup - Mix Design'!$A$5:$I$504,7,0)),"")</f>
        <v/>
      </c>
    </row>
    <row r="1805">
      <c r="A1805" s="31" t="n"/>
      <c r="B1805" s="26" t="n"/>
      <c r="C1805" s="26" t="n"/>
      <c r="D1805" s="27" t="n"/>
      <c r="E1805" s="26" t="n"/>
      <c r="F1805" s="33">
        <f>IFERROR(IF(OR(C1805="",D1805=""),"",D1805*VLOOKUP(C1805,'Setup - Mix Design'!$A$5:$I$504,2,0)),"")</f>
        <v/>
      </c>
      <c r="G1805" s="33">
        <f>IFERROR(IF(OR(C1805="",D1805=""),"",D1805*VLOOKUP(C1805,'Setup - Mix Design'!$A$5:$I$504,3,0)),"")</f>
        <v/>
      </c>
      <c r="H1805" s="33">
        <f>IFERROR(IF(OR(C1805="",D1805=""),"",D1805*VLOOKUP(C1805,'Setup - Mix Design'!$A$5:$I$504,4,0)),"")</f>
        <v/>
      </c>
      <c r="I1805" s="33">
        <f>IFERROR(IF(OR(C1805="",D1805=""),"",D1805*VLOOKUP(C1805,'Setup - Mix Design'!$A$5:$I$504,5,0)),"")</f>
        <v/>
      </c>
      <c r="J1805" s="33">
        <f>IFERROR(IF(OR(C1805="",D1805=""),"",D1805*VLOOKUP(C1805,'Setup - Mix Design'!$A$5:$I$504,6,0)),"")</f>
        <v/>
      </c>
      <c r="K1805" s="33">
        <f>IFERROR(IF(OR(C1805="",D1805=""),"",D1805*VLOOKUP(C1805,'Setup - Mix Design'!$A$5:$I$504,7,0)),"")</f>
        <v/>
      </c>
    </row>
    <row r="1806">
      <c r="A1806" s="31" t="n"/>
      <c r="B1806" s="26" t="n"/>
      <c r="C1806" s="26" t="n"/>
      <c r="D1806" s="27" t="n"/>
      <c r="E1806" s="26" t="n"/>
      <c r="F1806" s="33">
        <f>IFERROR(IF(OR(C1806="",D1806=""),"",D1806*VLOOKUP(C1806,'Setup - Mix Design'!$A$5:$I$504,2,0)),"")</f>
        <v/>
      </c>
      <c r="G1806" s="33">
        <f>IFERROR(IF(OR(C1806="",D1806=""),"",D1806*VLOOKUP(C1806,'Setup - Mix Design'!$A$5:$I$504,3,0)),"")</f>
        <v/>
      </c>
      <c r="H1806" s="33">
        <f>IFERROR(IF(OR(C1806="",D1806=""),"",D1806*VLOOKUP(C1806,'Setup - Mix Design'!$A$5:$I$504,4,0)),"")</f>
        <v/>
      </c>
      <c r="I1806" s="33">
        <f>IFERROR(IF(OR(C1806="",D1806=""),"",D1806*VLOOKUP(C1806,'Setup - Mix Design'!$A$5:$I$504,5,0)),"")</f>
        <v/>
      </c>
      <c r="J1806" s="33">
        <f>IFERROR(IF(OR(C1806="",D1806=""),"",D1806*VLOOKUP(C1806,'Setup - Mix Design'!$A$5:$I$504,6,0)),"")</f>
        <v/>
      </c>
      <c r="K1806" s="33">
        <f>IFERROR(IF(OR(C1806="",D1806=""),"",D1806*VLOOKUP(C1806,'Setup - Mix Design'!$A$5:$I$504,7,0)),"")</f>
        <v/>
      </c>
    </row>
    <row r="1807">
      <c r="A1807" s="31" t="n"/>
      <c r="B1807" s="26" t="n"/>
      <c r="C1807" s="26" t="n"/>
      <c r="D1807" s="27" t="n"/>
      <c r="E1807" s="26" t="n"/>
      <c r="F1807" s="33">
        <f>IFERROR(IF(OR(C1807="",D1807=""),"",D1807*VLOOKUP(C1807,'Setup - Mix Design'!$A$5:$I$504,2,0)),"")</f>
        <v/>
      </c>
      <c r="G1807" s="33">
        <f>IFERROR(IF(OR(C1807="",D1807=""),"",D1807*VLOOKUP(C1807,'Setup - Mix Design'!$A$5:$I$504,3,0)),"")</f>
        <v/>
      </c>
      <c r="H1807" s="33">
        <f>IFERROR(IF(OR(C1807="",D1807=""),"",D1807*VLOOKUP(C1807,'Setup - Mix Design'!$A$5:$I$504,4,0)),"")</f>
        <v/>
      </c>
      <c r="I1807" s="33">
        <f>IFERROR(IF(OR(C1807="",D1807=""),"",D1807*VLOOKUP(C1807,'Setup - Mix Design'!$A$5:$I$504,5,0)),"")</f>
        <v/>
      </c>
      <c r="J1807" s="33">
        <f>IFERROR(IF(OR(C1807="",D1807=""),"",D1807*VLOOKUP(C1807,'Setup - Mix Design'!$A$5:$I$504,6,0)),"")</f>
        <v/>
      </c>
      <c r="K1807" s="33">
        <f>IFERROR(IF(OR(C1807="",D1807=""),"",D1807*VLOOKUP(C1807,'Setup - Mix Design'!$A$5:$I$504,7,0)),"")</f>
        <v/>
      </c>
    </row>
    <row r="1808">
      <c r="A1808" s="31" t="n"/>
      <c r="B1808" s="26" t="n"/>
      <c r="C1808" s="26" t="n"/>
      <c r="D1808" s="27" t="n"/>
      <c r="E1808" s="26" t="n"/>
      <c r="F1808" s="33">
        <f>IFERROR(IF(OR(C1808="",D1808=""),"",D1808*VLOOKUP(C1808,'Setup - Mix Design'!$A$5:$I$504,2,0)),"")</f>
        <v/>
      </c>
      <c r="G1808" s="33">
        <f>IFERROR(IF(OR(C1808="",D1808=""),"",D1808*VLOOKUP(C1808,'Setup - Mix Design'!$A$5:$I$504,3,0)),"")</f>
        <v/>
      </c>
      <c r="H1808" s="33">
        <f>IFERROR(IF(OR(C1808="",D1808=""),"",D1808*VLOOKUP(C1808,'Setup - Mix Design'!$A$5:$I$504,4,0)),"")</f>
        <v/>
      </c>
      <c r="I1808" s="33">
        <f>IFERROR(IF(OR(C1808="",D1808=""),"",D1808*VLOOKUP(C1808,'Setup - Mix Design'!$A$5:$I$504,5,0)),"")</f>
        <v/>
      </c>
      <c r="J1808" s="33">
        <f>IFERROR(IF(OR(C1808="",D1808=""),"",D1808*VLOOKUP(C1808,'Setup - Mix Design'!$A$5:$I$504,6,0)),"")</f>
        <v/>
      </c>
      <c r="K1808" s="33">
        <f>IFERROR(IF(OR(C1808="",D1808=""),"",D1808*VLOOKUP(C1808,'Setup - Mix Design'!$A$5:$I$504,7,0)),"")</f>
        <v/>
      </c>
    </row>
    <row r="1809">
      <c r="A1809" s="31" t="n"/>
      <c r="B1809" s="26" t="n"/>
      <c r="C1809" s="26" t="n"/>
      <c r="D1809" s="27" t="n"/>
      <c r="E1809" s="26" t="n"/>
      <c r="F1809" s="33">
        <f>IFERROR(IF(OR(C1809="",D1809=""),"",D1809*VLOOKUP(C1809,'Setup - Mix Design'!$A$5:$I$504,2,0)),"")</f>
        <v/>
      </c>
      <c r="G1809" s="33">
        <f>IFERROR(IF(OR(C1809="",D1809=""),"",D1809*VLOOKUP(C1809,'Setup - Mix Design'!$A$5:$I$504,3,0)),"")</f>
        <v/>
      </c>
      <c r="H1809" s="33">
        <f>IFERROR(IF(OR(C1809="",D1809=""),"",D1809*VLOOKUP(C1809,'Setup - Mix Design'!$A$5:$I$504,4,0)),"")</f>
        <v/>
      </c>
      <c r="I1809" s="33">
        <f>IFERROR(IF(OR(C1809="",D1809=""),"",D1809*VLOOKUP(C1809,'Setup - Mix Design'!$A$5:$I$504,5,0)),"")</f>
        <v/>
      </c>
      <c r="J1809" s="33">
        <f>IFERROR(IF(OR(C1809="",D1809=""),"",D1809*VLOOKUP(C1809,'Setup - Mix Design'!$A$5:$I$504,6,0)),"")</f>
        <v/>
      </c>
      <c r="K1809" s="33">
        <f>IFERROR(IF(OR(C1809="",D1809=""),"",D1809*VLOOKUP(C1809,'Setup - Mix Design'!$A$5:$I$504,7,0)),"")</f>
        <v/>
      </c>
    </row>
    <row r="1810">
      <c r="A1810" s="31" t="n"/>
      <c r="B1810" s="26" t="n"/>
      <c r="C1810" s="26" t="n"/>
      <c r="D1810" s="27" t="n"/>
      <c r="E1810" s="26" t="n"/>
      <c r="F1810" s="33">
        <f>IFERROR(IF(OR(C1810="",D1810=""),"",D1810*VLOOKUP(C1810,'Setup - Mix Design'!$A$5:$I$504,2,0)),"")</f>
        <v/>
      </c>
      <c r="G1810" s="33">
        <f>IFERROR(IF(OR(C1810="",D1810=""),"",D1810*VLOOKUP(C1810,'Setup - Mix Design'!$A$5:$I$504,3,0)),"")</f>
        <v/>
      </c>
      <c r="H1810" s="33">
        <f>IFERROR(IF(OR(C1810="",D1810=""),"",D1810*VLOOKUP(C1810,'Setup - Mix Design'!$A$5:$I$504,4,0)),"")</f>
        <v/>
      </c>
      <c r="I1810" s="33">
        <f>IFERROR(IF(OR(C1810="",D1810=""),"",D1810*VLOOKUP(C1810,'Setup - Mix Design'!$A$5:$I$504,5,0)),"")</f>
        <v/>
      </c>
      <c r="J1810" s="33">
        <f>IFERROR(IF(OR(C1810="",D1810=""),"",D1810*VLOOKUP(C1810,'Setup - Mix Design'!$A$5:$I$504,6,0)),"")</f>
        <v/>
      </c>
      <c r="K1810" s="33">
        <f>IFERROR(IF(OR(C1810="",D1810=""),"",D1810*VLOOKUP(C1810,'Setup - Mix Design'!$A$5:$I$504,7,0)),"")</f>
        <v/>
      </c>
    </row>
    <row r="1811">
      <c r="A1811" s="31" t="n"/>
      <c r="B1811" s="26" t="n"/>
      <c r="C1811" s="26" t="n"/>
      <c r="D1811" s="27" t="n"/>
      <c r="E1811" s="26" t="n"/>
      <c r="F1811" s="33">
        <f>IFERROR(IF(OR(C1811="",D1811=""),"",D1811*VLOOKUP(C1811,'Setup - Mix Design'!$A$5:$I$504,2,0)),"")</f>
        <v/>
      </c>
      <c r="G1811" s="33">
        <f>IFERROR(IF(OR(C1811="",D1811=""),"",D1811*VLOOKUP(C1811,'Setup - Mix Design'!$A$5:$I$504,3,0)),"")</f>
        <v/>
      </c>
      <c r="H1811" s="33">
        <f>IFERROR(IF(OR(C1811="",D1811=""),"",D1811*VLOOKUP(C1811,'Setup - Mix Design'!$A$5:$I$504,4,0)),"")</f>
        <v/>
      </c>
      <c r="I1811" s="33">
        <f>IFERROR(IF(OR(C1811="",D1811=""),"",D1811*VLOOKUP(C1811,'Setup - Mix Design'!$A$5:$I$504,5,0)),"")</f>
        <v/>
      </c>
      <c r="J1811" s="33">
        <f>IFERROR(IF(OR(C1811="",D1811=""),"",D1811*VLOOKUP(C1811,'Setup - Mix Design'!$A$5:$I$504,6,0)),"")</f>
        <v/>
      </c>
      <c r="K1811" s="33">
        <f>IFERROR(IF(OR(C1811="",D1811=""),"",D1811*VLOOKUP(C1811,'Setup - Mix Design'!$A$5:$I$504,7,0)),"")</f>
        <v/>
      </c>
    </row>
    <row r="1812">
      <c r="A1812" s="31" t="n"/>
      <c r="B1812" s="26" t="n"/>
      <c r="C1812" s="26" t="n"/>
      <c r="D1812" s="27" t="n"/>
      <c r="E1812" s="26" t="n"/>
      <c r="F1812" s="33">
        <f>IFERROR(IF(OR(C1812="",D1812=""),"",D1812*VLOOKUP(C1812,'Setup - Mix Design'!$A$5:$I$504,2,0)),"")</f>
        <v/>
      </c>
      <c r="G1812" s="33">
        <f>IFERROR(IF(OR(C1812="",D1812=""),"",D1812*VLOOKUP(C1812,'Setup - Mix Design'!$A$5:$I$504,3,0)),"")</f>
        <v/>
      </c>
      <c r="H1812" s="33">
        <f>IFERROR(IF(OR(C1812="",D1812=""),"",D1812*VLOOKUP(C1812,'Setup - Mix Design'!$A$5:$I$504,4,0)),"")</f>
        <v/>
      </c>
      <c r="I1812" s="33">
        <f>IFERROR(IF(OR(C1812="",D1812=""),"",D1812*VLOOKUP(C1812,'Setup - Mix Design'!$A$5:$I$504,5,0)),"")</f>
        <v/>
      </c>
      <c r="J1812" s="33">
        <f>IFERROR(IF(OR(C1812="",D1812=""),"",D1812*VLOOKUP(C1812,'Setup - Mix Design'!$A$5:$I$504,6,0)),"")</f>
        <v/>
      </c>
      <c r="K1812" s="33">
        <f>IFERROR(IF(OR(C1812="",D1812=""),"",D1812*VLOOKUP(C1812,'Setup - Mix Design'!$A$5:$I$504,7,0)),"")</f>
        <v/>
      </c>
    </row>
    <row r="1813">
      <c r="A1813" s="31" t="n"/>
      <c r="B1813" s="26" t="n"/>
      <c r="C1813" s="26" t="n"/>
      <c r="D1813" s="27" t="n"/>
      <c r="E1813" s="26" t="n"/>
      <c r="F1813" s="33">
        <f>IFERROR(IF(OR(C1813="",D1813=""),"",D1813*VLOOKUP(C1813,'Setup - Mix Design'!$A$5:$I$504,2,0)),"")</f>
        <v/>
      </c>
      <c r="G1813" s="33">
        <f>IFERROR(IF(OR(C1813="",D1813=""),"",D1813*VLOOKUP(C1813,'Setup - Mix Design'!$A$5:$I$504,3,0)),"")</f>
        <v/>
      </c>
      <c r="H1813" s="33">
        <f>IFERROR(IF(OR(C1813="",D1813=""),"",D1813*VLOOKUP(C1813,'Setup - Mix Design'!$A$5:$I$504,4,0)),"")</f>
        <v/>
      </c>
      <c r="I1813" s="33">
        <f>IFERROR(IF(OR(C1813="",D1813=""),"",D1813*VLOOKUP(C1813,'Setup - Mix Design'!$A$5:$I$504,5,0)),"")</f>
        <v/>
      </c>
      <c r="J1813" s="33">
        <f>IFERROR(IF(OR(C1813="",D1813=""),"",D1813*VLOOKUP(C1813,'Setup - Mix Design'!$A$5:$I$504,6,0)),"")</f>
        <v/>
      </c>
      <c r="K1813" s="33">
        <f>IFERROR(IF(OR(C1813="",D1813=""),"",D1813*VLOOKUP(C1813,'Setup - Mix Design'!$A$5:$I$504,7,0)),"")</f>
        <v/>
      </c>
    </row>
    <row r="1814">
      <c r="A1814" s="31" t="n"/>
      <c r="B1814" s="26" t="n"/>
      <c r="C1814" s="26" t="n"/>
      <c r="D1814" s="27" t="n"/>
      <c r="E1814" s="26" t="n"/>
      <c r="F1814" s="33">
        <f>IFERROR(IF(OR(C1814="",D1814=""),"",D1814*VLOOKUP(C1814,'Setup - Mix Design'!$A$5:$I$504,2,0)),"")</f>
        <v/>
      </c>
      <c r="G1814" s="33">
        <f>IFERROR(IF(OR(C1814="",D1814=""),"",D1814*VLOOKUP(C1814,'Setup - Mix Design'!$A$5:$I$504,3,0)),"")</f>
        <v/>
      </c>
      <c r="H1814" s="33">
        <f>IFERROR(IF(OR(C1814="",D1814=""),"",D1814*VLOOKUP(C1814,'Setup - Mix Design'!$A$5:$I$504,4,0)),"")</f>
        <v/>
      </c>
      <c r="I1814" s="33">
        <f>IFERROR(IF(OR(C1814="",D1814=""),"",D1814*VLOOKUP(C1814,'Setup - Mix Design'!$A$5:$I$504,5,0)),"")</f>
        <v/>
      </c>
      <c r="J1814" s="33">
        <f>IFERROR(IF(OR(C1814="",D1814=""),"",D1814*VLOOKUP(C1814,'Setup - Mix Design'!$A$5:$I$504,6,0)),"")</f>
        <v/>
      </c>
      <c r="K1814" s="33">
        <f>IFERROR(IF(OR(C1814="",D1814=""),"",D1814*VLOOKUP(C1814,'Setup - Mix Design'!$A$5:$I$504,7,0)),"")</f>
        <v/>
      </c>
    </row>
    <row r="1815">
      <c r="A1815" s="31" t="n"/>
      <c r="B1815" s="26" t="n"/>
      <c r="C1815" s="26" t="n"/>
      <c r="D1815" s="27" t="n"/>
      <c r="E1815" s="26" t="n"/>
      <c r="F1815" s="33">
        <f>IFERROR(IF(OR(C1815="",D1815=""),"",D1815*VLOOKUP(C1815,'Setup - Mix Design'!$A$5:$I$504,2,0)),"")</f>
        <v/>
      </c>
      <c r="G1815" s="33">
        <f>IFERROR(IF(OR(C1815="",D1815=""),"",D1815*VLOOKUP(C1815,'Setup - Mix Design'!$A$5:$I$504,3,0)),"")</f>
        <v/>
      </c>
      <c r="H1815" s="33">
        <f>IFERROR(IF(OR(C1815="",D1815=""),"",D1815*VLOOKUP(C1815,'Setup - Mix Design'!$A$5:$I$504,4,0)),"")</f>
        <v/>
      </c>
      <c r="I1815" s="33">
        <f>IFERROR(IF(OR(C1815="",D1815=""),"",D1815*VLOOKUP(C1815,'Setup - Mix Design'!$A$5:$I$504,5,0)),"")</f>
        <v/>
      </c>
      <c r="J1815" s="33">
        <f>IFERROR(IF(OR(C1815="",D1815=""),"",D1815*VLOOKUP(C1815,'Setup - Mix Design'!$A$5:$I$504,6,0)),"")</f>
        <v/>
      </c>
      <c r="K1815" s="33">
        <f>IFERROR(IF(OR(C1815="",D1815=""),"",D1815*VLOOKUP(C1815,'Setup - Mix Design'!$A$5:$I$504,7,0)),"")</f>
        <v/>
      </c>
    </row>
    <row r="1816">
      <c r="A1816" s="31" t="n"/>
      <c r="B1816" s="26" t="n"/>
      <c r="C1816" s="26" t="n"/>
      <c r="D1816" s="27" t="n"/>
      <c r="E1816" s="26" t="n"/>
      <c r="F1816" s="33">
        <f>IFERROR(IF(OR(C1816="",D1816=""),"",D1816*VLOOKUP(C1816,'Setup - Mix Design'!$A$5:$I$504,2,0)),"")</f>
        <v/>
      </c>
      <c r="G1816" s="33">
        <f>IFERROR(IF(OR(C1816="",D1816=""),"",D1816*VLOOKUP(C1816,'Setup - Mix Design'!$A$5:$I$504,3,0)),"")</f>
        <v/>
      </c>
      <c r="H1816" s="33">
        <f>IFERROR(IF(OR(C1816="",D1816=""),"",D1816*VLOOKUP(C1816,'Setup - Mix Design'!$A$5:$I$504,4,0)),"")</f>
        <v/>
      </c>
      <c r="I1816" s="33">
        <f>IFERROR(IF(OR(C1816="",D1816=""),"",D1816*VLOOKUP(C1816,'Setup - Mix Design'!$A$5:$I$504,5,0)),"")</f>
        <v/>
      </c>
      <c r="J1816" s="33">
        <f>IFERROR(IF(OR(C1816="",D1816=""),"",D1816*VLOOKUP(C1816,'Setup - Mix Design'!$A$5:$I$504,6,0)),"")</f>
        <v/>
      </c>
      <c r="K1816" s="33">
        <f>IFERROR(IF(OR(C1816="",D1816=""),"",D1816*VLOOKUP(C1816,'Setup - Mix Design'!$A$5:$I$504,7,0)),"")</f>
        <v/>
      </c>
    </row>
    <row r="1817">
      <c r="A1817" s="31" t="n"/>
      <c r="B1817" s="26" t="n"/>
      <c r="C1817" s="26" t="n"/>
      <c r="D1817" s="27" t="n"/>
      <c r="E1817" s="26" t="n"/>
      <c r="F1817" s="33">
        <f>IFERROR(IF(OR(C1817="",D1817=""),"",D1817*VLOOKUP(C1817,'Setup - Mix Design'!$A$5:$I$504,2,0)),"")</f>
        <v/>
      </c>
      <c r="G1817" s="33">
        <f>IFERROR(IF(OR(C1817="",D1817=""),"",D1817*VLOOKUP(C1817,'Setup - Mix Design'!$A$5:$I$504,3,0)),"")</f>
        <v/>
      </c>
      <c r="H1817" s="33">
        <f>IFERROR(IF(OR(C1817="",D1817=""),"",D1817*VLOOKUP(C1817,'Setup - Mix Design'!$A$5:$I$504,4,0)),"")</f>
        <v/>
      </c>
      <c r="I1817" s="33">
        <f>IFERROR(IF(OR(C1817="",D1817=""),"",D1817*VLOOKUP(C1817,'Setup - Mix Design'!$A$5:$I$504,5,0)),"")</f>
        <v/>
      </c>
      <c r="J1817" s="33">
        <f>IFERROR(IF(OR(C1817="",D1817=""),"",D1817*VLOOKUP(C1817,'Setup - Mix Design'!$A$5:$I$504,6,0)),"")</f>
        <v/>
      </c>
      <c r="K1817" s="33">
        <f>IFERROR(IF(OR(C1817="",D1817=""),"",D1817*VLOOKUP(C1817,'Setup - Mix Design'!$A$5:$I$504,7,0)),"")</f>
        <v/>
      </c>
    </row>
    <row r="1818">
      <c r="A1818" s="31" t="n"/>
      <c r="B1818" s="26" t="n"/>
      <c r="C1818" s="26" t="n"/>
      <c r="D1818" s="27" t="n"/>
      <c r="E1818" s="26" t="n"/>
      <c r="F1818" s="33">
        <f>IFERROR(IF(OR(C1818="",D1818=""),"",D1818*VLOOKUP(C1818,'Setup - Mix Design'!$A$5:$I$504,2,0)),"")</f>
        <v/>
      </c>
      <c r="G1818" s="33">
        <f>IFERROR(IF(OR(C1818="",D1818=""),"",D1818*VLOOKUP(C1818,'Setup - Mix Design'!$A$5:$I$504,3,0)),"")</f>
        <v/>
      </c>
      <c r="H1818" s="33">
        <f>IFERROR(IF(OR(C1818="",D1818=""),"",D1818*VLOOKUP(C1818,'Setup - Mix Design'!$A$5:$I$504,4,0)),"")</f>
        <v/>
      </c>
      <c r="I1818" s="33">
        <f>IFERROR(IF(OR(C1818="",D1818=""),"",D1818*VLOOKUP(C1818,'Setup - Mix Design'!$A$5:$I$504,5,0)),"")</f>
        <v/>
      </c>
      <c r="J1818" s="33">
        <f>IFERROR(IF(OR(C1818="",D1818=""),"",D1818*VLOOKUP(C1818,'Setup - Mix Design'!$A$5:$I$504,6,0)),"")</f>
        <v/>
      </c>
      <c r="K1818" s="33">
        <f>IFERROR(IF(OR(C1818="",D1818=""),"",D1818*VLOOKUP(C1818,'Setup - Mix Design'!$A$5:$I$504,7,0)),"")</f>
        <v/>
      </c>
    </row>
    <row r="1819">
      <c r="A1819" s="31" t="n"/>
      <c r="B1819" s="26" t="n"/>
      <c r="C1819" s="26" t="n"/>
      <c r="D1819" s="27" t="n"/>
      <c r="E1819" s="26" t="n"/>
      <c r="F1819" s="33">
        <f>IFERROR(IF(OR(C1819="",D1819=""),"",D1819*VLOOKUP(C1819,'Setup - Mix Design'!$A$5:$I$504,2,0)),"")</f>
        <v/>
      </c>
      <c r="G1819" s="33">
        <f>IFERROR(IF(OR(C1819="",D1819=""),"",D1819*VLOOKUP(C1819,'Setup - Mix Design'!$A$5:$I$504,3,0)),"")</f>
        <v/>
      </c>
      <c r="H1819" s="33">
        <f>IFERROR(IF(OR(C1819="",D1819=""),"",D1819*VLOOKUP(C1819,'Setup - Mix Design'!$A$5:$I$504,4,0)),"")</f>
        <v/>
      </c>
      <c r="I1819" s="33">
        <f>IFERROR(IF(OR(C1819="",D1819=""),"",D1819*VLOOKUP(C1819,'Setup - Mix Design'!$A$5:$I$504,5,0)),"")</f>
        <v/>
      </c>
      <c r="J1819" s="33">
        <f>IFERROR(IF(OR(C1819="",D1819=""),"",D1819*VLOOKUP(C1819,'Setup - Mix Design'!$A$5:$I$504,6,0)),"")</f>
        <v/>
      </c>
      <c r="K1819" s="33">
        <f>IFERROR(IF(OR(C1819="",D1819=""),"",D1819*VLOOKUP(C1819,'Setup - Mix Design'!$A$5:$I$504,7,0)),"")</f>
        <v/>
      </c>
    </row>
    <row r="1820">
      <c r="A1820" s="31" t="n"/>
      <c r="B1820" s="26" t="n"/>
      <c r="C1820" s="26" t="n"/>
      <c r="D1820" s="27" t="n"/>
      <c r="E1820" s="26" t="n"/>
      <c r="F1820" s="33">
        <f>IFERROR(IF(OR(C1820="",D1820=""),"",D1820*VLOOKUP(C1820,'Setup - Mix Design'!$A$5:$I$504,2,0)),"")</f>
        <v/>
      </c>
      <c r="G1820" s="33">
        <f>IFERROR(IF(OR(C1820="",D1820=""),"",D1820*VLOOKUP(C1820,'Setup - Mix Design'!$A$5:$I$504,3,0)),"")</f>
        <v/>
      </c>
      <c r="H1820" s="33">
        <f>IFERROR(IF(OR(C1820="",D1820=""),"",D1820*VLOOKUP(C1820,'Setup - Mix Design'!$A$5:$I$504,4,0)),"")</f>
        <v/>
      </c>
      <c r="I1820" s="33">
        <f>IFERROR(IF(OR(C1820="",D1820=""),"",D1820*VLOOKUP(C1820,'Setup - Mix Design'!$A$5:$I$504,5,0)),"")</f>
        <v/>
      </c>
      <c r="J1820" s="33">
        <f>IFERROR(IF(OR(C1820="",D1820=""),"",D1820*VLOOKUP(C1820,'Setup - Mix Design'!$A$5:$I$504,6,0)),"")</f>
        <v/>
      </c>
      <c r="K1820" s="33">
        <f>IFERROR(IF(OR(C1820="",D1820=""),"",D1820*VLOOKUP(C1820,'Setup - Mix Design'!$A$5:$I$504,7,0)),"")</f>
        <v/>
      </c>
    </row>
    <row r="1821">
      <c r="A1821" s="31" t="n"/>
      <c r="B1821" s="26" t="n"/>
      <c r="C1821" s="26" t="n"/>
      <c r="D1821" s="27" t="n"/>
      <c r="E1821" s="26" t="n"/>
      <c r="F1821" s="33">
        <f>IFERROR(IF(OR(C1821="",D1821=""),"",D1821*VLOOKUP(C1821,'Setup - Mix Design'!$A$5:$I$504,2,0)),"")</f>
        <v/>
      </c>
      <c r="G1821" s="33">
        <f>IFERROR(IF(OR(C1821="",D1821=""),"",D1821*VLOOKUP(C1821,'Setup - Mix Design'!$A$5:$I$504,3,0)),"")</f>
        <v/>
      </c>
      <c r="H1821" s="33">
        <f>IFERROR(IF(OR(C1821="",D1821=""),"",D1821*VLOOKUP(C1821,'Setup - Mix Design'!$A$5:$I$504,4,0)),"")</f>
        <v/>
      </c>
      <c r="I1821" s="33">
        <f>IFERROR(IF(OR(C1821="",D1821=""),"",D1821*VLOOKUP(C1821,'Setup - Mix Design'!$A$5:$I$504,5,0)),"")</f>
        <v/>
      </c>
      <c r="J1821" s="33">
        <f>IFERROR(IF(OR(C1821="",D1821=""),"",D1821*VLOOKUP(C1821,'Setup - Mix Design'!$A$5:$I$504,6,0)),"")</f>
        <v/>
      </c>
      <c r="K1821" s="33">
        <f>IFERROR(IF(OR(C1821="",D1821=""),"",D1821*VLOOKUP(C1821,'Setup - Mix Design'!$A$5:$I$504,7,0)),"")</f>
        <v/>
      </c>
    </row>
    <row r="1822">
      <c r="A1822" s="31" t="n"/>
      <c r="B1822" s="26" t="n"/>
      <c r="C1822" s="26" t="n"/>
      <c r="D1822" s="27" t="n"/>
      <c r="E1822" s="26" t="n"/>
      <c r="F1822" s="33">
        <f>IFERROR(IF(OR(C1822="",D1822=""),"",D1822*VLOOKUP(C1822,'Setup - Mix Design'!$A$5:$I$504,2,0)),"")</f>
        <v/>
      </c>
      <c r="G1822" s="33">
        <f>IFERROR(IF(OR(C1822="",D1822=""),"",D1822*VLOOKUP(C1822,'Setup - Mix Design'!$A$5:$I$504,3,0)),"")</f>
        <v/>
      </c>
      <c r="H1822" s="33">
        <f>IFERROR(IF(OR(C1822="",D1822=""),"",D1822*VLOOKUP(C1822,'Setup - Mix Design'!$A$5:$I$504,4,0)),"")</f>
        <v/>
      </c>
      <c r="I1822" s="33">
        <f>IFERROR(IF(OR(C1822="",D1822=""),"",D1822*VLOOKUP(C1822,'Setup - Mix Design'!$A$5:$I$504,5,0)),"")</f>
        <v/>
      </c>
      <c r="J1822" s="33">
        <f>IFERROR(IF(OR(C1822="",D1822=""),"",D1822*VLOOKUP(C1822,'Setup - Mix Design'!$A$5:$I$504,6,0)),"")</f>
        <v/>
      </c>
      <c r="K1822" s="33">
        <f>IFERROR(IF(OR(C1822="",D1822=""),"",D1822*VLOOKUP(C1822,'Setup - Mix Design'!$A$5:$I$504,7,0)),"")</f>
        <v/>
      </c>
    </row>
    <row r="1823">
      <c r="A1823" s="31" t="n"/>
      <c r="B1823" s="26" t="n"/>
      <c r="C1823" s="26" t="n"/>
      <c r="D1823" s="27" t="n"/>
      <c r="E1823" s="26" t="n"/>
      <c r="F1823" s="33">
        <f>IFERROR(IF(OR(C1823="",D1823=""),"",D1823*VLOOKUP(C1823,'Setup - Mix Design'!$A$5:$I$504,2,0)),"")</f>
        <v/>
      </c>
      <c r="G1823" s="33">
        <f>IFERROR(IF(OR(C1823="",D1823=""),"",D1823*VLOOKUP(C1823,'Setup - Mix Design'!$A$5:$I$504,3,0)),"")</f>
        <v/>
      </c>
      <c r="H1823" s="33">
        <f>IFERROR(IF(OR(C1823="",D1823=""),"",D1823*VLOOKUP(C1823,'Setup - Mix Design'!$A$5:$I$504,4,0)),"")</f>
        <v/>
      </c>
      <c r="I1823" s="33">
        <f>IFERROR(IF(OR(C1823="",D1823=""),"",D1823*VLOOKUP(C1823,'Setup - Mix Design'!$A$5:$I$504,5,0)),"")</f>
        <v/>
      </c>
      <c r="J1823" s="33">
        <f>IFERROR(IF(OR(C1823="",D1823=""),"",D1823*VLOOKUP(C1823,'Setup - Mix Design'!$A$5:$I$504,6,0)),"")</f>
        <v/>
      </c>
      <c r="K1823" s="33">
        <f>IFERROR(IF(OR(C1823="",D1823=""),"",D1823*VLOOKUP(C1823,'Setup - Mix Design'!$A$5:$I$504,7,0)),"")</f>
        <v/>
      </c>
    </row>
    <row r="1824">
      <c r="A1824" s="31" t="n"/>
      <c r="B1824" s="26" t="n"/>
      <c r="C1824" s="26" t="n"/>
      <c r="D1824" s="27" t="n"/>
      <c r="E1824" s="26" t="n"/>
      <c r="F1824" s="33">
        <f>IFERROR(IF(OR(C1824="",D1824=""),"",D1824*VLOOKUP(C1824,'Setup - Mix Design'!$A$5:$I$504,2,0)),"")</f>
        <v/>
      </c>
      <c r="G1824" s="33">
        <f>IFERROR(IF(OR(C1824="",D1824=""),"",D1824*VLOOKUP(C1824,'Setup - Mix Design'!$A$5:$I$504,3,0)),"")</f>
        <v/>
      </c>
      <c r="H1824" s="33">
        <f>IFERROR(IF(OR(C1824="",D1824=""),"",D1824*VLOOKUP(C1824,'Setup - Mix Design'!$A$5:$I$504,4,0)),"")</f>
        <v/>
      </c>
      <c r="I1824" s="33">
        <f>IFERROR(IF(OR(C1824="",D1824=""),"",D1824*VLOOKUP(C1824,'Setup - Mix Design'!$A$5:$I$504,5,0)),"")</f>
        <v/>
      </c>
      <c r="J1824" s="33">
        <f>IFERROR(IF(OR(C1824="",D1824=""),"",D1824*VLOOKUP(C1824,'Setup - Mix Design'!$A$5:$I$504,6,0)),"")</f>
        <v/>
      </c>
      <c r="K1824" s="33">
        <f>IFERROR(IF(OR(C1824="",D1824=""),"",D1824*VLOOKUP(C1824,'Setup - Mix Design'!$A$5:$I$504,7,0)),"")</f>
        <v/>
      </c>
    </row>
    <row r="1825">
      <c r="A1825" s="31" t="n"/>
      <c r="B1825" s="26" t="n"/>
      <c r="C1825" s="26" t="n"/>
      <c r="D1825" s="27" t="n"/>
      <c r="E1825" s="26" t="n"/>
      <c r="F1825" s="33">
        <f>IFERROR(IF(OR(C1825="",D1825=""),"",D1825*VLOOKUP(C1825,'Setup - Mix Design'!$A$5:$I$504,2,0)),"")</f>
        <v/>
      </c>
      <c r="G1825" s="33">
        <f>IFERROR(IF(OR(C1825="",D1825=""),"",D1825*VLOOKUP(C1825,'Setup - Mix Design'!$A$5:$I$504,3,0)),"")</f>
        <v/>
      </c>
      <c r="H1825" s="33">
        <f>IFERROR(IF(OR(C1825="",D1825=""),"",D1825*VLOOKUP(C1825,'Setup - Mix Design'!$A$5:$I$504,4,0)),"")</f>
        <v/>
      </c>
      <c r="I1825" s="33">
        <f>IFERROR(IF(OR(C1825="",D1825=""),"",D1825*VLOOKUP(C1825,'Setup - Mix Design'!$A$5:$I$504,5,0)),"")</f>
        <v/>
      </c>
      <c r="J1825" s="33">
        <f>IFERROR(IF(OR(C1825="",D1825=""),"",D1825*VLOOKUP(C1825,'Setup - Mix Design'!$A$5:$I$504,6,0)),"")</f>
        <v/>
      </c>
      <c r="K1825" s="33">
        <f>IFERROR(IF(OR(C1825="",D1825=""),"",D1825*VLOOKUP(C1825,'Setup - Mix Design'!$A$5:$I$504,7,0)),"")</f>
        <v/>
      </c>
    </row>
    <row r="1826">
      <c r="A1826" s="31" t="n"/>
      <c r="B1826" s="26" t="n"/>
      <c r="C1826" s="26" t="n"/>
      <c r="D1826" s="27" t="n"/>
      <c r="E1826" s="26" t="n"/>
      <c r="F1826" s="33">
        <f>IFERROR(IF(OR(C1826="",D1826=""),"",D1826*VLOOKUP(C1826,'Setup - Mix Design'!$A$5:$I$504,2,0)),"")</f>
        <v/>
      </c>
      <c r="G1826" s="33">
        <f>IFERROR(IF(OR(C1826="",D1826=""),"",D1826*VLOOKUP(C1826,'Setup - Mix Design'!$A$5:$I$504,3,0)),"")</f>
        <v/>
      </c>
      <c r="H1826" s="33">
        <f>IFERROR(IF(OR(C1826="",D1826=""),"",D1826*VLOOKUP(C1826,'Setup - Mix Design'!$A$5:$I$504,4,0)),"")</f>
        <v/>
      </c>
      <c r="I1826" s="33">
        <f>IFERROR(IF(OR(C1826="",D1826=""),"",D1826*VLOOKUP(C1826,'Setup - Mix Design'!$A$5:$I$504,5,0)),"")</f>
        <v/>
      </c>
      <c r="J1826" s="33">
        <f>IFERROR(IF(OR(C1826="",D1826=""),"",D1826*VLOOKUP(C1826,'Setup - Mix Design'!$A$5:$I$504,6,0)),"")</f>
        <v/>
      </c>
      <c r="K1826" s="33">
        <f>IFERROR(IF(OR(C1826="",D1826=""),"",D1826*VLOOKUP(C1826,'Setup - Mix Design'!$A$5:$I$504,7,0)),"")</f>
        <v/>
      </c>
    </row>
    <row r="1827">
      <c r="A1827" s="31" t="n"/>
      <c r="B1827" s="26" t="n"/>
      <c r="C1827" s="26" t="n"/>
      <c r="D1827" s="27" t="n"/>
      <c r="E1827" s="26" t="n"/>
      <c r="F1827" s="33">
        <f>IFERROR(IF(OR(C1827="",D1827=""),"",D1827*VLOOKUP(C1827,'Setup - Mix Design'!$A$5:$I$504,2,0)),"")</f>
        <v/>
      </c>
      <c r="G1827" s="33">
        <f>IFERROR(IF(OR(C1827="",D1827=""),"",D1827*VLOOKUP(C1827,'Setup - Mix Design'!$A$5:$I$504,3,0)),"")</f>
        <v/>
      </c>
      <c r="H1827" s="33">
        <f>IFERROR(IF(OR(C1827="",D1827=""),"",D1827*VLOOKUP(C1827,'Setup - Mix Design'!$A$5:$I$504,4,0)),"")</f>
        <v/>
      </c>
      <c r="I1827" s="33">
        <f>IFERROR(IF(OR(C1827="",D1827=""),"",D1827*VLOOKUP(C1827,'Setup - Mix Design'!$A$5:$I$504,5,0)),"")</f>
        <v/>
      </c>
      <c r="J1827" s="33">
        <f>IFERROR(IF(OR(C1827="",D1827=""),"",D1827*VLOOKUP(C1827,'Setup - Mix Design'!$A$5:$I$504,6,0)),"")</f>
        <v/>
      </c>
      <c r="K1827" s="33">
        <f>IFERROR(IF(OR(C1827="",D1827=""),"",D1827*VLOOKUP(C1827,'Setup - Mix Design'!$A$5:$I$504,7,0)),"")</f>
        <v/>
      </c>
    </row>
    <row r="1828">
      <c r="A1828" s="31" t="n"/>
      <c r="B1828" s="26" t="n"/>
      <c r="C1828" s="26" t="n"/>
      <c r="D1828" s="27" t="n"/>
      <c r="E1828" s="26" t="n"/>
      <c r="F1828" s="33">
        <f>IFERROR(IF(OR(C1828="",D1828=""),"",D1828*VLOOKUP(C1828,'Setup - Mix Design'!$A$5:$I$504,2,0)),"")</f>
        <v/>
      </c>
      <c r="G1828" s="33">
        <f>IFERROR(IF(OR(C1828="",D1828=""),"",D1828*VLOOKUP(C1828,'Setup - Mix Design'!$A$5:$I$504,3,0)),"")</f>
        <v/>
      </c>
      <c r="H1828" s="33">
        <f>IFERROR(IF(OR(C1828="",D1828=""),"",D1828*VLOOKUP(C1828,'Setup - Mix Design'!$A$5:$I$504,4,0)),"")</f>
        <v/>
      </c>
      <c r="I1828" s="33">
        <f>IFERROR(IF(OR(C1828="",D1828=""),"",D1828*VLOOKUP(C1828,'Setup - Mix Design'!$A$5:$I$504,5,0)),"")</f>
        <v/>
      </c>
      <c r="J1828" s="33">
        <f>IFERROR(IF(OR(C1828="",D1828=""),"",D1828*VLOOKUP(C1828,'Setup - Mix Design'!$A$5:$I$504,6,0)),"")</f>
        <v/>
      </c>
      <c r="K1828" s="33">
        <f>IFERROR(IF(OR(C1828="",D1828=""),"",D1828*VLOOKUP(C1828,'Setup - Mix Design'!$A$5:$I$504,7,0)),"")</f>
        <v/>
      </c>
    </row>
    <row r="1829">
      <c r="A1829" s="31" t="n"/>
      <c r="B1829" s="26" t="n"/>
      <c r="C1829" s="26" t="n"/>
      <c r="D1829" s="27" t="n"/>
      <c r="E1829" s="26" t="n"/>
      <c r="F1829" s="33">
        <f>IFERROR(IF(OR(C1829="",D1829=""),"",D1829*VLOOKUP(C1829,'Setup - Mix Design'!$A$5:$I$504,2,0)),"")</f>
        <v/>
      </c>
      <c r="G1829" s="33">
        <f>IFERROR(IF(OR(C1829="",D1829=""),"",D1829*VLOOKUP(C1829,'Setup - Mix Design'!$A$5:$I$504,3,0)),"")</f>
        <v/>
      </c>
      <c r="H1829" s="33">
        <f>IFERROR(IF(OR(C1829="",D1829=""),"",D1829*VLOOKUP(C1829,'Setup - Mix Design'!$A$5:$I$504,4,0)),"")</f>
        <v/>
      </c>
      <c r="I1829" s="33">
        <f>IFERROR(IF(OR(C1829="",D1829=""),"",D1829*VLOOKUP(C1829,'Setup - Mix Design'!$A$5:$I$504,5,0)),"")</f>
        <v/>
      </c>
      <c r="J1829" s="33">
        <f>IFERROR(IF(OR(C1829="",D1829=""),"",D1829*VLOOKUP(C1829,'Setup - Mix Design'!$A$5:$I$504,6,0)),"")</f>
        <v/>
      </c>
      <c r="K1829" s="33">
        <f>IFERROR(IF(OR(C1829="",D1829=""),"",D1829*VLOOKUP(C1829,'Setup - Mix Design'!$A$5:$I$504,7,0)),"")</f>
        <v/>
      </c>
    </row>
    <row r="1830">
      <c r="A1830" s="31" t="n"/>
      <c r="B1830" s="26" t="n"/>
      <c r="C1830" s="26" t="n"/>
      <c r="D1830" s="27" t="n"/>
      <c r="E1830" s="26" t="n"/>
      <c r="F1830" s="33">
        <f>IFERROR(IF(OR(C1830="",D1830=""),"",D1830*VLOOKUP(C1830,'Setup - Mix Design'!$A$5:$I$504,2,0)),"")</f>
        <v/>
      </c>
      <c r="G1830" s="33">
        <f>IFERROR(IF(OR(C1830="",D1830=""),"",D1830*VLOOKUP(C1830,'Setup - Mix Design'!$A$5:$I$504,3,0)),"")</f>
        <v/>
      </c>
      <c r="H1830" s="33">
        <f>IFERROR(IF(OR(C1830="",D1830=""),"",D1830*VLOOKUP(C1830,'Setup - Mix Design'!$A$5:$I$504,4,0)),"")</f>
        <v/>
      </c>
      <c r="I1830" s="33">
        <f>IFERROR(IF(OR(C1830="",D1830=""),"",D1830*VLOOKUP(C1830,'Setup - Mix Design'!$A$5:$I$504,5,0)),"")</f>
        <v/>
      </c>
      <c r="J1830" s="33">
        <f>IFERROR(IF(OR(C1830="",D1830=""),"",D1830*VLOOKUP(C1830,'Setup - Mix Design'!$A$5:$I$504,6,0)),"")</f>
        <v/>
      </c>
      <c r="K1830" s="33">
        <f>IFERROR(IF(OR(C1830="",D1830=""),"",D1830*VLOOKUP(C1830,'Setup - Mix Design'!$A$5:$I$504,7,0)),"")</f>
        <v/>
      </c>
    </row>
    <row r="1831">
      <c r="A1831" s="31" t="n"/>
      <c r="B1831" s="26" t="n"/>
      <c r="C1831" s="26" t="n"/>
      <c r="D1831" s="27" t="n"/>
      <c r="E1831" s="26" t="n"/>
      <c r="F1831" s="33">
        <f>IFERROR(IF(OR(C1831="",D1831=""),"",D1831*VLOOKUP(C1831,'Setup - Mix Design'!$A$5:$I$504,2,0)),"")</f>
        <v/>
      </c>
      <c r="G1831" s="33">
        <f>IFERROR(IF(OR(C1831="",D1831=""),"",D1831*VLOOKUP(C1831,'Setup - Mix Design'!$A$5:$I$504,3,0)),"")</f>
        <v/>
      </c>
      <c r="H1831" s="33">
        <f>IFERROR(IF(OR(C1831="",D1831=""),"",D1831*VLOOKUP(C1831,'Setup - Mix Design'!$A$5:$I$504,4,0)),"")</f>
        <v/>
      </c>
      <c r="I1831" s="33">
        <f>IFERROR(IF(OR(C1831="",D1831=""),"",D1831*VLOOKUP(C1831,'Setup - Mix Design'!$A$5:$I$504,5,0)),"")</f>
        <v/>
      </c>
      <c r="J1831" s="33">
        <f>IFERROR(IF(OR(C1831="",D1831=""),"",D1831*VLOOKUP(C1831,'Setup - Mix Design'!$A$5:$I$504,6,0)),"")</f>
        <v/>
      </c>
      <c r="K1831" s="33">
        <f>IFERROR(IF(OR(C1831="",D1831=""),"",D1831*VLOOKUP(C1831,'Setup - Mix Design'!$A$5:$I$504,7,0)),"")</f>
        <v/>
      </c>
    </row>
    <row r="1832">
      <c r="A1832" s="31" t="n"/>
      <c r="B1832" s="26" t="n"/>
      <c r="C1832" s="26" t="n"/>
      <c r="D1832" s="27" t="n"/>
      <c r="E1832" s="26" t="n"/>
      <c r="F1832" s="33">
        <f>IFERROR(IF(OR(C1832="",D1832=""),"",D1832*VLOOKUP(C1832,'Setup - Mix Design'!$A$5:$I$504,2,0)),"")</f>
        <v/>
      </c>
      <c r="G1832" s="33">
        <f>IFERROR(IF(OR(C1832="",D1832=""),"",D1832*VLOOKUP(C1832,'Setup - Mix Design'!$A$5:$I$504,3,0)),"")</f>
        <v/>
      </c>
      <c r="H1832" s="33">
        <f>IFERROR(IF(OR(C1832="",D1832=""),"",D1832*VLOOKUP(C1832,'Setup - Mix Design'!$A$5:$I$504,4,0)),"")</f>
        <v/>
      </c>
      <c r="I1832" s="33">
        <f>IFERROR(IF(OR(C1832="",D1832=""),"",D1832*VLOOKUP(C1832,'Setup - Mix Design'!$A$5:$I$504,5,0)),"")</f>
        <v/>
      </c>
      <c r="J1832" s="33">
        <f>IFERROR(IF(OR(C1832="",D1832=""),"",D1832*VLOOKUP(C1832,'Setup - Mix Design'!$A$5:$I$504,6,0)),"")</f>
        <v/>
      </c>
      <c r="K1832" s="33">
        <f>IFERROR(IF(OR(C1832="",D1832=""),"",D1832*VLOOKUP(C1832,'Setup - Mix Design'!$A$5:$I$504,7,0)),"")</f>
        <v/>
      </c>
    </row>
    <row r="1833">
      <c r="A1833" s="31" t="n"/>
      <c r="B1833" s="26" t="n"/>
      <c r="C1833" s="26" t="n"/>
      <c r="D1833" s="27" t="n"/>
      <c r="E1833" s="26" t="n"/>
      <c r="F1833" s="33">
        <f>IFERROR(IF(OR(C1833="",D1833=""),"",D1833*VLOOKUP(C1833,'Setup - Mix Design'!$A$5:$I$504,2,0)),"")</f>
        <v/>
      </c>
      <c r="G1833" s="33">
        <f>IFERROR(IF(OR(C1833="",D1833=""),"",D1833*VLOOKUP(C1833,'Setup - Mix Design'!$A$5:$I$504,3,0)),"")</f>
        <v/>
      </c>
      <c r="H1833" s="33">
        <f>IFERROR(IF(OR(C1833="",D1833=""),"",D1833*VLOOKUP(C1833,'Setup - Mix Design'!$A$5:$I$504,4,0)),"")</f>
        <v/>
      </c>
      <c r="I1833" s="33">
        <f>IFERROR(IF(OR(C1833="",D1833=""),"",D1833*VLOOKUP(C1833,'Setup - Mix Design'!$A$5:$I$504,5,0)),"")</f>
        <v/>
      </c>
      <c r="J1833" s="33">
        <f>IFERROR(IF(OR(C1833="",D1833=""),"",D1833*VLOOKUP(C1833,'Setup - Mix Design'!$A$5:$I$504,6,0)),"")</f>
        <v/>
      </c>
      <c r="K1833" s="33">
        <f>IFERROR(IF(OR(C1833="",D1833=""),"",D1833*VLOOKUP(C1833,'Setup - Mix Design'!$A$5:$I$504,7,0)),"")</f>
        <v/>
      </c>
    </row>
    <row r="1834">
      <c r="A1834" s="31" t="n"/>
      <c r="B1834" s="26" t="n"/>
      <c r="C1834" s="26" t="n"/>
      <c r="D1834" s="27" t="n"/>
      <c r="E1834" s="26" t="n"/>
      <c r="F1834" s="33">
        <f>IFERROR(IF(OR(C1834="",D1834=""),"",D1834*VLOOKUP(C1834,'Setup - Mix Design'!$A$5:$I$504,2,0)),"")</f>
        <v/>
      </c>
      <c r="G1834" s="33">
        <f>IFERROR(IF(OR(C1834="",D1834=""),"",D1834*VLOOKUP(C1834,'Setup - Mix Design'!$A$5:$I$504,3,0)),"")</f>
        <v/>
      </c>
      <c r="H1834" s="33">
        <f>IFERROR(IF(OR(C1834="",D1834=""),"",D1834*VLOOKUP(C1834,'Setup - Mix Design'!$A$5:$I$504,4,0)),"")</f>
        <v/>
      </c>
      <c r="I1834" s="33">
        <f>IFERROR(IF(OR(C1834="",D1834=""),"",D1834*VLOOKUP(C1834,'Setup - Mix Design'!$A$5:$I$504,5,0)),"")</f>
        <v/>
      </c>
      <c r="J1834" s="33">
        <f>IFERROR(IF(OR(C1834="",D1834=""),"",D1834*VLOOKUP(C1834,'Setup - Mix Design'!$A$5:$I$504,6,0)),"")</f>
        <v/>
      </c>
      <c r="K1834" s="33">
        <f>IFERROR(IF(OR(C1834="",D1834=""),"",D1834*VLOOKUP(C1834,'Setup - Mix Design'!$A$5:$I$504,7,0)),"")</f>
        <v/>
      </c>
    </row>
    <row r="1835">
      <c r="A1835" s="31" t="n"/>
      <c r="B1835" s="26" t="n"/>
      <c r="C1835" s="26" t="n"/>
      <c r="D1835" s="27" t="n"/>
      <c r="E1835" s="26" t="n"/>
      <c r="F1835" s="33">
        <f>IFERROR(IF(OR(C1835="",D1835=""),"",D1835*VLOOKUP(C1835,'Setup - Mix Design'!$A$5:$I$504,2,0)),"")</f>
        <v/>
      </c>
      <c r="G1835" s="33">
        <f>IFERROR(IF(OR(C1835="",D1835=""),"",D1835*VLOOKUP(C1835,'Setup - Mix Design'!$A$5:$I$504,3,0)),"")</f>
        <v/>
      </c>
      <c r="H1835" s="33">
        <f>IFERROR(IF(OR(C1835="",D1835=""),"",D1835*VLOOKUP(C1835,'Setup - Mix Design'!$A$5:$I$504,4,0)),"")</f>
        <v/>
      </c>
      <c r="I1835" s="33">
        <f>IFERROR(IF(OR(C1835="",D1835=""),"",D1835*VLOOKUP(C1835,'Setup - Mix Design'!$A$5:$I$504,5,0)),"")</f>
        <v/>
      </c>
      <c r="J1835" s="33">
        <f>IFERROR(IF(OR(C1835="",D1835=""),"",D1835*VLOOKUP(C1835,'Setup - Mix Design'!$A$5:$I$504,6,0)),"")</f>
        <v/>
      </c>
      <c r="K1835" s="33">
        <f>IFERROR(IF(OR(C1835="",D1835=""),"",D1835*VLOOKUP(C1835,'Setup - Mix Design'!$A$5:$I$504,7,0)),"")</f>
        <v/>
      </c>
    </row>
    <row r="1836">
      <c r="A1836" s="31" t="n"/>
      <c r="B1836" s="26" t="n"/>
      <c r="C1836" s="26" t="n"/>
      <c r="D1836" s="27" t="n"/>
      <c r="E1836" s="26" t="n"/>
      <c r="F1836" s="33">
        <f>IFERROR(IF(OR(C1836="",D1836=""),"",D1836*VLOOKUP(C1836,'Setup - Mix Design'!$A$5:$I$504,2,0)),"")</f>
        <v/>
      </c>
      <c r="G1836" s="33">
        <f>IFERROR(IF(OR(C1836="",D1836=""),"",D1836*VLOOKUP(C1836,'Setup - Mix Design'!$A$5:$I$504,3,0)),"")</f>
        <v/>
      </c>
      <c r="H1836" s="33">
        <f>IFERROR(IF(OR(C1836="",D1836=""),"",D1836*VLOOKUP(C1836,'Setup - Mix Design'!$A$5:$I$504,4,0)),"")</f>
        <v/>
      </c>
      <c r="I1836" s="33">
        <f>IFERROR(IF(OR(C1836="",D1836=""),"",D1836*VLOOKUP(C1836,'Setup - Mix Design'!$A$5:$I$504,5,0)),"")</f>
        <v/>
      </c>
      <c r="J1836" s="33">
        <f>IFERROR(IF(OR(C1836="",D1836=""),"",D1836*VLOOKUP(C1836,'Setup - Mix Design'!$A$5:$I$504,6,0)),"")</f>
        <v/>
      </c>
      <c r="K1836" s="33">
        <f>IFERROR(IF(OR(C1836="",D1836=""),"",D1836*VLOOKUP(C1836,'Setup - Mix Design'!$A$5:$I$504,7,0)),"")</f>
        <v/>
      </c>
    </row>
    <row r="1837">
      <c r="A1837" s="31" t="n"/>
      <c r="B1837" s="26" t="n"/>
      <c r="C1837" s="26" t="n"/>
      <c r="D1837" s="27" t="n"/>
      <c r="E1837" s="26" t="n"/>
      <c r="F1837" s="33">
        <f>IFERROR(IF(OR(C1837="",D1837=""),"",D1837*VLOOKUP(C1837,'Setup - Mix Design'!$A$5:$I$504,2,0)),"")</f>
        <v/>
      </c>
      <c r="G1837" s="33">
        <f>IFERROR(IF(OR(C1837="",D1837=""),"",D1837*VLOOKUP(C1837,'Setup - Mix Design'!$A$5:$I$504,3,0)),"")</f>
        <v/>
      </c>
      <c r="H1837" s="33">
        <f>IFERROR(IF(OR(C1837="",D1837=""),"",D1837*VLOOKUP(C1837,'Setup - Mix Design'!$A$5:$I$504,4,0)),"")</f>
        <v/>
      </c>
      <c r="I1837" s="33">
        <f>IFERROR(IF(OR(C1837="",D1837=""),"",D1837*VLOOKUP(C1837,'Setup - Mix Design'!$A$5:$I$504,5,0)),"")</f>
        <v/>
      </c>
      <c r="J1837" s="33">
        <f>IFERROR(IF(OR(C1837="",D1837=""),"",D1837*VLOOKUP(C1837,'Setup - Mix Design'!$A$5:$I$504,6,0)),"")</f>
        <v/>
      </c>
      <c r="K1837" s="33">
        <f>IFERROR(IF(OR(C1837="",D1837=""),"",D1837*VLOOKUP(C1837,'Setup - Mix Design'!$A$5:$I$504,7,0)),"")</f>
        <v/>
      </c>
    </row>
    <row r="1838">
      <c r="A1838" s="31" t="n"/>
      <c r="B1838" s="26" t="n"/>
      <c r="C1838" s="26" t="n"/>
      <c r="D1838" s="27" t="n"/>
      <c r="E1838" s="26" t="n"/>
      <c r="F1838" s="33">
        <f>IFERROR(IF(OR(C1838="",D1838=""),"",D1838*VLOOKUP(C1838,'Setup - Mix Design'!$A$5:$I$504,2,0)),"")</f>
        <v/>
      </c>
      <c r="G1838" s="33">
        <f>IFERROR(IF(OR(C1838="",D1838=""),"",D1838*VLOOKUP(C1838,'Setup - Mix Design'!$A$5:$I$504,3,0)),"")</f>
        <v/>
      </c>
      <c r="H1838" s="33">
        <f>IFERROR(IF(OR(C1838="",D1838=""),"",D1838*VLOOKUP(C1838,'Setup - Mix Design'!$A$5:$I$504,4,0)),"")</f>
        <v/>
      </c>
      <c r="I1838" s="33">
        <f>IFERROR(IF(OR(C1838="",D1838=""),"",D1838*VLOOKUP(C1838,'Setup - Mix Design'!$A$5:$I$504,5,0)),"")</f>
        <v/>
      </c>
      <c r="J1838" s="33">
        <f>IFERROR(IF(OR(C1838="",D1838=""),"",D1838*VLOOKUP(C1838,'Setup - Mix Design'!$A$5:$I$504,6,0)),"")</f>
        <v/>
      </c>
      <c r="K1838" s="33">
        <f>IFERROR(IF(OR(C1838="",D1838=""),"",D1838*VLOOKUP(C1838,'Setup - Mix Design'!$A$5:$I$504,7,0)),"")</f>
        <v/>
      </c>
    </row>
    <row r="1839">
      <c r="A1839" s="31" t="n"/>
      <c r="B1839" s="26" t="n"/>
      <c r="C1839" s="26" t="n"/>
      <c r="D1839" s="27" t="n"/>
      <c r="E1839" s="26" t="n"/>
      <c r="F1839" s="33">
        <f>IFERROR(IF(OR(C1839="",D1839=""),"",D1839*VLOOKUP(C1839,'Setup - Mix Design'!$A$5:$I$504,2,0)),"")</f>
        <v/>
      </c>
      <c r="G1839" s="33">
        <f>IFERROR(IF(OR(C1839="",D1839=""),"",D1839*VLOOKUP(C1839,'Setup - Mix Design'!$A$5:$I$504,3,0)),"")</f>
        <v/>
      </c>
      <c r="H1839" s="33">
        <f>IFERROR(IF(OR(C1839="",D1839=""),"",D1839*VLOOKUP(C1839,'Setup - Mix Design'!$A$5:$I$504,4,0)),"")</f>
        <v/>
      </c>
      <c r="I1839" s="33">
        <f>IFERROR(IF(OR(C1839="",D1839=""),"",D1839*VLOOKUP(C1839,'Setup - Mix Design'!$A$5:$I$504,5,0)),"")</f>
        <v/>
      </c>
      <c r="J1839" s="33">
        <f>IFERROR(IF(OR(C1839="",D1839=""),"",D1839*VLOOKUP(C1839,'Setup - Mix Design'!$A$5:$I$504,6,0)),"")</f>
        <v/>
      </c>
      <c r="K1839" s="33">
        <f>IFERROR(IF(OR(C1839="",D1839=""),"",D1839*VLOOKUP(C1839,'Setup - Mix Design'!$A$5:$I$504,7,0)),"")</f>
        <v/>
      </c>
    </row>
    <row r="1840">
      <c r="A1840" s="31" t="n"/>
      <c r="B1840" s="26" t="n"/>
      <c r="C1840" s="26" t="n"/>
      <c r="D1840" s="27" t="n"/>
      <c r="E1840" s="26" t="n"/>
      <c r="F1840" s="33">
        <f>IFERROR(IF(OR(C1840="",D1840=""),"",D1840*VLOOKUP(C1840,'Setup - Mix Design'!$A$5:$I$504,2,0)),"")</f>
        <v/>
      </c>
      <c r="G1840" s="33">
        <f>IFERROR(IF(OR(C1840="",D1840=""),"",D1840*VLOOKUP(C1840,'Setup - Mix Design'!$A$5:$I$504,3,0)),"")</f>
        <v/>
      </c>
      <c r="H1840" s="33">
        <f>IFERROR(IF(OR(C1840="",D1840=""),"",D1840*VLOOKUP(C1840,'Setup - Mix Design'!$A$5:$I$504,4,0)),"")</f>
        <v/>
      </c>
      <c r="I1840" s="33">
        <f>IFERROR(IF(OR(C1840="",D1840=""),"",D1840*VLOOKUP(C1840,'Setup - Mix Design'!$A$5:$I$504,5,0)),"")</f>
        <v/>
      </c>
      <c r="J1840" s="33">
        <f>IFERROR(IF(OR(C1840="",D1840=""),"",D1840*VLOOKUP(C1840,'Setup - Mix Design'!$A$5:$I$504,6,0)),"")</f>
        <v/>
      </c>
      <c r="K1840" s="33">
        <f>IFERROR(IF(OR(C1840="",D1840=""),"",D1840*VLOOKUP(C1840,'Setup - Mix Design'!$A$5:$I$504,7,0)),"")</f>
        <v/>
      </c>
    </row>
    <row r="1841">
      <c r="A1841" s="31" t="n"/>
      <c r="B1841" s="26" t="n"/>
      <c r="C1841" s="26" t="n"/>
      <c r="D1841" s="27" t="n"/>
      <c r="E1841" s="26" t="n"/>
      <c r="F1841" s="33">
        <f>IFERROR(IF(OR(C1841="",D1841=""),"",D1841*VLOOKUP(C1841,'Setup - Mix Design'!$A$5:$I$504,2,0)),"")</f>
        <v/>
      </c>
      <c r="G1841" s="33">
        <f>IFERROR(IF(OR(C1841="",D1841=""),"",D1841*VLOOKUP(C1841,'Setup - Mix Design'!$A$5:$I$504,3,0)),"")</f>
        <v/>
      </c>
      <c r="H1841" s="33">
        <f>IFERROR(IF(OR(C1841="",D1841=""),"",D1841*VLOOKUP(C1841,'Setup - Mix Design'!$A$5:$I$504,4,0)),"")</f>
        <v/>
      </c>
      <c r="I1841" s="33">
        <f>IFERROR(IF(OR(C1841="",D1841=""),"",D1841*VLOOKUP(C1841,'Setup - Mix Design'!$A$5:$I$504,5,0)),"")</f>
        <v/>
      </c>
      <c r="J1841" s="33">
        <f>IFERROR(IF(OR(C1841="",D1841=""),"",D1841*VLOOKUP(C1841,'Setup - Mix Design'!$A$5:$I$504,6,0)),"")</f>
        <v/>
      </c>
      <c r="K1841" s="33">
        <f>IFERROR(IF(OR(C1841="",D1841=""),"",D1841*VLOOKUP(C1841,'Setup - Mix Design'!$A$5:$I$504,7,0)),"")</f>
        <v/>
      </c>
    </row>
    <row r="1842">
      <c r="A1842" s="31" t="n"/>
      <c r="B1842" s="26" t="n"/>
      <c r="C1842" s="26" t="n"/>
      <c r="D1842" s="27" t="n"/>
      <c r="E1842" s="26" t="n"/>
      <c r="F1842" s="33">
        <f>IFERROR(IF(OR(C1842="",D1842=""),"",D1842*VLOOKUP(C1842,'Setup - Mix Design'!$A$5:$I$504,2,0)),"")</f>
        <v/>
      </c>
      <c r="G1842" s="33">
        <f>IFERROR(IF(OR(C1842="",D1842=""),"",D1842*VLOOKUP(C1842,'Setup - Mix Design'!$A$5:$I$504,3,0)),"")</f>
        <v/>
      </c>
      <c r="H1842" s="33">
        <f>IFERROR(IF(OR(C1842="",D1842=""),"",D1842*VLOOKUP(C1842,'Setup - Mix Design'!$A$5:$I$504,4,0)),"")</f>
        <v/>
      </c>
      <c r="I1842" s="33">
        <f>IFERROR(IF(OR(C1842="",D1842=""),"",D1842*VLOOKUP(C1842,'Setup - Mix Design'!$A$5:$I$504,5,0)),"")</f>
        <v/>
      </c>
      <c r="J1842" s="33">
        <f>IFERROR(IF(OR(C1842="",D1842=""),"",D1842*VLOOKUP(C1842,'Setup - Mix Design'!$A$5:$I$504,6,0)),"")</f>
        <v/>
      </c>
      <c r="K1842" s="33">
        <f>IFERROR(IF(OR(C1842="",D1842=""),"",D1842*VLOOKUP(C1842,'Setup - Mix Design'!$A$5:$I$504,7,0)),"")</f>
        <v/>
      </c>
    </row>
    <row r="1843">
      <c r="A1843" s="31" t="n"/>
      <c r="B1843" s="26" t="n"/>
      <c r="C1843" s="26" t="n"/>
      <c r="D1843" s="27" t="n"/>
      <c r="E1843" s="26" t="n"/>
      <c r="F1843" s="33">
        <f>IFERROR(IF(OR(C1843="",D1843=""),"",D1843*VLOOKUP(C1843,'Setup - Mix Design'!$A$5:$I$504,2,0)),"")</f>
        <v/>
      </c>
      <c r="G1843" s="33">
        <f>IFERROR(IF(OR(C1843="",D1843=""),"",D1843*VLOOKUP(C1843,'Setup - Mix Design'!$A$5:$I$504,3,0)),"")</f>
        <v/>
      </c>
      <c r="H1843" s="33">
        <f>IFERROR(IF(OR(C1843="",D1843=""),"",D1843*VLOOKUP(C1843,'Setup - Mix Design'!$A$5:$I$504,4,0)),"")</f>
        <v/>
      </c>
      <c r="I1843" s="33">
        <f>IFERROR(IF(OR(C1843="",D1843=""),"",D1843*VLOOKUP(C1843,'Setup - Mix Design'!$A$5:$I$504,5,0)),"")</f>
        <v/>
      </c>
      <c r="J1843" s="33">
        <f>IFERROR(IF(OR(C1843="",D1843=""),"",D1843*VLOOKUP(C1843,'Setup - Mix Design'!$A$5:$I$504,6,0)),"")</f>
        <v/>
      </c>
      <c r="K1843" s="33">
        <f>IFERROR(IF(OR(C1843="",D1843=""),"",D1843*VLOOKUP(C1843,'Setup - Mix Design'!$A$5:$I$504,7,0)),"")</f>
        <v/>
      </c>
    </row>
    <row r="1844">
      <c r="A1844" s="31" t="n"/>
      <c r="B1844" s="26" t="n"/>
      <c r="C1844" s="26" t="n"/>
      <c r="D1844" s="27" t="n"/>
      <c r="E1844" s="26" t="n"/>
      <c r="F1844" s="33">
        <f>IFERROR(IF(OR(C1844="",D1844=""),"",D1844*VLOOKUP(C1844,'Setup - Mix Design'!$A$5:$I$504,2,0)),"")</f>
        <v/>
      </c>
      <c r="G1844" s="33">
        <f>IFERROR(IF(OR(C1844="",D1844=""),"",D1844*VLOOKUP(C1844,'Setup - Mix Design'!$A$5:$I$504,3,0)),"")</f>
        <v/>
      </c>
      <c r="H1844" s="33">
        <f>IFERROR(IF(OR(C1844="",D1844=""),"",D1844*VLOOKUP(C1844,'Setup - Mix Design'!$A$5:$I$504,4,0)),"")</f>
        <v/>
      </c>
      <c r="I1844" s="33">
        <f>IFERROR(IF(OR(C1844="",D1844=""),"",D1844*VLOOKUP(C1844,'Setup - Mix Design'!$A$5:$I$504,5,0)),"")</f>
        <v/>
      </c>
      <c r="J1844" s="33">
        <f>IFERROR(IF(OR(C1844="",D1844=""),"",D1844*VLOOKUP(C1844,'Setup - Mix Design'!$A$5:$I$504,6,0)),"")</f>
        <v/>
      </c>
      <c r="K1844" s="33">
        <f>IFERROR(IF(OR(C1844="",D1844=""),"",D1844*VLOOKUP(C1844,'Setup - Mix Design'!$A$5:$I$504,7,0)),"")</f>
        <v/>
      </c>
    </row>
    <row r="1845">
      <c r="A1845" s="31" t="n"/>
      <c r="B1845" s="26" t="n"/>
      <c r="C1845" s="26" t="n"/>
      <c r="D1845" s="27" t="n"/>
      <c r="E1845" s="26" t="n"/>
      <c r="F1845" s="33">
        <f>IFERROR(IF(OR(C1845="",D1845=""),"",D1845*VLOOKUP(C1845,'Setup - Mix Design'!$A$5:$I$504,2,0)),"")</f>
        <v/>
      </c>
      <c r="G1845" s="33">
        <f>IFERROR(IF(OR(C1845="",D1845=""),"",D1845*VLOOKUP(C1845,'Setup - Mix Design'!$A$5:$I$504,3,0)),"")</f>
        <v/>
      </c>
      <c r="H1845" s="33">
        <f>IFERROR(IF(OR(C1845="",D1845=""),"",D1845*VLOOKUP(C1845,'Setup - Mix Design'!$A$5:$I$504,4,0)),"")</f>
        <v/>
      </c>
      <c r="I1845" s="33">
        <f>IFERROR(IF(OR(C1845="",D1845=""),"",D1845*VLOOKUP(C1845,'Setup - Mix Design'!$A$5:$I$504,5,0)),"")</f>
        <v/>
      </c>
      <c r="J1845" s="33">
        <f>IFERROR(IF(OR(C1845="",D1845=""),"",D1845*VLOOKUP(C1845,'Setup - Mix Design'!$A$5:$I$504,6,0)),"")</f>
        <v/>
      </c>
      <c r="K1845" s="33">
        <f>IFERROR(IF(OR(C1845="",D1845=""),"",D1845*VLOOKUP(C1845,'Setup - Mix Design'!$A$5:$I$504,7,0)),"")</f>
        <v/>
      </c>
    </row>
    <row r="1846">
      <c r="A1846" s="31" t="n"/>
      <c r="B1846" s="26" t="n"/>
      <c r="C1846" s="26" t="n"/>
      <c r="D1846" s="27" t="n"/>
      <c r="E1846" s="26" t="n"/>
      <c r="F1846" s="33">
        <f>IFERROR(IF(OR(C1846="",D1846=""),"",D1846*VLOOKUP(C1846,'Setup - Mix Design'!$A$5:$I$504,2,0)),"")</f>
        <v/>
      </c>
      <c r="G1846" s="33">
        <f>IFERROR(IF(OR(C1846="",D1846=""),"",D1846*VLOOKUP(C1846,'Setup - Mix Design'!$A$5:$I$504,3,0)),"")</f>
        <v/>
      </c>
      <c r="H1846" s="33">
        <f>IFERROR(IF(OR(C1846="",D1846=""),"",D1846*VLOOKUP(C1846,'Setup - Mix Design'!$A$5:$I$504,4,0)),"")</f>
        <v/>
      </c>
      <c r="I1846" s="33">
        <f>IFERROR(IF(OR(C1846="",D1846=""),"",D1846*VLOOKUP(C1846,'Setup - Mix Design'!$A$5:$I$504,5,0)),"")</f>
        <v/>
      </c>
      <c r="J1846" s="33">
        <f>IFERROR(IF(OR(C1846="",D1846=""),"",D1846*VLOOKUP(C1846,'Setup - Mix Design'!$A$5:$I$504,6,0)),"")</f>
        <v/>
      </c>
      <c r="K1846" s="33">
        <f>IFERROR(IF(OR(C1846="",D1846=""),"",D1846*VLOOKUP(C1846,'Setup - Mix Design'!$A$5:$I$504,7,0)),"")</f>
        <v/>
      </c>
    </row>
    <row r="1847">
      <c r="A1847" s="31" t="n"/>
      <c r="B1847" s="26" t="n"/>
      <c r="C1847" s="26" t="n"/>
      <c r="D1847" s="27" t="n"/>
      <c r="E1847" s="26" t="n"/>
      <c r="F1847" s="33">
        <f>IFERROR(IF(OR(C1847="",D1847=""),"",D1847*VLOOKUP(C1847,'Setup - Mix Design'!$A$5:$I$504,2,0)),"")</f>
        <v/>
      </c>
      <c r="G1847" s="33">
        <f>IFERROR(IF(OR(C1847="",D1847=""),"",D1847*VLOOKUP(C1847,'Setup - Mix Design'!$A$5:$I$504,3,0)),"")</f>
        <v/>
      </c>
      <c r="H1847" s="33">
        <f>IFERROR(IF(OR(C1847="",D1847=""),"",D1847*VLOOKUP(C1847,'Setup - Mix Design'!$A$5:$I$504,4,0)),"")</f>
        <v/>
      </c>
      <c r="I1847" s="33">
        <f>IFERROR(IF(OR(C1847="",D1847=""),"",D1847*VLOOKUP(C1847,'Setup - Mix Design'!$A$5:$I$504,5,0)),"")</f>
        <v/>
      </c>
      <c r="J1847" s="33">
        <f>IFERROR(IF(OR(C1847="",D1847=""),"",D1847*VLOOKUP(C1847,'Setup - Mix Design'!$A$5:$I$504,6,0)),"")</f>
        <v/>
      </c>
      <c r="K1847" s="33">
        <f>IFERROR(IF(OR(C1847="",D1847=""),"",D1847*VLOOKUP(C1847,'Setup - Mix Design'!$A$5:$I$504,7,0)),"")</f>
        <v/>
      </c>
    </row>
    <row r="1848">
      <c r="A1848" s="31" t="n"/>
      <c r="B1848" s="26" t="n"/>
      <c r="C1848" s="26" t="n"/>
      <c r="D1848" s="27" t="n"/>
      <c r="E1848" s="26" t="n"/>
      <c r="F1848" s="33">
        <f>IFERROR(IF(OR(C1848="",D1848=""),"",D1848*VLOOKUP(C1848,'Setup - Mix Design'!$A$5:$I$504,2,0)),"")</f>
        <v/>
      </c>
      <c r="G1848" s="33">
        <f>IFERROR(IF(OR(C1848="",D1848=""),"",D1848*VLOOKUP(C1848,'Setup - Mix Design'!$A$5:$I$504,3,0)),"")</f>
        <v/>
      </c>
      <c r="H1848" s="33">
        <f>IFERROR(IF(OR(C1848="",D1848=""),"",D1848*VLOOKUP(C1848,'Setup - Mix Design'!$A$5:$I$504,4,0)),"")</f>
        <v/>
      </c>
      <c r="I1848" s="33">
        <f>IFERROR(IF(OR(C1848="",D1848=""),"",D1848*VLOOKUP(C1848,'Setup - Mix Design'!$A$5:$I$504,5,0)),"")</f>
        <v/>
      </c>
      <c r="J1848" s="33">
        <f>IFERROR(IF(OR(C1848="",D1848=""),"",D1848*VLOOKUP(C1848,'Setup - Mix Design'!$A$5:$I$504,6,0)),"")</f>
        <v/>
      </c>
      <c r="K1848" s="33">
        <f>IFERROR(IF(OR(C1848="",D1848=""),"",D1848*VLOOKUP(C1848,'Setup - Mix Design'!$A$5:$I$504,7,0)),"")</f>
        <v/>
      </c>
    </row>
    <row r="1849">
      <c r="A1849" s="31" t="n"/>
      <c r="B1849" s="26" t="n"/>
      <c r="C1849" s="26" t="n"/>
      <c r="D1849" s="27" t="n"/>
      <c r="E1849" s="26" t="n"/>
      <c r="F1849" s="33">
        <f>IFERROR(IF(OR(C1849="",D1849=""),"",D1849*VLOOKUP(C1849,'Setup - Mix Design'!$A$5:$I$504,2,0)),"")</f>
        <v/>
      </c>
      <c r="G1849" s="33">
        <f>IFERROR(IF(OR(C1849="",D1849=""),"",D1849*VLOOKUP(C1849,'Setup - Mix Design'!$A$5:$I$504,3,0)),"")</f>
        <v/>
      </c>
      <c r="H1849" s="33">
        <f>IFERROR(IF(OR(C1849="",D1849=""),"",D1849*VLOOKUP(C1849,'Setup - Mix Design'!$A$5:$I$504,4,0)),"")</f>
        <v/>
      </c>
      <c r="I1849" s="33">
        <f>IFERROR(IF(OR(C1849="",D1849=""),"",D1849*VLOOKUP(C1849,'Setup - Mix Design'!$A$5:$I$504,5,0)),"")</f>
        <v/>
      </c>
      <c r="J1849" s="33">
        <f>IFERROR(IF(OR(C1849="",D1849=""),"",D1849*VLOOKUP(C1849,'Setup - Mix Design'!$A$5:$I$504,6,0)),"")</f>
        <v/>
      </c>
      <c r="K1849" s="33">
        <f>IFERROR(IF(OR(C1849="",D1849=""),"",D1849*VLOOKUP(C1849,'Setup - Mix Design'!$A$5:$I$504,7,0)),"")</f>
        <v/>
      </c>
    </row>
    <row r="1850">
      <c r="A1850" s="31" t="n"/>
      <c r="B1850" s="26" t="n"/>
      <c r="C1850" s="26" t="n"/>
      <c r="D1850" s="27" t="n"/>
      <c r="E1850" s="26" t="n"/>
      <c r="F1850" s="33">
        <f>IFERROR(IF(OR(C1850="",D1850=""),"",D1850*VLOOKUP(C1850,'Setup - Mix Design'!$A$5:$I$504,2,0)),"")</f>
        <v/>
      </c>
      <c r="G1850" s="33">
        <f>IFERROR(IF(OR(C1850="",D1850=""),"",D1850*VLOOKUP(C1850,'Setup - Mix Design'!$A$5:$I$504,3,0)),"")</f>
        <v/>
      </c>
      <c r="H1850" s="33">
        <f>IFERROR(IF(OR(C1850="",D1850=""),"",D1850*VLOOKUP(C1850,'Setup - Mix Design'!$A$5:$I$504,4,0)),"")</f>
        <v/>
      </c>
      <c r="I1850" s="33">
        <f>IFERROR(IF(OR(C1850="",D1850=""),"",D1850*VLOOKUP(C1850,'Setup - Mix Design'!$A$5:$I$504,5,0)),"")</f>
        <v/>
      </c>
      <c r="J1850" s="33">
        <f>IFERROR(IF(OR(C1850="",D1850=""),"",D1850*VLOOKUP(C1850,'Setup - Mix Design'!$A$5:$I$504,6,0)),"")</f>
        <v/>
      </c>
      <c r="K1850" s="33">
        <f>IFERROR(IF(OR(C1850="",D1850=""),"",D1850*VLOOKUP(C1850,'Setup - Mix Design'!$A$5:$I$504,7,0)),"")</f>
        <v/>
      </c>
    </row>
    <row r="1851">
      <c r="A1851" s="31" t="n"/>
      <c r="B1851" s="26" t="n"/>
      <c r="C1851" s="26" t="n"/>
      <c r="D1851" s="27" t="n"/>
      <c r="E1851" s="26" t="n"/>
      <c r="F1851" s="33">
        <f>IFERROR(IF(OR(C1851="",D1851=""),"",D1851*VLOOKUP(C1851,'Setup - Mix Design'!$A$5:$I$504,2,0)),"")</f>
        <v/>
      </c>
      <c r="G1851" s="33">
        <f>IFERROR(IF(OR(C1851="",D1851=""),"",D1851*VLOOKUP(C1851,'Setup - Mix Design'!$A$5:$I$504,3,0)),"")</f>
        <v/>
      </c>
      <c r="H1851" s="33">
        <f>IFERROR(IF(OR(C1851="",D1851=""),"",D1851*VLOOKUP(C1851,'Setup - Mix Design'!$A$5:$I$504,4,0)),"")</f>
        <v/>
      </c>
      <c r="I1851" s="33">
        <f>IFERROR(IF(OR(C1851="",D1851=""),"",D1851*VLOOKUP(C1851,'Setup - Mix Design'!$A$5:$I$504,5,0)),"")</f>
        <v/>
      </c>
      <c r="J1851" s="33">
        <f>IFERROR(IF(OR(C1851="",D1851=""),"",D1851*VLOOKUP(C1851,'Setup - Mix Design'!$A$5:$I$504,6,0)),"")</f>
        <v/>
      </c>
      <c r="K1851" s="33">
        <f>IFERROR(IF(OR(C1851="",D1851=""),"",D1851*VLOOKUP(C1851,'Setup - Mix Design'!$A$5:$I$504,7,0)),"")</f>
        <v/>
      </c>
    </row>
    <row r="1852">
      <c r="A1852" s="31" t="n"/>
      <c r="B1852" s="26" t="n"/>
      <c r="C1852" s="26" t="n"/>
      <c r="D1852" s="27" t="n"/>
      <c r="E1852" s="26" t="n"/>
      <c r="F1852" s="33">
        <f>IFERROR(IF(OR(C1852="",D1852=""),"",D1852*VLOOKUP(C1852,'Setup - Mix Design'!$A$5:$I$504,2,0)),"")</f>
        <v/>
      </c>
      <c r="G1852" s="33">
        <f>IFERROR(IF(OR(C1852="",D1852=""),"",D1852*VLOOKUP(C1852,'Setup - Mix Design'!$A$5:$I$504,3,0)),"")</f>
        <v/>
      </c>
      <c r="H1852" s="33">
        <f>IFERROR(IF(OR(C1852="",D1852=""),"",D1852*VLOOKUP(C1852,'Setup - Mix Design'!$A$5:$I$504,4,0)),"")</f>
        <v/>
      </c>
      <c r="I1852" s="33">
        <f>IFERROR(IF(OR(C1852="",D1852=""),"",D1852*VLOOKUP(C1852,'Setup - Mix Design'!$A$5:$I$504,5,0)),"")</f>
        <v/>
      </c>
      <c r="J1852" s="33">
        <f>IFERROR(IF(OR(C1852="",D1852=""),"",D1852*VLOOKUP(C1852,'Setup - Mix Design'!$A$5:$I$504,6,0)),"")</f>
        <v/>
      </c>
      <c r="K1852" s="33">
        <f>IFERROR(IF(OR(C1852="",D1852=""),"",D1852*VLOOKUP(C1852,'Setup - Mix Design'!$A$5:$I$504,7,0)),"")</f>
        <v/>
      </c>
    </row>
    <row r="1853">
      <c r="A1853" s="31" t="n"/>
      <c r="B1853" s="26" t="n"/>
      <c r="C1853" s="26" t="n"/>
      <c r="D1853" s="27" t="n"/>
      <c r="E1853" s="26" t="n"/>
      <c r="F1853" s="33">
        <f>IFERROR(IF(OR(C1853="",D1853=""),"",D1853*VLOOKUP(C1853,'Setup - Mix Design'!$A$5:$I$504,2,0)),"")</f>
        <v/>
      </c>
      <c r="G1853" s="33">
        <f>IFERROR(IF(OR(C1853="",D1853=""),"",D1853*VLOOKUP(C1853,'Setup - Mix Design'!$A$5:$I$504,3,0)),"")</f>
        <v/>
      </c>
      <c r="H1853" s="33">
        <f>IFERROR(IF(OR(C1853="",D1853=""),"",D1853*VLOOKUP(C1853,'Setup - Mix Design'!$A$5:$I$504,4,0)),"")</f>
        <v/>
      </c>
      <c r="I1853" s="33">
        <f>IFERROR(IF(OR(C1853="",D1853=""),"",D1853*VLOOKUP(C1853,'Setup - Mix Design'!$A$5:$I$504,5,0)),"")</f>
        <v/>
      </c>
      <c r="J1853" s="33">
        <f>IFERROR(IF(OR(C1853="",D1853=""),"",D1853*VLOOKUP(C1853,'Setup - Mix Design'!$A$5:$I$504,6,0)),"")</f>
        <v/>
      </c>
      <c r="K1853" s="33">
        <f>IFERROR(IF(OR(C1853="",D1853=""),"",D1853*VLOOKUP(C1853,'Setup - Mix Design'!$A$5:$I$504,7,0)),"")</f>
        <v/>
      </c>
    </row>
    <row r="1854">
      <c r="A1854" s="31" t="n"/>
      <c r="B1854" s="26" t="n"/>
      <c r="C1854" s="26" t="n"/>
      <c r="D1854" s="27" t="n"/>
      <c r="E1854" s="26" t="n"/>
      <c r="F1854" s="33">
        <f>IFERROR(IF(OR(C1854="",D1854=""),"",D1854*VLOOKUP(C1854,'Setup - Mix Design'!$A$5:$I$504,2,0)),"")</f>
        <v/>
      </c>
      <c r="G1854" s="33">
        <f>IFERROR(IF(OR(C1854="",D1854=""),"",D1854*VLOOKUP(C1854,'Setup - Mix Design'!$A$5:$I$504,3,0)),"")</f>
        <v/>
      </c>
      <c r="H1854" s="33">
        <f>IFERROR(IF(OR(C1854="",D1854=""),"",D1854*VLOOKUP(C1854,'Setup - Mix Design'!$A$5:$I$504,4,0)),"")</f>
        <v/>
      </c>
      <c r="I1854" s="33">
        <f>IFERROR(IF(OR(C1854="",D1854=""),"",D1854*VLOOKUP(C1854,'Setup - Mix Design'!$A$5:$I$504,5,0)),"")</f>
        <v/>
      </c>
      <c r="J1854" s="33">
        <f>IFERROR(IF(OR(C1854="",D1854=""),"",D1854*VLOOKUP(C1854,'Setup - Mix Design'!$A$5:$I$504,6,0)),"")</f>
        <v/>
      </c>
      <c r="K1854" s="33">
        <f>IFERROR(IF(OR(C1854="",D1854=""),"",D1854*VLOOKUP(C1854,'Setup - Mix Design'!$A$5:$I$504,7,0)),"")</f>
        <v/>
      </c>
    </row>
    <row r="1855">
      <c r="A1855" s="31" t="n"/>
      <c r="B1855" s="26" t="n"/>
      <c r="C1855" s="26" t="n"/>
      <c r="D1855" s="27" t="n"/>
      <c r="E1855" s="26" t="n"/>
      <c r="F1855" s="33">
        <f>IFERROR(IF(OR(C1855="",D1855=""),"",D1855*VLOOKUP(C1855,'Setup - Mix Design'!$A$5:$I$504,2,0)),"")</f>
        <v/>
      </c>
      <c r="G1855" s="33">
        <f>IFERROR(IF(OR(C1855="",D1855=""),"",D1855*VLOOKUP(C1855,'Setup - Mix Design'!$A$5:$I$504,3,0)),"")</f>
        <v/>
      </c>
      <c r="H1855" s="33">
        <f>IFERROR(IF(OR(C1855="",D1855=""),"",D1855*VLOOKUP(C1855,'Setup - Mix Design'!$A$5:$I$504,4,0)),"")</f>
        <v/>
      </c>
      <c r="I1855" s="33">
        <f>IFERROR(IF(OR(C1855="",D1855=""),"",D1855*VLOOKUP(C1855,'Setup - Mix Design'!$A$5:$I$504,5,0)),"")</f>
        <v/>
      </c>
      <c r="J1855" s="33">
        <f>IFERROR(IF(OR(C1855="",D1855=""),"",D1855*VLOOKUP(C1855,'Setup - Mix Design'!$A$5:$I$504,6,0)),"")</f>
        <v/>
      </c>
      <c r="K1855" s="33">
        <f>IFERROR(IF(OR(C1855="",D1855=""),"",D1855*VLOOKUP(C1855,'Setup - Mix Design'!$A$5:$I$504,7,0)),"")</f>
        <v/>
      </c>
    </row>
    <row r="1856">
      <c r="A1856" s="31" t="n"/>
      <c r="B1856" s="26" t="n"/>
      <c r="C1856" s="26" t="n"/>
      <c r="D1856" s="27" t="n"/>
      <c r="E1856" s="26" t="n"/>
      <c r="F1856" s="33">
        <f>IFERROR(IF(OR(C1856="",D1856=""),"",D1856*VLOOKUP(C1856,'Setup - Mix Design'!$A$5:$I$504,2,0)),"")</f>
        <v/>
      </c>
      <c r="G1856" s="33">
        <f>IFERROR(IF(OR(C1856="",D1856=""),"",D1856*VLOOKUP(C1856,'Setup - Mix Design'!$A$5:$I$504,3,0)),"")</f>
        <v/>
      </c>
      <c r="H1856" s="33">
        <f>IFERROR(IF(OR(C1856="",D1856=""),"",D1856*VLOOKUP(C1856,'Setup - Mix Design'!$A$5:$I$504,4,0)),"")</f>
        <v/>
      </c>
      <c r="I1856" s="33">
        <f>IFERROR(IF(OR(C1856="",D1856=""),"",D1856*VLOOKUP(C1856,'Setup - Mix Design'!$A$5:$I$504,5,0)),"")</f>
        <v/>
      </c>
      <c r="J1856" s="33">
        <f>IFERROR(IF(OR(C1856="",D1856=""),"",D1856*VLOOKUP(C1856,'Setup - Mix Design'!$A$5:$I$504,6,0)),"")</f>
        <v/>
      </c>
      <c r="K1856" s="33">
        <f>IFERROR(IF(OR(C1856="",D1856=""),"",D1856*VLOOKUP(C1856,'Setup - Mix Design'!$A$5:$I$504,7,0)),"")</f>
        <v/>
      </c>
    </row>
    <row r="1857">
      <c r="A1857" s="31" t="n"/>
      <c r="B1857" s="26" t="n"/>
      <c r="C1857" s="26" t="n"/>
      <c r="D1857" s="27" t="n"/>
      <c r="E1857" s="26" t="n"/>
      <c r="F1857" s="33">
        <f>IFERROR(IF(OR(C1857="",D1857=""),"",D1857*VLOOKUP(C1857,'Setup - Mix Design'!$A$5:$I$504,2,0)),"")</f>
        <v/>
      </c>
      <c r="G1857" s="33">
        <f>IFERROR(IF(OR(C1857="",D1857=""),"",D1857*VLOOKUP(C1857,'Setup - Mix Design'!$A$5:$I$504,3,0)),"")</f>
        <v/>
      </c>
      <c r="H1857" s="33">
        <f>IFERROR(IF(OR(C1857="",D1857=""),"",D1857*VLOOKUP(C1857,'Setup - Mix Design'!$A$5:$I$504,4,0)),"")</f>
        <v/>
      </c>
      <c r="I1857" s="33">
        <f>IFERROR(IF(OR(C1857="",D1857=""),"",D1857*VLOOKUP(C1857,'Setup - Mix Design'!$A$5:$I$504,5,0)),"")</f>
        <v/>
      </c>
      <c r="J1857" s="33">
        <f>IFERROR(IF(OR(C1857="",D1857=""),"",D1857*VLOOKUP(C1857,'Setup - Mix Design'!$A$5:$I$504,6,0)),"")</f>
        <v/>
      </c>
      <c r="K1857" s="33">
        <f>IFERROR(IF(OR(C1857="",D1857=""),"",D1857*VLOOKUP(C1857,'Setup - Mix Design'!$A$5:$I$504,7,0)),"")</f>
        <v/>
      </c>
    </row>
    <row r="1858">
      <c r="A1858" s="31" t="n"/>
      <c r="B1858" s="26" t="n"/>
      <c r="C1858" s="26" t="n"/>
      <c r="D1858" s="27" t="n"/>
      <c r="E1858" s="26" t="n"/>
      <c r="F1858" s="33">
        <f>IFERROR(IF(OR(C1858="",D1858=""),"",D1858*VLOOKUP(C1858,'Setup - Mix Design'!$A$5:$I$504,2,0)),"")</f>
        <v/>
      </c>
      <c r="G1858" s="33">
        <f>IFERROR(IF(OR(C1858="",D1858=""),"",D1858*VLOOKUP(C1858,'Setup - Mix Design'!$A$5:$I$504,3,0)),"")</f>
        <v/>
      </c>
      <c r="H1858" s="33">
        <f>IFERROR(IF(OR(C1858="",D1858=""),"",D1858*VLOOKUP(C1858,'Setup - Mix Design'!$A$5:$I$504,4,0)),"")</f>
        <v/>
      </c>
      <c r="I1858" s="33">
        <f>IFERROR(IF(OR(C1858="",D1858=""),"",D1858*VLOOKUP(C1858,'Setup - Mix Design'!$A$5:$I$504,5,0)),"")</f>
        <v/>
      </c>
      <c r="J1858" s="33">
        <f>IFERROR(IF(OR(C1858="",D1858=""),"",D1858*VLOOKUP(C1858,'Setup - Mix Design'!$A$5:$I$504,6,0)),"")</f>
        <v/>
      </c>
      <c r="K1858" s="33">
        <f>IFERROR(IF(OR(C1858="",D1858=""),"",D1858*VLOOKUP(C1858,'Setup - Mix Design'!$A$5:$I$504,7,0)),"")</f>
        <v/>
      </c>
    </row>
    <row r="1859">
      <c r="A1859" s="31" t="n"/>
      <c r="B1859" s="26" t="n"/>
      <c r="C1859" s="26" t="n"/>
      <c r="D1859" s="27" t="n"/>
      <c r="E1859" s="26" t="n"/>
      <c r="F1859" s="33">
        <f>IFERROR(IF(OR(C1859="",D1859=""),"",D1859*VLOOKUP(C1859,'Setup - Mix Design'!$A$5:$I$504,2,0)),"")</f>
        <v/>
      </c>
      <c r="G1859" s="33">
        <f>IFERROR(IF(OR(C1859="",D1859=""),"",D1859*VLOOKUP(C1859,'Setup - Mix Design'!$A$5:$I$504,3,0)),"")</f>
        <v/>
      </c>
      <c r="H1859" s="33">
        <f>IFERROR(IF(OR(C1859="",D1859=""),"",D1859*VLOOKUP(C1859,'Setup - Mix Design'!$A$5:$I$504,4,0)),"")</f>
        <v/>
      </c>
      <c r="I1859" s="33">
        <f>IFERROR(IF(OR(C1859="",D1859=""),"",D1859*VLOOKUP(C1859,'Setup - Mix Design'!$A$5:$I$504,5,0)),"")</f>
        <v/>
      </c>
      <c r="J1859" s="33">
        <f>IFERROR(IF(OR(C1859="",D1859=""),"",D1859*VLOOKUP(C1859,'Setup - Mix Design'!$A$5:$I$504,6,0)),"")</f>
        <v/>
      </c>
      <c r="K1859" s="33">
        <f>IFERROR(IF(OR(C1859="",D1859=""),"",D1859*VLOOKUP(C1859,'Setup - Mix Design'!$A$5:$I$504,7,0)),"")</f>
        <v/>
      </c>
    </row>
    <row r="1860">
      <c r="A1860" s="31" t="n"/>
      <c r="B1860" s="26" t="n"/>
      <c r="C1860" s="26" t="n"/>
      <c r="D1860" s="27" t="n"/>
      <c r="E1860" s="26" t="n"/>
      <c r="F1860" s="33">
        <f>IFERROR(IF(OR(C1860="",D1860=""),"",D1860*VLOOKUP(C1860,'Setup - Mix Design'!$A$5:$I$504,2,0)),"")</f>
        <v/>
      </c>
      <c r="G1860" s="33">
        <f>IFERROR(IF(OR(C1860="",D1860=""),"",D1860*VLOOKUP(C1860,'Setup - Mix Design'!$A$5:$I$504,3,0)),"")</f>
        <v/>
      </c>
      <c r="H1860" s="33">
        <f>IFERROR(IF(OR(C1860="",D1860=""),"",D1860*VLOOKUP(C1860,'Setup - Mix Design'!$A$5:$I$504,4,0)),"")</f>
        <v/>
      </c>
      <c r="I1860" s="33">
        <f>IFERROR(IF(OR(C1860="",D1860=""),"",D1860*VLOOKUP(C1860,'Setup - Mix Design'!$A$5:$I$504,5,0)),"")</f>
        <v/>
      </c>
      <c r="J1860" s="33">
        <f>IFERROR(IF(OR(C1860="",D1860=""),"",D1860*VLOOKUP(C1860,'Setup - Mix Design'!$A$5:$I$504,6,0)),"")</f>
        <v/>
      </c>
      <c r="K1860" s="33">
        <f>IFERROR(IF(OR(C1860="",D1860=""),"",D1860*VLOOKUP(C1860,'Setup - Mix Design'!$A$5:$I$504,7,0)),"")</f>
        <v/>
      </c>
    </row>
    <row r="1861">
      <c r="A1861" s="31" t="n"/>
      <c r="B1861" s="26" t="n"/>
      <c r="C1861" s="26" t="n"/>
      <c r="D1861" s="27" t="n"/>
      <c r="E1861" s="26" t="n"/>
      <c r="F1861" s="33">
        <f>IFERROR(IF(OR(C1861="",D1861=""),"",D1861*VLOOKUP(C1861,'Setup - Mix Design'!$A$5:$I$504,2,0)),"")</f>
        <v/>
      </c>
      <c r="G1861" s="33">
        <f>IFERROR(IF(OR(C1861="",D1861=""),"",D1861*VLOOKUP(C1861,'Setup - Mix Design'!$A$5:$I$504,3,0)),"")</f>
        <v/>
      </c>
      <c r="H1861" s="33">
        <f>IFERROR(IF(OR(C1861="",D1861=""),"",D1861*VLOOKUP(C1861,'Setup - Mix Design'!$A$5:$I$504,4,0)),"")</f>
        <v/>
      </c>
      <c r="I1861" s="33">
        <f>IFERROR(IF(OR(C1861="",D1861=""),"",D1861*VLOOKUP(C1861,'Setup - Mix Design'!$A$5:$I$504,5,0)),"")</f>
        <v/>
      </c>
      <c r="J1861" s="33">
        <f>IFERROR(IF(OR(C1861="",D1861=""),"",D1861*VLOOKUP(C1861,'Setup - Mix Design'!$A$5:$I$504,6,0)),"")</f>
        <v/>
      </c>
      <c r="K1861" s="33">
        <f>IFERROR(IF(OR(C1861="",D1861=""),"",D1861*VLOOKUP(C1861,'Setup - Mix Design'!$A$5:$I$504,7,0)),"")</f>
        <v/>
      </c>
    </row>
    <row r="1862">
      <c r="A1862" s="31" t="n"/>
      <c r="B1862" s="26" t="n"/>
      <c r="C1862" s="26" t="n"/>
      <c r="D1862" s="27" t="n"/>
      <c r="E1862" s="26" t="n"/>
      <c r="F1862" s="33">
        <f>IFERROR(IF(OR(C1862="",D1862=""),"",D1862*VLOOKUP(C1862,'Setup - Mix Design'!$A$5:$I$504,2,0)),"")</f>
        <v/>
      </c>
      <c r="G1862" s="33">
        <f>IFERROR(IF(OR(C1862="",D1862=""),"",D1862*VLOOKUP(C1862,'Setup - Mix Design'!$A$5:$I$504,3,0)),"")</f>
        <v/>
      </c>
      <c r="H1862" s="33">
        <f>IFERROR(IF(OR(C1862="",D1862=""),"",D1862*VLOOKUP(C1862,'Setup - Mix Design'!$A$5:$I$504,4,0)),"")</f>
        <v/>
      </c>
      <c r="I1862" s="33">
        <f>IFERROR(IF(OR(C1862="",D1862=""),"",D1862*VLOOKUP(C1862,'Setup - Mix Design'!$A$5:$I$504,5,0)),"")</f>
        <v/>
      </c>
      <c r="J1862" s="33">
        <f>IFERROR(IF(OR(C1862="",D1862=""),"",D1862*VLOOKUP(C1862,'Setup - Mix Design'!$A$5:$I$504,6,0)),"")</f>
        <v/>
      </c>
      <c r="K1862" s="33">
        <f>IFERROR(IF(OR(C1862="",D1862=""),"",D1862*VLOOKUP(C1862,'Setup - Mix Design'!$A$5:$I$504,7,0)),"")</f>
        <v/>
      </c>
    </row>
    <row r="1863">
      <c r="A1863" s="31" t="n"/>
      <c r="B1863" s="26" t="n"/>
      <c r="C1863" s="26" t="n"/>
      <c r="D1863" s="27" t="n"/>
      <c r="E1863" s="26" t="n"/>
      <c r="F1863" s="33">
        <f>IFERROR(IF(OR(C1863="",D1863=""),"",D1863*VLOOKUP(C1863,'Setup - Mix Design'!$A$5:$I$504,2,0)),"")</f>
        <v/>
      </c>
      <c r="G1863" s="33">
        <f>IFERROR(IF(OR(C1863="",D1863=""),"",D1863*VLOOKUP(C1863,'Setup - Mix Design'!$A$5:$I$504,3,0)),"")</f>
        <v/>
      </c>
      <c r="H1863" s="33">
        <f>IFERROR(IF(OR(C1863="",D1863=""),"",D1863*VLOOKUP(C1863,'Setup - Mix Design'!$A$5:$I$504,4,0)),"")</f>
        <v/>
      </c>
      <c r="I1863" s="33">
        <f>IFERROR(IF(OR(C1863="",D1863=""),"",D1863*VLOOKUP(C1863,'Setup - Mix Design'!$A$5:$I$504,5,0)),"")</f>
        <v/>
      </c>
      <c r="J1863" s="33">
        <f>IFERROR(IF(OR(C1863="",D1863=""),"",D1863*VLOOKUP(C1863,'Setup - Mix Design'!$A$5:$I$504,6,0)),"")</f>
        <v/>
      </c>
      <c r="K1863" s="33">
        <f>IFERROR(IF(OR(C1863="",D1863=""),"",D1863*VLOOKUP(C1863,'Setup - Mix Design'!$A$5:$I$504,7,0)),"")</f>
        <v/>
      </c>
    </row>
    <row r="1864">
      <c r="A1864" s="31" t="n"/>
      <c r="B1864" s="26" t="n"/>
      <c r="C1864" s="26" t="n"/>
      <c r="D1864" s="27" t="n"/>
      <c r="E1864" s="26" t="n"/>
      <c r="F1864" s="33">
        <f>IFERROR(IF(OR(C1864="",D1864=""),"",D1864*VLOOKUP(C1864,'Setup - Mix Design'!$A$5:$I$504,2,0)),"")</f>
        <v/>
      </c>
      <c r="G1864" s="33">
        <f>IFERROR(IF(OR(C1864="",D1864=""),"",D1864*VLOOKUP(C1864,'Setup - Mix Design'!$A$5:$I$504,3,0)),"")</f>
        <v/>
      </c>
      <c r="H1864" s="33">
        <f>IFERROR(IF(OR(C1864="",D1864=""),"",D1864*VLOOKUP(C1864,'Setup - Mix Design'!$A$5:$I$504,4,0)),"")</f>
        <v/>
      </c>
      <c r="I1864" s="33">
        <f>IFERROR(IF(OR(C1864="",D1864=""),"",D1864*VLOOKUP(C1864,'Setup - Mix Design'!$A$5:$I$504,5,0)),"")</f>
        <v/>
      </c>
      <c r="J1864" s="33">
        <f>IFERROR(IF(OR(C1864="",D1864=""),"",D1864*VLOOKUP(C1864,'Setup - Mix Design'!$A$5:$I$504,6,0)),"")</f>
        <v/>
      </c>
      <c r="K1864" s="33">
        <f>IFERROR(IF(OR(C1864="",D1864=""),"",D1864*VLOOKUP(C1864,'Setup - Mix Design'!$A$5:$I$504,7,0)),"")</f>
        <v/>
      </c>
    </row>
    <row r="1865">
      <c r="A1865" s="31" t="n"/>
      <c r="B1865" s="26" t="n"/>
      <c r="C1865" s="26" t="n"/>
      <c r="D1865" s="27" t="n"/>
      <c r="E1865" s="26" t="n"/>
      <c r="F1865" s="33">
        <f>IFERROR(IF(OR(C1865="",D1865=""),"",D1865*VLOOKUP(C1865,'Setup - Mix Design'!$A$5:$I$504,2,0)),"")</f>
        <v/>
      </c>
      <c r="G1865" s="33">
        <f>IFERROR(IF(OR(C1865="",D1865=""),"",D1865*VLOOKUP(C1865,'Setup - Mix Design'!$A$5:$I$504,3,0)),"")</f>
        <v/>
      </c>
      <c r="H1865" s="33">
        <f>IFERROR(IF(OR(C1865="",D1865=""),"",D1865*VLOOKUP(C1865,'Setup - Mix Design'!$A$5:$I$504,4,0)),"")</f>
        <v/>
      </c>
      <c r="I1865" s="33">
        <f>IFERROR(IF(OR(C1865="",D1865=""),"",D1865*VLOOKUP(C1865,'Setup - Mix Design'!$A$5:$I$504,5,0)),"")</f>
        <v/>
      </c>
      <c r="J1865" s="33">
        <f>IFERROR(IF(OR(C1865="",D1865=""),"",D1865*VLOOKUP(C1865,'Setup - Mix Design'!$A$5:$I$504,6,0)),"")</f>
        <v/>
      </c>
      <c r="K1865" s="33">
        <f>IFERROR(IF(OR(C1865="",D1865=""),"",D1865*VLOOKUP(C1865,'Setup - Mix Design'!$A$5:$I$504,7,0)),"")</f>
        <v/>
      </c>
    </row>
    <row r="1866">
      <c r="A1866" s="31" t="n"/>
      <c r="B1866" s="26" t="n"/>
      <c r="C1866" s="26" t="n"/>
      <c r="D1866" s="27" t="n"/>
      <c r="E1866" s="26" t="n"/>
      <c r="F1866" s="33">
        <f>IFERROR(IF(OR(C1866="",D1866=""),"",D1866*VLOOKUP(C1866,'Setup - Mix Design'!$A$5:$I$504,2,0)),"")</f>
        <v/>
      </c>
      <c r="G1866" s="33">
        <f>IFERROR(IF(OR(C1866="",D1866=""),"",D1866*VLOOKUP(C1866,'Setup - Mix Design'!$A$5:$I$504,3,0)),"")</f>
        <v/>
      </c>
      <c r="H1866" s="33">
        <f>IFERROR(IF(OR(C1866="",D1866=""),"",D1866*VLOOKUP(C1866,'Setup - Mix Design'!$A$5:$I$504,4,0)),"")</f>
        <v/>
      </c>
      <c r="I1866" s="33">
        <f>IFERROR(IF(OR(C1866="",D1866=""),"",D1866*VLOOKUP(C1866,'Setup - Mix Design'!$A$5:$I$504,5,0)),"")</f>
        <v/>
      </c>
      <c r="J1866" s="33">
        <f>IFERROR(IF(OR(C1866="",D1866=""),"",D1866*VLOOKUP(C1866,'Setup - Mix Design'!$A$5:$I$504,6,0)),"")</f>
        <v/>
      </c>
      <c r="K1866" s="33">
        <f>IFERROR(IF(OR(C1866="",D1866=""),"",D1866*VLOOKUP(C1866,'Setup - Mix Design'!$A$5:$I$504,7,0)),"")</f>
        <v/>
      </c>
    </row>
    <row r="1867">
      <c r="A1867" s="31" t="n"/>
      <c r="B1867" s="26" t="n"/>
      <c r="C1867" s="26" t="n"/>
      <c r="D1867" s="27" t="n"/>
      <c r="E1867" s="26" t="n"/>
      <c r="F1867" s="33">
        <f>IFERROR(IF(OR(C1867="",D1867=""),"",D1867*VLOOKUP(C1867,'Setup - Mix Design'!$A$5:$I$504,2,0)),"")</f>
        <v/>
      </c>
      <c r="G1867" s="33">
        <f>IFERROR(IF(OR(C1867="",D1867=""),"",D1867*VLOOKUP(C1867,'Setup - Mix Design'!$A$5:$I$504,3,0)),"")</f>
        <v/>
      </c>
      <c r="H1867" s="33">
        <f>IFERROR(IF(OR(C1867="",D1867=""),"",D1867*VLOOKUP(C1867,'Setup - Mix Design'!$A$5:$I$504,4,0)),"")</f>
        <v/>
      </c>
      <c r="I1867" s="33">
        <f>IFERROR(IF(OR(C1867="",D1867=""),"",D1867*VLOOKUP(C1867,'Setup - Mix Design'!$A$5:$I$504,5,0)),"")</f>
        <v/>
      </c>
      <c r="J1867" s="33">
        <f>IFERROR(IF(OR(C1867="",D1867=""),"",D1867*VLOOKUP(C1867,'Setup - Mix Design'!$A$5:$I$504,6,0)),"")</f>
        <v/>
      </c>
      <c r="K1867" s="33">
        <f>IFERROR(IF(OR(C1867="",D1867=""),"",D1867*VLOOKUP(C1867,'Setup - Mix Design'!$A$5:$I$504,7,0)),"")</f>
        <v/>
      </c>
    </row>
    <row r="1868">
      <c r="A1868" s="31" t="n"/>
      <c r="B1868" s="26" t="n"/>
      <c r="C1868" s="26" t="n"/>
      <c r="D1868" s="27" t="n"/>
      <c r="E1868" s="26" t="n"/>
      <c r="F1868" s="33">
        <f>IFERROR(IF(OR(C1868="",D1868=""),"",D1868*VLOOKUP(C1868,'Setup - Mix Design'!$A$5:$I$504,2,0)),"")</f>
        <v/>
      </c>
      <c r="G1868" s="33">
        <f>IFERROR(IF(OR(C1868="",D1868=""),"",D1868*VLOOKUP(C1868,'Setup - Mix Design'!$A$5:$I$504,3,0)),"")</f>
        <v/>
      </c>
      <c r="H1868" s="33">
        <f>IFERROR(IF(OR(C1868="",D1868=""),"",D1868*VLOOKUP(C1868,'Setup - Mix Design'!$A$5:$I$504,4,0)),"")</f>
        <v/>
      </c>
      <c r="I1868" s="33">
        <f>IFERROR(IF(OR(C1868="",D1868=""),"",D1868*VLOOKUP(C1868,'Setup - Mix Design'!$A$5:$I$504,5,0)),"")</f>
        <v/>
      </c>
      <c r="J1868" s="33">
        <f>IFERROR(IF(OR(C1868="",D1868=""),"",D1868*VLOOKUP(C1868,'Setup - Mix Design'!$A$5:$I$504,6,0)),"")</f>
        <v/>
      </c>
      <c r="K1868" s="33">
        <f>IFERROR(IF(OR(C1868="",D1868=""),"",D1868*VLOOKUP(C1868,'Setup - Mix Design'!$A$5:$I$504,7,0)),"")</f>
        <v/>
      </c>
    </row>
    <row r="1869">
      <c r="A1869" s="31" t="n"/>
      <c r="B1869" s="26" t="n"/>
      <c r="C1869" s="26" t="n"/>
      <c r="D1869" s="27" t="n"/>
      <c r="E1869" s="26" t="n"/>
      <c r="F1869" s="33">
        <f>IFERROR(IF(OR(C1869="",D1869=""),"",D1869*VLOOKUP(C1869,'Setup - Mix Design'!$A$5:$I$504,2,0)),"")</f>
        <v/>
      </c>
      <c r="G1869" s="33">
        <f>IFERROR(IF(OR(C1869="",D1869=""),"",D1869*VLOOKUP(C1869,'Setup - Mix Design'!$A$5:$I$504,3,0)),"")</f>
        <v/>
      </c>
      <c r="H1869" s="33">
        <f>IFERROR(IF(OR(C1869="",D1869=""),"",D1869*VLOOKUP(C1869,'Setup - Mix Design'!$A$5:$I$504,4,0)),"")</f>
        <v/>
      </c>
      <c r="I1869" s="33">
        <f>IFERROR(IF(OR(C1869="",D1869=""),"",D1869*VLOOKUP(C1869,'Setup - Mix Design'!$A$5:$I$504,5,0)),"")</f>
        <v/>
      </c>
      <c r="J1869" s="33">
        <f>IFERROR(IF(OR(C1869="",D1869=""),"",D1869*VLOOKUP(C1869,'Setup - Mix Design'!$A$5:$I$504,6,0)),"")</f>
        <v/>
      </c>
      <c r="K1869" s="33">
        <f>IFERROR(IF(OR(C1869="",D1869=""),"",D1869*VLOOKUP(C1869,'Setup - Mix Design'!$A$5:$I$504,7,0)),"")</f>
        <v/>
      </c>
    </row>
    <row r="1870">
      <c r="A1870" s="31" t="n"/>
      <c r="B1870" s="26" t="n"/>
      <c r="C1870" s="26" t="n"/>
      <c r="D1870" s="27" t="n"/>
      <c r="E1870" s="26" t="n"/>
      <c r="F1870" s="33">
        <f>IFERROR(IF(OR(C1870="",D1870=""),"",D1870*VLOOKUP(C1870,'Setup - Mix Design'!$A$5:$I$504,2,0)),"")</f>
        <v/>
      </c>
      <c r="G1870" s="33">
        <f>IFERROR(IF(OR(C1870="",D1870=""),"",D1870*VLOOKUP(C1870,'Setup - Mix Design'!$A$5:$I$504,3,0)),"")</f>
        <v/>
      </c>
      <c r="H1870" s="33">
        <f>IFERROR(IF(OR(C1870="",D1870=""),"",D1870*VLOOKUP(C1870,'Setup - Mix Design'!$A$5:$I$504,4,0)),"")</f>
        <v/>
      </c>
      <c r="I1870" s="33">
        <f>IFERROR(IF(OR(C1870="",D1870=""),"",D1870*VLOOKUP(C1870,'Setup - Mix Design'!$A$5:$I$504,5,0)),"")</f>
        <v/>
      </c>
      <c r="J1870" s="33">
        <f>IFERROR(IF(OR(C1870="",D1870=""),"",D1870*VLOOKUP(C1870,'Setup - Mix Design'!$A$5:$I$504,6,0)),"")</f>
        <v/>
      </c>
      <c r="K1870" s="33">
        <f>IFERROR(IF(OR(C1870="",D1870=""),"",D1870*VLOOKUP(C1870,'Setup - Mix Design'!$A$5:$I$504,7,0)),"")</f>
        <v/>
      </c>
    </row>
    <row r="1871">
      <c r="A1871" s="31" t="n"/>
      <c r="B1871" s="26" t="n"/>
      <c r="C1871" s="26" t="n"/>
      <c r="D1871" s="27" t="n"/>
      <c r="E1871" s="26" t="n"/>
      <c r="F1871" s="33">
        <f>IFERROR(IF(OR(C1871="",D1871=""),"",D1871*VLOOKUP(C1871,'Setup - Mix Design'!$A$5:$I$504,2,0)),"")</f>
        <v/>
      </c>
      <c r="G1871" s="33">
        <f>IFERROR(IF(OR(C1871="",D1871=""),"",D1871*VLOOKUP(C1871,'Setup - Mix Design'!$A$5:$I$504,3,0)),"")</f>
        <v/>
      </c>
      <c r="H1871" s="33">
        <f>IFERROR(IF(OR(C1871="",D1871=""),"",D1871*VLOOKUP(C1871,'Setup - Mix Design'!$A$5:$I$504,4,0)),"")</f>
        <v/>
      </c>
      <c r="I1871" s="33">
        <f>IFERROR(IF(OR(C1871="",D1871=""),"",D1871*VLOOKUP(C1871,'Setup - Mix Design'!$A$5:$I$504,5,0)),"")</f>
        <v/>
      </c>
      <c r="J1871" s="33">
        <f>IFERROR(IF(OR(C1871="",D1871=""),"",D1871*VLOOKUP(C1871,'Setup - Mix Design'!$A$5:$I$504,6,0)),"")</f>
        <v/>
      </c>
      <c r="K1871" s="33">
        <f>IFERROR(IF(OR(C1871="",D1871=""),"",D1871*VLOOKUP(C1871,'Setup - Mix Design'!$A$5:$I$504,7,0)),"")</f>
        <v/>
      </c>
    </row>
    <row r="1872">
      <c r="A1872" s="31" t="n"/>
      <c r="B1872" s="26" t="n"/>
      <c r="C1872" s="26" t="n"/>
      <c r="D1872" s="27" t="n"/>
      <c r="E1872" s="26" t="n"/>
      <c r="F1872" s="33">
        <f>IFERROR(IF(OR(C1872="",D1872=""),"",D1872*VLOOKUP(C1872,'Setup - Mix Design'!$A$5:$I$504,2,0)),"")</f>
        <v/>
      </c>
      <c r="G1872" s="33">
        <f>IFERROR(IF(OR(C1872="",D1872=""),"",D1872*VLOOKUP(C1872,'Setup - Mix Design'!$A$5:$I$504,3,0)),"")</f>
        <v/>
      </c>
      <c r="H1872" s="33">
        <f>IFERROR(IF(OR(C1872="",D1872=""),"",D1872*VLOOKUP(C1872,'Setup - Mix Design'!$A$5:$I$504,4,0)),"")</f>
        <v/>
      </c>
      <c r="I1872" s="33">
        <f>IFERROR(IF(OR(C1872="",D1872=""),"",D1872*VLOOKUP(C1872,'Setup - Mix Design'!$A$5:$I$504,5,0)),"")</f>
        <v/>
      </c>
      <c r="J1872" s="33">
        <f>IFERROR(IF(OR(C1872="",D1872=""),"",D1872*VLOOKUP(C1872,'Setup - Mix Design'!$A$5:$I$504,6,0)),"")</f>
        <v/>
      </c>
      <c r="K1872" s="33">
        <f>IFERROR(IF(OR(C1872="",D1872=""),"",D1872*VLOOKUP(C1872,'Setup - Mix Design'!$A$5:$I$504,7,0)),"")</f>
        <v/>
      </c>
    </row>
    <row r="1873">
      <c r="A1873" s="31" t="n"/>
      <c r="B1873" s="26" t="n"/>
      <c r="C1873" s="26" t="n"/>
      <c r="D1873" s="27" t="n"/>
      <c r="E1873" s="26" t="n"/>
      <c r="F1873" s="33">
        <f>IFERROR(IF(OR(C1873="",D1873=""),"",D1873*VLOOKUP(C1873,'Setup - Mix Design'!$A$5:$I$504,2,0)),"")</f>
        <v/>
      </c>
      <c r="G1873" s="33">
        <f>IFERROR(IF(OR(C1873="",D1873=""),"",D1873*VLOOKUP(C1873,'Setup - Mix Design'!$A$5:$I$504,3,0)),"")</f>
        <v/>
      </c>
      <c r="H1873" s="33">
        <f>IFERROR(IF(OR(C1873="",D1873=""),"",D1873*VLOOKUP(C1873,'Setup - Mix Design'!$A$5:$I$504,4,0)),"")</f>
        <v/>
      </c>
      <c r="I1873" s="33">
        <f>IFERROR(IF(OR(C1873="",D1873=""),"",D1873*VLOOKUP(C1873,'Setup - Mix Design'!$A$5:$I$504,5,0)),"")</f>
        <v/>
      </c>
      <c r="J1873" s="33">
        <f>IFERROR(IF(OR(C1873="",D1873=""),"",D1873*VLOOKUP(C1873,'Setup - Mix Design'!$A$5:$I$504,6,0)),"")</f>
        <v/>
      </c>
      <c r="K1873" s="33">
        <f>IFERROR(IF(OR(C1873="",D1873=""),"",D1873*VLOOKUP(C1873,'Setup - Mix Design'!$A$5:$I$504,7,0)),"")</f>
        <v/>
      </c>
    </row>
    <row r="1874">
      <c r="A1874" s="31" t="n"/>
      <c r="B1874" s="26" t="n"/>
      <c r="C1874" s="26" t="n"/>
      <c r="D1874" s="27" t="n"/>
      <c r="E1874" s="26" t="n"/>
      <c r="F1874" s="33">
        <f>IFERROR(IF(OR(C1874="",D1874=""),"",D1874*VLOOKUP(C1874,'Setup - Mix Design'!$A$5:$I$504,2,0)),"")</f>
        <v/>
      </c>
      <c r="G1874" s="33">
        <f>IFERROR(IF(OR(C1874="",D1874=""),"",D1874*VLOOKUP(C1874,'Setup - Mix Design'!$A$5:$I$504,3,0)),"")</f>
        <v/>
      </c>
      <c r="H1874" s="33">
        <f>IFERROR(IF(OR(C1874="",D1874=""),"",D1874*VLOOKUP(C1874,'Setup - Mix Design'!$A$5:$I$504,4,0)),"")</f>
        <v/>
      </c>
      <c r="I1874" s="33">
        <f>IFERROR(IF(OR(C1874="",D1874=""),"",D1874*VLOOKUP(C1874,'Setup - Mix Design'!$A$5:$I$504,5,0)),"")</f>
        <v/>
      </c>
      <c r="J1874" s="33">
        <f>IFERROR(IF(OR(C1874="",D1874=""),"",D1874*VLOOKUP(C1874,'Setup - Mix Design'!$A$5:$I$504,6,0)),"")</f>
        <v/>
      </c>
      <c r="K1874" s="33">
        <f>IFERROR(IF(OR(C1874="",D1874=""),"",D1874*VLOOKUP(C1874,'Setup - Mix Design'!$A$5:$I$504,7,0)),"")</f>
        <v/>
      </c>
    </row>
    <row r="1875">
      <c r="A1875" s="31" t="n"/>
      <c r="B1875" s="26" t="n"/>
      <c r="C1875" s="26" t="n"/>
      <c r="D1875" s="27" t="n"/>
      <c r="E1875" s="26" t="n"/>
      <c r="F1875" s="33">
        <f>IFERROR(IF(OR(C1875="",D1875=""),"",D1875*VLOOKUP(C1875,'Setup - Mix Design'!$A$5:$I$504,2,0)),"")</f>
        <v/>
      </c>
      <c r="G1875" s="33">
        <f>IFERROR(IF(OR(C1875="",D1875=""),"",D1875*VLOOKUP(C1875,'Setup - Mix Design'!$A$5:$I$504,3,0)),"")</f>
        <v/>
      </c>
      <c r="H1875" s="33">
        <f>IFERROR(IF(OR(C1875="",D1875=""),"",D1875*VLOOKUP(C1875,'Setup - Mix Design'!$A$5:$I$504,4,0)),"")</f>
        <v/>
      </c>
      <c r="I1875" s="33">
        <f>IFERROR(IF(OR(C1875="",D1875=""),"",D1875*VLOOKUP(C1875,'Setup - Mix Design'!$A$5:$I$504,5,0)),"")</f>
        <v/>
      </c>
      <c r="J1875" s="33">
        <f>IFERROR(IF(OR(C1875="",D1875=""),"",D1875*VLOOKUP(C1875,'Setup - Mix Design'!$A$5:$I$504,6,0)),"")</f>
        <v/>
      </c>
      <c r="K1875" s="33">
        <f>IFERROR(IF(OR(C1875="",D1875=""),"",D1875*VLOOKUP(C1875,'Setup - Mix Design'!$A$5:$I$504,7,0)),"")</f>
        <v/>
      </c>
    </row>
    <row r="1876">
      <c r="A1876" s="31" t="n"/>
      <c r="B1876" s="26" t="n"/>
      <c r="C1876" s="26" t="n"/>
      <c r="D1876" s="27" t="n"/>
      <c r="E1876" s="26" t="n"/>
      <c r="F1876" s="33">
        <f>IFERROR(IF(OR(C1876="",D1876=""),"",D1876*VLOOKUP(C1876,'Setup - Mix Design'!$A$5:$I$504,2,0)),"")</f>
        <v/>
      </c>
      <c r="G1876" s="33">
        <f>IFERROR(IF(OR(C1876="",D1876=""),"",D1876*VLOOKUP(C1876,'Setup - Mix Design'!$A$5:$I$504,3,0)),"")</f>
        <v/>
      </c>
      <c r="H1876" s="33">
        <f>IFERROR(IF(OR(C1876="",D1876=""),"",D1876*VLOOKUP(C1876,'Setup - Mix Design'!$A$5:$I$504,4,0)),"")</f>
        <v/>
      </c>
      <c r="I1876" s="33">
        <f>IFERROR(IF(OR(C1876="",D1876=""),"",D1876*VLOOKUP(C1876,'Setup - Mix Design'!$A$5:$I$504,5,0)),"")</f>
        <v/>
      </c>
      <c r="J1876" s="33">
        <f>IFERROR(IF(OR(C1876="",D1876=""),"",D1876*VLOOKUP(C1876,'Setup - Mix Design'!$A$5:$I$504,6,0)),"")</f>
        <v/>
      </c>
      <c r="K1876" s="33">
        <f>IFERROR(IF(OR(C1876="",D1876=""),"",D1876*VLOOKUP(C1876,'Setup - Mix Design'!$A$5:$I$504,7,0)),"")</f>
        <v/>
      </c>
    </row>
    <row r="1877">
      <c r="A1877" s="31" t="n"/>
      <c r="B1877" s="26" t="n"/>
      <c r="C1877" s="26" t="n"/>
      <c r="D1877" s="27" t="n"/>
      <c r="E1877" s="26" t="n"/>
      <c r="F1877" s="33">
        <f>IFERROR(IF(OR(C1877="",D1877=""),"",D1877*VLOOKUP(C1877,'Setup - Mix Design'!$A$5:$I$504,2,0)),"")</f>
        <v/>
      </c>
      <c r="G1877" s="33">
        <f>IFERROR(IF(OR(C1877="",D1877=""),"",D1877*VLOOKUP(C1877,'Setup - Mix Design'!$A$5:$I$504,3,0)),"")</f>
        <v/>
      </c>
      <c r="H1877" s="33">
        <f>IFERROR(IF(OR(C1877="",D1877=""),"",D1877*VLOOKUP(C1877,'Setup - Mix Design'!$A$5:$I$504,4,0)),"")</f>
        <v/>
      </c>
      <c r="I1877" s="33">
        <f>IFERROR(IF(OR(C1877="",D1877=""),"",D1877*VLOOKUP(C1877,'Setup - Mix Design'!$A$5:$I$504,5,0)),"")</f>
        <v/>
      </c>
      <c r="J1877" s="33">
        <f>IFERROR(IF(OR(C1877="",D1877=""),"",D1877*VLOOKUP(C1877,'Setup - Mix Design'!$A$5:$I$504,6,0)),"")</f>
        <v/>
      </c>
      <c r="K1877" s="33">
        <f>IFERROR(IF(OR(C1877="",D1877=""),"",D1877*VLOOKUP(C1877,'Setup - Mix Design'!$A$5:$I$504,7,0)),"")</f>
        <v/>
      </c>
    </row>
    <row r="1878">
      <c r="A1878" s="31" t="n"/>
      <c r="B1878" s="26" t="n"/>
      <c r="C1878" s="26" t="n"/>
      <c r="D1878" s="27" t="n"/>
      <c r="E1878" s="26" t="n"/>
      <c r="F1878" s="33">
        <f>IFERROR(IF(OR(C1878="",D1878=""),"",D1878*VLOOKUP(C1878,'Setup - Mix Design'!$A$5:$I$504,2,0)),"")</f>
        <v/>
      </c>
      <c r="G1878" s="33">
        <f>IFERROR(IF(OR(C1878="",D1878=""),"",D1878*VLOOKUP(C1878,'Setup - Mix Design'!$A$5:$I$504,3,0)),"")</f>
        <v/>
      </c>
      <c r="H1878" s="33">
        <f>IFERROR(IF(OR(C1878="",D1878=""),"",D1878*VLOOKUP(C1878,'Setup - Mix Design'!$A$5:$I$504,4,0)),"")</f>
        <v/>
      </c>
      <c r="I1878" s="33">
        <f>IFERROR(IF(OR(C1878="",D1878=""),"",D1878*VLOOKUP(C1878,'Setup - Mix Design'!$A$5:$I$504,5,0)),"")</f>
        <v/>
      </c>
      <c r="J1878" s="33">
        <f>IFERROR(IF(OR(C1878="",D1878=""),"",D1878*VLOOKUP(C1878,'Setup - Mix Design'!$A$5:$I$504,6,0)),"")</f>
        <v/>
      </c>
      <c r="K1878" s="33">
        <f>IFERROR(IF(OR(C1878="",D1878=""),"",D1878*VLOOKUP(C1878,'Setup - Mix Design'!$A$5:$I$504,7,0)),"")</f>
        <v/>
      </c>
    </row>
    <row r="1879">
      <c r="A1879" s="31" t="n"/>
      <c r="B1879" s="26" t="n"/>
      <c r="C1879" s="26" t="n"/>
      <c r="D1879" s="27" t="n"/>
      <c r="E1879" s="26" t="n"/>
      <c r="F1879" s="33">
        <f>IFERROR(IF(OR(C1879="",D1879=""),"",D1879*VLOOKUP(C1879,'Setup - Mix Design'!$A$5:$I$504,2,0)),"")</f>
        <v/>
      </c>
      <c r="G1879" s="33">
        <f>IFERROR(IF(OR(C1879="",D1879=""),"",D1879*VLOOKUP(C1879,'Setup - Mix Design'!$A$5:$I$504,3,0)),"")</f>
        <v/>
      </c>
      <c r="H1879" s="33">
        <f>IFERROR(IF(OR(C1879="",D1879=""),"",D1879*VLOOKUP(C1879,'Setup - Mix Design'!$A$5:$I$504,4,0)),"")</f>
        <v/>
      </c>
      <c r="I1879" s="33">
        <f>IFERROR(IF(OR(C1879="",D1879=""),"",D1879*VLOOKUP(C1879,'Setup - Mix Design'!$A$5:$I$504,5,0)),"")</f>
        <v/>
      </c>
      <c r="J1879" s="33">
        <f>IFERROR(IF(OR(C1879="",D1879=""),"",D1879*VLOOKUP(C1879,'Setup - Mix Design'!$A$5:$I$504,6,0)),"")</f>
        <v/>
      </c>
      <c r="K1879" s="33">
        <f>IFERROR(IF(OR(C1879="",D1879=""),"",D1879*VLOOKUP(C1879,'Setup - Mix Design'!$A$5:$I$504,7,0)),"")</f>
        <v/>
      </c>
    </row>
    <row r="1880">
      <c r="A1880" s="31" t="n"/>
      <c r="B1880" s="26" t="n"/>
      <c r="C1880" s="26" t="n"/>
      <c r="D1880" s="27" t="n"/>
      <c r="E1880" s="26" t="n"/>
      <c r="F1880" s="33">
        <f>IFERROR(IF(OR(C1880="",D1880=""),"",D1880*VLOOKUP(C1880,'Setup - Mix Design'!$A$5:$I$504,2,0)),"")</f>
        <v/>
      </c>
      <c r="G1880" s="33">
        <f>IFERROR(IF(OR(C1880="",D1880=""),"",D1880*VLOOKUP(C1880,'Setup - Mix Design'!$A$5:$I$504,3,0)),"")</f>
        <v/>
      </c>
      <c r="H1880" s="33">
        <f>IFERROR(IF(OR(C1880="",D1880=""),"",D1880*VLOOKUP(C1880,'Setup - Mix Design'!$A$5:$I$504,4,0)),"")</f>
        <v/>
      </c>
      <c r="I1880" s="33">
        <f>IFERROR(IF(OR(C1880="",D1880=""),"",D1880*VLOOKUP(C1880,'Setup - Mix Design'!$A$5:$I$504,5,0)),"")</f>
        <v/>
      </c>
      <c r="J1880" s="33">
        <f>IFERROR(IF(OR(C1880="",D1880=""),"",D1880*VLOOKUP(C1880,'Setup - Mix Design'!$A$5:$I$504,6,0)),"")</f>
        <v/>
      </c>
      <c r="K1880" s="33">
        <f>IFERROR(IF(OR(C1880="",D1880=""),"",D1880*VLOOKUP(C1880,'Setup - Mix Design'!$A$5:$I$504,7,0)),"")</f>
        <v/>
      </c>
    </row>
    <row r="1881">
      <c r="A1881" s="31" t="n"/>
      <c r="B1881" s="26" t="n"/>
      <c r="C1881" s="26" t="n"/>
      <c r="D1881" s="27" t="n"/>
      <c r="E1881" s="26" t="n"/>
      <c r="F1881" s="33">
        <f>IFERROR(IF(OR(C1881="",D1881=""),"",D1881*VLOOKUP(C1881,'Setup - Mix Design'!$A$5:$I$504,2,0)),"")</f>
        <v/>
      </c>
      <c r="G1881" s="33">
        <f>IFERROR(IF(OR(C1881="",D1881=""),"",D1881*VLOOKUP(C1881,'Setup - Mix Design'!$A$5:$I$504,3,0)),"")</f>
        <v/>
      </c>
      <c r="H1881" s="33">
        <f>IFERROR(IF(OR(C1881="",D1881=""),"",D1881*VLOOKUP(C1881,'Setup - Mix Design'!$A$5:$I$504,4,0)),"")</f>
        <v/>
      </c>
      <c r="I1881" s="33">
        <f>IFERROR(IF(OR(C1881="",D1881=""),"",D1881*VLOOKUP(C1881,'Setup - Mix Design'!$A$5:$I$504,5,0)),"")</f>
        <v/>
      </c>
      <c r="J1881" s="33">
        <f>IFERROR(IF(OR(C1881="",D1881=""),"",D1881*VLOOKUP(C1881,'Setup - Mix Design'!$A$5:$I$504,6,0)),"")</f>
        <v/>
      </c>
      <c r="K1881" s="33">
        <f>IFERROR(IF(OR(C1881="",D1881=""),"",D1881*VLOOKUP(C1881,'Setup - Mix Design'!$A$5:$I$504,7,0)),"")</f>
        <v/>
      </c>
    </row>
    <row r="1882">
      <c r="A1882" s="31" t="n"/>
      <c r="B1882" s="26" t="n"/>
      <c r="C1882" s="26" t="n"/>
      <c r="D1882" s="27" t="n"/>
      <c r="E1882" s="26" t="n"/>
      <c r="F1882" s="33">
        <f>IFERROR(IF(OR(C1882="",D1882=""),"",D1882*VLOOKUP(C1882,'Setup - Mix Design'!$A$5:$I$504,2,0)),"")</f>
        <v/>
      </c>
      <c r="G1882" s="33">
        <f>IFERROR(IF(OR(C1882="",D1882=""),"",D1882*VLOOKUP(C1882,'Setup - Mix Design'!$A$5:$I$504,3,0)),"")</f>
        <v/>
      </c>
      <c r="H1882" s="33">
        <f>IFERROR(IF(OR(C1882="",D1882=""),"",D1882*VLOOKUP(C1882,'Setup - Mix Design'!$A$5:$I$504,4,0)),"")</f>
        <v/>
      </c>
      <c r="I1882" s="33">
        <f>IFERROR(IF(OR(C1882="",D1882=""),"",D1882*VLOOKUP(C1882,'Setup - Mix Design'!$A$5:$I$504,5,0)),"")</f>
        <v/>
      </c>
      <c r="J1882" s="33">
        <f>IFERROR(IF(OR(C1882="",D1882=""),"",D1882*VLOOKUP(C1882,'Setup - Mix Design'!$A$5:$I$504,6,0)),"")</f>
        <v/>
      </c>
      <c r="K1882" s="33">
        <f>IFERROR(IF(OR(C1882="",D1882=""),"",D1882*VLOOKUP(C1882,'Setup - Mix Design'!$A$5:$I$504,7,0)),"")</f>
        <v/>
      </c>
    </row>
    <row r="1883">
      <c r="A1883" s="31" t="n"/>
      <c r="B1883" s="26" t="n"/>
      <c r="C1883" s="26" t="n"/>
      <c r="D1883" s="27" t="n"/>
      <c r="E1883" s="26" t="n"/>
      <c r="F1883" s="33">
        <f>IFERROR(IF(OR(C1883="",D1883=""),"",D1883*VLOOKUP(C1883,'Setup - Mix Design'!$A$5:$I$504,2,0)),"")</f>
        <v/>
      </c>
      <c r="G1883" s="33">
        <f>IFERROR(IF(OR(C1883="",D1883=""),"",D1883*VLOOKUP(C1883,'Setup - Mix Design'!$A$5:$I$504,3,0)),"")</f>
        <v/>
      </c>
      <c r="H1883" s="33">
        <f>IFERROR(IF(OR(C1883="",D1883=""),"",D1883*VLOOKUP(C1883,'Setup - Mix Design'!$A$5:$I$504,4,0)),"")</f>
        <v/>
      </c>
      <c r="I1883" s="33">
        <f>IFERROR(IF(OR(C1883="",D1883=""),"",D1883*VLOOKUP(C1883,'Setup - Mix Design'!$A$5:$I$504,5,0)),"")</f>
        <v/>
      </c>
      <c r="J1883" s="33">
        <f>IFERROR(IF(OR(C1883="",D1883=""),"",D1883*VLOOKUP(C1883,'Setup - Mix Design'!$A$5:$I$504,6,0)),"")</f>
        <v/>
      </c>
      <c r="K1883" s="33">
        <f>IFERROR(IF(OR(C1883="",D1883=""),"",D1883*VLOOKUP(C1883,'Setup - Mix Design'!$A$5:$I$504,7,0)),"")</f>
        <v/>
      </c>
    </row>
    <row r="1884">
      <c r="A1884" s="31" t="n"/>
      <c r="B1884" s="26" t="n"/>
      <c r="C1884" s="26" t="n"/>
      <c r="D1884" s="27" t="n"/>
      <c r="E1884" s="26" t="n"/>
      <c r="F1884" s="33">
        <f>IFERROR(IF(OR(C1884="",D1884=""),"",D1884*VLOOKUP(C1884,'Setup - Mix Design'!$A$5:$I$504,2,0)),"")</f>
        <v/>
      </c>
      <c r="G1884" s="33">
        <f>IFERROR(IF(OR(C1884="",D1884=""),"",D1884*VLOOKUP(C1884,'Setup - Mix Design'!$A$5:$I$504,3,0)),"")</f>
        <v/>
      </c>
      <c r="H1884" s="33">
        <f>IFERROR(IF(OR(C1884="",D1884=""),"",D1884*VLOOKUP(C1884,'Setup - Mix Design'!$A$5:$I$504,4,0)),"")</f>
        <v/>
      </c>
      <c r="I1884" s="33">
        <f>IFERROR(IF(OR(C1884="",D1884=""),"",D1884*VLOOKUP(C1884,'Setup - Mix Design'!$A$5:$I$504,5,0)),"")</f>
        <v/>
      </c>
      <c r="J1884" s="33">
        <f>IFERROR(IF(OR(C1884="",D1884=""),"",D1884*VLOOKUP(C1884,'Setup - Mix Design'!$A$5:$I$504,6,0)),"")</f>
        <v/>
      </c>
      <c r="K1884" s="33">
        <f>IFERROR(IF(OR(C1884="",D1884=""),"",D1884*VLOOKUP(C1884,'Setup - Mix Design'!$A$5:$I$504,7,0)),"")</f>
        <v/>
      </c>
    </row>
    <row r="1885">
      <c r="A1885" s="31" t="n"/>
      <c r="B1885" s="26" t="n"/>
      <c r="C1885" s="26" t="n"/>
      <c r="D1885" s="27" t="n"/>
      <c r="E1885" s="26" t="n"/>
      <c r="F1885" s="33">
        <f>IFERROR(IF(OR(C1885="",D1885=""),"",D1885*VLOOKUP(C1885,'Setup - Mix Design'!$A$5:$I$504,2,0)),"")</f>
        <v/>
      </c>
      <c r="G1885" s="33">
        <f>IFERROR(IF(OR(C1885="",D1885=""),"",D1885*VLOOKUP(C1885,'Setup - Mix Design'!$A$5:$I$504,3,0)),"")</f>
        <v/>
      </c>
      <c r="H1885" s="33">
        <f>IFERROR(IF(OR(C1885="",D1885=""),"",D1885*VLOOKUP(C1885,'Setup - Mix Design'!$A$5:$I$504,4,0)),"")</f>
        <v/>
      </c>
      <c r="I1885" s="33">
        <f>IFERROR(IF(OR(C1885="",D1885=""),"",D1885*VLOOKUP(C1885,'Setup - Mix Design'!$A$5:$I$504,5,0)),"")</f>
        <v/>
      </c>
      <c r="J1885" s="33">
        <f>IFERROR(IF(OR(C1885="",D1885=""),"",D1885*VLOOKUP(C1885,'Setup - Mix Design'!$A$5:$I$504,6,0)),"")</f>
        <v/>
      </c>
      <c r="K1885" s="33">
        <f>IFERROR(IF(OR(C1885="",D1885=""),"",D1885*VLOOKUP(C1885,'Setup - Mix Design'!$A$5:$I$504,7,0)),"")</f>
        <v/>
      </c>
    </row>
    <row r="1886">
      <c r="A1886" s="31" t="n"/>
      <c r="B1886" s="26" t="n"/>
      <c r="C1886" s="26" t="n"/>
      <c r="D1886" s="27" t="n"/>
      <c r="E1886" s="26" t="n"/>
      <c r="F1886" s="33">
        <f>IFERROR(IF(OR(C1886="",D1886=""),"",D1886*VLOOKUP(C1886,'Setup - Mix Design'!$A$5:$I$504,2,0)),"")</f>
        <v/>
      </c>
      <c r="G1886" s="33">
        <f>IFERROR(IF(OR(C1886="",D1886=""),"",D1886*VLOOKUP(C1886,'Setup - Mix Design'!$A$5:$I$504,3,0)),"")</f>
        <v/>
      </c>
      <c r="H1886" s="33">
        <f>IFERROR(IF(OR(C1886="",D1886=""),"",D1886*VLOOKUP(C1886,'Setup - Mix Design'!$A$5:$I$504,4,0)),"")</f>
        <v/>
      </c>
      <c r="I1886" s="33">
        <f>IFERROR(IF(OR(C1886="",D1886=""),"",D1886*VLOOKUP(C1886,'Setup - Mix Design'!$A$5:$I$504,5,0)),"")</f>
        <v/>
      </c>
      <c r="J1886" s="33">
        <f>IFERROR(IF(OR(C1886="",D1886=""),"",D1886*VLOOKUP(C1886,'Setup - Mix Design'!$A$5:$I$504,6,0)),"")</f>
        <v/>
      </c>
      <c r="K1886" s="33">
        <f>IFERROR(IF(OR(C1886="",D1886=""),"",D1886*VLOOKUP(C1886,'Setup - Mix Design'!$A$5:$I$504,7,0)),"")</f>
        <v/>
      </c>
    </row>
    <row r="1887">
      <c r="A1887" s="31" t="n"/>
      <c r="B1887" s="26" t="n"/>
      <c r="C1887" s="26" t="n"/>
      <c r="D1887" s="27" t="n"/>
      <c r="E1887" s="26" t="n"/>
      <c r="F1887" s="33">
        <f>IFERROR(IF(OR(C1887="",D1887=""),"",D1887*VLOOKUP(C1887,'Setup - Mix Design'!$A$5:$I$504,2,0)),"")</f>
        <v/>
      </c>
      <c r="G1887" s="33">
        <f>IFERROR(IF(OR(C1887="",D1887=""),"",D1887*VLOOKUP(C1887,'Setup - Mix Design'!$A$5:$I$504,3,0)),"")</f>
        <v/>
      </c>
      <c r="H1887" s="33">
        <f>IFERROR(IF(OR(C1887="",D1887=""),"",D1887*VLOOKUP(C1887,'Setup - Mix Design'!$A$5:$I$504,4,0)),"")</f>
        <v/>
      </c>
      <c r="I1887" s="33">
        <f>IFERROR(IF(OR(C1887="",D1887=""),"",D1887*VLOOKUP(C1887,'Setup - Mix Design'!$A$5:$I$504,5,0)),"")</f>
        <v/>
      </c>
      <c r="J1887" s="33">
        <f>IFERROR(IF(OR(C1887="",D1887=""),"",D1887*VLOOKUP(C1887,'Setup - Mix Design'!$A$5:$I$504,6,0)),"")</f>
        <v/>
      </c>
      <c r="K1887" s="33">
        <f>IFERROR(IF(OR(C1887="",D1887=""),"",D1887*VLOOKUP(C1887,'Setup - Mix Design'!$A$5:$I$504,7,0)),"")</f>
        <v/>
      </c>
    </row>
    <row r="1888">
      <c r="A1888" s="31" t="n"/>
      <c r="B1888" s="26" t="n"/>
      <c r="C1888" s="26" t="n"/>
      <c r="D1888" s="27" t="n"/>
      <c r="E1888" s="26" t="n"/>
      <c r="F1888" s="33">
        <f>IFERROR(IF(OR(C1888="",D1888=""),"",D1888*VLOOKUP(C1888,'Setup - Mix Design'!$A$5:$I$504,2,0)),"")</f>
        <v/>
      </c>
      <c r="G1888" s="33">
        <f>IFERROR(IF(OR(C1888="",D1888=""),"",D1888*VLOOKUP(C1888,'Setup - Mix Design'!$A$5:$I$504,3,0)),"")</f>
        <v/>
      </c>
      <c r="H1888" s="33">
        <f>IFERROR(IF(OR(C1888="",D1888=""),"",D1888*VLOOKUP(C1888,'Setup - Mix Design'!$A$5:$I$504,4,0)),"")</f>
        <v/>
      </c>
      <c r="I1888" s="33">
        <f>IFERROR(IF(OR(C1888="",D1888=""),"",D1888*VLOOKUP(C1888,'Setup - Mix Design'!$A$5:$I$504,5,0)),"")</f>
        <v/>
      </c>
      <c r="J1888" s="33">
        <f>IFERROR(IF(OR(C1888="",D1888=""),"",D1888*VLOOKUP(C1888,'Setup - Mix Design'!$A$5:$I$504,6,0)),"")</f>
        <v/>
      </c>
      <c r="K1888" s="33">
        <f>IFERROR(IF(OR(C1888="",D1888=""),"",D1888*VLOOKUP(C1888,'Setup - Mix Design'!$A$5:$I$504,7,0)),"")</f>
        <v/>
      </c>
    </row>
    <row r="1889">
      <c r="A1889" s="31" t="n"/>
      <c r="B1889" s="26" t="n"/>
      <c r="C1889" s="26" t="n"/>
      <c r="D1889" s="27" t="n"/>
      <c r="E1889" s="26" t="n"/>
      <c r="F1889" s="33">
        <f>IFERROR(IF(OR(C1889="",D1889=""),"",D1889*VLOOKUP(C1889,'Setup - Mix Design'!$A$5:$I$504,2,0)),"")</f>
        <v/>
      </c>
      <c r="G1889" s="33">
        <f>IFERROR(IF(OR(C1889="",D1889=""),"",D1889*VLOOKUP(C1889,'Setup - Mix Design'!$A$5:$I$504,3,0)),"")</f>
        <v/>
      </c>
      <c r="H1889" s="33">
        <f>IFERROR(IF(OR(C1889="",D1889=""),"",D1889*VLOOKUP(C1889,'Setup - Mix Design'!$A$5:$I$504,4,0)),"")</f>
        <v/>
      </c>
      <c r="I1889" s="33">
        <f>IFERROR(IF(OR(C1889="",D1889=""),"",D1889*VLOOKUP(C1889,'Setup - Mix Design'!$A$5:$I$504,5,0)),"")</f>
        <v/>
      </c>
      <c r="J1889" s="33">
        <f>IFERROR(IF(OR(C1889="",D1889=""),"",D1889*VLOOKUP(C1889,'Setup - Mix Design'!$A$5:$I$504,6,0)),"")</f>
        <v/>
      </c>
      <c r="K1889" s="33">
        <f>IFERROR(IF(OR(C1889="",D1889=""),"",D1889*VLOOKUP(C1889,'Setup - Mix Design'!$A$5:$I$504,7,0)),"")</f>
        <v/>
      </c>
    </row>
    <row r="1890">
      <c r="A1890" s="31" t="n"/>
      <c r="B1890" s="26" t="n"/>
      <c r="C1890" s="26" t="n"/>
      <c r="D1890" s="27" t="n"/>
      <c r="E1890" s="26" t="n"/>
      <c r="F1890" s="33">
        <f>IFERROR(IF(OR(C1890="",D1890=""),"",D1890*VLOOKUP(C1890,'Setup - Mix Design'!$A$5:$I$504,2,0)),"")</f>
        <v/>
      </c>
      <c r="G1890" s="33">
        <f>IFERROR(IF(OR(C1890="",D1890=""),"",D1890*VLOOKUP(C1890,'Setup - Mix Design'!$A$5:$I$504,3,0)),"")</f>
        <v/>
      </c>
      <c r="H1890" s="33">
        <f>IFERROR(IF(OR(C1890="",D1890=""),"",D1890*VLOOKUP(C1890,'Setup - Mix Design'!$A$5:$I$504,4,0)),"")</f>
        <v/>
      </c>
      <c r="I1890" s="33">
        <f>IFERROR(IF(OR(C1890="",D1890=""),"",D1890*VLOOKUP(C1890,'Setup - Mix Design'!$A$5:$I$504,5,0)),"")</f>
        <v/>
      </c>
      <c r="J1890" s="33">
        <f>IFERROR(IF(OR(C1890="",D1890=""),"",D1890*VLOOKUP(C1890,'Setup - Mix Design'!$A$5:$I$504,6,0)),"")</f>
        <v/>
      </c>
      <c r="K1890" s="33">
        <f>IFERROR(IF(OR(C1890="",D1890=""),"",D1890*VLOOKUP(C1890,'Setup - Mix Design'!$A$5:$I$504,7,0)),"")</f>
        <v/>
      </c>
    </row>
    <row r="1891">
      <c r="A1891" s="31" t="n"/>
      <c r="B1891" s="26" t="n"/>
      <c r="C1891" s="26" t="n"/>
      <c r="D1891" s="27" t="n"/>
      <c r="E1891" s="26" t="n"/>
      <c r="F1891" s="33">
        <f>IFERROR(IF(OR(C1891="",D1891=""),"",D1891*VLOOKUP(C1891,'Setup - Mix Design'!$A$5:$I$504,2,0)),"")</f>
        <v/>
      </c>
      <c r="G1891" s="33">
        <f>IFERROR(IF(OR(C1891="",D1891=""),"",D1891*VLOOKUP(C1891,'Setup - Mix Design'!$A$5:$I$504,3,0)),"")</f>
        <v/>
      </c>
      <c r="H1891" s="33">
        <f>IFERROR(IF(OR(C1891="",D1891=""),"",D1891*VLOOKUP(C1891,'Setup - Mix Design'!$A$5:$I$504,4,0)),"")</f>
        <v/>
      </c>
      <c r="I1891" s="33">
        <f>IFERROR(IF(OR(C1891="",D1891=""),"",D1891*VLOOKUP(C1891,'Setup - Mix Design'!$A$5:$I$504,5,0)),"")</f>
        <v/>
      </c>
      <c r="J1891" s="33">
        <f>IFERROR(IF(OR(C1891="",D1891=""),"",D1891*VLOOKUP(C1891,'Setup - Mix Design'!$A$5:$I$504,6,0)),"")</f>
        <v/>
      </c>
      <c r="K1891" s="33">
        <f>IFERROR(IF(OR(C1891="",D1891=""),"",D1891*VLOOKUP(C1891,'Setup - Mix Design'!$A$5:$I$504,7,0)),"")</f>
        <v/>
      </c>
    </row>
    <row r="1892">
      <c r="A1892" s="31" t="n"/>
      <c r="B1892" s="26" t="n"/>
      <c r="C1892" s="26" t="n"/>
      <c r="D1892" s="27" t="n"/>
      <c r="E1892" s="26" t="n"/>
      <c r="F1892" s="33">
        <f>IFERROR(IF(OR(C1892="",D1892=""),"",D1892*VLOOKUP(C1892,'Setup - Mix Design'!$A$5:$I$504,2,0)),"")</f>
        <v/>
      </c>
      <c r="G1892" s="33">
        <f>IFERROR(IF(OR(C1892="",D1892=""),"",D1892*VLOOKUP(C1892,'Setup - Mix Design'!$A$5:$I$504,3,0)),"")</f>
        <v/>
      </c>
      <c r="H1892" s="33">
        <f>IFERROR(IF(OR(C1892="",D1892=""),"",D1892*VLOOKUP(C1892,'Setup - Mix Design'!$A$5:$I$504,4,0)),"")</f>
        <v/>
      </c>
      <c r="I1892" s="33">
        <f>IFERROR(IF(OR(C1892="",D1892=""),"",D1892*VLOOKUP(C1892,'Setup - Mix Design'!$A$5:$I$504,5,0)),"")</f>
        <v/>
      </c>
      <c r="J1892" s="33">
        <f>IFERROR(IF(OR(C1892="",D1892=""),"",D1892*VLOOKUP(C1892,'Setup - Mix Design'!$A$5:$I$504,6,0)),"")</f>
        <v/>
      </c>
      <c r="K1892" s="33">
        <f>IFERROR(IF(OR(C1892="",D1892=""),"",D1892*VLOOKUP(C1892,'Setup - Mix Design'!$A$5:$I$504,7,0)),"")</f>
        <v/>
      </c>
    </row>
    <row r="1893">
      <c r="A1893" s="31" t="n"/>
      <c r="B1893" s="26" t="n"/>
      <c r="C1893" s="26" t="n"/>
      <c r="D1893" s="27" t="n"/>
      <c r="E1893" s="26" t="n"/>
      <c r="F1893" s="33">
        <f>IFERROR(IF(OR(C1893="",D1893=""),"",D1893*VLOOKUP(C1893,'Setup - Mix Design'!$A$5:$I$504,2,0)),"")</f>
        <v/>
      </c>
      <c r="G1893" s="33">
        <f>IFERROR(IF(OR(C1893="",D1893=""),"",D1893*VLOOKUP(C1893,'Setup - Mix Design'!$A$5:$I$504,3,0)),"")</f>
        <v/>
      </c>
      <c r="H1893" s="33">
        <f>IFERROR(IF(OR(C1893="",D1893=""),"",D1893*VLOOKUP(C1893,'Setup - Mix Design'!$A$5:$I$504,4,0)),"")</f>
        <v/>
      </c>
      <c r="I1893" s="33">
        <f>IFERROR(IF(OR(C1893="",D1893=""),"",D1893*VLOOKUP(C1893,'Setup - Mix Design'!$A$5:$I$504,5,0)),"")</f>
        <v/>
      </c>
      <c r="J1893" s="33">
        <f>IFERROR(IF(OR(C1893="",D1893=""),"",D1893*VLOOKUP(C1893,'Setup - Mix Design'!$A$5:$I$504,6,0)),"")</f>
        <v/>
      </c>
      <c r="K1893" s="33">
        <f>IFERROR(IF(OR(C1893="",D1893=""),"",D1893*VLOOKUP(C1893,'Setup - Mix Design'!$A$5:$I$504,7,0)),"")</f>
        <v/>
      </c>
    </row>
    <row r="1894">
      <c r="A1894" s="31" t="n"/>
      <c r="B1894" s="26" t="n"/>
      <c r="C1894" s="26" t="n"/>
      <c r="D1894" s="27" t="n"/>
      <c r="E1894" s="26" t="n"/>
      <c r="F1894" s="33">
        <f>IFERROR(IF(OR(C1894="",D1894=""),"",D1894*VLOOKUP(C1894,'Setup - Mix Design'!$A$5:$I$504,2,0)),"")</f>
        <v/>
      </c>
      <c r="G1894" s="33">
        <f>IFERROR(IF(OR(C1894="",D1894=""),"",D1894*VLOOKUP(C1894,'Setup - Mix Design'!$A$5:$I$504,3,0)),"")</f>
        <v/>
      </c>
      <c r="H1894" s="33">
        <f>IFERROR(IF(OR(C1894="",D1894=""),"",D1894*VLOOKUP(C1894,'Setup - Mix Design'!$A$5:$I$504,4,0)),"")</f>
        <v/>
      </c>
      <c r="I1894" s="33">
        <f>IFERROR(IF(OR(C1894="",D1894=""),"",D1894*VLOOKUP(C1894,'Setup - Mix Design'!$A$5:$I$504,5,0)),"")</f>
        <v/>
      </c>
      <c r="J1894" s="33">
        <f>IFERROR(IF(OR(C1894="",D1894=""),"",D1894*VLOOKUP(C1894,'Setup - Mix Design'!$A$5:$I$504,6,0)),"")</f>
        <v/>
      </c>
      <c r="K1894" s="33">
        <f>IFERROR(IF(OR(C1894="",D1894=""),"",D1894*VLOOKUP(C1894,'Setup - Mix Design'!$A$5:$I$504,7,0)),"")</f>
        <v/>
      </c>
    </row>
    <row r="1895">
      <c r="A1895" s="31" t="n"/>
      <c r="B1895" s="26" t="n"/>
      <c r="C1895" s="26" t="n"/>
      <c r="D1895" s="27" t="n"/>
      <c r="E1895" s="26" t="n"/>
      <c r="F1895" s="33">
        <f>IFERROR(IF(OR(C1895="",D1895=""),"",D1895*VLOOKUP(C1895,'Setup - Mix Design'!$A$5:$I$504,2,0)),"")</f>
        <v/>
      </c>
      <c r="G1895" s="33">
        <f>IFERROR(IF(OR(C1895="",D1895=""),"",D1895*VLOOKUP(C1895,'Setup - Mix Design'!$A$5:$I$504,3,0)),"")</f>
        <v/>
      </c>
      <c r="H1895" s="33">
        <f>IFERROR(IF(OR(C1895="",D1895=""),"",D1895*VLOOKUP(C1895,'Setup - Mix Design'!$A$5:$I$504,4,0)),"")</f>
        <v/>
      </c>
      <c r="I1895" s="33">
        <f>IFERROR(IF(OR(C1895="",D1895=""),"",D1895*VLOOKUP(C1895,'Setup - Mix Design'!$A$5:$I$504,5,0)),"")</f>
        <v/>
      </c>
      <c r="J1895" s="33">
        <f>IFERROR(IF(OR(C1895="",D1895=""),"",D1895*VLOOKUP(C1895,'Setup - Mix Design'!$A$5:$I$504,6,0)),"")</f>
        <v/>
      </c>
      <c r="K1895" s="33">
        <f>IFERROR(IF(OR(C1895="",D1895=""),"",D1895*VLOOKUP(C1895,'Setup - Mix Design'!$A$5:$I$504,7,0)),"")</f>
        <v/>
      </c>
    </row>
    <row r="1896">
      <c r="A1896" s="31" t="n"/>
      <c r="B1896" s="26" t="n"/>
      <c r="C1896" s="26" t="n"/>
      <c r="D1896" s="27" t="n"/>
      <c r="E1896" s="26" t="n"/>
      <c r="F1896" s="33">
        <f>IFERROR(IF(OR(C1896="",D1896=""),"",D1896*VLOOKUP(C1896,'Setup - Mix Design'!$A$5:$I$504,2,0)),"")</f>
        <v/>
      </c>
      <c r="G1896" s="33">
        <f>IFERROR(IF(OR(C1896="",D1896=""),"",D1896*VLOOKUP(C1896,'Setup - Mix Design'!$A$5:$I$504,3,0)),"")</f>
        <v/>
      </c>
      <c r="H1896" s="33">
        <f>IFERROR(IF(OR(C1896="",D1896=""),"",D1896*VLOOKUP(C1896,'Setup - Mix Design'!$A$5:$I$504,4,0)),"")</f>
        <v/>
      </c>
      <c r="I1896" s="33">
        <f>IFERROR(IF(OR(C1896="",D1896=""),"",D1896*VLOOKUP(C1896,'Setup - Mix Design'!$A$5:$I$504,5,0)),"")</f>
        <v/>
      </c>
      <c r="J1896" s="33">
        <f>IFERROR(IF(OR(C1896="",D1896=""),"",D1896*VLOOKUP(C1896,'Setup - Mix Design'!$A$5:$I$504,6,0)),"")</f>
        <v/>
      </c>
      <c r="K1896" s="33">
        <f>IFERROR(IF(OR(C1896="",D1896=""),"",D1896*VLOOKUP(C1896,'Setup - Mix Design'!$A$5:$I$504,7,0)),"")</f>
        <v/>
      </c>
    </row>
    <row r="1897">
      <c r="A1897" s="31" t="n"/>
      <c r="B1897" s="26" t="n"/>
      <c r="C1897" s="26" t="n"/>
      <c r="D1897" s="27" t="n"/>
      <c r="E1897" s="26" t="n"/>
      <c r="F1897" s="33">
        <f>IFERROR(IF(OR(C1897="",D1897=""),"",D1897*VLOOKUP(C1897,'Setup - Mix Design'!$A$5:$I$504,2,0)),"")</f>
        <v/>
      </c>
      <c r="G1897" s="33">
        <f>IFERROR(IF(OR(C1897="",D1897=""),"",D1897*VLOOKUP(C1897,'Setup - Mix Design'!$A$5:$I$504,3,0)),"")</f>
        <v/>
      </c>
      <c r="H1897" s="33">
        <f>IFERROR(IF(OR(C1897="",D1897=""),"",D1897*VLOOKUP(C1897,'Setup - Mix Design'!$A$5:$I$504,4,0)),"")</f>
        <v/>
      </c>
      <c r="I1897" s="33">
        <f>IFERROR(IF(OR(C1897="",D1897=""),"",D1897*VLOOKUP(C1897,'Setup - Mix Design'!$A$5:$I$504,5,0)),"")</f>
        <v/>
      </c>
      <c r="J1897" s="33">
        <f>IFERROR(IF(OR(C1897="",D1897=""),"",D1897*VLOOKUP(C1897,'Setup - Mix Design'!$A$5:$I$504,6,0)),"")</f>
        <v/>
      </c>
      <c r="K1897" s="33">
        <f>IFERROR(IF(OR(C1897="",D1897=""),"",D1897*VLOOKUP(C1897,'Setup - Mix Design'!$A$5:$I$504,7,0)),"")</f>
        <v/>
      </c>
    </row>
    <row r="1898">
      <c r="A1898" s="31" t="n"/>
      <c r="B1898" s="26" t="n"/>
      <c r="C1898" s="26" t="n"/>
      <c r="D1898" s="27" t="n"/>
      <c r="E1898" s="26" t="n"/>
      <c r="F1898" s="33">
        <f>IFERROR(IF(OR(C1898="",D1898=""),"",D1898*VLOOKUP(C1898,'Setup - Mix Design'!$A$5:$I$504,2,0)),"")</f>
        <v/>
      </c>
      <c r="G1898" s="33">
        <f>IFERROR(IF(OR(C1898="",D1898=""),"",D1898*VLOOKUP(C1898,'Setup - Mix Design'!$A$5:$I$504,3,0)),"")</f>
        <v/>
      </c>
      <c r="H1898" s="33">
        <f>IFERROR(IF(OR(C1898="",D1898=""),"",D1898*VLOOKUP(C1898,'Setup - Mix Design'!$A$5:$I$504,4,0)),"")</f>
        <v/>
      </c>
      <c r="I1898" s="33">
        <f>IFERROR(IF(OR(C1898="",D1898=""),"",D1898*VLOOKUP(C1898,'Setup - Mix Design'!$A$5:$I$504,5,0)),"")</f>
        <v/>
      </c>
      <c r="J1898" s="33">
        <f>IFERROR(IF(OR(C1898="",D1898=""),"",D1898*VLOOKUP(C1898,'Setup - Mix Design'!$A$5:$I$504,6,0)),"")</f>
        <v/>
      </c>
      <c r="K1898" s="33">
        <f>IFERROR(IF(OR(C1898="",D1898=""),"",D1898*VLOOKUP(C1898,'Setup - Mix Design'!$A$5:$I$504,7,0)),"")</f>
        <v/>
      </c>
    </row>
    <row r="1899">
      <c r="A1899" s="31" t="n"/>
      <c r="B1899" s="26" t="n"/>
      <c r="C1899" s="26" t="n"/>
      <c r="D1899" s="27" t="n"/>
      <c r="E1899" s="26" t="n"/>
      <c r="F1899" s="33">
        <f>IFERROR(IF(OR(C1899="",D1899=""),"",D1899*VLOOKUP(C1899,'Setup - Mix Design'!$A$5:$I$504,2,0)),"")</f>
        <v/>
      </c>
      <c r="G1899" s="33">
        <f>IFERROR(IF(OR(C1899="",D1899=""),"",D1899*VLOOKUP(C1899,'Setup - Mix Design'!$A$5:$I$504,3,0)),"")</f>
        <v/>
      </c>
      <c r="H1899" s="33">
        <f>IFERROR(IF(OR(C1899="",D1899=""),"",D1899*VLOOKUP(C1899,'Setup - Mix Design'!$A$5:$I$504,4,0)),"")</f>
        <v/>
      </c>
      <c r="I1899" s="33">
        <f>IFERROR(IF(OR(C1899="",D1899=""),"",D1899*VLOOKUP(C1899,'Setup - Mix Design'!$A$5:$I$504,5,0)),"")</f>
        <v/>
      </c>
      <c r="J1899" s="33">
        <f>IFERROR(IF(OR(C1899="",D1899=""),"",D1899*VLOOKUP(C1899,'Setup - Mix Design'!$A$5:$I$504,6,0)),"")</f>
        <v/>
      </c>
      <c r="K1899" s="33">
        <f>IFERROR(IF(OR(C1899="",D1899=""),"",D1899*VLOOKUP(C1899,'Setup - Mix Design'!$A$5:$I$504,7,0)),"")</f>
        <v/>
      </c>
    </row>
    <row r="1900">
      <c r="A1900" s="31" t="n"/>
      <c r="B1900" s="26" t="n"/>
      <c r="C1900" s="26" t="n"/>
      <c r="D1900" s="27" t="n"/>
      <c r="E1900" s="26" t="n"/>
      <c r="F1900" s="33">
        <f>IFERROR(IF(OR(C1900="",D1900=""),"",D1900*VLOOKUP(C1900,'Setup - Mix Design'!$A$5:$I$504,2,0)),"")</f>
        <v/>
      </c>
      <c r="G1900" s="33">
        <f>IFERROR(IF(OR(C1900="",D1900=""),"",D1900*VLOOKUP(C1900,'Setup - Mix Design'!$A$5:$I$504,3,0)),"")</f>
        <v/>
      </c>
      <c r="H1900" s="33">
        <f>IFERROR(IF(OR(C1900="",D1900=""),"",D1900*VLOOKUP(C1900,'Setup - Mix Design'!$A$5:$I$504,4,0)),"")</f>
        <v/>
      </c>
      <c r="I1900" s="33">
        <f>IFERROR(IF(OR(C1900="",D1900=""),"",D1900*VLOOKUP(C1900,'Setup - Mix Design'!$A$5:$I$504,5,0)),"")</f>
        <v/>
      </c>
      <c r="J1900" s="33">
        <f>IFERROR(IF(OR(C1900="",D1900=""),"",D1900*VLOOKUP(C1900,'Setup - Mix Design'!$A$5:$I$504,6,0)),"")</f>
        <v/>
      </c>
      <c r="K1900" s="33">
        <f>IFERROR(IF(OR(C1900="",D1900=""),"",D1900*VLOOKUP(C1900,'Setup - Mix Design'!$A$5:$I$504,7,0)),"")</f>
        <v/>
      </c>
    </row>
    <row r="1901">
      <c r="A1901" s="31" t="n"/>
      <c r="B1901" s="26" t="n"/>
      <c r="C1901" s="26" t="n"/>
      <c r="D1901" s="27" t="n"/>
      <c r="E1901" s="26" t="n"/>
      <c r="F1901" s="33">
        <f>IFERROR(IF(OR(C1901="",D1901=""),"",D1901*VLOOKUP(C1901,'Setup - Mix Design'!$A$5:$I$504,2,0)),"")</f>
        <v/>
      </c>
      <c r="G1901" s="33">
        <f>IFERROR(IF(OR(C1901="",D1901=""),"",D1901*VLOOKUP(C1901,'Setup - Mix Design'!$A$5:$I$504,3,0)),"")</f>
        <v/>
      </c>
      <c r="H1901" s="33">
        <f>IFERROR(IF(OR(C1901="",D1901=""),"",D1901*VLOOKUP(C1901,'Setup - Mix Design'!$A$5:$I$504,4,0)),"")</f>
        <v/>
      </c>
      <c r="I1901" s="33">
        <f>IFERROR(IF(OR(C1901="",D1901=""),"",D1901*VLOOKUP(C1901,'Setup - Mix Design'!$A$5:$I$504,5,0)),"")</f>
        <v/>
      </c>
      <c r="J1901" s="33">
        <f>IFERROR(IF(OR(C1901="",D1901=""),"",D1901*VLOOKUP(C1901,'Setup - Mix Design'!$A$5:$I$504,6,0)),"")</f>
        <v/>
      </c>
      <c r="K1901" s="33">
        <f>IFERROR(IF(OR(C1901="",D1901=""),"",D1901*VLOOKUP(C1901,'Setup - Mix Design'!$A$5:$I$504,7,0)),"")</f>
        <v/>
      </c>
    </row>
    <row r="1902">
      <c r="A1902" s="31" t="n"/>
      <c r="B1902" s="26" t="n"/>
      <c r="C1902" s="26" t="n"/>
      <c r="D1902" s="27" t="n"/>
      <c r="E1902" s="26" t="n"/>
      <c r="F1902" s="33">
        <f>IFERROR(IF(OR(C1902="",D1902=""),"",D1902*VLOOKUP(C1902,'Setup - Mix Design'!$A$5:$I$504,2,0)),"")</f>
        <v/>
      </c>
      <c r="G1902" s="33">
        <f>IFERROR(IF(OR(C1902="",D1902=""),"",D1902*VLOOKUP(C1902,'Setup - Mix Design'!$A$5:$I$504,3,0)),"")</f>
        <v/>
      </c>
      <c r="H1902" s="33">
        <f>IFERROR(IF(OR(C1902="",D1902=""),"",D1902*VLOOKUP(C1902,'Setup - Mix Design'!$A$5:$I$504,4,0)),"")</f>
        <v/>
      </c>
      <c r="I1902" s="33">
        <f>IFERROR(IF(OR(C1902="",D1902=""),"",D1902*VLOOKUP(C1902,'Setup - Mix Design'!$A$5:$I$504,5,0)),"")</f>
        <v/>
      </c>
      <c r="J1902" s="33">
        <f>IFERROR(IF(OR(C1902="",D1902=""),"",D1902*VLOOKUP(C1902,'Setup - Mix Design'!$A$5:$I$504,6,0)),"")</f>
        <v/>
      </c>
      <c r="K1902" s="33">
        <f>IFERROR(IF(OR(C1902="",D1902=""),"",D1902*VLOOKUP(C1902,'Setup - Mix Design'!$A$5:$I$504,7,0)),"")</f>
        <v/>
      </c>
    </row>
    <row r="1903">
      <c r="A1903" s="31" t="n"/>
      <c r="B1903" s="26" t="n"/>
      <c r="C1903" s="26" t="n"/>
      <c r="D1903" s="27" t="n"/>
      <c r="E1903" s="26" t="n"/>
      <c r="F1903" s="33">
        <f>IFERROR(IF(OR(C1903="",D1903=""),"",D1903*VLOOKUP(C1903,'Setup - Mix Design'!$A$5:$I$504,2,0)),"")</f>
        <v/>
      </c>
      <c r="G1903" s="33">
        <f>IFERROR(IF(OR(C1903="",D1903=""),"",D1903*VLOOKUP(C1903,'Setup - Mix Design'!$A$5:$I$504,3,0)),"")</f>
        <v/>
      </c>
      <c r="H1903" s="33">
        <f>IFERROR(IF(OR(C1903="",D1903=""),"",D1903*VLOOKUP(C1903,'Setup - Mix Design'!$A$5:$I$504,4,0)),"")</f>
        <v/>
      </c>
      <c r="I1903" s="33">
        <f>IFERROR(IF(OR(C1903="",D1903=""),"",D1903*VLOOKUP(C1903,'Setup - Mix Design'!$A$5:$I$504,5,0)),"")</f>
        <v/>
      </c>
      <c r="J1903" s="33">
        <f>IFERROR(IF(OR(C1903="",D1903=""),"",D1903*VLOOKUP(C1903,'Setup - Mix Design'!$A$5:$I$504,6,0)),"")</f>
        <v/>
      </c>
      <c r="K1903" s="33">
        <f>IFERROR(IF(OR(C1903="",D1903=""),"",D1903*VLOOKUP(C1903,'Setup - Mix Design'!$A$5:$I$504,7,0)),"")</f>
        <v/>
      </c>
    </row>
    <row r="1904">
      <c r="A1904" s="31" t="n"/>
      <c r="B1904" s="26" t="n"/>
      <c r="C1904" s="26" t="n"/>
      <c r="D1904" s="27" t="n"/>
      <c r="E1904" s="26" t="n"/>
      <c r="F1904" s="33">
        <f>IFERROR(IF(OR(C1904="",D1904=""),"",D1904*VLOOKUP(C1904,'Setup - Mix Design'!$A$5:$I$504,2,0)),"")</f>
        <v/>
      </c>
      <c r="G1904" s="33">
        <f>IFERROR(IF(OR(C1904="",D1904=""),"",D1904*VLOOKUP(C1904,'Setup - Mix Design'!$A$5:$I$504,3,0)),"")</f>
        <v/>
      </c>
      <c r="H1904" s="33">
        <f>IFERROR(IF(OR(C1904="",D1904=""),"",D1904*VLOOKUP(C1904,'Setup - Mix Design'!$A$5:$I$504,4,0)),"")</f>
        <v/>
      </c>
      <c r="I1904" s="33">
        <f>IFERROR(IF(OR(C1904="",D1904=""),"",D1904*VLOOKUP(C1904,'Setup - Mix Design'!$A$5:$I$504,5,0)),"")</f>
        <v/>
      </c>
      <c r="J1904" s="33">
        <f>IFERROR(IF(OR(C1904="",D1904=""),"",D1904*VLOOKUP(C1904,'Setup - Mix Design'!$A$5:$I$504,6,0)),"")</f>
        <v/>
      </c>
      <c r="K1904" s="33">
        <f>IFERROR(IF(OR(C1904="",D1904=""),"",D1904*VLOOKUP(C1904,'Setup - Mix Design'!$A$5:$I$504,7,0)),"")</f>
        <v/>
      </c>
    </row>
    <row r="1905">
      <c r="A1905" s="31" t="n"/>
      <c r="B1905" s="26" t="n"/>
      <c r="C1905" s="26" t="n"/>
      <c r="D1905" s="27" t="n"/>
      <c r="E1905" s="26" t="n"/>
      <c r="F1905" s="33">
        <f>IFERROR(IF(OR(C1905="",D1905=""),"",D1905*VLOOKUP(C1905,'Setup - Mix Design'!$A$5:$I$504,2,0)),"")</f>
        <v/>
      </c>
      <c r="G1905" s="33">
        <f>IFERROR(IF(OR(C1905="",D1905=""),"",D1905*VLOOKUP(C1905,'Setup - Mix Design'!$A$5:$I$504,3,0)),"")</f>
        <v/>
      </c>
      <c r="H1905" s="33">
        <f>IFERROR(IF(OR(C1905="",D1905=""),"",D1905*VLOOKUP(C1905,'Setup - Mix Design'!$A$5:$I$504,4,0)),"")</f>
        <v/>
      </c>
      <c r="I1905" s="33">
        <f>IFERROR(IF(OR(C1905="",D1905=""),"",D1905*VLOOKUP(C1905,'Setup - Mix Design'!$A$5:$I$504,5,0)),"")</f>
        <v/>
      </c>
      <c r="J1905" s="33">
        <f>IFERROR(IF(OR(C1905="",D1905=""),"",D1905*VLOOKUP(C1905,'Setup - Mix Design'!$A$5:$I$504,6,0)),"")</f>
        <v/>
      </c>
      <c r="K1905" s="33">
        <f>IFERROR(IF(OR(C1905="",D1905=""),"",D1905*VLOOKUP(C1905,'Setup - Mix Design'!$A$5:$I$504,7,0)),"")</f>
        <v/>
      </c>
    </row>
    <row r="1906">
      <c r="A1906" s="31" t="n"/>
      <c r="B1906" s="26" t="n"/>
      <c r="C1906" s="26" t="n"/>
      <c r="D1906" s="27" t="n"/>
      <c r="E1906" s="26" t="n"/>
      <c r="F1906" s="33">
        <f>IFERROR(IF(OR(C1906="",D1906=""),"",D1906*VLOOKUP(C1906,'Setup - Mix Design'!$A$5:$I$504,2,0)),"")</f>
        <v/>
      </c>
      <c r="G1906" s="33">
        <f>IFERROR(IF(OR(C1906="",D1906=""),"",D1906*VLOOKUP(C1906,'Setup - Mix Design'!$A$5:$I$504,3,0)),"")</f>
        <v/>
      </c>
      <c r="H1906" s="33">
        <f>IFERROR(IF(OR(C1906="",D1906=""),"",D1906*VLOOKUP(C1906,'Setup - Mix Design'!$A$5:$I$504,4,0)),"")</f>
        <v/>
      </c>
      <c r="I1906" s="33">
        <f>IFERROR(IF(OR(C1906="",D1906=""),"",D1906*VLOOKUP(C1906,'Setup - Mix Design'!$A$5:$I$504,5,0)),"")</f>
        <v/>
      </c>
      <c r="J1906" s="33">
        <f>IFERROR(IF(OR(C1906="",D1906=""),"",D1906*VLOOKUP(C1906,'Setup - Mix Design'!$A$5:$I$504,6,0)),"")</f>
        <v/>
      </c>
      <c r="K1906" s="33">
        <f>IFERROR(IF(OR(C1906="",D1906=""),"",D1906*VLOOKUP(C1906,'Setup - Mix Design'!$A$5:$I$504,7,0)),"")</f>
        <v/>
      </c>
    </row>
    <row r="1907">
      <c r="A1907" s="31" t="n"/>
      <c r="B1907" s="26" t="n"/>
      <c r="C1907" s="26" t="n"/>
      <c r="D1907" s="27" t="n"/>
      <c r="E1907" s="26" t="n"/>
      <c r="F1907" s="33">
        <f>IFERROR(IF(OR(C1907="",D1907=""),"",D1907*VLOOKUP(C1907,'Setup - Mix Design'!$A$5:$I$504,2,0)),"")</f>
        <v/>
      </c>
      <c r="G1907" s="33">
        <f>IFERROR(IF(OR(C1907="",D1907=""),"",D1907*VLOOKUP(C1907,'Setup - Mix Design'!$A$5:$I$504,3,0)),"")</f>
        <v/>
      </c>
      <c r="H1907" s="33">
        <f>IFERROR(IF(OR(C1907="",D1907=""),"",D1907*VLOOKUP(C1907,'Setup - Mix Design'!$A$5:$I$504,4,0)),"")</f>
        <v/>
      </c>
      <c r="I1907" s="33">
        <f>IFERROR(IF(OR(C1907="",D1907=""),"",D1907*VLOOKUP(C1907,'Setup - Mix Design'!$A$5:$I$504,5,0)),"")</f>
        <v/>
      </c>
      <c r="J1907" s="33">
        <f>IFERROR(IF(OR(C1907="",D1907=""),"",D1907*VLOOKUP(C1907,'Setup - Mix Design'!$A$5:$I$504,6,0)),"")</f>
        <v/>
      </c>
      <c r="K1907" s="33">
        <f>IFERROR(IF(OR(C1907="",D1907=""),"",D1907*VLOOKUP(C1907,'Setup - Mix Design'!$A$5:$I$504,7,0)),"")</f>
        <v/>
      </c>
    </row>
    <row r="1908">
      <c r="A1908" s="31" t="n"/>
      <c r="B1908" s="26" t="n"/>
      <c r="C1908" s="26" t="n"/>
      <c r="D1908" s="27" t="n"/>
      <c r="E1908" s="26" t="n"/>
      <c r="F1908" s="33">
        <f>IFERROR(IF(OR(C1908="",D1908=""),"",D1908*VLOOKUP(C1908,'Setup - Mix Design'!$A$5:$I$504,2,0)),"")</f>
        <v/>
      </c>
      <c r="G1908" s="33">
        <f>IFERROR(IF(OR(C1908="",D1908=""),"",D1908*VLOOKUP(C1908,'Setup - Mix Design'!$A$5:$I$504,3,0)),"")</f>
        <v/>
      </c>
      <c r="H1908" s="33">
        <f>IFERROR(IF(OR(C1908="",D1908=""),"",D1908*VLOOKUP(C1908,'Setup - Mix Design'!$A$5:$I$504,4,0)),"")</f>
        <v/>
      </c>
      <c r="I1908" s="33">
        <f>IFERROR(IF(OR(C1908="",D1908=""),"",D1908*VLOOKUP(C1908,'Setup - Mix Design'!$A$5:$I$504,5,0)),"")</f>
        <v/>
      </c>
      <c r="J1908" s="33">
        <f>IFERROR(IF(OR(C1908="",D1908=""),"",D1908*VLOOKUP(C1908,'Setup - Mix Design'!$A$5:$I$504,6,0)),"")</f>
        <v/>
      </c>
      <c r="K1908" s="33">
        <f>IFERROR(IF(OR(C1908="",D1908=""),"",D1908*VLOOKUP(C1908,'Setup - Mix Design'!$A$5:$I$504,7,0)),"")</f>
        <v/>
      </c>
    </row>
    <row r="1909">
      <c r="A1909" s="31" t="n"/>
      <c r="B1909" s="26" t="n"/>
      <c r="C1909" s="26" t="n"/>
      <c r="D1909" s="27" t="n"/>
      <c r="E1909" s="26" t="n"/>
      <c r="F1909" s="33">
        <f>IFERROR(IF(OR(C1909="",D1909=""),"",D1909*VLOOKUP(C1909,'Setup - Mix Design'!$A$5:$I$504,2,0)),"")</f>
        <v/>
      </c>
      <c r="G1909" s="33">
        <f>IFERROR(IF(OR(C1909="",D1909=""),"",D1909*VLOOKUP(C1909,'Setup - Mix Design'!$A$5:$I$504,3,0)),"")</f>
        <v/>
      </c>
      <c r="H1909" s="33">
        <f>IFERROR(IF(OR(C1909="",D1909=""),"",D1909*VLOOKUP(C1909,'Setup - Mix Design'!$A$5:$I$504,4,0)),"")</f>
        <v/>
      </c>
      <c r="I1909" s="33">
        <f>IFERROR(IF(OR(C1909="",D1909=""),"",D1909*VLOOKUP(C1909,'Setup - Mix Design'!$A$5:$I$504,5,0)),"")</f>
        <v/>
      </c>
      <c r="J1909" s="33">
        <f>IFERROR(IF(OR(C1909="",D1909=""),"",D1909*VLOOKUP(C1909,'Setup - Mix Design'!$A$5:$I$504,6,0)),"")</f>
        <v/>
      </c>
      <c r="K1909" s="33">
        <f>IFERROR(IF(OR(C1909="",D1909=""),"",D1909*VLOOKUP(C1909,'Setup - Mix Design'!$A$5:$I$504,7,0)),"")</f>
        <v/>
      </c>
    </row>
    <row r="1910">
      <c r="A1910" s="31" t="n"/>
      <c r="B1910" s="26" t="n"/>
      <c r="C1910" s="26" t="n"/>
      <c r="D1910" s="27" t="n"/>
      <c r="E1910" s="26" t="n"/>
      <c r="F1910" s="33">
        <f>IFERROR(IF(OR(C1910="",D1910=""),"",D1910*VLOOKUP(C1910,'Setup - Mix Design'!$A$5:$I$504,2,0)),"")</f>
        <v/>
      </c>
      <c r="G1910" s="33">
        <f>IFERROR(IF(OR(C1910="",D1910=""),"",D1910*VLOOKUP(C1910,'Setup - Mix Design'!$A$5:$I$504,3,0)),"")</f>
        <v/>
      </c>
      <c r="H1910" s="33">
        <f>IFERROR(IF(OR(C1910="",D1910=""),"",D1910*VLOOKUP(C1910,'Setup - Mix Design'!$A$5:$I$504,4,0)),"")</f>
        <v/>
      </c>
      <c r="I1910" s="33">
        <f>IFERROR(IF(OR(C1910="",D1910=""),"",D1910*VLOOKUP(C1910,'Setup - Mix Design'!$A$5:$I$504,5,0)),"")</f>
        <v/>
      </c>
      <c r="J1910" s="33">
        <f>IFERROR(IF(OR(C1910="",D1910=""),"",D1910*VLOOKUP(C1910,'Setup - Mix Design'!$A$5:$I$504,6,0)),"")</f>
        <v/>
      </c>
      <c r="K1910" s="33">
        <f>IFERROR(IF(OR(C1910="",D1910=""),"",D1910*VLOOKUP(C1910,'Setup - Mix Design'!$A$5:$I$504,7,0)),"")</f>
        <v/>
      </c>
    </row>
    <row r="1911">
      <c r="A1911" s="31" t="n"/>
      <c r="B1911" s="26" t="n"/>
      <c r="C1911" s="26" t="n"/>
      <c r="D1911" s="27" t="n"/>
      <c r="E1911" s="26" t="n"/>
      <c r="F1911" s="33">
        <f>IFERROR(IF(OR(C1911="",D1911=""),"",D1911*VLOOKUP(C1911,'Setup - Mix Design'!$A$5:$I$504,2,0)),"")</f>
        <v/>
      </c>
      <c r="G1911" s="33">
        <f>IFERROR(IF(OR(C1911="",D1911=""),"",D1911*VLOOKUP(C1911,'Setup - Mix Design'!$A$5:$I$504,3,0)),"")</f>
        <v/>
      </c>
      <c r="H1911" s="33">
        <f>IFERROR(IF(OR(C1911="",D1911=""),"",D1911*VLOOKUP(C1911,'Setup - Mix Design'!$A$5:$I$504,4,0)),"")</f>
        <v/>
      </c>
      <c r="I1911" s="33">
        <f>IFERROR(IF(OR(C1911="",D1911=""),"",D1911*VLOOKUP(C1911,'Setup - Mix Design'!$A$5:$I$504,5,0)),"")</f>
        <v/>
      </c>
      <c r="J1911" s="33">
        <f>IFERROR(IF(OR(C1911="",D1911=""),"",D1911*VLOOKUP(C1911,'Setup - Mix Design'!$A$5:$I$504,6,0)),"")</f>
        <v/>
      </c>
      <c r="K1911" s="33">
        <f>IFERROR(IF(OR(C1911="",D1911=""),"",D1911*VLOOKUP(C1911,'Setup - Mix Design'!$A$5:$I$504,7,0)),"")</f>
        <v/>
      </c>
    </row>
    <row r="1912">
      <c r="A1912" s="31" t="n"/>
      <c r="B1912" s="26" t="n"/>
      <c r="C1912" s="26" t="n"/>
      <c r="D1912" s="27" t="n"/>
      <c r="E1912" s="26" t="n"/>
      <c r="F1912" s="33">
        <f>IFERROR(IF(OR(C1912="",D1912=""),"",D1912*VLOOKUP(C1912,'Setup - Mix Design'!$A$5:$I$504,2,0)),"")</f>
        <v/>
      </c>
      <c r="G1912" s="33">
        <f>IFERROR(IF(OR(C1912="",D1912=""),"",D1912*VLOOKUP(C1912,'Setup - Mix Design'!$A$5:$I$504,3,0)),"")</f>
        <v/>
      </c>
      <c r="H1912" s="33">
        <f>IFERROR(IF(OR(C1912="",D1912=""),"",D1912*VLOOKUP(C1912,'Setup - Mix Design'!$A$5:$I$504,4,0)),"")</f>
        <v/>
      </c>
      <c r="I1912" s="33">
        <f>IFERROR(IF(OR(C1912="",D1912=""),"",D1912*VLOOKUP(C1912,'Setup - Mix Design'!$A$5:$I$504,5,0)),"")</f>
        <v/>
      </c>
      <c r="J1912" s="33">
        <f>IFERROR(IF(OR(C1912="",D1912=""),"",D1912*VLOOKUP(C1912,'Setup - Mix Design'!$A$5:$I$504,6,0)),"")</f>
        <v/>
      </c>
      <c r="K1912" s="33">
        <f>IFERROR(IF(OR(C1912="",D1912=""),"",D1912*VLOOKUP(C1912,'Setup - Mix Design'!$A$5:$I$504,7,0)),"")</f>
        <v/>
      </c>
    </row>
    <row r="1913">
      <c r="A1913" s="31" t="n"/>
      <c r="B1913" s="26" t="n"/>
      <c r="C1913" s="26" t="n"/>
      <c r="D1913" s="27" t="n"/>
      <c r="E1913" s="26" t="n"/>
      <c r="F1913" s="33">
        <f>IFERROR(IF(OR(C1913="",D1913=""),"",D1913*VLOOKUP(C1913,'Setup - Mix Design'!$A$5:$I$504,2,0)),"")</f>
        <v/>
      </c>
      <c r="G1913" s="33">
        <f>IFERROR(IF(OR(C1913="",D1913=""),"",D1913*VLOOKUP(C1913,'Setup - Mix Design'!$A$5:$I$504,3,0)),"")</f>
        <v/>
      </c>
      <c r="H1913" s="33">
        <f>IFERROR(IF(OR(C1913="",D1913=""),"",D1913*VLOOKUP(C1913,'Setup - Mix Design'!$A$5:$I$504,4,0)),"")</f>
        <v/>
      </c>
      <c r="I1913" s="33">
        <f>IFERROR(IF(OR(C1913="",D1913=""),"",D1913*VLOOKUP(C1913,'Setup - Mix Design'!$A$5:$I$504,5,0)),"")</f>
        <v/>
      </c>
      <c r="J1913" s="33">
        <f>IFERROR(IF(OR(C1913="",D1913=""),"",D1913*VLOOKUP(C1913,'Setup - Mix Design'!$A$5:$I$504,6,0)),"")</f>
        <v/>
      </c>
      <c r="K1913" s="33">
        <f>IFERROR(IF(OR(C1913="",D1913=""),"",D1913*VLOOKUP(C1913,'Setup - Mix Design'!$A$5:$I$504,7,0)),"")</f>
        <v/>
      </c>
    </row>
    <row r="1914">
      <c r="A1914" s="31" t="n"/>
      <c r="B1914" s="26" t="n"/>
      <c r="C1914" s="26" t="n"/>
      <c r="D1914" s="27" t="n"/>
      <c r="E1914" s="26" t="n"/>
      <c r="F1914" s="33">
        <f>IFERROR(IF(OR(C1914="",D1914=""),"",D1914*VLOOKUP(C1914,'Setup - Mix Design'!$A$5:$I$504,2,0)),"")</f>
        <v/>
      </c>
      <c r="G1914" s="33">
        <f>IFERROR(IF(OR(C1914="",D1914=""),"",D1914*VLOOKUP(C1914,'Setup - Mix Design'!$A$5:$I$504,3,0)),"")</f>
        <v/>
      </c>
      <c r="H1914" s="33">
        <f>IFERROR(IF(OR(C1914="",D1914=""),"",D1914*VLOOKUP(C1914,'Setup - Mix Design'!$A$5:$I$504,4,0)),"")</f>
        <v/>
      </c>
      <c r="I1914" s="33">
        <f>IFERROR(IF(OR(C1914="",D1914=""),"",D1914*VLOOKUP(C1914,'Setup - Mix Design'!$A$5:$I$504,5,0)),"")</f>
        <v/>
      </c>
      <c r="J1914" s="33">
        <f>IFERROR(IF(OR(C1914="",D1914=""),"",D1914*VLOOKUP(C1914,'Setup - Mix Design'!$A$5:$I$504,6,0)),"")</f>
        <v/>
      </c>
      <c r="K1914" s="33">
        <f>IFERROR(IF(OR(C1914="",D1914=""),"",D1914*VLOOKUP(C1914,'Setup - Mix Design'!$A$5:$I$504,7,0)),"")</f>
        <v/>
      </c>
    </row>
    <row r="1915">
      <c r="A1915" s="31" t="n"/>
      <c r="B1915" s="26" t="n"/>
      <c r="C1915" s="26" t="n"/>
      <c r="D1915" s="27" t="n"/>
      <c r="E1915" s="26" t="n"/>
      <c r="F1915" s="33">
        <f>IFERROR(IF(OR(C1915="",D1915=""),"",D1915*VLOOKUP(C1915,'Setup - Mix Design'!$A$5:$I$504,2,0)),"")</f>
        <v/>
      </c>
      <c r="G1915" s="33">
        <f>IFERROR(IF(OR(C1915="",D1915=""),"",D1915*VLOOKUP(C1915,'Setup - Mix Design'!$A$5:$I$504,3,0)),"")</f>
        <v/>
      </c>
      <c r="H1915" s="33">
        <f>IFERROR(IF(OR(C1915="",D1915=""),"",D1915*VLOOKUP(C1915,'Setup - Mix Design'!$A$5:$I$504,4,0)),"")</f>
        <v/>
      </c>
      <c r="I1915" s="33">
        <f>IFERROR(IF(OR(C1915="",D1915=""),"",D1915*VLOOKUP(C1915,'Setup - Mix Design'!$A$5:$I$504,5,0)),"")</f>
        <v/>
      </c>
      <c r="J1915" s="33">
        <f>IFERROR(IF(OR(C1915="",D1915=""),"",D1915*VLOOKUP(C1915,'Setup - Mix Design'!$A$5:$I$504,6,0)),"")</f>
        <v/>
      </c>
      <c r="K1915" s="33">
        <f>IFERROR(IF(OR(C1915="",D1915=""),"",D1915*VLOOKUP(C1915,'Setup - Mix Design'!$A$5:$I$504,7,0)),"")</f>
        <v/>
      </c>
    </row>
    <row r="1916">
      <c r="A1916" s="31" t="n"/>
      <c r="B1916" s="26" t="n"/>
      <c r="C1916" s="26" t="n"/>
      <c r="D1916" s="27" t="n"/>
      <c r="E1916" s="26" t="n"/>
      <c r="F1916" s="33">
        <f>IFERROR(IF(OR(C1916="",D1916=""),"",D1916*VLOOKUP(C1916,'Setup - Mix Design'!$A$5:$I$504,2,0)),"")</f>
        <v/>
      </c>
      <c r="G1916" s="33">
        <f>IFERROR(IF(OR(C1916="",D1916=""),"",D1916*VLOOKUP(C1916,'Setup - Mix Design'!$A$5:$I$504,3,0)),"")</f>
        <v/>
      </c>
      <c r="H1916" s="33">
        <f>IFERROR(IF(OR(C1916="",D1916=""),"",D1916*VLOOKUP(C1916,'Setup - Mix Design'!$A$5:$I$504,4,0)),"")</f>
        <v/>
      </c>
      <c r="I1916" s="33">
        <f>IFERROR(IF(OR(C1916="",D1916=""),"",D1916*VLOOKUP(C1916,'Setup - Mix Design'!$A$5:$I$504,5,0)),"")</f>
        <v/>
      </c>
      <c r="J1916" s="33">
        <f>IFERROR(IF(OR(C1916="",D1916=""),"",D1916*VLOOKUP(C1916,'Setup - Mix Design'!$A$5:$I$504,6,0)),"")</f>
        <v/>
      </c>
      <c r="K1916" s="33">
        <f>IFERROR(IF(OR(C1916="",D1916=""),"",D1916*VLOOKUP(C1916,'Setup - Mix Design'!$A$5:$I$504,7,0)),"")</f>
        <v/>
      </c>
    </row>
    <row r="1917">
      <c r="A1917" s="31" t="n"/>
      <c r="B1917" s="26" t="n"/>
      <c r="C1917" s="26" t="n"/>
      <c r="D1917" s="27" t="n"/>
      <c r="E1917" s="26" t="n"/>
      <c r="F1917" s="33">
        <f>IFERROR(IF(OR(C1917="",D1917=""),"",D1917*VLOOKUP(C1917,'Setup - Mix Design'!$A$5:$I$504,2,0)),"")</f>
        <v/>
      </c>
      <c r="G1917" s="33">
        <f>IFERROR(IF(OR(C1917="",D1917=""),"",D1917*VLOOKUP(C1917,'Setup - Mix Design'!$A$5:$I$504,3,0)),"")</f>
        <v/>
      </c>
      <c r="H1917" s="33">
        <f>IFERROR(IF(OR(C1917="",D1917=""),"",D1917*VLOOKUP(C1917,'Setup - Mix Design'!$A$5:$I$504,4,0)),"")</f>
        <v/>
      </c>
      <c r="I1917" s="33">
        <f>IFERROR(IF(OR(C1917="",D1917=""),"",D1917*VLOOKUP(C1917,'Setup - Mix Design'!$A$5:$I$504,5,0)),"")</f>
        <v/>
      </c>
      <c r="J1917" s="33">
        <f>IFERROR(IF(OR(C1917="",D1917=""),"",D1917*VLOOKUP(C1917,'Setup - Mix Design'!$A$5:$I$504,6,0)),"")</f>
        <v/>
      </c>
      <c r="K1917" s="33">
        <f>IFERROR(IF(OR(C1917="",D1917=""),"",D1917*VLOOKUP(C1917,'Setup - Mix Design'!$A$5:$I$504,7,0)),"")</f>
        <v/>
      </c>
    </row>
    <row r="1918">
      <c r="A1918" s="31" t="n"/>
      <c r="B1918" s="26" t="n"/>
      <c r="C1918" s="26" t="n"/>
      <c r="D1918" s="27" t="n"/>
      <c r="E1918" s="26" t="n"/>
      <c r="F1918" s="33">
        <f>IFERROR(IF(OR(C1918="",D1918=""),"",D1918*VLOOKUP(C1918,'Setup - Mix Design'!$A$5:$I$504,2,0)),"")</f>
        <v/>
      </c>
      <c r="G1918" s="33">
        <f>IFERROR(IF(OR(C1918="",D1918=""),"",D1918*VLOOKUP(C1918,'Setup - Mix Design'!$A$5:$I$504,3,0)),"")</f>
        <v/>
      </c>
      <c r="H1918" s="33">
        <f>IFERROR(IF(OR(C1918="",D1918=""),"",D1918*VLOOKUP(C1918,'Setup - Mix Design'!$A$5:$I$504,4,0)),"")</f>
        <v/>
      </c>
      <c r="I1918" s="33">
        <f>IFERROR(IF(OR(C1918="",D1918=""),"",D1918*VLOOKUP(C1918,'Setup - Mix Design'!$A$5:$I$504,5,0)),"")</f>
        <v/>
      </c>
      <c r="J1918" s="33">
        <f>IFERROR(IF(OR(C1918="",D1918=""),"",D1918*VLOOKUP(C1918,'Setup - Mix Design'!$A$5:$I$504,6,0)),"")</f>
        <v/>
      </c>
      <c r="K1918" s="33">
        <f>IFERROR(IF(OR(C1918="",D1918=""),"",D1918*VLOOKUP(C1918,'Setup - Mix Design'!$A$5:$I$504,7,0)),"")</f>
        <v/>
      </c>
    </row>
    <row r="1919">
      <c r="A1919" s="31" t="n"/>
      <c r="B1919" s="26" t="n"/>
      <c r="C1919" s="26" t="n"/>
      <c r="D1919" s="27" t="n"/>
      <c r="E1919" s="26" t="n"/>
      <c r="F1919" s="33">
        <f>IFERROR(IF(OR(C1919="",D1919=""),"",D1919*VLOOKUP(C1919,'Setup - Mix Design'!$A$5:$I$504,2,0)),"")</f>
        <v/>
      </c>
      <c r="G1919" s="33">
        <f>IFERROR(IF(OR(C1919="",D1919=""),"",D1919*VLOOKUP(C1919,'Setup - Mix Design'!$A$5:$I$504,3,0)),"")</f>
        <v/>
      </c>
      <c r="H1919" s="33">
        <f>IFERROR(IF(OR(C1919="",D1919=""),"",D1919*VLOOKUP(C1919,'Setup - Mix Design'!$A$5:$I$504,4,0)),"")</f>
        <v/>
      </c>
      <c r="I1919" s="33">
        <f>IFERROR(IF(OR(C1919="",D1919=""),"",D1919*VLOOKUP(C1919,'Setup - Mix Design'!$A$5:$I$504,5,0)),"")</f>
        <v/>
      </c>
      <c r="J1919" s="33">
        <f>IFERROR(IF(OR(C1919="",D1919=""),"",D1919*VLOOKUP(C1919,'Setup - Mix Design'!$A$5:$I$504,6,0)),"")</f>
        <v/>
      </c>
      <c r="K1919" s="33">
        <f>IFERROR(IF(OR(C1919="",D1919=""),"",D1919*VLOOKUP(C1919,'Setup - Mix Design'!$A$5:$I$504,7,0)),"")</f>
        <v/>
      </c>
    </row>
    <row r="1920">
      <c r="A1920" s="31" t="n"/>
      <c r="B1920" s="26" t="n"/>
      <c r="C1920" s="26" t="n"/>
      <c r="D1920" s="27" t="n"/>
      <c r="E1920" s="26" t="n"/>
      <c r="F1920" s="33">
        <f>IFERROR(IF(OR(C1920="",D1920=""),"",D1920*VLOOKUP(C1920,'Setup - Mix Design'!$A$5:$I$504,2,0)),"")</f>
        <v/>
      </c>
      <c r="G1920" s="33">
        <f>IFERROR(IF(OR(C1920="",D1920=""),"",D1920*VLOOKUP(C1920,'Setup - Mix Design'!$A$5:$I$504,3,0)),"")</f>
        <v/>
      </c>
      <c r="H1920" s="33">
        <f>IFERROR(IF(OR(C1920="",D1920=""),"",D1920*VLOOKUP(C1920,'Setup - Mix Design'!$A$5:$I$504,4,0)),"")</f>
        <v/>
      </c>
      <c r="I1920" s="33">
        <f>IFERROR(IF(OR(C1920="",D1920=""),"",D1920*VLOOKUP(C1920,'Setup - Mix Design'!$A$5:$I$504,5,0)),"")</f>
        <v/>
      </c>
      <c r="J1920" s="33">
        <f>IFERROR(IF(OR(C1920="",D1920=""),"",D1920*VLOOKUP(C1920,'Setup - Mix Design'!$A$5:$I$504,6,0)),"")</f>
        <v/>
      </c>
      <c r="K1920" s="33">
        <f>IFERROR(IF(OR(C1920="",D1920=""),"",D1920*VLOOKUP(C1920,'Setup - Mix Design'!$A$5:$I$504,7,0)),"")</f>
        <v/>
      </c>
    </row>
    <row r="1921">
      <c r="A1921" s="31" t="n"/>
      <c r="B1921" s="26" t="n"/>
      <c r="C1921" s="26" t="n"/>
      <c r="D1921" s="27" t="n"/>
      <c r="E1921" s="26" t="n"/>
      <c r="F1921" s="33">
        <f>IFERROR(IF(OR(C1921="",D1921=""),"",D1921*VLOOKUP(C1921,'Setup - Mix Design'!$A$5:$I$504,2,0)),"")</f>
        <v/>
      </c>
      <c r="G1921" s="33">
        <f>IFERROR(IF(OR(C1921="",D1921=""),"",D1921*VLOOKUP(C1921,'Setup - Mix Design'!$A$5:$I$504,3,0)),"")</f>
        <v/>
      </c>
      <c r="H1921" s="33">
        <f>IFERROR(IF(OR(C1921="",D1921=""),"",D1921*VLOOKUP(C1921,'Setup - Mix Design'!$A$5:$I$504,4,0)),"")</f>
        <v/>
      </c>
      <c r="I1921" s="33">
        <f>IFERROR(IF(OR(C1921="",D1921=""),"",D1921*VLOOKUP(C1921,'Setup - Mix Design'!$A$5:$I$504,5,0)),"")</f>
        <v/>
      </c>
      <c r="J1921" s="33">
        <f>IFERROR(IF(OR(C1921="",D1921=""),"",D1921*VLOOKUP(C1921,'Setup - Mix Design'!$A$5:$I$504,6,0)),"")</f>
        <v/>
      </c>
      <c r="K1921" s="33">
        <f>IFERROR(IF(OR(C1921="",D1921=""),"",D1921*VLOOKUP(C1921,'Setup - Mix Design'!$A$5:$I$504,7,0)),"")</f>
        <v/>
      </c>
    </row>
    <row r="1922">
      <c r="A1922" s="31" t="n"/>
      <c r="B1922" s="26" t="n"/>
      <c r="C1922" s="26" t="n"/>
      <c r="D1922" s="27" t="n"/>
      <c r="E1922" s="26" t="n"/>
      <c r="F1922" s="33">
        <f>IFERROR(IF(OR(C1922="",D1922=""),"",D1922*VLOOKUP(C1922,'Setup - Mix Design'!$A$5:$I$504,2,0)),"")</f>
        <v/>
      </c>
      <c r="G1922" s="33">
        <f>IFERROR(IF(OR(C1922="",D1922=""),"",D1922*VLOOKUP(C1922,'Setup - Mix Design'!$A$5:$I$504,3,0)),"")</f>
        <v/>
      </c>
      <c r="H1922" s="33">
        <f>IFERROR(IF(OR(C1922="",D1922=""),"",D1922*VLOOKUP(C1922,'Setup - Mix Design'!$A$5:$I$504,4,0)),"")</f>
        <v/>
      </c>
      <c r="I1922" s="33">
        <f>IFERROR(IF(OR(C1922="",D1922=""),"",D1922*VLOOKUP(C1922,'Setup - Mix Design'!$A$5:$I$504,5,0)),"")</f>
        <v/>
      </c>
      <c r="J1922" s="33">
        <f>IFERROR(IF(OR(C1922="",D1922=""),"",D1922*VLOOKUP(C1922,'Setup - Mix Design'!$A$5:$I$504,6,0)),"")</f>
        <v/>
      </c>
      <c r="K1922" s="33">
        <f>IFERROR(IF(OR(C1922="",D1922=""),"",D1922*VLOOKUP(C1922,'Setup - Mix Design'!$A$5:$I$504,7,0)),"")</f>
        <v/>
      </c>
    </row>
    <row r="1923">
      <c r="A1923" s="31" t="n"/>
      <c r="B1923" s="26" t="n"/>
      <c r="C1923" s="26" t="n"/>
      <c r="D1923" s="27" t="n"/>
      <c r="E1923" s="26" t="n"/>
      <c r="F1923" s="33">
        <f>IFERROR(IF(OR(C1923="",D1923=""),"",D1923*VLOOKUP(C1923,'Setup - Mix Design'!$A$5:$I$504,2,0)),"")</f>
        <v/>
      </c>
      <c r="G1923" s="33">
        <f>IFERROR(IF(OR(C1923="",D1923=""),"",D1923*VLOOKUP(C1923,'Setup - Mix Design'!$A$5:$I$504,3,0)),"")</f>
        <v/>
      </c>
      <c r="H1923" s="33">
        <f>IFERROR(IF(OR(C1923="",D1923=""),"",D1923*VLOOKUP(C1923,'Setup - Mix Design'!$A$5:$I$504,4,0)),"")</f>
        <v/>
      </c>
      <c r="I1923" s="33">
        <f>IFERROR(IF(OR(C1923="",D1923=""),"",D1923*VLOOKUP(C1923,'Setup - Mix Design'!$A$5:$I$504,5,0)),"")</f>
        <v/>
      </c>
      <c r="J1923" s="33">
        <f>IFERROR(IF(OR(C1923="",D1923=""),"",D1923*VLOOKUP(C1923,'Setup - Mix Design'!$A$5:$I$504,6,0)),"")</f>
        <v/>
      </c>
      <c r="K1923" s="33">
        <f>IFERROR(IF(OR(C1923="",D1923=""),"",D1923*VLOOKUP(C1923,'Setup - Mix Design'!$A$5:$I$504,7,0)),"")</f>
        <v/>
      </c>
    </row>
    <row r="1924">
      <c r="A1924" s="31" t="n"/>
      <c r="B1924" s="26" t="n"/>
      <c r="C1924" s="26" t="n"/>
      <c r="D1924" s="27" t="n"/>
      <c r="E1924" s="26" t="n"/>
      <c r="F1924" s="33">
        <f>IFERROR(IF(OR(C1924="",D1924=""),"",D1924*VLOOKUP(C1924,'Setup - Mix Design'!$A$5:$I$504,2,0)),"")</f>
        <v/>
      </c>
      <c r="G1924" s="33">
        <f>IFERROR(IF(OR(C1924="",D1924=""),"",D1924*VLOOKUP(C1924,'Setup - Mix Design'!$A$5:$I$504,3,0)),"")</f>
        <v/>
      </c>
      <c r="H1924" s="33">
        <f>IFERROR(IF(OR(C1924="",D1924=""),"",D1924*VLOOKUP(C1924,'Setup - Mix Design'!$A$5:$I$504,4,0)),"")</f>
        <v/>
      </c>
      <c r="I1924" s="33">
        <f>IFERROR(IF(OR(C1924="",D1924=""),"",D1924*VLOOKUP(C1924,'Setup - Mix Design'!$A$5:$I$504,5,0)),"")</f>
        <v/>
      </c>
      <c r="J1924" s="33">
        <f>IFERROR(IF(OR(C1924="",D1924=""),"",D1924*VLOOKUP(C1924,'Setup - Mix Design'!$A$5:$I$504,6,0)),"")</f>
        <v/>
      </c>
      <c r="K1924" s="33">
        <f>IFERROR(IF(OR(C1924="",D1924=""),"",D1924*VLOOKUP(C1924,'Setup - Mix Design'!$A$5:$I$504,7,0)),"")</f>
        <v/>
      </c>
    </row>
    <row r="1925">
      <c r="A1925" s="31" t="n"/>
      <c r="B1925" s="26" t="n"/>
      <c r="C1925" s="26" t="n"/>
      <c r="D1925" s="27" t="n"/>
      <c r="E1925" s="26" t="n"/>
      <c r="F1925" s="33">
        <f>IFERROR(IF(OR(C1925="",D1925=""),"",D1925*VLOOKUP(C1925,'Setup - Mix Design'!$A$5:$I$504,2,0)),"")</f>
        <v/>
      </c>
      <c r="G1925" s="33">
        <f>IFERROR(IF(OR(C1925="",D1925=""),"",D1925*VLOOKUP(C1925,'Setup - Mix Design'!$A$5:$I$504,3,0)),"")</f>
        <v/>
      </c>
      <c r="H1925" s="33">
        <f>IFERROR(IF(OR(C1925="",D1925=""),"",D1925*VLOOKUP(C1925,'Setup - Mix Design'!$A$5:$I$504,4,0)),"")</f>
        <v/>
      </c>
      <c r="I1925" s="33">
        <f>IFERROR(IF(OR(C1925="",D1925=""),"",D1925*VLOOKUP(C1925,'Setup - Mix Design'!$A$5:$I$504,5,0)),"")</f>
        <v/>
      </c>
      <c r="J1925" s="33">
        <f>IFERROR(IF(OR(C1925="",D1925=""),"",D1925*VLOOKUP(C1925,'Setup - Mix Design'!$A$5:$I$504,6,0)),"")</f>
        <v/>
      </c>
      <c r="K1925" s="33">
        <f>IFERROR(IF(OR(C1925="",D1925=""),"",D1925*VLOOKUP(C1925,'Setup - Mix Design'!$A$5:$I$504,7,0)),"")</f>
        <v/>
      </c>
    </row>
    <row r="1926">
      <c r="A1926" s="31" t="n"/>
      <c r="B1926" s="26" t="n"/>
      <c r="C1926" s="26" t="n"/>
      <c r="D1926" s="27" t="n"/>
      <c r="E1926" s="26" t="n"/>
      <c r="F1926" s="33">
        <f>IFERROR(IF(OR(C1926="",D1926=""),"",D1926*VLOOKUP(C1926,'Setup - Mix Design'!$A$5:$I$504,2,0)),"")</f>
        <v/>
      </c>
      <c r="G1926" s="33">
        <f>IFERROR(IF(OR(C1926="",D1926=""),"",D1926*VLOOKUP(C1926,'Setup - Mix Design'!$A$5:$I$504,3,0)),"")</f>
        <v/>
      </c>
      <c r="H1926" s="33">
        <f>IFERROR(IF(OR(C1926="",D1926=""),"",D1926*VLOOKUP(C1926,'Setup - Mix Design'!$A$5:$I$504,4,0)),"")</f>
        <v/>
      </c>
      <c r="I1926" s="33">
        <f>IFERROR(IF(OR(C1926="",D1926=""),"",D1926*VLOOKUP(C1926,'Setup - Mix Design'!$A$5:$I$504,5,0)),"")</f>
        <v/>
      </c>
      <c r="J1926" s="33">
        <f>IFERROR(IF(OR(C1926="",D1926=""),"",D1926*VLOOKUP(C1926,'Setup - Mix Design'!$A$5:$I$504,6,0)),"")</f>
        <v/>
      </c>
      <c r="K1926" s="33">
        <f>IFERROR(IF(OR(C1926="",D1926=""),"",D1926*VLOOKUP(C1926,'Setup - Mix Design'!$A$5:$I$504,7,0)),"")</f>
        <v/>
      </c>
    </row>
    <row r="1927">
      <c r="A1927" s="31" t="n"/>
      <c r="B1927" s="26" t="n"/>
      <c r="C1927" s="26" t="n"/>
      <c r="D1927" s="27" t="n"/>
      <c r="E1927" s="26" t="n"/>
      <c r="F1927" s="33">
        <f>IFERROR(IF(OR(C1927="",D1927=""),"",D1927*VLOOKUP(C1927,'Setup - Mix Design'!$A$5:$I$504,2,0)),"")</f>
        <v/>
      </c>
      <c r="G1927" s="33">
        <f>IFERROR(IF(OR(C1927="",D1927=""),"",D1927*VLOOKUP(C1927,'Setup - Mix Design'!$A$5:$I$504,3,0)),"")</f>
        <v/>
      </c>
      <c r="H1927" s="33">
        <f>IFERROR(IF(OR(C1927="",D1927=""),"",D1927*VLOOKUP(C1927,'Setup - Mix Design'!$A$5:$I$504,4,0)),"")</f>
        <v/>
      </c>
      <c r="I1927" s="33">
        <f>IFERROR(IF(OR(C1927="",D1927=""),"",D1927*VLOOKUP(C1927,'Setup - Mix Design'!$A$5:$I$504,5,0)),"")</f>
        <v/>
      </c>
      <c r="J1927" s="33">
        <f>IFERROR(IF(OR(C1927="",D1927=""),"",D1927*VLOOKUP(C1927,'Setup - Mix Design'!$A$5:$I$504,6,0)),"")</f>
        <v/>
      </c>
      <c r="K1927" s="33">
        <f>IFERROR(IF(OR(C1927="",D1927=""),"",D1927*VLOOKUP(C1927,'Setup - Mix Design'!$A$5:$I$504,7,0)),"")</f>
        <v/>
      </c>
    </row>
    <row r="1928">
      <c r="A1928" s="31" t="n"/>
      <c r="B1928" s="26" t="n"/>
      <c r="C1928" s="26" t="n"/>
      <c r="D1928" s="27" t="n"/>
      <c r="E1928" s="26" t="n"/>
      <c r="F1928" s="33">
        <f>IFERROR(IF(OR(C1928="",D1928=""),"",D1928*VLOOKUP(C1928,'Setup - Mix Design'!$A$5:$I$504,2,0)),"")</f>
        <v/>
      </c>
      <c r="G1928" s="33">
        <f>IFERROR(IF(OR(C1928="",D1928=""),"",D1928*VLOOKUP(C1928,'Setup - Mix Design'!$A$5:$I$504,3,0)),"")</f>
        <v/>
      </c>
      <c r="H1928" s="33">
        <f>IFERROR(IF(OR(C1928="",D1928=""),"",D1928*VLOOKUP(C1928,'Setup - Mix Design'!$A$5:$I$504,4,0)),"")</f>
        <v/>
      </c>
      <c r="I1928" s="33">
        <f>IFERROR(IF(OR(C1928="",D1928=""),"",D1928*VLOOKUP(C1928,'Setup - Mix Design'!$A$5:$I$504,5,0)),"")</f>
        <v/>
      </c>
      <c r="J1928" s="33">
        <f>IFERROR(IF(OR(C1928="",D1928=""),"",D1928*VLOOKUP(C1928,'Setup - Mix Design'!$A$5:$I$504,6,0)),"")</f>
        <v/>
      </c>
      <c r="K1928" s="33">
        <f>IFERROR(IF(OR(C1928="",D1928=""),"",D1928*VLOOKUP(C1928,'Setup - Mix Design'!$A$5:$I$504,7,0)),"")</f>
        <v/>
      </c>
    </row>
    <row r="1929">
      <c r="A1929" s="31" t="n"/>
      <c r="B1929" s="26" t="n"/>
      <c r="C1929" s="26" t="n"/>
      <c r="D1929" s="27" t="n"/>
      <c r="E1929" s="26" t="n"/>
      <c r="F1929" s="33">
        <f>IFERROR(IF(OR(C1929="",D1929=""),"",D1929*VLOOKUP(C1929,'Setup - Mix Design'!$A$5:$I$504,2,0)),"")</f>
        <v/>
      </c>
      <c r="G1929" s="33">
        <f>IFERROR(IF(OR(C1929="",D1929=""),"",D1929*VLOOKUP(C1929,'Setup - Mix Design'!$A$5:$I$504,3,0)),"")</f>
        <v/>
      </c>
      <c r="H1929" s="33">
        <f>IFERROR(IF(OR(C1929="",D1929=""),"",D1929*VLOOKUP(C1929,'Setup - Mix Design'!$A$5:$I$504,4,0)),"")</f>
        <v/>
      </c>
      <c r="I1929" s="33">
        <f>IFERROR(IF(OR(C1929="",D1929=""),"",D1929*VLOOKUP(C1929,'Setup - Mix Design'!$A$5:$I$504,5,0)),"")</f>
        <v/>
      </c>
      <c r="J1929" s="33">
        <f>IFERROR(IF(OR(C1929="",D1929=""),"",D1929*VLOOKUP(C1929,'Setup - Mix Design'!$A$5:$I$504,6,0)),"")</f>
        <v/>
      </c>
      <c r="K1929" s="33">
        <f>IFERROR(IF(OR(C1929="",D1929=""),"",D1929*VLOOKUP(C1929,'Setup - Mix Design'!$A$5:$I$504,7,0)),"")</f>
        <v/>
      </c>
    </row>
    <row r="1930">
      <c r="A1930" s="31" t="n"/>
      <c r="B1930" s="26" t="n"/>
      <c r="C1930" s="26" t="n"/>
      <c r="D1930" s="27" t="n"/>
      <c r="E1930" s="26" t="n"/>
      <c r="F1930" s="33">
        <f>IFERROR(IF(OR(C1930="",D1930=""),"",D1930*VLOOKUP(C1930,'Setup - Mix Design'!$A$5:$I$504,2,0)),"")</f>
        <v/>
      </c>
      <c r="G1930" s="33">
        <f>IFERROR(IF(OR(C1930="",D1930=""),"",D1930*VLOOKUP(C1930,'Setup - Mix Design'!$A$5:$I$504,3,0)),"")</f>
        <v/>
      </c>
      <c r="H1930" s="33">
        <f>IFERROR(IF(OR(C1930="",D1930=""),"",D1930*VLOOKUP(C1930,'Setup - Mix Design'!$A$5:$I$504,4,0)),"")</f>
        <v/>
      </c>
      <c r="I1930" s="33">
        <f>IFERROR(IF(OR(C1930="",D1930=""),"",D1930*VLOOKUP(C1930,'Setup - Mix Design'!$A$5:$I$504,5,0)),"")</f>
        <v/>
      </c>
      <c r="J1930" s="33">
        <f>IFERROR(IF(OR(C1930="",D1930=""),"",D1930*VLOOKUP(C1930,'Setup - Mix Design'!$A$5:$I$504,6,0)),"")</f>
        <v/>
      </c>
      <c r="K1930" s="33">
        <f>IFERROR(IF(OR(C1930="",D1930=""),"",D1930*VLOOKUP(C1930,'Setup - Mix Design'!$A$5:$I$504,7,0)),"")</f>
        <v/>
      </c>
    </row>
    <row r="1931">
      <c r="A1931" s="31" t="n"/>
      <c r="B1931" s="26" t="n"/>
      <c r="C1931" s="26" t="n"/>
      <c r="D1931" s="27" t="n"/>
      <c r="E1931" s="26" t="n"/>
      <c r="F1931" s="33">
        <f>IFERROR(IF(OR(C1931="",D1931=""),"",D1931*VLOOKUP(C1931,'Setup - Mix Design'!$A$5:$I$504,2,0)),"")</f>
        <v/>
      </c>
      <c r="G1931" s="33">
        <f>IFERROR(IF(OR(C1931="",D1931=""),"",D1931*VLOOKUP(C1931,'Setup - Mix Design'!$A$5:$I$504,3,0)),"")</f>
        <v/>
      </c>
      <c r="H1931" s="33">
        <f>IFERROR(IF(OR(C1931="",D1931=""),"",D1931*VLOOKUP(C1931,'Setup - Mix Design'!$A$5:$I$504,4,0)),"")</f>
        <v/>
      </c>
      <c r="I1931" s="33">
        <f>IFERROR(IF(OR(C1931="",D1931=""),"",D1931*VLOOKUP(C1931,'Setup - Mix Design'!$A$5:$I$504,5,0)),"")</f>
        <v/>
      </c>
      <c r="J1931" s="33">
        <f>IFERROR(IF(OR(C1931="",D1931=""),"",D1931*VLOOKUP(C1931,'Setup - Mix Design'!$A$5:$I$504,6,0)),"")</f>
        <v/>
      </c>
      <c r="K1931" s="33">
        <f>IFERROR(IF(OR(C1931="",D1931=""),"",D1931*VLOOKUP(C1931,'Setup - Mix Design'!$A$5:$I$504,7,0)),"")</f>
        <v/>
      </c>
    </row>
    <row r="1932">
      <c r="A1932" s="31" t="n"/>
      <c r="B1932" s="26" t="n"/>
      <c r="C1932" s="26" t="n"/>
      <c r="D1932" s="27" t="n"/>
      <c r="E1932" s="26" t="n"/>
      <c r="F1932" s="33">
        <f>IFERROR(IF(OR(C1932="",D1932=""),"",D1932*VLOOKUP(C1932,'Setup - Mix Design'!$A$5:$I$504,2,0)),"")</f>
        <v/>
      </c>
      <c r="G1932" s="33">
        <f>IFERROR(IF(OR(C1932="",D1932=""),"",D1932*VLOOKUP(C1932,'Setup - Mix Design'!$A$5:$I$504,3,0)),"")</f>
        <v/>
      </c>
      <c r="H1932" s="33">
        <f>IFERROR(IF(OR(C1932="",D1932=""),"",D1932*VLOOKUP(C1932,'Setup - Mix Design'!$A$5:$I$504,4,0)),"")</f>
        <v/>
      </c>
      <c r="I1932" s="33">
        <f>IFERROR(IF(OR(C1932="",D1932=""),"",D1932*VLOOKUP(C1932,'Setup - Mix Design'!$A$5:$I$504,5,0)),"")</f>
        <v/>
      </c>
      <c r="J1932" s="33">
        <f>IFERROR(IF(OR(C1932="",D1932=""),"",D1932*VLOOKUP(C1932,'Setup - Mix Design'!$A$5:$I$504,6,0)),"")</f>
        <v/>
      </c>
      <c r="K1932" s="33">
        <f>IFERROR(IF(OR(C1932="",D1932=""),"",D1932*VLOOKUP(C1932,'Setup - Mix Design'!$A$5:$I$504,7,0)),"")</f>
        <v/>
      </c>
    </row>
    <row r="1933">
      <c r="A1933" s="31" t="n"/>
      <c r="B1933" s="26" t="n"/>
      <c r="C1933" s="26" t="n"/>
      <c r="D1933" s="27" t="n"/>
      <c r="E1933" s="26" t="n"/>
      <c r="F1933" s="33">
        <f>IFERROR(IF(OR(C1933="",D1933=""),"",D1933*VLOOKUP(C1933,'Setup - Mix Design'!$A$5:$I$504,2,0)),"")</f>
        <v/>
      </c>
      <c r="G1933" s="33">
        <f>IFERROR(IF(OR(C1933="",D1933=""),"",D1933*VLOOKUP(C1933,'Setup - Mix Design'!$A$5:$I$504,3,0)),"")</f>
        <v/>
      </c>
      <c r="H1933" s="33">
        <f>IFERROR(IF(OR(C1933="",D1933=""),"",D1933*VLOOKUP(C1933,'Setup - Mix Design'!$A$5:$I$504,4,0)),"")</f>
        <v/>
      </c>
      <c r="I1933" s="33">
        <f>IFERROR(IF(OR(C1933="",D1933=""),"",D1933*VLOOKUP(C1933,'Setup - Mix Design'!$A$5:$I$504,5,0)),"")</f>
        <v/>
      </c>
      <c r="J1933" s="33">
        <f>IFERROR(IF(OR(C1933="",D1933=""),"",D1933*VLOOKUP(C1933,'Setup - Mix Design'!$A$5:$I$504,6,0)),"")</f>
        <v/>
      </c>
      <c r="K1933" s="33">
        <f>IFERROR(IF(OR(C1933="",D1933=""),"",D1933*VLOOKUP(C1933,'Setup - Mix Design'!$A$5:$I$504,7,0)),"")</f>
        <v/>
      </c>
    </row>
    <row r="1934">
      <c r="A1934" s="31" t="n"/>
      <c r="B1934" s="26" t="n"/>
      <c r="C1934" s="26" t="n"/>
      <c r="D1934" s="27" t="n"/>
      <c r="E1934" s="26" t="n"/>
      <c r="F1934" s="33">
        <f>IFERROR(IF(OR(C1934="",D1934=""),"",D1934*VLOOKUP(C1934,'Setup - Mix Design'!$A$5:$I$504,2,0)),"")</f>
        <v/>
      </c>
      <c r="G1934" s="33">
        <f>IFERROR(IF(OR(C1934="",D1934=""),"",D1934*VLOOKUP(C1934,'Setup - Mix Design'!$A$5:$I$504,3,0)),"")</f>
        <v/>
      </c>
      <c r="H1934" s="33">
        <f>IFERROR(IF(OR(C1934="",D1934=""),"",D1934*VLOOKUP(C1934,'Setup - Mix Design'!$A$5:$I$504,4,0)),"")</f>
        <v/>
      </c>
      <c r="I1934" s="33">
        <f>IFERROR(IF(OR(C1934="",D1934=""),"",D1934*VLOOKUP(C1934,'Setup - Mix Design'!$A$5:$I$504,5,0)),"")</f>
        <v/>
      </c>
      <c r="J1934" s="33">
        <f>IFERROR(IF(OR(C1934="",D1934=""),"",D1934*VLOOKUP(C1934,'Setup - Mix Design'!$A$5:$I$504,6,0)),"")</f>
        <v/>
      </c>
      <c r="K1934" s="33">
        <f>IFERROR(IF(OR(C1934="",D1934=""),"",D1934*VLOOKUP(C1934,'Setup - Mix Design'!$A$5:$I$504,7,0)),"")</f>
        <v/>
      </c>
    </row>
    <row r="1935">
      <c r="A1935" s="31" t="n"/>
      <c r="B1935" s="26" t="n"/>
      <c r="C1935" s="26" t="n"/>
      <c r="D1935" s="27" t="n"/>
      <c r="E1935" s="26" t="n"/>
      <c r="F1935" s="33">
        <f>IFERROR(IF(OR(C1935="",D1935=""),"",D1935*VLOOKUP(C1935,'Setup - Mix Design'!$A$5:$I$504,2,0)),"")</f>
        <v/>
      </c>
      <c r="G1935" s="33">
        <f>IFERROR(IF(OR(C1935="",D1935=""),"",D1935*VLOOKUP(C1935,'Setup - Mix Design'!$A$5:$I$504,3,0)),"")</f>
        <v/>
      </c>
      <c r="H1935" s="33">
        <f>IFERROR(IF(OR(C1935="",D1935=""),"",D1935*VLOOKUP(C1935,'Setup - Mix Design'!$A$5:$I$504,4,0)),"")</f>
        <v/>
      </c>
      <c r="I1935" s="33">
        <f>IFERROR(IF(OR(C1935="",D1935=""),"",D1935*VLOOKUP(C1935,'Setup - Mix Design'!$A$5:$I$504,5,0)),"")</f>
        <v/>
      </c>
      <c r="J1935" s="33">
        <f>IFERROR(IF(OR(C1935="",D1935=""),"",D1935*VLOOKUP(C1935,'Setup - Mix Design'!$A$5:$I$504,6,0)),"")</f>
        <v/>
      </c>
      <c r="K1935" s="33">
        <f>IFERROR(IF(OR(C1935="",D1935=""),"",D1935*VLOOKUP(C1935,'Setup - Mix Design'!$A$5:$I$504,7,0)),"")</f>
        <v/>
      </c>
    </row>
    <row r="1936">
      <c r="A1936" s="31" t="n"/>
      <c r="B1936" s="26" t="n"/>
      <c r="C1936" s="26" t="n"/>
      <c r="D1936" s="27" t="n"/>
      <c r="E1936" s="26" t="n"/>
      <c r="F1936" s="33">
        <f>IFERROR(IF(OR(C1936="",D1936=""),"",D1936*VLOOKUP(C1936,'Setup - Mix Design'!$A$5:$I$504,2,0)),"")</f>
        <v/>
      </c>
      <c r="G1936" s="33">
        <f>IFERROR(IF(OR(C1936="",D1936=""),"",D1936*VLOOKUP(C1936,'Setup - Mix Design'!$A$5:$I$504,3,0)),"")</f>
        <v/>
      </c>
      <c r="H1936" s="33">
        <f>IFERROR(IF(OR(C1936="",D1936=""),"",D1936*VLOOKUP(C1936,'Setup - Mix Design'!$A$5:$I$504,4,0)),"")</f>
        <v/>
      </c>
      <c r="I1936" s="33">
        <f>IFERROR(IF(OR(C1936="",D1936=""),"",D1936*VLOOKUP(C1936,'Setup - Mix Design'!$A$5:$I$504,5,0)),"")</f>
        <v/>
      </c>
      <c r="J1936" s="33">
        <f>IFERROR(IF(OR(C1936="",D1936=""),"",D1936*VLOOKUP(C1936,'Setup - Mix Design'!$A$5:$I$504,6,0)),"")</f>
        <v/>
      </c>
      <c r="K1936" s="33">
        <f>IFERROR(IF(OR(C1936="",D1936=""),"",D1936*VLOOKUP(C1936,'Setup - Mix Design'!$A$5:$I$504,7,0)),"")</f>
        <v/>
      </c>
    </row>
    <row r="1937">
      <c r="A1937" s="31" t="n"/>
      <c r="B1937" s="26" t="n"/>
      <c r="C1937" s="26" t="n"/>
      <c r="D1937" s="27" t="n"/>
      <c r="E1937" s="26" t="n"/>
      <c r="F1937" s="33">
        <f>IFERROR(IF(OR(C1937="",D1937=""),"",D1937*VLOOKUP(C1937,'Setup - Mix Design'!$A$5:$I$504,2,0)),"")</f>
        <v/>
      </c>
      <c r="G1937" s="33">
        <f>IFERROR(IF(OR(C1937="",D1937=""),"",D1937*VLOOKUP(C1937,'Setup - Mix Design'!$A$5:$I$504,3,0)),"")</f>
        <v/>
      </c>
      <c r="H1937" s="33">
        <f>IFERROR(IF(OR(C1937="",D1937=""),"",D1937*VLOOKUP(C1937,'Setup - Mix Design'!$A$5:$I$504,4,0)),"")</f>
        <v/>
      </c>
      <c r="I1937" s="33">
        <f>IFERROR(IF(OR(C1937="",D1937=""),"",D1937*VLOOKUP(C1937,'Setup - Mix Design'!$A$5:$I$504,5,0)),"")</f>
        <v/>
      </c>
      <c r="J1937" s="33">
        <f>IFERROR(IF(OR(C1937="",D1937=""),"",D1937*VLOOKUP(C1937,'Setup - Mix Design'!$A$5:$I$504,6,0)),"")</f>
        <v/>
      </c>
      <c r="K1937" s="33">
        <f>IFERROR(IF(OR(C1937="",D1937=""),"",D1937*VLOOKUP(C1937,'Setup - Mix Design'!$A$5:$I$504,7,0)),"")</f>
        <v/>
      </c>
    </row>
    <row r="1938">
      <c r="A1938" s="31" t="n"/>
      <c r="B1938" s="26" t="n"/>
      <c r="C1938" s="26" t="n"/>
      <c r="D1938" s="27" t="n"/>
      <c r="E1938" s="26" t="n"/>
      <c r="F1938" s="33">
        <f>IFERROR(IF(OR(C1938="",D1938=""),"",D1938*VLOOKUP(C1938,'Setup - Mix Design'!$A$5:$I$504,2,0)),"")</f>
        <v/>
      </c>
      <c r="G1938" s="33">
        <f>IFERROR(IF(OR(C1938="",D1938=""),"",D1938*VLOOKUP(C1938,'Setup - Mix Design'!$A$5:$I$504,3,0)),"")</f>
        <v/>
      </c>
      <c r="H1938" s="33">
        <f>IFERROR(IF(OR(C1938="",D1938=""),"",D1938*VLOOKUP(C1938,'Setup - Mix Design'!$A$5:$I$504,4,0)),"")</f>
        <v/>
      </c>
      <c r="I1938" s="33">
        <f>IFERROR(IF(OR(C1938="",D1938=""),"",D1938*VLOOKUP(C1938,'Setup - Mix Design'!$A$5:$I$504,5,0)),"")</f>
        <v/>
      </c>
      <c r="J1938" s="33">
        <f>IFERROR(IF(OR(C1938="",D1938=""),"",D1938*VLOOKUP(C1938,'Setup - Mix Design'!$A$5:$I$504,6,0)),"")</f>
        <v/>
      </c>
      <c r="K1938" s="33">
        <f>IFERROR(IF(OR(C1938="",D1938=""),"",D1938*VLOOKUP(C1938,'Setup - Mix Design'!$A$5:$I$504,7,0)),"")</f>
        <v/>
      </c>
    </row>
    <row r="1939">
      <c r="A1939" s="31" t="n"/>
      <c r="B1939" s="26" t="n"/>
      <c r="C1939" s="26" t="n"/>
      <c r="D1939" s="27" t="n"/>
      <c r="E1939" s="26" t="n"/>
      <c r="F1939" s="33">
        <f>IFERROR(IF(OR(C1939="",D1939=""),"",D1939*VLOOKUP(C1939,'Setup - Mix Design'!$A$5:$I$504,2,0)),"")</f>
        <v/>
      </c>
      <c r="G1939" s="33">
        <f>IFERROR(IF(OR(C1939="",D1939=""),"",D1939*VLOOKUP(C1939,'Setup - Mix Design'!$A$5:$I$504,3,0)),"")</f>
        <v/>
      </c>
      <c r="H1939" s="33">
        <f>IFERROR(IF(OR(C1939="",D1939=""),"",D1939*VLOOKUP(C1939,'Setup - Mix Design'!$A$5:$I$504,4,0)),"")</f>
        <v/>
      </c>
      <c r="I1939" s="33">
        <f>IFERROR(IF(OR(C1939="",D1939=""),"",D1939*VLOOKUP(C1939,'Setup - Mix Design'!$A$5:$I$504,5,0)),"")</f>
        <v/>
      </c>
      <c r="J1939" s="33">
        <f>IFERROR(IF(OR(C1939="",D1939=""),"",D1939*VLOOKUP(C1939,'Setup - Mix Design'!$A$5:$I$504,6,0)),"")</f>
        <v/>
      </c>
      <c r="K1939" s="33">
        <f>IFERROR(IF(OR(C1939="",D1939=""),"",D1939*VLOOKUP(C1939,'Setup - Mix Design'!$A$5:$I$504,7,0)),"")</f>
        <v/>
      </c>
    </row>
    <row r="1940">
      <c r="A1940" s="31" t="n"/>
      <c r="B1940" s="26" t="n"/>
      <c r="C1940" s="26" t="n"/>
      <c r="D1940" s="27" t="n"/>
      <c r="E1940" s="26" t="n"/>
      <c r="F1940" s="33">
        <f>IFERROR(IF(OR(C1940="",D1940=""),"",D1940*VLOOKUP(C1940,'Setup - Mix Design'!$A$5:$I$504,2,0)),"")</f>
        <v/>
      </c>
      <c r="G1940" s="33">
        <f>IFERROR(IF(OR(C1940="",D1940=""),"",D1940*VLOOKUP(C1940,'Setup - Mix Design'!$A$5:$I$504,3,0)),"")</f>
        <v/>
      </c>
      <c r="H1940" s="33">
        <f>IFERROR(IF(OR(C1940="",D1940=""),"",D1940*VLOOKUP(C1940,'Setup - Mix Design'!$A$5:$I$504,4,0)),"")</f>
        <v/>
      </c>
      <c r="I1940" s="33">
        <f>IFERROR(IF(OR(C1940="",D1940=""),"",D1940*VLOOKUP(C1940,'Setup - Mix Design'!$A$5:$I$504,5,0)),"")</f>
        <v/>
      </c>
      <c r="J1940" s="33">
        <f>IFERROR(IF(OR(C1940="",D1940=""),"",D1940*VLOOKUP(C1940,'Setup - Mix Design'!$A$5:$I$504,6,0)),"")</f>
        <v/>
      </c>
      <c r="K1940" s="33">
        <f>IFERROR(IF(OR(C1940="",D1940=""),"",D1940*VLOOKUP(C1940,'Setup - Mix Design'!$A$5:$I$504,7,0)),"")</f>
        <v/>
      </c>
    </row>
    <row r="1941">
      <c r="A1941" s="31" t="n"/>
      <c r="B1941" s="26" t="n"/>
      <c r="C1941" s="26" t="n"/>
      <c r="D1941" s="27" t="n"/>
      <c r="E1941" s="26" t="n"/>
      <c r="F1941" s="33">
        <f>IFERROR(IF(OR(C1941="",D1941=""),"",D1941*VLOOKUP(C1941,'Setup - Mix Design'!$A$5:$I$504,2,0)),"")</f>
        <v/>
      </c>
      <c r="G1941" s="33">
        <f>IFERROR(IF(OR(C1941="",D1941=""),"",D1941*VLOOKUP(C1941,'Setup - Mix Design'!$A$5:$I$504,3,0)),"")</f>
        <v/>
      </c>
      <c r="H1941" s="33">
        <f>IFERROR(IF(OR(C1941="",D1941=""),"",D1941*VLOOKUP(C1941,'Setup - Mix Design'!$A$5:$I$504,4,0)),"")</f>
        <v/>
      </c>
      <c r="I1941" s="33">
        <f>IFERROR(IF(OR(C1941="",D1941=""),"",D1941*VLOOKUP(C1941,'Setup - Mix Design'!$A$5:$I$504,5,0)),"")</f>
        <v/>
      </c>
      <c r="J1941" s="33">
        <f>IFERROR(IF(OR(C1941="",D1941=""),"",D1941*VLOOKUP(C1941,'Setup - Mix Design'!$A$5:$I$504,6,0)),"")</f>
        <v/>
      </c>
      <c r="K1941" s="33">
        <f>IFERROR(IF(OR(C1941="",D1941=""),"",D1941*VLOOKUP(C1941,'Setup - Mix Design'!$A$5:$I$504,7,0)),"")</f>
        <v/>
      </c>
    </row>
    <row r="1942">
      <c r="A1942" s="31" t="n"/>
      <c r="B1942" s="26" t="n"/>
      <c r="C1942" s="26" t="n"/>
      <c r="D1942" s="27" t="n"/>
      <c r="E1942" s="26" t="n"/>
      <c r="F1942" s="33">
        <f>IFERROR(IF(OR(C1942="",D1942=""),"",D1942*VLOOKUP(C1942,'Setup - Mix Design'!$A$5:$I$504,2,0)),"")</f>
        <v/>
      </c>
      <c r="G1942" s="33">
        <f>IFERROR(IF(OR(C1942="",D1942=""),"",D1942*VLOOKUP(C1942,'Setup - Mix Design'!$A$5:$I$504,3,0)),"")</f>
        <v/>
      </c>
      <c r="H1942" s="33">
        <f>IFERROR(IF(OR(C1942="",D1942=""),"",D1942*VLOOKUP(C1942,'Setup - Mix Design'!$A$5:$I$504,4,0)),"")</f>
        <v/>
      </c>
      <c r="I1942" s="33">
        <f>IFERROR(IF(OR(C1942="",D1942=""),"",D1942*VLOOKUP(C1942,'Setup - Mix Design'!$A$5:$I$504,5,0)),"")</f>
        <v/>
      </c>
      <c r="J1942" s="33">
        <f>IFERROR(IF(OR(C1942="",D1942=""),"",D1942*VLOOKUP(C1942,'Setup - Mix Design'!$A$5:$I$504,6,0)),"")</f>
        <v/>
      </c>
      <c r="K1942" s="33">
        <f>IFERROR(IF(OR(C1942="",D1942=""),"",D1942*VLOOKUP(C1942,'Setup - Mix Design'!$A$5:$I$504,7,0)),"")</f>
        <v/>
      </c>
    </row>
    <row r="1943">
      <c r="A1943" s="31" t="n"/>
      <c r="B1943" s="26" t="n"/>
      <c r="C1943" s="26" t="n"/>
      <c r="D1943" s="27" t="n"/>
      <c r="E1943" s="26" t="n"/>
      <c r="F1943" s="33">
        <f>IFERROR(IF(OR(C1943="",D1943=""),"",D1943*VLOOKUP(C1943,'Setup - Mix Design'!$A$5:$I$504,2,0)),"")</f>
        <v/>
      </c>
      <c r="G1943" s="33">
        <f>IFERROR(IF(OR(C1943="",D1943=""),"",D1943*VLOOKUP(C1943,'Setup - Mix Design'!$A$5:$I$504,3,0)),"")</f>
        <v/>
      </c>
      <c r="H1943" s="33">
        <f>IFERROR(IF(OR(C1943="",D1943=""),"",D1943*VLOOKUP(C1943,'Setup - Mix Design'!$A$5:$I$504,4,0)),"")</f>
        <v/>
      </c>
      <c r="I1943" s="33">
        <f>IFERROR(IF(OR(C1943="",D1943=""),"",D1943*VLOOKUP(C1943,'Setup - Mix Design'!$A$5:$I$504,5,0)),"")</f>
        <v/>
      </c>
      <c r="J1943" s="33">
        <f>IFERROR(IF(OR(C1943="",D1943=""),"",D1943*VLOOKUP(C1943,'Setup - Mix Design'!$A$5:$I$504,6,0)),"")</f>
        <v/>
      </c>
      <c r="K1943" s="33">
        <f>IFERROR(IF(OR(C1943="",D1943=""),"",D1943*VLOOKUP(C1943,'Setup - Mix Design'!$A$5:$I$504,7,0)),"")</f>
        <v/>
      </c>
    </row>
    <row r="1944">
      <c r="A1944" s="31" t="n"/>
      <c r="B1944" s="26" t="n"/>
      <c r="C1944" s="26" t="n"/>
      <c r="D1944" s="27" t="n"/>
      <c r="E1944" s="26" t="n"/>
      <c r="F1944" s="33">
        <f>IFERROR(IF(OR(C1944="",D1944=""),"",D1944*VLOOKUP(C1944,'Setup - Mix Design'!$A$5:$I$504,2,0)),"")</f>
        <v/>
      </c>
      <c r="G1944" s="33">
        <f>IFERROR(IF(OR(C1944="",D1944=""),"",D1944*VLOOKUP(C1944,'Setup - Mix Design'!$A$5:$I$504,3,0)),"")</f>
        <v/>
      </c>
      <c r="H1944" s="33">
        <f>IFERROR(IF(OR(C1944="",D1944=""),"",D1944*VLOOKUP(C1944,'Setup - Mix Design'!$A$5:$I$504,4,0)),"")</f>
        <v/>
      </c>
      <c r="I1944" s="33">
        <f>IFERROR(IF(OR(C1944="",D1944=""),"",D1944*VLOOKUP(C1944,'Setup - Mix Design'!$A$5:$I$504,5,0)),"")</f>
        <v/>
      </c>
      <c r="J1944" s="33">
        <f>IFERROR(IF(OR(C1944="",D1944=""),"",D1944*VLOOKUP(C1944,'Setup - Mix Design'!$A$5:$I$504,6,0)),"")</f>
        <v/>
      </c>
      <c r="K1944" s="33">
        <f>IFERROR(IF(OR(C1944="",D1944=""),"",D1944*VLOOKUP(C1944,'Setup - Mix Design'!$A$5:$I$504,7,0)),"")</f>
        <v/>
      </c>
    </row>
    <row r="1945">
      <c r="A1945" s="31" t="n"/>
      <c r="B1945" s="26" t="n"/>
      <c r="C1945" s="26" t="n"/>
      <c r="D1945" s="27" t="n"/>
      <c r="E1945" s="26" t="n"/>
      <c r="F1945" s="33">
        <f>IFERROR(IF(OR(C1945="",D1945=""),"",D1945*VLOOKUP(C1945,'Setup - Mix Design'!$A$5:$I$504,2,0)),"")</f>
        <v/>
      </c>
      <c r="G1945" s="33">
        <f>IFERROR(IF(OR(C1945="",D1945=""),"",D1945*VLOOKUP(C1945,'Setup - Mix Design'!$A$5:$I$504,3,0)),"")</f>
        <v/>
      </c>
      <c r="H1945" s="33">
        <f>IFERROR(IF(OR(C1945="",D1945=""),"",D1945*VLOOKUP(C1945,'Setup - Mix Design'!$A$5:$I$504,4,0)),"")</f>
        <v/>
      </c>
      <c r="I1945" s="33">
        <f>IFERROR(IF(OR(C1945="",D1945=""),"",D1945*VLOOKUP(C1945,'Setup - Mix Design'!$A$5:$I$504,5,0)),"")</f>
        <v/>
      </c>
      <c r="J1945" s="33">
        <f>IFERROR(IF(OR(C1945="",D1945=""),"",D1945*VLOOKUP(C1945,'Setup - Mix Design'!$A$5:$I$504,6,0)),"")</f>
        <v/>
      </c>
      <c r="K1945" s="33">
        <f>IFERROR(IF(OR(C1945="",D1945=""),"",D1945*VLOOKUP(C1945,'Setup - Mix Design'!$A$5:$I$504,7,0)),"")</f>
        <v/>
      </c>
    </row>
    <row r="1946">
      <c r="A1946" s="31" t="n"/>
      <c r="B1946" s="26" t="n"/>
      <c r="C1946" s="26" t="n"/>
      <c r="D1946" s="27" t="n"/>
      <c r="E1946" s="26" t="n"/>
      <c r="F1946" s="33">
        <f>IFERROR(IF(OR(C1946="",D1946=""),"",D1946*VLOOKUP(C1946,'Setup - Mix Design'!$A$5:$I$504,2,0)),"")</f>
        <v/>
      </c>
      <c r="G1946" s="33">
        <f>IFERROR(IF(OR(C1946="",D1946=""),"",D1946*VLOOKUP(C1946,'Setup - Mix Design'!$A$5:$I$504,3,0)),"")</f>
        <v/>
      </c>
      <c r="H1946" s="33">
        <f>IFERROR(IF(OR(C1946="",D1946=""),"",D1946*VLOOKUP(C1946,'Setup - Mix Design'!$A$5:$I$504,4,0)),"")</f>
        <v/>
      </c>
      <c r="I1946" s="33">
        <f>IFERROR(IF(OR(C1946="",D1946=""),"",D1946*VLOOKUP(C1946,'Setup - Mix Design'!$A$5:$I$504,5,0)),"")</f>
        <v/>
      </c>
      <c r="J1946" s="33">
        <f>IFERROR(IF(OR(C1946="",D1946=""),"",D1946*VLOOKUP(C1946,'Setup - Mix Design'!$A$5:$I$504,6,0)),"")</f>
        <v/>
      </c>
      <c r="K1946" s="33">
        <f>IFERROR(IF(OR(C1946="",D1946=""),"",D1946*VLOOKUP(C1946,'Setup - Mix Design'!$A$5:$I$504,7,0)),"")</f>
        <v/>
      </c>
    </row>
    <row r="1947">
      <c r="A1947" s="31" t="n"/>
      <c r="B1947" s="26" t="n"/>
      <c r="C1947" s="26" t="n"/>
      <c r="D1947" s="27" t="n"/>
      <c r="E1947" s="26" t="n"/>
      <c r="F1947" s="33">
        <f>IFERROR(IF(OR(C1947="",D1947=""),"",D1947*VLOOKUP(C1947,'Setup - Mix Design'!$A$5:$I$504,2,0)),"")</f>
        <v/>
      </c>
      <c r="G1947" s="33">
        <f>IFERROR(IF(OR(C1947="",D1947=""),"",D1947*VLOOKUP(C1947,'Setup - Mix Design'!$A$5:$I$504,3,0)),"")</f>
        <v/>
      </c>
      <c r="H1947" s="33">
        <f>IFERROR(IF(OR(C1947="",D1947=""),"",D1947*VLOOKUP(C1947,'Setup - Mix Design'!$A$5:$I$504,4,0)),"")</f>
        <v/>
      </c>
      <c r="I1947" s="33">
        <f>IFERROR(IF(OR(C1947="",D1947=""),"",D1947*VLOOKUP(C1947,'Setup - Mix Design'!$A$5:$I$504,5,0)),"")</f>
        <v/>
      </c>
      <c r="J1947" s="33">
        <f>IFERROR(IF(OR(C1947="",D1947=""),"",D1947*VLOOKUP(C1947,'Setup - Mix Design'!$A$5:$I$504,6,0)),"")</f>
        <v/>
      </c>
      <c r="K1947" s="33">
        <f>IFERROR(IF(OR(C1947="",D1947=""),"",D1947*VLOOKUP(C1947,'Setup - Mix Design'!$A$5:$I$504,7,0)),"")</f>
        <v/>
      </c>
    </row>
    <row r="1948">
      <c r="A1948" s="31" t="n"/>
      <c r="B1948" s="26" t="n"/>
      <c r="C1948" s="26" t="n"/>
      <c r="D1948" s="27" t="n"/>
      <c r="E1948" s="26" t="n"/>
      <c r="F1948" s="33">
        <f>IFERROR(IF(OR(C1948="",D1948=""),"",D1948*VLOOKUP(C1948,'Setup - Mix Design'!$A$5:$I$504,2,0)),"")</f>
        <v/>
      </c>
      <c r="G1948" s="33">
        <f>IFERROR(IF(OR(C1948="",D1948=""),"",D1948*VLOOKUP(C1948,'Setup - Mix Design'!$A$5:$I$504,3,0)),"")</f>
        <v/>
      </c>
      <c r="H1948" s="33">
        <f>IFERROR(IF(OR(C1948="",D1948=""),"",D1948*VLOOKUP(C1948,'Setup - Mix Design'!$A$5:$I$504,4,0)),"")</f>
        <v/>
      </c>
      <c r="I1948" s="33">
        <f>IFERROR(IF(OR(C1948="",D1948=""),"",D1948*VLOOKUP(C1948,'Setup - Mix Design'!$A$5:$I$504,5,0)),"")</f>
        <v/>
      </c>
      <c r="J1948" s="33">
        <f>IFERROR(IF(OR(C1948="",D1948=""),"",D1948*VLOOKUP(C1948,'Setup - Mix Design'!$A$5:$I$504,6,0)),"")</f>
        <v/>
      </c>
      <c r="K1948" s="33">
        <f>IFERROR(IF(OR(C1948="",D1948=""),"",D1948*VLOOKUP(C1948,'Setup - Mix Design'!$A$5:$I$504,7,0)),"")</f>
        <v/>
      </c>
    </row>
    <row r="1949">
      <c r="A1949" s="31" t="n"/>
      <c r="B1949" s="26" t="n"/>
      <c r="C1949" s="26" t="n"/>
      <c r="D1949" s="27" t="n"/>
      <c r="E1949" s="26" t="n"/>
      <c r="F1949" s="33">
        <f>IFERROR(IF(OR(C1949="",D1949=""),"",D1949*VLOOKUP(C1949,'Setup - Mix Design'!$A$5:$I$504,2,0)),"")</f>
        <v/>
      </c>
      <c r="G1949" s="33">
        <f>IFERROR(IF(OR(C1949="",D1949=""),"",D1949*VLOOKUP(C1949,'Setup - Mix Design'!$A$5:$I$504,3,0)),"")</f>
        <v/>
      </c>
      <c r="H1949" s="33">
        <f>IFERROR(IF(OR(C1949="",D1949=""),"",D1949*VLOOKUP(C1949,'Setup - Mix Design'!$A$5:$I$504,4,0)),"")</f>
        <v/>
      </c>
      <c r="I1949" s="33">
        <f>IFERROR(IF(OR(C1949="",D1949=""),"",D1949*VLOOKUP(C1949,'Setup - Mix Design'!$A$5:$I$504,5,0)),"")</f>
        <v/>
      </c>
      <c r="J1949" s="33">
        <f>IFERROR(IF(OR(C1949="",D1949=""),"",D1949*VLOOKUP(C1949,'Setup - Mix Design'!$A$5:$I$504,6,0)),"")</f>
        <v/>
      </c>
      <c r="K1949" s="33">
        <f>IFERROR(IF(OR(C1949="",D1949=""),"",D1949*VLOOKUP(C1949,'Setup - Mix Design'!$A$5:$I$504,7,0)),"")</f>
        <v/>
      </c>
    </row>
    <row r="1950">
      <c r="A1950" s="31" t="n"/>
      <c r="B1950" s="26" t="n"/>
      <c r="C1950" s="26" t="n"/>
      <c r="D1950" s="27" t="n"/>
      <c r="E1950" s="26" t="n"/>
      <c r="F1950" s="33">
        <f>IFERROR(IF(OR(C1950="",D1950=""),"",D1950*VLOOKUP(C1950,'Setup - Mix Design'!$A$5:$I$504,2,0)),"")</f>
        <v/>
      </c>
      <c r="G1950" s="33">
        <f>IFERROR(IF(OR(C1950="",D1950=""),"",D1950*VLOOKUP(C1950,'Setup - Mix Design'!$A$5:$I$504,3,0)),"")</f>
        <v/>
      </c>
      <c r="H1950" s="33">
        <f>IFERROR(IF(OR(C1950="",D1950=""),"",D1950*VLOOKUP(C1950,'Setup - Mix Design'!$A$5:$I$504,4,0)),"")</f>
        <v/>
      </c>
      <c r="I1950" s="33">
        <f>IFERROR(IF(OR(C1950="",D1950=""),"",D1950*VLOOKUP(C1950,'Setup - Mix Design'!$A$5:$I$504,5,0)),"")</f>
        <v/>
      </c>
      <c r="J1950" s="33">
        <f>IFERROR(IF(OR(C1950="",D1950=""),"",D1950*VLOOKUP(C1950,'Setup - Mix Design'!$A$5:$I$504,6,0)),"")</f>
        <v/>
      </c>
      <c r="K1950" s="33">
        <f>IFERROR(IF(OR(C1950="",D1950=""),"",D1950*VLOOKUP(C1950,'Setup - Mix Design'!$A$5:$I$504,7,0)),"")</f>
        <v/>
      </c>
    </row>
    <row r="1951">
      <c r="A1951" s="31" t="n"/>
      <c r="B1951" s="26" t="n"/>
      <c r="C1951" s="26" t="n"/>
      <c r="D1951" s="27" t="n"/>
      <c r="E1951" s="26" t="n"/>
      <c r="F1951" s="33">
        <f>IFERROR(IF(OR(C1951="",D1951=""),"",D1951*VLOOKUP(C1951,'Setup - Mix Design'!$A$5:$I$504,2,0)),"")</f>
        <v/>
      </c>
      <c r="G1951" s="33">
        <f>IFERROR(IF(OR(C1951="",D1951=""),"",D1951*VLOOKUP(C1951,'Setup - Mix Design'!$A$5:$I$504,3,0)),"")</f>
        <v/>
      </c>
      <c r="H1951" s="33">
        <f>IFERROR(IF(OR(C1951="",D1951=""),"",D1951*VLOOKUP(C1951,'Setup - Mix Design'!$A$5:$I$504,4,0)),"")</f>
        <v/>
      </c>
      <c r="I1951" s="33">
        <f>IFERROR(IF(OR(C1951="",D1951=""),"",D1951*VLOOKUP(C1951,'Setup - Mix Design'!$A$5:$I$504,5,0)),"")</f>
        <v/>
      </c>
      <c r="J1951" s="33">
        <f>IFERROR(IF(OR(C1951="",D1951=""),"",D1951*VLOOKUP(C1951,'Setup - Mix Design'!$A$5:$I$504,6,0)),"")</f>
        <v/>
      </c>
      <c r="K1951" s="33">
        <f>IFERROR(IF(OR(C1951="",D1951=""),"",D1951*VLOOKUP(C1951,'Setup - Mix Design'!$A$5:$I$504,7,0)),"")</f>
        <v/>
      </c>
    </row>
    <row r="1952">
      <c r="A1952" s="31" t="n"/>
      <c r="B1952" s="26" t="n"/>
      <c r="C1952" s="26" t="n"/>
      <c r="D1952" s="27" t="n"/>
      <c r="E1952" s="26" t="n"/>
      <c r="F1952" s="33">
        <f>IFERROR(IF(OR(C1952="",D1952=""),"",D1952*VLOOKUP(C1952,'Setup - Mix Design'!$A$5:$I$504,2,0)),"")</f>
        <v/>
      </c>
      <c r="G1952" s="33">
        <f>IFERROR(IF(OR(C1952="",D1952=""),"",D1952*VLOOKUP(C1952,'Setup - Mix Design'!$A$5:$I$504,3,0)),"")</f>
        <v/>
      </c>
      <c r="H1952" s="33">
        <f>IFERROR(IF(OR(C1952="",D1952=""),"",D1952*VLOOKUP(C1952,'Setup - Mix Design'!$A$5:$I$504,4,0)),"")</f>
        <v/>
      </c>
      <c r="I1952" s="33">
        <f>IFERROR(IF(OR(C1952="",D1952=""),"",D1952*VLOOKUP(C1952,'Setup - Mix Design'!$A$5:$I$504,5,0)),"")</f>
        <v/>
      </c>
      <c r="J1952" s="33">
        <f>IFERROR(IF(OR(C1952="",D1952=""),"",D1952*VLOOKUP(C1952,'Setup - Mix Design'!$A$5:$I$504,6,0)),"")</f>
        <v/>
      </c>
      <c r="K1952" s="33">
        <f>IFERROR(IF(OR(C1952="",D1952=""),"",D1952*VLOOKUP(C1952,'Setup - Mix Design'!$A$5:$I$504,7,0)),"")</f>
        <v/>
      </c>
    </row>
    <row r="1953">
      <c r="A1953" s="31" t="n"/>
      <c r="B1953" s="26" t="n"/>
      <c r="C1953" s="26" t="n"/>
      <c r="D1953" s="27" t="n"/>
      <c r="E1953" s="26" t="n"/>
      <c r="F1953" s="33">
        <f>IFERROR(IF(OR(C1953="",D1953=""),"",D1953*VLOOKUP(C1953,'Setup - Mix Design'!$A$5:$I$504,2,0)),"")</f>
        <v/>
      </c>
      <c r="G1953" s="33">
        <f>IFERROR(IF(OR(C1953="",D1953=""),"",D1953*VLOOKUP(C1953,'Setup - Mix Design'!$A$5:$I$504,3,0)),"")</f>
        <v/>
      </c>
      <c r="H1953" s="33">
        <f>IFERROR(IF(OR(C1953="",D1953=""),"",D1953*VLOOKUP(C1953,'Setup - Mix Design'!$A$5:$I$504,4,0)),"")</f>
        <v/>
      </c>
      <c r="I1953" s="33">
        <f>IFERROR(IF(OR(C1953="",D1953=""),"",D1953*VLOOKUP(C1953,'Setup - Mix Design'!$A$5:$I$504,5,0)),"")</f>
        <v/>
      </c>
      <c r="J1953" s="33">
        <f>IFERROR(IF(OR(C1953="",D1953=""),"",D1953*VLOOKUP(C1953,'Setup - Mix Design'!$A$5:$I$504,6,0)),"")</f>
        <v/>
      </c>
      <c r="K1953" s="33">
        <f>IFERROR(IF(OR(C1953="",D1953=""),"",D1953*VLOOKUP(C1953,'Setup - Mix Design'!$A$5:$I$504,7,0)),"")</f>
        <v/>
      </c>
    </row>
    <row r="1954">
      <c r="A1954" s="31" t="n"/>
      <c r="B1954" s="26" t="n"/>
      <c r="C1954" s="26" t="n"/>
      <c r="D1954" s="27" t="n"/>
      <c r="E1954" s="26" t="n"/>
      <c r="F1954" s="33">
        <f>IFERROR(IF(OR(C1954="",D1954=""),"",D1954*VLOOKUP(C1954,'Setup - Mix Design'!$A$5:$I$504,2,0)),"")</f>
        <v/>
      </c>
      <c r="G1954" s="33">
        <f>IFERROR(IF(OR(C1954="",D1954=""),"",D1954*VLOOKUP(C1954,'Setup - Mix Design'!$A$5:$I$504,3,0)),"")</f>
        <v/>
      </c>
      <c r="H1954" s="33">
        <f>IFERROR(IF(OR(C1954="",D1954=""),"",D1954*VLOOKUP(C1954,'Setup - Mix Design'!$A$5:$I$504,4,0)),"")</f>
        <v/>
      </c>
      <c r="I1954" s="33">
        <f>IFERROR(IF(OR(C1954="",D1954=""),"",D1954*VLOOKUP(C1954,'Setup - Mix Design'!$A$5:$I$504,5,0)),"")</f>
        <v/>
      </c>
      <c r="J1954" s="33">
        <f>IFERROR(IF(OR(C1954="",D1954=""),"",D1954*VLOOKUP(C1954,'Setup - Mix Design'!$A$5:$I$504,6,0)),"")</f>
        <v/>
      </c>
      <c r="K1954" s="33">
        <f>IFERROR(IF(OR(C1954="",D1954=""),"",D1954*VLOOKUP(C1954,'Setup - Mix Design'!$A$5:$I$504,7,0)),"")</f>
        <v/>
      </c>
    </row>
    <row r="1955">
      <c r="A1955" s="31" t="n"/>
      <c r="B1955" s="26" t="n"/>
      <c r="C1955" s="26" t="n"/>
      <c r="D1955" s="27" t="n"/>
      <c r="E1955" s="26" t="n"/>
      <c r="F1955" s="33">
        <f>IFERROR(IF(OR(C1955="",D1955=""),"",D1955*VLOOKUP(C1955,'Setup - Mix Design'!$A$5:$I$504,2,0)),"")</f>
        <v/>
      </c>
      <c r="G1955" s="33">
        <f>IFERROR(IF(OR(C1955="",D1955=""),"",D1955*VLOOKUP(C1955,'Setup - Mix Design'!$A$5:$I$504,3,0)),"")</f>
        <v/>
      </c>
      <c r="H1955" s="33">
        <f>IFERROR(IF(OR(C1955="",D1955=""),"",D1955*VLOOKUP(C1955,'Setup - Mix Design'!$A$5:$I$504,4,0)),"")</f>
        <v/>
      </c>
      <c r="I1955" s="33">
        <f>IFERROR(IF(OR(C1955="",D1955=""),"",D1955*VLOOKUP(C1955,'Setup - Mix Design'!$A$5:$I$504,5,0)),"")</f>
        <v/>
      </c>
      <c r="J1955" s="33">
        <f>IFERROR(IF(OR(C1955="",D1955=""),"",D1955*VLOOKUP(C1955,'Setup - Mix Design'!$A$5:$I$504,6,0)),"")</f>
        <v/>
      </c>
      <c r="K1955" s="33">
        <f>IFERROR(IF(OR(C1955="",D1955=""),"",D1955*VLOOKUP(C1955,'Setup - Mix Design'!$A$5:$I$504,7,0)),"")</f>
        <v/>
      </c>
    </row>
    <row r="1956">
      <c r="A1956" s="31" t="n"/>
      <c r="B1956" s="26" t="n"/>
      <c r="C1956" s="26" t="n"/>
      <c r="D1956" s="27" t="n"/>
      <c r="E1956" s="26" t="n"/>
      <c r="F1956" s="33">
        <f>IFERROR(IF(OR(C1956="",D1956=""),"",D1956*VLOOKUP(C1956,'Setup - Mix Design'!$A$5:$I$504,2,0)),"")</f>
        <v/>
      </c>
      <c r="G1956" s="33">
        <f>IFERROR(IF(OR(C1956="",D1956=""),"",D1956*VLOOKUP(C1956,'Setup - Mix Design'!$A$5:$I$504,3,0)),"")</f>
        <v/>
      </c>
      <c r="H1956" s="33">
        <f>IFERROR(IF(OR(C1956="",D1956=""),"",D1956*VLOOKUP(C1956,'Setup - Mix Design'!$A$5:$I$504,4,0)),"")</f>
        <v/>
      </c>
      <c r="I1956" s="33">
        <f>IFERROR(IF(OR(C1956="",D1956=""),"",D1956*VLOOKUP(C1956,'Setup - Mix Design'!$A$5:$I$504,5,0)),"")</f>
        <v/>
      </c>
      <c r="J1956" s="33">
        <f>IFERROR(IF(OR(C1956="",D1956=""),"",D1956*VLOOKUP(C1956,'Setup - Mix Design'!$A$5:$I$504,6,0)),"")</f>
        <v/>
      </c>
      <c r="K1956" s="33">
        <f>IFERROR(IF(OR(C1956="",D1956=""),"",D1956*VLOOKUP(C1956,'Setup - Mix Design'!$A$5:$I$504,7,0)),"")</f>
        <v/>
      </c>
    </row>
    <row r="1957">
      <c r="A1957" s="31" t="n"/>
      <c r="B1957" s="26" t="n"/>
      <c r="C1957" s="26" t="n"/>
      <c r="D1957" s="27" t="n"/>
      <c r="E1957" s="26" t="n"/>
      <c r="F1957" s="33">
        <f>IFERROR(IF(OR(C1957="",D1957=""),"",D1957*VLOOKUP(C1957,'Setup - Mix Design'!$A$5:$I$504,2,0)),"")</f>
        <v/>
      </c>
      <c r="G1957" s="33">
        <f>IFERROR(IF(OR(C1957="",D1957=""),"",D1957*VLOOKUP(C1957,'Setup - Mix Design'!$A$5:$I$504,3,0)),"")</f>
        <v/>
      </c>
      <c r="H1957" s="33">
        <f>IFERROR(IF(OR(C1957="",D1957=""),"",D1957*VLOOKUP(C1957,'Setup - Mix Design'!$A$5:$I$504,4,0)),"")</f>
        <v/>
      </c>
      <c r="I1957" s="33">
        <f>IFERROR(IF(OR(C1957="",D1957=""),"",D1957*VLOOKUP(C1957,'Setup - Mix Design'!$A$5:$I$504,5,0)),"")</f>
        <v/>
      </c>
      <c r="J1957" s="33">
        <f>IFERROR(IF(OR(C1957="",D1957=""),"",D1957*VLOOKUP(C1957,'Setup - Mix Design'!$A$5:$I$504,6,0)),"")</f>
        <v/>
      </c>
      <c r="K1957" s="33">
        <f>IFERROR(IF(OR(C1957="",D1957=""),"",D1957*VLOOKUP(C1957,'Setup - Mix Design'!$A$5:$I$504,7,0)),"")</f>
        <v/>
      </c>
    </row>
    <row r="1958">
      <c r="A1958" s="31" t="n"/>
      <c r="B1958" s="26" t="n"/>
      <c r="C1958" s="26" t="n"/>
      <c r="D1958" s="27" t="n"/>
      <c r="E1958" s="26" t="n"/>
      <c r="F1958" s="33">
        <f>IFERROR(IF(OR(C1958="",D1958=""),"",D1958*VLOOKUP(C1958,'Setup - Mix Design'!$A$5:$I$504,2,0)),"")</f>
        <v/>
      </c>
      <c r="G1958" s="33">
        <f>IFERROR(IF(OR(C1958="",D1958=""),"",D1958*VLOOKUP(C1958,'Setup - Mix Design'!$A$5:$I$504,3,0)),"")</f>
        <v/>
      </c>
      <c r="H1958" s="33">
        <f>IFERROR(IF(OR(C1958="",D1958=""),"",D1958*VLOOKUP(C1958,'Setup - Mix Design'!$A$5:$I$504,4,0)),"")</f>
        <v/>
      </c>
      <c r="I1958" s="33">
        <f>IFERROR(IF(OR(C1958="",D1958=""),"",D1958*VLOOKUP(C1958,'Setup - Mix Design'!$A$5:$I$504,5,0)),"")</f>
        <v/>
      </c>
      <c r="J1958" s="33">
        <f>IFERROR(IF(OR(C1958="",D1958=""),"",D1958*VLOOKUP(C1958,'Setup - Mix Design'!$A$5:$I$504,6,0)),"")</f>
        <v/>
      </c>
      <c r="K1958" s="33">
        <f>IFERROR(IF(OR(C1958="",D1958=""),"",D1958*VLOOKUP(C1958,'Setup - Mix Design'!$A$5:$I$504,7,0)),"")</f>
        <v/>
      </c>
    </row>
    <row r="1959">
      <c r="A1959" s="31" t="n"/>
      <c r="B1959" s="26" t="n"/>
      <c r="C1959" s="26" t="n"/>
      <c r="D1959" s="27" t="n"/>
      <c r="E1959" s="26" t="n"/>
      <c r="F1959" s="33">
        <f>IFERROR(IF(OR(C1959="",D1959=""),"",D1959*VLOOKUP(C1959,'Setup - Mix Design'!$A$5:$I$504,2,0)),"")</f>
        <v/>
      </c>
      <c r="G1959" s="33">
        <f>IFERROR(IF(OR(C1959="",D1959=""),"",D1959*VLOOKUP(C1959,'Setup - Mix Design'!$A$5:$I$504,3,0)),"")</f>
        <v/>
      </c>
      <c r="H1959" s="33">
        <f>IFERROR(IF(OR(C1959="",D1959=""),"",D1959*VLOOKUP(C1959,'Setup - Mix Design'!$A$5:$I$504,4,0)),"")</f>
        <v/>
      </c>
      <c r="I1959" s="33">
        <f>IFERROR(IF(OR(C1959="",D1959=""),"",D1959*VLOOKUP(C1959,'Setup - Mix Design'!$A$5:$I$504,5,0)),"")</f>
        <v/>
      </c>
      <c r="J1959" s="33">
        <f>IFERROR(IF(OR(C1959="",D1959=""),"",D1959*VLOOKUP(C1959,'Setup - Mix Design'!$A$5:$I$504,6,0)),"")</f>
        <v/>
      </c>
      <c r="K1959" s="33">
        <f>IFERROR(IF(OR(C1959="",D1959=""),"",D1959*VLOOKUP(C1959,'Setup - Mix Design'!$A$5:$I$504,7,0)),"")</f>
        <v/>
      </c>
    </row>
    <row r="1960">
      <c r="A1960" s="31" t="n"/>
      <c r="B1960" s="26" t="n"/>
      <c r="C1960" s="26" t="n"/>
      <c r="D1960" s="27" t="n"/>
      <c r="E1960" s="26" t="n"/>
      <c r="F1960" s="33">
        <f>IFERROR(IF(OR(C1960="",D1960=""),"",D1960*VLOOKUP(C1960,'Setup - Mix Design'!$A$5:$I$504,2,0)),"")</f>
        <v/>
      </c>
      <c r="G1960" s="33">
        <f>IFERROR(IF(OR(C1960="",D1960=""),"",D1960*VLOOKUP(C1960,'Setup - Mix Design'!$A$5:$I$504,3,0)),"")</f>
        <v/>
      </c>
      <c r="H1960" s="33">
        <f>IFERROR(IF(OR(C1960="",D1960=""),"",D1960*VLOOKUP(C1960,'Setup - Mix Design'!$A$5:$I$504,4,0)),"")</f>
        <v/>
      </c>
      <c r="I1960" s="33">
        <f>IFERROR(IF(OR(C1960="",D1960=""),"",D1960*VLOOKUP(C1960,'Setup - Mix Design'!$A$5:$I$504,5,0)),"")</f>
        <v/>
      </c>
      <c r="J1960" s="33">
        <f>IFERROR(IF(OR(C1960="",D1960=""),"",D1960*VLOOKUP(C1960,'Setup - Mix Design'!$A$5:$I$504,6,0)),"")</f>
        <v/>
      </c>
      <c r="K1960" s="33">
        <f>IFERROR(IF(OR(C1960="",D1960=""),"",D1960*VLOOKUP(C1960,'Setup - Mix Design'!$A$5:$I$504,7,0)),"")</f>
        <v/>
      </c>
    </row>
    <row r="1961">
      <c r="A1961" s="31" t="n"/>
      <c r="B1961" s="26" t="n"/>
      <c r="C1961" s="26" t="n"/>
      <c r="D1961" s="27" t="n"/>
      <c r="E1961" s="26" t="n"/>
      <c r="F1961" s="33">
        <f>IFERROR(IF(OR(C1961="",D1961=""),"",D1961*VLOOKUP(C1961,'Setup - Mix Design'!$A$5:$I$504,2,0)),"")</f>
        <v/>
      </c>
      <c r="G1961" s="33">
        <f>IFERROR(IF(OR(C1961="",D1961=""),"",D1961*VLOOKUP(C1961,'Setup - Mix Design'!$A$5:$I$504,3,0)),"")</f>
        <v/>
      </c>
      <c r="H1961" s="33">
        <f>IFERROR(IF(OR(C1961="",D1961=""),"",D1961*VLOOKUP(C1961,'Setup - Mix Design'!$A$5:$I$504,4,0)),"")</f>
        <v/>
      </c>
      <c r="I1961" s="33">
        <f>IFERROR(IF(OR(C1961="",D1961=""),"",D1961*VLOOKUP(C1961,'Setup - Mix Design'!$A$5:$I$504,5,0)),"")</f>
        <v/>
      </c>
      <c r="J1961" s="33">
        <f>IFERROR(IF(OR(C1961="",D1961=""),"",D1961*VLOOKUP(C1961,'Setup - Mix Design'!$A$5:$I$504,6,0)),"")</f>
        <v/>
      </c>
      <c r="K1961" s="33">
        <f>IFERROR(IF(OR(C1961="",D1961=""),"",D1961*VLOOKUP(C1961,'Setup - Mix Design'!$A$5:$I$504,7,0)),"")</f>
        <v/>
      </c>
    </row>
    <row r="1962">
      <c r="A1962" s="31" t="n"/>
      <c r="B1962" s="26" t="n"/>
      <c r="C1962" s="26" t="n"/>
      <c r="D1962" s="27" t="n"/>
      <c r="E1962" s="26" t="n"/>
      <c r="F1962" s="33">
        <f>IFERROR(IF(OR(C1962="",D1962=""),"",D1962*VLOOKUP(C1962,'Setup - Mix Design'!$A$5:$I$504,2,0)),"")</f>
        <v/>
      </c>
      <c r="G1962" s="33">
        <f>IFERROR(IF(OR(C1962="",D1962=""),"",D1962*VLOOKUP(C1962,'Setup - Mix Design'!$A$5:$I$504,3,0)),"")</f>
        <v/>
      </c>
      <c r="H1962" s="33">
        <f>IFERROR(IF(OR(C1962="",D1962=""),"",D1962*VLOOKUP(C1962,'Setup - Mix Design'!$A$5:$I$504,4,0)),"")</f>
        <v/>
      </c>
      <c r="I1962" s="33">
        <f>IFERROR(IF(OR(C1962="",D1962=""),"",D1962*VLOOKUP(C1962,'Setup - Mix Design'!$A$5:$I$504,5,0)),"")</f>
        <v/>
      </c>
      <c r="J1962" s="33">
        <f>IFERROR(IF(OR(C1962="",D1962=""),"",D1962*VLOOKUP(C1962,'Setup - Mix Design'!$A$5:$I$504,6,0)),"")</f>
        <v/>
      </c>
      <c r="K1962" s="33">
        <f>IFERROR(IF(OR(C1962="",D1962=""),"",D1962*VLOOKUP(C1962,'Setup - Mix Design'!$A$5:$I$504,7,0)),"")</f>
        <v/>
      </c>
    </row>
    <row r="1963">
      <c r="A1963" s="31" t="n"/>
      <c r="B1963" s="26" t="n"/>
      <c r="C1963" s="26" t="n"/>
      <c r="D1963" s="27" t="n"/>
      <c r="E1963" s="26" t="n"/>
      <c r="F1963" s="33">
        <f>IFERROR(IF(OR(C1963="",D1963=""),"",D1963*VLOOKUP(C1963,'Setup - Mix Design'!$A$5:$I$504,2,0)),"")</f>
        <v/>
      </c>
      <c r="G1963" s="33">
        <f>IFERROR(IF(OR(C1963="",D1963=""),"",D1963*VLOOKUP(C1963,'Setup - Mix Design'!$A$5:$I$504,3,0)),"")</f>
        <v/>
      </c>
      <c r="H1963" s="33">
        <f>IFERROR(IF(OR(C1963="",D1963=""),"",D1963*VLOOKUP(C1963,'Setup - Mix Design'!$A$5:$I$504,4,0)),"")</f>
        <v/>
      </c>
      <c r="I1963" s="33">
        <f>IFERROR(IF(OR(C1963="",D1963=""),"",D1963*VLOOKUP(C1963,'Setup - Mix Design'!$A$5:$I$504,5,0)),"")</f>
        <v/>
      </c>
      <c r="J1963" s="33">
        <f>IFERROR(IF(OR(C1963="",D1963=""),"",D1963*VLOOKUP(C1963,'Setup - Mix Design'!$A$5:$I$504,6,0)),"")</f>
        <v/>
      </c>
      <c r="K1963" s="33">
        <f>IFERROR(IF(OR(C1963="",D1963=""),"",D1963*VLOOKUP(C1963,'Setup - Mix Design'!$A$5:$I$504,7,0)),"")</f>
        <v/>
      </c>
    </row>
    <row r="1964">
      <c r="A1964" s="31" t="n"/>
      <c r="B1964" s="26" t="n"/>
      <c r="C1964" s="26" t="n"/>
      <c r="D1964" s="27" t="n"/>
      <c r="E1964" s="26" t="n"/>
      <c r="F1964" s="33">
        <f>IFERROR(IF(OR(C1964="",D1964=""),"",D1964*VLOOKUP(C1964,'Setup - Mix Design'!$A$5:$I$504,2,0)),"")</f>
        <v/>
      </c>
      <c r="G1964" s="33">
        <f>IFERROR(IF(OR(C1964="",D1964=""),"",D1964*VLOOKUP(C1964,'Setup - Mix Design'!$A$5:$I$504,3,0)),"")</f>
        <v/>
      </c>
      <c r="H1964" s="33">
        <f>IFERROR(IF(OR(C1964="",D1964=""),"",D1964*VLOOKUP(C1964,'Setup - Mix Design'!$A$5:$I$504,4,0)),"")</f>
        <v/>
      </c>
      <c r="I1964" s="33">
        <f>IFERROR(IF(OR(C1964="",D1964=""),"",D1964*VLOOKUP(C1964,'Setup - Mix Design'!$A$5:$I$504,5,0)),"")</f>
        <v/>
      </c>
      <c r="J1964" s="33">
        <f>IFERROR(IF(OR(C1964="",D1964=""),"",D1964*VLOOKUP(C1964,'Setup - Mix Design'!$A$5:$I$504,6,0)),"")</f>
        <v/>
      </c>
      <c r="K1964" s="33">
        <f>IFERROR(IF(OR(C1964="",D1964=""),"",D1964*VLOOKUP(C1964,'Setup - Mix Design'!$A$5:$I$504,7,0)),"")</f>
        <v/>
      </c>
    </row>
    <row r="1965">
      <c r="A1965" s="31" t="n"/>
      <c r="B1965" s="26" t="n"/>
      <c r="C1965" s="26" t="n"/>
      <c r="D1965" s="27" t="n"/>
      <c r="E1965" s="26" t="n"/>
      <c r="F1965" s="33">
        <f>IFERROR(IF(OR(C1965="",D1965=""),"",D1965*VLOOKUP(C1965,'Setup - Mix Design'!$A$5:$I$504,2,0)),"")</f>
        <v/>
      </c>
      <c r="G1965" s="33">
        <f>IFERROR(IF(OR(C1965="",D1965=""),"",D1965*VLOOKUP(C1965,'Setup - Mix Design'!$A$5:$I$504,3,0)),"")</f>
        <v/>
      </c>
      <c r="H1965" s="33">
        <f>IFERROR(IF(OR(C1965="",D1965=""),"",D1965*VLOOKUP(C1965,'Setup - Mix Design'!$A$5:$I$504,4,0)),"")</f>
        <v/>
      </c>
      <c r="I1965" s="33">
        <f>IFERROR(IF(OR(C1965="",D1965=""),"",D1965*VLOOKUP(C1965,'Setup - Mix Design'!$A$5:$I$504,5,0)),"")</f>
        <v/>
      </c>
      <c r="J1965" s="33">
        <f>IFERROR(IF(OR(C1965="",D1965=""),"",D1965*VLOOKUP(C1965,'Setup - Mix Design'!$A$5:$I$504,6,0)),"")</f>
        <v/>
      </c>
      <c r="K1965" s="33">
        <f>IFERROR(IF(OR(C1965="",D1965=""),"",D1965*VLOOKUP(C1965,'Setup - Mix Design'!$A$5:$I$504,7,0)),"")</f>
        <v/>
      </c>
    </row>
    <row r="1966">
      <c r="A1966" s="31" t="n"/>
      <c r="B1966" s="26" t="n"/>
      <c r="C1966" s="26" t="n"/>
      <c r="D1966" s="27" t="n"/>
      <c r="E1966" s="26" t="n"/>
      <c r="F1966" s="33">
        <f>IFERROR(IF(OR(C1966="",D1966=""),"",D1966*VLOOKUP(C1966,'Setup - Mix Design'!$A$5:$I$504,2,0)),"")</f>
        <v/>
      </c>
      <c r="G1966" s="33">
        <f>IFERROR(IF(OR(C1966="",D1966=""),"",D1966*VLOOKUP(C1966,'Setup - Mix Design'!$A$5:$I$504,3,0)),"")</f>
        <v/>
      </c>
      <c r="H1966" s="33">
        <f>IFERROR(IF(OR(C1966="",D1966=""),"",D1966*VLOOKUP(C1966,'Setup - Mix Design'!$A$5:$I$504,4,0)),"")</f>
        <v/>
      </c>
      <c r="I1966" s="33">
        <f>IFERROR(IF(OR(C1966="",D1966=""),"",D1966*VLOOKUP(C1966,'Setup - Mix Design'!$A$5:$I$504,5,0)),"")</f>
        <v/>
      </c>
      <c r="J1966" s="33">
        <f>IFERROR(IF(OR(C1966="",D1966=""),"",D1966*VLOOKUP(C1966,'Setup - Mix Design'!$A$5:$I$504,6,0)),"")</f>
        <v/>
      </c>
      <c r="K1966" s="33">
        <f>IFERROR(IF(OR(C1966="",D1966=""),"",D1966*VLOOKUP(C1966,'Setup - Mix Design'!$A$5:$I$504,7,0)),"")</f>
        <v/>
      </c>
    </row>
    <row r="1967">
      <c r="A1967" s="31" t="n"/>
      <c r="B1967" s="26" t="n"/>
      <c r="C1967" s="26" t="n"/>
      <c r="D1967" s="27" t="n"/>
      <c r="E1967" s="26" t="n"/>
      <c r="F1967" s="33">
        <f>IFERROR(IF(OR(C1967="",D1967=""),"",D1967*VLOOKUP(C1967,'Setup - Mix Design'!$A$5:$I$504,2,0)),"")</f>
        <v/>
      </c>
      <c r="G1967" s="33">
        <f>IFERROR(IF(OR(C1967="",D1967=""),"",D1967*VLOOKUP(C1967,'Setup - Mix Design'!$A$5:$I$504,3,0)),"")</f>
        <v/>
      </c>
      <c r="H1967" s="33">
        <f>IFERROR(IF(OR(C1967="",D1967=""),"",D1967*VLOOKUP(C1967,'Setup - Mix Design'!$A$5:$I$504,4,0)),"")</f>
        <v/>
      </c>
      <c r="I1967" s="33">
        <f>IFERROR(IF(OR(C1967="",D1967=""),"",D1967*VLOOKUP(C1967,'Setup - Mix Design'!$A$5:$I$504,5,0)),"")</f>
        <v/>
      </c>
      <c r="J1967" s="33">
        <f>IFERROR(IF(OR(C1967="",D1967=""),"",D1967*VLOOKUP(C1967,'Setup - Mix Design'!$A$5:$I$504,6,0)),"")</f>
        <v/>
      </c>
      <c r="K1967" s="33">
        <f>IFERROR(IF(OR(C1967="",D1967=""),"",D1967*VLOOKUP(C1967,'Setup - Mix Design'!$A$5:$I$504,7,0)),"")</f>
        <v/>
      </c>
    </row>
    <row r="1968">
      <c r="A1968" s="31" t="n"/>
      <c r="B1968" s="26" t="n"/>
      <c r="C1968" s="26" t="n"/>
      <c r="D1968" s="27" t="n"/>
      <c r="E1968" s="26" t="n"/>
      <c r="F1968" s="33">
        <f>IFERROR(IF(OR(C1968="",D1968=""),"",D1968*VLOOKUP(C1968,'Setup - Mix Design'!$A$5:$I$504,2,0)),"")</f>
        <v/>
      </c>
      <c r="G1968" s="33">
        <f>IFERROR(IF(OR(C1968="",D1968=""),"",D1968*VLOOKUP(C1968,'Setup - Mix Design'!$A$5:$I$504,3,0)),"")</f>
        <v/>
      </c>
      <c r="H1968" s="33">
        <f>IFERROR(IF(OR(C1968="",D1968=""),"",D1968*VLOOKUP(C1968,'Setup - Mix Design'!$A$5:$I$504,4,0)),"")</f>
        <v/>
      </c>
      <c r="I1968" s="33">
        <f>IFERROR(IF(OR(C1968="",D1968=""),"",D1968*VLOOKUP(C1968,'Setup - Mix Design'!$A$5:$I$504,5,0)),"")</f>
        <v/>
      </c>
      <c r="J1968" s="33">
        <f>IFERROR(IF(OR(C1968="",D1968=""),"",D1968*VLOOKUP(C1968,'Setup - Mix Design'!$A$5:$I$504,6,0)),"")</f>
        <v/>
      </c>
      <c r="K1968" s="33">
        <f>IFERROR(IF(OR(C1968="",D1968=""),"",D1968*VLOOKUP(C1968,'Setup - Mix Design'!$A$5:$I$504,7,0)),"")</f>
        <v/>
      </c>
    </row>
    <row r="1969">
      <c r="A1969" s="31" t="n"/>
      <c r="B1969" s="26" t="n"/>
      <c r="C1969" s="26" t="n"/>
      <c r="D1969" s="27" t="n"/>
      <c r="E1969" s="26" t="n"/>
      <c r="F1969" s="33">
        <f>IFERROR(IF(OR(C1969="",D1969=""),"",D1969*VLOOKUP(C1969,'Setup - Mix Design'!$A$5:$I$504,2,0)),"")</f>
        <v/>
      </c>
      <c r="G1969" s="33">
        <f>IFERROR(IF(OR(C1969="",D1969=""),"",D1969*VLOOKUP(C1969,'Setup - Mix Design'!$A$5:$I$504,3,0)),"")</f>
        <v/>
      </c>
      <c r="H1969" s="33">
        <f>IFERROR(IF(OR(C1969="",D1969=""),"",D1969*VLOOKUP(C1969,'Setup - Mix Design'!$A$5:$I$504,4,0)),"")</f>
        <v/>
      </c>
      <c r="I1969" s="33">
        <f>IFERROR(IF(OR(C1969="",D1969=""),"",D1969*VLOOKUP(C1969,'Setup - Mix Design'!$A$5:$I$504,5,0)),"")</f>
        <v/>
      </c>
      <c r="J1969" s="33">
        <f>IFERROR(IF(OR(C1969="",D1969=""),"",D1969*VLOOKUP(C1969,'Setup - Mix Design'!$A$5:$I$504,6,0)),"")</f>
        <v/>
      </c>
      <c r="K1969" s="33">
        <f>IFERROR(IF(OR(C1969="",D1969=""),"",D1969*VLOOKUP(C1969,'Setup - Mix Design'!$A$5:$I$504,7,0)),"")</f>
        <v/>
      </c>
    </row>
    <row r="1970">
      <c r="A1970" s="31" t="n"/>
      <c r="B1970" s="26" t="n"/>
      <c r="C1970" s="26" t="n"/>
      <c r="D1970" s="27" t="n"/>
      <c r="E1970" s="26" t="n"/>
      <c r="F1970" s="33">
        <f>IFERROR(IF(OR(C1970="",D1970=""),"",D1970*VLOOKUP(C1970,'Setup - Mix Design'!$A$5:$I$504,2,0)),"")</f>
        <v/>
      </c>
      <c r="G1970" s="33">
        <f>IFERROR(IF(OR(C1970="",D1970=""),"",D1970*VLOOKUP(C1970,'Setup - Mix Design'!$A$5:$I$504,3,0)),"")</f>
        <v/>
      </c>
      <c r="H1970" s="33">
        <f>IFERROR(IF(OR(C1970="",D1970=""),"",D1970*VLOOKUP(C1970,'Setup - Mix Design'!$A$5:$I$504,4,0)),"")</f>
        <v/>
      </c>
      <c r="I1970" s="33">
        <f>IFERROR(IF(OR(C1970="",D1970=""),"",D1970*VLOOKUP(C1970,'Setup - Mix Design'!$A$5:$I$504,5,0)),"")</f>
        <v/>
      </c>
      <c r="J1970" s="33">
        <f>IFERROR(IF(OR(C1970="",D1970=""),"",D1970*VLOOKUP(C1970,'Setup - Mix Design'!$A$5:$I$504,6,0)),"")</f>
        <v/>
      </c>
      <c r="K1970" s="33">
        <f>IFERROR(IF(OR(C1970="",D1970=""),"",D1970*VLOOKUP(C1970,'Setup - Mix Design'!$A$5:$I$504,7,0)),"")</f>
        <v/>
      </c>
    </row>
    <row r="1971">
      <c r="A1971" s="31" t="n"/>
      <c r="B1971" s="26" t="n"/>
      <c r="C1971" s="26" t="n"/>
      <c r="D1971" s="27" t="n"/>
      <c r="E1971" s="26" t="n"/>
      <c r="F1971" s="33">
        <f>IFERROR(IF(OR(C1971="",D1971=""),"",D1971*VLOOKUP(C1971,'Setup - Mix Design'!$A$5:$I$504,2,0)),"")</f>
        <v/>
      </c>
      <c r="G1971" s="33">
        <f>IFERROR(IF(OR(C1971="",D1971=""),"",D1971*VLOOKUP(C1971,'Setup - Mix Design'!$A$5:$I$504,3,0)),"")</f>
        <v/>
      </c>
      <c r="H1971" s="33">
        <f>IFERROR(IF(OR(C1971="",D1971=""),"",D1971*VLOOKUP(C1971,'Setup - Mix Design'!$A$5:$I$504,4,0)),"")</f>
        <v/>
      </c>
      <c r="I1971" s="33">
        <f>IFERROR(IF(OR(C1971="",D1971=""),"",D1971*VLOOKUP(C1971,'Setup - Mix Design'!$A$5:$I$504,5,0)),"")</f>
        <v/>
      </c>
      <c r="J1971" s="33">
        <f>IFERROR(IF(OR(C1971="",D1971=""),"",D1971*VLOOKUP(C1971,'Setup - Mix Design'!$A$5:$I$504,6,0)),"")</f>
        <v/>
      </c>
      <c r="K1971" s="33">
        <f>IFERROR(IF(OR(C1971="",D1971=""),"",D1971*VLOOKUP(C1971,'Setup - Mix Design'!$A$5:$I$504,7,0)),"")</f>
        <v/>
      </c>
    </row>
    <row r="1972">
      <c r="A1972" s="31" t="n"/>
      <c r="B1972" s="26" t="n"/>
      <c r="C1972" s="26" t="n"/>
      <c r="D1972" s="27" t="n"/>
      <c r="E1972" s="26" t="n"/>
      <c r="F1972" s="33">
        <f>IFERROR(IF(OR(C1972="",D1972=""),"",D1972*VLOOKUP(C1972,'Setup - Mix Design'!$A$5:$I$504,2,0)),"")</f>
        <v/>
      </c>
      <c r="G1972" s="33">
        <f>IFERROR(IF(OR(C1972="",D1972=""),"",D1972*VLOOKUP(C1972,'Setup - Mix Design'!$A$5:$I$504,3,0)),"")</f>
        <v/>
      </c>
      <c r="H1972" s="33">
        <f>IFERROR(IF(OR(C1972="",D1972=""),"",D1972*VLOOKUP(C1972,'Setup - Mix Design'!$A$5:$I$504,4,0)),"")</f>
        <v/>
      </c>
      <c r="I1972" s="33">
        <f>IFERROR(IF(OR(C1972="",D1972=""),"",D1972*VLOOKUP(C1972,'Setup - Mix Design'!$A$5:$I$504,5,0)),"")</f>
        <v/>
      </c>
      <c r="J1972" s="33">
        <f>IFERROR(IF(OR(C1972="",D1972=""),"",D1972*VLOOKUP(C1972,'Setup - Mix Design'!$A$5:$I$504,6,0)),"")</f>
        <v/>
      </c>
      <c r="K1972" s="33">
        <f>IFERROR(IF(OR(C1972="",D1972=""),"",D1972*VLOOKUP(C1972,'Setup - Mix Design'!$A$5:$I$504,7,0)),"")</f>
        <v/>
      </c>
    </row>
    <row r="1973">
      <c r="A1973" s="31" t="n"/>
      <c r="B1973" s="26" t="n"/>
      <c r="C1973" s="26" t="n"/>
      <c r="D1973" s="27" t="n"/>
      <c r="E1973" s="26" t="n"/>
      <c r="F1973" s="33">
        <f>IFERROR(IF(OR(C1973="",D1973=""),"",D1973*VLOOKUP(C1973,'Setup - Mix Design'!$A$5:$I$504,2,0)),"")</f>
        <v/>
      </c>
      <c r="G1973" s="33">
        <f>IFERROR(IF(OR(C1973="",D1973=""),"",D1973*VLOOKUP(C1973,'Setup - Mix Design'!$A$5:$I$504,3,0)),"")</f>
        <v/>
      </c>
      <c r="H1973" s="33">
        <f>IFERROR(IF(OR(C1973="",D1973=""),"",D1973*VLOOKUP(C1973,'Setup - Mix Design'!$A$5:$I$504,4,0)),"")</f>
        <v/>
      </c>
      <c r="I1973" s="33">
        <f>IFERROR(IF(OR(C1973="",D1973=""),"",D1973*VLOOKUP(C1973,'Setup - Mix Design'!$A$5:$I$504,5,0)),"")</f>
        <v/>
      </c>
      <c r="J1973" s="33">
        <f>IFERROR(IF(OR(C1973="",D1973=""),"",D1973*VLOOKUP(C1973,'Setup - Mix Design'!$A$5:$I$504,6,0)),"")</f>
        <v/>
      </c>
      <c r="K1973" s="33">
        <f>IFERROR(IF(OR(C1973="",D1973=""),"",D1973*VLOOKUP(C1973,'Setup - Mix Design'!$A$5:$I$504,7,0)),"")</f>
        <v/>
      </c>
    </row>
    <row r="1974">
      <c r="A1974" s="31" t="n"/>
      <c r="B1974" s="26" t="n"/>
      <c r="C1974" s="26" t="n"/>
      <c r="D1974" s="27" t="n"/>
      <c r="E1974" s="26" t="n"/>
      <c r="F1974" s="33">
        <f>IFERROR(IF(OR(C1974="",D1974=""),"",D1974*VLOOKUP(C1974,'Setup - Mix Design'!$A$5:$I$504,2,0)),"")</f>
        <v/>
      </c>
      <c r="G1974" s="33">
        <f>IFERROR(IF(OR(C1974="",D1974=""),"",D1974*VLOOKUP(C1974,'Setup - Mix Design'!$A$5:$I$504,3,0)),"")</f>
        <v/>
      </c>
      <c r="H1974" s="33">
        <f>IFERROR(IF(OR(C1974="",D1974=""),"",D1974*VLOOKUP(C1974,'Setup - Mix Design'!$A$5:$I$504,4,0)),"")</f>
        <v/>
      </c>
      <c r="I1974" s="33">
        <f>IFERROR(IF(OR(C1974="",D1974=""),"",D1974*VLOOKUP(C1974,'Setup - Mix Design'!$A$5:$I$504,5,0)),"")</f>
        <v/>
      </c>
      <c r="J1974" s="33">
        <f>IFERROR(IF(OR(C1974="",D1974=""),"",D1974*VLOOKUP(C1974,'Setup - Mix Design'!$A$5:$I$504,6,0)),"")</f>
        <v/>
      </c>
      <c r="K1974" s="33">
        <f>IFERROR(IF(OR(C1974="",D1974=""),"",D1974*VLOOKUP(C1974,'Setup - Mix Design'!$A$5:$I$504,7,0)),"")</f>
        <v/>
      </c>
    </row>
    <row r="1975">
      <c r="A1975" s="31" t="n"/>
      <c r="B1975" s="26" t="n"/>
      <c r="C1975" s="26" t="n"/>
      <c r="D1975" s="27" t="n"/>
      <c r="E1975" s="26" t="n"/>
      <c r="F1975" s="33">
        <f>IFERROR(IF(OR(C1975="",D1975=""),"",D1975*VLOOKUP(C1975,'Setup - Mix Design'!$A$5:$I$504,2,0)),"")</f>
        <v/>
      </c>
      <c r="G1975" s="33">
        <f>IFERROR(IF(OR(C1975="",D1975=""),"",D1975*VLOOKUP(C1975,'Setup - Mix Design'!$A$5:$I$504,3,0)),"")</f>
        <v/>
      </c>
      <c r="H1975" s="33">
        <f>IFERROR(IF(OR(C1975="",D1975=""),"",D1975*VLOOKUP(C1975,'Setup - Mix Design'!$A$5:$I$504,4,0)),"")</f>
        <v/>
      </c>
      <c r="I1975" s="33">
        <f>IFERROR(IF(OR(C1975="",D1975=""),"",D1975*VLOOKUP(C1975,'Setup - Mix Design'!$A$5:$I$504,5,0)),"")</f>
        <v/>
      </c>
      <c r="J1975" s="33">
        <f>IFERROR(IF(OR(C1975="",D1975=""),"",D1975*VLOOKUP(C1975,'Setup - Mix Design'!$A$5:$I$504,6,0)),"")</f>
        <v/>
      </c>
      <c r="K1975" s="33">
        <f>IFERROR(IF(OR(C1975="",D1975=""),"",D1975*VLOOKUP(C1975,'Setup - Mix Design'!$A$5:$I$504,7,0)),"")</f>
        <v/>
      </c>
    </row>
    <row r="1976">
      <c r="A1976" s="31" t="n"/>
      <c r="B1976" s="26" t="n"/>
      <c r="C1976" s="26" t="n"/>
      <c r="D1976" s="27" t="n"/>
      <c r="E1976" s="26" t="n"/>
      <c r="F1976" s="33">
        <f>IFERROR(IF(OR(C1976="",D1976=""),"",D1976*VLOOKUP(C1976,'Setup - Mix Design'!$A$5:$I$504,2,0)),"")</f>
        <v/>
      </c>
      <c r="G1976" s="33">
        <f>IFERROR(IF(OR(C1976="",D1976=""),"",D1976*VLOOKUP(C1976,'Setup - Mix Design'!$A$5:$I$504,3,0)),"")</f>
        <v/>
      </c>
      <c r="H1976" s="33">
        <f>IFERROR(IF(OR(C1976="",D1976=""),"",D1976*VLOOKUP(C1976,'Setup - Mix Design'!$A$5:$I$504,4,0)),"")</f>
        <v/>
      </c>
      <c r="I1976" s="33">
        <f>IFERROR(IF(OR(C1976="",D1976=""),"",D1976*VLOOKUP(C1976,'Setup - Mix Design'!$A$5:$I$504,5,0)),"")</f>
        <v/>
      </c>
      <c r="J1976" s="33">
        <f>IFERROR(IF(OR(C1976="",D1976=""),"",D1976*VLOOKUP(C1976,'Setup - Mix Design'!$A$5:$I$504,6,0)),"")</f>
        <v/>
      </c>
      <c r="K1976" s="33">
        <f>IFERROR(IF(OR(C1976="",D1976=""),"",D1976*VLOOKUP(C1976,'Setup - Mix Design'!$A$5:$I$504,7,0)),"")</f>
        <v/>
      </c>
    </row>
    <row r="1977">
      <c r="A1977" s="31" t="n"/>
      <c r="B1977" s="26" t="n"/>
      <c r="C1977" s="26" t="n"/>
      <c r="D1977" s="27" t="n"/>
      <c r="E1977" s="26" t="n"/>
      <c r="F1977" s="33">
        <f>IFERROR(IF(OR(C1977="",D1977=""),"",D1977*VLOOKUP(C1977,'Setup - Mix Design'!$A$5:$I$504,2,0)),"")</f>
        <v/>
      </c>
      <c r="G1977" s="33">
        <f>IFERROR(IF(OR(C1977="",D1977=""),"",D1977*VLOOKUP(C1977,'Setup - Mix Design'!$A$5:$I$504,3,0)),"")</f>
        <v/>
      </c>
      <c r="H1977" s="33">
        <f>IFERROR(IF(OR(C1977="",D1977=""),"",D1977*VLOOKUP(C1977,'Setup - Mix Design'!$A$5:$I$504,4,0)),"")</f>
        <v/>
      </c>
      <c r="I1977" s="33">
        <f>IFERROR(IF(OR(C1977="",D1977=""),"",D1977*VLOOKUP(C1977,'Setup - Mix Design'!$A$5:$I$504,5,0)),"")</f>
        <v/>
      </c>
      <c r="J1977" s="33">
        <f>IFERROR(IF(OR(C1977="",D1977=""),"",D1977*VLOOKUP(C1977,'Setup - Mix Design'!$A$5:$I$504,6,0)),"")</f>
        <v/>
      </c>
      <c r="K1977" s="33">
        <f>IFERROR(IF(OR(C1977="",D1977=""),"",D1977*VLOOKUP(C1977,'Setup - Mix Design'!$A$5:$I$504,7,0)),"")</f>
        <v/>
      </c>
    </row>
    <row r="1978">
      <c r="A1978" s="31" t="n"/>
      <c r="B1978" s="26" t="n"/>
      <c r="C1978" s="26" t="n"/>
      <c r="D1978" s="27" t="n"/>
      <c r="E1978" s="26" t="n"/>
      <c r="F1978" s="33">
        <f>IFERROR(IF(OR(C1978="",D1978=""),"",D1978*VLOOKUP(C1978,'Setup - Mix Design'!$A$5:$I$504,2,0)),"")</f>
        <v/>
      </c>
      <c r="G1978" s="33">
        <f>IFERROR(IF(OR(C1978="",D1978=""),"",D1978*VLOOKUP(C1978,'Setup - Mix Design'!$A$5:$I$504,3,0)),"")</f>
        <v/>
      </c>
      <c r="H1978" s="33">
        <f>IFERROR(IF(OR(C1978="",D1978=""),"",D1978*VLOOKUP(C1978,'Setup - Mix Design'!$A$5:$I$504,4,0)),"")</f>
        <v/>
      </c>
      <c r="I1978" s="33">
        <f>IFERROR(IF(OR(C1978="",D1978=""),"",D1978*VLOOKUP(C1978,'Setup - Mix Design'!$A$5:$I$504,5,0)),"")</f>
        <v/>
      </c>
      <c r="J1978" s="33">
        <f>IFERROR(IF(OR(C1978="",D1978=""),"",D1978*VLOOKUP(C1978,'Setup - Mix Design'!$A$5:$I$504,6,0)),"")</f>
        <v/>
      </c>
      <c r="K1978" s="33">
        <f>IFERROR(IF(OR(C1978="",D1978=""),"",D1978*VLOOKUP(C1978,'Setup - Mix Design'!$A$5:$I$504,7,0)),"")</f>
        <v/>
      </c>
    </row>
    <row r="1979">
      <c r="A1979" s="31" t="n"/>
      <c r="B1979" s="26" t="n"/>
      <c r="C1979" s="26" t="n"/>
      <c r="D1979" s="27" t="n"/>
      <c r="E1979" s="26" t="n"/>
      <c r="F1979" s="33">
        <f>IFERROR(IF(OR(C1979="",D1979=""),"",D1979*VLOOKUP(C1979,'Setup - Mix Design'!$A$5:$I$504,2,0)),"")</f>
        <v/>
      </c>
      <c r="G1979" s="33">
        <f>IFERROR(IF(OR(C1979="",D1979=""),"",D1979*VLOOKUP(C1979,'Setup - Mix Design'!$A$5:$I$504,3,0)),"")</f>
        <v/>
      </c>
      <c r="H1979" s="33">
        <f>IFERROR(IF(OR(C1979="",D1979=""),"",D1979*VLOOKUP(C1979,'Setup - Mix Design'!$A$5:$I$504,4,0)),"")</f>
        <v/>
      </c>
      <c r="I1979" s="33">
        <f>IFERROR(IF(OR(C1979="",D1979=""),"",D1979*VLOOKUP(C1979,'Setup - Mix Design'!$A$5:$I$504,5,0)),"")</f>
        <v/>
      </c>
      <c r="J1979" s="33">
        <f>IFERROR(IF(OR(C1979="",D1979=""),"",D1979*VLOOKUP(C1979,'Setup - Mix Design'!$A$5:$I$504,6,0)),"")</f>
        <v/>
      </c>
      <c r="K1979" s="33">
        <f>IFERROR(IF(OR(C1979="",D1979=""),"",D1979*VLOOKUP(C1979,'Setup - Mix Design'!$A$5:$I$504,7,0)),"")</f>
        <v/>
      </c>
    </row>
    <row r="1980">
      <c r="A1980" s="31" t="n"/>
      <c r="B1980" s="26" t="n"/>
      <c r="C1980" s="26" t="n"/>
      <c r="D1980" s="27" t="n"/>
      <c r="E1980" s="26" t="n"/>
      <c r="F1980" s="33">
        <f>IFERROR(IF(OR(C1980="",D1980=""),"",D1980*VLOOKUP(C1980,'Setup - Mix Design'!$A$5:$I$504,2,0)),"")</f>
        <v/>
      </c>
      <c r="G1980" s="33">
        <f>IFERROR(IF(OR(C1980="",D1980=""),"",D1980*VLOOKUP(C1980,'Setup - Mix Design'!$A$5:$I$504,3,0)),"")</f>
        <v/>
      </c>
      <c r="H1980" s="33">
        <f>IFERROR(IF(OR(C1980="",D1980=""),"",D1980*VLOOKUP(C1980,'Setup - Mix Design'!$A$5:$I$504,4,0)),"")</f>
        <v/>
      </c>
      <c r="I1980" s="33">
        <f>IFERROR(IF(OR(C1980="",D1980=""),"",D1980*VLOOKUP(C1980,'Setup - Mix Design'!$A$5:$I$504,5,0)),"")</f>
        <v/>
      </c>
      <c r="J1980" s="33">
        <f>IFERROR(IF(OR(C1980="",D1980=""),"",D1980*VLOOKUP(C1980,'Setup - Mix Design'!$A$5:$I$504,6,0)),"")</f>
        <v/>
      </c>
      <c r="K1980" s="33">
        <f>IFERROR(IF(OR(C1980="",D1980=""),"",D1980*VLOOKUP(C1980,'Setup - Mix Design'!$A$5:$I$504,7,0)),"")</f>
        <v/>
      </c>
    </row>
    <row r="1981">
      <c r="A1981" s="31" t="n"/>
      <c r="B1981" s="26" t="n"/>
      <c r="C1981" s="26" t="n"/>
      <c r="D1981" s="27" t="n"/>
      <c r="E1981" s="26" t="n"/>
      <c r="F1981" s="33">
        <f>IFERROR(IF(OR(C1981="",D1981=""),"",D1981*VLOOKUP(C1981,'Setup - Mix Design'!$A$5:$I$504,2,0)),"")</f>
        <v/>
      </c>
      <c r="G1981" s="33">
        <f>IFERROR(IF(OR(C1981="",D1981=""),"",D1981*VLOOKUP(C1981,'Setup - Mix Design'!$A$5:$I$504,3,0)),"")</f>
        <v/>
      </c>
      <c r="H1981" s="33">
        <f>IFERROR(IF(OR(C1981="",D1981=""),"",D1981*VLOOKUP(C1981,'Setup - Mix Design'!$A$5:$I$504,4,0)),"")</f>
        <v/>
      </c>
      <c r="I1981" s="33">
        <f>IFERROR(IF(OR(C1981="",D1981=""),"",D1981*VLOOKUP(C1981,'Setup - Mix Design'!$A$5:$I$504,5,0)),"")</f>
        <v/>
      </c>
      <c r="J1981" s="33">
        <f>IFERROR(IF(OR(C1981="",D1981=""),"",D1981*VLOOKUP(C1981,'Setup - Mix Design'!$A$5:$I$504,6,0)),"")</f>
        <v/>
      </c>
      <c r="K1981" s="33">
        <f>IFERROR(IF(OR(C1981="",D1981=""),"",D1981*VLOOKUP(C1981,'Setup - Mix Design'!$A$5:$I$504,7,0)),"")</f>
        <v/>
      </c>
    </row>
    <row r="1982">
      <c r="A1982" s="31" t="n"/>
      <c r="B1982" s="26" t="n"/>
      <c r="C1982" s="26" t="n"/>
      <c r="D1982" s="27" t="n"/>
      <c r="E1982" s="26" t="n"/>
      <c r="F1982" s="33">
        <f>IFERROR(IF(OR(C1982="",D1982=""),"",D1982*VLOOKUP(C1982,'Setup - Mix Design'!$A$5:$I$504,2,0)),"")</f>
        <v/>
      </c>
      <c r="G1982" s="33">
        <f>IFERROR(IF(OR(C1982="",D1982=""),"",D1982*VLOOKUP(C1982,'Setup - Mix Design'!$A$5:$I$504,3,0)),"")</f>
        <v/>
      </c>
      <c r="H1982" s="33">
        <f>IFERROR(IF(OR(C1982="",D1982=""),"",D1982*VLOOKUP(C1982,'Setup - Mix Design'!$A$5:$I$504,4,0)),"")</f>
        <v/>
      </c>
      <c r="I1982" s="33">
        <f>IFERROR(IF(OR(C1982="",D1982=""),"",D1982*VLOOKUP(C1982,'Setup - Mix Design'!$A$5:$I$504,5,0)),"")</f>
        <v/>
      </c>
      <c r="J1982" s="33">
        <f>IFERROR(IF(OR(C1982="",D1982=""),"",D1982*VLOOKUP(C1982,'Setup - Mix Design'!$A$5:$I$504,6,0)),"")</f>
        <v/>
      </c>
      <c r="K1982" s="33">
        <f>IFERROR(IF(OR(C1982="",D1982=""),"",D1982*VLOOKUP(C1982,'Setup - Mix Design'!$A$5:$I$504,7,0)),"")</f>
        <v/>
      </c>
    </row>
    <row r="1983">
      <c r="A1983" s="31" t="n"/>
      <c r="B1983" s="26" t="n"/>
      <c r="C1983" s="26" t="n"/>
      <c r="D1983" s="27" t="n"/>
      <c r="E1983" s="26" t="n"/>
      <c r="F1983" s="33">
        <f>IFERROR(IF(OR(C1983="",D1983=""),"",D1983*VLOOKUP(C1983,'Setup - Mix Design'!$A$5:$I$504,2,0)),"")</f>
        <v/>
      </c>
      <c r="G1983" s="33">
        <f>IFERROR(IF(OR(C1983="",D1983=""),"",D1983*VLOOKUP(C1983,'Setup - Mix Design'!$A$5:$I$504,3,0)),"")</f>
        <v/>
      </c>
      <c r="H1983" s="33">
        <f>IFERROR(IF(OR(C1983="",D1983=""),"",D1983*VLOOKUP(C1983,'Setup - Mix Design'!$A$5:$I$504,4,0)),"")</f>
        <v/>
      </c>
      <c r="I1983" s="33">
        <f>IFERROR(IF(OR(C1983="",D1983=""),"",D1983*VLOOKUP(C1983,'Setup - Mix Design'!$A$5:$I$504,5,0)),"")</f>
        <v/>
      </c>
      <c r="J1983" s="33">
        <f>IFERROR(IF(OR(C1983="",D1983=""),"",D1983*VLOOKUP(C1983,'Setup - Mix Design'!$A$5:$I$504,6,0)),"")</f>
        <v/>
      </c>
      <c r="K1983" s="33">
        <f>IFERROR(IF(OR(C1983="",D1983=""),"",D1983*VLOOKUP(C1983,'Setup - Mix Design'!$A$5:$I$504,7,0)),"")</f>
        <v/>
      </c>
    </row>
    <row r="1984">
      <c r="A1984" s="31" t="n"/>
      <c r="B1984" s="26" t="n"/>
      <c r="C1984" s="26" t="n"/>
      <c r="D1984" s="27" t="n"/>
      <c r="E1984" s="26" t="n"/>
      <c r="F1984" s="33">
        <f>IFERROR(IF(OR(C1984="",D1984=""),"",D1984*VLOOKUP(C1984,'Setup - Mix Design'!$A$5:$I$504,2,0)),"")</f>
        <v/>
      </c>
      <c r="G1984" s="33">
        <f>IFERROR(IF(OR(C1984="",D1984=""),"",D1984*VLOOKUP(C1984,'Setup - Mix Design'!$A$5:$I$504,3,0)),"")</f>
        <v/>
      </c>
      <c r="H1984" s="33">
        <f>IFERROR(IF(OR(C1984="",D1984=""),"",D1984*VLOOKUP(C1984,'Setup - Mix Design'!$A$5:$I$504,4,0)),"")</f>
        <v/>
      </c>
      <c r="I1984" s="33">
        <f>IFERROR(IF(OR(C1984="",D1984=""),"",D1984*VLOOKUP(C1984,'Setup - Mix Design'!$A$5:$I$504,5,0)),"")</f>
        <v/>
      </c>
      <c r="J1984" s="33">
        <f>IFERROR(IF(OR(C1984="",D1984=""),"",D1984*VLOOKUP(C1984,'Setup - Mix Design'!$A$5:$I$504,6,0)),"")</f>
        <v/>
      </c>
      <c r="K1984" s="33">
        <f>IFERROR(IF(OR(C1984="",D1984=""),"",D1984*VLOOKUP(C1984,'Setup - Mix Design'!$A$5:$I$504,7,0)),"")</f>
        <v/>
      </c>
    </row>
    <row r="1985">
      <c r="A1985" s="31" t="n"/>
      <c r="B1985" s="26" t="n"/>
      <c r="C1985" s="26" t="n"/>
      <c r="D1985" s="27" t="n"/>
      <c r="E1985" s="26" t="n"/>
      <c r="F1985" s="33">
        <f>IFERROR(IF(OR(C1985="",D1985=""),"",D1985*VLOOKUP(C1985,'Setup - Mix Design'!$A$5:$I$504,2,0)),"")</f>
        <v/>
      </c>
      <c r="G1985" s="33">
        <f>IFERROR(IF(OR(C1985="",D1985=""),"",D1985*VLOOKUP(C1985,'Setup - Mix Design'!$A$5:$I$504,3,0)),"")</f>
        <v/>
      </c>
      <c r="H1985" s="33">
        <f>IFERROR(IF(OR(C1985="",D1985=""),"",D1985*VLOOKUP(C1985,'Setup - Mix Design'!$A$5:$I$504,4,0)),"")</f>
        <v/>
      </c>
      <c r="I1985" s="33">
        <f>IFERROR(IF(OR(C1985="",D1985=""),"",D1985*VLOOKUP(C1985,'Setup - Mix Design'!$A$5:$I$504,5,0)),"")</f>
        <v/>
      </c>
      <c r="J1985" s="33">
        <f>IFERROR(IF(OR(C1985="",D1985=""),"",D1985*VLOOKUP(C1985,'Setup - Mix Design'!$A$5:$I$504,6,0)),"")</f>
        <v/>
      </c>
      <c r="K1985" s="33">
        <f>IFERROR(IF(OR(C1985="",D1985=""),"",D1985*VLOOKUP(C1985,'Setup - Mix Design'!$A$5:$I$504,7,0)),"")</f>
        <v/>
      </c>
    </row>
    <row r="1986">
      <c r="A1986" s="31" t="n"/>
      <c r="B1986" s="26" t="n"/>
      <c r="C1986" s="26" t="n"/>
      <c r="D1986" s="27" t="n"/>
      <c r="E1986" s="26" t="n"/>
      <c r="F1986" s="33">
        <f>IFERROR(IF(OR(C1986="",D1986=""),"",D1986*VLOOKUP(C1986,'Setup - Mix Design'!$A$5:$I$504,2,0)),"")</f>
        <v/>
      </c>
      <c r="G1986" s="33">
        <f>IFERROR(IF(OR(C1986="",D1986=""),"",D1986*VLOOKUP(C1986,'Setup - Mix Design'!$A$5:$I$504,3,0)),"")</f>
        <v/>
      </c>
      <c r="H1986" s="33">
        <f>IFERROR(IF(OR(C1986="",D1986=""),"",D1986*VLOOKUP(C1986,'Setup - Mix Design'!$A$5:$I$504,4,0)),"")</f>
        <v/>
      </c>
      <c r="I1986" s="33">
        <f>IFERROR(IF(OR(C1986="",D1986=""),"",D1986*VLOOKUP(C1986,'Setup - Mix Design'!$A$5:$I$504,5,0)),"")</f>
        <v/>
      </c>
      <c r="J1986" s="33">
        <f>IFERROR(IF(OR(C1986="",D1986=""),"",D1986*VLOOKUP(C1986,'Setup - Mix Design'!$A$5:$I$504,6,0)),"")</f>
        <v/>
      </c>
      <c r="K1986" s="33">
        <f>IFERROR(IF(OR(C1986="",D1986=""),"",D1986*VLOOKUP(C1986,'Setup - Mix Design'!$A$5:$I$504,7,0)),"")</f>
        <v/>
      </c>
    </row>
    <row r="1987">
      <c r="A1987" s="31" t="n"/>
      <c r="B1987" s="26" t="n"/>
      <c r="C1987" s="26" t="n"/>
      <c r="D1987" s="27" t="n"/>
      <c r="E1987" s="26" t="n"/>
      <c r="F1987" s="33">
        <f>IFERROR(IF(OR(C1987="",D1987=""),"",D1987*VLOOKUP(C1987,'Setup - Mix Design'!$A$5:$I$504,2,0)),"")</f>
        <v/>
      </c>
      <c r="G1987" s="33">
        <f>IFERROR(IF(OR(C1987="",D1987=""),"",D1987*VLOOKUP(C1987,'Setup - Mix Design'!$A$5:$I$504,3,0)),"")</f>
        <v/>
      </c>
      <c r="H1987" s="33">
        <f>IFERROR(IF(OR(C1987="",D1987=""),"",D1987*VLOOKUP(C1987,'Setup - Mix Design'!$A$5:$I$504,4,0)),"")</f>
        <v/>
      </c>
      <c r="I1987" s="33">
        <f>IFERROR(IF(OR(C1987="",D1987=""),"",D1987*VLOOKUP(C1987,'Setup - Mix Design'!$A$5:$I$504,5,0)),"")</f>
        <v/>
      </c>
      <c r="J1987" s="33">
        <f>IFERROR(IF(OR(C1987="",D1987=""),"",D1987*VLOOKUP(C1987,'Setup - Mix Design'!$A$5:$I$504,6,0)),"")</f>
        <v/>
      </c>
      <c r="K1987" s="33">
        <f>IFERROR(IF(OR(C1987="",D1987=""),"",D1987*VLOOKUP(C1987,'Setup - Mix Design'!$A$5:$I$504,7,0)),"")</f>
        <v/>
      </c>
    </row>
    <row r="1988">
      <c r="A1988" s="31" t="n"/>
      <c r="B1988" s="26" t="n"/>
      <c r="C1988" s="26" t="n"/>
      <c r="D1988" s="27" t="n"/>
      <c r="E1988" s="26" t="n"/>
      <c r="F1988" s="33">
        <f>IFERROR(IF(OR(C1988="",D1988=""),"",D1988*VLOOKUP(C1988,'Setup - Mix Design'!$A$5:$I$504,2,0)),"")</f>
        <v/>
      </c>
      <c r="G1988" s="33">
        <f>IFERROR(IF(OR(C1988="",D1988=""),"",D1988*VLOOKUP(C1988,'Setup - Mix Design'!$A$5:$I$504,3,0)),"")</f>
        <v/>
      </c>
      <c r="H1988" s="33">
        <f>IFERROR(IF(OR(C1988="",D1988=""),"",D1988*VLOOKUP(C1988,'Setup - Mix Design'!$A$5:$I$504,4,0)),"")</f>
        <v/>
      </c>
      <c r="I1988" s="33">
        <f>IFERROR(IF(OR(C1988="",D1988=""),"",D1988*VLOOKUP(C1988,'Setup - Mix Design'!$A$5:$I$504,5,0)),"")</f>
        <v/>
      </c>
      <c r="J1988" s="33">
        <f>IFERROR(IF(OR(C1988="",D1988=""),"",D1988*VLOOKUP(C1988,'Setup - Mix Design'!$A$5:$I$504,6,0)),"")</f>
        <v/>
      </c>
      <c r="K1988" s="33">
        <f>IFERROR(IF(OR(C1988="",D1988=""),"",D1988*VLOOKUP(C1988,'Setup - Mix Design'!$A$5:$I$504,7,0)),"")</f>
        <v/>
      </c>
    </row>
    <row r="1989">
      <c r="A1989" s="31" t="n"/>
      <c r="B1989" s="26" t="n"/>
      <c r="C1989" s="26" t="n"/>
      <c r="D1989" s="27" t="n"/>
      <c r="E1989" s="26" t="n"/>
      <c r="F1989" s="33">
        <f>IFERROR(IF(OR(C1989="",D1989=""),"",D1989*VLOOKUP(C1989,'Setup - Mix Design'!$A$5:$I$504,2,0)),"")</f>
        <v/>
      </c>
      <c r="G1989" s="33">
        <f>IFERROR(IF(OR(C1989="",D1989=""),"",D1989*VLOOKUP(C1989,'Setup - Mix Design'!$A$5:$I$504,3,0)),"")</f>
        <v/>
      </c>
      <c r="H1989" s="33">
        <f>IFERROR(IF(OR(C1989="",D1989=""),"",D1989*VLOOKUP(C1989,'Setup - Mix Design'!$A$5:$I$504,4,0)),"")</f>
        <v/>
      </c>
      <c r="I1989" s="33">
        <f>IFERROR(IF(OR(C1989="",D1989=""),"",D1989*VLOOKUP(C1989,'Setup - Mix Design'!$A$5:$I$504,5,0)),"")</f>
        <v/>
      </c>
      <c r="J1989" s="33">
        <f>IFERROR(IF(OR(C1989="",D1989=""),"",D1989*VLOOKUP(C1989,'Setup - Mix Design'!$A$5:$I$504,6,0)),"")</f>
        <v/>
      </c>
      <c r="K1989" s="33">
        <f>IFERROR(IF(OR(C1989="",D1989=""),"",D1989*VLOOKUP(C1989,'Setup - Mix Design'!$A$5:$I$504,7,0)),"")</f>
        <v/>
      </c>
    </row>
    <row r="1990">
      <c r="A1990" s="31" t="n"/>
      <c r="B1990" s="26" t="n"/>
      <c r="C1990" s="26" t="n"/>
      <c r="D1990" s="27" t="n"/>
      <c r="E1990" s="26" t="n"/>
      <c r="F1990" s="33">
        <f>IFERROR(IF(OR(C1990="",D1990=""),"",D1990*VLOOKUP(C1990,'Setup - Mix Design'!$A$5:$I$504,2,0)),"")</f>
        <v/>
      </c>
      <c r="G1990" s="33">
        <f>IFERROR(IF(OR(C1990="",D1990=""),"",D1990*VLOOKUP(C1990,'Setup - Mix Design'!$A$5:$I$504,3,0)),"")</f>
        <v/>
      </c>
      <c r="H1990" s="33">
        <f>IFERROR(IF(OR(C1990="",D1990=""),"",D1990*VLOOKUP(C1990,'Setup - Mix Design'!$A$5:$I$504,4,0)),"")</f>
        <v/>
      </c>
      <c r="I1990" s="33">
        <f>IFERROR(IF(OR(C1990="",D1990=""),"",D1990*VLOOKUP(C1990,'Setup - Mix Design'!$A$5:$I$504,5,0)),"")</f>
        <v/>
      </c>
      <c r="J1990" s="33">
        <f>IFERROR(IF(OR(C1990="",D1990=""),"",D1990*VLOOKUP(C1990,'Setup - Mix Design'!$A$5:$I$504,6,0)),"")</f>
        <v/>
      </c>
      <c r="K1990" s="33">
        <f>IFERROR(IF(OR(C1990="",D1990=""),"",D1990*VLOOKUP(C1990,'Setup - Mix Design'!$A$5:$I$504,7,0)),"")</f>
        <v/>
      </c>
    </row>
    <row r="1991">
      <c r="A1991" s="31" t="n"/>
      <c r="B1991" s="26" t="n"/>
      <c r="C1991" s="26" t="n"/>
      <c r="D1991" s="27" t="n"/>
      <c r="E1991" s="26" t="n"/>
      <c r="F1991" s="33">
        <f>IFERROR(IF(OR(C1991="",D1991=""),"",D1991*VLOOKUP(C1991,'Setup - Mix Design'!$A$5:$I$504,2,0)),"")</f>
        <v/>
      </c>
      <c r="G1991" s="33">
        <f>IFERROR(IF(OR(C1991="",D1991=""),"",D1991*VLOOKUP(C1991,'Setup - Mix Design'!$A$5:$I$504,3,0)),"")</f>
        <v/>
      </c>
      <c r="H1991" s="33">
        <f>IFERROR(IF(OR(C1991="",D1991=""),"",D1991*VLOOKUP(C1991,'Setup - Mix Design'!$A$5:$I$504,4,0)),"")</f>
        <v/>
      </c>
      <c r="I1991" s="33">
        <f>IFERROR(IF(OR(C1991="",D1991=""),"",D1991*VLOOKUP(C1991,'Setup - Mix Design'!$A$5:$I$504,5,0)),"")</f>
        <v/>
      </c>
      <c r="J1991" s="33">
        <f>IFERROR(IF(OR(C1991="",D1991=""),"",D1991*VLOOKUP(C1991,'Setup - Mix Design'!$A$5:$I$504,6,0)),"")</f>
        <v/>
      </c>
      <c r="K1991" s="33">
        <f>IFERROR(IF(OR(C1991="",D1991=""),"",D1991*VLOOKUP(C1991,'Setup - Mix Design'!$A$5:$I$504,7,0)),"")</f>
        <v/>
      </c>
    </row>
    <row r="1992">
      <c r="A1992" s="31" t="n"/>
      <c r="B1992" s="26" t="n"/>
      <c r="C1992" s="26" t="n"/>
      <c r="D1992" s="27" t="n"/>
      <c r="E1992" s="26" t="n"/>
      <c r="F1992" s="33">
        <f>IFERROR(IF(OR(C1992="",D1992=""),"",D1992*VLOOKUP(C1992,'Setup - Mix Design'!$A$5:$I$504,2,0)),"")</f>
        <v/>
      </c>
      <c r="G1992" s="33">
        <f>IFERROR(IF(OR(C1992="",D1992=""),"",D1992*VLOOKUP(C1992,'Setup - Mix Design'!$A$5:$I$504,3,0)),"")</f>
        <v/>
      </c>
      <c r="H1992" s="33">
        <f>IFERROR(IF(OR(C1992="",D1992=""),"",D1992*VLOOKUP(C1992,'Setup - Mix Design'!$A$5:$I$504,4,0)),"")</f>
        <v/>
      </c>
      <c r="I1992" s="33">
        <f>IFERROR(IF(OR(C1992="",D1992=""),"",D1992*VLOOKUP(C1992,'Setup - Mix Design'!$A$5:$I$504,5,0)),"")</f>
        <v/>
      </c>
      <c r="J1992" s="33">
        <f>IFERROR(IF(OR(C1992="",D1992=""),"",D1992*VLOOKUP(C1992,'Setup - Mix Design'!$A$5:$I$504,6,0)),"")</f>
        <v/>
      </c>
      <c r="K1992" s="33">
        <f>IFERROR(IF(OR(C1992="",D1992=""),"",D1992*VLOOKUP(C1992,'Setup - Mix Design'!$A$5:$I$504,7,0)),"")</f>
        <v/>
      </c>
    </row>
    <row r="1993">
      <c r="A1993" s="31" t="n"/>
      <c r="B1993" s="26" t="n"/>
      <c r="C1993" s="26" t="n"/>
      <c r="D1993" s="27" t="n"/>
      <c r="E1993" s="26" t="n"/>
      <c r="F1993" s="33">
        <f>IFERROR(IF(OR(C1993="",D1993=""),"",D1993*VLOOKUP(C1993,'Setup - Mix Design'!$A$5:$I$504,2,0)),"")</f>
        <v/>
      </c>
      <c r="G1993" s="33">
        <f>IFERROR(IF(OR(C1993="",D1993=""),"",D1993*VLOOKUP(C1993,'Setup - Mix Design'!$A$5:$I$504,3,0)),"")</f>
        <v/>
      </c>
      <c r="H1993" s="33">
        <f>IFERROR(IF(OR(C1993="",D1993=""),"",D1993*VLOOKUP(C1993,'Setup - Mix Design'!$A$5:$I$504,4,0)),"")</f>
        <v/>
      </c>
      <c r="I1993" s="33">
        <f>IFERROR(IF(OR(C1993="",D1993=""),"",D1993*VLOOKUP(C1993,'Setup - Mix Design'!$A$5:$I$504,5,0)),"")</f>
        <v/>
      </c>
      <c r="J1993" s="33">
        <f>IFERROR(IF(OR(C1993="",D1993=""),"",D1993*VLOOKUP(C1993,'Setup - Mix Design'!$A$5:$I$504,6,0)),"")</f>
        <v/>
      </c>
      <c r="K1993" s="33">
        <f>IFERROR(IF(OR(C1993="",D1993=""),"",D1993*VLOOKUP(C1993,'Setup - Mix Design'!$A$5:$I$504,7,0)),"")</f>
        <v/>
      </c>
    </row>
    <row r="1994">
      <c r="A1994" s="31" t="n"/>
      <c r="B1994" s="26" t="n"/>
      <c r="C1994" s="26" t="n"/>
      <c r="D1994" s="27" t="n"/>
      <c r="E1994" s="26" t="n"/>
      <c r="F1994" s="33">
        <f>IFERROR(IF(OR(C1994="",D1994=""),"",D1994*VLOOKUP(C1994,'Setup - Mix Design'!$A$5:$I$504,2,0)),"")</f>
        <v/>
      </c>
      <c r="G1994" s="33">
        <f>IFERROR(IF(OR(C1994="",D1994=""),"",D1994*VLOOKUP(C1994,'Setup - Mix Design'!$A$5:$I$504,3,0)),"")</f>
        <v/>
      </c>
      <c r="H1994" s="33">
        <f>IFERROR(IF(OR(C1994="",D1994=""),"",D1994*VLOOKUP(C1994,'Setup - Mix Design'!$A$5:$I$504,4,0)),"")</f>
        <v/>
      </c>
      <c r="I1994" s="33">
        <f>IFERROR(IF(OR(C1994="",D1994=""),"",D1994*VLOOKUP(C1994,'Setup - Mix Design'!$A$5:$I$504,5,0)),"")</f>
        <v/>
      </c>
      <c r="J1994" s="33">
        <f>IFERROR(IF(OR(C1994="",D1994=""),"",D1994*VLOOKUP(C1994,'Setup - Mix Design'!$A$5:$I$504,6,0)),"")</f>
        <v/>
      </c>
      <c r="K1994" s="33">
        <f>IFERROR(IF(OR(C1994="",D1994=""),"",D1994*VLOOKUP(C1994,'Setup - Mix Design'!$A$5:$I$504,7,0)),"")</f>
        <v/>
      </c>
    </row>
    <row r="1995">
      <c r="A1995" s="31" t="n"/>
      <c r="B1995" s="26" t="n"/>
      <c r="C1995" s="26" t="n"/>
      <c r="D1995" s="27" t="n"/>
      <c r="E1995" s="26" t="n"/>
      <c r="F1995" s="33">
        <f>IFERROR(IF(OR(C1995="",D1995=""),"",D1995*VLOOKUP(C1995,'Setup - Mix Design'!$A$5:$I$504,2,0)),"")</f>
        <v/>
      </c>
      <c r="G1995" s="33">
        <f>IFERROR(IF(OR(C1995="",D1995=""),"",D1995*VLOOKUP(C1995,'Setup - Mix Design'!$A$5:$I$504,3,0)),"")</f>
        <v/>
      </c>
      <c r="H1995" s="33">
        <f>IFERROR(IF(OR(C1995="",D1995=""),"",D1995*VLOOKUP(C1995,'Setup - Mix Design'!$A$5:$I$504,4,0)),"")</f>
        <v/>
      </c>
      <c r="I1995" s="33">
        <f>IFERROR(IF(OR(C1995="",D1995=""),"",D1995*VLOOKUP(C1995,'Setup - Mix Design'!$A$5:$I$504,5,0)),"")</f>
        <v/>
      </c>
      <c r="J1995" s="33">
        <f>IFERROR(IF(OR(C1995="",D1995=""),"",D1995*VLOOKUP(C1995,'Setup - Mix Design'!$A$5:$I$504,6,0)),"")</f>
        <v/>
      </c>
      <c r="K1995" s="33">
        <f>IFERROR(IF(OR(C1995="",D1995=""),"",D1995*VLOOKUP(C1995,'Setup - Mix Design'!$A$5:$I$504,7,0)),"")</f>
        <v/>
      </c>
    </row>
    <row r="1996">
      <c r="A1996" s="31" t="n"/>
      <c r="B1996" s="26" t="n"/>
      <c r="C1996" s="26" t="n"/>
      <c r="D1996" s="27" t="n"/>
      <c r="E1996" s="26" t="n"/>
      <c r="F1996" s="33">
        <f>IFERROR(IF(OR(C1996="",D1996=""),"",D1996*VLOOKUP(C1996,'Setup - Mix Design'!$A$5:$I$504,2,0)),"")</f>
        <v/>
      </c>
      <c r="G1996" s="33">
        <f>IFERROR(IF(OR(C1996="",D1996=""),"",D1996*VLOOKUP(C1996,'Setup - Mix Design'!$A$5:$I$504,3,0)),"")</f>
        <v/>
      </c>
      <c r="H1996" s="33">
        <f>IFERROR(IF(OR(C1996="",D1996=""),"",D1996*VLOOKUP(C1996,'Setup - Mix Design'!$A$5:$I$504,4,0)),"")</f>
        <v/>
      </c>
      <c r="I1996" s="33">
        <f>IFERROR(IF(OR(C1996="",D1996=""),"",D1996*VLOOKUP(C1996,'Setup - Mix Design'!$A$5:$I$504,5,0)),"")</f>
        <v/>
      </c>
      <c r="J1996" s="33">
        <f>IFERROR(IF(OR(C1996="",D1996=""),"",D1996*VLOOKUP(C1996,'Setup - Mix Design'!$A$5:$I$504,6,0)),"")</f>
        <v/>
      </c>
      <c r="K1996" s="33">
        <f>IFERROR(IF(OR(C1996="",D1996=""),"",D1996*VLOOKUP(C1996,'Setup - Mix Design'!$A$5:$I$504,7,0)),"")</f>
        <v/>
      </c>
    </row>
    <row r="1997">
      <c r="A1997" s="31" t="n"/>
      <c r="B1997" s="26" t="n"/>
      <c r="C1997" s="26" t="n"/>
      <c r="D1997" s="27" t="n"/>
      <c r="E1997" s="26" t="n"/>
      <c r="F1997" s="33">
        <f>IFERROR(IF(OR(C1997="",D1997=""),"",D1997*VLOOKUP(C1997,'Setup - Mix Design'!$A$5:$I$504,2,0)),"")</f>
        <v/>
      </c>
      <c r="G1997" s="33">
        <f>IFERROR(IF(OR(C1997="",D1997=""),"",D1997*VLOOKUP(C1997,'Setup - Mix Design'!$A$5:$I$504,3,0)),"")</f>
        <v/>
      </c>
      <c r="H1997" s="33">
        <f>IFERROR(IF(OR(C1997="",D1997=""),"",D1997*VLOOKUP(C1997,'Setup - Mix Design'!$A$5:$I$504,4,0)),"")</f>
        <v/>
      </c>
      <c r="I1997" s="33">
        <f>IFERROR(IF(OR(C1997="",D1997=""),"",D1997*VLOOKUP(C1997,'Setup - Mix Design'!$A$5:$I$504,5,0)),"")</f>
        <v/>
      </c>
      <c r="J1997" s="33">
        <f>IFERROR(IF(OR(C1997="",D1997=""),"",D1997*VLOOKUP(C1997,'Setup - Mix Design'!$A$5:$I$504,6,0)),"")</f>
        <v/>
      </c>
      <c r="K1997" s="33">
        <f>IFERROR(IF(OR(C1997="",D1997=""),"",D1997*VLOOKUP(C1997,'Setup - Mix Design'!$A$5:$I$504,7,0)),"")</f>
        <v/>
      </c>
    </row>
    <row r="1998">
      <c r="A1998" s="31" t="n"/>
      <c r="B1998" s="26" t="n"/>
      <c r="C1998" s="26" t="n"/>
      <c r="D1998" s="27" t="n"/>
      <c r="E1998" s="26" t="n"/>
      <c r="F1998" s="33">
        <f>IFERROR(IF(OR(C1998="",D1998=""),"",D1998*VLOOKUP(C1998,'Setup - Mix Design'!$A$5:$I$504,2,0)),"")</f>
        <v/>
      </c>
      <c r="G1998" s="33">
        <f>IFERROR(IF(OR(C1998="",D1998=""),"",D1998*VLOOKUP(C1998,'Setup - Mix Design'!$A$5:$I$504,3,0)),"")</f>
        <v/>
      </c>
      <c r="H1998" s="33">
        <f>IFERROR(IF(OR(C1998="",D1998=""),"",D1998*VLOOKUP(C1998,'Setup - Mix Design'!$A$5:$I$504,4,0)),"")</f>
        <v/>
      </c>
      <c r="I1998" s="33">
        <f>IFERROR(IF(OR(C1998="",D1998=""),"",D1998*VLOOKUP(C1998,'Setup - Mix Design'!$A$5:$I$504,5,0)),"")</f>
        <v/>
      </c>
      <c r="J1998" s="33">
        <f>IFERROR(IF(OR(C1998="",D1998=""),"",D1998*VLOOKUP(C1998,'Setup - Mix Design'!$A$5:$I$504,6,0)),"")</f>
        <v/>
      </c>
      <c r="K1998" s="33">
        <f>IFERROR(IF(OR(C1998="",D1998=""),"",D1998*VLOOKUP(C1998,'Setup - Mix Design'!$A$5:$I$504,7,0)),"")</f>
        <v/>
      </c>
    </row>
    <row r="1999">
      <c r="A1999" s="31" t="n"/>
      <c r="B1999" s="26" t="n"/>
      <c r="C1999" s="26" t="n"/>
      <c r="D1999" s="27" t="n"/>
      <c r="E1999" s="26" t="n"/>
      <c r="F1999" s="33">
        <f>IFERROR(IF(OR(C1999="",D1999=""),"",D1999*VLOOKUP(C1999,'Setup - Mix Design'!$A$5:$I$504,2,0)),"")</f>
        <v/>
      </c>
      <c r="G1999" s="33">
        <f>IFERROR(IF(OR(C1999="",D1999=""),"",D1999*VLOOKUP(C1999,'Setup - Mix Design'!$A$5:$I$504,3,0)),"")</f>
        <v/>
      </c>
      <c r="H1999" s="33">
        <f>IFERROR(IF(OR(C1999="",D1999=""),"",D1999*VLOOKUP(C1999,'Setup - Mix Design'!$A$5:$I$504,4,0)),"")</f>
        <v/>
      </c>
      <c r="I1999" s="33">
        <f>IFERROR(IF(OR(C1999="",D1999=""),"",D1999*VLOOKUP(C1999,'Setup - Mix Design'!$A$5:$I$504,5,0)),"")</f>
        <v/>
      </c>
      <c r="J1999" s="33">
        <f>IFERROR(IF(OR(C1999="",D1999=""),"",D1999*VLOOKUP(C1999,'Setup - Mix Design'!$A$5:$I$504,6,0)),"")</f>
        <v/>
      </c>
      <c r="K1999" s="33">
        <f>IFERROR(IF(OR(C1999="",D1999=""),"",D1999*VLOOKUP(C1999,'Setup - Mix Design'!$A$5:$I$504,7,0)),"")</f>
        <v/>
      </c>
    </row>
    <row r="2000">
      <c r="A2000" s="31" t="n"/>
      <c r="B2000" s="26" t="n"/>
      <c r="C2000" s="26" t="n"/>
      <c r="D2000" s="27" t="n"/>
      <c r="E2000" s="26" t="n"/>
      <c r="F2000" s="33">
        <f>IFERROR(IF(OR(C2000="",D2000=""),"",D2000*VLOOKUP(C2000,'Setup - Mix Design'!$A$5:$I$504,2,0)),"")</f>
        <v/>
      </c>
      <c r="G2000" s="33">
        <f>IFERROR(IF(OR(C2000="",D2000=""),"",D2000*VLOOKUP(C2000,'Setup - Mix Design'!$A$5:$I$504,3,0)),"")</f>
        <v/>
      </c>
      <c r="H2000" s="33">
        <f>IFERROR(IF(OR(C2000="",D2000=""),"",D2000*VLOOKUP(C2000,'Setup - Mix Design'!$A$5:$I$504,4,0)),"")</f>
        <v/>
      </c>
      <c r="I2000" s="33">
        <f>IFERROR(IF(OR(C2000="",D2000=""),"",D2000*VLOOKUP(C2000,'Setup - Mix Design'!$A$5:$I$504,5,0)),"")</f>
        <v/>
      </c>
      <c r="J2000" s="33">
        <f>IFERROR(IF(OR(C2000="",D2000=""),"",D2000*VLOOKUP(C2000,'Setup - Mix Design'!$A$5:$I$504,6,0)),"")</f>
        <v/>
      </c>
      <c r="K2000" s="33">
        <f>IFERROR(IF(OR(C2000="",D2000=""),"",D2000*VLOOKUP(C2000,'Setup - Mix Design'!$A$5:$I$504,7,0)),"")</f>
        <v/>
      </c>
    </row>
    <row r="2001">
      <c r="A2001" s="31" t="n"/>
      <c r="B2001" s="26" t="n"/>
      <c r="C2001" s="26" t="n"/>
      <c r="D2001" s="27" t="n"/>
      <c r="E2001" s="26" t="n"/>
      <c r="F2001" s="33">
        <f>IFERROR(IF(OR(C2001="",D2001=""),"",D2001*VLOOKUP(C2001,'Setup - Mix Design'!$A$5:$I$504,2,0)),"")</f>
        <v/>
      </c>
      <c r="G2001" s="33">
        <f>IFERROR(IF(OR(C2001="",D2001=""),"",D2001*VLOOKUP(C2001,'Setup - Mix Design'!$A$5:$I$504,3,0)),"")</f>
        <v/>
      </c>
      <c r="H2001" s="33">
        <f>IFERROR(IF(OR(C2001="",D2001=""),"",D2001*VLOOKUP(C2001,'Setup - Mix Design'!$A$5:$I$504,4,0)),"")</f>
        <v/>
      </c>
      <c r="I2001" s="33">
        <f>IFERROR(IF(OR(C2001="",D2001=""),"",D2001*VLOOKUP(C2001,'Setup - Mix Design'!$A$5:$I$504,5,0)),"")</f>
        <v/>
      </c>
      <c r="J2001" s="33">
        <f>IFERROR(IF(OR(C2001="",D2001=""),"",D2001*VLOOKUP(C2001,'Setup - Mix Design'!$A$5:$I$504,6,0)),"")</f>
        <v/>
      </c>
      <c r="K2001" s="33">
        <f>IFERROR(IF(OR(C2001="",D2001=""),"",D2001*VLOOKUP(C2001,'Setup - Mix Design'!$A$5:$I$504,7,0)),"")</f>
        <v/>
      </c>
    </row>
    <row r="2002">
      <c r="A2002" s="31" t="n"/>
      <c r="B2002" s="26" t="n"/>
      <c r="C2002" s="26" t="n"/>
      <c r="D2002" s="27" t="n"/>
      <c r="E2002" s="26" t="n"/>
      <c r="F2002" s="33">
        <f>IFERROR(IF(OR(C2002="",D2002=""),"",D2002*VLOOKUP(C2002,'Setup - Mix Design'!$A$5:$I$504,2,0)),"")</f>
        <v/>
      </c>
      <c r="G2002" s="33">
        <f>IFERROR(IF(OR(C2002="",D2002=""),"",D2002*VLOOKUP(C2002,'Setup - Mix Design'!$A$5:$I$504,3,0)),"")</f>
        <v/>
      </c>
      <c r="H2002" s="33">
        <f>IFERROR(IF(OR(C2002="",D2002=""),"",D2002*VLOOKUP(C2002,'Setup - Mix Design'!$A$5:$I$504,4,0)),"")</f>
        <v/>
      </c>
      <c r="I2002" s="33">
        <f>IFERROR(IF(OR(C2002="",D2002=""),"",D2002*VLOOKUP(C2002,'Setup - Mix Design'!$A$5:$I$504,5,0)),"")</f>
        <v/>
      </c>
      <c r="J2002" s="33">
        <f>IFERROR(IF(OR(C2002="",D2002=""),"",D2002*VLOOKUP(C2002,'Setup - Mix Design'!$A$5:$I$504,6,0)),"")</f>
        <v/>
      </c>
      <c r="K2002" s="33">
        <f>IFERROR(IF(OR(C2002="",D2002=""),"",D2002*VLOOKUP(C2002,'Setup - Mix Design'!$A$5:$I$504,7,0)),"")</f>
        <v/>
      </c>
    </row>
    <row r="2003">
      <c r="A2003" s="31" t="n"/>
      <c r="B2003" s="26" t="n"/>
      <c r="C2003" s="26" t="n"/>
      <c r="D2003" s="27" t="n"/>
      <c r="E2003" s="26" t="n"/>
      <c r="F2003" s="33">
        <f>IFERROR(IF(OR(C2003="",D2003=""),"",D2003*VLOOKUP(C2003,'Setup - Mix Design'!$A$5:$I$504,2,0)),"")</f>
        <v/>
      </c>
      <c r="G2003" s="33">
        <f>IFERROR(IF(OR(C2003="",D2003=""),"",D2003*VLOOKUP(C2003,'Setup - Mix Design'!$A$5:$I$504,3,0)),"")</f>
        <v/>
      </c>
      <c r="H2003" s="33">
        <f>IFERROR(IF(OR(C2003="",D2003=""),"",D2003*VLOOKUP(C2003,'Setup - Mix Design'!$A$5:$I$504,4,0)),"")</f>
        <v/>
      </c>
      <c r="I2003" s="33">
        <f>IFERROR(IF(OR(C2003="",D2003=""),"",D2003*VLOOKUP(C2003,'Setup - Mix Design'!$A$5:$I$504,5,0)),"")</f>
        <v/>
      </c>
      <c r="J2003" s="33">
        <f>IFERROR(IF(OR(C2003="",D2003=""),"",D2003*VLOOKUP(C2003,'Setup - Mix Design'!$A$5:$I$504,6,0)),"")</f>
        <v/>
      </c>
      <c r="K2003" s="33">
        <f>IFERROR(IF(OR(C2003="",D2003=""),"",D2003*VLOOKUP(C2003,'Setup - Mix Design'!$A$5:$I$504,7,0)),"")</f>
        <v/>
      </c>
    </row>
    <row r="2004">
      <c r="A2004" s="31" t="n"/>
      <c r="B2004" s="26" t="n"/>
      <c r="C2004" s="26" t="n"/>
      <c r="D2004" s="27" t="n"/>
      <c r="E2004" s="26" t="n"/>
      <c r="F2004" s="33">
        <f>IFERROR(IF(OR(C2004="",D2004=""),"",D2004*VLOOKUP(C2004,'Setup - Mix Design'!$A$5:$I$504,2,0)),"")</f>
        <v/>
      </c>
      <c r="G2004" s="33">
        <f>IFERROR(IF(OR(C2004="",D2004=""),"",D2004*VLOOKUP(C2004,'Setup - Mix Design'!$A$5:$I$504,3,0)),"")</f>
        <v/>
      </c>
      <c r="H2004" s="33">
        <f>IFERROR(IF(OR(C2004="",D2004=""),"",D2004*VLOOKUP(C2004,'Setup - Mix Design'!$A$5:$I$504,4,0)),"")</f>
        <v/>
      </c>
      <c r="I2004" s="33">
        <f>IFERROR(IF(OR(C2004="",D2004=""),"",D2004*VLOOKUP(C2004,'Setup - Mix Design'!$A$5:$I$504,5,0)),"")</f>
        <v/>
      </c>
      <c r="J2004" s="33">
        <f>IFERROR(IF(OR(C2004="",D2004=""),"",D2004*VLOOKUP(C2004,'Setup - Mix Design'!$A$5:$I$504,6,0)),"")</f>
        <v/>
      </c>
      <c r="K2004" s="33">
        <f>IFERROR(IF(OR(C2004="",D2004=""),"",D2004*VLOOKUP(C2004,'Setup - Mix Design'!$A$5:$I$504,7,0)),"")</f>
        <v/>
      </c>
    </row>
    <row r="2005">
      <c r="A2005" s="31" t="n"/>
      <c r="B2005" s="26" t="n"/>
      <c r="C2005" s="26" t="n"/>
      <c r="D2005" s="27" t="n"/>
      <c r="E2005" s="26" t="n"/>
      <c r="F2005" s="33">
        <f>IFERROR(IF(OR(C2005="",D2005=""),"",D2005*VLOOKUP(C2005,'Setup - Mix Design'!$A$5:$I$504,2,0)),"")</f>
        <v/>
      </c>
      <c r="G2005" s="33">
        <f>IFERROR(IF(OR(C2005="",D2005=""),"",D2005*VLOOKUP(C2005,'Setup - Mix Design'!$A$5:$I$504,3,0)),"")</f>
        <v/>
      </c>
      <c r="H2005" s="33">
        <f>IFERROR(IF(OR(C2005="",D2005=""),"",D2005*VLOOKUP(C2005,'Setup - Mix Design'!$A$5:$I$504,4,0)),"")</f>
        <v/>
      </c>
      <c r="I2005" s="33">
        <f>IFERROR(IF(OR(C2005="",D2005=""),"",D2005*VLOOKUP(C2005,'Setup - Mix Design'!$A$5:$I$504,5,0)),"")</f>
        <v/>
      </c>
      <c r="J2005" s="33">
        <f>IFERROR(IF(OR(C2005="",D2005=""),"",D2005*VLOOKUP(C2005,'Setup - Mix Design'!$A$5:$I$504,6,0)),"")</f>
        <v/>
      </c>
      <c r="K2005" s="33">
        <f>IFERROR(IF(OR(C2005="",D2005=""),"",D2005*VLOOKUP(C2005,'Setup - Mix Design'!$A$5:$I$504,7,0)),"")</f>
        <v/>
      </c>
    </row>
    <row r="2006">
      <c r="A2006" s="31" t="n"/>
      <c r="B2006" s="26" t="n"/>
      <c r="C2006" s="26" t="n"/>
      <c r="D2006" s="27" t="n"/>
      <c r="E2006" s="26" t="n"/>
      <c r="F2006" s="33">
        <f>IFERROR(IF(OR(C2006="",D2006=""),"",D2006*VLOOKUP(C2006,'Setup - Mix Design'!$A$5:$I$504,2,0)),"")</f>
        <v/>
      </c>
      <c r="G2006" s="33">
        <f>IFERROR(IF(OR(C2006="",D2006=""),"",D2006*VLOOKUP(C2006,'Setup - Mix Design'!$A$5:$I$504,3,0)),"")</f>
        <v/>
      </c>
      <c r="H2006" s="33">
        <f>IFERROR(IF(OR(C2006="",D2006=""),"",D2006*VLOOKUP(C2006,'Setup - Mix Design'!$A$5:$I$504,4,0)),"")</f>
        <v/>
      </c>
      <c r="I2006" s="33">
        <f>IFERROR(IF(OR(C2006="",D2006=""),"",D2006*VLOOKUP(C2006,'Setup - Mix Design'!$A$5:$I$504,5,0)),"")</f>
        <v/>
      </c>
      <c r="J2006" s="33">
        <f>IFERROR(IF(OR(C2006="",D2006=""),"",D2006*VLOOKUP(C2006,'Setup - Mix Design'!$A$5:$I$504,6,0)),"")</f>
        <v/>
      </c>
      <c r="K2006" s="33">
        <f>IFERROR(IF(OR(C2006="",D2006=""),"",D2006*VLOOKUP(C2006,'Setup - Mix Design'!$A$5:$I$504,7,0)),"")</f>
        <v/>
      </c>
    </row>
    <row r="2007">
      <c r="A2007" s="31" t="n"/>
      <c r="B2007" s="26" t="n"/>
      <c r="C2007" s="26" t="n"/>
      <c r="D2007" s="27" t="n"/>
      <c r="E2007" s="26" t="n"/>
      <c r="F2007" s="33">
        <f>IFERROR(IF(OR(C2007="",D2007=""),"",D2007*VLOOKUP(C2007,'Setup - Mix Design'!$A$5:$I$504,2,0)),"")</f>
        <v/>
      </c>
      <c r="G2007" s="33">
        <f>IFERROR(IF(OR(C2007="",D2007=""),"",D2007*VLOOKUP(C2007,'Setup - Mix Design'!$A$5:$I$504,3,0)),"")</f>
        <v/>
      </c>
      <c r="H2007" s="33">
        <f>IFERROR(IF(OR(C2007="",D2007=""),"",D2007*VLOOKUP(C2007,'Setup - Mix Design'!$A$5:$I$504,4,0)),"")</f>
        <v/>
      </c>
      <c r="I2007" s="33">
        <f>IFERROR(IF(OR(C2007="",D2007=""),"",D2007*VLOOKUP(C2007,'Setup - Mix Design'!$A$5:$I$504,5,0)),"")</f>
        <v/>
      </c>
      <c r="J2007" s="33">
        <f>IFERROR(IF(OR(C2007="",D2007=""),"",D2007*VLOOKUP(C2007,'Setup - Mix Design'!$A$5:$I$504,6,0)),"")</f>
        <v/>
      </c>
      <c r="K2007" s="33">
        <f>IFERROR(IF(OR(C2007="",D2007=""),"",D2007*VLOOKUP(C2007,'Setup - Mix Design'!$A$5:$I$504,7,0)),"")</f>
        <v/>
      </c>
    </row>
    <row r="2008">
      <c r="A2008" s="31" t="n"/>
      <c r="B2008" s="26" t="n"/>
      <c r="C2008" s="26" t="n"/>
      <c r="D2008" s="27" t="n"/>
      <c r="E2008" s="26" t="n"/>
      <c r="F2008" s="33">
        <f>IFERROR(IF(OR(C2008="",D2008=""),"",D2008*VLOOKUP(C2008,'Setup - Mix Design'!$A$5:$I$504,2,0)),"")</f>
        <v/>
      </c>
      <c r="G2008" s="33">
        <f>IFERROR(IF(OR(C2008="",D2008=""),"",D2008*VLOOKUP(C2008,'Setup - Mix Design'!$A$5:$I$504,3,0)),"")</f>
        <v/>
      </c>
      <c r="H2008" s="33">
        <f>IFERROR(IF(OR(C2008="",D2008=""),"",D2008*VLOOKUP(C2008,'Setup - Mix Design'!$A$5:$I$504,4,0)),"")</f>
        <v/>
      </c>
      <c r="I2008" s="33">
        <f>IFERROR(IF(OR(C2008="",D2008=""),"",D2008*VLOOKUP(C2008,'Setup - Mix Design'!$A$5:$I$504,5,0)),"")</f>
        <v/>
      </c>
      <c r="J2008" s="33">
        <f>IFERROR(IF(OR(C2008="",D2008=""),"",D2008*VLOOKUP(C2008,'Setup - Mix Design'!$A$5:$I$504,6,0)),"")</f>
        <v/>
      </c>
      <c r="K2008" s="33">
        <f>IFERROR(IF(OR(C2008="",D2008=""),"",D2008*VLOOKUP(C2008,'Setup - Mix Design'!$A$5:$I$504,7,0)),"")</f>
        <v/>
      </c>
    </row>
    <row r="2009">
      <c r="A2009" s="31" t="n"/>
      <c r="B2009" s="26" t="n"/>
      <c r="C2009" s="26" t="n"/>
      <c r="D2009" s="27" t="n"/>
      <c r="E2009" s="26" t="n"/>
      <c r="F2009" s="33">
        <f>IFERROR(IF(OR(C2009="",D2009=""),"",D2009*VLOOKUP(C2009,'Setup - Mix Design'!$A$5:$I$504,2,0)),"")</f>
        <v/>
      </c>
      <c r="G2009" s="33">
        <f>IFERROR(IF(OR(C2009="",D2009=""),"",D2009*VLOOKUP(C2009,'Setup - Mix Design'!$A$5:$I$504,3,0)),"")</f>
        <v/>
      </c>
      <c r="H2009" s="33">
        <f>IFERROR(IF(OR(C2009="",D2009=""),"",D2009*VLOOKUP(C2009,'Setup - Mix Design'!$A$5:$I$504,4,0)),"")</f>
        <v/>
      </c>
      <c r="I2009" s="33">
        <f>IFERROR(IF(OR(C2009="",D2009=""),"",D2009*VLOOKUP(C2009,'Setup - Mix Design'!$A$5:$I$504,5,0)),"")</f>
        <v/>
      </c>
      <c r="J2009" s="33">
        <f>IFERROR(IF(OR(C2009="",D2009=""),"",D2009*VLOOKUP(C2009,'Setup - Mix Design'!$A$5:$I$504,6,0)),"")</f>
        <v/>
      </c>
      <c r="K2009" s="33">
        <f>IFERROR(IF(OR(C2009="",D2009=""),"",D2009*VLOOKUP(C2009,'Setup - Mix Design'!$A$5:$I$504,7,0)),"")</f>
        <v/>
      </c>
    </row>
    <row r="2010">
      <c r="A2010" s="31" t="n"/>
      <c r="B2010" s="26" t="n"/>
      <c r="C2010" s="26" t="n"/>
      <c r="D2010" s="27" t="n"/>
      <c r="E2010" s="26" t="n"/>
      <c r="F2010" s="33">
        <f>IFERROR(IF(OR(C2010="",D2010=""),"",D2010*VLOOKUP(C2010,'Setup - Mix Design'!$A$5:$I$504,2,0)),"")</f>
        <v/>
      </c>
      <c r="G2010" s="33">
        <f>IFERROR(IF(OR(C2010="",D2010=""),"",D2010*VLOOKUP(C2010,'Setup - Mix Design'!$A$5:$I$504,3,0)),"")</f>
        <v/>
      </c>
      <c r="H2010" s="33">
        <f>IFERROR(IF(OR(C2010="",D2010=""),"",D2010*VLOOKUP(C2010,'Setup - Mix Design'!$A$5:$I$504,4,0)),"")</f>
        <v/>
      </c>
      <c r="I2010" s="33">
        <f>IFERROR(IF(OR(C2010="",D2010=""),"",D2010*VLOOKUP(C2010,'Setup - Mix Design'!$A$5:$I$504,5,0)),"")</f>
        <v/>
      </c>
      <c r="J2010" s="33">
        <f>IFERROR(IF(OR(C2010="",D2010=""),"",D2010*VLOOKUP(C2010,'Setup - Mix Design'!$A$5:$I$504,6,0)),"")</f>
        <v/>
      </c>
      <c r="K2010" s="33">
        <f>IFERROR(IF(OR(C2010="",D2010=""),"",D2010*VLOOKUP(C2010,'Setup - Mix Design'!$A$5:$I$504,7,0)),"")</f>
        <v/>
      </c>
    </row>
    <row r="2011">
      <c r="A2011" s="31" t="n"/>
      <c r="B2011" s="26" t="n"/>
      <c r="C2011" s="26" t="n"/>
      <c r="D2011" s="27" t="n"/>
      <c r="E2011" s="26" t="n"/>
      <c r="F2011" s="33">
        <f>IFERROR(IF(OR(C2011="",D2011=""),"",D2011*VLOOKUP(C2011,'Setup - Mix Design'!$A$5:$I$504,2,0)),"")</f>
        <v/>
      </c>
      <c r="G2011" s="33">
        <f>IFERROR(IF(OR(C2011="",D2011=""),"",D2011*VLOOKUP(C2011,'Setup - Mix Design'!$A$5:$I$504,3,0)),"")</f>
        <v/>
      </c>
      <c r="H2011" s="33">
        <f>IFERROR(IF(OR(C2011="",D2011=""),"",D2011*VLOOKUP(C2011,'Setup - Mix Design'!$A$5:$I$504,4,0)),"")</f>
        <v/>
      </c>
      <c r="I2011" s="33">
        <f>IFERROR(IF(OR(C2011="",D2011=""),"",D2011*VLOOKUP(C2011,'Setup - Mix Design'!$A$5:$I$504,5,0)),"")</f>
        <v/>
      </c>
      <c r="J2011" s="33">
        <f>IFERROR(IF(OR(C2011="",D2011=""),"",D2011*VLOOKUP(C2011,'Setup - Mix Design'!$A$5:$I$504,6,0)),"")</f>
        <v/>
      </c>
      <c r="K2011" s="33">
        <f>IFERROR(IF(OR(C2011="",D2011=""),"",D2011*VLOOKUP(C2011,'Setup - Mix Design'!$A$5:$I$504,7,0)),"")</f>
        <v/>
      </c>
    </row>
    <row r="2012">
      <c r="A2012" s="31" t="n"/>
      <c r="B2012" s="26" t="n"/>
      <c r="C2012" s="26" t="n"/>
      <c r="D2012" s="27" t="n"/>
      <c r="E2012" s="26" t="n"/>
      <c r="F2012" s="33">
        <f>IFERROR(IF(OR(C2012="",D2012=""),"",D2012*VLOOKUP(C2012,'Setup - Mix Design'!$A$5:$I$504,2,0)),"")</f>
        <v/>
      </c>
      <c r="G2012" s="33">
        <f>IFERROR(IF(OR(C2012="",D2012=""),"",D2012*VLOOKUP(C2012,'Setup - Mix Design'!$A$5:$I$504,3,0)),"")</f>
        <v/>
      </c>
      <c r="H2012" s="33">
        <f>IFERROR(IF(OR(C2012="",D2012=""),"",D2012*VLOOKUP(C2012,'Setup - Mix Design'!$A$5:$I$504,4,0)),"")</f>
        <v/>
      </c>
      <c r="I2012" s="33">
        <f>IFERROR(IF(OR(C2012="",D2012=""),"",D2012*VLOOKUP(C2012,'Setup - Mix Design'!$A$5:$I$504,5,0)),"")</f>
        <v/>
      </c>
      <c r="J2012" s="33">
        <f>IFERROR(IF(OR(C2012="",D2012=""),"",D2012*VLOOKUP(C2012,'Setup - Mix Design'!$A$5:$I$504,6,0)),"")</f>
        <v/>
      </c>
      <c r="K2012" s="33">
        <f>IFERROR(IF(OR(C2012="",D2012=""),"",D2012*VLOOKUP(C2012,'Setup - Mix Design'!$A$5:$I$504,7,0)),"")</f>
        <v/>
      </c>
    </row>
    <row r="2013">
      <c r="A2013" s="31" t="n"/>
      <c r="B2013" s="26" t="n"/>
      <c r="C2013" s="26" t="n"/>
      <c r="D2013" s="27" t="n"/>
      <c r="E2013" s="26" t="n"/>
      <c r="F2013" s="33">
        <f>IFERROR(IF(OR(C2013="",D2013=""),"",D2013*VLOOKUP(C2013,'Setup - Mix Design'!$A$5:$I$504,2,0)),"")</f>
        <v/>
      </c>
      <c r="G2013" s="33">
        <f>IFERROR(IF(OR(C2013="",D2013=""),"",D2013*VLOOKUP(C2013,'Setup - Mix Design'!$A$5:$I$504,3,0)),"")</f>
        <v/>
      </c>
      <c r="H2013" s="33">
        <f>IFERROR(IF(OR(C2013="",D2013=""),"",D2013*VLOOKUP(C2013,'Setup - Mix Design'!$A$5:$I$504,4,0)),"")</f>
        <v/>
      </c>
      <c r="I2013" s="33">
        <f>IFERROR(IF(OR(C2013="",D2013=""),"",D2013*VLOOKUP(C2013,'Setup - Mix Design'!$A$5:$I$504,5,0)),"")</f>
        <v/>
      </c>
      <c r="J2013" s="33">
        <f>IFERROR(IF(OR(C2013="",D2013=""),"",D2013*VLOOKUP(C2013,'Setup - Mix Design'!$A$5:$I$504,6,0)),"")</f>
        <v/>
      </c>
      <c r="K2013" s="33">
        <f>IFERROR(IF(OR(C2013="",D2013=""),"",D2013*VLOOKUP(C2013,'Setup - Mix Design'!$A$5:$I$504,7,0)),"")</f>
        <v/>
      </c>
    </row>
    <row r="2014">
      <c r="A2014" s="31" t="n"/>
      <c r="B2014" s="26" t="n"/>
      <c r="C2014" s="26" t="n"/>
      <c r="D2014" s="27" t="n"/>
      <c r="E2014" s="26" t="n"/>
      <c r="F2014" s="33">
        <f>IFERROR(IF(OR(C2014="",D2014=""),"",D2014*VLOOKUP(C2014,'Setup - Mix Design'!$A$5:$I$504,2,0)),"")</f>
        <v/>
      </c>
      <c r="G2014" s="33">
        <f>IFERROR(IF(OR(C2014="",D2014=""),"",D2014*VLOOKUP(C2014,'Setup - Mix Design'!$A$5:$I$504,3,0)),"")</f>
        <v/>
      </c>
      <c r="H2014" s="33">
        <f>IFERROR(IF(OR(C2014="",D2014=""),"",D2014*VLOOKUP(C2014,'Setup - Mix Design'!$A$5:$I$504,4,0)),"")</f>
        <v/>
      </c>
      <c r="I2014" s="33">
        <f>IFERROR(IF(OR(C2014="",D2014=""),"",D2014*VLOOKUP(C2014,'Setup - Mix Design'!$A$5:$I$504,5,0)),"")</f>
        <v/>
      </c>
      <c r="J2014" s="33">
        <f>IFERROR(IF(OR(C2014="",D2014=""),"",D2014*VLOOKUP(C2014,'Setup - Mix Design'!$A$5:$I$504,6,0)),"")</f>
        <v/>
      </c>
      <c r="K2014" s="33">
        <f>IFERROR(IF(OR(C2014="",D2014=""),"",D2014*VLOOKUP(C2014,'Setup - Mix Design'!$A$5:$I$504,7,0)),"")</f>
        <v/>
      </c>
    </row>
    <row r="2015">
      <c r="A2015" s="31" t="n"/>
      <c r="B2015" s="26" t="n"/>
      <c r="C2015" s="26" t="n"/>
      <c r="D2015" s="27" t="n"/>
      <c r="E2015" s="26" t="n"/>
      <c r="F2015" s="33">
        <f>IFERROR(IF(OR(C2015="",D2015=""),"",D2015*VLOOKUP(C2015,'Setup - Mix Design'!$A$5:$I$504,2,0)),"")</f>
        <v/>
      </c>
      <c r="G2015" s="33">
        <f>IFERROR(IF(OR(C2015="",D2015=""),"",D2015*VLOOKUP(C2015,'Setup - Mix Design'!$A$5:$I$504,3,0)),"")</f>
        <v/>
      </c>
      <c r="H2015" s="33">
        <f>IFERROR(IF(OR(C2015="",D2015=""),"",D2015*VLOOKUP(C2015,'Setup - Mix Design'!$A$5:$I$504,4,0)),"")</f>
        <v/>
      </c>
      <c r="I2015" s="33">
        <f>IFERROR(IF(OR(C2015="",D2015=""),"",D2015*VLOOKUP(C2015,'Setup - Mix Design'!$A$5:$I$504,5,0)),"")</f>
        <v/>
      </c>
      <c r="J2015" s="33">
        <f>IFERROR(IF(OR(C2015="",D2015=""),"",D2015*VLOOKUP(C2015,'Setup - Mix Design'!$A$5:$I$504,6,0)),"")</f>
        <v/>
      </c>
      <c r="K2015" s="33">
        <f>IFERROR(IF(OR(C2015="",D2015=""),"",D2015*VLOOKUP(C2015,'Setup - Mix Design'!$A$5:$I$504,7,0)),"")</f>
        <v/>
      </c>
    </row>
    <row r="2016">
      <c r="A2016" s="31" t="n"/>
      <c r="B2016" s="26" t="n"/>
      <c r="C2016" s="26" t="n"/>
      <c r="D2016" s="27" t="n"/>
      <c r="E2016" s="26" t="n"/>
      <c r="F2016" s="33">
        <f>IFERROR(IF(OR(C2016="",D2016=""),"",D2016*VLOOKUP(C2016,'Setup - Mix Design'!$A$5:$I$504,2,0)),"")</f>
        <v/>
      </c>
      <c r="G2016" s="33">
        <f>IFERROR(IF(OR(C2016="",D2016=""),"",D2016*VLOOKUP(C2016,'Setup - Mix Design'!$A$5:$I$504,3,0)),"")</f>
        <v/>
      </c>
      <c r="H2016" s="33">
        <f>IFERROR(IF(OR(C2016="",D2016=""),"",D2016*VLOOKUP(C2016,'Setup - Mix Design'!$A$5:$I$504,4,0)),"")</f>
        <v/>
      </c>
      <c r="I2016" s="33">
        <f>IFERROR(IF(OR(C2016="",D2016=""),"",D2016*VLOOKUP(C2016,'Setup - Mix Design'!$A$5:$I$504,5,0)),"")</f>
        <v/>
      </c>
      <c r="J2016" s="33">
        <f>IFERROR(IF(OR(C2016="",D2016=""),"",D2016*VLOOKUP(C2016,'Setup - Mix Design'!$A$5:$I$504,6,0)),"")</f>
        <v/>
      </c>
      <c r="K2016" s="33">
        <f>IFERROR(IF(OR(C2016="",D2016=""),"",D2016*VLOOKUP(C2016,'Setup - Mix Design'!$A$5:$I$504,7,0)),"")</f>
        <v/>
      </c>
    </row>
    <row r="2017">
      <c r="A2017" s="31" t="n"/>
      <c r="B2017" s="26" t="n"/>
      <c r="C2017" s="26" t="n"/>
      <c r="D2017" s="27" t="n"/>
      <c r="E2017" s="26" t="n"/>
      <c r="F2017" s="33">
        <f>IFERROR(IF(OR(C2017="",D2017=""),"",D2017*VLOOKUP(C2017,'Setup - Mix Design'!$A$5:$I$504,2,0)),"")</f>
        <v/>
      </c>
      <c r="G2017" s="33">
        <f>IFERROR(IF(OR(C2017="",D2017=""),"",D2017*VLOOKUP(C2017,'Setup - Mix Design'!$A$5:$I$504,3,0)),"")</f>
        <v/>
      </c>
      <c r="H2017" s="33">
        <f>IFERROR(IF(OR(C2017="",D2017=""),"",D2017*VLOOKUP(C2017,'Setup - Mix Design'!$A$5:$I$504,4,0)),"")</f>
        <v/>
      </c>
      <c r="I2017" s="33">
        <f>IFERROR(IF(OR(C2017="",D2017=""),"",D2017*VLOOKUP(C2017,'Setup - Mix Design'!$A$5:$I$504,5,0)),"")</f>
        <v/>
      </c>
      <c r="J2017" s="33">
        <f>IFERROR(IF(OR(C2017="",D2017=""),"",D2017*VLOOKUP(C2017,'Setup - Mix Design'!$A$5:$I$504,6,0)),"")</f>
        <v/>
      </c>
      <c r="K2017" s="33">
        <f>IFERROR(IF(OR(C2017="",D2017=""),"",D2017*VLOOKUP(C2017,'Setup - Mix Design'!$A$5:$I$504,7,0)),"")</f>
        <v/>
      </c>
    </row>
    <row r="2018">
      <c r="A2018" s="31" t="n"/>
      <c r="B2018" s="26" t="n"/>
      <c r="C2018" s="26" t="n"/>
      <c r="D2018" s="27" t="n"/>
      <c r="E2018" s="26" t="n"/>
      <c r="F2018" s="33">
        <f>IFERROR(IF(OR(C2018="",D2018=""),"",D2018*VLOOKUP(C2018,'Setup - Mix Design'!$A$5:$I$504,2,0)),"")</f>
        <v/>
      </c>
      <c r="G2018" s="33">
        <f>IFERROR(IF(OR(C2018="",D2018=""),"",D2018*VLOOKUP(C2018,'Setup - Mix Design'!$A$5:$I$504,3,0)),"")</f>
        <v/>
      </c>
      <c r="H2018" s="33">
        <f>IFERROR(IF(OR(C2018="",D2018=""),"",D2018*VLOOKUP(C2018,'Setup - Mix Design'!$A$5:$I$504,4,0)),"")</f>
        <v/>
      </c>
      <c r="I2018" s="33">
        <f>IFERROR(IF(OR(C2018="",D2018=""),"",D2018*VLOOKUP(C2018,'Setup - Mix Design'!$A$5:$I$504,5,0)),"")</f>
        <v/>
      </c>
      <c r="J2018" s="33">
        <f>IFERROR(IF(OR(C2018="",D2018=""),"",D2018*VLOOKUP(C2018,'Setup - Mix Design'!$A$5:$I$504,6,0)),"")</f>
        <v/>
      </c>
      <c r="K2018" s="33">
        <f>IFERROR(IF(OR(C2018="",D2018=""),"",D2018*VLOOKUP(C2018,'Setup - Mix Design'!$A$5:$I$504,7,0)),"")</f>
        <v/>
      </c>
    </row>
    <row r="2019">
      <c r="A2019" s="31" t="n"/>
      <c r="B2019" s="26" t="n"/>
      <c r="C2019" s="26" t="n"/>
      <c r="D2019" s="27" t="n"/>
      <c r="E2019" s="26" t="n"/>
      <c r="F2019" s="33">
        <f>IFERROR(IF(OR(C2019="",D2019=""),"",D2019*VLOOKUP(C2019,'Setup - Mix Design'!$A$5:$I$504,2,0)),"")</f>
        <v/>
      </c>
      <c r="G2019" s="33">
        <f>IFERROR(IF(OR(C2019="",D2019=""),"",D2019*VLOOKUP(C2019,'Setup - Mix Design'!$A$5:$I$504,3,0)),"")</f>
        <v/>
      </c>
      <c r="H2019" s="33">
        <f>IFERROR(IF(OR(C2019="",D2019=""),"",D2019*VLOOKUP(C2019,'Setup - Mix Design'!$A$5:$I$504,4,0)),"")</f>
        <v/>
      </c>
      <c r="I2019" s="33">
        <f>IFERROR(IF(OR(C2019="",D2019=""),"",D2019*VLOOKUP(C2019,'Setup - Mix Design'!$A$5:$I$504,5,0)),"")</f>
        <v/>
      </c>
      <c r="J2019" s="33">
        <f>IFERROR(IF(OR(C2019="",D2019=""),"",D2019*VLOOKUP(C2019,'Setup - Mix Design'!$A$5:$I$504,6,0)),"")</f>
        <v/>
      </c>
      <c r="K2019" s="33">
        <f>IFERROR(IF(OR(C2019="",D2019=""),"",D2019*VLOOKUP(C2019,'Setup - Mix Design'!$A$5:$I$504,7,0)),"")</f>
        <v/>
      </c>
    </row>
    <row r="2020">
      <c r="A2020" s="31" t="n"/>
      <c r="B2020" s="26" t="n"/>
      <c r="C2020" s="26" t="n"/>
      <c r="D2020" s="27" t="n"/>
      <c r="E2020" s="26" t="n"/>
      <c r="F2020" s="33">
        <f>IFERROR(IF(OR(C2020="",D2020=""),"",D2020*VLOOKUP(C2020,'Setup - Mix Design'!$A$5:$I$504,2,0)),"")</f>
        <v/>
      </c>
      <c r="G2020" s="33">
        <f>IFERROR(IF(OR(C2020="",D2020=""),"",D2020*VLOOKUP(C2020,'Setup - Mix Design'!$A$5:$I$504,3,0)),"")</f>
        <v/>
      </c>
      <c r="H2020" s="33">
        <f>IFERROR(IF(OR(C2020="",D2020=""),"",D2020*VLOOKUP(C2020,'Setup - Mix Design'!$A$5:$I$504,4,0)),"")</f>
        <v/>
      </c>
      <c r="I2020" s="33">
        <f>IFERROR(IF(OR(C2020="",D2020=""),"",D2020*VLOOKUP(C2020,'Setup - Mix Design'!$A$5:$I$504,5,0)),"")</f>
        <v/>
      </c>
      <c r="J2020" s="33">
        <f>IFERROR(IF(OR(C2020="",D2020=""),"",D2020*VLOOKUP(C2020,'Setup - Mix Design'!$A$5:$I$504,6,0)),"")</f>
        <v/>
      </c>
      <c r="K2020" s="33">
        <f>IFERROR(IF(OR(C2020="",D2020=""),"",D2020*VLOOKUP(C2020,'Setup - Mix Design'!$A$5:$I$504,7,0)),"")</f>
        <v/>
      </c>
    </row>
    <row r="2021">
      <c r="A2021" s="31" t="n"/>
      <c r="B2021" s="26" t="n"/>
      <c r="C2021" s="26" t="n"/>
      <c r="D2021" s="27" t="n"/>
      <c r="E2021" s="26" t="n"/>
      <c r="F2021" s="33">
        <f>IFERROR(IF(OR(C2021="",D2021=""),"",D2021*VLOOKUP(C2021,'Setup - Mix Design'!$A$5:$I$504,2,0)),"")</f>
        <v/>
      </c>
      <c r="G2021" s="33">
        <f>IFERROR(IF(OR(C2021="",D2021=""),"",D2021*VLOOKUP(C2021,'Setup - Mix Design'!$A$5:$I$504,3,0)),"")</f>
        <v/>
      </c>
      <c r="H2021" s="33">
        <f>IFERROR(IF(OR(C2021="",D2021=""),"",D2021*VLOOKUP(C2021,'Setup - Mix Design'!$A$5:$I$504,4,0)),"")</f>
        <v/>
      </c>
      <c r="I2021" s="33">
        <f>IFERROR(IF(OR(C2021="",D2021=""),"",D2021*VLOOKUP(C2021,'Setup - Mix Design'!$A$5:$I$504,5,0)),"")</f>
        <v/>
      </c>
      <c r="J2021" s="33">
        <f>IFERROR(IF(OR(C2021="",D2021=""),"",D2021*VLOOKUP(C2021,'Setup - Mix Design'!$A$5:$I$504,6,0)),"")</f>
        <v/>
      </c>
      <c r="K2021" s="33">
        <f>IFERROR(IF(OR(C2021="",D2021=""),"",D2021*VLOOKUP(C2021,'Setup - Mix Design'!$A$5:$I$504,7,0)),"")</f>
        <v/>
      </c>
    </row>
    <row r="2022">
      <c r="A2022" s="31" t="n"/>
      <c r="B2022" s="26" t="n"/>
      <c r="C2022" s="26" t="n"/>
      <c r="D2022" s="27" t="n"/>
      <c r="E2022" s="26" t="n"/>
      <c r="F2022" s="33">
        <f>IFERROR(IF(OR(C2022="",D2022=""),"",D2022*VLOOKUP(C2022,'Setup - Mix Design'!$A$5:$I$504,2,0)),"")</f>
        <v/>
      </c>
      <c r="G2022" s="33">
        <f>IFERROR(IF(OR(C2022="",D2022=""),"",D2022*VLOOKUP(C2022,'Setup - Mix Design'!$A$5:$I$504,3,0)),"")</f>
        <v/>
      </c>
      <c r="H2022" s="33">
        <f>IFERROR(IF(OR(C2022="",D2022=""),"",D2022*VLOOKUP(C2022,'Setup - Mix Design'!$A$5:$I$504,4,0)),"")</f>
        <v/>
      </c>
      <c r="I2022" s="33">
        <f>IFERROR(IF(OR(C2022="",D2022=""),"",D2022*VLOOKUP(C2022,'Setup - Mix Design'!$A$5:$I$504,5,0)),"")</f>
        <v/>
      </c>
      <c r="J2022" s="33">
        <f>IFERROR(IF(OR(C2022="",D2022=""),"",D2022*VLOOKUP(C2022,'Setup - Mix Design'!$A$5:$I$504,6,0)),"")</f>
        <v/>
      </c>
      <c r="K2022" s="33">
        <f>IFERROR(IF(OR(C2022="",D2022=""),"",D2022*VLOOKUP(C2022,'Setup - Mix Design'!$A$5:$I$504,7,0)),"")</f>
        <v/>
      </c>
    </row>
    <row r="2023">
      <c r="A2023" s="31" t="n"/>
      <c r="B2023" s="26" t="n"/>
      <c r="C2023" s="26" t="n"/>
      <c r="D2023" s="27" t="n"/>
      <c r="E2023" s="26" t="n"/>
      <c r="F2023" s="33">
        <f>IFERROR(IF(OR(C2023="",D2023=""),"",D2023*VLOOKUP(C2023,'Setup - Mix Design'!$A$5:$I$504,2,0)),"")</f>
        <v/>
      </c>
      <c r="G2023" s="33">
        <f>IFERROR(IF(OR(C2023="",D2023=""),"",D2023*VLOOKUP(C2023,'Setup - Mix Design'!$A$5:$I$504,3,0)),"")</f>
        <v/>
      </c>
      <c r="H2023" s="33">
        <f>IFERROR(IF(OR(C2023="",D2023=""),"",D2023*VLOOKUP(C2023,'Setup - Mix Design'!$A$5:$I$504,4,0)),"")</f>
        <v/>
      </c>
      <c r="I2023" s="33">
        <f>IFERROR(IF(OR(C2023="",D2023=""),"",D2023*VLOOKUP(C2023,'Setup - Mix Design'!$A$5:$I$504,5,0)),"")</f>
        <v/>
      </c>
      <c r="J2023" s="33">
        <f>IFERROR(IF(OR(C2023="",D2023=""),"",D2023*VLOOKUP(C2023,'Setup - Mix Design'!$A$5:$I$504,6,0)),"")</f>
        <v/>
      </c>
      <c r="K2023" s="33">
        <f>IFERROR(IF(OR(C2023="",D2023=""),"",D2023*VLOOKUP(C2023,'Setup - Mix Design'!$A$5:$I$504,7,0)),"")</f>
        <v/>
      </c>
    </row>
    <row r="2024">
      <c r="A2024" s="31" t="n"/>
      <c r="B2024" s="26" t="n"/>
      <c r="C2024" s="26" t="n"/>
      <c r="D2024" s="27" t="n"/>
      <c r="E2024" s="26" t="n"/>
      <c r="F2024" s="33">
        <f>IFERROR(IF(OR(C2024="",D2024=""),"",D2024*VLOOKUP(C2024,'Setup - Mix Design'!$A$5:$I$504,2,0)),"")</f>
        <v/>
      </c>
      <c r="G2024" s="33">
        <f>IFERROR(IF(OR(C2024="",D2024=""),"",D2024*VLOOKUP(C2024,'Setup - Mix Design'!$A$5:$I$504,3,0)),"")</f>
        <v/>
      </c>
      <c r="H2024" s="33">
        <f>IFERROR(IF(OR(C2024="",D2024=""),"",D2024*VLOOKUP(C2024,'Setup - Mix Design'!$A$5:$I$504,4,0)),"")</f>
        <v/>
      </c>
      <c r="I2024" s="33">
        <f>IFERROR(IF(OR(C2024="",D2024=""),"",D2024*VLOOKUP(C2024,'Setup - Mix Design'!$A$5:$I$504,5,0)),"")</f>
        <v/>
      </c>
      <c r="J2024" s="33">
        <f>IFERROR(IF(OR(C2024="",D2024=""),"",D2024*VLOOKUP(C2024,'Setup - Mix Design'!$A$5:$I$504,6,0)),"")</f>
        <v/>
      </c>
      <c r="K2024" s="33">
        <f>IFERROR(IF(OR(C2024="",D2024=""),"",D2024*VLOOKUP(C2024,'Setup - Mix Design'!$A$5:$I$504,7,0)),"")</f>
        <v/>
      </c>
    </row>
    <row r="2025">
      <c r="A2025" s="31" t="n"/>
      <c r="B2025" s="26" t="n"/>
      <c r="C2025" s="26" t="n"/>
      <c r="D2025" s="27" t="n"/>
      <c r="E2025" s="26" t="n"/>
      <c r="F2025" s="33">
        <f>IFERROR(IF(OR(C2025="",D2025=""),"",D2025*VLOOKUP(C2025,'Setup - Mix Design'!$A$5:$I$504,2,0)),"")</f>
        <v/>
      </c>
      <c r="G2025" s="33">
        <f>IFERROR(IF(OR(C2025="",D2025=""),"",D2025*VLOOKUP(C2025,'Setup - Mix Design'!$A$5:$I$504,3,0)),"")</f>
        <v/>
      </c>
      <c r="H2025" s="33">
        <f>IFERROR(IF(OR(C2025="",D2025=""),"",D2025*VLOOKUP(C2025,'Setup - Mix Design'!$A$5:$I$504,4,0)),"")</f>
        <v/>
      </c>
      <c r="I2025" s="33">
        <f>IFERROR(IF(OR(C2025="",D2025=""),"",D2025*VLOOKUP(C2025,'Setup - Mix Design'!$A$5:$I$504,5,0)),"")</f>
        <v/>
      </c>
      <c r="J2025" s="33">
        <f>IFERROR(IF(OR(C2025="",D2025=""),"",D2025*VLOOKUP(C2025,'Setup - Mix Design'!$A$5:$I$504,6,0)),"")</f>
        <v/>
      </c>
      <c r="K2025" s="33">
        <f>IFERROR(IF(OR(C2025="",D2025=""),"",D2025*VLOOKUP(C2025,'Setup - Mix Design'!$A$5:$I$504,7,0)),"")</f>
        <v/>
      </c>
    </row>
    <row r="2026">
      <c r="A2026" s="31" t="n"/>
      <c r="B2026" s="26" t="n"/>
      <c r="C2026" s="26" t="n"/>
      <c r="D2026" s="27" t="n"/>
      <c r="E2026" s="26" t="n"/>
      <c r="F2026" s="33">
        <f>IFERROR(IF(OR(C2026="",D2026=""),"",D2026*VLOOKUP(C2026,'Setup - Mix Design'!$A$5:$I$504,2,0)),"")</f>
        <v/>
      </c>
      <c r="G2026" s="33">
        <f>IFERROR(IF(OR(C2026="",D2026=""),"",D2026*VLOOKUP(C2026,'Setup - Mix Design'!$A$5:$I$504,3,0)),"")</f>
        <v/>
      </c>
      <c r="H2026" s="33">
        <f>IFERROR(IF(OR(C2026="",D2026=""),"",D2026*VLOOKUP(C2026,'Setup - Mix Design'!$A$5:$I$504,4,0)),"")</f>
        <v/>
      </c>
      <c r="I2026" s="33">
        <f>IFERROR(IF(OR(C2026="",D2026=""),"",D2026*VLOOKUP(C2026,'Setup - Mix Design'!$A$5:$I$504,5,0)),"")</f>
        <v/>
      </c>
      <c r="J2026" s="33">
        <f>IFERROR(IF(OR(C2026="",D2026=""),"",D2026*VLOOKUP(C2026,'Setup - Mix Design'!$A$5:$I$504,6,0)),"")</f>
        <v/>
      </c>
      <c r="K2026" s="33">
        <f>IFERROR(IF(OR(C2026="",D2026=""),"",D2026*VLOOKUP(C2026,'Setup - Mix Design'!$A$5:$I$504,7,0)),"")</f>
        <v/>
      </c>
    </row>
    <row r="2027">
      <c r="A2027" s="31" t="n"/>
      <c r="B2027" s="26" t="n"/>
      <c r="C2027" s="26" t="n"/>
      <c r="D2027" s="27" t="n"/>
      <c r="E2027" s="26" t="n"/>
      <c r="F2027" s="33">
        <f>IFERROR(IF(OR(C2027="",D2027=""),"",D2027*VLOOKUP(C2027,'Setup - Mix Design'!$A$5:$I$504,2,0)),"")</f>
        <v/>
      </c>
      <c r="G2027" s="33">
        <f>IFERROR(IF(OR(C2027="",D2027=""),"",D2027*VLOOKUP(C2027,'Setup - Mix Design'!$A$5:$I$504,3,0)),"")</f>
        <v/>
      </c>
      <c r="H2027" s="33">
        <f>IFERROR(IF(OR(C2027="",D2027=""),"",D2027*VLOOKUP(C2027,'Setup - Mix Design'!$A$5:$I$504,4,0)),"")</f>
        <v/>
      </c>
      <c r="I2027" s="33">
        <f>IFERROR(IF(OR(C2027="",D2027=""),"",D2027*VLOOKUP(C2027,'Setup - Mix Design'!$A$5:$I$504,5,0)),"")</f>
        <v/>
      </c>
      <c r="J2027" s="33">
        <f>IFERROR(IF(OR(C2027="",D2027=""),"",D2027*VLOOKUP(C2027,'Setup - Mix Design'!$A$5:$I$504,6,0)),"")</f>
        <v/>
      </c>
      <c r="K2027" s="33">
        <f>IFERROR(IF(OR(C2027="",D2027=""),"",D2027*VLOOKUP(C2027,'Setup - Mix Design'!$A$5:$I$504,7,0)),"")</f>
        <v/>
      </c>
    </row>
    <row r="2028">
      <c r="A2028" s="31" t="n"/>
      <c r="B2028" s="26" t="n"/>
      <c r="C2028" s="26" t="n"/>
      <c r="D2028" s="27" t="n"/>
      <c r="E2028" s="26" t="n"/>
      <c r="F2028" s="33">
        <f>IFERROR(IF(OR(C2028="",D2028=""),"",D2028*VLOOKUP(C2028,'Setup - Mix Design'!$A$5:$I$504,2,0)),"")</f>
        <v/>
      </c>
      <c r="G2028" s="33">
        <f>IFERROR(IF(OR(C2028="",D2028=""),"",D2028*VLOOKUP(C2028,'Setup - Mix Design'!$A$5:$I$504,3,0)),"")</f>
        <v/>
      </c>
      <c r="H2028" s="33">
        <f>IFERROR(IF(OR(C2028="",D2028=""),"",D2028*VLOOKUP(C2028,'Setup - Mix Design'!$A$5:$I$504,4,0)),"")</f>
        <v/>
      </c>
      <c r="I2028" s="33">
        <f>IFERROR(IF(OR(C2028="",D2028=""),"",D2028*VLOOKUP(C2028,'Setup - Mix Design'!$A$5:$I$504,5,0)),"")</f>
        <v/>
      </c>
      <c r="J2028" s="33">
        <f>IFERROR(IF(OR(C2028="",D2028=""),"",D2028*VLOOKUP(C2028,'Setup - Mix Design'!$A$5:$I$504,6,0)),"")</f>
        <v/>
      </c>
      <c r="K2028" s="33">
        <f>IFERROR(IF(OR(C2028="",D2028=""),"",D2028*VLOOKUP(C2028,'Setup - Mix Design'!$A$5:$I$504,7,0)),"")</f>
        <v/>
      </c>
    </row>
    <row r="2029">
      <c r="A2029" s="31" t="n"/>
      <c r="B2029" s="26" t="n"/>
      <c r="C2029" s="26" t="n"/>
      <c r="D2029" s="27" t="n"/>
      <c r="E2029" s="26" t="n"/>
      <c r="F2029" s="33">
        <f>IFERROR(IF(OR(C2029="",D2029=""),"",D2029*VLOOKUP(C2029,'Setup - Mix Design'!$A$5:$I$504,2,0)),"")</f>
        <v/>
      </c>
      <c r="G2029" s="33">
        <f>IFERROR(IF(OR(C2029="",D2029=""),"",D2029*VLOOKUP(C2029,'Setup - Mix Design'!$A$5:$I$504,3,0)),"")</f>
        <v/>
      </c>
      <c r="H2029" s="33">
        <f>IFERROR(IF(OR(C2029="",D2029=""),"",D2029*VLOOKUP(C2029,'Setup - Mix Design'!$A$5:$I$504,4,0)),"")</f>
        <v/>
      </c>
      <c r="I2029" s="33">
        <f>IFERROR(IF(OR(C2029="",D2029=""),"",D2029*VLOOKUP(C2029,'Setup - Mix Design'!$A$5:$I$504,5,0)),"")</f>
        <v/>
      </c>
      <c r="J2029" s="33">
        <f>IFERROR(IF(OR(C2029="",D2029=""),"",D2029*VLOOKUP(C2029,'Setup - Mix Design'!$A$5:$I$504,6,0)),"")</f>
        <v/>
      </c>
      <c r="K2029" s="33">
        <f>IFERROR(IF(OR(C2029="",D2029=""),"",D2029*VLOOKUP(C2029,'Setup - Mix Design'!$A$5:$I$504,7,0)),"")</f>
        <v/>
      </c>
    </row>
    <row r="2030">
      <c r="A2030" s="31" t="n"/>
      <c r="B2030" s="26" t="n"/>
      <c r="C2030" s="26" t="n"/>
      <c r="D2030" s="27" t="n"/>
      <c r="E2030" s="26" t="n"/>
      <c r="F2030" s="33">
        <f>IFERROR(IF(OR(C2030="",D2030=""),"",D2030*VLOOKUP(C2030,'Setup - Mix Design'!$A$5:$I$504,2,0)),"")</f>
        <v/>
      </c>
      <c r="G2030" s="33">
        <f>IFERROR(IF(OR(C2030="",D2030=""),"",D2030*VLOOKUP(C2030,'Setup - Mix Design'!$A$5:$I$504,3,0)),"")</f>
        <v/>
      </c>
      <c r="H2030" s="33">
        <f>IFERROR(IF(OR(C2030="",D2030=""),"",D2030*VLOOKUP(C2030,'Setup - Mix Design'!$A$5:$I$504,4,0)),"")</f>
        <v/>
      </c>
      <c r="I2030" s="33">
        <f>IFERROR(IF(OR(C2030="",D2030=""),"",D2030*VLOOKUP(C2030,'Setup - Mix Design'!$A$5:$I$504,5,0)),"")</f>
        <v/>
      </c>
      <c r="J2030" s="33">
        <f>IFERROR(IF(OR(C2030="",D2030=""),"",D2030*VLOOKUP(C2030,'Setup - Mix Design'!$A$5:$I$504,6,0)),"")</f>
        <v/>
      </c>
      <c r="K2030" s="33">
        <f>IFERROR(IF(OR(C2030="",D2030=""),"",D2030*VLOOKUP(C2030,'Setup - Mix Design'!$A$5:$I$504,7,0)),"")</f>
        <v/>
      </c>
    </row>
    <row r="2031">
      <c r="A2031" s="31" t="n"/>
      <c r="B2031" s="26" t="n"/>
      <c r="C2031" s="26" t="n"/>
      <c r="D2031" s="27" t="n"/>
      <c r="E2031" s="26" t="n"/>
      <c r="F2031" s="33">
        <f>IFERROR(IF(OR(C2031="",D2031=""),"",D2031*VLOOKUP(C2031,'Setup - Mix Design'!$A$5:$I$504,2,0)),"")</f>
        <v/>
      </c>
      <c r="G2031" s="33">
        <f>IFERROR(IF(OR(C2031="",D2031=""),"",D2031*VLOOKUP(C2031,'Setup - Mix Design'!$A$5:$I$504,3,0)),"")</f>
        <v/>
      </c>
      <c r="H2031" s="33">
        <f>IFERROR(IF(OR(C2031="",D2031=""),"",D2031*VLOOKUP(C2031,'Setup - Mix Design'!$A$5:$I$504,4,0)),"")</f>
        <v/>
      </c>
      <c r="I2031" s="33">
        <f>IFERROR(IF(OR(C2031="",D2031=""),"",D2031*VLOOKUP(C2031,'Setup - Mix Design'!$A$5:$I$504,5,0)),"")</f>
        <v/>
      </c>
      <c r="J2031" s="33">
        <f>IFERROR(IF(OR(C2031="",D2031=""),"",D2031*VLOOKUP(C2031,'Setup - Mix Design'!$A$5:$I$504,6,0)),"")</f>
        <v/>
      </c>
      <c r="K2031" s="33">
        <f>IFERROR(IF(OR(C2031="",D2031=""),"",D2031*VLOOKUP(C2031,'Setup - Mix Design'!$A$5:$I$504,7,0)),"")</f>
        <v/>
      </c>
    </row>
    <row r="2032">
      <c r="A2032" s="31" t="n"/>
      <c r="B2032" s="26" t="n"/>
      <c r="C2032" s="26" t="n"/>
      <c r="D2032" s="27" t="n"/>
      <c r="E2032" s="26" t="n"/>
      <c r="F2032" s="33">
        <f>IFERROR(IF(OR(C2032="",D2032=""),"",D2032*VLOOKUP(C2032,'Setup - Mix Design'!$A$5:$I$504,2,0)),"")</f>
        <v/>
      </c>
      <c r="G2032" s="33">
        <f>IFERROR(IF(OR(C2032="",D2032=""),"",D2032*VLOOKUP(C2032,'Setup - Mix Design'!$A$5:$I$504,3,0)),"")</f>
        <v/>
      </c>
      <c r="H2032" s="33">
        <f>IFERROR(IF(OR(C2032="",D2032=""),"",D2032*VLOOKUP(C2032,'Setup - Mix Design'!$A$5:$I$504,4,0)),"")</f>
        <v/>
      </c>
      <c r="I2032" s="33">
        <f>IFERROR(IF(OR(C2032="",D2032=""),"",D2032*VLOOKUP(C2032,'Setup - Mix Design'!$A$5:$I$504,5,0)),"")</f>
        <v/>
      </c>
      <c r="J2032" s="33">
        <f>IFERROR(IF(OR(C2032="",D2032=""),"",D2032*VLOOKUP(C2032,'Setup - Mix Design'!$A$5:$I$504,6,0)),"")</f>
        <v/>
      </c>
      <c r="K2032" s="33">
        <f>IFERROR(IF(OR(C2032="",D2032=""),"",D2032*VLOOKUP(C2032,'Setup - Mix Design'!$A$5:$I$504,7,0)),"")</f>
        <v/>
      </c>
    </row>
    <row r="2033">
      <c r="A2033" s="31" t="n"/>
      <c r="B2033" s="26" t="n"/>
      <c r="C2033" s="26" t="n"/>
      <c r="D2033" s="27" t="n"/>
      <c r="E2033" s="26" t="n"/>
      <c r="F2033" s="33">
        <f>IFERROR(IF(OR(C2033="",D2033=""),"",D2033*VLOOKUP(C2033,'Setup - Mix Design'!$A$5:$I$504,2,0)),"")</f>
        <v/>
      </c>
      <c r="G2033" s="33">
        <f>IFERROR(IF(OR(C2033="",D2033=""),"",D2033*VLOOKUP(C2033,'Setup - Mix Design'!$A$5:$I$504,3,0)),"")</f>
        <v/>
      </c>
      <c r="H2033" s="33">
        <f>IFERROR(IF(OR(C2033="",D2033=""),"",D2033*VLOOKUP(C2033,'Setup - Mix Design'!$A$5:$I$504,4,0)),"")</f>
        <v/>
      </c>
      <c r="I2033" s="33">
        <f>IFERROR(IF(OR(C2033="",D2033=""),"",D2033*VLOOKUP(C2033,'Setup - Mix Design'!$A$5:$I$504,5,0)),"")</f>
        <v/>
      </c>
      <c r="J2033" s="33">
        <f>IFERROR(IF(OR(C2033="",D2033=""),"",D2033*VLOOKUP(C2033,'Setup - Mix Design'!$A$5:$I$504,6,0)),"")</f>
        <v/>
      </c>
      <c r="K2033" s="33">
        <f>IFERROR(IF(OR(C2033="",D2033=""),"",D2033*VLOOKUP(C2033,'Setup - Mix Design'!$A$5:$I$504,7,0)),"")</f>
        <v/>
      </c>
    </row>
    <row r="2034">
      <c r="A2034" s="31" t="n"/>
      <c r="B2034" s="26" t="n"/>
      <c r="C2034" s="26" t="n"/>
      <c r="D2034" s="27" t="n"/>
      <c r="E2034" s="26" t="n"/>
      <c r="F2034" s="33">
        <f>IFERROR(IF(OR(C2034="",D2034=""),"",D2034*VLOOKUP(C2034,'Setup - Mix Design'!$A$5:$I$504,2,0)),"")</f>
        <v/>
      </c>
      <c r="G2034" s="33">
        <f>IFERROR(IF(OR(C2034="",D2034=""),"",D2034*VLOOKUP(C2034,'Setup - Mix Design'!$A$5:$I$504,3,0)),"")</f>
        <v/>
      </c>
      <c r="H2034" s="33">
        <f>IFERROR(IF(OR(C2034="",D2034=""),"",D2034*VLOOKUP(C2034,'Setup - Mix Design'!$A$5:$I$504,4,0)),"")</f>
        <v/>
      </c>
      <c r="I2034" s="33">
        <f>IFERROR(IF(OR(C2034="",D2034=""),"",D2034*VLOOKUP(C2034,'Setup - Mix Design'!$A$5:$I$504,5,0)),"")</f>
        <v/>
      </c>
      <c r="J2034" s="33">
        <f>IFERROR(IF(OR(C2034="",D2034=""),"",D2034*VLOOKUP(C2034,'Setup - Mix Design'!$A$5:$I$504,6,0)),"")</f>
        <v/>
      </c>
      <c r="K2034" s="33">
        <f>IFERROR(IF(OR(C2034="",D2034=""),"",D2034*VLOOKUP(C2034,'Setup - Mix Design'!$A$5:$I$504,7,0)),"")</f>
        <v/>
      </c>
    </row>
    <row r="2035">
      <c r="A2035" s="31" t="n"/>
      <c r="B2035" s="26" t="n"/>
      <c r="C2035" s="26" t="n"/>
      <c r="D2035" s="27" t="n"/>
      <c r="E2035" s="26" t="n"/>
      <c r="F2035" s="33">
        <f>IFERROR(IF(OR(C2035="",D2035=""),"",D2035*VLOOKUP(C2035,'Setup - Mix Design'!$A$5:$I$504,2,0)),"")</f>
        <v/>
      </c>
      <c r="G2035" s="33">
        <f>IFERROR(IF(OR(C2035="",D2035=""),"",D2035*VLOOKUP(C2035,'Setup - Mix Design'!$A$5:$I$504,3,0)),"")</f>
        <v/>
      </c>
      <c r="H2035" s="33">
        <f>IFERROR(IF(OR(C2035="",D2035=""),"",D2035*VLOOKUP(C2035,'Setup - Mix Design'!$A$5:$I$504,4,0)),"")</f>
        <v/>
      </c>
      <c r="I2035" s="33">
        <f>IFERROR(IF(OR(C2035="",D2035=""),"",D2035*VLOOKUP(C2035,'Setup - Mix Design'!$A$5:$I$504,5,0)),"")</f>
        <v/>
      </c>
      <c r="J2035" s="33">
        <f>IFERROR(IF(OR(C2035="",D2035=""),"",D2035*VLOOKUP(C2035,'Setup - Mix Design'!$A$5:$I$504,6,0)),"")</f>
        <v/>
      </c>
      <c r="K2035" s="33">
        <f>IFERROR(IF(OR(C2035="",D2035=""),"",D2035*VLOOKUP(C2035,'Setup - Mix Design'!$A$5:$I$504,7,0)),"")</f>
        <v/>
      </c>
    </row>
    <row r="2036">
      <c r="A2036" s="31" t="n"/>
      <c r="B2036" s="26" t="n"/>
      <c r="C2036" s="26" t="n"/>
      <c r="D2036" s="27" t="n"/>
      <c r="E2036" s="26" t="n"/>
      <c r="F2036" s="33">
        <f>IFERROR(IF(OR(C2036="",D2036=""),"",D2036*VLOOKUP(C2036,'Setup - Mix Design'!$A$5:$I$504,2,0)),"")</f>
        <v/>
      </c>
      <c r="G2036" s="33">
        <f>IFERROR(IF(OR(C2036="",D2036=""),"",D2036*VLOOKUP(C2036,'Setup - Mix Design'!$A$5:$I$504,3,0)),"")</f>
        <v/>
      </c>
      <c r="H2036" s="33">
        <f>IFERROR(IF(OR(C2036="",D2036=""),"",D2036*VLOOKUP(C2036,'Setup - Mix Design'!$A$5:$I$504,4,0)),"")</f>
        <v/>
      </c>
      <c r="I2036" s="33">
        <f>IFERROR(IF(OR(C2036="",D2036=""),"",D2036*VLOOKUP(C2036,'Setup - Mix Design'!$A$5:$I$504,5,0)),"")</f>
        <v/>
      </c>
      <c r="J2036" s="33">
        <f>IFERROR(IF(OR(C2036="",D2036=""),"",D2036*VLOOKUP(C2036,'Setup - Mix Design'!$A$5:$I$504,6,0)),"")</f>
        <v/>
      </c>
      <c r="K2036" s="33">
        <f>IFERROR(IF(OR(C2036="",D2036=""),"",D2036*VLOOKUP(C2036,'Setup - Mix Design'!$A$5:$I$504,7,0)),"")</f>
        <v/>
      </c>
    </row>
    <row r="2037">
      <c r="A2037" s="31" t="n"/>
      <c r="B2037" s="26" t="n"/>
      <c r="C2037" s="26" t="n"/>
      <c r="D2037" s="27" t="n"/>
      <c r="E2037" s="26" t="n"/>
      <c r="F2037" s="33">
        <f>IFERROR(IF(OR(C2037="",D2037=""),"",D2037*VLOOKUP(C2037,'Setup - Mix Design'!$A$5:$I$504,2,0)),"")</f>
        <v/>
      </c>
      <c r="G2037" s="33">
        <f>IFERROR(IF(OR(C2037="",D2037=""),"",D2037*VLOOKUP(C2037,'Setup - Mix Design'!$A$5:$I$504,3,0)),"")</f>
        <v/>
      </c>
      <c r="H2037" s="33">
        <f>IFERROR(IF(OR(C2037="",D2037=""),"",D2037*VLOOKUP(C2037,'Setup - Mix Design'!$A$5:$I$504,4,0)),"")</f>
        <v/>
      </c>
      <c r="I2037" s="33">
        <f>IFERROR(IF(OR(C2037="",D2037=""),"",D2037*VLOOKUP(C2037,'Setup - Mix Design'!$A$5:$I$504,5,0)),"")</f>
        <v/>
      </c>
      <c r="J2037" s="33">
        <f>IFERROR(IF(OR(C2037="",D2037=""),"",D2037*VLOOKUP(C2037,'Setup - Mix Design'!$A$5:$I$504,6,0)),"")</f>
        <v/>
      </c>
      <c r="K2037" s="33">
        <f>IFERROR(IF(OR(C2037="",D2037=""),"",D2037*VLOOKUP(C2037,'Setup - Mix Design'!$A$5:$I$504,7,0)),"")</f>
        <v/>
      </c>
    </row>
    <row r="2038">
      <c r="A2038" s="31" t="n"/>
      <c r="B2038" s="26" t="n"/>
      <c r="C2038" s="26" t="n"/>
      <c r="D2038" s="27" t="n"/>
      <c r="E2038" s="26" t="n"/>
      <c r="F2038" s="33">
        <f>IFERROR(IF(OR(C2038="",D2038=""),"",D2038*VLOOKUP(C2038,'Setup - Mix Design'!$A$5:$I$504,2,0)),"")</f>
        <v/>
      </c>
      <c r="G2038" s="33">
        <f>IFERROR(IF(OR(C2038="",D2038=""),"",D2038*VLOOKUP(C2038,'Setup - Mix Design'!$A$5:$I$504,3,0)),"")</f>
        <v/>
      </c>
      <c r="H2038" s="33">
        <f>IFERROR(IF(OR(C2038="",D2038=""),"",D2038*VLOOKUP(C2038,'Setup - Mix Design'!$A$5:$I$504,4,0)),"")</f>
        <v/>
      </c>
      <c r="I2038" s="33">
        <f>IFERROR(IF(OR(C2038="",D2038=""),"",D2038*VLOOKUP(C2038,'Setup - Mix Design'!$A$5:$I$504,5,0)),"")</f>
        <v/>
      </c>
      <c r="J2038" s="33">
        <f>IFERROR(IF(OR(C2038="",D2038=""),"",D2038*VLOOKUP(C2038,'Setup - Mix Design'!$A$5:$I$504,6,0)),"")</f>
        <v/>
      </c>
      <c r="K2038" s="33">
        <f>IFERROR(IF(OR(C2038="",D2038=""),"",D2038*VLOOKUP(C2038,'Setup - Mix Design'!$A$5:$I$504,7,0)),"")</f>
        <v/>
      </c>
    </row>
    <row r="2039">
      <c r="A2039" s="31" t="n"/>
      <c r="B2039" s="26" t="n"/>
      <c r="C2039" s="26" t="n"/>
      <c r="D2039" s="27" t="n"/>
      <c r="E2039" s="26" t="n"/>
      <c r="F2039" s="33">
        <f>IFERROR(IF(OR(C2039="",D2039=""),"",D2039*VLOOKUP(C2039,'Setup - Mix Design'!$A$5:$I$504,2,0)),"")</f>
        <v/>
      </c>
      <c r="G2039" s="33">
        <f>IFERROR(IF(OR(C2039="",D2039=""),"",D2039*VLOOKUP(C2039,'Setup - Mix Design'!$A$5:$I$504,3,0)),"")</f>
        <v/>
      </c>
      <c r="H2039" s="33">
        <f>IFERROR(IF(OR(C2039="",D2039=""),"",D2039*VLOOKUP(C2039,'Setup - Mix Design'!$A$5:$I$504,4,0)),"")</f>
        <v/>
      </c>
      <c r="I2039" s="33">
        <f>IFERROR(IF(OR(C2039="",D2039=""),"",D2039*VLOOKUP(C2039,'Setup - Mix Design'!$A$5:$I$504,5,0)),"")</f>
        <v/>
      </c>
      <c r="J2039" s="33">
        <f>IFERROR(IF(OR(C2039="",D2039=""),"",D2039*VLOOKUP(C2039,'Setup - Mix Design'!$A$5:$I$504,6,0)),"")</f>
        <v/>
      </c>
      <c r="K2039" s="33">
        <f>IFERROR(IF(OR(C2039="",D2039=""),"",D2039*VLOOKUP(C2039,'Setup - Mix Design'!$A$5:$I$504,7,0)),"")</f>
        <v/>
      </c>
    </row>
    <row r="2040">
      <c r="A2040" s="31" t="n"/>
      <c r="B2040" s="26" t="n"/>
      <c r="C2040" s="26" t="n"/>
      <c r="D2040" s="27" t="n"/>
      <c r="E2040" s="26" t="n"/>
      <c r="F2040" s="33">
        <f>IFERROR(IF(OR(C2040="",D2040=""),"",D2040*VLOOKUP(C2040,'Setup - Mix Design'!$A$5:$I$504,2,0)),"")</f>
        <v/>
      </c>
      <c r="G2040" s="33">
        <f>IFERROR(IF(OR(C2040="",D2040=""),"",D2040*VLOOKUP(C2040,'Setup - Mix Design'!$A$5:$I$504,3,0)),"")</f>
        <v/>
      </c>
      <c r="H2040" s="33">
        <f>IFERROR(IF(OR(C2040="",D2040=""),"",D2040*VLOOKUP(C2040,'Setup - Mix Design'!$A$5:$I$504,4,0)),"")</f>
        <v/>
      </c>
      <c r="I2040" s="33">
        <f>IFERROR(IF(OR(C2040="",D2040=""),"",D2040*VLOOKUP(C2040,'Setup - Mix Design'!$A$5:$I$504,5,0)),"")</f>
        <v/>
      </c>
      <c r="J2040" s="33">
        <f>IFERROR(IF(OR(C2040="",D2040=""),"",D2040*VLOOKUP(C2040,'Setup - Mix Design'!$A$5:$I$504,6,0)),"")</f>
        <v/>
      </c>
      <c r="K2040" s="33">
        <f>IFERROR(IF(OR(C2040="",D2040=""),"",D2040*VLOOKUP(C2040,'Setup - Mix Design'!$A$5:$I$504,7,0)),"")</f>
        <v/>
      </c>
    </row>
    <row r="2041">
      <c r="A2041" s="31" t="n"/>
      <c r="B2041" s="26" t="n"/>
      <c r="C2041" s="26" t="n"/>
      <c r="D2041" s="27" t="n"/>
      <c r="E2041" s="26" t="n"/>
      <c r="F2041" s="33">
        <f>IFERROR(IF(OR(C2041="",D2041=""),"",D2041*VLOOKUP(C2041,'Setup - Mix Design'!$A$5:$I$504,2,0)),"")</f>
        <v/>
      </c>
      <c r="G2041" s="33">
        <f>IFERROR(IF(OR(C2041="",D2041=""),"",D2041*VLOOKUP(C2041,'Setup - Mix Design'!$A$5:$I$504,3,0)),"")</f>
        <v/>
      </c>
      <c r="H2041" s="33">
        <f>IFERROR(IF(OR(C2041="",D2041=""),"",D2041*VLOOKUP(C2041,'Setup - Mix Design'!$A$5:$I$504,4,0)),"")</f>
        <v/>
      </c>
      <c r="I2041" s="33">
        <f>IFERROR(IF(OR(C2041="",D2041=""),"",D2041*VLOOKUP(C2041,'Setup - Mix Design'!$A$5:$I$504,5,0)),"")</f>
        <v/>
      </c>
      <c r="J2041" s="33">
        <f>IFERROR(IF(OR(C2041="",D2041=""),"",D2041*VLOOKUP(C2041,'Setup - Mix Design'!$A$5:$I$504,6,0)),"")</f>
        <v/>
      </c>
      <c r="K2041" s="33">
        <f>IFERROR(IF(OR(C2041="",D2041=""),"",D2041*VLOOKUP(C2041,'Setup - Mix Design'!$A$5:$I$504,7,0)),"")</f>
        <v/>
      </c>
    </row>
    <row r="2042">
      <c r="A2042" s="31" t="n"/>
      <c r="B2042" s="26" t="n"/>
      <c r="C2042" s="26" t="n"/>
      <c r="D2042" s="27" t="n"/>
      <c r="E2042" s="26" t="n"/>
      <c r="F2042" s="33">
        <f>IFERROR(IF(OR(C2042="",D2042=""),"",D2042*VLOOKUP(C2042,'Setup - Mix Design'!$A$5:$I$504,2,0)),"")</f>
        <v/>
      </c>
      <c r="G2042" s="33">
        <f>IFERROR(IF(OR(C2042="",D2042=""),"",D2042*VLOOKUP(C2042,'Setup - Mix Design'!$A$5:$I$504,3,0)),"")</f>
        <v/>
      </c>
      <c r="H2042" s="33">
        <f>IFERROR(IF(OR(C2042="",D2042=""),"",D2042*VLOOKUP(C2042,'Setup - Mix Design'!$A$5:$I$504,4,0)),"")</f>
        <v/>
      </c>
      <c r="I2042" s="33">
        <f>IFERROR(IF(OR(C2042="",D2042=""),"",D2042*VLOOKUP(C2042,'Setup - Mix Design'!$A$5:$I$504,5,0)),"")</f>
        <v/>
      </c>
      <c r="J2042" s="33">
        <f>IFERROR(IF(OR(C2042="",D2042=""),"",D2042*VLOOKUP(C2042,'Setup - Mix Design'!$A$5:$I$504,6,0)),"")</f>
        <v/>
      </c>
      <c r="K2042" s="33">
        <f>IFERROR(IF(OR(C2042="",D2042=""),"",D2042*VLOOKUP(C2042,'Setup - Mix Design'!$A$5:$I$504,7,0)),"")</f>
        <v/>
      </c>
    </row>
    <row r="2043">
      <c r="A2043" s="31" t="n"/>
      <c r="B2043" s="26" t="n"/>
      <c r="C2043" s="26" t="n"/>
      <c r="D2043" s="27" t="n"/>
      <c r="E2043" s="26" t="n"/>
      <c r="F2043" s="33">
        <f>IFERROR(IF(OR(C2043="",D2043=""),"",D2043*VLOOKUP(C2043,'Setup - Mix Design'!$A$5:$I$504,2,0)),"")</f>
        <v/>
      </c>
      <c r="G2043" s="33">
        <f>IFERROR(IF(OR(C2043="",D2043=""),"",D2043*VLOOKUP(C2043,'Setup - Mix Design'!$A$5:$I$504,3,0)),"")</f>
        <v/>
      </c>
      <c r="H2043" s="33">
        <f>IFERROR(IF(OR(C2043="",D2043=""),"",D2043*VLOOKUP(C2043,'Setup - Mix Design'!$A$5:$I$504,4,0)),"")</f>
        <v/>
      </c>
      <c r="I2043" s="33">
        <f>IFERROR(IF(OR(C2043="",D2043=""),"",D2043*VLOOKUP(C2043,'Setup - Mix Design'!$A$5:$I$504,5,0)),"")</f>
        <v/>
      </c>
      <c r="J2043" s="33">
        <f>IFERROR(IF(OR(C2043="",D2043=""),"",D2043*VLOOKUP(C2043,'Setup - Mix Design'!$A$5:$I$504,6,0)),"")</f>
        <v/>
      </c>
      <c r="K2043" s="33">
        <f>IFERROR(IF(OR(C2043="",D2043=""),"",D2043*VLOOKUP(C2043,'Setup - Mix Design'!$A$5:$I$504,7,0)),"")</f>
        <v/>
      </c>
    </row>
    <row r="2044">
      <c r="A2044" s="31" t="n"/>
      <c r="B2044" s="26" t="n"/>
      <c r="C2044" s="26" t="n"/>
      <c r="D2044" s="27" t="n"/>
      <c r="E2044" s="26" t="n"/>
      <c r="F2044" s="33">
        <f>IFERROR(IF(OR(C2044="",D2044=""),"",D2044*VLOOKUP(C2044,'Setup - Mix Design'!$A$5:$I$504,2,0)),"")</f>
        <v/>
      </c>
      <c r="G2044" s="33">
        <f>IFERROR(IF(OR(C2044="",D2044=""),"",D2044*VLOOKUP(C2044,'Setup - Mix Design'!$A$5:$I$504,3,0)),"")</f>
        <v/>
      </c>
      <c r="H2044" s="33">
        <f>IFERROR(IF(OR(C2044="",D2044=""),"",D2044*VLOOKUP(C2044,'Setup - Mix Design'!$A$5:$I$504,4,0)),"")</f>
        <v/>
      </c>
      <c r="I2044" s="33">
        <f>IFERROR(IF(OR(C2044="",D2044=""),"",D2044*VLOOKUP(C2044,'Setup - Mix Design'!$A$5:$I$504,5,0)),"")</f>
        <v/>
      </c>
      <c r="J2044" s="33">
        <f>IFERROR(IF(OR(C2044="",D2044=""),"",D2044*VLOOKUP(C2044,'Setup - Mix Design'!$A$5:$I$504,6,0)),"")</f>
        <v/>
      </c>
      <c r="K2044" s="33">
        <f>IFERROR(IF(OR(C2044="",D2044=""),"",D2044*VLOOKUP(C2044,'Setup - Mix Design'!$A$5:$I$504,7,0)),"")</f>
        <v/>
      </c>
    </row>
    <row r="2045">
      <c r="A2045" s="31" t="n"/>
      <c r="B2045" s="26" t="n"/>
      <c r="C2045" s="26" t="n"/>
      <c r="D2045" s="27" t="n"/>
      <c r="E2045" s="26" t="n"/>
      <c r="F2045" s="33">
        <f>IFERROR(IF(OR(C2045="",D2045=""),"",D2045*VLOOKUP(C2045,'Setup - Mix Design'!$A$5:$I$504,2,0)),"")</f>
        <v/>
      </c>
      <c r="G2045" s="33">
        <f>IFERROR(IF(OR(C2045="",D2045=""),"",D2045*VLOOKUP(C2045,'Setup - Mix Design'!$A$5:$I$504,3,0)),"")</f>
        <v/>
      </c>
      <c r="H2045" s="33">
        <f>IFERROR(IF(OR(C2045="",D2045=""),"",D2045*VLOOKUP(C2045,'Setup - Mix Design'!$A$5:$I$504,4,0)),"")</f>
        <v/>
      </c>
      <c r="I2045" s="33">
        <f>IFERROR(IF(OR(C2045="",D2045=""),"",D2045*VLOOKUP(C2045,'Setup - Mix Design'!$A$5:$I$504,5,0)),"")</f>
        <v/>
      </c>
      <c r="J2045" s="33">
        <f>IFERROR(IF(OR(C2045="",D2045=""),"",D2045*VLOOKUP(C2045,'Setup - Mix Design'!$A$5:$I$504,6,0)),"")</f>
        <v/>
      </c>
      <c r="K2045" s="33">
        <f>IFERROR(IF(OR(C2045="",D2045=""),"",D2045*VLOOKUP(C2045,'Setup - Mix Design'!$A$5:$I$504,7,0)),"")</f>
        <v/>
      </c>
    </row>
    <row r="2046">
      <c r="A2046" s="31" t="n"/>
      <c r="B2046" s="26" t="n"/>
      <c r="C2046" s="26" t="n"/>
      <c r="D2046" s="27" t="n"/>
      <c r="E2046" s="26" t="n"/>
      <c r="F2046" s="33">
        <f>IFERROR(IF(OR(C2046="",D2046=""),"",D2046*VLOOKUP(C2046,'Setup - Mix Design'!$A$5:$I$504,2,0)),"")</f>
        <v/>
      </c>
      <c r="G2046" s="33">
        <f>IFERROR(IF(OR(C2046="",D2046=""),"",D2046*VLOOKUP(C2046,'Setup - Mix Design'!$A$5:$I$504,3,0)),"")</f>
        <v/>
      </c>
      <c r="H2046" s="33">
        <f>IFERROR(IF(OR(C2046="",D2046=""),"",D2046*VLOOKUP(C2046,'Setup - Mix Design'!$A$5:$I$504,4,0)),"")</f>
        <v/>
      </c>
      <c r="I2046" s="33">
        <f>IFERROR(IF(OR(C2046="",D2046=""),"",D2046*VLOOKUP(C2046,'Setup - Mix Design'!$A$5:$I$504,5,0)),"")</f>
        <v/>
      </c>
      <c r="J2046" s="33">
        <f>IFERROR(IF(OR(C2046="",D2046=""),"",D2046*VLOOKUP(C2046,'Setup - Mix Design'!$A$5:$I$504,6,0)),"")</f>
        <v/>
      </c>
      <c r="K2046" s="33">
        <f>IFERROR(IF(OR(C2046="",D2046=""),"",D2046*VLOOKUP(C2046,'Setup - Mix Design'!$A$5:$I$504,7,0)),"")</f>
        <v/>
      </c>
    </row>
    <row r="2047">
      <c r="A2047" s="31" t="n"/>
      <c r="B2047" s="26" t="n"/>
      <c r="C2047" s="26" t="n"/>
      <c r="D2047" s="27" t="n"/>
      <c r="E2047" s="26" t="n"/>
      <c r="F2047" s="33">
        <f>IFERROR(IF(OR(C2047="",D2047=""),"",D2047*VLOOKUP(C2047,'Setup - Mix Design'!$A$5:$I$504,2,0)),"")</f>
        <v/>
      </c>
      <c r="G2047" s="33">
        <f>IFERROR(IF(OR(C2047="",D2047=""),"",D2047*VLOOKUP(C2047,'Setup - Mix Design'!$A$5:$I$504,3,0)),"")</f>
        <v/>
      </c>
      <c r="H2047" s="33">
        <f>IFERROR(IF(OR(C2047="",D2047=""),"",D2047*VLOOKUP(C2047,'Setup - Mix Design'!$A$5:$I$504,4,0)),"")</f>
        <v/>
      </c>
      <c r="I2047" s="33">
        <f>IFERROR(IF(OR(C2047="",D2047=""),"",D2047*VLOOKUP(C2047,'Setup - Mix Design'!$A$5:$I$504,5,0)),"")</f>
        <v/>
      </c>
      <c r="J2047" s="33">
        <f>IFERROR(IF(OR(C2047="",D2047=""),"",D2047*VLOOKUP(C2047,'Setup - Mix Design'!$A$5:$I$504,6,0)),"")</f>
        <v/>
      </c>
      <c r="K2047" s="33">
        <f>IFERROR(IF(OR(C2047="",D2047=""),"",D2047*VLOOKUP(C2047,'Setup - Mix Design'!$A$5:$I$504,7,0)),"")</f>
        <v/>
      </c>
    </row>
    <row r="2048">
      <c r="A2048" s="31" t="n"/>
      <c r="B2048" s="26" t="n"/>
      <c r="C2048" s="26" t="n"/>
      <c r="D2048" s="27" t="n"/>
      <c r="E2048" s="26" t="n"/>
      <c r="F2048" s="33">
        <f>IFERROR(IF(OR(C2048="",D2048=""),"",D2048*VLOOKUP(C2048,'Setup - Mix Design'!$A$5:$I$504,2,0)),"")</f>
        <v/>
      </c>
      <c r="G2048" s="33">
        <f>IFERROR(IF(OR(C2048="",D2048=""),"",D2048*VLOOKUP(C2048,'Setup - Mix Design'!$A$5:$I$504,3,0)),"")</f>
        <v/>
      </c>
      <c r="H2048" s="33">
        <f>IFERROR(IF(OR(C2048="",D2048=""),"",D2048*VLOOKUP(C2048,'Setup - Mix Design'!$A$5:$I$504,4,0)),"")</f>
        <v/>
      </c>
      <c r="I2048" s="33">
        <f>IFERROR(IF(OR(C2048="",D2048=""),"",D2048*VLOOKUP(C2048,'Setup - Mix Design'!$A$5:$I$504,5,0)),"")</f>
        <v/>
      </c>
      <c r="J2048" s="33">
        <f>IFERROR(IF(OR(C2048="",D2048=""),"",D2048*VLOOKUP(C2048,'Setup - Mix Design'!$A$5:$I$504,6,0)),"")</f>
        <v/>
      </c>
      <c r="K2048" s="33">
        <f>IFERROR(IF(OR(C2048="",D2048=""),"",D2048*VLOOKUP(C2048,'Setup - Mix Design'!$A$5:$I$504,7,0)),"")</f>
        <v/>
      </c>
    </row>
    <row r="2049">
      <c r="A2049" s="31" t="n"/>
      <c r="B2049" s="26" t="n"/>
      <c r="C2049" s="26" t="n"/>
      <c r="D2049" s="27" t="n"/>
      <c r="E2049" s="26" t="n"/>
      <c r="F2049" s="33">
        <f>IFERROR(IF(OR(C2049="",D2049=""),"",D2049*VLOOKUP(C2049,'Setup - Mix Design'!$A$5:$I$504,2,0)),"")</f>
        <v/>
      </c>
      <c r="G2049" s="33">
        <f>IFERROR(IF(OR(C2049="",D2049=""),"",D2049*VLOOKUP(C2049,'Setup - Mix Design'!$A$5:$I$504,3,0)),"")</f>
        <v/>
      </c>
      <c r="H2049" s="33">
        <f>IFERROR(IF(OR(C2049="",D2049=""),"",D2049*VLOOKUP(C2049,'Setup - Mix Design'!$A$5:$I$504,4,0)),"")</f>
        <v/>
      </c>
      <c r="I2049" s="33">
        <f>IFERROR(IF(OR(C2049="",D2049=""),"",D2049*VLOOKUP(C2049,'Setup - Mix Design'!$A$5:$I$504,5,0)),"")</f>
        <v/>
      </c>
      <c r="J2049" s="33">
        <f>IFERROR(IF(OR(C2049="",D2049=""),"",D2049*VLOOKUP(C2049,'Setup - Mix Design'!$A$5:$I$504,6,0)),"")</f>
        <v/>
      </c>
      <c r="K2049" s="33">
        <f>IFERROR(IF(OR(C2049="",D2049=""),"",D2049*VLOOKUP(C2049,'Setup - Mix Design'!$A$5:$I$504,7,0)),"")</f>
        <v/>
      </c>
    </row>
    <row r="2050">
      <c r="A2050" s="31" t="n"/>
      <c r="B2050" s="26" t="n"/>
      <c r="C2050" s="26" t="n"/>
      <c r="D2050" s="27" t="n"/>
      <c r="E2050" s="26" t="n"/>
      <c r="F2050" s="33">
        <f>IFERROR(IF(OR(C2050="",D2050=""),"",D2050*VLOOKUP(C2050,'Setup - Mix Design'!$A$5:$I$504,2,0)),"")</f>
        <v/>
      </c>
      <c r="G2050" s="33">
        <f>IFERROR(IF(OR(C2050="",D2050=""),"",D2050*VLOOKUP(C2050,'Setup - Mix Design'!$A$5:$I$504,3,0)),"")</f>
        <v/>
      </c>
      <c r="H2050" s="33">
        <f>IFERROR(IF(OR(C2050="",D2050=""),"",D2050*VLOOKUP(C2050,'Setup - Mix Design'!$A$5:$I$504,4,0)),"")</f>
        <v/>
      </c>
      <c r="I2050" s="33">
        <f>IFERROR(IF(OR(C2050="",D2050=""),"",D2050*VLOOKUP(C2050,'Setup - Mix Design'!$A$5:$I$504,5,0)),"")</f>
        <v/>
      </c>
      <c r="J2050" s="33">
        <f>IFERROR(IF(OR(C2050="",D2050=""),"",D2050*VLOOKUP(C2050,'Setup - Mix Design'!$A$5:$I$504,6,0)),"")</f>
        <v/>
      </c>
      <c r="K2050" s="33">
        <f>IFERROR(IF(OR(C2050="",D2050=""),"",D2050*VLOOKUP(C2050,'Setup - Mix Design'!$A$5:$I$504,7,0)),"")</f>
        <v/>
      </c>
    </row>
    <row r="2051">
      <c r="A2051" s="31" t="n"/>
      <c r="B2051" s="26" t="n"/>
      <c r="C2051" s="26" t="n"/>
      <c r="D2051" s="27" t="n"/>
      <c r="E2051" s="26" t="n"/>
      <c r="F2051" s="33">
        <f>IFERROR(IF(OR(C2051="",D2051=""),"",D2051*VLOOKUP(C2051,'Setup - Mix Design'!$A$5:$I$504,2,0)),"")</f>
        <v/>
      </c>
      <c r="G2051" s="33">
        <f>IFERROR(IF(OR(C2051="",D2051=""),"",D2051*VLOOKUP(C2051,'Setup - Mix Design'!$A$5:$I$504,3,0)),"")</f>
        <v/>
      </c>
      <c r="H2051" s="33">
        <f>IFERROR(IF(OR(C2051="",D2051=""),"",D2051*VLOOKUP(C2051,'Setup - Mix Design'!$A$5:$I$504,4,0)),"")</f>
        <v/>
      </c>
      <c r="I2051" s="33">
        <f>IFERROR(IF(OR(C2051="",D2051=""),"",D2051*VLOOKUP(C2051,'Setup - Mix Design'!$A$5:$I$504,5,0)),"")</f>
        <v/>
      </c>
      <c r="J2051" s="33">
        <f>IFERROR(IF(OR(C2051="",D2051=""),"",D2051*VLOOKUP(C2051,'Setup - Mix Design'!$A$5:$I$504,6,0)),"")</f>
        <v/>
      </c>
      <c r="K2051" s="33">
        <f>IFERROR(IF(OR(C2051="",D2051=""),"",D2051*VLOOKUP(C2051,'Setup - Mix Design'!$A$5:$I$504,7,0)),"")</f>
        <v/>
      </c>
    </row>
    <row r="2052">
      <c r="A2052" s="31" t="n"/>
      <c r="B2052" s="26" t="n"/>
      <c r="C2052" s="26" t="n"/>
      <c r="D2052" s="27" t="n"/>
      <c r="E2052" s="26" t="n"/>
      <c r="F2052" s="33">
        <f>IFERROR(IF(OR(C2052="",D2052=""),"",D2052*VLOOKUP(C2052,'Setup - Mix Design'!$A$5:$I$504,2,0)),"")</f>
        <v/>
      </c>
      <c r="G2052" s="33">
        <f>IFERROR(IF(OR(C2052="",D2052=""),"",D2052*VLOOKUP(C2052,'Setup - Mix Design'!$A$5:$I$504,3,0)),"")</f>
        <v/>
      </c>
      <c r="H2052" s="33">
        <f>IFERROR(IF(OR(C2052="",D2052=""),"",D2052*VLOOKUP(C2052,'Setup - Mix Design'!$A$5:$I$504,4,0)),"")</f>
        <v/>
      </c>
      <c r="I2052" s="33">
        <f>IFERROR(IF(OR(C2052="",D2052=""),"",D2052*VLOOKUP(C2052,'Setup - Mix Design'!$A$5:$I$504,5,0)),"")</f>
        <v/>
      </c>
      <c r="J2052" s="33">
        <f>IFERROR(IF(OR(C2052="",D2052=""),"",D2052*VLOOKUP(C2052,'Setup - Mix Design'!$A$5:$I$504,6,0)),"")</f>
        <v/>
      </c>
      <c r="K2052" s="33">
        <f>IFERROR(IF(OR(C2052="",D2052=""),"",D2052*VLOOKUP(C2052,'Setup - Mix Design'!$A$5:$I$504,7,0)),"")</f>
        <v/>
      </c>
    </row>
    <row r="2053">
      <c r="A2053" s="31" t="n"/>
      <c r="B2053" s="26" t="n"/>
      <c r="C2053" s="26" t="n"/>
      <c r="D2053" s="27" t="n"/>
      <c r="E2053" s="26" t="n"/>
      <c r="F2053" s="33">
        <f>IFERROR(IF(OR(C2053="",D2053=""),"",D2053*VLOOKUP(C2053,'Setup - Mix Design'!$A$5:$I$504,2,0)),"")</f>
        <v/>
      </c>
      <c r="G2053" s="33">
        <f>IFERROR(IF(OR(C2053="",D2053=""),"",D2053*VLOOKUP(C2053,'Setup - Mix Design'!$A$5:$I$504,3,0)),"")</f>
        <v/>
      </c>
      <c r="H2053" s="33">
        <f>IFERROR(IF(OR(C2053="",D2053=""),"",D2053*VLOOKUP(C2053,'Setup - Mix Design'!$A$5:$I$504,4,0)),"")</f>
        <v/>
      </c>
      <c r="I2053" s="33">
        <f>IFERROR(IF(OR(C2053="",D2053=""),"",D2053*VLOOKUP(C2053,'Setup - Mix Design'!$A$5:$I$504,5,0)),"")</f>
        <v/>
      </c>
      <c r="J2053" s="33">
        <f>IFERROR(IF(OR(C2053="",D2053=""),"",D2053*VLOOKUP(C2053,'Setup - Mix Design'!$A$5:$I$504,6,0)),"")</f>
        <v/>
      </c>
      <c r="K2053" s="33">
        <f>IFERROR(IF(OR(C2053="",D2053=""),"",D2053*VLOOKUP(C2053,'Setup - Mix Design'!$A$5:$I$504,7,0)),"")</f>
        <v/>
      </c>
    </row>
    <row r="2054">
      <c r="A2054" s="31" t="n"/>
      <c r="B2054" s="26" t="n"/>
      <c r="C2054" s="26" t="n"/>
      <c r="D2054" s="27" t="n"/>
      <c r="E2054" s="26" t="n"/>
      <c r="F2054" s="33">
        <f>IFERROR(IF(OR(C2054="",D2054=""),"",D2054*VLOOKUP(C2054,'Setup - Mix Design'!$A$5:$I$504,2,0)),"")</f>
        <v/>
      </c>
      <c r="G2054" s="33">
        <f>IFERROR(IF(OR(C2054="",D2054=""),"",D2054*VLOOKUP(C2054,'Setup - Mix Design'!$A$5:$I$504,3,0)),"")</f>
        <v/>
      </c>
      <c r="H2054" s="33">
        <f>IFERROR(IF(OR(C2054="",D2054=""),"",D2054*VLOOKUP(C2054,'Setup - Mix Design'!$A$5:$I$504,4,0)),"")</f>
        <v/>
      </c>
      <c r="I2054" s="33">
        <f>IFERROR(IF(OR(C2054="",D2054=""),"",D2054*VLOOKUP(C2054,'Setup - Mix Design'!$A$5:$I$504,5,0)),"")</f>
        <v/>
      </c>
      <c r="J2054" s="33">
        <f>IFERROR(IF(OR(C2054="",D2054=""),"",D2054*VLOOKUP(C2054,'Setup - Mix Design'!$A$5:$I$504,6,0)),"")</f>
        <v/>
      </c>
      <c r="K2054" s="33">
        <f>IFERROR(IF(OR(C2054="",D2054=""),"",D2054*VLOOKUP(C2054,'Setup - Mix Design'!$A$5:$I$504,7,0)),"")</f>
        <v/>
      </c>
    </row>
    <row r="2055">
      <c r="A2055" s="31" t="n"/>
      <c r="B2055" s="26" t="n"/>
      <c r="C2055" s="26" t="n"/>
      <c r="D2055" s="27" t="n"/>
      <c r="E2055" s="26" t="n"/>
      <c r="F2055" s="33">
        <f>IFERROR(IF(OR(C2055="",D2055=""),"",D2055*VLOOKUP(C2055,'Setup - Mix Design'!$A$5:$I$504,2,0)),"")</f>
        <v/>
      </c>
      <c r="G2055" s="33">
        <f>IFERROR(IF(OR(C2055="",D2055=""),"",D2055*VLOOKUP(C2055,'Setup - Mix Design'!$A$5:$I$504,3,0)),"")</f>
        <v/>
      </c>
      <c r="H2055" s="33">
        <f>IFERROR(IF(OR(C2055="",D2055=""),"",D2055*VLOOKUP(C2055,'Setup - Mix Design'!$A$5:$I$504,4,0)),"")</f>
        <v/>
      </c>
      <c r="I2055" s="33">
        <f>IFERROR(IF(OR(C2055="",D2055=""),"",D2055*VLOOKUP(C2055,'Setup - Mix Design'!$A$5:$I$504,5,0)),"")</f>
        <v/>
      </c>
      <c r="J2055" s="33">
        <f>IFERROR(IF(OR(C2055="",D2055=""),"",D2055*VLOOKUP(C2055,'Setup - Mix Design'!$A$5:$I$504,6,0)),"")</f>
        <v/>
      </c>
      <c r="K2055" s="33">
        <f>IFERROR(IF(OR(C2055="",D2055=""),"",D2055*VLOOKUP(C2055,'Setup - Mix Design'!$A$5:$I$504,7,0)),"")</f>
        <v/>
      </c>
    </row>
    <row r="2056">
      <c r="A2056" s="31" t="n"/>
      <c r="B2056" s="26" t="n"/>
      <c r="C2056" s="26" t="n"/>
      <c r="D2056" s="27" t="n"/>
      <c r="E2056" s="26" t="n"/>
      <c r="F2056" s="33">
        <f>IFERROR(IF(OR(C2056="",D2056=""),"",D2056*VLOOKUP(C2056,'Setup - Mix Design'!$A$5:$I$504,2,0)),"")</f>
        <v/>
      </c>
      <c r="G2056" s="33">
        <f>IFERROR(IF(OR(C2056="",D2056=""),"",D2056*VLOOKUP(C2056,'Setup - Mix Design'!$A$5:$I$504,3,0)),"")</f>
        <v/>
      </c>
      <c r="H2056" s="33">
        <f>IFERROR(IF(OR(C2056="",D2056=""),"",D2056*VLOOKUP(C2056,'Setup - Mix Design'!$A$5:$I$504,4,0)),"")</f>
        <v/>
      </c>
      <c r="I2056" s="33">
        <f>IFERROR(IF(OR(C2056="",D2056=""),"",D2056*VLOOKUP(C2056,'Setup - Mix Design'!$A$5:$I$504,5,0)),"")</f>
        <v/>
      </c>
      <c r="J2056" s="33">
        <f>IFERROR(IF(OR(C2056="",D2056=""),"",D2056*VLOOKUP(C2056,'Setup - Mix Design'!$A$5:$I$504,6,0)),"")</f>
        <v/>
      </c>
      <c r="K2056" s="33">
        <f>IFERROR(IF(OR(C2056="",D2056=""),"",D2056*VLOOKUP(C2056,'Setup - Mix Design'!$A$5:$I$504,7,0)),"")</f>
        <v/>
      </c>
    </row>
    <row r="2057">
      <c r="A2057" s="31" t="n"/>
      <c r="B2057" s="26" t="n"/>
      <c r="C2057" s="26" t="n"/>
      <c r="D2057" s="27" t="n"/>
      <c r="E2057" s="26" t="n"/>
      <c r="F2057" s="33">
        <f>IFERROR(IF(OR(C2057="",D2057=""),"",D2057*VLOOKUP(C2057,'Setup - Mix Design'!$A$5:$I$504,2,0)),"")</f>
        <v/>
      </c>
      <c r="G2057" s="33">
        <f>IFERROR(IF(OR(C2057="",D2057=""),"",D2057*VLOOKUP(C2057,'Setup - Mix Design'!$A$5:$I$504,3,0)),"")</f>
        <v/>
      </c>
      <c r="H2057" s="33">
        <f>IFERROR(IF(OR(C2057="",D2057=""),"",D2057*VLOOKUP(C2057,'Setup - Mix Design'!$A$5:$I$504,4,0)),"")</f>
        <v/>
      </c>
      <c r="I2057" s="33">
        <f>IFERROR(IF(OR(C2057="",D2057=""),"",D2057*VLOOKUP(C2057,'Setup - Mix Design'!$A$5:$I$504,5,0)),"")</f>
        <v/>
      </c>
      <c r="J2057" s="33">
        <f>IFERROR(IF(OR(C2057="",D2057=""),"",D2057*VLOOKUP(C2057,'Setup - Mix Design'!$A$5:$I$504,6,0)),"")</f>
        <v/>
      </c>
      <c r="K2057" s="33">
        <f>IFERROR(IF(OR(C2057="",D2057=""),"",D2057*VLOOKUP(C2057,'Setup - Mix Design'!$A$5:$I$504,7,0)),"")</f>
        <v/>
      </c>
    </row>
    <row r="2058">
      <c r="A2058" s="31" t="n"/>
      <c r="B2058" s="26" t="n"/>
      <c r="C2058" s="26" t="n"/>
      <c r="D2058" s="27" t="n"/>
      <c r="E2058" s="26" t="n"/>
      <c r="F2058" s="33">
        <f>IFERROR(IF(OR(C2058="",D2058=""),"",D2058*VLOOKUP(C2058,'Setup - Mix Design'!$A$5:$I$504,2,0)),"")</f>
        <v/>
      </c>
      <c r="G2058" s="33">
        <f>IFERROR(IF(OR(C2058="",D2058=""),"",D2058*VLOOKUP(C2058,'Setup - Mix Design'!$A$5:$I$504,3,0)),"")</f>
        <v/>
      </c>
      <c r="H2058" s="33">
        <f>IFERROR(IF(OR(C2058="",D2058=""),"",D2058*VLOOKUP(C2058,'Setup - Mix Design'!$A$5:$I$504,4,0)),"")</f>
        <v/>
      </c>
      <c r="I2058" s="33">
        <f>IFERROR(IF(OR(C2058="",D2058=""),"",D2058*VLOOKUP(C2058,'Setup - Mix Design'!$A$5:$I$504,5,0)),"")</f>
        <v/>
      </c>
      <c r="J2058" s="33">
        <f>IFERROR(IF(OR(C2058="",D2058=""),"",D2058*VLOOKUP(C2058,'Setup - Mix Design'!$A$5:$I$504,6,0)),"")</f>
        <v/>
      </c>
      <c r="K2058" s="33">
        <f>IFERROR(IF(OR(C2058="",D2058=""),"",D2058*VLOOKUP(C2058,'Setup - Mix Design'!$A$5:$I$504,7,0)),"")</f>
        <v/>
      </c>
    </row>
    <row r="2059">
      <c r="A2059" s="31" t="n"/>
      <c r="B2059" s="26" t="n"/>
      <c r="C2059" s="26" t="n"/>
      <c r="D2059" s="27" t="n"/>
      <c r="E2059" s="26" t="n"/>
      <c r="F2059" s="33">
        <f>IFERROR(IF(OR(C2059="",D2059=""),"",D2059*VLOOKUP(C2059,'Setup - Mix Design'!$A$5:$I$504,2,0)),"")</f>
        <v/>
      </c>
      <c r="G2059" s="33">
        <f>IFERROR(IF(OR(C2059="",D2059=""),"",D2059*VLOOKUP(C2059,'Setup - Mix Design'!$A$5:$I$504,3,0)),"")</f>
        <v/>
      </c>
      <c r="H2059" s="33">
        <f>IFERROR(IF(OR(C2059="",D2059=""),"",D2059*VLOOKUP(C2059,'Setup - Mix Design'!$A$5:$I$504,4,0)),"")</f>
        <v/>
      </c>
      <c r="I2059" s="33">
        <f>IFERROR(IF(OR(C2059="",D2059=""),"",D2059*VLOOKUP(C2059,'Setup - Mix Design'!$A$5:$I$504,5,0)),"")</f>
        <v/>
      </c>
      <c r="J2059" s="33">
        <f>IFERROR(IF(OR(C2059="",D2059=""),"",D2059*VLOOKUP(C2059,'Setup - Mix Design'!$A$5:$I$504,6,0)),"")</f>
        <v/>
      </c>
      <c r="K2059" s="33">
        <f>IFERROR(IF(OR(C2059="",D2059=""),"",D2059*VLOOKUP(C2059,'Setup - Mix Design'!$A$5:$I$504,7,0)),"")</f>
        <v/>
      </c>
    </row>
    <row r="2060">
      <c r="A2060" s="31" t="n"/>
      <c r="B2060" s="26" t="n"/>
      <c r="C2060" s="26" t="n"/>
      <c r="D2060" s="27" t="n"/>
      <c r="E2060" s="26" t="n"/>
      <c r="F2060" s="33">
        <f>IFERROR(IF(OR(C2060="",D2060=""),"",D2060*VLOOKUP(C2060,'Setup - Mix Design'!$A$5:$I$504,2,0)),"")</f>
        <v/>
      </c>
      <c r="G2060" s="33">
        <f>IFERROR(IF(OR(C2060="",D2060=""),"",D2060*VLOOKUP(C2060,'Setup - Mix Design'!$A$5:$I$504,3,0)),"")</f>
        <v/>
      </c>
      <c r="H2060" s="33">
        <f>IFERROR(IF(OR(C2060="",D2060=""),"",D2060*VLOOKUP(C2060,'Setup - Mix Design'!$A$5:$I$504,4,0)),"")</f>
        <v/>
      </c>
      <c r="I2060" s="33">
        <f>IFERROR(IF(OR(C2060="",D2060=""),"",D2060*VLOOKUP(C2060,'Setup - Mix Design'!$A$5:$I$504,5,0)),"")</f>
        <v/>
      </c>
      <c r="J2060" s="33">
        <f>IFERROR(IF(OR(C2060="",D2060=""),"",D2060*VLOOKUP(C2060,'Setup - Mix Design'!$A$5:$I$504,6,0)),"")</f>
        <v/>
      </c>
      <c r="K2060" s="33">
        <f>IFERROR(IF(OR(C2060="",D2060=""),"",D2060*VLOOKUP(C2060,'Setup - Mix Design'!$A$5:$I$504,7,0)),"")</f>
        <v/>
      </c>
    </row>
    <row r="2061">
      <c r="A2061" s="31" t="n"/>
      <c r="B2061" s="26" t="n"/>
      <c r="C2061" s="26" t="n"/>
      <c r="D2061" s="27" t="n"/>
      <c r="E2061" s="26" t="n"/>
      <c r="F2061" s="33">
        <f>IFERROR(IF(OR(C2061="",D2061=""),"",D2061*VLOOKUP(C2061,'Setup - Mix Design'!$A$5:$I$504,2,0)),"")</f>
        <v/>
      </c>
      <c r="G2061" s="33">
        <f>IFERROR(IF(OR(C2061="",D2061=""),"",D2061*VLOOKUP(C2061,'Setup - Mix Design'!$A$5:$I$504,3,0)),"")</f>
        <v/>
      </c>
      <c r="H2061" s="33">
        <f>IFERROR(IF(OR(C2061="",D2061=""),"",D2061*VLOOKUP(C2061,'Setup - Mix Design'!$A$5:$I$504,4,0)),"")</f>
        <v/>
      </c>
      <c r="I2061" s="33">
        <f>IFERROR(IF(OR(C2061="",D2061=""),"",D2061*VLOOKUP(C2061,'Setup - Mix Design'!$A$5:$I$504,5,0)),"")</f>
        <v/>
      </c>
      <c r="J2061" s="33">
        <f>IFERROR(IF(OR(C2061="",D2061=""),"",D2061*VLOOKUP(C2061,'Setup - Mix Design'!$A$5:$I$504,6,0)),"")</f>
        <v/>
      </c>
      <c r="K2061" s="33">
        <f>IFERROR(IF(OR(C2061="",D2061=""),"",D2061*VLOOKUP(C2061,'Setup - Mix Design'!$A$5:$I$504,7,0)),"")</f>
        <v/>
      </c>
    </row>
    <row r="2062">
      <c r="A2062" s="31" t="n"/>
      <c r="B2062" s="26" t="n"/>
      <c r="C2062" s="26" t="n"/>
      <c r="D2062" s="27" t="n"/>
      <c r="E2062" s="26" t="n"/>
      <c r="F2062" s="33">
        <f>IFERROR(IF(OR(C2062="",D2062=""),"",D2062*VLOOKUP(C2062,'Setup - Mix Design'!$A$5:$I$504,2,0)),"")</f>
        <v/>
      </c>
      <c r="G2062" s="33">
        <f>IFERROR(IF(OR(C2062="",D2062=""),"",D2062*VLOOKUP(C2062,'Setup - Mix Design'!$A$5:$I$504,3,0)),"")</f>
        <v/>
      </c>
      <c r="H2062" s="33">
        <f>IFERROR(IF(OR(C2062="",D2062=""),"",D2062*VLOOKUP(C2062,'Setup - Mix Design'!$A$5:$I$504,4,0)),"")</f>
        <v/>
      </c>
      <c r="I2062" s="33">
        <f>IFERROR(IF(OR(C2062="",D2062=""),"",D2062*VLOOKUP(C2062,'Setup - Mix Design'!$A$5:$I$504,5,0)),"")</f>
        <v/>
      </c>
      <c r="J2062" s="33">
        <f>IFERROR(IF(OR(C2062="",D2062=""),"",D2062*VLOOKUP(C2062,'Setup - Mix Design'!$A$5:$I$504,6,0)),"")</f>
        <v/>
      </c>
      <c r="K2062" s="33">
        <f>IFERROR(IF(OR(C2062="",D2062=""),"",D2062*VLOOKUP(C2062,'Setup - Mix Design'!$A$5:$I$504,7,0)),"")</f>
        <v/>
      </c>
    </row>
    <row r="2063">
      <c r="A2063" s="31" t="n"/>
      <c r="B2063" s="26" t="n"/>
      <c r="C2063" s="26" t="n"/>
      <c r="D2063" s="27" t="n"/>
      <c r="E2063" s="26" t="n"/>
      <c r="F2063" s="33">
        <f>IFERROR(IF(OR(C2063="",D2063=""),"",D2063*VLOOKUP(C2063,'Setup - Mix Design'!$A$5:$I$504,2,0)),"")</f>
        <v/>
      </c>
      <c r="G2063" s="33">
        <f>IFERROR(IF(OR(C2063="",D2063=""),"",D2063*VLOOKUP(C2063,'Setup - Mix Design'!$A$5:$I$504,3,0)),"")</f>
        <v/>
      </c>
      <c r="H2063" s="33">
        <f>IFERROR(IF(OR(C2063="",D2063=""),"",D2063*VLOOKUP(C2063,'Setup - Mix Design'!$A$5:$I$504,4,0)),"")</f>
        <v/>
      </c>
      <c r="I2063" s="33">
        <f>IFERROR(IF(OR(C2063="",D2063=""),"",D2063*VLOOKUP(C2063,'Setup - Mix Design'!$A$5:$I$504,5,0)),"")</f>
        <v/>
      </c>
      <c r="J2063" s="33">
        <f>IFERROR(IF(OR(C2063="",D2063=""),"",D2063*VLOOKUP(C2063,'Setup - Mix Design'!$A$5:$I$504,6,0)),"")</f>
        <v/>
      </c>
      <c r="K2063" s="33">
        <f>IFERROR(IF(OR(C2063="",D2063=""),"",D2063*VLOOKUP(C2063,'Setup - Mix Design'!$A$5:$I$504,7,0)),"")</f>
        <v/>
      </c>
    </row>
    <row r="2064">
      <c r="A2064" s="31" t="n"/>
      <c r="B2064" s="26" t="n"/>
      <c r="C2064" s="26" t="n"/>
      <c r="D2064" s="27" t="n"/>
      <c r="E2064" s="26" t="n"/>
      <c r="F2064" s="33">
        <f>IFERROR(IF(OR(C2064="",D2064=""),"",D2064*VLOOKUP(C2064,'Setup - Mix Design'!$A$5:$I$504,2,0)),"")</f>
        <v/>
      </c>
      <c r="G2064" s="33">
        <f>IFERROR(IF(OR(C2064="",D2064=""),"",D2064*VLOOKUP(C2064,'Setup - Mix Design'!$A$5:$I$504,3,0)),"")</f>
        <v/>
      </c>
      <c r="H2064" s="33">
        <f>IFERROR(IF(OR(C2064="",D2064=""),"",D2064*VLOOKUP(C2064,'Setup - Mix Design'!$A$5:$I$504,4,0)),"")</f>
        <v/>
      </c>
      <c r="I2064" s="33">
        <f>IFERROR(IF(OR(C2064="",D2064=""),"",D2064*VLOOKUP(C2064,'Setup - Mix Design'!$A$5:$I$504,5,0)),"")</f>
        <v/>
      </c>
      <c r="J2064" s="33">
        <f>IFERROR(IF(OR(C2064="",D2064=""),"",D2064*VLOOKUP(C2064,'Setup - Mix Design'!$A$5:$I$504,6,0)),"")</f>
        <v/>
      </c>
      <c r="K2064" s="33">
        <f>IFERROR(IF(OR(C2064="",D2064=""),"",D2064*VLOOKUP(C2064,'Setup - Mix Design'!$A$5:$I$504,7,0)),"")</f>
        <v/>
      </c>
    </row>
    <row r="2065">
      <c r="A2065" s="31" t="n"/>
      <c r="B2065" s="26" t="n"/>
      <c r="C2065" s="26" t="n"/>
      <c r="D2065" s="27" t="n"/>
      <c r="E2065" s="26" t="n"/>
      <c r="F2065" s="33">
        <f>IFERROR(IF(OR(C2065="",D2065=""),"",D2065*VLOOKUP(C2065,'Setup - Mix Design'!$A$5:$I$504,2,0)),"")</f>
        <v/>
      </c>
      <c r="G2065" s="33">
        <f>IFERROR(IF(OR(C2065="",D2065=""),"",D2065*VLOOKUP(C2065,'Setup - Mix Design'!$A$5:$I$504,3,0)),"")</f>
        <v/>
      </c>
      <c r="H2065" s="33">
        <f>IFERROR(IF(OR(C2065="",D2065=""),"",D2065*VLOOKUP(C2065,'Setup - Mix Design'!$A$5:$I$504,4,0)),"")</f>
        <v/>
      </c>
      <c r="I2065" s="33">
        <f>IFERROR(IF(OR(C2065="",D2065=""),"",D2065*VLOOKUP(C2065,'Setup - Mix Design'!$A$5:$I$504,5,0)),"")</f>
        <v/>
      </c>
      <c r="J2065" s="33">
        <f>IFERROR(IF(OR(C2065="",D2065=""),"",D2065*VLOOKUP(C2065,'Setup - Mix Design'!$A$5:$I$504,6,0)),"")</f>
        <v/>
      </c>
      <c r="K2065" s="33">
        <f>IFERROR(IF(OR(C2065="",D2065=""),"",D2065*VLOOKUP(C2065,'Setup - Mix Design'!$A$5:$I$504,7,0)),"")</f>
        <v/>
      </c>
    </row>
    <row r="2066">
      <c r="A2066" s="31" t="n"/>
      <c r="B2066" s="26" t="n"/>
      <c r="C2066" s="26" t="n"/>
      <c r="D2066" s="27" t="n"/>
      <c r="E2066" s="26" t="n"/>
      <c r="F2066" s="33">
        <f>IFERROR(IF(OR(C2066="",D2066=""),"",D2066*VLOOKUP(C2066,'Setup - Mix Design'!$A$5:$I$504,2,0)),"")</f>
        <v/>
      </c>
      <c r="G2066" s="33">
        <f>IFERROR(IF(OR(C2066="",D2066=""),"",D2066*VLOOKUP(C2066,'Setup - Mix Design'!$A$5:$I$504,3,0)),"")</f>
        <v/>
      </c>
      <c r="H2066" s="33">
        <f>IFERROR(IF(OR(C2066="",D2066=""),"",D2066*VLOOKUP(C2066,'Setup - Mix Design'!$A$5:$I$504,4,0)),"")</f>
        <v/>
      </c>
      <c r="I2066" s="33">
        <f>IFERROR(IF(OR(C2066="",D2066=""),"",D2066*VLOOKUP(C2066,'Setup - Mix Design'!$A$5:$I$504,5,0)),"")</f>
        <v/>
      </c>
      <c r="J2066" s="33">
        <f>IFERROR(IF(OR(C2066="",D2066=""),"",D2066*VLOOKUP(C2066,'Setup - Mix Design'!$A$5:$I$504,6,0)),"")</f>
        <v/>
      </c>
      <c r="K2066" s="33">
        <f>IFERROR(IF(OR(C2066="",D2066=""),"",D2066*VLOOKUP(C2066,'Setup - Mix Design'!$A$5:$I$504,7,0)),"")</f>
        <v/>
      </c>
    </row>
    <row r="2067">
      <c r="A2067" s="31" t="n"/>
      <c r="B2067" s="26" t="n"/>
      <c r="C2067" s="26" t="n"/>
      <c r="D2067" s="27" t="n"/>
      <c r="E2067" s="26" t="n"/>
      <c r="F2067" s="33">
        <f>IFERROR(IF(OR(C2067="",D2067=""),"",D2067*VLOOKUP(C2067,'Setup - Mix Design'!$A$5:$I$504,2,0)),"")</f>
        <v/>
      </c>
      <c r="G2067" s="33">
        <f>IFERROR(IF(OR(C2067="",D2067=""),"",D2067*VLOOKUP(C2067,'Setup - Mix Design'!$A$5:$I$504,3,0)),"")</f>
        <v/>
      </c>
      <c r="H2067" s="33">
        <f>IFERROR(IF(OR(C2067="",D2067=""),"",D2067*VLOOKUP(C2067,'Setup - Mix Design'!$A$5:$I$504,4,0)),"")</f>
        <v/>
      </c>
      <c r="I2067" s="33">
        <f>IFERROR(IF(OR(C2067="",D2067=""),"",D2067*VLOOKUP(C2067,'Setup - Mix Design'!$A$5:$I$504,5,0)),"")</f>
        <v/>
      </c>
      <c r="J2067" s="33">
        <f>IFERROR(IF(OR(C2067="",D2067=""),"",D2067*VLOOKUP(C2067,'Setup - Mix Design'!$A$5:$I$504,6,0)),"")</f>
        <v/>
      </c>
      <c r="K2067" s="33">
        <f>IFERROR(IF(OR(C2067="",D2067=""),"",D2067*VLOOKUP(C2067,'Setup - Mix Design'!$A$5:$I$504,7,0)),"")</f>
        <v/>
      </c>
    </row>
    <row r="2068">
      <c r="A2068" s="31" t="n"/>
      <c r="B2068" s="26" t="n"/>
      <c r="C2068" s="26" t="n"/>
      <c r="D2068" s="27" t="n"/>
      <c r="E2068" s="26" t="n"/>
      <c r="F2068" s="33">
        <f>IFERROR(IF(OR(C2068="",D2068=""),"",D2068*VLOOKUP(C2068,'Setup - Mix Design'!$A$5:$I$504,2,0)),"")</f>
        <v/>
      </c>
      <c r="G2068" s="33">
        <f>IFERROR(IF(OR(C2068="",D2068=""),"",D2068*VLOOKUP(C2068,'Setup - Mix Design'!$A$5:$I$504,3,0)),"")</f>
        <v/>
      </c>
      <c r="H2068" s="33">
        <f>IFERROR(IF(OR(C2068="",D2068=""),"",D2068*VLOOKUP(C2068,'Setup - Mix Design'!$A$5:$I$504,4,0)),"")</f>
        <v/>
      </c>
      <c r="I2068" s="33">
        <f>IFERROR(IF(OR(C2068="",D2068=""),"",D2068*VLOOKUP(C2068,'Setup - Mix Design'!$A$5:$I$504,5,0)),"")</f>
        <v/>
      </c>
      <c r="J2068" s="33">
        <f>IFERROR(IF(OR(C2068="",D2068=""),"",D2068*VLOOKUP(C2068,'Setup - Mix Design'!$A$5:$I$504,6,0)),"")</f>
        <v/>
      </c>
      <c r="K2068" s="33">
        <f>IFERROR(IF(OR(C2068="",D2068=""),"",D2068*VLOOKUP(C2068,'Setup - Mix Design'!$A$5:$I$504,7,0)),"")</f>
        <v/>
      </c>
    </row>
    <row r="2069">
      <c r="A2069" s="31" t="n"/>
      <c r="B2069" s="26" t="n"/>
      <c r="C2069" s="26" t="n"/>
      <c r="D2069" s="27" t="n"/>
      <c r="E2069" s="26" t="n"/>
      <c r="F2069" s="33">
        <f>IFERROR(IF(OR(C2069="",D2069=""),"",D2069*VLOOKUP(C2069,'Setup - Mix Design'!$A$5:$I$504,2,0)),"")</f>
        <v/>
      </c>
      <c r="G2069" s="33">
        <f>IFERROR(IF(OR(C2069="",D2069=""),"",D2069*VLOOKUP(C2069,'Setup - Mix Design'!$A$5:$I$504,3,0)),"")</f>
        <v/>
      </c>
      <c r="H2069" s="33">
        <f>IFERROR(IF(OR(C2069="",D2069=""),"",D2069*VLOOKUP(C2069,'Setup - Mix Design'!$A$5:$I$504,4,0)),"")</f>
        <v/>
      </c>
      <c r="I2069" s="33">
        <f>IFERROR(IF(OR(C2069="",D2069=""),"",D2069*VLOOKUP(C2069,'Setup - Mix Design'!$A$5:$I$504,5,0)),"")</f>
        <v/>
      </c>
      <c r="J2069" s="33">
        <f>IFERROR(IF(OR(C2069="",D2069=""),"",D2069*VLOOKUP(C2069,'Setup - Mix Design'!$A$5:$I$504,6,0)),"")</f>
        <v/>
      </c>
      <c r="K2069" s="33">
        <f>IFERROR(IF(OR(C2069="",D2069=""),"",D2069*VLOOKUP(C2069,'Setup - Mix Design'!$A$5:$I$504,7,0)),"")</f>
        <v/>
      </c>
    </row>
    <row r="2070">
      <c r="A2070" s="31" t="n"/>
      <c r="B2070" s="26" t="n"/>
      <c r="C2070" s="26" t="n"/>
      <c r="D2070" s="27" t="n"/>
      <c r="E2070" s="26" t="n"/>
      <c r="F2070" s="33">
        <f>IFERROR(IF(OR(C2070="",D2070=""),"",D2070*VLOOKUP(C2070,'Setup - Mix Design'!$A$5:$I$504,2,0)),"")</f>
        <v/>
      </c>
      <c r="G2070" s="33">
        <f>IFERROR(IF(OR(C2070="",D2070=""),"",D2070*VLOOKUP(C2070,'Setup - Mix Design'!$A$5:$I$504,3,0)),"")</f>
        <v/>
      </c>
      <c r="H2070" s="33">
        <f>IFERROR(IF(OR(C2070="",D2070=""),"",D2070*VLOOKUP(C2070,'Setup - Mix Design'!$A$5:$I$504,4,0)),"")</f>
        <v/>
      </c>
      <c r="I2070" s="33">
        <f>IFERROR(IF(OR(C2070="",D2070=""),"",D2070*VLOOKUP(C2070,'Setup - Mix Design'!$A$5:$I$504,5,0)),"")</f>
        <v/>
      </c>
      <c r="J2070" s="33">
        <f>IFERROR(IF(OR(C2070="",D2070=""),"",D2070*VLOOKUP(C2070,'Setup - Mix Design'!$A$5:$I$504,6,0)),"")</f>
        <v/>
      </c>
      <c r="K2070" s="33">
        <f>IFERROR(IF(OR(C2070="",D2070=""),"",D2070*VLOOKUP(C2070,'Setup - Mix Design'!$A$5:$I$504,7,0)),"")</f>
        <v/>
      </c>
    </row>
    <row r="2071">
      <c r="A2071" s="31" t="n"/>
      <c r="B2071" s="26" t="n"/>
      <c r="C2071" s="26" t="n"/>
      <c r="D2071" s="27" t="n"/>
      <c r="E2071" s="26" t="n"/>
      <c r="F2071" s="33">
        <f>IFERROR(IF(OR(C2071="",D2071=""),"",D2071*VLOOKUP(C2071,'Setup - Mix Design'!$A$5:$I$504,2,0)),"")</f>
        <v/>
      </c>
      <c r="G2071" s="33">
        <f>IFERROR(IF(OR(C2071="",D2071=""),"",D2071*VLOOKUP(C2071,'Setup - Mix Design'!$A$5:$I$504,3,0)),"")</f>
        <v/>
      </c>
      <c r="H2071" s="33">
        <f>IFERROR(IF(OR(C2071="",D2071=""),"",D2071*VLOOKUP(C2071,'Setup - Mix Design'!$A$5:$I$504,4,0)),"")</f>
        <v/>
      </c>
      <c r="I2071" s="33">
        <f>IFERROR(IF(OR(C2071="",D2071=""),"",D2071*VLOOKUP(C2071,'Setup - Mix Design'!$A$5:$I$504,5,0)),"")</f>
        <v/>
      </c>
      <c r="J2071" s="33">
        <f>IFERROR(IF(OR(C2071="",D2071=""),"",D2071*VLOOKUP(C2071,'Setup - Mix Design'!$A$5:$I$504,6,0)),"")</f>
        <v/>
      </c>
      <c r="K2071" s="33">
        <f>IFERROR(IF(OR(C2071="",D2071=""),"",D2071*VLOOKUP(C2071,'Setup - Mix Design'!$A$5:$I$504,7,0)),"")</f>
        <v/>
      </c>
    </row>
    <row r="2072">
      <c r="A2072" s="31" t="n"/>
      <c r="B2072" s="26" t="n"/>
      <c r="C2072" s="26" t="n"/>
      <c r="D2072" s="27" t="n"/>
      <c r="E2072" s="26" t="n"/>
      <c r="F2072" s="33">
        <f>IFERROR(IF(OR(C2072="",D2072=""),"",D2072*VLOOKUP(C2072,'Setup - Mix Design'!$A$5:$I$504,2,0)),"")</f>
        <v/>
      </c>
      <c r="G2072" s="33">
        <f>IFERROR(IF(OR(C2072="",D2072=""),"",D2072*VLOOKUP(C2072,'Setup - Mix Design'!$A$5:$I$504,3,0)),"")</f>
        <v/>
      </c>
      <c r="H2072" s="33">
        <f>IFERROR(IF(OR(C2072="",D2072=""),"",D2072*VLOOKUP(C2072,'Setup - Mix Design'!$A$5:$I$504,4,0)),"")</f>
        <v/>
      </c>
      <c r="I2072" s="33">
        <f>IFERROR(IF(OR(C2072="",D2072=""),"",D2072*VLOOKUP(C2072,'Setup - Mix Design'!$A$5:$I$504,5,0)),"")</f>
        <v/>
      </c>
      <c r="J2072" s="33">
        <f>IFERROR(IF(OR(C2072="",D2072=""),"",D2072*VLOOKUP(C2072,'Setup - Mix Design'!$A$5:$I$504,6,0)),"")</f>
        <v/>
      </c>
      <c r="K2072" s="33">
        <f>IFERROR(IF(OR(C2072="",D2072=""),"",D2072*VLOOKUP(C2072,'Setup - Mix Design'!$A$5:$I$504,7,0)),"")</f>
        <v/>
      </c>
    </row>
    <row r="2073">
      <c r="A2073" s="31" t="n"/>
      <c r="B2073" s="26" t="n"/>
      <c r="C2073" s="26" t="n"/>
      <c r="D2073" s="27" t="n"/>
      <c r="E2073" s="26" t="n"/>
      <c r="F2073" s="33">
        <f>IFERROR(IF(OR(C2073="",D2073=""),"",D2073*VLOOKUP(C2073,'Setup - Mix Design'!$A$5:$I$504,2,0)),"")</f>
        <v/>
      </c>
      <c r="G2073" s="33">
        <f>IFERROR(IF(OR(C2073="",D2073=""),"",D2073*VLOOKUP(C2073,'Setup - Mix Design'!$A$5:$I$504,3,0)),"")</f>
        <v/>
      </c>
      <c r="H2073" s="33">
        <f>IFERROR(IF(OR(C2073="",D2073=""),"",D2073*VLOOKUP(C2073,'Setup - Mix Design'!$A$5:$I$504,4,0)),"")</f>
        <v/>
      </c>
      <c r="I2073" s="33">
        <f>IFERROR(IF(OR(C2073="",D2073=""),"",D2073*VLOOKUP(C2073,'Setup - Mix Design'!$A$5:$I$504,5,0)),"")</f>
        <v/>
      </c>
      <c r="J2073" s="33">
        <f>IFERROR(IF(OR(C2073="",D2073=""),"",D2073*VLOOKUP(C2073,'Setup - Mix Design'!$A$5:$I$504,6,0)),"")</f>
        <v/>
      </c>
      <c r="K2073" s="33">
        <f>IFERROR(IF(OR(C2073="",D2073=""),"",D2073*VLOOKUP(C2073,'Setup - Mix Design'!$A$5:$I$504,7,0)),"")</f>
        <v/>
      </c>
    </row>
    <row r="2074">
      <c r="A2074" s="31" t="n"/>
      <c r="B2074" s="26" t="n"/>
      <c r="C2074" s="26" t="n"/>
      <c r="D2074" s="27" t="n"/>
      <c r="E2074" s="26" t="n"/>
      <c r="F2074" s="33">
        <f>IFERROR(IF(OR(C2074="",D2074=""),"",D2074*VLOOKUP(C2074,'Setup - Mix Design'!$A$5:$I$504,2,0)),"")</f>
        <v/>
      </c>
      <c r="G2074" s="33">
        <f>IFERROR(IF(OR(C2074="",D2074=""),"",D2074*VLOOKUP(C2074,'Setup - Mix Design'!$A$5:$I$504,3,0)),"")</f>
        <v/>
      </c>
      <c r="H2074" s="33">
        <f>IFERROR(IF(OR(C2074="",D2074=""),"",D2074*VLOOKUP(C2074,'Setup - Mix Design'!$A$5:$I$504,4,0)),"")</f>
        <v/>
      </c>
      <c r="I2074" s="33">
        <f>IFERROR(IF(OR(C2074="",D2074=""),"",D2074*VLOOKUP(C2074,'Setup - Mix Design'!$A$5:$I$504,5,0)),"")</f>
        <v/>
      </c>
      <c r="J2074" s="33">
        <f>IFERROR(IF(OR(C2074="",D2074=""),"",D2074*VLOOKUP(C2074,'Setup - Mix Design'!$A$5:$I$504,6,0)),"")</f>
        <v/>
      </c>
      <c r="K2074" s="33">
        <f>IFERROR(IF(OR(C2074="",D2074=""),"",D2074*VLOOKUP(C2074,'Setup - Mix Design'!$A$5:$I$504,7,0)),"")</f>
        <v/>
      </c>
    </row>
    <row r="2075">
      <c r="A2075" s="31" t="n"/>
      <c r="B2075" s="26" t="n"/>
      <c r="C2075" s="26" t="n"/>
      <c r="D2075" s="27" t="n"/>
      <c r="E2075" s="26" t="n"/>
      <c r="F2075" s="33">
        <f>IFERROR(IF(OR(C2075="",D2075=""),"",D2075*VLOOKUP(C2075,'Setup - Mix Design'!$A$5:$I$504,2,0)),"")</f>
        <v/>
      </c>
      <c r="G2075" s="33">
        <f>IFERROR(IF(OR(C2075="",D2075=""),"",D2075*VLOOKUP(C2075,'Setup - Mix Design'!$A$5:$I$504,3,0)),"")</f>
        <v/>
      </c>
      <c r="H2075" s="33">
        <f>IFERROR(IF(OR(C2075="",D2075=""),"",D2075*VLOOKUP(C2075,'Setup - Mix Design'!$A$5:$I$504,4,0)),"")</f>
        <v/>
      </c>
      <c r="I2075" s="33">
        <f>IFERROR(IF(OR(C2075="",D2075=""),"",D2075*VLOOKUP(C2075,'Setup - Mix Design'!$A$5:$I$504,5,0)),"")</f>
        <v/>
      </c>
      <c r="J2075" s="33">
        <f>IFERROR(IF(OR(C2075="",D2075=""),"",D2075*VLOOKUP(C2075,'Setup - Mix Design'!$A$5:$I$504,6,0)),"")</f>
        <v/>
      </c>
      <c r="K2075" s="33">
        <f>IFERROR(IF(OR(C2075="",D2075=""),"",D2075*VLOOKUP(C2075,'Setup - Mix Design'!$A$5:$I$504,7,0)),"")</f>
        <v/>
      </c>
    </row>
    <row r="2076">
      <c r="A2076" s="31" t="n"/>
      <c r="B2076" s="26" t="n"/>
      <c r="C2076" s="26" t="n"/>
      <c r="D2076" s="27" t="n"/>
      <c r="E2076" s="26" t="n"/>
      <c r="F2076" s="33">
        <f>IFERROR(IF(OR(C2076="",D2076=""),"",D2076*VLOOKUP(C2076,'Setup - Mix Design'!$A$5:$I$504,2,0)),"")</f>
        <v/>
      </c>
      <c r="G2076" s="33">
        <f>IFERROR(IF(OR(C2076="",D2076=""),"",D2076*VLOOKUP(C2076,'Setup - Mix Design'!$A$5:$I$504,3,0)),"")</f>
        <v/>
      </c>
      <c r="H2076" s="33">
        <f>IFERROR(IF(OR(C2076="",D2076=""),"",D2076*VLOOKUP(C2076,'Setup - Mix Design'!$A$5:$I$504,4,0)),"")</f>
        <v/>
      </c>
      <c r="I2076" s="33">
        <f>IFERROR(IF(OR(C2076="",D2076=""),"",D2076*VLOOKUP(C2076,'Setup - Mix Design'!$A$5:$I$504,5,0)),"")</f>
        <v/>
      </c>
      <c r="J2076" s="33">
        <f>IFERROR(IF(OR(C2076="",D2076=""),"",D2076*VLOOKUP(C2076,'Setup - Mix Design'!$A$5:$I$504,6,0)),"")</f>
        <v/>
      </c>
      <c r="K2076" s="33">
        <f>IFERROR(IF(OR(C2076="",D2076=""),"",D2076*VLOOKUP(C2076,'Setup - Mix Design'!$A$5:$I$504,7,0)),"")</f>
        <v/>
      </c>
    </row>
    <row r="2077">
      <c r="A2077" s="31" t="n"/>
      <c r="B2077" s="26" t="n"/>
      <c r="C2077" s="26" t="n"/>
      <c r="D2077" s="27" t="n"/>
      <c r="E2077" s="26" t="n"/>
      <c r="F2077" s="33">
        <f>IFERROR(IF(OR(C2077="",D2077=""),"",D2077*VLOOKUP(C2077,'Setup - Mix Design'!$A$5:$I$504,2,0)),"")</f>
        <v/>
      </c>
      <c r="G2077" s="33">
        <f>IFERROR(IF(OR(C2077="",D2077=""),"",D2077*VLOOKUP(C2077,'Setup - Mix Design'!$A$5:$I$504,3,0)),"")</f>
        <v/>
      </c>
      <c r="H2077" s="33">
        <f>IFERROR(IF(OR(C2077="",D2077=""),"",D2077*VLOOKUP(C2077,'Setup - Mix Design'!$A$5:$I$504,4,0)),"")</f>
        <v/>
      </c>
      <c r="I2077" s="33">
        <f>IFERROR(IF(OR(C2077="",D2077=""),"",D2077*VLOOKUP(C2077,'Setup - Mix Design'!$A$5:$I$504,5,0)),"")</f>
        <v/>
      </c>
      <c r="J2077" s="33">
        <f>IFERROR(IF(OR(C2077="",D2077=""),"",D2077*VLOOKUP(C2077,'Setup - Mix Design'!$A$5:$I$504,6,0)),"")</f>
        <v/>
      </c>
      <c r="K2077" s="33">
        <f>IFERROR(IF(OR(C2077="",D2077=""),"",D2077*VLOOKUP(C2077,'Setup - Mix Design'!$A$5:$I$504,7,0)),"")</f>
        <v/>
      </c>
    </row>
    <row r="2078">
      <c r="A2078" s="31" t="n"/>
      <c r="B2078" s="26" t="n"/>
      <c r="C2078" s="26" t="n"/>
      <c r="D2078" s="27" t="n"/>
      <c r="E2078" s="26" t="n"/>
      <c r="F2078" s="33">
        <f>IFERROR(IF(OR(C2078="",D2078=""),"",D2078*VLOOKUP(C2078,'Setup - Mix Design'!$A$5:$I$504,2,0)),"")</f>
        <v/>
      </c>
      <c r="G2078" s="33">
        <f>IFERROR(IF(OR(C2078="",D2078=""),"",D2078*VLOOKUP(C2078,'Setup - Mix Design'!$A$5:$I$504,3,0)),"")</f>
        <v/>
      </c>
      <c r="H2078" s="33">
        <f>IFERROR(IF(OR(C2078="",D2078=""),"",D2078*VLOOKUP(C2078,'Setup - Mix Design'!$A$5:$I$504,4,0)),"")</f>
        <v/>
      </c>
      <c r="I2078" s="33">
        <f>IFERROR(IF(OR(C2078="",D2078=""),"",D2078*VLOOKUP(C2078,'Setup - Mix Design'!$A$5:$I$504,5,0)),"")</f>
        <v/>
      </c>
      <c r="J2078" s="33">
        <f>IFERROR(IF(OR(C2078="",D2078=""),"",D2078*VLOOKUP(C2078,'Setup - Mix Design'!$A$5:$I$504,6,0)),"")</f>
        <v/>
      </c>
      <c r="K2078" s="33">
        <f>IFERROR(IF(OR(C2078="",D2078=""),"",D2078*VLOOKUP(C2078,'Setup - Mix Design'!$A$5:$I$504,7,0)),"")</f>
        <v/>
      </c>
    </row>
    <row r="2079">
      <c r="A2079" s="31" t="n"/>
      <c r="B2079" s="26" t="n"/>
      <c r="C2079" s="26" t="n"/>
      <c r="D2079" s="27" t="n"/>
      <c r="E2079" s="26" t="n"/>
      <c r="F2079" s="33">
        <f>IFERROR(IF(OR(C2079="",D2079=""),"",D2079*VLOOKUP(C2079,'Setup - Mix Design'!$A$5:$I$504,2,0)),"")</f>
        <v/>
      </c>
      <c r="G2079" s="33">
        <f>IFERROR(IF(OR(C2079="",D2079=""),"",D2079*VLOOKUP(C2079,'Setup - Mix Design'!$A$5:$I$504,3,0)),"")</f>
        <v/>
      </c>
      <c r="H2079" s="33">
        <f>IFERROR(IF(OR(C2079="",D2079=""),"",D2079*VLOOKUP(C2079,'Setup - Mix Design'!$A$5:$I$504,4,0)),"")</f>
        <v/>
      </c>
      <c r="I2079" s="33">
        <f>IFERROR(IF(OR(C2079="",D2079=""),"",D2079*VLOOKUP(C2079,'Setup - Mix Design'!$A$5:$I$504,5,0)),"")</f>
        <v/>
      </c>
      <c r="J2079" s="33">
        <f>IFERROR(IF(OR(C2079="",D2079=""),"",D2079*VLOOKUP(C2079,'Setup - Mix Design'!$A$5:$I$504,6,0)),"")</f>
        <v/>
      </c>
      <c r="K2079" s="33">
        <f>IFERROR(IF(OR(C2079="",D2079=""),"",D2079*VLOOKUP(C2079,'Setup - Mix Design'!$A$5:$I$504,7,0)),"")</f>
        <v/>
      </c>
    </row>
    <row r="2080">
      <c r="A2080" s="31" t="n"/>
      <c r="B2080" s="26" t="n"/>
      <c r="C2080" s="26" t="n"/>
      <c r="D2080" s="27" t="n"/>
      <c r="E2080" s="26" t="n"/>
      <c r="F2080" s="33">
        <f>IFERROR(IF(OR(C2080="",D2080=""),"",D2080*VLOOKUP(C2080,'Setup - Mix Design'!$A$5:$I$504,2,0)),"")</f>
        <v/>
      </c>
      <c r="G2080" s="33">
        <f>IFERROR(IF(OR(C2080="",D2080=""),"",D2080*VLOOKUP(C2080,'Setup - Mix Design'!$A$5:$I$504,3,0)),"")</f>
        <v/>
      </c>
      <c r="H2080" s="33">
        <f>IFERROR(IF(OR(C2080="",D2080=""),"",D2080*VLOOKUP(C2080,'Setup - Mix Design'!$A$5:$I$504,4,0)),"")</f>
        <v/>
      </c>
      <c r="I2080" s="33">
        <f>IFERROR(IF(OR(C2080="",D2080=""),"",D2080*VLOOKUP(C2080,'Setup - Mix Design'!$A$5:$I$504,5,0)),"")</f>
        <v/>
      </c>
      <c r="J2080" s="33">
        <f>IFERROR(IF(OR(C2080="",D2080=""),"",D2080*VLOOKUP(C2080,'Setup - Mix Design'!$A$5:$I$504,6,0)),"")</f>
        <v/>
      </c>
      <c r="K2080" s="33">
        <f>IFERROR(IF(OR(C2080="",D2080=""),"",D2080*VLOOKUP(C2080,'Setup - Mix Design'!$A$5:$I$504,7,0)),"")</f>
        <v/>
      </c>
    </row>
    <row r="2081">
      <c r="A2081" s="31" t="n"/>
      <c r="B2081" s="26" t="n"/>
      <c r="C2081" s="26" t="n"/>
      <c r="D2081" s="27" t="n"/>
      <c r="E2081" s="26" t="n"/>
      <c r="F2081" s="33">
        <f>IFERROR(IF(OR(C2081="",D2081=""),"",D2081*VLOOKUP(C2081,'Setup - Mix Design'!$A$5:$I$504,2,0)),"")</f>
        <v/>
      </c>
      <c r="G2081" s="33">
        <f>IFERROR(IF(OR(C2081="",D2081=""),"",D2081*VLOOKUP(C2081,'Setup - Mix Design'!$A$5:$I$504,3,0)),"")</f>
        <v/>
      </c>
      <c r="H2081" s="33">
        <f>IFERROR(IF(OR(C2081="",D2081=""),"",D2081*VLOOKUP(C2081,'Setup - Mix Design'!$A$5:$I$504,4,0)),"")</f>
        <v/>
      </c>
      <c r="I2081" s="33">
        <f>IFERROR(IF(OR(C2081="",D2081=""),"",D2081*VLOOKUP(C2081,'Setup - Mix Design'!$A$5:$I$504,5,0)),"")</f>
        <v/>
      </c>
      <c r="J2081" s="33">
        <f>IFERROR(IF(OR(C2081="",D2081=""),"",D2081*VLOOKUP(C2081,'Setup - Mix Design'!$A$5:$I$504,6,0)),"")</f>
        <v/>
      </c>
      <c r="K2081" s="33">
        <f>IFERROR(IF(OR(C2081="",D2081=""),"",D2081*VLOOKUP(C2081,'Setup - Mix Design'!$A$5:$I$504,7,0)),"")</f>
        <v/>
      </c>
    </row>
    <row r="2082">
      <c r="A2082" s="31" t="n"/>
      <c r="B2082" s="26" t="n"/>
      <c r="C2082" s="26" t="n"/>
      <c r="D2082" s="27" t="n"/>
      <c r="E2082" s="26" t="n"/>
      <c r="F2082" s="33">
        <f>IFERROR(IF(OR(C2082="",D2082=""),"",D2082*VLOOKUP(C2082,'Setup - Mix Design'!$A$5:$I$504,2,0)),"")</f>
        <v/>
      </c>
      <c r="G2082" s="33">
        <f>IFERROR(IF(OR(C2082="",D2082=""),"",D2082*VLOOKUP(C2082,'Setup - Mix Design'!$A$5:$I$504,3,0)),"")</f>
        <v/>
      </c>
      <c r="H2082" s="33">
        <f>IFERROR(IF(OR(C2082="",D2082=""),"",D2082*VLOOKUP(C2082,'Setup - Mix Design'!$A$5:$I$504,4,0)),"")</f>
        <v/>
      </c>
      <c r="I2082" s="33">
        <f>IFERROR(IF(OR(C2082="",D2082=""),"",D2082*VLOOKUP(C2082,'Setup - Mix Design'!$A$5:$I$504,5,0)),"")</f>
        <v/>
      </c>
      <c r="J2082" s="33">
        <f>IFERROR(IF(OR(C2082="",D2082=""),"",D2082*VLOOKUP(C2082,'Setup - Mix Design'!$A$5:$I$504,6,0)),"")</f>
        <v/>
      </c>
      <c r="K2082" s="33">
        <f>IFERROR(IF(OR(C2082="",D2082=""),"",D2082*VLOOKUP(C2082,'Setup - Mix Design'!$A$5:$I$504,7,0)),"")</f>
        <v/>
      </c>
    </row>
    <row r="2083">
      <c r="A2083" s="31" t="n"/>
      <c r="B2083" s="26" t="n"/>
      <c r="C2083" s="26" t="n"/>
      <c r="D2083" s="27" t="n"/>
      <c r="E2083" s="26" t="n"/>
      <c r="F2083" s="33">
        <f>IFERROR(IF(OR(C2083="",D2083=""),"",D2083*VLOOKUP(C2083,'Setup - Mix Design'!$A$5:$I$504,2,0)),"")</f>
        <v/>
      </c>
      <c r="G2083" s="33">
        <f>IFERROR(IF(OR(C2083="",D2083=""),"",D2083*VLOOKUP(C2083,'Setup - Mix Design'!$A$5:$I$504,3,0)),"")</f>
        <v/>
      </c>
      <c r="H2083" s="33">
        <f>IFERROR(IF(OR(C2083="",D2083=""),"",D2083*VLOOKUP(C2083,'Setup - Mix Design'!$A$5:$I$504,4,0)),"")</f>
        <v/>
      </c>
      <c r="I2083" s="33">
        <f>IFERROR(IF(OR(C2083="",D2083=""),"",D2083*VLOOKUP(C2083,'Setup - Mix Design'!$A$5:$I$504,5,0)),"")</f>
        <v/>
      </c>
      <c r="J2083" s="33">
        <f>IFERROR(IF(OR(C2083="",D2083=""),"",D2083*VLOOKUP(C2083,'Setup - Mix Design'!$A$5:$I$504,6,0)),"")</f>
        <v/>
      </c>
      <c r="K2083" s="33">
        <f>IFERROR(IF(OR(C2083="",D2083=""),"",D2083*VLOOKUP(C2083,'Setup - Mix Design'!$A$5:$I$504,7,0)),"")</f>
        <v/>
      </c>
    </row>
    <row r="2084">
      <c r="A2084" s="31" t="n"/>
      <c r="B2084" s="26" t="n"/>
      <c r="C2084" s="26" t="n"/>
      <c r="D2084" s="27" t="n"/>
      <c r="E2084" s="26" t="n"/>
      <c r="F2084" s="33">
        <f>IFERROR(IF(OR(C2084="",D2084=""),"",D2084*VLOOKUP(C2084,'Setup - Mix Design'!$A$5:$I$504,2,0)),"")</f>
        <v/>
      </c>
      <c r="G2084" s="33">
        <f>IFERROR(IF(OR(C2084="",D2084=""),"",D2084*VLOOKUP(C2084,'Setup - Mix Design'!$A$5:$I$504,3,0)),"")</f>
        <v/>
      </c>
      <c r="H2084" s="33">
        <f>IFERROR(IF(OR(C2084="",D2084=""),"",D2084*VLOOKUP(C2084,'Setup - Mix Design'!$A$5:$I$504,4,0)),"")</f>
        <v/>
      </c>
      <c r="I2084" s="33">
        <f>IFERROR(IF(OR(C2084="",D2084=""),"",D2084*VLOOKUP(C2084,'Setup - Mix Design'!$A$5:$I$504,5,0)),"")</f>
        <v/>
      </c>
      <c r="J2084" s="33">
        <f>IFERROR(IF(OR(C2084="",D2084=""),"",D2084*VLOOKUP(C2084,'Setup - Mix Design'!$A$5:$I$504,6,0)),"")</f>
        <v/>
      </c>
      <c r="K2084" s="33">
        <f>IFERROR(IF(OR(C2084="",D2084=""),"",D2084*VLOOKUP(C2084,'Setup - Mix Design'!$A$5:$I$504,7,0)),"")</f>
        <v/>
      </c>
    </row>
    <row r="2085">
      <c r="A2085" s="31" t="n"/>
      <c r="B2085" s="26" t="n"/>
      <c r="C2085" s="26" t="n"/>
      <c r="D2085" s="27" t="n"/>
      <c r="E2085" s="26" t="n"/>
      <c r="F2085" s="33">
        <f>IFERROR(IF(OR(C2085="",D2085=""),"",D2085*VLOOKUP(C2085,'Setup - Mix Design'!$A$5:$I$504,2,0)),"")</f>
        <v/>
      </c>
      <c r="G2085" s="33">
        <f>IFERROR(IF(OR(C2085="",D2085=""),"",D2085*VLOOKUP(C2085,'Setup - Mix Design'!$A$5:$I$504,3,0)),"")</f>
        <v/>
      </c>
      <c r="H2085" s="33">
        <f>IFERROR(IF(OR(C2085="",D2085=""),"",D2085*VLOOKUP(C2085,'Setup - Mix Design'!$A$5:$I$504,4,0)),"")</f>
        <v/>
      </c>
      <c r="I2085" s="33">
        <f>IFERROR(IF(OR(C2085="",D2085=""),"",D2085*VLOOKUP(C2085,'Setup - Mix Design'!$A$5:$I$504,5,0)),"")</f>
        <v/>
      </c>
      <c r="J2085" s="33">
        <f>IFERROR(IF(OR(C2085="",D2085=""),"",D2085*VLOOKUP(C2085,'Setup - Mix Design'!$A$5:$I$504,6,0)),"")</f>
        <v/>
      </c>
      <c r="K2085" s="33">
        <f>IFERROR(IF(OR(C2085="",D2085=""),"",D2085*VLOOKUP(C2085,'Setup - Mix Design'!$A$5:$I$504,7,0)),"")</f>
        <v/>
      </c>
    </row>
    <row r="2086">
      <c r="A2086" s="31" t="n"/>
      <c r="B2086" s="26" t="n"/>
      <c r="C2086" s="26" t="n"/>
      <c r="D2086" s="27" t="n"/>
      <c r="E2086" s="26" t="n"/>
      <c r="F2086" s="33">
        <f>IFERROR(IF(OR(C2086="",D2086=""),"",D2086*VLOOKUP(C2086,'Setup - Mix Design'!$A$5:$I$504,2,0)),"")</f>
        <v/>
      </c>
      <c r="G2086" s="33">
        <f>IFERROR(IF(OR(C2086="",D2086=""),"",D2086*VLOOKUP(C2086,'Setup - Mix Design'!$A$5:$I$504,3,0)),"")</f>
        <v/>
      </c>
      <c r="H2086" s="33">
        <f>IFERROR(IF(OR(C2086="",D2086=""),"",D2086*VLOOKUP(C2086,'Setup - Mix Design'!$A$5:$I$504,4,0)),"")</f>
        <v/>
      </c>
      <c r="I2086" s="33">
        <f>IFERROR(IF(OR(C2086="",D2086=""),"",D2086*VLOOKUP(C2086,'Setup - Mix Design'!$A$5:$I$504,5,0)),"")</f>
        <v/>
      </c>
      <c r="J2086" s="33">
        <f>IFERROR(IF(OR(C2086="",D2086=""),"",D2086*VLOOKUP(C2086,'Setup - Mix Design'!$A$5:$I$504,6,0)),"")</f>
        <v/>
      </c>
      <c r="K2086" s="33">
        <f>IFERROR(IF(OR(C2086="",D2086=""),"",D2086*VLOOKUP(C2086,'Setup - Mix Design'!$A$5:$I$504,7,0)),"")</f>
        <v/>
      </c>
    </row>
    <row r="2087">
      <c r="A2087" s="31" t="n"/>
      <c r="B2087" s="26" t="n"/>
      <c r="C2087" s="26" t="n"/>
      <c r="D2087" s="27" t="n"/>
      <c r="E2087" s="26" t="n"/>
      <c r="F2087" s="33">
        <f>IFERROR(IF(OR(C2087="",D2087=""),"",D2087*VLOOKUP(C2087,'Setup - Mix Design'!$A$5:$I$504,2,0)),"")</f>
        <v/>
      </c>
      <c r="G2087" s="33">
        <f>IFERROR(IF(OR(C2087="",D2087=""),"",D2087*VLOOKUP(C2087,'Setup - Mix Design'!$A$5:$I$504,3,0)),"")</f>
        <v/>
      </c>
      <c r="H2087" s="33">
        <f>IFERROR(IF(OR(C2087="",D2087=""),"",D2087*VLOOKUP(C2087,'Setup - Mix Design'!$A$5:$I$504,4,0)),"")</f>
        <v/>
      </c>
      <c r="I2087" s="33">
        <f>IFERROR(IF(OR(C2087="",D2087=""),"",D2087*VLOOKUP(C2087,'Setup - Mix Design'!$A$5:$I$504,5,0)),"")</f>
        <v/>
      </c>
      <c r="J2087" s="33">
        <f>IFERROR(IF(OR(C2087="",D2087=""),"",D2087*VLOOKUP(C2087,'Setup - Mix Design'!$A$5:$I$504,6,0)),"")</f>
        <v/>
      </c>
      <c r="K2087" s="33">
        <f>IFERROR(IF(OR(C2087="",D2087=""),"",D2087*VLOOKUP(C2087,'Setup - Mix Design'!$A$5:$I$504,7,0)),"")</f>
        <v/>
      </c>
    </row>
    <row r="2088">
      <c r="A2088" s="31" t="n"/>
      <c r="B2088" s="26" t="n"/>
      <c r="C2088" s="26" t="n"/>
      <c r="D2088" s="27" t="n"/>
      <c r="E2088" s="26" t="n"/>
      <c r="F2088" s="33">
        <f>IFERROR(IF(OR(C2088="",D2088=""),"",D2088*VLOOKUP(C2088,'Setup - Mix Design'!$A$5:$I$504,2,0)),"")</f>
        <v/>
      </c>
      <c r="G2088" s="33">
        <f>IFERROR(IF(OR(C2088="",D2088=""),"",D2088*VLOOKUP(C2088,'Setup - Mix Design'!$A$5:$I$504,3,0)),"")</f>
        <v/>
      </c>
      <c r="H2088" s="33">
        <f>IFERROR(IF(OR(C2088="",D2088=""),"",D2088*VLOOKUP(C2088,'Setup - Mix Design'!$A$5:$I$504,4,0)),"")</f>
        <v/>
      </c>
      <c r="I2088" s="33">
        <f>IFERROR(IF(OR(C2088="",D2088=""),"",D2088*VLOOKUP(C2088,'Setup - Mix Design'!$A$5:$I$504,5,0)),"")</f>
        <v/>
      </c>
      <c r="J2088" s="33">
        <f>IFERROR(IF(OR(C2088="",D2088=""),"",D2088*VLOOKUP(C2088,'Setup - Mix Design'!$A$5:$I$504,6,0)),"")</f>
        <v/>
      </c>
      <c r="K2088" s="33">
        <f>IFERROR(IF(OR(C2088="",D2088=""),"",D2088*VLOOKUP(C2088,'Setup - Mix Design'!$A$5:$I$504,7,0)),"")</f>
        <v/>
      </c>
    </row>
    <row r="2089">
      <c r="A2089" s="31" t="n"/>
      <c r="B2089" s="26" t="n"/>
      <c r="C2089" s="26" t="n"/>
      <c r="D2089" s="27" t="n"/>
      <c r="E2089" s="26" t="n"/>
      <c r="F2089" s="33">
        <f>IFERROR(IF(OR(C2089="",D2089=""),"",D2089*VLOOKUP(C2089,'Setup - Mix Design'!$A$5:$I$504,2,0)),"")</f>
        <v/>
      </c>
      <c r="G2089" s="33">
        <f>IFERROR(IF(OR(C2089="",D2089=""),"",D2089*VLOOKUP(C2089,'Setup - Mix Design'!$A$5:$I$504,3,0)),"")</f>
        <v/>
      </c>
      <c r="H2089" s="33">
        <f>IFERROR(IF(OR(C2089="",D2089=""),"",D2089*VLOOKUP(C2089,'Setup - Mix Design'!$A$5:$I$504,4,0)),"")</f>
        <v/>
      </c>
      <c r="I2089" s="33">
        <f>IFERROR(IF(OR(C2089="",D2089=""),"",D2089*VLOOKUP(C2089,'Setup - Mix Design'!$A$5:$I$504,5,0)),"")</f>
        <v/>
      </c>
      <c r="J2089" s="33">
        <f>IFERROR(IF(OR(C2089="",D2089=""),"",D2089*VLOOKUP(C2089,'Setup - Mix Design'!$A$5:$I$504,6,0)),"")</f>
        <v/>
      </c>
      <c r="K2089" s="33">
        <f>IFERROR(IF(OR(C2089="",D2089=""),"",D2089*VLOOKUP(C2089,'Setup - Mix Design'!$A$5:$I$504,7,0)),"")</f>
        <v/>
      </c>
    </row>
    <row r="2090">
      <c r="A2090" s="31" t="n"/>
      <c r="B2090" s="26" t="n"/>
      <c r="C2090" s="26" t="n"/>
      <c r="D2090" s="27" t="n"/>
      <c r="E2090" s="26" t="n"/>
      <c r="F2090" s="33">
        <f>IFERROR(IF(OR(C2090="",D2090=""),"",D2090*VLOOKUP(C2090,'Setup - Mix Design'!$A$5:$I$504,2,0)),"")</f>
        <v/>
      </c>
      <c r="G2090" s="33">
        <f>IFERROR(IF(OR(C2090="",D2090=""),"",D2090*VLOOKUP(C2090,'Setup - Mix Design'!$A$5:$I$504,3,0)),"")</f>
        <v/>
      </c>
      <c r="H2090" s="33">
        <f>IFERROR(IF(OR(C2090="",D2090=""),"",D2090*VLOOKUP(C2090,'Setup - Mix Design'!$A$5:$I$504,4,0)),"")</f>
        <v/>
      </c>
      <c r="I2090" s="33">
        <f>IFERROR(IF(OR(C2090="",D2090=""),"",D2090*VLOOKUP(C2090,'Setup - Mix Design'!$A$5:$I$504,5,0)),"")</f>
        <v/>
      </c>
      <c r="J2090" s="33">
        <f>IFERROR(IF(OR(C2090="",D2090=""),"",D2090*VLOOKUP(C2090,'Setup - Mix Design'!$A$5:$I$504,6,0)),"")</f>
        <v/>
      </c>
      <c r="K2090" s="33">
        <f>IFERROR(IF(OR(C2090="",D2090=""),"",D2090*VLOOKUP(C2090,'Setup - Mix Design'!$A$5:$I$504,7,0)),"")</f>
        <v/>
      </c>
    </row>
    <row r="2091">
      <c r="A2091" s="31" t="n"/>
      <c r="B2091" s="26" t="n"/>
      <c r="C2091" s="26" t="n"/>
      <c r="D2091" s="27" t="n"/>
      <c r="E2091" s="26" t="n"/>
      <c r="F2091" s="33">
        <f>IFERROR(IF(OR(C2091="",D2091=""),"",D2091*VLOOKUP(C2091,'Setup - Mix Design'!$A$5:$I$504,2,0)),"")</f>
        <v/>
      </c>
      <c r="G2091" s="33">
        <f>IFERROR(IF(OR(C2091="",D2091=""),"",D2091*VLOOKUP(C2091,'Setup - Mix Design'!$A$5:$I$504,3,0)),"")</f>
        <v/>
      </c>
      <c r="H2091" s="33">
        <f>IFERROR(IF(OR(C2091="",D2091=""),"",D2091*VLOOKUP(C2091,'Setup - Mix Design'!$A$5:$I$504,4,0)),"")</f>
        <v/>
      </c>
      <c r="I2091" s="33">
        <f>IFERROR(IF(OR(C2091="",D2091=""),"",D2091*VLOOKUP(C2091,'Setup - Mix Design'!$A$5:$I$504,5,0)),"")</f>
        <v/>
      </c>
      <c r="J2091" s="33">
        <f>IFERROR(IF(OR(C2091="",D2091=""),"",D2091*VLOOKUP(C2091,'Setup - Mix Design'!$A$5:$I$504,6,0)),"")</f>
        <v/>
      </c>
      <c r="K2091" s="33">
        <f>IFERROR(IF(OR(C2091="",D2091=""),"",D2091*VLOOKUP(C2091,'Setup - Mix Design'!$A$5:$I$504,7,0)),"")</f>
        <v/>
      </c>
    </row>
    <row r="2092">
      <c r="A2092" s="31" t="n"/>
      <c r="B2092" s="26" t="n"/>
      <c r="C2092" s="26" t="n"/>
      <c r="D2092" s="27" t="n"/>
      <c r="E2092" s="26" t="n"/>
      <c r="F2092" s="33">
        <f>IFERROR(IF(OR(C2092="",D2092=""),"",D2092*VLOOKUP(C2092,'Setup - Mix Design'!$A$5:$I$504,2,0)),"")</f>
        <v/>
      </c>
      <c r="G2092" s="33">
        <f>IFERROR(IF(OR(C2092="",D2092=""),"",D2092*VLOOKUP(C2092,'Setup - Mix Design'!$A$5:$I$504,3,0)),"")</f>
        <v/>
      </c>
      <c r="H2092" s="33">
        <f>IFERROR(IF(OR(C2092="",D2092=""),"",D2092*VLOOKUP(C2092,'Setup - Mix Design'!$A$5:$I$504,4,0)),"")</f>
        <v/>
      </c>
      <c r="I2092" s="33">
        <f>IFERROR(IF(OR(C2092="",D2092=""),"",D2092*VLOOKUP(C2092,'Setup - Mix Design'!$A$5:$I$504,5,0)),"")</f>
        <v/>
      </c>
      <c r="J2092" s="33">
        <f>IFERROR(IF(OR(C2092="",D2092=""),"",D2092*VLOOKUP(C2092,'Setup - Mix Design'!$A$5:$I$504,6,0)),"")</f>
        <v/>
      </c>
      <c r="K2092" s="33">
        <f>IFERROR(IF(OR(C2092="",D2092=""),"",D2092*VLOOKUP(C2092,'Setup - Mix Design'!$A$5:$I$504,7,0)),"")</f>
        <v/>
      </c>
    </row>
    <row r="2093">
      <c r="A2093" s="31" t="n"/>
      <c r="B2093" s="26" t="n"/>
      <c r="C2093" s="26" t="n"/>
      <c r="D2093" s="27" t="n"/>
      <c r="E2093" s="26" t="n"/>
      <c r="F2093" s="33">
        <f>IFERROR(IF(OR(C2093="",D2093=""),"",D2093*VLOOKUP(C2093,'Setup - Mix Design'!$A$5:$I$504,2,0)),"")</f>
        <v/>
      </c>
      <c r="G2093" s="33">
        <f>IFERROR(IF(OR(C2093="",D2093=""),"",D2093*VLOOKUP(C2093,'Setup - Mix Design'!$A$5:$I$504,3,0)),"")</f>
        <v/>
      </c>
      <c r="H2093" s="33">
        <f>IFERROR(IF(OR(C2093="",D2093=""),"",D2093*VLOOKUP(C2093,'Setup - Mix Design'!$A$5:$I$504,4,0)),"")</f>
        <v/>
      </c>
      <c r="I2093" s="33">
        <f>IFERROR(IF(OR(C2093="",D2093=""),"",D2093*VLOOKUP(C2093,'Setup - Mix Design'!$A$5:$I$504,5,0)),"")</f>
        <v/>
      </c>
      <c r="J2093" s="33">
        <f>IFERROR(IF(OR(C2093="",D2093=""),"",D2093*VLOOKUP(C2093,'Setup - Mix Design'!$A$5:$I$504,6,0)),"")</f>
        <v/>
      </c>
      <c r="K2093" s="33">
        <f>IFERROR(IF(OR(C2093="",D2093=""),"",D2093*VLOOKUP(C2093,'Setup - Mix Design'!$A$5:$I$504,7,0)),"")</f>
        <v/>
      </c>
    </row>
    <row r="2094">
      <c r="A2094" s="31" t="n"/>
      <c r="B2094" s="26" t="n"/>
      <c r="C2094" s="26" t="n"/>
      <c r="D2094" s="27" t="n"/>
      <c r="E2094" s="26" t="n"/>
      <c r="F2094" s="33">
        <f>IFERROR(IF(OR(C2094="",D2094=""),"",D2094*VLOOKUP(C2094,'Setup - Mix Design'!$A$5:$I$504,2,0)),"")</f>
        <v/>
      </c>
      <c r="G2094" s="33">
        <f>IFERROR(IF(OR(C2094="",D2094=""),"",D2094*VLOOKUP(C2094,'Setup - Mix Design'!$A$5:$I$504,3,0)),"")</f>
        <v/>
      </c>
      <c r="H2094" s="33">
        <f>IFERROR(IF(OR(C2094="",D2094=""),"",D2094*VLOOKUP(C2094,'Setup - Mix Design'!$A$5:$I$504,4,0)),"")</f>
        <v/>
      </c>
      <c r="I2094" s="33">
        <f>IFERROR(IF(OR(C2094="",D2094=""),"",D2094*VLOOKUP(C2094,'Setup - Mix Design'!$A$5:$I$504,5,0)),"")</f>
        <v/>
      </c>
      <c r="J2094" s="33">
        <f>IFERROR(IF(OR(C2094="",D2094=""),"",D2094*VLOOKUP(C2094,'Setup - Mix Design'!$A$5:$I$504,6,0)),"")</f>
        <v/>
      </c>
      <c r="K2094" s="33">
        <f>IFERROR(IF(OR(C2094="",D2094=""),"",D2094*VLOOKUP(C2094,'Setup - Mix Design'!$A$5:$I$504,7,0)),"")</f>
        <v/>
      </c>
    </row>
    <row r="2095">
      <c r="A2095" s="31" t="n"/>
      <c r="B2095" s="26" t="n"/>
      <c r="C2095" s="26" t="n"/>
      <c r="D2095" s="27" t="n"/>
      <c r="E2095" s="26" t="n"/>
      <c r="F2095" s="33">
        <f>IFERROR(IF(OR(C2095="",D2095=""),"",D2095*VLOOKUP(C2095,'Setup - Mix Design'!$A$5:$I$504,2,0)),"")</f>
        <v/>
      </c>
      <c r="G2095" s="33">
        <f>IFERROR(IF(OR(C2095="",D2095=""),"",D2095*VLOOKUP(C2095,'Setup - Mix Design'!$A$5:$I$504,3,0)),"")</f>
        <v/>
      </c>
      <c r="H2095" s="33">
        <f>IFERROR(IF(OR(C2095="",D2095=""),"",D2095*VLOOKUP(C2095,'Setup - Mix Design'!$A$5:$I$504,4,0)),"")</f>
        <v/>
      </c>
      <c r="I2095" s="33">
        <f>IFERROR(IF(OR(C2095="",D2095=""),"",D2095*VLOOKUP(C2095,'Setup - Mix Design'!$A$5:$I$504,5,0)),"")</f>
        <v/>
      </c>
      <c r="J2095" s="33">
        <f>IFERROR(IF(OR(C2095="",D2095=""),"",D2095*VLOOKUP(C2095,'Setup - Mix Design'!$A$5:$I$504,6,0)),"")</f>
        <v/>
      </c>
      <c r="K2095" s="33">
        <f>IFERROR(IF(OR(C2095="",D2095=""),"",D2095*VLOOKUP(C2095,'Setup - Mix Design'!$A$5:$I$504,7,0)),"")</f>
        <v/>
      </c>
    </row>
    <row r="2096">
      <c r="A2096" s="31" t="n"/>
      <c r="B2096" s="26" t="n"/>
      <c r="C2096" s="26" t="n"/>
      <c r="D2096" s="27" t="n"/>
      <c r="E2096" s="26" t="n"/>
      <c r="F2096" s="33">
        <f>IFERROR(IF(OR(C2096="",D2096=""),"",D2096*VLOOKUP(C2096,'Setup - Mix Design'!$A$5:$I$504,2,0)),"")</f>
        <v/>
      </c>
      <c r="G2096" s="33">
        <f>IFERROR(IF(OR(C2096="",D2096=""),"",D2096*VLOOKUP(C2096,'Setup - Mix Design'!$A$5:$I$504,3,0)),"")</f>
        <v/>
      </c>
      <c r="H2096" s="33">
        <f>IFERROR(IF(OR(C2096="",D2096=""),"",D2096*VLOOKUP(C2096,'Setup - Mix Design'!$A$5:$I$504,4,0)),"")</f>
        <v/>
      </c>
      <c r="I2096" s="33">
        <f>IFERROR(IF(OR(C2096="",D2096=""),"",D2096*VLOOKUP(C2096,'Setup - Mix Design'!$A$5:$I$504,5,0)),"")</f>
        <v/>
      </c>
      <c r="J2096" s="33">
        <f>IFERROR(IF(OR(C2096="",D2096=""),"",D2096*VLOOKUP(C2096,'Setup - Mix Design'!$A$5:$I$504,6,0)),"")</f>
        <v/>
      </c>
      <c r="K2096" s="33">
        <f>IFERROR(IF(OR(C2096="",D2096=""),"",D2096*VLOOKUP(C2096,'Setup - Mix Design'!$A$5:$I$504,7,0)),"")</f>
        <v/>
      </c>
    </row>
    <row r="2097">
      <c r="A2097" s="31" t="n"/>
      <c r="B2097" s="26" t="n"/>
      <c r="C2097" s="26" t="n"/>
      <c r="D2097" s="27" t="n"/>
      <c r="E2097" s="26" t="n"/>
      <c r="F2097" s="33">
        <f>IFERROR(IF(OR(C2097="",D2097=""),"",D2097*VLOOKUP(C2097,'Setup - Mix Design'!$A$5:$I$504,2,0)),"")</f>
        <v/>
      </c>
      <c r="G2097" s="33">
        <f>IFERROR(IF(OR(C2097="",D2097=""),"",D2097*VLOOKUP(C2097,'Setup - Mix Design'!$A$5:$I$504,3,0)),"")</f>
        <v/>
      </c>
      <c r="H2097" s="33">
        <f>IFERROR(IF(OR(C2097="",D2097=""),"",D2097*VLOOKUP(C2097,'Setup - Mix Design'!$A$5:$I$504,4,0)),"")</f>
        <v/>
      </c>
      <c r="I2097" s="33">
        <f>IFERROR(IF(OR(C2097="",D2097=""),"",D2097*VLOOKUP(C2097,'Setup - Mix Design'!$A$5:$I$504,5,0)),"")</f>
        <v/>
      </c>
      <c r="J2097" s="33">
        <f>IFERROR(IF(OR(C2097="",D2097=""),"",D2097*VLOOKUP(C2097,'Setup - Mix Design'!$A$5:$I$504,6,0)),"")</f>
        <v/>
      </c>
      <c r="K2097" s="33">
        <f>IFERROR(IF(OR(C2097="",D2097=""),"",D2097*VLOOKUP(C2097,'Setup - Mix Design'!$A$5:$I$504,7,0)),"")</f>
        <v/>
      </c>
    </row>
    <row r="2098">
      <c r="A2098" s="31" t="n"/>
      <c r="B2098" s="26" t="n"/>
      <c r="C2098" s="26" t="n"/>
      <c r="D2098" s="27" t="n"/>
      <c r="E2098" s="26" t="n"/>
      <c r="F2098" s="33">
        <f>IFERROR(IF(OR(C2098="",D2098=""),"",D2098*VLOOKUP(C2098,'Setup - Mix Design'!$A$5:$I$504,2,0)),"")</f>
        <v/>
      </c>
      <c r="G2098" s="33">
        <f>IFERROR(IF(OR(C2098="",D2098=""),"",D2098*VLOOKUP(C2098,'Setup - Mix Design'!$A$5:$I$504,3,0)),"")</f>
        <v/>
      </c>
      <c r="H2098" s="33">
        <f>IFERROR(IF(OR(C2098="",D2098=""),"",D2098*VLOOKUP(C2098,'Setup - Mix Design'!$A$5:$I$504,4,0)),"")</f>
        <v/>
      </c>
      <c r="I2098" s="33">
        <f>IFERROR(IF(OR(C2098="",D2098=""),"",D2098*VLOOKUP(C2098,'Setup - Mix Design'!$A$5:$I$504,5,0)),"")</f>
        <v/>
      </c>
      <c r="J2098" s="33">
        <f>IFERROR(IF(OR(C2098="",D2098=""),"",D2098*VLOOKUP(C2098,'Setup - Mix Design'!$A$5:$I$504,6,0)),"")</f>
        <v/>
      </c>
      <c r="K2098" s="33">
        <f>IFERROR(IF(OR(C2098="",D2098=""),"",D2098*VLOOKUP(C2098,'Setup - Mix Design'!$A$5:$I$504,7,0)),"")</f>
        <v/>
      </c>
    </row>
    <row r="2099">
      <c r="A2099" s="31" t="n"/>
      <c r="B2099" s="26" t="n"/>
      <c r="C2099" s="26" t="n"/>
      <c r="D2099" s="27" t="n"/>
      <c r="E2099" s="26" t="n"/>
      <c r="F2099" s="33">
        <f>IFERROR(IF(OR(C2099="",D2099=""),"",D2099*VLOOKUP(C2099,'Setup - Mix Design'!$A$5:$I$504,2,0)),"")</f>
        <v/>
      </c>
      <c r="G2099" s="33">
        <f>IFERROR(IF(OR(C2099="",D2099=""),"",D2099*VLOOKUP(C2099,'Setup - Mix Design'!$A$5:$I$504,3,0)),"")</f>
        <v/>
      </c>
      <c r="H2099" s="33">
        <f>IFERROR(IF(OR(C2099="",D2099=""),"",D2099*VLOOKUP(C2099,'Setup - Mix Design'!$A$5:$I$504,4,0)),"")</f>
        <v/>
      </c>
      <c r="I2099" s="33">
        <f>IFERROR(IF(OR(C2099="",D2099=""),"",D2099*VLOOKUP(C2099,'Setup - Mix Design'!$A$5:$I$504,5,0)),"")</f>
        <v/>
      </c>
      <c r="J2099" s="33">
        <f>IFERROR(IF(OR(C2099="",D2099=""),"",D2099*VLOOKUP(C2099,'Setup - Mix Design'!$A$5:$I$504,6,0)),"")</f>
        <v/>
      </c>
      <c r="K2099" s="33">
        <f>IFERROR(IF(OR(C2099="",D2099=""),"",D2099*VLOOKUP(C2099,'Setup - Mix Design'!$A$5:$I$504,7,0)),"")</f>
        <v/>
      </c>
    </row>
    <row r="2100">
      <c r="A2100" s="31" t="n"/>
      <c r="B2100" s="26" t="n"/>
      <c r="C2100" s="26" t="n"/>
      <c r="D2100" s="27" t="n"/>
      <c r="E2100" s="26" t="n"/>
      <c r="F2100" s="33">
        <f>IFERROR(IF(OR(C2100="",D2100=""),"",D2100*VLOOKUP(C2100,'Setup - Mix Design'!$A$5:$I$504,2,0)),"")</f>
        <v/>
      </c>
      <c r="G2100" s="33">
        <f>IFERROR(IF(OR(C2100="",D2100=""),"",D2100*VLOOKUP(C2100,'Setup - Mix Design'!$A$5:$I$504,3,0)),"")</f>
        <v/>
      </c>
      <c r="H2100" s="33">
        <f>IFERROR(IF(OR(C2100="",D2100=""),"",D2100*VLOOKUP(C2100,'Setup - Mix Design'!$A$5:$I$504,4,0)),"")</f>
        <v/>
      </c>
      <c r="I2100" s="33">
        <f>IFERROR(IF(OR(C2100="",D2100=""),"",D2100*VLOOKUP(C2100,'Setup - Mix Design'!$A$5:$I$504,5,0)),"")</f>
        <v/>
      </c>
      <c r="J2100" s="33">
        <f>IFERROR(IF(OR(C2100="",D2100=""),"",D2100*VLOOKUP(C2100,'Setup - Mix Design'!$A$5:$I$504,6,0)),"")</f>
        <v/>
      </c>
      <c r="K2100" s="33">
        <f>IFERROR(IF(OR(C2100="",D2100=""),"",D2100*VLOOKUP(C2100,'Setup - Mix Design'!$A$5:$I$504,7,0)),"")</f>
        <v/>
      </c>
    </row>
    <row r="2101">
      <c r="A2101" s="31" t="n"/>
      <c r="B2101" s="26" t="n"/>
      <c r="C2101" s="26" t="n"/>
      <c r="D2101" s="27" t="n"/>
      <c r="E2101" s="26" t="n"/>
      <c r="F2101" s="33">
        <f>IFERROR(IF(OR(C2101="",D2101=""),"",D2101*VLOOKUP(C2101,'Setup - Mix Design'!$A$5:$I$504,2,0)),"")</f>
        <v/>
      </c>
      <c r="G2101" s="33">
        <f>IFERROR(IF(OR(C2101="",D2101=""),"",D2101*VLOOKUP(C2101,'Setup - Mix Design'!$A$5:$I$504,3,0)),"")</f>
        <v/>
      </c>
      <c r="H2101" s="33">
        <f>IFERROR(IF(OR(C2101="",D2101=""),"",D2101*VLOOKUP(C2101,'Setup - Mix Design'!$A$5:$I$504,4,0)),"")</f>
        <v/>
      </c>
      <c r="I2101" s="33">
        <f>IFERROR(IF(OR(C2101="",D2101=""),"",D2101*VLOOKUP(C2101,'Setup - Mix Design'!$A$5:$I$504,5,0)),"")</f>
        <v/>
      </c>
      <c r="J2101" s="33">
        <f>IFERROR(IF(OR(C2101="",D2101=""),"",D2101*VLOOKUP(C2101,'Setup - Mix Design'!$A$5:$I$504,6,0)),"")</f>
        <v/>
      </c>
      <c r="K2101" s="33">
        <f>IFERROR(IF(OR(C2101="",D2101=""),"",D2101*VLOOKUP(C2101,'Setup - Mix Design'!$A$5:$I$504,7,0)),"")</f>
        <v/>
      </c>
    </row>
    <row r="2102">
      <c r="A2102" s="31" t="n"/>
      <c r="B2102" s="26" t="n"/>
      <c r="C2102" s="26" t="n"/>
      <c r="D2102" s="27" t="n"/>
      <c r="E2102" s="26" t="n"/>
      <c r="F2102" s="33">
        <f>IFERROR(IF(OR(C2102="",D2102=""),"",D2102*VLOOKUP(C2102,'Setup - Mix Design'!$A$5:$I$504,2,0)),"")</f>
        <v/>
      </c>
      <c r="G2102" s="33">
        <f>IFERROR(IF(OR(C2102="",D2102=""),"",D2102*VLOOKUP(C2102,'Setup - Mix Design'!$A$5:$I$504,3,0)),"")</f>
        <v/>
      </c>
      <c r="H2102" s="33">
        <f>IFERROR(IF(OR(C2102="",D2102=""),"",D2102*VLOOKUP(C2102,'Setup - Mix Design'!$A$5:$I$504,4,0)),"")</f>
        <v/>
      </c>
      <c r="I2102" s="33">
        <f>IFERROR(IF(OR(C2102="",D2102=""),"",D2102*VLOOKUP(C2102,'Setup - Mix Design'!$A$5:$I$504,5,0)),"")</f>
        <v/>
      </c>
      <c r="J2102" s="33">
        <f>IFERROR(IF(OR(C2102="",D2102=""),"",D2102*VLOOKUP(C2102,'Setup - Mix Design'!$A$5:$I$504,6,0)),"")</f>
        <v/>
      </c>
      <c r="K2102" s="33">
        <f>IFERROR(IF(OR(C2102="",D2102=""),"",D2102*VLOOKUP(C2102,'Setup - Mix Design'!$A$5:$I$504,7,0)),"")</f>
        <v/>
      </c>
    </row>
    <row r="2103">
      <c r="A2103" s="31" t="n"/>
      <c r="B2103" s="26" t="n"/>
      <c r="C2103" s="26" t="n"/>
      <c r="D2103" s="27" t="n"/>
      <c r="E2103" s="26" t="n"/>
      <c r="F2103" s="33">
        <f>IFERROR(IF(OR(C2103="",D2103=""),"",D2103*VLOOKUP(C2103,'Setup - Mix Design'!$A$5:$I$504,2,0)),"")</f>
        <v/>
      </c>
      <c r="G2103" s="33">
        <f>IFERROR(IF(OR(C2103="",D2103=""),"",D2103*VLOOKUP(C2103,'Setup - Mix Design'!$A$5:$I$504,3,0)),"")</f>
        <v/>
      </c>
      <c r="H2103" s="33">
        <f>IFERROR(IF(OR(C2103="",D2103=""),"",D2103*VLOOKUP(C2103,'Setup - Mix Design'!$A$5:$I$504,4,0)),"")</f>
        <v/>
      </c>
      <c r="I2103" s="33">
        <f>IFERROR(IF(OR(C2103="",D2103=""),"",D2103*VLOOKUP(C2103,'Setup - Mix Design'!$A$5:$I$504,5,0)),"")</f>
        <v/>
      </c>
      <c r="J2103" s="33">
        <f>IFERROR(IF(OR(C2103="",D2103=""),"",D2103*VLOOKUP(C2103,'Setup - Mix Design'!$A$5:$I$504,6,0)),"")</f>
        <v/>
      </c>
      <c r="K2103" s="33">
        <f>IFERROR(IF(OR(C2103="",D2103=""),"",D2103*VLOOKUP(C2103,'Setup - Mix Design'!$A$5:$I$504,7,0)),"")</f>
        <v/>
      </c>
    </row>
    <row r="2104">
      <c r="A2104" s="31" t="n"/>
      <c r="B2104" s="26" t="n"/>
      <c r="C2104" s="26" t="n"/>
      <c r="D2104" s="27" t="n"/>
      <c r="E2104" s="26" t="n"/>
      <c r="F2104" s="33">
        <f>IFERROR(IF(OR(C2104="",D2104=""),"",D2104*VLOOKUP(C2104,'Setup - Mix Design'!$A$5:$I$504,2,0)),"")</f>
        <v/>
      </c>
      <c r="G2104" s="33">
        <f>IFERROR(IF(OR(C2104="",D2104=""),"",D2104*VLOOKUP(C2104,'Setup - Mix Design'!$A$5:$I$504,3,0)),"")</f>
        <v/>
      </c>
      <c r="H2104" s="33">
        <f>IFERROR(IF(OR(C2104="",D2104=""),"",D2104*VLOOKUP(C2104,'Setup - Mix Design'!$A$5:$I$504,4,0)),"")</f>
        <v/>
      </c>
      <c r="I2104" s="33">
        <f>IFERROR(IF(OR(C2104="",D2104=""),"",D2104*VLOOKUP(C2104,'Setup - Mix Design'!$A$5:$I$504,5,0)),"")</f>
        <v/>
      </c>
      <c r="J2104" s="33">
        <f>IFERROR(IF(OR(C2104="",D2104=""),"",D2104*VLOOKUP(C2104,'Setup - Mix Design'!$A$5:$I$504,6,0)),"")</f>
        <v/>
      </c>
      <c r="K2104" s="33">
        <f>IFERROR(IF(OR(C2104="",D2104=""),"",D2104*VLOOKUP(C2104,'Setup - Mix Design'!$A$5:$I$504,7,0)),"")</f>
        <v/>
      </c>
    </row>
    <row r="2105">
      <c r="A2105" s="31" t="n"/>
      <c r="B2105" s="26" t="n"/>
      <c r="C2105" s="26" t="n"/>
      <c r="D2105" s="27" t="n"/>
      <c r="E2105" s="26" t="n"/>
      <c r="F2105" s="33">
        <f>IFERROR(IF(OR(C2105="",D2105=""),"",D2105*VLOOKUP(C2105,'Setup - Mix Design'!$A$5:$I$504,2,0)),"")</f>
        <v/>
      </c>
      <c r="G2105" s="33">
        <f>IFERROR(IF(OR(C2105="",D2105=""),"",D2105*VLOOKUP(C2105,'Setup - Mix Design'!$A$5:$I$504,3,0)),"")</f>
        <v/>
      </c>
      <c r="H2105" s="33">
        <f>IFERROR(IF(OR(C2105="",D2105=""),"",D2105*VLOOKUP(C2105,'Setup - Mix Design'!$A$5:$I$504,4,0)),"")</f>
        <v/>
      </c>
      <c r="I2105" s="33">
        <f>IFERROR(IF(OR(C2105="",D2105=""),"",D2105*VLOOKUP(C2105,'Setup - Mix Design'!$A$5:$I$504,5,0)),"")</f>
        <v/>
      </c>
      <c r="J2105" s="33">
        <f>IFERROR(IF(OR(C2105="",D2105=""),"",D2105*VLOOKUP(C2105,'Setup - Mix Design'!$A$5:$I$504,6,0)),"")</f>
        <v/>
      </c>
      <c r="K2105" s="33">
        <f>IFERROR(IF(OR(C2105="",D2105=""),"",D2105*VLOOKUP(C2105,'Setup - Mix Design'!$A$5:$I$504,7,0)),"")</f>
        <v/>
      </c>
    </row>
    <row r="2106">
      <c r="A2106" s="31" t="n"/>
      <c r="B2106" s="26" t="n"/>
      <c r="C2106" s="26" t="n"/>
      <c r="D2106" s="27" t="n"/>
      <c r="E2106" s="26" t="n"/>
      <c r="F2106" s="33">
        <f>IFERROR(IF(OR(C2106="",D2106=""),"",D2106*VLOOKUP(C2106,'Setup - Mix Design'!$A$5:$I$504,2,0)),"")</f>
        <v/>
      </c>
      <c r="G2106" s="33">
        <f>IFERROR(IF(OR(C2106="",D2106=""),"",D2106*VLOOKUP(C2106,'Setup - Mix Design'!$A$5:$I$504,3,0)),"")</f>
        <v/>
      </c>
      <c r="H2106" s="33">
        <f>IFERROR(IF(OR(C2106="",D2106=""),"",D2106*VLOOKUP(C2106,'Setup - Mix Design'!$A$5:$I$504,4,0)),"")</f>
        <v/>
      </c>
      <c r="I2106" s="33">
        <f>IFERROR(IF(OR(C2106="",D2106=""),"",D2106*VLOOKUP(C2106,'Setup - Mix Design'!$A$5:$I$504,5,0)),"")</f>
        <v/>
      </c>
      <c r="J2106" s="33">
        <f>IFERROR(IF(OR(C2106="",D2106=""),"",D2106*VLOOKUP(C2106,'Setup - Mix Design'!$A$5:$I$504,6,0)),"")</f>
        <v/>
      </c>
      <c r="K2106" s="33">
        <f>IFERROR(IF(OR(C2106="",D2106=""),"",D2106*VLOOKUP(C2106,'Setup - Mix Design'!$A$5:$I$504,7,0)),"")</f>
        <v/>
      </c>
    </row>
    <row r="2107">
      <c r="A2107" s="31" t="n"/>
      <c r="B2107" s="26" t="n"/>
      <c r="C2107" s="26" t="n"/>
      <c r="D2107" s="27" t="n"/>
      <c r="E2107" s="26" t="n"/>
      <c r="F2107" s="33">
        <f>IFERROR(IF(OR(C2107="",D2107=""),"",D2107*VLOOKUP(C2107,'Setup - Mix Design'!$A$5:$I$504,2,0)),"")</f>
        <v/>
      </c>
      <c r="G2107" s="33">
        <f>IFERROR(IF(OR(C2107="",D2107=""),"",D2107*VLOOKUP(C2107,'Setup - Mix Design'!$A$5:$I$504,3,0)),"")</f>
        <v/>
      </c>
      <c r="H2107" s="33">
        <f>IFERROR(IF(OR(C2107="",D2107=""),"",D2107*VLOOKUP(C2107,'Setup - Mix Design'!$A$5:$I$504,4,0)),"")</f>
        <v/>
      </c>
      <c r="I2107" s="33">
        <f>IFERROR(IF(OR(C2107="",D2107=""),"",D2107*VLOOKUP(C2107,'Setup - Mix Design'!$A$5:$I$504,5,0)),"")</f>
        <v/>
      </c>
      <c r="J2107" s="33">
        <f>IFERROR(IF(OR(C2107="",D2107=""),"",D2107*VLOOKUP(C2107,'Setup - Mix Design'!$A$5:$I$504,6,0)),"")</f>
        <v/>
      </c>
      <c r="K2107" s="33">
        <f>IFERROR(IF(OR(C2107="",D2107=""),"",D2107*VLOOKUP(C2107,'Setup - Mix Design'!$A$5:$I$504,7,0)),"")</f>
        <v/>
      </c>
    </row>
    <row r="2108">
      <c r="A2108" s="31" t="n"/>
      <c r="B2108" s="26" t="n"/>
      <c r="C2108" s="26" t="n"/>
      <c r="D2108" s="27" t="n"/>
      <c r="E2108" s="26" t="n"/>
      <c r="F2108" s="33">
        <f>IFERROR(IF(OR(C2108="",D2108=""),"",D2108*VLOOKUP(C2108,'Setup - Mix Design'!$A$5:$I$504,2,0)),"")</f>
        <v/>
      </c>
      <c r="G2108" s="33">
        <f>IFERROR(IF(OR(C2108="",D2108=""),"",D2108*VLOOKUP(C2108,'Setup - Mix Design'!$A$5:$I$504,3,0)),"")</f>
        <v/>
      </c>
      <c r="H2108" s="33">
        <f>IFERROR(IF(OR(C2108="",D2108=""),"",D2108*VLOOKUP(C2108,'Setup - Mix Design'!$A$5:$I$504,4,0)),"")</f>
        <v/>
      </c>
      <c r="I2108" s="33">
        <f>IFERROR(IF(OR(C2108="",D2108=""),"",D2108*VLOOKUP(C2108,'Setup - Mix Design'!$A$5:$I$504,5,0)),"")</f>
        <v/>
      </c>
      <c r="J2108" s="33">
        <f>IFERROR(IF(OR(C2108="",D2108=""),"",D2108*VLOOKUP(C2108,'Setup - Mix Design'!$A$5:$I$504,6,0)),"")</f>
        <v/>
      </c>
      <c r="K2108" s="33">
        <f>IFERROR(IF(OR(C2108="",D2108=""),"",D2108*VLOOKUP(C2108,'Setup - Mix Design'!$A$5:$I$504,7,0)),"")</f>
        <v/>
      </c>
    </row>
    <row r="2109">
      <c r="A2109" s="31" t="n"/>
      <c r="B2109" s="26" t="n"/>
      <c r="C2109" s="26" t="n"/>
      <c r="D2109" s="27" t="n"/>
      <c r="E2109" s="26" t="n"/>
      <c r="F2109" s="33">
        <f>IFERROR(IF(OR(C2109="",D2109=""),"",D2109*VLOOKUP(C2109,'Setup - Mix Design'!$A$5:$I$504,2,0)),"")</f>
        <v/>
      </c>
      <c r="G2109" s="33">
        <f>IFERROR(IF(OR(C2109="",D2109=""),"",D2109*VLOOKUP(C2109,'Setup - Mix Design'!$A$5:$I$504,3,0)),"")</f>
        <v/>
      </c>
      <c r="H2109" s="33">
        <f>IFERROR(IF(OR(C2109="",D2109=""),"",D2109*VLOOKUP(C2109,'Setup - Mix Design'!$A$5:$I$504,4,0)),"")</f>
        <v/>
      </c>
      <c r="I2109" s="33">
        <f>IFERROR(IF(OR(C2109="",D2109=""),"",D2109*VLOOKUP(C2109,'Setup - Mix Design'!$A$5:$I$504,5,0)),"")</f>
        <v/>
      </c>
      <c r="J2109" s="33">
        <f>IFERROR(IF(OR(C2109="",D2109=""),"",D2109*VLOOKUP(C2109,'Setup - Mix Design'!$A$5:$I$504,6,0)),"")</f>
        <v/>
      </c>
      <c r="K2109" s="33">
        <f>IFERROR(IF(OR(C2109="",D2109=""),"",D2109*VLOOKUP(C2109,'Setup - Mix Design'!$A$5:$I$504,7,0)),"")</f>
        <v/>
      </c>
    </row>
    <row r="2110">
      <c r="A2110" s="31" t="n"/>
      <c r="B2110" s="26" t="n"/>
      <c r="C2110" s="26" t="n"/>
      <c r="D2110" s="27" t="n"/>
      <c r="E2110" s="26" t="n"/>
      <c r="F2110" s="33">
        <f>IFERROR(IF(OR(C2110="",D2110=""),"",D2110*VLOOKUP(C2110,'Setup - Mix Design'!$A$5:$I$504,2,0)),"")</f>
        <v/>
      </c>
      <c r="G2110" s="33">
        <f>IFERROR(IF(OR(C2110="",D2110=""),"",D2110*VLOOKUP(C2110,'Setup - Mix Design'!$A$5:$I$504,3,0)),"")</f>
        <v/>
      </c>
      <c r="H2110" s="33">
        <f>IFERROR(IF(OR(C2110="",D2110=""),"",D2110*VLOOKUP(C2110,'Setup - Mix Design'!$A$5:$I$504,4,0)),"")</f>
        <v/>
      </c>
      <c r="I2110" s="33">
        <f>IFERROR(IF(OR(C2110="",D2110=""),"",D2110*VLOOKUP(C2110,'Setup - Mix Design'!$A$5:$I$504,5,0)),"")</f>
        <v/>
      </c>
      <c r="J2110" s="33">
        <f>IFERROR(IF(OR(C2110="",D2110=""),"",D2110*VLOOKUP(C2110,'Setup - Mix Design'!$A$5:$I$504,6,0)),"")</f>
        <v/>
      </c>
      <c r="K2110" s="33">
        <f>IFERROR(IF(OR(C2110="",D2110=""),"",D2110*VLOOKUP(C2110,'Setup - Mix Design'!$A$5:$I$504,7,0)),"")</f>
        <v/>
      </c>
    </row>
    <row r="2111">
      <c r="A2111" s="31" t="n"/>
      <c r="B2111" s="26" t="n"/>
      <c r="C2111" s="26" t="n"/>
      <c r="D2111" s="27" t="n"/>
      <c r="E2111" s="26" t="n"/>
      <c r="F2111" s="33">
        <f>IFERROR(IF(OR(C2111="",D2111=""),"",D2111*VLOOKUP(C2111,'Setup - Mix Design'!$A$5:$I$504,2,0)),"")</f>
        <v/>
      </c>
      <c r="G2111" s="33">
        <f>IFERROR(IF(OR(C2111="",D2111=""),"",D2111*VLOOKUP(C2111,'Setup - Mix Design'!$A$5:$I$504,3,0)),"")</f>
        <v/>
      </c>
      <c r="H2111" s="33">
        <f>IFERROR(IF(OR(C2111="",D2111=""),"",D2111*VLOOKUP(C2111,'Setup - Mix Design'!$A$5:$I$504,4,0)),"")</f>
        <v/>
      </c>
      <c r="I2111" s="33">
        <f>IFERROR(IF(OR(C2111="",D2111=""),"",D2111*VLOOKUP(C2111,'Setup - Mix Design'!$A$5:$I$504,5,0)),"")</f>
        <v/>
      </c>
      <c r="J2111" s="33">
        <f>IFERROR(IF(OR(C2111="",D2111=""),"",D2111*VLOOKUP(C2111,'Setup - Mix Design'!$A$5:$I$504,6,0)),"")</f>
        <v/>
      </c>
      <c r="K2111" s="33">
        <f>IFERROR(IF(OR(C2111="",D2111=""),"",D2111*VLOOKUP(C2111,'Setup - Mix Design'!$A$5:$I$504,7,0)),"")</f>
        <v/>
      </c>
    </row>
    <row r="2112">
      <c r="A2112" s="31" t="n"/>
      <c r="B2112" s="26" t="n"/>
      <c r="C2112" s="26" t="n"/>
      <c r="D2112" s="27" t="n"/>
      <c r="E2112" s="26" t="n"/>
      <c r="F2112" s="33">
        <f>IFERROR(IF(OR(C2112="",D2112=""),"",D2112*VLOOKUP(C2112,'Setup - Mix Design'!$A$5:$I$504,2,0)),"")</f>
        <v/>
      </c>
      <c r="G2112" s="33">
        <f>IFERROR(IF(OR(C2112="",D2112=""),"",D2112*VLOOKUP(C2112,'Setup - Mix Design'!$A$5:$I$504,3,0)),"")</f>
        <v/>
      </c>
      <c r="H2112" s="33">
        <f>IFERROR(IF(OR(C2112="",D2112=""),"",D2112*VLOOKUP(C2112,'Setup - Mix Design'!$A$5:$I$504,4,0)),"")</f>
        <v/>
      </c>
      <c r="I2112" s="33">
        <f>IFERROR(IF(OR(C2112="",D2112=""),"",D2112*VLOOKUP(C2112,'Setup - Mix Design'!$A$5:$I$504,5,0)),"")</f>
        <v/>
      </c>
      <c r="J2112" s="33">
        <f>IFERROR(IF(OR(C2112="",D2112=""),"",D2112*VLOOKUP(C2112,'Setup - Mix Design'!$A$5:$I$504,6,0)),"")</f>
        <v/>
      </c>
      <c r="K2112" s="33">
        <f>IFERROR(IF(OR(C2112="",D2112=""),"",D2112*VLOOKUP(C2112,'Setup - Mix Design'!$A$5:$I$504,7,0)),"")</f>
        <v/>
      </c>
    </row>
    <row r="2113">
      <c r="A2113" s="31" t="n"/>
      <c r="B2113" s="26" t="n"/>
      <c r="C2113" s="26" t="n"/>
      <c r="D2113" s="27" t="n"/>
      <c r="E2113" s="26" t="n"/>
      <c r="F2113" s="33">
        <f>IFERROR(IF(OR(C2113="",D2113=""),"",D2113*VLOOKUP(C2113,'Setup - Mix Design'!$A$5:$I$504,2,0)),"")</f>
        <v/>
      </c>
      <c r="G2113" s="33">
        <f>IFERROR(IF(OR(C2113="",D2113=""),"",D2113*VLOOKUP(C2113,'Setup - Mix Design'!$A$5:$I$504,3,0)),"")</f>
        <v/>
      </c>
      <c r="H2113" s="33">
        <f>IFERROR(IF(OR(C2113="",D2113=""),"",D2113*VLOOKUP(C2113,'Setup - Mix Design'!$A$5:$I$504,4,0)),"")</f>
        <v/>
      </c>
      <c r="I2113" s="33">
        <f>IFERROR(IF(OR(C2113="",D2113=""),"",D2113*VLOOKUP(C2113,'Setup - Mix Design'!$A$5:$I$504,5,0)),"")</f>
        <v/>
      </c>
      <c r="J2113" s="33">
        <f>IFERROR(IF(OR(C2113="",D2113=""),"",D2113*VLOOKUP(C2113,'Setup - Mix Design'!$A$5:$I$504,6,0)),"")</f>
        <v/>
      </c>
      <c r="K2113" s="33">
        <f>IFERROR(IF(OR(C2113="",D2113=""),"",D2113*VLOOKUP(C2113,'Setup - Mix Design'!$A$5:$I$504,7,0)),"")</f>
        <v/>
      </c>
    </row>
    <row r="2114">
      <c r="A2114" s="31" t="n"/>
      <c r="B2114" s="26" t="n"/>
      <c r="C2114" s="26" t="n"/>
      <c r="D2114" s="27" t="n"/>
      <c r="E2114" s="26" t="n"/>
      <c r="F2114" s="33">
        <f>IFERROR(IF(OR(C2114="",D2114=""),"",D2114*VLOOKUP(C2114,'Setup - Mix Design'!$A$5:$I$504,2,0)),"")</f>
        <v/>
      </c>
      <c r="G2114" s="33">
        <f>IFERROR(IF(OR(C2114="",D2114=""),"",D2114*VLOOKUP(C2114,'Setup - Mix Design'!$A$5:$I$504,3,0)),"")</f>
        <v/>
      </c>
      <c r="H2114" s="33">
        <f>IFERROR(IF(OR(C2114="",D2114=""),"",D2114*VLOOKUP(C2114,'Setup - Mix Design'!$A$5:$I$504,4,0)),"")</f>
        <v/>
      </c>
      <c r="I2114" s="33">
        <f>IFERROR(IF(OR(C2114="",D2114=""),"",D2114*VLOOKUP(C2114,'Setup - Mix Design'!$A$5:$I$504,5,0)),"")</f>
        <v/>
      </c>
      <c r="J2114" s="33">
        <f>IFERROR(IF(OR(C2114="",D2114=""),"",D2114*VLOOKUP(C2114,'Setup - Mix Design'!$A$5:$I$504,6,0)),"")</f>
        <v/>
      </c>
      <c r="K2114" s="33">
        <f>IFERROR(IF(OR(C2114="",D2114=""),"",D2114*VLOOKUP(C2114,'Setup - Mix Design'!$A$5:$I$504,7,0)),"")</f>
        <v/>
      </c>
    </row>
    <row r="2115">
      <c r="A2115" s="31" t="n"/>
      <c r="B2115" s="26" t="n"/>
      <c r="C2115" s="26" t="n"/>
      <c r="D2115" s="27" t="n"/>
      <c r="E2115" s="26" t="n"/>
      <c r="F2115" s="33">
        <f>IFERROR(IF(OR(C2115="",D2115=""),"",D2115*VLOOKUP(C2115,'Setup - Mix Design'!$A$5:$I$504,2,0)),"")</f>
        <v/>
      </c>
      <c r="G2115" s="33">
        <f>IFERROR(IF(OR(C2115="",D2115=""),"",D2115*VLOOKUP(C2115,'Setup - Mix Design'!$A$5:$I$504,3,0)),"")</f>
        <v/>
      </c>
      <c r="H2115" s="33">
        <f>IFERROR(IF(OR(C2115="",D2115=""),"",D2115*VLOOKUP(C2115,'Setup - Mix Design'!$A$5:$I$504,4,0)),"")</f>
        <v/>
      </c>
      <c r="I2115" s="33">
        <f>IFERROR(IF(OR(C2115="",D2115=""),"",D2115*VLOOKUP(C2115,'Setup - Mix Design'!$A$5:$I$504,5,0)),"")</f>
        <v/>
      </c>
      <c r="J2115" s="33">
        <f>IFERROR(IF(OR(C2115="",D2115=""),"",D2115*VLOOKUP(C2115,'Setup - Mix Design'!$A$5:$I$504,6,0)),"")</f>
        <v/>
      </c>
      <c r="K2115" s="33">
        <f>IFERROR(IF(OR(C2115="",D2115=""),"",D2115*VLOOKUP(C2115,'Setup - Mix Design'!$A$5:$I$504,7,0)),"")</f>
        <v/>
      </c>
    </row>
    <row r="2116">
      <c r="A2116" s="31" t="n"/>
      <c r="B2116" s="26" t="n"/>
      <c r="C2116" s="26" t="n"/>
      <c r="D2116" s="27" t="n"/>
      <c r="E2116" s="26" t="n"/>
      <c r="F2116" s="33">
        <f>IFERROR(IF(OR(C2116="",D2116=""),"",D2116*VLOOKUP(C2116,'Setup - Mix Design'!$A$5:$I$504,2,0)),"")</f>
        <v/>
      </c>
      <c r="G2116" s="33">
        <f>IFERROR(IF(OR(C2116="",D2116=""),"",D2116*VLOOKUP(C2116,'Setup - Mix Design'!$A$5:$I$504,3,0)),"")</f>
        <v/>
      </c>
      <c r="H2116" s="33">
        <f>IFERROR(IF(OR(C2116="",D2116=""),"",D2116*VLOOKUP(C2116,'Setup - Mix Design'!$A$5:$I$504,4,0)),"")</f>
        <v/>
      </c>
      <c r="I2116" s="33">
        <f>IFERROR(IF(OR(C2116="",D2116=""),"",D2116*VLOOKUP(C2116,'Setup - Mix Design'!$A$5:$I$504,5,0)),"")</f>
        <v/>
      </c>
      <c r="J2116" s="33">
        <f>IFERROR(IF(OR(C2116="",D2116=""),"",D2116*VLOOKUP(C2116,'Setup - Mix Design'!$A$5:$I$504,6,0)),"")</f>
        <v/>
      </c>
      <c r="K2116" s="33">
        <f>IFERROR(IF(OR(C2116="",D2116=""),"",D2116*VLOOKUP(C2116,'Setup - Mix Design'!$A$5:$I$504,7,0)),"")</f>
        <v/>
      </c>
    </row>
    <row r="2117">
      <c r="A2117" s="31" t="n"/>
      <c r="B2117" s="26" t="n"/>
      <c r="C2117" s="26" t="n"/>
      <c r="D2117" s="27" t="n"/>
      <c r="E2117" s="26" t="n"/>
      <c r="F2117" s="33">
        <f>IFERROR(IF(OR(C2117="",D2117=""),"",D2117*VLOOKUP(C2117,'Setup - Mix Design'!$A$5:$I$504,2,0)),"")</f>
        <v/>
      </c>
      <c r="G2117" s="33">
        <f>IFERROR(IF(OR(C2117="",D2117=""),"",D2117*VLOOKUP(C2117,'Setup - Mix Design'!$A$5:$I$504,3,0)),"")</f>
        <v/>
      </c>
      <c r="H2117" s="33">
        <f>IFERROR(IF(OR(C2117="",D2117=""),"",D2117*VLOOKUP(C2117,'Setup - Mix Design'!$A$5:$I$504,4,0)),"")</f>
        <v/>
      </c>
      <c r="I2117" s="33">
        <f>IFERROR(IF(OR(C2117="",D2117=""),"",D2117*VLOOKUP(C2117,'Setup - Mix Design'!$A$5:$I$504,5,0)),"")</f>
        <v/>
      </c>
      <c r="J2117" s="33">
        <f>IFERROR(IF(OR(C2117="",D2117=""),"",D2117*VLOOKUP(C2117,'Setup - Mix Design'!$A$5:$I$504,6,0)),"")</f>
        <v/>
      </c>
      <c r="K2117" s="33">
        <f>IFERROR(IF(OR(C2117="",D2117=""),"",D2117*VLOOKUP(C2117,'Setup - Mix Design'!$A$5:$I$504,7,0)),"")</f>
        <v/>
      </c>
    </row>
    <row r="2118">
      <c r="A2118" s="31" t="n"/>
      <c r="B2118" s="26" t="n"/>
      <c r="C2118" s="26" t="n"/>
      <c r="D2118" s="27" t="n"/>
      <c r="E2118" s="26" t="n"/>
      <c r="F2118" s="33">
        <f>IFERROR(IF(OR(C2118="",D2118=""),"",D2118*VLOOKUP(C2118,'Setup - Mix Design'!$A$5:$I$504,2,0)),"")</f>
        <v/>
      </c>
      <c r="G2118" s="33">
        <f>IFERROR(IF(OR(C2118="",D2118=""),"",D2118*VLOOKUP(C2118,'Setup - Mix Design'!$A$5:$I$504,3,0)),"")</f>
        <v/>
      </c>
      <c r="H2118" s="33">
        <f>IFERROR(IF(OR(C2118="",D2118=""),"",D2118*VLOOKUP(C2118,'Setup - Mix Design'!$A$5:$I$504,4,0)),"")</f>
        <v/>
      </c>
      <c r="I2118" s="33">
        <f>IFERROR(IF(OR(C2118="",D2118=""),"",D2118*VLOOKUP(C2118,'Setup - Mix Design'!$A$5:$I$504,5,0)),"")</f>
        <v/>
      </c>
      <c r="J2118" s="33">
        <f>IFERROR(IF(OR(C2118="",D2118=""),"",D2118*VLOOKUP(C2118,'Setup - Mix Design'!$A$5:$I$504,6,0)),"")</f>
        <v/>
      </c>
      <c r="K2118" s="33">
        <f>IFERROR(IF(OR(C2118="",D2118=""),"",D2118*VLOOKUP(C2118,'Setup - Mix Design'!$A$5:$I$504,7,0)),"")</f>
        <v/>
      </c>
    </row>
    <row r="2119">
      <c r="A2119" s="31" t="n"/>
      <c r="B2119" s="26" t="n"/>
      <c r="C2119" s="26" t="n"/>
      <c r="D2119" s="27" t="n"/>
      <c r="E2119" s="26" t="n"/>
      <c r="F2119" s="33">
        <f>IFERROR(IF(OR(C2119="",D2119=""),"",D2119*VLOOKUP(C2119,'Setup - Mix Design'!$A$5:$I$504,2,0)),"")</f>
        <v/>
      </c>
      <c r="G2119" s="33">
        <f>IFERROR(IF(OR(C2119="",D2119=""),"",D2119*VLOOKUP(C2119,'Setup - Mix Design'!$A$5:$I$504,3,0)),"")</f>
        <v/>
      </c>
      <c r="H2119" s="33">
        <f>IFERROR(IF(OR(C2119="",D2119=""),"",D2119*VLOOKUP(C2119,'Setup - Mix Design'!$A$5:$I$504,4,0)),"")</f>
        <v/>
      </c>
      <c r="I2119" s="33">
        <f>IFERROR(IF(OR(C2119="",D2119=""),"",D2119*VLOOKUP(C2119,'Setup - Mix Design'!$A$5:$I$504,5,0)),"")</f>
        <v/>
      </c>
      <c r="J2119" s="33">
        <f>IFERROR(IF(OR(C2119="",D2119=""),"",D2119*VLOOKUP(C2119,'Setup - Mix Design'!$A$5:$I$504,6,0)),"")</f>
        <v/>
      </c>
      <c r="K2119" s="33">
        <f>IFERROR(IF(OR(C2119="",D2119=""),"",D2119*VLOOKUP(C2119,'Setup - Mix Design'!$A$5:$I$504,7,0)),"")</f>
        <v/>
      </c>
    </row>
    <row r="2120">
      <c r="A2120" s="31" t="n"/>
      <c r="B2120" s="26" t="n"/>
      <c r="C2120" s="26" t="n"/>
      <c r="D2120" s="27" t="n"/>
      <c r="E2120" s="26" t="n"/>
      <c r="F2120" s="33">
        <f>IFERROR(IF(OR(C2120="",D2120=""),"",D2120*VLOOKUP(C2120,'Setup - Mix Design'!$A$5:$I$504,2,0)),"")</f>
        <v/>
      </c>
      <c r="G2120" s="33">
        <f>IFERROR(IF(OR(C2120="",D2120=""),"",D2120*VLOOKUP(C2120,'Setup - Mix Design'!$A$5:$I$504,3,0)),"")</f>
        <v/>
      </c>
      <c r="H2120" s="33">
        <f>IFERROR(IF(OR(C2120="",D2120=""),"",D2120*VLOOKUP(C2120,'Setup - Mix Design'!$A$5:$I$504,4,0)),"")</f>
        <v/>
      </c>
      <c r="I2120" s="33">
        <f>IFERROR(IF(OR(C2120="",D2120=""),"",D2120*VLOOKUP(C2120,'Setup - Mix Design'!$A$5:$I$504,5,0)),"")</f>
        <v/>
      </c>
      <c r="J2120" s="33">
        <f>IFERROR(IF(OR(C2120="",D2120=""),"",D2120*VLOOKUP(C2120,'Setup - Mix Design'!$A$5:$I$504,6,0)),"")</f>
        <v/>
      </c>
      <c r="K2120" s="33">
        <f>IFERROR(IF(OR(C2120="",D2120=""),"",D2120*VLOOKUP(C2120,'Setup - Mix Design'!$A$5:$I$504,7,0)),"")</f>
        <v/>
      </c>
    </row>
    <row r="2121">
      <c r="A2121" s="31" t="n"/>
      <c r="B2121" s="26" t="n"/>
      <c r="C2121" s="26" t="n"/>
      <c r="D2121" s="27" t="n"/>
      <c r="E2121" s="26" t="n"/>
      <c r="F2121" s="33">
        <f>IFERROR(IF(OR(C2121="",D2121=""),"",D2121*VLOOKUP(C2121,'Setup - Mix Design'!$A$5:$I$504,2,0)),"")</f>
        <v/>
      </c>
      <c r="G2121" s="33">
        <f>IFERROR(IF(OR(C2121="",D2121=""),"",D2121*VLOOKUP(C2121,'Setup - Mix Design'!$A$5:$I$504,3,0)),"")</f>
        <v/>
      </c>
      <c r="H2121" s="33">
        <f>IFERROR(IF(OR(C2121="",D2121=""),"",D2121*VLOOKUP(C2121,'Setup - Mix Design'!$A$5:$I$504,4,0)),"")</f>
        <v/>
      </c>
      <c r="I2121" s="33">
        <f>IFERROR(IF(OR(C2121="",D2121=""),"",D2121*VLOOKUP(C2121,'Setup - Mix Design'!$A$5:$I$504,5,0)),"")</f>
        <v/>
      </c>
      <c r="J2121" s="33">
        <f>IFERROR(IF(OR(C2121="",D2121=""),"",D2121*VLOOKUP(C2121,'Setup - Mix Design'!$A$5:$I$504,6,0)),"")</f>
        <v/>
      </c>
      <c r="K2121" s="33">
        <f>IFERROR(IF(OR(C2121="",D2121=""),"",D2121*VLOOKUP(C2121,'Setup - Mix Design'!$A$5:$I$504,7,0)),"")</f>
        <v/>
      </c>
    </row>
    <row r="2122">
      <c r="A2122" s="31" t="n"/>
      <c r="B2122" s="26" t="n"/>
      <c r="C2122" s="26" t="n"/>
      <c r="D2122" s="27" t="n"/>
      <c r="E2122" s="26" t="n"/>
      <c r="F2122" s="33">
        <f>IFERROR(IF(OR(C2122="",D2122=""),"",D2122*VLOOKUP(C2122,'Setup - Mix Design'!$A$5:$I$504,2,0)),"")</f>
        <v/>
      </c>
      <c r="G2122" s="33">
        <f>IFERROR(IF(OR(C2122="",D2122=""),"",D2122*VLOOKUP(C2122,'Setup - Mix Design'!$A$5:$I$504,3,0)),"")</f>
        <v/>
      </c>
      <c r="H2122" s="33">
        <f>IFERROR(IF(OR(C2122="",D2122=""),"",D2122*VLOOKUP(C2122,'Setup - Mix Design'!$A$5:$I$504,4,0)),"")</f>
        <v/>
      </c>
      <c r="I2122" s="33">
        <f>IFERROR(IF(OR(C2122="",D2122=""),"",D2122*VLOOKUP(C2122,'Setup - Mix Design'!$A$5:$I$504,5,0)),"")</f>
        <v/>
      </c>
      <c r="J2122" s="33">
        <f>IFERROR(IF(OR(C2122="",D2122=""),"",D2122*VLOOKUP(C2122,'Setup - Mix Design'!$A$5:$I$504,6,0)),"")</f>
        <v/>
      </c>
      <c r="K2122" s="33">
        <f>IFERROR(IF(OR(C2122="",D2122=""),"",D2122*VLOOKUP(C2122,'Setup - Mix Design'!$A$5:$I$504,7,0)),"")</f>
        <v/>
      </c>
    </row>
    <row r="2123">
      <c r="A2123" s="31" t="n"/>
      <c r="B2123" s="26" t="n"/>
      <c r="C2123" s="26" t="n"/>
      <c r="D2123" s="27" t="n"/>
      <c r="E2123" s="26" t="n"/>
      <c r="F2123" s="33">
        <f>IFERROR(IF(OR(C2123="",D2123=""),"",D2123*VLOOKUP(C2123,'Setup - Mix Design'!$A$5:$I$504,2,0)),"")</f>
        <v/>
      </c>
      <c r="G2123" s="33">
        <f>IFERROR(IF(OR(C2123="",D2123=""),"",D2123*VLOOKUP(C2123,'Setup - Mix Design'!$A$5:$I$504,3,0)),"")</f>
        <v/>
      </c>
      <c r="H2123" s="33">
        <f>IFERROR(IF(OR(C2123="",D2123=""),"",D2123*VLOOKUP(C2123,'Setup - Mix Design'!$A$5:$I$504,4,0)),"")</f>
        <v/>
      </c>
      <c r="I2123" s="33">
        <f>IFERROR(IF(OR(C2123="",D2123=""),"",D2123*VLOOKUP(C2123,'Setup - Mix Design'!$A$5:$I$504,5,0)),"")</f>
        <v/>
      </c>
      <c r="J2123" s="33">
        <f>IFERROR(IF(OR(C2123="",D2123=""),"",D2123*VLOOKUP(C2123,'Setup - Mix Design'!$A$5:$I$504,6,0)),"")</f>
        <v/>
      </c>
      <c r="K2123" s="33">
        <f>IFERROR(IF(OR(C2123="",D2123=""),"",D2123*VLOOKUP(C2123,'Setup - Mix Design'!$A$5:$I$504,7,0)),"")</f>
        <v/>
      </c>
    </row>
    <row r="2124">
      <c r="A2124" s="31" t="n"/>
      <c r="B2124" s="26" t="n"/>
      <c r="C2124" s="26" t="n"/>
      <c r="D2124" s="27" t="n"/>
      <c r="E2124" s="26" t="n"/>
      <c r="F2124" s="33">
        <f>IFERROR(IF(OR(C2124="",D2124=""),"",D2124*VLOOKUP(C2124,'Setup - Mix Design'!$A$5:$I$504,2,0)),"")</f>
        <v/>
      </c>
      <c r="G2124" s="33">
        <f>IFERROR(IF(OR(C2124="",D2124=""),"",D2124*VLOOKUP(C2124,'Setup - Mix Design'!$A$5:$I$504,3,0)),"")</f>
        <v/>
      </c>
      <c r="H2124" s="33">
        <f>IFERROR(IF(OR(C2124="",D2124=""),"",D2124*VLOOKUP(C2124,'Setup - Mix Design'!$A$5:$I$504,4,0)),"")</f>
        <v/>
      </c>
      <c r="I2124" s="33">
        <f>IFERROR(IF(OR(C2124="",D2124=""),"",D2124*VLOOKUP(C2124,'Setup - Mix Design'!$A$5:$I$504,5,0)),"")</f>
        <v/>
      </c>
      <c r="J2124" s="33">
        <f>IFERROR(IF(OR(C2124="",D2124=""),"",D2124*VLOOKUP(C2124,'Setup - Mix Design'!$A$5:$I$504,6,0)),"")</f>
        <v/>
      </c>
      <c r="K2124" s="33">
        <f>IFERROR(IF(OR(C2124="",D2124=""),"",D2124*VLOOKUP(C2124,'Setup - Mix Design'!$A$5:$I$504,7,0)),"")</f>
        <v/>
      </c>
    </row>
    <row r="2125">
      <c r="A2125" s="31" t="n"/>
      <c r="B2125" s="26" t="n"/>
      <c r="C2125" s="26" t="n"/>
      <c r="D2125" s="27" t="n"/>
      <c r="E2125" s="26" t="n"/>
      <c r="F2125" s="33">
        <f>IFERROR(IF(OR(C2125="",D2125=""),"",D2125*VLOOKUP(C2125,'Setup - Mix Design'!$A$5:$I$504,2,0)),"")</f>
        <v/>
      </c>
      <c r="G2125" s="33">
        <f>IFERROR(IF(OR(C2125="",D2125=""),"",D2125*VLOOKUP(C2125,'Setup - Mix Design'!$A$5:$I$504,3,0)),"")</f>
        <v/>
      </c>
      <c r="H2125" s="33">
        <f>IFERROR(IF(OR(C2125="",D2125=""),"",D2125*VLOOKUP(C2125,'Setup - Mix Design'!$A$5:$I$504,4,0)),"")</f>
        <v/>
      </c>
      <c r="I2125" s="33">
        <f>IFERROR(IF(OR(C2125="",D2125=""),"",D2125*VLOOKUP(C2125,'Setup - Mix Design'!$A$5:$I$504,5,0)),"")</f>
        <v/>
      </c>
      <c r="J2125" s="33">
        <f>IFERROR(IF(OR(C2125="",D2125=""),"",D2125*VLOOKUP(C2125,'Setup - Mix Design'!$A$5:$I$504,6,0)),"")</f>
        <v/>
      </c>
      <c r="K2125" s="33">
        <f>IFERROR(IF(OR(C2125="",D2125=""),"",D2125*VLOOKUP(C2125,'Setup - Mix Design'!$A$5:$I$504,7,0)),"")</f>
        <v/>
      </c>
    </row>
    <row r="2126">
      <c r="A2126" s="31" t="n"/>
      <c r="B2126" s="26" t="n"/>
      <c r="C2126" s="26" t="n"/>
      <c r="D2126" s="27" t="n"/>
      <c r="E2126" s="26" t="n"/>
      <c r="F2126" s="33">
        <f>IFERROR(IF(OR(C2126="",D2126=""),"",D2126*VLOOKUP(C2126,'Setup - Mix Design'!$A$5:$I$504,2,0)),"")</f>
        <v/>
      </c>
      <c r="G2126" s="33">
        <f>IFERROR(IF(OR(C2126="",D2126=""),"",D2126*VLOOKUP(C2126,'Setup - Mix Design'!$A$5:$I$504,3,0)),"")</f>
        <v/>
      </c>
      <c r="H2126" s="33">
        <f>IFERROR(IF(OR(C2126="",D2126=""),"",D2126*VLOOKUP(C2126,'Setup - Mix Design'!$A$5:$I$504,4,0)),"")</f>
        <v/>
      </c>
      <c r="I2126" s="33">
        <f>IFERROR(IF(OR(C2126="",D2126=""),"",D2126*VLOOKUP(C2126,'Setup - Mix Design'!$A$5:$I$504,5,0)),"")</f>
        <v/>
      </c>
      <c r="J2126" s="33">
        <f>IFERROR(IF(OR(C2126="",D2126=""),"",D2126*VLOOKUP(C2126,'Setup - Mix Design'!$A$5:$I$504,6,0)),"")</f>
        <v/>
      </c>
      <c r="K2126" s="33">
        <f>IFERROR(IF(OR(C2126="",D2126=""),"",D2126*VLOOKUP(C2126,'Setup - Mix Design'!$A$5:$I$504,7,0)),"")</f>
        <v/>
      </c>
    </row>
    <row r="2127">
      <c r="A2127" s="31" t="n"/>
      <c r="B2127" s="26" t="n"/>
      <c r="C2127" s="26" t="n"/>
      <c r="D2127" s="27" t="n"/>
      <c r="E2127" s="26" t="n"/>
      <c r="F2127" s="33">
        <f>IFERROR(IF(OR(C2127="",D2127=""),"",D2127*VLOOKUP(C2127,'Setup - Mix Design'!$A$5:$I$504,2,0)),"")</f>
        <v/>
      </c>
      <c r="G2127" s="33">
        <f>IFERROR(IF(OR(C2127="",D2127=""),"",D2127*VLOOKUP(C2127,'Setup - Mix Design'!$A$5:$I$504,3,0)),"")</f>
        <v/>
      </c>
      <c r="H2127" s="33">
        <f>IFERROR(IF(OR(C2127="",D2127=""),"",D2127*VLOOKUP(C2127,'Setup - Mix Design'!$A$5:$I$504,4,0)),"")</f>
        <v/>
      </c>
      <c r="I2127" s="33">
        <f>IFERROR(IF(OR(C2127="",D2127=""),"",D2127*VLOOKUP(C2127,'Setup - Mix Design'!$A$5:$I$504,5,0)),"")</f>
        <v/>
      </c>
      <c r="J2127" s="33">
        <f>IFERROR(IF(OR(C2127="",D2127=""),"",D2127*VLOOKUP(C2127,'Setup - Mix Design'!$A$5:$I$504,6,0)),"")</f>
        <v/>
      </c>
      <c r="K2127" s="33">
        <f>IFERROR(IF(OR(C2127="",D2127=""),"",D2127*VLOOKUP(C2127,'Setup - Mix Design'!$A$5:$I$504,7,0)),"")</f>
        <v/>
      </c>
    </row>
    <row r="2128">
      <c r="A2128" s="31" t="n"/>
      <c r="B2128" s="26" t="n"/>
      <c r="C2128" s="26" t="n"/>
      <c r="D2128" s="27" t="n"/>
      <c r="E2128" s="26" t="n"/>
      <c r="F2128" s="33">
        <f>IFERROR(IF(OR(C2128="",D2128=""),"",D2128*VLOOKUP(C2128,'Setup - Mix Design'!$A$5:$I$504,2,0)),"")</f>
        <v/>
      </c>
      <c r="G2128" s="33">
        <f>IFERROR(IF(OR(C2128="",D2128=""),"",D2128*VLOOKUP(C2128,'Setup - Mix Design'!$A$5:$I$504,3,0)),"")</f>
        <v/>
      </c>
      <c r="H2128" s="33">
        <f>IFERROR(IF(OR(C2128="",D2128=""),"",D2128*VLOOKUP(C2128,'Setup - Mix Design'!$A$5:$I$504,4,0)),"")</f>
        <v/>
      </c>
      <c r="I2128" s="33">
        <f>IFERROR(IF(OR(C2128="",D2128=""),"",D2128*VLOOKUP(C2128,'Setup - Mix Design'!$A$5:$I$504,5,0)),"")</f>
        <v/>
      </c>
      <c r="J2128" s="33">
        <f>IFERROR(IF(OR(C2128="",D2128=""),"",D2128*VLOOKUP(C2128,'Setup - Mix Design'!$A$5:$I$504,6,0)),"")</f>
        <v/>
      </c>
      <c r="K2128" s="33">
        <f>IFERROR(IF(OR(C2128="",D2128=""),"",D2128*VLOOKUP(C2128,'Setup - Mix Design'!$A$5:$I$504,7,0)),"")</f>
        <v/>
      </c>
    </row>
    <row r="2129">
      <c r="A2129" s="31" t="n"/>
      <c r="B2129" s="26" t="n"/>
      <c r="C2129" s="26" t="n"/>
      <c r="D2129" s="27" t="n"/>
      <c r="E2129" s="26" t="n"/>
      <c r="F2129" s="33">
        <f>IFERROR(IF(OR(C2129="",D2129=""),"",D2129*VLOOKUP(C2129,'Setup - Mix Design'!$A$5:$I$504,2,0)),"")</f>
        <v/>
      </c>
      <c r="G2129" s="33">
        <f>IFERROR(IF(OR(C2129="",D2129=""),"",D2129*VLOOKUP(C2129,'Setup - Mix Design'!$A$5:$I$504,3,0)),"")</f>
        <v/>
      </c>
      <c r="H2129" s="33">
        <f>IFERROR(IF(OR(C2129="",D2129=""),"",D2129*VLOOKUP(C2129,'Setup - Mix Design'!$A$5:$I$504,4,0)),"")</f>
        <v/>
      </c>
      <c r="I2129" s="33">
        <f>IFERROR(IF(OR(C2129="",D2129=""),"",D2129*VLOOKUP(C2129,'Setup - Mix Design'!$A$5:$I$504,5,0)),"")</f>
        <v/>
      </c>
      <c r="J2129" s="33">
        <f>IFERROR(IF(OR(C2129="",D2129=""),"",D2129*VLOOKUP(C2129,'Setup - Mix Design'!$A$5:$I$504,6,0)),"")</f>
        <v/>
      </c>
      <c r="K2129" s="33">
        <f>IFERROR(IF(OR(C2129="",D2129=""),"",D2129*VLOOKUP(C2129,'Setup - Mix Design'!$A$5:$I$504,7,0)),"")</f>
        <v/>
      </c>
    </row>
    <row r="2130">
      <c r="A2130" s="31" t="n"/>
      <c r="B2130" s="26" t="n"/>
      <c r="C2130" s="26" t="n"/>
      <c r="D2130" s="27" t="n"/>
      <c r="E2130" s="26" t="n"/>
      <c r="F2130" s="33">
        <f>IFERROR(IF(OR(C2130="",D2130=""),"",D2130*VLOOKUP(C2130,'Setup - Mix Design'!$A$5:$I$504,2,0)),"")</f>
        <v/>
      </c>
      <c r="G2130" s="33">
        <f>IFERROR(IF(OR(C2130="",D2130=""),"",D2130*VLOOKUP(C2130,'Setup - Mix Design'!$A$5:$I$504,3,0)),"")</f>
        <v/>
      </c>
      <c r="H2130" s="33">
        <f>IFERROR(IF(OR(C2130="",D2130=""),"",D2130*VLOOKUP(C2130,'Setup - Mix Design'!$A$5:$I$504,4,0)),"")</f>
        <v/>
      </c>
      <c r="I2130" s="33">
        <f>IFERROR(IF(OR(C2130="",D2130=""),"",D2130*VLOOKUP(C2130,'Setup - Mix Design'!$A$5:$I$504,5,0)),"")</f>
        <v/>
      </c>
      <c r="J2130" s="33">
        <f>IFERROR(IF(OR(C2130="",D2130=""),"",D2130*VLOOKUP(C2130,'Setup - Mix Design'!$A$5:$I$504,6,0)),"")</f>
        <v/>
      </c>
      <c r="K2130" s="33">
        <f>IFERROR(IF(OR(C2130="",D2130=""),"",D2130*VLOOKUP(C2130,'Setup - Mix Design'!$A$5:$I$504,7,0)),"")</f>
        <v/>
      </c>
    </row>
    <row r="2131">
      <c r="A2131" s="31" t="n"/>
      <c r="B2131" s="26" t="n"/>
      <c r="C2131" s="26" t="n"/>
      <c r="D2131" s="27" t="n"/>
      <c r="E2131" s="26" t="n"/>
      <c r="F2131" s="33">
        <f>IFERROR(IF(OR(C2131="",D2131=""),"",D2131*VLOOKUP(C2131,'Setup - Mix Design'!$A$5:$I$504,2,0)),"")</f>
        <v/>
      </c>
      <c r="G2131" s="33">
        <f>IFERROR(IF(OR(C2131="",D2131=""),"",D2131*VLOOKUP(C2131,'Setup - Mix Design'!$A$5:$I$504,3,0)),"")</f>
        <v/>
      </c>
      <c r="H2131" s="33">
        <f>IFERROR(IF(OR(C2131="",D2131=""),"",D2131*VLOOKUP(C2131,'Setup - Mix Design'!$A$5:$I$504,4,0)),"")</f>
        <v/>
      </c>
      <c r="I2131" s="33">
        <f>IFERROR(IF(OR(C2131="",D2131=""),"",D2131*VLOOKUP(C2131,'Setup - Mix Design'!$A$5:$I$504,5,0)),"")</f>
        <v/>
      </c>
      <c r="J2131" s="33">
        <f>IFERROR(IF(OR(C2131="",D2131=""),"",D2131*VLOOKUP(C2131,'Setup - Mix Design'!$A$5:$I$504,6,0)),"")</f>
        <v/>
      </c>
      <c r="K2131" s="33">
        <f>IFERROR(IF(OR(C2131="",D2131=""),"",D2131*VLOOKUP(C2131,'Setup - Mix Design'!$A$5:$I$504,7,0)),"")</f>
        <v/>
      </c>
    </row>
    <row r="2132">
      <c r="A2132" s="31" t="n"/>
      <c r="B2132" s="26" t="n"/>
      <c r="C2132" s="26" t="n"/>
      <c r="D2132" s="27" t="n"/>
      <c r="E2132" s="26" t="n"/>
      <c r="F2132" s="33">
        <f>IFERROR(IF(OR(C2132="",D2132=""),"",D2132*VLOOKUP(C2132,'Setup - Mix Design'!$A$5:$I$504,2,0)),"")</f>
        <v/>
      </c>
      <c r="G2132" s="33">
        <f>IFERROR(IF(OR(C2132="",D2132=""),"",D2132*VLOOKUP(C2132,'Setup - Mix Design'!$A$5:$I$504,3,0)),"")</f>
        <v/>
      </c>
      <c r="H2132" s="33">
        <f>IFERROR(IF(OR(C2132="",D2132=""),"",D2132*VLOOKUP(C2132,'Setup - Mix Design'!$A$5:$I$504,4,0)),"")</f>
        <v/>
      </c>
      <c r="I2132" s="33">
        <f>IFERROR(IF(OR(C2132="",D2132=""),"",D2132*VLOOKUP(C2132,'Setup - Mix Design'!$A$5:$I$504,5,0)),"")</f>
        <v/>
      </c>
      <c r="J2132" s="33">
        <f>IFERROR(IF(OR(C2132="",D2132=""),"",D2132*VLOOKUP(C2132,'Setup - Mix Design'!$A$5:$I$504,6,0)),"")</f>
        <v/>
      </c>
      <c r="K2132" s="33">
        <f>IFERROR(IF(OR(C2132="",D2132=""),"",D2132*VLOOKUP(C2132,'Setup - Mix Design'!$A$5:$I$504,7,0)),"")</f>
        <v/>
      </c>
    </row>
    <row r="2133">
      <c r="A2133" s="31" t="n"/>
      <c r="B2133" s="26" t="n"/>
      <c r="C2133" s="26" t="n"/>
      <c r="D2133" s="27" t="n"/>
      <c r="E2133" s="26" t="n"/>
      <c r="F2133" s="33">
        <f>IFERROR(IF(OR(C2133="",D2133=""),"",D2133*VLOOKUP(C2133,'Setup - Mix Design'!$A$5:$I$504,2,0)),"")</f>
        <v/>
      </c>
      <c r="G2133" s="33">
        <f>IFERROR(IF(OR(C2133="",D2133=""),"",D2133*VLOOKUP(C2133,'Setup - Mix Design'!$A$5:$I$504,3,0)),"")</f>
        <v/>
      </c>
      <c r="H2133" s="33">
        <f>IFERROR(IF(OR(C2133="",D2133=""),"",D2133*VLOOKUP(C2133,'Setup - Mix Design'!$A$5:$I$504,4,0)),"")</f>
        <v/>
      </c>
      <c r="I2133" s="33">
        <f>IFERROR(IF(OR(C2133="",D2133=""),"",D2133*VLOOKUP(C2133,'Setup - Mix Design'!$A$5:$I$504,5,0)),"")</f>
        <v/>
      </c>
      <c r="J2133" s="33">
        <f>IFERROR(IF(OR(C2133="",D2133=""),"",D2133*VLOOKUP(C2133,'Setup - Mix Design'!$A$5:$I$504,6,0)),"")</f>
        <v/>
      </c>
      <c r="K2133" s="33">
        <f>IFERROR(IF(OR(C2133="",D2133=""),"",D2133*VLOOKUP(C2133,'Setup - Mix Design'!$A$5:$I$504,7,0)),"")</f>
        <v/>
      </c>
    </row>
    <row r="2134">
      <c r="A2134" s="31" t="n"/>
      <c r="B2134" s="26" t="n"/>
      <c r="C2134" s="26" t="n"/>
      <c r="D2134" s="27" t="n"/>
      <c r="E2134" s="26" t="n"/>
      <c r="F2134" s="33">
        <f>IFERROR(IF(OR(C2134="",D2134=""),"",D2134*VLOOKUP(C2134,'Setup - Mix Design'!$A$5:$I$504,2,0)),"")</f>
        <v/>
      </c>
      <c r="G2134" s="33">
        <f>IFERROR(IF(OR(C2134="",D2134=""),"",D2134*VLOOKUP(C2134,'Setup - Mix Design'!$A$5:$I$504,3,0)),"")</f>
        <v/>
      </c>
      <c r="H2134" s="33">
        <f>IFERROR(IF(OR(C2134="",D2134=""),"",D2134*VLOOKUP(C2134,'Setup - Mix Design'!$A$5:$I$504,4,0)),"")</f>
        <v/>
      </c>
      <c r="I2134" s="33">
        <f>IFERROR(IF(OR(C2134="",D2134=""),"",D2134*VLOOKUP(C2134,'Setup - Mix Design'!$A$5:$I$504,5,0)),"")</f>
        <v/>
      </c>
      <c r="J2134" s="33">
        <f>IFERROR(IF(OR(C2134="",D2134=""),"",D2134*VLOOKUP(C2134,'Setup - Mix Design'!$A$5:$I$504,6,0)),"")</f>
        <v/>
      </c>
      <c r="K2134" s="33">
        <f>IFERROR(IF(OR(C2134="",D2134=""),"",D2134*VLOOKUP(C2134,'Setup - Mix Design'!$A$5:$I$504,7,0)),"")</f>
        <v/>
      </c>
    </row>
    <row r="2135">
      <c r="A2135" s="31" t="n"/>
      <c r="B2135" s="26" t="n"/>
      <c r="C2135" s="26" t="n"/>
      <c r="D2135" s="27" t="n"/>
      <c r="E2135" s="26" t="n"/>
      <c r="F2135" s="33">
        <f>IFERROR(IF(OR(C2135="",D2135=""),"",D2135*VLOOKUP(C2135,'Setup - Mix Design'!$A$5:$I$504,2,0)),"")</f>
        <v/>
      </c>
      <c r="G2135" s="33">
        <f>IFERROR(IF(OR(C2135="",D2135=""),"",D2135*VLOOKUP(C2135,'Setup - Mix Design'!$A$5:$I$504,3,0)),"")</f>
        <v/>
      </c>
      <c r="H2135" s="33">
        <f>IFERROR(IF(OR(C2135="",D2135=""),"",D2135*VLOOKUP(C2135,'Setup - Mix Design'!$A$5:$I$504,4,0)),"")</f>
        <v/>
      </c>
      <c r="I2135" s="33">
        <f>IFERROR(IF(OR(C2135="",D2135=""),"",D2135*VLOOKUP(C2135,'Setup - Mix Design'!$A$5:$I$504,5,0)),"")</f>
        <v/>
      </c>
      <c r="J2135" s="33">
        <f>IFERROR(IF(OR(C2135="",D2135=""),"",D2135*VLOOKUP(C2135,'Setup - Mix Design'!$A$5:$I$504,6,0)),"")</f>
        <v/>
      </c>
      <c r="K2135" s="33">
        <f>IFERROR(IF(OR(C2135="",D2135=""),"",D2135*VLOOKUP(C2135,'Setup - Mix Design'!$A$5:$I$504,7,0)),"")</f>
        <v/>
      </c>
    </row>
    <row r="2136">
      <c r="A2136" s="31" t="n"/>
      <c r="B2136" s="26" t="n"/>
      <c r="C2136" s="26" t="n"/>
      <c r="D2136" s="27" t="n"/>
      <c r="E2136" s="26" t="n"/>
      <c r="F2136" s="33">
        <f>IFERROR(IF(OR(C2136="",D2136=""),"",D2136*VLOOKUP(C2136,'Setup - Mix Design'!$A$5:$I$504,2,0)),"")</f>
        <v/>
      </c>
      <c r="G2136" s="33">
        <f>IFERROR(IF(OR(C2136="",D2136=""),"",D2136*VLOOKUP(C2136,'Setup - Mix Design'!$A$5:$I$504,3,0)),"")</f>
        <v/>
      </c>
      <c r="H2136" s="33">
        <f>IFERROR(IF(OR(C2136="",D2136=""),"",D2136*VLOOKUP(C2136,'Setup - Mix Design'!$A$5:$I$504,4,0)),"")</f>
        <v/>
      </c>
      <c r="I2136" s="33">
        <f>IFERROR(IF(OR(C2136="",D2136=""),"",D2136*VLOOKUP(C2136,'Setup - Mix Design'!$A$5:$I$504,5,0)),"")</f>
        <v/>
      </c>
      <c r="J2136" s="33">
        <f>IFERROR(IF(OR(C2136="",D2136=""),"",D2136*VLOOKUP(C2136,'Setup - Mix Design'!$A$5:$I$504,6,0)),"")</f>
        <v/>
      </c>
      <c r="K2136" s="33">
        <f>IFERROR(IF(OR(C2136="",D2136=""),"",D2136*VLOOKUP(C2136,'Setup - Mix Design'!$A$5:$I$504,7,0)),"")</f>
        <v/>
      </c>
    </row>
    <row r="2137">
      <c r="A2137" s="31" t="n"/>
      <c r="B2137" s="26" t="n"/>
      <c r="C2137" s="26" t="n"/>
      <c r="D2137" s="27" t="n"/>
      <c r="E2137" s="26" t="n"/>
      <c r="F2137" s="33">
        <f>IFERROR(IF(OR(C2137="",D2137=""),"",D2137*VLOOKUP(C2137,'Setup - Mix Design'!$A$5:$I$504,2,0)),"")</f>
        <v/>
      </c>
      <c r="G2137" s="33">
        <f>IFERROR(IF(OR(C2137="",D2137=""),"",D2137*VLOOKUP(C2137,'Setup - Mix Design'!$A$5:$I$504,3,0)),"")</f>
        <v/>
      </c>
      <c r="H2137" s="33">
        <f>IFERROR(IF(OR(C2137="",D2137=""),"",D2137*VLOOKUP(C2137,'Setup - Mix Design'!$A$5:$I$504,4,0)),"")</f>
        <v/>
      </c>
      <c r="I2137" s="33">
        <f>IFERROR(IF(OR(C2137="",D2137=""),"",D2137*VLOOKUP(C2137,'Setup - Mix Design'!$A$5:$I$504,5,0)),"")</f>
        <v/>
      </c>
      <c r="J2137" s="33">
        <f>IFERROR(IF(OR(C2137="",D2137=""),"",D2137*VLOOKUP(C2137,'Setup - Mix Design'!$A$5:$I$504,6,0)),"")</f>
        <v/>
      </c>
      <c r="K2137" s="33">
        <f>IFERROR(IF(OR(C2137="",D2137=""),"",D2137*VLOOKUP(C2137,'Setup - Mix Design'!$A$5:$I$504,7,0)),"")</f>
        <v/>
      </c>
    </row>
    <row r="2138">
      <c r="A2138" s="31" t="n"/>
      <c r="B2138" s="26" t="n"/>
      <c r="C2138" s="26" t="n"/>
      <c r="D2138" s="27" t="n"/>
      <c r="E2138" s="26" t="n"/>
      <c r="F2138" s="33">
        <f>IFERROR(IF(OR(C2138="",D2138=""),"",D2138*VLOOKUP(C2138,'Setup - Mix Design'!$A$5:$I$504,2,0)),"")</f>
        <v/>
      </c>
      <c r="G2138" s="33">
        <f>IFERROR(IF(OR(C2138="",D2138=""),"",D2138*VLOOKUP(C2138,'Setup - Mix Design'!$A$5:$I$504,3,0)),"")</f>
        <v/>
      </c>
      <c r="H2138" s="33">
        <f>IFERROR(IF(OR(C2138="",D2138=""),"",D2138*VLOOKUP(C2138,'Setup - Mix Design'!$A$5:$I$504,4,0)),"")</f>
        <v/>
      </c>
      <c r="I2138" s="33">
        <f>IFERROR(IF(OR(C2138="",D2138=""),"",D2138*VLOOKUP(C2138,'Setup - Mix Design'!$A$5:$I$504,5,0)),"")</f>
        <v/>
      </c>
      <c r="J2138" s="33">
        <f>IFERROR(IF(OR(C2138="",D2138=""),"",D2138*VLOOKUP(C2138,'Setup - Mix Design'!$A$5:$I$504,6,0)),"")</f>
        <v/>
      </c>
      <c r="K2138" s="33">
        <f>IFERROR(IF(OR(C2138="",D2138=""),"",D2138*VLOOKUP(C2138,'Setup - Mix Design'!$A$5:$I$504,7,0)),"")</f>
        <v/>
      </c>
    </row>
    <row r="2139">
      <c r="A2139" s="31" t="n"/>
      <c r="B2139" s="26" t="n"/>
      <c r="C2139" s="26" t="n"/>
      <c r="D2139" s="27" t="n"/>
      <c r="E2139" s="26" t="n"/>
      <c r="F2139" s="33">
        <f>IFERROR(IF(OR(C2139="",D2139=""),"",D2139*VLOOKUP(C2139,'Setup - Mix Design'!$A$5:$I$504,2,0)),"")</f>
        <v/>
      </c>
      <c r="G2139" s="33">
        <f>IFERROR(IF(OR(C2139="",D2139=""),"",D2139*VLOOKUP(C2139,'Setup - Mix Design'!$A$5:$I$504,3,0)),"")</f>
        <v/>
      </c>
      <c r="H2139" s="33">
        <f>IFERROR(IF(OR(C2139="",D2139=""),"",D2139*VLOOKUP(C2139,'Setup - Mix Design'!$A$5:$I$504,4,0)),"")</f>
        <v/>
      </c>
      <c r="I2139" s="33">
        <f>IFERROR(IF(OR(C2139="",D2139=""),"",D2139*VLOOKUP(C2139,'Setup - Mix Design'!$A$5:$I$504,5,0)),"")</f>
        <v/>
      </c>
      <c r="J2139" s="33">
        <f>IFERROR(IF(OR(C2139="",D2139=""),"",D2139*VLOOKUP(C2139,'Setup - Mix Design'!$A$5:$I$504,6,0)),"")</f>
        <v/>
      </c>
      <c r="K2139" s="33">
        <f>IFERROR(IF(OR(C2139="",D2139=""),"",D2139*VLOOKUP(C2139,'Setup - Mix Design'!$A$5:$I$504,7,0)),"")</f>
        <v/>
      </c>
    </row>
    <row r="2140">
      <c r="A2140" s="31" t="n"/>
      <c r="B2140" s="26" t="n"/>
      <c r="C2140" s="26" t="n"/>
      <c r="D2140" s="27" t="n"/>
      <c r="E2140" s="26" t="n"/>
      <c r="F2140" s="33">
        <f>IFERROR(IF(OR(C2140="",D2140=""),"",D2140*VLOOKUP(C2140,'Setup - Mix Design'!$A$5:$I$504,2,0)),"")</f>
        <v/>
      </c>
      <c r="G2140" s="33">
        <f>IFERROR(IF(OR(C2140="",D2140=""),"",D2140*VLOOKUP(C2140,'Setup - Mix Design'!$A$5:$I$504,3,0)),"")</f>
        <v/>
      </c>
      <c r="H2140" s="33">
        <f>IFERROR(IF(OR(C2140="",D2140=""),"",D2140*VLOOKUP(C2140,'Setup - Mix Design'!$A$5:$I$504,4,0)),"")</f>
        <v/>
      </c>
      <c r="I2140" s="33">
        <f>IFERROR(IF(OR(C2140="",D2140=""),"",D2140*VLOOKUP(C2140,'Setup - Mix Design'!$A$5:$I$504,5,0)),"")</f>
        <v/>
      </c>
      <c r="J2140" s="33">
        <f>IFERROR(IF(OR(C2140="",D2140=""),"",D2140*VLOOKUP(C2140,'Setup - Mix Design'!$A$5:$I$504,6,0)),"")</f>
        <v/>
      </c>
      <c r="K2140" s="33">
        <f>IFERROR(IF(OR(C2140="",D2140=""),"",D2140*VLOOKUP(C2140,'Setup - Mix Design'!$A$5:$I$504,7,0)),"")</f>
        <v/>
      </c>
    </row>
    <row r="2141">
      <c r="A2141" s="31" t="n"/>
      <c r="B2141" s="26" t="n"/>
      <c r="C2141" s="26" t="n"/>
      <c r="D2141" s="27" t="n"/>
      <c r="E2141" s="26" t="n"/>
      <c r="F2141" s="33">
        <f>IFERROR(IF(OR(C2141="",D2141=""),"",D2141*VLOOKUP(C2141,'Setup - Mix Design'!$A$5:$I$504,2,0)),"")</f>
        <v/>
      </c>
      <c r="G2141" s="33">
        <f>IFERROR(IF(OR(C2141="",D2141=""),"",D2141*VLOOKUP(C2141,'Setup - Mix Design'!$A$5:$I$504,3,0)),"")</f>
        <v/>
      </c>
      <c r="H2141" s="33">
        <f>IFERROR(IF(OR(C2141="",D2141=""),"",D2141*VLOOKUP(C2141,'Setup - Mix Design'!$A$5:$I$504,4,0)),"")</f>
        <v/>
      </c>
      <c r="I2141" s="33">
        <f>IFERROR(IF(OR(C2141="",D2141=""),"",D2141*VLOOKUP(C2141,'Setup - Mix Design'!$A$5:$I$504,5,0)),"")</f>
        <v/>
      </c>
      <c r="J2141" s="33">
        <f>IFERROR(IF(OR(C2141="",D2141=""),"",D2141*VLOOKUP(C2141,'Setup - Mix Design'!$A$5:$I$504,6,0)),"")</f>
        <v/>
      </c>
      <c r="K2141" s="33">
        <f>IFERROR(IF(OR(C2141="",D2141=""),"",D2141*VLOOKUP(C2141,'Setup - Mix Design'!$A$5:$I$504,7,0)),"")</f>
        <v/>
      </c>
    </row>
    <row r="2142">
      <c r="A2142" s="31" t="n"/>
      <c r="B2142" s="26" t="n"/>
      <c r="C2142" s="26" t="n"/>
      <c r="D2142" s="27" t="n"/>
      <c r="E2142" s="26" t="n"/>
      <c r="F2142" s="33">
        <f>IFERROR(IF(OR(C2142="",D2142=""),"",D2142*VLOOKUP(C2142,'Setup - Mix Design'!$A$5:$I$504,2,0)),"")</f>
        <v/>
      </c>
      <c r="G2142" s="33">
        <f>IFERROR(IF(OR(C2142="",D2142=""),"",D2142*VLOOKUP(C2142,'Setup - Mix Design'!$A$5:$I$504,3,0)),"")</f>
        <v/>
      </c>
      <c r="H2142" s="33">
        <f>IFERROR(IF(OR(C2142="",D2142=""),"",D2142*VLOOKUP(C2142,'Setup - Mix Design'!$A$5:$I$504,4,0)),"")</f>
        <v/>
      </c>
      <c r="I2142" s="33">
        <f>IFERROR(IF(OR(C2142="",D2142=""),"",D2142*VLOOKUP(C2142,'Setup - Mix Design'!$A$5:$I$504,5,0)),"")</f>
        <v/>
      </c>
      <c r="J2142" s="33">
        <f>IFERROR(IF(OR(C2142="",D2142=""),"",D2142*VLOOKUP(C2142,'Setup - Mix Design'!$A$5:$I$504,6,0)),"")</f>
        <v/>
      </c>
      <c r="K2142" s="33">
        <f>IFERROR(IF(OR(C2142="",D2142=""),"",D2142*VLOOKUP(C2142,'Setup - Mix Design'!$A$5:$I$504,7,0)),"")</f>
        <v/>
      </c>
    </row>
    <row r="2143">
      <c r="A2143" s="31" t="n"/>
      <c r="B2143" s="26" t="n"/>
      <c r="C2143" s="26" t="n"/>
      <c r="D2143" s="27" t="n"/>
      <c r="E2143" s="26" t="n"/>
      <c r="F2143" s="33">
        <f>IFERROR(IF(OR(C2143="",D2143=""),"",D2143*VLOOKUP(C2143,'Setup - Mix Design'!$A$5:$I$504,2,0)),"")</f>
        <v/>
      </c>
      <c r="G2143" s="33">
        <f>IFERROR(IF(OR(C2143="",D2143=""),"",D2143*VLOOKUP(C2143,'Setup - Mix Design'!$A$5:$I$504,3,0)),"")</f>
        <v/>
      </c>
      <c r="H2143" s="33">
        <f>IFERROR(IF(OR(C2143="",D2143=""),"",D2143*VLOOKUP(C2143,'Setup - Mix Design'!$A$5:$I$504,4,0)),"")</f>
        <v/>
      </c>
      <c r="I2143" s="33">
        <f>IFERROR(IF(OR(C2143="",D2143=""),"",D2143*VLOOKUP(C2143,'Setup - Mix Design'!$A$5:$I$504,5,0)),"")</f>
        <v/>
      </c>
      <c r="J2143" s="33">
        <f>IFERROR(IF(OR(C2143="",D2143=""),"",D2143*VLOOKUP(C2143,'Setup - Mix Design'!$A$5:$I$504,6,0)),"")</f>
        <v/>
      </c>
      <c r="K2143" s="33">
        <f>IFERROR(IF(OR(C2143="",D2143=""),"",D2143*VLOOKUP(C2143,'Setup - Mix Design'!$A$5:$I$504,7,0)),"")</f>
        <v/>
      </c>
    </row>
    <row r="2144">
      <c r="A2144" s="31" t="n"/>
      <c r="B2144" s="26" t="n"/>
      <c r="C2144" s="26" t="n"/>
      <c r="D2144" s="27" t="n"/>
      <c r="E2144" s="26" t="n"/>
      <c r="F2144" s="33">
        <f>IFERROR(IF(OR(C2144="",D2144=""),"",D2144*VLOOKUP(C2144,'Setup - Mix Design'!$A$5:$I$504,2,0)),"")</f>
        <v/>
      </c>
      <c r="G2144" s="33">
        <f>IFERROR(IF(OR(C2144="",D2144=""),"",D2144*VLOOKUP(C2144,'Setup - Mix Design'!$A$5:$I$504,3,0)),"")</f>
        <v/>
      </c>
      <c r="H2144" s="33">
        <f>IFERROR(IF(OR(C2144="",D2144=""),"",D2144*VLOOKUP(C2144,'Setup - Mix Design'!$A$5:$I$504,4,0)),"")</f>
        <v/>
      </c>
      <c r="I2144" s="33">
        <f>IFERROR(IF(OR(C2144="",D2144=""),"",D2144*VLOOKUP(C2144,'Setup - Mix Design'!$A$5:$I$504,5,0)),"")</f>
        <v/>
      </c>
      <c r="J2144" s="33">
        <f>IFERROR(IF(OR(C2144="",D2144=""),"",D2144*VLOOKUP(C2144,'Setup - Mix Design'!$A$5:$I$504,6,0)),"")</f>
        <v/>
      </c>
      <c r="K2144" s="33">
        <f>IFERROR(IF(OR(C2144="",D2144=""),"",D2144*VLOOKUP(C2144,'Setup - Mix Design'!$A$5:$I$504,7,0)),"")</f>
        <v/>
      </c>
    </row>
    <row r="2145">
      <c r="A2145" s="31" t="n"/>
      <c r="B2145" s="26" t="n"/>
      <c r="C2145" s="26" t="n"/>
      <c r="D2145" s="27" t="n"/>
      <c r="E2145" s="26" t="n"/>
      <c r="F2145" s="33">
        <f>IFERROR(IF(OR(C2145="",D2145=""),"",D2145*VLOOKUP(C2145,'Setup - Mix Design'!$A$5:$I$504,2,0)),"")</f>
        <v/>
      </c>
      <c r="G2145" s="33">
        <f>IFERROR(IF(OR(C2145="",D2145=""),"",D2145*VLOOKUP(C2145,'Setup - Mix Design'!$A$5:$I$504,3,0)),"")</f>
        <v/>
      </c>
      <c r="H2145" s="33">
        <f>IFERROR(IF(OR(C2145="",D2145=""),"",D2145*VLOOKUP(C2145,'Setup - Mix Design'!$A$5:$I$504,4,0)),"")</f>
        <v/>
      </c>
      <c r="I2145" s="33">
        <f>IFERROR(IF(OR(C2145="",D2145=""),"",D2145*VLOOKUP(C2145,'Setup - Mix Design'!$A$5:$I$504,5,0)),"")</f>
        <v/>
      </c>
      <c r="J2145" s="33">
        <f>IFERROR(IF(OR(C2145="",D2145=""),"",D2145*VLOOKUP(C2145,'Setup - Mix Design'!$A$5:$I$504,6,0)),"")</f>
        <v/>
      </c>
      <c r="K2145" s="33">
        <f>IFERROR(IF(OR(C2145="",D2145=""),"",D2145*VLOOKUP(C2145,'Setup - Mix Design'!$A$5:$I$504,7,0)),"")</f>
        <v/>
      </c>
    </row>
    <row r="2146">
      <c r="A2146" s="31" t="n"/>
      <c r="B2146" s="26" t="n"/>
      <c r="C2146" s="26" t="n"/>
      <c r="D2146" s="27" t="n"/>
      <c r="E2146" s="26" t="n"/>
      <c r="F2146" s="33">
        <f>IFERROR(IF(OR(C2146="",D2146=""),"",D2146*VLOOKUP(C2146,'Setup - Mix Design'!$A$5:$I$504,2,0)),"")</f>
        <v/>
      </c>
      <c r="G2146" s="33">
        <f>IFERROR(IF(OR(C2146="",D2146=""),"",D2146*VLOOKUP(C2146,'Setup - Mix Design'!$A$5:$I$504,3,0)),"")</f>
        <v/>
      </c>
      <c r="H2146" s="33">
        <f>IFERROR(IF(OR(C2146="",D2146=""),"",D2146*VLOOKUP(C2146,'Setup - Mix Design'!$A$5:$I$504,4,0)),"")</f>
        <v/>
      </c>
      <c r="I2146" s="33">
        <f>IFERROR(IF(OR(C2146="",D2146=""),"",D2146*VLOOKUP(C2146,'Setup - Mix Design'!$A$5:$I$504,5,0)),"")</f>
        <v/>
      </c>
      <c r="J2146" s="33">
        <f>IFERROR(IF(OR(C2146="",D2146=""),"",D2146*VLOOKUP(C2146,'Setup - Mix Design'!$A$5:$I$504,6,0)),"")</f>
        <v/>
      </c>
      <c r="K2146" s="33">
        <f>IFERROR(IF(OR(C2146="",D2146=""),"",D2146*VLOOKUP(C2146,'Setup - Mix Design'!$A$5:$I$504,7,0)),"")</f>
        <v/>
      </c>
    </row>
    <row r="2147">
      <c r="A2147" s="31" t="n"/>
      <c r="B2147" s="26" t="n"/>
      <c r="C2147" s="26" t="n"/>
      <c r="D2147" s="27" t="n"/>
      <c r="E2147" s="26" t="n"/>
      <c r="F2147" s="33">
        <f>IFERROR(IF(OR(C2147="",D2147=""),"",D2147*VLOOKUP(C2147,'Setup - Mix Design'!$A$5:$I$504,2,0)),"")</f>
        <v/>
      </c>
      <c r="G2147" s="33">
        <f>IFERROR(IF(OR(C2147="",D2147=""),"",D2147*VLOOKUP(C2147,'Setup - Mix Design'!$A$5:$I$504,3,0)),"")</f>
        <v/>
      </c>
      <c r="H2147" s="33">
        <f>IFERROR(IF(OR(C2147="",D2147=""),"",D2147*VLOOKUP(C2147,'Setup - Mix Design'!$A$5:$I$504,4,0)),"")</f>
        <v/>
      </c>
      <c r="I2147" s="33">
        <f>IFERROR(IF(OR(C2147="",D2147=""),"",D2147*VLOOKUP(C2147,'Setup - Mix Design'!$A$5:$I$504,5,0)),"")</f>
        <v/>
      </c>
      <c r="J2147" s="33">
        <f>IFERROR(IF(OR(C2147="",D2147=""),"",D2147*VLOOKUP(C2147,'Setup - Mix Design'!$A$5:$I$504,6,0)),"")</f>
        <v/>
      </c>
      <c r="K2147" s="33">
        <f>IFERROR(IF(OR(C2147="",D2147=""),"",D2147*VLOOKUP(C2147,'Setup - Mix Design'!$A$5:$I$504,7,0)),"")</f>
        <v/>
      </c>
    </row>
    <row r="2148">
      <c r="A2148" s="31" t="n"/>
      <c r="B2148" s="26" t="n"/>
      <c r="C2148" s="26" t="n"/>
      <c r="D2148" s="27" t="n"/>
      <c r="E2148" s="26" t="n"/>
      <c r="F2148" s="33">
        <f>IFERROR(IF(OR(C2148="",D2148=""),"",D2148*VLOOKUP(C2148,'Setup - Mix Design'!$A$5:$I$504,2,0)),"")</f>
        <v/>
      </c>
      <c r="G2148" s="33">
        <f>IFERROR(IF(OR(C2148="",D2148=""),"",D2148*VLOOKUP(C2148,'Setup - Mix Design'!$A$5:$I$504,3,0)),"")</f>
        <v/>
      </c>
      <c r="H2148" s="33">
        <f>IFERROR(IF(OR(C2148="",D2148=""),"",D2148*VLOOKUP(C2148,'Setup - Mix Design'!$A$5:$I$504,4,0)),"")</f>
        <v/>
      </c>
      <c r="I2148" s="33">
        <f>IFERROR(IF(OR(C2148="",D2148=""),"",D2148*VLOOKUP(C2148,'Setup - Mix Design'!$A$5:$I$504,5,0)),"")</f>
        <v/>
      </c>
      <c r="J2148" s="33">
        <f>IFERROR(IF(OR(C2148="",D2148=""),"",D2148*VLOOKUP(C2148,'Setup - Mix Design'!$A$5:$I$504,6,0)),"")</f>
        <v/>
      </c>
      <c r="K2148" s="33">
        <f>IFERROR(IF(OR(C2148="",D2148=""),"",D2148*VLOOKUP(C2148,'Setup - Mix Design'!$A$5:$I$504,7,0)),"")</f>
        <v/>
      </c>
    </row>
    <row r="2149">
      <c r="A2149" s="31" t="n"/>
      <c r="B2149" s="26" t="n"/>
      <c r="C2149" s="26" t="n"/>
      <c r="D2149" s="27" t="n"/>
      <c r="E2149" s="26" t="n"/>
      <c r="F2149" s="33">
        <f>IFERROR(IF(OR(C2149="",D2149=""),"",D2149*VLOOKUP(C2149,'Setup - Mix Design'!$A$5:$I$504,2,0)),"")</f>
        <v/>
      </c>
      <c r="G2149" s="33">
        <f>IFERROR(IF(OR(C2149="",D2149=""),"",D2149*VLOOKUP(C2149,'Setup - Mix Design'!$A$5:$I$504,3,0)),"")</f>
        <v/>
      </c>
      <c r="H2149" s="33">
        <f>IFERROR(IF(OR(C2149="",D2149=""),"",D2149*VLOOKUP(C2149,'Setup - Mix Design'!$A$5:$I$504,4,0)),"")</f>
        <v/>
      </c>
      <c r="I2149" s="33">
        <f>IFERROR(IF(OR(C2149="",D2149=""),"",D2149*VLOOKUP(C2149,'Setup - Mix Design'!$A$5:$I$504,5,0)),"")</f>
        <v/>
      </c>
      <c r="J2149" s="33">
        <f>IFERROR(IF(OR(C2149="",D2149=""),"",D2149*VLOOKUP(C2149,'Setup - Mix Design'!$A$5:$I$504,6,0)),"")</f>
        <v/>
      </c>
      <c r="K2149" s="33">
        <f>IFERROR(IF(OR(C2149="",D2149=""),"",D2149*VLOOKUP(C2149,'Setup - Mix Design'!$A$5:$I$504,7,0)),"")</f>
        <v/>
      </c>
    </row>
    <row r="2150">
      <c r="A2150" s="31" t="n"/>
      <c r="B2150" s="26" t="n"/>
      <c r="C2150" s="26" t="n"/>
      <c r="D2150" s="27" t="n"/>
      <c r="E2150" s="26" t="n"/>
      <c r="F2150" s="33">
        <f>IFERROR(IF(OR(C2150="",D2150=""),"",D2150*VLOOKUP(C2150,'Setup - Mix Design'!$A$5:$I$504,2,0)),"")</f>
        <v/>
      </c>
      <c r="G2150" s="33">
        <f>IFERROR(IF(OR(C2150="",D2150=""),"",D2150*VLOOKUP(C2150,'Setup - Mix Design'!$A$5:$I$504,3,0)),"")</f>
        <v/>
      </c>
      <c r="H2150" s="33">
        <f>IFERROR(IF(OR(C2150="",D2150=""),"",D2150*VLOOKUP(C2150,'Setup - Mix Design'!$A$5:$I$504,4,0)),"")</f>
        <v/>
      </c>
      <c r="I2150" s="33">
        <f>IFERROR(IF(OR(C2150="",D2150=""),"",D2150*VLOOKUP(C2150,'Setup - Mix Design'!$A$5:$I$504,5,0)),"")</f>
        <v/>
      </c>
      <c r="J2150" s="33">
        <f>IFERROR(IF(OR(C2150="",D2150=""),"",D2150*VLOOKUP(C2150,'Setup - Mix Design'!$A$5:$I$504,6,0)),"")</f>
        <v/>
      </c>
      <c r="K2150" s="33">
        <f>IFERROR(IF(OR(C2150="",D2150=""),"",D2150*VLOOKUP(C2150,'Setup - Mix Design'!$A$5:$I$504,7,0)),"")</f>
        <v/>
      </c>
    </row>
    <row r="2151">
      <c r="A2151" s="31" t="n"/>
      <c r="B2151" s="26" t="n"/>
      <c r="C2151" s="26" t="n"/>
      <c r="D2151" s="27" t="n"/>
      <c r="E2151" s="26" t="n"/>
      <c r="F2151" s="33">
        <f>IFERROR(IF(OR(C2151="",D2151=""),"",D2151*VLOOKUP(C2151,'Setup - Mix Design'!$A$5:$I$504,2,0)),"")</f>
        <v/>
      </c>
      <c r="G2151" s="33">
        <f>IFERROR(IF(OR(C2151="",D2151=""),"",D2151*VLOOKUP(C2151,'Setup - Mix Design'!$A$5:$I$504,3,0)),"")</f>
        <v/>
      </c>
      <c r="H2151" s="33">
        <f>IFERROR(IF(OR(C2151="",D2151=""),"",D2151*VLOOKUP(C2151,'Setup - Mix Design'!$A$5:$I$504,4,0)),"")</f>
        <v/>
      </c>
      <c r="I2151" s="33">
        <f>IFERROR(IF(OR(C2151="",D2151=""),"",D2151*VLOOKUP(C2151,'Setup - Mix Design'!$A$5:$I$504,5,0)),"")</f>
        <v/>
      </c>
      <c r="J2151" s="33">
        <f>IFERROR(IF(OR(C2151="",D2151=""),"",D2151*VLOOKUP(C2151,'Setup - Mix Design'!$A$5:$I$504,6,0)),"")</f>
        <v/>
      </c>
      <c r="K2151" s="33">
        <f>IFERROR(IF(OR(C2151="",D2151=""),"",D2151*VLOOKUP(C2151,'Setup - Mix Design'!$A$5:$I$504,7,0)),"")</f>
        <v/>
      </c>
    </row>
    <row r="2152">
      <c r="A2152" s="31" t="n"/>
      <c r="B2152" s="26" t="n"/>
      <c r="C2152" s="26" t="n"/>
      <c r="D2152" s="27" t="n"/>
      <c r="E2152" s="26" t="n"/>
      <c r="F2152" s="33">
        <f>IFERROR(IF(OR(C2152="",D2152=""),"",D2152*VLOOKUP(C2152,'Setup - Mix Design'!$A$5:$I$504,2,0)),"")</f>
        <v/>
      </c>
      <c r="G2152" s="33">
        <f>IFERROR(IF(OR(C2152="",D2152=""),"",D2152*VLOOKUP(C2152,'Setup - Mix Design'!$A$5:$I$504,3,0)),"")</f>
        <v/>
      </c>
      <c r="H2152" s="33">
        <f>IFERROR(IF(OR(C2152="",D2152=""),"",D2152*VLOOKUP(C2152,'Setup - Mix Design'!$A$5:$I$504,4,0)),"")</f>
        <v/>
      </c>
      <c r="I2152" s="33">
        <f>IFERROR(IF(OR(C2152="",D2152=""),"",D2152*VLOOKUP(C2152,'Setup - Mix Design'!$A$5:$I$504,5,0)),"")</f>
        <v/>
      </c>
      <c r="J2152" s="33">
        <f>IFERROR(IF(OR(C2152="",D2152=""),"",D2152*VLOOKUP(C2152,'Setup - Mix Design'!$A$5:$I$504,6,0)),"")</f>
        <v/>
      </c>
      <c r="K2152" s="33">
        <f>IFERROR(IF(OR(C2152="",D2152=""),"",D2152*VLOOKUP(C2152,'Setup - Mix Design'!$A$5:$I$504,7,0)),"")</f>
        <v/>
      </c>
    </row>
    <row r="2153">
      <c r="A2153" s="31" t="n"/>
      <c r="B2153" s="26" t="n"/>
      <c r="C2153" s="26" t="n"/>
      <c r="D2153" s="27" t="n"/>
      <c r="E2153" s="26" t="n"/>
      <c r="F2153" s="33">
        <f>IFERROR(IF(OR(C2153="",D2153=""),"",D2153*VLOOKUP(C2153,'Setup - Mix Design'!$A$5:$I$504,2,0)),"")</f>
        <v/>
      </c>
      <c r="G2153" s="33">
        <f>IFERROR(IF(OR(C2153="",D2153=""),"",D2153*VLOOKUP(C2153,'Setup - Mix Design'!$A$5:$I$504,3,0)),"")</f>
        <v/>
      </c>
      <c r="H2153" s="33">
        <f>IFERROR(IF(OR(C2153="",D2153=""),"",D2153*VLOOKUP(C2153,'Setup - Mix Design'!$A$5:$I$504,4,0)),"")</f>
        <v/>
      </c>
      <c r="I2153" s="33">
        <f>IFERROR(IF(OR(C2153="",D2153=""),"",D2153*VLOOKUP(C2153,'Setup - Mix Design'!$A$5:$I$504,5,0)),"")</f>
        <v/>
      </c>
      <c r="J2153" s="33">
        <f>IFERROR(IF(OR(C2153="",D2153=""),"",D2153*VLOOKUP(C2153,'Setup - Mix Design'!$A$5:$I$504,6,0)),"")</f>
        <v/>
      </c>
      <c r="K2153" s="33">
        <f>IFERROR(IF(OR(C2153="",D2153=""),"",D2153*VLOOKUP(C2153,'Setup - Mix Design'!$A$5:$I$504,7,0)),"")</f>
        <v/>
      </c>
    </row>
    <row r="2154">
      <c r="A2154" s="31" t="n"/>
      <c r="B2154" s="26" t="n"/>
      <c r="C2154" s="26" t="n"/>
      <c r="D2154" s="27" t="n"/>
      <c r="E2154" s="26" t="n"/>
      <c r="F2154" s="33">
        <f>IFERROR(IF(OR(C2154="",D2154=""),"",D2154*VLOOKUP(C2154,'Setup - Mix Design'!$A$5:$I$504,2,0)),"")</f>
        <v/>
      </c>
      <c r="G2154" s="33">
        <f>IFERROR(IF(OR(C2154="",D2154=""),"",D2154*VLOOKUP(C2154,'Setup - Mix Design'!$A$5:$I$504,3,0)),"")</f>
        <v/>
      </c>
      <c r="H2154" s="33">
        <f>IFERROR(IF(OR(C2154="",D2154=""),"",D2154*VLOOKUP(C2154,'Setup - Mix Design'!$A$5:$I$504,4,0)),"")</f>
        <v/>
      </c>
      <c r="I2154" s="33">
        <f>IFERROR(IF(OR(C2154="",D2154=""),"",D2154*VLOOKUP(C2154,'Setup - Mix Design'!$A$5:$I$504,5,0)),"")</f>
        <v/>
      </c>
      <c r="J2154" s="33">
        <f>IFERROR(IF(OR(C2154="",D2154=""),"",D2154*VLOOKUP(C2154,'Setup - Mix Design'!$A$5:$I$504,6,0)),"")</f>
        <v/>
      </c>
      <c r="K2154" s="33">
        <f>IFERROR(IF(OR(C2154="",D2154=""),"",D2154*VLOOKUP(C2154,'Setup - Mix Design'!$A$5:$I$504,7,0)),"")</f>
        <v/>
      </c>
    </row>
    <row r="2155">
      <c r="A2155" s="31" t="n"/>
      <c r="B2155" s="26" t="n"/>
      <c r="C2155" s="26" t="n"/>
      <c r="D2155" s="27" t="n"/>
      <c r="E2155" s="26" t="n"/>
      <c r="F2155" s="33">
        <f>IFERROR(IF(OR(C2155="",D2155=""),"",D2155*VLOOKUP(C2155,'Setup - Mix Design'!$A$5:$I$504,2,0)),"")</f>
        <v/>
      </c>
      <c r="G2155" s="33">
        <f>IFERROR(IF(OR(C2155="",D2155=""),"",D2155*VLOOKUP(C2155,'Setup - Mix Design'!$A$5:$I$504,3,0)),"")</f>
        <v/>
      </c>
      <c r="H2155" s="33">
        <f>IFERROR(IF(OR(C2155="",D2155=""),"",D2155*VLOOKUP(C2155,'Setup - Mix Design'!$A$5:$I$504,4,0)),"")</f>
        <v/>
      </c>
      <c r="I2155" s="33">
        <f>IFERROR(IF(OR(C2155="",D2155=""),"",D2155*VLOOKUP(C2155,'Setup - Mix Design'!$A$5:$I$504,5,0)),"")</f>
        <v/>
      </c>
      <c r="J2155" s="33">
        <f>IFERROR(IF(OR(C2155="",D2155=""),"",D2155*VLOOKUP(C2155,'Setup - Mix Design'!$A$5:$I$504,6,0)),"")</f>
        <v/>
      </c>
      <c r="K2155" s="33">
        <f>IFERROR(IF(OR(C2155="",D2155=""),"",D2155*VLOOKUP(C2155,'Setup - Mix Design'!$A$5:$I$504,7,0)),"")</f>
        <v/>
      </c>
    </row>
    <row r="2156">
      <c r="A2156" s="31" t="n"/>
      <c r="B2156" s="26" t="n"/>
      <c r="C2156" s="26" t="n"/>
      <c r="D2156" s="27" t="n"/>
      <c r="E2156" s="26" t="n"/>
      <c r="F2156" s="33">
        <f>IFERROR(IF(OR(C2156="",D2156=""),"",D2156*VLOOKUP(C2156,'Setup - Mix Design'!$A$5:$I$504,2,0)),"")</f>
        <v/>
      </c>
      <c r="G2156" s="33">
        <f>IFERROR(IF(OR(C2156="",D2156=""),"",D2156*VLOOKUP(C2156,'Setup - Mix Design'!$A$5:$I$504,3,0)),"")</f>
        <v/>
      </c>
      <c r="H2156" s="33">
        <f>IFERROR(IF(OR(C2156="",D2156=""),"",D2156*VLOOKUP(C2156,'Setup - Mix Design'!$A$5:$I$504,4,0)),"")</f>
        <v/>
      </c>
      <c r="I2156" s="33">
        <f>IFERROR(IF(OR(C2156="",D2156=""),"",D2156*VLOOKUP(C2156,'Setup - Mix Design'!$A$5:$I$504,5,0)),"")</f>
        <v/>
      </c>
      <c r="J2156" s="33">
        <f>IFERROR(IF(OR(C2156="",D2156=""),"",D2156*VLOOKUP(C2156,'Setup - Mix Design'!$A$5:$I$504,6,0)),"")</f>
        <v/>
      </c>
      <c r="K2156" s="33">
        <f>IFERROR(IF(OR(C2156="",D2156=""),"",D2156*VLOOKUP(C2156,'Setup - Mix Design'!$A$5:$I$504,7,0)),"")</f>
        <v/>
      </c>
    </row>
    <row r="2157">
      <c r="A2157" s="31" t="n"/>
      <c r="B2157" s="26" t="n"/>
      <c r="C2157" s="26" t="n"/>
      <c r="D2157" s="27" t="n"/>
      <c r="E2157" s="26" t="n"/>
      <c r="F2157" s="33">
        <f>IFERROR(IF(OR(C2157="",D2157=""),"",D2157*VLOOKUP(C2157,'Setup - Mix Design'!$A$5:$I$504,2,0)),"")</f>
        <v/>
      </c>
      <c r="G2157" s="33">
        <f>IFERROR(IF(OR(C2157="",D2157=""),"",D2157*VLOOKUP(C2157,'Setup - Mix Design'!$A$5:$I$504,3,0)),"")</f>
        <v/>
      </c>
      <c r="H2157" s="33">
        <f>IFERROR(IF(OR(C2157="",D2157=""),"",D2157*VLOOKUP(C2157,'Setup - Mix Design'!$A$5:$I$504,4,0)),"")</f>
        <v/>
      </c>
      <c r="I2157" s="33">
        <f>IFERROR(IF(OR(C2157="",D2157=""),"",D2157*VLOOKUP(C2157,'Setup - Mix Design'!$A$5:$I$504,5,0)),"")</f>
        <v/>
      </c>
      <c r="J2157" s="33">
        <f>IFERROR(IF(OR(C2157="",D2157=""),"",D2157*VLOOKUP(C2157,'Setup - Mix Design'!$A$5:$I$504,6,0)),"")</f>
        <v/>
      </c>
      <c r="K2157" s="33">
        <f>IFERROR(IF(OR(C2157="",D2157=""),"",D2157*VLOOKUP(C2157,'Setup - Mix Design'!$A$5:$I$504,7,0)),"")</f>
        <v/>
      </c>
    </row>
    <row r="2158">
      <c r="A2158" s="31" t="n"/>
      <c r="B2158" s="26" t="n"/>
      <c r="C2158" s="26" t="n"/>
      <c r="D2158" s="27" t="n"/>
      <c r="E2158" s="26" t="n"/>
      <c r="F2158" s="33">
        <f>IFERROR(IF(OR(C2158="",D2158=""),"",D2158*VLOOKUP(C2158,'Setup - Mix Design'!$A$5:$I$504,2,0)),"")</f>
        <v/>
      </c>
      <c r="G2158" s="33">
        <f>IFERROR(IF(OR(C2158="",D2158=""),"",D2158*VLOOKUP(C2158,'Setup - Mix Design'!$A$5:$I$504,3,0)),"")</f>
        <v/>
      </c>
      <c r="H2158" s="33">
        <f>IFERROR(IF(OR(C2158="",D2158=""),"",D2158*VLOOKUP(C2158,'Setup - Mix Design'!$A$5:$I$504,4,0)),"")</f>
        <v/>
      </c>
      <c r="I2158" s="33">
        <f>IFERROR(IF(OR(C2158="",D2158=""),"",D2158*VLOOKUP(C2158,'Setup - Mix Design'!$A$5:$I$504,5,0)),"")</f>
        <v/>
      </c>
      <c r="J2158" s="33">
        <f>IFERROR(IF(OR(C2158="",D2158=""),"",D2158*VLOOKUP(C2158,'Setup - Mix Design'!$A$5:$I$504,6,0)),"")</f>
        <v/>
      </c>
      <c r="K2158" s="33">
        <f>IFERROR(IF(OR(C2158="",D2158=""),"",D2158*VLOOKUP(C2158,'Setup - Mix Design'!$A$5:$I$504,7,0)),"")</f>
        <v/>
      </c>
    </row>
    <row r="2159">
      <c r="A2159" s="31" t="n"/>
      <c r="B2159" s="26" t="n"/>
      <c r="C2159" s="26" t="n"/>
      <c r="D2159" s="27" t="n"/>
      <c r="E2159" s="26" t="n"/>
      <c r="F2159" s="33">
        <f>IFERROR(IF(OR(C2159="",D2159=""),"",D2159*VLOOKUP(C2159,'Setup - Mix Design'!$A$5:$I$504,2,0)),"")</f>
        <v/>
      </c>
      <c r="G2159" s="33">
        <f>IFERROR(IF(OR(C2159="",D2159=""),"",D2159*VLOOKUP(C2159,'Setup - Mix Design'!$A$5:$I$504,3,0)),"")</f>
        <v/>
      </c>
      <c r="H2159" s="33">
        <f>IFERROR(IF(OR(C2159="",D2159=""),"",D2159*VLOOKUP(C2159,'Setup - Mix Design'!$A$5:$I$504,4,0)),"")</f>
        <v/>
      </c>
      <c r="I2159" s="33">
        <f>IFERROR(IF(OR(C2159="",D2159=""),"",D2159*VLOOKUP(C2159,'Setup - Mix Design'!$A$5:$I$504,5,0)),"")</f>
        <v/>
      </c>
      <c r="J2159" s="33">
        <f>IFERROR(IF(OR(C2159="",D2159=""),"",D2159*VLOOKUP(C2159,'Setup - Mix Design'!$A$5:$I$504,6,0)),"")</f>
        <v/>
      </c>
      <c r="K2159" s="33">
        <f>IFERROR(IF(OR(C2159="",D2159=""),"",D2159*VLOOKUP(C2159,'Setup - Mix Design'!$A$5:$I$504,7,0)),"")</f>
        <v/>
      </c>
    </row>
    <row r="2160">
      <c r="A2160" s="31" t="n"/>
      <c r="B2160" s="26" t="n"/>
      <c r="C2160" s="26" t="n"/>
      <c r="D2160" s="27" t="n"/>
      <c r="E2160" s="26" t="n"/>
      <c r="F2160" s="33">
        <f>IFERROR(IF(OR(C2160="",D2160=""),"",D2160*VLOOKUP(C2160,'Setup - Mix Design'!$A$5:$I$504,2,0)),"")</f>
        <v/>
      </c>
      <c r="G2160" s="33">
        <f>IFERROR(IF(OR(C2160="",D2160=""),"",D2160*VLOOKUP(C2160,'Setup - Mix Design'!$A$5:$I$504,3,0)),"")</f>
        <v/>
      </c>
      <c r="H2160" s="33">
        <f>IFERROR(IF(OR(C2160="",D2160=""),"",D2160*VLOOKUP(C2160,'Setup - Mix Design'!$A$5:$I$504,4,0)),"")</f>
        <v/>
      </c>
      <c r="I2160" s="33">
        <f>IFERROR(IF(OR(C2160="",D2160=""),"",D2160*VLOOKUP(C2160,'Setup - Mix Design'!$A$5:$I$504,5,0)),"")</f>
        <v/>
      </c>
      <c r="J2160" s="33">
        <f>IFERROR(IF(OR(C2160="",D2160=""),"",D2160*VLOOKUP(C2160,'Setup - Mix Design'!$A$5:$I$504,6,0)),"")</f>
        <v/>
      </c>
      <c r="K2160" s="33">
        <f>IFERROR(IF(OR(C2160="",D2160=""),"",D2160*VLOOKUP(C2160,'Setup - Mix Design'!$A$5:$I$504,7,0)),"")</f>
        <v/>
      </c>
    </row>
    <row r="2161">
      <c r="A2161" s="31" t="n"/>
      <c r="B2161" s="26" t="n"/>
      <c r="C2161" s="26" t="n"/>
      <c r="D2161" s="27" t="n"/>
      <c r="E2161" s="26" t="n"/>
      <c r="F2161" s="33">
        <f>IFERROR(IF(OR(C2161="",D2161=""),"",D2161*VLOOKUP(C2161,'Setup - Mix Design'!$A$5:$I$504,2,0)),"")</f>
        <v/>
      </c>
      <c r="G2161" s="33">
        <f>IFERROR(IF(OR(C2161="",D2161=""),"",D2161*VLOOKUP(C2161,'Setup - Mix Design'!$A$5:$I$504,3,0)),"")</f>
        <v/>
      </c>
      <c r="H2161" s="33">
        <f>IFERROR(IF(OR(C2161="",D2161=""),"",D2161*VLOOKUP(C2161,'Setup - Mix Design'!$A$5:$I$504,4,0)),"")</f>
        <v/>
      </c>
      <c r="I2161" s="33">
        <f>IFERROR(IF(OR(C2161="",D2161=""),"",D2161*VLOOKUP(C2161,'Setup - Mix Design'!$A$5:$I$504,5,0)),"")</f>
        <v/>
      </c>
      <c r="J2161" s="33">
        <f>IFERROR(IF(OR(C2161="",D2161=""),"",D2161*VLOOKUP(C2161,'Setup - Mix Design'!$A$5:$I$504,6,0)),"")</f>
        <v/>
      </c>
      <c r="K2161" s="33">
        <f>IFERROR(IF(OR(C2161="",D2161=""),"",D2161*VLOOKUP(C2161,'Setup - Mix Design'!$A$5:$I$504,7,0)),"")</f>
        <v/>
      </c>
    </row>
    <row r="2162">
      <c r="A2162" s="31" t="n"/>
      <c r="B2162" s="26" t="n"/>
      <c r="C2162" s="26" t="n"/>
      <c r="D2162" s="27" t="n"/>
      <c r="E2162" s="26" t="n"/>
      <c r="F2162" s="33">
        <f>IFERROR(IF(OR(C2162="",D2162=""),"",D2162*VLOOKUP(C2162,'Setup - Mix Design'!$A$5:$I$504,2,0)),"")</f>
        <v/>
      </c>
      <c r="G2162" s="33">
        <f>IFERROR(IF(OR(C2162="",D2162=""),"",D2162*VLOOKUP(C2162,'Setup - Mix Design'!$A$5:$I$504,3,0)),"")</f>
        <v/>
      </c>
      <c r="H2162" s="33">
        <f>IFERROR(IF(OR(C2162="",D2162=""),"",D2162*VLOOKUP(C2162,'Setup - Mix Design'!$A$5:$I$504,4,0)),"")</f>
        <v/>
      </c>
      <c r="I2162" s="33">
        <f>IFERROR(IF(OR(C2162="",D2162=""),"",D2162*VLOOKUP(C2162,'Setup - Mix Design'!$A$5:$I$504,5,0)),"")</f>
        <v/>
      </c>
      <c r="J2162" s="33">
        <f>IFERROR(IF(OR(C2162="",D2162=""),"",D2162*VLOOKUP(C2162,'Setup - Mix Design'!$A$5:$I$504,6,0)),"")</f>
        <v/>
      </c>
      <c r="K2162" s="33">
        <f>IFERROR(IF(OR(C2162="",D2162=""),"",D2162*VLOOKUP(C2162,'Setup - Mix Design'!$A$5:$I$504,7,0)),"")</f>
        <v/>
      </c>
    </row>
    <row r="2163">
      <c r="A2163" s="31" t="n"/>
      <c r="B2163" s="26" t="n"/>
      <c r="C2163" s="26" t="n"/>
      <c r="D2163" s="27" t="n"/>
      <c r="E2163" s="26" t="n"/>
      <c r="F2163" s="33">
        <f>IFERROR(IF(OR(C2163="",D2163=""),"",D2163*VLOOKUP(C2163,'Setup - Mix Design'!$A$5:$I$504,2,0)),"")</f>
        <v/>
      </c>
      <c r="G2163" s="33">
        <f>IFERROR(IF(OR(C2163="",D2163=""),"",D2163*VLOOKUP(C2163,'Setup - Mix Design'!$A$5:$I$504,3,0)),"")</f>
        <v/>
      </c>
      <c r="H2163" s="33">
        <f>IFERROR(IF(OR(C2163="",D2163=""),"",D2163*VLOOKUP(C2163,'Setup - Mix Design'!$A$5:$I$504,4,0)),"")</f>
        <v/>
      </c>
      <c r="I2163" s="33">
        <f>IFERROR(IF(OR(C2163="",D2163=""),"",D2163*VLOOKUP(C2163,'Setup - Mix Design'!$A$5:$I$504,5,0)),"")</f>
        <v/>
      </c>
      <c r="J2163" s="33">
        <f>IFERROR(IF(OR(C2163="",D2163=""),"",D2163*VLOOKUP(C2163,'Setup - Mix Design'!$A$5:$I$504,6,0)),"")</f>
        <v/>
      </c>
      <c r="K2163" s="33">
        <f>IFERROR(IF(OR(C2163="",D2163=""),"",D2163*VLOOKUP(C2163,'Setup - Mix Design'!$A$5:$I$504,7,0)),"")</f>
        <v/>
      </c>
    </row>
    <row r="2164">
      <c r="A2164" s="31" t="n"/>
      <c r="B2164" s="26" t="n"/>
      <c r="C2164" s="26" t="n"/>
      <c r="D2164" s="27" t="n"/>
      <c r="E2164" s="26" t="n"/>
      <c r="F2164" s="33">
        <f>IFERROR(IF(OR(C2164="",D2164=""),"",D2164*VLOOKUP(C2164,'Setup - Mix Design'!$A$5:$I$504,2,0)),"")</f>
        <v/>
      </c>
      <c r="G2164" s="33">
        <f>IFERROR(IF(OR(C2164="",D2164=""),"",D2164*VLOOKUP(C2164,'Setup - Mix Design'!$A$5:$I$504,3,0)),"")</f>
        <v/>
      </c>
      <c r="H2164" s="33">
        <f>IFERROR(IF(OR(C2164="",D2164=""),"",D2164*VLOOKUP(C2164,'Setup - Mix Design'!$A$5:$I$504,4,0)),"")</f>
        <v/>
      </c>
      <c r="I2164" s="33">
        <f>IFERROR(IF(OR(C2164="",D2164=""),"",D2164*VLOOKUP(C2164,'Setup - Mix Design'!$A$5:$I$504,5,0)),"")</f>
        <v/>
      </c>
      <c r="J2164" s="33">
        <f>IFERROR(IF(OR(C2164="",D2164=""),"",D2164*VLOOKUP(C2164,'Setup - Mix Design'!$A$5:$I$504,6,0)),"")</f>
        <v/>
      </c>
      <c r="K2164" s="33">
        <f>IFERROR(IF(OR(C2164="",D2164=""),"",D2164*VLOOKUP(C2164,'Setup - Mix Design'!$A$5:$I$504,7,0)),"")</f>
        <v/>
      </c>
    </row>
    <row r="2165">
      <c r="A2165" s="31" t="n"/>
      <c r="B2165" s="26" t="n"/>
      <c r="C2165" s="26" t="n"/>
      <c r="D2165" s="27" t="n"/>
      <c r="E2165" s="26" t="n"/>
      <c r="F2165" s="33">
        <f>IFERROR(IF(OR(C2165="",D2165=""),"",D2165*VLOOKUP(C2165,'Setup - Mix Design'!$A$5:$I$504,2,0)),"")</f>
        <v/>
      </c>
      <c r="G2165" s="33">
        <f>IFERROR(IF(OR(C2165="",D2165=""),"",D2165*VLOOKUP(C2165,'Setup - Mix Design'!$A$5:$I$504,3,0)),"")</f>
        <v/>
      </c>
      <c r="H2165" s="33">
        <f>IFERROR(IF(OR(C2165="",D2165=""),"",D2165*VLOOKUP(C2165,'Setup - Mix Design'!$A$5:$I$504,4,0)),"")</f>
        <v/>
      </c>
      <c r="I2165" s="33">
        <f>IFERROR(IF(OR(C2165="",D2165=""),"",D2165*VLOOKUP(C2165,'Setup - Mix Design'!$A$5:$I$504,5,0)),"")</f>
        <v/>
      </c>
      <c r="J2165" s="33">
        <f>IFERROR(IF(OR(C2165="",D2165=""),"",D2165*VLOOKUP(C2165,'Setup - Mix Design'!$A$5:$I$504,6,0)),"")</f>
        <v/>
      </c>
      <c r="K2165" s="33">
        <f>IFERROR(IF(OR(C2165="",D2165=""),"",D2165*VLOOKUP(C2165,'Setup - Mix Design'!$A$5:$I$504,7,0)),"")</f>
        <v/>
      </c>
    </row>
    <row r="2166">
      <c r="A2166" s="31" t="n"/>
      <c r="B2166" s="26" t="n"/>
      <c r="C2166" s="26" t="n"/>
      <c r="D2166" s="27" t="n"/>
      <c r="E2166" s="26" t="n"/>
      <c r="F2166" s="33">
        <f>IFERROR(IF(OR(C2166="",D2166=""),"",D2166*VLOOKUP(C2166,'Setup - Mix Design'!$A$5:$I$504,2,0)),"")</f>
        <v/>
      </c>
      <c r="G2166" s="33">
        <f>IFERROR(IF(OR(C2166="",D2166=""),"",D2166*VLOOKUP(C2166,'Setup - Mix Design'!$A$5:$I$504,3,0)),"")</f>
        <v/>
      </c>
      <c r="H2166" s="33">
        <f>IFERROR(IF(OR(C2166="",D2166=""),"",D2166*VLOOKUP(C2166,'Setup - Mix Design'!$A$5:$I$504,4,0)),"")</f>
        <v/>
      </c>
      <c r="I2166" s="33">
        <f>IFERROR(IF(OR(C2166="",D2166=""),"",D2166*VLOOKUP(C2166,'Setup - Mix Design'!$A$5:$I$504,5,0)),"")</f>
        <v/>
      </c>
      <c r="J2166" s="33">
        <f>IFERROR(IF(OR(C2166="",D2166=""),"",D2166*VLOOKUP(C2166,'Setup - Mix Design'!$A$5:$I$504,6,0)),"")</f>
        <v/>
      </c>
      <c r="K2166" s="33">
        <f>IFERROR(IF(OR(C2166="",D2166=""),"",D2166*VLOOKUP(C2166,'Setup - Mix Design'!$A$5:$I$504,7,0)),"")</f>
        <v/>
      </c>
    </row>
    <row r="2167">
      <c r="A2167" s="31" t="n"/>
      <c r="B2167" s="26" t="n"/>
      <c r="C2167" s="26" t="n"/>
      <c r="D2167" s="27" t="n"/>
      <c r="E2167" s="26" t="n"/>
      <c r="F2167" s="33">
        <f>IFERROR(IF(OR(C2167="",D2167=""),"",D2167*VLOOKUP(C2167,'Setup - Mix Design'!$A$5:$I$504,2,0)),"")</f>
        <v/>
      </c>
      <c r="G2167" s="33">
        <f>IFERROR(IF(OR(C2167="",D2167=""),"",D2167*VLOOKUP(C2167,'Setup - Mix Design'!$A$5:$I$504,3,0)),"")</f>
        <v/>
      </c>
      <c r="H2167" s="33">
        <f>IFERROR(IF(OR(C2167="",D2167=""),"",D2167*VLOOKUP(C2167,'Setup - Mix Design'!$A$5:$I$504,4,0)),"")</f>
        <v/>
      </c>
      <c r="I2167" s="33">
        <f>IFERROR(IF(OR(C2167="",D2167=""),"",D2167*VLOOKUP(C2167,'Setup - Mix Design'!$A$5:$I$504,5,0)),"")</f>
        <v/>
      </c>
      <c r="J2167" s="33">
        <f>IFERROR(IF(OR(C2167="",D2167=""),"",D2167*VLOOKUP(C2167,'Setup - Mix Design'!$A$5:$I$504,6,0)),"")</f>
        <v/>
      </c>
      <c r="K2167" s="33">
        <f>IFERROR(IF(OR(C2167="",D2167=""),"",D2167*VLOOKUP(C2167,'Setup - Mix Design'!$A$5:$I$504,7,0)),"")</f>
        <v/>
      </c>
    </row>
    <row r="2168">
      <c r="A2168" s="31" t="n"/>
      <c r="B2168" s="26" t="n"/>
      <c r="C2168" s="26" t="n"/>
      <c r="D2168" s="27" t="n"/>
      <c r="E2168" s="26" t="n"/>
      <c r="F2168" s="33">
        <f>IFERROR(IF(OR(C2168="",D2168=""),"",D2168*VLOOKUP(C2168,'Setup - Mix Design'!$A$5:$I$504,2,0)),"")</f>
        <v/>
      </c>
      <c r="G2168" s="33">
        <f>IFERROR(IF(OR(C2168="",D2168=""),"",D2168*VLOOKUP(C2168,'Setup - Mix Design'!$A$5:$I$504,3,0)),"")</f>
        <v/>
      </c>
      <c r="H2168" s="33">
        <f>IFERROR(IF(OR(C2168="",D2168=""),"",D2168*VLOOKUP(C2168,'Setup - Mix Design'!$A$5:$I$504,4,0)),"")</f>
        <v/>
      </c>
      <c r="I2168" s="33">
        <f>IFERROR(IF(OR(C2168="",D2168=""),"",D2168*VLOOKUP(C2168,'Setup - Mix Design'!$A$5:$I$504,5,0)),"")</f>
        <v/>
      </c>
      <c r="J2168" s="33">
        <f>IFERROR(IF(OR(C2168="",D2168=""),"",D2168*VLOOKUP(C2168,'Setup - Mix Design'!$A$5:$I$504,6,0)),"")</f>
        <v/>
      </c>
      <c r="K2168" s="33">
        <f>IFERROR(IF(OR(C2168="",D2168=""),"",D2168*VLOOKUP(C2168,'Setup - Mix Design'!$A$5:$I$504,7,0)),"")</f>
        <v/>
      </c>
    </row>
    <row r="2169">
      <c r="A2169" s="31" t="n"/>
      <c r="B2169" s="26" t="n"/>
      <c r="C2169" s="26" t="n"/>
      <c r="D2169" s="27" t="n"/>
      <c r="E2169" s="26" t="n"/>
      <c r="F2169" s="33">
        <f>IFERROR(IF(OR(C2169="",D2169=""),"",D2169*VLOOKUP(C2169,'Setup - Mix Design'!$A$5:$I$504,2,0)),"")</f>
        <v/>
      </c>
      <c r="G2169" s="33">
        <f>IFERROR(IF(OR(C2169="",D2169=""),"",D2169*VLOOKUP(C2169,'Setup - Mix Design'!$A$5:$I$504,3,0)),"")</f>
        <v/>
      </c>
      <c r="H2169" s="33">
        <f>IFERROR(IF(OR(C2169="",D2169=""),"",D2169*VLOOKUP(C2169,'Setup - Mix Design'!$A$5:$I$504,4,0)),"")</f>
        <v/>
      </c>
      <c r="I2169" s="33">
        <f>IFERROR(IF(OR(C2169="",D2169=""),"",D2169*VLOOKUP(C2169,'Setup - Mix Design'!$A$5:$I$504,5,0)),"")</f>
        <v/>
      </c>
      <c r="J2169" s="33">
        <f>IFERROR(IF(OR(C2169="",D2169=""),"",D2169*VLOOKUP(C2169,'Setup - Mix Design'!$A$5:$I$504,6,0)),"")</f>
        <v/>
      </c>
      <c r="K2169" s="33">
        <f>IFERROR(IF(OR(C2169="",D2169=""),"",D2169*VLOOKUP(C2169,'Setup - Mix Design'!$A$5:$I$504,7,0)),"")</f>
        <v/>
      </c>
    </row>
    <row r="2170">
      <c r="A2170" s="31" t="n"/>
      <c r="B2170" s="26" t="n"/>
      <c r="C2170" s="26" t="n"/>
      <c r="D2170" s="27" t="n"/>
      <c r="E2170" s="26" t="n"/>
      <c r="F2170" s="33">
        <f>IFERROR(IF(OR(C2170="",D2170=""),"",D2170*VLOOKUP(C2170,'Setup - Mix Design'!$A$5:$I$504,2,0)),"")</f>
        <v/>
      </c>
      <c r="G2170" s="33">
        <f>IFERROR(IF(OR(C2170="",D2170=""),"",D2170*VLOOKUP(C2170,'Setup - Mix Design'!$A$5:$I$504,3,0)),"")</f>
        <v/>
      </c>
      <c r="H2170" s="33">
        <f>IFERROR(IF(OR(C2170="",D2170=""),"",D2170*VLOOKUP(C2170,'Setup - Mix Design'!$A$5:$I$504,4,0)),"")</f>
        <v/>
      </c>
      <c r="I2170" s="33">
        <f>IFERROR(IF(OR(C2170="",D2170=""),"",D2170*VLOOKUP(C2170,'Setup - Mix Design'!$A$5:$I$504,5,0)),"")</f>
        <v/>
      </c>
      <c r="J2170" s="33">
        <f>IFERROR(IF(OR(C2170="",D2170=""),"",D2170*VLOOKUP(C2170,'Setup - Mix Design'!$A$5:$I$504,6,0)),"")</f>
        <v/>
      </c>
      <c r="K2170" s="33">
        <f>IFERROR(IF(OR(C2170="",D2170=""),"",D2170*VLOOKUP(C2170,'Setup - Mix Design'!$A$5:$I$504,7,0)),"")</f>
        <v/>
      </c>
    </row>
    <row r="2171">
      <c r="A2171" s="31" t="n"/>
      <c r="B2171" s="26" t="n"/>
      <c r="C2171" s="26" t="n"/>
      <c r="D2171" s="27" t="n"/>
      <c r="E2171" s="26" t="n"/>
      <c r="F2171" s="33">
        <f>IFERROR(IF(OR(C2171="",D2171=""),"",D2171*VLOOKUP(C2171,'Setup - Mix Design'!$A$5:$I$504,2,0)),"")</f>
        <v/>
      </c>
      <c r="G2171" s="33">
        <f>IFERROR(IF(OR(C2171="",D2171=""),"",D2171*VLOOKUP(C2171,'Setup - Mix Design'!$A$5:$I$504,3,0)),"")</f>
        <v/>
      </c>
      <c r="H2171" s="33">
        <f>IFERROR(IF(OR(C2171="",D2171=""),"",D2171*VLOOKUP(C2171,'Setup - Mix Design'!$A$5:$I$504,4,0)),"")</f>
        <v/>
      </c>
      <c r="I2171" s="33">
        <f>IFERROR(IF(OR(C2171="",D2171=""),"",D2171*VLOOKUP(C2171,'Setup - Mix Design'!$A$5:$I$504,5,0)),"")</f>
        <v/>
      </c>
      <c r="J2171" s="33">
        <f>IFERROR(IF(OR(C2171="",D2171=""),"",D2171*VLOOKUP(C2171,'Setup - Mix Design'!$A$5:$I$504,6,0)),"")</f>
        <v/>
      </c>
      <c r="K2171" s="33">
        <f>IFERROR(IF(OR(C2171="",D2171=""),"",D2171*VLOOKUP(C2171,'Setup - Mix Design'!$A$5:$I$504,7,0)),"")</f>
        <v/>
      </c>
    </row>
    <row r="2172">
      <c r="A2172" s="31" t="n"/>
      <c r="B2172" s="26" t="n"/>
      <c r="C2172" s="26" t="n"/>
      <c r="D2172" s="27" t="n"/>
      <c r="E2172" s="26" t="n"/>
      <c r="F2172" s="33">
        <f>IFERROR(IF(OR(C2172="",D2172=""),"",D2172*VLOOKUP(C2172,'Setup - Mix Design'!$A$5:$I$504,2,0)),"")</f>
        <v/>
      </c>
      <c r="G2172" s="33">
        <f>IFERROR(IF(OR(C2172="",D2172=""),"",D2172*VLOOKUP(C2172,'Setup - Mix Design'!$A$5:$I$504,3,0)),"")</f>
        <v/>
      </c>
      <c r="H2172" s="33">
        <f>IFERROR(IF(OR(C2172="",D2172=""),"",D2172*VLOOKUP(C2172,'Setup - Mix Design'!$A$5:$I$504,4,0)),"")</f>
        <v/>
      </c>
      <c r="I2172" s="33">
        <f>IFERROR(IF(OR(C2172="",D2172=""),"",D2172*VLOOKUP(C2172,'Setup - Mix Design'!$A$5:$I$504,5,0)),"")</f>
        <v/>
      </c>
      <c r="J2172" s="33">
        <f>IFERROR(IF(OR(C2172="",D2172=""),"",D2172*VLOOKUP(C2172,'Setup - Mix Design'!$A$5:$I$504,6,0)),"")</f>
        <v/>
      </c>
      <c r="K2172" s="33">
        <f>IFERROR(IF(OR(C2172="",D2172=""),"",D2172*VLOOKUP(C2172,'Setup - Mix Design'!$A$5:$I$504,7,0)),"")</f>
        <v/>
      </c>
    </row>
    <row r="2173">
      <c r="A2173" s="31" t="n"/>
      <c r="B2173" s="26" t="n"/>
      <c r="C2173" s="26" t="n"/>
      <c r="D2173" s="27" t="n"/>
      <c r="E2173" s="26" t="n"/>
      <c r="F2173" s="33">
        <f>IFERROR(IF(OR(C2173="",D2173=""),"",D2173*VLOOKUP(C2173,'Setup - Mix Design'!$A$5:$I$504,2,0)),"")</f>
        <v/>
      </c>
      <c r="G2173" s="33">
        <f>IFERROR(IF(OR(C2173="",D2173=""),"",D2173*VLOOKUP(C2173,'Setup - Mix Design'!$A$5:$I$504,3,0)),"")</f>
        <v/>
      </c>
      <c r="H2173" s="33">
        <f>IFERROR(IF(OR(C2173="",D2173=""),"",D2173*VLOOKUP(C2173,'Setup - Mix Design'!$A$5:$I$504,4,0)),"")</f>
        <v/>
      </c>
      <c r="I2173" s="33">
        <f>IFERROR(IF(OR(C2173="",D2173=""),"",D2173*VLOOKUP(C2173,'Setup - Mix Design'!$A$5:$I$504,5,0)),"")</f>
        <v/>
      </c>
      <c r="J2173" s="33">
        <f>IFERROR(IF(OR(C2173="",D2173=""),"",D2173*VLOOKUP(C2173,'Setup - Mix Design'!$A$5:$I$504,6,0)),"")</f>
        <v/>
      </c>
      <c r="K2173" s="33">
        <f>IFERROR(IF(OR(C2173="",D2173=""),"",D2173*VLOOKUP(C2173,'Setup - Mix Design'!$A$5:$I$504,7,0)),"")</f>
        <v/>
      </c>
    </row>
    <row r="2174">
      <c r="A2174" s="31" t="n"/>
      <c r="B2174" s="26" t="n"/>
      <c r="C2174" s="26" t="n"/>
      <c r="D2174" s="27" t="n"/>
      <c r="E2174" s="26" t="n"/>
      <c r="F2174" s="33">
        <f>IFERROR(IF(OR(C2174="",D2174=""),"",D2174*VLOOKUP(C2174,'Setup - Mix Design'!$A$5:$I$504,2,0)),"")</f>
        <v/>
      </c>
      <c r="G2174" s="33">
        <f>IFERROR(IF(OR(C2174="",D2174=""),"",D2174*VLOOKUP(C2174,'Setup - Mix Design'!$A$5:$I$504,3,0)),"")</f>
        <v/>
      </c>
      <c r="H2174" s="33">
        <f>IFERROR(IF(OR(C2174="",D2174=""),"",D2174*VLOOKUP(C2174,'Setup - Mix Design'!$A$5:$I$504,4,0)),"")</f>
        <v/>
      </c>
      <c r="I2174" s="33">
        <f>IFERROR(IF(OR(C2174="",D2174=""),"",D2174*VLOOKUP(C2174,'Setup - Mix Design'!$A$5:$I$504,5,0)),"")</f>
        <v/>
      </c>
      <c r="J2174" s="33">
        <f>IFERROR(IF(OR(C2174="",D2174=""),"",D2174*VLOOKUP(C2174,'Setup - Mix Design'!$A$5:$I$504,6,0)),"")</f>
        <v/>
      </c>
      <c r="K2174" s="33">
        <f>IFERROR(IF(OR(C2174="",D2174=""),"",D2174*VLOOKUP(C2174,'Setup - Mix Design'!$A$5:$I$504,7,0)),"")</f>
        <v/>
      </c>
    </row>
    <row r="2175">
      <c r="A2175" s="31" t="n"/>
      <c r="B2175" s="26" t="n"/>
      <c r="C2175" s="26" t="n"/>
      <c r="D2175" s="27" t="n"/>
      <c r="E2175" s="26" t="n"/>
      <c r="F2175" s="33">
        <f>IFERROR(IF(OR(C2175="",D2175=""),"",D2175*VLOOKUP(C2175,'Setup - Mix Design'!$A$5:$I$504,2,0)),"")</f>
        <v/>
      </c>
      <c r="G2175" s="33">
        <f>IFERROR(IF(OR(C2175="",D2175=""),"",D2175*VLOOKUP(C2175,'Setup - Mix Design'!$A$5:$I$504,3,0)),"")</f>
        <v/>
      </c>
      <c r="H2175" s="33">
        <f>IFERROR(IF(OR(C2175="",D2175=""),"",D2175*VLOOKUP(C2175,'Setup - Mix Design'!$A$5:$I$504,4,0)),"")</f>
        <v/>
      </c>
      <c r="I2175" s="33">
        <f>IFERROR(IF(OR(C2175="",D2175=""),"",D2175*VLOOKUP(C2175,'Setup - Mix Design'!$A$5:$I$504,5,0)),"")</f>
        <v/>
      </c>
      <c r="J2175" s="33">
        <f>IFERROR(IF(OR(C2175="",D2175=""),"",D2175*VLOOKUP(C2175,'Setup - Mix Design'!$A$5:$I$504,6,0)),"")</f>
        <v/>
      </c>
      <c r="K2175" s="33">
        <f>IFERROR(IF(OR(C2175="",D2175=""),"",D2175*VLOOKUP(C2175,'Setup - Mix Design'!$A$5:$I$504,7,0)),"")</f>
        <v/>
      </c>
    </row>
    <row r="2176">
      <c r="A2176" s="31" t="n"/>
      <c r="B2176" s="26" t="n"/>
      <c r="C2176" s="26" t="n"/>
      <c r="D2176" s="27" t="n"/>
      <c r="E2176" s="26" t="n"/>
      <c r="F2176" s="33">
        <f>IFERROR(IF(OR(C2176="",D2176=""),"",D2176*VLOOKUP(C2176,'Setup - Mix Design'!$A$5:$I$504,2,0)),"")</f>
        <v/>
      </c>
      <c r="G2176" s="33">
        <f>IFERROR(IF(OR(C2176="",D2176=""),"",D2176*VLOOKUP(C2176,'Setup - Mix Design'!$A$5:$I$504,3,0)),"")</f>
        <v/>
      </c>
      <c r="H2176" s="33">
        <f>IFERROR(IF(OR(C2176="",D2176=""),"",D2176*VLOOKUP(C2176,'Setup - Mix Design'!$A$5:$I$504,4,0)),"")</f>
        <v/>
      </c>
      <c r="I2176" s="33">
        <f>IFERROR(IF(OR(C2176="",D2176=""),"",D2176*VLOOKUP(C2176,'Setup - Mix Design'!$A$5:$I$504,5,0)),"")</f>
        <v/>
      </c>
      <c r="J2176" s="33">
        <f>IFERROR(IF(OR(C2176="",D2176=""),"",D2176*VLOOKUP(C2176,'Setup - Mix Design'!$A$5:$I$504,6,0)),"")</f>
        <v/>
      </c>
      <c r="K2176" s="33">
        <f>IFERROR(IF(OR(C2176="",D2176=""),"",D2176*VLOOKUP(C2176,'Setup - Mix Design'!$A$5:$I$504,7,0)),"")</f>
        <v/>
      </c>
    </row>
    <row r="2177">
      <c r="A2177" s="31" t="n"/>
      <c r="B2177" s="26" t="n"/>
      <c r="C2177" s="26" t="n"/>
      <c r="D2177" s="27" t="n"/>
      <c r="E2177" s="26" t="n"/>
      <c r="F2177" s="33">
        <f>IFERROR(IF(OR(C2177="",D2177=""),"",D2177*VLOOKUP(C2177,'Setup - Mix Design'!$A$5:$I$504,2,0)),"")</f>
        <v/>
      </c>
      <c r="G2177" s="33">
        <f>IFERROR(IF(OR(C2177="",D2177=""),"",D2177*VLOOKUP(C2177,'Setup - Mix Design'!$A$5:$I$504,3,0)),"")</f>
        <v/>
      </c>
      <c r="H2177" s="33">
        <f>IFERROR(IF(OR(C2177="",D2177=""),"",D2177*VLOOKUP(C2177,'Setup - Mix Design'!$A$5:$I$504,4,0)),"")</f>
        <v/>
      </c>
      <c r="I2177" s="33">
        <f>IFERROR(IF(OR(C2177="",D2177=""),"",D2177*VLOOKUP(C2177,'Setup - Mix Design'!$A$5:$I$504,5,0)),"")</f>
        <v/>
      </c>
      <c r="J2177" s="33">
        <f>IFERROR(IF(OR(C2177="",D2177=""),"",D2177*VLOOKUP(C2177,'Setup - Mix Design'!$A$5:$I$504,6,0)),"")</f>
        <v/>
      </c>
      <c r="K2177" s="33">
        <f>IFERROR(IF(OR(C2177="",D2177=""),"",D2177*VLOOKUP(C2177,'Setup - Mix Design'!$A$5:$I$504,7,0)),"")</f>
        <v/>
      </c>
    </row>
    <row r="2178">
      <c r="A2178" s="31" t="n"/>
      <c r="B2178" s="26" t="n"/>
      <c r="C2178" s="26" t="n"/>
      <c r="D2178" s="27" t="n"/>
      <c r="E2178" s="26" t="n"/>
      <c r="F2178" s="33">
        <f>IFERROR(IF(OR(C2178="",D2178=""),"",D2178*VLOOKUP(C2178,'Setup - Mix Design'!$A$5:$I$504,2,0)),"")</f>
        <v/>
      </c>
      <c r="G2178" s="33">
        <f>IFERROR(IF(OR(C2178="",D2178=""),"",D2178*VLOOKUP(C2178,'Setup - Mix Design'!$A$5:$I$504,3,0)),"")</f>
        <v/>
      </c>
      <c r="H2178" s="33">
        <f>IFERROR(IF(OR(C2178="",D2178=""),"",D2178*VLOOKUP(C2178,'Setup - Mix Design'!$A$5:$I$504,4,0)),"")</f>
        <v/>
      </c>
      <c r="I2178" s="33">
        <f>IFERROR(IF(OR(C2178="",D2178=""),"",D2178*VLOOKUP(C2178,'Setup - Mix Design'!$A$5:$I$504,5,0)),"")</f>
        <v/>
      </c>
      <c r="J2178" s="33">
        <f>IFERROR(IF(OR(C2178="",D2178=""),"",D2178*VLOOKUP(C2178,'Setup - Mix Design'!$A$5:$I$504,6,0)),"")</f>
        <v/>
      </c>
      <c r="K2178" s="33">
        <f>IFERROR(IF(OR(C2178="",D2178=""),"",D2178*VLOOKUP(C2178,'Setup - Mix Design'!$A$5:$I$504,7,0)),"")</f>
        <v/>
      </c>
    </row>
    <row r="2179">
      <c r="A2179" s="31" t="n"/>
      <c r="B2179" s="26" t="n"/>
      <c r="C2179" s="26" t="n"/>
      <c r="D2179" s="27" t="n"/>
      <c r="E2179" s="26" t="n"/>
      <c r="F2179" s="33">
        <f>IFERROR(IF(OR(C2179="",D2179=""),"",D2179*VLOOKUP(C2179,'Setup - Mix Design'!$A$5:$I$504,2,0)),"")</f>
        <v/>
      </c>
      <c r="G2179" s="33">
        <f>IFERROR(IF(OR(C2179="",D2179=""),"",D2179*VLOOKUP(C2179,'Setup - Mix Design'!$A$5:$I$504,3,0)),"")</f>
        <v/>
      </c>
      <c r="H2179" s="33">
        <f>IFERROR(IF(OR(C2179="",D2179=""),"",D2179*VLOOKUP(C2179,'Setup - Mix Design'!$A$5:$I$504,4,0)),"")</f>
        <v/>
      </c>
      <c r="I2179" s="33">
        <f>IFERROR(IF(OR(C2179="",D2179=""),"",D2179*VLOOKUP(C2179,'Setup - Mix Design'!$A$5:$I$504,5,0)),"")</f>
        <v/>
      </c>
      <c r="J2179" s="33">
        <f>IFERROR(IF(OR(C2179="",D2179=""),"",D2179*VLOOKUP(C2179,'Setup - Mix Design'!$A$5:$I$504,6,0)),"")</f>
        <v/>
      </c>
      <c r="K2179" s="33">
        <f>IFERROR(IF(OR(C2179="",D2179=""),"",D2179*VLOOKUP(C2179,'Setup - Mix Design'!$A$5:$I$504,7,0)),"")</f>
        <v/>
      </c>
    </row>
    <row r="2180">
      <c r="A2180" s="31" t="n"/>
      <c r="B2180" s="26" t="n"/>
      <c r="C2180" s="26" t="n"/>
      <c r="D2180" s="27" t="n"/>
      <c r="E2180" s="26" t="n"/>
      <c r="F2180" s="33">
        <f>IFERROR(IF(OR(C2180="",D2180=""),"",D2180*VLOOKUP(C2180,'Setup - Mix Design'!$A$5:$I$504,2,0)),"")</f>
        <v/>
      </c>
      <c r="G2180" s="33">
        <f>IFERROR(IF(OR(C2180="",D2180=""),"",D2180*VLOOKUP(C2180,'Setup - Mix Design'!$A$5:$I$504,3,0)),"")</f>
        <v/>
      </c>
      <c r="H2180" s="33">
        <f>IFERROR(IF(OR(C2180="",D2180=""),"",D2180*VLOOKUP(C2180,'Setup - Mix Design'!$A$5:$I$504,4,0)),"")</f>
        <v/>
      </c>
      <c r="I2180" s="33">
        <f>IFERROR(IF(OR(C2180="",D2180=""),"",D2180*VLOOKUP(C2180,'Setup - Mix Design'!$A$5:$I$504,5,0)),"")</f>
        <v/>
      </c>
      <c r="J2180" s="33">
        <f>IFERROR(IF(OR(C2180="",D2180=""),"",D2180*VLOOKUP(C2180,'Setup - Mix Design'!$A$5:$I$504,6,0)),"")</f>
        <v/>
      </c>
      <c r="K2180" s="33">
        <f>IFERROR(IF(OR(C2180="",D2180=""),"",D2180*VLOOKUP(C2180,'Setup - Mix Design'!$A$5:$I$504,7,0)),"")</f>
        <v/>
      </c>
    </row>
    <row r="2181">
      <c r="A2181" s="31" t="n"/>
      <c r="B2181" s="26" t="n"/>
      <c r="C2181" s="26" t="n"/>
      <c r="D2181" s="27" t="n"/>
      <c r="E2181" s="26" t="n"/>
      <c r="F2181" s="33">
        <f>IFERROR(IF(OR(C2181="",D2181=""),"",D2181*VLOOKUP(C2181,'Setup - Mix Design'!$A$5:$I$504,2,0)),"")</f>
        <v/>
      </c>
      <c r="G2181" s="33">
        <f>IFERROR(IF(OR(C2181="",D2181=""),"",D2181*VLOOKUP(C2181,'Setup - Mix Design'!$A$5:$I$504,3,0)),"")</f>
        <v/>
      </c>
      <c r="H2181" s="33">
        <f>IFERROR(IF(OR(C2181="",D2181=""),"",D2181*VLOOKUP(C2181,'Setup - Mix Design'!$A$5:$I$504,4,0)),"")</f>
        <v/>
      </c>
      <c r="I2181" s="33">
        <f>IFERROR(IF(OR(C2181="",D2181=""),"",D2181*VLOOKUP(C2181,'Setup - Mix Design'!$A$5:$I$504,5,0)),"")</f>
        <v/>
      </c>
      <c r="J2181" s="33">
        <f>IFERROR(IF(OR(C2181="",D2181=""),"",D2181*VLOOKUP(C2181,'Setup - Mix Design'!$A$5:$I$504,6,0)),"")</f>
        <v/>
      </c>
      <c r="K2181" s="33">
        <f>IFERROR(IF(OR(C2181="",D2181=""),"",D2181*VLOOKUP(C2181,'Setup - Mix Design'!$A$5:$I$504,7,0)),"")</f>
        <v/>
      </c>
    </row>
    <row r="2182">
      <c r="A2182" s="31" t="n"/>
      <c r="B2182" s="26" t="n"/>
      <c r="C2182" s="26" t="n"/>
      <c r="D2182" s="27" t="n"/>
      <c r="E2182" s="26" t="n"/>
      <c r="F2182" s="33">
        <f>IFERROR(IF(OR(C2182="",D2182=""),"",D2182*VLOOKUP(C2182,'Setup - Mix Design'!$A$5:$I$504,2,0)),"")</f>
        <v/>
      </c>
      <c r="G2182" s="33">
        <f>IFERROR(IF(OR(C2182="",D2182=""),"",D2182*VLOOKUP(C2182,'Setup - Mix Design'!$A$5:$I$504,3,0)),"")</f>
        <v/>
      </c>
      <c r="H2182" s="33">
        <f>IFERROR(IF(OR(C2182="",D2182=""),"",D2182*VLOOKUP(C2182,'Setup - Mix Design'!$A$5:$I$504,4,0)),"")</f>
        <v/>
      </c>
      <c r="I2182" s="33">
        <f>IFERROR(IF(OR(C2182="",D2182=""),"",D2182*VLOOKUP(C2182,'Setup - Mix Design'!$A$5:$I$504,5,0)),"")</f>
        <v/>
      </c>
      <c r="J2182" s="33">
        <f>IFERROR(IF(OR(C2182="",D2182=""),"",D2182*VLOOKUP(C2182,'Setup - Mix Design'!$A$5:$I$504,6,0)),"")</f>
        <v/>
      </c>
      <c r="K2182" s="33">
        <f>IFERROR(IF(OR(C2182="",D2182=""),"",D2182*VLOOKUP(C2182,'Setup - Mix Design'!$A$5:$I$504,7,0)),"")</f>
        <v/>
      </c>
    </row>
    <row r="2183">
      <c r="A2183" s="31" t="n"/>
      <c r="B2183" s="26" t="n"/>
      <c r="C2183" s="26" t="n"/>
      <c r="D2183" s="27" t="n"/>
      <c r="E2183" s="26" t="n"/>
      <c r="F2183" s="33">
        <f>IFERROR(IF(OR(C2183="",D2183=""),"",D2183*VLOOKUP(C2183,'Setup - Mix Design'!$A$5:$I$504,2,0)),"")</f>
        <v/>
      </c>
      <c r="G2183" s="33">
        <f>IFERROR(IF(OR(C2183="",D2183=""),"",D2183*VLOOKUP(C2183,'Setup - Mix Design'!$A$5:$I$504,3,0)),"")</f>
        <v/>
      </c>
      <c r="H2183" s="33">
        <f>IFERROR(IF(OR(C2183="",D2183=""),"",D2183*VLOOKUP(C2183,'Setup - Mix Design'!$A$5:$I$504,4,0)),"")</f>
        <v/>
      </c>
      <c r="I2183" s="33">
        <f>IFERROR(IF(OR(C2183="",D2183=""),"",D2183*VLOOKUP(C2183,'Setup - Mix Design'!$A$5:$I$504,5,0)),"")</f>
        <v/>
      </c>
      <c r="J2183" s="33">
        <f>IFERROR(IF(OR(C2183="",D2183=""),"",D2183*VLOOKUP(C2183,'Setup - Mix Design'!$A$5:$I$504,6,0)),"")</f>
        <v/>
      </c>
      <c r="K2183" s="33">
        <f>IFERROR(IF(OR(C2183="",D2183=""),"",D2183*VLOOKUP(C2183,'Setup - Mix Design'!$A$5:$I$504,7,0)),"")</f>
        <v/>
      </c>
    </row>
    <row r="2184">
      <c r="A2184" s="31" t="n"/>
      <c r="B2184" s="26" t="n"/>
      <c r="C2184" s="26" t="n"/>
      <c r="D2184" s="27" t="n"/>
      <c r="E2184" s="26" t="n"/>
      <c r="F2184" s="33">
        <f>IFERROR(IF(OR(C2184="",D2184=""),"",D2184*VLOOKUP(C2184,'Setup - Mix Design'!$A$5:$I$504,2,0)),"")</f>
        <v/>
      </c>
      <c r="G2184" s="33">
        <f>IFERROR(IF(OR(C2184="",D2184=""),"",D2184*VLOOKUP(C2184,'Setup - Mix Design'!$A$5:$I$504,3,0)),"")</f>
        <v/>
      </c>
      <c r="H2184" s="33">
        <f>IFERROR(IF(OR(C2184="",D2184=""),"",D2184*VLOOKUP(C2184,'Setup - Mix Design'!$A$5:$I$504,4,0)),"")</f>
        <v/>
      </c>
      <c r="I2184" s="33">
        <f>IFERROR(IF(OR(C2184="",D2184=""),"",D2184*VLOOKUP(C2184,'Setup - Mix Design'!$A$5:$I$504,5,0)),"")</f>
        <v/>
      </c>
      <c r="J2184" s="33">
        <f>IFERROR(IF(OR(C2184="",D2184=""),"",D2184*VLOOKUP(C2184,'Setup - Mix Design'!$A$5:$I$504,6,0)),"")</f>
        <v/>
      </c>
      <c r="K2184" s="33">
        <f>IFERROR(IF(OR(C2184="",D2184=""),"",D2184*VLOOKUP(C2184,'Setup - Mix Design'!$A$5:$I$504,7,0)),"")</f>
        <v/>
      </c>
    </row>
    <row r="2185">
      <c r="A2185" s="31" t="n"/>
      <c r="B2185" s="26" t="n"/>
      <c r="C2185" s="26" t="n"/>
      <c r="D2185" s="27" t="n"/>
      <c r="E2185" s="26" t="n"/>
      <c r="F2185" s="33">
        <f>IFERROR(IF(OR(C2185="",D2185=""),"",D2185*VLOOKUP(C2185,'Setup - Mix Design'!$A$5:$I$504,2,0)),"")</f>
        <v/>
      </c>
      <c r="G2185" s="33">
        <f>IFERROR(IF(OR(C2185="",D2185=""),"",D2185*VLOOKUP(C2185,'Setup - Mix Design'!$A$5:$I$504,3,0)),"")</f>
        <v/>
      </c>
      <c r="H2185" s="33">
        <f>IFERROR(IF(OR(C2185="",D2185=""),"",D2185*VLOOKUP(C2185,'Setup - Mix Design'!$A$5:$I$504,4,0)),"")</f>
        <v/>
      </c>
      <c r="I2185" s="33">
        <f>IFERROR(IF(OR(C2185="",D2185=""),"",D2185*VLOOKUP(C2185,'Setup - Mix Design'!$A$5:$I$504,5,0)),"")</f>
        <v/>
      </c>
      <c r="J2185" s="33">
        <f>IFERROR(IF(OR(C2185="",D2185=""),"",D2185*VLOOKUP(C2185,'Setup - Mix Design'!$A$5:$I$504,6,0)),"")</f>
        <v/>
      </c>
      <c r="K2185" s="33">
        <f>IFERROR(IF(OR(C2185="",D2185=""),"",D2185*VLOOKUP(C2185,'Setup - Mix Design'!$A$5:$I$504,7,0)),"")</f>
        <v/>
      </c>
    </row>
    <row r="2186">
      <c r="A2186" s="31" t="n"/>
      <c r="B2186" s="26" t="n"/>
      <c r="C2186" s="26" t="n"/>
      <c r="D2186" s="27" t="n"/>
      <c r="E2186" s="26" t="n"/>
      <c r="F2186" s="33">
        <f>IFERROR(IF(OR(C2186="",D2186=""),"",D2186*VLOOKUP(C2186,'Setup - Mix Design'!$A$5:$I$504,2,0)),"")</f>
        <v/>
      </c>
      <c r="G2186" s="33">
        <f>IFERROR(IF(OR(C2186="",D2186=""),"",D2186*VLOOKUP(C2186,'Setup - Mix Design'!$A$5:$I$504,3,0)),"")</f>
        <v/>
      </c>
      <c r="H2186" s="33">
        <f>IFERROR(IF(OR(C2186="",D2186=""),"",D2186*VLOOKUP(C2186,'Setup - Mix Design'!$A$5:$I$504,4,0)),"")</f>
        <v/>
      </c>
      <c r="I2186" s="33">
        <f>IFERROR(IF(OR(C2186="",D2186=""),"",D2186*VLOOKUP(C2186,'Setup - Mix Design'!$A$5:$I$504,5,0)),"")</f>
        <v/>
      </c>
      <c r="J2186" s="33">
        <f>IFERROR(IF(OR(C2186="",D2186=""),"",D2186*VLOOKUP(C2186,'Setup - Mix Design'!$A$5:$I$504,6,0)),"")</f>
        <v/>
      </c>
      <c r="K2186" s="33">
        <f>IFERROR(IF(OR(C2186="",D2186=""),"",D2186*VLOOKUP(C2186,'Setup - Mix Design'!$A$5:$I$504,7,0)),"")</f>
        <v/>
      </c>
    </row>
    <row r="2187">
      <c r="A2187" s="31" t="n"/>
      <c r="B2187" s="26" t="n"/>
      <c r="C2187" s="26" t="n"/>
      <c r="D2187" s="27" t="n"/>
      <c r="E2187" s="26" t="n"/>
      <c r="F2187" s="33">
        <f>IFERROR(IF(OR(C2187="",D2187=""),"",D2187*VLOOKUP(C2187,'Setup - Mix Design'!$A$5:$I$504,2,0)),"")</f>
        <v/>
      </c>
      <c r="G2187" s="33">
        <f>IFERROR(IF(OR(C2187="",D2187=""),"",D2187*VLOOKUP(C2187,'Setup - Mix Design'!$A$5:$I$504,3,0)),"")</f>
        <v/>
      </c>
      <c r="H2187" s="33">
        <f>IFERROR(IF(OR(C2187="",D2187=""),"",D2187*VLOOKUP(C2187,'Setup - Mix Design'!$A$5:$I$504,4,0)),"")</f>
        <v/>
      </c>
      <c r="I2187" s="33">
        <f>IFERROR(IF(OR(C2187="",D2187=""),"",D2187*VLOOKUP(C2187,'Setup - Mix Design'!$A$5:$I$504,5,0)),"")</f>
        <v/>
      </c>
      <c r="J2187" s="33">
        <f>IFERROR(IF(OR(C2187="",D2187=""),"",D2187*VLOOKUP(C2187,'Setup - Mix Design'!$A$5:$I$504,6,0)),"")</f>
        <v/>
      </c>
      <c r="K2187" s="33">
        <f>IFERROR(IF(OR(C2187="",D2187=""),"",D2187*VLOOKUP(C2187,'Setup - Mix Design'!$A$5:$I$504,7,0)),"")</f>
        <v/>
      </c>
    </row>
    <row r="2188">
      <c r="A2188" s="31" t="n"/>
      <c r="B2188" s="26" t="n"/>
      <c r="C2188" s="26" t="n"/>
      <c r="D2188" s="27" t="n"/>
      <c r="E2188" s="26" t="n"/>
      <c r="F2188" s="33">
        <f>IFERROR(IF(OR(C2188="",D2188=""),"",D2188*VLOOKUP(C2188,'Setup - Mix Design'!$A$5:$I$504,2,0)),"")</f>
        <v/>
      </c>
      <c r="G2188" s="33">
        <f>IFERROR(IF(OR(C2188="",D2188=""),"",D2188*VLOOKUP(C2188,'Setup - Mix Design'!$A$5:$I$504,3,0)),"")</f>
        <v/>
      </c>
      <c r="H2188" s="33">
        <f>IFERROR(IF(OR(C2188="",D2188=""),"",D2188*VLOOKUP(C2188,'Setup - Mix Design'!$A$5:$I$504,4,0)),"")</f>
        <v/>
      </c>
      <c r="I2188" s="33">
        <f>IFERROR(IF(OR(C2188="",D2188=""),"",D2188*VLOOKUP(C2188,'Setup - Mix Design'!$A$5:$I$504,5,0)),"")</f>
        <v/>
      </c>
      <c r="J2188" s="33">
        <f>IFERROR(IF(OR(C2188="",D2188=""),"",D2188*VLOOKUP(C2188,'Setup - Mix Design'!$A$5:$I$504,6,0)),"")</f>
        <v/>
      </c>
      <c r="K2188" s="33">
        <f>IFERROR(IF(OR(C2188="",D2188=""),"",D2188*VLOOKUP(C2188,'Setup - Mix Design'!$A$5:$I$504,7,0)),"")</f>
        <v/>
      </c>
    </row>
    <row r="2189">
      <c r="A2189" s="31" t="n"/>
      <c r="B2189" s="26" t="n"/>
      <c r="C2189" s="26" t="n"/>
      <c r="D2189" s="27" t="n"/>
      <c r="E2189" s="26" t="n"/>
      <c r="F2189" s="33">
        <f>IFERROR(IF(OR(C2189="",D2189=""),"",D2189*VLOOKUP(C2189,'Setup - Mix Design'!$A$5:$I$504,2,0)),"")</f>
        <v/>
      </c>
      <c r="G2189" s="33">
        <f>IFERROR(IF(OR(C2189="",D2189=""),"",D2189*VLOOKUP(C2189,'Setup - Mix Design'!$A$5:$I$504,3,0)),"")</f>
        <v/>
      </c>
      <c r="H2189" s="33">
        <f>IFERROR(IF(OR(C2189="",D2189=""),"",D2189*VLOOKUP(C2189,'Setup - Mix Design'!$A$5:$I$504,4,0)),"")</f>
        <v/>
      </c>
      <c r="I2189" s="33">
        <f>IFERROR(IF(OR(C2189="",D2189=""),"",D2189*VLOOKUP(C2189,'Setup - Mix Design'!$A$5:$I$504,5,0)),"")</f>
        <v/>
      </c>
      <c r="J2189" s="33">
        <f>IFERROR(IF(OR(C2189="",D2189=""),"",D2189*VLOOKUP(C2189,'Setup - Mix Design'!$A$5:$I$504,6,0)),"")</f>
        <v/>
      </c>
      <c r="K2189" s="33">
        <f>IFERROR(IF(OR(C2189="",D2189=""),"",D2189*VLOOKUP(C2189,'Setup - Mix Design'!$A$5:$I$504,7,0)),"")</f>
        <v/>
      </c>
    </row>
    <row r="2190">
      <c r="A2190" s="31" t="n"/>
      <c r="B2190" s="26" t="n"/>
      <c r="C2190" s="26" t="n"/>
      <c r="D2190" s="27" t="n"/>
      <c r="E2190" s="26" t="n"/>
      <c r="F2190" s="33">
        <f>IFERROR(IF(OR(C2190="",D2190=""),"",D2190*VLOOKUP(C2190,'Setup - Mix Design'!$A$5:$I$504,2,0)),"")</f>
        <v/>
      </c>
      <c r="G2190" s="33">
        <f>IFERROR(IF(OR(C2190="",D2190=""),"",D2190*VLOOKUP(C2190,'Setup - Mix Design'!$A$5:$I$504,3,0)),"")</f>
        <v/>
      </c>
      <c r="H2190" s="33">
        <f>IFERROR(IF(OR(C2190="",D2190=""),"",D2190*VLOOKUP(C2190,'Setup - Mix Design'!$A$5:$I$504,4,0)),"")</f>
        <v/>
      </c>
      <c r="I2190" s="33">
        <f>IFERROR(IF(OR(C2190="",D2190=""),"",D2190*VLOOKUP(C2190,'Setup - Mix Design'!$A$5:$I$504,5,0)),"")</f>
        <v/>
      </c>
      <c r="J2190" s="33">
        <f>IFERROR(IF(OR(C2190="",D2190=""),"",D2190*VLOOKUP(C2190,'Setup - Mix Design'!$A$5:$I$504,6,0)),"")</f>
        <v/>
      </c>
      <c r="K2190" s="33">
        <f>IFERROR(IF(OR(C2190="",D2190=""),"",D2190*VLOOKUP(C2190,'Setup - Mix Design'!$A$5:$I$504,7,0)),"")</f>
        <v/>
      </c>
    </row>
    <row r="2191">
      <c r="A2191" s="31" t="n"/>
      <c r="B2191" s="26" t="n"/>
      <c r="C2191" s="26" t="n"/>
      <c r="D2191" s="27" t="n"/>
      <c r="E2191" s="26" t="n"/>
      <c r="F2191" s="33">
        <f>IFERROR(IF(OR(C2191="",D2191=""),"",D2191*VLOOKUP(C2191,'Setup - Mix Design'!$A$5:$I$504,2,0)),"")</f>
        <v/>
      </c>
      <c r="G2191" s="33">
        <f>IFERROR(IF(OR(C2191="",D2191=""),"",D2191*VLOOKUP(C2191,'Setup - Mix Design'!$A$5:$I$504,3,0)),"")</f>
        <v/>
      </c>
      <c r="H2191" s="33">
        <f>IFERROR(IF(OR(C2191="",D2191=""),"",D2191*VLOOKUP(C2191,'Setup - Mix Design'!$A$5:$I$504,4,0)),"")</f>
        <v/>
      </c>
      <c r="I2191" s="33">
        <f>IFERROR(IF(OR(C2191="",D2191=""),"",D2191*VLOOKUP(C2191,'Setup - Mix Design'!$A$5:$I$504,5,0)),"")</f>
        <v/>
      </c>
      <c r="J2191" s="33">
        <f>IFERROR(IF(OR(C2191="",D2191=""),"",D2191*VLOOKUP(C2191,'Setup - Mix Design'!$A$5:$I$504,6,0)),"")</f>
        <v/>
      </c>
      <c r="K2191" s="33">
        <f>IFERROR(IF(OR(C2191="",D2191=""),"",D2191*VLOOKUP(C2191,'Setup - Mix Design'!$A$5:$I$504,7,0)),"")</f>
        <v/>
      </c>
    </row>
    <row r="2192">
      <c r="A2192" s="31" t="n"/>
      <c r="B2192" s="26" t="n"/>
      <c r="C2192" s="26" t="n"/>
      <c r="D2192" s="27" t="n"/>
      <c r="E2192" s="26" t="n"/>
      <c r="F2192" s="33">
        <f>IFERROR(IF(OR(C2192="",D2192=""),"",D2192*VLOOKUP(C2192,'Setup - Mix Design'!$A$5:$I$504,2,0)),"")</f>
        <v/>
      </c>
      <c r="G2192" s="33">
        <f>IFERROR(IF(OR(C2192="",D2192=""),"",D2192*VLOOKUP(C2192,'Setup - Mix Design'!$A$5:$I$504,3,0)),"")</f>
        <v/>
      </c>
      <c r="H2192" s="33">
        <f>IFERROR(IF(OR(C2192="",D2192=""),"",D2192*VLOOKUP(C2192,'Setup - Mix Design'!$A$5:$I$504,4,0)),"")</f>
        <v/>
      </c>
      <c r="I2192" s="33">
        <f>IFERROR(IF(OR(C2192="",D2192=""),"",D2192*VLOOKUP(C2192,'Setup - Mix Design'!$A$5:$I$504,5,0)),"")</f>
        <v/>
      </c>
      <c r="J2192" s="33">
        <f>IFERROR(IF(OR(C2192="",D2192=""),"",D2192*VLOOKUP(C2192,'Setup - Mix Design'!$A$5:$I$504,6,0)),"")</f>
        <v/>
      </c>
      <c r="K2192" s="33">
        <f>IFERROR(IF(OR(C2192="",D2192=""),"",D2192*VLOOKUP(C2192,'Setup - Mix Design'!$A$5:$I$504,7,0)),"")</f>
        <v/>
      </c>
    </row>
    <row r="2193">
      <c r="A2193" s="31" t="n"/>
      <c r="B2193" s="26" t="n"/>
      <c r="C2193" s="26" t="n"/>
      <c r="D2193" s="27" t="n"/>
      <c r="E2193" s="26" t="n"/>
      <c r="F2193" s="33">
        <f>IFERROR(IF(OR(C2193="",D2193=""),"",D2193*VLOOKUP(C2193,'Setup - Mix Design'!$A$5:$I$504,2,0)),"")</f>
        <v/>
      </c>
      <c r="G2193" s="33">
        <f>IFERROR(IF(OR(C2193="",D2193=""),"",D2193*VLOOKUP(C2193,'Setup - Mix Design'!$A$5:$I$504,3,0)),"")</f>
        <v/>
      </c>
      <c r="H2193" s="33">
        <f>IFERROR(IF(OR(C2193="",D2193=""),"",D2193*VLOOKUP(C2193,'Setup - Mix Design'!$A$5:$I$504,4,0)),"")</f>
        <v/>
      </c>
      <c r="I2193" s="33">
        <f>IFERROR(IF(OR(C2193="",D2193=""),"",D2193*VLOOKUP(C2193,'Setup - Mix Design'!$A$5:$I$504,5,0)),"")</f>
        <v/>
      </c>
      <c r="J2193" s="33">
        <f>IFERROR(IF(OR(C2193="",D2193=""),"",D2193*VLOOKUP(C2193,'Setup - Mix Design'!$A$5:$I$504,6,0)),"")</f>
        <v/>
      </c>
      <c r="K2193" s="33">
        <f>IFERROR(IF(OR(C2193="",D2193=""),"",D2193*VLOOKUP(C2193,'Setup - Mix Design'!$A$5:$I$504,7,0)),"")</f>
        <v/>
      </c>
    </row>
    <row r="2194">
      <c r="A2194" s="31" t="n"/>
      <c r="B2194" s="26" t="n"/>
      <c r="C2194" s="26" t="n"/>
      <c r="D2194" s="27" t="n"/>
      <c r="E2194" s="26" t="n"/>
      <c r="F2194" s="33">
        <f>IFERROR(IF(OR(C2194="",D2194=""),"",D2194*VLOOKUP(C2194,'Setup - Mix Design'!$A$5:$I$504,2,0)),"")</f>
        <v/>
      </c>
      <c r="G2194" s="33">
        <f>IFERROR(IF(OR(C2194="",D2194=""),"",D2194*VLOOKUP(C2194,'Setup - Mix Design'!$A$5:$I$504,3,0)),"")</f>
        <v/>
      </c>
      <c r="H2194" s="33">
        <f>IFERROR(IF(OR(C2194="",D2194=""),"",D2194*VLOOKUP(C2194,'Setup - Mix Design'!$A$5:$I$504,4,0)),"")</f>
        <v/>
      </c>
      <c r="I2194" s="33">
        <f>IFERROR(IF(OR(C2194="",D2194=""),"",D2194*VLOOKUP(C2194,'Setup - Mix Design'!$A$5:$I$504,5,0)),"")</f>
        <v/>
      </c>
      <c r="J2194" s="33">
        <f>IFERROR(IF(OR(C2194="",D2194=""),"",D2194*VLOOKUP(C2194,'Setup - Mix Design'!$A$5:$I$504,6,0)),"")</f>
        <v/>
      </c>
      <c r="K2194" s="33">
        <f>IFERROR(IF(OR(C2194="",D2194=""),"",D2194*VLOOKUP(C2194,'Setup - Mix Design'!$A$5:$I$504,7,0)),"")</f>
        <v/>
      </c>
    </row>
    <row r="2195">
      <c r="A2195" s="31" t="n"/>
      <c r="B2195" s="26" t="n"/>
      <c r="C2195" s="26" t="n"/>
      <c r="D2195" s="27" t="n"/>
      <c r="E2195" s="26" t="n"/>
      <c r="F2195" s="33">
        <f>IFERROR(IF(OR(C2195="",D2195=""),"",D2195*VLOOKUP(C2195,'Setup - Mix Design'!$A$5:$I$504,2,0)),"")</f>
        <v/>
      </c>
      <c r="G2195" s="33">
        <f>IFERROR(IF(OR(C2195="",D2195=""),"",D2195*VLOOKUP(C2195,'Setup - Mix Design'!$A$5:$I$504,3,0)),"")</f>
        <v/>
      </c>
      <c r="H2195" s="33">
        <f>IFERROR(IF(OR(C2195="",D2195=""),"",D2195*VLOOKUP(C2195,'Setup - Mix Design'!$A$5:$I$504,4,0)),"")</f>
        <v/>
      </c>
      <c r="I2195" s="33">
        <f>IFERROR(IF(OR(C2195="",D2195=""),"",D2195*VLOOKUP(C2195,'Setup - Mix Design'!$A$5:$I$504,5,0)),"")</f>
        <v/>
      </c>
      <c r="J2195" s="33">
        <f>IFERROR(IF(OR(C2195="",D2195=""),"",D2195*VLOOKUP(C2195,'Setup - Mix Design'!$A$5:$I$504,6,0)),"")</f>
        <v/>
      </c>
      <c r="K2195" s="33">
        <f>IFERROR(IF(OR(C2195="",D2195=""),"",D2195*VLOOKUP(C2195,'Setup - Mix Design'!$A$5:$I$504,7,0)),"")</f>
        <v/>
      </c>
    </row>
    <row r="2196">
      <c r="A2196" s="31" t="n"/>
      <c r="B2196" s="26" t="n"/>
      <c r="C2196" s="26" t="n"/>
      <c r="D2196" s="27" t="n"/>
      <c r="E2196" s="26" t="n"/>
      <c r="F2196" s="33">
        <f>IFERROR(IF(OR(C2196="",D2196=""),"",D2196*VLOOKUP(C2196,'Setup - Mix Design'!$A$5:$I$504,2,0)),"")</f>
        <v/>
      </c>
      <c r="G2196" s="33">
        <f>IFERROR(IF(OR(C2196="",D2196=""),"",D2196*VLOOKUP(C2196,'Setup - Mix Design'!$A$5:$I$504,3,0)),"")</f>
        <v/>
      </c>
      <c r="H2196" s="33">
        <f>IFERROR(IF(OR(C2196="",D2196=""),"",D2196*VLOOKUP(C2196,'Setup - Mix Design'!$A$5:$I$504,4,0)),"")</f>
        <v/>
      </c>
      <c r="I2196" s="33">
        <f>IFERROR(IF(OR(C2196="",D2196=""),"",D2196*VLOOKUP(C2196,'Setup - Mix Design'!$A$5:$I$504,5,0)),"")</f>
        <v/>
      </c>
      <c r="J2196" s="33">
        <f>IFERROR(IF(OR(C2196="",D2196=""),"",D2196*VLOOKUP(C2196,'Setup - Mix Design'!$A$5:$I$504,6,0)),"")</f>
        <v/>
      </c>
      <c r="K2196" s="33">
        <f>IFERROR(IF(OR(C2196="",D2196=""),"",D2196*VLOOKUP(C2196,'Setup - Mix Design'!$A$5:$I$504,7,0)),"")</f>
        <v/>
      </c>
    </row>
    <row r="2197">
      <c r="A2197" s="31" t="n"/>
      <c r="B2197" s="26" t="n"/>
      <c r="C2197" s="26" t="n"/>
      <c r="D2197" s="27" t="n"/>
      <c r="E2197" s="26" t="n"/>
      <c r="F2197" s="33">
        <f>IFERROR(IF(OR(C2197="",D2197=""),"",D2197*VLOOKUP(C2197,'Setup - Mix Design'!$A$5:$I$504,2,0)),"")</f>
        <v/>
      </c>
      <c r="G2197" s="33">
        <f>IFERROR(IF(OR(C2197="",D2197=""),"",D2197*VLOOKUP(C2197,'Setup - Mix Design'!$A$5:$I$504,3,0)),"")</f>
        <v/>
      </c>
      <c r="H2197" s="33">
        <f>IFERROR(IF(OR(C2197="",D2197=""),"",D2197*VLOOKUP(C2197,'Setup - Mix Design'!$A$5:$I$504,4,0)),"")</f>
        <v/>
      </c>
      <c r="I2197" s="33">
        <f>IFERROR(IF(OR(C2197="",D2197=""),"",D2197*VLOOKUP(C2197,'Setup - Mix Design'!$A$5:$I$504,5,0)),"")</f>
        <v/>
      </c>
      <c r="J2197" s="33">
        <f>IFERROR(IF(OR(C2197="",D2197=""),"",D2197*VLOOKUP(C2197,'Setup - Mix Design'!$A$5:$I$504,6,0)),"")</f>
        <v/>
      </c>
      <c r="K2197" s="33">
        <f>IFERROR(IF(OR(C2197="",D2197=""),"",D2197*VLOOKUP(C2197,'Setup - Mix Design'!$A$5:$I$504,7,0)),"")</f>
        <v/>
      </c>
    </row>
    <row r="2198">
      <c r="A2198" s="31" t="n"/>
      <c r="B2198" s="26" t="n"/>
      <c r="C2198" s="26" t="n"/>
      <c r="D2198" s="27" t="n"/>
      <c r="E2198" s="26" t="n"/>
      <c r="F2198" s="33">
        <f>IFERROR(IF(OR(C2198="",D2198=""),"",D2198*VLOOKUP(C2198,'Setup - Mix Design'!$A$5:$I$504,2,0)),"")</f>
        <v/>
      </c>
      <c r="G2198" s="33">
        <f>IFERROR(IF(OR(C2198="",D2198=""),"",D2198*VLOOKUP(C2198,'Setup - Mix Design'!$A$5:$I$504,3,0)),"")</f>
        <v/>
      </c>
      <c r="H2198" s="33">
        <f>IFERROR(IF(OR(C2198="",D2198=""),"",D2198*VLOOKUP(C2198,'Setup - Mix Design'!$A$5:$I$504,4,0)),"")</f>
        <v/>
      </c>
      <c r="I2198" s="33">
        <f>IFERROR(IF(OR(C2198="",D2198=""),"",D2198*VLOOKUP(C2198,'Setup - Mix Design'!$A$5:$I$504,5,0)),"")</f>
        <v/>
      </c>
      <c r="J2198" s="33">
        <f>IFERROR(IF(OR(C2198="",D2198=""),"",D2198*VLOOKUP(C2198,'Setup - Mix Design'!$A$5:$I$504,6,0)),"")</f>
        <v/>
      </c>
      <c r="K2198" s="33">
        <f>IFERROR(IF(OR(C2198="",D2198=""),"",D2198*VLOOKUP(C2198,'Setup - Mix Design'!$A$5:$I$504,7,0)),"")</f>
        <v/>
      </c>
    </row>
    <row r="2199">
      <c r="A2199" s="31" t="n"/>
      <c r="B2199" s="26" t="n"/>
      <c r="C2199" s="26" t="n"/>
      <c r="D2199" s="27" t="n"/>
      <c r="E2199" s="26" t="n"/>
      <c r="F2199" s="33">
        <f>IFERROR(IF(OR(C2199="",D2199=""),"",D2199*VLOOKUP(C2199,'Setup - Mix Design'!$A$5:$I$504,2,0)),"")</f>
        <v/>
      </c>
      <c r="G2199" s="33">
        <f>IFERROR(IF(OR(C2199="",D2199=""),"",D2199*VLOOKUP(C2199,'Setup - Mix Design'!$A$5:$I$504,3,0)),"")</f>
        <v/>
      </c>
      <c r="H2199" s="33">
        <f>IFERROR(IF(OR(C2199="",D2199=""),"",D2199*VLOOKUP(C2199,'Setup - Mix Design'!$A$5:$I$504,4,0)),"")</f>
        <v/>
      </c>
      <c r="I2199" s="33">
        <f>IFERROR(IF(OR(C2199="",D2199=""),"",D2199*VLOOKUP(C2199,'Setup - Mix Design'!$A$5:$I$504,5,0)),"")</f>
        <v/>
      </c>
      <c r="J2199" s="33">
        <f>IFERROR(IF(OR(C2199="",D2199=""),"",D2199*VLOOKUP(C2199,'Setup - Mix Design'!$A$5:$I$504,6,0)),"")</f>
        <v/>
      </c>
      <c r="K2199" s="33">
        <f>IFERROR(IF(OR(C2199="",D2199=""),"",D2199*VLOOKUP(C2199,'Setup - Mix Design'!$A$5:$I$504,7,0)),"")</f>
        <v/>
      </c>
    </row>
    <row r="2200">
      <c r="A2200" s="31" t="n"/>
      <c r="B2200" s="26" t="n"/>
      <c r="C2200" s="26" t="n"/>
      <c r="D2200" s="27" t="n"/>
      <c r="E2200" s="26" t="n"/>
      <c r="F2200" s="33">
        <f>IFERROR(IF(OR(C2200="",D2200=""),"",D2200*VLOOKUP(C2200,'Setup - Mix Design'!$A$5:$I$504,2,0)),"")</f>
        <v/>
      </c>
      <c r="G2200" s="33">
        <f>IFERROR(IF(OR(C2200="",D2200=""),"",D2200*VLOOKUP(C2200,'Setup - Mix Design'!$A$5:$I$504,3,0)),"")</f>
        <v/>
      </c>
      <c r="H2200" s="33">
        <f>IFERROR(IF(OR(C2200="",D2200=""),"",D2200*VLOOKUP(C2200,'Setup - Mix Design'!$A$5:$I$504,4,0)),"")</f>
        <v/>
      </c>
      <c r="I2200" s="33">
        <f>IFERROR(IF(OR(C2200="",D2200=""),"",D2200*VLOOKUP(C2200,'Setup - Mix Design'!$A$5:$I$504,5,0)),"")</f>
        <v/>
      </c>
      <c r="J2200" s="33">
        <f>IFERROR(IF(OR(C2200="",D2200=""),"",D2200*VLOOKUP(C2200,'Setup - Mix Design'!$A$5:$I$504,6,0)),"")</f>
        <v/>
      </c>
      <c r="K2200" s="33">
        <f>IFERROR(IF(OR(C2200="",D2200=""),"",D2200*VLOOKUP(C2200,'Setup - Mix Design'!$A$5:$I$504,7,0)),"")</f>
        <v/>
      </c>
    </row>
    <row r="2201">
      <c r="A2201" s="31" t="n"/>
      <c r="B2201" s="26" t="n"/>
      <c r="C2201" s="26" t="n"/>
      <c r="D2201" s="27" t="n"/>
      <c r="E2201" s="26" t="n"/>
      <c r="F2201" s="33">
        <f>IFERROR(IF(OR(C2201="",D2201=""),"",D2201*VLOOKUP(C2201,'Setup - Mix Design'!$A$5:$I$504,2,0)),"")</f>
        <v/>
      </c>
      <c r="G2201" s="33">
        <f>IFERROR(IF(OR(C2201="",D2201=""),"",D2201*VLOOKUP(C2201,'Setup - Mix Design'!$A$5:$I$504,3,0)),"")</f>
        <v/>
      </c>
      <c r="H2201" s="33">
        <f>IFERROR(IF(OR(C2201="",D2201=""),"",D2201*VLOOKUP(C2201,'Setup - Mix Design'!$A$5:$I$504,4,0)),"")</f>
        <v/>
      </c>
      <c r="I2201" s="33">
        <f>IFERROR(IF(OR(C2201="",D2201=""),"",D2201*VLOOKUP(C2201,'Setup - Mix Design'!$A$5:$I$504,5,0)),"")</f>
        <v/>
      </c>
      <c r="J2201" s="33">
        <f>IFERROR(IF(OR(C2201="",D2201=""),"",D2201*VLOOKUP(C2201,'Setup - Mix Design'!$A$5:$I$504,6,0)),"")</f>
        <v/>
      </c>
      <c r="K2201" s="33">
        <f>IFERROR(IF(OR(C2201="",D2201=""),"",D2201*VLOOKUP(C2201,'Setup - Mix Design'!$A$5:$I$504,7,0)),"")</f>
        <v/>
      </c>
    </row>
    <row r="2202">
      <c r="A2202" s="31" t="n"/>
      <c r="B2202" s="26" t="n"/>
      <c r="C2202" s="26" t="n"/>
      <c r="D2202" s="27" t="n"/>
      <c r="E2202" s="26" t="n"/>
      <c r="F2202" s="33">
        <f>IFERROR(IF(OR(C2202="",D2202=""),"",D2202*VLOOKUP(C2202,'Setup - Mix Design'!$A$5:$I$504,2,0)),"")</f>
        <v/>
      </c>
      <c r="G2202" s="33">
        <f>IFERROR(IF(OR(C2202="",D2202=""),"",D2202*VLOOKUP(C2202,'Setup - Mix Design'!$A$5:$I$504,3,0)),"")</f>
        <v/>
      </c>
      <c r="H2202" s="33">
        <f>IFERROR(IF(OR(C2202="",D2202=""),"",D2202*VLOOKUP(C2202,'Setup - Mix Design'!$A$5:$I$504,4,0)),"")</f>
        <v/>
      </c>
      <c r="I2202" s="33">
        <f>IFERROR(IF(OR(C2202="",D2202=""),"",D2202*VLOOKUP(C2202,'Setup - Mix Design'!$A$5:$I$504,5,0)),"")</f>
        <v/>
      </c>
      <c r="J2202" s="33">
        <f>IFERROR(IF(OR(C2202="",D2202=""),"",D2202*VLOOKUP(C2202,'Setup - Mix Design'!$A$5:$I$504,6,0)),"")</f>
        <v/>
      </c>
      <c r="K2202" s="33">
        <f>IFERROR(IF(OR(C2202="",D2202=""),"",D2202*VLOOKUP(C2202,'Setup - Mix Design'!$A$5:$I$504,7,0)),"")</f>
        <v/>
      </c>
    </row>
    <row r="2203">
      <c r="A2203" s="31" t="n"/>
      <c r="B2203" s="26" t="n"/>
      <c r="C2203" s="26" t="n"/>
      <c r="D2203" s="27" t="n"/>
      <c r="E2203" s="26" t="n"/>
      <c r="F2203" s="33">
        <f>IFERROR(IF(OR(C2203="",D2203=""),"",D2203*VLOOKUP(C2203,'Setup - Mix Design'!$A$5:$I$504,2,0)),"")</f>
        <v/>
      </c>
      <c r="G2203" s="33">
        <f>IFERROR(IF(OR(C2203="",D2203=""),"",D2203*VLOOKUP(C2203,'Setup - Mix Design'!$A$5:$I$504,3,0)),"")</f>
        <v/>
      </c>
      <c r="H2203" s="33">
        <f>IFERROR(IF(OR(C2203="",D2203=""),"",D2203*VLOOKUP(C2203,'Setup - Mix Design'!$A$5:$I$504,4,0)),"")</f>
        <v/>
      </c>
      <c r="I2203" s="33">
        <f>IFERROR(IF(OR(C2203="",D2203=""),"",D2203*VLOOKUP(C2203,'Setup - Mix Design'!$A$5:$I$504,5,0)),"")</f>
        <v/>
      </c>
      <c r="J2203" s="33">
        <f>IFERROR(IF(OR(C2203="",D2203=""),"",D2203*VLOOKUP(C2203,'Setup - Mix Design'!$A$5:$I$504,6,0)),"")</f>
        <v/>
      </c>
      <c r="K2203" s="33">
        <f>IFERROR(IF(OR(C2203="",D2203=""),"",D2203*VLOOKUP(C2203,'Setup - Mix Design'!$A$5:$I$504,7,0)),"")</f>
        <v/>
      </c>
    </row>
    <row r="2204">
      <c r="A2204" s="31" t="n"/>
      <c r="B2204" s="26" t="n"/>
      <c r="C2204" s="26" t="n"/>
      <c r="D2204" s="27" t="n"/>
      <c r="E2204" s="26" t="n"/>
      <c r="F2204" s="33">
        <f>IFERROR(IF(OR(C2204="",D2204=""),"",D2204*VLOOKUP(C2204,'Setup - Mix Design'!$A$5:$I$504,2,0)),"")</f>
        <v/>
      </c>
      <c r="G2204" s="33">
        <f>IFERROR(IF(OR(C2204="",D2204=""),"",D2204*VLOOKUP(C2204,'Setup - Mix Design'!$A$5:$I$504,3,0)),"")</f>
        <v/>
      </c>
      <c r="H2204" s="33">
        <f>IFERROR(IF(OR(C2204="",D2204=""),"",D2204*VLOOKUP(C2204,'Setup - Mix Design'!$A$5:$I$504,4,0)),"")</f>
        <v/>
      </c>
      <c r="I2204" s="33">
        <f>IFERROR(IF(OR(C2204="",D2204=""),"",D2204*VLOOKUP(C2204,'Setup - Mix Design'!$A$5:$I$504,5,0)),"")</f>
        <v/>
      </c>
      <c r="J2204" s="33">
        <f>IFERROR(IF(OR(C2204="",D2204=""),"",D2204*VLOOKUP(C2204,'Setup - Mix Design'!$A$5:$I$504,6,0)),"")</f>
        <v/>
      </c>
      <c r="K2204" s="33">
        <f>IFERROR(IF(OR(C2204="",D2204=""),"",D2204*VLOOKUP(C2204,'Setup - Mix Design'!$A$5:$I$504,7,0)),"")</f>
        <v/>
      </c>
    </row>
    <row r="2205">
      <c r="A2205" s="31" t="n"/>
      <c r="B2205" s="26" t="n"/>
      <c r="C2205" s="26" t="n"/>
      <c r="D2205" s="27" t="n"/>
      <c r="E2205" s="26" t="n"/>
      <c r="F2205" s="33">
        <f>IFERROR(IF(OR(C2205="",D2205=""),"",D2205*VLOOKUP(C2205,'Setup - Mix Design'!$A$5:$I$504,2,0)),"")</f>
        <v/>
      </c>
      <c r="G2205" s="33">
        <f>IFERROR(IF(OR(C2205="",D2205=""),"",D2205*VLOOKUP(C2205,'Setup - Mix Design'!$A$5:$I$504,3,0)),"")</f>
        <v/>
      </c>
      <c r="H2205" s="33">
        <f>IFERROR(IF(OR(C2205="",D2205=""),"",D2205*VLOOKUP(C2205,'Setup - Mix Design'!$A$5:$I$504,4,0)),"")</f>
        <v/>
      </c>
      <c r="I2205" s="33">
        <f>IFERROR(IF(OR(C2205="",D2205=""),"",D2205*VLOOKUP(C2205,'Setup - Mix Design'!$A$5:$I$504,5,0)),"")</f>
        <v/>
      </c>
      <c r="J2205" s="33">
        <f>IFERROR(IF(OR(C2205="",D2205=""),"",D2205*VLOOKUP(C2205,'Setup - Mix Design'!$A$5:$I$504,6,0)),"")</f>
        <v/>
      </c>
      <c r="K2205" s="33">
        <f>IFERROR(IF(OR(C2205="",D2205=""),"",D2205*VLOOKUP(C2205,'Setup - Mix Design'!$A$5:$I$504,7,0)),"")</f>
        <v/>
      </c>
    </row>
    <row r="2206">
      <c r="A2206" s="31" t="n"/>
      <c r="B2206" s="26" t="n"/>
      <c r="C2206" s="26" t="n"/>
      <c r="D2206" s="27" t="n"/>
      <c r="E2206" s="26" t="n"/>
      <c r="F2206" s="33">
        <f>IFERROR(IF(OR(C2206="",D2206=""),"",D2206*VLOOKUP(C2206,'Setup - Mix Design'!$A$5:$I$504,2,0)),"")</f>
        <v/>
      </c>
      <c r="G2206" s="33">
        <f>IFERROR(IF(OR(C2206="",D2206=""),"",D2206*VLOOKUP(C2206,'Setup - Mix Design'!$A$5:$I$504,3,0)),"")</f>
        <v/>
      </c>
      <c r="H2206" s="33">
        <f>IFERROR(IF(OR(C2206="",D2206=""),"",D2206*VLOOKUP(C2206,'Setup - Mix Design'!$A$5:$I$504,4,0)),"")</f>
        <v/>
      </c>
      <c r="I2206" s="33">
        <f>IFERROR(IF(OR(C2206="",D2206=""),"",D2206*VLOOKUP(C2206,'Setup - Mix Design'!$A$5:$I$504,5,0)),"")</f>
        <v/>
      </c>
      <c r="J2206" s="33">
        <f>IFERROR(IF(OR(C2206="",D2206=""),"",D2206*VLOOKUP(C2206,'Setup - Mix Design'!$A$5:$I$504,6,0)),"")</f>
        <v/>
      </c>
      <c r="K2206" s="33">
        <f>IFERROR(IF(OR(C2206="",D2206=""),"",D2206*VLOOKUP(C2206,'Setup - Mix Design'!$A$5:$I$504,7,0)),"")</f>
        <v/>
      </c>
    </row>
    <row r="2207">
      <c r="A2207" s="31" t="n"/>
      <c r="B2207" s="26" t="n"/>
      <c r="C2207" s="26" t="n"/>
      <c r="D2207" s="27" t="n"/>
      <c r="E2207" s="26" t="n"/>
      <c r="F2207" s="33">
        <f>IFERROR(IF(OR(C2207="",D2207=""),"",D2207*VLOOKUP(C2207,'Setup - Mix Design'!$A$5:$I$504,2,0)),"")</f>
        <v/>
      </c>
      <c r="G2207" s="33">
        <f>IFERROR(IF(OR(C2207="",D2207=""),"",D2207*VLOOKUP(C2207,'Setup - Mix Design'!$A$5:$I$504,3,0)),"")</f>
        <v/>
      </c>
      <c r="H2207" s="33">
        <f>IFERROR(IF(OR(C2207="",D2207=""),"",D2207*VLOOKUP(C2207,'Setup - Mix Design'!$A$5:$I$504,4,0)),"")</f>
        <v/>
      </c>
      <c r="I2207" s="33">
        <f>IFERROR(IF(OR(C2207="",D2207=""),"",D2207*VLOOKUP(C2207,'Setup - Mix Design'!$A$5:$I$504,5,0)),"")</f>
        <v/>
      </c>
      <c r="J2207" s="33">
        <f>IFERROR(IF(OR(C2207="",D2207=""),"",D2207*VLOOKUP(C2207,'Setup - Mix Design'!$A$5:$I$504,6,0)),"")</f>
        <v/>
      </c>
      <c r="K2207" s="33">
        <f>IFERROR(IF(OR(C2207="",D2207=""),"",D2207*VLOOKUP(C2207,'Setup - Mix Design'!$A$5:$I$504,7,0)),"")</f>
        <v/>
      </c>
    </row>
    <row r="2208">
      <c r="A2208" s="31" t="n"/>
      <c r="B2208" s="26" t="n"/>
      <c r="C2208" s="26" t="n"/>
      <c r="D2208" s="27" t="n"/>
      <c r="E2208" s="26" t="n"/>
      <c r="F2208" s="33">
        <f>IFERROR(IF(OR(C2208="",D2208=""),"",D2208*VLOOKUP(C2208,'Setup - Mix Design'!$A$5:$I$504,2,0)),"")</f>
        <v/>
      </c>
      <c r="G2208" s="33">
        <f>IFERROR(IF(OR(C2208="",D2208=""),"",D2208*VLOOKUP(C2208,'Setup - Mix Design'!$A$5:$I$504,3,0)),"")</f>
        <v/>
      </c>
      <c r="H2208" s="33">
        <f>IFERROR(IF(OR(C2208="",D2208=""),"",D2208*VLOOKUP(C2208,'Setup - Mix Design'!$A$5:$I$504,4,0)),"")</f>
        <v/>
      </c>
      <c r="I2208" s="33">
        <f>IFERROR(IF(OR(C2208="",D2208=""),"",D2208*VLOOKUP(C2208,'Setup - Mix Design'!$A$5:$I$504,5,0)),"")</f>
        <v/>
      </c>
      <c r="J2208" s="33">
        <f>IFERROR(IF(OR(C2208="",D2208=""),"",D2208*VLOOKUP(C2208,'Setup - Mix Design'!$A$5:$I$504,6,0)),"")</f>
        <v/>
      </c>
      <c r="K2208" s="33">
        <f>IFERROR(IF(OR(C2208="",D2208=""),"",D2208*VLOOKUP(C2208,'Setup - Mix Design'!$A$5:$I$504,7,0)),"")</f>
        <v/>
      </c>
    </row>
    <row r="2209">
      <c r="A2209" s="31" t="n"/>
      <c r="B2209" s="26" t="n"/>
      <c r="C2209" s="26" t="n"/>
      <c r="D2209" s="27" t="n"/>
      <c r="E2209" s="26" t="n"/>
      <c r="F2209" s="33">
        <f>IFERROR(IF(OR(C2209="",D2209=""),"",D2209*VLOOKUP(C2209,'Setup - Mix Design'!$A$5:$I$504,2,0)),"")</f>
        <v/>
      </c>
      <c r="G2209" s="33">
        <f>IFERROR(IF(OR(C2209="",D2209=""),"",D2209*VLOOKUP(C2209,'Setup - Mix Design'!$A$5:$I$504,3,0)),"")</f>
        <v/>
      </c>
      <c r="H2209" s="33">
        <f>IFERROR(IF(OR(C2209="",D2209=""),"",D2209*VLOOKUP(C2209,'Setup - Mix Design'!$A$5:$I$504,4,0)),"")</f>
        <v/>
      </c>
      <c r="I2209" s="33">
        <f>IFERROR(IF(OR(C2209="",D2209=""),"",D2209*VLOOKUP(C2209,'Setup - Mix Design'!$A$5:$I$504,5,0)),"")</f>
        <v/>
      </c>
      <c r="J2209" s="33">
        <f>IFERROR(IF(OR(C2209="",D2209=""),"",D2209*VLOOKUP(C2209,'Setup - Mix Design'!$A$5:$I$504,6,0)),"")</f>
        <v/>
      </c>
      <c r="K2209" s="33">
        <f>IFERROR(IF(OR(C2209="",D2209=""),"",D2209*VLOOKUP(C2209,'Setup - Mix Design'!$A$5:$I$504,7,0)),"")</f>
        <v/>
      </c>
    </row>
    <row r="2210">
      <c r="A2210" s="31" t="n"/>
      <c r="B2210" s="26" t="n"/>
      <c r="C2210" s="26" t="n"/>
      <c r="D2210" s="27" t="n"/>
      <c r="E2210" s="26" t="n"/>
      <c r="F2210" s="33">
        <f>IFERROR(IF(OR(C2210="",D2210=""),"",D2210*VLOOKUP(C2210,'Setup - Mix Design'!$A$5:$I$504,2,0)),"")</f>
        <v/>
      </c>
      <c r="G2210" s="33">
        <f>IFERROR(IF(OR(C2210="",D2210=""),"",D2210*VLOOKUP(C2210,'Setup - Mix Design'!$A$5:$I$504,3,0)),"")</f>
        <v/>
      </c>
      <c r="H2210" s="33">
        <f>IFERROR(IF(OR(C2210="",D2210=""),"",D2210*VLOOKUP(C2210,'Setup - Mix Design'!$A$5:$I$504,4,0)),"")</f>
        <v/>
      </c>
      <c r="I2210" s="33">
        <f>IFERROR(IF(OR(C2210="",D2210=""),"",D2210*VLOOKUP(C2210,'Setup - Mix Design'!$A$5:$I$504,5,0)),"")</f>
        <v/>
      </c>
      <c r="J2210" s="33">
        <f>IFERROR(IF(OR(C2210="",D2210=""),"",D2210*VLOOKUP(C2210,'Setup - Mix Design'!$A$5:$I$504,6,0)),"")</f>
        <v/>
      </c>
      <c r="K2210" s="33">
        <f>IFERROR(IF(OR(C2210="",D2210=""),"",D2210*VLOOKUP(C2210,'Setup - Mix Design'!$A$5:$I$504,7,0)),"")</f>
        <v/>
      </c>
    </row>
    <row r="2211">
      <c r="A2211" s="31" t="n"/>
      <c r="B2211" s="26" t="n"/>
      <c r="C2211" s="26" t="n"/>
      <c r="D2211" s="27" t="n"/>
      <c r="E2211" s="26" t="n"/>
      <c r="F2211" s="33">
        <f>IFERROR(IF(OR(C2211="",D2211=""),"",D2211*VLOOKUP(C2211,'Setup - Mix Design'!$A$5:$I$504,2,0)),"")</f>
        <v/>
      </c>
      <c r="G2211" s="33">
        <f>IFERROR(IF(OR(C2211="",D2211=""),"",D2211*VLOOKUP(C2211,'Setup - Mix Design'!$A$5:$I$504,3,0)),"")</f>
        <v/>
      </c>
      <c r="H2211" s="33">
        <f>IFERROR(IF(OR(C2211="",D2211=""),"",D2211*VLOOKUP(C2211,'Setup - Mix Design'!$A$5:$I$504,4,0)),"")</f>
        <v/>
      </c>
      <c r="I2211" s="33">
        <f>IFERROR(IF(OR(C2211="",D2211=""),"",D2211*VLOOKUP(C2211,'Setup - Mix Design'!$A$5:$I$504,5,0)),"")</f>
        <v/>
      </c>
      <c r="J2211" s="33">
        <f>IFERROR(IF(OR(C2211="",D2211=""),"",D2211*VLOOKUP(C2211,'Setup - Mix Design'!$A$5:$I$504,6,0)),"")</f>
        <v/>
      </c>
      <c r="K2211" s="33">
        <f>IFERROR(IF(OR(C2211="",D2211=""),"",D2211*VLOOKUP(C2211,'Setup - Mix Design'!$A$5:$I$504,7,0)),"")</f>
        <v/>
      </c>
    </row>
    <row r="2212">
      <c r="A2212" s="31" t="n"/>
      <c r="B2212" s="26" t="n"/>
      <c r="C2212" s="26" t="n"/>
      <c r="D2212" s="27" t="n"/>
      <c r="E2212" s="26" t="n"/>
      <c r="F2212" s="33">
        <f>IFERROR(IF(OR(C2212="",D2212=""),"",D2212*VLOOKUP(C2212,'Setup - Mix Design'!$A$5:$I$504,2,0)),"")</f>
        <v/>
      </c>
      <c r="G2212" s="33">
        <f>IFERROR(IF(OR(C2212="",D2212=""),"",D2212*VLOOKUP(C2212,'Setup - Mix Design'!$A$5:$I$504,3,0)),"")</f>
        <v/>
      </c>
      <c r="H2212" s="33">
        <f>IFERROR(IF(OR(C2212="",D2212=""),"",D2212*VLOOKUP(C2212,'Setup - Mix Design'!$A$5:$I$504,4,0)),"")</f>
        <v/>
      </c>
      <c r="I2212" s="33">
        <f>IFERROR(IF(OR(C2212="",D2212=""),"",D2212*VLOOKUP(C2212,'Setup - Mix Design'!$A$5:$I$504,5,0)),"")</f>
        <v/>
      </c>
      <c r="J2212" s="33">
        <f>IFERROR(IF(OR(C2212="",D2212=""),"",D2212*VLOOKUP(C2212,'Setup - Mix Design'!$A$5:$I$504,6,0)),"")</f>
        <v/>
      </c>
      <c r="K2212" s="33">
        <f>IFERROR(IF(OR(C2212="",D2212=""),"",D2212*VLOOKUP(C2212,'Setup - Mix Design'!$A$5:$I$504,7,0)),"")</f>
        <v/>
      </c>
    </row>
    <row r="2213">
      <c r="A2213" s="31" t="n"/>
      <c r="B2213" s="26" t="n"/>
      <c r="C2213" s="26" t="n"/>
      <c r="D2213" s="27" t="n"/>
      <c r="E2213" s="26" t="n"/>
      <c r="F2213" s="33">
        <f>IFERROR(IF(OR(C2213="",D2213=""),"",D2213*VLOOKUP(C2213,'Setup - Mix Design'!$A$5:$I$504,2,0)),"")</f>
        <v/>
      </c>
      <c r="G2213" s="33">
        <f>IFERROR(IF(OR(C2213="",D2213=""),"",D2213*VLOOKUP(C2213,'Setup - Mix Design'!$A$5:$I$504,3,0)),"")</f>
        <v/>
      </c>
      <c r="H2213" s="33">
        <f>IFERROR(IF(OR(C2213="",D2213=""),"",D2213*VLOOKUP(C2213,'Setup - Mix Design'!$A$5:$I$504,4,0)),"")</f>
        <v/>
      </c>
      <c r="I2213" s="33">
        <f>IFERROR(IF(OR(C2213="",D2213=""),"",D2213*VLOOKUP(C2213,'Setup - Mix Design'!$A$5:$I$504,5,0)),"")</f>
        <v/>
      </c>
      <c r="J2213" s="33">
        <f>IFERROR(IF(OR(C2213="",D2213=""),"",D2213*VLOOKUP(C2213,'Setup - Mix Design'!$A$5:$I$504,6,0)),"")</f>
        <v/>
      </c>
      <c r="K2213" s="33">
        <f>IFERROR(IF(OR(C2213="",D2213=""),"",D2213*VLOOKUP(C2213,'Setup - Mix Design'!$A$5:$I$504,7,0)),"")</f>
        <v/>
      </c>
    </row>
    <row r="2214">
      <c r="A2214" s="31" t="n"/>
      <c r="B2214" s="26" t="n"/>
      <c r="C2214" s="26" t="n"/>
      <c r="D2214" s="27" t="n"/>
      <c r="E2214" s="26" t="n"/>
      <c r="F2214" s="33">
        <f>IFERROR(IF(OR(C2214="",D2214=""),"",D2214*VLOOKUP(C2214,'Setup - Mix Design'!$A$5:$I$504,2,0)),"")</f>
        <v/>
      </c>
      <c r="G2214" s="33">
        <f>IFERROR(IF(OR(C2214="",D2214=""),"",D2214*VLOOKUP(C2214,'Setup - Mix Design'!$A$5:$I$504,3,0)),"")</f>
        <v/>
      </c>
      <c r="H2214" s="33">
        <f>IFERROR(IF(OR(C2214="",D2214=""),"",D2214*VLOOKUP(C2214,'Setup - Mix Design'!$A$5:$I$504,4,0)),"")</f>
        <v/>
      </c>
      <c r="I2214" s="33">
        <f>IFERROR(IF(OR(C2214="",D2214=""),"",D2214*VLOOKUP(C2214,'Setup - Mix Design'!$A$5:$I$504,5,0)),"")</f>
        <v/>
      </c>
      <c r="J2214" s="33">
        <f>IFERROR(IF(OR(C2214="",D2214=""),"",D2214*VLOOKUP(C2214,'Setup - Mix Design'!$A$5:$I$504,6,0)),"")</f>
        <v/>
      </c>
      <c r="K2214" s="33">
        <f>IFERROR(IF(OR(C2214="",D2214=""),"",D2214*VLOOKUP(C2214,'Setup - Mix Design'!$A$5:$I$504,7,0)),"")</f>
        <v/>
      </c>
    </row>
    <row r="2215">
      <c r="A2215" s="31" t="n"/>
      <c r="B2215" s="26" t="n"/>
      <c r="C2215" s="26" t="n"/>
      <c r="D2215" s="27" t="n"/>
      <c r="E2215" s="26" t="n"/>
      <c r="F2215" s="33">
        <f>IFERROR(IF(OR(C2215="",D2215=""),"",D2215*VLOOKUP(C2215,'Setup - Mix Design'!$A$5:$I$504,2,0)),"")</f>
        <v/>
      </c>
      <c r="G2215" s="33">
        <f>IFERROR(IF(OR(C2215="",D2215=""),"",D2215*VLOOKUP(C2215,'Setup - Mix Design'!$A$5:$I$504,3,0)),"")</f>
        <v/>
      </c>
      <c r="H2215" s="33">
        <f>IFERROR(IF(OR(C2215="",D2215=""),"",D2215*VLOOKUP(C2215,'Setup - Mix Design'!$A$5:$I$504,4,0)),"")</f>
        <v/>
      </c>
      <c r="I2215" s="33">
        <f>IFERROR(IF(OR(C2215="",D2215=""),"",D2215*VLOOKUP(C2215,'Setup - Mix Design'!$A$5:$I$504,5,0)),"")</f>
        <v/>
      </c>
      <c r="J2215" s="33">
        <f>IFERROR(IF(OR(C2215="",D2215=""),"",D2215*VLOOKUP(C2215,'Setup - Mix Design'!$A$5:$I$504,6,0)),"")</f>
        <v/>
      </c>
      <c r="K2215" s="33">
        <f>IFERROR(IF(OR(C2215="",D2215=""),"",D2215*VLOOKUP(C2215,'Setup - Mix Design'!$A$5:$I$504,7,0)),"")</f>
        <v/>
      </c>
    </row>
    <row r="2216">
      <c r="A2216" s="31" t="n"/>
      <c r="B2216" s="26" t="n"/>
      <c r="C2216" s="26" t="n"/>
      <c r="D2216" s="27" t="n"/>
      <c r="E2216" s="26" t="n"/>
      <c r="F2216" s="33">
        <f>IFERROR(IF(OR(C2216="",D2216=""),"",D2216*VLOOKUP(C2216,'Setup - Mix Design'!$A$5:$I$504,2,0)),"")</f>
        <v/>
      </c>
      <c r="G2216" s="33">
        <f>IFERROR(IF(OR(C2216="",D2216=""),"",D2216*VLOOKUP(C2216,'Setup - Mix Design'!$A$5:$I$504,3,0)),"")</f>
        <v/>
      </c>
      <c r="H2216" s="33">
        <f>IFERROR(IF(OR(C2216="",D2216=""),"",D2216*VLOOKUP(C2216,'Setup - Mix Design'!$A$5:$I$504,4,0)),"")</f>
        <v/>
      </c>
      <c r="I2216" s="33">
        <f>IFERROR(IF(OR(C2216="",D2216=""),"",D2216*VLOOKUP(C2216,'Setup - Mix Design'!$A$5:$I$504,5,0)),"")</f>
        <v/>
      </c>
      <c r="J2216" s="33">
        <f>IFERROR(IF(OR(C2216="",D2216=""),"",D2216*VLOOKUP(C2216,'Setup - Mix Design'!$A$5:$I$504,6,0)),"")</f>
        <v/>
      </c>
      <c r="K2216" s="33">
        <f>IFERROR(IF(OR(C2216="",D2216=""),"",D2216*VLOOKUP(C2216,'Setup - Mix Design'!$A$5:$I$504,7,0)),"")</f>
        <v/>
      </c>
    </row>
    <row r="2217">
      <c r="A2217" s="31" t="n"/>
      <c r="B2217" s="26" t="n"/>
      <c r="C2217" s="26" t="n"/>
      <c r="D2217" s="27" t="n"/>
      <c r="E2217" s="26" t="n"/>
      <c r="F2217" s="33">
        <f>IFERROR(IF(OR(C2217="",D2217=""),"",D2217*VLOOKUP(C2217,'Setup - Mix Design'!$A$5:$I$504,2,0)),"")</f>
        <v/>
      </c>
      <c r="G2217" s="33">
        <f>IFERROR(IF(OR(C2217="",D2217=""),"",D2217*VLOOKUP(C2217,'Setup - Mix Design'!$A$5:$I$504,3,0)),"")</f>
        <v/>
      </c>
      <c r="H2217" s="33">
        <f>IFERROR(IF(OR(C2217="",D2217=""),"",D2217*VLOOKUP(C2217,'Setup - Mix Design'!$A$5:$I$504,4,0)),"")</f>
        <v/>
      </c>
      <c r="I2217" s="33">
        <f>IFERROR(IF(OR(C2217="",D2217=""),"",D2217*VLOOKUP(C2217,'Setup - Mix Design'!$A$5:$I$504,5,0)),"")</f>
        <v/>
      </c>
      <c r="J2217" s="33">
        <f>IFERROR(IF(OR(C2217="",D2217=""),"",D2217*VLOOKUP(C2217,'Setup - Mix Design'!$A$5:$I$504,6,0)),"")</f>
        <v/>
      </c>
      <c r="K2217" s="33">
        <f>IFERROR(IF(OR(C2217="",D2217=""),"",D2217*VLOOKUP(C2217,'Setup - Mix Design'!$A$5:$I$504,7,0)),"")</f>
        <v/>
      </c>
    </row>
    <row r="2218">
      <c r="A2218" s="31" t="n"/>
      <c r="B2218" s="26" t="n"/>
      <c r="C2218" s="26" t="n"/>
      <c r="D2218" s="27" t="n"/>
      <c r="E2218" s="26" t="n"/>
      <c r="F2218" s="33">
        <f>IFERROR(IF(OR(C2218="",D2218=""),"",D2218*VLOOKUP(C2218,'Setup - Mix Design'!$A$5:$I$504,2,0)),"")</f>
        <v/>
      </c>
      <c r="G2218" s="33">
        <f>IFERROR(IF(OR(C2218="",D2218=""),"",D2218*VLOOKUP(C2218,'Setup - Mix Design'!$A$5:$I$504,3,0)),"")</f>
        <v/>
      </c>
      <c r="H2218" s="33">
        <f>IFERROR(IF(OR(C2218="",D2218=""),"",D2218*VLOOKUP(C2218,'Setup - Mix Design'!$A$5:$I$504,4,0)),"")</f>
        <v/>
      </c>
      <c r="I2218" s="33">
        <f>IFERROR(IF(OR(C2218="",D2218=""),"",D2218*VLOOKUP(C2218,'Setup - Mix Design'!$A$5:$I$504,5,0)),"")</f>
        <v/>
      </c>
      <c r="J2218" s="33">
        <f>IFERROR(IF(OR(C2218="",D2218=""),"",D2218*VLOOKUP(C2218,'Setup - Mix Design'!$A$5:$I$504,6,0)),"")</f>
        <v/>
      </c>
      <c r="K2218" s="33">
        <f>IFERROR(IF(OR(C2218="",D2218=""),"",D2218*VLOOKUP(C2218,'Setup - Mix Design'!$A$5:$I$504,7,0)),"")</f>
        <v/>
      </c>
    </row>
    <row r="2219">
      <c r="A2219" s="31" t="n"/>
      <c r="B2219" s="26" t="n"/>
      <c r="C2219" s="26" t="n"/>
      <c r="D2219" s="27" t="n"/>
      <c r="E2219" s="26" t="n"/>
      <c r="F2219" s="33">
        <f>IFERROR(IF(OR(C2219="",D2219=""),"",D2219*VLOOKUP(C2219,'Setup - Mix Design'!$A$5:$I$504,2,0)),"")</f>
        <v/>
      </c>
      <c r="G2219" s="33">
        <f>IFERROR(IF(OR(C2219="",D2219=""),"",D2219*VLOOKUP(C2219,'Setup - Mix Design'!$A$5:$I$504,3,0)),"")</f>
        <v/>
      </c>
      <c r="H2219" s="33">
        <f>IFERROR(IF(OR(C2219="",D2219=""),"",D2219*VLOOKUP(C2219,'Setup - Mix Design'!$A$5:$I$504,4,0)),"")</f>
        <v/>
      </c>
      <c r="I2219" s="33">
        <f>IFERROR(IF(OR(C2219="",D2219=""),"",D2219*VLOOKUP(C2219,'Setup - Mix Design'!$A$5:$I$504,5,0)),"")</f>
        <v/>
      </c>
      <c r="J2219" s="33">
        <f>IFERROR(IF(OR(C2219="",D2219=""),"",D2219*VLOOKUP(C2219,'Setup - Mix Design'!$A$5:$I$504,6,0)),"")</f>
        <v/>
      </c>
      <c r="K2219" s="33">
        <f>IFERROR(IF(OR(C2219="",D2219=""),"",D2219*VLOOKUP(C2219,'Setup - Mix Design'!$A$5:$I$504,7,0)),"")</f>
        <v/>
      </c>
    </row>
    <row r="2220">
      <c r="A2220" s="31" t="n"/>
      <c r="B2220" s="26" t="n"/>
      <c r="C2220" s="26" t="n"/>
      <c r="D2220" s="27" t="n"/>
      <c r="E2220" s="26" t="n"/>
      <c r="F2220" s="33">
        <f>IFERROR(IF(OR(C2220="",D2220=""),"",D2220*VLOOKUP(C2220,'Setup - Mix Design'!$A$5:$I$504,2,0)),"")</f>
        <v/>
      </c>
      <c r="G2220" s="33">
        <f>IFERROR(IF(OR(C2220="",D2220=""),"",D2220*VLOOKUP(C2220,'Setup - Mix Design'!$A$5:$I$504,3,0)),"")</f>
        <v/>
      </c>
      <c r="H2220" s="33">
        <f>IFERROR(IF(OR(C2220="",D2220=""),"",D2220*VLOOKUP(C2220,'Setup - Mix Design'!$A$5:$I$504,4,0)),"")</f>
        <v/>
      </c>
      <c r="I2220" s="33">
        <f>IFERROR(IF(OR(C2220="",D2220=""),"",D2220*VLOOKUP(C2220,'Setup - Mix Design'!$A$5:$I$504,5,0)),"")</f>
        <v/>
      </c>
      <c r="J2220" s="33">
        <f>IFERROR(IF(OR(C2220="",D2220=""),"",D2220*VLOOKUP(C2220,'Setup - Mix Design'!$A$5:$I$504,6,0)),"")</f>
        <v/>
      </c>
      <c r="K2220" s="33">
        <f>IFERROR(IF(OR(C2220="",D2220=""),"",D2220*VLOOKUP(C2220,'Setup - Mix Design'!$A$5:$I$504,7,0)),"")</f>
        <v/>
      </c>
    </row>
    <row r="2221">
      <c r="A2221" s="31" t="n"/>
      <c r="B2221" s="26" t="n"/>
      <c r="C2221" s="26" t="n"/>
      <c r="D2221" s="27" t="n"/>
      <c r="E2221" s="26" t="n"/>
      <c r="F2221" s="33">
        <f>IFERROR(IF(OR(C2221="",D2221=""),"",D2221*VLOOKUP(C2221,'Setup - Mix Design'!$A$5:$I$504,2,0)),"")</f>
        <v/>
      </c>
      <c r="G2221" s="33">
        <f>IFERROR(IF(OR(C2221="",D2221=""),"",D2221*VLOOKUP(C2221,'Setup - Mix Design'!$A$5:$I$504,3,0)),"")</f>
        <v/>
      </c>
      <c r="H2221" s="33">
        <f>IFERROR(IF(OR(C2221="",D2221=""),"",D2221*VLOOKUP(C2221,'Setup - Mix Design'!$A$5:$I$504,4,0)),"")</f>
        <v/>
      </c>
      <c r="I2221" s="33">
        <f>IFERROR(IF(OR(C2221="",D2221=""),"",D2221*VLOOKUP(C2221,'Setup - Mix Design'!$A$5:$I$504,5,0)),"")</f>
        <v/>
      </c>
      <c r="J2221" s="33">
        <f>IFERROR(IF(OR(C2221="",D2221=""),"",D2221*VLOOKUP(C2221,'Setup - Mix Design'!$A$5:$I$504,6,0)),"")</f>
        <v/>
      </c>
      <c r="K2221" s="33">
        <f>IFERROR(IF(OR(C2221="",D2221=""),"",D2221*VLOOKUP(C2221,'Setup - Mix Design'!$A$5:$I$504,7,0)),"")</f>
        <v/>
      </c>
    </row>
    <row r="2222">
      <c r="A2222" s="31" t="n"/>
      <c r="B2222" s="26" t="n"/>
      <c r="C2222" s="26" t="n"/>
      <c r="D2222" s="27" t="n"/>
      <c r="E2222" s="26" t="n"/>
      <c r="F2222" s="33">
        <f>IFERROR(IF(OR(C2222="",D2222=""),"",D2222*VLOOKUP(C2222,'Setup - Mix Design'!$A$5:$I$504,2,0)),"")</f>
        <v/>
      </c>
      <c r="G2222" s="33">
        <f>IFERROR(IF(OR(C2222="",D2222=""),"",D2222*VLOOKUP(C2222,'Setup - Mix Design'!$A$5:$I$504,3,0)),"")</f>
        <v/>
      </c>
      <c r="H2222" s="33">
        <f>IFERROR(IF(OR(C2222="",D2222=""),"",D2222*VLOOKUP(C2222,'Setup - Mix Design'!$A$5:$I$504,4,0)),"")</f>
        <v/>
      </c>
      <c r="I2222" s="33">
        <f>IFERROR(IF(OR(C2222="",D2222=""),"",D2222*VLOOKUP(C2222,'Setup - Mix Design'!$A$5:$I$504,5,0)),"")</f>
        <v/>
      </c>
      <c r="J2222" s="33">
        <f>IFERROR(IF(OR(C2222="",D2222=""),"",D2222*VLOOKUP(C2222,'Setup - Mix Design'!$A$5:$I$504,6,0)),"")</f>
        <v/>
      </c>
      <c r="K2222" s="33">
        <f>IFERROR(IF(OR(C2222="",D2222=""),"",D2222*VLOOKUP(C2222,'Setup - Mix Design'!$A$5:$I$504,7,0)),"")</f>
        <v/>
      </c>
    </row>
    <row r="2223">
      <c r="A2223" s="31" t="n"/>
      <c r="B2223" s="26" t="n"/>
      <c r="C2223" s="26" t="n"/>
      <c r="D2223" s="27" t="n"/>
      <c r="E2223" s="26" t="n"/>
      <c r="F2223" s="33">
        <f>IFERROR(IF(OR(C2223="",D2223=""),"",D2223*VLOOKUP(C2223,'Setup - Mix Design'!$A$5:$I$504,2,0)),"")</f>
        <v/>
      </c>
      <c r="G2223" s="33">
        <f>IFERROR(IF(OR(C2223="",D2223=""),"",D2223*VLOOKUP(C2223,'Setup - Mix Design'!$A$5:$I$504,3,0)),"")</f>
        <v/>
      </c>
      <c r="H2223" s="33">
        <f>IFERROR(IF(OR(C2223="",D2223=""),"",D2223*VLOOKUP(C2223,'Setup - Mix Design'!$A$5:$I$504,4,0)),"")</f>
        <v/>
      </c>
      <c r="I2223" s="33">
        <f>IFERROR(IF(OR(C2223="",D2223=""),"",D2223*VLOOKUP(C2223,'Setup - Mix Design'!$A$5:$I$504,5,0)),"")</f>
        <v/>
      </c>
      <c r="J2223" s="33">
        <f>IFERROR(IF(OR(C2223="",D2223=""),"",D2223*VLOOKUP(C2223,'Setup - Mix Design'!$A$5:$I$504,6,0)),"")</f>
        <v/>
      </c>
      <c r="K2223" s="33">
        <f>IFERROR(IF(OR(C2223="",D2223=""),"",D2223*VLOOKUP(C2223,'Setup - Mix Design'!$A$5:$I$504,7,0)),"")</f>
        <v/>
      </c>
    </row>
    <row r="2224">
      <c r="A2224" s="31" t="n"/>
      <c r="B2224" s="26" t="n"/>
      <c r="C2224" s="26" t="n"/>
      <c r="D2224" s="27" t="n"/>
      <c r="E2224" s="26" t="n"/>
      <c r="F2224" s="33">
        <f>IFERROR(IF(OR(C2224="",D2224=""),"",D2224*VLOOKUP(C2224,'Setup - Mix Design'!$A$5:$I$504,2,0)),"")</f>
        <v/>
      </c>
      <c r="G2224" s="33">
        <f>IFERROR(IF(OR(C2224="",D2224=""),"",D2224*VLOOKUP(C2224,'Setup - Mix Design'!$A$5:$I$504,3,0)),"")</f>
        <v/>
      </c>
      <c r="H2224" s="33">
        <f>IFERROR(IF(OR(C2224="",D2224=""),"",D2224*VLOOKUP(C2224,'Setup - Mix Design'!$A$5:$I$504,4,0)),"")</f>
        <v/>
      </c>
      <c r="I2224" s="33">
        <f>IFERROR(IF(OR(C2224="",D2224=""),"",D2224*VLOOKUP(C2224,'Setup - Mix Design'!$A$5:$I$504,5,0)),"")</f>
        <v/>
      </c>
      <c r="J2224" s="33">
        <f>IFERROR(IF(OR(C2224="",D2224=""),"",D2224*VLOOKUP(C2224,'Setup - Mix Design'!$A$5:$I$504,6,0)),"")</f>
        <v/>
      </c>
      <c r="K2224" s="33">
        <f>IFERROR(IF(OR(C2224="",D2224=""),"",D2224*VLOOKUP(C2224,'Setup - Mix Design'!$A$5:$I$504,7,0)),"")</f>
        <v/>
      </c>
    </row>
    <row r="2225">
      <c r="A2225" s="31" t="n"/>
      <c r="B2225" s="26" t="n"/>
      <c r="C2225" s="26" t="n"/>
      <c r="D2225" s="27" t="n"/>
      <c r="E2225" s="26" t="n"/>
      <c r="F2225" s="33">
        <f>IFERROR(IF(OR(C2225="",D2225=""),"",D2225*VLOOKUP(C2225,'Setup - Mix Design'!$A$5:$I$504,2,0)),"")</f>
        <v/>
      </c>
      <c r="G2225" s="33">
        <f>IFERROR(IF(OR(C2225="",D2225=""),"",D2225*VLOOKUP(C2225,'Setup - Mix Design'!$A$5:$I$504,3,0)),"")</f>
        <v/>
      </c>
      <c r="H2225" s="33">
        <f>IFERROR(IF(OR(C2225="",D2225=""),"",D2225*VLOOKUP(C2225,'Setup - Mix Design'!$A$5:$I$504,4,0)),"")</f>
        <v/>
      </c>
      <c r="I2225" s="33">
        <f>IFERROR(IF(OR(C2225="",D2225=""),"",D2225*VLOOKUP(C2225,'Setup - Mix Design'!$A$5:$I$504,5,0)),"")</f>
        <v/>
      </c>
      <c r="J2225" s="33">
        <f>IFERROR(IF(OR(C2225="",D2225=""),"",D2225*VLOOKUP(C2225,'Setup - Mix Design'!$A$5:$I$504,6,0)),"")</f>
        <v/>
      </c>
      <c r="K2225" s="33">
        <f>IFERROR(IF(OR(C2225="",D2225=""),"",D2225*VLOOKUP(C2225,'Setup - Mix Design'!$A$5:$I$504,7,0)),"")</f>
        <v/>
      </c>
    </row>
    <row r="2226">
      <c r="A2226" s="31" t="n"/>
      <c r="B2226" s="26" t="n"/>
      <c r="C2226" s="26" t="n"/>
      <c r="D2226" s="27" t="n"/>
      <c r="E2226" s="26" t="n"/>
      <c r="F2226" s="33">
        <f>IFERROR(IF(OR(C2226="",D2226=""),"",D2226*VLOOKUP(C2226,'Setup - Mix Design'!$A$5:$I$504,2,0)),"")</f>
        <v/>
      </c>
      <c r="G2226" s="33">
        <f>IFERROR(IF(OR(C2226="",D2226=""),"",D2226*VLOOKUP(C2226,'Setup - Mix Design'!$A$5:$I$504,3,0)),"")</f>
        <v/>
      </c>
      <c r="H2226" s="33">
        <f>IFERROR(IF(OR(C2226="",D2226=""),"",D2226*VLOOKUP(C2226,'Setup - Mix Design'!$A$5:$I$504,4,0)),"")</f>
        <v/>
      </c>
      <c r="I2226" s="33">
        <f>IFERROR(IF(OR(C2226="",D2226=""),"",D2226*VLOOKUP(C2226,'Setup - Mix Design'!$A$5:$I$504,5,0)),"")</f>
        <v/>
      </c>
      <c r="J2226" s="33">
        <f>IFERROR(IF(OR(C2226="",D2226=""),"",D2226*VLOOKUP(C2226,'Setup - Mix Design'!$A$5:$I$504,6,0)),"")</f>
        <v/>
      </c>
      <c r="K2226" s="33">
        <f>IFERROR(IF(OR(C2226="",D2226=""),"",D2226*VLOOKUP(C2226,'Setup - Mix Design'!$A$5:$I$504,7,0)),"")</f>
        <v/>
      </c>
    </row>
    <row r="2227">
      <c r="A2227" s="31" t="n"/>
      <c r="B2227" s="26" t="n"/>
      <c r="C2227" s="26" t="n"/>
      <c r="D2227" s="27" t="n"/>
      <c r="E2227" s="26" t="n"/>
      <c r="F2227" s="33">
        <f>IFERROR(IF(OR(C2227="",D2227=""),"",D2227*VLOOKUP(C2227,'Setup - Mix Design'!$A$5:$I$504,2,0)),"")</f>
        <v/>
      </c>
      <c r="G2227" s="33">
        <f>IFERROR(IF(OR(C2227="",D2227=""),"",D2227*VLOOKUP(C2227,'Setup - Mix Design'!$A$5:$I$504,3,0)),"")</f>
        <v/>
      </c>
      <c r="H2227" s="33">
        <f>IFERROR(IF(OR(C2227="",D2227=""),"",D2227*VLOOKUP(C2227,'Setup - Mix Design'!$A$5:$I$504,4,0)),"")</f>
        <v/>
      </c>
      <c r="I2227" s="33">
        <f>IFERROR(IF(OR(C2227="",D2227=""),"",D2227*VLOOKUP(C2227,'Setup - Mix Design'!$A$5:$I$504,5,0)),"")</f>
        <v/>
      </c>
      <c r="J2227" s="33">
        <f>IFERROR(IF(OR(C2227="",D2227=""),"",D2227*VLOOKUP(C2227,'Setup - Mix Design'!$A$5:$I$504,6,0)),"")</f>
        <v/>
      </c>
      <c r="K2227" s="33">
        <f>IFERROR(IF(OR(C2227="",D2227=""),"",D2227*VLOOKUP(C2227,'Setup - Mix Design'!$A$5:$I$504,7,0)),"")</f>
        <v/>
      </c>
    </row>
    <row r="2228">
      <c r="A2228" s="31" t="n"/>
      <c r="B2228" s="26" t="n"/>
      <c r="C2228" s="26" t="n"/>
      <c r="D2228" s="27" t="n"/>
      <c r="E2228" s="26" t="n"/>
      <c r="F2228" s="33">
        <f>IFERROR(IF(OR(C2228="",D2228=""),"",D2228*VLOOKUP(C2228,'Setup - Mix Design'!$A$5:$I$504,2,0)),"")</f>
        <v/>
      </c>
      <c r="G2228" s="33">
        <f>IFERROR(IF(OR(C2228="",D2228=""),"",D2228*VLOOKUP(C2228,'Setup - Mix Design'!$A$5:$I$504,3,0)),"")</f>
        <v/>
      </c>
      <c r="H2228" s="33">
        <f>IFERROR(IF(OR(C2228="",D2228=""),"",D2228*VLOOKUP(C2228,'Setup - Mix Design'!$A$5:$I$504,4,0)),"")</f>
        <v/>
      </c>
      <c r="I2228" s="33">
        <f>IFERROR(IF(OR(C2228="",D2228=""),"",D2228*VLOOKUP(C2228,'Setup - Mix Design'!$A$5:$I$504,5,0)),"")</f>
        <v/>
      </c>
      <c r="J2228" s="33">
        <f>IFERROR(IF(OR(C2228="",D2228=""),"",D2228*VLOOKUP(C2228,'Setup - Mix Design'!$A$5:$I$504,6,0)),"")</f>
        <v/>
      </c>
      <c r="K2228" s="33">
        <f>IFERROR(IF(OR(C2228="",D2228=""),"",D2228*VLOOKUP(C2228,'Setup - Mix Design'!$A$5:$I$504,7,0)),"")</f>
        <v/>
      </c>
    </row>
    <row r="2229">
      <c r="A2229" s="31" t="n"/>
      <c r="B2229" s="26" t="n"/>
      <c r="C2229" s="26" t="n"/>
      <c r="D2229" s="27" t="n"/>
      <c r="E2229" s="26" t="n"/>
      <c r="F2229" s="33">
        <f>IFERROR(IF(OR(C2229="",D2229=""),"",D2229*VLOOKUP(C2229,'Setup - Mix Design'!$A$5:$I$504,2,0)),"")</f>
        <v/>
      </c>
      <c r="G2229" s="33">
        <f>IFERROR(IF(OR(C2229="",D2229=""),"",D2229*VLOOKUP(C2229,'Setup - Mix Design'!$A$5:$I$504,3,0)),"")</f>
        <v/>
      </c>
      <c r="H2229" s="33">
        <f>IFERROR(IF(OR(C2229="",D2229=""),"",D2229*VLOOKUP(C2229,'Setup - Mix Design'!$A$5:$I$504,4,0)),"")</f>
        <v/>
      </c>
      <c r="I2229" s="33">
        <f>IFERROR(IF(OR(C2229="",D2229=""),"",D2229*VLOOKUP(C2229,'Setup - Mix Design'!$A$5:$I$504,5,0)),"")</f>
        <v/>
      </c>
      <c r="J2229" s="33">
        <f>IFERROR(IF(OR(C2229="",D2229=""),"",D2229*VLOOKUP(C2229,'Setup - Mix Design'!$A$5:$I$504,6,0)),"")</f>
        <v/>
      </c>
      <c r="K2229" s="33">
        <f>IFERROR(IF(OR(C2229="",D2229=""),"",D2229*VLOOKUP(C2229,'Setup - Mix Design'!$A$5:$I$504,7,0)),"")</f>
        <v/>
      </c>
    </row>
    <row r="2230">
      <c r="A2230" s="31" t="n"/>
      <c r="B2230" s="26" t="n"/>
      <c r="C2230" s="26" t="n"/>
      <c r="D2230" s="27" t="n"/>
      <c r="E2230" s="26" t="n"/>
      <c r="F2230" s="33">
        <f>IFERROR(IF(OR(C2230="",D2230=""),"",D2230*VLOOKUP(C2230,'Setup - Mix Design'!$A$5:$I$504,2,0)),"")</f>
        <v/>
      </c>
      <c r="G2230" s="33">
        <f>IFERROR(IF(OR(C2230="",D2230=""),"",D2230*VLOOKUP(C2230,'Setup - Mix Design'!$A$5:$I$504,3,0)),"")</f>
        <v/>
      </c>
      <c r="H2230" s="33">
        <f>IFERROR(IF(OR(C2230="",D2230=""),"",D2230*VLOOKUP(C2230,'Setup - Mix Design'!$A$5:$I$504,4,0)),"")</f>
        <v/>
      </c>
      <c r="I2230" s="33">
        <f>IFERROR(IF(OR(C2230="",D2230=""),"",D2230*VLOOKUP(C2230,'Setup - Mix Design'!$A$5:$I$504,5,0)),"")</f>
        <v/>
      </c>
      <c r="J2230" s="33">
        <f>IFERROR(IF(OR(C2230="",D2230=""),"",D2230*VLOOKUP(C2230,'Setup - Mix Design'!$A$5:$I$504,6,0)),"")</f>
        <v/>
      </c>
      <c r="K2230" s="33">
        <f>IFERROR(IF(OR(C2230="",D2230=""),"",D2230*VLOOKUP(C2230,'Setup - Mix Design'!$A$5:$I$504,7,0)),"")</f>
        <v/>
      </c>
    </row>
    <row r="2231">
      <c r="A2231" s="31" t="n"/>
      <c r="B2231" s="26" t="n"/>
      <c r="C2231" s="26" t="n"/>
      <c r="D2231" s="27" t="n"/>
      <c r="E2231" s="26" t="n"/>
      <c r="F2231" s="33">
        <f>IFERROR(IF(OR(C2231="",D2231=""),"",D2231*VLOOKUP(C2231,'Setup - Mix Design'!$A$5:$I$504,2,0)),"")</f>
        <v/>
      </c>
      <c r="G2231" s="33">
        <f>IFERROR(IF(OR(C2231="",D2231=""),"",D2231*VLOOKUP(C2231,'Setup - Mix Design'!$A$5:$I$504,3,0)),"")</f>
        <v/>
      </c>
      <c r="H2231" s="33">
        <f>IFERROR(IF(OR(C2231="",D2231=""),"",D2231*VLOOKUP(C2231,'Setup - Mix Design'!$A$5:$I$504,4,0)),"")</f>
        <v/>
      </c>
      <c r="I2231" s="33">
        <f>IFERROR(IF(OR(C2231="",D2231=""),"",D2231*VLOOKUP(C2231,'Setup - Mix Design'!$A$5:$I$504,5,0)),"")</f>
        <v/>
      </c>
      <c r="J2231" s="33">
        <f>IFERROR(IF(OR(C2231="",D2231=""),"",D2231*VLOOKUP(C2231,'Setup - Mix Design'!$A$5:$I$504,6,0)),"")</f>
        <v/>
      </c>
      <c r="K2231" s="33">
        <f>IFERROR(IF(OR(C2231="",D2231=""),"",D2231*VLOOKUP(C2231,'Setup - Mix Design'!$A$5:$I$504,7,0)),"")</f>
        <v/>
      </c>
    </row>
    <row r="2232">
      <c r="A2232" s="31" t="n"/>
      <c r="B2232" s="26" t="n"/>
      <c r="C2232" s="26" t="n"/>
      <c r="D2232" s="27" t="n"/>
      <c r="E2232" s="26" t="n"/>
      <c r="F2232" s="33">
        <f>IFERROR(IF(OR(C2232="",D2232=""),"",D2232*VLOOKUP(C2232,'Setup - Mix Design'!$A$5:$I$504,2,0)),"")</f>
        <v/>
      </c>
      <c r="G2232" s="33">
        <f>IFERROR(IF(OR(C2232="",D2232=""),"",D2232*VLOOKUP(C2232,'Setup - Mix Design'!$A$5:$I$504,3,0)),"")</f>
        <v/>
      </c>
      <c r="H2232" s="33">
        <f>IFERROR(IF(OR(C2232="",D2232=""),"",D2232*VLOOKUP(C2232,'Setup - Mix Design'!$A$5:$I$504,4,0)),"")</f>
        <v/>
      </c>
      <c r="I2232" s="33">
        <f>IFERROR(IF(OR(C2232="",D2232=""),"",D2232*VLOOKUP(C2232,'Setup - Mix Design'!$A$5:$I$504,5,0)),"")</f>
        <v/>
      </c>
      <c r="J2232" s="33">
        <f>IFERROR(IF(OR(C2232="",D2232=""),"",D2232*VLOOKUP(C2232,'Setup - Mix Design'!$A$5:$I$504,6,0)),"")</f>
        <v/>
      </c>
      <c r="K2232" s="33">
        <f>IFERROR(IF(OR(C2232="",D2232=""),"",D2232*VLOOKUP(C2232,'Setup - Mix Design'!$A$5:$I$504,7,0)),"")</f>
        <v/>
      </c>
    </row>
    <row r="2233">
      <c r="A2233" s="31" t="n"/>
      <c r="B2233" s="26" t="n"/>
      <c r="C2233" s="26" t="n"/>
      <c r="D2233" s="27" t="n"/>
      <c r="E2233" s="26" t="n"/>
      <c r="F2233" s="33">
        <f>IFERROR(IF(OR(C2233="",D2233=""),"",D2233*VLOOKUP(C2233,'Setup - Mix Design'!$A$5:$I$504,2,0)),"")</f>
        <v/>
      </c>
      <c r="G2233" s="33">
        <f>IFERROR(IF(OR(C2233="",D2233=""),"",D2233*VLOOKUP(C2233,'Setup - Mix Design'!$A$5:$I$504,3,0)),"")</f>
        <v/>
      </c>
      <c r="H2233" s="33">
        <f>IFERROR(IF(OR(C2233="",D2233=""),"",D2233*VLOOKUP(C2233,'Setup - Mix Design'!$A$5:$I$504,4,0)),"")</f>
        <v/>
      </c>
      <c r="I2233" s="33">
        <f>IFERROR(IF(OR(C2233="",D2233=""),"",D2233*VLOOKUP(C2233,'Setup - Mix Design'!$A$5:$I$504,5,0)),"")</f>
        <v/>
      </c>
      <c r="J2233" s="33">
        <f>IFERROR(IF(OR(C2233="",D2233=""),"",D2233*VLOOKUP(C2233,'Setup - Mix Design'!$A$5:$I$504,6,0)),"")</f>
        <v/>
      </c>
      <c r="K2233" s="33">
        <f>IFERROR(IF(OR(C2233="",D2233=""),"",D2233*VLOOKUP(C2233,'Setup - Mix Design'!$A$5:$I$504,7,0)),"")</f>
        <v/>
      </c>
    </row>
    <row r="2234">
      <c r="A2234" s="31" t="n"/>
      <c r="B2234" s="26" t="n"/>
      <c r="C2234" s="26" t="n"/>
      <c r="D2234" s="27" t="n"/>
      <c r="E2234" s="26" t="n"/>
      <c r="F2234" s="33">
        <f>IFERROR(IF(OR(C2234="",D2234=""),"",D2234*VLOOKUP(C2234,'Setup - Mix Design'!$A$5:$I$504,2,0)),"")</f>
        <v/>
      </c>
      <c r="G2234" s="33">
        <f>IFERROR(IF(OR(C2234="",D2234=""),"",D2234*VLOOKUP(C2234,'Setup - Mix Design'!$A$5:$I$504,3,0)),"")</f>
        <v/>
      </c>
      <c r="H2234" s="33">
        <f>IFERROR(IF(OR(C2234="",D2234=""),"",D2234*VLOOKUP(C2234,'Setup - Mix Design'!$A$5:$I$504,4,0)),"")</f>
        <v/>
      </c>
      <c r="I2234" s="33">
        <f>IFERROR(IF(OR(C2234="",D2234=""),"",D2234*VLOOKUP(C2234,'Setup - Mix Design'!$A$5:$I$504,5,0)),"")</f>
        <v/>
      </c>
      <c r="J2234" s="33">
        <f>IFERROR(IF(OR(C2234="",D2234=""),"",D2234*VLOOKUP(C2234,'Setup - Mix Design'!$A$5:$I$504,6,0)),"")</f>
        <v/>
      </c>
      <c r="K2234" s="33">
        <f>IFERROR(IF(OR(C2234="",D2234=""),"",D2234*VLOOKUP(C2234,'Setup - Mix Design'!$A$5:$I$504,7,0)),"")</f>
        <v/>
      </c>
    </row>
    <row r="2235">
      <c r="A2235" s="31" t="n"/>
      <c r="B2235" s="26" t="n"/>
      <c r="C2235" s="26" t="n"/>
      <c r="D2235" s="27" t="n"/>
      <c r="E2235" s="26" t="n"/>
      <c r="F2235" s="33">
        <f>IFERROR(IF(OR(C2235="",D2235=""),"",D2235*VLOOKUP(C2235,'Setup - Mix Design'!$A$5:$I$504,2,0)),"")</f>
        <v/>
      </c>
      <c r="G2235" s="33">
        <f>IFERROR(IF(OR(C2235="",D2235=""),"",D2235*VLOOKUP(C2235,'Setup - Mix Design'!$A$5:$I$504,3,0)),"")</f>
        <v/>
      </c>
      <c r="H2235" s="33">
        <f>IFERROR(IF(OR(C2235="",D2235=""),"",D2235*VLOOKUP(C2235,'Setup - Mix Design'!$A$5:$I$504,4,0)),"")</f>
        <v/>
      </c>
      <c r="I2235" s="33">
        <f>IFERROR(IF(OR(C2235="",D2235=""),"",D2235*VLOOKUP(C2235,'Setup - Mix Design'!$A$5:$I$504,5,0)),"")</f>
        <v/>
      </c>
      <c r="J2235" s="33">
        <f>IFERROR(IF(OR(C2235="",D2235=""),"",D2235*VLOOKUP(C2235,'Setup - Mix Design'!$A$5:$I$504,6,0)),"")</f>
        <v/>
      </c>
      <c r="K2235" s="33">
        <f>IFERROR(IF(OR(C2235="",D2235=""),"",D2235*VLOOKUP(C2235,'Setup - Mix Design'!$A$5:$I$504,7,0)),"")</f>
        <v/>
      </c>
    </row>
    <row r="2236">
      <c r="A2236" s="31" t="n"/>
      <c r="B2236" s="26" t="n"/>
      <c r="C2236" s="26" t="n"/>
      <c r="D2236" s="27" t="n"/>
      <c r="E2236" s="26" t="n"/>
      <c r="F2236" s="33">
        <f>IFERROR(IF(OR(C2236="",D2236=""),"",D2236*VLOOKUP(C2236,'Setup - Mix Design'!$A$5:$I$504,2,0)),"")</f>
        <v/>
      </c>
      <c r="G2236" s="33">
        <f>IFERROR(IF(OR(C2236="",D2236=""),"",D2236*VLOOKUP(C2236,'Setup - Mix Design'!$A$5:$I$504,3,0)),"")</f>
        <v/>
      </c>
      <c r="H2236" s="33">
        <f>IFERROR(IF(OR(C2236="",D2236=""),"",D2236*VLOOKUP(C2236,'Setup - Mix Design'!$A$5:$I$504,4,0)),"")</f>
        <v/>
      </c>
      <c r="I2236" s="33">
        <f>IFERROR(IF(OR(C2236="",D2236=""),"",D2236*VLOOKUP(C2236,'Setup - Mix Design'!$A$5:$I$504,5,0)),"")</f>
        <v/>
      </c>
      <c r="J2236" s="33">
        <f>IFERROR(IF(OR(C2236="",D2236=""),"",D2236*VLOOKUP(C2236,'Setup - Mix Design'!$A$5:$I$504,6,0)),"")</f>
        <v/>
      </c>
      <c r="K2236" s="33">
        <f>IFERROR(IF(OR(C2236="",D2236=""),"",D2236*VLOOKUP(C2236,'Setup - Mix Design'!$A$5:$I$504,7,0)),"")</f>
        <v/>
      </c>
    </row>
    <row r="2237">
      <c r="A2237" s="31" t="n"/>
      <c r="B2237" s="26" t="n"/>
      <c r="C2237" s="26" t="n"/>
      <c r="D2237" s="27" t="n"/>
      <c r="E2237" s="26" t="n"/>
      <c r="F2237" s="33">
        <f>IFERROR(IF(OR(C2237="",D2237=""),"",D2237*VLOOKUP(C2237,'Setup - Mix Design'!$A$5:$I$504,2,0)),"")</f>
        <v/>
      </c>
      <c r="G2237" s="33">
        <f>IFERROR(IF(OR(C2237="",D2237=""),"",D2237*VLOOKUP(C2237,'Setup - Mix Design'!$A$5:$I$504,3,0)),"")</f>
        <v/>
      </c>
      <c r="H2237" s="33">
        <f>IFERROR(IF(OR(C2237="",D2237=""),"",D2237*VLOOKUP(C2237,'Setup - Mix Design'!$A$5:$I$504,4,0)),"")</f>
        <v/>
      </c>
      <c r="I2237" s="33">
        <f>IFERROR(IF(OR(C2237="",D2237=""),"",D2237*VLOOKUP(C2237,'Setup - Mix Design'!$A$5:$I$504,5,0)),"")</f>
        <v/>
      </c>
      <c r="J2237" s="33">
        <f>IFERROR(IF(OR(C2237="",D2237=""),"",D2237*VLOOKUP(C2237,'Setup - Mix Design'!$A$5:$I$504,6,0)),"")</f>
        <v/>
      </c>
      <c r="K2237" s="33">
        <f>IFERROR(IF(OR(C2237="",D2237=""),"",D2237*VLOOKUP(C2237,'Setup - Mix Design'!$A$5:$I$504,7,0)),"")</f>
        <v/>
      </c>
    </row>
    <row r="2238">
      <c r="A2238" s="31" t="n"/>
      <c r="B2238" s="26" t="n"/>
      <c r="C2238" s="26" t="n"/>
      <c r="D2238" s="27" t="n"/>
      <c r="E2238" s="26" t="n"/>
      <c r="F2238" s="33">
        <f>IFERROR(IF(OR(C2238="",D2238=""),"",D2238*VLOOKUP(C2238,'Setup - Mix Design'!$A$5:$I$504,2,0)),"")</f>
        <v/>
      </c>
      <c r="G2238" s="33">
        <f>IFERROR(IF(OR(C2238="",D2238=""),"",D2238*VLOOKUP(C2238,'Setup - Mix Design'!$A$5:$I$504,3,0)),"")</f>
        <v/>
      </c>
      <c r="H2238" s="33">
        <f>IFERROR(IF(OR(C2238="",D2238=""),"",D2238*VLOOKUP(C2238,'Setup - Mix Design'!$A$5:$I$504,4,0)),"")</f>
        <v/>
      </c>
      <c r="I2238" s="33">
        <f>IFERROR(IF(OR(C2238="",D2238=""),"",D2238*VLOOKUP(C2238,'Setup - Mix Design'!$A$5:$I$504,5,0)),"")</f>
        <v/>
      </c>
      <c r="J2238" s="33">
        <f>IFERROR(IF(OR(C2238="",D2238=""),"",D2238*VLOOKUP(C2238,'Setup - Mix Design'!$A$5:$I$504,6,0)),"")</f>
        <v/>
      </c>
      <c r="K2238" s="33">
        <f>IFERROR(IF(OR(C2238="",D2238=""),"",D2238*VLOOKUP(C2238,'Setup - Mix Design'!$A$5:$I$504,7,0)),"")</f>
        <v/>
      </c>
    </row>
    <row r="2239">
      <c r="A2239" s="31" t="n"/>
      <c r="B2239" s="26" t="n"/>
      <c r="C2239" s="26" t="n"/>
      <c r="D2239" s="27" t="n"/>
      <c r="E2239" s="26" t="n"/>
      <c r="F2239" s="33">
        <f>IFERROR(IF(OR(C2239="",D2239=""),"",D2239*VLOOKUP(C2239,'Setup - Mix Design'!$A$5:$I$504,2,0)),"")</f>
        <v/>
      </c>
      <c r="G2239" s="33">
        <f>IFERROR(IF(OR(C2239="",D2239=""),"",D2239*VLOOKUP(C2239,'Setup - Mix Design'!$A$5:$I$504,3,0)),"")</f>
        <v/>
      </c>
      <c r="H2239" s="33">
        <f>IFERROR(IF(OR(C2239="",D2239=""),"",D2239*VLOOKUP(C2239,'Setup - Mix Design'!$A$5:$I$504,4,0)),"")</f>
        <v/>
      </c>
      <c r="I2239" s="33">
        <f>IFERROR(IF(OR(C2239="",D2239=""),"",D2239*VLOOKUP(C2239,'Setup - Mix Design'!$A$5:$I$504,5,0)),"")</f>
        <v/>
      </c>
      <c r="J2239" s="33">
        <f>IFERROR(IF(OR(C2239="",D2239=""),"",D2239*VLOOKUP(C2239,'Setup - Mix Design'!$A$5:$I$504,6,0)),"")</f>
        <v/>
      </c>
      <c r="K2239" s="33">
        <f>IFERROR(IF(OR(C2239="",D2239=""),"",D2239*VLOOKUP(C2239,'Setup - Mix Design'!$A$5:$I$504,7,0)),"")</f>
        <v/>
      </c>
    </row>
    <row r="2240">
      <c r="A2240" s="31" t="n"/>
      <c r="B2240" s="26" t="n"/>
      <c r="C2240" s="26" t="n"/>
      <c r="D2240" s="27" t="n"/>
      <c r="E2240" s="26" t="n"/>
      <c r="F2240" s="33">
        <f>IFERROR(IF(OR(C2240="",D2240=""),"",D2240*VLOOKUP(C2240,'Setup - Mix Design'!$A$5:$I$504,2,0)),"")</f>
        <v/>
      </c>
      <c r="G2240" s="33">
        <f>IFERROR(IF(OR(C2240="",D2240=""),"",D2240*VLOOKUP(C2240,'Setup - Mix Design'!$A$5:$I$504,3,0)),"")</f>
        <v/>
      </c>
      <c r="H2240" s="33">
        <f>IFERROR(IF(OR(C2240="",D2240=""),"",D2240*VLOOKUP(C2240,'Setup - Mix Design'!$A$5:$I$504,4,0)),"")</f>
        <v/>
      </c>
      <c r="I2240" s="33">
        <f>IFERROR(IF(OR(C2240="",D2240=""),"",D2240*VLOOKUP(C2240,'Setup - Mix Design'!$A$5:$I$504,5,0)),"")</f>
        <v/>
      </c>
      <c r="J2240" s="33">
        <f>IFERROR(IF(OR(C2240="",D2240=""),"",D2240*VLOOKUP(C2240,'Setup - Mix Design'!$A$5:$I$504,6,0)),"")</f>
        <v/>
      </c>
      <c r="K2240" s="33">
        <f>IFERROR(IF(OR(C2240="",D2240=""),"",D2240*VLOOKUP(C2240,'Setup - Mix Design'!$A$5:$I$504,7,0)),"")</f>
        <v/>
      </c>
    </row>
    <row r="2241">
      <c r="A2241" s="31" t="n"/>
      <c r="B2241" s="26" t="n"/>
      <c r="C2241" s="26" t="n"/>
      <c r="D2241" s="27" t="n"/>
      <c r="E2241" s="26" t="n"/>
      <c r="F2241" s="33">
        <f>IFERROR(IF(OR(C2241="",D2241=""),"",D2241*VLOOKUP(C2241,'Setup - Mix Design'!$A$5:$I$504,2,0)),"")</f>
        <v/>
      </c>
      <c r="G2241" s="33">
        <f>IFERROR(IF(OR(C2241="",D2241=""),"",D2241*VLOOKUP(C2241,'Setup - Mix Design'!$A$5:$I$504,3,0)),"")</f>
        <v/>
      </c>
      <c r="H2241" s="33">
        <f>IFERROR(IF(OR(C2241="",D2241=""),"",D2241*VLOOKUP(C2241,'Setup - Mix Design'!$A$5:$I$504,4,0)),"")</f>
        <v/>
      </c>
      <c r="I2241" s="33">
        <f>IFERROR(IF(OR(C2241="",D2241=""),"",D2241*VLOOKUP(C2241,'Setup - Mix Design'!$A$5:$I$504,5,0)),"")</f>
        <v/>
      </c>
      <c r="J2241" s="33">
        <f>IFERROR(IF(OR(C2241="",D2241=""),"",D2241*VLOOKUP(C2241,'Setup - Mix Design'!$A$5:$I$504,6,0)),"")</f>
        <v/>
      </c>
      <c r="K2241" s="33">
        <f>IFERROR(IF(OR(C2241="",D2241=""),"",D2241*VLOOKUP(C2241,'Setup - Mix Design'!$A$5:$I$504,7,0)),"")</f>
        <v/>
      </c>
    </row>
    <row r="2242">
      <c r="A2242" s="31" t="n"/>
      <c r="B2242" s="26" t="n"/>
      <c r="C2242" s="26" t="n"/>
      <c r="D2242" s="27" t="n"/>
      <c r="E2242" s="26" t="n"/>
      <c r="F2242" s="33">
        <f>IFERROR(IF(OR(C2242="",D2242=""),"",D2242*VLOOKUP(C2242,'Setup - Mix Design'!$A$5:$I$504,2,0)),"")</f>
        <v/>
      </c>
      <c r="G2242" s="33">
        <f>IFERROR(IF(OR(C2242="",D2242=""),"",D2242*VLOOKUP(C2242,'Setup - Mix Design'!$A$5:$I$504,3,0)),"")</f>
        <v/>
      </c>
      <c r="H2242" s="33">
        <f>IFERROR(IF(OR(C2242="",D2242=""),"",D2242*VLOOKUP(C2242,'Setup - Mix Design'!$A$5:$I$504,4,0)),"")</f>
        <v/>
      </c>
      <c r="I2242" s="33">
        <f>IFERROR(IF(OR(C2242="",D2242=""),"",D2242*VLOOKUP(C2242,'Setup - Mix Design'!$A$5:$I$504,5,0)),"")</f>
        <v/>
      </c>
      <c r="J2242" s="33">
        <f>IFERROR(IF(OR(C2242="",D2242=""),"",D2242*VLOOKUP(C2242,'Setup - Mix Design'!$A$5:$I$504,6,0)),"")</f>
        <v/>
      </c>
      <c r="K2242" s="33">
        <f>IFERROR(IF(OR(C2242="",D2242=""),"",D2242*VLOOKUP(C2242,'Setup - Mix Design'!$A$5:$I$504,7,0)),"")</f>
        <v/>
      </c>
    </row>
    <row r="2243">
      <c r="A2243" s="31" t="n"/>
      <c r="B2243" s="26" t="n"/>
      <c r="C2243" s="26" t="n"/>
      <c r="D2243" s="27" t="n"/>
      <c r="E2243" s="26" t="n"/>
      <c r="F2243" s="33">
        <f>IFERROR(IF(OR(C2243="",D2243=""),"",D2243*VLOOKUP(C2243,'Setup - Mix Design'!$A$5:$I$504,2,0)),"")</f>
        <v/>
      </c>
      <c r="G2243" s="33">
        <f>IFERROR(IF(OR(C2243="",D2243=""),"",D2243*VLOOKUP(C2243,'Setup - Mix Design'!$A$5:$I$504,3,0)),"")</f>
        <v/>
      </c>
      <c r="H2243" s="33">
        <f>IFERROR(IF(OR(C2243="",D2243=""),"",D2243*VLOOKUP(C2243,'Setup - Mix Design'!$A$5:$I$504,4,0)),"")</f>
        <v/>
      </c>
      <c r="I2243" s="33">
        <f>IFERROR(IF(OR(C2243="",D2243=""),"",D2243*VLOOKUP(C2243,'Setup - Mix Design'!$A$5:$I$504,5,0)),"")</f>
        <v/>
      </c>
      <c r="J2243" s="33">
        <f>IFERROR(IF(OR(C2243="",D2243=""),"",D2243*VLOOKUP(C2243,'Setup - Mix Design'!$A$5:$I$504,6,0)),"")</f>
        <v/>
      </c>
      <c r="K2243" s="33">
        <f>IFERROR(IF(OR(C2243="",D2243=""),"",D2243*VLOOKUP(C2243,'Setup - Mix Design'!$A$5:$I$504,7,0)),"")</f>
        <v/>
      </c>
    </row>
    <row r="2244">
      <c r="A2244" s="31" t="n"/>
      <c r="B2244" s="26" t="n"/>
      <c r="C2244" s="26" t="n"/>
      <c r="D2244" s="27" t="n"/>
      <c r="E2244" s="26" t="n"/>
      <c r="F2244" s="33">
        <f>IFERROR(IF(OR(C2244="",D2244=""),"",D2244*VLOOKUP(C2244,'Setup - Mix Design'!$A$5:$I$504,2,0)),"")</f>
        <v/>
      </c>
      <c r="G2244" s="33">
        <f>IFERROR(IF(OR(C2244="",D2244=""),"",D2244*VLOOKUP(C2244,'Setup - Mix Design'!$A$5:$I$504,3,0)),"")</f>
        <v/>
      </c>
      <c r="H2244" s="33">
        <f>IFERROR(IF(OR(C2244="",D2244=""),"",D2244*VLOOKUP(C2244,'Setup - Mix Design'!$A$5:$I$504,4,0)),"")</f>
        <v/>
      </c>
      <c r="I2244" s="33">
        <f>IFERROR(IF(OR(C2244="",D2244=""),"",D2244*VLOOKUP(C2244,'Setup - Mix Design'!$A$5:$I$504,5,0)),"")</f>
        <v/>
      </c>
      <c r="J2244" s="33">
        <f>IFERROR(IF(OR(C2244="",D2244=""),"",D2244*VLOOKUP(C2244,'Setup - Mix Design'!$A$5:$I$504,6,0)),"")</f>
        <v/>
      </c>
      <c r="K2244" s="33">
        <f>IFERROR(IF(OR(C2244="",D2244=""),"",D2244*VLOOKUP(C2244,'Setup - Mix Design'!$A$5:$I$504,7,0)),"")</f>
        <v/>
      </c>
    </row>
    <row r="2245">
      <c r="A2245" s="31" t="n"/>
      <c r="B2245" s="26" t="n"/>
      <c r="C2245" s="26" t="n"/>
      <c r="D2245" s="27" t="n"/>
      <c r="E2245" s="26" t="n"/>
      <c r="F2245" s="33">
        <f>IFERROR(IF(OR(C2245="",D2245=""),"",D2245*VLOOKUP(C2245,'Setup - Mix Design'!$A$5:$I$504,2,0)),"")</f>
        <v/>
      </c>
      <c r="G2245" s="33">
        <f>IFERROR(IF(OR(C2245="",D2245=""),"",D2245*VLOOKUP(C2245,'Setup - Mix Design'!$A$5:$I$504,3,0)),"")</f>
        <v/>
      </c>
      <c r="H2245" s="33">
        <f>IFERROR(IF(OR(C2245="",D2245=""),"",D2245*VLOOKUP(C2245,'Setup - Mix Design'!$A$5:$I$504,4,0)),"")</f>
        <v/>
      </c>
      <c r="I2245" s="33">
        <f>IFERROR(IF(OR(C2245="",D2245=""),"",D2245*VLOOKUP(C2245,'Setup - Mix Design'!$A$5:$I$504,5,0)),"")</f>
        <v/>
      </c>
      <c r="J2245" s="33">
        <f>IFERROR(IF(OR(C2245="",D2245=""),"",D2245*VLOOKUP(C2245,'Setup - Mix Design'!$A$5:$I$504,6,0)),"")</f>
        <v/>
      </c>
      <c r="K2245" s="33">
        <f>IFERROR(IF(OR(C2245="",D2245=""),"",D2245*VLOOKUP(C2245,'Setup - Mix Design'!$A$5:$I$504,7,0)),"")</f>
        <v/>
      </c>
    </row>
    <row r="2246">
      <c r="A2246" s="31" t="n"/>
      <c r="B2246" s="26" t="n"/>
      <c r="C2246" s="26" t="n"/>
      <c r="D2246" s="27" t="n"/>
      <c r="E2246" s="26" t="n"/>
      <c r="F2246" s="33">
        <f>IFERROR(IF(OR(C2246="",D2246=""),"",D2246*VLOOKUP(C2246,'Setup - Mix Design'!$A$5:$I$504,2,0)),"")</f>
        <v/>
      </c>
      <c r="G2246" s="33">
        <f>IFERROR(IF(OR(C2246="",D2246=""),"",D2246*VLOOKUP(C2246,'Setup - Mix Design'!$A$5:$I$504,3,0)),"")</f>
        <v/>
      </c>
      <c r="H2246" s="33">
        <f>IFERROR(IF(OR(C2246="",D2246=""),"",D2246*VLOOKUP(C2246,'Setup - Mix Design'!$A$5:$I$504,4,0)),"")</f>
        <v/>
      </c>
      <c r="I2246" s="33">
        <f>IFERROR(IF(OR(C2246="",D2246=""),"",D2246*VLOOKUP(C2246,'Setup - Mix Design'!$A$5:$I$504,5,0)),"")</f>
        <v/>
      </c>
      <c r="J2246" s="33">
        <f>IFERROR(IF(OR(C2246="",D2246=""),"",D2246*VLOOKUP(C2246,'Setup - Mix Design'!$A$5:$I$504,6,0)),"")</f>
        <v/>
      </c>
      <c r="K2246" s="33">
        <f>IFERROR(IF(OR(C2246="",D2246=""),"",D2246*VLOOKUP(C2246,'Setup - Mix Design'!$A$5:$I$504,7,0)),"")</f>
        <v/>
      </c>
    </row>
    <row r="2247">
      <c r="A2247" s="31" t="n"/>
      <c r="B2247" s="26" t="n"/>
      <c r="C2247" s="26" t="n"/>
      <c r="D2247" s="27" t="n"/>
      <c r="E2247" s="26" t="n"/>
      <c r="F2247" s="33">
        <f>IFERROR(IF(OR(C2247="",D2247=""),"",D2247*VLOOKUP(C2247,'Setup - Mix Design'!$A$5:$I$504,2,0)),"")</f>
        <v/>
      </c>
      <c r="G2247" s="33">
        <f>IFERROR(IF(OR(C2247="",D2247=""),"",D2247*VLOOKUP(C2247,'Setup - Mix Design'!$A$5:$I$504,3,0)),"")</f>
        <v/>
      </c>
      <c r="H2247" s="33">
        <f>IFERROR(IF(OR(C2247="",D2247=""),"",D2247*VLOOKUP(C2247,'Setup - Mix Design'!$A$5:$I$504,4,0)),"")</f>
        <v/>
      </c>
      <c r="I2247" s="33">
        <f>IFERROR(IF(OR(C2247="",D2247=""),"",D2247*VLOOKUP(C2247,'Setup - Mix Design'!$A$5:$I$504,5,0)),"")</f>
        <v/>
      </c>
      <c r="J2247" s="33">
        <f>IFERROR(IF(OR(C2247="",D2247=""),"",D2247*VLOOKUP(C2247,'Setup - Mix Design'!$A$5:$I$504,6,0)),"")</f>
        <v/>
      </c>
      <c r="K2247" s="33">
        <f>IFERROR(IF(OR(C2247="",D2247=""),"",D2247*VLOOKUP(C2247,'Setup - Mix Design'!$A$5:$I$504,7,0)),"")</f>
        <v/>
      </c>
    </row>
    <row r="2248">
      <c r="A2248" s="31" t="n"/>
      <c r="B2248" s="26" t="n"/>
      <c r="C2248" s="26" t="n"/>
      <c r="D2248" s="27" t="n"/>
      <c r="E2248" s="26" t="n"/>
      <c r="F2248" s="33">
        <f>IFERROR(IF(OR(C2248="",D2248=""),"",D2248*VLOOKUP(C2248,'Setup - Mix Design'!$A$5:$I$504,2,0)),"")</f>
        <v/>
      </c>
      <c r="G2248" s="33">
        <f>IFERROR(IF(OR(C2248="",D2248=""),"",D2248*VLOOKUP(C2248,'Setup - Mix Design'!$A$5:$I$504,3,0)),"")</f>
        <v/>
      </c>
      <c r="H2248" s="33">
        <f>IFERROR(IF(OR(C2248="",D2248=""),"",D2248*VLOOKUP(C2248,'Setup - Mix Design'!$A$5:$I$504,4,0)),"")</f>
        <v/>
      </c>
      <c r="I2248" s="33">
        <f>IFERROR(IF(OR(C2248="",D2248=""),"",D2248*VLOOKUP(C2248,'Setup - Mix Design'!$A$5:$I$504,5,0)),"")</f>
        <v/>
      </c>
      <c r="J2248" s="33">
        <f>IFERROR(IF(OR(C2248="",D2248=""),"",D2248*VLOOKUP(C2248,'Setup - Mix Design'!$A$5:$I$504,6,0)),"")</f>
        <v/>
      </c>
      <c r="K2248" s="33">
        <f>IFERROR(IF(OR(C2248="",D2248=""),"",D2248*VLOOKUP(C2248,'Setup - Mix Design'!$A$5:$I$504,7,0)),"")</f>
        <v/>
      </c>
    </row>
    <row r="2249">
      <c r="A2249" s="31" t="n"/>
      <c r="B2249" s="26" t="n"/>
      <c r="C2249" s="26" t="n"/>
      <c r="D2249" s="27" t="n"/>
      <c r="E2249" s="26" t="n"/>
      <c r="F2249" s="33">
        <f>IFERROR(IF(OR(C2249="",D2249=""),"",D2249*VLOOKUP(C2249,'Setup - Mix Design'!$A$5:$I$504,2,0)),"")</f>
        <v/>
      </c>
      <c r="G2249" s="33">
        <f>IFERROR(IF(OR(C2249="",D2249=""),"",D2249*VLOOKUP(C2249,'Setup - Mix Design'!$A$5:$I$504,3,0)),"")</f>
        <v/>
      </c>
      <c r="H2249" s="33">
        <f>IFERROR(IF(OR(C2249="",D2249=""),"",D2249*VLOOKUP(C2249,'Setup - Mix Design'!$A$5:$I$504,4,0)),"")</f>
        <v/>
      </c>
      <c r="I2249" s="33">
        <f>IFERROR(IF(OR(C2249="",D2249=""),"",D2249*VLOOKUP(C2249,'Setup - Mix Design'!$A$5:$I$504,5,0)),"")</f>
        <v/>
      </c>
      <c r="J2249" s="33">
        <f>IFERROR(IF(OR(C2249="",D2249=""),"",D2249*VLOOKUP(C2249,'Setup - Mix Design'!$A$5:$I$504,6,0)),"")</f>
        <v/>
      </c>
      <c r="K2249" s="33">
        <f>IFERROR(IF(OR(C2249="",D2249=""),"",D2249*VLOOKUP(C2249,'Setup - Mix Design'!$A$5:$I$504,7,0)),"")</f>
        <v/>
      </c>
    </row>
    <row r="2250">
      <c r="A2250" s="31" t="n"/>
      <c r="B2250" s="26" t="n"/>
      <c r="C2250" s="26" t="n"/>
      <c r="D2250" s="27" t="n"/>
      <c r="E2250" s="26" t="n"/>
      <c r="F2250" s="33">
        <f>IFERROR(IF(OR(C2250="",D2250=""),"",D2250*VLOOKUP(C2250,'Setup - Mix Design'!$A$5:$I$504,2,0)),"")</f>
        <v/>
      </c>
      <c r="G2250" s="33">
        <f>IFERROR(IF(OR(C2250="",D2250=""),"",D2250*VLOOKUP(C2250,'Setup - Mix Design'!$A$5:$I$504,3,0)),"")</f>
        <v/>
      </c>
      <c r="H2250" s="33">
        <f>IFERROR(IF(OR(C2250="",D2250=""),"",D2250*VLOOKUP(C2250,'Setup - Mix Design'!$A$5:$I$504,4,0)),"")</f>
        <v/>
      </c>
      <c r="I2250" s="33">
        <f>IFERROR(IF(OR(C2250="",D2250=""),"",D2250*VLOOKUP(C2250,'Setup - Mix Design'!$A$5:$I$504,5,0)),"")</f>
        <v/>
      </c>
      <c r="J2250" s="33">
        <f>IFERROR(IF(OR(C2250="",D2250=""),"",D2250*VLOOKUP(C2250,'Setup - Mix Design'!$A$5:$I$504,6,0)),"")</f>
        <v/>
      </c>
      <c r="K2250" s="33">
        <f>IFERROR(IF(OR(C2250="",D2250=""),"",D2250*VLOOKUP(C2250,'Setup - Mix Design'!$A$5:$I$504,7,0)),"")</f>
        <v/>
      </c>
    </row>
    <row r="2251">
      <c r="A2251" s="31" t="n"/>
      <c r="B2251" s="26" t="n"/>
      <c r="C2251" s="26" t="n"/>
      <c r="D2251" s="27" t="n"/>
      <c r="E2251" s="26" t="n"/>
      <c r="F2251" s="33">
        <f>IFERROR(IF(OR(C2251="",D2251=""),"",D2251*VLOOKUP(C2251,'Setup - Mix Design'!$A$5:$I$504,2,0)),"")</f>
        <v/>
      </c>
      <c r="G2251" s="33">
        <f>IFERROR(IF(OR(C2251="",D2251=""),"",D2251*VLOOKUP(C2251,'Setup - Mix Design'!$A$5:$I$504,3,0)),"")</f>
        <v/>
      </c>
      <c r="H2251" s="33">
        <f>IFERROR(IF(OR(C2251="",D2251=""),"",D2251*VLOOKUP(C2251,'Setup - Mix Design'!$A$5:$I$504,4,0)),"")</f>
        <v/>
      </c>
      <c r="I2251" s="33">
        <f>IFERROR(IF(OR(C2251="",D2251=""),"",D2251*VLOOKUP(C2251,'Setup - Mix Design'!$A$5:$I$504,5,0)),"")</f>
        <v/>
      </c>
      <c r="J2251" s="33">
        <f>IFERROR(IF(OR(C2251="",D2251=""),"",D2251*VLOOKUP(C2251,'Setup - Mix Design'!$A$5:$I$504,6,0)),"")</f>
        <v/>
      </c>
      <c r="K2251" s="33">
        <f>IFERROR(IF(OR(C2251="",D2251=""),"",D2251*VLOOKUP(C2251,'Setup - Mix Design'!$A$5:$I$504,7,0)),"")</f>
        <v/>
      </c>
    </row>
    <row r="2252">
      <c r="A2252" s="31" t="n"/>
      <c r="B2252" s="26" t="n"/>
      <c r="C2252" s="26" t="n"/>
      <c r="D2252" s="27" t="n"/>
      <c r="E2252" s="26" t="n"/>
      <c r="F2252" s="33">
        <f>IFERROR(IF(OR(C2252="",D2252=""),"",D2252*VLOOKUP(C2252,'Setup - Mix Design'!$A$5:$I$504,2,0)),"")</f>
        <v/>
      </c>
      <c r="G2252" s="33">
        <f>IFERROR(IF(OR(C2252="",D2252=""),"",D2252*VLOOKUP(C2252,'Setup - Mix Design'!$A$5:$I$504,3,0)),"")</f>
        <v/>
      </c>
      <c r="H2252" s="33">
        <f>IFERROR(IF(OR(C2252="",D2252=""),"",D2252*VLOOKUP(C2252,'Setup - Mix Design'!$A$5:$I$504,4,0)),"")</f>
        <v/>
      </c>
      <c r="I2252" s="33">
        <f>IFERROR(IF(OR(C2252="",D2252=""),"",D2252*VLOOKUP(C2252,'Setup - Mix Design'!$A$5:$I$504,5,0)),"")</f>
        <v/>
      </c>
      <c r="J2252" s="33">
        <f>IFERROR(IF(OR(C2252="",D2252=""),"",D2252*VLOOKUP(C2252,'Setup - Mix Design'!$A$5:$I$504,6,0)),"")</f>
        <v/>
      </c>
      <c r="K2252" s="33">
        <f>IFERROR(IF(OR(C2252="",D2252=""),"",D2252*VLOOKUP(C2252,'Setup - Mix Design'!$A$5:$I$504,7,0)),"")</f>
        <v/>
      </c>
    </row>
    <row r="2253">
      <c r="A2253" s="31" t="n"/>
      <c r="B2253" s="26" t="n"/>
      <c r="C2253" s="26" t="n"/>
      <c r="D2253" s="27" t="n"/>
      <c r="E2253" s="26" t="n"/>
      <c r="F2253" s="33">
        <f>IFERROR(IF(OR(C2253="",D2253=""),"",D2253*VLOOKUP(C2253,'Setup - Mix Design'!$A$5:$I$504,2,0)),"")</f>
        <v/>
      </c>
      <c r="G2253" s="33">
        <f>IFERROR(IF(OR(C2253="",D2253=""),"",D2253*VLOOKUP(C2253,'Setup - Mix Design'!$A$5:$I$504,3,0)),"")</f>
        <v/>
      </c>
      <c r="H2253" s="33">
        <f>IFERROR(IF(OR(C2253="",D2253=""),"",D2253*VLOOKUP(C2253,'Setup - Mix Design'!$A$5:$I$504,4,0)),"")</f>
        <v/>
      </c>
      <c r="I2253" s="33">
        <f>IFERROR(IF(OR(C2253="",D2253=""),"",D2253*VLOOKUP(C2253,'Setup - Mix Design'!$A$5:$I$504,5,0)),"")</f>
        <v/>
      </c>
      <c r="J2253" s="33">
        <f>IFERROR(IF(OR(C2253="",D2253=""),"",D2253*VLOOKUP(C2253,'Setup - Mix Design'!$A$5:$I$504,6,0)),"")</f>
        <v/>
      </c>
      <c r="K2253" s="33">
        <f>IFERROR(IF(OR(C2253="",D2253=""),"",D2253*VLOOKUP(C2253,'Setup - Mix Design'!$A$5:$I$504,7,0)),"")</f>
        <v/>
      </c>
    </row>
    <row r="2254">
      <c r="A2254" s="31" t="n"/>
      <c r="B2254" s="26" t="n"/>
      <c r="C2254" s="26" t="n"/>
      <c r="D2254" s="27" t="n"/>
      <c r="E2254" s="26" t="n"/>
      <c r="F2254" s="33">
        <f>IFERROR(IF(OR(C2254="",D2254=""),"",D2254*VLOOKUP(C2254,'Setup - Mix Design'!$A$5:$I$504,2,0)),"")</f>
        <v/>
      </c>
      <c r="G2254" s="33">
        <f>IFERROR(IF(OR(C2254="",D2254=""),"",D2254*VLOOKUP(C2254,'Setup - Mix Design'!$A$5:$I$504,3,0)),"")</f>
        <v/>
      </c>
      <c r="H2254" s="33">
        <f>IFERROR(IF(OR(C2254="",D2254=""),"",D2254*VLOOKUP(C2254,'Setup - Mix Design'!$A$5:$I$504,4,0)),"")</f>
        <v/>
      </c>
      <c r="I2254" s="33">
        <f>IFERROR(IF(OR(C2254="",D2254=""),"",D2254*VLOOKUP(C2254,'Setup - Mix Design'!$A$5:$I$504,5,0)),"")</f>
        <v/>
      </c>
      <c r="J2254" s="33">
        <f>IFERROR(IF(OR(C2254="",D2254=""),"",D2254*VLOOKUP(C2254,'Setup - Mix Design'!$A$5:$I$504,6,0)),"")</f>
        <v/>
      </c>
      <c r="K2254" s="33">
        <f>IFERROR(IF(OR(C2254="",D2254=""),"",D2254*VLOOKUP(C2254,'Setup - Mix Design'!$A$5:$I$504,7,0)),"")</f>
        <v/>
      </c>
    </row>
    <row r="2255">
      <c r="A2255" s="31" t="n"/>
      <c r="B2255" s="26" t="n"/>
      <c r="C2255" s="26" t="n"/>
      <c r="D2255" s="27" t="n"/>
      <c r="E2255" s="26" t="n"/>
      <c r="F2255" s="33">
        <f>IFERROR(IF(OR(C2255="",D2255=""),"",D2255*VLOOKUP(C2255,'Setup - Mix Design'!$A$5:$I$504,2,0)),"")</f>
        <v/>
      </c>
      <c r="G2255" s="33">
        <f>IFERROR(IF(OR(C2255="",D2255=""),"",D2255*VLOOKUP(C2255,'Setup - Mix Design'!$A$5:$I$504,3,0)),"")</f>
        <v/>
      </c>
      <c r="H2255" s="33">
        <f>IFERROR(IF(OR(C2255="",D2255=""),"",D2255*VLOOKUP(C2255,'Setup - Mix Design'!$A$5:$I$504,4,0)),"")</f>
        <v/>
      </c>
      <c r="I2255" s="33">
        <f>IFERROR(IF(OR(C2255="",D2255=""),"",D2255*VLOOKUP(C2255,'Setup - Mix Design'!$A$5:$I$504,5,0)),"")</f>
        <v/>
      </c>
      <c r="J2255" s="33">
        <f>IFERROR(IF(OR(C2255="",D2255=""),"",D2255*VLOOKUP(C2255,'Setup - Mix Design'!$A$5:$I$504,6,0)),"")</f>
        <v/>
      </c>
      <c r="K2255" s="33">
        <f>IFERROR(IF(OR(C2255="",D2255=""),"",D2255*VLOOKUP(C2255,'Setup - Mix Design'!$A$5:$I$504,7,0)),"")</f>
        <v/>
      </c>
    </row>
    <row r="2256">
      <c r="A2256" s="31" t="n"/>
      <c r="B2256" s="26" t="n"/>
      <c r="C2256" s="26" t="n"/>
      <c r="D2256" s="27" t="n"/>
      <c r="E2256" s="26" t="n"/>
      <c r="F2256" s="33">
        <f>IFERROR(IF(OR(C2256="",D2256=""),"",D2256*VLOOKUP(C2256,'Setup - Mix Design'!$A$5:$I$504,2,0)),"")</f>
        <v/>
      </c>
      <c r="G2256" s="33">
        <f>IFERROR(IF(OR(C2256="",D2256=""),"",D2256*VLOOKUP(C2256,'Setup - Mix Design'!$A$5:$I$504,3,0)),"")</f>
        <v/>
      </c>
      <c r="H2256" s="33">
        <f>IFERROR(IF(OR(C2256="",D2256=""),"",D2256*VLOOKUP(C2256,'Setup - Mix Design'!$A$5:$I$504,4,0)),"")</f>
        <v/>
      </c>
      <c r="I2256" s="33">
        <f>IFERROR(IF(OR(C2256="",D2256=""),"",D2256*VLOOKUP(C2256,'Setup - Mix Design'!$A$5:$I$504,5,0)),"")</f>
        <v/>
      </c>
      <c r="J2256" s="33">
        <f>IFERROR(IF(OR(C2256="",D2256=""),"",D2256*VLOOKUP(C2256,'Setup - Mix Design'!$A$5:$I$504,6,0)),"")</f>
        <v/>
      </c>
      <c r="K2256" s="33">
        <f>IFERROR(IF(OR(C2256="",D2256=""),"",D2256*VLOOKUP(C2256,'Setup - Mix Design'!$A$5:$I$504,7,0)),"")</f>
        <v/>
      </c>
    </row>
    <row r="2257">
      <c r="A2257" s="31" t="n"/>
      <c r="B2257" s="26" t="n"/>
      <c r="C2257" s="26" t="n"/>
      <c r="D2257" s="27" t="n"/>
      <c r="E2257" s="26" t="n"/>
      <c r="F2257" s="33">
        <f>IFERROR(IF(OR(C2257="",D2257=""),"",D2257*VLOOKUP(C2257,'Setup - Mix Design'!$A$5:$I$504,2,0)),"")</f>
        <v/>
      </c>
      <c r="G2257" s="33">
        <f>IFERROR(IF(OR(C2257="",D2257=""),"",D2257*VLOOKUP(C2257,'Setup - Mix Design'!$A$5:$I$504,3,0)),"")</f>
        <v/>
      </c>
      <c r="H2257" s="33">
        <f>IFERROR(IF(OR(C2257="",D2257=""),"",D2257*VLOOKUP(C2257,'Setup - Mix Design'!$A$5:$I$504,4,0)),"")</f>
        <v/>
      </c>
      <c r="I2257" s="33">
        <f>IFERROR(IF(OR(C2257="",D2257=""),"",D2257*VLOOKUP(C2257,'Setup - Mix Design'!$A$5:$I$504,5,0)),"")</f>
        <v/>
      </c>
      <c r="J2257" s="33">
        <f>IFERROR(IF(OR(C2257="",D2257=""),"",D2257*VLOOKUP(C2257,'Setup - Mix Design'!$A$5:$I$504,6,0)),"")</f>
        <v/>
      </c>
      <c r="K2257" s="33">
        <f>IFERROR(IF(OR(C2257="",D2257=""),"",D2257*VLOOKUP(C2257,'Setup - Mix Design'!$A$5:$I$504,7,0)),"")</f>
        <v/>
      </c>
    </row>
    <row r="2258">
      <c r="A2258" s="31" t="n"/>
      <c r="B2258" s="26" t="n"/>
      <c r="C2258" s="26" t="n"/>
      <c r="D2258" s="27" t="n"/>
      <c r="E2258" s="26" t="n"/>
      <c r="F2258" s="33">
        <f>IFERROR(IF(OR(C2258="",D2258=""),"",D2258*VLOOKUP(C2258,'Setup - Mix Design'!$A$5:$I$504,2,0)),"")</f>
        <v/>
      </c>
      <c r="G2258" s="33">
        <f>IFERROR(IF(OR(C2258="",D2258=""),"",D2258*VLOOKUP(C2258,'Setup - Mix Design'!$A$5:$I$504,3,0)),"")</f>
        <v/>
      </c>
      <c r="H2258" s="33">
        <f>IFERROR(IF(OR(C2258="",D2258=""),"",D2258*VLOOKUP(C2258,'Setup - Mix Design'!$A$5:$I$504,4,0)),"")</f>
        <v/>
      </c>
      <c r="I2258" s="33">
        <f>IFERROR(IF(OR(C2258="",D2258=""),"",D2258*VLOOKUP(C2258,'Setup - Mix Design'!$A$5:$I$504,5,0)),"")</f>
        <v/>
      </c>
      <c r="J2258" s="33">
        <f>IFERROR(IF(OR(C2258="",D2258=""),"",D2258*VLOOKUP(C2258,'Setup - Mix Design'!$A$5:$I$504,6,0)),"")</f>
        <v/>
      </c>
      <c r="K2258" s="33">
        <f>IFERROR(IF(OR(C2258="",D2258=""),"",D2258*VLOOKUP(C2258,'Setup - Mix Design'!$A$5:$I$504,7,0)),"")</f>
        <v/>
      </c>
    </row>
    <row r="2259">
      <c r="A2259" s="31" t="n"/>
      <c r="B2259" s="26" t="n"/>
      <c r="C2259" s="26" t="n"/>
      <c r="D2259" s="27" t="n"/>
      <c r="E2259" s="26" t="n"/>
      <c r="F2259" s="33">
        <f>IFERROR(IF(OR(C2259="",D2259=""),"",D2259*VLOOKUP(C2259,'Setup - Mix Design'!$A$5:$I$504,2,0)),"")</f>
        <v/>
      </c>
      <c r="G2259" s="33">
        <f>IFERROR(IF(OR(C2259="",D2259=""),"",D2259*VLOOKUP(C2259,'Setup - Mix Design'!$A$5:$I$504,3,0)),"")</f>
        <v/>
      </c>
      <c r="H2259" s="33">
        <f>IFERROR(IF(OR(C2259="",D2259=""),"",D2259*VLOOKUP(C2259,'Setup - Mix Design'!$A$5:$I$504,4,0)),"")</f>
        <v/>
      </c>
      <c r="I2259" s="33">
        <f>IFERROR(IF(OR(C2259="",D2259=""),"",D2259*VLOOKUP(C2259,'Setup - Mix Design'!$A$5:$I$504,5,0)),"")</f>
        <v/>
      </c>
      <c r="J2259" s="33">
        <f>IFERROR(IF(OR(C2259="",D2259=""),"",D2259*VLOOKUP(C2259,'Setup - Mix Design'!$A$5:$I$504,6,0)),"")</f>
        <v/>
      </c>
      <c r="K2259" s="33">
        <f>IFERROR(IF(OR(C2259="",D2259=""),"",D2259*VLOOKUP(C2259,'Setup - Mix Design'!$A$5:$I$504,7,0)),"")</f>
        <v/>
      </c>
    </row>
    <row r="2260">
      <c r="A2260" s="31" t="n"/>
      <c r="B2260" s="26" t="n"/>
      <c r="C2260" s="26" t="n"/>
      <c r="D2260" s="27" t="n"/>
      <c r="E2260" s="26" t="n"/>
      <c r="F2260" s="33">
        <f>IFERROR(IF(OR(C2260="",D2260=""),"",D2260*VLOOKUP(C2260,'Setup - Mix Design'!$A$5:$I$504,2,0)),"")</f>
        <v/>
      </c>
      <c r="G2260" s="33">
        <f>IFERROR(IF(OR(C2260="",D2260=""),"",D2260*VLOOKUP(C2260,'Setup - Mix Design'!$A$5:$I$504,3,0)),"")</f>
        <v/>
      </c>
      <c r="H2260" s="33">
        <f>IFERROR(IF(OR(C2260="",D2260=""),"",D2260*VLOOKUP(C2260,'Setup - Mix Design'!$A$5:$I$504,4,0)),"")</f>
        <v/>
      </c>
      <c r="I2260" s="33">
        <f>IFERROR(IF(OR(C2260="",D2260=""),"",D2260*VLOOKUP(C2260,'Setup - Mix Design'!$A$5:$I$504,5,0)),"")</f>
        <v/>
      </c>
      <c r="J2260" s="33">
        <f>IFERROR(IF(OR(C2260="",D2260=""),"",D2260*VLOOKUP(C2260,'Setup - Mix Design'!$A$5:$I$504,6,0)),"")</f>
        <v/>
      </c>
      <c r="K2260" s="33">
        <f>IFERROR(IF(OR(C2260="",D2260=""),"",D2260*VLOOKUP(C2260,'Setup - Mix Design'!$A$5:$I$504,7,0)),"")</f>
        <v/>
      </c>
    </row>
    <row r="2261">
      <c r="A2261" s="31" t="n"/>
      <c r="B2261" s="26" t="n"/>
      <c r="C2261" s="26" t="n"/>
      <c r="D2261" s="27" t="n"/>
      <c r="E2261" s="26" t="n"/>
      <c r="F2261" s="33">
        <f>IFERROR(IF(OR(C2261="",D2261=""),"",D2261*VLOOKUP(C2261,'Setup - Mix Design'!$A$5:$I$504,2,0)),"")</f>
        <v/>
      </c>
      <c r="G2261" s="33">
        <f>IFERROR(IF(OR(C2261="",D2261=""),"",D2261*VLOOKUP(C2261,'Setup - Mix Design'!$A$5:$I$504,3,0)),"")</f>
        <v/>
      </c>
      <c r="H2261" s="33">
        <f>IFERROR(IF(OR(C2261="",D2261=""),"",D2261*VLOOKUP(C2261,'Setup - Mix Design'!$A$5:$I$504,4,0)),"")</f>
        <v/>
      </c>
      <c r="I2261" s="33">
        <f>IFERROR(IF(OR(C2261="",D2261=""),"",D2261*VLOOKUP(C2261,'Setup - Mix Design'!$A$5:$I$504,5,0)),"")</f>
        <v/>
      </c>
      <c r="J2261" s="33">
        <f>IFERROR(IF(OR(C2261="",D2261=""),"",D2261*VLOOKUP(C2261,'Setup - Mix Design'!$A$5:$I$504,6,0)),"")</f>
        <v/>
      </c>
      <c r="K2261" s="33">
        <f>IFERROR(IF(OR(C2261="",D2261=""),"",D2261*VLOOKUP(C2261,'Setup - Mix Design'!$A$5:$I$504,7,0)),"")</f>
        <v/>
      </c>
    </row>
    <row r="2262">
      <c r="A2262" s="31" t="n"/>
      <c r="B2262" s="26" t="n"/>
      <c r="C2262" s="26" t="n"/>
      <c r="D2262" s="27" t="n"/>
      <c r="E2262" s="26" t="n"/>
      <c r="F2262" s="33">
        <f>IFERROR(IF(OR(C2262="",D2262=""),"",D2262*VLOOKUP(C2262,'Setup - Mix Design'!$A$5:$I$504,2,0)),"")</f>
        <v/>
      </c>
      <c r="G2262" s="33">
        <f>IFERROR(IF(OR(C2262="",D2262=""),"",D2262*VLOOKUP(C2262,'Setup - Mix Design'!$A$5:$I$504,3,0)),"")</f>
        <v/>
      </c>
      <c r="H2262" s="33">
        <f>IFERROR(IF(OR(C2262="",D2262=""),"",D2262*VLOOKUP(C2262,'Setup - Mix Design'!$A$5:$I$504,4,0)),"")</f>
        <v/>
      </c>
      <c r="I2262" s="33">
        <f>IFERROR(IF(OR(C2262="",D2262=""),"",D2262*VLOOKUP(C2262,'Setup - Mix Design'!$A$5:$I$504,5,0)),"")</f>
        <v/>
      </c>
      <c r="J2262" s="33">
        <f>IFERROR(IF(OR(C2262="",D2262=""),"",D2262*VLOOKUP(C2262,'Setup - Mix Design'!$A$5:$I$504,6,0)),"")</f>
        <v/>
      </c>
      <c r="K2262" s="33">
        <f>IFERROR(IF(OR(C2262="",D2262=""),"",D2262*VLOOKUP(C2262,'Setup - Mix Design'!$A$5:$I$504,7,0)),"")</f>
        <v/>
      </c>
    </row>
    <row r="2263">
      <c r="A2263" s="31" t="n"/>
      <c r="B2263" s="26" t="n"/>
      <c r="C2263" s="26" t="n"/>
      <c r="D2263" s="27" t="n"/>
      <c r="E2263" s="26" t="n"/>
      <c r="F2263" s="33">
        <f>IFERROR(IF(OR(C2263="",D2263=""),"",D2263*VLOOKUP(C2263,'Setup - Mix Design'!$A$5:$I$504,2,0)),"")</f>
        <v/>
      </c>
      <c r="G2263" s="33">
        <f>IFERROR(IF(OR(C2263="",D2263=""),"",D2263*VLOOKUP(C2263,'Setup - Mix Design'!$A$5:$I$504,3,0)),"")</f>
        <v/>
      </c>
      <c r="H2263" s="33">
        <f>IFERROR(IF(OR(C2263="",D2263=""),"",D2263*VLOOKUP(C2263,'Setup - Mix Design'!$A$5:$I$504,4,0)),"")</f>
        <v/>
      </c>
      <c r="I2263" s="33">
        <f>IFERROR(IF(OR(C2263="",D2263=""),"",D2263*VLOOKUP(C2263,'Setup - Mix Design'!$A$5:$I$504,5,0)),"")</f>
        <v/>
      </c>
      <c r="J2263" s="33">
        <f>IFERROR(IF(OR(C2263="",D2263=""),"",D2263*VLOOKUP(C2263,'Setup - Mix Design'!$A$5:$I$504,6,0)),"")</f>
        <v/>
      </c>
      <c r="K2263" s="33">
        <f>IFERROR(IF(OR(C2263="",D2263=""),"",D2263*VLOOKUP(C2263,'Setup - Mix Design'!$A$5:$I$504,7,0)),"")</f>
        <v/>
      </c>
    </row>
    <row r="2264">
      <c r="A2264" s="31" t="n"/>
      <c r="B2264" s="26" t="n"/>
      <c r="C2264" s="26" t="n"/>
      <c r="D2264" s="27" t="n"/>
      <c r="E2264" s="26" t="n"/>
      <c r="F2264" s="33">
        <f>IFERROR(IF(OR(C2264="",D2264=""),"",D2264*VLOOKUP(C2264,'Setup - Mix Design'!$A$5:$I$504,2,0)),"")</f>
        <v/>
      </c>
      <c r="G2264" s="33">
        <f>IFERROR(IF(OR(C2264="",D2264=""),"",D2264*VLOOKUP(C2264,'Setup - Mix Design'!$A$5:$I$504,3,0)),"")</f>
        <v/>
      </c>
      <c r="H2264" s="33">
        <f>IFERROR(IF(OR(C2264="",D2264=""),"",D2264*VLOOKUP(C2264,'Setup - Mix Design'!$A$5:$I$504,4,0)),"")</f>
        <v/>
      </c>
      <c r="I2264" s="33">
        <f>IFERROR(IF(OR(C2264="",D2264=""),"",D2264*VLOOKUP(C2264,'Setup - Mix Design'!$A$5:$I$504,5,0)),"")</f>
        <v/>
      </c>
      <c r="J2264" s="33">
        <f>IFERROR(IF(OR(C2264="",D2264=""),"",D2264*VLOOKUP(C2264,'Setup - Mix Design'!$A$5:$I$504,6,0)),"")</f>
        <v/>
      </c>
      <c r="K2264" s="33">
        <f>IFERROR(IF(OR(C2264="",D2264=""),"",D2264*VLOOKUP(C2264,'Setup - Mix Design'!$A$5:$I$504,7,0)),"")</f>
        <v/>
      </c>
    </row>
    <row r="2265">
      <c r="A2265" s="31" t="n"/>
      <c r="B2265" s="26" t="n"/>
      <c r="C2265" s="26" t="n"/>
      <c r="D2265" s="27" t="n"/>
      <c r="E2265" s="26" t="n"/>
      <c r="F2265" s="33">
        <f>IFERROR(IF(OR(C2265="",D2265=""),"",D2265*VLOOKUP(C2265,'Setup - Mix Design'!$A$5:$I$504,2,0)),"")</f>
        <v/>
      </c>
      <c r="G2265" s="33">
        <f>IFERROR(IF(OR(C2265="",D2265=""),"",D2265*VLOOKUP(C2265,'Setup - Mix Design'!$A$5:$I$504,3,0)),"")</f>
        <v/>
      </c>
      <c r="H2265" s="33">
        <f>IFERROR(IF(OR(C2265="",D2265=""),"",D2265*VLOOKUP(C2265,'Setup - Mix Design'!$A$5:$I$504,4,0)),"")</f>
        <v/>
      </c>
      <c r="I2265" s="33">
        <f>IFERROR(IF(OR(C2265="",D2265=""),"",D2265*VLOOKUP(C2265,'Setup - Mix Design'!$A$5:$I$504,5,0)),"")</f>
        <v/>
      </c>
      <c r="J2265" s="33">
        <f>IFERROR(IF(OR(C2265="",D2265=""),"",D2265*VLOOKUP(C2265,'Setup - Mix Design'!$A$5:$I$504,6,0)),"")</f>
        <v/>
      </c>
      <c r="K2265" s="33">
        <f>IFERROR(IF(OR(C2265="",D2265=""),"",D2265*VLOOKUP(C2265,'Setup - Mix Design'!$A$5:$I$504,7,0)),"")</f>
        <v/>
      </c>
    </row>
    <row r="2266">
      <c r="A2266" s="31" t="n"/>
      <c r="B2266" s="26" t="n"/>
      <c r="C2266" s="26" t="n"/>
      <c r="D2266" s="27" t="n"/>
      <c r="E2266" s="26" t="n"/>
      <c r="F2266" s="33">
        <f>IFERROR(IF(OR(C2266="",D2266=""),"",D2266*VLOOKUP(C2266,'Setup - Mix Design'!$A$5:$I$504,2,0)),"")</f>
        <v/>
      </c>
      <c r="G2266" s="33">
        <f>IFERROR(IF(OR(C2266="",D2266=""),"",D2266*VLOOKUP(C2266,'Setup - Mix Design'!$A$5:$I$504,3,0)),"")</f>
        <v/>
      </c>
      <c r="H2266" s="33">
        <f>IFERROR(IF(OR(C2266="",D2266=""),"",D2266*VLOOKUP(C2266,'Setup - Mix Design'!$A$5:$I$504,4,0)),"")</f>
        <v/>
      </c>
      <c r="I2266" s="33">
        <f>IFERROR(IF(OR(C2266="",D2266=""),"",D2266*VLOOKUP(C2266,'Setup - Mix Design'!$A$5:$I$504,5,0)),"")</f>
        <v/>
      </c>
      <c r="J2266" s="33">
        <f>IFERROR(IF(OR(C2266="",D2266=""),"",D2266*VLOOKUP(C2266,'Setup - Mix Design'!$A$5:$I$504,6,0)),"")</f>
        <v/>
      </c>
      <c r="K2266" s="33">
        <f>IFERROR(IF(OR(C2266="",D2266=""),"",D2266*VLOOKUP(C2266,'Setup - Mix Design'!$A$5:$I$504,7,0)),"")</f>
        <v/>
      </c>
    </row>
    <row r="2267">
      <c r="A2267" s="31" t="n"/>
      <c r="B2267" s="26" t="n"/>
      <c r="C2267" s="26" t="n"/>
      <c r="D2267" s="27" t="n"/>
      <c r="E2267" s="26" t="n"/>
      <c r="F2267" s="33">
        <f>IFERROR(IF(OR(C2267="",D2267=""),"",D2267*VLOOKUP(C2267,'Setup - Mix Design'!$A$5:$I$504,2,0)),"")</f>
        <v/>
      </c>
      <c r="G2267" s="33">
        <f>IFERROR(IF(OR(C2267="",D2267=""),"",D2267*VLOOKUP(C2267,'Setup - Mix Design'!$A$5:$I$504,3,0)),"")</f>
        <v/>
      </c>
      <c r="H2267" s="33">
        <f>IFERROR(IF(OR(C2267="",D2267=""),"",D2267*VLOOKUP(C2267,'Setup - Mix Design'!$A$5:$I$504,4,0)),"")</f>
        <v/>
      </c>
      <c r="I2267" s="33">
        <f>IFERROR(IF(OR(C2267="",D2267=""),"",D2267*VLOOKUP(C2267,'Setup - Mix Design'!$A$5:$I$504,5,0)),"")</f>
        <v/>
      </c>
      <c r="J2267" s="33">
        <f>IFERROR(IF(OR(C2267="",D2267=""),"",D2267*VLOOKUP(C2267,'Setup - Mix Design'!$A$5:$I$504,6,0)),"")</f>
        <v/>
      </c>
      <c r="K2267" s="33">
        <f>IFERROR(IF(OR(C2267="",D2267=""),"",D2267*VLOOKUP(C2267,'Setup - Mix Design'!$A$5:$I$504,7,0)),"")</f>
        <v/>
      </c>
    </row>
    <row r="2268">
      <c r="A2268" s="31" t="n"/>
      <c r="B2268" s="26" t="n"/>
      <c r="C2268" s="26" t="n"/>
      <c r="D2268" s="27" t="n"/>
      <c r="E2268" s="26" t="n"/>
      <c r="F2268" s="33">
        <f>IFERROR(IF(OR(C2268="",D2268=""),"",D2268*VLOOKUP(C2268,'Setup - Mix Design'!$A$5:$I$504,2,0)),"")</f>
        <v/>
      </c>
      <c r="G2268" s="33">
        <f>IFERROR(IF(OR(C2268="",D2268=""),"",D2268*VLOOKUP(C2268,'Setup - Mix Design'!$A$5:$I$504,3,0)),"")</f>
        <v/>
      </c>
      <c r="H2268" s="33">
        <f>IFERROR(IF(OR(C2268="",D2268=""),"",D2268*VLOOKUP(C2268,'Setup - Mix Design'!$A$5:$I$504,4,0)),"")</f>
        <v/>
      </c>
      <c r="I2268" s="33">
        <f>IFERROR(IF(OR(C2268="",D2268=""),"",D2268*VLOOKUP(C2268,'Setup - Mix Design'!$A$5:$I$504,5,0)),"")</f>
        <v/>
      </c>
      <c r="J2268" s="33">
        <f>IFERROR(IF(OR(C2268="",D2268=""),"",D2268*VLOOKUP(C2268,'Setup - Mix Design'!$A$5:$I$504,6,0)),"")</f>
        <v/>
      </c>
      <c r="K2268" s="33">
        <f>IFERROR(IF(OR(C2268="",D2268=""),"",D2268*VLOOKUP(C2268,'Setup - Mix Design'!$A$5:$I$504,7,0)),"")</f>
        <v/>
      </c>
    </row>
    <row r="2269">
      <c r="A2269" s="31" t="n"/>
      <c r="B2269" s="26" t="n"/>
      <c r="C2269" s="26" t="n"/>
      <c r="D2269" s="27" t="n"/>
      <c r="E2269" s="26" t="n"/>
      <c r="F2269" s="33">
        <f>IFERROR(IF(OR(C2269="",D2269=""),"",D2269*VLOOKUP(C2269,'Setup - Mix Design'!$A$5:$I$504,2,0)),"")</f>
        <v/>
      </c>
      <c r="G2269" s="33">
        <f>IFERROR(IF(OR(C2269="",D2269=""),"",D2269*VLOOKUP(C2269,'Setup - Mix Design'!$A$5:$I$504,3,0)),"")</f>
        <v/>
      </c>
      <c r="H2269" s="33">
        <f>IFERROR(IF(OR(C2269="",D2269=""),"",D2269*VLOOKUP(C2269,'Setup - Mix Design'!$A$5:$I$504,4,0)),"")</f>
        <v/>
      </c>
      <c r="I2269" s="33">
        <f>IFERROR(IF(OR(C2269="",D2269=""),"",D2269*VLOOKUP(C2269,'Setup - Mix Design'!$A$5:$I$504,5,0)),"")</f>
        <v/>
      </c>
      <c r="J2269" s="33">
        <f>IFERROR(IF(OR(C2269="",D2269=""),"",D2269*VLOOKUP(C2269,'Setup - Mix Design'!$A$5:$I$504,6,0)),"")</f>
        <v/>
      </c>
      <c r="K2269" s="33">
        <f>IFERROR(IF(OR(C2269="",D2269=""),"",D2269*VLOOKUP(C2269,'Setup - Mix Design'!$A$5:$I$504,7,0)),"")</f>
        <v/>
      </c>
    </row>
    <row r="2270">
      <c r="A2270" s="31" t="n"/>
      <c r="B2270" s="26" t="n"/>
      <c r="C2270" s="26" t="n"/>
      <c r="D2270" s="27" t="n"/>
      <c r="E2270" s="26" t="n"/>
      <c r="F2270" s="33">
        <f>IFERROR(IF(OR(C2270="",D2270=""),"",D2270*VLOOKUP(C2270,'Setup - Mix Design'!$A$5:$I$504,2,0)),"")</f>
        <v/>
      </c>
      <c r="G2270" s="33">
        <f>IFERROR(IF(OR(C2270="",D2270=""),"",D2270*VLOOKUP(C2270,'Setup - Mix Design'!$A$5:$I$504,3,0)),"")</f>
        <v/>
      </c>
      <c r="H2270" s="33">
        <f>IFERROR(IF(OR(C2270="",D2270=""),"",D2270*VLOOKUP(C2270,'Setup - Mix Design'!$A$5:$I$504,4,0)),"")</f>
        <v/>
      </c>
      <c r="I2270" s="33">
        <f>IFERROR(IF(OR(C2270="",D2270=""),"",D2270*VLOOKUP(C2270,'Setup - Mix Design'!$A$5:$I$504,5,0)),"")</f>
        <v/>
      </c>
      <c r="J2270" s="33">
        <f>IFERROR(IF(OR(C2270="",D2270=""),"",D2270*VLOOKUP(C2270,'Setup - Mix Design'!$A$5:$I$504,6,0)),"")</f>
        <v/>
      </c>
      <c r="K2270" s="33">
        <f>IFERROR(IF(OR(C2270="",D2270=""),"",D2270*VLOOKUP(C2270,'Setup - Mix Design'!$A$5:$I$504,7,0)),"")</f>
        <v/>
      </c>
    </row>
    <row r="2271">
      <c r="A2271" s="31" t="n"/>
      <c r="B2271" s="26" t="n"/>
      <c r="C2271" s="26" t="n"/>
      <c r="D2271" s="27" t="n"/>
      <c r="E2271" s="26" t="n"/>
      <c r="F2271" s="33">
        <f>IFERROR(IF(OR(C2271="",D2271=""),"",D2271*VLOOKUP(C2271,'Setup - Mix Design'!$A$5:$I$504,2,0)),"")</f>
        <v/>
      </c>
      <c r="G2271" s="33">
        <f>IFERROR(IF(OR(C2271="",D2271=""),"",D2271*VLOOKUP(C2271,'Setup - Mix Design'!$A$5:$I$504,3,0)),"")</f>
        <v/>
      </c>
      <c r="H2271" s="33">
        <f>IFERROR(IF(OR(C2271="",D2271=""),"",D2271*VLOOKUP(C2271,'Setup - Mix Design'!$A$5:$I$504,4,0)),"")</f>
        <v/>
      </c>
      <c r="I2271" s="33">
        <f>IFERROR(IF(OR(C2271="",D2271=""),"",D2271*VLOOKUP(C2271,'Setup - Mix Design'!$A$5:$I$504,5,0)),"")</f>
        <v/>
      </c>
      <c r="J2271" s="33">
        <f>IFERROR(IF(OR(C2271="",D2271=""),"",D2271*VLOOKUP(C2271,'Setup - Mix Design'!$A$5:$I$504,6,0)),"")</f>
        <v/>
      </c>
      <c r="K2271" s="33">
        <f>IFERROR(IF(OR(C2271="",D2271=""),"",D2271*VLOOKUP(C2271,'Setup - Mix Design'!$A$5:$I$504,7,0)),"")</f>
        <v/>
      </c>
    </row>
    <row r="2272">
      <c r="A2272" s="31" t="n"/>
      <c r="B2272" s="26" t="n"/>
      <c r="C2272" s="26" t="n"/>
      <c r="D2272" s="27" t="n"/>
      <c r="E2272" s="26" t="n"/>
      <c r="F2272" s="33">
        <f>IFERROR(IF(OR(C2272="",D2272=""),"",D2272*VLOOKUP(C2272,'Setup - Mix Design'!$A$5:$I$504,2,0)),"")</f>
        <v/>
      </c>
      <c r="G2272" s="33">
        <f>IFERROR(IF(OR(C2272="",D2272=""),"",D2272*VLOOKUP(C2272,'Setup - Mix Design'!$A$5:$I$504,3,0)),"")</f>
        <v/>
      </c>
      <c r="H2272" s="33">
        <f>IFERROR(IF(OR(C2272="",D2272=""),"",D2272*VLOOKUP(C2272,'Setup - Mix Design'!$A$5:$I$504,4,0)),"")</f>
        <v/>
      </c>
      <c r="I2272" s="33">
        <f>IFERROR(IF(OR(C2272="",D2272=""),"",D2272*VLOOKUP(C2272,'Setup - Mix Design'!$A$5:$I$504,5,0)),"")</f>
        <v/>
      </c>
      <c r="J2272" s="33">
        <f>IFERROR(IF(OR(C2272="",D2272=""),"",D2272*VLOOKUP(C2272,'Setup - Mix Design'!$A$5:$I$504,6,0)),"")</f>
        <v/>
      </c>
      <c r="K2272" s="33">
        <f>IFERROR(IF(OR(C2272="",D2272=""),"",D2272*VLOOKUP(C2272,'Setup - Mix Design'!$A$5:$I$504,7,0)),"")</f>
        <v/>
      </c>
    </row>
    <row r="2273">
      <c r="A2273" s="31" t="n"/>
      <c r="B2273" s="26" t="n"/>
      <c r="C2273" s="26" t="n"/>
      <c r="D2273" s="27" t="n"/>
      <c r="E2273" s="26" t="n"/>
      <c r="F2273" s="33">
        <f>IFERROR(IF(OR(C2273="",D2273=""),"",D2273*VLOOKUP(C2273,'Setup - Mix Design'!$A$5:$I$504,2,0)),"")</f>
        <v/>
      </c>
      <c r="G2273" s="33">
        <f>IFERROR(IF(OR(C2273="",D2273=""),"",D2273*VLOOKUP(C2273,'Setup - Mix Design'!$A$5:$I$504,3,0)),"")</f>
        <v/>
      </c>
      <c r="H2273" s="33">
        <f>IFERROR(IF(OR(C2273="",D2273=""),"",D2273*VLOOKUP(C2273,'Setup - Mix Design'!$A$5:$I$504,4,0)),"")</f>
        <v/>
      </c>
      <c r="I2273" s="33">
        <f>IFERROR(IF(OR(C2273="",D2273=""),"",D2273*VLOOKUP(C2273,'Setup - Mix Design'!$A$5:$I$504,5,0)),"")</f>
        <v/>
      </c>
      <c r="J2273" s="33">
        <f>IFERROR(IF(OR(C2273="",D2273=""),"",D2273*VLOOKUP(C2273,'Setup - Mix Design'!$A$5:$I$504,6,0)),"")</f>
        <v/>
      </c>
      <c r="K2273" s="33">
        <f>IFERROR(IF(OR(C2273="",D2273=""),"",D2273*VLOOKUP(C2273,'Setup - Mix Design'!$A$5:$I$504,7,0)),"")</f>
        <v/>
      </c>
    </row>
    <row r="2274">
      <c r="A2274" s="31" t="n"/>
      <c r="B2274" s="26" t="n"/>
      <c r="C2274" s="26" t="n"/>
      <c r="D2274" s="27" t="n"/>
      <c r="E2274" s="26" t="n"/>
      <c r="F2274" s="33">
        <f>IFERROR(IF(OR(C2274="",D2274=""),"",D2274*VLOOKUP(C2274,'Setup - Mix Design'!$A$5:$I$504,2,0)),"")</f>
        <v/>
      </c>
      <c r="G2274" s="33">
        <f>IFERROR(IF(OR(C2274="",D2274=""),"",D2274*VLOOKUP(C2274,'Setup - Mix Design'!$A$5:$I$504,3,0)),"")</f>
        <v/>
      </c>
      <c r="H2274" s="33">
        <f>IFERROR(IF(OR(C2274="",D2274=""),"",D2274*VLOOKUP(C2274,'Setup - Mix Design'!$A$5:$I$504,4,0)),"")</f>
        <v/>
      </c>
      <c r="I2274" s="33">
        <f>IFERROR(IF(OR(C2274="",D2274=""),"",D2274*VLOOKUP(C2274,'Setup - Mix Design'!$A$5:$I$504,5,0)),"")</f>
        <v/>
      </c>
      <c r="J2274" s="33">
        <f>IFERROR(IF(OR(C2274="",D2274=""),"",D2274*VLOOKUP(C2274,'Setup - Mix Design'!$A$5:$I$504,6,0)),"")</f>
        <v/>
      </c>
      <c r="K2274" s="33">
        <f>IFERROR(IF(OR(C2274="",D2274=""),"",D2274*VLOOKUP(C2274,'Setup - Mix Design'!$A$5:$I$504,7,0)),"")</f>
        <v/>
      </c>
    </row>
    <row r="2275">
      <c r="A2275" s="31" t="n"/>
      <c r="B2275" s="26" t="n"/>
      <c r="C2275" s="26" t="n"/>
      <c r="D2275" s="27" t="n"/>
      <c r="E2275" s="26" t="n"/>
      <c r="F2275" s="33">
        <f>IFERROR(IF(OR(C2275="",D2275=""),"",D2275*VLOOKUP(C2275,'Setup - Mix Design'!$A$5:$I$504,2,0)),"")</f>
        <v/>
      </c>
      <c r="G2275" s="33">
        <f>IFERROR(IF(OR(C2275="",D2275=""),"",D2275*VLOOKUP(C2275,'Setup - Mix Design'!$A$5:$I$504,3,0)),"")</f>
        <v/>
      </c>
      <c r="H2275" s="33">
        <f>IFERROR(IF(OR(C2275="",D2275=""),"",D2275*VLOOKUP(C2275,'Setup - Mix Design'!$A$5:$I$504,4,0)),"")</f>
        <v/>
      </c>
      <c r="I2275" s="33">
        <f>IFERROR(IF(OR(C2275="",D2275=""),"",D2275*VLOOKUP(C2275,'Setup - Mix Design'!$A$5:$I$504,5,0)),"")</f>
        <v/>
      </c>
      <c r="J2275" s="33">
        <f>IFERROR(IF(OR(C2275="",D2275=""),"",D2275*VLOOKUP(C2275,'Setup - Mix Design'!$A$5:$I$504,6,0)),"")</f>
        <v/>
      </c>
      <c r="K2275" s="33">
        <f>IFERROR(IF(OR(C2275="",D2275=""),"",D2275*VLOOKUP(C2275,'Setup - Mix Design'!$A$5:$I$504,7,0)),"")</f>
        <v/>
      </c>
    </row>
    <row r="2276">
      <c r="A2276" s="31" t="n"/>
      <c r="B2276" s="26" t="n"/>
      <c r="C2276" s="26" t="n"/>
      <c r="D2276" s="27" t="n"/>
      <c r="E2276" s="26" t="n"/>
      <c r="F2276" s="33">
        <f>IFERROR(IF(OR(C2276="",D2276=""),"",D2276*VLOOKUP(C2276,'Setup - Mix Design'!$A$5:$I$504,2,0)),"")</f>
        <v/>
      </c>
      <c r="G2276" s="33">
        <f>IFERROR(IF(OR(C2276="",D2276=""),"",D2276*VLOOKUP(C2276,'Setup - Mix Design'!$A$5:$I$504,3,0)),"")</f>
        <v/>
      </c>
      <c r="H2276" s="33">
        <f>IFERROR(IF(OR(C2276="",D2276=""),"",D2276*VLOOKUP(C2276,'Setup - Mix Design'!$A$5:$I$504,4,0)),"")</f>
        <v/>
      </c>
      <c r="I2276" s="33">
        <f>IFERROR(IF(OR(C2276="",D2276=""),"",D2276*VLOOKUP(C2276,'Setup - Mix Design'!$A$5:$I$504,5,0)),"")</f>
        <v/>
      </c>
      <c r="J2276" s="33">
        <f>IFERROR(IF(OR(C2276="",D2276=""),"",D2276*VLOOKUP(C2276,'Setup - Mix Design'!$A$5:$I$504,6,0)),"")</f>
        <v/>
      </c>
      <c r="K2276" s="33">
        <f>IFERROR(IF(OR(C2276="",D2276=""),"",D2276*VLOOKUP(C2276,'Setup - Mix Design'!$A$5:$I$504,7,0)),"")</f>
        <v/>
      </c>
    </row>
    <row r="2277">
      <c r="A2277" s="31" t="n"/>
      <c r="B2277" s="26" t="n"/>
      <c r="C2277" s="26" t="n"/>
      <c r="D2277" s="27" t="n"/>
      <c r="E2277" s="26" t="n"/>
      <c r="F2277" s="33">
        <f>IFERROR(IF(OR(C2277="",D2277=""),"",D2277*VLOOKUP(C2277,'Setup - Mix Design'!$A$5:$I$504,2,0)),"")</f>
        <v/>
      </c>
      <c r="G2277" s="33">
        <f>IFERROR(IF(OR(C2277="",D2277=""),"",D2277*VLOOKUP(C2277,'Setup - Mix Design'!$A$5:$I$504,3,0)),"")</f>
        <v/>
      </c>
      <c r="H2277" s="33">
        <f>IFERROR(IF(OR(C2277="",D2277=""),"",D2277*VLOOKUP(C2277,'Setup - Mix Design'!$A$5:$I$504,4,0)),"")</f>
        <v/>
      </c>
      <c r="I2277" s="33">
        <f>IFERROR(IF(OR(C2277="",D2277=""),"",D2277*VLOOKUP(C2277,'Setup - Mix Design'!$A$5:$I$504,5,0)),"")</f>
        <v/>
      </c>
      <c r="J2277" s="33">
        <f>IFERROR(IF(OR(C2277="",D2277=""),"",D2277*VLOOKUP(C2277,'Setup - Mix Design'!$A$5:$I$504,6,0)),"")</f>
        <v/>
      </c>
      <c r="K2277" s="33">
        <f>IFERROR(IF(OR(C2277="",D2277=""),"",D2277*VLOOKUP(C2277,'Setup - Mix Design'!$A$5:$I$504,7,0)),"")</f>
        <v/>
      </c>
    </row>
    <row r="2278">
      <c r="A2278" s="31" t="n"/>
      <c r="B2278" s="26" t="n"/>
      <c r="C2278" s="26" t="n"/>
      <c r="D2278" s="27" t="n"/>
      <c r="E2278" s="26" t="n"/>
      <c r="F2278" s="33">
        <f>IFERROR(IF(OR(C2278="",D2278=""),"",D2278*VLOOKUP(C2278,'Setup - Mix Design'!$A$5:$I$504,2,0)),"")</f>
        <v/>
      </c>
      <c r="G2278" s="33">
        <f>IFERROR(IF(OR(C2278="",D2278=""),"",D2278*VLOOKUP(C2278,'Setup - Mix Design'!$A$5:$I$504,3,0)),"")</f>
        <v/>
      </c>
      <c r="H2278" s="33">
        <f>IFERROR(IF(OR(C2278="",D2278=""),"",D2278*VLOOKUP(C2278,'Setup - Mix Design'!$A$5:$I$504,4,0)),"")</f>
        <v/>
      </c>
      <c r="I2278" s="33">
        <f>IFERROR(IF(OR(C2278="",D2278=""),"",D2278*VLOOKUP(C2278,'Setup - Mix Design'!$A$5:$I$504,5,0)),"")</f>
        <v/>
      </c>
      <c r="J2278" s="33">
        <f>IFERROR(IF(OR(C2278="",D2278=""),"",D2278*VLOOKUP(C2278,'Setup - Mix Design'!$A$5:$I$504,6,0)),"")</f>
        <v/>
      </c>
      <c r="K2278" s="33">
        <f>IFERROR(IF(OR(C2278="",D2278=""),"",D2278*VLOOKUP(C2278,'Setup - Mix Design'!$A$5:$I$504,7,0)),"")</f>
        <v/>
      </c>
    </row>
    <row r="2279">
      <c r="A2279" s="31" t="n"/>
      <c r="B2279" s="26" t="n"/>
      <c r="C2279" s="26" t="n"/>
      <c r="D2279" s="27" t="n"/>
      <c r="E2279" s="26" t="n"/>
      <c r="F2279" s="33">
        <f>IFERROR(IF(OR(C2279="",D2279=""),"",D2279*VLOOKUP(C2279,'Setup - Mix Design'!$A$5:$I$504,2,0)),"")</f>
        <v/>
      </c>
      <c r="G2279" s="33">
        <f>IFERROR(IF(OR(C2279="",D2279=""),"",D2279*VLOOKUP(C2279,'Setup - Mix Design'!$A$5:$I$504,3,0)),"")</f>
        <v/>
      </c>
      <c r="H2279" s="33">
        <f>IFERROR(IF(OR(C2279="",D2279=""),"",D2279*VLOOKUP(C2279,'Setup - Mix Design'!$A$5:$I$504,4,0)),"")</f>
        <v/>
      </c>
      <c r="I2279" s="33">
        <f>IFERROR(IF(OR(C2279="",D2279=""),"",D2279*VLOOKUP(C2279,'Setup - Mix Design'!$A$5:$I$504,5,0)),"")</f>
        <v/>
      </c>
      <c r="J2279" s="33">
        <f>IFERROR(IF(OR(C2279="",D2279=""),"",D2279*VLOOKUP(C2279,'Setup - Mix Design'!$A$5:$I$504,6,0)),"")</f>
        <v/>
      </c>
      <c r="K2279" s="33">
        <f>IFERROR(IF(OR(C2279="",D2279=""),"",D2279*VLOOKUP(C2279,'Setup - Mix Design'!$A$5:$I$504,7,0)),"")</f>
        <v/>
      </c>
    </row>
    <row r="2280">
      <c r="A2280" s="31" t="n"/>
      <c r="B2280" s="26" t="n"/>
      <c r="C2280" s="26" t="n"/>
      <c r="D2280" s="27" t="n"/>
      <c r="E2280" s="26" t="n"/>
      <c r="F2280" s="33">
        <f>IFERROR(IF(OR(C2280="",D2280=""),"",D2280*VLOOKUP(C2280,'Setup - Mix Design'!$A$5:$I$504,2,0)),"")</f>
        <v/>
      </c>
      <c r="G2280" s="33">
        <f>IFERROR(IF(OR(C2280="",D2280=""),"",D2280*VLOOKUP(C2280,'Setup - Mix Design'!$A$5:$I$504,3,0)),"")</f>
        <v/>
      </c>
      <c r="H2280" s="33">
        <f>IFERROR(IF(OR(C2280="",D2280=""),"",D2280*VLOOKUP(C2280,'Setup - Mix Design'!$A$5:$I$504,4,0)),"")</f>
        <v/>
      </c>
      <c r="I2280" s="33">
        <f>IFERROR(IF(OR(C2280="",D2280=""),"",D2280*VLOOKUP(C2280,'Setup - Mix Design'!$A$5:$I$504,5,0)),"")</f>
        <v/>
      </c>
      <c r="J2280" s="33">
        <f>IFERROR(IF(OR(C2280="",D2280=""),"",D2280*VLOOKUP(C2280,'Setup - Mix Design'!$A$5:$I$504,6,0)),"")</f>
        <v/>
      </c>
      <c r="K2280" s="33">
        <f>IFERROR(IF(OR(C2280="",D2280=""),"",D2280*VLOOKUP(C2280,'Setup - Mix Design'!$A$5:$I$504,7,0)),"")</f>
        <v/>
      </c>
    </row>
    <row r="2281">
      <c r="A2281" s="31" t="n"/>
      <c r="B2281" s="26" t="n"/>
      <c r="C2281" s="26" t="n"/>
      <c r="D2281" s="27" t="n"/>
      <c r="E2281" s="26" t="n"/>
      <c r="F2281" s="33">
        <f>IFERROR(IF(OR(C2281="",D2281=""),"",D2281*VLOOKUP(C2281,'Setup - Mix Design'!$A$5:$I$504,2,0)),"")</f>
        <v/>
      </c>
      <c r="G2281" s="33">
        <f>IFERROR(IF(OR(C2281="",D2281=""),"",D2281*VLOOKUP(C2281,'Setup - Mix Design'!$A$5:$I$504,3,0)),"")</f>
        <v/>
      </c>
      <c r="H2281" s="33">
        <f>IFERROR(IF(OR(C2281="",D2281=""),"",D2281*VLOOKUP(C2281,'Setup - Mix Design'!$A$5:$I$504,4,0)),"")</f>
        <v/>
      </c>
      <c r="I2281" s="33">
        <f>IFERROR(IF(OR(C2281="",D2281=""),"",D2281*VLOOKUP(C2281,'Setup - Mix Design'!$A$5:$I$504,5,0)),"")</f>
        <v/>
      </c>
      <c r="J2281" s="33">
        <f>IFERROR(IF(OR(C2281="",D2281=""),"",D2281*VLOOKUP(C2281,'Setup - Mix Design'!$A$5:$I$504,6,0)),"")</f>
        <v/>
      </c>
      <c r="K2281" s="33">
        <f>IFERROR(IF(OR(C2281="",D2281=""),"",D2281*VLOOKUP(C2281,'Setup - Mix Design'!$A$5:$I$504,7,0)),"")</f>
        <v/>
      </c>
    </row>
    <row r="2282">
      <c r="A2282" s="31" t="n"/>
      <c r="B2282" s="26" t="n"/>
      <c r="C2282" s="26" t="n"/>
      <c r="D2282" s="27" t="n"/>
      <c r="E2282" s="26" t="n"/>
      <c r="F2282" s="33">
        <f>IFERROR(IF(OR(C2282="",D2282=""),"",D2282*VLOOKUP(C2282,'Setup - Mix Design'!$A$5:$I$504,2,0)),"")</f>
        <v/>
      </c>
      <c r="G2282" s="33">
        <f>IFERROR(IF(OR(C2282="",D2282=""),"",D2282*VLOOKUP(C2282,'Setup - Mix Design'!$A$5:$I$504,3,0)),"")</f>
        <v/>
      </c>
      <c r="H2282" s="33">
        <f>IFERROR(IF(OR(C2282="",D2282=""),"",D2282*VLOOKUP(C2282,'Setup - Mix Design'!$A$5:$I$504,4,0)),"")</f>
        <v/>
      </c>
      <c r="I2282" s="33">
        <f>IFERROR(IF(OR(C2282="",D2282=""),"",D2282*VLOOKUP(C2282,'Setup - Mix Design'!$A$5:$I$504,5,0)),"")</f>
        <v/>
      </c>
      <c r="J2282" s="33">
        <f>IFERROR(IF(OR(C2282="",D2282=""),"",D2282*VLOOKUP(C2282,'Setup - Mix Design'!$A$5:$I$504,6,0)),"")</f>
        <v/>
      </c>
      <c r="K2282" s="33">
        <f>IFERROR(IF(OR(C2282="",D2282=""),"",D2282*VLOOKUP(C2282,'Setup - Mix Design'!$A$5:$I$504,7,0)),"")</f>
        <v/>
      </c>
    </row>
    <row r="2283">
      <c r="A2283" s="31" t="n"/>
      <c r="B2283" s="26" t="n"/>
      <c r="C2283" s="26" t="n"/>
      <c r="D2283" s="27" t="n"/>
      <c r="E2283" s="26" t="n"/>
      <c r="F2283" s="33">
        <f>IFERROR(IF(OR(C2283="",D2283=""),"",D2283*VLOOKUP(C2283,'Setup - Mix Design'!$A$5:$I$504,2,0)),"")</f>
        <v/>
      </c>
      <c r="G2283" s="33">
        <f>IFERROR(IF(OR(C2283="",D2283=""),"",D2283*VLOOKUP(C2283,'Setup - Mix Design'!$A$5:$I$504,3,0)),"")</f>
        <v/>
      </c>
      <c r="H2283" s="33">
        <f>IFERROR(IF(OR(C2283="",D2283=""),"",D2283*VLOOKUP(C2283,'Setup - Mix Design'!$A$5:$I$504,4,0)),"")</f>
        <v/>
      </c>
      <c r="I2283" s="33">
        <f>IFERROR(IF(OR(C2283="",D2283=""),"",D2283*VLOOKUP(C2283,'Setup - Mix Design'!$A$5:$I$504,5,0)),"")</f>
        <v/>
      </c>
      <c r="J2283" s="33">
        <f>IFERROR(IF(OR(C2283="",D2283=""),"",D2283*VLOOKUP(C2283,'Setup - Mix Design'!$A$5:$I$504,6,0)),"")</f>
        <v/>
      </c>
      <c r="K2283" s="33">
        <f>IFERROR(IF(OR(C2283="",D2283=""),"",D2283*VLOOKUP(C2283,'Setup - Mix Design'!$A$5:$I$504,7,0)),"")</f>
        <v/>
      </c>
    </row>
    <row r="2284">
      <c r="A2284" s="31" t="n"/>
      <c r="B2284" s="26" t="n"/>
      <c r="C2284" s="26" t="n"/>
      <c r="D2284" s="27" t="n"/>
      <c r="E2284" s="26" t="n"/>
      <c r="F2284" s="33">
        <f>IFERROR(IF(OR(C2284="",D2284=""),"",D2284*VLOOKUP(C2284,'Setup - Mix Design'!$A$5:$I$504,2,0)),"")</f>
        <v/>
      </c>
      <c r="G2284" s="33">
        <f>IFERROR(IF(OR(C2284="",D2284=""),"",D2284*VLOOKUP(C2284,'Setup - Mix Design'!$A$5:$I$504,3,0)),"")</f>
        <v/>
      </c>
      <c r="H2284" s="33">
        <f>IFERROR(IF(OR(C2284="",D2284=""),"",D2284*VLOOKUP(C2284,'Setup - Mix Design'!$A$5:$I$504,4,0)),"")</f>
        <v/>
      </c>
      <c r="I2284" s="33">
        <f>IFERROR(IF(OR(C2284="",D2284=""),"",D2284*VLOOKUP(C2284,'Setup - Mix Design'!$A$5:$I$504,5,0)),"")</f>
        <v/>
      </c>
      <c r="J2284" s="33">
        <f>IFERROR(IF(OR(C2284="",D2284=""),"",D2284*VLOOKUP(C2284,'Setup - Mix Design'!$A$5:$I$504,6,0)),"")</f>
        <v/>
      </c>
      <c r="K2284" s="33">
        <f>IFERROR(IF(OR(C2284="",D2284=""),"",D2284*VLOOKUP(C2284,'Setup - Mix Design'!$A$5:$I$504,7,0)),"")</f>
        <v/>
      </c>
    </row>
    <row r="2285">
      <c r="A2285" s="31" t="n"/>
      <c r="B2285" s="26" t="n"/>
      <c r="C2285" s="26" t="n"/>
      <c r="D2285" s="27" t="n"/>
      <c r="E2285" s="26" t="n"/>
      <c r="F2285" s="33">
        <f>IFERROR(IF(OR(C2285="",D2285=""),"",D2285*VLOOKUP(C2285,'Setup - Mix Design'!$A$5:$I$504,2,0)),"")</f>
        <v/>
      </c>
      <c r="G2285" s="33">
        <f>IFERROR(IF(OR(C2285="",D2285=""),"",D2285*VLOOKUP(C2285,'Setup - Mix Design'!$A$5:$I$504,3,0)),"")</f>
        <v/>
      </c>
      <c r="H2285" s="33">
        <f>IFERROR(IF(OR(C2285="",D2285=""),"",D2285*VLOOKUP(C2285,'Setup - Mix Design'!$A$5:$I$504,4,0)),"")</f>
        <v/>
      </c>
      <c r="I2285" s="33">
        <f>IFERROR(IF(OR(C2285="",D2285=""),"",D2285*VLOOKUP(C2285,'Setup - Mix Design'!$A$5:$I$504,5,0)),"")</f>
        <v/>
      </c>
      <c r="J2285" s="33">
        <f>IFERROR(IF(OR(C2285="",D2285=""),"",D2285*VLOOKUP(C2285,'Setup - Mix Design'!$A$5:$I$504,6,0)),"")</f>
        <v/>
      </c>
      <c r="K2285" s="33">
        <f>IFERROR(IF(OR(C2285="",D2285=""),"",D2285*VLOOKUP(C2285,'Setup - Mix Design'!$A$5:$I$504,7,0)),"")</f>
        <v/>
      </c>
    </row>
    <row r="2286">
      <c r="A2286" s="31" t="n"/>
      <c r="B2286" s="26" t="n"/>
      <c r="C2286" s="26" t="n"/>
      <c r="D2286" s="27" t="n"/>
      <c r="E2286" s="26" t="n"/>
      <c r="F2286" s="33">
        <f>IFERROR(IF(OR(C2286="",D2286=""),"",D2286*VLOOKUP(C2286,'Setup - Mix Design'!$A$5:$I$504,2,0)),"")</f>
        <v/>
      </c>
      <c r="G2286" s="33">
        <f>IFERROR(IF(OR(C2286="",D2286=""),"",D2286*VLOOKUP(C2286,'Setup - Mix Design'!$A$5:$I$504,3,0)),"")</f>
        <v/>
      </c>
      <c r="H2286" s="33">
        <f>IFERROR(IF(OR(C2286="",D2286=""),"",D2286*VLOOKUP(C2286,'Setup - Mix Design'!$A$5:$I$504,4,0)),"")</f>
        <v/>
      </c>
      <c r="I2286" s="33">
        <f>IFERROR(IF(OR(C2286="",D2286=""),"",D2286*VLOOKUP(C2286,'Setup - Mix Design'!$A$5:$I$504,5,0)),"")</f>
        <v/>
      </c>
      <c r="J2286" s="33">
        <f>IFERROR(IF(OR(C2286="",D2286=""),"",D2286*VLOOKUP(C2286,'Setup - Mix Design'!$A$5:$I$504,6,0)),"")</f>
        <v/>
      </c>
      <c r="K2286" s="33">
        <f>IFERROR(IF(OR(C2286="",D2286=""),"",D2286*VLOOKUP(C2286,'Setup - Mix Design'!$A$5:$I$504,7,0)),"")</f>
        <v/>
      </c>
    </row>
    <row r="2287">
      <c r="A2287" s="31" t="n"/>
      <c r="B2287" s="26" t="n"/>
      <c r="C2287" s="26" t="n"/>
      <c r="D2287" s="27" t="n"/>
      <c r="E2287" s="26" t="n"/>
      <c r="F2287" s="33">
        <f>IFERROR(IF(OR(C2287="",D2287=""),"",D2287*VLOOKUP(C2287,'Setup - Mix Design'!$A$5:$I$504,2,0)),"")</f>
        <v/>
      </c>
      <c r="G2287" s="33">
        <f>IFERROR(IF(OR(C2287="",D2287=""),"",D2287*VLOOKUP(C2287,'Setup - Mix Design'!$A$5:$I$504,3,0)),"")</f>
        <v/>
      </c>
      <c r="H2287" s="33">
        <f>IFERROR(IF(OR(C2287="",D2287=""),"",D2287*VLOOKUP(C2287,'Setup - Mix Design'!$A$5:$I$504,4,0)),"")</f>
        <v/>
      </c>
      <c r="I2287" s="33">
        <f>IFERROR(IF(OR(C2287="",D2287=""),"",D2287*VLOOKUP(C2287,'Setup - Mix Design'!$A$5:$I$504,5,0)),"")</f>
        <v/>
      </c>
      <c r="J2287" s="33">
        <f>IFERROR(IF(OR(C2287="",D2287=""),"",D2287*VLOOKUP(C2287,'Setup - Mix Design'!$A$5:$I$504,6,0)),"")</f>
        <v/>
      </c>
      <c r="K2287" s="33">
        <f>IFERROR(IF(OR(C2287="",D2287=""),"",D2287*VLOOKUP(C2287,'Setup - Mix Design'!$A$5:$I$504,7,0)),"")</f>
        <v/>
      </c>
    </row>
    <row r="2288">
      <c r="A2288" s="31" t="n"/>
      <c r="B2288" s="26" t="n"/>
      <c r="C2288" s="26" t="n"/>
      <c r="D2288" s="27" t="n"/>
      <c r="E2288" s="26" t="n"/>
      <c r="F2288" s="33">
        <f>IFERROR(IF(OR(C2288="",D2288=""),"",D2288*VLOOKUP(C2288,'Setup - Mix Design'!$A$5:$I$504,2,0)),"")</f>
        <v/>
      </c>
      <c r="G2288" s="33">
        <f>IFERROR(IF(OR(C2288="",D2288=""),"",D2288*VLOOKUP(C2288,'Setup - Mix Design'!$A$5:$I$504,3,0)),"")</f>
        <v/>
      </c>
      <c r="H2288" s="33">
        <f>IFERROR(IF(OR(C2288="",D2288=""),"",D2288*VLOOKUP(C2288,'Setup - Mix Design'!$A$5:$I$504,4,0)),"")</f>
        <v/>
      </c>
      <c r="I2288" s="33">
        <f>IFERROR(IF(OR(C2288="",D2288=""),"",D2288*VLOOKUP(C2288,'Setup - Mix Design'!$A$5:$I$504,5,0)),"")</f>
        <v/>
      </c>
      <c r="J2288" s="33">
        <f>IFERROR(IF(OR(C2288="",D2288=""),"",D2288*VLOOKUP(C2288,'Setup - Mix Design'!$A$5:$I$504,6,0)),"")</f>
        <v/>
      </c>
      <c r="K2288" s="33">
        <f>IFERROR(IF(OR(C2288="",D2288=""),"",D2288*VLOOKUP(C2288,'Setup - Mix Design'!$A$5:$I$504,7,0)),"")</f>
        <v/>
      </c>
    </row>
    <row r="2289">
      <c r="A2289" s="31" t="n"/>
      <c r="B2289" s="26" t="n"/>
      <c r="C2289" s="26" t="n"/>
      <c r="D2289" s="27" t="n"/>
      <c r="E2289" s="26" t="n"/>
      <c r="F2289" s="33">
        <f>IFERROR(IF(OR(C2289="",D2289=""),"",D2289*VLOOKUP(C2289,'Setup - Mix Design'!$A$5:$I$504,2,0)),"")</f>
        <v/>
      </c>
      <c r="G2289" s="33">
        <f>IFERROR(IF(OR(C2289="",D2289=""),"",D2289*VLOOKUP(C2289,'Setup - Mix Design'!$A$5:$I$504,3,0)),"")</f>
        <v/>
      </c>
      <c r="H2289" s="33">
        <f>IFERROR(IF(OR(C2289="",D2289=""),"",D2289*VLOOKUP(C2289,'Setup - Mix Design'!$A$5:$I$504,4,0)),"")</f>
        <v/>
      </c>
      <c r="I2289" s="33">
        <f>IFERROR(IF(OR(C2289="",D2289=""),"",D2289*VLOOKUP(C2289,'Setup - Mix Design'!$A$5:$I$504,5,0)),"")</f>
        <v/>
      </c>
      <c r="J2289" s="33">
        <f>IFERROR(IF(OR(C2289="",D2289=""),"",D2289*VLOOKUP(C2289,'Setup - Mix Design'!$A$5:$I$504,6,0)),"")</f>
        <v/>
      </c>
      <c r="K2289" s="33">
        <f>IFERROR(IF(OR(C2289="",D2289=""),"",D2289*VLOOKUP(C2289,'Setup - Mix Design'!$A$5:$I$504,7,0)),"")</f>
        <v/>
      </c>
    </row>
    <row r="2290">
      <c r="A2290" s="31" t="n"/>
      <c r="B2290" s="26" t="n"/>
      <c r="C2290" s="26" t="n"/>
      <c r="D2290" s="27" t="n"/>
      <c r="E2290" s="26" t="n"/>
      <c r="F2290" s="33">
        <f>IFERROR(IF(OR(C2290="",D2290=""),"",D2290*VLOOKUP(C2290,'Setup - Mix Design'!$A$5:$I$504,2,0)),"")</f>
        <v/>
      </c>
      <c r="G2290" s="33">
        <f>IFERROR(IF(OR(C2290="",D2290=""),"",D2290*VLOOKUP(C2290,'Setup - Mix Design'!$A$5:$I$504,3,0)),"")</f>
        <v/>
      </c>
      <c r="H2290" s="33">
        <f>IFERROR(IF(OR(C2290="",D2290=""),"",D2290*VLOOKUP(C2290,'Setup - Mix Design'!$A$5:$I$504,4,0)),"")</f>
        <v/>
      </c>
      <c r="I2290" s="33">
        <f>IFERROR(IF(OR(C2290="",D2290=""),"",D2290*VLOOKUP(C2290,'Setup - Mix Design'!$A$5:$I$504,5,0)),"")</f>
        <v/>
      </c>
      <c r="J2290" s="33">
        <f>IFERROR(IF(OR(C2290="",D2290=""),"",D2290*VLOOKUP(C2290,'Setup - Mix Design'!$A$5:$I$504,6,0)),"")</f>
        <v/>
      </c>
      <c r="K2290" s="33">
        <f>IFERROR(IF(OR(C2290="",D2290=""),"",D2290*VLOOKUP(C2290,'Setup - Mix Design'!$A$5:$I$504,7,0)),"")</f>
        <v/>
      </c>
    </row>
    <row r="2291">
      <c r="A2291" s="31" t="n"/>
      <c r="B2291" s="26" t="n"/>
      <c r="C2291" s="26" t="n"/>
      <c r="D2291" s="27" t="n"/>
      <c r="E2291" s="26" t="n"/>
      <c r="F2291" s="33">
        <f>IFERROR(IF(OR(C2291="",D2291=""),"",D2291*VLOOKUP(C2291,'Setup - Mix Design'!$A$5:$I$504,2,0)),"")</f>
        <v/>
      </c>
      <c r="G2291" s="33">
        <f>IFERROR(IF(OR(C2291="",D2291=""),"",D2291*VLOOKUP(C2291,'Setup - Mix Design'!$A$5:$I$504,3,0)),"")</f>
        <v/>
      </c>
      <c r="H2291" s="33">
        <f>IFERROR(IF(OR(C2291="",D2291=""),"",D2291*VLOOKUP(C2291,'Setup - Mix Design'!$A$5:$I$504,4,0)),"")</f>
        <v/>
      </c>
      <c r="I2291" s="33">
        <f>IFERROR(IF(OR(C2291="",D2291=""),"",D2291*VLOOKUP(C2291,'Setup - Mix Design'!$A$5:$I$504,5,0)),"")</f>
        <v/>
      </c>
      <c r="J2291" s="33">
        <f>IFERROR(IF(OR(C2291="",D2291=""),"",D2291*VLOOKUP(C2291,'Setup - Mix Design'!$A$5:$I$504,6,0)),"")</f>
        <v/>
      </c>
      <c r="K2291" s="33">
        <f>IFERROR(IF(OR(C2291="",D2291=""),"",D2291*VLOOKUP(C2291,'Setup - Mix Design'!$A$5:$I$504,7,0)),"")</f>
        <v/>
      </c>
    </row>
    <row r="2292">
      <c r="A2292" s="31" t="n"/>
      <c r="B2292" s="26" t="n"/>
      <c r="C2292" s="26" t="n"/>
      <c r="D2292" s="27" t="n"/>
      <c r="E2292" s="26" t="n"/>
      <c r="F2292" s="33">
        <f>IFERROR(IF(OR(C2292="",D2292=""),"",D2292*VLOOKUP(C2292,'Setup - Mix Design'!$A$5:$I$504,2,0)),"")</f>
        <v/>
      </c>
      <c r="G2292" s="33">
        <f>IFERROR(IF(OR(C2292="",D2292=""),"",D2292*VLOOKUP(C2292,'Setup - Mix Design'!$A$5:$I$504,3,0)),"")</f>
        <v/>
      </c>
      <c r="H2292" s="33">
        <f>IFERROR(IF(OR(C2292="",D2292=""),"",D2292*VLOOKUP(C2292,'Setup - Mix Design'!$A$5:$I$504,4,0)),"")</f>
        <v/>
      </c>
      <c r="I2292" s="33">
        <f>IFERROR(IF(OR(C2292="",D2292=""),"",D2292*VLOOKUP(C2292,'Setup - Mix Design'!$A$5:$I$504,5,0)),"")</f>
        <v/>
      </c>
      <c r="J2292" s="33">
        <f>IFERROR(IF(OR(C2292="",D2292=""),"",D2292*VLOOKUP(C2292,'Setup - Mix Design'!$A$5:$I$504,6,0)),"")</f>
        <v/>
      </c>
      <c r="K2292" s="33">
        <f>IFERROR(IF(OR(C2292="",D2292=""),"",D2292*VLOOKUP(C2292,'Setup - Mix Design'!$A$5:$I$504,7,0)),"")</f>
        <v/>
      </c>
    </row>
    <row r="2293">
      <c r="A2293" s="31" t="n"/>
      <c r="B2293" s="26" t="n"/>
      <c r="C2293" s="26" t="n"/>
      <c r="D2293" s="27" t="n"/>
      <c r="E2293" s="26" t="n"/>
      <c r="F2293" s="33">
        <f>IFERROR(IF(OR(C2293="",D2293=""),"",D2293*VLOOKUP(C2293,'Setup - Mix Design'!$A$5:$I$504,2,0)),"")</f>
        <v/>
      </c>
      <c r="G2293" s="33">
        <f>IFERROR(IF(OR(C2293="",D2293=""),"",D2293*VLOOKUP(C2293,'Setup - Mix Design'!$A$5:$I$504,3,0)),"")</f>
        <v/>
      </c>
      <c r="H2293" s="33">
        <f>IFERROR(IF(OR(C2293="",D2293=""),"",D2293*VLOOKUP(C2293,'Setup - Mix Design'!$A$5:$I$504,4,0)),"")</f>
        <v/>
      </c>
      <c r="I2293" s="33">
        <f>IFERROR(IF(OR(C2293="",D2293=""),"",D2293*VLOOKUP(C2293,'Setup - Mix Design'!$A$5:$I$504,5,0)),"")</f>
        <v/>
      </c>
      <c r="J2293" s="33">
        <f>IFERROR(IF(OR(C2293="",D2293=""),"",D2293*VLOOKUP(C2293,'Setup - Mix Design'!$A$5:$I$504,6,0)),"")</f>
        <v/>
      </c>
      <c r="K2293" s="33">
        <f>IFERROR(IF(OR(C2293="",D2293=""),"",D2293*VLOOKUP(C2293,'Setup - Mix Design'!$A$5:$I$504,7,0)),"")</f>
        <v/>
      </c>
    </row>
    <row r="2294">
      <c r="A2294" s="31" t="n"/>
      <c r="B2294" s="26" t="n"/>
      <c r="C2294" s="26" t="n"/>
      <c r="D2294" s="27" t="n"/>
      <c r="E2294" s="26" t="n"/>
      <c r="F2294" s="33">
        <f>IFERROR(IF(OR(C2294="",D2294=""),"",D2294*VLOOKUP(C2294,'Setup - Mix Design'!$A$5:$I$504,2,0)),"")</f>
        <v/>
      </c>
      <c r="G2294" s="33">
        <f>IFERROR(IF(OR(C2294="",D2294=""),"",D2294*VLOOKUP(C2294,'Setup - Mix Design'!$A$5:$I$504,3,0)),"")</f>
        <v/>
      </c>
      <c r="H2294" s="33">
        <f>IFERROR(IF(OR(C2294="",D2294=""),"",D2294*VLOOKUP(C2294,'Setup - Mix Design'!$A$5:$I$504,4,0)),"")</f>
        <v/>
      </c>
      <c r="I2294" s="33">
        <f>IFERROR(IF(OR(C2294="",D2294=""),"",D2294*VLOOKUP(C2294,'Setup - Mix Design'!$A$5:$I$504,5,0)),"")</f>
        <v/>
      </c>
      <c r="J2294" s="33">
        <f>IFERROR(IF(OR(C2294="",D2294=""),"",D2294*VLOOKUP(C2294,'Setup - Mix Design'!$A$5:$I$504,6,0)),"")</f>
        <v/>
      </c>
      <c r="K2294" s="33">
        <f>IFERROR(IF(OR(C2294="",D2294=""),"",D2294*VLOOKUP(C2294,'Setup - Mix Design'!$A$5:$I$504,7,0)),"")</f>
        <v/>
      </c>
    </row>
    <row r="2295">
      <c r="A2295" s="31" t="n"/>
      <c r="B2295" s="26" t="n"/>
      <c r="C2295" s="26" t="n"/>
      <c r="D2295" s="27" t="n"/>
      <c r="E2295" s="26" t="n"/>
      <c r="F2295" s="33">
        <f>IFERROR(IF(OR(C2295="",D2295=""),"",D2295*VLOOKUP(C2295,'Setup - Mix Design'!$A$5:$I$504,2,0)),"")</f>
        <v/>
      </c>
      <c r="G2295" s="33">
        <f>IFERROR(IF(OR(C2295="",D2295=""),"",D2295*VLOOKUP(C2295,'Setup - Mix Design'!$A$5:$I$504,3,0)),"")</f>
        <v/>
      </c>
      <c r="H2295" s="33">
        <f>IFERROR(IF(OR(C2295="",D2295=""),"",D2295*VLOOKUP(C2295,'Setup - Mix Design'!$A$5:$I$504,4,0)),"")</f>
        <v/>
      </c>
      <c r="I2295" s="33">
        <f>IFERROR(IF(OR(C2295="",D2295=""),"",D2295*VLOOKUP(C2295,'Setup - Mix Design'!$A$5:$I$504,5,0)),"")</f>
        <v/>
      </c>
      <c r="J2295" s="33">
        <f>IFERROR(IF(OR(C2295="",D2295=""),"",D2295*VLOOKUP(C2295,'Setup - Mix Design'!$A$5:$I$504,6,0)),"")</f>
        <v/>
      </c>
      <c r="K2295" s="33">
        <f>IFERROR(IF(OR(C2295="",D2295=""),"",D2295*VLOOKUP(C2295,'Setup - Mix Design'!$A$5:$I$504,7,0)),"")</f>
        <v/>
      </c>
    </row>
    <row r="2296">
      <c r="A2296" s="31" t="n"/>
      <c r="B2296" s="26" t="n"/>
      <c r="C2296" s="26" t="n"/>
      <c r="D2296" s="27" t="n"/>
      <c r="E2296" s="26" t="n"/>
      <c r="F2296" s="33">
        <f>IFERROR(IF(OR(C2296="",D2296=""),"",D2296*VLOOKUP(C2296,'Setup - Mix Design'!$A$5:$I$504,2,0)),"")</f>
        <v/>
      </c>
      <c r="G2296" s="33">
        <f>IFERROR(IF(OR(C2296="",D2296=""),"",D2296*VLOOKUP(C2296,'Setup - Mix Design'!$A$5:$I$504,3,0)),"")</f>
        <v/>
      </c>
      <c r="H2296" s="33">
        <f>IFERROR(IF(OR(C2296="",D2296=""),"",D2296*VLOOKUP(C2296,'Setup - Mix Design'!$A$5:$I$504,4,0)),"")</f>
        <v/>
      </c>
      <c r="I2296" s="33">
        <f>IFERROR(IF(OR(C2296="",D2296=""),"",D2296*VLOOKUP(C2296,'Setup - Mix Design'!$A$5:$I$504,5,0)),"")</f>
        <v/>
      </c>
      <c r="J2296" s="33">
        <f>IFERROR(IF(OR(C2296="",D2296=""),"",D2296*VLOOKUP(C2296,'Setup - Mix Design'!$A$5:$I$504,6,0)),"")</f>
        <v/>
      </c>
      <c r="K2296" s="33">
        <f>IFERROR(IF(OR(C2296="",D2296=""),"",D2296*VLOOKUP(C2296,'Setup - Mix Design'!$A$5:$I$504,7,0)),"")</f>
        <v/>
      </c>
    </row>
    <row r="2297">
      <c r="A2297" s="31" t="n"/>
      <c r="B2297" s="26" t="n"/>
      <c r="C2297" s="26" t="n"/>
      <c r="D2297" s="27" t="n"/>
      <c r="E2297" s="26" t="n"/>
      <c r="F2297" s="33">
        <f>IFERROR(IF(OR(C2297="",D2297=""),"",D2297*VLOOKUP(C2297,'Setup - Mix Design'!$A$5:$I$504,2,0)),"")</f>
        <v/>
      </c>
      <c r="G2297" s="33">
        <f>IFERROR(IF(OR(C2297="",D2297=""),"",D2297*VLOOKUP(C2297,'Setup - Mix Design'!$A$5:$I$504,3,0)),"")</f>
        <v/>
      </c>
      <c r="H2297" s="33">
        <f>IFERROR(IF(OR(C2297="",D2297=""),"",D2297*VLOOKUP(C2297,'Setup - Mix Design'!$A$5:$I$504,4,0)),"")</f>
        <v/>
      </c>
      <c r="I2297" s="33">
        <f>IFERROR(IF(OR(C2297="",D2297=""),"",D2297*VLOOKUP(C2297,'Setup - Mix Design'!$A$5:$I$504,5,0)),"")</f>
        <v/>
      </c>
      <c r="J2297" s="33">
        <f>IFERROR(IF(OR(C2297="",D2297=""),"",D2297*VLOOKUP(C2297,'Setup - Mix Design'!$A$5:$I$504,6,0)),"")</f>
        <v/>
      </c>
      <c r="K2297" s="33">
        <f>IFERROR(IF(OR(C2297="",D2297=""),"",D2297*VLOOKUP(C2297,'Setup - Mix Design'!$A$5:$I$504,7,0)),"")</f>
        <v/>
      </c>
    </row>
    <row r="2298">
      <c r="A2298" s="31" t="n"/>
      <c r="B2298" s="26" t="n"/>
      <c r="C2298" s="26" t="n"/>
      <c r="D2298" s="27" t="n"/>
      <c r="E2298" s="26" t="n"/>
      <c r="F2298" s="33">
        <f>IFERROR(IF(OR(C2298="",D2298=""),"",D2298*VLOOKUP(C2298,'Setup - Mix Design'!$A$5:$I$504,2,0)),"")</f>
        <v/>
      </c>
      <c r="G2298" s="33">
        <f>IFERROR(IF(OR(C2298="",D2298=""),"",D2298*VLOOKUP(C2298,'Setup - Mix Design'!$A$5:$I$504,3,0)),"")</f>
        <v/>
      </c>
      <c r="H2298" s="33">
        <f>IFERROR(IF(OR(C2298="",D2298=""),"",D2298*VLOOKUP(C2298,'Setup - Mix Design'!$A$5:$I$504,4,0)),"")</f>
        <v/>
      </c>
      <c r="I2298" s="33">
        <f>IFERROR(IF(OR(C2298="",D2298=""),"",D2298*VLOOKUP(C2298,'Setup - Mix Design'!$A$5:$I$504,5,0)),"")</f>
        <v/>
      </c>
      <c r="J2298" s="33">
        <f>IFERROR(IF(OR(C2298="",D2298=""),"",D2298*VLOOKUP(C2298,'Setup - Mix Design'!$A$5:$I$504,6,0)),"")</f>
        <v/>
      </c>
      <c r="K2298" s="33">
        <f>IFERROR(IF(OR(C2298="",D2298=""),"",D2298*VLOOKUP(C2298,'Setup - Mix Design'!$A$5:$I$504,7,0)),"")</f>
        <v/>
      </c>
    </row>
    <row r="2299">
      <c r="A2299" s="31" t="n"/>
      <c r="B2299" s="26" t="n"/>
      <c r="C2299" s="26" t="n"/>
      <c r="D2299" s="27" t="n"/>
      <c r="E2299" s="26" t="n"/>
      <c r="F2299" s="33">
        <f>IFERROR(IF(OR(C2299="",D2299=""),"",D2299*VLOOKUP(C2299,'Setup - Mix Design'!$A$5:$I$504,2,0)),"")</f>
        <v/>
      </c>
      <c r="G2299" s="33">
        <f>IFERROR(IF(OR(C2299="",D2299=""),"",D2299*VLOOKUP(C2299,'Setup - Mix Design'!$A$5:$I$504,3,0)),"")</f>
        <v/>
      </c>
      <c r="H2299" s="33">
        <f>IFERROR(IF(OR(C2299="",D2299=""),"",D2299*VLOOKUP(C2299,'Setup - Mix Design'!$A$5:$I$504,4,0)),"")</f>
        <v/>
      </c>
      <c r="I2299" s="33">
        <f>IFERROR(IF(OR(C2299="",D2299=""),"",D2299*VLOOKUP(C2299,'Setup - Mix Design'!$A$5:$I$504,5,0)),"")</f>
        <v/>
      </c>
      <c r="J2299" s="33">
        <f>IFERROR(IF(OR(C2299="",D2299=""),"",D2299*VLOOKUP(C2299,'Setup - Mix Design'!$A$5:$I$504,6,0)),"")</f>
        <v/>
      </c>
      <c r="K2299" s="33">
        <f>IFERROR(IF(OR(C2299="",D2299=""),"",D2299*VLOOKUP(C2299,'Setup - Mix Design'!$A$5:$I$504,7,0)),"")</f>
        <v/>
      </c>
    </row>
    <row r="2300">
      <c r="A2300" s="31" t="n"/>
      <c r="B2300" s="26" t="n"/>
      <c r="C2300" s="26" t="n"/>
      <c r="D2300" s="27" t="n"/>
      <c r="E2300" s="26" t="n"/>
      <c r="F2300" s="33">
        <f>IFERROR(IF(OR(C2300="",D2300=""),"",D2300*VLOOKUP(C2300,'Setup - Mix Design'!$A$5:$I$504,2,0)),"")</f>
        <v/>
      </c>
      <c r="G2300" s="33">
        <f>IFERROR(IF(OR(C2300="",D2300=""),"",D2300*VLOOKUP(C2300,'Setup - Mix Design'!$A$5:$I$504,3,0)),"")</f>
        <v/>
      </c>
      <c r="H2300" s="33">
        <f>IFERROR(IF(OR(C2300="",D2300=""),"",D2300*VLOOKUP(C2300,'Setup - Mix Design'!$A$5:$I$504,4,0)),"")</f>
        <v/>
      </c>
      <c r="I2300" s="33">
        <f>IFERROR(IF(OR(C2300="",D2300=""),"",D2300*VLOOKUP(C2300,'Setup - Mix Design'!$A$5:$I$504,5,0)),"")</f>
        <v/>
      </c>
      <c r="J2300" s="33">
        <f>IFERROR(IF(OR(C2300="",D2300=""),"",D2300*VLOOKUP(C2300,'Setup - Mix Design'!$A$5:$I$504,6,0)),"")</f>
        <v/>
      </c>
      <c r="K2300" s="33">
        <f>IFERROR(IF(OR(C2300="",D2300=""),"",D2300*VLOOKUP(C2300,'Setup - Mix Design'!$A$5:$I$504,7,0)),"")</f>
        <v/>
      </c>
    </row>
    <row r="2301">
      <c r="A2301" s="31" t="n"/>
      <c r="B2301" s="26" t="n"/>
      <c r="C2301" s="26" t="n"/>
      <c r="D2301" s="27" t="n"/>
      <c r="E2301" s="26" t="n"/>
      <c r="F2301" s="33">
        <f>IFERROR(IF(OR(C2301="",D2301=""),"",D2301*VLOOKUP(C2301,'Setup - Mix Design'!$A$5:$I$504,2,0)),"")</f>
        <v/>
      </c>
      <c r="G2301" s="33">
        <f>IFERROR(IF(OR(C2301="",D2301=""),"",D2301*VLOOKUP(C2301,'Setup - Mix Design'!$A$5:$I$504,3,0)),"")</f>
        <v/>
      </c>
      <c r="H2301" s="33">
        <f>IFERROR(IF(OR(C2301="",D2301=""),"",D2301*VLOOKUP(C2301,'Setup - Mix Design'!$A$5:$I$504,4,0)),"")</f>
        <v/>
      </c>
      <c r="I2301" s="33">
        <f>IFERROR(IF(OR(C2301="",D2301=""),"",D2301*VLOOKUP(C2301,'Setup - Mix Design'!$A$5:$I$504,5,0)),"")</f>
        <v/>
      </c>
      <c r="J2301" s="33">
        <f>IFERROR(IF(OR(C2301="",D2301=""),"",D2301*VLOOKUP(C2301,'Setup - Mix Design'!$A$5:$I$504,6,0)),"")</f>
        <v/>
      </c>
      <c r="K2301" s="33">
        <f>IFERROR(IF(OR(C2301="",D2301=""),"",D2301*VLOOKUP(C2301,'Setup - Mix Design'!$A$5:$I$504,7,0)),"")</f>
        <v/>
      </c>
    </row>
    <row r="2302">
      <c r="A2302" s="31" t="n"/>
      <c r="B2302" s="26" t="n"/>
      <c r="C2302" s="26" t="n"/>
      <c r="D2302" s="27" t="n"/>
      <c r="E2302" s="26" t="n"/>
      <c r="F2302" s="33">
        <f>IFERROR(IF(OR(C2302="",D2302=""),"",D2302*VLOOKUP(C2302,'Setup - Mix Design'!$A$5:$I$504,2,0)),"")</f>
        <v/>
      </c>
      <c r="G2302" s="33">
        <f>IFERROR(IF(OR(C2302="",D2302=""),"",D2302*VLOOKUP(C2302,'Setup - Mix Design'!$A$5:$I$504,3,0)),"")</f>
        <v/>
      </c>
      <c r="H2302" s="33">
        <f>IFERROR(IF(OR(C2302="",D2302=""),"",D2302*VLOOKUP(C2302,'Setup - Mix Design'!$A$5:$I$504,4,0)),"")</f>
        <v/>
      </c>
      <c r="I2302" s="33">
        <f>IFERROR(IF(OR(C2302="",D2302=""),"",D2302*VLOOKUP(C2302,'Setup - Mix Design'!$A$5:$I$504,5,0)),"")</f>
        <v/>
      </c>
      <c r="J2302" s="33">
        <f>IFERROR(IF(OR(C2302="",D2302=""),"",D2302*VLOOKUP(C2302,'Setup - Mix Design'!$A$5:$I$504,6,0)),"")</f>
        <v/>
      </c>
      <c r="K2302" s="33">
        <f>IFERROR(IF(OR(C2302="",D2302=""),"",D2302*VLOOKUP(C2302,'Setup - Mix Design'!$A$5:$I$504,7,0)),"")</f>
        <v/>
      </c>
    </row>
    <row r="2303">
      <c r="A2303" s="31" t="n"/>
      <c r="B2303" s="26" t="n"/>
      <c r="C2303" s="26" t="n"/>
      <c r="D2303" s="27" t="n"/>
      <c r="E2303" s="26" t="n"/>
      <c r="F2303" s="33">
        <f>IFERROR(IF(OR(C2303="",D2303=""),"",D2303*VLOOKUP(C2303,'Setup - Mix Design'!$A$5:$I$504,2,0)),"")</f>
        <v/>
      </c>
      <c r="G2303" s="33">
        <f>IFERROR(IF(OR(C2303="",D2303=""),"",D2303*VLOOKUP(C2303,'Setup - Mix Design'!$A$5:$I$504,3,0)),"")</f>
        <v/>
      </c>
      <c r="H2303" s="33">
        <f>IFERROR(IF(OR(C2303="",D2303=""),"",D2303*VLOOKUP(C2303,'Setup - Mix Design'!$A$5:$I$504,4,0)),"")</f>
        <v/>
      </c>
      <c r="I2303" s="33">
        <f>IFERROR(IF(OR(C2303="",D2303=""),"",D2303*VLOOKUP(C2303,'Setup - Mix Design'!$A$5:$I$504,5,0)),"")</f>
        <v/>
      </c>
      <c r="J2303" s="33">
        <f>IFERROR(IF(OR(C2303="",D2303=""),"",D2303*VLOOKUP(C2303,'Setup - Mix Design'!$A$5:$I$504,6,0)),"")</f>
        <v/>
      </c>
      <c r="K2303" s="33">
        <f>IFERROR(IF(OR(C2303="",D2303=""),"",D2303*VLOOKUP(C2303,'Setup - Mix Design'!$A$5:$I$504,7,0)),"")</f>
        <v/>
      </c>
    </row>
    <row r="2304">
      <c r="A2304" s="31" t="n"/>
      <c r="B2304" s="26" t="n"/>
      <c r="C2304" s="26" t="n"/>
      <c r="D2304" s="27" t="n"/>
      <c r="E2304" s="26" t="n"/>
      <c r="F2304" s="33">
        <f>IFERROR(IF(OR(C2304="",D2304=""),"",D2304*VLOOKUP(C2304,'Setup - Mix Design'!$A$5:$I$504,2,0)),"")</f>
        <v/>
      </c>
      <c r="G2304" s="33">
        <f>IFERROR(IF(OR(C2304="",D2304=""),"",D2304*VLOOKUP(C2304,'Setup - Mix Design'!$A$5:$I$504,3,0)),"")</f>
        <v/>
      </c>
      <c r="H2304" s="33">
        <f>IFERROR(IF(OR(C2304="",D2304=""),"",D2304*VLOOKUP(C2304,'Setup - Mix Design'!$A$5:$I$504,4,0)),"")</f>
        <v/>
      </c>
      <c r="I2304" s="33">
        <f>IFERROR(IF(OR(C2304="",D2304=""),"",D2304*VLOOKUP(C2304,'Setup - Mix Design'!$A$5:$I$504,5,0)),"")</f>
        <v/>
      </c>
      <c r="J2304" s="33">
        <f>IFERROR(IF(OR(C2304="",D2304=""),"",D2304*VLOOKUP(C2304,'Setup - Mix Design'!$A$5:$I$504,6,0)),"")</f>
        <v/>
      </c>
      <c r="K2304" s="33">
        <f>IFERROR(IF(OR(C2304="",D2304=""),"",D2304*VLOOKUP(C2304,'Setup - Mix Design'!$A$5:$I$504,7,0)),"")</f>
        <v/>
      </c>
    </row>
    <row r="2305">
      <c r="A2305" s="31" t="n"/>
      <c r="B2305" s="26" t="n"/>
      <c r="C2305" s="26" t="n"/>
      <c r="D2305" s="27" t="n"/>
      <c r="E2305" s="26" t="n"/>
      <c r="F2305" s="33">
        <f>IFERROR(IF(OR(C2305="",D2305=""),"",D2305*VLOOKUP(C2305,'Setup - Mix Design'!$A$5:$I$504,2,0)),"")</f>
        <v/>
      </c>
      <c r="G2305" s="33">
        <f>IFERROR(IF(OR(C2305="",D2305=""),"",D2305*VLOOKUP(C2305,'Setup - Mix Design'!$A$5:$I$504,3,0)),"")</f>
        <v/>
      </c>
      <c r="H2305" s="33">
        <f>IFERROR(IF(OR(C2305="",D2305=""),"",D2305*VLOOKUP(C2305,'Setup - Mix Design'!$A$5:$I$504,4,0)),"")</f>
        <v/>
      </c>
      <c r="I2305" s="33">
        <f>IFERROR(IF(OR(C2305="",D2305=""),"",D2305*VLOOKUP(C2305,'Setup - Mix Design'!$A$5:$I$504,5,0)),"")</f>
        <v/>
      </c>
      <c r="J2305" s="33">
        <f>IFERROR(IF(OR(C2305="",D2305=""),"",D2305*VLOOKUP(C2305,'Setup - Mix Design'!$A$5:$I$504,6,0)),"")</f>
        <v/>
      </c>
      <c r="K2305" s="33">
        <f>IFERROR(IF(OR(C2305="",D2305=""),"",D2305*VLOOKUP(C2305,'Setup - Mix Design'!$A$5:$I$504,7,0)),"")</f>
        <v/>
      </c>
    </row>
    <row r="2306">
      <c r="A2306" s="31" t="n"/>
      <c r="B2306" s="26" t="n"/>
      <c r="C2306" s="26" t="n"/>
      <c r="D2306" s="27" t="n"/>
      <c r="E2306" s="26" t="n"/>
      <c r="F2306" s="33">
        <f>IFERROR(IF(OR(C2306="",D2306=""),"",D2306*VLOOKUP(C2306,'Setup - Mix Design'!$A$5:$I$504,2,0)),"")</f>
        <v/>
      </c>
      <c r="G2306" s="33">
        <f>IFERROR(IF(OR(C2306="",D2306=""),"",D2306*VLOOKUP(C2306,'Setup - Mix Design'!$A$5:$I$504,3,0)),"")</f>
        <v/>
      </c>
      <c r="H2306" s="33">
        <f>IFERROR(IF(OR(C2306="",D2306=""),"",D2306*VLOOKUP(C2306,'Setup - Mix Design'!$A$5:$I$504,4,0)),"")</f>
        <v/>
      </c>
      <c r="I2306" s="33">
        <f>IFERROR(IF(OR(C2306="",D2306=""),"",D2306*VLOOKUP(C2306,'Setup - Mix Design'!$A$5:$I$504,5,0)),"")</f>
        <v/>
      </c>
      <c r="J2306" s="33">
        <f>IFERROR(IF(OR(C2306="",D2306=""),"",D2306*VLOOKUP(C2306,'Setup - Mix Design'!$A$5:$I$504,6,0)),"")</f>
        <v/>
      </c>
      <c r="K2306" s="33">
        <f>IFERROR(IF(OR(C2306="",D2306=""),"",D2306*VLOOKUP(C2306,'Setup - Mix Design'!$A$5:$I$504,7,0)),"")</f>
        <v/>
      </c>
    </row>
    <row r="2307">
      <c r="A2307" s="31" t="n"/>
      <c r="B2307" s="26" t="n"/>
      <c r="C2307" s="26" t="n"/>
      <c r="D2307" s="27" t="n"/>
      <c r="E2307" s="26" t="n"/>
      <c r="F2307" s="33">
        <f>IFERROR(IF(OR(C2307="",D2307=""),"",D2307*VLOOKUP(C2307,'Setup - Mix Design'!$A$5:$I$504,2,0)),"")</f>
        <v/>
      </c>
      <c r="G2307" s="33">
        <f>IFERROR(IF(OR(C2307="",D2307=""),"",D2307*VLOOKUP(C2307,'Setup - Mix Design'!$A$5:$I$504,3,0)),"")</f>
        <v/>
      </c>
      <c r="H2307" s="33">
        <f>IFERROR(IF(OR(C2307="",D2307=""),"",D2307*VLOOKUP(C2307,'Setup - Mix Design'!$A$5:$I$504,4,0)),"")</f>
        <v/>
      </c>
      <c r="I2307" s="33">
        <f>IFERROR(IF(OR(C2307="",D2307=""),"",D2307*VLOOKUP(C2307,'Setup - Mix Design'!$A$5:$I$504,5,0)),"")</f>
        <v/>
      </c>
      <c r="J2307" s="33">
        <f>IFERROR(IF(OR(C2307="",D2307=""),"",D2307*VLOOKUP(C2307,'Setup - Mix Design'!$A$5:$I$504,6,0)),"")</f>
        <v/>
      </c>
      <c r="K2307" s="33">
        <f>IFERROR(IF(OR(C2307="",D2307=""),"",D2307*VLOOKUP(C2307,'Setup - Mix Design'!$A$5:$I$504,7,0)),"")</f>
        <v/>
      </c>
    </row>
    <row r="2308">
      <c r="A2308" s="31" t="n"/>
      <c r="B2308" s="26" t="n"/>
      <c r="C2308" s="26" t="n"/>
      <c r="D2308" s="27" t="n"/>
      <c r="E2308" s="26" t="n"/>
      <c r="F2308" s="33">
        <f>IFERROR(IF(OR(C2308="",D2308=""),"",D2308*VLOOKUP(C2308,'Setup - Mix Design'!$A$5:$I$504,2,0)),"")</f>
        <v/>
      </c>
      <c r="G2308" s="33">
        <f>IFERROR(IF(OR(C2308="",D2308=""),"",D2308*VLOOKUP(C2308,'Setup - Mix Design'!$A$5:$I$504,3,0)),"")</f>
        <v/>
      </c>
      <c r="H2308" s="33">
        <f>IFERROR(IF(OR(C2308="",D2308=""),"",D2308*VLOOKUP(C2308,'Setup - Mix Design'!$A$5:$I$504,4,0)),"")</f>
        <v/>
      </c>
      <c r="I2308" s="33">
        <f>IFERROR(IF(OR(C2308="",D2308=""),"",D2308*VLOOKUP(C2308,'Setup - Mix Design'!$A$5:$I$504,5,0)),"")</f>
        <v/>
      </c>
      <c r="J2308" s="33">
        <f>IFERROR(IF(OR(C2308="",D2308=""),"",D2308*VLOOKUP(C2308,'Setup - Mix Design'!$A$5:$I$504,6,0)),"")</f>
        <v/>
      </c>
      <c r="K2308" s="33">
        <f>IFERROR(IF(OR(C2308="",D2308=""),"",D2308*VLOOKUP(C2308,'Setup - Mix Design'!$A$5:$I$504,7,0)),"")</f>
        <v/>
      </c>
    </row>
    <row r="2309">
      <c r="A2309" s="31" t="n"/>
      <c r="B2309" s="26" t="n"/>
      <c r="C2309" s="26" t="n"/>
      <c r="D2309" s="27" t="n"/>
      <c r="E2309" s="26" t="n"/>
      <c r="F2309" s="33">
        <f>IFERROR(IF(OR(C2309="",D2309=""),"",D2309*VLOOKUP(C2309,'Setup - Mix Design'!$A$5:$I$504,2,0)),"")</f>
        <v/>
      </c>
      <c r="G2309" s="33">
        <f>IFERROR(IF(OR(C2309="",D2309=""),"",D2309*VLOOKUP(C2309,'Setup - Mix Design'!$A$5:$I$504,3,0)),"")</f>
        <v/>
      </c>
      <c r="H2309" s="33">
        <f>IFERROR(IF(OR(C2309="",D2309=""),"",D2309*VLOOKUP(C2309,'Setup - Mix Design'!$A$5:$I$504,4,0)),"")</f>
        <v/>
      </c>
      <c r="I2309" s="33">
        <f>IFERROR(IF(OR(C2309="",D2309=""),"",D2309*VLOOKUP(C2309,'Setup - Mix Design'!$A$5:$I$504,5,0)),"")</f>
        <v/>
      </c>
      <c r="J2309" s="33">
        <f>IFERROR(IF(OR(C2309="",D2309=""),"",D2309*VLOOKUP(C2309,'Setup - Mix Design'!$A$5:$I$504,6,0)),"")</f>
        <v/>
      </c>
      <c r="K2309" s="33">
        <f>IFERROR(IF(OR(C2309="",D2309=""),"",D2309*VLOOKUP(C2309,'Setup - Mix Design'!$A$5:$I$504,7,0)),"")</f>
        <v/>
      </c>
    </row>
    <row r="2310">
      <c r="A2310" s="31" t="n"/>
      <c r="B2310" s="26" t="n"/>
      <c r="C2310" s="26" t="n"/>
      <c r="D2310" s="27" t="n"/>
      <c r="E2310" s="26" t="n"/>
      <c r="F2310" s="33">
        <f>IFERROR(IF(OR(C2310="",D2310=""),"",D2310*VLOOKUP(C2310,'Setup - Mix Design'!$A$5:$I$504,2,0)),"")</f>
        <v/>
      </c>
      <c r="G2310" s="33">
        <f>IFERROR(IF(OR(C2310="",D2310=""),"",D2310*VLOOKUP(C2310,'Setup - Mix Design'!$A$5:$I$504,3,0)),"")</f>
        <v/>
      </c>
      <c r="H2310" s="33">
        <f>IFERROR(IF(OR(C2310="",D2310=""),"",D2310*VLOOKUP(C2310,'Setup - Mix Design'!$A$5:$I$504,4,0)),"")</f>
        <v/>
      </c>
      <c r="I2310" s="33">
        <f>IFERROR(IF(OR(C2310="",D2310=""),"",D2310*VLOOKUP(C2310,'Setup - Mix Design'!$A$5:$I$504,5,0)),"")</f>
        <v/>
      </c>
      <c r="J2310" s="33">
        <f>IFERROR(IF(OR(C2310="",D2310=""),"",D2310*VLOOKUP(C2310,'Setup - Mix Design'!$A$5:$I$504,6,0)),"")</f>
        <v/>
      </c>
      <c r="K2310" s="33">
        <f>IFERROR(IF(OR(C2310="",D2310=""),"",D2310*VLOOKUP(C2310,'Setup - Mix Design'!$A$5:$I$504,7,0)),"")</f>
        <v/>
      </c>
    </row>
    <row r="2311">
      <c r="A2311" s="31" t="n"/>
      <c r="B2311" s="26" t="n"/>
      <c r="C2311" s="26" t="n"/>
      <c r="D2311" s="27" t="n"/>
      <c r="E2311" s="26" t="n"/>
      <c r="F2311" s="33">
        <f>IFERROR(IF(OR(C2311="",D2311=""),"",D2311*VLOOKUP(C2311,'Setup - Mix Design'!$A$5:$I$504,2,0)),"")</f>
        <v/>
      </c>
      <c r="G2311" s="33">
        <f>IFERROR(IF(OR(C2311="",D2311=""),"",D2311*VLOOKUP(C2311,'Setup - Mix Design'!$A$5:$I$504,3,0)),"")</f>
        <v/>
      </c>
      <c r="H2311" s="33">
        <f>IFERROR(IF(OR(C2311="",D2311=""),"",D2311*VLOOKUP(C2311,'Setup - Mix Design'!$A$5:$I$504,4,0)),"")</f>
        <v/>
      </c>
      <c r="I2311" s="33">
        <f>IFERROR(IF(OR(C2311="",D2311=""),"",D2311*VLOOKUP(C2311,'Setup - Mix Design'!$A$5:$I$504,5,0)),"")</f>
        <v/>
      </c>
      <c r="J2311" s="33">
        <f>IFERROR(IF(OR(C2311="",D2311=""),"",D2311*VLOOKUP(C2311,'Setup - Mix Design'!$A$5:$I$504,6,0)),"")</f>
        <v/>
      </c>
      <c r="K2311" s="33">
        <f>IFERROR(IF(OR(C2311="",D2311=""),"",D2311*VLOOKUP(C2311,'Setup - Mix Design'!$A$5:$I$504,7,0)),"")</f>
        <v/>
      </c>
    </row>
    <row r="2312">
      <c r="A2312" s="31" t="n"/>
      <c r="B2312" s="26" t="n"/>
      <c r="C2312" s="26" t="n"/>
      <c r="D2312" s="27" t="n"/>
      <c r="E2312" s="26" t="n"/>
      <c r="F2312" s="33">
        <f>IFERROR(IF(OR(C2312="",D2312=""),"",D2312*VLOOKUP(C2312,'Setup - Mix Design'!$A$5:$I$504,2,0)),"")</f>
        <v/>
      </c>
      <c r="G2312" s="33">
        <f>IFERROR(IF(OR(C2312="",D2312=""),"",D2312*VLOOKUP(C2312,'Setup - Mix Design'!$A$5:$I$504,3,0)),"")</f>
        <v/>
      </c>
      <c r="H2312" s="33">
        <f>IFERROR(IF(OR(C2312="",D2312=""),"",D2312*VLOOKUP(C2312,'Setup - Mix Design'!$A$5:$I$504,4,0)),"")</f>
        <v/>
      </c>
      <c r="I2312" s="33">
        <f>IFERROR(IF(OR(C2312="",D2312=""),"",D2312*VLOOKUP(C2312,'Setup - Mix Design'!$A$5:$I$504,5,0)),"")</f>
        <v/>
      </c>
      <c r="J2312" s="33">
        <f>IFERROR(IF(OR(C2312="",D2312=""),"",D2312*VLOOKUP(C2312,'Setup - Mix Design'!$A$5:$I$504,6,0)),"")</f>
        <v/>
      </c>
      <c r="K2312" s="33">
        <f>IFERROR(IF(OR(C2312="",D2312=""),"",D2312*VLOOKUP(C2312,'Setup - Mix Design'!$A$5:$I$504,7,0)),"")</f>
        <v/>
      </c>
    </row>
    <row r="2313">
      <c r="A2313" s="31" t="n"/>
      <c r="B2313" s="26" t="n"/>
      <c r="C2313" s="26" t="n"/>
      <c r="D2313" s="27" t="n"/>
      <c r="E2313" s="26" t="n"/>
      <c r="F2313" s="33">
        <f>IFERROR(IF(OR(C2313="",D2313=""),"",D2313*VLOOKUP(C2313,'Setup - Mix Design'!$A$5:$I$504,2,0)),"")</f>
        <v/>
      </c>
      <c r="G2313" s="33">
        <f>IFERROR(IF(OR(C2313="",D2313=""),"",D2313*VLOOKUP(C2313,'Setup - Mix Design'!$A$5:$I$504,3,0)),"")</f>
        <v/>
      </c>
      <c r="H2313" s="33">
        <f>IFERROR(IF(OR(C2313="",D2313=""),"",D2313*VLOOKUP(C2313,'Setup - Mix Design'!$A$5:$I$504,4,0)),"")</f>
        <v/>
      </c>
      <c r="I2313" s="33">
        <f>IFERROR(IF(OR(C2313="",D2313=""),"",D2313*VLOOKUP(C2313,'Setup - Mix Design'!$A$5:$I$504,5,0)),"")</f>
        <v/>
      </c>
      <c r="J2313" s="33">
        <f>IFERROR(IF(OR(C2313="",D2313=""),"",D2313*VLOOKUP(C2313,'Setup - Mix Design'!$A$5:$I$504,6,0)),"")</f>
        <v/>
      </c>
      <c r="K2313" s="33">
        <f>IFERROR(IF(OR(C2313="",D2313=""),"",D2313*VLOOKUP(C2313,'Setup - Mix Design'!$A$5:$I$504,7,0)),"")</f>
        <v/>
      </c>
    </row>
    <row r="2314">
      <c r="A2314" s="31" t="n"/>
      <c r="B2314" s="26" t="n"/>
      <c r="C2314" s="26" t="n"/>
      <c r="D2314" s="27" t="n"/>
      <c r="E2314" s="26" t="n"/>
      <c r="F2314" s="33">
        <f>IFERROR(IF(OR(C2314="",D2314=""),"",D2314*VLOOKUP(C2314,'Setup - Mix Design'!$A$5:$I$504,2,0)),"")</f>
        <v/>
      </c>
      <c r="G2314" s="33">
        <f>IFERROR(IF(OR(C2314="",D2314=""),"",D2314*VLOOKUP(C2314,'Setup - Mix Design'!$A$5:$I$504,3,0)),"")</f>
        <v/>
      </c>
      <c r="H2314" s="33">
        <f>IFERROR(IF(OR(C2314="",D2314=""),"",D2314*VLOOKUP(C2314,'Setup - Mix Design'!$A$5:$I$504,4,0)),"")</f>
        <v/>
      </c>
      <c r="I2314" s="33">
        <f>IFERROR(IF(OR(C2314="",D2314=""),"",D2314*VLOOKUP(C2314,'Setup - Mix Design'!$A$5:$I$504,5,0)),"")</f>
        <v/>
      </c>
      <c r="J2314" s="33">
        <f>IFERROR(IF(OR(C2314="",D2314=""),"",D2314*VLOOKUP(C2314,'Setup - Mix Design'!$A$5:$I$504,6,0)),"")</f>
        <v/>
      </c>
      <c r="K2314" s="33">
        <f>IFERROR(IF(OR(C2314="",D2314=""),"",D2314*VLOOKUP(C2314,'Setup - Mix Design'!$A$5:$I$504,7,0)),"")</f>
        <v/>
      </c>
    </row>
    <row r="2315">
      <c r="A2315" s="31" t="n"/>
      <c r="B2315" s="26" t="n"/>
      <c r="C2315" s="26" t="n"/>
      <c r="D2315" s="27" t="n"/>
      <c r="E2315" s="26" t="n"/>
      <c r="F2315" s="33">
        <f>IFERROR(IF(OR(C2315="",D2315=""),"",D2315*VLOOKUP(C2315,'Setup - Mix Design'!$A$5:$I$504,2,0)),"")</f>
        <v/>
      </c>
      <c r="G2315" s="33">
        <f>IFERROR(IF(OR(C2315="",D2315=""),"",D2315*VLOOKUP(C2315,'Setup - Mix Design'!$A$5:$I$504,3,0)),"")</f>
        <v/>
      </c>
      <c r="H2315" s="33">
        <f>IFERROR(IF(OR(C2315="",D2315=""),"",D2315*VLOOKUP(C2315,'Setup - Mix Design'!$A$5:$I$504,4,0)),"")</f>
        <v/>
      </c>
      <c r="I2315" s="33">
        <f>IFERROR(IF(OR(C2315="",D2315=""),"",D2315*VLOOKUP(C2315,'Setup - Mix Design'!$A$5:$I$504,5,0)),"")</f>
        <v/>
      </c>
      <c r="J2315" s="33">
        <f>IFERROR(IF(OR(C2315="",D2315=""),"",D2315*VLOOKUP(C2315,'Setup - Mix Design'!$A$5:$I$504,6,0)),"")</f>
        <v/>
      </c>
      <c r="K2315" s="33">
        <f>IFERROR(IF(OR(C2315="",D2315=""),"",D2315*VLOOKUP(C2315,'Setup - Mix Design'!$A$5:$I$504,7,0)),"")</f>
        <v/>
      </c>
    </row>
    <row r="2316">
      <c r="A2316" s="31" t="n"/>
      <c r="B2316" s="26" t="n"/>
      <c r="C2316" s="26" t="n"/>
      <c r="D2316" s="27" t="n"/>
      <c r="E2316" s="26" t="n"/>
      <c r="F2316" s="33">
        <f>IFERROR(IF(OR(C2316="",D2316=""),"",D2316*VLOOKUP(C2316,'Setup - Mix Design'!$A$5:$I$504,2,0)),"")</f>
        <v/>
      </c>
      <c r="G2316" s="33">
        <f>IFERROR(IF(OR(C2316="",D2316=""),"",D2316*VLOOKUP(C2316,'Setup - Mix Design'!$A$5:$I$504,3,0)),"")</f>
        <v/>
      </c>
      <c r="H2316" s="33">
        <f>IFERROR(IF(OR(C2316="",D2316=""),"",D2316*VLOOKUP(C2316,'Setup - Mix Design'!$A$5:$I$504,4,0)),"")</f>
        <v/>
      </c>
      <c r="I2316" s="33">
        <f>IFERROR(IF(OR(C2316="",D2316=""),"",D2316*VLOOKUP(C2316,'Setup - Mix Design'!$A$5:$I$504,5,0)),"")</f>
        <v/>
      </c>
      <c r="J2316" s="33">
        <f>IFERROR(IF(OR(C2316="",D2316=""),"",D2316*VLOOKUP(C2316,'Setup - Mix Design'!$A$5:$I$504,6,0)),"")</f>
        <v/>
      </c>
      <c r="K2316" s="33">
        <f>IFERROR(IF(OR(C2316="",D2316=""),"",D2316*VLOOKUP(C2316,'Setup - Mix Design'!$A$5:$I$504,7,0)),"")</f>
        <v/>
      </c>
    </row>
    <row r="2317">
      <c r="A2317" s="31" t="n"/>
      <c r="B2317" s="26" t="n"/>
      <c r="C2317" s="26" t="n"/>
      <c r="D2317" s="27" t="n"/>
      <c r="E2317" s="26" t="n"/>
      <c r="F2317" s="33">
        <f>IFERROR(IF(OR(C2317="",D2317=""),"",D2317*VLOOKUP(C2317,'Setup - Mix Design'!$A$5:$I$504,2,0)),"")</f>
        <v/>
      </c>
      <c r="G2317" s="33">
        <f>IFERROR(IF(OR(C2317="",D2317=""),"",D2317*VLOOKUP(C2317,'Setup - Mix Design'!$A$5:$I$504,3,0)),"")</f>
        <v/>
      </c>
      <c r="H2317" s="33">
        <f>IFERROR(IF(OR(C2317="",D2317=""),"",D2317*VLOOKUP(C2317,'Setup - Mix Design'!$A$5:$I$504,4,0)),"")</f>
        <v/>
      </c>
      <c r="I2317" s="33">
        <f>IFERROR(IF(OR(C2317="",D2317=""),"",D2317*VLOOKUP(C2317,'Setup - Mix Design'!$A$5:$I$504,5,0)),"")</f>
        <v/>
      </c>
      <c r="J2317" s="33">
        <f>IFERROR(IF(OR(C2317="",D2317=""),"",D2317*VLOOKUP(C2317,'Setup - Mix Design'!$A$5:$I$504,6,0)),"")</f>
        <v/>
      </c>
      <c r="K2317" s="33">
        <f>IFERROR(IF(OR(C2317="",D2317=""),"",D2317*VLOOKUP(C2317,'Setup - Mix Design'!$A$5:$I$504,7,0)),"")</f>
        <v/>
      </c>
    </row>
    <row r="2318">
      <c r="A2318" s="31" t="n"/>
      <c r="B2318" s="26" t="n"/>
      <c r="C2318" s="26" t="n"/>
      <c r="D2318" s="27" t="n"/>
      <c r="E2318" s="26" t="n"/>
      <c r="F2318" s="33">
        <f>IFERROR(IF(OR(C2318="",D2318=""),"",D2318*VLOOKUP(C2318,'Setup - Mix Design'!$A$5:$I$504,2,0)),"")</f>
        <v/>
      </c>
      <c r="G2318" s="33">
        <f>IFERROR(IF(OR(C2318="",D2318=""),"",D2318*VLOOKUP(C2318,'Setup - Mix Design'!$A$5:$I$504,3,0)),"")</f>
        <v/>
      </c>
      <c r="H2318" s="33">
        <f>IFERROR(IF(OR(C2318="",D2318=""),"",D2318*VLOOKUP(C2318,'Setup - Mix Design'!$A$5:$I$504,4,0)),"")</f>
        <v/>
      </c>
      <c r="I2318" s="33">
        <f>IFERROR(IF(OR(C2318="",D2318=""),"",D2318*VLOOKUP(C2318,'Setup - Mix Design'!$A$5:$I$504,5,0)),"")</f>
        <v/>
      </c>
      <c r="J2318" s="33">
        <f>IFERROR(IF(OR(C2318="",D2318=""),"",D2318*VLOOKUP(C2318,'Setup - Mix Design'!$A$5:$I$504,6,0)),"")</f>
        <v/>
      </c>
      <c r="K2318" s="33">
        <f>IFERROR(IF(OR(C2318="",D2318=""),"",D2318*VLOOKUP(C2318,'Setup - Mix Design'!$A$5:$I$504,7,0)),"")</f>
        <v/>
      </c>
    </row>
    <row r="2319">
      <c r="A2319" s="31" t="n"/>
      <c r="B2319" s="26" t="n"/>
      <c r="C2319" s="26" t="n"/>
      <c r="D2319" s="27" t="n"/>
      <c r="E2319" s="26" t="n"/>
      <c r="F2319" s="33">
        <f>IFERROR(IF(OR(C2319="",D2319=""),"",D2319*VLOOKUP(C2319,'Setup - Mix Design'!$A$5:$I$504,2,0)),"")</f>
        <v/>
      </c>
      <c r="G2319" s="33">
        <f>IFERROR(IF(OR(C2319="",D2319=""),"",D2319*VLOOKUP(C2319,'Setup - Mix Design'!$A$5:$I$504,3,0)),"")</f>
        <v/>
      </c>
      <c r="H2319" s="33">
        <f>IFERROR(IF(OR(C2319="",D2319=""),"",D2319*VLOOKUP(C2319,'Setup - Mix Design'!$A$5:$I$504,4,0)),"")</f>
        <v/>
      </c>
      <c r="I2319" s="33">
        <f>IFERROR(IF(OR(C2319="",D2319=""),"",D2319*VLOOKUP(C2319,'Setup - Mix Design'!$A$5:$I$504,5,0)),"")</f>
        <v/>
      </c>
      <c r="J2319" s="33">
        <f>IFERROR(IF(OR(C2319="",D2319=""),"",D2319*VLOOKUP(C2319,'Setup - Mix Design'!$A$5:$I$504,6,0)),"")</f>
        <v/>
      </c>
      <c r="K2319" s="33">
        <f>IFERROR(IF(OR(C2319="",D2319=""),"",D2319*VLOOKUP(C2319,'Setup - Mix Design'!$A$5:$I$504,7,0)),"")</f>
        <v/>
      </c>
    </row>
    <row r="2320">
      <c r="A2320" s="31" t="n"/>
      <c r="B2320" s="26" t="n"/>
      <c r="C2320" s="26" t="n"/>
      <c r="D2320" s="27" t="n"/>
      <c r="E2320" s="26" t="n"/>
      <c r="F2320" s="33">
        <f>IFERROR(IF(OR(C2320="",D2320=""),"",D2320*VLOOKUP(C2320,'Setup - Mix Design'!$A$5:$I$504,2,0)),"")</f>
        <v/>
      </c>
      <c r="G2320" s="33">
        <f>IFERROR(IF(OR(C2320="",D2320=""),"",D2320*VLOOKUP(C2320,'Setup - Mix Design'!$A$5:$I$504,3,0)),"")</f>
        <v/>
      </c>
      <c r="H2320" s="33">
        <f>IFERROR(IF(OR(C2320="",D2320=""),"",D2320*VLOOKUP(C2320,'Setup - Mix Design'!$A$5:$I$504,4,0)),"")</f>
        <v/>
      </c>
      <c r="I2320" s="33">
        <f>IFERROR(IF(OR(C2320="",D2320=""),"",D2320*VLOOKUP(C2320,'Setup - Mix Design'!$A$5:$I$504,5,0)),"")</f>
        <v/>
      </c>
      <c r="J2320" s="33">
        <f>IFERROR(IF(OR(C2320="",D2320=""),"",D2320*VLOOKUP(C2320,'Setup - Mix Design'!$A$5:$I$504,6,0)),"")</f>
        <v/>
      </c>
      <c r="K2320" s="33">
        <f>IFERROR(IF(OR(C2320="",D2320=""),"",D2320*VLOOKUP(C2320,'Setup - Mix Design'!$A$5:$I$504,7,0)),"")</f>
        <v/>
      </c>
    </row>
    <row r="2321">
      <c r="A2321" s="31" t="n"/>
      <c r="B2321" s="26" t="n"/>
      <c r="C2321" s="26" t="n"/>
      <c r="D2321" s="27" t="n"/>
      <c r="E2321" s="26" t="n"/>
      <c r="F2321" s="33">
        <f>IFERROR(IF(OR(C2321="",D2321=""),"",D2321*VLOOKUP(C2321,'Setup - Mix Design'!$A$5:$I$504,2,0)),"")</f>
        <v/>
      </c>
      <c r="G2321" s="33">
        <f>IFERROR(IF(OR(C2321="",D2321=""),"",D2321*VLOOKUP(C2321,'Setup - Mix Design'!$A$5:$I$504,3,0)),"")</f>
        <v/>
      </c>
      <c r="H2321" s="33">
        <f>IFERROR(IF(OR(C2321="",D2321=""),"",D2321*VLOOKUP(C2321,'Setup - Mix Design'!$A$5:$I$504,4,0)),"")</f>
        <v/>
      </c>
      <c r="I2321" s="33">
        <f>IFERROR(IF(OR(C2321="",D2321=""),"",D2321*VLOOKUP(C2321,'Setup - Mix Design'!$A$5:$I$504,5,0)),"")</f>
        <v/>
      </c>
      <c r="J2321" s="33">
        <f>IFERROR(IF(OR(C2321="",D2321=""),"",D2321*VLOOKUP(C2321,'Setup - Mix Design'!$A$5:$I$504,6,0)),"")</f>
        <v/>
      </c>
      <c r="K2321" s="33">
        <f>IFERROR(IF(OR(C2321="",D2321=""),"",D2321*VLOOKUP(C2321,'Setup - Mix Design'!$A$5:$I$504,7,0)),"")</f>
        <v/>
      </c>
    </row>
    <row r="2322">
      <c r="A2322" s="31" t="n"/>
      <c r="B2322" s="26" t="n"/>
      <c r="C2322" s="26" t="n"/>
      <c r="D2322" s="27" t="n"/>
      <c r="E2322" s="26" t="n"/>
      <c r="F2322" s="33">
        <f>IFERROR(IF(OR(C2322="",D2322=""),"",D2322*VLOOKUP(C2322,'Setup - Mix Design'!$A$5:$I$504,2,0)),"")</f>
        <v/>
      </c>
      <c r="G2322" s="33">
        <f>IFERROR(IF(OR(C2322="",D2322=""),"",D2322*VLOOKUP(C2322,'Setup - Mix Design'!$A$5:$I$504,3,0)),"")</f>
        <v/>
      </c>
      <c r="H2322" s="33">
        <f>IFERROR(IF(OR(C2322="",D2322=""),"",D2322*VLOOKUP(C2322,'Setup - Mix Design'!$A$5:$I$504,4,0)),"")</f>
        <v/>
      </c>
      <c r="I2322" s="33">
        <f>IFERROR(IF(OR(C2322="",D2322=""),"",D2322*VLOOKUP(C2322,'Setup - Mix Design'!$A$5:$I$504,5,0)),"")</f>
        <v/>
      </c>
      <c r="J2322" s="33">
        <f>IFERROR(IF(OR(C2322="",D2322=""),"",D2322*VLOOKUP(C2322,'Setup - Mix Design'!$A$5:$I$504,6,0)),"")</f>
        <v/>
      </c>
      <c r="K2322" s="33">
        <f>IFERROR(IF(OR(C2322="",D2322=""),"",D2322*VLOOKUP(C2322,'Setup - Mix Design'!$A$5:$I$504,7,0)),"")</f>
        <v/>
      </c>
    </row>
    <row r="2323">
      <c r="A2323" s="31" t="n"/>
      <c r="B2323" s="26" t="n"/>
      <c r="C2323" s="26" t="n"/>
      <c r="D2323" s="27" t="n"/>
      <c r="E2323" s="26" t="n"/>
      <c r="F2323" s="33">
        <f>IFERROR(IF(OR(C2323="",D2323=""),"",D2323*VLOOKUP(C2323,'Setup - Mix Design'!$A$5:$I$504,2,0)),"")</f>
        <v/>
      </c>
      <c r="G2323" s="33">
        <f>IFERROR(IF(OR(C2323="",D2323=""),"",D2323*VLOOKUP(C2323,'Setup - Mix Design'!$A$5:$I$504,3,0)),"")</f>
        <v/>
      </c>
      <c r="H2323" s="33">
        <f>IFERROR(IF(OR(C2323="",D2323=""),"",D2323*VLOOKUP(C2323,'Setup - Mix Design'!$A$5:$I$504,4,0)),"")</f>
        <v/>
      </c>
      <c r="I2323" s="33">
        <f>IFERROR(IF(OR(C2323="",D2323=""),"",D2323*VLOOKUP(C2323,'Setup - Mix Design'!$A$5:$I$504,5,0)),"")</f>
        <v/>
      </c>
      <c r="J2323" s="33">
        <f>IFERROR(IF(OR(C2323="",D2323=""),"",D2323*VLOOKUP(C2323,'Setup - Mix Design'!$A$5:$I$504,6,0)),"")</f>
        <v/>
      </c>
      <c r="K2323" s="33">
        <f>IFERROR(IF(OR(C2323="",D2323=""),"",D2323*VLOOKUP(C2323,'Setup - Mix Design'!$A$5:$I$504,7,0)),"")</f>
        <v/>
      </c>
    </row>
    <row r="2324">
      <c r="A2324" s="31" t="n"/>
      <c r="B2324" s="26" t="n"/>
      <c r="C2324" s="26" t="n"/>
      <c r="D2324" s="27" t="n"/>
      <c r="E2324" s="26" t="n"/>
      <c r="F2324" s="33">
        <f>IFERROR(IF(OR(C2324="",D2324=""),"",D2324*VLOOKUP(C2324,'Setup - Mix Design'!$A$5:$I$504,2,0)),"")</f>
        <v/>
      </c>
      <c r="G2324" s="33">
        <f>IFERROR(IF(OR(C2324="",D2324=""),"",D2324*VLOOKUP(C2324,'Setup - Mix Design'!$A$5:$I$504,3,0)),"")</f>
        <v/>
      </c>
      <c r="H2324" s="33">
        <f>IFERROR(IF(OR(C2324="",D2324=""),"",D2324*VLOOKUP(C2324,'Setup - Mix Design'!$A$5:$I$504,4,0)),"")</f>
        <v/>
      </c>
      <c r="I2324" s="33">
        <f>IFERROR(IF(OR(C2324="",D2324=""),"",D2324*VLOOKUP(C2324,'Setup - Mix Design'!$A$5:$I$504,5,0)),"")</f>
        <v/>
      </c>
      <c r="J2324" s="33">
        <f>IFERROR(IF(OR(C2324="",D2324=""),"",D2324*VLOOKUP(C2324,'Setup - Mix Design'!$A$5:$I$504,6,0)),"")</f>
        <v/>
      </c>
      <c r="K2324" s="33">
        <f>IFERROR(IF(OR(C2324="",D2324=""),"",D2324*VLOOKUP(C2324,'Setup - Mix Design'!$A$5:$I$504,7,0)),"")</f>
        <v/>
      </c>
    </row>
    <row r="2325">
      <c r="A2325" s="31" t="n"/>
      <c r="B2325" s="26" t="n"/>
      <c r="C2325" s="26" t="n"/>
      <c r="D2325" s="27" t="n"/>
      <c r="E2325" s="26" t="n"/>
      <c r="F2325" s="33">
        <f>IFERROR(IF(OR(C2325="",D2325=""),"",D2325*VLOOKUP(C2325,'Setup - Mix Design'!$A$5:$I$504,2,0)),"")</f>
        <v/>
      </c>
      <c r="G2325" s="33">
        <f>IFERROR(IF(OR(C2325="",D2325=""),"",D2325*VLOOKUP(C2325,'Setup - Mix Design'!$A$5:$I$504,3,0)),"")</f>
        <v/>
      </c>
      <c r="H2325" s="33">
        <f>IFERROR(IF(OR(C2325="",D2325=""),"",D2325*VLOOKUP(C2325,'Setup - Mix Design'!$A$5:$I$504,4,0)),"")</f>
        <v/>
      </c>
      <c r="I2325" s="33">
        <f>IFERROR(IF(OR(C2325="",D2325=""),"",D2325*VLOOKUP(C2325,'Setup - Mix Design'!$A$5:$I$504,5,0)),"")</f>
        <v/>
      </c>
      <c r="J2325" s="33">
        <f>IFERROR(IF(OR(C2325="",D2325=""),"",D2325*VLOOKUP(C2325,'Setup - Mix Design'!$A$5:$I$504,6,0)),"")</f>
        <v/>
      </c>
      <c r="K2325" s="33">
        <f>IFERROR(IF(OR(C2325="",D2325=""),"",D2325*VLOOKUP(C2325,'Setup - Mix Design'!$A$5:$I$504,7,0)),"")</f>
        <v/>
      </c>
    </row>
    <row r="2326">
      <c r="A2326" s="31" t="n"/>
      <c r="B2326" s="26" t="n"/>
      <c r="C2326" s="26" t="n"/>
      <c r="D2326" s="27" t="n"/>
      <c r="E2326" s="26" t="n"/>
      <c r="F2326" s="33">
        <f>IFERROR(IF(OR(C2326="",D2326=""),"",D2326*VLOOKUP(C2326,'Setup - Mix Design'!$A$5:$I$504,2,0)),"")</f>
        <v/>
      </c>
      <c r="G2326" s="33">
        <f>IFERROR(IF(OR(C2326="",D2326=""),"",D2326*VLOOKUP(C2326,'Setup - Mix Design'!$A$5:$I$504,3,0)),"")</f>
        <v/>
      </c>
      <c r="H2326" s="33">
        <f>IFERROR(IF(OR(C2326="",D2326=""),"",D2326*VLOOKUP(C2326,'Setup - Mix Design'!$A$5:$I$504,4,0)),"")</f>
        <v/>
      </c>
      <c r="I2326" s="33">
        <f>IFERROR(IF(OR(C2326="",D2326=""),"",D2326*VLOOKUP(C2326,'Setup - Mix Design'!$A$5:$I$504,5,0)),"")</f>
        <v/>
      </c>
      <c r="J2326" s="33">
        <f>IFERROR(IF(OR(C2326="",D2326=""),"",D2326*VLOOKUP(C2326,'Setup - Mix Design'!$A$5:$I$504,6,0)),"")</f>
        <v/>
      </c>
      <c r="K2326" s="33">
        <f>IFERROR(IF(OR(C2326="",D2326=""),"",D2326*VLOOKUP(C2326,'Setup - Mix Design'!$A$5:$I$504,7,0)),"")</f>
        <v/>
      </c>
    </row>
    <row r="2327">
      <c r="A2327" s="31" t="n"/>
      <c r="B2327" s="26" t="n"/>
      <c r="C2327" s="26" t="n"/>
      <c r="D2327" s="27" t="n"/>
      <c r="E2327" s="26" t="n"/>
      <c r="F2327" s="33">
        <f>IFERROR(IF(OR(C2327="",D2327=""),"",D2327*VLOOKUP(C2327,'Setup - Mix Design'!$A$5:$I$504,2,0)),"")</f>
        <v/>
      </c>
      <c r="G2327" s="33">
        <f>IFERROR(IF(OR(C2327="",D2327=""),"",D2327*VLOOKUP(C2327,'Setup - Mix Design'!$A$5:$I$504,3,0)),"")</f>
        <v/>
      </c>
      <c r="H2327" s="33">
        <f>IFERROR(IF(OR(C2327="",D2327=""),"",D2327*VLOOKUP(C2327,'Setup - Mix Design'!$A$5:$I$504,4,0)),"")</f>
        <v/>
      </c>
      <c r="I2327" s="33">
        <f>IFERROR(IF(OR(C2327="",D2327=""),"",D2327*VLOOKUP(C2327,'Setup - Mix Design'!$A$5:$I$504,5,0)),"")</f>
        <v/>
      </c>
      <c r="J2327" s="33">
        <f>IFERROR(IF(OR(C2327="",D2327=""),"",D2327*VLOOKUP(C2327,'Setup - Mix Design'!$A$5:$I$504,6,0)),"")</f>
        <v/>
      </c>
      <c r="K2327" s="33">
        <f>IFERROR(IF(OR(C2327="",D2327=""),"",D2327*VLOOKUP(C2327,'Setup - Mix Design'!$A$5:$I$504,7,0)),"")</f>
        <v/>
      </c>
    </row>
    <row r="2328">
      <c r="A2328" s="31" t="n"/>
      <c r="B2328" s="26" t="n"/>
      <c r="C2328" s="26" t="n"/>
      <c r="D2328" s="27" t="n"/>
      <c r="E2328" s="26" t="n"/>
      <c r="F2328" s="33">
        <f>IFERROR(IF(OR(C2328="",D2328=""),"",D2328*VLOOKUP(C2328,'Setup - Mix Design'!$A$5:$I$504,2,0)),"")</f>
        <v/>
      </c>
      <c r="G2328" s="33">
        <f>IFERROR(IF(OR(C2328="",D2328=""),"",D2328*VLOOKUP(C2328,'Setup - Mix Design'!$A$5:$I$504,3,0)),"")</f>
        <v/>
      </c>
      <c r="H2328" s="33">
        <f>IFERROR(IF(OR(C2328="",D2328=""),"",D2328*VLOOKUP(C2328,'Setup - Mix Design'!$A$5:$I$504,4,0)),"")</f>
        <v/>
      </c>
      <c r="I2328" s="33">
        <f>IFERROR(IF(OR(C2328="",D2328=""),"",D2328*VLOOKUP(C2328,'Setup - Mix Design'!$A$5:$I$504,5,0)),"")</f>
        <v/>
      </c>
      <c r="J2328" s="33">
        <f>IFERROR(IF(OR(C2328="",D2328=""),"",D2328*VLOOKUP(C2328,'Setup - Mix Design'!$A$5:$I$504,6,0)),"")</f>
        <v/>
      </c>
      <c r="K2328" s="33">
        <f>IFERROR(IF(OR(C2328="",D2328=""),"",D2328*VLOOKUP(C2328,'Setup - Mix Design'!$A$5:$I$504,7,0)),"")</f>
        <v/>
      </c>
    </row>
    <row r="2329">
      <c r="A2329" s="31" t="n"/>
      <c r="B2329" s="26" t="n"/>
      <c r="C2329" s="26" t="n"/>
      <c r="D2329" s="27" t="n"/>
      <c r="E2329" s="26" t="n"/>
      <c r="F2329" s="33">
        <f>IFERROR(IF(OR(C2329="",D2329=""),"",D2329*VLOOKUP(C2329,'Setup - Mix Design'!$A$5:$I$504,2,0)),"")</f>
        <v/>
      </c>
      <c r="G2329" s="33">
        <f>IFERROR(IF(OR(C2329="",D2329=""),"",D2329*VLOOKUP(C2329,'Setup - Mix Design'!$A$5:$I$504,3,0)),"")</f>
        <v/>
      </c>
      <c r="H2329" s="33">
        <f>IFERROR(IF(OR(C2329="",D2329=""),"",D2329*VLOOKUP(C2329,'Setup - Mix Design'!$A$5:$I$504,4,0)),"")</f>
        <v/>
      </c>
      <c r="I2329" s="33">
        <f>IFERROR(IF(OR(C2329="",D2329=""),"",D2329*VLOOKUP(C2329,'Setup - Mix Design'!$A$5:$I$504,5,0)),"")</f>
        <v/>
      </c>
      <c r="J2329" s="33">
        <f>IFERROR(IF(OR(C2329="",D2329=""),"",D2329*VLOOKUP(C2329,'Setup - Mix Design'!$A$5:$I$504,6,0)),"")</f>
        <v/>
      </c>
      <c r="K2329" s="33">
        <f>IFERROR(IF(OR(C2329="",D2329=""),"",D2329*VLOOKUP(C2329,'Setup - Mix Design'!$A$5:$I$504,7,0)),"")</f>
        <v/>
      </c>
    </row>
    <row r="2330">
      <c r="A2330" s="31" t="n"/>
      <c r="B2330" s="26" t="n"/>
      <c r="C2330" s="26" t="n"/>
      <c r="D2330" s="27" t="n"/>
      <c r="E2330" s="26" t="n"/>
      <c r="F2330" s="33">
        <f>IFERROR(IF(OR(C2330="",D2330=""),"",D2330*VLOOKUP(C2330,'Setup - Mix Design'!$A$5:$I$504,2,0)),"")</f>
        <v/>
      </c>
      <c r="G2330" s="33">
        <f>IFERROR(IF(OR(C2330="",D2330=""),"",D2330*VLOOKUP(C2330,'Setup - Mix Design'!$A$5:$I$504,3,0)),"")</f>
        <v/>
      </c>
      <c r="H2330" s="33">
        <f>IFERROR(IF(OR(C2330="",D2330=""),"",D2330*VLOOKUP(C2330,'Setup - Mix Design'!$A$5:$I$504,4,0)),"")</f>
        <v/>
      </c>
      <c r="I2330" s="33">
        <f>IFERROR(IF(OR(C2330="",D2330=""),"",D2330*VLOOKUP(C2330,'Setup - Mix Design'!$A$5:$I$504,5,0)),"")</f>
        <v/>
      </c>
      <c r="J2330" s="33">
        <f>IFERROR(IF(OR(C2330="",D2330=""),"",D2330*VLOOKUP(C2330,'Setup - Mix Design'!$A$5:$I$504,6,0)),"")</f>
        <v/>
      </c>
      <c r="K2330" s="33">
        <f>IFERROR(IF(OR(C2330="",D2330=""),"",D2330*VLOOKUP(C2330,'Setup - Mix Design'!$A$5:$I$504,7,0)),"")</f>
        <v/>
      </c>
    </row>
    <row r="2331">
      <c r="A2331" s="31" t="n"/>
      <c r="B2331" s="26" t="n"/>
      <c r="C2331" s="26" t="n"/>
      <c r="D2331" s="27" t="n"/>
      <c r="E2331" s="26" t="n"/>
      <c r="F2331" s="33">
        <f>IFERROR(IF(OR(C2331="",D2331=""),"",D2331*VLOOKUP(C2331,'Setup - Mix Design'!$A$5:$I$504,2,0)),"")</f>
        <v/>
      </c>
      <c r="G2331" s="33">
        <f>IFERROR(IF(OR(C2331="",D2331=""),"",D2331*VLOOKUP(C2331,'Setup - Mix Design'!$A$5:$I$504,3,0)),"")</f>
        <v/>
      </c>
      <c r="H2331" s="33">
        <f>IFERROR(IF(OR(C2331="",D2331=""),"",D2331*VLOOKUP(C2331,'Setup - Mix Design'!$A$5:$I$504,4,0)),"")</f>
        <v/>
      </c>
      <c r="I2331" s="33">
        <f>IFERROR(IF(OR(C2331="",D2331=""),"",D2331*VLOOKUP(C2331,'Setup - Mix Design'!$A$5:$I$504,5,0)),"")</f>
        <v/>
      </c>
      <c r="J2331" s="33">
        <f>IFERROR(IF(OR(C2331="",D2331=""),"",D2331*VLOOKUP(C2331,'Setup - Mix Design'!$A$5:$I$504,6,0)),"")</f>
        <v/>
      </c>
      <c r="K2331" s="33">
        <f>IFERROR(IF(OR(C2331="",D2331=""),"",D2331*VLOOKUP(C2331,'Setup - Mix Design'!$A$5:$I$504,7,0)),"")</f>
        <v/>
      </c>
    </row>
    <row r="2332">
      <c r="A2332" s="31" t="n"/>
      <c r="B2332" s="26" t="n"/>
      <c r="C2332" s="26" t="n"/>
      <c r="D2332" s="27" t="n"/>
      <c r="E2332" s="26" t="n"/>
      <c r="F2332" s="33">
        <f>IFERROR(IF(OR(C2332="",D2332=""),"",D2332*VLOOKUP(C2332,'Setup - Mix Design'!$A$5:$I$504,2,0)),"")</f>
        <v/>
      </c>
      <c r="G2332" s="33">
        <f>IFERROR(IF(OR(C2332="",D2332=""),"",D2332*VLOOKUP(C2332,'Setup - Mix Design'!$A$5:$I$504,3,0)),"")</f>
        <v/>
      </c>
      <c r="H2332" s="33">
        <f>IFERROR(IF(OR(C2332="",D2332=""),"",D2332*VLOOKUP(C2332,'Setup - Mix Design'!$A$5:$I$504,4,0)),"")</f>
        <v/>
      </c>
      <c r="I2332" s="33">
        <f>IFERROR(IF(OR(C2332="",D2332=""),"",D2332*VLOOKUP(C2332,'Setup - Mix Design'!$A$5:$I$504,5,0)),"")</f>
        <v/>
      </c>
      <c r="J2332" s="33">
        <f>IFERROR(IF(OR(C2332="",D2332=""),"",D2332*VLOOKUP(C2332,'Setup - Mix Design'!$A$5:$I$504,6,0)),"")</f>
        <v/>
      </c>
      <c r="K2332" s="33">
        <f>IFERROR(IF(OR(C2332="",D2332=""),"",D2332*VLOOKUP(C2332,'Setup - Mix Design'!$A$5:$I$504,7,0)),"")</f>
        <v/>
      </c>
    </row>
    <row r="2333">
      <c r="A2333" s="31" t="n"/>
      <c r="B2333" s="26" t="n"/>
      <c r="C2333" s="26" t="n"/>
      <c r="D2333" s="27" t="n"/>
      <c r="E2333" s="26" t="n"/>
      <c r="F2333" s="33">
        <f>IFERROR(IF(OR(C2333="",D2333=""),"",D2333*VLOOKUP(C2333,'Setup - Mix Design'!$A$5:$I$504,2,0)),"")</f>
        <v/>
      </c>
      <c r="G2333" s="33">
        <f>IFERROR(IF(OR(C2333="",D2333=""),"",D2333*VLOOKUP(C2333,'Setup - Mix Design'!$A$5:$I$504,3,0)),"")</f>
        <v/>
      </c>
      <c r="H2333" s="33">
        <f>IFERROR(IF(OR(C2333="",D2333=""),"",D2333*VLOOKUP(C2333,'Setup - Mix Design'!$A$5:$I$504,4,0)),"")</f>
        <v/>
      </c>
      <c r="I2333" s="33">
        <f>IFERROR(IF(OR(C2333="",D2333=""),"",D2333*VLOOKUP(C2333,'Setup - Mix Design'!$A$5:$I$504,5,0)),"")</f>
        <v/>
      </c>
      <c r="J2333" s="33">
        <f>IFERROR(IF(OR(C2333="",D2333=""),"",D2333*VLOOKUP(C2333,'Setup - Mix Design'!$A$5:$I$504,6,0)),"")</f>
        <v/>
      </c>
      <c r="K2333" s="33">
        <f>IFERROR(IF(OR(C2333="",D2333=""),"",D2333*VLOOKUP(C2333,'Setup - Mix Design'!$A$5:$I$504,7,0)),"")</f>
        <v/>
      </c>
    </row>
    <row r="2334">
      <c r="A2334" s="31" t="n"/>
      <c r="B2334" s="26" t="n"/>
      <c r="C2334" s="26" t="n"/>
      <c r="D2334" s="27" t="n"/>
      <c r="E2334" s="26" t="n"/>
      <c r="F2334" s="33">
        <f>IFERROR(IF(OR(C2334="",D2334=""),"",D2334*VLOOKUP(C2334,'Setup - Mix Design'!$A$5:$I$504,2,0)),"")</f>
        <v/>
      </c>
      <c r="G2334" s="33">
        <f>IFERROR(IF(OR(C2334="",D2334=""),"",D2334*VLOOKUP(C2334,'Setup - Mix Design'!$A$5:$I$504,3,0)),"")</f>
        <v/>
      </c>
      <c r="H2334" s="33">
        <f>IFERROR(IF(OR(C2334="",D2334=""),"",D2334*VLOOKUP(C2334,'Setup - Mix Design'!$A$5:$I$504,4,0)),"")</f>
        <v/>
      </c>
      <c r="I2334" s="33">
        <f>IFERROR(IF(OR(C2334="",D2334=""),"",D2334*VLOOKUP(C2334,'Setup - Mix Design'!$A$5:$I$504,5,0)),"")</f>
        <v/>
      </c>
      <c r="J2334" s="33">
        <f>IFERROR(IF(OR(C2334="",D2334=""),"",D2334*VLOOKUP(C2334,'Setup - Mix Design'!$A$5:$I$504,6,0)),"")</f>
        <v/>
      </c>
      <c r="K2334" s="33">
        <f>IFERROR(IF(OR(C2334="",D2334=""),"",D2334*VLOOKUP(C2334,'Setup - Mix Design'!$A$5:$I$504,7,0)),"")</f>
        <v/>
      </c>
    </row>
    <row r="2335">
      <c r="A2335" s="31" t="n"/>
      <c r="B2335" s="26" t="n"/>
      <c r="C2335" s="26" t="n"/>
      <c r="D2335" s="27" t="n"/>
      <c r="E2335" s="26" t="n"/>
      <c r="F2335" s="33">
        <f>IFERROR(IF(OR(C2335="",D2335=""),"",D2335*VLOOKUP(C2335,'Setup - Mix Design'!$A$5:$I$504,2,0)),"")</f>
        <v/>
      </c>
      <c r="G2335" s="33">
        <f>IFERROR(IF(OR(C2335="",D2335=""),"",D2335*VLOOKUP(C2335,'Setup - Mix Design'!$A$5:$I$504,3,0)),"")</f>
        <v/>
      </c>
      <c r="H2335" s="33">
        <f>IFERROR(IF(OR(C2335="",D2335=""),"",D2335*VLOOKUP(C2335,'Setup - Mix Design'!$A$5:$I$504,4,0)),"")</f>
        <v/>
      </c>
      <c r="I2335" s="33">
        <f>IFERROR(IF(OR(C2335="",D2335=""),"",D2335*VLOOKUP(C2335,'Setup - Mix Design'!$A$5:$I$504,5,0)),"")</f>
        <v/>
      </c>
      <c r="J2335" s="33">
        <f>IFERROR(IF(OR(C2335="",D2335=""),"",D2335*VLOOKUP(C2335,'Setup - Mix Design'!$A$5:$I$504,6,0)),"")</f>
        <v/>
      </c>
      <c r="K2335" s="33">
        <f>IFERROR(IF(OR(C2335="",D2335=""),"",D2335*VLOOKUP(C2335,'Setup - Mix Design'!$A$5:$I$504,7,0)),"")</f>
        <v/>
      </c>
    </row>
    <row r="2336">
      <c r="A2336" s="31" t="n"/>
      <c r="B2336" s="26" t="n"/>
      <c r="C2336" s="26" t="n"/>
      <c r="D2336" s="27" t="n"/>
      <c r="E2336" s="26" t="n"/>
      <c r="F2336" s="33">
        <f>IFERROR(IF(OR(C2336="",D2336=""),"",D2336*VLOOKUP(C2336,'Setup - Mix Design'!$A$5:$I$504,2,0)),"")</f>
        <v/>
      </c>
      <c r="G2336" s="33">
        <f>IFERROR(IF(OR(C2336="",D2336=""),"",D2336*VLOOKUP(C2336,'Setup - Mix Design'!$A$5:$I$504,3,0)),"")</f>
        <v/>
      </c>
      <c r="H2336" s="33">
        <f>IFERROR(IF(OR(C2336="",D2336=""),"",D2336*VLOOKUP(C2336,'Setup - Mix Design'!$A$5:$I$504,4,0)),"")</f>
        <v/>
      </c>
      <c r="I2336" s="33">
        <f>IFERROR(IF(OR(C2336="",D2336=""),"",D2336*VLOOKUP(C2336,'Setup - Mix Design'!$A$5:$I$504,5,0)),"")</f>
        <v/>
      </c>
      <c r="J2336" s="33">
        <f>IFERROR(IF(OR(C2336="",D2336=""),"",D2336*VLOOKUP(C2336,'Setup - Mix Design'!$A$5:$I$504,6,0)),"")</f>
        <v/>
      </c>
      <c r="K2336" s="33">
        <f>IFERROR(IF(OR(C2336="",D2336=""),"",D2336*VLOOKUP(C2336,'Setup - Mix Design'!$A$5:$I$504,7,0)),"")</f>
        <v/>
      </c>
    </row>
    <row r="2337">
      <c r="A2337" s="31" t="n"/>
      <c r="B2337" s="26" t="n"/>
      <c r="C2337" s="26" t="n"/>
      <c r="D2337" s="27" t="n"/>
      <c r="E2337" s="26" t="n"/>
      <c r="F2337" s="33">
        <f>IFERROR(IF(OR(C2337="",D2337=""),"",D2337*VLOOKUP(C2337,'Setup - Mix Design'!$A$5:$I$504,2,0)),"")</f>
        <v/>
      </c>
      <c r="G2337" s="33">
        <f>IFERROR(IF(OR(C2337="",D2337=""),"",D2337*VLOOKUP(C2337,'Setup - Mix Design'!$A$5:$I$504,3,0)),"")</f>
        <v/>
      </c>
      <c r="H2337" s="33">
        <f>IFERROR(IF(OR(C2337="",D2337=""),"",D2337*VLOOKUP(C2337,'Setup - Mix Design'!$A$5:$I$504,4,0)),"")</f>
        <v/>
      </c>
      <c r="I2337" s="33">
        <f>IFERROR(IF(OR(C2337="",D2337=""),"",D2337*VLOOKUP(C2337,'Setup - Mix Design'!$A$5:$I$504,5,0)),"")</f>
        <v/>
      </c>
      <c r="J2337" s="33">
        <f>IFERROR(IF(OR(C2337="",D2337=""),"",D2337*VLOOKUP(C2337,'Setup - Mix Design'!$A$5:$I$504,6,0)),"")</f>
        <v/>
      </c>
      <c r="K2337" s="33">
        <f>IFERROR(IF(OR(C2337="",D2337=""),"",D2337*VLOOKUP(C2337,'Setup - Mix Design'!$A$5:$I$504,7,0)),"")</f>
        <v/>
      </c>
    </row>
    <row r="2338">
      <c r="A2338" s="31" t="n"/>
      <c r="B2338" s="26" t="n"/>
      <c r="C2338" s="26" t="n"/>
      <c r="D2338" s="27" t="n"/>
      <c r="E2338" s="26" t="n"/>
      <c r="F2338" s="33">
        <f>IFERROR(IF(OR(C2338="",D2338=""),"",D2338*VLOOKUP(C2338,'Setup - Mix Design'!$A$5:$I$504,2,0)),"")</f>
        <v/>
      </c>
      <c r="G2338" s="33">
        <f>IFERROR(IF(OR(C2338="",D2338=""),"",D2338*VLOOKUP(C2338,'Setup - Mix Design'!$A$5:$I$504,3,0)),"")</f>
        <v/>
      </c>
      <c r="H2338" s="33">
        <f>IFERROR(IF(OR(C2338="",D2338=""),"",D2338*VLOOKUP(C2338,'Setup - Mix Design'!$A$5:$I$504,4,0)),"")</f>
        <v/>
      </c>
      <c r="I2338" s="33">
        <f>IFERROR(IF(OR(C2338="",D2338=""),"",D2338*VLOOKUP(C2338,'Setup - Mix Design'!$A$5:$I$504,5,0)),"")</f>
        <v/>
      </c>
      <c r="J2338" s="33">
        <f>IFERROR(IF(OR(C2338="",D2338=""),"",D2338*VLOOKUP(C2338,'Setup - Mix Design'!$A$5:$I$504,6,0)),"")</f>
        <v/>
      </c>
      <c r="K2338" s="33">
        <f>IFERROR(IF(OR(C2338="",D2338=""),"",D2338*VLOOKUP(C2338,'Setup - Mix Design'!$A$5:$I$504,7,0)),"")</f>
        <v/>
      </c>
    </row>
    <row r="2339">
      <c r="A2339" s="31" t="n"/>
      <c r="B2339" s="26" t="n"/>
      <c r="C2339" s="26" t="n"/>
      <c r="D2339" s="27" t="n"/>
      <c r="E2339" s="26" t="n"/>
      <c r="F2339" s="33">
        <f>IFERROR(IF(OR(C2339="",D2339=""),"",D2339*VLOOKUP(C2339,'Setup - Mix Design'!$A$5:$I$504,2,0)),"")</f>
        <v/>
      </c>
      <c r="G2339" s="33">
        <f>IFERROR(IF(OR(C2339="",D2339=""),"",D2339*VLOOKUP(C2339,'Setup - Mix Design'!$A$5:$I$504,3,0)),"")</f>
        <v/>
      </c>
      <c r="H2339" s="33">
        <f>IFERROR(IF(OR(C2339="",D2339=""),"",D2339*VLOOKUP(C2339,'Setup - Mix Design'!$A$5:$I$504,4,0)),"")</f>
        <v/>
      </c>
      <c r="I2339" s="33">
        <f>IFERROR(IF(OR(C2339="",D2339=""),"",D2339*VLOOKUP(C2339,'Setup - Mix Design'!$A$5:$I$504,5,0)),"")</f>
        <v/>
      </c>
      <c r="J2339" s="33">
        <f>IFERROR(IF(OR(C2339="",D2339=""),"",D2339*VLOOKUP(C2339,'Setup - Mix Design'!$A$5:$I$504,6,0)),"")</f>
        <v/>
      </c>
      <c r="K2339" s="33">
        <f>IFERROR(IF(OR(C2339="",D2339=""),"",D2339*VLOOKUP(C2339,'Setup - Mix Design'!$A$5:$I$504,7,0)),"")</f>
        <v/>
      </c>
    </row>
    <row r="2340">
      <c r="A2340" s="31" t="n"/>
      <c r="B2340" s="26" t="n"/>
      <c r="C2340" s="26" t="n"/>
      <c r="D2340" s="27" t="n"/>
      <c r="E2340" s="26" t="n"/>
      <c r="F2340" s="33">
        <f>IFERROR(IF(OR(C2340="",D2340=""),"",D2340*VLOOKUP(C2340,'Setup - Mix Design'!$A$5:$I$504,2,0)),"")</f>
        <v/>
      </c>
      <c r="G2340" s="33">
        <f>IFERROR(IF(OR(C2340="",D2340=""),"",D2340*VLOOKUP(C2340,'Setup - Mix Design'!$A$5:$I$504,3,0)),"")</f>
        <v/>
      </c>
      <c r="H2340" s="33">
        <f>IFERROR(IF(OR(C2340="",D2340=""),"",D2340*VLOOKUP(C2340,'Setup - Mix Design'!$A$5:$I$504,4,0)),"")</f>
        <v/>
      </c>
      <c r="I2340" s="33">
        <f>IFERROR(IF(OR(C2340="",D2340=""),"",D2340*VLOOKUP(C2340,'Setup - Mix Design'!$A$5:$I$504,5,0)),"")</f>
        <v/>
      </c>
      <c r="J2340" s="33">
        <f>IFERROR(IF(OR(C2340="",D2340=""),"",D2340*VLOOKUP(C2340,'Setup - Mix Design'!$A$5:$I$504,6,0)),"")</f>
        <v/>
      </c>
      <c r="K2340" s="33">
        <f>IFERROR(IF(OR(C2340="",D2340=""),"",D2340*VLOOKUP(C2340,'Setup - Mix Design'!$A$5:$I$504,7,0)),"")</f>
        <v/>
      </c>
    </row>
    <row r="2341">
      <c r="A2341" s="31" t="n"/>
      <c r="B2341" s="26" t="n"/>
      <c r="C2341" s="26" t="n"/>
      <c r="D2341" s="27" t="n"/>
      <c r="E2341" s="26" t="n"/>
      <c r="F2341" s="33">
        <f>IFERROR(IF(OR(C2341="",D2341=""),"",D2341*VLOOKUP(C2341,'Setup - Mix Design'!$A$5:$I$504,2,0)),"")</f>
        <v/>
      </c>
      <c r="G2341" s="33">
        <f>IFERROR(IF(OR(C2341="",D2341=""),"",D2341*VLOOKUP(C2341,'Setup - Mix Design'!$A$5:$I$504,3,0)),"")</f>
        <v/>
      </c>
      <c r="H2341" s="33">
        <f>IFERROR(IF(OR(C2341="",D2341=""),"",D2341*VLOOKUP(C2341,'Setup - Mix Design'!$A$5:$I$504,4,0)),"")</f>
        <v/>
      </c>
      <c r="I2341" s="33">
        <f>IFERROR(IF(OR(C2341="",D2341=""),"",D2341*VLOOKUP(C2341,'Setup - Mix Design'!$A$5:$I$504,5,0)),"")</f>
        <v/>
      </c>
      <c r="J2341" s="33">
        <f>IFERROR(IF(OR(C2341="",D2341=""),"",D2341*VLOOKUP(C2341,'Setup - Mix Design'!$A$5:$I$504,6,0)),"")</f>
        <v/>
      </c>
      <c r="K2341" s="33">
        <f>IFERROR(IF(OR(C2341="",D2341=""),"",D2341*VLOOKUP(C2341,'Setup - Mix Design'!$A$5:$I$504,7,0)),"")</f>
        <v/>
      </c>
    </row>
    <row r="2342">
      <c r="A2342" s="31" t="n"/>
      <c r="B2342" s="26" t="n"/>
      <c r="C2342" s="26" t="n"/>
      <c r="D2342" s="27" t="n"/>
      <c r="E2342" s="26" t="n"/>
      <c r="F2342" s="33">
        <f>IFERROR(IF(OR(C2342="",D2342=""),"",D2342*VLOOKUP(C2342,'Setup - Mix Design'!$A$5:$I$504,2,0)),"")</f>
        <v/>
      </c>
      <c r="G2342" s="33">
        <f>IFERROR(IF(OR(C2342="",D2342=""),"",D2342*VLOOKUP(C2342,'Setup - Mix Design'!$A$5:$I$504,3,0)),"")</f>
        <v/>
      </c>
      <c r="H2342" s="33">
        <f>IFERROR(IF(OR(C2342="",D2342=""),"",D2342*VLOOKUP(C2342,'Setup - Mix Design'!$A$5:$I$504,4,0)),"")</f>
        <v/>
      </c>
      <c r="I2342" s="33">
        <f>IFERROR(IF(OR(C2342="",D2342=""),"",D2342*VLOOKUP(C2342,'Setup - Mix Design'!$A$5:$I$504,5,0)),"")</f>
        <v/>
      </c>
      <c r="J2342" s="33">
        <f>IFERROR(IF(OR(C2342="",D2342=""),"",D2342*VLOOKUP(C2342,'Setup - Mix Design'!$A$5:$I$504,6,0)),"")</f>
        <v/>
      </c>
      <c r="K2342" s="33">
        <f>IFERROR(IF(OR(C2342="",D2342=""),"",D2342*VLOOKUP(C2342,'Setup - Mix Design'!$A$5:$I$504,7,0)),"")</f>
        <v/>
      </c>
    </row>
    <row r="2343">
      <c r="A2343" s="31" t="n"/>
      <c r="B2343" s="26" t="n"/>
      <c r="C2343" s="26" t="n"/>
      <c r="D2343" s="27" t="n"/>
      <c r="E2343" s="26" t="n"/>
      <c r="F2343" s="33">
        <f>IFERROR(IF(OR(C2343="",D2343=""),"",D2343*VLOOKUP(C2343,'Setup - Mix Design'!$A$5:$I$504,2,0)),"")</f>
        <v/>
      </c>
      <c r="G2343" s="33">
        <f>IFERROR(IF(OR(C2343="",D2343=""),"",D2343*VLOOKUP(C2343,'Setup - Mix Design'!$A$5:$I$504,3,0)),"")</f>
        <v/>
      </c>
      <c r="H2343" s="33">
        <f>IFERROR(IF(OR(C2343="",D2343=""),"",D2343*VLOOKUP(C2343,'Setup - Mix Design'!$A$5:$I$504,4,0)),"")</f>
        <v/>
      </c>
      <c r="I2343" s="33">
        <f>IFERROR(IF(OR(C2343="",D2343=""),"",D2343*VLOOKUP(C2343,'Setup - Mix Design'!$A$5:$I$504,5,0)),"")</f>
        <v/>
      </c>
      <c r="J2343" s="33">
        <f>IFERROR(IF(OR(C2343="",D2343=""),"",D2343*VLOOKUP(C2343,'Setup - Mix Design'!$A$5:$I$504,6,0)),"")</f>
        <v/>
      </c>
      <c r="K2343" s="33">
        <f>IFERROR(IF(OR(C2343="",D2343=""),"",D2343*VLOOKUP(C2343,'Setup - Mix Design'!$A$5:$I$504,7,0)),"")</f>
        <v/>
      </c>
    </row>
    <row r="2344">
      <c r="A2344" s="31" t="n"/>
      <c r="B2344" s="26" t="n"/>
      <c r="C2344" s="26" t="n"/>
      <c r="D2344" s="27" t="n"/>
      <c r="E2344" s="26" t="n"/>
      <c r="F2344" s="33">
        <f>IFERROR(IF(OR(C2344="",D2344=""),"",D2344*VLOOKUP(C2344,'Setup - Mix Design'!$A$5:$I$504,2,0)),"")</f>
        <v/>
      </c>
      <c r="G2344" s="33">
        <f>IFERROR(IF(OR(C2344="",D2344=""),"",D2344*VLOOKUP(C2344,'Setup - Mix Design'!$A$5:$I$504,3,0)),"")</f>
        <v/>
      </c>
      <c r="H2344" s="33">
        <f>IFERROR(IF(OR(C2344="",D2344=""),"",D2344*VLOOKUP(C2344,'Setup - Mix Design'!$A$5:$I$504,4,0)),"")</f>
        <v/>
      </c>
      <c r="I2344" s="33">
        <f>IFERROR(IF(OR(C2344="",D2344=""),"",D2344*VLOOKUP(C2344,'Setup - Mix Design'!$A$5:$I$504,5,0)),"")</f>
        <v/>
      </c>
      <c r="J2344" s="33">
        <f>IFERROR(IF(OR(C2344="",D2344=""),"",D2344*VLOOKUP(C2344,'Setup - Mix Design'!$A$5:$I$504,6,0)),"")</f>
        <v/>
      </c>
      <c r="K2344" s="33">
        <f>IFERROR(IF(OR(C2344="",D2344=""),"",D2344*VLOOKUP(C2344,'Setup - Mix Design'!$A$5:$I$504,7,0)),"")</f>
        <v/>
      </c>
    </row>
    <row r="2345">
      <c r="A2345" s="31" t="n"/>
      <c r="B2345" s="26" t="n"/>
      <c r="C2345" s="26" t="n"/>
      <c r="D2345" s="27" t="n"/>
      <c r="E2345" s="26" t="n"/>
      <c r="F2345" s="33">
        <f>IFERROR(IF(OR(C2345="",D2345=""),"",D2345*VLOOKUP(C2345,'Setup - Mix Design'!$A$5:$I$504,2,0)),"")</f>
        <v/>
      </c>
      <c r="G2345" s="33">
        <f>IFERROR(IF(OR(C2345="",D2345=""),"",D2345*VLOOKUP(C2345,'Setup - Mix Design'!$A$5:$I$504,3,0)),"")</f>
        <v/>
      </c>
      <c r="H2345" s="33">
        <f>IFERROR(IF(OR(C2345="",D2345=""),"",D2345*VLOOKUP(C2345,'Setup - Mix Design'!$A$5:$I$504,4,0)),"")</f>
        <v/>
      </c>
      <c r="I2345" s="33">
        <f>IFERROR(IF(OR(C2345="",D2345=""),"",D2345*VLOOKUP(C2345,'Setup - Mix Design'!$A$5:$I$504,5,0)),"")</f>
        <v/>
      </c>
      <c r="J2345" s="33">
        <f>IFERROR(IF(OR(C2345="",D2345=""),"",D2345*VLOOKUP(C2345,'Setup - Mix Design'!$A$5:$I$504,6,0)),"")</f>
        <v/>
      </c>
      <c r="K2345" s="33">
        <f>IFERROR(IF(OR(C2345="",D2345=""),"",D2345*VLOOKUP(C2345,'Setup - Mix Design'!$A$5:$I$504,7,0)),"")</f>
        <v/>
      </c>
    </row>
    <row r="2346">
      <c r="A2346" s="31" t="n"/>
      <c r="B2346" s="26" t="n"/>
      <c r="C2346" s="26" t="n"/>
      <c r="D2346" s="27" t="n"/>
      <c r="E2346" s="26" t="n"/>
      <c r="F2346" s="33">
        <f>IFERROR(IF(OR(C2346="",D2346=""),"",D2346*VLOOKUP(C2346,'Setup - Mix Design'!$A$5:$I$504,2,0)),"")</f>
        <v/>
      </c>
      <c r="G2346" s="33">
        <f>IFERROR(IF(OR(C2346="",D2346=""),"",D2346*VLOOKUP(C2346,'Setup - Mix Design'!$A$5:$I$504,3,0)),"")</f>
        <v/>
      </c>
      <c r="H2346" s="33">
        <f>IFERROR(IF(OR(C2346="",D2346=""),"",D2346*VLOOKUP(C2346,'Setup - Mix Design'!$A$5:$I$504,4,0)),"")</f>
        <v/>
      </c>
      <c r="I2346" s="33">
        <f>IFERROR(IF(OR(C2346="",D2346=""),"",D2346*VLOOKUP(C2346,'Setup - Mix Design'!$A$5:$I$504,5,0)),"")</f>
        <v/>
      </c>
      <c r="J2346" s="33">
        <f>IFERROR(IF(OR(C2346="",D2346=""),"",D2346*VLOOKUP(C2346,'Setup - Mix Design'!$A$5:$I$504,6,0)),"")</f>
        <v/>
      </c>
      <c r="K2346" s="33">
        <f>IFERROR(IF(OR(C2346="",D2346=""),"",D2346*VLOOKUP(C2346,'Setup - Mix Design'!$A$5:$I$504,7,0)),"")</f>
        <v/>
      </c>
    </row>
    <row r="2347">
      <c r="A2347" s="31" t="n"/>
      <c r="B2347" s="26" t="n"/>
      <c r="C2347" s="26" t="n"/>
      <c r="D2347" s="27" t="n"/>
      <c r="E2347" s="26" t="n"/>
      <c r="F2347" s="33">
        <f>IFERROR(IF(OR(C2347="",D2347=""),"",D2347*VLOOKUP(C2347,'Setup - Mix Design'!$A$5:$I$504,2,0)),"")</f>
        <v/>
      </c>
      <c r="G2347" s="33">
        <f>IFERROR(IF(OR(C2347="",D2347=""),"",D2347*VLOOKUP(C2347,'Setup - Mix Design'!$A$5:$I$504,3,0)),"")</f>
        <v/>
      </c>
      <c r="H2347" s="33">
        <f>IFERROR(IF(OR(C2347="",D2347=""),"",D2347*VLOOKUP(C2347,'Setup - Mix Design'!$A$5:$I$504,4,0)),"")</f>
        <v/>
      </c>
      <c r="I2347" s="33">
        <f>IFERROR(IF(OR(C2347="",D2347=""),"",D2347*VLOOKUP(C2347,'Setup - Mix Design'!$A$5:$I$504,5,0)),"")</f>
        <v/>
      </c>
      <c r="J2347" s="33">
        <f>IFERROR(IF(OR(C2347="",D2347=""),"",D2347*VLOOKUP(C2347,'Setup - Mix Design'!$A$5:$I$504,6,0)),"")</f>
        <v/>
      </c>
      <c r="K2347" s="33">
        <f>IFERROR(IF(OR(C2347="",D2347=""),"",D2347*VLOOKUP(C2347,'Setup - Mix Design'!$A$5:$I$504,7,0)),"")</f>
        <v/>
      </c>
    </row>
    <row r="2348">
      <c r="A2348" s="31" t="n"/>
      <c r="B2348" s="26" t="n"/>
      <c r="C2348" s="26" t="n"/>
      <c r="D2348" s="27" t="n"/>
      <c r="E2348" s="26" t="n"/>
      <c r="F2348" s="33">
        <f>IFERROR(IF(OR(C2348="",D2348=""),"",D2348*VLOOKUP(C2348,'Setup - Mix Design'!$A$5:$I$504,2,0)),"")</f>
        <v/>
      </c>
      <c r="G2348" s="33">
        <f>IFERROR(IF(OR(C2348="",D2348=""),"",D2348*VLOOKUP(C2348,'Setup - Mix Design'!$A$5:$I$504,3,0)),"")</f>
        <v/>
      </c>
      <c r="H2348" s="33">
        <f>IFERROR(IF(OR(C2348="",D2348=""),"",D2348*VLOOKUP(C2348,'Setup - Mix Design'!$A$5:$I$504,4,0)),"")</f>
        <v/>
      </c>
      <c r="I2348" s="33">
        <f>IFERROR(IF(OR(C2348="",D2348=""),"",D2348*VLOOKUP(C2348,'Setup - Mix Design'!$A$5:$I$504,5,0)),"")</f>
        <v/>
      </c>
      <c r="J2348" s="33">
        <f>IFERROR(IF(OR(C2348="",D2348=""),"",D2348*VLOOKUP(C2348,'Setup - Mix Design'!$A$5:$I$504,6,0)),"")</f>
        <v/>
      </c>
      <c r="K2348" s="33">
        <f>IFERROR(IF(OR(C2348="",D2348=""),"",D2348*VLOOKUP(C2348,'Setup - Mix Design'!$A$5:$I$504,7,0)),"")</f>
        <v/>
      </c>
    </row>
    <row r="2349">
      <c r="A2349" s="31" t="n"/>
      <c r="B2349" s="26" t="n"/>
      <c r="C2349" s="26" t="n"/>
      <c r="D2349" s="27" t="n"/>
      <c r="E2349" s="26" t="n"/>
      <c r="F2349" s="33">
        <f>IFERROR(IF(OR(C2349="",D2349=""),"",D2349*VLOOKUP(C2349,'Setup - Mix Design'!$A$5:$I$504,2,0)),"")</f>
        <v/>
      </c>
      <c r="G2349" s="33">
        <f>IFERROR(IF(OR(C2349="",D2349=""),"",D2349*VLOOKUP(C2349,'Setup - Mix Design'!$A$5:$I$504,3,0)),"")</f>
        <v/>
      </c>
      <c r="H2349" s="33">
        <f>IFERROR(IF(OR(C2349="",D2349=""),"",D2349*VLOOKUP(C2349,'Setup - Mix Design'!$A$5:$I$504,4,0)),"")</f>
        <v/>
      </c>
      <c r="I2349" s="33">
        <f>IFERROR(IF(OR(C2349="",D2349=""),"",D2349*VLOOKUP(C2349,'Setup - Mix Design'!$A$5:$I$504,5,0)),"")</f>
        <v/>
      </c>
      <c r="J2349" s="33">
        <f>IFERROR(IF(OR(C2349="",D2349=""),"",D2349*VLOOKUP(C2349,'Setup - Mix Design'!$A$5:$I$504,6,0)),"")</f>
        <v/>
      </c>
      <c r="K2349" s="33">
        <f>IFERROR(IF(OR(C2349="",D2349=""),"",D2349*VLOOKUP(C2349,'Setup - Mix Design'!$A$5:$I$504,7,0)),"")</f>
        <v/>
      </c>
    </row>
    <row r="2350">
      <c r="A2350" s="31" t="n"/>
      <c r="B2350" s="26" t="n"/>
      <c r="C2350" s="26" t="n"/>
      <c r="D2350" s="27" t="n"/>
      <c r="E2350" s="26" t="n"/>
      <c r="F2350" s="33">
        <f>IFERROR(IF(OR(C2350="",D2350=""),"",D2350*VLOOKUP(C2350,'Setup - Mix Design'!$A$5:$I$504,2,0)),"")</f>
        <v/>
      </c>
      <c r="G2350" s="33">
        <f>IFERROR(IF(OR(C2350="",D2350=""),"",D2350*VLOOKUP(C2350,'Setup - Mix Design'!$A$5:$I$504,3,0)),"")</f>
        <v/>
      </c>
      <c r="H2350" s="33">
        <f>IFERROR(IF(OR(C2350="",D2350=""),"",D2350*VLOOKUP(C2350,'Setup - Mix Design'!$A$5:$I$504,4,0)),"")</f>
        <v/>
      </c>
      <c r="I2350" s="33">
        <f>IFERROR(IF(OR(C2350="",D2350=""),"",D2350*VLOOKUP(C2350,'Setup - Mix Design'!$A$5:$I$504,5,0)),"")</f>
        <v/>
      </c>
      <c r="J2350" s="33">
        <f>IFERROR(IF(OR(C2350="",D2350=""),"",D2350*VLOOKUP(C2350,'Setup - Mix Design'!$A$5:$I$504,6,0)),"")</f>
        <v/>
      </c>
      <c r="K2350" s="33">
        <f>IFERROR(IF(OR(C2350="",D2350=""),"",D2350*VLOOKUP(C2350,'Setup - Mix Design'!$A$5:$I$504,7,0)),"")</f>
        <v/>
      </c>
    </row>
    <row r="2351">
      <c r="A2351" s="31" t="n"/>
      <c r="B2351" s="26" t="n"/>
      <c r="C2351" s="26" t="n"/>
      <c r="D2351" s="27" t="n"/>
      <c r="E2351" s="26" t="n"/>
      <c r="F2351" s="33">
        <f>IFERROR(IF(OR(C2351="",D2351=""),"",D2351*VLOOKUP(C2351,'Setup - Mix Design'!$A$5:$I$504,2,0)),"")</f>
        <v/>
      </c>
      <c r="G2351" s="33">
        <f>IFERROR(IF(OR(C2351="",D2351=""),"",D2351*VLOOKUP(C2351,'Setup - Mix Design'!$A$5:$I$504,3,0)),"")</f>
        <v/>
      </c>
      <c r="H2351" s="33">
        <f>IFERROR(IF(OR(C2351="",D2351=""),"",D2351*VLOOKUP(C2351,'Setup - Mix Design'!$A$5:$I$504,4,0)),"")</f>
        <v/>
      </c>
      <c r="I2351" s="33">
        <f>IFERROR(IF(OR(C2351="",D2351=""),"",D2351*VLOOKUP(C2351,'Setup - Mix Design'!$A$5:$I$504,5,0)),"")</f>
        <v/>
      </c>
      <c r="J2351" s="33">
        <f>IFERROR(IF(OR(C2351="",D2351=""),"",D2351*VLOOKUP(C2351,'Setup - Mix Design'!$A$5:$I$504,6,0)),"")</f>
        <v/>
      </c>
      <c r="K2351" s="33">
        <f>IFERROR(IF(OR(C2351="",D2351=""),"",D2351*VLOOKUP(C2351,'Setup - Mix Design'!$A$5:$I$504,7,0)),"")</f>
        <v/>
      </c>
    </row>
    <row r="2352">
      <c r="A2352" s="31" t="n"/>
      <c r="B2352" s="26" t="n"/>
      <c r="C2352" s="26" t="n"/>
      <c r="D2352" s="27" t="n"/>
      <c r="E2352" s="26" t="n"/>
      <c r="F2352" s="33">
        <f>IFERROR(IF(OR(C2352="",D2352=""),"",D2352*VLOOKUP(C2352,'Setup - Mix Design'!$A$5:$I$504,2,0)),"")</f>
        <v/>
      </c>
      <c r="G2352" s="33">
        <f>IFERROR(IF(OR(C2352="",D2352=""),"",D2352*VLOOKUP(C2352,'Setup - Mix Design'!$A$5:$I$504,3,0)),"")</f>
        <v/>
      </c>
      <c r="H2352" s="33">
        <f>IFERROR(IF(OR(C2352="",D2352=""),"",D2352*VLOOKUP(C2352,'Setup - Mix Design'!$A$5:$I$504,4,0)),"")</f>
        <v/>
      </c>
      <c r="I2352" s="33">
        <f>IFERROR(IF(OR(C2352="",D2352=""),"",D2352*VLOOKUP(C2352,'Setup - Mix Design'!$A$5:$I$504,5,0)),"")</f>
        <v/>
      </c>
      <c r="J2352" s="33">
        <f>IFERROR(IF(OR(C2352="",D2352=""),"",D2352*VLOOKUP(C2352,'Setup - Mix Design'!$A$5:$I$504,6,0)),"")</f>
        <v/>
      </c>
      <c r="K2352" s="33">
        <f>IFERROR(IF(OR(C2352="",D2352=""),"",D2352*VLOOKUP(C2352,'Setup - Mix Design'!$A$5:$I$504,7,0)),"")</f>
        <v/>
      </c>
    </row>
    <row r="2353">
      <c r="A2353" s="31" t="n"/>
      <c r="B2353" s="26" t="n"/>
      <c r="C2353" s="26" t="n"/>
      <c r="D2353" s="27" t="n"/>
      <c r="E2353" s="26" t="n"/>
      <c r="F2353" s="33">
        <f>IFERROR(IF(OR(C2353="",D2353=""),"",D2353*VLOOKUP(C2353,'Setup - Mix Design'!$A$5:$I$504,2,0)),"")</f>
        <v/>
      </c>
      <c r="G2353" s="33">
        <f>IFERROR(IF(OR(C2353="",D2353=""),"",D2353*VLOOKUP(C2353,'Setup - Mix Design'!$A$5:$I$504,3,0)),"")</f>
        <v/>
      </c>
      <c r="H2353" s="33">
        <f>IFERROR(IF(OR(C2353="",D2353=""),"",D2353*VLOOKUP(C2353,'Setup - Mix Design'!$A$5:$I$504,4,0)),"")</f>
        <v/>
      </c>
      <c r="I2353" s="33">
        <f>IFERROR(IF(OR(C2353="",D2353=""),"",D2353*VLOOKUP(C2353,'Setup - Mix Design'!$A$5:$I$504,5,0)),"")</f>
        <v/>
      </c>
      <c r="J2353" s="33">
        <f>IFERROR(IF(OR(C2353="",D2353=""),"",D2353*VLOOKUP(C2353,'Setup - Mix Design'!$A$5:$I$504,6,0)),"")</f>
        <v/>
      </c>
      <c r="K2353" s="33">
        <f>IFERROR(IF(OR(C2353="",D2353=""),"",D2353*VLOOKUP(C2353,'Setup - Mix Design'!$A$5:$I$504,7,0)),"")</f>
        <v/>
      </c>
    </row>
    <row r="2354">
      <c r="A2354" s="31" t="n"/>
      <c r="B2354" s="26" t="n"/>
      <c r="C2354" s="26" t="n"/>
      <c r="D2354" s="27" t="n"/>
      <c r="E2354" s="26" t="n"/>
      <c r="F2354" s="33">
        <f>IFERROR(IF(OR(C2354="",D2354=""),"",D2354*VLOOKUP(C2354,'Setup - Mix Design'!$A$5:$I$504,2,0)),"")</f>
        <v/>
      </c>
      <c r="G2354" s="33">
        <f>IFERROR(IF(OR(C2354="",D2354=""),"",D2354*VLOOKUP(C2354,'Setup - Mix Design'!$A$5:$I$504,3,0)),"")</f>
        <v/>
      </c>
      <c r="H2354" s="33">
        <f>IFERROR(IF(OR(C2354="",D2354=""),"",D2354*VLOOKUP(C2354,'Setup - Mix Design'!$A$5:$I$504,4,0)),"")</f>
        <v/>
      </c>
      <c r="I2354" s="33">
        <f>IFERROR(IF(OR(C2354="",D2354=""),"",D2354*VLOOKUP(C2354,'Setup - Mix Design'!$A$5:$I$504,5,0)),"")</f>
        <v/>
      </c>
      <c r="J2354" s="33">
        <f>IFERROR(IF(OR(C2354="",D2354=""),"",D2354*VLOOKUP(C2354,'Setup - Mix Design'!$A$5:$I$504,6,0)),"")</f>
        <v/>
      </c>
      <c r="K2354" s="33">
        <f>IFERROR(IF(OR(C2354="",D2354=""),"",D2354*VLOOKUP(C2354,'Setup - Mix Design'!$A$5:$I$504,7,0)),"")</f>
        <v/>
      </c>
    </row>
    <row r="2355">
      <c r="A2355" s="31" t="n"/>
      <c r="B2355" s="26" t="n"/>
      <c r="C2355" s="26" t="n"/>
      <c r="D2355" s="27" t="n"/>
      <c r="E2355" s="26" t="n"/>
      <c r="F2355" s="33">
        <f>IFERROR(IF(OR(C2355="",D2355=""),"",D2355*VLOOKUP(C2355,'Setup - Mix Design'!$A$5:$I$504,2,0)),"")</f>
        <v/>
      </c>
      <c r="G2355" s="33">
        <f>IFERROR(IF(OR(C2355="",D2355=""),"",D2355*VLOOKUP(C2355,'Setup - Mix Design'!$A$5:$I$504,3,0)),"")</f>
        <v/>
      </c>
      <c r="H2355" s="33">
        <f>IFERROR(IF(OR(C2355="",D2355=""),"",D2355*VLOOKUP(C2355,'Setup - Mix Design'!$A$5:$I$504,4,0)),"")</f>
        <v/>
      </c>
      <c r="I2355" s="33">
        <f>IFERROR(IF(OR(C2355="",D2355=""),"",D2355*VLOOKUP(C2355,'Setup - Mix Design'!$A$5:$I$504,5,0)),"")</f>
        <v/>
      </c>
      <c r="J2355" s="33">
        <f>IFERROR(IF(OR(C2355="",D2355=""),"",D2355*VLOOKUP(C2355,'Setup - Mix Design'!$A$5:$I$504,6,0)),"")</f>
        <v/>
      </c>
      <c r="K2355" s="33">
        <f>IFERROR(IF(OR(C2355="",D2355=""),"",D2355*VLOOKUP(C2355,'Setup - Mix Design'!$A$5:$I$504,7,0)),"")</f>
        <v/>
      </c>
    </row>
    <row r="2356">
      <c r="A2356" s="31" t="n"/>
      <c r="B2356" s="26" t="n"/>
      <c r="C2356" s="26" t="n"/>
      <c r="D2356" s="27" t="n"/>
      <c r="E2356" s="26" t="n"/>
      <c r="F2356" s="33">
        <f>IFERROR(IF(OR(C2356="",D2356=""),"",D2356*VLOOKUP(C2356,'Setup - Mix Design'!$A$5:$I$504,2,0)),"")</f>
        <v/>
      </c>
      <c r="G2356" s="33">
        <f>IFERROR(IF(OR(C2356="",D2356=""),"",D2356*VLOOKUP(C2356,'Setup - Mix Design'!$A$5:$I$504,3,0)),"")</f>
        <v/>
      </c>
      <c r="H2356" s="33">
        <f>IFERROR(IF(OR(C2356="",D2356=""),"",D2356*VLOOKUP(C2356,'Setup - Mix Design'!$A$5:$I$504,4,0)),"")</f>
        <v/>
      </c>
      <c r="I2356" s="33">
        <f>IFERROR(IF(OR(C2356="",D2356=""),"",D2356*VLOOKUP(C2356,'Setup - Mix Design'!$A$5:$I$504,5,0)),"")</f>
        <v/>
      </c>
      <c r="J2356" s="33">
        <f>IFERROR(IF(OR(C2356="",D2356=""),"",D2356*VLOOKUP(C2356,'Setup - Mix Design'!$A$5:$I$504,6,0)),"")</f>
        <v/>
      </c>
      <c r="K2356" s="33">
        <f>IFERROR(IF(OR(C2356="",D2356=""),"",D2356*VLOOKUP(C2356,'Setup - Mix Design'!$A$5:$I$504,7,0)),"")</f>
        <v/>
      </c>
    </row>
    <row r="2357">
      <c r="A2357" s="31" t="n"/>
      <c r="B2357" s="26" t="n"/>
      <c r="C2357" s="26" t="n"/>
      <c r="D2357" s="27" t="n"/>
      <c r="E2357" s="26" t="n"/>
      <c r="F2357" s="33">
        <f>IFERROR(IF(OR(C2357="",D2357=""),"",D2357*VLOOKUP(C2357,'Setup - Mix Design'!$A$5:$I$504,2,0)),"")</f>
        <v/>
      </c>
      <c r="G2357" s="33">
        <f>IFERROR(IF(OR(C2357="",D2357=""),"",D2357*VLOOKUP(C2357,'Setup - Mix Design'!$A$5:$I$504,3,0)),"")</f>
        <v/>
      </c>
      <c r="H2357" s="33">
        <f>IFERROR(IF(OR(C2357="",D2357=""),"",D2357*VLOOKUP(C2357,'Setup - Mix Design'!$A$5:$I$504,4,0)),"")</f>
        <v/>
      </c>
      <c r="I2357" s="33">
        <f>IFERROR(IF(OR(C2357="",D2357=""),"",D2357*VLOOKUP(C2357,'Setup - Mix Design'!$A$5:$I$504,5,0)),"")</f>
        <v/>
      </c>
      <c r="J2357" s="33">
        <f>IFERROR(IF(OR(C2357="",D2357=""),"",D2357*VLOOKUP(C2357,'Setup - Mix Design'!$A$5:$I$504,6,0)),"")</f>
        <v/>
      </c>
      <c r="K2357" s="33">
        <f>IFERROR(IF(OR(C2357="",D2357=""),"",D2357*VLOOKUP(C2357,'Setup - Mix Design'!$A$5:$I$504,7,0)),"")</f>
        <v/>
      </c>
    </row>
    <row r="2358">
      <c r="A2358" s="31" t="n"/>
      <c r="B2358" s="26" t="n"/>
      <c r="C2358" s="26" t="n"/>
      <c r="D2358" s="27" t="n"/>
      <c r="E2358" s="26" t="n"/>
      <c r="F2358" s="33">
        <f>IFERROR(IF(OR(C2358="",D2358=""),"",D2358*VLOOKUP(C2358,'Setup - Mix Design'!$A$5:$I$504,2,0)),"")</f>
        <v/>
      </c>
      <c r="G2358" s="33">
        <f>IFERROR(IF(OR(C2358="",D2358=""),"",D2358*VLOOKUP(C2358,'Setup - Mix Design'!$A$5:$I$504,3,0)),"")</f>
        <v/>
      </c>
      <c r="H2358" s="33">
        <f>IFERROR(IF(OR(C2358="",D2358=""),"",D2358*VLOOKUP(C2358,'Setup - Mix Design'!$A$5:$I$504,4,0)),"")</f>
        <v/>
      </c>
      <c r="I2358" s="33">
        <f>IFERROR(IF(OR(C2358="",D2358=""),"",D2358*VLOOKUP(C2358,'Setup - Mix Design'!$A$5:$I$504,5,0)),"")</f>
        <v/>
      </c>
      <c r="J2358" s="33">
        <f>IFERROR(IF(OR(C2358="",D2358=""),"",D2358*VLOOKUP(C2358,'Setup - Mix Design'!$A$5:$I$504,6,0)),"")</f>
        <v/>
      </c>
      <c r="K2358" s="33">
        <f>IFERROR(IF(OR(C2358="",D2358=""),"",D2358*VLOOKUP(C2358,'Setup - Mix Design'!$A$5:$I$504,7,0)),"")</f>
        <v/>
      </c>
    </row>
    <row r="2359">
      <c r="A2359" s="31" t="n"/>
      <c r="B2359" s="26" t="n"/>
      <c r="C2359" s="26" t="n"/>
      <c r="D2359" s="27" t="n"/>
      <c r="E2359" s="26" t="n"/>
      <c r="F2359" s="33">
        <f>IFERROR(IF(OR(C2359="",D2359=""),"",D2359*VLOOKUP(C2359,'Setup - Mix Design'!$A$5:$I$504,2,0)),"")</f>
        <v/>
      </c>
      <c r="G2359" s="33">
        <f>IFERROR(IF(OR(C2359="",D2359=""),"",D2359*VLOOKUP(C2359,'Setup - Mix Design'!$A$5:$I$504,3,0)),"")</f>
        <v/>
      </c>
      <c r="H2359" s="33">
        <f>IFERROR(IF(OR(C2359="",D2359=""),"",D2359*VLOOKUP(C2359,'Setup - Mix Design'!$A$5:$I$504,4,0)),"")</f>
        <v/>
      </c>
      <c r="I2359" s="33">
        <f>IFERROR(IF(OR(C2359="",D2359=""),"",D2359*VLOOKUP(C2359,'Setup - Mix Design'!$A$5:$I$504,5,0)),"")</f>
        <v/>
      </c>
      <c r="J2359" s="33">
        <f>IFERROR(IF(OR(C2359="",D2359=""),"",D2359*VLOOKUP(C2359,'Setup - Mix Design'!$A$5:$I$504,6,0)),"")</f>
        <v/>
      </c>
      <c r="K2359" s="33">
        <f>IFERROR(IF(OR(C2359="",D2359=""),"",D2359*VLOOKUP(C2359,'Setup - Mix Design'!$A$5:$I$504,7,0)),"")</f>
        <v/>
      </c>
    </row>
    <row r="2360">
      <c r="A2360" s="31" t="n"/>
      <c r="B2360" s="26" t="n"/>
      <c r="C2360" s="26" t="n"/>
      <c r="D2360" s="27" t="n"/>
      <c r="E2360" s="26" t="n"/>
      <c r="F2360" s="33">
        <f>IFERROR(IF(OR(C2360="",D2360=""),"",D2360*VLOOKUP(C2360,'Setup - Mix Design'!$A$5:$I$504,2,0)),"")</f>
        <v/>
      </c>
      <c r="G2360" s="33">
        <f>IFERROR(IF(OR(C2360="",D2360=""),"",D2360*VLOOKUP(C2360,'Setup - Mix Design'!$A$5:$I$504,3,0)),"")</f>
        <v/>
      </c>
      <c r="H2360" s="33">
        <f>IFERROR(IF(OR(C2360="",D2360=""),"",D2360*VLOOKUP(C2360,'Setup - Mix Design'!$A$5:$I$504,4,0)),"")</f>
        <v/>
      </c>
      <c r="I2360" s="33">
        <f>IFERROR(IF(OR(C2360="",D2360=""),"",D2360*VLOOKUP(C2360,'Setup - Mix Design'!$A$5:$I$504,5,0)),"")</f>
        <v/>
      </c>
      <c r="J2360" s="33">
        <f>IFERROR(IF(OR(C2360="",D2360=""),"",D2360*VLOOKUP(C2360,'Setup - Mix Design'!$A$5:$I$504,6,0)),"")</f>
        <v/>
      </c>
      <c r="K2360" s="33">
        <f>IFERROR(IF(OR(C2360="",D2360=""),"",D2360*VLOOKUP(C2360,'Setup - Mix Design'!$A$5:$I$504,7,0)),"")</f>
        <v/>
      </c>
    </row>
    <row r="2361">
      <c r="A2361" s="31" t="n"/>
      <c r="B2361" s="26" t="n"/>
      <c r="C2361" s="26" t="n"/>
      <c r="D2361" s="27" t="n"/>
      <c r="E2361" s="26" t="n"/>
      <c r="F2361" s="33">
        <f>IFERROR(IF(OR(C2361="",D2361=""),"",D2361*VLOOKUP(C2361,'Setup - Mix Design'!$A$5:$I$504,2,0)),"")</f>
        <v/>
      </c>
      <c r="G2361" s="33">
        <f>IFERROR(IF(OR(C2361="",D2361=""),"",D2361*VLOOKUP(C2361,'Setup - Mix Design'!$A$5:$I$504,3,0)),"")</f>
        <v/>
      </c>
      <c r="H2361" s="33">
        <f>IFERROR(IF(OR(C2361="",D2361=""),"",D2361*VLOOKUP(C2361,'Setup - Mix Design'!$A$5:$I$504,4,0)),"")</f>
        <v/>
      </c>
      <c r="I2361" s="33">
        <f>IFERROR(IF(OR(C2361="",D2361=""),"",D2361*VLOOKUP(C2361,'Setup - Mix Design'!$A$5:$I$504,5,0)),"")</f>
        <v/>
      </c>
      <c r="J2361" s="33">
        <f>IFERROR(IF(OR(C2361="",D2361=""),"",D2361*VLOOKUP(C2361,'Setup - Mix Design'!$A$5:$I$504,6,0)),"")</f>
        <v/>
      </c>
      <c r="K2361" s="33">
        <f>IFERROR(IF(OR(C2361="",D2361=""),"",D2361*VLOOKUP(C2361,'Setup - Mix Design'!$A$5:$I$504,7,0)),"")</f>
        <v/>
      </c>
    </row>
    <row r="2362">
      <c r="A2362" s="31" t="n"/>
      <c r="B2362" s="26" t="n"/>
      <c r="C2362" s="26" t="n"/>
      <c r="D2362" s="27" t="n"/>
      <c r="E2362" s="26" t="n"/>
      <c r="F2362" s="33">
        <f>IFERROR(IF(OR(C2362="",D2362=""),"",D2362*VLOOKUP(C2362,'Setup - Mix Design'!$A$5:$I$504,2,0)),"")</f>
        <v/>
      </c>
      <c r="G2362" s="33">
        <f>IFERROR(IF(OR(C2362="",D2362=""),"",D2362*VLOOKUP(C2362,'Setup - Mix Design'!$A$5:$I$504,3,0)),"")</f>
        <v/>
      </c>
      <c r="H2362" s="33">
        <f>IFERROR(IF(OR(C2362="",D2362=""),"",D2362*VLOOKUP(C2362,'Setup - Mix Design'!$A$5:$I$504,4,0)),"")</f>
        <v/>
      </c>
      <c r="I2362" s="33">
        <f>IFERROR(IF(OR(C2362="",D2362=""),"",D2362*VLOOKUP(C2362,'Setup - Mix Design'!$A$5:$I$504,5,0)),"")</f>
        <v/>
      </c>
      <c r="J2362" s="33">
        <f>IFERROR(IF(OR(C2362="",D2362=""),"",D2362*VLOOKUP(C2362,'Setup - Mix Design'!$A$5:$I$504,6,0)),"")</f>
        <v/>
      </c>
      <c r="K2362" s="33">
        <f>IFERROR(IF(OR(C2362="",D2362=""),"",D2362*VLOOKUP(C2362,'Setup - Mix Design'!$A$5:$I$504,7,0)),"")</f>
        <v/>
      </c>
    </row>
    <row r="2363">
      <c r="A2363" s="31" t="n"/>
      <c r="B2363" s="26" t="n"/>
      <c r="C2363" s="26" t="n"/>
      <c r="D2363" s="27" t="n"/>
      <c r="E2363" s="26" t="n"/>
      <c r="F2363" s="33">
        <f>IFERROR(IF(OR(C2363="",D2363=""),"",D2363*VLOOKUP(C2363,'Setup - Mix Design'!$A$5:$I$504,2,0)),"")</f>
        <v/>
      </c>
      <c r="G2363" s="33">
        <f>IFERROR(IF(OR(C2363="",D2363=""),"",D2363*VLOOKUP(C2363,'Setup - Mix Design'!$A$5:$I$504,3,0)),"")</f>
        <v/>
      </c>
      <c r="H2363" s="33">
        <f>IFERROR(IF(OR(C2363="",D2363=""),"",D2363*VLOOKUP(C2363,'Setup - Mix Design'!$A$5:$I$504,4,0)),"")</f>
        <v/>
      </c>
      <c r="I2363" s="33">
        <f>IFERROR(IF(OR(C2363="",D2363=""),"",D2363*VLOOKUP(C2363,'Setup - Mix Design'!$A$5:$I$504,5,0)),"")</f>
        <v/>
      </c>
      <c r="J2363" s="33">
        <f>IFERROR(IF(OR(C2363="",D2363=""),"",D2363*VLOOKUP(C2363,'Setup - Mix Design'!$A$5:$I$504,6,0)),"")</f>
        <v/>
      </c>
      <c r="K2363" s="33">
        <f>IFERROR(IF(OR(C2363="",D2363=""),"",D2363*VLOOKUP(C2363,'Setup - Mix Design'!$A$5:$I$504,7,0)),"")</f>
        <v/>
      </c>
    </row>
    <row r="2364">
      <c r="A2364" s="31" t="n"/>
      <c r="B2364" s="26" t="n"/>
      <c r="C2364" s="26" t="n"/>
      <c r="D2364" s="27" t="n"/>
      <c r="E2364" s="26" t="n"/>
      <c r="F2364" s="33">
        <f>IFERROR(IF(OR(C2364="",D2364=""),"",D2364*VLOOKUP(C2364,'Setup - Mix Design'!$A$5:$I$504,2,0)),"")</f>
        <v/>
      </c>
      <c r="G2364" s="33">
        <f>IFERROR(IF(OR(C2364="",D2364=""),"",D2364*VLOOKUP(C2364,'Setup - Mix Design'!$A$5:$I$504,3,0)),"")</f>
        <v/>
      </c>
      <c r="H2364" s="33">
        <f>IFERROR(IF(OR(C2364="",D2364=""),"",D2364*VLOOKUP(C2364,'Setup - Mix Design'!$A$5:$I$504,4,0)),"")</f>
        <v/>
      </c>
      <c r="I2364" s="33">
        <f>IFERROR(IF(OR(C2364="",D2364=""),"",D2364*VLOOKUP(C2364,'Setup - Mix Design'!$A$5:$I$504,5,0)),"")</f>
        <v/>
      </c>
      <c r="J2364" s="33">
        <f>IFERROR(IF(OR(C2364="",D2364=""),"",D2364*VLOOKUP(C2364,'Setup - Mix Design'!$A$5:$I$504,6,0)),"")</f>
        <v/>
      </c>
      <c r="K2364" s="33">
        <f>IFERROR(IF(OR(C2364="",D2364=""),"",D2364*VLOOKUP(C2364,'Setup - Mix Design'!$A$5:$I$504,7,0)),"")</f>
        <v/>
      </c>
    </row>
    <row r="2365">
      <c r="A2365" s="31" t="n"/>
      <c r="B2365" s="26" t="n"/>
      <c r="C2365" s="26" t="n"/>
      <c r="D2365" s="27" t="n"/>
      <c r="E2365" s="26" t="n"/>
      <c r="F2365" s="33">
        <f>IFERROR(IF(OR(C2365="",D2365=""),"",D2365*VLOOKUP(C2365,'Setup - Mix Design'!$A$5:$I$504,2,0)),"")</f>
        <v/>
      </c>
      <c r="G2365" s="33">
        <f>IFERROR(IF(OR(C2365="",D2365=""),"",D2365*VLOOKUP(C2365,'Setup - Mix Design'!$A$5:$I$504,3,0)),"")</f>
        <v/>
      </c>
      <c r="H2365" s="33">
        <f>IFERROR(IF(OR(C2365="",D2365=""),"",D2365*VLOOKUP(C2365,'Setup - Mix Design'!$A$5:$I$504,4,0)),"")</f>
        <v/>
      </c>
      <c r="I2365" s="33">
        <f>IFERROR(IF(OR(C2365="",D2365=""),"",D2365*VLOOKUP(C2365,'Setup - Mix Design'!$A$5:$I$504,5,0)),"")</f>
        <v/>
      </c>
      <c r="J2365" s="33">
        <f>IFERROR(IF(OR(C2365="",D2365=""),"",D2365*VLOOKUP(C2365,'Setup - Mix Design'!$A$5:$I$504,6,0)),"")</f>
        <v/>
      </c>
      <c r="K2365" s="33">
        <f>IFERROR(IF(OR(C2365="",D2365=""),"",D2365*VLOOKUP(C2365,'Setup - Mix Design'!$A$5:$I$504,7,0)),"")</f>
        <v/>
      </c>
    </row>
    <row r="2366">
      <c r="A2366" s="31" t="n"/>
      <c r="B2366" s="26" t="n"/>
      <c r="C2366" s="26" t="n"/>
      <c r="D2366" s="27" t="n"/>
      <c r="E2366" s="26" t="n"/>
      <c r="F2366" s="33">
        <f>IFERROR(IF(OR(C2366="",D2366=""),"",D2366*VLOOKUP(C2366,'Setup - Mix Design'!$A$5:$I$504,2,0)),"")</f>
        <v/>
      </c>
      <c r="G2366" s="33">
        <f>IFERROR(IF(OR(C2366="",D2366=""),"",D2366*VLOOKUP(C2366,'Setup - Mix Design'!$A$5:$I$504,3,0)),"")</f>
        <v/>
      </c>
      <c r="H2366" s="33">
        <f>IFERROR(IF(OR(C2366="",D2366=""),"",D2366*VLOOKUP(C2366,'Setup - Mix Design'!$A$5:$I$504,4,0)),"")</f>
        <v/>
      </c>
      <c r="I2366" s="33">
        <f>IFERROR(IF(OR(C2366="",D2366=""),"",D2366*VLOOKUP(C2366,'Setup - Mix Design'!$A$5:$I$504,5,0)),"")</f>
        <v/>
      </c>
      <c r="J2366" s="33">
        <f>IFERROR(IF(OR(C2366="",D2366=""),"",D2366*VLOOKUP(C2366,'Setup - Mix Design'!$A$5:$I$504,6,0)),"")</f>
        <v/>
      </c>
      <c r="K2366" s="33">
        <f>IFERROR(IF(OR(C2366="",D2366=""),"",D2366*VLOOKUP(C2366,'Setup - Mix Design'!$A$5:$I$504,7,0)),"")</f>
        <v/>
      </c>
    </row>
    <row r="2367">
      <c r="A2367" s="31" t="n"/>
      <c r="B2367" s="26" t="n"/>
      <c r="C2367" s="26" t="n"/>
      <c r="D2367" s="27" t="n"/>
      <c r="E2367" s="26" t="n"/>
      <c r="F2367" s="33">
        <f>IFERROR(IF(OR(C2367="",D2367=""),"",D2367*VLOOKUP(C2367,'Setup - Mix Design'!$A$5:$I$504,2,0)),"")</f>
        <v/>
      </c>
      <c r="G2367" s="33">
        <f>IFERROR(IF(OR(C2367="",D2367=""),"",D2367*VLOOKUP(C2367,'Setup - Mix Design'!$A$5:$I$504,3,0)),"")</f>
        <v/>
      </c>
      <c r="H2367" s="33">
        <f>IFERROR(IF(OR(C2367="",D2367=""),"",D2367*VLOOKUP(C2367,'Setup - Mix Design'!$A$5:$I$504,4,0)),"")</f>
        <v/>
      </c>
      <c r="I2367" s="33">
        <f>IFERROR(IF(OR(C2367="",D2367=""),"",D2367*VLOOKUP(C2367,'Setup - Mix Design'!$A$5:$I$504,5,0)),"")</f>
        <v/>
      </c>
      <c r="J2367" s="33">
        <f>IFERROR(IF(OR(C2367="",D2367=""),"",D2367*VLOOKUP(C2367,'Setup - Mix Design'!$A$5:$I$504,6,0)),"")</f>
        <v/>
      </c>
      <c r="K2367" s="33">
        <f>IFERROR(IF(OR(C2367="",D2367=""),"",D2367*VLOOKUP(C2367,'Setup - Mix Design'!$A$5:$I$504,7,0)),"")</f>
        <v/>
      </c>
    </row>
    <row r="2368">
      <c r="A2368" s="31" t="n"/>
      <c r="B2368" s="26" t="n"/>
      <c r="C2368" s="26" t="n"/>
      <c r="D2368" s="27" t="n"/>
      <c r="E2368" s="26" t="n"/>
      <c r="F2368" s="33">
        <f>IFERROR(IF(OR(C2368="",D2368=""),"",D2368*VLOOKUP(C2368,'Setup - Mix Design'!$A$5:$I$504,2,0)),"")</f>
        <v/>
      </c>
      <c r="G2368" s="33">
        <f>IFERROR(IF(OR(C2368="",D2368=""),"",D2368*VLOOKUP(C2368,'Setup - Mix Design'!$A$5:$I$504,3,0)),"")</f>
        <v/>
      </c>
      <c r="H2368" s="33">
        <f>IFERROR(IF(OR(C2368="",D2368=""),"",D2368*VLOOKUP(C2368,'Setup - Mix Design'!$A$5:$I$504,4,0)),"")</f>
        <v/>
      </c>
      <c r="I2368" s="33">
        <f>IFERROR(IF(OR(C2368="",D2368=""),"",D2368*VLOOKUP(C2368,'Setup - Mix Design'!$A$5:$I$504,5,0)),"")</f>
        <v/>
      </c>
      <c r="J2368" s="33">
        <f>IFERROR(IF(OR(C2368="",D2368=""),"",D2368*VLOOKUP(C2368,'Setup - Mix Design'!$A$5:$I$504,6,0)),"")</f>
        <v/>
      </c>
      <c r="K2368" s="33">
        <f>IFERROR(IF(OR(C2368="",D2368=""),"",D2368*VLOOKUP(C2368,'Setup - Mix Design'!$A$5:$I$504,7,0)),"")</f>
        <v/>
      </c>
    </row>
    <row r="2369">
      <c r="A2369" s="31" t="n"/>
      <c r="B2369" s="26" t="n"/>
      <c r="C2369" s="26" t="n"/>
      <c r="D2369" s="27" t="n"/>
      <c r="E2369" s="26" t="n"/>
      <c r="F2369" s="33">
        <f>IFERROR(IF(OR(C2369="",D2369=""),"",D2369*VLOOKUP(C2369,'Setup - Mix Design'!$A$5:$I$504,2,0)),"")</f>
        <v/>
      </c>
      <c r="G2369" s="33">
        <f>IFERROR(IF(OR(C2369="",D2369=""),"",D2369*VLOOKUP(C2369,'Setup - Mix Design'!$A$5:$I$504,3,0)),"")</f>
        <v/>
      </c>
      <c r="H2369" s="33">
        <f>IFERROR(IF(OR(C2369="",D2369=""),"",D2369*VLOOKUP(C2369,'Setup - Mix Design'!$A$5:$I$504,4,0)),"")</f>
        <v/>
      </c>
      <c r="I2369" s="33">
        <f>IFERROR(IF(OR(C2369="",D2369=""),"",D2369*VLOOKUP(C2369,'Setup - Mix Design'!$A$5:$I$504,5,0)),"")</f>
        <v/>
      </c>
      <c r="J2369" s="33">
        <f>IFERROR(IF(OR(C2369="",D2369=""),"",D2369*VLOOKUP(C2369,'Setup - Mix Design'!$A$5:$I$504,6,0)),"")</f>
        <v/>
      </c>
      <c r="K2369" s="33">
        <f>IFERROR(IF(OR(C2369="",D2369=""),"",D2369*VLOOKUP(C2369,'Setup - Mix Design'!$A$5:$I$504,7,0)),"")</f>
        <v/>
      </c>
    </row>
    <row r="2370">
      <c r="A2370" s="31" t="n"/>
      <c r="B2370" s="26" t="n"/>
      <c r="C2370" s="26" t="n"/>
      <c r="D2370" s="27" t="n"/>
      <c r="E2370" s="26" t="n"/>
      <c r="F2370" s="33">
        <f>IFERROR(IF(OR(C2370="",D2370=""),"",D2370*VLOOKUP(C2370,'Setup - Mix Design'!$A$5:$I$504,2,0)),"")</f>
        <v/>
      </c>
      <c r="G2370" s="33">
        <f>IFERROR(IF(OR(C2370="",D2370=""),"",D2370*VLOOKUP(C2370,'Setup - Mix Design'!$A$5:$I$504,3,0)),"")</f>
        <v/>
      </c>
      <c r="H2370" s="33">
        <f>IFERROR(IF(OR(C2370="",D2370=""),"",D2370*VLOOKUP(C2370,'Setup - Mix Design'!$A$5:$I$504,4,0)),"")</f>
        <v/>
      </c>
      <c r="I2370" s="33">
        <f>IFERROR(IF(OR(C2370="",D2370=""),"",D2370*VLOOKUP(C2370,'Setup - Mix Design'!$A$5:$I$504,5,0)),"")</f>
        <v/>
      </c>
      <c r="J2370" s="33">
        <f>IFERROR(IF(OR(C2370="",D2370=""),"",D2370*VLOOKUP(C2370,'Setup - Mix Design'!$A$5:$I$504,6,0)),"")</f>
        <v/>
      </c>
      <c r="K2370" s="33">
        <f>IFERROR(IF(OR(C2370="",D2370=""),"",D2370*VLOOKUP(C2370,'Setup - Mix Design'!$A$5:$I$504,7,0)),"")</f>
        <v/>
      </c>
    </row>
    <row r="2371">
      <c r="A2371" s="31" t="n"/>
      <c r="B2371" s="26" t="n"/>
      <c r="C2371" s="26" t="n"/>
      <c r="D2371" s="27" t="n"/>
      <c r="E2371" s="26" t="n"/>
      <c r="F2371" s="33">
        <f>IFERROR(IF(OR(C2371="",D2371=""),"",D2371*VLOOKUP(C2371,'Setup - Mix Design'!$A$5:$I$504,2,0)),"")</f>
        <v/>
      </c>
      <c r="G2371" s="33">
        <f>IFERROR(IF(OR(C2371="",D2371=""),"",D2371*VLOOKUP(C2371,'Setup - Mix Design'!$A$5:$I$504,3,0)),"")</f>
        <v/>
      </c>
      <c r="H2371" s="33">
        <f>IFERROR(IF(OR(C2371="",D2371=""),"",D2371*VLOOKUP(C2371,'Setup - Mix Design'!$A$5:$I$504,4,0)),"")</f>
        <v/>
      </c>
      <c r="I2371" s="33">
        <f>IFERROR(IF(OR(C2371="",D2371=""),"",D2371*VLOOKUP(C2371,'Setup - Mix Design'!$A$5:$I$504,5,0)),"")</f>
        <v/>
      </c>
      <c r="J2371" s="33">
        <f>IFERROR(IF(OR(C2371="",D2371=""),"",D2371*VLOOKUP(C2371,'Setup - Mix Design'!$A$5:$I$504,6,0)),"")</f>
        <v/>
      </c>
      <c r="K2371" s="33">
        <f>IFERROR(IF(OR(C2371="",D2371=""),"",D2371*VLOOKUP(C2371,'Setup - Mix Design'!$A$5:$I$504,7,0)),"")</f>
        <v/>
      </c>
    </row>
    <row r="2372">
      <c r="A2372" s="31" t="n"/>
      <c r="B2372" s="26" t="n"/>
      <c r="C2372" s="26" t="n"/>
      <c r="D2372" s="27" t="n"/>
      <c r="E2372" s="26" t="n"/>
      <c r="F2372" s="33">
        <f>IFERROR(IF(OR(C2372="",D2372=""),"",D2372*VLOOKUP(C2372,'Setup - Mix Design'!$A$5:$I$504,2,0)),"")</f>
        <v/>
      </c>
      <c r="G2372" s="33">
        <f>IFERROR(IF(OR(C2372="",D2372=""),"",D2372*VLOOKUP(C2372,'Setup - Mix Design'!$A$5:$I$504,3,0)),"")</f>
        <v/>
      </c>
      <c r="H2372" s="33">
        <f>IFERROR(IF(OR(C2372="",D2372=""),"",D2372*VLOOKUP(C2372,'Setup - Mix Design'!$A$5:$I$504,4,0)),"")</f>
        <v/>
      </c>
      <c r="I2372" s="33">
        <f>IFERROR(IF(OR(C2372="",D2372=""),"",D2372*VLOOKUP(C2372,'Setup - Mix Design'!$A$5:$I$504,5,0)),"")</f>
        <v/>
      </c>
      <c r="J2372" s="33">
        <f>IFERROR(IF(OR(C2372="",D2372=""),"",D2372*VLOOKUP(C2372,'Setup - Mix Design'!$A$5:$I$504,6,0)),"")</f>
        <v/>
      </c>
      <c r="K2372" s="33">
        <f>IFERROR(IF(OR(C2372="",D2372=""),"",D2372*VLOOKUP(C2372,'Setup - Mix Design'!$A$5:$I$504,7,0)),"")</f>
        <v/>
      </c>
    </row>
    <row r="2373">
      <c r="A2373" s="31" t="n"/>
      <c r="B2373" s="26" t="n"/>
      <c r="C2373" s="26" t="n"/>
      <c r="D2373" s="27" t="n"/>
      <c r="E2373" s="26" t="n"/>
      <c r="F2373" s="33">
        <f>IFERROR(IF(OR(C2373="",D2373=""),"",D2373*VLOOKUP(C2373,'Setup - Mix Design'!$A$5:$I$504,2,0)),"")</f>
        <v/>
      </c>
      <c r="G2373" s="33">
        <f>IFERROR(IF(OR(C2373="",D2373=""),"",D2373*VLOOKUP(C2373,'Setup - Mix Design'!$A$5:$I$504,3,0)),"")</f>
        <v/>
      </c>
      <c r="H2373" s="33">
        <f>IFERROR(IF(OR(C2373="",D2373=""),"",D2373*VLOOKUP(C2373,'Setup - Mix Design'!$A$5:$I$504,4,0)),"")</f>
        <v/>
      </c>
      <c r="I2373" s="33">
        <f>IFERROR(IF(OR(C2373="",D2373=""),"",D2373*VLOOKUP(C2373,'Setup - Mix Design'!$A$5:$I$504,5,0)),"")</f>
        <v/>
      </c>
      <c r="J2373" s="33">
        <f>IFERROR(IF(OR(C2373="",D2373=""),"",D2373*VLOOKUP(C2373,'Setup - Mix Design'!$A$5:$I$504,6,0)),"")</f>
        <v/>
      </c>
      <c r="K2373" s="33">
        <f>IFERROR(IF(OR(C2373="",D2373=""),"",D2373*VLOOKUP(C2373,'Setup - Mix Design'!$A$5:$I$504,7,0)),"")</f>
        <v/>
      </c>
    </row>
    <row r="2374">
      <c r="A2374" s="31" t="n"/>
      <c r="B2374" s="26" t="n"/>
      <c r="C2374" s="26" t="n"/>
      <c r="D2374" s="27" t="n"/>
      <c r="E2374" s="26" t="n"/>
      <c r="F2374" s="33">
        <f>IFERROR(IF(OR(C2374="",D2374=""),"",D2374*VLOOKUP(C2374,'Setup - Mix Design'!$A$5:$I$504,2,0)),"")</f>
        <v/>
      </c>
      <c r="G2374" s="33">
        <f>IFERROR(IF(OR(C2374="",D2374=""),"",D2374*VLOOKUP(C2374,'Setup - Mix Design'!$A$5:$I$504,3,0)),"")</f>
        <v/>
      </c>
      <c r="H2374" s="33">
        <f>IFERROR(IF(OR(C2374="",D2374=""),"",D2374*VLOOKUP(C2374,'Setup - Mix Design'!$A$5:$I$504,4,0)),"")</f>
        <v/>
      </c>
      <c r="I2374" s="33">
        <f>IFERROR(IF(OR(C2374="",D2374=""),"",D2374*VLOOKUP(C2374,'Setup - Mix Design'!$A$5:$I$504,5,0)),"")</f>
        <v/>
      </c>
      <c r="J2374" s="33">
        <f>IFERROR(IF(OR(C2374="",D2374=""),"",D2374*VLOOKUP(C2374,'Setup - Mix Design'!$A$5:$I$504,6,0)),"")</f>
        <v/>
      </c>
      <c r="K2374" s="33">
        <f>IFERROR(IF(OR(C2374="",D2374=""),"",D2374*VLOOKUP(C2374,'Setup - Mix Design'!$A$5:$I$504,7,0)),"")</f>
        <v/>
      </c>
    </row>
    <row r="2375">
      <c r="A2375" s="31" t="n"/>
      <c r="B2375" s="26" t="n"/>
      <c r="C2375" s="26" t="n"/>
      <c r="D2375" s="27" t="n"/>
      <c r="E2375" s="26" t="n"/>
      <c r="F2375" s="33">
        <f>IFERROR(IF(OR(C2375="",D2375=""),"",D2375*VLOOKUP(C2375,'Setup - Mix Design'!$A$5:$I$504,2,0)),"")</f>
        <v/>
      </c>
      <c r="G2375" s="33">
        <f>IFERROR(IF(OR(C2375="",D2375=""),"",D2375*VLOOKUP(C2375,'Setup - Mix Design'!$A$5:$I$504,3,0)),"")</f>
        <v/>
      </c>
      <c r="H2375" s="33">
        <f>IFERROR(IF(OR(C2375="",D2375=""),"",D2375*VLOOKUP(C2375,'Setup - Mix Design'!$A$5:$I$504,4,0)),"")</f>
        <v/>
      </c>
      <c r="I2375" s="33">
        <f>IFERROR(IF(OR(C2375="",D2375=""),"",D2375*VLOOKUP(C2375,'Setup - Mix Design'!$A$5:$I$504,5,0)),"")</f>
        <v/>
      </c>
      <c r="J2375" s="33">
        <f>IFERROR(IF(OR(C2375="",D2375=""),"",D2375*VLOOKUP(C2375,'Setup - Mix Design'!$A$5:$I$504,6,0)),"")</f>
        <v/>
      </c>
      <c r="K2375" s="33">
        <f>IFERROR(IF(OR(C2375="",D2375=""),"",D2375*VLOOKUP(C2375,'Setup - Mix Design'!$A$5:$I$504,7,0)),"")</f>
        <v/>
      </c>
    </row>
    <row r="2376">
      <c r="A2376" s="31" t="n"/>
      <c r="B2376" s="26" t="n"/>
      <c r="C2376" s="26" t="n"/>
      <c r="D2376" s="27" t="n"/>
      <c r="E2376" s="26" t="n"/>
      <c r="F2376" s="33">
        <f>IFERROR(IF(OR(C2376="",D2376=""),"",D2376*VLOOKUP(C2376,'Setup - Mix Design'!$A$5:$I$504,2,0)),"")</f>
        <v/>
      </c>
      <c r="G2376" s="33">
        <f>IFERROR(IF(OR(C2376="",D2376=""),"",D2376*VLOOKUP(C2376,'Setup - Mix Design'!$A$5:$I$504,3,0)),"")</f>
        <v/>
      </c>
      <c r="H2376" s="33">
        <f>IFERROR(IF(OR(C2376="",D2376=""),"",D2376*VLOOKUP(C2376,'Setup - Mix Design'!$A$5:$I$504,4,0)),"")</f>
        <v/>
      </c>
      <c r="I2376" s="33">
        <f>IFERROR(IF(OR(C2376="",D2376=""),"",D2376*VLOOKUP(C2376,'Setup - Mix Design'!$A$5:$I$504,5,0)),"")</f>
        <v/>
      </c>
      <c r="J2376" s="33">
        <f>IFERROR(IF(OR(C2376="",D2376=""),"",D2376*VLOOKUP(C2376,'Setup - Mix Design'!$A$5:$I$504,6,0)),"")</f>
        <v/>
      </c>
      <c r="K2376" s="33">
        <f>IFERROR(IF(OR(C2376="",D2376=""),"",D2376*VLOOKUP(C2376,'Setup - Mix Design'!$A$5:$I$504,7,0)),"")</f>
        <v/>
      </c>
    </row>
    <row r="2377">
      <c r="A2377" s="31" t="n"/>
      <c r="B2377" s="26" t="n"/>
      <c r="C2377" s="26" t="n"/>
      <c r="D2377" s="27" t="n"/>
      <c r="E2377" s="26" t="n"/>
      <c r="F2377" s="33">
        <f>IFERROR(IF(OR(C2377="",D2377=""),"",D2377*VLOOKUP(C2377,'Setup - Mix Design'!$A$5:$I$504,2,0)),"")</f>
        <v/>
      </c>
      <c r="G2377" s="33">
        <f>IFERROR(IF(OR(C2377="",D2377=""),"",D2377*VLOOKUP(C2377,'Setup - Mix Design'!$A$5:$I$504,3,0)),"")</f>
        <v/>
      </c>
      <c r="H2377" s="33">
        <f>IFERROR(IF(OR(C2377="",D2377=""),"",D2377*VLOOKUP(C2377,'Setup - Mix Design'!$A$5:$I$504,4,0)),"")</f>
        <v/>
      </c>
      <c r="I2377" s="33">
        <f>IFERROR(IF(OR(C2377="",D2377=""),"",D2377*VLOOKUP(C2377,'Setup - Mix Design'!$A$5:$I$504,5,0)),"")</f>
        <v/>
      </c>
      <c r="J2377" s="33">
        <f>IFERROR(IF(OR(C2377="",D2377=""),"",D2377*VLOOKUP(C2377,'Setup - Mix Design'!$A$5:$I$504,6,0)),"")</f>
        <v/>
      </c>
      <c r="K2377" s="33">
        <f>IFERROR(IF(OR(C2377="",D2377=""),"",D2377*VLOOKUP(C2377,'Setup - Mix Design'!$A$5:$I$504,7,0)),"")</f>
        <v/>
      </c>
    </row>
    <row r="2378">
      <c r="A2378" s="31" t="n"/>
      <c r="B2378" s="26" t="n"/>
      <c r="C2378" s="26" t="n"/>
      <c r="D2378" s="27" t="n"/>
      <c r="E2378" s="26" t="n"/>
      <c r="F2378" s="33">
        <f>IFERROR(IF(OR(C2378="",D2378=""),"",D2378*VLOOKUP(C2378,'Setup - Mix Design'!$A$5:$I$504,2,0)),"")</f>
        <v/>
      </c>
      <c r="G2378" s="33">
        <f>IFERROR(IF(OR(C2378="",D2378=""),"",D2378*VLOOKUP(C2378,'Setup - Mix Design'!$A$5:$I$504,3,0)),"")</f>
        <v/>
      </c>
      <c r="H2378" s="33">
        <f>IFERROR(IF(OR(C2378="",D2378=""),"",D2378*VLOOKUP(C2378,'Setup - Mix Design'!$A$5:$I$504,4,0)),"")</f>
        <v/>
      </c>
      <c r="I2378" s="33">
        <f>IFERROR(IF(OR(C2378="",D2378=""),"",D2378*VLOOKUP(C2378,'Setup - Mix Design'!$A$5:$I$504,5,0)),"")</f>
        <v/>
      </c>
      <c r="J2378" s="33">
        <f>IFERROR(IF(OR(C2378="",D2378=""),"",D2378*VLOOKUP(C2378,'Setup - Mix Design'!$A$5:$I$504,6,0)),"")</f>
        <v/>
      </c>
      <c r="K2378" s="33">
        <f>IFERROR(IF(OR(C2378="",D2378=""),"",D2378*VLOOKUP(C2378,'Setup - Mix Design'!$A$5:$I$504,7,0)),"")</f>
        <v/>
      </c>
    </row>
    <row r="2379">
      <c r="A2379" s="31" t="n"/>
      <c r="B2379" s="26" t="n"/>
      <c r="C2379" s="26" t="n"/>
      <c r="D2379" s="27" t="n"/>
      <c r="E2379" s="26" t="n"/>
      <c r="F2379" s="33">
        <f>IFERROR(IF(OR(C2379="",D2379=""),"",D2379*VLOOKUP(C2379,'Setup - Mix Design'!$A$5:$I$504,2,0)),"")</f>
        <v/>
      </c>
      <c r="G2379" s="33">
        <f>IFERROR(IF(OR(C2379="",D2379=""),"",D2379*VLOOKUP(C2379,'Setup - Mix Design'!$A$5:$I$504,3,0)),"")</f>
        <v/>
      </c>
      <c r="H2379" s="33">
        <f>IFERROR(IF(OR(C2379="",D2379=""),"",D2379*VLOOKUP(C2379,'Setup - Mix Design'!$A$5:$I$504,4,0)),"")</f>
        <v/>
      </c>
      <c r="I2379" s="33">
        <f>IFERROR(IF(OR(C2379="",D2379=""),"",D2379*VLOOKUP(C2379,'Setup - Mix Design'!$A$5:$I$504,5,0)),"")</f>
        <v/>
      </c>
      <c r="J2379" s="33">
        <f>IFERROR(IF(OR(C2379="",D2379=""),"",D2379*VLOOKUP(C2379,'Setup - Mix Design'!$A$5:$I$504,6,0)),"")</f>
        <v/>
      </c>
      <c r="K2379" s="33">
        <f>IFERROR(IF(OR(C2379="",D2379=""),"",D2379*VLOOKUP(C2379,'Setup - Mix Design'!$A$5:$I$504,7,0)),"")</f>
        <v/>
      </c>
    </row>
    <row r="2380">
      <c r="A2380" s="31" t="n"/>
      <c r="B2380" s="26" t="n"/>
      <c r="C2380" s="26" t="n"/>
      <c r="D2380" s="27" t="n"/>
      <c r="E2380" s="26" t="n"/>
      <c r="F2380" s="33">
        <f>IFERROR(IF(OR(C2380="",D2380=""),"",D2380*VLOOKUP(C2380,'Setup - Mix Design'!$A$5:$I$504,2,0)),"")</f>
        <v/>
      </c>
      <c r="G2380" s="33">
        <f>IFERROR(IF(OR(C2380="",D2380=""),"",D2380*VLOOKUP(C2380,'Setup - Mix Design'!$A$5:$I$504,3,0)),"")</f>
        <v/>
      </c>
      <c r="H2380" s="33">
        <f>IFERROR(IF(OR(C2380="",D2380=""),"",D2380*VLOOKUP(C2380,'Setup - Mix Design'!$A$5:$I$504,4,0)),"")</f>
        <v/>
      </c>
      <c r="I2380" s="33">
        <f>IFERROR(IF(OR(C2380="",D2380=""),"",D2380*VLOOKUP(C2380,'Setup - Mix Design'!$A$5:$I$504,5,0)),"")</f>
        <v/>
      </c>
      <c r="J2380" s="33">
        <f>IFERROR(IF(OR(C2380="",D2380=""),"",D2380*VLOOKUP(C2380,'Setup - Mix Design'!$A$5:$I$504,6,0)),"")</f>
        <v/>
      </c>
      <c r="K2380" s="33">
        <f>IFERROR(IF(OR(C2380="",D2380=""),"",D2380*VLOOKUP(C2380,'Setup - Mix Design'!$A$5:$I$504,7,0)),"")</f>
        <v/>
      </c>
    </row>
    <row r="2381">
      <c r="A2381" s="31" t="n"/>
      <c r="B2381" s="26" t="n"/>
      <c r="C2381" s="26" t="n"/>
      <c r="D2381" s="27" t="n"/>
      <c r="E2381" s="26" t="n"/>
      <c r="F2381" s="33">
        <f>IFERROR(IF(OR(C2381="",D2381=""),"",D2381*VLOOKUP(C2381,'Setup - Mix Design'!$A$5:$I$504,2,0)),"")</f>
        <v/>
      </c>
      <c r="G2381" s="33">
        <f>IFERROR(IF(OR(C2381="",D2381=""),"",D2381*VLOOKUP(C2381,'Setup - Mix Design'!$A$5:$I$504,3,0)),"")</f>
        <v/>
      </c>
      <c r="H2381" s="33">
        <f>IFERROR(IF(OR(C2381="",D2381=""),"",D2381*VLOOKUP(C2381,'Setup - Mix Design'!$A$5:$I$504,4,0)),"")</f>
        <v/>
      </c>
      <c r="I2381" s="33">
        <f>IFERROR(IF(OR(C2381="",D2381=""),"",D2381*VLOOKUP(C2381,'Setup - Mix Design'!$A$5:$I$504,5,0)),"")</f>
        <v/>
      </c>
      <c r="J2381" s="33">
        <f>IFERROR(IF(OR(C2381="",D2381=""),"",D2381*VLOOKUP(C2381,'Setup - Mix Design'!$A$5:$I$504,6,0)),"")</f>
        <v/>
      </c>
      <c r="K2381" s="33">
        <f>IFERROR(IF(OR(C2381="",D2381=""),"",D2381*VLOOKUP(C2381,'Setup - Mix Design'!$A$5:$I$504,7,0)),"")</f>
        <v/>
      </c>
    </row>
    <row r="2382">
      <c r="A2382" s="31" t="n"/>
      <c r="B2382" s="26" t="n"/>
      <c r="C2382" s="26" t="n"/>
      <c r="D2382" s="27" t="n"/>
      <c r="E2382" s="26" t="n"/>
      <c r="F2382" s="33">
        <f>IFERROR(IF(OR(C2382="",D2382=""),"",D2382*VLOOKUP(C2382,'Setup - Mix Design'!$A$5:$I$504,2,0)),"")</f>
        <v/>
      </c>
      <c r="G2382" s="33">
        <f>IFERROR(IF(OR(C2382="",D2382=""),"",D2382*VLOOKUP(C2382,'Setup - Mix Design'!$A$5:$I$504,3,0)),"")</f>
        <v/>
      </c>
      <c r="H2382" s="33">
        <f>IFERROR(IF(OR(C2382="",D2382=""),"",D2382*VLOOKUP(C2382,'Setup - Mix Design'!$A$5:$I$504,4,0)),"")</f>
        <v/>
      </c>
      <c r="I2382" s="33">
        <f>IFERROR(IF(OR(C2382="",D2382=""),"",D2382*VLOOKUP(C2382,'Setup - Mix Design'!$A$5:$I$504,5,0)),"")</f>
        <v/>
      </c>
      <c r="J2382" s="33">
        <f>IFERROR(IF(OR(C2382="",D2382=""),"",D2382*VLOOKUP(C2382,'Setup - Mix Design'!$A$5:$I$504,6,0)),"")</f>
        <v/>
      </c>
      <c r="K2382" s="33">
        <f>IFERROR(IF(OR(C2382="",D2382=""),"",D2382*VLOOKUP(C2382,'Setup - Mix Design'!$A$5:$I$504,7,0)),"")</f>
        <v/>
      </c>
    </row>
    <row r="2383">
      <c r="A2383" s="31" t="n"/>
      <c r="B2383" s="26" t="n"/>
      <c r="C2383" s="26" t="n"/>
      <c r="D2383" s="27" t="n"/>
      <c r="E2383" s="26" t="n"/>
      <c r="F2383" s="33">
        <f>IFERROR(IF(OR(C2383="",D2383=""),"",D2383*VLOOKUP(C2383,'Setup - Mix Design'!$A$5:$I$504,2,0)),"")</f>
        <v/>
      </c>
      <c r="G2383" s="33">
        <f>IFERROR(IF(OR(C2383="",D2383=""),"",D2383*VLOOKUP(C2383,'Setup - Mix Design'!$A$5:$I$504,3,0)),"")</f>
        <v/>
      </c>
      <c r="H2383" s="33">
        <f>IFERROR(IF(OR(C2383="",D2383=""),"",D2383*VLOOKUP(C2383,'Setup - Mix Design'!$A$5:$I$504,4,0)),"")</f>
        <v/>
      </c>
      <c r="I2383" s="33">
        <f>IFERROR(IF(OR(C2383="",D2383=""),"",D2383*VLOOKUP(C2383,'Setup - Mix Design'!$A$5:$I$504,5,0)),"")</f>
        <v/>
      </c>
      <c r="J2383" s="33">
        <f>IFERROR(IF(OR(C2383="",D2383=""),"",D2383*VLOOKUP(C2383,'Setup - Mix Design'!$A$5:$I$504,6,0)),"")</f>
        <v/>
      </c>
      <c r="K2383" s="33">
        <f>IFERROR(IF(OR(C2383="",D2383=""),"",D2383*VLOOKUP(C2383,'Setup - Mix Design'!$A$5:$I$504,7,0)),"")</f>
        <v/>
      </c>
    </row>
    <row r="2384">
      <c r="A2384" s="31" t="n"/>
      <c r="B2384" s="26" t="n"/>
      <c r="C2384" s="26" t="n"/>
      <c r="D2384" s="27" t="n"/>
      <c r="E2384" s="26" t="n"/>
      <c r="F2384" s="33">
        <f>IFERROR(IF(OR(C2384="",D2384=""),"",D2384*VLOOKUP(C2384,'Setup - Mix Design'!$A$5:$I$504,2,0)),"")</f>
        <v/>
      </c>
      <c r="G2384" s="33">
        <f>IFERROR(IF(OR(C2384="",D2384=""),"",D2384*VLOOKUP(C2384,'Setup - Mix Design'!$A$5:$I$504,3,0)),"")</f>
        <v/>
      </c>
      <c r="H2384" s="33">
        <f>IFERROR(IF(OR(C2384="",D2384=""),"",D2384*VLOOKUP(C2384,'Setup - Mix Design'!$A$5:$I$504,4,0)),"")</f>
        <v/>
      </c>
      <c r="I2384" s="33">
        <f>IFERROR(IF(OR(C2384="",D2384=""),"",D2384*VLOOKUP(C2384,'Setup - Mix Design'!$A$5:$I$504,5,0)),"")</f>
        <v/>
      </c>
      <c r="J2384" s="33">
        <f>IFERROR(IF(OR(C2384="",D2384=""),"",D2384*VLOOKUP(C2384,'Setup - Mix Design'!$A$5:$I$504,6,0)),"")</f>
        <v/>
      </c>
      <c r="K2384" s="33">
        <f>IFERROR(IF(OR(C2384="",D2384=""),"",D2384*VLOOKUP(C2384,'Setup - Mix Design'!$A$5:$I$504,7,0)),"")</f>
        <v/>
      </c>
    </row>
    <row r="2385">
      <c r="A2385" s="31" t="n"/>
      <c r="B2385" s="26" t="n"/>
      <c r="C2385" s="26" t="n"/>
      <c r="D2385" s="27" t="n"/>
      <c r="E2385" s="26" t="n"/>
      <c r="F2385" s="33">
        <f>IFERROR(IF(OR(C2385="",D2385=""),"",D2385*VLOOKUP(C2385,'Setup - Mix Design'!$A$5:$I$504,2,0)),"")</f>
        <v/>
      </c>
      <c r="G2385" s="33">
        <f>IFERROR(IF(OR(C2385="",D2385=""),"",D2385*VLOOKUP(C2385,'Setup - Mix Design'!$A$5:$I$504,3,0)),"")</f>
        <v/>
      </c>
      <c r="H2385" s="33">
        <f>IFERROR(IF(OR(C2385="",D2385=""),"",D2385*VLOOKUP(C2385,'Setup - Mix Design'!$A$5:$I$504,4,0)),"")</f>
        <v/>
      </c>
      <c r="I2385" s="33">
        <f>IFERROR(IF(OR(C2385="",D2385=""),"",D2385*VLOOKUP(C2385,'Setup - Mix Design'!$A$5:$I$504,5,0)),"")</f>
        <v/>
      </c>
      <c r="J2385" s="33">
        <f>IFERROR(IF(OR(C2385="",D2385=""),"",D2385*VLOOKUP(C2385,'Setup - Mix Design'!$A$5:$I$504,6,0)),"")</f>
        <v/>
      </c>
      <c r="K2385" s="33">
        <f>IFERROR(IF(OR(C2385="",D2385=""),"",D2385*VLOOKUP(C2385,'Setup - Mix Design'!$A$5:$I$504,7,0)),"")</f>
        <v/>
      </c>
    </row>
    <row r="2386">
      <c r="A2386" s="31" t="n"/>
      <c r="B2386" s="26" t="n"/>
      <c r="C2386" s="26" t="n"/>
      <c r="D2386" s="27" t="n"/>
      <c r="E2386" s="26" t="n"/>
      <c r="F2386" s="33">
        <f>IFERROR(IF(OR(C2386="",D2386=""),"",D2386*VLOOKUP(C2386,'Setup - Mix Design'!$A$5:$I$504,2,0)),"")</f>
        <v/>
      </c>
      <c r="G2386" s="33">
        <f>IFERROR(IF(OR(C2386="",D2386=""),"",D2386*VLOOKUP(C2386,'Setup - Mix Design'!$A$5:$I$504,3,0)),"")</f>
        <v/>
      </c>
      <c r="H2386" s="33">
        <f>IFERROR(IF(OR(C2386="",D2386=""),"",D2386*VLOOKUP(C2386,'Setup - Mix Design'!$A$5:$I$504,4,0)),"")</f>
        <v/>
      </c>
      <c r="I2386" s="33">
        <f>IFERROR(IF(OR(C2386="",D2386=""),"",D2386*VLOOKUP(C2386,'Setup - Mix Design'!$A$5:$I$504,5,0)),"")</f>
        <v/>
      </c>
      <c r="J2386" s="33">
        <f>IFERROR(IF(OR(C2386="",D2386=""),"",D2386*VLOOKUP(C2386,'Setup - Mix Design'!$A$5:$I$504,6,0)),"")</f>
        <v/>
      </c>
      <c r="K2386" s="33">
        <f>IFERROR(IF(OR(C2386="",D2386=""),"",D2386*VLOOKUP(C2386,'Setup - Mix Design'!$A$5:$I$504,7,0)),"")</f>
        <v/>
      </c>
    </row>
    <row r="2387">
      <c r="A2387" s="31" t="n"/>
      <c r="B2387" s="26" t="n"/>
      <c r="C2387" s="26" t="n"/>
      <c r="D2387" s="27" t="n"/>
      <c r="E2387" s="26" t="n"/>
      <c r="F2387" s="33">
        <f>IFERROR(IF(OR(C2387="",D2387=""),"",D2387*VLOOKUP(C2387,'Setup - Mix Design'!$A$5:$I$504,2,0)),"")</f>
        <v/>
      </c>
      <c r="G2387" s="33">
        <f>IFERROR(IF(OR(C2387="",D2387=""),"",D2387*VLOOKUP(C2387,'Setup - Mix Design'!$A$5:$I$504,3,0)),"")</f>
        <v/>
      </c>
      <c r="H2387" s="33">
        <f>IFERROR(IF(OR(C2387="",D2387=""),"",D2387*VLOOKUP(C2387,'Setup - Mix Design'!$A$5:$I$504,4,0)),"")</f>
        <v/>
      </c>
      <c r="I2387" s="33">
        <f>IFERROR(IF(OR(C2387="",D2387=""),"",D2387*VLOOKUP(C2387,'Setup - Mix Design'!$A$5:$I$504,5,0)),"")</f>
        <v/>
      </c>
      <c r="J2387" s="33">
        <f>IFERROR(IF(OR(C2387="",D2387=""),"",D2387*VLOOKUP(C2387,'Setup - Mix Design'!$A$5:$I$504,6,0)),"")</f>
        <v/>
      </c>
      <c r="K2387" s="33">
        <f>IFERROR(IF(OR(C2387="",D2387=""),"",D2387*VLOOKUP(C2387,'Setup - Mix Design'!$A$5:$I$504,7,0)),"")</f>
        <v/>
      </c>
    </row>
    <row r="2388">
      <c r="A2388" s="31" t="n"/>
      <c r="B2388" s="26" t="n"/>
      <c r="C2388" s="26" t="n"/>
      <c r="D2388" s="27" t="n"/>
      <c r="E2388" s="26" t="n"/>
      <c r="F2388" s="33">
        <f>IFERROR(IF(OR(C2388="",D2388=""),"",D2388*VLOOKUP(C2388,'Setup - Mix Design'!$A$5:$I$504,2,0)),"")</f>
        <v/>
      </c>
      <c r="G2388" s="33">
        <f>IFERROR(IF(OR(C2388="",D2388=""),"",D2388*VLOOKUP(C2388,'Setup - Mix Design'!$A$5:$I$504,3,0)),"")</f>
        <v/>
      </c>
      <c r="H2388" s="33">
        <f>IFERROR(IF(OR(C2388="",D2388=""),"",D2388*VLOOKUP(C2388,'Setup - Mix Design'!$A$5:$I$504,4,0)),"")</f>
        <v/>
      </c>
      <c r="I2388" s="33">
        <f>IFERROR(IF(OR(C2388="",D2388=""),"",D2388*VLOOKUP(C2388,'Setup - Mix Design'!$A$5:$I$504,5,0)),"")</f>
        <v/>
      </c>
      <c r="J2388" s="33">
        <f>IFERROR(IF(OR(C2388="",D2388=""),"",D2388*VLOOKUP(C2388,'Setup - Mix Design'!$A$5:$I$504,6,0)),"")</f>
        <v/>
      </c>
      <c r="K2388" s="33">
        <f>IFERROR(IF(OR(C2388="",D2388=""),"",D2388*VLOOKUP(C2388,'Setup - Mix Design'!$A$5:$I$504,7,0)),"")</f>
        <v/>
      </c>
    </row>
    <row r="2389">
      <c r="A2389" s="31" t="n"/>
      <c r="B2389" s="26" t="n"/>
      <c r="C2389" s="26" t="n"/>
      <c r="D2389" s="27" t="n"/>
      <c r="E2389" s="26" t="n"/>
      <c r="F2389" s="33">
        <f>IFERROR(IF(OR(C2389="",D2389=""),"",D2389*VLOOKUP(C2389,'Setup - Mix Design'!$A$5:$I$504,2,0)),"")</f>
        <v/>
      </c>
      <c r="G2389" s="33">
        <f>IFERROR(IF(OR(C2389="",D2389=""),"",D2389*VLOOKUP(C2389,'Setup - Mix Design'!$A$5:$I$504,3,0)),"")</f>
        <v/>
      </c>
      <c r="H2389" s="33">
        <f>IFERROR(IF(OR(C2389="",D2389=""),"",D2389*VLOOKUP(C2389,'Setup - Mix Design'!$A$5:$I$504,4,0)),"")</f>
        <v/>
      </c>
      <c r="I2389" s="33">
        <f>IFERROR(IF(OR(C2389="",D2389=""),"",D2389*VLOOKUP(C2389,'Setup - Mix Design'!$A$5:$I$504,5,0)),"")</f>
        <v/>
      </c>
      <c r="J2389" s="33">
        <f>IFERROR(IF(OR(C2389="",D2389=""),"",D2389*VLOOKUP(C2389,'Setup - Mix Design'!$A$5:$I$504,6,0)),"")</f>
        <v/>
      </c>
      <c r="K2389" s="33">
        <f>IFERROR(IF(OR(C2389="",D2389=""),"",D2389*VLOOKUP(C2389,'Setup - Mix Design'!$A$5:$I$504,7,0)),"")</f>
        <v/>
      </c>
    </row>
    <row r="2390">
      <c r="A2390" s="31" t="n"/>
      <c r="B2390" s="26" t="n"/>
      <c r="C2390" s="26" t="n"/>
      <c r="D2390" s="27" t="n"/>
      <c r="E2390" s="26" t="n"/>
      <c r="F2390" s="33">
        <f>IFERROR(IF(OR(C2390="",D2390=""),"",D2390*VLOOKUP(C2390,'Setup - Mix Design'!$A$5:$I$504,2,0)),"")</f>
        <v/>
      </c>
      <c r="G2390" s="33">
        <f>IFERROR(IF(OR(C2390="",D2390=""),"",D2390*VLOOKUP(C2390,'Setup - Mix Design'!$A$5:$I$504,3,0)),"")</f>
        <v/>
      </c>
      <c r="H2390" s="33">
        <f>IFERROR(IF(OR(C2390="",D2390=""),"",D2390*VLOOKUP(C2390,'Setup - Mix Design'!$A$5:$I$504,4,0)),"")</f>
        <v/>
      </c>
      <c r="I2390" s="33">
        <f>IFERROR(IF(OR(C2390="",D2390=""),"",D2390*VLOOKUP(C2390,'Setup - Mix Design'!$A$5:$I$504,5,0)),"")</f>
        <v/>
      </c>
      <c r="J2390" s="33">
        <f>IFERROR(IF(OR(C2390="",D2390=""),"",D2390*VLOOKUP(C2390,'Setup - Mix Design'!$A$5:$I$504,6,0)),"")</f>
        <v/>
      </c>
      <c r="K2390" s="33">
        <f>IFERROR(IF(OR(C2390="",D2390=""),"",D2390*VLOOKUP(C2390,'Setup - Mix Design'!$A$5:$I$504,7,0)),"")</f>
        <v/>
      </c>
    </row>
    <row r="2391">
      <c r="A2391" s="31" t="n"/>
      <c r="B2391" s="26" t="n"/>
      <c r="C2391" s="26" t="n"/>
      <c r="D2391" s="27" t="n"/>
      <c r="E2391" s="26" t="n"/>
      <c r="F2391" s="33">
        <f>IFERROR(IF(OR(C2391="",D2391=""),"",D2391*VLOOKUP(C2391,'Setup - Mix Design'!$A$5:$I$504,2,0)),"")</f>
        <v/>
      </c>
      <c r="G2391" s="33">
        <f>IFERROR(IF(OR(C2391="",D2391=""),"",D2391*VLOOKUP(C2391,'Setup - Mix Design'!$A$5:$I$504,3,0)),"")</f>
        <v/>
      </c>
      <c r="H2391" s="33">
        <f>IFERROR(IF(OR(C2391="",D2391=""),"",D2391*VLOOKUP(C2391,'Setup - Mix Design'!$A$5:$I$504,4,0)),"")</f>
        <v/>
      </c>
      <c r="I2391" s="33">
        <f>IFERROR(IF(OR(C2391="",D2391=""),"",D2391*VLOOKUP(C2391,'Setup - Mix Design'!$A$5:$I$504,5,0)),"")</f>
        <v/>
      </c>
      <c r="J2391" s="33">
        <f>IFERROR(IF(OR(C2391="",D2391=""),"",D2391*VLOOKUP(C2391,'Setup - Mix Design'!$A$5:$I$504,6,0)),"")</f>
        <v/>
      </c>
      <c r="K2391" s="33">
        <f>IFERROR(IF(OR(C2391="",D2391=""),"",D2391*VLOOKUP(C2391,'Setup - Mix Design'!$A$5:$I$504,7,0)),"")</f>
        <v/>
      </c>
    </row>
    <row r="2392">
      <c r="A2392" s="31" t="n"/>
      <c r="B2392" s="26" t="n"/>
      <c r="C2392" s="26" t="n"/>
      <c r="D2392" s="27" t="n"/>
      <c r="E2392" s="26" t="n"/>
      <c r="F2392" s="33">
        <f>IFERROR(IF(OR(C2392="",D2392=""),"",D2392*VLOOKUP(C2392,'Setup - Mix Design'!$A$5:$I$504,2,0)),"")</f>
        <v/>
      </c>
      <c r="G2392" s="33">
        <f>IFERROR(IF(OR(C2392="",D2392=""),"",D2392*VLOOKUP(C2392,'Setup - Mix Design'!$A$5:$I$504,3,0)),"")</f>
        <v/>
      </c>
      <c r="H2392" s="33">
        <f>IFERROR(IF(OR(C2392="",D2392=""),"",D2392*VLOOKUP(C2392,'Setup - Mix Design'!$A$5:$I$504,4,0)),"")</f>
        <v/>
      </c>
      <c r="I2392" s="33">
        <f>IFERROR(IF(OR(C2392="",D2392=""),"",D2392*VLOOKUP(C2392,'Setup - Mix Design'!$A$5:$I$504,5,0)),"")</f>
        <v/>
      </c>
      <c r="J2392" s="33">
        <f>IFERROR(IF(OR(C2392="",D2392=""),"",D2392*VLOOKUP(C2392,'Setup - Mix Design'!$A$5:$I$504,6,0)),"")</f>
        <v/>
      </c>
      <c r="K2392" s="33">
        <f>IFERROR(IF(OR(C2392="",D2392=""),"",D2392*VLOOKUP(C2392,'Setup - Mix Design'!$A$5:$I$504,7,0)),"")</f>
        <v/>
      </c>
    </row>
    <row r="2393">
      <c r="A2393" s="31" t="n"/>
      <c r="B2393" s="26" t="n"/>
      <c r="C2393" s="26" t="n"/>
      <c r="D2393" s="27" t="n"/>
      <c r="E2393" s="26" t="n"/>
      <c r="F2393" s="33">
        <f>IFERROR(IF(OR(C2393="",D2393=""),"",D2393*VLOOKUP(C2393,'Setup - Mix Design'!$A$5:$I$504,2,0)),"")</f>
        <v/>
      </c>
      <c r="G2393" s="33">
        <f>IFERROR(IF(OR(C2393="",D2393=""),"",D2393*VLOOKUP(C2393,'Setup - Mix Design'!$A$5:$I$504,3,0)),"")</f>
        <v/>
      </c>
      <c r="H2393" s="33">
        <f>IFERROR(IF(OR(C2393="",D2393=""),"",D2393*VLOOKUP(C2393,'Setup - Mix Design'!$A$5:$I$504,4,0)),"")</f>
        <v/>
      </c>
      <c r="I2393" s="33">
        <f>IFERROR(IF(OR(C2393="",D2393=""),"",D2393*VLOOKUP(C2393,'Setup - Mix Design'!$A$5:$I$504,5,0)),"")</f>
        <v/>
      </c>
      <c r="J2393" s="33">
        <f>IFERROR(IF(OR(C2393="",D2393=""),"",D2393*VLOOKUP(C2393,'Setup - Mix Design'!$A$5:$I$504,6,0)),"")</f>
        <v/>
      </c>
      <c r="K2393" s="33">
        <f>IFERROR(IF(OR(C2393="",D2393=""),"",D2393*VLOOKUP(C2393,'Setup - Mix Design'!$A$5:$I$504,7,0)),"")</f>
        <v/>
      </c>
    </row>
    <row r="2394">
      <c r="A2394" s="31" t="n"/>
      <c r="B2394" s="26" t="n"/>
      <c r="C2394" s="26" t="n"/>
      <c r="D2394" s="27" t="n"/>
      <c r="E2394" s="26" t="n"/>
      <c r="F2394" s="33">
        <f>IFERROR(IF(OR(C2394="",D2394=""),"",D2394*VLOOKUP(C2394,'Setup - Mix Design'!$A$5:$I$504,2,0)),"")</f>
        <v/>
      </c>
      <c r="G2394" s="33">
        <f>IFERROR(IF(OR(C2394="",D2394=""),"",D2394*VLOOKUP(C2394,'Setup - Mix Design'!$A$5:$I$504,3,0)),"")</f>
        <v/>
      </c>
      <c r="H2394" s="33">
        <f>IFERROR(IF(OR(C2394="",D2394=""),"",D2394*VLOOKUP(C2394,'Setup - Mix Design'!$A$5:$I$504,4,0)),"")</f>
        <v/>
      </c>
      <c r="I2394" s="33">
        <f>IFERROR(IF(OR(C2394="",D2394=""),"",D2394*VLOOKUP(C2394,'Setup - Mix Design'!$A$5:$I$504,5,0)),"")</f>
        <v/>
      </c>
      <c r="J2394" s="33">
        <f>IFERROR(IF(OR(C2394="",D2394=""),"",D2394*VLOOKUP(C2394,'Setup - Mix Design'!$A$5:$I$504,6,0)),"")</f>
        <v/>
      </c>
      <c r="K2394" s="33">
        <f>IFERROR(IF(OR(C2394="",D2394=""),"",D2394*VLOOKUP(C2394,'Setup - Mix Design'!$A$5:$I$504,7,0)),"")</f>
        <v/>
      </c>
    </row>
    <row r="2395">
      <c r="A2395" s="31" t="n"/>
      <c r="B2395" s="26" t="n"/>
      <c r="C2395" s="26" t="n"/>
      <c r="D2395" s="27" t="n"/>
      <c r="E2395" s="26" t="n"/>
      <c r="F2395" s="33">
        <f>IFERROR(IF(OR(C2395="",D2395=""),"",D2395*VLOOKUP(C2395,'Setup - Mix Design'!$A$5:$I$504,2,0)),"")</f>
        <v/>
      </c>
      <c r="G2395" s="33">
        <f>IFERROR(IF(OR(C2395="",D2395=""),"",D2395*VLOOKUP(C2395,'Setup - Mix Design'!$A$5:$I$504,3,0)),"")</f>
        <v/>
      </c>
      <c r="H2395" s="33">
        <f>IFERROR(IF(OR(C2395="",D2395=""),"",D2395*VLOOKUP(C2395,'Setup - Mix Design'!$A$5:$I$504,4,0)),"")</f>
        <v/>
      </c>
      <c r="I2395" s="33">
        <f>IFERROR(IF(OR(C2395="",D2395=""),"",D2395*VLOOKUP(C2395,'Setup - Mix Design'!$A$5:$I$504,5,0)),"")</f>
        <v/>
      </c>
      <c r="J2395" s="33">
        <f>IFERROR(IF(OR(C2395="",D2395=""),"",D2395*VLOOKUP(C2395,'Setup - Mix Design'!$A$5:$I$504,6,0)),"")</f>
        <v/>
      </c>
      <c r="K2395" s="33">
        <f>IFERROR(IF(OR(C2395="",D2395=""),"",D2395*VLOOKUP(C2395,'Setup - Mix Design'!$A$5:$I$504,7,0)),"")</f>
        <v/>
      </c>
    </row>
    <row r="2396">
      <c r="A2396" s="31" t="n"/>
      <c r="B2396" s="26" t="n"/>
      <c r="C2396" s="26" t="n"/>
      <c r="D2396" s="27" t="n"/>
      <c r="E2396" s="26" t="n"/>
      <c r="F2396" s="33">
        <f>IFERROR(IF(OR(C2396="",D2396=""),"",D2396*VLOOKUP(C2396,'Setup - Mix Design'!$A$5:$I$504,2,0)),"")</f>
        <v/>
      </c>
      <c r="G2396" s="33">
        <f>IFERROR(IF(OR(C2396="",D2396=""),"",D2396*VLOOKUP(C2396,'Setup - Mix Design'!$A$5:$I$504,3,0)),"")</f>
        <v/>
      </c>
      <c r="H2396" s="33">
        <f>IFERROR(IF(OR(C2396="",D2396=""),"",D2396*VLOOKUP(C2396,'Setup - Mix Design'!$A$5:$I$504,4,0)),"")</f>
        <v/>
      </c>
      <c r="I2396" s="33">
        <f>IFERROR(IF(OR(C2396="",D2396=""),"",D2396*VLOOKUP(C2396,'Setup - Mix Design'!$A$5:$I$504,5,0)),"")</f>
        <v/>
      </c>
      <c r="J2396" s="33">
        <f>IFERROR(IF(OR(C2396="",D2396=""),"",D2396*VLOOKUP(C2396,'Setup - Mix Design'!$A$5:$I$504,6,0)),"")</f>
        <v/>
      </c>
      <c r="K2396" s="33">
        <f>IFERROR(IF(OR(C2396="",D2396=""),"",D2396*VLOOKUP(C2396,'Setup - Mix Design'!$A$5:$I$504,7,0)),"")</f>
        <v/>
      </c>
    </row>
    <row r="2397">
      <c r="A2397" s="31" t="n"/>
      <c r="B2397" s="26" t="n"/>
      <c r="C2397" s="26" t="n"/>
      <c r="D2397" s="27" t="n"/>
      <c r="E2397" s="26" t="n"/>
      <c r="F2397" s="33">
        <f>IFERROR(IF(OR(C2397="",D2397=""),"",D2397*VLOOKUP(C2397,'Setup - Mix Design'!$A$5:$I$504,2,0)),"")</f>
        <v/>
      </c>
      <c r="G2397" s="33">
        <f>IFERROR(IF(OR(C2397="",D2397=""),"",D2397*VLOOKUP(C2397,'Setup - Mix Design'!$A$5:$I$504,3,0)),"")</f>
        <v/>
      </c>
      <c r="H2397" s="33">
        <f>IFERROR(IF(OR(C2397="",D2397=""),"",D2397*VLOOKUP(C2397,'Setup - Mix Design'!$A$5:$I$504,4,0)),"")</f>
        <v/>
      </c>
      <c r="I2397" s="33">
        <f>IFERROR(IF(OR(C2397="",D2397=""),"",D2397*VLOOKUP(C2397,'Setup - Mix Design'!$A$5:$I$504,5,0)),"")</f>
        <v/>
      </c>
      <c r="J2397" s="33">
        <f>IFERROR(IF(OR(C2397="",D2397=""),"",D2397*VLOOKUP(C2397,'Setup - Mix Design'!$A$5:$I$504,6,0)),"")</f>
        <v/>
      </c>
      <c r="K2397" s="33">
        <f>IFERROR(IF(OR(C2397="",D2397=""),"",D2397*VLOOKUP(C2397,'Setup - Mix Design'!$A$5:$I$504,7,0)),"")</f>
        <v/>
      </c>
    </row>
    <row r="2398">
      <c r="A2398" s="31" t="n"/>
      <c r="B2398" s="26" t="n"/>
      <c r="C2398" s="26" t="n"/>
      <c r="D2398" s="27" t="n"/>
      <c r="E2398" s="26" t="n"/>
      <c r="F2398" s="33">
        <f>IFERROR(IF(OR(C2398="",D2398=""),"",D2398*VLOOKUP(C2398,'Setup - Mix Design'!$A$5:$I$504,2,0)),"")</f>
        <v/>
      </c>
      <c r="G2398" s="33">
        <f>IFERROR(IF(OR(C2398="",D2398=""),"",D2398*VLOOKUP(C2398,'Setup - Mix Design'!$A$5:$I$504,3,0)),"")</f>
        <v/>
      </c>
      <c r="H2398" s="33">
        <f>IFERROR(IF(OR(C2398="",D2398=""),"",D2398*VLOOKUP(C2398,'Setup - Mix Design'!$A$5:$I$504,4,0)),"")</f>
        <v/>
      </c>
      <c r="I2398" s="33">
        <f>IFERROR(IF(OR(C2398="",D2398=""),"",D2398*VLOOKUP(C2398,'Setup - Mix Design'!$A$5:$I$504,5,0)),"")</f>
        <v/>
      </c>
      <c r="J2398" s="33">
        <f>IFERROR(IF(OR(C2398="",D2398=""),"",D2398*VLOOKUP(C2398,'Setup - Mix Design'!$A$5:$I$504,6,0)),"")</f>
        <v/>
      </c>
      <c r="K2398" s="33">
        <f>IFERROR(IF(OR(C2398="",D2398=""),"",D2398*VLOOKUP(C2398,'Setup - Mix Design'!$A$5:$I$504,7,0)),"")</f>
        <v/>
      </c>
    </row>
    <row r="2399">
      <c r="A2399" s="31" t="n"/>
      <c r="B2399" s="26" t="n"/>
      <c r="C2399" s="26" t="n"/>
      <c r="D2399" s="27" t="n"/>
      <c r="E2399" s="26" t="n"/>
      <c r="F2399" s="33">
        <f>IFERROR(IF(OR(C2399="",D2399=""),"",D2399*VLOOKUP(C2399,'Setup - Mix Design'!$A$5:$I$504,2,0)),"")</f>
        <v/>
      </c>
      <c r="G2399" s="33">
        <f>IFERROR(IF(OR(C2399="",D2399=""),"",D2399*VLOOKUP(C2399,'Setup - Mix Design'!$A$5:$I$504,3,0)),"")</f>
        <v/>
      </c>
      <c r="H2399" s="33">
        <f>IFERROR(IF(OR(C2399="",D2399=""),"",D2399*VLOOKUP(C2399,'Setup - Mix Design'!$A$5:$I$504,4,0)),"")</f>
        <v/>
      </c>
      <c r="I2399" s="33">
        <f>IFERROR(IF(OR(C2399="",D2399=""),"",D2399*VLOOKUP(C2399,'Setup - Mix Design'!$A$5:$I$504,5,0)),"")</f>
        <v/>
      </c>
      <c r="J2399" s="33">
        <f>IFERROR(IF(OR(C2399="",D2399=""),"",D2399*VLOOKUP(C2399,'Setup - Mix Design'!$A$5:$I$504,6,0)),"")</f>
        <v/>
      </c>
      <c r="K2399" s="33">
        <f>IFERROR(IF(OR(C2399="",D2399=""),"",D2399*VLOOKUP(C2399,'Setup - Mix Design'!$A$5:$I$504,7,0)),"")</f>
        <v/>
      </c>
    </row>
    <row r="2400">
      <c r="A2400" s="31" t="n"/>
      <c r="B2400" s="26" t="n"/>
      <c r="C2400" s="26" t="n"/>
      <c r="D2400" s="27" t="n"/>
      <c r="E2400" s="26" t="n"/>
      <c r="F2400" s="33">
        <f>IFERROR(IF(OR(C2400="",D2400=""),"",D2400*VLOOKUP(C2400,'Setup - Mix Design'!$A$5:$I$504,2,0)),"")</f>
        <v/>
      </c>
      <c r="G2400" s="33">
        <f>IFERROR(IF(OR(C2400="",D2400=""),"",D2400*VLOOKUP(C2400,'Setup - Mix Design'!$A$5:$I$504,3,0)),"")</f>
        <v/>
      </c>
      <c r="H2400" s="33">
        <f>IFERROR(IF(OR(C2400="",D2400=""),"",D2400*VLOOKUP(C2400,'Setup - Mix Design'!$A$5:$I$504,4,0)),"")</f>
        <v/>
      </c>
      <c r="I2400" s="33">
        <f>IFERROR(IF(OR(C2400="",D2400=""),"",D2400*VLOOKUP(C2400,'Setup - Mix Design'!$A$5:$I$504,5,0)),"")</f>
        <v/>
      </c>
      <c r="J2400" s="33">
        <f>IFERROR(IF(OR(C2400="",D2400=""),"",D2400*VLOOKUP(C2400,'Setup - Mix Design'!$A$5:$I$504,6,0)),"")</f>
        <v/>
      </c>
      <c r="K2400" s="33">
        <f>IFERROR(IF(OR(C2400="",D2400=""),"",D2400*VLOOKUP(C2400,'Setup - Mix Design'!$A$5:$I$504,7,0)),"")</f>
        <v/>
      </c>
    </row>
    <row r="2401">
      <c r="A2401" s="31" t="n"/>
      <c r="B2401" s="26" t="n"/>
      <c r="C2401" s="26" t="n"/>
      <c r="D2401" s="27" t="n"/>
      <c r="E2401" s="26" t="n"/>
      <c r="F2401" s="33">
        <f>IFERROR(IF(OR(C2401="",D2401=""),"",D2401*VLOOKUP(C2401,'Setup - Mix Design'!$A$5:$I$504,2,0)),"")</f>
        <v/>
      </c>
      <c r="G2401" s="33">
        <f>IFERROR(IF(OR(C2401="",D2401=""),"",D2401*VLOOKUP(C2401,'Setup - Mix Design'!$A$5:$I$504,3,0)),"")</f>
        <v/>
      </c>
      <c r="H2401" s="33">
        <f>IFERROR(IF(OR(C2401="",D2401=""),"",D2401*VLOOKUP(C2401,'Setup - Mix Design'!$A$5:$I$504,4,0)),"")</f>
        <v/>
      </c>
      <c r="I2401" s="33">
        <f>IFERROR(IF(OR(C2401="",D2401=""),"",D2401*VLOOKUP(C2401,'Setup - Mix Design'!$A$5:$I$504,5,0)),"")</f>
        <v/>
      </c>
      <c r="J2401" s="33">
        <f>IFERROR(IF(OR(C2401="",D2401=""),"",D2401*VLOOKUP(C2401,'Setup - Mix Design'!$A$5:$I$504,6,0)),"")</f>
        <v/>
      </c>
      <c r="K2401" s="33">
        <f>IFERROR(IF(OR(C2401="",D2401=""),"",D2401*VLOOKUP(C2401,'Setup - Mix Design'!$A$5:$I$504,7,0)),"")</f>
        <v/>
      </c>
    </row>
    <row r="2402">
      <c r="A2402" s="31" t="n"/>
      <c r="B2402" s="26" t="n"/>
      <c r="C2402" s="26" t="n"/>
      <c r="D2402" s="27" t="n"/>
      <c r="E2402" s="26" t="n"/>
      <c r="F2402" s="33">
        <f>IFERROR(IF(OR(C2402="",D2402=""),"",D2402*VLOOKUP(C2402,'Setup - Mix Design'!$A$5:$I$504,2,0)),"")</f>
        <v/>
      </c>
      <c r="G2402" s="33">
        <f>IFERROR(IF(OR(C2402="",D2402=""),"",D2402*VLOOKUP(C2402,'Setup - Mix Design'!$A$5:$I$504,3,0)),"")</f>
        <v/>
      </c>
      <c r="H2402" s="33">
        <f>IFERROR(IF(OR(C2402="",D2402=""),"",D2402*VLOOKUP(C2402,'Setup - Mix Design'!$A$5:$I$504,4,0)),"")</f>
        <v/>
      </c>
      <c r="I2402" s="33">
        <f>IFERROR(IF(OR(C2402="",D2402=""),"",D2402*VLOOKUP(C2402,'Setup - Mix Design'!$A$5:$I$504,5,0)),"")</f>
        <v/>
      </c>
      <c r="J2402" s="33">
        <f>IFERROR(IF(OR(C2402="",D2402=""),"",D2402*VLOOKUP(C2402,'Setup - Mix Design'!$A$5:$I$504,6,0)),"")</f>
        <v/>
      </c>
      <c r="K2402" s="33">
        <f>IFERROR(IF(OR(C2402="",D2402=""),"",D2402*VLOOKUP(C2402,'Setup - Mix Design'!$A$5:$I$504,7,0)),"")</f>
        <v/>
      </c>
    </row>
    <row r="2403">
      <c r="A2403" s="31" t="n"/>
      <c r="B2403" s="26" t="n"/>
      <c r="C2403" s="26" t="n"/>
      <c r="D2403" s="27" t="n"/>
      <c r="E2403" s="26" t="n"/>
      <c r="F2403" s="33">
        <f>IFERROR(IF(OR(C2403="",D2403=""),"",D2403*VLOOKUP(C2403,'Setup - Mix Design'!$A$5:$I$504,2,0)),"")</f>
        <v/>
      </c>
      <c r="G2403" s="33">
        <f>IFERROR(IF(OR(C2403="",D2403=""),"",D2403*VLOOKUP(C2403,'Setup - Mix Design'!$A$5:$I$504,3,0)),"")</f>
        <v/>
      </c>
      <c r="H2403" s="33">
        <f>IFERROR(IF(OR(C2403="",D2403=""),"",D2403*VLOOKUP(C2403,'Setup - Mix Design'!$A$5:$I$504,4,0)),"")</f>
        <v/>
      </c>
      <c r="I2403" s="33">
        <f>IFERROR(IF(OR(C2403="",D2403=""),"",D2403*VLOOKUP(C2403,'Setup - Mix Design'!$A$5:$I$504,5,0)),"")</f>
        <v/>
      </c>
      <c r="J2403" s="33">
        <f>IFERROR(IF(OR(C2403="",D2403=""),"",D2403*VLOOKUP(C2403,'Setup - Mix Design'!$A$5:$I$504,6,0)),"")</f>
        <v/>
      </c>
      <c r="K2403" s="33">
        <f>IFERROR(IF(OR(C2403="",D2403=""),"",D2403*VLOOKUP(C2403,'Setup - Mix Design'!$A$5:$I$504,7,0)),"")</f>
        <v/>
      </c>
    </row>
    <row r="2404">
      <c r="A2404" s="31" t="n"/>
      <c r="B2404" s="26" t="n"/>
      <c r="C2404" s="26" t="n"/>
      <c r="D2404" s="27" t="n"/>
      <c r="E2404" s="26" t="n"/>
      <c r="F2404" s="33">
        <f>IFERROR(IF(OR(C2404="",D2404=""),"",D2404*VLOOKUP(C2404,'Setup - Mix Design'!$A$5:$I$504,2,0)),"")</f>
        <v/>
      </c>
      <c r="G2404" s="33">
        <f>IFERROR(IF(OR(C2404="",D2404=""),"",D2404*VLOOKUP(C2404,'Setup - Mix Design'!$A$5:$I$504,3,0)),"")</f>
        <v/>
      </c>
      <c r="H2404" s="33">
        <f>IFERROR(IF(OR(C2404="",D2404=""),"",D2404*VLOOKUP(C2404,'Setup - Mix Design'!$A$5:$I$504,4,0)),"")</f>
        <v/>
      </c>
      <c r="I2404" s="33">
        <f>IFERROR(IF(OR(C2404="",D2404=""),"",D2404*VLOOKUP(C2404,'Setup - Mix Design'!$A$5:$I$504,5,0)),"")</f>
        <v/>
      </c>
      <c r="J2404" s="33">
        <f>IFERROR(IF(OR(C2404="",D2404=""),"",D2404*VLOOKUP(C2404,'Setup - Mix Design'!$A$5:$I$504,6,0)),"")</f>
        <v/>
      </c>
      <c r="K2404" s="33">
        <f>IFERROR(IF(OR(C2404="",D2404=""),"",D2404*VLOOKUP(C2404,'Setup - Mix Design'!$A$5:$I$504,7,0)),"")</f>
        <v/>
      </c>
    </row>
    <row r="2405">
      <c r="A2405" s="31" t="n"/>
      <c r="B2405" s="26" t="n"/>
      <c r="C2405" s="26" t="n"/>
      <c r="D2405" s="27" t="n"/>
      <c r="E2405" s="26" t="n"/>
      <c r="F2405" s="33">
        <f>IFERROR(IF(OR(C2405="",D2405=""),"",D2405*VLOOKUP(C2405,'Setup - Mix Design'!$A$5:$I$504,2,0)),"")</f>
        <v/>
      </c>
      <c r="G2405" s="33">
        <f>IFERROR(IF(OR(C2405="",D2405=""),"",D2405*VLOOKUP(C2405,'Setup - Mix Design'!$A$5:$I$504,3,0)),"")</f>
        <v/>
      </c>
      <c r="H2405" s="33">
        <f>IFERROR(IF(OR(C2405="",D2405=""),"",D2405*VLOOKUP(C2405,'Setup - Mix Design'!$A$5:$I$504,4,0)),"")</f>
        <v/>
      </c>
      <c r="I2405" s="33">
        <f>IFERROR(IF(OR(C2405="",D2405=""),"",D2405*VLOOKUP(C2405,'Setup - Mix Design'!$A$5:$I$504,5,0)),"")</f>
        <v/>
      </c>
      <c r="J2405" s="33">
        <f>IFERROR(IF(OR(C2405="",D2405=""),"",D2405*VLOOKUP(C2405,'Setup - Mix Design'!$A$5:$I$504,6,0)),"")</f>
        <v/>
      </c>
      <c r="K2405" s="33">
        <f>IFERROR(IF(OR(C2405="",D2405=""),"",D2405*VLOOKUP(C2405,'Setup - Mix Design'!$A$5:$I$504,7,0)),"")</f>
        <v/>
      </c>
    </row>
    <row r="2406">
      <c r="A2406" s="31" t="n"/>
      <c r="B2406" s="26" t="n"/>
      <c r="C2406" s="26" t="n"/>
      <c r="D2406" s="27" t="n"/>
      <c r="E2406" s="26" t="n"/>
      <c r="F2406" s="33">
        <f>IFERROR(IF(OR(C2406="",D2406=""),"",D2406*VLOOKUP(C2406,'Setup - Mix Design'!$A$5:$I$504,2,0)),"")</f>
        <v/>
      </c>
      <c r="G2406" s="33">
        <f>IFERROR(IF(OR(C2406="",D2406=""),"",D2406*VLOOKUP(C2406,'Setup - Mix Design'!$A$5:$I$504,3,0)),"")</f>
        <v/>
      </c>
      <c r="H2406" s="33">
        <f>IFERROR(IF(OR(C2406="",D2406=""),"",D2406*VLOOKUP(C2406,'Setup - Mix Design'!$A$5:$I$504,4,0)),"")</f>
        <v/>
      </c>
      <c r="I2406" s="33">
        <f>IFERROR(IF(OR(C2406="",D2406=""),"",D2406*VLOOKUP(C2406,'Setup - Mix Design'!$A$5:$I$504,5,0)),"")</f>
        <v/>
      </c>
      <c r="J2406" s="33">
        <f>IFERROR(IF(OR(C2406="",D2406=""),"",D2406*VLOOKUP(C2406,'Setup - Mix Design'!$A$5:$I$504,6,0)),"")</f>
        <v/>
      </c>
      <c r="K2406" s="33">
        <f>IFERROR(IF(OR(C2406="",D2406=""),"",D2406*VLOOKUP(C2406,'Setup - Mix Design'!$A$5:$I$504,7,0)),"")</f>
        <v/>
      </c>
    </row>
    <row r="2407">
      <c r="A2407" s="31" t="n"/>
      <c r="B2407" s="26" t="n"/>
      <c r="C2407" s="26" t="n"/>
      <c r="D2407" s="27" t="n"/>
      <c r="E2407" s="26" t="n"/>
      <c r="F2407" s="33">
        <f>IFERROR(IF(OR(C2407="",D2407=""),"",D2407*VLOOKUP(C2407,'Setup - Mix Design'!$A$5:$I$504,2,0)),"")</f>
        <v/>
      </c>
      <c r="G2407" s="33">
        <f>IFERROR(IF(OR(C2407="",D2407=""),"",D2407*VLOOKUP(C2407,'Setup - Mix Design'!$A$5:$I$504,3,0)),"")</f>
        <v/>
      </c>
      <c r="H2407" s="33">
        <f>IFERROR(IF(OR(C2407="",D2407=""),"",D2407*VLOOKUP(C2407,'Setup - Mix Design'!$A$5:$I$504,4,0)),"")</f>
        <v/>
      </c>
      <c r="I2407" s="33">
        <f>IFERROR(IF(OR(C2407="",D2407=""),"",D2407*VLOOKUP(C2407,'Setup - Mix Design'!$A$5:$I$504,5,0)),"")</f>
        <v/>
      </c>
      <c r="J2407" s="33">
        <f>IFERROR(IF(OR(C2407="",D2407=""),"",D2407*VLOOKUP(C2407,'Setup - Mix Design'!$A$5:$I$504,6,0)),"")</f>
        <v/>
      </c>
      <c r="K2407" s="33">
        <f>IFERROR(IF(OR(C2407="",D2407=""),"",D2407*VLOOKUP(C2407,'Setup - Mix Design'!$A$5:$I$504,7,0)),"")</f>
        <v/>
      </c>
    </row>
    <row r="2408">
      <c r="A2408" s="31" t="n"/>
      <c r="B2408" s="26" t="n"/>
      <c r="C2408" s="26" t="n"/>
      <c r="D2408" s="27" t="n"/>
      <c r="E2408" s="26" t="n"/>
      <c r="F2408" s="33">
        <f>IFERROR(IF(OR(C2408="",D2408=""),"",D2408*VLOOKUP(C2408,'Setup - Mix Design'!$A$5:$I$504,2,0)),"")</f>
        <v/>
      </c>
      <c r="G2408" s="33">
        <f>IFERROR(IF(OR(C2408="",D2408=""),"",D2408*VLOOKUP(C2408,'Setup - Mix Design'!$A$5:$I$504,3,0)),"")</f>
        <v/>
      </c>
      <c r="H2408" s="33">
        <f>IFERROR(IF(OR(C2408="",D2408=""),"",D2408*VLOOKUP(C2408,'Setup - Mix Design'!$A$5:$I$504,4,0)),"")</f>
        <v/>
      </c>
      <c r="I2408" s="33">
        <f>IFERROR(IF(OR(C2408="",D2408=""),"",D2408*VLOOKUP(C2408,'Setup - Mix Design'!$A$5:$I$504,5,0)),"")</f>
        <v/>
      </c>
      <c r="J2408" s="33">
        <f>IFERROR(IF(OR(C2408="",D2408=""),"",D2408*VLOOKUP(C2408,'Setup - Mix Design'!$A$5:$I$504,6,0)),"")</f>
        <v/>
      </c>
      <c r="K2408" s="33">
        <f>IFERROR(IF(OR(C2408="",D2408=""),"",D2408*VLOOKUP(C2408,'Setup - Mix Design'!$A$5:$I$504,7,0)),"")</f>
        <v/>
      </c>
    </row>
    <row r="2409">
      <c r="A2409" s="31" t="n"/>
      <c r="B2409" s="26" t="n"/>
      <c r="C2409" s="26" t="n"/>
      <c r="D2409" s="27" t="n"/>
      <c r="E2409" s="26" t="n"/>
      <c r="F2409" s="33">
        <f>IFERROR(IF(OR(C2409="",D2409=""),"",D2409*VLOOKUP(C2409,'Setup - Mix Design'!$A$5:$I$504,2,0)),"")</f>
        <v/>
      </c>
      <c r="G2409" s="33">
        <f>IFERROR(IF(OR(C2409="",D2409=""),"",D2409*VLOOKUP(C2409,'Setup - Mix Design'!$A$5:$I$504,3,0)),"")</f>
        <v/>
      </c>
      <c r="H2409" s="33">
        <f>IFERROR(IF(OR(C2409="",D2409=""),"",D2409*VLOOKUP(C2409,'Setup - Mix Design'!$A$5:$I$504,4,0)),"")</f>
        <v/>
      </c>
      <c r="I2409" s="33">
        <f>IFERROR(IF(OR(C2409="",D2409=""),"",D2409*VLOOKUP(C2409,'Setup - Mix Design'!$A$5:$I$504,5,0)),"")</f>
        <v/>
      </c>
      <c r="J2409" s="33">
        <f>IFERROR(IF(OR(C2409="",D2409=""),"",D2409*VLOOKUP(C2409,'Setup - Mix Design'!$A$5:$I$504,6,0)),"")</f>
        <v/>
      </c>
      <c r="K2409" s="33">
        <f>IFERROR(IF(OR(C2409="",D2409=""),"",D2409*VLOOKUP(C2409,'Setup - Mix Design'!$A$5:$I$504,7,0)),"")</f>
        <v/>
      </c>
    </row>
    <row r="2410">
      <c r="A2410" s="31" t="n"/>
      <c r="B2410" s="26" t="n"/>
      <c r="C2410" s="26" t="n"/>
      <c r="D2410" s="27" t="n"/>
      <c r="E2410" s="26" t="n"/>
      <c r="F2410" s="33">
        <f>IFERROR(IF(OR(C2410="",D2410=""),"",D2410*VLOOKUP(C2410,'Setup - Mix Design'!$A$5:$I$504,2,0)),"")</f>
        <v/>
      </c>
      <c r="G2410" s="33">
        <f>IFERROR(IF(OR(C2410="",D2410=""),"",D2410*VLOOKUP(C2410,'Setup - Mix Design'!$A$5:$I$504,3,0)),"")</f>
        <v/>
      </c>
      <c r="H2410" s="33">
        <f>IFERROR(IF(OR(C2410="",D2410=""),"",D2410*VLOOKUP(C2410,'Setup - Mix Design'!$A$5:$I$504,4,0)),"")</f>
        <v/>
      </c>
      <c r="I2410" s="33">
        <f>IFERROR(IF(OR(C2410="",D2410=""),"",D2410*VLOOKUP(C2410,'Setup - Mix Design'!$A$5:$I$504,5,0)),"")</f>
        <v/>
      </c>
      <c r="J2410" s="33">
        <f>IFERROR(IF(OR(C2410="",D2410=""),"",D2410*VLOOKUP(C2410,'Setup - Mix Design'!$A$5:$I$504,6,0)),"")</f>
        <v/>
      </c>
      <c r="K2410" s="33">
        <f>IFERROR(IF(OR(C2410="",D2410=""),"",D2410*VLOOKUP(C2410,'Setup - Mix Design'!$A$5:$I$504,7,0)),"")</f>
        <v/>
      </c>
    </row>
    <row r="2411">
      <c r="A2411" s="31" t="n"/>
      <c r="B2411" s="26" t="n"/>
      <c r="C2411" s="26" t="n"/>
      <c r="D2411" s="27" t="n"/>
      <c r="E2411" s="26" t="n"/>
      <c r="F2411" s="33">
        <f>IFERROR(IF(OR(C2411="",D2411=""),"",D2411*VLOOKUP(C2411,'Setup - Mix Design'!$A$5:$I$504,2,0)),"")</f>
        <v/>
      </c>
      <c r="G2411" s="33">
        <f>IFERROR(IF(OR(C2411="",D2411=""),"",D2411*VLOOKUP(C2411,'Setup - Mix Design'!$A$5:$I$504,3,0)),"")</f>
        <v/>
      </c>
      <c r="H2411" s="33">
        <f>IFERROR(IF(OR(C2411="",D2411=""),"",D2411*VLOOKUP(C2411,'Setup - Mix Design'!$A$5:$I$504,4,0)),"")</f>
        <v/>
      </c>
      <c r="I2411" s="33">
        <f>IFERROR(IF(OR(C2411="",D2411=""),"",D2411*VLOOKUP(C2411,'Setup - Mix Design'!$A$5:$I$504,5,0)),"")</f>
        <v/>
      </c>
      <c r="J2411" s="33">
        <f>IFERROR(IF(OR(C2411="",D2411=""),"",D2411*VLOOKUP(C2411,'Setup - Mix Design'!$A$5:$I$504,6,0)),"")</f>
        <v/>
      </c>
      <c r="K2411" s="33">
        <f>IFERROR(IF(OR(C2411="",D2411=""),"",D2411*VLOOKUP(C2411,'Setup - Mix Design'!$A$5:$I$504,7,0)),"")</f>
        <v/>
      </c>
    </row>
    <row r="2412">
      <c r="A2412" s="31" t="n"/>
      <c r="B2412" s="26" t="n"/>
      <c r="C2412" s="26" t="n"/>
      <c r="D2412" s="27" t="n"/>
      <c r="E2412" s="26" t="n"/>
      <c r="F2412" s="33">
        <f>IFERROR(IF(OR(C2412="",D2412=""),"",D2412*VLOOKUP(C2412,'Setup - Mix Design'!$A$5:$I$504,2,0)),"")</f>
        <v/>
      </c>
      <c r="G2412" s="33">
        <f>IFERROR(IF(OR(C2412="",D2412=""),"",D2412*VLOOKUP(C2412,'Setup - Mix Design'!$A$5:$I$504,3,0)),"")</f>
        <v/>
      </c>
      <c r="H2412" s="33">
        <f>IFERROR(IF(OR(C2412="",D2412=""),"",D2412*VLOOKUP(C2412,'Setup - Mix Design'!$A$5:$I$504,4,0)),"")</f>
        <v/>
      </c>
      <c r="I2412" s="33">
        <f>IFERROR(IF(OR(C2412="",D2412=""),"",D2412*VLOOKUP(C2412,'Setup - Mix Design'!$A$5:$I$504,5,0)),"")</f>
        <v/>
      </c>
      <c r="J2412" s="33">
        <f>IFERROR(IF(OR(C2412="",D2412=""),"",D2412*VLOOKUP(C2412,'Setup - Mix Design'!$A$5:$I$504,6,0)),"")</f>
        <v/>
      </c>
      <c r="K2412" s="33">
        <f>IFERROR(IF(OR(C2412="",D2412=""),"",D2412*VLOOKUP(C2412,'Setup - Mix Design'!$A$5:$I$504,7,0)),"")</f>
        <v/>
      </c>
    </row>
    <row r="2413">
      <c r="A2413" s="31" t="n"/>
      <c r="B2413" s="26" t="n"/>
      <c r="C2413" s="26" t="n"/>
      <c r="D2413" s="27" t="n"/>
      <c r="E2413" s="26" t="n"/>
      <c r="F2413" s="33">
        <f>IFERROR(IF(OR(C2413="",D2413=""),"",D2413*VLOOKUP(C2413,'Setup - Mix Design'!$A$5:$I$504,2,0)),"")</f>
        <v/>
      </c>
      <c r="G2413" s="33">
        <f>IFERROR(IF(OR(C2413="",D2413=""),"",D2413*VLOOKUP(C2413,'Setup - Mix Design'!$A$5:$I$504,3,0)),"")</f>
        <v/>
      </c>
      <c r="H2413" s="33">
        <f>IFERROR(IF(OR(C2413="",D2413=""),"",D2413*VLOOKUP(C2413,'Setup - Mix Design'!$A$5:$I$504,4,0)),"")</f>
        <v/>
      </c>
      <c r="I2413" s="33">
        <f>IFERROR(IF(OR(C2413="",D2413=""),"",D2413*VLOOKUP(C2413,'Setup - Mix Design'!$A$5:$I$504,5,0)),"")</f>
        <v/>
      </c>
      <c r="J2413" s="33">
        <f>IFERROR(IF(OR(C2413="",D2413=""),"",D2413*VLOOKUP(C2413,'Setup - Mix Design'!$A$5:$I$504,6,0)),"")</f>
        <v/>
      </c>
      <c r="K2413" s="33">
        <f>IFERROR(IF(OR(C2413="",D2413=""),"",D2413*VLOOKUP(C2413,'Setup - Mix Design'!$A$5:$I$504,7,0)),"")</f>
        <v/>
      </c>
    </row>
    <row r="2414">
      <c r="A2414" s="31" t="n"/>
      <c r="B2414" s="26" t="n"/>
      <c r="C2414" s="26" t="n"/>
      <c r="D2414" s="27" t="n"/>
      <c r="E2414" s="26" t="n"/>
      <c r="F2414" s="33">
        <f>IFERROR(IF(OR(C2414="",D2414=""),"",D2414*VLOOKUP(C2414,'Setup - Mix Design'!$A$5:$I$504,2,0)),"")</f>
        <v/>
      </c>
      <c r="G2414" s="33">
        <f>IFERROR(IF(OR(C2414="",D2414=""),"",D2414*VLOOKUP(C2414,'Setup - Mix Design'!$A$5:$I$504,3,0)),"")</f>
        <v/>
      </c>
      <c r="H2414" s="33">
        <f>IFERROR(IF(OR(C2414="",D2414=""),"",D2414*VLOOKUP(C2414,'Setup - Mix Design'!$A$5:$I$504,4,0)),"")</f>
        <v/>
      </c>
      <c r="I2414" s="33">
        <f>IFERROR(IF(OR(C2414="",D2414=""),"",D2414*VLOOKUP(C2414,'Setup - Mix Design'!$A$5:$I$504,5,0)),"")</f>
        <v/>
      </c>
      <c r="J2414" s="33">
        <f>IFERROR(IF(OR(C2414="",D2414=""),"",D2414*VLOOKUP(C2414,'Setup - Mix Design'!$A$5:$I$504,6,0)),"")</f>
        <v/>
      </c>
      <c r="K2414" s="33">
        <f>IFERROR(IF(OR(C2414="",D2414=""),"",D2414*VLOOKUP(C2414,'Setup - Mix Design'!$A$5:$I$504,7,0)),"")</f>
        <v/>
      </c>
    </row>
    <row r="2415">
      <c r="A2415" s="31" t="n"/>
      <c r="B2415" s="26" t="n"/>
      <c r="C2415" s="26" t="n"/>
      <c r="D2415" s="27" t="n"/>
      <c r="E2415" s="26" t="n"/>
      <c r="F2415" s="33">
        <f>IFERROR(IF(OR(C2415="",D2415=""),"",D2415*VLOOKUP(C2415,'Setup - Mix Design'!$A$5:$I$504,2,0)),"")</f>
        <v/>
      </c>
      <c r="G2415" s="33">
        <f>IFERROR(IF(OR(C2415="",D2415=""),"",D2415*VLOOKUP(C2415,'Setup - Mix Design'!$A$5:$I$504,3,0)),"")</f>
        <v/>
      </c>
      <c r="H2415" s="33">
        <f>IFERROR(IF(OR(C2415="",D2415=""),"",D2415*VLOOKUP(C2415,'Setup - Mix Design'!$A$5:$I$504,4,0)),"")</f>
        <v/>
      </c>
      <c r="I2415" s="33">
        <f>IFERROR(IF(OR(C2415="",D2415=""),"",D2415*VLOOKUP(C2415,'Setup - Mix Design'!$A$5:$I$504,5,0)),"")</f>
        <v/>
      </c>
      <c r="J2415" s="33">
        <f>IFERROR(IF(OR(C2415="",D2415=""),"",D2415*VLOOKUP(C2415,'Setup - Mix Design'!$A$5:$I$504,6,0)),"")</f>
        <v/>
      </c>
      <c r="K2415" s="33">
        <f>IFERROR(IF(OR(C2415="",D2415=""),"",D2415*VLOOKUP(C2415,'Setup - Mix Design'!$A$5:$I$504,7,0)),"")</f>
        <v/>
      </c>
    </row>
    <row r="2416">
      <c r="A2416" s="31" t="n"/>
      <c r="B2416" s="26" t="n"/>
      <c r="C2416" s="26" t="n"/>
      <c r="D2416" s="27" t="n"/>
      <c r="E2416" s="26" t="n"/>
      <c r="F2416" s="33">
        <f>IFERROR(IF(OR(C2416="",D2416=""),"",D2416*VLOOKUP(C2416,'Setup - Mix Design'!$A$5:$I$504,2,0)),"")</f>
        <v/>
      </c>
      <c r="G2416" s="33">
        <f>IFERROR(IF(OR(C2416="",D2416=""),"",D2416*VLOOKUP(C2416,'Setup - Mix Design'!$A$5:$I$504,3,0)),"")</f>
        <v/>
      </c>
      <c r="H2416" s="33">
        <f>IFERROR(IF(OR(C2416="",D2416=""),"",D2416*VLOOKUP(C2416,'Setup - Mix Design'!$A$5:$I$504,4,0)),"")</f>
        <v/>
      </c>
      <c r="I2416" s="33">
        <f>IFERROR(IF(OR(C2416="",D2416=""),"",D2416*VLOOKUP(C2416,'Setup - Mix Design'!$A$5:$I$504,5,0)),"")</f>
        <v/>
      </c>
      <c r="J2416" s="33">
        <f>IFERROR(IF(OR(C2416="",D2416=""),"",D2416*VLOOKUP(C2416,'Setup - Mix Design'!$A$5:$I$504,6,0)),"")</f>
        <v/>
      </c>
      <c r="K2416" s="33">
        <f>IFERROR(IF(OR(C2416="",D2416=""),"",D2416*VLOOKUP(C2416,'Setup - Mix Design'!$A$5:$I$504,7,0)),"")</f>
        <v/>
      </c>
    </row>
    <row r="2417">
      <c r="A2417" s="31" t="n"/>
      <c r="B2417" s="26" t="n"/>
      <c r="C2417" s="26" t="n"/>
      <c r="D2417" s="27" t="n"/>
      <c r="E2417" s="26" t="n"/>
      <c r="F2417" s="33">
        <f>IFERROR(IF(OR(C2417="",D2417=""),"",D2417*VLOOKUP(C2417,'Setup - Mix Design'!$A$5:$I$504,2,0)),"")</f>
        <v/>
      </c>
      <c r="G2417" s="33">
        <f>IFERROR(IF(OR(C2417="",D2417=""),"",D2417*VLOOKUP(C2417,'Setup - Mix Design'!$A$5:$I$504,3,0)),"")</f>
        <v/>
      </c>
      <c r="H2417" s="33">
        <f>IFERROR(IF(OR(C2417="",D2417=""),"",D2417*VLOOKUP(C2417,'Setup - Mix Design'!$A$5:$I$504,4,0)),"")</f>
        <v/>
      </c>
      <c r="I2417" s="33">
        <f>IFERROR(IF(OR(C2417="",D2417=""),"",D2417*VLOOKUP(C2417,'Setup - Mix Design'!$A$5:$I$504,5,0)),"")</f>
        <v/>
      </c>
      <c r="J2417" s="33">
        <f>IFERROR(IF(OR(C2417="",D2417=""),"",D2417*VLOOKUP(C2417,'Setup - Mix Design'!$A$5:$I$504,6,0)),"")</f>
        <v/>
      </c>
      <c r="K2417" s="33">
        <f>IFERROR(IF(OR(C2417="",D2417=""),"",D2417*VLOOKUP(C2417,'Setup - Mix Design'!$A$5:$I$504,7,0)),"")</f>
        <v/>
      </c>
    </row>
    <row r="2418">
      <c r="A2418" s="31" t="n"/>
      <c r="B2418" s="26" t="n"/>
      <c r="C2418" s="26" t="n"/>
      <c r="D2418" s="27" t="n"/>
      <c r="E2418" s="26" t="n"/>
      <c r="F2418" s="33">
        <f>IFERROR(IF(OR(C2418="",D2418=""),"",D2418*VLOOKUP(C2418,'Setup - Mix Design'!$A$5:$I$504,2,0)),"")</f>
        <v/>
      </c>
      <c r="G2418" s="33">
        <f>IFERROR(IF(OR(C2418="",D2418=""),"",D2418*VLOOKUP(C2418,'Setup - Mix Design'!$A$5:$I$504,3,0)),"")</f>
        <v/>
      </c>
      <c r="H2418" s="33">
        <f>IFERROR(IF(OR(C2418="",D2418=""),"",D2418*VLOOKUP(C2418,'Setup - Mix Design'!$A$5:$I$504,4,0)),"")</f>
        <v/>
      </c>
      <c r="I2418" s="33">
        <f>IFERROR(IF(OR(C2418="",D2418=""),"",D2418*VLOOKUP(C2418,'Setup - Mix Design'!$A$5:$I$504,5,0)),"")</f>
        <v/>
      </c>
      <c r="J2418" s="33">
        <f>IFERROR(IF(OR(C2418="",D2418=""),"",D2418*VLOOKUP(C2418,'Setup - Mix Design'!$A$5:$I$504,6,0)),"")</f>
        <v/>
      </c>
      <c r="K2418" s="33">
        <f>IFERROR(IF(OR(C2418="",D2418=""),"",D2418*VLOOKUP(C2418,'Setup - Mix Design'!$A$5:$I$504,7,0)),"")</f>
        <v/>
      </c>
    </row>
    <row r="2419">
      <c r="A2419" s="31" t="n"/>
      <c r="B2419" s="26" t="n"/>
      <c r="C2419" s="26" t="n"/>
      <c r="D2419" s="27" t="n"/>
      <c r="E2419" s="26" t="n"/>
      <c r="F2419" s="33">
        <f>IFERROR(IF(OR(C2419="",D2419=""),"",D2419*VLOOKUP(C2419,'Setup - Mix Design'!$A$5:$I$504,2,0)),"")</f>
        <v/>
      </c>
      <c r="G2419" s="33">
        <f>IFERROR(IF(OR(C2419="",D2419=""),"",D2419*VLOOKUP(C2419,'Setup - Mix Design'!$A$5:$I$504,3,0)),"")</f>
        <v/>
      </c>
      <c r="H2419" s="33">
        <f>IFERROR(IF(OR(C2419="",D2419=""),"",D2419*VLOOKUP(C2419,'Setup - Mix Design'!$A$5:$I$504,4,0)),"")</f>
        <v/>
      </c>
      <c r="I2419" s="33">
        <f>IFERROR(IF(OR(C2419="",D2419=""),"",D2419*VLOOKUP(C2419,'Setup - Mix Design'!$A$5:$I$504,5,0)),"")</f>
        <v/>
      </c>
      <c r="J2419" s="33">
        <f>IFERROR(IF(OR(C2419="",D2419=""),"",D2419*VLOOKUP(C2419,'Setup - Mix Design'!$A$5:$I$504,6,0)),"")</f>
        <v/>
      </c>
      <c r="K2419" s="33">
        <f>IFERROR(IF(OR(C2419="",D2419=""),"",D2419*VLOOKUP(C2419,'Setup - Mix Design'!$A$5:$I$504,7,0)),"")</f>
        <v/>
      </c>
    </row>
    <row r="2420">
      <c r="A2420" s="31" t="n"/>
      <c r="B2420" s="26" t="n"/>
      <c r="C2420" s="26" t="n"/>
      <c r="D2420" s="27" t="n"/>
      <c r="E2420" s="26" t="n"/>
      <c r="F2420" s="33">
        <f>IFERROR(IF(OR(C2420="",D2420=""),"",D2420*VLOOKUP(C2420,'Setup - Mix Design'!$A$5:$I$504,2,0)),"")</f>
        <v/>
      </c>
      <c r="G2420" s="33">
        <f>IFERROR(IF(OR(C2420="",D2420=""),"",D2420*VLOOKUP(C2420,'Setup - Mix Design'!$A$5:$I$504,3,0)),"")</f>
        <v/>
      </c>
      <c r="H2420" s="33">
        <f>IFERROR(IF(OR(C2420="",D2420=""),"",D2420*VLOOKUP(C2420,'Setup - Mix Design'!$A$5:$I$504,4,0)),"")</f>
        <v/>
      </c>
      <c r="I2420" s="33">
        <f>IFERROR(IF(OR(C2420="",D2420=""),"",D2420*VLOOKUP(C2420,'Setup - Mix Design'!$A$5:$I$504,5,0)),"")</f>
        <v/>
      </c>
      <c r="J2420" s="33">
        <f>IFERROR(IF(OR(C2420="",D2420=""),"",D2420*VLOOKUP(C2420,'Setup - Mix Design'!$A$5:$I$504,6,0)),"")</f>
        <v/>
      </c>
      <c r="K2420" s="33">
        <f>IFERROR(IF(OR(C2420="",D2420=""),"",D2420*VLOOKUP(C2420,'Setup - Mix Design'!$A$5:$I$504,7,0)),"")</f>
        <v/>
      </c>
    </row>
    <row r="2421">
      <c r="A2421" s="31" t="n"/>
      <c r="B2421" s="26" t="n"/>
      <c r="C2421" s="26" t="n"/>
      <c r="D2421" s="27" t="n"/>
      <c r="E2421" s="26" t="n"/>
      <c r="F2421" s="33">
        <f>IFERROR(IF(OR(C2421="",D2421=""),"",D2421*VLOOKUP(C2421,'Setup - Mix Design'!$A$5:$I$504,2,0)),"")</f>
        <v/>
      </c>
      <c r="G2421" s="33">
        <f>IFERROR(IF(OR(C2421="",D2421=""),"",D2421*VLOOKUP(C2421,'Setup - Mix Design'!$A$5:$I$504,3,0)),"")</f>
        <v/>
      </c>
      <c r="H2421" s="33">
        <f>IFERROR(IF(OR(C2421="",D2421=""),"",D2421*VLOOKUP(C2421,'Setup - Mix Design'!$A$5:$I$504,4,0)),"")</f>
        <v/>
      </c>
      <c r="I2421" s="33">
        <f>IFERROR(IF(OR(C2421="",D2421=""),"",D2421*VLOOKUP(C2421,'Setup - Mix Design'!$A$5:$I$504,5,0)),"")</f>
        <v/>
      </c>
      <c r="J2421" s="33">
        <f>IFERROR(IF(OR(C2421="",D2421=""),"",D2421*VLOOKUP(C2421,'Setup - Mix Design'!$A$5:$I$504,6,0)),"")</f>
        <v/>
      </c>
      <c r="K2421" s="33">
        <f>IFERROR(IF(OR(C2421="",D2421=""),"",D2421*VLOOKUP(C2421,'Setup - Mix Design'!$A$5:$I$504,7,0)),"")</f>
        <v/>
      </c>
    </row>
    <row r="2422">
      <c r="A2422" s="31" t="n"/>
      <c r="B2422" s="26" t="n"/>
      <c r="C2422" s="26" t="n"/>
      <c r="D2422" s="27" t="n"/>
      <c r="E2422" s="26" t="n"/>
      <c r="F2422" s="33">
        <f>IFERROR(IF(OR(C2422="",D2422=""),"",D2422*VLOOKUP(C2422,'Setup - Mix Design'!$A$5:$I$504,2,0)),"")</f>
        <v/>
      </c>
      <c r="G2422" s="33">
        <f>IFERROR(IF(OR(C2422="",D2422=""),"",D2422*VLOOKUP(C2422,'Setup - Mix Design'!$A$5:$I$504,3,0)),"")</f>
        <v/>
      </c>
      <c r="H2422" s="33">
        <f>IFERROR(IF(OR(C2422="",D2422=""),"",D2422*VLOOKUP(C2422,'Setup - Mix Design'!$A$5:$I$504,4,0)),"")</f>
        <v/>
      </c>
      <c r="I2422" s="33">
        <f>IFERROR(IF(OR(C2422="",D2422=""),"",D2422*VLOOKUP(C2422,'Setup - Mix Design'!$A$5:$I$504,5,0)),"")</f>
        <v/>
      </c>
      <c r="J2422" s="33">
        <f>IFERROR(IF(OR(C2422="",D2422=""),"",D2422*VLOOKUP(C2422,'Setup - Mix Design'!$A$5:$I$504,6,0)),"")</f>
        <v/>
      </c>
      <c r="K2422" s="33">
        <f>IFERROR(IF(OR(C2422="",D2422=""),"",D2422*VLOOKUP(C2422,'Setup - Mix Design'!$A$5:$I$504,7,0)),"")</f>
        <v/>
      </c>
    </row>
    <row r="2423">
      <c r="A2423" s="31" t="n"/>
      <c r="B2423" s="26" t="n"/>
      <c r="C2423" s="26" t="n"/>
      <c r="D2423" s="27" t="n"/>
      <c r="E2423" s="26" t="n"/>
      <c r="F2423" s="33">
        <f>IFERROR(IF(OR(C2423="",D2423=""),"",D2423*VLOOKUP(C2423,'Setup - Mix Design'!$A$5:$I$504,2,0)),"")</f>
        <v/>
      </c>
      <c r="G2423" s="33">
        <f>IFERROR(IF(OR(C2423="",D2423=""),"",D2423*VLOOKUP(C2423,'Setup - Mix Design'!$A$5:$I$504,3,0)),"")</f>
        <v/>
      </c>
      <c r="H2423" s="33">
        <f>IFERROR(IF(OR(C2423="",D2423=""),"",D2423*VLOOKUP(C2423,'Setup - Mix Design'!$A$5:$I$504,4,0)),"")</f>
        <v/>
      </c>
      <c r="I2423" s="33">
        <f>IFERROR(IF(OR(C2423="",D2423=""),"",D2423*VLOOKUP(C2423,'Setup - Mix Design'!$A$5:$I$504,5,0)),"")</f>
        <v/>
      </c>
      <c r="J2423" s="33">
        <f>IFERROR(IF(OR(C2423="",D2423=""),"",D2423*VLOOKUP(C2423,'Setup - Mix Design'!$A$5:$I$504,6,0)),"")</f>
        <v/>
      </c>
      <c r="K2423" s="33">
        <f>IFERROR(IF(OR(C2423="",D2423=""),"",D2423*VLOOKUP(C2423,'Setup - Mix Design'!$A$5:$I$504,7,0)),"")</f>
        <v/>
      </c>
    </row>
    <row r="2424">
      <c r="A2424" s="31" t="n"/>
      <c r="B2424" s="26" t="n"/>
      <c r="C2424" s="26" t="n"/>
      <c r="D2424" s="27" t="n"/>
      <c r="E2424" s="26" t="n"/>
      <c r="F2424" s="33">
        <f>IFERROR(IF(OR(C2424="",D2424=""),"",D2424*VLOOKUP(C2424,'Setup - Mix Design'!$A$5:$I$504,2,0)),"")</f>
        <v/>
      </c>
      <c r="G2424" s="33">
        <f>IFERROR(IF(OR(C2424="",D2424=""),"",D2424*VLOOKUP(C2424,'Setup - Mix Design'!$A$5:$I$504,3,0)),"")</f>
        <v/>
      </c>
      <c r="H2424" s="33">
        <f>IFERROR(IF(OR(C2424="",D2424=""),"",D2424*VLOOKUP(C2424,'Setup - Mix Design'!$A$5:$I$504,4,0)),"")</f>
        <v/>
      </c>
      <c r="I2424" s="33">
        <f>IFERROR(IF(OR(C2424="",D2424=""),"",D2424*VLOOKUP(C2424,'Setup - Mix Design'!$A$5:$I$504,5,0)),"")</f>
        <v/>
      </c>
      <c r="J2424" s="33">
        <f>IFERROR(IF(OR(C2424="",D2424=""),"",D2424*VLOOKUP(C2424,'Setup - Mix Design'!$A$5:$I$504,6,0)),"")</f>
        <v/>
      </c>
      <c r="K2424" s="33">
        <f>IFERROR(IF(OR(C2424="",D2424=""),"",D2424*VLOOKUP(C2424,'Setup - Mix Design'!$A$5:$I$504,7,0)),"")</f>
        <v/>
      </c>
    </row>
    <row r="2425">
      <c r="A2425" s="31" t="n"/>
      <c r="B2425" s="26" t="n"/>
      <c r="C2425" s="26" t="n"/>
      <c r="D2425" s="27" t="n"/>
      <c r="E2425" s="26" t="n"/>
      <c r="F2425" s="33">
        <f>IFERROR(IF(OR(C2425="",D2425=""),"",D2425*VLOOKUP(C2425,'Setup - Mix Design'!$A$5:$I$504,2,0)),"")</f>
        <v/>
      </c>
      <c r="G2425" s="33">
        <f>IFERROR(IF(OR(C2425="",D2425=""),"",D2425*VLOOKUP(C2425,'Setup - Mix Design'!$A$5:$I$504,3,0)),"")</f>
        <v/>
      </c>
      <c r="H2425" s="33">
        <f>IFERROR(IF(OR(C2425="",D2425=""),"",D2425*VLOOKUP(C2425,'Setup - Mix Design'!$A$5:$I$504,4,0)),"")</f>
        <v/>
      </c>
      <c r="I2425" s="33">
        <f>IFERROR(IF(OR(C2425="",D2425=""),"",D2425*VLOOKUP(C2425,'Setup - Mix Design'!$A$5:$I$504,5,0)),"")</f>
        <v/>
      </c>
      <c r="J2425" s="33">
        <f>IFERROR(IF(OR(C2425="",D2425=""),"",D2425*VLOOKUP(C2425,'Setup - Mix Design'!$A$5:$I$504,6,0)),"")</f>
        <v/>
      </c>
      <c r="K2425" s="33">
        <f>IFERROR(IF(OR(C2425="",D2425=""),"",D2425*VLOOKUP(C2425,'Setup - Mix Design'!$A$5:$I$504,7,0)),"")</f>
        <v/>
      </c>
    </row>
    <row r="2426">
      <c r="A2426" s="31" t="n"/>
      <c r="B2426" s="26" t="n"/>
      <c r="C2426" s="26" t="n"/>
      <c r="D2426" s="27" t="n"/>
      <c r="E2426" s="26" t="n"/>
      <c r="F2426" s="33">
        <f>IFERROR(IF(OR(C2426="",D2426=""),"",D2426*VLOOKUP(C2426,'Setup - Mix Design'!$A$5:$I$504,2,0)),"")</f>
        <v/>
      </c>
      <c r="G2426" s="33">
        <f>IFERROR(IF(OR(C2426="",D2426=""),"",D2426*VLOOKUP(C2426,'Setup - Mix Design'!$A$5:$I$504,3,0)),"")</f>
        <v/>
      </c>
      <c r="H2426" s="33">
        <f>IFERROR(IF(OR(C2426="",D2426=""),"",D2426*VLOOKUP(C2426,'Setup - Mix Design'!$A$5:$I$504,4,0)),"")</f>
        <v/>
      </c>
      <c r="I2426" s="33">
        <f>IFERROR(IF(OR(C2426="",D2426=""),"",D2426*VLOOKUP(C2426,'Setup - Mix Design'!$A$5:$I$504,5,0)),"")</f>
        <v/>
      </c>
      <c r="J2426" s="33">
        <f>IFERROR(IF(OR(C2426="",D2426=""),"",D2426*VLOOKUP(C2426,'Setup - Mix Design'!$A$5:$I$504,6,0)),"")</f>
        <v/>
      </c>
      <c r="K2426" s="33">
        <f>IFERROR(IF(OR(C2426="",D2426=""),"",D2426*VLOOKUP(C2426,'Setup - Mix Design'!$A$5:$I$504,7,0)),"")</f>
        <v/>
      </c>
    </row>
    <row r="2427">
      <c r="A2427" s="31" t="n"/>
      <c r="B2427" s="26" t="n"/>
      <c r="C2427" s="26" t="n"/>
      <c r="D2427" s="27" t="n"/>
      <c r="E2427" s="26" t="n"/>
      <c r="F2427" s="33">
        <f>IFERROR(IF(OR(C2427="",D2427=""),"",D2427*VLOOKUP(C2427,'Setup - Mix Design'!$A$5:$I$504,2,0)),"")</f>
        <v/>
      </c>
      <c r="G2427" s="33">
        <f>IFERROR(IF(OR(C2427="",D2427=""),"",D2427*VLOOKUP(C2427,'Setup - Mix Design'!$A$5:$I$504,3,0)),"")</f>
        <v/>
      </c>
      <c r="H2427" s="33">
        <f>IFERROR(IF(OR(C2427="",D2427=""),"",D2427*VLOOKUP(C2427,'Setup - Mix Design'!$A$5:$I$504,4,0)),"")</f>
        <v/>
      </c>
      <c r="I2427" s="33">
        <f>IFERROR(IF(OR(C2427="",D2427=""),"",D2427*VLOOKUP(C2427,'Setup - Mix Design'!$A$5:$I$504,5,0)),"")</f>
        <v/>
      </c>
      <c r="J2427" s="33">
        <f>IFERROR(IF(OR(C2427="",D2427=""),"",D2427*VLOOKUP(C2427,'Setup - Mix Design'!$A$5:$I$504,6,0)),"")</f>
        <v/>
      </c>
      <c r="K2427" s="33">
        <f>IFERROR(IF(OR(C2427="",D2427=""),"",D2427*VLOOKUP(C2427,'Setup - Mix Design'!$A$5:$I$504,7,0)),"")</f>
        <v/>
      </c>
    </row>
    <row r="2428">
      <c r="A2428" s="31" t="n"/>
      <c r="B2428" s="26" t="n"/>
      <c r="C2428" s="26" t="n"/>
      <c r="D2428" s="27" t="n"/>
      <c r="E2428" s="26" t="n"/>
      <c r="F2428" s="33">
        <f>IFERROR(IF(OR(C2428="",D2428=""),"",D2428*VLOOKUP(C2428,'Setup - Mix Design'!$A$5:$I$504,2,0)),"")</f>
        <v/>
      </c>
      <c r="G2428" s="33">
        <f>IFERROR(IF(OR(C2428="",D2428=""),"",D2428*VLOOKUP(C2428,'Setup - Mix Design'!$A$5:$I$504,3,0)),"")</f>
        <v/>
      </c>
      <c r="H2428" s="33">
        <f>IFERROR(IF(OR(C2428="",D2428=""),"",D2428*VLOOKUP(C2428,'Setup - Mix Design'!$A$5:$I$504,4,0)),"")</f>
        <v/>
      </c>
      <c r="I2428" s="33">
        <f>IFERROR(IF(OR(C2428="",D2428=""),"",D2428*VLOOKUP(C2428,'Setup - Mix Design'!$A$5:$I$504,5,0)),"")</f>
        <v/>
      </c>
      <c r="J2428" s="33">
        <f>IFERROR(IF(OR(C2428="",D2428=""),"",D2428*VLOOKUP(C2428,'Setup - Mix Design'!$A$5:$I$504,6,0)),"")</f>
        <v/>
      </c>
      <c r="K2428" s="33">
        <f>IFERROR(IF(OR(C2428="",D2428=""),"",D2428*VLOOKUP(C2428,'Setup - Mix Design'!$A$5:$I$504,7,0)),"")</f>
        <v/>
      </c>
    </row>
    <row r="2429">
      <c r="A2429" s="31" t="n"/>
      <c r="B2429" s="26" t="n"/>
      <c r="C2429" s="26" t="n"/>
      <c r="D2429" s="27" t="n"/>
      <c r="E2429" s="26" t="n"/>
      <c r="F2429" s="33">
        <f>IFERROR(IF(OR(C2429="",D2429=""),"",D2429*VLOOKUP(C2429,'Setup - Mix Design'!$A$5:$I$504,2,0)),"")</f>
        <v/>
      </c>
      <c r="G2429" s="33">
        <f>IFERROR(IF(OR(C2429="",D2429=""),"",D2429*VLOOKUP(C2429,'Setup - Mix Design'!$A$5:$I$504,3,0)),"")</f>
        <v/>
      </c>
      <c r="H2429" s="33">
        <f>IFERROR(IF(OR(C2429="",D2429=""),"",D2429*VLOOKUP(C2429,'Setup - Mix Design'!$A$5:$I$504,4,0)),"")</f>
        <v/>
      </c>
      <c r="I2429" s="33">
        <f>IFERROR(IF(OR(C2429="",D2429=""),"",D2429*VLOOKUP(C2429,'Setup - Mix Design'!$A$5:$I$504,5,0)),"")</f>
        <v/>
      </c>
      <c r="J2429" s="33">
        <f>IFERROR(IF(OR(C2429="",D2429=""),"",D2429*VLOOKUP(C2429,'Setup - Mix Design'!$A$5:$I$504,6,0)),"")</f>
        <v/>
      </c>
      <c r="K2429" s="33">
        <f>IFERROR(IF(OR(C2429="",D2429=""),"",D2429*VLOOKUP(C2429,'Setup - Mix Design'!$A$5:$I$504,7,0)),"")</f>
        <v/>
      </c>
    </row>
    <row r="2430">
      <c r="A2430" s="31" t="n"/>
      <c r="B2430" s="26" t="n"/>
      <c r="C2430" s="26" t="n"/>
      <c r="D2430" s="27" t="n"/>
      <c r="E2430" s="26" t="n"/>
      <c r="F2430" s="33">
        <f>IFERROR(IF(OR(C2430="",D2430=""),"",D2430*VLOOKUP(C2430,'Setup - Mix Design'!$A$5:$I$504,2,0)),"")</f>
        <v/>
      </c>
      <c r="G2430" s="33">
        <f>IFERROR(IF(OR(C2430="",D2430=""),"",D2430*VLOOKUP(C2430,'Setup - Mix Design'!$A$5:$I$504,3,0)),"")</f>
        <v/>
      </c>
      <c r="H2430" s="33">
        <f>IFERROR(IF(OR(C2430="",D2430=""),"",D2430*VLOOKUP(C2430,'Setup - Mix Design'!$A$5:$I$504,4,0)),"")</f>
        <v/>
      </c>
      <c r="I2430" s="33">
        <f>IFERROR(IF(OR(C2430="",D2430=""),"",D2430*VLOOKUP(C2430,'Setup - Mix Design'!$A$5:$I$504,5,0)),"")</f>
        <v/>
      </c>
      <c r="J2430" s="33">
        <f>IFERROR(IF(OR(C2430="",D2430=""),"",D2430*VLOOKUP(C2430,'Setup - Mix Design'!$A$5:$I$504,6,0)),"")</f>
        <v/>
      </c>
      <c r="K2430" s="33">
        <f>IFERROR(IF(OR(C2430="",D2430=""),"",D2430*VLOOKUP(C2430,'Setup - Mix Design'!$A$5:$I$504,7,0)),"")</f>
        <v/>
      </c>
    </row>
    <row r="2431">
      <c r="A2431" s="31" t="n"/>
      <c r="B2431" s="26" t="n"/>
      <c r="C2431" s="26" t="n"/>
      <c r="D2431" s="27" t="n"/>
      <c r="E2431" s="26" t="n"/>
      <c r="F2431" s="33">
        <f>IFERROR(IF(OR(C2431="",D2431=""),"",D2431*VLOOKUP(C2431,'Setup - Mix Design'!$A$5:$I$504,2,0)),"")</f>
        <v/>
      </c>
      <c r="G2431" s="33">
        <f>IFERROR(IF(OR(C2431="",D2431=""),"",D2431*VLOOKUP(C2431,'Setup - Mix Design'!$A$5:$I$504,3,0)),"")</f>
        <v/>
      </c>
      <c r="H2431" s="33">
        <f>IFERROR(IF(OR(C2431="",D2431=""),"",D2431*VLOOKUP(C2431,'Setup - Mix Design'!$A$5:$I$504,4,0)),"")</f>
        <v/>
      </c>
      <c r="I2431" s="33">
        <f>IFERROR(IF(OR(C2431="",D2431=""),"",D2431*VLOOKUP(C2431,'Setup - Mix Design'!$A$5:$I$504,5,0)),"")</f>
        <v/>
      </c>
      <c r="J2431" s="33">
        <f>IFERROR(IF(OR(C2431="",D2431=""),"",D2431*VLOOKUP(C2431,'Setup - Mix Design'!$A$5:$I$504,6,0)),"")</f>
        <v/>
      </c>
      <c r="K2431" s="33">
        <f>IFERROR(IF(OR(C2431="",D2431=""),"",D2431*VLOOKUP(C2431,'Setup - Mix Design'!$A$5:$I$504,7,0)),"")</f>
        <v/>
      </c>
    </row>
    <row r="2432">
      <c r="A2432" s="31" t="n"/>
      <c r="B2432" s="26" t="n"/>
      <c r="C2432" s="26" t="n"/>
      <c r="D2432" s="27" t="n"/>
      <c r="E2432" s="26" t="n"/>
      <c r="F2432" s="33">
        <f>IFERROR(IF(OR(C2432="",D2432=""),"",D2432*VLOOKUP(C2432,'Setup - Mix Design'!$A$5:$I$504,2,0)),"")</f>
        <v/>
      </c>
      <c r="G2432" s="33">
        <f>IFERROR(IF(OR(C2432="",D2432=""),"",D2432*VLOOKUP(C2432,'Setup - Mix Design'!$A$5:$I$504,3,0)),"")</f>
        <v/>
      </c>
      <c r="H2432" s="33">
        <f>IFERROR(IF(OR(C2432="",D2432=""),"",D2432*VLOOKUP(C2432,'Setup - Mix Design'!$A$5:$I$504,4,0)),"")</f>
        <v/>
      </c>
      <c r="I2432" s="33">
        <f>IFERROR(IF(OR(C2432="",D2432=""),"",D2432*VLOOKUP(C2432,'Setup - Mix Design'!$A$5:$I$504,5,0)),"")</f>
        <v/>
      </c>
      <c r="J2432" s="33">
        <f>IFERROR(IF(OR(C2432="",D2432=""),"",D2432*VLOOKUP(C2432,'Setup - Mix Design'!$A$5:$I$504,6,0)),"")</f>
        <v/>
      </c>
      <c r="K2432" s="33">
        <f>IFERROR(IF(OR(C2432="",D2432=""),"",D2432*VLOOKUP(C2432,'Setup - Mix Design'!$A$5:$I$504,7,0)),"")</f>
        <v/>
      </c>
    </row>
    <row r="2433">
      <c r="A2433" s="31" t="n"/>
      <c r="B2433" s="26" t="n"/>
      <c r="C2433" s="26" t="n"/>
      <c r="D2433" s="27" t="n"/>
      <c r="E2433" s="26" t="n"/>
      <c r="F2433" s="33">
        <f>IFERROR(IF(OR(C2433="",D2433=""),"",D2433*VLOOKUP(C2433,'Setup - Mix Design'!$A$5:$I$504,2,0)),"")</f>
        <v/>
      </c>
      <c r="G2433" s="33">
        <f>IFERROR(IF(OR(C2433="",D2433=""),"",D2433*VLOOKUP(C2433,'Setup - Mix Design'!$A$5:$I$504,3,0)),"")</f>
        <v/>
      </c>
      <c r="H2433" s="33">
        <f>IFERROR(IF(OR(C2433="",D2433=""),"",D2433*VLOOKUP(C2433,'Setup - Mix Design'!$A$5:$I$504,4,0)),"")</f>
        <v/>
      </c>
      <c r="I2433" s="33">
        <f>IFERROR(IF(OR(C2433="",D2433=""),"",D2433*VLOOKUP(C2433,'Setup - Mix Design'!$A$5:$I$504,5,0)),"")</f>
        <v/>
      </c>
      <c r="J2433" s="33">
        <f>IFERROR(IF(OR(C2433="",D2433=""),"",D2433*VLOOKUP(C2433,'Setup - Mix Design'!$A$5:$I$504,6,0)),"")</f>
        <v/>
      </c>
      <c r="K2433" s="33">
        <f>IFERROR(IF(OR(C2433="",D2433=""),"",D2433*VLOOKUP(C2433,'Setup - Mix Design'!$A$5:$I$504,7,0)),"")</f>
        <v/>
      </c>
    </row>
    <row r="2434">
      <c r="A2434" s="31" t="n"/>
      <c r="B2434" s="26" t="n"/>
      <c r="C2434" s="26" t="n"/>
      <c r="D2434" s="27" t="n"/>
      <c r="E2434" s="26" t="n"/>
      <c r="F2434" s="33">
        <f>IFERROR(IF(OR(C2434="",D2434=""),"",D2434*VLOOKUP(C2434,'Setup - Mix Design'!$A$5:$I$504,2,0)),"")</f>
        <v/>
      </c>
      <c r="G2434" s="33">
        <f>IFERROR(IF(OR(C2434="",D2434=""),"",D2434*VLOOKUP(C2434,'Setup - Mix Design'!$A$5:$I$504,3,0)),"")</f>
        <v/>
      </c>
      <c r="H2434" s="33">
        <f>IFERROR(IF(OR(C2434="",D2434=""),"",D2434*VLOOKUP(C2434,'Setup - Mix Design'!$A$5:$I$504,4,0)),"")</f>
        <v/>
      </c>
      <c r="I2434" s="33">
        <f>IFERROR(IF(OR(C2434="",D2434=""),"",D2434*VLOOKUP(C2434,'Setup - Mix Design'!$A$5:$I$504,5,0)),"")</f>
        <v/>
      </c>
      <c r="J2434" s="33">
        <f>IFERROR(IF(OR(C2434="",D2434=""),"",D2434*VLOOKUP(C2434,'Setup - Mix Design'!$A$5:$I$504,6,0)),"")</f>
        <v/>
      </c>
      <c r="K2434" s="33">
        <f>IFERROR(IF(OR(C2434="",D2434=""),"",D2434*VLOOKUP(C2434,'Setup - Mix Design'!$A$5:$I$504,7,0)),"")</f>
        <v/>
      </c>
    </row>
    <row r="2435">
      <c r="A2435" s="31" t="n"/>
      <c r="B2435" s="26" t="n"/>
      <c r="C2435" s="26" t="n"/>
      <c r="D2435" s="27" t="n"/>
      <c r="E2435" s="26" t="n"/>
      <c r="F2435" s="33">
        <f>IFERROR(IF(OR(C2435="",D2435=""),"",D2435*VLOOKUP(C2435,'Setup - Mix Design'!$A$5:$I$504,2,0)),"")</f>
        <v/>
      </c>
      <c r="G2435" s="33">
        <f>IFERROR(IF(OR(C2435="",D2435=""),"",D2435*VLOOKUP(C2435,'Setup - Mix Design'!$A$5:$I$504,3,0)),"")</f>
        <v/>
      </c>
      <c r="H2435" s="33">
        <f>IFERROR(IF(OR(C2435="",D2435=""),"",D2435*VLOOKUP(C2435,'Setup - Mix Design'!$A$5:$I$504,4,0)),"")</f>
        <v/>
      </c>
      <c r="I2435" s="33">
        <f>IFERROR(IF(OR(C2435="",D2435=""),"",D2435*VLOOKUP(C2435,'Setup - Mix Design'!$A$5:$I$504,5,0)),"")</f>
        <v/>
      </c>
      <c r="J2435" s="33">
        <f>IFERROR(IF(OR(C2435="",D2435=""),"",D2435*VLOOKUP(C2435,'Setup - Mix Design'!$A$5:$I$504,6,0)),"")</f>
        <v/>
      </c>
      <c r="K2435" s="33">
        <f>IFERROR(IF(OR(C2435="",D2435=""),"",D2435*VLOOKUP(C2435,'Setup - Mix Design'!$A$5:$I$504,7,0)),"")</f>
        <v/>
      </c>
    </row>
    <row r="2436">
      <c r="A2436" s="31" t="n"/>
      <c r="B2436" s="26" t="n"/>
      <c r="C2436" s="26" t="n"/>
      <c r="D2436" s="27" t="n"/>
      <c r="E2436" s="26" t="n"/>
      <c r="F2436" s="33">
        <f>IFERROR(IF(OR(C2436="",D2436=""),"",D2436*VLOOKUP(C2436,'Setup - Mix Design'!$A$5:$I$504,2,0)),"")</f>
        <v/>
      </c>
      <c r="G2436" s="33">
        <f>IFERROR(IF(OR(C2436="",D2436=""),"",D2436*VLOOKUP(C2436,'Setup - Mix Design'!$A$5:$I$504,3,0)),"")</f>
        <v/>
      </c>
      <c r="H2436" s="33">
        <f>IFERROR(IF(OR(C2436="",D2436=""),"",D2436*VLOOKUP(C2436,'Setup - Mix Design'!$A$5:$I$504,4,0)),"")</f>
        <v/>
      </c>
      <c r="I2436" s="33">
        <f>IFERROR(IF(OR(C2436="",D2436=""),"",D2436*VLOOKUP(C2436,'Setup - Mix Design'!$A$5:$I$504,5,0)),"")</f>
        <v/>
      </c>
      <c r="J2436" s="33">
        <f>IFERROR(IF(OR(C2436="",D2436=""),"",D2436*VLOOKUP(C2436,'Setup - Mix Design'!$A$5:$I$504,6,0)),"")</f>
        <v/>
      </c>
      <c r="K2436" s="33">
        <f>IFERROR(IF(OR(C2436="",D2436=""),"",D2436*VLOOKUP(C2436,'Setup - Mix Design'!$A$5:$I$504,7,0)),"")</f>
        <v/>
      </c>
    </row>
    <row r="2437">
      <c r="A2437" s="31" t="n"/>
      <c r="B2437" s="26" t="n"/>
      <c r="C2437" s="26" t="n"/>
      <c r="D2437" s="27" t="n"/>
      <c r="E2437" s="26" t="n"/>
      <c r="F2437" s="33">
        <f>IFERROR(IF(OR(C2437="",D2437=""),"",D2437*VLOOKUP(C2437,'Setup - Mix Design'!$A$5:$I$504,2,0)),"")</f>
        <v/>
      </c>
      <c r="G2437" s="33">
        <f>IFERROR(IF(OR(C2437="",D2437=""),"",D2437*VLOOKUP(C2437,'Setup - Mix Design'!$A$5:$I$504,3,0)),"")</f>
        <v/>
      </c>
      <c r="H2437" s="33">
        <f>IFERROR(IF(OR(C2437="",D2437=""),"",D2437*VLOOKUP(C2437,'Setup - Mix Design'!$A$5:$I$504,4,0)),"")</f>
        <v/>
      </c>
      <c r="I2437" s="33">
        <f>IFERROR(IF(OR(C2437="",D2437=""),"",D2437*VLOOKUP(C2437,'Setup - Mix Design'!$A$5:$I$504,5,0)),"")</f>
        <v/>
      </c>
      <c r="J2437" s="33">
        <f>IFERROR(IF(OR(C2437="",D2437=""),"",D2437*VLOOKUP(C2437,'Setup - Mix Design'!$A$5:$I$504,6,0)),"")</f>
        <v/>
      </c>
      <c r="K2437" s="33">
        <f>IFERROR(IF(OR(C2437="",D2437=""),"",D2437*VLOOKUP(C2437,'Setup - Mix Design'!$A$5:$I$504,7,0)),"")</f>
        <v/>
      </c>
    </row>
    <row r="2438">
      <c r="A2438" s="31" t="n"/>
      <c r="B2438" s="26" t="n"/>
      <c r="C2438" s="26" t="n"/>
      <c r="D2438" s="27" t="n"/>
      <c r="E2438" s="26" t="n"/>
      <c r="F2438" s="33">
        <f>IFERROR(IF(OR(C2438="",D2438=""),"",D2438*VLOOKUP(C2438,'Setup - Mix Design'!$A$5:$I$504,2,0)),"")</f>
        <v/>
      </c>
      <c r="G2438" s="33">
        <f>IFERROR(IF(OR(C2438="",D2438=""),"",D2438*VLOOKUP(C2438,'Setup - Mix Design'!$A$5:$I$504,3,0)),"")</f>
        <v/>
      </c>
      <c r="H2438" s="33">
        <f>IFERROR(IF(OR(C2438="",D2438=""),"",D2438*VLOOKUP(C2438,'Setup - Mix Design'!$A$5:$I$504,4,0)),"")</f>
        <v/>
      </c>
      <c r="I2438" s="33">
        <f>IFERROR(IF(OR(C2438="",D2438=""),"",D2438*VLOOKUP(C2438,'Setup - Mix Design'!$A$5:$I$504,5,0)),"")</f>
        <v/>
      </c>
      <c r="J2438" s="33">
        <f>IFERROR(IF(OR(C2438="",D2438=""),"",D2438*VLOOKUP(C2438,'Setup - Mix Design'!$A$5:$I$504,6,0)),"")</f>
        <v/>
      </c>
      <c r="K2438" s="33">
        <f>IFERROR(IF(OR(C2438="",D2438=""),"",D2438*VLOOKUP(C2438,'Setup - Mix Design'!$A$5:$I$504,7,0)),"")</f>
        <v/>
      </c>
    </row>
    <row r="2439">
      <c r="A2439" s="31" t="n"/>
      <c r="B2439" s="26" t="n"/>
      <c r="C2439" s="26" t="n"/>
      <c r="D2439" s="27" t="n"/>
      <c r="E2439" s="26" t="n"/>
      <c r="F2439" s="33">
        <f>IFERROR(IF(OR(C2439="",D2439=""),"",D2439*VLOOKUP(C2439,'Setup - Mix Design'!$A$5:$I$504,2,0)),"")</f>
        <v/>
      </c>
      <c r="G2439" s="33">
        <f>IFERROR(IF(OR(C2439="",D2439=""),"",D2439*VLOOKUP(C2439,'Setup - Mix Design'!$A$5:$I$504,3,0)),"")</f>
        <v/>
      </c>
      <c r="H2439" s="33">
        <f>IFERROR(IF(OR(C2439="",D2439=""),"",D2439*VLOOKUP(C2439,'Setup - Mix Design'!$A$5:$I$504,4,0)),"")</f>
        <v/>
      </c>
      <c r="I2439" s="33">
        <f>IFERROR(IF(OR(C2439="",D2439=""),"",D2439*VLOOKUP(C2439,'Setup - Mix Design'!$A$5:$I$504,5,0)),"")</f>
        <v/>
      </c>
      <c r="J2439" s="33">
        <f>IFERROR(IF(OR(C2439="",D2439=""),"",D2439*VLOOKUP(C2439,'Setup - Mix Design'!$A$5:$I$504,6,0)),"")</f>
        <v/>
      </c>
      <c r="K2439" s="33">
        <f>IFERROR(IF(OR(C2439="",D2439=""),"",D2439*VLOOKUP(C2439,'Setup - Mix Design'!$A$5:$I$504,7,0)),"")</f>
        <v/>
      </c>
    </row>
    <row r="2440">
      <c r="A2440" s="31" t="n"/>
      <c r="B2440" s="26" t="n"/>
      <c r="C2440" s="26" t="n"/>
      <c r="D2440" s="27" t="n"/>
      <c r="E2440" s="26" t="n"/>
      <c r="F2440" s="33">
        <f>IFERROR(IF(OR(C2440="",D2440=""),"",D2440*VLOOKUP(C2440,'Setup - Mix Design'!$A$5:$I$504,2,0)),"")</f>
        <v/>
      </c>
      <c r="G2440" s="33">
        <f>IFERROR(IF(OR(C2440="",D2440=""),"",D2440*VLOOKUP(C2440,'Setup - Mix Design'!$A$5:$I$504,3,0)),"")</f>
        <v/>
      </c>
      <c r="H2440" s="33">
        <f>IFERROR(IF(OR(C2440="",D2440=""),"",D2440*VLOOKUP(C2440,'Setup - Mix Design'!$A$5:$I$504,4,0)),"")</f>
        <v/>
      </c>
      <c r="I2440" s="33">
        <f>IFERROR(IF(OR(C2440="",D2440=""),"",D2440*VLOOKUP(C2440,'Setup - Mix Design'!$A$5:$I$504,5,0)),"")</f>
        <v/>
      </c>
      <c r="J2440" s="33">
        <f>IFERROR(IF(OR(C2440="",D2440=""),"",D2440*VLOOKUP(C2440,'Setup - Mix Design'!$A$5:$I$504,6,0)),"")</f>
        <v/>
      </c>
      <c r="K2440" s="33">
        <f>IFERROR(IF(OR(C2440="",D2440=""),"",D2440*VLOOKUP(C2440,'Setup - Mix Design'!$A$5:$I$504,7,0)),"")</f>
        <v/>
      </c>
    </row>
    <row r="2441">
      <c r="A2441" s="31" t="n"/>
      <c r="B2441" s="26" t="n"/>
      <c r="C2441" s="26" t="n"/>
      <c r="D2441" s="27" t="n"/>
      <c r="E2441" s="26" t="n"/>
      <c r="F2441" s="33">
        <f>IFERROR(IF(OR(C2441="",D2441=""),"",D2441*VLOOKUP(C2441,'Setup - Mix Design'!$A$5:$I$504,2,0)),"")</f>
        <v/>
      </c>
      <c r="G2441" s="33">
        <f>IFERROR(IF(OR(C2441="",D2441=""),"",D2441*VLOOKUP(C2441,'Setup - Mix Design'!$A$5:$I$504,3,0)),"")</f>
        <v/>
      </c>
      <c r="H2441" s="33">
        <f>IFERROR(IF(OR(C2441="",D2441=""),"",D2441*VLOOKUP(C2441,'Setup - Mix Design'!$A$5:$I$504,4,0)),"")</f>
        <v/>
      </c>
      <c r="I2441" s="33">
        <f>IFERROR(IF(OR(C2441="",D2441=""),"",D2441*VLOOKUP(C2441,'Setup - Mix Design'!$A$5:$I$504,5,0)),"")</f>
        <v/>
      </c>
      <c r="J2441" s="33">
        <f>IFERROR(IF(OR(C2441="",D2441=""),"",D2441*VLOOKUP(C2441,'Setup - Mix Design'!$A$5:$I$504,6,0)),"")</f>
        <v/>
      </c>
      <c r="K2441" s="33">
        <f>IFERROR(IF(OR(C2441="",D2441=""),"",D2441*VLOOKUP(C2441,'Setup - Mix Design'!$A$5:$I$504,7,0)),"")</f>
        <v/>
      </c>
    </row>
    <row r="2442">
      <c r="A2442" s="31" t="n"/>
      <c r="B2442" s="26" t="n"/>
      <c r="C2442" s="26" t="n"/>
      <c r="D2442" s="27" t="n"/>
      <c r="E2442" s="26" t="n"/>
      <c r="F2442" s="33">
        <f>IFERROR(IF(OR(C2442="",D2442=""),"",D2442*VLOOKUP(C2442,'Setup - Mix Design'!$A$5:$I$504,2,0)),"")</f>
        <v/>
      </c>
      <c r="G2442" s="33">
        <f>IFERROR(IF(OR(C2442="",D2442=""),"",D2442*VLOOKUP(C2442,'Setup - Mix Design'!$A$5:$I$504,3,0)),"")</f>
        <v/>
      </c>
      <c r="H2442" s="33">
        <f>IFERROR(IF(OR(C2442="",D2442=""),"",D2442*VLOOKUP(C2442,'Setup - Mix Design'!$A$5:$I$504,4,0)),"")</f>
        <v/>
      </c>
      <c r="I2442" s="33">
        <f>IFERROR(IF(OR(C2442="",D2442=""),"",D2442*VLOOKUP(C2442,'Setup - Mix Design'!$A$5:$I$504,5,0)),"")</f>
        <v/>
      </c>
      <c r="J2442" s="33">
        <f>IFERROR(IF(OR(C2442="",D2442=""),"",D2442*VLOOKUP(C2442,'Setup - Mix Design'!$A$5:$I$504,6,0)),"")</f>
        <v/>
      </c>
      <c r="K2442" s="33">
        <f>IFERROR(IF(OR(C2442="",D2442=""),"",D2442*VLOOKUP(C2442,'Setup - Mix Design'!$A$5:$I$504,7,0)),"")</f>
        <v/>
      </c>
    </row>
    <row r="2443">
      <c r="A2443" s="31" t="n"/>
      <c r="B2443" s="26" t="n"/>
      <c r="C2443" s="26" t="n"/>
      <c r="D2443" s="27" t="n"/>
      <c r="E2443" s="26" t="n"/>
      <c r="F2443" s="33">
        <f>IFERROR(IF(OR(C2443="",D2443=""),"",D2443*VLOOKUP(C2443,'Setup - Mix Design'!$A$5:$I$504,2,0)),"")</f>
        <v/>
      </c>
      <c r="G2443" s="33">
        <f>IFERROR(IF(OR(C2443="",D2443=""),"",D2443*VLOOKUP(C2443,'Setup - Mix Design'!$A$5:$I$504,3,0)),"")</f>
        <v/>
      </c>
      <c r="H2443" s="33">
        <f>IFERROR(IF(OR(C2443="",D2443=""),"",D2443*VLOOKUP(C2443,'Setup - Mix Design'!$A$5:$I$504,4,0)),"")</f>
        <v/>
      </c>
      <c r="I2443" s="33">
        <f>IFERROR(IF(OR(C2443="",D2443=""),"",D2443*VLOOKUP(C2443,'Setup - Mix Design'!$A$5:$I$504,5,0)),"")</f>
        <v/>
      </c>
      <c r="J2443" s="33">
        <f>IFERROR(IF(OR(C2443="",D2443=""),"",D2443*VLOOKUP(C2443,'Setup - Mix Design'!$A$5:$I$504,6,0)),"")</f>
        <v/>
      </c>
      <c r="K2443" s="33">
        <f>IFERROR(IF(OR(C2443="",D2443=""),"",D2443*VLOOKUP(C2443,'Setup - Mix Design'!$A$5:$I$504,7,0)),"")</f>
        <v/>
      </c>
    </row>
    <row r="2444">
      <c r="A2444" s="31" t="n"/>
      <c r="B2444" s="26" t="n"/>
      <c r="C2444" s="26" t="n"/>
      <c r="D2444" s="27" t="n"/>
      <c r="E2444" s="26" t="n"/>
      <c r="F2444" s="33">
        <f>IFERROR(IF(OR(C2444="",D2444=""),"",D2444*VLOOKUP(C2444,'Setup - Mix Design'!$A$5:$I$504,2,0)),"")</f>
        <v/>
      </c>
      <c r="G2444" s="33">
        <f>IFERROR(IF(OR(C2444="",D2444=""),"",D2444*VLOOKUP(C2444,'Setup - Mix Design'!$A$5:$I$504,3,0)),"")</f>
        <v/>
      </c>
      <c r="H2444" s="33">
        <f>IFERROR(IF(OR(C2444="",D2444=""),"",D2444*VLOOKUP(C2444,'Setup - Mix Design'!$A$5:$I$504,4,0)),"")</f>
        <v/>
      </c>
      <c r="I2444" s="33">
        <f>IFERROR(IF(OR(C2444="",D2444=""),"",D2444*VLOOKUP(C2444,'Setup - Mix Design'!$A$5:$I$504,5,0)),"")</f>
        <v/>
      </c>
      <c r="J2444" s="33">
        <f>IFERROR(IF(OR(C2444="",D2444=""),"",D2444*VLOOKUP(C2444,'Setup - Mix Design'!$A$5:$I$504,6,0)),"")</f>
        <v/>
      </c>
      <c r="K2444" s="33">
        <f>IFERROR(IF(OR(C2444="",D2444=""),"",D2444*VLOOKUP(C2444,'Setup - Mix Design'!$A$5:$I$504,7,0)),"")</f>
        <v/>
      </c>
    </row>
    <row r="2445">
      <c r="A2445" s="31" t="n"/>
      <c r="B2445" s="26" t="n"/>
      <c r="C2445" s="26" t="n"/>
      <c r="D2445" s="27" t="n"/>
      <c r="E2445" s="26" t="n"/>
      <c r="F2445" s="33">
        <f>IFERROR(IF(OR(C2445="",D2445=""),"",D2445*VLOOKUP(C2445,'Setup - Mix Design'!$A$5:$I$504,2,0)),"")</f>
        <v/>
      </c>
      <c r="G2445" s="33">
        <f>IFERROR(IF(OR(C2445="",D2445=""),"",D2445*VLOOKUP(C2445,'Setup - Mix Design'!$A$5:$I$504,3,0)),"")</f>
        <v/>
      </c>
      <c r="H2445" s="33">
        <f>IFERROR(IF(OR(C2445="",D2445=""),"",D2445*VLOOKUP(C2445,'Setup - Mix Design'!$A$5:$I$504,4,0)),"")</f>
        <v/>
      </c>
      <c r="I2445" s="33">
        <f>IFERROR(IF(OR(C2445="",D2445=""),"",D2445*VLOOKUP(C2445,'Setup - Mix Design'!$A$5:$I$504,5,0)),"")</f>
        <v/>
      </c>
      <c r="J2445" s="33">
        <f>IFERROR(IF(OR(C2445="",D2445=""),"",D2445*VLOOKUP(C2445,'Setup - Mix Design'!$A$5:$I$504,6,0)),"")</f>
        <v/>
      </c>
      <c r="K2445" s="33">
        <f>IFERROR(IF(OR(C2445="",D2445=""),"",D2445*VLOOKUP(C2445,'Setup - Mix Design'!$A$5:$I$504,7,0)),"")</f>
        <v/>
      </c>
    </row>
    <row r="2446">
      <c r="A2446" s="31" t="n"/>
      <c r="B2446" s="26" t="n"/>
      <c r="C2446" s="26" t="n"/>
      <c r="D2446" s="27" t="n"/>
      <c r="E2446" s="26" t="n"/>
      <c r="F2446" s="33">
        <f>IFERROR(IF(OR(C2446="",D2446=""),"",D2446*VLOOKUP(C2446,'Setup - Mix Design'!$A$5:$I$504,2,0)),"")</f>
        <v/>
      </c>
      <c r="G2446" s="33">
        <f>IFERROR(IF(OR(C2446="",D2446=""),"",D2446*VLOOKUP(C2446,'Setup - Mix Design'!$A$5:$I$504,3,0)),"")</f>
        <v/>
      </c>
      <c r="H2446" s="33">
        <f>IFERROR(IF(OR(C2446="",D2446=""),"",D2446*VLOOKUP(C2446,'Setup - Mix Design'!$A$5:$I$504,4,0)),"")</f>
        <v/>
      </c>
      <c r="I2446" s="33">
        <f>IFERROR(IF(OR(C2446="",D2446=""),"",D2446*VLOOKUP(C2446,'Setup - Mix Design'!$A$5:$I$504,5,0)),"")</f>
        <v/>
      </c>
      <c r="J2446" s="33">
        <f>IFERROR(IF(OR(C2446="",D2446=""),"",D2446*VLOOKUP(C2446,'Setup - Mix Design'!$A$5:$I$504,6,0)),"")</f>
        <v/>
      </c>
      <c r="K2446" s="33">
        <f>IFERROR(IF(OR(C2446="",D2446=""),"",D2446*VLOOKUP(C2446,'Setup - Mix Design'!$A$5:$I$504,7,0)),"")</f>
        <v/>
      </c>
    </row>
    <row r="2447">
      <c r="A2447" s="31" t="n"/>
      <c r="B2447" s="26" t="n"/>
      <c r="C2447" s="26" t="n"/>
      <c r="D2447" s="27" t="n"/>
      <c r="E2447" s="26" t="n"/>
      <c r="F2447" s="33">
        <f>IFERROR(IF(OR(C2447="",D2447=""),"",D2447*VLOOKUP(C2447,'Setup - Mix Design'!$A$5:$I$504,2,0)),"")</f>
        <v/>
      </c>
      <c r="G2447" s="33">
        <f>IFERROR(IF(OR(C2447="",D2447=""),"",D2447*VLOOKUP(C2447,'Setup - Mix Design'!$A$5:$I$504,3,0)),"")</f>
        <v/>
      </c>
      <c r="H2447" s="33">
        <f>IFERROR(IF(OR(C2447="",D2447=""),"",D2447*VLOOKUP(C2447,'Setup - Mix Design'!$A$5:$I$504,4,0)),"")</f>
        <v/>
      </c>
      <c r="I2447" s="33">
        <f>IFERROR(IF(OR(C2447="",D2447=""),"",D2447*VLOOKUP(C2447,'Setup - Mix Design'!$A$5:$I$504,5,0)),"")</f>
        <v/>
      </c>
      <c r="J2447" s="33">
        <f>IFERROR(IF(OR(C2447="",D2447=""),"",D2447*VLOOKUP(C2447,'Setup - Mix Design'!$A$5:$I$504,6,0)),"")</f>
        <v/>
      </c>
      <c r="K2447" s="33">
        <f>IFERROR(IF(OR(C2447="",D2447=""),"",D2447*VLOOKUP(C2447,'Setup - Mix Design'!$A$5:$I$504,7,0)),"")</f>
        <v/>
      </c>
    </row>
    <row r="2448">
      <c r="A2448" s="31" t="n"/>
      <c r="B2448" s="26" t="n"/>
      <c r="C2448" s="26" t="n"/>
      <c r="D2448" s="27" t="n"/>
      <c r="E2448" s="26" t="n"/>
      <c r="F2448" s="33">
        <f>IFERROR(IF(OR(C2448="",D2448=""),"",D2448*VLOOKUP(C2448,'Setup - Mix Design'!$A$5:$I$504,2,0)),"")</f>
        <v/>
      </c>
      <c r="G2448" s="33">
        <f>IFERROR(IF(OR(C2448="",D2448=""),"",D2448*VLOOKUP(C2448,'Setup - Mix Design'!$A$5:$I$504,3,0)),"")</f>
        <v/>
      </c>
      <c r="H2448" s="33">
        <f>IFERROR(IF(OR(C2448="",D2448=""),"",D2448*VLOOKUP(C2448,'Setup - Mix Design'!$A$5:$I$504,4,0)),"")</f>
        <v/>
      </c>
      <c r="I2448" s="33">
        <f>IFERROR(IF(OR(C2448="",D2448=""),"",D2448*VLOOKUP(C2448,'Setup - Mix Design'!$A$5:$I$504,5,0)),"")</f>
        <v/>
      </c>
      <c r="J2448" s="33">
        <f>IFERROR(IF(OR(C2448="",D2448=""),"",D2448*VLOOKUP(C2448,'Setup - Mix Design'!$A$5:$I$504,6,0)),"")</f>
        <v/>
      </c>
      <c r="K2448" s="33">
        <f>IFERROR(IF(OR(C2448="",D2448=""),"",D2448*VLOOKUP(C2448,'Setup - Mix Design'!$A$5:$I$504,7,0)),"")</f>
        <v/>
      </c>
    </row>
    <row r="2449">
      <c r="A2449" s="31" t="n"/>
      <c r="B2449" s="26" t="n"/>
      <c r="C2449" s="26" t="n"/>
      <c r="D2449" s="27" t="n"/>
      <c r="E2449" s="26" t="n"/>
      <c r="F2449" s="33">
        <f>IFERROR(IF(OR(C2449="",D2449=""),"",D2449*VLOOKUP(C2449,'Setup - Mix Design'!$A$5:$I$504,2,0)),"")</f>
        <v/>
      </c>
      <c r="G2449" s="33">
        <f>IFERROR(IF(OR(C2449="",D2449=""),"",D2449*VLOOKUP(C2449,'Setup - Mix Design'!$A$5:$I$504,3,0)),"")</f>
        <v/>
      </c>
      <c r="H2449" s="33">
        <f>IFERROR(IF(OR(C2449="",D2449=""),"",D2449*VLOOKUP(C2449,'Setup - Mix Design'!$A$5:$I$504,4,0)),"")</f>
        <v/>
      </c>
      <c r="I2449" s="33">
        <f>IFERROR(IF(OR(C2449="",D2449=""),"",D2449*VLOOKUP(C2449,'Setup - Mix Design'!$A$5:$I$504,5,0)),"")</f>
        <v/>
      </c>
      <c r="J2449" s="33">
        <f>IFERROR(IF(OR(C2449="",D2449=""),"",D2449*VLOOKUP(C2449,'Setup - Mix Design'!$A$5:$I$504,6,0)),"")</f>
        <v/>
      </c>
      <c r="K2449" s="33">
        <f>IFERROR(IF(OR(C2449="",D2449=""),"",D2449*VLOOKUP(C2449,'Setup - Mix Design'!$A$5:$I$504,7,0)),"")</f>
        <v/>
      </c>
    </row>
    <row r="2450">
      <c r="A2450" s="31" t="n"/>
      <c r="B2450" s="26" t="n"/>
      <c r="C2450" s="26" t="n"/>
      <c r="D2450" s="27" t="n"/>
      <c r="E2450" s="26" t="n"/>
      <c r="F2450" s="33">
        <f>IFERROR(IF(OR(C2450="",D2450=""),"",D2450*VLOOKUP(C2450,'Setup - Mix Design'!$A$5:$I$504,2,0)),"")</f>
        <v/>
      </c>
      <c r="G2450" s="33">
        <f>IFERROR(IF(OR(C2450="",D2450=""),"",D2450*VLOOKUP(C2450,'Setup - Mix Design'!$A$5:$I$504,3,0)),"")</f>
        <v/>
      </c>
      <c r="H2450" s="33">
        <f>IFERROR(IF(OR(C2450="",D2450=""),"",D2450*VLOOKUP(C2450,'Setup - Mix Design'!$A$5:$I$504,4,0)),"")</f>
        <v/>
      </c>
      <c r="I2450" s="33">
        <f>IFERROR(IF(OR(C2450="",D2450=""),"",D2450*VLOOKUP(C2450,'Setup - Mix Design'!$A$5:$I$504,5,0)),"")</f>
        <v/>
      </c>
      <c r="J2450" s="33">
        <f>IFERROR(IF(OR(C2450="",D2450=""),"",D2450*VLOOKUP(C2450,'Setup - Mix Design'!$A$5:$I$504,6,0)),"")</f>
        <v/>
      </c>
      <c r="K2450" s="33">
        <f>IFERROR(IF(OR(C2450="",D2450=""),"",D2450*VLOOKUP(C2450,'Setup - Mix Design'!$A$5:$I$504,7,0)),"")</f>
        <v/>
      </c>
    </row>
    <row r="2451">
      <c r="A2451" s="31" t="n"/>
      <c r="B2451" s="26" t="n"/>
      <c r="C2451" s="26" t="n"/>
      <c r="D2451" s="27" t="n"/>
      <c r="E2451" s="26" t="n"/>
      <c r="F2451" s="33">
        <f>IFERROR(IF(OR(C2451="",D2451=""),"",D2451*VLOOKUP(C2451,'Setup - Mix Design'!$A$5:$I$504,2,0)),"")</f>
        <v/>
      </c>
      <c r="G2451" s="33">
        <f>IFERROR(IF(OR(C2451="",D2451=""),"",D2451*VLOOKUP(C2451,'Setup - Mix Design'!$A$5:$I$504,3,0)),"")</f>
        <v/>
      </c>
      <c r="H2451" s="33">
        <f>IFERROR(IF(OR(C2451="",D2451=""),"",D2451*VLOOKUP(C2451,'Setup - Mix Design'!$A$5:$I$504,4,0)),"")</f>
        <v/>
      </c>
      <c r="I2451" s="33">
        <f>IFERROR(IF(OR(C2451="",D2451=""),"",D2451*VLOOKUP(C2451,'Setup - Mix Design'!$A$5:$I$504,5,0)),"")</f>
        <v/>
      </c>
      <c r="J2451" s="33">
        <f>IFERROR(IF(OR(C2451="",D2451=""),"",D2451*VLOOKUP(C2451,'Setup - Mix Design'!$A$5:$I$504,6,0)),"")</f>
        <v/>
      </c>
      <c r="K2451" s="33">
        <f>IFERROR(IF(OR(C2451="",D2451=""),"",D2451*VLOOKUP(C2451,'Setup - Mix Design'!$A$5:$I$504,7,0)),"")</f>
        <v/>
      </c>
    </row>
    <row r="2452">
      <c r="A2452" s="31" t="n"/>
      <c r="B2452" s="26" t="n"/>
      <c r="C2452" s="26" t="n"/>
      <c r="D2452" s="27" t="n"/>
      <c r="E2452" s="26" t="n"/>
      <c r="F2452" s="33">
        <f>IFERROR(IF(OR(C2452="",D2452=""),"",D2452*VLOOKUP(C2452,'Setup - Mix Design'!$A$5:$I$504,2,0)),"")</f>
        <v/>
      </c>
      <c r="G2452" s="33">
        <f>IFERROR(IF(OR(C2452="",D2452=""),"",D2452*VLOOKUP(C2452,'Setup - Mix Design'!$A$5:$I$504,3,0)),"")</f>
        <v/>
      </c>
      <c r="H2452" s="33">
        <f>IFERROR(IF(OR(C2452="",D2452=""),"",D2452*VLOOKUP(C2452,'Setup - Mix Design'!$A$5:$I$504,4,0)),"")</f>
        <v/>
      </c>
      <c r="I2452" s="33">
        <f>IFERROR(IF(OR(C2452="",D2452=""),"",D2452*VLOOKUP(C2452,'Setup - Mix Design'!$A$5:$I$504,5,0)),"")</f>
        <v/>
      </c>
      <c r="J2452" s="33">
        <f>IFERROR(IF(OR(C2452="",D2452=""),"",D2452*VLOOKUP(C2452,'Setup - Mix Design'!$A$5:$I$504,6,0)),"")</f>
        <v/>
      </c>
      <c r="K2452" s="33">
        <f>IFERROR(IF(OR(C2452="",D2452=""),"",D2452*VLOOKUP(C2452,'Setup - Mix Design'!$A$5:$I$504,7,0)),"")</f>
        <v/>
      </c>
    </row>
    <row r="2453">
      <c r="A2453" s="31" t="n"/>
      <c r="B2453" s="26" t="n"/>
      <c r="C2453" s="26" t="n"/>
      <c r="D2453" s="27" t="n"/>
      <c r="E2453" s="26" t="n"/>
      <c r="F2453" s="33">
        <f>IFERROR(IF(OR(C2453="",D2453=""),"",D2453*VLOOKUP(C2453,'Setup - Mix Design'!$A$5:$I$504,2,0)),"")</f>
        <v/>
      </c>
      <c r="G2453" s="33">
        <f>IFERROR(IF(OR(C2453="",D2453=""),"",D2453*VLOOKUP(C2453,'Setup - Mix Design'!$A$5:$I$504,3,0)),"")</f>
        <v/>
      </c>
      <c r="H2453" s="33">
        <f>IFERROR(IF(OR(C2453="",D2453=""),"",D2453*VLOOKUP(C2453,'Setup - Mix Design'!$A$5:$I$504,4,0)),"")</f>
        <v/>
      </c>
      <c r="I2453" s="33">
        <f>IFERROR(IF(OR(C2453="",D2453=""),"",D2453*VLOOKUP(C2453,'Setup - Mix Design'!$A$5:$I$504,5,0)),"")</f>
        <v/>
      </c>
      <c r="J2453" s="33">
        <f>IFERROR(IF(OR(C2453="",D2453=""),"",D2453*VLOOKUP(C2453,'Setup - Mix Design'!$A$5:$I$504,6,0)),"")</f>
        <v/>
      </c>
      <c r="K2453" s="33">
        <f>IFERROR(IF(OR(C2453="",D2453=""),"",D2453*VLOOKUP(C2453,'Setup - Mix Design'!$A$5:$I$504,7,0)),"")</f>
        <v/>
      </c>
    </row>
    <row r="2454">
      <c r="A2454" s="31" t="n"/>
      <c r="B2454" s="26" t="n"/>
      <c r="C2454" s="26" t="n"/>
      <c r="D2454" s="27" t="n"/>
      <c r="E2454" s="26" t="n"/>
      <c r="F2454" s="33">
        <f>IFERROR(IF(OR(C2454="",D2454=""),"",D2454*VLOOKUP(C2454,'Setup - Mix Design'!$A$5:$I$504,2,0)),"")</f>
        <v/>
      </c>
      <c r="G2454" s="33">
        <f>IFERROR(IF(OR(C2454="",D2454=""),"",D2454*VLOOKUP(C2454,'Setup - Mix Design'!$A$5:$I$504,3,0)),"")</f>
        <v/>
      </c>
      <c r="H2454" s="33">
        <f>IFERROR(IF(OR(C2454="",D2454=""),"",D2454*VLOOKUP(C2454,'Setup - Mix Design'!$A$5:$I$504,4,0)),"")</f>
        <v/>
      </c>
      <c r="I2454" s="33">
        <f>IFERROR(IF(OR(C2454="",D2454=""),"",D2454*VLOOKUP(C2454,'Setup - Mix Design'!$A$5:$I$504,5,0)),"")</f>
        <v/>
      </c>
      <c r="J2454" s="33">
        <f>IFERROR(IF(OR(C2454="",D2454=""),"",D2454*VLOOKUP(C2454,'Setup - Mix Design'!$A$5:$I$504,6,0)),"")</f>
        <v/>
      </c>
      <c r="K2454" s="33">
        <f>IFERROR(IF(OR(C2454="",D2454=""),"",D2454*VLOOKUP(C2454,'Setup - Mix Design'!$A$5:$I$504,7,0)),"")</f>
        <v/>
      </c>
    </row>
    <row r="2455">
      <c r="A2455" s="31" t="n"/>
      <c r="B2455" s="26" t="n"/>
      <c r="C2455" s="26" t="n"/>
      <c r="D2455" s="27" t="n"/>
      <c r="E2455" s="26" t="n"/>
      <c r="F2455" s="33">
        <f>IFERROR(IF(OR(C2455="",D2455=""),"",D2455*VLOOKUP(C2455,'Setup - Mix Design'!$A$5:$I$504,2,0)),"")</f>
        <v/>
      </c>
      <c r="G2455" s="33">
        <f>IFERROR(IF(OR(C2455="",D2455=""),"",D2455*VLOOKUP(C2455,'Setup - Mix Design'!$A$5:$I$504,3,0)),"")</f>
        <v/>
      </c>
      <c r="H2455" s="33">
        <f>IFERROR(IF(OR(C2455="",D2455=""),"",D2455*VLOOKUP(C2455,'Setup - Mix Design'!$A$5:$I$504,4,0)),"")</f>
        <v/>
      </c>
      <c r="I2455" s="33">
        <f>IFERROR(IF(OR(C2455="",D2455=""),"",D2455*VLOOKUP(C2455,'Setup - Mix Design'!$A$5:$I$504,5,0)),"")</f>
        <v/>
      </c>
      <c r="J2455" s="33">
        <f>IFERROR(IF(OR(C2455="",D2455=""),"",D2455*VLOOKUP(C2455,'Setup - Mix Design'!$A$5:$I$504,6,0)),"")</f>
        <v/>
      </c>
      <c r="K2455" s="33">
        <f>IFERROR(IF(OR(C2455="",D2455=""),"",D2455*VLOOKUP(C2455,'Setup - Mix Design'!$A$5:$I$504,7,0)),"")</f>
        <v/>
      </c>
    </row>
    <row r="2456">
      <c r="A2456" s="31" t="n"/>
      <c r="B2456" s="26" t="n"/>
      <c r="C2456" s="26" t="n"/>
      <c r="D2456" s="27" t="n"/>
      <c r="E2456" s="26" t="n"/>
      <c r="F2456" s="33">
        <f>IFERROR(IF(OR(C2456="",D2456=""),"",D2456*VLOOKUP(C2456,'Setup - Mix Design'!$A$5:$I$504,2,0)),"")</f>
        <v/>
      </c>
      <c r="G2456" s="33">
        <f>IFERROR(IF(OR(C2456="",D2456=""),"",D2456*VLOOKUP(C2456,'Setup - Mix Design'!$A$5:$I$504,3,0)),"")</f>
        <v/>
      </c>
      <c r="H2456" s="33">
        <f>IFERROR(IF(OR(C2456="",D2456=""),"",D2456*VLOOKUP(C2456,'Setup - Mix Design'!$A$5:$I$504,4,0)),"")</f>
        <v/>
      </c>
      <c r="I2456" s="33">
        <f>IFERROR(IF(OR(C2456="",D2456=""),"",D2456*VLOOKUP(C2456,'Setup - Mix Design'!$A$5:$I$504,5,0)),"")</f>
        <v/>
      </c>
      <c r="J2456" s="33">
        <f>IFERROR(IF(OR(C2456="",D2456=""),"",D2456*VLOOKUP(C2456,'Setup - Mix Design'!$A$5:$I$504,6,0)),"")</f>
        <v/>
      </c>
      <c r="K2456" s="33">
        <f>IFERROR(IF(OR(C2456="",D2456=""),"",D2456*VLOOKUP(C2456,'Setup - Mix Design'!$A$5:$I$504,7,0)),"")</f>
        <v/>
      </c>
    </row>
    <row r="2457">
      <c r="A2457" s="31" t="n"/>
      <c r="B2457" s="26" t="n"/>
      <c r="C2457" s="26" t="n"/>
      <c r="D2457" s="27" t="n"/>
      <c r="E2457" s="26" t="n"/>
      <c r="F2457" s="33">
        <f>IFERROR(IF(OR(C2457="",D2457=""),"",D2457*VLOOKUP(C2457,'Setup - Mix Design'!$A$5:$I$504,2,0)),"")</f>
        <v/>
      </c>
      <c r="G2457" s="33">
        <f>IFERROR(IF(OR(C2457="",D2457=""),"",D2457*VLOOKUP(C2457,'Setup - Mix Design'!$A$5:$I$504,3,0)),"")</f>
        <v/>
      </c>
      <c r="H2457" s="33">
        <f>IFERROR(IF(OR(C2457="",D2457=""),"",D2457*VLOOKUP(C2457,'Setup - Mix Design'!$A$5:$I$504,4,0)),"")</f>
        <v/>
      </c>
      <c r="I2457" s="33">
        <f>IFERROR(IF(OR(C2457="",D2457=""),"",D2457*VLOOKUP(C2457,'Setup - Mix Design'!$A$5:$I$504,5,0)),"")</f>
        <v/>
      </c>
      <c r="J2457" s="33">
        <f>IFERROR(IF(OR(C2457="",D2457=""),"",D2457*VLOOKUP(C2457,'Setup - Mix Design'!$A$5:$I$504,6,0)),"")</f>
        <v/>
      </c>
      <c r="K2457" s="33">
        <f>IFERROR(IF(OR(C2457="",D2457=""),"",D2457*VLOOKUP(C2457,'Setup - Mix Design'!$A$5:$I$504,7,0)),"")</f>
        <v/>
      </c>
    </row>
    <row r="2458">
      <c r="A2458" s="31" t="n"/>
      <c r="B2458" s="26" t="n"/>
      <c r="C2458" s="26" t="n"/>
      <c r="D2458" s="27" t="n"/>
      <c r="E2458" s="26" t="n"/>
      <c r="F2458" s="33">
        <f>IFERROR(IF(OR(C2458="",D2458=""),"",D2458*VLOOKUP(C2458,'Setup - Mix Design'!$A$5:$I$504,2,0)),"")</f>
        <v/>
      </c>
      <c r="G2458" s="33">
        <f>IFERROR(IF(OR(C2458="",D2458=""),"",D2458*VLOOKUP(C2458,'Setup - Mix Design'!$A$5:$I$504,3,0)),"")</f>
        <v/>
      </c>
      <c r="H2458" s="33">
        <f>IFERROR(IF(OR(C2458="",D2458=""),"",D2458*VLOOKUP(C2458,'Setup - Mix Design'!$A$5:$I$504,4,0)),"")</f>
        <v/>
      </c>
      <c r="I2458" s="33">
        <f>IFERROR(IF(OR(C2458="",D2458=""),"",D2458*VLOOKUP(C2458,'Setup - Mix Design'!$A$5:$I$504,5,0)),"")</f>
        <v/>
      </c>
      <c r="J2458" s="33">
        <f>IFERROR(IF(OR(C2458="",D2458=""),"",D2458*VLOOKUP(C2458,'Setup - Mix Design'!$A$5:$I$504,6,0)),"")</f>
        <v/>
      </c>
      <c r="K2458" s="33">
        <f>IFERROR(IF(OR(C2458="",D2458=""),"",D2458*VLOOKUP(C2458,'Setup - Mix Design'!$A$5:$I$504,7,0)),"")</f>
        <v/>
      </c>
    </row>
    <row r="2459">
      <c r="A2459" s="31" t="n"/>
      <c r="B2459" s="26" t="n"/>
      <c r="C2459" s="26" t="n"/>
      <c r="D2459" s="27" t="n"/>
      <c r="E2459" s="26" t="n"/>
      <c r="F2459" s="33">
        <f>IFERROR(IF(OR(C2459="",D2459=""),"",D2459*VLOOKUP(C2459,'Setup - Mix Design'!$A$5:$I$504,2,0)),"")</f>
        <v/>
      </c>
      <c r="G2459" s="33">
        <f>IFERROR(IF(OR(C2459="",D2459=""),"",D2459*VLOOKUP(C2459,'Setup - Mix Design'!$A$5:$I$504,3,0)),"")</f>
        <v/>
      </c>
      <c r="H2459" s="33">
        <f>IFERROR(IF(OR(C2459="",D2459=""),"",D2459*VLOOKUP(C2459,'Setup - Mix Design'!$A$5:$I$504,4,0)),"")</f>
        <v/>
      </c>
      <c r="I2459" s="33">
        <f>IFERROR(IF(OR(C2459="",D2459=""),"",D2459*VLOOKUP(C2459,'Setup - Mix Design'!$A$5:$I$504,5,0)),"")</f>
        <v/>
      </c>
      <c r="J2459" s="33">
        <f>IFERROR(IF(OR(C2459="",D2459=""),"",D2459*VLOOKUP(C2459,'Setup - Mix Design'!$A$5:$I$504,6,0)),"")</f>
        <v/>
      </c>
      <c r="K2459" s="33">
        <f>IFERROR(IF(OR(C2459="",D2459=""),"",D2459*VLOOKUP(C2459,'Setup - Mix Design'!$A$5:$I$504,7,0)),"")</f>
        <v/>
      </c>
    </row>
    <row r="2460">
      <c r="A2460" s="31" t="n"/>
      <c r="B2460" s="26" t="n"/>
      <c r="C2460" s="26" t="n"/>
      <c r="D2460" s="27" t="n"/>
      <c r="E2460" s="26" t="n"/>
      <c r="F2460" s="33">
        <f>IFERROR(IF(OR(C2460="",D2460=""),"",D2460*VLOOKUP(C2460,'Setup - Mix Design'!$A$5:$I$504,2,0)),"")</f>
        <v/>
      </c>
      <c r="G2460" s="33">
        <f>IFERROR(IF(OR(C2460="",D2460=""),"",D2460*VLOOKUP(C2460,'Setup - Mix Design'!$A$5:$I$504,3,0)),"")</f>
        <v/>
      </c>
      <c r="H2460" s="33">
        <f>IFERROR(IF(OR(C2460="",D2460=""),"",D2460*VLOOKUP(C2460,'Setup - Mix Design'!$A$5:$I$504,4,0)),"")</f>
        <v/>
      </c>
      <c r="I2460" s="33">
        <f>IFERROR(IF(OR(C2460="",D2460=""),"",D2460*VLOOKUP(C2460,'Setup - Mix Design'!$A$5:$I$504,5,0)),"")</f>
        <v/>
      </c>
      <c r="J2460" s="33">
        <f>IFERROR(IF(OR(C2460="",D2460=""),"",D2460*VLOOKUP(C2460,'Setup - Mix Design'!$A$5:$I$504,6,0)),"")</f>
        <v/>
      </c>
      <c r="K2460" s="33">
        <f>IFERROR(IF(OR(C2460="",D2460=""),"",D2460*VLOOKUP(C2460,'Setup - Mix Design'!$A$5:$I$504,7,0)),"")</f>
        <v/>
      </c>
    </row>
    <row r="2461">
      <c r="A2461" s="31" t="n"/>
      <c r="B2461" s="26" t="n"/>
      <c r="C2461" s="26" t="n"/>
      <c r="D2461" s="27" t="n"/>
      <c r="E2461" s="26" t="n"/>
      <c r="F2461" s="33">
        <f>IFERROR(IF(OR(C2461="",D2461=""),"",D2461*VLOOKUP(C2461,'Setup - Mix Design'!$A$5:$I$504,2,0)),"")</f>
        <v/>
      </c>
      <c r="G2461" s="33">
        <f>IFERROR(IF(OR(C2461="",D2461=""),"",D2461*VLOOKUP(C2461,'Setup - Mix Design'!$A$5:$I$504,3,0)),"")</f>
        <v/>
      </c>
      <c r="H2461" s="33">
        <f>IFERROR(IF(OR(C2461="",D2461=""),"",D2461*VLOOKUP(C2461,'Setup - Mix Design'!$A$5:$I$504,4,0)),"")</f>
        <v/>
      </c>
      <c r="I2461" s="33">
        <f>IFERROR(IF(OR(C2461="",D2461=""),"",D2461*VLOOKUP(C2461,'Setup - Mix Design'!$A$5:$I$504,5,0)),"")</f>
        <v/>
      </c>
      <c r="J2461" s="33">
        <f>IFERROR(IF(OR(C2461="",D2461=""),"",D2461*VLOOKUP(C2461,'Setup - Mix Design'!$A$5:$I$504,6,0)),"")</f>
        <v/>
      </c>
      <c r="K2461" s="33">
        <f>IFERROR(IF(OR(C2461="",D2461=""),"",D2461*VLOOKUP(C2461,'Setup - Mix Design'!$A$5:$I$504,7,0)),"")</f>
        <v/>
      </c>
    </row>
    <row r="2462">
      <c r="A2462" s="31" t="n"/>
      <c r="B2462" s="26" t="n"/>
      <c r="C2462" s="26" t="n"/>
      <c r="D2462" s="27" t="n"/>
      <c r="E2462" s="26" t="n"/>
      <c r="F2462" s="33">
        <f>IFERROR(IF(OR(C2462="",D2462=""),"",D2462*VLOOKUP(C2462,'Setup - Mix Design'!$A$5:$I$504,2,0)),"")</f>
        <v/>
      </c>
      <c r="G2462" s="33">
        <f>IFERROR(IF(OR(C2462="",D2462=""),"",D2462*VLOOKUP(C2462,'Setup - Mix Design'!$A$5:$I$504,3,0)),"")</f>
        <v/>
      </c>
      <c r="H2462" s="33">
        <f>IFERROR(IF(OR(C2462="",D2462=""),"",D2462*VLOOKUP(C2462,'Setup - Mix Design'!$A$5:$I$504,4,0)),"")</f>
        <v/>
      </c>
      <c r="I2462" s="33">
        <f>IFERROR(IF(OR(C2462="",D2462=""),"",D2462*VLOOKUP(C2462,'Setup - Mix Design'!$A$5:$I$504,5,0)),"")</f>
        <v/>
      </c>
      <c r="J2462" s="33">
        <f>IFERROR(IF(OR(C2462="",D2462=""),"",D2462*VLOOKUP(C2462,'Setup - Mix Design'!$A$5:$I$504,6,0)),"")</f>
        <v/>
      </c>
      <c r="K2462" s="33">
        <f>IFERROR(IF(OR(C2462="",D2462=""),"",D2462*VLOOKUP(C2462,'Setup - Mix Design'!$A$5:$I$504,7,0)),"")</f>
        <v/>
      </c>
    </row>
    <row r="2463">
      <c r="A2463" s="31" t="n"/>
      <c r="B2463" s="26" t="n"/>
      <c r="C2463" s="26" t="n"/>
      <c r="D2463" s="27" t="n"/>
      <c r="E2463" s="26" t="n"/>
      <c r="F2463" s="33">
        <f>IFERROR(IF(OR(C2463="",D2463=""),"",D2463*VLOOKUP(C2463,'Setup - Mix Design'!$A$5:$I$504,2,0)),"")</f>
        <v/>
      </c>
      <c r="G2463" s="33">
        <f>IFERROR(IF(OR(C2463="",D2463=""),"",D2463*VLOOKUP(C2463,'Setup - Mix Design'!$A$5:$I$504,3,0)),"")</f>
        <v/>
      </c>
      <c r="H2463" s="33">
        <f>IFERROR(IF(OR(C2463="",D2463=""),"",D2463*VLOOKUP(C2463,'Setup - Mix Design'!$A$5:$I$504,4,0)),"")</f>
        <v/>
      </c>
      <c r="I2463" s="33">
        <f>IFERROR(IF(OR(C2463="",D2463=""),"",D2463*VLOOKUP(C2463,'Setup - Mix Design'!$A$5:$I$504,5,0)),"")</f>
        <v/>
      </c>
      <c r="J2463" s="33">
        <f>IFERROR(IF(OR(C2463="",D2463=""),"",D2463*VLOOKUP(C2463,'Setup - Mix Design'!$A$5:$I$504,6,0)),"")</f>
        <v/>
      </c>
      <c r="K2463" s="33">
        <f>IFERROR(IF(OR(C2463="",D2463=""),"",D2463*VLOOKUP(C2463,'Setup - Mix Design'!$A$5:$I$504,7,0)),"")</f>
        <v/>
      </c>
    </row>
    <row r="2464">
      <c r="A2464" s="31" t="n"/>
      <c r="B2464" s="26" t="n"/>
      <c r="C2464" s="26" t="n"/>
      <c r="D2464" s="27" t="n"/>
      <c r="E2464" s="26" t="n"/>
      <c r="F2464" s="33">
        <f>IFERROR(IF(OR(C2464="",D2464=""),"",D2464*VLOOKUP(C2464,'Setup - Mix Design'!$A$5:$I$504,2,0)),"")</f>
        <v/>
      </c>
      <c r="G2464" s="33">
        <f>IFERROR(IF(OR(C2464="",D2464=""),"",D2464*VLOOKUP(C2464,'Setup - Mix Design'!$A$5:$I$504,3,0)),"")</f>
        <v/>
      </c>
      <c r="H2464" s="33">
        <f>IFERROR(IF(OR(C2464="",D2464=""),"",D2464*VLOOKUP(C2464,'Setup - Mix Design'!$A$5:$I$504,4,0)),"")</f>
        <v/>
      </c>
      <c r="I2464" s="33">
        <f>IFERROR(IF(OR(C2464="",D2464=""),"",D2464*VLOOKUP(C2464,'Setup - Mix Design'!$A$5:$I$504,5,0)),"")</f>
        <v/>
      </c>
      <c r="J2464" s="33">
        <f>IFERROR(IF(OR(C2464="",D2464=""),"",D2464*VLOOKUP(C2464,'Setup - Mix Design'!$A$5:$I$504,6,0)),"")</f>
        <v/>
      </c>
      <c r="K2464" s="33">
        <f>IFERROR(IF(OR(C2464="",D2464=""),"",D2464*VLOOKUP(C2464,'Setup - Mix Design'!$A$5:$I$504,7,0)),"")</f>
        <v/>
      </c>
    </row>
    <row r="2465">
      <c r="A2465" s="31" t="n"/>
      <c r="B2465" s="26" t="n"/>
      <c r="C2465" s="26" t="n"/>
      <c r="D2465" s="27" t="n"/>
      <c r="E2465" s="26" t="n"/>
      <c r="F2465" s="33">
        <f>IFERROR(IF(OR(C2465="",D2465=""),"",D2465*VLOOKUP(C2465,'Setup - Mix Design'!$A$5:$I$504,2,0)),"")</f>
        <v/>
      </c>
      <c r="G2465" s="33">
        <f>IFERROR(IF(OR(C2465="",D2465=""),"",D2465*VLOOKUP(C2465,'Setup - Mix Design'!$A$5:$I$504,3,0)),"")</f>
        <v/>
      </c>
      <c r="H2465" s="33">
        <f>IFERROR(IF(OR(C2465="",D2465=""),"",D2465*VLOOKUP(C2465,'Setup - Mix Design'!$A$5:$I$504,4,0)),"")</f>
        <v/>
      </c>
      <c r="I2465" s="33">
        <f>IFERROR(IF(OR(C2465="",D2465=""),"",D2465*VLOOKUP(C2465,'Setup - Mix Design'!$A$5:$I$504,5,0)),"")</f>
        <v/>
      </c>
      <c r="J2465" s="33">
        <f>IFERROR(IF(OR(C2465="",D2465=""),"",D2465*VLOOKUP(C2465,'Setup - Mix Design'!$A$5:$I$504,6,0)),"")</f>
        <v/>
      </c>
      <c r="K2465" s="33">
        <f>IFERROR(IF(OR(C2465="",D2465=""),"",D2465*VLOOKUP(C2465,'Setup - Mix Design'!$A$5:$I$504,7,0)),"")</f>
        <v/>
      </c>
    </row>
    <row r="2466">
      <c r="A2466" s="31" t="n"/>
      <c r="B2466" s="26" t="n"/>
      <c r="C2466" s="26" t="n"/>
      <c r="D2466" s="27" t="n"/>
      <c r="E2466" s="26" t="n"/>
      <c r="F2466" s="33">
        <f>IFERROR(IF(OR(C2466="",D2466=""),"",D2466*VLOOKUP(C2466,'Setup - Mix Design'!$A$5:$I$504,2,0)),"")</f>
        <v/>
      </c>
      <c r="G2466" s="33">
        <f>IFERROR(IF(OR(C2466="",D2466=""),"",D2466*VLOOKUP(C2466,'Setup - Mix Design'!$A$5:$I$504,3,0)),"")</f>
        <v/>
      </c>
      <c r="H2466" s="33">
        <f>IFERROR(IF(OR(C2466="",D2466=""),"",D2466*VLOOKUP(C2466,'Setup - Mix Design'!$A$5:$I$504,4,0)),"")</f>
        <v/>
      </c>
      <c r="I2466" s="33">
        <f>IFERROR(IF(OR(C2466="",D2466=""),"",D2466*VLOOKUP(C2466,'Setup - Mix Design'!$A$5:$I$504,5,0)),"")</f>
        <v/>
      </c>
      <c r="J2466" s="33">
        <f>IFERROR(IF(OR(C2466="",D2466=""),"",D2466*VLOOKUP(C2466,'Setup - Mix Design'!$A$5:$I$504,6,0)),"")</f>
        <v/>
      </c>
      <c r="K2466" s="33">
        <f>IFERROR(IF(OR(C2466="",D2466=""),"",D2466*VLOOKUP(C2466,'Setup - Mix Design'!$A$5:$I$504,7,0)),"")</f>
        <v/>
      </c>
    </row>
    <row r="2467">
      <c r="A2467" s="31" t="n"/>
      <c r="B2467" s="26" t="n"/>
      <c r="C2467" s="26" t="n"/>
      <c r="D2467" s="27" t="n"/>
      <c r="E2467" s="26" t="n"/>
      <c r="F2467" s="33">
        <f>IFERROR(IF(OR(C2467="",D2467=""),"",D2467*VLOOKUP(C2467,'Setup - Mix Design'!$A$5:$I$504,2,0)),"")</f>
        <v/>
      </c>
      <c r="G2467" s="33">
        <f>IFERROR(IF(OR(C2467="",D2467=""),"",D2467*VLOOKUP(C2467,'Setup - Mix Design'!$A$5:$I$504,3,0)),"")</f>
        <v/>
      </c>
      <c r="H2467" s="33">
        <f>IFERROR(IF(OR(C2467="",D2467=""),"",D2467*VLOOKUP(C2467,'Setup - Mix Design'!$A$5:$I$504,4,0)),"")</f>
        <v/>
      </c>
      <c r="I2467" s="33">
        <f>IFERROR(IF(OR(C2467="",D2467=""),"",D2467*VLOOKUP(C2467,'Setup - Mix Design'!$A$5:$I$504,5,0)),"")</f>
        <v/>
      </c>
      <c r="J2467" s="33">
        <f>IFERROR(IF(OR(C2467="",D2467=""),"",D2467*VLOOKUP(C2467,'Setup - Mix Design'!$A$5:$I$504,6,0)),"")</f>
        <v/>
      </c>
      <c r="K2467" s="33">
        <f>IFERROR(IF(OR(C2467="",D2467=""),"",D2467*VLOOKUP(C2467,'Setup - Mix Design'!$A$5:$I$504,7,0)),"")</f>
        <v/>
      </c>
    </row>
    <row r="2468">
      <c r="A2468" s="31" t="n"/>
      <c r="B2468" s="26" t="n"/>
      <c r="C2468" s="26" t="n"/>
      <c r="D2468" s="27" t="n"/>
      <c r="E2468" s="26" t="n"/>
      <c r="F2468" s="33">
        <f>IFERROR(IF(OR(C2468="",D2468=""),"",D2468*VLOOKUP(C2468,'Setup - Mix Design'!$A$5:$I$504,2,0)),"")</f>
        <v/>
      </c>
      <c r="G2468" s="33">
        <f>IFERROR(IF(OR(C2468="",D2468=""),"",D2468*VLOOKUP(C2468,'Setup - Mix Design'!$A$5:$I$504,3,0)),"")</f>
        <v/>
      </c>
      <c r="H2468" s="33">
        <f>IFERROR(IF(OR(C2468="",D2468=""),"",D2468*VLOOKUP(C2468,'Setup - Mix Design'!$A$5:$I$504,4,0)),"")</f>
        <v/>
      </c>
      <c r="I2468" s="33">
        <f>IFERROR(IF(OR(C2468="",D2468=""),"",D2468*VLOOKUP(C2468,'Setup - Mix Design'!$A$5:$I$504,5,0)),"")</f>
        <v/>
      </c>
      <c r="J2468" s="33">
        <f>IFERROR(IF(OR(C2468="",D2468=""),"",D2468*VLOOKUP(C2468,'Setup - Mix Design'!$A$5:$I$504,6,0)),"")</f>
        <v/>
      </c>
      <c r="K2468" s="33">
        <f>IFERROR(IF(OR(C2468="",D2468=""),"",D2468*VLOOKUP(C2468,'Setup - Mix Design'!$A$5:$I$504,7,0)),"")</f>
        <v/>
      </c>
    </row>
    <row r="2469">
      <c r="A2469" s="31" t="n"/>
      <c r="B2469" s="26" t="n"/>
      <c r="C2469" s="26" t="n"/>
      <c r="D2469" s="27" t="n"/>
      <c r="E2469" s="26" t="n"/>
      <c r="F2469" s="33">
        <f>IFERROR(IF(OR(C2469="",D2469=""),"",D2469*VLOOKUP(C2469,'Setup - Mix Design'!$A$5:$I$504,2,0)),"")</f>
        <v/>
      </c>
      <c r="G2469" s="33">
        <f>IFERROR(IF(OR(C2469="",D2469=""),"",D2469*VLOOKUP(C2469,'Setup - Mix Design'!$A$5:$I$504,3,0)),"")</f>
        <v/>
      </c>
      <c r="H2469" s="33">
        <f>IFERROR(IF(OR(C2469="",D2469=""),"",D2469*VLOOKUP(C2469,'Setup - Mix Design'!$A$5:$I$504,4,0)),"")</f>
        <v/>
      </c>
      <c r="I2469" s="33">
        <f>IFERROR(IF(OR(C2469="",D2469=""),"",D2469*VLOOKUP(C2469,'Setup - Mix Design'!$A$5:$I$504,5,0)),"")</f>
        <v/>
      </c>
      <c r="J2469" s="33">
        <f>IFERROR(IF(OR(C2469="",D2469=""),"",D2469*VLOOKUP(C2469,'Setup - Mix Design'!$A$5:$I$504,6,0)),"")</f>
        <v/>
      </c>
      <c r="K2469" s="33">
        <f>IFERROR(IF(OR(C2469="",D2469=""),"",D2469*VLOOKUP(C2469,'Setup - Mix Design'!$A$5:$I$504,7,0)),"")</f>
        <v/>
      </c>
    </row>
    <row r="2470">
      <c r="A2470" s="31" t="n"/>
      <c r="B2470" s="26" t="n"/>
      <c r="C2470" s="26" t="n"/>
      <c r="D2470" s="27" t="n"/>
      <c r="E2470" s="26" t="n"/>
      <c r="F2470" s="33">
        <f>IFERROR(IF(OR(C2470="",D2470=""),"",D2470*VLOOKUP(C2470,'Setup - Mix Design'!$A$5:$I$504,2,0)),"")</f>
        <v/>
      </c>
      <c r="G2470" s="33">
        <f>IFERROR(IF(OR(C2470="",D2470=""),"",D2470*VLOOKUP(C2470,'Setup - Mix Design'!$A$5:$I$504,3,0)),"")</f>
        <v/>
      </c>
      <c r="H2470" s="33">
        <f>IFERROR(IF(OR(C2470="",D2470=""),"",D2470*VLOOKUP(C2470,'Setup - Mix Design'!$A$5:$I$504,4,0)),"")</f>
        <v/>
      </c>
      <c r="I2470" s="33">
        <f>IFERROR(IF(OR(C2470="",D2470=""),"",D2470*VLOOKUP(C2470,'Setup - Mix Design'!$A$5:$I$504,5,0)),"")</f>
        <v/>
      </c>
      <c r="J2470" s="33">
        <f>IFERROR(IF(OR(C2470="",D2470=""),"",D2470*VLOOKUP(C2470,'Setup - Mix Design'!$A$5:$I$504,6,0)),"")</f>
        <v/>
      </c>
      <c r="K2470" s="33">
        <f>IFERROR(IF(OR(C2470="",D2470=""),"",D2470*VLOOKUP(C2470,'Setup - Mix Design'!$A$5:$I$504,7,0)),"")</f>
        <v/>
      </c>
    </row>
    <row r="2471">
      <c r="A2471" s="31" t="n"/>
      <c r="B2471" s="26" t="n"/>
      <c r="C2471" s="26" t="n"/>
      <c r="D2471" s="27" t="n"/>
      <c r="E2471" s="26" t="n"/>
      <c r="F2471" s="33">
        <f>IFERROR(IF(OR(C2471="",D2471=""),"",D2471*VLOOKUP(C2471,'Setup - Mix Design'!$A$5:$I$504,2,0)),"")</f>
        <v/>
      </c>
      <c r="G2471" s="33">
        <f>IFERROR(IF(OR(C2471="",D2471=""),"",D2471*VLOOKUP(C2471,'Setup - Mix Design'!$A$5:$I$504,3,0)),"")</f>
        <v/>
      </c>
      <c r="H2471" s="33">
        <f>IFERROR(IF(OR(C2471="",D2471=""),"",D2471*VLOOKUP(C2471,'Setup - Mix Design'!$A$5:$I$504,4,0)),"")</f>
        <v/>
      </c>
      <c r="I2471" s="33">
        <f>IFERROR(IF(OR(C2471="",D2471=""),"",D2471*VLOOKUP(C2471,'Setup - Mix Design'!$A$5:$I$504,5,0)),"")</f>
        <v/>
      </c>
      <c r="J2471" s="33">
        <f>IFERROR(IF(OR(C2471="",D2471=""),"",D2471*VLOOKUP(C2471,'Setup - Mix Design'!$A$5:$I$504,6,0)),"")</f>
        <v/>
      </c>
      <c r="K2471" s="33">
        <f>IFERROR(IF(OR(C2471="",D2471=""),"",D2471*VLOOKUP(C2471,'Setup - Mix Design'!$A$5:$I$504,7,0)),"")</f>
        <v/>
      </c>
    </row>
    <row r="2472">
      <c r="A2472" s="31" t="n"/>
      <c r="B2472" s="26" t="n"/>
      <c r="C2472" s="26" t="n"/>
      <c r="D2472" s="27" t="n"/>
      <c r="E2472" s="26" t="n"/>
      <c r="F2472" s="33">
        <f>IFERROR(IF(OR(C2472="",D2472=""),"",D2472*VLOOKUP(C2472,'Setup - Mix Design'!$A$5:$I$504,2,0)),"")</f>
        <v/>
      </c>
      <c r="G2472" s="33">
        <f>IFERROR(IF(OR(C2472="",D2472=""),"",D2472*VLOOKUP(C2472,'Setup - Mix Design'!$A$5:$I$504,3,0)),"")</f>
        <v/>
      </c>
      <c r="H2472" s="33">
        <f>IFERROR(IF(OR(C2472="",D2472=""),"",D2472*VLOOKUP(C2472,'Setup - Mix Design'!$A$5:$I$504,4,0)),"")</f>
        <v/>
      </c>
      <c r="I2472" s="33">
        <f>IFERROR(IF(OR(C2472="",D2472=""),"",D2472*VLOOKUP(C2472,'Setup - Mix Design'!$A$5:$I$504,5,0)),"")</f>
        <v/>
      </c>
      <c r="J2472" s="33">
        <f>IFERROR(IF(OR(C2472="",D2472=""),"",D2472*VLOOKUP(C2472,'Setup - Mix Design'!$A$5:$I$504,6,0)),"")</f>
        <v/>
      </c>
      <c r="K2472" s="33">
        <f>IFERROR(IF(OR(C2472="",D2472=""),"",D2472*VLOOKUP(C2472,'Setup - Mix Design'!$A$5:$I$504,7,0)),"")</f>
        <v/>
      </c>
    </row>
    <row r="2473">
      <c r="A2473" s="31" t="n"/>
      <c r="B2473" s="26" t="n"/>
      <c r="C2473" s="26" t="n"/>
      <c r="D2473" s="27" t="n"/>
      <c r="E2473" s="26" t="n"/>
      <c r="F2473" s="33">
        <f>IFERROR(IF(OR(C2473="",D2473=""),"",D2473*VLOOKUP(C2473,'Setup - Mix Design'!$A$5:$I$504,2,0)),"")</f>
        <v/>
      </c>
      <c r="G2473" s="33">
        <f>IFERROR(IF(OR(C2473="",D2473=""),"",D2473*VLOOKUP(C2473,'Setup - Mix Design'!$A$5:$I$504,3,0)),"")</f>
        <v/>
      </c>
      <c r="H2473" s="33">
        <f>IFERROR(IF(OR(C2473="",D2473=""),"",D2473*VLOOKUP(C2473,'Setup - Mix Design'!$A$5:$I$504,4,0)),"")</f>
        <v/>
      </c>
      <c r="I2473" s="33">
        <f>IFERROR(IF(OR(C2473="",D2473=""),"",D2473*VLOOKUP(C2473,'Setup - Mix Design'!$A$5:$I$504,5,0)),"")</f>
        <v/>
      </c>
      <c r="J2473" s="33">
        <f>IFERROR(IF(OR(C2473="",D2473=""),"",D2473*VLOOKUP(C2473,'Setup - Mix Design'!$A$5:$I$504,6,0)),"")</f>
        <v/>
      </c>
      <c r="K2473" s="33">
        <f>IFERROR(IF(OR(C2473="",D2473=""),"",D2473*VLOOKUP(C2473,'Setup - Mix Design'!$A$5:$I$504,7,0)),"")</f>
        <v/>
      </c>
    </row>
    <row r="2474">
      <c r="A2474" s="31" t="n"/>
      <c r="B2474" s="26" t="n"/>
      <c r="C2474" s="26" t="n"/>
      <c r="D2474" s="27" t="n"/>
      <c r="E2474" s="26" t="n"/>
      <c r="F2474" s="33">
        <f>IFERROR(IF(OR(C2474="",D2474=""),"",D2474*VLOOKUP(C2474,'Setup - Mix Design'!$A$5:$I$504,2,0)),"")</f>
        <v/>
      </c>
      <c r="G2474" s="33">
        <f>IFERROR(IF(OR(C2474="",D2474=""),"",D2474*VLOOKUP(C2474,'Setup - Mix Design'!$A$5:$I$504,3,0)),"")</f>
        <v/>
      </c>
      <c r="H2474" s="33">
        <f>IFERROR(IF(OR(C2474="",D2474=""),"",D2474*VLOOKUP(C2474,'Setup - Mix Design'!$A$5:$I$504,4,0)),"")</f>
        <v/>
      </c>
      <c r="I2474" s="33">
        <f>IFERROR(IF(OR(C2474="",D2474=""),"",D2474*VLOOKUP(C2474,'Setup - Mix Design'!$A$5:$I$504,5,0)),"")</f>
        <v/>
      </c>
      <c r="J2474" s="33">
        <f>IFERROR(IF(OR(C2474="",D2474=""),"",D2474*VLOOKUP(C2474,'Setup - Mix Design'!$A$5:$I$504,6,0)),"")</f>
        <v/>
      </c>
      <c r="K2474" s="33">
        <f>IFERROR(IF(OR(C2474="",D2474=""),"",D2474*VLOOKUP(C2474,'Setup - Mix Design'!$A$5:$I$504,7,0)),"")</f>
        <v/>
      </c>
    </row>
    <row r="2475">
      <c r="A2475" s="31" t="n"/>
      <c r="B2475" s="26" t="n"/>
      <c r="C2475" s="26" t="n"/>
      <c r="D2475" s="27" t="n"/>
      <c r="E2475" s="26" t="n"/>
      <c r="F2475" s="33">
        <f>IFERROR(IF(OR(C2475="",D2475=""),"",D2475*VLOOKUP(C2475,'Setup - Mix Design'!$A$5:$I$504,2,0)),"")</f>
        <v/>
      </c>
      <c r="G2475" s="33">
        <f>IFERROR(IF(OR(C2475="",D2475=""),"",D2475*VLOOKUP(C2475,'Setup - Mix Design'!$A$5:$I$504,3,0)),"")</f>
        <v/>
      </c>
      <c r="H2475" s="33">
        <f>IFERROR(IF(OR(C2475="",D2475=""),"",D2475*VLOOKUP(C2475,'Setup - Mix Design'!$A$5:$I$504,4,0)),"")</f>
        <v/>
      </c>
      <c r="I2475" s="33">
        <f>IFERROR(IF(OR(C2475="",D2475=""),"",D2475*VLOOKUP(C2475,'Setup - Mix Design'!$A$5:$I$504,5,0)),"")</f>
        <v/>
      </c>
      <c r="J2475" s="33">
        <f>IFERROR(IF(OR(C2475="",D2475=""),"",D2475*VLOOKUP(C2475,'Setup - Mix Design'!$A$5:$I$504,6,0)),"")</f>
        <v/>
      </c>
      <c r="K2475" s="33">
        <f>IFERROR(IF(OR(C2475="",D2475=""),"",D2475*VLOOKUP(C2475,'Setup - Mix Design'!$A$5:$I$504,7,0)),"")</f>
        <v/>
      </c>
    </row>
    <row r="2476">
      <c r="A2476" s="31" t="n"/>
      <c r="B2476" s="26" t="n"/>
      <c r="C2476" s="26" t="n"/>
      <c r="D2476" s="27" t="n"/>
      <c r="E2476" s="26" t="n"/>
      <c r="F2476" s="33">
        <f>IFERROR(IF(OR(C2476="",D2476=""),"",D2476*VLOOKUP(C2476,'Setup - Mix Design'!$A$5:$I$504,2,0)),"")</f>
        <v/>
      </c>
      <c r="G2476" s="33">
        <f>IFERROR(IF(OR(C2476="",D2476=""),"",D2476*VLOOKUP(C2476,'Setup - Mix Design'!$A$5:$I$504,3,0)),"")</f>
        <v/>
      </c>
      <c r="H2476" s="33">
        <f>IFERROR(IF(OR(C2476="",D2476=""),"",D2476*VLOOKUP(C2476,'Setup - Mix Design'!$A$5:$I$504,4,0)),"")</f>
        <v/>
      </c>
      <c r="I2476" s="33">
        <f>IFERROR(IF(OR(C2476="",D2476=""),"",D2476*VLOOKUP(C2476,'Setup - Mix Design'!$A$5:$I$504,5,0)),"")</f>
        <v/>
      </c>
      <c r="J2476" s="33">
        <f>IFERROR(IF(OR(C2476="",D2476=""),"",D2476*VLOOKUP(C2476,'Setup - Mix Design'!$A$5:$I$504,6,0)),"")</f>
        <v/>
      </c>
      <c r="K2476" s="33">
        <f>IFERROR(IF(OR(C2476="",D2476=""),"",D2476*VLOOKUP(C2476,'Setup - Mix Design'!$A$5:$I$504,7,0)),"")</f>
        <v/>
      </c>
    </row>
    <row r="2477">
      <c r="A2477" s="31" t="n"/>
      <c r="B2477" s="26" t="n"/>
      <c r="C2477" s="26" t="n"/>
      <c r="D2477" s="27" t="n"/>
      <c r="E2477" s="26" t="n"/>
      <c r="F2477" s="33">
        <f>IFERROR(IF(OR(C2477="",D2477=""),"",D2477*VLOOKUP(C2477,'Setup - Mix Design'!$A$5:$I$504,2,0)),"")</f>
        <v/>
      </c>
      <c r="G2477" s="33">
        <f>IFERROR(IF(OR(C2477="",D2477=""),"",D2477*VLOOKUP(C2477,'Setup - Mix Design'!$A$5:$I$504,3,0)),"")</f>
        <v/>
      </c>
      <c r="H2477" s="33">
        <f>IFERROR(IF(OR(C2477="",D2477=""),"",D2477*VLOOKUP(C2477,'Setup - Mix Design'!$A$5:$I$504,4,0)),"")</f>
        <v/>
      </c>
      <c r="I2477" s="33">
        <f>IFERROR(IF(OR(C2477="",D2477=""),"",D2477*VLOOKUP(C2477,'Setup - Mix Design'!$A$5:$I$504,5,0)),"")</f>
        <v/>
      </c>
      <c r="J2477" s="33">
        <f>IFERROR(IF(OR(C2477="",D2477=""),"",D2477*VLOOKUP(C2477,'Setup - Mix Design'!$A$5:$I$504,6,0)),"")</f>
        <v/>
      </c>
      <c r="K2477" s="33">
        <f>IFERROR(IF(OR(C2477="",D2477=""),"",D2477*VLOOKUP(C2477,'Setup - Mix Design'!$A$5:$I$504,7,0)),"")</f>
        <v/>
      </c>
    </row>
    <row r="2478">
      <c r="A2478" s="31" t="n"/>
      <c r="B2478" s="26" t="n"/>
      <c r="C2478" s="26" t="n"/>
      <c r="D2478" s="27" t="n"/>
      <c r="E2478" s="26" t="n"/>
      <c r="F2478" s="33">
        <f>IFERROR(IF(OR(C2478="",D2478=""),"",D2478*VLOOKUP(C2478,'Setup - Mix Design'!$A$5:$I$504,2,0)),"")</f>
        <v/>
      </c>
      <c r="G2478" s="33">
        <f>IFERROR(IF(OR(C2478="",D2478=""),"",D2478*VLOOKUP(C2478,'Setup - Mix Design'!$A$5:$I$504,3,0)),"")</f>
        <v/>
      </c>
      <c r="H2478" s="33">
        <f>IFERROR(IF(OR(C2478="",D2478=""),"",D2478*VLOOKUP(C2478,'Setup - Mix Design'!$A$5:$I$504,4,0)),"")</f>
        <v/>
      </c>
      <c r="I2478" s="33">
        <f>IFERROR(IF(OR(C2478="",D2478=""),"",D2478*VLOOKUP(C2478,'Setup - Mix Design'!$A$5:$I$504,5,0)),"")</f>
        <v/>
      </c>
      <c r="J2478" s="33">
        <f>IFERROR(IF(OR(C2478="",D2478=""),"",D2478*VLOOKUP(C2478,'Setup - Mix Design'!$A$5:$I$504,6,0)),"")</f>
        <v/>
      </c>
      <c r="K2478" s="33">
        <f>IFERROR(IF(OR(C2478="",D2478=""),"",D2478*VLOOKUP(C2478,'Setup - Mix Design'!$A$5:$I$504,7,0)),"")</f>
        <v/>
      </c>
    </row>
    <row r="2479">
      <c r="A2479" s="31" t="n"/>
      <c r="B2479" s="26" t="n"/>
      <c r="C2479" s="26" t="n"/>
      <c r="D2479" s="27" t="n"/>
      <c r="E2479" s="26" t="n"/>
      <c r="F2479" s="33">
        <f>IFERROR(IF(OR(C2479="",D2479=""),"",D2479*VLOOKUP(C2479,'Setup - Mix Design'!$A$5:$I$504,2,0)),"")</f>
        <v/>
      </c>
      <c r="G2479" s="33">
        <f>IFERROR(IF(OR(C2479="",D2479=""),"",D2479*VLOOKUP(C2479,'Setup - Mix Design'!$A$5:$I$504,3,0)),"")</f>
        <v/>
      </c>
      <c r="H2479" s="33">
        <f>IFERROR(IF(OR(C2479="",D2479=""),"",D2479*VLOOKUP(C2479,'Setup - Mix Design'!$A$5:$I$504,4,0)),"")</f>
        <v/>
      </c>
      <c r="I2479" s="33">
        <f>IFERROR(IF(OR(C2479="",D2479=""),"",D2479*VLOOKUP(C2479,'Setup - Mix Design'!$A$5:$I$504,5,0)),"")</f>
        <v/>
      </c>
      <c r="J2479" s="33">
        <f>IFERROR(IF(OR(C2479="",D2479=""),"",D2479*VLOOKUP(C2479,'Setup - Mix Design'!$A$5:$I$504,6,0)),"")</f>
        <v/>
      </c>
      <c r="K2479" s="33">
        <f>IFERROR(IF(OR(C2479="",D2479=""),"",D2479*VLOOKUP(C2479,'Setup - Mix Design'!$A$5:$I$504,7,0)),"")</f>
        <v/>
      </c>
    </row>
    <row r="2480">
      <c r="A2480" s="31" t="n"/>
      <c r="B2480" s="26" t="n"/>
      <c r="C2480" s="26" t="n"/>
      <c r="D2480" s="27" t="n"/>
      <c r="E2480" s="26" t="n"/>
      <c r="F2480" s="33">
        <f>IFERROR(IF(OR(C2480="",D2480=""),"",D2480*VLOOKUP(C2480,'Setup - Mix Design'!$A$5:$I$504,2,0)),"")</f>
        <v/>
      </c>
      <c r="G2480" s="33">
        <f>IFERROR(IF(OR(C2480="",D2480=""),"",D2480*VLOOKUP(C2480,'Setup - Mix Design'!$A$5:$I$504,3,0)),"")</f>
        <v/>
      </c>
      <c r="H2480" s="33">
        <f>IFERROR(IF(OR(C2480="",D2480=""),"",D2480*VLOOKUP(C2480,'Setup - Mix Design'!$A$5:$I$504,4,0)),"")</f>
        <v/>
      </c>
      <c r="I2480" s="33">
        <f>IFERROR(IF(OR(C2480="",D2480=""),"",D2480*VLOOKUP(C2480,'Setup - Mix Design'!$A$5:$I$504,5,0)),"")</f>
        <v/>
      </c>
      <c r="J2480" s="33">
        <f>IFERROR(IF(OR(C2480="",D2480=""),"",D2480*VLOOKUP(C2480,'Setup - Mix Design'!$A$5:$I$504,6,0)),"")</f>
        <v/>
      </c>
      <c r="K2480" s="33">
        <f>IFERROR(IF(OR(C2480="",D2480=""),"",D2480*VLOOKUP(C2480,'Setup - Mix Design'!$A$5:$I$504,7,0)),"")</f>
        <v/>
      </c>
    </row>
    <row r="2481">
      <c r="A2481" s="31" t="n"/>
      <c r="B2481" s="26" t="n"/>
      <c r="C2481" s="26" t="n"/>
      <c r="D2481" s="27" t="n"/>
      <c r="E2481" s="26" t="n"/>
      <c r="F2481" s="33">
        <f>IFERROR(IF(OR(C2481="",D2481=""),"",D2481*VLOOKUP(C2481,'Setup - Mix Design'!$A$5:$I$504,2,0)),"")</f>
        <v/>
      </c>
      <c r="G2481" s="33">
        <f>IFERROR(IF(OR(C2481="",D2481=""),"",D2481*VLOOKUP(C2481,'Setup - Mix Design'!$A$5:$I$504,3,0)),"")</f>
        <v/>
      </c>
      <c r="H2481" s="33">
        <f>IFERROR(IF(OR(C2481="",D2481=""),"",D2481*VLOOKUP(C2481,'Setup - Mix Design'!$A$5:$I$504,4,0)),"")</f>
        <v/>
      </c>
      <c r="I2481" s="33">
        <f>IFERROR(IF(OR(C2481="",D2481=""),"",D2481*VLOOKUP(C2481,'Setup - Mix Design'!$A$5:$I$504,5,0)),"")</f>
        <v/>
      </c>
      <c r="J2481" s="33">
        <f>IFERROR(IF(OR(C2481="",D2481=""),"",D2481*VLOOKUP(C2481,'Setup - Mix Design'!$A$5:$I$504,6,0)),"")</f>
        <v/>
      </c>
      <c r="K2481" s="33">
        <f>IFERROR(IF(OR(C2481="",D2481=""),"",D2481*VLOOKUP(C2481,'Setup - Mix Design'!$A$5:$I$504,7,0)),"")</f>
        <v/>
      </c>
    </row>
    <row r="2482">
      <c r="A2482" s="31" t="n"/>
      <c r="B2482" s="26" t="n"/>
      <c r="C2482" s="26" t="n"/>
      <c r="D2482" s="27" t="n"/>
      <c r="E2482" s="26" t="n"/>
      <c r="F2482" s="33">
        <f>IFERROR(IF(OR(C2482="",D2482=""),"",D2482*VLOOKUP(C2482,'Setup - Mix Design'!$A$5:$I$504,2,0)),"")</f>
        <v/>
      </c>
      <c r="G2482" s="33">
        <f>IFERROR(IF(OR(C2482="",D2482=""),"",D2482*VLOOKUP(C2482,'Setup - Mix Design'!$A$5:$I$504,3,0)),"")</f>
        <v/>
      </c>
      <c r="H2482" s="33">
        <f>IFERROR(IF(OR(C2482="",D2482=""),"",D2482*VLOOKUP(C2482,'Setup - Mix Design'!$A$5:$I$504,4,0)),"")</f>
        <v/>
      </c>
      <c r="I2482" s="33">
        <f>IFERROR(IF(OR(C2482="",D2482=""),"",D2482*VLOOKUP(C2482,'Setup - Mix Design'!$A$5:$I$504,5,0)),"")</f>
        <v/>
      </c>
      <c r="J2482" s="33">
        <f>IFERROR(IF(OR(C2482="",D2482=""),"",D2482*VLOOKUP(C2482,'Setup - Mix Design'!$A$5:$I$504,6,0)),"")</f>
        <v/>
      </c>
      <c r="K2482" s="33">
        <f>IFERROR(IF(OR(C2482="",D2482=""),"",D2482*VLOOKUP(C2482,'Setup - Mix Design'!$A$5:$I$504,7,0)),"")</f>
        <v/>
      </c>
    </row>
    <row r="2483">
      <c r="A2483" s="31" t="n"/>
      <c r="B2483" s="26" t="n"/>
      <c r="C2483" s="26" t="n"/>
      <c r="D2483" s="27" t="n"/>
      <c r="E2483" s="26" t="n"/>
      <c r="F2483" s="33">
        <f>IFERROR(IF(OR(C2483="",D2483=""),"",D2483*VLOOKUP(C2483,'Setup - Mix Design'!$A$5:$I$504,2,0)),"")</f>
        <v/>
      </c>
      <c r="G2483" s="33">
        <f>IFERROR(IF(OR(C2483="",D2483=""),"",D2483*VLOOKUP(C2483,'Setup - Mix Design'!$A$5:$I$504,3,0)),"")</f>
        <v/>
      </c>
      <c r="H2483" s="33">
        <f>IFERROR(IF(OR(C2483="",D2483=""),"",D2483*VLOOKUP(C2483,'Setup - Mix Design'!$A$5:$I$504,4,0)),"")</f>
        <v/>
      </c>
      <c r="I2483" s="33">
        <f>IFERROR(IF(OR(C2483="",D2483=""),"",D2483*VLOOKUP(C2483,'Setup - Mix Design'!$A$5:$I$504,5,0)),"")</f>
        <v/>
      </c>
      <c r="J2483" s="33">
        <f>IFERROR(IF(OR(C2483="",D2483=""),"",D2483*VLOOKUP(C2483,'Setup - Mix Design'!$A$5:$I$504,6,0)),"")</f>
        <v/>
      </c>
      <c r="K2483" s="33">
        <f>IFERROR(IF(OR(C2483="",D2483=""),"",D2483*VLOOKUP(C2483,'Setup - Mix Design'!$A$5:$I$504,7,0)),"")</f>
        <v/>
      </c>
    </row>
    <row r="2484">
      <c r="A2484" s="31" t="n"/>
      <c r="B2484" s="26" t="n"/>
      <c r="C2484" s="26" t="n"/>
      <c r="D2484" s="27" t="n"/>
      <c r="E2484" s="26" t="n"/>
      <c r="F2484" s="33">
        <f>IFERROR(IF(OR(C2484="",D2484=""),"",D2484*VLOOKUP(C2484,'Setup - Mix Design'!$A$5:$I$504,2,0)),"")</f>
        <v/>
      </c>
      <c r="G2484" s="33">
        <f>IFERROR(IF(OR(C2484="",D2484=""),"",D2484*VLOOKUP(C2484,'Setup - Mix Design'!$A$5:$I$504,3,0)),"")</f>
        <v/>
      </c>
      <c r="H2484" s="33">
        <f>IFERROR(IF(OR(C2484="",D2484=""),"",D2484*VLOOKUP(C2484,'Setup - Mix Design'!$A$5:$I$504,4,0)),"")</f>
        <v/>
      </c>
      <c r="I2484" s="33">
        <f>IFERROR(IF(OR(C2484="",D2484=""),"",D2484*VLOOKUP(C2484,'Setup - Mix Design'!$A$5:$I$504,5,0)),"")</f>
        <v/>
      </c>
      <c r="J2484" s="33">
        <f>IFERROR(IF(OR(C2484="",D2484=""),"",D2484*VLOOKUP(C2484,'Setup - Mix Design'!$A$5:$I$504,6,0)),"")</f>
        <v/>
      </c>
      <c r="K2484" s="33">
        <f>IFERROR(IF(OR(C2484="",D2484=""),"",D2484*VLOOKUP(C2484,'Setup - Mix Design'!$A$5:$I$504,7,0)),"")</f>
        <v/>
      </c>
    </row>
    <row r="2485">
      <c r="A2485" s="31" t="n"/>
      <c r="B2485" s="26" t="n"/>
      <c r="C2485" s="26" t="n"/>
      <c r="D2485" s="27" t="n"/>
      <c r="E2485" s="26" t="n"/>
      <c r="F2485" s="33">
        <f>IFERROR(IF(OR(C2485="",D2485=""),"",D2485*VLOOKUP(C2485,'Setup - Mix Design'!$A$5:$I$504,2,0)),"")</f>
        <v/>
      </c>
      <c r="G2485" s="33">
        <f>IFERROR(IF(OR(C2485="",D2485=""),"",D2485*VLOOKUP(C2485,'Setup - Mix Design'!$A$5:$I$504,3,0)),"")</f>
        <v/>
      </c>
      <c r="H2485" s="33">
        <f>IFERROR(IF(OR(C2485="",D2485=""),"",D2485*VLOOKUP(C2485,'Setup - Mix Design'!$A$5:$I$504,4,0)),"")</f>
        <v/>
      </c>
      <c r="I2485" s="33">
        <f>IFERROR(IF(OR(C2485="",D2485=""),"",D2485*VLOOKUP(C2485,'Setup - Mix Design'!$A$5:$I$504,5,0)),"")</f>
        <v/>
      </c>
      <c r="J2485" s="33">
        <f>IFERROR(IF(OR(C2485="",D2485=""),"",D2485*VLOOKUP(C2485,'Setup - Mix Design'!$A$5:$I$504,6,0)),"")</f>
        <v/>
      </c>
      <c r="K2485" s="33">
        <f>IFERROR(IF(OR(C2485="",D2485=""),"",D2485*VLOOKUP(C2485,'Setup - Mix Design'!$A$5:$I$504,7,0)),"")</f>
        <v/>
      </c>
    </row>
    <row r="2486">
      <c r="A2486" s="31" t="n"/>
      <c r="B2486" s="26" t="n"/>
      <c r="C2486" s="26" t="n"/>
      <c r="D2486" s="27" t="n"/>
      <c r="E2486" s="26" t="n"/>
      <c r="F2486" s="33">
        <f>IFERROR(IF(OR(C2486="",D2486=""),"",D2486*VLOOKUP(C2486,'Setup - Mix Design'!$A$5:$I$504,2,0)),"")</f>
        <v/>
      </c>
      <c r="G2486" s="33">
        <f>IFERROR(IF(OR(C2486="",D2486=""),"",D2486*VLOOKUP(C2486,'Setup - Mix Design'!$A$5:$I$504,3,0)),"")</f>
        <v/>
      </c>
      <c r="H2486" s="33">
        <f>IFERROR(IF(OR(C2486="",D2486=""),"",D2486*VLOOKUP(C2486,'Setup - Mix Design'!$A$5:$I$504,4,0)),"")</f>
        <v/>
      </c>
      <c r="I2486" s="33">
        <f>IFERROR(IF(OR(C2486="",D2486=""),"",D2486*VLOOKUP(C2486,'Setup - Mix Design'!$A$5:$I$504,5,0)),"")</f>
        <v/>
      </c>
      <c r="J2486" s="33">
        <f>IFERROR(IF(OR(C2486="",D2486=""),"",D2486*VLOOKUP(C2486,'Setup - Mix Design'!$A$5:$I$504,6,0)),"")</f>
        <v/>
      </c>
      <c r="K2486" s="33">
        <f>IFERROR(IF(OR(C2486="",D2486=""),"",D2486*VLOOKUP(C2486,'Setup - Mix Design'!$A$5:$I$504,7,0)),"")</f>
        <v/>
      </c>
    </row>
    <row r="2487">
      <c r="A2487" s="31" t="n"/>
      <c r="B2487" s="26" t="n"/>
      <c r="C2487" s="26" t="n"/>
      <c r="D2487" s="27" t="n"/>
      <c r="E2487" s="26" t="n"/>
      <c r="F2487" s="33">
        <f>IFERROR(IF(OR(C2487="",D2487=""),"",D2487*VLOOKUP(C2487,'Setup - Mix Design'!$A$5:$I$504,2,0)),"")</f>
        <v/>
      </c>
      <c r="G2487" s="33">
        <f>IFERROR(IF(OR(C2487="",D2487=""),"",D2487*VLOOKUP(C2487,'Setup - Mix Design'!$A$5:$I$504,3,0)),"")</f>
        <v/>
      </c>
      <c r="H2487" s="33">
        <f>IFERROR(IF(OR(C2487="",D2487=""),"",D2487*VLOOKUP(C2487,'Setup - Mix Design'!$A$5:$I$504,4,0)),"")</f>
        <v/>
      </c>
      <c r="I2487" s="33">
        <f>IFERROR(IF(OR(C2487="",D2487=""),"",D2487*VLOOKUP(C2487,'Setup - Mix Design'!$A$5:$I$504,5,0)),"")</f>
        <v/>
      </c>
      <c r="J2487" s="33">
        <f>IFERROR(IF(OR(C2487="",D2487=""),"",D2487*VLOOKUP(C2487,'Setup - Mix Design'!$A$5:$I$504,6,0)),"")</f>
        <v/>
      </c>
      <c r="K2487" s="33">
        <f>IFERROR(IF(OR(C2487="",D2487=""),"",D2487*VLOOKUP(C2487,'Setup - Mix Design'!$A$5:$I$504,7,0)),"")</f>
        <v/>
      </c>
    </row>
    <row r="2488">
      <c r="A2488" s="31" t="n"/>
      <c r="B2488" s="26" t="n"/>
      <c r="C2488" s="26" t="n"/>
      <c r="D2488" s="27" t="n"/>
      <c r="E2488" s="26" t="n"/>
      <c r="F2488" s="33">
        <f>IFERROR(IF(OR(C2488="",D2488=""),"",D2488*VLOOKUP(C2488,'Setup - Mix Design'!$A$5:$I$504,2,0)),"")</f>
        <v/>
      </c>
      <c r="G2488" s="33">
        <f>IFERROR(IF(OR(C2488="",D2488=""),"",D2488*VLOOKUP(C2488,'Setup - Mix Design'!$A$5:$I$504,3,0)),"")</f>
        <v/>
      </c>
      <c r="H2488" s="33">
        <f>IFERROR(IF(OR(C2488="",D2488=""),"",D2488*VLOOKUP(C2488,'Setup - Mix Design'!$A$5:$I$504,4,0)),"")</f>
        <v/>
      </c>
      <c r="I2488" s="33">
        <f>IFERROR(IF(OR(C2488="",D2488=""),"",D2488*VLOOKUP(C2488,'Setup - Mix Design'!$A$5:$I$504,5,0)),"")</f>
        <v/>
      </c>
      <c r="J2488" s="33">
        <f>IFERROR(IF(OR(C2488="",D2488=""),"",D2488*VLOOKUP(C2488,'Setup - Mix Design'!$A$5:$I$504,6,0)),"")</f>
        <v/>
      </c>
      <c r="K2488" s="33">
        <f>IFERROR(IF(OR(C2488="",D2488=""),"",D2488*VLOOKUP(C2488,'Setup - Mix Design'!$A$5:$I$504,7,0)),"")</f>
        <v/>
      </c>
    </row>
    <row r="2489">
      <c r="A2489" s="31" t="n"/>
      <c r="B2489" s="26" t="n"/>
      <c r="C2489" s="26" t="n"/>
      <c r="D2489" s="27" t="n"/>
      <c r="E2489" s="26" t="n"/>
      <c r="F2489" s="33">
        <f>IFERROR(IF(OR(C2489="",D2489=""),"",D2489*VLOOKUP(C2489,'Setup - Mix Design'!$A$5:$I$504,2,0)),"")</f>
        <v/>
      </c>
      <c r="G2489" s="33">
        <f>IFERROR(IF(OR(C2489="",D2489=""),"",D2489*VLOOKUP(C2489,'Setup - Mix Design'!$A$5:$I$504,3,0)),"")</f>
        <v/>
      </c>
      <c r="H2489" s="33">
        <f>IFERROR(IF(OR(C2489="",D2489=""),"",D2489*VLOOKUP(C2489,'Setup - Mix Design'!$A$5:$I$504,4,0)),"")</f>
        <v/>
      </c>
      <c r="I2489" s="33">
        <f>IFERROR(IF(OR(C2489="",D2489=""),"",D2489*VLOOKUP(C2489,'Setup - Mix Design'!$A$5:$I$504,5,0)),"")</f>
        <v/>
      </c>
      <c r="J2489" s="33">
        <f>IFERROR(IF(OR(C2489="",D2489=""),"",D2489*VLOOKUP(C2489,'Setup - Mix Design'!$A$5:$I$504,6,0)),"")</f>
        <v/>
      </c>
      <c r="K2489" s="33">
        <f>IFERROR(IF(OR(C2489="",D2489=""),"",D2489*VLOOKUP(C2489,'Setup - Mix Design'!$A$5:$I$504,7,0)),"")</f>
        <v/>
      </c>
    </row>
    <row r="2490">
      <c r="A2490" s="31" t="n"/>
      <c r="B2490" s="26" t="n"/>
      <c r="C2490" s="26" t="n"/>
      <c r="D2490" s="27" t="n"/>
      <c r="E2490" s="26" t="n"/>
      <c r="F2490" s="33">
        <f>IFERROR(IF(OR(C2490="",D2490=""),"",D2490*VLOOKUP(C2490,'Setup - Mix Design'!$A$5:$I$504,2,0)),"")</f>
        <v/>
      </c>
      <c r="G2490" s="33">
        <f>IFERROR(IF(OR(C2490="",D2490=""),"",D2490*VLOOKUP(C2490,'Setup - Mix Design'!$A$5:$I$504,3,0)),"")</f>
        <v/>
      </c>
      <c r="H2490" s="33">
        <f>IFERROR(IF(OR(C2490="",D2490=""),"",D2490*VLOOKUP(C2490,'Setup - Mix Design'!$A$5:$I$504,4,0)),"")</f>
        <v/>
      </c>
      <c r="I2490" s="33">
        <f>IFERROR(IF(OR(C2490="",D2490=""),"",D2490*VLOOKUP(C2490,'Setup - Mix Design'!$A$5:$I$504,5,0)),"")</f>
        <v/>
      </c>
      <c r="J2490" s="33">
        <f>IFERROR(IF(OR(C2490="",D2490=""),"",D2490*VLOOKUP(C2490,'Setup - Mix Design'!$A$5:$I$504,6,0)),"")</f>
        <v/>
      </c>
      <c r="K2490" s="33">
        <f>IFERROR(IF(OR(C2490="",D2490=""),"",D2490*VLOOKUP(C2490,'Setup - Mix Design'!$A$5:$I$504,7,0)),"")</f>
        <v/>
      </c>
    </row>
    <row r="2491">
      <c r="A2491" s="31" t="n"/>
      <c r="B2491" s="26" t="n"/>
      <c r="C2491" s="26" t="n"/>
      <c r="D2491" s="27" t="n"/>
      <c r="E2491" s="26" t="n"/>
      <c r="F2491" s="33">
        <f>IFERROR(IF(OR(C2491="",D2491=""),"",D2491*VLOOKUP(C2491,'Setup - Mix Design'!$A$5:$I$504,2,0)),"")</f>
        <v/>
      </c>
      <c r="G2491" s="33">
        <f>IFERROR(IF(OR(C2491="",D2491=""),"",D2491*VLOOKUP(C2491,'Setup - Mix Design'!$A$5:$I$504,3,0)),"")</f>
        <v/>
      </c>
      <c r="H2491" s="33">
        <f>IFERROR(IF(OR(C2491="",D2491=""),"",D2491*VLOOKUP(C2491,'Setup - Mix Design'!$A$5:$I$504,4,0)),"")</f>
        <v/>
      </c>
      <c r="I2491" s="33">
        <f>IFERROR(IF(OR(C2491="",D2491=""),"",D2491*VLOOKUP(C2491,'Setup - Mix Design'!$A$5:$I$504,5,0)),"")</f>
        <v/>
      </c>
      <c r="J2491" s="33">
        <f>IFERROR(IF(OR(C2491="",D2491=""),"",D2491*VLOOKUP(C2491,'Setup - Mix Design'!$A$5:$I$504,6,0)),"")</f>
        <v/>
      </c>
      <c r="K2491" s="33">
        <f>IFERROR(IF(OR(C2491="",D2491=""),"",D2491*VLOOKUP(C2491,'Setup - Mix Design'!$A$5:$I$504,7,0)),"")</f>
        <v/>
      </c>
    </row>
    <row r="2492">
      <c r="A2492" s="31" t="n"/>
      <c r="B2492" s="26" t="n"/>
      <c r="C2492" s="26" t="n"/>
      <c r="D2492" s="27" t="n"/>
      <c r="E2492" s="26" t="n"/>
      <c r="F2492" s="33">
        <f>IFERROR(IF(OR(C2492="",D2492=""),"",D2492*VLOOKUP(C2492,'Setup - Mix Design'!$A$5:$I$504,2,0)),"")</f>
        <v/>
      </c>
      <c r="G2492" s="33">
        <f>IFERROR(IF(OR(C2492="",D2492=""),"",D2492*VLOOKUP(C2492,'Setup - Mix Design'!$A$5:$I$504,3,0)),"")</f>
        <v/>
      </c>
      <c r="H2492" s="33">
        <f>IFERROR(IF(OR(C2492="",D2492=""),"",D2492*VLOOKUP(C2492,'Setup - Mix Design'!$A$5:$I$504,4,0)),"")</f>
        <v/>
      </c>
      <c r="I2492" s="33">
        <f>IFERROR(IF(OR(C2492="",D2492=""),"",D2492*VLOOKUP(C2492,'Setup - Mix Design'!$A$5:$I$504,5,0)),"")</f>
        <v/>
      </c>
      <c r="J2492" s="33">
        <f>IFERROR(IF(OR(C2492="",D2492=""),"",D2492*VLOOKUP(C2492,'Setup - Mix Design'!$A$5:$I$504,6,0)),"")</f>
        <v/>
      </c>
      <c r="K2492" s="33">
        <f>IFERROR(IF(OR(C2492="",D2492=""),"",D2492*VLOOKUP(C2492,'Setup - Mix Design'!$A$5:$I$504,7,0)),"")</f>
        <v/>
      </c>
    </row>
    <row r="2493">
      <c r="A2493" s="31" t="n"/>
      <c r="B2493" s="26" t="n"/>
      <c r="C2493" s="26" t="n"/>
      <c r="D2493" s="27" t="n"/>
      <c r="E2493" s="26" t="n"/>
      <c r="F2493" s="33">
        <f>IFERROR(IF(OR(C2493="",D2493=""),"",D2493*VLOOKUP(C2493,'Setup - Mix Design'!$A$5:$I$504,2,0)),"")</f>
        <v/>
      </c>
      <c r="G2493" s="33">
        <f>IFERROR(IF(OR(C2493="",D2493=""),"",D2493*VLOOKUP(C2493,'Setup - Mix Design'!$A$5:$I$504,3,0)),"")</f>
        <v/>
      </c>
      <c r="H2493" s="33">
        <f>IFERROR(IF(OR(C2493="",D2493=""),"",D2493*VLOOKUP(C2493,'Setup - Mix Design'!$A$5:$I$504,4,0)),"")</f>
        <v/>
      </c>
      <c r="I2493" s="33">
        <f>IFERROR(IF(OR(C2493="",D2493=""),"",D2493*VLOOKUP(C2493,'Setup - Mix Design'!$A$5:$I$504,5,0)),"")</f>
        <v/>
      </c>
      <c r="J2493" s="33">
        <f>IFERROR(IF(OR(C2493="",D2493=""),"",D2493*VLOOKUP(C2493,'Setup - Mix Design'!$A$5:$I$504,6,0)),"")</f>
        <v/>
      </c>
      <c r="K2493" s="33">
        <f>IFERROR(IF(OR(C2493="",D2493=""),"",D2493*VLOOKUP(C2493,'Setup - Mix Design'!$A$5:$I$504,7,0)),"")</f>
        <v/>
      </c>
    </row>
    <row r="2494">
      <c r="A2494" s="31" t="n"/>
      <c r="B2494" s="26" t="n"/>
      <c r="C2494" s="26" t="n"/>
      <c r="D2494" s="27" t="n"/>
      <c r="E2494" s="26" t="n"/>
      <c r="F2494" s="33">
        <f>IFERROR(IF(OR(C2494="",D2494=""),"",D2494*VLOOKUP(C2494,'Setup - Mix Design'!$A$5:$I$504,2,0)),"")</f>
        <v/>
      </c>
      <c r="G2494" s="33">
        <f>IFERROR(IF(OR(C2494="",D2494=""),"",D2494*VLOOKUP(C2494,'Setup - Mix Design'!$A$5:$I$504,3,0)),"")</f>
        <v/>
      </c>
      <c r="H2494" s="33">
        <f>IFERROR(IF(OR(C2494="",D2494=""),"",D2494*VLOOKUP(C2494,'Setup - Mix Design'!$A$5:$I$504,4,0)),"")</f>
        <v/>
      </c>
      <c r="I2494" s="33">
        <f>IFERROR(IF(OR(C2494="",D2494=""),"",D2494*VLOOKUP(C2494,'Setup - Mix Design'!$A$5:$I$504,5,0)),"")</f>
        <v/>
      </c>
      <c r="J2494" s="33">
        <f>IFERROR(IF(OR(C2494="",D2494=""),"",D2494*VLOOKUP(C2494,'Setup - Mix Design'!$A$5:$I$504,6,0)),"")</f>
        <v/>
      </c>
      <c r="K2494" s="33">
        <f>IFERROR(IF(OR(C2494="",D2494=""),"",D2494*VLOOKUP(C2494,'Setup - Mix Design'!$A$5:$I$504,7,0)),"")</f>
        <v/>
      </c>
    </row>
    <row r="2495">
      <c r="A2495" s="31" t="n"/>
      <c r="B2495" s="26" t="n"/>
      <c r="C2495" s="26" t="n"/>
      <c r="D2495" s="27" t="n"/>
      <c r="E2495" s="26" t="n"/>
      <c r="F2495" s="33">
        <f>IFERROR(IF(OR(C2495="",D2495=""),"",D2495*VLOOKUP(C2495,'Setup - Mix Design'!$A$5:$I$504,2,0)),"")</f>
        <v/>
      </c>
      <c r="G2495" s="33">
        <f>IFERROR(IF(OR(C2495="",D2495=""),"",D2495*VLOOKUP(C2495,'Setup - Mix Design'!$A$5:$I$504,3,0)),"")</f>
        <v/>
      </c>
      <c r="H2495" s="33">
        <f>IFERROR(IF(OR(C2495="",D2495=""),"",D2495*VLOOKUP(C2495,'Setup - Mix Design'!$A$5:$I$504,4,0)),"")</f>
        <v/>
      </c>
      <c r="I2495" s="33">
        <f>IFERROR(IF(OR(C2495="",D2495=""),"",D2495*VLOOKUP(C2495,'Setup - Mix Design'!$A$5:$I$504,5,0)),"")</f>
        <v/>
      </c>
      <c r="J2495" s="33">
        <f>IFERROR(IF(OR(C2495="",D2495=""),"",D2495*VLOOKUP(C2495,'Setup - Mix Design'!$A$5:$I$504,6,0)),"")</f>
        <v/>
      </c>
      <c r="K2495" s="33">
        <f>IFERROR(IF(OR(C2495="",D2495=""),"",D2495*VLOOKUP(C2495,'Setup - Mix Design'!$A$5:$I$504,7,0)),"")</f>
        <v/>
      </c>
    </row>
    <row r="2496">
      <c r="A2496" s="31" t="n"/>
      <c r="B2496" s="26" t="n"/>
      <c r="C2496" s="26" t="n"/>
      <c r="D2496" s="27" t="n"/>
      <c r="E2496" s="26" t="n"/>
      <c r="F2496" s="33">
        <f>IFERROR(IF(OR(C2496="",D2496=""),"",D2496*VLOOKUP(C2496,'Setup - Mix Design'!$A$5:$I$504,2,0)),"")</f>
        <v/>
      </c>
      <c r="G2496" s="33">
        <f>IFERROR(IF(OR(C2496="",D2496=""),"",D2496*VLOOKUP(C2496,'Setup - Mix Design'!$A$5:$I$504,3,0)),"")</f>
        <v/>
      </c>
      <c r="H2496" s="33">
        <f>IFERROR(IF(OR(C2496="",D2496=""),"",D2496*VLOOKUP(C2496,'Setup - Mix Design'!$A$5:$I$504,4,0)),"")</f>
        <v/>
      </c>
      <c r="I2496" s="33">
        <f>IFERROR(IF(OR(C2496="",D2496=""),"",D2496*VLOOKUP(C2496,'Setup - Mix Design'!$A$5:$I$504,5,0)),"")</f>
        <v/>
      </c>
      <c r="J2496" s="33">
        <f>IFERROR(IF(OR(C2496="",D2496=""),"",D2496*VLOOKUP(C2496,'Setup - Mix Design'!$A$5:$I$504,6,0)),"")</f>
        <v/>
      </c>
      <c r="K2496" s="33">
        <f>IFERROR(IF(OR(C2496="",D2496=""),"",D2496*VLOOKUP(C2496,'Setup - Mix Design'!$A$5:$I$504,7,0)),"")</f>
        <v/>
      </c>
    </row>
    <row r="2497">
      <c r="A2497" s="31" t="n"/>
      <c r="B2497" s="26" t="n"/>
      <c r="C2497" s="26" t="n"/>
      <c r="D2497" s="27" t="n"/>
      <c r="E2497" s="26" t="n"/>
      <c r="F2497" s="33">
        <f>IFERROR(IF(OR(C2497="",D2497=""),"",D2497*VLOOKUP(C2497,'Setup - Mix Design'!$A$5:$I$504,2,0)),"")</f>
        <v/>
      </c>
      <c r="G2497" s="33">
        <f>IFERROR(IF(OR(C2497="",D2497=""),"",D2497*VLOOKUP(C2497,'Setup - Mix Design'!$A$5:$I$504,3,0)),"")</f>
        <v/>
      </c>
      <c r="H2497" s="33">
        <f>IFERROR(IF(OR(C2497="",D2497=""),"",D2497*VLOOKUP(C2497,'Setup - Mix Design'!$A$5:$I$504,4,0)),"")</f>
        <v/>
      </c>
      <c r="I2497" s="33">
        <f>IFERROR(IF(OR(C2497="",D2497=""),"",D2497*VLOOKUP(C2497,'Setup - Mix Design'!$A$5:$I$504,5,0)),"")</f>
        <v/>
      </c>
      <c r="J2497" s="33">
        <f>IFERROR(IF(OR(C2497="",D2497=""),"",D2497*VLOOKUP(C2497,'Setup - Mix Design'!$A$5:$I$504,6,0)),"")</f>
        <v/>
      </c>
      <c r="K2497" s="33">
        <f>IFERROR(IF(OR(C2497="",D2497=""),"",D2497*VLOOKUP(C2497,'Setup - Mix Design'!$A$5:$I$504,7,0)),"")</f>
        <v/>
      </c>
    </row>
    <row r="2498">
      <c r="A2498" s="31" t="n"/>
      <c r="B2498" s="26" t="n"/>
      <c r="C2498" s="26" t="n"/>
      <c r="D2498" s="27" t="n"/>
      <c r="E2498" s="26" t="n"/>
      <c r="F2498" s="33">
        <f>IFERROR(IF(OR(C2498="",D2498=""),"",D2498*VLOOKUP(C2498,'Setup - Mix Design'!$A$5:$I$504,2,0)),"")</f>
        <v/>
      </c>
      <c r="G2498" s="33">
        <f>IFERROR(IF(OR(C2498="",D2498=""),"",D2498*VLOOKUP(C2498,'Setup - Mix Design'!$A$5:$I$504,3,0)),"")</f>
        <v/>
      </c>
      <c r="H2498" s="33">
        <f>IFERROR(IF(OR(C2498="",D2498=""),"",D2498*VLOOKUP(C2498,'Setup - Mix Design'!$A$5:$I$504,4,0)),"")</f>
        <v/>
      </c>
      <c r="I2498" s="33">
        <f>IFERROR(IF(OR(C2498="",D2498=""),"",D2498*VLOOKUP(C2498,'Setup - Mix Design'!$A$5:$I$504,5,0)),"")</f>
        <v/>
      </c>
      <c r="J2498" s="33">
        <f>IFERROR(IF(OR(C2498="",D2498=""),"",D2498*VLOOKUP(C2498,'Setup - Mix Design'!$A$5:$I$504,6,0)),"")</f>
        <v/>
      </c>
      <c r="K2498" s="33">
        <f>IFERROR(IF(OR(C2498="",D2498=""),"",D2498*VLOOKUP(C2498,'Setup - Mix Design'!$A$5:$I$504,7,0)),"")</f>
        <v/>
      </c>
    </row>
    <row r="2499">
      <c r="A2499" s="31" t="n"/>
      <c r="B2499" s="26" t="n"/>
      <c r="C2499" s="26" t="n"/>
      <c r="D2499" s="27" t="n"/>
      <c r="E2499" s="26" t="n"/>
      <c r="F2499" s="33">
        <f>IFERROR(IF(OR(C2499="",D2499=""),"",D2499*VLOOKUP(C2499,'Setup - Mix Design'!$A$5:$I$504,2,0)),"")</f>
        <v/>
      </c>
      <c r="G2499" s="33">
        <f>IFERROR(IF(OR(C2499="",D2499=""),"",D2499*VLOOKUP(C2499,'Setup - Mix Design'!$A$5:$I$504,3,0)),"")</f>
        <v/>
      </c>
      <c r="H2499" s="33">
        <f>IFERROR(IF(OR(C2499="",D2499=""),"",D2499*VLOOKUP(C2499,'Setup - Mix Design'!$A$5:$I$504,4,0)),"")</f>
        <v/>
      </c>
      <c r="I2499" s="33">
        <f>IFERROR(IF(OR(C2499="",D2499=""),"",D2499*VLOOKUP(C2499,'Setup - Mix Design'!$A$5:$I$504,5,0)),"")</f>
        <v/>
      </c>
      <c r="J2499" s="33">
        <f>IFERROR(IF(OR(C2499="",D2499=""),"",D2499*VLOOKUP(C2499,'Setup - Mix Design'!$A$5:$I$504,6,0)),"")</f>
        <v/>
      </c>
      <c r="K2499" s="33">
        <f>IFERROR(IF(OR(C2499="",D2499=""),"",D2499*VLOOKUP(C2499,'Setup - Mix Design'!$A$5:$I$504,7,0)),"")</f>
        <v/>
      </c>
    </row>
    <row r="2500">
      <c r="A2500" s="31" t="n"/>
      <c r="B2500" s="26" t="n"/>
      <c r="C2500" s="26" t="n"/>
      <c r="D2500" s="27" t="n"/>
      <c r="E2500" s="26" t="n"/>
      <c r="F2500" s="33">
        <f>IFERROR(IF(OR(C2500="",D2500=""),"",D2500*VLOOKUP(C2500,'Setup - Mix Design'!$A$5:$I$504,2,0)),"")</f>
        <v/>
      </c>
      <c r="G2500" s="33">
        <f>IFERROR(IF(OR(C2500="",D2500=""),"",D2500*VLOOKUP(C2500,'Setup - Mix Design'!$A$5:$I$504,3,0)),"")</f>
        <v/>
      </c>
      <c r="H2500" s="33">
        <f>IFERROR(IF(OR(C2500="",D2500=""),"",D2500*VLOOKUP(C2500,'Setup - Mix Design'!$A$5:$I$504,4,0)),"")</f>
        <v/>
      </c>
      <c r="I2500" s="33">
        <f>IFERROR(IF(OR(C2500="",D2500=""),"",D2500*VLOOKUP(C2500,'Setup - Mix Design'!$A$5:$I$504,5,0)),"")</f>
        <v/>
      </c>
      <c r="J2500" s="33">
        <f>IFERROR(IF(OR(C2500="",D2500=""),"",D2500*VLOOKUP(C2500,'Setup - Mix Design'!$A$5:$I$504,6,0)),"")</f>
        <v/>
      </c>
      <c r="K2500" s="33">
        <f>IFERROR(IF(OR(C2500="",D2500=""),"",D2500*VLOOKUP(C2500,'Setup - Mix Design'!$A$5:$I$504,7,0)),"")</f>
        <v/>
      </c>
    </row>
    <row r="2501">
      <c r="A2501" s="31" t="n"/>
      <c r="B2501" s="26" t="n"/>
      <c r="C2501" s="26" t="n"/>
      <c r="D2501" s="27" t="n"/>
      <c r="E2501" s="26" t="n"/>
      <c r="F2501" s="33">
        <f>IFERROR(IF(OR(C2501="",D2501=""),"",D2501*VLOOKUP(C2501,'Setup - Mix Design'!$A$5:$I$504,2,0)),"")</f>
        <v/>
      </c>
      <c r="G2501" s="33">
        <f>IFERROR(IF(OR(C2501="",D2501=""),"",D2501*VLOOKUP(C2501,'Setup - Mix Design'!$A$5:$I$504,3,0)),"")</f>
        <v/>
      </c>
      <c r="H2501" s="33">
        <f>IFERROR(IF(OR(C2501="",D2501=""),"",D2501*VLOOKUP(C2501,'Setup - Mix Design'!$A$5:$I$504,4,0)),"")</f>
        <v/>
      </c>
      <c r="I2501" s="33">
        <f>IFERROR(IF(OR(C2501="",D2501=""),"",D2501*VLOOKUP(C2501,'Setup - Mix Design'!$A$5:$I$504,5,0)),"")</f>
        <v/>
      </c>
      <c r="J2501" s="33">
        <f>IFERROR(IF(OR(C2501="",D2501=""),"",D2501*VLOOKUP(C2501,'Setup - Mix Design'!$A$5:$I$504,6,0)),"")</f>
        <v/>
      </c>
      <c r="K2501" s="33">
        <f>IFERROR(IF(OR(C2501="",D2501=""),"",D2501*VLOOKUP(C2501,'Setup - Mix Design'!$A$5:$I$504,7,0)),"")</f>
        <v/>
      </c>
    </row>
    <row r="2502">
      <c r="A2502" s="31" t="n"/>
      <c r="B2502" s="26" t="n"/>
      <c r="C2502" s="26" t="n"/>
      <c r="D2502" s="27" t="n"/>
      <c r="E2502" s="26" t="n"/>
      <c r="F2502" s="33">
        <f>IFERROR(IF(OR(C2502="",D2502=""),"",D2502*VLOOKUP(C2502,'Setup - Mix Design'!$A$5:$I$504,2,0)),"")</f>
        <v/>
      </c>
      <c r="G2502" s="33">
        <f>IFERROR(IF(OR(C2502="",D2502=""),"",D2502*VLOOKUP(C2502,'Setup - Mix Design'!$A$5:$I$504,3,0)),"")</f>
        <v/>
      </c>
      <c r="H2502" s="33">
        <f>IFERROR(IF(OR(C2502="",D2502=""),"",D2502*VLOOKUP(C2502,'Setup - Mix Design'!$A$5:$I$504,4,0)),"")</f>
        <v/>
      </c>
      <c r="I2502" s="33">
        <f>IFERROR(IF(OR(C2502="",D2502=""),"",D2502*VLOOKUP(C2502,'Setup - Mix Design'!$A$5:$I$504,5,0)),"")</f>
        <v/>
      </c>
      <c r="J2502" s="33">
        <f>IFERROR(IF(OR(C2502="",D2502=""),"",D2502*VLOOKUP(C2502,'Setup - Mix Design'!$A$5:$I$504,6,0)),"")</f>
        <v/>
      </c>
      <c r="K2502" s="33">
        <f>IFERROR(IF(OR(C2502="",D2502=""),"",D2502*VLOOKUP(C2502,'Setup - Mix Design'!$A$5:$I$504,7,0)),"")</f>
        <v/>
      </c>
    </row>
    <row r="2503">
      <c r="A2503" s="31" t="n"/>
      <c r="B2503" s="26" t="n"/>
      <c r="C2503" s="26" t="n"/>
      <c r="D2503" s="27" t="n"/>
      <c r="E2503" s="26" t="n"/>
      <c r="F2503" s="33">
        <f>IFERROR(IF(OR(C2503="",D2503=""),"",D2503*VLOOKUP(C2503,'Setup - Mix Design'!$A$5:$I$504,2,0)),"")</f>
        <v/>
      </c>
      <c r="G2503" s="33">
        <f>IFERROR(IF(OR(C2503="",D2503=""),"",D2503*VLOOKUP(C2503,'Setup - Mix Design'!$A$5:$I$504,3,0)),"")</f>
        <v/>
      </c>
      <c r="H2503" s="33">
        <f>IFERROR(IF(OR(C2503="",D2503=""),"",D2503*VLOOKUP(C2503,'Setup - Mix Design'!$A$5:$I$504,4,0)),"")</f>
        <v/>
      </c>
      <c r="I2503" s="33">
        <f>IFERROR(IF(OR(C2503="",D2503=""),"",D2503*VLOOKUP(C2503,'Setup - Mix Design'!$A$5:$I$504,5,0)),"")</f>
        <v/>
      </c>
      <c r="J2503" s="33">
        <f>IFERROR(IF(OR(C2503="",D2503=""),"",D2503*VLOOKUP(C2503,'Setup - Mix Design'!$A$5:$I$504,6,0)),"")</f>
        <v/>
      </c>
      <c r="K2503" s="33">
        <f>IFERROR(IF(OR(C2503="",D2503=""),"",D2503*VLOOKUP(C2503,'Setup - Mix Design'!$A$5:$I$504,7,0)),"")</f>
        <v/>
      </c>
    </row>
    <row r="2504">
      <c r="A2504" s="31" t="n"/>
      <c r="B2504" s="26" t="n"/>
      <c r="C2504" s="26" t="n"/>
      <c r="D2504" s="27" t="n"/>
      <c r="E2504" s="26" t="n"/>
      <c r="F2504" s="33">
        <f>IFERROR(IF(OR(C2504="",D2504=""),"",D2504*VLOOKUP(C2504,'Setup - Mix Design'!$A$5:$I$504,2,0)),"")</f>
        <v/>
      </c>
      <c r="G2504" s="33">
        <f>IFERROR(IF(OR(C2504="",D2504=""),"",D2504*VLOOKUP(C2504,'Setup - Mix Design'!$A$5:$I$504,3,0)),"")</f>
        <v/>
      </c>
      <c r="H2504" s="33">
        <f>IFERROR(IF(OR(C2504="",D2504=""),"",D2504*VLOOKUP(C2504,'Setup - Mix Design'!$A$5:$I$504,4,0)),"")</f>
        <v/>
      </c>
      <c r="I2504" s="33">
        <f>IFERROR(IF(OR(C2504="",D2504=""),"",D2504*VLOOKUP(C2504,'Setup - Mix Design'!$A$5:$I$504,5,0)),"")</f>
        <v/>
      </c>
      <c r="J2504" s="33">
        <f>IFERROR(IF(OR(C2504="",D2504=""),"",D2504*VLOOKUP(C2504,'Setup - Mix Design'!$A$5:$I$504,6,0)),"")</f>
        <v/>
      </c>
      <c r="K2504" s="33">
        <f>IFERROR(IF(OR(C2504="",D2504=""),"",D2504*VLOOKUP(C2504,'Setup - Mix Design'!$A$5:$I$504,7,0)),"")</f>
        <v/>
      </c>
    </row>
    <row r="2505">
      <c r="A2505" s="31" t="n"/>
      <c r="B2505" s="26" t="n"/>
      <c r="C2505" s="26" t="n"/>
      <c r="D2505" s="27" t="n"/>
      <c r="E2505" s="26" t="n"/>
      <c r="F2505" s="33">
        <f>IFERROR(IF(OR(C2505="",D2505=""),"",D2505*VLOOKUP(C2505,'Setup - Mix Design'!$A$5:$I$504,2,0)),"")</f>
        <v/>
      </c>
      <c r="G2505" s="33">
        <f>IFERROR(IF(OR(C2505="",D2505=""),"",D2505*VLOOKUP(C2505,'Setup - Mix Design'!$A$5:$I$504,3,0)),"")</f>
        <v/>
      </c>
      <c r="H2505" s="33">
        <f>IFERROR(IF(OR(C2505="",D2505=""),"",D2505*VLOOKUP(C2505,'Setup - Mix Design'!$A$5:$I$504,4,0)),"")</f>
        <v/>
      </c>
      <c r="I2505" s="33">
        <f>IFERROR(IF(OR(C2505="",D2505=""),"",D2505*VLOOKUP(C2505,'Setup - Mix Design'!$A$5:$I$504,5,0)),"")</f>
        <v/>
      </c>
      <c r="J2505" s="33">
        <f>IFERROR(IF(OR(C2505="",D2505=""),"",D2505*VLOOKUP(C2505,'Setup - Mix Design'!$A$5:$I$504,6,0)),"")</f>
        <v/>
      </c>
      <c r="K2505" s="33">
        <f>IFERROR(IF(OR(C2505="",D2505=""),"",D2505*VLOOKUP(C2505,'Setup - Mix Design'!$A$5:$I$504,7,0)),"")</f>
        <v/>
      </c>
    </row>
    <row r="2506">
      <c r="A2506" s="31" t="n"/>
      <c r="B2506" s="26" t="n"/>
      <c r="C2506" s="26" t="n"/>
      <c r="D2506" s="27" t="n"/>
      <c r="E2506" s="26" t="n"/>
      <c r="F2506" s="33">
        <f>IFERROR(IF(OR(C2506="",D2506=""),"",D2506*VLOOKUP(C2506,'Setup - Mix Design'!$A$5:$I$504,2,0)),"")</f>
        <v/>
      </c>
      <c r="G2506" s="33">
        <f>IFERROR(IF(OR(C2506="",D2506=""),"",D2506*VLOOKUP(C2506,'Setup - Mix Design'!$A$5:$I$504,3,0)),"")</f>
        <v/>
      </c>
      <c r="H2506" s="33">
        <f>IFERROR(IF(OR(C2506="",D2506=""),"",D2506*VLOOKUP(C2506,'Setup - Mix Design'!$A$5:$I$504,4,0)),"")</f>
        <v/>
      </c>
      <c r="I2506" s="33">
        <f>IFERROR(IF(OR(C2506="",D2506=""),"",D2506*VLOOKUP(C2506,'Setup - Mix Design'!$A$5:$I$504,5,0)),"")</f>
        <v/>
      </c>
      <c r="J2506" s="33">
        <f>IFERROR(IF(OR(C2506="",D2506=""),"",D2506*VLOOKUP(C2506,'Setup - Mix Design'!$A$5:$I$504,6,0)),"")</f>
        <v/>
      </c>
      <c r="K2506" s="33">
        <f>IFERROR(IF(OR(C2506="",D2506=""),"",D2506*VLOOKUP(C2506,'Setup - Mix Design'!$A$5:$I$504,7,0)),"")</f>
        <v/>
      </c>
    </row>
    <row r="2507">
      <c r="A2507" s="31" t="n"/>
      <c r="B2507" s="26" t="n"/>
      <c r="C2507" s="26" t="n"/>
      <c r="D2507" s="27" t="n"/>
      <c r="E2507" s="26" t="n"/>
      <c r="F2507" s="33">
        <f>IFERROR(IF(OR(C2507="",D2507=""),"",D2507*VLOOKUP(C2507,'Setup - Mix Design'!$A$5:$I$504,2,0)),"")</f>
        <v/>
      </c>
      <c r="G2507" s="33">
        <f>IFERROR(IF(OR(C2507="",D2507=""),"",D2507*VLOOKUP(C2507,'Setup - Mix Design'!$A$5:$I$504,3,0)),"")</f>
        <v/>
      </c>
      <c r="H2507" s="33">
        <f>IFERROR(IF(OR(C2507="",D2507=""),"",D2507*VLOOKUP(C2507,'Setup - Mix Design'!$A$5:$I$504,4,0)),"")</f>
        <v/>
      </c>
      <c r="I2507" s="33">
        <f>IFERROR(IF(OR(C2507="",D2507=""),"",D2507*VLOOKUP(C2507,'Setup - Mix Design'!$A$5:$I$504,5,0)),"")</f>
        <v/>
      </c>
      <c r="J2507" s="33">
        <f>IFERROR(IF(OR(C2507="",D2507=""),"",D2507*VLOOKUP(C2507,'Setup - Mix Design'!$A$5:$I$504,6,0)),"")</f>
        <v/>
      </c>
      <c r="K2507" s="33">
        <f>IFERROR(IF(OR(C2507="",D2507=""),"",D2507*VLOOKUP(C2507,'Setup - Mix Design'!$A$5:$I$504,7,0)),"")</f>
        <v/>
      </c>
    </row>
    <row r="2508">
      <c r="A2508" s="31" t="n"/>
      <c r="B2508" s="26" t="n"/>
      <c r="C2508" s="26" t="n"/>
      <c r="D2508" s="27" t="n"/>
      <c r="E2508" s="26" t="n"/>
      <c r="F2508" s="33">
        <f>IFERROR(IF(OR(C2508="",D2508=""),"",D2508*VLOOKUP(C2508,'Setup - Mix Design'!$A$5:$I$504,2,0)),"")</f>
        <v/>
      </c>
      <c r="G2508" s="33">
        <f>IFERROR(IF(OR(C2508="",D2508=""),"",D2508*VLOOKUP(C2508,'Setup - Mix Design'!$A$5:$I$504,3,0)),"")</f>
        <v/>
      </c>
      <c r="H2508" s="33">
        <f>IFERROR(IF(OR(C2508="",D2508=""),"",D2508*VLOOKUP(C2508,'Setup - Mix Design'!$A$5:$I$504,4,0)),"")</f>
        <v/>
      </c>
      <c r="I2508" s="33">
        <f>IFERROR(IF(OR(C2508="",D2508=""),"",D2508*VLOOKUP(C2508,'Setup - Mix Design'!$A$5:$I$504,5,0)),"")</f>
        <v/>
      </c>
      <c r="J2508" s="33">
        <f>IFERROR(IF(OR(C2508="",D2508=""),"",D2508*VLOOKUP(C2508,'Setup - Mix Design'!$A$5:$I$504,6,0)),"")</f>
        <v/>
      </c>
      <c r="K2508" s="33">
        <f>IFERROR(IF(OR(C2508="",D2508=""),"",D2508*VLOOKUP(C2508,'Setup - Mix Design'!$A$5:$I$504,7,0)),"")</f>
        <v/>
      </c>
    </row>
    <row r="2509">
      <c r="A2509" s="31" t="n"/>
      <c r="B2509" s="26" t="n"/>
      <c r="C2509" s="26" t="n"/>
      <c r="D2509" s="27" t="n"/>
      <c r="E2509" s="26" t="n"/>
      <c r="F2509" s="33">
        <f>IFERROR(IF(OR(C2509="",D2509=""),"",D2509*VLOOKUP(C2509,'Setup - Mix Design'!$A$5:$I$504,2,0)),"")</f>
        <v/>
      </c>
      <c r="G2509" s="33">
        <f>IFERROR(IF(OR(C2509="",D2509=""),"",D2509*VLOOKUP(C2509,'Setup - Mix Design'!$A$5:$I$504,3,0)),"")</f>
        <v/>
      </c>
      <c r="H2509" s="33">
        <f>IFERROR(IF(OR(C2509="",D2509=""),"",D2509*VLOOKUP(C2509,'Setup - Mix Design'!$A$5:$I$504,4,0)),"")</f>
        <v/>
      </c>
      <c r="I2509" s="33">
        <f>IFERROR(IF(OR(C2509="",D2509=""),"",D2509*VLOOKUP(C2509,'Setup - Mix Design'!$A$5:$I$504,5,0)),"")</f>
        <v/>
      </c>
      <c r="J2509" s="33">
        <f>IFERROR(IF(OR(C2509="",D2509=""),"",D2509*VLOOKUP(C2509,'Setup - Mix Design'!$A$5:$I$504,6,0)),"")</f>
        <v/>
      </c>
      <c r="K2509" s="33">
        <f>IFERROR(IF(OR(C2509="",D2509=""),"",D2509*VLOOKUP(C2509,'Setup - Mix Design'!$A$5:$I$504,7,0)),"")</f>
        <v/>
      </c>
    </row>
    <row r="2510">
      <c r="A2510" s="31" t="n"/>
      <c r="B2510" s="26" t="n"/>
      <c r="C2510" s="26" t="n"/>
      <c r="D2510" s="27" t="n"/>
      <c r="E2510" s="26" t="n"/>
      <c r="F2510" s="33">
        <f>IFERROR(IF(OR(C2510="",D2510=""),"",D2510*VLOOKUP(C2510,'Setup - Mix Design'!$A$5:$I$504,2,0)),"")</f>
        <v/>
      </c>
      <c r="G2510" s="33">
        <f>IFERROR(IF(OR(C2510="",D2510=""),"",D2510*VLOOKUP(C2510,'Setup - Mix Design'!$A$5:$I$504,3,0)),"")</f>
        <v/>
      </c>
      <c r="H2510" s="33">
        <f>IFERROR(IF(OR(C2510="",D2510=""),"",D2510*VLOOKUP(C2510,'Setup - Mix Design'!$A$5:$I$504,4,0)),"")</f>
        <v/>
      </c>
      <c r="I2510" s="33">
        <f>IFERROR(IF(OR(C2510="",D2510=""),"",D2510*VLOOKUP(C2510,'Setup - Mix Design'!$A$5:$I$504,5,0)),"")</f>
        <v/>
      </c>
      <c r="J2510" s="33">
        <f>IFERROR(IF(OR(C2510="",D2510=""),"",D2510*VLOOKUP(C2510,'Setup - Mix Design'!$A$5:$I$504,6,0)),"")</f>
        <v/>
      </c>
      <c r="K2510" s="33">
        <f>IFERROR(IF(OR(C2510="",D2510=""),"",D2510*VLOOKUP(C2510,'Setup - Mix Design'!$A$5:$I$504,7,0)),"")</f>
        <v/>
      </c>
    </row>
    <row r="2511">
      <c r="A2511" s="31" t="n"/>
      <c r="B2511" s="26" t="n"/>
      <c r="C2511" s="26" t="n"/>
      <c r="D2511" s="27" t="n"/>
      <c r="E2511" s="26" t="n"/>
      <c r="F2511" s="33">
        <f>IFERROR(IF(OR(C2511="",D2511=""),"",D2511*VLOOKUP(C2511,'Setup - Mix Design'!$A$5:$I$504,2,0)),"")</f>
        <v/>
      </c>
      <c r="G2511" s="33">
        <f>IFERROR(IF(OR(C2511="",D2511=""),"",D2511*VLOOKUP(C2511,'Setup - Mix Design'!$A$5:$I$504,3,0)),"")</f>
        <v/>
      </c>
      <c r="H2511" s="33">
        <f>IFERROR(IF(OR(C2511="",D2511=""),"",D2511*VLOOKUP(C2511,'Setup - Mix Design'!$A$5:$I$504,4,0)),"")</f>
        <v/>
      </c>
      <c r="I2511" s="33">
        <f>IFERROR(IF(OR(C2511="",D2511=""),"",D2511*VLOOKUP(C2511,'Setup - Mix Design'!$A$5:$I$504,5,0)),"")</f>
        <v/>
      </c>
      <c r="J2511" s="33">
        <f>IFERROR(IF(OR(C2511="",D2511=""),"",D2511*VLOOKUP(C2511,'Setup - Mix Design'!$A$5:$I$504,6,0)),"")</f>
        <v/>
      </c>
      <c r="K2511" s="33">
        <f>IFERROR(IF(OR(C2511="",D2511=""),"",D2511*VLOOKUP(C2511,'Setup - Mix Design'!$A$5:$I$504,7,0)),"")</f>
        <v/>
      </c>
    </row>
    <row r="2512">
      <c r="A2512" s="31" t="n"/>
      <c r="B2512" s="26" t="n"/>
      <c r="C2512" s="26" t="n"/>
      <c r="D2512" s="27" t="n"/>
      <c r="E2512" s="26" t="n"/>
      <c r="F2512" s="33">
        <f>IFERROR(IF(OR(C2512="",D2512=""),"",D2512*VLOOKUP(C2512,'Setup - Mix Design'!$A$5:$I$504,2,0)),"")</f>
        <v/>
      </c>
      <c r="G2512" s="33">
        <f>IFERROR(IF(OR(C2512="",D2512=""),"",D2512*VLOOKUP(C2512,'Setup - Mix Design'!$A$5:$I$504,3,0)),"")</f>
        <v/>
      </c>
      <c r="H2512" s="33">
        <f>IFERROR(IF(OR(C2512="",D2512=""),"",D2512*VLOOKUP(C2512,'Setup - Mix Design'!$A$5:$I$504,4,0)),"")</f>
        <v/>
      </c>
      <c r="I2512" s="33">
        <f>IFERROR(IF(OR(C2512="",D2512=""),"",D2512*VLOOKUP(C2512,'Setup - Mix Design'!$A$5:$I$504,5,0)),"")</f>
        <v/>
      </c>
      <c r="J2512" s="33">
        <f>IFERROR(IF(OR(C2512="",D2512=""),"",D2512*VLOOKUP(C2512,'Setup - Mix Design'!$A$5:$I$504,6,0)),"")</f>
        <v/>
      </c>
      <c r="K2512" s="33">
        <f>IFERROR(IF(OR(C2512="",D2512=""),"",D2512*VLOOKUP(C2512,'Setup - Mix Design'!$A$5:$I$504,7,0)),"")</f>
        <v/>
      </c>
    </row>
    <row r="2513">
      <c r="A2513" s="31" t="n"/>
      <c r="B2513" s="26" t="n"/>
      <c r="C2513" s="26" t="n"/>
      <c r="D2513" s="27" t="n"/>
      <c r="E2513" s="26" t="n"/>
      <c r="F2513" s="33">
        <f>IFERROR(IF(OR(C2513="",D2513=""),"",D2513*VLOOKUP(C2513,'Setup - Mix Design'!$A$5:$I$504,2,0)),"")</f>
        <v/>
      </c>
      <c r="G2513" s="33">
        <f>IFERROR(IF(OR(C2513="",D2513=""),"",D2513*VLOOKUP(C2513,'Setup - Mix Design'!$A$5:$I$504,3,0)),"")</f>
        <v/>
      </c>
      <c r="H2513" s="33">
        <f>IFERROR(IF(OR(C2513="",D2513=""),"",D2513*VLOOKUP(C2513,'Setup - Mix Design'!$A$5:$I$504,4,0)),"")</f>
        <v/>
      </c>
      <c r="I2513" s="33">
        <f>IFERROR(IF(OR(C2513="",D2513=""),"",D2513*VLOOKUP(C2513,'Setup - Mix Design'!$A$5:$I$504,5,0)),"")</f>
        <v/>
      </c>
      <c r="J2513" s="33">
        <f>IFERROR(IF(OR(C2513="",D2513=""),"",D2513*VLOOKUP(C2513,'Setup - Mix Design'!$A$5:$I$504,6,0)),"")</f>
        <v/>
      </c>
      <c r="K2513" s="33">
        <f>IFERROR(IF(OR(C2513="",D2513=""),"",D2513*VLOOKUP(C2513,'Setup - Mix Design'!$A$5:$I$504,7,0)),"")</f>
        <v/>
      </c>
    </row>
    <row r="2514">
      <c r="A2514" s="31" t="n"/>
      <c r="B2514" s="26" t="n"/>
      <c r="C2514" s="26" t="n"/>
      <c r="D2514" s="27" t="n"/>
      <c r="E2514" s="26" t="n"/>
      <c r="F2514" s="33">
        <f>IFERROR(IF(OR(C2514="",D2514=""),"",D2514*VLOOKUP(C2514,'Setup - Mix Design'!$A$5:$I$504,2,0)),"")</f>
        <v/>
      </c>
      <c r="G2514" s="33">
        <f>IFERROR(IF(OR(C2514="",D2514=""),"",D2514*VLOOKUP(C2514,'Setup - Mix Design'!$A$5:$I$504,3,0)),"")</f>
        <v/>
      </c>
      <c r="H2514" s="33">
        <f>IFERROR(IF(OR(C2514="",D2514=""),"",D2514*VLOOKUP(C2514,'Setup - Mix Design'!$A$5:$I$504,4,0)),"")</f>
        <v/>
      </c>
      <c r="I2514" s="33">
        <f>IFERROR(IF(OR(C2514="",D2514=""),"",D2514*VLOOKUP(C2514,'Setup - Mix Design'!$A$5:$I$504,5,0)),"")</f>
        <v/>
      </c>
      <c r="J2514" s="33">
        <f>IFERROR(IF(OR(C2514="",D2514=""),"",D2514*VLOOKUP(C2514,'Setup - Mix Design'!$A$5:$I$504,6,0)),"")</f>
        <v/>
      </c>
      <c r="K2514" s="33">
        <f>IFERROR(IF(OR(C2514="",D2514=""),"",D2514*VLOOKUP(C2514,'Setup - Mix Design'!$A$5:$I$504,7,0)),"")</f>
        <v/>
      </c>
    </row>
    <row r="2515">
      <c r="A2515" s="31" t="n"/>
      <c r="B2515" s="26" t="n"/>
      <c r="C2515" s="26" t="n"/>
      <c r="D2515" s="27" t="n"/>
      <c r="E2515" s="26" t="n"/>
      <c r="F2515" s="33">
        <f>IFERROR(IF(OR(C2515="",D2515=""),"",D2515*VLOOKUP(C2515,'Setup - Mix Design'!$A$5:$I$504,2,0)),"")</f>
        <v/>
      </c>
      <c r="G2515" s="33">
        <f>IFERROR(IF(OR(C2515="",D2515=""),"",D2515*VLOOKUP(C2515,'Setup - Mix Design'!$A$5:$I$504,3,0)),"")</f>
        <v/>
      </c>
      <c r="H2515" s="33">
        <f>IFERROR(IF(OR(C2515="",D2515=""),"",D2515*VLOOKUP(C2515,'Setup - Mix Design'!$A$5:$I$504,4,0)),"")</f>
        <v/>
      </c>
      <c r="I2515" s="33">
        <f>IFERROR(IF(OR(C2515="",D2515=""),"",D2515*VLOOKUP(C2515,'Setup - Mix Design'!$A$5:$I$504,5,0)),"")</f>
        <v/>
      </c>
      <c r="J2515" s="33">
        <f>IFERROR(IF(OR(C2515="",D2515=""),"",D2515*VLOOKUP(C2515,'Setup - Mix Design'!$A$5:$I$504,6,0)),"")</f>
        <v/>
      </c>
      <c r="K2515" s="33">
        <f>IFERROR(IF(OR(C2515="",D2515=""),"",D2515*VLOOKUP(C2515,'Setup - Mix Design'!$A$5:$I$504,7,0)),"")</f>
        <v/>
      </c>
    </row>
    <row r="2516">
      <c r="A2516" s="31" t="n"/>
      <c r="B2516" s="26" t="n"/>
      <c r="C2516" s="26" t="n"/>
      <c r="D2516" s="27" t="n"/>
      <c r="E2516" s="26" t="n"/>
      <c r="F2516" s="33">
        <f>IFERROR(IF(OR(C2516="",D2516=""),"",D2516*VLOOKUP(C2516,'Setup - Mix Design'!$A$5:$I$504,2,0)),"")</f>
        <v/>
      </c>
      <c r="G2516" s="33">
        <f>IFERROR(IF(OR(C2516="",D2516=""),"",D2516*VLOOKUP(C2516,'Setup - Mix Design'!$A$5:$I$504,3,0)),"")</f>
        <v/>
      </c>
      <c r="H2516" s="33">
        <f>IFERROR(IF(OR(C2516="",D2516=""),"",D2516*VLOOKUP(C2516,'Setup - Mix Design'!$A$5:$I$504,4,0)),"")</f>
        <v/>
      </c>
      <c r="I2516" s="33">
        <f>IFERROR(IF(OR(C2516="",D2516=""),"",D2516*VLOOKUP(C2516,'Setup - Mix Design'!$A$5:$I$504,5,0)),"")</f>
        <v/>
      </c>
      <c r="J2516" s="33">
        <f>IFERROR(IF(OR(C2516="",D2516=""),"",D2516*VLOOKUP(C2516,'Setup - Mix Design'!$A$5:$I$504,6,0)),"")</f>
        <v/>
      </c>
      <c r="K2516" s="33">
        <f>IFERROR(IF(OR(C2516="",D2516=""),"",D2516*VLOOKUP(C2516,'Setup - Mix Design'!$A$5:$I$504,7,0)),"")</f>
        <v/>
      </c>
    </row>
    <row r="2517">
      <c r="A2517" s="31" t="n"/>
      <c r="B2517" s="26" t="n"/>
      <c r="C2517" s="26" t="n"/>
      <c r="D2517" s="27" t="n"/>
      <c r="E2517" s="26" t="n"/>
      <c r="F2517" s="33">
        <f>IFERROR(IF(OR(C2517="",D2517=""),"",D2517*VLOOKUP(C2517,'Setup - Mix Design'!$A$5:$I$504,2,0)),"")</f>
        <v/>
      </c>
      <c r="G2517" s="33">
        <f>IFERROR(IF(OR(C2517="",D2517=""),"",D2517*VLOOKUP(C2517,'Setup - Mix Design'!$A$5:$I$504,3,0)),"")</f>
        <v/>
      </c>
      <c r="H2517" s="33">
        <f>IFERROR(IF(OR(C2517="",D2517=""),"",D2517*VLOOKUP(C2517,'Setup - Mix Design'!$A$5:$I$504,4,0)),"")</f>
        <v/>
      </c>
      <c r="I2517" s="33">
        <f>IFERROR(IF(OR(C2517="",D2517=""),"",D2517*VLOOKUP(C2517,'Setup - Mix Design'!$A$5:$I$504,5,0)),"")</f>
        <v/>
      </c>
      <c r="J2517" s="33">
        <f>IFERROR(IF(OR(C2517="",D2517=""),"",D2517*VLOOKUP(C2517,'Setup - Mix Design'!$A$5:$I$504,6,0)),"")</f>
        <v/>
      </c>
      <c r="K2517" s="33">
        <f>IFERROR(IF(OR(C2517="",D2517=""),"",D2517*VLOOKUP(C2517,'Setup - Mix Design'!$A$5:$I$504,7,0)),"")</f>
        <v/>
      </c>
    </row>
    <row r="2518">
      <c r="A2518" s="31" t="n"/>
      <c r="B2518" s="26" t="n"/>
      <c r="C2518" s="26" t="n"/>
      <c r="D2518" s="27" t="n"/>
      <c r="E2518" s="26" t="n"/>
      <c r="F2518" s="33">
        <f>IFERROR(IF(OR(C2518="",D2518=""),"",D2518*VLOOKUP(C2518,'Setup - Mix Design'!$A$5:$I$504,2,0)),"")</f>
        <v/>
      </c>
      <c r="G2518" s="33">
        <f>IFERROR(IF(OR(C2518="",D2518=""),"",D2518*VLOOKUP(C2518,'Setup - Mix Design'!$A$5:$I$504,3,0)),"")</f>
        <v/>
      </c>
      <c r="H2518" s="33">
        <f>IFERROR(IF(OR(C2518="",D2518=""),"",D2518*VLOOKUP(C2518,'Setup - Mix Design'!$A$5:$I$504,4,0)),"")</f>
        <v/>
      </c>
      <c r="I2518" s="33">
        <f>IFERROR(IF(OR(C2518="",D2518=""),"",D2518*VLOOKUP(C2518,'Setup - Mix Design'!$A$5:$I$504,5,0)),"")</f>
        <v/>
      </c>
      <c r="J2518" s="33">
        <f>IFERROR(IF(OR(C2518="",D2518=""),"",D2518*VLOOKUP(C2518,'Setup - Mix Design'!$A$5:$I$504,6,0)),"")</f>
        <v/>
      </c>
      <c r="K2518" s="33">
        <f>IFERROR(IF(OR(C2518="",D2518=""),"",D2518*VLOOKUP(C2518,'Setup - Mix Design'!$A$5:$I$504,7,0)),"")</f>
        <v/>
      </c>
    </row>
    <row r="2519">
      <c r="A2519" s="31" t="n"/>
      <c r="B2519" s="26" t="n"/>
      <c r="C2519" s="26" t="n"/>
      <c r="D2519" s="27" t="n"/>
      <c r="E2519" s="26" t="n"/>
      <c r="F2519" s="33">
        <f>IFERROR(IF(OR(C2519="",D2519=""),"",D2519*VLOOKUP(C2519,'Setup - Mix Design'!$A$5:$I$504,2,0)),"")</f>
        <v/>
      </c>
      <c r="G2519" s="33">
        <f>IFERROR(IF(OR(C2519="",D2519=""),"",D2519*VLOOKUP(C2519,'Setup - Mix Design'!$A$5:$I$504,3,0)),"")</f>
        <v/>
      </c>
      <c r="H2519" s="33">
        <f>IFERROR(IF(OR(C2519="",D2519=""),"",D2519*VLOOKUP(C2519,'Setup - Mix Design'!$A$5:$I$504,4,0)),"")</f>
        <v/>
      </c>
      <c r="I2519" s="33">
        <f>IFERROR(IF(OR(C2519="",D2519=""),"",D2519*VLOOKUP(C2519,'Setup - Mix Design'!$A$5:$I$504,5,0)),"")</f>
        <v/>
      </c>
      <c r="J2519" s="33">
        <f>IFERROR(IF(OR(C2519="",D2519=""),"",D2519*VLOOKUP(C2519,'Setup - Mix Design'!$A$5:$I$504,6,0)),"")</f>
        <v/>
      </c>
      <c r="K2519" s="33">
        <f>IFERROR(IF(OR(C2519="",D2519=""),"",D2519*VLOOKUP(C2519,'Setup - Mix Design'!$A$5:$I$504,7,0)),"")</f>
        <v/>
      </c>
    </row>
    <row r="2520">
      <c r="A2520" s="31" t="n"/>
      <c r="B2520" s="26" t="n"/>
      <c r="C2520" s="26" t="n"/>
      <c r="D2520" s="27" t="n"/>
      <c r="E2520" s="26" t="n"/>
      <c r="F2520" s="33">
        <f>IFERROR(IF(OR(C2520="",D2520=""),"",D2520*VLOOKUP(C2520,'Setup - Mix Design'!$A$5:$I$504,2,0)),"")</f>
        <v/>
      </c>
      <c r="G2520" s="33">
        <f>IFERROR(IF(OR(C2520="",D2520=""),"",D2520*VLOOKUP(C2520,'Setup - Mix Design'!$A$5:$I$504,3,0)),"")</f>
        <v/>
      </c>
      <c r="H2520" s="33">
        <f>IFERROR(IF(OR(C2520="",D2520=""),"",D2520*VLOOKUP(C2520,'Setup - Mix Design'!$A$5:$I$504,4,0)),"")</f>
        <v/>
      </c>
      <c r="I2520" s="33">
        <f>IFERROR(IF(OR(C2520="",D2520=""),"",D2520*VLOOKUP(C2520,'Setup - Mix Design'!$A$5:$I$504,5,0)),"")</f>
        <v/>
      </c>
      <c r="J2520" s="33">
        <f>IFERROR(IF(OR(C2520="",D2520=""),"",D2520*VLOOKUP(C2520,'Setup - Mix Design'!$A$5:$I$504,6,0)),"")</f>
        <v/>
      </c>
      <c r="K2520" s="33">
        <f>IFERROR(IF(OR(C2520="",D2520=""),"",D2520*VLOOKUP(C2520,'Setup - Mix Design'!$A$5:$I$504,7,0)),"")</f>
        <v/>
      </c>
    </row>
    <row r="2521">
      <c r="A2521" s="31" t="n"/>
      <c r="B2521" s="26" t="n"/>
      <c r="C2521" s="26" t="n"/>
      <c r="D2521" s="27" t="n"/>
      <c r="E2521" s="26" t="n"/>
      <c r="F2521" s="33">
        <f>IFERROR(IF(OR(C2521="",D2521=""),"",D2521*VLOOKUP(C2521,'Setup - Mix Design'!$A$5:$I$504,2,0)),"")</f>
        <v/>
      </c>
      <c r="G2521" s="33">
        <f>IFERROR(IF(OR(C2521="",D2521=""),"",D2521*VLOOKUP(C2521,'Setup - Mix Design'!$A$5:$I$504,3,0)),"")</f>
        <v/>
      </c>
      <c r="H2521" s="33">
        <f>IFERROR(IF(OR(C2521="",D2521=""),"",D2521*VLOOKUP(C2521,'Setup - Mix Design'!$A$5:$I$504,4,0)),"")</f>
        <v/>
      </c>
      <c r="I2521" s="33">
        <f>IFERROR(IF(OR(C2521="",D2521=""),"",D2521*VLOOKUP(C2521,'Setup - Mix Design'!$A$5:$I$504,5,0)),"")</f>
        <v/>
      </c>
      <c r="J2521" s="33">
        <f>IFERROR(IF(OR(C2521="",D2521=""),"",D2521*VLOOKUP(C2521,'Setup - Mix Design'!$A$5:$I$504,6,0)),"")</f>
        <v/>
      </c>
      <c r="K2521" s="33">
        <f>IFERROR(IF(OR(C2521="",D2521=""),"",D2521*VLOOKUP(C2521,'Setup - Mix Design'!$A$5:$I$504,7,0)),"")</f>
        <v/>
      </c>
    </row>
    <row r="2522">
      <c r="A2522" s="31" t="n"/>
      <c r="B2522" s="26" t="n"/>
      <c r="C2522" s="26" t="n"/>
      <c r="D2522" s="27" t="n"/>
      <c r="E2522" s="26" t="n"/>
      <c r="F2522" s="33">
        <f>IFERROR(IF(OR(C2522="",D2522=""),"",D2522*VLOOKUP(C2522,'Setup - Mix Design'!$A$5:$I$504,2,0)),"")</f>
        <v/>
      </c>
      <c r="G2522" s="33">
        <f>IFERROR(IF(OR(C2522="",D2522=""),"",D2522*VLOOKUP(C2522,'Setup - Mix Design'!$A$5:$I$504,3,0)),"")</f>
        <v/>
      </c>
      <c r="H2522" s="33">
        <f>IFERROR(IF(OR(C2522="",D2522=""),"",D2522*VLOOKUP(C2522,'Setup - Mix Design'!$A$5:$I$504,4,0)),"")</f>
        <v/>
      </c>
      <c r="I2522" s="33">
        <f>IFERROR(IF(OR(C2522="",D2522=""),"",D2522*VLOOKUP(C2522,'Setup - Mix Design'!$A$5:$I$504,5,0)),"")</f>
        <v/>
      </c>
      <c r="J2522" s="33">
        <f>IFERROR(IF(OR(C2522="",D2522=""),"",D2522*VLOOKUP(C2522,'Setup - Mix Design'!$A$5:$I$504,6,0)),"")</f>
        <v/>
      </c>
      <c r="K2522" s="33">
        <f>IFERROR(IF(OR(C2522="",D2522=""),"",D2522*VLOOKUP(C2522,'Setup - Mix Design'!$A$5:$I$504,7,0)),"")</f>
        <v/>
      </c>
    </row>
    <row r="2523">
      <c r="A2523" s="31" t="n"/>
      <c r="B2523" s="26" t="n"/>
      <c r="C2523" s="26" t="n"/>
      <c r="D2523" s="27" t="n"/>
      <c r="E2523" s="26" t="n"/>
      <c r="F2523" s="33">
        <f>IFERROR(IF(OR(C2523="",D2523=""),"",D2523*VLOOKUP(C2523,'Setup - Mix Design'!$A$5:$I$504,2,0)),"")</f>
        <v/>
      </c>
      <c r="G2523" s="33">
        <f>IFERROR(IF(OR(C2523="",D2523=""),"",D2523*VLOOKUP(C2523,'Setup - Mix Design'!$A$5:$I$504,3,0)),"")</f>
        <v/>
      </c>
      <c r="H2523" s="33">
        <f>IFERROR(IF(OR(C2523="",D2523=""),"",D2523*VLOOKUP(C2523,'Setup - Mix Design'!$A$5:$I$504,4,0)),"")</f>
        <v/>
      </c>
      <c r="I2523" s="33">
        <f>IFERROR(IF(OR(C2523="",D2523=""),"",D2523*VLOOKUP(C2523,'Setup - Mix Design'!$A$5:$I$504,5,0)),"")</f>
        <v/>
      </c>
      <c r="J2523" s="33">
        <f>IFERROR(IF(OR(C2523="",D2523=""),"",D2523*VLOOKUP(C2523,'Setup - Mix Design'!$A$5:$I$504,6,0)),"")</f>
        <v/>
      </c>
      <c r="K2523" s="33">
        <f>IFERROR(IF(OR(C2523="",D2523=""),"",D2523*VLOOKUP(C2523,'Setup - Mix Design'!$A$5:$I$504,7,0)),"")</f>
        <v/>
      </c>
    </row>
    <row r="2524">
      <c r="A2524" s="31" t="n"/>
      <c r="B2524" s="26" t="n"/>
      <c r="C2524" s="26" t="n"/>
      <c r="D2524" s="27" t="n"/>
      <c r="E2524" s="26" t="n"/>
      <c r="F2524" s="33">
        <f>IFERROR(IF(OR(C2524="",D2524=""),"",D2524*VLOOKUP(C2524,'Setup - Mix Design'!$A$5:$I$504,2,0)),"")</f>
        <v/>
      </c>
      <c r="G2524" s="33">
        <f>IFERROR(IF(OR(C2524="",D2524=""),"",D2524*VLOOKUP(C2524,'Setup - Mix Design'!$A$5:$I$504,3,0)),"")</f>
        <v/>
      </c>
      <c r="H2524" s="33">
        <f>IFERROR(IF(OR(C2524="",D2524=""),"",D2524*VLOOKUP(C2524,'Setup - Mix Design'!$A$5:$I$504,4,0)),"")</f>
        <v/>
      </c>
      <c r="I2524" s="33">
        <f>IFERROR(IF(OR(C2524="",D2524=""),"",D2524*VLOOKUP(C2524,'Setup - Mix Design'!$A$5:$I$504,5,0)),"")</f>
        <v/>
      </c>
      <c r="J2524" s="33">
        <f>IFERROR(IF(OR(C2524="",D2524=""),"",D2524*VLOOKUP(C2524,'Setup - Mix Design'!$A$5:$I$504,6,0)),"")</f>
        <v/>
      </c>
      <c r="K2524" s="33">
        <f>IFERROR(IF(OR(C2524="",D2524=""),"",D2524*VLOOKUP(C2524,'Setup - Mix Design'!$A$5:$I$504,7,0)),"")</f>
        <v/>
      </c>
    </row>
    <row r="2525">
      <c r="A2525" s="31" t="n"/>
      <c r="B2525" s="26" t="n"/>
      <c r="C2525" s="26" t="n"/>
      <c r="D2525" s="27" t="n"/>
      <c r="E2525" s="26" t="n"/>
      <c r="F2525" s="33">
        <f>IFERROR(IF(OR(C2525="",D2525=""),"",D2525*VLOOKUP(C2525,'Setup - Mix Design'!$A$5:$I$504,2,0)),"")</f>
        <v/>
      </c>
      <c r="G2525" s="33">
        <f>IFERROR(IF(OR(C2525="",D2525=""),"",D2525*VLOOKUP(C2525,'Setup - Mix Design'!$A$5:$I$504,3,0)),"")</f>
        <v/>
      </c>
      <c r="H2525" s="33">
        <f>IFERROR(IF(OR(C2525="",D2525=""),"",D2525*VLOOKUP(C2525,'Setup - Mix Design'!$A$5:$I$504,4,0)),"")</f>
        <v/>
      </c>
      <c r="I2525" s="33">
        <f>IFERROR(IF(OR(C2525="",D2525=""),"",D2525*VLOOKUP(C2525,'Setup - Mix Design'!$A$5:$I$504,5,0)),"")</f>
        <v/>
      </c>
      <c r="J2525" s="33">
        <f>IFERROR(IF(OR(C2525="",D2525=""),"",D2525*VLOOKUP(C2525,'Setup - Mix Design'!$A$5:$I$504,6,0)),"")</f>
        <v/>
      </c>
      <c r="K2525" s="33">
        <f>IFERROR(IF(OR(C2525="",D2525=""),"",D2525*VLOOKUP(C2525,'Setup - Mix Design'!$A$5:$I$504,7,0)),"")</f>
        <v/>
      </c>
    </row>
    <row r="2526">
      <c r="A2526" s="31" t="n"/>
      <c r="B2526" s="26" t="n"/>
      <c r="C2526" s="26" t="n"/>
      <c r="D2526" s="27" t="n"/>
      <c r="E2526" s="26" t="n"/>
      <c r="F2526" s="33">
        <f>IFERROR(IF(OR(C2526="",D2526=""),"",D2526*VLOOKUP(C2526,'Setup - Mix Design'!$A$5:$I$504,2,0)),"")</f>
        <v/>
      </c>
      <c r="G2526" s="33">
        <f>IFERROR(IF(OR(C2526="",D2526=""),"",D2526*VLOOKUP(C2526,'Setup - Mix Design'!$A$5:$I$504,3,0)),"")</f>
        <v/>
      </c>
      <c r="H2526" s="33">
        <f>IFERROR(IF(OR(C2526="",D2526=""),"",D2526*VLOOKUP(C2526,'Setup - Mix Design'!$A$5:$I$504,4,0)),"")</f>
        <v/>
      </c>
      <c r="I2526" s="33">
        <f>IFERROR(IF(OR(C2526="",D2526=""),"",D2526*VLOOKUP(C2526,'Setup - Mix Design'!$A$5:$I$504,5,0)),"")</f>
        <v/>
      </c>
      <c r="J2526" s="33">
        <f>IFERROR(IF(OR(C2526="",D2526=""),"",D2526*VLOOKUP(C2526,'Setup - Mix Design'!$A$5:$I$504,6,0)),"")</f>
        <v/>
      </c>
      <c r="K2526" s="33">
        <f>IFERROR(IF(OR(C2526="",D2526=""),"",D2526*VLOOKUP(C2526,'Setup - Mix Design'!$A$5:$I$504,7,0)),"")</f>
        <v/>
      </c>
    </row>
    <row r="2527">
      <c r="A2527" s="31" t="n"/>
      <c r="B2527" s="26" t="n"/>
      <c r="C2527" s="26" t="n"/>
      <c r="D2527" s="27" t="n"/>
      <c r="E2527" s="26" t="n"/>
      <c r="F2527" s="33">
        <f>IFERROR(IF(OR(C2527="",D2527=""),"",D2527*VLOOKUP(C2527,'Setup - Mix Design'!$A$5:$I$504,2,0)),"")</f>
        <v/>
      </c>
      <c r="G2527" s="33">
        <f>IFERROR(IF(OR(C2527="",D2527=""),"",D2527*VLOOKUP(C2527,'Setup - Mix Design'!$A$5:$I$504,3,0)),"")</f>
        <v/>
      </c>
      <c r="H2527" s="33">
        <f>IFERROR(IF(OR(C2527="",D2527=""),"",D2527*VLOOKUP(C2527,'Setup - Mix Design'!$A$5:$I$504,4,0)),"")</f>
        <v/>
      </c>
      <c r="I2527" s="33">
        <f>IFERROR(IF(OR(C2527="",D2527=""),"",D2527*VLOOKUP(C2527,'Setup - Mix Design'!$A$5:$I$504,5,0)),"")</f>
        <v/>
      </c>
      <c r="J2527" s="33">
        <f>IFERROR(IF(OR(C2527="",D2527=""),"",D2527*VLOOKUP(C2527,'Setup - Mix Design'!$A$5:$I$504,6,0)),"")</f>
        <v/>
      </c>
      <c r="K2527" s="33">
        <f>IFERROR(IF(OR(C2527="",D2527=""),"",D2527*VLOOKUP(C2527,'Setup - Mix Design'!$A$5:$I$504,7,0)),"")</f>
        <v/>
      </c>
    </row>
    <row r="2528">
      <c r="A2528" s="31" t="n"/>
      <c r="B2528" s="26" t="n"/>
      <c r="C2528" s="26" t="n"/>
      <c r="D2528" s="27" t="n"/>
      <c r="E2528" s="26" t="n"/>
      <c r="F2528" s="33">
        <f>IFERROR(IF(OR(C2528="",D2528=""),"",D2528*VLOOKUP(C2528,'Setup - Mix Design'!$A$5:$I$504,2,0)),"")</f>
        <v/>
      </c>
      <c r="G2528" s="33">
        <f>IFERROR(IF(OR(C2528="",D2528=""),"",D2528*VLOOKUP(C2528,'Setup - Mix Design'!$A$5:$I$504,3,0)),"")</f>
        <v/>
      </c>
      <c r="H2528" s="33">
        <f>IFERROR(IF(OR(C2528="",D2528=""),"",D2528*VLOOKUP(C2528,'Setup - Mix Design'!$A$5:$I$504,4,0)),"")</f>
        <v/>
      </c>
      <c r="I2528" s="33">
        <f>IFERROR(IF(OR(C2528="",D2528=""),"",D2528*VLOOKUP(C2528,'Setup - Mix Design'!$A$5:$I$504,5,0)),"")</f>
        <v/>
      </c>
      <c r="J2528" s="33">
        <f>IFERROR(IF(OR(C2528="",D2528=""),"",D2528*VLOOKUP(C2528,'Setup - Mix Design'!$A$5:$I$504,6,0)),"")</f>
        <v/>
      </c>
      <c r="K2528" s="33">
        <f>IFERROR(IF(OR(C2528="",D2528=""),"",D2528*VLOOKUP(C2528,'Setup - Mix Design'!$A$5:$I$504,7,0)),"")</f>
        <v/>
      </c>
    </row>
    <row r="2529">
      <c r="A2529" s="31" t="n"/>
      <c r="B2529" s="26" t="n"/>
      <c r="C2529" s="26" t="n"/>
      <c r="D2529" s="27" t="n"/>
      <c r="E2529" s="26" t="n"/>
      <c r="F2529" s="33">
        <f>IFERROR(IF(OR(C2529="",D2529=""),"",D2529*VLOOKUP(C2529,'Setup - Mix Design'!$A$5:$I$504,2,0)),"")</f>
        <v/>
      </c>
      <c r="G2529" s="33">
        <f>IFERROR(IF(OR(C2529="",D2529=""),"",D2529*VLOOKUP(C2529,'Setup - Mix Design'!$A$5:$I$504,3,0)),"")</f>
        <v/>
      </c>
      <c r="H2529" s="33">
        <f>IFERROR(IF(OR(C2529="",D2529=""),"",D2529*VLOOKUP(C2529,'Setup - Mix Design'!$A$5:$I$504,4,0)),"")</f>
        <v/>
      </c>
      <c r="I2529" s="33">
        <f>IFERROR(IF(OR(C2529="",D2529=""),"",D2529*VLOOKUP(C2529,'Setup - Mix Design'!$A$5:$I$504,5,0)),"")</f>
        <v/>
      </c>
      <c r="J2529" s="33">
        <f>IFERROR(IF(OR(C2529="",D2529=""),"",D2529*VLOOKUP(C2529,'Setup - Mix Design'!$A$5:$I$504,6,0)),"")</f>
        <v/>
      </c>
      <c r="K2529" s="33">
        <f>IFERROR(IF(OR(C2529="",D2529=""),"",D2529*VLOOKUP(C2529,'Setup - Mix Design'!$A$5:$I$504,7,0)),"")</f>
        <v/>
      </c>
    </row>
    <row r="2530">
      <c r="A2530" s="31" t="n"/>
      <c r="B2530" s="26" t="n"/>
      <c r="C2530" s="26" t="n"/>
      <c r="D2530" s="27" t="n"/>
      <c r="E2530" s="26" t="n"/>
      <c r="F2530" s="33">
        <f>IFERROR(IF(OR(C2530="",D2530=""),"",D2530*VLOOKUP(C2530,'Setup - Mix Design'!$A$5:$I$504,2,0)),"")</f>
        <v/>
      </c>
      <c r="G2530" s="33">
        <f>IFERROR(IF(OR(C2530="",D2530=""),"",D2530*VLOOKUP(C2530,'Setup - Mix Design'!$A$5:$I$504,3,0)),"")</f>
        <v/>
      </c>
      <c r="H2530" s="33">
        <f>IFERROR(IF(OR(C2530="",D2530=""),"",D2530*VLOOKUP(C2530,'Setup - Mix Design'!$A$5:$I$504,4,0)),"")</f>
        <v/>
      </c>
      <c r="I2530" s="33">
        <f>IFERROR(IF(OR(C2530="",D2530=""),"",D2530*VLOOKUP(C2530,'Setup - Mix Design'!$A$5:$I$504,5,0)),"")</f>
        <v/>
      </c>
      <c r="J2530" s="33">
        <f>IFERROR(IF(OR(C2530="",D2530=""),"",D2530*VLOOKUP(C2530,'Setup - Mix Design'!$A$5:$I$504,6,0)),"")</f>
        <v/>
      </c>
      <c r="K2530" s="33">
        <f>IFERROR(IF(OR(C2530="",D2530=""),"",D2530*VLOOKUP(C2530,'Setup - Mix Design'!$A$5:$I$504,7,0)),"")</f>
        <v/>
      </c>
    </row>
    <row r="2531">
      <c r="A2531" s="31" t="n"/>
      <c r="B2531" s="26" t="n"/>
      <c r="C2531" s="26" t="n"/>
      <c r="D2531" s="27" t="n"/>
      <c r="E2531" s="26" t="n"/>
      <c r="F2531" s="33">
        <f>IFERROR(IF(OR(C2531="",D2531=""),"",D2531*VLOOKUP(C2531,'Setup - Mix Design'!$A$5:$I$504,2,0)),"")</f>
        <v/>
      </c>
      <c r="G2531" s="33">
        <f>IFERROR(IF(OR(C2531="",D2531=""),"",D2531*VLOOKUP(C2531,'Setup - Mix Design'!$A$5:$I$504,3,0)),"")</f>
        <v/>
      </c>
      <c r="H2531" s="33">
        <f>IFERROR(IF(OR(C2531="",D2531=""),"",D2531*VLOOKUP(C2531,'Setup - Mix Design'!$A$5:$I$504,4,0)),"")</f>
        <v/>
      </c>
      <c r="I2531" s="33">
        <f>IFERROR(IF(OR(C2531="",D2531=""),"",D2531*VLOOKUP(C2531,'Setup - Mix Design'!$A$5:$I$504,5,0)),"")</f>
        <v/>
      </c>
      <c r="J2531" s="33">
        <f>IFERROR(IF(OR(C2531="",D2531=""),"",D2531*VLOOKUP(C2531,'Setup - Mix Design'!$A$5:$I$504,6,0)),"")</f>
        <v/>
      </c>
      <c r="K2531" s="33">
        <f>IFERROR(IF(OR(C2531="",D2531=""),"",D2531*VLOOKUP(C2531,'Setup - Mix Design'!$A$5:$I$504,7,0)),"")</f>
        <v/>
      </c>
    </row>
    <row r="2532">
      <c r="A2532" s="31" t="n"/>
      <c r="B2532" s="26" t="n"/>
      <c r="C2532" s="26" t="n"/>
      <c r="D2532" s="27" t="n"/>
      <c r="E2532" s="26" t="n"/>
      <c r="F2532" s="33">
        <f>IFERROR(IF(OR(C2532="",D2532=""),"",D2532*VLOOKUP(C2532,'Setup - Mix Design'!$A$5:$I$504,2,0)),"")</f>
        <v/>
      </c>
      <c r="G2532" s="33">
        <f>IFERROR(IF(OR(C2532="",D2532=""),"",D2532*VLOOKUP(C2532,'Setup - Mix Design'!$A$5:$I$504,3,0)),"")</f>
        <v/>
      </c>
      <c r="H2532" s="33">
        <f>IFERROR(IF(OR(C2532="",D2532=""),"",D2532*VLOOKUP(C2532,'Setup - Mix Design'!$A$5:$I$504,4,0)),"")</f>
        <v/>
      </c>
      <c r="I2532" s="33">
        <f>IFERROR(IF(OR(C2532="",D2532=""),"",D2532*VLOOKUP(C2532,'Setup - Mix Design'!$A$5:$I$504,5,0)),"")</f>
        <v/>
      </c>
      <c r="J2532" s="33">
        <f>IFERROR(IF(OR(C2532="",D2532=""),"",D2532*VLOOKUP(C2532,'Setup - Mix Design'!$A$5:$I$504,6,0)),"")</f>
        <v/>
      </c>
      <c r="K2532" s="33">
        <f>IFERROR(IF(OR(C2532="",D2532=""),"",D2532*VLOOKUP(C2532,'Setup - Mix Design'!$A$5:$I$504,7,0)),"")</f>
        <v/>
      </c>
    </row>
    <row r="2533">
      <c r="A2533" s="31" t="n"/>
      <c r="B2533" s="26" t="n"/>
      <c r="C2533" s="26" t="n"/>
      <c r="D2533" s="27" t="n"/>
      <c r="E2533" s="26" t="n"/>
      <c r="F2533" s="33">
        <f>IFERROR(IF(OR(C2533="",D2533=""),"",D2533*VLOOKUP(C2533,'Setup - Mix Design'!$A$5:$I$504,2,0)),"")</f>
        <v/>
      </c>
      <c r="G2533" s="33">
        <f>IFERROR(IF(OR(C2533="",D2533=""),"",D2533*VLOOKUP(C2533,'Setup - Mix Design'!$A$5:$I$504,3,0)),"")</f>
        <v/>
      </c>
      <c r="H2533" s="33">
        <f>IFERROR(IF(OR(C2533="",D2533=""),"",D2533*VLOOKUP(C2533,'Setup - Mix Design'!$A$5:$I$504,4,0)),"")</f>
        <v/>
      </c>
      <c r="I2533" s="33">
        <f>IFERROR(IF(OR(C2533="",D2533=""),"",D2533*VLOOKUP(C2533,'Setup - Mix Design'!$A$5:$I$504,5,0)),"")</f>
        <v/>
      </c>
      <c r="J2533" s="33">
        <f>IFERROR(IF(OR(C2533="",D2533=""),"",D2533*VLOOKUP(C2533,'Setup - Mix Design'!$A$5:$I$504,6,0)),"")</f>
        <v/>
      </c>
      <c r="K2533" s="33">
        <f>IFERROR(IF(OR(C2533="",D2533=""),"",D2533*VLOOKUP(C2533,'Setup - Mix Design'!$A$5:$I$504,7,0)),"")</f>
        <v/>
      </c>
    </row>
    <row r="2534">
      <c r="A2534" s="31" t="n"/>
      <c r="B2534" s="26" t="n"/>
      <c r="C2534" s="26" t="n"/>
      <c r="D2534" s="27" t="n"/>
      <c r="E2534" s="26" t="n"/>
      <c r="F2534" s="33">
        <f>IFERROR(IF(OR(C2534="",D2534=""),"",D2534*VLOOKUP(C2534,'Setup - Mix Design'!$A$5:$I$504,2,0)),"")</f>
        <v/>
      </c>
      <c r="G2534" s="33">
        <f>IFERROR(IF(OR(C2534="",D2534=""),"",D2534*VLOOKUP(C2534,'Setup - Mix Design'!$A$5:$I$504,3,0)),"")</f>
        <v/>
      </c>
      <c r="H2534" s="33">
        <f>IFERROR(IF(OR(C2534="",D2534=""),"",D2534*VLOOKUP(C2534,'Setup - Mix Design'!$A$5:$I$504,4,0)),"")</f>
        <v/>
      </c>
      <c r="I2534" s="33">
        <f>IFERROR(IF(OR(C2534="",D2534=""),"",D2534*VLOOKUP(C2534,'Setup - Mix Design'!$A$5:$I$504,5,0)),"")</f>
        <v/>
      </c>
      <c r="J2534" s="33">
        <f>IFERROR(IF(OR(C2534="",D2534=""),"",D2534*VLOOKUP(C2534,'Setup - Mix Design'!$A$5:$I$504,6,0)),"")</f>
        <v/>
      </c>
      <c r="K2534" s="33">
        <f>IFERROR(IF(OR(C2534="",D2534=""),"",D2534*VLOOKUP(C2534,'Setup - Mix Design'!$A$5:$I$504,7,0)),"")</f>
        <v/>
      </c>
    </row>
    <row r="2535">
      <c r="A2535" s="31" t="n"/>
      <c r="B2535" s="26" t="n"/>
      <c r="C2535" s="26" t="n"/>
      <c r="D2535" s="27" t="n"/>
      <c r="E2535" s="26" t="n"/>
      <c r="F2535" s="33">
        <f>IFERROR(IF(OR(C2535="",D2535=""),"",D2535*VLOOKUP(C2535,'Setup - Mix Design'!$A$5:$I$504,2,0)),"")</f>
        <v/>
      </c>
      <c r="G2535" s="33">
        <f>IFERROR(IF(OR(C2535="",D2535=""),"",D2535*VLOOKUP(C2535,'Setup - Mix Design'!$A$5:$I$504,3,0)),"")</f>
        <v/>
      </c>
      <c r="H2535" s="33">
        <f>IFERROR(IF(OR(C2535="",D2535=""),"",D2535*VLOOKUP(C2535,'Setup - Mix Design'!$A$5:$I$504,4,0)),"")</f>
        <v/>
      </c>
      <c r="I2535" s="33">
        <f>IFERROR(IF(OR(C2535="",D2535=""),"",D2535*VLOOKUP(C2535,'Setup - Mix Design'!$A$5:$I$504,5,0)),"")</f>
        <v/>
      </c>
      <c r="J2535" s="33">
        <f>IFERROR(IF(OR(C2535="",D2535=""),"",D2535*VLOOKUP(C2535,'Setup - Mix Design'!$A$5:$I$504,6,0)),"")</f>
        <v/>
      </c>
      <c r="K2535" s="33">
        <f>IFERROR(IF(OR(C2535="",D2535=""),"",D2535*VLOOKUP(C2535,'Setup - Mix Design'!$A$5:$I$504,7,0)),"")</f>
        <v/>
      </c>
    </row>
    <row r="2536">
      <c r="A2536" s="31" t="n"/>
      <c r="B2536" s="26" t="n"/>
      <c r="C2536" s="26" t="n"/>
      <c r="D2536" s="27" t="n"/>
      <c r="E2536" s="26" t="n"/>
      <c r="F2536" s="33">
        <f>IFERROR(IF(OR(C2536="",D2536=""),"",D2536*VLOOKUP(C2536,'Setup - Mix Design'!$A$5:$I$504,2,0)),"")</f>
        <v/>
      </c>
      <c r="G2536" s="33">
        <f>IFERROR(IF(OR(C2536="",D2536=""),"",D2536*VLOOKUP(C2536,'Setup - Mix Design'!$A$5:$I$504,3,0)),"")</f>
        <v/>
      </c>
      <c r="H2536" s="33">
        <f>IFERROR(IF(OR(C2536="",D2536=""),"",D2536*VLOOKUP(C2536,'Setup - Mix Design'!$A$5:$I$504,4,0)),"")</f>
        <v/>
      </c>
      <c r="I2536" s="33">
        <f>IFERROR(IF(OR(C2536="",D2536=""),"",D2536*VLOOKUP(C2536,'Setup - Mix Design'!$A$5:$I$504,5,0)),"")</f>
        <v/>
      </c>
      <c r="J2536" s="33">
        <f>IFERROR(IF(OR(C2536="",D2536=""),"",D2536*VLOOKUP(C2536,'Setup - Mix Design'!$A$5:$I$504,6,0)),"")</f>
        <v/>
      </c>
      <c r="K2536" s="33">
        <f>IFERROR(IF(OR(C2536="",D2536=""),"",D2536*VLOOKUP(C2536,'Setup - Mix Design'!$A$5:$I$504,7,0)),"")</f>
        <v/>
      </c>
    </row>
    <row r="2537">
      <c r="A2537" s="31" t="n"/>
      <c r="B2537" s="26" t="n"/>
      <c r="C2537" s="26" t="n"/>
      <c r="D2537" s="27" t="n"/>
      <c r="E2537" s="26" t="n"/>
      <c r="F2537" s="33">
        <f>IFERROR(IF(OR(C2537="",D2537=""),"",D2537*VLOOKUP(C2537,'Setup - Mix Design'!$A$5:$I$504,2,0)),"")</f>
        <v/>
      </c>
      <c r="G2537" s="33">
        <f>IFERROR(IF(OR(C2537="",D2537=""),"",D2537*VLOOKUP(C2537,'Setup - Mix Design'!$A$5:$I$504,3,0)),"")</f>
        <v/>
      </c>
      <c r="H2537" s="33">
        <f>IFERROR(IF(OR(C2537="",D2537=""),"",D2537*VLOOKUP(C2537,'Setup - Mix Design'!$A$5:$I$504,4,0)),"")</f>
        <v/>
      </c>
      <c r="I2537" s="33">
        <f>IFERROR(IF(OR(C2537="",D2537=""),"",D2537*VLOOKUP(C2537,'Setup - Mix Design'!$A$5:$I$504,5,0)),"")</f>
        <v/>
      </c>
      <c r="J2537" s="33">
        <f>IFERROR(IF(OR(C2537="",D2537=""),"",D2537*VLOOKUP(C2537,'Setup - Mix Design'!$A$5:$I$504,6,0)),"")</f>
        <v/>
      </c>
      <c r="K2537" s="33">
        <f>IFERROR(IF(OR(C2537="",D2537=""),"",D2537*VLOOKUP(C2537,'Setup - Mix Design'!$A$5:$I$504,7,0)),"")</f>
        <v/>
      </c>
    </row>
    <row r="2538">
      <c r="A2538" s="31" t="n"/>
      <c r="B2538" s="26" t="n"/>
      <c r="C2538" s="26" t="n"/>
      <c r="D2538" s="27" t="n"/>
      <c r="E2538" s="26" t="n"/>
      <c r="F2538" s="33">
        <f>IFERROR(IF(OR(C2538="",D2538=""),"",D2538*VLOOKUP(C2538,'Setup - Mix Design'!$A$5:$I$504,2,0)),"")</f>
        <v/>
      </c>
      <c r="G2538" s="33">
        <f>IFERROR(IF(OR(C2538="",D2538=""),"",D2538*VLOOKUP(C2538,'Setup - Mix Design'!$A$5:$I$504,3,0)),"")</f>
        <v/>
      </c>
      <c r="H2538" s="33">
        <f>IFERROR(IF(OR(C2538="",D2538=""),"",D2538*VLOOKUP(C2538,'Setup - Mix Design'!$A$5:$I$504,4,0)),"")</f>
        <v/>
      </c>
      <c r="I2538" s="33">
        <f>IFERROR(IF(OR(C2538="",D2538=""),"",D2538*VLOOKUP(C2538,'Setup - Mix Design'!$A$5:$I$504,5,0)),"")</f>
        <v/>
      </c>
      <c r="J2538" s="33">
        <f>IFERROR(IF(OR(C2538="",D2538=""),"",D2538*VLOOKUP(C2538,'Setup - Mix Design'!$A$5:$I$504,6,0)),"")</f>
        <v/>
      </c>
      <c r="K2538" s="33">
        <f>IFERROR(IF(OR(C2538="",D2538=""),"",D2538*VLOOKUP(C2538,'Setup - Mix Design'!$A$5:$I$504,7,0)),"")</f>
        <v/>
      </c>
    </row>
    <row r="2539">
      <c r="A2539" s="31" t="n"/>
      <c r="B2539" s="26" t="n"/>
      <c r="C2539" s="26" t="n"/>
      <c r="D2539" s="27" t="n"/>
      <c r="E2539" s="26" t="n"/>
      <c r="F2539" s="33">
        <f>IFERROR(IF(OR(C2539="",D2539=""),"",D2539*VLOOKUP(C2539,'Setup - Mix Design'!$A$5:$I$504,2,0)),"")</f>
        <v/>
      </c>
      <c r="G2539" s="33">
        <f>IFERROR(IF(OR(C2539="",D2539=""),"",D2539*VLOOKUP(C2539,'Setup - Mix Design'!$A$5:$I$504,3,0)),"")</f>
        <v/>
      </c>
      <c r="H2539" s="33">
        <f>IFERROR(IF(OR(C2539="",D2539=""),"",D2539*VLOOKUP(C2539,'Setup - Mix Design'!$A$5:$I$504,4,0)),"")</f>
        <v/>
      </c>
      <c r="I2539" s="33">
        <f>IFERROR(IF(OR(C2539="",D2539=""),"",D2539*VLOOKUP(C2539,'Setup - Mix Design'!$A$5:$I$504,5,0)),"")</f>
        <v/>
      </c>
      <c r="J2539" s="33">
        <f>IFERROR(IF(OR(C2539="",D2539=""),"",D2539*VLOOKUP(C2539,'Setup - Mix Design'!$A$5:$I$504,6,0)),"")</f>
        <v/>
      </c>
      <c r="K2539" s="33">
        <f>IFERROR(IF(OR(C2539="",D2539=""),"",D2539*VLOOKUP(C2539,'Setup - Mix Design'!$A$5:$I$504,7,0)),"")</f>
        <v/>
      </c>
    </row>
    <row r="2540">
      <c r="A2540" s="31" t="n"/>
      <c r="B2540" s="26" t="n"/>
      <c r="C2540" s="26" t="n"/>
      <c r="D2540" s="27" t="n"/>
      <c r="E2540" s="26" t="n"/>
      <c r="F2540" s="33">
        <f>IFERROR(IF(OR(C2540="",D2540=""),"",D2540*VLOOKUP(C2540,'Setup - Mix Design'!$A$5:$I$504,2,0)),"")</f>
        <v/>
      </c>
      <c r="G2540" s="33">
        <f>IFERROR(IF(OR(C2540="",D2540=""),"",D2540*VLOOKUP(C2540,'Setup - Mix Design'!$A$5:$I$504,3,0)),"")</f>
        <v/>
      </c>
      <c r="H2540" s="33">
        <f>IFERROR(IF(OR(C2540="",D2540=""),"",D2540*VLOOKUP(C2540,'Setup - Mix Design'!$A$5:$I$504,4,0)),"")</f>
        <v/>
      </c>
      <c r="I2540" s="33">
        <f>IFERROR(IF(OR(C2540="",D2540=""),"",D2540*VLOOKUP(C2540,'Setup - Mix Design'!$A$5:$I$504,5,0)),"")</f>
        <v/>
      </c>
      <c r="J2540" s="33">
        <f>IFERROR(IF(OR(C2540="",D2540=""),"",D2540*VLOOKUP(C2540,'Setup - Mix Design'!$A$5:$I$504,6,0)),"")</f>
        <v/>
      </c>
      <c r="K2540" s="33">
        <f>IFERROR(IF(OR(C2540="",D2540=""),"",D2540*VLOOKUP(C2540,'Setup - Mix Design'!$A$5:$I$504,7,0)),"")</f>
        <v/>
      </c>
    </row>
    <row r="2541">
      <c r="A2541" s="31" t="n"/>
      <c r="B2541" s="26" t="n"/>
      <c r="C2541" s="26" t="n"/>
      <c r="D2541" s="27" t="n"/>
      <c r="E2541" s="26" t="n"/>
      <c r="F2541" s="33">
        <f>IFERROR(IF(OR(C2541="",D2541=""),"",D2541*VLOOKUP(C2541,'Setup - Mix Design'!$A$5:$I$504,2,0)),"")</f>
        <v/>
      </c>
      <c r="G2541" s="33">
        <f>IFERROR(IF(OR(C2541="",D2541=""),"",D2541*VLOOKUP(C2541,'Setup - Mix Design'!$A$5:$I$504,3,0)),"")</f>
        <v/>
      </c>
      <c r="H2541" s="33">
        <f>IFERROR(IF(OR(C2541="",D2541=""),"",D2541*VLOOKUP(C2541,'Setup - Mix Design'!$A$5:$I$504,4,0)),"")</f>
        <v/>
      </c>
      <c r="I2541" s="33">
        <f>IFERROR(IF(OR(C2541="",D2541=""),"",D2541*VLOOKUP(C2541,'Setup - Mix Design'!$A$5:$I$504,5,0)),"")</f>
        <v/>
      </c>
      <c r="J2541" s="33">
        <f>IFERROR(IF(OR(C2541="",D2541=""),"",D2541*VLOOKUP(C2541,'Setup - Mix Design'!$A$5:$I$504,6,0)),"")</f>
        <v/>
      </c>
      <c r="K2541" s="33">
        <f>IFERROR(IF(OR(C2541="",D2541=""),"",D2541*VLOOKUP(C2541,'Setup - Mix Design'!$A$5:$I$504,7,0)),"")</f>
        <v/>
      </c>
    </row>
    <row r="2542">
      <c r="A2542" s="31" t="n"/>
      <c r="B2542" s="26" t="n"/>
      <c r="C2542" s="26" t="n"/>
      <c r="D2542" s="27" t="n"/>
      <c r="E2542" s="26" t="n"/>
      <c r="F2542" s="33">
        <f>IFERROR(IF(OR(C2542="",D2542=""),"",D2542*VLOOKUP(C2542,'Setup - Mix Design'!$A$5:$I$504,2,0)),"")</f>
        <v/>
      </c>
      <c r="G2542" s="33">
        <f>IFERROR(IF(OR(C2542="",D2542=""),"",D2542*VLOOKUP(C2542,'Setup - Mix Design'!$A$5:$I$504,3,0)),"")</f>
        <v/>
      </c>
      <c r="H2542" s="33">
        <f>IFERROR(IF(OR(C2542="",D2542=""),"",D2542*VLOOKUP(C2542,'Setup - Mix Design'!$A$5:$I$504,4,0)),"")</f>
        <v/>
      </c>
      <c r="I2542" s="33">
        <f>IFERROR(IF(OR(C2542="",D2542=""),"",D2542*VLOOKUP(C2542,'Setup - Mix Design'!$A$5:$I$504,5,0)),"")</f>
        <v/>
      </c>
      <c r="J2542" s="33">
        <f>IFERROR(IF(OR(C2542="",D2542=""),"",D2542*VLOOKUP(C2542,'Setup - Mix Design'!$A$5:$I$504,6,0)),"")</f>
        <v/>
      </c>
      <c r="K2542" s="33">
        <f>IFERROR(IF(OR(C2542="",D2542=""),"",D2542*VLOOKUP(C2542,'Setup - Mix Design'!$A$5:$I$504,7,0)),"")</f>
        <v/>
      </c>
    </row>
    <row r="2543">
      <c r="A2543" s="31" t="n"/>
      <c r="B2543" s="26" t="n"/>
      <c r="C2543" s="26" t="n"/>
      <c r="D2543" s="27" t="n"/>
      <c r="E2543" s="26" t="n"/>
      <c r="F2543" s="33">
        <f>IFERROR(IF(OR(C2543="",D2543=""),"",D2543*VLOOKUP(C2543,'Setup - Mix Design'!$A$5:$I$504,2,0)),"")</f>
        <v/>
      </c>
      <c r="G2543" s="33">
        <f>IFERROR(IF(OR(C2543="",D2543=""),"",D2543*VLOOKUP(C2543,'Setup - Mix Design'!$A$5:$I$504,3,0)),"")</f>
        <v/>
      </c>
      <c r="H2543" s="33">
        <f>IFERROR(IF(OR(C2543="",D2543=""),"",D2543*VLOOKUP(C2543,'Setup - Mix Design'!$A$5:$I$504,4,0)),"")</f>
        <v/>
      </c>
      <c r="I2543" s="33">
        <f>IFERROR(IF(OR(C2543="",D2543=""),"",D2543*VLOOKUP(C2543,'Setup - Mix Design'!$A$5:$I$504,5,0)),"")</f>
        <v/>
      </c>
      <c r="J2543" s="33">
        <f>IFERROR(IF(OR(C2543="",D2543=""),"",D2543*VLOOKUP(C2543,'Setup - Mix Design'!$A$5:$I$504,6,0)),"")</f>
        <v/>
      </c>
      <c r="K2543" s="33">
        <f>IFERROR(IF(OR(C2543="",D2543=""),"",D2543*VLOOKUP(C2543,'Setup - Mix Design'!$A$5:$I$504,7,0)),"")</f>
        <v/>
      </c>
    </row>
    <row r="2544">
      <c r="A2544" s="31" t="n"/>
      <c r="B2544" s="26" t="n"/>
      <c r="C2544" s="26" t="n"/>
      <c r="D2544" s="27" t="n"/>
      <c r="E2544" s="26" t="n"/>
      <c r="F2544" s="33">
        <f>IFERROR(IF(OR(C2544="",D2544=""),"",D2544*VLOOKUP(C2544,'Setup - Mix Design'!$A$5:$I$504,2,0)),"")</f>
        <v/>
      </c>
      <c r="G2544" s="33">
        <f>IFERROR(IF(OR(C2544="",D2544=""),"",D2544*VLOOKUP(C2544,'Setup - Mix Design'!$A$5:$I$504,3,0)),"")</f>
        <v/>
      </c>
      <c r="H2544" s="33">
        <f>IFERROR(IF(OR(C2544="",D2544=""),"",D2544*VLOOKUP(C2544,'Setup - Mix Design'!$A$5:$I$504,4,0)),"")</f>
        <v/>
      </c>
      <c r="I2544" s="33">
        <f>IFERROR(IF(OR(C2544="",D2544=""),"",D2544*VLOOKUP(C2544,'Setup - Mix Design'!$A$5:$I$504,5,0)),"")</f>
        <v/>
      </c>
      <c r="J2544" s="33">
        <f>IFERROR(IF(OR(C2544="",D2544=""),"",D2544*VLOOKUP(C2544,'Setup - Mix Design'!$A$5:$I$504,6,0)),"")</f>
        <v/>
      </c>
      <c r="K2544" s="33">
        <f>IFERROR(IF(OR(C2544="",D2544=""),"",D2544*VLOOKUP(C2544,'Setup - Mix Design'!$A$5:$I$504,7,0)),"")</f>
        <v/>
      </c>
    </row>
    <row r="2545">
      <c r="A2545" s="31" t="n"/>
      <c r="B2545" s="26" t="n"/>
      <c r="C2545" s="26" t="n"/>
      <c r="D2545" s="27" t="n"/>
      <c r="E2545" s="26" t="n"/>
      <c r="F2545" s="33">
        <f>IFERROR(IF(OR(C2545="",D2545=""),"",D2545*VLOOKUP(C2545,'Setup - Mix Design'!$A$5:$I$504,2,0)),"")</f>
        <v/>
      </c>
      <c r="G2545" s="33">
        <f>IFERROR(IF(OR(C2545="",D2545=""),"",D2545*VLOOKUP(C2545,'Setup - Mix Design'!$A$5:$I$504,3,0)),"")</f>
        <v/>
      </c>
      <c r="H2545" s="33">
        <f>IFERROR(IF(OR(C2545="",D2545=""),"",D2545*VLOOKUP(C2545,'Setup - Mix Design'!$A$5:$I$504,4,0)),"")</f>
        <v/>
      </c>
      <c r="I2545" s="33">
        <f>IFERROR(IF(OR(C2545="",D2545=""),"",D2545*VLOOKUP(C2545,'Setup - Mix Design'!$A$5:$I$504,5,0)),"")</f>
        <v/>
      </c>
      <c r="J2545" s="33">
        <f>IFERROR(IF(OR(C2545="",D2545=""),"",D2545*VLOOKUP(C2545,'Setup - Mix Design'!$A$5:$I$504,6,0)),"")</f>
        <v/>
      </c>
      <c r="K2545" s="33">
        <f>IFERROR(IF(OR(C2545="",D2545=""),"",D2545*VLOOKUP(C2545,'Setup - Mix Design'!$A$5:$I$504,7,0)),"")</f>
        <v/>
      </c>
    </row>
    <row r="2546">
      <c r="A2546" s="31" t="n"/>
      <c r="B2546" s="26" t="n"/>
      <c r="C2546" s="26" t="n"/>
      <c r="D2546" s="27" t="n"/>
      <c r="E2546" s="26" t="n"/>
      <c r="F2546" s="33">
        <f>IFERROR(IF(OR(C2546="",D2546=""),"",D2546*VLOOKUP(C2546,'Setup - Mix Design'!$A$5:$I$504,2,0)),"")</f>
        <v/>
      </c>
      <c r="G2546" s="33">
        <f>IFERROR(IF(OR(C2546="",D2546=""),"",D2546*VLOOKUP(C2546,'Setup - Mix Design'!$A$5:$I$504,3,0)),"")</f>
        <v/>
      </c>
      <c r="H2546" s="33">
        <f>IFERROR(IF(OR(C2546="",D2546=""),"",D2546*VLOOKUP(C2546,'Setup - Mix Design'!$A$5:$I$504,4,0)),"")</f>
        <v/>
      </c>
      <c r="I2546" s="33">
        <f>IFERROR(IF(OR(C2546="",D2546=""),"",D2546*VLOOKUP(C2546,'Setup - Mix Design'!$A$5:$I$504,5,0)),"")</f>
        <v/>
      </c>
      <c r="J2546" s="33">
        <f>IFERROR(IF(OR(C2546="",D2546=""),"",D2546*VLOOKUP(C2546,'Setup - Mix Design'!$A$5:$I$504,6,0)),"")</f>
        <v/>
      </c>
      <c r="K2546" s="33">
        <f>IFERROR(IF(OR(C2546="",D2546=""),"",D2546*VLOOKUP(C2546,'Setup - Mix Design'!$A$5:$I$504,7,0)),"")</f>
        <v/>
      </c>
    </row>
    <row r="2547">
      <c r="A2547" s="31" t="n"/>
      <c r="B2547" s="26" t="n"/>
      <c r="C2547" s="26" t="n"/>
      <c r="D2547" s="27" t="n"/>
      <c r="E2547" s="26" t="n"/>
      <c r="F2547" s="33">
        <f>IFERROR(IF(OR(C2547="",D2547=""),"",D2547*VLOOKUP(C2547,'Setup - Mix Design'!$A$5:$I$504,2,0)),"")</f>
        <v/>
      </c>
      <c r="G2547" s="33">
        <f>IFERROR(IF(OR(C2547="",D2547=""),"",D2547*VLOOKUP(C2547,'Setup - Mix Design'!$A$5:$I$504,3,0)),"")</f>
        <v/>
      </c>
      <c r="H2547" s="33">
        <f>IFERROR(IF(OR(C2547="",D2547=""),"",D2547*VLOOKUP(C2547,'Setup - Mix Design'!$A$5:$I$504,4,0)),"")</f>
        <v/>
      </c>
      <c r="I2547" s="33">
        <f>IFERROR(IF(OR(C2547="",D2547=""),"",D2547*VLOOKUP(C2547,'Setup - Mix Design'!$A$5:$I$504,5,0)),"")</f>
        <v/>
      </c>
      <c r="J2547" s="33">
        <f>IFERROR(IF(OR(C2547="",D2547=""),"",D2547*VLOOKUP(C2547,'Setup - Mix Design'!$A$5:$I$504,6,0)),"")</f>
        <v/>
      </c>
      <c r="K2547" s="33">
        <f>IFERROR(IF(OR(C2547="",D2547=""),"",D2547*VLOOKUP(C2547,'Setup - Mix Design'!$A$5:$I$504,7,0)),"")</f>
        <v/>
      </c>
    </row>
    <row r="2548">
      <c r="A2548" s="31" t="n"/>
      <c r="B2548" s="26" t="n"/>
      <c r="C2548" s="26" t="n"/>
      <c r="D2548" s="27" t="n"/>
      <c r="E2548" s="26" t="n"/>
      <c r="F2548" s="33">
        <f>IFERROR(IF(OR(C2548="",D2548=""),"",D2548*VLOOKUP(C2548,'Setup - Mix Design'!$A$5:$I$504,2,0)),"")</f>
        <v/>
      </c>
      <c r="G2548" s="33">
        <f>IFERROR(IF(OR(C2548="",D2548=""),"",D2548*VLOOKUP(C2548,'Setup - Mix Design'!$A$5:$I$504,3,0)),"")</f>
        <v/>
      </c>
      <c r="H2548" s="33">
        <f>IFERROR(IF(OR(C2548="",D2548=""),"",D2548*VLOOKUP(C2548,'Setup - Mix Design'!$A$5:$I$504,4,0)),"")</f>
        <v/>
      </c>
      <c r="I2548" s="33">
        <f>IFERROR(IF(OR(C2548="",D2548=""),"",D2548*VLOOKUP(C2548,'Setup - Mix Design'!$A$5:$I$504,5,0)),"")</f>
        <v/>
      </c>
      <c r="J2548" s="33">
        <f>IFERROR(IF(OR(C2548="",D2548=""),"",D2548*VLOOKUP(C2548,'Setup - Mix Design'!$A$5:$I$504,6,0)),"")</f>
        <v/>
      </c>
      <c r="K2548" s="33">
        <f>IFERROR(IF(OR(C2548="",D2548=""),"",D2548*VLOOKUP(C2548,'Setup - Mix Design'!$A$5:$I$504,7,0)),"")</f>
        <v/>
      </c>
    </row>
    <row r="2549">
      <c r="A2549" s="31" t="n"/>
      <c r="B2549" s="26" t="n"/>
      <c r="C2549" s="26" t="n"/>
      <c r="D2549" s="27" t="n"/>
      <c r="E2549" s="26" t="n"/>
      <c r="F2549" s="33">
        <f>IFERROR(IF(OR(C2549="",D2549=""),"",D2549*VLOOKUP(C2549,'Setup - Mix Design'!$A$5:$I$504,2,0)),"")</f>
        <v/>
      </c>
      <c r="G2549" s="33">
        <f>IFERROR(IF(OR(C2549="",D2549=""),"",D2549*VLOOKUP(C2549,'Setup - Mix Design'!$A$5:$I$504,3,0)),"")</f>
        <v/>
      </c>
      <c r="H2549" s="33">
        <f>IFERROR(IF(OR(C2549="",D2549=""),"",D2549*VLOOKUP(C2549,'Setup - Mix Design'!$A$5:$I$504,4,0)),"")</f>
        <v/>
      </c>
      <c r="I2549" s="33">
        <f>IFERROR(IF(OR(C2549="",D2549=""),"",D2549*VLOOKUP(C2549,'Setup - Mix Design'!$A$5:$I$504,5,0)),"")</f>
        <v/>
      </c>
      <c r="J2549" s="33">
        <f>IFERROR(IF(OR(C2549="",D2549=""),"",D2549*VLOOKUP(C2549,'Setup - Mix Design'!$A$5:$I$504,6,0)),"")</f>
        <v/>
      </c>
      <c r="K2549" s="33">
        <f>IFERROR(IF(OR(C2549="",D2549=""),"",D2549*VLOOKUP(C2549,'Setup - Mix Design'!$A$5:$I$504,7,0)),"")</f>
        <v/>
      </c>
    </row>
    <row r="2550">
      <c r="A2550" s="31" t="n"/>
      <c r="B2550" s="26" t="n"/>
      <c r="C2550" s="26" t="n"/>
      <c r="D2550" s="27" t="n"/>
      <c r="E2550" s="26" t="n"/>
      <c r="F2550" s="33">
        <f>IFERROR(IF(OR(C2550="",D2550=""),"",D2550*VLOOKUP(C2550,'Setup - Mix Design'!$A$5:$I$504,2,0)),"")</f>
        <v/>
      </c>
      <c r="G2550" s="33">
        <f>IFERROR(IF(OR(C2550="",D2550=""),"",D2550*VLOOKUP(C2550,'Setup - Mix Design'!$A$5:$I$504,3,0)),"")</f>
        <v/>
      </c>
      <c r="H2550" s="33">
        <f>IFERROR(IF(OR(C2550="",D2550=""),"",D2550*VLOOKUP(C2550,'Setup - Mix Design'!$A$5:$I$504,4,0)),"")</f>
        <v/>
      </c>
      <c r="I2550" s="33">
        <f>IFERROR(IF(OR(C2550="",D2550=""),"",D2550*VLOOKUP(C2550,'Setup - Mix Design'!$A$5:$I$504,5,0)),"")</f>
        <v/>
      </c>
      <c r="J2550" s="33">
        <f>IFERROR(IF(OR(C2550="",D2550=""),"",D2550*VLOOKUP(C2550,'Setup - Mix Design'!$A$5:$I$504,6,0)),"")</f>
        <v/>
      </c>
      <c r="K2550" s="33">
        <f>IFERROR(IF(OR(C2550="",D2550=""),"",D2550*VLOOKUP(C2550,'Setup - Mix Design'!$A$5:$I$504,7,0)),"")</f>
        <v/>
      </c>
    </row>
    <row r="2551">
      <c r="A2551" s="31" t="n"/>
      <c r="B2551" s="26" t="n"/>
      <c r="C2551" s="26" t="n"/>
      <c r="D2551" s="27" t="n"/>
      <c r="E2551" s="26" t="n"/>
      <c r="F2551" s="33">
        <f>IFERROR(IF(OR(C2551="",D2551=""),"",D2551*VLOOKUP(C2551,'Setup - Mix Design'!$A$5:$I$504,2,0)),"")</f>
        <v/>
      </c>
      <c r="G2551" s="33">
        <f>IFERROR(IF(OR(C2551="",D2551=""),"",D2551*VLOOKUP(C2551,'Setup - Mix Design'!$A$5:$I$504,3,0)),"")</f>
        <v/>
      </c>
      <c r="H2551" s="33">
        <f>IFERROR(IF(OR(C2551="",D2551=""),"",D2551*VLOOKUP(C2551,'Setup - Mix Design'!$A$5:$I$504,4,0)),"")</f>
        <v/>
      </c>
      <c r="I2551" s="33">
        <f>IFERROR(IF(OR(C2551="",D2551=""),"",D2551*VLOOKUP(C2551,'Setup - Mix Design'!$A$5:$I$504,5,0)),"")</f>
        <v/>
      </c>
      <c r="J2551" s="33">
        <f>IFERROR(IF(OR(C2551="",D2551=""),"",D2551*VLOOKUP(C2551,'Setup - Mix Design'!$A$5:$I$504,6,0)),"")</f>
        <v/>
      </c>
      <c r="K2551" s="33">
        <f>IFERROR(IF(OR(C2551="",D2551=""),"",D2551*VLOOKUP(C2551,'Setup - Mix Design'!$A$5:$I$504,7,0)),"")</f>
        <v/>
      </c>
    </row>
    <row r="2552">
      <c r="A2552" s="31" t="n"/>
      <c r="B2552" s="26" t="n"/>
      <c r="C2552" s="26" t="n"/>
      <c r="D2552" s="27" t="n"/>
      <c r="E2552" s="26" t="n"/>
      <c r="F2552" s="33">
        <f>IFERROR(IF(OR(C2552="",D2552=""),"",D2552*VLOOKUP(C2552,'Setup - Mix Design'!$A$5:$I$504,2,0)),"")</f>
        <v/>
      </c>
      <c r="G2552" s="33">
        <f>IFERROR(IF(OR(C2552="",D2552=""),"",D2552*VLOOKUP(C2552,'Setup - Mix Design'!$A$5:$I$504,3,0)),"")</f>
        <v/>
      </c>
      <c r="H2552" s="33">
        <f>IFERROR(IF(OR(C2552="",D2552=""),"",D2552*VLOOKUP(C2552,'Setup - Mix Design'!$A$5:$I$504,4,0)),"")</f>
        <v/>
      </c>
      <c r="I2552" s="33">
        <f>IFERROR(IF(OR(C2552="",D2552=""),"",D2552*VLOOKUP(C2552,'Setup - Mix Design'!$A$5:$I$504,5,0)),"")</f>
        <v/>
      </c>
      <c r="J2552" s="33">
        <f>IFERROR(IF(OR(C2552="",D2552=""),"",D2552*VLOOKUP(C2552,'Setup - Mix Design'!$A$5:$I$504,6,0)),"")</f>
        <v/>
      </c>
      <c r="K2552" s="33">
        <f>IFERROR(IF(OR(C2552="",D2552=""),"",D2552*VLOOKUP(C2552,'Setup - Mix Design'!$A$5:$I$504,7,0)),"")</f>
        <v/>
      </c>
    </row>
    <row r="2553">
      <c r="A2553" s="31" t="n"/>
      <c r="B2553" s="26" t="n"/>
      <c r="C2553" s="26" t="n"/>
      <c r="D2553" s="27" t="n"/>
      <c r="E2553" s="26" t="n"/>
      <c r="F2553" s="33">
        <f>IFERROR(IF(OR(C2553="",D2553=""),"",D2553*VLOOKUP(C2553,'Setup - Mix Design'!$A$5:$I$504,2,0)),"")</f>
        <v/>
      </c>
      <c r="G2553" s="33">
        <f>IFERROR(IF(OR(C2553="",D2553=""),"",D2553*VLOOKUP(C2553,'Setup - Mix Design'!$A$5:$I$504,3,0)),"")</f>
        <v/>
      </c>
      <c r="H2553" s="33">
        <f>IFERROR(IF(OR(C2553="",D2553=""),"",D2553*VLOOKUP(C2553,'Setup - Mix Design'!$A$5:$I$504,4,0)),"")</f>
        <v/>
      </c>
      <c r="I2553" s="33">
        <f>IFERROR(IF(OR(C2553="",D2553=""),"",D2553*VLOOKUP(C2553,'Setup - Mix Design'!$A$5:$I$504,5,0)),"")</f>
        <v/>
      </c>
      <c r="J2553" s="33">
        <f>IFERROR(IF(OR(C2553="",D2553=""),"",D2553*VLOOKUP(C2553,'Setup - Mix Design'!$A$5:$I$504,6,0)),"")</f>
        <v/>
      </c>
      <c r="K2553" s="33">
        <f>IFERROR(IF(OR(C2553="",D2553=""),"",D2553*VLOOKUP(C2553,'Setup - Mix Design'!$A$5:$I$504,7,0)),"")</f>
        <v/>
      </c>
    </row>
    <row r="2554">
      <c r="A2554" s="31" t="n"/>
      <c r="B2554" s="26" t="n"/>
      <c r="C2554" s="26" t="n"/>
      <c r="D2554" s="27" t="n"/>
      <c r="E2554" s="26" t="n"/>
      <c r="F2554" s="33">
        <f>IFERROR(IF(OR(C2554="",D2554=""),"",D2554*VLOOKUP(C2554,'Setup - Mix Design'!$A$5:$I$504,2,0)),"")</f>
        <v/>
      </c>
      <c r="G2554" s="33">
        <f>IFERROR(IF(OR(C2554="",D2554=""),"",D2554*VLOOKUP(C2554,'Setup - Mix Design'!$A$5:$I$504,3,0)),"")</f>
        <v/>
      </c>
      <c r="H2554" s="33">
        <f>IFERROR(IF(OR(C2554="",D2554=""),"",D2554*VLOOKUP(C2554,'Setup - Mix Design'!$A$5:$I$504,4,0)),"")</f>
        <v/>
      </c>
      <c r="I2554" s="33">
        <f>IFERROR(IF(OR(C2554="",D2554=""),"",D2554*VLOOKUP(C2554,'Setup - Mix Design'!$A$5:$I$504,5,0)),"")</f>
        <v/>
      </c>
      <c r="J2554" s="33">
        <f>IFERROR(IF(OR(C2554="",D2554=""),"",D2554*VLOOKUP(C2554,'Setup - Mix Design'!$A$5:$I$504,6,0)),"")</f>
        <v/>
      </c>
      <c r="K2554" s="33">
        <f>IFERROR(IF(OR(C2554="",D2554=""),"",D2554*VLOOKUP(C2554,'Setup - Mix Design'!$A$5:$I$504,7,0)),"")</f>
        <v/>
      </c>
    </row>
    <row r="2555">
      <c r="A2555" s="31" t="n"/>
      <c r="B2555" s="26" t="n"/>
      <c r="C2555" s="26" t="n"/>
      <c r="D2555" s="27" t="n"/>
      <c r="E2555" s="26" t="n"/>
      <c r="F2555" s="33">
        <f>IFERROR(IF(OR(C2555="",D2555=""),"",D2555*VLOOKUP(C2555,'Setup - Mix Design'!$A$5:$I$504,2,0)),"")</f>
        <v/>
      </c>
      <c r="G2555" s="33">
        <f>IFERROR(IF(OR(C2555="",D2555=""),"",D2555*VLOOKUP(C2555,'Setup - Mix Design'!$A$5:$I$504,3,0)),"")</f>
        <v/>
      </c>
      <c r="H2555" s="33">
        <f>IFERROR(IF(OR(C2555="",D2555=""),"",D2555*VLOOKUP(C2555,'Setup - Mix Design'!$A$5:$I$504,4,0)),"")</f>
        <v/>
      </c>
      <c r="I2555" s="33">
        <f>IFERROR(IF(OR(C2555="",D2555=""),"",D2555*VLOOKUP(C2555,'Setup - Mix Design'!$A$5:$I$504,5,0)),"")</f>
        <v/>
      </c>
      <c r="J2555" s="33">
        <f>IFERROR(IF(OR(C2555="",D2555=""),"",D2555*VLOOKUP(C2555,'Setup - Mix Design'!$A$5:$I$504,6,0)),"")</f>
        <v/>
      </c>
      <c r="K2555" s="33">
        <f>IFERROR(IF(OR(C2555="",D2555=""),"",D2555*VLOOKUP(C2555,'Setup - Mix Design'!$A$5:$I$504,7,0)),"")</f>
        <v/>
      </c>
    </row>
    <row r="2556">
      <c r="A2556" s="31" t="n"/>
      <c r="B2556" s="26" t="n"/>
      <c r="C2556" s="26" t="n"/>
      <c r="D2556" s="27" t="n"/>
      <c r="E2556" s="26" t="n"/>
      <c r="F2556" s="33">
        <f>IFERROR(IF(OR(C2556="",D2556=""),"",D2556*VLOOKUP(C2556,'Setup - Mix Design'!$A$5:$I$504,2,0)),"")</f>
        <v/>
      </c>
      <c r="G2556" s="33">
        <f>IFERROR(IF(OR(C2556="",D2556=""),"",D2556*VLOOKUP(C2556,'Setup - Mix Design'!$A$5:$I$504,3,0)),"")</f>
        <v/>
      </c>
      <c r="H2556" s="33">
        <f>IFERROR(IF(OR(C2556="",D2556=""),"",D2556*VLOOKUP(C2556,'Setup - Mix Design'!$A$5:$I$504,4,0)),"")</f>
        <v/>
      </c>
      <c r="I2556" s="33">
        <f>IFERROR(IF(OR(C2556="",D2556=""),"",D2556*VLOOKUP(C2556,'Setup - Mix Design'!$A$5:$I$504,5,0)),"")</f>
        <v/>
      </c>
      <c r="J2556" s="33">
        <f>IFERROR(IF(OR(C2556="",D2556=""),"",D2556*VLOOKUP(C2556,'Setup - Mix Design'!$A$5:$I$504,6,0)),"")</f>
        <v/>
      </c>
      <c r="K2556" s="33">
        <f>IFERROR(IF(OR(C2556="",D2556=""),"",D2556*VLOOKUP(C2556,'Setup - Mix Design'!$A$5:$I$504,7,0)),"")</f>
        <v/>
      </c>
    </row>
    <row r="2557">
      <c r="A2557" s="31" t="n"/>
      <c r="B2557" s="26" t="n"/>
      <c r="C2557" s="26" t="n"/>
      <c r="D2557" s="27" t="n"/>
      <c r="E2557" s="26" t="n"/>
      <c r="F2557" s="33">
        <f>IFERROR(IF(OR(C2557="",D2557=""),"",D2557*VLOOKUP(C2557,'Setup - Mix Design'!$A$5:$I$504,2,0)),"")</f>
        <v/>
      </c>
      <c r="G2557" s="33">
        <f>IFERROR(IF(OR(C2557="",D2557=""),"",D2557*VLOOKUP(C2557,'Setup - Mix Design'!$A$5:$I$504,3,0)),"")</f>
        <v/>
      </c>
      <c r="H2557" s="33">
        <f>IFERROR(IF(OR(C2557="",D2557=""),"",D2557*VLOOKUP(C2557,'Setup - Mix Design'!$A$5:$I$504,4,0)),"")</f>
        <v/>
      </c>
      <c r="I2557" s="33">
        <f>IFERROR(IF(OR(C2557="",D2557=""),"",D2557*VLOOKUP(C2557,'Setup - Mix Design'!$A$5:$I$504,5,0)),"")</f>
        <v/>
      </c>
      <c r="J2557" s="33">
        <f>IFERROR(IF(OR(C2557="",D2557=""),"",D2557*VLOOKUP(C2557,'Setup - Mix Design'!$A$5:$I$504,6,0)),"")</f>
        <v/>
      </c>
      <c r="K2557" s="33">
        <f>IFERROR(IF(OR(C2557="",D2557=""),"",D2557*VLOOKUP(C2557,'Setup - Mix Design'!$A$5:$I$504,7,0)),"")</f>
        <v/>
      </c>
    </row>
    <row r="2558">
      <c r="A2558" s="31" t="n"/>
      <c r="B2558" s="26" t="n"/>
      <c r="C2558" s="26" t="n"/>
      <c r="D2558" s="27" t="n"/>
      <c r="E2558" s="26" t="n"/>
      <c r="F2558" s="33">
        <f>IFERROR(IF(OR(C2558="",D2558=""),"",D2558*VLOOKUP(C2558,'Setup - Mix Design'!$A$5:$I$504,2,0)),"")</f>
        <v/>
      </c>
      <c r="G2558" s="33">
        <f>IFERROR(IF(OR(C2558="",D2558=""),"",D2558*VLOOKUP(C2558,'Setup - Mix Design'!$A$5:$I$504,3,0)),"")</f>
        <v/>
      </c>
      <c r="H2558" s="33">
        <f>IFERROR(IF(OR(C2558="",D2558=""),"",D2558*VLOOKUP(C2558,'Setup - Mix Design'!$A$5:$I$504,4,0)),"")</f>
        <v/>
      </c>
      <c r="I2558" s="33">
        <f>IFERROR(IF(OR(C2558="",D2558=""),"",D2558*VLOOKUP(C2558,'Setup - Mix Design'!$A$5:$I$504,5,0)),"")</f>
        <v/>
      </c>
      <c r="J2558" s="33">
        <f>IFERROR(IF(OR(C2558="",D2558=""),"",D2558*VLOOKUP(C2558,'Setup - Mix Design'!$A$5:$I$504,6,0)),"")</f>
        <v/>
      </c>
      <c r="K2558" s="33">
        <f>IFERROR(IF(OR(C2558="",D2558=""),"",D2558*VLOOKUP(C2558,'Setup - Mix Design'!$A$5:$I$504,7,0)),"")</f>
        <v/>
      </c>
    </row>
    <row r="2559">
      <c r="A2559" s="31" t="n"/>
      <c r="B2559" s="26" t="n"/>
      <c r="C2559" s="26" t="n"/>
      <c r="D2559" s="27" t="n"/>
      <c r="E2559" s="26" t="n"/>
      <c r="F2559" s="33">
        <f>IFERROR(IF(OR(C2559="",D2559=""),"",D2559*VLOOKUP(C2559,'Setup - Mix Design'!$A$5:$I$504,2,0)),"")</f>
        <v/>
      </c>
      <c r="G2559" s="33">
        <f>IFERROR(IF(OR(C2559="",D2559=""),"",D2559*VLOOKUP(C2559,'Setup - Mix Design'!$A$5:$I$504,3,0)),"")</f>
        <v/>
      </c>
      <c r="H2559" s="33">
        <f>IFERROR(IF(OR(C2559="",D2559=""),"",D2559*VLOOKUP(C2559,'Setup - Mix Design'!$A$5:$I$504,4,0)),"")</f>
        <v/>
      </c>
      <c r="I2559" s="33">
        <f>IFERROR(IF(OR(C2559="",D2559=""),"",D2559*VLOOKUP(C2559,'Setup - Mix Design'!$A$5:$I$504,5,0)),"")</f>
        <v/>
      </c>
      <c r="J2559" s="33">
        <f>IFERROR(IF(OR(C2559="",D2559=""),"",D2559*VLOOKUP(C2559,'Setup - Mix Design'!$A$5:$I$504,6,0)),"")</f>
        <v/>
      </c>
      <c r="K2559" s="33">
        <f>IFERROR(IF(OR(C2559="",D2559=""),"",D2559*VLOOKUP(C2559,'Setup - Mix Design'!$A$5:$I$504,7,0)),"")</f>
        <v/>
      </c>
    </row>
    <row r="2560">
      <c r="A2560" s="31" t="n"/>
      <c r="B2560" s="26" t="n"/>
      <c r="C2560" s="26" t="n"/>
      <c r="D2560" s="27" t="n"/>
      <c r="E2560" s="26" t="n"/>
      <c r="F2560" s="33">
        <f>IFERROR(IF(OR(C2560="",D2560=""),"",D2560*VLOOKUP(C2560,'Setup - Mix Design'!$A$5:$I$504,2,0)),"")</f>
        <v/>
      </c>
      <c r="G2560" s="33">
        <f>IFERROR(IF(OR(C2560="",D2560=""),"",D2560*VLOOKUP(C2560,'Setup - Mix Design'!$A$5:$I$504,3,0)),"")</f>
        <v/>
      </c>
      <c r="H2560" s="33">
        <f>IFERROR(IF(OR(C2560="",D2560=""),"",D2560*VLOOKUP(C2560,'Setup - Mix Design'!$A$5:$I$504,4,0)),"")</f>
        <v/>
      </c>
      <c r="I2560" s="33">
        <f>IFERROR(IF(OR(C2560="",D2560=""),"",D2560*VLOOKUP(C2560,'Setup - Mix Design'!$A$5:$I$504,5,0)),"")</f>
        <v/>
      </c>
      <c r="J2560" s="33">
        <f>IFERROR(IF(OR(C2560="",D2560=""),"",D2560*VLOOKUP(C2560,'Setup - Mix Design'!$A$5:$I$504,6,0)),"")</f>
        <v/>
      </c>
      <c r="K2560" s="33">
        <f>IFERROR(IF(OR(C2560="",D2560=""),"",D2560*VLOOKUP(C2560,'Setup - Mix Design'!$A$5:$I$504,7,0)),"")</f>
        <v/>
      </c>
    </row>
    <row r="2561">
      <c r="A2561" s="31" t="n"/>
      <c r="B2561" s="26" t="n"/>
      <c r="C2561" s="26" t="n"/>
      <c r="D2561" s="27" t="n"/>
      <c r="E2561" s="26" t="n"/>
      <c r="F2561" s="33">
        <f>IFERROR(IF(OR(C2561="",D2561=""),"",D2561*VLOOKUP(C2561,'Setup - Mix Design'!$A$5:$I$504,2,0)),"")</f>
        <v/>
      </c>
      <c r="G2561" s="33">
        <f>IFERROR(IF(OR(C2561="",D2561=""),"",D2561*VLOOKUP(C2561,'Setup - Mix Design'!$A$5:$I$504,3,0)),"")</f>
        <v/>
      </c>
      <c r="H2561" s="33">
        <f>IFERROR(IF(OR(C2561="",D2561=""),"",D2561*VLOOKUP(C2561,'Setup - Mix Design'!$A$5:$I$504,4,0)),"")</f>
        <v/>
      </c>
      <c r="I2561" s="33">
        <f>IFERROR(IF(OR(C2561="",D2561=""),"",D2561*VLOOKUP(C2561,'Setup - Mix Design'!$A$5:$I$504,5,0)),"")</f>
        <v/>
      </c>
      <c r="J2561" s="33">
        <f>IFERROR(IF(OR(C2561="",D2561=""),"",D2561*VLOOKUP(C2561,'Setup - Mix Design'!$A$5:$I$504,6,0)),"")</f>
        <v/>
      </c>
      <c r="K2561" s="33">
        <f>IFERROR(IF(OR(C2561="",D2561=""),"",D2561*VLOOKUP(C2561,'Setup - Mix Design'!$A$5:$I$504,7,0)),"")</f>
        <v/>
      </c>
    </row>
    <row r="2562">
      <c r="A2562" s="31" t="n"/>
      <c r="B2562" s="26" t="n"/>
      <c r="C2562" s="26" t="n"/>
      <c r="D2562" s="27" t="n"/>
      <c r="E2562" s="26" t="n"/>
      <c r="F2562" s="33">
        <f>IFERROR(IF(OR(C2562="",D2562=""),"",D2562*VLOOKUP(C2562,'Setup - Mix Design'!$A$5:$I$504,2,0)),"")</f>
        <v/>
      </c>
      <c r="G2562" s="33">
        <f>IFERROR(IF(OR(C2562="",D2562=""),"",D2562*VLOOKUP(C2562,'Setup - Mix Design'!$A$5:$I$504,3,0)),"")</f>
        <v/>
      </c>
      <c r="H2562" s="33">
        <f>IFERROR(IF(OR(C2562="",D2562=""),"",D2562*VLOOKUP(C2562,'Setup - Mix Design'!$A$5:$I$504,4,0)),"")</f>
        <v/>
      </c>
      <c r="I2562" s="33">
        <f>IFERROR(IF(OR(C2562="",D2562=""),"",D2562*VLOOKUP(C2562,'Setup - Mix Design'!$A$5:$I$504,5,0)),"")</f>
        <v/>
      </c>
      <c r="J2562" s="33">
        <f>IFERROR(IF(OR(C2562="",D2562=""),"",D2562*VLOOKUP(C2562,'Setup - Mix Design'!$A$5:$I$504,6,0)),"")</f>
        <v/>
      </c>
      <c r="K2562" s="33">
        <f>IFERROR(IF(OR(C2562="",D2562=""),"",D2562*VLOOKUP(C2562,'Setup - Mix Design'!$A$5:$I$504,7,0)),"")</f>
        <v/>
      </c>
    </row>
    <row r="2563">
      <c r="A2563" s="31" t="n"/>
      <c r="B2563" s="26" t="n"/>
      <c r="C2563" s="26" t="n"/>
      <c r="D2563" s="27" t="n"/>
      <c r="E2563" s="26" t="n"/>
      <c r="F2563" s="33">
        <f>IFERROR(IF(OR(C2563="",D2563=""),"",D2563*VLOOKUP(C2563,'Setup - Mix Design'!$A$5:$I$504,2,0)),"")</f>
        <v/>
      </c>
      <c r="G2563" s="33">
        <f>IFERROR(IF(OR(C2563="",D2563=""),"",D2563*VLOOKUP(C2563,'Setup - Mix Design'!$A$5:$I$504,3,0)),"")</f>
        <v/>
      </c>
      <c r="H2563" s="33">
        <f>IFERROR(IF(OR(C2563="",D2563=""),"",D2563*VLOOKUP(C2563,'Setup - Mix Design'!$A$5:$I$504,4,0)),"")</f>
        <v/>
      </c>
      <c r="I2563" s="33">
        <f>IFERROR(IF(OR(C2563="",D2563=""),"",D2563*VLOOKUP(C2563,'Setup - Mix Design'!$A$5:$I$504,5,0)),"")</f>
        <v/>
      </c>
      <c r="J2563" s="33">
        <f>IFERROR(IF(OR(C2563="",D2563=""),"",D2563*VLOOKUP(C2563,'Setup - Mix Design'!$A$5:$I$504,6,0)),"")</f>
        <v/>
      </c>
      <c r="K2563" s="33">
        <f>IFERROR(IF(OR(C2563="",D2563=""),"",D2563*VLOOKUP(C2563,'Setup - Mix Design'!$A$5:$I$504,7,0)),"")</f>
        <v/>
      </c>
    </row>
    <row r="2564">
      <c r="A2564" s="31" t="n"/>
      <c r="B2564" s="26" t="n"/>
      <c r="C2564" s="26" t="n"/>
      <c r="D2564" s="27" t="n"/>
      <c r="E2564" s="26" t="n"/>
      <c r="F2564" s="33">
        <f>IFERROR(IF(OR(C2564="",D2564=""),"",D2564*VLOOKUP(C2564,'Setup - Mix Design'!$A$5:$I$504,2,0)),"")</f>
        <v/>
      </c>
      <c r="G2564" s="33">
        <f>IFERROR(IF(OR(C2564="",D2564=""),"",D2564*VLOOKUP(C2564,'Setup - Mix Design'!$A$5:$I$504,3,0)),"")</f>
        <v/>
      </c>
      <c r="H2564" s="33">
        <f>IFERROR(IF(OR(C2564="",D2564=""),"",D2564*VLOOKUP(C2564,'Setup - Mix Design'!$A$5:$I$504,4,0)),"")</f>
        <v/>
      </c>
      <c r="I2564" s="33">
        <f>IFERROR(IF(OR(C2564="",D2564=""),"",D2564*VLOOKUP(C2564,'Setup - Mix Design'!$A$5:$I$504,5,0)),"")</f>
        <v/>
      </c>
      <c r="J2564" s="33">
        <f>IFERROR(IF(OR(C2564="",D2564=""),"",D2564*VLOOKUP(C2564,'Setup - Mix Design'!$A$5:$I$504,6,0)),"")</f>
        <v/>
      </c>
      <c r="K2564" s="33">
        <f>IFERROR(IF(OR(C2564="",D2564=""),"",D2564*VLOOKUP(C2564,'Setup - Mix Design'!$A$5:$I$504,7,0)),"")</f>
        <v/>
      </c>
    </row>
    <row r="2565">
      <c r="A2565" s="31" t="n"/>
      <c r="B2565" s="26" t="n"/>
      <c r="C2565" s="26" t="n"/>
      <c r="D2565" s="27" t="n"/>
      <c r="E2565" s="26" t="n"/>
      <c r="F2565" s="33">
        <f>IFERROR(IF(OR(C2565="",D2565=""),"",D2565*VLOOKUP(C2565,'Setup - Mix Design'!$A$5:$I$504,2,0)),"")</f>
        <v/>
      </c>
      <c r="G2565" s="33">
        <f>IFERROR(IF(OR(C2565="",D2565=""),"",D2565*VLOOKUP(C2565,'Setup - Mix Design'!$A$5:$I$504,3,0)),"")</f>
        <v/>
      </c>
      <c r="H2565" s="33">
        <f>IFERROR(IF(OR(C2565="",D2565=""),"",D2565*VLOOKUP(C2565,'Setup - Mix Design'!$A$5:$I$504,4,0)),"")</f>
        <v/>
      </c>
      <c r="I2565" s="33">
        <f>IFERROR(IF(OR(C2565="",D2565=""),"",D2565*VLOOKUP(C2565,'Setup - Mix Design'!$A$5:$I$504,5,0)),"")</f>
        <v/>
      </c>
      <c r="J2565" s="33">
        <f>IFERROR(IF(OR(C2565="",D2565=""),"",D2565*VLOOKUP(C2565,'Setup - Mix Design'!$A$5:$I$504,6,0)),"")</f>
        <v/>
      </c>
      <c r="K2565" s="33">
        <f>IFERROR(IF(OR(C2565="",D2565=""),"",D2565*VLOOKUP(C2565,'Setup - Mix Design'!$A$5:$I$504,7,0)),"")</f>
        <v/>
      </c>
    </row>
    <row r="2566">
      <c r="A2566" s="31" t="n"/>
      <c r="B2566" s="26" t="n"/>
      <c r="C2566" s="26" t="n"/>
      <c r="D2566" s="27" t="n"/>
      <c r="E2566" s="26" t="n"/>
      <c r="F2566" s="33">
        <f>IFERROR(IF(OR(C2566="",D2566=""),"",D2566*VLOOKUP(C2566,'Setup - Mix Design'!$A$5:$I$504,2,0)),"")</f>
        <v/>
      </c>
      <c r="G2566" s="33">
        <f>IFERROR(IF(OR(C2566="",D2566=""),"",D2566*VLOOKUP(C2566,'Setup - Mix Design'!$A$5:$I$504,3,0)),"")</f>
        <v/>
      </c>
      <c r="H2566" s="33">
        <f>IFERROR(IF(OR(C2566="",D2566=""),"",D2566*VLOOKUP(C2566,'Setup - Mix Design'!$A$5:$I$504,4,0)),"")</f>
        <v/>
      </c>
      <c r="I2566" s="33">
        <f>IFERROR(IF(OR(C2566="",D2566=""),"",D2566*VLOOKUP(C2566,'Setup - Mix Design'!$A$5:$I$504,5,0)),"")</f>
        <v/>
      </c>
      <c r="J2566" s="33">
        <f>IFERROR(IF(OR(C2566="",D2566=""),"",D2566*VLOOKUP(C2566,'Setup - Mix Design'!$A$5:$I$504,6,0)),"")</f>
        <v/>
      </c>
      <c r="K2566" s="33">
        <f>IFERROR(IF(OR(C2566="",D2566=""),"",D2566*VLOOKUP(C2566,'Setup - Mix Design'!$A$5:$I$504,7,0)),"")</f>
        <v/>
      </c>
    </row>
    <row r="2567">
      <c r="A2567" s="31" t="n"/>
      <c r="B2567" s="26" t="n"/>
      <c r="C2567" s="26" t="n"/>
      <c r="D2567" s="27" t="n"/>
      <c r="E2567" s="26" t="n"/>
      <c r="F2567" s="33">
        <f>IFERROR(IF(OR(C2567="",D2567=""),"",D2567*VLOOKUP(C2567,'Setup - Mix Design'!$A$5:$I$504,2,0)),"")</f>
        <v/>
      </c>
      <c r="G2567" s="33">
        <f>IFERROR(IF(OR(C2567="",D2567=""),"",D2567*VLOOKUP(C2567,'Setup - Mix Design'!$A$5:$I$504,3,0)),"")</f>
        <v/>
      </c>
      <c r="H2567" s="33">
        <f>IFERROR(IF(OR(C2567="",D2567=""),"",D2567*VLOOKUP(C2567,'Setup - Mix Design'!$A$5:$I$504,4,0)),"")</f>
        <v/>
      </c>
      <c r="I2567" s="33">
        <f>IFERROR(IF(OR(C2567="",D2567=""),"",D2567*VLOOKUP(C2567,'Setup - Mix Design'!$A$5:$I$504,5,0)),"")</f>
        <v/>
      </c>
      <c r="J2567" s="33">
        <f>IFERROR(IF(OR(C2567="",D2567=""),"",D2567*VLOOKUP(C2567,'Setup - Mix Design'!$A$5:$I$504,6,0)),"")</f>
        <v/>
      </c>
      <c r="K2567" s="33">
        <f>IFERROR(IF(OR(C2567="",D2567=""),"",D2567*VLOOKUP(C2567,'Setup - Mix Design'!$A$5:$I$504,7,0)),"")</f>
        <v/>
      </c>
    </row>
    <row r="2568">
      <c r="A2568" s="31" t="n"/>
      <c r="B2568" s="26" t="n"/>
      <c r="C2568" s="26" t="n"/>
      <c r="D2568" s="27" t="n"/>
      <c r="E2568" s="26" t="n"/>
      <c r="F2568" s="33">
        <f>IFERROR(IF(OR(C2568="",D2568=""),"",D2568*VLOOKUP(C2568,'Setup - Mix Design'!$A$5:$I$504,2,0)),"")</f>
        <v/>
      </c>
      <c r="G2568" s="33">
        <f>IFERROR(IF(OR(C2568="",D2568=""),"",D2568*VLOOKUP(C2568,'Setup - Mix Design'!$A$5:$I$504,3,0)),"")</f>
        <v/>
      </c>
      <c r="H2568" s="33">
        <f>IFERROR(IF(OR(C2568="",D2568=""),"",D2568*VLOOKUP(C2568,'Setup - Mix Design'!$A$5:$I$504,4,0)),"")</f>
        <v/>
      </c>
      <c r="I2568" s="33">
        <f>IFERROR(IF(OR(C2568="",D2568=""),"",D2568*VLOOKUP(C2568,'Setup - Mix Design'!$A$5:$I$504,5,0)),"")</f>
        <v/>
      </c>
      <c r="J2568" s="33">
        <f>IFERROR(IF(OR(C2568="",D2568=""),"",D2568*VLOOKUP(C2568,'Setup - Mix Design'!$A$5:$I$504,6,0)),"")</f>
        <v/>
      </c>
      <c r="K2568" s="33">
        <f>IFERROR(IF(OR(C2568="",D2568=""),"",D2568*VLOOKUP(C2568,'Setup - Mix Design'!$A$5:$I$504,7,0)),"")</f>
        <v/>
      </c>
    </row>
    <row r="2569">
      <c r="A2569" s="31" t="n"/>
      <c r="B2569" s="26" t="n"/>
      <c r="C2569" s="26" t="n"/>
      <c r="D2569" s="27" t="n"/>
      <c r="E2569" s="26" t="n"/>
      <c r="F2569" s="33">
        <f>IFERROR(IF(OR(C2569="",D2569=""),"",D2569*VLOOKUP(C2569,'Setup - Mix Design'!$A$5:$I$504,2,0)),"")</f>
        <v/>
      </c>
      <c r="G2569" s="33">
        <f>IFERROR(IF(OR(C2569="",D2569=""),"",D2569*VLOOKUP(C2569,'Setup - Mix Design'!$A$5:$I$504,3,0)),"")</f>
        <v/>
      </c>
      <c r="H2569" s="33">
        <f>IFERROR(IF(OR(C2569="",D2569=""),"",D2569*VLOOKUP(C2569,'Setup - Mix Design'!$A$5:$I$504,4,0)),"")</f>
        <v/>
      </c>
      <c r="I2569" s="33">
        <f>IFERROR(IF(OR(C2569="",D2569=""),"",D2569*VLOOKUP(C2569,'Setup - Mix Design'!$A$5:$I$504,5,0)),"")</f>
        <v/>
      </c>
      <c r="J2569" s="33">
        <f>IFERROR(IF(OR(C2569="",D2569=""),"",D2569*VLOOKUP(C2569,'Setup - Mix Design'!$A$5:$I$504,6,0)),"")</f>
        <v/>
      </c>
      <c r="K2569" s="33">
        <f>IFERROR(IF(OR(C2569="",D2569=""),"",D2569*VLOOKUP(C2569,'Setup - Mix Design'!$A$5:$I$504,7,0)),"")</f>
        <v/>
      </c>
    </row>
    <row r="2570">
      <c r="A2570" s="31" t="n"/>
      <c r="B2570" s="26" t="n"/>
      <c r="C2570" s="26" t="n"/>
      <c r="D2570" s="27" t="n"/>
      <c r="E2570" s="26" t="n"/>
      <c r="F2570" s="33">
        <f>IFERROR(IF(OR(C2570="",D2570=""),"",D2570*VLOOKUP(C2570,'Setup - Mix Design'!$A$5:$I$504,2,0)),"")</f>
        <v/>
      </c>
      <c r="G2570" s="33">
        <f>IFERROR(IF(OR(C2570="",D2570=""),"",D2570*VLOOKUP(C2570,'Setup - Mix Design'!$A$5:$I$504,3,0)),"")</f>
        <v/>
      </c>
      <c r="H2570" s="33">
        <f>IFERROR(IF(OR(C2570="",D2570=""),"",D2570*VLOOKUP(C2570,'Setup - Mix Design'!$A$5:$I$504,4,0)),"")</f>
        <v/>
      </c>
      <c r="I2570" s="33">
        <f>IFERROR(IF(OR(C2570="",D2570=""),"",D2570*VLOOKUP(C2570,'Setup - Mix Design'!$A$5:$I$504,5,0)),"")</f>
        <v/>
      </c>
      <c r="J2570" s="33">
        <f>IFERROR(IF(OR(C2570="",D2570=""),"",D2570*VLOOKUP(C2570,'Setup - Mix Design'!$A$5:$I$504,6,0)),"")</f>
        <v/>
      </c>
      <c r="K2570" s="33">
        <f>IFERROR(IF(OR(C2570="",D2570=""),"",D2570*VLOOKUP(C2570,'Setup - Mix Design'!$A$5:$I$504,7,0)),"")</f>
        <v/>
      </c>
    </row>
    <row r="2571">
      <c r="A2571" s="31" t="n"/>
      <c r="B2571" s="26" t="n"/>
      <c r="C2571" s="26" t="n"/>
      <c r="D2571" s="27" t="n"/>
      <c r="E2571" s="26" t="n"/>
      <c r="F2571" s="33">
        <f>IFERROR(IF(OR(C2571="",D2571=""),"",D2571*VLOOKUP(C2571,'Setup - Mix Design'!$A$5:$I$504,2,0)),"")</f>
        <v/>
      </c>
      <c r="G2571" s="33">
        <f>IFERROR(IF(OR(C2571="",D2571=""),"",D2571*VLOOKUP(C2571,'Setup - Mix Design'!$A$5:$I$504,3,0)),"")</f>
        <v/>
      </c>
      <c r="H2571" s="33">
        <f>IFERROR(IF(OR(C2571="",D2571=""),"",D2571*VLOOKUP(C2571,'Setup - Mix Design'!$A$5:$I$504,4,0)),"")</f>
        <v/>
      </c>
      <c r="I2571" s="33">
        <f>IFERROR(IF(OR(C2571="",D2571=""),"",D2571*VLOOKUP(C2571,'Setup - Mix Design'!$A$5:$I$504,5,0)),"")</f>
        <v/>
      </c>
      <c r="J2571" s="33">
        <f>IFERROR(IF(OR(C2571="",D2571=""),"",D2571*VLOOKUP(C2571,'Setup - Mix Design'!$A$5:$I$504,6,0)),"")</f>
        <v/>
      </c>
      <c r="K2571" s="33">
        <f>IFERROR(IF(OR(C2571="",D2571=""),"",D2571*VLOOKUP(C2571,'Setup - Mix Design'!$A$5:$I$504,7,0)),"")</f>
        <v/>
      </c>
    </row>
    <row r="2572">
      <c r="A2572" s="31" t="n"/>
      <c r="B2572" s="26" t="n"/>
      <c r="C2572" s="26" t="n"/>
      <c r="D2572" s="27" t="n"/>
      <c r="E2572" s="26" t="n"/>
      <c r="F2572" s="33">
        <f>IFERROR(IF(OR(C2572="",D2572=""),"",D2572*VLOOKUP(C2572,'Setup - Mix Design'!$A$5:$I$504,2,0)),"")</f>
        <v/>
      </c>
      <c r="G2572" s="33">
        <f>IFERROR(IF(OR(C2572="",D2572=""),"",D2572*VLOOKUP(C2572,'Setup - Mix Design'!$A$5:$I$504,3,0)),"")</f>
        <v/>
      </c>
      <c r="H2572" s="33">
        <f>IFERROR(IF(OR(C2572="",D2572=""),"",D2572*VLOOKUP(C2572,'Setup - Mix Design'!$A$5:$I$504,4,0)),"")</f>
        <v/>
      </c>
      <c r="I2572" s="33">
        <f>IFERROR(IF(OR(C2572="",D2572=""),"",D2572*VLOOKUP(C2572,'Setup - Mix Design'!$A$5:$I$504,5,0)),"")</f>
        <v/>
      </c>
      <c r="J2572" s="33">
        <f>IFERROR(IF(OR(C2572="",D2572=""),"",D2572*VLOOKUP(C2572,'Setup - Mix Design'!$A$5:$I$504,6,0)),"")</f>
        <v/>
      </c>
      <c r="K2572" s="33">
        <f>IFERROR(IF(OR(C2572="",D2572=""),"",D2572*VLOOKUP(C2572,'Setup - Mix Design'!$A$5:$I$504,7,0)),"")</f>
        <v/>
      </c>
    </row>
    <row r="2573">
      <c r="A2573" s="31" t="n"/>
      <c r="B2573" s="26" t="n"/>
      <c r="C2573" s="26" t="n"/>
      <c r="D2573" s="27" t="n"/>
      <c r="E2573" s="26" t="n"/>
      <c r="F2573" s="33">
        <f>IFERROR(IF(OR(C2573="",D2573=""),"",D2573*VLOOKUP(C2573,'Setup - Mix Design'!$A$5:$I$504,2,0)),"")</f>
        <v/>
      </c>
      <c r="G2573" s="33">
        <f>IFERROR(IF(OR(C2573="",D2573=""),"",D2573*VLOOKUP(C2573,'Setup - Mix Design'!$A$5:$I$504,3,0)),"")</f>
        <v/>
      </c>
      <c r="H2573" s="33">
        <f>IFERROR(IF(OR(C2573="",D2573=""),"",D2573*VLOOKUP(C2573,'Setup - Mix Design'!$A$5:$I$504,4,0)),"")</f>
        <v/>
      </c>
      <c r="I2573" s="33">
        <f>IFERROR(IF(OR(C2573="",D2573=""),"",D2573*VLOOKUP(C2573,'Setup - Mix Design'!$A$5:$I$504,5,0)),"")</f>
        <v/>
      </c>
      <c r="J2573" s="33">
        <f>IFERROR(IF(OR(C2573="",D2573=""),"",D2573*VLOOKUP(C2573,'Setup - Mix Design'!$A$5:$I$504,6,0)),"")</f>
        <v/>
      </c>
      <c r="K2573" s="33">
        <f>IFERROR(IF(OR(C2573="",D2573=""),"",D2573*VLOOKUP(C2573,'Setup - Mix Design'!$A$5:$I$504,7,0)),"")</f>
        <v/>
      </c>
    </row>
    <row r="2574">
      <c r="A2574" s="31" t="n"/>
      <c r="B2574" s="26" t="n"/>
      <c r="C2574" s="26" t="n"/>
      <c r="D2574" s="27" t="n"/>
      <c r="E2574" s="26" t="n"/>
      <c r="F2574" s="33">
        <f>IFERROR(IF(OR(C2574="",D2574=""),"",D2574*VLOOKUP(C2574,'Setup - Mix Design'!$A$5:$I$504,2,0)),"")</f>
        <v/>
      </c>
      <c r="G2574" s="33">
        <f>IFERROR(IF(OR(C2574="",D2574=""),"",D2574*VLOOKUP(C2574,'Setup - Mix Design'!$A$5:$I$504,3,0)),"")</f>
        <v/>
      </c>
      <c r="H2574" s="33">
        <f>IFERROR(IF(OR(C2574="",D2574=""),"",D2574*VLOOKUP(C2574,'Setup - Mix Design'!$A$5:$I$504,4,0)),"")</f>
        <v/>
      </c>
      <c r="I2574" s="33">
        <f>IFERROR(IF(OR(C2574="",D2574=""),"",D2574*VLOOKUP(C2574,'Setup - Mix Design'!$A$5:$I$504,5,0)),"")</f>
        <v/>
      </c>
      <c r="J2574" s="33">
        <f>IFERROR(IF(OR(C2574="",D2574=""),"",D2574*VLOOKUP(C2574,'Setup - Mix Design'!$A$5:$I$504,6,0)),"")</f>
        <v/>
      </c>
      <c r="K2574" s="33">
        <f>IFERROR(IF(OR(C2574="",D2574=""),"",D2574*VLOOKUP(C2574,'Setup - Mix Design'!$A$5:$I$504,7,0)),"")</f>
        <v/>
      </c>
    </row>
    <row r="2575">
      <c r="A2575" s="31" t="n"/>
      <c r="B2575" s="26" t="n"/>
      <c r="C2575" s="26" t="n"/>
      <c r="D2575" s="27" t="n"/>
      <c r="E2575" s="26" t="n"/>
      <c r="F2575" s="33">
        <f>IFERROR(IF(OR(C2575="",D2575=""),"",D2575*VLOOKUP(C2575,'Setup - Mix Design'!$A$5:$I$504,2,0)),"")</f>
        <v/>
      </c>
      <c r="G2575" s="33">
        <f>IFERROR(IF(OR(C2575="",D2575=""),"",D2575*VLOOKUP(C2575,'Setup - Mix Design'!$A$5:$I$504,3,0)),"")</f>
        <v/>
      </c>
      <c r="H2575" s="33">
        <f>IFERROR(IF(OR(C2575="",D2575=""),"",D2575*VLOOKUP(C2575,'Setup - Mix Design'!$A$5:$I$504,4,0)),"")</f>
        <v/>
      </c>
      <c r="I2575" s="33">
        <f>IFERROR(IF(OR(C2575="",D2575=""),"",D2575*VLOOKUP(C2575,'Setup - Mix Design'!$A$5:$I$504,5,0)),"")</f>
        <v/>
      </c>
      <c r="J2575" s="33">
        <f>IFERROR(IF(OR(C2575="",D2575=""),"",D2575*VLOOKUP(C2575,'Setup - Mix Design'!$A$5:$I$504,6,0)),"")</f>
        <v/>
      </c>
      <c r="K2575" s="33">
        <f>IFERROR(IF(OR(C2575="",D2575=""),"",D2575*VLOOKUP(C2575,'Setup - Mix Design'!$A$5:$I$504,7,0)),"")</f>
        <v/>
      </c>
    </row>
    <row r="2576">
      <c r="A2576" s="31" t="n"/>
      <c r="B2576" s="26" t="n"/>
      <c r="C2576" s="26" t="n"/>
      <c r="D2576" s="27" t="n"/>
      <c r="E2576" s="26" t="n"/>
      <c r="F2576" s="33">
        <f>IFERROR(IF(OR(C2576="",D2576=""),"",D2576*VLOOKUP(C2576,'Setup - Mix Design'!$A$5:$I$504,2,0)),"")</f>
        <v/>
      </c>
      <c r="G2576" s="33">
        <f>IFERROR(IF(OR(C2576="",D2576=""),"",D2576*VLOOKUP(C2576,'Setup - Mix Design'!$A$5:$I$504,3,0)),"")</f>
        <v/>
      </c>
      <c r="H2576" s="33">
        <f>IFERROR(IF(OR(C2576="",D2576=""),"",D2576*VLOOKUP(C2576,'Setup - Mix Design'!$A$5:$I$504,4,0)),"")</f>
        <v/>
      </c>
      <c r="I2576" s="33">
        <f>IFERROR(IF(OR(C2576="",D2576=""),"",D2576*VLOOKUP(C2576,'Setup - Mix Design'!$A$5:$I$504,5,0)),"")</f>
        <v/>
      </c>
      <c r="J2576" s="33">
        <f>IFERROR(IF(OR(C2576="",D2576=""),"",D2576*VLOOKUP(C2576,'Setup - Mix Design'!$A$5:$I$504,6,0)),"")</f>
        <v/>
      </c>
      <c r="K2576" s="33">
        <f>IFERROR(IF(OR(C2576="",D2576=""),"",D2576*VLOOKUP(C2576,'Setup - Mix Design'!$A$5:$I$504,7,0)),"")</f>
        <v/>
      </c>
    </row>
    <row r="2577">
      <c r="A2577" s="31" t="n"/>
      <c r="B2577" s="26" t="n"/>
      <c r="C2577" s="26" t="n"/>
      <c r="D2577" s="27" t="n"/>
      <c r="E2577" s="26" t="n"/>
      <c r="F2577" s="33">
        <f>IFERROR(IF(OR(C2577="",D2577=""),"",D2577*VLOOKUP(C2577,'Setup - Mix Design'!$A$5:$I$504,2,0)),"")</f>
        <v/>
      </c>
      <c r="G2577" s="33">
        <f>IFERROR(IF(OR(C2577="",D2577=""),"",D2577*VLOOKUP(C2577,'Setup - Mix Design'!$A$5:$I$504,3,0)),"")</f>
        <v/>
      </c>
      <c r="H2577" s="33">
        <f>IFERROR(IF(OR(C2577="",D2577=""),"",D2577*VLOOKUP(C2577,'Setup - Mix Design'!$A$5:$I$504,4,0)),"")</f>
        <v/>
      </c>
      <c r="I2577" s="33">
        <f>IFERROR(IF(OR(C2577="",D2577=""),"",D2577*VLOOKUP(C2577,'Setup - Mix Design'!$A$5:$I$504,5,0)),"")</f>
        <v/>
      </c>
      <c r="J2577" s="33">
        <f>IFERROR(IF(OR(C2577="",D2577=""),"",D2577*VLOOKUP(C2577,'Setup - Mix Design'!$A$5:$I$504,6,0)),"")</f>
        <v/>
      </c>
      <c r="K2577" s="33">
        <f>IFERROR(IF(OR(C2577="",D2577=""),"",D2577*VLOOKUP(C2577,'Setup - Mix Design'!$A$5:$I$504,7,0)),"")</f>
        <v/>
      </c>
    </row>
    <row r="2578">
      <c r="A2578" s="31" t="n"/>
      <c r="B2578" s="26" t="n"/>
      <c r="C2578" s="26" t="n"/>
      <c r="D2578" s="27" t="n"/>
      <c r="E2578" s="26" t="n"/>
      <c r="F2578" s="33">
        <f>IFERROR(IF(OR(C2578="",D2578=""),"",D2578*VLOOKUP(C2578,'Setup - Mix Design'!$A$5:$I$504,2,0)),"")</f>
        <v/>
      </c>
      <c r="G2578" s="33">
        <f>IFERROR(IF(OR(C2578="",D2578=""),"",D2578*VLOOKUP(C2578,'Setup - Mix Design'!$A$5:$I$504,3,0)),"")</f>
        <v/>
      </c>
      <c r="H2578" s="33">
        <f>IFERROR(IF(OR(C2578="",D2578=""),"",D2578*VLOOKUP(C2578,'Setup - Mix Design'!$A$5:$I$504,4,0)),"")</f>
        <v/>
      </c>
      <c r="I2578" s="33">
        <f>IFERROR(IF(OR(C2578="",D2578=""),"",D2578*VLOOKUP(C2578,'Setup - Mix Design'!$A$5:$I$504,5,0)),"")</f>
        <v/>
      </c>
      <c r="J2578" s="33">
        <f>IFERROR(IF(OR(C2578="",D2578=""),"",D2578*VLOOKUP(C2578,'Setup - Mix Design'!$A$5:$I$504,6,0)),"")</f>
        <v/>
      </c>
      <c r="K2578" s="33">
        <f>IFERROR(IF(OR(C2578="",D2578=""),"",D2578*VLOOKUP(C2578,'Setup - Mix Design'!$A$5:$I$504,7,0)),"")</f>
        <v/>
      </c>
    </row>
    <row r="2579">
      <c r="A2579" s="31" t="n"/>
      <c r="B2579" s="26" t="n"/>
      <c r="C2579" s="26" t="n"/>
      <c r="D2579" s="27" t="n"/>
      <c r="E2579" s="26" t="n"/>
      <c r="F2579" s="33">
        <f>IFERROR(IF(OR(C2579="",D2579=""),"",D2579*VLOOKUP(C2579,'Setup - Mix Design'!$A$5:$I$504,2,0)),"")</f>
        <v/>
      </c>
      <c r="G2579" s="33">
        <f>IFERROR(IF(OR(C2579="",D2579=""),"",D2579*VLOOKUP(C2579,'Setup - Mix Design'!$A$5:$I$504,3,0)),"")</f>
        <v/>
      </c>
      <c r="H2579" s="33">
        <f>IFERROR(IF(OR(C2579="",D2579=""),"",D2579*VLOOKUP(C2579,'Setup - Mix Design'!$A$5:$I$504,4,0)),"")</f>
        <v/>
      </c>
      <c r="I2579" s="33">
        <f>IFERROR(IF(OR(C2579="",D2579=""),"",D2579*VLOOKUP(C2579,'Setup - Mix Design'!$A$5:$I$504,5,0)),"")</f>
        <v/>
      </c>
      <c r="J2579" s="33">
        <f>IFERROR(IF(OR(C2579="",D2579=""),"",D2579*VLOOKUP(C2579,'Setup - Mix Design'!$A$5:$I$504,6,0)),"")</f>
        <v/>
      </c>
      <c r="K2579" s="33">
        <f>IFERROR(IF(OR(C2579="",D2579=""),"",D2579*VLOOKUP(C2579,'Setup - Mix Design'!$A$5:$I$504,7,0)),"")</f>
        <v/>
      </c>
    </row>
    <row r="2580">
      <c r="A2580" s="31" t="n"/>
      <c r="B2580" s="26" t="n"/>
      <c r="C2580" s="26" t="n"/>
      <c r="D2580" s="27" t="n"/>
      <c r="E2580" s="26" t="n"/>
      <c r="F2580" s="33">
        <f>IFERROR(IF(OR(C2580="",D2580=""),"",D2580*VLOOKUP(C2580,'Setup - Mix Design'!$A$5:$I$504,2,0)),"")</f>
        <v/>
      </c>
      <c r="G2580" s="33">
        <f>IFERROR(IF(OR(C2580="",D2580=""),"",D2580*VLOOKUP(C2580,'Setup - Mix Design'!$A$5:$I$504,3,0)),"")</f>
        <v/>
      </c>
      <c r="H2580" s="33">
        <f>IFERROR(IF(OR(C2580="",D2580=""),"",D2580*VLOOKUP(C2580,'Setup - Mix Design'!$A$5:$I$504,4,0)),"")</f>
        <v/>
      </c>
      <c r="I2580" s="33">
        <f>IFERROR(IF(OR(C2580="",D2580=""),"",D2580*VLOOKUP(C2580,'Setup - Mix Design'!$A$5:$I$504,5,0)),"")</f>
        <v/>
      </c>
      <c r="J2580" s="33">
        <f>IFERROR(IF(OR(C2580="",D2580=""),"",D2580*VLOOKUP(C2580,'Setup - Mix Design'!$A$5:$I$504,6,0)),"")</f>
        <v/>
      </c>
      <c r="K2580" s="33">
        <f>IFERROR(IF(OR(C2580="",D2580=""),"",D2580*VLOOKUP(C2580,'Setup - Mix Design'!$A$5:$I$504,7,0)),"")</f>
        <v/>
      </c>
    </row>
    <row r="2581">
      <c r="A2581" s="31" t="n"/>
      <c r="B2581" s="26" t="n"/>
      <c r="C2581" s="26" t="n"/>
      <c r="D2581" s="27" t="n"/>
      <c r="E2581" s="26" t="n"/>
      <c r="F2581" s="33">
        <f>IFERROR(IF(OR(C2581="",D2581=""),"",D2581*VLOOKUP(C2581,'Setup - Mix Design'!$A$5:$I$504,2,0)),"")</f>
        <v/>
      </c>
      <c r="G2581" s="33">
        <f>IFERROR(IF(OR(C2581="",D2581=""),"",D2581*VLOOKUP(C2581,'Setup - Mix Design'!$A$5:$I$504,3,0)),"")</f>
        <v/>
      </c>
      <c r="H2581" s="33">
        <f>IFERROR(IF(OR(C2581="",D2581=""),"",D2581*VLOOKUP(C2581,'Setup - Mix Design'!$A$5:$I$504,4,0)),"")</f>
        <v/>
      </c>
      <c r="I2581" s="33">
        <f>IFERROR(IF(OR(C2581="",D2581=""),"",D2581*VLOOKUP(C2581,'Setup - Mix Design'!$A$5:$I$504,5,0)),"")</f>
        <v/>
      </c>
      <c r="J2581" s="33">
        <f>IFERROR(IF(OR(C2581="",D2581=""),"",D2581*VLOOKUP(C2581,'Setup - Mix Design'!$A$5:$I$504,6,0)),"")</f>
        <v/>
      </c>
      <c r="K2581" s="33">
        <f>IFERROR(IF(OR(C2581="",D2581=""),"",D2581*VLOOKUP(C2581,'Setup - Mix Design'!$A$5:$I$504,7,0)),"")</f>
        <v/>
      </c>
    </row>
    <row r="2582">
      <c r="A2582" s="31" t="n"/>
      <c r="B2582" s="26" t="n"/>
      <c r="C2582" s="26" t="n"/>
      <c r="D2582" s="27" t="n"/>
      <c r="E2582" s="26" t="n"/>
      <c r="F2582" s="33">
        <f>IFERROR(IF(OR(C2582="",D2582=""),"",D2582*VLOOKUP(C2582,'Setup - Mix Design'!$A$5:$I$504,2,0)),"")</f>
        <v/>
      </c>
      <c r="G2582" s="33">
        <f>IFERROR(IF(OR(C2582="",D2582=""),"",D2582*VLOOKUP(C2582,'Setup - Mix Design'!$A$5:$I$504,3,0)),"")</f>
        <v/>
      </c>
      <c r="H2582" s="33">
        <f>IFERROR(IF(OR(C2582="",D2582=""),"",D2582*VLOOKUP(C2582,'Setup - Mix Design'!$A$5:$I$504,4,0)),"")</f>
        <v/>
      </c>
      <c r="I2582" s="33">
        <f>IFERROR(IF(OR(C2582="",D2582=""),"",D2582*VLOOKUP(C2582,'Setup - Mix Design'!$A$5:$I$504,5,0)),"")</f>
        <v/>
      </c>
      <c r="J2582" s="33">
        <f>IFERROR(IF(OR(C2582="",D2582=""),"",D2582*VLOOKUP(C2582,'Setup - Mix Design'!$A$5:$I$504,6,0)),"")</f>
        <v/>
      </c>
      <c r="K2582" s="33">
        <f>IFERROR(IF(OR(C2582="",D2582=""),"",D2582*VLOOKUP(C2582,'Setup - Mix Design'!$A$5:$I$504,7,0)),"")</f>
        <v/>
      </c>
    </row>
    <row r="2583">
      <c r="A2583" s="31" t="n"/>
      <c r="B2583" s="26" t="n"/>
      <c r="C2583" s="26" t="n"/>
      <c r="D2583" s="27" t="n"/>
      <c r="E2583" s="26" t="n"/>
      <c r="F2583" s="33">
        <f>IFERROR(IF(OR(C2583="",D2583=""),"",D2583*VLOOKUP(C2583,'Setup - Mix Design'!$A$5:$I$504,2,0)),"")</f>
        <v/>
      </c>
      <c r="G2583" s="33">
        <f>IFERROR(IF(OR(C2583="",D2583=""),"",D2583*VLOOKUP(C2583,'Setup - Mix Design'!$A$5:$I$504,3,0)),"")</f>
        <v/>
      </c>
      <c r="H2583" s="33">
        <f>IFERROR(IF(OR(C2583="",D2583=""),"",D2583*VLOOKUP(C2583,'Setup - Mix Design'!$A$5:$I$504,4,0)),"")</f>
        <v/>
      </c>
      <c r="I2583" s="33">
        <f>IFERROR(IF(OR(C2583="",D2583=""),"",D2583*VLOOKUP(C2583,'Setup - Mix Design'!$A$5:$I$504,5,0)),"")</f>
        <v/>
      </c>
      <c r="J2583" s="33">
        <f>IFERROR(IF(OR(C2583="",D2583=""),"",D2583*VLOOKUP(C2583,'Setup - Mix Design'!$A$5:$I$504,6,0)),"")</f>
        <v/>
      </c>
      <c r="K2583" s="33">
        <f>IFERROR(IF(OR(C2583="",D2583=""),"",D2583*VLOOKUP(C2583,'Setup - Mix Design'!$A$5:$I$504,7,0)),"")</f>
        <v/>
      </c>
    </row>
    <row r="2584">
      <c r="A2584" s="31" t="n"/>
      <c r="B2584" s="26" t="n"/>
      <c r="C2584" s="26" t="n"/>
      <c r="D2584" s="27" t="n"/>
      <c r="E2584" s="26" t="n"/>
      <c r="F2584" s="33">
        <f>IFERROR(IF(OR(C2584="",D2584=""),"",D2584*VLOOKUP(C2584,'Setup - Mix Design'!$A$5:$I$504,2,0)),"")</f>
        <v/>
      </c>
      <c r="G2584" s="33">
        <f>IFERROR(IF(OR(C2584="",D2584=""),"",D2584*VLOOKUP(C2584,'Setup - Mix Design'!$A$5:$I$504,3,0)),"")</f>
        <v/>
      </c>
      <c r="H2584" s="33">
        <f>IFERROR(IF(OR(C2584="",D2584=""),"",D2584*VLOOKUP(C2584,'Setup - Mix Design'!$A$5:$I$504,4,0)),"")</f>
        <v/>
      </c>
      <c r="I2584" s="33">
        <f>IFERROR(IF(OR(C2584="",D2584=""),"",D2584*VLOOKUP(C2584,'Setup - Mix Design'!$A$5:$I$504,5,0)),"")</f>
        <v/>
      </c>
      <c r="J2584" s="33">
        <f>IFERROR(IF(OR(C2584="",D2584=""),"",D2584*VLOOKUP(C2584,'Setup - Mix Design'!$A$5:$I$504,6,0)),"")</f>
        <v/>
      </c>
      <c r="K2584" s="33">
        <f>IFERROR(IF(OR(C2584="",D2584=""),"",D2584*VLOOKUP(C2584,'Setup - Mix Design'!$A$5:$I$504,7,0)),"")</f>
        <v/>
      </c>
    </row>
    <row r="2585">
      <c r="A2585" s="31" t="n"/>
      <c r="B2585" s="26" t="n"/>
      <c r="C2585" s="26" t="n"/>
      <c r="D2585" s="27" t="n"/>
      <c r="E2585" s="26" t="n"/>
      <c r="F2585" s="33">
        <f>IFERROR(IF(OR(C2585="",D2585=""),"",D2585*VLOOKUP(C2585,'Setup - Mix Design'!$A$5:$I$504,2,0)),"")</f>
        <v/>
      </c>
      <c r="G2585" s="33">
        <f>IFERROR(IF(OR(C2585="",D2585=""),"",D2585*VLOOKUP(C2585,'Setup - Mix Design'!$A$5:$I$504,3,0)),"")</f>
        <v/>
      </c>
      <c r="H2585" s="33">
        <f>IFERROR(IF(OR(C2585="",D2585=""),"",D2585*VLOOKUP(C2585,'Setup - Mix Design'!$A$5:$I$504,4,0)),"")</f>
        <v/>
      </c>
      <c r="I2585" s="33">
        <f>IFERROR(IF(OR(C2585="",D2585=""),"",D2585*VLOOKUP(C2585,'Setup - Mix Design'!$A$5:$I$504,5,0)),"")</f>
        <v/>
      </c>
      <c r="J2585" s="33">
        <f>IFERROR(IF(OR(C2585="",D2585=""),"",D2585*VLOOKUP(C2585,'Setup - Mix Design'!$A$5:$I$504,6,0)),"")</f>
        <v/>
      </c>
      <c r="K2585" s="33">
        <f>IFERROR(IF(OR(C2585="",D2585=""),"",D2585*VLOOKUP(C2585,'Setup - Mix Design'!$A$5:$I$504,7,0)),"")</f>
        <v/>
      </c>
    </row>
    <row r="2586">
      <c r="A2586" s="31" t="n"/>
      <c r="B2586" s="26" t="n"/>
      <c r="C2586" s="26" t="n"/>
      <c r="D2586" s="27" t="n"/>
      <c r="E2586" s="26" t="n"/>
      <c r="F2586" s="33">
        <f>IFERROR(IF(OR(C2586="",D2586=""),"",D2586*VLOOKUP(C2586,'Setup - Mix Design'!$A$5:$I$504,2,0)),"")</f>
        <v/>
      </c>
      <c r="G2586" s="33">
        <f>IFERROR(IF(OR(C2586="",D2586=""),"",D2586*VLOOKUP(C2586,'Setup - Mix Design'!$A$5:$I$504,3,0)),"")</f>
        <v/>
      </c>
      <c r="H2586" s="33">
        <f>IFERROR(IF(OR(C2586="",D2586=""),"",D2586*VLOOKUP(C2586,'Setup - Mix Design'!$A$5:$I$504,4,0)),"")</f>
        <v/>
      </c>
      <c r="I2586" s="33">
        <f>IFERROR(IF(OR(C2586="",D2586=""),"",D2586*VLOOKUP(C2586,'Setup - Mix Design'!$A$5:$I$504,5,0)),"")</f>
        <v/>
      </c>
      <c r="J2586" s="33">
        <f>IFERROR(IF(OR(C2586="",D2586=""),"",D2586*VLOOKUP(C2586,'Setup - Mix Design'!$A$5:$I$504,6,0)),"")</f>
        <v/>
      </c>
      <c r="K2586" s="33">
        <f>IFERROR(IF(OR(C2586="",D2586=""),"",D2586*VLOOKUP(C2586,'Setup - Mix Design'!$A$5:$I$504,7,0)),"")</f>
        <v/>
      </c>
    </row>
    <row r="2587">
      <c r="A2587" s="31" t="n"/>
      <c r="B2587" s="26" t="n"/>
      <c r="C2587" s="26" t="n"/>
      <c r="D2587" s="27" t="n"/>
      <c r="E2587" s="26" t="n"/>
      <c r="F2587" s="33">
        <f>IFERROR(IF(OR(C2587="",D2587=""),"",D2587*VLOOKUP(C2587,'Setup - Mix Design'!$A$5:$I$504,2,0)),"")</f>
        <v/>
      </c>
      <c r="G2587" s="33">
        <f>IFERROR(IF(OR(C2587="",D2587=""),"",D2587*VLOOKUP(C2587,'Setup - Mix Design'!$A$5:$I$504,3,0)),"")</f>
        <v/>
      </c>
      <c r="H2587" s="33">
        <f>IFERROR(IF(OR(C2587="",D2587=""),"",D2587*VLOOKUP(C2587,'Setup - Mix Design'!$A$5:$I$504,4,0)),"")</f>
        <v/>
      </c>
      <c r="I2587" s="33">
        <f>IFERROR(IF(OR(C2587="",D2587=""),"",D2587*VLOOKUP(C2587,'Setup - Mix Design'!$A$5:$I$504,5,0)),"")</f>
        <v/>
      </c>
      <c r="J2587" s="33">
        <f>IFERROR(IF(OR(C2587="",D2587=""),"",D2587*VLOOKUP(C2587,'Setup - Mix Design'!$A$5:$I$504,6,0)),"")</f>
        <v/>
      </c>
      <c r="K2587" s="33">
        <f>IFERROR(IF(OR(C2587="",D2587=""),"",D2587*VLOOKUP(C2587,'Setup - Mix Design'!$A$5:$I$504,7,0)),"")</f>
        <v/>
      </c>
    </row>
    <row r="2588">
      <c r="A2588" s="31" t="n"/>
      <c r="B2588" s="26" t="n"/>
      <c r="C2588" s="26" t="n"/>
      <c r="D2588" s="27" t="n"/>
      <c r="E2588" s="26" t="n"/>
      <c r="F2588" s="33">
        <f>IFERROR(IF(OR(C2588="",D2588=""),"",D2588*VLOOKUP(C2588,'Setup - Mix Design'!$A$5:$I$504,2,0)),"")</f>
        <v/>
      </c>
      <c r="G2588" s="33">
        <f>IFERROR(IF(OR(C2588="",D2588=""),"",D2588*VLOOKUP(C2588,'Setup - Mix Design'!$A$5:$I$504,3,0)),"")</f>
        <v/>
      </c>
      <c r="H2588" s="33">
        <f>IFERROR(IF(OR(C2588="",D2588=""),"",D2588*VLOOKUP(C2588,'Setup - Mix Design'!$A$5:$I$504,4,0)),"")</f>
        <v/>
      </c>
      <c r="I2588" s="33">
        <f>IFERROR(IF(OR(C2588="",D2588=""),"",D2588*VLOOKUP(C2588,'Setup - Mix Design'!$A$5:$I$504,5,0)),"")</f>
        <v/>
      </c>
      <c r="J2588" s="33">
        <f>IFERROR(IF(OR(C2588="",D2588=""),"",D2588*VLOOKUP(C2588,'Setup - Mix Design'!$A$5:$I$504,6,0)),"")</f>
        <v/>
      </c>
      <c r="K2588" s="33">
        <f>IFERROR(IF(OR(C2588="",D2588=""),"",D2588*VLOOKUP(C2588,'Setup - Mix Design'!$A$5:$I$504,7,0)),"")</f>
        <v/>
      </c>
    </row>
    <row r="2589">
      <c r="A2589" s="31" t="n"/>
      <c r="B2589" s="26" t="n"/>
      <c r="C2589" s="26" t="n"/>
      <c r="D2589" s="27" t="n"/>
      <c r="E2589" s="26" t="n"/>
      <c r="F2589" s="33">
        <f>IFERROR(IF(OR(C2589="",D2589=""),"",D2589*VLOOKUP(C2589,'Setup - Mix Design'!$A$5:$I$504,2,0)),"")</f>
        <v/>
      </c>
      <c r="G2589" s="33">
        <f>IFERROR(IF(OR(C2589="",D2589=""),"",D2589*VLOOKUP(C2589,'Setup - Mix Design'!$A$5:$I$504,3,0)),"")</f>
        <v/>
      </c>
      <c r="H2589" s="33">
        <f>IFERROR(IF(OR(C2589="",D2589=""),"",D2589*VLOOKUP(C2589,'Setup - Mix Design'!$A$5:$I$504,4,0)),"")</f>
        <v/>
      </c>
      <c r="I2589" s="33">
        <f>IFERROR(IF(OR(C2589="",D2589=""),"",D2589*VLOOKUP(C2589,'Setup - Mix Design'!$A$5:$I$504,5,0)),"")</f>
        <v/>
      </c>
      <c r="J2589" s="33">
        <f>IFERROR(IF(OR(C2589="",D2589=""),"",D2589*VLOOKUP(C2589,'Setup - Mix Design'!$A$5:$I$504,6,0)),"")</f>
        <v/>
      </c>
      <c r="K2589" s="33">
        <f>IFERROR(IF(OR(C2589="",D2589=""),"",D2589*VLOOKUP(C2589,'Setup - Mix Design'!$A$5:$I$504,7,0)),"")</f>
        <v/>
      </c>
    </row>
    <row r="2590">
      <c r="A2590" s="31" t="n"/>
      <c r="B2590" s="26" t="n"/>
      <c r="C2590" s="26" t="n"/>
      <c r="D2590" s="27" t="n"/>
      <c r="E2590" s="26" t="n"/>
      <c r="F2590" s="33">
        <f>IFERROR(IF(OR(C2590="",D2590=""),"",D2590*VLOOKUP(C2590,'Setup - Mix Design'!$A$5:$I$504,2,0)),"")</f>
        <v/>
      </c>
      <c r="G2590" s="33">
        <f>IFERROR(IF(OR(C2590="",D2590=""),"",D2590*VLOOKUP(C2590,'Setup - Mix Design'!$A$5:$I$504,3,0)),"")</f>
        <v/>
      </c>
      <c r="H2590" s="33">
        <f>IFERROR(IF(OR(C2590="",D2590=""),"",D2590*VLOOKUP(C2590,'Setup - Mix Design'!$A$5:$I$504,4,0)),"")</f>
        <v/>
      </c>
      <c r="I2590" s="33">
        <f>IFERROR(IF(OR(C2590="",D2590=""),"",D2590*VLOOKUP(C2590,'Setup - Mix Design'!$A$5:$I$504,5,0)),"")</f>
        <v/>
      </c>
      <c r="J2590" s="33">
        <f>IFERROR(IF(OR(C2590="",D2590=""),"",D2590*VLOOKUP(C2590,'Setup - Mix Design'!$A$5:$I$504,6,0)),"")</f>
        <v/>
      </c>
      <c r="K2590" s="33">
        <f>IFERROR(IF(OR(C2590="",D2590=""),"",D2590*VLOOKUP(C2590,'Setup - Mix Design'!$A$5:$I$504,7,0)),"")</f>
        <v/>
      </c>
    </row>
    <row r="2591">
      <c r="A2591" s="31" t="n"/>
      <c r="B2591" s="26" t="n"/>
      <c r="C2591" s="26" t="n"/>
      <c r="D2591" s="27" t="n"/>
      <c r="E2591" s="26" t="n"/>
      <c r="F2591" s="33">
        <f>IFERROR(IF(OR(C2591="",D2591=""),"",D2591*VLOOKUP(C2591,'Setup - Mix Design'!$A$5:$I$504,2,0)),"")</f>
        <v/>
      </c>
      <c r="G2591" s="33">
        <f>IFERROR(IF(OR(C2591="",D2591=""),"",D2591*VLOOKUP(C2591,'Setup - Mix Design'!$A$5:$I$504,3,0)),"")</f>
        <v/>
      </c>
      <c r="H2591" s="33">
        <f>IFERROR(IF(OR(C2591="",D2591=""),"",D2591*VLOOKUP(C2591,'Setup - Mix Design'!$A$5:$I$504,4,0)),"")</f>
        <v/>
      </c>
      <c r="I2591" s="33">
        <f>IFERROR(IF(OR(C2591="",D2591=""),"",D2591*VLOOKUP(C2591,'Setup - Mix Design'!$A$5:$I$504,5,0)),"")</f>
        <v/>
      </c>
      <c r="J2591" s="33">
        <f>IFERROR(IF(OR(C2591="",D2591=""),"",D2591*VLOOKUP(C2591,'Setup - Mix Design'!$A$5:$I$504,6,0)),"")</f>
        <v/>
      </c>
      <c r="K2591" s="33">
        <f>IFERROR(IF(OR(C2591="",D2591=""),"",D2591*VLOOKUP(C2591,'Setup - Mix Design'!$A$5:$I$504,7,0)),"")</f>
        <v/>
      </c>
    </row>
    <row r="2592">
      <c r="A2592" s="31" t="n"/>
      <c r="B2592" s="26" t="n"/>
      <c r="C2592" s="26" t="n"/>
      <c r="D2592" s="27" t="n"/>
      <c r="E2592" s="26" t="n"/>
      <c r="F2592" s="33">
        <f>IFERROR(IF(OR(C2592="",D2592=""),"",D2592*VLOOKUP(C2592,'Setup - Mix Design'!$A$5:$I$504,2,0)),"")</f>
        <v/>
      </c>
      <c r="G2592" s="33">
        <f>IFERROR(IF(OR(C2592="",D2592=""),"",D2592*VLOOKUP(C2592,'Setup - Mix Design'!$A$5:$I$504,3,0)),"")</f>
        <v/>
      </c>
      <c r="H2592" s="33">
        <f>IFERROR(IF(OR(C2592="",D2592=""),"",D2592*VLOOKUP(C2592,'Setup - Mix Design'!$A$5:$I$504,4,0)),"")</f>
        <v/>
      </c>
      <c r="I2592" s="33">
        <f>IFERROR(IF(OR(C2592="",D2592=""),"",D2592*VLOOKUP(C2592,'Setup - Mix Design'!$A$5:$I$504,5,0)),"")</f>
        <v/>
      </c>
      <c r="J2592" s="33">
        <f>IFERROR(IF(OR(C2592="",D2592=""),"",D2592*VLOOKUP(C2592,'Setup - Mix Design'!$A$5:$I$504,6,0)),"")</f>
        <v/>
      </c>
      <c r="K2592" s="33">
        <f>IFERROR(IF(OR(C2592="",D2592=""),"",D2592*VLOOKUP(C2592,'Setup - Mix Design'!$A$5:$I$504,7,0)),"")</f>
        <v/>
      </c>
    </row>
    <row r="2593">
      <c r="A2593" s="31" t="n"/>
      <c r="B2593" s="26" t="n"/>
      <c r="C2593" s="26" t="n"/>
      <c r="D2593" s="27" t="n"/>
      <c r="E2593" s="26" t="n"/>
      <c r="F2593" s="33">
        <f>IFERROR(IF(OR(C2593="",D2593=""),"",D2593*VLOOKUP(C2593,'Setup - Mix Design'!$A$5:$I$504,2,0)),"")</f>
        <v/>
      </c>
      <c r="G2593" s="33">
        <f>IFERROR(IF(OR(C2593="",D2593=""),"",D2593*VLOOKUP(C2593,'Setup - Mix Design'!$A$5:$I$504,3,0)),"")</f>
        <v/>
      </c>
      <c r="H2593" s="33">
        <f>IFERROR(IF(OR(C2593="",D2593=""),"",D2593*VLOOKUP(C2593,'Setup - Mix Design'!$A$5:$I$504,4,0)),"")</f>
        <v/>
      </c>
      <c r="I2593" s="33">
        <f>IFERROR(IF(OR(C2593="",D2593=""),"",D2593*VLOOKUP(C2593,'Setup - Mix Design'!$A$5:$I$504,5,0)),"")</f>
        <v/>
      </c>
      <c r="J2593" s="33">
        <f>IFERROR(IF(OR(C2593="",D2593=""),"",D2593*VLOOKUP(C2593,'Setup - Mix Design'!$A$5:$I$504,6,0)),"")</f>
        <v/>
      </c>
      <c r="K2593" s="33">
        <f>IFERROR(IF(OR(C2593="",D2593=""),"",D2593*VLOOKUP(C2593,'Setup - Mix Design'!$A$5:$I$504,7,0)),"")</f>
        <v/>
      </c>
    </row>
    <row r="2594">
      <c r="A2594" s="31" t="n"/>
      <c r="B2594" s="26" t="n"/>
      <c r="C2594" s="26" t="n"/>
      <c r="D2594" s="27" t="n"/>
      <c r="E2594" s="26" t="n"/>
      <c r="F2594" s="33">
        <f>IFERROR(IF(OR(C2594="",D2594=""),"",D2594*VLOOKUP(C2594,'Setup - Mix Design'!$A$5:$I$504,2,0)),"")</f>
        <v/>
      </c>
      <c r="G2594" s="33">
        <f>IFERROR(IF(OR(C2594="",D2594=""),"",D2594*VLOOKUP(C2594,'Setup - Mix Design'!$A$5:$I$504,3,0)),"")</f>
        <v/>
      </c>
      <c r="H2594" s="33">
        <f>IFERROR(IF(OR(C2594="",D2594=""),"",D2594*VLOOKUP(C2594,'Setup - Mix Design'!$A$5:$I$504,4,0)),"")</f>
        <v/>
      </c>
      <c r="I2594" s="33">
        <f>IFERROR(IF(OR(C2594="",D2594=""),"",D2594*VLOOKUP(C2594,'Setup - Mix Design'!$A$5:$I$504,5,0)),"")</f>
        <v/>
      </c>
      <c r="J2594" s="33">
        <f>IFERROR(IF(OR(C2594="",D2594=""),"",D2594*VLOOKUP(C2594,'Setup - Mix Design'!$A$5:$I$504,6,0)),"")</f>
        <v/>
      </c>
      <c r="K2594" s="33">
        <f>IFERROR(IF(OR(C2594="",D2594=""),"",D2594*VLOOKUP(C2594,'Setup - Mix Design'!$A$5:$I$504,7,0)),"")</f>
        <v/>
      </c>
    </row>
    <row r="2595">
      <c r="A2595" s="31" t="n"/>
      <c r="B2595" s="26" t="n"/>
      <c r="C2595" s="26" t="n"/>
      <c r="D2595" s="27" t="n"/>
      <c r="E2595" s="26" t="n"/>
      <c r="F2595" s="33">
        <f>IFERROR(IF(OR(C2595="",D2595=""),"",D2595*VLOOKUP(C2595,'Setup - Mix Design'!$A$5:$I$504,2,0)),"")</f>
        <v/>
      </c>
      <c r="G2595" s="33">
        <f>IFERROR(IF(OR(C2595="",D2595=""),"",D2595*VLOOKUP(C2595,'Setup - Mix Design'!$A$5:$I$504,3,0)),"")</f>
        <v/>
      </c>
      <c r="H2595" s="33">
        <f>IFERROR(IF(OR(C2595="",D2595=""),"",D2595*VLOOKUP(C2595,'Setup - Mix Design'!$A$5:$I$504,4,0)),"")</f>
        <v/>
      </c>
      <c r="I2595" s="33">
        <f>IFERROR(IF(OR(C2595="",D2595=""),"",D2595*VLOOKUP(C2595,'Setup - Mix Design'!$A$5:$I$504,5,0)),"")</f>
        <v/>
      </c>
      <c r="J2595" s="33">
        <f>IFERROR(IF(OR(C2595="",D2595=""),"",D2595*VLOOKUP(C2595,'Setup - Mix Design'!$A$5:$I$504,6,0)),"")</f>
        <v/>
      </c>
      <c r="K2595" s="33">
        <f>IFERROR(IF(OR(C2595="",D2595=""),"",D2595*VLOOKUP(C2595,'Setup - Mix Design'!$A$5:$I$504,7,0)),"")</f>
        <v/>
      </c>
    </row>
    <row r="2596">
      <c r="A2596" s="31" t="n"/>
      <c r="B2596" s="26" t="n"/>
      <c r="C2596" s="26" t="n"/>
      <c r="D2596" s="27" t="n"/>
      <c r="E2596" s="26" t="n"/>
      <c r="F2596" s="33">
        <f>IFERROR(IF(OR(C2596="",D2596=""),"",D2596*VLOOKUP(C2596,'Setup - Mix Design'!$A$5:$I$504,2,0)),"")</f>
        <v/>
      </c>
      <c r="G2596" s="33">
        <f>IFERROR(IF(OR(C2596="",D2596=""),"",D2596*VLOOKUP(C2596,'Setup - Mix Design'!$A$5:$I$504,3,0)),"")</f>
        <v/>
      </c>
      <c r="H2596" s="33">
        <f>IFERROR(IF(OR(C2596="",D2596=""),"",D2596*VLOOKUP(C2596,'Setup - Mix Design'!$A$5:$I$504,4,0)),"")</f>
        <v/>
      </c>
      <c r="I2596" s="33">
        <f>IFERROR(IF(OR(C2596="",D2596=""),"",D2596*VLOOKUP(C2596,'Setup - Mix Design'!$A$5:$I$504,5,0)),"")</f>
        <v/>
      </c>
      <c r="J2596" s="33">
        <f>IFERROR(IF(OR(C2596="",D2596=""),"",D2596*VLOOKUP(C2596,'Setup - Mix Design'!$A$5:$I$504,6,0)),"")</f>
        <v/>
      </c>
      <c r="K2596" s="33">
        <f>IFERROR(IF(OR(C2596="",D2596=""),"",D2596*VLOOKUP(C2596,'Setup - Mix Design'!$A$5:$I$504,7,0)),"")</f>
        <v/>
      </c>
    </row>
    <row r="2597">
      <c r="A2597" s="31" t="n"/>
      <c r="B2597" s="26" t="n"/>
      <c r="C2597" s="26" t="n"/>
      <c r="D2597" s="27" t="n"/>
      <c r="E2597" s="26" t="n"/>
      <c r="F2597" s="33">
        <f>IFERROR(IF(OR(C2597="",D2597=""),"",D2597*VLOOKUP(C2597,'Setup - Mix Design'!$A$5:$I$504,2,0)),"")</f>
        <v/>
      </c>
      <c r="G2597" s="33">
        <f>IFERROR(IF(OR(C2597="",D2597=""),"",D2597*VLOOKUP(C2597,'Setup - Mix Design'!$A$5:$I$504,3,0)),"")</f>
        <v/>
      </c>
      <c r="H2597" s="33">
        <f>IFERROR(IF(OR(C2597="",D2597=""),"",D2597*VLOOKUP(C2597,'Setup - Mix Design'!$A$5:$I$504,4,0)),"")</f>
        <v/>
      </c>
      <c r="I2597" s="33">
        <f>IFERROR(IF(OR(C2597="",D2597=""),"",D2597*VLOOKUP(C2597,'Setup - Mix Design'!$A$5:$I$504,5,0)),"")</f>
        <v/>
      </c>
      <c r="J2597" s="33">
        <f>IFERROR(IF(OR(C2597="",D2597=""),"",D2597*VLOOKUP(C2597,'Setup - Mix Design'!$A$5:$I$504,6,0)),"")</f>
        <v/>
      </c>
      <c r="K2597" s="33">
        <f>IFERROR(IF(OR(C2597="",D2597=""),"",D2597*VLOOKUP(C2597,'Setup - Mix Design'!$A$5:$I$504,7,0)),"")</f>
        <v/>
      </c>
    </row>
    <row r="2598">
      <c r="A2598" s="31" t="n"/>
      <c r="B2598" s="26" t="n"/>
      <c r="C2598" s="26" t="n"/>
      <c r="D2598" s="27" t="n"/>
      <c r="E2598" s="26" t="n"/>
      <c r="F2598" s="33">
        <f>IFERROR(IF(OR(C2598="",D2598=""),"",D2598*VLOOKUP(C2598,'Setup - Mix Design'!$A$5:$I$504,2,0)),"")</f>
        <v/>
      </c>
      <c r="G2598" s="33">
        <f>IFERROR(IF(OR(C2598="",D2598=""),"",D2598*VLOOKUP(C2598,'Setup - Mix Design'!$A$5:$I$504,3,0)),"")</f>
        <v/>
      </c>
      <c r="H2598" s="33">
        <f>IFERROR(IF(OR(C2598="",D2598=""),"",D2598*VLOOKUP(C2598,'Setup - Mix Design'!$A$5:$I$504,4,0)),"")</f>
        <v/>
      </c>
      <c r="I2598" s="33">
        <f>IFERROR(IF(OR(C2598="",D2598=""),"",D2598*VLOOKUP(C2598,'Setup - Mix Design'!$A$5:$I$504,5,0)),"")</f>
        <v/>
      </c>
      <c r="J2598" s="33">
        <f>IFERROR(IF(OR(C2598="",D2598=""),"",D2598*VLOOKUP(C2598,'Setup - Mix Design'!$A$5:$I$504,6,0)),"")</f>
        <v/>
      </c>
      <c r="K2598" s="33">
        <f>IFERROR(IF(OR(C2598="",D2598=""),"",D2598*VLOOKUP(C2598,'Setup - Mix Design'!$A$5:$I$504,7,0)),"")</f>
        <v/>
      </c>
    </row>
    <row r="2599">
      <c r="A2599" s="31" t="n"/>
      <c r="B2599" s="26" t="n"/>
      <c r="C2599" s="26" t="n"/>
      <c r="D2599" s="27" t="n"/>
      <c r="E2599" s="26" t="n"/>
      <c r="F2599" s="33">
        <f>IFERROR(IF(OR(C2599="",D2599=""),"",D2599*VLOOKUP(C2599,'Setup - Mix Design'!$A$5:$I$504,2,0)),"")</f>
        <v/>
      </c>
      <c r="G2599" s="33">
        <f>IFERROR(IF(OR(C2599="",D2599=""),"",D2599*VLOOKUP(C2599,'Setup - Mix Design'!$A$5:$I$504,3,0)),"")</f>
        <v/>
      </c>
      <c r="H2599" s="33">
        <f>IFERROR(IF(OR(C2599="",D2599=""),"",D2599*VLOOKUP(C2599,'Setup - Mix Design'!$A$5:$I$504,4,0)),"")</f>
        <v/>
      </c>
      <c r="I2599" s="33">
        <f>IFERROR(IF(OR(C2599="",D2599=""),"",D2599*VLOOKUP(C2599,'Setup - Mix Design'!$A$5:$I$504,5,0)),"")</f>
        <v/>
      </c>
      <c r="J2599" s="33">
        <f>IFERROR(IF(OR(C2599="",D2599=""),"",D2599*VLOOKUP(C2599,'Setup - Mix Design'!$A$5:$I$504,6,0)),"")</f>
        <v/>
      </c>
      <c r="K2599" s="33">
        <f>IFERROR(IF(OR(C2599="",D2599=""),"",D2599*VLOOKUP(C2599,'Setup - Mix Design'!$A$5:$I$504,7,0)),"")</f>
        <v/>
      </c>
    </row>
    <row r="2600">
      <c r="A2600" s="31" t="n"/>
      <c r="B2600" s="26" t="n"/>
      <c r="C2600" s="26" t="n"/>
      <c r="D2600" s="27" t="n"/>
      <c r="E2600" s="26" t="n"/>
      <c r="F2600" s="33">
        <f>IFERROR(IF(OR(C2600="",D2600=""),"",D2600*VLOOKUP(C2600,'Setup - Mix Design'!$A$5:$I$504,2,0)),"")</f>
        <v/>
      </c>
      <c r="G2600" s="33">
        <f>IFERROR(IF(OR(C2600="",D2600=""),"",D2600*VLOOKUP(C2600,'Setup - Mix Design'!$A$5:$I$504,3,0)),"")</f>
        <v/>
      </c>
      <c r="H2600" s="33">
        <f>IFERROR(IF(OR(C2600="",D2600=""),"",D2600*VLOOKUP(C2600,'Setup - Mix Design'!$A$5:$I$504,4,0)),"")</f>
        <v/>
      </c>
      <c r="I2600" s="33">
        <f>IFERROR(IF(OR(C2600="",D2600=""),"",D2600*VLOOKUP(C2600,'Setup - Mix Design'!$A$5:$I$504,5,0)),"")</f>
        <v/>
      </c>
      <c r="J2600" s="33">
        <f>IFERROR(IF(OR(C2600="",D2600=""),"",D2600*VLOOKUP(C2600,'Setup - Mix Design'!$A$5:$I$504,6,0)),"")</f>
        <v/>
      </c>
      <c r="K2600" s="33">
        <f>IFERROR(IF(OR(C2600="",D2600=""),"",D2600*VLOOKUP(C2600,'Setup - Mix Design'!$A$5:$I$504,7,0)),"")</f>
        <v/>
      </c>
    </row>
    <row r="2601">
      <c r="A2601" s="31" t="n"/>
      <c r="B2601" s="26" t="n"/>
      <c r="C2601" s="26" t="n"/>
      <c r="D2601" s="27" t="n"/>
      <c r="E2601" s="26" t="n"/>
      <c r="F2601" s="33">
        <f>IFERROR(IF(OR(C2601="",D2601=""),"",D2601*VLOOKUP(C2601,'Setup - Mix Design'!$A$5:$I$504,2,0)),"")</f>
        <v/>
      </c>
      <c r="G2601" s="33">
        <f>IFERROR(IF(OR(C2601="",D2601=""),"",D2601*VLOOKUP(C2601,'Setup - Mix Design'!$A$5:$I$504,3,0)),"")</f>
        <v/>
      </c>
      <c r="H2601" s="33">
        <f>IFERROR(IF(OR(C2601="",D2601=""),"",D2601*VLOOKUP(C2601,'Setup - Mix Design'!$A$5:$I$504,4,0)),"")</f>
        <v/>
      </c>
      <c r="I2601" s="33">
        <f>IFERROR(IF(OR(C2601="",D2601=""),"",D2601*VLOOKUP(C2601,'Setup - Mix Design'!$A$5:$I$504,5,0)),"")</f>
        <v/>
      </c>
      <c r="J2601" s="33">
        <f>IFERROR(IF(OR(C2601="",D2601=""),"",D2601*VLOOKUP(C2601,'Setup - Mix Design'!$A$5:$I$504,6,0)),"")</f>
        <v/>
      </c>
      <c r="K2601" s="33">
        <f>IFERROR(IF(OR(C2601="",D2601=""),"",D2601*VLOOKUP(C2601,'Setup - Mix Design'!$A$5:$I$504,7,0)),"")</f>
        <v/>
      </c>
    </row>
    <row r="2602">
      <c r="A2602" s="31" t="n"/>
      <c r="B2602" s="26" t="n"/>
      <c r="C2602" s="26" t="n"/>
      <c r="D2602" s="27" t="n"/>
      <c r="E2602" s="26" t="n"/>
      <c r="F2602" s="33">
        <f>IFERROR(IF(OR(C2602="",D2602=""),"",D2602*VLOOKUP(C2602,'Setup - Mix Design'!$A$5:$I$504,2,0)),"")</f>
        <v/>
      </c>
      <c r="G2602" s="33">
        <f>IFERROR(IF(OR(C2602="",D2602=""),"",D2602*VLOOKUP(C2602,'Setup - Mix Design'!$A$5:$I$504,3,0)),"")</f>
        <v/>
      </c>
      <c r="H2602" s="33">
        <f>IFERROR(IF(OR(C2602="",D2602=""),"",D2602*VLOOKUP(C2602,'Setup - Mix Design'!$A$5:$I$504,4,0)),"")</f>
        <v/>
      </c>
      <c r="I2602" s="33">
        <f>IFERROR(IF(OR(C2602="",D2602=""),"",D2602*VLOOKUP(C2602,'Setup - Mix Design'!$A$5:$I$504,5,0)),"")</f>
        <v/>
      </c>
      <c r="J2602" s="33">
        <f>IFERROR(IF(OR(C2602="",D2602=""),"",D2602*VLOOKUP(C2602,'Setup - Mix Design'!$A$5:$I$504,6,0)),"")</f>
        <v/>
      </c>
      <c r="K2602" s="33">
        <f>IFERROR(IF(OR(C2602="",D2602=""),"",D2602*VLOOKUP(C2602,'Setup - Mix Design'!$A$5:$I$504,7,0)),"")</f>
        <v/>
      </c>
    </row>
    <row r="2603">
      <c r="A2603" s="31" t="n"/>
      <c r="B2603" s="26" t="n"/>
      <c r="C2603" s="26" t="n"/>
      <c r="D2603" s="27" t="n"/>
      <c r="E2603" s="26" t="n"/>
      <c r="F2603" s="33">
        <f>IFERROR(IF(OR(C2603="",D2603=""),"",D2603*VLOOKUP(C2603,'Setup - Mix Design'!$A$5:$I$504,2,0)),"")</f>
        <v/>
      </c>
      <c r="G2603" s="33">
        <f>IFERROR(IF(OR(C2603="",D2603=""),"",D2603*VLOOKUP(C2603,'Setup - Mix Design'!$A$5:$I$504,3,0)),"")</f>
        <v/>
      </c>
      <c r="H2603" s="33">
        <f>IFERROR(IF(OR(C2603="",D2603=""),"",D2603*VLOOKUP(C2603,'Setup - Mix Design'!$A$5:$I$504,4,0)),"")</f>
        <v/>
      </c>
      <c r="I2603" s="33">
        <f>IFERROR(IF(OR(C2603="",D2603=""),"",D2603*VLOOKUP(C2603,'Setup - Mix Design'!$A$5:$I$504,5,0)),"")</f>
        <v/>
      </c>
      <c r="J2603" s="33">
        <f>IFERROR(IF(OR(C2603="",D2603=""),"",D2603*VLOOKUP(C2603,'Setup - Mix Design'!$A$5:$I$504,6,0)),"")</f>
        <v/>
      </c>
      <c r="K2603" s="33">
        <f>IFERROR(IF(OR(C2603="",D2603=""),"",D2603*VLOOKUP(C2603,'Setup - Mix Design'!$A$5:$I$504,7,0)),"")</f>
        <v/>
      </c>
    </row>
    <row r="2604">
      <c r="A2604" s="31" t="n"/>
      <c r="B2604" s="26" t="n"/>
      <c r="C2604" s="26" t="n"/>
      <c r="D2604" s="27" t="n"/>
      <c r="E2604" s="26" t="n"/>
      <c r="F2604" s="33">
        <f>IFERROR(IF(OR(C2604="",D2604=""),"",D2604*VLOOKUP(C2604,'Setup - Mix Design'!$A$5:$I$504,2,0)),"")</f>
        <v/>
      </c>
      <c r="G2604" s="33">
        <f>IFERROR(IF(OR(C2604="",D2604=""),"",D2604*VLOOKUP(C2604,'Setup - Mix Design'!$A$5:$I$504,3,0)),"")</f>
        <v/>
      </c>
      <c r="H2604" s="33">
        <f>IFERROR(IF(OR(C2604="",D2604=""),"",D2604*VLOOKUP(C2604,'Setup - Mix Design'!$A$5:$I$504,4,0)),"")</f>
        <v/>
      </c>
      <c r="I2604" s="33">
        <f>IFERROR(IF(OR(C2604="",D2604=""),"",D2604*VLOOKUP(C2604,'Setup - Mix Design'!$A$5:$I$504,5,0)),"")</f>
        <v/>
      </c>
      <c r="J2604" s="33">
        <f>IFERROR(IF(OR(C2604="",D2604=""),"",D2604*VLOOKUP(C2604,'Setup - Mix Design'!$A$5:$I$504,6,0)),"")</f>
        <v/>
      </c>
      <c r="K2604" s="33">
        <f>IFERROR(IF(OR(C2604="",D2604=""),"",D2604*VLOOKUP(C2604,'Setup - Mix Design'!$A$5:$I$504,7,0)),"")</f>
        <v/>
      </c>
    </row>
    <row r="2605">
      <c r="A2605" s="31" t="n"/>
      <c r="B2605" s="26" t="n"/>
      <c r="C2605" s="26" t="n"/>
      <c r="D2605" s="27" t="n"/>
      <c r="E2605" s="26" t="n"/>
      <c r="F2605" s="33">
        <f>IFERROR(IF(OR(C2605="",D2605=""),"",D2605*VLOOKUP(C2605,'Setup - Mix Design'!$A$5:$I$504,2,0)),"")</f>
        <v/>
      </c>
      <c r="G2605" s="33">
        <f>IFERROR(IF(OR(C2605="",D2605=""),"",D2605*VLOOKUP(C2605,'Setup - Mix Design'!$A$5:$I$504,3,0)),"")</f>
        <v/>
      </c>
      <c r="H2605" s="33">
        <f>IFERROR(IF(OR(C2605="",D2605=""),"",D2605*VLOOKUP(C2605,'Setup - Mix Design'!$A$5:$I$504,4,0)),"")</f>
        <v/>
      </c>
      <c r="I2605" s="33">
        <f>IFERROR(IF(OR(C2605="",D2605=""),"",D2605*VLOOKUP(C2605,'Setup - Mix Design'!$A$5:$I$504,5,0)),"")</f>
        <v/>
      </c>
      <c r="J2605" s="33">
        <f>IFERROR(IF(OR(C2605="",D2605=""),"",D2605*VLOOKUP(C2605,'Setup - Mix Design'!$A$5:$I$504,6,0)),"")</f>
        <v/>
      </c>
      <c r="K2605" s="33">
        <f>IFERROR(IF(OR(C2605="",D2605=""),"",D2605*VLOOKUP(C2605,'Setup - Mix Design'!$A$5:$I$504,7,0)),"")</f>
        <v/>
      </c>
    </row>
    <row r="2606">
      <c r="A2606" s="31" t="n"/>
      <c r="B2606" s="26" t="n"/>
      <c r="C2606" s="26" t="n"/>
      <c r="D2606" s="27" t="n"/>
      <c r="E2606" s="26" t="n"/>
      <c r="F2606" s="33">
        <f>IFERROR(IF(OR(C2606="",D2606=""),"",D2606*VLOOKUP(C2606,'Setup - Mix Design'!$A$5:$I$504,2,0)),"")</f>
        <v/>
      </c>
      <c r="G2606" s="33">
        <f>IFERROR(IF(OR(C2606="",D2606=""),"",D2606*VLOOKUP(C2606,'Setup - Mix Design'!$A$5:$I$504,3,0)),"")</f>
        <v/>
      </c>
      <c r="H2606" s="33">
        <f>IFERROR(IF(OR(C2606="",D2606=""),"",D2606*VLOOKUP(C2606,'Setup - Mix Design'!$A$5:$I$504,4,0)),"")</f>
        <v/>
      </c>
      <c r="I2606" s="33">
        <f>IFERROR(IF(OR(C2606="",D2606=""),"",D2606*VLOOKUP(C2606,'Setup - Mix Design'!$A$5:$I$504,5,0)),"")</f>
        <v/>
      </c>
      <c r="J2606" s="33">
        <f>IFERROR(IF(OR(C2606="",D2606=""),"",D2606*VLOOKUP(C2606,'Setup - Mix Design'!$A$5:$I$504,6,0)),"")</f>
        <v/>
      </c>
      <c r="K2606" s="33">
        <f>IFERROR(IF(OR(C2606="",D2606=""),"",D2606*VLOOKUP(C2606,'Setup - Mix Design'!$A$5:$I$504,7,0)),"")</f>
        <v/>
      </c>
    </row>
    <row r="2607">
      <c r="A2607" s="31" t="n"/>
      <c r="B2607" s="26" t="n"/>
      <c r="C2607" s="26" t="n"/>
      <c r="D2607" s="27" t="n"/>
      <c r="E2607" s="26" t="n"/>
      <c r="F2607" s="33">
        <f>IFERROR(IF(OR(C2607="",D2607=""),"",D2607*VLOOKUP(C2607,'Setup - Mix Design'!$A$5:$I$504,2,0)),"")</f>
        <v/>
      </c>
      <c r="G2607" s="33">
        <f>IFERROR(IF(OR(C2607="",D2607=""),"",D2607*VLOOKUP(C2607,'Setup - Mix Design'!$A$5:$I$504,3,0)),"")</f>
        <v/>
      </c>
      <c r="H2607" s="33">
        <f>IFERROR(IF(OR(C2607="",D2607=""),"",D2607*VLOOKUP(C2607,'Setup - Mix Design'!$A$5:$I$504,4,0)),"")</f>
        <v/>
      </c>
      <c r="I2607" s="33">
        <f>IFERROR(IF(OR(C2607="",D2607=""),"",D2607*VLOOKUP(C2607,'Setup - Mix Design'!$A$5:$I$504,5,0)),"")</f>
        <v/>
      </c>
      <c r="J2607" s="33">
        <f>IFERROR(IF(OR(C2607="",D2607=""),"",D2607*VLOOKUP(C2607,'Setup - Mix Design'!$A$5:$I$504,6,0)),"")</f>
        <v/>
      </c>
      <c r="K2607" s="33">
        <f>IFERROR(IF(OR(C2607="",D2607=""),"",D2607*VLOOKUP(C2607,'Setup - Mix Design'!$A$5:$I$504,7,0)),"")</f>
        <v/>
      </c>
    </row>
    <row r="2608">
      <c r="A2608" s="31" t="n"/>
      <c r="B2608" s="26" t="n"/>
      <c r="C2608" s="26" t="n"/>
      <c r="D2608" s="27" t="n"/>
      <c r="E2608" s="26" t="n"/>
      <c r="F2608" s="33">
        <f>IFERROR(IF(OR(C2608="",D2608=""),"",D2608*VLOOKUP(C2608,'Setup - Mix Design'!$A$5:$I$504,2,0)),"")</f>
        <v/>
      </c>
      <c r="G2608" s="33">
        <f>IFERROR(IF(OR(C2608="",D2608=""),"",D2608*VLOOKUP(C2608,'Setup - Mix Design'!$A$5:$I$504,3,0)),"")</f>
        <v/>
      </c>
      <c r="H2608" s="33">
        <f>IFERROR(IF(OR(C2608="",D2608=""),"",D2608*VLOOKUP(C2608,'Setup - Mix Design'!$A$5:$I$504,4,0)),"")</f>
        <v/>
      </c>
      <c r="I2608" s="33">
        <f>IFERROR(IF(OR(C2608="",D2608=""),"",D2608*VLOOKUP(C2608,'Setup - Mix Design'!$A$5:$I$504,5,0)),"")</f>
        <v/>
      </c>
      <c r="J2608" s="33">
        <f>IFERROR(IF(OR(C2608="",D2608=""),"",D2608*VLOOKUP(C2608,'Setup - Mix Design'!$A$5:$I$504,6,0)),"")</f>
        <v/>
      </c>
      <c r="K2608" s="33">
        <f>IFERROR(IF(OR(C2608="",D2608=""),"",D2608*VLOOKUP(C2608,'Setup - Mix Design'!$A$5:$I$504,7,0)),"")</f>
        <v/>
      </c>
    </row>
    <row r="2609">
      <c r="A2609" s="31" t="n"/>
      <c r="B2609" s="26" t="n"/>
      <c r="C2609" s="26" t="n"/>
      <c r="D2609" s="27" t="n"/>
      <c r="E2609" s="26" t="n"/>
      <c r="F2609" s="33">
        <f>IFERROR(IF(OR(C2609="",D2609=""),"",D2609*VLOOKUP(C2609,'Setup - Mix Design'!$A$5:$I$504,2,0)),"")</f>
        <v/>
      </c>
      <c r="G2609" s="33">
        <f>IFERROR(IF(OR(C2609="",D2609=""),"",D2609*VLOOKUP(C2609,'Setup - Mix Design'!$A$5:$I$504,3,0)),"")</f>
        <v/>
      </c>
      <c r="H2609" s="33">
        <f>IFERROR(IF(OR(C2609="",D2609=""),"",D2609*VLOOKUP(C2609,'Setup - Mix Design'!$A$5:$I$504,4,0)),"")</f>
        <v/>
      </c>
      <c r="I2609" s="33">
        <f>IFERROR(IF(OR(C2609="",D2609=""),"",D2609*VLOOKUP(C2609,'Setup - Mix Design'!$A$5:$I$504,5,0)),"")</f>
        <v/>
      </c>
      <c r="J2609" s="33">
        <f>IFERROR(IF(OR(C2609="",D2609=""),"",D2609*VLOOKUP(C2609,'Setup - Mix Design'!$A$5:$I$504,6,0)),"")</f>
        <v/>
      </c>
      <c r="K2609" s="33">
        <f>IFERROR(IF(OR(C2609="",D2609=""),"",D2609*VLOOKUP(C2609,'Setup - Mix Design'!$A$5:$I$504,7,0)),"")</f>
        <v/>
      </c>
    </row>
    <row r="2610">
      <c r="A2610" s="31" t="n"/>
      <c r="B2610" s="26" t="n"/>
      <c r="C2610" s="26" t="n"/>
      <c r="D2610" s="27" t="n"/>
      <c r="E2610" s="26" t="n"/>
      <c r="F2610" s="33">
        <f>IFERROR(IF(OR(C2610="",D2610=""),"",D2610*VLOOKUP(C2610,'Setup - Mix Design'!$A$5:$I$504,2,0)),"")</f>
        <v/>
      </c>
      <c r="G2610" s="33">
        <f>IFERROR(IF(OR(C2610="",D2610=""),"",D2610*VLOOKUP(C2610,'Setup - Mix Design'!$A$5:$I$504,3,0)),"")</f>
        <v/>
      </c>
      <c r="H2610" s="33">
        <f>IFERROR(IF(OR(C2610="",D2610=""),"",D2610*VLOOKUP(C2610,'Setup - Mix Design'!$A$5:$I$504,4,0)),"")</f>
        <v/>
      </c>
      <c r="I2610" s="33">
        <f>IFERROR(IF(OR(C2610="",D2610=""),"",D2610*VLOOKUP(C2610,'Setup - Mix Design'!$A$5:$I$504,5,0)),"")</f>
        <v/>
      </c>
      <c r="J2610" s="33">
        <f>IFERROR(IF(OR(C2610="",D2610=""),"",D2610*VLOOKUP(C2610,'Setup - Mix Design'!$A$5:$I$504,6,0)),"")</f>
        <v/>
      </c>
      <c r="K2610" s="33">
        <f>IFERROR(IF(OR(C2610="",D2610=""),"",D2610*VLOOKUP(C2610,'Setup - Mix Design'!$A$5:$I$504,7,0)),"")</f>
        <v/>
      </c>
    </row>
    <row r="2611">
      <c r="A2611" s="31" t="n"/>
      <c r="B2611" s="26" t="n"/>
      <c r="C2611" s="26" t="n"/>
      <c r="D2611" s="27" t="n"/>
      <c r="E2611" s="26" t="n"/>
      <c r="F2611" s="33">
        <f>IFERROR(IF(OR(C2611="",D2611=""),"",D2611*VLOOKUP(C2611,'Setup - Mix Design'!$A$5:$I$504,2,0)),"")</f>
        <v/>
      </c>
      <c r="G2611" s="33">
        <f>IFERROR(IF(OR(C2611="",D2611=""),"",D2611*VLOOKUP(C2611,'Setup - Mix Design'!$A$5:$I$504,3,0)),"")</f>
        <v/>
      </c>
      <c r="H2611" s="33">
        <f>IFERROR(IF(OR(C2611="",D2611=""),"",D2611*VLOOKUP(C2611,'Setup - Mix Design'!$A$5:$I$504,4,0)),"")</f>
        <v/>
      </c>
      <c r="I2611" s="33">
        <f>IFERROR(IF(OR(C2611="",D2611=""),"",D2611*VLOOKUP(C2611,'Setup - Mix Design'!$A$5:$I$504,5,0)),"")</f>
        <v/>
      </c>
      <c r="J2611" s="33">
        <f>IFERROR(IF(OR(C2611="",D2611=""),"",D2611*VLOOKUP(C2611,'Setup - Mix Design'!$A$5:$I$504,6,0)),"")</f>
        <v/>
      </c>
      <c r="K2611" s="33">
        <f>IFERROR(IF(OR(C2611="",D2611=""),"",D2611*VLOOKUP(C2611,'Setup - Mix Design'!$A$5:$I$504,7,0)),"")</f>
        <v/>
      </c>
    </row>
    <row r="2612">
      <c r="A2612" s="31" t="n"/>
      <c r="B2612" s="26" t="n"/>
      <c r="C2612" s="26" t="n"/>
      <c r="D2612" s="27" t="n"/>
      <c r="E2612" s="26" t="n"/>
      <c r="F2612" s="33">
        <f>IFERROR(IF(OR(C2612="",D2612=""),"",D2612*VLOOKUP(C2612,'Setup - Mix Design'!$A$5:$I$504,2,0)),"")</f>
        <v/>
      </c>
      <c r="G2612" s="33">
        <f>IFERROR(IF(OR(C2612="",D2612=""),"",D2612*VLOOKUP(C2612,'Setup - Mix Design'!$A$5:$I$504,3,0)),"")</f>
        <v/>
      </c>
      <c r="H2612" s="33">
        <f>IFERROR(IF(OR(C2612="",D2612=""),"",D2612*VLOOKUP(C2612,'Setup - Mix Design'!$A$5:$I$504,4,0)),"")</f>
        <v/>
      </c>
      <c r="I2612" s="33">
        <f>IFERROR(IF(OR(C2612="",D2612=""),"",D2612*VLOOKUP(C2612,'Setup - Mix Design'!$A$5:$I$504,5,0)),"")</f>
        <v/>
      </c>
      <c r="J2612" s="33">
        <f>IFERROR(IF(OR(C2612="",D2612=""),"",D2612*VLOOKUP(C2612,'Setup - Mix Design'!$A$5:$I$504,6,0)),"")</f>
        <v/>
      </c>
      <c r="K2612" s="33">
        <f>IFERROR(IF(OR(C2612="",D2612=""),"",D2612*VLOOKUP(C2612,'Setup - Mix Design'!$A$5:$I$504,7,0)),"")</f>
        <v/>
      </c>
    </row>
    <row r="2613">
      <c r="A2613" s="31" t="n"/>
      <c r="B2613" s="26" t="n"/>
      <c r="C2613" s="26" t="n"/>
      <c r="D2613" s="27" t="n"/>
      <c r="E2613" s="26" t="n"/>
      <c r="F2613" s="33">
        <f>IFERROR(IF(OR(C2613="",D2613=""),"",D2613*VLOOKUP(C2613,'Setup - Mix Design'!$A$5:$I$504,2,0)),"")</f>
        <v/>
      </c>
      <c r="G2613" s="33">
        <f>IFERROR(IF(OR(C2613="",D2613=""),"",D2613*VLOOKUP(C2613,'Setup - Mix Design'!$A$5:$I$504,3,0)),"")</f>
        <v/>
      </c>
      <c r="H2613" s="33">
        <f>IFERROR(IF(OR(C2613="",D2613=""),"",D2613*VLOOKUP(C2613,'Setup - Mix Design'!$A$5:$I$504,4,0)),"")</f>
        <v/>
      </c>
      <c r="I2613" s="33">
        <f>IFERROR(IF(OR(C2613="",D2613=""),"",D2613*VLOOKUP(C2613,'Setup - Mix Design'!$A$5:$I$504,5,0)),"")</f>
        <v/>
      </c>
      <c r="J2613" s="33">
        <f>IFERROR(IF(OR(C2613="",D2613=""),"",D2613*VLOOKUP(C2613,'Setup - Mix Design'!$A$5:$I$504,6,0)),"")</f>
        <v/>
      </c>
      <c r="K2613" s="33">
        <f>IFERROR(IF(OR(C2613="",D2613=""),"",D2613*VLOOKUP(C2613,'Setup - Mix Design'!$A$5:$I$504,7,0)),"")</f>
        <v/>
      </c>
    </row>
    <row r="2614">
      <c r="A2614" s="31" t="n"/>
      <c r="B2614" s="26" t="n"/>
      <c r="C2614" s="26" t="n"/>
      <c r="D2614" s="27" t="n"/>
      <c r="E2614" s="26" t="n"/>
      <c r="F2614" s="33">
        <f>IFERROR(IF(OR(C2614="",D2614=""),"",D2614*VLOOKUP(C2614,'Setup - Mix Design'!$A$5:$I$504,2,0)),"")</f>
        <v/>
      </c>
      <c r="G2614" s="33">
        <f>IFERROR(IF(OR(C2614="",D2614=""),"",D2614*VLOOKUP(C2614,'Setup - Mix Design'!$A$5:$I$504,3,0)),"")</f>
        <v/>
      </c>
      <c r="H2614" s="33">
        <f>IFERROR(IF(OR(C2614="",D2614=""),"",D2614*VLOOKUP(C2614,'Setup - Mix Design'!$A$5:$I$504,4,0)),"")</f>
        <v/>
      </c>
      <c r="I2614" s="33">
        <f>IFERROR(IF(OR(C2614="",D2614=""),"",D2614*VLOOKUP(C2614,'Setup - Mix Design'!$A$5:$I$504,5,0)),"")</f>
        <v/>
      </c>
      <c r="J2614" s="33">
        <f>IFERROR(IF(OR(C2614="",D2614=""),"",D2614*VLOOKUP(C2614,'Setup - Mix Design'!$A$5:$I$504,6,0)),"")</f>
        <v/>
      </c>
      <c r="K2614" s="33">
        <f>IFERROR(IF(OR(C2614="",D2614=""),"",D2614*VLOOKUP(C2614,'Setup - Mix Design'!$A$5:$I$504,7,0)),"")</f>
        <v/>
      </c>
    </row>
    <row r="2615">
      <c r="A2615" s="31" t="n"/>
      <c r="B2615" s="26" t="n"/>
      <c r="C2615" s="26" t="n"/>
      <c r="D2615" s="27" t="n"/>
      <c r="E2615" s="26" t="n"/>
      <c r="F2615" s="33">
        <f>IFERROR(IF(OR(C2615="",D2615=""),"",D2615*VLOOKUP(C2615,'Setup - Mix Design'!$A$5:$I$504,2,0)),"")</f>
        <v/>
      </c>
      <c r="G2615" s="33">
        <f>IFERROR(IF(OR(C2615="",D2615=""),"",D2615*VLOOKUP(C2615,'Setup - Mix Design'!$A$5:$I$504,3,0)),"")</f>
        <v/>
      </c>
      <c r="H2615" s="33">
        <f>IFERROR(IF(OR(C2615="",D2615=""),"",D2615*VLOOKUP(C2615,'Setup - Mix Design'!$A$5:$I$504,4,0)),"")</f>
        <v/>
      </c>
      <c r="I2615" s="33">
        <f>IFERROR(IF(OR(C2615="",D2615=""),"",D2615*VLOOKUP(C2615,'Setup - Mix Design'!$A$5:$I$504,5,0)),"")</f>
        <v/>
      </c>
      <c r="J2615" s="33">
        <f>IFERROR(IF(OR(C2615="",D2615=""),"",D2615*VLOOKUP(C2615,'Setup - Mix Design'!$A$5:$I$504,6,0)),"")</f>
        <v/>
      </c>
      <c r="K2615" s="33">
        <f>IFERROR(IF(OR(C2615="",D2615=""),"",D2615*VLOOKUP(C2615,'Setup - Mix Design'!$A$5:$I$504,7,0)),"")</f>
        <v/>
      </c>
    </row>
    <row r="2616">
      <c r="A2616" s="31" t="n"/>
      <c r="B2616" s="26" t="n"/>
      <c r="C2616" s="26" t="n"/>
      <c r="D2616" s="27" t="n"/>
      <c r="E2616" s="26" t="n"/>
      <c r="F2616" s="33">
        <f>IFERROR(IF(OR(C2616="",D2616=""),"",D2616*VLOOKUP(C2616,'Setup - Mix Design'!$A$5:$I$504,2,0)),"")</f>
        <v/>
      </c>
      <c r="G2616" s="33">
        <f>IFERROR(IF(OR(C2616="",D2616=""),"",D2616*VLOOKUP(C2616,'Setup - Mix Design'!$A$5:$I$504,3,0)),"")</f>
        <v/>
      </c>
      <c r="H2616" s="33">
        <f>IFERROR(IF(OR(C2616="",D2616=""),"",D2616*VLOOKUP(C2616,'Setup - Mix Design'!$A$5:$I$504,4,0)),"")</f>
        <v/>
      </c>
      <c r="I2616" s="33">
        <f>IFERROR(IF(OR(C2616="",D2616=""),"",D2616*VLOOKUP(C2616,'Setup - Mix Design'!$A$5:$I$504,5,0)),"")</f>
        <v/>
      </c>
      <c r="J2616" s="33">
        <f>IFERROR(IF(OR(C2616="",D2616=""),"",D2616*VLOOKUP(C2616,'Setup - Mix Design'!$A$5:$I$504,6,0)),"")</f>
        <v/>
      </c>
      <c r="K2616" s="33">
        <f>IFERROR(IF(OR(C2616="",D2616=""),"",D2616*VLOOKUP(C2616,'Setup - Mix Design'!$A$5:$I$504,7,0)),"")</f>
        <v/>
      </c>
    </row>
    <row r="2617">
      <c r="A2617" s="31" t="n"/>
      <c r="B2617" s="26" t="n"/>
      <c r="C2617" s="26" t="n"/>
      <c r="D2617" s="27" t="n"/>
      <c r="E2617" s="26" t="n"/>
      <c r="F2617" s="33">
        <f>IFERROR(IF(OR(C2617="",D2617=""),"",D2617*VLOOKUP(C2617,'Setup - Mix Design'!$A$5:$I$504,2,0)),"")</f>
        <v/>
      </c>
      <c r="G2617" s="33">
        <f>IFERROR(IF(OR(C2617="",D2617=""),"",D2617*VLOOKUP(C2617,'Setup - Mix Design'!$A$5:$I$504,3,0)),"")</f>
        <v/>
      </c>
      <c r="H2617" s="33">
        <f>IFERROR(IF(OR(C2617="",D2617=""),"",D2617*VLOOKUP(C2617,'Setup - Mix Design'!$A$5:$I$504,4,0)),"")</f>
        <v/>
      </c>
      <c r="I2617" s="33">
        <f>IFERROR(IF(OR(C2617="",D2617=""),"",D2617*VLOOKUP(C2617,'Setup - Mix Design'!$A$5:$I$504,5,0)),"")</f>
        <v/>
      </c>
      <c r="J2617" s="33">
        <f>IFERROR(IF(OR(C2617="",D2617=""),"",D2617*VLOOKUP(C2617,'Setup - Mix Design'!$A$5:$I$504,6,0)),"")</f>
        <v/>
      </c>
      <c r="K2617" s="33">
        <f>IFERROR(IF(OR(C2617="",D2617=""),"",D2617*VLOOKUP(C2617,'Setup - Mix Design'!$A$5:$I$504,7,0)),"")</f>
        <v/>
      </c>
    </row>
    <row r="2618">
      <c r="A2618" s="31" t="n"/>
      <c r="B2618" s="26" t="n"/>
      <c r="C2618" s="26" t="n"/>
      <c r="D2618" s="27" t="n"/>
      <c r="E2618" s="26" t="n"/>
      <c r="F2618" s="33">
        <f>IFERROR(IF(OR(C2618="",D2618=""),"",D2618*VLOOKUP(C2618,'Setup - Mix Design'!$A$5:$I$504,2,0)),"")</f>
        <v/>
      </c>
      <c r="G2618" s="33">
        <f>IFERROR(IF(OR(C2618="",D2618=""),"",D2618*VLOOKUP(C2618,'Setup - Mix Design'!$A$5:$I$504,3,0)),"")</f>
        <v/>
      </c>
      <c r="H2618" s="33">
        <f>IFERROR(IF(OR(C2618="",D2618=""),"",D2618*VLOOKUP(C2618,'Setup - Mix Design'!$A$5:$I$504,4,0)),"")</f>
        <v/>
      </c>
      <c r="I2618" s="33">
        <f>IFERROR(IF(OR(C2618="",D2618=""),"",D2618*VLOOKUP(C2618,'Setup - Mix Design'!$A$5:$I$504,5,0)),"")</f>
        <v/>
      </c>
      <c r="J2618" s="33">
        <f>IFERROR(IF(OR(C2618="",D2618=""),"",D2618*VLOOKUP(C2618,'Setup - Mix Design'!$A$5:$I$504,6,0)),"")</f>
        <v/>
      </c>
      <c r="K2618" s="33">
        <f>IFERROR(IF(OR(C2618="",D2618=""),"",D2618*VLOOKUP(C2618,'Setup - Mix Design'!$A$5:$I$504,7,0)),"")</f>
        <v/>
      </c>
    </row>
    <row r="2619">
      <c r="A2619" s="31" t="n"/>
      <c r="B2619" s="26" t="n"/>
      <c r="C2619" s="26" t="n"/>
      <c r="D2619" s="27" t="n"/>
      <c r="E2619" s="26" t="n"/>
      <c r="F2619" s="33">
        <f>IFERROR(IF(OR(C2619="",D2619=""),"",D2619*VLOOKUP(C2619,'Setup - Mix Design'!$A$5:$I$504,2,0)),"")</f>
        <v/>
      </c>
      <c r="G2619" s="33">
        <f>IFERROR(IF(OR(C2619="",D2619=""),"",D2619*VLOOKUP(C2619,'Setup - Mix Design'!$A$5:$I$504,3,0)),"")</f>
        <v/>
      </c>
      <c r="H2619" s="33">
        <f>IFERROR(IF(OR(C2619="",D2619=""),"",D2619*VLOOKUP(C2619,'Setup - Mix Design'!$A$5:$I$504,4,0)),"")</f>
        <v/>
      </c>
      <c r="I2619" s="33">
        <f>IFERROR(IF(OR(C2619="",D2619=""),"",D2619*VLOOKUP(C2619,'Setup - Mix Design'!$A$5:$I$504,5,0)),"")</f>
        <v/>
      </c>
      <c r="J2619" s="33">
        <f>IFERROR(IF(OR(C2619="",D2619=""),"",D2619*VLOOKUP(C2619,'Setup - Mix Design'!$A$5:$I$504,6,0)),"")</f>
        <v/>
      </c>
      <c r="K2619" s="33">
        <f>IFERROR(IF(OR(C2619="",D2619=""),"",D2619*VLOOKUP(C2619,'Setup - Mix Design'!$A$5:$I$504,7,0)),"")</f>
        <v/>
      </c>
    </row>
    <row r="2620">
      <c r="A2620" s="31" t="n"/>
      <c r="B2620" s="26" t="n"/>
      <c r="C2620" s="26" t="n"/>
      <c r="D2620" s="27" t="n"/>
      <c r="E2620" s="26" t="n"/>
      <c r="F2620" s="33">
        <f>IFERROR(IF(OR(C2620="",D2620=""),"",D2620*VLOOKUP(C2620,'Setup - Mix Design'!$A$5:$I$504,2,0)),"")</f>
        <v/>
      </c>
      <c r="G2620" s="33">
        <f>IFERROR(IF(OR(C2620="",D2620=""),"",D2620*VLOOKUP(C2620,'Setup - Mix Design'!$A$5:$I$504,3,0)),"")</f>
        <v/>
      </c>
      <c r="H2620" s="33">
        <f>IFERROR(IF(OR(C2620="",D2620=""),"",D2620*VLOOKUP(C2620,'Setup - Mix Design'!$A$5:$I$504,4,0)),"")</f>
        <v/>
      </c>
      <c r="I2620" s="33">
        <f>IFERROR(IF(OR(C2620="",D2620=""),"",D2620*VLOOKUP(C2620,'Setup - Mix Design'!$A$5:$I$504,5,0)),"")</f>
        <v/>
      </c>
      <c r="J2620" s="33">
        <f>IFERROR(IF(OR(C2620="",D2620=""),"",D2620*VLOOKUP(C2620,'Setup - Mix Design'!$A$5:$I$504,6,0)),"")</f>
        <v/>
      </c>
      <c r="K2620" s="33">
        <f>IFERROR(IF(OR(C2620="",D2620=""),"",D2620*VLOOKUP(C2620,'Setup - Mix Design'!$A$5:$I$504,7,0)),"")</f>
        <v/>
      </c>
    </row>
    <row r="2621">
      <c r="A2621" s="31" t="n"/>
      <c r="B2621" s="26" t="n"/>
      <c r="C2621" s="26" t="n"/>
      <c r="D2621" s="27" t="n"/>
      <c r="E2621" s="26" t="n"/>
      <c r="F2621" s="33">
        <f>IFERROR(IF(OR(C2621="",D2621=""),"",D2621*VLOOKUP(C2621,'Setup - Mix Design'!$A$5:$I$504,2,0)),"")</f>
        <v/>
      </c>
      <c r="G2621" s="33">
        <f>IFERROR(IF(OR(C2621="",D2621=""),"",D2621*VLOOKUP(C2621,'Setup - Mix Design'!$A$5:$I$504,3,0)),"")</f>
        <v/>
      </c>
      <c r="H2621" s="33">
        <f>IFERROR(IF(OR(C2621="",D2621=""),"",D2621*VLOOKUP(C2621,'Setup - Mix Design'!$A$5:$I$504,4,0)),"")</f>
        <v/>
      </c>
      <c r="I2621" s="33">
        <f>IFERROR(IF(OR(C2621="",D2621=""),"",D2621*VLOOKUP(C2621,'Setup - Mix Design'!$A$5:$I$504,5,0)),"")</f>
        <v/>
      </c>
      <c r="J2621" s="33">
        <f>IFERROR(IF(OR(C2621="",D2621=""),"",D2621*VLOOKUP(C2621,'Setup - Mix Design'!$A$5:$I$504,6,0)),"")</f>
        <v/>
      </c>
      <c r="K2621" s="33">
        <f>IFERROR(IF(OR(C2621="",D2621=""),"",D2621*VLOOKUP(C2621,'Setup - Mix Design'!$A$5:$I$504,7,0)),"")</f>
        <v/>
      </c>
    </row>
    <row r="2622">
      <c r="A2622" s="31" t="n"/>
      <c r="B2622" s="26" t="n"/>
      <c r="C2622" s="26" t="n"/>
      <c r="D2622" s="27" t="n"/>
      <c r="E2622" s="26" t="n"/>
      <c r="F2622" s="33">
        <f>IFERROR(IF(OR(C2622="",D2622=""),"",D2622*VLOOKUP(C2622,'Setup - Mix Design'!$A$5:$I$504,2,0)),"")</f>
        <v/>
      </c>
      <c r="G2622" s="33">
        <f>IFERROR(IF(OR(C2622="",D2622=""),"",D2622*VLOOKUP(C2622,'Setup - Mix Design'!$A$5:$I$504,3,0)),"")</f>
        <v/>
      </c>
      <c r="H2622" s="33">
        <f>IFERROR(IF(OR(C2622="",D2622=""),"",D2622*VLOOKUP(C2622,'Setup - Mix Design'!$A$5:$I$504,4,0)),"")</f>
        <v/>
      </c>
      <c r="I2622" s="33">
        <f>IFERROR(IF(OR(C2622="",D2622=""),"",D2622*VLOOKUP(C2622,'Setup - Mix Design'!$A$5:$I$504,5,0)),"")</f>
        <v/>
      </c>
      <c r="J2622" s="33">
        <f>IFERROR(IF(OR(C2622="",D2622=""),"",D2622*VLOOKUP(C2622,'Setup - Mix Design'!$A$5:$I$504,6,0)),"")</f>
        <v/>
      </c>
      <c r="K2622" s="33">
        <f>IFERROR(IF(OR(C2622="",D2622=""),"",D2622*VLOOKUP(C2622,'Setup - Mix Design'!$A$5:$I$504,7,0)),"")</f>
        <v/>
      </c>
    </row>
    <row r="2623">
      <c r="A2623" s="31" t="n"/>
      <c r="B2623" s="26" t="n"/>
      <c r="C2623" s="26" t="n"/>
      <c r="D2623" s="27" t="n"/>
      <c r="E2623" s="26" t="n"/>
      <c r="F2623" s="33">
        <f>IFERROR(IF(OR(C2623="",D2623=""),"",D2623*VLOOKUP(C2623,'Setup - Mix Design'!$A$5:$I$504,2,0)),"")</f>
        <v/>
      </c>
      <c r="G2623" s="33">
        <f>IFERROR(IF(OR(C2623="",D2623=""),"",D2623*VLOOKUP(C2623,'Setup - Mix Design'!$A$5:$I$504,3,0)),"")</f>
        <v/>
      </c>
      <c r="H2623" s="33">
        <f>IFERROR(IF(OR(C2623="",D2623=""),"",D2623*VLOOKUP(C2623,'Setup - Mix Design'!$A$5:$I$504,4,0)),"")</f>
        <v/>
      </c>
      <c r="I2623" s="33">
        <f>IFERROR(IF(OR(C2623="",D2623=""),"",D2623*VLOOKUP(C2623,'Setup - Mix Design'!$A$5:$I$504,5,0)),"")</f>
        <v/>
      </c>
      <c r="J2623" s="33">
        <f>IFERROR(IF(OR(C2623="",D2623=""),"",D2623*VLOOKUP(C2623,'Setup - Mix Design'!$A$5:$I$504,6,0)),"")</f>
        <v/>
      </c>
      <c r="K2623" s="33">
        <f>IFERROR(IF(OR(C2623="",D2623=""),"",D2623*VLOOKUP(C2623,'Setup - Mix Design'!$A$5:$I$504,7,0)),"")</f>
        <v/>
      </c>
    </row>
    <row r="2624">
      <c r="A2624" s="31" t="n"/>
      <c r="B2624" s="26" t="n"/>
      <c r="C2624" s="26" t="n"/>
      <c r="D2624" s="27" t="n"/>
      <c r="E2624" s="26" t="n"/>
      <c r="F2624" s="33">
        <f>IFERROR(IF(OR(C2624="",D2624=""),"",D2624*VLOOKUP(C2624,'Setup - Mix Design'!$A$5:$I$504,2,0)),"")</f>
        <v/>
      </c>
      <c r="G2624" s="33">
        <f>IFERROR(IF(OR(C2624="",D2624=""),"",D2624*VLOOKUP(C2624,'Setup - Mix Design'!$A$5:$I$504,3,0)),"")</f>
        <v/>
      </c>
      <c r="H2624" s="33">
        <f>IFERROR(IF(OR(C2624="",D2624=""),"",D2624*VLOOKUP(C2624,'Setup - Mix Design'!$A$5:$I$504,4,0)),"")</f>
        <v/>
      </c>
      <c r="I2624" s="33">
        <f>IFERROR(IF(OR(C2624="",D2624=""),"",D2624*VLOOKUP(C2624,'Setup - Mix Design'!$A$5:$I$504,5,0)),"")</f>
        <v/>
      </c>
      <c r="J2624" s="33">
        <f>IFERROR(IF(OR(C2624="",D2624=""),"",D2624*VLOOKUP(C2624,'Setup - Mix Design'!$A$5:$I$504,6,0)),"")</f>
        <v/>
      </c>
      <c r="K2624" s="33">
        <f>IFERROR(IF(OR(C2624="",D2624=""),"",D2624*VLOOKUP(C2624,'Setup - Mix Design'!$A$5:$I$504,7,0)),"")</f>
        <v/>
      </c>
    </row>
    <row r="2625">
      <c r="A2625" s="31" t="n"/>
      <c r="B2625" s="26" t="n"/>
      <c r="C2625" s="26" t="n"/>
      <c r="D2625" s="27" t="n"/>
      <c r="E2625" s="26" t="n"/>
      <c r="F2625" s="33">
        <f>IFERROR(IF(OR(C2625="",D2625=""),"",D2625*VLOOKUP(C2625,'Setup - Mix Design'!$A$5:$I$504,2,0)),"")</f>
        <v/>
      </c>
      <c r="G2625" s="33">
        <f>IFERROR(IF(OR(C2625="",D2625=""),"",D2625*VLOOKUP(C2625,'Setup - Mix Design'!$A$5:$I$504,3,0)),"")</f>
        <v/>
      </c>
      <c r="H2625" s="33">
        <f>IFERROR(IF(OR(C2625="",D2625=""),"",D2625*VLOOKUP(C2625,'Setup - Mix Design'!$A$5:$I$504,4,0)),"")</f>
        <v/>
      </c>
      <c r="I2625" s="33">
        <f>IFERROR(IF(OR(C2625="",D2625=""),"",D2625*VLOOKUP(C2625,'Setup - Mix Design'!$A$5:$I$504,5,0)),"")</f>
        <v/>
      </c>
      <c r="J2625" s="33">
        <f>IFERROR(IF(OR(C2625="",D2625=""),"",D2625*VLOOKUP(C2625,'Setup - Mix Design'!$A$5:$I$504,6,0)),"")</f>
        <v/>
      </c>
      <c r="K2625" s="33">
        <f>IFERROR(IF(OR(C2625="",D2625=""),"",D2625*VLOOKUP(C2625,'Setup - Mix Design'!$A$5:$I$504,7,0)),"")</f>
        <v/>
      </c>
    </row>
    <row r="2626">
      <c r="A2626" s="31" t="n"/>
      <c r="B2626" s="26" t="n"/>
      <c r="C2626" s="26" t="n"/>
      <c r="D2626" s="27" t="n"/>
      <c r="E2626" s="26" t="n"/>
      <c r="F2626" s="33">
        <f>IFERROR(IF(OR(C2626="",D2626=""),"",D2626*VLOOKUP(C2626,'Setup - Mix Design'!$A$5:$I$504,2,0)),"")</f>
        <v/>
      </c>
      <c r="G2626" s="33">
        <f>IFERROR(IF(OR(C2626="",D2626=""),"",D2626*VLOOKUP(C2626,'Setup - Mix Design'!$A$5:$I$504,3,0)),"")</f>
        <v/>
      </c>
      <c r="H2626" s="33">
        <f>IFERROR(IF(OR(C2626="",D2626=""),"",D2626*VLOOKUP(C2626,'Setup - Mix Design'!$A$5:$I$504,4,0)),"")</f>
        <v/>
      </c>
      <c r="I2626" s="33">
        <f>IFERROR(IF(OR(C2626="",D2626=""),"",D2626*VLOOKUP(C2626,'Setup - Mix Design'!$A$5:$I$504,5,0)),"")</f>
        <v/>
      </c>
      <c r="J2626" s="33">
        <f>IFERROR(IF(OR(C2626="",D2626=""),"",D2626*VLOOKUP(C2626,'Setup - Mix Design'!$A$5:$I$504,6,0)),"")</f>
        <v/>
      </c>
      <c r="K2626" s="33">
        <f>IFERROR(IF(OR(C2626="",D2626=""),"",D2626*VLOOKUP(C2626,'Setup - Mix Design'!$A$5:$I$504,7,0)),"")</f>
        <v/>
      </c>
    </row>
    <row r="2627">
      <c r="A2627" s="31" t="n"/>
      <c r="B2627" s="26" t="n"/>
      <c r="C2627" s="26" t="n"/>
      <c r="D2627" s="27" t="n"/>
      <c r="E2627" s="26" t="n"/>
      <c r="F2627" s="33">
        <f>IFERROR(IF(OR(C2627="",D2627=""),"",D2627*VLOOKUP(C2627,'Setup - Mix Design'!$A$5:$I$504,2,0)),"")</f>
        <v/>
      </c>
      <c r="G2627" s="33">
        <f>IFERROR(IF(OR(C2627="",D2627=""),"",D2627*VLOOKUP(C2627,'Setup - Mix Design'!$A$5:$I$504,3,0)),"")</f>
        <v/>
      </c>
      <c r="H2627" s="33">
        <f>IFERROR(IF(OR(C2627="",D2627=""),"",D2627*VLOOKUP(C2627,'Setup - Mix Design'!$A$5:$I$504,4,0)),"")</f>
        <v/>
      </c>
      <c r="I2627" s="33">
        <f>IFERROR(IF(OR(C2627="",D2627=""),"",D2627*VLOOKUP(C2627,'Setup - Mix Design'!$A$5:$I$504,5,0)),"")</f>
        <v/>
      </c>
      <c r="J2627" s="33">
        <f>IFERROR(IF(OR(C2627="",D2627=""),"",D2627*VLOOKUP(C2627,'Setup - Mix Design'!$A$5:$I$504,6,0)),"")</f>
        <v/>
      </c>
      <c r="K2627" s="33">
        <f>IFERROR(IF(OR(C2627="",D2627=""),"",D2627*VLOOKUP(C2627,'Setup - Mix Design'!$A$5:$I$504,7,0)),"")</f>
        <v/>
      </c>
    </row>
    <row r="2628">
      <c r="A2628" s="31" t="n"/>
      <c r="B2628" s="26" t="n"/>
      <c r="C2628" s="26" t="n"/>
      <c r="D2628" s="27" t="n"/>
      <c r="E2628" s="26" t="n"/>
      <c r="F2628" s="33">
        <f>IFERROR(IF(OR(C2628="",D2628=""),"",D2628*VLOOKUP(C2628,'Setup - Mix Design'!$A$5:$I$504,2,0)),"")</f>
        <v/>
      </c>
      <c r="G2628" s="33">
        <f>IFERROR(IF(OR(C2628="",D2628=""),"",D2628*VLOOKUP(C2628,'Setup - Mix Design'!$A$5:$I$504,3,0)),"")</f>
        <v/>
      </c>
      <c r="H2628" s="33">
        <f>IFERROR(IF(OR(C2628="",D2628=""),"",D2628*VLOOKUP(C2628,'Setup - Mix Design'!$A$5:$I$504,4,0)),"")</f>
        <v/>
      </c>
      <c r="I2628" s="33">
        <f>IFERROR(IF(OR(C2628="",D2628=""),"",D2628*VLOOKUP(C2628,'Setup - Mix Design'!$A$5:$I$504,5,0)),"")</f>
        <v/>
      </c>
      <c r="J2628" s="33">
        <f>IFERROR(IF(OR(C2628="",D2628=""),"",D2628*VLOOKUP(C2628,'Setup - Mix Design'!$A$5:$I$504,6,0)),"")</f>
        <v/>
      </c>
      <c r="K2628" s="33">
        <f>IFERROR(IF(OR(C2628="",D2628=""),"",D2628*VLOOKUP(C2628,'Setup - Mix Design'!$A$5:$I$504,7,0)),"")</f>
        <v/>
      </c>
    </row>
    <row r="2629">
      <c r="A2629" s="31" t="n"/>
      <c r="B2629" s="26" t="n"/>
      <c r="C2629" s="26" t="n"/>
      <c r="D2629" s="27" t="n"/>
      <c r="E2629" s="26" t="n"/>
      <c r="F2629" s="33">
        <f>IFERROR(IF(OR(C2629="",D2629=""),"",D2629*VLOOKUP(C2629,'Setup - Mix Design'!$A$5:$I$504,2,0)),"")</f>
        <v/>
      </c>
      <c r="G2629" s="33">
        <f>IFERROR(IF(OR(C2629="",D2629=""),"",D2629*VLOOKUP(C2629,'Setup - Mix Design'!$A$5:$I$504,3,0)),"")</f>
        <v/>
      </c>
      <c r="H2629" s="33">
        <f>IFERROR(IF(OR(C2629="",D2629=""),"",D2629*VLOOKUP(C2629,'Setup - Mix Design'!$A$5:$I$504,4,0)),"")</f>
        <v/>
      </c>
      <c r="I2629" s="33">
        <f>IFERROR(IF(OR(C2629="",D2629=""),"",D2629*VLOOKUP(C2629,'Setup - Mix Design'!$A$5:$I$504,5,0)),"")</f>
        <v/>
      </c>
      <c r="J2629" s="33">
        <f>IFERROR(IF(OR(C2629="",D2629=""),"",D2629*VLOOKUP(C2629,'Setup - Mix Design'!$A$5:$I$504,6,0)),"")</f>
        <v/>
      </c>
      <c r="K2629" s="33">
        <f>IFERROR(IF(OR(C2629="",D2629=""),"",D2629*VLOOKUP(C2629,'Setup - Mix Design'!$A$5:$I$504,7,0)),"")</f>
        <v/>
      </c>
    </row>
    <row r="2630">
      <c r="A2630" s="31" t="n"/>
      <c r="B2630" s="26" t="n"/>
      <c r="C2630" s="26" t="n"/>
      <c r="D2630" s="27" t="n"/>
      <c r="E2630" s="26" t="n"/>
      <c r="F2630" s="33">
        <f>IFERROR(IF(OR(C2630="",D2630=""),"",D2630*VLOOKUP(C2630,'Setup - Mix Design'!$A$5:$I$504,2,0)),"")</f>
        <v/>
      </c>
      <c r="G2630" s="33">
        <f>IFERROR(IF(OR(C2630="",D2630=""),"",D2630*VLOOKUP(C2630,'Setup - Mix Design'!$A$5:$I$504,3,0)),"")</f>
        <v/>
      </c>
      <c r="H2630" s="33">
        <f>IFERROR(IF(OR(C2630="",D2630=""),"",D2630*VLOOKUP(C2630,'Setup - Mix Design'!$A$5:$I$504,4,0)),"")</f>
        <v/>
      </c>
      <c r="I2630" s="33">
        <f>IFERROR(IF(OR(C2630="",D2630=""),"",D2630*VLOOKUP(C2630,'Setup - Mix Design'!$A$5:$I$504,5,0)),"")</f>
        <v/>
      </c>
      <c r="J2630" s="33">
        <f>IFERROR(IF(OR(C2630="",D2630=""),"",D2630*VLOOKUP(C2630,'Setup - Mix Design'!$A$5:$I$504,6,0)),"")</f>
        <v/>
      </c>
      <c r="K2630" s="33">
        <f>IFERROR(IF(OR(C2630="",D2630=""),"",D2630*VLOOKUP(C2630,'Setup - Mix Design'!$A$5:$I$504,7,0)),"")</f>
        <v/>
      </c>
    </row>
    <row r="2631">
      <c r="A2631" s="31" t="n"/>
      <c r="B2631" s="26" t="n"/>
      <c r="C2631" s="26" t="n"/>
      <c r="D2631" s="27" t="n"/>
      <c r="E2631" s="26" t="n"/>
      <c r="F2631" s="33">
        <f>IFERROR(IF(OR(C2631="",D2631=""),"",D2631*VLOOKUP(C2631,'Setup - Mix Design'!$A$5:$I$504,2,0)),"")</f>
        <v/>
      </c>
      <c r="G2631" s="33">
        <f>IFERROR(IF(OR(C2631="",D2631=""),"",D2631*VLOOKUP(C2631,'Setup - Mix Design'!$A$5:$I$504,3,0)),"")</f>
        <v/>
      </c>
      <c r="H2631" s="33">
        <f>IFERROR(IF(OR(C2631="",D2631=""),"",D2631*VLOOKUP(C2631,'Setup - Mix Design'!$A$5:$I$504,4,0)),"")</f>
        <v/>
      </c>
      <c r="I2631" s="33">
        <f>IFERROR(IF(OR(C2631="",D2631=""),"",D2631*VLOOKUP(C2631,'Setup - Mix Design'!$A$5:$I$504,5,0)),"")</f>
        <v/>
      </c>
      <c r="J2631" s="33">
        <f>IFERROR(IF(OR(C2631="",D2631=""),"",D2631*VLOOKUP(C2631,'Setup - Mix Design'!$A$5:$I$504,6,0)),"")</f>
        <v/>
      </c>
      <c r="K2631" s="33">
        <f>IFERROR(IF(OR(C2631="",D2631=""),"",D2631*VLOOKUP(C2631,'Setup - Mix Design'!$A$5:$I$504,7,0)),"")</f>
        <v/>
      </c>
    </row>
    <row r="2632">
      <c r="A2632" s="31" t="n"/>
      <c r="B2632" s="26" t="n"/>
      <c r="C2632" s="26" t="n"/>
      <c r="D2632" s="27" t="n"/>
      <c r="E2632" s="26" t="n"/>
      <c r="F2632" s="33">
        <f>IFERROR(IF(OR(C2632="",D2632=""),"",D2632*VLOOKUP(C2632,'Setup - Mix Design'!$A$5:$I$504,2,0)),"")</f>
        <v/>
      </c>
      <c r="G2632" s="33">
        <f>IFERROR(IF(OR(C2632="",D2632=""),"",D2632*VLOOKUP(C2632,'Setup - Mix Design'!$A$5:$I$504,3,0)),"")</f>
        <v/>
      </c>
      <c r="H2632" s="33">
        <f>IFERROR(IF(OR(C2632="",D2632=""),"",D2632*VLOOKUP(C2632,'Setup - Mix Design'!$A$5:$I$504,4,0)),"")</f>
        <v/>
      </c>
      <c r="I2632" s="33">
        <f>IFERROR(IF(OR(C2632="",D2632=""),"",D2632*VLOOKUP(C2632,'Setup - Mix Design'!$A$5:$I$504,5,0)),"")</f>
        <v/>
      </c>
      <c r="J2632" s="33">
        <f>IFERROR(IF(OR(C2632="",D2632=""),"",D2632*VLOOKUP(C2632,'Setup - Mix Design'!$A$5:$I$504,6,0)),"")</f>
        <v/>
      </c>
      <c r="K2632" s="33">
        <f>IFERROR(IF(OR(C2632="",D2632=""),"",D2632*VLOOKUP(C2632,'Setup - Mix Design'!$A$5:$I$504,7,0)),"")</f>
        <v/>
      </c>
    </row>
    <row r="2633">
      <c r="A2633" s="31" t="n"/>
      <c r="B2633" s="26" t="n"/>
      <c r="C2633" s="26" t="n"/>
      <c r="D2633" s="27" t="n"/>
      <c r="E2633" s="26" t="n"/>
      <c r="F2633" s="33">
        <f>IFERROR(IF(OR(C2633="",D2633=""),"",D2633*VLOOKUP(C2633,'Setup - Mix Design'!$A$5:$I$504,2,0)),"")</f>
        <v/>
      </c>
      <c r="G2633" s="33">
        <f>IFERROR(IF(OR(C2633="",D2633=""),"",D2633*VLOOKUP(C2633,'Setup - Mix Design'!$A$5:$I$504,3,0)),"")</f>
        <v/>
      </c>
      <c r="H2633" s="33">
        <f>IFERROR(IF(OR(C2633="",D2633=""),"",D2633*VLOOKUP(C2633,'Setup - Mix Design'!$A$5:$I$504,4,0)),"")</f>
        <v/>
      </c>
      <c r="I2633" s="33">
        <f>IFERROR(IF(OR(C2633="",D2633=""),"",D2633*VLOOKUP(C2633,'Setup - Mix Design'!$A$5:$I$504,5,0)),"")</f>
        <v/>
      </c>
      <c r="J2633" s="33">
        <f>IFERROR(IF(OR(C2633="",D2633=""),"",D2633*VLOOKUP(C2633,'Setup - Mix Design'!$A$5:$I$504,6,0)),"")</f>
        <v/>
      </c>
      <c r="K2633" s="33">
        <f>IFERROR(IF(OR(C2633="",D2633=""),"",D2633*VLOOKUP(C2633,'Setup - Mix Design'!$A$5:$I$504,7,0)),"")</f>
        <v/>
      </c>
    </row>
    <row r="2634">
      <c r="A2634" s="31" t="n"/>
      <c r="B2634" s="26" t="n"/>
      <c r="C2634" s="26" t="n"/>
      <c r="D2634" s="27" t="n"/>
      <c r="E2634" s="26" t="n"/>
      <c r="F2634" s="33">
        <f>IFERROR(IF(OR(C2634="",D2634=""),"",D2634*VLOOKUP(C2634,'Setup - Mix Design'!$A$5:$I$504,2,0)),"")</f>
        <v/>
      </c>
      <c r="G2634" s="33">
        <f>IFERROR(IF(OR(C2634="",D2634=""),"",D2634*VLOOKUP(C2634,'Setup - Mix Design'!$A$5:$I$504,3,0)),"")</f>
        <v/>
      </c>
      <c r="H2634" s="33">
        <f>IFERROR(IF(OR(C2634="",D2634=""),"",D2634*VLOOKUP(C2634,'Setup - Mix Design'!$A$5:$I$504,4,0)),"")</f>
        <v/>
      </c>
      <c r="I2634" s="33">
        <f>IFERROR(IF(OR(C2634="",D2634=""),"",D2634*VLOOKUP(C2634,'Setup - Mix Design'!$A$5:$I$504,5,0)),"")</f>
        <v/>
      </c>
      <c r="J2634" s="33">
        <f>IFERROR(IF(OR(C2634="",D2634=""),"",D2634*VLOOKUP(C2634,'Setup - Mix Design'!$A$5:$I$504,6,0)),"")</f>
        <v/>
      </c>
      <c r="K2634" s="33">
        <f>IFERROR(IF(OR(C2634="",D2634=""),"",D2634*VLOOKUP(C2634,'Setup - Mix Design'!$A$5:$I$504,7,0)),"")</f>
        <v/>
      </c>
    </row>
    <row r="2635">
      <c r="A2635" s="31" t="n"/>
      <c r="B2635" s="26" t="n"/>
      <c r="C2635" s="26" t="n"/>
      <c r="D2635" s="27" t="n"/>
      <c r="E2635" s="26" t="n"/>
      <c r="F2635" s="33">
        <f>IFERROR(IF(OR(C2635="",D2635=""),"",D2635*VLOOKUP(C2635,'Setup - Mix Design'!$A$5:$I$504,2,0)),"")</f>
        <v/>
      </c>
      <c r="G2635" s="33">
        <f>IFERROR(IF(OR(C2635="",D2635=""),"",D2635*VLOOKUP(C2635,'Setup - Mix Design'!$A$5:$I$504,3,0)),"")</f>
        <v/>
      </c>
      <c r="H2635" s="33">
        <f>IFERROR(IF(OR(C2635="",D2635=""),"",D2635*VLOOKUP(C2635,'Setup - Mix Design'!$A$5:$I$504,4,0)),"")</f>
        <v/>
      </c>
      <c r="I2635" s="33">
        <f>IFERROR(IF(OR(C2635="",D2635=""),"",D2635*VLOOKUP(C2635,'Setup - Mix Design'!$A$5:$I$504,5,0)),"")</f>
        <v/>
      </c>
      <c r="J2635" s="33">
        <f>IFERROR(IF(OR(C2635="",D2635=""),"",D2635*VLOOKUP(C2635,'Setup - Mix Design'!$A$5:$I$504,6,0)),"")</f>
        <v/>
      </c>
      <c r="K2635" s="33">
        <f>IFERROR(IF(OR(C2635="",D2635=""),"",D2635*VLOOKUP(C2635,'Setup - Mix Design'!$A$5:$I$504,7,0)),"")</f>
        <v/>
      </c>
    </row>
    <row r="2636">
      <c r="A2636" s="31" t="n"/>
      <c r="B2636" s="26" t="n"/>
      <c r="C2636" s="26" t="n"/>
      <c r="D2636" s="27" t="n"/>
      <c r="E2636" s="26" t="n"/>
      <c r="F2636" s="33">
        <f>IFERROR(IF(OR(C2636="",D2636=""),"",D2636*VLOOKUP(C2636,'Setup - Mix Design'!$A$5:$I$504,2,0)),"")</f>
        <v/>
      </c>
      <c r="G2636" s="33">
        <f>IFERROR(IF(OR(C2636="",D2636=""),"",D2636*VLOOKUP(C2636,'Setup - Mix Design'!$A$5:$I$504,3,0)),"")</f>
        <v/>
      </c>
      <c r="H2636" s="33">
        <f>IFERROR(IF(OR(C2636="",D2636=""),"",D2636*VLOOKUP(C2636,'Setup - Mix Design'!$A$5:$I$504,4,0)),"")</f>
        <v/>
      </c>
      <c r="I2636" s="33">
        <f>IFERROR(IF(OR(C2636="",D2636=""),"",D2636*VLOOKUP(C2636,'Setup - Mix Design'!$A$5:$I$504,5,0)),"")</f>
        <v/>
      </c>
      <c r="J2636" s="33">
        <f>IFERROR(IF(OR(C2636="",D2636=""),"",D2636*VLOOKUP(C2636,'Setup - Mix Design'!$A$5:$I$504,6,0)),"")</f>
        <v/>
      </c>
      <c r="K2636" s="33">
        <f>IFERROR(IF(OR(C2636="",D2636=""),"",D2636*VLOOKUP(C2636,'Setup - Mix Design'!$A$5:$I$504,7,0)),"")</f>
        <v/>
      </c>
    </row>
    <row r="2637">
      <c r="A2637" s="31" t="n"/>
      <c r="B2637" s="26" t="n"/>
      <c r="C2637" s="26" t="n"/>
      <c r="D2637" s="27" t="n"/>
      <c r="E2637" s="26" t="n"/>
      <c r="F2637" s="33">
        <f>IFERROR(IF(OR(C2637="",D2637=""),"",D2637*VLOOKUP(C2637,'Setup - Mix Design'!$A$5:$I$504,2,0)),"")</f>
        <v/>
      </c>
      <c r="G2637" s="33">
        <f>IFERROR(IF(OR(C2637="",D2637=""),"",D2637*VLOOKUP(C2637,'Setup - Mix Design'!$A$5:$I$504,3,0)),"")</f>
        <v/>
      </c>
      <c r="H2637" s="33">
        <f>IFERROR(IF(OR(C2637="",D2637=""),"",D2637*VLOOKUP(C2637,'Setup - Mix Design'!$A$5:$I$504,4,0)),"")</f>
        <v/>
      </c>
      <c r="I2637" s="33">
        <f>IFERROR(IF(OR(C2637="",D2637=""),"",D2637*VLOOKUP(C2637,'Setup - Mix Design'!$A$5:$I$504,5,0)),"")</f>
        <v/>
      </c>
      <c r="J2637" s="33">
        <f>IFERROR(IF(OR(C2637="",D2637=""),"",D2637*VLOOKUP(C2637,'Setup - Mix Design'!$A$5:$I$504,6,0)),"")</f>
        <v/>
      </c>
      <c r="K2637" s="33">
        <f>IFERROR(IF(OR(C2637="",D2637=""),"",D2637*VLOOKUP(C2637,'Setup - Mix Design'!$A$5:$I$504,7,0)),"")</f>
        <v/>
      </c>
    </row>
    <row r="2638">
      <c r="A2638" s="31" t="n"/>
      <c r="B2638" s="26" t="n"/>
      <c r="C2638" s="26" t="n"/>
      <c r="D2638" s="27" t="n"/>
      <c r="E2638" s="26" t="n"/>
      <c r="F2638" s="33">
        <f>IFERROR(IF(OR(C2638="",D2638=""),"",D2638*VLOOKUP(C2638,'Setup - Mix Design'!$A$5:$I$504,2,0)),"")</f>
        <v/>
      </c>
      <c r="G2638" s="33">
        <f>IFERROR(IF(OR(C2638="",D2638=""),"",D2638*VLOOKUP(C2638,'Setup - Mix Design'!$A$5:$I$504,3,0)),"")</f>
        <v/>
      </c>
      <c r="H2638" s="33">
        <f>IFERROR(IF(OR(C2638="",D2638=""),"",D2638*VLOOKUP(C2638,'Setup - Mix Design'!$A$5:$I$504,4,0)),"")</f>
        <v/>
      </c>
      <c r="I2638" s="33">
        <f>IFERROR(IF(OR(C2638="",D2638=""),"",D2638*VLOOKUP(C2638,'Setup - Mix Design'!$A$5:$I$504,5,0)),"")</f>
        <v/>
      </c>
      <c r="J2638" s="33">
        <f>IFERROR(IF(OR(C2638="",D2638=""),"",D2638*VLOOKUP(C2638,'Setup - Mix Design'!$A$5:$I$504,6,0)),"")</f>
        <v/>
      </c>
      <c r="K2638" s="33">
        <f>IFERROR(IF(OR(C2638="",D2638=""),"",D2638*VLOOKUP(C2638,'Setup - Mix Design'!$A$5:$I$504,7,0)),"")</f>
        <v/>
      </c>
    </row>
    <row r="2639">
      <c r="A2639" s="31" t="n"/>
      <c r="B2639" s="26" t="n"/>
      <c r="C2639" s="26" t="n"/>
      <c r="D2639" s="27" t="n"/>
      <c r="E2639" s="26" t="n"/>
      <c r="F2639" s="33">
        <f>IFERROR(IF(OR(C2639="",D2639=""),"",D2639*VLOOKUP(C2639,'Setup - Mix Design'!$A$5:$I$504,2,0)),"")</f>
        <v/>
      </c>
      <c r="G2639" s="33">
        <f>IFERROR(IF(OR(C2639="",D2639=""),"",D2639*VLOOKUP(C2639,'Setup - Mix Design'!$A$5:$I$504,3,0)),"")</f>
        <v/>
      </c>
      <c r="H2639" s="33">
        <f>IFERROR(IF(OR(C2639="",D2639=""),"",D2639*VLOOKUP(C2639,'Setup - Mix Design'!$A$5:$I$504,4,0)),"")</f>
        <v/>
      </c>
      <c r="I2639" s="33">
        <f>IFERROR(IF(OR(C2639="",D2639=""),"",D2639*VLOOKUP(C2639,'Setup - Mix Design'!$A$5:$I$504,5,0)),"")</f>
        <v/>
      </c>
      <c r="J2639" s="33">
        <f>IFERROR(IF(OR(C2639="",D2639=""),"",D2639*VLOOKUP(C2639,'Setup - Mix Design'!$A$5:$I$504,6,0)),"")</f>
        <v/>
      </c>
      <c r="K2639" s="33">
        <f>IFERROR(IF(OR(C2639="",D2639=""),"",D2639*VLOOKUP(C2639,'Setup - Mix Design'!$A$5:$I$504,7,0)),"")</f>
        <v/>
      </c>
    </row>
    <row r="2640">
      <c r="A2640" s="31" t="n"/>
      <c r="B2640" s="26" t="n"/>
      <c r="C2640" s="26" t="n"/>
      <c r="D2640" s="27" t="n"/>
      <c r="E2640" s="26" t="n"/>
      <c r="F2640" s="33">
        <f>IFERROR(IF(OR(C2640="",D2640=""),"",D2640*VLOOKUP(C2640,'Setup - Mix Design'!$A$5:$I$504,2,0)),"")</f>
        <v/>
      </c>
      <c r="G2640" s="33">
        <f>IFERROR(IF(OR(C2640="",D2640=""),"",D2640*VLOOKUP(C2640,'Setup - Mix Design'!$A$5:$I$504,3,0)),"")</f>
        <v/>
      </c>
      <c r="H2640" s="33">
        <f>IFERROR(IF(OR(C2640="",D2640=""),"",D2640*VLOOKUP(C2640,'Setup - Mix Design'!$A$5:$I$504,4,0)),"")</f>
        <v/>
      </c>
      <c r="I2640" s="33">
        <f>IFERROR(IF(OR(C2640="",D2640=""),"",D2640*VLOOKUP(C2640,'Setup - Mix Design'!$A$5:$I$504,5,0)),"")</f>
        <v/>
      </c>
      <c r="J2640" s="33">
        <f>IFERROR(IF(OR(C2640="",D2640=""),"",D2640*VLOOKUP(C2640,'Setup - Mix Design'!$A$5:$I$504,6,0)),"")</f>
        <v/>
      </c>
      <c r="K2640" s="33">
        <f>IFERROR(IF(OR(C2640="",D2640=""),"",D2640*VLOOKUP(C2640,'Setup - Mix Design'!$A$5:$I$504,7,0)),"")</f>
        <v/>
      </c>
    </row>
    <row r="2641">
      <c r="A2641" s="31" t="n"/>
      <c r="B2641" s="26" t="n"/>
      <c r="C2641" s="26" t="n"/>
      <c r="D2641" s="27" t="n"/>
      <c r="E2641" s="26" t="n"/>
      <c r="F2641" s="33">
        <f>IFERROR(IF(OR(C2641="",D2641=""),"",D2641*VLOOKUP(C2641,'Setup - Mix Design'!$A$5:$I$504,2,0)),"")</f>
        <v/>
      </c>
      <c r="G2641" s="33">
        <f>IFERROR(IF(OR(C2641="",D2641=""),"",D2641*VLOOKUP(C2641,'Setup - Mix Design'!$A$5:$I$504,3,0)),"")</f>
        <v/>
      </c>
      <c r="H2641" s="33">
        <f>IFERROR(IF(OR(C2641="",D2641=""),"",D2641*VLOOKUP(C2641,'Setup - Mix Design'!$A$5:$I$504,4,0)),"")</f>
        <v/>
      </c>
      <c r="I2641" s="33">
        <f>IFERROR(IF(OR(C2641="",D2641=""),"",D2641*VLOOKUP(C2641,'Setup - Mix Design'!$A$5:$I$504,5,0)),"")</f>
        <v/>
      </c>
      <c r="J2641" s="33">
        <f>IFERROR(IF(OR(C2641="",D2641=""),"",D2641*VLOOKUP(C2641,'Setup - Mix Design'!$A$5:$I$504,6,0)),"")</f>
        <v/>
      </c>
      <c r="K2641" s="33">
        <f>IFERROR(IF(OR(C2641="",D2641=""),"",D2641*VLOOKUP(C2641,'Setup - Mix Design'!$A$5:$I$504,7,0)),"")</f>
        <v/>
      </c>
    </row>
    <row r="2642">
      <c r="A2642" s="31" t="n"/>
      <c r="B2642" s="26" t="n"/>
      <c r="C2642" s="26" t="n"/>
      <c r="D2642" s="27" t="n"/>
      <c r="E2642" s="26" t="n"/>
      <c r="F2642" s="33">
        <f>IFERROR(IF(OR(C2642="",D2642=""),"",D2642*VLOOKUP(C2642,'Setup - Mix Design'!$A$5:$I$504,2,0)),"")</f>
        <v/>
      </c>
      <c r="G2642" s="33">
        <f>IFERROR(IF(OR(C2642="",D2642=""),"",D2642*VLOOKUP(C2642,'Setup - Mix Design'!$A$5:$I$504,3,0)),"")</f>
        <v/>
      </c>
      <c r="H2642" s="33">
        <f>IFERROR(IF(OR(C2642="",D2642=""),"",D2642*VLOOKUP(C2642,'Setup - Mix Design'!$A$5:$I$504,4,0)),"")</f>
        <v/>
      </c>
      <c r="I2642" s="33">
        <f>IFERROR(IF(OR(C2642="",D2642=""),"",D2642*VLOOKUP(C2642,'Setup - Mix Design'!$A$5:$I$504,5,0)),"")</f>
        <v/>
      </c>
      <c r="J2642" s="33">
        <f>IFERROR(IF(OR(C2642="",D2642=""),"",D2642*VLOOKUP(C2642,'Setup - Mix Design'!$A$5:$I$504,6,0)),"")</f>
        <v/>
      </c>
      <c r="K2642" s="33">
        <f>IFERROR(IF(OR(C2642="",D2642=""),"",D2642*VLOOKUP(C2642,'Setup - Mix Design'!$A$5:$I$504,7,0)),"")</f>
        <v/>
      </c>
    </row>
    <row r="2643">
      <c r="A2643" s="31" t="n"/>
      <c r="B2643" s="26" t="n"/>
      <c r="C2643" s="26" t="n"/>
      <c r="D2643" s="27" t="n"/>
      <c r="E2643" s="26" t="n"/>
      <c r="F2643" s="33">
        <f>IFERROR(IF(OR(C2643="",D2643=""),"",D2643*VLOOKUP(C2643,'Setup - Mix Design'!$A$5:$I$504,2,0)),"")</f>
        <v/>
      </c>
      <c r="G2643" s="33">
        <f>IFERROR(IF(OR(C2643="",D2643=""),"",D2643*VLOOKUP(C2643,'Setup - Mix Design'!$A$5:$I$504,3,0)),"")</f>
        <v/>
      </c>
      <c r="H2643" s="33">
        <f>IFERROR(IF(OR(C2643="",D2643=""),"",D2643*VLOOKUP(C2643,'Setup - Mix Design'!$A$5:$I$504,4,0)),"")</f>
        <v/>
      </c>
      <c r="I2643" s="33">
        <f>IFERROR(IF(OR(C2643="",D2643=""),"",D2643*VLOOKUP(C2643,'Setup - Mix Design'!$A$5:$I$504,5,0)),"")</f>
        <v/>
      </c>
      <c r="J2643" s="33">
        <f>IFERROR(IF(OR(C2643="",D2643=""),"",D2643*VLOOKUP(C2643,'Setup - Mix Design'!$A$5:$I$504,6,0)),"")</f>
        <v/>
      </c>
      <c r="K2643" s="33">
        <f>IFERROR(IF(OR(C2643="",D2643=""),"",D2643*VLOOKUP(C2643,'Setup - Mix Design'!$A$5:$I$504,7,0)),"")</f>
        <v/>
      </c>
    </row>
    <row r="2644">
      <c r="A2644" s="31" t="n"/>
      <c r="B2644" s="26" t="n"/>
      <c r="C2644" s="26" t="n"/>
      <c r="D2644" s="27" t="n"/>
      <c r="E2644" s="26" t="n"/>
      <c r="F2644" s="33">
        <f>IFERROR(IF(OR(C2644="",D2644=""),"",D2644*VLOOKUP(C2644,'Setup - Mix Design'!$A$5:$I$504,2,0)),"")</f>
        <v/>
      </c>
      <c r="G2644" s="33">
        <f>IFERROR(IF(OR(C2644="",D2644=""),"",D2644*VLOOKUP(C2644,'Setup - Mix Design'!$A$5:$I$504,3,0)),"")</f>
        <v/>
      </c>
      <c r="H2644" s="33">
        <f>IFERROR(IF(OR(C2644="",D2644=""),"",D2644*VLOOKUP(C2644,'Setup - Mix Design'!$A$5:$I$504,4,0)),"")</f>
        <v/>
      </c>
      <c r="I2644" s="33">
        <f>IFERROR(IF(OR(C2644="",D2644=""),"",D2644*VLOOKUP(C2644,'Setup - Mix Design'!$A$5:$I$504,5,0)),"")</f>
        <v/>
      </c>
      <c r="J2644" s="33">
        <f>IFERROR(IF(OR(C2644="",D2644=""),"",D2644*VLOOKUP(C2644,'Setup - Mix Design'!$A$5:$I$504,6,0)),"")</f>
        <v/>
      </c>
      <c r="K2644" s="33">
        <f>IFERROR(IF(OR(C2644="",D2644=""),"",D2644*VLOOKUP(C2644,'Setup - Mix Design'!$A$5:$I$504,7,0)),"")</f>
        <v/>
      </c>
    </row>
    <row r="2645">
      <c r="A2645" s="31" t="n"/>
      <c r="B2645" s="26" t="n"/>
      <c r="C2645" s="26" t="n"/>
      <c r="D2645" s="27" t="n"/>
      <c r="E2645" s="26" t="n"/>
      <c r="F2645" s="33">
        <f>IFERROR(IF(OR(C2645="",D2645=""),"",D2645*VLOOKUP(C2645,'Setup - Mix Design'!$A$5:$I$504,2,0)),"")</f>
        <v/>
      </c>
      <c r="G2645" s="33">
        <f>IFERROR(IF(OR(C2645="",D2645=""),"",D2645*VLOOKUP(C2645,'Setup - Mix Design'!$A$5:$I$504,3,0)),"")</f>
        <v/>
      </c>
      <c r="H2645" s="33">
        <f>IFERROR(IF(OR(C2645="",D2645=""),"",D2645*VLOOKUP(C2645,'Setup - Mix Design'!$A$5:$I$504,4,0)),"")</f>
        <v/>
      </c>
      <c r="I2645" s="33">
        <f>IFERROR(IF(OR(C2645="",D2645=""),"",D2645*VLOOKUP(C2645,'Setup - Mix Design'!$A$5:$I$504,5,0)),"")</f>
        <v/>
      </c>
      <c r="J2645" s="33">
        <f>IFERROR(IF(OR(C2645="",D2645=""),"",D2645*VLOOKUP(C2645,'Setup - Mix Design'!$A$5:$I$504,6,0)),"")</f>
        <v/>
      </c>
      <c r="K2645" s="33">
        <f>IFERROR(IF(OR(C2645="",D2645=""),"",D2645*VLOOKUP(C2645,'Setup - Mix Design'!$A$5:$I$504,7,0)),"")</f>
        <v/>
      </c>
    </row>
    <row r="2646">
      <c r="A2646" s="31" t="n"/>
      <c r="B2646" s="26" t="n"/>
      <c r="C2646" s="26" t="n"/>
      <c r="D2646" s="27" t="n"/>
      <c r="E2646" s="26" t="n"/>
      <c r="F2646" s="33">
        <f>IFERROR(IF(OR(C2646="",D2646=""),"",D2646*VLOOKUP(C2646,'Setup - Mix Design'!$A$5:$I$504,2,0)),"")</f>
        <v/>
      </c>
      <c r="G2646" s="33">
        <f>IFERROR(IF(OR(C2646="",D2646=""),"",D2646*VLOOKUP(C2646,'Setup - Mix Design'!$A$5:$I$504,3,0)),"")</f>
        <v/>
      </c>
      <c r="H2646" s="33">
        <f>IFERROR(IF(OR(C2646="",D2646=""),"",D2646*VLOOKUP(C2646,'Setup - Mix Design'!$A$5:$I$504,4,0)),"")</f>
        <v/>
      </c>
      <c r="I2646" s="33">
        <f>IFERROR(IF(OR(C2646="",D2646=""),"",D2646*VLOOKUP(C2646,'Setup - Mix Design'!$A$5:$I$504,5,0)),"")</f>
        <v/>
      </c>
      <c r="J2646" s="33">
        <f>IFERROR(IF(OR(C2646="",D2646=""),"",D2646*VLOOKUP(C2646,'Setup - Mix Design'!$A$5:$I$504,6,0)),"")</f>
        <v/>
      </c>
      <c r="K2646" s="33">
        <f>IFERROR(IF(OR(C2646="",D2646=""),"",D2646*VLOOKUP(C2646,'Setup - Mix Design'!$A$5:$I$504,7,0)),"")</f>
        <v/>
      </c>
    </row>
    <row r="2647">
      <c r="A2647" s="31" t="n"/>
      <c r="B2647" s="26" t="n"/>
      <c r="C2647" s="26" t="n"/>
      <c r="D2647" s="27" t="n"/>
      <c r="E2647" s="26" t="n"/>
      <c r="F2647" s="33">
        <f>IFERROR(IF(OR(C2647="",D2647=""),"",D2647*VLOOKUP(C2647,'Setup - Mix Design'!$A$5:$I$504,2,0)),"")</f>
        <v/>
      </c>
      <c r="G2647" s="33">
        <f>IFERROR(IF(OR(C2647="",D2647=""),"",D2647*VLOOKUP(C2647,'Setup - Mix Design'!$A$5:$I$504,3,0)),"")</f>
        <v/>
      </c>
      <c r="H2647" s="33">
        <f>IFERROR(IF(OR(C2647="",D2647=""),"",D2647*VLOOKUP(C2647,'Setup - Mix Design'!$A$5:$I$504,4,0)),"")</f>
        <v/>
      </c>
      <c r="I2647" s="33">
        <f>IFERROR(IF(OR(C2647="",D2647=""),"",D2647*VLOOKUP(C2647,'Setup - Mix Design'!$A$5:$I$504,5,0)),"")</f>
        <v/>
      </c>
      <c r="J2647" s="33">
        <f>IFERROR(IF(OR(C2647="",D2647=""),"",D2647*VLOOKUP(C2647,'Setup - Mix Design'!$A$5:$I$504,6,0)),"")</f>
        <v/>
      </c>
      <c r="K2647" s="33">
        <f>IFERROR(IF(OR(C2647="",D2647=""),"",D2647*VLOOKUP(C2647,'Setup - Mix Design'!$A$5:$I$504,7,0)),"")</f>
        <v/>
      </c>
    </row>
    <row r="2648">
      <c r="A2648" s="31" t="n"/>
      <c r="B2648" s="26" t="n"/>
      <c r="C2648" s="26" t="n"/>
      <c r="D2648" s="27" t="n"/>
      <c r="E2648" s="26" t="n"/>
      <c r="F2648" s="33">
        <f>IFERROR(IF(OR(C2648="",D2648=""),"",D2648*VLOOKUP(C2648,'Setup - Mix Design'!$A$5:$I$504,2,0)),"")</f>
        <v/>
      </c>
      <c r="G2648" s="33">
        <f>IFERROR(IF(OR(C2648="",D2648=""),"",D2648*VLOOKUP(C2648,'Setup - Mix Design'!$A$5:$I$504,3,0)),"")</f>
        <v/>
      </c>
      <c r="H2648" s="33">
        <f>IFERROR(IF(OR(C2648="",D2648=""),"",D2648*VLOOKUP(C2648,'Setup - Mix Design'!$A$5:$I$504,4,0)),"")</f>
        <v/>
      </c>
      <c r="I2648" s="33">
        <f>IFERROR(IF(OR(C2648="",D2648=""),"",D2648*VLOOKUP(C2648,'Setup - Mix Design'!$A$5:$I$504,5,0)),"")</f>
        <v/>
      </c>
      <c r="J2648" s="33">
        <f>IFERROR(IF(OR(C2648="",D2648=""),"",D2648*VLOOKUP(C2648,'Setup - Mix Design'!$A$5:$I$504,6,0)),"")</f>
        <v/>
      </c>
      <c r="K2648" s="33">
        <f>IFERROR(IF(OR(C2648="",D2648=""),"",D2648*VLOOKUP(C2648,'Setup - Mix Design'!$A$5:$I$504,7,0)),"")</f>
        <v/>
      </c>
    </row>
    <row r="2649">
      <c r="A2649" s="31" t="n"/>
      <c r="B2649" s="26" t="n"/>
      <c r="C2649" s="26" t="n"/>
      <c r="D2649" s="27" t="n"/>
      <c r="E2649" s="26" t="n"/>
      <c r="F2649" s="33">
        <f>IFERROR(IF(OR(C2649="",D2649=""),"",D2649*VLOOKUP(C2649,'Setup - Mix Design'!$A$5:$I$504,2,0)),"")</f>
        <v/>
      </c>
      <c r="G2649" s="33">
        <f>IFERROR(IF(OR(C2649="",D2649=""),"",D2649*VLOOKUP(C2649,'Setup - Mix Design'!$A$5:$I$504,3,0)),"")</f>
        <v/>
      </c>
      <c r="H2649" s="33">
        <f>IFERROR(IF(OR(C2649="",D2649=""),"",D2649*VLOOKUP(C2649,'Setup - Mix Design'!$A$5:$I$504,4,0)),"")</f>
        <v/>
      </c>
      <c r="I2649" s="33">
        <f>IFERROR(IF(OR(C2649="",D2649=""),"",D2649*VLOOKUP(C2649,'Setup - Mix Design'!$A$5:$I$504,5,0)),"")</f>
        <v/>
      </c>
      <c r="J2649" s="33">
        <f>IFERROR(IF(OR(C2649="",D2649=""),"",D2649*VLOOKUP(C2649,'Setup - Mix Design'!$A$5:$I$504,6,0)),"")</f>
        <v/>
      </c>
      <c r="K2649" s="33">
        <f>IFERROR(IF(OR(C2649="",D2649=""),"",D2649*VLOOKUP(C2649,'Setup - Mix Design'!$A$5:$I$504,7,0)),"")</f>
        <v/>
      </c>
    </row>
    <row r="2650">
      <c r="A2650" s="31" t="n"/>
      <c r="B2650" s="26" t="n"/>
      <c r="C2650" s="26" t="n"/>
      <c r="D2650" s="27" t="n"/>
      <c r="E2650" s="26" t="n"/>
      <c r="F2650" s="33">
        <f>IFERROR(IF(OR(C2650="",D2650=""),"",D2650*VLOOKUP(C2650,'Setup - Mix Design'!$A$5:$I$504,2,0)),"")</f>
        <v/>
      </c>
      <c r="G2650" s="33">
        <f>IFERROR(IF(OR(C2650="",D2650=""),"",D2650*VLOOKUP(C2650,'Setup - Mix Design'!$A$5:$I$504,3,0)),"")</f>
        <v/>
      </c>
      <c r="H2650" s="33">
        <f>IFERROR(IF(OR(C2650="",D2650=""),"",D2650*VLOOKUP(C2650,'Setup - Mix Design'!$A$5:$I$504,4,0)),"")</f>
        <v/>
      </c>
      <c r="I2650" s="33">
        <f>IFERROR(IF(OR(C2650="",D2650=""),"",D2650*VLOOKUP(C2650,'Setup - Mix Design'!$A$5:$I$504,5,0)),"")</f>
        <v/>
      </c>
      <c r="J2650" s="33">
        <f>IFERROR(IF(OR(C2650="",D2650=""),"",D2650*VLOOKUP(C2650,'Setup - Mix Design'!$A$5:$I$504,6,0)),"")</f>
        <v/>
      </c>
      <c r="K2650" s="33">
        <f>IFERROR(IF(OR(C2650="",D2650=""),"",D2650*VLOOKUP(C2650,'Setup - Mix Design'!$A$5:$I$504,7,0)),"")</f>
        <v/>
      </c>
    </row>
    <row r="2651">
      <c r="A2651" s="31" t="n"/>
      <c r="B2651" s="26" t="n"/>
      <c r="C2651" s="26" t="n"/>
      <c r="D2651" s="27" t="n"/>
      <c r="E2651" s="26" t="n"/>
      <c r="F2651" s="33">
        <f>IFERROR(IF(OR(C2651="",D2651=""),"",D2651*VLOOKUP(C2651,'Setup - Mix Design'!$A$5:$I$504,2,0)),"")</f>
        <v/>
      </c>
      <c r="G2651" s="33">
        <f>IFERROR(IF(OR(C2651="",D2651=""),"",D2651*VLOOKUP(C2651,'Setup - Mix Design'!$A$5:$I$504,3,0)),"")</f>
        <v/>
      </c>
      <c r="H2651" s="33">
        <f>IFERROR(IF(OR(C2651="",D2651=""),"",D2651*VLOOKUP(C2651,'Setup - Mix Design'!$A$5:$I$504,4,0)),"")</f>
        <v/>
      </c>
      <c r="I2651" s="33">
        <f>IFERROR(IF(OR(C2651="",D2651=""),"",D2651*VLOOKUP(C2651,'Setup - Mix Design'!$A$5:$I$504,5,0)),"")</f>
        <v/>
      </c>
      <c r="J2651" s="33">
        <f>IFERROR(IF(OR(C2651="",D2651=""),"",D2651*VLOOKUP(C2651,'Setup - Mix Design'!$A$5:$I$504,6,0)),"")</f>
        <v/>
      </c>
      <c r="K2651" s="33">
        <f>IFERROR(IF(OR(C2651="",D2651=""),"",D2651*VLOOKUP(C2651,'Setup - Mix Design'!$A$5:$I$504,7,0)),"")</f>
        <v/>
      </c>
    </row>
    <row r="2652">
      <c r="A2652" s="31" t="n"/>
      <c r="B2652" s="26" t="n"/>
      <c r="C2652" s="26" t="n"/>
      <c r="D2652" s="27" t="n"/>
      <c r="E2652" s="26" t="n"/>
      <c r="F2652" s="33">
        <f>IFERROR(IF(OR(C2652="",D2652=""),"",D2652*VLOOKUP(C2652,'Setup - Mix Design'!$A$5:$I$504,2,0)),"")</f>
        <v/>
      </c>
      <c r="G2652" s="33">
        <f>IFERROR(IF(OR(C2652="",D2652=""),"",D2652*VLOOKUP(C2652,'Setup - Mix Design'!$A$5:$I$504,3,0)),"")</f>
        <v/>
      </c>
      <c r="H2652" s="33">
        <f>IFERROR(IF(OR(C2652="",D2652=""),"",D2652*VLOOKUP(C2652,'Setup - Mix Design'!$A$5:$I$504,4,0)),"")</f>
        <v/>
      </c>
      <c r="I2652" s="33">
        <f>IFERROR(IF(OR(C2652="",D2652=""),"",D2652*VLOOKUP(C2652,'Setup - Mix Design'!$A$5:$I$504,5,0)),"")</f>
        <v/>
      </c>
      <c r="J2652" s="33">
        <f>IFERROR(IF(OR(C2652="",D2652=""),"",D2652*VLOOKUP(C2652,'Setup - Mix Design'!$A$5:$I$504,6,0)),"")</f>
        <v/>
      </c>
      <c r="K2652" s="33">
        <f>IFERROR(IF(OR(C2652="",D2652=""),"",D2652*VLOOKUP(C2652,'Setup - Mix Design'!$A$5:$I$504,7,0)),"")</f>
        <v/>
      </c>
    </row>
    <row r="2653">
      <c r="A2653" s="31" t="n"/>
      <c r="B2653" s="26" t="n"/>
      <c r="C2653" s="26" t="n"/>
      <c r="D2653" s="27" t="n"/>
      <c r="E2653" s="26" t="n"/>
      <c r="F2653" s="33">
        <f>IFERROR(IF(OR(C2653="",D2653=""),"",D2653*VLOOKUP(C2653,'Setup - Mix Design'!$A$5:$I$504,2,0)),"")</f>
        <v/>
      </c>
      <c r="G2653" s="33">
        <f>IFERROR(IF(OR(C2653="",D2653=""),"",D2653*VLOOKUP(C2653,'Setup - Mix Design'!$A$5:$I$504,3,0)),"")</f>
        <v/>
      </c>
      <c r="H2653" s="33">
        <f>IFERROR(IF(OR(C2653="",D2653=""),"",D2653*VLOOKUP(C2653,'Setup - Mix Design'!$A$5:$I$504,4,0)),"")</f>
        <v/>
      </c>
      <c r="I2653" s="33">
        <f>IFERROR(IF(OR(C2653="",D2653=""),"",D2653*VLOOKUP(C2653,'Setup - Mix Design'!$A$5:$I$504,5,0)),"")</f>
        <v/>
      </c>
      <c r="J2653" s="33">
        <f>IFERROR(IF(OR(C2653="",D2653=""),"",D2653*VLOOKUP(C2653,'Setup - Mix Design'!$A$5:$I$504,6,0)),"")</f>
        <v/>
      </c>
      <c r="K2653" s="33">
        <f>IFERROR(IF(OR(C2653="",D2653=""),"",D2653*VLOOKUP(C2653,'Setup - Mix Design'!$A$5:$I$504,7,0)),"")</f>
        <v/>
      </c>
    </row>
    <row r="2654">
      <c r="A2654" s="31" t="n"/>
      <c r="B2654" s="26" t="n"/>
      <c r="C2654" s="26" t="n"/>
      <c r="D2654" s="27" t="n"/>
      <c r="E2654" s="26" t="n"/>
      <c r="F2654" s="33">
        <f>IFERROR(IF(OR(C2654="",D2654=""),"",D2654*VLOOKUP(C2654,'Setup - Mix Design'!$A$5:$I$504,2,0)),"")</f>
        <v/>
      </c>
      <c r="G2654" s="33">
        <f>IFERROR(IF(OR(C2654="",D2654=""),"",D2654*VLOOKUP(C2654,'Setup - Mix Design'!$A$5:$I$504,3,0)),"")</f>
        <v/>
      </c>
      <c r="H2654" s="33">
        <f>IFERROR(IF(OR(C2654="",D2654=""),"",D2654*VLOOKUP(C2654,'Setup - Mix Design'!$A$5:$I$504,4,0)),"")</f>
        <v/>
      </c>
      <c r="I2654" s="33">
        <f>IFERROR(IF(OR(C2654="",D2654=""),"",D2654*VLOOKUP(C2654,'Setup - Mix Design'!$A$5:$I$504,5,0)),"")</f>
        <v/>
      </c>
      <c r="J2654" s="33">
        <f>IFERROR(IF(OR(C2654="",D2654=""),"",D2654*VLOOKUP(C2654,'Setup - Mix Design'!$A$5:$I$504,6,0)),"")</f>
        <v/>
      </c>
      <c r="K2654" s="33">
        <f>IFERROR(IF(OR(C2654="",D2654=""),"",D2654*VLOOKUP(C2654,'Setup - Mix Design'!$A$5:$I$504,7,0)),"")</f>
        <v/>
      </c>
    </row>
    <row r="2655">
      <c r="A2655" s="31" t="n"/>
      <c r="B2655" s="26" t="n"/>
      <c r="C2655" s="26" t="n"/>
      <c r="D2655" s="27" t="n"/>
      <c r="E2655" s="26" t="n"/>
      <c r="F2655" s="33">
        <f>IFERROR(IF(OR(C2655="",D2655=""),"",D2655*VLOOKUP(C2655,'Setup - Mix Design'!$A$5:$I$504,2,0)),"")</f>
        <v/>
      </c>
      <c r="G2655" s="33">
        <f>IFERROR(IF(OR(C2655="",D2655=""),"",D2655*VLOOKUP(C2655,'Setup - Mix Design'!$A$5:$I$504,3,0)),"")</f>
        <v/>
      </c>
      <c r="H2655" s="33">
        <f>IFERROR(IF(OR(C2655="",D2655=""),"",D2655*VLOOKUP(C2655,'Setup - Mix Design'!$A$5:$I$504,4,0)),"")</f>
        <v/>
      </c>
      <c r="I2655" s="33">
        <f>IFERROR(IF(OR(C2655="",D2655=""),"",D2655*VLOOKUP(C2655,'Setup - Mix Design'!$A$5:$I$504,5,0)),"")</f>
        <v/>
      </c>
      <c r="J2655" s="33">
        <f>IFERROR(IF(OR(C2655="",D2655=""),"",D2655*VLOOKUP(C2655,'Setup - Mix Design'!$A$5:$I$504,6,0)),"")</f>
        <v/>
      </c>
      <c r="K2655" s="33">
        <f>IFERROR(IF(OR(C2655="",D2655=""),"",D2655*VLOOKUP(C2655,'Setup - Mix Design'!$A$5:$I$504,7,0)),"")</f>
        <v/>
      </c>
    </row>
    <row r="2656">
      <c r="A2656" s="31" t="n"/>
      <c r="B2656" s="26" t="n"/>
      <c r="C2656" s="26" t="n"/>
      <c r="D2656" s="27" t="n"/>
      <c r="E2656" s="26" t="n"/>
      <c r="F2656" s="33">
        <f>IFERROR(IF(OR(C2656="",D2656=""),"",D2656*VLOOKUP(C2656,'Setup - Mix Design'!$A$5:$I$504,2,0)),"")</f>
        <v/>
      </c>
      <c r="G2656" s="33">
        <f>IFERROR(IF(OR(C2656="",D2656=""),"",D2656*VLOOKUP(C2656,'Setup - Mix Design'!$A$5:$I$504,3,0)),"")</f>
        <v/>
      </c>
      <c r="H2656" s="33">
        <f>IFERROR(IF(OR(C2656="",D2656=""),"",D2656*VLOOKUP(C2656,'Setup - Mix Design'!$A$5:$I$504,4,0)),"")</f>
        <v/>
      </c>
      <c r="I2656" s="33">
        <f>IFERROR(IF(OR(C2656="",D2656=""),"",D2656*VLOOKUP(C2656,'Setup - Mix Design'!$A$5:$I$504,5,0)),"")</f>
        <v/>
      </c>
      <c r="J2656" s="33">
        <f>IFERROR(IF(OR(C2656="",D2656=""),"",D2656*VLOOKUP(C2656,'Setup - Mix Design'!$A$5:$I$504,6,0)),"")</f>
        <v/>
      </c>
      <c r="K2656" s="33">
        <f>IFERROR(IF(OR(C2656="",D2656=""),"",D2656*VLOOKUP(C2656,'Setup - Mix Design'!$A$5:$I$504,7,0)),"")</f>
        <v/>
      </c>
    </row>
    <row r="2657">
      <c r="A2657" s="31" t="n"/>
      <c r="B2657" s="26" t="n"/>
      <c r="C2657" s="26" t="n"/>
      <c r="D2657" s="27" t="n"/>
      <c r="E2657" s="26" t="n"/>
      <c r="F2657" s="33">
        <f>IFERROR(IF(OR(C2657="",D2657=""),"",D2657*VLOOKUP(C2657,'Setup - Mix Design'!$A$5:$I$504,2,0)),"")</f>
        <v/>
      </c>
      <c r="G2657" s="33">
        <f>IFERROR(IF(OR(C2657="",D2657=""),"",D2657*VLOOKUP(C2657,'Setup - Mix Design'!$A$5:$I$504,3,0)),"")</f>
        <v/>
      </c>
      <c r="H2657" s="33">
        <f>IFERROR(IF(OR(C2657="",D2657=""),"",D2657*VLOOKUP(C2657,'Setup - Mix Design'!$A$5:$I$504,4,0)),"")</f>
        <v/>
      </c>
      <c r="I2657" s="33">
        <f>IFERROR(IF(OR(C2657="",D2657=""),"",D2657*VLOOKUP(C2657,'Setup - Mix Design'!$A$5:$I$504,5,0)),"")</f>
        <v/>
      </c>
      <c r="J2657" s="33">
        <f>IFERROR(IF(OR(C2657="",D2657=""),"",D2657*VLOOKUP(C2657,'Setup - Mix Design'!$A$5:$I$504,6,0)),"")</f>
        <v/>
      </c>
      <c r="K2657" s="33">
        <f>IFERROR(IF(OR(C2657="",D2657=""),"",D2657*VLOOKUP(C2657,'Setup - Mix Design'!$A$5:$I$504,7,0)),"")</f>
        <v/>
      </c>
    </row>
    <row r="2658">
      <c r="A2658" s="31" t="n"/>
      <c r="B2658" s="26" t="n"/>
      <c r="C2658" s="26" t="n"/>
      <c r="D2658" s="27" t="n"/>
      <c r="E2658" s="26" t="n"/>
      <c r="F2658" s="33">
        <f>IFERROR(IF(OR(C2658="",D2658=""),"",D2658*VLOOKUP(C2658,'Setup - Mix Design'!$A$5:$I$504,2,0)),"")</f>
        <v/>
      </c>
      <c r="G2658" s="33">
        <f>IFERROR(IF(OR(C2658="",D2658=""),"",D2658*VLOOKUP(C2658,'Setup - Mix Design'!$A$5:$I$504,3,0)),"")</f>
        <v/>
      </c>
      <c r="H2658" s="33">
        <f>IFERROR(IF(OR(C2658="",D2658=""),"",D2658*VLOOKUP(C2658,'Setup - Mix Design'!$A$5:$I$504,4,0)),"")</f>
        <v/>
      </c>
      <c r="I2658" s="33">
        <f>IFERROR(IF(OR(C2658="",D2658=""),"",D2658*VLOOKUP(C2658,'Setup - Mix Design'!$A$5:$I$504,5,0)),"")</f>
        <v/>
      </c>
      <c r="J2658" s="33">
        <f>IFERROR(IF(OR(C2658="",D2658=""),"",D2658*VLOOKUP(C2658,'Setup - Mix Design'!$A$5:$I$504,6,0)),"")</f>
        <v/>
      </c>
      <c r="K2658" s="33">
        <f>IFERROR(IF(OR(C2658="",D2658=""),"",D2658*VLOOKUP(C2658,'Setup - Mix Design'!$A$5:$I$504,7,0)),"")</f>
        <v/>
      </c>
    </row>
    <row r="2659">
      <c r="A2659" s="31" t="n"/>
      <c r="B2659" s="26" t="n"/>
      <c r="C2659" s="26" t="n"/>
      <c r="D2659" s="27" t="n"/>
      <c r="E2659" s="26" t="n"/>
      <c r="F2659" s="33">
        <f>IFERROR(IF(OR(C2659="",D2659=""),"",D2659*VLOOKUP(C2659,'Setup - Mix Design'!$A$5:$I$504,2,0)),"")</f>
        <v/>
      </c>
      <c r="G2659" s="33">
        <f>IFERROR(IF(OR(C2659="",D2659=""),"",D2659*VLOOKUP(C2659,'Setup - Mix Design'!$A$5:$I$504,3,0)),"")</f>
        <v/>
      </c>
      <c r="H2659" s="33">
        <f>IFERROR(IF(OR(C2659="",D2659=""),"",D2659*VLOOKUP(C2659,'Setup - Mix Design'!$A$5:$I$504,4,0)),"")</f>
        <v/>
      </c>
      <c r="I2659" s="33">
        <f>IFERROR(IF(OR(C2659="",D2659=""),"",D2659*VLOOKUP(C2659,'Setup - Mix Design'!$A$5:$I$504,5,0)),"")</f>
        <v/>
      </c>
      <c r="J2659" s="33">
        <f>IFERROR(IF(OR(C2659="",D2659=""),"",D2659*VLOOKUP(C2659,'Setup - Mix Design'!$A$5:$I$504,6,0)),"")</f>
        <v/>
      </c>
      <c r="K2659" s="33">
        <f>IFERROR(IF(OR(C2659="",D2659=""),"",D2659*VLOOKUP(C2659,'Setup - Mix Design'!$A$5:$I$504,7,0)),"")</f>
        <v/>
      </c>
    </row>
    <row r="2660">
      <c r="A2660" s="31" t="n"/>
      <c r="B2660" s="26" t="n"/>
      <c r="C2660" s="26" t="n"/>
      <c r="D2660" s="27" t="n"/>
      <c r="E2660" s="26" t="n"/>
      <c r="F2660" s="33">
        <f>IFERROR(IF(OR(C2660="",D2660=""),"",D2660*VLOOKUP(C2660,'Setup - Mix Design'!$A$5:$I$504,2,0)),"")</f>
        <v/>
      </c>
      <c r="G2660" s="33">
        <f>IFERROR(IF(OR(C2660="",D2660=""),"",D2660*VLOOKUP(C2660,'Setup - Mix Design'!$A$5:$I$504,3,0)),"")</f>
        <v/>
      </c>
      <c r="H2660" s="33">
        <f>IFERROR(IF(OR(C2660="",D2660=""),"",D2660*VLOOKUP(C2660,'Setup - Mix Design'!$A$5:$I$504,4,0)),"")</f>
        <v/>
      </c>
      <c r="I2660" s="33">
        <f>IFERROR(IF(OR(C2660="",D2660=""),"",D2660*VLOOKUP(C2660,'Setup - Mix Design'!$A$5:$I$504,5,0)),"")</f>
        <v/>
      </c>
      <c r="J2660" s="33">
        <f>IFERROR(IF(OR(C2660="",D2660=""),"",D2660*VLOOKUP(C2660,'Setup - Mix Design'!$A$5:$I$504,6,0)),"")</f>
        <v/>
      </c>
      <c r="K2660" s="33">
        <f>IFERROR(IF(OR(C2660="",D2660=""),"",D2660*VLOOKUP(C2660,'Setup - Mix Design'!$A$5:$I$504,7,0)),"")</f>
        <v/>
      </c>
    </row>
    <row r="2661">
      <c r="A2661" s="31" t="n"/>
      <c r="B2661" s="26" t="n"/>
      <c r="C2661" s="26" t="n"/>
      <c r="D2661" s="27" t="n"/>
      <c r="E2661" s="26" t="n"/>
      <c r="F2661" s="33">
        <f>IFERROR(IF(OR(C2661="",D2661=""),"",D2661*VLOOKUP(C2661,'Setup - Mix Design'!$A$5:$I$504,2,0)),"")</f>
        <v/>
      </c>
      <c r="G2661" s="33">
        <f>IFERROR(IF(OR(C2661="",D2661=""),"",D2661*VLOOKUP(C2661,'Setup - Mix Design'!$A$5:$I$504,3,0)),"")</f>
        <v/>
      </c>
      <c r="H2661" s="33">
        <f>IFERROR(IF(OR(C2661="",D2661=""),"",D2661*VLOOKUP(C2661,'Setup - Mix Design'!$A$5:$I$504,4,0)),"")</f>
        <v/>
      </c>
      <c r="I2661" s="33">
        <f>IFERROR(IF(OR(C2661="",D2661=""),"",D2661*VLOOKUP(C2661,'Setup - Mix Design'!$A$5:$I$504,5,0)),"")</f>
        <v/>
      </c>
      <c r="J2661" s="33">
        <f>IFERROR(IF(OR(C2661="",D2661=""),"",D2661*VLOOKUP(C2661,'Setup - Mix Design'!$A$5:$I$504,6,0)),"")</f>
        <v/>
      </c>
      <c r="K2661" s="33">
        <f>IFERROR(IF(OR(C2661="",D2661=""),"",D2661*VLOOKUP(C2661,'Setup - Mix Design'!$A$5:$I$504,7,0)),"")</f>
        <v/>
      </c>
    </row>
    <row r="2662">
      <c r="A2662" s="31" t="n"/>
      <c r="B2662" s="26" t="n"/>
      <c r="C2662" s="26" t="n"/>
      <c r="D2662" s="27" t="n"/>
      <c r="E2662" s="26" t="n"/>
      <c r="F2662" s="33">
        <f>IFERROR(IF(OR(C2662="",D2662=""),"",D2662*VLOOKUP(C2662,'Setup - Mix Design'!$A$5:$I$504,2,0)),"")</f>
        <v/>
      </c>
      <c r="G2662" s="33">
        <f>IFERROR(IF(OR(C2662="",D2662=""),"",D2662*VLOOKUP(C2662,'Setup - Mix Design'!$A$5:$I$504,3,0)),"")</f>
        <v/>
      </c>
      <c r="H2662" s="33">
        <f>IFERROR(IF(OR(C2662="",D2662=""),"",D2662*VLOOKUP(C2662,'Setup - Mix Design'!$A$5:$I$504,4,0)),"")</f>
        <v/>
      </c>
      <c r="I2662" s="33">
        <f>IFERROR(IF(OR(C2662="",D2662=""),"",D2662*VLOOKUP(C2662,'Setup - Mix Design'!$A$5:$I$504,5,0)),"")</f>
        <v/>
      </c>
      <c r="J2662" s="33">
        <f>IFERROR(IF(OR(C2662="",D2662=""),"",D2662*VLOOKUP(C2662,'Setup - Mix Design'!$A$5:$I$504,6,0)),"")</f>
        <v/>
      </c>
      <c r="K2662" s="33">
        <f>IFERROR(IF(OR(C2662="",D2662=""),"",D2662*VLOOKUP(C2662,'Setup - Mix Design'!$A$5:$I$504,7,0)),"")</f>
        <v/>
      </c>
    </row>
    <row r="2663">
      <c r="A2663" s="31" t="n"/>
      <c r="B2663" s="26" t="n"/>
      <c r="C2663" s="26" t="n"/>
      <c r="D2663" s="27" t="n"/>
      <c r="E2663" s="26" t="n"/>
      <c r="F2663" s="33">
        <f>IFERROR(IF(OR(C2663="",D2663=""),"",D2663*VLOOKUP(C2663,'Setup - Mix Design'!$A$5:$I$504,2,0)),"")</f>
        <v/>
      </c>
      <c r="G2663" s="33">
        <f>IFERROR(IF(OR(C2663="",D2663=""),"",D2663*VLOOKUP(C2663,'Setup - Mix Design'!$A$5:$I$504,3,0)),"")</f>
        <v/>
      </c>
      <c r="H2663" s="33">
        <f>IFERROR(IF(OR(C2663="",D2663=""),"",D2663*VLOOKUP(C2663,'Setup - Mix Design'!$A$5:$I$504,4,0)),"")</f>
        <v/>
      </c>
      <c r="I2663" s="33">
        <f>IFERROR(IF(OR(C2663="",D2663=""),"",D2663*VLOOKUP(C2663,'Setup - Mix Design'!$A$5:$I$504,5,0)),"")</f>
        <v/>
      </c>
      <c r="J2663" s="33">
        <f>IFERROR(IF(OR(C2663="",D2663=""),"",D2663*VLOOKUP(C2663,'Setup - Mix Design'!$A$5:$I$504,6,0)),"")</f>
        <v/>
      </c>
      <c r="K2663" s="33">
        <f>IFERROR(IF(OR(C2663="",D2663=""),"",D2663*VLOOKUP(C2663,'Setup - Mix Design'!$A$5:$I$504,7,0)),"")</f>
        <v/>
      </c>
    </row>
    <row r="2664">
      <c r="A2664" s="31" t="n"/>
      <c r="B2664" s="26" t="n"/>
      <c r="C2664" s="26" t="n"/>
      <c r="D2664" s="27" t="n"/>
      <c r="E2664" s="26" t="n"/>
      <c r="F2664" s="33">
        <f>IFERROR(IF(OR(C2664="",D2664=""),"",D2664*VLOOKUP(C2664,'Setup - Mix Design'!$A$5:$I$504,2,0)),"")</f>
        <v/>
      </c>
      <c r="G2664" s="33">
        <f>IFERROR(IF(OR(C2664="",D2664=""),"",D2664*VLOOKUP(C2664,'Setup - Mix Design'!$A$5:$I$504,3,0)),"")</f>
        <v/>
      </c>
      <c r="H2664" s="33">
        <f>IFERROR(IF(OR(C2664="",D2664=""),"",D2664*VLOOKUP(C2664,'Setup - Mix Design'!$A$5:$I$504,4,0)),"")</f>
        <v/>
      </c>
      <c r="I2664" s="33">
        <f>IFERROR(IF(OR(C2664="",D2664=""),"",D2664*VLOOKUP(C2664,'Setup - Mix Design'!$A$5:$I$504,5,0)),"")</f>
        <v/>
      </c>
      <c r="J2664" s="33">
        <f>IFERROR(IF(OR(C2664="",D2664=""),"",D2664*VLOOKUP(C2664,'Setup - Mix Design'!$A$5:$I$504,6,0)),"")</f>
        <v/>
      </c>
      <c r="K2664" s="33">
        <f>IFERROR(IF(OR(C2664="",D2664=""),"",D2664*VLOOKUP(C2664,'Setup - Mix Design'!$A$5:$I$504,7,0)),"")</f>
        <v/>
      </c>
    </row>
    <row r="2665">
      <c r="A2665" s="31" t="n"/>
      <c r="B2665" s="26" t="n"/>
      <c r="C2665" s="26" t="n"/>
      <c r="D2665" s="27" t="n"/>
      <c r="E2665" s="26" t="n"/>
      <c r="F2665" s="33">
        <f>IFERROR(IF(OR(C2665="",D2665=""),"",D2665*VLOOKUP(C2665,'Setup - Mix Design'!$A$5:$I$504,2,0)),"")</f>
        <v/>
      </c>
      <c r="G2665" s="33">
        <f>IFERROR(IF(OR(C2665="",D2665=""),"",D2665*VLOOKUP(C2665,'Setup - Mix Design'!$A$5:$I$504,3,0)),"")</f>
        <v/>
      </c>
      <c r="H2665" s="33">
        <f>IFERROR(IF(OR(C2665="",D2665=""),"",D2665*VLOOKUP(C2665,'Setup - Mix Design'!$A$5:$I$504,4,0)),"")</f>
        <v/>
      </c>
      <c r="I2665" s="33">
        <f>IFERROR(IF(OR(C2665="",D2665=""),"",D2665*VLOOKUP(C2665,'Setup - Mix Design'!$A$5:$I$504,5,0)),"")</f>
        <v/>
      </c>
      <c r="J2665" s="33">
        <f>IFERROR(IF(OR(C2665="",D2665=""),"",D2665*VLOOKUP(C2665,'Setup - Mix Design'!$A$5:$I$504,6,0)),"")</f>
        <v/>
      </c>
      <c r="K2665" s="33">
        <f>IFERROR(IF(OR(C2665="",D2665=""),"",D2665*VLOOKUP(C2665,'Setup - Mix Design'!$A$5:$I$504,7,0)),"")</f>
        <v/>
      </c>
    </row>
    <row r="2666">
      <c r="A2666" s="31" t="n"/>
      <c r="B2666" s="26" t="n"/>
      <c r="C2666" s="26" t="n"/>
      <c r="D2666" s="27" t="n"/>
      <c r="E2666" s="26" t="n"/>
      <c r="F2666" s="33">
        <f>IFERROR(IF(OR(C2666="",D2666=""),"",D2666*VLOOKUP(C2666,'Setup - Mix Design'!$A$5:$I$504,2,0)),"")</f>
        <v/>
      </c>
      <c r="G2666" s="33">
        <f>IFERROR(IF(OR(C2666="",D2666=""),"",D2666*VLOOKUP(C2666,'Setup - Mix Design'!$A$5:$I$504,3,0)),"")</f>
        <v/>
      </c>
      <c r="H2666" s="33">
        <f>IFERROR(IF(OR(C2666="",D2666=""),"",D2666*VLOOKUP(C2666,'Setup - Mix Design'!$A$5:$I$504,4,0)),"")</f>
        <v/>
      </c>
      <c r="I2666" s="33">
        <f>IFERROR(IF(OR(C2666="",D2666=""),"",D2666*VLOOKUP(C2666,'Setup - Mix Design'!$A$5:$I$504,5,0)),"")</f>
        <v/>
      </c>
      <c r="J2666" s="33">
        <f>IFERROR(IF(OR(C2666="",D2666=""),"",D2666*VLOOKUP(C2666,'Setup - Mix Design'!$A$5:$I$504,6,0)),"")</f>
        <v/>
      </c>
      <c r="K2666" s="33">
        <f>IFERROR(IF(OR(C2666="",D2666=""),"",D2666*VLOOKUP(C2666,'Setup - Mix Design'!$A$5:$I$504,7,0)),"")</f>
        <v/>
      </c>
    </row>
    <row r="2667">
      <c r="A2667" s="31" t="n"/>
      <c r="B2667" s="26" t="n"/>
      <c r="C2667" s="26" t="n"/>
      <c r="D2667" s="27" t="n"/>
      <c r="E2667" s="26" t="n"/>
      <c r="F2667" s="33">
        <f>IFERROR(IF(OR(C2667="",D2667=""),"",D2667*VLOOKUP(C2667,'Setup - Mix Design'!$A$5:$I$504,2,0)),"")</f>
        <v/>
      </c>
      <c r="G2667" s="33">
        <f>IFERROR(IF(OR(C2667="",D2667=""),"",D2667*VLOOKUP(C2667,'Setup - Mix Design'!$A$5:$I$504,3,0)),"")</f>
        <v/>
      </c>
      <c r="H2667" s="33">
        <f>IFERROR(IF(OR(C2667="",D2667=""),"",D2667*VLOOKUP(C2667,'Setup - Mix Design'!$A$5:$I$504,4,0)),"")</f>
        <v/>
      </c>
      <c r="I2667" s="33">
        <f>IFERROR(IF(OR(C2667="",D2667=""),"",D2667*VLOOKUP(C2667,'Setup - Mix Design'!$A$5:$I$504,5,0)),"")</f>
        <v/>
      </c>
      <c r="J2667" s="33">
        <f>IFERROR(IF(OR(C2667="",D2667=""),"",D2667*VLOOKUP(C2667,'Setup - Mix Design'!$A$5:$I$504,6,0)),"")</f>
        <v/>
      </c>
      <c r="K2667" s="33">
        <f>IFERROR(IF(OR(C2667="",D2667=""),"",D2667*VLOOKUP(C2667,'Setup - Mix Design'!$A$5:$I$504,7,0)),"")</f>
        <v/>
      </c>
    </row>
    <row r="2668">
      <c r="A2668" s="31" t="n"/>
      <c r="B2668" s="26" t="n"/>
      <c r="C2668" s="26" t="n"/>
      <c r="D2668" s="27" t="n"/>
      <c r="E2668" s="26" t="n"/>
      <c r="F2668" s="33">
        <f>IFERROR(IF(OR(C2668="",D2668=""),"",D2668*VLOOKUP(C2668,'Setup - Mix Design'!$A$5:$I$504,2,0)),"")</f>
        <v/>
      </c>
      <c r="G2668" s="33">
        <f>IFERROR(IF(OR(C2668="",D2668=""),"",D2668*VLOOKUP(C2668,'Setup - Mix Design'!$A$5:$I$504,3,0)),"")</f>
        <v/>
      </c>
      <c r="H2668" s="33">
        <f>IFERROR(IF(OR(C2668="",D2668=""),"",D2668*VLOOKUP(C2668,'Setup - Mix Design'!$A$5:$I$504,4,0)),"")</f>
        <v/>
      </c>
      <c r="I2668" s="33">
        <f>IFERROR(IF(OR(C2668="",D2668=""),"",D2668*VLOOKUP(C2668,'Setup - Mix Design'!$A$5:$I$504,5,0)),"")</f>
        <v/>
      </c>
      <c r="J2668" s="33">
        <f>IFERROR(IF(OR(C2668="",D2668=""),"",D2668*VLOOKUP(C2668,'Setup - Mix Design'!$A$5:$I$504,6,0)),"")</f>
        <v/>
      </c>
      <c r="K2668" s="33">
        <f>IFERROR(IF(OR(C2668="",D2668=""),"",D2668*VLOOKUP(C2668,'Setup - Mix Design'!$A$5:$I$504,7,0)),"")</f>
        <v/>
      </c>
    </row>
    <row r="2669">
      <c r="A2669" s="31" t="n"/>
      <c r="B2669" s="26" t="n"/>
      <c r="C2669" s="26" t="n"/>
      <c r="D2669" s="27" t="n"/>
      <c r="E2669" s="26" t="n"/>
      <c r="F2669" s="33">
        <f>IFERROR(IF(OR(C2669="",D2669=""),"",D2669*VLOOKUP(C2669,'Setup - Mix Design'!$A$5:$I$504,2,0)),"")</f>
        <v/>
      </c>
      <c r="G2669" s="33">
        <f>IFERROR(IF(OR(C2669="",D2669=""),"",D2669*VLOOKUP(C2669,'Setup - Mix Design'!$A$5:$I$504,3,0)),"")</f>
        <v/>
      </c>
      <c r="H2669" s="33">
        <f>IFERROR(IF(OR(C2669="",D2669=""),"",D2669*VLOOKUP(C2669,'Setup - Mix Design'!$A$5:$I$504,4,0)),"")</f>
        <v/>
      </c>
      <c r="I2669" s="33">
        <f>IFERROR(IF(OR(C2669="",D2669=""),"",D2669*VLOOKUP(C2669,'Setup - Mix Design'!$A$5:$I$504,5,0)),"")</f>
        <v/>
      </c>
      <c r="J2669" s="33">
        <f>IFERROR(IF(OR(C2669="",D2669=""),"",D2669*VLOOKUP(C2669,'Setup - Mix Design'!$A$5:$I$504,6,0)),"")</f>
        <v/>
      </c>
      <c r="K2669" s="33">
        <f>IFERROR(IF(OR(C2669="",D2669=""),"",D2669*VLOOKUP(C2669,'Setup - Mix Design'!$A$5:$I$504,7,0)),"")</f>
        <v/>
      </c>
    </row>
    <row r="2670">
      <c r="A2670" s="31" t="n"/>
      <c r="B2670" s="26" t="n"/>
      <c r="C2670" s="26" t="n"/>
      <c r="D2670" s="27" t="n"/>
      <c r="E2670" s="26" t="n"/>
      <c r="F2670" s="33">
        <f>IFERROR(IF(OR(C2670="",D2670=""),"",D2670*VLOOKUP(C2670,'Setup - Mix Design'!$A$5:$I$504,2,0)),"")</f>
        <v/>
      </c>
      <c r="G2670" s="33">
        <f>IFERROR(IF(OR(C2670="",D2670=""),"",D2670*VLOOKUP(C2670,'Setup - Mix Design'!$A$5:$I$504,3,0)),"")</f>
        <v/>
      </c>
      <c r="H2670" s="33">
        <f>IFERROR(IF(OR(C2670="",D2670=""),"",D2670*VLOOKUP(C2670,'Setup - Mix Design'!$A$5:$I$504,4,0)),"")</f>
        <v/>
      </c>
      <c r="I2670" s="33">
        <f>IFERROR(IF(OR(C2670="",D2670=""),"",D2670*VLOOKUP(C2670,'Setup - Mix Design'!$A$5:$I$504,5,0)),"")</f>
        <v/>
      </c>
      <c r="J2670" s="33">
        <f>IFERROR(IF(OR(C2670="",D2670=""),"",D2670*VLOOKUP(C2670,'Setup - Mix Design'!$A$5:$I$504,6,0)),"")</f>
        <v/>
      </c>
      <c r="K2670" s="33">
        <f>IFERROR(IF(OR(C2670="",D2670=""),"",D2670*VLOOKUP(C2670,'Setup - Mix Design'!$A$5:$I$504,7,0)),"")</f>
        <v/>
      </c>
    </row>
    <row r="2671">
      <c r="A2671" s="31" t="n"/>
      <c r="B2671" s="26" t="n"/>
      <c r="C2671" s="26" t="n"/>
      <c r="D2671" s="27" t="n"/>
      <c r="E2671" s="26" t="n"/>
      <c r="F2671" s="33">
        <f>IFERROR(IF(OR(C2671="",D2671=""),"",D2671*VLOOKUP(C2671,'Setup - Mix Design'!$A$5:$I$504,2,0)),"")</f>
        <v/>
      </c>
      <c r="G2671" s="33">
        <f>IFERROR(IF(OR(C2671="",D2671=""),"",D2671*VLOOKUP(C2671,'Setup - Mix Design'!$A$5:$I$504,3,0)),"")</f>
        <v/>
      </c>
      <c r="H2671" s="33">
        <f>IFERROR(IF(OR(C2671="",D2671=""),"",D2671*VLOOKUP(C2671,'Setup - Mix Design'!$A$5:$I$504,4,0)),"")</f>
        <v/>
      </c>
      <c r="I2671" s="33">
        <f>IFERROR(IF(OR(C2671="",D2671=""),"",D2671*VLOOKUP(C2671,'Setup - Mix Design'!$A$5:$I$504,5,0)),"")</f>
        <v/>
      </c>
      <c r="J2671" s="33">
        <f>IFERROR(IF(OR(C2671="",D2671=""),"",D2671*VLOOKUP(C2671,'Setup - Mix Design'!$A$5:$I$504,6,0)),"")</f>
        <v/>
      </c>
      <c r="K2671" s="33">
        <f>IFERROR(IF(OR(C2671="",D2671=""),"",D2671*VLOOKUP(C2671,'Setup - Mix Design'!$A$5:$I$504,7,0)),"")</f>
        <v/>
      </c>
    </row>
    <row r="2672">
      <c r="A2672" s="31" t="n"/>
      <c r="B2672" s="26" t="n"/>
      <c r="C2672" s="26" t="n"/>
      <c r="D2672" s="27" t="n"/>
      <c r="E2672" s="26" t="n"/>
      <c r="F2672" s="33">
        <f>IFERROR(IF(OR(C2672="",D2672=""),"",D2672*VLOOKUP(C2672,'Setup - Mix Design'!$A$5:$I$504,2,0)),"")</f>
        <v/>
      </c>
      <c r="G2672" s="33">
        <f>IFERROR(IF(OR(C2672="",D2672=""),"",D2672*VLOOKUP(C2672,'Setup - Mix Design'!$A$5:$I$504,3,0)),"")</f>
        <v/>
      </c>
      <c r="H2672" s="33">
        <f>IFERROR(IF(OR(C2672="",D2672=""),"",D2672*VLOOKUP(C2672,'Setup - Mix Design'!$A$5:$I$504,4,0)),"")</f>
        <v/>
      </c>
      <c r="I2672" s="33">
        <f>IFERROR(IF(OR(C2672="",D2672=""),"",D2672*VLOOKUP(C2672,'Setup - Mix Design'!$A$5:$I$504,5,0)),"")</f>
        <v/>
      </c>
      <c r="J2672" s="33">
        <f>IFERROR(IF(OR(C2672="",D2672=""),"",D2672*VLOOKUP(C2672,'Setup - Mix Design'!$A$5:$I$504,6,0)),"")</f>
        <v/>
      </c>
      <c r="K2672" s="33">
        <f>IFERROR(IF(OR(C2672="",D2672=""),"",D2672*VLOOKUP(C2672,'Setup - Mix Design'!$A$5:$I$504,7,0)),"")</f>
        <v/>
      </c>
    </row>
    <row r="2673">
      <c r="A2673" s="31" t="n"/>
      <c r="B2673" s="26" t="n"/>
      <c r="C2673" s="26" t="n"/>
      <c r="D2673" s="27" t="n"/>
      <c r="E2673" s="26" t="n"/>
      <c r="F2673" s="33">
        <f>IFERROR(IF(OR(C2673="",D2673=""),"",D2673*VLOOKUP(C2673,'Setup - Mix Design'!$A$5:$I$504,2,0)),"")</f>
        <v/>
      </c>
      <c r="G2673" s="33">
        <f>IFERROR(IF(OR(C2673="",D2673=""),"",D2673*VLOOKUP(C2673,'Setup - Mix Design'!$A$5:$I$504,3,0)),"")</f>
        <v/>
      </c>
      <c r="H2673" s="33">
        <f>IFERROR(IF(OR(C2673="",D2673=""),"",D2673*VLOOKUP(C2673,'Setup - Mix Design'!$A$5:$I$504,4,0)),"")</f>
        <v/>
      </c>
      <c r="I2673" s="33">
        <f>IFERROR(IF(OR(C2673="",D2673=""),"",D2673*VLOOKUP(C2673,'Setup - Mix Design'!$A$5:$I$504,5,0)),"")</f>
        <v/>
      </c>
      <c r="J2673" s="33">
        <f>IFERROR(IF(OR(C2673="",D2673=""),"",D2673*VLOOKUP(C2673,'Setup - Mix Design'!$A$5:$I$504,6,0)),"")</f>
        <v/>
      </c>
      <c r="K2673" s="33">
        <f>IFERROR(IF(OR(C2673="",D2673=""),"",D2673*VLOOKUP(C2673,'Setup - Mix Design'!$A$5:$I$504,7,0)),"")</f>
        <v/>
      </c>
    </row>
    <row r="2674">
      <c r="A2674" s="31" t="n"/>
      <c r="B2674" s="26" t="n"/>
      <c r="C2674" s="26" t="n"/>
      <c r="D2674" s="27" t="n"/>
      <c r="E2674" s="26" t="n"/>
      <c r="F2674" s="33">
        <f>IFERROR(IF(OR(C2674="",D2674=""),"",D2674*VLOOKUP(C2674,'Setup - Mix Design'!$A$5:$I$504,2,0)),"")</f>
        <v/>
      </c>
      <c r="G2674" s="33">
        <f>IFERROR(IF(OR(C2674="",D2674=""),"",D2674*VLOOKUP(C2674,'Setup - Mix Design'!$A$5:$I$504,3,0)),"")</f>
        <v/>
      </c>
      <c r="H2674" s="33">
        <f>IFERROR(IF(OR(C2674="",D2674=""),"",D2674*VLOOKUP(C2674,'Setup - Mix Design'!$A$5:$I$504,4,0)),"")</f>
        <v/>
      </c>
      <c r="I2674" s="33">
        <f>IFERROR(IF(OR(C2674="",D2674=""),"",D2674*VLOOKUP(C2674,'Setup - Mix Design'!$A$5:$I$504,5,0)),"")</f>
        <v/>
      </c>
      <c r="J2674" s="33">
        <f>IFERROR(IF(OR(C2674="",D2674=""),"",D2674*VLOOKUP(C2674,'Setup - Mix Design'!$A$5:$I$504,6,0)),"")</f>
        <v/>
      </c>
      <c r="K2674" s="33">
        <f>IFERROR(IF(OR(C2674="",D2674=""),"",D2674*VLOOKUP(C2674,'Setup - Mix Design'!$A$5:$I$504,7,0)),"")</f>
        <v/>
      </c>
    </row>
    <row r="2675">
      <c r="A2675" s="31" t="n"/>
      <c r="B2675" s="26" t="n"/>
      <c r="C2675" s="26" t="n"/>
      <c r="D2675" s="27" t="n"/>
      <c r="E2675" s="26" t="n"/>
      <c r="F2675" s="33">
        <f>IFERROR(IF(OR(C2675="",D2675=""),"",D2675*VLOOKUP(C2675,'Setup - Mix Design'!$A$5:$I$504,2,0)),"")</f>
        <v/>
      </c>
      <c r="G2675" s="33">
        <f>IFERROR(IF(OR(C2675="",D2675=""),"",D2675*VLOOKUP(C2675,'Setup - Mix Design'!$A$5:$I$504,3,0)),"")</f>
        <v/>
      </c>
      <c r="H2675" s="33">
        <f>IFERROR(IF(OR(C2675="",D2675=""),"",D2675*VLOOKUP(C2675,'Setup - Mix Design'!$A$5:$I$504,4,0)),"")</f>
        <v/>
      </c>
      <c r="I2675" s="33">
        <f>IFERROR(IF(OR(C2675="",D2675=""),"",D2675*VLOOKUP(C2675,'Setup - Mix Design'!$A$5:$I$504,5,0)),"")</f>
        <v/>
      </c>
      <c r="J2675" s="33">
        <f>IFERROR(IF(OR(C2675="",D2675=""),"",D2675*VLOOKUP(C2675,'Setup - Mix Design'!$A$5:$I$504,6,0)),"")</f>
        <v/>
      </c>
      <c r="K2675" s="33">
        <f>IFERROR(IF(OR(C2675="",D2675=""),"",D2675*VLOOKUP(C2675,'Setup - Mix Design'!$A$5:$I$504,7,0)),"")</f>
        <v/>
      </c>
    </row>
    <row r="2676">
      <c r="A2676" s="31" t="n"/>
      <c r="B2676" s="26" t="n"/>
      <c r="C2676" s="26" t="n"/>
      <c r="D2676" s="27" t="n"/>
      <c r="E2676" s="26" t="n"/>
      <c r="F2676" s="33">
        <f>IFERROR(IF(OR(C2676="",D2676=""),"",D2676*VLOOKUP(C2676,'Setup - Mix Design'!$A$5:$I$504,2,0)),"")</f>
        <v/>
      </c>
      <c r="G2676" s="33">
        <f>IFERROR(IF(OR(C2676="",D2676=""),"",D2676*VLOOKUP(C2676,'Setup - Mix Design'!$A$5:$I$504,3,0)),"")</f>
        <v/>
      </c>
      <c r="H2676" s="33">
        <f>IFERROR(IF(OR(C2676="",D2676=""),"",D2676*VLOOKUP(C2676,'Setup - Mix Design'!$A$5:$I$504,4,0)),"")</f>
        <v/>
      </c>
      <c r="I2676" s="33">
        <f>IFERROR(IF(OR(C2676="",D2676=""),"",D2676*VLOOKUP(C2676,'Setup - Mix Design'!$A$5:$I$504,5,0)),"")</f>
        <v/>
      </c>
      <c r="J2676" s="33">
        <f>IFERROR(IF(OR(C2676="",D2676=""),"",D2676*VLOOKUP(C2676,'Setup - Mix Design'!$A$5:$I$504,6,0)),"")</f>
        <v/>
      </c>
      <c r="K2676" s="33">
        <f>IFERROR(IF(OR(C2676="",D2676=""),"",D2676*VLOOKUP(C2676,'Setup - Mix Design'!$A$5:$I$504,7,0)),"")</f>
        <v/>
      </c>
    </row>
    <row r="2677">
      <c r="A2677" s="31" t="n"/>
      <c r="B2677" s="26" t="n"/>
      <c r="C2677" s="26" t="n"/>
      <c r="D2677" s="27" t="n"/>
      <c r="E2677" s="26" t="n"/>
      <c r="F2677" s="33">
        <f>IFERROR(IF(OR(C2677="",D2677=""),"",D2677*VLOOKUP(C2677,'Setup - Mix Design'!$A$5:$I$504,2,0)),"")</f>
        <v/>
      </c>
      <c r="G2677" s="33">
        <f>IFERROR(IF(OR(C2677="",D2677=""),"",D2677*VLOOKUP(C2677,'Setup - Mix Design'!$A$5:$I$504,3,0)),"")</f>
        <v/>
      </c>
      <c r="H2677" s="33">
        <f>IFERROR(IF(OR(C2677="",D2677=""),"",D2677*VLOOKUP(C2677,'Setup - Mix Design'!$A$5:$I$504,4,0)),"")</f>
        <v/>
      </c>
      <c r="I2677" s="33">
        <f>IFERROR(IF(OR(C2677="",D2677=""),"",D2677*VLOOKUP(C2677,'Setup - Mix Design'!$A$5:$I$504,5,0)),"")</f>
        <v/>
      </c>
      <c r="J2677" s="33">
        <f>IFERROR(IF(OR(C2677="",D2677=""),"",D2677*VLOOKUP(C2677,'Setup - Mix Design'!$A$5:$I$504,6,0)),"")</f>
        <v/>
      </c>
      <c r="K2677" s="33">
        <f>IFERROR(IF(OR(C2677="",D2677=""),"",D2677*VLOOKUP(C2677,'Setup - Mix Design'!$A$5:$I$504,7,0)),"")</f>
        <v/>
      </c>
    </row>
    <row r="2678">
      <c r="A2678" s="31" t="n"/>
      <c r="B2678" s="26" t="n"/>
      <c r="C2678" s="26" t="n"/>
      <c r="D2678" s="27" t="n"/>
      <c r="E2678" s="26" t="n"/>
      <c r="F2678" s="33">
        <f>IFERROR(IF(OR(C2678="",D2678=""),"",D2678*VLOOKUP(C2678,'Setup - Mix Design'!$A$5:$I$504,2,0)),"")</f>
        <v/>
      </c>
      <c r="G2678" s="33">
        <f>IFERROR(IF(OR(C2678="",D2678=""),"",D2678*VLOOKUP(C2678,'Setup - Mix Design'!$A$5:$I$504,3,0)),"")</f>
        <v/>
      </c>
      <c r="H2678" s="33">
        <f>IFERROR(IF(OR(C2678="",D2678=""),"",D2678*VLOOKUP(C2678,'Setup - Mix Design'!$A$5:$I$504,4,0)),"")</f>
        <v/>
      </c>
      <c r="I2678" s="33">
        <f>IFERROR(IF(OR(C2678="",D2678=""),"",D2678*VLOOKUP(C2678,'Setup - Mix Design'!$A$5:$I$504,5,0)),"")</f>
        <v/>
      </c>
      <c r="J2678" s="33">
        <f>IFERROR(IF(OR(C2678="",D2678=""),"",D2678*VLOOKUP(C2678,'Setup - Mix Design'!$A$5:$I$504,6,0)),"")</f>
        <v/>
      </c>
      <c r="K2678" s="33">
        <f>IFERROR(IF(OR(C2678="",D2678=""),"",D2678*VLOOKUP(C2678,'Setup - Mix Design'!$A$5:$I$504,7,0)),"")</f>
        <v/>
      </c>
    </row>
    <row r="2679">
      <c r="A2679" s="31" t="n"/>
      <c r="B2679" s="26" t="n"/>
      <c r="C2679" s="26" t="n"/>
      <c r="D2679" s="27" t="n"/>
      <c r="E2679" s="26" t="n"/>
      <c r="F2679" s="33">
        <f>IFERROR(IF(OR(C2679="",D2679=""),"",D2679*VLOOKUP(C2679,'Setup - Mix Design'!$A$5:$I$504,2,0)),"")</f>
        <v/>
      </c>
      <c r="G2679" s="33">
        <f>IFERROR(IF(OR(C2679="",D2679=""),"",D2679*VLOOKUP(C2679,'Setup - Mix Design'!$A$5:$I$504,3,0)),"")</f>
        <v/>
      </c>
      <c r="H2679" s="33">
        <f>IFERROR(IF(OR(C2679="",D2679=""),"",D2679*VLOOKUP(C2679,'Setup - Mix Design'!$A$5:$I$504,4,0)),"")</f>
        <v/>
      </c>
      <c r="I2679" s="33">
        <f>IFERROR(IF(OR(C2679="",D2679=""),"",D2679*VLOOKUP(C2679,'Setup - Mix Design'!$A$5:$I$504,5,0)),"")</f>
        <v/>
      </c>
      <c r="J2679" s="33">
        <f>IFERROR(IF(OR(C2679="",D2679=""),"",D2679*VLOOKUP(C2679,'Setup - Mix Design'!$A$5:$I$504,6,0)),"")</f>
        <v/>
      </c>
      <c r="K2679" s="33">
        <f>IFERROR(IF(OR(C2679="",D2679=""),"",D2679*VLOOKUP(C2679,'Setup - Mix Design'!$A$5:$I$504,7,0)),"")</f>
        <v/>
      </c>
    </row>
    <row r="2680">
      <c r="A2680" s="31" t="n"/>
      <c r="B2680" s="26" t="n"/>
      <c r="C2680" s="26" t="n"/>
      <c r="D2680" s="27" t="n"/>
      <c r="E2680" s="26" t="n"/>
      <c r="F2680" s="33">
        <f>IFERROR(IF(OR(C2680="",D2680=""),"",D2680*VLOOKUP(C2680,'Setup - Mix Design'!$A$5:$I$504,2,0)),"")</f>
        <v/>
      </c>
      <c r="G2680" s="33">
        <f>IFERROR(IF(OR(C2680="",D2680=""),"",D2680*VLOOKUP(C2680,'Setup - Mix Design'!$A$5:$I$504,3,0)),"")</f>
        <v/>
      </c>
      <c r="H2680" s="33">
        <f>IFERROR(IF(OR(C2680="",D2680=""),"",D2680*VLOOKUP(C2680,'Setup - Mix Design'!$A$5:$I$504,4,0)),"")</f>
        <v/>
      </c>
      <c r="I2680" s="33">
        <f>IFERROR(IF(OR(C2680="",D2680=""),"",D2680*VLOOKUP(C2680,'Setup - Mix Design'!$A$5:$I$504,5,0)),"")</f>
        <v/>
      </c>
      <c r="J2680" s="33">
        <f>IFERROR(IF(OR(C2680="",D2680=""),"",D2680*VLOOKUP(C2680,'Setup - Mix Design'!$A$5:$I$504,6,0)),"")</f>
        <v/>
      </c>
      <c r="K2680" s="33">
        <f>IFERROR(IF(OR(C2680="",D2680=""),"",D2680*VLOOKUP(C2680,'Setup - Mix Design'!$A$5:$I$504,7,0)),"")</f>
        <v/>
      </c>
    </row>
    <row r="2681">
      <c r="A2681" s="31" t="n"/>
      <c r="B2681" s="26" t="n"/>
      <c r="C2681" s="26" t="n"/>
      <c r="D2681" s="27" t="n"/>
      <c r="E2681" s="26" t="n"/>
      <c r="F2681" s="33">
        <f>IFERROR(IF(OR(C2681="",D2681=""),"",D2681*VLOOKUP(C2681,'Setup - Mix Design'!$A$5:$I$504,2,0)),"")</f>
        <v/>
      </c>
      <c r="G2681" s="33">
        <f>IFERROR(IF(OR(C2681="",D2681=""),"",D2681*VLOOKUP(C2681,'Setup - Mix Design'!$A$5:$I$504,3,0)),"")</f>
        <v/>
      </c>
      <c r="H2681" s="33">
        <f>IFERROR(IF(OR(C2681="",D2681=""),"",D2681*VLOOKUP(C2681,'Setup - Mix Design'!$A$5:$I$504,4,0)),"")</f>
        <v/>
      </c>
      <c r="I2681" s="33">
        <f>IFERROR(IF(OR(C2681="",D2681=""),"",D2681*VLOOKUP(C2681,'Setup - Mix Design'!$A$5:$I$504,5,0)),"")</f>
        <v/>
      </c>
      <c r="J2681" s="33">
        <f>IFERROR(IF(OR(C2681="",D2681=""),"",D2681*VLOOKUP(C2681,'Setup - Mix Design'!$A$5:$I$504,6,0)),"")</f>
        <v/>
      </c>
      <c r="K2681" s="33">
        <f>IFERROR(IF(OR(C2681="",D2681=""),"",D2681*VLOOKUP(C2681,'Setup - Mix Design'!$A$5:$I$504,7,0)),"")</f>
        <v/>
      </c>
    </row>
    <row r="2682">
      <c r="A2682" s="31" t="n"/>
      <c r="B2682" s="26" t="n"/>
      <c r="C2682" s="26" t="n"/>
      <c r="D2682" s="27" t="n"/>
      <c r="E2682" s="26" t="n"/>
      <c r="F2682" s="33">
        <f>IFERROR(IF(OR(C2682="",D2682=""),"",D2682*VLOOKUP(C2682,'Setup - Mix Design'!$A$5:$I$504,2,0)),"")</f>
        <v/>
      </c>
      <c r="G2682" s="33">
        <f>IFERROR(IF(OR(C2682="",D2682=""),"",D2682*VLOOKUP(C2682,'Setup - Mix Design'!$A$5:$I$504,3,0)),"")</f>
        <v/>
      </c>
      <c r="H2682" s="33">
        <f>IFERROR(IF(OR(C2682="",D2682=""),"",D2682*VLOOKUP(C2682,'Setup - Mix Design'!$A$5:$I$504,4,0)),"")</f>
        <v/>
      </c>
      <c r="I2682" s="33">
        <f>IFERROR(IF(OR(C2682="",D2682=""),"",D2682*VLOOKUP(C2682,'Setup - Mix Design'!$A$5:$I$504,5,0)),"")</f>
        <v/>
      </c>
      <c r="J2682" s="33">
        <f>IFERROR(IF(OR(C2682="",D2682=""),"",D2682*VLOOKUP(C2682,'Setup - Mix Design'!$A$5:$I$504,6,0)),"")</f>
        <v/>
      </c>
      <c r="K2682" s="33">
        <f>IFERROR(IF(OR(C2682="",D2682=""),"",D2682*VLOOKUP(C2682,'Setup - Mix Design'!$A$5:$I$504,7,0)),"")</f>
        <v/>
      </c>
    </row>
    <row r="2683">
      <c r="A2683" s="31" t="n"/>
      <c r="B2683" s="26" t="n"/>
      <c r="C2683" s="26" t="n"/>
      <c r="D2683" s="27" t="n"/>
      <c r="E2683" s="26" t="n"/>
      <c r="F2683" s="33">
        <f>IFERROR(IF(OR(C2683="",D2683=""),"",D2683*VLOOKUP(C2683,'Setup - Mix Design'!$A$5:$I$504,2,0)),"")</f>
        <v/>
      </c>
      <c r="G2683" s="33">
        <f>IFERROR(IF(OR(C2683="",D2683=""),"",D2683*VLOOKUP(C2683,'Setup - Mix Design'!$A$5:$I$504,3,0)),"")</f>
        <v/>
      </c>
      <c r="H2683" s="33">
        <f>IFERROR(IF(OR(C2683="",D2683=""),"",D2683*VLOOKUP(C2683,'Setup - Mix Design'!$A$5:$I$504,4,0)),"")</f>
        <v/>
      </c>
      <c r="I2683" s="33">
        <f>IFERROR(IF(OR(C2683="",D2683=""),"",D2683*VLOOKUP(C2683,'Setup - Mix Design'!$A$5:$I$504,5,0)),"")</f>
        <v/>
      </c>
      <c r="J2683" s="33">
        <f>IFERROR(IF(OR(C2683="",D2683=""),"",D2683*VLOOKUP(C2683,'Setup - Mix Design'!$A$5:$I$504,6,0)),"")</f>
        <v/>
      </c>
      <c r="K2683" s="33">
        <f>IFERROR(IF(OR(C2683="",D2683=""),"",D2683*VLOOKUP(C2683,'Setup - Mix Design'!$A$5:$I$504,7,0)),"")</f>
        <v/>
      </c>
    </row>
    <row r="2684">
      <c r="A2684" s="31" t="n"/>
      <c r="B2684" s="26" t="n"/>
      <c r="C2684" s="26" t="n"/>
      <c r="D2684" s="27" t="n"/>
      <c r="E2684" s="26" t="n"/>
      <c r="F2684" s="33">
        <f>IFERROR(IF(OR(C2684="",D2684=""),"",D2684*VLOOKUP(C2684,'Setup - Mix Design'!$A$5:$I$504,2,0)),"")</f>
        <v/>
      </c>
      <c r="G2684" s="33">
        <f>IFERROR(IF(OR(C2684="",D2684=""),"",D2684*VLOOKUP(C2684,'Setup - Mix Design'!$A$5:$I$504,3,0)),"")</f>
        <v/>
      </c>
      <c r="H2684" s="33">
        <f>IFERROR(IF(OR(C2684="",D2684=""),"",D2684*VLOOKUP(C2684,'Setup - Mix Design'!$A$5:$I$504,4,0)),"")</f>
        <v/>
      </c>
      <c r="I2684" s="33">
        <f>IFERROR(IF(OR(C2684="",D2684=""),"",D2684*VLOOKUP(C2684,'Setup - Mix Design'!$A$5:$I$504,5,0)),"")</f>
        <v/>
      </c>
      <c r="J2684" s="33">
        <f>IFERROR(IF(OR(C2684="",D2684=""),"",D2684*VLOOKUP(C2684,'Setup - Mix Design'!$A$5:$I$504,6,0)),"")</f>
        <v/>
      </c>
      <c r="K2684" s="33">
        <f>IFERROR(IF(OR(C2684="",D2684=""),"",D2684*VLOOKUP(C2684,'Setup - Mix Design'!$A$5:$I$504,7,0)),"")</f>
        <v/>
      </c>
    </row>
    <row r="2685">
      <c r="A2685" s="31" t="n"/>
      <c r="B2685" s="26" t="n"/>
      <c r="C2685" s="26" t="n"/>
      <c r="D2685" s="27" t="n"/>
      <c r="E2685" s="26" t="n"/>
      <c r="F2685" s="33">
        <f>IFERROR(IF(OR(C2685="",D2685=""),"",D2685*VLOOKUP(C2685,'Setup - Mix Design'!$A$5:$I$504,2,0)),"")</f>
        <v/>
      </c>
      <c r="G2685" s="33">
        <f>IFERROR(IF(OR(C2685="",D2685=""),"",D2685*VLOOKUP(C2685,'Setup - Mix Design'!$A$5:$I$504,3,0)),"")</f>
        <v/>
      </c>
      <c r="H2685" s="33">
        <f>IFERROR(IF(OR(C2685="",D2685=""),"",D2685*VLOOKUP(C2685,'Setup - Mix Design'!$A$5:$I$504,4,0)),"")</f>
        <v/>
      </c>
      <c r="I2685" s="33">
        <f>IFERROR(IF(OR(C2685="",D2685=""),"",D2685*VLOOKUP(C2685,'Setup - Mix Design'!$A$5:$I$504,5,0)),"")</f>
        <v/>
      </c>
      <c r="J2685" s="33">
        <f>IFERROR(IF(OR(C2685="",D2685=""),"",D2685*VLOOKUP(C2685,'Setup - Mix Design'!$A$5:$I$504,6,0)),"")</f>
        <v/>
      </c>
      <c r="K2685" s="33">
        <f>IFERROR(IF(OR(C2685="",D2685=""),"",D2685*VLOOKUP(C2685,'Setup - Mix Design'!$A$5:$I$504,7,0)),"")</f>
        <v/>
      </c>
    </row>
    <row r="2686">
      <c r="A2686" s="31" t="n"/>
      <c r="B2686" s="26" t="n"/>
      <c r="C2686" s="26" t="n"/>
      <c r="D2686" s="27" t="n"/>
      <c r="E2686" s="26" t="n"/>
      <c r="F2686" s="33">
        <f>IFERROR(IF(OR(C2686="",D2686=""),"",D2686*VLOOKUP(C2686,'Setup - Mix Design'!$A$5:$I$504,2,0)),"")</f>
        <v/>
      </c>
      <c r="G2686" s="33">
        <f>IFERROR(IF(OR(C2686="",D2686=""),"",D2686*VLOOKUP(C2686,'Setup - Mix Design'!$A$5:$I$504,3,0)),"")</f>
        <v/>
      </c>
      <c r="H2686" s="33">
        <f>IFERROR(IF(OR(C2686="",D2686=""),"",D2686*VLOOKUP(C2686,'Setup - Mix Design'!$A$5:$I$504,4,0)),"")</f>
        <v/>
      </c>
      <c r="I2686" s="33">
        <f>IFERROR(IF(OR(C2686="",D2686=""),"",D2686*VLOOKUP(C2686,'Setup - Mix Design'!$A$5:$I$504,5,0)),"")</f>
        <v/>
      </c>
      <c r="J2686" s="33">
        <f>IFERROR(IF(OR(C2686="",D2686=""),"",D2686*VLOOKUP(C2686,'Setup - Mix Design'!$A$5:$I$504,6,0)),"")</f>
        <v/>
      </c>
      <c r="K2686" s="33">
        <f>IFERROR(IF(OR(C2686="",D2686=""),"",D2686*VLOOKUP(C2686,'Setup - Mix Design'!$A$5:$I$504,7,0)),"")</f>
        <v/>
      </c>
    </row>
    <row r="2687">
      <c r="A2687" s="31" t="n"/>
      <c r="B2687" s="26" t="n"/>
      <c r="C2687" s="26" t="n"/>
      <c r="D2687" s="27" t="n"/>
      <c r="E2687" s="26" t="n"/>
      <c r="F2687" s="33">
        <f>IFERROR(IF(OR(C2687="",D2687=""),"",D2687*VLOOKUP(C2687,'Setup - Mix Design'!$A$5:$I$504,2,0)),"")</f>
        <v/>
      </c>
      <c r="G2687" s="33">
        <f>IFERROR(IF(OR(C2687="",D2687=""),"",D2687*VLOOKUP(C2687,'Setup - Mix Design'!$A$5:$I$504,3,0)),"")</f>
        <v/>
      </c>
      <c r="H2687" s="33">
        <f>IFERROR(IF(OR(C2687="",D2687=""),"",D2687*VLOOKUP(C2687,'Setup - Mix Design'!$A$5:$I$504,4,0)),"")</f>
        <v/>
      </c>
      <c r="I2687" s="33">
        <f>IFERROR(IF(OR(C2687="",D2687=""),"",D2687*VLOOKUP(C2687,'Setup - Mix Design'!$A$5:$I$504,5,0)),"")</f>
        <v/>
      </c>
      <c r="J2687" s="33">
        <f>IFERROR(IF(OR(C2687="",D2687=""),"",D2687*VLOOKUP(C2687,'Setup - Mix Design'!$A$5:$I$504,6,0)),"")</f>
        <v/>
      </c>
      <c r="K2687" s="33">
        <f>IFERROR(IF(OR(C2687="",D2687=""),"",D2687*VLOOKUP(C2687,'Setup - Mix Design'!$A$5:$I$504,7,0)),"")</f>
        <v/>
      </c>
    </row>
    <row r="2688">
      <c r="A2688" s="31" t="n"/>
      <c r="B2688" s="26" t="n"/>
      <c r="C2688" s="26" t="n"/>
      <c r="D2688" s="27" t="n"/>
      <c r="E2688" s="26" t="n"/>
      <c r="F2688" s="33">
        <f>IFERROR(IF(OR(C2688="",D2688=""),"",D2688*VLOOKUP(C2688,'Setup - Mix Design'!$A$5:$I$504,2,0)),"")</f>
        <v/>
      </c>
      <c r="G2688" s="33">
        <f>IFERROR(IF(OR(C2688="",D2688=""),"",D2688*VLOOKUP(C2688,'Setup - Mix Design'!$A$5:$I$504,3,0)),"")</f>
        <v/>
      </c>
      <c r="H2688" s="33">
        <f>IFERROR(IF(OR(C2688="",D2688=""),"",D2688*VLOOKUP(C2688,'Setup - Mix Design'!$A$5:$I$504,4,0)),"")</f>
        <v/>
      </c>
      <c r="I2688" s="33">
        <f>IFERROR(IF(OR(C2688="",D2688=""),"",D2688*VLOOKUP(C2688,'Setup - Mix Design'!$A$5:$I$504,5,0)),"")</f>
        <v/>
      </c>
      <c r="J2688" s="33">
        <f>IFERROR(IF(OR(C2688="",D2688=""),"",D2688*VLOOKUP(C2688,'Setup - Mix Design'!$A$5:$I$504,6,0)),"")</f>
        <v/>
      </c>
      <c r="K2688" s="33">
        <f>IFERROR(IF(OR(C2688="",D2688=""),"",D2688*VLOOKUP(C2688,'Setup - Mix Design'!$A$5:$I$504,7,0)),"")</f>
        <v/>
      </c>
    </row>
    <row r="2689">
      <c r="A2689" s="31" t="n"/>
      <c r="B2689" s="26" t="n"/>
      <c r="C2689" s="26" t="n"/>
      <c r="D2689" s="27" t="n"/>
      <c r="E2689" s="26" t="n"/>
      <c r="F2689" s="33">
        <f>IFERROR(IF(OR(C2689="",D2689=""),"",D2689*VLOOKUP(C2689,'Setup - Mix Design'!$A$5:$I$504,2,0)),"")</f>
        <v/>
      </c>
      <c r="G2689" s="33">
        <f>IFERROR(IF(OR(C2689="",D2689=""),"",D2689*VLOOKUP(C2689,'Setup - Mix Design'!$A$5:$I$504,3,0)),"")</f>
        <v/>
      </c>
      <c r="H2689" s="33">
        <f>IFERROR(IF(OR(C2689="",D2689=""),"",D2689*VLOOKUP(C2689,'Setup - Mix Design'!$A$5:$I$504,4,0)),"")</f>
        <v/>
      </c>
      <c r="I2689" s="33">
        <f>IFERROR(IF(OR(C2689="",D2689=""),"",D2689*VLOOKUP(C2689,'Setup - Mix Design'!$A$5:$I$504,5,0)),"")</f>
        <v/>
      </c>
      <c r="J2689" s="33">
        <f>IFERROR(IF(OR(C2689="",D2689=""),"",D2689*VLOOKUP(C2689,'Setup - Mix Design'!$A$5:$I$504,6,0)),"")</f>
        <v/>
      </c>
      <c r="K2689" s="33">
        <f>IFERROR(IF(OR(C2689="",D2689=""),"",D2689*VLOOKUP(C2689,'Setup - Mix Design'!$A$5:$I$504,7,0)),"")</f>
        <v/>
      </c>
    </row>
    <row r="2690">
      <c r="A2690" s="31" t="n"/>
      <c r="B2690" s="26" t="n"/>
      <c r="C2690" s="26" t="n"/>
      <c r="D2690" s="27" t="n"/>
      <c r="E2690" s="26" t="n"/>
      <c r="F2690" s="33">
        <f>IFERROR(IF(OR(C2690="",D2690=""),"",D2690*VLOOKUP(C2690,'Setup - Mix Design'!$A$5:$I$504,2,0)),"")</f>
        <v/>
      </c>
      <c r="G2690" s="33">
        <f>IFERROR(IF(OR(C2690="",D2690=""),"",D2690*VLOOKUP(C2690,'Setup - Mix Design'!$A$5:$I$504,3,0)),"")</f>
        <v/>
      </c>
      <c r="H2690" s="33">
        <f>IFERROR(IF(OR(C2690="",D2690=""),"",D2690*VLOOKUP(C2690,'Setup - Mix Design'!$A$5:$I$504,4,0)),"")</f>
        <v/>
      </c>
      <c r="I2690" s="33">
        <f>IFERROR(IF(OR(C2690="",D2690=""),"",D2690*VLOOKUP(C2690,'Setup - Mix Design'!$A$5:$I$504,5,0)),"")</f>
        <v/>
      </c>
      <c r="J2690" s="33">
        <f>IFERROR(IF(OR(C2690="",D2690=""),"",D2690*VLOOKUP(C2690,'Setup - Mix Design'!$A$5:$I$504,6,0)),"")</f>
        <v/>
      </c>
      <c r="K2690" s="33">
        <f>IFERROR(IF(OR(C2690="",D2690=""),"",D2690*VLOOKUP(C2690,'Setup - Mix Design'!$A$5:$I$504,7,0)),"")</f>
        <v/>
      </c>
    </row>
    <row r="2691">
      <c r="A2691" s="31" t="n"/>
      <c r="B2691" s="26" t="n"/>
      <c r="C2691" s="26" t="n"/>
      <c r="D2691" s="27" t="n"/>
      <c r="E2691" s="26" t="n"/>
      <c r="F2691" s="33">
        <f>IFERROR(IF(OR(C2691="",D2691=""),"",D2691*VLOOKUP(C2691,'Setup - Mix Design'!$A$5:$I$504,2,0)),"")</f>
        <v/>
      </c>
      <c r="G2691" s="33">
        <f>IFERROR(IF(OR(C2691="",D2691=""),"",D2691*VLOOKUP(C2691,'Setup - Mix Design'!$A$5:$I$504,3,0)),"")</f>
        <v/>
      </c>
      <c r="H2691" s="33">
        <f>IFERROR(IF(OR(C2691="",D2691=""),"",D2691*VLOOKUP(C2691,'Setup - Mix Design'!$A$5:$I$504,4,0)),"")</f>
        <v/>
      </c>
      <c r="I2691" s="33">
        <f>IFERROR(IF(OR(C2691="",D2691=""),"",D2691*VLOOKUP(C2691,'Setup - Mix Design'!$A$5:$I$504,5,0)),"")</f>
        <v/>
      </c>
      <c r="J2691" s="33">
        <f>IFERROR(IF(OR(C2691="",D2691=""),"",D2691*VLOOKUP(C2691,'Setup - Mix Design'!$A$5:$I$504,6,0)),"")</f>
        <v/>
      </c>
      <c r="K2691" s="33">
        <f>IFERROR(IF(OR(C2691="",D2691=""),"",D2691*VLOOKUP(C2691,'Setup - Mix Design'!$A$5:$I$504,7,0)),"")</f>
        <v/>
      </c>
    </row>
    <row r="2692">
      <c r="A2692" s="31" t="n"/>
      <c r="B2692" s="26" t="n"/>
      <c r="C2692" s="26" t="n"/>
      <c r="D2692" s="27" t="n"/>
      <c r="E2692" s="26" t="n"/>
      <c r="F2692" s="33">
        <f>IFERROR(IF(OR(C2692="",D2692=""),"",D2692*VLOOKUP(C2692,'Setup - Mix Design'!$A$5:$I$504,2,0)),"")</f>
        <v/>
      </c>
      <c r="G2692" s="33">
        <f>IFERROR(IF(OR(C2692="",D2692=""),"",D2692*VLOOKUP(C2692,'Setup - Mix Design'!$A$5:$I$504,3,0)),"")</f>
        <v/>
      </c>
      <c r="H2692" s="33">
        <f>IFERROR(IF(OR(C2692="",D2692=""),"",D2692*VLOOKUP(C2692,'Setup - Mix Design'!$A$5:$I$504,4,0)),"")</f>
        <v/>
      </c>
      <c r="I2692" s="33">
        <f>IFERROR(IF(OR(C2692="",D2692=""),"",D2692*VLOOKUP(C2692,'Setup - Mix Design'!$A$5:$I$504,5,0)),"")</f>
        <v/>
      </c>
      <c r="J2692" s="33">
        <f>IFERROR(IF(OR(C2692="",D2692=""),"",D2692*VLOOKUP(C2692,'Setup - Mix Design'!$A$5:$I$504,6,0)),"")</f>
        <v/>
      </c>
      <c r="K2692" s="33">
        <f>IFERROR(IF(OR(C2692="",D2692=""),"",D2692*VLOOKUP(C2692,'Setup - Mix Design'!$A$5:$I$504,7,0)),"")</f>
        <v/>
      </c>
    </row>
    <row r="2693">
      <c r="A2693" s="31" t="n"/>
      <c r="B2693" s="26" t="n"/>
      <c r="C2693" s="26" t="n"/>
      <c r="D2693" s="27" t="n"/>
      <c r="E2693" s="26" t="n"/>
      <c r="F2693" s="33">
        <f>IFERROR(IF(OR(C2693="",D2693=""),"",D2693*VLOOKUP(C2693,'Setup - Mix Design'!$A$5:$I$504,2,0)),"")</f>
        <v/>
      </c>
      <c r="G2693" s="33">
        <f>IFERROR(IF(OR(C2693="",D2693=""),"",D2693*VLOOKUP(C2693,'Setup - Mix Design'!$A$5:$I$504,3,0)),"")</f>
        <v/>
      </c>
      <c r="H2693" s="33">
        <f>IFERROR(IF(OR(C2693="",D2693=""),"",D2693*VLOOKUP(C2693,'Setup - Mix Design'!$A$5:$I$504,4,0)),"")</f>
        <v/>
      </c>
      <c r="I2693" s="33">
        <f>IFERROR(IF(OR(C2693="",D2693=""),"",D2693*VLOOKUP(C2693,'Setup - Mix Design'!$A$5:$I$504,5,0)),"")</f>
        <v/>
      </c>
      <c r="J2693" s="33">
        <f>IFERROR(IF(OR(C2693="",D2693=""),"",D2693*VLOOKUP(C2693,'Setup - Mix Design'!$A$5:$I$504,6,0)),"")</f>
        <v/>
      </c>
      <c r="K2693" s="33">
        <f>IFERROR(IF(OR(C2693="",D2693=""),"",D2693*VLOOKUP(C2693,'Setup - Mix Design'!$A$5:$I$504,7,0)),"")</f>
        <v/>
      </c>
    </row>
    <row r="2694">
      <c r="A2694" s="31" t="n"/>
      <c r="B2694" s="26" t="n"/>
      <c r="C2694" s="26" t="n"/>
      <c r="D2694" s="27" t="n"/>
      <c r="E2694" s="26" t="n"/>
      <c r="F2694" s="33">
        <f>IFERROR(IF(OR(C2694="",D2694=""),"",D2694*VLOOKUP(C2694,'Setup - Mix Design'!$A$5:$I$504,2,0)),"")</f>
        <v/>
      </c>
      <c r="G2694" s="33">
        <f>IFERROR(IF(OR(C2694="",D2694=""),"",D2694*VLOOKUP(C2694,'Setup - Mix Design'!$A$5:$I$504,3,0)),"")</f>
        <v/>
      </c>
      <c r="H2694" s="33">
        <f>IFERROR(IF(OR(C2694="",D2694=""),"",D2694*VLOOKUP(C2694,'Setup - Mix Design'!$A$5:$I$504,4,0)),"")</f>
        <v/>
      </c>
      <c r="I2694" s="33">
        <f>IFERROR(IF(OR(C2694="",D2694=""),"",D2694*VLOOKUP(C2694,'Setup - Mix Design'!$A$5:$I$504,5,0)),"")</f>
        <v/>
      </c>
      <c r="J2694" s="33">
        <f>IFERROR(IF(OR(C2694="",D2694=""),"",D2694*VLOOKUP(C2694,'Setup - Mix Design'!$A$5:$I$504,6,0)),"")</f>
        <v/>
      </c>
      <c r="K2694" s="33">
        <f>IFERROR(IF(OR(C2694="",D2694=""),"",D2694*VLOOKUP(C2694,'Setup - Mix Design'!$A$5:$I$504,7,0)),"")</f>
        <v/>
      </c>
    </row>
    <row r="2695">
      <c r="A2695" s="31" t="n"/>
      <c r="B2695" s="26" t="n"/>
      <c r="C2695" s="26" t="n"/>
      <c r="D2695" s="27" t="n"/>
      <c r="E2695" s="26" t="n"/>
      <c r="F2695" s="33">
        <f>IFERROR(IF(OR(C2695="",D2695=""),"",D2695*VLOOKUP(C2695,'Setup - Mix Design'!$A$5:$I$504,2,0)),"")</f>
        <v/>
      </c>
      <c r="G2695" s="33">
        <f>IFERROR(IF(OR(C2695="",D2695=""),"",D2695*VLOOKUP(C2695,'Setup - Mix Design'!$A$5:$I$504,3,0)),"")</f>
        <v/>
      </c>
      <c r="H2695" s="33">
        <f>IFERROR(IF(OR(C2695="",D2695=""),"",D2695*VLOOKUP(C2695,'Setup - Mix Design'!$A$5:$I$504,4,0)),"")</f>
        <v/>
      </c>
      <c r="I2695" s="33">
        <f>IFERROR(IF(OR(C2695="",D2695=""),"",D2695*VLOOKUP(C2695,'Setup - Mix Design'!$A$5:$I$504,5,0)),"")</f>
        <v/>
      </c>
      <c r="J2695" s="33">
        <f>IFERROR(IF(OR(C2695="",D2695=""),"",D2695*VLOOKUP(C2695,'Setup - Mix Design'!$A$5:$I$504,6,0)),"")</f>
        <v/>
      </c>
      <c r="K2695" s="33">
        <f>IFERROR(IF(OR(C2695="",D2695=""),"",D2695*VLOOKUP(C2695,'Setup - Mix Design'!$A$5:$I$504,7,0)),"")</f>
        <v/>
      </c>
    </row>
    <row r="2696">
      <c r="A2696" s="31" t="n"/>
      <c r="B2696" s="26" t="n"/>
      <c r="C2696" s="26" t="n"/>
      <c r="D2696" s="27" t="n"/>
      <c r="E2696" s="26" t="n"/>
      <c r="F2696" s="33">
        <f>IFERROR(IF(OR(C2696="",D2696=""),"",D2696*VLOOKUP(C2696,'Setup - Mix Design'!$A$5:$I$504,2,0)),"")</f>
        <v/>
      </c>
      <c r="G2696" s="33">
        <f>IFERROR(IF(OR(C2696="",D2696=""),"",D2696*VLOOKUP(C2696,'Setup - Mix Design'!$A$5:$I$504,3,0)),"")</f>
        <v/>
      </c>
      <c r="H2696" s="33">
        <f>IFERROR(IF(OR(C2696="",D2696=""),"",D2696*VLOOKUP(C2696,'Setup - Mix Design'!$A$5:$I$504,4,0)),"")</f>
        <v/>
      </c>
      <c r="I2696" s="33">
        <f>IFERROR(IF(OR(C2696="",D2696=""),"",D2696*VLOOKUP(C2696,'Setup - Mix Design'!$A$5:$I$504,5,0)),"")</f>
        <v/>
      </c>
      <c r="J2696" s="33">
        <f>IFERROR(IF(OR(C2696="",D2696=""),"",D2696*VLOOKUP(C2696,'Setup - Mix Design'!$A$5:$I$504,6,0)),"")</f>
        <v/>
      </c>
      <c r="K2696" s="33">
        <f>IFERROR(IF(OR(C2696="",D2696=""),"",D2696*VLOOKUP(C2696,'Setup - Mix Design'!$A$5:$I$504,7,0)),"")</f>
        <v/>
      </c>
    </row>
    <row r="2697">
      <c r="A2697" s="31" t="n"/>
      <c r="B2697" s="26" t="n"/>
      <c r="C2697" s="26" t="n"/>
      <c r="D2697" s="27" t="n"/>
      <c r="E2697" s="26" t="n"/>
      <c r="F2697" s="33">
        <f>IFERROR(IF(OR(C2697="",D2697=""),"",D2697*VLOOKUP(C2697,'Setup - Mix Design'!$A$5:$I$504,2,0)),"")</f>
        <v/>
      </c>
      <c r="G2697" s="33">
        <f>IFERROR(IF(OR(C2697="",D2697=""),"",D2697*VLOOKUP(C2697,'Setup - Mix Design'!$A$5:$I$504,3,0)),"")</f>
        <v/>
      </c>
      <c r="H2697" s="33">
        <f>IFERROR(IF(OR(C2697="",D2697=""),"",D2697*VLOOKUP(C2697,'Setup - Mix Design'!$A$5:$I$504,4,0)),"")</f>
        <v/>
      </c>
      <c r="I2697" s="33">
        <f>IFERROR(IF(OR(C2697="",D2697=""),"",D2697*VLOOKUP(C2697,'Setup - Mix Design'!$A$5:$I$504,5,0)),"")</f>
        <v/>
      </c>
      <c r="J2697" s="33">
        <f>IFERROR(IF(OR(C2697="",D2697=""),"",D2697*VLOOKUP(C2697,'Setup - Mix Design'!$A$5:$I$504,6,0)),"")</f>
        <v/>
      </c>
      <c r="K2697" s="33">
        <f>IFERROR(IF(OR(C2697="",D2697=""),"",D2697*VLOOKUP(C2697,'Setup - Mix Design'!$A$5:$I$504,7,0)),"")</f>
        <v/>
      </c>
    </row>
    <row r="2698">
      <c r="A2698" s="31" t="n"/>
      <c r="B2698" s="26" t="n"/>
      <c r="C2698" s="26" t="n"/>
      <c r="D2698" s="27" t="n"/>
      <c r="E2698" s="26" t="n"/>
      <c r="F2698" s="33">
        <f>IFERROR(IF(OR(C2698="",D2698=""),"",D2698*VLOOKUP(C2698,'Setup - Mix Design'!$A$5:$I$504,2,0)),"")</f>
        <v/>
      </c>
      <c r="G2698" s="33">
        <f>IFERROR(IF(OR(C2698="",D2698=""),"",D2698*VLOOKUP(C2698,'Setup - Mix Design'!$A$5:$I$504,3,0)),"")</f>
        <v/>
      </c>
      <c r="H2698" s="33">
        <f>IFERROR(IF(OR(C2698="",D2698=""),"",D2698*VLOOKUP(C2698,'Setup - Mix Design'!$A$5:$I$504,4,0)),"")</f>
        <v/>
      </c>
      <c r="I2698" s="33">
        <f>IFERROR(IF(OR(C2698="",D2698=""),"",D2698*VLOOKUP(C2698,'Setup - Mix Design'!$A$5:$I$504,5,0)),"")</f>
        <v/>
      </c>
      <c r="J2698" s="33">
        <f>IFERROR(IF(OR(C2698="",D2698=""),"",D2698*VLOOKUP(C2698,'Setup - Mix Design'!$A$5:$I$504,6,0)),"")</f>
        <v/>
      </c>
      <c r="K2698" s="33">
        <f>IFERROR(IF(OR(C2698="",D2698=""),"",D2698*VLOOKUP(C2698,'Setup - Mix Design'!$A$5:$I$504,7,0)),"")</f>
        <v/>
      </c>
    </row>
    <row r="2699">
      <c r="A2699" s="31" t="n"/>
      <c r="B2699" s="26" t="n"/>
      <c r="C2699" s="26" t="n"/>
      <c r="D2699" s="27" t="n"/>
      <c r="E2699" s="26" t="n"/>
      <c r="F2699" s="33">
        <f>IFERROR(IF(OR(C2699="",D2699=""),"",D2699*VLOOKUP(C2699,'Setup - Mix Design'!$A$5:$I$504,2,0)),"")</f>
        <v/>
      </c>
      <c r="G2699" s="33">
        <f>IFERROR(IF(OR(C2699="",D2699=""),"",D2699*VLOOKUP(C2699,'Setup - Mix Design'!$A$5:$I$504,3,0)),"")</f>
        <v/>
      </c>
      <c r="H2699" s="33">
        <f>IFERROR(IF(OR(C2699="",D2699=""),"",D2699*VLOOKUP(C2699,'Setup - Mix Design'!$A$5:$I$504,4,0)),"")</f>
        <v/>
      </c>
      <c r="I2699" s="33">
        <f>IFERROR(IF(OR(C2699="",D2699=""),"",D2699*VLOOKUP(C2699,'Setup - Mix Design'!$A$5:$I$504,5,0)),"")</f>
        <v/>
      </c>
      <c r="J2699" s="33">
        <f>IFERROR(IF(OR(C2699="",D2699=""),"",D2699*VLOOKUP(C2699,'Setup - Mix Design'!$A$5:$I$504,6,0)),"")</f>
        <v/>
      </c>
      <c r="K2699" s="33">
        <f>IFERROR(IF(OR(C2699="",D2699=""),"",D2699*VLOOKUP(C2699,'Setup - Mix Design'!$A$5:$I$504,7,0)),"")</f>
        <v/>
      </c>
    </row>
    <row r="2700">
      <c r="A2700" s="31" t="n"/>
      <c r="B2700" s="26" t="n"/>
      <c r="C2700" s="26" t="n"/>
      <c r="D2700" s="27" t="n"/>
      <c r="E2700" s="26" t="n"/>
      <c r="F2700" s="33">
        <f>IFERROR(IF(OR(C2700="",D2700=""),"",D2700*VLOOKUP(C2700,'Setup - Mix Design'!$A$5:$I$504,2,0)),"")</f>
        <v/>
      </c>
      <c r="G2700" s="33">
        <f>IFERROR(IF(OR(C2700="",D2700=""),"",D2700*VLOOKUP(C2700,'Setup - Mix Design'!$A$5:$I$504,3,0)),"")</f>
        <v/>
      </c>
      <c r="H2700" s="33">
        <f>IFERROR(IF(OR(C2700="",D2700=""),"",D2700*VLOOKUP(C2700,'Setup - Mix Design'!$A$5:$I$504,4,0)),"")</f>
        <v/>
      </c>
      <c r="I2700" s="33">
        <f>IFERROR(IF(OR(C2700="",D2700=""),"",D2700*VLOOKUP(C2700,'Setup - Mix Design'!$A$5:$I$504,5,0)),"")</f>
        <v/>
      </c>
      <c r="J2700" s="33">
        <f>IFERROR(IF(OR(C2700="",D2700=""),"",D2700*VLOOKUP(C2700,'Setup - Mix Design'!$A$5:$I$504,6,0)),"")</f>
        <v/>
      </c>
      <c r="K2700" s="33">
        <f>IFERROR(IF(OR(C2700="",D2700=""),"",D2700*VLOOKUP(C2700,'Setup - Mix Design'!$A$5:$I$504,7,0)),"")</f>
        <v/>
      </c>
    </row>
    <row r="2701">
      <c r="A2701" s="31" t="n"/>
      <c r="B2701" s="26" t="n"/>
      <c r="C2701" s="26" t="n"/>
      <c r="D2701" s="27" t="n"/>
      <c r="E2701" s="26" t="n"/>
      <c r="F2701" s="33">
        <f>IFERROR(IF(OR(C2701="",D2701=""),"",D2701*VLOOKUP(C2701,'Setup - Mix Design'!$A$5:$I$504,2,0)),"")</f>
        <v/>
      </c>
      <c r="G2701" s="33">
        <f>IFERROR(IF(OR(C2701="",D2701=""),"",D2701*VLOOKUP(C2701,'Setup - Mix Design'!$A$5:$I$504,3,0)),"")</f>
        <v/>
      </c>
      <c r="H2701" s="33">
        <f>IFERROR(IF(OR(C2701="",D2701=""),"",D2701*VLOOKUP(C2701,'Setup - Mix Design'!$A$5:$I$504,4,0)),"")</f>
        <v/>
      </c>
      <c r="I2701" s="33">
        <f>IFERROR(IF(OR(C2701="",D2701=""),"",D2701*VLOOKUP(C2701,'Setup - Mix Design'!$A$5:$I$504,5,0)),"")</f>
        <v/>
      </c>
      <c r="J2701" s="33">
        <f>IFERROR(IF(OR(C2701="",D2701=""),"",D2701*VLOOKUP(C2701,'Setup - Mix Design'!$A$5:$I$504,6,0)),"")</f>
        <v/>
      </c>
      <c r="K2701" s="33">
        <f>IFERROR(IF(OR(C2701="",D2701=""),"",D2701*VLOOKUP(C2701,'Setup - Mix Design'!$A$5:$I$504,7,0)),"")</f>
        <v/>
      </c>
    </row>
    <row r="2702">
      <c r="A2702" s="31" t="n"/>
      <c r="B2702" s="26" t="n"/>
      <c r="C2702" s="26" t="n"/>
      <c r="D2702" s="27" t="n"/>
      <c r="E2702" s="26" t="n"/>
      <c r="F2702" s="33">
        <f>IFERROR(IF(OR(C2702="",D2702=""),"",D2702*VLOOKUP(C2702,'Setup - Mix Design'!$A$5:$I$504,2,0)),"")</f>
        <v/>
      </c>
      <c r="G2702" s="33">
        <f>IFERROR(IF(OR(C2702="",D2702=""),"",D2702*VLOOKUP(C2702,'Setup - Mix Design'!$A$5:$I$504,3,0)),"")</f>
        <v/>
      </c>
      <c r="H2702" s="33">
        <f>IFERROR(IF(OR(C2702="",D2702=""),"",D2702*VLOOKUP(C2702,'Setup - Mix Design'!$A$5:$I$504,4,0)),"")</f>
        <v/>
      </c>
      <c r="I2702" s="33">
        <f>IFERROR(IF(OR(C2702="",D2702=""),"",D2702*VLOOKUP(C2702,'Setup - Mix Design'!$A$5:$I$504,5,0)),"")</f>
        <v/>
      </c>
      <c r="J2702" s="33">
        <f>IFERROR(IF(OR(C2702="",D2702=""),"",D2702*VLOOKUP(C2702,'Setup - Mix Design'!$A$5:$I$504,6,0)),"")</f>
        <v/>
      </c>
      <c r="K2702" s="33">
        <f>IFERROR(IF(OR(C2702="",D2702=""),"",D2702*VLOOKUP(C2702,'Setup - Mix Design'!$A$5:$I$504,7,0)),"")</f>
        <v/>
      </c>
    </row>
    <row r="2703">
      <c r="A2703" s="31" t="n"/>
      <c r="B2703" s="26" t="n"/>
      <c r="C2703" s="26" t="n"/>
      <c r="D2703" s="27" t="n"/>
      <c r="E2703" s="26" t="n"/>
      <c r="F2703" s="33">
        <f>IFERROR(IF(OR(C2703="",D2703=""),"",D2703*VLOOKUP(C2703,'Setup - Mix Design'!$A$5:$I$504,2,0)),"")</f>
        <v/>
      </c>
      <c r="G2703" s="33">
        <f>IFERROR(IF(OR(C2703="",D2703=""),"",D2703*VLOOKUP(C2703,'Setup - Mix Design'!$A$5:$I$504,3,0)),"")</f>
        <v/>
      </c>
      <c r="H2703" s="33">
        <f>IFERROR(IF(OR(C2703="",D2703=""),"",D2703*VLOOKUP(C2703,'Setup - Mix Design'!$A$5:$I$504,4,0)),"")</f>
        <v/>
      </c>
      <c r="I2703" s="33">
        <f>IFERROR(IF(OR(C2703="",D2703=""),"",D2703*VLOOKUP(C2703,'Setup - Mix Design'!$A$5:$I$504,5,0)),"")</f>
        <v/>
      </c>
      <c r="J2703" s="33">
        <f>IFERROR(IF(OR(C2703="",D2703=""),"",D2703*VLOOKUP(C2703,'Setup - Mix Design'!$A$5:$I$504,6,0)),"")</f>
        <v/>
      </c>
      <c r="K2703" s="33">
        <f>IFERROR(IF(OR(C2703="",D2703=""),"",D2703*VLOOKUP(C2703,'Setup - Mix Design'!$A$5:$I$504,7,0)),"")</f>
        <v/>
      </c>
    </row>
    <row r="2704">
      <c r="A2704" s="31" t="n"/>
      <c r="B2704" s="26" t="n"/>
      <c r="C2704" s="26" t="n"/>
      <c r="D2704" s="27" t="n"/>
      <c r="E2704" s="26" t="n"/>
      <c r="F2704" s="33">
        <f>IFERROR(IF(OR(C2704="",D2704=""),"",D2704*VLOOKUP(C2704,'Setup - Mix Design'!$A$5:$I$504,2,0)),"")</f>
        <v/>
      </c>
      <c r="G2704" s="33">
        <f>IFERROR(IF(OR(C2704="",D2704=""),"",D2704*VLOOKUP(C2704,'Setup - Mix Design'!$A$5:$I$504,3,0)),"")</f>
        <v/>
      </c>
      <c r="H2704" s="33">
        <f>IFERROR(IF(OR(C2704="",D2704=""),"",D2704*VLOOKUP(C2704,'Setup - Mix Design'!$A$5:$I$504,4,0)),"")</f>
        <v/>
      </c>
      <c r="I2704" s="33">
        <f>IFERROR(IF(OR(C2704="",D2704=""),"",D2704*VLOOKUP(C2704,'Setup - Mix Design'!$A$5:$I$504,5,0)),"")</f>
        <v/>
      </c>
      <c r="J2704" s="33">
        <f>IFERROR(IF(OR(C2704="",D2704=""),"",D2704*VLOOKUP(C2704,'Setup - Mix Design'!$A$5:$I$504,6,0)),"")</f>
        <v/>
      </c>
      <c r="K2704" s="33">
        <f>IFERROR(IF(OR(C2704="",D2704=""),"",D2704*VLOOKUP(C2704,'Setup - Mix Design'!$A$5:$I$504,7,0)),"")</f>
        <v/>
      </c>
    </row>
    <row r="2705">
      <c r="A2705" s="31" t="n"/>
      <c r="B2705" s="26" t="n"/>
      <c r="C2705" s="26" t="n"/>
      <c r="D2705" s="27" t="n"/>
      <c r="E2705" s="26" t="n"/>
      <c r="F2705" s="33">
        <f>IFERROR(IF(OR(C2705="",D2705=""),"",D2705*VLOOKUP(C2705,'Setup - Mix Design'!$A$5:$I$504,2,0)),"")</f>
        <v/>
      </c>
      <c r="G2705" s="33">
        <f>IFERROR(IF(OR(C2705="",D2705=""),"",D2705*VLOOKUP(C2705,'Setup - Mix Design'!$A$5:$I$504,3,0)),"")</f>
        <v/>
      </c>
      <c r="H2705" s="33">
        <f>IFERROR(IF(OR(C2705="",D2705=""),"",D2705*VLOOKUP(C2705,'Setup - Mix Design'!$A$5:$I$504,4,0)),"")</f>
        <v/>
      </c>
      <c r="I2705" s="33">
        <f>IFERROR(IF(OR(C2705="",D2705=""),"",D2705*VLOOKUP(C2705,'Setup - Mix Design'!$A$5:$I$504,5,0)),"")</f>
        <v/>
      </c>
      <c r="J2705" s="33">
        <f>IFERROR(IF(OR(C2705="",D2705=""),"",D2705*VLOOKUP(C2705,'Setup - Mix Design'!$A$5:$I$504,6,0)),"")</f>
        <v/>
      </c>
      <c r="K2705" s="33">
        <f>IFERROR(IF(OR(C2705="",D2705=""),"",D2705*VLOOKUP(C2705,'Setup - Mix Design'!$A$5:$I$504,7,0)),"")</f>
        <v/>
      </c>
    </row>
    <row r="2706">
      <c r="A2706" s="31" t="n"/>
      <c r="B2706" s="26" t="n"/>
      <c r="C2706" s="26" t="n"/>
      <c r="D2706" s="27" t="n"/>
      <c r="E2706" s="26" t="n"/>
      <c r="F2706" s="33">
        <f>IFERROR(IF(OR(C2706="",D2706=""),"",D2706*VLOOKUP(C2706,'Setup - Mix Design'!$A$5:$I$504,2,0)),"")</f>
        <v/>
      </c>
      <c r="G2706" s="33">
        <f>IFERROR(IF(OR(C2706="",D2706=""),"",D2706*VLOOKUP(C2706,'Setup - Mix Design'!$A$5:$I$504,3,0)),"")</f>
        <v/>
      </c>
      <c r="H2706" s="33">
        <f>IFERROR(IF(OR(C2706="",D2706=""),"",D2706*VLOOKUP(C2706,'Setup - Mix Design'!$A$5:$I$504,4,0)),"")</f>
        <v/>
      </c>
      <c r="I2706" s="33">
        <f>IFERROR(IF(OR(C2706="",D2706=""),"",D2706*VLOOKUP(C2706,'Setup - Mix Design'!$A$5:$I$504,5,0)),"")</f>
        <v/>
      </c>
      <c r="J2706" s="33">
        <f>IFERROR(IF(OR(C2706="",D2706=""),"",D2706*VLOOKUP(C2706,'Setup - Mix Design'!$A$5:$I$504,6,0)),"")</f>
        <v/>
      </c>
      <c r="K2706" s="33">
        <f>IFERROR(IF(OR(C2706="",D2706=""),"",D2706*VLOOKUP(C2706,'Setup - Mix Design'!$A$5:$I$504,7,0)),"")</f>
        <v/>
      </c>
    </row>
    <row r="2707">
      <c r="A2707" s="31" t="n"/>
      <c r="B2707" s="26" t="n"/>
      <c r="C2707" s="26" t="n"/>
      <c r="D2707" s="27" t="n"/>
      <c r="E2707" s="26" t="n"/>
      <c r="F2707" s="33">
        <f>IFERROR(IF(OR(C2707="",D2707=""),"",D2707*VLOOKUP(C2707,'Setup - Mix Design'!$A$5:$I$504,2,0)),"")</f>
        <v/>
      </c>
      <c r="G2707" s="33">
        <f>IFERROR(IF(OR(C2707="",D2707=""),"",D2707*VLOOKUP(C2707,'Setup - Mix Design'!$A$5:$I$504,3,0)),"")</f>
        <v/>
      </c>
      <c r="H2707" s="33">
        <f>IFERROR(IF(OR(C2707="",D2707=""),"",D2707*VLOOKUP(C2707,'Setup - Mix Design'!$A$5:$I$504,4,0)),"")</f>
        <v/>
      </c>
      <c r="I2707" s="33">
        <f>IFERROR(IF(OR(C2707="",D2707=""),"",D2707*VLOOKUP(C2707,'Setup - Mix Design'!$A$5:$I$504,5,0)),"")</f>
        <v/>
      </c>
      <c r="J2707" s="33">
        <f>IFERROR(IF(OR(C2707="",D2707=""),"",D2707*VLOOKUP(C2707,'Setup - Mix Design'!$A$5:$I$504,6,0)),"")</f>
        <v/>
      </c>
      <c r="K2707" s="33">
        <f>IFERROR(IF(OR(C2707="",D2707=""),"",D2707*VLOOKUP(C2707,'Setup - Mix Design'!$A$5:$I$504,7,0)),"")</f>
        <v/>
      </c>
    </row>
    <row r="2708">
      <c r="A2708" s="31" t="n"/>
      <c r="B2708" s="26" t="n"/>
      <c r="C2708" s="26" t="n"/>
      <c r="D2708" s="27" t="n"/>
      <c r="E2708" s="26" t="n"/>
      <c r="F2708" s="33">
        <f>IFERROR(IF(OR(C2708="",D2708=""),"",D2708*VLOOKUP(C2708,'Setup - Mix Design'!$A$5:$I$504,2,0)),"")</f>
        <v/>
      </c>
      <c r="G2708" s="33">
        <f>IFERROR(IF(OR(C2708="",D2708=""),"",D2708*VLOOKUP(C2708,'Setup - Mix Design'!$A$5:$I$504,3,0)),"")</f>
        <v/>
      </c>
      <c r="H2708" s="33">
        <f>IFERROR(IF(OR(C2708="",D2708=""),"",D2708*VLOOKUP(C2708,'Setup - Mix Design'!$A$5:$I$504,4,0)),"")</f>
        <v/>
      </c>
      <c r="I2708" s="33">
        <f>IFERROR(IF(OR(C2708="",D2708=""),"",D2708*VLOOKUP(C2708,'Setup - Mix Design'!$A$5:$I$504,5,0)),"")</f>
        <v/>
      </c>
      <c r="J2708" s="33">
        <f>IFERROR(IF(OR(C2708="",D2708=""),"",D2708*VLOOKUP(C2708,'Setup - Mix Design'!$A$5:$I$504,6,0)),"")</f>
        <v/>
      </c>
      <c r="K2708" s="33">
        <f>IFERROR(IF(OR(C2708="",D2708=""),"",D2708*VLOOKUP(C2708,'Setup - Mix Design'!$A$5:$I$504,7,0)),"")</f>
        <v/>
      </c>
    </row>
    <row r="2709">
      <c r="A2709" s="31" t="n"/>
      <c r="B2709" s="26" t="n"/>
      <c r="C2709" s="26" t="n"/>
      <c r="D2709" s="27" t="n"/>
      <c r="E2709" s="26" t="n"/>
      <c r="F2709" s="33">
        <f>IFERROR(IF(OR(C2709="",D2709=""),"",D2709*VLOOKUP(C2709,'Setup - Mix Design'!$A$5:$I$504,2,0)),"")</f>
        <v/>
      </c>
      <c r="G2709" s="33">
        <f>IFERROR(IF(OR(C2709="",D2709=""),"",D2709*VLOOKUP(C2709,'Setup - Mix Design'!$A$5:$I$504,3,0)),"")</f>
        <v/>
      </c>
      <c r="H2709" s="33">
        <f>IFERROR(IF(OR(C2709="",D2709=""),"",D2709*VLOOKUP(C2709,'Setup - Mix Design'!$A$5:$I$504,4,0)),"")</f>
        <v/>
      </c>
      <c r="I2709" s="33">
        <f>IFERROR(IF(OR(C2709="",D2709=""),"",D2709*VLOOKUP(C2709,'Setup - Mix Design'!$A$5:$I$504,5,0)),"")</f>
        <v/>
      </c>
      <c r="J2709" s="33">
        <f>IFERROR(IF(OR(C2709="",D2709=""),"",D2709*VLOOKUP(C2709,'Setup - Mix Design'!$A$5:$I$504,6,0)),"")</f>
        <v/>
      </c>
      <c r="K2709" s="33">
        <f>IFERROR(IF(OR(C2709="",D2709=""),"",D2709*VLOOKUP(C2709,'Setup - Mix Design'!$A$5:$I$504,7,0)),"")</f>
        <v/>
      </c>
    </row>
    <row r="2710">
      <c r="A2710" s="31" t="n"/>
      <c r="B2710" s="26" t="n"/>
      <c r="C2710" s="26" t="n"/>
      <c r="D2710" s="27" t="n"/>
      <c r="E2710" s="26" t="n"/>
      <c r="F2710" s="33">
        <f>IFERROR(IF(OR(C2710="",D2710=""),"",D2710*VLOOKUP(C2710,'Setup - Mix Design'!$A$5:$I$504,2,0)),"")</f>
        <v/>
      </c>
      <c r="G2710" s="33">
        <f>IFERROR(IF(OR(C2710="",D2710=""),"",D2710*VLOOKUP(C2710,'Setup - Mix Design'!$A$5:$I$504,3,0)),"")</f>
        <v/>
      </c>
      <c r="H2710" s="33">
        <f>IFERROR(IF(OR(C2710="",D2710=""),"",D2710*VLOOKUP(C2710,'Setup - Mix Design'!$A$5:$I$504,4,0)),"")</f>
        <v/>
      </c>
      <c r="I2710" s="33">
        <f>IFERROR(IF(OR(C2710="",D2710=""),"",D2710*VLOOKUP(C2710,'Setup - Mix Design'!$A$5:$I$504,5,0)),"")</f>
        <v/>
      </c>
      <c r="J2710" s="33">
        <f>IFERROR(IF(OR(C2710="",D2710=""),"",D2710*VLOOKUP(C2710,'Setup - Mix Design'!$A$5:$I$504,6,0)),"")</f>
        <v/>
      </c>
      <c r="K2710" s="33">
        <f>IFERROR(IF(OR(C2710="",D2710=""),"",D2710*VLOOKUP(C2710,'Setup - Mix Design'!$A$5:$I$504,7,0)),"")</f>
        <v/>
      </c>
    </row>
    <row r="2711">
      <c r="A2711" s="31" t="n"/>
      <c r="B2711" s="26" t="n"/>
      <c r="C2711" s="26" t="n"/>
      <c r="D2711" s="27" t="n"/>
      <c r="E2711" s="26" t="n"/>
      <c r="F2711" s="33">
        <f>IFERROR(IF(OR(C2711="",D2711=""),"",D2711*VLOOKUP(C2711,'Setup - Mix Design'!$A$5:$I$504,2,0)),"")</f>
        <v/>
      </c>
      <c r="G2711" s="33">
        <f>IFERROR(IF(OR(C2711="",D2711=""),"",D2711*VLOOKUP(C2711,'Setup - Mix Design'!$A$5:$I$504,3,0)),"")</f>
        <v/>
      </c>
      <c r="H2711" s="33">
        <f>IFERROR(IF(OR(C2711="",D2711=""),"",D2711*VLOOKUP(C2711,'Setup - Mix Design'!$A$5:$I$504,4,0)),"")</f>
        <v/>
      </c>
      <c r="I2711" s="33">
        <f>IFERROR(IF(OR(C2711="",D2711=""),"",D2711*VLOOKUP(C2711,'Setup - Mix Design'!$A$5:$I$504,5,0)),"")</f>
        <v/>
      </c>
      <c r="J2711" s="33">
        <f>IFERROR(IF(OR(C2711="",D2711=""),"",D2711*VLOOKUP(C2711,'Setup - Mix Design'!$A$5:$I$504,6,0)),"")</f>
        <v/>
      </c>
      <c r="K2711" s="33">
        <f>IFERROR(IF(OR(C2711="",D2711=""),"",D2711*VLOOKUP(C2711,'Setup - Mix Design'!$A$5:$I$504,7,0)),"")</f>
        <v/>
      </c>
    </row>
    <row r="2712">
      <c r="A2712" s="31" t="n"/>
      <c r="B2712" s="26" t="n"/>
      <c r="C2712" s="26" t="n"/>
      <c r="D2712" s="27" t="n"/>
      <c r="E2712" s="26" t="n"/>
      <c r="F2712" s="33">
        <f>IFERROR(IF(OR(C2712="",D2712=""),"",D2712*VLOOKUP(C2712,'Setup - Mix Design'!$A$5:$I$504,2,0)),"")</f>
        <v/>
      </c>
      <c r="G2712" s="33">
        <f>IFERROR(IF(OR(C2712="",D2712=""),"",D2712*VLOOKUP(C2712,'Setup - Mix Design'!$A$5:$I$504,3,0)),"")</f>
        <v/>
      </c>
      <c r="H2712" s="33">
        <f>IFERROR(IF(OR(C2712="",D2712=""),"",D2712*VLOOKUP(C2712,'Setup - Mix Design'!$A$5:$I$504,4,0)),"")</f>
        <v/>
      </c>
      <c r="I2712" s="33">
        <f>IFERROR(IF(OR(C2712="",D2712=""),"",D2712*VLOOKUP(C2712,'Setup - Mix Design'!$A$5:$I$504,5,0)),"")</f>
        <v/>
      </c>
      <c r="J2712" s="33">
        <f>IFERROR(IF(OR(C2712="",D2712=""),"",D2712*VLOOKUP(C2712,'Setup - Mix Design'!$A$5:$I$504,6,0)),"")</f>
        <v/>
      </c>
      <c r="K2712" s="33">
        <f>IFERROR(IF(OR(C2712="",D2712=""),"",D2712*VLOOKUP(C2712,'Setup - Mix Design'!$A$5:$I$504,7,0)),"")</f>
        <v/>
      </c>
    </row>
    <row r="2713">
      <c r="A2713" s="31" t="n"/>
      <c r="B2713" s="26" t="n"/>
      <c r="C2713" s="26" t="n"/>
      <c r="D2713" s="27" t="n"/>
      <c r="E2713" s="26" t="n"/>
      <c r="F2713" s="33">
        <f>IFERROR(IF(OR(C2713="",D2713=""),"",D2713*VLOOKUP(C2713,'Setup - Mix Design'!$A$5:$I$504,2,0)),"")</f>
        <v/>
      </c>
      <c r="G2713" s="33">
        <f>IFERROR(IF(OR(C2713="",D2713=""),"",D2713*VLOOKUP(C2713,'Setup - Mix Design'!$A$5:$I$504,3,0)),"")</f>
        <v/>
      </c>
      <c r="H2713" s="33">
        <f>IFERROR(IF(OR(C2713="",D2713=""),"",D2713*VLOOKUP(C2713,'Setup - Mix Design'!$A$5:$I$504,4,0)),"")</f>
        <v/>
      </c>
      <c r="I2713" s="33">
        <f>IFERROR(IF(OR(C2713="",D2713=""),"",D2713*VLOOKUP(C2713,'Setup - Mix Design'!$A$5:$I$504,5,0)),"")</f>
        <v/>
      </c>
      <c r="J2713" s="33">
        <f>IFERROR(IF(OR(C2713="",D2713=""),"",D2713*VLOOKUP(C2713,'Setup - Mix Design'!$A$5:$I$504,6,0)),"")</f>
        <v/>
      </c>
      <c r="K2713" s="33">
        <f>IFERROR(IF(OR(C2713="",D2713=""),"",D2713*VLOOKUP(C2713,'Setup - Mix Design'!$A$5:$I$504,7,0)),"")</f>
        <v/>
      </c>
    </row>
    <row r="2714">
      <c r="A2714" s="31" t="n"/>
      <c r="B2714" s="26" t="n"/>
      <c r="C2714" s="26" t="n"/>
      <c r="D2714" s="27" t="n"/>
      <c r="E2714" s="26" t="n"/>
      <c r="F2714" s="33">
        <f>IFERROR(IF(OR(C2714="",D2714=""),"",D2714*VLOOKUP(C2714,'Setup - Mix Design'!$A$5:$I$504,2,0)),"")</f>
        <v/>
      </c>
      <c r="G2714" s="33">
        <f>IFERROR(IF(OR(C2714="",D2714=""),"",D2714*VLOOKUP(C2714,'Setup - Mix Design'!$A$5:$I$504,3,0)),"")</f>
        <v/>
      </c>
      <c r="H2714" s="33">
        <f>IFERROR(IF(OR(C2714="",D2714=""),"",D2714*VLOOKUP(C2714,'Setup - Mix Design'!$A$5:$I$504,4,0)),"")</f>
        <v/>
      </c>
      <c r="I2714" s="33">
        <f>IFERROR(IF(OR(C2714="",D2714=""),"",D2714*VLOOKUP(C2714,'Setup - Mix Design'!$A$5:$I$504,5,0)),"")</f>
        <v/>
      </c>
      <c r="J2714" s="33">
        <f>IFERROR(IF(OR(C2714="",D2714=""),"",D2714*VLOOKUP(C2714,'Setup - Mix Design'!$A$5:$I$504,6,0)),"")</f>
        <v/>
      </c>
      <c r="K2714" s="33">
        <f>IFERROR(IF(OR(C2714="",D2714=""),"",D2714*VLOOKUP(C2714,'Setup - Mix Design'!$A$5:$I$504,7,0)),"")</f>
        <v/>
      </c>
    </row>
    <row r="2715">
      <c r="A2715" s="31" t="n"/>
      <c r="B2715" s="26" t="n"/>
      <c r="C2715" s="26" t="n"/>
      <c r="D2715" s="27" t="n"/>
      <c r="E2715" s="26" t="n"/>
      <c r="F2715" s="33">
        <f>IFERROR(IF(OR(C2715="",D2715=""),"",D2715*VLOOKUP(C2715,'Setup - Mix Design'!$A$5:$I$504,2,0)),"")</f>
        <v/>
      </c>
      <c r="G2715" s="33">
        <f>IFERROR(IF(OR(C2715="",D2715=""),"",D2715*VLOOKUP(C2715,'Setup - Mix Design'!$A$5:$I$504,3,0)),"")</f>
        <v/>
      </c>
      <c r="H2715" s="33">
        <f>IFERROR(IF(OR(C2715="",D2715=""),"",D2715*VLOOKUP(C2715,'Setup - Mix Design'!$A$5:$I$504,4,0)),"")</f>
        <v/>
      </c>
      <c r="I2715" s="33">
        <f>IFERROR(IF(OR(C2715="",D2715=""),"",D2715*VLOOKUP(C2715,'Setup - Mix Design'!$A$5:$I$504,5,0)),"")</f>
        <v/>
      </c>
      <c r="J2715" s="33">
        <f>IFERROR(IF(OR(C2715="",D2715=""),"",D2715*VLOOKUP(C2715,'Setup - Mix Design'!$A$5:$I$504,6,0)),"")</f>
        <v/>
      </c>
      <c r="K2715" s="33">
        <f>IFERROR(IF(OR(C2715="",D2715=""),"",D2715*VLOOKUP(C2715,'Setup - Mix Design'!$A$5:$I$504,7,0)),"")</f>
        <v/>
      </c>
    </row>
    <row r="2716">
      <c r="A2716" s="31" t="n"/>
      <c r="B2716" s="26" t="n"/>
      <c r="C2716" s="26" t="n"/>
      <c r="D2716" s="27" t="n"/>
      <c r="E2716" s="26" t="n"/>
      <c r="F2716" s="33">
        <f>IFERROR(IF(OR(C2716="",D2716=""),"",D2716*VLOOKUP(C2716,'Setup - Mix Design'!$A$5:$I$504,2,0)),"")</f>
        <v/>
      </c>
      <c r="G2716" s="33">
        <f>IFERROR(IF(OR(C2716="",D2716=""),"",D2716*VLOOKUP(C2716,'Setup - Mix Design'!$A$5:$I$504,3,0)),"")</f>
        <v/>
      </c>
      <c r="H2716" s="33">
        <f>IFERROR(IF(OR(C2716="",D2716=""),"",D2716*VLOOKUP(C2716,'Setup - Mix Design'!$A$5:$I$504,4,0)),"")</f>
        <v/>
      </c>
      <c r="I2716" s="33">
        <f>IFERROR(IF(OR(C2716="",D2716=""),"",D2716*VLOOKUP(C2716,'Setup - Mix Design'!$A$5:$I$504,5,0)),"")</f>
        <v/>
      </c>
      <c r="J2716" s="33">
        <f>IFERROR(IF(OR(C2716="",D2716=""),"",D2716*VLOOKUP(C2716,'Setup - Mix Design'!$A$5:$I$504,6,0)),"")</f>
        <v/>
      </c>
      <c r="K2716" s="33">
        <f>IFERROR(IF(OR(C2716="",D2716=""),"",D2716*VLOOKUP(C2716,'Setup - Mix Design'!$A$5:$I$504,7,0)),"")</f>
        <v/>
      </c>
    </row>
    <row r="2717">
      <c r="A2717" s="31" t="n"/>
      <c r="B2717" s="26" t="n"/>
      <c r="C2717" s="26" t="n"/>
      <c r="D2717" s="27" t="n"/>
      <c r="E2717" s="26" t="n"/>
      <c r="F2717" s="33">
        <f>IFERROR(IF(OR(C2717="",D2717=""),"",D2717*VLOOKUP(C2717,'Setup - Mix Design'!$A$5:$I$504,2,0)),"")</f>
        <v/>
      </c>
      <c r="G2717" s="33">
        <f>IFERROR(IF(OR(C2717="",D2717=""),"",D2717*VLOOKUP(C2717,'Setup - Mix Design'!$A$5:$I$504,3,0)),"")</f>
        <v/>
      </c>
      <c r="H2717" s="33">
        <f>IFERROR(IF(OR(C2717="",D2717=""),"",D2717*VLOOKUP(C2717,'Setup - Mix Design'!$A$5:$I$504,4,0)),"")</f>
        <v/>
      </c>
      <c r="I2717" s="33">
        <f>IFERROR(IF(OR(C2717="",D2717=""),"",D2717*VLOOKUP(C2717,'Setup - Mix Design'!$A$5:$I$504,5,0)),"")</f>
        <v/>
      </c>
      <c r="J2717" s="33">
        <f>IFERROR(IF(OR(C2717="",D2717=""),"",D2717*VLOOKUP(C2717,'Setup - Mix Design'!$A$5:$I$504,6,0)),"")</f>
        <v/>
      </c>
      <c r="K2717" s="33">
        <f>IFERROR(IF(OR(C2717="",D2717=""),"",D2717*VLOOKUP(C2717,'Setup - Mix Design'!$A$5:$I$504,7,0)),"")</f>
        <v/>
      </c>
    </row>
    <row r="2718">
      <c r="A2718" s="31" t="n"/>
      <c r="B2718" s="26" t="n"/>
      <c r="C2718" s="26" t="n"/>
      <c r="D2718" s="27" t="n"/>
      <c r="E2718" s="26" t="n"/>
      <c r="F2718" s="33">
        <f>IFERROR(IF(OR(C2718="",D2718=""),"",D2718*VLOOKUP(C2718,'Setup - Mix Design'!$A$5:$I$504,2,0)),"")</f>
        <v/>
      </c>
      <c r="G2718" s="33">
        <f>IFERROR(IF(OR(C2718="",D2718=""),"",D2718*VLOOKUP(C2718,'Setup - Mix Design'!$A$5:$I$504,3,0)),"")</f>
        <v/>
      </c>
      <c r="H2718" s="33">
        <f>IFERROR(IF(OR(C2718="",D2718=""),"",D2718*VLOOKUP(C2718,'Setup - Mix Design'!$A$5:$I$504,4,0)),"")</f>
        <v/>
      </c>
      <c r="I2718" s="33">
        <f>IFERROR(IF(OR(C2718="",D2718=""),"",D2718*VLOOKUP(C2718,'Setup - Mix Design'!$A$5:$I$504,5,0)),"")</f>
        <v/>
      </c>
      <c r="J2718" s="33">
        <f>IFERROR(IF(OR(C2718="",D2718=""),"",D2718*VLOOKUP(C2718,'Setup - Mix Design'!$A$5:$I$504,6,0)),"")</f>
        <v/>
      </c>
      <c r="K2718" s="33">
        <f>IFERROR(IF(OR(C2718="",D2718=""),"",D2718*VLOOKUP(C2718,'Setup - Mix Design'!$A$5:$I$504,7,0)),"")</f>
        <v/>
      </c>
    </row>
    <row r="2719">
      <c r="A2719" s="31" t="n"/>
      <c r="B2719" s="26" t="n"/>
      <c r="C2719" s="26" t="n"/>
      <c r="D2719" s="27" t="n"/>
      <c r="E2719" s="26" t="n"/>
      <c r="F2719" s="33">
        <f>IFERROR(IF(OR(C2719="",D2719=""),"",D2719*VLOOKUP(C2719,'Setup - Mix Design'!$A$5:$I$504,2,0)),"")</f>
        <v/>
      </c>
      <c r="G2719" s="33">
        <f>IFERROR(IF(OR(C2719="",D2719=""),"",D2719*VLOOKUP(C2719,'Setup - Mix Design'!$A$5:$I$504,3,0)),"")</f>
        <v/>
      </c>
      <c r="H2719" s="33">
        <f>IFERROR(IF(OR(C2719="",D2719=""),"",D2719*VLOOKUP(C2719,'Setup - Mix Design'!$A$5:$I$504,4,0)),"")</f>
        <v/>
      </c>
      <c r="I2719" s="33">
        <f>IFERROR(IF(OR(C2719="",D2719=""),"",D2719*VLOOKUP(C2719,'Setup - Mix Design'!$A$5:$I$504,5,0)),"")</f>
        <v/>
      </c>
      <c r="J2719" s="33">
        <f>IFERROR(IF(OR(C2719="",D2719=""),"",D2719*VLOOKUP(C2719,'Setup - Mix Design'!$A$5:$I$504,6,0)),"")</f>
        <v/>
      </c>
      <c r="K2719" s="33">
        <f>IFERROR(IF(OR(C2719="",D2719=""),"",D2719*VLOOKUP(C2719,'Setup - Mix Design'!$A$5:$I$504,7,0)),"")</f>
        <v/>
      </c>
    </row>
    <row r="2720">
      <c r="A2720" s="31" t="n"/>
      <c r="B2720" s="26" t="n"/>
      <c r="C2720" s="26" t="n"/>
      <c r="D2720" s="27" t="n"/>
      <c r="E2720" s="26" t="n"/>
      <c r="F2720" s="33">
        <f>IFERROR(IF(OR(C2720="",D2720=""),"",D2720*VLOOKUP(C2720,'Setup - Mix Design'!$A$5:$I$504,2,0)),"")</f>
        <v/>
      </c>
      <c r="G2720" s="33">
        <f>IFERROR(IF(OR(C2720="",D2720=""),"",D2720*VLOOKUP(C2720,'Setup - Mix Design'!$A$5:$I$504,3,0)),"")</f>
        <v/>
      </c>
      <c r="H2720" s="33">
        <f>IFERROR(IF(OR(C2720="",D2720=""),"",D2720*VLOOKUP(C2720,'Setup - Mix Design'!$A$5:$I$504,4,0)),"")</f>
        <v/>
      </c>
      <c r="I2720" s="33">
        <f>IFERROR(IF(OR(C2720="",D2720=""),"",D2720*VLOOKUP(C2720,'Setup - Mix Design'!$A$5:$I$504,5,0)),"")</f>
        <v/>
      </c>
      <c r="J2720" s="33">
        <f>IFERROR(IF(OR(C2720="",D2720=""),"",D2720*VLOOKUP(C2720,'Setup - Mix Design'!$A$5:$I$504,6,0)),"")</f>
        <v/>
      </c>
      <c r="K2720" s="33">
        <f>IFERROR(IF(OR(C2720="",D2720=""),"",D2720*VLOOKUP(C2720,'Setup - Mix Design'!$A$5:$I$504,7,0)),"")</f>
        <v/>
      </c>
    </row>
    <row r="2721">
      <c r="A2721" s="31" t="n"/>
      <c r="B2721" s="26" t="n"/>
      <c r="C2721" s="26" t="n"/>
      <c r="D2721" s="27" t="n"/>
      <c r="E2721" s="26" t="n"/>
      <c r="F2721" s="33">
        <f>IFERROR(IF(OR(C2721="",D2721=""),"",D2721*VLOOKUP(C2721,'Setup - Mix Design'!$A$5:$I$504,2,0)),"")</f>
        <v/>
      </c>
      <c r="G2721" s="33">
        <f>IFERROR(IF(OR(C2721="",D2721=""),"",D2721*VLOOKUP(C2721,'Setup - Mix Design'!$A$5:$I$504,3,0)),"")</f>
        <v/>
      </c>
      <c r="H2721" s="33">
        <f>IFERROR(IF(OR(C2721="",D2721=""),"",D2721*VLOOKUP(C2721,'Setup - Mix Design'!$A$5:$I$504,4,0)),"")</f>
        <v/>
      </c>
      <c r="I2721" s="33">
        <f>IFERROR(IF(OR(C2721="",D2721=""),"",D2721*VLOOKUP(C2721,'Setup - Mix Design'!$A$5:$I$504,5,0)),"")</f>
        <v/>
      </c>
      <c r="J2721" s="33">
        <f>IFERROR(IF(OR(C2721="",D2721=""),"",D2721*VLOOKUP(C2721,'Setup - Mix Design'!$A$5:$I$504,6,0)),"")</f>
        <v/>
      </c>
      <c r="K2721" s="33">
        <f>IFERROR(IF(OR(C2721="",D2721=""),"",D2721*VLOOKUP(C2721,'Setup - Mix Design'!$A$5:$I$504,7,0)),"")</f>
        <v/>
      </c>
    </row>
    <row r="2722">
      <c r="A2722" s="31" t="n"/>
      <c r="B2722" s="26" t="n"/>
      <c r="C2722" s="26" t="n"/>
      <c r="D2722" s="27" t="n"/>
      <c r="E2722" s="26" t="n"/>
      <c r="F2722" s="33">
        <f>IFERROR(IF(OR(C2722="",D2722=""),"",D2722*VLOOKUP(C2722,'Setup - Mix Design'!$A$5:$I$504,2,0)),"")</f>
        <v/>
      </c>
      <c r="G2722" s="33">
        <f>IFERROR(IF(OR(C2722="",D2722=""),"",D2722*VLOOKUP(C2722,'Setup - Mix Design'!$A$5:$I$504,3,0)),"")</f>
        <v/>
      </c>
      <c r="H2722" s="33">
        <f>IFERROR(IF(OR(C2722="",D2722=""),"",D2722*VLOOKUP(C2722,'Setup - Mix Design'!$A$5:$I$504,4,0)),"")</f>
        <v/>
      </c>
      <c r="I2722" s="33">
        <f>IFERROR(IF(OR(C2722="",D2722=""),"",D2722*VLOOKUP(C2722,'Setup - Mix Design'!$A$5:$I$504,5,0)),"")</f>
        <v/>
      </c>
      <c r="J2722" s="33">
        <f>IFERROR(IF(OR(C2722="",D2722=""),"",D2722*VLOOKUP(C2722,'Setup - Mix Design'!$A$5:$I$504,6,0)),"")</f>
        <v/>
      </c>
      <c r="K2722" s="33">
        <f>IFERROR(IF(OR(C2722="",D2722=""),"",D2722*VLOOKUP(C2722,'Setup - Mix Design'!$A$5:$I$504,7,0)),"")</f>
        <v/>
      </c>
    </row>
    <row r="2723">
      <c r="A2723" s="31" t="n"/>
      <c r="B2723" s="26" t="n"/>
      <c r="C2723" s="26" t="n"/>
      <c r="D2723" s="27" t="n"/>
      <c r="E2723" s="26" t="n"/>
      <c r="F2723" s="33">
        <f>IFERROR(IF(OR(C2723="",D2723=""),"",D2723*VLOOKUP(C2723,'Setup - Mix Design'!$A$5:$I$504,2,0)),"")</f>
        <v/>
      </c>
      <c r="G2723" s="33">
        <f>IFERROR(IF(OR(C2723="",D2723=""),"",D2723*VLOOKUP(C2723,'Setup - Mix Design'!$A$5:$I$504,3,0)),"")</f>
        <v/>
      </c>
      <c r="H2723" s="33">
        <f>IFERROR(IF(OR(C2723="",D2723=""),"",D2723*VLOOKUP(C2723,'Setup - Mix Design'!$A$5:$I$504,4,0)),"")</f>
        <v/>
      </c>
      <c r="I2723" s="33">
        <f>IFERROR(IF(OR(C2723="",D2723=""),"",D2723*VLOOKUP(C2723,'Setup - Mix Design'!$A$5:$I$504,5,0)),"")</f>
        <v/>
      </c>
      <c r="J2723" s="33">
        <f>IFERROR(IF(OR(C2723="",D2723=""),"",D2723*VLOOKUP(C2723,'Setup - Mix Design'!$A$5:$I$504,6,0)),"")</f>
        <v/>
      </c>
      <c r="K2723" s="33">
        <f>IFERROR(IF(OR(C2723="",D2723=""),"",D2723*VLOOKUP(C2723,'Setup - Mix Design'!$A$5:$I$504,7,0)),"")</f>
        <v/>
      </c>
    </row>
    <row r="2724">
      <c r="A2724" s="31" t="n"/>
      <c r="B2724" s="26" t="n"/>
      <c r="C2724" s="26" t="n"/>
      <c r="D2724" s="27" t="n"/>
      <c r="E2724" s="26" t="n"/>
      <c r="F2724" s="33">
        <f>IFERROR(IF(OR(C2724="",D2724=""),"",D2724*VLOOKUP(C2724,'Setup - Mix Design'!$A$5:$I$504,2,0)),"")</f>
        <v/>
      </c>
      <c r="G2724" s="33">
        <f>IFERROR(IF(OR(C2724="",D2724=""),"",D2724*VLOOKUP(C2724,'Setup - Mix Design'!$A$5:$I$504,3,0)),"")</f>
        <v/>
      </c>
      <c r="H2724" s="33">
        <f>IFERROR(IF(OR(C2724="",D2724=""),"",D2724*VLOOKUP(C2724,'Setup - Mix Design'!$A$5:$I$504,4,0)),"")</f>
        <v/>
      </c>
      <c r="I2724" s="33">
        <f>IFERROR(IF(OR(C2724="",D2724=""),"",D2724*VLOOKUP(C2724,'Setup - Mix Design'!$A$5:$I$504,5,0)),"")</f>
        <v/>
      </c>
      <c r="J2724" s="33">
        <f>IFERROR(IF(OR(C2724="",D2724=""),"",D2724*VLOOKUP(C2724,'Setup - Mix Design'!$A$5:$I$504,6,0)),"")</f>
        <v/>
      </c>
      <c r="K2724" s="33">
        <f>IFERROR(IF(OR(C2724="",D2724=""),"",D2724*VLOOKUP(C2724,'Setup - Mix Design'!$A$5:$I$504,7,0)),"")</f>
        <v/>
      </c>
    </row>
    <row r="2725">
      <c r="A2725" s="31" t="n"/>
      <c r="B2725" s="26" t="n"/>
      <c r="C2725" s="26" t="n"/>
      <c r="D2725" s="27" t="n"/>
      <c r="E2725" s="26" t="n"/>
      <c r="F2725" s="33">
        <f>IFERROR(IF(OR(C2725="",D2725=""),"",D2725*VLOOKUP(C2725,'Setup - Mix Design'!$A$5:$I$504,2,0)),"")</f>
        <v/>
      </c>
      <c r="G2725" s="33">
        <f>IFERROR(IF(OR(C2725="",D2725=""),"",D2725*VLOOKUP(C2725,'Setup - Mix Design'!$A$5:$I$504,3,0)),"")</f>
        <v/>
      </c>
      <c r="H2725" s="33">
        <f>IFERROR(IF(OR(C2725="",D2725=""),"",D2725*VLOOKUP(C2725,'Setup - Mix Design'!$A$5:$I$504,4,0)),"")</f>
        <v/>
      </c>
      <c r="I2725" s="33">
        <f>IFERROR(IF(OR(C2725="",D2725=""),"",D2725*VLOOKUP(C2725,'Setup - Mix Design'!$A$5:$I$504,5,0)),"")</f>
        <v/>
      </c>
      <c r="J2725" s="33">
        <f>IFERROR(IF(OR(C2725="",D2725=""),"",D2725*VLOOKUP(C2725,'Setup - Mix Design'!$A$5:$I$504,6,0)),"")</f>
        <v/>
      </c>
      <c r="K2725" s="33">
        <f>IFERROR(IF(OR(C2725="",D2725=""),"",D2725*VLOOKUP(C2725,'Setup - Mix Design'!$A$5:$I$504,7,0)),"")</f>
        <v/>
      </c>
    </row>
    <row r="2726">
      <c r="A2726" s="31" t="n"/>
      <c r="B2726" s="26" t="n"/>
      <c r="C2726" s="26" t="n"/>
      <c r="D2726" s="27" t="n"/>
      <c r="E2726" s="26" t="n"/>
      <c r="F2726" s="33">
        <f>IFERROR(IF(OR(C2726="",D2726=""),"",D2726*VLOOKUP(C2726,'Setup - Mix Design'!$A$5:$I$504,2,0)),"")</f>
        <v/>
      </c>
      <c r="G2726" s="33">
        <f>IFERROR(IF(OR(C2726="",D2726=""),"",D2726*VLOOKUP(C2726,'Setup - Mix Design'!$A$5:$I$504,3,0)),"")</f>
        <v/>
      </c>
      <c r="H2726" s="33">
        <f>IFERROR(IF(OR(C2726="",D2726=""),"",D2726*VLOOKUP(C2726,'Setup - Mix Design'!$A$5:$I$504,4,0)),"")</f>
        <v/>
      </c>
      <c r="I2726" s="33">
        <f>IFERROR(IF(OR(C2726="",D2726=""),"",D2726*VLOOKUP(C2726,'Setup - Mix Design'!$A$5:$I$504,5,0)),"")</f>
        <v/>
      </c>
      <c r="J2726" s="33">
        <f>IFERROR(IF(OR(C2726="",D2726=""),"",D2726*VLOOKUP(C2726,'Setup - Mix Design'!$A$5:$I$504,6,0)),"")</f>
        <v/>
      </c>
      <c r="K2726" s="33">
        <f>IFERROR(IF(OR(C2726="",D2726=""),"",D2726*VLOOKUP(C2726,'Setup - Mix Design'!$A$5:$I$504,7,0)),"")</f>
        <v/>
      </c>
    </row>
    <row r="2727">
      <c r="A2727" s="31" t="n"/>
      <c r="B2727" s="26" t="n"/>
      <c r="C2727" s="26" t="n"/>
      <c r="D2727" s="27" t="n"/>
      <c r="E2727" s="26" t="n"/>
      <c r="F2727" s="33">
        <f>IFERROR(IF(OR(C2727="",D2727=""),"",D2727*VLOOKUP(C2727,'Setup - Mix Design'!$A$5:$I$504,2,0)),"")</f>
        <v/>
      </c>
      <c r="G2727" s="33">
        <f>IFERROR(IF(OR(C2727="",D2727=""),"",D2727*VLOOKUP(C2727,'Setup - Mix Design'!$A$5:$I$504,3,0)),"")</f>
        <v/>
      </c>
      <c r="H2727" s="33">
        <f>IFERROR(IF(OR(C2727="",D2727=""),"",D2727*VLOOKUP(C2727,'Setup - Mix Design'!$A$5:$I$504,4,0)),"")</f>
        <v/>
      </c>
      <c r="I2727" s="33">
        <f>IFERROR(IF(OR(C2727="",D2727=""),"",D2727*VLOOKUP(C2727,'Setup - Mix Design'!$A$5:$I$504,5,0)),"")</f>
        <v/>
      </c>
      <c r="J2727" s="33">
        <f>IFERROR(IF(OR(C2727="",D2727=""),"",D2727*VLOOKUP(C2727,'Setup - Mix Design'!$A$5:$I$504,6,0)),"")</f>
        <v/>
      </c>
      <c r="K2727" s="33">
        <f>IFERROR(IF(OR(C2727="",D2727=""),"",D2727*VLOOKUP(C2727,'Setup - Mix Design'!$A$5:$I$504,7,0)),"")</f>
        <v/>
      </c>
    </row>
    <row r="2728">
      <c r="A2728" s="31" t="n"/>
      <c r="B2728" s="26" t="n"/>
      <c r="C2728" s="26" t="n"/>
      <c r="D2728" s="27" t="n"/>
      <c r="E2728" s="26" t="n"/>
      <c r="F2728" s="33">
        <f>IFERROR(IF(OR(C2728="",D2728=""),"",D2728*VLOOKUP(C2728,'Setup - Mix Design'!$A$5:$I$504,2,0)),"")</f>
        <v/>
      </c>
      <c r="G2728" s="33">
        <f>IFERROR(IF(OR(C2728="",D2728=""),"",D2728*VLOOKUP(C2728,'Setup - Mix Design'!$A$5:$I$504,3,0)),"")</f>
        <v/>
      </c>
      <c r="H2728" s="33">
        <f>IFERROR(IF(OR(C2728="",D2728=""),"",D2728*VLOOKUP(C2728,'Setup - Mix Design'!$A$5:$I$504,4,0)),"")</f>
        <v/>
      </c>
      <c r="I2728" s="33">
        <f>IFERROR(IF(OR(C2728="",D2728=""),"",D2728*VLOOKUP(C2728,'Setup - Mix Design'!$A$5:$I$504,5,0)),"")</f>
        <v/>
      </c>
      <c r="J2728" s="33">
        <f>IFERROR(IF(OR(C2728="",D2728=""),"",D2728*VLOOKUP(C2728,'Setup - Mix Design'!$A$5:$I$504,6,0)),"")</f>
        <v/>
      </c>
      <c r="K2728" s="33">
        <f>IFERROR(IF(OR(C2728="",D2728=""),"",D2728*VLOOKUP(C2728,'Setup - Mix Design'!$A$5:$I$504,7,0)),"")</f>
        <v/>
      </c>
    </row>
    <row r="2729">
      <c r="A2729" s="31" t="n"/>
      <c r="B2729" s="26" t="n"/>
      <c r="C2729" s="26" t="n"/>
      <c r="D2729" s="27" t="n"/>
      <c r="E2729" s="26" t="n"/>
      <c r="F2729" s="33">
        <f>IFERROR(IF(OR(C2729="",D2729=""),"",D2729*VLOOKUP(C2729,'Setup - Mix Design'!$A$5:$I$504,2,0)),"")</f>
        <v/>
      </c>
      <c r="G2729" s="33">
        <f>IFERROR(IF(OR(C2729="",D2729=""),"",D2729*VLOOKUP(C2729,'Setup - Mix Design'!$A$5:$I$504,3,0)),"")</f>
        <v/>
      </c>
      <c r="H2729" s="33">
        <f>IFERROR(IF(OR(C2729="",D2729=""),"",D2729*VLOOKUP(C2729,'Setup - Mix Design'!$A$5:$I$504,4,0)),"")</f>
        <v/>
      </c>
      <c r="I2729" s="33">
        <f>IFERROR(IF(OR(C2729="",D2729=""),"",D2729*VLOOKUP(C2729,'Setup - Mix Design'!$A$5:$I$504,5,0)),"")</f>
        <v/>
      </c>
      <c r="J2729" s="33">
        <f>IFERROR(IF(OR(C2729="",D2729=""),"",D2729*VLOOKUP(C2729,'Setup - Mix Design'!$A$5:$I$504,6,0)),"")</f>
        <v/>
      </c>
      <c r="K2729" s="33">
        <f>IFERROR(IF(OR(C2729="",D2729=""),"",D2729*VLOOKUP(C2729,'Setup - Mix Design'!$A$5:$I$504,7,0)),"")</f>
        <v/>
      </c>
    </row>
    <row r="2730">
      <c r="A2730" s="31" t="n"/>
      <c r="B2730" s="26" t="n"/>
      <c r="C2730" s="26" t="n"/>
      <c r="D2730" s="27" t="n"/>
      <c r="E2730" s="26" t="n"/>
      <c r="F2730" s="33">
        <f>IFERROR(IF(OR(C2730="",D2730=""),"",D2730*VLOOKUP(C2730,'Setup - Mix Design'!$A$5:$I$504,2,0)),"")</f>
        <v/>
      </c>
      <c r="G2730" s="33">
        <f>IFERROR(IF(OR(C2730="",D2730=""),"",D2730*VLOOKUP(C2730,'Setup - Mix Design'!$A$5:$I$504,3,0)),"")</f>
        <v/>
      </c>
      <c r="H2730" s="33">
        <f>IFERROR(IF(OR(C2730="",D2730=""),"",D2730*VLOOKUP(C2730,'Setup - Mix Design'!$A$5:$I$504,4,0)),"")</f>
        <v/>
      </c>
      <c r="I2730" s="33">
        <f>IFERROR(IF(OR(C2730="",D2730=""),"",D2730*VLOOKUP(C2730,'Setup - Mix Design'!$A$5:$I$504,5,0)),"")</f>
        <v/>
      </c>
      <c r="J2730" s="33">
        <f>IFERROR(IF(OR(C2730="",D2730=""),"",D2730*VLOOKUP(C2730,'Setup - Mix Design'!$A$5:$I$504,6,0)),"")</f>
        <v/>
      </c>
      <c r="K2730" s="33">
        <f>IFERROR(IF(OR(C2730="",D2730=""),"",D2730*VLOOKUP(C2730,'Setup - Mix Design'!$A$5:$I$504,7,0)),"")</f>
        <v/>
      </c>
    </row>
    <row r="2731">
      <c r="A2731" s="31" t="n"/>
      <c r="B2731" s="26" t="n"/>
      <c r="C2731" s="26" t="n"/>
      <c r="D2731" s="27" t="n"/>
      <c r="E2731" s="26" t="n"/>
      <c r="F2731" s="33">
        <f>IFERROR(IF(OR(C2731="",D2731=""),"",D2731*VLOOKUP(C2731,'Setup - Mix Design'!$A$5:$I$504,2,0)),"")</f>
        <v/>
      </c>
      <c r="G2731" s="33">
        <f>IFERROR(IF(OR(C2731="",D2731=""),"",D2731*VLOOKUP(C2731,'Setup - Mix Design'!$A$5:$I$504,3,0)),"")</f>
        <v/>
      </c>
      <c r="H2731" s="33">
        <f>IFERROR(IF(OR(C2731="",D2731=""),"",D2731*VLOOKUP(C2731,'Setup - Mix Design'!$A$5:$I$504,4,0)),"")</f>
        <v/>
      </c>
      <c r="I2731" s="33">
        <f>IFERROR(IF(OR(C2731="",D2731=""),"",D2731*VLOOKUP(C2731,'Setup - Mix Design'!$A$5:$I$504,5,0)),"")</f>
        <v/>
      </c>
      <c r="J2731" s="33">
        <f>IFERROR(IF(OR(C2731="",D2731=""),"",D2731*VLOOKUP(C2731,'Setup - Mix Design'!$A$5:$I$504,6,0)),"")</f>
        <v/>
      </c>
      <c r="K2731" s="33">
        <f>IFERROR(IF(OR(C2731="",D2731=""),"",D2731*VLOOKUP(C2731,'Setup - Mix Design'!$A$5:$I$504,7,0)),"")</f>
        <v/>
      </c>
    </row>
    <row r="2732">
      <c r="A2732" s="31" t="n"/>
      <c r="B2732" s="26" t="n"/>
      <c r="C2732" s="26" t="n"/>
      <c r="D2732" s="27" t="n"/>
      <c r="E2732" s="26" t="n"/>
      <c r="F2732" s="33">
        <f>IFERROR(IF(OR(C2732="",D2732=""),"",D2732*VLOOKUP(C2732,'Setup - Mix Design'!$A$5:$I$504,2,0)),"")</f>
        <v/>
      </c>
      <c r="G2732" s="33">
        <f>IFERROR(IF(OR(C2732="",D2732=""),"",D2732*VLOOKUP(C2732,'Setup - Mix Design'!$A$5:$I$504,3,0)),"")</f>
        <v/>
      </c>
      <c r="H2732" s="33">
        <f>IFERROR(IF(OR(C2732="",D2732=""),"",D2732*VLOOKUP(C2732,'Setup - Mix Design'!$A$5:$I$504,4,0)),"")</f>
        <v/>
      </c>
      <c r="I2732" s="33">
        <f>IFERROR(IF(OR(C2732="",D2732=""),"",D2732*VLOOKUP(C2732,'Setup - Mix Design'!$A$5:$I$504,5,0)),"")</f>
        <v/>
      </c>
      <c r="J2732" s="33">
        <f>IFERROR(IF(OR(C2732="",D2732=""),"",D2732*VLOOKUP(C2732,'Setup - Mix Design'!$A$5:$I$504,6,0)),"")</f>
        <v/>
      </c>
      <c r="K2732" s="33">
        <f>IFERROR(IF(OR(C2732="",D2732=""),"",D2732*VLOOKUP(C2732,'Setup - Mix Design'!$A$5:$I$504,7,0)),"")</f>
        <v/>
      </c>
    </row>
    <row r="2733">
      <c r="A2733" s="31" t="n"/>
      <c r="B2733" s="26" t="n"/>
      <c r="C2733" s="26" t="n"/>
      <c r="D2733" s="27" t="n"/>
      <c r="E2733" s="26" t="n"/>
      <c r="F2733" s="33">
        <f>IFERROR(IF(OR(C2733="",D2733=""),"",D2733*VLOOKUP(C2733,'Setup - Mix Design'!$A$5:$I$504,2,0)),"")</f>
        <v/>
      </c>
      <c r="G2733" s="33">
        <f>IFERROR(IF(OR(C2733="",D2733=""),"",D2733*VLOOKUP(C2733,'Setup - Mix Design'!$A$5:$I$504,3,0)),"")</f>
        <v/>
      </c>
      <c r="H2733" s="33">
        <f>IFERROR(IF(OR(C2733="",D2733=""),"",D2733*VLOOKUP(C2733,'Setup - Mix Design'!$A$5:$I$504,4,0)),"")</f>
        <v/>
      </c>
      <c r="I2733" s="33">
        <f>IFERROR(IF(OR(C2733="",D2733=""),"",D2733*VLOOKUP(C2733,'Setup - Mix Design'!$A$5:$I$504,5,0)),"")</f>
        <v/>
      </c>
      <c r="J2733" s="33">
        <f>IFERROR(IF(OR(C2733="",D2733=""),"",D2733*VLOOKUP(C2733,'Setup - Mix Design'!$A$5:$I$504,6,0)),"")</f>
        <v/>
      </c>
      <c r="K2733" s="33">
        <f>IFERROR(IF(OR(C2733="",D2733=""),"",D2733*VLOOKUP(C2733,'Setup - Mix Design'!$A$5:$I$504,7,0)),"")</f>
        <v/>
      </c>
    </row>
    <row r="2734">
      <c r="A2734" s="31" t="n"/>
      <c r="B2734" s="26" t="n"/>
      <c r="C2734" s="26" t="n"/>
      <c r="D2734" s="27" t="n"/>
      <c r="E2734" s="26" t="n"/>
      <c r="F2734" s="33">
        <f>IFERROR(IF(OR(C2734="",D2734=""),"",D2734*VLOOKUP(C2734,'Setup - Mix Design'!$A$5:$I$504,2,0)),"")</f>
        <v/>
      </c>
      <c r="G2734" s="33">
        <f>IFERROR(IF(OR(C2734="",D2734=""),"",D2734*VLOOKUP(C2734,'Setup - Mix Design'!$A$5:$I$504,3,0)),"")</f>
        <v/>
      </c>
      <c r="H2734" s="33">
        <f>IFERROR(IF(OR(C2734="",D2734=""),"",D2734*VLOOKUP(C2734,'Setup - Mix Design'!$A$5:$I$504,4,0)),"")</f>
        <v/>
      </c>
      <c r="I2734" s="33">
        <f>IFERROR(IF(OR(C2734="",D2734=""),"",D2734*VLOOKUP(C2734,'Setup - Mix Design'!$A$5:$I$504,5,0)),"")</f>
        <v/>
      </c>
      <c r="J2734" s="33">
        <f>IFERROR(IF(OR(C2734="",D2734=""),"",D2734*VLOOKUP(C2734,'Setup - Mix Design'!$A$5:$I$504,6,0)),"")</f>
        <v/>
      </c>
      <c r="K2734" s="33">
        <f>IFERROR(IF(OR(C2734="",D2734=""),"",D2734*VLOOKUP(C2734,'Setup - Mix Design'!$A$5:$I$504,7,0)),"")</f>
        <v/>
      </c>
    </row>
    <row r="2735">
      <c r="A2735" s="31" t="n"/>
      <c r="B2735" s="26" t="n"/>
      <c r="C2735" s="26" t="n"/>
      <c r="D2735" s="27" t="n"/>
      <c r="E2735" s="26" t="n"/>
      <c r="F2735" s="33">
        <f>IFERROR(IF(OR(C2735="",D2735=""),"",D2735*VLOOKUP(C2735,'Setup - Mix Design'!$A$5:$I$504,2,0)),"")</f>
        <v/>
      </c>
      <c r="G2735" s="33">
        <f>IFERROR(IF(OR(C2735="",D2735=""),"",D2735*VLOOKUP(C2735,'Setup - Mix Design'!$A$5:$I$504,3,0)),"")</f>
        <v/>
      </c>
      <c r="H2735" s="33">
        <f>IFERROR(IF(OR(C2735="",D2735=""),"",D2735*VLOOKUP(C2735,'Setup - Mix Design'!$A$5:$I$504,4,0)),"")</f>
        <v/>
      </c>
      <c r="I2735" s="33">
        <f>IFERROR(IF(OR(C2735="",D2735=""),"",D2735*VLOOKUP(C2735,'Setup - Mix Design'!$A$5:$I$504,5,0)),"")</f>
        <v/>
      </c>
      <c r="J2735" s="33">
        <f>IFERROR(IF(OR(C2735="",D2735=""),"",D2735*VLOOKUP(C2735,'Setup - Mix Design'!$A$5:$I$504,6,0)),"")</f>
        <v/>
      </c>
      <c r="K2735" s="33">
        <f>IFERROR(IF(OR(C2735="",D2735=""),"",D2735*VLOOKUP(C2735,'Setup - Mix Design'!$A$5:$I$504,7,0)),"")</f>
        <v/>
      </c>
    </row>
    <row r="2736">
      <c r="A2736" s="31" t="n"/>
      <c r="B2736" s="26" t="n"/>
      <c r="C2736" s="26" t="n"/>
      <c r="D2736" s="27" t="n"/>
      <c r="E2736" s="26" t="n"/>
      <c r="F2736" s="33">
        <f>IFERROR(IF(OR(C2736="",D2736=""),"",D2736*VLOOKUP(C2736,'Setup - Mix Design'!$A$5:$I$504,2,0)),"")</f>
        <v/>
      </c>
      <c r="G2736" s="33">
        <f>IFERROR(IF(OR(C2736="",D2736=""),"",D2736*VLOOKUP(C2736,'Setup - Mix Design'!$A$5:$I$504,3,0)),"")</f>
        <v/>
      </c>
      <c r="H2736" s="33">
        <f>IFERROR(IF(OR(C2736="",D2736=""),"",D2736*VLOOKUP(C2736,'Setup - Mix Design'!$A$5:$I$504,4,0)),"")</f>
        <v/>
      </c>
      <c r="I2736" s="33">
        <f>IFERROR(IF(OR(C2736="",D2736=""),"",D2736*VLOOKUP(C2736,'Setup - Mix Design'!$A$5:$I$504,5,0)),"")</f>
        <v/>
      </c>
      <c r="J2736" s="33">
        <f>IFERROR(IF(OR(C2736="",D2736=""),"",D2736*VLOOKUP(C2736,'Setup - Mix Design'!$A$5:$I$504,6,0)),"")</f>
        <v/>
      </c>
      <c r="K2736" s="33">
        <f>IFERROR(IF(OR(C2736="",D2736=""),"",D2736*VLOOKUP(C2736,'Setup - Mix Design'!$A$5:$I$504,7,0)),"")</f>
        <v/>
      </c>
    </row>
    <row r="2737">
      <c r="A2737" s="31" t="n"/>
      <c r="B2737" s="26" t="n"/>
      <c r="C2737" s="26" t="n"/>
      <c r="D2737" s="27" t="n"/>
      <c r="E2737" s="26" t="n"/>
      <c r="F2737" s="33">
        <f>IFERROR(IF(OR(C2737="",D2737=""),"",D2737*VLOOKUP(C2737,'Setup - Mix Design'!$A$5:$I$504,2,0)),"")</f>
        <v/>
      </c>
      <c r="G2737" s="33">
        <f>IFERROR(IF(OR(C2737="",D2737=""),"",D2737*VLOOKUP(C2737,'Setup - Mix Design'!$A$5:$I$504,3,0)),"")</f>
        <v/>
      </c>
      <c r="H2737" s="33">
        <f>IFERROR(IF(OR(C2737="",D2737=""),"",D2737*VLOOKUP(C2737,'Setup - Mix Design'!$A$5:$I$504,4,0)),"")</f>
        <v/>
      </c>
      <c r="I2737" s="33">
        <f>IFERROR(IF(OR(C2737="",D2737=""),"",D2737*VLOOKUP(C2737,'Setup - Mix Design'!$A$5:$I$504,5,0)),"")</f>
        <v/>
      </c>
      <c r="J2737" s="33">
        <f>IFERROR(IF(OR(C2737="",D2737=""),"",D2737*VLOOKUP(C2737,'Setup - Mix Design'!$A$5:$I$504,6,0)),"")</f>
        <v/>
      </c>
      <c r="K2737" s="33">
        <f>IFERROR(IF(OR(C2737="",D2737=""),"",D2737*VLOOKUP(C2737,'Setup - Mix Design'!$A$5:$I$504,7,0)),"")</f>
        <v/>
      </c>
    </row>
    <row r="2738">
      <c r="A2738" s="31" t="n"/>
      <c r="B2738" s="26" t="n"/>
      <c r="C2738" s="26" t="n"/>
      <c r="D2738" s="27" t="n"/>
      <c r="E2738" s="26" t="n"/>
      <c r="F2738" s="33">
        <f>IFERROR(IF(OR(C2738="",D2738=""),"",D2738*VLOOKUP(C2738,'Setup - Mix Design'!$A$5:$I$504,2,0)),"")</f>
        <v/>
      </c>
      <c r="G2738" s="33">
        <f>IFERROR(IF(OR(C2738="",D2738=""),"",D2738*VLOOKUP(C2738,'Setup - Mix Design'!$A$5:$I$504,3,0)),"")</f>
        <v/>
      </c>
      <c r="H2738" s="33">
        <f>IFERROR(IF(OR(C2738="",D2738=""),"",D2738*VLOOKUP(C2738,'Setup - Mix Design'!$A$5:$I$504,4,0)),"")</f>
        <v/>
      </c>
      <c r="I2738" s="33">
        <f>IFERROR(IF(OR(C2738="",D2738=""),"",D2738*VLOOKUP(C2738,'Setup - Mix Design'!$A$5:$I$504,5,0)),"")</f>
        <v/>
      </c>
      <c r="J2738" s="33">
        <f>IFERROR(IF(OR(C2738="",D2738=""),"",D2738*VLOOKUP(C2738,'Setup - Mix Design'!$A$5:$I$504,6,0)),"")</f>
        <v/>
      </c>
      <c r="K2738" s="33">
        <f>IFERROR(IF(OR(C2738="",D2738=""),"",D2738*VLOOKUP(C2738,'Setup - Mix Design'!$A$5:$I$504,7,0)),"")</f>
        <v/>
      </c>
    </row>
    <row r="2739">
      <c r="A2739" s="31" t="n"/>
      <c r="B2739" s="26" t="n"/>
      <c r="C2739" s="26" t="n"/>
      <c r="D2739" s="27" t="n"/>
      <c r="E2739" s="26" t="n"/>
      <c r="F2739" s="33">
        <f>IFERROR(IF(OR(C2739="",D2739=""),"",D2739*VLOOKUP(C2739,'Setup - Mix Design'!$A$5:$I$504,2,0)),"")</f>
        <v/>
      </c>
      <c r="G2739" s="33">
        <f>IFERROR(IF(OR(C2739="",D2739=""),"",D2739*VLOOKUP(C2739,'Setup - Mix Design'!$A$5:$I$504,3,0)),"")</f>
        <v/>
      </c>
      <c r="H2739" s="33">
        <f>IFERROR(IF(OR(C2739="",D2739=""),"",D2739*VLOOKUP(C2739,'Setup - Mix Design'!$A$5:$I$504,4,0)),"")</f>
        <v/>
      </c>
      <c r="I2739" s="33">
        <f>IFERROR(IF(OR(C2739="",D2739=""),"",D2739*VLOOKUP(C2739,'Setup - Mix Design'!$A$5:$I$504,5,0)),"")</f>
        <v/>
      </c>
      <c r="J2739" s="33">
        <f>IFERROR(IF(OR(C2739="",D2739=""),"",D2739*VLOOKUP(C2739,'Setup - Mix Design'!$A$5:$I$504,6,0)),"")</f>
        <v/>
      </c>
      <c r="K2739" s="33">
        <f>IFERROR(IF(OR(C2739="",D2739=""),"",D2739*VLOOKUP(C2739,'Setup - Mix Design'!$A$5:$I$504,7,0)),"")</f>
        <v/>
      </c>
    </row>
    <row r="2740">
      <c r="A2740" s="31" t="n"/>
      <c r="B2740" s="26" t="n"/>
      <c r="C2740" s="26" t="n"/>
      <c r="D2740" s="27" t="n"/>
      <c r="E2740" s="26" t="n"/>
      <c r="F2740" s="33">
        <f>IFERROR(IF(OR(C2740="",D2740=""),"",D2740*VLOOKUP(C2740,'Setup - Mix Design'!$A$5:$I$504,2,0)),"")</f>
        <v/>
      </c>
      <c r="G2740" s="33">
        <f>IFERROR(IF(OR(C2740="",D2740=""),"",D2740*VLOOKUP(C2740,'Setup - Mix Design'!$A$5:$I$504,3,0)),"")</f>
        <v/>
      </c>
      <c r="H2740" s="33">
        <f>IFERROR(IF(OR(C2740="",D2740=""),"",D2740*VLOOKUP(C2740,'Setup - Mix Design'!$A$5:$I$504,4,0)),"")</f>
        <v/>
      </c>
      <c r="I2740" s="33">
        <f>IFERROR(IF(OR(C2740="",D2740=""),"",D2740*VLOOKUP(C2740,'Setup - Mix Design'!$A$5:$I$504,5,0)),"")</f>
        <v/>
      </c>
      <c r="J2740" s="33">
        <f>IFERROR(IF(OR(C2740="",D2740=""),"",D2740*VLOOKUP(C2740,'Setup - Mix Design'!$A$5:$I$504,6,0)),"")</f>
        <v/>
      </c>
      <c r="K2740" s="33">
        <f>IFERROR(IF(OR(C2740="",D2740=""),"",D2740*VLOOKUP(C2740,'Setup - Mix Design'!$A$5:$I$504,7,0)),"")</f>
        <v/>
      </c>
    </row>
    <row r="2741">
      <c r="A2741" s="31" t="n"/>
      <c r="B2741" s="26" t="n"/>
      <c r="C2741" s="26" t="n"/>
      <c r="D2741" s="27" t="n"/>
      <c r="E2741" s="26" t="n"/>
      <c r="F2741" s="33">
        <f>IFERROR(IF(OR(C2741="",D2741=""),"",D2741*VLOOKUP(C2741,'Setup - Mix Design'!$A$5:$I$504,2,0)),"")</f>
        <v/>
      </c>
      <c r="G2741" s="33">
        <f>IFERROR(IF(OR(C2741="",D2741=""),"",D2741*VLOOKUP(C2741,'Setup - Mix Design'!$A$5:$I$504,3,0)),"")</f>
        <v/>
      </c>
      <c r="H2741" s="33">
        <f>IFERROR(IF(OR(C2741="",D2741=""),"",D2741*VLOOKUP(C2741,'Setup - Mix Design'!$A$5:$I$504,4,0)),"")</f>
        <v/>
      </c>
      <c r="I2741" s="33">
        <f>IFERROR(IF(OR(C2741="",D2741=""),"",D2741*VLOOKUP(C2741,'Setup - Mix Design'!$A$5:$I$504,5,0)),"")</f>
        <v/>
      </c>
      <c r="J2741" s="33">
        <f>IFERROR(IF(OR(C2741="",D2741=""),"",D2741*VLOOKUP(C2741,'Setup - Mix Design'!$A$5:$I$504,6,0)),"")</f>
        <v/>
      </c>
      <c r="K2741" s="33">
        <f>IFERROR(IF(OR(C2741="",D2741=""),"",D2741*VLOOKUP(C2741,'Setup - Mix Design'!$A$5:$I$504,7,0)),"")</f>
        <v/>
      </c>
    </row>
    <row r="2742">
      <c r="A2742" s="31" t="n"/>
      <c r="B2742" s="26" t="n"/>
      <c r="C2742" s="26" t="n"/>
      <c r="D2742" s="27" t="n"/>
      <c r="E2742" s="26" t="n"/>
      <c r="F2742" s="33">
        <f>IFERROR(IF(OR(C2742="",D2742=""),"",D2742*VLOOKUP(C2742,'Setup - Mix Design'!$A$5:$I$504,2,0)),"")</f>
        <v/>
      </c>
      <c r="G2742" s="33">
        <f>IFERROR(IF(OR(C2742="",D2742=""),"",D2742*VLOOKUP(C2742,'Setup - Mix Design'!$A$5:$I$504,3,0)),"")</f>
        <v/>
      </c>
      <c r="H2742" s="33">
        <f>IFERROR(IF(OR(C2742="",D2742=""),"",D2742*VLOOKUP(C2742,'Setup - Mix Design'!$A$5:$I$504,4,0)),"")</f>
        <v/>
      </c>
      <c r="I2742" s="33">
        <f>IFERROR(IF(OR(C2742="",D2742=""),"",D2742*VLOOKUP(C2742,'Setup - Mix Design'!$A$5:$I$504,5,0)),"")</f>
        <v/>
      </c>
      <c r="J2742" s="33">
        <f>IFERROR(IF(OR(C2742="",D2742=""),"",D2742*VLOOKUP(C2742,'Setup - Mix Design'!$A$5:$I$504,6,0)),"")</f>
        <v/>
      </c>
      <c r="K2742" s="33">
        <f>IFERROR(IF(OR(C2742="",D2742=""),"",D2742*VLOOKUP(C2742,'Setup - Mix Design'!$A$5:$I$504,7,0)),"")</f>
        <v/>
      </c>
    </row>
    <row r="2743">
      <c r="A2743" s="31" t="n"/>
      <c r="B2743" s="26" t="n"/>
      <c r="C2743" s="26" t="n"/>
      <c r="D2743" s="27" t="n"/>
      <c r="E2743" s="26" t="n"/>
      <c r="F2743" s="33">
        <f>IFERROR(IF(OR(C2743="",D2743=""),"",D2743*VLOOKUP(C2743,'Setup - Mix Design'!$A$5:$I$504,2,0)),"")</f>
        <v/>
      </c>
      <c r="G2743" s="33">
        <f>IFERROR(IF(OR(C2743="",D2743=""),"",D2743*VLOOKUP(C2743,'Setup - Mix Design'!$A$5:$I$504,3,0)),"")</f>
        <v/>
      </c>
      <c r="H2743" s="33">
        <f>IFERROR(IF(OR(C2743="",D2743=""),"",D2743*VLOOKUP(C2743,'Setup - Mix Design'!$A$5:$I$504,4,0)),"")</f>
        <v/>
      </c>
      <c r="I2743" s="33">
        <f>IFERROR(IF(OR(C2743="",D2743=""),"",D2743*VLOOKUP(C2743,'Setup - Mix Design'!$A$5:$I$504,5,0)),"")</f>
        <v/>
      </c>
      <c r="J2743" s="33">
        <f>IFERROR(IF(OR(C2743="",D2743=""),"",D2743*VLOOKUP(C2743,'Setup - Mix Design'!$A$5:$I$504,6,0)),"")</f>
        <v/>
      </c>
      <c r="K2743" s="33">
        <f>IFERROR(IF(OR(C2743="",D2743=""),"",D2743*VLOOKUP(C2743,'Setup - Mix Design'!$A$5:$I$504,7,0)),"")</f>
        <v/>
      </c>
    </row>
    <row r="2744">
      <c r="A2744" s="31" t="n"/>
      <c r="B2744" s="26" t="n"/>
      <c r="C2744" s="26" t="n"/>
      <c r="D2744" s="27" t="n"/>
      <c r="E2744" s="26" t="n"/>
      <c r="F2744" s="33">
        <f>IFERROR(IF(OR(C2744="",D2744=""),"",D2744*VLOOKUP(C2744,'Setup - Mix Design'!$A$5:$I$504,2,0)),"")</f>
        <v/>
      </c>
      <c r="G2744" s="33">
        <f>IFERROR(IF(OR(C2744="",D2744=""),"",D2744*VLOOKUP(C2744,'Setup - Mix Design'!$A$5:$I$504,3,0)),"")</f>
        <v/>
      </c>
      <c r="H2744" s="33">
        <f>IFERROR(IF(OR(C2744="",D2744=""),"",D2744*VLOOKUP(C2744,'Setup - Mix Design'!$A$5:$I$504,4,0)),"")</f>
        <v/>
      </c>
      <c r="I2744" s="33">
        <f>IFERROR(IF(OR(C2744="",D2744=""),"",D2744*VLOOKUP(C2744,'Setup - Mix Design'!$A$5:$I$504,5,0)),"")</f>
        <v/>
      </c>
      <c r="J2744" s="33">
        <f>IFERROR(IF(OR(C2744="",D2744=""),"",D2744*VLOOKUP(C2744,'Setup - Mix Design'!$A$5:$I$504,6,0)),"")</f>
        <v/>
      </c>
      <c r="K2744" s="33">
        <f>IFERROR(IF(OR(C2744="",D2744=""),"",D2744*VLOOKUP(C2744,'Setup - Mix Design'!$A$5:$I$504,7,0)),"")</f>
        <v/>
      </c>
    </row>
    <row r="2745">
      <c r="A2745" s="31" t="n"/>
      <c r="B2745" s="26" t="n"/>
      <c r="C2745" s="26" t="n"/>
      <c r="D2745" s="27" t="n"/>
      <c r="E2745" s="26" t="n"/>
      <c r="F2745" s="33">
        <f>IFERROR(IF(OR(C2745="",D2745=""),"",D2745*VLOOKUP(C2745,'Setup - Mix Design'!$A$5:$I$504,2,0)),"")</f>
        <v/>
      </c>
      <c r="G2745" s="33">
        <f>IFERROR(IF(OR(C2745="",D2745=""),"",D2745*VLOOKUP(C2745,'Setup - Mix Design'!$A$5:$I$504,3,0)),"")</f>
        <v/>
      </c>
      <c r="H2745" s="33">
        <f>IFERROR(IF(OR(C2745="",D2745=""),"",D2745*VLOOKUP(C2745,'Setup - Mix Design'!$A$5:$I$504,4,0)),"")</f>
        <v/>
      </c>
      <c r="I2745" s="33">
        <f>IFERROR(IF(OR(C2745="",D2745=""),"",D2745*VLOOKUP(C2745,'Setup - Mix Design'!$A$5:$I$504,5,0)),"")</f>
        <v/>
      </c>
      <c r="J2745" s="33">
        <f>IFERROR(IF(OR(C2745="",D2745=""),"",D2745*VLOOKUP(C2745,'Setup - Mix Design'!$A$5:$I$504,6,0)),"")</f>
        <v/>
      </c>
      <c r="K2745" s="33">
        <f>IFERROR(IF(OR(C2745="",D2745=""),"",D2745*VLOOKUP(C2745,'Setup - Mix Design'!$A$5:$I$504,7,0)),"")</f>
        <v/>
      </c>
    </row>
    <row r="2746">
      <c r="A2746" s="31" t="n"/>
      <c r="B2746" s="26" t="n"/>
      <c r="C2746" s="26" t="n"/>
      <c r="D2746" s="27" t="n"/>
      <c r="E2746" s="26" t="n"/>
      <c r="F2746" s="33">
        <f>IFERROR(IF(OR(C2746="",D2746=""),"",D2746*VLOOKUP(C2746,'Setup - Mix Design'!$A$5:$I$504,2,0)),"")</f>
        <v/>
      </c>
      <c r="G2746" s="33">
        <f>IFERROR(IF(OR(C2746="",D2746=""),"",D2746*VLOOKUP(C2746,'Setup - Mix Design'!$A$5:$I$504,3,0)),"")</f>
        <v/>
      </c>
      <c r="H2746" s="33">
        <f>IFERROR(IF(OR(C2746="",D2746=""),"",D2746*VLOOKUP(C2746,'Setup - Mix Design'!$A$5:$I$504,4,0)),"")</f>
        <v/>
      </c>
      <c r="I2746" s="33">
        <f>IFERROR(IF(OR(C2746="",D2746=""),"",D2746*VLOOKUP(C2746,'Setup - Mix Design'!$A$5:$I$504,5,0)),"")</f>
        <v/>
      </c>
      <c r="J2746" s="33">
        <f>IFERROR(IF(OR(C2746="",D2746=""),"",D2746*VLOOKUP(C2746,'Setup - Mix Design'!$A$5:$I$504,6,0)),"")</f>
        <v/>
      </c>
      <c r="K2746" s="33">
        <f>IFERROR(IF(OR(C2746="",D2746=""),"",D2746*VLOOKUP(C2746,'Setup - Mix Design'!$A$5:$I$504,7,0)),"")</f>
        <v/>
      </c>
    </row>
    <row r="2747">
      <c r="A2747" s="31" t="n"/>
      <c r="B2747" s="26" t="n"/>
      <c r="C2747" s="26" t="n"/>
      <c r="D2747" s="27" t="n"/>
      <c r="E2747" s="26" t="n"/>
      <c r="F2747" s="33">
        <f>IFERROR(IF(OR(C2747="",D2747=""),"",D2747*VLOOKUP(C2747,'Setup - Mix Design'!$A$5:$I$504,2,0)),"")</f>
        <v/>
      </c>
      <c r="G2747" s="33">
        <f>IFERROR(IF(OR(C2747="",D2747=""),"",D2747*VLOOKUP(C2747,'Setup - Mix Design'!$A$5:$I$504,3,0)),"")</f>
        <v/>
      </c>
      <c r="H2747" s="33">
        <f>IFERROR(IF(OR(C2747="",D2747=""),"",D2747*VLOOKUP(C2747,'Setup - Mix Design'!$A$5:$I$504,4,0)),"")</f>
        <v/>
      </c>
      <c r="I2747" s="33">
        <f>IFERROR(IF(OR(C2747="",D2747=""),"",D2747*VLOOKUP(C2747,'Setup - Mix Design'!$A$5:$I$504,5,0)),"")</f>
        <v/>
      </c>
      <c r="J2747" s="33">
        <f>IFERROR(IF(OR(C2747="",D2747=""),"",D2747*VLOOKUP(C2747,'Setup - Mix Design'!$A$5:$I$504,6,0)),"")</f>
        <v/>
      </c>
      <c r="K2747" s="33">
        <f>IFERROR(IF(OR(C2747="",D2747=""),"",D2747*VLOOKUP(C2747,'Setup - Mix Design'!$A$5:$I$504,7,0)),"")</f>
        <v/>
      </c>
    </row>
    <row r="2748">
      <c r="A2748" s="31" t="n"/>
      <c r="B2748" s="26" t="n"/>
      <c r="C2748" s="26" t="n"/>
      <c r="D2748" s="27" t="n"/>
      <c r="E2748" s="26" t="n"/>
      <c r="F2748" s="33">
        <f>IFERROR(IF(OR(C2748="",D2748=""),"",D2748*VLOOKUP(C2748,'Setup - Mix Design'!$A$5:$I$504,2,0)),"")</f>
        <v/>
      </c>
      <c r="G2748" s="33">
        <f>IFERROR(IF(OR(C2748="",D2748=""),"",D2748*VLOOKUP(C2748,'Setup - Mix Design'!$A$5:$I$504,3,0)),"")</f>
        <v/>
      </c>
      <c r="H2748" s="33">
        <f>IFERROR(IF(OR(C2748="",D2748=""),"",D2748*VLOOKUP(C2748,'Setup - Mix Design'!$A$5:$I$504,4,0)),"")</f>
        <v/>
      </c>
      <c r="I2748" s="33">
        <f>IFERROR(IF(OR(C2748="",D2748=""),"",D2748*VLOOKUP(C2748,'Setup - Mix Design'!$A$5:$I$504,5,0)),"")</f>
        <v/>
      </c>
      <c r="J2748" s="33">
        <f>IFERROR(IF(OR(C2748="",D2748=""),"",D2748*VLOOKUP(C2748,'Setup - Mix Design'!$A$5:$I$504,6,0)),"")</f>
        <v/>
      </c>
      <c r="K2748" s="33">
        <f>IFERROR(IF(OR(C2748="",D2748=""),"",D2748*VLOOKUP(C2748,'Setup - Mix Design'!$A$5:$I$504,7,0)),"")</f>
        <v/>
      </c>
    </row>
    <row r="2749">
      <c r="A2749" s="31" t="n"/>
      <c r="B2749" s="26" t="n"/>
      <c r="C2749" s="26" t="n"/>
      <c r="D2749" s="27" t="n"/>
      <c r="E2749" s="26" t="n"/>
      <c r="F2749" s="33">
        <f>IFERROR(IF(OR(C2749="",D2749=""),"",D2749*VLOOKUP(C2749,'Setup - Mix Design'!$A$5:$I$504,2,0)),"")</f>
        <v/>
      </c>
      <c r="G2749" s="33">
        <f>IFERROR(IF(OR(C2749="",D2749=""),"",D2749*VLOOKUP(C2749,'Setup - Mix Design'!$A$5:$I$504,3,0)),"")</f>
        <v/>
      </c>
      <c r="H2749" s="33">
        <f>IFERROR(IF(OR(C2749="",D2749=""),"",D2749*VLOOKUP(C2749,'Setup - Mix Design'!$A$5:$I$504,4,0)),"")</f>
        <v/>
      </c>
      <c r="I2749" s="33">
        <f>IFERROR(IF(OR(C2749="",D2749=""),"",D2749*VLOOKUP(C2749,'Setup - Mix Design'!$A$5:$I$504,5,0)),"")</f>
        <v/>
      </c>
      <c r="J2749" s="33">
        <f>IFERROR(IF(OR(C2749="",D2749=""),"",D2749*VLOOKUP(C2749,'Setup - Mix Design'!$A$5:$I$504,6,0)),"")</f>
        <v/>
      </c>
      <c r="K2749" s="33">
        <f>IFERROR(IF(OR(C2749="",D2749=""),"",D2749*VLOOKUP(C2749,'Setup - Mix Design'!$A$5:$I$504,7,0)),"")</f>
        <v/>
      </c>
    </row>
    <row r="2750">
      <c r="A2750" s="31" t="n"/>
      <c r="B2750" s="26" t="n"/>
      <c r="C2750" s="26" t="n"/>
      <c r="D2750" s="27" t="n"/>
      <c r="E2750" s="26" t="n"/>
      <c r="F2750" s="33">
        <f>IFERROR(IF(OR(C2750="",D2750=""),"",D2750*VLOOKUP(C2750,'Setup - Mix Design'!$A$5:$I$504,2,0)),"")</f>
        <v/>
      </c>
      <c r="G2750" s="33">
        <f>IFERROR(IF(OR(C2750="",D2750=""),"",D2750*VLOOKUP(C2750,'Setup - Mix Design'!$A$5:$I$504,3,0)),"")</f>
        <v/>
      </c>
      <c r="H2750" s="33">
        <f>IFERROR(IF(OR(C2750="",D2750=""),"",D2750*VLOOKUP(C2750,'Setup - Mix Design'!$A$5:$I$504,4,0)),"")</f>
        <v/>
      </c>
      <c r="I2750" s="33">
        <f>IFERROR(IF(OR(C2750="",D2750=""),"",D2750*VLOOKUP(C2750,'Setup - Mix Design'!$A$5:$I$504,5,0)),"")</f>
        <v/>
      </c>
      <c r="J2750" s="33">
        <f>IFERROR(IF(OR(C2750="",D2750=""),"",D2750*VLOOKUP(C2750,'Setup - Mix Design'!$A$5:$I$504,6,0)),"")</f>
        <v/>
      </c>
      <c r="K2750" s="33">
        <f>IFERROR(IF(OR(C2750="",D2750=""),"",D2750*VLOOKUP(C2750,'Setup - Mix Design'!$A$5:$I$504,7,0)),"")</f>
        <v/>
      </c>
    </row>
    <row r="2751">
      <c r="A2751" s="31" t="n"/>
      <c r="B2751" s="26" t="n"/>
      <c r="C2751" s="26" t="n"/>
      <c r="D2751" s="27" t="n"/>
      <c r="E2751" s="26" t="n"/>
      <c r="F2751" s="33">
        <f>IFERROR(IF(OR(C2751="",D2751=""),"",D2751*VLOOKUP(C2751,'Setup - Mix Design'!$A$5:$I$504,2,0)),"")</f>
        <v/>
      </c>
      <c r="G2751" s="33">
        <f>IFERROR(IF(OR(C2751="",D2751=""),"",D2751*VLOOKUP(C2751,'Setup - Mix Design'!$A$5:$I$504,3,0)),"")</f>
        <v/>
      </c>
      <c r="H2751" s="33">
        <f>IFERROR(IF(OR(C2751="",D2751=""),"",D2751*VLOOKUP(C2751,'Setup - Mix Design'!$A$5:$I$504,4,0)),"")</f>
        <v/>
      </c>
      <c r="I2751" s="33">
        <f>IFERROR(IF(OR(C2751="",D2751=""),"",D2751*VLOOKUP(C2751,'Setup - Mix Design'!$A$5:$I$504,5,0)),"")</f>
        <v/>
      </c>
      <c r="J2751" s="33">
        <f>IFERROR(IF(OR(C2751="",D2751=""),"",D2751*VLOOKUP(C2751,'Setup - Mix Design'!$A$5:$I$504,6,0)),"")</f>
        <v/>
      </c>
      <c r="K2751" s="33">
        <f>IFERROR(IF(OR(C2751="",D2751=""),"",D2751*VLOOKUP(C2751,'Setup - Mix Design'!$A$5:$I$504,7,0)),"")</f>
        <v/>
      </c>
    </row>
    <row r="2752">
      <c r="A2752" s="31" t="n"/>
      <c r="B2752" s="26" t="n"/>
      <c r="C2752" s="26" t="n"/>
      <c r="D2752" s="27" t="n"/>
      <c r="E2752" s="26" t="n"/>
      <c r="F2752" s="33">
        <f>IFERROR(IF(OR(C2752="",D2752=""),"",D2752*VLOOKUP(C2752,'Setup - Mix Design'!$A$5:$I$504,2,0)),"")</f>
        <v/>
      </c>
      <c r="G2752" s="33">
        <f>IFERROR(IF(OR(C2752="",D2752=""),"",D2752*VLOOKUP(C2752,'Setup - Mix Design'!$A$5:$I$504,3,0)),"")</f>
        <v/>
      </c>
      <c r="H2752" s="33">
        <f>IFERROR(IF(OR(C2752="",D2752=""),"",D2752*VLOOKUP(C2752,'Setup - Mix Design'!$A$5:$I$504,4,0)),"")</f>
        <v/>
      </c>
      <c r="I2752" s="33">
        <f>IFERROR(IF(OR(C2752="",D2752=""),"",D2752*VLOOKUP(C2752,'Setup - Mix Design'!$A$5:$I$504,5,0)),"")</f>
        <v/>
      </c>
      <c r="J2752" s="33">
        <f>IFERROR(IF(OR(C2752="",D2752=""),"",D2752*VLOOKUP(C2752,'Setup - Mix Design'!$A$5:$I$504,6,0)),"")</f>
        <v/>
      </c>
      <c r="K2752" s="33">
        <f>IFERROR(IF(OR(C2752="",D2752=""),"",D2752*VLOOKUP(C2752,'Setup - Mix Design'!$A$5:$I$504,7,0)),"")</f>
        <v/>
      </c>
    </row>
    <row r="2753">
      <c r="A2753" s="31" t="n"/>
      <c r="B2753" s="26" t="n"/>
      <c r="C2753" s="26" t="n"/>
      <c r="D2753" s="27" t="n"/>
      <c r="E2753" s="26" t="n"/>
      <c r="F2753" s="33">
        <f>IFERROR(IF(OR(C2753="",D2753=""),"",D2753*VLOOKUP(C2753,'Setup - Mix Design'!$A$5:$I$504,2,0)),"")</f>
        <v/>
      </c>
      <c r="G2753" s="33">
        <f>IFERROR(IF(OR(C2753="",D2753=""),"",D2753*VLOOKUP(C2753,'Setup - Mix Design'!$A$5:$I$504,3,0)),"")</f>
        <v/>
      </c>
      <c r="H2753" s="33">
        <f>IFERROR(IF(OR(C2753="",D2753=""),"",D2753*VLOOKUP(C2753,'Setup - Mix Design'!$A$5:$I$504,4,0)),"")</f>
        <v/>
      </c>
      <c r="I2753" s="33">
        <f>IFERROR(IF(OR(C2753="",D2753=""),"",D2753*VLOOKUP(C2753,'Setup - Mix Design'!$A$5:$I$504,5,0)),"")</f>
        <v/>
      </c>
      <c r="J2753" s="33">
        <f>IFERROR(IF(OR(C2753="",D2753=""),"",D2753*VLOOKUP(C2753,'Setup - Mix Design'!$A$5:$I$504,6,0)),"")</f>
        <v/>
      </c>
      <c r="K2753" s="33">
        <f>IFERROR(IF(OR(C2753="",D2753=""),"",D2753*VLOOKUP(C2753,'Setup - Mix Design'!$A$5:$I$504,7,0)),"")</f>
        <v/>
      </c>
    </row>
    <row r="2754">
      <c r="A2754" s="31" t="n"/>
      <c r="B2754" s="26" t="n"/>
      <c r="C2754" s="26" t="n"/>
      <c r="D2754" s="27" t="n"/>
      <c r="E2754" s="26" t="n"/>
      <c r="F2754" s="33">
        <f>IFERROR(IF(OR(C2754="",D2754=""),"",D2754*VLOOKUP(C2754,'Setup - Mix Design'!$A$5:$I$504,2,0)),"")</f>
        <v/>
      </c>
      <c r="G2754" s="33">
        <f>IFERROR(IF(OR(C2754="",D2754=""),"",D2754*VLOOKUP(C2754,'Setup - Mix Design'!$A$5:$I$504,3,0)),"")</f>
        <v/>
      </c>
      <c r="H2754" s="33">
        <f>IFERROR(IF(OR(C2754="",D2754=""),"",D2754*VLOOKUP(C2754,'Setup - Mix Design'!$A$5:$I$504,4,0)),"")</f>
        <v/>
      </c>
      <c r="I2754" s="33">
        <f>IFERROR(IF(OR(C2754="",D2754=""),"",D2754*VLOOKUP(C2754,'Setup - Mix Design'!$A$5:$I$504,5,0)),"")</f>
        <v/>
      </c>
      <c r="J2754" s="33">
        <f>IFERROR(IF(OR(C2754="",D2754=""),"",D2754*VLOOKUP(C2754,'Setup - Mix Design'!$A$5:$I$504,6,0)),"")</f>
        <v/>
      </c>
      <c r="K2754" s="33">
        <f>IFERROR(IF(OR(C2754="",D2754=""),"",D2754*VLOOKUP(C2754,'Setup - Mix Design'!$A$5:$I$504,7,0)),"")</f>
        <v/>
      </c>
    </row>
    <row r="2755">
      <c r="A2755" s="31" t="n"/>
      <c r="B2755" s="26" t="n"/>
      <c r="C2755" s="26" t="n"/>
      <c r="D2755" s="27" t="n"/>
      <c r="E2755" s="26" t="n"/>
      <c r="F2755" s="33">
        <f>IFERROR(IF(OR(C2755="",D2755=""),"",D2755*VLOOKUP(C2755,'Setup - Mix Design'!$A$5:$I$504,2,0)),"")</f>
        <v/>
      </c>
      <c r="G2755" s="33">
        <f>IFERROR(IF(OR(C2755="",D2755=""),"",D2755*VLOOKUP(C2755,'Setup - Mix Design'!$A$5:$I$504,3,0)),"")</f>
        <v/>
      </c>
      <c r="H2755" s="33">
        <f>IFERROR(IF(OR(C2755="",D2755=""),"",D2755*VLOOKUP(C2755,'Setup - Mix Design'!$A$5:$I$504,4,0)),"")</f>
        <v/>
      </c>
      <c r="I2755" s="33">
        <f>IFERROR(IF(OR(C2755="",D2755=""),"",D2755*VLOOKUP(C2755,'Setup - Mix Design'!$A$5:$I$504,5,0)),"")</f>
        <v/>
      </c>
      <c r="J2755" s="33">
        <f>IFERROR(IF(OR(C2755="",D2755=""),"",D2755*VLOOKUP(C2755,'Setup - Mix Design'!$A$5:$I$504,6,0)),"")</f>
        <v/>
      </c>
      <c r="K2755" s="33">
        <f>IFERROR(IF(OR(C2755="",D2755=""),"",D2755*VLOOKUP(C2755,'Setup - Mix Design'!$A$5:$I$504,7,0)),"")</f>
        <v/>
      </c>
    </row>
    <row r="2756">
      <c r="A2756" s="31" t="n"/>
      <c r="B2756" s="26" t="n"/>
      <c r="C2756" s="26" t="n"/>
      <c r="D2756" s="27" t="n"/>
      <c r="E2756" s="26" t="n"/>
      <c r="F2756" s="33">
        <f>IFERROR(IF(OR(C2756="",D2756=""),"",D2756*VLOOKUP(C2756,'Setup - Mix Design'!$A$5:$I$504,2,0)),"")</f>
        <v/>
      </c>
      <c r="G2756" s="33">
        <f>IFERROR(IF(OR(C2756="",D2756=""),"",D2756*VLOOKUP(C2756,'Setup - Mix Design'!$A$5:$I$504,3,0)),"")</f>
        <v/>
      </c>
      <c r="H2756" s="33">
        <f>IFERROR(IF(OR(C2756="",D2756=""),"",D2756*VLOOKUP(C2756,'Setup - Mix Design'!$A$5:$I$504,4,0)),"")</f>
        <v/>
      </c>
      <c r="I2756" s="33">
        <f>IFERROR(IF(OR(C2756="",D2756=""),"",D2756*VLOOKUP(C2756,'Setup - Mix Design'!$A$5:$I$504,5,0)),"")</f>
        <v/>
      </c>
      <c r="J2756" s="33">
        <f>IFERROR(IF(OR(C2756="",D2756=""),"",D2756*VLOOKUP(C2756,'Setup - Mix Design'!$A$5:$I$504,6,0)),"")</f>
        <v/>
      </c>
      <c r="K2756" s="33">
        <f>IFERROR(IF(OR(C2756="",D2756=""),"",D2756*VLOOKUP(C2756,'Setup - Mix Design'!$A$5:$I$504,7,0)),"")</f>
        <v/>
      </c>
    </row>
    <row r="2757">
      <c r="A2757" s="31" t="n"/>
      <c r="B2757" s="26" t="n"/>
      <c r="C2757" s="26" t="n"/>
      <c r="D2757" s="27" t="n"/>
      <c r="E2757" s="26" t="n"/>
      <c r="F2757" s="33">
        <f>IFERROR(IF(OR(C2757="",D2757=""),"",D2757*VLOOKUP(C2757,'Setup - Mix Design'!$A$5:$I$504,2,0)),"")</f>
        <v/>
      </c>
      <c r="G2757" s="33">
        <f>IFERROR(IF(OR(C2757="",D2757=""),"",D2757*VLOOKUP(C2757,'Setup - Mix Design'!$A$5:$I$504,3,0)),"")</f>
        <v/>
      </c>
      <c r="H2757" s="33">
        <f>IFERROR(IF(OR(C2757="",D2757=""),"",D2757*VLOOKUP(C2757,'Setup - Mix Design'!$A$5:$I$504,4,0)),"")</f>
        <v/>
      </c>
      <c r="I2757" s="33">
        <f>IFERROR(IF(OR(C2757="",D2757=""),"",D2757*VLOOKUP(C2757,'Setup - Mix Design'!$A$5:$I$504,5,0)),"")</f>
        <v/>
      </c>
      <c r="J2757" s="33">
        <f>IFERROR(IF(OR(C2757="",D2757=""),"",D2757*VLOOKUP(C2757,'Setup - Mix Design'!$A$5:$I$504,6,0)),"")</f>
        <v/>
      </c>
      <c r="K2757" s="33">
        <f>IFERROR(IF(OR(C2757="",D2757=""),"",D2757*VLOOKUP(C2757,'Setup - Mix Design'!$A$5:$I$504,7,0)),"")</f>
        <v/>
      </c>
    </row>
    <row r="2758">
      <c r="A2758" s="31" t="n"/>
      <c r="B2758" s="26" t="n"/>
      <c r="C2758" s="26" t="n"/>
      <c r="D2758" s="27" t="n"/>
      <c r="E2758" s="26" t="n"/>
      <c r="F2758" s="33">
        <f>IFERROR(IF(OR(C2758="",D2758=""),"",D2758*VLOOKUP(C2758,'Setup - Mix Design'!$A$5:$I$504,2,0)),"")</f>
        <v/>
      </c>
      <c r="G2758" s="33">
        <f>IFERROR(IF(OR(C2758="",D2758=""),"",D2758*VLOOKUP(C2758,'Setup - Mix Design'!$A$5:$I$504,3,0)),"")</f>
        <v/>
      </c>
      <c r="H2758" s="33">
        <f>IFERROR(IF(OR(C2758="",D2758=""),"",D2758*VLOOKUP(C2758,'Setup - Mix Design'!$A$5:$I$504,4,0)),"")</f>
        <v/>
      </c>
      <c r="I2758" s="33">
        <f>IFERROR(IF(OR(C2758="",D2758=""),"",D2758*VLOOKUP(C2758,'Setup - Mix Design'!$A$5:$I$504,5,0)),"")</f>
        <v/>
      </c>
      <c r="J2758" s="33">
        <f>IFERROR(IF(OR(C2758="",D2758=""),"",D2758*VLOOKUP(C2758,'Setup - Mix Design'!$A$5:$I$504,6,0)),"")</f>
        <v/>
      </c>
      <c r="K2758" s="33">
        <f>IFERROR(IF(OR(C2758="",D2758=""),"",D2758*VLOOKUP(C2758,'Setup - Mix Design'!$A$5:$I$504,7,0)),"")</f>
        <v/>
      </c>
    </row>
    <row r="2759">
      <c r="A2759" s="31" t="n"/>
      <c r="B2759" s="26" t="n"/>
      <c r="C2759" s="26" t="n"/>
      <c r="D2759" s="27" t="n"/>
      <c r="E2759" s="26" t="n"/>
      <c r="F2759" s="33">
        <f>IFERROR(IF(OR(C2759="",D2759=""),"",D2759*VLOOKUP(C2759,'Setup - Mix Design'!$A$5:$I$504,2,0)),"")</f>
        <v/>
      </c>
      <c r="G2759" s="33">
        <f>IFERROR(IF(OR(C2759="",D2759=""),"",D2759*VLOOKUP(C2759,'Setup - Mix Design'!$A$5:$I$504,3,0)),"")</f>
        <v/>
      </c>
      <c r="H2759" s="33">
        <f>IFERROR(IF(OR(C2759="",D2759=""),"",D2759*VLOOKUP(C2759,'Setup - Mix Design'!$A$5:$I$504,4,0)),"")</f>
        <v/>
      </c>
      <c r="I2759" s="33">
        <f>IFERROR(IF(OR(C2759="",D2759=""),"",D2759*VLOOKUP(C2759,'Setup - Mix Design'!$A$5:$I$504,5,0)),"")</f>
        <v/>
      </c>
      <c r="J2759" s="33">
        <f>IFERROR(IF(OR(C2759="",D2759=""),"",D2759*VLOOKUP(C2759,'Setup - Mix Design'!$A$5:$I$504,6,0)),"")</f>
        <v/>
      </c>
      <c r="K2759" s="33">
        <f>IFERROR(IF(OR(C2759="",D2759=""),"",D2759*VLOOKUP(C2759,'Setup - Mix Design'!$A$5:$I$504,7,0)),"")</f>
        <v/>
      </c>
    </row>
    <row r="2760">
      <c r="A2760" s="31" t="n"/>
      <c r="B2760" s="26" t="n"/>
      <c r="C2760" s="26" t="n"/>
      <c r="D2760" s="27" t="n"/>
      <c r="E2760" s="26" t="n"/>
      <c r="F2760" s="33">
        <f>IFERROR(IF(OR(C2760="",D2760=""),"",D2760*VLOOKUP(C2760,'Setup - Mix Design'!$A$5:$I$504,2,0)),"")</f>
        <v/>
      </c>
      <c r="G2760" s="33">
        <f>IFERROR(IF(OR(C2760="",D2760=""),"",D2760*VLOOKUP(C2760,'Setup - Mix Design'!$A$5:$I$504,3,0)),"")</f>
        <v/>
      </c>
      <c r="H2760" s="33">
        <f>IFERROR(IF(OR(C2760="",D2760=""),"",D2760*VLOOKUP(C2760,'Setup - Mix Design'!$A$5:$I$504,4,0)),"")</f>
        <v/>
      </c>
      <c r="I2760" s="33">
        <f>IFERROR(IF(OR(C2760="",D2760=""),"",D2760*VLOOKUP(C2760,'Setup - Mix Design'!$A$5:$I$504,5,0)),"")</f>
        <v/>
      </c>
      <c r="J2760" s="33">
        <f>IFERROR(IF(OR(C2760="",D2760=""),"",D2760*VLOOKUP(C2760,'Setup - Mix Design'!$A$5:$I$504,6,0)),"")</f>
        <v/>
      </c>
      <c r="K2760" s="33">
        <f>IFERROR(IF(OR(C2760="",D2760=""),"",D2760*VLOOKUP(C2760,'Setup - Mix Design'!$A$5:$I$504,7,0)),"")</f>
        <v/>
      </c>
    </row>
    <row r="2761">
      <c r="A2761" s="31" t="n"/>
      <c r="B2761" s="26" t="n"/>
      <c r="C2761" s="26" t="n"/>
      <c r="D2761" s="27" t="n"/>
      <c r="E2761" s="26" t="n"/>
      <c r="F2761" s="33">
        <f>IFERROR(IF(OR(C2761="",D2761=""),"",D2761*VLOOKUP(C2761,'Setup - Mix Design'!$A$5:$I$504,2,0)),"")</f>
        <v/>
      </c>
      <c r="G2761" s="33">
        <f>IFERROR(IF(OR(C2761="",D2761=""),"",D2761*VLOOKUP(C2761,'Setup - Mix Design'!$A$5:$I$504,3,0)),"")</f>
        <v/>
      </c>
      <c r="H2761" s="33">
        <f>IFERROR(IF(OR(C2761="",D2761=""),"",D2761*VLOOKUP(C2761,'Setup - Mix Design'!$A$5:$I$504,4,0)),"")</f>
        <v/>
      </c>
      <c r="I2761" s="33">
        <f>IFERROR(IF(OR(C2761="",D2761=""),"",D2761*VLOOKUP(C2761,'Setup - Mix Design'!$A$5:$I$504,5,0)),"")</f>
        <v/>
      </c>
      <c r="J2761" s="33">
        <f>IFERROR(IF(OR(C2761="",D2761=""),"",D2761*VLOOKUP(C2761,'Setup - Mix Design'!$A$5:$I$504,6,0)),"")</f>
        <v/>
      </c>
      <c r="K2761" s="33">
        <f>IFERROR(IF(OR(C2761="",D2761=""),"",D2761*VLOOKUP(C2761,'Setup - Mix Design'!$A$5:$I$504,7,0)),"")</f>
        <v/>
      </c>
    </row>
    <row r="2762">
      <c r="A2762" s="31" t="n"/>
      <c r="B2762" s="26" t="n"/>
      <c r="C2762" s="26" t="n"/>
      <c r="D2762" s="27" t="n"/>
      <c r="E2762" s="26" t="n"/>
      <c r="F2762" s="33">
        <f>IFERROR(IF(OR(C2762="",D2762=""),"",D2762*VLOOKUP(C2762,'Setup - Mix Design'!$A$5:$I$504,2,0)),"")</f>
        <v/>
      </c>
      <c r="G2762" s="33">
        <f>IFERROR(IF(OR(C2762="",D2762=""),"",D2762*VLOOKUP(C2762,'Setup - Mix Design'!$A$5:$I$504,3,0)),"")</f>
        <v/>
      </c>
      <c r="H2762" s="33">
        <f>IFERROR(IF(OR(C2762="",D2762=""),"",D2762*VLOOKUP(C2762,'Setup - Mix Design'!$A$5:$I$504,4,0)),"")</f>
        <v/>
      </c>
      <c r="I2762" s="33">
        <f>IFERROR(IF(OR(C2762="",D2762=""),"",D2762*VLOOKUP(C2762,'Setup - Mix Design'!$A$5:$I$504,5,0)),"")</f>
        <v/>
      </c>
      <c r="J2762" s="33">
        <f>IFERROR(IF(OR(C2762="",D2762=""),"",D2762*VLOOKUP(C2762,'Setup - Mix Design'!$A$5:$I$504,6,0)),"")</f>
        <v/>
      </c>
      <c r="K2762" s="33">
        <f>IFERROR(IF(OR(C2762="",D2762=""),"",D2762*VLOOKUP(C2762,'Setup - Mix Design'!$A$5:$I$504,7,0)),"")</f>
        <v/>
      </c>
    </row>
    <row r="2763">
      <c r="A2763" s="31" t="n"/>
      <c r="B2763" s="26" t="n"/>
      <c r="C2763" s="26" t="n"/>
      <c r="D2763" s="27" t="n"/>
      <c r="E2763" s="26" t="n"/>
      <c r="F2763" s="33">
        <f>IFERROR(IF(OR(C2763="",D2763=""),"",D2763*VLOOKUP(C2763,'Setup - Mix Design'!$A$5:$I$504,2,0)),"")</f>
        <v/>
      </c>
      <c r="G2763" s="33">
        <f>IFERROR(IF(OR(C2763="",D2763=""),"",D2763*VLOOKUP(C2763,'Setup - Mix Design'!$A$5:$I$504,3,0)),"")</f>
        <v/>
      </c>
      <c r="H2763" s="33">
        <f>IFERROR(IF(OR(C2763="",D2763=""),"",D2763*VLOOKUP(C2763,'Setup - Mix Design'!$A$5:$I$504,4,0)),"")</f>
        <v/>
      </c>
      <c r="I2763" s="33">
        <f>IFERROR(IF(OR(C2763="",D2763=""),"",D2763*VLOOKUP(C2763,'Setup - Mix Design'!$A$5:$I$504,5,0)),"")</f>
        <v/>
      </c>
      <c r="J2763" s="33">
        <f>IFERROR(IF(OR(C2763="",D2763=""),"",D2763*VLOOKUP(C2763,'Setup - Mix Design'!$A$5:$I$504,6,0)),"")</f>
        <v/>
      </c>
      <c r="K2763" s="33">
        <f>IFERROR(IF(OR(C2763="",D2763=""),"",D2763*VLOOKUP(C2763,'Setup - Mix Design'!$A$5:$I$504,7,0)),"")</f>
        <v/>
      </c>
    </row>
    <row r="2764">
      <c r="A2764" s="31" t="n"/>
      <c r="B2764" s="26" t="n"/>
      <c r="C2764" s="26" t="n"/>
      <c r="D2764" s="27" t="n"/>
      <c r="E2764" s="26" t="n"/>
      <c r="F2764" s="33">
        <f>IFERROR(IF(OR(C2764="",D2764=""),"",D2764*VLOOKUP(C2764,'Setup - Mix Design'!$A$5:$I$504,2,0)),"")</f>
        <v/>
      </c>
      <c r="G2764" s="33">
        <f>IFERROR(IF(OR(C2764="",D2764=""),"",D2764*VLOOKUP(C2764,'Setup - Mix Design'!$A$5:$I$504,3,0)),"")</f>
        <v/>
      </c>
      <c r="H2764" s="33">
        <f>IFERROR(IF(OR(C2764="",D2764=""),"",D2764*VLOOKUP(C2764,'Setup - Mix Design'!$A$5:$I$504,4,0)),"")</f>
        <v/>
      </c>
      <c r="I2764" s="33">
        <f>IFERROR(IF(OR(C2764="",D2764=""),"",D2764*VLOOKUP(C2764,'Setup - Mix Design'!$A$5:$I$504,5,0)),"")</f>
        <v/>
      </c>
      <c r="J2764" s="33">
        <f>IFERROR(IF(OR(C2764="",D2764=""),"",D2764*VLOOKUP(C2764,'Setup - Mix Design'!$A$5:$I$504,6,0)),"")</f>
        <v/>
      </c>
      <c r="K2764" s="33">
        <f>IFERROR(IF(OR(C2764="",D2764=""),"",D2764*VLOOKUP(C2764,'Setup - Mix Design'!$A$5:$I$504,7,0)),"")</f>
        <v/>
      </c>
    </row>
    <row r="2765">
      <c r="A2765" s="31" t="n"/>
      <c r="B2765" s="26" t="n"/>
      <c r="C2765" s="26" t="n"/>
      <c r="D2765" s="27" t="n"/>
      <c r="E2765" s="26" t="n"/>
      <c r="F2765" s="33">
        <f>IFERROR(IF(OR(C2765="",D2765=""),"",D2765*VLOOKUP(C2765,'Setup - Mix Design'!$A$5:$I$504,2,0)),"")</f>
        <v/>
      </c>
      <c r="G2765" s="33">
        <f>IFERROR(IF(OR(C2765="",D2765=""),"",D2765*VLOOKUP(C2765,'Setup - Mix Design'!$A$5:$I$504,3,0)),"")</f>
        <v/>
      </c>
      <c r="H2765" s="33">
        <f>IFERROR(IF(OR(C2765="",D2765=""),"",D2765*VLOOKUP(C2765,'Setup - Mix Design'!$A$5:$I$504,4,0)),"")</f>
        <v/>
      </c>
      <c r="I2765" s="33">
        <f>IFERROR(IF(OR(C2765="",D2765=""),"",D2765*VLOOKUP(C2765,'Setup - Mix Design'!$A$5:$I$504,5,0)),"")</f>
        <v/>
      </c>
      <c r="J2765" s="33">
        <f>IFERROR(IF(OR(C2765="",D2765=""),"",D2765*VLOOKUP(C2765,'Setup - Mix Design'!$A$5:$I$504,6,0)),"")</f>
        <v/>
      </c>
      <c r="K2765" s="33">
        <f>IFERROR(IF(OR(C2765="",D2765=""),"",D2765*VLOOKUP(C2765,'Setup - Mix Design'!$A$5:$I$504,7,0)),"")</f>
        <v/>
      </c>
    </row>
    <row r="2766">
      <c r="A2766" s="31" t="n"/>
      <c r="B2766" s="26" t="n"/>
      <c r="C2766" s="26" t="n"/>
      <c r="D2766" s="27" t="n"/>
      <c r="E2766" s="26" t="n"/>
      <c r="F2766" s="33">
        <f>IFERROR(IF(OR(C2766="",D2766=""),"",D2766*VLOOKUP(C2766,'Setup - Mix Design'!$A$5:$I$504,2,0)),"")</f>
        <v/>
      </c>
      <c r="G2766" s="33">
        <f>IFERROR(IF(OR(C2766="",D2766=""),"",D2766*VLOOKUP(C2766,'Setup - Mix Design'!$A$5:$I$504,3,0)),"")</f>
        <v/>
      </c>
      <c r="H2766" s="33">
        <f>IFERROR(IF(OR(C2766="",D2766=""),"",D2766*VLOOKUP(C2766,'Setup - Mix Design'!$A$5:$I$504,4,0)),"")</f>
        <v/>
      </c>
      <c r="I2766" s="33">
        <f>IFERROR(IF(OR(C2766="",D2766=""),"",D2766*VLOOKUP(C2766,'Setup - Mix Design'!$A$5:$I$504,5,0)),"")</f>
        <v/>
      </c>
      <c r="J2766" s="33">
        <f>IFERROR(IF(OR(C2766="",D2766=""),"",D2766*VLOOKUP(C2766,'Setup - Mix Design'!$A$5:$I$504,6,0)),"")</f>
        <v/>
      </c>
      <c r="K2766" s="33">
        <f>IFERROR(IF(OR(C2766="",D2766=""),"",D2766*VLOOKUP(C2766,'Setup - Mix Design'!$A$5:$I$504,7,0)),"")</f>
        <v/>
      </c>
    </row>
    <row r="2767">
      <c r="A2767" s="31" t="n"/>
      <c r="B2767" s="26" t="n"/>
      <c r="C2767" s="26" t="n"/>
      <c r="D2767" s="27" t="n"/>
      <c r="E2767" s="26" t="n"/>
      <c r="F2767" s="33">
        <f>IFERROR(IF(OR(C2767="",D2767=""),"",D2767*VLOOKUP(C2767,'Setup - Mix Design'!$A$5:$I$504,2,0)),"")</f>
        <v/>
      </c>
      <c r="G2767" s="33">
        <f>IFERROR(IF(OR(C2767="",D2767=""),"",D2767*VLOOKUP(C2767,'Setup - Mix Design'!$A$5:$I$504,3,0)),"")</f>
        <v/>
      </c>
      <c r="H2767" s="33">
        <f>IFERROR(IF(OR(C2767="",D2767=""),"",D2767*VLOOKUP(C2767,'Setup - Mix Design'!$A$5:$I$504,4,0)),"")</f>
        <v/>
      </c>
      <c r="I2767" s="33">
        <f>IFERROR(IF(OR(C2767="",D2767=""),"",D2767*VLOOKUP(C2767,'Setup - Mix Design'!$A$5:$I$504,5,0)),"")</f>
        <v/>
      </c>
      <c r="J2767" s="33">
        <f>IFERROR(IF(OR(C2767="",D2767=""),"",D2767*VLOOKUP(C2767,'Setup - Mix Design'!$A$5:$I$504,6,0)),"")</f>
        <v/>
      </c>
      <c r="K2767" s="33">
        <f>IFERROR(IF(OR(C2767="",D2767=""),"",D2767*VLOOKUP(C2767,'Setup - Mix Design'!$A$5:$I$504,7,0)),"")</f>
        <v/>
      </c>
    </row>
    <row r="2768">
      <c r="A2768" s="31" t="n"/>
      <c r="B2768" s="26" t="n"/>
      <c r="C2768" s="26" t="n"/>
      <c r="D2768" s="27" t="n"/>
      <c r="E2768" s="26" t="n"/>
      <c r="F2768" s="33">
        <f>IFERROR(IF(OR(C2768="",D2768=""),"",D2768*VLOOKUP(C2768,'Setup - Mix Design'!$A$5:$I$504,2,0)),"")</f>
        <v/>
      </c>
      <c r="G2768" s="33">
        <f>IFERROR(IF(OR(C2768="",D2768=""),"",D2768*VLOOKUP(C2768,'Setup - Mix Design'!$A$5:$I$504,3,0)),"")</f>
        <v/>
      </c>
      <c r="H2768" s="33">
        <f>IFERROR(IF(OR(C2768="",D2768=""),"",D2768*VLOOKUP(C2768,'Setup - Mix Design'!$A$5:$I$504,4,0)),"")</f>
        <v/>
      </c>
      <c r="I2768" s="33">
        <f>IFERROR(IF(OR(C2768="",D2768=""),"",D2768*VLOOKUP(C2768,'Setup - Mix Design'!$A$5:$I$504,5,0)),"")</f>
        <v/>
      </c>
      <c r="J2768" s="33">
        <f>IFERROR(IF(OR(C2768="",D2768=""),"",D2768*VLOOKUP(C2768,'Setup - Mix Design'!$A$5:$I$504,6,0)),"")</f>
        <v/>
      </c>
      <c r="K2768" s="33">
        <f>IFERROR(IF(OR(C2768="",D2768=""),"",D2768*VLOOKUP(C2768,'Setup - Mix Design'!$A$5:$I$504,7,0)),"")</f>
        <v/>
      </c>
    </row>
    <row r="2769">
      <c r="A2769" s="31" t="n"/>
      <c r="B2769" s="26" t="n"/>
      <c r="C2769" s="26" t="n"/>
      <c r="D2769" s="27" t="n"/>
      <c r="E2769" s="26" t="n"/>
      <c r="F2769" s="33">
        <f>IFERROR(IF(OR(C2769="",D2769=""),"",D2769*VLOOKUP(C2769,'Setup - Mix Design'!$A$5:$I$504,2,0)),"")</f>
        <v/>
      </c>
      <c r="G2769" s="33">
        <f>IFERROR(IF(OR(C2769="",D2769=""),"",D2769*VLOOKUP(C2769,'Setup - Mix Design'!$A$5:$I$504,3,0)),"")</f>
        <v/>
      </c>
      <c r="H2769" s="33">
        <f>IFERROR(IF(OR(C2769="",D2769=""),"",D2769*VLOOKUP(C2769,'Setup - Mix Design'!$A$5:$I$504,4,0)),"")</f>
        <v/>
      </c>
      <c r="I2769" s="33">
        <f>IFERROR(IF(OR(C2769="",D2769=""),"",D2769*VLOOKUP(C2769,'Setup - Mix Design'!$A$5:$I$504,5,0)),"")</f>
        <v/>
      </c>
      <c r="J2769" s="33">
        <f>IFERROR(IF(OR(C2769="",D2769=""),"",D2769*VLOOKUP(C2769,'Setup - Mix Design'!$A$5:$I$504,6,0)),"")</f>
        <v/>
      </c>
      <c r="K2769" s="33">
        <f>IFERROR(IF(OR(C2769="",D2769=""),"",D2769*VLOOKUP(C2769,'Setup - Mix Design'!$A$5:$I$504,7,0)),"")</f>
        <v/>
      </c>
    </row>
    <row r="2770">
      <c r="A2770" s="31" t="n"/>
      <c r="B2770" s="26" t="n"/>
      <c r="C2770" s="26" t="n"/>
      <c r="D2770" s="27" t="n"/>
      <c r="E2770" s="26" t="n"/>
      <c r="F2770" s="33">
        <f>IFERROR(IF(OR(C2770="",D2770=""),"",D2770*VLOOKUP(C2770,'Setup - Mix Design'!$A$5:$I$504,2,0)),"")</f>
        <v/>
      </c>
      <c r="G2770" s="33">
        <f>IFERROR(IF(OR(C2770="",D2770=""),"",D2770*VLOOKUP(C2770,'Setup - Mix Design'!$A$5:$I$504,3,0)),"")</f>
        <v/>
      </c>
      <c r="H2770" s="33">
        <f>IFERROR(IF(OR(C2770="",D2770=""),"",D2770*VLOOKUP(C2770,'Setup - Mix Design'!$A$5:$I$504,4,0)),"")</f>
        <v/>
      </c>
      <c r="I2770" s="33">
        <f>IFERROR(IF(OR(C2770="",D2770=""),"",D2770*VLOOKUP(C2770,'Setup - Mix Design'!$A$5:$I$504,5,0)),"")</f>
        <v/>
      </c>
      <c r="J2770" s="33">
        <f>IFERROR(IF(OR(C2770="",D2770=""),"",D2770*VLOOKUP(C2770,'Setup - Mix Design'!$A$5:$I$504,6,0)),"")</f>
        <v/>
      </c>
      <c r="K2770" s="33">
        <f>IFERROR(IF(OR(C2770="",D2770=""),"",D2770*VLOOKUP(C2770,'Setup - Mix Design'!$A$5:$I$504,7,0)),"")</f>
        <v/>
      </c>
    </row>
    <row r="2771">
      <c r="A2771" s="31" t="n"/>
      <c r="B2771" s="26" t="n"/>
      <c r="C2771" s="26" t="n"/>
      <c r="D2771" s="27" t="n"/>
      <c r="E2771" s="26" t="n"/>
      <c r="F2771" s="33">
        <f>IFERROR(IF(OR(C2771="",D2771=""),"",D2771*VLOOKUP(C2771,'Setup - Mix Design'!$A$5:$I$504,2,0)),"")</f>
        <v/>
      </c>
      <c r="G2771" s="33">
        <f>IFERROR(IF(OR(C2771="",D2771=""),"",D2771*VLOOKUP(C2771,'Setup - Mix Design'!$A$5:$I$504,3,0)),"")</f>
        <v/>
      </c>
      <c r="H2771" s="33">
        <f>IFERROR(IF(OR(C2771="",D2771=""),"",D2771*VLOOKUP(C2771,'Setup - Mix Design'!$A$5:$I$504,4,0)),"")</f>
        <v/>
      </c>
      <c r="I2771" s="33">
        <f>IFERROR(IF(OR(C2771="",D2771=""),"",D2771*VLOOKUP(C2771,'Setup - Mix Design'!$A$5:$I$504,5,0)),"")</f>
        <v/>
      </c>
      <c r="J2771" s="33">
        <f>IFERROR(IF(OR(C2771="",D2771=""),"",D2771*VLOOKUP(C2771,'Setup - Mix Design'!$A$5:$I$504,6,0)),"")</f>
        <v/>
      </c>
      <c r="K2771" s="33">
        <f>IFERROR(IF(OR(C2771="",D2771=""),"",D2771*VLOOKUP(C2771,'Setup - Mix Design'!$A$5:$I$504,7,0)),"")</f>
        <v/>
      </c>
    </row>
    <row r="2772">
      <c r="A2772" s="31" t="n"/>
      <c r="B2772" s="26" t="n"/>
      <c r="C2772" s="26" t="n"/>
      <c r="D2772" s="27" t="n"/>
      <c r="E2772" s="26" t="n"/>
      <c r="F2772" s="33">
        <f>IFERROR(IF(OR(C2772="",D2772=""),"",D2772*VLOOKUP(C2772,'Setup - Mix Design'!$A$5:$I$504,2,0)),"")</f>
        <v/>
      </c>
      <c r="G2772" s="33">
        <f>IFERROR(IF(OR(C2772="",D2772=""),"",D2772*VLOOKUP(C2772,'Setup - Mix Design'!$A$5:$I$504,3,0)),"")</f>
        <v/>
      </c>
      <c r="H2772" s="33">
        <f>IFERROR(IF(OR(C2772="",D2772=""),"",D2772*VLOOKUP(C2772,'Setup - Mix Design'!$A$5:$I$504,4,0)),"")</f>
        <v/>
      </c>
      <c r="I2772" s="33">
        <f>IFERROR(IF(OR(C2772="",D2772=""),"",D2772*VLOOKUP(C2772,'Setup - Mix Design'!$A$5:$I$504,5,0)),"")</f>
        <v/>
      </c>
      <c r="J2772" s="33">
        <f>IFERROR(IF(OR(C2772="",D2772=""),"",D2772*VLOOKUP(C2772,'Setup - Mix Design'!$A$5:$I$504,6,0)),"")</f>
        <v/>
      </c>
      <c r="K2772" s="33">
        <f>IFERROR(IF(OR(C2772="",D2772=""),"",D2772*VLOOKUP(C2772,'Setup - Mix Design'!$A$5:$I$504,7,0)),"")</f>
        <v/>
      </c>
    </row>
    <row r="2773">
      <c r="A2773" s="31" t="n"/>
      <c r="B2773" s="26" t="n"/>
      <c r="C2773" s="26" t="n"/>
      <c r="D2773" s="27" t="n"/>
      <c r="E2773" s="26" t="n"/>
      <c r="F2773" s="33">
        <f>IFERROR(IF(OR(C2773="",D2773=""),"",D2773*VLOOKUP(C2773,'Setup - Mix Design'!$A$5:$I$504,2,0)),"")</f>
        <v/>
      </c>
      <c r="G2773" s="33">
        <f>IFERROR(IF(OR(C2773="",D2773=""),"",D2773*VLOOKUP(C2773,'Setup - Mix Design'!$A$5:$I$504,3,0)),"")</f>
        <v/>
      </c>
      <c r="H2773" s="33">
        <f>IFERROR(IF(OR(C2773="",D2773=""),"",D2773*VLOOKUP(C2773,'Setup - Mix Design'!$A$5:$I$504,4,0)),"")</f>
        <v/>
      </c>
      <c r="I2773" s="33">
        <f>IFERROR(IF(OR(C2773="",D2773=""),"",D2773*VLOOKUP(C2773,'Setup - Mix Design'!$A$5:$I$504,5,0)),"")</f>
        <v/>
      </c>
      <c r="J2773" s="33">
        <f>IFERROR(IF(OR(C2773="",D2773=""),"",D2773*VLOOKUP(C2773,'Setup - Mix Design'!$A$5:$I$504,6,0)),"")</f>
        <v/>
      </c>
      <c r="K2773" s="33">
        <f>IFERROR(IF(OR(C2773="",D2773=""),"",D2773*VLOOKUP(C2773,'Setup - Mix Design'!$A$5:$I$504,7,0)),"")</f>
        <v/>
      </c>
    </row>
    <row r="2774">
      <c r="A2774" s="31" t="n"/>
      <c r="B2774" s="26" t="n"/>
      <c r="C2774" s="26" t="n"/>
      <c r="D2774" s="27" t="n"/>
      <c r="E2774" s="26" t="n"/>
      <c r="F2774" s="33">
        <f>IFERROR(IF(OR(C2774="",D2774=""),"",D2774*VLOOKUP(C2774,'Setup - Mix Design'!$A$5:$I$504,2,0)),"")</f>
        <v/>
      </c>
      <c r="G2774" s="33">
        <f>IFERROR(IF(OR(C2774="",D2774=""),"",D2774*VLOOKUP(C2774,'Setup - Mix Design'!$A$5:$I$504,3,0)),"")</f>
        <v/>
      </c>
      <c r="H2774" s="33">
        <f>IFERROR(IF(OR(C2774="",D2774=""),"",D2774*VLOOKUP(C2774,'Setup - Mix Design'!$A$5:$I$504,4,0)),"")</f>
        <v/>
      </c>
      <c r="I2774" s="33">
        <f>IFERROR(IF(OR(C2774="",D2774=""),"",D2774*VLOOKUP(C2774,'Setup - Mix Design'!$A$5:$I$504,5,0)),"")</f>
        <v/>
      </c>
      <c r="J2774" s="33">
        <f>IFERROR(IF(OR(C2774="",D2774=""),"",D2774*VLOOKUP(C2774,'Setup - Mix Design'!$A$5:$I$504,6,0)),"")</f>
        <v/>
      </c>
      <c r="K2774" s="33">
        <f>IFERROR(IF(OR(C2774="",D2774=""),"",D2774*VLOOKUP(C2774,'Setup - Mix Design'!$A$5:$I$504,7,0)),"")</f>
        <v/>
      </c>
    </row>
    <row r="2775">
      <c r="A2775" s="31" t="n"/>
      <c r="B2775" s="26" t="n"/>
      <c r="C2775" s="26" t="n"/>
      <c r="D2775" s="27" t="n"/>
      <c r="E2775" s="26" t="n"/>
      <c r="F2775" s="33">
        <f>IFERROR(IF(OR(C2775="",D2775=""),"",D2775*VLOOKUP(C2775,'Setup - Mix Design'!$A$5:$I$504,2,0)),"")</f>
        <v/>
      </c>
      <c r="G2775" s="33">
        <f>IFERROR(IF(OR(C2775="",D2775=""),"",D2775*VLOOKUP(C2775,'Setup - Mix Design'!$A$5:$I$504,3,0)),"")</f>
        <v/>
      </c>
      <c r="H2775" s="33">
        <f>IFERROR(IF(OR(C2775="",D2775=""),"",D2775*VLOOKUP(C2775,'Setup - Mix Design'!$A$5:$I$504,4,0)),"")</f>
        <v/>
      </c>
      <c r="I2775" s="33">
        <f>IFERROR(IF(OR(C2775="",D2775=""),"",D2775*VLOOKUP(C2775,'Setup - Mix Design'!$A$5:$I$504,5,0)),"")</f>
        <v/>
      </c>
      <c r="J2775" s="33">
        <f>IFERROR(IF(OR(C2775="",D2775=""),"",D2775*VLOOKUP(C2775,'Setup - Mix Design'!$A$5:$I$504,6,0)),"")</f>
        <v/>
      </c>
      <c r="K2775" s="33">
        <f>IFERROR(IF(OR(C2775="",D2775=""),"",D2775*VLOOKUP(C2775,'Setup - Mix Design'!$A$5:$I$504,7,0)),"")</f>
        <v/>
      </c>
    </row>
    <row r="2776">
      <c r="A2776" s="31" t="n"/>
      <c r="B2776" s="26" t="n"/>
      <c r="C2776" s="26" t="n"/>
      <c r="D2776" s="27" t="n"/>
      <c r="E2776" s="26" t="n"/>
      <c r="F2776" s="33">
        <f>IFERROR(IF(OR(C2776="",D2776=""),"",D2776*VLOOKUP(C2776,'Setup - Mix Design'!$A$5:$I$504,2,0)),"")</f>
        <v/>
      </c>
      <c r="G2776" s="33">
        <f>IFERROR(IF(OR(C2776="",D2776=""),"",D2776*VLOOKUP(C2776,'Setup - Mix Design'!$A$5:$I$504,3,0)),"")</f>
        <v/>
      </c>
      <c r="H2776" s="33">
        <f>IFERROR(IF(OR(C2776="",D2776=""),"",D2776*VLOOKUP(C2776,'Setup - Mix Design'!$A$5:$I$504,4,0)),"")</f>
        <v/>
      </c>
      <c r="I2776" s="33">
        <f>IFERROR(IF(OR(C2776="",D2776=""),"",D2776*VLOOKUP(C2776,'Setup - Mix Design'!$A$5:$I$504,5,0)),"")</f>
        <v/>
      </c>
      <c r="J2776" s="33">
        <f>IFERROR(IF(OR(C2776="",D2776=""),"",D2776*VLOOKUP(C2776,'Setup - Mix Design'!$A$5:$I$504,6,0)),"")</f>
        <v/>
      </c>
      <c r="K2776" s="33">
        <f>IFERROR(IF(OR(C2776="",D2776=""),"",D2776*VLOOKUP(C2776,'Setup - Mix Design'!$A$5:$I$504,7,0)),"")</f>
        <v/>
      </c>
    </row>
    <row r="2777">
      <c r="A2777" s="31" t="n"/>
      <c r="B2777" s="26" t="n"/>
      <c r="C2777" s="26" t="n"/>
      <c r="D2777" s="27" t="n"/>
      <c r="E2777" s="26" t="n"/>
      <c r="F2777" s="33">
        <f>IFERROR(IF(OR(C2777="",D2777=""),"",D2777*VLOOKUP(C2777,'Setup - Mix Design'!$A$5:$I$504,2,0)),"")</f>
        <v/>
      </c>
      <c r="G2777" s="33">
        <f>IFERROR(IF(OR(C2777="",D2777=""),"",D2777*VLOOKUP(C2777,'Setup - Mix Design'!$A$5:$I$504,3,0)),"")</f>
        <v/>
      </c>
      <c r="H2777" s="33">
        <f>IFERROR(IF(OR(C2777="",D2777=""),"",D2777*VLOOKUP(C2777,'Setup - Mix Design'!$A$5:$I$504,4,0)),"")</f>
        <v/>
      </c>
      <c r="I2777" s="33">
        <f>IFERROR(IF(OR(C2777="",D2777=""),"",D2777*VLOOKUP(C2777,'Setup - Mix Design'!$A$5:$I$504,5,0)),"")</f>
        <v/>
      </c>
      <c r="J2777" s="33">
        <f>IFERROR(IF(OR(C2777="",D2777=""),"",D2777*VLOOKUP(C2777,'Setup - Mix Design'!$A$5:$I$504,6,0)),"")</f>
        <v/>
      </c>
      <c r="K2777" s="33">
        <f>IFERROR(IF(OR(C2777="",D2777=""),"",D2777*VLOOKUP(C2777,'Setup - Mix Design'!$A$5:$I$504,7,0)),"")</f>
        <v/>
      </c>
    </row>
    <row r="2778">
      <c r="A2778" s="31" t="n"/>
      <c r="B2778" s="26" t="n"/>
      <c r="C2778" s="26" t="n"/>
      <c r="D2778" s="27" t="n"/>
      <c r="E2778" s="26" t="n"/>
      <c r="F2778" s="33">
        <f>IFERROR(IF(OR(C2778="",D2778=""),"",D2778*VLOOKUP(C2778,'Setup - Mix Design'!$A$5:$I$504,2,0)),"")</f>
        <v/>
      </c>
      <c r="G2778" s="33">
        <f>IFERROR(IF(OR(C2778="",D2778=""),"",D2778*VLOOKUP(C2778,'Setup - Mix Design'!$A$5:$I$504,3,0)),"")</f>
        <v/>
      </c>
      <c r="H2778" s="33">
        <f>IFERROR(IF(OR(C2778="",D2778=""),"",D2778*VLOOKUP(C2778,'Setup - Mix Design'!$A$5:$I$504,4,0)),"")</f>
        <v/>
      </c>
      <c r="I2778" s="33">
        <f>IFERROR(IF(OR(C2778="",D2778=""),"",D2778*VLOOKUP(C2778,'Setup - Mix Design'!$A$5:$I$504,5,0)),"")</f>
        <v/>
      </c>
      <c r="J2778" s="33">
        <f>IFERROR(IF(OR(C2778="",D2778=""),"",D2778*VLOOKUP(C2778,'Setup - Mix Design'!$A$5:$I$504,6,0)),"")</f>
        <v/>
      </c>
      <c r="K2778" s="33">
        <f>IFERROR(IF(OR(C2778="",D2778=""),"",D2778*VLOOKUP(C2778,'Setup - Mix Design'!$A$5:$I$504,7,0)),"")</f>
        <v/>
      </c>
    </row>
    <row r="2779">
      <c r="A2779" s="31" t="n"/>
      <c r="B2779" s="26" t="n"/>
      <c r="C2779" s="26" t="n"/>
      <c r="D2779" s="27" t="n"/>
      <c r="E2779" s="26" t="n"/>
      <c r="F2779" s="33">
        <f>IFERROR(IF(OR(C2779="",D2779=""),"",D2779*VLOOKUP(C2779,'Setup - Mix Design'!$A$5:$I$504,2,0)),"")</f>
        <v/>
      </c>
      <c r="G2779" s="33">
        <f>IFERROR(IF(OR(C2779="",D2779=""),"",D2779*VLOOKUP(C2779,'Setup - Mix Design'!$A$5:$I$504,3,0)),"")</f>
        <v/>
      </c>
      <c r="H2779" s="33">
        <f>IFERROR(IF(OR(C2779="",D2779=""),"",D2779*VLOOKUP(C2779,'Setup - Mix Design'!$A$5:$I$504,4,0)),"")</f>
        <v/>
      </c>
      <c r="I2779" s="33">
        <f>IFERROR(IF(OR(C2779="",D2779=""),"",D2779*VLOOKUP(C2779,'Setup - Mix Design'!$A$5:$I$504,5,0)),"")</f>
        <v/>
      </c>
      <c r="J2779" s="33">
        <f>IFERROR(IF(OR(C2779="",D2779=""),"",D2779*VLOOKUP(C2779,'Setup - Mix Design'!$A$5:$I$504,6,0)),"")</f>
        <v/>
      </c>
      <c r="K2779" s="33">
        <f>IFERROR(IF(OR(C2779="",D2779=""),"",D2779*VLOOKUP(C2779,'Setup - Mix Design'!$A$5:$I$504,7,0)),"")</f>
        <v/>
      </c>
    </row>
    <row r="2780">
      <c r="A2780" s="31" t="n"/>
      <c r="B2780" s="26" t="n"/>
      <c r="C2780" s="26" t="n"/>
      <c r="D2780" s="27" t="n"/>
      <c r="E2780" s="26" t="n"/>
      <c r="F2780" s="33">
        <f>IFERROR(IF(OR(C2780="",D2780=""),"",D2780*VLOOKUP(C2780,'Setup - Mix Design'!$A$5:$I$504,2,0)),"")</f>
        <v/>
      </c>
      <c r="G2780" s="33">
        <f>IFERROR(IF(OR(C2780="",D2780=""),"",D2780*VLOOKUP(C2780,'Setup - Mix Design'!$A$5:$I$504,3,0)),"")</f>
        <v/>
      </c>
      <c r="H2780" s="33">
        <f>IFERROR(IF(OR(C2780="",D2780=""),"",D2780*VLOOKUP(C2780,'Setup - Mix Design'!$A$5:$I$504,4,0)),"")</f>
        <v/>
      </c>
      <c r="I2780" s="33">
        <f>IFERROR(IF(OR(C2780="",D2780=""),"",D2780*VLOOKUP(C2780,'Setup - Mix Design'!$A$5:$I$504,5,0)),"")</f>
        <v/>
      </c>
      <c r="J2780" s="33">
        <f>IFERROR(IF(OR(C2780="",D2780=""),"",D2780*VLOOKUP(C2780,'Setup - Mix Design'!$A$5:$I$504,6,0)),"")</f>
        <v/>
      </c>
      <c r="K2780" s="33">
        <f>IFERROR(IF(OR(C2780="",D2780=""),"",D2780*VLOOKUP(C2780,'Setup - Mix Design'!$A$5:$I$504,7,0)),"")</f>
        <v/>
      </c>
    </row>
    <row r="2781">
      <c r="A2781" s="31" t="n"/>
      <c r="B2781" s="26" t="n"/>
      <c r="C2781" s="26" t="n"/>
      <c r="D2781" s="27" t="n"/>
      <c r="E2781" s="26" t="n"/>
      <c r="F2781" s="33">
        <f>IFERROR(IF(OR(C2781="",D2781=""),"",D2781*VLOOKUP(C2781,'Setup - Mix Design'!$A$5:$I$504,2,0)),"")</f>
        <v/>
      </c>
      <c r="G2781" s="33">
        <f>IFERROR(IF(OR(C2781="",D2781=""),"",D2781*VLOOKUP(C2781,'Setup - Mix Design'!$A$5:$I$504,3,0)),"")</f>
        <v/>
      </c>
      <c r="H2781" s="33">
        <f>IFERROR(IF(OR(C2781="",D2781=""),"",D2781*VLOOKUP(C2781,'Setup - Mix Design'!$A$5:$I$504,4,0)),"")</f>
        <v/>
      </c>
      <c r="I2781" s="33">
        <f>IFERROR(IF(OR(C2781="",D2781=""),"",D2781*VLOOKUP(C2781,'Setup - Mix Design'!$A$5:$I$504,5,0)),"")</f>
        <v/>
      </c>
      <c r="J2781" s="33">
        <f>IFERROR(IF(OR(C2781="",D2781=""),"",D2781*VLOOKUP(C2781,'Setup - Mix Design'!$A$5:$I$504,6,0)),"")</f>
        <v/>
      </c>
      <c r="K2781" s="33">
        <f>IFERROR(IF(OR(C2781="",D2781=""),"",D2781*VLOOKUP(C2781,'Setup - Mix Design'!$A$5:$I$504,7,0)),"")</f>
        <v/>
      </c>
    </row>
    <row r="2782">
      <c r="A2782" s="31" t="n"/>
      <c r="B2782" s="26" t="n"/>
      <c r="C2782" s="26" t="n"/>
      <c r="D2782" s="27" t="n"/>
      <c r="E2782" s="26" t="n"/>
      <c r="F2782" s="33">
        <f>IFERROR(IF(OR(C2782="",D2782=""),"",D2782*VLOOKUP(C2782,'Setup - Mix Design'!$A$5:$I$504,2,0)),"")</f>
        <v/>
      </c>
      <c r="G2782" s="33">
        <f>IFERROR(IF(OR(C2782="",D2782=""),"",D2782*VLOOKUP(C2782,'Setup - Mix Design'!$A$5:$I$504,3,0)),"")</f>
        <v/>
      </c>
      <c r="H2782" s="33">
        <f>IFERROR(IF(OR(C2782="",D2782=""),"",D2782*VLOOKUP(C2782,'Setup - Mix Design'!$A$5:$I$504,4,0)),"")</f>
        <v/>
      </c>
      <c r="I2782" s="33">
        <f>IFERROR(IF(OR(C2782="",D2782=""),"",D2782*VLOOKUP(C2782,'Setup - Mix Design'!$A$5:$I$504,5,0)),"")</f>
        <v/>
      </c>
      <c r="J2782" s="33">
        <f>IFERROR(IF(OR(C2782="",D2782=""),"",D2782*VLOOKUP(C2782,'Setup - Mix Design'!$A$5:$I$504,6,0)),"")</f>
        <v/>
      </c>
      <c r="K2782" s="33">
        <f>IFERROR(IF(OR(C2782="",D2782=""),"",D2782*VLOOKUP(C2782,'Setup - Mix Design'!$A$5:$I$504,7,0)),"")</f>
        <v/>
      </c>
    </row>
    <row r="2783">
      <c r="A2783" s="31" t="n"/>
      <c r="B2783" s="26" t="n"/>
      <c r="C2783" s="26" t="n"/>
      <c r="D2783" s="27" t="n"/>
      <c r="E2783" s="26" t="n"/>
      <c r="F2783" s="33">
        <f>IFERROR(IF(OR(C2783="",D2783=""),"",D2783*VLOOKUP(C2783,'Setup - Mix Design'!$A$5:$I$504,2,0)),"")</f>
        <v/>
      </c>
      <c r="G2783" s="33">
        <f>IFERROR(IF(OR(C2783="",D2783=""),"",D2783*VLOOKUP(C2783,'Setup - Mix Design'!$A$5:$I$504,3,0)),"")</f>
        <v/>
      </c>
      <c r="H2783" s="33">
        <f>IFERROR(IF(OR(C2783="",D2783=""),"",D2783*VLOOKUP(C2783,'Setup - Mix Design'!$A$5:$I$504,4,0)),"")</f>
        <v/>
      </c>
      <c r="I2783" s="33">
        <f>IFERROR(IF(OR(C2783="",D2783=""),"",D2783*VLOOKUP(C2783,'Setup - Mix Design'!$A$5:$I$504,5,0)),"")</f>
        <v/>
      </c>
      <c r="J2783" s="33">
        <f>IFERROR(IF(OR(C2783="",D2783=""),"",D2783*VLOOKUP(C2783,'Setup - Mix Design'!$A$5:$I$504,6,0)),"")</f>
        <v/>
      </c>
      <c r="K2783" s="33">
        <f>IFERROR(IF(OR(C2783="",D2783=""),"",D2783*VLOOKUP(C2783,'Setup - Mix Design'!$A$5:$I$504,7,0)),"")</f>
        <v/>
      </c>
    </row>
    <row r="2784">
      <c r="A2784" s="31" t="n"/>
      <c r="B2784" s="26" t="n"/>
      <c r="C2784" s="26" t="n"/>
      <c r="D2784" s="27" t="n"/>
      <c r="E2784" s="26" t="n"/>
      <c r="F2784" s="33">
        <f>IFERROR(IF(OR(C2784="",D2784=""),"",D2784*VLOOKUP(C2784,'Setup - Mix Design'!$A$5:$I$504,2,0)),"")</f>
        <v/>
      </c>
      <c r="G2784" s="33">
        <f>IFERROR(IF(OR(C2784="",D2784=""),"",D2784*VLOOKUP(C2784,'Setup - Mix Design'!$A$5:$I$504,3,0)),"")</f>
        <v/>
      </c>
      <c r="H2784" s="33">
        <f>IFERROR(IF(OR(C2784="",D2784=""),"",D2784*VLOOKUP(C2784,'Setup - Mix Design'!$A$5:$I$504,4,0)),"")</f>
        <v/>
      </c>
      <c r="I2784" s="33">
        <f>IFERROR(IF(OR(C2784="",D2784=""),"",D2784*VLOOKUP(C2784,'Setup - Mix Design'!$A$5:$I$504,5,0)),"")</f>
        <v/>
      </c>
      <c r="J2784" s="33">
        <f>IFERROR(IF(OR(C2784="",D2784=""),"",D2784*VLOOKUP(C2784,'Setup - Mix Design'!$A$5:$I$504,6,0)),"")</f>
        <v/>
      </c>
      <c r="K2784" s="33">
        <f>IFERROR(IF(OR(C2784="",D2784=""),"",D2784*VLOOKUP(C2784,'Setup - Mix Design'!$A$5:$I$504,7,0)),"")</f>
        <v/>
      </c>
    </row>
    <row r="2785">
      <c r="A2785" s="31" t="n"/>
      <c r="B2785" s="26" t="n"/>
      <c r="C2785" s="26" t="n"/>
      <c r="D2785" s="27" t="n"/>
      <c r="E2785" s="26" t="n"/>
      <c r="F2785" s="33">
        <f>IFERROR(IF(OR(C2785="",D2785=""),"",D2785*VLOOKUP(C2785,'Setup - Mix Design'!$A$5:$I$504,2,0)),"")</f>
        <v/>
      </c>
      <c r="G2785" s="33">
        <f>IFERROR(IF(OR(C2785="",D2785=""),"",D2785*VLOOKUP(C2785,'Setup - Mix Design'!$A$5:$I$504,3,0)),"")</f>
        <v/>
      </c>
      <c r="H2785" s="33">
        <f>IFERROR(IF(OR(C2785="",D2785=""),"",D2785*VLOOKUP(C2785,'Setup - Mix Design'!$A$5:$I$504,4,0)),"")</f>
        <v/>
      </c>
      <c r="I2785" s="33">
        <f>IFERROR(IF(OR(C2785="",D2785=""),"",D2785*VLOOKUP(C2785,'Setup - Mix Design'!$A$5:$I$504,5,0)),"")</f>
        <v/>
      </c>
      <c r="J2785" s="33">
        <f>IFERROR(IF(OR(C2785="",D2785=""),"",D2785*VLOOKUP(C2785,'Setup - Mix Design'!$A$5:$I$504,6,0)),"")</f>
        <v/>
      </c>
      <c r="K2785" s="33">
        <f>IFERROR(IF(OR(C2785="",D2785=""),"",D2785*VLOOKUP(C2785,'Setup - Mix Design'!$A$5:$I$504,7,0)),"")</f>
        <v/>
      </c>
    </row>
    <row r="2786">
      <c r="A2786" s="31" t="n"/>
      <c r="B2786" s="26" t="n"/>
      <c r="C2786" s="26" t="n"/>
      <c r="D2786" s="27" t="n"/>
      <c r="E2786" s="26" t="n"/>
      <c r="F2786" s="33">
        <f>IFERROR(IF(OR(C2786="",D2786=""),"",D2786*VLOOKUP(C2786,'Setup - Mix Design'!$A$5:$I$504,2,0)),"")</f>
        <v/>
      </c>
      <c r="G2786" s="33">
        <f>IFERROR(IF(OR(C2786="",D2786=""),"",D2786*VLOOKUP(C2786,'Setup - Mix Design'!$A$5:$I$504,3,0)),"")</f>
        <v/>
      </c>
      <c r="H2786" s="33">
        <f>IFERROR(IF(OR(C2786="",D2786=""),"",D2786*VLOOKUP(C2786,'Setup - Mix Design'!$A$5:$I$504,4,0)),"")</f>
        <v/>
      </c>
      <c r="I2786" s="33">
        <f>IFERROR(IF(OR(C2786="",D2786=""),"",D2786*VLOOKUP(C2786,'Setup - Mix Design'!$A$5:$I$504,5,0)),"")</f>
        <v/>
      </c>
      <c r="J2786" s="33">
        <f>IFERROR(IF(OR(C2786="",D2786=""),"",D2786*VLOOKUP(C2786,'Setup - Mix Design'!$A$5:$I$504,6,0)),"")</f>
        <v/>
      </c>
      <c r="K2786" s="33">
        <f>IFERROR(IF(OR(C2786="",D2786=""),"",D2786*VLOOKUP(C2786,'Setup - Mix Design'!$A$5:$I$504,7,0)),"")</f>
        <v/>
      </c>
    </row>
    <row r="2787">
      <c r="A2787" s="31" t="n"/>
      <c r="B2787" s="26" t="n"/>
      <c r="C2787" s="26" t="n"/>
      <c r="D2787" s="27" t="n"/>
      <c r="E2787" s="26" t="n"/>
      <c r="F2787" s="33">
        <f>IFERROR(IF(OR(C2787="",D2787=""),"",D2787*VLOOKUP(C2787,'Setup - Mix Design'!$A$5:$I$504,2,0)),"")</f>
        <v/>
      </c>
      <c r="G2787" s="33">
        <f>IFERROR(IF(OR(C2787="",D2787=""),"",D2787*VLOOKUP(C2787,'Setup - Mix Design'!$A$5:$I$504,3,0)),"")</f>
        <v/>
      </c>
      <c r="H2787" s="33">
        <f>IFERROR(IF(OR(C2787="",D2787=""),"",D2787*VLOOKUP(C2787,'Setup - Mix Design'!$A$5:$I$504,4,0)),"")</f>
        <v/>
      </c>
      <c r="I2787" s="33">
        <f>IFERROR(IF(OR(C2787="",D2787=""),"",D2787*VLOOKUP(C2787,'Setup - Mix Design'!$A$5:$I$504,5,0)),"")</f>
        <v/>
      </c>
      <c r="J2787" s="33">
        <f>IFERROR(IF(OR(C2787="",D2787=""),"",D2787*VLOOKUP(C2787,'Setup - Mix Design'!$A$5:$I$504,6,0)),"")</f>
        <v/>
      </c>
      <c r="K2787" s="33">
        <f>IFERROR(IF(OR(C2787="",D2787=""),"",D2787*VLOOKUP(C2787,'Setup - Mix Design'!$A$5:$I$504,7,0)),"")</f>
        <v/>
      </c>
    </row>
    <row r="2788">
      <c r="A2788" s="31" t="n"/>
      <c r="B2788" s="26" t="n"/>
      <c r="C2788" s="26" t="n"/>
      <c r="D2788" s="27" t="n"/>
      <c r="E2788" s="26" t="n"/>
      <c r="F2788" s="33">
        <f>IFERROR(IF(OR(C2788="",D2788=""),"",D2788*VLOOKUP(C2788,'Setup - Mix Design'!$A$5:$I$504,2,0)),"")</f>
        <v/>
      </c>
      <c r="G2788" s="33">
        <f>IFERROR(IF(OR(C2788="",D2788=""),"",D2788*VLOOKUP(C2788,'Setup - Mix Design'!$A$5:$I$504,3,0)),"")</f>
        <v/>
      </c>
      <c r="H2788" s="33">
        <f>IFERROR(IF(OR(C2788="",D2788=""),"",D2788*VLOOKUP(C2788,'Setup - Mix Design'!$A$5:$I$504,4,0)),"")</f>
        <v/>
      </c>
      <c r="I2788" s="33">
        <f>IFERROR(IF(OR(C2788="",D2788=""),"",D2788*VLOOKUP(C2788,'Setup - Mix Design'!$A$5:$I$504,5,0)),"")</f>
        <v/>
      </c>
      <c r="J2788" s="33">
        <f>IFERROR(IF(OR(C2788="",D2788=""),"",D2788*VLOOKUP(C2788,'Setup - Mix Design'!$A$5:$I$504,6,0)),"")</f>
        <v/>
      </c>
      <c r="K2788" s="33">
        <f>IFERROR(IF(OR(C2788="",D2788=""),"",D2788*VLOOKUP(C2788,'Setup - Mix Design'!$A$5:$I$504,7,0)),"")</f>
        <v/>
      </c>
    </row>
    <row r="2789">
      <c r="A2789" s="31" t="n"/>
      <c r="B2789" s="26" t="n"/>
      <c r="C2789" s="26" t="n"/>
      <c r="D2789" s="27" t="n"/>
      <c r="E2789" s="26" t="n"/>
      <c r="F2789" s="33">
        <f>IFERROR(IF(OR(C2789="",D2789=""),"",D2789*VLOOKUP(C2789,'Setup - Mix Design'!$A$5:$I$504,2,0)),"")</f>
        <v/>
      </c>
      <c r="G2789" s="33">
        <f>IFERROR(IF(OR(C2789="",D2789=""),"",D2789*VLOOKUP(C2789,'Setup - Mix Design'!$A$5:$I$504,3,0)),"")</f>
        <v/>
      </c>
      <c r="H2789" s="33">
        <f>IFERROR(IF(OR(C2789="",D2789=""),"",D2789*VLOOKUP(C2789,'Setup - Mix Design'!$A$5:$I$504,4,0)),"")</f>
        <v/>
      </c>
      <c r="I2789" s="33">
        <f>IFERROR(IF(OR(C2789="",D2789=""),"",D2789*VLOOKUP(C2789,'Setup - Mix Design'!$A$5:$I$504,5,0)),"")</f>
        <v/>
      </c>
      <c r="J2789" s="33">
        <f>IFERROR(IF(OR(C2789="",D2789=""),"",D2789*VLOOKUP(C2789,'Setup - Mix Design'!$A$5:$I$504,6,0)),"")</f>
        <v/>
      </c>
      <c r="K2789" s="33">
        <f>IFERROR(IF(OR(C2789="",D2789=""),"",D2789*VLOOKUP(C2789,'Setup - Mix Design'!$A$5:$I$504,7,0)),"")</f>
        <v/>
      </c>
    </row>
    <row r="2790">
      <c r="A2790" s="31" t="n"/>
      <c r="B2790" s="26" t="n"/>
      <c r="C2790" s="26" t="n"/>
      <c r="D2790" s="27" t="n"/>
      <c r="E2790" s="26" t="n"/>
      <c r="F2790" s="33">
        <f>IFERROR(IF(OR(C2790="",D2790=""),"",D2790*VLOOKUP(C2790,'Setup - Mix Design'!$A$5:$I$504,2,0)),"")</f>
        <v/>
      </c>
      <c r="G2790" s="33">
        <f>IFERROR(IF(OR(C2790="",D2790=""),"",D2790*VLOOKUP(C2790,'Setup - Mix Design'!$A$5:$I$504,3,0)),"")</f>
        <v/>
      </c>
      <c r="H2790" s="33">
        <f>IFERROR(IF(OR(C2790="",D2790=""),"",D2790*VLOOKUP(C2790,'Setup - Mix Design'!$A$5:$I$504,4,0)),"")</f>
        <v/>
      </c>
      <c r="I2790" s="33">
        <f>IFERROR(IF(OR(C2790="",D2790=""),"",D2790*VLOOKUP(C2790,'Setup - Mix Design'!$A$5:$I$504,5,0)),"")</f>
        <v/>
      </c>
      <c r="J2790" s="33">
        <f>IFERROR(IF(OR(C2790="",D2790=""),"",D2790*VLOOKUP(C2790,'Setup - Mix Design'!$A$5:$I$504,6,0)),"")</f>
        <v/>
      </c>
      <c r="K2790" s="33">
        <f>IFERROR(IF(OR(C2790="",D2790=""),"",D2790*VLOOKUP(C2790,'Setup - Mix Design'!$A$5:$I$504,7,0)),"")</f>
        <v/>
      </c>
    </row>
    <row r="2791">
      <c r="A2791" s="31" t="n"/>
      <c r="B2791" s="26" t="n"/>
      <c r="C2791" s="26" t="n"/>
      <c r="D2791" s="27" t="n"/>
      <c r="E2791" s="26" t="n"/>
      <c r="F2791" s="33">
        <f>IFERROR(IF(OR(C2791="",D2791=""),"",D2791*VLOOKUP(C2791,'Setup - Mix Design'!$A$5:$I$504,2,0)),"")</f>
        <v/>
      </c>
      <c r="G2791" s="33">
        <f>IFERROR(IF(OR(C2791="",D2791=""),"",D2791*VLOOKUP(C2791,'Setup - Mix Design'!$A$5:$I$504,3,0)),"")</f>
        <v/>
      </c>
      <c r="H2791" s="33">
        <f>IFERROR(IF(OR(C2791="",D2791=""),"",D2791*VLOOKUP(C2791,'Setup - Mix Design'!$A$5:$I$504,4,0)),"")</f>
        <v/>
      </c>
      <c r="I2791" s="33">
        <f>IFERROR(IF(OR(C2791="",D2791=""),"",D2791*VLOOKUP(C2791,'Setup - Mix Design'!$A$5:$I$504,5,0)),"")</f>
        <v/>
      </c>
      <c r="J2791" s="33">
        <f>IFERROR(IF(OR(C2791="",D2791=""),"",D2791*VLOOKUP(C2791,'Setup - Mix Design'!$A$5:$I$504,6,0)),"")</f>
        <v/>
      </c>
      <c r="K2791" s="33">
        <f>IFERROR(IF(OR(C2791="",D2791=""),"",D2791*VLOOKUP(C2791,'Setup - Mix Design'!$A$5:$I$504,7,0)),"")</f>
        <v/>
      </c>
    </row>
    <row r="2792">
      <c r="A2792" s="31" t="n"/>
      <c r="B2792" s="26" t="n"/>
      <c r="C2792" s="26" t="n"/>
      <c r="D2792" s="27" t="n"/>
      <c r="E2792" s="26" t="n"/>
      <c r="F2792" s="33">
        <f>IFERROR(IF(OR(C2792="",D2792=""),"",D2792*VLOOKUP(C2792,'Setup - Mix Design'!$A$5:$I$504,2,0)),"")</f>
        <v/>
      </c>
      <c r="G2792" s="33">
        <f>IFERROR(IF(OR(C2792="",D2792=""),"",D2792*VLOOKUP(C2792,'Setup - Mix Design'!$A$5:$I$504,3,0)),"")</f>
        <v/>
      </c>
      <c r="H2792" s="33">
        <f>IFERROR(IF(OR(C2792="",D2792=""),"",D2792*VLOOKUP(C2792,'Setup - Mix Design'!$A$5:$I$504,4,0)),"")</f>
        <v/>
      </c>
      <c r="I2792" s="33">
        <f>IFERROR(IF(OR(C2792="",D2792=""),"",D2792*VLOOKUP(C2792,'Setup - Mix Design'!$A$5:$I$504,5,0)),"")</f>
        <v/>
      </c>
      <c r="J2792" s="33">
        <f>IFERROR(IF(OR(C2792="",D2792=""),"",D2792*VLOOKUP(C2792,'Setup - Mix Design'!$A$5:$I$504,6,0)),"")</f>
        <v/>
      </c>
      <c r="K2792" s="33">
        <f>IFERROR(IF(OR(C2792="",D2792=""),"",D2792*VLOOKUP(C2792,'Setup - Mix Design'!$A$5:$I$504,7,0)),"")</f>
        <v/>
      </c>
    </row>
    <row r="2793">
      <c r="A2793" s="31" t="n"/>
      <c r="B2793" s="26" t="n"/>
      <c r="C2793" s="26" t="n"/>
      <c r="D2793" s="27" t="n"/>
      <c r="E2793" s="26" t="n"/>
      <c r="F2793" s="33">
        <f>IFERROR(IF(OR(C2793="",D2793=""),"",D2793*VLOOKUP(C2793,'Setup - Mix Design'!$A$5:$I$504,2,0)),"")</f>
        <v/>
      </c>
      <c r="G2793" s="33">
        <f>IFERROR(IF(OR(C2793="",D2793=""),"",D2793*VLOOKUP(C2793,'Setup - Mix Design'!$A$5:$I$504,3,0)),"")</f>
        <v/>
      </c>
      <c r="H2793" s="33">
        <f>IFERROR(IF(OR(C2793="",D2793=""),"",D2793*VLOOKUP(C2793,'Setup - Mix Design'!$A$5:$I$504,4,0)),"")</f>
        <v/>
      </c>
      <c r="I2793" s="33">
        <f>IFERROR(IF(OR(C2793="",D2793=""),"",D2793*VLOOKUP(C2793,'Setup - Mix Design'!$A$5:$I$504,5,0)),"")</f>
        <v/>
      </c>
      <c r="J2793" s="33">
        <f>IFERROR(IF(OR(C2793="",D2793=""),"",D2793*VLOOKUP(C2793,'Setup - Mix Design'!$A$5:$I$504,6,0)),"")</f>
        <v/>
      </c>
      <c r="K2793" s="33">
        <f>IFERROR(IF(OR(C2793="",D2793=""),"",D2793*VLOOKUP(C2793,'Setup - Mix Design'!$A$5:$I$504,7,0)),"")</f>
        <v/>
      </c>
    </row>
    <row r="2794">
      <c r="A2794" s="31" t="n"/>
      <c r="B2794" s="26" t="n"/>
      <c r="C2794" s="26" t="n"/>
      <c r="D2794" s="27" t="n"/>
      <c r="E2794" s="26" t="n"/>
      <c r="F2794" s="33">
        <f>IFERROR(IF(OR(C2794="",D2794=""),"",D2794*VLOOKUP(C2794,'Setup - Mix Design'!$A$5:$I$504,2,0)),"")</f>
        <v/>
      </c>
      <c r="G2794" s="33">
        <f>IFERROR(IF(OR(C2794="",D2794=""),"",D2794*VLOOKUP(C2794,'Setup - Mix Design'!$A$5:$I$504,3,0)),"")</f>
        <v/>
      </c>
      <c r="H2794" s="33">
        <f>IFERROR(IF(OR(C2794="",D2794=""),"",D2794*VLOOKUP(C2794,'Setup - Mix Design'!$A$5:$I$504,4,0)),"")</f>
        <v/>
      </c>
      <c r="I2794" s="33">
        <f>IFERROR(IF(OR(C2794="",D2794=""),"",D2794*VLOOKUP(C2794,'Setup - Mix Design'!$A$5:$I$504,5,0)),"")</f>
        <v/>
      </c>
      <c r="J2794" s="33">
        <f>IFERROR(IF(OR(C2794="",D2794=""),"",D2794*VLOOKUP(C2794,'Setup - Mix Design'!$A$5:$I$504,6,0)),"")</f>
        <v/>
      </c>
      <c r="K2794" s="33">
        <f>IFERROR(IF(OR(C2794="",D2794=""),"",D2794*VLOOKUP(C2794,'Setup - Mix Design'!$A$5:$I$504,7,0)),"")</f>
        <v/>
      </c>
    </row>
    <row r="2795">
      <c r="A2795" s="31" t="n"/>
      <c r="B2795" s="26" t="n"/>
      <c r="C2795" s="26" t="n"/>
      <c r="D2795" s="27" t="n"/>
      <c r="E2795" s="26" t="n"/>
      <c r="F2795" s="33">
        <f>IFERROR(IF(OR(C2795="",D2795=""),"",D2795*VLOOKUP(C2795,'Setup - Mix Design'!$A$5:$I$504,2,0)),"")</f>
        <v/>
      </c>
      <c r="G2795" s="33">
        <f>IFERROR(IF(OR(C2795="",D2795=""),"",D2795*VLOOKUP(C2795,'Setup - Mix Design'!$A$5:$I$504,3,0)),"")</f>
        <v/>
      </c>
      <c r="H2795" s="33">
        <f>IFERROR(IF(OR(C2795="",D2795=""),"",D2795*VLOOKUP(C2795,'Setup - Mix Design'!$A$5:$I$504,4,0)),"")</f>
        <v/>
      </c>
      <c r="I2795" s="33">
        <f>IFERROR(IF(OR(C2795="",D2795=""),"",D2795*VLOOKUP(C2795,'Setup - Mix Design'!$A$5:$I$504,5,0)),"")</f>
        <v/>
      </c>
      <c r="J2795" s="33">
        <f>IFERROR(IF(OR(C2795="",D2795=""),"",D2795*VLOOKUP(C2795,'Setup - Mix Design'!$A$5:$I$504,6,0)),"")</f>
        <v/>
      </c>
      <c r="K2795" s="33">
        <f>IFERROR(IF(OR(C2795="",D2795=""),"",D2795*VLOOKUP(C2795,'Setup - Mix Design'!$A$5:$I$504,7,0)),"")</f>
        <v/>
      </c>
    </row>
    <row r="2796">
      <c r="A2796" s="31" t="n"/>
      <c r="B2796" s="26" t="n"/>
      <c r="C2796" s="26" t="n"/>
      <c r="D2796" s="27" t="n"/>
      <c r="E2796" s="26" t="n"/>
      <c r="F2796" s="33">
        <f>IFERROR(IF(OR(C2796="",D2796=""),"",D2796*VLOOKUP(C2796,'Setup - Mix Design'!$A$5:$I$504,2,0)),"")</f>
        <v/>
      </c>
      <c r="G2796" s="33">
        <f>IFERROR(IF(OR(C2796="",D2796=""),"",D2796*VLOOKUP(C2796,'Setup - Mix Design'!$A$5:$I$504,3,0)),"")</f>
        <v/>
      </c>
      <c r="H2796" s="33">
        <f>IFERROR(IF(OR(C2796="",D2796=""),"",D2796*VLOOKUP(C2796,'Setup - Mix Design'!$A$5:$I$504,4,0)),"")</f>
        <v/>
      </c>
      <c r="I2796" s="33">
        <f>IFERROR(IF(OR(C2796="",D2796=""),"",D2796*VLOOKUP(C2796,'Setup - Mix Design'!$A$5:$I$504,5,0)),"")</f>
        <v/>
      </c>
      <c r="J2796" s="33">
        <f>IFERROR(IF(OR(C2796="",D2796=""),"",D2796*VLOOKUP(C2796,'Setup - Mix Design'!$A$5:$I$504,6,0)),"")</f>
        <v/>
      </c>
      <c r="K2796" s="33">
        <f>IFERROR(IF(OR(C2796="",D2796=""),"",D2796*VLOOKUP(C2796,'Setup - Mix Design'!$A$5:$I$504,7,0)),"")</f>
        <v/>
      </c>
    </row>
    <row r="2797">
      <c r="A2797" s="31" t="n"/>
      <c r="B2797" s="26" t="n"/>
      <c r="C2797" s="26" t="n"/>
      <c r="D2797" s="27" t="n"/>
      <c r="E2797" s="26" t="n"/>
      <c r="F2797" s="33">
        <f>IFERROR(IF(OR(C2797="",D2797=""),"",D2797*VLOOKUP(C2797,'Setup - Mix Design'!$A$5:$I$504,2,0)),"")</f>
        <v/>
      </c>
      <c r="G2797" s="33">
        <f>IFERROR(IF(OR(C2797="",D2797=""),"",D2797*VLOOKUP(C2797,'Setup - Mix Design'!$A$5:$I$504,3,0)),"")</f>
        <v/>
      </c>
      <c r="H2797" s="33">
        <f>IFERROR(IF(OR(C2797="",D2797=""),"",D2797*VLOOKUP(C2797,'Setup - Mix Design'!$A$5:$I$504,4,0)),"")</f>
        <v/>
      </c>
      <c r="I2797" s="33">
        <f>IFERROR(IF(OR(C2797="",D2797=""),"",D2797*VLOOKUP(C2797,'Setup - Mix Design'!$A$5:$I$504,5,0)),"")</f>
        <v/>
      </c>
      <c r="J2797" s="33">
        <f>IFERROR(IF(OR(C2797="",D2797=""),"",D2797*VLOOKUP(C2797,'Setup - Mix Design'!$A$5:$I$504,6,0)),"")</f>
        <v/>
      </c>
      <c r="K2797" s="33">
        <f>IFERROR(IF(OR(C2797="",D2797=""),"",D2797*VLOOKUP(C2797,'Setup - Mix Design'!$A$5:$I$504,7,0)),"")</f>
        <v/>
      </c>
    </row>
    <row r="2798">
      <c r="A2798" s="31" t="n"/>
      <c r="B2798" s="26" t="n"/>
      <c r="C2798" s="26" t="n"/>
      <c r="D2798" s="27" t="n"/>
      <c r="E2798" s="26" t="n"/>
      <c r="F2798" s="33">
        <f>IFERROR(IF(OR(C2798="",D2798=""),"",D2798*VLOOKUP(C2798,'Setup - Mix Design'!$A$5:$I$504,2,0)),"")</f>
        <v/>
      </c>
      <c r="G2798" s="33">
        <f>IFERROR(IF(OR(C2798="",D2798=""),"",D2798*VLOOKUP(C2798,'Setup - Mix Design'!$A$5:$I$504,3,0)),"")</f>
        <v/>
      </c>
      <c r="H2798" s="33">
        <f>IFERROR(IF(OR(C2798="",D2798=""),"",D2798*VLOOKUP(C2798,'Setup - Mix Design'!$A$5:$I$504,4,0)),"")</f>
        <v/>
      </c>
      <c r="I2798" s="33">
        <f>IFERROR(IF(OR(C2798="",D2798=""),"",D2798*VLOOKUP(C2798,'Setup - Mix Design'!$A$5:$I$504,5,0)),"")</f>
        <v/>
      </c>
      <c r="J2798" s="33">
        <f>IFERROR(IF(OR(C2798="",D2798=""),"",D2798*VLOOKUP(C2798,'Setup - Mix Design'!$A$5:$I$504,6,0)),"")</f>
        <v/>
      </c>
      <c r="K2798" s="33">
        <f>IFERROR(IF(OR(C2798="",D2798=""),"",D2798*VLOOKUP(C2798,'Setup - Mix Design'!$A$5:$I$504,7,0)),"")</f>
        <v/>
      </c>
    </row>
    <row r="2799">
      <c r="A2799" s="31" t="n"/>
      <c r="B2799" s="26" t="n"/>
      <c r="C2799" s="26" t="n"/>
      <c r="D2799" s="27" t="n"/>
      <c r="E2799" s="26" t="n"/>
      <c r="F2799" s="33">
        <f>IFERROR(IF(OR(C2799="",D2799=""),"",D2799*VLOOKUP(C2799,'Setup - Mix Design'!$A$5:$I$504,2,0)),"")</f>
        <v/>
      </c>
      <c r="G2799" s="33">
        <f>IFERROR(IF(OR(C2799="",D2799=""),"",D2799*VLOOKUP(C2799,'Setup - Mix Design'!$A$5:$I$504,3,0)),"")</f>
        <v/>
      </c>
      <c r="H2799" s="33">
        <f>IFERROR(IF(OR(C2799="",D2799=""),"",D2799*VLOOKUP(C2799,'Setup - Mix Design'!$A$5:$I$504,4,0)),"")</f>
        <v/>
      </c>
      <c r="I2799" s="33">
        <f>IFERROR(IF(OR(C2799="",D2799=""),"",D2799*VLOOKUP(C2799,'Setup - Mix Design'!$A$5:$I$504,5,0)),"")</f>
        <v/>
      </c>
      <c r="J2799" s="33">
        <f>IFERROR(IF(OR(C2799="",D2799=""),"",D2799*VLOOKUP(C2799,'Setup - Mix Design'!$A$5:$I$504,6,0)),"")</f>
        <v/>
      </c>
      <c r="K2799" s="33">
        <f>IFERROR(IF(OR(C2799="",D2799=""),"",D2799*VLOOKUP(C2799,'Setup - Mix Design'!$A$5:$I$504,7,0)),"")</f>
        <v/>
      </c>
    </row>
    <row r="2800">
      <c r="A2800" s="31" t="n"/>
      <c r="B2800" s="26" t="n"/>
      <c r="C2800" s="26" t="n"/>
      <c r="D2800" s="27" t="n"/>
      <c r="E2800" s="26" t="n"/>
      <c r="F2800" s="33">
        <f>IFERROR(IF(OR(C2800="",D2800=""),"",D2800*VLOOKUP(C2800,'Setup - Mix Design'!$A$5:$I$504,2,0)),"")</f>
        <v/>
      </c>
      <c r="G2800" s="33">
        <f>IFERROR(IF(OR(C2800="",D2800=""),"",D2800*VLOOKUP(C2800,'Setup - Mix Design'!$A$5:$I$504,3,0)),"")</f>
        <v/>
      </c>
      <c r="H2800" s="33">
        <f>IFERROR(IF(OR(C2800="",D2800=""),"",D2800*VLOOKUP(C2800,'Setup - Mix Design'!$A$5:$I$504,4,0)),"")</f>
        <v/>
      </c>
      <c r="I2800" s="33">
        <f>IFERROR(IF(OR(C2800="",D2800=""),"",D2800*VLOOKUP(C2800,'Setup - Mix Design'!$A$5:$I$504,5,0)),"")</f>
        <v/>
      </c>
      <c r="J2800" s="33">
        <f>IFERROR(IF(OR(C2800="",D2800=""),"",D2800*VLOOKUP(C2800,'Setup - Mix Design'!$A$5:$I$504,6,0)),"")</f>
        <v/>
      </c>
      <c r="K2800" s="33">
        <f>IFERROR(IF(OR(C2800="",D2800=""),"",D2800*VLOOKUP(C2800,'Setup - Mix Design'!$A$5:$I$504,7,0)),"")</f>
        <v/>
      </c>
    </row>
    <row r="2801">
      <c r="A2801" s="31" t="n"/>
      <c r="B2801" s="26" t="n"/>
      <c r="C2801" s="26" t="n"/>
      <c r="D2801" s="27" t="n"/>
      <c r="E2801" s="26" t="n"/>
      <c r="F2801" s="33">
        <f>IFERROR(IF(OR(C2801="",D2801=""),"",D2801*VLOOKUP(C2801,'Setup - Mix Design'!$A$5:$I$504,2,0)),"")</f>
        <v/>
      </c>
      <c r="G2801" s="33">
        <f>IFERROR(IF(OR(C2801="",D2801=""),"",D2801*VLOOKUP(C2801,'Setup - Mix Design'!$A$5:$I$504,3,0)),"")</f>
        <v/>
      </c>
      <c r="H2801" s="33">
        <f>IFERROR(IF(OR(C2801="",D2801=""),"",D2801*VLOOKUP(C2801,'Setup - Mix Design'!$A$5:$I$504,4,0)),"")</f>
        <v/>
      </c>
      <c r="I2801" s="33">
        <f>IFERROR(IF(OR(C2801="",D2801=""),"",D2801*VLOOKUP(C2801,'Setup - Mix Design'!$A$5:$I$504,5,0)),"")</f>
        <v/>
      </c>
      <c r="J2801" s="33">
        <f>IFERROR(IF(OR(C2801="",D2801=""),"",D2801*VLOOKUP(C2801,'Setup - Mix Design'!$A$5:$I$504,6,0)),"")</f>
        <v/>
      </c>
      <c r="K2801" s="33">
        <f>IFERROR(IF(OR(C2801="",D2801=""),"",D2801*VLOOKUP(C2801,'Setup - Mix Design'!$A$5:$I$504,7,0)),"")</f>
        <v/>
      </c>
    </row>
    <row r="2802">
      <c r="A2802" s="31" t="n"/>
      <c r="B2802" s="26" t="n"/>
      <c r="C2802" s="26" t="n"/>
      <c r="D2802" s="27" t="n"/>
      <c r="E2802" s="26" t="n"/>
      <c r="F2802" s="33">
        <f>IFERROR(IF(OR(C2802="",D2802=""),"",D2802*VLOOKUP(C2802,'Setup - Mix Design'!$A$5:$I$504,2,0)),"")</f>
        <v/>
      </c>
      <c r="G2802" s="33">
        <f>IFERROR(IF(OR(C2802="",D2802=""),"",D2802*VLOOKUP(C2802,'Setup - Mix Design'!$A$5:$I$504,3,0)),"")</f>
        <v/>
      </c>
      <c r="H2802" s="33">
        <f>IFERROR(IF(OR(C2802="",D2802=""),"",D2802*VLOOKUP(C2802,'Setup - Mix Design'!$A$5:$I$504,4,0)),"")</f>
        <v/>
      </c>
      <c r="I2802" s="33">
        <f>IFERROR(IF(OR(C2802="",D2802=""),"",D2802*VLOOKUP(C2802,'Setup - Mix Design'!$A$5:$I$504,5,0)),"")</f>
        <v/>
      </c>
      <c r="J2802" s="33">
        <f>IFERROR(IF(OR(C2802="",D2802=""),"",D2802*VLOOKUP(C2802,'Setup - Mix Design'!$A$5:$I$504,6,0)),"")</f>
        <v/>
      </c>
      <c r="K2802" s="33">
        <f>IFERROR(IF(OR(C2802="",D2802=""),"",D2802*VLOOKUP(C2802,'Setup - Mix Design'!$A$5:$I$504,7,0)),"")</f>
        <v/>
      </c>
    </row>
    <row r="2803">
      <c r="A2803" s="31" t="n"/>
      <c r="B2803" s="26" t="n"/>
      <c r="C2803" s="26" t="n"/>
      <c r="D2803" s="27" t="n"/>
      <c r="E2803" s="26" t="n"/>
      <c r="F2803" s="33">
        <f>IFERROR(IF(OR(C2803="",D2803=""),"",D2803*VLOOKUP(C2803,'Setup - Mix Design'!$A$5:$I$504,2,0)),"")</f>
        <v/>
      </c>
      <c r="G2803" s="33">
        <f>IFERROR(IF(OR(C2803="",D2803=""),"",D2803*VLOOKUP(C2803,'Setup - Mix Design'!$A$5:$I$504,3,0)),"")</f>
        <v/>
      </c>
      <c r="H2803" s="33">
        <f>IFERROR(IF(OR(C2803="",D2803=""),"",D2803*VLOOKUP(C2803,'Setup - Mix Design'!$A$5:$I$504,4,0)),"")</f>
        <v/>
      </c>
      <c r="I2803" s="33">
        <f>IFERROR(IF(OR(C2803="",D2803=""),"",D2803*VLOOKUP(C2803,'Setup - Mix Design'!$A$5:$I$504,5,0)),"")</f>
        <v/>
      </c>
      <c r="J2803" s="33">
        <f>IFERROR(IF(OR(C2803="",D2803=""),"",D2803*VLOOKUP(C2803,'Setup - Mix Design'!$A$5:$I$504,6,0)),"")</f>
        <v/>
      </c>
      <c r="K2803" s="33">
        <f>IFERROR(IF(OR(C2803="",D2803=""),"",D2803*VLOOKUP(C2803,'Setup - Mix Design'!$A$5:$I$504,7,0)),"")</f>
        <v/>
      </c>
    </row>
    <row r="2804">
      <c r="A2804" s="31" t="n"/>
      <c r="B2804" s="26" t="n"/>
      <c r="C2804" s="26" t="n"/>
      <c r="D2804" s="27" t="n"/>
      <c r="E2804" s="26" t="n"/>
      <c r="F2804" s="33">
        <f>IFERROR(IF(OR(C2804="",D2804=""),"",D2804*VLOOKUP(C2804,'Setup - Mix Design'!$A$5:$I$504,2,0)),"")</f>
        <v/>
      </c>
      <c r="G2804" s="33">
        <f>IFERROR(IF(OR(C2804="",D2804=""),"",D2804*VLOOKUP(C2804,'Setup - Mix Design'!$A$5:$I$504,3,0)),"")</f>
        <v/>
      </c>
      <c r="H2804" s="33">
        <f>IFERROR(IF(OR(C2804="",D2804=""),"",D2804*VLOOKUP(C2804,'Setup - Mix Design'!$A$5:$I$504,4,0)),"")</f>
        <v/>
      </c>
      <c r="I2804" s="33">
        <f>IFERROR(IF(OR(C2804="",D2804=""),"",D2804*VLOOKUP(C2804,'Setup - Mix Design'!$A$5:$I$504,5,0)),"")</f>
        <v/>
      </c>
      <c r="J2804" s="33">
        <f>IFERROR(IF(OR(C2804="",D2804=""),"",D2804*VLOOKUP(C2804,'Setup - Mix Design'!$A$5:$I$504,6,0)),"")</f>
        <v/>
      </c>
      <c r="K2804" s="33">
        <f>IFERROR(IF(OR(C2804="",D2804=""),"",D2804*VLOOKUP(C2804,'Setup - Mix Design'!$A$5:$I$504,7,0)),"")</f>
        <v/>
      </c>
    </row>
    <row r="2805">
      <c r="A2805" s="31" t="n"/>
      <c r="B2805" s="26" t="n"/>
      <c r="C2805" s="26" t="n"/>
      <c r="D2805" s="27" t="n"/>
      <c r="E2805" s="26" t="n"/>
      <c r="F2805" s="33">
        <f>IFERROR(IF(OR(C2805="",D2805=""),"",D2805*VLOOKUP(C2805,'Setup - Mix Design'!$A$5:$I$504,2,0)),"")</f>
        <v/>
      </c>
      <c r="G2805" s="33">
        <f>IFERROR(IF(OR(C2805="",D2805=""),"",D2805*VLOOKUP(C2805,'Setup - Mix Design'!$A$5:$I$504,3,0)),"")</f>
        <v/>
      </c>
      <c r="H2805" s="33">
        <f>IFERROR(IF(OR(C2805="",D2805=""),"",D2805*VLOOKUP(C2805,'Setup - Mix Design'!$A$5:$I$504,4,0)),"")</f>
        <v/>
      </c>
      <c r="I2805" s="33">
        <f>IFERROR(IF(OR(C2805="",D2805=""),"",D2805*VLOOKUP(C2805,'Setup - Mix Design'!$A$5:$I$504,5,0)),"")</f>
        <v/>
      </c>
      <c r="J2805" s="33">
        <f>IFERROR(IF(OR(C2805="",D2805=""),"",D2805*VLOOKUP(C2805,'Setup - Mix Design'!$A$5:$I$504,6,0)),"")</f>
        <v/>
      </c>
      <c r="K2805" s="33">
        <f>IFERROR(IF(OR(C2805="",D2805=""),"",D2805*VLOOKUP(C2805,'Setup - Mix Design'!$A$5:$I$504,7,0)),"")</f>
        <v/>
      </c>
    </row>
    <row r="2806">
      <c r="A2806" s="31" t="n"/>
      <c r="B2806" s="26" t="n"/>
      <c r="C2806" s="26" t="n"/>
      <c r="D2806" s="27" t="n"/>
      <c r="E2806" s="26" t="n"/>
      <c r="F2806" s="33">
        <f>IFERROR(IF(OR(C2806="",D2806=""),"",D2806*VLOOKUP(C2806,'Setup - Mix Design'!$A$5:$I$504,2,0)),"")</f>
        <v/>
      </c>
      <c r="G2806" s="33">
        <f>IFERROR(IF(OR(C2806="",D2806=""),"",D2806*VLOOKUP(C2806,'Setup - Mix Design'!$A$5:$I$504,3,0)),"")</f>
        <v/>
      </c>
      <c r="H2806" s="33">
        <f>IFERROR(IF(OR(C2806="",D2806=""),"",D2806*VLOOKUP(C2806,'Setup - Mix Design'!$A$5:$I$504,4,0)),"")</f>
        <v/>
      </c>
      <c r="I2806" s="33">
        <f>IFERROR(IF(OR(C2806="",D2806=""),"",D2806*VLOOKUP(C2806,'Setup - Mix Design'!$A$5:$I$504,5,0)),"")</f>
        <v/>
      </c>
      <c r="J2806" s="33">
        <f>IFERROR(IF(OR(C2806="",D2806=""),"",D2806*VLOOKUP(C2806,'Setup - Mix Design'!$A$5:$I$504,6,0)),"")</f>
        <v/>
      </c>
      <c r="K2806" s="33">
        <f>IFERROR(IF(OR(C2806="",D2806=""),"",D2806*VLOOKUP(C2806,'Setup - Mix Design'!$A$5:$I$504,7,0)),"")</f>
        <v/>
      </c>
    </row>
    <row r="2807">
      <c r="A2807" s="31" t="n"/>
      <c r="B2807" s="26" t="n"/>
      <c r="C2807" s="26" t="n"/>
      <c r="D2807" s="27" t="n"/>
      <c r="E2807" s="26" t="n"/>
      <c r="F2807" s="33">
        <f>IFERROR(IF(OR(C2807="",D2807=""),"",D2807*VLOOKUP(C2807,'Setup - Mix Design'!$A$5:$I$504,2,0)),"")</f>
        <v/>
      </c>
      <c r="G2807" s="33">
        <f>IFERROR(IF(OR(C2807="",D2807=""),"",D2807*VLOOKUP(C2807,'Setup - Mix Design'!$A$5:$I$504,3,0)),"")</f>
        <v/>
      </c>
      <c r="H2807" s="33">
        <f>IFERROR(IF(OR(C2807="",D2807=""),"",D2807*VLOOKUP(C2807,'Setup - Mix Design'!$A$5:$I$504,4,0)),"")</f>
        <v/>
      </c>
      <c r="I2807" s="33">
        <f>IFERROR(IF(OR(C2807="",D2807=""),"",D2807*VLOOKUP(C2807,'Setup - Mix Design'!$A$5:$I$504,5,0)),"")</f>
        <v/>
      </c>
      <c r="J2807" s="33">
        <f>IFERROR(IF(OR(C2807="",D2807=""),"",D2807*VLOOKUP(C2807,'Setup - Mix Design'!$A$5:$I$504,6,0)),"")</f>
        <v/>
      </c>
      <c r="K2807" s="33">
        <f>IFERROR(IF(OR(C2807="",D2807=""),"",D2807*VLOOKUP(C2807,'Setup - Mix Design'!$A$5:$I$504,7,0)),"")</f>
        <v/>
      </c>
    </row>
    <row r="2808">
      <c r="A2808" s="31" t="n"/>
      <c r="B2808" s="26" t="n"/>
      <c r="C2808" s="26" t="n"/>
      <c r="D2808" s="27" t="n"/>
      <c r="E2808" s="26" t="n"/>
      <c r="F2808" s="33">
        <f>IFERROR(IF(OR(C2808="",D2808=""),"",D2808*VLOOKUP(C2808,'Setup - Mix Design'!$A$5:$I$504,2,0)),"")</f>
        <v/>
      </c>
      <c r="G2808" s="33">
        <f>IFERROR(IF(OR(C2808="",D2808=""),"",D2808*VLOOKUP(C2808,'Setup - Mix Design'!$A$5:$I$504,3,0)),"")</f>
        <v/>
      </c>
      <c r="H2808" s="33">
        <f>IFERROR(IF(OR(C2808="",D2808=""),"",D2808*VLOOKUP(C2808,'Setup - Mix Design'!$A$5:$I$504,4,0)),"")</f>
        <v/>
      </c>
      <c r="I2808" s="33">
        <f>IFERROR(IF(OR(C2808="",D2808=""),"",D2808*VLOOKUP(C2808,'Setup - Mix Design'!$A$5:$I$504,5,0)),"")</f>
        <v/>
      </c>
      <c r="J2808" s="33">
        <f>IFERROR(IF(OR(C2808="",D2808=""),"",D2808*VLOOKUP(C2808,'Setup - Mix Design'!$A$5:$I$504,6,0)),"")</f>
        <v/>
      </c>
      <c r="K2808" s="33">
        <f>IFERROR(IF(OR(C2808="",D2808=""),"",D2808*VLOOKUP(C2808,'Setup - Mix Design'!$A$5:$I$504,7,0)),"")</f>
        <v/>
      </c>
    </row>
    <row r="2809">
      <c r="A2809" s="31" t="n"/>
      <c r="B2809" s="26" t="n"/>
      <c r="C2809" s="26" t="n"/>
      <c r="D2809" s="27" t="n"/>
      <c r="E2809" s="26" t="n"/>
      <c r="F2809" s="33">
        <f>IFERROR(IF(OR(C2809="",D2809=""),"",D2809*VLOOKUP(C2809,'Setup - Mix Design'!$A$5:$I$504,2,0)),"")</f>
        <v/>
      </c>
      <c r="G2809" s="33">
        <f>IFERROR(IF(OR(C2809="",D2809=""),"",D2809*VLOOKUP(C2809,'Setup - Mix Design'!$A$5:$I$504,3,0)),"")</f>
        <v/>
      </c>
      <c r="H2809" s="33">
        <f>IFERROR(IF(OR(C2809="",D2809=""),"",D2809*VLOOKUP(C2809,'Setup - Mix Design'!$A$5:$I$504,4,0)),"")</f>
        <v/>
      </c>
      <c r="I2809" s="33">
        <f>IFERROR(IF(OR(C2809="",D2809=""),"",D2809*VLOOKUP(C2809,'Setup - Mix Design'!$A$5:$I$504,5,0)),"")</f>
        <v/>
      </c>
      <c r="J2809" s="33">
        <f>IFERROR(IF(OR(C2809="",D2809=""),"",D2809*VLOOKUP(C2809,'Setup - Mix Design'!$A$5:$I$504,6,0)),"")</f>
        <v/>
      </c>
      <c r="K2809" s="33">
        <f>IFERROR(IF(OR(C2809="",D2809=""),"",D2809*VLOOKUP(C2809,'Setup - Mix Design'!$A$5:$I$504,7,0)),"")</f>
        <v/>
      </c>
    </row>
    <row r="2810">
      <c r="A2810" s="31" t="n"/>
      <c r="B2810" s="26" t="n"/>
      <c r="C2810" s="26" t="n"/>
      <c r="D2810" s="27" t="n"/>
      <c r="E2810" s="26" t="n"/>
      <c r="F2810" s="33">
        <f>IFERROR(IF(OR(C2810="",D2810=""),"",D2810*VLOOKUP(C2810,'Setup - Mix Design'!$A$5:$I$504,2,0)),"")</f>
        <v/>
      </c>
      <c r="G2810" s="33">
        <f>IFERROR(IF(OR(C2810="",D2810=""),"",D2810*VLOOKUP(C2810,'Setup - Mix Design'!$A$5:$I$504,3,0)),"")</f>
        <v/>
      </c>
      <c r="H2810" s="33">
        <f>IFERROR(IF(OR(C2810="",D2810=""),"",D2810*VLOOKUP(C2810,'Setup - Mix Design'!$A$5:$I$504,4,0)),"")</f>
        <v/>
      </c>
      <c r="I2810" s="33">
        <f>IFERROR(IF(OR(C2810="",D2810=""),"",D2810*VLOOKUP(C2810,'Setup - Mix Design'!$A$5:$I$504,5,0)),"")</f>
        <v/>
      </c>
      <c r="J2810" s="33">
        <f>IFERROR(IF(OR(C2810="",D2810=""),"",D2810*VLOOKUP(C2810,'Setup - Mix Design'!$A$5:$I$504,6,0)),"")</f>
        <v/>
      </c>
      <c r="K2810" s="33">
        <f>IFERROR(IF(OR(C2810="",D2810=""),"",D2810*VLOOKUP(C2810,'Setup - Mix Design'!$A$5:$I$504,7,0)),"")</f>
        <v/>
      </c>
    </row>
    <row r="2811">
      <c r="A2811" s="31" t="n"/>
      <c r="B2811" s="26" t="n"/>
      <c r="C2811" s="26" t="n"/>
      <c r="D2811" s="27" t="n"/>
      <c r="E2811" s="26" t="n"/>
      <c r="F2811" s="33">
        <f>IFERROR(IF(OR(C2811="",D2811=""),"",D2811*VLOOKUP(C2811,'Setup - Mix Design'!$A$5:$I$504,2,0)),"")</f>
        <v/>
      </c>
      <c r="G2811" s="33">
        <f>IFERROR(IF(OR(C2811="",D2811=""),"",D2811*VLOOKUP(C2811,'Setup - Mix Design'!$A$5:$I$504,3,0)),"")</f>
        <v/>
      </c>
      <c r="H2811" s="33">
        <f>IFERROR(IF(OR(C2811="",D2811=""),"",D2811*VLOOKUP(C2811,'Setup - Mix Design'!$A$5:$I$504,4,0)),"")</f>
        <v/>
      </c>
      <c r="I2811" s="33">
        <f>IFERROR(IF(OR(C2811="",D2811=""),"",D2811*VLOOKUP(C2811,'Setup - Mix Design'!$A$5:$I$504,5,0)),"")</f>
        <v/>
      </c>
      <c r="J2811" s="33">
        <f>IFERROR(IF(OR(C2811="",D2811=""),"",D2811*VLOOKUP(C2811,'Setup - Mix Design'!$A$5:$I$504,6,0)),"")</f>
        <v/>
      </c>
      <c r="K2811" s="33">
        <f>IFERROR(IF(OR(C2811="",D2811=""),"",D2811*VLOOKUP(C2811,'Setup - Mix Design'!$A$5:$I$504,7,0)),"")</f>
        <v/>
      </c>
    </row>
    <row r="2812">
      <c r="A2812" s="31" t="n"/>
      <c r="B2812" s="26" t="n"/>
      <c r="C2812" s="26" t="n"/>
      <c r="D2812" s="27" t="n"/>
      <c r="E2812" s="26" t="n"/>
      <c r="F2812" s="33">
        <f>IFERROR(IF(OR(C2812="",D2812=""),"",D2812*VLOOKUP(C2812,'Setup - Mix Design'!$A$5:$I$504,2,0)),"")</f>
        <v/>
      </c>
      <c r="G2812" s="33">
        <f>IFERROR(IF(OR(C2812="",D2812=""),"",D2812*VLOOKUP(C2812,'Setup - Mix Design'!$A$5:$I$504,3,0)),"")</f>
        <v/>
      </c>
      <c r="H2812" s="33">
        <f>IFERROR(IF(OR(C2812="",D2812=""),"",D2812*VLOOKUP(C2812,'Setup - Mix Design'!$A$5:$I$504,4,0)),"")</f>
        <v/>
      </c>
      <c r="I2812" s="33">
        <f>IFERROR(IF(OR(C2812="",D2812=""),"",D2812*VLOOKUP(C2812,'Setup - Mix Design'!$A$5:$I$504,5,0)),"")</f>
        <v/>
      </c>
      <c r="J2812" s="33">
        <f>IFERROR(IF(OR(C2812="",D2812=""),"",D2812*VLOOKUP(C2812,'Setup - Mix Design'!$A$5:$I$504,6,0)),"")</f>
        <v/>
      </c>
      <c r="K2812" s="33">
        <f>IFERROR(IF(OR(C2812="",D2812=""),"",D2812*VLOOKUP(C2812,'Setup - Mix Design'!$A$5:$I$504,7,0)),"")</f>
        <v/>
      </c>
    </row>
    <row r="2813">
      <c r="A2813" s="31" t="n"/>
      <c r="B2813" s="26" t="n"/>
      <c r="C2813" s="26" t="n"/>
      <c r="D2813" s="27" t="n"/>
      <c r="E2813" s="26" t="n"/>
      <c r="F2813" s="33">
        <f>IFERROR(IF(OR(C2813="",D2813=""),"",D2813*VLOOKUP(C2813,'Setup - Mix Design'!$A$5:$I$504,2,0)),"")</f>
        <v/>
      </c>
      <c r="G2813" s="33">
        <f>IFERROR(IF(OR(C2813="",D2813=""),"",D2813*VLOOKUP(C2813,'Setup - Mix Design'!$A$5:$I$504,3,0)),"")</f>
        <v/>
      </c>
      <c r="H2813" s="33">
        <f>IFERROR(IF(OR(C2813="",D2813=""),"",D2813*VLOOKUP(C2813,'Setup - Mix Design'!$A$5:$I$504,4,0)),"")</f>
        <v/>
      </c>
      <c r="I2813" s="33">
        <f>IFERROR(IF(OR(C2813="",D2813=""),"",D2813*VLOOKUP(C2813,'Setup - Mix Design'!$A$5:$I$504,5,0)),"")</f>
        <v/>
      </c>
      <c r="J2813" s="33">
        <f>IFERROR(IF(OR(C2813="",D2813=""),"",D2813*VLOOKUP(C2813,'Setup - Mix Design'!$A$5:$I$504,6,0)),"")</f>
        <v/>
      </c>
      <c r="K2813" s="33">
        <f>IFERROR(IF(OR(C2813="",D2813=""),"",D2813*VLOOKUP(C2813,'Setup - Mix Design'!$A$5:$I$504,7,0)),"")</f>
        <v/>
      </c>
    </row>
    <row r="2814">
      <c r="A2814" s="31" t="n"/>
      <c r="B2814" s="26" t="n"/>
      <c r="C2814" s="26" t="n"/>
      <c r="D2814" s="27" t="n"/>
      <c r="E2814" s="26" t="n"/>
      <c r="F2814" s="33">
        <f>IFERROR(IF(OR(C2814="",D2814=""),"",D2814*VLOOKUP(C2814,'Setup - Mix Design'!$A$5:$I$504,2,0)),"")</f>
        <v/>
      </c>
      <c r="G2814" s="33">
        <f>IFERROR(IF(OR(C2814="",D2814=""),"",D2814*VLOOKUP(C2814,'Setup - Mix Design'!$A$5:$I$504,3,0)),"")</f>
        <v/>
      </c>
      <c r="H2814" s="33">
        <f>IFERROR(IF(OR(C2814="",D2814=""),"",D2814*VLOOKUP(C2814,'Setup - Mix Design'!$A$5:$I$504,4,0)),"")</f>
        <v/>
      </c>
      <c r="I2814" s="33">
        <f>IFERROR(IF(OR(C2814="",D2814=""),"",D2814*VLOOKUP(C2814,'Setup - Mix Design'!$A$5:$I$504,5,0)),"")</f>
        <v/>
      </c>
      <c r="J2814" s="33">
        <f>IFERROR(IF(OR(C2814="",D2814=""),"",D2814*VLOOKUP(C2814,'Setup - Mix Design'!$A$5:$I$504,6,0)),"")</f>
        <v/>
      </c>
      <c r="K2814" s="33">
        <f>IFERROR(IF(OR(C2814="",D2814=""),"",D2814*VLOOKUP(C2814,'Setup - Mix Design'!$A$5:$I$504,7,0)),"")</f>
        <v/>
      </c>
    </row>
    <row r="2815">
      <c r="A2815" s="31" t="n"/>
      <c r="B2815" s="26" t="n"/>
      <c r="C2815" s="26" t="n"/>
      <c r="D2815" s="27" t="n"/>
      <c r="E2815" s="26" t="n"/>
      <c r="F2815" s="33">
        <f>IFERROR(IF(OR(C2815="",D2815=""),"",D2815*VLOOKUP(C2815,'Setup - Mix Design'!$A$5:$I$504,2,0)),"")</f>
        <v/>
      </c>
      <c r="G2815" s="33">
        <f>IFERROR(IF(OR(C2815="",D2815=""),"",D2815*VLOOKUP(C2815,'Setup - Mix Design'!$A$5:$I$504,3,0)),"")</f>
        <v/>
      </c>
      <c r="H2815" s="33">
        <f>IFERROR(IF(OR(C2815="",D2815=""),"",D2815*VLOOKUP(C2815,'Setup - Mix Design'!$A$5:$I$504,4,0)),"")</f>
        <v/>
      </c>
      <c r="I2815" s="33">
        <f>IFERROR(IF(OR(C2815="",D2815=""),"",D2815*VLOOKUP(C2815,'Setup - Mix Design'!$A$5:$I$504,5,0)),"")</f>
        <v/>
      </c>
      <c r="J2815" s="33">
        <f>IFERROR(IF(OR(C2815="",D2815=""),"",D2815*VLOOKUP(C2815,'Setup - Mix Design'!$A$5:$I$504,6,0)),"")</f>
        <v/>
      </c>
      <c r="K2815" s="33">
        <f>IFERROR(IF(OR(C2815="",D2815=""),"",D2815*VLOOKUP(C2815,'Setup - Mix Design'!$A$5:$I$504,7,0)),"")</f>
        <v/>
      </c>
    </row>
    <row r="2816">
      <c r="A2816" s="31" t="n"/>
      <c r="B2816" s="26" t="n"/>
      <c r="C2816" s="26" t="n"/>
      <c r="D2816" s="27" t="n"/>
      <c r="E2816" s="26" t="n"/>
      <c r="F2816" s="33">
        <f>IFERROR(IF(OR(C2816="",D2816=""),"",D2816*VLOOKUP(C2816,'Setup - Mix Design'!$A$5:$I$504,2,0)),"")</f>
        <v/>
      </c>
      <c r="G2816" s="33">
        <f>IFERROR(IF(OR(C2816="",D2816=""),"",D2816*VLOOKUP(C2816,'Setup - Mix Design'!$A$5:$I$504,3,0)),"")</f>
        <v/>
      </c>
      <c r="H2816" s="33">
        <f>IFERROR(IF(OR(C2816="",D2816=""),"",D2816*VLOOKUP(C2816,'Setup - Mix Design'!$A$5:$I$504,4,0)),"")</f>
        <v/>
      </c>
      <c r="I2816" s="33">
        <f>IFERROR(IF(OR(C2816="",D2816=""),"",D2816*VLOOKUP(C2816,'Setup - Mix Design'!$A$5:$I$504,5,0)),"")</f>
        <v/>
      </c>
      <c r="J2816" s="33">
        <f>IFERROR(IF(OR(C2816="",D2816=""),"",D2816*VLOOKUP(C2816,'Setup - Mix Design'!$A$5:$I$504,6,0)),"")</f>
        <v/>
      </c>
      <c r="K2816" s="33">
        <f>IFERROR(IF(OR(C2816="",D2816=""),"",D2816*VLOOKUP(C2816,'Setup - Mix Design'!$A$5:$I$504,7,0)),"")</f>
        <v/>
      </c>
    </row>
    <row r="2817">
      <c r="A2817" s="31" t="n"/>
      <c r="B2817" s="26" t="n"/>
      <c r="C2817" s="26" t="n"/>
      <c r="D2817" s="27" t="n"/>
      <c r="E2817" s="26" t="n"/>
      <c r="F2817" s="33">
        <f>IFERROR(IF(OR(C2817="",D2817=""),"",D2817*VLOOKUP(C2817,'Setup - Mix Design'!$A$5:$I$504,2,0)),"")</f>
        <v/>
      </c>
      <c r="G2817" s="33">
        <f>IFERROR(IF(OR(C2817="",D2817=""),"",D2817*VLOOKUP(C2817,'Setup - Mix Design'!$A$5:$I$504,3,0)),"")</f>
        <v/>
      </c>
      <c r="H2817" s="33">
        <f>IFERROR(IF(OR(C2817="",D2817=""),"",D2817*VLOOKUP(C2817,'Setup - Mix Design'!$A$5:$I$504,4,0)),"")</f>
        <v/>
      </c>
      <c r="I2817" s="33">
        <f>IFERROR(IF(OR(C2817="",D2817=""),"",D2817*VLOOKUP(C2817,'Setup - Mix Design'!$A$5:$I$504,5,0)),"")</f>
        <v/>
      </c>
      <c r="J2817" s="33">
        <f>IFERROR(IF(OR(C2817="",D2817=""),"",D2817*VLOOKUP(C2817,'Setup - Mix Design'!$A$5:$I$504,6,0)),"")</f>
        <v/>
      </c>
      <c r="K2817" s="33">
        <f>IFERROR(IF(OR(C2817="",D2817=""),"",D2817*VLOOKUP(C2817,'Setup - Mix Design'!$A$5:$I$504,7,0)),"")</f>
        <v/>
      </c>
    </row>
    <row r="2818">
      <c r="A2818" s="31" t="n"/>
      <c r="B2818" s="26" t="n"/>
      <c r="C2818" s="26" t="n"/>
      <c r="D2818" s="27" t="n"/>
      <c r="E2818" s="26" t="n"/>
      <c r="F2818" s="33">
        <f>IFERROR(IF(OR(C2818="",D2818=""),"",D2818*VLOOKUP(C2818,'Setup - Mix Design'!$A$5:$I$504,2,0)),"")</f>
        <v/>
      </c>
      <c r="G2818" s="33">
        <f>IFERROR(IF(OR(C2818="",D2818=""),"",D2818*VLOOKUP(C2818,'Setup - Mix Design'!$A$5:$I$504,3,0)),"")</f>
        <v/>
      </c>
      <c r="H2818" s="33">
        <f>IFERROR(IF(OR(C2818="",D2818=""),"",D2818*VLOOKUP(C2818,'Setup - Mix Design'!$A$5:$I$504,4,0)),"")</f>
        <v/>
      </c>
      <c r="I2818" s="33">
        <f>IFERROR(IF(OR(C2818="",D2818=""),"",D2818*VLOOKUP(C2818,'Setup - Mix Design'!$A$5:$I$504,5,0)),"")</f>
        <v/>
      </c>
      <c r="J2818" s="33">
        <f>IFERROR(IF(OR(C2818="",D2818=""),"",D2818*VLOOKUP(C2818,'Setup - Mix Design'!$A$5:$I$504,6,0)),"")</f>
        <v/>
      </c>
      <c r="K2818" s="33">
        <f>IFERROR(IF(OR(C2818="",D2818=""),"",D2818*VLOOKUP(C2818,'Setup - Mix Design'!$A$5:$I$504,7,0)),"")</f>
        <v/>
      </c>
    </row>
    <row r="2819">
      <c r="A2819" s="31" t="n"/>
      <c r="B2819" s="26" t="n"/>
      <c r="C2819" s="26" t="n"/>
      <c r="D2819" s="27" t="n"/>
      <c r="E2819" s="26" t="n"/>
      <c r="F2819" s="33">
        <f>IFERROR(IF(OR(C2819="",D2819=""),"",D2819*VLOOKUP(C2819,'Setup - Mix Design'!$A$5:$I$504,2,0)),"")</f>
        <v/>
      </c>
      <c r="G2819" s="33">
        <f>IFERROR(IF(OR(C2819="",D2819=""),"",D2819*VLOOKUP(C2819,'Setup - Mix Design'!$A$5:$I$504,3,0)),"")</f>
        <v/>
      </c>
      <c r="H2819" s="33">
        <f>IFERROR(IF(OR(C2819="",D2819=""),"",D2819*VLOOKUP(C2819,'Setup - Mix Design'!$A$5:$I$504,4,0)),"")</f>
        <v/>
      </c>
      <c r="I2819" s="33">
        <f>IFERROR(IF(OR(C2819="",D2819=""),"",D2819*VLOOKUP(C2819,'Setup - Mix Design'!$A$5:$I$504,5,0)),"")</f>
        <v/>
      </c>
      <c r="J2819" s="33">
        <f>IFERROR(IF(OR(C2819="",D2819=""),"",D2819*VLOOKUP(C2819,'Setup - Mix Design'!$A$5:$I$504,6,0)),"")</f>
        <v/>
      </c>
      <c r="K2819" s="33">
        <f>IFERROR(IF(OR(C2819="",D2819=""),"",D2819*VLOOKUP(C2819,'Setup - Mix Design'!$A$5:$I$504,7,0)),"")</f>
        <v/>
      </c>
    </row>
    <row r="2820">
      <c r="A2820" s="31" t="n"/>
      <c r="B2820" s="26" t="n"/>
      <c r="C2820" s="26" t="n"/>
      <c r="D2820" s="27" t="n"/>
      <c r="E2820" s="26" t="n"/>
      <c r="F2820" s="33">
        <f>IFERROR(IF(OR(C2820="",D2820=""),"",D2820*VLOOKUP(C2820,'Setup - Mix Design'!$A$5:$I$504,2,0)),"")</f>
        <v/>
      </c>
      <c r="G2820" s="33">
        <f>IFERROR(IF(OR(C2820="",D2820=""),"",D2820*VLOOKUP(C2820,'Setup - Mix Design'!$A$5:$I$504,3,0)),"")</f>
        <v/>
      </c>
      <c r="H2820" s="33">
        <f>IFERROR(IF(OR(C2820="",D2820=""),"",D2820*VLOOKUP(C2820,'Setup - Mix Design'!$A$5:$I$504,4,0)),"")</f>
        <v/>
      </c>
      <c r="I2820" s="33">
        <f>IFERROR(IF(OR(C2820="",D2820=""),"",D2820*VLOOKUP(C2820,'Setup - Mix Design'!$A$5:$I$504,5,0)),"")</f>
        <v/>
      </c>
      <c r="J2820" s="33">
        <f>IFERROR(IF(OR(C2820="",D2820=""),"",D2820*VLOOKUP(C2820,'Setup - Mix Design'!$A$5:$I$504,6,0)),"")</f>
        <v/>
      </c>
      <c r="K2820" s="33">
        <f>IFERROR(IF(OR(C2820="",D2820=""),"",D2820*VLOOKUP(C2820,'Setup - Mix Design'!$A$5:$I$504,7,0)),"")</f>
        <v/>
      </c>
    </row>
    <row r="2821">
      <c r="A2821" s="31" t="n"/>
      <c r="B2821" s="26" t="n"/>
      <c r="C2821" s="26" t="n"/>
      <c r="D2821" s="27" t="n"/>
      <c r="E2821" s="26" t="n"/>
      <c r="F2821" s="33">
        <f>IFERROR(IF(OR(C2821="",D2821=""),"",D2821*VLOOKUP(C2821,'Setup - Mix Design'!$A$5:$I$504,2,0)),"")</f>
        <v/>
      </c>
      <c r="G2821" s="33">
        <f>IFERROR(IF(OR(C2821="",D2821=""),"",D2821*VLOOKUP(C2821,'Setup - Mix Design'!$A$5:$I$504,3,0)),"")</f>
        <v/>
      </c>
      <c r="H2821" s="33">
        <f>IFERROR(IF(OR(C2821="",D2821=""),"",D2821*VLOOKUP(C2821,'Setup - Mix Design'!$A$5:$I$504,4,0)),"")</f>
        <v/>
      </c>
      <c r="I2821" s="33">
        <f>IFERROR(IF(OR(C2821="",D2821=""),"",D2821*VLOOKUP(C2821,'Setup - Mix Design'!$A$5:$I$504,5,0)),"")</f>
        <v/>
      </c>
      <c r="J2821" s="33">
        <f>IFERROR(IF(OR(C2821="",D2821=""),"",D2821*VLOOKUP(C2821,'Setup - Mix Design'!$A$5:$I$504,6,0)),"")</f>
        <v/>
      </c>
      <c r="K2821" s="33">
        <f>IFERROR(IF(OR(C2821="",D2821=""),"",D2821*VLOOKUP(C2821,'Setup - Mix Design'!$A$5:$I$504,7,0)),"")</f>
        <v/>
      </c>
    </row>
    <row r="2822">
      <c r="A2822" s="31" t="n"/>
      <c r="B2822" s="26" t="n"/>
      <c r="C2822" s="26" t="n"/>
      <c r="D2822" s="27" t="n"/>
      <c r="E2822" s="26" t="n"/>
      <c r="F2822" s="33">
        <f>IFERROR(IF(OR(C2822="",D2822=""),"",D2822*VLOOKUP(C2822,'Setup - Mix Design'!$A$5:$I$504,2,0)),"")</f>
        <v/>
      </c>
      <c r="G2822" s="33">
        <f>IFERROR(IF(OR(C2822="",D2822=""),"",D2822*VLOOKUP(C2822,'Setup - Mix Design'!$A$5:$I$504,3,0)),"")</f>
        <v/>
      </c>
      <c r="H2822" s="33">
        <f>IFERROR(IF(OR(C2822="",D2822=""),"",D2822*VLOOKUP(C2822,'Setup - Mix Design'!$A$5:$I$504,4,0)),"")</f>
        <v/>
      </c>
      <c r="I2822" s="33">
        <f>IFERROR(IF(OR(C2822="",D2822=""),"",D2822*VLOOKUP(C2822,'Setup - Mix Design'!$A$5:$I$504,5,0)),"")</f>
        <v/>
      </c>
      <c r="J2822" s="33">
        <f>IFERROR(IF(OR(C2822="",D2822=""),"",D2822*VLOOKUP(C2822,'Setup - Mix Design'!$A$5:$I$504,6,0)),"")</f>
        <v/>
      </c>
      <c r="K2822" s="33">
        <f>IFERROR(IF(OR(C2822="",D2822=""),"",D2822*VLOOKUP(C2822,'Setup - Mix Design'!$A$5:$I$504,7,0)),"")</f>
        <v/>
      </c>
    </row>
    <row r="2823">
      <c r="A2823" s="31" t="n"/>
      <c r="B2823" s="26" t="n"/>
      <c r="C2823" s="26" t="n"/>
      <c r="D2823" s="27" t="n"/>
      <c r="E2823" s="26" t="n"/>
      <c r="F2823" s="33">
        <f>IFERROR(IF(OR(C2823="",D2823=""),"",D2823*VLOOKUP(C2823,'Setup - Mix Design'!$A$5:$I$504,2,0)),"")</f>
        <v/>
      </c>
      <c r="G2823" s="33">
        <f>IFERROR(IF(OR(C2823="",D2823=""),"",D2823*VLOOKUP(C2823,'Setup - Mix Design'!$A$5:$I$504,3,0)),"")</f>
        <v/>
      </c>
      <c r="H2823" s="33">
        <f>IFERROR(IF(OR(C2823="",D2823=""),"",D2823*VLOOKUP(C2823,'Setup - Mix Design'!$A$5:$I$504,4,0)),"")</f>
        <v/>
      </c>
      <c r="I2823" s="33">
        <f>IFERROR(IF(OR(C2823="",D2823=""),"",D2823*VLOOKUP(C2823,'Setup - Mix Design'!$A$5:$I$504,5,0)),"")</f>
        <v/>
      </c>
      <c r="J2823" s="33">
        <f>IFERROR(IF(OR(C2823="",D2823=""),"",D2823*VLOOKUP(C2823,'Setup - Mix Design'!$A$5:$I$504,6,0)),"")</f>
        <v/>
      </c>
      <c r="K2823" s="33">
        <f>IFERROR(IF(OR(C2823="",D2823=""),"",D2823*VLOOKUP(C2823,'Setup - Mix Design'!$A$5:$I$504,7,0)),"")</f>
        <v/>
      </c>
    </row>
    <row r="2824">
      <c r="A2824" s="31" t="n"/>
      <c r="B2824" s="26" t="n"/>
      <c r="C2824" s="26" t="n"/>
      <c r="D2824" s="27" t="n"/>
      <c r="E2824" s="26" t="n"/>
      <c r="F2824" s="33">
        <f>IFERROR(IF(OR(C2824="",D2824=""),"",D2824*VLOOKUP(C2824,'Setup - Mix Design'!$A$5:$I$504,2,0)),"")</f>
        <v/>
      </c>
      <c r="G2824" s="33">
        <f>IFERROR(IF(OR(C2824="",D2824=""),"",D2824*VLOOKUP(C2824,'Setup - Mix Design'!$A$5:$I$504,3,0)),"")</f>
        <v/>
      </c>
      <c r="H2824" s="33">
        <f>IFERROR(IF(OR(C2824="",D2824=""),"",D2824*VLOOKUP(C2824,'Setup - Mix Design'!$A$5:$I$504,4,0)),"")</f>
        <v/>
      </c>
      <c r="I2824" s="33">
        <f>IFERROR(IF(OR(C2824="",D2824=""),"",D2824*VLOOKUP(C2824,'Setup - Mix Design'!$A$5:$I$504,5,0)),"")</f>
        <v/>
      </c>
      <c r="J2824" s="33">
        <f>IFERROR(IF(OR(C2824="",D2824=""),"",D2824*VLOOKUP(C2824,'Setup - Mix Design'!$A$5:$I$504,6,0)),"")</f>
        <v/>
      </c>
      <c r="K2824" s="33">
        <f>IFERROR(IF(OR(C2824="",D2824=""),"",D2824*VLOOKUP(C2824,'Setup - Mix Design'!$A$5:$I$504,7,0)),"")</f>
        <v/>
      </c>
    </row>
    <row r="2825">
      <c r="A2825" s="31" t="n"/>
      <c r="B2825" s="26" t="n"/>
      <c r="C2825" s="26" t="n"/>
      <c r="D2825" s="27" t="n"/>
      <c r="E2825" s="26" t="n"/>
      <c r="F2825" s="33">
        <f>IFERROR(IF(OR(C2825="",D2825=""),"",D2825*VLOOKUP(C2825,'Setup - Mix Design'!$A$5:$I$504,2,0)),"")</f>
        <v/>
      </c>
      <c r="G2825" s="33">
        <f>IFERROR(IF(OR(C2825="",D2825=""),"",D2825*VLOOKUP(C2825,'Setup - Mix Design'!$A$5:$I$504,3,0)),"")</f>
        <v/>
      </c>
      <c r="H2825" s="33">
        <f>IFERROR(IF(OR(C2825="",D2825=""),"",D2825*VLOOKUP(C2825,'Setup - Mix Design'!$A$5:$I$504,4,0)),"")</f>
        <v/>
      </c>
      <c r="I2825" s="33">
        <f>IFERROR(IF(OR(C2825="",D2825=""),"",D2825*VLOOKUP(C2825,'Setup - Mix Design'!$A$5:$I$504,5,0)),"")</f>
        <v/>
      </c>
      <c r="J2825" s="33">
        <f>IFERROR(IF(OR(C2825="",D2825=""),"",D2825*VLOOKUP(C2825,'Setup - Mix Design'!$A$5:$I$504,6,0)),"")</f>
        <v/>
      </c>
      <c r="K2825" s="33">
        <f>IFERROR(IF(OR(C2825="",D2825=""),"",D2825*VLOOKUP(C2825,'Setup - Mix Design'!$A$5:$I$504,7,0)),"")</f>
        <v/>
      </c>
    </row>
    <row r="2826">
      <c r="A2826" s="31" t="n"/>
      <c r="B2826" s="26" t="n"/>
      <c r="C2826" s="26" t="n"/>
      <c r="D2826" s="27" t="n"/>
      <c r="E2826" s="26" t="n"/>
      <c r="F2826" s="33">
        <f>IFERROR(IF(OR(C2826="",D2826=""),"",D2826*VLOOKUP(C2826,'Setup - Mix Design'!$A$5:$I$504,2,0)),"")</f>
        <v/>
      </c>
      <c r="G2826" s="33">
        <f>IFERROR(IF(OR(C2826="",D2826=""),"",D2826*VLOOKUP(C2826,'Setup - Mix Design'!$A$5:$I$504,3,0)),"")</f>
        <v/>
      </c>
      <c r="H2826" s="33">
        <f>IFERROR(IF(OR(C2826="",D2826=""),"",D2826*VLOOKUP(C2826,'Setup - Mix Design'!$A$5:$I$504,4,0)),"")</f>
        <v/>
      </c>
      <c r="I2826" s="33">
        <f>IFERROR(IF(OR(C2826="",D2826=""),"",D2826*VLOOKUP(C2826,'Setup - Mix Design'!$A$5:$I$504,5,0)),"")</f>
        <v/>
      </c>
      <c r="J2826" s="33">
        <f>IFERROR(IF(OR(C2826="",D2826=""),"",D2826*VLOOKUP(C2826,'Setup - Mix Design'!$A$5:$I$504,6,0)),"")</f>
        <v/>
      </c>
      <c r="K2826" s="33">
        <f>IFERROR(IF(OR(C2826="",D2826=""),"",D2826*VLOOKUP(C2826,'Setup - Mix Design'!$A$5:$I$504,7,0)),"")</f>
        <v/>
      </c>
    </row>
    <row r="2827">
      <c r="A2827" s="31" t="n"/>
      <c r="B2827" s="26" t="n"/>
      <c r="C2827" s="26" t="n"/>
      <c r="D2827" s="27" t="n"/>
      <c r="E2827" s="26" t="n"/>
      <c r="F2827" s="33">
        <f>IFERROR(IF(OR(C2827="",D2827=""),"",D2827*VLOOKUP(C2827,'Setup - Mix Design'!$A$5:$I$504,2,0)),"")</f>
        <v/>
      </c>
      <c r="G2827" s="33">
        <f>IFERROR(IF(OR(C2827="",D2827=""),"",D2827*VLOOKUP(C2827,'Setup - Mix Design'!$A$5:$I$504,3,0)),"")</f>
        <v/>
      </c>
      <c r="H2827" s="33">
        <f>IFERROR(IF(OR(C2827="",D2827=""),"",D2827*VLOOKUP(C2827,'Setup - Mix Design'!$A$5:$I$504,4,0)),"")</f>
        <v/>
      </c>
      <c r="I2827" s="33">
        <f>IFERROR(IF(OR(C2827="",D2827=""),"",D2827*VLOOKUP(C2827,'Setup - Mix Design'!$A$5:$I$504,5,0)),"")</f>
        <v/>
      </c>
      <c r="J2827" s="33">
        <f>IFERROR(IF(OR(C2827="",D2827=""),"",D2827*VLOOKUP(C2827,'Setup - Mix Design'!$A$5:$I$504,6,0)),"")</f>
        <v/>
      </c>
      <c r="K2827" s="33">
        <f>IFERROR(IF(OR(C2827="",D2827=""),"",D2827*VLOOKUP(C2827,'Setup - Mix Design'!$A$5:$I$504,7,0)),"")</f>
        <v/>
      </c>
    </row>
    <row r="2828">
      <c r="A2828" s="31" t="n"/>
      <c r="B2828" s="26" t="n"/>
      <c r="C2828" s="26" t="n"/>
      <c r="D2828" s="27" t="n"/>
      <c r="E2828" s="26" t="n"/>
      <c r="F2828" s="33">
        <f>IFERROR(IF(OR(C2828="",D2828=""),"",D2828*VLOOKUP(C2828,'Setup - Mix Design'!$A$5:$I$504,2,0)),"")</f>
        <v/>
      </c>
      <c r="G2828" s="33">
        <f>IFERROR(IF(OR(C2828="",D2828=""),"",D2828*VLOOKUP(C2828,'Setup - Mix Design'!$A$5:$I$504,3,0)),"")</f>
        <v/>
      </c>
      <c r="H2828" s="33">
        <f>IFERROR(IF(OR(C2828="",D2828=""),"",D2828*VLOOKUP(C2828,'Setup - Mix Design'!$A$5:$I$504,4,0)),"")</f>
        <v/>
      </c>
      <c r="I2828" s="33">
        <f>IFERROR(IF(OR(C2828="",D2828=""),"",D2828*VLOOKUP(C2828,'Setup - Mix Design'!$A$5:$I$504,5,0)),"")</f>
        <v/>
      </c>
      <c r="J2828" s="33">
        <f>IFERROR(IF(OR(C2828="",D2828=""),"",D2828*VLOOKUP(C2828,'Setup - Mix Design'!$A$5:$I$504,6,0)),"")</f>
        <v/>
      </c>
      <c r="K2828" s="33">
        <f>IFERROR(IF(OR(C2828="",D2828=""),"",D2828*VLOOKUP(C2828,'Setup - Mix Design'!$A$5:$I$504,7,0)),"")</f>
        <v/>
      </c>
    </row>
    <row r="2829">
      <c r="A2829" s="31" t="n"/>
      <c r="B2829" s="26" t="n"/>
      <c r="C2829" s="26" t="n"/>
      <c r="D2829" s="27" t="n"/>
      <c r="E2829" s="26" t="n"/>
      <c r="F2829" s="33">
        <f>IFERROR(IF(OR(C2829="",D2829=""),"",D2829*VLOOKUP(C2829,'Setup - Mix Design'!$A$5:$I$504,2,0)),"")</f>
        <v/>
      </c>
      <c r="G2829" s="33">
        <f>IFERROR(IF(OR(C2829="",D2829=""),"",D2829*VLOOKUP(C2829,'Setup - Mix Design'!$A$5:$I$504,3,0)),"")</f>
        <v/>
      </c>
      <c r="H2829" s="33">
        <f>IFERROR(IF(OR(C2829="",D2829=""),"",D2829*VLOOKUP(C2829,'Setup - Mix Design'!$A$5:$I$504,4,0)),"")</f>
        <v/>
      </c>
      <c r="I2829" s="33">
        <f>IFERROR(IF(OR(C2829="",D2829=""),"",D2829*VLOOKUP(C2829,'Setup - Mix Design'!$A$5:$I$504,5,0)),"")</f>
        <v/>
      </c>
      <c r="J2829" s="33">
        <f>IFERROR(IF(OR(C2829="",D2829=""),"",D2829*VLOOKUP(C2829,'Setup - Mix Design'!$A$5:$I$504,6,0)),"")</f>
        <v/>
      </c>
      <c r="K2829" s="33">
        <f>IFERROR(IF(OR(C2829="",D2829=""),"",D2829*VLOOKUP(C2829,'Setup - Mix Design'!$A$5:$I$504,7,0)),"")</f>
        <v/>
      </c>
    </row>
    <row r="2830">
      <c r="A2830" s="31" t="n"/>
      <c r="B2830" s="26" t="n"/>
      <c r="C2830" s="26" t="n"/>
      <c r="D2830" s="27" t="n"/>
      <c r="E2830" s="26" t="n"/>
      <c r="F2830" s="33">
        <f>IFERROR(IF(OR(C2830="",D2830=""),"",D2830*VLOOKUP(C2830,'Setup - Mix Design'!$A$5:$I$504,2,0)),"")</f>
        <v/>
      </c>
      <c r="G2830" s="33">
        <f>IFERROR(IF(OR(C2830="",D2830=""),"",D2830*VLOOKUP(C2830,'Setup - Mix Design'!$A$5:$I$504,3,0)),"")</f>
        <v/>
      </c>
      <c r="H2830" s="33">
        <f>IFERROR(IF(OR(C2830="",D2830=""),"",D2830*VLOOKUP(C2830,'Setup - Mix Design'!$A$5:$I$504,4,0)),"")</f>
        <v/>
      </c>
      <c r="I2830" s="33">
        <f>IFERROR(IF(OR(C2830="",D2830=""),"",D2830*VLOOKUP(C2830,'Setup - Mix Design'!$A$5:$I$504,5,0)),"")</f>
        <v/>
      </c>
      <c r="J2830" s="33">
        <f>IFERROR(IF(OR(C2830="",D2830=""),"",D2830*VLOOKUP(C2830,'Setup - Mix Design'!$A$5:$I$504,6,0)),"")</f>
        <v/>
      </c>
      <c r="K2830" s="33">
        <f>IFERROR(IF(OR(C2830="",D2830=""),"",D2830*VLOOKUP(C2830,'Setup - Mix Design'!$A$5:$I$504,7,0)),"")</f>
        <v/>
      </c>
    </row>
    <row r="2831">
      <c r="A2831" s="31" t="n"/>
      <c r="B2831" s="26" t="n"/>
      <c r="C2831" s="26" t="n"/>
      <c r="D2831" s="27" t="n"/>
      <c r="E2831" s="26" t="n"/>
      <c r="F2831" s="33">
        <f>IFERROR(IF(OR(C2831="",D2831=""),"",D2831*VLOOKUP(C2831,'Setup - Mix Design'!$A$5:$I$504,2,0)),"")</f>
        <v/>
      </c>
      <c r="G2831" s="33">
        <f>IFERROR(IF(OR(C2831="",D2831=""),"",D2831*VLOOKUP(C2831,'Setup - Mix Design'!$A$5:$I$504,3,0)),"")</f>
        <v/>
      </c>
      <c r="H2831" s="33">
        <f>IFERROR(IF(OR(C2831="",D2831=""),"",D2831*VLOOKUP(C2831,'Setup - Mix Design'!$A$5:$I$504,4,0)),"")</f>
        <v/>
      </c>
      <c r="I2831" s="33">
        <f>IFERROR(IF(OR(C2831="",D2831=""),"",D2831*VLOOKUP(C2831,'Setup - Mix Design'!$A$5:$I$504,5,0)),"")</f>
        <v/>
      </c>
      <c r="J2831" s="33">
        <f>IFERROR(IF(OR(C2831="",D2831=""),"",D2831*VLOOKUP(C2831,'Setup - Mix Design'!$A$5:$I$504,6,0)),"")</f>
        <v/>
      </c>
      <c r="K2831" s="33">
        <f>IFERROR(IF(OR(C2831="",D2831=""),"",D2831*VLOOKUP(C2831,'Setup - Mix Design'!$A$5:$I$504,7,0)),"")</f>
        <v/>
      </c>
    </row>
    <row r="2832">
      <c r="A2832" s="31" t="n"/>
      <c r="B2832" s="26" t="n"/>
      <c r="C2832" s="26" t="n"/>
      <c r="D2832" s="27" t="n"/>
      <c r="E2832" s="26" t="n"/>
      <c r="F2832" s="33">
        <f>IFERROR(IF(OR(C2832="",D2832=""),"",D2832*VLOOKUP(C2832,'Setup - Mix Design'!$A$5:$I$504,2,0)),"")</f>
        <v/>
      </c>
      <c r="G2832" s="33">
        <f>IFERROR(IF(OR(C2832="",D2832=""),"",D2832*VLOOKUP(C2832,'Setup - Mix Design'!$A$5:$I$504,3,0)),"")</f>
        <v/>
      </c>
      <c r="H2832" s="33">
        <f>IFERROR(IF(OR(C2832="",D2832=""),"",D2832*VLOOKUP(C2832,'Setup - Mix Design'!$A$5:$I$504,4,0)),"")</f>
        <v/>
      </c>
      <c r="I2832" s="33">
        <f>IFERROR(IF(OR(C2832="",D2832=""),"",D2832*VLOOKUP(C2832,'Setup - Mix Design'!$A$5:$I$504,5,0)),"")</f>
        <v/>
      </c>
      <c r="J2832" s="33">
        <f>IFERROR(IF(OR(C2832="",D2832=""),"",D2832*VLOOKUP(C2832,'Setup - Mix Design'!$A$5:$I$504,6,0)),"")</f>
        <v/>
      </c>
      <c r="K2832" s="33">
        <f>IFERROR(IF(OR(C2832="",D2832=""),"",D2832*VLOOKUP(C2832,'Setup - Mix Design'!$A$5:$I$504,7,0)),"")</f>
        <v/>
      </c>
    </row>
    <row r="2833">
      <c r="A2833" s="31" t="n"/>
      <c r="B2833" s="26" t="n"/>
      <c r="C2833" s="26" t="n"/>
      <c r="D2833" s="27" t="n"/>
      <c r="E2833" s="26" t="n"/>
      <c r="F2833" s="33">
        <f>IFERROR(IF(OR(C2833="",D2833=""),"",D2833*VLOOKUP(C2833,'Setup - Mix Design'!$A$5:$I$504,2,0)),"")</f>
        <v/>
      </c>
      <c r="G2833" s="33">
        <f>IFERROR(IF(OR(C2833="",D2833=""),"",D2833*VLOOKUP(C2833,'Setup - Mix Design'!$A$5:$I$504,3,0)),"")</f>
        <v/>
      </c>
      <c r="H2833" s="33">
        <f>IFERROR(IF(OR(C2833="",D2833=""),"",D2833*VLOOKUP(C2833,'Setup - Mix Design'!$A$5:$I$504,4,0)),"")</f>
        <v/>
      </c>
      <c r="I2833" s="33">
        <f>IFERROR(IF(OR(C2833="",D2833=""),"",D2833*VLOOKUP(C2833,'Setup - Mix Design'!$A$5:$I$504,5,0)),"")</f>
        <v/>
      </c>
      <c r="J2833" s="33">
        <f>IFERROR(IF(OR(C2833="",D2833=""),"",D2833*VLOOKUP(C2833,'Setup - Mix Design'!$A$5:$I$504,6,0)),"")</f>
        <v/>
      </c>
      <c r="K2833" s="33">
        <f>IFERROR(IF(OR(C2833="",D2833=""),"",D2833*VLOOKUP(C2833,'Setup - Mix Design'!$A$5:$I$504,7,0)),"")</f>
        <v/>
      </c>
    </row>
    <row r="2834">
      <c r="A2834" s="31" t="n"/>
      <c r="B2834" s="26" t="n"/>
      <c r="C2834" s="26" t="n"/>
      <c r="D2834" s="27" t="n"/>
      <c r="E2834" s="26" t="n"/>
      <c r="F2834" s="33">
        <f>IFERROR(IF(OR(C2834="",D2834=""),"",D2834*VLOOKUP(C2834,'Setup - Mix Design'!$A$5:$I$504,2,0)),"")</f>
        <v/>
      </c>
      <c r="G2834" s="33">
        <f>IFERROR(IF(OR(C2834="",D2834=""),"",D2834*VLOOKUP(C2834,'Setup - Mix Design'!$A$5:$I$504,3,0)),"")</f>
        <v/>
      </c>
      <c r="H2834" s="33">
        <f>IFERROR(IF(OR(C2834="",D2834=""),"",D2834*VLOOKUP(C2834,'Setup - Mix Design'!$A$5:$I$504,4,0)),"")</f>
        <v/>
      </c>
      <c r="I2834" s="33">
        <f>IFERROR(IF(OR(C2834="",D2834=""),"",D2834*VLOOKUP(C2834,'Setup - Mix Design'!$A$5:$I$504,5,0)),"")</f>
        <v/>
      </c>
      <c r="J2834" s="33">
        <f>IFERROR(IF(OR(C2834="",D2834=""),"",D2834*VLOOKUP(C2834,'Setup - Mix Design'!$A$5:$I$504,6,0)),"")</f>
        <v/>
      </c>
      <c r="K2834" s="33">
        <f>IFERROR(IF(OR(C2834="",D2834=""),"",D2834*VLOOKUP(C2834,'Setup - Mix Design'!$A$5:$I$504,7,0)),"")</f>
        <v/>
      </c>
    </row>
    <row r="2835">
      <c r="A2835" s="31" t="n"/>
      <c r="B2835" s="26" t="n"/>
      <c r="C2835" s="26" t="n"/>
      <c r="D2835" s="27" t="n"/>
      <c r="E2835" s="26" t="n"/>
      <c r="F2835" s="33">
        <f>IFERROR(IF(OR(C2835="",D2835=""),"",D2835*VLOOKUP(C2835,'Setup - Mix Design'!$A$5:$I$504,2,0)),"")</f>
        <v/>
      </c>
      <c r="G2835" s="33">
        <f>IFERROR(IF(OR(C2835="",D2835=""),"",D2835*VLOOKUP(C2835,'Setup - Mix Design'!$A$5:$I$504,3,0)),"")</f>
        <v/>
      </c>
      <c r="H2835" s="33">
        <f>IFERROR(IF(OR(C2835="",D2835=""),"",D2835*VLOOKUP(C2835,'Setup - Mix Design'!$A$5:$I$504,4,0)),"")</f>
        <v/>
      </c>
      <c r="I2835" s="33">
        <f>IFERROR(IF(OR(C2835="",D2835=""),"",D2835*VLOOKUP(C2835,'Setup - Mix Design'!$A$5:$I$504,5,0)),"")</f>
        <v/>
      </c>
      <c r="J2835" s="33">
        <f>IFERROR(IF(OR(C2835="",D2835=""),"",D2835*VLOOKUP(C2835,'Setup - Mix Design'!$A$5:$I$504,6,0)),"")</f>
        <v/>
      </c>
      <c r="K2835" s="33">
        <f>IFERROR(IF(OR(C2835="",D2835=""),"",D2835*VLOOKUP(C2835,'Setup - Mix Design'!$A$5:$I$504,7,0)),"")</f>
        <v/>
      </c>
    </row>
    <row r="2836">
      <c r="A2836" s="31" t="n"/>
      <c r="B2836" s="26" t="n"/>
      <c r="C2836" s="26" t="n"/>
      <c r="D2836" s="27" t="n"/>
      <c r="E2836" s="26" t="n"/>
      <c r="F2836" s="33">
        <f>IFERROR(IF(OR(C2836="",D2836=""),"",D2836*VLOOKUP(C2836,'Setup - Mix Design'!$A$5:$I$504,2,0)),"")</f>
        <v/>
      </c>
      <c r="G2836" s="33">
        <f>IFERROR(IF(OR(C2836="",D2836=""),"",D2836*VLOOKUP(C2836,'Setup - Mix Design'!$A$5:$I$504,3,0)),"")</f>
        <v/>
      </c>
      <c r="H2836" s="33">
        <f>IFERROR(IF(OR(C2836="",D2836=""),"",D2836*VLOOKUP(C2836,'Setup - Mix Design'!$A$5:$I$504,4,0)),"")</f>
        <v/>
      </c>
      <c r="I2836" s="33">
        <f>IFERROR(IF(OR(C2836="",D2836=""),"",D2836*VLOOKUP(C2836,'Setup - Mix Design'!$A$5:$I$504,5,0)),"")</f>
        <v/>
      </c>
      <c r="J2836" s="33">
        <f>IFERROR(IF(OR(C2836="",D2836=""),"",D2836*VLOOKUP(C2836,'Setup - Mix Design'!$A$5:$I$504,6,0)),"")</f>
        <v/>
      </c>
      <c r="K2836" s="33">
        <f>IFERROR(IF(OR(C2836="",D2836=""),"",D2836*VLOOKUP(C2836,'Setup - Mix Design'!$A$5:$I$504,7,0)),"")</f>
        <v/>
      </c>
    </row>
    <row r="2837">
      <c r="A2837" s="31" t="n"/>
      <c r="B2837" s="26" t="n"/>
      <c r="C2837" s="26" t="n"/>
      <c r="D2837" s="27" t="n"/>
      <c r="E2837" s="26" t="n"/>
      <c r="F2837" s="33">
        <f>IFERROR(IF(OR(C2837="",D2837=""),"",D2837*VLOOKUP(C2837,'Setup - Mix Design'!$A$5:$I$504,2,0)),"")</f>
        <v/>
      </c>
      <c r="G2837" s="33">
        <f>IFERROR(IF(OR(C2837="",D2837=""),"",D2837*VLOOKUP(C2837,'Setup - Mix Design'!$A$5:$I$504,3,0)),"")</f>
        <v/>
      </c>
      <c r="H2837" s="33">
        <f>IFERROR(IF(OR(C2837="",D2837=""),"",D2837*VLOOKUP(C2837,'Setup - Mix Design'!$A$5:$I$504,4,0)),"")</f>
        <v/>
      </c>
      <c r="I2837" s="33">
        <f>IFERROR(IF(OR(C2837="",D2837=""),"",D2837*VLOOKUP(C2837,'Setup - Mix Design'!$A$5:$I$504,5,0)),"")</f>
        <v/>
      </c>
      <c r="J2837" s="33">
        <f>IFERROR(IF(OR(C2837="",D2837=""),"",D2837*VLOOKUP(C2837,'Setup - Mix Design'!$A$5:$I$504,6,0)),"")</f>
        <v/>
      </c>
      <c r="K2837" s="33">
        <f>IFERROR(IF(OR(C2837="",D2837=""),"",D2837*VLOOKUP(C2837,'Setup - Mix Design'!$A$5:$I$504,7,0)),"")</f>
        <v/>
      </c>
    </row>
    <row r="2838">
      <c r="A2838" s="31" t="n"/>
      <c r="B2838" s="26" t="n"/>
      <c r="C2838" s="26" t="n"/>
      <c r="D2838" s="27" t="n"/>
      <c r="E2838" s="26" t="n"/>
      <c r="F2838" s="33">
        <f>IFERROR(IF(OR(C2838="",D2838=""),"",D2838*VLOOKUP(C2838,'Setup - Mix Design'!$A$5:$I$504,2,0)),"")</f>
        <v/>
      </c>
      <c r="G2838" s="33">
        <f>IFERROR(IF(OR(C2838="",D2838=""),"",D2838*VLOOKUP(C2838,'Setup - Mix Design'!$A$5:$I$504,3,0)),"")</f>
        <v/>
      </c>
      <c r="H2838" s="33">
        <f>IFERROR(IF(OR(C2838="",D2838=""),"",D2838*VLOOKUP(C2838,'Setup - Mix Design'!$A$5:$I$504,4,0)),"")</f>
        <v/>
      </c>
      <c r="I2838" s="33">
        <f>IFERROR(IF(OR(C2838="",D2838=""),"",D2838*VLOOKUP(C2838,'Setup - Mix Design'!$A$5:$I$504,5,0)),"")</f>
        <v/>
      </c>
      <c r="J2838" s="33">
        <f>IFERROR(IF(OR(C2838="",D2838=""),"",D2838*VLOOKUP(C2838,'Setup - Mix Design'!$A$5:$I$504,6,0)),"")</f>
        <v/>
      </c>
      <c r="K2838" s="33">
        <f>IFERROR(IF(OR(C2838="",D2838=""),"",D2838*VLOOKUP(C2838,'Setup - Mix Design'!$A$5:$I$504,7,0)),"")</f>
        <v/>
      </c>
    </row>
    <row r="2839">
      <c r="A2839" s="31" t="n"/>
      <c r="B2839" s="26" t="n"/>
      <c r="C2839" s="26" t="n"/>
      <c r="D2839" s="27" t="n"/>
      <c r="E2839" s="26" t="n"/>
      <c r="F2839" s="33">
        <f>IFERROR(IF(OR(C2839="",D2839=""),"",D2839*VLOOKUP(C2839,'Setup - Mix Design'!$A$5:$I$504,2,0)),"")</f>
        <v/>
      </c>
      <c r="G2839" s="33">
        <f>IFERROR(IF(OR(C2839="",D2839=""),"",D2839*VLOOKUP(C2839,'Setup - Mix Design'!$A$5:$I$504,3,0)),"")</f>
        <v/>
      </c>
      <c r="H2839" s="33">
        <f>IFERROR(IF(OR(C2839="",D2839=""),"",D2839*VLOOKUP(C2839,'Setup - Mix Design'!$A$5:$I$504,4,0)),"")</f>
        <v/>
      </c>
      <c r="I2839" s="33">
        <f>IFERROR(IF(OR(C2839="",D2839=""),"",D2839*VLOOKUP(C2839,'Setup - Mix Design'!$A$5:$I$504,5,0)),"")</f>
        <v/>
      </c>
      <c r="J2839" s="33">
        <f>IFERROR(IF(OR(C2839="",D2839=""),"",D2839*VLOOKUP(C2839,'Setup - Mix Design'!$A$5:$I$504,6,0)),"")</f>
        <v/>
      </c>
      <c r="K2839" s="33">
        <f>IFERROR(IF(OR(C2839="",D2839=""),"",D2839*VLOOKUP(C2839,'Setup - Mix Design'!$A$5:$I$504,7,0)),"")</f>
        <v/>
      </c>
    </row>
    <row r="2840">
      <c r="A2840" s="31" t="n"/>
      <c r="B2840" s="26" t="n"/>
      <c r="C2840" s="26" t="n"/>
      <c r="D2840" s="27" t="n"/>
      <c r="E2840" s="26" t="n"/>
      <c r="F2840" s="33">
        <f>IFERROR(IF(OR(C2840="",D2840=""),"",D2840*VLOOKUP(C2840,'Setup - Mix Design'!$A$5:$I$504,2,0)),"")</f>
        <v/>
      </c>
      <c r="G2840" s="33">
        <f>IFERROR(IF(OR(C2840="",D2840=""),"",D2840*VLOOKUP(C2840,'Setup - Mix Design'!$A$5:$I$504,3,0)),"")</f>
        <v/>
      </c>
      <c r="H2840" s="33">
        <f>IFERROR(IF(OR(C2840="",D2840=""),"",D2840*VLOOKUP(C2840,'Setup - Mix Design'!$A$5:$I$504,4,0)),"")</f>
        <v/>
      </c>
      <c r="I2840" s="33">
        <f>IFERROR(IF(OR(C2840="",D2840=""),"",D2840*VLOOKUP(C2840,'Setup - Mix Design'!$A$5:$I$504,5,0)),"")</f>
        <v/>
      </c>
      <c r="J2840" s="33">
        <f>IFERROR(IF(OR(C2840="",D2840=""),"",D2840*VLOOKUP(C2840,'Setup - Mix Design'!$A$5:$I$504,6,0)),"")</f>
        <v/>
      </c>
      <c r="K2840" s="33">
        <f>IFERROR(IF(OR(C2840="",D2840=""),"",D2840*VLOOKUP(C2840,'Setup - Mix Design'!$A$5:$I$504,7,0)),"")</f>
        <v/>
      </c>
    </row>
    <row r="2841">
      <c r="A2841" s="31" t="n"/>
      <c r="B2841" s="26" t="n"/>
      <c r="C2841" s="26" t="n"/>
      <c r="D2841" s="27" t="n"/>
      <c r="E2841" s="26" t="n"/>
      <c r="F2841" s="33">
        <f>IFERROR(IF(OR(C2841="",D2841=""),"",D2841*VLOOKUP(C2841,'Setup - Mix Design'!$A$5:$I$504,2,0)),"")</f>
        <v/>
      </c>
      <c r="G2841" s="33">
        <f>IFERROR(IF(OR(C2841="",D2841=""),"",D2841*VLOOKUP(C2841,'Setup - Mix Design'!$A$5:$I$504,3,0)),"")</f>
        <v/>
      </c>
      <c r="H2841" s="33">
        <f>IFERROR(IF(OR(C2841="",D2841=""),"",D2841*VLOOKUP(C2841,'Setup - Mix Design'!$A$5:$I$504,4,0)),"")</f>
        <v/>
      </c>
      <c r="I2841" s="33">
        <f>IFERROR(IF(OR(C2841="",D2841=""),"",D2841*VLOOKUP(C2841,'Setup - Mix Design'!$A$5:$I$504,5,0)),"")</f>
        <v/>
      </c>
      <c r="J2841" s="33">
        <f>IFERROR(IF(OR(C2841="",D2841=""),"",D2841*VLOOKUP(C2841,'Setup - Mix Design'!$A$5:$I$504,6,0)),"")</f>
        <v/>
      </c>
      <c r="K2841" s="33">
        <f>IFERROR(IF(OR(C2841="",D2841=""),"",D2841*VLOOKUP(C2841,'Setup - Mix Design'!$A$5:$I$504,7,0)),"")</f>
        <v/>
      </c>
    </row>
    <row r="2842">
      <c r="A2842" s="31" t="n"/>
      <c r="B2842" s="26" t="n"/>
      <c r="C2842" s="26" t="n"/>
      <c r="D2842" s="27" t="n"/>
      <c r="E2842" s="26" t="n"/>
      <c r="F2842" s="33">
        <f>IFERROR(IF(OR(C2842="",D2842=""),"",D2842*VLOOKUP(C2842,'Setup - Mix Design'!$A$5:$I$504,2,0)),"")</f>
        <v/>
      </c>
      <c r="G2842" s="33">
        <f>IFERROR(IF(OR(C2842="",D2842=""),"",D2842*VLOOKUP(C2842,'Setup - Mix Design'!$A$5:$I$504,3,0)),"")</f>
        <v/>
      </c>
      <c r="H2842" s="33">
        <f>IFERROR(IF(OR(C2842="",D2842=""),"",D2842*VLOOKUP(C2842,'Setup - Mix Design'!$A$5:$I$504,4,0)),"")</f>
        <v/>
      </c>
      <c r="I2842" s="33">
        <f>IFERROR(IF(OR(C2842="",D2842=""),"",D2842*VLOOKUP(C2842,'Setup - Mix Design'!$A$5:$I$504,5,0)),"")</f>
        <v/>
      </c>
      <c r="J2842" s="33">
        <f>IFERROR(IF(OR(C2842="",D2842=""),"",D2842*VLOOKUP(C2842,'Setup - Mix Design'!$A$5:$I$504,6,0)),"")</f>
        <v/>
      </c>
      <c r="K2842" s="33">
        <f>IFERROR(IF(OR(C2842="",D2842=""),"",D2842*VLOOKUP(C2842,'Setup - Mix Design'!$A$5:$I$504,7,0)),"")</f>
        <v/>
      </c>
    </row>
    <row r="2843">
      <c r="A2843" s="31" t="n"/>
      <c r="B2843" s="26" t="n"/>
      <c r="C2843" s="26" t="n"/>
      <c r="D2843" s="27" t="n"/>
      <c r="E2843" s="26" t="n"/>
      <c r="F2843" s="33">
        <f>IFERROR(IF(OR(C2843="",D2843=""),"",D2843*VLOOKUP(C2843,'Setup - Mix Design'!$A$5:$I$504,2,0)),"")</f>
        <v/>
      </c>
      <c r="G2843" s="33">
        <f>IFERROR(IF(OR(C2843="",D2843=""),"",D2843*VLOOKUP(C2843,'Setup - Mix Design'!$A$5:$I$504,3,0)),"")</f>
        <v/>
      </c>
      <c r="H2843" s="33">
        <f>IFERROR(IF(OR(C2843="",D2843=""),"",D2843*VLOOKUP(C2843,'Setup - Mix Design'!$A$5:$I$504,4,0)),"")</f>
        <v/>
      </c>
      <c r="I2843" s="33">
        <f>IFERROR(IF(OR(C2843="",D2843=""),"",D2843*VLOOKUP(C2843,'Setup - Mix Design'!$A$5:$I$504,5,0)),"")</f>
        <v/>
      </c>
      <c r="J2843" s="33">
        <f>IFERROR(IF(OR(C2843="",D2843=""),"",D2843*VLOOKUP(C2843,'Setup - Mix Design'!$A$5:$I$504,6,0)),"")</f>
        <v/>
      </c>
      <c r="K2843" s="33">
        <f>IFERROR(IF(OR(C2843="",D2843=""),"",D2843*VLOOKUP(C2843,'Setup - Mix Design'!$A$5:$I$504,7,0)),"")</f>
        <v/>
      </c>
    </row>
    <row r="2844">
      <c r="A2844" s="31" t="n"/>
      <c r="B2844" s="26" t="n"/>
      <c r="C2844" s="26" t="n"/>
      <c r="D2844" s="27" t="n"/>
      <c r="E2844" s="26" t="n"/>
      <c r="F2844" s="33">
        <f>IFERROR(IF(OR(C2844="",D2844=""),"",D2844*VLOOKUP(C2844,'Setup - Mix Design'!$A$5:$I$504,2,0)),"")</f>
        <v/>
      </c>
      <c r="G2844" s="33">
        <f>IFERROR(IF(OR(C2844="",D2844=""),"",D2844*VLOOKUP(C2844,'Setup - Mix Design'!$A$5:$I$504,3,0)),"")</f>
        <v/>
      </c>
      <c r="H2844" s="33">
        <f>IFERROR(IF(OR(C2844="",D2844=""),"",D2844*VLOOKUP(C2844,'Setup - Mix Design'!$A$5:$I$504,4,0)),"")</f>
        <v/>
      </c>
      <c r="I2844" s="33">
        <f>IFERROR(IF(OR(C2844="",D2844=""),"",D2844*VLOOKUP(C2844,'Setup - Mix Design'!$A$5:$I$504,5,0)),"")</f>
        <v/>
      </c>
      <c r="J2844" s="33">
        <f>IFERROR(IF(OR(C2844="",D2844=""),"",D2844*VLOOKUP(C2844,'Setup - Mix Design'!$A$5:$I$504,6,0)),"")</f>
        <v/>
      </c>
      <c r="K2844" s="33">
        <f>IFERROR(IF(OR(C2844="",D2844=""),"",D2844*VLOOKUP(C2844,'Setup - Mix Design'!$A$5:$I$504,7,0)),"")</f>
        <v/>
      </c>
    </row>
    <row r="2845">
      <c r="A2845" s="31" t="n"/>
      <c r="B2845" s="26" t="n"/>
      <c r="C2845" s="26" t="n"/>
      <c r="D2845" s="27" t="n"/>
      <c r="E2845" s="26" t="n"/>
      <c r="F2845" s="33">
        <f>IFERROR(IF(OR(C2845="",D2845=""),"",D2845*VLOOKUP(C2845,'Setup - Mix Design'!$A$5:$I$504,2,0)),"")</f>
        <v/>
      </c>
      <c r="G2845" s="33">
        <f>IFERROR(IF(OR(C2845="",D2845=""),"",D2845*VLOOKUP(C2845,'Setup - Mix Design'!$A$5:$I$504,3,0)),"")</f>
        <v/>
      </c>
      <c r="H2845" s="33">
        <f>IFERROR(IF(OR(C2845="",D2845=""),"",D2845*VLOOKUP(C2845,'Setup - Mix Design'!$A$5:$I$504,4,0)),"")</f>
        <v/>
      </c>
      <c r="I2845" s="33">
        <f>IFERROR(IF(OR(C2845="",D2845=""),"",D2845*VLOOKUP(C2845,'Setup - Mix Design'!$A$5:$I$504,5,0)),"")</f>
        <v/>
      </c>
      <c r="J2845" s="33">
        <f>IFERROR(IF(OR(C2845="",D2845=""),"",D2845*VLOOKUP(C2845,'Setup - Mix Design'!$A$5:$I$504,6,0)),"")</f>
        <v/>
      </c>
      <c r="K2845" s="33">
        <f>IFERROR(IF(OR(C2845="",D2845=""),"",D2845*VLOOKUP(C2845,'Setup - Mix Design'!$A$5:$I$504,7,0)),"")</f>
        <v/>
      </c>
    </row>
    <row r="2846">
      <c r="A2846" s="31" t="n"/>
      <c r="B2846" s="26" t="n"/>
      <c r="C2846" s="26" t="n"/>
      <c r="D2846" s="27" t="n"/>
      <c r="E2846" s="26" t="n"/>
      <c r="F2846" s="33">
        <f>IFERROR(IF(OR(C2846="",D2846=""),"",D2846*VLOOKUP(C2846,'Setup - Mix Design'!$A$5:$I$504,2,0)),"")</f>
        <v/>
      </c>
      <c r="G2846" s="33">
        <f>IFERROR(IF(OR(C2846="",D2846=""),"",D2846*VLOOKUP(C2846,'Setup - Mix Design'!$A$5:$I$504,3,0)),"")</f>
        <v/>
      </c>
      <c r="H2846" s="33">
        <f>IFERROR(IF(OR(C2846="",D2846=""),"",D2846*VLOOKUP(C2846,'Setup - Mix Design'!$A$5:$I$504,4,0)),"")</f>
        <v/>
      </c>
      <c r="I2846" s="33">
        <f>IFERROR(IF(OR(C2846="",D2846=""),"",D2846*VLOOKUP(C2846,'Setup - Mix Design'!$A$5:$I$504,5,0)),"")</f>
        <v/>
      </c>
      <c r="J2846" s="33">
        <f>IFERROR(IF(OR(C2846="",D2846=""),"",D2846*VLOOKUP(C2846,'Setup - Mix Design'!$A$5:$I$504,6,0)),"")</f>
        <v/>
      </c>
      <c r="K2846" s="33">
        <f>IFERROR(IF(OR(C2846="",D2846=""),"",D2846*VLOOKUP(C2846,'Setup - Mix Design'!$A$5:$I$504,7,0)),"")</f>
        <v/>
      </c>
    </row>
    <row r="2847">
      <c r="A2847" s="31" t="n"/>
      <c r="B2847" s="26" t="n"/>
      <c r="C2847" s="26" t="n"/>
      <c r="D2847" s="27" t="n"/>
      <c r="E2847" s="26" t="n"/>
      <c r="F2847" s="33">
        <f>IFERROR(IF(OR(C2847="",D2847=""),"",D2847*VLOOKUP(C2847,'Setup - Mix Design'!$A$5:$I$504,2,0)),"")</f>
        <v/>
      </c>
      <c r="G2847" s="33">
        <f>IFERROR(IF(OR(C2847="",D2847=""),"",D2847*VLOOKUP(C2847,'Setup - Mix Design'!$A$5:$I$504,3,0)),"")</f>
        <v/>
      </c>
      <c r="H2847" s="33">
        <f>IFERROR(IF(OR(C2847="",D2847=""),"",D2847*VLOOKUP(C2847,'Setup - Mix Design'!$A$5:$I$504,4,0)),"")</f>
        <v/>
      </c>
      <c r="I2847" s="33">
        <f>IFERROR(IF(OR(C2847="",D2847=""),"",D2847*VLOOKUP(C2847,'Setup - Mix Design'!$A$5:$I$504,5,0)),"")</f>
        <v/>
      </c>
      <c r="J2847" s="33">
        <f>IFERROR(IF(OR(C2847="",D2847=""),"",D2847*VLOOKUP(C2847,'Setup - Mix Design'!$A$5:$I$504,6,0)),"")</f>
        <v/>
      </c>
      <c r="K2847" s="33">
        <f>IFERROR(IF(OR(C2847="",D2847=""),"",D2847*VLOOKUP(C2847,'Setup - Mix Design'!$A$5:$I$504,7,0)),"")</f>
        <v/>
      </c>
    </row>
    <row r="2848">
      <c r="A2848" s="31" t="n"/>
      <c r="B2848" s="26" t="n"/>
      <c r="C2848" s="26" t="n"/>
      <c r="D2848" s="27" t="n"/>
      <c r="E2848" s="26" t="n"/>
      <c r="F2848" s="33">
        <f>IFERROR(IF(OR(C2848="",D2848=""),"",D2848*VLOOKUP(C2848,'Setup - Mix Design'!$A$5:$I$504,2,0)),"")</f>
        <v/>
      </c>
      <c r="G2848" s="33">
        <f>IFERROR(IF(OR(C2848="",D2848=""),"",D2848*VLOOKUP(C2848,'Setup - Mix Design'!$A$5:$I$504,3,0)),"")</f>
        <v/>
      </c>
      <c r="H2848" s="33">
        <f>IFERROR(IF(OR(C2848="",D2848=""),"",D2848*VLOOKUP(C2848,'Setup - Mix Design'!$A$5:$I$504,4,0)),"")</f>
        <v/>
      </c>
      <c r="I2848" s="33">
        <f>IFERROR(IF(OR(C2848="",D2848=""),"",D2848*VLOOKUP(C2848,'Setup - Mix Design'!$A$5:$I$504,5,0)),"")</f>
        <v/>
      </c>
      <c r="J2848" s="33">
        <f>IFERROR(IF(OR(C2848="",D2848=""),"",D2848*VLOOKUP(C2848,'Setup - Mix Design'!$A$5:$I$504,6,0)),"")</f>
        <v/>
      </c>
      <c r="K2848" s="33">
        <f>IFERROR(IF(OR(C2848="",D2848=""),"",D2848*VLOOKUP(C2848,'Setup - Mix Design'!$A$5:$I$504,7,0)),"")</f>
        <v/>
      </c>
    </row>
    <row r="2849">
      <c r="A2849" s="31" t="n"/>
      <c r="B2849" s="26" t="n"/>
      <c r="C2849" s="26" t="n"/>
      <c r="D2849" s="27" t="n"/>
      <c r="E2849" s="26" t="n"/>
      <c r="F2849" s="33">
        <f>IFERROR(IF(OR(C2849="",D2849=""),"",D2849*VLOOKUP(C2849,'Setup - Mix Design'!$A$5:$I$504,2,0)),"")</f>
        <v/>
      </c>
      <c r="G2849" s="33">
        <f>IFERROR(IF(OR(C2849="",D2849=""),"",D2849*VLOOKUP(C2849,'Setup - Mix Design'!$A$5:$I$504,3,0)),"")</f>
        <v/>
      </c>
      <c r="H2849" s="33">
        <f>IFERROR(IF(OR(C2849="",D2849=""),"",D2849*VLOOKUP(C2849,'Setup - Mix Design'!$A$5:$I$504,4,0)),"")</f>
        <v/>
      </c>
      <c r="I2849" s="33">
        <f>IFERROR(IF(OR(C2849="",D2849=""),"",D2849*VLOOKUP(C2849,'Setup - Mix Design'!$A$5:$I$504,5,0)),"")</f>
        <v/>
      </c>
      <c r="J2849" s="33">
        <f>IFERROR(IF(OR(C2849="",D2849=""),"",D2849*VLOOKUP(C2849,'Setup - Mix Design'!$A$5:$I$504,6,0)),"")</f>
        <v/>
      </c>
      <c r="K2849" s="33">
        <f>IFERROR(IF(OR(C2849="",D2849=""),"",D2849*VLOOKUP(C2849,'Setup - Mix Design'!$A$5:$I$504,7,0)),"")</f>
        <v/>
      </c>
    </row>
    <row r="2850">
      <c r="A2850" s="31" t="n"/>
      <c r="B2850" s="26" t="n"/>
      <c r="C2850" s="26" t="n"/>
      <c r="D2850" s="27" t="n"/>
      <c r="E2850" s="26" t="n"/>
      <c r="F2850" s="33">
        <f>IFERROR(IF(OR(C2850="",D2850=""),"",D2850*VLOOKUP(C2850,'Setup - Mix Design'!$A$5:$I$504,2,0)),"")</f>
        <v/>
      </c>
      <c r="G2850" s="33">
        <f>IFERROR(IF(OR(C2850="",D2850=""),"",D2850*VLOOKUP(C2850,'Setup - Mix Design'!$A$5:$I$504,3,0)),"")</f>
        <v/>
      </c>
      <c r="H2850" s="33">
        <f>IFERROR(IF(OR(C2850="",D2850=""),"",D2850*VLOOKUP(C2850,'Setup - Mix Design'!$A$5:$I$504,4,0)),"")</f>
        <v/>
      </c>
      <c r="I2850" s="33">
        <f>IFERROR(IF(OR(C2850="",D2850=""),"",D2850*VLOOKUP(C2850,'Setup - Mix Design'!$A$5:$I$504,5,0)),"")</f>
        <v/>
      </c>
      <c r="J2850" s="33">
        <f>IFERROR(IF(OR(C2850="",D2850=""),"",D2850*VLOOKUP(C2850,'Setup - Mix Design'!$A$5:$I$504,6,0)),"")</f>
        <v/>
      </c>
      <c r="K2850" s="33">
        <f>IFERROR(IF(OR(C2850="",D2850=""),"",D2850*VLOOKUP(C2850,'Setup - Mix Design'!$A$5:$I$504,7,0)),"")</f>
        <v/>
      </c>
    </row>
    <row r="2851">
      <c r="A2851" s="31" t="n"/>
      <c r="B2851" s="26" t="n"/>
      <c r="C2851" s="26" t="n"/>
      <c r="D2851" s="27" t="n"/>
      <c r="E2851" s="26" t="n"/>
      <c r="F2851" s="33">
        <f>IFERROR(IF(OR(C2851="",D2851=""),"",D2851*VLOOKUP(C2851,'Setup - Mix Design'!$A$5:$I$504,2,0)),"")</f>
        <v/>
      </c>
      <c r="G2851" s="33">
        <f>IFERROR(IF(OR(C2851="",D2851=""),"",D2851*VLOOKUP(C2851,'Setup - Mix Design'!$A$5:$I$504,3,0)),"")</f>
        <v/>
      </c>
      <c r="H2851" s="33">
        <f>IFERROR(IF(OR(C2851="",D2851=""),"",D2851*VLOOKUP(C2851,'Setup - Mix Design'!$A$5:$I$504,4,0)),"")</f>
        <v/>
      </c>
      <c r="I2851" s="33">
        <f>IFERROR(IF(OR(C2851="",D2851=""),"",D2851*VLOOKUP(C2851,'Setup - Mix Design'!$A$5:$I$504,5,0)),"")</f>
        <v/>
      </c>
      <c r="J2851" s="33">
        <f>IFERROR(IF(OR(C2851="",D2851=""),"",D2851*VLOOKUP(C2851,'Setup - Mix Design'!$A$5:$I$504,6,0)),"")</f>
        <v/>
      </c>
      <c r="K2851" s="33">
        <f>IFERROR(IF(OR(C2851="",D2851=""),"",D2851*VLOOKUP(C2851,'Setup - Mix Design'!$A$5:$I$504,7,0)),"")</f>
        <v/>
      </c>
    </row>
    <row r="2852">
      <c r="A2852" s="31" t="n"/>
      <c r="B2852" s="26" t="n"/>
      <c r="C2852" s="26" t="n"/>
      <c r="D2852" s="27" t="n"/>
      <c r="E2852" s="26" t="n"/>
      <c r="F2852" s="33">
        <f>IFERROR(IF(OR(C2852="",D2852=""),"",D2852*VLOOKUP(C2852,'Setup - Mix Design'!$A$5:$I$504,2,0)),"")</f>
        <v/>
      </c>
      <c r="G2852" s="33">
        <f>IFERROR(IF(OR(C2852="",D2852=""),"",D2852*VLOOKUP(C2852,'Setup - Mix Design'!$A$5:$I$504,3,0)),"")</f>
        <v/>
      </c>
      <c r="H2852" s="33">
        <f>IFERROR(IF(OR(C2852="",D2852=""),"",D2852*VLOOKUP(C2852,'Setup - Mix Design'!$A$5:$I$504,4,0)),"")</f>
        <v/>
      </c>
      <c r="I2852" s="33">
        <f>IFERROR(IF(OR(C2852="",D2852=""),"",D2852*VLOOKUP(C2852,'Setup - Mix Design'!$A$5:$I$504,5,0)),"")</f>
        <v/>
      </c>
      <c r="J2852" s="33">
        <f>IFERROR(IF(OR(C2852="",D2852=""),"",D2852*VLOOKUP(C2852,'Setup - Mix Design'!$A$5:$I$504,6,0)),"")</f>
        <v/>
      </c>
      <c r="K2852" s="33">
        <f>IFERROR(IF(OR(C2852="",D2852=""),"",D2852*VLOOKUP(C2852,'Setup - Mix Design'!$A$5:$I$504,7,0)),"")</f>
        <v/>
      </c>
    </row>
    <row r="2853">
      <c r="A2853" s="31" t="n"/>
      <c r="B2853" s="26" t="n"/>
      <c r="C2853" s="26" t="n"/>
      <c r="D2853" s="27" t="n"/>
      <c r="E2853" s="26" t="n"/>
      <c r="F2853" s="33">
        <f>IFERROR(IF(OR(C2853="",D2853=""),"",D2853*VLOOKUP(C2853,'Setup - Mix Design'!$A$5:$I$504,2,0)),"")</f>
        <v/>
      </c>
      <c r="G2853" s="33">
        <f>IFERROR(IF(OR(C2853="",D2853=""),"",D2853*VLOOKUP(C2853,'Setup - Mix Design'!$A$5:$I$504,3,0)),"")</f>
        <v/>
      </c>
      <c r="H2853" s="33">
        <f>IFERROR(IF(OR(C2853="",D2853=""),"",D2853*VLOOKUP(C2853,'Setup - Mix Design'!$A$5:$I$504,4,0)),"")</f>
        <v/>
      </c>
      <c r="I2853" s="33">
        <f>IFERROR(IF(OR(C2853="",D2853=""),"",D2853*VLOOKUP(C2853,'Setup - Mix Design'!$A$5:$I$504,5,0)),"")</f>
        <v/>
      </c>
      <c r="J2853" s="33">
        <f>IFERROR(IF(OR(C2853="",D2853=""),"",D2853*VLOOKUP(C2853,'Setup - Mix Design'!$A$5:$I$504,6,0)),"")</f>
        <v/>
      </c>
      <c r="K2853" s="33">
        <f>IFERROR(IF(OR(C2853="",D2853=""),"",D2853*VLOOKUP(C2853,'Setup - Mix Design'!$A$5:$I$504,7,0)),"")</f>
        <v/>
      </c>
    </row>
    <row r="2854">
      <c r="A2854" s="31" t="n"/>
      <c r="B2854" s="26" t="n"/>
      <c r="C2854" s="26" t="n"/>
      <c r="D2854" s="27" t="n"/>
      <c r="E2854" s="26" t="n"/>
      <c r="F2854" s="33">
        <f>IFERROR(IF(OR(C2854="",D2854=""),"",D2854*VLOOKUP(C2854,'Setup - Mix Design'!$A$5:$I$504,2,0)),"")</f>
        <v/>
      </c>
      <c r="G2854" s="33">
        <f>IFERROR(IF(OR(C2854="",D2854=""),"",D2854*VLOOKUP(C2854,'Setup - Mix Design'!$A$5:$I$504,3,0)),"")</f>
        <v/>
      </c>
      <c r="H2854" s="33">
        <f>IFERROR(IF(OR(C2854="",D2854=""),"",D2854*VLOOKUP(C2854,'Setup - Mix Design'!$A$5:$I$504,4,0)),"")</f>
        <v/>
      </c>
      <c r="I2854" s="33">
        <f>IFERROR(IF(OR(C2854="",D2854=""),"",D2854*VLOOKUP(C2854,'Setup - Mix Design'!$A$5:$I$504,5,0)),"")</f>
        <v/>
      </c>
      <c r="J2854" s="33">
        <f>IFERROR(IF(OR(C2854="",D2854=""),"",D2854*VLOOKUP(C2854,'Setup - Mix Design'!$A$5:$I$504,6,0)),"")</f>
        <v/>
      </c>
      <c r="K2854" s="33">
        <f>IFERROR(IF(OR(C2854="",D2854=""),"",D2854*VLOOKUP(C2854,'Setup - Mix Design'!$A$5:$I$504,7,0)),"")</f>
        <v/>
      </c>
    </row>
    <row r="2855">
      <c r="A2855" s="31" t="n"/>
      <c r="B2855" s="26" t="n"/>
      <c r="C2855" s="26" t="n"/>
      <c r="D2855" s="27" t="n"/>
      <c r="E2855" s="26" t="n"/>
      <c r="F2855" s="33">
        <f>IFERROR(IF(OR(C2855="",D2855=""),"",D2855*VLOOKUP(C2855,'Setup - Mix Design'!$A$5:$I$504,2,0)),"")</f>
        <v/>
      </c>
      <c r="G2855" s="33">
        <f>IFERROR(IF(OR(C2855="",D2855=""),"",D2855*VLOOKUP(C2855,'Setup - Mix Design'!$A$5:$I$504,3,0)),"")</f>
        <v/>
      </c>
      <c r="H2855" s="33">
        <f>IFERROR(IF(OR(C2855="",D2855=""),"",D2855*VLOOKUP(C2855,'Setup - Mix Design'!$A$5:$I$504,4,0)),"")</f>
        <v/>
      </c>
      <c r="I2855" s="33">
        <f>IFERROR(IF(OR(C2855="",D2855=""),"",D2855*VLOOKUP(C2855,'Setup - Mix Design'!$A$5:$I$504,5,0)),"")</f>
        <v/>
      </c>
      <c r="J2855" s="33">
        <f>IFERROR(IF(OR(C2855="",D2855=""),"",D2855*VLOOKUP(C2855,'Setup - Mix Design'!$A$5:$I$504,6,0)),"")</f>
        <v/>
      </c>
      <c r="K2855" s="33">
        <f>IFERROR(IF(OR(C2855="",D2855=""),"",D2855*VLOOKUP(C2855,'Setup - Mix Design'!$A$5:$I$504,7,0)),"")</f>
        <v/>
      </c>
    </row>
    <row r="2856">
      <c r="A2856" s="31" t="n"/>
      <c r="B2856" s="26" t="n"/>
      <c r="C2856" s="26" t="n"/>
      <c r="D2856" s="27" t="n"/>
      <c r="E2856" s="26" t="n"/>
      <c r="F2856" s="33">
        <f>IFERROR(IF(OR(C2856="",D2856=""),"",D2856*VLOOKUP(C2856,'Setup - Mix Design'!$A$5:$I$504,2,0)),"")</f>
        <v/>
      </c>
      <c r="G2856" s="33">
        <f>IFERROR(IF(OR(C2856="",D2856=""),"",D2856*VLOOKUP(C2856,'Setup - Mix Design'!$A$5:$I$504,3,0)),"")</f>
        <v/>
      </c>
      <c r="H2856" s="33">
        <f>IFERROR(IF(OR(C2856="",D2856=""),"",D2856*VLOOKUP(C2856,'Setup - Mix Design'!$A$5:$I$504,4,0)),"")</f>
        <v/>
      </c>
      <c r="I2856" s="33">
        <f>IFERROR(IF(OR(C2856="",D2856=""),"",D2856*VLOOKUP(C2856,'Setup - Mix Design'!$A$5:$I$504,5,0)),"")</f>
        <v/>
      </c>
      <c r="J2856" s="33">
        <f>IFERROR(IF(OR(C2856="",D2856=""),"",D2856*VLOOKUP(C2856,'Setup - Mix Design'!$A$5:$I$504,6,0)),"")</f>
        <v/>
      </c>
      <c r="K2856" s="33">
        <f>IFERROR(IF(OR(C2856="",D2856=""),"",D2856*VLOOKUP(C2856,'Setup - Mix Design'!$A$5:$I$504,7,0)),"")</f>
        <v/>
      </c>
    </row>
    <row r="2857">
      <c r="A2857" s="31" t="n"/>
      <c r="B2857" s="26" t="n"/>
      <c r="C2857" s="26" t="n"/>
      <c r="D2857" s="27" t="n"/>
      <c r="E2857" s="26" t="n"/>
      <c r="F2857" s="33">
        <f>IFERROR(IF(OR(C2857="",D2857=""),"",D2857*VLOOKUP(C2857,'Setup - Mix Design'!$A$5:$I$504,2,0)),"")</f>
        <v/>
      </c>
      <c r="G2857" s="33">
        <f>IFERROR(IF(OR(C2857="",D2857=""),"",D2857*VLOOKUP(C2857,'Setup - Mix Design'!$A$5:$I$504,3,0)),"")</f>
        <v/>
      </c>
      <c r="H2857" s="33">
        <f>IFERROR(IF(OR(C2857="",D2857=""),"",D2857*VLOOKUP(C2857,'Setup - Mix Design'!$A$5:$I$504,4,0)),"")</f>
        <v/>
      </c>
      <c r="I2857" s="33">
        <f>IFERROR(IF(OR(C2857="",D2857=""),"",D2857*VLOOKUP(C2857,'Setup - Mix Design'!$A$5:$I$504,5,0)),"")</f>
        <v/>
      </c>
      <c r="J2857" s="33">
        <f>IFERROR(IF(OR(C2857="",D2857=""),"",D2857*VLOOKUP(C2857,'Setup - Mix Design'!$A$5:$I$504,6,0)),"")</f>
        <v/>
      </c>
      <c r="K2857" s="33">
        <f>IFERROR(IF(OR(C2857="",D2857=""),"",D2857*VLOOKUP(C2857,'Setup - Mix Design'!$A$5:$I$504,7,0)),"")</f>
        <v/>
      </c>
    </row>
    <row r="2858">
      <c r="A2858" s="31" t="n"/>
      <c r="B2858" s="26" t="n"/>
      <c r="C2858" s="26" t="n"/>
      <c r="D2858" s="27" t="n"/>
      <c r="E2858" s="26" t="n"/>
      <c r="F2858" s="33">
        <f>IFERROR(IF(OR(C2858="",D2858=""),"",D2858*VLOOKUP(C2858,'Setup - Mix Design'!$A$5:$I$504,2,0)),"")</f>
        <v/>
      </c>
      <c r="G2858" s="33">
        <f>IFERROR(IF(OR(C2858="",D2858=""),"",D2858*VLOOKUP(C2858,'Setup - Mix Design'!$A$5:$I$504,3,0)),"")</f>
        <v/>
      </c>
      <c r="H2858" s="33">
        <f>IFERROR(IF(OR(C2858="",D2858=""),"",D2858*VLOOKUP(C2858,'Setup - Mix Design'!$A$5:$I$504,4,0)),"")</f>
        <v/>
      </c>
      <c r="I2858" s="33">
        <f>IFERROR(IF(OR(C2858="",D2858=""),"",D2858*VLOOKUP(C2858,'Setup - Mix Design'!$A$5:$I$504,5,0)),"")</f>
        <v/>
      </c>
      <c r="J2858" s="33">
        <f>IFERROR(IF(OR(C2858="",D2858=""),"",D2858*VLOOKUP(C2858,'Setup - Mix Design'!$A$5:$I$504,6,0)),"")</f>
        <v/>
      </c>
      <c r="K2858" s="33">
        <f>IFERROR(IF(OR(C2858="",D2858=""),"",D2858*VLOOKUP(C2858,'Setup - Mix Design'!$A$5:$I$504,7,0)),"")</f>
        <v/>
      </c>
    </row>
    <row r="2859">
      <c r="A2859" s="31" t="n"/>
      <c r="B2859" s="26" t="n"/>
      <c r="C2859" s="26" t="n"/>
      <c r="D2859" s="27" t="n"/>
      <c r="E2859" s="26" t="n"/>
      <c r="F2859" s="33">
        <f>IFERROR(IF(OR(C2859="",D2859=""),"",D2859*VLOOKUP(C2859,'Setup - Mix Design'!$A$5:$I$504,2,0)),"")</f>
        <v/>
      </c>
      <c r="G2859" s="33">
        <f>IFERROR(IF(OR(C2859="",D2859=""),"",D2859*VLOOKUP(C2859,'Setup - Mix Design'!$A$5:$I$504,3,0)),"")</f>
        <v/>
      </c>
      <c r="H2859" s="33">
        <f>IFERROR(IF(OR(C2859="",D2859=""),"",D2859*VLOOKUP(C2859,'Setup - Mix Design'!$A$5:$I$504,4,0)),"")</f>
        <v/>
      </c>
      <c r="I2859" s="33">
        <f>IFERROR(IF(OR(C2859="",D2859=""),"",D2859*VLOOKUP(C2859,'Setup - Mix Design'!$A$5:$I$504,5,0)),"")</f>
        <v/>
      </c>
      <c r="J2859" s="33">
        <f>IFERROR(IF(OR(C2859="",D2859=""),"",D2859*VLOOKUP(C2859,'Setup - Mix Design'!$A$5:$I$504,6,0)),"")</f>
        <v/>
      </c>
      <c r="K2859" s="33">
        <f>IFERROR(IF(OR(C2859="",D2859=""),"",D2859*VLOOKUP(C2859,'Setup - Mix Design'!$A$5:$I$504,7,0)),"")</f>
        <v/>
      </c>
    </row>
    <row r="2860">
      <c r="A2860" s="31" t="n"/>
      <c r="B2860" s="26" t="n"/>
      <c r="C2860" s="26" t="n"/>
      <c r="D2860" s="27" t="n"/>
      <c r="E2860" s="26" t="n"/>
      <c r="F2860" s="33">
        <f>IFERROR(IF(OR(C2860="",D2860=""),"",D2860*VLOOKUP(C2860,'Setup - Mix Design'!$A$5:$I$504,2,0)),"")</f>
        <v/>
      </c>
      <c r="G2860" s="33">
        <f>IFERROR(IF(OR(C2860="",D2860=""),"",D2860*VLOOKUP(C2860,'Setup - Mix Design'!$A$5:$I$504,3,0)),"")</f>
        <v/>
      </c>
      <c r="H2860" s="33">
        <f>IFERROR(IF(OR(C2860="",D2860=""),"",D2860*VLOOKUP(C2860,'Setup - Mix Design'!$A$5:$I$504,4,0)),"")</f>
        <v/>
      </c>
      <c r="I2860" s="33">
        <f>IFERROR(IF(OR(C2860="",D2860=""),"",D2860*VLOOKUP(C2860,'Setup - Mix Design'!$A$5:$I$504,5,0)),"")</f>
        <v/>
      </c>
      <c r="J2860" s="33">
        <f>IFERROR(IF(OR(C2860="",D2860=""),"",D2860*VLOOKUP(C2860,'Setup - Mix Design'!$A$5:$I$504,6,0)),"")</f>
        <v/>
      </c>
      <c r="K2860" s="33">
        <f>IFERROR(IF(OR(C2860="",D2860=""),"",D2860*VLOOKUP(C2860,'Setup - Mix Design'!$A$5:$I$504,7,0)),"")</f>
        <v/>
      </c>
    </row>
    <row r="2861">
      <c r="A2861" s="31" t="n"/>
      <c r="B2861" s="26" t="n"/>
      <c r="C2861" s="26" t="n"/>
      <c r="D2861" s="27" t="n"/>
      <c r="E2861" s="26" t="n"/>
      <c r="F2861" s="33">
        <f>IFERROR(IF(OR(C2861="",D2861=""),"",D2861*VLOOKUP(C2861,'Setup - Mix Design'!$A$5:$I$504,2,0)),"")</f>
        <v/>
      </c>
      <c r="G2861" s="33">
        <f>IFERROR(IF(OR(C2861="",D2861=""),"",D2861*VLOOKUP(C2861,'Setup - Mix Design'!$A$5:$I$504,3,0)),"")</f>
        <v/>
      </c>
      <c r="H2861" s="33">
        <f>IFERROR(IF(OR(C2861="",D2861=""),"",D2861*VLOOKUP(C2861,'Setup - Mix Design'!$A$5:$I$504,4,0)),"")</f>
        <v/>
      </c>
      <c r="I2861" s="33">
        <f>IFERROR(IF(OR(C2861="",D2861=""),"",D2861*VLOOKUP(C2861,'Setup - Mix Design'!$A$5:$I$504,5,0)),"")</f>
        <v/>
      </c>
      <c r="J2861" s="33">
        <f>IFERROR(IF(OR(C2861="",D2861=""),"",D2861*VLOOKUP(C2861,'Setup - Mix Design'!$A$5:$I$504,6,0)),"")</f>
        <v/>
      </c>
      <c r="K2861" s="33">
        <f>IFERROR(IF(OR(C2861="",D2861=""),"",D2861*VLOOKUP(C2861,'Setup - Mix Design'!$A$5:$I$504,7,0)),"")</f>
        <v/>
      </c>
    </row>
    <row r="2862">
      <c r="A2862" s="31" t="n"/>
      <c r="B2862" s="26" t="n"/>
      <c r="C2862" s="26" t="n"/>
      <c r="D2862" s="27" t="n"/>
      <c r="E2862" s="26" t="n"/>
      <c r="F2862" s="33">
        <f>IFERROR(IF(OR(C2862="",D2862=""),"",D2862*VLOOKUP(C2862,'Setup - Mix Design'!$A$5:$I$504,2,0)),"")</f>
        <v/>
      </c>
      <c r="G2862" s="33">
        <f>IFERROR(IF(OR(C2862="",D2862=""),"",D2862*VLOOKUP(C2862,'Setup - Mix Design'!$A$5:$I$504,3,0)),"")</f>
        <v/>
      </c>
      <c r="H2862" s="33">
        <f>IFERROR(IF(OR(C2862="",D2862=""),"",D2862*VLOOKUP(C2862,'Setup - Mix Design'!$A$5:$I$504,4,0)),"")</f>
        <v/>
      </c>
      <c r="I2862" s="33">
        <f>IFERROR(IF(OR(C2862="",D2862=""),"",D2862*VLOOKUP(C2862,'Setup - Mix Design'!$A$5:$I$504,5,0)),"")</f>
        <v/>
      </c>
      <c r="J2862" s="33">
        <f>IFERROR(IF(OR(C2862="",D2862=""),"",D2862*VLOOKUP(C2862,'Setup - Mix Design'!$A$5:$I$504,6,0)),"")</f>
        <v/>
      </c>
      <c r="K2862" s="33">
        <f>IFERROR(IF(OR(C2862="",D2862=""),"",D2862*VLOOKUP(C2862,'Setup - Mix Design'!$A$5:$I$504,7,0)),"")</f>
        <v/>
      </c>
    </row>
    <row r="2863">
      <c r="A2863" s="31" t="n"/>
      <c r="B2863" s="26" t="n"/>
      <c r="C2863" s="26" t="n"/>
      <c r="D2863" s="27" t="n"/>
      <c r="E2863" s="26" t="n"/>
      <c r="F2863" s="33">
        <f>IFERROR(IF(OR(C2863="",D2863=""),"",D2863*VLOOKUP(C2863,'Setup - Mix Design'!$A$5:$I$504,2,0)),"")</f>
        <v/>
      </c>
      <c r="G2863" s="33">
        <f>IFERROR(IF(OR(C2863="",D2863=""),"",D2863*VLOOKUP(C2863,'Setup - Mix Design'!$A$5:$I$504,3,0)),"")</f>
        <v/>
      </c>
      <c r="H2863" s="33">
        <f>IFERROR(IF(OR(C2863="",D2863=""),"",D2863*VLOOKUP(C2863,'Setup - Mix Design'!$A$5:$I$504,4,0)),"")</f>
        <v/>
      </c>
      <c r="I2863" s="33">
        <f>IFERROR(IF(OR(C2863="",D2863=""),"",D2863*VLOOKUP(C2863,'Setup - Mix Design'!$A$5:$I$504,5,0)),"")</f>
        <v/>
      </c>
      <c r="J2863" s="33">
        <f>IFERROR(IF(OR(C2863="",D2863=""),"",D2863*VLOOKUP(C2863,'Setup - Mix Design'!$A$5:$I$504,6,0)),"")</f>
        <v/>
      </c>
      <c r="K2863" s="33">
        <f>IFERROR(IF(OR(C2863="",D2863=""),"",D2863*VLOOKUP(C2863,'Setup - Mix Design'!$A$5:$I$504,7,0)),"")</f>
        <v/>
      </c>
    </row>
    <row r="2864">
      <c r="A2864" s="31" t="n"/>
      <c r="B2864" s="26" t="n"/>
      <c r="C2864" s="26" t="n"/>
      <c r="D2864" s="27" t="n"/>
      <c r="E2864" s="26" t="n"/>
      <c r="F2864" s="33">
        <f>IFERROR(IF(OR(C2864="",D2864=""),"",D2864*VLOOKUP(C2864,'Setup - Mix Design'!$A$5:$I$504,2,0)),"")</f>
        <v/>
      </c>
      <c r="G2864" s="33">
        <f>IFERROR(IF(OR(C2864="",D2864=""),"",D2864*VLOOKUP(C2864,'Setup - Mix Design'!$A$5:$I$504,3,0)),"")</f>
        <v/>
      </c>
      <c r="H2864" s="33">
        <f>IFERROR(IF(OR(C2864="",D2864=""),"",D2864*VLOOKUP(C2864,'Setup - Mix Design'!$A$5:$I$504,4,0)),"")</f>
        <v/>
      </c>
      <c r="I2864" s="33">
        <f>IFERROR(IF(OR(C2864="",D2864=""),"",D2864*VLOOKUP(C2864,'Setup - Mix Design'!$A$5:$I$504,5,0)),"")</f>
        <v/>
      </c>
      <c r="J2864" s="33">
        <f>IFERROR(IF(OR(C2864="",D2864=""),"",D2864*VLOOKUP(C2864,'Setup - Mix Design'!$A$5:$I$504,6,0)),"")</f>
        <v/>
      </c>
      <c r="K2864" s="33">
        <f>IFERROR(IF(OR(C2864="",D2864=""),"",D2864*VLOOKUP(C2864,'Setup - Mix Design'!$A$5:$I$504,7,0)),"")</f>
        <v/>
      </c>
    </row>
    <row r="2865">
      <c r="A2865" s="31" t="n"/>
      <c r="B2865" s="26" t="n"/>
      <c r="C2865" s="26" t="n"/>
      <c r="D2865" s="27" t="n"/>
      <c r="E2865" s="26" t="n"/>
      <c r="F2865" s="33">
        <f>IFERROR(IF(OR(C2865="",D2865=""),"",D2865*VLOOKUP(C2865,'Setup - Mix Design'!$A$5:$I$504,2,0)),"")</f>
        <v/>
      </c>
      <c r="G2865" s="33">
        <f>IFERROR(IF(OR(C2865="",D2865=""),"",D2865*VLOOKUP(C2865,'Setup - Mix Design'!$A$5:$I$504,3,0)),"")</f>
        <v/>
      </c>
      <c r="H2865" s="33">
        <f>IFERROR(IF(OR(C2865="",D2865=""),"",D2865*VLOOKUP(C2865,'Setup - Mix Design'!$A$5:$I$504,4,0)),"")</f>
        <v/>
      </c>
      <c r="I2865" s="33">
        <f>IFERROR(IF(OR(C2865="",D2865=""),"",D2865*VLOOKUP(C2865,'Setup - Mix Design'!$A$5:$I$504,5,0)),"")</f>
        <v/>
      </c>
      <c r="J2865" s="33">
        <f>IFERROR(IF(OR(C2865="",D2865=""),"",D2865*VLOOKUP(C2865,'Setup - Mix Design'!$A$5:$I$504,6,0)),"")</f>
        <v/>
      </c>
      <c r="K2865" s="33">
        <f>IFERROR(IF(OR(C2865="",D2865=""),"",D2865*VLOOKUP(C2865,'Setup - Mix Design'!$A$5:$I$504,7,0)),"")</f>
        <v/>
      </c>
    </row>
    <row r="2866">
      <c r="A2866" s="31" t="n"/>
      <c r="B2866" s="26" t="n"/>
      <c r="C2866" s="26" t="n"/>
      <c r="D2866" s="27" t="n"/>
      <c r="E2866" s="26" t="n"/>
      <c r="F2866" s="33">
        <f>IFERROR(IF(OR(C2866="",D2866=""),"",D2866*VLOOKUP(C2866,'Setup - Mix Design'!$A$5:$I$504,2,0)),"")</f>
        <v/>
      </c>
      <c r="G2866" s="33">
        <f>IFERROR(IF(OR(C2866="",D2866=""),"",D2866*VLOOKUP(C2866,'Setup - Mix Design'!$A$5:$I$504,3,0)),"")</f>
        <v/>
      </c>
      <c r="H2866" s="33">
        <f>IFERROR(IF(OR(C2866="",D2866=""),"",D2866*VLOOKUP(C2866,'Setup - Mix Design'!$A$5:$I$504,4,0)),"")</f>
        <v/>
      </c>
      <c r="I2866" s="33">
        <f>IFERROR(IF(OR(C2866="",D2866=""),"",D2866*VLOOKUP(C2866,'Setup - Mix Design'!$A$5:$I$504,5,0)),"")</f>
        <v/>
      </c>
      <c r="J2866" s="33">
        <f>IFERROR(IF(OR(C2866="",D2866=""),"",D2866*VLOOKUP(C2866,'Setup - Mix Design'!$A$5:$I$504,6,0)),"")</f>
        <v/>
      </c>
      <c r="K2866" s="33">
        <f>IFERROR(IF(OR(C2866="",D2866=""),"",D2866*VLOOKUP(C2866,'Setup - Mix Design'!$A$5:$I$504,7,0)),"")</f>
        <v/>
      </c>
    </row>
    <row r="2867">
      <c r="A2867" s="31" t="n"/>
      <c r="B2867" s="26" t="n"/>
      <c r="C2867" s="26" t="n"/>
      <c r="D2867" s="27" t="n"/>
      <c r="E2867" s="26" t="n"/>
      <c r="F2867" s="33">
        <f>IFERROR(IF(OR(C2867="",D2867=""),"",D2867*VLOOKUP(C2867,'Setup - Mix Design'!$A$5:$I$504,2,0)),"")</f>
        <v/>
      </c>
      <c r="G2867" s="33">
        <f>IFERROR(IF(OR(C2867="",D2867=""),"",D2867*VLOOKUP(C2867,'Setup - Mix Design'!$A$5:$I$504,3,0)),"")</f>
        <v/>
      </c>
      <c r="H2867" s="33">
        <f>IFERROR(IF(OR(C2867="",D2867=""),"",D2867*VLOOKUP(C2867,'Setup - Mix Design'!$A$5:$I$504,4,0)),"")</f>
        <v/>
      </c>
      <c r="I2867" s="33">
        <f>IFERROR(IF(OR(C2867="",D2867=""),"",D2867*VLOOKUP(C2867,'Setup - Mix Design'!$A$5:$I$504,5,0)),"")</f>
        <v/>
      </c>
      <c r="J2867" s="33">
        <f>IFERROR(IF(OR(C2867="",D2867=""),"",D2867*VLOOKUP(C2867,'Setup - Mix Design'!$A$5:$I$504,6,0)),"")</f>
        <v/>
      </c>
      <c r="K2867" s="33">
        <f>IFERROR(IF(OR(C2867="",D2867=""),"",D2867*VLOOKUP(C2867,'Setup - Mix Design'!$A$5:$I$504,7,0)),"")</f>
        <v/>
      </c>
    </row>
    <row r="2868">
      <c r="A2868" s="31" t="n"/>
      <c r="B2868" s="26" t="n"/>
      <c r="C2868" s="26" t="n"/>
      <c r="D2868" s="27" t="n"/>
      <c r="E2868" s="26" t="n"/>
      <c r="F2868" s="33">
        <f>IFERROR(IF(OR(C2868="",D2868=""),"",D2868*VLOOKUP(C2868,'Setup - Mix Design'!$A$5:$I$504,2,0)),"")</f>
        <v/>
      </c>
      <c r="G2868" s="33">
        <f>IFERROR(IF(OR(C2868="",D2868=""),"",D2868*VLOOKUP(C2868,'Setup - Mix Design'!$A$5:$I$504,3,0)),"")</f>
        <v/>
      </c>
      <c r="H2868" s="33">
        <f>IFERROR(IF(OR(C2868="",D2868=""),"",D2868*VLOOKUP(C2868,'Setup - Mix Design'!$A$5:$I$504,4,0)),"")</f>
        <v/>
      </c>
      <c r="I2868" s="33">
        <f>IFERROR(IF(OR(C2868="",D2868=""),"",D2868*VLOOKUP(C2868,'Setup - Mix Design'!$A$5:$I$504,5,0)),"")</f>
        <v/>
      </c>
      <c r="J2868" s="33">
        <f>IFERROR(IF(OR(C2868="",D2868=""),"",D2868*VLOOKUP(C2868,'Setup - Mix Design'!$A$5:$I$504,6,0)),"")</f>
        <v/>
      </c>
      <c r="K2868" s="33">
        <f>IFERROR(IF(OR(C2868="",D2868=""),"",D2868*VLOOKUP(C2868,'Setup - Mix Design'!$A$5:$I$504,7,0)),"")</f>
        <v/>
      </c>
    </row>
    <row r="2869">
      <c r="A2869" s="31" t="n"/>
      <c r="B2869" s="26" t="n"/>
      <c r="C2869" s="26" t="n"/>
      <c r="D2869" s="27" t="n"/>
      <c r="E2869" s="26" t="n"/>
      <c r="F2869" s="33">
        <f>IFERROR(IF(OR(C2869="",D2869=""),"",D2869*VLOOKUP(C2869,'Setup - Mix Design'!$A$5:$I$504,2,0)),"")</f>
        <v/>
      </c>
      <c r="G2869" s="33">
        <f>IFERROR(IF(OR(C2869="",D2869=""),"",D2869*VLOOKUP(C2869,'Setup - Mix Design'!$A$5:$I$504,3,0)),"")</f>
        <v/>
      </c>
      <c r="H2869" s="33">
        <f>IFERROR(IF(OR(C2869="",D2869=""),"",D2869*VLOOKUP(C2869,'Setup - Mix Design'!$A$5:$I$504,4,0)),"")</f>
        <v/>
      </c>
      <c r="I2869" s="33">
        <f>IFERROR(IF(OR(C2869="",D2869=""),"",D2869*VLOOKUP(C2869,'Setup - Mix Design'!$A$5:$I$504,5,0)),"")</f>
        <v/>
      </c>
      <c r="J2869" s="33">
        <f>IFERROR(IF(OR(C2869="",D2869=""),"",D2869*VLOOKUP(C2869,'Setup - Mix Design'!$A$5:$I$504,6,0)),"")</f>
        <v/>
      </c>
      <c r="K2869" s="33">
        <f>IFERROR(IF(OR(C2869="",D2869=""),"",D2869*VLOOKUP(C2869,'Setup - Mix Design'!$A$5:$I$504,7,0)),"")</f>
        <v/>
      </c>
    </row>
    <row r="2870">
      <c r="A2870" s="31" t="n"/>
      <c r="B2870" s="26" t="n"/>
      <c r="C2870" s="26" t="n"/>
      <c r="D2870" s="27" t="n"/>
      <c r="E2870" s="26" t="n"/>
      <c r="F2870" s="33">
        <f>IFERROR(IF(OR(C2870="",D2870=""),"",D2870*VLOOKUP(C2870,'Setup - Mix Design'!$A$5:$I$504,2,0)),"")</f>
        <v/>
      </c>
      <c r="G2870" s="33">
        <f>IFERROR(IF(OR(C2870="",D2870=""),"",D2870*VLOOKUP(C2870,'Setup - Mix Design'!$A$5:$I$504,3,0)),"")</f>
        <v/>
      </c>
      <c r="H2870" s="33">
        <f>IFERROR(IF(OR(C2870="",D2870=""),"",D2870*VLOOKUP(C2870,'Setup - Mix Design'!$A$5:$I$504,4,0)),"")</f>
        <v/>
      </c>
      <c r="I2870" s="33">
        <f>IFERROR(IF(OR(C2870="",D2870=""),"",D2870*VLOOKUP(C2870,'Setup - Mix Design'!$A$5:$I$504,5,0)),"")</f>
        <v/>
      </c>
      <c r="J2870" s="33">
        <f>IFERROR(IF(OR(C2870="",D2870=""),"",D2870*VLOOKUP(C2870,'Setup - Mix Design'!$A$5:$I$504,6,0)),"")</f>
        <v/>
      </c>
      <c r="K2870" s="33">
        <f>IFERROR(IF(OR(C2870="",D2870=""),"",D2870*VLOOKUP(C2870,'Setup - Mix Design'!$A$5:$I$504,7,0)),"")</f>
        <v/>
      </c>
    </row>
    <row r="2871">
      <c r="A2871" s="31" t="n"/>
      <c r="B2871" s="26" t="n"/>
      <c r="C2871" s="26" t="n"/>
      <c r="D2871" s="27" t="n"/>
      <c r="E2871" s="26" t="n"/>
      <c r="F2871" s="33">
        <f>IFERROR(IF(OR(C2871="",D2871=""),"",D2871*VLOOKUP(C2871,'Setup - Mix Design'!$A$5:$I$504,2,0)),"")</f>
        <v/>
      </c>
      <c r="G2871" s="33">
        <f>IFERROR(IF(OR(C2871="",D2871=""),"",D2871*VLOOKUP(C2871,'Setup - Mix Design'!$A$5:$I$504,3,0)),"")</f>
        <v/>
      </c>
      <c r="H2871" s="33">
        <f>IFERROR(IF(OR(C2871="",D2871=""),"",D2871*VLOOKUP(C2871,'Setup - Mix Design'!$A$5:$I$504,4,0)),"")</f>
        <v/>
      </c>
      <c r="I2871" s="33">
        <f>IFERROR(IF(OR(C2871="",D2871=""),"",D2871*VLOOKUP(C2871,'Setup - Mix Design'!$A$5:$I$504,5,0)),"")</f>
        <v/>
      </c>
      <c r="J2871" s="33">
        <f>IFERROR(IF(OR(C2871="",D2871=""),"",D2871*VLOOKUP(C2871,'Setup - Mix Design'!$A$5:$I$504,6,0)),"")</f>
        <v/>
      </c>
      <c r="K2871" s="33">
        <f>IFERROR(IF(OR(C2871="",D2871=""),"",D2871*VLOOKUP(C2871,'Setup - Mix Design'!$A$5:$I$504,7,0)),"")</f>
        <v/>
      </c>
    </row>
    <row r="2872">
      <c r="A2872" s="31" t="n"/>
      <c r="B2872" s="26" t="n"/>
      <c r="C2872" s="26" t="n"/>
      <c r="D2872" s="27" t="n"/>
      <c r="E2872" s="26" t="n"/>
      <c r="F2872" s="33">
        <f>IFERROR(IF(OR(C2872="",D2872=""),"",D2872*VLOOKUP(C2872,'Setup - Mix Design'!$A$5:$I$504,2,0)),"")</f>
        <v/>
      </c>
      <c r="G2872" s="33">
        <f>IFERROR(IF(OR(C2872="",D2872=""),"",D2872*VLOOKUP(C2872,'Setup - Mix Design'!$A$5:$I$504,3,0)),"")</f>
        <v/>
      </c>
      <c r="H2872" s="33">
        <f>IFERROR(IF(OR(C2872="",D2872=""),"",D2872*VLOOKUP(C2872,'Setup - Mix Design'!$A$5:$I$504,4,0)),"")</f>
        <v/>
      </c>
      <c r="I2872" s="33">
        <f>IFERROR(IF(OR(C2872="",D2872=""),"",D2872*VLOOKUP(C2872,'Setup - Mix Design'!$A$5:$I$504,5,0)),"")</f>
        <v/>
      </c>
      <c r="J2872" s="33">
        <f>IFERROR(IF(OR(C2872="",D2872=""),"",D2872*VLOOKUP(C2872,'Setup - Mix Design'!$A$5:$I$504,6,0)),"")</f>
        <v/>
      </c>
      <c r="K2872" s="33">
        <f>IFERROR(IF(OR(C2872="",D2872=""),"",D2872*VLOOKUP(C2872,'Setup - Mix Design'!$A$5:$I$504,7,0)),"")</f>
        <v/>
      </c>
    </row>
    <row r="2873">
      <c r="A2873" s="31" t="n"/>
      <c r="B2873" s="26" t="n"/>
      <c r="C2873" s="26" t="n"/>
      <c r="D2873" s="27" t="n"/>
      <c r="E2873" s="26" t="n"/>
      <c r="F2873" s="33">
        <f>IFERROR(IF(OR(C2873="",D2873=""),"",D2873*VLOOKUP(C2873,'Setup - Mix Design'!$A$5:$I$504,2,0)),"")</f>
        <v/>
      </c>
      <c r="G2873" s="33">
        <f>IFERROR(IF(OR(C2873="",D2873=""),"",D2873*VLOOKUP(C2873,'Setup - Mix Design'!$A$5:$I$504,3,0)),"")</f>
        <v/>
      </c>
      <c r="H2873" s="33">
        <f>IFERROR(IF(OR(C2873="",D2873=""),"",D2873*VLOOKUP(C2873,'Setup - Mix Design'!$A$5:$I$504,4,0)),"")</f>
        <v/>
      </c>
      <c r="I2873" s="33">
        <f>IFERROR(IF(OR(C2873="",D2873=""),"",D2873*VLOOKUP(C2873,'Setup - Mix Design'!$A$5:$I$504,5,0)),"")</f>
        <v/>
      </c>
      <c r="J2873" s="33">
        <f>IFERROR(IF(OR(C2873="",D2873=""),"",D2873*VLOOKUP(C2873,'Setup - Mix Design'!$A$5:$I$504,6,0)),"")</f>
        <v/>
      </c>
      <c r="K2873" s="33">
        <f>IFERROR(IF(OR(C2873="",D2873=""),"",D2873*VLOOKUP(C2873,'Setup - Mix Design'!$A$5:$I$504,7,0)),"")</f>
        <v/>
      </c>
    </row>
    <row r="2874">
      <c r="A2874" s="31" t="n"/>
      <c r="B2874" s="26" t="n"/>
      <c r="C2874" s="26" t="n"/>
      <c r="D2874" s="27" t="n"/>
      <c r="E2874" s="26" t="n"/>
      <c r="F2874" s="33">
        <f>IFERROR(IF(OR(C2874="",D2874=""),"",D2874*VLOOKUP(C2874,'Setup - Mix Design'!$A$5:$I$504,2,0)),"")</f>
        <v/>
      </c>
      <c r="G2874" s="33">
        <f>IFERROR(IF(OR(C2874="",D2874=""),"",D2874*VLOOKUP(C2874,'Setup - Mix Design'!$A$5:$I$504,3,0)),"")</f>
        <v/>
      </c>
      <c r="H2874" s="33">
        <f>IFERROR(IF(OR(C2874="",D2874=""),"",D2874*VLOOKUP(C2874,'Setup - Mix Design'!$A$5:$I$504,4,0)),"")</f>
        <v/>
      </c>
      <c r="I2874" s="33">
        <f>IFERROR(IF(OR(C2874="",D2874=""),"",D2874*VLOOKUP(C2874,'Setup - Mix Design'!$A$5:$I$504,5,0)),"")</f>
        <v/>
      </c>
      <c r="J2874" s="33">
        <f>IFERROR(IF(OR(C2874="",D2874=""),"",D2874*VLOOKUP(C2874,'Setup - Mix Design'!$A$5:$I$504,6,0)),"")</f>
        <v/>
      </c>
      <c r="K2874" s="33">
        <f>IFERROR(IF(OR(C2874="",D2874=""),"",D2874*VLOOKUP(C2874,'Setup - Mix Design'!$A$5:$I$504,7,0)),"")</f>
        <v/>
      </c>
    </row>
    <row r="2875">
      <c r="A2875" s="31" t="n"/>
      <c r="B2875" s="26" t="n"/>
      <c r="C2875" s="26" t="n"/>
      <c r="D2875" s="27" t="n"/>
      <c r="E2875" s="26" t="n"/>
      <c r="F2875" s="33">
        <f>IFERROR(IF(OR(C2875="",D2875=""),"",D2875*VLOOKUP(C2875,'Setup - Mix Design'!$A$5:$I$504,2,0)),"")</f>
        <v/>
      </c>
      <c r="G2875" s="33">
        <f>IFERROR(IF(OR(C2875="",D2875=""),"",D2875*VLOOKUP(C2875,'Setup - Mix Design'!$A$5:$I$504,3,0)),"")</f>
        <v/>
      </c>
      <c r="H2875" s="33">
        <f>IFERROR(IF(OR(C2875="",D2875=""),"",D2875*VLOOKUP(C2875,'Setup - Mix Design'!$A$5:$I$504,4,0)),"")</f>
        <v/>
      </c>
      <c r="I2875" s="33">
        <f>IFERROR(IF(OR(C2875="",D2875=""),"",D2875*VLOOKUP(C2875,'Setup - Mix Design'!$A$5:$I$504,5,0)),"")</f>
        <v/>
      </c>
      <c r="J2875" s="33">
        <f>IFERROR(IF(OR(C2875="",D2875=""),"",D2875*VLOOKUP(C2875,'Setup - Mix Design'!$A$5:$I$504,6,0)),"")</f>
        <v/>
      </c>
      <c r="K2875" s="33">
        <f>IFERROR(IF(OR(C2875="",D2875=""),"",D2875*VLOOKUP(C2875,'Setup - Mix Design'!$A$5:$I$504,7,0)),"")</f>
        <v/>
      </c>
    </row>
    <row r="2876">
      <c r="A2876" s="31" t="n"/>
      <c r="B2876" s="26" t="n"/>
      <c r="C2876" s="26" t="n"/>
      <c r="D2876" s="27" t="n"/>
      <c r="E2876" s="26" t="n"/>
      <c r="F2876" s="33">
        <f>IFERROR(IF(OR(C2876="",D2876=""),"",D2876*VLOOKUP(C2876,'Setup - Mix Design'!$A$5:$I$504,2,0)),"")</f>
        <v/>
      </c>
      <c r="G2876" s="33">
        <f>IFERROR(IF(OR(C2876="",D2876=""),"",D2876*VLOOKUP(C2876,'Setup - Mix Design'!$A$5:$I$504,3,0)),"")</f>
        <v/>
      </c>
      <c r="H2876" s="33">
        <f>IFERROR(IF(OR(C2876="",D2876=""),"",D2876*VLOOKUP(C2876,'Setup - Mix Design'!$A$5:$I$504,4,0)),"")</f>
        <v/>
      </c>
      <c r="I2876" s="33">
        <f>IFERROR(IF(OR(C2876="",D2876=""),"",D2876*VLOOKUP(C2876,'Setup - Mix Design'!$A$5:$I$504,5,0)),"")</f>
        <v/>
      </c>
      <c r="J2876" s="33">
        <f>IFERROR(IF(OR(C2876="",D2876=""),"",D2876*VLOOKUP(C2876,'Setup - Mix Design'!$A$5:$I$504,6,0)),"")</f>
        <v/>
      </c>
      <c r="K2876" s="33">
        <f>IFERROR(IF(OR(C2876="",D2876=""),"",D2876*VLOOKUP(C2876,'Setup - Mix Design'!$A$5:$I$504,7,0)),"")</f>
        <v/>
      </c>
    </row>
    <row r="2877">
      <c r="A2877" s="31" t="n"/>
      <c r="B2877" s="26" t="n"/>
      <c r="C2877" s="26" t="n"/>
      <c r="D2877" s="27" t="n"/>
      <c r="E2877" s="26" t="n"/>
      <c r="F2877" s="33">
        <f>IFERROR(IF(OR(C2877="",D2877=""),"",D2877*VLOOKUP(C2877,'Setup - Mix Design'!$A$5:$I$504,2,0)),"")</f>
        <v/>
      </c>
      <c r="G2877" s="33">
        <f>IFERROR(IF(OR(C2877="",D2877=""),"",D2877*VLOOKUP(C2877,'Setup - Mix Design'!$A$5:$I$504,3,0)),"")</f>
        <v/>
      </c>
      <c r="H2877" s="33">
        <f>IFERROR(IF(OR(C2877="",D2877=""),"",D2877*VLOOKUP(C2877,'Setup - Mix Design'!$A$5:$I$504,4,0)),"")</f>
        <v/>
      </c>
      <c r="I2877" s="33">
        <f>IFERROR(IF(OR(C2877="",D2877=""),"",D2877*VLOOKUP(C2877,'Setup - Mix Design'!$A$5:$I$504,5,0)),"")</f>
        <v/>
      </c>
      <c r="J2877" s="33">
        <f>IFERROR(IF(OR(C2877="",D2877=""),"",D2877*VLOOKUP(C2877,'Setup - Mix Design'!$A$5:$I$504,6,0)),"")</f>
        <v/>
      </c>
      <c r="K2877" s="33">
        <f>IFERROR(IF(OR(C2877="",D2877=""),"",D2877*VLOOKUP(C2877,'Setup - Mix Design'!$A$5:$I$504,7,0)),"")</f>
        <v/>
      </c>
    </row>
    <row r="2878">
      <c r="A2878" s="31" t="n"/>
      <c r="B2878" s="26" t="n"/>
      <c r="C2878" s="26" t="n"/>
      <c r="D2878" s="27" t="n"/>
      <c r="E2878" s="26" t="n"/>
      <c r="F2878" s="33">
        <f>IFERROR(IF(OR(C2878="",D2878=""),"",D2878*VLOOKUP(C2878,'Setup - Mix Design'!$A$5:$I$504,2,0)),"")</f>
        <v/>
      </c>
      <c r="G2878" s="33">
        <f>IFERROR(IF(OR(C2878="",D2878=""),"",D2878*VLOOKUP(C2878,'Setup - Mix Design'!$A$5:$I$504,3,0)),"")</f>
        <v/>
      </c>
      <c r="H2878" s="33">
        <f>IFERROR(IF(OR(C2878="",D2878=""),"",D2878*VLOOKUP(C2878,'Setup - Mix Design'!$A$5:$I$504,4,0)),"")</f>
        <v/>
      </c>
      <c r="I2878" s="33">
        <f>IFERROR(IF(OR(C2878="",D2878=""),"",D2878*VLOOKUP(C2878,'Setup - Mix Design'!$A$5:$I$504,5,0)),"")</f>
        <v/>
      </c>
      <c r="J2878" s="33">
        <f>IFERROR(IF(OR(C2878="",D2878=""),"",D2878*VLOOKUP(C2878,'Setup - Mix Design'!$A$5:$I$504,6,0)),"")</f>
        <v/>
      </c>
      <c r="K2878" s="33">
        <f>IFERROR(IF(OR(C2878="",D2878=""),"",D2878*VLOOKUP(C2878,'Setup - Mix Design'!$A$5:$I$504,7,0)),"")</f>
        <v/>
      </c>
    </row>
    <row r="2879">
      <c r="A2879" s="31" t="n"/>
      <c r="B2879" s="26" t="n"/>
      <c r="C2879" s="26" t="n"/>
      <c r="D2879" s="27" t="n"/>
      <c r="E2879" s="26" t="n"/>
      <c r="F2879" s="33">
        <f>IFERROR(IF(OR(C2879="",D2879=""),"",D2879*VLOOKUP(C2879,'Setup - Mix Design'!$A$5:$I$504,2,0)),"")</f>
        <v/>
      </c>
      <c r="G2879" s="33">
        <f>IFERROR(IF(OR(C2879="",D2879=""),"",D2879*VLOOKUP(C2879,'Setup - Mix Design'!$A$5:$I$504,3,0)),"")</f>
        <v/>
      </c>
      <c r="H2879" s="33">
        <f>IFERROR(IF(OR(C2879="",D2879=""),"",D2879*VLOOKUP(C2879,'Setup - Mix Design'!$A$5:$I$504,4,0)),"")</f>
        <v/>
      </c>
      <c r="I2879" s="33">
        <f>IFERROR(IF(OR(C2879="",D2879=""),"",D2879*VLOOKUP(C2879,'Setup - Mix Design'!$A$5:$I$504,5,0)),"")</f>
        <v/>
      </c>
      <c r="J2879" s="33">
        <f>IFERROR(IF(OR(C2879="",D2879=""),"",D2879*VLOOKUP(C2879,'Setup - Mix Design'!$A$5:$I$504,6,0)),"")</f>
        <v/>
      </c>
      <c r="K2879" s="33">
        <f>IFERROR(IF(OR(C2879="",D2879=""),"",D2879*VLOOKUP(C2879,'Setup - Mix Design'!$A$5:$I$504,7,0)),"")</f>
        <v/>
      </c>
    </row>
    <row r="2880">
      <c r="A2880" s="31" t="n"/>
      <c r="B2880" s="26" t="n"/>
      <c r="C2880" s="26" t="n"/>
      <c r="D2880" s="27" t="n"/>
      <c r="E2880" s="26" t="n"/>
      <c r="F2880" s="33">
        <f>IFERROR(IF(OR(C2880="",D2880=""),"",D2880*VLOOKUP(C2880,'Setup - Mix Design'!$A$5:$I$504,2,0)),"")</f>
        <v/>
      </c>
      <c r="G2880" s="33">
        <f>IFERROR(IF(OR(C2880="",D2880=""),"",D2880*VLOOKUP(C2880,'Setup - Mix Design'!$A$5:$I$504,3,0)),"")</f>
        <v/>
      </c>
      <c r="H2880" s="33">
        <f>IFERROR(IF(OR(C2880="",D2880=""),"",D2880*VLOOKUP(C2880,'Setup - Mix Design'!$A$5:$I$504,4,0)),"")</f>
        <v/>
      </c>
      <c r="I2880" s="33">
        <f>IFERROR(IF(OR(C2880="",D2880=""),"",D2880*VLOOKUP(C2880,'Setup - Mix Design'!$A$5:$I$504,5,0)),"")</f>
        <v/>
      </c>
      <c r="J2880" s="33">
        <f>IFERROR(IF(OR(C2880="",D2880=""),"",D2880*VLOOKUP(C2880,'Setup - Mix Design'!$A$5:$I$504,6,0)),"")</f>
        <v/>
      </c>
      <c r="K2880" s="33">
        <f>IFERROR(IF(OR(C2880="",D2880=""),"",D2880*VLOOKUP(C2880,'Setup - Mix Design'!$A$5:$I$504,7,0)),"")</f>
        <v/>
      </c>
    </row>
    <row r="2881">
      <c r="A2881" s="31" t="n"/>
      <c r="B2881" s="26" t="n"/>
      <c r="C2881" s="26" t="n"/>
      <c r="D2881" s="27" t="n"/>
      <c r="E2881" s="26" t="n"/>
      <c r="F2881" s="33">
        <f>IFERROR(IF(OR(C2881="",D2881=""),"",D2881*VLOOKUP(C2881,'Setup - Mix Design'!$A$5:$I$504,2,0)),"")</f>
        <v/>
      </c>
      <c r="G2881" s="33">
        <f>IFERROR(IF(OR(C2881="",D2881=""),"",D2881*VLOOKUP(C2881,'Setup - Mix Design'!$A$5:$I$504,3,0)),"")</f>
        <v/>
      </c>
      <c r="H2881" s="33">
        <f>IFERROR(IF(OR(C2881="",D2881=""),"",D2881*VLOOKUP(C2881,'Setup - Mix Design'!$A$5:$I$504,4,0)),"")</f>
        <v/>
      </c>
      <c r="I2881" s="33">
        <f>IFERROR(IF(OR(C2881="",D2881=""),"",D2881*VLOOKUP(C2881,'Setup - Mix Design'!$A$5:$I$504,5,0)),"")</f>
        <v/>
      </c>
      <c r="J2881" s="33">
        <f>IFERROR(IF(OR(C2881="",D2881=""),"",D2881*VLOOKUP(C2881,'Setup - Mix Design'!$A$5:$I$504,6,0)),"")</f>
        <v/>
      </c>
      <c r="K2881" s="33">
        <f>IFERROR(IF(OR(C2881="",D2881=""),"",D2881*VLOOKUP(C2881,'Setup - Mix Design'!$A$5:$I$504,7,0)),"")</f>
        <v/>
      </c>
    </row>
    <row r="2882">
      <c r="A2882" s="31" t="n"/>
      <c r="B2882" s="26" t="n"/>
      <c r="C2882" s="26" t="n"/>
      <c r="D2882" s="27" t="n"/>
      <c r="E2882" s="26" t="n"/>
      <c r="F2882" s="33">
        <f>IFERROR(IF(OR(C2882="",D2882=""),"",D2882*VLOOKUP(C2882,'Setup - Mix Design'!$A$5:$I$504,2,0)),"")</f>
        <v/>
      </c>
      <c r="G2882" s="33">
        <f>IFERROR(IF(OR(C2882="",D2882=""),"",D2882*VLOOKUP(C2882,'Setup - Mix Design'!$A$5:$I$504,3,0)),"")</f>
        <v/>
      </c>
      <c r="H2882" s="33">
        <f>IFERROR(IF(OR(C2882="",D2882=""),"",D2882*VLOOKUP(C2882,'Setup - Mix Design'!$A$5:$I$504,4,0)),"")</f>
        <v/>
      </c>
      <c r="I2882" s="33">
        <f>IFERROR(IF(OR(C2882="",D2882=""),"",D2882*VLOOKUP(C2882,'Setup - Mix Design'!$A$5:$I$504,5,0)),"")</f>
        <v/>
      </c>
      <c r="J2882" s="33">
        <f>IFERROR(IF(OR(C2882="",D2882=""),"",D2882*VLOOKUP(C2882,'Setup - Mix Design'!$A$5:$I$504,6,0)),"")</f>
        <v/>
      </c>
      <c r="K2882" s="33">
        <f>IFERROR(IF(OR(C2882="",D2882=""),"",D2882*VLOOKUP(C2882,'Setup - Mix Design'!$A$5:$I$504,7,0)),"")</f>
        <v/>
      </c>
    </row>
    <row r="2883">
      <c r="A2883" s="31" t="n"/>
      <c r="B2883" s="26" t="n"/>
      <c r="C2883" s="26" t="n"/>
      <c r="D2883" s="27" t="n"/>
      <c r="E2883" s="26" t="n"/>
      <c r="F2883" s="33">
        <f>IFERROR(IF(OR(C2883="",D2883=""),"",D2883*VLOOKUP(C2883,'Setup - Mix Design'!$A$5:$I$504,2,0)),"")</f>
        <v/>
      </c>
      <c r="G2883" s="33">
        <f>IFERROR(IF(OR(C2883="",D2883=""),"",D2883*VLOOKUP(C2883,'Setup - Mix Design'!$A$5:$I$504,3,0)),"")</f>
        <v/>
      </c>
      <c r="H2883" s="33">
        <f>IFERROR(IF(OR(C2883="",D2883=""),"",D2883*VLOOKUP(C2883,'Setup - Mix Design'!$A$5:$I$504,4,0)),"")</f>
        <v/>
      </c>
      <c r="I2883" s="33">
        <f>IFERROR(IF(OR(C2883="",D2883=""),"",D2883*VLOOKUP(C2883,'Setup - Mix Design'!$A$5:$I$504,5,0)),"")</f>
        <v/>
      </c>
      <c r="J2883" s="33">
        <f>IFERROR(IF(OR(C2883="",D2883=""),"",D2883*VLOOKUP(C2883,'Setup - Mix Design'!$A$5:$I$504,6,0)),"")</f>
        <v/>
      </c>
      <c r="K2883" s="33">
        <f>IFERROR(IF(OR(C2883="",D2883=""),"",D2883*VLOOKUP(C2883,'Setup - Mix Design'!$A$5:$I$504,7,0)),"")</f>
        <v/>
      </c>
    </row>
    <row r="2884">
      <c r="A2884" s="31" t="n"/>
      <c r="B2884" s="26" t="n"/>
      <c r="C2884" s="26" t="n"/>
      <c r="D2884" s="27" t="n"/>
      <c r="E2884" s="26" t="n"/>
      <c r="F2884" s="33">
        <f>IFERROR(IF(OR(C2884="",D2884=""),"",D2884*VLOOKUP(C2884,'Setup - Mix Design'!$A$5:$I$504,2,0)),"")</f>
        <v/>
      </c>
      <c r="G2884" s="33">
        <f>IFERROR(IF(OR(C2884="",D2884=""),"",D2884*VLOOKUP(C2884,'Setup - Mix Design'!$A$5:$I$504,3,0)),"")</f>
        <v/>
      </c>
      <c r="H2884" s="33">
        <f>IFERROR(IF(OR(C2884="",D2884=""),"",D2884*VLOOKUP(C2884,'Setup - Mix Design'!$A$5:$I$504,4,0)),"")</f>
        <v/>
      </c>
      <c r="I2884" s="33">
        <f>IFERROR(IF(OR(C2884="",D2884=""),"",D2884*VLOOKUP(C2884,'Setup - Mix Design'!$A$5:$I$504,5,0)),"")</f>
        <v/>
      </c>
      <c r="J2884" s="33">
        <f>IFERROR(IF(OR(C2884="",D2884=""),"",D2884*VLOOKUP(C2884,'Setup - Mix Design'!$A$5:$I$504,6,0)),"")</f>
        <v/>
      </c>
      <c r="K2884" s="33">
        <f>IFERROR(IF(OR(C2884="",D2884=""),"",D2884*VLOOKUP(C2884,'Setup - Mix Design'!$A$5:$I$504,7,0)),"")</f>
        <v/>
      </c>
    </row>
    <row r="2885">
      <c r="A2885" s="31" t="n"/>
      <c r="B2885" s="26" t="n"/>
      <c r="C2885" s="26" t="n"/>
      <c r="D2885" s="27" t="n"/>
      <c r="E2885" s="26" t="n"/>
      <c r="F2885" s="33">
        <f>IFERROR(IF(OR(C2885="",D2885=""),"",D2885*VLOOKUP(C2885,'Setup - Mix Design'!$A$5:$I$504,2,0)),"")</f>
        <v/>
      </c>
      <c r="G2885" s="33">
        <f>IFERROR(IF(OR(C2885="",D2885=""),"",D2885*VLOOKUP(C2885,'Setup - Mix Design'!$A$5:$I$504,3,0)),"")</f>
        <v/>
      </c>
      <c r="H2885" s="33">
        <f>IFERROR(IF(OR(C2885="",D2885=""),"",D2885*VLOOKUP(C2885,'Setup - Mix Design'!$A$5:$I$504,4,0)),"")</f>
        <v/>
      </c>
      <c r="I2885" s="33">
        <f>IFERROR(IF(OR(C2885="",D2885=""),"",D2885*VLOOKUP(C2885,'Setup - Mix Design'!$A$5:$I$504,5,0)),"")</f>
        <v/>
      </c>
      <c r="J2885" s="33">
        <f>IFERROR(IF(OR(C2885="",D2885=""),"",D2885*VLOOKUP(C2885,'Setup - Mix Design'!$A$5:$I$504,6,0)),"")</f>
        <v/>
      </c>
      <c r="K2885" s="33">
        <f>IFERROR(IF(OR(C2885="",D2885=""),"",D2885*VLOOKUP(C2885,'Setup - Mix Design'!$A$5:$I$504,7,0)),"")</f>
        <v/>
      </c>
    </row>
    <row r="2886">
      <c r="A2886" s="31" t="n"/>
      <c r="B2886" s="26" t="n"/>
      <c r="C2886" s="26" t="n"/>
      <c r="D2886" s="27" t="n"/>
      <c r="E2886" s="26" t="n"/>
      <c r="F2886" s="33">
        <f>IFERROR(IF(OR(C2886="",D2886=""),"",D2886*VLOOKUP(C2886,'Setup - Mix Design'!$A$5:$I$504,2,0)),"")</f>
        <v/>
      </c>
      <c r="G2886" s="33">
        <f>IFERROR(IF(OR(C2886="",D2886=""),"",D2886*VLOOKUP(C2886,'Setup - Mix Design'!$A$5:$I$504,3,0)),"")</f>
        <v/>
      </c>
      <c r="H2886" s="33">
        <f>IFERROR(IF(OR(C2886="",D2886=""),"",D2886*VLOOKUP(C2886,'Setup - Mix Design'!$A$5:$I$504,4,0)),"")</f>
        <v/>
      </c>
      <c r="I2886" s="33">
        <f>IFERROR(IF(OR(C2886="",D2886=""),"",D2886*VLOOKUP(C2886,'Setup - Mix Design'!$A$5:$I$504,5,0)),"")</f>
        <v/>
      </c>
      <c r="J2886" s="33">
        <f>IFERROR(IF(OR(C2886="",D2886=""),"",D2886*VLOOKUP(C2886,'Setup - Mix Design'!$A$5:$I$504,6,0)),"")</f>
        <v/>
      </c>
      <c r="K2886" s="33">
        <f>IFERROR(IF(OR(C2886="",D2886=""),"",D2886*VLOOKUP(C2886,'Setup - Mix Design'!$A$5:$I$504,7,0)),"")</f>
        <v/>
      </c>
    </row>
    <row r="2887">
      <c r="A2887" s="31" t="n"/>
      <c r="B2887" s="26" t="n"/>
      <c r="C2887" s="26" t="n"/>
      <c r="D2887" s="27" t="n"/>
      <c r="E2887" s="26" t="n"/>
      <c r="F2887" s="33">
        <f>IFERROR(IF(OR(C2887="",D2887=""),"",D2887*VLOOKUP(C2887,'Setup - Mix Design'!$A$5:$I$504,2,0)),"")</f>
        <v/>
      </c>
      <c r="G2887" s="33">
        <f>IFERROR(IF(OR(C2887="",D2887=""),"",D2887*VLOOKUP(C2887,'Setup - Mix Design'!$A$5:$I$504,3,0)),"")</f>
        <v/>
      </c>
      <c r="H2887" s="33">
        <f>IFERROR(IF(OR(C2887="",D2887=""),"",D2887*VLOOKUP(C2887,'Setup - Mix Design'!$A$5:$I$504,4,0)),"")</f>
        <v/>
      </c>
      <c r="I2887" s="33">
        <f>IFERROR(IF(OR(C2887="",D2887=""),"",D2887*VLOOKUP(C2887,'Setup - Mix Design'!$A$5:$I$504,5,0)),"")</f>
        <v/>
      </c>
      <c r="J2887" s="33">
        <f>IFERROR(IF(OR(C2887="",D2887=""),"",D2887*VLOOKUP(C2887,'Setup - Mix Design'!$A$5:$I$504,6,0)),"")</f>
        <v/>
      </c>
      <c r="K2887" s="33">
        <f>IFERROR(IF(OR(C2887="",D2887=""),"",D2887*VLOOKUP(C2887,'Setup - Mix Design'!$A$5:$I$504,7,0)),"")</f>
        <v/>
      </c>
    </row>
    <row r="2888">
      <c r="A2888" s="31" t="n"/>
      <c r="B2888" s="26" t="n"/>
      <c r="C2888" s="26" t="n"/>
      <c r="D2888" s="27" t="n"/>
      <c r="E2888" s="26" t="n"/>
      <c r="F2888" s="33">
        <f>IFERROR(IF(OR(C2888="",D2888=""),"",D2888*VLOOKUP(C2888,'Setup - Mix Design'!$A$5:$I$504,2,0)),"")</f>
        <v/>
      </c>
      <c r="G2888" s="33">
        <f>IFERROR(IF(OR(C2888="",D2888=""),"",D2888*VLOOKUP(C2888,'Setup - Mix Design'!$A$5:$I$504,3,0)),"")</f>
        <v/>
      </c>
      <c r="H2888" s="33">
        <f>IFERROR(IF(OR(C2888="",D2888=""),"",D2888*VLOOKUP(C2888,'Setup - Mix Design'!$A$5:$I$504,4,0)),"")</f>
        <v/>
      </c>
      <c r="I2888" s="33">
        <f>IFERROR(IF(OR(C2888="",D2888=""),"",D2888*VLOOKUP(C2888,'Setup - Mix Design'!$A$5:$I$504,5,0)),"")</f>
        <v/>
      </c>
      <c r="J2888" s="33">
        <f>IFERROR(IF(OR(C2888="",D2888=""),"",D2888*VLOOKUP(C2888,'Setup - Mix Design'!$A$5:$I$504,6,0)),"")</f>
        <v/>
      </c>
      <c r="K2888" s="33">
        <f>IFERROR(IF(OR(C2888="",D2888=""),"",D2888*VLOOKUP(C2888,'Setup - Mix Design'!$A$5:$I$504,7,0)),"")</f>
        <v/>
      </c>
    </row>
    <row r="2889">
      <c r="A2889" s="31" t="n"/>
      <c r="B2889" s="26" t="n"/>
      <c r="C2889" s="26" t="n"/>
      <c r="D2889" s="27" t="n"/>
      <c r="E2889" s="26" t="n"/>
      <c r="F2889" s="33">
        <f>IFERROR(IF(OR(C2889="",D2889=""),"",D2889*VLOOKUP(C2889,'Setup - Mix Design'!$A$5:$I$504,2,0)),"")</f>
        <v/>
      </c>
      <c r="G2889" s="33">
        <f>IFERROR(IF(OR(C2889="",D2889=""),"",D2889*VLOOKUP(C2889,'Setup - Mix Design'!$A$5:$I$504,3,0)),"")</f>
        <v/>
      </c>
      <c r="H2889" s="33">
        <f>IFERROR(IF(OR(C2889="",D2889=""),"",D2889*VLOOKUP(C2889,'Setup - Mix Design'!$A$5:$I$504,4,0)),"")</f>
        <v/>
      </c>
      <c r="I2889" s="33">
        <f>IFERROR(IF(OR(C2889="",D2889=""),"",D2889*VLOOKUP(C2889,'Setup - Mix Design'!$A$5:$I$504,5,0)),"")</f>
        <v/>
      </c>
      <c r="J2889" s="33">
        <f>IFERROR(IF(OR(C2889="",D2889=""),"",D2889*VLOOKUP(C2889,'Setup - Mix Design'!$A$5:$I$504,6,0)),"")</f>
        <v/>
      </c>
      <c r="K2889" s="33">
        <f>IFERROR(IF(OR(C2889="",D2889=""),"",D2889*VLOOKUP(C2889,'Setup - Mix Design'!$A$5:$I$504,7,0)),"")</f>
        <v/>
      </c>
    </row>
    <row r="2890">
      <c r="A2890" s="31" t="n"/>
      <c r="B2890" s="26" t="n"/>
      <c r="C2890" s="26" t="n"/>
      <c r="D2890" s="27" t="n"/>
      <c r="E2890" s="26" t="n"/>
      <c r="F2890" s="33">
        <f>IFERROR(IF(OR(C2890="",D2890=""),"",D2890*VLOOKUP(C2890,'Setup - Mix Design'!$A$5:$I$504,2,0)),"")</f>
        <v/>
      </c>
      <c r="G2890" s="33">
        <f>IFERROR(IF(OR(C2890="",D2890=""),"",D2890*VLOOKUP(C2890,'Setup - Mix Design'!$A$5:$I$504,3,0)),"")</f>
        <v/>
      </c>
      <c r="H2890" s="33">
        <f>IFERROR(IF(OR(C2890="",D2890=""),"",D2890*VLOOKUP(C2890,'Setup - Mix Design'!$A$5:$I$504,4,0)),"")</f>
        <v/>
      </c>
      <c r="I2890" s="33">
        <f>IFERROR(IF(OR(C2890="",D2890=""),"",D2890*VLOOKUP(C2890,'Setup - Mix Design'!$A$5:$I$504,5,0)),"")</f>
        <v/>
      </c>
      <c r="J2890" s="33">
        <f>IFERROR(IF(OR(C2890="",D2890=""),"",D2890*VLOOKUP(C2890,'Setup - Mix Design'!$A$5:$I$504,6,0)),"")</f>
        <v/>
      </c>
      <c r="K2890" s="33">
        <f>IFERROR(IF(OR(C2890="",D2890=""),"",D2890*VLOOKUP(C2890,'Setup - Mix Design'!$A$5:$I$504,7,0)),"")</f>
        <v/>
      </c>
    </row>
    <row r="2891">
      <c r="A2891" s="31" t="n"/>
      <c r="B2891" s="26" t="n"/>
      <c r="C2891" s="26" t="n"/>
      <c r="D2891" s="27" t="n"/>
      <c r="E2891" s="26" t="n"/>
      <c r="F2891" s="33">
        <f>IFERROR(IF(OR(C2891="",D2891=""),"",D2891*VLOOKUP(C2891,'Setup - Mix Design'!$A$5:$I$504,2,0)),"")</f>
        <v/>
      </c>
      <c r="G2891" s="33">
        <f>IFERROR(IF(OR(C2891="",D2891=""),"",D2891*VLOOKUP(C2891,'Setup - Mix Design'!$A$5:$I$504,3,0)),"")</f>
        <v/>
      </c>
      <c r="H2891" s="33">
        <f>IFERROR(IF(OR(C2891="",D2891=""),"",D2891*VLOOKUP(C2891,'Setup - Mix Design'!$A$5:$I$504,4,0)),"")</f>
        <v/>
      </c>
      <c r="I2891" s="33">
        <f>IFERROR(IF(OR(C2891="",D2891=""),"",D2891*VLOOKUP(C2891,'Setup - Mix Design'!$A$5:$I$504,5,0)),"")</f>
        <v/>
      </c>
      <c r="J2891" s="33">
        <f>IFERROR(IF(OR(C2891="",D2891=""),"",D2891*VLOOKUP(C2891,'Setup - Mix Design'!$A$5:$I$504,6,0)),"")</f>
        <v/>
      </c>
      <c r="K2891" s="33">
        <f>IFERROR(IF(OR(C2891="",D2891=""),"",D2891*VLOOKUP(C2891,'Setup - Mix Design'!$A$5:$I$504,7,0)),"")</f>
        <v/>
      </c>
    </row>
    <row r="2892">
      <c r="A2892" s="31" t="n"/>
      <c r="B2892" s="26" t="n"/>
      <c r="C2892" s="26" t="n"/>
      <c r="D2892" s="27" t="n"/>
      <c r="E2892" s="26" t="n"/>
      <c r="F2892" s="33">
        <f>IFERROR(IF(OR(C2892="",D2892=""),"",D2892*VLOOKUP(C2892,'Setup - Mix Design'!$A$5:$I$504,2,0)),"")</f>
        <v/>
      </c>
      <c r="G2892" s="33">
        <f>IFERROR(IF(OR(C2892="",D2892=""),"",D2892*VLOOKUP(C2892,'Setup - Mix Design'!$A$5:$I$504,3,0)),"")</f>
        <v/>
      </c>
      <c r="H2892" s="33">
        <f>IFERROR(IF(OR(C2892="",D2892=""),"",D2892*VLOOKUP(C2892,'Setup - Mix Design'!$A$5:$I$504,4,0)),"")</f>
        <v/>
      </c>
      <c r="I2892" s="33">
        <f>IFERROR(IF(OR(C2892="",D2892=""),"",D2892*VLOOKUP(C2892,'Setup - Mix Design'!$A$5:$I$504,5,0)),"")</f>
        <v/>
      </c>
      <c r="J2892" s="33">
        <f>IFERROR(IF(OR(C2892="",D2892=""),"",D2892*VLOOKUP(C2892,'Setup - Mix Design'!$A$5:$I$504,6,0)),"")</f>
        <v/>
      </c>
      <c r="K2892" s="33">
        <f>IFERROR(IF(OR(C2892="",D2892=""),"",D2892*VLOOKUP(C2892,'Setup - Mix Design'!$A$5:$I$504,7,0)),"")</f>
        <v/>
      </c>
    </row>
    <row r="2893">
      <c r="A2893" s="31" t="n"/>
      <c r="B2893" s="26" t="n"/>
      <c r="C2893" s="26" t="n"/>
      <c r="D2893" s="27" t="n"/>
      <c r="E2893" s="26" t="n"/>
      <c r="F2893" s="33">
        <f>IFERROR(IF(OR(C2893="",D2893=""),"",D2893*VLOOKUP(C2893,'Setup - Mix Design'!$A$5:$I$504,2,0)),"")</f>
        <v/>
      </c>
      <c r="G2893" s="33">
        <f>IFERROR(IF(OR(C2893="",D2893=""),"",D2893*VLOOKUP(C2893,'Setup - Mix Design'!$A$5:$I$504,3,0)),"")</f>
        <v/>
      </c>
      <c r="H2893" s="33">
        <f>IFERROR(IF(OR(C2893="",D2893=""),"",D2893*VLOOKUP(C2893,'Setup - Mix Design'!$A$5:$I$504,4,0)),"")</f>
        <v/>
      </c>
      <c r="I2893" s="33">
        <f>IFERROR(IF(OR(C2893="",D2893=""),"",D2893*VLOOKUP(C2893,'Setup - Mix Design'!$A$5:$I$504,5,0)),"")</f>
        <v/>
      </c>
      <c r="J2893" s="33">
        <f>IFERROR(IF(OR(C2893="",D2893=""),"",D2893*VLOOKUP(C2893,'Setup - Mix Design'!$A$5:$I$504,6,0)),"")</f>
        <v/>
      </c>
      <c r="K2893" s="33">
        <f>IFERROR(IF(OR(C2893="",D2893=""),"",D2893*VLOOKUP(C2893,'Setup - Mix Design'!$A$5:$I$504,7,0)),"")</f>
        <v/>
      </c>
    </row>
    <row r="2894">
      <c r="A2894" s="31" t="n"/>
      <c r="B2894" s="26" t="n"/>
      <c r="C2894" s="26" t="n"/>
      <c r="D2894" s="27" t="n"/>
      <c r="E2894" s="26" t="n"/>
      <c r="F2894" s="33">
        <f>IFERROR(IF(OR(C2894="",D2894=""),"",D2894*VLOOKUP(C2894,'Setup - Mix Design'!$A$5:$I$504,2,0)),"")</f>
        <v/>
      </c>
      <c r="G2894" s="33">
        <f>IFERROR(IF(OR(C2894="",D2894=""),"",D2894*VLOOKUP(C2894,'Setup - Mix Design'!$A$5:$I$504,3,0)),"")</f>
        <v/>
      </c>
      <c r="H2894" s="33">
        <f>IFERROR(IF(OR(C2894="",D2894=""),"",D2894*VLOOKUP(C2894,'Setup - Mix Design'!$A$5:$I$504,4,0)),"")</f>
        <v/>
      </c>
      <c r="I2894" s="33">
        <f>IFERROR(IF(OR(C2894="",D2894=""),"",D2894*VLOOKUP(C2894,'Setup - Mix Design'!$A$5:$I$504,5,0)),"")</f>
        <v/>
      </c>
      <c r="J2894" s="33">
        <f>IFERROR(IF(OR(C2894="",D2894=""),"",D2894*VLOOKUP(C2894,'Setup - Mix Design'!$A$5:$I$504,6,0)),"")</f>
        <v/>
      </c>
      <c r="K2894" s="33">
        <f>IFERROR(IF(OR(C2894="",D2894=""),"",D2894*VLOOKUP(C2894,'Setup - Mix Design'!$A$5:$I$504,7,0)),"")</f>
        <v/>
      </c>
    </row>
    <row r="2895">
      <c r="A2895" s="31" t="n"/>
      <c r="B2895" s="26" t="n"/>
      <c r="C2895" s="26" t="n"/>
      <c r="D2895" s="27" t="n"/>
      <c r="E2895" s="26" t="n"/>
      <c r="F2895" s="33">
        <f>IFERROR(IF(OR(C2895="",D2895=""),"",D2895*VLOOKUP(C2895,'Setup - Mix Design'!$A$5:$I$504,2,0)),"")</f>
        <v/>
      </c>
      <c r="G2895" s="33">
        <f>IFERROR(IF(OR(C2895="",D2895=""),"",D2895*VLOOKUP(C2895,'Setup - Mix Design'!$A$5:$I$504,3,0)),"")</f>
        <v/>
      </c>
      <c r="H2895" s="33">
        <f>IFERROR(IF(OR(C2895="",D2895=""),"",D2895*VLOOKUP(C2895,'Setup - Mix Design'!$A$5:$I$504,4,0)),"")</f>
        <v/>
      </c>
      <c r="I2895" s="33">
        <f>IFERROR(IF(OR(C2895="",D2895=""),"",D2895*VLOOKUP(C2895,'Setup - Mix Design'!$A$5:$I$504,5,0)),"")</f>
        <v/>
      </c>
      <c r="J2895" s="33">
        <f>IFERROR(IF(OR(C2895="",D2895=""),"",D2895*VLOOKUP(C2895,'Setup - Mix Design'!$A$5:$I$504,6,0)),"")</f>
        <v/>
      </c>
      <c r="K2895" s="33">
        <f>IFERROR(IF(OR(C2895="",D2895=""),"",D2895*VLOOKUP(C2895,'Setup - Mix Design'!$A$5:$I$504,7,0)),"")</f>
        <v/>
      </c>
    </row>
    <row r="2896">
      <c r="A2896" s="31" t="n"/>
      <c r="B2896" s="26" t="n"/>
      <c r="C2896" s="26" t="n"/>
      <c r="D2896" s="27" t="n"/>
      <c r="E2896" s="26" t="n"/>
      <c r="F2896" s="33">
        <f>IFERROR(IF(OR(C2896="",D2896=""),"",D2896*VLOOKUP(C2896,'Setup - Mix Design'!$A$5:$I$504,2,0)),"")</f>
        <v/>
      </c>
      <c r="G2896" s="33">
        <f>IFERROR(IF(OR(C2896="",D2896=""),"",D2896*VLOOKUP(C2896,'Setup - Mix Design'!$A$5:$I$504,3,0)),"")</f>
        <v/>
      </c>
      <c r="H2896" s="33">
        <f>IFERROR(IF(OR(C2896="",D2896=""),"",D2896*VLOOKUP(C2896,'Setup - Mix Design'!$A$5:$I$504,4,0)),"")</f>
        <v/>
      </c>
      <c r="I2896" s="33">
        <f>IFERROR(IF(OR(C2896="",D2896=""),"",D2896*VLOOKUP(C2896,'Setup - Mix Design'!$A$5:$I$504,5,0)),"")</f>
        <v/>
      </c>
      <c r="J2896" s="33">
        <f>IFERROR(IF(OR(C2896="",D2896=""),"",D2896*VLOOKUP(C2896,'Setup - Mix Design'!$A$5:$I$504,6,0)),"")</f>
        <v/>
      </c>
      <c r="K2896" s="33">
        <f>IFERROR(IF(OR(C2896="",D2896=""),"",D2896*VLOOKUP(C2896,'Setup - Mix Design'!$A$5:$I$504,7,0)),"")</f>
        <v/>
      </c>
    </row>
    <row r="2897">
      <c r="A2897" s="31" t="n"/>
      <c r="B2897" s="26" t="n"/>
      <c r="C2897" s="26" t="n"/>
      <c r="D2897" s="27" t="n"/>
      <c r="E2897" s="26" t="n"/>
      <c r="F2897" s="33">
        <f>IFERROR(IF(OR(C2897="",D2897=""),"",D2897*VLOOKUP(C2897,'Setup - Mix Design'!$A$5:$I$504,2,0)),"")</f>
        <v/>
      </c>
      <c r="G2897" s="33">
        <f>IFERROR(IF(OR(C2897="",D2897=""),"",D2897*VLOOKUP(C2897,'Setup - Mix Design'!$A$5:$I$504,3,0)),"")</f>
        <v/>
      </c>
      <c r="H2897" s="33">
        <f>IFERROR(IF(OR(C2897="",D2897=""),"",D2897*VLOOKUP(C2897,'Setup - Mix Design'!$A$5:$I$504,4,0)),"")</f>
        <v/>
      </c>
      <c r="I2897" s="33">
        <f>IFERROR(IF(OR(C2897="",D2897=""),"",D2897*VLOOKUP(C2897,'Setup - Mix Design'!$A$5:$I$504,5,0)),"")</f>
        <v/>
      </c>
      <c r="J2897" s="33">
        <f>IFERROR(IF(OR(C2897="",D2897=""),"",D2897*VLOOKUP(C2897,'Setup - Mix Design'!$A$5:$I$504,6,0)),"")</f>
        <v/>
      </c>
      <c r="K2897" s="33">
        <f>IFERROR(IF(OR(C2897="",D2897=""),"",D2897*VLOOKUP(C2897,'Setup - Mix Design'!$A$5:$I$504,7,0)),"")</f>
        <v/>
      </c>
    </row>
    <row r="2898">
      <c r="A2898" s="31" t="n"/>
      <c r="B2898" s="26" t="n"/>
      <c r="C2898" s="26" t="n"/>
      <c r="D2898" s="27" t="n"/>
      <c r="E2898" s="26" t="n"/>
      <c r="F2898" s="33">
        <f>IFERROR(IF(OR(C2898="",D2898=""),"",D2898*VLOOKUP(C2898,'Setup - Mix Design'!$A$5:$I$504,2,0)),"")</f>
        <v/>
      </c>
      <c r="G2898" s="33">
        <f>IFERROR(IF(OR(C2898="",D2898=""),"",D2898*VLOOKUP(C2898,'Setup - Mix Design'!$A$5:$I$504,3,0)),"")</f>
        <v/>
      </c>
      <c r="H2898" s="33">
        <f>IFERROR(IF(OR(C2898="",D2898=""),"",D2898*VLOOKUP(C2898,'Setup - Mix Design'!$A$5:$I$504,4,0)),"")</f>
        <v/>
      </c>
      <c r="I2898" s="33">
        <f>IFERROR(IF(OR(C2898="",D2898=""),"",D2898*VLOOKUP(C2898,'Setup - Mix Design'!$A$5:$I$504,5,0)),"")</f>
        <v/>
      </c>
      <c r="J2898" s="33">
        <f>IFERROR(IF(OR(C2898="",D2898=""),"",D2898*VLOOKUP(C2898,'Setup - Mix Design'!$A$5:$I$504,6,0)),"")</f>
        <v/>
      </c>
      <c r="K2898" s="33">
        <f>IFERROR(IF(OR(C2898="",D2898=""),"",D2898*VLOOKUP(C2898,'Setup - Mix Design'!$A$5:$I$504,7,0)),"")</f>
        <v/>
      </c>
    </row>
    <row r="2899">
      <c r="A2899" s="31" t="n"/>
      <c r="B2899" s="26" t="n"/>
      <c r="C2899" s="26" t="n"/>
      <c r="D2899" s="27" t="n"/>
      <c r="E2899" s="26" t="n"/>
      <c r="F2899" s="33">
        <f>IFERROR(IF(OR(C2899="",D2899=""),"",D2899*VLOOKUP(C2899,'Setup - Mix Design'!$A$5:$I$504,2,0)),"")</f>
        <v/>
      </c>
      <c r="G2899" s="33">
        <f>IFERROR(IF(OR(C2899="",D2899=""),"",D2899*VLOOKUP(C2899,'Setup - Mix Design'!$A$5:$I$504,3,0)),"")</f>
        <v/>
      </c>
      <c r="H2899" s="33">
        <f>IFERROR(IF(OR(C2899="",D2899=""),"",D2899*VLOOKUP(C2899,'Setup - Mix Design'!$A$5:$I$504,4,0)),"")</f>
        <v/>
      </c>
      <c r="I2899" s="33">
        <f>IFERROR(IF(OR(C2899="",D2899=""),"",D2899*VLOOKUP(C2899,'Setup - Mix Design'!$A$5:$I$504,5,0)),"")</f>
        <v/>
      </c>
      <c r="J2899" s="33">
        <f>IFERROR(IF(OR(C2899="",D2899=""),"",D2899*VLOOKUP(C2899,'Setup - Mix Design'!$A$5:$I$504,6,0)),"")</f>
        <v/>
      </c>
      <c r="K2899" s="33">
        <f>IFERROR(IF(OR(C2899="",D2899=""),"",D2899*VLOOKUP(C2899,'Setup - Mix Design'!$A$5:$I$504,7,0)),"")</f>
        <v/>
      </c>
    </row>
    <row r="2900">
      <c r="A2900" s="31" t="n"/>
      <c r="B2900" s="26" t="n"/>
      <c r="C2900" s="26" t="n"/>
      <c r="D2900" s="27" t="n"/>
      <c r="E2900" s="26" t="n"/>
      <c r="F2900" s="33">
        <f>IFERROR(IF(OR(C2900="",D2900=""),"",D2900*VLOOKUP(C2900,'Setup - Mix Design'!$A$5:$I$504,2,0)),"")</f>
        <v/>
      </c>
      <c r="G2900" s="33">
        <f>IFERROR(IF(OR(C2900="",D2900=""),"",D2900*VLOOKUP(C2900,'Setup - Mix Design'!$A$5:$I$504,3,0)),"")</f>
        <v/>
      </c>
      <c r="H2900" s="33">
        <f>IFERROR(IF(OR(C2900="",D2900=""),"",D2900*VLOOKUP(C2900,'Setup - Mix Design'!$A$5:$I$504,4,0)),"")</f>
        <v/>
      </c>
      <c r="I2900" s="33">
        <f>IFERROR(IF(OR(C2900="",D2900=""),"",D2900*VLOOKUP(C2900,'Setup - Mix Design'!$A$5:$I$504,5,0)),"")</f>
        <v/>
      </c>
      <c r="J2900" s="33">
        <f>IFERROR(IF(OR(C2900="",D2900=""),"",D2900*VLOOKUP(C2900,'Setup - Mix Design'!$A$5:$I$504,6,0)),"")</f>
        <v/>
      </c>
      <c r="K2900" s="33">
        <f>IFERROR(IF(OR(C2900="",D2900=""),"",D2900*VLOOKUP(C2900,'Setup - Mix Design'!$A$5:$I$504,7,0)),"")</f>
        <v/>
      </c>
    </row>
    <row r="2901">
      <c r="A2901" s="31" t="n"/>
      <c r="B2901" s="26" t="n"/>
      <c r="C2901" s="26" t="n"/>
      <c r="D2901" s="27" t="n"/>
      <c r="E2901" s="26" t="n"/>
      <c r="F2901" s="33">
        <f>IFERROR(IF(OR(C2901="",D2901=""),"",D2901*VLOOKUP(C2901,'Setup - Mix Design'!$A$5:$I$504,2,0)),"")</f>
        <v/>
      </c>
      <c r="G2901" s="33">
        <f>IFERROR(IF(OR(C2901="",D2901=""),"",D2901*VLOOKUP(C2901,'Setup - Mix Design'!$A$5:$I$504,3,0)),"")</f>
        <v/>
      </c>
      <c r="H2901" s="33">
        <f>IFERROR(IF(OR(C2901="",D2901=""),"",D2901*VLOOKUP(C2901,'Setup - Mix Design'!$A$5:$I$504,4,0)),"")</f>
        <v/>
      </c>
      <c r="I2901" s="33">
        <f>IFERROR(IF(OR(C2901="",D2901=""),"",D2901*VLOOKUP(C2901,'Setup - Mix Design'!$A$5:$I$504,5,0)),"")</f>
        <v/>
      </c>
      <c r="J2901" s="33">
        <f>IFERROR(IF(OR(C2901="",D2901=""),"",D2901*VLOOKUP(C2901,'Setup - Mix Design'!$A$5:$I$504,6,0)),"")</f>
        <v/>
      </c>
      <c r="K2901" s="33">
        <f>IFERROR(IF(OR(C2901="",D2901=""),"",D2901*VLOOKUP(C2901,'Setup - Mix Design'!$A$5:$I$504,7,0)),"")</f>
        <v/>
      </c>
    </row>
    <row r="2902">
      <c r="A2902" s="31" t="n"/>
      <c r="B2902" s="26" t="n"/>
      <c r="C2902" s="26" t="n"/>
      <c r="D2902" s="27" t="n"/>
      <c r="E2902" s="26" t="n"/>
      <c r="F2902" s="33">
        <f>IFERROR(IF(OR(C2902="",D2902=""),"",D2902*VLOOKUP(C2902,'Setup - Mix Design'!$A$5:$I$504,2,0)),"")</f>
        <v/>
      </c>
      <c r="G2902" s="33">
        <f>IFERROR(IF(OR(C2902="",D2902=""),"",D2902*VLOOKUP(C2902,'Setup - Mix Design'!$A$5:$I$504,3,0)),"")</f>
        <v/>
      </c>
      <c r="H2902" s="33">
        <f>IFERROR(IF(OR(C2902="",D2902=""),"",D2902*VLOOKUP(C2902,'Setup - Mix Design'!$A$5:$I$504,4,0)),"")</f>
        <v/>
      </c>
      <c r="I2902" s="33">
        <f>IFERROR(IF(OR(C2902="",D2902=""),"",D2902*VLOOKUP(C2902,'Setup - Mix Design'!$A$5:$I$504,5,0)),"")</f>
        <v/>
      </c>
      <c r="J2902" s="33">
        <f>IFERROR(IF(OR(C2902="",D2902=""),"",D2902*VLOOKUP(C2902,'Setup - Mix Design'!$A$5:$I$504,6,0)),"")</f>
        <v/>
      </c>
      <c r="K2902" s="33">
        <f>IFERROR(IF(OR(C2902="",D2902=""),"",D2902*VLOOKUP(C2902,'Setup - Mix Design'!$A$5:$I$504,7,0)),"")</f>
        <v/>
      </c>
    </row>
    <row r="2903">
      <c r="A2903" s="31" t="n"/>
      <c r="B2903" s="26" t="n"/>
      <c r="C2903" s="26" t="n"/>
      <c r="D2903" s="27" t="n"/>
      <c r="E2903" s="26" t="n"/>
      <c r="F2903" s="33">
        <f>IFERROR(IF(OR(C2903="",D2903=""),"",D2903*VLOOKUP(C2903,'Setup - Mix Design'!$A$5:$I$504,2,0)),"")</f>
        <v/>
      </c>
      <c r="G2903" s="33">
        <f>IFERROR(IF(OR(C2903="",D2903=""),"",D2903*VLOOKUP(C2903,'Setup - Mix Design'!$A$5:$I$504,3,0)),"")</f>
        <v/>
      </c>
      <c r="H2903" s="33">
        <f>IFERROR(IF(OR(C2903="",D2903=""),"",D2903*VLOOKUP(C2903,'Setup - Mix Design'!$A$5:$I$504,4,0)),"")</f>
        <v/>
      </c>
      <c r="I2903" s="33">
        <f>IFERROR(IF(OR(C2903="",D2903=""),"",D2903*VLOOKUP(C2903,'Setup - Mix Design'!$A$5:$I$504,5,0)),"")</f>
        <v/>
      </c>
      <c r="J2903" s="33">
        <f>IFERROR(IF(OR(C2903="",D2903=""),"",D2903*VLOOKUP(C2903,'Setup - Mix Design'!$A$5:$I$504,6,0)),"")</f>
        <v/>
      </c>
      <c r="K2903" s="33">
        <f>IFERROR(IF(OR(C2903="",D2903=""),"",D2903*VLOOKUP(C2903,'Setup - Mix Design'!$A$5:$I$504,7,0)),"")</f>
        <v/>
      </c>
    </row>
    <row r="2904">
      <c r="A2904" s="31" t="n"/>
      <c r="B2904" s="26" t="n"/>
      <c r="C2904" s="26" t="n"/>
      <c r="D2904" s="27" t="n"/>
      <c r="E2904" s="26" t="n"/>
      <c r="F2904" s="33">
        <f>IFERROR(IF(OR(C2904="",D2904=""),"",D2904*VLOOKUP(C2904,'Setup - Mix Design'!$A$5:$I$504,2,0)),"")</f>
        <v/>
      </c>
      <c r="G2904" s="33">
        <f>IFERROR(IF(OR(C2904="",D2904=""),"",D2904*VLOOKUP(C2904,'Setup - Mix Design'!$A$5:$I$504,3,0)),"")</f>
        <v/>
      </c>
      <c r="H2904" s="33">
        <f>IFERROR(IF(OR(C2904="",D2904=""),"",D2904*VLOOKUP(C2904,'Setup - Mix Design'!$A$5:$I$504,4,0)),"")</f>
        <v/>
      </c>
      <c r="I2904" s="33">
        <f>IFERROR(IF(OR(C2904="",D2904=""),"",D2904*VLOOKUP(C2904,'Setup - Mix Design'!$A$5:$I$504,5,0)),"")</f>
        <v/>
      </c>
      <c r="J2904" s="33">
        <f>IFERROR(IF(OR(C2904="",D2904=""),"",D2904*VLOOKUP(C2904,'Setup - Mix Design'!$A$5:$I$504,6,0)),"")</f>
        <v/>
      </c>
      <c r="K2904" s="33">
        <f>IFERROR(IF(OR(C2904="",D2904=""),"",D2904*VLOOKUP(C2904,'Setup - Mix Design'!$A$5:$I$504,7,0)),"")</f>
        <v/>
      </c>
    </row>
    <row r="2905">
      <c r="A2905" s="31" t="n"/>
      <c r="B2905" s="26" t="n"/>
      <c r="C2905" s="26" t="n"/>
      <c r="D2905" s="27" t="n"/>
      <c r="E2905" s="26" t="n"/>
      <c r="F2905" s="33">
        <f>IFERROR(IF(OR(C2905="",D2905=""),"",D2905*VLOOKUP(C2905,'Setup - Mix Design'!$A$5:$I$504,2,0)),"")</f>
        <v/>
      </c>
      <c r="G2905" s="33">
        <f>IFERROR(IF(OR(C2905="",D2905=""),"",D2905*VLOOKUP(C2905,'Setup - Mix Design'!$A$5:$I$504,3,0)),"")</f>
        <v/>
      </c>
      <c r="H2905" s="33">
        <f>IFERROR(IF(OR(C2905="",D2905=""),"",D2905*VLOOKUP(C2905,'Setup - Mix Design'!$A$5:$I$504,4,0)),"")</f>
        <v/>
      </c>
      <c r="I2905" s="33">
        <f>IFERROR(IF(OR(C2905="",D2905=""),"",D2905*VLOOKUP(C2905,'Setup - Mix Design'!$A$5:$I$504,5,0)),"")</f>
        <v/>
      </c>
      <c r="J2905" s="33">
        <f>IFERROR(IF(OR(C2905="",D2905=""),"",D2905*VLOOKUP(C2905,'Setup - Mix Design'!$A$5:$I$504,6,0)),"")</f>
        <v/>
      </c>
      <c r="K2905" s="33">
        <f>IFERROR(IF(OR(C2905="",D2905=""),"",D2905*VLOOKUP(C2905,'Setup - Mix Design'!$A$5:$I$504,7,0)),"")</f>
        <v/>
      </c>
    </row>
    <row r="2906">
      <c r="A2906" s="31" t="n"/>
      <c r="B2906" s="26" t="n"/>
      <c r="C2906" s="26" t="n"/>
      <c r="D2906" s="27" t="n"/>
      <c r="E2906" s="26" t="n"/>
      <c r="F2906" s="33">
        <f>IFERROR(IF(OR(C2906="",D2906=""),"",D2906*VLOOKUP(C2906,'Setup - Mix Design'!$A$5:$I$504,2,0)),"")</f>
        <v/>
      </c>
      <c r="G2906" s="33">
        <f>IFERROR(IF(OR(C2906="",D2906=""),"",D2906*VLOOKUP(C2906,'Setup - Mix Design'!$A$5:$I$504,3,0)),"")</f>
        <v/>
      </c>
      <c r="H2906" s="33">
        <f>IFERROR(IF(OR(C2906="",D2906=""),"",D2906*VLOOKUP(C2906,'Setup - Mix Design'!$A$5:$I$504,4,0)),"")</f>
        <v/>
      </c>
      <c r="I2906" s="33">
        <f>IFERROR(IF(OR(C2906="",D2906=""),"",D2906*VLOOKUP(C2906,'Setup - Mix Design'!$A$5:$I$504,5,0)),"")</f>
        <v/>
      </c>
      <c r="J2906" s="33">
        <f>IFERROR(IF(OR(C2906="",D2906=""),"",D2906*VLOOKUP(C2906,'Setup - Mix Design'!$A$5:$I$504,6,0)),"")</f>
        <v/>
      </c>
      <c r="K2906" s="33">
        <f>IFERROR(IF(OR(C2906="",D2906=""),"",D2906*VLOOKUP(C2906,'Setup - Mix Design'!$A$5:$I$504,7,0)),"")</f>
        <v/>
      </c>
    </row>
    <row r="2907">
      <c r="A2907" s="31" t="n"/>
      <c r="B2907" s="26" t="n"/>
      <c r="C2907" s="26" t="n"/>
      <c r="D2907" s="27" t="n"/>
      <c r="E2907" s="26" t="n"/>
      <c r="F2907" s="33">
        <f>IFERROR(IF(OR(C2907="",D2907=""),"",D2907*VLOOKUP(C2907,'Setup - Mix Design'!$A$5:$I$504,2,0)),"")</f>
        <v/>
      </c>
      <c r="G2907" s="33">
        <f>IFERROR(IF(OR(C2907="",D2907=""),"",D2907*VLOOKUP(C2907,'Setup - Mix Design'!$A$5:$I$504,3,0)),"")</f>
        <v/>
      </c>
      <c r="H2907" s="33">
        <f>IFERROR(IF(OR(C2907="",D2907=""),"",D2907*VLOOKUP(C2907,'Setup - Mix Design'!$A$5:$I$504,4,0)),"")</f>
        <v/>
      </c>
      <c r="I2907" s="33">
        <f>IFERROR(IF(OR(C2907="",D2907=""),"",D2907*VLOOKUP(C2907,'Setup - Mix Design'!$A$5:$I$504,5,0)),"")</f>
        <v/>
      </c>
      <c r="J2907" s="33">
        <f>IFERROR(IF(OR(C2907="",D2907=""),"",D2907*VLOOKUP(C2907,'Setup - Mix Design'!$A$5:$I$504,6,0)),"")</f>
        <v/>
      </c>
      <c r="K2907" s="33">
        <f>IFERROR(IF(OR(C2907="",D2907=""),"",D2907*VLOOKUP(C2907,'Setup - Mix Design'!$A$5:$I$504,7,0)),"")</f>
        <v/>
      </c>
    </row>
    <row r="2908">
      <c r="A2908" s="31" t="n"/>
      <c r="B2908" s="26" t="n"/>
      <c r="C2908" s="26" t="n"/>
      <c r="D2908" s="27" t="n"/>
      <c r="E2908" s="26" t="n"/>
      <c r="F2908" s="33">
        <f>IFERROR(IF(OR(C2908="",D2908=""),"",D2908*VLOOKUP(C2908,'Setup - Mix Design'!$A$5:$I$504,2,0)),"")</f>
        <v/>
      </c>
      <c r="G2908" s="33">
        <f>IFERROR(IF(OR(C2908="",D2908=""),"",D2908*VLOOKUP(C2908,'Setup - Mix Design'!$A$5:$I$504,3,0)),"")</f>
        <v/>
      </c>
      <c r="H2908" s="33">
        <f>IFERROR(IF(OR(C2908="",D2908=""),"",D2908*VLOOKUP(C2908,'Setup - Mix Design'!$A$5:$I$504,4,0)),"")</f>
        <v/>
      </c>
      <c r="I2908" s="33">
        <f>IFERROR(IF(OR(C2908="",D2908=""),"",D2908*VLOOKUP(C2908,'Setup - Mix Design'!$A$5:$I$504,5,0)),"")</f>
        <v/>
      </c>
      <c r="J2908" s="33">
        <f>IFERROR(IF(OR(C2908="",D2908=""),"",D2908*VLOOKUP(C2908,'Setup - Mix Design'!$A$5:$I$504,6,0)),"")</f>
        <v/>
      </c>
      <c r="K2908" s="33">
        <f>IFERROR(IF(OR(C2908="",D2908=""),"",D2908*VLOOKUP(C2908,'Setup - Mix Design'!$A$5:$I$504,7,0)),"")</f>
        <v/>
      </c>
    </row>
    <row r="2909">
      <c r="A2909" s="31" t="n"/>
      <c r="B2909" s="26" t="n"/>
      <c r="C2909" s="26" t="n"/>
      <c r="D2909" s="27" t="n"/>
      <c r="E2909" s="26" t="n"/>
      <c r="F2909" s="33">
        <f>IFERROR(IF(OR(C2909="",D2909=""),"",D2909*VLOOKUP(C2909,'Setup - Mix Design'!$A$5:$I$504,2,0)),"")</f>
        <v/>
      </c>
      <c r="G2909" s="33">
        <f>IFERROR(IF(OR(C2909="",D2909=""),"",D2909*VLOOKUP(C2909,'Setup - Mix Design'!$A$5:$I$504,3,0)),"")</f>
        <v/>
      </c>
      <c r="H2909" s="33">
        <f>IFERROR(IF(OR(C2909="",D2909=""),"",D2909*VLOOKUP(C2909,'Setup - Mix Design'!$A$5:$I$504,4,0)),"")</f>
        <v/>
      </c>
      <c r="I2909" s="33">
        <f>IFERROR(IF(OR(C2909="",D2909=""),"",D2909*VLOOKUP(C2909,'Setup - Mix Design'!$A$5:$I$504,5,0)),"")</f>
        <v/>
      </c>
      <c r="J2909" s="33">
        <f>IFERROR(IF(OR(C2909="",D2909=""),"",D2909*VLOOKUP(C2909,'Setup - Mix Design'!$A$5:$I$504,6,0)),"")</f>
        <v/>
      </c>
      <c r="K2909" s="33">
        <f>IFERROR(IF(OR(C2909="",D2909=""),"",D2909*VLOOKUP(C2909,'Setup - Mix Design'!$A$5:$I$504,7,0)),"")</f>
        <v/>
      </c>
    </row>
    <row r="2910">
      <c r="A2910" s="31" t="n"/>
      <c r="B2910" s="26" t="n"/>
      <c r="C2910" s="26" t="n"/>
      <c r="D2910" s="27" t="n"/>
      <c r="E2910" s="26" t="n"/>
      <c r="F2910" s="33">
        <f>IFERROR(IF(OR(C2910="",D2910=""),"",D2910*VLOOKUP(C2910,'Setup - Mix Design'!$A$5:$I$504,2,0)),"")</f>
        <v/>
      </c>
      <c r="G2910" s="33">
        <f>IFERROR(IF(OR(C2910="",D2910=""),"",D2910*VLOOKUP(C2910,'Setup - Mix Design'!$A$5:$I$504,3,0)),"")</f>
        <v/>
      </c>
      <c r="H2910" s="33">
        <f>IFERROR(IF(OR(C2910="",D2910=""),"",D2910*VLOOKUP(C2910,'Setup - Mix Design'!$A$5:$I$504,4,0)),"")</f>
        <v/>
      </c>
      <c r="I2910" s="33">
        <f>IFERROR(IF(OR(C2910="",D2910=""),"",D2910*VLOOKUP(C2910,'Setup - Mix Design'!$A$5:$I$504,5,0)),"")</f>
        <v/>
      </c>
      <c r="J2910" s="33">
        <f>IFERROR(IF(OR(C2910="",D2910=""),"",D2910*VLOOKUP(C2910,'Setup - Mix Design'!$A$5:$I$504,6,0)),"")</f>
        <v/>
      </c>
      <c r="K2910" s="33">
        <f>IFERROR(IF(OR(C2910="",D2910=""),"",D2910*VLOOKUP(C2910,'Setup - Mix Design'!$A$5:$I$504,7,0)),"")</f>
        <v/>
      </c>
    </row>
    <row r="2911">
      <c r="A2911" s="31" t="n"/>
      <c r="B2911" s="26" t="n"/>
      <c r="C2911" s="26" t="n"/>
      <c r="D2911" s="27" t="n"/>
      <c r="E2911" s="26" t="n"/>
      <c r="F2911" s="33">
        <f>IFERROR(IF(OR(C2911="",D2911=""),"",D2911*VLOOKUP(C2911,'Setup - Mix Design'!$A$5:$I$504,2,0)),"")</f>
        <v/>
      </c>
      <c r="G2911" s="33">
        <f>IFERROR(IF(OR(C2911="",D2911=""),"",D2911*VLOOKUP(C2911,'Setup - Mix Design'!$A$5:$I$504,3,0)),"")</f>
        <v/>
      </c>
      <c r="H2911" s="33">
        <f>IFERROR(IF(OR(C2911="",D2911=""),"",D2911*VLOOKUP(C2911,'Setup - Mix Design'!$A$5:$I$504,4,0)),"")</f>
        <v/>
      </c>
      <c r="I2911" s="33">
        <f>IFERROR(IF(OR(C2911="",D2911=""),"",D2911*VLOOKUP(C2911,'Setup - Mix Design'!$A$5:$I$504,5,0)),"")</f>
        <v/>
      </c>
      <c r="J2911" s="33">
        <f>IFERROR(IF(OR(C2911="",D2911=""),"",D2911*VLOOKUP(C2911,'Setup - Mix Design'!$A$5:$I$504,6,0)),"")</f>
        <v/>
      </c>
      <c r="K2911" s="33">
        <f>IFERROR(IF(OR(C2911="",D2911=""),"",D2911*VLOOKUP(C2911,'Setup - Mix Design'!$A$5:$I$504,7,0)),"")</f>
        <v/>
      </c>
    </row>
    <row r="2912">
      <c r="A2912" s="31" t="n"/>
      <c r="B2912" s="26" t="n"/>
      <c r="C2912" s="26" t="n"/>
      <c r="D2912" s="27" t="n"/>
      <c r="E2912" s="26" t="n"/>
      <c r="F2912" s="33">
        <f>IFERROR(IF(OR(C2912="",D2912=""),"",D2912*VLOOKUP(C2912,'Setup - Mix Design'!$A$5:$I$504,2,0)),"")</f>
        <v/>
      </c>
      <c r="G2912" s="33">
        <f>IFERROR(IF(OR(C2912="",D2912=""),"",D2912*VLOOKUP(C2912,'Setup - Mix Design'!$A$5:$I$504,3,0)),"")</f>
        <v/>
      </c>
      <c r="H2912" s="33">
        <f>IFERROR(IF(OR(C2912="",D2912=""),"",D2912*VLOOKUP(C2912,'Setup - Mix Design'!$A$5:$I$504,4,0)),"")</f>
        <v/>
      </c>
      <c r="I2912" s="33">
        <f>IFERROR(IF(OR(C2912="",D2912=""),"",D2912*VLOOKUP(C2912,'Setup - Mix Design'!$A$5:$I$504,5,0)),"")</f>
        <v/>
      </c>
      <c r="J2912" s="33">
        <f>IFERROR(IF(OR(C2912="",D2912=""),"",D2912*VLOOKUP(C2912,'Setup - Mix Design'!$A$5:$I$504,6,0)),"")</f>
        <v/>
      </c>
      <c r="K2912" s="33">
        <f>IFERROR(IF(OR(C2912="",D2912=""),"",D2912*VLOOKUP(C2912,'Setup - Mix Design'!$A$5:$I$504,7,0)),"")</f>
        <v/>
      </c>
    </row>
    <row r="2913">
      <c r="A2913" s="31" t="n"/>
      <c r="B2913" s="26" t="n"/>
      <c r="C2913" s="26" t="n"/>
      <c r="D2913" s="27" t="n"/>
      <c r="E2913" s="26" t="n"/>
      <c r="F2913" s="33">
        <f>IFERROR(IF(OR(C2913="",D2913=""),"",D2913*VLOOKUP(C2913,'Setup - Mix Design'!$A$5:$I$504,2,0)),"")</f>
        <v/>
      </c>
      <c r="G2913" s="33">
        <f>IFERROR(IF(OR(C2913="",D2913=""),"",D2913*VLOOKUP(C2913,'Setup - Mix Design'!$A$5:$I$504,3,0)),"")</f>
        <v/>
      </c>
      <c r="H2913" s="33">
        <f>IFERROR(IF(OR(C2913="",D2913=""),"",D2913*VLOOKUP(C2913,'Setup - Mix Design'!$A$5:$I$504,4,0)),"")</f>
        <v/>
      </c>
      <c r="I2913" s="33">
        <f>IFERROR(IF(OR(C2913="",D2913=""),"",D2913*VLOOKUP(C2913,'Setup - Mix Design'!$A$5:$I$504,5,0)),"")</f>
        <v/>
      </c>
      <c r="J2913" s="33">
        <f>IFERROR(IF(OR(C2913="",D2913=""),"",D2913*VLOOKUP(C2913,'Setup - Mix Design'!$A$5:$I$504,6,0)),"")</f>
        <v/>
      </c>
      <c r="K2913" s="33">
        <f>IFERROR(IF(OR(C2913="",D2913=""),"",D2913*VLOOKUP(C2913,'Setup - Mix Design'!$A$5:$I$504,7,0)),"")</f>
        <v/>
      </c>
    </row>
    <row r="2914">
      <c r="A2914" s="31" t="n"/>
      <c r="B2914" s="26" t="n"/>
      <c r="C2914" s="26" t="n"/>
      <c r="D2914" s="27" t="n"/>
      <c r="E2914" s="26" t="n"/>
      <c r="F2914" s="33">
        <f>IFERROR(IF(OR(C2914="",D2914=""),"",D2914*VLOOKUP(C2914,'Setup - Mix Design'!$A$5:$I$504,2,0)),"")</f>
        <v/>
      </c>
      <c r="G2914" s="33">
        <f>IFERROR(IF(OR(C2914="",D2914=""),"",D2914*VLOOKUP(C2914,'Setup - Mix Design'!$A$5:$I$504,3,0)),"")</f>
        <v/>
      </c>
      <c r="H2914" s="33">
        <f>IFERROR(IF(OR(C2914="",D2914=""),"",D2914*VLOOKUP(C2914,'Setup - Mix Design'!$A$5:$I$504,4,0)),"")</f>
        <v/>
      </c>
      <c r="I2914" s="33">
        <f>IFERROR(IF(OR(C2914="",D2914=""),"",D2914*VLOOKUP(C2914,'Setup - Mix Design'!$A$5:$I$504,5,0)),"")</f>
        <v/>
      </c>
      <c r="J2914" s="33">
        <f>IFERROR(IF(OR(C2914="",D2914=""),"",D2914*VLOOKUP(C2914,'Setup - Mix Design'!$A$5:$I$504,6,0)),"")</f>
        <v/>
      </c>
      <c r="K2914" s="33">
        <f>IFERROR(IF(OR(C2914="",D2914=""),"",D2914*VLOOKUP(C2914,'Setup - Mix Design'!$A$5:$I$504,7,0)),"")</f>
        <v/>
      </c>
    </row>
    <row r="2915">
      <c r="A2915" s="31" t="n"/>
      <c r="B2915" s="26" t="n"/>
      <c r="C2915" s="26" t="n"/>
      <c r="D2915" s="27" t="n"/>
      <c r="E2915" s="26" t="n"/>
      <c r="F2915" s="33">
        <f>IFERROR(IF(OR(C2915="",D2915=""),"",D2915*VLOOKUP(C2915,'Setup - Mix Design'!$A$5:$I$504,2,0)),"")</f>
        <v/>
      </c>
      <c r="G2915" s="33">
        <f>IFERROR(IF(OR(C2915="",D2915=""),"",D2915*VLOOKUP(C2915,'Setup - Mix Design'!$A$5:$I$504,3,0)),"")</f>
        <v/>
      </c>
      <c r="H2915" s="33">
        <f>IFERROR(IF(OR(C2915="",D2915=""),"",D2915*VLOOKUP(C2915,'Setup - Mix Design'!$A$5:$I$504,4,0)),"")</f>
        <v/>
      </c>
      <c r="I2915" s="33">
        <f>IFERROR(IF(OR(C2915="",D2915=""),"",D2915*VLOOKUP(C2915,'Setup - Mix Design'!$A$5:$I$504,5,0)),"")</f>
        <v/>
      </c>
      <c r="J2915" s="33">
        <f>IFERROR(IF(OR(C2915="",D2915=""),"",D2915*VLOOKUP(C2915,'Setup - Mix Design'!$A$5:$I$504,6,0)),"")</f>
        <v/>
      </c>
      <c r="K2915" s="33">
        <f>IFERROR(IF(OR(C2915="",D2915=""),"",D2915*VLOOKUP(C2915,'Setup - Mix Design'!$A$5:$I$504,7,0)),"")</f>
        <v/>
      </c>
    </row>
    <row r="2916">
      <c r="A2916" s="31" t="n"/>
      <c r="B2916" s="26" t="n"/>
      <c r="C2916" s="26" t="n"/>
      <c r="D2916" s="27" t="n"/>
      <c r="E2916" s="26" t="n"/>
      <c r="F2916" s="33">
        <f>IFERROR(IF(OR(C2916="",D2916=""),"",D2916*VLOOKUP(C2916,'Setup - Mix Design'!$A$5:$I$504,2,0)),"")</f>
        <v/>
      </c>
      <c r="G2916" s="33">
        <f>IFERROR(IF(OR(C2916="",D2916=""),"",D2916*VLOOKUP(C2916,'Setup - Mix Design'!$A$5:$I$504,3,0)),"")</f>
        <v/>
      </c>
      <c r="H2916" s="33">
        <f>IFERROR(IF(OR(C2916="",D2916=""),"",D2916*VLOOKUP(C2916,'Setup - Mix Design'!$A$5:$I$504,4,0)),"")</f>
        <v/>
      </c>
      <c r="I2916" s="33">
        <f>IFERROR(IF(OR(C2916="",D2916=""),"",D2916*VLOOKUP(C2916,'Setup - Mix Design'!$A$5:$I$504,5,0)),"")</f>
        <v/>
      </c>
      <c r="J2916" s="33">
        <f>IFERROR(IF(OR(C2916="",D2916=""),"",D2916*VLOOKUP(C2916,'Setup - Mix Design'!$A$5:$I$504,6,0)),"")</f>
        <v/>
      </c>
      <c r="K2916" s="33">
        <f>IFERROR(IF(OR(C2916="",D2916=""),"",D2916*VLOOKUP(C2916,'Setup - Mix Design'!$A$5:$I$504,7,0)),"")</f>
        <v/>
      </c>
    </row>
    <row r="2917">
      <c r="A2917" s="31" t="n"/>
      <c r="B2917" s="26" t="n"/>
      <c r="C2917" s="26" t="n"/>
      <c r="D2917" s="27" t="n"/>
      <c r="E2917" s="26" t="n"/>
      <c r="F2917" s="33">
        <f>IFERROR(IF(OR(C2917="",D2917=""),"",D2917*VLOOKUP(C2917,'Setup - Mix Design'!$A$5:$I$504,2,0)),"")</f>
        <v/>
      </c>
      <c r="G2917" s="33">
        <f>IFERROR(IF(OR(C2917="",D2917=""),"",D2917*VLOOKUP(C2917,'Setup - Mix Design'!$A$5:$I$504,3,0)),"")</f>
        <v/>
      </c>
      <c r="H2917" s="33">
        <f>IFERROR(IF(OR(C2917="",D2917=""),"",D2917*VLOOKUP(C2917,'Setup - Mix Design'!$A$5:$I$504,4,0)),"")</f>
        <v/>
      </c>
      <c r="I2917" s="33">
        <f>IFERROR(IF(OR(C2917="",D2917=""),"",D2917*VLOOKUP(C2917,'Setup - Mix Design'!$A$5:$I$504,5,0)),"")</f>
        <v/>
      </c>
      <c r="J2917" s="33">
        <f>IFERROR(IF(OR(C2917="",D2917=""),"",D2917*VLOOKUP(C2917,'Setup - Mix Design'!$A$5:$I$504,6,0)),"")</f>
        <v/>
      </c>
      <c r="K2917" s="33">
        <f>IFERROR(IF(OR(C2917="",D2917=""),"",D2917*VLOOKUP(C2917,'Setup - Mix Design'!$A$5:$I$504,7,0)),"")</f>
        <v/>
      </c>
    </row>
    <row r="2918">
      <c r="A2918" s="31" t="n"/>
      <c r="B2918" s="26" t="n"/>
      <c r="C2918" s="26" t="n"/>
      <c r="D2918" s="27" t="n"/>
      <c r="E2918" s="26" t="n"/>
      <c r="F2918" s="33">
        <f>IFERROR(IF(OR(C2918="",D2918=""),"",D2918*VLOOKUP(C2918,'Setup - Mix Design'!$A$5:$I$504,2,0)),"")</f>
        <v/>
      </c>
      <c r="G2918" s="33">
        <f>IFERROR(IF(OR(C2918="",D2918=""),"",D2918*VLOOKUP(C2918,'Setup - Mix Design'!$A$5:$I$504,3,0)),"")</f>
        <v/>
      </c>
      <c r="H2918" s="33">
        <f>IFERROR(IF(OR(C2918="",D2918=""),"",D2918*VLOOKUP(C2918,'Setup - Mix Design'!$A$5:$I$504,4,0)),"")</f>
        <v/>
      </c>
      <c r="I2918" s="33">
        <f>IFERROR(IF(OR(C2918="",D2918=""),"",D2918*VLOOKUP(C2918,'Setup - Mix Design'!$A$5:$I$504,5,0)),"")</f>
        <v/>
      </c>
      <c r="J2918" s="33">
        <f>IFERROR(IF(OR(C2918="",D2918=""),"",D2918*VLOOKUP(C2918,'Setup - Mix Design'!$A$5:$I$504,6,0)),"")</f>
        <v/>
      </c>
      <c r="K2918" s="33">
        <f>IFERROR(IF(OR(C2918="",D2918=""),"",D2918*VLOOKUP(C2918,'Setup - Mix Design'!$A$5:$I$504,7,0)),"")</f>
        <v/>
      </c>
    </row>
    <row r="2919">
      <c r="A2919" s="31" t="n"/>
      <c r="B2919" s="26" t="n"/>
      <c r="C2919" s="26" t="n"/>
      <c r="D2919" s="27" t="n"/>
      <c r="E2919" s="26" t="n"/>
      <c r="F2919" s="33">
        <f>IFERROR(IF(OR(C2919="",D2919=""),"",D2919*VLOOKUP(C2919,'Setup - Mix Design'!$A$5:$I$504,2,0)),"")</f>
        <v/>
      </c>
      <c r="G2919" s="33">
        <f>IFERROR(IF(OR(C2919="",D2919=""),"",D2919*VLOOKUP(C2919,'Setup - Mix Design'!$A$5:$I$504,3,0)),"")</f>
        <v/>
      </c>
      <c r="H2919" s="33">
        <f>IFERROR(IF(OR(C2919="",D2919=""),"",D2919*VLOOKUP(C2919,'Setup - Mix Design'!$A$5:$I$504,4,0)),"")</f>
        <v/>
      </c>
      <c r="I2919" s="33">
        <f>IFERROR(IF(OR(C2919="",D2919=""),"",D2919*VLOOKUP(C2919,'Setup - Mix Design'!$A$5:$I$504,5,0)),"")</f>
        <v/>
      </c>
      <c r="J2919" s="33">
        <f>IFERROR(IF(OR(C2919="",D2919=""),"",D2919*VLOOKUP(C2919,'Setup - Mix Design'!$A$5:$I$504,6,0)),"")</f>
        <v/>
      </c>
      <c r="K2919" s="33">
        <f>IFERROR(IF(OR(C2919="",D2919=""),"",D2919*VLOOKUP(C2919,'Setup - Mix Design'!$A$5:$I$504,7,0)),"")</f>
        <v/>
      </c>
    </row>
    <row r="2920">
      <c r="A2920" s="31" t="n"/>
      <c r="B2920" s="26" t="n"/>
      <c r="C2920" s="26" t="n"/>
      <c r="D2920" s="27" t="n"/>
      <c r="E2920" s="26" t="n"/>
      <c r="F2920" s="33">
        <f>IFERROR(IF(OR(C2920="",D2920=""),"",D2920*VLOOKUP(C2920,'Setup - Mix Design'!$A$5:$I$504,2,0)),"")</f>
        <v/>
      </c>
      <c r="G2920" s="33">
        <f>IFERROR(IF(OR(C2920="",D2920=""),"",D2920*VLOOKUP(C2920,'Setup - Mix Design'!$A$5:$I$504,3,0)),"")</f>
        <v/>
      </c>
      <c r="H2920" s="33">
        <f>IFERROR(IF(OR(C2920="",D2920=""),"",D2920*VLOOKUP(C2920,'Setup - Mix Design'!$A$5:$I$504,4,0)),"")</f>
        <v/>
      </c>
      <c r="I2920" s="33">
        <f>IFERROR(IF(OR(C2920="",D2920=""),"",D2920*VLOOKUP(C2920,'Setup - Mix Design'!$A$5:$I$504,5,0)),"")</f>
        <v/>
      </c>
      <c r="J2920" s="33">
        <f>IFERROR(IF(OR(C2920="",D2920=""),"",D2920*VLOOKUP(C2920,'Setup - Mix Design'!$A$5:$I$504,6,0)),"")</f>
        <v/>
      </c>
      <c r="K2920" s="33">
        <f>IFERROR(IF(OR(C2920="",D2920=""),"",D2920*VLOOKUP(C2920,'Setup - Mix Design'!$A$5:$I$504,7,0)),"")</f>
        <v/>
      </c>
    </row>
    <row r="2921">
      <c r="A2921" s="31" t="n"/>
      <c r="B2921" s="26" t="n"/>
      <c r="C2921" s="26" t="n"/>
      <c r="D2921" s="27" t="n"/>
      <c r="E2921" s="26" t="n"/>
      <c r="F2921" s="33">
        <f>IFERROR(IF(OR(C2921="",D2921=""),"",D2921*VLOOKUP(C2921,'Setup - Mix Design'!$A$5:$I$504,2,0)),"")</f>
        <v/>
      </c>
      <c r="G2921" s="33">
        <f>IFERROR(IF(OR(C2921="",D2921=""),"",D2921*VLOOKUP(C2921,'Setup - Mix Design'!$A$5:$I$504,3,0)),"")</f>
        <v/>
      </c>
      <c r="H2921" s="33">
        <f>IFERROR(IF(OR(C2921="",D2921=""),"",D2921*VLOOKUP(C2921,'Setup - Mix Design'!$A$5:$I$504,4,0)),"")</f>
        <v/>
      </c>
      <c r="I2921" s="33">
        <f>IFERROR(IF(OR(C2921="",D2921=""),"",D2921*VLOOKUP(C2921,'Setup - Mix Design'!$A$5:$I$504,5,0)),"")</f>
        <v/>
      </c>
      <c r="J2921" s="33">
        <f>IFERROR(IF(OR(C2921="",D2921=""),"",D2921*VLOOKUP(C2921,'Setup - Mix Design'!$A$5:$I$504,6,0)),"")</f>
        <v/>
      </c>
      <c r="K2921" s="33">
        <f>IFERROR(IF(OR(C2921="",D2921=""),"",D2921*VLOOKUP(C2921,'Setup - Mix Design'!$A$5:$I$504,7,0)),"")</f>
        <v/>
      </c>
    </row>
    <row r="2922">
      <c r="A2922" s="31" t="n"/>
      <c r="B2922" s="26" t="n"/>
      <c r="C2922" s="26" t="n"/>
      <c r="D2922" s="27" t="n"/>
      <c r="E2922" s="26" t="n"/>
      <c r="F2922" s="33">
        <f>IFERROR(IF(OR(C2922="",D2922=""),"",D2922*VLOOKUP(C2922,'Setup - Mix Design'!$A$5:$I$504,2,0)),"")</f>
        <v/>
      </c>
      <c r="G2922" s="33">
        <f>IFERROR(IF(OR(C2922="",D2922=""),"",D2922*VLOOKUP(C2922,'Setup - Mix Design'!$A$5:$I$504,3,0)),"")</f>
        <v/>
      </c>
      <c r="H2922" s="33">
        <f>IFERROR(IF(OR(C2922="",D2922=""),"",D2922*VLOOKUP(C2922,'Setup - Mix Design'!$A$5:$I$504,4,0)),"")</f>
        <v/>
      </c>
      <c r="I2922" s="33">
        <f>IFERROR(IF(OR(C2922="",D2922=""),"",D2922*VLOOKUP(C2922,'Setup - Mix Design'!$A$5:$I$504,5,0)),"")</f>
        <v/>
      </c>
      <c r="J2922" s="33">
        <f>IFERROR(IF(OR(C2922="",D2922=""),"",D2922*VLOOKUP(C2922,'Setup - Mix Design'!$A$5:$I$504,6,0)),"")</f>
        <v/>
      </c>
      <c r="K2922" s="33">
        <f>IFERROR(IF(OR(C2922="",D2922=""),"",D2922*VLOOKUP(C2922,'Setup - Mix Design'!$A$5:$I$504,7,0)),"")</f>
        <v/>
      </c>
    </row>
    <row r="2923">
      <c r="A2923" s="31" t="n"/>
      <c r="B2923" s="26" t="n"/>
      <c r="C2923" s="26" t="n"/>
      <c r="D2923" s="27" t="n"/>
      <c r="E2923" s="26" t="n"/>
      <c r="F2923" s="33">
        <f>IFERROR(IF(OR(C2923="",D2923=""),"",D2923*VLOOKUP(C2923,'Setup - Mix Design'!$A$5:$I$504,2,0)),"")</f>
        <v/>
      </c>
      <c r="G2923" s="33">
        <f>IFERROR(IF(OR(C2923="",D2923=""),"",D2923*VLOOKUP(C2923,'Setup - Mix Design'!$A$5:$I$504,3,0)),"")</f>
        <v/>
      </c>
      <c r="H2923" s="33">
        <f>IFERROR(IF(OR(C2923="",D2923=""),"",D2923*VLOOKUP(C2923,'Setup - Mix Design'!$A$5:$I$504,4,0)),"")</f>
        <v/>
      </c>
      <c r="I2923" s="33">
        <f>IFERROR(IF(OR(C2923="",D2923=""),"",D2923*VLOOKUP(C2923,'Setup - Mix Design'!$A$5:$I$504,5,0)),"")</f>
        <v/>
      </c>
      <c r="J2923" s="33">
        <f>IFERROR(IF(OR(C2923="",D2923=""),"",D2923*VLOOKUP(C2923,'Setup - Mix Design'!$A$5:$I$504,6,0)),"")</f>
        <v/>
      </c>
      <c r="K2923" s="33">
        <f>IFERROR(IF(OR(C2923="",D2923=""),"",D2923*VLOOKUP(C2923,'Setup - Mix Design'!$A$5:$I$504,7,0)),"")</f>
        <v/>
      </c>
    </row>
    <row r="2924">
      <c r="A2924" s="31" t="n"/>
      <c r="B2924" s="26" t="n"/>
      <c r="C2924" s="26" t="n"/>
      <c r="D2924" s="27" t="n"/>
      <c r="E2924" s="26" t="n"/>
      <c r="F2924" s="33">
        <f>IFERROR(IF(OR(C2924="",D2924=""),"",D2924*VLOOKUP(C2924,'Setup - Mix Design'!$A$5:$I$504,2,0)),"")</f>
        <v/>
      </c>
      <c r="G2924" s="33">
        <f>IFERROR(IF(OR(C2924="",D2924=""),"",D2924*VLOOKUP(C2924,'Setup - Mix Design'!$A$5:$I$504,3,0)),"")</f>
        <v/>
      </c>
      <c r="H2924" s="33">
        <f>IFERROR(IF(OR(C2924="",D2924=""),"",D2924*VLOOKUP(C2924,'Setup - Mix Design'!$A$5:$I$504,4,0)),"")</f>
        <v/>
      </c>
      <c r="I2924" s="33">
        <f>IFERROR(IF(OR(C2924="",D2924=""),"",D2924*VLOOKUP(C2924,'Setup - Mix Design'!$A$5:$I$504,5,0)),"")</f>
        <v/>
      </c>
      <c r="J2924" s="33">
        <f>IFERROR(IF(OR(C2924="",D2924=""),"",D2924*VLOOKUP(C2924,'Setup - Mix Design'!$A$5:$I$504,6,0)),"")</f>
        <v/>
      </c>
      <c r="K2924" s="33">
        <f>IFERROR(IF(OR(C2924="",D2924=""),"",D2924*VLOOKUP(C2924,'Setup - Mix Design'!$A$5:$I$504,7,0)),"")</f>
        <v/>
      </c>
    </row>
    <row r="2925">
      <c r="A2925" s="31" t="n"/>
      <c r="B2925" s="26" t="n"/>
      <c r="C2925" s="26" t="n"/>
      <c r="D2925" s="27" t="n"/>
      <c r="E2925" s="26" t="n"/>
      <c r="F2925" s="33">
        <f>IFERROR(IF(OR(C2925="",D2925=""),"",D2925*VLOOKUP(C2925,'Setup - Mix Design'!$A$5:$I$504,2,0)),"")</f>
        <v/>
      </c>
      <c r="G2925" s="33">
        <f>IFERROR(IF(OR(C2925="",D2925=""),"",D2925*VLOOKUP(C2925,'Setup - Mix Design'!$A$5:$I$504,3,0)),"")</f>
        <v/>
      </c>
      <c r="H2925" s="33">
        <f>IFERROR(IF(OR(C2925="",D2925=""),"",D2925*VLOOKUP(C2925,'Setup - Mix Design'!$A$5:$I$504,4,0)),"")</f>
        <v/>
      </c>
      <c r="I2925" s="33">
        <f>IFERROR(IF(OR(C2925="",D2925=""),"",D2925*VLOOKUP(C2925,'Setup - Mix Design'!$A$5:$I$504,5,0)),"")</f>
        <v/>
      </c>
      <c r="J2925" s="33">
        <f>IFERROR(IF(OR(C2925="",D2925=""),"",D2925*VLOOKUP(C2925,'Setup - Mix Design'!$A$5:$I$504,6,0)),"")</f>
        <v/>
      </c>
      <c r="K2925" s="33">
        <f>IFERROR(IF(OR(C2925="",D2925=""),"",D2925*VLOOKUP(C2925,'Setup - Mix Design'!$A$5:$I$504,7,0)),"")</f>
        <v/>
      </c>
    </row>
    <row r="2926">
      <c r="A2926" s="31" t="n"/>
      <c r="B2926" s="26" t="n"/>
      <c r="C2926" s="26" t="n"/>
      <c r="D2926" s="27" t="n"/>
      <c r="E2926" s="26" t="n"/>
      <c r="F2926" s="33">
        <f>IFERROR(IF(OR(C2926="",D2926=""),"",D2926*VLOOKUP(C2926,'Setup - Mix Design'!$A$5:$I$504,2,0)),"")</f>
        <v/>
      </c>
      <c r="G2926" s="33">
        <f>IFERROR(IF(OR(C2926="",D2926=""),"",D2926*VLOOKUP(C2926,'Setup - Mix Design'!$A$5:$I$504,3,0)),"")</f>
        <v/>
      </c>
      <c r="H2926" s="33">
        <f>IFERROR(IF(OR(C2926="",D2926=""),"",D2926*VLOOKUP(C2926,'Setup - Mix Design'!$A$5:$I$504,4,0)),"")</f>
        <v/>
      </c>
      <c r="I2926" s="33">
        <f>IFERROR(IF(OR(C2926="",D2926=""),"",D2926*VLOOKUP(C2926,'Setup - Mix Design'!$A$5:$I$504,5,0)),"")</f>
        <v/>
      </c>
      <c r="J2926" s="33">
        <f>IFERROR(IF(OR(C2926="",D2926=""),"",D2926*VLOOKUP(C2926,'Setup - Mix Design'!$A$5:$I$504,6,0)),"")</f>
        <v/>
      </c>
      <c r="K2926" s="33">
        <f>IFERROR(IF(OR(C2926="",D2926=""),"",D2926*VLOOKUP(C2926,'Setup - Mix Design'!$A$5:$I$504,7,0)),"")</f>
        <v/>
      </c>
    </row>
    <row r="2927">
      <c r="A2927" s="31" t="n"/>
      <c r="B2927" s="26" t="n"/>
      <c r="C2927" s="26" t="n"/>
      <c r="D2927" s="27" t="n"/>
      <c r="E2927" s="26" t="n"/>
      <c r="F2927" s="33">
        <f>IFERROR(IF(OR(C2927="",D2927=""),"",D2927*VLOOKUP(C2927,'Setup - Mix Design'!$A$5:$I$504,2,0)),"")</f>
        <v/>
      </c>
      <c r="G2927" s="33">
        <f>IFERROR(IF(OR(C2927="",D2927=""),"",D2927*VLOOKUP(C2927,'Setup - Mix Design'!$A$5:$I$504,3,0)),"")</f>
        <v/>
      </c>
      <c r="H2927" s="33">
        <f>IFERROR(IF(OR(C2927="",D2927=""),"",D2927*VLOOKUP(C2927,'Setup - Mix Design'!$A$5:$I$504,4,0)),"")</f>
        <v/>
      </c>
      <c r="I2927" s="33">
        <f>IFERROR(IF(OR(C2927="",D2927=""),"",D2927*VLOOKUP(C2927,'Setup - Mix Design'!$A$5:$I$504,5,0)),"")</f>
        <v/>
      </c>
      <c r="J2927" s="33">
        <f>IFERROR(IF(OR(C2927="",D2927=""),"",D2927*VLOOKUP(C2927,'Setup - Mix Design'!$A$5:$I$504,6,0)),"")</f>
        <v/>
      </c>
      <c r="K2927" s="33">
        <f>IFERROR(IF(OR(C2927="",D2927=""),"",D2927*VLOOKUP(C2927,'Setup - Mix Design'!$A$5:$I$504,7,0)),"")</f>
        <v/>
      </c>
    </row>
    <row r="2928">
      <c r="A2928" s="31" t="n"/>
      <c r="B2928" s="26" t="n"/>
      <c r="C2928" s="26" t="n"/>
      <c r="D2928" s="27" t="n"/>
      <c r="E2928" s="26" t="n"/>
      <c r="F2928" s="33">
        <f>IFERROR(IF(OR(C2928="",D2928=""),"",D2928*VLOOKUP(C2928,'Setup - Mix Design'!$A$5:$I$504,2,0)),"")</f>
        <v/>
      </c>
      <c r="G2928" s="33">
        <f>IFERROR(IF(OR(C2928="",D2928=""),"",D2928*VLOOKUP(C2928,'Setup - Mix Design'!$A$5:$I$504,3,0)),"")</f>
        <v/>
      </c>
      <c r="H2928" s="33">
        <f>IFERROR(IF(OR(C2928="",D2928=""),"",D2928*VLOOKUP(C2928,'Setup - Mix Design'!$A$5:$I$504,4,0)),"")</f>
        <v/>
      </c>
      <c r="I2928" s="33">
        <f>IFERROR(IF(OR(C2928="",D2928=""),"",D2928*VLOOKUP(C2928,'Setup - Mix Design'!$A$5:$I$504,5,0)),"")</f>
        <v/>
      </c>
      <c r="J2928" s="33">
        <f>IFERROR(IF(OR(C2928="",D2928=""),"",D2928*VLOOKUP(C2928,'Setup - Mix Design'!$A$5:$I$504,6,0)),"")</f>
        <v/>
      </c>
      <c r="K2928" s="33">
        <f>IFERROR(IF(OR(C2928="",D2928=""),"",D2928*VLOOKUP(C2928,'Setup - Mix Design'!$A$5:$I$504,7,0)),"")</f>
        <v/>
      </c>
    </row>
    <row r="2929">
      <c r="A2929" s="31" t="n"/>
      <c r="B2929" s="26" t="n"/>
      <c r="C2929" s="26" t="n"/>
      <c r="D2929" s="27" t="n"/>
      <c r="E2929" s="26" t="n"/>
      <c r="F2929" s="33">
        <f>IFERROR(IF(OR(C2929="",D2929=""),"",D2929*VLOOKUP(C2929,'Setup - Mix Design'!$A$5:$I$504,2,0)),"")</f>
        <v/>
      </c>
      <c r="G2929" s="33">
        <f>IFERROR(IF(OR(C2929="",D2929=""),"",D2929*VLOOKUP(C2929,'Setup - Mix Design'!$A$5:$I$504,3,0)),"")</f>
        <v/>
      </c>
      <c r="H2929" s="33">
        <f>IFERROR(IF(OR(C2929="",D2929=""),"",D2929*VLOOKUP(C2929,'Setup - Mix Design'!$A$5:$I$504,4,0)),"")</f>
        <v/>
      </c>
      <c r="I2929" s="33">
        <f>IFERROR(IF(OR(C2929="",D2929=""),"",D2929*VLOOKUP(C2929,'Setup - Mix Design'!$A$5:$I$504,5,0)),"")</f>
        <v/>
      </c>
      <c r="J2929" s="33">
        <f>IFERROR(IF(OR(C2929="",D2929=""),"",D2929*VLOOKUP(C2929,'Setup - Mix Design'!$A$5:$I$504,6,0)),"")</f>
        <v/>
      </c>
      <c r="K2929" s="33">
        <f>IFERROR(IF(OR(C2929="",D2929=""),"",D2929*VLOOKUP(C2929,'Setup - Mix Design'!$A$5:$I$504,7,0)),"")</f>
        <v/>
      </c>
    </row>
    <row r="2930">
      <c r="A2930" s="31" t="n"/>
      <c r="B2930" s="26" t="n"/>
      <c r="C2930" s="26" t="n"/>
      <c r="D2930" s="27" t="n"/>
      <c r="E2930" s="26" t="n"/>
      <c r="F2930" s="33">
        <f>IFERROR(IF(OR(C2930="",D2930=""),"",D2930*VLOOKUP(C2930,'Setup - Mix Design'!$A$5:$I$504,2,0)),"")</f>
        <v/>
      </c>
      <c r="G2930" s="33">
        <f>IFERROR(IF(OR(C2930="",D2930=""),"",D2930*VLOOKUP(C2930,'Setup - Mix Design'!$A$5:$I$504,3,0)),"")</f>
        <v/>
      </c>
      <c r="H2930" s="33">
        <f>IFERROR(IF(OR(C2930="",D2930=""),"",D2930*VLOOKUP(C2930,'Setup - Mix Design'!$A$5:$I$504,4,0)),"")</f>
        <v/>
      </c>
      <c r="I2930" s="33">
        <f>IFERROR(IF(OR(C2930="",D2930=""),"",D2930*VLOOKUP(C2930,'Setup - Mix Design'!$A$5:$I$504,5,0)),"")</f>
        <v/>
      </c>
      <c r="J2930" s="33">
        <f>IFERROR(IF(OR(C2930="",D2930=""),"",D2930*VLOOKUP(C2930,'Setup - Mix Design'!$A$5:$I$504,6,0)),"")</f>
        <v/>
      </c>
      <c r="K2930" s="33">
        <f>IFERROR(IF(OR(C2930="",D2930=""),"",D2930*VLOOKUP(C2930,'Setup - Mix Design'!$A$5:$I$504,7,0)),"")</f>
        <v/>
      </c>
    </row>
    <row r="2931">
      <c r="A2931" s="31" t="n"/>
      <c r="B2931" s="26" t="n"/>
      <c r="C2931" s="26" t="n"/>
      <c r="D2931" s="27" t="n"/>
      <c r="E2931" s="26" t="n"/>
      <c r="F2931" s="33">
        <f>IFERROR(IF(OR(C2931="",D2931=""),"",D2931*VLOOKUP(C2931,'Setup - Mix Design'!$A$5:$I$504,2,0)),"")</f>
        <v/>
      </c>
      <c r="G2931" s="33">
        <f>IFERROR(IF(OR(C2931="",D2931=""),"",D2931*VLOOKUP(C2931,'Setup - Mix Design'!$A$5:$I$504,3,0)),"")</f>
        <v/>
      </c>
      <c r="H2931" s="33">
        <f>IFERROR(IF(OR(C2931="",D2931=""),"",D2931*VLOOKUP(C2931,'Setup - Mix Design'!$A$5:$I$504,4,0)),"")</f>
        <v/>
      </c>
      <c r="I2931" s="33">
        <f>IFERROR(IF(OR(C2931="",D2931=""),"",D2931*VLOOKUP(C2931,'Setup - Mix Design'!$A$5:$I$504,5,0)),"")</f>
        <v/>
      </c>
      <c r="J2931" s="33">
        <f>IFERROR(IF(OR(C2931="",D2931=""),"",D2931*VLOOKUP(C2931,'Setup - Mix Design'!$A$5:$I$504,6,0)),"")</f>
        <v/>
      </c>
      <c r="K2931" s="33">
        <f>IFERROR(IF(OR(C2931="",D2931=""),"",D2931*VLOOKUP(C2931,'Setup - Mix Design'!$A$5:$I$504,7,0)),"")</f>
        <v/>
      </c>
    </row>
    <row r="2932">
      <c r="A2932" s="31" t="n"/>
      <c r="B2932" s="26" t="n"/>
      <c r="C2932" s="26" t="n"/>
      <c r="D2932" s="27" t="n"/>
      <c r="E2932" s="26" t="n"/>
      <c r="F2932" s="33">
        <f>IFERROR(IF(OR(C2932="",D2932=""),"",D2932*VLOOKUP(C2932,'Setup - Mix Design'!$A$5:$I$504,2,0)),"")</f>
        <v/>
      </c>
      <c r="G2932" s="33">
        <f>IFERROR(IF(OR(C2932="",D2932=""),"",D2932*VLOOKUP(C2932,'Setup - Mix Design'!$A$5:$I$504,3,0)),"")</f>
        <v/>
      </c>
      <c r="H2932" s="33">
        <f>IFERROR(IF(OR(C2932="",D2932=""),"",D2932*VLOOKUP(C2932,'Setup - Mix Design'!$A$5:$I$504,4,0)),"")</f>
        <v/>
      </c>
      <c r="I2932" s="33">
        <f>IFERROR(IF(OR(C2932="",D2932=""),"",D2932*VLOOKUP(C2932,'Setup - Mix Design'!$A$5:$I$504,5,0)),"")</f>
        <v/>
      </c>
      <c r="J2932" s="33">
        <f>IFERROR(IF(OR(C2932="",D2932=""),"",D2932*VLOOKUP(C2932,'Setup - Mix Design'!$A$5:$I$504,6,0)),"")</f>
        <v/>
      </c>
      <c r="K2932" s="33">
        <f>IFERROR(IF(OR(C2932="",D2932=""),"",D2932*VLOOKUP(C2932,'Setup - Mix Design'!$A$5:$I$504,7,0)),"")</f>
        <v/>
      </c>
    </row>
    <row r="2933">
      <c r="A2933" s="31" t="n"/>
      <c r="B2933" s="26" t="n"/>
      <c r="C2933" s="26" t="n"/>
      <c r="D2933" s="27" t="n"/>
      <c r="E2933" s="26" t="n"/>
      <c r="F2933" s="33">
        <f>IFERROR(IF(OR(C2933="",D2933=""),"",D2933*VLOOKUP(C2933,'Setup - Mix Design'!$A$5:$I$504,2,0)),"")</f>
        <v/>
      </c>
      <c r="G2933" s="33">
        <f>IFERROR(IF(OR(C2933="",D2933=""),"",D2933*VLOOKUP(C2933,'Setup - Mix Design'!$A$5:$I$504,3,0)),"")</f>
        <v/>
      </c>
      <c r="H2933" s="33">
        <f>IFERROR(IF(OR(C2933="",D2933=""),"",D2933*VLOOKUP(C2933,'Setup - Mix Design'!$A$5:$I$504,4,0)),"")</f>
        <v/>
      </c>
      <c r="I2933" s="33">
        <f>IFERROR(IF(OR(C2933="",D2933=""),"",D2933*VLOOKUP(C2933,'Setup - Mix Design'!$A$5:$I$504,5,0)),"")</f>
        <v/>
      </c>
      <c r="J2933" s="33">
        <f>IFERROR(IF(OR(C2933="",D2933=""),"",D2933*VLOOKUP(C2933,'Setup - Mix Design'!$A$5:$I$504,6,0)),"")</f>
        <v/>
      </c>
      <c r="K2933" s="33">
        <f>IFERROR(IF(OR(C2933="",D2933=""),"",D2933*VLOOKUP(C2933,'Setup - Mix Design'!$A$5:$I$504,7,0)),"")</f>
        <v/>
      </c>
    </row>
    <row r="2934">
      <c r="A2934" s="31" t="n"/>
      <c r="B2934" s="26" t="n"/>
      <c r="C2934" s="26" t="n"/>
      <c r="D2934" s="27" t="n"/>
      <c r="E2934" s="26" t="n"/>
      <c r="F2934" s="33">
        <f>IFERROR(IF(OR(C2934="",D2934=""),"",D2934*VLOOKUP(C2934,'Setup - Mix Design'!$A$5:$I$504,2,0)),"")</f>
        <v/>
      </c>
      <c r="G2934" s="33">
        <f>IFERROR(IF(OR(C2934="",D2934=""),"",D2934*VLOOKUP(C2934,'Setup - Mix Design'!$A$5:$I$504,3,0)),"")</f>
        <v/>
      </c>
      <c r="H2934" s="33">
        <f>IFERROR(IF(OR(C2934="",D2934=""),"",D2934*VLOOKUP(C2934,'Setup - Mix Design'!$A$5:$I$504,4,0)),"")</f>
        <v/>
      </c>
      <c r="I2934" s="33">
        <f>IFERROR(IF(OR(C2934="",D2934=""),"",D2934*VLOOKUP(C2934,'Setup - Mix Design'!$A$5:$I$504,5,0)),"")</f>
        <v/>
      </c>
      <c r="J2934" s="33">
        <f>IFERROR(IF(OR(C2934="",D2934=""),"",D2934*VLOOKUP(C2934,'Setup - Mix Design'!$A$5:$I$504,6,0)),"")</f>
        <v/>
      </c>
      <c r="K2934" s="33">
        <f>IFERROR(IF(OR(C2934="",D2934=""),"",D2934*VLOOKUP(C2934,'Setup - Mix Design'!$A$5:$I$504,7,0)),"")</f>
        <v/>
      </c>
    </row>
    <row r="2935">
      <c r="A2935" s="31" t="n"/>
      <c r="B2935" s="26" t="n"/>
      <c r="C2935" s="26" t="n"/>
      <c r="D2935" s="27" t="n"/>
      <c r="E2935" s="26" t="n"/>
      <c r="F2935" s="33">
        <f>IFERROR(IF(OR(C2935="",D2935=""),"",D2935*VLOOKUP(C2935,'Setup - Mix Design'!$A$5:$I$504,2,0)),"")</f>
        <v/>
      </c>
      <c r="G2935" s="33">
        <f>IFERROR(IF(OR(C2935="",D2935=""),"",D2935*VLOOKUP(C2935,'Setup - Mix Design'!$A$5:$I$504,3,0)),"")</f>
        <v/>
      </c>
      <c r="H2935" s="33">
        <f>IFERROR(IF(OR(C2935="",D2935=""),"",D2935*VLOOKUP(C2935,'Setup - Mix Design'!$A$5:$I$504,4,0)),"")</f>
        <v/>
      </c>
      <c r="I2935" s="33">
        <f>IFERROR(IF(OR(C2935="",D2935=""),"",D2935*VLOOKUP(C2935,'Setup - Mix Design'!$A$5:$I$504,5,0)),"")</f>
        <v/>
      </c>
      <c r="J2935" s="33">
        <f>IFERROR(IF(OR(C2935="",D2935=""),"",D2935*VLOOKUP(C2935,'Setup - Mix Design'!$A$5:$I$504,6,0)),"")</f>
        <v/>
      </c>
      <c r="K2935" s="33">
        <f>IFERROR(IF(OR(C2935="",D2935=""),"",D2935*VLOOKUP(C2935,'Setup - Mix Design'!$A$5:$I$504,7,0)),"")</f>
        <v/>
      </c>
    </row>
    <row r="2936">
      <c r="A2936" s="31" t="n"/>
      <c r="B2936" s="26" t="n"/>
      <c r="C2936" s="26" t="n"/>
      <c r="D2936" s="27" t="n"/>
      <c r="E2936" s="26" t="n"/>
      <c r="F2936" s="33">
        <f>IFERROR(IF(OR(C2936="",D2936=""),"",D2936*VLOOKUP(C2936,'Setup - Mix Design'!$A$5:$I$504,2,0)),"")</f>
        <v/>
      </c>
      <c r="G2936" s="33">
        <f>IFERROR(IF(OR(C2936="",D2936=""),"",D2936*VLOOKUP(C2936,'Setup - Mix Design'!$A$5:$I$504,3,0)),"")</f>
        <v/>
      </c>
      <c r="H2936" s="33">
        <f>IFERROR(IF(OR(C2936="",D2936=""),"",D2936*VLOOKUP(C2936,'Setup - Mix Design'!$A$5:$I$504,4,0)),"")</f>
        <v/>
      </c>
      <c r="I2936" s="33">
        <f>IFERROR(IF(OR(C2936="",D2936=""),"",D2936*VLOOKUP(C2936,'Setup - Mix Design'!$A$5:$I$504,5,0)),"")</f>
        <v/>
      </c>
      <c r="J2936" s="33">
        <f>IFERROR(IF(OR(C2936="",D2936=""),"",D2936*VLOOKUP(C2936,'Setup - Mix Design'!$A$5:$I$504,6,0)),"")</f>
        <v/>
      </c>
      <c r="K2936" s="33">
        <f>IFERROR(IF(OR(C2936="",D2936=""),"",D2936*VLOOKUP(C2936,'Setup - Mix Design'!$A$5:$I$504,7,0)),"")</f>
        <v/>
      </c>
    </row>
    <row r="2937">
      <c r="A2937" s="31" t="n"/>
      <c r="B2937" s="26" t="n"/>
      <c r="C2937" s="26" t="n"/>
      <c r="D2937" s="27" t="n"/>
      <c r="E2937" s="26" t="n"/>
      <c r="F2937" s="33">
        <f>IFERROR(IF(OR(C2937="",D2937=""),"",D2937*VLOOKUP(C2937,'Setup - Mix Design'!$A$5:$I$504,2,0)),"")</f>
        <v/>
      </c>
      <c r="G2937" s="33">
        <f>IFERROR(IF(OR(C2937="",D2937=""),"",D2937*VLOOKUP(C2937,'Setup - Mix Design'!$A$5:$I$504,3,0)),"")</f>
        <v/>
      </c>
      <c r="H2937" s="33">
        <f>IFERROR(IF(OR(C2937="",D2937=""),"",D2937*VLOOKUP(C2937,'Setup - Mix Design'!$A$5:$I$504,4,0)),"")</f>
        <v/>
      </c>
      <c r="I2937" s="33">
        <f>IFERROR(IF(OR(C2937="",D2937=""),"",D2937*VLOOKUP(C2937,'Setup - Mix Design'!$A$5:$I$504,5,0)),"")</f>
        <v/>
      </c>
      <c r="J2937" s="33">
        <f>IFERROR(IF(OR(C2937="",D2937=""),"",D2937*VLOOKUP(C2937,'Setup - Mix Design'!$A$5:$I$504,6,0)),"")</f>
        <v/>
      </c>
      <c r="K2937" s="33">
        <f>IFERROR(IF(OR(C2937="",D2937=""),"",D2937*VLOOKUP(C2937,'Setup - Mix Design'!$A$5:$I$504,7,0)),"")</f>
        <v/>
      </c>
    </row>
    <row r="2938">
      <c r="A2938" s="31" t="n"/>
      <c r="B2938" s="26" t="n"/>
      <c r="C2938" s="26" t="n"/>
      <c r="D2938" s="27" t="n"/>
      <c r="E2938" s="26" t="n"/>
      <c r="F2938" s="33">
        <f>IFERROR(IF(OR(C2938="",D2938=""),"",D2938*VLOOKUP(C2938,'Setup - Mix Design'!$A$5:$I$504,2,0)),"")</f>
        <v/>
      </c>
      <c r="G2938" s="33">
        <f>IFERROR(IF(OR(C2938="",D2938=""),"",D2938*VLOOKUP(C2938,'Setup - Mix Design'!$A$5:$I$504,3,0)),"")</f>
        <v/>
      </c>
      <c r="H2938" s="33">
        <f>IFERROR(IF(OR(C2938="",D2938=""),"",D2938*VLOOKUP(C2938,'Setup - Mix Design'!$A$5:$I$504,4,0)),"")</f>
        <v/>
      </c>
      <c r="I2938" s="33">
        <f>IFERROR(IF(OR(C2938="",D2938=""),"",D2938*VLOOKUP(C2938,'Setup - Mix Design'!$A$5:$I$504,5,0)),"")</f>
        <v/>
      </c>
      <c r="J2938" s="33">
        <f>IFERROR(IF(OR(C2938="",D2938=""),"",D2938*VLOOKUP(C2938,'Setup - Mix Design'!$A$5:$I$504,6,0)),"")</f>
        <v/>
      </c>
      <c r="K2938" s="33">
        <f>IFERROR(IF(OR(C2938="",D2938=""),"",D2938*VLOOKUP(C2938,'Setup - Mix Design'!$A$5:$I$504,7,0)),"")</f>
        <v/>
      </c>
    </row>
    <row r="2939">
      <c r="A2939" s="31" t="n"/>
      <c r="B2939" s="26" t="n"/>
      <c r="C2939" s="26" t="n"/>
      <c r="D2939" s="27" t="n"/>
      <c r="E2939" s="26" t="n"/>
      <c r="F2939" s="33">
        <f>IFERROR(IF(OR(C2939="",D2939=""),"",D2939*VLOOKUP(C2939,'Setup - Mix Design'!$A$5:$I$504,2,0)),"")</f>
        <v/>
      </c>
      <c r="G2939" s="33">
        <f>IFERROR(IF(OR(C2939="",D2939=""),"",D2939*VLOOKUP(C2939,'Setup - Mix Design'!$A$5:$I$504,3,0)),"")</f>
        <v/>
      </c>
      <c r="H2939" s="33">
        <f>IFERROR(IF(OR(C2939="",D2939=""),"",D2939*VLOOKUP(C2939,'Setup - Mix Design'!$A$5:$I$504,4,0)),"")</f>
        <v/>
      </c>
      <c r="I2939" s="33">
        <f>IFERROR(IF(OR(C2939="",D2939=""),"",D2939*VLOOKUP(C2939,'Setup - Mix Design'!$A$5:$I$504,5,0)),"")</f>
        <v/>
      </c>
      <c r="J2939" s="33">
        <f>IFERROR(IF(OR(C2939="",D2939=""),"",D2939*VLOOKUP(C2939,'Setup - Mix Design'!$A$5:$I$504,6,0)),"")</f>
        <v/>
      </c>
      <c r="K2939" s="33">
        <f>IFERROR(IF(OR(C2939="",D2939=""),"",D2939*VLOOKUP(C2939,'Setup - Mix Design'!$A$5:$I$504,7,0)),"")</f>
        <v/>
      </c>
    </row>
    <row r="2940">
      <c r="A2940" s="31" t="n"/>
      <c r="B2940" s="26" t="n"/>
      <c r="C2940" s="26" t="n"/>
      <c r="D2940" s="27" t="n"/>
      <c r="E2940" s="26" t="n"/>
      <c r="F2940" s="33">
        <f>IFERROR(IF(OR(C2940="",D2940=""),"",D2940*VLOOKUP(C2940,'Setup - Mix Design'!$A$5:$I$504,2,0)),"")</f>
        <v/>
      </c>
      <c r="G2940" s="33">
        <f>IFERROR(IF(OR(C2940="",D2940=""),"",D2940*VLOOKUP(C2940,'Setup - Mix Design'!$A$5:$I$504,3,0)),"")</f>
        <v/>
      </c>
      <c r="H2940" s="33">
        <f>IFERROR(IF(OR(C2940="",D2940=""),"",D2940*VLOOKUP(C2940,'Setup - Mix Design'!$A$5:$I$504,4,0)),"")</f>
        <v/>
      </c>
      <c r="I2940" s="33">
        <f>IFERROR(IF(OR(C2940="",D2940=""),"",D2940*VLOOKUP(C2940,'Setup - Mix Design'!$A$5:$I$504,5,0)),"")</f>
        <v/>
      </c>
      <c r="J2940" s="33">
        <f>IFERROR(IF(OR(C2940="",D2940=""),"",D2940*VLOOKUP(C2940,'Setup - Mix Design'!$A$5:$I$504,6,0)),"")</f>
        <v/>
      </c>
      <c r="K2940" s="33">
        <f>IFERROR(IF(OR(C2940="",D2940=""),"",D2940*VLOOKUP(C2940,'Setup - Mix Design'!$A$5:$I$504,7,0)),"")</f>
        <v/>
      </c>
    </row>
    <row r="2941">
      <c r="A2941" s="31" t="n"/>
      <c r="B2941" s="26" t="n"/>
      <c r="C2941" s="26" t="n"/>
      <c r="D2941" s="27" t="n"/>
      <c r="E2941" s="26" t="n"/>
      <c r="F2941" s="33">
        <f>IFERROR(IF(OR(C2941="",D2941=""),"",D2941*VLOOKUP(C2941,'Setup - Mix Design'!$A$5:$I$504,2,0)),"")</f>
        <v/>
      </c>
      <c r="G2941" s="33">
        <f>IFERROR(IF(OR(C2941="",D2941=""),"",D2941*VLOOKUP(C2941,'Setup - Mix Design'!$A$5:$I$504,3,0)),"")</f>
        <v/>
      </c>
      <c r="H2941" s="33">
        <f>IFERROR(IF(OR(C2941="",D2941=""),"",D2941*VLOOKUP(C2941,'Setup - Mix Design'!$A$5:$I$504,4,0)),"")</f>
        <v/>
      </c>
      <c r="I2941" s="33">
        <f>IFERROR(IF(OR(C2941="",D2941=""),"",D2941*VLOOKUP(C2941,'Setup - Mix Design'!$A$5:$I$504,5,0)),"")</f>
        <v/>
      </c>
      <c r="J2941" s="33">
        <f>IFERROR(IF(OR(C2941="",D2941=""),"",D2941*VLOOKUP(C2941,'Setup - Mix Design'!$A$5:$I$504,6,0)),"")</f>
        <v/>
      </c>
      <c r="K2941" s="33">
        <f>IFERROR(IF(OR(C2941="",D2941=""),"",D2941*VLOOKUP(C2941,'Setup - Mix Design'!$A$5:$I$504,7,0)),"")</f>
        <v/>
      </c>
    </row>
    <row r="2942">
      <c r="A2942" s="31" t="n"/>
      <c r="B2942" s="26" t="n"/>
      <c r="C2942" s="26" t="n"/>
      <c r="D2942" s="27" t="n"/>
      <c r="E2942" s="26" t="n"/>
      <c r="F2942" s="33">
        <f>IFERROR(IF(OR(C2942="",D2942=""),"",D2942*VLOOKUP(C2942,'Setup - Mix Design'!$A$5:$I$504,2,0)),"")</f>
        <v/>
      </c>
      <c r="G2942" s="33">
        <f>IFERROR(IF(OR(C2942="",D2942=""),"",D2942*VLOOKUP(C2942,'Setup - Mix Design'!$A$5:$I$504,3,0)),"")</f>
        <v/>
      </c>
      <c r="H2942" s="33">
        <f>IFERROR(IF(OR(C2942="",D2942=""),"",D2942*VLOOKUP(C2942,'Setup - Mix Design'!$A$5:$I$504,4,0)),"")</f>
        <v/>
      </c>
      <c r="I2942" s="33">
        <f>IFERROR(IF(OR(C2942="",D2942=""),"",D2942*VLOOKUP(C2942,'Setup - Mix Design'!$A$5:$I$504,5,0)),"")</f>
        <v/>
      </c>
      <c r="J2942" s="33">
        <f>IFERROR(IF(OR(C2942="",D2942=""),"",D2942*VLOOKUP(C2942,'Setup - Mix Design'!$A$5:$I$504,6,0)),"")</f>
        <v/>
      </c>
      <c r="K2942" s="33">
        <f>IFERROR(IF(OR(C2942="",D2942=""),"",D2942*VLOOKUP(C2942,'Setup - Mix Design'!$A$5:$I$504,7,0)),"")</f>
        <v/>
      </c>
    </row>
    <row r="2943">
      <c r="A2943" s="31" t="n"/>
      <c r="B2943" s="26" t="n"/>
      <c r="C2943" s="26" t="n"/>
      <c r="D2943" s="27" t="n"/>
      <c r="E2943" s="26" t="n"/>
      <c r="F2943" s="33">
        <f>IFERROR(IF(OR(C2943="",D2943=""),"",D2943*VLOOKUP(C2943,'Setup - Mix Design'!$A$5:$I$504,2,0)),"")</f>
        <v/>
      </c>
      <c r="G2943" s="33">
        <f>IFERROR(IF(OR(C2943="",D2943=""),"",D2943*VLOOKUP(C2943,'Setup - Mix Design'!$A$5:$I$504,3,0)),"")</f>
        <v/>
      </c>
      <c r="H2943" s="33">
        <f>IFERROR(IF(OR(C2943="",D2943=""),"",D2943*VLOOKUP(C2943,'Setup - Mix Design'!$A$5:$I$504,4,0)),"")</f>
        <v/>
      </c>
      <c r="I2943" s="33">
        <f>IFERROR(IF(OR(C2943="",D2943=""),"",D2943*VLOOKUP(C2943,'Setup - Mix Design'!$A$5:$I$504,5,0)),"")</f>
        <v/>
      </c>
      <c r="J2943" s="33">
        <f>IFERROR(IF(OR(C2943="",D2943=""),"",D2943*VLOOKUP(C2943,'Setup - Mix Design'!$A$5:$I$504,6,0)),"")</f>
        <v/>
      </c>
      <c r="K2943" s="33">
        <f>IFERROR(IF(OR(C2943="",D2943=""),"",D2943*VLOOKUP(C2943,'Setup - Mix Design'!$A$5:$I$504,7,0)),"")</f>
        <v/>
      </c>
    </row>
    <row r="2944">
      <c r="A2944" s="31" t="n"/>
      <c r="B2944" s="26" t="n"/>
      <c r="C2944" s="26" t="n"/>
      <c r="D2944" s="27" t="n"/>
      <c r="E2944" s="26" t="n"/>
      <c r="F2944" s="33">
        <f>IFERROR(IF(OR(C2944="",D2944=""),"",D2944*VLOOKUP(C2944,'Setup - Mix Design'!$A$5:$I$504,2,0)),"")</f>
        <v/>
      </c>
      <c r="G2944" s="33">
        <f>IFERROR(IF(OR(C2944="",D2944=""),"",D2944*VLOOKUP(C2944,'Setup - Mix Design'!$A$5:$I$504,3,0)),"")</f>
        <v/>
      </c>
      <c r="H2944" s="33">
        <f>IFERROR(IF(OR(C2944="",D2944=""),"",D2944*VLOOKUP(C2944,'Setup - Mix Design'!$A$5:$I$504,4,0)),"")</f>
        <v/>
      </c>
      <c r="I2944" s="33">
        <f>IFERROR(IF(OR(C2944="",D2944=""),"",D2944*VLOOKUP(C2944,'Setup - Mix Design'!$A$5:$I$504,5,0)),"")</f>
        <v/>
      </c>
      <c r="J2944" s="33">
        <f>IFERROR(IF(OR(C2944="",D2944=""),"",D2944*VLOOKUP(C2944,'Setup - Mix Design'!$A$5:$I$504,6,0)),"")</f>
        <v/>
      </c>
      <c r="K2944" s="33">
        <f>IFERROR(IF(OR(C2944="",D2944=""),"",D2944*VLOOKUP(C2944,'Setup - Mix Design'!$A$5:$I$504,7,0)),"")</f>
        <v/>
      </c>
    </row>
    <row r="2945">
      <c r="A2945" s="31" t="n"/>
      <c r="B2945" s="26" t="n"/>
      <c r="C2945" s="26" t="n"/>
      <c r="D2945" s="27" t="n"/>
      <c r="E2945" s="26" t="n"/>
      <c r="F2945" s="33">
        <f>IFERROR(IF(OR(C2945="",D2945=""),"",D2945*VLOOKUP(C2945,'Setup - Mix Design'!$A$5:$I$504,2,0)),"")</f>
        <v/>
      </c>
      <c r="G2945" s="33">
        <f>IFERROR(IF(OR(C2945="",D2945=""),"",D2945*VLOOKUP(C2945,'Setup - Mix Design'!$A$5:$I$504,3,0)),"")</f>
        <v/>
      </c>
      <c r="H2945" s="33">
        <f>IFERROR(IF(OR(C2945="",D2945=""),"",D2945*VLOOKUP(C2945,'Setup - Mix Design'!$A$5:$I$504,4,0)),"")</f>
        <v/>
      </c>
      <c r="I2945" s="33">
        <f>IFERROR(IF(OR(C2945="",D2945=""),"",D2945*VLOOKUP(C2945,'Setup - Mix Design'!$A$5:$I$504,5,0)),"")</f>
        <v/>
      </c>
      <c r="J2945" s="33">
        <f>IFERROR(IF(OR(C2945="",D2945=""),"",D2945*VLOOKUP(C2945,'Setup - Mix Design'!$A$5:$I$504,6,0)),"")</f>
        <v/>
      </c>
      <c r="K2945" s="33">
        <f>IFERROR(IF(OR(C2945="",D2945=""),"",D2945*VLOOKUP(C2945,'Setup - Mix Design'!$A$5:$I$504,7,0)),"")</f>
        <v/>
      </c>
    </row>
    <row r="2946">
      <c r="A2946" s="31" t="n"/>
      <c r="B2946" s="26" t="n"/>
      <c r="C2946" s="26" t="n"/>
      <c r="D2946" s="27" t="n"/>
      <c r="E2946" s="26" t="n"/>
      <c r="F2946" s="33">
        <f>IFERROR(IF(OR(C2946="",D2946=""),"",D2946*VLOOKUP(C2946,'Setup - Mix Design'!$A$5:$I$504,2,0)),"")</f>
        <v/>
      </c>
      <c r="G2946" s="33">
        <f>IFERROR(IF(OR(C2946="",D2946=""),"",D2946*VLOOKUP(C2946,'Setup - Mix Design'!$A$5:$I$504,3,0)),"")</f>
        <v/>
      </c>
      <c r="H2946" s="33">
        <f>IFERROR(IF(OR(C2946="",D2946=""),"",D2946*VLOOKUP(C2946,'Setup - Mix Design'!$A$5:$I$504,4,0)),"")</f>
        <v/>
      </c>
      <c r="I2946" s="33">
        <f>IFERROR(IF(OR(C2946="",D2946=""),"",D2946*VLOOKUP(C2946,'Setup - Mix Design'!$A$5:$I$504,5,0)),"")</f>
        <v/>
      </c>
      <c r="J2946" s="33">
        <f>IFERROR(IF(OR(C2946="",D2946=""),"",D2946*VLOOKUP(C2946,'Setup - Mix Design'!$A$5:$I$504,6,0)),"")</f>
        <v/>
      </c>
      <c r="K2946" s="33">
        <f>IFERROR(IF(OR(C2946="",D2946=""),"",D2946*VLOOKUP(C2946,'Setup - Mix Design'!$A$5:$I$504,7,0)),"")</f>
        <v/>
      </c>
    </row>
    <row r="2947">
      <c r="A2947" s="31" t="n"/>
      <c r="B2947" s="26" t="n"/>
      <c r="C2947" s="26" t="n"/>
      <c r="D2947" s="27" t="n"/>
      <c r="E2947" s="26" t="n"/>
      <c r="F2947" s="33">
        <f>IFERROR(IF(OR(C2947="",D2947=""),"",D2947*VLOOKUP(C2947,'Setup - Mix Design'!$A$5:$I$504,2,0)),"")</f>
        <v/>
      </c>
      <c r="G2947" s="33">
        <f>IFERROR(IF(OR(C2947="",D2947=""),"",D2947*VLOOKUP(C2947,'Setup - Mix Design'!$A$5:$I$504,3,0)),"")</f>
        <v/>
      </c>
      <c r="H2947" s="33">
        <f>IFERROR(IF(OR(C2947="",D2947=""),"",D2947*VLOOKUP(C2947,'Setup - Mix Design'!$A$5:$I$504,4,0)),"")</f>
        <v/>
      </c>
      <c r="I2947" s="33">
        <f>IFERROR(IF(OR(C2947="",D2947=""),"",D2947*VLOOKUP(C2947,'Setup - Mix Design'!$A$5:$I$504,5,0)),"")</f>
        <v/>
      </c>
      <c r="J2947" s="33">
        <f>IFERROR(IF(OR(C2947="",D2947=""),"",D2947*VLOOKUP(C2947,'Setup - Mix Design'!$A$5:$I$504,6,0)),"")</f>
        <v/>
      </c>
      <c r="K2947" s="33">
        <f>IFERROR(IF(OR(C2947="",D2947=""),"",D2947*VLOOKUP(C2947,'Setup - Mix Design'!$A$5:$I$504,7,0)),"")</f>
        <v/>
      </c>
    </row>
    <row r="2948">
      <c r="A2948" s="31" t="n"/>
      <c r="B2948" s="26" t="n"/>
      <c r="C2948" s="26" t="n"/>
      <c r="D2948" s="27" t="n"/>
      <c r="E2948" s="26" t="n"/>
      <c r="F2948" s="33">
        <f>IFERROR(IF(OR(C2948="",D2948=""),"",D2948*VLOOKUP(C2948,'Setup - Mix Design'!$A$5:$I$504,2,0)),"")</f>
        <v/>
      </c>
      <c r="G2948" s="33">
        <f>IFERROR(IF(OR(C2948="",D2948=""),"",D2948*VLOOKUP(C2948,'Setup - Mix Design'!$A$5:$I$504,3,0)),"")</f>
        <v/>
      </c>
      <c r="H2948" s="33">
        <f>IFERROR(IF(OR(C2948="",D2948=""),"",D2948*VLOOKUP(C2948,'Setup - Mix Design'!$A$5:$I$504,4,0)),"")</f>
        <v/>
      </c>
      <c r="I2948" s="33">
        <f>IFERROR(IF(OR(C2948="",D2948=""),"",D2948*VLOOKUP(C2948,'Setup - Mix Design'!$A$5:$I$504,5,0)),"")</f>
        <v/>
      </c>
      <c r="J2948" s="33">
        <f>IFERROR(IF(OR(C2948="",D2948=""),"",D2948*VLOOKUP(C2948,'Setup - Mix Design'!$A$5:$I$504,6,0)),"")</f>
        <v/>
      </c>
      <c r="K2948" s="33">
        <f>IFERROR(IF(OR(C2948="",D2948=""),"",D2948*VLOOKUP(C2948,'Setup - Mix Design'!$A$5:$I$504,7,0)),"")</f>
        <v/>
      </c>
    </row>
    <row r="2949">
      <c r="A2949" s="31" t="n"/>
      <c r="B2949" s="26" t="n"/>
      <c r="C2949" s="26" t="n"/>
      <c r="D2949" s="27" t="n"/>
      <c r="E2949" s="26" t="n"/>
      <c r="F2949" s="33">
        <f>IFERROR(IF(OR(C2949="",D2949=""),"",D2949*VLOOKUP(C2949,'Setup - Mix Design'!$A$5:$I$504,2,0)),"")</f>
        <v/>
      </c>
      <c r="G2949" s="33">
        <f>IFERROR(IF(OR(C2949="",D2949=""),"",D2949*VLOOKUP(C2949,'Setup - Mix Design'!$A$5:$I$504,3,0)),"")</f>
        <v/>
      </c>
      <c r="H2949" s="33">
        <f>IFERROR(IF(OR(C2949="",D2949=""),"",D2949*VLOOKUP(C2949,'Setup - Mix Design'!$A$5:$I$504,4,0)),"")</f>
        <v/>
      </c>
      <c r="I2949" s="33">
        <f>IFERROR(IF(OR(C2949="",D2949=""),"",D2949*VLOOKUP(C2949,'Setup - Mix Design'!$A$5:$I$504,5,0)),"")</f>
        <v/>
      </c>
      <c r="J2949" s="33">
        <f>IFERROR(IF(OR(C2949="",D2949=""),"",D2949*VLOOKUP(C2949,'Setup - Mix Design'!$A$5:$I$504,6,0)),"")</f>
        <v/>
      </c>
      <c r="K2949" s="33">
        <f>IFERROR(IF(OR(C2949="",D2949=""),"",D2949*VLOOKUP(C2949,'Setup - Mix Design'!$A$5:$I$504,7,0)),"")</f>
        <v/>
      </c>
    </row>
    <row r="2950">
      <c r="A2950" s="31" t="n"/>
      <c r="B2950" s="26" t="n"/>
      <c r="C2950" s="26" t="n"/>
      <c r="D2950" s="27" t="n"/>
      <c r="E2950" s="26" t="n"/>
      <c r="F2950" s="33">
        <f>IFERROR(IF(OR(C2950="",D2950=""),"",D2950*VLOOKUP(C2950,'Setup - Mix Design'!$A$5:$I$504,2,0)),"")</f>
        <v/>
      </c>
      <c r="G2950" s="33">
        <f>IFERROR(IF(OR(C2950="",D2950=""),"",D2950*VLOOKUP(C2950,'Setup - Mix Design'!$A$5:$I$504,3,0)),"")</f>
        <v/>
      </c>
      <c r="H2950" s="33">
        <f>IFERROR(IF(OR(C2950="",D2950=""),"",D2950*VLOOKUP(C2950,'Setup - Mix Design'!$A$5:$I$504,4,0)),"")</f>
        <v/>
      </c>
      <c r="I2950" s="33">
        <f>IFERROR(IF(OR(C2950="",D2950=""),"",D2950*VLOOKUP(C2950,'Setup - Mix Design'!$A$5:$I$504,5,0)),"")</f>
        <v/>
      </c>
      <c r="J2950" s="33">
        <f>IFERROR(IF(OR(C2950="",D2950=""),"",D2950*VLOOKUP(C2950,'Setup - Mix Design'!$A$5:$I$504,6,0)),"")</f>
        <v/>
      </c>
      <c r="K2950" s="33">
        <f>IFERROR(IF(OR(C2950="",D2950=""),"",D2950*VLOOKUP(C2950,'Setup - Mix Design'!$A$5:$I$504,7,0)),"")</f>
        <v/>
      </c>
    </row>
    <row r="2951">
      <c r="A2951" s="31" t="n"/>
      <c r="B2951" s="26" t="n"/>
      <c r="C2951" s="26" t="n"/>
      <c r="D2951" s="27" t="n"/>
      <c r="E2951" s="26" t="n"/>
      <c r="F2951" s="33">
        <f>IFERROR(IF(OR(C2951="",D2951=""),"",D2951*VLOOKUP(C2951,'Setup - Mix Design'!$A$5:$I$504,2,0)),"")</f>
        <v/>
      </c>
      <c r="G2951" s="33">
        <f>IFERROR(IF(OR(C2951="",D2951=""),"",D2951*VLOOKUP(C2951,'Setup - Mix Design'!$A$5:$I$504,3,0)),"")</f>
        <v/>
      </c>
      <c r="H2951" s="33">
        <f>IFERROR(IF(OR(C2951="",D2951=""),"",D2951*VLOOKUP(C2951,'Setup - Mix Design'!$A$5:$I$504,4,0)),"")</f>
        <v/>
      </c>
      <c r="I2951" s="33">
        <f>IFERROR(IF(OR(C2951="",D2951=""),"",D2951*VLOOKUP(C2951,'Setup - Mix Design'!$A$5:$I$504,5,0)),"")</f>
        <v/>
      </c>
      <c r="J2951" s="33">
        <f>IFERROR(IF(OR(C2951="",D2951=""),"",D2951*VLOOKUP(C2951,'Setup - Mix Design'!$A$5:$I$504,6,0)),"")</f>
        <v/>
      </c>
      <c r="K2951" s="33">
        <f>IFERROR(IF(OR(C2951="",D2951=""),"",D2951*VLOOKUP(C2951,'Setup - Mix Design'!$A$5:$I$504,7,0)),"")</f>
        <v/>
      </c>
    </row>
    <row r="2952">
      <c r="A2952" s="31" t="n"/>
      <c r="B2952" s="26" t="n"/>
      <c r="C2952" s="26" t="n"/>
      <c r="D2952" s="27" t="n"/>
      <c r="E2952" s="26" t="n"/>
      <c r="F2952" s="33">
        <f>IFERROR(IF(OR(C2952="",D2952=""),"",D2952*VLOOKUP(C2952,'Setup - Mix Design'!$A$5:$I$504,2,0)),"")</f>
        <v/>
      </c>
      <c r="G2952" s="33">
        <f>IFERROR(IF(OR(C2952="",D2952=""),"",D2952*VLOOKUP(C2952,'Setup - Mix Design'!$A$5:$I$504,3,0)),"")</f>
        <v/>
      </c>
      <c r="H2952" s="33">
        <f>IFERROR(IF(OR(C2952="",D2952=""),"",D2952*VLOOKUP(C2952,'Setup - Mix Design'!$A$5:$I$504,4,0)),"")</f>
        <v/>
      </c>
      <c r="I2952" s="33">
        <f>IFERROR(IF(OR(C2952="",D2952=""),"",D2952*VLOOKUP(C2952,'Setup - Mix Design'!$A$5:$I$504,5,0)),"")</f>
        <v/>
      </c>
      <c r="J2952" s="33">
        <f>IFERROR(IF(OR(C2952="",D2952=""),"",D2952*VLOOKUP(C2952,'Setup - Mix Design'!$A$5:$I$504,6,0)),"")</f>
        <v/>
      </c>
      <c r="K2952" s="33">
        <f>IFERROR(IF(OR(C2952="",D2952=""),"",D2952*VLOOKUP(C2952,'Setup - Mix Design'!$A$5:$I$504,7,0)),"")</f>
        <v/>
      </c>
    </row>
    <row r="2953">
      <c r="A2953" s="31" t="n"/>
      <c r="B2953" s="26" t="n"/>
      <c r="C2953" s="26" t="n"/>
      <c r="D2953" s="27" t="n"/>
      <c r="E2953" s="26" t="n"/>
      <c r="F2953" s="33">
        <f>IFERROR(IF(OR(C2953="",D2953=""),"",D2953*VLOOKUP(C2953,'Setup - Mix Design'!$A$5:$I$504,2,0)),"")</f>
        <v/>
      </c>
      <c r="G2953" s="33">
        <f>IFERROR(IF(OR(C2953="",D2953=""),"",D2953*VLOOKUP(C2953,'Setup - Mix Design'!$A$5:$I$504,3,0)),"")</f>
        <v/>
      </c>
      <c r="H2953" s="33">
        <f>IFERROR(IF(OR(C2953="",D2953=""),"",D2953*VLOOKUP(C2953,'Setup - Mix Design'!$A$5:$I$504,4,0)),"")</f>
        <v/>
      </c>
      <c r="I2953" s="33">
        <f>IFERROR(IF(OR(C2953="",D2953=""),"",D2953*VLOOKUP(C2953,'Setup - Mix Design'!$A$5:$I$504,5,0)),"")</f>
        <v/>
      </c>
      <c r="J2953" s="33">
        <f>IFERROR(IF(OR(C2953="",D2953=""),"",D2953*VLOOKUP(C2953,'Setup - Mix Design'!$A$5:$I$504,6,0)),"")</f>
        <v/>
      </c>
      <c r="K2953" s="33">
        <f>IFERROR(IF(OR(C2953="",D2953=""),"",D2953*VLOOKUP(C2953,'Setup - Mix Design'!$A$5:$I$504,7,0)),"")</f>
        <v/>
      </c>
    </row>
    <row r="2954">
      <c r="A2954" s="31" t="n"/>
      <c r="B2954" s="26" t="n"/>
      <c r="C2954" s="26" t="n"/>
      <c r="D2954" s="27" t="n"/>
      <c r="E2954" s="26" t="n"/>
      <c r="F2954" s="33">
        <f>IFERROR(IF(OR(C2954="",D2954=""),"",D2954*VLOOKUP(C2954,'Setup - Mix Design'!$A$5:$I$504,2,0)),"")</f>
        <v/>
      </c>
      <c r="G2954" s="33">
        <f>IFERROR(IF(OR(C2954="",D2954=""),"",D2954*VLOOKUP(C2954,'Setup - Mix Design'!$A$5:$I$504,3,0)),"")</f>
        <v/>
      </c>
      <c r="H2954" s="33">
        <f>IFERROR(IF(OR(C2954="",D2954=""),"",D2954*VLOOKUP(C2954,'Setup - Mix Design'!$A$5:$I$504,4,0)),"")</f>
        <v/>
      </c>
      <c r="I2954" s="33">
        <f>IFERROR(IF(OR(C2954="",D2954=""),"",D2954*VLOOKUP(C2954,'Setup - Mix Design'!$A$5:$I$504,5,0)),"")</f>
        <v/>
      </c>
      <c r="J2954" s="33">
        <f>IFERROR(IF(OR(C2954="",D2954=""),"",D2954*VLOOKUP(C2954,'Setup - Mix Design'!$A$5:$I$504,6,0)),"")</f>
        <v/>
      </c>
      <c r="K2954" s="33">
        <f>IFERROR(IF(OR(C2954="",D2954=""),"",D2954*VLOOKUP(C2954,'Setup - Mix Design'!$A$5:$I$504,7,0)),"")</f>
        <v/>
      </c>
    </row>
    <row r="2955">
      <c r="A2955" s="31" t="n"/>
      <c r="B2955" s="26" t="n"/>
      <c r="C2955" s="26" t="n"/>
      <c r="D2955" s="27" t="n"/>
      <c r="E2955" s="26" t="n"/>
      <c r="F2955" s="33">
        <f>IFERROR(IF(OR(C2955="",D2955=""),"",D2955*VLOOKUP(C2955,'Setup - Mix Design'!$A$5:$I$504,2,0)),"")</f>
        <v/>
      </c>
      <c r="G2955" s="33">
        <f>IFERROR(IF(OR(C2955="",D2955=""),"",D2955*VLOOKUP(C2955,'Setup - Mix Design'!$A$5:$I$504,3,0)),"")</f>
        <v/>
      </c>
      <c r="H2955" s="33">
        <f>IFERROR(IF(OR(C2955="",D2955=""),"",D2955*VLOOKUP(C2955,'Setup - Mix Design'!$A$5:$I$504,4,0)),"")</f>
        <v/>
      </c>
      <c r="I2955" s="33">
        <f>IFERROR(IF(OR(C2955="",D2955=""),"",D2955*VLOOKUP(C2955,'Setup - Mix Design'!$A$5:$I$504,5,0)),"")</f>
        <v/>
      </c>
      <c r="J2955" s="33">
        <f>IFERROR(IF(OR(C2955="",D2955=""),"",D2955*VLOOKUP(C2955,'Setup - Mix Design'!$A$5:$I$504,6,0)),"")</f>
        <v/>
      </c>
      <c r="K2955" s="33">
        <f>IFERROR(IF(OR(C2955="",D2955=""),"",D2955*VLOOKUP(C2955,'Setup - Mix Design'!$A$5:$I$504,7,0)),"")</f>
        <v/>
      </c>
    </row>
    <row r="2956">
      <c r="A2956" s="31" t="n"/>
      <c r="B2956" s="26" t="n"/>
      <c r="C2956" s="26" t="n"/>
      <c r="D2956" s="27" t="n"/>
      <c r="E2956" s="26" t="n"/>
      <c r="F2956" s="33">
        <f>IFERROR(IF(OR(C2956="",D2956=""),"",D2956*VLOOKUP(C2956,'Setup - Mix Design'!$A$5:$I$504,2,0)),"")</f>
        <v/>
      </c>
      <c r="G2956" s="33">
        <f>IFERROR(IF(OR(C2956="",D2956=""),"",D2956*VLOOKUP(C2956,'Setup - Mix Design'!$A$5:$I$504,3,0)),"")</f>
        <v/>
      </c>
      <c r="H2956" s="33">
        <f>IFERROR(IF(OR(C2956="",D2956=""),"",D2956*VLOOKUP(C2956,'Setup - Mix Design'!$A$5:$I$504,4,0)),"")</f>
        <v/>
      </c>
      <c r="I2956" s="33">
        <f>IFERROR(IF(OR(C2956="",D2956=""),"",D2956*VLOOKUP(C2956,'Setup - Mix Design'!$A$5:$I$504,5,0)),"")</f>
        <v/>
      </c>
      <c r="J2956" s="33">
        <f>IFERROR(IF(OR(C2956="",D2956=""),"",D2956*VLOOKUP(C2956,'Setup - Mix Design'!$A$5:$I$504,6,0)),"")</f>
        <v/>
      </c>
      <c r="K2956" s="33">
        <f>IFERROR(IF(OR(C2956="",D2956=""),"",D2956*VLOOKUP(C2956,'Setup - Mix Design'!$A$5:$I$504,7,0)),"")</f>
        <v/>
      </c>
    </row>
    <row r="2957">
      <c r="A2957" s="31" t="n"/>
      <c r="B2957" s="26" t="n"/>
      <c r="C2957" s="26" t="n"/>
      <c r="D2957" s="27" t="n"/>
      <c r="E2957" s="26" t="n"/>
      <c r="F2957" s="33">
        <f>IFERROR(IF(OR(C2957="",D2957=""),"",D2957*VLOOKUP(C2957,'Setup - Mix Design'!$A$5:$I$504,2,0)),"")</f>
        <v/>
      </c>
      <c r="G2957" s="33">
        <f>IFERROR(IF(OR(C2957="",D2957=""),"",D2957*VLOOKUP(C2957,'Setup - Mix Design'!$A$5:$I$504,3,0)),"")</f>
        <v/>
      </c>
      <c r="H2957" s="33">
        <f>IFERROR(IF(OR(C2957="",D2957=""),"",D2957*VLOOKUP(C2957,'Setup - Mix Design'!$A$5:$I$504,4,0)),"")</f>
        <v/>
      </c>
      <c r="I2957" s="33">
        <f>IFERROR(IF(OR(C2957="",D2957=""),"",D2957*VLOOKUP(C2957,'Setup - Mix Design'!$A$5:$I$504,5,0)),"")</f>
        <v/>
      </c>
      <c r="J2957" s="33">
        <f>IFERROR(IF(OR(C2957="",D2957=""),"",D2957*VLOOKUP(C2957,'Setup - Mix Design'!$A$5:$I$504,6,0)),"")</f>
        <v/>
      </c>
      <c r="K2957" s="33">
        <f>IFERROR(IF(OR(C2957="",D2957=""),"",D2957*VLOOKUP(C2957,'Setup - Mix Design'!$A$5:$I$504,7,0)),"")</f>
        <v/>
      </c>
    </row>
    <row r="2958">
      <c r="A2958" s="31" t="n"/>
      <c r="B2958" s="26" t="n"/>
      <c r="C2958" s="26" t="n"/>
      <c r="D2958" s="27" t="n"/>
      <c r="E2958" s="26" t="n"/>
      <c r="F2958" s="33">
        <f>IFERROR(IF(OR(C2958="",D2958=""),"",D2958*VLOOKUP(C2958,'Setup - Mix Design'!$A$5:$I$504,2,0)),"")</f>
        <v/>
      </c>
      <c r="G2958" s="33">
        <f>IFERROR(IF(OR(C2958="",D2958=""),"",D2958*VLOOKUP(C2958,'Setup - Mix Design'!$A$5:$I$504,3,0)),"")</f>
        <v/>
      </c>
      <c r="H2958" s="33">
        <f>IFERROR(IF(OR(C2958="",D2958=""),"",D2958*VLOOKUP(C2958,'Setup - Mix Design'!$A$5:$I$504,4,0)),"")</f>
        <v/>
      </c>
      <c r="I2958" s="33">
        <f>IFERROR(IF(OR(C2958="",D2958=""),"",D2958*VLOOKUP(C2958,'Setup - Mix Design'!$A$5:$I$504,5,0)),"")</f>
        <v/>
      </c>
      <c r="J2958" s="33">
        <f>IFERROR(IF(OR(C2958="",D2958=""),"",D2958*VLOOKUP(C2958,'Setup - Mix Design'!$A$5:$I$504,6,0)),"")</f>
        <v/>
      </c>
      <c r="K2958" s="33">
        <f>IFERROR(IF(OR(C2958="",D2958=""),"",D2958*VLOOKUP(C2958,'Setup - Mix Design'!$A$5:$I$504,7,0)),"")</f>
        <v/>
      </c>
    </row>
    <row r="2959">
      <c r="A2959" s="31" t="n"/>
      <c r="B2959" s="26" t="n"/>
      <c r="C2959" s="26" t="n"/>
      <c r="D2959" s="27" t="n"/>
      <c r="E2959" s="26" t="n"/>
      <c r="F2959" s="33">
        <f>IFERROR(IF(OR(C2959="",D2959=""),"",D2959*VLOOKUP(C2959,'Setup - Mix Design'!$A$5:$I$504,2,0)),"")</f>
        <v/>
      </c>
      <c r="G2959" s="33">
        <f>IFERROR(IF(OR(C2959="",D2959=""),"",D2959*VLOOKUP(C2959,'Setup - Mix Design'!$A$5:$I$504,3,0)),"")</f>
        <v/>
      </c>
      <c r="H2959" s="33">
        <f>IFERROR(IF(OR(C2959="",D2959=""),"",D2959*VLOOKUP(C2959,'Setup - Mix Design'!$A$5:$I$504,4,0)),"")</f>
        <v/>
      </c>
      <c r="I2959" s="33">
        <f>IFERROR(IF(OR(C2959="",D2959=""),"",D2959*VLOOKUP(C2959,'Setup - Mix Design'!$A$5:$I$504,5,0)),"")</f>
        <v/>
      </c>
      <c r="J2959" s="33">
        <f>IFERROR(IF(OR(C2959="",D2959=""),"",D2959*VLOOKUP(C2959,'Setup - Mix Design'!$A$5:$I$504,6,0)),"")</f>
        <v/>
      </c>
      <c r="K2959" s="33">
        <f>IFERROR(IF(OR(C2959="",D2959=""),"",D2959*VLOOKUP(C2959,'Setup - Mix Design'!$A$5:$I$504,7,0)),"")</f>
        <v/>
      </c>
    </row>
    <row r="2960">
      <c r="A2960" s="31" t="n"/>
      <c r="B2960" s="26" t="n"/>
      <c r="C2960" s="26" t="n"/>
      <c r="D2960" s="27" t="n"/>
      <c r="E2960" s="26" t="n"/>
      <c r="F2960" s="33">
        <f>IFERROR(IF(OR(C2960="",D2960=""),"",D2960*VLOOKUP(C2960,'Setup - Mix Design'!$A$5:$I$504,2,0)),"")</f>
        <v/>
      </c>
      <c r="G2960" s="33">
        <f>IFERROR(IF(OR(C2960="",D2960=""),"",D2960*VLOOKUP(C2960,'Setup - Mix Design'!$A$5:$I$504,3,0)),"")</f>
        <v/>
      </c>
      <c r="H2960" s="33">
        <f>IFERROR(IF(OR(C2960="",D2960=""),"",D2960*VLOOKUP(C2960,'Setup - Mix Design'!$A$5:$I$504,4,0)),"")</f>
        <v/>
      </c>
      <c r="I2960" s="33">
        <f>IFERROR(IF(OR(C2960="",D2960=""),"",D2960*VLOOKUP(C2960,'Setup - Mix Design'!$A$5:$I$504,5,0)),"")</f>
        <v/>
      </c>
      <c r="J2960" s="33">
        <f>IFERROR(IF(OR(C2960="",D2960=""),"",D2960*VLOOKUP(C2960,'Setup - Mix Design'!$A$5:$I$504,6,0)),"")</f>
        <v/>
      </c>
      <c r="K2960" s="33">
        <f>IFERROR(IF(OR(C2960="",D2960=""),"",D2960*VLOOKUP(C2960,'Setup - Mix Design'!$A$5:$I$504,7,0)),"")</f>
        <v/>
      </c>
    </row>
    <row r="2961">
      <c r="A2961" s="31" t="n"/>
      <c r="B2961" s="26" t="n"/>
      <c r="C2961" s="26" t="n"/>
      <c r="D2961" s="27" t="n"/>
      <c r="E2961" s="26" t="n"/>
      <c r="F2961" s="33">
        <f>IFERROR(IF(OR(C2961="",D2961=""),"",D2961*VLOOKUP(C2961,'Setup - Mix Design'!$A$5:$I$504,2,0)),"")</f>
        <v/>
      </c>
      <c r="G2961" s="33">
        <f>IFERROR(IF(OR(C2961="",D2961=""),"",D2961*VLOOKUP(C2961,'Setup - Mix Design'!$A$5:$I$504,3,0)),"")</f>
        <v/>
      </c>
      <c r="H2961" s="33">
        <f>IFERROR(IF(OR(C2961="",D2961=""),"",D2961*VLOOKUP(C2961,'Setup - Mix Design'!$A$5:$I$504,4,0)),"")</f>
        <v/>
      </c>
      <c r="I2961" s="33">
        <f>IFERROR(IF(OR(C2961="",D2961=""),"",D2961*VLOOKUP(C2961,'Setup - Mix Design'!$A$5:$I$504,5,0)),"")</f>
        <v/>
      </c>
      <c r="J2961" s="33">
        <f>IFERROR(IF(OR(C2961="",D2961=""),"",D2961*VLOOKUP(C2961,'Setup - Mix Design'!$A$5:$I$504,6,0)),"")</f>
        <v/>
      </c>
      <c r="K2961" s="33">
        <f>IFERROR(IF(OR(C2961="",D2961=""),"",D2961*VLOOKUP(C2961,'Setup - Mix Design'!$A$5:$I$504,7,0)),"")</f>
        <v/>
      </c>
    </row>
    <row r="2962">
      <c r="A2962" s="31" t="n"/>
      <c r="B2962" s="26" t="n"/>
      <c r="C2962" s="26" t="n"/>
      <c r="D2962" s="27" t="n"/>
      <c r="E2962" s="26" t="n"/>
      <c r="F2962" s="33">
        <f>IFERROR(IF(OR(C2962="",D2962=""),"",D2962*VLOOKUP(C2962,'Setup - Mix Design'!$A$5:$I$504,2,0)),"")</f>
        <v/>
      </c>
      <c r="G2962" s="33">
        <f>IFERROR(IF(OR(C2962="",D2962=""),"",D2962*VLOOKUP(C2962,'Setup - Mix Design'!$A$5:$I$504,3,0)),"")</f>
        <v/>
      </c>
      <c r="H2962" s="33">
        <f>IFERROR(IF(OR(C2962="",D2962=""),"",D2962*VLOOKUP(C2962,'Setup - Mix Design'!$A$5:$I$504,4,0)),"")</f>
        <v/>
      </c>
      <c r="I2962" s="33">
        <f>IFERROR(IF(OR(C2962="",D2962=""),"",D2962*VLOOKUP(C2962,'Setup - Mix Design'!$A$5:$I$504,5,0)),"")</f>
        <v/>
      </c>
      <c r="J2962" s="33">
        <f>IFERROR(IF(OR(C2962="",D2962=""),"",D2962*VLOOKUP(C2962,'Setup - Mix Design'!$A$5:$I$504,6,0)),"")</f>
        <v/>
      </c>
      <c r="K2962" s="33">
        <f>IFERROR(IF(OR(C2962="",D2962=""),"",D2962*VLOOKUP(C2962,'Setup - Mix Design'!$A$5:$I$504,7,0)),"")</f>
        <v/>
      </c>
    </row>
    <row r="2963">
      <c r="A2963" s="31" t="n"/>
      <c r="B2963" s="26" t="n"/>
      <c r="C2963" s="26" t="n"/>
      <c r="D2963" s="27" t="n"/>
      <c r="E2963" s="26" t="n"/>
      <c r="F2963" s="33">
        <f>IFERROR(IF(OR(C2963="",D2963=""),"",D2963*VLOOKUP(C2963,'Setup - Mix Design'!$A$5:$I$504,2,0)),"")</f>
        <v/>
      </c>
      <c r="G2963" s="33">
        <f>IFERROR(IF(OR(C2963="",D2963=""),"",D2963*VLOOKUP(C2963,'Setup - Mix Design'!$A$5:$I$504,3,0)),"")</f>
        <v/>
      </c>
      <c r="H2963" s="33">
        <f>IFERROR(IF(OR(C2963="",D2963=""),"",D2963*VLOOKUP(C2963,'Setup - Mix Design'!$A$5:$I$504,4,0)),"")</f>
        <v/>
      </c>
      <c r="I2963" s="33">
        <f>IFERROR(IF(OR(C2963="",D2963=""),"",D2963*VLOOKUP(C2963,'Setup - Mix Design'!$A$5:$I$504,5,0)),"")</f>
        <v/>
      </c>
      <c r="J2963" s="33">
        <f>IFERROR(IF(OR(C2963="",D2963=""),"",D2963*VLOOKUP(C2963,'Setup - Mix Design'!$A$5:$I$504,6,0)),"")</f>
        <v/>
      </c>
      <c r="K2963" s="33">
        <f>IFERROR(IF(OR(C2963="",D2963=""),"",D2963*VLOOKUP(C2963,'Setup - Mix Design'!$A$5:$I$504,7,0)),"")</f>
        <v/>
      </c>
    </row>
    <row r="2964">
      <c r="A2964" s="31" t="n"/>
      <c r="B2964" s="26" t="n"/>
      <c r="C2964" s="26" t="n"/>
      <c r="D2964" s="27" t="n"/>
      <c r="E2964" s="26" t="n"/>
      <c r="F2964" s="33">
        <f>IFERROR(IF(OR(C2964="",D2964=""),"",D2964*VLOOKUP(C2964,'Setup - Mix Design'!$A$5:$I$504,2,0)),"")</f>
        <v/>
      </c>
      <c r="G2964" s="33">
        <f>IFERROR(IF(OR(C2964="",D2964=""),"",D2964*VLOOKUP(C2964,'Setup - Mix Design'!$A$5:$I$504,3,0)),"")</f>
        <v/>
      </c>
      <c r="H2964" s="33">
        <f>IFERROR(IF(OR(C2964="",D2964=""),"",D2964*VLOOKUP(C2964,'Setup - Mix Design'!$A$5:$I$504,4,0)),"")</f>
        <v/>
      </c>
      <c r="I2964" s="33">
        <f>IFERROR(IF(OR(C2964="",D2964=""),"",D2964*VLOOKUP(C2964,'Setup - Mix Design'!$A$5:$I$504,5,0)),"")</f>
        <v/>
      </c>
      <c r="J2964" s="33">
        <f>IFERROR(IF(OR(C2964="",D2964=""),"",D2964*VLOOKUP(C2964,'Setup - Mix Design'!$A$5:$I$504,6,0)),"")</f>
        <v/>
      </c>
      <c r="K2964" s="33">
        <f>IFERROR(IF(OR(C2964="",D2964=""),"",D2964*VLOOKUP(C2964,'Setup - Mix Design'!$A$5:$I$504,7,0)),"")</f>
        <v/>
      </c>
    </row>
    <row r="2965">
      <c r="A2965" s="31" t="n"/>
      <c r="B2965" s="26" t="n"/>
      <c r="C2965" s="26" t="n"/>
      <c r="D2965" s="27" t="n"/>
      <c r="E2965" s="26" t="n"/>
      <c r="F2965" s="33">
        <f>IFERROR(IF(OR(C2965="",D2965=""),"",D2965*VLOOKUP(C2965,'Setup - Mix Design'!$A$5:$I$504,2,0)),"")</f>
        <v/>
      </c>
      <c r="G2965" s="33">
        <f>IFERROR(IF(OR(C2965="",D2965=""),"",D2965*VLOOKUP(C2965,'Setup - Mix Design'!$A$5:$I$504,3,0)),"")</f>
        <v/>
      </c>
      <c r="H2965" s="33">
        <f>IFERROR(IF(OR(C2965="",D2965=""),"",D2965*VLOOKUP(C2965,'Setup - Mix Design'!$A$5:$I$504,4,0)),"")</f>
        <v/>
      </c>
      <c r="I2965" s="33">
        <f>IFERROR(IF(OR(C2965="",D2965=""),"",D2965*VLOOKUP(C2965,'Setup - Mix Design'!$A$5:$I$504,5,0)),"")</f>
        <v/>
      </c>
      <c r="J2965" s="33">
        <f>IFERROR(IF(OR(C2965="",D2965=""),"",D2965*VLOOKUP(C2965,'Setup - Mix Design'!$A$5:$I$504,6,0)),"")</f>
        <v/>
      </c>
      <c r="K2965" s="33">
        <f>IFERROR(IF(OR(C2965="",D2965=""),"",D2965*VLOOKUP(C2965,'Setup - Mix Design'!$A$5:$I$504,7,0)),"")</f>
        <v/>
      </c>
    </row>
    <row r="2966">
      <c r="A2966" s="31" t="n"/>
      <c r="B2966" s="26" t="n"/>
      <c r="C2966" s="26" t="n"/>
      <c r="D2966" s="27" t="n"/>
      <c r="E2966" s="26" t="n"/>
      <c r="F2966" s="33">
        <f>IFERROR(IF(OR(C2966="",D2966=""),"",D2966*VLOOKUP(C2966,'Setup - Mix Design'!$A$5:$I$504,2,0)),"")</f>
        <v/>
      </c>
      <c r="G2966" s="33">
        <f>IFERROR(IF(OR(C2966="",D2966=""),"",D2966*VLOOKUP(C2966,'Setup - Mix Design'!$A$5:$I$504,3,0)),"")</f>
        <v/>
      </c>
      <c r="H2966" s="33">
        <f>IFERROR(IF(OR(C2966="",D2966=""),"",D2966*VLOOKUP(C2966,'Setup - Mix Design'!$A$5:$I$504,4,0)),"")</f>
        <v/>
      </c>
      <c r="I2966" s="33">
        <f>IFERROR(IF(OR(C2966="",D2966=""),"",D2966*VLOOKUP(C2966,'Setup - Mix Design'!$A$5:$I$504,5,0)),"")</f>
        <v/>
      </c>
      <c r="J2966" s="33">
        <f>IFERROR(IF(OR(C2966="",D2966=""),"",D2966*VLOOKUP(C2966,'Setup - Mix Design'!$A$5:$I$504,6,0)),"")</f>
        <v/>
      </c>
      <c r="K2966" s="33">
        <f>IFERROR(IF(OR(C2966="",D2966=""),"",D2966*VLOOKUP(C2966,'Setup - Mix Design'!$A$5:$I$504,7,0)),"")</f>
        <v/>
      </c>
    </row>
    <row r="2967">
      <c r="A2967" s="31" t="n"/>
      <c r="B2967" s="26" t="n"/>
      <c r="C2967" s="26" t="n"/>
      <c r="D2967" s="27" t="n"/>
      <c r="E2967" s="26" t="n"/>
      <c r="F2967" s="33">
        <f>IFERROR(IF(OR(C2967="",D2967=""),"",D2967*VLOOKUP(C2967,'Setup - Mix Design'!$A$5:$I$504,2,0)),"")</f>
        <v/>
      </c>
      <c r="G2967" s="33">
        <f>IFERROR(IF(OR(C2967="",D2967=""),"",D2967*VLOOKUP(C2967,'Setup - Mix Design'!$A$5:$I$504,3,0)),"")</f>
        <v/>
      </c>
      <c r="H2967" s="33">
        <f>IFERROR(IF(OR(C2967="",D2967=""),"",D2967*VLOOKUP(C2967,'Setup - Mix Design'!$A$5:$I$504,4,0)),"")</f>
        <v/>
      </c>
      <c r="I2967" s="33">
        <f>IFERROR(IF(OR(C2967="",D2967=""),"",D2967*VLOOKUP(C2967,'Setup - Mix Design'!$A$5:$I$504,5,0)),"")</f>
        <v/>
      </c>
      <c r="J2967" s="33">
        <f>IFERROR(IF(OR(C2967="",D2967=""),"",D2967*VLOOKUP(C2967,'Setup - Mix Design'!$A$5:$I$504,6,0)),"")</f>
        <v/>
      </c>
      <c r="K2967" s="33">
        <f>IFERROR(IF(OR(C2967="",D2967=""),"",D2967*VLOOKUP(C2967,'Setup - Mix Design'!$A$5:$I$504,7,0)),"")</f>
        <v/>
      </c>
    </row>
    <row r="2968">
      <c r="A2968" s="31" t="n"/>
      <c r="B2968" s="26" t="n"/>
      <c r="C2968" s="26" t="n"/>
      <c r="D2968" s="27" t="n"/>
      <c r="E2968" s="26" t="n"/>
      <c r="F2968" s="33">
        <f>IFERROR(IF(OR(C2968="",D2968=""),"",D2968*VLOOKUP(C2968,'Setup - Mix Design'!$A$5:$I$504,2,0)),"")</f>
        <v/>
      </c>
      <c r="G2968" s="33">
        <f>IFERROR(IF(OR(C2968="",D2968=""),"",D2968*VLOOKUP(C2968,'Setup - Mix Design'!$A$5:$I$504,3,0)),"")</f>
        <v/>
      </c>
      <c r="H2968" s="33">
        <f>IFERROR(IF(OR(C2968="",D2968=""),"",D2968*VLOOKUP(C2968,'Setup - Mix Design'!$A$5:$I$504,4,0)),"")</f>
        <v/>
      </c>
      <c r="I2968" s="33">
        <f>IFERROR(IF(OR(C2968="",D2968=""),"",D2968*VLOOKUP(C2968,'Setup - Mix Design'!$A$5:$I$504,5,0)),"")</f>
        <v/>
      </c>
      <c r="J2968" s="33">
        <f>IFERROR(IF(OR(C2968="",D2968=""),"",D2968*VLOOKUP(C2968,'Setup - Mix Design'!$A$5:$I$504,6,0)),"")</f>
        <v/>
      </c>
      <c r="K2968" s="33">
        <f>IFERROR(IF(OR(C2968="",D2968=""),"",D2968*VLOOKUP(C2968,'Setup - Mix Design'!$A$5:$I$504,7,0)),"")</f>
        <v/>
      </c>
    </row>
    <row r="2969">
      <c r="A2969" s="31" t="n"/>
      <c r="B2969" s="26" t="n"/>
      <c r="C2969" s="26" t="n"/>
      <c r="D2969" s="27" t="n"/>
      <c r="E2969" s="26" t="n"/>
      <c r="F2969" s="33">
        <f>IFERROR(IF(OR(C2969="",D2969=""),"",D2969*VLOOKUP(C2969,'Setup - Mix Design'!$A$5:$I$504,2,0)),"")</f>
        <v/>
      </c>
      <c r="G2969" s="33">
        <f>IFERROR(IF(OR(C2969="",D2969=""),"",D2969*VLOOKUP(C2969,'Setup - Mix Design'!$A$5:$I$504,3,0)),"")</f>
        <v/>
      </c>
      <c r="H2969" s="33">
        <f>IFERROR(IF(OR(C2969="",D2969=""),"",D2969*VLOOKUP(C2969,'Setup - Mix Design'!$A$5:$I$504,4,0)),"")</f>
        <v/>
      </c>
      <c r="I2969" s="33">
        <f>IFERROR(IF(OR(C2969="",D2969=""),"",D2969*VLOOKUP(C2969,'Setup - Mix Design'!$A$5:$I$504,5,0)),"")</f>
        <v/>
      </c>
      <c r="J2969" s="33">
        <f>IFERROR(IF(OR(C2969="",D2969=""),"",D2969*VLOOKUP(C2969,'Setup - Mix Design'!$A$5:$I$504,6,0)),"")</f>
        <v/>
      </c>
      <c r="K2969" s="33">
        <f>IFERROR(IF(OR(C2969="",D2969=""),"",D2969*VLOOKUP(C2969,'Setup - Mix Design'!$A$5:$I$504,7,0)),"")</f>
        <v/>
      </c>
    </row>
    <row r="2970">
      <c r="A2970" s="31" t="n"/>
      <c r="B2970" s="26" t="n"/>
      <c r="C2970" s="26" t="n"/>
      <c r="D2970" s="27" t="n"/>
      <c r="E2970" s="26" t="n"/>
      <c r="F2970" s="33">
        <f>IFERROR(IF(OR(C2970="",D2970=""),"",D2970*VLOOKUP(C2970,'Setup - Mix Design'!$A$5:$I$504,2,0)),"")</f>
        <v/>
      </c>
      <c r="G2970" s="33">
        <f>IFERROR(IF(OR(C2970="",D2970=""),"",D2970*VLOOKUP(C2970,'Setup - Mix Design'!$A$5:$I$504,3,0)),"")</f>
        <v/>
      </c>
      <c r="H2970" s="33">
        <f>IFERROR(IF(OR(C2970="",D2970=""),"",D2970*VLOOKUP(C2970,'Setup - Mix Design'!$A$5:$I$504,4,0)),"")</f>
        <v/>
      </c>
      <c r="I2970" s="33">
        <f>IFERROR(IF(OR(C2970="",D2970=""),"",D2970*VLOOKUP(C2970,'Setup - Mix Design'!$A$5:$I$504,5,0)),"")</f>
        <v/>
      </c>
      <c r="J2970" s="33">
        <f>IFERROR(IF(OR(C2970="",D2970=""),"",D2970*VLOOKUP(C2970,'Setup - Mix Design'!$A$5:$I$504,6,0)),"")</f>
        <v/>
      </c>
      <c r="K2970" s="33">
        <f>IFERROR(IF(OR(C2970="",D2970=""),"",D2970*VLOOKUP(C2970,'Setup - Mix Design'!$A$5:$I$504,7,0)),"")</f>
        <v/>
      </c>
    </row>
    <row r="2971">
      <c r="A2971" s="31" t="n"/>
      <c r="B2971" s="26" t="n"/>
      <c r="C2971" s="26" t="n"/>
      <c r="D2971" s="27" t="n"/>
      <c r="E2971" s="26" t="n"/>
      <c r="F2971" s="33">
        <f>IFERROR(IF(OR(C2971="",D2971=""),"",D2971*VLOOKUP(C2971,'Setup - Mix Design'!$A$5:$I$504,2,0)),"")</f>
        <v/>
      </c>
      <c r="G2971" s="33">
        <f>IFERROR(IF(OR(C2971="",D2971=""),"",D2971*VLOOKUP(C2971,'Setup - Mix Design'!$A$5:$I$504,3,0)),"")</f>
        <v/>
      </c>
      <c r="H2971" s="33">
        <f>IFERROR(IF(OR(C2971="",D2971=""),"",D2971*VLOOKUP(C2971,'Setup - Mix Design'!$A$5:$I$504,4,0)),"")</f>
        <v/>
      </c>
      <c r="I2971" s="33">
        <f>IFERROR(IF(OR(C2971="",D2971=""),"",D2971*VLOOKUP(C2971,'Setup - Mix Design'!$A$5:$I$504,5,0)),"")</f>
        <v/>
      </c>
      <c r="J2971" s="33">
        <f>IFERROR(IF(OR(C2971="",D2971=""),"",D2971*VLOOKUP(C2971,'Setup - Mix Design'!$A$5:$I$504,6,0)),"")</f>
        <v/>
      </c>
      <c r="K2971" s="33">
        <f>IFERROR(IF(OR(C2971="",D2971=""),"",D2971*VLOOKUP(C2971,'Setup - Mix Design'!$A$5:$I$504,7,0)),"")</f>
        <v/>
      </c>
    </row>
    <row r="2972">
      <c r="A2972" s="31" t="n"/>
      <c r="B2972" s="26" t="n"/>
      <c r="C2972" s="26" t="n"/>
      <c r="D2972" s="27" t="n"/>
      <c r="E2972" s="26" t="n"/>
      <c r="F2972" s="33">
        <f>IFERROR(IF(OR(C2972="",D2972=""),"",D2972*VLOOKUP(C2972,'Setup - Mix Design'!$A$5:$I$504,2,0)),"")</f>
        <v/>
      </c>
      <c r="G2972" s="33">
        <f>IFERROR(IF(OR(C2972="",D2972=""),"",D2972*VLOOKUP(C2972,'Setup - Mix Design'!$A$5:$I$504,3,0)),"")</f>
        <v/>
      </c>
      <c r="H2972" s="33">
        <f>IFERROR(IF(OR(C2972="",D2972=""),"",D2972*VLOOKUP(C2972,'Setup - Mix Design'!$A$5:$I$504,4,0)),"")</f>
        <v/>
      </c>
      <c r="I2972" s="33">
        <f>IFERROR(IF(OR(C2972="",D2972=""),"",D2972*VLOOKUP(C2972,'Setup - Mix Design'!$A$5:$I$504,5,0)),"")</f>
        <v/>
      </c>
      <c r="J2972" s="33">
        <f>IFERROR(IF(OR(C2972="",D2972=""),"",D2972*VLOOKUP(C2972,'Setup - Mix Design'!$A$5:$I$504,6,0)),"")</f>
        <v/>
      </c>
      <c r="K2972" s="33">
        <f>IFERROR(IF(OR(C2972="",D2972=""),"",D2972*VLOOKUP(C2972,'Setup - Mix Design'!$A$5:$I$504,7,0)),"")</f>
        <v/>
      </c>
    </row>
    <row r="2973">
      <c r="A2973" s="31" t="n"/>
      <c r="B2973" s="26" t="n"/>
      <c r="C2973" s="26" t="n"/>
      <c r="D2973" s="27" t="n"/>
      <c r="E2973" s="26" t="n"/>
      <c r="F2973" s="33">
        <f>IFERROR(IF(OR(C2973="",D2973=""),"",D2973*VLOOKUP(C2973,'Setup - Mix Design'!$A$5:$I$504,2,0)),"")</f>
        <v/>
      </c>
      <c r="G2973" s="33">
        <f>IFERROR(IF(OR(C2973="",D2973=""),"",D2973*VLOOKUP(C2973,'Setup - Mix Design'!$A$5:$I$504,3,0)),"")</f>
        <v/>
      </c>
      <c r="H2973" s="33">
        <f>IFERROR(IF(OR(C2973="",D2973=""),"",D2973*VLOOKUP(C2973,'Setup - Mix Design'!$A$5:$I$504,4,0)),"")</f>
        <v/>
      </c>
      <c r="I2973" s="33">
        <f>IFERROR(IF(OR(C2973="",D2973=""),"",D2973*VLOOKUP(C2973,'Setup - Mix Design'!$A$5:$I$504,5,0)),"")</f>
        <v/>
      </c>
      <c r="J2973" s="33">
        <f>IFERROR(IF(OR(C2973="",D2973=""),"",D2973*VLOOKUP(C2973,'Setup - Mix Design'!$A$5:$I$504,6,0)),"")</f>
        <v/>
      </c>
      <c r="K2973" s="33">
        <f>IFERROR(IF(OR(C2973="",D2973=""),"",D2973*VLOOKUP(C2973,'Setup - Mix Design'!$A$5:$I$504,7,0)),"")</f>
        <v/>
      </c>
    </row>
    <row r="2974">
      <c r="A2974" s="31" t="n"/>
      <c r="B2974" s="26" t="n"/>
      <c r="C2974" s="26" t="n"/>
      <c r="D2974" s="27" t="n"/>
      <c r="E2974" s="26" t="n"/>
      <c r="F2974" s="33">
        <f>IFERROR(IF(OR(C2974="",D2974=""),"",D2974*VLOOKUP(C2974,'Setup - Mix Design'!$A$5:$I$504,2,0)),"")</f>
        <v/>
      </c>
      <c r="G2974" s="33">
        <f>IFERROR(IF(OR(C2974="",D2974=""),"",D2974*VLOOKUP(C2974,'Setup - Mix Design'!$A$5:$I$504,3,0)),"")</f>
        <v/>
      </c>
      <c r="H2974" s="33">
        <f>IFERROR(IF(OR(C2974="",D2974=""),"",D2974*VLOOKUP(C2974,'Setup - Mix Design'!$A$5:$I$504,4,0)),"")</f>
        <v/>
      </c>
      <c r="I2974" s="33">
        <f>IFERROR(IF(OR(C2974="",D2974=""),"",D2974*VLOOKUP(C2974,'Setup - Mix Design'!$A$5:$I$504,5,0)),"")</f>
        <v/>
      </c>
      <c r="J2974" s="33">
        <f>IFERROR(IF(OR(C2974="",D2974=""),"",D2974*VLOOKUP(C2974,'Setup - Mix Design'!$A$5:$I$504,6,0)),"")</f>
        <v/>
      </c>
      <c r="K2974" s="33">
        <f>IFERROR(IF(OR(C2974="",D2974=""),"",D2974*VLOOKUP(C2974,'Setup - Mix Design'!$A$5:$I$504,7,0)),"")</f>
        <v/>
      </c>
    </row>
    <row r="2975">
      <c r="A2975" s="31" t="n"/>
      <c r="B2975" s="26" t="n"/>
      <c r="C2975" s="26" t="n"/>
      <c r="D2975" s="27" t="n"/>
      <c r="E2975" s="26" t="n"/>
      <c r="F2975" s="33">
        <f>IFERROR(IF(OR(C2975="",D2975=""),"",D2975*VLOOKUP(C2975,'Setup - Mix Design'!$A$5:$I$504,2,0)),"")</f>
        <v/>
      </c>
      <c r="G2975" s="33">
        <f>IFERROR(IF(OR(C2975="",D2975=""),"",D2975*VLOOKUP(C2975,'Setup - Mix Design'!$A$5:$I$504,3,0)),"")</f>
        <v/>
      </c>
      <c r="H2975" s="33">
        <f>IFERROR(IF(OR(C2975="",D2975=""),"",D2975*VLOOKUP(C2975,'Setup - Mix Design'!$A$5:$I$504,4,0)),"")</f>
        <v/>
      </c>
      <c r="I2975" s="33">
        <f>IFERROR(IF(OR(C2975="",D2975=""),"",D2975*VLOOKUP(C2975,'Setup - Mix Design'!$A$5:$I$504,5,0)),"")</f>
        <v/>
      </c>
      <c r="J2975" s="33">
        <f>IFERROR(IF(OR(C2975="",D2975=""),"",D2975*VLOOKUP(C2975,'Setup - Mix Design'!$A$5:$I$504,6,0)),"")</f>
        <v/>
      </c>
      <c r="K2975" s="33">
        <f>IFERROR(IF(OR(C2975="",D2975=""),"",D2975*VLOOKUP(C2975,'Setup - Mix Design'!$A$5:$I$504,7,0)),"")</f>
        <v/>
      </c>
    </row>
    <row r="2976">
      <c r="A2976" s="31" t="n"/>
      <c r="B2976" s="26" t="n"/>
      <c r="C2976" s="26" t="n"/>
      <c r="D2976" s="27" t="n"/>
      <c r="E2976" s="26" t="n"/>
      <c r="F2976" s="33">
        <f>IFERROR(IF(OR(C2976="",D2976=""),"",D2976*VLOOKUP(C2976,'Setup - Mix Design'!$A$5:$I$504,2,0)),"")</f>
        <v/>
      </c>
      <c r="G2976" s="33">
        <f>IFERROR(IF(OR(C2976="",D2976=""),"",D2976*VLOOKUP(C2976,'Setup - Mix Design'!$A$5:$I$504,3,0)),"")</f>
        <v/>
      </c>
      <c r="H2976" s="33">
        <f>IFERROR(IF(OR(C2976="",D2976=""),"",D2976*VLOOKUP(C2976,'Setup - Mix Design'!$A$5:$I$504,4,0)),"")</f>
        <v/>
      </c>
      <c r="I2976" s="33">
        <f>IFERROR(IF(OR(C2976="",D2976=""),"",D2976*VLOOKUP(C2976,'Setup - Mix Design'!$A$5:$I$504,5,0)),"")</f>
        <v/>
      </c>
      <c r="J2976" s="33">
        <f>IFERROR(IF(OR(C2976="",D2976=""),"",D2976*VLOOKUP(C2976,'Setup - Mix Design'!$A$5:$I$504,6,0)),"")</f>
        <v/>
      </c>
      <c r="K2976" s="33">
        <f>IFERROR(IF(OR(C2976="",D2976=""),"",D2976*VLOOKUP(C2976,'Setup - Mix Design'!$A$5:$I$504,7,0)),"")</f>
        <v/>
      </c>
    </row>
    <row r="2977">
      <c r="A2977" s="31" t="n"/>
      <c r="B2977" s="26" t="n"/>
      <c r="C2977" s="26" t="n"/>
      <c r="D2977" s="27" t="n"/>
      <c r="E2977" s="26" t="n"/>
      <c r="F2977" s="33">
        <f>IFERROR(IF(OR(C2977="",D2977=""),"",D2977*VLOOKUP(C2977,'Setup - Mix Design'!$A$5:$I$504,2,0)),"")</f>
        <v/>
      </c>
      <c r="G2977" s="33">
        <f>IFERROR(IF(OR(C2977="",D2977=""),"",D2977*VLOOKUP(C2977,'Setup - Mix Design'!$A$5:$I$504,3,0)),"")</f>
        <v/>
      </c>
      <c r="H2977" s="33">
        <f>IFERROR(IF(OR(C2977="",D2977=""),"",D2977*VLOOKUP(C2977,'Setup - Mix Design'!$A$5:$I$504,4,0)),"")</f>
        <v/>
      </c>
      <c r="I2977" s="33">
        <f>IFERROR(IF(OR(C2977="",D2977=""),"",D2977*VLOOKUP(C2977,'Setup - Mix Design'!$A$5:$I$504,5,0)),"")</f>
        <v/>
      </c>
      <c r="J2977" s="33">
        <f>IFERROR(IF(OR(C2977="",D2977=""),"",D2977*VLOOKUP(C2977,'Setup - Mix Design'!$A$5:$I$504,6,0)),"")</f>
        <v/>
      </c>
      <c r="K2977" s="33">
        <f>IFERROR(IF(OR(C2977="",D2977=""),"",D2977*VLOOKUP(C2977,'Setup - Mix Design'!$A$5:$I$504,7,0)),"")</f>
        <v/>
      </c>
    </row>
    <row r="2978">
      <c r="A2978" s="31" t="n"/>
      <c r="B2978" s="26" t="n"/>
      <c r="C2978" s="26" t="n"/>
      <c r="D2978" s="27" t="n"/>
      <c r="E2978" s="26" t="n"/>
      <c r="F2978" s="33">
        <f>IFERROR(IF(OR(C2978="",D2978=""),"",D2978*VLOOKUP(C2978,'Setup - Mix Design'!$A$5:$I$504,2,0)),"")</f>
        <v/>
      </c>
      <c r="G2978" s="33">
        <f>IFERROR(IF(OR(C2978="",D2978=""),"",D2978*VLOOKUP(C2978,'Setup - Mix Design'!$A$5:$I$504,3,0)),"")</f>
        <v/>
      </c>
      <c r="H2978" s="33">
        <f>IFERROR(IF(OR(C2978="",D2978=""),"",D2978*VLOOKUP(C2978,'Setup - Mix Design'!$A$5:$I$504,4,0)),"")</f>
        <v/>
      </c>
      <c r="I2978" s="33">
        <f>IFERROR(IF(OR(C2978="",D2978=""),"",D2978*VLOOKUP(C2978,'Setup - Mix Design'!$A$5:$I$504,5,0)),"")</f>
        <v/>
      </c>
      <c r="J2978" s="33">
        <f>IFERROR(IF(OR(C2978="",D2978=""),"",D2978*VLOOKUP(C2978,'Setup - Mix Design'!$A$5:$I$504,6,0)),"")</f>
        <v/>
      </c>
      <c r="K2978" s="33">
        <f>IFERROR(IF(OR(C2978="",D2978=""),"",D2978*VLOOKUP(C2978,'Setup - Mix Design'!$A$5:$I$504,7,0)),"")</f>
        <v/>
      </c>
    </row>
    <row r="2979">
      <c r="A2979" s="31" t="n"/>
      <c r="B2979" s="26" t="n"/>
      <c r="C2979" s="26" t="n"/>
      <c r="D2979" s="27" t="n"/>
      <c r="E2979" s="26" t="n"/>
      <c r="F2979" s="33">
        <f>IFERROR(IF(OR(C2979="",D2979=""),"",D2979*VLOOKUP(C2979,'Setup - Mix Design'!$A$5:$I$504,2,0)),"")</f>
        <v/>
      </c>
      <c r="G2979" s="33">
        <f>IFERROR(IF(OR(C2979="",D2979=""),"",D2979*VLOOKUP(C2979,'Setup - Mix Design'!$A$5:$I$504,3,0)),"")</f>
        <v/>
      </c>
      <c r="H2979" s="33">
        <f>IFERROR(IF(OR(C2979="",D2979=""),"",D2979*VLOOKUP(C2979,'Setup - Mix Design'!$A$5:$I$504,4,0)),"")</f>
        <v/>
      </c>
      <c r="I2979" s="33">
        <f>IFERROR(IF(OR(C2979="",D2979=""),"",D2979*VLOOKUP(C2979,'Setup - Mix Design'!$A$5:$I$504,5,0)),"")</f>
        <v/>
      </c>
      <c r="J2979" s="33">
        <f>IFERROR(IF(OR(C2979="",D2979=""),"",D2979*VLOOKUP(C2979,'Setup - Mix Design'!$A$5:$I$504,6,0)),"")</f>
        <v/>
      </c>
      <c r="K2979" s="33">
        <f>IFERROR(IF(OR(C2979="",D2979=""),"",D2979*VLOOKUP(C2979,'Setup - Mix Design'!$A$5:$I$504,7,0)),"")</f>
        <v/>
      </c>
    </row>
    <row r="2980">
      <c r="A2980" s="31" t="n"/>
      <c r="B2980" s="26" t="n"/>
      <c r="C2980" s="26" t="n"/>
      <c r="D2980" s="27" t="n"/>
      <c r="E2980" s="26" t="n"/>
      <c r="F2980" s="33">
        <f>IFERROR(IF(OR(C2980="",D2980=""),"",D2980*VLOOKUP(C2980,'Setup - Mix Design'!$A$5:$I$504,2,0)),"")</f>
        <v/>
      </c>
      <c r="G2980" s="33">
        <f>IFERROR(IF(OR(C2980="",D2980=""),"",D2980*VLOOKUP(C2980,'Setup - Mix Design'!$A$5:$I$504,3,0)),"")</f>
        <v/>
      </c>
      <c r="H2980" s="33">
        <f>IFERROR(IF(OR(C2980="",D2980=""),"",D2980*VLOOKUP(C2980,'Setup - Mix Design'!$A$5:$I$504,4,0)),"")</f>
        <v/>
      </c>
      <c r="I2980" s="33">
        <f>IFERROR(IF(OR(C2980="",D2980=""),"",D2980*VLOOKUP(C2980,'Setup - Mix Design'!$A$5:$I$504,5,0)),"")</f>
        <v/>
      </c>
      <c r="J2980" s="33">
        <f>IFERROR(IF(OR(C2980="",D2980=""),"",D2980*VLOOKUP(C2980,'Setup - Mix Design'!$A$5:$I$504,6,0)),"")</f>
        <v/>
      </c>
      <c r="K2980" s="33">
        <f>IFERROR(IF(OR(C2980="",D2980=""),"",D2980*VLOOKUP(C2980,'Setup - Mix Design'!$A$5:$I$504,7,0)),"")</f>
        <v/>
      </c>
    </row>
    <row r="2981">
      <c r="A2981" s="31" t="n"/>
      <c r="B2981" s="26" t="n"/>
      <c r="C2981" s="26" t="n"/>
      <c r="D2981" s="27" t="n"/>
      <c r="E2981" s="26" t="n"/>
      <c r="F2981" s="33">
        <f>IFERROR(IF(OR(C2981="",D2981=""),"",D2981*VLOOKUP(C2981,'Setup - Mix Design'!$A$5:$I$504,2,0)),"")</f>
        <v/>
      </c>
      <c r="G2981" s="33">
        <f>IFERROR(IF(OR(C2981="",D2981=""),"",D2981*VLOOKUP(C2981,'Setup - Mix Design'!$A$5:$I$504,3,0)),"")</f>
        <v/>
      </c>
      <c r="H2981" s="33">
        <f>IFERROR(IF(OR(C2981="",D2981=""),"",D2981*VLOOKUP(C2981,'Setup - Mix Design'!$A$5:$I$504,4,0)),"")</f>
        <v/>
      </c>
      <c r="I2981" s="33">
        <f>IFERROR(IF(OR(C2981="",D2981=""),"",D2981*VLOOKUP(C2981,'Setup - Mix Design'!$A$5:$I$504,5,0)),"")</f>
        <v/>
      </c>
      <c r="J2981" s="33">
        <f>IFERROR(IF(OR(C2981="",D2981=""),"",D2981*VLOOKUP(C2981,'Setup - Mix Design'!$A$5:$I$504,6,0)),"")</f>
        <v/>
      </c>
      <c r="K2981" s="33">
        <f>IFERROR(IF(OR(C2981="",D2981=""),"",D2981*VLOOKUP(C2981,'Setup - Mix Design'!$A$5:$I$504,7,0)),"")</f>
        <v/>
      </c>
    </row>
    <row r="2982">
      <c r="A2982" s="31" t="n"/>
      <c r="B2982" s="26" t="n"/>
      <c r="C2982" s="26" t="n"/>
      <c r="D2982" s="27" t="n"/>
      <c r="E2982" s="26" t="n"/>
      <c r="F2982" s="33">
        <f>IFERROR(IF(OR(C2982="",D2982=""),"",D2982*VLOOKUP(C2982,'Setup - Mix Design'!$A$5:$I$504,2,0)),"")</f>
        <v/>
      </c>
      <c r="G2982" s="33">
        <f>IFERROR(IF(OR(C2982="",D2982=""),"",D2982*VLOOKUP(C2982,'Setup - Mix Design'!$A$5:$I$504,3,0)),"")</f>
        <v/>
      </c>
      <c r="H2982" s="33">
        <f>IFERROR(IF(OR(C2982="",D2982=""),"",D2982*VLOOKUP(C2982,'Setup - Mix Design'!$A$5:$I$504,4,0)),"")</f>
        <v/>
      </c>
      <c r="I2982" s="33">
        <f>IFERROR(IF(OR(C2982="",D2982=""),"",D2982*VLOOKUP(C2982,'Setup - Mix Design'!$A$5:$I$504,5,0)),"")</f>
        <v/>
      </c>
      <c r="J2982" s="33">
        <f>IFERROR(IF(OR(C2982="",D2982=""),"",D2982*VLOOKUP(C2982,'Setup - Mix Design'!$A$5:$I$504,6,0)),"")</f>
        <v/>
      </c>
      <c r="K2982" s="33">
        <f>IFERROR(IF(OR(C2982="",D2982=""),"",D2982*VLOOKUP(C2982,'Setup - Mix Design'!$A$5:$I$504,7,0)),"")</f>
        <v/>
      </c>
    </row>
    <row r="2983">
      <c r="A2983" s="31" t="n"/>
      <c r="B2983" s="26" t="n"/>
      <c r="C2983" s="26" t="n"/>
      <c r="D2983" s="27" t="n"/>
      <c r="E2983" s="26" t="n"/>
      <c r="F2983" s="33">
        <f>IFERROR(IF(OR(C2983="",D2983=""),"",D2983*VLOOKUP(C2983,'Setup - Mix Design'!$A$5:$I$504,2,0)),"")</f>
        <v/>
      </c>
      <c r="G2983" s="33">
        <f>IFERROR(IF(OR(C2983="",D2983=""),"",D2983*VLOOKUP(C2983,'Setup - Mix Design'!$A$5:$I$504,3,0)),"")</f>
        <v/>
      </c>
      <c r="H2983" s="33">
        <f>IFERROR(IF(OR(C2983="",D2983=""),"",D2983*VLOOKUP(C2983,'Setup - Mix Design'!$A$5:$I$504,4,0)),"")</f>
        <v/>
      </c>
      <c r="I2983" s="33">
        <f>IFERROR(IF(OR(C2983="",D2983=""),"",D2983*VLOOKUP(C2983,'Setup - Mix Design'!$A$5:$I$504,5,0)),"")</f>
        <v/>
      </c>
      <c r="J2983" s="33">
        <f>IFERROR(IF(OR(C2983="",D2983=""),"",D2983*VLOOKUP(C2983,'Setup - Mix Design'!$A$5:$I$504,6,0)),"")</f>
        <v/>
      </c>
      <c r="K2983" s="33">
        <f>IFERROR(IF(OR(C2983="",D2983=""),"",D2983*VLOOKUP(C2983,'Setup - Mix Design'!$A$5:$I$504,7,0)),"")</f>
        <v/>
      </c>
    </row>
    <row r="2984">
      <c r="A2984" s="31" t="n"/>
      <c r="B2984" s="26" t="n"/>
      <c r="C2984" s="26" t="n"/>
      <c r="D2984" s="27" t="n"/>
      <c r="E2984" s="26" t="n"/>
      <c r="F2984" s="33">
        <f>IFERROR(IF(OR(C2984="",D2984=""),"",D2984*VLOOKUP(C2984,'Setup - Mix Design'!$A$5:$I$504,2,0)),"")</f>
        <v/>
      </c>
      <c r="G2984" s="33">
        <f>IFERROR(IF(OR(C2984="",D2984=""),"",D2984*VLOOKUP(C2984,'Setup - Mix Design'!$A$5:$I$504,3,0)),"")</f>
        <v/>
      </c>
      <c r="H2984" s="33">
        <f>IFERROR(IF(OR(C2984="",D2984=""),"",D2984*VLOOKUP(C2984,'Setup - Mix Design'!$A$5:$I$504,4,0)),"")</f>
        <v/>
      </c>
      <c r="I2984" s="33">
        <f>IFERROR(IF(OR(C2984="",D2984=""),"",D2984*VLOOKUP(C2984,'Setup - Mix Design'!$A$5:$I$504,5,0)),"")</f>
        <v/>
      </c>
      <c r="J2984" s="33">
        <f>IFERROR(IF(OR(C2984="",D2984=""),"",D2984*VLOOKUP(C2984,'Setup - Mix Design'!$A$5:$I$504,6,0)),"")</f>
        <v/>
      </c>
      <c r="K2984" s="33">
        <f>IFERROR(IF(OR(C2984="",D2984=""),"",D2984*VLOOKUP(C2984,'Setup - Mix Design'!$A$5:$I$504,7,0)),"")</f>
        <v/>
      </c>
    </row>
    <row r="2985">
      <c r="A2985" s="31" t="n"/>
      <c r="B2985" s="26" t="n"/>
      <c r="C2985" s="26" t="n"/>
      <c r="D2985" s="27" t="n"/>
      <c r="E2985" s="26" t="n"/>
      <c r="F2985" s="33">
        <f>IFERROR(IF(OR(C2985="",D2985=""),"",D2985*VLOOKUP(C2985,'Setup - Mix Design'!$A$5:$I$504,2,0)),"")</f>
        <v/>
      </c>
      <c r="G2985" s="33">
        <f>IFERROR(IF(OR(C2985="",D2985=""),"",D2985*VLOOKUP(C2985,'Setup - Mix Design'!$A$5:$I$504,3,0)),"")</f>
        <v/>
      </c>
      <c r="H2985" s="33">
        <f>IFERROR(IF(OR(C2985="",D2985=""),"",D2985*VLOOKUP(C2985,'Setup - Mix Design'!$A$5:$I$504,4,0)),"")</f>
        <v/>
      </c>
      <c r="I2985" s="33">
        <f>IFERROR(IF(OR(C2985="",D2985=""),"",D2985*VLOOKUP(C2985,'Setup - Mix Design'!$A$5:$I$504,5,0)),"")</f>
        <v/>
      </c>
      <c r="J2985" s="33">
        <f>IFERROR(IF(OR(C2985="",D2985=""),"",D2985*VLOOKUP(C2985,'Setup - Mix Design'!$A$5:$I$504,6,0)),"")</f>
        <v/>
      </c>
      <c r="K2985" s="33">
        <f>IFERROR(IF(OR(C2985="",D2985=""),"",D2985*VLOOKUP(C2985,'Setup - Mix Design'!$A$5:$I$504,7,0)),"")</f>
        <v/>
      </c>
    </row>
    <row r="2986">
      <c r="A2986" s="31" t="n"/>
      <c r="B2986" s="26" t="n"/>
      <c r="C2986" s="26" t="n"/>
      <c r="D2986" s="27" t="n"/>
      <c r="E2986" s="26" t="n"/>
      <c r="F2986" s="33">
        <f>IFERROR(IF(OR(C2986="",D2986=""),"",D2986*VLOOKUP(C2986,'Setup - Mix Design'!$A$5:$I$504,2,0)),"")</f>
        <v/>
      </c>
      <c r="G2986" s="33">
        <f>IFERROR(IF(OR(C2986="",D2986=""),"",D2986*VLOOKUP(C2986,'Setup - Mix Design'!$A$5:$I$504,3,0)),"")</f>
        <v/>
      </c>
      <c r="H2986" s="33">
        <f>IFERROR(IF(OR(C2986="",D2986=""),"",D2986*VLOOKUP(C2986,'Setup - Mix Design'!$A$5:$I$504,4,0)),"")</f>
        <v/>
      </c>
      <c r="I2986" s="33">
        <f>IFERROR(IF(OR(C2986="",D2986=""),"",D2986*VLOOKUP(C2986,'Setup - Mix Design'!$A$5:$I$504,5,0)),"")</f>
        <v/>
      </c>
      <c r="J2986" s="33">
        <f>IFERROR(IF(OR(C2986="",D2986=""),"",D2986*VLOOKUP(C2986,'Setup - Mix Design'!$A$5:$I$504,6,0)),"")</f>
        <v/>
      </c>
      <c r="K2986" s="33">
        <f>IFERROR(IF(OR(C2986="",D2986=""),"",D2986*VLOOKUP(C2986,'Setup - Mix Design'!$A$5:$I$504,7,0)),"")</f>
        <v/>
      </c>
    </row>
    <row r="2987">
      <c r="A2987" s="31" t="n"/>
      <c r="B2987" s="26" t="n"/>
      <c r="C2987" s="26" t="n"/>
      <c r="D2987" s="27" t="n"/>
      <c r="E2987" s="26" t="n"/>
      <c r="F2987" s="33">
        <f>IFERROR(IF(OR(C2987="",D2987=""),"",D2987*VLOOKUP(C2987,'Setup - Mix Design'!$A$5:$I$504,2,0)),"")</f>
        <v/>
      </c>
      <c r="G2987" s="33">
        <f>IFERROR(IF(OR(C2987="",D2987=""),"",D2987*VLOOKUP(C2987,'Setup - Mix Design'!$A$5:$I$504,3,0)),"")</f>
        <v/>
      </c>
      <c r="H2987" s="33">
        <f>IFERROR(IF(OR(C2987="",D2987=""),"",D2987*VLOOKUP(C2987,'Setup - Mix Design'!$A$5:$I$504,4,0)),"")</f>
        <v/>
      </c>
      <c r="I2987" s="33">
        <f>IFERROR(IF(OR(C2987="",D2987=""),"",D2987*VLOOKUP(C2987,'Setup - Mix Design'!$A$5:$I$504,5,0)),"")</f>
        <v/>
      </c>
      <c r="J2987" s="33">
        <f>IFERROR(IF(OR(C2987="",D2987=""),"",D2987*VLOOKUP(C2987,'Setup - Mix Design'!$A$5:$I$504,6,0)),"")</f>
        <v/>
      </c>
      <c r="K2987" s="33">
        <f>IFERROR(IF(OR(C2987="",D2987=""),"",D2987*VLOOKUP(C2987,'Setup - Mix Design'!$A$5:$I$504,7,0)),"")</f>
        <v/>
      </c>
    </row>
    <row r="2988">
      <c r="A2988" s="31" t="n"/>
      <c r="B2988" s="26" t="n"/>
      <c r="C2988" s="26" t="n"/>
      <c r="D2988" s="27" t="n"/>
      <c r="E2988" s="26" t="n"/>
      <c r="F2988" s="33">
        <f>IFERROR(IF(OR(C2988="",D2988=""),"",D2988*VLOOKUP(C2988,'Setup - Mix Design'!$A$5:$I$504,2,0)),"")</f>
        <v/>
      </c>
      <c r="G2988" s="33">
        <f>IFERROR(IF(OR(C2988="",D2988=""),"",D2988*VLOOKUP(C2988,'Setup - Mix Design'!$A$5:$I$504,3,0)),"")</f>
        <v/>
      </c>
      <c r="H2988" s="33">
        <f>IFERROR(IF(OR(C2988="",D2988=""),"",D2988*VLOOKUP(C2988,'Setup - Mix Design'!$A$5:$I$504,4,0)),"")</f>
        <v/>
      </c>
      <c r="I2988" s="33">
        <f>IFERROR(IF(OR(C2988="",D2988=""),"",D2988*VLOOKUP(C2988,'Setup - Mix Design'!$A$5:$I$504,5,0)),"")</f>
        <v/>
      </c>
      <c r="J2988" s="33">
        <f>IFERROR(IF(OR(C2988="",D2988=""),"",D2988*VLOOKUP(C2988,'Setup - Mix Design'!$A$5:$I$504,6,0)),"")</f>
        <v/>
      </c>
      <c r="K2988" s="33">
        <f>IFERROR(IF(OR(C2988="",D2988=""),"",D2988*VLOOKUP(C2988,'Setup - Mix Design'!$A$5:$I$504,7,0)),"")</f>
        <v/>
      </c>
    </row>
    <row r="2989">
      <c r="A2989" s="31" t="n"/>
      <c r="B2989" s="26" t="n"/>
      <c r="C2989" s="26" t="n"/>
      <c r="D2989" s="27" t="n"/>
      <c r="E2989" s="26" t="n"/>
      <c r="F2989" s="33">
        <f>IFERROR(IF(OR(C2989="",D2989=""),"",D2989*VLOOKUP(C2989,'Setup - Mix Design'!$A$5:$I$504,2,0)),"")</f>
        <v/>
      </c>
      <c r="G2989" s="33">
        <f>IFERROR(IF(OR(C2989="",D2989=""),"",D2989*VLOOKUP(C2989,'Setup - Mix Design'!$A$5:$I$504,3,0)),"")</f>
        <v/>
      </c>
      <c r="H2989" s="33">
        <f>IFERROR(IF(OR(C2989="",D2989=""),"",D2989*VLOOKUP(C2989,'Setup - Mix Design'!$A$5:$I$504,4,0)),"")</f>
        <v/>
      </c>
      <c r="I2989" s="33">
        <f>IFERROR(IF(OR(C2989="",D2989=""),"",D2989*VLOOKUP(C2989,'Setup - Mix Design'!$A$5:$I$504,5,0)),"")</f>
        <v/>
      </c>
      <c r="J2989" s="33">
        <f>IFERROR(IF(OR(C2989="",D2989=""),"",D2989*VLOOKUP(C2989,'Setup - Mix Design'!$A$5:$I$504,6,0)),"")</f>
        <v/>
      </c>
      <c r="K2989" s="33">
        <f>IFERROR(IF(OR(C2989="",D2989=""),"",D2989*VLOOKUP(C2989,'Setup - Mix Design'!$A$5:$I$504,7,0)),"")</f>
        <v/>
      </c>
    </row>
    <row r="2990">
      <c r="A2990" s="31" t="n"/>
      <c r="B2990" s="26" t="n"/>
      <c r="C2990" s="26" t="n"/>
      <c r="D2990" s="27" t="n"/>
      <c r="E2990" s="26" t="n"/>
      <c r="F2990" s="33">
        <f>IFERROR(IF(OR(C2990="",D2990=""),"",D2990*VLOOKUP(C2990,'Setup - Mix Design'!$A$5:$I$504,2,0)),"")</f>
        <v/>
      </c>
      <c r="G2990" s="33">
        <f>IFERROR(IF(OR(C2990="",D2990=""),"",D2990*VLOOKUP(C2990,'Setup - Mix Design'!$A$5:$I$504,3,0)),"")</f>
        <v/>
      </c>
      <c r="H2990" s="33">
        <f>IFERROR(IF(OR(C2990="",D2990=""),"",D2990*VLOOKUP(C2990,'Setup - Mix Design'!$A$5:$I$504,4,0)),"")</f>
        <v/>
      </c>
      <c r="I2990" s="33">
        <f>IFERROR(IF(OR(C2990="",D2990=""),"",D2990*VLOOKUP(C2990,'Setup - Mix Design'!$A$5:$I$504,5,0)),"")</f>
        <v/>
      </c>
      <c r="J2990" s="33">
        <f>IFERROR(IF(OR(C2990="",D2990=""),"",D2990*VLOOKUP(C2990,'Setup - Mix Design'!$A$5:$I$504,6,0)),"")</f>
        <v/>
      </c>
      <c r="K2990" s="33">
        <f>IFERROR(IF(OR(C2990="",D2990=""),"",D2990*VLOOKUP(C2990,'Setup - Mix Design'!$A$5:$I$504,7,0)),"")</f>
        <v/>
      </c>
    </row>
    <row r="2991">
      <c r="A2991" s="31" t="n"/>
      <c r="B2991" s="26" t="n"/>
      <c r="C2991" s="26" t="n"/>
      <c r="D2991" s="27" t="n"/>
      <c r="E2991" s="26" t="n"/>
      <c r="F2991" s="33">
        <f>IFERROR(IF(OR(C2991="",D2991=""),"",D2991*VLOOKUP(C2991,'Setup - Mix Design'!$A$5:$I$504,2,0)),"")</f>
        <v/>
      </c>
      <c r="G2991" s="33">
        <f>IFERROR(IF(OR(C2991="",D2991=""),"",D2991*VLOOKUP(C2991,'Setup - Mix Design'!$A$5:$I$504,3,0)),"")</f>
        <v/>
      </c>
      <c r="H2991" s="33">
        <f>IFERROR(IF(OR(C2991="",D2991=""),"",D2991*VLOOKUP(C2991,'Setup - Mix Design'!$A$5:$I$504,4,0)),"")</f>
        <v/>
      </c>
      <c r="I2991" s="33">
        <f>IFERROR(IF(OR(C2991="",D2991=""),"",D2991*VLOOKUP(C2991,'Setup - Mix Design'!$A$5:$I$504,5,0)),"")</f>
        <v/>
      </c>
      <c r="J2991" s="33">
        <f>IFERROR(IF(OR(C2991="",D2991=""),"",D2991*VLOOKUP(C2991,'Setup - Mix Design'!$A$5:$I$504,6,0)),"")</f>
        <v/>
      </c>
      <c r="K2991" s="33">
        <f>IFERROR(IF(OR(C2991="",D2991=""),"",D2991*VLOOKUP(C2991,'Setup - Mix Design'!$A$5:$I$504,7,0)),"")</f>
        <v/>
      </c>
    </row>
    <row r="2992">
      <c r="A2992" s="31" t="n"/>
      <c r="B2992" s="26" t="n"/>
      <c r="C2992" s="26" t="n"/>
      <c r="D2992" s="27" t="n"/>
      <c r="E2992" s="26" t="n"/>
      <c r="F2992" s="33">
        <f>IFERROR(IF(OR(C2992="",D2992=""),"",D2992*VLOOKUP(C2992,'Setup - Mix Design'!$A$5:$I$504,2,0)),"")</f>
        <v/>
      </c>
      <c r="G2992" s="33">
        <f>IFERROR(IF(OR(C2992="",D2992=""),"",D2992*VLOOKUP(C2992,'Setup - Mix Design'!$A$5:$I$504,3,0)),"")</f>
        <v/>
      </c>
      <c r="H2992" s="33">
        <f>IFERROR(IF(OR(C2992="",D2992=""),"",D2992*VLOOKUP(C2992,'Setup - Mix Design'!$A$5:$I$504,4,0)),"")</f>
        <v/>
      </c>
      <c r="I2992" s="33">
        <f>IFERROR(IF(OR(C2992="",D2992=""),"",D2992*VLOOKUP(C2992,'Setup - Mix Design'!$A$5:$I$504,5,0)),"")</f>
        <v/>
      </c>
      <c r="J2992" s="33">
        <f>IFERROR(IF(OR(C2992="",D2992=""),"",D2992*VLOOKUP(C2992,'Setup - Mix Design'!$A$5:$I$504,6,0)),"")</f>
        <v/>
      </c>
      <c r="K2992" s="33">
        <f>IFERROR(IF(OR(C2992="",D2992=""),"",D2992*VLOOKUP(C2992,'Setup - Mix Design'!$A$5:$I$504,7,0)),"")</f>
        <v/>
      </c>
    </row>
    <row r="2993">
      <c r="A2993" s="31" t="n"/>
      <c r="B2993" s="26" t="n"/>
      <c r="C2993" s="26" t="n"/>
      <c r="D2993" s="27" t="n"/>
      <c r="E2993" s="26" t="n"/>
      <c r="F2993" s="33">
        <f>IFERROR(IF(OR(C2993="",D2993=""),"",D2993*VLOOKUP(C2993,'Setup - Mix Design'!$A$5:$I$504,2,0)),"")</f>
        <v/>
      </c>
      <c r="G2993" s="33">
        <f>IFERROR(IF(OR(C2993="",D2993=""),"",D2993*VLOOKUP(C2993,'Setup - Mix Design'!$A$5:$I$504,3,0)),"")</f>
        <v/>
      </c>
      <c r="H2993" s="33">
        <f>IFERROR(IF(OR(C2993="",D2993=""),"",D2993*VLOOKUP(C2993,'Setup - Mix Design'!$A$5:$I$504,4,0)),"")</f>
        <v/>
      </c>
      <c r="I2993" s="33">
        <f>IFERROR(IF(OR(C2993="",D2993=""),"",D2993*VLOOKUP(C2993,'Setup - Mix Design'!$A$5:$I$504,5,0)),"")</f>
        <v/>
      </c>
      <c r="J2993" s="33">
        <f>IFERROR(IF(OR(C2993="",D2993=""),"",D2993*VLOOKUP(C2993,'Setup - Mix Design'!$A$5:$I$504,6,0)),"")</f>
        <v/>
      </c>
      <c r="K2993" s="33">
        <f>IFERROR(IF(OR(C2993="",D2993=""),"",D2993*VLOOKUP(C2993,'Setup - Mix Design'!$A$5:$I$504,7,0)),"")</f>
        <v/>
      </c>
    </row>
    <row r="2994">
      <c r="A2994" s="31" t="n"/>
      <c r="B2994" s="26" t="n"/>
      <c r="C2994" s="26" t="n"/>
      <c r="D2994" s="27" t="n"/>
      <c r="E2994" s="26" t="n"/>
      <c r="F2994" s="33">
        <f>IFERROR(IF(OR(C2994="",D2994=""),"",D2994*VLOOKUP(C2994,'Setup - Mix Design'!$A$5:$I$504,2,0)),"")</f>
        <v/>
      </c>
      <c r="G2994" s="33">
        <f>IFERROR(IF(OR(C2994="",D2994=""),"",D2994*VLOOKUP(C2994,'Setup - Mix Design'!$A$5:$I$504,3,0)),"")</f>
        <v/>
      </c>
      <c r="H2994" s="33">
        <f>IFERROR(IF(OR(C2994="",D2994=""),"",D2994*VLOOKUP(C2994,'Setup - Mix Design'!$A$5:$I$504,4,0)),"")</f>
        <v/>
      </c>
      <c r="I2994" s="33">
        <f>IFERROR(IF(OR(C2994="",D2994=""),"",D2994*VLOOKUP(C2994,'Setup - Mix Design'!$A$5:$I$504,5,0)),"")</f>
        <v/>
      </c>
      <c r="J2994" s="33">
        <f>IFERROR(IF(OR(C2994="",D2994=""),"",D2994*VLOOKUP(C2994,'Setup - Mix Design'!$A$5:$I$504,6,0)),"")</f>
        <v/>
      </c>
      <c r="K2994" s="33">
        <f>IFERROR(IF(OR(C2994="",D2994=""),"",D2994*VLOOKUP(C2994,'Setup - Mix Design'!$A$5:$I$504,7,0)),"")</f>
        <v/>
      </c>
    </row>
    <row r="2995">
      <c r="A2995" s="31" t="n"/>
      <c r="B2995" s="26" t="n"/>
      <c r="C2995" s="26" t="n"/>
      <c r="D2995" s="27" t="n"/>
      <c r="E2995" s="26" t="n"/>
      <c r="F2995" s="33">
        <f>IFERROR(IF(OR(C2995="",D2995=""),"",D2995*VLOOKUP(C2995,'Setup - Mix Design'!$A$5:$I$504,2,0)),"")</f>
        <v/>
      </c>
      <c r="G2995" s="33">
        <f>IFERROR(IF(OR(C2995="",D2995=""),"",D2995*VLOOKUP(C2995,'Setup - Mix Design'!$A$5:$I$504,3,0)),"")</f>
        <v/>
      </c>
      <c r="H2995" s="33">
        <f>IFERROR(IF(OR(C2995="",D2995=""),"",D2995*VLOOKUP(C2995,'Setup - Mix Design'!$A$5:$I$504,4,0)),"")</f>
        <v/>
      </c>
      <c r="I2995" s="33">
        <f>IFERROR(IF(OR(C2995="",D2995=""),"",D2995*VLOOKUP(C2995,'Setup - Mix Design'!$A$5:$I$504,5,0)),"")</f>
        <v/>
      </c>
      <c r="J2995" s="33">
        <f>IFERROR(IF(OR(C2995="",D2995=""),"",D2995*VLOOKUP(C2995,'Setup - Mix Design'!$A$5:$I$504,6,0)),"")</f>
        <v/>
      </c>
      <c r="K2995" s="33">
        <f>IFERROR(IF(OR(C2995="",D2995=""),"",D2995*VLOOKUP(C2995,'Setup - Mix Design'!$A$5:$I$504,7,0)),"")</f>
        <v/>
      </c>
    </row>
    <row r="2996">
      <c r="A2996" s="31" t="n"/>
      <c r="B2996" s="26" t="n"/>
      <c r="C2996" s="26" t="n"/>
      <c r="D2996" s="27" t="n"/>
      <c r="E2996" s="26" t="n"/>
      <c r="F2996" s="33">
        <f>IFERROR(IF(OR(C2996="",D2996=""),"",D2996*VLOOKUP(C2996,'Setup - Mix Design'!$A$5:$I$504,2,0)),"")</f>
        <v/>
      </c>
      <c r="G2996" s="33">
        <f>IFERROR(IF(OR(C2996="",D2996=""),"",D2996*VLOOKUP(C2996,'Setup - Mix Design'!$A$5:$I$504,3,0)),"")</f>
        <v/>
      </c>
      <c r="H2996" s="33">
        <f>IFERROR(IF(OR(C2996="",D2996=""),"",D2996*VLOOKUP(C2996,'Setup - Mix Design'!$A$5:$I$504,4,0)),"")</f>
        <v/>
      </c>
      <c r="I2996" s="33">
        <f>IFERROR(IF(OR(C2996="",D2996=""),"",D2996*VLOOKUP(C2996,'Setup - Mix Design'!$A$5:$I$504,5,0)),"")</f>
        <v/>
      </c>
      <c r="J2996" s="33">
        <f>IFERROR(IF(OR(C2996="",D2996=""),"",D2996*VLOOKUP(C2996,'Setup - Mix Design'!$A$5:$I$504,6,0)),"")</f>
        <v/>
      </c>
      <c r="K2996" s="33">
        <f>IFERROR(IF(OR(C2996="",D2996=""),"",D2996*VLOOKUP(C2996,'Setup - Mix Design'!$A$5:$I$504,7,0)),"")</f>
        <v/>
      </c>
    </row>
    <row r="2997">
      <c r="A2997" s="31" t="n"/>
      <c r="B2997" s="26" t="n"/>
      <c r="C2997" s="26" t="n"/>
      <c r="D2997" s="27" t="n"/>
      <c r="E2997" s="26" t="n"/>
      <c r="F2997" s="33">
        <f>IFERROR(IF(OR(C2997="",D2997=""),"",D2997*VLOOKUP(C2997,'Setup - Mix Design'!$A$5:$I$504,2,0)),"")</f>
        <v/>
      </c>
      <c r="G2997" s="33">
        <f>IFERROR(IF(OR(C2997="",D2997=""),"",D2997*VLOOKUP(C2997,'Setup - Mix Design'!$A$5:$I$504,3,0)),"")</f>
        <v/>
      </c>
      <c r="H2997" s="33">
        <f>IFERROR(IF(OR(C2997="",D2997=""),"",D2997*VLOOKUP(C2997,'Setup - Mix Design'!$A$5:$I$504,4,0)),"")</f>
        <v/>
      </c>
      <c r="I2997" s="33">
        <f>IFERROR(IF(OR(C2997="",D2997=""),"",D2997*VLOOKUP(C2997,'Setup - Mix Design'!$A$5:$I$504,5,0)),"")</f>
        <v/>
      </c>
      <c r="J2997" s="33">
        <f>IFERROR(IF(OR(C2997="",D2997=""),"",D2997*VLOOKUP(C2997,'Setup - Mix Design'!$A$5:$I$504,6,0)),"")</f>
        <v/>
      </c>
      <c r="K2997" s="33">
        <f>IFERROR(IF(OR(C2997="",D2997=""),"",D2997*VLOOKUP(C2997,'Setup - Mix Design'!$A$5:$I$504,7,0)),"")</f>
        <v/>
      </c>
    </row>
    <row r="2998">
      <c r="A2998" s="31" t="n"/>
      <c r="B2998" s="26" t="n"/>
      <c r="C2998" s="26" t="n"/>
      <c r="D2998" s="27" t="n"/>
      <c r="E2998" s="26" t="n"/>
      <c r="F2998" s="33">
        <f>IFERROR(IF(OR(C2998="",D2998=""),"",D2998*VLOOKUP(C2998,'Setup - Mix Design'!$A$5:$I$504,2,0)),"")</f>
        <v/>
      </c>
      <c r="G2998" s="33">
        <f>IFERROR(IF(OR(C2998="",D2998=""),"",D2998*VLOOKUP(C2998,'Setup - Mix Design'!$A$5:$I$504,3,0)),"")</f>
        <v/>
      </c>
      <c r="H2998" s="33">
        <f>IFERROR(IF(OR(C2998="",D2998=""),"",D2998*VLOOKUP(C2998,'Setup - Mix Design'!$A$5:$I$504,4,0)),"")</f>
        <v/>
      </c>
      <c r="I2998" s="33">
        <f>IFERROR(IF(OR(C2998="",D2998=""),"",D2998*VLOOKUP(C2998,'Setup - Mix Design'!$A$5:$I$504,5,0)),"")</f>
        <v/>
      </c>
      <c r="J2998" s="33">
        <f>IFERROR(IF(OR(C2998="",D2998=""),"",D2998*VLOOKUP(C2998,'Setup - Mix Design'!$A$5:$I$504,6,0)),"")</f>
        <v/>
      </c>
      <c r="K2998" s="33">
        <f>IFERROR(IF(OR(C2998="",D2998=""),"",D2998*VLOOKUP(C2998,'Setup - Mix Design'!$A$5:$I$504,7,0)),"")</f>
        <v/>
      </c>
    </row>
    <row r="2999">
      <c r="A2999" s="31" t="n"/>
      <c r="B2999" s="26" t="n"/>
      <c r="C2999" s="26" t="n"/>
      <c r="D2999" s="27" t="n"/>
      <c r="E2999" s="26" t="n"/>
      <c r="F2999" s="33">
        <f>IFERROR(IF(OR(C2999="",D2999=""),"",D2999*VLOOKUP(C2999,'Setup - Mix Design'!$A$5:$I$504,2,0)),"")</f>
        <v/>
      </c>
      <c r="G2999" s="33">
        <f>IFERROR(IF(OR(C2999="",D2999=""),"",D2999*VLOOKUP(C2999,'Setup - Mix Design'!$A$5:$I$504,3,0)),"")</f>
        <v/>
      </c>
      <c r="H2999" s="33">
        <f>IFERROR(IF(OR(C2999="",D2999=""),"",D2999*VLOOKUP(C2999,'Setup - Mix Design'!$A$5:$I$504,4,0)),"")</f>
        <v/>
      </c>
      <c r="I2999" s="33">
        <f>IFERROR(IF(OR(C2999="",D2999=""),"",D2999*VLOOKUP(C2999,'Setup - Mix Design'!$A$5:$I$504,5,0)),"")</f>
        <v/>
      </c>
      <c r="J2999" s="33">
        <f>IFERROR(IF(OR(C2999="",D2999=""),"",D2999*VLOOKUP(C2999,'Setup - Mix Design'!$A$5:$I$504,6,0)),"")</f>
        <v/>
      </c>
      <c r="K2999" s="33">
        <f>IFERROR(IF(OR(C2999="",D2999=""),"",D2999*VLOOKUP(C2999,'Setup - Mix Design'!$A$5:$I$504,7,0)),"")</f>
        <v/>
      </c>
    </row>
    <row r="3000">
      <c r="A3000" s="31" t="n"/>
      <c r="B3000" s="26" t="n"/>
      <c r="C3000" s="26" t="n"/>
      <c r="D3000" s="27" t="n"/>
      <c r="E3000" s="26" t="n"/>
      <c r="F3000" s="33">
        <f>IFERROR(IF(OR(C3000="",D3000=""),"",D3000*VLOOKUP(C3000,'Setup - Mix Design'!$A$5:$I$504,2,0)),"")</f>
        <v/>
      </c>
      <c r="G3000" s="33">
        <f>IFERROR(IF(OR(C3000="",D3000=""),"",D3000*VLOOKUP(C3000,'Setup - Mix Design'!$A$5:$I$504,3,0)),"")</f>
        <v/>
      </c>
      <c r="H3000" s="33">
        <f>IFERROR(IF(OR(C3000="",D3000=""),"",D3000*VLOOKUP(C3000,'Setup - Mix Design'!$A$5:$I$504,4,0)),"")</f>
        <v/>
      </c>
      <c r="I3000" s="33">
        <f>IFERROR(IF(OR(C3000="",D3000=""),"",D3000*VLOOKUP(C3000,'Setup - Mix Design'!$A$5:$I$504,5,0)),"")</f>
        <v/>
      </c>
      <c r="J3000" s="33">
        <f>IFERROR(IF(OR(C3000="",D3000=""),"",D3000*VLOOKUP(C3000,'Setup - Mix Design'!$A$5:$I$504,6,0)),"")</f>
        <v/>
      </c>
      <c r="K3000" s="33">
        <f>IFERROR(IF(OR(C3000="",D3000=""),"",D3000*VLOOKUP(C3000,'Setup - Mix Design'!$A$5:$I$504,7,0)),"")</f>
        <v/>
      </c>
    </row>
    <row r="3001">
      <c r="A3001" s="31" t="n"/>
      <c r="B3001" s="26" t="n"/>
      <c r="C3001" s="26" t="n"/>
      <c r="D3001" s="27" t="n"/>
      <c r="E3001" s="26" t="n"/>
      <c r="F3001" s="33">
        <f>IFERROR(IF(OR(C3001="",D3001=""),"",D3001*VLOOKUP(C3001,'Setup - Mix Design'!$A$5:$I$504,2,0)),"")</f>
        <v/>
      </c>
      <c r="G3001" s="33">
        <f>IFERROR(IF(OR(C3001="",D3001=""),"",D3001*VLOOKUP(C3001,'Setup - Mix Design'!$A$5:$I$504,3,0)),"")</f>
        <v/>
      </c>
      <c r="H3001" s="33">
        <f>IFERROR(IF(OR(C3001="",D3001=""),"",D3001*VLOOKUP(C3001,'Setup - Mix Design'!$A$5:$I$504,4,0)),"")</f>
        <v/>
      </c>
      <c r="I3001" s="33">
        <f>IFERROR(IF(OR(C3001="",D3001=""),"",D3001*VLOOKUP(C3001,'Setup - Mix Design'!$A$5:$I$504,5,0)),"")</f>
        <v/>
      </c>
      <c r="J3001" s="33">
        <f>IFERROR(IF(OR(C3001="",D3001=""),"",D3001*VLOOKUP(C3001,'Setup - Mix Design'!$A$5:$I$504,6,0)),"")</f>
        <v/>
      </c>
      <c r="K3001" s="33">
        <f>IFERROR(IF(OR(C3001="",D3001=""),"",D3001*VLOOKUP(C3001,'Setup - Mix Design'!$A$5:$I$504,7,0)),"")</f>
        <v/>
      </c>
    </row>
    <row r="3002">
      <c r="A3002" s="31" t="n"/>
      <c r="B3002" s="26" t="n"/>
      <c r="C3002" s="26" t="n"/>
      <c r="D3002" s="27" t="n"/>
      <c r="E3002" s="26" t="n"/>
      <c r="F3002" s="33">
        <f>IFERROR(IF(OR(C3002="",D3002=""),"",D3002*VLOOKUP(C3002,'Setup - Mix Design'!$A$5:$I$504,2,0)),"")</f>
        <v/>
      </c>
      <c r="G3002" s="33">
        <f>IFERROR(IF(OR(C3002="",D3002=""),"",D3002*VLOOKUP(C3002,'Setup - Mix Design'!$A$5:$I$504,3,0)),"")</f>
        <v/>
      </c>
      <c r="H3002" s="33">
        <f>IFERROR(IF(OR(C3002="",D3002=""),"",D3002*VLOOKUP(C3002,'Setup - Mix Design'!$A$5:$I$504,4,0)),"")</f>
        <v/>
      </c>
      <c r="I3002" s="33">
        <f>IFERROR(IF(OR(C3002="",D3002=""),"",D3002*VLOOKUP(C3002,'Setup - Mix Design'!$A$5:$I$504,5,0)),"")</f>
        <v/>
      </c>
      <c r="J3002" s="33">
        <f>IFERROR(IF(OR(C3002="",D3002=""),"",D3002*VLOOKUP(C3002,'Setup - Mix Design'!$A$5:$I$504,6,0)),"")</f>
        <v/>
      </c>
      <c r="K3002" s="33">
        <f>IFERROR(IF(OR(C3002="",D3002=""),"",D3002*VLOOKUP(C3002,'Setup - Mix Design'!$A$5:$I$504,7,0)),"")</f>
        <v/>
      </c>
    </row>
    <row r="3003">
      <c r="A3003" s="31" t="n"/>
      <c r="B3003" s="26" t="n"/>
      <c r="C3003" s="26" t="n"/>
      <c r="D3003" s="27" t="n"/>
      <c r="E3003" s="26" t="n"/>
      <c r="F3003" s="33">
        <f>IFERROR(IF(OR(C3003="",D3003=""),"",D3003*VLOOKUP(C3003,'Setup - Mix Design'!$A$5:$I$504,2,0)),"")</f>
        <v/>
      </c>
      <c r="G3003" s="33">
        <f>IFERROR(IF(OR(C3003="",D3003=""),"",D3003*VLOOKUP(C3003,'Setup - Mix Design'!$A$5:$I$504,3,0)),"")</f>
        <v/>
      </c>
      <c r="H3003" s="33">
        <f>IFERROR(IF(OR(C3003="",D3003=""),"",D3003*VLOOKUP(C3003,'Setup - Mix Design'!$A$5:$I$504,4,0)),"")</f>
        <v/>
      </c>
      <c r="I3003" s="33">
        <f>IFERROR(IF(OR(C3003="",D3003=""),"",D3003*VLOOKUP(C3003,'Setup - Mix Design'!$A$5:$I$504,5,0)),"")</f>
        <v/>
      </c>
      <c r="J3003" s="33">
        <f>IFERROR(IF(OR(C3003="",D3003=""),"",D3003*VLOOKUP(C3003,'Setup - Mix Design'!$A$5:$I$504,6,0)),"")</f>
        <v/>
      </c>
      <c r="K3003" s="33">
        <f>IFERROR(IF(OR(C3003="",D3003=""),"",D3003*VLOOKUP(C3003,'Setup - Mix Design'!$A$5:$I$504,7,0)),"")</f>
        <v/>
      </c>
    </row>
    <row r="3004">
      <c r="A3004" s="31" t="n"/>
      <c r="B3004" s="26" t="n"/>
      <c r="C3004" s="26" t="n"/>
      <c r="D3004" s="27" t="n"/>
      <c r="E3004" s="26" t="n"/>
      <c r="F3004" s="33">
        <f>IFERROR(IF(OR(C3004="",D3004=""),"",D3004*VLOOKUP(C3004,'Setup - Mix Design'!$A$5:$I$504,2,0)),"")</f>
        <v/>
      </c>
      <c r="G3004" s="33">
        <f>IFERROR(IF(OR(C3004="",D3004=""),"",D3004*VLOOKUP(C3004,'Setup - Mix Design'!$A$5:$I$504,3,0)),"")</f>
        <v/>
      </c>
      <c r="H3004" s="33">
        <f>IFERROR(IF(OR(C3004="",D3004=""),"",D3004*VLOOKUP(C3004,'Setup - Mix Design'!$A$5:$I$504,4,0)),"")</f>
        <v/>
      </c>
      <c r="I3004" s="33">
        <f>IFERROR(IF(OR(C3004="",D3004=""),"",D3004*VLOOKUP(C3004,'Setup - Mix Design'!$A$5:$I$504,5,0)),"")</f>
        <v/>
      </c>
      <c r="J3004" s="33">
        <f>IFERROR(IF(OR(C3004="",D3004=""),"",D3004*VLOOKUP(C3004,'Setup - Mix Design'!$A$5:$I$504,6,0)),"")</f>
        <v/>
      </c>
      <c r="K3004" s="33">
        <f>IFERROR(IF(OR(C3004="",D3004=""),"",D3004*VLOOKUP(C3004,'Setup - Mix Design'!$A$5:$I$504,7,0)),"")</f>
        <v/>
      </c>
    </row>
    <row r="3005">
      <c r="A3005" s="31" t="n"/>
      <c r="B3005" s="26" t="n"/>
      <c r="C3005" s="26" t="n"/>
      <c r="D3005" s="27" t="n"/>
      <c r="E3005" s="26" t="n"/>
      <c r="F3005" s="33">
        <f>IFERROR(IF(OR(C3005="",D3005=""),"",D3005*VLOOKUP(C3005,'Setup - Mix Design'!$A$5:$I$504,2,0)),"")</f>
        <v/>
      </c>
      <c r="G3005" s="33">
        <f>IFERROR(IF(OR(C3005="",D3005=""),"",D3005*VLOOKUP(C3005,'Setup - Mix Design'!$A$5:$I$504,3,0)),"")</f>
        <v/>
      </c>
      <c r="H3005" s="33">
        <f>IFERROR(IF(OR(C3005="",D3005=""),"",D3005*VLOOKUP(C3005,'Setup - Mix Design'!$A$5:$I$504,4,0)),"")</f>
        <v/>
      </c>
      <c r="I3005" s="33">
        <f>IFERROR(IF(OR(C3005="",D3005=""),"",D3005*VLOOKUP(C3005,'Setup - Mix Design'!$A$5:$I$504,5,0)),"")</f>
        <v/>
      </c>
      <c r="J3005" s="33">
        <f>IFERROR(IF(OR(C3005="",D3005=""),"",D3005*VLOOKUP(C3005,'Setup - Mix Design'!$A$5:$I$504,6,0)),"")</f>
        <v/>
      </c>
      <c r="K3005" s="33">
        <f>IFERROR(IF(OR(C3005="",D3005=""),"",D3005*VLOOKUP(C3005,'Setup - Mix Design'!$A$5:$I$504,7,0)),"")</f>
        <v/>
      </c>
    </row>
    <row r="3006">
      <c r="A3006" s="31" t="n"/>
      <c r="B3006" s="26" t="n"/>
      <c r="C3006" s="26" t="n"/>
      <c r="D3006" s="27" t="n"/>
      <c r="E3006" s="26" t="n"/>
      <c r="F3006" s="33">
        <f>IFERROR(IF(OR(C3006="",D3006=""),"",D3006*VLOOKUP(C3006,'Setup - Mix Design'!$A$5:$I$504,2,0)),"")</f>
        <v/>
      </c>
      <c r="G3006" s="33">
        <f>IFERROR(IF(OR(C3006="",D3006=""),"",D3006*VLOOKUP(C3006,'Setup - Mix Design'!$A$5:$I$504,3,0)),"")</f>
        <v/>
      </c>
      <c r="H3006" s="33">
        <f>IFERROR(IF(OR(C3006="",D3006=""),"",D3006*VLOOKUP(C3006,'Setup - Mix Design'!$A$5:$I$504,4,0)),"")</f>
        <v/>
      </c>
      <c r="I3006" s="33">
        <f>IFERROR(IF(OR(C3006="",D3006=""),"",D3006*VLOOKUP(C3006,'Setup - Mix Design'!$A$5:$I$504,5,0)),"")</f>
        <v/>
      </c>
      <c r="J3006" s="33">
        <f>IFERROR(IF(OR(C3006="",D3006=""),"",D3006*VLOOKUP(C3006,'Setup - Mix Design'!$A$5:$I$504,6,0)),"")</f>
        <v/>
      </c>
      <c r="K3006" s="33">
        <f>IFERROR(IF(OR(C3006="",D3006=""),"",D3006*VLOOKUP(C3006,'Setup - Mix Design'!$A$5:$I$504,7,0)),"")</f>
        <v/>
      </c>
    </row>
    <row r="3007">
      <c r="A3007" s="31" t="n"/>
      <c r="B3007" s="26" t="n"/>
      <c r="C3007" s="26" t="n"/>
      <c r="D3007" s="27" t="n"/>
      <c r="E3007" s="26" t="n"/>
      <c r="F3007" s="33">
        <f>IFERROR(IF(OR(C3007="",D3007=""),"",D3007*VLOOKUP(C3007,'Setup - Mix Design'!$A$5:$I$504,2,0)),"")</f>
        <v/>
      </c>
      <c r="G3007" s="33">
        <f>IFERROR(IF(OR(C3007="",D3007=""),"",D3007*VLOOKUP(C3007,'Setup - Mix Design'!$A$5:$I$504,3,0)),"")</f>
        <v/>
      </c>
      <c r="H3007" s="33">
        <f>IFERROR(IF(OR(C3007="",D3007=""),"",D3007*VLOOKUP(C3007,'Setup - Mix Design'!$A$5:$I$504,4,0)),"")</f>
        <v/>
      </c>
      <c r="I3007" s="33">
        <f>IFERROR(IF(OR(C3007="",D3007=""),"",D3007*VLOOKUP(C3007,'Setup - Mix Design'!$A$5:$I$504,5,0)),"")</f>
        <v/>
      </c>
      <c r="J3007" s="33">
        <f>IFERROR(IF(OR(C3007="",D3007=""),"",D3007*VLOOKUP(C3007,'Setup - Mix Design'!$A$5:$I$504,6,0)),"")</f>
        <v/>
      </c>
      <c r="K3007" s="33">
        <f>IFERROR(IF(OR(C3007="",D3007=""),"",D3007*VLOOKUP(C3007,'Setup - Mix Design'!$A$5:$I$504,7,0)),"")</f>
        <v/>
      </c>
    </row>
    <row r="3008">
      <c r="A3008" s="31" t="n"/>
      <c r="B3008" s="26" t="n"/>
      <c r="C3008" s="26" t="n"/>
      <c r="D3008" s="27" t="n"/>
      <c r="E3008" s="26" t="n"/>
      <c r="F3008" s="33">
        <f>IFERROR(IF(OR(C3008="",D3008=""),"",D3008*VLOOKUP(C3008,'Setup - Mix Design'!$A$5:$I$504,2,0)),"")</f>
        <v/>
      </c>
      <c r="G3008" s="33">
        <f>IFERROR(IF(OR(C3008="",D3008=""),"",D3008*VLOOKUP(C3008,'Setup - Mix Design'!$A$5:$I$504,3,0)),"")</f>
        <v/>
      </c>
      <c r="H3008" s="33">
        <f>IFERROR(IF(OR(C3008="",D3008=""),"",D3008*VLOOKUP(C3008,'Setup - Mix Design'!$A$5:$I$504,4,0)),"")</f>
        <v/>
      </c>
      <c r="I3008" s="33">
        <f>IFERROR(IF(OR(C3008="",D3008=""),"",D3008*VLOOKUP(C3008,'Setup - Mix Design'!$A$5:$I$504,5,0)),"")</f>
        <v/>
      </c>
      <c r="J3008" s="33">
        <f>IFERROR(IF(OR(C3008="",D3008=""),"",D3008*VLOOKUP(C3008,'Setup - Mix Design'!$A$5:$I$504,6,0)),"")</f>
        <v/>
      </c>
      <c r="K3008" s="33">
        <f>IFERROR(IF(OR(C3008="",D3008=""),"",D3008*VLOOKUP(C3008,'Setup - Mix Design'!$A$5:$I$504,7,0)),"")</f>
        <v/>
      </c>
    </row>
    <row r="3009">
      <c r="A3009" s="31" t="n"/>
      <c r="B3009" s="26" t="n"/>
      <c r="C3009" s="26" t="n"/>
      <c r="D3009" s="27" t="n"/>
      <c r="E3009" s="26" t="n"/>
      <c r="F3009" s="33">
        <f>IFERROR(IF(OR(C3009="",D3009=""),"",D3009*VLOOKUP(C3009,'Setup - Mix Design'!$A$5:$I$504,2,0)),"")</f>
        <v/>
      </c>
      <c r="G3009" s="33">
        <f>IFERROR(IF(OR(C3009="",D3009=""),"",D3009*VLOOKUP(C3009,'Setup - Mix Design'!$A$5:$I$504,3,0)),"")</f>
        <v/>
      </c>
      <c r="H3009" s="33">
        <f>IFERROR(IF(OR(C3009="",D3009=""),"",D3009*VLOOKUP(C3009,'Setup - Mix Design'!$A$5:$I$504,4,0)),"")</f>
        <v/>
      </c>
      <c r="I3009" s="33">
        <f>IFERROR(IF(OR(C3009="",D3009=""),"",D3009*VLOOKUP(C3009,'Setup - Mix Design'!$A$5:$I$504,5,0)),"")</f>
        <v/>
      </c>
      <c r="J3009" s="33">
        <f>IFERROR(IF(OR(C3009="",D3009=""),"",D3009*VLOOKUP(C3009,'Setup - Mix Design'!$A$5:$I$504,6,0)),"")</f>
        <v/>
      </c>
      <c r="K3009" s="33">
        <f>IFERROR(IF(OR(C3009="",D3009=""),"",D3009*VLOOKUP(C3009,'Setup - Mix Design'!$A$5:$I$504,7,0)),"")</f>
        <v/>
      </c>
    </row>
    <row r="3010">
      <c r="A3010" s="31" t="n"/>
      <c r="B3010" s="26" t="n"/>
      <c r="C3010" s="26" t="n"/>
      <c r="D3010" s="27" t="n"/>
      <c r="E3010" s="26" t="n"/>
      <c r="F3010" s="33">
        <f>IFERROR(IF(OR(C3010="",D3010=""),"",D3010*VLOOKUP(C3010,'Setup - Mix Design'!$A$5:$I$504,2,0)),"")</f>
        <v/>
      </c>
      <c r="G3010" s="33">
        <f>IFERROR(IF(OR(C3010="",D3010=""),"",D3010*VLOOKUP(C3010,'Setup - Mix Design'!$A$5:$I$504,3,0)),"")</f>
        <v/>
      </c>
      <c r="H3010" s="33">
        <f>IFERROR(IF(OR(C3010="",D3010=""),"",D3010*VLOOKUP(C3010,'Setup - Mix Design'!$A$5:$I$504,4,0)),"")</f>
        <v/>
      </c>
      <c r="I3010" s="33">
        <f>IFERROR(IF(OR(C3010="",D3010=""),"",D3010*VLOOKUP(C3010,'Setup - Mix Design'!$A$5:$I$504,5,0)),"")</f>
        <v/>
      </c>
      <c r="J3010" s="33">
        <f>IFERROR(IF(OR(C3010="",D3010=""),"",D3010*VLOOKUP(C3010,'Setup - Mix Design'!$A$5:$I$504,6,0)),"")</f>
        <v/>
      </c>
      <c r="K3010" s="33">
        <f>IFERROR(IF(OR(C3010="",D3010=""),"",D3010*VLOOKUP(C3010,'Setup - Mix Design'!$A$5:$I$504,7,0)),"")</f>
        <v/>
      </c>
    </row>
    <row r="3011">
      <c r="A3011" s="31" t="n"/>
      <c r="B3011" s="26" t="n"/>
      <c r="C3011" s="26" t="n"/>
      <c r="D3011" s="27" t="n"/>
      <c r="E3011" s="26" t="n"/>
      <c r="F3011" s="33">
        <f>IFERROR(IF(OR(C3011="",D3011=""),"",D3011*VLOOKUP(C3011,'Setup - Mix Design'!$A$5:$I$504,2,0)),"")</f>
        <v/>
      </c>
      <c r="G3011" s="33">
        <f>IFERROR(IF(OR(C3011="",D3011=""),"",D3011*VLOOKUP(C3011,'Setup - Mix Design'!$A$5:$I$504,3,0)),"")</f>
        <v/>
      </c>
      <c r="H3011" s="33">
        <f>IFERROR(IF(OR(C3011="",D3011=""),"",D3011*VLOOKUP(C3011,'Setup - Mix Design'!$A$5:$I$504,4,0)),"")</f>
        <v/>
      </c>
      <c r="I3011" s="33">
        <f>IFERROR(IF(OR(C3011="",D3011=""),"",D3011*VLOOKUP(C3011,'Setup - Mix Design'!$A$5:$I$504,5,0)),"")</f>
        <v/>
      </c>
      <c r="J3011" s="33">
        <f>IFERROR(IF(OR(C3011="",D3011=""),"",D3011*VLOOKUP(C3011,'Setup - Mix Design'!$A$5:$I$504,6,0)),"")</f>
        <v/>
      </c>
      <c r="K3011" s="33">
        <f>IFERROR(IF(OR(C3011="",D3011=""),"",D3011*VLOOKUP(C3011,'Setup - Mix Design'!$A$5:$I$504,7,0)),"")</f>
        <v/>
      </c>
    </row>
    <row r="3012">
      <c r="A3012" s="31" t="n"/>
      <c r="B3012" s="26" t="n"/>
      <c r="C3012" s="26" t="n"/>
      <c r="D3012" s="27" t="n"/>
      <c r="E3012" s="26" t="n"/>
      <c r="F3012" s="33">
        <f>IFERROR(IF(OR(C3012="",D3012=""),"",D3012*VLOOKUP(C3012,'Setup - Mix Design'!$A$5:$I$504,2,0)),"")</f>
        <v/>
      </c>
      <c r="G3012" s="33">
        <f>IFERROR(IF(OR(C3012="",D3012=""),"",D3012*VLOOKUP(C3012,'Setup - Mix Design'!$A$5:$I$504,3,0)),"")</f>
        <v/>
      </c>
      <c r="H3012" s="33">
        <f>IFERROR(IF(OR(C3012="",D3012=""),"",D3012*VLOOKUP(C3012,'Setup - Mix Design'!$A$5:$I$504,4,0)),"")</f>
        <v/>
      </c>
      <c r="I3012" s="33">
        <f>IFERROR(IF(OR(C3012="",D3012=""),"",D3012*VLOOKUP(C3012,'Setup - Mix Design'!$A$5:$I$504,5,0)),"")</f>
        <v/>
      </c>
      <c r="J3012" s="33">
        <f>IFERROR(IF(OR(C3012="",D3012=""),"",D3012*VLOOKUP(C3012,'Setup - Mix Design'!$A$5:$I$504,6,0)),"")</f>
        <v/>
      </c>
      <c r="K3012" s="33">
        <f>IFERROR(IF(OR(C3012="",D3012=""),"",D3012*VLOOKUP(C3012,'Setup - Mix Design'!$A$5:$I$504,7,0)),"")</f>
        <v/>
      </c>
    </row>
    <row r="3013">
      <c r="A3013" s="31" t="n"/>
      <c r="B3013" s="26" t="n"/>
      <c r="C3013" s="26" t="n"/>
      <c r="D3013" s="27" t="n"/>
      <c r="E3013" s="26" t="n"/>
      <c r="F3013" s="33">
        <f>IFERROR(IF(OR(C3013="",D3013=""),"",D3013*VLOOKUP(C3013,'Setup - Mix Design'!$A$5:$I$504,2,0)),"")</f>
        <v/>
      </c>
      <c r="G3013" s="33">
        <f>IFERROR(IF(OR(C3013="",D3013=""),"",D3013*VLOOKUP(C3013,'Setup - Mix Design'!$A$5:$I$504,3,0)),"")</f>
        <v/>
      </c>
      <c r="H3013" s="33">
        <f>IFERROR(IF(OR(C3013="",D3013=""),"",D3013*VLOOKUP(C3013,'Setup - Mix Design'!$A$5:$I$504,4,0)),"")</f>
        <v/>
      </c>
      <c r="I3013" s="33">
        <f>IFERROR(IF(OR(C3013="",D3013=""),"",D3013*VLOOKUP(C3013,'Setup - Mix Design'!$A$5:$I$504,5,0)),"")</f>
        <v/>
      </c>
      <c r="J3013" s="33">
        <f>IFERROR(IF(OR(C3013="",D3013=""),"",D3013*VLOOKUP(C3013,'Setup - Mix Design'!$A$5:$I$504,6,0)),"")</f>
        <v/>
      </c>
      <c r="K3013" s="33">
        <f>IFERROR(IF(OR(C3013="",D3013=""),"",D3013*VLOOKUP(C3013,'Setup - Mix Design'!$A$5:$I$504,7,0)),"")</f>
        <v/>
      </c>
    </row>
    <row r="3014">
      <c r="A3014" s="31" t="n"/>
      <c r="B3014" s="26" t="n"/>
      <c r="C3014" s="26" t="n"/>
      <c r="D3014" s="27" t="n"/>
      <c r="E3014" s="26" t="n"/>
      <c r="F3014" s="33">
        <f>IFERROR(IF(OR(C3014="",D3014=""),"",D3014*VLOOKUP(C3014,'Setup - Mix Design'!$A$5:$I$504,2,0)),"")</f>
        <v/>
      </c>
      <c r="G3014" s="33">
        <f>IFERROR(IF(OR(C3014="",D3014=""),"",D3014*VLOOKUP(C3014,'Setup - Mix Design'!$A$5:$I$504,3,0)),"")</f>
        <v/>
      </c>
      <c r="H3014" s="33">
        <f>IFERROR(IF(OR(C3014="",D3014=""),"",D3014*VLOOKUP(C3014,'Setup - Mix Design'!$A$5:$I$504,4,0)),"")</f>
        <v/>
      </c>
      <c r="I3014" s="33">
        <f>IFERROR(IF(OR(C3014="",D3014=""),"",D3014*VLOOKUP(C3014,'Setup - Mix Design'!$A$5:$I$504,5,0)),"")</f>
        <v/>
      </c>
      <c r="J3014" s="33">
        <f>IFERROR(IF(OR(C3014="",D3014=""),"",D3014*VLOOKUP(C3014,'Setup - Mix Design'!$A$5:$I$504,6,0)),"")</f>
        <v/>
      </c>
      <c r="K3014" s="33">
        <f>IFERROR(IF(OR(C3014="",D3014=""),"",D3014*VLOOKUP(C3014,'Setup - Mix Design'!$A$5:$I$504,7,0)),"")</f>
        <v/>
      </c>
    </row>
    <row r="3015">
      <c r="A3015" s="31" t="n"/>
      <c r="B3015" s="26" t="n"/>
      <c r="C3015" s="26" t="n"/>
      <c r="D3015" s="27" t="n"/>
      <c r="E3015" s="26" t="n"/>
      <c r="F3015" s="33">
        <f>IFERROR(IF(OR(C3015="",D3015=""),"",D3015*VLOOKUP(C3015,'Setup - Mix Design'!$A$5:$I$504,2,0)),"")</f>
        <v/>
      </c>
      <c r="G3015" s="33">
        <f>IFERROR(IF(OR(C3015="",D3015=""),"",D3015*VLOOKUP(C3015,'Setup - Mix Design'!$A$5:$I$504,3,0)),"")</f>
        <v/>
      </c>
      <c r="H3015" s="33">
        <f>IFERROR(IF(OR(C3015="",D3015=""),"",D3015*VLOOKUP(C3015,'Setup - Mix Design'!$A$5:$I$504,4,0)),"")</f>
        <v/>
      </c>
      <c r="I3015" s="33">
        <f>IFERROR(IF(OR(C3015="",D3015=""),"",D3015*VLOOKUP(C3015,'Setup - Mix Design'!$A$5:$I$504,5,0)),"")</f>
        <v/>
      </c>
      <c r="J3015" s="33">
        <f>IFERROR(IF(OR(C3015="",D3015=""),"",D3015*VLOOKUP(C3015,'Setup - Mix Design'!$A$5:$I$504,6,0)),"")</f>
        <v/>
      </c>
      <c r="K3015" s="33">
        <f>IFERROR(IF(OR(C3015="",D3015=""),"",D3015*VLOOKUP(C3015,'Setup - Mix Design'!$A$5:$I$504,7,0)),"")</f>
        <v/>
      </c>
    </row>
    <row r="3016">
      <c r="A3016" s="31" t="n"/>
      <c r="B3016" s="26" t="n"/>
      <c r="C3016" s="26" t="n"/>
      <c r="D3016" s="27" t="n"/>
      <c r="E3016" s="26" t="n"/>
      <c r="F3016" s="33">
        <f>IFERROR(IF(OR(C3016="",D3016=""),"",D3016*VLOOKUP(C3016,'Setup - Mix Design'!$A$5:$I$504,2,0)),"")</f>
        <v/>
      </c>
      <c r="G3016" s="33">
        <f>IFERROR(IF(OR(C3016="",D3016=""),"",D3016*VLOOKUP(C3016,'Setup - Mix Design'!$A$5:$I$504,3,0)),"")</f>
        <v/>
      </c>
      <c r="H3016" s="33">
        <f>IFERROR(IF(OR(C3016="",D3016=""),"",D3016*VLOOKUP(C3016,'Setup - Mix Design'!$A$5:$I$504,4,0)),"")</f>
        <v/>
      </c>
      <c r="I3016" s="33">
        <f>IFERROR(IF(OR(C3016="",D3016=""),"",D3016*VLOOKUP(C3016,'Setup - Mix Design'!$A$5:$I$504,5,0)),"")</f>
        <v/>
      </c>
      <c r="J3016" s="33">
        <f>IFERROR(IF(OR(C3016="",D3016=""),"",D3016*VLOOKUP(C3016,'Setup - Mix Design'!$A$5:$I$504,6,0)),"")</f>
        <v/>
      </c>
      <c r="K3016" s="33">
        <f>IFERROR(IF(OR(C3016="",D3016=""),"",D3016*VLOOKUP(C3016,'Setup - Mix Design'!$A$5:$I$504,7,0)),"")</f>
        <v/>
      </c>
    </row>
    <row r="3017">
      <c r="A3017" s="31" t="n"/>
      <c r="B3017" s="26" t="n"/>
      <c r="C3017" s="26" t="n"/>
      <c r="D3017" s="27" t="n"/>
      <c r="E3017" s="26" t="n"/>
      <c r="F3017" s="33">
        <f>IFERROR(IF(OR(C3017="",D3017=""),"",D3017*VLOOKUP(C3017,'Setup - Mix Design'!$A$5:$I$504,2,0)),"")</f>
        <v/>
      </c>
      <c r="G3017" s="33">
        <f>IFERROR(IF(OR(C3017="",D3017=""),"",D3017*VLOOKUP(C3017,'Setup - Mix Design'!$A$5:$I$504,3,0)),"")</f>
        <v/>
      </c>
      <c r="H3017" s="33">
        <f>IFERROR(IF(OR(C3017="",D3017=""),"",D3017*VLOOKUP(C3017,'Setup - Mix Design'!$A$5:$I$504,4,0)),"")</f>
        <v/>
      </c>
      <c r="I3017" s="33">
        <f>IFERROR(IF(OR(C3017="",D3017=""),"",D3017*VLOOKUP(C3017,'Setup - Mix Design'!$A$5:$I$504,5,0)),"")</f>
        <v/>
      </c>
      <c r="J3017" s="33">
        <f>IFERROR(IF(OR(C3017="",D3017=""),"",D3017*VLOOKUP(C3017,'Setup - Mix Design'!$A$5:$I$504,6,0)),"")</f>
        <v/>
      </c>
      <c r="K3017" s="33">
        <f>IFERROR(IF(OR(C3017="",D3017=""),"",D3017*VLOOKUP(C3017,'Setup - Mix Design'!$A$5:$I$504,7,0)),"")</f>
        <v/>
      </c>
    </row>
    <row r="3018">
      <c r="A3018" s="31" t="n"/>
      <c r="B3018" s="26" t="n"/>
      <c r="C3018" s="26" t="n"/>
      <c r="D3018" s="27" t="n"/>
      <c r="E3018" s="26" t="n"/>
      <c r="F3018" s="33">
        <f>IFERROR(IF(OR(C3018="",D3018=""),"",D3018*VLOOKUP(C3018,'Setup - Mix Design'!$A$5:$I$504,2,0)),"")</f>
        <v/>
      </c>
      <c r="G3018" s="33">
        <f>IFERROR(IF(OR(C3018="",D3018=""),"",D3018*VLOOKUP(C3018,'Setup - Mix Design'!$A$5:$I$504,3,0)),"")</f>
        <v/>
      </c>
      <c r="H3018" s="33">
        <f>IFERROR(IF(OR(C3018="",D3018=""),"",D3018*VLOOKUP(C3018,'Setup - Mix Design'!$A$5:$I$504,4,0)),"")</f>
        <v/>
      </c>
      <c r="I3018" s="33">
        <f>IFERROR(IF(OR(C3018="",D3018=""),"",D3018*VLOOKUP(C3018,'Setup - Mix Design'!$A$5:$I$504,5,0)),"")</f>
        <v/>
      </c>
      <c r="J3018" s="33">
        <f>IFERROR(IF(OR(C3018="",D3018=""),"",D3018*VLOOKUP(C3018,'Setup - Mix Design'!$A$5:$I$504,6,0)),"")</f>
        <v/>
      </c>
      <c r="K3018" s="33">
        <f>IFERROR(IF(OR(C3018="",D3018=""),"",D3018*VLOOKUP(C3018,'Setup - Mix Design'!$A$5:$I$504,7,0)),"")</f>
        <v/>
      </c>
    </row>
    <row r="3019">
      <c r="A3019" s="31" t="n"/>
      <c r="B3019" s="26" t="n"/>
      <c r="C3019" s="26" t="n"/>
      <c r="D3019" s="27" t="n"/>
      <c r="E3019" s="26" t="n"/>
      <c r="F3019" s="33">
        <f>IFERROR(IF(OR(C3019="",D3019=""),"",D3019*VLOOKUP(C3019,'Setup - Mix Design'!$A$5:$I$504,2,0)),"")</f>
        <v/>
      </c>
      <c r="G3019" s="33">
        <f>IFERROR(IF(OR(C3019="",D3019=""),"",D3019*VLOOKUP(C3019,'Setup - Mix Design'!$A$5:$I$504,3,0)),"")</f>
        <v/>
      </c>
      <c r="H3019" s="33">
        <f>IFERROR(IF(OR(C3019="",D3019=""),"",D3019*VLOOKUP(C3019,'Setup - Mix Design'!$A$5:$I$504,4,0)),"")</f>
        <v/>
      </c>
      <c r="I3019" s="33">
        <f>IFERROR(IF(OR(C3019="",D3019=""),"",D3019*VLOOKUP(C3019,'Setup - Mix Design'!$A$5:$I$504,5,0)),"")</f>
        <v/>
      </c>
      <c r="J3019" s="33">
        <f>IFERROR(IF(OR(C3019="",D3019=""),"",D3019*VLOOKUP(C3019,'Setup - Mix Design'!$A$5:$I$504,6,0)),"")</f>
        <v/>
      </c>
      <c r="K3019" s="33">
        <f>IFERROR(IF(OR(C3019="",D3019=""),"",D3019*VLOOKUP(C3019,'Setup - Mix Design'!$A$5:$I$504,7,0)),"")</f>
        <v/>
      </c>
    </row>
    <row r="3020">
      <c r="A3020" s="31" t="n"/>
      <c r="B3020" s="26" t="n"/>
      <c r="C3020" s="26" t="n"/>
      <c r="D3020" s="27" t="n"/>
      <c r="E3020" s="26" t="n"/>
      <c r="F3020" s="33">
        <f>IFERROR(IF(OR(C3020="",D3020=""),"",D3020*VLOOKUP(C3020,'Setup - Mix Design'!$A$5:$I$504,2,0)),"")</f>
        <v/>
      </c>
      <c r="G3020" s="33">
        <f>IFERROR(IF(OR(C3020="",D3020=""),"",D3020*VLOOKUP(C3020,'Setup - Mix Design'!$A$5:$I$504,3,0)),"")</f>
        <v/>
      </c>
      <c r="H3020" s="33">
        <f>IFERROR(IF(OR(C3020="",D3020=""),"",D3020*VLOOKUP(C3020,'Setup - Mix Design'!$A$5:$I$504,4,0)),"")</f>
        <v/>
      </c>
      <c r="I3020" s="33">
        <f>IFERROR(IF(OR(C3020="",D3020=""),"",D3020*VLOOKUP(C3020,'Setup - Mix Design'!$A$5:$I$504,5,0)),"")</f>
        <v/>
      </c>
      <c r="J3020" s="33">
        <f>IFERROR(IF(OR(C3020="",D3020=""),"",D3020*VLOOKUP(C3020,'Setup - Mix Design'!$A$5:$I$504,6,0)),"")</f>
        <v/>
      </c>
      <c r="K3020" s="33">
        <f>IFERROR(IF(OR(C3020="",D3020=""),"",D3020*VLOOKUP(C3020,'Setup - Mix Design'!$A$5:$I$504,7,0)),"")</f>
        <v/>
      </c>
    </row>
    <row r="3021">
      <c r="A3021" s="31" t="n"/>
      <c r="B3021" s="26" t="n"/>
      <c r="C3021" s="26" t="n"/>
      <c r="D3021" s="27" t="n"/>
      <c r="E3021" s="26" t="n"/>
      <c r="F3021" s="33">
        <f>IFERROR(IF(OR(C3021="",D3021=""),"",D3021*VLOOKUP(C3021,'Setup - Mix Design'!$A$5:$I$504,2,0)),"")</f>
        <v/>
      </c>
      <c r="G3021" s="33">
        <f>IFERROR(IF(OR(C3021="",D3021=""),"",D3021*VLOOKUP(C3021,'Setup - Mix Design'!$A$5:$I$504,3,0)),"")</f>
        <v/>
      </c>
      <c r="H3021" s="33">
        <f>IFERROR(IF(OR(C3021="",D3021=""),"",D3021*VLOOKUP(C3021,'Setup - Mix Design'!$A$5:$I$504,4,0)),"")</f>
        <v/>
      </c>
      <c r="I3021" s="33">
        <f>IFERROR(IF(OR(C3021="",D3021=""),"",D3021*VLOOKUP(C3021,'Setup - Mix Design'!$A$5:$I$504,5,0)),"")</f>
        <v/>
      </c>
      <c r="J3021" s="33">
        <f>IFERROR(IF(OR(C3021="",D3021=""),"",D3021*VLOOKUP(C3021,'Setup - Mix Design'!$A$5:$I$504,6,0)),"")</f>
        <v/>
      </c>
      <c r="K3021" s="33">
        <f>IFERROR(IF(OR(C3021="",D3021=""),"",D3021*VLOOKUP(C3021,'Setup - Mix Design'!$A$5:$I$504,7,0)),"")</f>
        <v/>
      </c>
    </row>
    <row r="3022">
      <c r="A3022" s="31" t="n"/>
      <c r="B3022" s="26" t="n"/>
      <c r="C3022" s="26" t="n"/>
      <c r="D3022" s="27" t="n"/>
      <c r="E3022" s="26" t="n"/>
      <c r="F3022" s="33">
        <f>IFERROR(IF(OR(C3022="",D3022=""),"",D3022*VLOOKUP(C3022,'Setup - Mix Design'!$A$5:$I$504,2,0)),"")</f>
        <v/>
      </c>
      <c r="G3022" s="33">
        <f>IFERROR(IF(OR(C3022="",D3022=""),"",D3022*VLOOKUP(C3022,'Setup - Mix Design'!$A$5:$I$504,3,0)),"")</f>
        <v/>
      </c>
      <c r="H3022" s="33">
        <f>IFERROR(IF(OR(C3022="",D3022=""),"",D3022*VLOOKUP(C3022,'Setup - Mix Design'!$A$5:$I$504,4,0)),"")</f>
        <v/>
      </c>
      <c r="I3022" s="33">
        <f>IFERROR(IF(OR(C3022="",D3022=""),"",D3022*VLOOKUP(C3022,'Setup - Mix Design'!$A$5:$I$504,5,0)),"")</f>
        <v/>
      </c>
      <c r="J3022" s="33">
        <f>IFERROR(IF(OR(C3022="",D3022=""),"",D3022*VLOOKUP(C3022,'Setup - Mix Design'!$A$5:$I$504,6,0)),"")</f>
        <v/>
      </c>
      <c r="K3022" s="33">
        <f>IFERROR(IF(OR(C3022="",D3022=""),"",D3022*VLOOKUP(C3022,'Setup - Mix Design'!$A$5:$I$504,7,0)),"")</f>
        <v/>
      </c>
    </row>
    <row r="3023">
      <c r="A3023" s="31" t="n"/>
      <c r="B3023" s="26" t="n"/>
      <c r="C3023" s="26" t="n"/>
      <c r="D3023" s="27" t="n"/>
      <c r="E3023" s="26" t="n"/>
      <c r="F3023" s="33">
        <f>IFERROR(IF(OR(C3023="",D3023=""),"",D3023*VLOOKUP(C3023,'Setup - Mix Design'!$A$5:$I$504,2,0)),"")</f>
        <v/>
      </c>
      <c r="G3023" s="33">
        <f>IFERROR(IF(OR(C3023="",D3023=""),"",D3023*VLOOKUP(C3023,'Setup - Mix Design'!$A$5:$I$504,3,0)),"")</f>
        <v/>
      </c>
      <c r="H3023" s="33">
        <f>IFERROR(IF(OR(C3023="",D3023=""),"",D3023*VLOOKUP(C3023,'Setup - Mix Design'!$A$5:$I$504,4,0)),"")</f>
        <v/>
      </c>
      <c r="I3023" s="33">
        <f>IFERROR(IF(OR(C3023="",D3023=""),"",D3023*VLOOKUP(C3023,'Setup - Mix Design'!$A$5:$I$504,5,0)),"")</f>
        <v/>
      </c>
      <c r="J3023" s="33">
        <f>IFERROR(IF(OR(C3023="",D3023=""),"",D3023*VLOOKUP(C3023,'Setup - Mix Design'!$A$5:$I$504,6,0)),"")</f>
        <v/>
      </c>
      <c r="K3023" s="33">
        <f>IFERROR(IF(OR(C3023="",D3023=""),"",D3023*VLOOKUP(C3023,'Setup - Mix Design'!$A$5:$I$504,7,0)),"")</f>
        <v/>
      </c>
    </row>
    <row r="3024">
      <c r="A3024" s="31" t="n"/>
      <c r="B3024" s="26" t="n"/>
      <c r="C3024" s="26" t="n"/>
      <c r="D3024" s="27" t="n"/>
      <c r="E3024" s="26" t="n"/>
      <c r="F3024" s="33">
        <f>IFERROR(IF(OR(C3024="",D3024=""),"",D3024*VLOOKUP(C3024,'Setup - Mix Design'!$A$5:$I$504,2,0)),"")</f>
        <v/>
      </c>
      <c r="G3024" s="33">
        <f>IFERROR(IF(OR(C3024="",D3024=""),"",D3024*VLOOKUP(C3024,'Setup - Mix Design'!$A$5:$I$504,3,0)),"")</f>
        <v/>
      </c>
      <c r="H3024" s="33">
        <f>IFERROR(IF(OR(C3024="",D3024=""),"",D3024*VLOOKUP(C3024,'Setup - Mix Design'!$A$5:$I$504,4,0)),"")</f>
        <v/>
      </c>
      <c r="I3024" s="33">
        <f>IFERROR(IF(OR(C3024="",D3024=""),"",D3024*VLOOKUP(C3024,'Setup - Mix Design'!$A$5:$I$504,5,0)),"")</f>
        <v/>
      </c>
      <c r="J3024" s="33">
        <f>IFERROR(IF(OR(C3024="",D3024=""),"",D3024*VLOOKUP(C3024,'Setup - Mix Design'!$A$5:$I$504,6,0)),"")</f>
        <v/>
      </c>
      <c r="K3024" s="33">
        <f>IFERROR(IF(OR(C3024="",D3024=""),"",D3024*VLOOKUP(C3024,'Setup - Mix Design'!$A$5:$I$504,7,0)),"")</f>
        <v/>
      </c>
    </row>
    <row r="3025">
      <c r="A3025" s="31" t="n"/>
      <c r="B3025" s="26" t="n"/>
      <c r="C3025" s="26" t="n"/>
      <c r="D3025" s="27" t="n"/>
      <c r="E3025" s="26" t="n"/>
      <c r="F3025" s="33">
        <f>IFERROR(IF(OR(C3025="",D3025=""),"",D3025*VLOOKUP(C3025,'Setup - Mix Design'!$A$5:$I$504,2,0)),"")</f>
        <v/>
      </c>
      <c r="G3025" s="33">
        <f>IFERROR(IF(OR(C3025="",D3025=""),"",D3025*VLOOKUP(C3025,'Setup - Mix Design'!$A$5:$I$504,3,0)),"")</f>
        <v/>
      </c>
      <c r="H3025" s="33">
        <f>IFERROR(IF(OR(C3025="",D3025=""),"",D3025*VLOOKUP(C3025,'Setup - Mix Design'!$A$5:$I$504,4,0)),"")</f>
        <v/>
      </c>
      <c r="I3025" s="33">
        <f>IFERROR(IF(OR(C3025="",D3025=""),"",D3025*VLOOKUP(C3025,'Setup - Mix Design'!$A$5:$I$504,5,0)),"")</f>
        <v/>
      </c>
      <c r="J3025" s="33">
        <f>IFERROR(IF(OR(C3025="",D3025=""),"",D3025*VLOOKUP(C3025,'Setup - Mix Design'!$A$5:$I$504,6,0)),"")</f>
        <v/>
      </c>
      <c r="K3025" s="33">
        <f>IFERROR(IF(OR(C3025="",D3025=""),"",D3025*VLOOKUP(C3025,'Setup - Mix Design'!$A$5:$I$504,7,0)),"")</f>
        <v/>
      </c>
    </row>
    <row r="3026">
      <c r="A3026" s="31" t="n"/>
      <c r="B3026" s="26" t="n"/>
      <c r="C3026" s="26" t="n"/>
      <c r="D3026" s="27" t="n"/>
      <c r="E3026" s="26" t="n"/>
      <c r="F3026" s="33">
        <f>IFERROR(IF(OR(C3026="",D3026=""),"",D3026*VLOOKUP(C3026,'Setup - Mix Design'!$A$5:$I$504,2,0)),"")</f>
        <v/>
      </c>
      <c r="G3026" s="33">
        <f>IFERROR(IF(OR(C3026="",D3026=""),"",D3026*VLOOKUP(C3026,'Setup - Mix Design'!$A$5:$I$504,3,0)),"")</f>
        <v/>
      </c>
      <c r="H3026" s="33">
        <f>IFERROR(IF(OR(C3026="",D3026=""),"",D3026*VLOOKUP(C3026,'Setup - Mix Design'!$A$5:$I$504,4,0)),"")</f>
        <v/>
      </c>
      <c r="I3026" s="33">
        <f>IFERROR(IF(OR(C3026="",D3026=""),"",D3026*VLOOKUP(C3026,'Setup - Mix Design'!$A$5:$I$504,5,0)),"")</f>
        <v/>
      </c>
      <c r="J3026" s="33">
        <f>IFERROR(IF(OR(C3026="",D3026=""),"",D3026*VLOOKUP(C3026,'Setup - Mix Design'!$A$5:$I$504,6,0)),"")</f>
        <v/>
      </c>
      <c r="K3026" s="33">
        <f>IFERROR(IF(OR(C3026="",D3026=""),"",D3026*VLOOKUP(C3026,'Setup - Mix Design'!$A$5:$I$504,7,0)),"")</f>
        <v/>
      </c>
    </row>
    <row r="3027">
      <c r="A3027" s="31" t="n"/>
      <c r="B3027" s="26" t="n"/>
      <c r="C3027" s="26" t="n"/>
      <c r="D3027" s="27" t="n"/>
      <c r="E3027" s="26" t="n"/>
      <c r="F3027" s="33">
        <f>IFERROR(IF(OR(C3027="",D3027=""),"",D3027*VLOOKUP(C3027,'Setup - Mix Design'!$A$5:$I$504,2,0)),"")</f>
        <v/>
      </c>
      <c r="G3027" s="33">
        <f>IFERROR(IF(OR(C3027="",D3027=""),"",D3027*VLOOKUP(C3027,'Setup - Mix Design'!$A$5:$I$504,3,0)),"")</f>
        <v/>
      </c>
      <c r="H3027" s="33">
        <f>IFERROR(IF(OR(C3027="",D3027=""),"",D3027*VLOOKUP(C3027,'Setup - Mix Design'!$A$5:$I$504,4,0)),"")</f>
        <v/>
      </c>
      <c r="I3027" s="33">
        <f>IFERROR(IF(OR(C3027="",D3027=""),"",D3027*VLOOKUP(C3027,'Setup - Mix Design'!$A$5:$I$504,5,0)),"")</f>
        <v/>
      </c>
      <c r="J3027" s="33">
        <f>IFERROR(IF(OR(C3027="",D3027=""),"",D3027*VLOOKUP(C3027,'Setup - Mix Design'!$A$5:$I$504,6,0)),"")</f>
        <v/>
      </c>
      <c r="K3027" s="33">
        <f>IFERROR(IF(OR(C3027="",D3027=""),"",D3027*VLOOKUP(C3027,'Setup - Mix Design'!$A$5:$I$504,7,0)),"")</f>
        <v/>
      </c>
    </row>
    <row r="3028">
      <c r="A3028" s="31" t="n"/>
      <c r="B3028" s="26" t="n"/>
      <c r="C3028" s="26" t="n"/>
      <c r="D3028" s="27" t="n"/>
      <c r="E3028" s="26" t="n"/>
      <c r="F3028" s="33">
        <f>IFERROR(IF(OR(C3028="",D3028=""),"",D3028*VLOOKUP(C3028,'Setup - Mix Design'!$A$5:$I$504,2,0)),"")</f>
        <v/>
      </c>
      <c r="G3028" s="33">
        <f>IFERROR(IF(OR(C3028="",D3028=""),"",D3028*VLOOKUP(C3028,'Setup - Mix Design'!$A$5:$I$504,3,0)),"")</f>
        <v/>
      </c>
      <c r="H3028" s="33">
        <f>IFERROR(IF(OR(C3028="",D3028=""),"",D3028*VLOOKUP(C3028,'Setup - Mix Design'!$A$5:$I$504,4,0)),"")</f>
        <v/>
      </c>
      <c r="I3028" s="33">
        <f>IFERROR(IF(OR(C3028="",D3028=""),"",D3028*VLOOKUP(C3028,'Setup - Mix Design'!$A$5:$I$504,5,0)),"")</f>
        <v/>
      </c>
      <c r="J3028" s="33">
        <f>IFERROR(IF(OR(C3028="",D3028=""),"",D3028*VLOOKUP(C3028,'Setup - Mix Design'!$A$5:$I$504,6,0)),"")</f>
        <v/>
      </c>
      <c r="K3028" s="33">
        <f>IFERROR(IF(OR(C3028="",D3028=""),"",D3028*VLOOKUP(C3028,'Setup - Mix Design'!$A$5:$I$504,7,0)),"")</f>
        <v/>
      </c>
    </row>
    <row r="3029">
      <c r="A3029" s="31" t="n"/>
      <c r="B3029" s="26" t="n"/>
      <c r="C3029" s="26" t="n"/>
      <c r="D3029" s="27" t="n"/>
      <c r="E3029" s="26" t="n"/>
      <c r="F3029" s="33">
        <f>IFERROR(IF(OR(C3029="",D3029=""),"",D3029*VLOOKUP(C3029,'Setup - Mix Design'!$A$5:$I$504,2,0)),"")</f>
        <v/>
      </c>
      <c r="G3029" s="33">
        <f>IFERROR(IF(OR(C3029="",D3029=""),"",D3029*VLOOKUP(C3029,'Setup - Mix Design'!$A$5:$I$504,3,0)),"")</f>
        <v/>
      </c>
      <c r="H3029" s="33">
        <f>IFERROR(IF(OR(C3029="",D3029=""),"",D3029*VLOOKUP(C3029,'Setup - Mix Design'!$A$5:$I$504,4,0)),"")</f>
        <v/>
      </c>
      <c r="I3029" s="33">
        <f>IFERROR(IF(OR(C3029="",D3029=""),"",D3029*VLOOKUP(C3029,'Setup - Mix Design'!$A$5:$I$504,5,0)),"")</f>
        <v/>
      </c>
      <c r="J3029" s="33">
        <f>IFERROR(IF(OR(C3029="",D3029=""),"",D3029*VLOOKUP(C3029,'Setup - Mix Design'!$A$5:$I$504,6,0)),"")</f>
        <v/>
      </c>
      <c r="K3029" s="33">
        <f>IFERROR(IF(OR(C3029="",D3029=""),"",D3029*VLOOKUP(C3029,'Setup - Mix Design'!$A$5:$I$504,7,0)),"")</f>
        <v/>
      </c>
    </row>
    <row r="3030">
      <c r="A3030" s="31" t="n"/>
      <c r="B3030" s="26" t="n"/>
      <c r="C3030" s="26" t="n"/>
      <c r="D3030" s="27" t="n"/>
      <c r="E3030" s="26" t="n"/>
      <c r="F3030" s="33">
        <f>IFERROR(IF(OR(C3030="",D3030=""),"",D3030*VLOOKUP(C3030,'Setup - Mix Design'!$A$5:$I$504,2,0)),"")</f>
        <v/>
      </c>
      <c r="G3030" s="33">
        <f>IFERROR(IF(OR(C3030="",D3030=""),"",D3030*VLOOKUP(C3030,'Setup - Mix Design'!$A$5:$I$504,3,0)),"")</f>
        <v/>
      </c>
      <c r="H3030" s="33">
        <f>IFERROR(IF(OR(C3030="",D3030=""),"",D3030*VLOOKUP(C3030,'Setup - Mix Design'!$A$5:$I$504,4,0)),"")</f>
        <v/>
      </c>
      <c r="I3030" s="33">
        <f>IFERROR(IF(OR(C3030="",D3030=""),"",D3030*VLOOKUP(C3030,'Setup - Mix Design'!$A$5:$I$504,5,0)),"")</f>
        <v/>
      </c>
      <c r="J3030" s="33">
        <f>IFERROR(IF(OR(C3030="",D3030=""),"",D3030*VLOOKUP(C3030,'Setup - Mix Design'!$A$5:$I$504,6,0)),"")</f>
        <v/>
      </c>
      <c r="K3030" s="33">
        <f>IFERROR(IF(OR(C3030="",D3030=""),"",D3030*VLOOKUP(C3030,'Setup - Mix Design'!$A$5:$I$504,7,0)),"")</f>
        <v/>
      </c>
    </row>
    <row r="3031">
      <c r="A3031" s="31" t="n"/>
      <c r="B3031" s="26" t="n"/>
      <c r="C3031" s="26" t="n"/>
      <c r="D3031" s="27" t="n"/>
      <c r="E3031" s="26" t="n"/>
      <c r="F3031" s="33">
        <f>IFERROR(IF(OR(C3031="",D3031=""),"",D3031*VLOOKUP(C3031,'Setup - Mix Design'!$A$5:$I$504,2,0)),"")</f>
        <v/>
      </c>
      <c r="G3031" s="33">
        <f>IFERROR(IF(OR(C3031="",D3031=""),"",D3031*VLOOKUP(C3031,'Setup - Mix Design'!$A$5:$I$504,3,0)),"")</f>
        <v/>
      </c>
      <c r="H3031" s="33">
        <f>IFERROR(IF(OR(C3031="",D3031=""),"",D3031*VLOOKUP(C3031,'Setup - Mix Design'!$A$5:$I$504,4,0)),"")</f>
        <v/>
      </c>
      <c r="I3031" s="33">
        <f>IFERROR(IF(OR(C3031="",D3031=""),"",D3031*VLOOKUP(C3031,'Setup - Mix Design'!$A$5:$I$504,5,0)),"")</f>
        <v/>
      </c>
      <c r="J3031" s="33">
        <f>IFERROR(IF(OR(C3031="",D3031=""),"",D3031*VLOOKUP(C3031,'Setup - Mix Design'!$A$5:$I$504,6,0)),"")</f>
        <v/>
      </c>
      <c r="K3031" s="33">
        <f>IFERROR(IF(OR(C3031="",D3031=""),"",D3031*VLOOKUP(C3031,'Setup - Mix Design'!$A$5:$I$504,7,0)),"")</f>
        <v/>
      </c>
    </row>
    <row r="3032">
      <c r="A3032" s="31" t="n"/>
      <c r="B3032" s="26" t="n"/>
      <c r="C3032" s="26" t="n"/>
      <c r="D3032" s="27" t="n"/>
      <c r="E3032" s="26" t="n"/>
      <c r="F3032" s="33">
        <f>IFERROR(IF(OR(C3032="",D3032=""),"",D3032*VLOOKUP(C3032,'Setup - Mix Design'!$A$5:$I$504,2,0)),"")</f>
        <v/>
      </c>
      <c r="G3032" s="33">
        <f>IFERROR(IF(OR(C3032="",D3032=""),"",D3032*VLOOKUP(C3032,'Setup - Mix Design'!$A$5:$I$504,3,0)),"")</f>
        <v/>
      </c>
      <c r="H3032" s="33">
        <f>IFERROR(IF(OR(C3032="",D3032=""),"",D3032*VLOOKUP(C3032,'Setup - Mix Design'!$A$5:$I$504,4,0)),"")</f>
        <v/>
      </c>
      <c r="I3032" s="33">
        <f>IFERROR(IF(OR(C3032="",D3032=""),"",D3032*VLOOKUP(C3032,'Setup - Mix Design'!$A$5:$I$504,5,0)),"")</f>
        <v/>
      </c>
      <c r="J3032" s="33">
        <f>IFERROR(IF(OR(C3032="",D3032=""),"",D3032*VLOOKUP(C3032,'Setup - Mix Design'!$A$5:$I$504,6,0)),"")</f>
        <v/>
      </c>
      <c r="K3032" s="33">
        <f>IFERROR(IF(OR(C3032="",D3032=""),"",D3032*VLOOKUP(C3032,'Setup - Mix Design'!$A$5:$I$504,7,0)),"")</f>
        <v/>
      </c>
    </row>
    <row r="3033">
      <c r="A3033" s="31" t="n"/>
      <c r="B3033" s="26" t="n"/>
      <c r="C3033" s="26" t="n"/>
      <c r="D3033" s="27" t="n"/>
      <c r="E3033" s="26" t="n"/>
      <c r="F3033" s="33">
        <f>IFERROR(IF(OR(C3033="",D3033=""),"",D3033*VLOOKUP(C3033,'Setup - Mix Design'!$A$5:$I$504,2,0)),"")</f>
        <v/>
      </c>
      <c r="G3033" s="33">
        <f>IFERROR(IF(OR(C3033="",D3033=""),"",D3033*VLOOKUP(C3033,'Setup - Mix Design'!$A$5:$I$504,3,0)),"")</f>
        <v/>
      </c>
      <c r="H3033" s="33">
        <f>IFERROR(IF(OR(C3033="",D3033=""),"",D3033*VLOOKUP(C3033,'Setup - Mix Design'!$A$5:$I$504,4,0)),"")</f>
        <v/>
      </c>
      <c r="I3033" s="33">
        <f>IFERROR(IF(OR(C3033="",D3033=""),"",D3033*VLOOKUP(C3033,'Setup - Mix Design'!$A$5:$I$504,5,0)),"")</f>
        <v/>
      </c>
      <c r="J3033" s="33">
        <f>IFERROR(IF(OR(C3033="",D3033=""),"",D3033*VLOOKUP(C3033,'Setup - Mix Design'!$A$5:$I$504,6,0)),"")</f>
        <v/>
      </c>
      <c r="K3033" s="33">
        <f>IFERROR(IF(OR(C3033="",D3033=""),"",D3033*VLOOKUP(C3033,'Setup - Mix Design'!$A$5:$I$504,7,0)),"")</f>
        <v/>
      </c>
    </row>
    <row r="3034">
      <c r="A3034" s="31" t="n"/>
      <c r="B3034" s="26" t="n"/>
      <c r="C3034" s="26" t="n"/>
      <c r="D3034" s="27" t="n"/>
      <c r="E3034" s="26" t="n"/>
      <c r="F3034" s="33">
        <f>IFERROR(IF(OR(C3034="",D3034=""),"",D3034*VLOOKUP(C3034,'Setup - Mix Design'!$A$5:$I$504,2,0)),"")</f>
        <v/>
      </c>
      <c r="G3034" s="33">
        <f>IFERROR(IF(OR(C3034="",D3034=""),"",D3034*VLOOKUP(C3034,'Setup - Mix Design'!$A$5:$I$504,3,0)),"")</f>
        <v/>
      </c>
      <c r="H3034" s="33">
        <f>IFERROR(IF(OR(C3034="",D3034=""),"",D3034*VLOOKUP(C3034,'Setup - Mix Design'!$A$5:$I$504,4,0)),"")</f>
        <v/>
      </c>
      <c r="I3034" s="33">
        <f>IFERROR(IF(OR(C3034="",D3034=""),"",D3034*VLOOKUP(C3034,'Setup - Mix Design'!$A$5:$I$504,5,0)),"")</f>
        <v/>
      </c>
      <c r="J3034" s="33">
        <f>IFERROR(IF(OR(C3034="",D3034=""),"",D3034*VLOOKUP(C3034,'Setup - Mix Design'!$A$5:$I$504,6,0)),"")</f>
        <v/>
      </c>
      <c r="K3034" s="33">
        <f>IFERROR(IF(OR(C3034="",D3034=""),"",D3034*VLOOKUP(C3034,'Setup - Mix Design'!$A$5:$I$504,7,0)),"")</f>
        <v/>
      </c>
    </row>
    <row r="3035">
      <c r="A3035" s="31" t="n"/>
      <c r="B3035" s="26" t="n"/>
      <c r="C3035" s="26" t="n"/>
      <c r="D3035" s="27" t="n"/>
      <c r="E3035" s="26" t="n"/>
      <c r="F3035" s="33">
        <f>IFERROR(IF(OR(C3035="",D3035=""),"",D3035*VLOOKUP(C3035,'Setup - Mix Design'!$A$5:$I$504,2,0)),"")</f>
        <v/>
      </c>
      <c r="G3035" s="33">
        <f>IFERROR(IF(OR(C3035="",D3035=""),"",D3035*VLOOKUP(C3035,'Setup - Mix Design'!$A$5:$I$504,3,0)),"")</f>
        <v/>
      </c>
      <c r="H3035" s="33">
        <f>IFERROR(IF(OR(C3035="",D3035=""),"",D3035*VLOOKUP(C3035,'Setup - Mix Design'!$A$5:$I$504,4,0)),"")</f>
        <v/>
      </c>
      <c r="I3035" s="33">
        <f>IFERROR(IF(OR(C3035="",D3035=""),"",D3035*VLOOKUP(C3035,'Setup - Mix Design'!$A$5:$I$504,5,0)),"")</f>
        <v/>
      </c>
      <c r="J3035" s="33">
        <f>IFERROR(IF(OR(C3035="",D3035=""),"",D3035*VLOOKUP(C3035,'Setup - Mix Design'!$A$5:$I$504,6,0)),"")</f>
        <v/>
      </c>
      <c r="K3035" s="33">
        <f>IFERROR(IF(OR(C3035="",D3035=""),"",D3035*VLOOKUP(C3035,'Setup - Mix Design'!$A$5:$I$504,7,0)),"")</f>
        <v/>
      </c>
    </row>
    <row r="3036">
      <c r="A3036" s="31" t="n"/>
      <c r="B3036" s="26" t="n"/>
      <c r="C3036" s="26" t="n"/>
      <c r="D3036" s="27" t="n"/>
      <c r="E3036" s="26" t="n"/>
      <c r="F3036" s="33">
        <f>IFERROR(IF(OR(C3036="",D3036=""),"",D3036*VLOOKUP(C3036,'Setup - Mix Design'!$A$5:$I$504,2,0)),"")</f>
        <v/>
      </c>
      <c r="G3036" s="33">
        <f>IFERROR(IF(OR(C3036="",D3036=""),"",D3036*VLOOKUP(C3036,'Setup - Mix Design'!$A$5:$I$504,3,0)),"")</f>
        <v/>
      </c>
      <c r="H3036" s="33">
        <f>IFERROR(IF(OR(C3036="",D3036=""),"",D3036*VLOOKUP(C3036,'Setup - Mix Design'!$A$5:$I$504,4,0)),"")</f>
        <v/>
      </c>
      <c r="I3036" s="33">
        <f>IFERROR(IF(OR(C3036="",D3036=""),"",D3036*VLOOKUP(C3036,'Setup - Mix Design'!$A$5:$I$504,5,0)),"")</f>
        <v/>
      </c>
      <c r="J3036" s="33">
        <f>IFERROR(IF(OR(C3036="",D3036=""),"",D3036*VLOOKUP(C3036,'Setup - Mix Design'!$A$5:$I$504,6,0)),"")</f>
        <v/>
      </c>
      <c r="K3036" s="33">
        <f>IFERROR(IF(OR(C3036="",D3036=""),"",D3036*VLOOKUP(C3036,'Setup - Mix Design'!$A$5:$I$504,7,0)),"")</f>
        <v/>
      </c>
    </row>
    <row r="3037">
      <c r="A3037" s="31" t="n"/>
      <c r="B3037" s="26" t="n"/>
      <c r="C3037" s="26" t="n"/>
      <c r="D3037" s="27" t="n"/>
      <c r="E3037" s="26" t="n"/>
      <c r="F3037" s="33">
        <f>IFERROR(IF(OR(C3037="",D3037=""),"",D3037*VLOOKUP(C3037,'Setup - Mix Design'!$A$5:$I$504,2,0)),"")</f>
        <v/>
      </c>
      <c r="G3037" s="33">
        <f>IFERROR(IF(OR(C3037="",D3037=""),"",D3037*VLOOKUP(C3037,'Setup - Mix Design'!$A$5:$I$504,3,0)),"")</f>
        <v/>
      </c>
      <c r="H3037" s="33">
        <f>IFERROR(IF(OR(C3037="",D3037=""),"",D3037*VLOOKUP(C3037,'Setup - Mix Design'!$A$5:$I$504,4,0)),"")</f>
        <v/>
      </c>
      <c r="I3037" s="33">
        <f>IFERROR(IF(OR(C3037="",D3037=""),"",D3037*VLOOKUP(C3037,'Setup - Mix Design'!$A$5:$I$504,5,0)),"")</f>
        <v/>
      </c>
      <c r="J3037" s="33">
        <f>IFERROR(IF(OR(C3037="",D3037=""),"",D3037*VLOOKUP(C3037,'Setup - Mix Design'!$A$5:$I$504,6,0)),"")</f>
        <v/>
      </c>
      <c r="K3037" s="33">
        <f>IFERROR(IF(OR(C3037="",D3037=""),"",D3037*VLOOKUP(C3037,'Setup - Mix Design'!$A$5:$I$504,7,0)),"")</f>
        <v/>
      </c>
    </row>
    <row r="3038">
      <c r="A3038" s="31" t="n"/>
      <c r="B3038" s="26" t="n"/>
      <c r="C3038" s="26" t="n"/>
      <c r="D3038" s="27" t="n"/>
      <c r="E3038" s="26" t="n"/>
      <c r="F3038" s="33">
        <f>IFERROR(IF(OR(C3038="",D3038=""),"",D3038*VLOOKUP(C3038,'Setup - Mix Design'!$A$5:$I$504,2,0)),"")</f>
        <v/>
      </c>
      <c r="G3038" s="33">
        <f>IFERROR(IF(OR(C3038="",D3038=""),"",D3038*VLOOKUP(C3038,'Setup - Mix Design'!$A$5:$I$504,3,0)),"")</f>
        <v/>
      </c>
      <c r="H3038" s="33">
        <f>IFERROR(IF(OR(C3038="",D3038=""),"",D3038*VLOOKUP(C3038,'Setup - Mix Design'!$A$5:$I$504,4,0)),"")</f>
        <v/>
      </c>
      <c r="I3038" s="33">
        <f>IFERROR(IF(OR(C3038="",D3038=""),"",D3038*VLOOKUP(C3038,'Setup - Mix Design'!$A$5:$I$504,5,0)),"")</f>
        <v/>
      </c>
      <c r="J3038" s="33">
        <f>IFERROR(IF(OR(C3038="",D3038=""),"",D3038*VLOOKUP(C3038,'Setup - Mix Design'!$A$5:$I$504,6,0)),"")</f>
        <v/>
      </c>
      <c r="K3038" s="33">
        <f>IFERROR(IF(OR(C3038="",D3038=""),"",D3038*VLOOKUP(C3038,'Setup - Mix Design'!$A$5:$I$504,7,0)),"")</f>
        <v/>
      </c>
    </row>
    <row r="3039">
      <c r="A3039" s="31" t="n"/>
      <c r="B3039" s="26" t="n"/>
      <c r="C3039" s="26" t="n"/>
      <c r="D3039" s="27" t="n"/>
      <c r="E3039" s="26" t="n"/>
      <c r="F3039" s="33">
        <f>IFERROR(IF(OR(C3039="",D3039=""),"",D3039*VLOOKUP(C3039,'Setup - Mix Design'!$A$5:$I$504,2,0)),"")</f>
        <v/>
      </c>
      <c r="G3039" s="33">
        <f>IFERROR(IF(OR(C3039="",D3039=""),"",D3039*VLOOKUP(C3039,'Setup - Mix Design'!$A$5:$I$504,3,0)),"")</f>
        <v/>
      </c>
      <c r="H3039" s="33">
        <f>IFERROR(IF(OR(C3039="",D3039=""),"",D3039*VLOOKUP(C3039,'Setup - Mix Design'!$A$5:$I$504,4,0)),"")</f>
        <v/>
      </c>
      <c r="I3039" s="33">
        <f>IFERROR(IF(OR(C3039="",D3039=""),"",D3039*VLOOKUP(C3039,'Setup - Mix Design'!$A$5:$I$504,5,0)),"")</f>
        <v/>
      </c>
      <c r="J3039" s="33">
        <f>IFERROR(IF(OR(C3039="",D3039=""),"",D3039*VLOOKUP(C3039,'Setup - Mix Design'!$A$5:$I$504,6,0)),"")</f>
        <v/>
      </c>
      <c r="K3039" s="33">
        <f>IFERROR(IF(OR(C3039="",D3039=""),"",D3039*VLOOKUP(C3039,'Setup - Mix Design'!$A$5:$I$504,7,0)),"")</f>
        <v/>
      </c>
    </row>
    <row r="3040">
      <c r="A3040" s="31" t="n"/>
      <c r="B3040" s="26" t="n"/>
      <c r="C3040" s="26" t="n"/>
      <c r="D3040" s="27" t="n"/>
      <c r="E3040" s="26" t="n"/>
      <c r="F3040" s="33">
        <f>IFERROR(IF(OR(C3040="",D3040=""),"",D3040*VLOOKUP(C3040,'Setup - Mix Design'!$A$5:$I$504,2,0)),"")</f>
        <v/>
      </c>
      <c r="G3040" s="33">
        <f>IFERROR(IF(OR(C3040="",D3040=""),"",D3040*VLOOKUP(C3040,'Setup - Mix Design'!$A$5:$I$504,3,0)),"")</f>
        <v/>
      </c>
      <c r="H3040" s="33">
        <f>IFERROR(IF(OR(C3040="",D3040=""),"",D3040*VLOOKUP(C3040,'Setup - Mix Design'!$A$5:$I$504,4,0)),"")</f>
        <v/>
      </c>
      <c r="I3040" s="33">
        <f>IFERROR(IF(OR(C3040="",D3040=""),"",D3040*VLOOKUP(C3040,'Setup - Mix Design'!$A$5:$I$504,5,0)),"")</f>
        <v/>
      </c>
      <c r="J3040" s="33">
        <f>IFERROR(IF(OR(C3040="",D3040=""),"",D3040*VLOOKUP(C3040,'Setup - Mix Design'!$A$5:$I$504,6,0)),"")</f>
        <v/>
      </c>
      <c r="K3040" s="33">
        <f>IFERROR(IF(OR(C3040="",D3040=""),"",D3040*VLOOKUP(C3040,'Setup - Mix Design'!$A$5:$I$504,7,0)),"")</f>
        <v/>
      </c>
    </row>
    <row r="3041">
      <c r="A3041" s="31" t="n"/>
      <c r="B3041" s="26" t="n"/>
      <c r="C3041" s="26" t="n"/>
      <c r="D3041" s="27" t="n"/>
      <c r="E3041" s="26" t="n"/>
      <c r="F3041" s="33">
        <f>IFERROR(IF(OR(C3041="",D3041=""),"",D3041*VLOOKUP(C3041,'Setup - Mix Design'!$A$5:$I$504,2,0)),"")</f>
        <v/>
      </c>
      <c r="G3041" s="33">
        <f>IFERROR(IF(OR(C3041="",D3041=""),"",D3041*VLOOKUP(C3041,'Setup - Mix Design'!$A$5:$I$504,3,0)),"")</f>
        <v/>
      </c>
      <c r="H3041" s="33">
        <f>IFERROR(IF(OR(C3041="",D3041=""),"",D3041*VLOOKUP(C3041,'Setup - Mix Design'!$A$5:$I$504,4,0)),"")</f>
        <v/>
      </c>
      <c r="I3041" s="33">
        <f>IFERROR(IF(OR(C3041="",D3041=""),"",D3041*VLOOKUP(C3041,'Setup - Mix Design'!$A$5:$I$504,5,0)),"")</f>
        <v/>
      </c>
      <c r="J3041" s="33">
        <f>IFERROR(IF(OR(C3041="",D3041=""),"",D3041*VLOOKUP(C3041,'Setup - Mix Design'!$A$5:$I$504,6,0)),"")</f>
        <v/>
      </c>
      <c r="K3041" s="33">
        <f>IFERROR(IF(OR(C3041="",D3041=""),"",D3041*VLOOKUP(C3041,'Setup - Mix Design'!$A$5:$I$504,7,0)),"")</f>
        <v/>
      </c>
    </row>
    <row r="3042">
      <c r="A3042" s="31" t="n"/>
      <c r="B3042" s="26" t="n"/>
      <c r="C3042" s="26" t="n"/>
      <c r="D3042" s="27" t="n"/>
      <c r="E3042" s="26" t="n"/>
      <c r="F3042" s="33">
        <f>IFERROR(IF(OR(C3042="",D3042=""),"",D3042*VLOOKUP(C3042,'Setup - Mix Design'!$A$5:$I$504,2,0)),"")</f>
        <v/>
      </c>
      <c r="G3042" s="33">
        <f>IFERROR(IF(OR(C3042="",D3042=""),"",D3042*VLOOKUP(C3042,'Setup - Mix Design'!$A$5:$I$504,3,0)),"")</f>
        <v/>
      </c>
      <c r="H3042" s="33">
        <f>IFERROR(IF(OR(C3042="",D3042=""),"",D3042*VLOOKUP(C3042,'Setup - Mix Design'!$A$5:$I$504,4,0)),"")</f>
        <v/>
      </c>
      <c r="I3042" s="33">
        <f>IFERROR(IF(OR(C3042="",D3042=""),"",D3042*VLOOKUP(C3042,'Setup - Mix Design'!$A$5:$I$504,5,0)),"")</f>
        <v/>
      </c>
      <c r="J3042" s="33">
        <f>IFERROR(IF(OR(C3042="",D3042=""),"",D3042*VLOOKUP(C3042,'Setup - Mix Design'!$A$5:$I$504,6,0)),"")</f>
        <v/>
      </c>
      <c r="K3042" s="33">
        <f>IFERROR(IF(OR(C3042="",D3042=""),"",D3042*VLOOKUP(C3042,'Setup - Mix Design'!$A$5:$I$504,7,0)),"")</f>
        <v/>
      </c>
    </row>
    <row r="3043">
      <c r="A3043" s="31" t="n"/>
      <c r="B3043" s="26" t="n"/>
      <c r="C3043" s="26" t="n"/>
      <c r="D3043" s="27" t="n"/>
      <c r="E3043" s="26" t="n"/>
      <c r="F3043" s="33">
        <f>IFERROR(IF(OR(C3043="",D3043=""),"",D3043*VLOOKUP(C3043,'Setup - Mix Design'!$A$5:$I$504,2,0)),"")</f>
        <v/>
      </c>
      <c r="G3043" s="33">
        <f>IFERROR(IF(OR(C3043="",D3043=""),"",D3043*VLOOKUP(C3043,'Setup - Mix Design'!$A$5:$I$504,3,0)),"")</f>
        <v/>
      </c>
      <c r="H3043" s="33">
        <f>IFERROR(IF(OR(C3043="",D3043=""),"",D3043*VLOOKUP(C3043,'Setup - Mix Design'!$A$5:$I$504,4,0)),"")</f>
        <v/>
      </c>
      <c r="I3043" s="33">
        <f>IFERROR(IF(OR(C3043="",D3043=""),"",D3043*VLOOKUP(C3043,'Setup - Mix Design'!$A$5:$I$504,5,0)),"")</f>
        <v/>
      </c>
      <c r="J3043" s="33">
        <f>IFERROR(IF(OR(C3043="",D3043=""),"",D3043*VLOOKUP(C3043,'Setup - Mix Design'!$A$5:$I$504,6,0)),"")</f>
        <v/>
      </c>
      <c r="K3043" s="33">
        <f>IFERROR(IF(OR(C3043="",D3043=""),"",D3043*VLOOKUP(C3043,'Setup - Mix Design'!$A$5:$I$504,7,0)),"")</f>
        <v/>
      </c>
    </row>
    <row r="3044">
      <c r="A3044" s="31" t="n"/>
      <c r="B3044" s="26" t="n"/>
      <c r="C3044" s="26" t="n"/>
      <c r="D3044" s="27" t="n"/>
      <c r="E3044" s="26" t="n"/>
      <c r="F3044" s="33">
        <f>IFERROR(IF(OR(C3044="",D3044=""),"",D3044*VLOOKUP(C3044,'Setup - Mix Design'!$A$5:$I$504,2,0)),"")</f>
        <v/>
      </c>
      <c r="G3044" s="33">
        <f>IFERROR(IF(OR(C3044="",D3044=""),"",D3044*VLOOKUP(C3044,'Setup - Mix Design'!$A$5:$I$504,3,0)),"")</f>
        <v/>
      </c>
      <c r="H3044" s="33">
        <f>IFERROR(IF(OR(C3044="",D3044=""),"",D3044*VLOOKUP(C3044,'Setup - Mix Design'!$A$5:$I$504,4,0)),"")</f>
        <v/>
      </c>
      <c r="I3044" s="33">
        <f>IFERROR(IF(OR(C3044="",D3044=""),"",D3044*VLOOKUP(C3044,'Setup - Mix Design'!$A$5:$I$504,5,0)),"")</f>
        <v/>
      </c>
      <c r="J3044" s="33">
        <f>IFERROR(IF(OR(C3044="",D3044=""),"",D3044*VLOOKUP(C3044,'Setup - Mix Design'!$A$5:$I$504,6,0)),"")</f>
        <v/>
      </c>
      <c r="K3044" s="33">
        <f>IFERROR(IF(OR(C3044="",D3044=""),"",D3044*VLOOKUP(C3044,'Setup - Mix Design'!$A$5:$I$504,7,0)),"")</f>
        <v/>
      </c>
    </row>
    <row r="3045">
      <c r="A3045" s="31" t="n"/>
      <c r="B3045" s="26" t="n"/>
      <c r="C3045" s="26" t="n"/>
      <c r="D3045" s="27" t="n"/>
      <c r="E3045" s="26" t="n"/>
      <c r="F3045" s="33">
        <f>IFERROR(IF(OR(C3045="",D3045=""),"",D3045*VLOOKUP(C3045,'Setup - Mix Design'!$A$5:$I$504,2,0)),"")</f>
        <v/>
      </c>
      <c r="G3045" s="33">
        <f>IFERROR(IF(OR(C3045="",D3045=""),"",D3045*VLOOKUP(C3045,'Setup - Mix Design'!$A$5:$I$504,3,0)),"")</f>
        <v/>
      </c>
      <c r="H3045" s="33">
        <f>IFERROR(IF(OR(C3045="",D3045=""),"",D3045*VLOOKUP(C3045,'Setup - Mix Design'!$A$5:$I$504,4,0)),"")</f>
        <v/>
      </c>
      <c r="I3045" s="33">
        <f>IFERROR(IF(OR(C3045="",D3045=""),"",D3045*VLOOKUP(C3045,'Setup - Mix Design'!$A$5:$I$504,5,0)),"")</f>
        <v/>
      </c>
      <c r="J3045" s="33">
        <f>IFERROR(IF(OR(C3045="",D3045=""),"",D3045*VLOOKUP(C3045,'Setup - Mix Design'!$A$5:$I$504,6,0)),"")</f>
        <v/>
      </c>
      <c r="K3045" s="33">
        <f>IFERROR(IF(OR(C3045="",D3045=""),"",D3045*VLOOKUP(C3045,'Setup - Mix Design'!$A$5:$I$504,7,0)),"")</f>
        <v/>
      </c>
    </row>
    <row r="3046">
      <c r="A3046" s="31" t="n"/>
      <c r="B3046" s="26" t="n"/>
      <c r="C3046" s="26" t="n"/>
      <c r="D3046" s="27" t="n"/>
      <c r="E3046" s="26" t="n"/>
      <c r="F3046" s="33">
        <f>IFERROR(IF(OR(C3046="",D3046=""),"",D3046*VLOOKUP(C3046,'Setup - Mix Design'!$A$5:$I$504,2,0)),"")</f>
        <v/>
      </c>
      <c r="G3046" s="33">
        <f>IFERROR(IF(OR(C3046="",D3046=""),"",D3046*VLOOKUP(C3046,'Setup - Mix Design'!$A$5:$I$504,3,0)),"")</f>
        <v/>
      </c>
      <c r="H3046" s="33">
        <f>IFERROR(IF(OR(C3046="",D3046=""),"",D3046*VLOOKUP(C3046,'Setup - Mix Design'!$A$5:$I$504,4,0)),"")</f>
        <v/>
      </c>
      <c r="I3046" s="33">
        <f>IFERROR(IF(OR(C3046="",D3046=""),"",D3046*VLOOKUP(C3046,'Setup - Mix Design'!$A$5:$I$504,5,0)),"")</f>
        <v/>
      </c>
      <c r="J3046" s="33">
        <f>IFERROR(IF(OR(C3046="",D3046=""),"",D3046*VLOOKUP(C3046,'Setup - Mix Design'!$A$5:$I$504,6,0)),"")</f>
        <v/>
      </c>
      <c r="K3046" s="33">
        <f>IFERROR(IF(OR(C3046="",D3046=""),"",D3046*VLOOKUP(C3046,'Setup - Mix Design'!$A$5:$I$504,7,0)),"")</f>
        <v/>
      </c>
    </row>
    <row r="3047">
      <c r="A3047" s="31" t="n"/>
      <c r="B3047" s="26" t="n"/>
      <c r="C3047" s="26" t="n"/>
      <c r="D3047" s="27" t="n"/>
      <c r="E3047" s="26" t="n"/>
      <c r="F3047" s="33">
        <f>IFERROR(IF(OR(C3047="",D3047=""),"",D3047*VLOOKUP(C3047,'Setup - Mix Design'!$A$5:$I$504,2,0)),"")</f>
        <v/>
      </c>
      <c r="G3047" s="33">
        <f>IFERROR(IF(OR(C3047="",D3047=""),"",D3047*VLOOKUP(C3047,'Setup - Mix Design'!$A$5:$I$504,3,0)),"")</f>
        <v/>
      </c>
      <c r="H3047" s="33">
        <f>IFERROR(IF(OR(C3047="",D3047=""),"",D3047*VLOOKUP(C3047,'Setup - Mix Design'!$A$5:$I$504,4,0)),"")</f>
        <v/>
      </c>
      <c r="I3047" s="33">
        <f>IFERROR(IF(OR(C3047="",D3047=""),"",D3047*VLOOKUP(C3047,'Setup - Mix Design'!$A$5:$I$504,5,0)),"")</f>
        <v/>
      </c>
      <c r="J3047" s="33">
        <f>IFERROR(IF(OR(C3047="",D3047=""),"",D3047*VLOOKUP(C3047,'Setup - Mix Design'!$A$5:$I$504,6,0)),"")</f>
        <v/>
      </c>
      <c r="K3047" s="33">
        <f>IFERROR(IF(OR(C3047="",D3047=""),"",D3047*VLOOKUP(C3047,'Setup - Mix Design'!$A$5:$I$504,7,0)),"")</f>
        <v/>
      </c>
    </row>
    <row r="3048">
      <c r="A3048" s="31" t="n"/>
      <c r="B3048" s="26" t="n"/>
      <c r="C3048" s="26" t="n"/>
      <c r="D3048" s="27" t="n"/>
      <c r="E3048" s="26" t="n"/>
      <c r="F3048" s="33">
        <f>IFERROR(IF(OR(C3048="",D3048=""),"",D3048*VLOOKUP(C3048,'Setup - Mix Design'!$A$5:$I$504,2,0)),"")</f>
        <v/>
      </c>
      <c r="G3048" s="33">
        <f>IFERROR(IF(OR(C3048="",D3048=""),"",D3048*VLOOKUP(C3048,'Setup - Mix Design'!$A$5:$I$504,3,0)),"")</f>
        <v/>
      </c>
      <c r="H3048" s="33">
        <f>IFERROR(IF(OR(C3048="",D3048=""),"",D3048*VLOOKUP(C3048,'Setup - Mix Design'!$A$5:$I$504,4,0)),"")</f>
        <v/>
      </c>
      <c r="I3048" s="33">
        <f>IFERROR(IF(OR(C3048="",D3048=""),"",D3048*VLOOKUP(C3048,'Setup - Mix Design'!$A$5:$I$504,5,0)),"")</f>
        <v/>
      </c>
      <c r="J3048" s="33">
        <f>IFERROR(IF(OR(C3048="",D3048=""),"",D3048*VLOOKUP(C3048,'Setup - Mix Design'!$A$5:$I$504,6,0)),"")</f>
        <v/>
      </c>
      <c r="K3048" s="33">
        <f>IFERROR(IF(OR(C3048="",D3048=""),"",D3048*VLOOKUP(C3048,'Setup - Mix Design'!$A$5:$I$504,7,0)),"")</f>
        <v/>
      </c>
    </row>
    <row r="3049">
      <c r="A3049" s="31" t="n"/>
      <c r="B3049" s="26" t="n"/>
      <c r="C3049" s="26" t="n"/>
      <c r="D3049" s="27" t="n"/>
      <c r="E3049" s="26" t="n"/>
      <c r="F3049" s="33">
        <f>IFERROR(IF(OR(C3049="",D3049=""),"",D3049*VLOOKUP(C3049,'Setup - Mix Design'!$A$5:$I$504,2,0)),"")</f>
        <v/>
      </c>
      <c r="G3049" s="33">
        <f>IFERROR(IF(OR(C3049="",D3049=""),"",D3049*VLOOKUP(C3049,'Setup - Mix Design'!$A$5:$I$504,3,0)),"")</f>
        <v/>
      </c>
      <c r="H3049" s="33">
        <f>IFERROR(IF(OR(C3049="",D3049=""),"",D3049*VLOOKUP(C3049,'Setup - Mix Design'!$A$5:$I$504,4,0)),"")</f>
        <v/>
      </c>
      <c r="I3049" s="33">
        <f>IFERROR(IF(OR(C3049="",D3049=""),"",D3049*VLOOKUP(C3049,'Setup - Mix Design'!$A$5:$I$504,5,0)),"")</f>
        <v/>
      </c>
      <c r="J3049" s="33">
        <f>IFERROR(IF(OR(C3049="",D3049=""),"",D3049*VLOOKUP(C3049,'Setup - Mix Design'!$A$5:$I$504,6,0)),"")</f>
        <v/>
      </c>
      <c r="K3049" s="33">
        <f>IFERROR(IF(OR(C3049="",D3049=""),"",D3049*VLOOKUP(C3049,'Setup - Mix Design'!$A$5:$I$504,7,0)),"")</f>
        <v/>
      </c>
    </row>
    <row r="3050">
      <c r="A3050" s="31" t="n"/>
      <c r="B3050" s="26" t="n"/>
      <c r="C3050" s="26" t="n"/>
      <c r="D3050" s="27" t="n"/>
      <c r="E3050" s="26" t="n"/>
      <c r="F3050" s="33">
        <f>IFERROR(IF(OR(C3050="",D3050=""),"",D3050*VLOOKUP(C3050,'Setup - Mix Design'!$A$5:$I$504,2,0)),"")</f>
        <v/>
      </c>
      <c r="G3050" s="33">
        <f>IFERROR(IF(OR(C3050="",D3050=""),"",D3050*VLOOKUP(C3050,'Setup - Mix Design'!$A$5:$I$504,3,0)),"")</f>
        <v/>
      </c>
      <c r="H3050" s="33">
        <f>IFERROR(IF(OR(C3050="",D3050=""),"",D3050*VLOOKUP(C3050,'Setup - Mix Design'!$A$5:$I$504,4,0)),"")</f>
        <v/>
      </c>
      <c r="I3050" s="33">
        <f>IFERROR(IF(OR(C3050="",D3050=""),"",D3050*VLOOKUP(C3050,'Setup - Mix Design'!$A$5:$I$504,5,0)),"")</f>
        <v/>
      </c>
      <c r="J3050" s="33">
        <f>IFERROR(IF(OR(C3050="",D3050=""),"",D3050*VLOOKUP(C3050,'Setup - Mix Design'!$A$5:$I$504,6,0)),"")</f>
        <v/>
      </c>
      <c r="K3050" s="33">
        <f>IFERROR(IF(OR(C3050="",D3050=""),"",D3050*VLOOKUP(C3050,'Setup - Mix Design'!$A$5:$I$504,7,0)),"")</f>
        <v/>
      </c>
    </row>
    <row r="3051">
      <c r="A3051" s="31" t="n"/>
      <c r="B3051" s="26" t="n"/>
      <c r="C3051" s="26" t="n"/>
      <c r="D3051" s="27" t="n"/>
      <c r="E3051" s="26" t="n"/>
      <c r="F3051" s="33">
        <f>IFERROR(IF(OR(C3051="",D3051=""),"",D3051*VLOOKUP(C3051,'Setup - Mix Design'!$A$5:$I$504,2,0)),"")</f>
        <v/>
      </c>
      <c r="G3051" s="33">
        <f>IFERROR(IF(OR(C3051="",D3051=""),"",D3051*VLOOKUP(C3051,'Setup - Mix Design'!$A$5:$I$504,3,0)),"")</f>
        <v/>
      </c>
      <c r="H3051" s="33">
        <f>IFERROR(IF(OR(C3051="",D3051=""),"",D3051*VLOOKUP(C3051,'Setup - Mix Design'!$A$5:$I$504,4,0)),"")</f>
        <v/>
      </c>
      <c r="I3051" s="33">
        <f>IFERROR(IF(OR(C3051="",D3051=""),"",D3051*VLOOKUP(C3051,'Setup - Mix Design'!$A$5:$I$504,5,0)),"")</f>
        <v/>
      </c>
      <c r="J3051" s="33">
        <f>IFERROR(IF(OR(C3051="",D3051=""),"",D3051*VLOOKUP(C3051,'Setup - Mix Design'!$A$5:$I$504,6,0)),"")</f>
        <v/>
      </c>
      <c r="K3051" s="33">
        <f>IFERROR(IF(OR(C3051="",D3051=""),"",D3051*VLOOKUP(C3051,'Setup - Mix Design'!$A$5:$I$504,7,0)),"")</f>
        <v/>
      </c>
    </row>
    <row r="3052">
      <c r="A3052" s="31" t="n"/>
      <c r="B3052" s="26" t="n"/>
      <c r="C3052" s="26" t="n"/>
      <c r="D3052" s="27" t="n"/>
      <c r="E3052" s="26" t="n"/>
      <c r="F3052" s="33">
        <f>IFERROR(IF(OR(C3052="",D3052=""),"",D3052*VLOOKUP(C3052,'Setup - Mix Design'!$A$5:$I$504,2,0)),"")</f>
        <v/>
      </c>
      <c r="G3052" s="33">
        <f>IFERROR(IF(OR(C3052="",D3052=""),"",D3052*VLOOKUP(C3052,'Setup - Mix Design'!$A$5:$I$504,3,0)),"")</f>
        <v/>
      </c>
      <c r="H3052" s="33">
        <f>IFERROR(IF(OR(C3052="",D3052=""),"",D3052*VLOOKUP(C3052,'Setup - Mix Design'!$A$5:$I$504,4,0)),"")</f>
        <v/>
      </c>
      <c r="I3052" s="33">
        <f>IFERROR(IF(OR(C3052="",D3052=""),"",D3052*VLOOKUP(C3052,'Setup - Mix Design'!$A$5:$I$504,5,0)),"")</f>
        <v/>
      </c>
      <c r="J3052" s="33">
        <f>IFERROR(IF(OR(C3052="",D3052=""),"",D3052*VLOOKUP(C3052,'Setup - Mix Design'!$A$5:$I$504,6,0)),"")</f>
        <v/>
      </c>
      <c r="K3052" s="33">
        <f>IFERROR(IF(OR(C3052="",D3052=""),"",D3052*VLOOKUP(C3052,'Setup - Mix Design'!$A$5:$I$504,7,0)),"")</f>
        <v/>
      </c>
    </row>
    <row r="3053">
      <c r="A3053" s="31" t="n"/>
      <c r="B3053" s="26" t="n"/>
      <c r="C3053" s="26" t="n"/>
      <c r="D3053" s="27" t="n"/>
      <c r="E3053" s="26" t="n"/>
      <c r="F3053" s="33">
        <f>IFERROR(IF(OR(C3053="",D3053=""),"",D3053*VLOOKUP(C3053,'Setup - Mix Design'!$A$5:$I$504,2,0)),"")</f>
        <v/>
      </c>
      <c r="G3053" s="33">
        <f>IFERROR(IF(OR(C3053="",D3053=""),"",D3053*VLOOKUP(C3053,'Setup - Mix Design'!$A$5:$I$504,3,0)),"")</f>
        <v/>
      </c>
      <c r="H3053" s="33">
        <f>IFERROR(IF(OR(C3053="",D3053=""),"",D3053*VLOOKUP(C3053,'Setup - Mix Design'!$A$5:$I$504,4,0)),"")</f>
        <v/>
      </c>
      <c r="I3053" s="33">
        <f>IFERROR(IF(OR(C3053="",D3053=""),"",D3053*VLOOKUP(C3053,'Setup - Mix Design'!$A$5:$I$504,5,0)),"")</f>
        <v/>
      </c>
      <c r="J3053" s="33">
        <f>IFERROR(IF(OR(C3053="",D3053=""),"",D3053*VLOOKUP(C3053,'Setup - Mix Design'!$A$5:$I$504,6,0)),"")</f>
        <v/>
      </c>
      <c r="K3053" s="33">
        <f>IFERROR(IF(OR(C3053="",D3053=""),"",D3053*VLOOKUP(C3053,'Setup - Mix Design'!$A$5:$I$504,7,0)),"")</f>
        <v/>
      </c>
    </row>
    <row r="3054">
      <c r="A3054" s="31" t="n"/>
      <c r="B3054" s="26" t="n"/>
      <c r="C3054" s="26" t="n"/>
      <c r="D3054" s="27" t="n"/>
      <c r="E3054" s="26" t="n"/>
      <c r="F3054" s="33">
        <f>IFERROR(IF(OR(C3054="",D3054=""),"",D3054*VLOOKUP(C3054,'Setup - Mix Design'!$A$5:$I$504,2,0)),"")</f>
        <v/>
      </c>
      <c r="G3054" s="33">
        <f>IFERROR(IF(OR(C3054="",D3054=""),"",D3054*VLOOKUP(C3054,'Setup - Mix Design'!$A$5:$I$504,3,0)),"")</f>
        <v/>
      </c>
      <c r="H3054" s="33">
        <f>IFERROR(IF(OR(C3054="",D3054=""),"",D3054*VLOOKUP(C3054,'Setup - Mix Design'!$A$5:$I$504,4,0)),"")</f>
        <v/>
      </c>
      <c r="I3054" s="33">
        <f>IFERROR(IF(OR(C3054="",D3054=""),"",D3054*VLOOKUP(C3054,'Setup - Mix Design'!$A$5:$I$504,5,0)),"")</f>
        <v/>
      </c>
      <c r="J3054" s="33">
        <f>IFERROR(IF(OR(C3054="",D3054=""),"",D3054*VLOOKUP(C3054,'Setup - Mix Design'!$A$5:$I$504,6,0)),"")</f>
        <v/>
      </c>
      <c r="K3054" s="33">
        <f>IFERROR(IF(OR(C3054="",D3054=""),"",D3054*VLOOKUP(C3054,'Setup - Mix Design'!$A$5:$I$504,7,0)),"")</f>
        <v/>
      </c>
    </row>
    <row r="3055">
      <c r="A3055" s="31" t="n"/>
      <c r="B3055" s="26" t="n"/>
      <c r="C3055" s="26" t="n"/>
      <c r="D3055" s="27" t="n"/>
      <c r="E3055" s="26" t="n"/>
      <c r="F3055" s="33">
        <f>IFERROR(IF(OR(C3055="",D3055=""),"",D3055*VLOOKUP(C3055,'Setup - Mix Design'!$A$5:$I$504,2,0)),"")</f>
        <v/>
      </c>
      <c r="G3055" s="33">
        <f>IFERROR(IF(OR(C3055="",D3055=""),"",D3055*VLOOKUP(C3055,'Setup - Mix Design'!$A$5:$I$504,3,0)),"")</f>
        <v/>
      </c>
      <c r="H3055" s="33">
        <f>IFERROR(IF(OR(C3055="",D3055=""),"",D3055*VLOOKUP(C3055,'Setup - Mix Design'!$A$5:$I$504,4,0)),"")</f>
        <v/>
      </c>
      <c r="I3055" s="33">
        <f>IFERROR(IF(OR(C3055="",D3055=""),"",D3055*VLOOKUP(C3055,'Setup - Mix Design'!$A$5:$I$504,5,0)),"")</f>
        <v/>
      </c>
      <c r="J3055" s="33">
        <f>IFERROR(IF(OR(C3055="",D3055=""),"",D3055*VLOOKUP(C3055,'Setup - Mix Design'!$A$5:$I$504,6,0)),"")</f>
        <v/>
      </c>
      <c r="K3055" s="33">
        <f>IFERROR(IF(OR(C3055="",D3055=""),"",D3055*VLOOKUP(C3055,'Setup - Mix Design'!$A$5:$I$504,7,0)),"")</f>
        <v/>
      </c>
    </row>
    <row r="3056">
      <c r="A3056" s="31" t="n"/>
      <c r="B3056" s="26" t="n"/>
      <c r="C3056" s="26" t="n"/>
      <c r="D3056" s="27" t="n"/>
      <c r="E3056" s="26" t="n"/>
      <c r="F3056" s="33">
        <f>IFERROR(IF(OR(C3056="",D3056=""),"",D3056*VLOOKUP(C3056,'Setup - Mix Design'!$A$5:$I$504,2,0)),"")</f>
        <v/>
      </c>
      <c r="G3056" s="33">
        <f>IFERROR(IF(OR(C3056="",D3056=""),"",D3056*VLOOKUP(C3056,'Setup - Mix Design'!$A$5:$I$504,3,0)),"")</f>
        <v/>
      </c>
      <c r="H3056" s="33">
        <f>IFERROR(IF(OR(C3056="",D3056=""),"",D3056*VLOOKUP(C3056,'Setup - Mix Design'!$A$5:$I$504,4,0)),"")</f>
        <v/>
      </c>
      <c r="I3056" s="33">
        <f>IFERROR(IF(OR(C3056="",D3056=""),"",D3056*VLOOKUP(C3056,'Setup - Mix Design'!$A$5:$I$504,5,0)),"")</f>
        <v/>
      </c>
      <c r="J3056" s="33">
        <f>IFERROR(IF(OR(C3056="",D3056=""),"",D3056*VLOOKUP(C3056,'Setup - Mix Design'!$A$5:$I$504,6,0)),"")</f>
        <v/>
      </c>
      <c r="K3056" s="33">
        <f>IFERROR(IF(OR(C3056="",D3056=""),"",D3056*VLOOKUP(C3056,'Setup - Mix Design'!$A$5:$I$504,7,0)),"")</f>
        <v/>
      </c>
    </row>
    <row r="3057">
      <c r="A3057" s="31" t="n"/>
      <c r="B3057" s="26" t="n"/>
      <c r="C3057" s="26" t="n"/>
      <c r="D3057" s="27" t="n"/>
      <c r="E3057" s="26" t="n"/>
      <c r="F3057" s="33">
        <f>IFERROR(IF(OR(C3057="",D3057=""),"",D3057*VLOOKUP(C3057,'Setup - Mix Design'!$A$5:$I$504,2,0)),"")</f>
        <v/>
      </c>
      <c r="G3057" s="33">
        <f>IFERROR(IF(OR(C3057="",D3057=""),"",D3057*VLOOKUP(C3057,'Setup - Mix Design'!$A$5:$I$504,3,0)),"")</f>
        <v/>
      </c>
      <c r="H3057" s="33">
        <f>IFERROR(IF(OR(C3057="",D3057=""),"",D3057*VLOOKUP(C3057,'Setup - Mix Design'!$A$5:$I$504,4,0)),"")</f>
        <v/>
      </c>
      <c r="I3057" s="33">
        <f>IFERROR(IF(OR(C3057="",D3057=""),"",D3057*VLOOKUP(C3057,'Setup - Mix Design'!$A$5:$I$504,5,0)),"")</f>
        <v/>
      </c>
      <c r="J3057" s="33">
        <f>IFERROR(IF(OR(C3057="",D3057=""),"",D3057*VLOOKUP(C3057,'Setup - Mix Design'!$A$5:$I$504,6,0)),"")</f>
        <v/>
      </c>
      <c r="K3057" s="33">
        <f>IFERROR(IF(OR(C3057="",D3057=""),"",D3057*VLOOKUP(C3057,'Setup - Mix Design'!$A$5:$I$504,7,0)),"")</f>
        <v/>
      </c>
    </row>
    <row r="3058">
      <c r="A3058" s="31" t="n"/>
      <c r="B3058" s="26" t="n"/>
      <c r="C3058" s="26" t="n"/>
      <c r="D3058" s="27" t="n"/>
      <c r="E3058" s="26" t="n"/>
      <c r="F3058" s="33">
        <f>IFERROR(IF(OR(C3058="",D3058=""),"",D3058*VLOOKUP(C3058,'Setup - Mix Design'!$A$5:$I$504,2,0)),"")</f>
        <v/>
      </c>
      <c r="G3058" s="33">
        <f>IFERROR(IF(OR(C3058="",D3058=""),"",D3058*VLOOKUP(C3058,'Setup - Mix Design'!$A$5:$I$504,3,0)),"")</f>
        <v/>
      </c>
      <c r="H3058" s="33">
        <f>IFERROR(IF(OR(C3058="",D3058=""),"",D3058*VLOOKUP(C3058,'Setup - Mix Design'!$A$5:$I$504,4,0)),"")</f>
        <v/>
      </c>
      <c r="I3058" s="33">
        <f>IFERROR(IF(OR(C3058="",D3058=""),"",D3058*VLOOKUP(C3058,'Setup - Mix Design'!$A$5:$I$504,5,0)),"")</f>
        <v/>
      </c>
      <c r="J3058" s="33">
        <f>IFERROR(IF(OR(C3058="",D3058=""),"",D3058*VLOOKUP(C3058,'Setup - Mix Design'!$A$5:$I$504,6,0)),"")</f>
        <v/>
      </c>
      <c r="K3058" s="33">
        <f>IFERROR(IF(OR(C3058="",D3058=""),"",D3058*VLOOKUP(C3058,'Setup - Mix Design'!$A$5:$I$504,7,0)),"")</f>
        <v/>
      </c>
    </row>
    <row r="3059">
      <c r="A3059" s="31" t="n"/>
      <c r="B3059" s="26" t="n"/>
      <c r="C3059" s="26" t="n"/>
      <c r="D3059" s="27" t="n"/>
      <c r="E3059" s="26" t="n"/>
      <c r="F3059" s="33">
        <f>IFERROR(IF(OR(C3059="",D3059=""),"",D3059*VLOOKUP(C3059,'Setup - Mix Design'!$A$5:$I$504,2,0)),"")</f>
        <v/>
      </c>
      <c r="G3059" s="33">
        <f>IFERROR(IF(OR(C3059="",D3059=""),"",D3059*VLOOKUP(C3059,'Setup - Mix Design'!$A$5:$I$504,3,0)),"")</f>
        <v/>
      </c>
      <c r="H3059" s="33">
        <f>IFERROR(IF(OR(C3059="",D3059=""),"",D3059*VLOOKUP(C3059,'Setup - Mix Design'!$A$5:$I$504,4,0)),"")</f>
        <v/>
      </c>
      <c r="I3059" s="33">
        <f>IFERROR(IF(OR(C3059="",D3059=""),"",D3059*VLOOKUP(C3059,'Setup - Mix Design'!$A$5:$I$504,5,0)),"")</f>
        <v/>
      </c>
      <c r="J3059" s="33">
        <f>IFERROR(IF(OR(C3059="",D3059=""),"",D3059*VLOOKUP(C3059,'Setup - Mix Design'!$A$5:$I$504,6,0)),"")</f>
        <v/>
      </c>
      <c r="K3059" s="33">
        <f>IFERROR(IF(OR(C3059="",D3059=""),"",D3059*VLOOKUP(C3059,'Setup - Mix Design'!$A$5:$I$504,7,0)),"")</f>
        <v/>
      </c>
    </row>
    <row r="3060">
      <c r="A3060" s="31" t="n"/>
      <c r="B3060" s="26" t="n"/>
      <c r="C3060" s="26" t="n"/>
      <c r="D3060" s="27" t="n"/>
      <c r="E3060" s="26" t="n"/>
      <c r="F3060" s="33">
        <f>IFERROR(IF(OR(C3060="",D3060=""),"",D3060*VLOOKUP(C3060,'Setup - Mix Design'!$A$5:$I$504,2,0)),"")</f>
        <v/>
      </c>
      <c r="G3060" s="33">
        <f>IFERROR(IF(OR(C3060="",D3060=""),"",D3060*VLOOKUP(C3060,'Setup - Mix Design'!$A$5:$I$504,3,0)),"")</f>
        <v/>
      </c>
      <c r="H3060" s="33">
        <f>IFERROR(IF(OR(C3060="",D3060=""),"",D3060*VLOOKUP(C3060,'Setup - Mix Design'!$A$5:$I$504,4,0)),"")</f>
        <v/>
      </c>
      <c r="I3060" s="33">
        <f>IFERROR(IF(OR(C3060="",D3060=""),"",D3060*VLOOKUP(C3060,'Setup - Mix Design'!$A$5:$I$504,5,0)),"")</f>
        <v/>
      </c>
      <c r="J3060" s="33">
        <f>IFERROR(IF(OR(C3060="",D3060=""),"",D3060*VLOOKUP(C3060,'Setup - Mix Design'!$A$5:$I$504,6,0)),"")</f>
        <v/>
      </c>
      <c r="K3060" s="33">
        <f>IFERROR(IF(OR(C3060="",D3060=""),"",D3060*VLOOKUP(C3060,'Setup - Mix Design'!$A$5:$I$504,7,0)),"")</f>
        <v/>
      </c>
    </row>
    <row r="3061">
      <c r="A3061" s="31" t="n"/>
      <c r="B3061" s="26" t="n"/>
      <c r="C3061" s="26" t="n"/>
      <c r="D3061" s="27" t="n"/>
      <c r="E3061" s="26" t="n"/>
      <c r="F3061" s="33">
        <f>IFERROR(IF(OR(C3061="",D3061=""),"",D3061*VLOOKUP(C3061,'Setup - Mix Design'!$A$5:$I$504,2,0)),"")</f>
        <v/>
      </c>
      <c r="G3061" s="33">
        <f>IFERROR(IF(OR(C3061="",D3061=""),"",D3061*VLOOKUP(C3061,'Setup - Mix Design'!$A$5:$I$504,3,0)),"")</f>
        <v/>
      </c>
      <c r="H3061" s="33">
        <f>IFERROR(IF(OR(C3061="",D3061=""),"",D3061*VLOOKUP(C3061,'Setup - Mix Design'!$A$5:$I$504,4,0)),"")</f>
        <v/>
      </c>
      <c r="I3061" s="33">
        <f>IFERROR(IF(OR(C3061="",D3061=""),"",D3061*VLOOKUP(C3061,'Setup - Mix Design'!$A$5:$I$504,5,0)),"")</f>
        <v/>
      </c>
      <c r="J3061" s="33">
        <f>IFERROR(IF(OR(C3061="",D3061=""),"",D3061*VLOOKUP(C3061,'Setup - Mix Design'!$A$5:$I$504,6,0)),"")</f>
        <v/>
      </c>
      <c r="K3061" s="33">
        <f>IFERROR(IF(OR(C3061="",D3061=""),"",D3061*VLOOKUP(C3061,'Setup - Mix Design'!$A$5:$I$504,7,0)),"")</f>
        <v/>
      </c>
    </row>
    <row r="3062">
      <c r="A3062" s="31" t="n"/>
      <c r="B3062" s="26" t="n"/>
      <c r="C3062" s="26" t="n"/>
      <c r="D3062" s="27" t="n"/>
      <c r="E3062" s="26" t="n"/>
      <c r="F3062" s="33">
        <f>IFERROR(IF(OR(C3062="",D3062=""),"",D3062*VLOOKUP(C3062,'Setup - Mix Design'!$A$5:$I$504,2,0)),"")</f>
        <v/>
      </c>
      <c r="G3062" s="33">
        <f>IFERROR(IF(OR(C3062="",D3062=""),"",D3062*VLOOKUP(C3062,'Setup - Mix Design'!$A$5:$I$504,3,0)),"")</f>
        <v/>
      </c>
      <c r="H3062" s="33">
        <f>IFERROR(IF(OR(C3062="",D3062=""),"",D3062*VLOOKUP(C3062,'Setup - Mix Design'!$A$5:$I$504,4,0)),"")</f>
        <v/>
      </c>
      <c r="I3062" s="33">
        <f>IFERROR(IF(OR(C3062="",D3062=""),"",D3062*VLOOKUP(C3062,'Setup - Mix Design'!$A$5:$I$504,5,0)),"")</f>
        <v/>
      </c>
      <c r="J3062" s="33">
        <f>IFERROR(IF(OR(C3062="",D3062=""),"",D3062*VLOOKUP(C3062,'Setup - Mix Design'!$A$5:$I$504,6,0)),"")</f>
        <v/>
      </c>
      <c r="K3062" s="33">
        <f>IFERROR(IF(OR(C3062="",D3062=""),"",D3062*VLOOKUP(C3062,'Setup - Mix Design'!$A$5:$I$504,7,0)),"")</f>
        <v/>
      </c>
    </row>
    <row r="3063">
      <c r="A3063" s="31" t="n"/>
      <c r="B3063" s="26" t="n"/>
      <c r="C3063" s="26" t="n"/>
      <c r="D3063" s="27" t="n"/>
      <c r="E3063" s="26" t="n"/>
      <c r="F3063" s="33">
        <f>IFERROR(IF(OR(C3063="",D3063=""),"",D3063*VLOOKUP(C3063,'Setup - Mix Design'!$A$5:$I$504,2,0)),"")</f>
        <v/>
      </c>
      <c r="G3063" s="33">
        <f>IFERROR(IF(OR(C3063="",D3063=""),"",D3063*VLOOKUP(C3063,'Setup - Mix Design'!$A$5:$I$504,3,0)),"")</f>
        <v/>
      </c>
      <c r="H3063" s="33">
        <f>IFERROR(IF(OR(C3063="",D3063=""),"",D3063*VLOOKUP(C3063,'Setup - Mix Design'!$A$5:$I$504,4,0)),"")</f>
        <v/>
      </c>
      <c r="I3063" s="33">
        <f>IFERROR(IF(OR(C3063="",D3063=""),"",D3063*VLOOKUP(C3063,'Setup - Mix Design'!$A$5:$I$504,5,0)),"")</f>
        <v/>
      </c>
      <c r="J3063" s="33">
        <f>IFERROR(IF(OR(C3063="",D3063=""),"",D3063*VLOOKUP(C3063,'Setup - Mix Design'!$A$5:$I$504,6,0)),"")</f>
        <v/>
      </c>
      <c r="K3063" s="33">
        <f>IFERROR(IF(OR(C3063="",D3063=""),"",D3063*VLOOKUP(C3063,'Setup - Mix Design'!$A$5:$I$504,7,0)),"")</f>
        <v/>
      </c>
    </row>
    <row r="3064">
      <c r="A3064" s="31" t="n"/>
      <c r="B3064" s="26" t="n"/>
      <c r="C3064" s="26" t="n"/>
      <c r="D3064" s="27" t="n"/>
      <c r="E3064" s="26" t="n"/>
      <c r="F3064" s="33">
        <f>IFERROR(IF(OR(C3064="",D3064=""),"",D3064*VLOOKUP(C3064,'Setup - Mix Design'!$A$5:$I$504,2,0)),"")</f>
        <v/>
      </c>
      <c r="G3064" s="33">
        <f>IFERROR(IF(OR(C3064="",D3064=""),"",D3064*VLOOKUP(C3064,'Setup - Mix Design'!$A$5:$I$504,3,0)),"")</f>
        <v/>
      </c>
      <c r="H3064" s="33">
        <f>IFERROR(IF(OR(C3064="",D3064=""),"",D3064*VLOOKUP(C3064,'Setup - Mix Design'!$A$5:$I$504,4,0)),"")</f>
        <v/>
      </c>
      <c r="I3064" s="33">
        <f>IFERROR(IF(OR(C3064="",D3064=""),"",D3064*VLOOKUP(C3064,'Setup - Mix Design'!$A$5:$I$504,5,0)),"")</f>
        <v/>
      </c>
      <c r="J3064" s="33">
        <f>IFERROR(IF(OR(C3064="",D3064=""),"",D3064*VLOOKUP(C3064,'Setup - Mix Design'!$A$5:$I$504,6,0)),"")</f>
        <v/>
      </c>
      <c r="K3064" s="33">
        <f>IFERROR(IF(OR(C3064="",D3064=""),"",D3064*VLOOKUP(C3064,'Setup - Mix Design'!$A$5:$I$504,7,0)),"")</f>
        <v/>
      </c>
    </row>
    <row r="3065">
      <c r="A3065" s="31" t="n"/>
      <c r="B3065" s="26" t="n"/>
      <c r="C3065" s="26" t="n"/>
      <c r="D3065" s="27" t="n"/>
      <c r="E3065" s="26" t="n"/>
      <c r="F3065" s="33">
        <f>IFERROR(IF(OR(C3065="",D3065=""),"",D3065*VLOOKUP(C3065,'Setup - Mix Design'!$A$5:$I$504,2,0)),"")</f>
        <v/>
      </c>
      <c r="G3065" s="33">
        <f>IFERROR(IF(OR(C3065="",D3065=""),"",D3065*VLOOKUP(C3065,'Setup - Mix Design'!$A$5:$I$504,3,0)),"")</f>
        <v/>
      </c>
      <c r="H3065" s="33">
        <f>IFERROR(IF(OR(C3065="",D3065=""),"",D3065*VLOOKUP(C3065,'Setup - Mix Design'!$A$5:$I$504,4,0)),"")</f>
        <v/>
      </c>
      <c r="I3065" s="33">
        <f>IFERROR(IF(OR(C3065="",D3065=""),"",D3065*VLOOKUP(C3065,'Setup - Mix Design'!$A$5:$I$504,5,0)),"")</f>
        <v/>
      </c>
      <c r="J3065" s="33">
        <f>IFERROR(IF(OR(C3065="",D3065=""),"",D3065*VLOOKUP(C3065,'Setup - Mix Design'!$A$5:$I$504,6,0)),"")</f>
        <v/>
      </c>
      <c r="K3065" s="33">
        <f>IFERROR(IF(OR(C3065="",D3065=""),"",D3065*VLOOKUP(C3065,'Setup - Mix Design'!$A$5:$I$504,7,0)),"")</f>
        <v/>
      </c>
    </row>
    <row r="3066">
      <c r="A3066" s="31" t="n"/>
      <c r="B3066" s="26" t="n"/>
      <c r="C3066" s="26" t="n"/>
      <c r="D3066" s="27" t="n"/>
      <c r="E3066" s="26" t="n"/>
      <c r="F3066" s="33">
        <f>IFERROR(IF(OR(C3066="",D3066=""),"",D3066*VLOOKUP(C3066,'Setup - Mix Design'!$A$5:$I$504,2,0)),"")</f>
        <v/>
      </c>
      <c r="G3066" s="33">
        <f>IFERROR(IF(OR(C3066="",D3066=""),"",D3066*VLOOKUP(C3066,'Setup - Mix Design'!$A$5:$I$504,3,0)),"")</f>
        <v/>
      </c>
      <c r="H3066" s="33">
        <f>IFERROR(IF(OR(C3066="",D3066=""),"",D3066*VLOOKUP(C3066,'Setup - Mix Design'!$A$5:$I$504,4,0)),"")</f>
        <v/>
      </c>
      <c r="I3066" s="33">
        <f>IFERROR(IF(OR(C3066="",D3066=""),"",D3066*VLOOKUP(C3066,'Setup - Mix Design'!$A$5:$I$504,5,0)),"")</f>
        <v/>
      </c>
      <c r="J3066" s="33">
        <f>IFERROR(IF(OR(C3066="",D3066=""),"",D3066*VLOOKUP(C3066,'Setup - Mix Design'!$A$5:$I$504,6,0)),"")</f>
        <v/>
      </c>
      <c r="K3066" s="33">
        <f>IFERROR(IF(OR(C3066="",D3066=""),"",D3066*VLOOKUP(C3066,'Setup - Mix Design'!$A$5:$I$504,7,0)),"")</f>
        <v/>
      </c>
    </row>
    <row r="3067">
      <c r="A3067" s="31" t="n"/>
      <c r="B3067" s="26" t="n"/>
      <c r="C3067" s="26" t="n"/>
      <c r="D3067" s="27" t="n"/>
      <c r="E3067" s="26" t="n"/>
      <c r="F3067" s="33">
        <f>IFERROR(IF(OR(C3067="",D3067=""),"",D3067*VLOOKUP(C3067,'Setup - Mix Design'!$A$5:$I$504,2,0)),"")</f>
        <v/>
      </c>
      <c r="G3067" s="33">
        <f>IFERROR(IF(OR(C3067="",D3067=""),"",D3067*VLOOKUP(C3067,'Setup - Mix Design'!$A$5:$I$504,3,0)),"")</f>
        <v/>
      </c>
      <c r="H3067" s="33">
        <f>IFERROR(IF(OR(C3067="",D3067=""),"",D3067*VLOOKUP(C3067,'Setup - Mix Design'!$A$5:$I$504,4,0)),"")</f>
        <v/>
      </c>
      <c r="I3067" s="33">
        <f>IFERROR(IF(OR(C3067="",D3067=""),"",D3067*VLOOKUP(C3067,'Setup - Mix Design'!$A$5:$I$504,5,0)),"")</f>
        <v/>
      </c>
      <c r="J3067" s="33">
        <f>IFERROR(IF(OR(C3067="",D3067=""),"",D3067*VLOOKUP(C3067,'Setup - Mix Design'!$A$5:$I$504,6,0)),"")</f>
        <v/>
      </c>
      <c r="K3067" s="33">
        <f>IFERROR(IF(OR(C3067="",D3067=""),"",D3067*VLOOKUP(C3067,'Setup - Mix Design'!$A$5:$I$504,7,0)),"")</f>
        <v/>
      </c>
    </row>
    <row r="3068">
      <c r="A3068" s="31" t="n"/>
      <c r="B3068" s="26" t="n"/>
      <c r="C3068" s="26" t="n"/>
      <c r="D3068" s="27" t="n"/>
      <c r="E3068" s="26" t="n"/>
      <c r="F3068" s="33">
        <f>IFERROR(IF(OR(C3068="",D3068=""),"",D3068*VLOOKUP(C3068,'Setup - Mix Design'!$A$5:$I$504,2,0)),"")</f>
        <v/>
      </c>
      <c r="G3068" s="33">
        <f>IFERROR(IF(OR(C3068="",D3068=""),"",D3068*VLOOKUP(C3068,'Setup - Mix Design'!$A$5:$I$504,3,0)),"")</f>
        <v/>
      </c>
      <c r="H3068" s="33">
        <f>IFERROR(IF(OR(C3068="",D3068=""),"",D3068*VLOOKUP(C3068,'Setup - Mix Design'!$A$5:$I$504,4,0)),"")</f>
        <v/>
      </c>
      <c r="I3068" s="33">
        <f>IFERROR(IF(OR(C3068="",D3068=""),"",D3068*VLOOKUP(C3068,'Setup - Mix Design'!$A$5:$I$504,5,0)),"")</f>
        <v/>
      </c>
      <c r="J3068" s="33">
        <f>IFERROR(IF(OR(C3068="",D3068=""),"",D3068*VLOOKUP(C3068,'Setup - Mix Design'!$A$5:$I$504,6,0)),"")</f>
        <v/>
      </c>
      <c r="K3068" s="33">
        <f>IFERROR(IF(OR(C3068="",D3068=""),"",D3068*VLOOKUP(C3068,'Setup - Mix Design'!$A$5:$I$504,7,0)),"")</f>
        <v/>
      </c>
    </row>
    <row r="3069">
      <c r="A3069" s="31" t="n"/>
      <c r="B3069" s="26" t="n"/>
      <c r="C3069" s="26" t="n"/>
      <c r="D3069" s="27" t="n"/>
      <c r="E3069" s="26" t="n"/>
      <c r="F3069" s="33">
        <f>IFERROR(IF(OR(C3069="",D3069=""),"",D3069*VLOOKUP(C3069,'Setup - Mix Design'!$A$5:$I$504,2,0)),"")</f>
        <v/>
      </c>
      <c r="G3069" s="33">
        <f>IFERROR(IF(OR(C3069="",D3069=""),"",D3069*VLOOKUP(C3069,'Setup - Mix Design'!$A$5:$I$504,3,0)),"")</f>
        <v/>
      </c>
      <c r="H3069" s="33">
        <f>IFERROR(IF(OR(C3069="",D3069=""),"",D3069*VLOOKUP(C3069,'Setup - Mix Design'!$A$5:$I$504,4,0)),"")</f>
        <v/>
      </c>
      <c r="I3069" s="33">
        <f>IFERROR(IF(OR(C3069="",D3069=""),"",D3069*VLOOKUP(C3069,'Setup - Mix Design'!$A$5:$I$504,5,0)),"")</f>
        <v/>
      </c>
      <c r="J3069" s="33">
        <f>IFERROR(IF(OR(C3069="",D3069=""),"",D3069*VLOOKUP(C3069,'Setup - Mix Design'!$A$5:$I$504,6,0)),"")</f>
        <v/>
      </c>
      <c r="K3069" s="33">
        <f>IFERROR(IF(OR(C3069="",D3069=""),"",D3069*VLOOKUP(C3069,'Setup - Mix Design'!$A$5:$I$504,7,0)),"")</f>
        <v/>
      </c>
    </row>
    <row r="3070">
      <c r="A3070" s="31" t="n"/>
      <c r="B3070" s="26" t="n"/>
      <c r="C3070" s="26" t="n"/>
      <c r="D3070" s="27" t="n"/>
      <c r="E3070" s="26" t="n"/>
      <c r="F3070" s="33">
        <f>IFERROR(IF(OR(C3070="",D3070=""),"",D3070*VLOOKUP(C3070,'Setup - Mix Design'!$A$5:$I$504,2,0)),"")</f>
        <v/>
      </c>
      <c r="G3070" s="33">
        <f>IFERROR(IF(OR(C3070="",D3070=""),"",D3070*VLOOKUP(C3070,'Setup - Mix Design'!$A$5:$I$504,3,0)),"")</f>
        <v/>
      </c>
      <c r="H3070" s="33">
        <f>IFERROR(IF(OR(C3070="",D3070=""),"",D3070*VLOOKUP(C3070,'Setup - Mix Design'!$A$5:$I$504,4,0)),"")</f>
        <v/>
      </c>
      <c r="I3070" s="33">
        <f>IFERROR(IF(OR(C3070="",D3070=""),"",D3070*VLOOKUP(C3070,'Setup - Mix Design'!$A$5:$I$504,5,0)),"")</f>
        <v/>
      </c>
      <c r="J3070" s="33">
        <f>IFERROR(IF(OR(C3070="",D3070=""),"",D3070*VLOOKUP(C3070,'Setup - Mix Design'!$A$5:$I$504,6,0)),"")</f>
        <v/>
      </c>
      <c r="K3070" s="33">
        <f>IFERROR(IF(OR(C3070="",D3070=""),"",D3070*VLOOKUP(C3070,'Setup - Mix Design'!$A$5:$I$504,7,0)),"")</f>
        <v/>
      </c>
    </row>
    <row r="3071">
      <c r="A3071" s="31" t="n"/>
      <c r="B3071" s="26" t="n"/>
      <c r="C3071" s="26" t="n"/>
      <c r="D3071" s="27" t="n"/>
      <c r="E3071" s="26" t="n"/>
      <c r="F3071" s="33">
        <f>IFERROR(IF(OR(C3071="",D3071=""),"",D3071*VLOOKUP(C3071,'Setup - Mix Design'!$A$5:$I$504,2,0)),"")</f>
        <v/>
      </c>
      <c r="G3071" s="33">
        <f>IFERROR(IF(OR(C3071="",D3071=""),"",D3071*VLOOKUP(C3071,'Setup - Mix Design'!$A$5:$I$504,3,0)),"")</f>
        <v/>
      </c>
      <c r="H3071" s="33">
        <f>IFERROR(IF(OR(C3071="",D3071=""),"",D3071*VLOOKUP(C3071,'Setup - Mix Design'!$A$5:$I$504,4,0)),"")</f>
        <v/>
      </c>
      <c r="I3071" s="33">
        <f>IFERROR(IF(OR(C3071="",D3071=""),"",D3071*VLOOKUP(C3071,'Setup - Mix Design'!$A$5:$I$504,5,0)),"")</f>
        <v/>
      </c>
      <c r="J3071" s="33">
        <f>IFERROR(IF(OR(C3071="",D3071=""),"",D3071*VLOOKUP(C3071,'Setup - Mix Design'!$A$5:$I$504,6,0)),"")</f>
        <v/>
      </c>
      <c r="K3071" s="33">
        <f>IFERROR(IF(OR(C3071="",D3071=""),"",D3071*VLOOKUP(C3071,'Setup - Mix Design'!$A$5:$I$504,7,0)),"")</f>
        <v/>
      </c>
    </row>
    <row r="3072">
      <c r="A3072" s="31" t="n"/>
      <c r="B3072" s="26" t="n"/>
      <c r="C3072" s="26" t="n"/>
      <c r="D3072" s="27" t="n"/>
      <c r="E3072" s="26" t="n"/>
      <c r="F3072" s="33">
        <f>IFERROR(IF(OR(C3072="",D3072=""),"",D3072*VLOOKUP(C3072,'Setup - Mix Design'!$A$5:$I$504,2,0)),"")</f>
        <v/>
      </c>
      <c r="G3072" s="33">
        <f>IFERROR(IF(OR(C3072="",D3072=""),"",D3072*VLOOKUP(C3072,'Setup - Mix Design'!$A$5:$I$504,3,0)),"")</f>
        <v/>
      </c>
      <c r="H3072" s="33">
        <f>IFERROR(IF(OR(C3072="",D3072=""),"",D3072*VLOOKUP(C3072,'Setup - Mix Design'!$A$5:$I$504,4,0)),"")</f>
        <v/>
      </c>
      <c r="I3072" s="33">
        <f>IFERROR(IF(OR(C3072="",D3072=""),"",D3072*VLOOKUP(C3072,'Setup - Mix Design'!$A$5:$I$504,5,0)),"")</f>
        <v/>
      </c>
      <c r="J3072" s="33">
        <f>IFERROR(IF(OR(C3072="",D3072=""),"",D3072*VLOOKUP(C3072,'Setup - Mix Design'!$A$5:$I$504,6,0)),"")</f>
        <v/>
      </c>
      <c r="K3072" s="33">
        <f>IFERROR(IF(OR(C3072="",D3072=""),"",D3072*VLOOKUP(C3072,'Setup - Mix Design'!$A$5:$I$504,7,0)),"")</f>
        <v/>
      </c>
    </row>
    <row r="3073">
      <c r="A3073" s="31" t="n"/>
      <c r="B3073" s="26" t="n"/>
      <c r="C3073" s="26" t="n"/>
      <c r="D3073" s="27" t="n"/>
      <c r="E3073" s="26" t="n"/>
      <c r="F3073" s="33">
        <f>IFERROR(IF(OR(C3073="",D3073=""),"",D3073*VLOOKUP(C3073,'Setup - Mix Design'!$A$5:$I$504,2,0)),"")</f>
        <v/>
      </c>
      <c r="G3073" s="33">
        <f>IFERROR(IF(OR(C3073="",D3073=""),"",D3073*VLOOKUP(C3073,'Setup - Mix Design'!$A$5:$I$504,3,0)),"")</f>
        <v/>
      </c>
      <c r="H3073" s="33">
        <f>IFERROR(IF(OR(C3073="",D3073=""),"",D3073*VLOOKUP(C3073,'Setup - Mix Design'!$A$5:$I$504,4,0)),"")</f>
        <v/>
      </c>
      <c r="I3073" s="33">
        <f>IFERROR(IF(OR(C3073="",D3073=""),"",D3073*VLOOKUP(C3073,'Setup - Mix Design'!$A$5:$I$504,5,0)),"")</f>
        <v/>
      </c>
      <c r="J3073" s="33">
        <f>IFERROR(IF(OR(C3073="",D3073=""),"",D3073*VLOOKUP(C3073,'Setup - Mix Design'!$A$5:$I$504,6,0)),"")</f>
        <v/>
      </c>
      <c r="K3073" s="33">
        <f>IFERROR(IF(OR(C3073="",D3073=""),"",D3073*VLOOKUP(C3073,'Setup - Mix Design'!$A$5:$I$504,7,0)),"")</f>
        <v/>
      </c>
    </row>
    <row r="3074">
      <c r="A3074" s="31" t="n"/>
      <c r="B3074" s="26" t="n"/>
      <c r="C3074" s="26" t="n"/>
      <c r="D3074" s="27" t="n"/>
      <c r="E3074" s="26" t="n"/>
      <c r="F3074" s="33">
        <f>IFERROR(IF(OR(C3074="",D3074=""),"",D3074*VLOOKUP(C3074,'Setup - Mix Design'!$A$5:$I$504,2,0)),"")</f>
        <v/>
      </c>
      <c r="G3074" s="33">
        <f>IFERROR(IF(OR(C3074="",D3074=""),"",D3074*VLOOKUP(C3074,'Setup - Mix Design'!$A$5:$I$504,3,0)),"")</f>
        <v/>
      </c>
      <c r="H3074" s="33">
        <f>IFERROR(IF(OR(C3074="",D3074=""),"",D3074*VLOOKUP(C3074,'Setup - Mix Design'!$A$5:$I$504,4,0)),"")</f>
        <v/>
      </c>
      <c r="I3074" s="33">
        <f>IFERROR(IF(OR(C3074="",D3074=""),"",D3074*VLOOKUP(C3074,'Setup - Mix Design'!$A$5:$I$504,5,0)),"")</f>
        <v/>
      </c>
      <c r="J3074" s="33">
        <f>IFERROR(IF(OR(C3074="",D3074=""),"",D3074*VLOOKUP(C3074,'Setup - Mix Design'!$A$5:$I$504,6,0)),"")</f>
        <v/>
      </c>
      <c r="K3074" s="33">
        <f>IFERROR(IF(OR(C3074="",D3074=""),"",D3074*VLOOKUP(C3074,'Setup - Mix Design'!$A$5:$I$504,7,0)),"")</f>
        <v/>
      </c>
    </row>
    <row r="3075">
      <c r="A3075" s="31" t="n"/>
      <c r="B3075" s="26" t="n"/>
      <c r="C3075" s="26" t="n"/>
      <c r="D3075" s="27" t="n"/>
      <c r="E3075" s="26" t="n"/>
      <c r="F3075" s="33">
        <f>IFERROR(IF(OR(C3075="",D3075=""),"",D3075*VLOOKUP(C3075,'Setup - Mix Design'!$A$5:$I$504,2,0)),"")</f>
        <v/>
      </c>
      <c r="G3075" s="33">
        <f>IFERROR(IF(OR(C3075="",D3075=""),"",D3075*VLOOKUP(C3075,'Setup - Mix Design'!$A$5:$I$504,3,0)),"")</f>
        <v/>
      </c>
      <c r="H3075" s="33">
        <f>IFERROR(IF(OR(C3075="",D3075=""),"",D3075*VLOOKUP(C3075,'Setup - Mix Design'!$A$5:$I$504,4,0)),"")</f>
        <v/>
      </c>
      <c r="I3075" s="33">
        <f>IFERROR(IF(OR(C3075="",D3075=""),"",D3075*VLOOKUP(C3075,'Setup - Mix Design'!$A$5:$I$504,5,0)),"")</f>
        <v/>
      </c>
      <c r="J3075" s="33">
        <f>IFERROR(IF(OR(C3075="",D3075=""),"",D3075*VLOOKUP(C3075,'Setup - Mix Design'!$A$5:$I$504,6,0)),"")</f>
        <v/>
      </c>
      <c r="K3075" s="33">
        <f>IFERROR(IF(OR(C3075="",D3075=""),"",D3075*VLOOKUP(C3075,'Setup - Mix Design'!$A$5:$I$504,7,0)),"")</f>
        <v/>
      </c>
    </row>
    <row r="3076">
      <c r="A3076" s="31" t="n"/>
      <c r="B3076" s="26" t="n"/>
      <c r="C3076" s="26" t="n"/>
      <c r="D3076" s="27" t="n"/>
      <c r="E3076" s="26" t="n"/>
      <c r="F3076" s="33">
        <f>IFERROR(IF(OR(C3076="",D3076=""),"",D3076*VLOOKUP(C3076,'Setup - Mix Design'!$A$5:$I$504,2,0)),"")</f>
        <v/>
      </c>
      <c r="G3076" s="33">
        <f>IFERROR(IF(OR(C3076="",D3076=""),"",D3076*VLOOKUP(C3076,'Setup - Mix Design'!$A$5:$I$504,3,0)),"")</f>
        <v/>
      </c>
      <c r="H3076" s="33">
        <f>IFERROR(IF(OR(C3076="",D3076=""),"",D3076*VLOOKUP(C3076,'Setup - Mix Design'!$A$5:$I$504,4,0)),"")</f>
        <v/>
      </c>
      <c r="I3076" s="33">
        <f>IFERROR(IF(OR(C3076="",D3076=""),"",D3076*VLOOKUP(C3076,'Setup - Mix Design'!$A$5:$I$504,5,0)),"")</f>
        <v/>
      </c>
      <c r="J3076" s="33">
        <f>IFERROR(IF(OR(C3076="",D3076=""),"",D3076*VLOOKUP(C3076,'Setup - Mix Design'!$A$5:$I$504,6,0)),"")</f>
        <v/>
      </c>
      <c r="K3076" s="33">
        <f>IFERROR(IF(OR(C3076="",D3076=""),"",D3076*VLOOKUP(C3076,'Setup - Mix Design'!$A$5:$I$504,7,0)),"")</f>
        <v/>
      </c>
    </row>
    <row r="3077">
      <c r="A3077" s="31" t="n"/>
      <c r="B3077" s="26" t="n"/>
      <c r="C3077" s="26" t="n"/>
      <c r="D3077" s="27" t="n"/>
      <c r="E3077" s="26" t="n"/>
      <c r="F3077" s="33">
        <f>IFERROR(IF(OR(C3077="",D3077=""),"",D3077*VLOOKUP(C3077,'Setup - Mix Design'!$A$5:$I$504,2,0)),"")</f>
        <v/>
      </c>
      <c r="G3077" s="33">
        <f>IFERROR(IF(OR(C3077="",D3077=""),"",D3077*VLOOKUP(C3077,'Setup - Mix Design'!$A$5:$I$504,3,0)),"")</f>
        <v/>
      </c>
      <c r="H3077" s="33">
        <f>IFERROR(IF(OR(C3077="",D3077=""),"",D3077*VLOOKUP(C3077,'Setup - Mix Design'!$A$5:$I$504,4,0)),"")</f>
        <v/>
      </c>
      <c r="I3077" s="33">
        <f>IFERROR(IF(OR(C3077="",D3077=""),"",D3077*VLOOKUP(C3077,'Setup - Mix Design'!$A$5:$I$504,5,0)),"")</f>
        <v/>
      </c>
      <c r="J3077" s="33">
        <f>IFERROR(IF(OR(C3077="",D3077=""),"",D3077*VLOOKUP(C3077,'Setup - Mix Design'!$A$5:$I$504,6,0)),"")</f>
        <v/>
      </c>
      <c r="K3077" s="33">
        <f>IFERROR(IF(OR(C3077="",D3077=""),"",D3077*VLOOKUP(C3077,'Setup - Mix Design'!$A$5:$I$504,7,0)),"")</f>
        <v/>
      </c>
    </row>
    <row r="3078">
      <c r="A3078" s="31" t="n"/>
      <c r="B3078" s="26" t="n"/>
      <c r="C3078" s="26" t="n"/>
      <c r="D3078" s="27" t="n"/>
      <c r="E3078" s="26" t="n"/>
      <c r="F3078" s="33">
        <f>IFERROR(IF(OR(C3078="",D3078=""),"",D3078*VLOOKUP(C3078,'Setup - Mix Design'!$A$5:$I$504,2,0)),"")</f>
        <v/>
      </c>
      <c r="G3078" s="33">
        <f>IFERROR(IF(OR(C3078="",D3078=""),"",D3078*VLOOKUP(C3078,'Setup - Mix Design'!$A$5:$I$504,3,0)),"")</f>
        <v/>
      </c>
      <c r="H3078" s="33">
        <f>IFERROR(IF(OR(C3078="",D3078=""),"",D3078*VLOOKUP(C3078,'Setup - Mix Design'!$A$5:$I$504,4,0)),"")</f>
        <v/>
      </c>
      <c r="I3078" s="33">
        <f>IFERROR(IF(OR(C3078="",D3078=""),"",D3078*VLOOKUP(C3078,'Setup - Mix Design'!$A$5:$I$504,5,0)),"")</f>
        <v/>
      </c>
      <c r="J3078" s="33">
        <f>IFERROR(IF(OR(C3078="",D3078=""),"",D3078*VLOOKUP(C3078,'Setup - Mix Design'!$A$5:$I$504,6,0)),"")</f>
        <v/>
      </c>
      <c r="K3078" s="33">
        <f>IFERROR(IF(OR(C3078="",D3078=""),"",D3078*VLOOKUP(C3078,'Setup - Mix Design'!$A$5:$I$504,7,0)),"")</f>
        <v/>
      </c>
    </row>
    <row r="3079">
      <c r="A3079" s="31" t="n"/>
      <c r="B3079" s="26" t="n"/>
      <c r="C3079" s="26" t="n"/>
      <c r="D3079" s="27" t="n"/>
      <c r="E3079" s="26" t="n"/>
      <c r="F3079" s="33">
        <f>IFERROR(IF(OR(C3079="",D3079=""),"",D3079*VLOOKUP(C3079,'Setup - Mix Design'!$A$5:$I$504,2,0)),"")</f>
        <v/>
      </c>
      <c r="G3079" s="33">
        <f>IFERROR(IF(OR(C3079="",D3079=""),"",D3079*VLOOKUP(C3079,'Setup - Mix Design'!$A$5:$I$504,3,0)),"")</f>
        <v/>
      </c>
      <c r="H3079" s="33">
        <f>IFERROR(IF(OR(C3079="",D3079=""),"",D3079*VLOOKUP(C3079,'Setup - Mix Design'!$A$5:$I$504,4,0)),"")</f>
        <v/>
      </c>
      <c r="I3079" s="33">
        <f>IFERROR(IF(OR(C3079="",D3079=""),"",D3079*VLOOKUP(C3079,'Setup - Mix Design'!$A$5:$I$504,5,0)),"")</f>
        <v/>
      </c>
      <c r="J3079" s="33">
        <f>IFERROR(IF(OR(C3079="",D3079=""),"",D3079*VLOOKUP(C3079,'Setup - Mix Design'!$A$5:$I$504,6,0)),"")</f>
        <v/>
      </c>
      <c r="K3079" s="33">
        <f>IFERROR(IF(OR(C3079="",D3079=""),"",D3079*VLOOKUP(C3079,'Setup - Mix Design'!$A$5:$I$504,7,0)),"")</f>
        <v/>
      </c>
    </row>
    <row r="3080">
      <c r="A3080" s="31" t="n"/>
      <c r="B3080" s="26" t="n"/>
      <c r="C3080" s="26" t="n"/>
      <c r="D3080" s="27" t="n"/>
      <c r="E3080" s="26" t="n"/>
      <c r="F3080" s="33">
        <f>IFERROR(IF(OR(C3080="",D3080=""),"",D3080*VLOOKUP(C3080,'Setup - Mix Design'!$A$5:$I$504,2,0)),"")</f>
        <v/>
      </c>
      <c r="G3080" s="33">
        <f>IFERROR(IF(OR(C3080="",D3080=""),"",D3080*VLOOKUP(C3080,'Setup - Mix Design'!$A$5:$I$504,3,0)),"")</f>
        <v/>
      </c>
      <c r="H3080" s="33">
        <f>IFERROR(IF(OR(C3080="",D3080=""),"",D3080*VLOOKUP(C3080,'Setup - Mix Design'!$A$5:$I$504,4,0)),"")</f>
        <v/>
      </c>
      <c r="I3080" s="33">
        <f>IFERROR(IF(OR(C3080="",D3080=""),"",D3080*VLOOKUP(C3080,'Setup - Mix Design'!$A$5:$I$504,5,0)),"")</f>
        <v/>
      </c>
      <c r="J3080" s="33">
        <f>IFERROR(IF(OR(C3080="",D3080=""),"",D3080*VLOOKUP(C3080,'Setup - Mix Design'!$A$5:$I$504,6,0)),"")</f>
        <v/>
      </c>
      <c r="K3080" s="33">
        <f>IFERROR(IF(OR(C3080="",D3080=""),"",D3080*VLOOKUP(C3080,'Setup - Mix Design'!$A$5:$I$504,7,0)),"")</f>
        <v/>
      </c>
    </row>
    <row r="3081">
      <c r="A3081" s="31" t="n"/>
      <c r="B3081" s="26" t="n"/>
      <c r="C3081" s="26" t="n"/>
      <c r="D3081" s="27" t="n"/>
      <c r="E3081" s="26" t="n"/>
      <c r="F3081" s="33">
        <f>IFERROR(IF(OR(C3081="",D3081=""),"",D3081*VLOOKUP(C3081,'Setup - Mix Design'!$A$5:$I$504,2,0)),"")</f>
        <v/>
      </c>
      <c r="G3081" s="33">
        <f>IFERROR(IF(OR(C3081="",D3081=""),"",D3081*VLOOKUP(C3081,'Setup - Mix Design'!$A$5:$I$504,3,0)),"")</f>
        <v/>
      </c>
      <c r="H3081" s="33">
        <f>IFERROR(IF(OR(C3081="",D3081=""),"",D3081*VLOOKUP(C3081,'Setup - Mix Design'!$A$5:$I$504,4,0)),"")</f>
        <v/>
      </c>
      <c r="I3081" s="33">
        <f>IFERROR(IF(OR(C3081="",D3081=""),"",D3081*VLOOKUP(C3081,'Setup - Mix Design'!$A$5:$I$504,5,0)),"")</f>
        <v/>
      </c>
      <c r="J3081" s="33">
        <f>IFERROR(IF(OR(C3081="",D3081=""),"",D3081*VLOOKUP(C3081,'Setup - Mix Design'!$A$5:$I$504,6,0)),"")</f>
        <v/>
      </c>
      <c r="K3081" s="33">
        <f>IFERROR(IF(OR(C3081="",D3081=""),"",D3081*VLOOKUP(C3081,'Setup - Mix Design'!$A$5:$I$504,7,0)),"")</f>
        <v/>
      </c>
    </row>
    <row r="3082">
      <c r="A3082" s="31" t="n"/>
      <c r="B3082" s="26" t="n"/>
      <c r="C3082" s="26" t="n"/>
      <c r="D3082" s="27" t="n"/>
      <c r="E3082" s="26" t="n"/>
      <c r="F3082" s="33">
        <f>IFERROR(IF(OR(C3082="",D3082=""),"",D3082*VLOOKUP(C3082,'Setup - Mix Design'!$A$5:$I$504,2,0)),"")</f>
        <v/>
      </c>
      <c r="G3082" s="33">
        <f>IFERROR(IF(OR(C3082="",D3082=""),"",D3082*VLOOKUP(C3082,'Setup - Mix Design'!$A$5:$I$504,3,0)),"")</f>
        <v/>
      </c>
      <c r="H3082" s="33">
        <f>IFERROR(IF(OR(C3082="",D3082=""),"",D3082*VLOOKUP(C3082,'Setup - Mix Design'!$A$5:$I$504,4,0)),"")</f>
        <v/>
      </c>
      <c r="I3082" s="33">
        <f>IFERROR(IF(OR(C3082="",D3082=""),"",D3082*VLOOKUP(C3082,'Setup - Mix Design'!$A$5:$I$504,5,0)),"")</f>
        <v/>
      </c>
      <c r="J3082" s="33">
        <f>IFERROR(IF(OR(C3082="",D3082=""),"",D3082*VLOOKUP(C3082,'Setup - Mix Design'!$A$5:$I$504,6,0)),"")</f>
        <v/>
      </c>
      <c r="K3082" s="33">
        <f>IFERROR(IF(OR(C3082="",D3082=""),"",D3082*VLOOKUP(C3082,'Setup - Mix Design'!$A$5:$I$504,7,0)),"")</f>
        <v/>
      </c>
    </row>
    <row r="3083">
      <c r="A3083" s="31" t="n"/>
      <c r="B3083" s="26" t="n"/>
      <c r="C3083" s="26" t="n"/>
      <c r="D3083" s="27" t="n"/>
      <c r="E3083" s="26" t="n"/>
      <c r="F3083" s="33">
        <f>IFERROR(IF(OR(C3083="",D3083=""),"",D3083*VLOOKUP(C3083,'Setup - Mix Design'!$A$5:$I$504,2,0)),"")</f>
        <v/>
      </c>
      <c r="G3083" s="33">
        <f>IFERROR(IF(OR(C3083="",D3083=""),"",D3083*VLOOKUP(C3083,'Setup - Mix Design'!$A$5:$I$504,3,0)),"")</f>
        <v/>
      </c>
      <c r="H3083" s="33">
        <f>IFERROR(IF(OR(C3083="",D3083=""),"",D3083*VLOOKUP(C3083,'Setup - Mix Design'!$A$5:$I$504,4,0)),"")</f>
        <v/>
      </c>
      <c r="I3083" s="33">
        <f>IFERROR(IF(OR(C3083="",D3083=""),"",D3083*VLOOKUP(C3083,'Setup - Mix Design'!$A$5:$I$504,5,0)),"")</f>
        <v/>
      </c>
      <c r="J3083" s="33">
        <f>IFERROR(IF(OR(C3083="",D3083=""),"",D3083*VLOOKUP(C3083,'Setup - Mix Design'!$A$5:$I$504,6,0)),"")</f>
        <v/>
      </c>
      <c r="K3083" s="33">
        <f>IFERROR(IF(OR(C3083="",D3083=""),"",D3083*VLOOKUP(C3083,'Setup - Mix Design'!$A$5:$I$504,7,0)),"")</f>
        <v/>
      </c>
    </row>
    <row r="3084">
      <c r="A3084" s="31" t="n"/>
      <c r="B3084" s="26" t="n"/>
      <c r="C3084" s="26" t="n"/>
      <c r="D3084" s="27" t="n"/>
      <c r="E3084" s="26" t="n"/>
      <c r="F3084" s="33">
        <f>IFERROR(IF(OR(C3084="",D3084=""),"",D3084*VLOOKUP(C3084,'Setup - Mix Design'!$A$5:$I$504,2,0)),"")</f>
        <v/>
      </c>
      <c r="G3084" s="33">
        <f>IFERROR(IF(OR(C3084="",D3084=""),"",D3084*VLOOKUP(C3084,'Setup - Mix Design'!$A$5:$I$504,3,0)),"")</f>
        <v/>
      </c>
      <c r="H3084" s="33">
        <f>IFERROR(IF(OR(C3084="",D3084=""),"",D3084*VLOOKUP(C3084,'Setup - Mix Design'!$A$5:$I$504,4,0)),"")</f>
        <v/>
      </c>
      <c r="I3084" s="33">
        <f>IFERROR(IF(OR(C3084="",D3084=""),"",D3084*VLOOKUP(C3084,'Setup - Mix Design'!$A$5:$I$504,5,0)),"")</f>
        <v/>
      </c>
      <c r="J3084" s="33">
        <f>IFERROR(IF(OR(C3084="",D3084=""),"",D3084*VLOOKUP(C3084,'Setup - Mix Design'!$A$5:$I$504,6,0)),"")</f>
        <v/>
      </c>
      <c r="K3084" s="33">
        <f>IFERROR(IF(OR(C3084="",D3084=""),"",D3084*VLOOKUP(C3084,'Setup - Mix Design'!$A$5:$I$504,7,0)),"")</f>
        <v/>
      </c>
    </row>
    <row r="3085">
      <c r="A3085" s="31" t="n"/>
      <c r="B3085" s="26" t="n"/>
      <c r="C3085" s="26" t="n"/>
      <c r="D3085" s="27" t="n"/>
      <c r="E3085" s="26" t="n"/>
      <c r="F3085" s="33">
        <f>IFERROR(IF(OR(C3085="",D3085=""),"",D3085*VLOOKUP(C3085,'Setup - Mix Design'!$A$5:$I$504,2,0)),"")</f>
        <v/>
      </c>
      <c r="G3085" s="33">
        <f>IFERROR(IF(OR(C3085="",D3085=""),"",D3085*VLOOKUP(C3085,'Setup - Mix Design'!$A$5:$I$504,3,0)),"")</f>
        <v/>
      </c>
      <c r="H3085" s="33">
        <f>IFERROR(IF(OR(C3085="",D3085=""),"",D3085*VLOOKUP(C3085,'Setup - Mix Design'!$A$5:$I$504,4,0)),"")</f>
        <v/>
      </c>
      <c r="I3085" s="33">
        <f>IFERROR(IF(OR(C3085="",D3085=""),"",D3085*VLOOKUP(C3085,'Setup - Mix Design'!$A$5:$I$504,5,0)),"")</f>
        <v/>
      </c>
      <c r="J3085" s="33">
        <f>IFERROR(IF(OR(C3085="",D3085=""),"",D3085*VLOOKUP(C3085,'Setup - Mix Design'!$A$5:$I$504,6,0)),"")</f>
        <v/>
      </c>
      <c r="K3085" s="33">
        <f>IFERROR(IF(OR(C3085="",D3085=""),"",D3085*VLOOKUP(C3085,'Setup - Mix Design'!$A$5:$I$504,7,0)),"")</f>
        <v/>
      </c>
    </row>
    <row r="3086">
      <c r="A3086" s="31" t="n"/>
      <c r="B3086" s="26" t="n"/>
      <c r="C3086" s="26" t="n"/>
      <c r="D3086" s="27" t="n"/>
      <c r="E3086" s="26" t="n"/>
      <c r="F3086" s="33">
        <f>IFERROR(IF(OR(C3086="",D3086=""),"",D3086*VLOOKUP(C3086,'Setup - Mix Design'!$A$5:$I$504,2,0)),"")</f>
        <v/>
      </c>
      <c r="G3086" s="33">
        <f>IFERROR(IF(OR(C3086="",D3086=""),"",D3086*VLOOKUP(C3086,'Setup - Mix Design'!$A$5:$I$504,3,0)),"")</f>
        <v/>
      </c>
      <c r="H3086" s="33">
        <f>IFERROR(IF(OR(C3086="",D3086=""),"",D3086*VLOOKUP(C3086,'Setup - Mix Design'!$A$5:$I$504,4,0)),"")</f>
        <v/>
      </c>
      <c r="I3086" s="33">
        <f>IFERROR(IF(OR(C3086="",D3086=""),"",D3086*VLOOKUP(C3086,'Setup - Mix Design'!$A$5:$I$504,5,0)),"")</f>
        <v/>
      </c>
      <c r="J3086" s="33">
        <f>IFERROR(IF(OR(C3086="",D3086=""),"",D3086*VLOOKUP(C3086,'Setup - Mix Design'!$A$5:$I$504,6,0)),"")</f>
        <v/>
      </c>
      <c r="K3086" s="33">
        <f>IFERROR(IF(OR(C3086="",D3086=""),"",D3086*VLOOKUP(C3086,'Setup - Mix Design'!$A$5:$I$504,7,0)),"")</f>
        <v/>
      </c>
    </row>
    <row r="3087">
      <c r="A3087" s="31" t="n"/>
      <c r="B3087" s="26" t="n"/>
      <c r="C3087" s="26" t="n"/>
      <c r="D3087" s="27" t="n"/>
      <c r="E3087" s="26" t="n"/>
      <c r="F3087" s="33">
        <f>IFERROR(IF(OR(C3087="",D3087=""),"",D3087*VLOOKUP(C3087,'Setup - Mix Design'!$A$5:$I$504,2,0)),"")</f>
        <v/>
      </c>
      <c r="G3087" s="33">
        <f>IFERROR(IF(OR(C3087="",D3087=""),"",D3087*VLOOKUP(C3087,'Setup - Mix Design'!$A$5:$I$504,3,0)),"")</f>
        <v/>
      </c>
      <c r="H3087" s="33">
        <f>IFERROR(IF(OR(C3087="",D3087=""),"",D3087*VLOOKUP(C3087,'Setup - Mix Design'!$A$5:$I$504,4,0)),"")</f>
        <v/>
      </c>
      <c r="I3087" s="33">
        <f>IFERROR(IF(OR(C3087="",D3087=""),"",D3087*VLOOKUP(C3087,'Setup - Mix Design'!$A$5:$I$504,5,0)),"")</f>
        <v/>
      </c>
      <c r="J3087" s="33">
        <f>IFERROR(IF(OR(C3087="",D3087=""),"",D3087*VLOOKUP(C3087,'Setup - Mix Design'!$A$5:$I$504,6,0)),"")</f>
        <v/>
      </c>
      <c r="K3087" s="33">
        <f>IFERROR(IF(OR(C3087="",D3087=""),"",D3087*VLOOKUP(C3087,'Setup - Mix Design'!$A$5:$I$504,7,0)),"")</f>
        <v/>
      </c>
    </row>
    <row r="3088">
      <c r="A3088" s="31" t="n"/>
      <c r="B3088" s="26" t="n"/>
      <c r="C3088" s="26" t="n"/>
      <c r="D3088" s="27" t="n"/>
      <c r="E3088" s="26" t="n"/>
      <c r="F3088" s="33">
        <f>IFERROR(IF(OR(C3088="",D3088=""),"",D3088*VLOOKUP(C3088,'Setup - Mix Design'!$A$5:$I$504,2,0)),"")</f>
        <v/>
      </c>
      <c r="G3088" s="33">
        <f>IFERROR(IF(OR(C3088="",D3088=""),"",D3088*VLOOKUP(C3088,'Setup - Mix Design'!$A$5:$I$504,3,0)),"")</f>
        <v/>
      </c>
      <c r="H3088" s="33">
        <f>IFERROR(IF(OR(C3088="",D3088=""),"",D3088*VLOOKUP(C3088,'Setup - Mix Design'!$A$5:$I$504,4,0)),"")</f>
        <v/>
      </c>
      <c r="I3088" s="33">
        <f>IFERROR(IF(OR(C3088="",D3088=""),"",D3088*VLOOKUP(C3088,'Setup - Mix Design'!$A$5:$I$504,5,0)),"")</f>
        <v/>
      </c>
      <c r="J3088" s="33">
        <f>IFERROR(IF(OR(C3088="",D3088=""),"",D3088*VLOOKUP(C3088,'Setup - Mix Design'!$A$5:$I$504,6,0)),"")</f>
        <v/>
      </c>
      <c r="K3088" s="33">
        <f>IFERROR(IF(OR(C3088="",D3088=""),"",D3088*VLOOKUP(C3088,'Setup - Mix Design'!$A$5:$I$504,7,0)),"")</f>
        <v/>
      </c>
    </row>
    <row r="3089">
      <c r="A3089" s="31" t="n"/>
      <c r="B3089" s="26" t="n"/>
      <c r="C3089" s="26" t="n"/>
      <c r="D3089" s="27" t="n"/>
      <c r="E3089" s="26" t="n"/>
      <c r="F3089" s="33">
        <f>IFERROR(IF(OR(C3089="",D3089=""),"",D3089*VLOOKUP(C3089,'Setup - Mix Design'!$A$5:$I$504,2,0)),"")</f>
        <v/>
      </c>
      <c r="G3089" s="33">
        <f>IFERROR(IF(OR(C3089="",D3089=""),"",D3089*VLOOKUP(C3089,'Setup - Mix Design'!$A$5:$I$504,3,0)),"")</f>
        <v/>
      </c>
      <c r="H3089" s="33">
        <f>IFERROR(IF(OR(C3089="",D3089=""),"",D3089*VLOOKUP(C3089,'Setup - Mix Design'!$A$5:$I$504,4,0)),"")</f>
        <v/>
      </c>
      <c r="I3089" s="33">
        <f>IFERROR(IF(OR(C3089="",D3089=""),"",D3089*VLOOKUP(C3089,'Setup - Mix Design'!$A$5:$I$504,5,0)),"")</f>
        <v/>
      </c>
      <c r="J3089" s="33">
        <f>IFERROR(IF(OR(C3089="",D3089=""),"",D3089*VLOOKUP(C3089,'Setup - Mix Design'!$A$5:$I$504,6,0)),"")</f>
        <v/>
      </c>
      <c r="K3089" s="33">
        <f>IFERROR(IF(OR(C3089="",D3089=""),"",D3089*VLOOKUP(C3089,'Setup - Mix Design'!$A$5:$I$504,7,0)),"")</f>
        <v/>
      </c>
    </row>
    <row r="3090">
      <c r="A3090" s="31" t="n"/>
      <c r="B3090" s="26" t="n"/>
      <c r="C3090" s="26" t="n"/>
      <c r="D3090" s="27" t="n"/>
      <c r="E3090" s="26" t="n"/>
      <c r="F3090" s="33">
        <f>IFERROR(IF(OR(C3090="",D3090=""),"",D3090*VLOOKUP(C3090,'Setup - Mix Design'!$A$5:$I$504,2,0)),"")</f>
        <v/>
      </c>
      <c r="G3090" s="33">
        <f>IFERROR(IF(OR(C3090="",D3090=""),"",D3090*VLOOKUP(C3090,'Setup - Mix Design'!$A$5:$I$504,3,0)),"")</f>
        <v/>
      </c>
      <c r="H3090" s="33">
        <f>IFERROR(IF(OR(C3090="",D3090=""),"",D3090*VLOOKUP(C3090,'Setup - Mix Design'!$A$5:$I$504,4,0)),"")</f>
        <v/>
      </c>
      <c r="I3090" s="33">
        <f>IFERROR(IF(OR(C3090="",D3090=""),"",D3090*VLOOKUP(C3090,'Setup - Mix Design'!$A$5:$I$504,5,0)),"")</f>
        <v/>
      </c>
      <c r="J3090" s="33">
        <f>IFERROR(IF(OR(C3090="",D3090=""),"",D3090*VLOOKUP(C3090,'Setup - Mix Design'!$A$5:$I$504,6,0)),"")</f>
        <v/>
      </c>
      <c r="K3090" s="33">
        <f>IFERROR(IF(OR(C3090="",D3090=""),"",D3090*VLOOKUP(C3090,'Setup - Mix Design'!$A$5:$I$504,7,0)),"")</f>
        <v/>
      </c>
    </row>
    <row r="3091">
      <c r="A3091" s="31" t="n"/>
      <c r="B3091" s="26" t="n"/>
      <c r="C3091" s="26" t="n"/>
      <c r="D3091" s="27" t="n"/>
      <c r="E3091" s="26" t="n"/>
      <c r="F3091" s="33">
        <f>IFERROR(IF(OR(C3091="",D3091=""),"",D3091*VLOOKUP(C3091,'Setup - Mix Design'!$A$5:$I$504,2,0)),"")</f>
        <v/>
      </c>
      <c r="G3091" s="33">
        <f>IFERROR(IF(OR(C3091="",D3091=""),"",D3091*VLOOKUP(C3091,'Setup - Mix Design'!$A$5:$I$504,3,0)),"")</f>
        <v/>
      </c>
      <c r="H3091" s="33">
        <f>IFERROR(IF(OR(C3091="",D3091=""),"",D3091*VLOOKUP(C3091,'Setup - Mix Design'!$A$5:$I$504,4,0)),"")</f>
        <v/>
      </c>
      <c r="I3091" s="33">
        <f>IFERROR(IF(OR(C3091="",D3091=""),"",D3091*VLOOKUP(C3091,'Setup - Mix Design'!$A$5:$I$504,5,0)),"")</f>
        <v/>
      </c>
      <c r="J3091" s="33">
        <f>IFERROR(IF(OR(C3091="",D3091=""),"",D3091*VLOOKUP(C3091,'Setup - Mix Design'!$A$5:$I$504,6,0)),"")</f>
        <v/>
      </c>
      <c r="K3091" s="33">
        <f>IFERROR(IF(OR(C3091="",D3091=""),"",D3091*VLOOKUP(C3091,'Setup - Mix Design'!$A$5:$I$504,7,0)),"")</f>
        <v/>
      </c>
    </row>
    <row r="3092">
      <c r="A3092" s="31" t="n"/>
      <c r="B3092" s="26" t="n"/>
      <c r="C3092" s="26" t="n"/>
      <c r="D3092" s="27" t="n"/>
      <c r="E3092" s="26" t="n"/>
      <c r="F3092" s="33">
        <f>IFERROR(IF(OR(C3092="",D3092=""),"",D3092*VLOOKUP(C3092,'Setup - Mix Design'!$A$5:$I$504,2,0)),"")</f>
        <v/>
      </c>
      <c r="G3092" s="33">
        <f>IFERROR(IF(OR(C3092="",D3092=""),"",D3092*VLOOKUP(C3092,'Setup - Mix Design'!$A$5:$I$504,3,0)),"")</f>
        <v/>
      </c>
      <c r="H3092" s="33">
        <f>IFERROR(IF(OR(C3092="",D3092=""),"",D3092*VLOOKUP(C3092,'Setup - Mix Design'!$A$5:$I$504,4,0)),"")</f>
        <v/>
      </c>
      <c r="I3092" s="33">
        <f>IFERROR(IF(OR(C3092="",D3092=""),"",D3092*VLOOKUP(C3092,'Setup - Mix Design'!$A$5:$I$504,5,0)),"")</f>
        <v/>
      </c>
      <c r="J3092" s="33">
        <f>IFERROR(IF(OR(C3092="",D3092=""),"",D3092*VLOOKUP(C3092,'Setup - Mix Design'!$A$5:$I$504,6,0)),"")</f>
        <v/>
      </c>
      <c r="K3092" s="33">
        <f>IFERROR(IF(OR(C3092="",D3092=""),"",D3092*VLOOKUP(C3092,'Setup - Mix Design'!$A$5:$I$504,7,0)),"")</f>
        <v/>
      </c>
    </row>
    <row r="3093">
      <c r="A3093" s="31" t="n"/>
      <c r="B3093" s="26" t="n"/>
      <c r="C3093" s="26" t="n"/>
      <c r="D3093" s="27" t="n"/>
      <c r="E3093" s="26" t="n"/>
      <c r="F3093" s="33">
        <f>IFERROR(IF(OR(C3093="",D3093=""),"",D3093*VLOOKUP(C3093,'Setup - Mix Design'!$A$5:$I$504,2,0)),"")</f>
        <v/>
      </c>
      <c r="G3093" s="33">
        <f>IFERROR(IF(OR(C3093="",D3093=""),"",D3093*VLOOKUP(C3093,'Setup - Mix Design'!$A$5:$I$504,3,0)),"")</f>
        <v/>
      </c>
      <c r="H3093" s="33">
        <f>IFERROR(IF(OR(C3093="",D3093=""),"",D3093*VLOOKUP(C3093,'Setup - Mix Design'!$A$5:$I$504,4,0)),"")</f>
        <v/>
      </c>
      <c r="I3093" s="33">
        <f>IFERROR(IF(OR(C3093="",D3093=""),"",D3093*VLOOKUP(C3093,'Setup - Mix Design'!$A$5:$I$504,5,0)),"")</f>
        <v/>
      </c>
      <c r="J3093" s="33">
        <f>IFERROR(IF(OR(C3093="",D3093=""),"",D3093*VLOOKUP(C3093,'Setup - Mix Design'!$A$5:$I$504,6,0)),"")</f>
        <v/>
      </c>
      <c r="K3093" s="33">
        <f>IFERROR(IF(OR(C3093="",D3093=""),"",D3093*VLOOKUP(C3093,'Setup - Mix Design'!$A$5:$I$504,7,0)),"")</f>
        <v/>
      </c>
    </row>
    <row r="3094">
      <c r="A3094" s="31" t="n"/>
      <c r="B3094" s="26" t="n"/>
      <c r="C3094" s="26" t="n"/>
      <c r="D3094" s="27" t="n"/>
      <c r="E3094" s="26" t="n"/>
      <c r="F3094" s="33">
        <f>IFERROR(IF(OR(C3094="",D3094=""),"",D3094*VLOOKUP(C3094,'Setup - Mix Design'!$A$5:$I$504,2,0)),"")</f>
        <v/>
      </c>
      <c r="G3094" s="33">
        <f>IFERROR(IF(OR(C3094="",D3094=""),"",D3094*VLOOKUP(C3094,'Setup - Mix Design'!$A$5:$I$504,3,0)),"")</f>
        <v/>
      </c>
      <c r="H3094" s="33">
        <f>IFERROR(IF(OR(C3094="",D3094=""),"",D3094*VLOOKUP(C3094,'Setup - Mix Design'!$A$5:$I$504,4,0)),"")</f>
        <v/>
      </c>
      <c r="I3094" s="33">
        <f>IFERROR(IF(OR(C3094="",D3094=""),"",D3094*VLOOKUP(C3094,'Setup - Mix Design'!$A$5:$I$504,5,0)),"")</f>
        <v/>
      </c>
      <c r="J3094" s="33">
        <f>IFERROR(IF(OR(C3094="",D3094=""),"",D3094*VLOOKUP(C3094,'Setup - Mix Design'!$A$5:$I$504,6,0)),"")</f>
        <v/>
      </c>
      <c r="K3094" s="33">
        <f>IFERROR(IF(OR(C3094="",D3094=""),"",D3094*VLOOKUP(C3094,'Setup - Mix Design'!$A$5:$I$504,7,0)),"")</f>
        <v/>
      </c>
    </row>
    <row r="3095">
      <c r="A3095" s="31" t="n"/>
      <c r="B3095" s="26" t="n"/>
      <c r="C3095" s="26" t="n"/>
      <c r="D3095" s="27" t="n"/>
      <c r="E3095" s="26" t="n"/>
      <c r="F3095" s="33">
        <f>IFERROR(IF(OR(C3095="",D3095=""),"",D3095*VLOOKUP(C3095,'Setup - Mix Design'!$A$5:$I$504,2,0)),"")</f>
        <v/>
      </c>
      <c r="G3095" s="33">
        <f>IFERROR(IF(OR(C3095="",D3095=""),"",D3095*VLOOKUP(C3095,'Setup - Mix Design'!$A$5:$I$504,3,0)),"")</f>
        <v/>
      </c>
      <c r="H3095" s="33">
        <f>IFERROR(IF(OR(C3095="",D3095=""),"",D3095*VLOOKUP(C3095,'Setup - Mix Design'!$A$5:$I$504,4,0)),"")</f>
        <v/>
      </c>
      <c r="I3095" s="33">
        <f>IFERROR(IF(OR(C3095="",D3095=""),"",D3095*VLOOKUP(C3095,'Setup - Mix Design'!$A$5:$I$504,5,0)),"")</f>
        <v/>
      </c>
      <c r="J3095" s="33">
        <f>IFERROR(IF(OR(C3095="",D3095=""),"",D3095*VLOOKUP(C3095,'Setup - Mix Design'!$A$5:$I$504,6,0)),"")</f>
        <v/>
      </c>
      <c r="K3095" s="33">
        <f>IFERROR(IF(OR(C3095="",D3095=""),"",D3095*VLOOKUP(C3095,'Setup - Mix Design'!$A$5:$I$504,7,0)),"")</f>
        <v/>
      </c>
    </row>
    <row r="3096">
      <c r="A3096" s="31" t="n"/>
      <c r="B3096" s="26" t="n"/>
      <c r="C3096" s="26" t="n"/>
      <c r="D3096" s="27" t="n"/>
      <c r="E3096" s="26" t="n"/>
      <c r="F3096" s="33">
        <f>IFERROR(IF(OR(C3096="",D3096=""),"",D3096*VLOOKUP(C3096,'Setup - Mix Design'!$A$5:$I$504,2,0)),"")</f>
        <v/>
      </c>
      <c r="G3096" s="33">
        <f>IFERROR(IF(OR(C3096="",D3096=""),"",D3096*VLOOKUP(C3096,'Setup - Mix Design'!$A$5:$I$504,3,0)),"")</f>
        <v/>
      </c>
      <c r="H3096" s="33">
        <f>IFERROR(IF(OR(C3096="",D3096=""),"",D3096*VLOOKUP(C3096,'Setup - Mix Design'!$A$5:$I$504,4,0)),"")</f>
        <v/>
      </c>
      <c r="I3096" s="33">
        <f>IFERROR(IF(OR(C3096="",D3096=""),"",D3096*VLOOKUP(C3096,'Setup - Mix Design'!$A$5:$I$504,5,0)),"")</f>
        <v/>
      </c>
      <c r="J3096" s="33">
        <f>IFERROR(IF(OR(C3096="",D3096=""),"",D3096*VLOOKUP(C3096,'Setup - Mix Design'!$A$5:$I$504,6,0)),"")</f>
        <v/>
      </c>
      <c r="K3096" s="33">
        <f>IFERROR(IF(OR(C3096="",D3096=""),"",D3096*VLOOKUP(C3096,'Setup - Mix Design'!$A$5:$I$504,7,0)),"")</f>
        <v/>
      </c>
    </row>
    <row r="3097">
      <c r="A3097" s="31" t="n"/>
      <c r="B3097" s="26" t="n"/>
      <c r="C3097" s="26" t="n"/>
      <c r="D3097" s="27" t="n"/>
      <c r="E3097" s="26" t="n"/>
      <c r="F3097" s="33">
        <f>IFERROR(IF(OR(C3097="",D3097=""),"",D3097*VLOOKUP(C3097,'Setup - Mix Design'!$A$5:$I$504,2,0)),"")</f>
        <v/>
      </c>
      <c r="G3097" s="33">
        <f>IFERROR(IF(OR(C3097="",D3097=""),"",D3097*VLOOKUP(C3097,'Setup - Mix Design'!$A$5:$I$504,3,0)),"")</f>
        <v/>
      </c>
      <c r="H3097" s="33">
        <f>IFERROR(IF(OR(C3097="",D3097=""),"",D3097*VLOOKUP(C3097,'Setup - Mix Design'!$A$5:$I$504,4,0)),"")</f>
        <v/>
      </c>
      <c r="I3097" s="33">
        <f>IFERROR(IF(OR(C3097="",D3097=""),"",D3097*VLOOKUP(C3097,'Setup - Mix Design'!$A$5:$I$504,5,0)),"")</f>
        <v/>
      </c>
      <c r="J3097" s="33">
        <f>IFERROR(IF(OR(C3097="",D3097=""),"",D3097*VLOOKUP(C3097,'Setup - Mix Design'!$A$5:$I$504,6,0)),"")</f>
        <v/>
      </c>
      <c r="K3097" s="33">
        <f>IFERROR(IF(OR(C3097="",D3097=""),"",D3097*VLOOKUP(C3097,'Setup - Mix Design'!$A$5:$I$504,7,0)),"")</f>
        <v/>
      </c>
    </row>
    <row r="3098">
      <c r="A3098" s="31" t="n"/>
      <c r="B3098" s="26" t="n"/>
      <c r="C3098" s="26" t="n"/>
      <c r="D3098" s="27" t="n"/>
      <c r="E3098" s="26" t="n"/>
      <c r="F3098" s="33">
        <f>IFERROR(IF(OR(C3098="",D3098=""),"",D3098*VLOOKUP(C3098,'Setup - Mix Design'!$A$5:$I$504,2,0)),"")</f>
        <v/>
      </c>
      <c r="G3098" s="33">
        <f>IFERROR(IF(OR(C3098="",D3098=""),"",D3098*VLOOKUP(C3098,'Setup - Mix Design'!$A$5:$I$504,3,0)),"")</f>
        <v/>
      </c>
      <c r="H3098" s="33">
        <f>IFERROR(IF(OR(C3098="",D3098=""),"",D3098*VLOOKUP(C3098,'Setup - Mix Design'!$A$5:$I$504,4,0)),"")</f>
        <v/>
      </c>
      <c r="I3098" s="33">
        <f>IFERROR(IF(OR(C3098="",D3098=""),"",D3098*VLOOKUP(C3098,'Setup - Mix Design'!$A$5:$I$504,5,0)),"")</f>
        <v/>
      </c>
      <c r="J3098" s="33">
        <f>IFERROR(IF(OR(C3098="",D3098=""),"",D3098*VLOOKUP(C3098,'Setup - Mix Design'!$A$5:$I$504,6,0)),"")</f>
        <v/>
      </c>
      <c r="K3098" s="33">
        <f>IFERROR(IF(OR(C3098="",D3098=""),"",D3098*VLOOKUP(C3098,'Setup - Mix Design'!$A$5:$I$504,7,0)),"")</f>
        <v/>
      </c>
    </row>
    <row r="3099">
      <c r="A3099" s="31" t="n"/>
      <c r="B3099" s="26" t="n"/>
      <c r="C3099" s="26" t="n"/>
      <c r="D3099" s="27" t="n"/>
      <c r="E3099" s="26" t="n"/>
      <c r="F3099" s="33">
        <f>IFERROR(IF(OR(C3099="",D3099=""),"",D3099*VLOOKUP(C3099,'Setup - Mix Design'!$A$5:$I$504,2,0)),"")</f>
        <v/>
      </c>
      <c r="G3099" s="33">
        <f>IFERROR(IF(OR(C3099="",D3099=""),"",D3099*VLOOKUP(C3099,'Setup - Mix Design'!$A$5:$I$504,3,0)),"")</f>
        <v/>
      </c>
      <c r="H3099" s="33">
        <f>IFERROR(IF(OR(C3099="",D3099=""),"",D3099*VLOOKUP(C3099,'Setup - Mix Design'!$A$5:$I$504,4,0)),"")</f>
        <v/>
      </c>
      <c r="I3099" s="33">
        <f>IFERROR(IF(OR(C3099="",D3099=""),"",D3099*VLOOKUP(C3099,'Setup - Mix Design'!$A$5:$I$504,5,0)),"")</f>
        <v/>
      </c>
      <c r="J3099" s="33">
        <f>IFERROR(IF(OR(C3099="",D3099=""),"",D3099*VLOOKUP(C3099,'Setup - Mix Design'!$A$5:$I$504,6,0)),"")</f>
        <v/>
      </c>
      <c r="K3099" s="33">
        <f>IFERROR(IF(OR(C3099="",D3099=""),"",D3099*VLOOKUP(C3099,'Setup - Mix Design'!$A$5:$I$504,7,0)),"")</f>
        <v/>
      </c>
    </row>
    <row r="3100">
      <c r="A3100" s="31" t="n"/>
      <c r="B3100" s="26" t="n"/>
      <c r="C3100" s="26" t="n"/>
      <c r="D3100" s="27" t="n"/>
      <c r="E3100" s="26" t="n"/>
      <c r="F3100" s="33">
        <f>IFERROR(IF(OR(C3100="",D3100=""),"",D3100*VLOOKUP(C3100,'Setup - Mix Design'!$A$5:$I$504,2,0)),"")</f>
        <v/>
      </c>
      <c r="G3100" s="33">
        <f>IFERROR(IF(OR(C3100="",D3100=""),"",D3100*VLOOKUP(C3100,'Setup - Mix Design'!$A$5:$I$504,3,0)),"")</f>
        <v/>
      </c>
      <c r="H3100" s="33">
        <f>IFERROR(IF(OR(C3100="",D3100=""),"",D3100*VLOOKUP(C3100,'Setup - Mix Design'!$A$5:$I$504,4,0)),"")</f>
        <v/>
      </c>
      <c r="I3100" s="33">
        <f>IFERROR(IF(OR(C3100="",D3100=""),"",D3100*VLOOKUP(C3100,'Setup - Mix Design'!$A$5:$I$504,5,0)),"")</f>
        <v/>
      </c>
      <c r="J3100" s="33">
        <f>IFERROR(IF(OR(C3100="",D3100=""),"",D3100*VLOOKUP(C3100,'Setup - Mix Design'!$A$5:$I$504,6,0)),"")</f>
        <v/>
      </c>
      <c r="K3100" s="33">
        <f>IFERROR(IF(OR(C3100="",D3100=""),"",D3100*VLOOKUP(C3100,'Setup - Mix Design'!$A$5:$I$504,7,0)),"")</f>
        <v/>
      </c>
    </row>
    <row r="3101">
      <c r="A3101" s="31" t="n"/>
      <c r="B3101" s="26" t="n"/>
      <c r="C3101" s="26" t="n"/>
      <c r="D3101" s="27" t="n"/>
      <c r="E3101" s="26" t="n"/>
      <c r="F3101" s="33">
        <f>IFERROR(IF(OR(C3101="",D3101=""),"",D3101*VLOOKUP(C3101,'Setup - Mix Design'!$A$5:$I$504,2,0)),"")</f>
        <v/>
      </c>
      <c r="G3101" s="33">
        <f>IFERROR(IF(OR(C3101="",D3101=""),"",D3101*VLOOKUP(C3101,'Setup - Mix Design'!$A$5:$I$504,3,0)),"")</f>
        <v/>
      </c>
      <c r="H3101" s="33">
        <f>IFERROR(IF(OR(C3101="",D3101=""),"",D3101*VLOOKUP(C3101,'Setup - Mix Design'!$A$5:$I$504,4,0)),"")</f>
        <v/>
      </c>
      <c r="I3101" s="33">
        <f>IFERROR(IF(OR(C3101="",D3101=""),"",D3101*VLOOKUP(C3101,'Setup - Mix Design'!$A$5:$I$504,5,0)),"")</f>
        <v/>
      </c>
      <c r="J3101" s="33">
        <f>IFERROR(IF(OR(C3101="",D3101=""),"",D3101*VLOOKUP(C3101,'Setup - Mix Design'!$A$5:$I$504,6,0)),"")</f>
        <v/>
      </c>
      <c r="K3101" s="33">
        <f>IFERROR(IF(OR(C3101="",D3101=""),"",D3101*VLOOKUP(C3101,'Setup - Mix Design'!$A$5:$I$504,7,0)),"")</f>
        <v/>
      </c>
    </row>
    <row r="3102">
      <c r="A3102" s="31" t="n"/>
      <c r="B3102" s="26" t="n"/>
      <c r="C3102" s="26" t="n"/>
      <c r="D3102" s="27" t="n"/>
      <c r="E3102" s="26" t="n"/>
      <c r="F3102" s="33">
        <f>IFERROR(IF(OR(C3102="",D3102=""),"",D3102*VLOOKUP(C3102,'Setup - Mix Design'!$A$5:$I$504,2,0)),"")</f>
        <v/>
      </c>
      <c r="G3102" s="33">
        <f>IFERROR(IF(OR(C3102="",D3102=""),"",D3102*VLOOKUP(C3102,'Setup - Mix Design'!$A$5:$I$504,3,0)),"")</f>
        <v/>
      </c>
      <c r="H3102" s="33">
        <f>IFERROR(IF(OR(C3102="",D3102=""),"",D3102*VLOOKUP(C3102,'Setup - Mix Design'!$A$5:$I$504,4,0)),"")</f>
        <v/>
      </c>
      <c r="I3102" s="33">
        <f>IFERROR(IF(OR(C3102="",D3102=""),"",D3102*VLOOKUP(C3102,'Setup - Mix Design'!$A$5:$I$504,5,0)),"")</f>
        <v/>
      </c>
      <c r="J3102" s="33">
        <f>IFERROR(IF(OR(C3102="",D3102=""),"",D3102*VLOOKUP(C3102,'Setup - Mix Design'!$A$5:$I$504,6,0)),"")</f>
        <v/>
      </c>
      <c r="K3102" s="33">
        <f>IFERROR(IF(OR(C3102="",D3102=""),"",D3102*VLOOKUP(C3102,'Setup - Mix Design'!$A$5:$I$504,7,0)),"")</f>
        <v/>
      </c>
    </row>
    <row r="3103">
      <c r="A3103" s="31" t="n"/>
      <c r="B3103" s="26" t="n"/>
      <c r="C3103" s="26" t="n"/>
      <c r="D3103" s="27" t="n"/>
      <c r="E3103" s="26" t="n"/>
      <c r="F3103" s="33">
        <f>IFERROR(IF(OR(C3103="",D3103=""),"",D3103*VLOOKUP(C3103,'Setup - Mix Design'!$A$5:$I$504,2,0)),"")</f>
        <v/>
      </c>
      <c r="G3103" s="33">
        <f>IFERROR(IF(OR(C3103="",D3103=""),"",D3103*VLOOKUP(C3103,'Setup - Mix Design'!$A$5:$I$504,3,0)),"")</f>
        <v/>
      </c>
      <c r="H3103" s="33">
        <f>IFERROR(IF(OR(C3103="",D3103=""),"",D3103*VLOOKUP(C3103,'Setup - Mix Design'!$A$5:$I$504,4,0)),"")</f>
        <v/>
      </c>
      <c r="I3103" s="33">
        <f>IFERROR(IF(OR(C3103="",D3103=""),"",D3103*VLOOKUP(C3103,'Setup - Mix Design'!$A$5:$I$504,5,0)),"")</f>
        <v/>
      </c>
      <c r="J3103" s="33">
        <f>IFERROR(IF(OR(C3103="",D3103=""),"",D3103*VLOOKUP(C3103,'Setup - Mix Design'!$A$5:$I$504,6,0)),"")</f>
        <v/>
      </c>
      <c r="K3103" s="33">
        <f>IFERROR(IF(OR(C3103="",D3103=""),"",D3103*VLOOKUP(C3103,'Setup - Mix Design'!$A$5:$I$504,7,0)),"")</f>
        <v/>
      </c>
    </row>
    <row r="3104">
      <c r="A3104" s="31" t="n"/>
      <c r="B3104" s="26" t="n"/>
      <c r="C3104" s="26" t="n"/>
      <c r="D3104" s="27" t="n"/>
      <c r="E3104" s="26" t="n"/>
      <c r="F3104" s="33">
        <f>IFERROR(IF(OR(C3104="",D3104=""),"",D3104*VLOOKUP(C3104,'Setup - Mix Design'!$A$5:$I$504,2,0)),"")</f>
        <v/>
      </c>
      <c r="G3104" s="33">
        <f>IFERROR(IF(OR(C3104="",D3104=""),"",D3104*VLOOKUP(C3104,'Setup - Mix Design'!$A$5:$I$504,3,0)),"")</f>
        <v/>
      </c>
      <c r="H3104" s="33">
        <f>IFERROR(IF(OR(C3104="",D3104=""),"",D3104*VLOOKUP(C3104,'Setup - Mix Design'!$A$5:$I$504,4,0)),"")</f>
        <v/>
      </c>
      <c r="I3104" s="33">
        <f>IFERROR(IF(OR(C3104="",D3104=""),"",D3104*VLOOKUP(C3104,'Setup - Mix Design'!$A$5:$I$504,5,0)),"")</f>
        <v/>
      </c>
      <c r="J3104" s="33">
        <f>IFERROR(IF(OR(C3104="",D3104=""),"",D3104*VLOOKUP(C3104,'Setup - Mix Design'!$A$5:$I$504,6,0)),"")</f>
        <v/>
      </c>
      <c r="K3104" s="33">
        <f>IFERROR(IF(OR(C3104="",D3104=""),"",D3104*VLOOKUP(C3104,'Setup - Mix Design'!$A$5:$I$504,7,0)),"")</f>
        <v/>
      </c>
    </row>
    <row r="3105">
      <c r="A3105" s="31" t="n"/>
      <c r="B3105" s="26" t="n"/>
      <c r="C3105" s="26" t="n"/>
      <c r="D3105" s="27" t="n"/>
      <c r="E3105" s="26" t="n"/>
      <c r="F3105" s="33">
        <f>IFERROR(IF(OR(C3105="",D3105=""),"",D3105*VLOOKUP(C3105,'Setup - Mix Design'!$A$5:$I$504,2,0)),"")</f>
        <v/>
      </c>
      <c r="G3105" s="33">
        <f>IFERROR(IF(OR(C3105="",D3105=""),"",D3105*VLOOKUP(C3105,'Setup - Mix Design'!$A$5:$I$504,3,0)),"")</f>
        <v/>
      </c>
      <c r="H3105" s="33">
        <f>IFERROR(IF(OR(C3105="",D3105=""),"",D3105*VLOOKUP(C3105,'Setup - Mix Design'!$A$5:$I$504,4,0)),"")</f>
        <v/>
      </c>
      <c r="I3105" s="33">
        <f>IFERROR(IF(OR(C3105="",D3105=""),"",D3105*VLOOKUP(C3105,'Setup - Mix Design'!$A$5:$I$504,5,0)),"")</f>
        <v/>
      </c>
      <c r="J3105" s="33">
        <f>IFERROR(IF(OR(C3105="",D3105=""),"",D3105*VLOOKUP(C3105,'Setup - Mix Design'!$A$5:$I$504,6,0)),"")</f>
        <v/>
      </c>
      <c r="K3105" s="33">
        <f>IFERROR(IF(OR(C3105="",D3105=""),"",D3105*VLOOKUP(C3105,'Setup - Mix Design'!$A$5:$I$504,7,0)),"")</f>
        <v/>
      </c>
    </row>
    <row r="3106">
      <c r="A3106" s="31" t="n"/>
      <c r="B3106" s="26" t="n"/>
      <c r="C3106" s="26" t="n"/>
      <c r="D3106" s="27" t="n"/>
      <c r="E3106" s="26" t="n"/>
      <c r="F3106" s="33">
        <f>IFERROR(IF(OR(C3106="",D3106=""),"",D3106*VLOOKUP(C3106,'Setup - Mix Design'!$A$5:$I$504,2,0)),"")</f>
        <v/>
      </c>
      <c r="G3106" s="33">
        <f>IFERROR(IF(OR(C3106="",D3106=""),"",D3106*VLOOKUP(C3106,'Setup - Mix Design'!$A$5:$I$504,3,0)),"")</f>
        <v/>
      </c>
      <c r="H3106" s="33">
        <f>IFERROR(IF(OR(C3106="",D3106=""),"",D3106*VLOOKUP(C3106,'Setup - Mix Design'!$A$5:$I$504,4,0)),"")</f>
        <v/>
      </c>
      <c r="I3106" s="33">
        <f>IFERROR(IF(OR(C3106="",D3106=""),"",D3106*VLOOKUP(C3106,'Setup - Mix Design'!$A$5:$I$504,5,0)),"")</f>
        <v/>
      </c>
      <c r="J3106" s="33">
        <f>IFERROR(IF(OR(C3106="",D3106=""),"",D3106*VLOOKUP(C3106,'Setup - Mix Design'!$A$5:$I$504,6,0)),"")</f>
        <v/>
      </c>
      <c r="K3106" s="33">
        <f>IFERROR(IF(OR(C3106="",D3106=""),"",D3106*VLOOKUP(C3106,'Setup - Mix Design'!$A$5:$I$504,7,0)),"")</f>
        <v/>
      </c>
    </row>
    <row r="3107">
      <c r="A3107" s="31" t="n"/>
      <c r="B3107" s="26" t="n"/>
      <c r="C3107" s="26" t="n"/>
      <c r="D3107" s="27" t="n"/>
      <c r="E3107" s="26" t="n"/>
      <c r="F3107" s="33">
        <f>IFERROR(IF(OR(C3107="",D3107=""),"",D3107*VLOOKUP(C3107,'Setup - Mix Design'!$A$5:$I$504,2,0)),"")</f>
        <v/>
      </c>
      <c r="G3107" s="33">
        <f>IFERROR(IF(OR(C3107="",D3107=""),"",D3107*VLOOKUP(C3107,'Setup - Mix Design'!$A$5:$I$504,3,0)),"")</f>
        <v/>
      </c>
      <c r="H3107" s="33">
        <f>IFERROR(IF(OR(C3107="",D3107=""),"",D3107*VLOOKUP(C3107,'Setup - Mix Design'!$A$5:$I$504,4,0)),"")</f>
        <v/>
      </c>
      <c r="I3107" s="33">
        <f>IFERROR(IF(OR(C3107="",D3107=""),"",D3107*VLOOKUP(C3107,'Setup - Mix Design'!$A$5:$I$504,5,0)),"")</f>
        <v/>
      </c>
      <c r="J3107" s="33">
        <f>IFERROR(IF(OR(C3107="",D3107=""),"",D3107*VLOOKUP(C3107,'Setup - Mix Design'!$A$5:$I$504,6,0)),"")</f>
        <v/>
      </c>
      <c r="K3107" s="33">
        <f>IFERROR(IF(OR(C3107="",D3107=""),"",D3107*VLOOKUP(C3107,'Setup - Mix Design'!$A$5:$I$504,7,0)),"")</f>
        <v/>
      </c>
    </row>
    <row r="3108">
      <c r="A3108" s="31" t="n"/>
      <c r="B3108" s="26" t="n"/>
      <c r="C3108" s="26" t="n"/>
      <c r="D3108" s="27" t="n"/>
      <c r="E3108" s="26" t="n"/>
      <c r="F3108" s="33">
        <f>IFERROR(IF(OR(C3108="",D3108=""),"",D3108*VLOOKUP(C3108,'Setup - Mix Design'!$A$5:$I$504,2,0)),"")</f>
        <v/>
      </c>
      <c r="G3108" s="33">
        <f>IFERROR(IF(OR(C3108="",D3108=""),"",D3108*VLOOKUP(C3108,'Setup - Mix Design'!$A$5:$I$504,3,0)),"")</f>
        <v/>
      </c>
      <c r="H3108" s="33">
        <f>IFERROR(IF(OR(C3108="",D3108=""),"",D3108*VLOOKUP(C3108,'Setup - Mix Design'!$A$5:$I$504,4,0)),"")</f>
        <v/>
      </c>
      <c r="I3108" s="33">
        <f>IFERROR(IF(OR(C3108="",D3108=""),"",D3108*VLOOKUP(C3108,'Setup - Mix Design'!$A$5:$I$504,5,0)),"")</f>
        <v/>
      </c>
      <c r="J3108" s="33">
        <f>IFERROR(IF(OR(C3108="",D3108=""),"",D3108*VLOOKUP(C3108,'Setup - Mix Design'!$A$5:$I$504,6,0)),"")</f>
        <v/>
      </c>
      <c r="K3108" s="33">
        <f>IFERROR(IF(OR(C3108="",D3108=""),"",D3108*VLOOKUP(C3108,'Setup - Mix Design'!$A$5:$I$504,7,0)),"")</f>
        <v/>
      </c>
    </row>
    <row r="3109">
      <c r="A3109" s="31" t="n"/>
      <c r="B3109" s="26" t="n"/>
      <c r="C3109" s="26" t="n"/>
      <c r="D3109" s="27" t="n"/>
      <c r="E3109" s="26" t="n"/>
      <c r="F3109" s="33">
        <f>IFERROR(IF(OR(C3109="",D3109=""),"",D3109*VLOOKUP(C3109,'Setup - Mix Design'!$A$5:$I$504,2,0)),"")</f>
        <v/>
      </c>
      <c r="G3109" s="33">
        <f>IFERROR(IF(OR(C3109="",D3109=""),"",D3109*VLOOKUP(C3109,'Setup - Mix Design'!$A$5:$I$504,3,0)),"")</f>
        <v/>
      </c>
      <c r="H3109" s="33">
        <f>IFERROR(IF(OR(C3109="",D3109=""),"",D3109*VLOOKUP(C3109,'Setup - Mix Design'!$A$5:$I$504,4,0)),"")</f>
        <v/>
      </c>
      <c r="I3109" s="33">
        <f>IFERROR(IF(OR(C3109="",D3109=""),"",D3109*VLOOKUP(C3109,'Setup - Mix Design'!$A$5:$I$504,5,0)),"")</f>
        <v/>
      </c>
      <c r="J3109" s="33">
        <f>IFERROR(IF(OR(C3109="",D3109=""),"",D3109*VLOOKUP(C3109,'Setup - Mix Design'!$A$5:$I$504,6,0)),"")</f>
        <v/>
      </c>
      <c r="K3109" s="33">
        <f>IFERROR(IF(OR(C3109="",D3109=""),"",D3109*VLOOKUP(C3109,'Setup - Mix Design'!$A$5:$I$504,7,0)),"")</f>
        <v/>
      </c>
    </row>
    <row r="3110">
      <c r="A3110" s="31" t="n"/>
      <c r="B3110" s="26" t="n"/>
      <c r="C3110" s="26" t="n"/>
      <c r="D3110" s="27" t="n"/>
      <c r="E3110" s="26" t="n"/>
      <c r="F3110" s="33">
        <f>IFERROR(IF(OR(C3110="",D3110=""),"",D3110*VLOOKUP(C3110,'Setup - Mix Design'!$A$5:$I$504,2,0)),"")</f>
        <v/>
      </c>
      <c r="G3110" s="33">
        <f>IFERROR(IF(OR(C3110="",D3110=""),"",D3110*VLOOKUP(C3110,'Setup - Mix Design'!$A$5:$I$504,3,0)),"")</f>
        <v/>
      </c>
      <c r="H3110" s="33">
        <f>IFERROR(IF(OR(C3110="",D3110=""),"",D3110*VLOOKUP(C3110,'Setup - Mix Design'!$A$5:$I$504,4,0)),"")</f>
        <v/>
      </c>
      <c r="I3110" s="33">
        <f>IFERROR(IF(OR(C3110="",D3110=""),"",D3110*VLOOKUP(C3110,'Setup - Mix Design'!$A$5:$I$504,5,0)),"")</f>
        <v/>
      </c>
      <c r="J3110" s="33">
        <f>IFERROR(IF(OR(C3110="",D3110=""),"",D3110*VLOOKUP(C3110,'Setup - Mix Design'!$A$5:$I$504,6,0)),"")</f>
        <v/>
      </c>
      <c r="K3110" s="33">
        <f>IFERROR(IF(OR(C3110="",D3110=""),"",D3110*VLOOKUP(C3110,'Setup - Mix Design'!$A$5:$I$504,7,0)),"")</f>
        <v/>
      </c>
    </row>
    <row r="3111">
      <c r="A3111" s="31" t="n"/>
      <c r="B3111" s="26" t="n"/>
      <c r="C3111" s="26" t="n"/>
      <c r="D3111" s="27" t="n"/>
      <c r="E3111" s="26" t="n"/>
      <c r="F3111" s="33">
        <f>IFERROR(IF(OR(C3111="",D3111=""),"",D3111*VLOOKUP(C3111,'Setup - Mix Design'!$A$5:$I$504,2,0)),"")</f>
        <v/>
      </c>
      <c r="G3111" s="33">
        <f>IFERROR(IF(OR(C3111="",D3111=""),"",D3111*VLOOKUP(C3111,'Setup - Mix Design'!$A$5:$I$504,3,0)),"")</f>
        <v/>
      </c>
      <c r="H3111" s="33">
        <f>IFERROR(IF(OR(C3111="",D3111=""),"",D3111*VLOOKUP(C3111,'Setup - Mix Design'!$A$5:$I$504,4,0)),"")</f>
        <v/>
      </c>
      <c r="I3111" s="33">
        <f>IFERROR(IF(OR(C3111="",D3111=""),"",D3111*VLOOKUP(C3111,'Setup - Mix Design'!$A$5:$I$504,5,0)),"")</f>
        <v/>
      </c>
      <c r="J3111" s="33">
        <f>IFERROR(IF(OR(C3111="",D3111=""),"",D3111*VLOOKUP(C3111,'Setup - Mix Design'!$A$5:$I$504,6,0)),"")</f>
        <v/>
      </c>
      <c r="K3111" s="33">
        <f>IFERROR(IF(OR(C3111="",D3111=""),"",D3111*VLOOKUP(C3111,'Setup - Mix Design'!$A$5:$I$504,7,0)),"")</f>
        <v/>
      </c>
    </row>
    <row r="3112">
      <c r="A3112" s="31" t="n"/>
      <c r="B3112" s="26" t="n"/>
      <c r="C3112" s="26" t="n"/>
      <c r="D3112" s="27" t="n"/>
      <c r="E3112" s="26" t="n"/>
      <c r="F3112" s="33">
        <f>IFERROR(IF(OR(C3112="",D3112=""),"",D3112*VLOOKUP(C3112,'Setup - Mix Design'!$A$5:$I$504,2,0)),"")</f>
        <v/>
      </c>
      <c r="G3112" s="33">
        <f>IFERROR(IF(OR(C3112="",D3112=""),"",D3112*VLOOKUP(C3112,'Setup - Mix Design'!$A$5:$I$504,3,0)),"")</f>
        <v/>
      </c>
      <c r="H3112" s="33">
        <f>IFERROR(IF(OR(C3112="",D3112=""),"",D3112*VLOOKUP(C3112,'Setup - Mix Design'!$A$5:$I$504,4,0)),"")</f>
        <v/>
      </c>
      <c r="I3112" s="33">
        <f>IFERROR(IF(OR(C3112="",D3112=""),"",D3112*VLOOKUP(C3112,'Setup - Mix Design'!$A$5:$I$504,5,0)),"")</f>
        <v/>
      </c>
      <c r="J3112" s="33">
        <f>IFERROR(IF(OR(C3112="",D3112=""),"",D3112*VLOOKUP(C3112,'Setup - Mix Design'!$A$5:$I$504,6,0)),"")</f>
        <v/>
      </c>
      <c r="K3112" s="33">
        <f>IFERROR(IF(OR(C3112="",D3112=""),"",D3112*VLOOKUP(C3112,'Setup - Mix Design'!$A$5:$I$504,7,0)),"")</f>
        <v/>
      </c>
    </row>
    <row r="3113">
      <c r="A3113" s="31" t="n"/>
      <c r="B3113" s="26" t="n"/>
      <c r="C3113" s="26" t="n"/>
      <c r="D3113" s="27" t="n"/>
      <c r="E3113" s="26" t="n"/>
      <c r="F3113" s="33">
        <f>IFERROR(IF(OR(C3113="",D3113=""),"",D3113*VLOOKUP(C3113,'Setup - Mix Design'!$A$5:$I$504,2,0)),"")</f>
        <v/>
      </c>
      <c r="G3113" s="33">
        <f>IFERROR(IF(OR(C3113="",D3113=""),"",D3113*VLOOKUP(C3113,'Setup - Mix Design'!$A$5:$I$504,3,0)),"")</f>
        <v/>
      </c>
      <c r="H3113" s="33">
        <f>IFERROR(IF(OR(C3113="",D3113=""),"",D3113*VLOOKUP(C3113,'Setup - Mix Design'!$A$5:$I$504,4,0)),"")</f>
        <v/>
      </c>
      <c r="I3113" s="33">
        <f>IFERROR(IF(OR(C3113="",D3113=""),"",D3113*VLOOKUP(C3113,'Setup - Mix Design'!$A$5:$I$504,5,0)),"")</f>
        <v/>
      </c>
      <c r="J3113" s="33">
        <f>IFERROR(IF(OR(C3113="",D3113=""),"",D3113*VLOOKUP(C3113,'Setup - Mix Design'!$A$5:$I$504,6,0)),"")</f>
        <v/>
      </c>
      <c r="K3113" s="33">
        <f>IFERROR(IF(OR(C3113="",D3113=""),"",D3113*VLOOKUP(C3113,'Setup - Mix Design'!$A$5:$I$504,7,0)),"")</f>
        <v/>
      </c>
    </row>
    <row r="3114">
      <c r="A3114" s="31" t="n"/>
      <c r="B3114" s="26" t="n"/>
      <c r="C3114" s="26" t="n"/>
      <c r="D3114" s="27" t="n"/>
      <c r="E3114" s="26" t="n"/>
      <c r="F3114" s="33">
        <f>IFERROR(IF(OR(C3114="",D3114=""),"",D3114*VLOOKUP(C3114,'Setup - Mix Design'!$A$5:$I$504,2,0)),"")</f>
        <v/>
      </c>
      <c r="G3114" s="33">
        <f>IFERROR(IF(OR(C3114="",D3114=""),"",D3114*VLOOKUP(C3114,'Setup - Mix Design'!$A$5:$I$504,3,0)),"")</f>
        <v/>
      </c>
      <c r="H3114" s="33">
        <f>IFERROR(IF(OR(C3114="",D3114=""),"",D3114*VLOOKUP(C3114,'Setup - Mix Design'!$A$5:$I$504,4,0)),"")</f>
        <v/>
      </c>
      <c r="I3114" s="33">
        <f>IFERROR(IF(OR(C3114="",D3114=""),"",D3114*VLOOKUP(C3114,'Setup - Mix Design'!$A$5:$I$504,5,0)),"")</f>
        <v/>
      </c>
      <c r="J3114" s="33">
        <f>IFERROR(IF(OR(C3114="",D3114=""),"",D3114*VLOOKUP(C3114,'Setup - Mix Design'!$A$5:$I$504,6,0)),"")</f>
        <v/>
      </c>
      <c r="K3114" s="33">
        <f>IFERROR(IF(OR(C3114="",D3114=""),"",D3114*VLOOKUP(C3114,'Setup - Mix Design'!$A$5:$I$504,7,0)),"")</f>
        <v/>
      </c>
    </row>
    <row r="3115">
      <c r="A3115" s="31" t="n"/>
      <c r="B3115" s="26" t="n"/>
      <c r="C3115" s="26" t="n"/>
      <c r="D3115" s="27" t="n"/>
      <c r="E3115" s="26" t="n"/>
      <c r="F3115" s="33">
        <f>IFERROR(IF(OR(C3115="",D3115=""),"",D3115*VLOOKUP(C3115,'Setup - Mix Design'!$A$5:$I$504,2,0)),"")</f>
        <v/>
      </c>
      <c r="G3115" s="33">
        <f>IFERROR(IF(OR(C3115="",D3115=""),"",D3115*VLOOKUP(C3115,'Setup - Mix Design'!$A$5:$I$504,3,0)),"")</f>
        <v/>
      </c>
      <c r="H3115" s="33">
        <f>IFERROR(IF(OR(C3115="",D3115=""),"",D3115*VLOOKUP(C3115,'Setup - Mix Design'!$A$5:$I$504,4,0)),"")</f>
        <v/>
      </c>
      <c r="I3115" s="33">
        <f>IFERROR(IF(OR(C3115="",D3115=""),"",D3115*VLOOKUP(C3115,'Setup - Mix Design'!$A$5:$I$504,5,0)),"")</f>
        <v/>
      </c>
      <c r="J3115" s="33">
        <f>IFERROR(IF(OR(C3115="",D3115=""),"",D3115*VLOOKUP(C3115,'Setup - Mix Design'!$A$5:$I$504,6,0)),"")</f>
        <v/>
      </c>
      <c r="K3115" s="33">
        <f>IFERROR(IF(OR(C3115="",D3115=""),"",D3115*VLOOKUP(C3115,'Setup - Mix Design'!$A$5:$I$504,7,0)),"")</f>
        <v/>
      </c>
    </row>
    <row r="3116">
      <c r="A3116" s="31" t="n"/>
      <c r="B3116" s="26" t="n"/>
      <c r="C3116" s="26" t="n"/>
      <c r="D3116" s="27" t="n"/>
      <c r="E3116" s="26" t="n"/>
      <c r="F3116" s="33">
        <f>IFERROR(IF(OR(C3116="",D3116=""),"",D3116*VLOOKUP(C3116,'Setup - Mix Design'!$A$5:$I$504,2,0)),"")</f>
        <v/>
      </c>
      <c r="G3116" s="33">
        <f>IFERROR(IF(OR(C3116="",D3116=""),"",D3116*VLOOKUP(C3116,'Setup - Mix Design'!$A$5:$I$504,3,0)),"")</f>
        <v/>
      </c>
      <c r="H3116" s="33">
        <f>IFERROR(IF(OR(C3116="",D3116=""),"",D3116*VLOOKUP(C3116,'Setup - Mix Design'!$A$5:$I$504,4,0)),"")</f>
        <v/>
      </c>
      <c r="I3116" s="33">
        <f>IFERROR(IF(OR(C3116="",D3116=""),"",D3116*VLOOKUP(C3116,'Setup - Mix Design'!$A$5:$I$504,5,0)),"")</f>
        <v/>
      </c>
      <c r="J3116" s="33">
        <f>IFERROR(IF(OR(C3116="",D3116=""),"",D3116*VLOOKUP(C3116,'Setup - Mix Design'!$A$5:$I$504,6,0)),"")</f>
        <v/>
      </c>
      <c r="K3116" s="33">
        <f>IFERROR(IF(OR(C3116="",D3116=""),"",D3116*VLOOKUP(C3116,'Setup - Mix Design'!$A$5:$I$504,7,0)),"")</f>
        <v/>
      </c>
    </row>
    <row r="3117">
      <c r="A3117" s="31" t="n"/>
      <c r="B3117" s="26" t="n"/>
      <c r="C3117" s="26" t="n"/>
      <c r="D3117" s="27" t="n"/>
      <c r="E3117" s="26" t="n"/>
      <c r="F3117" s="33">
        <f>IFERROR(IF(OR(C3117="",D3117=""),"",D3117*VLOOKUP(C3117,'Setup - Mix Design'!$A$5:$I$504,2,0)),"")</f>
        <v/>
      </c>
      <c r="G3117" s="33">
        <f>IFERROR(IF(OR(C3117="",D3117=""),"",D3117*VLOOKUP(C3117,'Setup - Mix Design'!$A$5:$I$504,3,0)),"")</f>
        <v/>
      </c>
      <c r="H3117" s="33">
        <f>IFERROR(IF(OR(C3117="",D3117=""),"",D3117*VLOOKUP(C3117,'Setup - Mix Design'!$A$5:$I$504,4,0)),"")</f>
        <v/>
      </c>
      <c r="I3117" s="33">
        <f>IFERROR(IF(OR(C3117="",D3117=""),"",D3117*VLOOKUP(C3117,'Setup - Mix Design'!$A$5:$I$504,5,0)),"")</f>
        <v/>
      </c>
      <c r="J3117" s="33">
        <f>IFERROR(IF(OR(C3117="",D3117=""),"",D3117*VLOOKUP(C3117,'Setup - Mix Design'!$A$5:$I$504,6,0)),"")</f>
        <v/>
      </c>
      <c r="K3117" s="33">
        <f>IFERROR(IF(OR(C3117="",D3117=""),"",D3117*VLOOKUP(C3117,'Setup - Mix Design'!$A$5:$I$504,7,0)),"")</f>
        <v/>
      </c>
    </row>
    <row r="3118">
      <c r="A3118" s="31" t="n"/>
      <c r="B3118" s="26" t="n"/>
      <c r="C3118" s="26" t="n"/>
      <c r="D3118" s="27" t="n"/>
      <c r="E3118" s="26" t="n"/>
      <c r="F3118" s="33">
        <f>IFERROR(IF(OR(C3118="",D3118=""),"",D3118*VLOOKUP(C3118,'Setup - Mix Design'!$A$5:$I$504,2,0)),"")</f>
        <v/>
      </c>
      <c r="G3118" s="33">
        <f>IFERROR(IF(OR(C3118="",D3118=""),"",D3118*VLOOKUP(C3118,'Setup - Mix Design'!$A$5:$I$504,3,0)),"")</f>
        <v/>
      </c>
      <c r="H3118" s="33">
        <f>IFERROR(IF(OR(C3118="",D3118=""),"",D3118*VLOOKUP(C3118,'Setup - Mix Design'!$A$5:$I$504,4,0)),"")</f>
        <v/>
      </c>
      <c r="I3118" s="33">
        <f>IFERROR(IF(OR(C3118="",D3118=""),"",D3118*VLOOKUP(C3118,'Setup - Mix Design'!$A$5:$I$504,5,0)),"")</f>
        <v/>
      </c>
      <c r="J3118" s="33">
        <f>IFERROR(IF(OR(C3118="",D3118=""),"",D3118*VLOOKUP(C3118,'Setup - Mix Design'!$A$5:$I$504,6,0)),"")</f>
        <v/>
      </c>
      <c r="K3118" s="33">
        <f>IFERROR(IF(OR(C3118="",D3118=""),"",D3118*VLOOKUP(C3118,'Setup - Mix Design'!$A$5:$I$504,7,0)),"")</f>
        <v/>
      </c>
    </row>
    <row r="3119">
      <c r="A3119" s="31" t="n"/>
      <c r="B3119" s="26" t="n"/>
      <c r="C3119" s="26" t="n"/>
      <c r="D3119" s="27" t="n"/>
      <c r="E3119" s="26" t="n"/>
      <c r="F3119" s="33">
        <f>IFERROR(IF(OR(C3119="",D3119=""),"",D3119*VLOOKUP(C3119,'Setup - Mix Design'!$A$5:$I$504,2,0)),"")</f>
        <v/>
      </c>
      <c r="G3119" s="33">
        <f>IFERROR(IF(OR(C3119="",D3119=""),"",D3119*VLOOKUP(C3119,'Setup - Mix Design'!$A$5:$I$504,3,0)),"")</f>
        <v/>
      </c>
      <c r="H3119" s="33">
        <f>IFERROR(IF(OR(C3119="",D3119=""),"",D3119*VLOOKUP(C3119,'Setup - Mix Design'!$A$5:$I$504,4,0)),"")</f>
        <v/>
      </c>
      <c r="I3119" s="33">
        <f>IFERROR(IF(OR(C3119="",D3119=""),"",D3119*VLOOKUP(C3119,'Setup - Mix Design'!$A$5:$I$504,5,0)),"")</f>
        <v/>
      </c>
      <c r="J3119" s="33">
        <f>IFERROR(IF(OR(C3119="",D3119=""),"",D3119*VLOOKUP(C3119,'Setup - Mix Design'!$A$5:$I$504,6,0)),"")</f>
        <v/>
      </c>
      <c r="K3119" s="33">
        <f>IFERROR(IF(OR(C3119="",D3119=""),"",D3119*VLOOKUP(C3119,'Setup - Mix Design'!$A$5:$I$504,7,0)),"")</f>
        <v/>
      </c>
    </row>
    <row r="3120">
      <c r="A3120" s="31" t="n"/>
      <c r="B3120" s="26" t="n"/>
      <c r="C3120" s="26" t="n"/>
      <c r="D3120" s="27" t="n"/>
      <c r="E3120" s="26" t="n"/>
      <c r="F3120" s="33">
        <f>IFERROR(IF(OR(C3120="",D3120=""),"",D3120*VLOOKUP(C3120,'Setup - Mix Design'!$A$5:$I$504,2,0)),"")</f>
        <v/>
      </c>
      <c r="G3120" s="33">
        <f>IFERROR(IF(OR(C3120="",D3120=""),"",D3120*VLOOKUP(C3120,'Setup - Mix Design'!$A$5:$I$504,3,0)),"")</f>
        <v/>
      </c>
      <c r="H3120" s="33">
        <f>IFERROR(IF(OR(C3120="",D3120=""),"",D3120*VLOOKUP(C3120,'Setup - Mix Design'!$A$5:$I$504,4,0)),"")</f>
        <v/>
      </c>
      <c r="I3120" s="33">
        <f>IFERROR(IF(OR(C3120="",D3120=""),"",D3120*VLOOKUP(C3120,'Setup - Mix Design'!$A$5:$I$504,5,0)),"")</f>
        <v/>
      </c>
      <c r="J3120" s="33">
        <f>IFERROR(IF(OR(C3120="",D3120=""),"",D3120*VLOOKUP(C3120,'Setup - Mix Design'!$A$5:$I$504,6,0)),"")</f>
        <v/>
      </c>
      <c r="K3120" s="33">
        <f>IFERROR(IF(OR(C3120="",D3120=""),"",D3120*VLOOKUP(C3120,'Setup - Mix Design'!$A$5:$I$504,7,0)),"")</f>
        <v/>
      </c>
    </row>
    <row r="3121">
      <c r="A3121" s="31" t="n"/>
      <c r="B3121" s="26" t="n"/>
      <c r="C3121" s="26" t="n"/>
      <c r="D3121" s="27" t="n"/>
      <c r="E3121" s="26" t="n"/>
      <c r="F3121" s="33">
        <f>IFERROR(IF(OR(C3121="",D3121=""),"",D3121*VLOOKUP(C3121,'Setup - Mix Design'!$A$5:$I$504,2,0)),"")</f>
        <v/>
      </c>
      <c r="G3121" s="33">
        <f>IFERROR(IF(OR(C3121="",D3121=""),"",D3121*VLOOKUP(C3121,'Setup - Mix Design'!$A$5:$I$504,3,0)),"")</f>
        <v/>
      </c>
      <c r="H3121" s="33">
        <f>IFERROR(IF(OR(C3121="",D3121=""),"",D3121*VLOOKUP(C3121,'Setup - Mix Design'!$A$5:$I$504,4,0)),"")</f>
        <v/>
      </c>
      <c r="I3121" s="33">
        <f>IFERROR(IF(OR(C3121="",D3121=""),"",D3121*VLOOKUP(C3121,'Setup - Mix Design'!$A$5:$I$504,5,0)),"")</f>
        <v/>
      </c>
      <c r="J3121" s="33">
        <f>IFERROR(IF(OR(C3121="",D3121=""),"",D3121*VLOOKUP(C3121,'Setup - Mix Design'!$A$5:$I$504,6,0)),"")</f>
        <v/>
      </c>
      <c r="K3121" s="33">
        <f>IFERROR(IF(OR(C3121="",D3121=""),"",D3121*VLOOKUP(C3121,'Setup - Mix Design'!$A$5:$I$504,7,0)),"")</f>
        <v/>
      </c>
    </row>
    <row r="3122">
      <c r="A3122" s="31" t="n"/>
      <c r="B3122" s="26" t="n"/>
      <c r="C3122" s="26" t="n"/>
      <c r="D3122" s="27" t="n"/>
      <c r="E3122" s="26" t="n"/>
      <c r="F3122" s="33">
        <f>IFERROR(IF(OR(C3122="",D3122=""),"",D3122*VLOOKUP(C3122,'Setup - Mix Design'!$A$5:$I$504,2,0)),"")</f>
        <v/>
      </c>
      <c r="G3122" s="33">
        <f>IFERROR(IF(OR(C3122="",D3122=""),"",D3122*VLOOKUP(C3122,'Setup - Mix Design'!$A$5:$I$504,3,0)),"")</f>
        <v/>
      </c>
      <c r="H3122" s="33">
        <f>IFERROR(IF(OR(C3122="",D3122=""),"",D3122*VLOOKUP(C3122,'Setup - Mix Design'!$A$5:$I$504,4,0)),"")</f>
        <v/>
      </c>
      <c r="I3122" s="33">
        <f>IFERROR(IF(OR(C3122="",D3122=""),"",D3122*VLOOKUP(C3122,'Setup - Mix Design'!$A$5:$I$504,5,0)),"")</f>
        <v/>
      </c>
      <c r="J3122" s="33">
        <f>IFERROR(IF(OR(C3122="",D3122=""),"",D3122*VLOOKUP(C3122,'Setup - Mix Design'!$A$5:$I$504,6,0)),"")</f>
        <v/>
      </c>
      <c r="K3122" s="33">
        <f>IFERROR(IF(OR(C3122="",D3122=""),"",D3122*VLOOKUP(C3122,'Setup - Mix Design'!$A$5:$I$504,7,0)),"")</f>
        <v/>
      </c>
    </row>
    <row r="3123">
      <c r="A3123" s="31" t="n"/>
      <c r="B3123" s="26" t="n"/>
      <c r="C3123" s="26" t="n"/>
      <c r="D3123" s="27" t="n"/>
      <c r="E3123" s="26" t="n"/>
      <c r="F3123" s="33">
        <f>IFERROR(IF(OR(C3123="",D3123=""),"",D3123*VLOOKUP(C3123,'Setup - Mix Design'!$A$5:$I$504,2,0)),"")</f>
        <v/>
      </c>
      <c r="G3123" s="33">
        <f>IFERROR(IF(OR(C3123="",D3123=""),"",D3123*VLOOKUP(C3123,'Setup - Mix Design'!$A$5:$I$504,3,0)),"")</f>
        <v/>
      </c>
      <c r="H3123" s="33">
        <f>IFERROR(IF(OR(C3123="",D3123=""),"",D3123*VLOOKUP(C3123,'Setup - Mix Design'!$A$5:$I$504,4,0)),"")</f>
        <v/>
      </c>
      <c r="I3123" s="33">
        <f>IFERROR(IF(OR(C3123="",D3123=""),"",D3123*VLOOKUP(C3123,'Setup - Mix Design'!$A$5:$I$504,5,0)),"")</f>
        <v/>
      </c>
      <c r="J3123" s="33">
        <f>IFERROR(IF(OR(C3123="",D3123=""),"",D3123*VLOOKUP(C3123,'Setup - Mix Design'!$A$5:$I$504,6,0)),"")</f>
        <v/>
      </c>
      <c r="K3123" s="33">
        <f>IFERROR(IF(OR(C3123="",D3123=""),"",D3123*VLOOKUP(C3123,'Setup - Mix Design'!$A$5:$I$504,7,0)),"")</f>
        <v/>
      </c>
    </row>
    <row r="3124">
      <c r="A3124" s="31" t="n"/>
      <c r="B3124" s="26" t="n"/>
      <c r="C3124" s="26" t="n"/>
      <c r="D3124" s="27" t="n"/>
      <c r="E3124" s="26" t="n"/>
      <c r="F3124" s="33">
        <f>IFERROR(IF(OR(C3124="",D3124=""),"",D3124*VLOOKUP(C3124,'Setup - Mix Design'!$A$5:$I$504,2,0)),"")</f>
        <v/>
      </c>
      <c r="G3124" s="33">
        <f>IFERROR(IF(OR(C3124="",D3124=""),"",D3124*VLOOKUP(C3124,'Setup - Mix Design'!$A$5:$I$504,3,0)),"")</f>
        <v/>
      </c>
      <c r="H3124" s="33">
        <f>IFERROR(IF(OR(C3124="",D3124=""),"",D3124*VLOOKUP(C3124,'Setup - Mix Design'!$A$5:$I$504,4,0)),"")</f>
        <v/>
      </c>
      <c r="I3124" s="33">
        <f>IFERROR(IF(OR(C3124="",D3124=""),"",D3124*VLOOKUP(C3124,'Setup - Mix Design'!$A$5:$I$504,5,0)),"")</f>
        <v/>
      </c>
      <c r="J3124" s="33">
        <f>IFERROR(IF(OR(C3124="",D3124=""),"",D3124*VLOOKUP(C3124,'Setup - Mix Design'!$A$5:$I$504,6,0)),"")</f>
        <v/>
      </c>
      <c r="K3124" s="33">
        <f>IFERROR(IF(OR(C3124="",D3124=""),"",D3124*VLOOKUP(C3124,'Setup - Mix Design'!$A$5:$I$504,7,0)),"")</f>
        <v/>
      </c>
    </row>
    <row r="3125">
      <c r="A3125" s="31" t="n"/>
      <c r="B3125" s="26" t="n"/>
      <c r="C3125" s="26" t="n"/>
      <c r="D3125" s="27" t="n"/>
      <c r="E3125" s="26" t="n"/>
      <c r="F3125" s="33">
        <f>IFERROR(IF(OR(C3125="",D3125=""),"",D3125*VLOOKUP(C3125,'Setup - Mix Design'!$A$5:$I$504,2,0)),"")</f>
        <v/>
      </c>
      <c r="G3125" s="33">
        <f>IFERROR(IF(OR(C3125="",D3125=""),"",D3125*VLOOKUP(C3125,'Setup - Mix Design'!$A$5:$I$504,3,0)),"")</f>
        <v/>
      </c>
      <c r="H3125" s="33">
        <f>IFERROR(IF(OR(C3125="",D3125=""),"",D3125*VLOOKUP(C3125,'Setup - Mix Design'!$A$5:$I$504,4,0)),"")</f>
        <v/>
      </c>
      <c r="I3125" s="33">
        <f>IFERROR(IF(OR(C3125="",D3125=""),"",D3125*VLOOKUP(C3125,'Setup - Mix Design'!$A$5:$I$504,5,0)),"")</f>
        <v/>
      </c>
      <c r="J3125" s="33">
        <f>IFERROR(IF(OR(C3125="",D3125=""),"",D3125*VLOOKUP(C3125,'Setup - Mix Design'!$A$5:$I$504,6,0)),"")</f>
        <v/>
      </c>
      <c r="K3125" s="33">
        <f>IFERROR(IF(OR(C3125="",D3125=""),"",D3125*VLOOKUP(C3125,'Setup - Mix Design'!$A$5:$I$504,7,0)),"")</f>
        <v/>
      </c>
    </row>
    <row r="3126">
      <c r="A3126" s="31" t="n"/>
      <c r="B3126" s="26" t="n"/>
      <c r="C3126" s="26" t="n"/>
      <c r="D3126" s="27" t="n"/>
      <c r="E3126" s="26" t="n"/>
      <c r="F3126" s="33">
        <f>IFERROR(IF(OR(C3126="",D3126=""),"",D3126*VLOOKUP(C3126,'Setup - Mix Design'!$A$5:$I$504,2,0)),"")</f>
        <v/>
      </c>
      <c r="G3126" s="33">
        <f>IFERROR(IF(OR(C3126="",D3126=""),"",D3126*VLOOKUP(C3126,'Setup - Mix Design'!$A$5:$I$504,3,0)),"")</f>
        <v/>
      </c>
      <c r="H3126" s="33">
        <f>IFERROR(IF(OR(C3126="",D3126=""),"",D3126*VLOOKUP(C3126,'Setup - Mix Design'!$A$5:$I$504,4,0)),"")</f>
        <v/>
      </c>
      <c r="I3126" s="33">
        <f>IFERROR(IF(OR(C3126="",D3126=""),"",D3126*VLOOKUP(C3126,'Setup - Mix Design'!$A$5:$I$504,5,0)),"")</f>
        <v/>
      </c>
      <c r="J3126" s="33">
        <f>IFERROR(IF(OR(C3126="",D3126=""),"",D3126*VLOOKUP(C3126,'Setup - Mix Design'!$A$5:$I$504,6,0)),"")</f>
        <v/>
      </c>
      <c r="K3126" s="33">
        <f>IFERROR(IF(OR(C3126="",D3126=""),"",D3126*VLOOKUP(C3126,'Setup - Mix Design'!$A$5:$I$504,7,0)),"")</f>
        <v/>
      </c>
    </row>
    <row r="3127">
      <c r="A3127" s="31" t="n"/>
      <c r="B3127" s="26" t="n"/>
      <c r="C3127" s="26" t="n"/>
      <c r="D3127" s="27" t="n"/>
      <c r="E3127" s="26" t="n"/>
      <c r="F3127" s="33">
        <f>IFERROR(IF(OR(C3127="",D3127=""),"",D3127*VLOOKUP(C3127,'Setup - Mix Design'!$A$5:$I$504,2,0)),"")</f>
        <v/>
      </c>
      <c r="G3127" s="33">
        <f>IFERROR(IF(OR(C3127="",D3127=""),"",D3127*VLOOKUP(C3127,'Setup - Mix Design'!$A$5:$I$504,3,0)),"")</f>
        <v/>
      </c>
      <c r="H3127" s="33">
        <f>IFERROR(IF(OR(C3127="",D3127=""),"",D3127*VLOOKUP(C3127,'Setup - Mix Design'!$A$5:$I$504,4,0)),"")</f>
        <v/>
      </c>
      <c r="I3127" s="33">
        <f>IFERROR(IF(OR(C3127="",D3127=""),"",D3127*VLOOKUP(C3127,'Setup - Mix Design'!$A$5:$I$504,5,0)),"")</f>
        <v/>
      </c>
      <c r="J3127" s="33">
        <f>IFERROR(IF(OR(C3127="",D3127=""),"",D3127*VLOOKUP(C3127,'Setup - Mix Design'!$A$5:$I$504,6,0)),"")</f>
        <v/>
      </c>
      <c r="K3127" s="33">
        <f>IFERROR(IF(OR(C3127="",D3127=""),"",D3127*VLOOKUP(C3127,'Setup - Mix Design'!$A$5:$I$504,7,0)),"")</f>
        <v/>
      </c>
    </row>
    <row r="3128">
      <c r="A3128" s="31" t="n"/>
      <c r="B3128" s="26" t="n"/>
      <c r="C3128" s="26" t="n"/>
      <c r="D3128" s="27" t="n"/>
      <c r="E3128" s="26" t="n"/>
      <c r="F3128" s="33">
        <f>IFERROR(IF(OR(C3128="",D3128=""),"",D3128*VLOOKUP(C3128,'Setup - Mix Design'!$A$5:$I$504,2,0)),"")</f>
        <v/>
      </c>
      <c r="G3128" s="33">
        <f>IFERROR(IF(OR(C3128="",D3128=""),"",D3128*VLOOKUP(C3128,'Setup - Mix Design'!$A$5:$I$504,3,0)),"")</f>
        <v/>
      </c>
      <c r="H3128" s="33">
        <f>IFERROR(IF(OR(C3128="",D3128=""),"",D3128*VLOOKUP(C3128,'Setup - Mix Design'!$A$5:$I$504,4,0)),"")</f>
        <v/>
      </c>
      <c r="I3128" s="33">
        <f>IFERROR(IF(OR(C3128="",D3128=""),"",D3128*VLOOKUP(C3128,'Setup - Mix Design'!$A$5:$I$504,5,0)),"")</f>
        <v/>
      </c>
      <c r="J3128" s="33">
        <f>IFERROR(IF(OR(C3128="",D3128=""),"",D3128*VLOOKUP(C3128,'Setup - Mix Design'!$A$5:$I$504,6,0)),"")</f>
        <v/>
      </c>
      <c r="K3128" s="33">
        <f>IFERROR(IF(OR(C3128="",D3128=""),"",D3128*VLOOKUP(C3128,'Setup - Mix Design'!$A$5:$I$504,7,0)),"")</f>
        <v/>
      </c>
    </row>
    <row r="3129">
      <c r="A3129" s="31" t="n"/>
      <c r="B3129" s="26" t="n"/>
      <c r="C3129" s="26" t="n"/>
      <c r="D3129" s="27" t="n"/>
      <c r="E3129" s="26" t="n"/>
      <c r="F3129" s="33">
        <f>IFERROR(IF(OR(C3129="",D3129=""),"",D3129*VLOOKUP(C3129,'Setup - Mix Design'!$A$5:$I$504,2,0)),"")</f>
        <v/>
      </c>
      <c r="G3129" s="33">
        <f>IFERROR(IF(OR(C3129="",D3129=""),"",D3129*VLOOKUP(C3129,'Setup - Mix Design'!$A$5:$I$504,3,0)),"")</f>
        <v/>
      </c>
      <c r="H3129" s="33">
        <f>IFERROR(IF(OR(C3129="",D3129=""),"",D3129*VLOOKUP(C3129,'Setup - Mix Design'!$A$5:$I$504,4,0)),"")</f>
        <v/>
      </c>
      <c r="I3129" s="33">
        <f>IFERROR(IF(OR(C3129="",D3129=""),"",D3129*VLOOKUP(C3129,'Setup - Mix Design'!$A$5:$I$504,5,0)),"")</f>
        <v/>
      </c>
      <c r="J3129" s="33">
        <f>IFERROR(IF(OR(C3129="",D3129=""),"",D3129*VLOOKUP(C3129,'Setup - Mix Design'!$A$5:$I$504,6,0)),"")</f>
        <v/>
      </c>
      <c r="K3129" s="33">
        <f>IFERROR(IF(OR(C3129="",D3129=""),"",D3129*VLOOKUP(C3129,'Setup - Mix Design'!$A$5:$I$504,7,0)),"")</f>
        <v/>
      </c>
    </row>
    <row r="3130">
      <c r="A3130" s="31" t="n"/>
      <c r="B3130" s="26" t="n"/>
      <c r="C3130" s="26" t="n"/>
      <c r="D3130" s="27" t="n"/>
      <c r="E3130" s="26" t="n"/>
      <c r="F3130" s="33">
        <f>IFERROR(IF(OR(C3130="",D3130=""),"",D3130*VLOOKUP(C3130,'Setup - Mix Design'!$A$5:$I$504,2,0)),"")</f>
        <v/>
      </c>
      <c r="G3130" s="33">
        <f>IFERROR(IF(OR(C3130="",D3130=""),"",D3130*VLOOKUP(C3130,'Setup - Mix Design'!$A$5:$I$504,3,0)),"")</f>
        <v/>
      </c>
      <c r="H3130" s="33">
        <f>IFERROR(IF(OR(C3130="",D3130=""),"",D3130*VLOOKUP(C3130,'Setup - Mix Design'!$A$5:$I$504,4,0)),"")</f>
        <v/>
      </c>
      <c r="I3130" s="33">
        <f>IFERROR(IF(OR(C3130="",D3130=""),"",D3130*VLOOKUP(C3130,'Setup - Mix Design'!$A$5:$I$504,5,0)),"")</f>
        <v/>
      </c>
      <c r="J3130" s="33">
        <f>IFERROR(IF(OR(C3130="",D3130=""),"",D3130*VLOOKUP(C3130,'Setup - Mix Design'!$A$5:$I$504,6,0)),"")</f>
        <v/>
      </c>
      <c r="K3130" s="33">
        <f>IFERROR(IF(OR(C3130="",D3130=""),"",D3130*VLOOKUP(C3130,'Setup - Mix Design'!$A$5:$I$504,7,0)),"")</f>
        <v/>
      </c>
    </row>
    <row r="3131">
      <c r="A3131" s="31" t="n"/>
      <c r="B3131" s="26" t="n"/>
      <c r="C3131" s="26" t="n"/>
      <c r="D3131" s="27" t="n"/>
      <c r="E3131" s="26" t="n"/>
      <c r="F3131" s="33">
        <f>IFERROR(IF(OR(C3131="",D3131=""),"",D3131*VLOOKUP(C3131,'Setup - Mix Design'!$A$5:$I$504,2,0)),"")</f>
        <v/>
      </c>
      <c r="G3131" s="33">
        <f>IFERROR(IF(OR(C3131="",D3131=""),"",D3131*VLOOKUP(C3131,'Setup - Mix Design'!$A$5:$I$504,3,0)),"")</f>
        <v/>
      </c>
      <c r="H3131" s="33">
        <f>IFERROR(IF(OR(C3131="",D3131=""),"",D3131*VLOOKUP(C3131,'Setup - Mix Design'!$A$5:$I$504,4,0)),"")</f>
        <v/>
      </c>
      <c r="I3131" s="33">
        <f>IFERROR(IF(OR(C3131="",D3131=""),"",D3131*VLOOKUP(C3131,'Setup - Mix Design'!$A$5:$I$504,5,0)),"")</f>
        <v/>
      </c>
      <c r="J3131" s="33">
        <f>IFERROR(IF(OR(C3131="",D3131=""),"",D3131*VLOOKUP(C3131,'Setup - Mix Design'!$A$5:$I$504,6,0)),"")</f>
        <v/>
      </c>
      <c r="K3131" s="33">
        <f>IFERROR(IF(OR(C3131="",D3131=""),"",D3131*VLOOKUP(C3131,'Setup - Mix Design'!$A$5:$I$504,7,0)),"")</f>
        <v/>
      </c>
    </row>
    <row r="3132">
      <c r="A3132" s="31" t="n"/>
      <c r="B3132" s="26" t="n"/>
      <c r="C3132" s="26" t="n"/>
      <c r="D3132" s="27" t="n"/>
      <c r="E3132" s="26" t="n"/>
      <c r="F3132" s="33">
        <f>IFERROR(IF(OR(C3132="",D3132=""),"",D3132*VLOOKUP(C3132,'Setup - Mix Design'!$A$5:$I$504,2,0)),"")</f>
        <v/>
      </c>
      <c r="G3132" s="33">
        <f>IFERROR(IF(OR(C3132="",D3132=""),"",D3132*VLOOKUP(C3132,'Setup - Mix Design'!$A$5:$I$504,3,0)),"")</f>
        <v/>
      </c>
      <c r="H3132" s="33">
        <f>IFERROR(IF(OR(C3132="",D3132=""),"",D3132*VLOOKUP(C3132,'Setup - Mix Design'!$A$5:$I$504,4,0)),"")</f>
        <v/>
      </c>
      <c r="I3132" s="33">
        <f>IFERROR(IF(OR(C3132="",D3132=""),"",D3132*VLOOKUP(C3132,'Setup - Mix Design'!$A$5:$I$504,5,0)),"")</f>
        <v/>
      </c>
      <c r="J3132" s="33">
        <f>IFERROR(IF(OR(C3132="",D3132=""),"",D3132*VLOOKUP(C3132,'Setup - Mix Design'!$A$5:$I$504,6,0)),"")</f>
        <v/>
      </c>
      <c r="K3132" s="33">
        <f>IFERROR(IF(OR(C3132="",D3132=""),"",D3132*VLOOKUP(C3132,'Setup - Mix Design'!$A$5:$I$504,7,0)),"")</f>
        <v/>
      </c>
    </row>
    <row r="3133">
      <c r="A3133" s="31" t="n"/>
      <c r="B3133" s="26" t="n"/>
      <c r="C3133" s="26" t="n"/>
      <c r="D3133" s="27" t="n"/>
      <c r="E3133" s="26" t="n"/>
      <c r="F3133" s="33">
        <f>IFERROR(IF(OR(C3133="",D3133=""),"",D3133*VLOOKUP(C3133,'Setup - Mix Design'!$A$5:$I$504,2,0)),"")</f>
        <v/>
      </c>
      <c r="G3133" s="33">
        <f>IFERROR(IF(OR(C3133="",D3133=""),"",D3133*VLOOKUP(C3133,'Setup - Mix Design'!$A$5:$I$504,3,0)),"")</f>
        <v/>
      </c>
      <c r="H3133" s="33">
        <f>IFERROR(IF(OR(C3133="",D3133=""),"",D3133*VLOOKUP(C3133,'Setup - Mix Design'!$A$5:$I$504,4,0)),"")</f>
        <v/>
      </c>
      <c r="I3133" s="33">
        <f>IFERROR(IF(OR(C3133="",D3133=""),"",D3133*VLOOKUP(C3133,'Setup - Mix Design'!$A$5:$I$504,5,0)),"")</f>
        <v/>
      </c>
      <c r="J3133" s="33">
        <f>IFERROR(IF(OR(C3133="",D3133=""),"",D3133*VLOOKUP(C3133,'Setup - Mix Design'!$A$5:$I$504,6,0)),"")</f>
        <v/>
      </c>
      <c r="K3133" s="33">
        <f>IFERROR(IF(OR(C3133="",D3133=""),"",D3133*VLOOKUP(C3133,'Setup - Mix Design'!$A$5:$I$504,7,0)),"")</f>
        <v/>
      </c>
    </row>
    <row r="3134">
      <c r="A3134" s="31" t="n"/>
      <c r="B3134" s="26" t="n"/>
      <c r="C3134" s="26" t="n"/>
      <c r="D3134" s="27" t="n"/>
      <c r="E3134" s="26" t="n"/>
      <c r="F3134" s="33">
        <f>IFERROR(IF(OR(C3134="",D3134=""),"",D3134*VLOOKUP(C3134,'Setup - Mix Design'!$A$5:$I$504,2,0)),"")</f>
        <v/>
      </c>
      <c r="G3134" s="33">
        <f>IFERROR(IF(OR(C3134="",D3134=""),"",D3134*VLOOKUP(C3134,'Setup - Mix Design'!$A$5:$I$504,3,0)),"")</f>
        <v/>
      </c>
      <c r="H3134" s="33">
        <f>IFERROR(IF(OR(C3134="",D3134=""),"",D3134*VLOOKUP(C3134,'Setup - Mix Design'!$A$5:$I$504,4,0)),"")</f>
        <v/>
      </c>
      <c r="I3134" s="33">
        <f>IFERROR(IF(OR(C3134="",D3134=""),"",D3134*VLOOKUP(C3134,'Setup - Mix Design'!$A$5:$I$504,5,0)),"")</f>
        <v/>
      </c>
      <c r="J3134" s="33">
        <f>IFERROR(IF(OR(C3134="",D3134=""),"",D3134*VLOOKUP(C3134,'Setup - Mix Design'!$A$5:$I$504,6,0)),"")</f>
        <v/>
      </c>
      <c r="K3134" s="33">
        <f>IFERROR(IF(OR(C3134="",D3134=""),"",D3134*VLOOKUP(C3134,'Setup - Mix Design'!$A$5:$I$504,7,0)),"")</f>
        <v/>
      </c>
    </row>
    <row r="3135">
      <c r="A3135" s="31" t="n"/>
      <c r="B3135" s="26" t="n"/>
      <c r="C3135" s="26" t="n"/>
      <c r="D3135" s="27" t="n"/>
      <c r="E3135" s="26" t="n"/>
      <c r="F3135" s="33">
        <f>IFERROR(IF(OR(C3135="",D3135=""),"",D3135*VLOOKUP(C3135,'Setup - Mix Design'!$A$5:$I$504,2,0)),"")</f>
        <v/>
      </c>
      <c r="G3135" s="33">
        <f>IFERROR(IF(OR(C3135="",D3135=""),"",D3135*VLOOKUP(C3135,'Setup - Mix Design'!$A$5:$I$504,3,0)),"")</f>
        <v/>
      </c>
      <c r="H3135" s="33">
        <f>IFERROR(IF(OR(C3135="",D3135=""),"",D3135*VLOOKUP(C3135,'Setup - Mix Design'!$A$5:$I$504,4,0)),"")</f>
        <v/>
      </c>
      <c r="I3135" s="33">
        <f>IFERROR(IF(OR(C3135="",D3135=""),"",D3135*VLOOKUP(C3135,'Setup - Mix Design'!$A$5:$I$504,5,0)),"")</f>
        <v/>
      </c>
      <c r="J3135" s="33">
        <f>IFERROR(IF(OR(C3135="",D3135=""),"",D3135*VLOOKUP(C3135,'Setup - Mix Design'!$A$5:$I$504,6,0)),"")</f>
        <v/>
      </c>
      <c r="K3135" s="33">
        <f>IFERROR(IF(OR(C3135="",D3135=""),"",D3135*VLOOKUP(C3135,'Setup - Mix Design'!$A$5:$I$504,7,0)),"")</f>
        <v/>
      </c>
    </row>
    <row r="3136">
      <c r="A3136" s="31" t="n"/>
      <c r="B3136" s="26" t="n"/>
      <c r="C3136" s="26" t="n"/>
      <c r="D3136" s="27" t="n"/>
      <c r="E3136" s="26" t="n"/>
      <c r="F3136" s="33">
        <f>IFERROR(IF(OR(C3136="",D3136=""),"",D3136*VLOOKUP(C3136,'Setup - Mix Design'!$A$5:$I$504,2,0)),"")</f>
        <v/>
      </c>
      <c r="G3136" s="33">
        <f>IFERROR(IF(OR(C3136="",D3136=""),"",D3136*VLOOKUP(C3136,'Setup - Mix Design'!$A$5:$I$504,3,0)),"")</f>
        <v/>
      </c>
      <c r="H3136" s="33">
        <f>IFERROR(IF(OR(C3136="",D3136=""),"",D3136*VLOOKUP(C3136,'Setup - Mix Design'!$A$5:$I$504,4,0)),"")</f>
        <v/>
      </c>
      <c r="I3136" s="33">
        <f>IFERROR(IF(OR(C3136="",D3136=""),"",D3136*VLOOKUP(C3136,'Setup - Mix Design'!$A$5:$I$504,5,0)),"")</f>
        <v/>
      </c>
      <c r="J3136" s="33">
        <f>IFERROR(IF(OR(C3136="",D3136=""),"",D3136*VLOOKUP(C3136,'Setup - Mix Design'!$A$5:$I$504,6,0)),"")</f>
        <v/>
      </c>
      <c r="K3136" s="33">
        <f>IFERROR(IF(OR(C3136="",D3136=""),"",D3136*VLOOKUP(C3136,'Setup - Mix Design'!$A$5:$I$504,7,0)),"")</f>
        <v/>
      </c>
    </row>
    <row r="3137">
      <c r="A3137" s="31" t="n"/>
      <c r="B3137" s="26" t="n"/>
      <c r="C3137" s="26" t="n"/>
      <c r="D3137" s="27" t="n"/>
      <c r="E3137" s="26" t="n"/>
      <c r="F3137" s="33">
        <f>IFERROR(IF(OR(C3137="",D3137=""),"",D3137*VLOOKUP(C3137,'Setup - Mix Design'!$A$5:$I$504,2,0)),"")</f>
        <v/>
      </c>
      <c r="G3137" s="33">
        <f>IFERROR(IF(OR(C3137="",D3137=""),"",D3137*VLOOKUP(C3137,'Setup - Mix Design'!$A$5:$I$504,3,0)),"")</f>
        <v/>
      </c>
      <c r="H3137" s="33">
        <f>IFERROR(IF(OR(C3137="",D3137=""),"",D3137*VLOOKUP(C3137,'Setup - Mix Design'!$A$5:$I$504,4,0)),"")</f>
        <v/>
      </c>
      <c r="I3137" s="33">
        <f>IFERROR(IF(OR(C3137="",D3137=""),"",D3137*VLOOKUP(C3137,'Setup - Mix Design'!$A$5:$I$504,5,0)),"")</f>
        <v/>
      </c>
      <c r="J3137" s="33">
        <f>IFERROR(IF(OR(C3137="",D3137=""),"",D3137*VLOOKUP(C3137,'Setup - Mix Design'!$A$5:$I$504,6,0)),"")</f>
        <v/>
      </c>
      <c r="K3137" s="33">
        <f>IFERROR(IF(OR(C3137="",D3137=""),"",D3137*VLOOKUP(C3137,'Setup - Mix Design'!$A$5:$I$504,7,0)),"")</f>
        <v/>
      </c>
    </row>
    <row r="3138">
      <c r="A3138" s="31" t="n"/>
      <c r="B3138" s="26" t="n"/>
      <c r="C3138" s="26" t="n"/>
      <c r="D3138" s="27" t="n"/>
      <c r="E3138" s="26" t="n"/>
      <c r="F3138" s="33">
        <f>IFERROR(IF(OR(C3138="",D3138=""),"",D3138*VLOOKUP(C3138,'Setup - Mix Design'!$A$5:$I$504,2,0)),"")</f>
        <v/>
      </c>
      <c r="G3138" s="33">
        <f>IFERROR(IF(OR(C3138="",D3138=""),"",D3138*VLOOKUP(C3138,'Setup - Mix Design'!$A$5:$I$504,3,0)),"")</f>
        <v/>
      </c>
      <c r="H3138" s="33">
        <f>IFERROR(IF(OR(C3138="",D3138=""),"",D3138*VLOOKUP(C3138,'Setup - Mix Design'!$A$5:$I$504,4,0)),"")</f>
        <v/>
      </c>
      <c r="I3138" s="33">
        <f>IFERROR(IF(OR(C3138="",D3138=""),"",D3138*VLOOKUP(C3138,'Setup - Mix Design'!$A$5:$I$504,5,0)),"")</f>
        <v/>
      </c>
      <c r="J3138" s="33">
        <f>IFERROR(IF(OR(C3138="",D3138=""),"",D3138*VLOOKUP(C3138,'Setup - Mix Design'!$A$5:$I$504,6,0)),"")</f>
        <v/>
      </c>
      <c r="K3138" s="33">
        <f>IFERROR(IF(OR(C3138="",D3138=""),"",D3138*VLOOKUP(C3138,'Setup - Mix Design'!$A$5:$I$504,7,0)),"")</f>
        <v/>
      </c>
    </row>
    <row r="3139">
      <c r="A3139" s="31" t="n"/>
      <c r="B3139" s="26" t="n"/>
      <c r="C3139" s="26" t="n"/>
      <c r="D3139" s="27" t="n"/>
      <c r="E3139" s="26" t="n"/>
      <c r="F3139" s="33">
        <f>IFERROR(IF(OR(C3139="",D3139=""),"",D3139*VLOOKUP(C3139,'Setup - Mix Design'!$A$5:$I$504,2,0)),"")</f>
        <v/>
      </c>
      <c r="G3139" s="33">
        <f>IFERROR(IF(OR(C3139="",D3139=""),"",D3139*VLOOKUP(C3139,'Setup - Mix Design'!$A$5:$I$504,3,0)),"")</f>
        <v/>
      </c>
      <c r="H3139" s="33">
        <f>IFERROR(IF(OR(C3139="",D3139=""),"",D3139*VLOOKUP(C3139,'Setup - Mix Design'!$A$5:$I$504,4,0)),"")</f>
        <v/>
      </c>
      <c r="I3139" s="33">
        <f>IFERROR(IF(OR(C3139="",D3139=""),"",D3139*VLOOKUP(C3139,'Setup - Mix Design'!$A$5:$I$504,5,0)),"")</f>
        <v/>
      </c>
      <c r="J3139" s="33">
        <f>IFERROR(IF(OR(C3139="",D3139=""),"",D3139*VLOOKUP(C3139,'Setup - Mix Design'!$A$5:$I$504,6,0)),"")</f>
        <v/>
      </c>
      <c r="K3139" s="33">
        <f>IFERROR(IF(OR(C3139="",D3139=""),"",D3139*VLOOKUP(C3139,'Setup - Mix Design'!$A$5:$I$504,7,0)),"")</f>
        <v/>
      </c>
    </row>
    <row r="3140">
      <c r="A3140" s="31" t="n"/>
      <c r="B3140" s="26" t="n"/>
      <c r="C3140" s="26" t="n"/>
      <c r="D3140" s="27" t="n"/>
      <c r="E3140" s="26" t="n"/>
      <c r="F3140" s="33">
        <f>IFERROR(IF(OR(C3140="",D3140=""),"",D3140*VLOOKUP(C3140,'Setup - Mix Design'!$A$5:$I$504,2,0)),"")</f>
        <v/>
      </c>
      <c r="G3140" s="33">
        <f>IFERROR(IF(OR(C3140="",D3140=""),"",D3140*VLOOKUP(C3140,'Setup - Mix Design'!$A$5:$I$504,3,0)),"")</f>
        <v/>
      </c>
      <c r="H3140" s="33">
        <f>IFERROR(IF(OR(C3140="",D3140=""),"",D3140*VLOOKUP(C3140,'Setup - Mix Design'!$A$5:$I$504,4,0)),"")</f>
        <v/>
      </c>
      <c r="I3140" s="33">
        <f>IFERROR(IF(OR(C3140="",D3140=""),"",D3140*VLOOKUP(C3140,'Setup - Mix Design'!$A$5:$I$504,5,0)),"")</f>
        <v/>
      </c>
      <c r="J3140" s="33">
        <f>IFERROR(IF(OR(C3140="",D3140=""),"",D3140*VLOOKUP(C3140,'Setup - Mix Design'!$A$5:$I$504,6,0)),"")</f>
        <v/>
      </c>
      <c r="K3140" s="33">
        <f>IFERROR(IF(OR(C3140="",D3140=""),"",D3140*VLOOKUP(C3140,'Setup - Mix Design'!$A$5:$I$504,7,0)),"")</f>
        <v/>
      </c>
    </row>
    <row r="3141">
      <c r="A3141" s="31" t="n"/>
      <c r="B3141" s="26" t="n"/>
      <c r="C3141" s="26" t="n"/>
      <c r="D3141" s="27" t="n"/>
      <c r="E3141" s="26" t="n"/>
      <c r="F3141" s="33">
        <f>IFERROR(IF(OR(C3141="",D3141=""),"",D3141*VLOOKUP(C3141,'Setup - Mix Design'!$A$5:$I$504,2,0)),"")</f>
        <v/>
      </c>
      <c r="G3141" s="33">
        <f>IFERROR(IF(OR(C3141="",D3141=""),"",D3141*VLOOKUP(C3141,'Setup - Mix Design'!$A$5:$I$504,3,0)),"")</f>
        <v/>
      </c>
      <c r="H3141" s="33">
        <f>IFERROR(IF(OR(C3141="",D3141=""),"",D3141*VLOOKUP(C3141,'Setup - Mix Design'!$A$5:$I$504,4,0)),"")</f>
        <v/>
      </c>
      <c r="I3141" s="33">
        <f>IFERROR(IF(OR(C3141="",D3141=""),"",D3141*VLOOKUP(C3141,'Setup - Mix Design'!$A$5:$I$504,5,0)),"")</f>
        <v/>
      </c>
      <c r="J3141" s="33">
        <f>IFERROR(IF(OR(C3141="",D3141=""),"",D3141*VLOOKUP(C3141,'Setup - Mix Design'!$A$5:$I$504,6,0)),"")</f>
        <v/>
      </c>
      <c r="K3141" s="33">
        <f>IFERROR(IF(OR(C3141="",D3141=""),"",D3141*VLOOKUP(C3141,'Setup - Mix Design'!$A$5:$I$504,7,0)),"")</f>
        <v/>
      </c>
    </row>
    <row r="3142">
      <c r="A3142" s="31" t="n"/>
      <c r="B3142" s="26" t="n"/>
      <c r="C3142" s="26" t="n"/>
      <c r="D3142" s="27" t="n"/>
      <c r="E3142" s="26" t="n"/>
      <c r="F3142" s="33">
        <f>IFERROR(IF(OR(C3142="",D3142=""),"",D3142*VLOOKUP(C3142,'Setup - Mix Design'!$A$5:$I$504,2,0)),"")</f>
        <v/>
      </c>
      <c r="G3142" s="33">
        <f>IFERROR(IF(OR(C3142="",D3142=""),"",D3142*VLOOKUP(C3142,'Setup - Mix Design'!$A$5:$I$504,3,0)),"")</f>
        <v/>
      </c>
      <c r="H3142" s="33">
        <f>IFERROR(IF(OR(C3142="",D3142=""),"",D3142*VLOOKUP(C3142,'Setup - Mix Design'!$A$5:$I$504,4,0)),"")</f>
        <v/>
      </c>
      <c r="I3142" s="33">
        <f>IFERROR(IF(OR(C3142="",D3142=""),"",D3142*VLOOKUP(C3142,'Setup - Mix Design'!$A$5:$I$504,5,0)),"")</f>
        <v/>
      </c>
      <c r="J3142" s="33">
        <f>IFERROR(IF(OR(C3142="",D3142=""),"",D3142*VLOOKUP(C3142,'Setup - Mix Design'!$A$5:$I$504,6,0)),"")</f>
        <v/>
      </c>
      <c r="K3142" s="33">
        <f>IFERROR(IF(OR(C3142="",D3142=""),"",D3142*VLOOKUP(C3142,'Setup - Mix Design'!$A$5:$I$504,7,0)),"")</f>
        <v/>
      </c>
    </row>
    <row r="3143">
      <c r="A3143" s="31" t="n"/>
      <c r="B3143" s="26" t="n"/>
      <c r="C3143" s="26" t="n"/>
      <c r="D3143" s="27" t="n"/>
      <c r="E3143" s="26" t="n"/>
      <c r="F3143" s="33">
        <f>IFERROR(IF(OR(C3143="",D3143=""),"",D3143*VLOOKUP(C3143,'Setup - Mix Design'!$A$5:$I$504,2,0)),"")</f>
        <v/>
      </c>
      <c r="G3143" s="33">
        <f>IFERROR(IF(OR(C3143="",D3143=""),"",D3143*VLOOKUP(C3143,'Setup - Mix Design'!$A$5:$I$504,3,0)),"")</f>
        <v/>
      </c>
      <c r="H3143" s="33">
        <f>IFERROR(IF(OR(C3143="",D3143=""),"",D3143*VLOOKUP(C3143,'Setup - Mix Design'!$A$5:$I$504,4,0)),"")</f>
        <v/>
      </c>
      <c r="I3143" s="33">
        <f>IFERROR(IF(OR(C3143="",D3143=""),"",D3143*VLOOKUP(C3143,'Setup - Mix Design'!$A$5:$I$504,5,0)),"")</f>
        <v/>
      </c>
      <c r="J3143" s="33">
        <f>IFERROR(IF(OR(C3143="",D3143=""),"",D3143*VLOOKUP(C3143,'Setup - Mix Design'!$A$5:$I$504,6,0)),"")</f>
        <v/>
      </c>
      <c r="K3143" s="33">
        <f>IFERROR(IF(OR(C3143="",D3143=""),"",D3143*VLOOKUP(C3143,'Setup - Mix Design'!$A$5:$I$504,7,0)),"")</f>
        <v/>
      </c>
    </row>
    <row r="3144">
      <c r="A3144" s="31" t="n"/>
      <c r="B3144" s="26" t="n"/>
      <c r="C3144" s="26" t="n"/>
      <c r="D3144" s="27" t="n"/>
      <c r="E3144" s="26" t="n"/>
      <c r="F3144" s="33">
        <f>IFERROR(IF(OR(C3144="",D3144=""),"",D3144*VLOOKUP(C3144,'Setup - Mix Design'!$A$5:$I$504,2,0)),"")</f>
        <v/>
      </c>
      <c r="G3144" s="33">
        <f>IFERROR(IF(OR(C3144="",D3144=""),"",D3144*VLOOKUP(C3144,'Setup - Mix Design'!$A$5:$I$504,3,0)),"")</f>
        <v/>
      </c>
      <c r="H3144" s="33">
        <f>IFERROR(IF(OR(C3144="",D3144=""),"",D3144*VLOOKUP(C3144,'Setup - Mix Design'!$A$5:$I$504,4,0)),"")</f>
        <v/>
      </c>
      <c r="I3144" s="33">
        <f>IFERROR(IF(OR(C3144="",D3144=""),"",D3144*VLOOKUP(C3144,'Setup - Mix Design'!$A$5:$I$504,5,0)),"")</f>
        <v/>
      </c>
      <c r="J3144" s="33">
        <f>IFERROR(IF(OR(C3144="",D3144=""),"",D3144*VLOOKUP(C3144,'Setup - Mix Design'!$A$5:$I$504,6,0)),"")</f>
        <v/>
      </c>
      <c r="K3144" s="33">
        <f>IFERROR(IF(OR(C3144="",D3144=""),"",D3144*VLOOKUP(C3144,'Setup - Mix Design'!$A$5:$I$504,7,0)),"")</f>
        <v/>
      </c>
    </row>
    <row r="3145">
      <c r="A3145" s="31" t="n"/>
      <c r="B3145" s="26" t="n"/>
      <c r="C3145" s="26" t="n"/>
      <c r="D3145" s="27" t="n"/>
      <c r="E3145" s="26" t="n"/>
      <c r="F3145" s="33">
        <f>IFERROR(IF(OR(C3145="",D3145=""),"",D3145*VLOOKUP(C3145,'Setup - Mix Design'!$A$5:$I$504,2,0)),"")</f>
        <v/>
      </c>
      <c r="G3145" s="33">
        <f>IFERROR(IF(OR(C3145="",D3145=""),"",D3145*VLOOKUP(C3145,'Setup - Mix Design'!$A$5:$I$504,3,0)),"")</f>
        <v/>
      </c>
      <c r="H3145" s="33">
        <f>IFERROR(IF(OR(C3145="",D3145=""),"",D3145*VLOOKUP(C3145,'Setup - Mix Design'!$A$5:$I$504,4,0)),"")</f>
        <v/>
      </c>
      <c r="I3145" s="33">
        <f>IFERROR(IF(OR(C3145="",D3145=""),"",D3145*VLOOKUP(C3145,'Setup - Mix Design'!$A$5:$I$504,5,0)),"")</f>
        <v/>
      </c>
      <c r="J3145" s="33">
        <f>IFERROR(IF(OR(C3145="",D3145=""),"",D3145*VLOOKUP(C3145,'Setup - Mix Design'!$A$5:$I$504,6,0)),"")</f>
        <v/>
      </c>
      <c r="K3145" s="33">
        <f>IFERROR(IF(OR(C3145="",D3145=""),"",D3145*VLOOKUP(C3145,'Setup - Mix Design'!$A$5:$I$504,7,0)),"")</f>
        <v/>
      </c>
    </row>
    <row r="3146">
      <c r="A3146" s="31" t="n"/>
      <c r="B3146" s="26" t="n"/>
      <c r="C3146" s="26" t="n"/>
      <c r="D3146" s="27" t="n"/>
      <c r="E3146" s="26" t="n"/>
      <c r="F3146" s="33">
        <f>IFERROR(IF(OR(C3146="",D3146=""),"",D3146*VLOOKUP(C3146,'Setup - Mix Design'!$A$5:$I$504,2,0)),"")</f>
        <v/>
      </c>
      <c r="G3146" s="33">
        <f>IFERROR(IF(OR(C3146="",D3146=""),"",D3146*VLOOKUP(C3146,'Setup - Mix Design'!$A$5:$I$504,3,0)),"")</f>
        <v/>
      </c>
      <c r="H3146" s="33">
        <f>IFERROR(IF(OR(C3146="",D3146=""),"",D3146*VLOOKUP(C3146,'Setup - Mix Design'!$A$5:$I$504,4,0)),"")</f>
        <v/>
      </c>
      <c r="I3146" s="33">
        <f>IFERROR(IF(OR(C3146="",D3146=""),"",D3146*VLOOKUP(C3146,'Setup - Mix Design'!$A$5:$I$504,5,0)),"")</f>
        <v/>
      </c>
      <c r="J3146" s="33">
        <f>IFERROR(IF(OR(C3146="",D3146=""),"",D3146*VLOOKUP(C3146,'Setup - Mix Design'!$A$5:$I$504,6,0)),"")</f>
        <v/>
      </c>
      <c r="K3146" s="33">
        <f>IFERROR(IF(OR(C3146="",D3146=""),"",D3146*VLOOKUP(C3146,'Setup - Mix Design'!$A$5:$I$504,7,0)),"")</f>
        <v/>
      </c>
    </row>
    <row r="3147">
      <c r="A3147" s="31" t="n"/>
      <c r="B3147" s="26" t="n"/>
      <c r="C3147" s="26" t="n"/>
      <c r="D3147" s="27" t="n"/>
      <c r="E3147" s="26" t="n"/>
      <c r="F3147" s="33">
        <f>IFERROR(IF(OR(C3147="",D3147=""),"",D3147*VLOOKUP(C3147,'Setup - Mix Design'!$A$5:$I$504,2,0)),"")</f>
        <v/>
      </c>
      <c r="G3147" s="33">
        <f>IFERROR(IF(OR(C3147="",D3147=""),"",D3147*VLOOKUP(C3147,'Setup - Mix Design'!$A$5:$I$504,3,0)),"")</f>
        <v/>
      </c>
      <c r="H3147" s="33">
        <f>IFERROR(IF(OR(C3147="",D3147=""),"",D3147*VLOOKUP(C3147,'Setup - Mix Design'!$A$5:$I$504,4,0)),"")</f>
        <v/>
      </c>
      <c r="I3147" s="33">
        <f>IFERROR(IF(OR(C3147="",D3147=""),"",D3147*VLOOKUP(C3147,'Setup - Mix Design'!$A$5:$I$504,5,0)),"")</f>
        <v/>
      </c>
      <c r="J3147" s="33">
        <f>IFERROR(IF(OR(C3147="",D3147=""),"",D3147*VLOOKUP(C3147,'Setup - Mix Design'!$A$5:$I$504,6,0)),"")</f>
        <v/>
      </c>
      <c r="K3147" s="33">
        <f>IFERROR(IF(OR(C3147="",D3147=""),"",D3147*VLOOKUP(C3147,'Setup - Mix Design'!$A$5:$I$504,7,0)),"")</f>
        <v/>
      </c>
    </row>
    <row r="3148">
      <c r="A3148" s="31" t="n"/>
      <c r="B3148" s="26" t="n"/>
      <c r="C3148" s="26" t="n"/>
      <c r="D3148" s="27" t="n"/>
      <c r="E3148" s="26" t="n"/>
      <c r="F3148" s="33">
        <f>IFERROR(IF(OR(C3148="",D3148=""),"",D3148*VLOOKUP(C3148,'Setup - Mix Design'!$A$5:$I$504,2,0)),"")</f>
        <v/>
      </c>
      <c r="G3148" s="33">
        <f>IFERROR(IF(OR(C3148="",D3148=""),"",D3148*VLOOKUP(C3148,'Setup - Mix Design'!$A$5:$I$504,3,0)),"")</f>
        <v/>
      </c>
      <c r="H3148" s="33">
        <f>IFERROR(IF(OR(C3148="",D3148=""),"",D3148*VLOOKUP(C3148,'Setup - Mix Design'!$A$5:$I$504,4,0)),"")</f>
        <v/>
      </c>
      <c r="I3148" s="33">
        <f>IFERROR(IF(OR(C3148="",D3148=""),"",D3148*VLOOKUP(C3148,'Setup - Mix Design'!$A$5:$I$504,5,0)),"")</f>
        <v/>
      </c>
      <c r="J3148" s="33">
        <f>IFERROR(IF(OR(C3148="",D3148=""),"",D3148*VLOOKUP(C3148,'Setup - Mix Design'!$A$5:$I$504,6,0)),"")</f>
        <v/>
      </c>
      <c r="K3148" s="33">
        <f>IFERROR(IF(OR(C3148="",D3148=""),"",D3148*VLOOKUP(C3148,'Setup - Mix Design'!$A$5:$I$504,7,0)),"")</f>
        <v/>
      </c>
    </row>
    <row r="3149">
      <c r="A3149" s="31" t="n"/>
      <c r="B3149" s="26" t="n"/>
      <c r="C3149" s="26" t="n"/>
      <c r="D3149" s="27" t="n"/>
      <c r="E3149" s="26" t="n"/>
      <c r="F3149" s="33">
        <f>IFERROR(IF(OR(C3149="",D3149=""),"",D3149*VLOOKUP(C3149,'Setup - Mix Design'!$A$5:$I$504,2,0)),"")</f>
        <v/>
      </c>
      <c r="G3149" s="33">
        <f>IFERROR(IF(OR(C3149="",D3149=""),"",D3149*VLOOKUP(C3149,'Setup - Mix Design'!$A$5:$I$504,3,0)),"")</f>
        <v/>
      </c>
      <c r="H3149" s="33">
        <f>IFERROR(IF(OR(C3149="",D3149=""),"",D3149*VLOOKUP(C3149,'Setup - Mix Design'!$A$5:$I$504,4,0)),"")</f>
        <v/>
      </c>
      <c r="I3149" s="33">
        <f>IFERROR(IF(OR(C3149="",D3149=""),"",D3149*VLOOKUP(C3149,'Setup - Mix Design'!$A$5:$I$504,5,0)),"")</f>
        <v/>
      </c>
      <c r="J3149" s="33">
        <f>IFERROR(IF(OR(C3149="",D3149=""),"",D3149*VLOOKUP(C3149,'Setup - Mix Design'!$A$5:$I$504,6,0)),"")</f>
        <v/>
      </c>
      <c r="K3149" s="33">
        <f>IFERROR(IF(OR(C3149="",D3149=""),"",D3149*VLOOKUP(C3149,'Setup - Mix Design'!$A$5:$I$504,7,0)),"")</f>
        <v/>
      </c>
    </row>
    <row r="3150">
      <c r="A3150" s="31" t="n"/>
      <c r="B3150" s="26" t="n"/>
      <c r="C3150" s="26" t="n"/>
      <c r="D3150" s="27" t="n"/>
      <c r="E3150" s="26" t="n"/>
      <c r="F3150" s="33">
        <f>IFERROR(IF(OR(C3150="",D3150=""),"",D3150*VLOOKUP(C3150,'Setup - Mix Design'!$A$5:$I$504,2,0)),"")</f>
        <v/>
      </c>
      <c r="G3150" s="33">
        <f>IFERROR(IF(OR(C3150="",D3150=""),"",D3150*VLOOKUP(C3150,'Setup - Mix Design'!$A$5:$I$504,3,0)),"")</f>
        <v/>
      </c>
      <c r="H3150" s="33">
        <f>IFERROR(IF(OR(C3150="",D3150=""),"",D3150*VLOOKUP(C3150,'Setup - Mix Design'!$A$5:$I$504,4,0)),"")</f>
        <v/>
      </c>
      <c r="I3150" s="33">
        <f>IFERROR(IF(OR(C3150="",D3150=""),"",D3150*VLOOKUP(C3150,'Setup - Mix Design'!$A$5:$I$504,5,0)),"")</f>
        <v/>
      </c>
      <c r="J3150" s="33">
        <f>IFERROR(IF(OR(C3150="",D3150=""),"",D3150*VLOOKUP(C3150,'Setup - Mix Design'!$A$5:$I$504,6,0)),"")</f>
        <v/>
      </c>
      <c r="K3150" s="33">
        <f>IFERROR(IF(OR(C3150="",D3150=""),"",D3150*VLOOKUP(C3150,'Setup - Mix Design'!$A$5:$I$504,7,0)),"")</f>
        <v/>
      </c>
    </row>
    <row r="3151">
      <c r="A3151" s="31" t="n"/>
      <c r="B3151" s="26" t="n"/>
      <c r="C3151" s="26" t="n"/>
      <c r="D3151" s="27" t="n"/>
      <c r="E3151" s="26" t="n"/>
      <c r="F3151" s="33">
        <f>IFERROR(IF(OR(C3151="",D3151=""),"",D3151*VLOOKUP(C3151,'Setup - Mix Design'!$A$5:$I$504,2,0)),"")</f>
        <v/>
      </c>
      <c r="G3151" s="33">
        <f>IFERROR(IF(OR(C3151="",D3151=""),"",D3151*VLOOKUP(C3151,'Setup - Mix Design'!$A$5:$I$504,3,0)),"")</f>
        <v/>
      </c>
      <c r="H3151" s="33">
        <f>IFERROR(IF(OR(C3151="",D3151=""),"",D3151*VLOOKUP(C3151,'Setup - Mix Design'!$A$5:$I$504,4,0)),"")</f>
        <v/>
      </c>
      <c r="I3151" s="33">
        <f>IFERROR(IF(OR(C3151="",D3151=""),"",D3151*VLOOKUP(C3151,'Setup - Mix Design'!$A$5:$I$504,5,0)),"")</f>
        <v/>
      </c>
      <c r="J3151" s="33">
        <f>IFERROR(IF(OR(C3151="",D3151=""),"",D3151*VLOOKUP(C3151,'Setup - Mix Design'!$A$5:$I$504,6,0)),"")</f>
        <v/>
      </c>
      <c r="K3151" s="33">
        <f>IFERROR(IF(OR(C3151="",D3151=""),"",D3151*VLOOKUP(C3151,'Setup - Mix Design'!$A$5:$I$504,7,0)),"")</f>
        <v/>
      </c>
    </row>
    <row r="3152">
      <c r="A3152" s="31" t="n"/>
      <c r="B3152" s="26" t="n"/>
      <c r="C3152" s="26" t="n"/>
      <c r="D3152" s="27" t="n"/>
      <c r="E3152" s="26" t="n"/>
      <c r="F3152" s="33">
        <f>IFERROR(IF(OR(C3152="",D3152=""),"",D3152*VLOOKUP(C3152,'Setup - Mix Design'!$A$5:$I$504,2,0)),"")</f>
        <v/>
      </c>
      <c r="G3152" s="33">
        <f>IFERROR(IF(OR(C3152="",D3152=""),"",D3152*VLOOKUP(C3152,'Setup - Mix Design'!$A$5:$I$504,3,0)),"")</f>
        <v/>
      </c>
      <c r="H3152" s="33">
        <f>IFERROR(IF(OR(C3152="",D3152=""),"",D3152*VLOOKUP(C3152,'Setup - Mix Design'!$A$5:$I$504,4,0)),"")</f>
        <v/>
      </c>
      <c r="I3152" s="33">
        <f>IFERROR(IF(OR(C3152="",D3152=""),"",D3152*VLOOKUP(C3152,'Setup - Mix Design'!$A$5:$I$504,5,0)),"")</f>
        <v/>
      </c>
      <c r="J3152" s="33">
        <f>IFERROR(IF(OR(C3152="",D3152=""),"",D3152*VLOOKUP(C3152,'Setup - Mix Design'!$A$5:$I$504,6,0)),"")</f>
        <v/>
      </c>
      <c r="K3152" s="33">
        <f>IFERROR(IF(OR(C3152="",D3152=""),"",D3152*VLOOKUP(C3152,'Setup - Mix Design'!$A$5:$I$504,7,0)),"")</f>
        <v/>
      </c>
    </row>
    <row r="3153">
      <c r="A3153" s="31" t="n"/>
      <c r="B3153" s="26" t="n"/>
      <c r="C3153" s="26" t="n"/>
      <c r="D3153" s="27" t="n"/>
      <c r="E3153" s="26" t="n"/>
      <c r="F3153" s="33">
        <f>IFERROR(IF(OR(C3153="",D3153=""),"",D3153*VLOOKUP(C3153,'Setup - Mix Design'!$A$5:$I$504,2,0)),"")</f>
        <v/>
      </c>
      <c r="G3153" s="33">
        <f>IFERROR(IF(OR(C3153="",D3153=""),"",D3153*VLOOKUP(C3153,'Setup - Mix Design'!$A$5:$I$504,3,0)),"")</f>
        <v/>
      </c>
      <c r="H3153" s="33">
        <f>IFERROR(IF(OR(C3153="",D3153=""),"",D3153*VLOOKUP(C3153,'Setup - Mix Design'!$A$5:$I$504,4,0)),"")</f>
        <v/>
      </c>
      <c r="I3153" s="33">
        <f>IFERROR(IF(OR(C3153="",D3153=""),"",D3153*VLOOKUP(C3153,'Setup - Mix Design'!$A$5:$I$504,5,0)),"")</f>
        <v/>
      </c>
      <c r="J3153" s="33">
        <f>IFERROR(IF(OR(C3153="",D3153=""),"",D3153*VLOOKUP(C3153,'Setup - Mix Design'!$A$5:$I$504,6,0)),"")</f>
        <v/>
      </c>
      <c r="K3153" s="33">
        <f>IFERROR(IF(OR(C3153="",D3153=""),"",D3153*VLOOKUP(C3153,'Setup - Mix Design'!$A$5:$I$504,7,0)),"")</f>
        <v/>
      </c>
    </row>
    <row r="3154">
      <c r="A3154" s="31" t="n"/>
      <c r="B3154" s="26" t="n"/>
      <c r="C3154" s="26" t="n"/>
      <c r="D3154" s="27" t="n"/>
      <c r="E3154" s="26" t="n"/>
      <c r="F3154" s="33">
        <f>IFERROR(IF(OR(C3154="",D3154=""),"",D3154*VLOOKUP(C3154,'Setup - Mix Design'!$A$5:$I$504,2,0)),"")</f>
        <v/>
      </c>
      <c r="G3154" s="33">
        <f>IFERROR(IF(OR(C3154="",D3154=""),"",D3154*VLOOKUP(C3154,'Setup - Mix Design'!$A$5:$I$504,3,0)),"")</f>
        <v/>
      </c>
      <c r="H3154" s="33">
        <f>IFERROR(IF(OR(C3154="",D3154=""),"",D3154*VLOOKUP(C3154,'Setup - Mix Design'!$A$5:$I$504,4,0)),"")</f>
        <v/>
      </c>
      <c r="I3154" s="33">
        <f>IFERROR(IF(OR(C3154="",D3154=""),"",D3154*VLOOKUP(C3154,'Setup - Mix Design'!$A$5:$I$504,5,0)),"")</f>
        <v/>
      </c>
      <c r="J3154" s="33">
        <f>IFERROR(IF(OR(C3154="",D3154=""),"",D3154*VLOOKUP(C3154,'Setup - Mix Design'!$A$5:$I$504,6,0)),"")</f>
        <v/>
      </c>
      <c r="K3154" s="33">
        <f>IFERROR(IF(OR(C3154="",D3154=""),"",D3154*VLOOKUP(C3154,'Setup - Mix Design'!$A$5:$I$504,7,0)),"")</f>
        <v/>
      </c>
    </row>
    <row r="3155">
      <c r="A3155" s="31" t="n"/>
      <c r="B3155" s="26" t="n"/>
      <c r="C3155" s="26" t="n"/>
      <c r="D3155" s="27" t="n"/>
      <c r="E3155" s="26" t="n"/>
      <c r="F3155" s="33">
        <f>IFERROR(IF(OR(C3155="",D3155=""),"",D3155*VLOOKUP(C3155,'Setup - Mix Design'!$A$5:$I$504,2,0)),"")</f>
        <v/>
      </c>
      <c r="G3155" s="33">
        <f>IFERROR(IF(OR(C3155="",D3155=""),"",D3155*VLOOKUP(C3155,'Setup - Mix Design'!$A$5:$I$504,3,0)),"")</f>
        <v/>
      </c>
      <c r="H3155" s="33">
        <f>IFERROR(IF(OR(C3155="",D3155=""),"",D3155*VLOOKUP(C3155,'Setup - Mix Design'!$A$5:$I$504,4,0)),"")</f>
        <v/>
      </c>
      <c r="I3155" s="33">
        <f>IFERROR(IF(OR(C3155="",D3155=""),"",D3155*VLOOKUP(C3155,'Setup - Mix Design'!$A$5:$I$504,5,0)),"")</f>
        <v/>
      </c>
      <c r="J3155" s="33">
        <f>IFERROR(IF(OR(C3155="",D3155=""),"",D3155*VLOOKUP(C3155,'Setup - Mix Design'!$A$5:$I$504,6,0)),"")</f>
        <v/>
      </c>
      <c r="K3155" s="33">
        <f>IFERROR(IF(OR(C3155="",D3155=""),"",D3155*VLOOKUP(C3155,'Setup - Mix Design'!$A$5:$I$504,7,0)),"")</f>
        <v/>
      </c>
    </row>
    <row r="3156">
      <c r="A3156" s="31" t="n"/>
      <c r="B3156" s="26" t="n"/>
      <c r="C3156" s="26" t="n"/>
      <c r="D3156" s="27" t="n"/>
      <c r="E3156" s="26" t="n"/>
      <c r="F3156" s="33">
        <f>IFERROR(IF(OR(C3156="",D3156=""),"",D3156*VLOOKUP(C3156,'Setup - Mix Design'!$A$5:$I$504,2,0)),"")</f>
        <v/>
      </c>
      <c r="G3156" s="33">
        <f>IFERROR(IF(OR(C3156="",D3156=""),"",D3156*VLOOKUP(C3156,'Setup - Mix Design'!$A$5:$I$504,3,0)),"")</f>
        <v/>
      </c>
      <c r="H3156" s="33">
        <f>IFERROR(IF(OR(C3156="",D3156=""),"",D3156*VLOOKUP(C3156,'Setup - Mix Design'!$A$5:$I$504,4,0)),"")</f>
        <v/>
      </c>
      <c r="I3156" s="33">
        <f>IFERROR(IF(OR(C3156="",D3156=""),"",D3156*VLOOKUP(C3156,'Setup - Mix Design'!$A$5:$I$504,5,0)),"")</f>
        <v/>
      </c>
      <c r="J3156" s="33">
        <f>IFERROR(IF(OR(C3156="",D3156=""),"",D3156*VLOOKUP(C3156,'Setup - Mix Design'!$A$5:$I$504,6,0)),"")</f>
        <v/>
      </c>
      <c r="K3156" s="33">
        <f>IFERROR(IF(OR(C3156="",D3156=""),"",D3156*VLOOKUP(C3156,'Setup - Mix Design'!$A$5:$I$504,7,0)),"")</f>
        <v/>
      </c>
    </row>
    <row r="3157">
      <c r="A3157" s="31" t="n"/>
      <c r="B3157" s="26" t="n"/>
      <c r="C3157" s="26" t="n"/>
      <c r="D3157" s="27" t="n"/>
      <c r="E3157" s="26" t="n"/>
      <c r="F3157" s="33">
        <f>IFERROR(IF(OR(C3157="",D3157=""),"",D3157*VLOOKUP(C3157,'Setup - Mix Design'!$A$5:$I$504,2,0)),"")</f>
        <v/>
      </c>
      <c r="G3157" s="33">
        <f>IFERROR(IF(OR(C3157="",D3157=""),"",D3157*VLOOKUP(C3157,'Setup - Mix Design'!$A$5:$I$504,3,0)),"")</f>
        <v/>
      </c>
      <c r="H3157" s="33">
        <f>IFERROR(IF(OR(C3157="",D3157=""),"",D3157*VLOOKUP(C3157,'Setup - Mix Design'!$A$5:$I$504,4,0)),"")</f>
        <v/>
      </c>
      <c r="I3157" s="33">
        <f>IFERROR(IF(OR(C3157="",D3157=""),"",D3157*VLOOKUP(C3157,'Setup - Mix Design'!$A$5:$I$504,5,0)),"")</f>
        <v/>
      </c>
      <c r="J3157" s="33">
        <f>IFERROR(IF(OR(C3157="",D3157=""),"",D3157*VLOOKUP(C3157,'Setup - Mix Design'!$A$5:$I$504,6,0)),"")</f>
        <v/>
      </c>
      <c r="K3157" s="33">
        <f>IFERROR(IF(OR(C3157="",D3157=""),"",D3157*VLOOKUP(C3157,'Setup - Mix Design'!$A$5:$I$504,7,0)),"")</f>
        <v/>
      </c>
    </row>
    <row r="3158">
      <c r="A3158" s="31" t="n"/>
      <c r="B3158" s="26" t="n"/>
      <c r="C3158" s="26" t="n"/>
      <c r="D3158" s="27" t="n"/>
      <c r="E3158" s="26" t="n"/>
      <c r="F3158" s="33">
        <f>IFERROR(IF(OR(C3158="",D3158=""),"",D3158*VLOOKUP(C3158,'Setup - Mix Design'!$A$5:$I$504,2,0)),"")</f>
        <v/>
      </c>
      <c r="G3158" s="33">
        <f>IFERROR(IF(OR(C3158="",D3158=""),"",D3158*VLOOKUP(C3158,'Setup - Mix Design'!$A$5:$I$504,3,0)),"")</f>
        <v/>
      </c>
      <c r="H3158" s="33">
        <f>IFERROR(IF(OR(C3158="",D3158=""),"",D3158*VLOOKUP(C3158,'Setup - Mix Design'!$A$5:$I$504,4,0)),"")</f>
        <v/>
      </c>
      <c r="I3158" s="33">
        <f>IFERROR(IF(OR(C3158="",D3158=""),"",D3158*VLOOKUP(C3158,'Setup - Mix Design'!$A$5:$I$504,5,0)),"")</f>
        <v/>
      </c>
      <c r="J3158" s="33">
        <f>IFERROR(IF(OR(C3158="",D3158=""),"",D3158*VLOOKUP(C3158,'Setup - Mix Design'!$A$5:$I$504,6,0)),"")</f>
        <v/>
      </c>
      <c r="K3158" s="33">
        <f>IFERROR(IF(OR(C3158="",D3158=""),"",D3158*VLOOKUP(C3158,'Setup - Mix Design'!$A$5:$I$504,7,0)),"")</f>
        <v/>
      </c>
    </row>
    <row r="3159">
      <c r="A3159" s="31" t="n"/>
      <c r="B3159" s="26" t="n"/>
      <c r="C3159" s="26" t="n"/>
      <c r="D3159" s="27" t="n"/>
      <c r="E3159" s="26" t="n"/>
      <c r="F3159" s="33">
        <f>IFERROR(IF(OR(C3159="",D3159=""),"",D3159*VLOOKUP(C3159,'Setup - Mix Design'!$A$5:$I$504,2,0)),"")</f>
        <v/>
      </c>
      <c r="G3159" s="33">
        <f>IFERROR(IF(OR(C3159="",D3159=""),"",D3159*VLOOKUP(C3159,'Setup - Mix Design'!$A$5:$I$504,3,0)),"")</f>
        <v/>
      </c>
      <c r="H3159" s="33">
        <f>IFERROR(IF(OR(C3159="",D3159=""),"",D3159*VLOOKUP(C3159,'Setup - Mix Design'!$A$5:$I$504,4,0)),"")</f>
        <v/>
      </c>
      <c r="I3159" s="33">
        <f>IFERROR(IF(OR(C3159="",D3159=""),"",D3159*VLOOKUP(C3159,'Setup - Mix Design'!$A$5:$I$504,5,0)),"")</f>
        <v/>
      </c>
      <c r="J3159" s="33">
        <f>IFERROR(IF(OR(C3159="",D3159=""),"",D3159*VLOOKUP(C3159,'Setup - Mix Design'!$A$5:$I$504,6,0)),"")</f>
        <v/>
      </c>
      <c r="K3159" s="33">
        <f>IFERROR(IF(OR(C3159="",D3159=""),"",D3159*VLOOKUP(C3159,'Setup - Mix Design'!$A$5:$I$504,7,0)),"")</f>
        <v/>
      </c>
    </row>
    <row r="3160">
      <c r="A3160" s="31" t="n"/>
      <c r="B3160" s="26" t="n"/>
      <c r="C3160" s="26" t="n"/>
      <c r="D3160" s="27" t="n"/>
      <c r="E3160" s="26" t="n"/>
      <c r="F3160" s="33">
        <f>IFERROR(IF(OR(C3160="",D3160=""),"",D3160*VLOOKUP(C3160,'Setup - Mix Design'!$A$5:$I$504,2,0)),"")</f>
        <v/>
      </c>
      <c r="G3160" s="33">
        <f>IFERROR(IF(OR(C3160="",D3160=""),"",D3160*VLOOKUP(C3160,'Setup - Mix Design'!$A$5:$I$504,3,0)),"")</f>
        <v/>
      </c>
      <c r="H3160" s="33">
        <f>IFERROR(IF(OR(C3160="",D3160=""),"",D3160*VLOOKUP(C3160,'Setup - Mix Design'!$A$5:$I$504,4,0)),"")</f>
        <v/>
      </c>
      <c r="I3160" s="33">
        <f>IFERROR(IF(OR(C3160="",D3160=""),"",D3160*VLOOKUP(C3160,'Setup - Mix Design'!$A$5:$I$504,5,0)),"")</f>
        <v/>
      </c>
      <c r="J3160" s="33">
        <f>IFERROR(IF(OR(C3160="",D3160=""),"",D3160*VLOOKUP(C3160,'Setup - Mix Design'!$A$5:$I$504,6,0)),"")</f>
        <v/>
      </c>
      <c r="K3160" s="33">
        <f>IFERROR(IF(OR(C3160="",D3160=""),"",D3160*VLOOKUP(C3160,'Setup - Mix Design'!$A$5:$I$504,7,0)),"")</f>
        <v/>
      </c>
    </row>
    <row r="3161">
      <c r="A3161" s="31" t="n"/>
      <c r="B3161" s="26" t="n"/>
      <c r="C3161" s="26" t="n"/>
      <c r="D3161" s="27" t="n"/>
      <c r="E3161" s="26" t="n"/>
      <c r="F3161" s="33">
        <f>IFERROR(IF(OR(C3161="",D3161=""),"",D3161*VLOOKUP(C3161,'Setup - Mix Design'!$A$5:$I$504,2,0)),"")</f>
        <v/>
      </c>
      <c r="G3161" s="33">
        <f>IFERROR(IF(OR(C3161="",D3161=""),"",D3161*VLOOKUP(C3161,'Setup - Mix Design'!$A$5:$I$504,3,0)),"")</f>
        <v/>
      </c>
      <c r="H3161" s="33">
        <f>IFERROR(IF(OR(C3161="",D3161=""),"",D3161*VLOOKUP(C3161,'Setup - Mix Design'!$A$5:$I$504,4,0)),"")</f>
        <v/>
      </c>
      <c r="I3161" s="33">
        <f>IFERROR(IF(OR(C3161="",D3161=""),"",D3161*VLOOKUP(C3161,'Setup - Mix Design'!$A$5:$I$504,5,0)),"")</f>
        <v/>
      </c>
      <c r="J3161" s="33">
        <f>IFERROR(IF(OR(C3161="",D3161=""),"",D3161*VLOOKUP(C3161,'Setup - Mix Design'!$A$5:$I$504,6,0)),"")</f>
        <v/>
      </c>
      <c r="K3161" s="33">
        <f>IFERROR(IF(OR(C3161="",D3161=""),"",D3161*VLOOKUP(C3161,'Setup - Mix Design'!$A$5:$I$504,7,0)),"")</f>
        <v/>
      </c>
    </row>
    <row r="3162">
      <c r="A3162" s="31" t="n"/>
      <c r="B3162" s="26" t="n"/>
      <c r="C3162" s="26" t="n"/>
      <c r="D3162" s="27" t="n"/>
      <c r="E3162" s="26" t="n"/>
      <c r="F3162" s="33">
        <f>IFERROR(IF(OR(C3162="",D3162=""),"",D3162*VLOOKUP(C3162,'Setup - Mix Design'!$A$5:$I$504,2,0)),"")</f>
        <v/>
      </c>
      <c r="G3162" s="33">
        <f>IFERROR(IF(OR(C3162="",D3162=""),"",D3162*VLOOKUP(C3162,'Setup - Mix Design'!$A$5:$I$504,3,0)),"")</f>
        <v/>
      </c>
      <c r="H3162" s="33">
        <f>IFERROR(IF(OR(C3162="",D3162=""),"",D3162*VLOOKUP(C3162,'Setup - Mix Design'!$A$5:$I$504,4,0)),"")</f>
        <v/>
      </c>
      <c r="I3162" s="33">
        <f>IFERROR(IF(OR(C3162="",D3162=""),"",D3162*VLOOKUP(C3162,'Setup - Mix Design'!$A$5:$I$504,5,0)),"")</f>
        <v/>
      </c>
      <c r="J3162" s="33">
        <f>IFERROR(IF(OR(C3162="",D3162=""),"",D3162*VLOOKUP(C3162,'Setup - Mix Design'!$A$5:$I$504,6,0)),"")</f>
        <v/>
      </c>
      <c r="K3162" s="33">
        <f>IFERROR(IF(OR(C3162="",D3162=""),"",D3162*VLOOKUP(C3162,'Setup - Mix Design'!$A$5:$I$504,7,0)),"")</f>
        <v/>
      </c>
    </row>
    <row r="3163">
      <c r="A3163" s="31" t="n"/>
      <c r="B3163" s="26" t="n"/>
      <c r="C3163" s="26" t="n"/>
      <c r="D3163" s="27" t="n"/>
      <c r="E3163" s="26" t="n"/>
      <c r="F3163" s="33">
        <f>IFERROR(IF(OR(C3163="",D3163=""),"",D3163*VLOOKUP(C3163,'Setup - Mix Design'!$A$5:$I$504,2,0)),"")</f>
        <v/>
      </c>
      <c r="G3163" s="33">
        <f>IFERROR(IF(OR(C3163="",D3163=""),"",D3163*VLOOKUP(C3163,'Setup - Mix Design'!$A$5:$I$504,3,0)),"")</f>
        <v/>
      </c>
      <c r="H3163" s="33">
        <f>IFERROR(IF(OR(C3163="",D3163=""),"",D3163*VLOOKUP(C3163,'Setup - Mix Design'!$A$5:$I$504,4,0)),"")</f>
        <v/>
      </c>
      <c r="I3163" s="33">
        <f>IFERROR(IF(OR(C3163="",D3163=""),"",D3163*VLOOKUP(C3163,'Setup - Mix Design'!$A$5:$I$504,5,0)),"")</f>
        <v/>
      </c>
      <c r="J3163" s="33">
        <f>IFERROR(IF(OR(C3163="",D3163=""),"",D3163*VLOOKUP(C3163,'Setup - Mix Design'!$A$5:$I$504,6,0)),"")</f>
        <v/>
      </c>
      <c r="K3163" s="33">
        <f>IFERROR(IF(OR(C3163="",D3163=""),"",D3163*VLOOKUP(C3163,'Setup - Mix Design'!$A$5:$I$504,7,0)),"")</f>
        <v/>
      </c>
    </row>
    <row r="3164">
      <c r="A3164" s="31" t="n"/>
      <c r="B3164" s="26" t="n"/>
      <c r="C3164" s="26" t="n"/>
      <c r="D3164" s="27" t="n"/>
      <c r="E3164" s="26" t="n"/>
      <c r="F3164" s="33">
        <f>IFERROR(IF(OR(C3164="",D3164=""),"",D3164*VLOOKUP(C3164,'Setup - Mix Design'!$A$5:$I$504,2,0)),"")</f>
        <v/>
      </c>
      <c r="G3164" s="33">
        <f>IFERROR(IF(OR(C3164="",D3164=""),"",D3164*VLOOKUP(C3164,'Setup - Mix Design'!$A$5:$I$504,3,0)),"")</f>
        <v/>
      </c>
      <c r="H3164" s="33">
        <f>IFERROR(IF(OR(C3164="",D3164=""),"",D3164*VLOOKUP(C3164,'Setup - Mix Design'!$A$5:$I$504,4,0)),"")</f>
        <v/>
      </c>
      <c r="I3164" s="33">
        <f>IFERROR(IF(OR(C3164="",D3164=""),"",D3164*VLOOKUP(C3164,'Setup - Mix Design'!$A$5:$I$504,5,0)),"")</f>
        <v/>
      </c>
      <c r="J3164" s="33">
        <f>IFERROR(IF(OR(C3164="",D3164=""),"",D3164*VLOOKUP(C3164,'Setup - Mix Design'!$A$5:$I$504,6,0)),"")</f>
        <v/>
      </c>
      <c r="K3164" s="33">
        <f>IFERROR(IF(OR(C3164="",D3164=""),"",D3164*VLOOKUP(C3164,'Setup - Mix Design'!$A$5:$I$504,7,0)),"")</f>
        <v/>
      </c>
    </row>
    <row r="3165">
      <c r="A3165" s="31" t="n"/>
      <c r="B3165" s="26" t="n"/>
      <c r="C3165" s="26" t="n"/>
      <c r="D3165" s="27" t="n"/>
      <c r="E3165" s="26" t="n"/>
      <c r="F3165" s="33">
        <f>IFERROR(IF(OR(C3165="",D3165=""),"",D3165*VLOOKUP(C3165,'Setup - Mix Design'!$A$5:$I$504,2,0)),"")</f>
        <v/>
      </c>
      <c r="G3165" s="33">
        <f>IFERROR(IF(OR(C3165="",D3165=""),"",D3165*VLOOKUP(C3165,'Setup - Mix Design'!$A$5:$I$504,3,0)),"")</f>
        <v/>
      </c>
      <c r="H3165" s="33">
        <f>IFERROR(IF(OR(C3165="",D3165=""),"",D3165*VLOOKUP(C3165,'Setup - Mix Design'!$A$5:$I$504,4,0)),"")</f>
        <v/>
      </c>
      <c r="I3165" s="33">
        <f>IFERROR(IF(OR(C3165="",D3165=""),"",D3165*VLOOKUP(C3165,'Setup - Mix Design'!$A$5:$I$504,5,0)),"")</f>
        <v/>
      </c>
      <c r="J3165" s="33">
        <f>IFERROR(IF(OR(C3165="",D3165=""),"",D3165*VLOOKUP(C3165,'Setup - Mix Design'!$A$5:$I$504,6,0)),"")</f>
        <v/>
      </c>
      <c r="K3165" s="33">
        <f>IFERROR(IF(OR(C3165="",D3165=""),"",D3165*VLOOKUP(C3165,'Setup - Mix Design'!$A$5:$I$504,7,0)),"")</f>
        <v/>
      </c>
    </row>
    <row r="3166">
      <c r="A3166" s="31" t="n"/>
      <c r="B3166" s="26" t="n"/>
      <c r="C3166" s="26" t="n"/>
      <c r="D3166" s="27" t="n"/>
      <c r="E3166" s="26" t="n"/>
      <c r="F3166" s="33">
        <f>IFERROR(IF(OR(C3166="",D3166=""),"",D3166*VLOOKUP(C3166,'Setup - Mix Design'!$A$5:$I$504,2,0)),"")</f>
        <v/>
      </c>
      <c r="G3166" s="33">
        <f>IFERROR(IF(OR(C3166="",D3166=""),"",D3166*VLOOKUP(C3166,'Setup - Mix Design'!$A$5:$I$504,3,0)),"")</f>
        <v/>
      </c>
      <c r="H3166" s="33">
        <f>IFERROR(IF(OR(C3166="",D3166=""),"",D3166*VLOOKUP(C3166,'Setup - Mix Design'!$A$5:$I$504,4,0)),"")</f>
        <v/>
      </c>
      <c r="I3166" s="33">
        <f>IFERROR(IF(OR(C3166="",D3166=""),"",D3166*VLOOKUP(C3166,'Setup - Mix Design'!$A$5:$I$504,5,0)),"")</f>
        <v/>
      </c>
      <c r="J3166" s="33">
        <f>IFERROR(IF(OR(C3166="",D3166=""),"",D3166*VLOOKUP(C3166,'Setup - Mix Design'!$A$5:$I$504,6,0)),"")</f>
        <v/>
      </c>
      <c r="K3166" s="33">
        <f>IFERROR(IF(OR(C3166="",D3166=""),"",D3166*VLOOKUP(C3166,'Setup - Mix Design'!$A$5:$I$504,7,0)),"")</f>
        <v/>
      </c>
    </row>
    <row r="3167">
      <c r="A3167" s="31" t="n"/>
      <c r="B3167" s="26" t="n"/>
      <c r="C3167" s="26" t="n"/>
      <c r="D3167" s="27" t="n"/>
      <c r="E3167" s="26" t="n"/>
      <c r="F3167" s="33">
        <f>IFERROR(IF(OR(C3167="",D3167=""),"",D3167*VLOOKUP(C3167,'Setup - Mix Design'!$A$5:$I$504,2,0)),"")</f>
        <v/>
      </c>
      <c r="G3167" s="33">
        <f>IFERROR(IF(OR(C3167="",D3167=""),"",D3167*VLOOKUP(C3167,'Setup - Mix Design'!$A$5:$I$504,3,0)),"")</f>
        <v/>
      </c>
      <c r="H3167" s="33">
        <f>IFERROR(IF(OR(C3167="",D3167=""),"",D3167*VLOOKUP(C3167,'Setup - Mix Design'!$A$5:$I$504,4,0)),"")</f>
        <v/>
      </c>
      <c r="I3167" s="33">
        <f>IFERROR(IF(OR(C3167="",D3167=""),"",D3167*VLOOKUP(C3167,'Setup - Mix Design'!$A$5:$I$504,5,0)),"")</f>
        <v/>
      </c>
      <c r="J3167" s="33">
        <f>IFERROR(IF(OR(C3167="",D3167=""),"",D3167*VLOOKUP(C3167,'Setup - Mix Design'!$A$5:$I$504,6,0)),"")</f>
        <v/>
      </c>
      <c r="K3167" s="33">
        <f>IFERROR(IF(OR(C3167="",D3167=""),"",D3167*VLOOKUP(C3167,'Setup - Mix Design'!$A$5:$I$504,7,0)),"")</f>
        <v/>
      </c>
    </row>
    <row r="3168">
      <c r="A3168" s="31" t="n"/>
      <c r="B3168" s="26" t="n"/>
      <c r="C3168" s="26" t="n"/>
      <c r="D3168" s="27" t="n"/>
      <c r="E3168" s="26" t="n"/>
      <c r="F3168" s="33">
        <f>IFERROR(IF(OR(C3168="",D3168=""),"",D3168*VLOOKUP(C3168,'Setup - Mix Design'!$A$5:$I$504,2,0)),"")</f>
        <v/>
      </c>
      <c r="G3168" s="33">
        <f>IFERROR(IF(OR(C3168="",D3168=""),"",D3168*VLOOKUP(C3168,'Setup - Mix Design'!$A$5:$I$504,3,0)),"")</f>
        <v/>
      </c>
      <c r="H3168" s="33">
        <f>IFERROR(IF(OR(C3168="",D3168=""),"",D3168*VLOOKUP(C3168,'Setup - Mix Design'!$A$5:$I$504,4,0)),"")</f>
        <v/>
      </c>
      <c r="I3168" s="33">
        <f>IFERROR(IF(OR(C3168="",D3168=""),"",D3168*VLOOKUP(C3168,'Setup - Mix Design'!$A$5:$I$504,5,0)),"")</f>
        <v/>
      </c>
      <c r="J3168" s="33">
        <f>IFERROR(IF(OR(C3168="",D3168=""),"",D3168*VLOOKUP(C3168,'Setup - Mix Design'!$A$5:$I$504,6,0)),"")</f>
        <v/>
      </c>
      <c r="K3168" s="33">
        <f>IFERROR(IF(OR(C3168="",D3168=""),"",D3168*VLOOKUP(C3168,'Setup - Mix Design'!$A$5:$I$504,7,0)),"")</f>
        <v/>
      </c>
    </row>
    <row r="3169">
      <c r="A3169" s="31" t="n"/>
      <c r="B3169" s="26" t="n"/>
      <c r="C3169" s="26" t="n"/>
      <c r="D3169" s="27" t="n"/>
      <c r="E3169" s="26" t="n"/>
      <c r="F3169" s="33">
        <f>IFERROR(IF(OR(C3169="",D3169=""),"",D3169*VLOOKUP(C3169,'Setup - Mix Design'!$A$5:$I$504,2,0)),"")</f>
        <v/>
      </c>
      <c r="G3169" s="33">
        <f>IFERROR(IF(OR(C3169="",D3169=""),"",D3169*VLOOKUP(C3169,'Setup - Mix Design'!$A$5:$I$504,3,0)),"")</f>
        <v/>
      </c>
      <c r="H3169" s="33">
        <f>IFERROR(IF(OR(C3169="",D3169=""),"",D3169*VLOOKUP(C3169,'Setup - Mix Design'!$A$5:$I$504,4,0)),"")</f>
        <v/>
      </c>
      <c r="I3169" s="33">
        <f>IFERROR(IF(OR(C3169="",D3169=""),"",D3169*VLOOKUP(C3169,'Setup - Mix Design'!$A$5:$I$504,5,0)),"")</f>
        <v/>
      </c>
      <c r="J3169" s="33">
        <f>IFERROR(IF(OR(C3169="",D3169=""),"",D3169*VLOOKUP(C3169,'Setup - Mix Design'!$A$5:$I$504,6,0)),"")</f>
        <v/>
      </c>
      <c r="K3169" s="33">
        <f>IFERROR(IF(OR(C3169="",D3169=""),"",D3169*VLOOKUP(C3169,'Setup - Mix Design'!$A$5:$I$504,7,0)),"")</f>
        <v/>
      </c>
    </row>
    <row r="3170">
      <c r="A3170" s="31" t="n"/>
      <c r="B3170" s="26" t="n"/>
      <c r="C3170" s="26" t="n"/>
      <c r="D3170" s="27" t="n"/>
      <c r="E3170" s="26" t="n"/>
      <c r="F3170" s="33">
        <f>IFERROR(IF(OR(C3170="",D3170=""),"",D3170*VLOOKUP(C3170,'Setup - Mix Design'!$A$5:$I$504,2,0)),"")</f>
        <v/>
      </c>
      <c r="G3170" s="33">
        <f>IFERROR(IF(OR(C3170="",D3170=""),"",D3170*VLOOKUP(C3170,'Setup - Mix Design'!$A$5:$I$504,3,0)),"")</f>
        <v/>
      </c>
      <c r="H3170" s="33">
        <f>IFERROR(IF(OR(C3170="",D3170=""),"",D3170*VLOOKUP(C3170,'Setup - Mix Design'!$A$5:$I$504,4,0)),"")</f>
        <v/>
      </c>
      <c r="I3170" s="33">
        <f>IFERROR(IF(OR(C3170="",D3170=""),"",D3170*VLOOKUP(C3170,'Setup - Mix Design'!$A$5:$I$504,5,0)),"")</f>
        <v/>
      </c>
      <c r="J3170" s="33">
        <f>IFERROR(IF(OR(C3170="",D3170=""),"",D3170*VLOOKUP(C3170,'Setup - Mix Design'!$A$5:$I$504,6,0)),"")</f>
        <v/>
      </c>
      <c r="K3170" s="33">
        <f>IFERROR(IF(OR(C3170="",D3170=""),"",D3170*VLOOKUP(C3170,'Setup - Mix Design'!$A$5:$I$504,7,0)),"")</f>
        <v/>
      </c>
    </row>
    <row r="3171">
      <c r="A3171" s="31" t="n"/>
      <c r="B3171" s="26" t="n"/>
      <c r="C3171" s="26" t="n"/>
      <c r="D3171" s="27" t="n"/>
      <c r="E3171" s="26" t="n"/>
      <c r="F3171" s="33">
        <f>IFERROR(IF(OR(C3171="",D3171=""),"",D3171*VLOOKUP(C3171,'Setup - Mix Design'!$A$5:$I$504,2,0)),"")</f>
        <v/>
      </c>
      <c r="G3171" s="33">
        <f>IFERROR(IF(OR(C3171="",D3171=""),"",D3171*VLOOKUP(C3171,'Setup - Mix Design'!$A$5:$I$504,3,0)),"")</f>
        <v/>
      </c>
      <c r="H3171" s="33">
        <f>IFERROR(IF(OR(C3171="",D3171=""),"",D3171*VLOOKUP(C3171,'Setup - Mix Design'!$A$5:$I$504,4,0)),"")</f>
        <v/>
      </c>
      <c r="I3171" s="33">
        <f>IFERROR(IF(OR(C3171="",D3171=""),"",D3171*VLOOKUP(C3171,'Setup - Mix Design'!$A$5:$I$504,5,0)),"")</f>
        <v/>
      </c>
      <c r="J3171" s="33">
        <f>IFERROR(IF(OR(C3171="",D3171=""),"",D3171*VLOOKUP(C3171,'Setup - Mix Design'!$A$5:$I$504,6,0)),"")</f>
        <v/>
      </c>
      <c r="K3171" s="33">
        <f>IFERROR(IF(OR(C3171="",D3171=""),"",D3171*VLOOKUP(C3171,'Setup - Mix Design'!$A$5:$I$504,7,0)),"")</f>
        <v/>
      </c>
    </row>
    <row r="3172">
      <c r="A3172" s="31" t="n"/>
      <c r="B3172" s="26" t="n"/>
      <c r="C3172" s="26" t="n"/>
      <c r="D3172" s="27" t="n"/>
      <c r="E3172" s="26" t="n"/>
      <c r="F3172" s="33">
        <f>IFERROR(IF(OR(C3172="",D3172=""),"",D3172*VLOOKUP(C3172,'Setup - Mix Design'!$A$5:$I$504,2,0)),"")</f>
        <v/>
      </c>
      <c r="G3172" s="33">
        <f>IFERROR(IF(OR(C3172="",D3172=""),"",D3172*VLOOKUP(C3172,'Setup - Mix Design'!$A$5:$I$504,3,0)),"")</f>
        <v/>
      </c>
      <c r="H3172" s="33">
        <f>IFERROR(IF(OR(C3172="",D3172=""),"",D3172*VLOOKUP(C3172,'Setup - Mix Design'!$A$5:$I$504,4,0)),"")</f>
        <v/>
      </c>
      <c r="I3172" s="33">
        <f>IFERROR(IF(OR(C3172="",D3172=""),"",D3172*VLOOKUP(C3172,'Setup - Mix Design'!$A$5:$I$504,5,0)),"")</f>
        <v/>
      </c>
      <c r="J3172" s="33">
        <f>IFERROR(IF(OR(C3172="",D3172=""),"",D3172*VLOOKUP(C3172,'Setup - Mix Design'!$A$5:$I$504,6,0)),"")</f>
        <v/>
      </c>
      <c r="K3172" s="33">
        <f>IFERROR(IF(OR(C3172="",D3172=""),"",D3172*VLOOKUP(C3172,'Setup - Mix Design'!$A$5:$I$504,7,0)),"")</f>
        <v/>
      </c>
    </row>
    <row r="3173">
      <c r="A3173" s="31" t="n"/>
      <c r="B3173" s="26" t="n"/>
      <c r="C3173" s="26" t="n"/>
      <c r="D3173" s="27" t="n"/>
      <c r="E3173" s="26" t="n"/>
      <c r="F3173" s="33">
        <f>IFERROR(IF(OR(C3173="",D3173=""),"",D3173*VLOOKUP(C3173,'Setup - Mix Design'!$A$5:$I$504,2,0)),"")</f>
        <v/>
      </c>
      <c r="G3173" s="33">
        <f>IFERROR(IF(OR(C3173="",D3173=""),"",D3173*VLOOKUP(C3173,'Setup - Mix Design'!$A$5:$I$504,3,0)),"")</f>
        <v/>
      </c>
      <c r="H3173" s="33">
        <f>IFERROR(IF(OR(C3173="",D3173=""),"",D3173*VLOOKUP(C3173,'Setup - Mix Design'!$A$5:$I$504,4,0)),"")</f>
        <v/>
      </c>
      <c r="I3173" s="33">
        <f>IFERROR(IF(OR(C3173="",D3173=""),"",D3173*VLOOKUP(C3173,'Setup - Mix Design'!$A$5:$I$504,5,0)),"")</f>
        <v/>
      </c>
      <c r="J3173" s="33">
        <f>IFERROR(IF(OR(C3173="",D3173=""),"",D3173*VLOOKUP(C3173,'Setup - Mix Design'!$A$5:$I$504,6,0)),"")</f>
        <v/>
      </c>
      <c r="K3173" s="33">
        <f>IFERROR(IF(OR(C3173="",D3173=""),"",D3173*VLOOKUP(C3173,'Setup - Mix Design'!$A$5:$I$504,7,0)),"")</f>
        <v/>
      </c>
    </row>
    <row r="3174">
      <c r="A3174" s="31" t="n"/>
      <c r="B3174" s="26" t="n"/>
      <c r="C3174" s="26" t="n"/>
      <c r="D3174" s="27" t="n"/>
      <c r="E3174" s="26" t="n"/>
      <c r="F3174" s="33">
        <f>IFERROR(IF(OR(C3174="",D3174=""),"",D3174*VLOOKUP(C3174,'Setup - Mix Design'!$A$5:$I$504,2,0)),"")</f>
        <v/>
      </c>
      <c r="G3174" s="33">
        <f>IFERROR(IF(OR(C3174="",D3174=""),"",D3174*VLOOKUP(C3174,'Setup - Mix Design'!$A$5:$I$504,3,0)),"")</f>
        <v/>
      </c>
      <c r="H3174" s="33">
        <f>IFERROR(IF(OR(C3174="",D3174=""),"",D3174*VLOOKUP(C3174,'Setup - Mix Design'!$A$5:$I$504,4,0)),"")</f>
        <v/>
      </c>
      <c r="I3174" s="33">
        <f>IFERROR(IF(OR(C3174="",D3174=""),"",D3174*VLOOKUP(C3174,'Setup - Mix Design'!$A$5:$I$504,5,0)),"")</f>
        <v/>
      </c>
      <c r="J3174" s="33">
        <f>IFERROR(IF(OR(C3174="",D3174=""),"",D3174*VLOOKUP(C3174,'Setup - Mix Design'!$A$5:$I$504,6,0)),"")</f>
        <v/>
      </c>
      <c r="K3174" s="33">
        <f>IFERROR(IF(OR(C3174="",D3174=""),"",D3174*VLOOKUP(C3174,'Setup - Mix Design'!$A$5:$I$504,7,0)),"")</f>
        <v/>
      </c>
    </row>
    <row r="3175">
      <c r="A3175" s="31" t="n"/>
      <c r="B3175" s="26" t="n"/>
      <c r="C3175" s="26" t="n"/>
      <c r="D3175" s="27" t="n"/>
      <c r="E3175" s="26" t="n"/>
      <c r="F3175" s="33">
        <f>IFERROR(IF(OR(C3175="",D3175=""),"",D3175*VLOOKUP(C3175,'Setup - Mix Design'!$A$5:$I$504,2,0)),"")</f>
        <v/>
      </c>
      <c r="G3175" s="33">
        <f>IFERROR(IF(OR(C3175="",D3175=""),"",D3175*VLOOKUP(C3175,'Setup - Mix Design'!$A$5:$I$504,3,0)),"")</f>
        <v/>
      </c>
      <c r="H3175" s="33">
        <f>IFERROR(IF(OR(C3175="",D3175=""),"",D3175*VLOOKUP(C3175,'Setup - Mix Design'!$A$5:$I$504,4,0)),"")</f>
        <v/>
      </c>
      <c r="I3175" s="33">
        <f>IFERROR(IF(OR(C3175="",D3175=""),"",D3175*VLOOKUP(C3175,'Setup - Mix Design'!$A$5:$I$504,5,0)),"")</f>
        <v/>
      </c>
      <c r="J3175" s="33">
        <f>IFERROR(IF(OR(C3175="",D3175=""),"",D3175*VLOOKUP(C3175,'Setup - Mix Design'!$A$5:$I$504,6,0)),"")</f>
        <v/>
      </c>
      <c r="K3175" s="33">
        <f>IFERROR(IF(OR(C3175="",D3175=""),"",D3175*VLOOKUP(C3175,'Setup - Mix Design'!$A$5:$I$504,7,0)),"")</f>
        <v/>
      </c>
    </row>
    <row r="3176">
      <c r="A3176" s="31" t="n"/>
      <c r="B3176" s="26" t="n"/>
      <c r="C3176" s="26" t="n"/>
      <c r="D3176" s="27" t="n"/>
      <c r="E3176" s="26" t="n"/>
      <c r="F3176" s="33">
        <f>IFERROR(IF(OR(C3176="",D3176=""),"",D3176*VLOOKUP(C3176,'Setup - Mix Design'!$A$5:$I$504,2,0)),"")</f>
        <v/>
      </c>
      <c r="G3176" s="33">
        <f>IFERROR(IF(OR(C3176="",D3176=""),"",D3176*VLOOKUP(C3176,'Setup - Mix Design'!$A$5:$I$504,3,0)),"")</f>
        <v/>
      </c>
      <c r="H3176" s="33">
        <f>IFERROR(IF(OR(C3176="",D3176=""),"",D3176*VLOOKUP(C3176,'Setup - Mix Design'!$A$5:$I$504,4,0)),"")</f>
        <v/>
      </c>
      <c r="I3176" s="33">
        <f>IFERROR(IF(OR(C3176="",D3176=""),"",D3176*VLOOKUP(C3176,'Setup - Mix Design'!$A$5:$I$504,5,0)),"")</f>
        <v/>
      </c>
      <c r="J3176" s="33">
        <f>IFERROR(IF(OR(C3176="",D3176=""),"",D3176*VLOOKUP(C3176,'Setup - Mix Design'!$A$5:$I$504,6,0)),"")</f>
        <v/>
      </c>
      <c r="K3176" s="33">
        <f>IFERROR(IF(OR(C3176="",D3176=""),"",D3176*VLOOKUP(C3176,'Setup - Mix Design'!$A$5:$I$504,7,0)),"")</f>
        <v/>
      </c>
    </row>
    <row r="3177">
      <c r="A3177" s="31" t="n"/>
      <c r="B3177" s="26" t="n"/>
      <c r="C3177" s="26" t="n"/>
      <c r="D3177" s="27" t="n"/>
      <c r="E3177" s="26" t="n"/>
      <c r="F3177" s="33">
        <f>IFERROR(IF(OR(C3177="",D3177=""),"",D3177*VLOOKUP(C3177,'Setup - Mix Design'!$A$5:$I$504,2,0)),"")</f>
        <v/>
      </c>
      <c r="G3177" s="33">
        <f>IFERROR(IF(OR(C3177="",D3177=""),"",D3177*VLOOKUP(C3177,'Setup - Mix Design'!$A$5:$I$504,3,0)),"")</f>
        <v/>
      </c>
      <c r="H3177" s="33">
        <f>IFERROR(IF(OR(C3177="",D3177=""),"",D3177*VLOOKUP(C3177,'Setup - Mix Design'!$A$5:$I$504,4,0)),"")</f>
        <v/>
      </c>
      <c r="I3177" s="33">
        <f>IFERROR(IF(OR(C3177="",D3177=""),"",D3177*VLOOKUP(C3177,'Setup - Mix Design'!$A$5:$I$504,5,0)),"")</f>
        <v/>
      </c>
      <c r="J3177" s="33">
        <f>IFERROR(IF(OR(C3177="",D3177=""),"",D3177*VLOOKUP(C3177,'Setup - Mix Design'!$A$5:$I$504,6,0)),"")</f>
        <v/>
      </c>
      <c r="K3177" s="33">
        <f>IFERROR(IF(OR(C3177="",D3177=""),"",D3177*VLOOKUP(C3177,'Setup - Mix Design'!$A$5:$I$504,7,0)),"")</f>
        <v/>
      </c>
    </row>
    <row r="3178">
      <c r="A3178" s="31" t="n"/>
      <c r="B3178" s="26" t="n"/>
      <c r="C3178" s="26" t="n"/>
      <c r="D3178" s="27" t="n"/>
      <c r="E3178" s="26" t="n"/>
      <c r="F3178" s="33">
        <f>IFERROR(IF(OR(C3178="",D3178=""),"",D3178*VLOOKUP(C3178,'Setup - Mix Design'!$A$5:$I$504,2,0)),"")</f>
        <v/>
      </c>
      <c r="G3178" s="33">
        <f>IFERROR(IF(OR(C3178="",D3178=""),"",D3178*VLOOKUP(C3178,'Setup - Mix Design'!$A$5:$I$504,3,0)),"")</f>
        <v/>
      </c>
      <c r="H3178" s="33">
        <f>IFERROR(IF(OR(C3178="",D3178=""),"",D3178*VLOOKUP(C3178,'Setup - Mix Design'!$A$5:$I$504,4,0)),"")</f>
        <v/>
      </c>
      <c r="I3178" s="33">
        <f>IFERROR(IF(OR(C3178="",D3178=""),"",D3178*VLOOKUP(C3178,'Setup - Mix Design'!$A$5:$I$504,5,0)),"")</f>
        <v/>
      </c>
      <c r="J3178" s="33">
        <f>IFERROR(IF(OR(C3178="",D3178=""),"",D3178*VLOOKUP(C3178,'Setup - Mix Design'!$A$5:$I$504,6,0)),"")</f>
        <v/>
      </c>
      <c r="K3178" s="33">
        <f>IFERROR(IF(OR(C3178="",D3178=""),"",D3178*VLOOKUP(C3178,'Setup - Mix Design'!$A$5:$I$504,7,0)),"")</f>
        <v/>
      </c>
    </row>
    <row r="3179">
      <c r="A3179" s="31" t="n"/>
      <c r="B3179" s="26" t="n"/>
      <c r="C3179" s="26" t="n"/>
      <c r="D3179" s="27" t="n"/>
      <c r="E3179" s="26" t="n"/>
      <c r="F3179" s="33">
        <f>IFERROR(IF(OR(C3179="",D3179=""),"",D3179*VLOOKUP(C3179,'Setup - Mix Design'!$A$5:$I$504,2,0)),"")</f>
        <v/>
      </c>
      <c r="G3179" s="33">
        <f>IFERROR(IF(OR(C3179="",D3179=""),"",D3179*VLOOKUP(C3179,'Setup - Mix Design'!$A$5:$I$504,3,0)),"")</f>
        <v/>
      </c>
      <c r="H3179" s="33">
        <f>IFERROR(IF(OR(C3179="",D3179=""),"",D3179*VLOOKUP(C3179,'Setup - Mix Design'!$A$5:$I$504,4,0)),"")</f>
        <v/>
      </c>
      <c r="I3179" s="33">
        <f>IFERROR(IF(OR(C3179="",D3179=""),"",D3179*VLOOKUP(C3179,'Setup - Mix Design'!$A$5:$I$504,5,0)),"")</f>
        <v/>
      </c>
      <c r="J3179" s="33">
        <f>IFERROR(IF(OR(C3179="",D3179=""),"",D3179*VLOOKUP(C3179,'Setup - Mix Design'!$A$5:$I$504,6,0)),"")</f>
        <v/>
      </c>
      <c r="K3179" s="33">
        <f>IFERROR(IF(OR(C3179="",D3179=""),"",D3179*VLOOKUP(C3179,'Setup - Mix Design'!$A$5:$I$504,7,0)),"")</f>
        <v/>
      </c>
    </row>
    <row r="3180">
      <c r="A3180" s="31" t="n"/>
      <c r="B3180" s="26" t="n"/>
      <c r="C3180" s="26" t="n"/>
      <c r="D3180" s="27" t="n"/>
      <c r="E3180" s="26" t="n"/>
      <c r="F3180" s="33">
        <f>IFERROR(IF(OR(C3180="",D3180=""),"",D3180*VLOOKUP(C3180,'Setup - Mix Design'!$A$5:$I$504,2,0)),"")</f>
        <v/>
      </c>
      <c r="G3180" s="33">
        <f>IFERROR(IF(OR(C3180="",D3180=""),"",D3180*VLOOKUP(C3180,'Setup - Mix Design'!$A$5:$I$504,3,0)),"")</f>
        <v/>
      </c>
      <c r="H3180" s="33">
        <f>IFERROR(IF(OR(C3180="",D3180=""),"",D3180*VLOOKUP(C3180,'Setup - Mix Design'!$A$5:$I$504,4,0)),"")</f>
        <v/>
      </c>
      <c r="I3180" s="33">
        <f>IFERROR(IF(OR(C3180="",D3180=""),"",D3180*VLOOKUP(C3180,'Setup - Mix Design'!$A$5:$I$504,5,0)),"")</f>
        <v/>
      </c>
      <c r="J3180" s="33">
        <f>IFERROR(IF(OR(C3180="",D3180=""),"",D3180*VLOOKUP(C3180,'Setup - Mix Design'!$A$5:$I$504,6,0)),"")</f>
        <v/>
      </c>
      <c r="K3180" s="33">
        <f>IFERROR(IF(OR(C3180="",D3180=""),"",D3180*VLOOKUP(C3180,'Setup - Mix Design'!$A$5:$I$504,7,0)),"")</f>
        <v/>
      </c>
    </row>
    <row r="3181">
      <c r="A3181" s="31" t="n"/>
      <c r="B3181" s="26" t="n"/>
      <c r="C3181" s="26" t="n"/>
      <c r="D3181" s="27" t="n"/>
      <c r="E3181" s="26" t="n"/>
      <c r="F3181" s="33">
        <f>IFERROR(IF(OR(C3181="",D3181=""),"",D3181*VLOOKUP(C3181,'Setup - Mix Design'!$A$5:$I$504,2,0)),"")</f>
        <v/>
      </c>
      <c r="G3181" s="33">
        <f>IFERROR(IF(OR(C3181="",D3181=""),"",D3181*VLOOKUP(C3181,'Setup - Mix Design'!$A$5:$I$504,3,0)),"")</f>
        <v/>
      </c>
      <c r="H3181" s="33">
        <f>IFERROR(IF(OR(C3181="",D3181=""),"",D3181*VLOOKUP(C3181,'Setup - Mix Design'!$A$5:$I$504,4,0)),"")</f>
        <v/>
      </c>
      <c r="I3181" s="33">
        <f>IFERROR(IF(OR(C3181="",D3181=""),"",D3181*VLOOKUP(C3181,'Setup - Mix Design'!$A$5:$I$504,5,0)),"")</f>
        <v/>
      </c>
      <c r="J3181" s="33">
        <f>IFERROR(IF(OR(C3181="",D3181=""),"",D3181*VLOOKUP(C3181,'Setup - Mix Design'!$A$5:$I$504,6,0)),"")</f>
        <v/>
      </c>
      <c r="K3181" s="33">
        <f>IFERROR(IF(OR(C3181="",D3181=""),"",D3181*VLOOKUP(C3181,'Setup - Mix Design'!$A$5:$I$504,7,0)),"")</f>
        <v/>
      </c>
    </row>
    <row r="3182">
      <c r="A3182" s="31" t="n"/>
      <c r="B3182" s="26" t="n"/>
      <c r="C3182" s="26" t="n"/>
      <c r="D3182" s="27" t="n"/>
      <c r="E3182" s="26" t="n"/>
      <c r="F3182" s="33">
        <f>IFERROR(IF(OR(C3182="",D3182=""),"",D3182*VLOOKUP(C3182,'Setup - Mix Design'!$A$5:$I$504,2,0)),"")</f>
        <v/>
      </c>
      <c r="G3182" s="33">
        <f>IFERROR(IF(OR(C3182="",D3182=""),"",D3182*VLOOKUP(C3182,'Setup - Mix Design'!$A$5:$I$504,3,0)),"")</f>
        <v/>
      </c>
      <c r="H3182" s="33">
        <f>IFERROR(IF(OR(C3182="",D3182=""),"",D3182*VLOOKUP(C3182,'Setup - Mix Design'!$A$5:$I$504,4,0)),"")</f>
        <v/>
      </c>
      <c r="I3182" s="33">
        <f>IFERROR(IF(OR(C3182="",D3182=""),"",D3182*VLOOKUP(C3182,'Setup - Mix Design'!$A$5:$I$504,5,0)),"")</f>
        <v/>
      </c>
      <c r="J3182" s="33">
        <f>IFERROR(IF(OR(C3182="",D3182=""),"",D3182*VLOOKUP(C3182,'Setup - Mix Design'!$A$5:$I$504,6,0)),"")</f>
        <v/>
      </c>
      <c r="K3182" s="33">
        <f>IFERROR(IF(OR(C3182="",D3182=""),"",D3182*VLOOKUP(C3182,'Setup - Mix Design'!$A$5:$I$504,7,0)),"")</f>
        <v/>
      </c>
    </row>
    <row r="3183">
      <c r="A3183" s="31" t="n"/>
      <c r="B3183" s="26" t="n"/>
      <c r="C3183" s="26" t="n"/>
      <c r="D3183" s="27" t="n"/>
      <c r="E3183" s="26" t="n"/>
      <c r="F3183" s="33">
        <f>IFERROR(IF(OR(C3183="",D3183=""),"",D3183*VLOOKUP(C3183,'Setup - Mix Design'!$A$5:$I$504,2,0)),"")</f>
        <v/>
      </c>
      <c r="G3183" s="33">
        <f>IFERROR(IF(OR(C3183="",D3183=""),"",D3183*VLOOKUP(C3183,'Setup - Mix Design'!$A$5:$I$504,3,0)),"")</f>
        <v/>
      </c>
      <c r="H3183" s="33">
        <f>IFERROR(IF(OR(C3183="",D3183=""),"",D3183*VLOOKUP(C3183,'Setup - Mix Design'!$A$5:$I$504,4,0)),"")</f>
        <v/>
      </c>
      <c r="I3183" s="33">
        <f>IFERROR(IF(OR(C3183="",D3183=""),"",D3183*VLOOKUP(C3183,'Setup - Mix Design'!$A$5:$I$504,5,0)),"")</f>
        <v/>
      </c>
      <c r="J3183" s="33">
        <f>IFERROR(IF(OR(C3183="",D3183=""),"",D3183*VLOOKUP(C3183,'Setup - Mix Design'!$A$5:$I$504,6,0)),"")</f>
        <v/>
      </c>
      <c r="K3183" s="33">
        <f>IFERROR(IF(OR(C3183="",D3183=""),"",D3183*VLOOKUP(C3183,'Setup - Mix Design'!$A$5:$I$504,7,0)),"")</f>
        <v/>
      </c>
    </row>
    <row r="3184">
      <c r="A3184" s="31" t="n"/>
      <c r="B3184" s="26" t="n"/>
      <c r="C3184" s="26" t="n"/>
      <c r="D3184" s="27" t="n"/>
      <c r="E3184" s="26" t="n"/>
      <c r="F3184" s="33">
        <f>IFERROR(IF(OR(C3184="",D3184=""),"",D3184*VLOOKUP(C3184,'Setup - Mix Design'!$A$5:$I$504,2,0)),"")</f>
        <v/>
      </c>
      <c r="G3184" s="33">
        <f>IFERROR(IF(OR(C3184="",D3184=""),"",D3184*VLOOKUP(C3184,'Setup - Mix Design'!$A$5:$I$504,3,0)),"")</f>
        <v/>
      </c>
      <c r="H3184" s="33">
        <f>IFERROR(IF(OR(C3184="",D3184=""),"",D3184*VLOOKUP(C3184,'Setup - Mix Design'!$A$5:$I$504,4,0)),"")</f>
        <v/>
      </c>
      <c r="I3184" s="33">
        <f>IFERROR(IF(OR(C3184="",D3184=""),"",D3184*VLOOKUP(C3184,'Setup - Mix Design'!$A$5:$I$504,5,0)),"")</f>
        <v/>
      </c>
      <c r="J3184" s="33">
        <f>IFERROR(IF(OR(C3184="",D3184=""),"",D3184*VLOOKUP(C3184,'Setup - Mix Design'!$A$5:$I$504,6,0)),"")</f>
        <v/>
      </c>
      <c r="K3184" s="33">
        <f>IFERROR(IF(OR(C3184="",D3184=""),"",D3184*VLOOKUP(C3184,'Setup - Mix Design'!$A$5:$I$504,7,0)),"")</f>
        <v/>
      </c>
    </row>
    <row r="3185">
      <c r="A3185" s="31" t="n"/>
      <c r="B3185" s="26" t="n"/>
      <c r="C3185" s="26" t="n"/>
      <c r="D3185" s="27" t="n"/>
      <c r="E3185" s="26" t="n"/>
      <c r="F3185" s="33">
        <f>IFERROR(IF(OR(C3185="",D3185=""),"",D3185*VLOOKUP(C3185,'Setup - Mix Design'!$A$5:$I$504,2,0)),"")</f>
        <v/>
      </c>
      <c r="G3185" s="33">
        <f>IFERROR(IF(OR(C3185="",D3185=""),"",D3185*VLOOKUP(C3185,'Setup - Mix Design'!$A$5:$I$504,3,0)),"")</f>
        <v/>
      </c>
      <c r="H3185" s="33">
        <f>IFERROR(IF(OR(C3185="",D3185=""),"",D3185*VLOOKUP(C3185,'Setup - Mix Design'!$A$5:$I$504,4,0)),"")</f>
        <v/>
      </c>
      <c r="I3185" s="33">
        <f>IFERROR(IF(OR(C3185="",D3185=""),"",D3185*VLOOKUP(C3185,'Setup - Mix Design'!$A$5:$I$504,5,0)),"")</f>
        <v/>
      </c>
      <c r="J3185" s="33">
        <f>IFERROR(IF(OR(C3185="",D3185=""),"",D3185*VLOOKUP(C3185,'Setup - Mix Design'!$A$5:$I$504,6,0)),"")</f>
        <v/>
      </c>
      <c r="K3185" s="33">
        <f>IFERROR(IF(OR(C3185="",D3185=""),"",D3185*VLOOKUP(C3185,'Setup - Mix Design'!$A$5:$I$504,7,0)),"")</f>
        <v/>
      </c>
    </row>
    <row r="3186">
      <c r="A3186" s="31" t="n"/>
      <c r="B3186" s="26" t="n"/>
      <c r="C3186" s="26" t="n"/>
      <c r="D3186" s="27" t="n"/>
      <c r="E3186" s="26" t="n"/>
      <c r="F3186" s="33">
        <f>IFERROR(IF(OR(C3186="",D3186=""),"",D3186*VLOOKUP(C3186,'Setup - Mix Design'!$A$5:$I$504,2,0)),"")</f>
        <v/>
      </c>
      <c r="G3186" s="33">
        <f>IFERROR(IF(OR(C3186="",D3186=""),"",D3186*VLOOKUP(C3186,'Setup - Mix Design'!$A$5:$I$504,3,0)),"")</f>
        <v/>
      </c>
      <c r="H3186" s="33">
        <f>IFERROR(IF(OR(C3186="",D3186=""),"",D3186*VLOOKUP(C3186,'Setup - Mix Design'!$A$5:$I$504,4,0)),"")</f>
        <v/>
      </c>
      <c r="I3186" s="33">
        <f>IFERROR(IF(OR(C3186="",D3186=""),"",D3186*VLOOKUP(C3186,'Setup - Mix Design'!$A$5:$I$504,5,0)),"")</f>
        <v/>
      </c>
      <c r="J3186" s="33">
        <f>IFERROR(IF(OR(C3186="",D3186=""),"",D3186*VLOOKUP(C3186,'Setup - Mix Design'!$A$5:$I$504,6,0)),"")</f>
        <v/>
      </c>
      <c r="K3186" s="33">
        <f>IFERROR(IF(OR(C3186="",D3186=""),"",D3186*VLOOKUP(C3186,'Setup - Mix Design'!$A$5:$I$504,7,0)),"")</f>
        <v/>
      </c>
    </row>
    <row r="3187">
      <c r="A3187" s="31" t="n"/>
      <c r="B3187" s="26" t="n"/>
      <c r="C3187" s="26" t="n"/>
      <c r="D3187" s="27" t="n"/>
      <c r="E3187" s="26" t="n"/>
      <c r="F3187" s="33">
        <f>IFERROR(IF(OR(C3187="",D3187=""),"",D3187*VLOOKUP(C3187,'Setup - Mix Design'!$A$5:$I$504,2,0)),"")</f>
        <v/>
      </c>
      <c r="G3187" s="33">
        <f>IFERROR(IF(OR(C3187="",D3187=""),"",D3187*VLOOKUP(C3187,'Setup - Mix Design'!$A$5:$I$504,3,0)),"")</f>
        <v/>
      </c>
      <c r="H3187" s="33">
        <f>IFERROR(IF(OR(C3187="",D3187=""),"",D3187*VLOOKUP(C3187,'Setup - Mix Design'!$A$5:$I$504,4,0)),"")</f>
        <v/>
      </c>
      <c r="I3187" s="33">
        <f>IFERROR(IF(OR(C3187="",D3187=""),"",D3187*VLOOKUP(C3187,'Setup - Mix Design'!$A$5:$I$504,5,0)),"")</f>
        <v/>
      </c>
      <c r="J3187" s="33">
        <f>IFERROR(IF(OR(C3187="",D3187=""),"",D3187*VLOOKUP(C3187,'Setup - Mix Design'!$A$5:$I$504,6,0)),"")</f>
        <v/>
      </c>
      <c r="K3187" s="33">
        <f>IFERROR(IF(OR(C3187="",D3187=""),"",D3187*VLOOKUP(C3187,'Setup - Mix Design'!$A$5:$I$504,7,0)),"")</f>
        <v/>
      </c>
    </row>
    <row r="3188">
      <c r="A3188" s="31" t="n"/>
      <c r="B3188" s="26" t="n"/>
      <c r="C3188" s="26" t="n"/>
      <c r="D3188" s="27" t="n"/>
      <c r="E3188" s="26" t="n"/>
      <c r="F3188" s="33">
        <f>IFERROR(IF(OR(C3188="",D3188=""),"",D3188*VLOOKUP(C3188,'Setup - Mix Design'!$A$5:$I$504,2,0)),"")</f>
        <v/>
      </c>
      <c r="G3188" s="33">
        <f>IFERROR(IF(OR(C3188="",D3188=""),"",D3188*VLOOKUP(C3188,'Setup - Mix Design'!$A$5:$I$504,3,0)),"")</f>
        <v/>
      </c>
      <c r="H3188" s="33">
        <f>IFERROR(IF(OR(C3188="",D3188=""),"",D3188*VLOOKUP(C3188,'Setup - Mix Design'!$A$5:$I$504,4,0)),"")</f>
        <v/>
      </c>
      <c r="I3188" s="33">
        <f>IFERROR(IF(OR(C3188="",D3188=""),"",D3188*VLOOKUP(C3188,'Setup - Mix Design'!$A$5:$I$504,5,0)),"")</f>
        <v/>
      </c>
      <c r="J3188" s="33">
        <f>IFERROR(IF(OR(C3188="",D3188=""),"",D3188*VLOOKUP(C3188,'Setup - Mix Design'!$A$5:$I$504,6,0)),"")</f>
        <v/>
      </c>
      <c r="K3188" s="33">
        <f>IFERROR(IF(OR(C3188="",D3188=""),"",D3188*VLOOKUP(C3188,'Setup - Mix Design'!$A$5:$I$504,7,0)),"")</f>
        <v/>
      </c>
    </row>
    <row r="3189">
      <c r="A3189" s="31" t="n"/>
      <c r="B3189" s="26" t="n"/>
      <c r="C3189" s="26" t="n"/>
      <c r="D3189" s="27" t="n"/>
      <c r="E3189" s="26" t="n"/>
      <c r="F3189" s="33">
        <f>IFERROR(IF(OR(C3189="",D3189=""),"",D3189*VLOOKUP(C3189,'Setup - Mix Design'!$A$5:$I$504,2,0)),"")</f>
        <v/>
      </c>
      <c r="G3189" s="33">
        <f>IFERROR(IF(OR(C3189="",D3189=""),"",D3189*VLOOKUP(C3189,'Setup - Mix Design'!$A$5:$I$504,3,0)),"")</f>
        <v/>
      </c>
      <c r="H3189" s="33">
        <f>IFERROR(IF(OR(C3189="",D3189=""),"",D3189*VLOOKUP(C3189,'Setup - Mix Design'!$A$5:$I$504,4,0)),"")</f>
        <v/>
      </c>
      <c r="I3189" s="33">
        <f>IFERROR(IF(OR(C3189="",D3189=""),"",D3189*VLOOKUP(C3189,'Setup - Mix Design'!$A$5:$I$504,5,0)),"")</f>
        <v/>
      </c>
      <c r="J3189" s="33">
        <f>IFERROR(IF(OR(C3189="",D3189=""),"",D3189*VLOOKUP(C3189,'Setup - Mix Design'!$A$5:$I$504,6,0)),"")</f>
        <v/>
      </c>
      <c r="K3189" s="33">
        <f>IFERROR(IF(OR(C3189="",D3189=""),"",D3189*VLOOKUP(C3189,'Setup - Mix Design'!$A$5:$I$504,7,0)),"")</f>
        <v/>
      </c>
    </row>
    <row r="3190">
      <c r="A3190" s="31" t="n"/>
      <c r="B3190" s="26" t="n"/>
      <c r="C3190" s="26" t="n"/>
      <c r="D3190" s="27" t="n"/>
      <c r="E3190" s="26" t="n"/>
      <c r="F3190" s="33">
        <f>IFERROR(IF(OR(C3190="",D3190=""),"",D3190*VLOOKUP(C3190,'Setup - Mix Design'!$A$5:$I$504,2,0)),"")</f>
        <v/>
      </c>
      <c r="G3190" s="33">
        <f>IFERROR(IF(OR(C3190="",D3190=""),"",D3190*VLOOKUP(C3190,'Setup - Mix Design'!$A$5:$I$504,3,0)),"")</f>
        <v/>
      </c>
      <c r="H3190" s="33">
        <f>IFERROR(IF(OR(C3190="",D3190=""),"",D3190*VLOOKUP(C3190,'Setup - Mix Design'!$A$5:$I$504,4,0)),"")</f>
        <v/>
      </c>
      <c r="I3190" s="33">
        <f>IFERROR(IF(OR(C3190="",D3190=""),"",D3190*VLOOKUP(C3190,'Setup - Mix Design'!$A$5:$I$504,5,0)),"")</f>
        <v/>
      </c>
      <c r="J3190" s="33">
        <f>IFERROR(IF(OR(C3190="",D3190=""),"",D3190*VLOOKUP(C3190,'Setup - Mix Design'!$A$5:$I$504,6,0)),"")</f>
        <v/>
      </c>
      <c r="K3190" s="33">
        <f>IFERROR(IF(OR(C3190="",D3190=""),"",D3190*VLOOKUP(C3190,'Setup - Mix Design'!$A$5:$I$504,7,0)),"")</f>
        <v/>
      </c>
    </row>
    <row r="3191">
      <c r="A3191" s="31" t="n"/>
      <c r="B3191" s="26" t="n"/>
      <c r="C3191" s="26" t="n"/>
      <c r="D3191" s="27" t="n"/>
      <c r="E3191" s="26" t="n"/>
      <c r="F3191" s="33">
        <f>IFERROR(IF(OR(C3191="",D3191=""),"",D3191*VLOOKUP(C3191,'Setup - Mix Design'!$A$5:$I$504,2,0)),"")</f>
        <v/>
      </c>
      <c r="G3191" s="33">
        <f>IFERROR(IF(OR(C3191="",D3191=""),"",D3191*VLOOKUP(C3191,'Setup - Mix Design'!$A$5:$I$504,3,0)),"")</f>
        <v/>
      </c>
      <c r="H3191" s="33">
        <f>IFERROR(IF(OR(C3191="",D3191=""),"",D3191*VLOOKUP(C3191,'Setup - Mix Design'!$A$5:$I$504,4,0)),"")</f>
        <v/>
      </c>
      <c r="I3191" s="33">
        <f>IFERROR(IF(OR(C3191="",D3191=""),"",D3191*VLOOKUP(C3191,'Setup - Mix Design'!$A$5:$I$504,5,0)),"")</f>
        <v/>
      </c>
      <c r="J3191" s="33">
        <f>IFERROR(IF(OR(C3191="",D3191=""),"",D3191*VLOOKUP(C3191,'Setup - Mix Design'!$A$5:$I$504,6,0)),"")</f>
        <v/>
      </c>
      <c r="K3191" s="33">
        <f>IFERROR(IF(OR(C3191="",D3191=""),"",D3191*VLOOKUP(C3191,'Setup - Mix Design'!$A$5:$I$504,7,0)),"")</f>
        <v/>
      </c>
    </row>
    <row r="3192">
      <c r="A3192" s="31" t="n"/>
      <c r="B3192" s="26" t="n"/>
      <c r="C3192" s="26" t="n"/>
      <c r="D3192" s="27" t="n"/>
      <c r="E3192" s="26" t="n"/>
      <c r="F3192" s="33">
        <f>IFERROR(IF(OR(C3192="",D3192=""),"",D3192*VLOOKUP(C3192,'Setup - Mix Design'!$A$5:$I$504,2,0)),"")</f>
        <v/>
      </c>
      <c r="G3192" s="33">
        <f>IFERROR(IF(OR(C3192="",D3192=""),"",D3192*VLOOKUP(C3192,'Setup - Mix Design'!$A$5:$I$504,3,0)),"")</f>
        <v/>
      </c>
      <c r="H3192" s="33">
        <f>IFERROR(IF(OR(C3192="",D3192=""),"",D3192*VLOOKUP(C3192,'Setup - Mix Design'!$A$5:$I$504,4,0)),"")</f>
        <v/>
      </c>
      <c r="I3192" s="33">
        <f>IFERROR(IF(OR(C3192="",D3192=""),"",D3192*VLOOKUP(C3192,'Setup - Mix Design'!$A$5:$I$504,5,0)),"")</f>
        <v/>
      </c>
      <c r="J3192" s="33">
        <f>IFERROR(IF(OR(C3192="",D3192=""),"",D3192*VLOOKUP(C3192,'Setup - Mix Design'!$A$5:$I$504,6,0)),"")</f>
        <v/>
      </c>
      <c r="K3192" s="33">
        <f>IFERROR(IF(OR(C3192="",D3192=""),"",D3192*VLOOKUP(C3192,'Setup - Mix Design'!$A$5:$I$504,7,0)),"")</f>
        <v/>
      </c>
    </row>
    <row r="3193">
      <c r="A3193" s="31" t="n"/>
      <c r="B3193" s="26" t="n"/>
      <c r="C3193" s="26" t="n"/>
      <c r="D3193" s="27" t="n"/>
      <c r="E3193" s="26" t="n"/>
      <c r="F3193" s="33">
        <f>IFERROR(IF(OR(C3193="",D3193=""),"",D3193*VLOOKUP(C3193,'Setup - Mix Design'!$A$5:$I$504,2,0)),"")</f>
        <v/>
      </c>
      <c r="G3193" s="33">
        <f>IFERROR(IF(OR(C3193="",D3193=""),"",D3193*VLOOKUP(C3193,'Setup - Mix Design'!$A$5:$I$504,3,0)),"")</f>
        <v/>
      </c>
      <c r="H3193" s="33">
        <f>IFERROR(IF(OR(C3193="",D3193=""),"",D3193*VLOOKUP(C3193,'Setup - Mix Design'!$A$5:$I$504,4,0)),"")</f>
        <v/>
      </c>
      <c r="I3193" s="33">
        <f>IFERROR(IF(OR(C3193="",D3193=""),"",D3193*VLOOKUP(C3193,'Setup - Mix Design'!$A$5:$I$504,5,0)),"")</f>
        <v/>
      </c>
      <c r="J3193" s="33">
        <f>IFERROR(IF(OR(C3193="",D3193=""),"",D3193*VLOOKUP(C3193,'Setup - Mix Design'!$A$5:$I$504,6,0)),"")</f>
        <v/>
      </c>
      <c r="K3193" s="33">
        <f>IFERROR(IF(OR(C3193="",D3193=""),"",D3193*VLOOKUP(C3193,'Setup - Mix Design'!$A$5:$I$504,7,0)),"")</f>
        <v/>
      </c>
    </row>
    <row r="3194">
      <c r="A3194" s="31" t="n"/>
      <c r="B3194" s="26" t="n"/>
      <c r="C3194" s="26" t="n"/>
      <c r="D3194" s="27" t="n"/>
      <c r="E3194" s="26" t="n"/>
      <c r="F3194" s="33">
        <f>IFERROR(IF(OR(C3194="",D3194=""),"",D3194*VLOOKUP(C3194,'Setup - Mix Design'!$A$5:$I$504,2,0)),"")</f>
        <v/>
      </c>
      <c r="G3194" s="33">
        <f>IFERROR(IF(OR(C3194="",D3194=""),"",D3194*VLOOKUP(C3194,'Setup - Mix Design'!$A$5:$I$504,3,0)),"")</f>
        <v/>
      </c>
      <c r="H3194" s="33">
        <f>IFERROR(IF(OR(C3194="",D3194=""),"",D3194*VLOOKUP(C3194,'Setup - Mix Design'!$A$5:$I$504,4,0)),"")</f>
        <v/>
      </c>
      <c r="I3194" s="33">
        <f>IFERROR(IF(OR(C3194="",D3194=""),"",D3194*VLOOKUP(C3194,'Setup - Mix Design'!$A$5:$I$504,5,0)),"")</f>
        <v/>
      </c>
      <c r="J3194" s="33">
        <f>IFERROR(IF(OR(C3194="",D3194=""),"",D3194*VLOOKUP(C3194,'Setup - Mix Design'!$A$5:$I$504,6,0)),"")</f>
        <v/>
      </c>
      <c r="K3194" s="33">
        <f>IFERROR(IF(OR(C3194="",D3194=""),"",D3194*VLOOKUP(C3194,'Setup - Mix Design'!$A$5:$I$504,7,0)),"")</f>
        <v/>
      </c>
    </row>
    <row r="3195">
      <c r="A3195" s="31" t="n"/>
      <c r="B3195" s="26" t="n"/>
      <c r="C3195" s="26" t="n"/>
      <c r="D3195" s="27" t="n"/>
      <c r="E3195" s="26" t="n"/>
      <c r="F3195" s="33">
        <f>IFERROR(IF(OR(C3195="",D3195=""),"",D3195*VLOOKUP(C3195,'Setup - Mix Design'!$A$5:$I$504,2,0)),"")</f>
        <v/>
      </c>
      <c r="G3195" s="33">
        <f>IFERROR(IF(OR(C3195="",D3195=""),"",D3195*VLOOKUP(C3195,'Setup - Mix Design'!$A$5:$I$504,3,0)),"")</f>
        <v/>
      </c>
      <c r="H3195" s="33">
        <f>IFERROR(IF(OR(C3195="",D3195=""),"",D3195*VLOOKUP(C3195,'Setup - Mix Design'!$A$5:$I$504,4,0)),"")</f>
        <v/>
      </c>
      <c r="I3195" s="33">
        <f>IFERROR(IF(OR(C3195="",D3195=""),"",D3195*VLOOKUP(C3195,'Setup - Mix Design'!$A$5:$I$504,5,0)),"")</f>
        <v/>
      </c>
      <c r="J3195" s="33">
        <f>IFERROR(IF(OR(C3195="",D3195=""),"",D3195*VLOOKUP(C3195,'Setup - Mix Design'!$A$5:$I$504,6,0)),"")</f>
        <v/>
      </c>
      <c r="K3195" s="33">
        <f>IFERROR(IF(OR(C3195="",D3195=""),"",D3195*VLOOKUP(C3195,'Setup - Mix Design'!$A$5:$I$504,7,0)),"")</f>
        <v/>
      </c>
    </row>
    <row r="3196">
      <c r="A3196" s="31" t="n"/>
      <c r="B3196" s="26" t="n"/>
      <c r="C3196" s="26" t="n"/>
      <c r="D3196" s="27" t="n"/>
      <c r="E3196" s="26" t="n"/>
      <c r="F3196" s="33">
        <f>IFERROR(IF(OR(C3196="",D3196=""),"",D3196*VLOOKUP(C3196,'Setup - Mix Design'!$A$5:$I$504,2,0)),"")</f>
        <v/>
      </c>
      <c r="G3196" s="33">
        <f>IFERROR(IF(OR(C3196="",D3196=""),"",D3196*VLOOKUP(C3196,'Setup - Mix Design'!$A$5:$I$504,3,0)),"")</f>
        <v/>
      </c>
      <c r="H3196" s="33">
        <f>IFERROR(IF(OR(C3196="",D3196=""),"",D3196*VLOOKUP(C3196,'Setup - Mix Design'!$A$5:$I$504,4,0)),"")</f>
        <v/>
      </c>
      <c r="I3196" s="33">
        <f>IFERROR(IF(OR(C3196="",D3196=""),"",D3196*VLOOKUP(C3196,'Setup - Mix Design'!$A$5:$I$504,5,0)),"")</f>
        <v/>
      </c>
      <c r="J3196" s="33">
        <f>IFERROR(IF(OR(C3196="",D3196=""),"",D3196*VLOOKUP(C3196,'Setup - Mix Design'!$A$5:$I$504,6,0)),"")</f>
        <v/>
      </c>
      <c r="K3196" s="33">
        <f>IFERROR(IF(OR(C3196="",D3196=""),"",D3196*VLOOKUP(C3196,'Setup - Mix Design'!$A$5:$I$504,7,0)),"")</f>
        <v/>
      </c>
    </row>
    <row r="3197">
      <c r="A3197" s="31" t="n"/>
      <c r="B3197" s="26" t="n"/>
      <c r="C3197" s="26" t="n"/>
      <c r="D3197" s="27" t="n"/>
      <c r="E3197" s="26" t="n"/>
      <c r="F3197" s="33">
        <f>IFERROR(IF(OR(C3197="",D3197=""),"",D3197*VLOOKUP(C3197,'Setup - Mix Design'!$A$5:$I$504,2,0)),"")</f>
        <v/>
      </c>
      <c r="G3197" s="33">
        <f>IFERROR(IF(OR(C3197="",D3197=""),"",D3197*VLOOKUP(C3197,'Setup - Mix Design'!$A$5:$I$504,3,0)),"")</f>
        <v/>
      </c>
      <c r="H3197" s="33">
        <f>IFERROR(IF(OR(C3197="",D3197=""),"",D3197*VLOOKUP(C3197,'Setup - Mix Design'!$A$5:$I$504,4,0)),"")</f>
        <v/>
      </c>
      <c r="I3197" s="33">
        <f>IFERROR(IF(OR(C3197="",D3197=""),"",D3197*VLOOKUP(C3197,'Setup - Mix Design'!$A$5:$I$504,5,0)),"")</f>
        <v/>
      </c>
      <c r="J3197" s="33">
        <f>IFERROR(IF(OR(C3197="",D3197=""),"",D3197*VLOOKUP(C3197,'Setup - Mix Design'!$A$5:$I$504,6,0)),"")</f>
        <v/>
      </c>
      <c r="K3197" s="33">
        <f>IFERROR(IF(OR(C3197="",D3197=""),"",D3197*VLOOKUP(C3197,'Setup - Mix Design'!$A$5:$I$504,7,0)),"")</f>
        <v/>
      </c>
    </row>
    <row r="3198">
      <c r="A3198" s="31" t="n"/>
      <c r="B3198" s="26" t="n"/>
      <c r="C3198" s="26" t="n"/>
      <c r="D3198" s="27" t="n"/>
      <c r="E3198" s="26" t="n"/>
      <c r="F3198" s="33">
        <f>IFERROR(IF(OR(C3198="",D3198=""),"",D3198*VLOOKUP(C3198,'Setup - Mix Design'!$A$5:$I$504,2,0)),"")</f>
        <v/>
      </c>
      <c r="G3198" s="33">
        <f>IFERROR(IF(OR(C3198="",D3198=""),"",D3198*VLOOKUP(C3198,'Setup - Mix Design'!$A$5:$I$504,3,0)),"")</f>
        <v/>
      </c>
      <c r="H3198" s="33">
        <f>IFERROR(IF(OR(C3198="",D3198=""),"",D3198*VLOOKUP(C3198,'Setup - Mix Design'!$A$5:$I$504,4,0)),"")</f>
        <v/>
      </c>
      <c r="I3198" s="33">
        <f>IFERROR(IF(OR(C3198="",D3198=""),"",D3198*VLOOKUP(C3198,'Setup - Mix Design'!$A$5:$I$504,5,0)),"")</f>
        <v/>
      </c>
      <c r="J3198" s="33">
        <f>IFERROR(IF(OR(C3198="",D3198=""),"",D3198*VLOOKUP(C3198,'Setup - Mix Design'!$A$5:$I$504,6,0)),"")</f>
        <v/>
      </c>
      <c r="K3198" s="33">
        <f>IFERROR(IF(OR(C3198="",D3198=""),"",D3198*VLOOKUP(C3198,'Setup - Mix Design'!$A$5:$I$504,7,0)),"")</f>
        <v/>
      </c>
    </row>
    <row r="3199">
      <c r="A3199" s="31" t="n"/>
      <c r="B3199" s="26" t="n"/>
      <c r="C3199" s="26" t="n"/>
      <c r="D3199" s="27" t="n"/>
      <c r="E3199" s="26" t="n"/>
      <c r="F3199" s="33">
        <f>IFERROR(IF(OR(C3199="",D3199=""),"",D3199*VLOOKUP(C3199,'Setup - Mix Design'!$A$5:$I$504,2,0)),"")</f>
        <v/>
      </c>
      <c r="G3199" s="33">
        <f>IFERROR(IF(OR(C3199="",D3199=""),"",D3199*VLOOKUP(C3199,'Setup - Mix Design'!$A$5:$I$504,3,0)),"")</f>
        <v/>
      </c>
      <c r="H3199" s="33">
        <f>IFERROR(IF(OR(C3199="",D3199=""),"",D3199*VLOOKUP(C3199,'Setup - Mix Design'!$A$5:$I$504,4,0)),"")</f>
        <v/>
      </c>
      <c r="I3199" s="33">
        <f>IFERROR(IF(OR(C3199="",D3199=""),"",D3199*VLOOKUP(C3199,'Setup - Mix Design'!$A$5:$I$504,5,0)),"")</f>
        <v/>
      </c>
      <c r="J3199" s="33">
        <f>IFERROR(IF(OR(C3199="",D3199=""),"",D3199*VLOOKUP(C3199,'Setup - Mix Design'!$A$5:$I$504,6,0)),"")</f>
        <v/>
      </c>
      <c r="K3199" s="33">
        <f>IFERROR(IF(OR(C3199="",D3199=""),"",D3199*VLOOKUP(C3199,'Setup - Mix Design'!$A$5:$I$504,7,0)),"")</f>
        <v/>
      </c>
    </row>
    <row r="3200">
      <c r="A3200" s="31" t="n"/>
      <c r="B3200" s="26" t="n"/>
      <c r="C3200" s="26" t="n"/>
      <c r="D3200" s="27" t="n"/>
      <c r="E3200" s="26" t="n"/>
      <c r="F3200" s="33">
        <f>IFERROR(IF(OR(C3200="",D3200=""),"",D3200*VLOOKUP(C3200,'Setup - Mix Design'!$A$5:$I$504,2,0)),"")</f>
        <v/>
      </c>
      <c r="G3200" s="33">
        <f>IFERROR(IF(OR(C3200="",D3200=""),"",D3200*VLOOKUP(C3200,'Setup - Mix Design'!$A$5:$I$504,3,0)),"")</f>
        <v/>
      </c>
      <c r="H3200" s="33">
        <f>IFERROR(IF(OR(C3200="",D3200=""),"",D3200*VLOOKUP(C3200,'Setup - Mix Design'!$A$5:$I$504,4,0)),"")</f>
        <v/>
      </c>
      <c r="I3200" s="33">
        <f>IFERROR(IF(OR(C3200="",D3200=""),"",D3200*VLOOKUP(C3200,'Setup - Mix Design'!$A$5:$I$504,5,0)),"")</f>
        <v/>
      </c>
      <c r="J3200" s="33">
        <f>IFERROR(IF(OR(C3200="",D3200=""),"",D3200*VLOOKUP(C3200,'Setup - Mix Design'!$A$5:$I$504,6,0)),"")</f>
        <v/>
      </c>
      <c r="K3200" s="33">
        <f>IFERROR(IF(OR(C3200="",D3200=""),"",D3200*VLOOKUP(C3200,'Setup - Mix Design'!$A$5:$I$504,7,0)),"")</f>
        <v/>
      </c>
    </row>
    <row r="3201">
      <c r="A3201" s="31" t="n"/>
      <c r="B3201" s="26" t="n"/>
      <c r="C3201" s="26" t="n"/>
      <c r="D3201" s="27" t="n"/>
      <c r="E3201" s="26" t="n"/>
      <c r="F3201" s="33">
        <f>IFERROR(IF(OR(C3201="",D3201=""),"",D3201*VLOOKUP(C3201,'Setup - Mix Design'!$A$5:$I$504,2,0)),"")</f>
        <v/>
      </c>
      <c r="G3201" s="33">
        <f>IFERROR(IF(OR(C3201="",D3201=""),"",D3201*VLOOKUP(C3201,'Setup - Mix Design'!$A$5:$I$504,3,0)),"")</f>
        <v/>
      </c>
      <c r="H3201" s="33">
        <f>IFERROR(IF(OR(C3201="",D3201=""),"",D3201*VLOOKUP(C3201,'Setup - Mix Design'!$A$5:$I$504,4,0)),"")</f>
        <v/>
      </c>
      <c r="I3201" s="33">
        <f>IFERROR(IF(OR(C3201="",D3201=""),"",D3201*VLOOKUP(C3201,'Setup - Mix Design'!$A$5:$I$504,5,0)),"")</f>
        <v/>
      </c>
      <c r="J3201" s="33">
        <f>IFERROR(IF(OR(C3201="",D3201=""),"",D3201*VLOOKUP(C3201,'Setup - Mix Design'!$A$5:$I$504,6,0)),"")</f>
        <v/>
      </c>
      <c r="K3201" s="33">
        <f>IFERROR(IF(OR(C3201="",D3201=""),"",D3201*VLOOKUP(C3201,'Setup - Mix Design'!$A$5:$I$504,7,0)),"")</f>
        <v/>
      </c>
    </row>
    <row r="3202">
      <c r="A3202" s="31" t="n"/>
      <c r="B3202" s="26" t="n"/>
      <c r="C3202" s="26" t="n"/>
      <c r="D3202" s="27" t="n"/>
      <c r="E3202" s="26" t="n"/>
      <c r="F3202" s="33">
        <f>IFERROR(IF(OR(C3202="",D3202=""),"",D3202*VLOOKUP(C3202,'Setup - Mix Design'!$A$5:$I$504,2,0)),"")</f>
        <v/>
      </c>
      <c r="G3202" s="33">
        <f>IFERROR(IF(OR(C3202="",D3202=""),"",D3202*VLOOKUP(C3202,'Setup - Mix Design'!$A$5:$I$504,3,0)),"")</f>
        <v/>
      </c>
      <c r="H3202" s="33">
        <f>IFERROR(IF(OR(C3202="",D3202=""),"",D3202*VLOOKUP(C3202,'Setup - Mix Design'!$A$5:$I$504,4,0)),"")</f>
        <v/>
      </c>
      <c r="I3202" s="33">
        <f>IFERROR(IF(OR(C3202="",D3202=""),"",D3202*VLOOKUP(C3202,'Setup - Mix Design'!$A$5:$I$504,5,0)),"")</f>
        <v/>
      </c>
      <c r="J3202" s="33">
        <f>IFERROR(IF(OR(C3202="",D3202=""),"",D3202*VLOOKUP(C3202,'Setup - Mix Design'!$A$5:$I$504,6,0)),"")</f>
        <v/>
      </c>
      <c r="K3202" s="33">
        <f>IFERROR(IF(OR(C3202="",D3202=""),"",D3202*VLOOKUP(C3202,'Setup - Mix Design'!$A$5:$I$504,7,0)),"")</f>
        <v/>
      </c>
    </row>
    <row r="3203">
      <c r="A3203" s="31" t="n"/>
      <c r="B3203" s="26" t="n"/>
      <c r="C3203" s="26" t="n"/>
      <c r="D3203" s="27" t="n"/>
      <c r="E3203" s="26" t="n"/>
      <c r="F3203" s="33">
        <f>IFERROR(IF(OR(C3203="",D3203=""),"",D3203*VLOOKUP(C3203,'Setup - Mix Design'!$A$5:$I$504,2,0)),"")</f>
        <v/>
      </c>
      <c r="G3203" s="33">
        <f>IFERROR(IF(OR(C3203="",D3203=""),"",D3203*VLOOKUP(C3203,'Setup - Mix Design'!$A$5:$I$504,3,0)),"")</f>
        <v/>
      </c>
      <c r="H3203" s="33">
        <f>IFERROR(IF(OR(C3203="",D3203=""),"",D3203*VLOOKUP(C3203,'Setup - Mix Design'!$A$5:$I$504,4,0)),"")</f>
        <v/>
      </c>
      <c r="I3203" s="33">
        <f>IFERROR(IF(OR(C3203="",D3203=""),"",D3203*VLOOKUP(C3203,'Setup - Mix Design'!$A$5:$I$504,5,0)),"")</f>
        <v/>
      </c>
      <c r="J3203" s="33">
        <f>IFERROR(IF(OR(C3203="",D3203=""),"",D3203*VLOOKUP(C3203,'Setup - Mix Design'!$A$5:$I$504,6,0)),"")</f>
        <v/>
      </c>
      <c r="K3203" s="33">
        <f>IFERROR(IF(OR(C3203="",D3203=""),"",D3203*VLOOKUP(C3203,'Setup - Mix Design'!$A$5:$I$504,7,0)),"")</f>
        <v/>
      </c>
    </row>
    <row r="3204">
      <c r="A3204" s="31" t="n"/>
      <c r="B3204" s="26" t="n"/>
      <c r="C3204" s="26" t="n"/>
      <c r="D3204" s="27" t="n"/>
      <c r="E3204" s="26" t="n"/>
      <c r="F3204" s="33">
        <f>IFERROR(IF(OR(C3204="",D3204=""),"",D3204*VLOOKUP(C3204,'Setup - Mix Design'!$A$5:$I$504,2,0)),"")</f>
        <v/>
      </c>
      <c r="G3204" s="33">
        <f>IFERROR(IF(OR(C3204="",D3204=""),"",D3204*VLOOKUP(C3204,'Setup - Mix Design'!$A$5:$I$504,3,0)),"")</f>
        <v/>
      </c>
      <c r="H3204" s="33">
        <f>IFERROR(IF(OR(C3204="",D3204=""),"",D3204*VLOOKUP(C3204,'Setup - Mix Design'!$A$5:$I$504,4,0)),"")</f>
        <v/>
      </c>
      <c r="I3204" s="33">
        <f>IFERROR(IF(OR(C3204="",D3204=""),"",D3204*VLOOKUP(C3204,'Setup - Mix Design'!$A$5:$I$504,5,0)),"")</f>
        <v/>
      </c>
      <c r="J3204" s="33">
        <f>IFERROR(IF(OR(C3204="",D3204=""),"",D3204*VLOOKUP(C3204,'Setup - Mix Design'!$A$5:$I$504,6,0)),"")</f>
        <v/>
      </c>
      <c r="K3204" s="33">
        <f>IFERROR(IF(OR(C3204="",D3204=""),"",D3204*VLOOKUP(C3204,'Setup - Mix Design'!$A$5:$I$504,7,0)),"")</f>
        <v/>
      </c>
    </row>
    <row r="3205">
      <c r="A3205" s="31" t="n"/>
      <c r="B3205" s="26" t="n"/>
      <c r="C3205" s="26" t="n"/>
      <c r="D3205" s="27" t="n"/>
      <c r="E3205" s="26" t="n"/>
      <c r="F3205" s="33">
        <f>IFERROR(IF(OR(C3205="",D3205=""),"",D3205*VLOOKUP(C3205,'Setup - Mix Design'!$A$5:$I$504,2,0)),"")</f>
        <v/>
      </c>
      <c r="G3205" s="33">
        <f>IFERROR(IF(OR(C3205="",D3205=""),"",D3205*VLOOKUP(C3205,'Setup - Mix Design'!$A$5:$I$504,3,0)),"")</f>
        <v/>
      </c>
      <c r="H3205" s="33">
        <f>IFERROR(IF(OR(C3205="",D3205=""),"",D3205*VLOOKUP(C3205,'Setup - Mix Design'!$A$5:$I$504,4,0)),"")</f>
        <v/>
      </c>
      <c r="I3205" s="33">
        <f>IFERROR(IF(OR(C3205="",D3205=""),"",D3205*VLOOKUP(C3205,'Setup - Mix Design'!$A$5:$I$504,5,0)),"")</f>
        <v/>
      </c>
      <c r="J3205" s="33">
        <f>IFERROR(IF(OR(C3205="",D3205=""),"",D3205*VLOOKUP(C3205,'Setup - Mix Design'!$A$5:$I$504,6,0)),"")</f>
        <v/>
      </c>
      <c r="K3205" s="33">
        <f>IFERROR(IF(OR(C3205="",D3205=""),"",D3205*VLOOKUP(C3205,'Setup - Mix Design'!$A$5:$I$504,7,0)),"")</f>
        <v/>
      </c>
    </row>
    <row r="3206">
      <c r="A3206" s="31" t="n"/>
      <c r="B3206" s="26" t="n"/>
      <c r="C3206" s="26" t="n"/>
      <c r="D3206" s="27" t="n"/>
      <c r="E3206" s="26" t="n"/>
      <c r="F3206" s="33">
        <f>IFERROR(IF(OR(C3206="",D3206=""),"",D3206*VLOOKUP(C3206,'Setup - Mix Design'!$A$5:$I$504,2,0)),"")</f>
        <v/>
      </c>
      <c r="G3206" s="33">
        <f>IFERROR(IF(OR(C3206="",D3206=""),"",D3206*VLOOKUP(C3206,'Setup - Mix Design'!$A$5:$I$504,3,0)),"")</f>
        <v/>
      </c>
      <c r="H3206" s="33">
        <f>IFERROR(IF(OR(C3206="",D3206=""),"",D3206*VLOOKUP(C3206,'Setup - Mix Design'!$A$5:$I$504,4,0)),"")</f>
        <v/>
      </c>
      <c r="I3206" s="33">
        <f>IFERROR(IF(OR(C3206="",D3206=""),"",D3206*VLOOKUP(C3206,'Setup - Mix Design'!$A$5:$I$504,5,0)),"")</f>
        <v/>
      </c>
      <c r="J3206" s="33">
        <f>IFERROR(IF(OR(C3206="",D3206=""),"",D3206*VLOOKUP(C3206,'Setup - Mix Design'!$A$5:$I$504,6,0)),"")</f>
        <v/>
      </c>
      <c r="K3206" s="33">
        <f>IFERROR(IF(OR(C3206="",D3206=""),"",D3206*VLOOKUP(C3206,'Setup - Mix Design'!$A$5:$I$504,7,0)),"")</f>
        <v/>
      </c>
    </row>
    <row r="3207">
      <c r="A3207" s="31" t="n"/>
      <c r="B3207" s="26" t="n"/>
      <c r="C3207" s="26" t="n"/>
      <c r="D3207" s="27" t="n"/>
      <c r="E3207" s="26" t="n"/>
      <c r="F3207" s="33">
        <f>IFERROR(IF(OR(C3207="",D3207=""),"",D3207*VLOOKUP(C3207,'Setup - Mix Design'!$A$5:$I$504,2,0)),"")</f>
        <v/>
      </c>
      <c r="G3207" s="33">
        <f>IFERROR(IF(OR(C3207="",D3207=""),"",D3207*VLOOKUP(C3207,'Setup - Mix Design'!$A$5:$I$504,3,0)),"")</f>
        <v/>
      </c>
      <c r="H3207" s="33">
        <f>IFERROR(IF(OR(C3207="",D3207=""),"",D3207*VLOOKUP(C3207,'Setup - Mix Design'!$A$5:$I$504,4,0)),"")</f>
        <v/>
      </c>
      <c r="I3207" s="33">
        <f>IFERROR(IF(OR(C3207="",D3207=""),"",D3207*VLOOKUP(C3207,'Setup - Mix Design'!$A$5:$I$504,5,0)),"")</f>
        <v/>
      </c>
      <c r="J3207" s="33">
        <f>IFERROR(IF(OR(C3207="",D3207=""),"",D3207*VLOOKUP(C3207,'Setup - Mix Design'!$A$5:$I$504,6,0)),"")</f>
        <v/>
      </c>
      <c r="K3207" s="33">
        <f>IFERROR(IF(OR(C3207="",D3207=""),"",D3207*VLOOKUP(C3207,'Setup - Mix Design'!$A$5:$I$504,7,0)),"")</f>
        <v/>
      </c>
    </row>
    <row r="3208">
      <c r="A3208" s="31" t="n"/>
      <c r="B3208" s="26" t="n"/>
      <c r="C3208" s="26" t="n"/>
      <c r="D3208" s="27" t="n"/>
      <c r="E3208" s="26" t="n"/>
      <c r="F3208" s="33">
        <f>IFERROR(IF(OR(C3208="",D3208=""),"",D3208*VLOOKUP(C3208,'Setup - Mix Design'!$A$5:$I$504,2,0)),"")</f>
        <v/>
      </c>
      <c r="G3208" s="33">
        <f>IFERROR(IF(OR(C3208="",D3208=""),"",D3208*VLOOKUP(C3208,'Setup - Mix Design'!$A$5:$I$504,3,0)),"")</f>
        <v/>
      </c>
      <c r="H3208" s="33">
        <f>IFERROR(IF(OR(C3208="",D3208=""),"",D3208*VLOOKUP(C3208,'Setup - Mix Design'!$A$5:$I$504,4,0)),"")</f>
        <v/>
      </c>
      <c r="I3208" s="33">
        <f>IFERROR(IF(OR(C3208="",D3208=""),"",D3208*VLOOKUP(C3208,'Setup - Mix Design'!$A$5:$I$504,5,0)),"")</f>
        <v/>
      </c>
      <c r="J3208" s="33">
        <f>IFERROR(IF(OR(C3208="",D3208=""),"",D3208*VLOOKUP(C3208,'Setup - Mix Design'!$A$5:$I$504,6,0)),"")</f>
        <v/>
      </c>
      <c r="K3208" s="33">
        <f>IFERROR(IF(OR(C3208="",D3208=""),"",D3208*VLOOKUP(C3208,'Setup - Mix Design'!$A$5:$I$504,7,0)),"")</f>
        <v/>
      </c>
    </row>
    <row r="3209">
      <c r="A3209" s="31" t="n"/>
      <c r="B3209" s="26" t="n"/>
      <c r="C3209" s="26" t="n"/>
      <c r="D3209" s="27" t="n"/>
      <c r="E3209" s="26" t="n"/>
      <c r="F3209" s="33">
        <f>IFERROR(IF(OR(C3209="",D3209=""),"",D3209*VLOOKUP(C3209,'Setup - Mix Design'!$A$5:$I$504,2,0)),"")</f>
        <v/>
      </c>
      <c r="G3209" s="33">
        <f>IFERROR(IF(OR(C3209="",D3209=""),"",D3209*VLOOKUP(C3209,'Setup - Mix Design'!$A$5:$I$504,3,0)),"")</f>
        <v/>
      </c>
      <c r="H3209" s="33">
        <f>IFERROR(IF(OR(C3209="",D3209=""),"",D3209*VLOOKUP(C3209,'Setup - Mix Design'!$A$5:$I$504,4,0)),"")</f>
        <v/>
      </c>
      <c r="I3209" s="33">
        <f>IFERROR(IF(OR(C3209="",D3209=""),"",D3209*VLOOKUP(C3209,'Setup - Mix Design'!$A$5:$I$504,5,0)),"")</f>
        <v/>
      </c>
      <c r="J3209" s="33">
        <f>IFERROR(IF(OR(C3209="",D3209=""),"",D3209*VLOOKUP(C3209,'Setup - Mix Design'!$A$5:$I$504,6,0)),"")</f>
        <v/>
      </c>
      <c r="K3209" s="33">
        <f>IFERROR(IF(OR(C3209="",D3209=""),"",D3209*VLOOKUP(C3209,'Setup - Mix Design'!$A$5:$I$504,7,0)),"")</f>
        <v/>
      </c>
    </row>
    <row r="3210">
      <c r="A3210" s="31" t="n"/>
      <c r="B3210" s="26" t="n"/>
      <c r="C3210" s="26" t="n"/>
      <c r="D3210" s="27" t="n"/>
      <c r="E3210" s="26" t="n"/>
      <c r="F3210" s="33">
        <f>IFERROR(IF(OR(C3210="",D3210=""),"",D3210*VLOOKUP(C3210,'Setup - Mix Design'!$A$5:$I$504,2,0)),"")</f>
        <v/>
      </c>
      <c r="G3210" s="33">
        <f>IFERROR(IF(OR(C3210="",D3210=""),"",D3210*VLOOKUP(C3210,'Setup - Mix Design'!$A$5:$I$504,3,0)),"")</f>
        <v/>
      </c>
      <c r="H3210" s="33">
        <f>IFERROR(IF(OR(C3210="",D3210=""),"",D3210*VLOOKUP(C3210,'Setup - Mix Design'!$A$5:$I$504,4,0)),"")</f>
        <v/>
      </c>
      <c r="I3210" s="33">
        <f>IFERROR(IF(OR(C3210="",D3210=""),"",D3210*VLOOKUP(C3210,'Setup - Mix Design'!$A$5:$I$504,5,0)),"")</f>
        <v/>
      </c>
      <c r="J3210" s="33">
        <f>IFERROR(IF(OR(C3210="",D3210=""),"",D3210*VLOOKUP(C3210,'Setup - Mix Design'!$A$5:$I$504,6,0)),"")</f>
        <v/>
      </c>
      <c r="K3210" s="33">
        <f>IFERROR(IF(OR(C3210="",D3210=""),"",D3210*VLOOKUP(C3210,'Setup - Mix Design'!$A$5:$I$504,7,0)),"")</f>
        <v/>
      </c>
    </row>
    <row r="3211">
      <c r="A3211" s="31" t="n"/>
      <c r="B3211" s="26" t="n"/>
      <c r="C3211" s="26" t="n"/>
      <c r="D3211" s="27" t="n"/>
      <c r="E3211" s="26" t="n"/>
      <c r="F3211" s="33">
        <f>IFERROR(IF(OR(C3211="",D3211=""),"",D3211*VLOOKUP(C3211,'Setup - Mix Design'!$A$5:$I$504,2,0)),"")</f>
        <v/>
      </c>
      <c r="G3211" s="33">
        <f>IFERROR(IF(OR(C3211="",D3211=""),"",D3211*VLOOKUP(C3211,'Setup - Mix Design'!$A$5:$I$504,3,0)),"")</f>
        <v/>
      </c>
      <c r="H3211" s="33">
        <f>IFERROR(IF(OR(C3211="",D3211=""),"",D3211*VLOOKUP(C3211,'Setup - Mix Design'!$A$5:$I$504,4,0)),"")</f>
        <v/>
      </c>
      <c r="I3211" s="33">
        <f>IFERROR(IF(OR(C3211="",D3211=""),"",D3211*VLOOKUP(C3211,'Setup - Mix Design'!$A$5:$I$504,5,0)),"")</f>
        <v/>
      </c>
      <c r="J3211" s="33">
        <f>IFERROR(IF(OR(C3211="",D3211=""),"",D3211*VLOOKUP(C3211,'Setup - Mix Design'!$A$5:$I$504,6,0)),"")</f>
        <v/>
      </c>
      <c r="K3211" s="33">
        <f>IFERROR(IF(OR(C3211="",D3211=""),"",D3211*VLOOKUP(C3211,'Setup - Mix Design'!$A$5:$I$504,7,0)),"")</f>
        <v/>
      </c>
    </row>
    <row r="3212">
      <c r="A3212" s="31" t="n"/>
      <c r="B3212" s="26" t="n"/>
      <c r="C3212" s="26" t="n"/>
      <c r="D3212" s="27" t="n"/>
      <c r="E3212" s="26" t="n"/>
      <c r="F3212" s="33">
        <f>IFERROR(IF(OR(C3212="",D3212=""),"",D3212*VLOOKUP(C3212,'Setup - Mix Design'!$A$5:$I$504,2,0)),"")</f>
        <v/>
      </c>
      <c r="G3212" s="33">
        <f>IFERROR(IF(OR(C3212="",D3212=""),"",D3212*VLOOKUP(C3212,'Setup - Mix Design'!$A$5:$I$504,3,0)),"")</f>
        <v/>
      </c>
      <c r="H3212" s="33">
        <f>IFERROR(IF(OR(C3212="",D3212=""),"",D3212*VLOOKUP(C3212,'Setup - Mix Design'!$A$5:$I$504,4,0)),"")</f>
        <v/>
      </c>
      <c r="I3212" s="33">
        <f>IFERROR(IF(OR(C3212="",D3212=""),"",D3212*VLOOKUP(C3212,'Setup - Mix Design'!$A$5:$I$504,5,0)),"")</f>
        <v/>
      </c>
      <c r="J3212" s="33">
        <f>IFERROR(IF(OR(C3212="",D3212=""),"",D3212*VLOOKUP(C3212,'Setup - Mix Design'!$A$5:$I$504,6,0)),"")</f>
        <v/>
      </c>
      <c r="K3212" s="33">
        <f>IFERROR(IF(OR(C3212="",D3212=""),"",D3212*VLOOKUP(C3212,'Setup - Mix Design'!$A$5:$I$504,7,0)),"")</f>
        <v/>
      </c>
    </row>
    <row r="3213">
      <c r="A3213" s="31" t="n"/>
      <c r="B3213" s="26" t="n"/>
      <c r="C3213" s="26" t="n"/>
      <c r="D3213" s="27" t="n"/>
      <c r="E3213" s="26" t="n"/>
      <c r="F3213" s="33">
        <f>IFERROR(IF(OR(C3213="",D3213=""),"",D3213*VLOOKUP(C3213,'Setup - Mix Design'!$A$5:$I$504,2,0)),"")</f>
        <v/>
      </c>
      <c r="G3213" s="33">
        <f>IFERROR(IF(OR(C3213="",D3213=""),"",D3213*VLOOKUP(C3213,'Setup - Mix Design'!$A$5:$I$504,3,0)),"")</f>
        <v/>
      </c>
      <c r="H3213" s="33">
        <f>IFERROR(IF(OR(C3213="",D3213=""),"",D3213*VLOOKUP(C3213,'Setup - Mix Design'!$A$5:$I$504,4,0)),"")</f>
        <v/>
      </c>
      <c r="I3213" s="33">
        <f>IFERROR(IF(OR(C3213="",D3213=""),"",D3213*VLOOKUP(C3213,'Setup - Mix Design'!$A$5:$I$504,5,0)),"")</f>
        <v/>
      </c>
      <c r="J3213" s="33">
        <f>IFERROR(IF(OR(C3213="",D3213=""),"",D3213*VLOOKUP(C3213,'Setup - Mix Design'!$A$5:$I$504,6,0)),"")</f>
        <v/>
      </c>
      <c r="K3213" s="33">
        <f>IFERROR(IF(OR(C3213="",D3213=""),"",D3213*VLOOKUP(C3213,'Setup - Mix Design'!$A$5:$I$504,7,0)),"")</f>
        <v/>
      </c>
    </row>
    <row r="3214">
      <c r="A3214" s="31" t="n"/>
      <c r="B3214" s="26" t="n"/>
      <c r="C3214" s="26" t="n"/>
      <c r="D3214" s="27" t="n"/>
      <c r="E3214" s="26" t="n"/>
      <c r="F3214" s="33">
        <f>IFERROR(IF(OR(C3214="",D3214=""),"",D3214*VLOOKUP(C3214,'Setup - Mix Design'!$A$5:$I$504,2,0)),"")</f>
        <v/>
      </c>
      <c r="G3214" s="33">
        <f>IFERROR(IF(OR(C3214="",D3214=""),"",D3214*VLOOKUP(C3214,'Setup - Mix Design'!$A$5:$I$504,3,0)),"")</f>
        <v/>
      </c>
      <c r="H3214" s="33">
        <f>IFERROR(IF(OR(C3214="",D3214=""),"",D3214*VLOOKUP(C3214,'Setup - Mix Design'!$A$5:$I$504,4,0)),"")</f>
        <v/>
      </c>
      <c r="I3214" s="33">
        <f>IFERROR(IF(OR(C3214="",D3214=""),"",D3214*VLOOKUP(C3214,'Setup - Mix Design'!$A$5:$I$504,5,0)),"")</f>
        <v/>
      </c>
      <c r="J3214" s="33">
        <f>IFERROR(IF(OR(C3214="",D3214=""),"",D3214*VLOOKUP(C3214,'Setup - Mix Design'!$A$5:$I$504,6,0)),"")</f>
        <v/>
      </c>
      <c r="K3214" s="33">
        <f>IFERROR(IF(OR(C3214="",D3214=""),"",D3214*VLOOKUP(C3214,'Setup - Mix Design'!$A$5:$I$504,7,0)),"")</f>
        <v/>
      </c>
    </row>
    <row r="3215">
      <c r="A3215" s="31" t="n"/>
      <c r="B3215" s="26" t="n"/>
      <c r="C3215" s="26" t="n"/>
      <c r="D3215" s="27" t="n"/>
      <c r="E3215" s="26" t="n"/>
      <c r="F3215" s="33">
        <f>IFERROR(IF(OR(C3215="",D3215=""),"",D3215*VLOOKUP(C3215,'Setup - Mix Design'!$A$5:$I$504,2,0)),"")</f>
        <v/>
      </c>
      <c r="G3215" s="33">
        <f>IFERROR(IF(OR(C3215="",D3215=""),"",D3215*VLOOKUP(C3215,'Setup - Mix Design'!$A$5:$I$504,3,0)),"")</f>
        <v/>
      </c>
      <c r="H3215" s="33">
        <f>IFERROR(IF(OR(C3215="",D3215=""),"",D3215*VLOOKUP(C3215,'Setup - Mix Design'!$A$5:$I$504,4,0)),"")</f>
        <v/>
      </c>
      <c r="I3215" s="33">
        <f>IFERROR(IF(OR(C3215="",D3215=""),"",D3215*VLOOKUP(C3215,'Setup - Mix Design'!$A$5:$I$504,5,0)),"")</f>
        <v/>
      </c>
      <c r="J3215" s="33">
        <f>IFERROR(IF(OR(C3215="",D3215=""),"",D3215*VLOOKUP(C3215,'Setup - Mix Design'!$A$5:$I$504,6,0)),"")</f>
        <v/>
      </c>
      <c r="K3215" s="33">
        <f>IFERROR(IF(OR(C3215="",D3215=""),"",D3215*VLOOKUP(C3215,'Setup - Mix Design'!$A$5:$I$504,7,0)),"")</f>
        <v/>
      </c>
    </row>
    <row r="3216">
      <c r="A3216" s="31" t="n"/>
      <c r="B3216" s="26" t="n"/>
      <c r="C3216" s="26" t="n"/>
      <c r="D3216" s="27" t="n"/>
      <c r="E3216" s="26" t="n"/>
      <c r="F3216" s="33">
        <f>IFERROR(IF(OR(C3216="",D3216=""),"",D3216*VLOOKUP(C3216,'Setup - Mix Design'!$A$5:$I$504,2,0)),"")</f>
        <v/>
      </c>
      <c r="G3216" s="33">
        <f>IFERROR(IF(OR(C3216="",D3216=""),"",D3216*VLOOKUP(C3216,'Setup - Mix Design'!$A$5:$I$504,3,0)),"")</f>
        <v/>
      </c>
      <c r="H3216" s="33">
        <f>IFERROR(IF(OR(C3216="",D3216=""),"",D3216*VLOOKUP(C3216,'Setup - Mix Design'!$A$5:$I$504,4,0)),"")</f>
        <v/>
      </c>
      <c r="I3216" s="33">
        <f>IFERROR(IF(OR(C3216="",D3216=""),"",D3216*VLOOKUP(C3216,'Setup - Mix Design'!$A$5:$I$504,5,0)),"")</f>
        <v/>
      </c>
      <c r="J3216" s="33">
        <f>IFERROR(IF(OR(C3216="",D3216=""),"",D3216*VLOOKUP(C3216,'Setup - Mix Design'!$A$5:$I$504,6,0)),"")</f>
        <v/>
      </c>
      <c r="K3216" s="33">
        <f>IFERROR(IF(OR(C3216="",D3216=""),"",D3216*VLOOKUP(C3216,'Setup - Mix Design'!$A$5:$I$504,7,0)),"")</f>
        <v/>
      </c>
    </row>
    <row r="3217">
      <c r="A3217" s="31" t="n"/>
      <c r="B3217" s="26" t="n"/>
      <c r="C3217" s="26" t="n"/>
      <c r="D3217" s="27" t="n"/>
      <c r="E3217" s="26" t="n"/>
      <c r="F3217" s="33">
        <f>IFERROR(IF(OR(C3217="",D3217=""),"",D3217*VLOOKUP(C3217,'Setup - Mix Design'!$A$5:$I$504,2,0)),"")</f>
        <v/>
      </c>
      <c r="G3217" s="33">
        <f>IFERROR(IF(OR(C3217="",D3217=""),"",D3217*VLOOKUP(C3217,'Setup - Mix Design'!$A$5:$I$504,3,0)),"")</f>
        <v/>
      </c>
      <c r="H3217" s="33">
        <f>IFERROR(IF(OR(C3217="",D3217=""),"",D3217*VLOOKUP(C3217,'Setup - Mix Design'!$A$5:$I$504,4,0)),"")</f>
        <v/>
      </c>
      <c r="I3217" s="33">
        <f>IFERROR(IF(OR(C3217="",D3217=""),"",D3217*VLOOKUP(C3217,'Setup - Mix Design'!$A$5:$I$504,5,0)),"")</f>
        <v/>
      </c>
      <c r="J3217" s="33">
        <f>IFERROR(IF(OR(C3217="",D3217=""),"",D3217*VLOOKUP(C3217,'Setup - Mix Design'!$A$5:$I$504,6,0)),"")</f>
        <v/>
      </c>
      <c r="K3217" s="33">
        <f>IFERROR(IF(OR(C3217="",D3217=""),"",D3217*VLOOKUP(C3217,'Setup - Mix Design'!$A$5:$I$504,7,0)),"")</f>
        <v/>
      </c>
    </row>
    <row r="3218">
      <c r="A3218" s="31" t="n"/>
      <c r="B3218" s="26" t="n"/>
      <c r="C3218" s="26" t="n"/>
      <c r="D3218" s="27" t="n"/>
      <c r="E3218" s="26" t="n"/>
      <c r="F3218" s="33">
        <f>IFERROR(IF(OR(C3218="",D3218=""),"",D3218*VLOOKUP(C3218,'Setup - Mix Design'!$A$5:$I$504,2,0)),"")</f>
        <v/>
      </c>
      <c r="G3218" s="33">
        <f>IFERROR(IF(OR(C3218="",D3218=""),"",D3218*VLOOKUP(C3218,'Setup - Mix Design'!$A$5:$I$504,3,0)),"")</f>
        <v/>
      </c>
      <c r="H3218" s="33">
        <f>IFERROR(IF(OR(C3218="",D3218=""),"",D3218*VLOOKUP(C3218,'Setup - Mix Design'!$A$5:$I$504,4,0)),"")</f>
        <v/>
      </c>
      <c r="I3218" s="33">
        <f>IFERROR(IF(OR(C3218="",D3218=""),"",D3218*VLOOKUP(C3218,'Setup - Mix Design'!$A$5:$I$504,5,0)),"")</f>
        <v/>
      </c>
      <c r="J3218" s="33">
        <f>IFERROR(IF(OR(C3218="",D3218=""),"",D3218*VLOOKUP(C3218,'Setup - Mix Design'!$A$5:$I$504,6,0)),"")</f>
        <v/>
      </c>
      <c r="K3218" s="33">
        <f>IFERROR(IF(OR(C3218="",D3218=""),"",D3218*VLOOKUP(C3218,'Setup - Mix Design'!$A$5:$I$504,7,0)),"")</f>
        <v/>
      </c>
    </row>
    <row r="3219">
      <c r="A3219" s="31" t="n"/>
      <c r="B3219" s="26" t="n"/>
      <c r="C3219" s="26" t="n"/>
      <c r="D3219" s="27" t="n"/>
      <c r="E3219" s="26" t="n"/>
      <c r="F3219" s="33">
        <f>IFERROR(IF(OR(C3219="",D3219=""),"",D3219*VLOOKUP(C3219,'Setup - Mix Design'!$A$5:$I$504,2,0)),"")</f>
        <v/>
      </c>
      <c r="G3219" s="33">
        <f>IFERROR(IF(OR(C3219="",D3219=""),"",D3219*VLOOKUP(C3219,'Setup - Mix Design'!$A$5:$I$504,3,0)),"")</f>
        <v/>
      </c>
      <c r="H3219" s="33">
        <f>IFERROR(IF(OR(C3219="",D3219=""),"",D3219*VLOOKUP(C3219,'Setup - Mix Design'!$A$5:$I$504,4,0)),"")</f>
        <v/>
      </c>
      <c r="I3219" s="33">
        <f>IFERROR(IF(OR(C3219="",D3219=""),"",D3219*VLOOKUP(C3219,'Setup - Mix Design'!$A$5:$I$504,5,0)),"")</f>
        <v/>
      </c>
      <c r="J3219" s="33">
        <f>IFERROR(IF(OR(C3219="",D3219=""),"",D3219*VLOOKUP(C3219,'Setup - Mix Design'!$A$5:$I$504,6,0)),"")</f>
        <v/>
      </c>
      <c r="K3219" s="33">
        <f>IFERROR(IF(OR(C3219="",D3219=""),"",D3219*VLOOKUP(C3219,'Setup - Mix Design'!$A$5:$I$504,7,0)),"")</f>
        <v/>
      </c>
    </row>
    <row r="3220">
      <c r="A3220" s="31" t="n"/>
      <c r="B3220" s="26" t="n"/>
      <c r="C3220" s="26" t="n"/>
      <c r="D3220" s="27" t="n"/>
      <c r="E3220" s="26" t="n"/>
      <c r="F3220" s="33">
        <f>IFERROR(IF(OR(C3220="",D3220=""),"",D3220*VLOOKUP(C3220,'Setup - Mix Design'!$A$5:$I$504,2,0)),"")</f>
        <v/>
      </c>
      <c r="G3220" s="33">
        <f>IFERROR(IF(OR(C3220="",D3220=""),"",D3220*VLOOKUP(C3220,'Setup - Mix Design'!$A$5:$I$504,3,0)),"")</f>
        <v/>
      </c>
      <c r="H3220" s="33">
        <f>IFERROR(IF(OR(C3220="",D3220=""),"",D3220*VLOOKUP(C3220,'Setup - Mix Design'!$A$5:$I$504,4,0)),"")</f>
        <v/>
      </c>
      <c r="I3220" s="33">
        <f>IFERROR(IF(OR(C3220="",D3220=""),"",D3220*VLOOKUP(C3220,'Setup - Mix Design'!$A$5:$I$504,5,0)),"")</f>
        <v/>
      </c>
      <c r="J3220" s="33">
        <f>IFERROR(IF(OR(C3220="",D3220=""),"",D3220*VLOOKUP(C3220,'Setup - Mix Design'!$A$5:$I$504,6,0)),"")</f>
        <v/>
      </c>
      <c r="K3220" s="33">
        <f>IFERROR(IF(OR(C3220="",D3220=""),"",D3220*VLOOKUP(C3220,'Setup - Mix Design'!$A$5:$I$504,7,0)),"")</f>
        <v/>
      </c>
    </row>
    <row r="3221">
      <c r="A3221" s="31" t="n"/>
      <c r="B3221" s="26" t="n"/>
      <c r="C3221" s="26" t="n"/>
      <c r="D3221" s="27" t="n"/>
      <c r="E3221" s="26" t="n"/>
      <c r="F3221" s="33">
        <f>IFERROR(IF(OR(C3221="",D3221=""),"",D3221*VLOOKUP(C3221,'Setup - Mix Design'!$A$5:$I$504,2,0)),"")</f>
        <v/>
      </c>
      <c r="G3221" s="33">
        <f>IFERROR(IF(OR(C3221="",D3221=""),"",D3221*VLOOKUP(C3221,'Setup - Mix Design'!$A$5:$I$504,3,0)),"")</f>
        <v/>
      </c>
      <c r="H3221" s="33">
        <f>IFERROR(IF(OR(C3221="",D3221=""),"",D3221*VLOOKUP(C3221,'Setup - Mix Design'!$A$5:$I$504,4,0)),"")</f>
        <v/>
      </c>
      <c r="I3221" s="33">
        <f>IFERROR(IF(OR(C3221="",D3221=""),"",D3221*VLOOKUP(C3221,'Setup - Mix Design'!$A$5:$I$504,5,0)),"")</f>
        <v/>
      </c>
      <c r="J3221" s="33">
        <f>IFERROR(IF(OR(C3221="",D3221=""),"",D3221*VLOOKUP(C3221,'Setup - Mix Design'!$A$5:$I$504,6,0)),"")</f>
        <v/>
      </c>
      <c r="K3221" s="33">
        <f>IFERROR(IF(OR(C3221="",D3221=""),"",D3221*VLOOKUP(C3221,'Setup - Mix Design'!$A$5:$I$504,7,0)),"")</f>
        <v/>
      </c>
    </row>
    <row r="3222">
      <c r="A3222" s="31" t="n"/>
      <c r="B3222" s="26" t="n"/>
      <c r="C3222" s="26" t="n"/>
      <c r="D3222" s="27" t="n"/>
      <c r="E3222" s="26" t="n"/>
      <c r="F3222" s="33">
        <f>IFERROR(IF(OR(C3222="",D3222=""),"",D3222*VLOOKUP(C3222,'Setup - Mix Design'!$A$5:$I$504,2,0)),"")</f>
        <v/>
      </c>
      <c r="G3222" s="33">
        <f>IFERROR(IF(OR(C3222="",D3222=""),"",D3222*VLOOKUP(C3222,'Setup - Mix Design'!$A$5:$I$504,3,0)),"")</f>
        <v/>
      </c>
      <c r="H3222" s="33">
        <f>IFERROR(IF(OR(C3222="",D3222=""),"",D3222*VLOOKUP(C3222,'Setup - Mix Design'!$A$5:$I$504,4,0)),"")</f>
        <v/>
      </c>
      <c r="I3222" s="33">
        <f>IFERROR(IF(OR(C3222="",D3222=""),"",D3222*VLOOKUP(C3222,'Setup - Mix Design'!$A$5:$I$504,5,0)),"")</f>
        <v/>
      </c>
      <c r="J3222" s="33">
        <f>IFERROR(IF(OR(C3222="",D3222=""),"",D3222*VLOOKUP(C3222,'Setup - Mix Design'!$A$5:$I$504,6,0)),"")</f>
        <v/>
      </c>
      <c r="K3222" s="33">
        <f>IFERROR(IF(OR(C3222="",D3222=""),"",D3222*VLOOKUP(C3222,'Setup - Mix Design'!$A$5:$I$504,7,0)),"")</f>
        <v/>
      </c>
    </row>
    <row r="3223">
      <c r="A3223" s="31" t="n"/>
      <c r="B3223" s="26" t="n"/>
      <c r="C3223" s="26" t="n"/>
      <c r="D3223" s="27" t="n"/>
      <c r="E3223" s="26" t="n"/>
      <c r="F3223" s="33">
        <f>IFERROR(IF(OR(C3223="",D3223=""),"",D3223*VLOOKUP(C3223,'Setup - Mix Design'!$A$5:$I$504,2,0)),"")</f>
        <v/>
      </c>
      <c r="G3223" s="33">
        <f>IFERROR(IF(OR(C3223="",D3223=""),"",D3223*VLOOKUP(C3223,'Setup - Mix Design'!$A$5:$I$504,3,0)),"")</f>
        <v/>
      </c>
      <c r="H3223" s="33">
        <f>IFERROR(IF(OR(C3223="",D3223=""),"",D3223*VLOOKUP(C3223,'Setup - Mix Design'!$A$5:$I$504,4,0)),"")</f>
        <v/>
      </c>
      <c r="I3223" s="33">
        <f>IFERROR(IF(OR(C3223="",D3223=""),"",D3223*VLOOKUP(C3223,'Setup - Mix Design'!$A$5:$I$504,5,0)),"")</f>
        <v/>
      </c>
      <c r="J3223" s="33">
        <f>IFERROR(IF(OR(C3223="",D3223=""),"",D3223*VLOOKUP(C3223,'Setup - Mix Design'!$A$5:$I$504,6,0)),"")</f>
        <v/>
      </c>
      <c r="K3223" s="33">
        <f>IFERROR(IF(OR(C3223="",D3223=""),"",D3223*VLOOKUP(C3223,'Setup - Mix Design'!$A$5:$I$504,7,0)),"")</f>
        <v/>
      </c>
    </row>
    <row r="3224">
      <c r="A3224" s="31" t="n"/>
      <c r="B3224" s="26" t="n"/>
      <c r="C3224" s="26" t="n"/>
      <c r="D3224" s="27" t="n"/>
      <c r="E3224" s="26" t="n"/>
      <c r="F3224" s="33">
        <f>IFERROR(IF(OR(C3224="",D3224=""),"",D3224*VLOOKUP(C3224,'Setup - Mix Design'!$A$5:$I$504,2,0)),"")</f>
        <v/>
      </c>
      <c r="G3224" s="33">
        <f>IFERROR(IF(OR(C3224="",D3224=""),"",D3224*VLOOKUP(C3224,'Setup - Mix Design'!$A$5:$I$504,3,0)),"")</f>
        <v/>
      </c>
      <c r="H3224" s="33">
        <f>IFERROR(IF(OR(C3224="",D3224=""),"",D3224*VLOOKUP(C3224,'Setup - Mix Design'!$A$5:$I$504,4,0)),"")</f>
        <v/>
      </c>
      <c r="I3224" s="33">
        <f>IFERROR(IF(OR(C3224="",D3224=""),"",D3224*VLOOKUP(C3224,'Setup - Mix Design'!$A$5:$I$504,5,0)),"")</f>
        <v/>
      </c>
      <c r="J3224" s="33">
        <f>IFERROR(IF(OR(C3224="",D3224=""),"",D3224*VLOOKUP(C3224,'Setup - Mix Design'!$A$5:$I$504,6,0)),"")</f>
        <v/>
      </c>
      <c r="K3224" s="33">
        <f>IFERROR(IF(OR(C3224="",D3224=""),"",D3224*VLOOKUP(C3224,'Setup - Mix Design'!$A$5:$I$504,7,0)),"")</f>
        <v/>
      </c>
    </row>
    <row r="3225">
      <c r="A3225" s="31" t="n"/>
      <c r="B3225" s="26" t="n"/>
      <c r="C3225" s="26" t="n"/>
      <c r="D3225" s="27" t="n"/>
      <c r="E3225" s="26" t="n"/>
      <c r="F3225" s="33">
        <f>IFERROR(IF(OR(C3225="",D3225=""),"",D3225*VLOOKUP(C3225,'Setup - Mix Design'!$A$5:$I$504,2,0)),"")</f>
        <v/>
      </c>
      <c r="G3225" s="33">
        <f>IFERROR(IF(OR(C3225="",D3225=""),"",D3225*VLOOKUP(C3225,'Setup - Mix Design'!$A$5:$I$504,3,0)),"")</f>
        <v/>
      </c>
      <c r="H3225" s="33">
        <f>IFERROR(IF(OR(C3225="",D3225=""),"",D3225*VLOOKUP(C3225,'Setup - Mix Design'!$A$5:$I$504,4,0)),"")</f>
        <v/>
      </c>
      <c r="I3225" s="33">
        <f>IFERROR(IF(OR(C3225="",D3225=""),"",D3225*VLOOKUP(C3225,'Setup - Mix Design'!$A$5:$I$504,5,0)),"")</f>
        <v/>
      </c>
      <c r="J3225" s="33">
        <f>IFERROR(IF(OR(C3225="",D3225=""),"",D3225*VLOOKUP(C3225,'Setup - Mix Design'!$A$5:$I$504,6,0)),"")</f>
        <v/>
      </c>
      <c r="K3225" s="33">
        <f>IFERROR(IF(OR(C3225="",D3225=""),"",D3225*VLOOKUP(C3225,'Setup - Mix Design'!$A$5:$I$504,7,0)),"")</f>
        <v/>
      </c>
    </row>
    <row r="3226">
      <c r="A3226" s="31" t="n"/>
      <c r="B3226" s="26" t="n"/>
      <c r="C3226" s="26" t="n"/>
      <c r="D3226" s="27" t="n"/>
      <c r="E3226" s="26" t="n"/>
      <c r="F3226" s="33">
        <f>IFERROR(IF(OR(C3226="",D3226=""),"",D3226*VLOOKUP(C3226,'Setup - Mix Design'!$A$5:$I$504,2,0)),"")</f>
        <v/>
      </c>
      <c r="G3226" s="33">
        <f>IFERROR(IF(OR(C3226="",D3226=""),"",D3226*VLOOKUP(C3226,'Setup - Mix Design'!$A$5:$I$504,3,0)),"")</f>
        <v/>
      </c>
      <c r="H3226" s="33">
        <f>IFERROR(IF(OR(C3226="",D3226=""),"",D3226*VLOOKUP(C3226,'Setup - Mix Design'!$A$5:$I$504,4,0)),"")</f>
        <v/>
      </c>
      <c r="I3226" s="33">
        <f>IFERROR(IF(OR(C3226="",D3226=""),"",D3226*VLOOKUP(C3226,'Setup - Mix Design'!$A$5:$I$504,5,0)),"")</f>
        <v/>
      </c>
      <c r="J3226" s="33">
        <f>IFERROR(IF(OR(C3226="",D3226=""),"",D3226*VLOOKUP(C3226,'Setup - Mix Design'!$A$5:$I$504,6,0)),"")</f>
        <v/>
      </c>
      <c r="K3226" s="33">
        <f>IFERROR(IF(OR(C3226="",D3226=""),"",D3226*VLOOKUP(C3226,'Setup - Mix Design'!$A$5:$I$504,7,0)),"")</f>
        <v/>
      </c>
    </row>
    <row r="3227">
      <c r="A3227" s="31" t="n"/>
      <c r="B3227" s="26" t="n"/>
      <c r="C3227" s="26" t="n"/>
      <c r="D3227" s="27" t="n"/>
      <c r="E3227" s="26" t="n"/>
      <c r="F3227" s="33">
        <f>IFERROR(IF(OR(C3227="",D3227=""),"",D3227*VLOOKUP(C3227,'Setup - Mix Design'!$A$5:$I$504,2,0)),"")</f>
        <v/>
      </c>
      <c r="G3227" s="33">
        <f>IFERROR(IF(OR(C3227="",D3227=""),"",D3227*VLOOKUP(C3227,'Setup - Mix Design'!$A$5:$I$504,3,0)),"")</f>
        <v/>
      </c>
      <c r="H3227" s="33">
        <f>IFERROR(IF(OR(C3227="",D3227=""),"",D3227*VLOOKUP(C3227,'Setup - Mix Design'!$A$5:$I$504,4,0)),"")</f>
        <v/>
      </c>
      <c r="I3227" s="33">
        <f>IFERROR(IF(OR(C3227="",D3227=""),"",D3227*VLOOKUP(C3227,'Setup - Mix Design'!$A$5:$I$504,5,0)),"")</f>
        <v/>
      </c>
      <c r="J3227" s="33">
        <f>IFERROR(IF(OR(C3227="",D3227=""),"",D3227*VLOOKUP(C3227,'Setup - Mix Design'!$A$5:$I$504,6,0)),"")</f>
        <v/>
      </c>
      <c r="K3227" s="33">
        <f>IFERROR(IF(OR(C3227="",D3227=""),"",D3227*VLOOKUP(C3227,'Setup - Mix Design'!$A$5:$I$504,7,0)),"")</f>
        <v/>
      </c>
    </row>
    <row r="3228">
      <c r="A3228" s="31" t="n"/>
      <c r="B3228" s="26" t="n"/>
      <c r="C3228" s="26" t="n"/>
      <c r="D3228" s="27" t="n"/>
      <c r="E3228" s="26" t="n"/>
      <c r="F3228" s="33">
        <f>IFERROR(IF(OR(C3228="",D3228=""),"",D3228*VLOOKUP(C3228,'Setup - Mix Design'!$A$5:$I$504,2,0)),"")</f>
        <v/>
      </c>
      <c r="G3228" s="33">
        <f>IFERROR(IF(OR(C3228="",D3228=""),"",D3228*VLOOKUP(C3228,'Setup - Mix Design'!$A$5:$I$504,3,0)),"")</f>
        <v/>
      </c>
      <c r="H3228" s="33">
        <f>IFERROR(IF(OR(C3228="",D3228=""),"",D3228*VLOOKUP(C3228,'Setup - Mix Design'!$A$5:$I$504,4,0)),"")</f>
        <v/>
      </c>
      <c r="I3228" s="33">
        <f>IFERROR(IF(OR(C3228="",D3228=""),"",D3228*VLOOKUP(C3228,'Setup - Mix Design'!$A$5:$I$504,5,0)),"")</f>
        <v/>
      </c>
      <c r="J3228" s="33">
        <f>IFERROR(IF(OR(C3228="",D3228=""),"",D3228*VLOOKUP(C3228,'Setup - Mix Design'!$A$5:$I$504,6,0)),"")</f>
        <v/>
      </c>
      <c r="K3228" s="33">
        <f>IFERROR(IF(OR(C3228="",D3228=""),"",D3228*VLOOKUP(C3228,'Setup - Mix Design'!$A$5:$I$504,7,0)),"")</f>
        <v/>
      </c>
    </row>
    <row r="3229">
      <c r="A3229" s="31" t="n"/>
      <c r="B3229" s="26" t="n"/>
      <c r="C3229" s="26" t="n"/>
      <c r="D3229" s="27" t="n"/>
      <c r="E3229" s="26" t="n"/>
      <c r="F3229" s="33">
        <f>IFERROR(IF(OR(C3229="",D3229=""),"",D3229*VLOOKUP(C3229,'Setup - Mix Design'!$A$5:$I$504,2,0)),"")</f>
        <v/>
      </c>
      <c r="G3229" s="33">
        <f>IFERROR(IF(OR(C3229="",D3229=""),"",D3229*VLOOKUP(C3229,'Setup - Mix Design'!$A$5:$I$504,3,0)),"")</f>
        <v/>
      </c>
      <c r="H3229" s="33">
        <f>IFERROR(IF(OR(C3229="",D3229=""),"",D3229*VLOOKUP(C3229,'Setup - Mix Design'!$A$5:$I$504,4,0)),"")</f>
        <v/>
      </c>
      <c r="I3229" s="33">
        <f>IFERROR(IF(OR(C3229="",D3229=""),"",D3229*VLOOKUP(C3229,'Setup - Mix Design'!$A$5:$I$504,5,0)),"")</f>
        <v/>
      </c>
      <c r="J3229" s="33">
        <f>IFERROR(IF(OR(C3229="",D3229=""),"",D3229*VLOOKUP(C3229,'Setup - Mix Design'!$A$5:$I$504,6,0)),"")</f>
        <v/>
      </c>
      <c r="K3229" s="33">
        <f>IFERROR(IF(OR(C3229="",D3229=""),"",D3229*VLOOKUP(C3229,'Setup - Mix Design'!$A$5:$I$504,7,0)),"")</f>
        <v/>
      </c>
    </row>
    <row r="3230">
      <c r="A3230" s="31" t="n"/>
      <c r="B3230" s="26" t="n"/>
      <c r="C3230" s="26" t="n"/>
      <c r="D3230" s="27" t="n"/>
      <c r="E3230" s="26" t="n"/>
      <c r="F3230" s="33">
        <f>IFERROR(IF(OR(C3230="",D3230=""),"",D3230*VLOOKUP(C3230,'Setup - Mix Design'!$A$5:$I$504,2,0)),"")</f>
        <v/>
      </c>
      <c r="G3230" s="33">
        <f>IFERROR(IF(OR(C3230="",D3230=""),"",D3230*VLOOKUP(C3230,'Setup - Mix Design'!$A$5:$I$504,3,0)),"")</f>
        <v/>
      </c>
      <c r="H3230" s="33">
        <f>IFERROR(IF(OR(C3230="",D3230=""),"",D3230*VLOOKUP(C3230,'Setup - Mix Design'!$A$5:$I$504,4,0)),"")</f>
        <v/>
      </c>
      <c r="I3230" s="33">
        <f>IFERROR(IF(OR(C3230="",D3230=""),"",D3230*VLOOKUP(C3230,'Setup - Mix Design'!$A$5:$I$504,5,0)),"")</f>
        <v/>
      </c>
      <c r="J3230" s="33">
        <f>IFERROR(IF(OR(C3230="",D3230=""),"",D3230*VLOOKUP(C3230,'Setup - Mix Design'!$A$5:$I$504,6,0)),"")</f>
        <v/>
      </c>
      <c r="K3230" s="33">
        <f>IFERROR(IF(OR(C3230="",D3230=""),"",D3230*VLOOKUP(C3230,'Setup - Mix Design'!$A$5:$I$504,7,0)),"")</f>
        <v/>
      </c>
    </row>
    <row r="3231">
      <c r="A3231" s="31" t="n"/>
      <c r="B3231" s="26" t="n"/>
      <c r="C3231" s="26" t="n"/>
      <c r="D3231" s="27" t="n"/>
      <c r="E3231" s="26" t="n"/>
      <c r="F3231" s="33">
        <f>IFERROR(IF(OR(C3231="",D3231=""),"",D3231*VLOOKUP(C3231,'Setup - Mix Design'!$A$5:$I$504,2,0)),"")</f>
        <v/>
      </c>
      <c r="G3231" s="33">
        <f>IFERROR(IF(OR(C3231="",D3231=""),"",D3231*VLOOKUP(C3231,'Setup - Mix Design'!$A$5:$I$504,3,0)),"")</f>
        <v/>
      </c>
      <c r="H3231" s="33">
        <f>IFERROR(IF(OR(C3231="",D3231=""),"",D3231*VLOOKUP(C3231,'Setup - Mix Design'!$A$5:$I$504,4,0)),"")</f>
        <v/>
      </c>
      <c r="I3231" s="33">
        <f>IFERROR(IF(OR(C3231="",D3231=""),"",D3231*VLOOKUP(C3231,'Setup - Mix Design'!$A$5:$I$504,5,0)),"")</f>
        <v/>
      </c>
      <c r="J3231" s="33">
        <f>IFERROR(IF(OR(C3231="",D3231=""),"",D3231*VLOOKUP(C3231,'Setup - Mix Design'!$A$5:$I$504,6,0)),"")</f>
        <v/>
      </c>
      <c r="K3231" s="33">
        <f>IFERROR(IF(OR(C3231="",D3231=""),"",D3231*VLOOKUP(C3231,'Setup - Mix Design'!$A$5:$I$504,7,0)),"")</f>
        <v/>
      </c>
    </row>
    <row r="3232">
      <c r="A3232" s="31" t="n"/>
      <c r="B3232" s="26" t="n"/>
      <c r="C3232" s="26" t="n"/>
      <c r="D3232" s="27" t="n"/>
      <c r="E3232" s="26" t="n"/>
      <c r="F3232" s="33">
        <f>IFERROR(IF(OR(C3232="",D3232=""),"",D3232*VLOOKUP(C3232,'Setup - Mix Design'!$A$5:$I$504,2,0)),"")</f>
        <v/>
      </c>
      <c r="G3232" s="33">
        <f>IFERROR(IF(OR(C3232="",D3232=""),"",D3232*VLOOKUP(C3232,'Setup - Mix Design'!$A$5:$I$504,3,0)),"")</f>
        <v/>
      </c>
      <c r="H3232" s="33">
        <f>IFERROR(IF(OR(C3232="",D3232=""),"",D3232*VLOOKUP(C3232,'Setup - Mix Design'!$A$5:$I$504,4,0)),"")</f>
        <v/>
      </c>
      <c r="I3232" s="33">
        <f>IFERROR(IF(OR(C3232="",D3232=""),"",D3232*VLOOKUP(C3232,'Setup - Mix Design'!$A$5:$I$504,5,0)),"")</f>
        <v/>
      </c>
      <c r="J3232" s="33">
        <f>IFERROR(IF(OR(C3232="",D3232=""),"",D3232*VLOOKUP(C3232,'Setup - Mix Design'!$A$5:$I$504,6,0)),"")</f>
        <v/>
      </c>
      <c r="K3232" s="33">
        <f>IFERROR(IF(OR(C3232="",D3232=""),"",D3232*VLOOKUP(C3232,'Setup - Mix Design'!$A$5:$I$504,7,0)),"")</f>
        <v/>
      </c>
    </row>
    <row r="3233">
      <c r="A3233" s="31" t="n"/>
      <c r="B3233" s="26" t="n"/>
      <c r="C3233" s="26" t="n"/>
      <c r="D3233" s="27" t="n"/>
      <c r="E3233" s="26" t="n"/>
      <c r="F3233" s="33">
        <f>IFERROR(IF(OR(C3233="",D3233=""),"",D3233*VLOOKUP(C3233,'Setup - Mix Design'!$A$5:$I$504,2,0)),"")</f>
        <v/>
      </c>
      <c r="G3233" s="33">
        <f>IFERROR(IF(OR(C3233="",D3233=""),"",D3233*VLOOKUP(C3233,'Setup - Mix Design'!$A$5:$I$504,3,0)),"")</f>
        <v/>
      </c>
      <c r="H3233" s="33">
        <f>IFERROR(IF(OR(C3233="",D3233=""),"",D3233*VLOOKUP(C3233,'Setup - Mix Design'!$A$5:$I$504,4,0)),"")</f>
        <v/>
      </c>
      <c r="I3233" s="33">
        <f>IFERROR(IF(OR(C3233="",D3233=""),"",D3233*VLOOKUP(C3233,'Setup - Mix Design'!$A$5:$I$504,5,0)),"")</f>
        <v/>
      </c>
      <c r="J3233" s="33">
        <f>IFERROR(IF(OR(C3233="",D3233=""),"",D3233*VLOOKUP(C3233,'Setup - Mix Design'!$A$5:$I$504,6,0)),"")</f>
        <v/>
      </c>
      <c r="K3233" s="33">
        <f>IFERROR(IF(OR(C3233="",D3233=""),"",D3233*VLOOKUP(C3233,'Setup - Mix Design'!$A$5:$I$504,7,0)),"")</f>
        <v/>
      </c>
    </row>
    <row r="3234">
      <c r="A3234" s="31" t="n"/>
      <c r="B3234" s="26" t="n"/>
      <c r="C3234" s="26" t="n"/>
      <c r="D3234" s="27" t="n"/>
      <c r="E3234" s="26" t="n"/>
      <c r="F3234" s="33">
        <f>IFERROR(IF(OR(C3234="",D3234=""),"",D3234*VLOOKUP(C3234,'Setup - Mix Design'!$A$5:$I$504,2,0)),"")</f>
        <v/>
      </c>
      <c r="G3234" s="33">
        <f>IFERROR(IF(OR(C3234="",D3234=""),"",D3234*VLOOKUP(C3234,'Setup - Mix Design'!$A$5:$I$504,3,0)),"")</f>
        <v/>
      </c>
      <c r="H3234" s="33">
        <f>IFERROR(IF(OR(C3234="",D3234=""),"",D3234*VLOOKUP(C3234,'Setup - Mix Design'!$A$5:$I$504,4,0)),"")</f>
        <v/>
      </c>
      <c r="I3234" s="33">
        <f>IFERROR(IF(OR(C3234="",D3234=""),"",D3234*VLOOKUP(C3234,'Setup - Mix Design'!$A$5:$I$504,5,0)),"")</f>
        <v/>
      </c>
      <c r="J3234" s="33">
        <f>IFERROR(IF(OR(C3234="",D3234=""),"",D3234*VLOOKUP(C3234,'Setup - Mix Design'!$A$5:$I$504,6,0)),"")</f>
        <v/>
      </c>
      <c r="K3234" s="33">
        <f>IFERROR(IF(OR(C3234="",D3234=""),"",D3234*VLOOKUP(C3234,'Setup - Mix Design'!$A$5:$I$504,7,0)),"")</f>
        <v/>
      </c>
    </row>
    <row r="3235">
      <c r="A3235" s="31" t="n"/>
      <c r="B3235" s="26" t="n"/>
      <c r="C3235" s="26" t="n"/>
      <c r="D3235" s="27" t="n"/>
      <c r="E3235" s="26" t="n"/>
      <c r="F3235" s="33">
        <f>IFERROR(IF(OR(C3235="",D3235=""),"",D3235*VLOOKUP(C3235,'Setup - Mix Design'!$A$5:$I$504,2,0)),"")</f>
        <v/>
      </c>
      <c r="G3235" s="33">
        <f>IFERROR(IF(OR(C3235="",D3235=""),"",D3235*VLOOKUP(C3235,'Setup - Mix Design'!$A$5:$I$504,3,0)),"")</f>
        <v/>
      </c>
      <c r="H3235" s="33">
        <f>IFERROR(IF(OR(C3235="",D3235=""),"",D3235*VLOOKUP(C3235,'Setup - Mix Design'!$A$5:$I$504,4,0)),"")</f>
        <v/>
      </c>
      <c r="I3235" s="33">
        <f>IFERROR(IF(OR(C3235="",D3235=""),"",D3235*VLOOKUP(C3235,'Setup - Mix Design'!$A$5:$I$504,5,0)),"")</f>
        <v/>
      </c>
      <c r="J3235" s="33">
        <f>IFERROR(IF(OR(C3235="",D3235=""),"",D3235*VLOOKUP(C3235,'Setup - Mix Design'!$A$5:$I$504,6,0)),"")</f>
        <v/>
      </c>
      <c r="K3235" s="33">
        <f>IFERROR(IF(OR(C3235="",D3235=""),"",D3235*VLOOKUP(C3235,'Setup - Mix Design'!$A$5:$I$504,7,0)),"")</f>
        <v/>
      </c>
    </row>
    <row r="3236">
      <c r="A3236" s="31" t="n"/>
      <c r="B3236" s="26" t="n"/>
      <c r="C3236" s="26" t="n"/>
      <c r="D3236" s="27" t="n"/>
      <c r="E3236" s="26" t="n"/>
      <c r="F3236" s="33">
        <f>IFERROR(IF(OR(C3236="",D3236=""),"",D3236*VLOOKUP(C3236,'Setup - Mix Design'!$A$5:$I$504,2,0)),"")</f>
        <v/>
      </c>
      <c r="G3236" s="33">
        <f>IFERROR(IF(OR(C3236="",D3236=""),"",D3236*VLOOKUP(C3236,'Setup - Mix Design'!$A$5:$I$504,3,0)),"")</f>
        <v/>
      </c>
      <c r="H3236" s="33">
        <f>IFERROR(IF(OR(C3236="",D3236=""),"",D3236*VLOOKUP(C3236,'Setup - Mix Design'!$A$5:$I$504,4,0)),"")</f>
        <v/>
      </c>
      <c r="I3236" s="33">
        <f>IFERROR(IF(OR(C3236="",D3236=""),"",D3236*VLOOKUP(C3236,'Setup - Mix Design'!$A$5:$I$504,5,0)),"")</f>
        <v/>
      </c>
      <c r="J3236" s="33">
        <f>IFERROR(IF(OR(C3236="",D3236=""),"",D3236*VLOOKUP(C3236,'Setup - Mix Design'!$A$5:$I$504,6,0)),"")</f>
        <v/>
      </c>
      <c r="K3236" s="33">
        <f>IFERROR(IF(OR(C3236="",D3236=""),"",D3236*VLOOKUP(C3236,'Setup - Mix Design'!$A$5:$I$504,7,0)),"")</f>
        <v/>
      </c>
    </row>
    <row r="3237">
      <c r="A3237" s="31" t="n"/>
      <c r="B3237" s="26" t="n"/>
      <c r="C3237" s="26" t="n"/>
      <c r="D3237" s="27" t="n"/>
      <c r="E3237" s="26" t="n"/>
      <c r="F3237" s="33">
        <f>IFERROR(IF(OR(C3237="",D3237=""),"",D3237*VLOOKUP(C3237,'Setup - Mix Design'!$A$5:$I$504,2,0)),"")</f>
        <v/>
      </c>
      <c r="G3237" s="33">
        <f>IFERROR(IF(OR(C3237="",D3237=""),"",D3237*VLOOKUP(C3237,'Setup - Mix Design'!$A$5:$I$504,3,0)),"")</f>
        <v/>
      </c>
      <c r="H3237" s="33">
        <f>IFERROR(IF(OR(C3237="",D3237=""),"",D3237*VLOOKUP(C3237,'Setup - Mix Design'!$A$5:$I$504,4,0)),"")</f>
        <v/>
      </c>
      <c r="I3237" s="33">
        <f>IFERROR(IF(OR(C3237="",D3237=""),"",D3237*VLOOKUP(C3237,'Setup - Mix Design'!$A$5:$I$504,5,0)),"")</f>
        <v/>
      </c>
      <c r="J3237" s="33">
        <f>IFERROR(IF(OR(C3237="",D3237=""),"",D3237*VLOOKUP(C3237,'Setup - Mix Design'!$A$5:$I$504,6,0)),"")</f>
        <v/>
      </c>
      <c r="K3237" s="33">
        <f>IFERROR(IF(OR(C3237="",D3237=""),"",D3237*VLOOKUP(C3237,'Setup - Mix Design'!$A$5:$I$504,7,0)),"")</f>
        <v/>
      </c>
    </row>
    <row r="3238">
      <c r="A3238" s="31" t="n"/>
      <c r="B3238" s="26" t="n"/>
      <c r="C3238" s="26" t="n"/>
      <c r="D3238" s="27" t="n"/>
      <c r="E3238" s="26" t="n"/>
      <c r="F3238" s="33">
        <f>IFERROR(IF(OR(C3238="",D3238=""),"",D3238*VLOOKUP(C3238,'Setup - Mix Design'!$A$5:$I$504,2,0)),"")</f>
        <v/>
      </c>
      <c r="G3238" s="33">
        <f>IFERROR(IF(OR(C3238="",D3238=""),"",D3238*VLOOKUP(C3238,'Setup - Mix Design'!$A$5:$I$504,3,0)),"")</f>
        <v/>
      </c>
      <c r="H3238" s="33">
        <f>IFERROR(IF(OR(C3238="",D3238=""),"",D3238*VLOOKUP(C3238,'Setup - Mix Design'!$A$5:$I$504,4,0)),"")</f>
        <v/>
      </c>
      <c r="I3238" s="33">
        <f>IFERROR(IF(OR(C3238="",D3238=""),"",D3238*VLOOKUP(C3238,'Setup - Mix Design'!$A$5:$I$504,5,0)),"")</f>
        <v/>
      </c>
      <c r="J3238" s="33">
        <f>IFERROR(IF(OR(C3238="",D3238=""),"",D3238*VLOOKUP(C3238,'Setup - Mix Design'!$A$5:$I$504,6,0)),"")</f>
        <v/>
      </c>
      <c r="K3238" s="33">
        <f>IFERROR(IF(OR(C3238="",D3238=""),"",D3238*VLOOKUP(C3238,'Setup - Mix Design'!$A$5:$I$504,7,0)),"")</f>
        <v/>
      </c>
    </row>
    <row r="3239">
      <c r="A3239" s="31" t="n"/>
      <c r="B3239" s="26" t="n"/>
      <c r="C3239" s="26" t="n"/>
      <c r="D3239" s="27" t="n"/>
      <c r="E3239" s="26" t="n"/>
      <c r="F3239" s="33">
        <f>IFERROR(IF(OR(C3239="",D3239=""),"",D3239*VLOOKUP(C3239,'Setup - Mix Design'!$A$5:$I$504,2,0)),"")</f>
        <v/>
      </c>
      <c r="G3239" s="33">
        <f>IFERROR(IF(OR(C3239="",D3239=""),"",D3239*VLOOKUP(C3239,'Setup - Mix Design'!$A$5:$I$504,3,0)),"")</f>
        <v/>
      </c>
      <c r="H3239" s="33">
        <f>IFERROR(IF(OR(C3239="",D3239=""),"",D3239*VLOOKUP(C3239,'Setup - Mix Design'!$A$5:$I$504,4,0)),"")</f>
        <v/>
      </c>
      <c r="I3239" s="33">
        <f>IFERROR(IF(OR(C3239="",D3239=""),"",D3239*VLOOKUP(C3239,'Setup - Mix Design'!$A$5:$I$504,5,0)),"")</f>
        <v/>
      </c>
      <c r="J3239" s="33">
        <f>IFERROR(IF(OR(C3239="",D3239=""),"",D3239*VLOOKUP(C3239,'Setup - Mix Design'!$A$5:$I$504,6,0)),"")</f>
        <v/>
      </c>
      <c r="K3239" s="33">
        <f>IFERROR(IF(OR(C3239="",D3239=""),"",D3239*VLOOKUP(C3239,'Setup - Mix Design'!$A$5:$I$504,7,0)),"")</f>
        <v/>
      </c>
    </row>
    <row r="3240">
      <c r="A3240" s="31" t="n"/>
      <c r="B3240" s="26" t="n"/>
      <c r="C3240" s="26" t="n"/>
      <c r="D3240" s="27" t="n"/>
      <c r="E3240" s="26" t="n"/>
      <c r="F3240" s="33">
        <f>IFERROR(IF(OR(C3240="",D3240=""),"",D3240*VLOOKUP(C3240,'Setup - Mix Design'!$A$5:$I$504,2,0)),"")</f>
        <v/>
      </c>
      <c r="G3240" s="33">
        <f>IFERROR(IF(OR(C3240="",D3240=""),"",D3240*VLOOKUP(C3240,'Setup - Mix Design'!$A$5:$I$504,3,0)),"")</f>
        <v/>
      </c>
      <c r="H3240" s="33">
        <f>IFERROR(IF(OR(C3240="",D3240=""),"",D3240*VLOOKUP(C3240,'Setup - Mix Design'!$A$5:$I$504,4,0)),"")</f>
        <v/>
      </c>
      <c r="I3240" s="33">
        <f>IFERROR(IF(OR(C3240="",D3240=""),"",D3240*VLOOKUP(C3240,'Setup - Mix Design'!$A$5:$I$504,5,0)),"")</f>
        <v/>
      </c>
      <c r="J3240" s="33">
        <f>IFERROR(IF(OR(C3240="",D3240=""),"",D3240*VLOOKUP(C3240,'Setup - Mix Design'!$A$5:$I$504,6,0)),"")</f>
        <v/>
      </c>
      <c r="K3240" s="33">
        <f>IFERROR(IF(OR(C3240="",D3240=""),"",D3240*VLOOKUP(C3240,'Setup - Mix Design'!$A$5:$I$504,7,0)),"")</f>
        <v/>
      </c>
    </row>
    <row r="3241">
      <c r="A3241" s="31" t="n"/>
      <c r="B3241" s="26" t="n"/>
      <c r="C3241" s="26" t="n"/>
      <c r="D3241" s="27" t="n"/>
      <c r="E3241" s="26" t="n"/>
      <c r="F3241" s="33">
        <f>IFERROR(IF(OR(C3241="",D3241=""),"",D3241*VLOOKUP(C3241,'Setup - Mix Design'!$A$5:$I$504,2,0)),"")</f>
        <v/>
      </c>
      <c r="G3241" s="33">
        <f>IFERROR(IF(OR(C3241="",D3241=""),"",D3241*VLOOKUP(C3241,'Setup - Mix Design'!$A$5:$I$504,3,0)),"")</f>
        <v/>
      </c>
      <c r="H3241" s="33">
        <f>IFERROR(IF(OR(C3241="",D3241=""),"",D3241*VLOOKUP(C3241,'Setup - Mix Design'!$A$5:$I$504,4,0)),"")</f>
        <v/>
      </c>
      <c r="I3241" s="33">
        <f>IFERROR(IF(OR(C3241="",D3241=""),"",D3241*VLOOKUP(C3241,'Setup - Mix Design'!$A$5:$I$504,5,0)),"")</f>
        <v/>
      </c>
      <c r="J3241" s="33">
        <f>IFERROR(IF(OR(C3241="",D3241=""),"",D3241*VLOOKUP(C3241,'Setup - Mix Design'!$A$5:$I$504,6,0)),"")</f>
        <v/>
      </c>
      <c r="K3241" s="33">
        <f>IFERROR(IF(OR(C3241="",D3241=""),"",D3241*VLOOKUP(C3241,'Setup - Mix Design'!$A$5:$I$504,7,0)),"")</f>
        <v/>
      </c>
    </row>
    <row r="3242">
      <c r="A3242" s="31" t="n"/>
      <c r="B3242" s="26" t="n"/>
      <c r="C3242" s="26" t="n"/>
      <c r="D3242" s="27" t="n"/>
      <c r="E3242" s="26" t="n"/>
      <c r="F3242" s="33">
        <f>IFERROR(IF(OR(C3242="",D3242=""),"",D3242*VLOOKUP(C3242,'Setup - Mix Design'!$A$5:$I$504,2,0)),"")</f>
        <v/>
      </c>
      <c r="G3242" s="33">
        <f>IFERROR(IF(OR(C3242="",D3242=""),"",D3242*VLOOKUP(C3242,'Setup - Mix Design'!$A$5:$I$504,3,0)),"")</f>
        <v/>
      </c>
      <c r="H3242" s="33">
        <f>IFERROR(IF(OR(C3242="",D3242=""),"",D3242*VLOOKUP(C3242,'Setup - Mix Design'!$A$5:$I$504,4,0)),"")</f>
        <v/>
      </c>
      <c r="I3242" s="33">
        <f>IFERROR(IF(OR(C3242="",D3242=""),"",D3242*VLOOKUP(C3242,'Setup - Mix Design'!$A$5:$I$504,5,0)),"")</f>
        <v/>
      </c>
      <c r="J3242" s="33">
        <f>IFERROR(IF(OR(C3242="",D3242=""),"",D3242*VLOOKUP(C3242,'Setup - Mix Design'!$A$5:$I$504,6,0)),"")</f>
        <v/>
      </c>
      <c r="K3242" s="33">
        <f>IFERROR(IF(OR(C3242="",D3242=""),"",D3242*VLOOKUP(C3242,'Setup - Mix Design'!$A$5:$I$504,7,0)),"")</f>
        <v/>
      </c>
    </row>
    <row r="3243">
      <c r="A3243" s="31" t="n"/>
      <c r="B3243" s="26" t="n"/>
      <c r="C3243" s="26" t="n"/>
      <c r="D3243" s="27" t="n"/>
      <c r="E3243" s="26" t="n"/>
      <c r="F3243" s="33">
        <f>IFERROR(IF(OR(C3243="",D3243=""),"",D3243*VLOOKUP(C3243,'Setup - Mix Design'!$A$5:$I$504,2,0)),"")</f>
        <v/>
      </c>
      <c r="G3243" s="33">
        <f>IFERROR(IF(OR(C3243="",D3243=""),"",D3243*VLOOKUP(C3243,'Setup - Mix Design'!$A$5:$I$504,3,0)),"")</f>
        <v/>
      </c>
      <c r="H3243" s="33">
        <f>IFERROR(IF(OR(C3243="",D3243=""),"",D3243*VLOOKUP(C3243,'Setup - Mix Design'!$A$5:$I$504,4,0)),"")</f>
        <v/>
      </c>
      <c r="I3243" s="33">
        <f>IFERROR(IF(OR(C3243="",D3243=""),"",D3243*VLOOKUP(C3243,'Setup - Mix Design'!$A$5:$I$504,5,0)),"")</f>
        <v/>
      </c>
      <c r="J3243" s="33">
        <f>IFERROR(IF(OR(C3243="",D3243=""),"",D3243*VLOOKUP(C3243,'Setup - Mix Design'!$A$5:$I$504,6,0)),"")</f>
        <v/>
      </c>
      <c r="K3243" s="33">
        <f>IFERROR(IF(OR(C3243="",D3243=""),"",D3243*VLOOKUP(C3243,'Setup - Mix Design'!$A$5:$I$504,7,0)),"")</f>
        <v/>
      </c>
    </row>
    <row r="3244">
      <c r="A3244" s="31" t="n"/>
      <c r="B3244" s="26" t="n"/>
      <c r="C3244" s="26" t="n"/>
      <c r="D3244" s="27" t="n"/>
      <c r="E3244" s="26" t="n"/>
      <c r="F3244" s="33">
        <f>IFERROR(IF(OR(C3244="",D3244=""),"",D3244*VLOOKUP(C3244,'Setup - Mix Design'!$A$5:$I$504,2,0)),"")</f>
        <v/>
      </c>
      <c r="G3244" s="33">
        <f>IFERROR(IF(OR(C3244="",D3244=""),"",D3244*VLOOKUP(C3244,'Setup - Mix Design'!$A$5:$I$504,3,0)),"")</f>
        <v/>
      </c>
      <c r="H3244" s="33">
        <f>IFERROR(IF(OR(C3244="",D3244=""),"",D3244*VLOOKUP(C3244,'Setup - Mix Design'!$A$5:$I$504,4,0)),"")</f>
        <v/>
      </c>
      <c r="I3244" s="33">
        <f>IFERROR(IF(OR(C3244="",D3244=""),"",D3244*VLOOKUP(C3244,'Setup - Mix Design'!$A$5:$I$504,5,0)),"")</f>
        <v/>
      </c>
      <c r="J3244" s="33">
        <f>IFERROR(IF(OR(C3244="",D3244=""),"",D3244*VLOOKUP(C3244,'Setup - Mix Design'!$A$5:$I$504,6,0)),"")</f>
        <v/>
      </c>
      <c r="K3244" s="33">
        <f>IFERROR(IF(OR(C3244="",D3244=""),"",D3244*VLOOKUP(C3244,'Setup - Mix Design'!$A$5:$I$504,7,0)),"")</f>
        <v/>
      </c>
    </row>
    <row r="3245">
      <c r="A3245" s="31" t="n"/>
      <c r="B3245" s="26" t="n"/>
      <c r="C3245" s="26" t="n"/>
      <c r="D3245" s="27" t="n"/>
      <c r="E3245" s="26" t="n"/>
      <c r="F3245" s="33">
        <f>IFERROR(IF(OR(C3245="",D3245=""),"",D3245*VLOOKUP(C3245,'Setup - Mix Design'!$A$5:$I$504,2,0)),"")</f>
        <v/>
      </c>
      <c r="G3245" s="33">
        <f>IFERROR(IF(OR(C3245="",D3245=""),"",D3245*VLOOKUP(C3245,'Setup - Mix Design'!$A$5:$I$504,3,0)),"")</f>
        <v/>
      </c>
      <c r="H3245" s="33">
        <f>IFERROR(IF(OR(C3245="",D3245=""),"",D3245*VLOOKUP(C3245,'Setup - Mix Design'!$A$5:$I$504,4,0)),"")</f>
        <v/>
      </c>
      <c r="I3245" s="33">
        <f>IFERROR(IF(OR(C3245="",D3245=""),"",D3245*VLOOKUP(C3245,'Setup - Mix Design'!$A$5:$I$504,5,0)),"")</f>
        <v/>
      </c>
      <c r="J3245" s="33">
        <f>IFERROR(IF(OR(C3245="",D3245=""),"",D3245*VLOOKUP(C3245,'Setup - Mix Design'!$A$5:$I$504,6,0)),"")</f>
        <v/>
      </c>
      <c r="K3245" s="33">
        <f>IFERROR(IF(OR(C3245="",D3245=""),"",D3245*VLOOKUP(C3245,'Setup - Mix Design'!$A$5:$I$504,7,0)),"")</f>
        <v/>
      </c>
    </row>
    <row r="3246">
      <c r="A3246" s="31" t="n"/>
      <c r="B3246" s="26" t="n"/>
      <c r="C3246" s="26" t="n"/>
      <c r="D3246" s="27" t="n"/>
      <c r="E3246" s="26" t="n"/>
      <c r="F3246" s="33">
        <f>IFERROR(IF(OR(C3246="",D3246=""),"",D3246*VLOOKUP(C3246,'Setup - Mix Design'!$A$5:$I$504,2,0)),"")</f>
        <v/>
      </c>
      <c r="G3246" s="33">
        <f>IFERROR(IF(OR(C3246="",D3246=""),"",D3246*VLOOKUP(C3246,'Setup - Mix Design'!$A$5:$I$504,3,0)),"")</f>
        <v/>
      </c>
      <c r="H3246" s="33">
        <f>IFERROR(IF(OR(C3246="",D3246=""),"",D3246*VLOOKUP(C3246,'Setup - Mix Design'!$A$5:$I$504,4,0)),"")</f>
        <v/>
      </c>
      <c r="I3246" s="33">
        <f>IFERROR(IF(OR(C3246="",D3246=""),"",D3246*VLOOKUP(C3246,'Setup - Mix Design'!$A$5:$I$504,5,0)),"")</f>
        <v/>
      </c>
      <c r="J3246" s="33">
        <f>IFERROR(IF(OR(C3246="",D3246=""),"",D3246*VLOOKUP(C3246,'Setup - Mix Design'!$A$5:$I$504,6,0)),"")</f>
        <v/>
      </c>
      <c r="K3246" s="33">
        <f>IFERROR(IF(OR(C3246="",D3246=""),"",D3246*VLOOKUP(C3246,'Setup - Mix Design'!$A$5:$I$504,7,0)),"")</f>
        <v/>
      </c>
    </row>
    <row r="3247">
      <c r="A3247" s="31" t="n"/>
      <c r="B3247" s="26" t="n"/>
      <c r="C3247" s="26" t="n"/>
      <c r="D3247" s="27" t="n"/>
      <c r="E3247" s="26" t="n"/>
      <c r="F3247" s="33">
        <f>IFERROR(IF(OR(C3247="",D3247=""),"",D3247*VLOOKUP(C3247,'Setup - Mix Design'!$A$5:$I$504,2,0)),"")</f>
        <v/>
      </c>
      <c r="G3247" s="33">
        <f>IFERROR(IF(OR(C3247="",D3247=""),"",D3247*VLOOKUP(C3247,'Setup - Mix Design'!$A$5:$I$504,3,0)),"")</f>
        <v/>
      </c>
      <c r="H3247" s="33">
        <f>IFERROR(IF(OR(C3247="",D3247=""),"",D3247*VLOOKUP(C3247,'Setup - Mix Design'!$A$5:$I$504,4,0)),"")</f>
        <v/>
      </c>
      <c r="I3247" s="33">
        <f>IFERROR(IF(OR(C3247="",D3247=""),"",D3247*VLOOKUP(C3247,'Setup - Mix Design'!$A$5:$I$504,5,0)),"")</f>
        <v/>
      </c>
      <c r="J3247" s="33">
        <f>IFERROR(IF(OR(C3247="",D3247=""),"",D3247*VLOOKUP(C3247,'Setup - Mix Design'!$A$5:$I$504,6,0)),"")</f>
        <v/>
      </c>
      <c r="K3247" s="33">
        <f>IFERROR(IF(OR(C3247="",D3247=""),"",D3247*VLOOKUP(C3247,'Setup - Mix Design'!$A$5:$I$504,7,0)),"")</f>
        <v/>
      </c>
    </row>
    <row r="3248">
      <c r="A3248" s="31" t="n"/>
      <c r="B3248" s="26" t="n"/>
      <c r="C3248" s="26" t="n"/>
      <c r="D3248" s="27" t="n"/>
      <c r="E3248" s="26" t="n"/>
      <c r="F3248" s="33">
        <f>IFERROR(IF(OR(C3248="",D3248=""),"",D3248*VLOOKUP(C3248,'Setup - Mix Design'!$A$5:$I$504,2,0)),"")</f>
        <v/>
      </c>
      <c r="G3248" s="33">
        <f>IFERROR(IF(OR(C3248="",D3248=""),"",D3248*VLOOKUP(C3248,'Setup - Mix Design'!$A$5:$I$504,3,0)),"")</f>
        <v/>
      </c>
      <c r="H3248" s="33">
        <f>IFERROR(IF(OR(C3248="",D3248=""),"",D3248*VLOOKUP(C3248,'Setup - Mix Design'!$A$5:$I$504,4,0)),"")</f>
        <v/>
      </c>
      <c r="I3248" s="33">
        <f>IFERROR(IF(OR(C3248="",D3248=""),"",D3248*VLOOKUP(C3248,'Setup - Mix Design'!$A$5:$I$504,5,0)),"")</f>
        <v/>
      </c>
      <c r="J3248" s="33">
        <f>IFERROR(IF(OR(C3248="",D3248=""),"",D3248*VLOOKUP(C3248,'Setup - Mix Design'!$A$5:$I$504,6,0)),"")</f>
        <v/>
      </c>
      <c r="K3248" s="33">
        <f>IFERROR(IF(OR(C3248="",D3248=""),"",D3248*VLOOKUP(C3248,'Setup - Mix Design'!$A$5:$I$504,7,0)),"")</f>
        <v/>
      </c>
    </row>
    <row r="3249">
      <c r="A3249" s="31" t="n"/>
      <c r="B3249" s="26" t="n"/>
      <c r="C3249" s="26" t="n"/>
      <c r="D3249" s="27" t="n"/>
      <c r="E3249" s="26" t="n"/>
      <c r="F3249" s="33">
        <f>IFERROR(IF(OR(C3249="",D3249=""),"",D3249*VLOOKUP(C3249,'Setup - Mix Design'!$A$5:$I$504,2,0)),"")</f>
        <v/>
      </c>
      <c r="G3249" s="33">
        <f>IFERROR(IF(OR(C3249="",D3249=""),"",D3249*VLOOKUP(C3249,'Setup - Mix Design'!$A$5:$I$504,3,0)),"")</f>
        <v/>
      </c>
      <c r="H3249" s="33">
        <f>IFERROR(IF(OR(C3249="",D3249=""),"",D3249*VLOOKUP(C3249,'Setup - Mix Design'!$A$5:$I$504,4,0)),"")</f>
        <v/>
      </c>
      <c r="I3249" s="33">
        <f>IFERROR(IF(OR(C3249="",D3249=""),"",D3249*VLOOKUP(C3249,'Setup - Mix Design'!$A$5:$I$504,5,0)),"")</f>
        <v/>
      </c>
      <c r="J3249" s="33">
        <f>IFERROR(IF(OR(C3249="",D3249=""),"",D3249*VLOOKUP(C3249,'Setup - Mix Design'!$A$5:$I$504,6,0)),"")</f>
        <v/>
      </c>
      <c r="K3249" s="33">
        <f>IFERROR(IF(OR(C3249="",D3249=""),"",D3249*VLOOKUP(C3249,'Setup - Mix Design'!$A$5:$I$504,7,0)),"")</f>
        <v/>
      </c>
    </row>
    <row r="3250">
      <c r="A3250" s="31" t="n"/>
      <c r="B3250" s="26" t="n"/>
      <c r="C3250" s="26" t="n"/>
      <c r="D3250" s="27" t="n"/>
      <c r="E3250" s="26" t="n"/>
      <c r="F3250" s="33">
        <f>IFERROR(IF(OR(C3250="",D3250=""),"",D3250*VLOOKUP(C3250,'Setup - Mix Design'!$A$5:$I$504,2,0)),"")</f>
        <v/>
      </c>
      <c r="G3250" s="33">
        <f>IFERROR(IF(OR(C3250="",D3250=""),"",D3250*VLOOKUP(C3250,'Setup - Mix Design'!$A$5:$I$504,3,0)),"")</f>
        <v/>
      </c>
      <c r="H3250" s="33">
        <f>IFERROR(IF(OR(C3250="",D3250=""),"",D3250*VLOOKUP(C3250,'Setup - Mix Design'!$A$5:$I$504,4,0)),"")</f>
        <v/>
      </c>
      <c r="I3250" s="33">
        <f>IFERROR(IF(OR(C3250="",D3250=""),"",D3250*VLOOKUP(C3250,'Setup - Mix Design'!$A$5:$I$504,5,0)),"")</f>
        <v/>
      </c>
      <c r="J3250" s="33">
        <f>IFERROR(IF(OR(C3250="",D3250=""),"",D3250*VLOOKUP(C3250,'Setup - Mix Design'!$A$5:$I$504,6,0)),"")</f>
        <v/>
      </c>
      <c r="K3250" s="33">
        <f>IFERROR(IF(OR(C3250="",D3250=""),"",D3250*VLOOKUP(C3250,'Setup - Mix Design'!$A$5:$I$504,7,0)),"")</f>
        <v/>
      </c>
    </row>
    <row r="3251">
      <c r="A3251" s="31" t="n"/>
      <c r="B3251" s="26" t="n"/>
      <c r="C3251" s="26" t="n"/>
      <c r="D3251" s="27" t="n"/>
      <c r="E3251" s="26" t="n"/>
      <c r="F3251" s="33">
        <f>IFERROR(IF(OR(C3251="",D3251=""),"",D3251*VLOOKUP(C3251,'Setup - Mix Design'!$A$5:$I$504,2,0)),"")</f>
        <v/>
      </c>
      <c r="G3251" s="33">
        <f>IFERROR(IF(OR(C3251="",D3251=""),"",D3251*VLOOKUP(C3251,'Setup - Mix Design'!$A$5:$I$504,3,0)),"")</f>
        <v/>
      </c>
      <c r="H3251" s="33">
        <f>IFERROR(IF(OR(C3251="",D3251=""),"",D3251*VLOOKUP(C3251,'Setup - Mix Design'!$A$5:$I$504,4,0)),"")</f>
        <v/>
      </c>
      <c r="I3251" s="33">
        <f>IFERROR(IF(OR(C3251="",D3251=""),"",D3251*VLOOKUP(C3251,'Setup - Mix Design'!$A$5:$I$504,5,0)),"")</f>
        <v/>
      </c>
      <c r="J3251" s="33">
        <f>IFERROR(IF(OR(C3251="",D3251=""),"",D3251*VLOOKUP(C3251,'Setup - Mix Design'!$A$5:$I$504,6,0)),"")</f>
        <v/>
      </c>
      <c r="K3251" s="33">
        <f>IFERROR(IF(OR(C3251="",D3251=""),"",D3251*VLOOKUP(C3251,'Setup - Mix Design'!$A$5:$I$504,7,0)),"")</f>
        <v/>
      </c>
    </row>
    <row r="3252">
      <c r="A3252" s="31" t="n"/>
      <c r="B3252" s="26" t="n"/>
      <c r="C3252" s="26" t="n"/>
      <c r="D3252" s="27" t="n"/>
      <c r="E3252" s="26" t="n"/>
      <c r="F3252" s="33">
        <f>IFERROR(IF(OR(C3252="",D3252=""),"",D3252*VLOOKUP(C3252,'Setup - Mix Design'!$A$5:$I$504,2,0)),"")</f>
        <v/>
      </c>
      <c r="G3252" s="33">
        <f>IFERROR(IF(OR(C3252="",D3252=""),"",D3252*VLOOKUP(C3252,'Setup - Mix Design'!$A$5:$I$504,3,0)),"")</f>
        <v/>
      </c>
      <c r="H3252" s="33">
        <f>IFERROR(IF(OR(C3252="",D3252=""),"",D3252*VLOOKUP(C3252,'Setup - Mix Design'!$A$5:$I$504,4,0)),"")</f>
        <v/>
      </c>
      <c r="I3252" s="33">
        <f>IFERROR(IF(OR(C3252="",D3252=""),"",D3252*VLOOKUP(C3252,'Setup - Mix Design'!$A$5:$I$504,5,0)),"")</f>
        <v/>
      </c>
      <c r="J3252" s="33">
        <f>IFERROR(IF(OR(C3252="",D3252=""),"",D3252*VLOOKUP(C3252,'Setup - Mix Design'!$A$5:$I$504,6,0)),"")</f>
        <v/>
      </c>
      <c r="K3252" s="33">
        <f>IFERROR(IF(OR(C3252="",D3252=""),"",D3252*VLOOKUP(C3252,'Setup - Mix Design'!$A$5:$I$504,7,0)),"")</f>
        <v/>
      </c>
    </row>
    <row r="3253">
      <c r="A3253" s="31" t="n"/>
      <c r="B3253" s="26" t="n"/>
      <c r="C3253" s="26" t="n"/>
      <c r="D3253" s="27" t="n"/>
      <c r="E3253" s="26" t="n"/>
      <c r="F3253" s="33">
        <f>IFERROR(IF(OR(C3253="",D3253=""),"",D3253*VLOOKUP(C3253,'Setup - Mix Design'!$A$5:$I$504,2,0)),"")</f>
        <v/>
      </c>
      <c r="G3253" s="33">
        <f>IFERROR(IF(OR(C3253="",D3253=""),"",D3253*VLOOKUP(C3253,'Setup - Mix Design'!$A$5:$I$504,3,0)),"")</f>
        <v/>
      </c>
      <c r="H3253" s="33">
        <f>IFERROR(IF(OR(C3253="",D3253=""),"",D3253*VLOOKUP(C3253,'Setup - Mix Design'!$A$5:$I$504,4,0)),"")</f>
        <v/>
      </c>
      <c r="I3253" s="33">
        <f>IFERROR(IF(OR(C3253="",D3253=""),"",D3253*VLOOKUP(C3253,'Setup - Mix Design'!$A$5:$I$504,5,0)),"")</f>
        <v/>
      </c>
      <c r="J3253" s="33">
        <f>IFERROR(IF(OR(C3253="",D3253=""),"",D3253*VLOOKUP(C3253,'Setup - Mix Design'!$A$5:$I$504,6,0)),"")</f>
        <v/>
      </c>
      <c r="K3253" s="33">
        <f>IFERROR(IF(OR(C3253="",D3253=""),"",D3253*VLOOKUP(C3253,'Setup - Mix Design'!$A$5:$I$504,7,0)),"")</f>
        <v/>
      </c>
    </row>
    <row r="3254">
      <c r="A3254" s="31" t="n"/>
      <c r="B3254" s="26" t="n"/>
      <c r="C3254" s="26" t="n"/>
      <c r="D3254" s="27" t="n"/>
      <c r="E3254" s="26" t="n"/>
      <c r="F3254" s="33">
        <f>IFERROR(IF(OR(C3254="",D3254=""),"",D3254*VLOOKUP(C3254,'Setup - Mix Design'!$A$5:$I$504,2,0)),"")</f>
        <v/>
      </c>
      <c r="G3254" s="33">
        <f>IFERROR(IF(OR(C3254="",D3254=""),"",D3254*VLOOKUP(C3254,'Setup - Mix Design'!$A$5:$I$504,3,0)),"")</f>
        <v/>
      </c>
      <c r="H3254" s="33">
        <f>IFERROR(IF(OR(C3254="",D3254=""),"",D3254*VLOOKUP(C3254,'Setup - Mix Design'!$A$5:$I$504,4,0)),"")</f>
        <v/>
      </c>
      <c r="I3254" s="33">
        <f>IFERROR(IF(OR(C3254="",D3254=""),"",D3254*VLOOKUP(C3254,'Setup - Mix Design'!$A$5:$I$504,5,0)),"")</f>
        <v/>
      </c>
      <c r="J3254" s="33">
        <f>IFERROR(IF(OR(C3254="",D3254=""),"",D3254*VLOOKUP(C3254,'Setup - Mix Design'!$A$5:$I$504,6,0)),"")</f>
        <v/>
      </c>
      <c r="K3254" s="33">
        <f>IFERROR(IF(OR(C3254="",D3254=""),"",D3254*VLOOKUP(C3254,'Setup - Mix Design'!$A$5:$I$504,7,0)),"")</f>
        <v/>
      </c>
    </row>
    <row r="3255">
      <c r="A3255" s="31" t="n"/>
      <c r="B3255" s="26" t="n"/>
      <c r="C3255" s="26" t="n"/>
      <c r="D3255" s="27" t="n"/>
      <c r="E3255" s="26" t="n"/>
      <c r="F3255" s="33">
        <f>IFERROR(IF(OR(C3255="",D3255=""),"",D3255*VLOOKUP(C3255,'Setup - Mix Design'!$A$5:$I$504,2,0)),"")</f>
        <v/>
      </c>
      <c r="G3255" s="33">
        <f>IFERROR(IF(OR(C3255="",D3255=""),"",D3255*VLOOKUP(C3255,'Setup - Mix Design'!$A$5:$I$504,3,0)),"")</f>
        <v/>
      </c>
      <c r="H3255" s="33">
        <f>IFERROR(IF(OR(C3255="",D3255=""),"",D3255*VLOOKUP(C3255,'Setup - Mix Design'!$A$5:$I$504,4,0)),"")</f>
        <v/>
      </c>
      <c r="I3255" s="33">
        <f>IFERROR(IF(OR(C3255="",D3255=""),"",D3255*VLOOKUP(C3255,'Setup - Mix Design'!$A$5:$I$504,5,0)),"")</f>
        <v/>
      </c>
      <c r="J3255" s="33">
        <f>IFERROR(IF(OR(C3255="",D3255=""),"",D3255*VLOOKUP(C3255,'Setup - Mix Design'!$A$5:$I$504,6,0)),"")</f>
        <v/>
      </c>
      <c r="K3255" s="33">
        <f>IFERROR(IF(OR(C3255="",D3255=""),"",D3255*VLOOKUP(C3255,'Setup - Mix Design'!$A$5:$I$504,7,0)),"")</f>
        <v/>
      </c>
    </row>
    <row r="3256">
      <c r="A3256" s="31" t="n"/>
      <c r="B3256" s="26" t="n"/>
      <c r="C3256" s="26" t="n"/>
      <c r="D3256" s="27" t="n"/>
      <c r="E3256" s="26" t="n"/>
      <c r="F3256" s="33">
        <f>IFERROR(IF(OR(C3256="",D3256=""),"",D3256*VLOOKUP(C3256,'Setup - Mix Design'!$A$5:$I$504,2,0)),"")</f>
        <v/>
      </c>
      <c r="G3256" s="33">
        <f>IFERROR(IF(OR(C3256="",D3256=""),"",D3256*VLOOKUP(C3256,'Setup - Mix Design'!$A$5:$I$504,3,0)),"")</f>
        <v/>
      </c>
      <c r="H3256" s="33">
        <f>IFERROR(IF(OR(C3256="",D3256=""),"",D3256*VLOOKUP(C3256,'Setup - Mix Design'!$A$5:$I$504,4,0)),"")</f>
        <v/>
      </c>
      <c r="I3256" s="33">
        <f>IFERROR(IF(OR(C3256="",D3256=""),"",D3256*VLOOKUP(C3256,'Setup - Mix Design'!$A$5:$I$504,5,0)),"")</f>
        <v/>
      </c>
      <c r="J3256" s="33">
        <f>IFERROR(IF(OR(C3256="",D3256=""),"",D3256*VLOOKUP(C3256,'Setup - Mix Design'!$A$5:$I$504,6,0)),"")</f>
        <v/>
      </c>
      <c r="K3256" s="33">
        <f>IFERROR(IF(OR(C3256="",D3256=""),"",D3256*VLOOKUP(C3256,'Setup - Mix Design'!$A$5:$I$504,7,0)),"")</f>
        <v/>
      </c>
    </row>
    <row r="3257">
      <c r="A3257" s="31" t="n"/>
      <c r="B3257" s="26" t="n"/>
      <c r="C3257" s="26" t="n"/>
      <c r="D3257" s="27" t="n"/>
      <c r="E3257" s="26" t="n"/>
      <c r="F3257" s="33">
        <f>IFERROR(IF(OR(C3257="",D3257=""),"",D3257*VLOOKUP(C3257,'Setup - Mix Design'!$A$5:$I$504,2,0)),"")</f>
        <v/>
      </c>
      <c r="G3257" s="33">
        <f>IFERROR(IF(OR(C3257="",D3257=""),"",D3257*VLOOKUP(C3257,'Setup - Mix Design'!$A$5:$I$504,3,0)),"")</f>
        <v/>
      </c>
      <c r="H3257" s="33">
        <f>IFERROR(IF(OR(C3257="",D3257=""),"",D3257*VLOOKUP(C3257,'Setup - Mix Design'!$A$5:$I$504,4,0)),"")</f>
        <v/>
      </c>
      <c r="I3257" s="33">
        <f>IFERROR(IF(OR(C3257="",D3257=""),"",D3257*VLOOKUP(C3257,'Setup - Mix Design'!$A$5:$I$504,5,0)),"")</f>
        <v/>
      </c>
      <c r="J3257" s="33">
        <f>IFERROR(IF(OR(C3257="",D3257=""),"",D3257*VLOOKUP(C3257,'Setup - Mix Design'!$A$5:$I$504,6,0)),"")</f>
        <v/>
      </c>
      <c r="K3257" s="33">
        <f>IFERROR(IF(OR(C3257="",D3257=""),"",D3257*VLOOKUP(C3257,'Setup - Mix Design'!$A$5:$I$504,7,0)),"")</f>
        <v/>
      </c>
    </row>
    <row r="3258">
      <c r="A3258" s="31" t="n"/>
      <c r="B3258" s="26" t="n"/>
      <c r="C3258" s="26" t="n"/>
      <c r="D3258" s="27" t="n"/>
      <c r="E3258" s="26" t="n"/>
      <c r="F3258" s="33">
        <f>IFERROR(IF(OR(C3258="",D3258=""),"",D3258*VLOOKUP(C3258,'Setup - Mix Design'!$A$5:$I$504,2,0)),"")</f>
        <v/>
      </c>
      <c r="G3258" s="33">
        <f>IFERROR(IF(OR(C3258="",D3258=""),"",D3258*VLOOKUP(C3258,'Setup - Mix Design'!$A$5:$I$504,3,0)),"")</f>
        <v/>
      </c>
      <c r="H3258" s="33">
        <f>IFERROR(IF(OR(C3258="",D3258=""),"",D3258*VLOOKUP(C3258,'Setup - Mix Design'!$A$5:$I$504,4,0)),"")</f>
        <v/>
      </c>
      <c r="I3258" s="33">
        <f>IFERROR(IF(OR(C3258="",D3258=""),"",D3258*VLOOKUP(C3258,'Setup - Mix Design'!$A$5:$I$504,5,0)),"")</f>
        <v/>
      </c>
      <c r="J3258" s="33">
        <f>IFERROR(IF(OR(C3258="",D3258=""),"",D3258*VLOOKUP(C3258,'Setup - Mix Design'!$A$5:$I$504,6,0)),"")</f>
        <v/>
      </c>
      <c r="K3258" s="33">
        <f>IFERROR(IF(OR(C3258="",D3258=""),"",D3258*VLOOKUP(C3258,'Setup - Mix Design'!$A$5:$I$504,7,0)),"")</f>
        <v/>
      </c>
    </row>
    <row r="3259">
      <c r="A3259" s="31" t="n"/>
      <c r="B3259" s="26" t="n"/>
      <c r="C3259" s="26" t="n"/>
      <c r="D3259" s="27" t="n"/>
      <c r="E3259" s="26" t="n"/>
      <c r="F3259" s="33">
        <f>IFERROR(IF(OR(C3259="",D3259=""),"",D3259*VLOOKUP(C3259,'Setup - Mix Design'!$A$5:$I$504,2,0)),"")</f>
        <v/>
      </c>
      <c r="G3259" s="33">
        <f>IFERROR(IF(OR(C3259="",D3259=""),"",D3259*VLOOKUP(C3259,'Setup - Mix Design'!$A$5:$I$504,3,0)),"")</f>
        <v/>
      </c>
      <c r="H3259" s="33">
        <f>IFERROR(IF(OR(C3259="",D3259=""),"",D3259*VLOOKUP(C3259,'Setup - Mix Design'!$A$5:$I$504,4,0)),"")</f>
        <v/>
      </c>
      <c r="I3259" s="33">
        <f>IFERROR(IF(OR(C3259="",D3259=""),"",D3259*VLOOKUP(C3259,'Setup - Mix Design'!$A$5:$I$504,5,0)),"")</f>
        <v/>
      </c>
      <c r="J3259" s="33">
        <f>IFERROR(IF(OR(C3259="",D3259=""),"",D3259*VLOOKUP(C3259,'Setup - Mix Design'!$A$5:$I$504,6,0)),"")</f>
        <v/>
      </c>
      <c r="K3259" s="33">
        <f>IFERROR(IF(OR(C3259="",D3259=""),"",D3259*VLOOKUP(C3259,'Setup - Mix Design'!$A$5:$I$504,7,0)),"")</f>
        <v/>
      </c>
    </row>
    <row r="3260">
      <c r="A3260" s="31" t="n"/>
      <c r="B3260" s="26" t="n"/>
      <c r="C3260" s="26" t="n"/>
      <c r="D3260" s="27" t="n"/>
      <c r="E3260" s="26" t="n"/>
      <c r="F3260" s="33">
        <f>IFERROR(IF(OR(C3260="",D3260=""),"",D3260*VLOOKUP(C3260,'Setup - Mix Design'!$A$5:$I$504,2,0)),"")</f>
        <v/>
      </c>
      <c r="G3260" s="33">
        <f>IFERROR(IF(OR(C3260="",D3260=""),"",D3260*VLOOKUP(C3260,'Setup - Mix Design'!$A$5:$I$504,3,0)),"")</f>
        <v/>
      </c>
      <c r="H3260" s="33">
        <f>IFERROR(IF(OR(C3260="",D3260=""),"",D3260*VLOOKUP(C3260,'Setup - Mix Design'!$A$5:$I$504,4,0)),"")</f>
        <v/>
      </c>
      <c r="I3260" s="33">
        <f>IFERROR(IF(OR(C3260="",D3260=""),"",D3260*VLOOKUP(C3260,'Setup - Mix Design'!$A$5:$I$504,5,0)),"")</f>
        <v/>
      </c>
      <c r="J3260" s="33">
        <f>IFERROR(IF(OR(C3260="",D3260=""),"",D3260*VLOOKUP(C3260,'Setup - Mix Design'!$A$5:$I$504,6,0)),"")</f>
        <v/>
      </c>
      <c r="K3260" s="33">
        <f>IFERROR(IF(OR(C3260="",D3260=""),"",D3260*VLOOKUP(C3260,'Setup - Mix Design'!$A$5:$I$504,7,0)),"")</f>
        <v/>
      </c>
    </row>
    <row r="3261">
      <c r="A3261" s="31" t="n"/>
      <c r="B3261" s="26" t="n"/>
      <c r="C3261" s="26" t="n"/>
      <c r="D3261" s="27" t="n"/>
      <c r="E3261" s="26" t="n"/>
      <c r="F3261" s="33">
        <f>IFERROR(IF(OR(C3261="",D3261=""),"",D3261*VLOOKUP(C3261,'Setup - Mix Design'!$A$5:$I$504,2,0)),"")</f>
        <v/>
      </c>
      <c r="G3261" s="33">
        <f>IFERROR(IF(OR(C3261="",D3261=""),"",D3261*VLOOKUP(C3261,'Setup - Mix Design'!$A$5:$I$504,3,0)),"")</f>
        <v/>
      </c>
      <c r="H3261" s="33">
        <f>IFERROR(IF(OR(C3261="",D3261=""),"",D3261*VLOOKUP(C3261,'Setup - Mix Design'!$A$5:$I$504,4,0)),"")</f>
        <v/>
      </c>
      <c r="I3261" s="33">
        <f>IFERROR(IF(OR(C3261="",D3261=""),"",D3261*VLOOKUP(C3261,'Setup - Mix Design'!$A$5:$I$504,5,0)),"")</f>
        <v/>
      </c>
      <c r="J3261" s="33">
        <f>IFERROR(IF(OR(C3261="",D3261=""),"",D3261*VLOOKUP(C3261,'Setup - Mix Design'!$A$5:$I$504,6,0)),"")</f>
        <v/>
      </c>
      <c r="K3261" s="33">
        <f>IFERROR(IF(OR(C3261="",D3261=""),"",D3261*VLOOKUP(C3261,'Setup - Mix Design'!$A$5:$I$504,7,0)),"")</f>
        <v/>
      </c>
    </row>
    <row r="3262">
      <c r="A3262" s="31" t="n"/>
      <c r="B3262" s="26" t="n"/>
      <c r="C3262" s="26" t="n"/>
      <c r="D3262" s="27" t="n"/>
      <c r="E3262" s="26" t="n"/>
      <c r="F3262" s="33">
        <f>IFERROR(IF(OR(C3262="",D3262=""),"",D3262*VLOOKUP(C3262,'Setup - Mix Design'!$A$5:$I$504,2,0)),"")</f>
        <v/>
      </c>
      <c r="G3262" s="33">
        <f>IFERROR(IF(OR(C3262="",D3262=""),"",D3262*VLOOKUP(C3262,'Setup - Mix Design'!$A$5:$I$504,3,0)),"")</f>
        <v/>
      </c>
      <c r="H3262" s="33">
        <f>IFERROR(IF(OR(C3262="",D3262=""),"",D3262*VLOOKUP(C3262,'Setup - Mix Design'!$A$5:$I$504,4,0)),"")</f>
        <v/>
      </c>
      <c r="I3262" s="33">
        <f>IFERROR(IF(OR(C3262="",D3262=""),"",D3262*VLOOKUP(C3262,'Setup - Mix Design'!$A$5:$I$504,5,0)),"")</f>
        <v/>
      </c>
      <c r="J3262" s="33">
        <f>IFERROR(IF(OR(C3262="",D3262=""),"",D3262*VLOOKUP(C3262,'Setup - Mix Design'!$A$5:$I$504,6,0)),"")</f>
        <v/>
      </c>
      <c r="K3262" s="33">
        <f>IFERROR(IF(OR(C3262="",D3262=""),"",D3262*VLOOKUP(C3262,'Setup - Mix Design'!$A$5:$I$504,7,0)),"")</f>
        <v/>
      </c>
    </row>
    <row r="3263">
      <c r="A3263" s="31" t="n"/>
      <c r="B3263" s="26" t="n"/>
      <c r="C3263" s="26" t="n"/>
      <c r="D3263" s="27" t="n"/>
      <c r="E3263" s="26" t="n"/>
      <c r="F3263" s="33">
        <f>IFERROR(IF(OR(C3263="",D3263=""),"",D3263*VLOOKUP(C3263,'Setup - Mix Design'!$A$5:$I$504,2,0)),"")</f>
        <v/>
      </c>
      <c r="G3263" s="33">
        <f>IFERROR(IF(OR(C3263="",D3263=""),"",D3263*VLOOKUP(C3263,'Setup - Mix Design'!$A$5:$I$504,3,0)),"")</f>
        <v/>
      </c>
      <c r="H3263" s="33">
        <f>IFERROR(IF(OR(C3263="",D3263=""),"",D3263*VLOOKUP(C3263,'Setup - Mix Design'!$A$5:$I$504,4,0)),"")</f>
        <v/>
      </c>
      <c r="I3263" s="33">
        <f>IFERROR(IF(OR(C3263="",D3263=""),"",D3263*VLOOKUP(C3263,'Setup - Mix Design'!$A$5:$I$504,5,0)),"")</f>
        <v/>
      </c>
      <c r="J3263" s="33">
        <f>IFERROR(IF(OR(C3263="",D3263=""),"",D3263*VLOOKUP(C3263,'Setup - Mix Design'!$A$5:$I$504,6,0)),"")</f>
        <v/>
      </c>
      <c r="K3263" s="33">
        <f>IFERROR(IF(OR(C3263="",D3263=""),"",D3263*VLOOKUP(C3263,'Setup - Mix Design'!$A$5:$I$504,7,0)),"")</f>
        <v/>
      </c>
    </row>
    <row r="3264">
      <c r="A3264" s="31" t="n"/>
      <c r="B3264" s="26" t="n"/>
      <c r="C3264" s="26" t="n"/>
      <c r="D3264" s="27" t="n"/>
      <c r="E3264" s="26" t="n"/>
      <c r="F3264" s="33">
        <f>IFERROR(IF(OR(C3264="",D3264=""),"",D3264*VLOOKUP(C3264,'Setup - Mix Design'!$A$5:$I$504,2,0)),"")</f>
        <v/>
      </c>
      <c r="G3264" s="33">
        <f>IFERROR(IF(OR(C3264="",D3264=""),"",D3264*VLOOKUP(C3264,'Setup - Mix Design'!$A$5:$I$504,3,0)),"")</f>
        <v/>
      </c>
      <c r="H3264" s="33">
        <f>IFERROR(IF(OR(C3264="",D3264=""),"",D3264*VLOOKUP(C3264,'Setup - Mix Design'!$A$5:$I$504,4,0)),"")</f>
        <v/>
      </c>
      <c r="I3264" s="33">
        <f>IFERROR(IF(OR(C3264="",D3264=""),"",D3264*VLOOKUP(C3264,'Setup - Mix Design'!$A$5:$I$504,5,0)),"")</f>
        <v/>
      </c>
      <c r="J3264" s="33">
        <f>IFERROR(IF(OR(C3264="",D3264=""),"",D3264*VLOOKUP(C3264,'Setup - Mix Design'!$A$5:$I$504,6,0)),"")</f>
        <v/>
      </c>
      <c r="K3264" s="33">
        <f>IFERROR(IF(OR(C3264="",D3264=""),"",D3264*VLOOKUP(C3264,'Setup - Mix Design'!$A$5:$I$504,7,0)),"")</f>
        <v/>
      </c>
    </row>
    <row r="3265">
      <c r="A3265" s="31" t="n"/>
      <c r="B3265" s="26" t="n"/>
      <c r="C3265" s="26" t="n"/>
      <c r="D3265" s="27" t="n"/>
      <c r="E3265" s="26" t="n"/>
      <c r="F3265" s="33">
        <f>IFERROR(IF(OR(C3265="",D3265=""),"",D3265*VLOOKUP(C3265,'Setup - Mix Design'!$A$5:$I$504,2,0)),"")</f>
        <v/>
      </c>
      <c r="G3265" s="33">
        <f>IFERROR(IF(OR(C3265="",D3265=""),"",D3265*VLOOKUP(C3265,'Setup - Mix Design'!$A$5:$I$504,3,0)),"")</f>
        <v/>
      </c>
      <c r="H3265" s="33">
        <f>IFERROR(IF(OR(C3265="",D3265=""),"",D3265*VLOOKUP(C3265,'Setup - Mix Design'!$A$5:$I$504,4,0)),"")</f>
        <v/>
      </c>
      <c r="I3265" s="33">
        <f>IFERROR(IF(OR(C3265="",D3265=""),"",D3265*VLOOKUP(C3265,'Setup - Mix Design'!$A$5:$I$504,5,0)),"")</f>
        <v/>
      </c>
      <c r="J3265" s="33">
        <f>IFERROR(IF(OR(C3265="",D3265=""),"",D3265*VLOOKUP(C3265,'Setup - Mix Design'!$A$5:$I$504,6,0)),"")</f>
        <v/>
      </c>
      <c r="K3265" s="33">
        <f>IFERROR(IF(OR(C3265="",D3265=""),"",D3265*VLOOKUP(C3265,'Setup - Mix Design'!$A$5:$I$504,7,0)),"")</f>
        <v/>
      </c>
    </row>
    <row r="3266">
      <c r="A3266" s="31" t="n"/>
      <c r="B3266" s="26" t="n"/>
      <c r="C3266" s="26" t="n"/>
      <c r="D3266" s="27" t="n"/>
      <c r="E3266" s="26" t="n"/>
      <c r="F3266" s="33">
        <f>IFERROR(IF(OR(C3266="",D3266=""),"",D3266*VLOOKUP(C3266,'Setup - Mix Design'!$A$5:$I$504,2,0)),"")</f>
        <v/>
      </c>
      <c r="G3266" s="33">
        <f>IFERROR(IF(OR(C3266="",D3266=""),"",D3266*VLOOKUP(C3266,'Setup - Mix Design'!$A$5:$I$504,3,0)),"")</f>
        <v/>
      </c>
      <c r="H3266" s="33">
        <f>IFERROR(IF(OR(C3266="",D3266=""),"",D3266*VLOOKUP(C3266,'Setup - Mix Design'!$A$5:$I$504,4,0)),"")</f>
        <v/>
      </c>
      <c r="I3266" s="33">
        <f>IFERROR(IF(OR(C3266="",D3266=""),"",D3266*VLOOKUP(C3266,'Setup - Mix Design'!$A$5:$I$504,5,0)),"")</f>
        <v/>
      </c>
      <c r="J3266" s="33">
        <f>IFERROR(IF(OR(C3266="",D3266=""),"",D3266*VLOOKUP(C3266,'Setup - Mix Design'!$A$5:$I$504,6,0)),"")</f>
        <v/>
      </c>
      <c r="K3266" s="33">
        <f>IFERROR(IF(OR(C3266="",D3266=""),"",D3266*VLOOKUP(C3266,'Setup - Mix Design'!$A$5:$I$504,7,0)),"")</f>
        <v/>
      </c>
    </row>
    <row r="3267">
      <c r="A3267" s="31" t="n"/>
      <c r="B3267" s="26" t="n"/>
      <c r="C3267" s="26" t="n"/>
      <c r="D3267" s="27" t="n"/>
      <c r="E3267" s="26" t="n"/>
      <c r="F3267" s="33">
        <f>IFERROR(IF(OR(C3267="",D3267=""),"",D3267*VLOOKUP(C3267,'Setup - Mix Design'!$A$5:$I$504,2,0)),"")</f>
        <v/>
      </c>
      <c r="G3267" s="33">
        <f>IFERROR(IF(OR(C3267="",D3267=""),"",D3267*VLOOKUP(C3267,'Setup - Mix Design'!$A$5:$I$504,3,0)),"")</f>
        <v/>
      </c>
      <c r="H3267" s="33">
        <f>IFERROR(IF(OR(C3267="",D3267=""),"",D3267*VLOOKUP(C3267,'Setup - Mix Design'!$A$5:$I$504,4,0)),"")</f>
        <v/>
      </c>
      <c r="I3267" s="33">
        <f>IFERROR(IF(OR(C3267="",D3267=""),"",D3267*VLOOKUP(C3267,'Setup - Mix Design'!$A$5:$I$504,5,0)),"")</f>
        <v/>
      </c>
      <c r="J3267" s="33">
        <f>IFERROR(IF(OR(C3267="",D3267=""),"",D3267*VLOOKUP(C3267,'Setup - Mix Design'!$A$5:$I$504,6,0)),"")</f>
        <v/>
      </c>
      <c r="K3267" s="33">
        <f>IFERROR(IF(OR(C3267="",D3267=""),"",D3267*VLOOKUP(C3267,'Setup - Mix Design'!$A$5:$I$504,7,0)),"")</f>
        <v/>
      </c>
    </row>
    <row r="3268">
      <c r="A3268" s="31" t="n"/>
      <c r="B3268" s="26" t="n"/>
      <c r="C3268" s="26" t="n"/>
      <c r="D3268" s="27" t="n"/>
      <c r="E3268" s="26" t="n"/>
      <c r="F3268" s="33">
        <f>IFERROR(IF(OR(C3268="",D3268=""),"",D3268*VLOOKUP(C3268,'Setup - Mix Design'!$A$5:$I$504,2,0)),"")</f>
        <v/>
      </c>
      <c r="G3268" s="33">
        <f>IFERROR(IF(OR(C3268="",D3268=""),"",D3268*VLOOKUP(C3268,'Setup - Mix Design'!$A$5:$I$504,3,0)),"")</f>
        <v/>
      </c>
      <c r="H3268" s="33">
        <f>IFERROR(IF(OR(C3268="",D3268=""),"",D3268*VLOOKUP(C3268,'Setup - Mix Design'!$A$5:$I$504,4,0)),"")</f>
        <v/>
      </c>
      <c r="I3268" s="33">
        <f>IFERROR(IF(OR(C3268="",D3268=""),"",D3268*VLOOKUP(C3268,'Setup - Mix Design'!$A$5:$I$504,5,0)),"")</f>
        <v/>
      </c>
      <c r="J3268" s="33">
        <f>IFERROR(IF(OR(C3268="",D3268=""),"",D3268*VLOOKUP(C3268,'Setup - Mix Design'!$A$5:$I$504,6,0)),"")</f>
        <v/>
      </c>
      <c r="K3268" s="33">
        <f>IFERROR(IF(OR(C3268="",D3268=""),"",D3268*VLOOKUP(C3268,'Setup - Mix Design'!$A$5:$I$504,7,0)),"")</f>
        <v/>
      </c>
    </row>
    <row r="3269">
      <c r="A3269" s="31" t="n"/>
      <c r="B3269" s="26" t="n"/>
      <c r="C3269" s="26" t="n"/>
      <c r="D3269" s="27" t="n"/>
      <c r="E3269" s="26" t="n"/>
      <c r="F3269" s="33">
        <f>IFERROR(IF(OR(C3269="",D3269=""),"",D3269*VLOOKUP(C3269,'Setup - Mix Design'!$A$5:$I$504,2,0)),"")</f>
        <v/>
      </c>
      <c r="G3269" s="33">
        <f>IFERROR(IF(OR(C3269="",D3269=""),"",D3269*VLOOKUP(C3269,'Setup - Mix Design'!$A$5:$I$504,3,0)),"")</f>
        <v/>
      </c>
      <c r="H3269" s="33">
        <f>IFERROR(IF(OR(C3269="",D3269=""),"",D3269*VLOOKUP(C3269,'Setup - Mix Design'!$A$5:$I$504,4,0)),"")</f>
        <v/>
      </c>
      <c r="I3269" s="33">
        <f>IFERROR(IF(OR(C3269="",D3269=""),"",D3269*VLOOKUP(C3269,'Setup - Mix Design'!$A$5:$I$504,5,0)),"")</f>
        <v/>
      </c>
      <c r="J3269" s="33">
        <f>IFERROR(IF(OR(C3269="",D3269=""),"",D3269*VLOOKUP(C3269,'Setup - Mix Design'!$A$5:$I$504,6,0)),"")</f>
        <v/>
      </c>
      <c r="K3269" s="33">
        <f>IFERROR(IF(OR(C3269="",D3269=""),"",D3269*VLOOKUP(C3269,'Setup - Mix Design'!$A$5:$I$504,7,0)),"")</f>
        <v/>
      </c>
    </row>
    <row r="3270">
      <c r="A3270" s="31" t="n"/>
      <c r="B3270" s="26" t="n"/>
      <c r="C3270" s="26" t="n"/>
      <c r="D3270" s="27" t="n"/>
      <c r="E3270" s="26" t="n"/>
      <c r="F3270" s="33">
        <f>IFERROR(IF(OR(C3270="",D3270=""),"",D3270*VLOOKUP(C3270,'Setup - Mix Design'!$A$5:$I$504,2,0)),"")</f>
        <v/>
      </c>
      <c r="G3270" s="33">
        <f>IFERROR(IF(OR(C3270="",D3270=""),"",D3270*VLOOKUP(C3270,'Setup - Mix Design'!$A$5:$I$504,3,0)),"")</f>
        <v/>
      </c>
      <c r="H3270" s="33">
        <f>IFERROR(IF(OR(C3270="",D3270=""),"",D3270*VLOOKUP(C3270,'Setup - Mix Design'!$A$5:$I$504,4,0)),"")</f>
        <v/>
      </c>
      <c r="I3270" s="33">
        <f>IFERROR(IF(OR(C3270="",D3270=""),"",D3270*VLOOKUP(C3270,'Setup - Mix Design'!$A$5:$I$504,5,0)),"")</f>
        <v/>
      </c>
      <c r="J3270" s="33">
        <f>IFERROR(IF(OR(C3270="",D3270=""),"",D3270*VLOOKUP(C3270,'Setup - Mix Design'!$A$5:$I$504,6,0)),"")</f>
        <v/>
      </c>
      <c r="K3270" s="33">
        <f>IFERROR(IF(OR(C3270="",D3270=""),"",D3270*VLOOKUP(C3270,'Setup - Mix Design'!$A$5:$I$504,7,0)),"")</f>
        <v/>
      </c>
    </row>
    <row r="3271">
      <c r="A3271" s="31" t="n"/>
      <c r="B3271" s="26" t="n"/>
      <c r="C3271" s="26" t="n"/>
      <c r="D3271" s="27" t="n"/>
      <c r="E3271" s="26" t="n"/>
      <c r="F3271" s="33">
        <f>IFERROR(IF(OR(C3271="",D3271=""),"",D3271*VLOOKUP(C3271,'Setup - Mix Design'!$A$5:$I$504,2,0)),"")</f>
        <v/>
      </c>
      <c r="G3271" s="33">
        <f>IFERROR(IF(OR(C3271="",D3271=""),"",D3271*VLOOKUP(C3271,'Setup - Mix Design'!$A$5:$I$504,3,0)),"")</f>
        <v/>
      </c>
      <c r="H3271" s="33">
        <f>IFERROR(IF(OR(C3271="",D3271=""),"",D3271*VLOOKUP(C3271,'Setup - Mix Design'!$A$5:$I$504,4,0)),"")</f>
        <v/>
      </c>
      <c r="I3271" s="33">
        <f>IFERROR(IF(OR(C3271="",D3271=""),"",D3271*VLOOKUP(C3271,'Setup - Mix Design'!$A$5:$I$504,5,0)),"")</f>
        <v/>
      </c>
      <c r="J3271" s="33">
        <f>IFERROR(IF(OR(C3271="",D3271=""),"",D3271*VLOOKUP(C3271,'Setup - Mix Design'!$A$5:$I$504,6,0)),"")</f>
        <v/>
      </c>
      <c r="K3271" s="33">
        <f>IFERROR(IF(OR(C3271="",D3271=""),"",D3271*VLOOKUP(C3271,'Setup - Mix Design'!$A$5:$I$504,7,0)),"")</f>
        <v/>
      </c>
    </row>
    <row r="3272">
      <c r="A3272" s="31" t="n"/>
      <c r="B3272" s="26" t="n"/>
      <c r="C3272" s="26" t="n"/>
      <c r="D3272" s="27" t="n"/>
      <c r="E3272" s="26" t="n"/>
      <c r="F3272" s="33">
        <f>IFERROR(IF(OR(C3272="",D3272=""),"",D3272*VLOOKUP(C3272,'Setup - Mix Design'!$A$5:$I$504,2,0)),"")</f>
        <v/>
      </c>
      <c r="G3272" s="33">
        <f>IFERROR(IF(OR(C3272="",D3272=""),"",D3272*VLOOKUP(C3272,'Setup - Mix Design'!$A$5:$I$504,3,0)),"")</f>
        <v/>
      </c>
      <c r="H3272" s="33">
        <f>IFERROR(IF(OR(C3272="",D3272=""),"",D3272*VLOOKUP(C3272,'Setup - Mix Design'!$A$5:$I$504,4,0)),"")</f>
        <v/>
      </c>
      <c r="I3272" s="33">
        <f>IFERROR(IF(OR(C3272="",D3272=""),"",D3272*VLOOKUP(C3272,'Setup - Mix Design'!$A$5:$I$504,5,0)),"")</f>
        <v/>
      </c>
      <c r="J3272" s="33">
        <f>IFERROR(IF(OR(C3272="",D3272=""),"",D3272*VLOOKUP(C3272,'Setup - Mix Design'!$A$5:$I$504,6,0)),"")</f>
        <v/>
      </c>
      <c r="K3272" s="33">
        <f>IFERROR(IF(OR(C3272="",D3272=""),"",D3272*VLOOKUP(C3272,'Setup - Mix Design'!$A$5:$I$504,7,0)),"")</f>
        <v/>
      </c>
    </row>
    <row r="3273">
      <c r="A3273" s="31" t="n"/>
      <c r="B3273" s="26" t="n"/>
      <c r="C3273" s="26" t="n"/>
      <c r="D3273" s="27" t="n"/>
      <c r="E3273" s="26" t="n"/>
      <c r="F3273" s="33">
        <f>IFERROR(IF(OR(C3273="",D3273=""),"",D3273*VLOOKUP(C3273,'Setup - Mix Design'!$A$5:$I$504,2,0)),"")</f>
        <v/>
      </c>
      <c r="G3273" s="33">
        <f>IFERROR(IF(OR(C3273="",D3273=""),"",D3273*VLOOKUP(C3273,'Setup - Mix Design'!$A$5:$I$504,3,0)),"")</f>
        <v/>
      </c>
      <c r="H3273" s="33">
        <f>IFERROR(IF(OR(C3273="",D3273=""),"",D3273*VLOOKUP(C3273,'Setup - Mix Design'!$A$5:$I$504,4,0)),"")</f>
        <v/>
      </c>
      <c r="I3273" s="33">
        <f>IFERROR(IF(OR(C3273="",D3273=""),"",D3273*VLOOKUP(C3273,'Setup - Mix Design'!$A$5:$I$504,5,0)),"")</f>
        <v/>
      </c>
      <c r="J3273" s="33">
        <f>IFERROR(IF(OR(C3273="",D3273=""),"",D3273*VLOOKUP(C3273,'Setup - Mix Design'!$A$5:$I$504,6,0)),"")</f>
        <v/>
      </c>
      <c r="K3273" s="33">
        <f>IFERROR(IF(OR(C3273="",D3273=""),"",D3273*VLOOKUP(C3273,'Setup - Mix Design'!$A$5:$I$504,7,0)),"")</f>
        <v/>
      </c>
    </row>
    <row r="3274">
      <c r="A3274" s="31" t="n"/>
      <c r="B3274" s="26" t="n"/>
      <c r="C3274" s="26" t="n"/>
      <c r="D3274" s="27" t="n"/>
      <c r="E3274" s="26" t="n"/>
      <c r="F3274" s="33">
        <f>IFERROR(IF(OR(C3274="",D3274=""),"",D3274*VLOOKUP(C3274,'Setup - Mix Design'!$A$5:$I$504,2,0)),"")</f>
        <v/>
      </c>
      <c r="G3274" s="33">
        <f>IFERROR(IF(OR(C3274="",D3274=""),"",D3274*VLOOKUP(C3274,'Setup - Mix Design'!$A$5:$I$504,3,0)),"")</f>
        <v/>
      </c>
      <c r="H3274" s="33">
        <f>IFERROR(IF(OR(C3274="",D3274=""),"",D3274*VLOOKUP(C3274,'Setup - Mix Design'!$A$5:$I$504,4,0)),"")</f>
        <v/>
      </c>
      <c r="I3274" s="33">
        <f>IFERROR(IF(OR(C3274="",D3274=""),"",D3274*VLOOKUP(C3274,'Setup - Mix Design'!$A$5:$I$504,5,0)),"")</f>
        <v/>
      </c>
      <c r="J3274" s="33">
        <f>IFERROR(IF(OR(C3274="",D3274=""),"",D3274*VLOOKUP(C3274,'Setup - Mix Design'!$A$5:$I$504,6,0)),"")</f>
        <v/>
      </c>
      <c r="K3274" s="33">
        <f>IFERROR(IF(OR(C3274="",D3274=""),"",D3274*VLOOKUP(C3274,'Setup - Mix Design'!$A$5:$I$504,7,0)),"")</f>
        <v/>
      </c>
    </row>
    <row r="3275">
      <c r="A3275" s="31" t="n"/>
      <c r="B3275" s="26" t="n"/>
      <c r="C3275" s="26" t="n"/>
      <c r="D3275" s="27" t="n"/>
      <c r="E3275" s="26" t="n"/>
      <c r="F3275" s="33">
        <f>IFERROR(IF(OR(C3275="",D3275=""),"",D3275*VLOOKUP(C3275,'Setup - Mix Design'!$A$5:$I$504,2,0)),"")</f>
        <v/>
      </c>
      <c r="G3275" s="33">
        <f>IFERROR(IF(OR(C3275="",D3275=""),"",D3275*VLOOKUP(C3275,'Setup - Mix Design'!$A$5:$I$504,3,0)),"")</f>
        <v/>
      </c>
      <c r="H3275" s="33">
        <f>IFERROR(IF(OR(C3275="",D3275=""),"",D3275*VLOOKUP(C3275,'Setup - Mix Design'!$A$5:$I$504,4,0)),"")</f>
        <v/>
      </c>
      <c r="I3275" s="33">
        <f>IFERROR(IF(OR(C3275="",D3275=""),"",D3275*VLOOKUP(C3275,'Setup - Mix Design'!$A$5:$I$504,5,0)),"")</f>
        <v/>
      </c>
      <c r="J3275" s="33">
        <f>IFERROR(IF(OR(C3275="",D3275=""),"",D3275*VLOOKUP(C3275,'Setup - Mix Design'!$A$5:$I$504,6,0)),"")</f>
        <v/>
      </c>
      <c r="K3275" s="33">
        <f>IFERROR(IF(OR(C3275="",D3275=""),"",D3275*VLOOKUP(C3275,'Setup - Mix Design'!$A$5:$I$504,7,0)),"")</f>
        <v/>
      </c>
    </row>
    <row r="3276">
      <c r="A3276" s="31" t="n"/>
      <c r="B3276" s="26" t="n"/>
      <c r="C3276" s="26" t="n"/>
      <c r="D3276" s="27" t="n"/>
      <c r="E3276" s="26" t="n"/>
      <c r="F3276" s="33">
        <f>IFERROR(IF(OR(C3276="",D3276=""),"",D3276*VLOOKUP(C3276,'Setup - Mix Design'!$A$5:$I$504,2,0)),"")</f>
        <v/>
      </c>
      <c r="G3276" s="33">
        <f>IFERROR(IF(OR(C3276="",D3276=""),"",D3276*VLOOKUP(C3276,'Setup - Mix Design'!$A$5:$I$504,3,0)),"")</f>
        <v/>
      </c>
      <c r="H3276" s="33">
        <f>IFERROR(IF(OR(C3276="",D3276=""),"",D3276*VLOOKUP(C3276,'Setup - Mix Design'!$A$5:$I$504,4,0)),"")</f>
        <v/>
      </c>
      <c r="I3276" s="33">
        <f>IFERROR(IF(OR(C3276="",D3276=""),"",D3276*VLOOKUP(C3276,'Setup - Mix Design'!$A$5:$I$504,5,0)),"")</f>
        <v/>
      </c>
      <c r="J3276" s="33">
        <f>IFERROR(IF(OR(C3276="",D3276=""),"",D3276*VLOOKUP(C3276,'Setup - Mix Design'!$A$5:$I$504,6,0)),"")</f>
        <v/>
      </c>
      <c r="K3276" s="33">
        <f>IFERROR(IF(OR(C3276="",D3276=""),"",D3276*VLOOKUP(C3276,'Setup - Mix Design'!$A$5:$I$504,7,0)),"")</f>
        <v/>
      </c>
    </row>
    <row r="3277">
      <c r="A3277" s="31" t="n"/>
      <c r="B3277" s="26" t="n"/>
      <c r="C3277" s="26" t="n"/>
      <c r="D3277" s="27" t="n"/>
      <c r="E3277" s="26" t="n"/>
      <c r="F3277" s="33">
        <f>IFERROR(IF(OR(C3277="",D3277=""),"",D3277*VLOOKUP(C3277,'Setup - Mix Design'!$A$5:$I$504,2,0)),"")</f>
        <v/>
      </c>
      <c r="G3277" s="33">
        <f>IFERROR(IF(OR(C3277="",D3277=""),"",D3277*VLOOKUP(C3277,'Setup - Mix Design'!$A$5:$I$504,3,0)),"")</f>
        <v/>
      </c>
      <c r="H3277" s="33">
        <f>IFERROR(IF(OR(C3277="",D3277=""),"",D3277*VLOOKUP(C3277,'Setup - Mix Design'!$A$5:$I$504,4,0)),"")</f>
        <v/>
      </c>
      <c r="I3277" s="33">
        <f>IFERROR(IF(OR(C3277="",D3277=""),"",D3277*VLOOKUP(C3277,'Setup - Mix Design'!$A$5:$I$504,5,0)),"")</f>
        <v/>
      </c>
      <c r="J3277" s="33">
        <f>IFERROR(IF(OR(C3277="",D3277=""),"",D3277*VLOOKUP(C3277,'Setup - Mix Design'!$A$5:$I$504,6,0)),"")</f>
        <v/>
      </c>
      <c r="K3277" s="33">
        <f>IFERROR(IF(OR(C3277="",D3277=""),"",D3277*VLOOKUP(C3277,'Setup - Mix Design'!$A$5:$I$504,7,0)),"")</f>
        <v/>
      </c>
    </row>
    <row r="3278">
      <c r="A3278" s="31" t="n"/>
      <c r="B3278" s="26" t="n"/>
      <c r="C3278" s="26" t="n"/>
      <c r="D3278" s="27" t="n"/>
      <c r="E3278" s="26" t="n"/>
      <c r="F3278" s="33">
        <f>IFERROR(IF(OR(C3278="",D3278=""),"",D3278*VLOOKUP(C3278,'Setup - Mix Design'!$A$5:$I$504,2,0)),"")</f>
        <v/>
      </c>
      <c r="G3278" s="33">
        <f>IFERROR(IF(OR(C3278="",D3278=""),"",D3278*VLOOKUP(C3278,'Setup - Mix Design'!$A$5:$I$504,3,0)),"")</f>
        <v/>
      </c>
      <c r="H3278" s="33">
        <f>IFERROR(IF(OR(C3278="",D3278=""),"",D3278*VLOOKUP(C3278,'Setup - Mix Design'!$A$5:$I$504,4,0)),"")</f>
        <v/>
      </c>
      <c r="I3278" s="33">
        <f>IFERROR(IF(OR(C3278="",D3278=""),"",D3278*VLOOKUP(C3278,'Setup - Mix Design'!$A$5:$I$504,5,0)),"")</f>
        <v/>
      </c>
      <c r="J3278" s="33">
        <f>IFERROR(IF(OR(C3278="",D3278=""),"",D3278*VLOOKUP(C3278,'Setup - Mix Design'!$A$5:$I$504,6,0)),"")</f>
        <v/>
      </c>
      <c r="K3278" s="33">
        <f>IFERROR(IF(OR(C3278="",D3278=""),"",D3278*VLOOKUP(C3278,'Setup - Mix Design'!$A$5:$I$504,7,0)),"")</f>
        <v/>
      </c>
    </row>
    <row r="3279">
      <c r="A3279" s="31" t="n"/>
      <c r="B3279" s="26" t="n"/>
      <c r="C3279" s="26" t="n"/>
      <c r="D3279" s="27" t="n"/>
      <c r="E3279" s="26" t="n"/>
      <c r="F3279" s="33">
        <f>IFERROR(IF(OR(C3279="",D3279=""),"",D3279*VLOOKUP(C3279,'Setup - Mix Design'!$A$5:$I$504,2,0)),"")</f>
        <v/>
      </c>
      <c r="G3279" s="33">
        <f>IFERROR(IF(OR(C3279="",D3279=""),"",D3279*VLOOKUP(C3279,'Setup - Mix Design'!$A$5:$I$504,3,0)),"")</f>
        <v/>
      </c>
      <c r="H3279" s="33">
        <f>IFERROR(IF(OR(C3279="",D3279=""),"",D3279*VLOOKUP(C3279,'Setup - Mix Design'!$A$5:$I$504,4,0)),"")</f>
        <v/>
      </c>
      <c r="I3279" s="33">
        <f>IFERROR(IF(OR(C3279="",D3279=""),"",D3279*VLOOKUP(C3279,'Setup - Mix Design'!$A$5:$I$504,5,0)),"")</f>
        <v/>
      </c>
      <c r="J3279" s="33">
        <f>IFERROR(IF(OR(C3279="",D3279=""),"",D3279*VLOOKUP(C3279,'Setup - Mix Design'!$A$5:$I$504,6,0)),"")</f>
        <v/>
      </c>
      <c r="K3279" s="33">
        <f>IFERROR(IF(OR(C3279="",D3279=""),"",D3279*VLOOKUP(C3279,'Setup - Mix Design'!$A$5:$I$504,7,0)),"")</f>
        <v/>
      </c>
    </row>
    <row r="3280">
      <c r="A3280" s="31" t="n"/>
      <c r="B3280" s="26" t="n"/>
      <c r="C3280" s="26" t="n"/>
      <c r="D3280" s="27" t="n"/>
      <c r="E3280" s="26" t="n"/>
      <c r="F3280" s="33">
        <f>IFERROR(IF(OR(C3280="",D3280=""),"",D3280*VLOOKUP(C3280,'Setup - Mix Design'!$A$5:$I$504,2,0)),"")</f>
        <v/>
      </c>
      <c r="G3280" s="33">
        <f>IFERROR(IF(OR(C3280="",D3280=""),"",D3280*VLOOKUP(C3280,'Setup - Mix Design'!$A$5:$I$504,3,0)),"")</f>
        <v/>
      </c>
      <c r="H3280" s="33">
        <f>IFERROR(IF(OR(C3280="",D3280=""),"",D3280*VLOOKUP(C3280,'Setup - Mix Design'!$A$5:$I$504,4,0)),"")</f>
        <v/>
      </c>
      <c r="I3280" s="33">
        <f>IFERROR(IF(OR(C3280="",D3280=""),"",D3280*VLOOKUP(C3280,'Setup - Mix Design'!$A$5:$I$504,5,0)),"")</f>
        <v/>
      </c>
      <c r="J3280" s="33">
        <f>IFERROR(IF(OR(C3280="",D3280=""),"",D3280*VLOOKUP(C3280,'Setup - Mix Design'!$A$5:$I$504,6,0)),"")</f>
        <v/>
      </c>
      <c r="K3280" s="33">
        <f>IFERROR(IF(OR(C3280="",D3280=""),"",D3280*VLOOKUP(C3280,'Setup - Mix Design'!$A$5:$I$504,7,0)),"")</f>
        <v/>
      </c>
    </row>
    <row r="3281">
      <c r="A3281" s="31" t="n"/>
      <c r="B3281" s="26" t="n"/>
      <c r="C3281" s="26" t="n"/>
      <c r="D3281" s="27" t="n"/>
      <c r="E3281" s="26" t="n"/>
      <c r="F3281" s="33">
        <f>IFERROR(IF(OR(C3281="",D3281=""),"",D3281*VLOOKUP(C3281,'Setup - Mix Design'!$A$5:$I$504,2,0)),"")</f>
        <v/>
      </c>
      <c r="G3281" s="33">
        <f>IFERROR(IF(OR(C3281="",D3281=""),"",D3281*VLOOKUP(C3281,'Setup - Mix Design'!$A$5:$I$504,3,0)),"")</f>
        <v/>
      </c>
      <c r="H3281" s="33">
        <f>IFERROR(IF(OR(C3281="",D3281=""),"",D3281*VLOOKUP(C3281,'Setup - Mix Design'!$A$5:$I$504,4,0)),"")</f>
        <v/>
      </c>
      <c r="I3281" s="33">
        <f>IFERROR(IF(OR(C3281="",D3281=""),"",D3281*VLOOKUP(C3281,'Setup - Mix Design'!$A$5:$I$504,5,0)),"")</f>
        <v/>
      </c>
      <c r="J3281" s="33">
        <f>IFERROR(IF(OR(C3281="",D3281=""),"",D3281*VLOOKUP(C3281,'Setup - Mix Design'!$A$5:$I$504,6,0)),"")</f>
        <v/>
      </c>
      <c r="K3281" s="33">
        <f>IFERROR(IF(OR(C3281="",D3281=""),"",D3281*VLOOKUP(C3281,'Setup - Mix Design'!$A$5:$I$504,7,0)),"")</f>
        <v/>
      </c>
    </row>
    <row r="3282">
      <c r="A3282" s="31" t="n"/>
      <c r="B3282" s="26" t="n"/>
      <c r="C3282" s="26" t="n"/>
      <c r="D3282" s="27" t="n"/>
      <c r="E3282" s="26" t="n"/>
      <c r="F3282" s="33">
        <f>IFERROR(IF(OR(C3282="",D3282=""),"",D3282*VLOOKUP(C3282,'Setup - Mix Design'!$A$5:$I$504,2,0)),"")</f>
        <v/>
      </c>
      <c r="G3282" s="33">
        <f>IFERROR(IF(OR(C3282="",D3282=""),"",D3282*VLOOKUP(C3282,'Setup - Mix Design'!$A$5:$I$504,3,0)),"")</f>
        <v/>
      </c>
      <c r="H3282" s="33">
        <f>IFERROR(IF(OR(C3282="",D3282=""),"",D3282*VLOOKUP(C3282,'Setup - Mix Design'!$A$5:$I$504,4,0)),"")</f>
        <v/>
      </c>
      <c r="I3282" s="33">
        <f>IFERROR(IF(OR(C3282="",D3282=""),"",D3282*VLOOKUP(C3282,'Setup - Mix Design'!$A$5:$I$504,5,0)),"")</f>
        <v/>
      </c>
      <c r="J3282" s="33">
        <f>IFERROR(IF(OR(C3282="",D3282=""),"",D3282*VLOOKUP(C3282,'Setup - Mix Design'!$A$5:$I$504,6,0)),"")</f>
        <v/>
      </c>
      <c r="K3282" s="33">
        <f>IFERROR(IF(OR(C3282="",D3282=""),"",D3282*VLOOKUP(C3282,'Setup - Mix Design'!$A$5:$I$504,7,0)),"")</f>
        <v/>
      </c>
    </row>
    <row r="3283">
      <c r="A3283" s="31" t="n"/>
      <c r="B3283" s="26" t="n"/>
      <c r="C3283" s="26" t="n"/>
      <c r="D3283" s="27" t="n"/>
      <c r="E3283" s="26" t="n"/>
      <c r="F3283" s="33">
        <f>IFERROR(IF(OR(C3283="",D3283=""),"",D3283*VLOOKUP(C3283,'Setup - Mix Design'!$A$5:$I$504,2,0)),"")</f>
        <v/>
      </c>
      <c r="G3283" s="33">
        <f>IFERROR(IF(OR(C3283="",D3283=""),"",D3283*VLOOKUP(C3283,'Setup - Mix Design'!$A$5:$I$504,3,0)),"")</f>
        <v/>
      </c>
      <c r="H3283" s="33">
        <f>IFERROR(IF(OR(C3283="",D3283=""),"",D3283*VLOOKUP(C3283,'Setup - Mix Design'!$A$5:$I$504,4,0)),"")</f>
        <v/>
      </c>
      <c r="I3283" s="33">
        <f>IFERROR(IF(OR(C3283="",D3283=""),"",D3283*VLOOKUP(C3283,'Setup - Mix Design'!$A$5:$I$504,5,0)),"")</f>
        <v/>
      </c>
      <c r="J3283" s="33">
        <f>IFERROR(IF(OR(C3283="",D3283=""),"",D3283*VLOOKUP(C3283,'Setup - Mix Design'!$A$5:$I$504,6,0)),"")</f>
        <v/>
      </c>
      <c r="K3283" s="33">
        <f>IFERROR(IF(OR(C3283="",D3283=""),"",D3283*VLOOKUP(C3283,'Setup - Mix Design'!$A$5:$I$504,7,0)),"")</f>
        <v/>
      </c>
    </row>
    <row r="3284">
      <c r="A3284" s="31" t="n"/>
      <c r="B3284" s="26" t="n"/>
      <c r="C3284" s="26" t="n"/>
      <c r="D3284" s="27" t="n"/>
      <c r="E3284" s="26" t="n"/>
      <c r="F3284" s="33">
        <f>IFERROR(IF(OR(C3284="",D3284=""),"",D3284*VLOOKUP(C3284,'Setup - Mix Design'!$A$5:$I$504,2,0)),"")</f>
        <v/>
      </c>
      <c r="G3284" s="33">
        <f>IFERROR(IF(OR(C3284="",D3284=""),"",D3284*VLOOKUP(C3284,'Setup - Mix Design'!$A$5:$I$504,3,0)),"")</f>
        <v/>
      </c>
      <c r="H3284" s="33">
        <f>IFERROR(IF(OR(C3284="",D3284=""),"",D3284*VLOOKUP(C3284,'Setup - Mix Design'!$A$5:$I$504,4,0)),"")</f>
        <v/>
      </c>
      <c r="I3284" s="33">
        <f>IFERROR(IF(OR(C3284="",D3284=""),"",D3284*VLOOKUP(C3284,'Setup - Mix Design'!$A$5:$I$504,5,0)),"")</f>
        <v/>
      </c>
      <c r="J3284" s="33">
        <f>IFERROR(IF(OR(C3284="",D3284=""),"",D3284*VLOOKUP(C3284,'Setup - Mix Design'!$A$5:$I$504,6,0)),"")</f>
        <v/>
      </c>
      <c r="K3284" s="33">
        <f>IFERROR(IF(OR(C3284="",D3284=""),"",D3284*VLOOKUP(C3284,'Setup - Mix Design'!$A$5:$I$504,7,0)),"")</f>
        <v/>
      </c>
    </row>
    <row r="3285">
      <c r="A3285" s="31" t="n"/>
      <c r="B3285" s="26" t="n"/>
      <c r="C3285" s="26" t="n"/>
      <c r="D3285" s="27" t="n"/>
      <c r="E3285" s="26" t="n"/>
      <c r="F3285" s="33">
        <f>IFERROR(IF(OR(C3285="",D3285=""),"",D3285*VLOOKUP(C3285,'Setup - Mix Design'!$A$5:$I$504,2,0)),"")</f>
        <v/>
      </c>
      <c r="G3285" s="33">
        <f>IFERROR(IF(OR(C3285="",D3285=""),"",D3285*VLOOKUP(C3285,'Setup - Mix Design'!$A$5:$I$504,3,0)),"")</f>
        <v/>
      </c>
      <c r="H3285" s="33">
        <f>IFERROR(IF(OR(C3285="",D3285=""),"",D3285*VLOOKUP(C3285,'Setup - Mix Design'!$A$5:$I$504,4,0)),"")</f>
        <v/>
      </c>
      <c r="I3285" s="33">
        <f>IFERROR(IF(OR(C3285="",D3285=""),"",D3285*VLOOKUP(C3285,'Setup - Mix Design'!$A$5:$I$504,5,0)),"")</f>
        <v/>
      </c>
      <c r="J3285" s="33">
        <f>IFERROR(IF(OR(C3285="",D3285=""),"",D3285*VLOOKUP(C3285,'Setup - Mix Design'!$A$5:$I$504,6,0)),"")</f>
        <v/>
      </c>
      <c r="K3285" s="33">
        <f>IFERROR(IF(OR(C3285="",D3285=""),"",D3285*VLOOKUP(C3285,'Setup - Mix Design'!$A$5:$I$504,7,0)),"")</f>
        <v/>
      </c>
    </row>
    <row r="3286">
      <c r="A3286" s="31" t="n"/>
      <c r="B3286" s="26" t="n"/>
      <c r="C3286" s="26" t="n"/>
      <c r="D3286" s="27" t="n"/>
      <c r="E3286" s="26" t="n"/>
      <c r="F3286" s="33">
        <f>IFERROR(IF(OR(C3286="",D3286=""),"",D3286*VLOOKUP(C3286,'Setup - Mix Design'!$A$5:$I$504,2,0)),"")</f>
        <v/>
      </c>
      <c r="G3286" s="33">
        <f>IFERROR(IF(OR(C3286="",D3286=""),"",D3286*VLOOKUP(C3286,'Setup - Mix Design'!$A$5:$I$504,3,0)),"")</f>
        <v/>
      </c>
      <c r="H3286" s="33">
        <f>IFERROR(IF(OR(C3286="",D3286=""),"",D3286*VLOOKUP(C3286,'Setup - Mix Design'!$A$5:$I$504,4,0)),"")</f>
        <v/>
      </c>
      <c r="I3286" s="33">
        <f>IFERROR(IF(OR(C3286="",D3286=""),"",D3286*VLOOKUP(C3286,'Setup - Mix Design'!$A$5:$I$504,5,0)),"")</f>
        <v/>
      </c>
      <c r="J3286" s="33">
        <f>IFERROR(IF(OR(C3286="",D3286=""),"",D3286*VLOOKUP(C3286,'Setup - Mix Design'!$A$5:$I$504,6,0)),"")</f>
        <v/>
      </c>
      <c r="K3286" s="33">
        <f>IFERROR(IF(OR(C3286="",D3286=""),"",D3286*VLOOKUP(C3286,'Setup - Mix Design'!$A$5:$I$504,7,0)),"")</f>
        <v/>
      </c>
    </row>
    <row r="3287">
      <c r="A3287" s="31" t="n"/>
      <c r="B3287" s="26" t="n"/>
      <c r="C3287" s="26" t="n"/>
      <c r="D3287" s="27" t="n"/>
      <c r="E3287" s="26" t="n"/>
      <c r="F3287" s="33">
        <f>IFERROR(IF(OR(C3287="",D3287=""),"",D3287*VLOOKUP(C3287,'Setup - Mix Design'!$A$5:$I$504,2,0)),"")</f>
        <v/>
      </c>
      <c r="G3287" s="33">
        <f>IFERROR(IF(OR(C3287="",D3287=""),"",D3287*VLOOKUP(C3287,'Setup - Mix Design'!$A$5:$I$504,3,0)),"")</f>
        <v/>
      </c>
      <c r="H3287" s="33">
        <f>IFERROR(IF(OR(C3287="",D3287=""),"",D3287*VLOOKUP(C3287,'Setup - Mix Design'!$A$5:$I$504,4,0)),"")</f>
        <v/>
      </c>
      <c r="I3287" s="33">
        <f>IFERROR(IF(OR(C3287="",D3287=""),"",D3287*VLOOKUP(C3287,'Setup - Mix Design'!$A$5:$I$504,5,0)),"")</f>
        <v/>
      </c>
      <c r="J3287" s="33">
        <f>IFERROR(IF(OR(C3287="",D3287=""),"",D3287*VLOOKUP(C3287,'Setup - Mix Design'!$A$5:$I$504,6,0)),"")</f>
        <v/>
      </c>
      <c r="K3287" s="33">
        <f>IFERROR(IF(OR(C3287="",D3287=""),"",D3287*VLOOKUP(C3287,'Setup - Mix Design'!$A$5:$I$504,7,0)),"")</f>
        <v/>
      </c>
    </row>
    <row r="3288">
      <c r="A3288" s="31" t="n"/>
      <c r="B3288" s="26" t="n"/>
      <c r="C3288" s="26" t="n"/>
      <c r="D3288" s="27" t="n"/>
      <c r="E3288" s="26" t="n"/>
      <c r="F3288" s="33">
        <f>IFERROR(IF(OR(C3288="",D3288=""),"",D3288*VLOOKUP(C3288,'Setup - Mix Design'!$A$5:$I$504,2,0)),"")</f>
        <v/>
      </c>
      <c r="G3288" s="33">
        <f>IFERROR(IF(OR(C3288="",D3288=""),"",D3288*VLOOKUP(C3288,'Setup - Mix Design'!$A$5:$I$504,3,0)),"")</f>
        <v/>
      </c>
      <c r="H3288" s="33">
        <f>IFERROR(IF(OR(C3288="",D3288=""),"",D3288*VLOOKUP(C3288,'Setup - Mix Design'!$A$5:$I$504,4,0)),"")</f>
        <v/>
      </c>
      <c r="I3288" s="33">
        <f>IFERROR(IF(OR(C3288="",D3288=""),"",D3288*VLOOKUP(C3288,'Setup - Mix Design'!$A$5:$I$504,5,0)),"")</f>
        <v/>
      </c>
      <c r="J3288" s="33">
        <f>IFERROR(IF(OR(C3288="",D3288=""),"",D3288*VLOOKUP(C3288,'Setup - Mix Design'!$A$5:$I$504,6,0)),"")</f>
        <v/>
      </c>
      <c r="K3288" s="33">
        <f>IFERROR(IF(OR(C3288="",D3288=""),"",D3288*VLOOKUP(C3288,'Setup - Mix Design'!$A$5:$I$504,7,0)),"")</f>
        <v/>
      </c>
    </row>
    <row r="3289">
      <c r="A3289" s="31" t="n"/>
      <c r="B3289" s="26" t="n"/>
      <c r="C3289" s="26" t="n"/>
      <c r="D3289" s="27" t="n"/>
      <c r="E3289" s="26" t="n"/>
      <c r="F3289" s="33">
        <f>IFERROR(IF(OR(C3289="",D3289=""),"",D3289*VLOOKUP(C3289,'Setup - Mix Design'!$A$5:$I$504,2,0)),"")</f>
        <v/>
      </c>
      <c r="G3289" s="33">
        <f>IFERROR(IF(OR(C3289="",D3289=""),"",D3289*VLOOKUP(C3289,'Setup - Mix Design'!$A$5:$I$504,3,0)),"")</f>
        <v/>
      </c>
      <c r="H3289" s="33">
        <f>IFERROR(IF(OR(C3289="",D3289=""),"",D3289*VLOOKUP(C3289,'Setup - Mix Design'!$A$5:$I$504,4,0)),"")</f>
        <v/>
      </c>
      <c r="I3289" s="33">
        <f>IFERROR(IF(OR(C3289="",D3289=""),"",D3289*VLOOKUP(C3289,'Setup - Mix Design'!$A$5:$I$504,5,0)),"")</f>
        <v/>
      </c>
      <c r="J3289" s="33">
        <f>IFERROR(IF(OR(C3289="",D3289=""),"",D3289*VLOOKUP(C3289,'Setup - Mix Design'!$A$5:$I$504,6,0)),"")</f>
        <v/>
      </c>
      <c r="K3289" s="33">
        <f>IFERROR(IF(OR(C3289="",D3289=""),"",D3289*VLOOKUP(C3289,'Setup - Mix Design'!$A$5:$I$504,7,0)),"")</f>
        <v/>
      </c>
    </row>
    <row r="3290">
      <c r="A3290" s="31" t="n"/>
      <c r="B3290" s="26" t="n"/>
      <c r="C3290" s="26" t="n"/>
      <c r="D3290" s="27" t="n"/>
      <c r="E3290" s="26" t="n"/>
      <c r="F3290" s="33">
        <f>IFERROR(IF(OR(C3290="",D3290=""),"",D3290*VLOOKUP(C3290,'Setup - Mix Design'!$A$5:$I$504,2,0)),"")</f>
        <v/>
      </c>
      <c r="G3290" s="33">
        <f>IFERROR(IF(OR(C3290="",D3290=""),"",D3290*VLOOKUP(C3290,'Setup - Mix Design'!$A$5:$I$504,3,0)),"")</f>
        <v/>
      </c>
      <c r="H3290" s="33">
        <f>IFERROR(IF(OR(C3290="",D3290=""),"",D3290*VLOOKUP(C3290,'Setup - Mix Design'!$A$5:$I$504,4,0)),"")</f>
        <v/>
      </c>
      <c r="I3290" s="33">
        <f>IFERROR(IF(OR(C3290="",D3290=""),"",D3290*VLOOKUP(C3290,'Setup - Mix Design'!$A$5:$I$504,5,0)),"")</f>
        <v/>
      </c>
      <c r="J3290" s="33">
        <f>IFERROR(IF(OR(C3290="",D3290=""),"",D3290*VLOOKUP(C3290,'Setup - Mix Design'!$A$5:$I$504,6,0)),"")</f>
        <v/>
      </c>
      <c r="K3290" s="33">
        <f>IFERROR(IF(OR(C3290="",D3290=""),"",D3290*VLOOKUP(C3290,'Setup - Mix Design'!$A$5:$I$504,7,0)),"")</f>
        <v/>
      </c>
    </row>
    <row r="3291">
      <c r="A3291" s="31" t="n"/>
      <c r="B3291" s="26" t="n"/>
      <c r="C3291" s="26" t="n"/>
      <c r="D3291" s="27" t="n"/>
      <c r="E3291" s="26" t="n"/>
      <c r="F3291" s="33">
        <f>IFERROR(IF(OR(C3291="",D3291=""),"",D3291*VLOOKUP(C3291,'Setup - Mix Design'!$A$5:$I$504,2,0)),"")</f>
        <v/>
      </c>
      <c r="G3291" s="33">
        <f>IFERROR(IF(OR(C3291="",D3291=""),"",D3291*VLOOKUP(C3291,'Setup - Mix Design'!$A$5:$I$504,3,0)),"")</f>
        <v/>
      </c>
      <c r="H3291" s="33">
        <f>IFERROR(IF(OR(C3291="",D3291=""),"",D3291*VLOOKUP(C3291,'Setup - Mix Design'!$A$5:$I$504,4,0)),"")</f>
        <v/>
      </c>
      <c r="I3291" s="33">
        <f>IFERROR(IF(OR(C3291="",D3291=""),"",D3291*VLOOKUP(C3291,'Setup - Mix Design'!$A$5:$I$504,5,0)),"")</f>
        <v/>
      </c>
      <c r="J3291" s="33">
        <f>IFERROR(IF(OR(C3291="",D3291=""),"",D3291*VLOOKUP(C3291,'Setup - Mix Design'!$A$5:$I$504,6,0)),"")</f>
        <v/>
      </c>
      <c r="K3291" s="33">
        <f>IFERROR(IF(OR(C3291="",D3291=""),"",D3291*VLOOKUP(C3291,'Setup - Mix Design'!$A$5:$I$504,7,0)),"")</f>
        <v/>
      </c>
    </row>
    <row r="3292">
      <c r="A3292" s="31" t="n"/>
      <c r="B3292" s="26" t="n"/>
      <c r="C3292" s="26" t="n"/>
      <c r="D3292" s="27" t="n"/>
      <c r="E3292" s="26" t="n"/>
      <c r="F3292" s="33">
        <f>IFERROR(IF(OR(C3292="",D3292=""),"",D3292*VLOOKUP(C3292,'Setup - Mix Design'!$A$5:$I$504,2,0)),"")</f>
        <v/>
      </c>
      <c r="G3292" s="33">
        <f>IFERROR(IF(OR(C3292="",D3292=""),"",D3292*VLOOKUP(C3292,'Setup - Mix Design'!$A$5:$I$504,3,0)),"")</f>
        <v/>
      </c>
      <c r="H3292" s="33">
        <f>IFERROR(IF(OR(C3292="",D3292=""),"",D3292*VLOOKUP(C3292,'Setup - Mix Design'!$A$5:$I$504,4,0)),"")</f>
        <v/>
      </c>
      <c r="I3292" s="33">
        <f>IFERROR(IF(OR(C3292="",D3292=""),"",D3292*VLOOKUP(C3292,'Setup - Mix Design'!$A$5:$I$504,5,0)),"")</f>
        <v/>
      </c>
      <c r="J3292" s="33">
        <f>IFERROR(IF(OR(C3292="",D3292=""),"",D3292*VLOOKUP(C3292,'Setup - Mix Design'!$A$5:$I$504,6,0)),"")</f>
        <v/>
      </c>
      <c r="K3292" s="33">
        <f>IFERROR(IF(OR(C3292="",D3292=""),"",D3292*VLOOKUP(C3292,'Setup - Mix Design'!$A$5:$I$504,7,0)),"")</f>
        <v/>
      </c>
    </row>
    <row r="3293">
      <c r="A3293" s="31" t="n"/>
      <c r="B3293" s="26" t="n"/>
      <c r="C3293" s="26" t="n"/>
      <c r="D3293" s="27" t="n"/>
      <c r="E3293" s="26" t="n"/>
      <c r="F3293" s="33">
        <f>IFERROR(IF(OR(C3293="",D3293=""),"",D3293*VLOOKUP(C3293,'Setup - Mix Design'!$A$5:$I$504,2,0)),"")</f>
        <v/>
      </c>
      <c r="G3293" s="33">
        <f>IFERROR(IF(OR(C3293="",D3293=""),"",D3293*VLOOKUP(C3293,'Setup - Mix Design'!$A$5:$I$504,3,0)),"")</f>
        <v/>
      </c>
      <c r="H3293" s="33">
        <f>IFERROR(IF(OR(C3293="",D3293=""),"",D3293*VLOOKUP(C3293,'Setup - Mix Design'!$A$5:$I$504,4,0)),"")</f>
        <v/>
      </c>
      <c r="I3293" s="33">
        <f>IFERROR(IF(OR(C3293="",D3293=""),"",D3293*VLOOKUP(C3293,'Setup - Mix Design'!$A$5:$I$504,5,0)),"")</f>
        <v/>
      </c>
      <c r="J3293" s="33">
        <f>IFERROR(IF(OR(C3293="",D3293=""),"",D3293*VLOOKUP(C3293,'Setup - Mix Design'!$A$5:$I$504,6,0)),"")</f>
        <v/>
      </c>
      <c r="K3293" s="33">
        <f>IFERROR(IF(OR(C3293="",D3293=""),"",D3293*VLOOKUP(C3293,'Setup - Mix Design'!$A$5:$I$504,7,0)),"")</f>
        <v/>
      </c>
    </row>
    <row r="3294">
      <c r="A3294" s="31" t="n"/>
      <c r="B3294" s="26" t="n"/>
      <c r="C3294" s="26" t="n"/>
      <c r="D3294" s="27" t="n"/>
      <c r="E3294" s="26" t="n"/>
      <c r="F3294" s="33">
        <f>IFERROR(IF(OR(C3294="",D3294=""),"",D3294*VLOOKUP(C3294,'Setup - Mix Design'!$A$5:$I$504,2,0)),"")</f>
        <v/>
      </c>
      <c r="G3294" s="33">
        <f>IFERROR(IF(OR(C3294="",D3294=""),"",D3294*VLOOKUP(C3294,'Setup - Mix Design'!$A$5:$I$504,3,0)),"")</f>
        <v/>
      </c>
      <c r="H3294" s="33">
        <f>IFERROR(IF(OR(C3294="",D3294=""),"",D3294*VLOOKUP(C3294,'Setup - Mix Design'!$A$5:$I$504,4,0)),"")</f>
        <v/>
      </c>
      <c r="I3294" s="33">
        <f>IFERROR(IF(OR(C3294="",D3294=""),"",D3294*VLOOKUP(C3294,'Setup - Mix Design'!$A$5:$I$504,5,0)),"")</f>
        <v/>
      </c>
      <c r="J3294" s="33">
        <f>IFERROR(IF(OR(C3294="",D3294=""),"",D3294*VLOOKUP(C3294,'Setup - Mix Design'!$A$5:$I$504,6,0)),"")</f>
        <v/>
      </c>
      <c r="K3294" s="33">
        <f>IFERROR(IF(OR(C3294="",D3294=""),"",D3294*VLOOKUP(C3294,'Setup - Mix Design'!$A$5:$I$504,7,0)),"")</f>
        <v/>
      </c>
    </row>
    <row r="3295">
      <c r="A3295" s="31" t="n"/>
      <c r="B3295" s="26" t="n"/>
      <c r="C3295" s="26" t="n"/>
      <c r="D3295" s="27" t="n"/>
      <c r="E3295" s="26" t="n"/>
      <c r="F3295" s="33">
        <f>IFERROR(IF(OR(C3295="",D3295=""),"",D3295*VLOOKUP(C3295,'Setup - Mix Design'!$A$5:$I$504,2,0)),"")</f>
        <v/>
      </c>
      <c r="G3295" s="33">
        <f>IFERROR(IF(OR(C3295="",D3295=""),"",D3295*VLOOKUP(C3295,'Setup - Mix Design'!$A$5:$I$504,3,0)),"")</f>
        <v/>
      </c>
      <c r="H3295" s="33">
        <f>IFERROR(IF(OR(C3295="",D3295=""),"",D3295*VLOOKUP(C3295,'Setup - Mix Design'!$A$5:$I$504,4,0)),"")</f>
        <v/>
      </c>
      <c r="I3295" s="33">
        <f>IFERROR(IF(OR(C3295="",D3295=""),"",D3295*VLOOKUP(C3295,'Setup - Mix Design'!$A$5:$I$504,5,0)),"")</f>
        <v/>
      </c>
      <c r="J3295" s="33">
        <f>IFERROR(IF(OR(C3295="",D3295=""),"",D3295*VLOOKUP(C3295,'Setup - Mix Design'!$A$5:$I$504,6,0)),"")</f>
        <v/>
      </c>
      <c r="K3295" s="33">
        <f>IFERROR(IF(OR(C3295="",D3295=""),"",D3295*VLOOKUP(C3295,'Setup - Mix Design'!$A$5:$I$504,7,0)),"")</f>
        <v/>
      </c>
    </row>
    <row r="3296">
      <c r="A3296" s="31" t="n"/>
      <c r="B3296" s="26" t="n"/>
      <c r="C3296" s="26" t="n"/>
      <c r="D3296" s="27" t="n"/>
      <c r="E3296" s="26" t="n"/>
      <c r="F3296" s="33">
        <f>IFERROR(IF(OR(C3296="",D3296=""),"",D3296*VLOOKUP(C3296,'Setup - Mix Design'!$A$5:$I$504,2,0)),"")</f>
        <v/>
      </c>
      <c r="G3296" s="33">
        <f>IFERROR(IF(OR(C3296="",D3296=""),"",D3296*VLOOKUP(C3296,'Setup - Mix Design'!$A$5:$I$504,3,0)),"")</f>
        <v/>
      </c>
      <c r="H3296" s="33">
        <f>IFERROR(IF(OR(C3296="",D3296=""),"",D3296*VLOOKUP(C3296,'Setup - Mix Design'!$A$5:$I$504,4,0)),"")</f>
        <v/>
      </c>
      <c r="I3296" s="33">
        <f>IFERROR(IF(OR(C3296="",D3296=""),"",D3296*VLOOKUP(C3296,'Setup - Mix Design'!$A$5:$I$504,5,0)),"")</f>
        <v/>
      </c>
      <c r="J3296" s="33">
        <f>IFERROR(IF(OR(C3296="",D3296=""),"",D3296*VLOOKUP(C3296,'Setup - Mix Design'!$A$5:$I$504,6,0)),"")</f>
        <v/>
      </c>
      <c r="K3296" s="33">
        <f>IFERROR(IF(OR(C3296="",D3296=""),"",D3296*VLOOKUP(C3296,'Setup - Mix Design'!$A$5:$I$504,7,0)),"")</f>
        <v/>
      </c>
    </row>
    <row r="3297">
      <c r="A3297" s="31" t="n"/>
      <c r="B3297" s="26" t="n"/>
      <c r="C3297" s="26" t="n"/>
      <c r="D3297" s="27" t="n"/>
      <c r="E3297" s="26" t="n"/>
      <c r="F3297" s="33">
        <f>IFERROR(IF(OR(C3297="",D3297=""),"",D3297*VLOOKUP(C3297,'Setup - Mix Design'!$A$5:$I$504,2,0)),"")</f>
        <v/>
      </c>
      <c r="G3297" s="33">
        <f>IFERROR(IF(OR(C3297="",D3297=""),"",D3297*VLOOKUP(C3297,'Setup - Mix Design'!$A$5:$I$504,3,0)),"")</f>
        <v/>
      </c>
      <c r="H3297" s="33">
        <f>IFERROR(IF(OR(C3297="",D3297=""),"",D3297*VLOOKUP(C3297,'Setup - Mix Design'!$A$5:$I$504,4,0)),"")</f>
        <v/>
      </c>
      <c r="I3297" s="33">
        <f>IFERROR(IF(OR(C3297="",D3297=""),"",D3297*VLOOKUP(C3297,'Setup - Mix Design'!$A$5:$I$504,5,0)),"")</f>
        <v/>
      </c>
      <c r="J3297" s="33">
        <f>IFERROR(IF(OR(C3297="",D3297=""),"",D3297*VLOOKUP(C3297,'Setup - Mix Design'!$A$5:$I$504,6,0)),"")</f>
        <v/>
      </c>
      <c r="K3297" s="33">
        <f>IFERROR(IF(OR(C3297="",D3297=""),"",D3297*VLOOKUP(C3297,'Setup - Mix Design'!$A$5:$I$504,7,0)),"")</f>
        <v/>
      </c>
    </row>
    <row r="3298">
      <c r="A3298" s="31" t="n"/>
      <c r="B3298" s="26" t="n"/>
      <c r="C3298" s="26" t="n"/>
      <c r="D3298" s="27" t="n"/>
      <c r="E3298" s="26" t="n"/>
      <c r="F3298" s="33">
        <f>IFERROR(IF(OR(C3298="",D3298=""),"",D3298*VLOOKUP(C3298,'Setup - Mix Design'!$A$5:$I$504,2,0)),"")</f>
        <v/>
      </c>
      <c r="G3298" s="33">
        <f>IFERROR(IF(OR(C3298="",D3298=""),"",D3298*VLOOKUP(C3298,'Setup - Mix Design'!$A$5:$I$504,3,0)),"")</f>
        <v/>
      </c>
      <c r="H3298" s="33">
        <f>IFERROR(IF(OR(C3298="",D3298=""),"",D3298*VLOOKUP(C3298,'Setup - Mix Design'!$A$5:$I$504,4,0)),"")</f>
        <v/>
      </c>
      <c r="I3298" s="33">
        <f>IFERROR(IF(OR(C3298="",D3298=""),"",D3298*VLOOKUP(C3298,'Setup - Mix Design'!$A$5:$I$504,5,0)),"")</f>
        <v/>
      </c>
      <c r="J3298" s="33">
        <f>IFERROR(IF(OR(C3298="",D3298=""),"",D3298*VLOOKUP(C3298,'Setup - Mix Design'!$A$5:$I$504,6,0)),"")</f>
        <v/>
      </c>
      <c r="K3298" s="33">
        <f>IFERROR(IF(OR(C3298="",D3298=""),"",D3298*VLOOKUP(C3298,'Setup - Mix Design'!$A$5:$I$504,7,0)),"")</f>
        <v/>
      </c>
    </row>
    <row r="3299">
      <c r="A3299" s="31" t="n"/>
      <c r="B3299" s="26" t="n"/>
      <c r="C3299" s="26" t="n"/>
      <c r="D3299" s="27" t="n"/>
      <c r="E3299" s="26" t="n"/>
      <c r="F3299" s="33">
        <f>IFERROR(IF(OR(C3299="",D3299=""),"",D3299*VLOOKUP(C3299,'Setup - Mix Design'!$A$5:$I$504,2,0)),"")</f>
        <v/>
      </c>
      <c r="G3299" s="33">
        <f>IFERROR(IF(OR(C3299="",D3299=""),"",D3299*VLOOKUP(C3299,'Setup - Mix Design'!$A$5:$I$504,3,0)),"")</f>
        <v/>
      </c>
      <c r="H3299" s="33">
        <f>IFERROR(IF(OR(C3299="",D3299=""),"",D3299*VLOOKUP(C3299,'Setup - Mix Design'!$A$5:$I$504,4,0)),"")</f>
        <v/>
      </c>
      <c r="I3299" s="33">
        <f>IFERROR(IF(OR(C3299="",D3299=""),"",D3299*VLOOKUP(C3299,'Setup - Mix Design'!$A$5:$I$504,5,0)),"")</f>
        <v/>
      </c>
      <c r="J3299" s="33">
        <f>IFERROR(IF(OR(C3299="",D3299=""),"",D3299*VLOOKUP(C3299,'Setup - Mix Design'!$A$5:$I$504,6,0)),"")</f>
        <v/>
      </c>
      <c r="K3299" s="33">
        <f>IFERROR(IF(OR(C3299="",D3299=""),"",D3299*VLOOKUP(C3299,'Setup - Mix Design'!$A$5:$I$504,7,0)),"")</f>
        <v/>
      </c>
    </row>
    <row r="3300">
      <c r="A3300" s="31" t="n"/>
      <c r="B3300" s="26" t="n"/>
      <c r="C3300" s="26" t="n"/>
      <c r="D3300" s="27" t="n"/>
      <c r="E3300" s="26" t="n"/>
      <c r="F3300" s="33">
        <f>IFERROR(IF(OR(C3300="",D3300=""),"",D3300*VLOOKUP(C3300,'Setup - Mix Design'!$A$5:$I$504,2,0)),"")</f>
        <v/>
      </c>
      <c r="G3300" s="33">
        <f>IFERROR(IF(OR(C3300="",D3300=""),"",D3300*VLOOKUP(C3300,'Setup - Mix Design'!$A$5:$I$504,3,0)),"")</f>
        <v/>
      </c>
      <c r="H3300" s="33">
        <f>IFERROR(IF(OR(C3300="",D3300=""),"",D3300*VLOOKUP(C3300,'Setup - Mix Design'!$A$5:$I$504,4,0)),"")</f>
        <v/>
      </c>
      <c r="I3300" s="33">
        <f>IFERROR(IF(OR(C3300="",D3300=""),"",D3300*VLOOKUP(C3300,'Setup - Mix Design'!$A$5:$I$504,5,0)),"")</f>
        <v/>
      </c>
      <c r="J3300" s="33">
        <f>IFERROR(IF(OR(C3300="",D3300=""),"",D3300*VLOOKUP(C3300,'Setup - Mix Design'!$A$5:$I$504,6,0)),"")</f>
        <v/>
      </c>
      <c r="K3300" s="33">
        <f>IFERROR(IF(OR(C3300="",D3300=""),"",D3300*VLOOKUP(C3300,'Setup - Mix Design'!$A$5:$I$504,7,0)),"")</f>
        <v/>
      </c>
    </row>
    <row r="3301">
      <c r="A3301" s="31" t="n"/>
      <c r="B3301" s="26" t="n"/>
      <c r="C3301" s="26" t="n"/>
      <c r="D3301" s="27" t="n"/>
      <c r="E3301" s="26" t="n"/>
      <c r="F3301" s="33">
        <f>IFERROR(IF(OR(C3301="",D3301=""),"",D3301*VLOOKUP(C3301,'Setup - Mix Design'!$A$5:$I$504,2,0)),"")</f>
        <v/>
      </c>
      <c r="G3301" s="33">
        <f>IFERROR(IF(OR(C3301="",D3301=""),"",D3301*VLOOKUP(C3301,'Setup - Mix Design'!$A$5:$I$504,3,0)),"")</f>
        <v/>
      </c>
      <c r="H3301" s="33">
        <f>IFERROR(IF(OR(C3301="",D3301=""),"",D3301*VLOOKUP(C3301,'Setup - Mix Design'!$A$5:$I$504,4,0)),"")</f>
        <v/>
      </c>
      <c r="I3301" s="33">
        <f>IFERROR(IF(OR(C3301="",D3301=""),"",D3301*VLOOKUP(C3301,'Setup - Mix Design'!$A$5:$I$504,5,0)),"")</f>
        <v/>
      </c>
      <c r="J3301" s="33">
        <f>IFERROR(IF(OR(C3301="",D3301=""),"",D3301*VLOOKUP(C3301,'Setup - Mix Design'!$A$5:$I$504,6,0)),"")</f>
        <v/>
      </c>
      <c r="K3301" s="33">
        <f>IFERROR(IF(OR(C3301="",D3301=""),"",D3301*VLOOKUP(C3301,'Setup - Mix Design'!$A$5:$I$504,7,0)),"")</f>
        <v/>
      </c>
    </row>
    <row r="3302">
      <c r="A3302" s="31" t="n"/>
      <c r="B3302" s="26" t="n"/>
      <c r="C3302" s="26" t="n"/>
      <c r="D3302" s="27" t="n"/>
      <c r="E3302" s="26" t="n"/>
      <c r="F3302" s="33">
        <f>IFERROR(IF(OR(C3302="",D3302=""),"",D3302*VLOOKUP(C3302,'Setup - Mix Design'!$A$5:$I$504,2,0)),"")</f>
        <v/>
      </c>
      <c r="G3302" s="33">
        <f>IFERROR(IF(OR(C3302="",D3302=""),"",D3302*VLOOKUP(C3302,'Setup - Mix Design'!$A$5:$I$504,3,0)),"")</f>
        <v/>
      </c>
      <c r="H3302" s="33">
        <f>IFERROR(IF(OR(C3302="",D3302=""),"",D3302*VLOOKUP(C3302,'Setup - Mix Design'!$A$5:$I$504,4,0)),"")</f>
        <v/>
      </c>
      <c r="I3302" s="33">
        <f>IFERROR(IF(OR(C3302="",D3302=""),"",D3302*VLOOKUP(C3302,'Setup - Mix Design'!$A$5:$I$504,5,0)),"")</f>
        <v/>
      </c>
      <c r="J3302" s="33">
        <f>IFERROR(IF(OR(C3302="",D3302=""),"",D3302*VLOOKUP(C3302,'Setup - Mix Design'!$A$5:$I$504,6,0)),"")</f>
        <v/>
      </c>
      <c r="K3302" s="33">
        <f>IFERROR(IF(OR(C3302="",D3302=""),"",D3302*VLOOKUP(C3302,'Setup - Mix Design'!$A$5:$I$504,7,0)),"")</f>
        <v/>
      </c>
    </row>
    <row r="3303">
      <c r="A3303" s="31" t="n"/>
      <c r="B3303" s="26" t="n"/>
      <c r="C3303" s="26" t="n"/>
      <c r="D3303" s="27" t="n"/>
      <c r="E3303" s="26" t="n"/>
      <c r="F3303" s="33">
        <f>IFERROR(IF(OR(C3303="",D3303=""),"",D3303*VLOOKUP(C3303,'Setup - Mix Design'!$A$5:$I$504,2,0)),"")</f>
        <v/>
      </c>
      <c r="G3303" s="33">
        <f>IFERROR(IF(OR(C3303="",D3303=""),"",D3303*VLOOKUP(C3303,'Setup - Mix Design'!$A$5:$I$504,3,0)),"")</f>
        <v/>
      </c>
      <c r="H3303" s="33">
        <f>IFERROR(IF(OR(C3303="",D3303=""),"",D3303*VLOOKUP(C3303,'Setup - Mix Design'!$A$5:$I$504,4,0)),"")</f>
        <v/>
      </c>
      <c r="I3303" s="33">
        <f>IFERROR(IF(OR(C3303="",D3303=""),"",D3303*VLOOKUP(C3303,'Setup - Mix Design'!$A$5:$I$504,5,0)),"")</f>
        <v/>
      </c>
      <c r="J3303" s="33">
        <f>IFERROR(IF(OR(C3303="",D3303=""),"",D3303*VLOOKUP(C3303,'Setup - Mix Design'!$A$5:$I$504,6,0)),"")</f>
        <v/>
      </c>
      <c r="K3303" s="33">
        <f>IFERROR(IF(OR(C3303="",D3303=""),"",D3303*VLOOKUP(C3303,'Setup - Mix Design'!$A$5:$I$504,7,0)),"")</f>
        <v/>
      </c>
    </row>
    <row r="3304">
      <c r="A3304" s="31" t="n"/>
      <c r="B3304" s="26" t="n"/>
      <c r="C3304" s="26" t="n"/>
      <c r="D3304" s="27" t="n"/>
      <c r="E3304" s="26" t="n"/>
      <c r="F3304" s="33">
        <f>IFERROR(IF(OR(C3304="",D3304=""),"",D3304*VLOOKUP(C3304,'Setup - Mix Design'!$A$5:$I$504,2,0)),"")</f>
        <v/>
      </c>
      <c r="G3304" s="33">
        <f>IFERROR(IF(OR(C3304="",D3304=""),"",D3304*VLOOKUP(C3304,'Setup - Mix Design'!$A$5:$I$504,3,0)),"")</f>
        <v/>
      </c>
      <c r="H3304" s="33">
        <f>IFERROR(IF(OR(C3304="",D3304=""),"",D3304*VLOOKUP(C3304,'Setup - Mix Design'!$A$5:$I$504,4,0)),"")</f>
        <v/>
      </c>
      <c r="I3304" s="33">
        <f>IFERROR(IF(OR(C3304="",D3304=""),"",D3304*VLOOKUP(C3304,'Setup - Mix Design'!$A$5:$I$504,5,0)),"")</f>
        <v/>
      </c>
      <c r="J3304" s="33">
        <f>IFERROR(IF(OR(C3304="",D3304=""),"",D3304*VLOOKUP(C3304,'Setup - Mix Design'!$A$5:$I$504,6,0)),"")</f>
        <v/>
      </c>
      <c r="K3304" s="33">
        <f>IFERROR(IF(OR(C3304="",D3304=""),"",D3304*VLOOKUP(C3304,'Setup - Mix Design'!$A$5:$I$504,7,0)),"")</f>
        <v/>
      </c>
    </row>
    <row r="3305">
      <c r="A3305" s="31" t="n"/>
      <c r="B3305" s="26" t="n"/>
      <c r="C3305" s="26" t="n"/>
      <c r="D3305" s="27" t="n"/>
      <c r="E3305" s="26" t="n"/>
      <c r="F3305" s="33">
        <f>IFERROR(IF(OR(C3305="",D3305=""),"",D3305*VLOOKUP(C3305,'Setup - Mix Design'!$A$5:$I$504,2,0)),"")</f>
        <v/>
      </c>
      <c r="G3305" s="33">
        <f>IFERROR(IF(OR(C3305="",D3305=""),"",D3305*VLOOKUP(C3305,'Setup - Mix Design'!$A$5:$I$504,3,0)),"")</f>
        <v/>
      </c>
      <c r="H3305" s="33">
        <f>IFERROR(IF(OR(C3305="",D3305=""),"",D3305*VLOOKUP(C3305,'Setup - Mix Design'!$A$5:$I$504,4,0)),"")</f>
        <v/>
      </c>
      <c r="I3305" s="33">
        <f>IFERROR(IF(OR(C3305="",D3305=""),"",D3305*VLOOKUP(C3305,'Setup - Mix Design'!$A$5:$I$504,5,0)),"")</f>
        <v/>
      </c>
      <c r="J3305" s="33">
        <f>IFERROR(IF(OR(C3305="",D3305=""),"",D3305*VLOOKUP(C3305,'Setup - Mix Design'!$A$5:$I$504,6,0)),"")</f>
        <v/>
      </c>
      <c r="K3305" s="33">
        <f>IFERROR(IF(OR(C3305="",D3305=""),"",D3305*VLOOKUP(C3305,'Setup - Mix Design'!$A$5:$I$504,7,0)),"")</f>
        <v/>
      </c>
    </row>
    <row r="3306">
      <c r="A3306" s="31" t="n"/>
      <c r="B3306" s="26" t="n"/>
      <c r="C3306" s="26" t="n"/>
      <c r="D3306" s="27" t="n"/>
      <c r="E3306" s="26" t="n"/>
      <c r="F3306" s="33">
        <f>IFERROR(IF(OR(C3306="",D3306=""),"",D3306*VLOOKUP(C3306,'Setup - Mix Design'!$A$5:$I$504,2,0)),"")</f>
        <v/>
      </c>
      <c r="G3306" s="33">
        <f>IFERROR(IF(OR(C3306="",D3306=""),"",D3306*VLOOKUP(C3306,'Setup - Mix Design'!$A$5:$I$504,3,0)),"")</f>
        <v/>
      </c>
      <c r="H3306" s="33">
        <f>IFERROR(IF(OR(C3306="",D3306=""),"",D3306*VLOOKUP(C3306,'Setup - Mix Design'!$A$5:$I$504,4,0)),"")</f>
        <v/>
      </c>
      <c r="I3306" s="33">
        <f>IFERROR(IF(OR(C3306="",D3306=""),"",D3306*VLOOKUP(C3306,'Setup - Mix Design'!$A$5:$I$504,5,0)),"")</f>
        <v/>
      </c>
      <c r="J3306" s="33">
        <f>IFERROR(IF(OR(C3306="",D3306=""),"",D3306*VLOOKUP(C3306,'Setup - Mix Design'!$A$5:$I$504,6,0)),"")</f>
        <v/>
      </c>
      <c r="K3306" s="33">
        <f>IFERROR(IF(OR(C3306="",D3306=""),"",D3306*VLOOKUP(C3306,'Setup - Mix Design'!$A$5:$I$504,7,0)),"")</f>
        <v/>
      </c>
    </row>
    <row r="3307">
      <c r="A3307" s="31" t="n"/>
      <c r="B3307" s="26" t="n"/>
      <c r="C3307" s="26" t="n"/>
      <c r="D3307" s="27" t="n"/>
      <c r="E3307" s="26" t="n"/>
      <c r="F3307" s="33">
        <f>IFERROR(IF(OR(C3307="",D3307=""),"",D3307*VLOOKUP(C3307,'Setup - Mix Design'!$A$5:$I$504,2,0)),"")</f>
        <v/>
      </c>
      <c r="G3307" s="33">
        <f>IFERROR(IF(OR(C3307="",D3307=""),"",D3307*VLOOKUP(C3307,'Setup - Mix Design'!$A$5:$I$504,3,0)),"")</f>
        <v/>
      </c>
      <c r="H3307" s="33">
        <f>IFERROR(IF(OR(C3307="",D3307=""),"",D3307*VLOOKUP(C3307,'Setup - Mix Design'!$A$5:$I$504,4,0)),"")</f>
        <v/>
      </c>
      <c r="I3307" s="33">
        <f>IFERROR(IF(OR(C3307="",D3307=""),"",D3307*VLOOKUP(C3307,'Setup - Mix Design'!$A$5:$I$504,5,0)),"")</f>
        <v/>
      </c>
      <c r="J3307" s="33">
        <f>IFERROR(IF(OR(C3307="",D3307=""),"",D3307*VLOOKUP(C3307,'Setup - Mix Design'!$A$5:$I$504,6,0)),"")</f>
        <v/>
      </c>
      <c r="K3307" s="33">
        <f>IFERROR(IF(OR(C3307="",D3307=""),"",D3307*VLOOKUP(C3307,'Setup - Mix Design'!$A$5:$I$504,7,0)),"")</f>
        <v/>
      </c>
    </row>
    <row r="3308">
      <c r="A3308" s="31" t="n"/>
      <c r="B3308" s="26" t="n"/>
      <c r="C3308" s="26" t="n"/>
      <c r="D3308" s="27" t="n"/>
      <c r="E3308" s="26" t="n"/>
      <c r="F3308" s="33">
        <f>IFERROR(IF(OR(C3308="",D3308=""),"",D3308*VLOOKUP(C3308,'Setup - Mix Design'!$A$5:$I$504,2,0)),"")</f>
        <v/>
      </c>
      <c r="G3308" s="33">
        <f>IFERROR(IF(OR(C3308="",D3308=""),"",D3308*VLOOKUP(C3308,'Setup - Mix Design'!$A$5:$I$504,3,0)),"")</f>
        <v/>
      </c>
      <c r="H3308" s="33">
        <f>IFERROR(IF(OR(C3308="",D3308=""),"",D3308*VLOOKUP(C3308,'Setup - Mix Design'!$A$5:$I$504,4,0)),"")</f>
        <v/>
      </c>
      <c r="I3308" s="33">
        <f>IFERROR(IF(OR(C3308="",D3308=""),"",D3308*VLOOKUP(C3308,'Setup - Mix Design'!$A$5:$I$504,5,0)),"")</f>
        <v/>
      </c>
      <c r="J3308" s="33">
        <f>IFERROR(IF(OR(C3308="",D3308=""),"",D3308*VLOOKUP(C3308,'Setup - Mix Design'!$A$5:$I$504,6,0)),"")</f>
        <v/>
      </c>
      <c r="K3308" s="33">
        <f>IFERROR(IF(OR(C3308="",D3308=""),"",D3308*VLOOKUP(C3308,'Setup - Mix Design'!$A$5:$I$504,7,0)),"")</f>
        <v/>
      </c>
    </row>
    <row r="3309">
      <c r="A3309" s="31" t="n"/>
      <c r="B3309" s="26" t="n"/>
      <c r="C3309" s="26" t="n"/>
      <c r="D3309" s="27" t="n"/>
      <c r="E3309" s="26" t="n"/>
      <c r="F3309" s="33">
        <f>IFERROR(IF(OR(C3309="",D3309=""),"",D3309*VLOOKUP(C3309,'Setup - Mix Design'!$A$5:$I$504,2,0)),"")</f>
        <v/>
      </c>
      <c r="G3309" s="33">
        <f>IFERROR(IF(OR(C3309="",D3309=""),"",D3309*VLOOKUP(C3309,'Setup - Mix Design'!$A$5:$I$504,3,0)),"")</f>
        <v/>
      </c>
      <c r="H3309" s="33">
        <f>IFERROR(IF(OR(C3309="",D3309=""),"",D3309*VLOOKUP(C3309,'Setup - Mix Design'!$A$5:$I$504,4,0)),"")</f>
        <v/>
      </c>
      <c r="I3309" s="33">
        <f>IFERROR(IF(OR(C3309="",D3309=""),"",D3309*VLOOKUP(C3309,'Setup - Mix Design'!$A$5:$I$504,5,0)),"")</f>
        <v/>
      </c>
      <c r="J3309" s="33">
        <f>IFERROR(IF(OR(C3309="",D3309=""),"",D3309*VLOOKUP(C3309,'Setup - Mix Design'!$A$5:$I$504,6,0)),"")</f>
        <v/>
      </c>
      <c r="K3309" s="33">
        <f>IFERROR(IF(OR(C3309="",D3309=""),"",D3309*VLOOKUP(C3309,'Setup - Mix Design'!$A$5:$I$504,7,0)),"")</f>
        <v/>
      </c>
    </row>
    <row r="3310">
      <c r="A3310" s="31" t="n"/>
      <c r="B3310" s="26" t="n"/>
      <c r="C3310" s="26" t="n"/>
      <c r="D3310" s="27" t="n"/>
      <c r="E3310" s="26" t="n"/>
      <c r="F3310" s="33">
        <f>IFERROR(IF(OR(C3310="",D3310=""),"",D3310*VLOOKUP(C3310,'Setup - Mix Design'!$A$5:$I$504,2,0)),"")</f>
        <v/>
      </c>
      <c r="G3310" s="33">
        <f>IFERROR(IF(OR(C3310="",D3310=""),"",D3310*VLOOKUP(C3310,'Setup - Mix Design'!$A$5:$I$504,3,0)),"")</f>
        <v/>
      </c>
      <c r="H3310" s="33">
        <f>IFERROR(IF(OR(C3310="",D3310=""),"",D3310*VLOOKUP(C3310,'Setup - Mix Design'!$A$5:$I$504,4,0)),"")</f>
        <v/>
      </c>
      <c r="I3310" s="33">
        <f>IFERROR(IF(OR(C3310="",D3310=""),"",D3310*VLOOKUP(C3310,'Setup - Mix Design'!$A$5:$I$504,5,0)),"")</f>
        <v/>
      </c>
      <c r="J3310" s="33">
        <f>IFERROR(IF(OR(C3310="",D3310=""),"",D3310*VLOOKUP(C3310,'Setup - Mix Design'!$A$5:$I$504,6,0)),"")</f>
        <v/>
      </c>
      <c r="K3310" s="33">
        <f>IFERROR(IF(OR(C3310="",D3310=""),"",D3310*VLOOKUP(C3310,'Setup - Mix Design'!$A$5:$I$504,7,0)),"")</f>
        <v/>
      </c>
    </row>
    <row r="3311">
      <c r="A3311" s="31" t="n"/>
      <c r="B3311" s="26" t="n"/>
      <c r="C3311" s="26" t="n"/>
      <c r="D3311" s="27" t="n"/>
      <c r="E3311" s="26" t="n"/>
      <c r="F3311" s="33">
        <f>IFERROR(IF(OR(C3311="",D3311=""),"",D3311*VLOOKUP(C3311,'Setup - Mix Design'!$A$5:$I$504,2,0)),"")</f>
        <v/>
      </c>
      <c r="G3311" s="33">
        <f>IFERROR(IF(OR(C3311="",D3311=""),"",D3311*VLOOKUP(C3311,'Setup - Mix Design'!$A$5:$I$504,3,0)),"")</f>
        <v/>
      </c>
      <c r="H3311" s="33">
        <f>IFERROR(IF(OR(C3311="",D3311=""),"",D3311*VLOOKUP(C3311,'Setup - Mix Design'!$A$5:$I$504,4,0)),"")</f>
        <v/>
      </c>
      <c r="I3311" s="33">
        <f>IFERROR(IF(OR(C3311="",D3311=""),"",D3311*VLOOKUP(C3311,'Setup - Mix Design'!$A$5:$I$504,5,0)),"")</f>
        <v/>
      </c>
      <c r="J3311" s="33">
        <f>IFERROR(IF(OR(C3311="",D3311=""),"",D3311*VLOOKUP(C3311,'Setup - Mix Design'!$A$5:$I$504,6,0)),"")</f>
        <v/>
      </c>
      <c r="K3311" s="33">
        <f>IFERROR(IF(OR(C3311="",D3311=""),"",D3311*VLOOKUP(C3311,'Setup - Mix Design'!$A$5:$I$504,7,0)),"")</f>
        <v/>
      </c>
    </row>
    <row r="3312">
      <c r="A3312" s="31" t="n"/>
      <c r="B3312" s="26" t="n"/>
      <c r="C3312" s="26" t="n"/>
      <c r="D3312" s="27" t="n"/>
      <c r="E3312" s="26" t="n"/>
      <c r="F3312" s="33">
        <f>IFERROR(IF(OR(C3312="",D3312=""),"",D3312*VLOOKUP(C3312,'Setup - Mix Design'!$A$5:$I$504,2,0)),"")</f>
        <v/>
      </c>
      <c r="G3312" s="33">
        <f>IFERROR(IF(OR(C3312="",D3312=""),"",D3312*VLOOKUP(C3312,'Setup - Mix Design'!$A$5:$I$504,3,0)),"")</f>
        <v/>
      </c>
      <c r="H3312" s="33">
        <f>IFERROR(IF(OR(C3312="",D3312=""),"",D3312*VLOOKUP(C3312,'Setup - Mix Design'!$A$5:$I$504,4,0)),"")</f>
        <v/>
      </c>
      <c r="I3312" s="33">
        <f>IFERROR(IF(OR(C3312="",D3312=""),"",D3312*VLOOKUP(C3312,'Setup - Mix Design'!$A$5:$I$504,5,0)),"")</f>
        <v/>
      </c>
      <c r="J3312" s="33">
        <f>IFERROR(IF(OR(C3312="",D3312=""),"",D3312*VLOOKUP(C3312,'Setup - Mix Design'!$A$5:$I$504,6,0)),"")</f>
        <v/>
      </c>
      <c r="K3312" s="33">
        <f>IFERROR(IF(OR(C3312="",D3312=""),"",D3312*VLOOKUP(C3312,'Setup - Mix Design'!$A$5:$I$504,7,0)),"")</f>
        <v/>
      </c>
    </row>
    <row r="3313">
      <c r="A3313" s="31" t="n"/>
      <c r="B3313" s="26" t="n"/>
      <c r="C3313" s="26" t="n"/>
      <c r="D3313" s="27" t="n"/>
      <c r="E3313" s="26" t="n"/>
      <c r="F3313" s="33">
        <f>IFERROR(IF(OR(C3313="",D3313=""),"",D3313*VLOOKUP(C3313,'Setup - Mix Design'!$A$5:$I$504,2,0)),"")</f>
        <v/>
      </c>
      <c r="G3313" s="33">
        <f>IFERROR(IF(OR(C3313="",D3313=""),"",D3313*VLOOKUP(C3313,'Setup - Mix Design'!$A$5:$I$504,3,0)),"")</f>
        <v/>
      </c>
      <c r="H3313" s="33">
        <f>IFERROR(IF(OR(C3313="",D3313=""),"",D3313*VLOOKUP(C3313,'Setup - Mix Design'!$A$5:$I$504,4,0)),"")</f>
        <v/>
      </c>
      <c r="I3313" s="33">
        <f>IFERROR(IF(OR(C3313="",D3313=""),"",D3313*VLOOKUP(C3313,'Setup - Mix Design'!$A$5:$I$504,5,0)),"")</f>
        <v/>
      </c>
      <c r="J3313" s="33">
        <f>IFERROR(IF(OR(C3313="",D3313=""),"",D3313*VLOOKUP(C3313,'Setup - Mix Design'!$A$5:$I$504,6,0)),"")</f>
        <v/>
      </c>
      <c r="K3313" s="33">
        <f>IFERROR(IF(OR(C3313="",D3313=""),"",D3313*VLOOKUP(C3313,'Setup - Mix Design'!$A$5:$I$504,7,0)),"")</f>
        <v/>
      </c>
    </row>
    <row r="3314">
      <c r="A3314" s="31" t="n"/>
      <c r="B3314" s="26" t="n"/>
      <c r="C3314" s="26" t="n"/>
      <c r="D3314" s="27" t="n"/>
      <c r="E3314" s="26" t="n"/>
      <c r="F3314" s="33">
        <f>IFERROR(IF(OR(C3314="",D3314=""),"",D3314*VLOOKUP(C3314,'Setup - Mix Design'!$A$5:$I$504,2,0)),"")</f>
        <v/>
      </c>
      <c r="G3314" s="33">
        <f>IFERROR(IF(OR(C3314="",D3314=""),"",D3314*VLOOKUP(C3314,'Setup - Mix Design'!$A$5:$I$504,3,0)),"")</f>
        <v/>
      </c>
      <c r="H3314" s="33">
        <f>IFERROR(IF(OR(C3314="",D3314=""),"",D3314*VLOOKUP(C3314,'Setup - Mix Design'!$A$5:$I$504,4,0)),"")</f>
        <v/>
      </c>
      <c r="I3314" s="33">
        <f>IFERROR(IF(OR(C3314="",D3314=""),"",D3314*VLOOKUP(C3314,'Setup - Mix Design'!$A$5:$I$504,5,0)),"")</f>
        <v/>
      </c>
      <c r="J3314" s="33">
        <f>IFERROR(IF(OR(C3314="",D3314=""),"",D3314*VLOOKUP(C3314,'Setup - Mix Design'!$A$5:$I$504,6,0)),"")</f>
        <v/>
      </c>
      <c r="K3314" s="33">
        <f>IFERROR(IF(OR(C3314="",D3314=""),"",D3314*VLOOKUP(C3314,'Setup - Mix Design'!$A$5:$I$504,7,0)),"")</f>
        <v/>
      </c>
    </row>
    <row r="3315">
      <c r="A3315" s="31" t="n"/>
      <c r="B3315" s="26" t="n"/>
      <c r="C3315" s="26" t="n"/>
      <c r="D3315" s="27" t="n"/>
      <c r="E3315" s="26" t="n"/>
      <c r="F3315" s="33">
        <f>IFERROR(IF(OR(C3315="",D3315=""),"",D3315*VLOOKUP(C3315,'Setup - Mix Design'!$A$5:$I$504,2,0)),"")</f>
        <v/>
      </c>
      <c r="G3315" s="33">
        <f>IFERROR(IF(OR(C3315="",D3315=""),"",D3315*VLOOKUP(C3315,'Setup - Mix Design'!$A$5:$I$504,3,0)),"")</f>
        <v/>
      </c>
      <c r="H3315" s="33">
        <f>IFERROR(IF(OR(C3315="",D3315=""),"",D3315*VLOOKUP(C3315,'Setup - Mix Design'!$A$5:$I$504,4,0)),"")</f>
        <v/>
      </c>
      <c r="I3315" s="33">
        <f>IFERROR(IF(OR(C3315="",D3315=""),"",D3315*VLOOKUP(C3315,'Setup - Mix Design'!$A$5:$I$504,5,0)),"")</f>
        <v/>
      </c>
      <c r="J3315" s="33">
        <f>IFERROR(IF(OR(C3315="",D3315=""),"",D3315*VLOOKUP(C3315,'Setup - Mix Design'!$A$5:$I$504,6,0)),"")</f>
        <v/>
      </c>
      <c r="K3315" s="33">
        <f>IFERROR(IF(OR(C3315="",D3315=""),"",D3315*VLOOKUP(C3315,'Setup - Mix Design'!$A$5:$I$504,7,0)),"")</f>
        <v/>
      </c>
    </row>
    <row r="3316">
      <c r="A3316" s="31" t="n"/>
      <c r="B3316" s="26" t="n"/>
      <c r="C3316" s="26" t="n"/>
      <c r="D3316" s="27" t="n"/>
      <c r="E3316" s="26" t="n"/>
      <c r="F3316" s="33">
        <f>IFERROR(IF(OR(C3316="",D3316=""),"",D3316*VLOOKUP(C3316,'Setup - Mix Design'!$A$5:$I$504,2,0)),"")</f>
        <v/>
      </c>
      <c r="G3316" s="33">
        <f>IFERROR(IF(OR(C3316="",D3316=""),"",D3316*VLOOKUP(C3316,'Setup - Mix Design'!$A$5:$I$504,3,0)),"")</f>
        <v/>
      </c>
      <c r="H3316" s="33">
        <f>IFERROR(IF(OR(C3316="",D3316=""),"",D3316*VLOOKUP(C3316,'Setup - Mix Design'!$A$5:$I$504,4,0)),"")</f>
        <v/>
      </c>
      <c r="I3316" s="33">
        <f>IFERROR(IF(OR(C3316="",D3316=""),"",D3316*VLOOKUP(C3316,'Setup - Mix Design'!$A$5:$I$504,5,0)),"")</f>
        <v/>
      </c>
      <c r="J3316" s="33">
        <f>IFERROR(IF(OR(C3316="",D3316=""),"",D3316*VLOOKUP(C3316,'Setup - Mix Design'!$A$5:$I$504,6,0)),"")</f>
        <v/>
      </c>
      <c r="K3316" s="33">
        <f>IFERROR(IF(OR(C3316="",D3316=""),"",D3316*VLOOKUP(C3316,'Setup - Mix Design'!$A$5:$I$504,7,0)),"")</f>
        <v/>
      </c>
    </row>
    <row r="3317">
      <c r="A3317" s="31" t="n"/>
      <c r="B3317" s="26" t="n"/>
      <c r="C3317" s="26" t="n"/>
      <c r="D3317" s="27" t="n"/>
      <c r="E3317" s="26" t="n"/>
      <c r="F3317" s="33">
        <f>IFERROR(IF(OR(C3317="",D3317=""),"",D3317*VLOOKUP(C3317,'Setup - Mix Design'!$A$5:$I$504,2,0)),"")</f>
        <v/>
      </c>
      <c r="G3317" s="33">
        <f>IFERROR(IF(OR(C3317="",D3317=""),"",D3317*VLOOKUP(C3317,'Setup - Mix Design'!$A$5:$I$504,3,0)),"")</f>
        <v/>
      </c>
      <c r="H3317" s="33">
        <f>IFERROR(IF(OR(C3317="",D3317=""),"",D3317*VLOOKUP(C3317,'Setup - Mix Design'!$A$5:$I$504,4,0)),"")</f>
        <v/>
      </c>
      <c r="I3317" s="33">
        <f>IFERROR(IF(OR(C3317="",D3317=""),"",D3317*VLOOKUP(C3317,'Setup - Mix Design'!$A$5:$I$504,5,0)),"")</f>
        <v/>
      </c>
      <c r="J3317" s="33">
        <f>IFERROR(IF(OR(C3317="",D3317=""),"",D3317*VLOOKUP(C3317,'Setup - Mix Design'!$A$5:$I$504,6,0)),"")</f>
        <v/>
      </c>
      <c r="K3317" s="33">
        <f>IFERROR(IF(OR(C3317="",D3317=""),"",D3317*VLOOKUP(C3317,'Setup - Mix Design'!$A$5:$I$504,7,0)),"")</f>
        <v/>
      </c>
    </row>
    <row r="3318">
      <c r="A3318" s="31" t="n"/>
      <c r="B3318" s="26" t="n"/>
      <c r="C3318" s="26" t="n"/>
      <c r="D3318" s="27" t="n"/>
      <c r="E3318" s="26" t="n"/>
      <c r="F3318" s="33">
        <f>IFERROR(IF(OR(C3318="",D3318=""),"",D3318*VLOOKUP(C3318,'Setup - Mix Design'!$A$5:$I$504,2,0)),"")</f>
        <v/>
      </c>
      <c r="G3318" s="33">
        <f>IFERROR(IF(OR(C3318="",D3318=""),"",D3318*VLOOKUP(C3318,'Setup - Mix Design'!$A$5:$I$504,3,0)),"")</f>
        <v/>
      </c>
      <c r="H3318" s="33">
        <f>IFERROR(IF(OR(C3318="",D3318=""),"",D3318*VLOOKUP(C3318,'Setup - Mix Design'!$A$5:$I$504,4,0)),"")</f>
        <v/>
      </c>
      <c r="I3318" s="33">
        <f>IFERROR(IF(OR(C3318="",D3318=""),"",D3318*VLOOKUP(C3318,'Setup - Mix Design'!$A$5:$I$504,5,0)),"")</f>
        <v/>
      </c>
      <c r="J3318" s="33">
        <f>IFERROR(IF(OR(C3318="",D3318=""),"",D3318*VLOOKUP(C3318,'Setup - Mix Design'!$A$5:$I$504,6,0)),"")</f>
        <v/>
      </c>
      <c r="K3318" s="33">
        <f>IFERROR(IF(OR(C3318="",D3318=""),"",D3318*VLOOKUP(C3318,'Setup - Mix Design'!$A$5:$I$504,7,0)),"")</f>
        <v/>
      </c>
    </row>
    <row r="3319">
      <c r="A3319" s="31" t="n"/>
      <c r="B3319" s="26" t="n"/>
      <c r="C3319" s="26" t="n"/>
      <c r="D3319" s="27" t="n"/>
      <c r="E3319" s="26" t="n"/>
      <c r="F3319" s="33">
        <f>IFERROR(IF(OR(C3319="",D3319=""),"",D3319*VLOOKUP(C3319,'Setup - Mix Design'!$A$5:$I$504,2,0)),"")</f>
        <v/>
      </c>
      <c r="G3319" s="33">
        <f>IFERROR(IF(OR(C3319="",D3319=""),"",D3319*VLOOKUP(C3319,'Setup - Mix Design'!$A$5:$I$504,3,0)),"")</f>
        <v/>
      </c>
      <c r="H3319" s="33">
        <f>IFERROR(IF(OR(C3319="",D3319=""),"",D3319*VLOOKUP(C3319,'Setup - Mix Design'!$A$5:$I$504,4,0)),"")</f>
        <v/>
      </c>
      <c r="I3319" s="33">
        <f>IFERROR(IF(OR(C3319="",D3319=""),"",D3319*VLOOKUP(C3319,'Setup - Mix Design'!$A$5:$I$504,5,0)),"")</f>
        <v/>
      </c>
      <c r="J3319" s="33">
        <f>IFERROR(IF(OR(C3319="",D3319=""),"",D3319*VLOOKUP(C3319,'Setup - Mix Design'!$A$5:$I$504,6,0)),"")</f>
        <v/>
      </c>
      <c r="K3319" s="33">
        <f>IFERROR(IF(OR(C3319="",D3319=""),"",D3319*VLOOKUP(C3319,'Setup - Mix Design'!$A$5:$I$504,7,0)),"")</f>
        <v/>
      </c>
    </row>
    <row r="3320">
      <c r="A3320" s="31" t="n"/>
      <c r="B3320" s="26" t="n"/>
      <c r="C3320" s="26" t="n"/>
      <c r="D3320" s="27" t="n"/>
      <c r="E3320" s="26" t="n"/>
      <c r="F3320" s="33">
        <f>IFERROR(IF(OR(C3320="",D3320=""),"",D3320*VLOOKUP(C3320,'Setup - Mix Design'!$A$5:$I$504,2,0)),"")</f>
        <v/>
      </c>
      <c r="G3320" s="33">
        <f>IFERROR(IF(OR(C3320="",D3320=""),"",D3320*VLOOKUP(C3320,'Setup - Mix Design'!$A$5:$I$504,3,0)),"")</f>
        <v/>
      </c>
      <c r="H3320" s="33">
        <f>IFERROR(IF(OR(C3320="",D3320=""),"",D3320*VLOOKUP(C3320,'Setup - Mix Design'!$A$5:$I$504,4,0)),"")</f>
        <v/>
      </c>
      <c r="I3320" s="33">
        <f>IFERROR(IF(OR(C3320="",D3320=""),"",D3320*VLOOKUP(C3320,'Setup - Mix Design'!$A$5:$I$504,5,0)),"")</f>
        <v/>
      </c>
      <c r="J3320" s="33">
        <f>IFERROR(IF(OR(C3320="",D3320=""),"",D3320*VLOOKUP(C3320,'Setup - Mix Design'!$A$5:$I$504,6,0)),"")</f>
        <v/>
      </c>
      <c r="K3320" s="33">
        <f>IFERROR(IF(OR(C3320="",D3320=""),"",D3320*VLOOKUP(C3320,'Setup - Mix Design'!$A$5:$I$504,7,0)),"")</f>
        <v/>
      </c>
    </row>
    <row r="3321">
      <c r="A3321" s="31" t="n"/>
      <c r="B3321" s="26" t="n"/>
      <c r="C3321" s="26" t="n"/>
      <c r="D3321" s="27" t="n"/>
      <c r="E3321" s="26" t="n"/>
      <c r="F3321" s="33">
        <f>IFERROR(IF(OR(C3321="",D3321=""),"",D3321*VLOOKUP(C3321,'Setup - Mix Design'!$A$5:$I$504,2,0)),"")</f>
        <v/>
      </c>
      <c r="G3321" s="33">
        <f>IFERROR(IF(OR(C3321="",D3321=""),"",D3321*VLOOKUP(C3321,'Setup - Mix Design'!$A$5:$I$504,3,0)),"")</f>
        <v/>
      </c>
      <c r="H3321" s="33">
        <f>IFERROR(IF(OR(C3321="",D3321=""),"",D3321*VLOOKUP(C3321,'Setup - Mix Design'!$A$5:$I$504,4,0)),"")</f>
        <v/>
      </c>
      <c r="I3321" s="33">
        <f>IFERROR(IF(OR(C3321="",D3321=""),"",D3321*VLOOKUP(C3321,'Setup - Mix Design'!$A$5:$I$504,5,0)),"")</f>
        <v/>
      </c>
      <c r="J3321" s="33">
        <f>IFERROR(IF(OR(C3321="",D3321=""),"",D3321*VLOOKUP(C3321,'Setup - Mix Design'!$A$5:$I$504,6,0)),"")</f>
        <v/>
      </c>
      <c r="K3321" s="33">
        <f>IFERROR(IF(OR(C3321="",D3321=""),"",D3321*VLOOKUP(C3321,'Setup - Mix Design'!$A$5:$I$504,7,0)),"")</f>
        <v/>
      </c>
    </row>
    <row r="3322">
      <c r="A3322" s="31" t="n"/>
      <c r="B3322" s="26" t="n"/>
      <c r="C3322" s="26" t="n"/>
      <c r="D3322" s="27" t="n"/>
      <c r="E3322" s="26" t="n"/>
      <c r="F3322" s="33">
        <f>IFERROR(IF(OR(C3322="",D3322=""),"",D3322*VLOOKUP(C3322,'Setup - Mix Design'!$A$5:$I$504,2,0)),"")</f>
        <v/>
      </c>
      <c r="G3322" s="33">
        <f>IFERROR(IF(OR(C3322="",D3322=""),"",D3322*VLOOKUP(C3322,'Setup - Mix Design'!$A$5:$I$504,3,0)),"")</f>
        <v/>
      </c>
      <c r="H3322" s="33">
        <f>IFERROR(IF(OR(C3322="",D3322=""),"",D3322*VLOOKUP(C3322,'Setup - Mix Design'!$A$5:$I$504,4,0)),"")</f>
        <v/>
      </c>
      <c r="I3322" s="33">
        <f>IFERROR(IF(OR(C3322="",D3322=""),"",D3322*VLOOKUP(C3322,'Setup - Mix Design'!$A$5:$I$504,5,0)),"")</f>
        <v/>
      </c>
      <c r="J3322" s="33">
        <f>IFERROR(IF(OR(C3322="",D3322=""),"",D3322*VLOOKUP(C3322,'Setup - Mix Design'!$A$5:$I$504,6,0)),"")</f>
        <v/>
      </c>
      <c r="K3322" s="33">
        <f>IFERROR(IF(OR(C3322="",D3322=""),"",D3322*VLOOKUP(C3322,'Setup - Mix Design'!$A$5:$I$504,7,0)),"")</f>
        <v/>
      </c>
    </row>
    <row r="3323">
      <c r="A3323" s="31" t="n"/>
      <c r="B3323" s="26" t="n"/>
      <c r="C3323" s="26" t="n"/>
      <c r="D3323" s="27" t="n"/>
      <c r="E3323" s="26" t="n"/>
      <c r="F3323" s="33">
        <f>IFERROR(IF(OR(C3323="",D3323=""),"",D3323*VLOOKUP(C3323,'Setup - Mix Design'!$A$5:$I$504,2,0)),"")</f>
        <v/>
      </c>
      <c r="G3323" s="33">
        <f>IFERROR(IF(OR(C3323="",D3323=""),"",D3323*VLOOKUP(C3323,'Setup - Mix Design'!$A$5:$I$504,3,0)),"")</f>
        <v/>
      </c>
      <c r="H3323" s="33">
        <f>IFERROR(IF(OR(C3323="",D3323=""),"",D3323*VLOOKUP(C3323,'Setup - Mix Design'!$A$5:$I$504,4,0)),"")</f>
        <v/>
      </c>
      <c r="I3323" s="33">
        <f>IFERROR(IF(OR(C3323="",D3323=""),"",D3323*VLOOKUP(C3323,'Setup - Mix Design'!$A$5:$I$504,5,0)),"")</f>
        <v/>
      </c>
      <c r="J3323" s="33">
        <f>IFERROR(IF(OR(C3323="",D3323=""),"",D3323*VLOOKUP(C3323,'Setup - Mix Design'!$A$5:$I$504,6,0)),"")</f>
        <v/>
      </c>
      <c r="K3323" s="33">
        <f>IFERROR(IF(OR(C3323="",D3323=""),"",D3323*VLOOKUP(C3323,'Setup - Mix Design'!$A$5:$I$504,7,0)),"")</f>
        <v/>
      </c>
    </row>
    <row r="3324">
      <c r="A3324" s="31" t="n"/>
      <c r="B3324" s="26" t="n"/>
      <c r="C3324" s="26" t="n"/>
      <c r="D3324" s="27" t="n"/>
      <c r="E3324" s="26" t="n"/>
      <c r="F3324" s="33">
        <f>IFERROR(IF(OR(C3324="",D3324=""),"",D3324*VLOOKUP(C3324,'Setup - Mix Design'!$A$5:$I$504,2,0)),"")</f>
        <v/>
      </c>
      <c r="G3324" s="33">
        <f>IFERROR(IF(OR(C3324="",D3324=""),"",D3324*VLOOKUP(C3324,'Setup - Mix Design'!$A$5:$I$504,3,0)),"")</f>
        <v/>
      </c>
      <c r="H3324" s="33">
        <f>IFERROR(IF(OR(C3324="",D3324=""),"",D3324*VLOOKUP(C3324,'Setup - Mix Design'!$A$5:$I$504,4,0)),"")</f>
        <v/>
      </c>
      <c r="I3324" s="33">
        <f>IFERROR(IF(OR(C3324="",D3324=""),"",D3324*VLOOKUP(C3324,'Setup - Mix Design'!$A$5:$I$504,5,0)),"")</f>
        <v/>
      </c>
      <c r="J3324" s="33">
        <f>IFERROR(IF(OR(C3324="",D3324=""),"",D3324*VLOOKUP(C3324,'Setup - Mix Design'!$A$5:$I$504,6,0)),"")</f>
        <v/>
      </c>
      <c r="K3324" s="33">
        <f>IFERROR(IF(OR(C3324="",D3324=""),"",D3324*VLOOKUP(C3324,'Setup - Mix Design'!$A$5:$I$504,7,0)),"")</f>
        <v/>
      </c>
    </row>
    <row r="3325">
      <c r="A3325" s="31" t="n"/>
      <c r="B3325" s="26" t="n"/>
      <c r="C3325" s="26" t="n"/>
      <c r="D3325" s="27" t="n"/>
      <c r="E3325" s="26" t="n"/>
      <c r="F3325" s="33">
        <f>IFERROR(IF(OR(C3325="",D3325=""),"",D3325*VLOOKUP(C3325,'Setup - Mix Design'!$A$5:$I$504,2,0)),"")</f>
        <v/>
      </c>
      <c r="G3325" s="33">
        <f>IFERROR(IF(OR(C3325="",D3325=""),"",D3325*VLOOKUP(C3325,'Setup - Mix Design'!$A$5:$I$504,3,0)),"")</f>
        <v/>
      </c>
      <c r="H3325" s="33">
        <f>IFERROR(IF(OR(C3325="",D3325=""),"",D3325*VLOOKUP(C3325,'Setup - Mix Design'!$A$5:$I$504,4,0)),"")</f>
        <v/>
      </c>
      <c r="I3325" s="33">
        <f>IFERROR(IF(OR(C3325="",D3325=""),"",D3325*VLOOKUP(C3325,'Setup - Mix Design'!$A$5:$I$504,5,0)),"")</f>
        <v/>
      </c>
      <c r="J3325" s="33">
        <f>IFERROR(IF(OR(C3325="",D3325=""),"",D3325*VLOOKUP(C3325,'Setup - Mix Design'!$A$5:$I$504,6,0)),"")</f>
        <v/>
      </c>
      <c r="K3325" s="33">
        <f>IFERROR(IF(OR(C3325="",D3325=""),"",D3325*VLOOKUP(C3325,'Setup - Mix Design'!$A$5:$I$504,7,0)),"")</f>
        <v/>
      </c>
    </row>
    <row r="3326">
      <c r="A3326" s="31" t="n"/>
      <c r="B3326" s="26" t="n"/>
      <c r="C3326" s="26" t="n"/>
      <c r="D3326" s="27" t="n"/>
      <c r="E3326" s="26" t="n"/>
      <c r="F3326" s="33">
        <f>IFERROR(IF(OR(C3326="",D3326=""),"",D3326*VLOOKUP(C3326,'Setup - Mix Design'!$A$5:$I$504,2,0)),"")</f>
        <v/>
      </c>
      <c r="G3326" s="33">
        <f>IFERROR(IF(OR(C3326="",D3326=""),"",D3326*VLOOKUP(C3326,'Setup - Mix Design'!$A$5:$I$504,3,0)),"")</f>
        <v/>
      </c>
      <c r="H3326" s="33">
        <f>IFERROR(IF(OR(C3326="",D3326=""),"",D3326*VLOOKUP(C3326,'Setup - Mix Design'!$A$5:$I$504,4,0)),"")</f>
        <v/>
      </c>
      <c r="I3326" s="33">
        <f>IFERROR(IF(OR(C3326="",D3326=""),"",D3326*VLOOKUP(C3326,'Setup - Mix Design'!$A$5:$I$504,5,0)),"")</f>
        <v/>
      </c>
      <c r="J3326" s="33">
        <f>IFERROR(IF(OR(C3326="",D3326=""),"",D3326*VLOOKUP(C3326,'Setup - Mix Design'!$A$5:$I$504,6,0)),"")</f>
        <v/>
      </c>
      <c r="K3326" s="33">
        <f>IFERROR(IF(OR(C3326="",D3326=""),"",D3326*VLOOKUP(C3326,'Setup - Mix Design'!$A$5:$I$504,7,0)),"")</f>
        <v/>
      </c>
    </row>
    <row r="3327">
      <c r="A3327" s="31" t="n"/>
      <c r="B3327" s="26" t="n"/>
      <c r="C3327" s="26" t="n"/>
      <c r="D3327" s="27" t="n"/>
      <c r="E3327" s="26" t="n"/>
      <c r="F3327" s="33">
        <f>IFERROR(IF(OR(C3327="",D3327=""),"",D3327*VLOOKUP(C3327,'Setup - Mix Design'!$A$5:$I$504,2,0)),"")</f>
        <v/>
      </c>
      <c r="G3327" s="33">
        <f>IFERROR(IF(OR(C3327="",D3327=""),"",D3327*VLOOKUP(C3327,'Setup - Mix Design'!$A$5:$I$504,3,0)),"")</f>
        <v/>
      </c>
      <c r="H3327" s="33">
        <f>IFERROR(IF(OR(C3327="",D3327=""),"",D3327*VLOOKUP(C3327,'Setup - Mix Design'!$A$5:$I$504,4,0)),"")</f>
        <v/>
      </c>
      <c r="I3327" s="33">
        <f>IFERROR(IF(OR(C3327="",D3327=""),"",D3327*VLOOKUP(C3327,'Setup - Mix Design'!$A$5:$I$504,5,0)),"")</f>
        <v/>
      </c>
      <c r="J3327" s="33">
        <f>IFERROR(IF(OR(C3327="",D3327=""),"",D3327*VLOOKUP(C3327,'Setup - Mix Design'!$A$5:$I$504,6,0)),"")</f>
        <v/>
      </c>
      <c r="K3327" s="33">
        <f>IFERROR(IF(OR(C3327="",D3327=""),"",D3327*VLOOKUP(C3327,'Setup - Mix Design'!$A$5:$I$504,7,0)),"")</f>
        <v/>
      </c>
    </row>
    <row r="3328">
      <c r="A3328" s="31" t="n"/>
      <c r="B3328" s="26" t="n"/>
      <c r="C3328" s="26" t="n"/>
      <c r="D3328" s="27" t="n"/>
      <c r="E3328" s="26" t="n"/>
      <c r="F3328" s="33">
        <f>IFERROR(IF(OR(C3328="",D3328=""),"",D3328*VLOOKUP(C3328,'Setup - Mix Design'!$A$5:$I$504,2,0)),"")</f>
        <v/>
      </c>
      <c r="G3328" s="33">
        <f>IFERROR(IF(OR(C3328="",D3328=""),"",D3328*VLOOKUP(C3328,'Setup - Mix Design'!$A$5:$I$504,3,0)),"")</f>
        <v/>
      </c>
      <c r="H3328" s="33">
        <f>IFERROR(IF(OR(C3328="",D3328=""),"",D3328*VLOOKUP(C3328,'Setup - Mix Design'!$A$5:$I$504,4,0)),"")</f>
        <v/>
      </c>
      <c r="I3328" s="33">
        <f>IFERROR(IF(OR(C3328="",D3328=""),"",D3328*VLOOKUP(C3328,'Setup - Mix Design'!$A$5:$I$504,5,0)),"")</f>
        <v/>
      </c>
      <c r="J3328" s="33">
        <f>IFERROR(IF(OR(C3328="",D3328=""),"",D3328*VLOOKUP(C3328,'Setup - Mix Design'!$A$5:$I$504,6,0)),"")</f>
        <v/>
      </c>
      <c r="K3328" s="33">
        <f>IFERROR(IF(OR(C3328="",D3328=""),"",D3328*VLOOKUP(C3328,'Setup - Mix Design'!$A$5:$I$504,7,0)),"")</f>
        <v/>
      </c>
    </row>
    <row r="3329">
      <c r="A3329" s="31" t="n"/>
      <c r="B3329" s="26" t="n"/>
      <c r="C3329" s="26" t="n"/>
      <c r="D3329" s="27" t="n"/>
      <c r="E3329" s="26" t="n"/>
      <c r="F3329" s="33">
        <f>IFERROR(IF(OR(C3329="",D3329=""),"",D3329*VLOOKUP(C3329,'Setup - Mix Design'!$A$5:$I$504,2,0)),"")</f>
        <v/>
      </c>
      <c r="G3329" s="33">
        <f>IFERROR(IF(OR(C3329="",D3329=""),"",D3329*VLOOKUP(C3329,'Setup - Mix Design'!$A$5:$I$504,3,0)),"")</f>
        <v/>
      </c>
      <c r="H3329" s="33">
        <f>IFERROR(IF(OR(C3329="",D3329=""),"",D3329*VLOOKUP(C3329,'Setup - Mix Design'!$A$5:$I$504,4,0)),"")</f>
        <v/>
      </c>
      <c r="I3329" s="33">
        <f>IFERROR(IF(OR(C3329="",D3329=""),"",D3329*VLOOKUP(C3329,'Setup - Mix Design'!$A$5:$I$504,5,0)),"")</f>
        <v/>
      </c>
      <c r="J3329" s="33">
        <f>IFERROR(IF(OR(C3329="",D3329=""),"",D3329*VLOOKUP(C3329,'Setup - Mix Design'!$A$5:$I$504,6,0)),"")</f>
        <v/>
      </c>
      <c r="K3329" s="33">
        <f>IFERROR(IF(OR(C3329="",D3329=""),"",D3329*VLOOKUP(C3329,'Setup - Mix Design'!$A$5:$I$504,7,0)),"")</f>
        <v/>
      </c>
    </row>
    <row r="3330">
      <c r="A3330" s="31" t="n"/>
      <c r="B3330" s="26" t="n"/>
      <c r="C3330" s="26" t="n"/>
      <c r="D3330" s="27" t="n"/>
      <c r="E3330" s="26" t="n"/>
      <c r="F3330" s="33">
        <f>IFERROR(IF(OR(C3330="",D3330=""),"",D3330*VLOOKUP(C3330,'Setup - Mix Design'!$A$5:$I$504,2,0)),"")</f>
        <v/>
      </c>
      <c r="G3330" s="33">
        <f>IFERROR(IF(OR(C3330="",D3330=""),"",D3330*VLOOKUP(C3330,'Setup - Mix Design'!$A$5:$I$504,3,0)),"")</f>
        <v/>
      </c>
      <c r="H3330" s="33">
        <f>IFERROR(IF(OR(C3330="",D3330=""),"",D3330*VLOOKUP(C3330,'Setup - Mix Design'!$A$5:$I$504,4,0)),"")</f>
        <v/>
      </c>
      <c r="I3330" s="33">
        <f>IFERROR(IF(OR(C3330="",D3330=""),"",D3330*VLOOKUP(C3330,'Setup - Mix Design'!$A$5:$I$504,5,0)),"")</f>
        <v/>
      </c>
      <c r="J3330" s="33">
        <f>IFERROR(IF(OR(C3330="",D3330=""),"",D3330*VLOOKUP(C3330,'Setup - Mix Design'!$A$5:$I$504,6,0)),"")</f>
        <v/>
      </c>
      <c r="K3330" s="33">
        <f>IFERROR(IF(OR(C3330="",D3330=""),"",D3330*VLOOKUP(C3330,'Setup - Mix Design'!$A$5:$I$504,7,0)),"")</f>
        <v/>
      </c>
    </row>
    <row r="3331">
      <c r="A3331" s="31" t="n"/>
      <c r="B3331" s="26" t="n"/>
      <c r="C3331" s="26" t="n"/>
      <c r="D3331" s="27" t="n"/>
      <c r="E3331" s="26" t="n"/>
      <c r="F3331" s="33">
        <f>IFERROR(IF(OR(C3331="",D3331=""),"",D3331*VLOOKUP(C3331,'Setup - Mix Design'!$A$5:$I$504,2,0)),"")</f>
        <v/>
      </c>
      <c r="G3331" s="33">
        <f>IFERROR(IF(OR(C3331="",D3331=""),"",D3331*VLOOKUP(C3331,'Setup - Mix Design'!$A$5:$I$504,3,0)),"")</f>
        <v/>
      </c>
      <c r="H3331" s="33">
        <f>IFERROR(IF(OR(C3331="",D3331=""),"",D3331*VLOOKUP(C3331,'Setup - Mix Design'!$A$5:$I$504,4,0)),"")</f>
        <v/>
      </c>
      <c r="I3331" s="33">
        <f>IFERROR(IF(OR(C3331="",D3331=""),"",D3331*VLOOKUP(C3331,'Setup - Mix Design'!$A$5:$I$504,5,0)),"")</f>
        <v/>
      </c>
      <c r="J3331" s="33">
        <f>IFERROR(IF(OR(C3331="",D3331=""),"",D3331*VLOOKUP(C3331,'Setup - Mix Design'!$A$5:$I$504,6,0)),"")</f>
        <v/>
      </c>
      <c r="K3331" s="33">
        <f>IFERROR(IF(OR(C3331="",D3331=""),"",D3331*VLOOKUP(C3331,'Setup - Mix Design'!$A$5:$I$504,7,0)),"")</f>
        <v/>
      </c>
    </row>
    <row r="3332">
      <c r="A3332" s="31" t="n"/>
      <c r="B3332" s="26" t="n"/>
      <c r="C3332" s="26" t="n"/>
      <c r="D3332" s="27" t="n"/>
      <c r="E3332" s="26" t="n"/>
      <c r="F3332" s="33">
        <f>IFERROR(IF(OR(C3332="",D3332=""),"",D3332*VLOOKUP(C3332,'Setup - Mix Design'!$A$5:$I$504,2,0)),"")</f>
        <v/>
      </c>
      <c r="G3332" s="33">
        <f>IFERROR(IF(OR(C3332="",D3332=""),"",D3332*VLOOKUP(C3332,'Setup - Mix Design'!$A$5:$I$504,3,0)),"")</f>
        <v/>
      </c>
      <c r="H3332" s="33">
        <f>IFERROR(IF(OR(C3332="",D3332=""),"",D3332*VLOOKUP(C3332,'Setup - Mix Design'!$A$5:$I$504,4,0)),"")</f>
        <v/>
      </c>
      <c r="I3332" s="33">
        <f>IFERROR(IF(OR(C3332="",D3332=""),"",D3332*VLOOKUP(C3332,'Setup - Mix Design'!$A$5:$I$504,5,0)),"")</f>
        <v/>
      </c>
      <c r="J3332" s="33">
        <f>IFERROR(IF(OR(C3332="",D3332=""),"",D3332*VLOOKUP(C3332,'Setup - Mix Design'!$A$5:$I$504,6,0)),"")</f>
        <v/>
      </c>
      <c r="K3332" s="33">
        <f>IFERROR(IF(OR(C3332="",D3332=""),"",D3332*VLOOKUP(C3332,'Setup - Mix Design'!$A$5:$I$504,7,0)),"")</f>
        <v/>
      </c>
    </row>
    <row r="3333">
      <c r="A3333" s="31" t="n"/>
      <c r="B3333" s="26" t="n"/>
      <c r="C3333" s="26" t="n"/>
      <c r="D3333" s="27" t="n"/>
      <c r="E3333" s="26" t="n"/>
      <c r="F3333" s="33">
        <f>IFERROR(IF(OR(C3333="",D3333=""),"",D3333*VLOOKUP(C3333,'Setup - Mix Design'!$A$5:$I$504,2,0)),"")</f>
        <v/>
      </c>
      <c r="G3333" s="33">
        <f>IFERROR(IF(OR(C3333="",D3333=""),"",D3333*VLOOKUP(C3333,'Setup - Mix Design'!$A$5:$I$504,3,0)),"")</f>
        <v/>
      </c>
      <c r="H3333" s="33">
        <f>IFERROR(IF(OR(C3333="",D3333=""),"",D3333*VLOOKUP(C3333,'Setup - Mix Design'!$A$5:$I$504,4,0)),"")</f>
        <v/>
      </c>
      <c r="I3333" s="33">
        <f>IFERROR(IF(OR(C3333="",D3333=""),"",D3333*VLOOKUP(C3333,'Setup - Mix Design'!$A$5:$I$504,5,0)),"")</f>
        <v/>
      </c>
      <c r="J3333" s="33">
        <f>IFERROR(IF(OR(C3333="",D3333=""),"",D3333*VLOOKUP(C3333,'Setup - Mix Design'!$A$5:$I$504,6,0)),"")</f>
        <v/>
      </c>
      <c r="K3333" s="33">
        <f>IFERROR(IF(OR(C3333="",D3333=""),"",D3333*VLOOKUP(C3333,'Setup - Mix Design'!$A$5:$I$504,7,0)),"")</f>
        <v/>
      </c>
    </row>
    <row r="3334">
      <c r="A3334" s="31" t="n"/>
      <c r="B3334" s="26" t="n"/>
      <c r="C3334" s="26" t="n"/>
      <c r="D3334" s="27" t="n"/>
      <c r="E3334" s="26" t="n"/>
      <c r="F3334" s="33">
        <f>IFERROR(IF(OR(C3334="",D3334=""),"",D3334*VLOOKUP(C3334,'Setup - Mix Design'!$A$5:$I$504,2,0)),"")</f>
        <v/>
      </c>
      <c r="G3334" s="33">
        <f>IFERROR(IF(OR(C3334="",D3334=""),"",D3334*VLOOKUP(C3334,'Setup - Mix Design'!$A$5:$I$504,3,0)),"")</f>
        <v/>
      </c>
      <c r="H3334" s="33">
        <f>IFERROR(IF(OR(C3334="",D3334=""),"",D3334*VLOOKUP(C3334,'Setup - Mix Design'!$A$5:$I$504,4,0)),"")</f>
        <v/>
      </c>
      <c r="I3334" s="33">
        <f>IFERROR(IF(OR(C3334="",D3334=""),"",D3334*VLOOKUP(C3334,'Setup - Mix Design'!$A$5:$I$504,5,0)),"")</f>
        <v/>
      </c>
      <c r="J3334" s="33">
        <f>IFERROR(IF(OR(C3334="",D3334=""),"",D3334*VLOOKUP(C3334,'Setup - Mix Design'!$A$5:$I$504,6,0)),"")</f>
        <v/>
      </c>
      <c r="K3334" s="33">
        <f>IFERROR(IF(OR(C3334="",D3334=""),"",D3334*VLOOKUP(C3334,'Setup - Mix Design'!$A$5:$I$504,7,0)),"")</f>
        <v/>
      </c>
    </row>
    <row r="3335">
      <c r="A3335" s="31" t="n"/>
      <c r="B3335" s="26" t="n"/>
      <c r="C3335" s="26" t="n"/>
      <c r="D3335" s="27" t="n"/>
      <c r="E3335" s="26" t="n"/>
      <c r="F3335" s="33">
        <f>IFERROR(IF(OR(C3335="",D3335=""),"",D3335*VLOOKUP(C3335,'Setup - Mix Design'!$A$5:$I$504,2,0)),"")</f>
        <v/>
      </c>
      <c r="G3335" s="33">
        <f>IFERROR(IF(OR(C3335="",D3335=""),"",D3335*VLOOKUP(C3335,'Setup - Mix Design'!$A$5:$I$504,3,0)),"")</f>
        <v/>
      </c>
      <c r="H3335" s="33">
        <f>IFERROR(IF(OR(C3335="",D3335=""),"",D3335*VLOOKUP(C3335,'Setup - Mix Design'!$A$5:$I$504,4,0)),"")</f>
        <v/>
      </c>
      <c r="I3335" s="33">
        <f>IFERROR(IF(OR(C3335="",D3335=""),"",D3335*VLOOKUP(C3335,'Setup - Mix Design'!$A$5:$I$504,5,0)),"")</f>
        <v/>
      </c>
      <c r="J3335" s="33">
        <f>IFERROR(IF(OR(C3335="",D3335=""),"",D3335*VLOOKUP(C3335,'Setup - Mix Design'!$A$5:$I$504,6,0)),"")</f>
        <v/>
      </c>
      <c r="K3335" s="33">
        <f>IFERROR(IF(OR(C3335="",D3335=""),"",D3335*VLOOKUP(C3335,'Setup - Mix Design'!$A$5:$I$504,7,0)),"")</f>
        <v/>
      </c>
    </row>
    <row r="3336">
      <c r="A3336" s="31" t="n"/>
      <c r="B3336" s="26" t="n"/>
      <c r="C3336" s="26" t="n"/>
      <c r="D3336" s="27" t="n"/>
      <c r="E3336" s="26" t="n"/>
      <c r="F3336" s="33">
        <f>IFERROR(IF(OR(C3336="",D3336=""),"",D3336*VLOOKUP(C3336,'Setup - Mix Design'!$A$5:$I$504,2,0)),"")</f>
        <v/>
      </c>
      <c r="G3336" s="33">
        <f>IFERROR(IF(OR(C3336="",D3336=""),"",D3336*VLOOKUP(C3336,'Setup - Mix Design'!$A$5:$I$504,3,0)),"")</f>
        <v/>
      </c>
      <c r="H3336" s="33">
        <f>IFERROR(IF(OR(C3336="",D3336=""),"",D3336*VLOOKUP(C3336,'Setup - Mix Design'!$A$5:$I$504,4,0)),"")</f>
        <v/>
      </c>
      <c r="I3336" s="33">
        <f>IFERROR(IF(OR(C3336="",D3336=""),"",D3336*VLOOKUP(C3336,'Setup - Mix Design'!$A$5:$I$504,5,0)),"")</f>
        <v/>
      </c>
      <c r="J3336" s="33">
        <f>IFERROR(IF(OR(C3336="",D3336=""),"",D3336*VLOOKUP(C3336,'Setup - Mix Design'!$A$5:$I$504,6,0)),"")</f>
        <v/>
      </c>
      <c r="K3336" s="33">
        <f>IFERROR(IF(OR(C3336="",D3336=""),"",D3336*VLOOKUP(C3336,'Setup - Mix Design'!$A$5:$I$504,7,0)),"")</f>
        <v/>
      </c>
    </row>
    <row r="3337">
      <c r="A3337" s="31" t="n"/>
      <c r="B3337" s="26" t="n"/>
      <c r="C3337" s="26" t="n"/>
      <c r="D3337" s="27" t="n"/>
      <c r="E3337" s="26" t="n"/>
      <c r="F3337" s="33">
        <f>IFERROR(IF(OR(C3337="",D3337=""),"",D3337*VLOOKUP(C3337,'Setup - Mix Design'!$A$5:$I$504,2,0)),"")</f>
        <v/>
      </c>
      <c r="G3337" s="33">
        <f>IFERROR(IF(OR(C3337="",D3337=""),"",D3337*VLOOKUP(C3337,'Setup - Mix Design'!$A$5:$I$504,3,0)),"")</f>
        <v/>
      </c>
      <c r="H3337" s="33">
        <f>IFERROR(IF(OR(C3337="",D3337=""),"",D3337*VLOOKUP(C3337,'Setup - Mix Design'!$A$5:$I$504,4,0)),"")</f>
        <v/>
      </c>
      <c r="I3337" s="33">
        <f>IFERROR(IF(OR(C3337="",D3337=""),"",D3337*VLOOKUP(C3337,'Setup - Mix Design'!$A$5:$I$504,5,0)),"")</f>
        <v/>
      </c>
      <c r="J3337" s="33">
        <f>IFERROR(IF(OR(C3337="",D3337=""),"",D3337*VLOOKUP(C3337,'Setup - Mix Design'!$A$5:$I$504,6,0)),"")</f>
        <v/>
      </c>
      <c r="K3337" s="33">
        <f>IFERROR(IF(OR(C3337="",D3337=""),"",D3337*VLOOKUP(C3337,'Setup - Mix Design'!$A$5:$I$504,7,0)),"")</f>
        <v/>
      </c>
    </row>
    <row r="3338">
      <c r="A3338" s="31" t="n"/>
      <c r="B3338" s="26" t="n"/>
      <c r="C3338" s="26" t="n"/>
      <c r="D3338" s="27" t="n"/>
      <c r="E3338" s="26" t="n"/>
      <c r="F3338" s="33">
        <f>IFERROR(IF(OR(C3338="",D3338=""),"",D3338*VLOOKUP(C3338,'Setup - Mix Design'!$A$5:$I$504,2,0)),"")</f>
        <v/>
      </c>
      <c r="G3338" s="33">
        <f>IFERROR(IF(OR(C3338="",D3338=""),"",D3338*VLOOKUP(C3338,'Setup - Mix Design'!$A$5:$I$504,3,0)),"")</f>
        <v/>
      </c>
      <c r="H3338" s="33">
        <f>IFERROR(IF(OR(C3338="",D3338=""),"",D3338*VLOOKUP(C3338,'Setup - Mix Design'!$A$5:$I$504,4,0)),"")</f>
        <v/>
      </c>
      <c r="I3338" s="33">
        <f>IFERROR(IF(OR(C3338="",D3338=""),"",D3338*VLOOKUP(C3338,'Setup - Mix Design'!$A$5:$I$504,5,0)),"")</f>
        <v/>
      </c>
      <c r="J3338" s="33">
        <f>IFERROR(IF(OR(C3338="",D3338=""),"",D3338*VLOOKUP(C3338,'Setup - Mix Design'!$A$5:$I$504,6,0)),"")</f>
        <v/>
      </c>
      <c r="K3338" s="33">
        <f>IFERROR(IF(OR(C3338="",D3338=""),"",D3338*VLOOKUP(C3338,'Setup - Mix Design'!$A$5:$I$504,7,0)),"")</f>
        <v/>
      </c>
    </row>
    <row r="3339">
      <c r="A3339" s="31" t="n"/>
      <c r="B3339" s="26" t="n"/>
      <c r="C3339" s="26" t="n"/>
      <c r="D3339" s="27" t="n"/>
      <c r="E3339" s="26" t="n"/>
      <c r="F3339" s="33">
        <f>IFERROR(IF(OR(C3339="",D3339=""),"",D3339*VLOOKUP(C3339,'Setup - Mix Design'!$A$5:$I$504,2,0)),"")</f>
        <v/>
      </c>
      <c r="G3339" s="33">
        <f>IFERROR(IF(OR(C3339="",D3339=""),"",D3339*VLOOKUP(C3339,'Setup - Mix Design'!$A$5:$I$504,3,0)),"")</f>
        <v/>
      </c>
      <c r="H3339" s="33">
        <f>IFERROR(IF(OR(C3339="",D3339=""),"",D3339*VLOOKUP(C3339,'Setup - Mix Design'!$A$5:$I$504,4,0)),"")</f>
        <v/>
      </c>
      <c r="I3339" s="33">
        <f>IFERROR(IF(OR(C3339="",D3339=""),"",D3339*VLOOKUP(C3339,'Setup - Mix Design'!$A$5:$I$504,5,0)),"")</f>
        <v/>
      </c>
      <c r="J3339" s="33">
        <f>IFERROR(IF(OR(C3339="",D3339=""),"",D3339*VLOOKUP(C3339,'Setup - Mix Design'!$A$5:$I$504,6,0)),"")</f>
        <v/>
      </c>
      <c r="K3339" s="33">
        <f>IFERROR(IF(OR(C3339="",D3339=""),"",D3339*VLOOKUP(C3339,'Setup - Mix Design'!$A$5:$I$504,7,0)),"")</f>
        <v/>
      </c>
    </row>
    <row r="3340">
      <c r="A3340" s="31" t="n"/>
      <c r="B3340" s="26" t="n"/>
      <c r="C3340" s="26" t="n"/>
      <c r="D3340" s="27" t="n"/>
      <c r="E3340" s="26" t="n"/>
      <c r="F3340" s="33">
        <f>IFERROR(IF(OR(C3340="",D3340=""),"",D3340*VLOOKUP(C3340,'Setup - Mix Design'!$A$5:$I$504,2,0)),"")</f>
        <v/>
      </c>
      <c r="G3340" s="33">
        <f>IFERROR(IF(OR(C3340="",D3340=""),"",D3340*VLOOKUP(C3340,'Setup - Mix Design'!$A$5:$I$504,3,0)),"")</f>
        <v/>
      </c>
      <c r="H3340" s="33">
        <f>IFERROR(IF(OR(C3340="",D3340=""),"",D3340*VLOOKUP(C3340,'Setup - Mix Design'!$A$5:$I$504,4,0)),"")</f>
        <v/>
      </c>
      <c r="I3340" s="33">
        <f>IFERROR(IF(OR(C3340="",D3340=""),"",D3340*VLOOKUP(C3340,'Setup - Mix Design'!$A$5:$I$504,5,0)),"")</f>
        <v/>
      </c>
      <c r="J3340" s="33">
        <f>IFERROR(IF(OR(C3340="",D3340=""),"",D3340*VLOOKUP(C3340,'Setup - Mix Design'!$A$5:$I$504,6,0)),"")</f>
        <v/>
      </c>
      <c r="K3340" s="33">
        <f>IFERROR(IF(OR(C3340="",D3340=""),"",D3340*VLOOKUP(C3340,'Setup - Mix Design'!$A$5:$I$504,7,0)),"")</f>
        <v/>
      </c>
    </row>
    <row r="3341">
      <c r="A3341" s="31" t="n"/>
      <c r="B3341" s="26" t="n"/>
      <c r="C3341" s="26" t="n"/>
      <c r="D3341" s="27" t="n"/>
      <c r="E3341" s="26" t="n"/>
      <c r="F3341" s="33">
        <f>IFERROR(IF(OR(C3341="",D3341=""),"",D3341*VLOOKUP(C3341,'Setup - Mix Design'!$A$5:$I$504,2,0)),"")</f>
        <v/>
      </c>
      <c r="G3341" s="33">
        <f>IFERROR(IF(OR(C3341="",D3341=""),"",D3341*VLOOKUP(C3341,'Setup - Mix Design'!$A$5:$I$504,3,0)),"")</f>
        <v/>
      </c>
      <c r="H3341" s="33">
        <f>IFERROR(IF(OR(C3341="",D3341=""),"",D3341*VLOOKUP(C3341,'Setup - Mix Design'!$A$5:$I$504,4,0)),"")</f>
        <v/>
      </c>
      <c r="I3341" s="33">
        <f>IFERROR(IF(OR(C3341="",D3341=""),"",D3341*VLOOKUP(C3341,'Setup - Mix Design'!$A$5:$I$504,5,0)),"")</f>
        <v/>
      </c>
      <c r="J3341" s="33">
        <f>IFERROR(IF(OR(C3341="",D3341=""),"",D3341*VLOOKUP(C3341,'Setup - Mix Design'!$A$5:$I$504,6,0)),"")</f>
        <v/>
      </c>
      <c r="K3341" s="33">
        <f>IFERROR(IF(OR(C3341="",D3341=""),"",D3341*VLOOKUP(C3341,'Setup - Mix Design'!$A$5:$I$504,7,0)),"")</f>
        <v/>
      </c>
    </row>
    <row r="3342">
      <c r="A3342" s="31" t="n"/>
      <c r="B3342" s="26" t="n"/>
      <c r="C3342" s="26" t="n"/>
      <c r="D3342" s="27" t="n"/>
      <c r="E3342" s="26" t="n"/>
      <c r="F3342" s="33">
        <f>IFERROR(IF(OR(C3342="",D3342=""),"",D3342*VLOOKUP(C3342,'Setup - Mix Design'!$A$5:$I$504,2,0)),"")</f>
        <v/>
      </c>
      <c r="G3342" s="33">
        <f>IFERROR(IF(OR(C3342="",D3342=""),"",D3342*VLOOKUP(C3342,'Setup - Mix Design'!$A$5:$I$504,3,0)),"")</f>
        <v/>
      </c>
      <c r="H3342" s="33">
        <f>IFERROR(IF(OR(C3342="",D3342=""),"",D3342*VLOOKUP(C3342,'Setup - Mix Design'!$A$5:$I$504,4,0)),"")</f>
        <v/>
      </c>
      <c r="I3342" s="33">
        <f>IFERROR(IF(OR(C3342="",D3342=""),"",D3342*VLOOKUP(C3342,'Setup - Mix Design'!$A$5:$I$504,5,0)),"")</f>
        <v/>
      </c>
      <c r="J3342" s="33">
        <f>IFERROR(IF(OR(C3342="",D3342=""),"",D3342*VLOOKUP(C3342,'Setup - Mix Design'!$A$5:$I$504,6,0)),"")</f>
        <v/>
      </c>
      <c r="K3342" s="33">
        <f>IFERROR(IF(OR(C3342="",D3342=""),"",D3342*VLOOKUP(C3342,'Setup - Mix Design'!$A$5:$I$504,7,0)),"")</f>
        <v/>
      </c>
    </row>
    <row r="3343">
      <c r="A3343" s="31" t="n"/>
      <c r="B3343" s="26" t="n"/>
      <c r="C3343" s="26" t="n"/>
      <c r="D3343" s="27" t="n"/>
      <c r="E3343" s="26" t="n"/>
      <c r="F3343" s="33">
        <f>IFERROR(IF(OR(C3343="",D3343=""),"",D3343*VLOOKUP(C3343,'Setup - Mix Design'!$A$5:$I$504,2,0)),"")</f>
        <v/>
      </c>
      <c r="G3343" s="33">
        <f>IFERROR(IF(OR(C3343="",D3343=""),"",D3343*VLOOKUP(C3343,'Setup - Mix Design'!$A$5:$I$504,3,0)),"")</f>
        <v/>
      </c>
      <c r="H3343" s="33">
        <f>IFERROR(IF(OR(C3343="",D3343=""),"",D3343*VLOOKUP(C3343,'Setup - Mix Design'!$A$5:$I$504,4,0)),"")</f>
        <v/>
      </c>
      <c r="I3343" s="33">
        <f>IFERROR(IF(OR(C3343="",D3343=""),"",D3343*VLOOKUP(C3343,'Setup - Mix Design'!$A$5:$I$504,5,0)),"")</f>
        <v/>
      </c>
      <c r="J3343" s="33">
        <f>IFERROR(IF(OR(C3343="",D3343=""),"",D3343*VLOOKUP(C3343,'Setup - Mix Design'!$A$5:$I$504,6,0)),"")</f>
        <v/>
      </c>
      <c r="K3343" s="33">
        <f>IFERROR(IF(OR(C3343="",D3343=""),"",D3343*VLOOKUP(C3343,'Setup - Mix Design'!$A$5:$I$504,7,0)),"")</f>
        <v/>
      </c>
    </row>
    <row r="3344">
      <c r="A3344" s="31" t="n"/>
      <c r="B3344" s="26" t="n"/>
      <c r="C3344" s="26" t="n"/>
      <c r="D3344" s="27" t="n"/>
      <c r="E3344" s="26" t="n"/>
      <c r="F3344" s="33">
        <f>IFERROR(IF(OR(C3344="",D3344=""),"",D3344*VLOOKUP(C3344,'Setup - Mix Design'!$A$5:$I$504,2,0)),"")</f>
        <v/>
      </c>
      <c r="G3344" s="33">
        <f>IFERROR(IF(OR(C3344="",D3344=""),"",D3344*VLOOKUP(C3344,'Setup - Mix Design'!$A$5:$I$504,3,0)),"")</f>
        <v/>
      </c>
      <c r="H3344" s="33">
        <f>IFERROR(IF(OR(C3344="",D3344=""),"",D3344*VLOOKUP(C3344,'Setup - Mix Design'!$A$5:$I$504,4,0)),"")</f>
        <v/>
      </c>
      <c r="I3344" s="33">
        <f>IFERROR(IF(OR(C3344="",D3344=""),"",D3344*VLOOKUP(C3344,'Setup - Mix Design'!$A$5:$I$504,5,0)),"")</f>
        <v/>
      </c>
      <c r="J3344" s="33">
        <f>IFERROR(IF(OR(C3344="",D3344=""),"",D3344*VLOOKUP(C3344,'Setup - Mix Design'!$A$5:$I$504,6,0)),"")</f>
        <v/>
      </c>
      <c r="K3344" s="33">
        <f>IFERROR(IF(OR(C3344="",D3344=""),"",D3344*VLOOKUP(C3344,'Setup - Mix Design'!$A$5:$I$504,7,0)),"")</f>
        <v/>
      </c>
    </row>
    <row r="3345">
      <c r="A3345" s="31" t="n"/>
      <c r="B3345" s="26" t="n"/>
      <c r="C3345" s="26" t="n"/>
      <c r="D3345" s="27" t="n"/>
      <c r="E3345" s="26" t="n"/>
      <c r="F3345" s="33">
        <f>IFERROR(IF(OR(C3345="",D3345=""),"",D3345*VLOOKUP(C3345,'Setup - Mix Design'!$A$5:$I$504,2,0)),"")</f>
        <v/>
      </c>
      <c r="G3345" s="33">
        <f>IFERROR(IF(OR(C3345="",D3345=""),"",D3345*VLOOKUP(C3345,'Setup - Mix Design'!$A$5:$I$504,3,0)),"")</f>
        <v/>
      </c>
      <c r="H3345" s="33">
        <f>IFERROR(IF(OR(C3345="",D3345=""),"",D3345*VLOOKUP(C3345,'Setup - Mix Design'!$A$5:$I$504,4,0)),"")</f>
        <v/>
      </c>
      <c r="I3345" s="33">
        <f>IFERROR(IF(OR(C3345="",D3345=""),"",D3345*VLOOKUP(C3345,'Setup - Mix Design'!$A$5:$I$504,5,0)),"")</f>
        <v/>
      </c>
      <c r="J3345" s="33">
        <f>IFERROR(IF(OR(C3345="",D3345=""),"",D3345*VLOOKUP(C3345,'Setup - Mix Design'!$A$5:$I$504,6,0)),"")</f>
        <v/>
      </c>
      <c r="K3345" s="33">
        <f>IFERROR(IF(OR(C3345="",D3345=""),"",D3345*VLOOKUP(C3345,'Setup - Mix Design'!$A$5:$I$504,7,0)),"")</f>
        <v/>
      </c>
    </row>
    <row r="3346">
      <c r="A3346" s="31" t="n"/>
      <c r="B3346" s="26" t="n"/>
      <c r="C3346" s="26" t="n"/>
      <c r="D3346" s="27" t="n"/>
      <c r="E3346" s="26" t="n"/>
      <c r="F3346" s="33">
        <f>IFERROR(IF(OR(C3346="",D3346=""),"",D3346*VLOOKUP(C3346,'Setup - Mix Design'!$A$5:$I$504,2,0)),"")</f>
        <v/>
      </c>
      <c r="G3346" s="33">
        <f>IFERROR(IF(OR(C3346="",D3346=""),"",D3346*VLOOKUP(C3346,'Setup - Mix Design'!$A$5:$I$504,3,0)),"")</f>
        <v/>
      </c>
      <c r="H3346" s="33">
        <f>IFERROR(IF(OR(C3346="",D3346=""),"",D3346*VLOOKUP(C3346,'Setup - Mix Design'!$A$5:$I$504,4,0)),"")</f>
        <v/>
      </c>
      <c r="I3346" s="33">
        <f>IFERROR(IF(OR(C3346="",D3346=""),"",D3346*VLOOKUP(C3346,'Setup - Mix Design'!$A$5:$I$504,5,0)),"")</f>
        <v/>
      </c>
      <c r="J3346" s="33">
        <f>IFERROR(IF(OR(C3346="",D3346=""),"",D3346*VLOOKUP(C3346,'Setup - Mix Design'!$A$5:$I$504,6,0)),"")</f>
        <v/>
      </c>
      <c r="K3346" s="33">
        <f>IFERROR(IF(OR(C3346="",D3346=""),"",D3346*VLOOKUP(C3346,'Setup - Mix Design'!$A$5:$I$504,7,0)),"")</f>
        <v/>
      </c>
    </row>
    <row r="3347">
      <c r="A3347" s="31" t="n"/>
      <c r="B3347" s="26" t="n"/>
      <c r="C3347" s="26" t="n"/>
      <c r="D3347" s="27" t="n"/>
      <c r="E3347" s="26" t="n"/>
      <c r="F3347" s="33">
        <f>IFERROR(IF(OR(C3347="",D3347=""),"",D3347*VLOOKUP(C3347,'Setup - Mix Design'!$A$5:$I$504,2,0)),"")</f>
        <v/>
      </c>
      <c r="G3347" s="33">
        <f>IFERROR(IF(OR(C3347="",D3347=""),"",D3347*VLOOKUP(C3347,'Setup - Mix Design'!$A$5:$I$504,3,0)),"")</f>
        <v/>
      </c>
      <c r="H3347" s="33">
        <f>IFERROR(IF(OR(C3347="",D3347=""),"",D3347*VLOOKUP(C3347,'Setup - Mix Design'!$A$5:$I$504,4,0)),"")</f>
        <v/>
      </c>
      <c r="I3347" s="33">
        <f>IFERROR(IF(OR(C3347="",D3347=""),"",D3347*VLOOKUP(C3347,'Setup - Mix Design'!$A$5:$I$504,5,0)),"")</f>
        <v/>
      </c>
      <c r="J3347" s="33">
        <f>IFERROR(IF(OR(C3347="",D3347=""),"",D3347*VLOOKUP(C3347,'Setup - Mix Design'!$A$5:$I$504,6,0)),"")</f>
        <v/>
      </c>
      <c r="K3347" s="33">
        <f>IFERROR(IF(OR(C3347="",D3347=""),"",D3347*VLOOKUP(C3347,'Setup - Mix Design'!$A$5:$I$504,7,0)),"")</f>
        <v/>
      </c>
    </row>
    <row r="3348">
      <c r="A3348" s="31" t="n"/>
      <c r="B3348" s="26" t="n"/>
      <c r="C3348" s="26" t="n"/>
      <c r="D3348" s="27" t="n"/>
      <c r="E3348" s="26" t="n"/>
      <c r="F3348" s="33">
        <f>IFERROR(IF(OR(C3348="",D3348=""),"",D3348*VLOOKUP(C3348,'Setup - Mix Design'!$A$5:$I$504,2,0)),"")</f>
        <v/>
      </c>
      <c r="G3348" s="33">
        <f>IFERROR(IF(OR(C3348="",D3348=""),"",D3348*VLOOKUP(C3348,'Setup - Mix Design'!$A$5:$I$504,3,0)),"")</f>
        <v/>
      </c>
      <c r="H3348" s="33">
        <f>IFERROR(IF(OR(C3348="",D3348=""),"",D3348*VLOOKUP(C3348,'Setup - Mix Design'!$A$5:$I$504,4,0)),"")</f>
        <v/>
      </c>
      <c r="I3348" s="33">
        <f>IFERROR(IF(OR(C3348="",D3348=""),"",D3348*VLOOKUP(C3348,'Setup - Mix Design'!$A$5:$I$504,5,0)),"")</f>
        <v/>
      </c>
      <c r="J3348" s="33">
        <f>IFERROR(IF(OR(C3348="",D3348=""),"",D3348*VLOOKUP(C3348,'Setup - Mix Design'!$A$5:$I$504,6,0)),"")</f>
        <v/>
      </c>
      <c r="K3348" s="33">
        <f>IFERROR(IF(OR(C3348="",D3348=""),"",D3348*VLOOKUP(C3348,'Setup - Mix Design'!$A$5:$I$504,7,0)),"")</f>
        <v/>
      </c>
    </row>
    <row r="3349">
      <c r="A3349" s="31" t="n"/>
      <c r="B3349" s="26" t="n"/>
      <c r="C3349" s="26" t="n"/>
      <c r="D3349" s="27" t="n"/>
      <c r="E3349" s="26" t="n"/>
      <c r="F3349" s="33">
        <f>IFERROR(IF(OR(C3349="",D3349=""),"",D3349*VLOOKUP(C3349,'Setup - Mix Design'!$A$5:$I$504,2,0)),"")</f>
        <v/>
      </c>
      <c r="G3349" s="33">
        <f>IFERROR(IF(OR(C3349="",D3349=""),"",D3349*VLOOKUP(C3349,'Setup - Mix Design'!$A$5:$I$504,3,0)),"")</f>
        <v/>
      </c>
      <c r="H3349" s="33">
        <f>IFERROR(IF(OR(C3349="",D3349=""),"",D3349*VLOOKUP(C3349,'Setup - Mix Design'!$A$5:$I$504,4,0)),"")</f>
        <v/>
      </c>
      <c r="I3349" s="33">
        <f>IFERROR(IF(OR(C3349="",D3349=""),"",D3349*VLOOKUP(C3349,'Setup - Mix Design'!$A$5:$I$504,5,0)),"")</f>
        <v/>
      </c>
      <c r="J3349" s="33">
        <f>IFERROR(IF(OR(C3349="",D3349=""),"",D3349*VLOOKUP(C3349,'Setup - Mix Design'!$A$5:$I$504,6,0)),"")</f>
        <v/>
      </c>
      <c r="K3349" s="33">
        <f>IFERROR(IF(OR(C3349="",D3349=""),"",D3349*VLOOKUP(C3349,'Setup - Mix Design'!$A$5:$I$504,7,0)),"")</f>
        <v/>
      </c>
    </row>
    <row r="3350">
      <c r="A3350" s="31" t="n"/>
      <c r="B3350" s="26" t="n"/>
      <c r="C3350" s="26" t="n"/>
      <c r="D3350" s="27" t="n"/>
      <c r="E3350" s="26" t="n"/>
      <c r="F3350" s="33">
        <f>IFERROR(IF(OR(C3350="",D3350=""),"",D3350*VLOOKUP(C3350,'Setup - Mix Design'!$A$5:$I$504,2,0)),"")</f>
        <v/>
      </c>
      <c r="G3350" s="33">
        <f>IFERROR(IF(OR(C3350="",D3350=""),"",D3350*VLOOKUP(C3350,'Setup - Mix Design'!$A$5:$I$504,3,0)),"")</f>
        <v/>
      </c>
      <c r="H3350" s="33">
        <f>IFERROR(IF(OR(C3350="",D3350=""),"",D3350*VLOOKUP(C3350,'Setup - Mix Design'!$A$5:$I$504,4,0)),"")</f>
        <v/>
      </c>
      <c r="I3350" s="33">
        <f>IFERROR(IF(OR(C3350="",D3350=""),"",D3350*VLOOKUP(C3350,'Setup - Mix Design'!$A$5:$I$504,5,0)),"")</f>
        <v/>
      </c>
      <c r="J3350" s="33">
        <f>IFERROR(IF(OR(C3350="",D3350=""),"",D3350*VLOOKUP(C3350,'Setup - Mix Design'!$A$5:$I$504,6,0)),"")</f>
        <v/>
      </c>
      <c r="K3350" s="33">
        <f>IFERROR(IF(OR(C3350="",D3350=""),"",D3350*VLOOKUP(C3350,'Setup - Mix Design'!$A$5:$I$504,7,0)),"")</f>
        <v/>
      </c>
    </row>
    <row r="3351">
      <c r="A3351" s="31" t="n"/>
      <c r="B3351" s="26" t="n"/>
      <c r="C3351" s="26" t="n"/>
      <c r="D3351" s="27" t="n"/>
      <c r="E3351" s="26" t="n"/>
      <c r="F3351" s="33">
        <f>IFERROR(IF(OR(C3351="",D3351=""),"",D3351*VLOOKUP(C3351,'Setup - Mix Design'!$A$5:$I$504,2,0)),"")</f>
        <v/>
      </c>
      <c r="G3351" s="33">
        <f>IFERROR(IF(OR(C3351="",D3351=""),"",D3351*VLOOKUP(C3351,'Setup - Mix Design'!$A$5:$I$504,3,0)),"")</f>
        <v/>
      </c>
      <c r="H3351" s="33">
        <f>IFERROR(IF(OR(C3351="",D3351=""),"",D3351*VLOOKUP(C3351,'Setup - Mix Design'!$A$5:$I$504,4,0)),"")</f>
        <v/>
      </c>
      <c r="I3351" s="33">
        <f>IFERROR(IF(OR(C3351="",D3351=""),"",D3351*VLOOKUP(C3351,'Setup - Mix Design'!$A$5:$I$504,5,0)),"")</f>
        <v/>
      </c>
      <c r="J3351" s="33">
        <f>IFERROR(IF(OR(C3351="",D3351=""),"",D3351*VLOOKUP(C3351,'Setup - Mix Design'!$A$5:$I$504,6,0)),"")</f>
        <v/>
      </c>
      <c r="K3351" s="33">
        <f>IFERROR(IF(OR(C3351="",D3351=""),"",D3351*VLOOKUP(C3351,'Setup - Mix Design'!$A$5:$I$504,7,0)),"")</f>
        <v/>
      </c>
    </row>
    <row r="3352">
      <c r="A3352" s="31" t="n"/>
      <c r="B3352" s="26" t="n"/>
      <c r="C3352" s="26" t="n"/>
      <c r="D3352" s="27" t="n"/>
      <c r="E3352" s="26" t="n"/>
      <c r="F3352" s="33">
        <f>IFERROR(IF(OR(C3352="",D3352=""),"",D3352*VLOOKUP(C3352,'Setup - Mix Design'!$A$5:$I$504,2,0)),"")</f>
        <v/>
      </c>
      <c r="G3352" s="33">
        <f>IFERROR(IF(OR(C3352="",D3352=""),"",D3352*VLOOKUP(C3352,'Setup - Mix Design'!$A$5:$I$504,3,0)),"")</f>
        <v/>
      </c>
      <c r="H3352" s="33">
        <f>IFERROR(IF(OR(C3352="",D3352=""),"",D3352*VLOOKUP(C3352,'Setup - Mix Design'!$A$5:$I$504,4,0)),"")</f>
        <v/>
      </c>
      <c r="I3352" s="33">
        <f>IFERROR(IF(OR(C3352="",D3352=""),"",D3352*VLOOKUP(C3352,'Setup - Mix Design'!$A$5:$I$504,5,0)),"")</f>
        <v/>
      </c>
      <c r="J3352" s="33">
        <f>IFERROR(IF(OR(C3352="",D3352=""),"",D3352*VLOOKUP(C3352,'Setup - Mix Design'!$A$5:$I$504,6,0)),"")</f>
        <v/>
      </c>
      <c r="K3352" s="33">
        <f>IFERROR(IF(OR(C3352="",D3352=""),"",D3352*VLOOKUP(C3352,'Setup - Mix Design'!$A$5:$I$504,7,0)),"")</f>
        <v/>
      </c>
    </row>
    <row r="3353">
      <c r="A3353" s="31" t="n"/>
      <c r="B3353" s="26" t="n"/>
      <c r="C3353" s="26" t="n"/>
      <c r="D3353" s="27" t="n"/>
      <c r="E3353" s="26" t="n"/>
      <c r="F3353" s="33">
        <f>IFERROR(IF(OR(C3353="",D3353=""),"",D3353*VLOOKUP(C3353,'Setup - Mix Design'!$A$5:$I$504,2,0)),"")</f>
        <v/>
      </c>
      <c r="G3353" s="33">
        <f>IFERROR(IF(OR(C3353="",D3353=""),"",D3353*VLOOKUP(C3353,'Setup - Mix Design'!$A$5:$I$504,3,0)),"")</f>
        <v/>
      </c>
      <c r="H3353" s="33">
        <f>IFERROR(IF(OR(C3353="",D3353=""),"",D3353*VLOOKUP(C3353,'Setup - Mix Design'!$A$5:$I$504,4,0)),"")</f>
        <v/>
      </c>
      <c r="I3353" s="33">
        <f>IFERROR(IF(OR(C3353="",D3353=""),"",D3353*VLOOKUP(C3353,'Setup - Mix Design'!$A$5:$I$504,5,0)),"")</f>
        <v/>
      </c>
      <c r="J3353" s="33">
        <f>IFERROR(IF(OR(C3353="",D3353=""),"",D3353*VLOOKUP(C3353,'Setup - Mix Design'!$A$5:$I$504,6,0)),"")</f>
        <v/>
      </c>
      <c r="K3353" s="33">
        <f>IFERROR(IF(OR(C3353="",D3353=""),"",D3353*VLOOKUP(C3353,'Setup - Mix Design'!$A$5:$I$504,7,0)),"")</f>
        <v/>
      </c>
    </row>
    <row r="3354">
      <c r="A3354" s="31" t="n"/>
      <c r="B3354" s="26" t="n"/>
      <c r="C3354" s="26" t="n"/>
      <c r="D3354" s="27" t="n"/>
      <c r="E3354" s="26" t="n"/>
      <c r="F3354" s="33">
        <f>IFERROR(IF(OR(C3354="",D3354=""),"",D3354*VLOOKUP(C3354,'Setup - Mix Design'!$A$5:$I$504,2,0)),"")</f>
        <v/>
      </c>
      <c r="G3354" s="33">
        <f>IFERROR(IF(OR(C3354="",D3354=""),"",D3354*VLOOKUP(C3354,'Setup - Mix Design'!$A$5:$I$504,3,0)),"")</f>
        <v/>
      </c>
      <c r="H3354" s="33">
        <f>IFERROR(IF(OR(C3354="",D3354=""),"",D3354*VLOOKUP(C3354,'Setup - Mix Design'!$A$5:$I$504,4,0)),"")</f>
        <v/>
      </c>
      <c r="I3354" s="33">
        <f>IFERROR(IF(OR(C3354="",D3354=""),"",D3354*VLOOKUP(C3354,'Setup - Mix Design'!$A$5:$I$504,5,0)),"")</f>
        <v/>
      </c>
      <c r="J3354" s="33">
        <f>IFERROR(IF(OR(C3354="",D3354=""),"",D3354*VLOOKUP(C3354,'Setup - Mix Design'!$A$5:$I$504,6,0)),"")</f>
        <v/>
      </c>
      <c r="K3354" s="33">
        <f>IFERROR(IF(OR(C3354="",D3354=""),"",D3354*VLOOKUP(C3354,'Setup - Mix Design'!$A$5:$I$504,7,0)),"")</f>
        <v/>
      </c>
    </row>
    <row r="3355">
      <c r="A3355" s="31" t="n"/>
      <c r="B3355" s="26" t="n"/>
      <c r="C3355" s="26" t="n"/>
      <c r="D3355" s="27" t="n"/>
      <c r="E3355" s="26" t="n"/>
      <c r="F3355" s="33">
        <f>IFERROR(IF(OR(C3355="",D3355=""),"",D3355*VLOOKUP(C3355,'Setup - Mix Design'!$A$5:$I$504,2,0)),"")</f>
        <v/>
      </c>
      <c r="G3355" s="33">
        <f>IFERROR(IF(OR(C3355="",D3355=""),"",D3355*VLOOKUP(C3355,'Setup - Mix Design'!$A$5:$I$504,3,0)),"")</f>
        <v/>
      </c>
      <c r="H3355" s="33">
        <f>IFERROR(IF(OR(C3355="",D3355=""),"",D3355*VLOOKUP(C3355,'Setup - Mix Design'!$A$5:$I$504,4,0)),"")</f>
        <v/>
      </c>
      <c r="I3355" s="33">
        <f>IFERROR(IF(OR(C3355="",D3355=""),"",D3355*VLOOKUP(C3355,'Setup - Mix Design'!$A$5:$I$504,5,0)),"")</f>
        <v/>
      </c>
      <c r="J3355" s="33">
        <f>IFERROR(IF(OR(C3355="",D3355=""),"",D3355*VLOOKUP(C3355,'Setup - Mix Design'!$A$5:$I$504,6,0)),"")</f>
        <v/>
      </c>
      <c r="K3355" s="33">
        <f>IFERROR(IF(OR(C3355="",D3355=""),"",D3355*VLOOKUP(C3355,'Setup - Mix Design'!$A$5:$I$504,7,0)),"")</f>
        <v/>
      </c>
    </row>
    <row r="3356">
      <c r="A3356" s="31" t="n"/>
      <c r="B3356" s="26" t="n"/>
      <c r="C3356" s="26" t="n"/>
      <c r="D3356" s="27" t="n"/>
      <c r="E3356" s="26" t="n"/>
      <c r="F3356" s="33">
        <f>IFERROR(IF(OR(C3356="",D3356=""),"",D3356*VLOOKUP(C3356,'Setup - Mix Design'!$A$5:$I$504,2,0)),"")</f>
        <v/>
      </c>
      <c r="G3356" s="33">
        <f>IFERROR(IF(OR(C3356="",D3356=""),"",D3356*VLOOKUP(C3356,'Setup - Mix Design'!$A$5:$I$504,3,0)),"")</f>
        <v/>
      </c>
      <c r="H3356" s="33">
        <f>IFERROR(IF(OR(C3356="",D3356=""),"",D3356*VLOOKUP(C3356,'Setup - Mix Design'!$A$5:$I$504,4,0)),"")</f>
        <v/>
      </c>
      <c r="I3356" s="33">
        <f>IFERROR(IF(OR(C3356="",D3356=""),"",D3356*VLOOKUP(C3356,'Setup - Mix Design'!$A$5:$I$504,5,0)),"")</f>
        <v/>
      </c>
      <c r="J3356" s="33">
        <f>IFERROR(IF(OR(C3356="",D3356=""),"",D3356*VLOOKUP(C3356,'Setup - Mix Design'!$A$5:$I$504,6,0)),"")</f>
        <v/>
      </c>
      <c r="K3356" s="33">
        <f>IFERROR(IF(OR(C3356="",D3356=""),"",D3356*VLOOKUP(C3356,'Setup - Mix Design'!$A$5:$I$504,7,0)),"")</f>
        <v/>
      </c>
    </row>
    <row r="3357">
      <c r="A3357" s="31" t="n"/>
      <c r="B3357" s="26" t="n"/>
      <c r="C3357" s="26" t="n"/>
      <c r="D3357" s="27" t="n"/>
      <c r="E3357" s="26" t="n"/>
      <c r="F3357" s="33">
        <f>IFERROR(IF(OR(C3357="",D3357=""),"",D3357*VLOOKUP(C3357,'Setup - Mix Design'!$A$5:$I$504,2,0)),"")</f>
        <v/>
      </c>
      <c r="G3357" s="33">
        <f>IFERROR(IF(OR(C3357="",D3357=""),"",D3357*VLOOKUP(C3357,'Setup - Mix Design'!$A$5:$I$504,3,0)),"")</f>
        <v/>
      </c>
      <c r="H3357" s="33">
        <f>IFERROR(IF(OR(C3357="",D3357=""),"",D3357*VLOOKUP(C3357,'Setup - Mix Design'!$A$5:$I$504,4,0)),"")</f>
        <v/>
      </c>
      <c r="I3357" s="33">
        <f>IFERROR(IF(OR(C3357="",D3357=""),"",D3357*VLOOKUP(C3357,'Setup - Mix Design'!$A$5:$I$504,5,0)),"")</f>
        <v/>
      </c>
      <c r="J3357" s="33">
        <f>IFERROR(IF(OR(C3357="",D3357=""),"",D3357*VLOOKUP(C3357,'Setup - Mix Design'!$A$5:$I$504,6,0)),"")</f>
        <v/>
      </c>
      <c r="K3357" s="33">
        <f>IFERROR(IF(OR(C3357="",D3357=""),"",D3357*VLOOKUP(C3357,'Setup - Mix Design'!$A$5:$I$504,7,0)),"")</f>
        <v/>
      </c>
    </row>
    <row r="3358">
      <c r="A3358" s="31" t="n"/>
      <c r="B3358" s="26" t="n"/>
      <c r="C3358" s="26" t="n"/>
      <c r="D3358" s="27" t="n"/>
      <c r="E3358" s="26" t="n"/>
      <c r="F3358" s="33">
        <f>IFERROR(IF(OR(C3358="",D3358=""),"",D3358*VLOOKUP(C3358,'Setup - Mix Design'!$A$5:$I$504,2,0)),"")</f>
        <v/>
      </c>
      <c r="G3358" s="33">
        <f>IFERROR(IF(OR(C3358="",D3358=""),"",D3358*VLOOKUP(C3358,'Setup - Mix Design'!$A$5:$I$504,3,0)),"")</f>
        <v/>
      </c>
      <c r="H3358" s="33">
        <f>IFERROR(IF(OR(C3358="",D3358=""),"",D3358*VLOOKUP(C3358,'Setup - Mix Design'!$A$5:$I$504,4,0)),"")</f>
        <v/>
      </c>
      <c r="I3358" s="33">
        <f>IFERROR(IF(OR(C3358="",D3358=""),"",D3358*VLOOKUP(C3358,'Setup - Mix Design'!$A$5:$I$504,5,0)),"")</f>
        <v/>
      </c>
      <c r="J3358" s="33">
        <f>IFERROR(IF(OR(C3358="",D3358=""),"",D3358*VLOOKUP(C3358,'Setup - Mix Design'!$A$5:$I$504,6,0)),"")</f>
        <v/>
      </c>
      <c r="K3358" s="33">
        <f>IFERROR(IF(OR(C3358="",D3358=""),"",D3358*VLOOKUP(C3358,'Setup - Mix Design'!$A$5:$I$504,7,0)),"")</f>
        <v/>
      </c>
    </row>
    <row r="3359">
      <c r="A3359" s="31" t="n"/>
      <c r="B3359" s="26" t="n"/>
      <c r="C3359" s="26" t="n"/>
      <c r="D3359" s="27" t="n"/>
      <c r="E3359" s="26" t="n"/>
      <c r="F3359" s="33">
        <f>IFERROR(IF(OR(C3359="",D3359=""),"",D3359*VLOOKUP(C3359,'Setup - Mix Design'!$A$5:$I$504,2,0)),"")</f>
        <v/>
      </c>
      <c r="G3359" s="33">
        <f>IFERROR(IF(OR(C3359="",D3359=""),"",D3359*VLOOKUP(C3359,'Setup - Mix Design'!$A$5:$I$504,3,0)),"")</f>
        <v/>
      </c>
      <c r="H3359" s="33">
        <f>IFERROR(IF(OR(C3359="",D3359=""),"",D3359*VLOOKUP(C3359,'Setup - Mix Design'!$A$5:$I$504,4,0)),"")</f>
        <v/>
      </c>
      <c r="I3359" s="33">
        <f>IFERROR(IF(OR(C3359="",D3359=""),"",D3359*VLOOKUP(C3359,'Setup - Mix Design'!$A$5:$I$504,5,0)),"")</f>
        <v/>
      </c>
      <c r="J3359" s="33">
        <f>IFERROR(IF(OR(C3359="",D3359=""),"",D3359*VLOOKUP(C3359,'Setup - Mix Design'!$A$5:$I$504,6,0)),"")</f>
        <v/>
      </c>
      <c r="K3359" s="33">
        <f>IFERROR(IF(OR(C3359="",D3359=""),"",D3359*VLOOKUP(C3359,'Setup - Mix Design'!$A$5:$I$504,7,0)),"")</f>
        <v/>
      </c>
    </row>
    <row r="3360">
      <c r="A3360" s="31" t="n"/>
      <c r="B3360" s="26" t="n"/>
      <c r="C3360" s="26" t="n"/>
      <c r="D3360" s="27" t="n"/>
      <c r="E3360" s="26" t="n"/>
      <c r="F3360" s="33">
        <f>IFERROR(IF(OR(C3360="",D3360=""),"",D3360*VLOOKUP(C3360,'Setup - Mix Design'!$A$5:$I$504,2,0)),"")</f>
        <v/>
      </c>
      <c r="G3360" s="33">
        <f>IFERROR(IF(OR(C3360="",D3360=""),"",D3360*VLOOKUP(C3360,'Setup - Mix Design'!$A$5:$I$504,3,0)),"")</f>
        <v/>
      </c>
      <c r="H3360" s="33">
        <f>IFERROR(IF(OR(C3360="",D3360=""),"",D3360*VLOOKUP(C3360,'Setup - Mix Design'!$A$5:$I$504,4,0)),"")</f>
        <v/>
      </c>
      <c r="I3360" s="33">
        <f>IFERROR(IF(OR(C3360="",D3360=""),"",D3360*VLOOKUP(C3360,'Setup - Mix Design'!$A$5:$I$504,5,0)),"")</f>
        <v/>
      </c>
      <c r="J3360" s="33">
        <f>IFERROR(IF(OR(C3360="",D3360=""),"",D3360*VLOOKUP(C3360,'Setup - Mix Design'!$A$5:$I$504,6,0)),"")</f>
        <v/>
      </c>
      <c r="K3360" s="33">
        <f>IFERROR(IF(OR(C3360="",D3360=""),"",D3360*VLOOKUP(C3360,'Setup - Mix Design'!$A$5:$I$504,7,0)),"")</f>
        <v/>
      </c>
    </row>
    <row r="3361">
      <c r="A3361" s="31" t="n"/>
      <c r="B3361" s="26" t="n"/>
      <c r="C3361" s="26" t="n"/>
      <c r="D3361" s="27" t="n"/>
      <c r="E3361" s="26" t="n"/>
      <c r="F3361" s="33">
        <f>IFERROR(IF(OR(C3361="",D3361=""),"",D3361*VLOOKUP(C3361,'Setup - Mix Design'!$A$5:$I$504,2,0)),"")</f>
        <v/>
      </c>
      <c r="G3361" s="33">
        <f>IFERROR(IF(OR(C3361="",D3361=""),"",D3361*VLOOKUP(C3361,'Setup - Mix Design'!$A$5:$I$504,3,0)),"")</f>
        <v/>
      </c>
      <c r="H3361" s="33">
        <f>IFERROR(IF(OR(C3361="",D3361=""),"",D3361*VLOOKUP(C3361,'Setup - Mix Design'!$A$5:$I$504,4,0)),"")</f>
        <v/>
      </c>
      <c r="I3361" s="33">
        <f>IFERROR(IF(OR(C3361="",D3361=""),"",D3361*VLOOKUP(C3361,'Setup - Mix Design'!$A$5:$I$504,5,0)),"")</f>
        <v/>
      </c>
      <c r="J3361" s="33">
        <f>IFERROR(IF(OR(C3361="",D3361=""),"",D3361*VLOOKUP(C3361,'Setup - Mix Design'!$A$5:$I$504,6,0)),"")</f>
        <v/>
      </c>
      <c r="K3361" s="33">
        <f>IFERROR(IF(OR(C3361="",D3361=""),"",D3361*VLOOKUP(C3361,'Setup - Mix Design'!$A$5:$I$504,7,0)),"")</f>
        <v/>
      </c>
    </row>
    <row r="3362">
      <c r="A3362" s="31" t="n"/>
      <c r="B3362" s="26" t="n"/>
      <c r="C3362" s="26" t="n"/>
      <c r="D3362" s="27" t="n"/>
      <c r="E3362" s="26" t="n"/>
      <c r="F3362" s="33">
        <f>IFERROR(IF(OR(C3362="",D3362=""),"",D3362*VLOOKUP(C3362,'Setup - Mix Design'!$A$5:$I$504,2,0)),"")</f>
        <v/>
      </c>
      <c r="G3362" s="33">
        <f>IFERROR(IF(OR(C3362="",D3362=""),"",D3362*VLOOKUP(C3362,'Setup - Mix Design'!$A$5:$I$504,3,0)),"")</f>
        <v/>
      </c>
      <c r="H3362" s="33">
        <f>IFERROR(IF(OR(C3362="",D3362=""),"",D3362*VLOOKUP(C3362,'Setup - Mix Design'!$A$5:$I$504,4,0)),"")</f>
        <v/>
      </c>
      <c r="I3362" s="33">
        <f>IFERROR(IF(OR(C3362="",D3362=""),"",D3362*VLOOKUP(C3362,'Setup - Mix Design'!$A$5:$I$504,5,0)),"")</f>
        <v/>
      </c>
      <c r="J3362" s="33">
        <f>IFERROR(IF(OR(C3362="",D3362=""),"",D3362*VLOOKUP(C3362,'Setup - Mix Design'!$A$5:$I$504,6,0)),"")</f>
        <v/>
      </c>
      <c r="K3362" s="33">
        <f>IFERROR(IF(OR(C3362="",D3362=""),"",D3362*VLOOKUP(C3362,'Setup - Mix Design'!$A$5:$I$504,7,0)),"")</f>
        <v/>
      </c>
    </row>
    <row r="3363">
      <c r="A3363" s="31" t="n"/>
      <c r="B3363" s="26" t="n"/>
      <c r="C3363" s="26" t="n"/>
      <c r="D3363" s="27" t="n"/>
      <c r="E3363" s="26" t="n"/>
      <c r="F3363" s="33">
        <f>IFERROR(IF(OR(C3363="",D3363=""),"",D3363*VLOOKUP(C3363,'Setup - Mix Design'!$A$5:$I$504,2,0)),"")</f>
        <v/>
      </c>
      <c r="G3363" s="33">
        <f>IFERROR(IF(OR(C3363="",D3363=""),"",D3363*VLOOKUP(C3363,'Setup - Mix Design'!$A$5:$I$504,3,0)),"")</f>
        <v/>
      </c>
      <c r="H3363" s="33">
        <f>IFERROR(IF(OR(C3363="",D3363=""),"",D3363*VLOOKUP(C3363,'Setup - Mix Design'!$A$5:$I$504,4,0)),"")</f>
        <v/>
      </c>
      <c r="I3363" s="33">
        <f>IFERROR(IF(OR(C3363="",D3363=""),"",D3363*VLOOKUP(C3363,'Setup - Mix Design'!$A$5:$I$504,5,0)),"")</f>
        <v/>
      </c>
      <c r="J3363" s="33">
        <f>IFERROR(IF(OR(C3363="",D3363=""),"",D3363*VLOOKUP(C3363,'Setup - Mix Design'!$A$5:$I$504,6,0)),"")</f>
        <v/>
      </c>
      <c r="K3363" s="33">
        <f>IFERROR(IF(OR(C3363="",D3363=""),"",D3363*VLOOKUP(C3363,'Setup - Mix Design'!$A$5:$I$504,7,0)),"")</f>
        <v/>
      </c>
    </row>
    <row r="3364">
      <c r="A3364" s="31" t="n"/>
      <c r="B3364" s="26" t="n"/>
      <c r="C3364" s="26" t="n"/>
      <c r="D3364" s="27" t="n"/>
      <c r="E3364" s="26" t="n"/>
      <c r="F3364" s="33">
        <f>IFERROR(IF(OR(C3364="",D3364=""),"",D3364*VLOOKUP(C3364,'Setup - Mix Design'!$A$5:$I$504,2,0)),"")</f>
        <v/>
      </c>
      <c r="G3364" s="33">
        <f>IFERROR(IF(OR(C3364="",D3364=""),"",D3364*VLOOKUP(C3364,'Setup - Mix Design'!$A$5:$I$504,3,0)),"")</f>
        <v/>
      </c>
      <c r="H3364" s="33">
        <f>IFERROR(IF(OR(C3364="",D3364=""),"",D3364*VLOOKUP(C3364,'Setup - Mix Design'!$A$5:$I$504,4,0)),"")</f>
        <v/>
      </c>
      <c r="I3364" s="33">
        <f>IFERROR(IF(OR(C3364="",D3364=""),"",D3364*VLOOKUP(C3364,'Setup - Mix Design'!$A$5:$I$504,5,0)),"")</f>
        <v/>
      </c>
      <c r="J3364" s="33">
        <f>IFERROR(IF(OR(C3364="",D3364=""),"",D3364*VLOOKUP(C3364,'Setup - Mix Design'!$A$5:$I$504,6,0)),"")</f>
        <v/>
      </c>
      <c r="K3364" s="33">
        <f>IFERROR(IF(OR(C3364="",D3364=""),"",D3364*VLOOKUP(C3364,'Setup - Mix Design'!$A$5:$I$504,7,0)),"")</f>
        <v/>
      </c>
    </row>
    <row r="3365">
      <c r="A3365" s="31" t="n"/>
      <c r="B3365" s="26" t="n"/>
      <c r="C3365" s="26" t="n"/>
      <c r="D3365" s="27" t="n"/>
      <c r="E3365" s="26" t="n"/>
      <c r="F3365" s="33">
        <f>IFERROR(IF(OR(C3365="",D3365=""),"",D3365*VLOOKUP(C3365,'Setup - Mix Design'!$A$5:$I$504,2,0)),"")</f>
        <v/>
      </c>
      <c r="G3365" s="33">
        <f>IFERROR(IF(OR(C3365="",D3365=""),"",D3365*VLOOKUP(C3365,'Setup - Mix Design'!$A$5:$I$504,3,0)),"")</f>
        <v/>
      </c>
      <c r="H3365" s="33">
        <f>IFERROR(IF(OR(C3365="",D3365=""),"",D3365*VLOOKUP(C3365,'Setup - Mix Design'!$A$5:$I$504,4,0)),"")</f>
        <v/>
      </c>
      <c r="I3365" s="33">
        <f>IFERROR(IF(OR(C3365="",D3365=""),"",D3365*VLOOKUP(C3365,'Setup - Mix Design'!$A$5:$I$504,5,0)),"")</f>
        <v/>
      </c>
      <c r="J3365" s="33">
        <f>IFERROR(IF(OR(C3365="",D3365=""),"",D3365*VLOOKUP(C3365,'Setup - Mix Design'!$A$5:$I$504,6,0)),"")</f>
        <v/>
      </c>
      <c r="K3365" s="33">
        <f>IFERROR(IF(OR(C3365="",D3365=""),"",D3365*VLOOKUP(C3365,'Setup - Mix Design'!$A$5:$I$504,7,0)),"")</f>
        <v/>
      </c>
    </row>
    <row r="3366">
      <c r="A3366" s="31" t="n"/>
      <c r="B3366" s="26" t="n"/>
      <c r="C3366" s="26" t="n"/>
      <c r="D3366" s="27" t="n"/>
      <c r="E3366" s="26" t="n"/>
      <c r="F3366" s="33">
        <f>IFERROR(IF(OR(C3366="",D3366=""),"",D3366*VLOOKUP(C3366,'Setup - Mix Design'!$A$5:$I$504,2,0)),"")</f>
        <v/>
      </c>
      <c r="G3366" s="33">
        <f>IFERROR(IF(OR(C3366="",D3366=""),"",D3366*VLOOKUP(C3366,'Setup - Mix Design'!$A$5:$I$504,3,0)),"")</f>
        <v/>
      </c>
      <c r="H3366" s="33">
        <f>IFERROR(IF(OR(C3366="",D3366=""),"",D3366*VLOOKUP(C3366,'Setup - Mix Design'!$A$5:$I$504,4,0)),"")</f>
        <v/>
      </c>
      <c r="I3366" s="33">
        <f>IFERROR(IF(OR(C3366="",D3366=""),"",D3366*VLOOKUP(C3366,'Setup - Mix Design'!$A$5:$I$504,5,0)),"")</f>
        <v/>
      </c>
      <c r="J3366" s="33">
        <f>IFERROR(IF(OR(C3366="",D3366=""),"",D3366*VLOOKUP(C3366,'Setup - Mix Design'!$A$5:$I$504,6,0)),"")</f>
        <v/>
      </c>
      <c r="K3366" s="33">
        <f>IFERROR(IF(OR(C3366="",D3366=""),"",D3366*VLOOKUP(C3366,'Setup - Mix Design'!$A$5:$I$504,7,0)),"")</f>
        <v/>
      </c>
    </row>
    <row r="3367">
      <c r="A3367" s="31" t="n"/>
      <c r="B3367" s="26" t="n"/>
      <c r="C3367" s="26" t="n"/>
      <c r="D3367" s="27" t="n"/>
      <c r="E3367" s="26" t="n"/>
      <c r="F3367" s="33">
        <f>IFERROR(IF(OR(C3367="",D3367=""),"",D3367*VLOOKUP(C3367,'Setup - Mix Design'!$A$5:$I$504,2,0)),"")</f>
        <v/>
      </c>
      <c r="G3367" s="33">
        <f>IFERROR(IF(OR(C3367="",D3367=""),"",D3367*VLOOKUP(C3367,'Setup - Mix Design'!$A$5:$I$504,3,0)),"")</f>
        <v/>
      </c>
      <c r="H3367" s="33">
        <f>IFERROR(IF(OR(C3367="",D3367=""),"",D3367*VLOOKUP(C3367,'Setup - Mix Design'!$A$5:$I$504,4,0)),"")</f>
        <v/>
      </c>
      <c r="I3367" s="33">
        <f>IFERROR(IF(OR(C3367="",D3367=""),"",D3367*VLOOKUP(C3367,'Setup - Mix Design'!$A$5:$I$504,5,0)),"")</f>
        <v/>
      </c>
      <c r="J3367" s="33">
        <f>IFERROR(IF(OR(C3367="",D3367=""),"",D3367*VLOOKUP(C3367,'Setup - Mix Design'!$A$5:$I$504,6,0)),"")</f>
        <v/>
      </c>
      <c r="K3367" s="33">
        <f>IFERROR(IF(OR(C3367="",D3367=""),"",D3367*VLOOKUP(C3367,'Setup - Mix Design'!$A$5:$I$504,7,0)),"")</f>
        <v/>
      </c>
    </row>
    <row r="3368">
      <c r="A3368" s="31" t="n"/>
      <c r="B3368" s="26" t="n"/>
      <c r="C3368" s="26" t="n"/>
      <c r="D3368" s="27" t="n"/>
      <c r="E3368" s="26" t="n"/>
      <c r="F3368" s="33">
        <f>IFERROR(IF(OR(C3368="",D3368=""),"",D3368*VLOOKUP(C3368,'Setup - Mix Design'!$A$5:$I$504,2,0)),"")</f>
        <v/>
      </c>
      <c r="G3368" s="33">
        <f>IFERROR(IF(OR(C3368="",D3368=""),"",D3368*VLOOKUP(C3368,'Setup - Mix Design'!$A$5:$I$504,3,0)),"")</f>
        <v/>
      </c>
      <c r="H3368" s="33">
        <f>IFERROR(IF(OR(C3368="",D3368=""),"",D3368*VLOOKUP(C3368,'Setup - Mix Design'!$A$5:$I$504,4,0)),"")</f>
        <v/>
      </c>
      <c r="I3368" s="33">
        <f>IFERROR(IF(OR(C3368="",D3368=""),"",D3368*VLOOKUP(C3368,'Setup - Mix Design'!$A$5:$I$504,5,0)),"")</f>
        <v/>
      </c>
      <c r="J3368" s="33">
        <f>IFERROR(IF(OR(C3368="",D3368=""),"",D3368*VLOOKUP(C3368,'Setup - Mix Design'!$A$5:$I$504,6,0)),"")</f>
        <v/>
      </c>
      <c r="K3368" s="33">
        <f>IFERROR(IF(OR(C3368="",D3368=""),"",D3368*VLOOKUP(C3368,'Setup - Mix Design'!$A$5:$I$504,7,0)),"")</f>
        <v/>
      </c>
    </row>
    <row r="3369">
      <c r="A3369" s="31" t="n"/>
      <c r="B3369" s="26" t="n"/>
      <c r="C3369" s="26" t="n"/>
      <c r="D3369" s="27" t="n"/>
      <c r="E3369" s="26" t="n"/>
      <c r="F3369" s="33">
        <f>IFERROR(IF(OR(C3369="",D3369=""),"",D3369*VLOOKUP(C3369,'Setup - Mix Design'!$A$5:$I$504,2,0)),"")</f>
        <v/>
      </c>
      <c r="G3369" s="33">
        <f>IFERROR(IF(OR(C3369="",D3369=""),"",D3369*VLOOKUP(C3369,'Setup - Mix Design'!$A$5:$I$504,3,0)),"")</f>
        <v/>
      </c>
      <c r="H3369" s="33">
        <f>IFERROR(IF(OR(C3369="",D3369=""),"",D3369*VLOOKUP(C3369,'Setup - Mix Design'!$A$5:$I$504,4,0)),"")</f>
        <v/>
      </c>
      <c r="I3369" s="33">
        <f>IFERROR(IF(OR(C3369="",D3369=""),"",D3369*VLOOKUP(C3369,'Setup - Mix Design'!$A$5:$I$504,5,0)),"")</f>
        <v/>
      </c>
      <c r="J3369" s="33">
        <f>IFERROR(IF(OR(C3369="",D3369=""),"",D3369*VLOOKUP(C3369,'Setup - Mix Design'!$A$5:$I$504,6,0)),"")</f>
        <v/>
      </c>
      <c r="K3369" s="33">
        <f>IFERROR(IF(OR(C3369="",D3369=""),"",D3369*VLOOKUP(C3369,'Setup - Mix Design'!$A$5:$I$504,7,0)),"")</f>
        <v/>
      </c>
    </row>
    <row r="3370">
      <c r="A3370" s="31" t="n"/>
      <c r="B3370" s="26" t="n"/>
      <c r="C3370" s="26" t="n"/>
      <c r="D3370" s="27" t="n"/>
      <c r="E3370" s="26" t="n"/>
      <c r="F3370" s="33">
        <f>IFERROR(IF(OR(C3370="",D3370=""),"",D3370*VLOOKUP(C3370,'Setup - Mix Design'!$A$5:$I$504,2,0)),"")</f>
        <v/>
      </c>
      <c r="G3370" s="33">
        <f>IFERROR(IF(OR(C3370="",D3370=""),"",D3370*VLOOKUP(C3370,'Setup - Mix Design'!$A$5:$I$504,3,0)),"")</f>
        <v/>
      </c>
      <c r="H3370" s="33">
        <f>IFERROR(IF(OR(C3370="",D3370=""),"",D3370*VLOOKUP(C3370,'Setup - Mix Design'!$A$5:$I$504,4,0)),"")</f>
        <v/>
      </c>
      <c r="I3370" s="33">
        <f>IFERROR(IF(OR(C3370="",D3370=""),"",D3370*VLOOKUP(C3370,'Setup - Mix Design'!$A$5:$I$504,5,0)),"")</f>
        <v/>
      </c>
      <c r="J3370" s="33">
        <f>IFERROR(IF(OR(C3370="",D3370=""),"",D3370*VLOOKUP(C3370,'Setup - Mix Design'!$A$5:$I$504,6,0)),"")</f>
        <v/>
      </c>
      <c r="K3370" s="33">
        <f>IFERROR(IF(OR(C3370="",D3370=""),"",D3370*VLOOKUP(C3370,'Setup - Mix Design'!$A$5:$I$504,7,0)),"")</f>
        <v/>
      </c>
    </row>
    <row r="3371">
      <c r="A3371" s="31" t="n"/>
      <c r="B3371" s="26" t="n"/>
      <c r="C3371" s="26" t="n"/>
      <c r="D3371" s="27" t="n"/>
      <c r="E3371" s="26" t="n"/>
      <c r="F3371" s="33">
        <f>IFERROR(IF(OR(C3371="",D3371=""),"",D3371*VLOOKUP(C3371,'Setup - Mix Design'!$A$5:$I$504,2,0)),"")</f>
        <v/>
      </c>
      <c r="G3371" s="33">
        <f>IFERROR(IF(OR(C3371="",D3371=""),"",D3371*VLOOKUP(C3371,'Setup - Mix Design'!$A$5:$I$504,3,0)),"")</f>
        <v/>
      </c>
      <c r="H3371" s="33">
        <f>IFERROR(IF(OR(C3371="",D3371=""),"",D3371*VLOOKUP(C3371,'Setup - Mix Design'!$A$5:$I$504,4,0)),"")</f>
        <v/>
      </c>
      <c r="I3371" s="33">
        <f>IFERROR(IF(OR(C3371="",D3371=""),"",D3371*VLOOKUP(C3371,'Setup - Mix Design'!$A$5:$I$504,5,0)),"")</f>
        <v/>
      </c>
      <c r="J3371" s="33">
        <f>IFERROR(IF(OR(C3371="",D3371=""),"",D3371*VLOOKUP(C3371,'Setup - Mix Design'!$A$5:$I$504,6,0)),"")</f>
        <v/>
      </c>
      <c r="K3371" s="33">
        <f>IFERROR(IF(OR(C3371="",D3371=""),"",D3371*VLOOKUP(C3371,'Setup - Mix Design'!$A$5:$I$504,7,0)),"")</f>
        <v/>
      </c>
    </row>
    <row r="3372">
      <c r="A3372" s="31" t="n"/>
      <c r="B3372" s="26" t="n"/>
      <c r="C3372" s="26" t="n"/>
      <c r="D3372" s="27" t="n"/>
      <c r="E3372" s="26" t="n"/>
      <c r="F3372" s="33">
        <f>IFERROR(IF(OR(C3372="",D3372=""),"",D3372*VLOOKUP(C3372,'Setup - Mix Design'!$A$5:$I$504,2,0)),"")</f>
        <v/>
      </c>
      <c r="G3372" s="33">
        <f>IFERROR(IF(OR(C3372="",D3372=""),"",D3372*VLOOKUP(C3372,'Setup - Mix Design'!$A$5:$I$504,3,0)),"")</f>
        <v/>
      </c>
      <c r="H3372" s="33">
        <f>IFERROR(IF(OR(C3372="",D3372=""),"",D3372*VLOOKUP(C3372,'Setup - Mix Design'!$A$5:$I$504,4,0)),"")</f>
        <v/>
      </c>
      <c r="I3372" s="33">
        <f>IFERROR(IF(OR(C3372="",D3372=""),"",D3372*VLOOKUP(C3372,'Setup - Mix Design'!$A$5:$I$504,5,0)),"")</f>
        <v/>
      </c>
      <c r="J3372" s="33">
        <f>IFERROR(IF(OR(C3372="",D3372=""),"",D3372*VLOOKUP(C3372,'Setup - Mix Design'!$A$5:$I$504,6,0)),"")</f>
        <v/>
      </c>
      <c r="K3372" s="33">
        <f>IFERROR(IF(OR(C3372="",D3372=""),"",D3372*VLOOKUP(C3372,'Setup - Mix Design'!$A$5:$I$504,7,0)),"")</f>
        <v/>
      </c>
    </row>
    <row r="3373">
      <c r="A3373" s="31" t="n"/>
      <c r="B3373" s="26" t="n"/>
      <c r="C3373" s="26" t="n"/>
      <c r="D3373" s="27" t="n"/>
      <c r="E3373" s="26" t="n"/>
      <c r="F3373" s="33">
        <f>IFERROR(IF(OR(C3373="",D3373=""),"",D3373*VLOOKUP(C3373,'Setup - Mix Design'!$A$5:$I$504,2,0)),"")</f>
        <v/>
      </c>
      <c r="G3373" s="33">
        <f>IFERROR(IF(OR(C3373="",D3373=""),"",D3373*VLOOKUP(C3373,'Setup - Mix Design'!$A$5:$I$504,3,0)),"")</f>
        <v/>
      </c>
      <c r="H3373" s="33">
        <f>IFERROR(IF(OR(C3373="",D3373=""),"",D3373*VLOOKUP(C3373,'Setup - Mix Design'!$A$5:$I$504,4,0)),"")</f>
        <v/>
      </c>
      <c r="I3373" s="33">
        <f>IFERROR(IF(OR(C3373="",D3373=""),"",D3373*VLOOKUP(C3373,'Setup - Mix Design'!$A$5:$I$504,5,0)),"")</f>
        <v/>
      </c>
      <c r="J3373" s="33">
        <f>IFERROR(IF(OR(C3373="",D3373=""),"",D3373*VLOOKUP(C3373,'Setup - Mix Design'!$A$5:$I$504,6,0)),"")</f>
        <v/>
      </c>
      <c r="K3373" s="33">
        <f>IFERROR(IF(OR(C3373="",D3373=""),"",D3373*VLOOKUP(C3373,'Setup - Mix Design'!$A$5:$I$504,7,0)),"")</f>
        <v/>
      </c>
    </row>
    <row r="3374">
      <c r="A3374" s="31" t="n"/>
      <c r="B3374" s="26" t="n"/>
      <c r="C3374" s="26" t="n"/>
      <c r="D3374" s="27" t="n"/>
      <c r="E3374" s="26" t="n"/>
      <c r="F3374" s="33">
        <f>IFERROR(IF(OR(C3374="",D3374=""),"",D3374*VLOOKUP(C3374,'Setup - Mix Design'!$A$5:$I$504,2,0)),"")</f>
        <v/>
      </c>
      <c r="G3374" s="33">
        <f>IFERROR(IF(OR(C3374="",D3374=""),"",D3374*VLOOKUP(C3374,'Setup - Mix Design'!$A$5:$I$504,3,0)),"")</f>
        <v/>
      </c>
      <c r="H3374" s="33">
        <f>IFERROR(IF(OR(C3374="",D3374=""),"",D3374*VLOOKUP(C3374,'Setup - Mix Design'!$A$5:$I$504,4,0)),"")</f>
        <v/>
      </c>
      <c r="I3374" s="33">
        <f>IFERROR(IF(OR(C3374="",D3374=""),"",D3374*VLOOKUP(C3374,'Setup - Mix Design'!$A$5:$I$504,5,0)),"")</f>
        <v/>
      </c>
      <c r="J3374" s="33">
        <f>IFERROR(IF(OR(C3374="",D3374=""),"",D3374*VLOOKUP(C3374,'Setup - Mix Design'!$A$5:$I$504,6,0)),"")</f>
        <v/>
      </c>
      <c r="K3374" s="33">
        <f>IFERROR(IF(OR(C3374="",D3374=""),"",D3374*VLOOKUP(C3374,'Setup - Mix Design'!$A$5:$I$504,7,0)),"")</f>
        <v/>
      </c>
    </row>
    <row r="3375">
      <c r="A3375" s="31" t="n"/>
      <c r="B3375" s="26" t="n"/>
      <c r="C3375" s="26" t="n"/>
      <c r="D3375" s="27" t="n"/>
      <c r="E3375" s="26" t="n"/>
      <c r="F3375" s="33">
        <f>IFERROR(IF(OR(C3375="",D3375=""),"",D3375*VLOOKUP(C3375,'Setup - Mix Design'!$A$5:$I$504,2,0)),"")</f>
        <v/>
      </c>
      <c r="G3375" s="33">
        <f>IFERROR(IF(OR(C3375="",D3375=""),"",D3375*VLOOKUP(C3375,'Setup - Mix Design'!$A$5:$I$504,3,0)),"")</f>
        <v/>
      </c>
      <c r="H3375" s="33">
        <f>IFERROR(IF(OR(C3375="",D3375=""),"",D3375*VLOOKUP(C3375,'Setup - Mix Design'!$A$5:$I$504,4,0)),"")</f>
        <v/>
      </c>
      <c r="I3375" s="33">
        <f>IFERROR(IF(OR(C3375="",D3375=""),"",D3375*VLOOKUP(C3375,'Setup - Mix Design'!$A$5:$I$504,5,0)),"")</f>
        <v/>
      </c>
      <c r="J3375" s="33">
        <f>IFERROR(IF(OR(C3375="",D3375=""),"",D3375*VLOOKUP(C3375,'Setup - Mix Design'!$A$5:$I$504,6,0)),"")</f>
        <v/>
      </c>
      <c r="K3375" s="33">
        <f>IFERROR(IF(OR(C3375="",D3375=""),"",D3375*VLOOKUP(C3375,'Setup - Mix Design'!$A$5:$I$504,7,0)),"")</f>
        <v/>
      </c>
    </row>
    <row r="3376">
      <c r="A3376" s="31" t="n"/>
      <c r="B3376" s="26" t="n"/>
      <c r="C3376" s="26" t="n"/>
      <c r="D3376" s="27" t="n"/>
      <c r="E3376" s="26" t="n"/>
      <c r="F3376" s="33">
        <f>IFERROR(IF(OR(C3376="",D3376=""),"",D3376*VLOOKUP(C3376,'Setup - Mix Design'!$A$5:$I$504,2,0)),"")</f>
        <v/>
      </c>
      <c r="G3376" s="33">
        <f>IFERROR(IF(OR(C3376="",D3376=""),"",D3376*VLOOKUP(C3376,'Setup - Mix Design'!$A$5:$I$504,3,0)),"")</f>
        <v/>
      </c>
      <c r="H3376" s="33">
        <f>IFERROR(IF(OR(C3376="",D3376=""),"",D3376*VLOOKUP(C3376,'Setup - Mix Design'!$A$5:$I$504,4,0)),"")</f>
        <v/>
      </c>
      <c r="I3376" s="33">
        <f>IFERROR(IF(OR(C3376="",D3376=""),"",D3376*VLOOKUP(C3376,'Setup - Mix Design'!$A$5:$I$504,5,0)),"")</f>
        <v/>
      </c>
      <c r="J3376" s="33">
        <f>IFERROR(IF(OR(C3376="",D3376=""),"",D3376*VLOOKUP(C3376,'Setup - Mix Design'!$A$5:$I$504,6,0)),"")</f>
        <v/>
      </c>
      <c r="K3376" s="33">
        <f>IFERROR(IF(OR(C3376="",D3376=""),"",D3376*VLOOKUP(C3376,'Setup - Mix Design'!$A$5:$I$504,7,0)),"")</f>
        <v/>
      </c>
    </row>
    <row r="3377">
      <c r="A3377" s="31" t="n"/>
      <c r="B3377" s="26" t="n"/>
      <c r="C3377" s="26" t="n"/>
      <c r="D3377" s="27" t="n"/>
      <c r="E3377" s="26" t="n"/>
      <c r="F3377" s="33">
        <f>IFERROR(IF(OR(C3377="",D3377=""),"",D3377*VLOOKUP(C3377,'Setup - Mix Design'!$A$5:$I$504,2,0)),"")</f>
        <v/>
      </c>
      <c r="G3377" s="33">
        <f>IFERROR(IF(OR(C3377="",D3377=""),"",D3377*VLOOKUP(C3377,'Setup - Mix Design'!$A$5:$I$504,3,0)),"")</f>
        <v/>
      </c>
      <c r="H3377" s="33">
        <f>IFERROR(IF(OR(C3377="",D3377=""),"",D3377*VLOOKUP(C3377,'Setup - Mix Design'!$A$5:$I$504,4,0)),"")</f>
        <v/>
      </c>
      <c r="I3377" s="33">
        <f>IFERROR(IF(OR(C3377="",D3377=""),"",D3377*VLOOKUP(C3377,'Setup - Mix Design'!$A$5:$I$504,5,0)),"")</f>
        <v/>
      </c>
      <c r="J3377" s="33">
        <f>IFERROR(IF(OR(C3377="",D3377=""),"",D3377*VLOOKUP(C3377,'Setup - Mix Design'!$A$5:$I$504,6,0)),"")</f>
        <v/>
      </c>
      <c r="K3377" s="33">
        <f>IFERROR(IF(OR(C3377="",D3377=""),"",D3377*VLOOKUP(C3377,'Setup - Mix Design'!$A$5:$I$504,7,0)),"")</f>
        <v/>
      </c>
    </row>
    <row r="3378">
      <c r="A3378" s="31" t="n"/>
      <c r="B3378" s="26" t="n"/>
      <c r="C3378" s="26" t="n"/>
      <c r="D3378" s="27" t="n"/>
      <c r="E3378" s="26" t="n"/>
      <c r="F3378" s="33">
        <f>IFERROR(IF(OR(C3378="",D3378=""),"",D3378*VLOOKUP(C3378,'Setup - Mix Design'!$A$5:$I$504,2,0)),"")</f>
        <v/>
      </c>
      <c r="G3378" s="33">
        <f>IFERROR(IF(OR(C3378="",D3378=""),"",D3378*VLOOKUP(C3378,'Setup - Mix Design'!$A$5:$I$504,3,0)),"")</f>
        <v/>
      </c>
      <c r="H3378" s="33">
        <f>IFERROR(IF(OR(C3378="",D3378=""),"",D3378*VLOOKUP(C3378,'Setup - Mix Design'!$A$5:$I$504,4,0)),"")</f>
        <v/>
      </c>
      <c r="I3378" s="33">
        <f>IFERROR(IF(OR(C3378="",D3378=""),"",D3378*VLOOKUP(C3378,'Setup - Mix Design'!$A$5:$I$504,5,0)),"")</f>
        <v/>
      </c>
      <c r="J3378" s="33">
        <f>IFERROR(IF(OR(C3378="",D3378=""),"",D3378*VLOOKUP(C3378,'Setup - Mix Design'!$A$5:$I$504,6,0)),"")</f>
        <v/>
      </c>
      <c r="K3378" s="33">
        <f>IFERROR(IF(OR(C3378="",D3378=""),"",D3378*VLOOKUP(C3378,'Setup - Mix Design'!$A$5:$I$504,7,0)),"")</f>
        <v/>
      </c>
    </row>
    <row r="3379">
      <c r="A3379" s="31" t="n"/>
      <c r="B3379" s="26" t="n"/>
      <c r="C3379" s="26" t="n"/>
      <c r="D3379" s="27" t="n"/>
      <c r="E3379" s="26" t="n"/>
      <c r="F3379" s="33">
        <f>IFERROR(IF(OR(C3379="",D3379=""),"",D3379*VLOOKUP(C3379,'Setup - Mix Design'!$A$5:$I$504,2,0)),"")</f>
        <v/>
      </c>
      <c r="G3379" s="33">
        <f>IFERROR(IF(OR(C3379="",D3379=""),"",D3379*VLOOKUP(C3379,'Setup - Mix Design'!$A$5:$I$504,3,0)),"")</f>
        <v/>
      </c>
      <c r="H3379" s="33">
        <f>IFERROR(IF(OR(C3379="",D3379=""),"",D3379*VLOOKUP(C3379,'Setup - Mix Design'!$A$5:$I$504,4,0)),"")</f>
        <v/>
      </c>
      <c r="I3379" s="33">
        <f>IFERROR(IF(OR(C3379="",D3379=""),"",D3379*VLOOKUP(C3379,'Setup - Mix Design'!$A$5:$I$504,5,0)),"")</f>
        <v/>
      </c>
      <c r="J3379" s="33">
        <f>IFERROR(IF(OR(C3379="",D3379=""),"",D3379*VLOOKUP(C3379,'Setup - Mix Design'!$A$5:$I$504,6,0)),"")</f>
        <v/>
      </c>
      <c r="K3379" s="33">
        <f>IFERROR(IF(OR(C3379="",D3379=""),"",D3379*VLOOKUP(C3379,'Setup - Mix Design'!$A$5:$I$504,7,0)),"")</f>
        <v/>
      </c>
    </row>
    <row r="3380">
      <c r="A3380" s="31" t="n"/>
      <c r="B3380" s="26" t="n"/>
      <c r="C3380" s="26" t="n"/>
      <c r="D3380" s="27" t="n"/>
      <c r="E3380" s="26" t="n"/>
      <c r="F3380" s="33">
        <f>IFERROR(IF(OR(C3380="",D3380=""),"",D3380*VLOOKUP(C3380,'Setup - Mix Design'!$A$5:$I$504,2,0)),"")</f>
        <v/>
      </c>
      <c r="G3380" s="33">
        <f>IFERROR(IF(OR(C3380="",D3380=""),"",D3380*VLOOKUP(C3380,'Setup - Mix Design'!$A$5:$I$504,3,0)),"")</f>
        <v/>
      </c>
      <c r="H3380" s="33">
        <f>IFERROR(IF(OR(C3380="",D3380=""),"",D3380*VLOOKUP(C3380,'Setup - Mix Design'!$A$5:$I$504,4,0)),"")</f>
        <v/>
      </c>
      <c r="I3380" s="33">
        <f>IFERROR(IF(OR(C3380="",D3380=""),"",D3380*VLOOKUP(C3380,'Setup - Mix Design'!$A$5:$I$504,5,0)),"")</f>
        <v/>
      </c>
      <c r="J3380" s="33">
        <f>IFERROR(IF(OR(C3380="",D3380=""),"",D3380*VLOOKUP(C3380,'Setup - Mix Design'!$A$5:$I$504,6,0)),"")</f>
        <v/>
      </c>
      <c r="K3380" s="33">
        <f>IFERROR(IF(OR(C3380="",D3380=""),"",D3380*VLOOKUP(C3380,'Setup - Mix Design'!$A$5:$I$504,7,0)),"")</f>
        <v/>
      </c>
    </row>
    <row r="3381">
      <c r="A3381" s="31" t="n"/>
      <c r="B3381" s="26" t="n"/>
      <c r="C3381" s="26" t="n"/>
      <c r="D3381" s="27" t="n"/>
      <c r="E3381" s="26" t="n"/>
      <c r="F3381" s="33">
        <f>IFERROR(IF(OR(C3381="",D3381=""),"",D3381*VLOOKUP(C3381,'Setup - Mix Design'!$A$5:$I$504,2,0)),"")</f>
        <v/>
      </c>
      <c r="G3381" s="33">
        <f>IFERROR(IF(OR(C3381="",D3381=""),"",D3381*VLOOKUP(C3381,'Setup - Mix Design'!$A$5:$I$504,3,0)),"")</f>
        <v/>
      </c>
      <c r="H3381" s="33">
        <f>IFERROR(IF(OR(C3381="",D3381=""),"",D3381*VLOOKUP(C3381,'Setup - Mix Design'!$A$5:$I$504,4,0)),"")</f>
        <v/>
      </c>
      <c r="I3381" s="33">
        <f>IFERROR(IF(OR(C3381="",D3381=""),"",D3381*VLOOKUP(C3381,'Setup - Mix Design'!$A$5:$I$504,5,0)),"")</f>
        <v/>
      </c>
      <c r="J3381" s="33">
        <f>IFERROR(IF(OR(C3381="",D3381=""),"",D3381*VLOOKUP(C3381,'Setup - Mix Design'!$A$5:$I$504,6,0)),"")</f>
        <v/>
      </c>
      <c r="K3381" s="33">
        <f>IFERROR(IF(OR(C3381="",D3381=""),"",D3381*VLOOKUP(C3381,'Setup - Mix Design'!$A$5:$I$504,7,0)),"")</f>
        <v/>
      </c>
    </row>
    <row r="3382">
      <c r="A3382" s="31" t="n"/>
      <c r="B3382" s="26" t="n"/>
      <c r="C3382" s="26" t="n"/>
      <c r="D3382" s="27" t="n"/>
      <c r="E3382" s="26" t="n"/>
      <c r="F3382" s="33">
        <f>IFERROR(IF(OR(C3382="",D3382=""),"",D3382*VLOOKUP(C3382,'Setup - Mix Design'!$A$5:$I$504,2,0)),"")</f>
        <v/>
      </c>
      <c r="G3382" s="33">
        <f>IFERROR(IF(OR(C3382="",D3382=""),"",D3382*VLOOKUP(C3382,'Setup - Mix Design'!$A$5:$I$504,3,0)),"")</f>
        <v/>
      </c>
      <c r="H3382" s="33">
        <f>IFERROR(IF(OR(C3382="",D3382=""),"",D3382*VLOOKUP(C3382,'Setup - Mix Design'!$A$5:$I$504,4,0)),"")</f>
        <v/>
      </c>
      <c r="I3382" s="33">
        <f>IFERROR(IF(OR(C3382="",D3382=""),"",D3382*VLOOKUP(C3382,'Setup - Mix Design'!$A$5:$I$504,5,0)),"")</f>
        <v/>
      </c>
      <c r="J3382" s="33">
        <f>IFERROR(IF(OR(C3382="",D3382=""),"",D3382*VLOOKUP(C3382,'Setup - Mix Design'!$A$5:$I$504,6,0)),"")</f>
        <v/>
      </c>
      <c r="K3382" s="33">
        <f>IFERROR(IF(OR(C3382="",D3382=""),"",D3382*VLOOKUP(C3382,'Setup - Mix Design'!$A$5:$I$504,7,0)),"")</f>
        <v/>
      </c>
    </row>
    <row r="3383">
      <c r="A3383" s="31" t="n"/>
      <c r="B3383" s="26" t="n"/>
      <c r="C3383" s="26" t="n"/>
      <c r="D3383" s="27" t="n"/>
      <c r="E3383" s="26" t="n"/>
      <c r="F3383" s="33">
        <f>IFERROR(IF(OR(C3383="",D3383=""),"",D3383*VLOOKUP(C3383,'Setup - Mix Design'!$A$5:$I$504,2,0)),"")</f>
        <v/>
      </c>
      <c r="G3383" s="33">
        <f>IFERROR(IF(OR(C3383="",D3383=""),"",D3383*VLOOKUP(C3383,'Setup - Mix Design'!$A$5:$I$504,3,0)),"")</f>
        <v/>
      </c>
      <c r="H3383" s="33">
        <f>IFERROR(IF(OR(C3383="",D3383=""),"",D3383*VLOOKUP(C3383,'Setup - Mix Design'!$A$5:$I$504,4,0)),"")</f>
        <v/>
      </c>
      <c r="I3383" s="33">
        <f>IFERROR(IF(OR(C3383="",D3383=""),"",D3383*VLOOKUP(C3383,'Setup - Mix Design'!$A$5:$I$504,5,0)),"")</f>
        <v/>
      </c>
      <c r="J3383" s="33">
        <f>IFERROR(IF(OR(C3383="",D3383=""),"",D3383*VLOOKUP(C3383,'Setup - Mix Design'!$A$5:$I$504,6,0)),"")</f>
        <v/>
      </c>
      <c r="K3383" s="33">
        <f>IFERROR(IF(OR(C3383="",D3383=""),"",D3383*VLOOKUP(C3383,'Setup - Mix Design'!$A$5:$I$504,7,0)),"")</f>
        <v/>
      </c>
    </row>
    <row r="3384">
      <c r="A3384" s="31" t="n"/>
      <c r="B3384" s="26" t="n"/>
      <c r="C3384" s="26" t="n"/>
      <c r="D3384" s="27" t="n"/>
      <c r="E3384" s="26" t="n"/>
      <c r="F3384" s="33">
        <f>IFERROR(IF(OR(C3384="",D3384=""),"",D3384*VLOOKUP(C3384,'Setup - Mix Design'!$A$5:$I$504,2,0)),"")</f>
        <v/>
      </c>
      <c r="G3384" s="33">
        <f>IFERROR(IF(OR(C3384="",D3384=""),"",D3384*VLOOKUP(C3384,'Setup - Mix Design'!$A$5:$I$504,3,0)),"")</f>
        <v/>
      </c>
      <c r="H3384" s="33">
        <f>IFERROR(IF(OR(C3384="",D3384=""),"",D3384*VLOOKUP(C3384,'Setup - Mix Design'!$A$5:$I$504,4,0)),"")</f>
        <v/>
      </c>
      <c r="I3384" s="33">
        <f>IFERROR(IF(OR(C3384="",D3384=""),"",D3384*VLOOKUP(C3384,'Setup - Mix Design'!$A$5:$I$504,5,0)),"")</f>
        <v/>
      </c>
      <c r="J3384" s="33">
        <f>IFERROR(IF(OR(C3384="",D3384=""),"",D3384*VLOOKUP(C3384,'Setup - Mix Design'!$A$5:$I$504,6,0)),"")</f>
        <v/>
      </c>
      <c r="K3384" s="33">
        <f>IFERROR(IF(OR(C3384="",D3384=""),"",D3384*VLOOKUP(C3384,'Setup - Mix Design'!$A$5:$I$504,7,0)),"")</f>
        <v/>
      </c>
    </row>
    <row r="3385">
      <c r="A3385" s="31" t="n"/>
      <c r="B3385" s="26" t="n"/>
      <c r="C3385" s="26" t="n"/>
      <c r="D3385" s="27" t="n"/>
      <c r="E3385" s="26" t="n"/>
      <c r="F3385" s="33">
        <f>IFERROR(IF(OR(C3385="",D3385=""),"",D3385*VLOOKUP(C3385,'Setup - Mix Design'!$A$5:$I$504,2,0)),"")</f>
        <v/>
      </c>
      <c r="G3385" s="33">
        <f>IFERROR(IF(OR(C3385="",D3385=""),"",D3385*VLOOKUP(C3385,'Setup - Mix Design'!$A$5:$I$504,3,0)),"")</f>
        <v/>
      </c>
      <c r="H3385" s="33">
        <f>IFERROR(IF(OR(C3385="",D3385=""),"",D3385*VLOOKUP(C3385,'Setup - Mix Design'!$A$5:$I$504,4,0)),"")</f>
        <v/>
      </c>
      <c r="I3385" s="33">
        <f>IFERROR(IF(OR(C3385="",D3385=""),"",D3385*VLOOKUP(C3385,'Setup - Mix Design'!$A$5:$I$504,5,0)),"")</f>
        <v/>
      </c>
      <c r="J3385" s="33">
        <f>IFERROR(IF(OR(C3385="",D3385=""),"",D3385*VLOOKUP(C3385,'Setup - Mix Design'!$A$5:$I$504,6,0)),"")</f>
        <v/>
      </c>
      <c r="K3385" s="33">
        <f>IFERROR(IF(OR(C3385="",D3385=""),"",D3385*VLOOKUP(C3385,'Setup - Mix Design'!$A$5:$I$504,7,0)),"")</f>
        <v/>
      </c>
    </row>
    <row r="3386">
      <c r="A3386" s="31" t="n"/>
      <c r="B3386" s="26" t="n"/>
      <c r="C3386" s="26" t="n"/>
      <c r="D3386" s="27" t="n"/>
      <c r="E3386" s="26" t="n"/>
      <c r="F3386" s="33">
        <f>IFERROR(IF(OR(C3386="",D3386=""),"",D3386*VLOOKUP(C3386,'Setup - Mix Design'!$A$5:$I$504,2,0)),"")</f>
        <v/>
      </c>
      <c r="G3386" s="33">
        <f>IFERROR(IF(OR(C3386="",D3386=""),"",D3386*VLOOKUP(C3386,'Setup - Mix Design'!$A$5:$I$504,3,0)),"")</f>
        <v/>
      </c>
      <c r="H3386" s="33">
        <f>IFERROR(IF(OR(C3386="",D3386=""),"",D3386*VLOOKUP(C3386,'Setup - Mix Design'!$A$5:$I$504,4,0)),"")</f>
        <v/>
      </c>
      <c r="I3386" s="33">
        <f>IFERROR(IF(OR(C3386="",D3386=""),"",D3386*VLOOKUP(C3386,'Setup - Mix Design'!$A$5:$I$504,5,0)),"")</f>
        <v/>
      </c>
      <c r="J3386" s="33">
        <f>IFERROR(IF(OR(C3386="",D3386=""),"",D3386*VLOOKUP(C3386,'Setup - Mix Design'!$A$5:$I$504,6,0)),"")</f>
        <v/>
      </c>
      <c r="K3386" s="33">
        <f>IFERROR(IF(OR(C3386="",D3386=""),"",D3386*VLOOKUP(C3386,'Setup - Mix Design'!$A$5:$I$504,7,0)),"")</f>
        <v/>
      </c>
    </row>
    <row r="3387">
      <c r="A3387" s="31" t="n"/>
      <c r="B3387" s="26" t="n"/>
      <c r="C3387" s="26" t="n"/>
      <c r="D3387" s="27" t="n"/>
      <c r="E3387" s="26" t="n"/>
      <c r="F3387" s="33">
        <f>IFERROR(IF(OR(C3387="",D3387=""),"",D3387*VLOOKUP(C3387,'Setup - Mix Design'!$A$5:$I$504,2,0)),"")</f>
        <v/>
      </c>
      <c r="G3387" s="33">
        <f>IFERROR(IF(OR(C3387="",D3387=""),"",D3387*VLOOKUP(C3387,'Setup - Mix Design'!$A$5:$I$504,3,0)),"")</f>
        <v/>
      </c>
      <c r="H3387" s="33">
        <f>IFERROR(IF(OR(C3387="",D3387=""),"",D3387*VLOOKUP(C3387,'Setup - Mix Design'!$A$5:$I$504,4,0)),"")</f>
        <v/>
      </c>
      <c r="I3387" s="33">
        <f>IFERROR(IF(OR(C3387="",D3387=""),"",D3387*VLOOKUP(C3387,'Setup - Mix Design'!$A$5:$I$504,5,0)),"")</f>
        <v/>
      </c>
      <c r="J3387" s="33">
        <f>IFERROR(IF(OR(C3387="",D3387=""),"",D3387*VLOOKUP(C3387,'Setup - Mix Design'!$A$5:$I$504,6,0)),"")</f>
        <v/>
      </c>
      <c r="K3387" s="33">
        <f>IFERROR(IF(OR(C3387="",D3387=""),"",D3387*VLOOKUP(C3387,'Setup - Mix Design'!$A$5:$I$504,7,0)),"")</f>
        <v/>
      </c>
    </row>
    <row r="3388">
      <c r="A3388" s="31" t="n"/>
      <c r="B3388" s="26" t="n"/>
      <c r="C3388" s="26" t="n"/>
      <c r="D3388" s="27" t="n"/>
      <c r="E3388" s="26" t="n"/>
      <c r="F3388" s="33">
        <f>IFERROR(IF(OR(C3388="",D3388=""),"",D3388*VLOOKUP(C3388,'Setup - Mix Design'!$A$5:$I$504,2,0)),"")</f>
        <v/>
      </c>
      <c r="G3388" s="33">
        <f>IFERROR(IF(OR(C3388="",D3388=""),"",D3388*VLOOKUP(C3388,'Setup - Mix Design'!$A$5:$I$504,3,0)),"")</f>
        <v/>
      </c>
      <c r="H3388" s="33">
        <f>IFERROR(IF(OR(C3388="",D3388=""),"",D3388*VLOOKUP(C3388,'Setup - Mix Design'!$A$5:$I$504,4,0)),"")</f>
        <v/>
      </c>
      <c r="I3388" s="33">
        <f>IFERROR(IF(OR(C3388="",D3388=""),"",D3388*VLOOKUP(C3388,'Setup - Mix Design'!$A$5:$I$504,5,0)),"")</f>
        <v/>
      </c>
      <c r="J3388" s="33">
        <f>IFERROR(IF(OR(C3388="",D3388=""),"",D3388*VLOOKUP(C3388,'Setup - Mix Design'!$A$5:$I$504,6,0)),"")</f>
        <v/>
      </c>
      <c r="K3388" s="33">
        <f>IFERROR(IF(OR(C3388="",D3388=""),"",D3388*VLOOKUP(C3388,'Setup - Mix Design'!$A$5:$I$504,7,0)),"")</f>
        <v/>
      </c>
    </row>
    <row r="3389">
      <c r="A3389" s="31" t="n"/>
      <c r="B3389" s="26" t="n"/>
      <c r="C3389" s="26" t="n"/>
      <c r="D3389" s="27" t="n"/>
      <c r="E3389" s="26" t="n"/>
      <c r="F3389" s="33">
        <f>IFERROR(IF(OR(C3389="",D3389=""),"",D3389*VLOOKUP(C3389,'Setup - Mix Design'!$A$5:$I$504,2,0)),"")</f>
        <v/>
      </c>
      <c r="G3389" s="33">
        <f>IFERROR(IF(OR(C3389="",D3389=""),"",D3389*VLOOKUP(C3389,'Setup - Mix Design'!$A$5:$I$504,3,0)),"")</f>
        <v/>
      </c>
      <c r="H3389" s="33">
        <f>IFERROR(IF(OR(C3389="",D3389=""),"",D3389*VLOOKUP(C3389,'Setup - Mix Design'!$A$5:$I$504,4,0)),"")</f>
        <v/>
      </c>
      <c r="I3389" s="33">
        <f>IFERROR(IF(OR(C3389="",D3389=""),"",D3389*VLOOKUP(C3389,'Setup - Mix Design'!$A$5:$I$504,5,0)),"")</f>
        <v/>
      </c>
      <c r="J3389" s="33">
        <f>IFERROR(IF(OR(C3389="",D3389=""),"",D3389*VLOOKUP(C3389,'Setup - Mix Design'!$A$5:$I$504,6,0)),"")</f>
        <v/>
      </c>
      <c r="K3389" s="33">
        <f>IFERROR(IF(OR(C3389="",D3389=""),"",D3389*VLOOKUP(C3389,'Setup - Mix Design'!$A$5:$I$504,7,0)),"")</f>
        <v/>
      </c>
    </row>
    <row r="3390">
      <c r="A3390" s="31" t="n"/>
      <c r="B3390" s="26" t="n"/>
      <c r="C3390" s="26" t="n"/>
      <c r="D3390" s="27" t="n"/>
      <c r="E3390" s="26" t="n"/>
      <c r="F3390" s="33">
        <f>IFERROR(IF(OR(C3390="",D3390=""),"",D3390*VLOOKUP(C3390,'Setup - Mix Design'!$A$5:$I$504,2,0)),"")</f>
        <v/>
      </c>
      <c r="G3390" s="33">
        <f>IFERROR(IF(OR(C3390="",D3390=""),"",D3390*VLOOKUP(C3390,'Setup - Mix Design'!$A$5:$I$504,3,0)),"")</f>
        <v/>
      </c>
      <c r="H3390" s="33">
        <f>IFERROR(IF(OR(C3390="",D3390=""),"",D3390*VLOOKUP(C3390,'Setup - Mix Design'!$A$5:$I$504,4,0)),"")</f>
        <v/>
      </c>
      <c r="I3390" s="33">
        <f>IFERROR(IF(OR(C3390="",D3390=""),"",D3390*VLOOKUP(C3390,'Setup - Mix Design'!$A$5:$I$504,5,0)),"")</f>
        <v/>
      </c>
      <c r="J3390" s="33">
        <f>IFERROR(IF(OR(C3390="",D3390=""),"",D3390*VLOOKUP(C3390,'Setup - Mix Design'!$A$5:$I$504,6,0)),"")</f>
        <v/>
      </c>
      <c r="K3390" s="33">
        <f>IFERROR(IF(OR(C3390="",D3390=""),"",D3390*VLOOKUP(C3390,'Setup - Mix Design'!$A$5:$I$504,7,0)),"")</f>
        <v/>
      </c>
    </row>
    <row r="3391">
      <c r="A3391" s="31" t="n"/>
      <c r="B3391" s="26" t="n"/>
      <c r="C3391" s="26" t="n"/>
      <c r="D3391" s="27" t="n"/>
      <c r="E3391" s="26" t="n"/>
      <c r="F3391" s="33">
        <f>IFERROR(IF(OR(C3391="",D3391=""),"",D3391*VLOOKUP(C3391,'Setup - Mix Design'!$A$5:$I$504,2,0)),"")</f>
        <v/>
      </c>
      <c r="G3391" s="33">
        <f>IFERROR(IF(OR(C3391="",D3391=""),"",D3391*VLOOKUP(C3391,'Setup - Mix Design'!$A$5:$I$504,3,0)),"")</f>
        <v/>
      </c>
      <c r="H3391" s="33">
        <f>IFERROR(IF(OR(C3391="",D3391=""),"",D3391*VLOOKUP(C3391,'Setup - Mix Design'!$A$5:$I$504,4,0)),"")</f>
        <v/>
      </c>
      <c r="I3391" s="33">
        <f>IFERROR(IF(OR(C3391="",D3391=""),"",D3391*VLOOKUP(C3391,'Setup - Mix Design'!$A$5:$I$504,5,0)),"")</f>
        <v/>
      </c>
      <c r="J3391" s="33">
        <f>IFERROR(IF(OR(C3391="",D3391=""),"",D3391*VLOOKUP(C3391,'Setup - Mix Design'!$A$5:$I$504,6,0)),"")</f>
        <v/>
      </c>
      <c r="K3391" s="33">
        <f>IFERROR(IF(OR(C3391="",D3391=""),"",D3391*VLOOKUP(C3391,'Setup - Mix Design'!$A$5:$I$504,7,0)),"")</f>
        <v/>
      </c>
    </row>
    <row r="3392">
      <c r="A3392" s="31" t="n"/>
      <c r="B3392" s="26" t="n"/>
      <c r="C3392" s="26" t="n"/>
      <c r="D3392" s="27" t="n"/>
      <c r="E3392" s="26" t="n"/>
      <c r="F3392" s="33">
        <f>IFERROR(IF(OR(C3392="",D3392=""),"",D3392*VLOOKUP(C3392,'Setup - Mix Design'!$A$5:$I$504,2,0)),"")</f>
        <v/>
      </c>
      <c r="G3392" s="33">
        <f>IFERROR(IF(OR(C3392="",D3392=""),"",D3392*VLOOKUP(C3392,'Setup - Mix Design'!$A$5:$I$504,3,0)),"")</f>
        <v/>
      </c>
      <c r="H3392" s="33">
        <f>IFERROR(IF(OR(C3392="",D3392=""),"",D3392*VLOOKUP(C3392,'Setup - Mix Design'!$A$5:$I$504,4,0)),"")</f>
        <v/>
      </c>
      <c r="I3392" s="33">
        <f>IFERROR(IF(OR(C3392="",D3392=""),"",D3392*VLOOKUP(C3392,'Setup - Mix Design'!$A$5:$I$504,5,0)),"")</f>
        <v/>
      </c>
      <c r="J3392" s="33">
        <f>IFERROR(IF(OR(C3392="",D3392=""),"",D3392*VLOOKUP(C3392,'Setup - Mix Design'!$A$5:$I$504,6,0)),"")</f>
        <v/>
      </c>
      <c r="K3392" s="33">
        <f>IFERROR(IF(OR(C3392="",D3392=""),"",D3392*VLOOKUP(C3392,'Setup - Mix Design'!$A$5:$I$504,7,0)),"")</f>
        <v/>
      </c>
    </row>
    <row r="3393">
      <c r="A3393" s="31" t="n"/>
      <c r="B3393" s="26" t="n"/>
      <c r="C3393" s="26" t="n"/>
      <c r="D3393" s="27" t="n"/>
      <c r="E3393" s="26" t="n"/>
      <c r="F3393" s="33">
        <f>IFERROR(IF(OR(C3393="",D3393=""),"",D3393*VLOOKUP(C3393,'Setup - Mix Design'!$A$5:$I$504,2,0)),"")</f>
        <v/>
      </c>
      <c r="G3393" s="33">
        <f>IFERROR(IF(OR(C3393="",D3393=""),"",D3393*VLOOKUP(C3393,'Setup - Mix Design'!$A$5:$I$504,3,0)),"")</f>
        <v/>
      </c>
      <c r="H3393" s="33">
        <f>IFERROR(IF(OR(C3393="",D3393=""),"",D3393*VLOOKUP(C3393,'Setup - Mix Design'!$A$5:$I$504,4,0)),"")</f>
        <v/>
      </c>
      <c r="I3393" s="33">
        <f>IFERROR(IF(OR(C3393="",D3393=""),"",D3393*VLOOKUP(C3393,'Setup - Mix Design'!$A$5:$I$504,5,0)),"")</f>
        <v/>
      </c>
      <c r="J3393" s="33">
        <f>IFERROR(IF(OR(C3393="",D3393=""),"",D3393*VLOOKUP(C3393,'Setup - Mix Design'!$A$5:$I$504,6,0)),"")</f>
        <v/>
      </c>
      <c r="K3393" s="33">
        <f>IFERROR(IF(OR(C3393="",D3393=""),"",D3393*VLOOKUP(C3393,'Setup - Mix Design'!$A$5:$I$504,7,0)),"")</f>
        <v/>
      </c>
    </row>
    <row r="3394">
      <c r="A3394" s="31" t="n"/>
      <c r="B3394" s="26" t="n"/>
      <c r="C3394" s="26" t="n"/>
      <c r="D3394" s="27" t="n"/>
      <c r="E3394" s="26" t="n"/>
      <c r="F3394" s="33">
        <f>IFERROR(IF(OR(C3394="",D3394=""),"",D3394*VLOOKUP(C3394,'Setup - Mix Design'!$A$5:$I$504,2,0)),"")</f>
        <v/>
      </c>
      <c r="G3394" s="33">
        <f>IFERROR(IF(OR(C3394="",D3394=""),"",D3394*VLOOKUP(C3394,'Setup - Mix Design'!$A$5:$I$504,3,0)),"")</f>
        <v/>
      </c>
      <c r="H3394" s="33">
        <f>IFERROR(IF(OR(C3394="",D3394=""),"",D3394*VLOOKUP(C3394,'Setup - Mix Design'!$A$5:$I$504,4,0)),"")</f>
        <v/>
      </c>
      <c r="I3394" s="33">
        <f>IFERROR(IF(OR(C3394="",D3394=""),"",D3394*VLOOKUP(C3394,'Setup - Mix Design'!$A$5:$I$504,5,0)),"")</f>
        <v/>
      </c>
      <c r="J3394" s="33">
        <f>IFERROR(IF(OR(C3394="",D3394=""),"",D3394*VLOOKUP(C3394,'Setup - Mix Design'!$A$5:$I$504,6,0)),"")</f>
        <v/>
      </c>
      <c r="K3394" s="33">
        <f>IFERROR(IF(OR(C3394="",D3394=""),"",D3394*VLOOKUP(C3394,'Setup - Mix Design'!$A$5:$I$504,7,0)),"")</f>
        <v/>
      </c>
    </row>
    <row r="3395">
      <c r="A3395" s="31" t="n"/>
      <c r="B3395" s="26" t="n"/>
      <c r="C3395" s="26" t="n"/>
      <c r="D3395" s="27" t="n"/>
      <c r="E3395" s="26" t="n"/>
      <c r="F3395" s="33">
        <f>IFERROR(IF(OR(C3395="",D3395=""),"",D3395*VLOOKUP(C3395,'Setup - Mix Design'!$A$5:$I$504,2,0)),"")</f>
        <v/>
      </c>
      <c r="G3395" s="33">
        <f>IFERROR(IF(OR(C3395="",D3395=""),"",D3395*VLOOKUP(C3395,'Setup - Mix Design'!$A$5:$I$504,3,0)),"")</f>
        <v/>
      </c>
      <c r="H3395" s="33">
        <f>IFERROR(IF(OR(C3395="",D3395=""),"",D3395*VLOOKUP(C3395,'Setup - Mix Design'!$A$5:$I$504,4,0)),"")</f>
        <v/>
      </c>
      <c r="I3395" s="33">
        <f>IFERROR(IF(OR(C3395="",D3395=""),"",D3395*VLOOKUP(C3395,'Setup - Mix Design'!$A$5:$I$504,5,0)),"")</f>
        <v/>
      </c>
      <c r="J3395" s="33">
        <f>IFERROR(IF(OR(C3395="",D3395=""),"",D3395*VLOOKUP(C3395,'Setup - Mix Design'!$A$5:$I$504,6,0)),"")</f>
        <v/>
      </c>
      <c r="K3395" s="33">
        <f>IFERROR(IF(OR(C3395="",D3395=""),"",D3395*VLOOKUP(C3395,'Setup - Mix Design'!$A$5:$I$504,7,0)),"")</f>
        <v/>
      </c>
    </row>
    <row r="3396">
      <c r="A3396" s="31" t="n"/>
      <c r="B3396" s="26" t="n"/>
      <c r="C3396" s="26" t="n"/>
      <c r="D3396" s="27" t="n"/>
      <c r="E3396" s="26" t="n"/>
      <c r="F3396" s="33">
        <f>IFERROR(IF(OR(C3396="",D3396=""),"",D3396*VLOOKUP(C3396,'Setup - Mix Design'!$A$5:$I$504,2,0)),"")</f>
        <v/>
      </c>
      <c r="G3396" s="33">
        <f>IFERROR(IF(OR(C3396="",D3396=""),"",D3396*VLOOKUP(C3396,'Setup - Mix Design'!$A$5:$I$504,3,0)),"")</f>
        <v/>
      </c>
      <c r="H3396" s="33">
        <f>IFERROR(IF(OR(C3396="",D3396=""),"",D3396*VLOOKUP(C3396,'Setup - Mix Design'!$A$5:$I$504,4,0)),"")</f>
        <v/>
      </c>
      <c r="I3396" s="33">
        <f>IFERROR(IF(OR(C3396="",D3396=""),"",D3396*VLOOKUP(C3396,'Setup - Mix Design'!$A$5:$I$504,5,0)),"")</f>
        <v/>
      </c>
      <c r="J3396" s="33">
        <f>IFERROR(IF(OR(C3396="",D3396=""),"",D3396*VLOOKUP(C3396,'Setup - Mix Design'!$A$5:$I$504,6,0)),"")</f>
        <v/>
      </c>
      <c r="K3396" s="33">
        <f>IFERROR(IF(OR(C3396="",D3396=""),"",D3396*VLOOKUP(C3396,'Setup - Mix Design'!$A$5:$I$504,7,0)),"")</f>
        <v/>
      </c>
    </row>
    <row r="3397">
      <c r="A3397" s="31" t="n"/>
      <c r="B3397" s="26" t="n"/>
      <c r="C3397" s="26" t="n"/>
      <c r="D3397" s="27" t="n"/>
      <c r="E3397" s="26" t="n"/>
      <c r="F3397" s="33">
        <f>IFERROR(IF(OR(C3397="",D3397=""),"",D3397*VLOOKUP(C3397,'Setup - Mix Design'!$A$5:$I$504,2,0)),"")</f>
        <v/>
      </c>
      <c r="G3397" s="33">
        <f>IFERROR(IF(OR(C3397="",D3397=""),"",D3397*VLOOKUP(C3397,'Setup - Mix Design'!$A$5:$I$504,3,0)),"")</f>
        <v/>
      </c>
      <c r="H3397" s="33">
        <f>IFERROR(IF(OR(C3397="",D3397=""),"",D3397*VLOOKUP(C3397,'Setup - Mix Design'!$A$5:$I$504,4,0)),"")</f>
        <v/>
      </c>
      <c r="I3397" s="33">
        <f>IFERROR(IF(OR(C3397="",D3397=""),"",D3397*VLOOKUP(C3397,'Setup - Mix Design'!$A$5:$I$504,5,0)),"")</f>
        <v/>
      </c>
      <c r="J3397" s="33">
        <f>IFERROR(IF(OR(C3397="",D3397=""),"",D3397*VLOOKUP(C3397,'Setup - Mix Design'!$A$5:$I$504,6,0)),"")</f>
        <v/>
      </c>
      <c r="K3397" s="33">
        <f>IFERROR(IF(OR(C3397="",D3397=""),"",D3397*VLOOKUP(C3397,'Setup - Mix Design'!$A$5:$I$504,7,0)),"")</f>
        <v/>
      </c>
    </row>
    <row r="3398">
      <c r="A3398" s="31" t="n"/>
      <c r="B3398" s="26" t="n"/>
      <c r="C3398" s="26" t="n"/>
      <c r="D3398" s="27" t="n"/>
      <c r="E3398" s="26" t="n"/>
      <c r="F3398" s="33">
        <f>IFERROR(IF(OR(C3398="",D3398=""),"",D3398*VLOOKUP(C3398,'Setup - Mix Design'!$A$5:$I$504,2,0)),"")</f>
        <v/>
      </c>
      <c r="G3398" s="33">
        <f>IFERROR(IF(OR(C3398="",D3398=""),"",D3398*VLOOKUP(C3398,'Setup - Mix Design'!$A$5:$I$504,3,0)),"")</f>
        <v/>
      </c>
      <c r="H3398" s="33">
        <f>IFERROR(IF(OR(C3398="",D3398=""),"",D3398*VLOOKUP(C3398,'Setup - Mix Design'!$A$5:$I$504,4,0)),"")</f>
        <v/>
      </c>
      <c r="I3398" s="33">
        <f>IFERROR(IF(OR(C3398="",D3398=""),"",D3398*VLOOKUP(C3398,'Setup - Mix Design'!$A$5:$I$504,5,0)),"")</f>
        <v/>
      </c>
      <c r="J3398" s="33">
        <f>IFERROR(IF(OR(C3398="",D3398=""),"",D3398*VLOOKUP(C3398,'Setup - Mix Design'!$A$5:$I$504,6,0)),"")</f>
        <v/>
      </c>
      <c r="K3398" s="33">
        <f>IFERROR(IF(OR(C3398="",D3398=""),"",D3398*VLOOKUP(C3398,'Setup - Mix Design'!$A$5:$I$504,7,0)),"")</f>
        <v/>
      </c>
    </row>
    <row r="3399">
      <c r="A3399" s="31" t="n"/>
      <c r="B3399" s="26" t="n"/>
      <c r="C3399" s="26" t="n"/>
      <c r="D3399" s="27" t="n"/>
      <c r="E3399" s="26" t="n"/>
      <c r="F3399" s="33">
        <f>IFERROR(IF(OR(C3399="",D3399=""),"",D3399*VLOOKUP(C3399,'Setup - Mix Design'!$A$5:$I$504,2,0)),"")</f>
        <v/>
      </c>
      <c r="G3399" s="33">
        <f>IFERROR(IF(OR(C3399="",D3399=""),"",D3399*VLOOKUP(C3399,'Setup - Mix Design'!$A$5:$I$504,3,0)),"")</f>
        <v/>
      </c>
      <c r="H3399" s="33">
        <f>IFERROR(IF(OR(C3399="",D3399=""),"",D3399*VLOOKUP(C3399,'Setup - Mix Design'!$A$5:$I$504,4,0)),"")</f>
        <v/>
      </c>
      <c r="I3399" s="33">
        <f>IFERROR(IF(OR(C3399="",D3399=""),"",D3399*VLOOKUP(C3399,'Setup - Mix Design'!$A$5:$I$504,5,0)),"")</f>
        <v/>
      </c>
      <c r="J3399" s="33">
        <f>IFERROR(IF(OR(C3399="",D3399=""),"",D3399*VLOOKUP(C3399,'Setup - Mix Design'!$A$5:$I$504,6,0)),"")</f>
        <v/>
      </c>
      <c r="K3399" s="33">
        <f>IFERROR(IF(OR(C3399="",D3399=""),"",D3399*VLOOKUP(C3399,'Setup - Mix Design'!$A$5:$I$504,7,0)),"")</f>
        <v/>
      </c>
    </row>
    <row r="3400">
      <c r="A3400" s="31" t="n"/>
      <c r="B3400" s="26" t="n"/>
      <c r="C3400" s="26" t="n"/>
      <c r="D3400" s="27" t="n"/>
      <c r="E3400" s="26" t="n"/>
      <c r="F3400" s="33">
        <f>IFERROR(IF(OR(C3400="",D3400=""),"",D3400*VLOOKUP(C3400,'Setup - Mix Design'!$A$5:$I$504,2,0)),"")</f>
        <v/>
      </c>
      <c r="G3400" s="33">
        <f>IFERROR(IF(OR(C3400="",D3400=""),"",D3400*VLOOKUP(C3400,'Setup - Mix Design'!$A$5:$I$504,3,0)),"")</f>
        <v/>
      </c>
      <c r="H3400" s="33">
        <f>IFERROR(IF(OR(C3400="",D3400=""),"",D3400*VLOOKUP(C3400,'Setup - Mix Design'!$A$5:$I$504,4,0)),"")</f>
        <v/>
      </c>
      <c r="I3400" s="33">
        <f>IFERROR(IF(OR(C3400="",D3400=""),"",D3400*VLOOKUP(C3400,'Setup - Mix Design'!$A$5:$I$504,5,0)),"")</f>
        <v/>
      </c>
      <c r="J3400" s="33">
        <f>IFERROR(IF(OR(C3400="",D3400=""),"",D3400*VLOOKUP(C3400,'Setup - Mix Design'!$A$5:$I$504,6,0)),"")</f>
        <v/>
      </c>
      <c r="K3400" s="33">
        <f>IFERROR(IF(OR(C3400="",D3400=""),"",D3400*VLOOKUP(C3400,'Setup - Mix Design'!$A$5:$I$504,7,0)),"")</f>
        <v/>
      </c>
    </row>
    <row r="3401">
      <c r="A3401" s="31" t="n"/>
      <c r="B3401" s="26" t="n"/>
      <c r="C3401" s="26" t="n"/>
      <c r="D3401" s="27" t="n"/>
      <c r="E3401" s="26" t="n"/>
      <c r="F3401" s="33">
        <f>IFERROR(IF(OR(C3401="",D3401=""),"",D3401*VLOOKUP(C3401,'Setup - Mix Design'!$A$5:$I$504,2,0)),"")</f>
        <v/>
      </c>
      <c r="G3401" s="33">
        <f>IFERROR(IF(OR(C3401="",D3401=""),"",D3401*VLOOKUP(C3401,'Setup - Mix Design'!$A$5:$I$504,3,0)),"")</f>
        <v/>
      </c>
      <c r="H3401" s="33">
        <f>IFERROR(IF(OR(C3401="",D3401=""),"",D3401*VLOOKUP(C3401,'Setup - Mix Design'!$A$5:$I$504,4,0)),"")</f>
        <v/>
      </c>
      <c r="I3401" s="33">
        <f>IFERROR(IF(OR(C3401="",D3401=""),"",D3401*VLOOKUP(C3401,'Setup - Mix Design'!$A$5:$I$504,5,0)),"")</f>
        <v/>
      </c>
      <c r="J3401" s="33">
        <f>IFERROR(IF(OR(C3401="",D3401=""),"",D3401*VLOOKUP(C3401,'Setup - Mix Design'!$A$5:$I$504,6,0)),"")</f>
        <v/>
      </c>
      <c r="K3401" s="33">
        <f>IFERROR(IF(OR(C3401="",D3401=""),"",D3401*VLOOKUP(C3401,'Setup - Mix Design'!$A$5:$I$504,7,0)),"")</f>
        <v/>
      </c>
    </row>
    <row r="3402">
      <c r="A3402" s="31" t="n"/>
      <c r="B3402" s="26" t="n"/>
      <c r="C3402" s="26" t="n"/>
      <c r="D3402" s="27" t="n"/>
      <c r="E3402" s="26" t="n"/>
      <c r="F3402" s="33">
        <f>IFERROR(IF(OR(C3402="",D3402=""),"",D3402*VLOOKUP(C3402,'Setup - Mix Design'!$A$5:$I$504,2,0)),"")</f>
        <v/>
      </c>
      <c r="G3402" s="33">
        <f>IFERROR(IF(OR(C3402="",D3402=""),"",D3402*VLOOKUP(C3402,'Setup - Mix Design'!$A$5:$I$504,3,0)),"")</f>
        <v/>
      </c>
      <c r="H3402" s="33">
        <f>IFERROR(IF(OR(C3402="",D3402=""),"",D3402*VLOOKUP(C3402,'Setup - Mix Design'!$A$5:$I$504,4,0)),"")</f>
        <v/>
      </c>
      <c r="I3402" s="33">
        <f>IFERROR(IF(OR(C3402="",D3402=""),"",D3402*VLOOKUP(C3402,'Setup - Mix Design'!$A$5:$I$504,5,0)),"")</f>
        <v/>
      </c>
      <c r="J3402" s="33">
        <f>IFERROR(IF(OR(C3402="",D3402=""),"",D3402*VLOOKUP(C3402,'Setup - Mix Design'!$A$5:$I$504,6,0)),"")</f>
        <v/>
      </c>
      <c r="K3402" s="33">
        <f>IFERROR(IF(OR(C3402="",D3402=""),"",D3402*VLOOKUP(C3402,'Setup - Mix Design'!$A$5:$I$504,7,0)),"")</f>
        <v/>
      </c>
    </row>
    <row r="3403">
      <c r="A3403" s="31" t="n"/>
      <c r="B3403" s="26" t="n"/>
      <c r="C3403" s="26" t="n"/>
      <c r="D3403" s="27" t="n"/>
      <c r="E3403" s="26" t="n"/>
      <c r="F3403" s="33">
        <f>IFERROR(IF(OR(C3403="",D3403=""),"",D3403*VLOOKUP(C3403,'Setup - Mix Design'!$A$5:$I$504,2,0)),"")</f>
        <v/>
      </c>
      <c r="G3403" s="33">
        <f>IFERROR(IF(OR(C3403="",D3403=""),"",D3403*VLOOKUP(C3403,'Setup - Mix Design'!$A$5:$I$504,3,0)),"")</f>
        <v/>
      </c>
      <c r="H3403" s="33">
        <f>IFERROR(IF(OR(C3403="",D3403=""),"",D3403*VLOOKUP(C3403,'Setup - Mix Design'!$A$5:$I$504,4,0)),"")</f>
        <v/>
      </c>
      <c r="I3403" s="33">
        <f>IFERROR(IF(OR(C3403="",D3403=""),"",D3403*VLOOKUP(C3403,'Setup - Mix Design'!$A$5:$I$504,5,0)),"")</f>
        <v/>
      </c>
      <c r="J3403" s="33">
        <f>IFERROR(IF(OR(C3403="",D3403=""),"",D3403*VLOOKUP(C3403,'Setup - Mix Design'!$A$5:$I$504,6,0)),"")</f>
        <v/>
      </c>
      <c r="K3403" s="33">
        <f>IFERROR(IF(OR(C3403="",D3403=""),"",D3403*VLOOKUP(C3403,'Setup - Mix Design'!$A$5:$I$504,7,0)),"")</f>
        <v/>
      </c>
    </row>
    <row r="3404">
      <c r="A3404" s="31" t="n"/>
      <c r="B3404" s="26" t="n"/>
      <c r="C3404" s="26" t="n"/>
      <c r="D3404" s="27" t="n"/>
      <c r="E3404" s="26" t="n"/>
      <c r="F3404" s="33">
        <f>IFERROR(IF(OR(C3404="",D3404=""),"",D3404*VLOOKUP(C3404,'Setup - Mix Design'!$A$5:$I$504,2,0)),"")</f>
        <v/>
      </c>
      <c r="G3404" s="33">
        <f>IFERROR(IF(OR(C3404="",D3404=""),"",D3404*VLOOKUP(C3404,'Setup - Mix Design'!$A$5:$I$504,3,0)),"")</f>
        <v/>
      </c>
      <c r="H3404" s="33">
        <f>IFERROR(IF(OR(C3404="",D3404=""),"",D3404*VLOOKUP(C3404,'Setup - Mix Design'!$A$5:$I$504,4,0)),"")</f>
        <v/>
      </c>
      <c r="I3404" s="33">
        <f>IFERROR(IF(OR(C3404="",D3404=""),"",D3404*VLOOKUP(C3404,'Setup - Mix Design'!$A$5:$I$504,5,0)),"")</f>
        <v/>
      </c>
      <c r="J3404" s="33">
        <f>IFERROR(IF(OR(C3404="",D3404=""),"",D3404*VLOOKUP(C3404,'Setup - Mix Design'!$A$5:$I$504,6,0)),"")</f>
        <v/>
      </c>
      <c r="K3404" s="33">
        <f>IFERROR(IF(OR(C3404="",D3404=""),"",D3404*VLOOKUP(C3404,'Setup - Mix Design'!$A$5:$I$504,7,0)),"")</f>
        <v/>
      </c>
    </row>
    <row r="3405">
      <c r="A3405" s="31" t="n"/>
      <c r="B3405" s="26" t="n"/>
      <c r="C3405" s="26" t="n"/>
      <c r="D3405" s="27" t="n"/>
      <c r="E3405" s="26" t="n"/>
      <c r="F3405" s="33">
        <f>IFERROR(IF(OR(C3405="",D3405=""),"",D3405*VLOOKUP(C3405,'Setup - Mix Design'!$A$5:$I$504,2,0)),"")</f>
        <v/>
      </c>
      <c r="G3405" s="33">
        <f>IFERROR(IF(OR(C3405="",D3405=""),"",D3405*VLOOKUP(C3405,'Setup - Mix Design'!$A$5:$I$504,3,0)),"")</f>
        <v/>
      </c>
      <c r="H3405" s="33">
        <f>IFERROR(IF(OR(C3405="",D3405=""),"",D3405*VLOOKUP(C3405,'Setup - Mix Design'!$A$5:$I$504,4,0)),"")</f>
        <v/>
      </c>
      <c r="I3405" s="33">
        <f>IFERROR(IF(OR(C3405="",D3405=""),"",D3405*VLOOKUP(C3405,'Setup - Mix Design'!$A$5:$I$504,5,0)),"")</f>
        <v/>
      </c>
      <c r="J3405" s="33">
        <f>IFERROR(IF(OR(C3405="",D3405=""),"",D3405*VLOOKUP(C3405,'Setup - Mix Design'!$A$5:$I$504,6,0)),"")</f>
        <v/>
      </c>
      <c r="K3405" s="33">
        <f>IFERROR(IF(OR(C3405="",D3405=""),"",D3405*VLOOKUP(C3405,'Setup - Mix Design'!$A$5:$I$504,7,0)),"")</f>
        <v/>
      </c>
    </row>
    <row r="3406">
      <c r="A3406" s="31" t="n"/>
      <c r="B3406" s="26" t="n"/>
      <c r="C3406" s="26" t="n"/>
      <c r="D3406" s="27" t="n"/>
      <c r="E3406" s="26" t="n"/>
      <c r="F3406" s="33">
        <f>IFERROR(IF(OR(C3406="",D3406=""),"",D3406*VLOOKUP(C3406,'Setup - Mix Design'!$A$5:$I$504,2,0)),"")</f>
        <v/>
      </c>
      <c r="G3406" s="33">
        <f>IFERROR(IF(OR(C3406="",D3406=""),"",D3406*VLOOKUP(C3406,'Setup - Mix Design'!$A$5:$I$504,3,0)),"")</f>
        <v/>
      </c>
      <c r="H3406" s="33">
        <f>IFERROR(IF(OR(C3406="",D3406=""),"",D3406*VLOOKUP(C3406,'Setup - Mix Design'!$A$5:$I$504,4,0)),"")</f>
        <v/>
      </c>
      <c r="I3406" s="33">
        <f>IFERROR(IF(OR(C3406="",D3406=""),"",D3406*VLOOKUP(C3406,'Setup - Mix Design'!$A$5:$I$504,5,0)),"")</f>
        <v/>
      </c>
      <c r="J3406" s="33">
        <f>IFERROR(IF(OR(C3406="",D3406=""),"",D3406*VLOOKUP(C3406,'Setup - Mix Design'!$A$5:$I$504,6,0)),"")</f>
        <v/>
      </c>
      <c r="K3406" s="33">
        <f>IFERROR(IF(OR(C3406="",D3406=""),"",D3406*VLOOKUP(C3406,'Setup - Mix Design'!$A$5:$I$504,7,0)),"")</f>
        <v/>
      </c>
    </row>
    <row r="3407">
      <c r="A3407" s="31" t="n"/>
      <c r="B3407" s="26" t="n"/>
      <c r="C3407" s="26" t="n"/>
      <c r="D3407" s="27" t="n"/>
      <c r="E3407" s="26" t="n"/>
      <c r="F3407" s="33">
        <f>IFERROR(IF(OR(C3407="",D3407=""),"",D3407*VLOOKUP(C3407,'Setup - Mix Design'!$A$5:$I$504,2,0)),"")</f>
        <v/>
      </c>
      <c r="G3407" s="33">
        <f>IFERROR(IF(OR(C3407="",D3407=""),"",D3407*VLOOKUP(C3407,'Setup - Mix Design'!$A$5:$I$504,3,0)),"")</f>
        <v/>
      </c>
      <c r="H3407" s="33">
        <f>IFERROR(IF(OR(C3407="",D3407=""),"",D3407*VLOOKUP(C3407,'Setup - Mix Design'!$A$5:$I$504,4,0)),"")</f>
        <v/>
      </c>
      <c r="I3407" s="33">
        <f>IFERROR(IF(OR(C3407="",D3407=""),"",D3407*VLOOKUP(C3407,'Setup - Mix Design'!$A$5:$I$504,5,0)),"")</f>
        <v/>
      </c>
      <c r="J3407" s="33">
        <f>IFERROR(IF(OR(C3407="",D3407=""),"",D3407*VLOOKUP(C3407,'Setup - Mix Design'!$A$5:$I$504,6,0)),"")</f>
        <v/>
      </c>
      <c r="K3407" s="33">
        <f>IFERROR(IF(OR(C3407="",D3407=""),"",D3407*VLOOKUP(C3407,'Setup - Mix Design'!$A$5:$I$504,7,0)),"")</f>
        <v/>
      </c>
    </row>
    <row r="3408">
      <c r="A3408" s="31" t="n"/>
      <c r="B3408" s="26" t="n"/>
      <c r="C3408" s="26" t="n"/>
      <c r="D3408" s="27" t="n"/>
      <c r="E3408" s="26" t="n"/>
      <c r="F3408" s="33">
        <f>IFERROR(IF(OR(C3408="",D3408=""),"",D3408*VLOOKUP(C3408,'Setup - Mix Design'!$A$5:$I$504,2,0)),"")</f>
        <v/>
      </c>
      <c r="G3408" s="33">
        <f>IFERROR(IF(OR(C3408="",D3408=""),"",D3408*VLOOKUP(C3408,'Setup - Mix Design'!$A$5:$I$504,3,0)),"")</f>
        <v/>
      </c>
      <c r="H3408" s="33">
        <f>IFERROR(IF(OR(C3408="",D3408=""),"",D3408*VLOOKUP(C3408,'Setup - Mix Design'!$A$5:$I$504,4,0)),"")</f>
        <v/>
      </c>
      <c r="I3408" s="33">
        <f>IFERROR(IF(OR(C3408="",D3408=""),"",D3408*VLOOKUP(C3408,'Setup - Mix Design'!$A$5:$I$504,5,0)),"")</f>
        <v/>
      </c>
      <c r="J3408" s="33">
        <f>IFERROR(IF(OR(C3408="",D3408=""),"",D3408*VLOOKUP(C3408,'Setup - Mix Design'!$A$5:$I$504,6,0)),"")</f>
        <v/>
      </c>
      <c r="K3408" s="33">
        <f>IFERROR(IF(OR(C3408="",D3408=""),"",D3408*VLOOKUP(C3408,'Setup - Mix Design'!$A$5:$I$504,7,0)),"")</f>
        <v/>
      </c>
    </row>
    <row r="3409">
      <c r="A3409" s="31" t="n"/>
      <c r="B3409" s="26" t="n"/>
      <c r="C3409" s="26" t="n"/>
      <c r="D3409" s="27" t="n"/>
      <c r="E3409" s="26" t="n"/>
      <c r="F3409" s="33">
        <f>IFERROR(IF(OR(C3409="",D3409=""),"",D3409*VLOOKUP(C3409,'Setup - Mix Design'!$A$5:$I$504,2,0)),"")</f>
        <v/>
      </c>
      <c r="G3409" s="33">
        <f>IFERROR(IF(OR(C3409="",D3409=""),"",D3409*VLOOKUP(C3409,'Setup - Mix Design'!$A$5:$I$504,3,0)),"")</f>
        <v/>
      </c>
      <c r="H3409" s="33">
        <f>IFERROR(IF(OR(C3409="",D3409=""),"",D3409*VLOOKUP(C3409,'Setup - Mix Design'!$A$5:$I$504,4,0)),"")</f>
        <v/>
      </c>
      <c r="I3409" s="33">
        <f>IFERROR(IF(OR(C3409="",D3409=""),"",D3409*VLOOKUP(C3409,'Setup - Mix Design'!$A$5:$I$504,5,0)),"")</f>
        <v/>
      </c>
      <c r="J3409" s="33">
        <f>IFERROR(IF(OR(C3409="",D3409=""),"",D3409*VLOOKUP(C3409,'Setup - Mix Design'!$A$5:$I$504,6,0)),"")</f>
        <v/>
      </c>
      <c r="K3409" s="33">
        <f>IFERROR(IF(OR(C3409="",D3409=""),"",D3409*VLOOKUP(C3409,'Setup - Mix Design'!$A$5:$I$504,7,0)),"")</f>
        <v/>
      </c>
    </row>
    <row r="3410">
      <c r="A3410" s="31" t="n"/>
      <c r="B3410" s="26" t="n"/>
      <c r="C3410" s="26" t="n"/>
      <c r="D3410" s="27" t="n"/>
      <c r="E3410" s="26" t="n"/>
      <c r="F3410" s="33">
        <f>IFERROR(IF(OR(C3410="",D3410=""),"",D3410*VLOOKUP(C3410,'Setup - Mix Design'!$A$5:$I$504,2,0)),"")</f>
        <v/>
      </c>
      <c r="G3410" s="33">
        <f>IFERROR(IF(OR(C3410="",D3410=""),"",D3410*VLOOKUP(C3410,'Setup - Mix Design'!$A$5:$I$504,3,0)),"")</f>
        <v/>
      </c>
      <c r="H3410" s="33">
        <f>IFERROR(IF(OR(C3410="",D3410=""),"",D3410*VLOOKUP(C3410,'Setup - Mix Design'!$A$5:$I$504,4,0)),"")</f>
        <v/>
      </c>
      <c r="I3410" s="33">
        <f>IFERROR(IF(OR(C3410="",D3410=""),"",D3410*VLOOKUP(C3410,'Setup - Mix Design'!$A$5:$I$504,5,0)),"")</f>
        <v/>
      </c>
      <c r="J3410" s="33">
        <f>IFERROR(IF(OR(C3410="",D3410=""),"",D3410*VLOOKUP(C3410,'Setup - Mix Design'!$A$5:$I$504,6,0)),"")</f>
        <v/>
      </c>
      <c r="K3410" s="33">
        <f>IFERROR(IF(OR(C3410="",D3410=""),"",D3410*VLOOKUP(C3410,'Setup - Mix Design'!$A$5:$I$504,7,0)),"")</f>
        <v/>
      </c>
    </row>
    <row r="3411">
      <c r="A3411" s="31" t="n"/>
      <c r="B3411" s="26" t="n"/>
      <c r="C3411" s="26" t="n"/>
      <c r="D3411" s="27" t="n"/>
      <c r="E3411" s="26" t="n"/>
      <c r="F3411" s="33">
        <f>IFERROR(IF(OR(C3411="",D3411=""),"",D3411*VLOOKUP(C3411,'Setup - Mix Design'!$A$5:$I$504,2,0)),"")</f>
        <v/>
      </c>
      <c r="G3411" s="33">
        <f>IFERROR(IF(OR(C3411="",D3411=""),"",D3411*VLOOKUP(C3411,'Setup - Mix Design'!$A$5:$I$504,3,0)),"")</f>
        <v/>
      </c>
      <c r="H3411" s="33">
        <f>IFERROR(IF(OR(C3411="",D3411=""),"",D3411*VLOOKUP(C3411,'Setup - Mix Design'!$A$5:$I$504,4,0)),"")</f>
        <v/>
      </c>
      <c r="I3411" s="33">
        <f>IFERROR(IF(OR(C3411="",D3411=""),"",D3411*VLOOKUP(C3411,'Setup - Mix Design'!$A$5:$I$504,5,0)),"")</f>
        <v/>
      </c>
      <c r="J3411" s="33">
        <f>IFERROR(IF(OR(C3411="",D3411=""),"",D3411*VLOOKUP(C3411,'Setup - Mix Design'!$A$5:$I$504,6,0)),"")</f>
        <v/>
      </c>
      <c r="K3411" s="33">
        <f>IFERROR(IF(OR(C3411="",D3411=""),"",D3411*VLOOKUP(C3411,'Setup - Mix Design'!$A$5:$I$504,7,0)),"")</f>
        <v/>
      </c>
    </row>
    <row r="3412">
      <c r="A3412" s="31" t="n"/>
      <c r="B3412" s="26" t="n"/>
      <c r="C3412" s="26" t="n"/>
      <c r="D3412" s="27" t="n"/>
      <c r="E3412" s="26" t="n"/>
      <c r="F3412" s="33">
        <f>IFERROR(IF(OR(C3412="",D3412=""),"",D3412*VLOOKUP(C3412,'Setup - Mix Design'!$A$5:$I$504,2,0)),"")</f>
        <v/>
      </c>
      <c r="G3412" s="33">
        <f>IFERROR(IF(OR(C3412="",D3412=""),"",D3412*VLOOKUP(C3412,'Setup - Mix Design'!$A$5:$I$504,3,0)),"")</f>
        <v/>
      </c>
      <c r="H3412" s="33">
        <f>IFERROR(IF(OR(C3412="",D3412=""),"",D3412*VLOOKUP(C3412,'Setup - Mix Design'!$A$5:$I$504,4,0)),"")</f>
        <v/>
      </c>
      <c r="I3412" s="33">
        <f>IFERROR(IF(OR(C3412="",D3412=""),"",D3412*VLOOKUP(C3412,'Setup - Mix Design'!$A$5:$I$504,5,0)),"")</f>
        <v/>
      </c>
      <c r="J3412" s="33">
        <f>IFERROR(IF(OR(C3412="",D3412=""),"",D3412*VLOOKUP(C3412,'Setup - Mix Design'!$A$5:$I$504,6,0)),"")</f>
        <v/>
      </c>
      <c r="K3412" s="33">
        <f>IFERROR(IF(OR(C3412="",D3412=""),"",D3412*VLOOKUP(C3412,'Setup - Mix Design'!$A$5:$I$504,7,0)),"")</f>
        <v/>
      </c>
    </row>
    <row r="3413">
      <c r="A3413" s="31" t="n"/>
      <c r="B3413" s="26" t="n"/>
      <c r="C3413" s="26" t="n"/>
      <c r="D3413" s="27" t="n"/>
      <c r="E3413" s="26" t="n"/>
      <c r="F3413" s="33">
        <f>IFERROR(IF(OR(C3413="",D3413=""),"",D3413*VLOOKUP(C3413,'Setup - Mix Design'!$A$5:$I$504,2,0)),"")</f>
        <v/>
      </c>
      <c r="G3413" s="33">
        <f>IFERROR(IF(OR(C3413="",D3413=""),"",D3413*VLOOKUP(C3413,'Setup - Mix Design'!$A$5:$I$504,3,0)),"")</f>
        <v/>
      </c>
      <c r="H3413" s="33">
        <f>IFERROR(IF(OR(C3413="",D3413=""),"",D3413*VLOOKUP(C3413,'Setup - Mix Design'!$A$5:$I$504,4,0)),"")</f>
        <v/>
      </c>
      <c r="I3413" s="33">
        <f>IFERROR(IF(OR(C3413="",D3413=""),"",D3413*VLOOKUP(C3413,'Setup - Mix Design'!$A$5:$I$504,5,0)),"")</f>
        <v/>
      </c>
      <c r="J3413" s="33">
        <f>IFERROR(IF(OR(C3413="",D3413=""),"",D3413*VLOOKUP(C3413,'Setup - Mix Design'!$A$5:$I$504,6,0)),"")</f>
        <v/>
      </c>
      <c r="K3413" s="33">
        <f>IFERROR(IF(OR(C3413="",D3413=""),"",D3413*VLOOKUP(C3413,'Setup - Mix Design'!$A$5:$I$504,7,0)),"")</f>
        <v/>
      </c>
    </row>
    <row r="3414">
      <c r="A3414" s="31" t="n"/>
      <c r="B3414" s="26" t="n"/>
      <c r="C3414" s="26" t="n"/>
      <c r="D3414" s="27" t="n"/>
      <c r="E3414" s="26" t="n"/>
      <c r="F3414" s="33">
        <f>IFERROR(IF(OR(C3414="",D3414=""),"",D3414*VLOOKUP(C3414,'Setup - Mix Design'!$A$5:$I$504,2,0)),"")</f>
        <v/>
      </c>
      <c r="G3414" s="33">
        <f>IFERROR(IF(OR(C3414="",D3414=""),"",D3414*VLOOKUP(C3414,'Setup - Mix Design'!$A$5:$I$504,3,0)),"")</f>
        <v/>
      </c>
      <c r="H3414" s="33">
        <f>IFERROR(IF(OR(C3414="",D3414=""),"",D3414*VLOOKUP(C3414,'Setup - Mix Design'!$A$5:$I$504,4,0)),"")</f>
        <v/>
      </c>
      <c r="I3414" s="33">
        <f>IFERROR(IF(OR(C3414="",D3414=""),"",D3414*VLOOKUP(C3414,'Setup - Mix Design'!$A$5:$I$504,5,0)),"")</f>
        <v/>
      </c>
      <c r="J3414" s="33">
        <f>IFERROR(IF(OR(C3414="",D3414=""),"",D3414*VLOOKUP(C3414,'Setup - Mix Design'!$A$5:$I$504,6,0)),"")</f>
        <v/>
      </c>
      <c r="K3414" s="33">
        <f>IFERROR(IF(OR(C3414="",D3414=""),"",D3414*VLOOKUP(C3414,'Setup - Mix Design'!$A$5:$I$504,7,0)),"")</f>
        <v/>
      </c>
    </row>
    <row r="3415">
      <c r="A3415" s="31" t="n"/>
      <c r="B3415" s="26" t="n"/>
      <c r="C3415" s="26" t="n"/>
      <c r="D3415" s="27" t="n"/>
      <c r="E3415" s="26" t="n"/>
      <c r="F3415" s="33">
        <f>IFERROR(IF(OR(C3415="",D3415=""),"",D3415*VLOOKUP(C3415,'Setup - Mix Design'!$A$5:$I$504,2,0)),"")</f>
        <v/>
      </c>
      <c r="G3415" s="33">
        <f>IFERROR(IF(OR(C3415="",D3415=""),"",D3415*VLOOKUP(C3415,'Setup - Mix Design'!$A$5:$I$504,3,0)),"")</f>
        <v/>
      </c>
      <c r="H3415" s="33">
        <f>IFERROR(IF(OR(C3415="",D3415=""),"",D3415*VLOOKUP(C3415,'Setup - Mix Design'!$A$5:$I$504,4,0)),"")</f>
        <v/>
      </c>
      <c r="I3415" s="33">
        <f>IFERROR(IF(OR(C3415="",D3415=""),"",D3415*VLOOKUP(C3415,'Setup - Mix Design'!$A$5:$I$504,5,0)),"")</f>
        <v/>
      </c>
      <c r="J3415" s="33">
        <f>IFERROR(IF(OR(C3415="",D3415=""),"",D3415*VLOOKUP(C3415,'Setup - Mix Design'!$A$5:$I$504,6,0)),"")</f>
        <v/>
      </c>
      <c r="K3415" s="33">
        <f>IFERROR(IF(OR(C3415="",D3415=""),"",D3415*VLOOKUP(C3415,'Setup - Mix Design'!$A$5:$I$504,7,0)),"")</f>
        <v/>
      </c>
    </row>
    <row r="3416">
      <c r="A3416" s="31" t="n"/>
      <c r="B3416" s="26" t="n"/>
      <c r="C3416" s="26" t="n"/>
      <c r="D3416" s="27" t="n"/>
      <c r="E3416" s="26" t="n"/>
      <c r="F3416" s="33">
        <f>IFERROR(IF(OR(C3416="",D3416=""),"",D3416*VLOOKUP(C3416,'Setup - Mix Design'!$A$5:$I$504,2,0)),"")</f>
        <v/>
      </c>
      <c r="G3416" s="33">
        <f>IFERROR(IF(OR(C3416="",D3416=""),"",D3416*VLOOKUP(C3416,'Setup - Mix Design'!$A$5:$I$504,3,0)),"")</f>
        <v/>
      </c>
      <c r="H3416" s="33">
        <f>IFERROR(IF(OR(C3416="",D3416=""),"",D3416*VLOOKUP(C3416,'Setup - Mix Design'!$A$5:$I$504,4,0)),"")</f>
        <v/>
      </c>
      <c r="I3416" s="33">
        <f>IFERROR(IF(OR(C3416="",D3416=""),"",D3416*VLOOKUP(C3416,'Setup - Mix Design'!$A$5:$I$504,5,0)),"")</f>
        <v/>
      </c>
      <c r="J3416" s="33">
        <f>IFERROR(IF(OR(C3416="",D3416=""),"",D3416*VLOOKUP(C3416,'Setup - Mix Design'!$A$5:$I$504,6,0)),"")</f>
        <v/>
      </c>
      <c r="K3416" s="33">
        <f>IFERROR(IF(OR(C3416="",D3416=""),"",D3416*VLOOKUP(C3416,'Setup - Mix Design'!$A$5:$I$504,7,0)),"")</f>
        <v/>
      </c>
    </row>
    <row r="3417">
      <c r="A3417" s="31" t="n"/>
      <c r="B3417" s="26" t="n"/>
      <c r="C3417" s="26" t="n"/>
      <c r="D3417" s="27" t="n"/>
      <c r="E3417" s="26" t="n"/>
      <c r="F3417" s="33">
        <f>IFERROR(IF(OR(C3417="",D3417=""),"",D3417*VLOOKUP(C3417,'Setup - Mix Design'!$A$5:$I$504,2,0)),"")</f>
        <v/>
      </c>
      <c r="G3417" s="33">
        <f>IFERROR(IF(OR(C3417="",D3417=""),"",D3417*VLOOKUP(C3417,'Setup - Mix Design'!$A$5:$I$504,3,0)),"")</f>
        <v/>
      </c>
      <c r="H3417" s="33">
        <f>IFERROR(IF(OR(C3417="",D3417=""),"",D3417*VLOOKUP(C3417,'Setup - Mix Design'!$A$5:$I$504,4,0)),"")</f>
        <v/>
      </c>
      <c r="I3417" s="33">
        <f>IFERROR(IF(OR(C3417="",D3417=""),"",D3417*VLOOKUP(C3417,'Setup - Mix Design'!$A$5:$I$504,5,0)),"")</f>
        <v/>
      </c>
      <c r="J3417" s="33">
        <f>IFERROR(IF(OR(C3417="",D3417=""),"",D3417*VLOOKUP(C3417,'Setup - Mix Design'!$A$5:$I$504,6,0)),"")</f>
        <v/>
      </c>
      <c r="K3417" s="33">
        <f>IFERROR(IF(OR(C3417="",D3417=""),"",D3417*VLOOKUP(C3417,'Setup - Mix Design'!$A$5:$I$504,7,0)),"")</f>
        <v/>
      </c>
    </row>
    <row r="3418">
      <c r="A3418" s="31" t="n"/>
      <c r="B3418" s="26" t="n"/>
      <c r="C3418" s="26" t="n"/>
      <c r="D3418" s="27" t="n"/>
      <c r="E3418" s="26" t="n"/>
      <c r="F3418" s="33">
        <f>IFERROR(IF(OR(C3418="",D3418=""),"",D3418*VLOOKUP(C3418,'Setup - Mix Design'!$A$5:$I$504,2,0)),"")</f>
        <v/>
      </c>
      <c r="G3418" s="33">
        <f>IFERROR(IF(OR(C3418="",D3418=""),"",D3418*VLOOKUP(C3418,'Setup - Mix Design'!$A$5:$I$504,3,0)),"")</f>
        <v/>
      </c>
      <c r="H3418" s="33">
        <f>IFERROR(IF(OR(C3418="",D3418=""),"",D3418*VLOOKUP(C3418,'Setup - Mix Design'!$A$5:$I$504,4,0)),"")</f>
        <v/>
      </c>
      <c r="I3418" s="33">
        <f>IFERROR(IF(OR(C3418="",D3418=""),"",D3418*VLOOKUP(C3418,'Setup - Mix Design'!$A$5:$I$504,5,0)),"")</f>
        <v/>
      </c>
      <c r="J3418" s="33">
        <f>IFERROR(IF(OR(C3418="",D3418=""),"",D3418*VLOOKUP(C3418,'Setup - Mix Design'!$A$5:$I$504,6,0)),"")</f>
        <v/>
      </c>
      <c r="K3418" s="33">
        <f>IFERROR(IF(OR(C3418="",D3418=""),"",D3418*VLOOKUP(C3418,'Setup - Mix Design'!$A$5:$I$504,7,0)),"")</f>
        <v/>
      </c>
    </row>
    <row r="3419">
      <c r="A3419" s="31" t="n"/>
      <c r="B3419" s="26" t="n"/>
      <c r="C3419" s="26" t="n"/>
      <c r="D3419" s="27" t="n"/>
      <c r="E3419" s="26" t="n"/>
      <c r="F3419" s="33">
        <f>IFERROR(IF(OR(C3419="",D3419=""),"",D3419*VLOOKUP(C3419,'Setup - Mix Design'!$A$5:$I$504,2,0)),"")</f>
        <v/>
      </c>
      <c r="G3419" s="33">
        <f>IFERROR(IF(OR(C3419="",D3419=""),"",D3419*VLOOKUP(C3419,'Setup - Mix Design'!$A$5:$I$504,3,0)),"")</f>
        <v/>
      </c>
      <c r="H3419" s="33">
        <f>IFERROR(IF(OR(C3419="",D3419=""),"",D3419*VLOOKUP(C3419,'Setup - Mix Design'!$A$5:$I$504,4,0)),"")</f>
        <v/>
      </c>
      <c r="I3419" s="33">
        <f>IFERROR(IF(OR(C3419="",D3419=""),"",D3419*VLOOKUP(C3419,'Setup - Mix Design'!$A$5:$I$504,5,0)),"")</f>
        <v/>
      </c>
      <c r="J3419" s="33">
        <f>IFERROR(IF(OR(C3419="",D3419=""),"",D3419*VLOOKUP(C3419,'Setup - Mix Design'!$A$5:$I$504,6,0)),"")</f>
        <v/>
      </c>
      <c r="K3419" s="33">
        <f>IFERROR(IF(OR(C3419="",D3419=""),"",D3419*VLOOKUP(C3419,'Setup - Mix Design'!$A$5:$I$504,7,0)),"")</f>
        <v/>
      </c>
    </row>
    <row r="3420">
      <c r="A3420" s="31" t="n"/>
      <c r="B3420" s="26" t="n"/>
      <c r="C3420" s="26" t="n"/>
      <c r="D3420" s="27" t="n"/>
      <c r="E3420" s="26" t="n"/>
      <c r="F3420" s="33">
        <f>IFERROR(IF(OR(C3420="",D3420=""),"",D3420*VLOOKUP(C3420,'Setup - Mix Design'!$A$5:$I$504,2,0)),"")</f>
        <v/>
      </c>
      <c r="G3420" s="33">
        <f>IFERROR(IF(OR(C3420="",D3420=""),"",D3420*VLOOKUP(C3420,'Setup - Mix Design'!$A$5:$I$504,3,0)),"")</f>
        <v/>
      </c>
      <c r="H3420" s="33">
        <f>IFERROR(IF(OR(C3420="",D3420=""),"",D3420*VLOOKUP(C3420,'Setup - Mix Design'!$A$5:$I$504,4,0)),"")</f>
        <v/>
      </c>
      <c r="I3420" s="33">
        <f>IFERROR(IF(OR(C3420="",D3420=""),"",D3420*VLOOKUP(C3420,'Setup - Mix Design'!$A$5:$I$504,5,0)),"")</f>
        <v/>
      </c>
      <c r="J3420" s="33">
        <f>IFERROR(IF(OR(C3420="",D3420=""),"",D3420*VLOOKUP(C3420,'Setup - Mix Design'!$A$5:$I$504,6,0)),"")</f>
        <v/>
      </c>
      <c r="K3420" s="33">
        <f>IFERROR(IF(OR(C3420="",D3420=""),"",D3420*VLOOKUP(C3420,'Setup - Mix Design'!$A$5:$I$504,7,0)),"")</f>
        <v/>
      </c>
    </row>
    <row r="3421">
      <c r="A3421" s="31" t="n"/>
      <c r="B3421" s="26" t="n"/>
      <c r="C3421" s="26" t="n"/>
      <c r="D3421" s="27" t="n"/>
      <c r="E3421" s="26" t="n"/>
      <c r="F3421" s="33">
        <f>IFERROR(IF(OR(C3421="",D3421=""),"",D3421*VLOOKUP(C3421,'Setup - Mix Design'!$A$5:$I$504,2,0)),"")</f>
        <v/>
      </c>
      <c r="G3421" s="33">
        <f>IFERROR(IF(OR(C3421="",D3421=""),"",D3421*VLOOKUP(C3421,'Setup - Mix Design'!$A$5:$I$504,3,0)),"")</f>
        <v/>
      </c>
      <c r="H3421" s="33">
        <f>IFERROR(IF(OR(C3421="",D3421=""),"",D3421*VLOOKUP(C3421,'Setup - Mix Design'!$A$5:$I$504,4,0)),"")</f>
        <v/>
      </c>
      <c r="I3421" s="33">
        <f>IFERROR(IF(OR(C3421="",D3421=""),"",D3421*VLOOKUP(C3421,'Setup - Mix Design'!$A$5:$I$504,5,0)),"")</f>
        <v/>
      </c>
      <c r="J3421" s="33">
        <f>IFERROR(IF(OR(C3421="",D3421=""),"",D3421*VLOOKUP(C3421,'Setup - Mix Design'!$A$5:$I$504,6,0)),"")</f>
        <v/>
      </c>
      <c r="K3421" s="33">
        <f>IFERROR(IF(OR(C3421="",D3421=""),"",D3421*VLOOKUP(C3421,'Setup - Mix Design'!$A$5:$I$504,7,0)),"")</f>
        <v/>
      </c>
    </row>
    <row r="3422">
      <c r="A3422" s="31" t="n"/>
      <c r="B3422" s="26" t="n"/>
      <c r="C3422" s="26" t="n"/>
      <c r="D3422" s="27" t="n"/>
      <c r="E3422" s="26" t="n"/>
      <c r="F3422" s="33">
        <f>IFERROR(IF(OR(C3422="",D3422=""),"",D3422*VLOOKUP(C3422,'Setup - Mix Design'!$A$5:$I$504,2,0)),"")</f>
        <v/>
      </c>
      <c r="G3422" s="33">
        <f>IFERROR(IF(OR(C3422="",D3422=""),"",D3422*VLOOKUP(C3422,'Setup - Mix Design'!$A$5:$I$504,3,0)),"")</f>
        <v/>
      </c>
      <c r="H3422" s="33">
        <f>IFERROR(IF(OR(C3422="",D3422=""),"",D3422*VLOOKUP(C3422,'Setup - Mix Design'!$A$5:$I$504,4,0)),"")</f>
        <v/>
      </c>
      <c r="I3422" s="33">
        <f>IFERROR(IF(OR(C3422="",D3422=""),"",D3422*VLOOKUP(C3422,'Setup - Mix Design'!$A$5:$I$504,5,0)),"")</f>
        <v/>
      </c>
      <c r="J3422" s="33">
        <f>IFERROR(IF(OR(C3422="",D3422=""),"",D3422*VLOOKUP(C3422,'Setup - Mix Design'!$A$5:$I$504,6,0)),"")</f>
        <v/>
      </c>
      <c r="K3422" s="33">
        <f>IFERROR(IF(OR(C3422="",D3422=""),"",D3422*VLOOKUP(C3422,'Setup - Mix Design'!$A$5:$I$504,7,0)),"")</f>
        <v/>
      </c>
    </row>
    <row r="3423">
      <c r="A3423" s="31" t="n"/>
      <c r="B3423" s="26" t="n"/>
      <c r="C3423" s="26" t="n"/>
      <c r="D3423" s="27" t="n"/>
      <c r="E3423" s="26" t="n"/>
      <c r="F3423" s="33">
        <f>IFERROR(IF(OR(C3423="",D3423=""),"",D3423*VLOOKUP(C3423,'Setup - Mix Design'!$A$5:$I$504,2,0)),"")</f>
        <v/>
      </c>
      <c r="G3423" s="33">
        <f>IFERROR(IF(OR(C3423="",D3423=""),"",D3423*VLOOKUP(C3423,'Setup - Mix Design'!$A$5:$I$504,3,0)),"")</f>
        <v/>
      </c>
      <c r="H3423" s="33">
        <f>IFERROR(IF(OR(C3423="",D3423=""),"",D3423*VLOOKUP(C3423,'Setup - Mix Design'!$A$5:$I$504,4,0)),"")</f>
        <v/>
      </c>
      <c r="I3423" s="33">
        <f>IFERROR(IF(OR(C3423="",D3423=""),"",D3423*VLOOKUP(C3423,'Setup - Mix Design'!$A$5:$I$504,5,0)),"")</f>
        <v/>
      </c>
      <c r="J3423" s="33">
        <f>IFERROR(IF(OR(C3423="",D3423=""),"",D3423*VLOOKUP(C3423,'Setup - Mix Design'!$A$5:$I$504,6,0)),"")</f>
        <v/>
      </c>
      <c r="K3423" s="33">
        <f>IFERROR(IF(OR(C3423="",D3423=""),"",D3423*VLOOKUP(C3423,'Setup - Mix Design'!$A$5:$I$504,7,0)),"")</f>
        <v/>
      </c>
    </row>
    <row r="3424">
      <c r="A3424" s="31" t="n"/>
      <c r="B3424" s="26" t="n"/>
      <c r="C3424" s="26" t="n"/>
      <c r="D3424" s="27" t="n"/>
      <c r="E3424" s="26" t="n"/>
      <c r="F3424" s="33">
        <f>IFERROR(IF(OR(C3424="",D3424=""),"",D3424*VLOOKUP(C3424,'Setup - Mix Design'!$A$5:$I$504,2,0)),"")</f>
        <v/>
      </c>
      <c r="G3424" s="33">
        <f>IFERROR(IF(OR(C3424="",D3424=""),"",D3424*VLOOKUP(C3424,'Setup - Mix Design'!$A$5:$I$504,3,0)),"")</f>
        <v/>
      </c>
      <c r="H3424" s="33">
        <f>IFERROR(IF(OR(C3424="",D3424=""),"",D3424*VLOOKUP(C3424,'Setup - Mix Design'!$A$5:$I$504,4,0)),"")</f>
        <v/>
      </c>
      <c r="I3424" s="33">
        <f>IFERROR(IF(OR(C3424="",D3424=""),"",D3424*VLOOKUP(C3424,'Setup - Mix Design'!$A$5:$I$504,5,0)),"")</f>
        <v/>
      </c>
      <c r="J3424" s="33">
        <f>IFERROR(IF(OR(C3424="",D3424=""),"",D3424*VLOOKUP(C3424,'Setup - Mix Design'!$A$5:$I$504,6,0)),"")</f>
        <v/>
      </c>
      <c r="K3424" s="33">
        <f>IFERROR(IF(OR(C3424="",D3424=""),"",D3424*VLOOKUP(C3424,'Setup - Mix Design'!$A$5:$I$504,7,0)),"")</f>
        <v/>
      </c>
    </row>
    <row r="3425">
      <c r="A3425" s="31" t="n"/>
      <c r="B3425" s="26" t="n"/>
      <c r="C3425" s="26" t="n"/>
      <c r="D3425" s="27" t="n"/>
      <c r="E3425" s="26" t="n"/>
      <c r="F3425" s="33">
        <f>IFERROR(IF(OR(C3425="",D3425=""),"",D3425*VLOOKUP(C3425,'Setup - Mix Design'!$A$5:$I$504,2,0)),"")</f>
        <v/>
      </c>
      <c r="G3425" s="33">
        <f>IFERROR(IF(OR(C3425="",D3425=""),"",D3425*VLOOKUP(C3425,'Setup - Mix Design'!$A$5:$I$504,3,0)),"")</f>
        <v/>
      </c>
      <c r="H3425" s="33">
        <f>IFERROR(IF(OR(C3425="",D3425=""),"",D3425*VLOOKUP(C3425,'Setup - Mix Design'!$A$5:$I$504,4,0)),"")</f>
        <v/>
      </c>
      <c r="I3425" s="33">
        <f>IFERROR(IF(OR(C3425="",D3425=""),"",D3425*VLOOKUP(C3425,'Setup - Mix Design'!$A$5:$I$504,5,0)),"")</f>
        <v/>
      </c>
      <c r="J3425" s="33">
        <f>IFERROR(IF(OR(C3425="",D3425=""),"",D3425*VLOOKUP(C3425,'Setup - Mix Design'!$A$5:$I$504,6,0)),"")</f>
        <v/>
      </c>
      <c r="K3425" s="33">
        <f>IFERROR(IF(OR(C3425="",D3425=""),"",D3425*VLOOKUP(C3425,'Setup - Mix Design'!$A$5:$I$504,7,0)),"")</f>
        <v/>
      </c>
    </row>
    <row r="3426">
      <c r="A3426" s="31" t="n"/>
      <c r="B3426" s="26" t="n"/>
      <c r="C3426" s="26" t="n"/>
      <c r="D3426" s="27" t="n"/>
      <c r="E3426" s="26" t="n"/>
      <c r="F3426" s="33">
        <f>IFERROR(IF(OR(C3426="",D3426=""),"",D3426*VLOOKUP(C3426,'Setup - Mix Design'!$A$5:$I$504,2,0)),"")</f>
        <v/>
      </c>
      <c r="G3426" s="33">
        <f>IFERROR(IF(OR(C3426="",D3426=""),"",D3426*VLOOKUP(C3426,'Setup - Mix Design'!$A$5:$I$504,3,0)),"")</f>
        <v/>
      </c>
      <c r="H3426" s="33">
        <f>IFERROR(IF(OR(C3426="",D3426=""),"",D3426*VLOOKUP(C3426,'Setup - Mix Design'!$A$5:$I$504,4,0)),"")</f>
        <v/>
      </c>
      <c r="I3426" s="33">
        <f>IFERROR(IF(OR(C3426="",D3426=""),"",D3426*VLOOKUP(C3426,'Setup - Mix Design'!$A$5:$I$504,5,0)),"")</f>
        <v/>
      </c>
      <c r="J3426" s="33">
        <f>IFERROR(IF(OR(C3426="",D3426=""),"",D3426*VLOOKUP(C3426,'Setup - Mix Design'!$A$5:$I$504,6,0)),"")</f>
        <v/>
      </c>
      <c r="K3426" s="33">
        <f>IFERROR(IF(OR(C3426="",D3426=""),"",D3426*VLOOKUP(C3426,'Setup - Mix Design'!$A$5:$I$504,7,0)),"")</f>
        <v/>
      </c>
    </row>
    <row r="3427">
      <c r="A3427" s="31" t="n"/>
      <c r="B3427" s="26" t="n"/>
      <c r="C3427" s="26" t="n"/>
      <c r="D3427" s="27" t="n"/>
      <c r="E3427" s="26" t="n"/>
      <c r="F3427" s="33">
        <f>IFERROR(IF(OR(C3427="",D3427=""),"",D3427*VLOOKUP(C3427,'Setup - Mix Design'!$A$5:$I$504,2,0)),"")</f>
        <v/>
      </c>
      <c r="G3427" s="33">
        <f>IFERROR(IF(OR(C3427="",D3427=""),"",D3427*VLOOKUP(C3427,'Setup - Mix Design'!$A$5:$I$504,3,0)),"")</f>
        <v/>
      </c>
      <c r="H3427" s="33">
        <f>IFERROR(IF(OR(C3427="",D3427=""),"",D3427*VLOOKUP(C3427,'Setup - Mix Design'!$A$5:$I$504,4,0)),"")</f>
        <v/>
      </c>
      <c r="I3427" s="33">
        <f>IFERROR(IF(OR(C3427="",D3427=""),"",D3427*VLOOKUP(C3427,'Setup - Mix Design'!$A$5:$I$504,5,0)),"")</f>
        <v/>
      </c>
      <c r="J3427" s="33">
        <f>IFERROR(IF(OR(C3427="",D3427=""),"",D3427*VLOOKUP(C3427,'Setup - Mix Design'!$A$5:$I$504,6,0)),"")</f>
        <v/>
      </c>
      <c r="K3427" s="33">
        <f>IFERROR(IF(OR(C3427="",D3427=""),"",D3427*VLOOKUP(C3427,'Setup - Mix Design'!$A$5:$I$504,7,0)),"")</f>
        <v/>
      </c>
    </row>
    <row r="3428">
      <c r="A3428" s="31" t="n"/>
      <c r="B3428" s="26" t="n"/>
      <c r="C3428" s="26" t="n"/>
      <c r="D3428" s="27" t="n"/>
      <c r="E3428" s="26" t="n"/>
      <c r="F3428" s="33">
        <f>IFERROR(IF(OR(C3428="",D3428=""),"",D3428*VLOOKUP(C3428,'Setup - Mix Design'!$A$5:$I$504,2,0)),"")</f>
        <v/>
      </c>
      <c r="G3428" s="33">
        <f>IFERROR(IF(OR(C3428="",D3428=""),"",D3428*VLOOKUP(C3428,'Setup - Mix Design'!$A$5:$I$504,3,0)),"")</f>
        <v/>
      </c>
      <c r="H3428" s="33">
        <f>IFERROR(IF(OR(C3428="",D3428=""),"",D3428*VLOOKUP(C3428,'Setup - Mix Design'!$A$5:$I$504,4,0)),"")</f>
        <v/>
      </c>
      <c r="I3428" s="33">
        <f>IFERROR(IF(OR(C3428="",D3428=""),"",D3428*VLOOKUP(C3428,'Setup - Mix Design'!$A$5:$I$504,5,0)),"")</f>
        <v/>
      </c>
      <c r="J3428" s="33">
        <f>IFERROR(IF(OR(C3428="",D3428=""),"",D3428*VLOOKUP(C3428,'Setup - Mix Design'!$A$5:$I$504,6,0)),"")</f>
        <v/>
      </c>
      <c r="K3428" s="33">
        <f>IFERROR(IF(OR(C3428="",D3428=""),"",D3428*VLOOKUP(C3428,'Setup - Mix Design'!$A$5:$I$504,7,0)),"")</f>
        <v/>
      </c>
    </row>
    <row r="3429">
      <c r="A3429" s="31" t="n"/>
      <c r="B3429" s="26" t="n"/>
      <c r="C3429" s="26" t="n"/>
      <c r="D3429" s="27" t="n"/>
      <c r="E3429" s="26" t="n"/>
      <c r="F3429" s="33">
        <f>IFERROR(IF(OR(C3429="",D3429=""),"",D3429*VLOOKUP(C3429,'Setup - Mix Design'!$A$5:$I$504,2,0)),"")</f>
        <v/>
      </c>
      <c r="G3429" s="33">
        <f>IFERROR(IF(OR(C3429="",D3429=""),"",D3429*VLOOKUP(C3429,'Setup - Mix Design'!$A$5:$I$504,3,0)),"")</f>
        <v/>
      </c>
      <c r="H3429" s="33">
        <f>IFERROR(IF(OR(C3429="",D3429=""),"",D3429*VLOOKUP(C3429,'Setup - Mix Design'!$A$5:$I$504,4,0)),"")</f>
        <v/>
      </c>
      <c r="I3429" s="33">
        <f>IFERROR(IF(OR(C3429="",D3429=""),"",D3429*VLOOKUP(C3429,'Setup - Mix Design'!$A$5:$I$504,5,0)),"")</f>
        <v/>
      </c>
      <c r="J3429" s="33">
        <f>IFERROR(IF(OR(C3429="",D3429=""),"",D3429*VLOOKUP(C3429,'Setup - Mix Design'!$A$5:$I$504,6,0)),"")</f>
        <v/>
      </c>
      <c r="K3429" s="33">
        <f>IFERROR(IF(OR(C3429="",D3429=""),"",D3429*VLOOKUP(C3429,'Setup - Mix Design'!$A$5:$I$504,7,0)),"")</f>
        <v/>
      </c>
    </row>
    <row r="3430">
      <c r="A3430" s="31" t="n"/>
      <c r="B3430" s="26" t="n"/>
      <c r="C3430" s="26" t="n"/>
      <c r="D3430" s="27" t="n"/>
      <c r="E3430" s="26" t="n"/>
      <c r="F3430" s="33">
        <f>IFERROR(IF(OR(C3430="",D3430=""),"",D3430*VLOOKUP(C3430,'Setup - Mix Design'!$A$5:$I$504,2,0)),"")</f>
        <v/>
      </c>
      <c r="G3430" s="33">
        <f>IFERROR(IF(OR(C3430="",D3430=""),"",D3430*VLOOKUP(C3430,'Setup - Mix Design'!$A$5:$I$504,3,0)),"")</f>
        <v/>
      </c>
      <c r="H3430" s="33">
        <f>IFERROR(IF(OR(C3430="",D3430=""),"",D3430*VLOOKUP(C3430,'Setup - Mix Design'!$A$5:$I$504,4,0)),"")</f>
        <v/>
      </c>
      <c r="I3430" s="33">
        <f>IFERROR(IF(OR(C3430="",D3430=""),"",D3430*VLOOKUP(C3430,'Setup - Mix Design'!$A$5:$I$504,5,0)),"")</f>
        <v/>
      </c>
      <c r="J3430" s="33">
        <f>IFERROR(IF(OR(C3430="",D3430=""),"",D3430*VLOOKUP(C3430,'Setup - Mix Design'!$A$5:$I$504,6,0)),"")</f>
        <v/>
      </c>
      <c r="K3430" s="33">
        <f>IFERROR(IF(OR(C3430="",D3430=""),"",D3430*VLOOKUP(C3430,'Setup - Mix Design'!$A$5:$I$504,7,0)),"")</f>
        <v/>
      </c>
    </row>
    <row r="3431">
      <c r="A3431" s="31" t="n"/>
      <c r="B3431" s="26" t="n"/>
      <c r="C3431" s="26" t="n"/>
      <c r="D3431" s="27" t="n"/>
      <c r="E3431" s="26" t="n"/>
      <c r="F3431" s="33">
        <f>IFERROR(IF(OR(C3431="",D3431=""),"",D3431*VLOOKUP(C3431,'Setup - Mix Design'!$A$5:$I$504,2,0)),"")</f>
        <v/>
      </c>
      <c r="G3431" s="33">
        <f>IFERROR(IF(OR(C3431="",D3431=""),"",D3431*VLOOKUP(C3431,'Setup - Mix Design'!$A$5:$I$504,3,0)),"")</f>
        <v/>
      </c>
      <c r="H3431" s="33">
        <f>IFERROR(IF(OR(C3431="",D3431=""),"",D3431*VLOOKUP(C3431,'Setup - Mix Design'!$A$5:$I$504,4,0)),"")</f>
        <v/>
      </c>
      <c r="I3431" s="33">
        <f>IFERROR(IF(OR(C3431="",D3431=""),"",D3431*VLOOKUP(C3431,'Setup - Mix Design'!$A$5:$I$504,5,0)),"")</f>
        <v/>
      </c>
      <c r="J3431" s="33">
        <f>IFERROR(IF(OR(C3431="",D3431=""),"",D3431*VLOOKUP(C3431,'Setup - Mix Design'!$A$5:$I$504,6,0)),"")</f>
        <v/>
      </c>
      <c r="K3431" s="33">
        <f>IFERROR(IF(OR(C3431="",D3431=""),"",D3431*VLOOKUP(C3431,'Setup - Mix Design'!$A$5:$I$504,7,0)),"")</f>
        <v/>
      </c>
    </row>
    <row r="3432">
      <c r="A3432" s="31" t="n"/>
      <c r="B3432" s="26" t="n"/>
      <c r="C3432" s="26" t="n"/>
      <c r="D3432" s="27" t="n"/>
      <c r="E3432" s="26" t="n"/>
      <c r="F3432" s="33">
        <f>IFERROR(IF(OR(C3432="",D3432=""),"",D3432*VLOOKUP(C3432,'Setup - Mix Design'!$A$5:$I$504,2,0)),"")</f>
        <v/>
      </c>
      <c r="G3432" s="33">
        <f>IFERROR(IF(OR(C3432="",D3432=""),"",D3432*VLOOKUP(C3432,'Setup - Mix Design'!$A$5:$I$504,3,0)),"")</f>
        <v/>
      </c>
      <c r="H3432" s="33">
        <f>IFERROR(IF(OR(C3432="",D3432=""),"",D3432*VLOOKUP(C3432,'Setup - Mix Design'!$A$5:$I$504,4,0)),"")</f>
        <v/>
      </c>
      <c r="I3432" s="33">
        <f>IFERROR(IF(OR(C3432="",D3432=""),"",D3432*VLOOKUP(C3432,'Setup - Mix Design'!$A$5:$I$504,5,0)),"")</f>
        <v/>
      </c>
      <c r="J3432" s="33">
        <f>IFERROR(IF(OR(C3432="",D3432=""),"",D3432*VLOOKUP(C3432,'Setup - Mix Design'!$A$5:$I$504,6,0)),"")</f>
        <v/>
      </c>
      <c r="K3432" s="33">
        <f>IFERROR(IF(OR(C3432="",D3432=""),"",D3432*VLOOKUP(C3432,'Setup - Mix Design'!$A$5:$I$504,7,0)),"")</f>
        <v/>
      </c>
    </row>
    <row r="3433">
      <c r="A3433" s="31" t="n"/>
      <c r="B3433" s="26" t="n"/>
      <c r="C3433" s="26" t="n"/>
      <c r="D3433" s="27" t="n"/>
      <c r="E3433" s="26" t="n"/>
      <c r="F3433" s="33">
        <f>IFERROR(IF(OR(C3433="",D3433=""),"",D3433*VLOOKUP(C3433,'Setup - Mix Design'!$A$5:$I$504,2,0)),"")</f>
        <v/>
      </c>
      <c r="G3433" s="33">
        <f>IFERROR(IF(OR(C3433="",D3433=""),"",D3433*VLOOKUP(C3433,'Setup - Mix Design'!$A$5:$I$504,3,0)),"")</f>
        <v/>
      </c>
      <c r="H3433" s="33">
        <f>IFERROR(IF(OR(C3433="",D3433=""),"",D3433*VLOOKUP(C3433,'Setup - Mix Design'!$A$5:$I$504,4,0)),"")</f>
        <v/>
      </c>
      <c r="I3433" s="33">
        <f>IFERROR(IF(OR(C3433="",D3433=""),"",D3433*VLOOKUP(C3433,'Setup - Mix Design'!$A$5:$I$504,5,0)),"")</f>
        <v/>
      </c>
      <c r="J3433" s="33">
        <f>IFERROR(IF(OR(C3433="",D3433=""),"",D3433*VLOOKUP(C3433,'Setup - Mix Design'!$A$5:$I$504,6,0)),"")</f>
        <v/>
      </c>
      <c r="K3433" s="33">
        <f>IFERROR(IF(OR(C3433="",D3433=""),"",D3433*VLOOKUP(C3433,'Setup - Mix Design'!$A$5:$I$504,7,0)),"")</f>
        <v/>
      </c>
    </row>
    <row r="3434">
      <c r="A3434" s="31" t="n"/>
      <c r="B3434" s="26" t="n"/>
      <c r="C3434" s="26" t="n"/>
      <c r="D3434" s="27" t="n"/>
      <c r="E3434" s="26" t="n"/>
      <c r="F3434" s="33">
        <f>IFERROR(IF(OR(C3434="",D3434=""),"",D3434*VLOOKUP(C3434,'Setup - Mix Design'!$A$5:$I$504,2,0)),"")</f>
        <v/>
      </c>
      <c r="G3434" s="33">
        <f>IFERROR(IF(OR(C3434="",D3434=""),"",D3434*VLOOKUP(C3434,'Setup - Mix Design'!$A$5:$I$504,3,0)),"")</f>
        <v/>
      </c>
      <c r="H3434" s="33">
        <f>IFERROR(IF(OR(C3434="",D3434=""),"",D3434*VLOOKUP(C3434,'Setup - Mix Design'!$A$5:$I$504,4,0)),"")</f>
        <v/>
      </c>
      <c r="I3434" s="33">
        <f>IFERROR(IF(OR(C3434="",D3434=""),"",D3434*VLOOKUP(C3434,'Setup - Mix Design'!$A$5:$I$504,5,0)),"")</f>
        <v/>
      </c>
      <c r="J3434" s="33">
        <f>IFERROR(IF(OR(C3434="",D3434=""),"",D3434*VLOOKUP(C3434,'Setup - Mix Design'!$A$5:$I$504,6,0)),"")</f>
        <v/>
      </c>
      <c r="K3434" s="33">
        <f>IFERROR(IF(OR(C3434="",D3434=""),"",D3434*VLOOKUP(C3434,'Setup - Mix Design'!$A$5:$I$504,7,0)),"")</f>
        <v/>
      </c>
    </row>
    <row r="3435">
      <c r="A3435" s="31" t="n"/>
      <c r="B3435" s="26" t="n"/>
      <c r="C3435" s="26" t="n"/>
      <c r="D3435" s="27" t="n"/>
      <c r="E3435" s="26" t="n"/>
      <c r="F3435" s="33">
        <f>IFERROR(IF(OR(C3435="",D3435=""),"",D3435*VLOOKUP(C3435,'Setup - Mix Design'!$A$5:$I$504,2,0)),"")</f>
        <v/>
      </c>
      <c r="G3435" s="33">
        <f>IFERROR(IF(OR(C3435="",D3435=""),"",D3435*VLOOKUP(C3435,'Setup - Mix Design'!$A$5:$I$504,3,0)),"")</f>
        <v/>
      </c>
      <c r="H3435" s="33">
        <f>IFERROR(IF(OR(C3435="",D3435=""),"",D3435*VLOOKUP(C3435,'Setup - Mix Design'!$A$5:$I$504,4,0)),"")</f>
        <v/>
      </c>
      <c r="I3435" s="33">
        <f>IFERROR(IF(OR(C3435="",D3435=""),"",D3435*VLOOKUP(C3435,'Setup - Mix Design'!$A$5:$I$504,5,0)),"")</f>
        <v/>
      </c>
      <c r="J3435" s="33">
        <f>IFERROR(IF(OR(C3435="",D3435=""),"",D3435*VLOOKUP(C3435,'Setup - Mix Design'!$A$5:$I$504,6,0)),"")</f>
        <v/>
      </c>
      <c r="K3435" s="33">
        <f>IFERROR(IF(OR(C3435="",D3435=""),"",D3435*VLOOKUP(C3435,'Setup - Mix Design'!$A$5:$I$504,7,0)),"")</f>
        <v/>
      </c>
    </row>
    <row r="3436">
      <c r="A3436" s="31" t="n"/>
      <c r="B3436" s="26" t="n"/>
      <c r="C3436" s="26" t="n"/>
      <c r="D3436" s="27" t="n"/>
      <c r="E3436" s="26" t="n"/>
      <c r="F3436" s="33">
        <f>IFERROR(IF(OR(C3436="",D3436=""),"",D3436*VLOOKUP(C3436,'Setup - Mix Design'!$A$5:$I$504,2,0)),"")</f>
        <v/>
      </c>
      <c r="G3436" s="33">
        <f>IFERROR(IF(OR(C3436="",D3436=""),"",D3436*VLOOKUP(C3436,'Setup - Mix Design'!$A$5:$I$504,3,0)),"")</f>
        <v/>
      </c>
      <c r="H3436" s="33">
        <f>IFERROR(IF(OR(C3436="",D3436=""),"",D3436*VLOOKUP(C3436,'Setup - Mix Design'!$A$5:$I$504,4,0)),"")</f>
        <v/>
      </c>
      <c r="I3436" s="33">
        <f>IFERROR(IF(OR(C3436="",D3436=""),"",D3436*VLOOKUP(C3436,'Setup - Mix Design'!$A$5:$I$504,5,0)),"")</f>
        <v/>
      </c>
      <c r="J3436" s="33">
        <f>IFERROR(IF(OR(C3436="",D3436=""),"",D3436*VLOOKUP(C3436,'Setup - Mix Design'!$A$5:$I$504,6,0)),"")</f>
        <v/>
      </c>
      <c r="K3436" s="33">
        <f>IFERROR(IF(OR(C3436="",D3436=""),"",D3436*VLOOKUP(C3436,'Setup - Mix Design'!$A$5:$I$504,7,0)),"")</f>
        <v/>
      </c>
    </row>
    <row r="3437">
      <c r="A3437" s="31" t="n"/>
      <c r="B3437" s="26" t="n"/>
      <c r="C3437" s="26" t="n"/>
      <c r="D3437" s="27" t="n"/>
      <c r="E3437" s="26" t="n"/>
      <c r="F3437" s="33">
        <f>IFERROR(IF(OR(C3437="",D3437=""),"",D3437*VLOOKUP(C3437,'Setup - Mix Design'!$A$5:$I$504,2,0)),"")</f>
        <v/>
      </c>
      <c r="G3437" s="33">
        <f>IFERROR(IF(OR(C3437="",D3437=""),"",D3437*VLOOKUP(C3437,'Setup - Mix Design'!$A$5:$I$504,3,0)),"")</f>
        <v/>
      </c>
      <c r="H3437" s="33">
        <f>IFERROR(IF(OR(C3437="",D3437=""),"",D3437*VLOOKUP(C3437,'Setup - Mix Design'!$A$5:$I$504,4,0)),"")</f>
        <v/>
      </c>
      <c r="I3437" s="33">
        <f>IFERROR(IF(OR(C3437="",D3437=""),"",D3437*VLOOKUP(C3437,'Setup - Mix Design'!$A$5:$I$504,5,0)),"")</f>
        <v/>
      </c>
      <c r="J3437" s="33">
        <f>IFERROR(IF(OR(C3437="",D3437=""),"",D3437*VLOOKUP(C3437,'Setup - Mix Design'!$A$5:$I$504,6,0)),"")</f>
        <v/>
      </c>
      <c r="K3437" s="33">
        <f>IFERROR(IF(OR(C3437="",D3437=""),"",D3437*VLOOKUP(C3437,'Setup - Mix Design'!$A$5:$I$504,7,0)),"")</f>
        <v/>
      </c>
    </row>
    <row r="3438">
      <c r="A3438" s="31" t="n"/>
      <c r="B3438" s="26" t="n"/>
      <c r="C3438" s="26" t="n"/>
      <c r="D3438" s="27" t="n"/>
      <c r="E3438" s="26" t="n"/>
      <c r="F3438" s="33">
        <f>IFERROR(IF(OR(C3438="",D3438=""),"",D3438*VLOOKUP(C3438,'Setup - Mix Design'!$A$5:$I$504,2,0)),"")</f>
        <v/>
      </c>
      <c r="G3438" s="33">
        <f>IFERROR(IF(OR(C3438="",D3438=""),"",D3438*VLOOKUP(C3438,'Setup - Mix Design'!$A$5:$I$504,3,0)),"")</f>
        <v/>
      </c>
      <c r="H3438" s="33">
        <f>IFERROR(IF(OR(C3438="",D3438=""),"",D3438*VLOOKUP(C3438,'Setup - Mix Design'!$A$5:$I$504,4,0)),"")</f>
        <v/>
      </c>
      <c r="I3438" s="33">
        <f>IFERROR(IF(OR(C3438="",D3438=""),"",D3438*VLOOKUP(C3438,'Setup - Mix Design'!$A$5:$I$504,5,0)),"")</f>
        <v/>
      </c>
      <c r="J3438" s="33">
        <f>IFERROR(IF(OR(C3438="",D3438=""),"",D3438*VLOOKUP(C3438,'Setup - Mix Design'!$A$5:$I$504,6,0)),"")</f>
        <v/>
      </c>
      <c r="K3438" s="33">
        <f>IFERROR(IF(OR(C3438="",D3438=""),"",D3438*VLOOKUP(C3438,'Setup - Mix Design'!$A$5:$I$504,7,0)),"")</f>
        <v/>
      </c>
    </row>
    <row r="3439">
      <c r="A3439" s="31" t="n"/>
      <c r="B3439" s="26" t="n"/>
      <c r="C3439" s="26" t="n"/>
      <c r="D3439" s="27" t="n"/>
      <c r="E3439" s="26" t="n"/>
      <c r="F3439" s="33">
        <f>IFERROR(IF(OR(C3439="",D3439=""),"",D3439*VLOOKUP(C3439,'Setup - Mix Design'!$A$5:$I$504,2,0)),"")</f>
        <v/>
      </c>
      <c r="G3439" s="33">
        <f>IFERROR(IF(OR(C3439="",D3439=""),"",D3439*VLOOKUP(C3439,'Setup - Mix Design'!$A$5:$I$504,3,0)),"")</f>
        <v/>
      </c>
      <c r="H3439" s="33">
        <f>IFERROR(IF(OR(C3439="",D3439=""),"",D3439*VLOOKUP(C3439,'Setup - Mix Design'!$A$5:$I$504,4,0)),"")</f>
        <v/>
      </c>
      <c r="I3439" s="33">
        <f>IFERROR(IF(OR(C3439="",D3439=""),"",D3439*VLOOKUP(C3439,'Setup - Mix Design'!$A$5:$I$504,5,0)),"")</f>
        <v/>
      </c>
      <c r="J3439" s="33">
        <f>IFERROR(IF(OR(C3439="",D3439=""),"",D3439*VLOOKUP(C3439,'Setup - Mix Design'!$A$5:$I$504,6,0)),"")</f>
        <v/>
      </c>
      <c r="K3439" s="33">
        <f>IFERROR(IF(OR(C3439="",D3439=""),"",D3439*VLOOKUP(C3439,'Setup - Mix Design'!$A$5:$I$504,7,0)),"")</f>
        <v/>
      </c>
    </row>
    <row r="3440">
      <c r="A3440" s="31" t="n"/>
      <c r="B3440" s="26" t="n"/>
      <c r="C3440" s="26" t="n"/>
      <c r="D3440" s="27" t="n"/>
      <c r="E3440" s="26" t="n"/>
      <c r="F3440" s="33">
        <f>IFERROR(IF(OR(C3440="",D3440=""),"",D3440*VLOOKUP(C3440,'Setup - Mix Design'!$A$5:$I$504,2,0)),"")</f>
        <v/>
      </c>
      <c r="G3440" s="33">
        <f>IFERROR(IF(OR(C3440="",D3440=""),"",D3440*VLOOKUP(C3440,'Setup - Mix Design'!$A$5:$I$504,3,0)),"")</f>
        <v/>
      </c>
      <c r="H3440" s="33">
        <f>IFERROR(IF(OR(C3440="",D3440=""),"",D3440*VLOOKUP(C3440,'Setup - Mix Design'!$A$5:$I$504,4,0)),"")</f>
        <v/>
      </c>
      <c r="I3440" s="33">
        <f>IFERROR(IF(OR(C3440="",D3440=""),"",D3440*VLOOKUP(C3440,'Setup - Mix Design'!$A$5:$I$504,5,0)),"")</f>
        <v/>
      </c>
      <c r="J3440" s="33">
        <f>IFERROR(IF(OR(C3440="",D3440=""),"",D3440*VLOOKUP(C3440,'Setup - Mix Design'!$A$5:$I$504,6,0)),"")</f>
        <v/>
      </c>
      <c r="K3440" s="33">
        <f>IFERROR(IF(OR(C3440="",D3440=""),"",D3440*VLOOKUP(C3440,'Setup - Mix Design'!$A$5:$I$504,7,0)),"")</f>
        <v/>
      </c>
    </row>
    <row r="3441">
      <c r="A3441" s="31" t="n"/>
      <c r="B3441" s="26" t="n"/>
      <c r="C3441" s="26" t="n"/>
      <c r="D3441" s="27" t="n"/>
      <c r="E3441" s="26" t="n"/>
      <c r="F3441" s="33">
        <f>IFERROR(IF(OR(C3441="",D3441=""),"",D3441*VLOOKUP(C3441,'Setup - Mix Design'!$A$5:$I$504,2,0)),"")</f>
        <v/>
      </c>
      <c r="G3441" s="33">
        <f>IFERROR(IF(OR(C3441="",D3441=""),"",D3441*VLOOKUP(C3441,'Setup - Mix Design'!$A$5:$I$504,3,0)),"")</f>
        <v/>
      </c>
      <c r="H3441" s="33">
        <f>IFERROR(IF(OR(C3441="",D3441=""),"",D3441*VLOOKUP(C3441,'Setup - Mix Design'!$A$5:$I$504,4,0)),"")</f>
        <v/>
      </c>
      <c r="I3441" s="33">
        <f>IFERROR(IF(OR(C3441="",D3441=""),"",D3441*VLOOKUP(C3441,'Setup - Mix Design'!$A$5:$I$504,5,0)),"")</f>
        <v/>
      </c>
      <c r="J3441" s="33">
        <f>IFERROR(IF(OR(C3441="",D3441=""),"",D3441*VLOOKUP(C3441,'Setup - Mix Design'!$A$5:$I$504,6,0)),"")</f>
        <v/>
      </c>
      <c r="K3441" s="33">
        <f>IFERROR(IF(OR(C3441="",D3441=""),"",D3441*VLOOKUP(C3441,'Setup - Mix Design'!$A$5:$I$504,7,0)),"")</f>
        <v/>
      </c>
    </row>
    <row r="3442">
      <c r="A3442" s="31" t="n"/>
      <c r="B3442" s="26" t="n"/>
      <c r="C3442" s="26" t="n"/>
      <c r="D3442" s="27" t="n"/>
      <c r="E3442" s="26" t="n"/>
      <c r="F3442" s="33">
        <f>IFERROR(IF(OR(C3442="",D3442=""),"",D3442*VLOOKUP(C3442,'Setup - Mix Design'!$A$5:$I$504,2,0)),"")</f>
        <v/>
      </c>
      <c r="G3442" s="33">
        <f>IFERROR(IF(OR(C3442="",D3442=""),"",D3442*VLOOKUP(C3442,'Setup - Mix Design'!$A$5:$I$504,3,0)),"")</f>
        <v/>
      </c>
      <c r="H3442" s="33">
        <f>IFERROR(IF(OR(C3442="",D3442=""),"",D3442*VLOOKUP(C3442,'Setup - Mix Design'!$A$5:$I$504,4,0)),"")</f>
        <v/>
      </c>
      <c r="I3442" s="33">
        <f>IFERROR(IF(OR(C3442="",D3442=""),"",D3442*VLOOKUP(C3442,'Setup - Mix Design'!$A$5:$I$504,5,0)),"")</f>
        <v/>
      </c>
      <c r="J3442" s="33">
        <f>IFERROR(IF(OR(C3442="",D3442=""),"",D3442*VLOOKUP(C3442,'Setup - Mix Design'!$A$5:$I$504,6,0)),"")</f>
        <v/>
      </c>
      <c r="K3442" s="33">
        <f>IFERROR(IF(OR(C3442="",D3442=""),"",D3442*VLOOKUP(C3442,'Setup - Mix Design'!$A$5:$I$504,7,0)),"")</f>
        <v/>
      </c>
    </row>
    <row r="3443">
      <c r="A3443" s="31" t="n"/>
      <c r="B3443" s="26" t="n"/>
      <c r="C3443" s="26" t="n"/>
      <c r="D3443" s="27" t="n"/>
      <c r="E3443" s="26" t="n"/>
      <c r="F3443" s="33">
        <f>IFERROR(IF(OR(C3443="",D3443=""),"",D3443*VLOOKUP(C3443,'Setup - Mix Design'!$A$5:$I$504,2,0)),"")</f>
        <v/>
      </c>
      <c r="G3443" s="33">
        <f>IFERROR(IF(OR(C3443="",D3443=""),"",D3443*VLOOKUP(C3443,'Setup - Mix Design'!$A$5:$I$504,3,0)),"")</f>
        <v/>
      </c>
      <c r="H3443" s="33">
        <f>IFERROR(IF(OR(C3443="",D3443=""),"",D3443*VLOOKUP(C3443,'Setup - Mix Design'!$A$5:$I$504,4,0)),"")</f>
        <v/>
      </c>
      <c r="I3443" s="33">
        <f>IFERROR(IF(OR(C3443="",D3443=""),"",D3443*VLOOKUP(C3443,'Setup - Mix Design'!$A$5:$I$504,5,0)),"")</f>
        <v/>
      </c>
      <c r="J3443" s="33">
        <f>IFERROR(IF(OR(C3443="",D3443=""),"",D3443*VLOOKUP(C3443,'Setup - Mix Design'!$A$5:$I$504,6,0)),"")</f>
        <v/>
      </c>
      <c r="K3443" s="33">
        <f>IFERROR(IF(OR(C3443="",D3443=""),"",D3443*VLOOKUP(C3443,'Setup - Mix Design'!$A$5:$I$504,7,0)),"")</f>
        <v/>
      </c>
    </row>
    <row r="3444">
      <c r="A3444" s="31" t="n"/>
      <c r="B3444" s="26" t="n"/>
      <c r="C3444" s="26" t="n"/>
      <c r="D3444" s="27" t="n"/>
      <c r="E3444" s="26" t="n"/>
      <c r="F3444" s="33">
        <f>IFERROR(IF(OR(C3444="",D3444=""),"",D3444*VLOOKUP(C3444,'Setup - Mix Design'!$A$5:$I$504,2,0)),"")</f>
        <v/>
      </c>
      <c r="G3444" s="33">
        <f>IFERROR(IF(OR(C3444="",D3444=""),"",D3444*VLOOKUP(C3444,'Setup - Mix Design'!$A$5:$I$504,3,0)),"")</f>
        <v/>
      </c>
      <c r="H3444" s="33">
        <f>IFERROR(IF(OR(C3444="",D3444=""),"",D3444*VLOOKUP(C3444,'Setup - Mix Design'!$A$5:$I$504,4,0)),"")</f>
        <v/>
      </c>
      <c r="I3444" s="33">
        <f>IFERROR(IF(OR(C3444="",D3444=""),"",D3444*VLOOKUP(C3444,'Setup - Mix Design'!$A$5:$I$504,5,0)),"")</f>
        <v/>
      </c>
      <c r="J3444" s="33">
        <f>IFERROR(IF(OR(C3444="",D3444=""),"",D3444*VLOOKUP(C3444,'Setup - Mix Design'!$A$5:$I$504,6,0)),"")</f>
        <v/>
      </c>
      <c r="K3444" s="33">
        <f>IFERROR(IF(OR(C3444="",D3444=""),"",D3444*VLOOKUP(C3444,'Setup - Mix Design'!$A$5:$I$504,7,0)),"")</f>
        <v/>
      </c>
    </row>
    <row r="3445">
      <c r="A3445" s="31" t="n"/>
      <c r="B3445" s="26" t="n"/>
      <c r="C3445" s="26" t="n"/>
      <c r="D3445" s="27" t="n"/>
      <c r="E3445" s="26" t="n"/>
      <c r="F3445" s="33">
        <f>IFERROR(IF(OR(C3445="",D3445=""),"",D3445*VLOOKUP(C3445,'Setup - Mix Design'!$A$5:$I$504,2,0)),"")</f>
        <v/>
      </c>
      <c r="G3445" s="33">
        <f>IFERROR(IF(OR(C3445="",D3445=""),"",D3445*VLOOKUP(C3445,'Setup - Mix Design'!$A$5:$I$504,3,0)),"")</f>
        <v/>
      </c>
      <c r="H3445" s="33">
        <f>IFERROR(IF(OR(C3445="",D3445=""),"",D3445*VLOOKUP(C3445,'Setup - Mix Design'!$A$5:$I$504,4,0)),"")</f>
        <v/>
      </c>
      <c r="I3445" s="33">
        <f>IFERROR(IF(OR(C3445="",D3445=""),"",D3445*VLOOKUP(C3445,'Setup - Mix Design'!$A$5:$I$504,5,0)),"")</f>
        <v/>
      </c>
      <c r="J3445" s="33">
        <f>IFERROR(IF(OR(C3445="",D3445=""),"",D3445*VLOOKUP(C3445,'Setup - Mix Design'!$A$5:$I$504,6,0)),"")</f>
        <v/>
      </c>
      <c r="K3445" s="33">
        <f>IFERROR(IF(OR(C3445="",D3445=""),"",D3445*VLOOKUP(C3445,'Setup - Mix Design'!$A$5:$I$504,7,0)),"")</f>
        <v/>
      </c>
    </row>
    <row r="3446">
      <c r="A3446" s="31" t="n"/>
      <c r="B3446" s="26" t="n"/>
      <c r="C3446" s="26" t="n"/>
      <c r="D3446" s="27" t="n"/>
      <c r="E3446" s="26" t="n"/>
      <c r="F3446" s="33">
        <f>IFERROR(IF(OR(C3446="",D3446=""),"",D3446*VLOOKUP(C3446,'Setup - Mix Design'!$A$5:$I$504,2,0)),"")</f>
        <v/>
      </c>
      <c r="G3446" s="33">
        <f>IFERROR(IF(OR(C3446="",D3446=""),"",D3446*VLOOKUP(C3446,'Setup - Mix Design'!$A$5:$I$504,3,0)),"")</f>
        <v/>
      </c>
      <c r="H3446" s="33">
        <f>IFERROR(IF(OR(C3446="",D3446=""),"",D3446*VLOOKUP(C3446,'Setup - Mix Design'!$A$5:$I$504,4,0)),"")</f>
        <v/>
      </c>
      <c r="I3446" s="33">
        <f>IFERROR(IF(OR(C3446="",D3446=""),"",D3446*VLOOKUP(C3446,'Setup - Mix Design'!$A$5:$I$504,5,0)),"")</f>
        <v/>
      </c>
      <c r="J3446" s="33">
        <f>IFERROR(IF(OR(C3446="",D3446=""),"",D3446*VLOOKUP(C3446,'Setup - Mix Design'!$A$5:$I$504,6,0)),"")</f>
        <v/>
      </c>
      <c r="K3446" s="33">
        <f>IFERROR(IF(OR(C3446="",D3446=""),"",D3446*VLOOKUP(C3446,'Setup - Mix Design'!$A$5:$I$504,7,0)),"")</f>
        <v/>
      </c>
    </row>
    <row r="3447">
      <c r="A3447" s="31" t="n"/>
      <c r="B3447" s="26" t="n"/>
      <c r="C3447" s="26" t="n"/>
      <c r="D3447" s="27" t="n"/>
      <c r="E3447" s="26" t="n"/>
      <c r="F3447" s="33">
        <f>IFERROR(IF(OR(C3447="",D3447=""),"",D3447*VLOOKUP(C3447,'Setup - Mix Design'!$A$5:$I$504,2,0)),"")</f>
        <v/>
      </c>
      <c r="G3447" s="33">
        <f>IFERROR(IF(OR(C3447="",D3447=""),"",D3447*VLOOKUP(C3447,'Setup - Mix Design'!$A$5:$I$504,3,0)),"")</f>
        <v/>
      </c>
      <c r="H3447" s="33">
        <f>IFERROR(IF(OR(C3447="",D3447=""),"",D3447*VLOOKUP(C3447,'Setup - Mix Design'!$A$5:$I$504,4,0)),"")</f>
        <v/>
      </c>
      <c r="I3447" s="33">
        <f>IFERROR(IF(OR(C3447="",D3447=""),"",D3447*VLOOKUP(C3447,'Setup - Mix Design'!$A$5:$I$504,5,0)),"")</f>
        <v/>
      </c>
      <c r="J3447" s="33">
        <f>IFERROR(IF(OR(C3447="",D3447=""),"",D3447*VLOOKUP(C3447,'Setup - Mix Design'!$A$5:$I$504,6,0)),"")</f>
        <v/>
      </c>
      <c r="K3447" s="33">
        <f>IFERROR(IF(OR(C3447="",D3447=""),"",D3447*VLOOKUP(C3447,'Setup - Mix Design'!$A$5:$I$504,7,0)),"")</f>
        <v/>
      </c>
    </row>
    <row r="3448">
      <c r="A3448" s="31" t="n"/>
      <c r="B3448" s="26" t="n"/>
      <c r="C3448" s="26" t="n"/>
      <c r="D3448" s="27" t="n"/>
      <c r="E3448" s="26" t="n"/>
      <c r="F3448" s="33">
        <f>IFERROR(IF(OR(C3448="",D3448=""),"",D3448*VLOOKUP(C3448,'Setup - Mix Design'!$A$5:$I$504,2,0)),"")</f>
        <v/>
      </c>
      <c r="G3448" s="33">
        <f>IFERROR(IF(OR(C3448="",D3448=""),"",D3448*VLOOKUP(C3448,'Setup - Mix Design'!$A$5:$I$504,3,0)),"")</f>
        <v/>
      </c>
      <c r="H3448" s="33">
        <f>IFERROR(IF(OR(C3448="",D3448=""),"",D3448*VLOOKUP(C3448,'Setup - Mix Design'!$A$5:$I$504,4,0)),"")</f>
        <v/>
      </c>
      <c r="I3448" s="33">
        <f>IFERROR(IF(OR(C3448="",D3448=""),"",D3448*VLOOKUP(C3448,'Setup - Mix Design'!$A$5:$I$504,5,0)),"")</f>
        <v/>
      </c>
      <c r="J3448" s="33">
        <f>IFERROR(IF(OR(C3448="",D3448=""),"",D3448*VLOOKUP(C3448,'Setup - Mix Design'!$A$5:$I$504,6,0)),"")</f>
        <v/>
      </c>
      <c r="K3448" s="33">
        <f>IFERROR(IF(OR(C3448="",D3448=""),"",D3448*VLOOKUP(C3448,'Setup - Mix Design'!$A$5:$I$504,7,0)),"")</f>
        <v/>
      </c>
    </row>
    <row r="3449">
      <c r="A3449" s="31" t="n"/>
      <c r="B3449" s="26" t="n"/>
      <c r="C3449" s="26" t="n"/>
      <c r="D3449" s="27" t="n"/>
      <c r="E3449" s="26" t="n"/>
      <c r="F3449" s="33">
        <f>IFERROR(IF(OR(C3449="",D3449=""),"",D3449*VLOOKUP(C3449,'Setup - Mix Design'!$A$5:$I$504,2,0)),"")</f>
        <v/>
      </c>
      <c r="G3449" s="33">
        <f>IFERROR(IF(OR(C3449="",D3449=""),"",D3449*VLOOKUP(C3449,'Setup - Mix Design'!$A$5:$I$504,3,0)),"")</f>
        <v/>
      </c>
      <c r="H3449" s="33">
        <f>IFERROR(IF(OR(C3449="",D3449=""),"",D3449*VLOOKUP(C3449,'Setup - Mix Design'!$A$5:$I$504,4,0)),"")</f>
        <v/>
      </c>
      <c r="I3449" s="33">
        <f>IFERROR(IF(OR(C3449="",D3449=""),"",D3449*VLOOKUP(C3449,'Setup - Mix Design'!$A$5:$I$504,5,0)),"")</f>
        <v/>
      </c>
      <c r="J3449" s="33">
        <f>IFERROR(IF(OR(C3449="",D3449=""),"",D3449*VLOOKUP(C3449,'Setup - Mix Design'!$A$5:$I$504,6,0)),"")</f>
        <v/>
      </c>
      <c r="K3449" s="33">
        <f>IFERROR(IF(OR(C3449="",D3449=""),"",D3449*VLOOKUP(C3449,'Setup - Mix Design'!$A$5:$I$504,7,0)),"")</f>
        <v/>
      </c>
    </row>
    <row r="3450">
      <c r="A3450" s="31" t="n"/>
      <c r="B3450" s="26" t="n"/>
      <c r="C3450" s="26" t="n"/>
      <c r="D3450" s="27" t="n"/>
      <c r="E3450" s="26" t="n"/>
      <c r="F3450" s="33">
        <f>IFERROR(IF(OR(C3450="",D3450=""),"",D3450*VLOOKUP(C3450,'Setup - Mix Design'!$A$5:$I$504,2,0)),"")</f>
        <v/>
      </c>
      <c r="G3450" s="33">
        <f>IFERROR(IF(OR(C3450="",D3450=""),"",D3450*VLOOKUP(C3450,'Setup - Mix Design'!$A$5:$I$504,3,0)),"")</f>
        <v/>
      </c>
      <c r="H3450" s="33">
        <f>IFERROR(IF(OR(C3450="",D3450=""),"",D3450*VLOOKUP(C3450,'Setup - Mix Design'!$A$5:$I$504,4,0)),"")</f>
        <v/>
      </c>
      <c r="I3450" s="33">
        <f>IFERROR(IF(OR(C3450="",D3450=""),"",D3450*VLOOKUP(C3450,'Setup - Mix Design'!$A$5:$I$504,5,0)),"")</f>
        <v/>
      </c>
      <c r="J3450" s="33">
        <f>IFERROR(IF(OR(C3450="",D3450=""),"",D3450*VLOOKUP(C3450,'Setup - Mix Design'!$A$5:$I$504,6,0)),"")</f>
        <v/>
      </c>
      <c r="K3450" s="33">
        <f>IFERROR(IF(OR(C3450="",D3450=""),"",D3450*VLOOKUP(C3450,'Setup - Mix Design'!$A$5:$I$504,7,0)),"")</f>
        <v/>
      </c>
    </row>
    <row r="3451">
      <c r="A3451" s="31" t="n"/>
      <c r="B3451" s="26" t="n"/>
      <c r="C3451" s="26" t="n"/>
      <c r="D3451" s="27" t="n"/>
      <c r="E3451" s="26" t="n"/>
      <c r="F3451" s="33">
        <f>IFERROR(IF(OR(C3451="",D3451=""),"",D3451*VLOOKUP(C3451,'Setup - Mix Design'!$A$5:$I$504,2,0)),"")</f>
        <v/>
      </c>
      <c r="G3451" s="33">
        <f>IFERROR(IF(OR(C3451="",D3451=""),"",D3451*VLOOKUP(C3451,'Setup - Mix Design'!$A$5:$I$504,3,0)),"")</f>
        <v/>
      </c>
      <c r="H3451" s="33">
        <f>IFERROR(IF(OR(C3451="",D3451=""),"",D3451*VLOOKUP(C3451,'Setup - Mix Design'!$A$5:$I$504,4,0)),"")</f>
        <v/>
      </c>
      <c r="I3451" s="33">
        <f>IFERROR(IF(OR(C3451="",D3451=""),"",D3451*VLOOKUP(C3451,'Setup - Mix Design'!$A$5:$I$504,5,0)),"")</f>
        <v/>
      </c>
      <c r="J3451" s="33">
        <f>IFERROR(IF(OR(C3451="",D3451=""),"",D3451*VLOOKUP(C3451,'Setup - Mix Design'!$A$5:$I$504,6,0)),"")</f>
        <v/>
      </c>
      <c r="K3451" s="33">
        <f>IFERROR(IF(OR(C3451="",D3451=""),"",D3451*VLOOKUP(C3451,'Setup - Mix Design'!$A$5:$I$504,7,0)),"")</f>
        <v/>
      </c>
    </row>
    <row r="3452">
      <c r="A3452" s="31" t="n"/>
      <c r="B3452" s="26" t="n"/>
      <c r="C3452" s="26" t="n"/>
      <c r="D3452" s="27" t="n"/>
      <c r="E3452" s="26" t="n"/>
      <c r="F3452" s="33">
        <f>IFERROR(IF(OR(C3452="",D3452=""),"",D3452*VLOOKUP(C3452,'Setup - Mix Design'!$A$5:$I$504,2,0)),"")</f>
        <v/>
      </c>
      <c r="G3452" s="33">
        <f>IFERROR(IF(OR(C3452="",D3452=""),"",D3452*VLOOKUP(C3452,'Setup - Mix Design'!$A$5:$I$504,3,0)),"")</f>
        <v/>
      </c>
      <c r="H3452" s="33">
        <f>IFERROR(IF(OR(C3452="",D3452=""),"",D3452*VLOOKUP(C3452,'Setup - Mix Design'!$A$5:$I$504,4,0)),"")</f>
        <v/>
      </c>
      <c r="I3452" s="33">
        <f>IFERROR(IF(OR(C3452="",D3452=""),"",D3452*VLOOKUP(C3452,'Setup - Mix Design'!$A$5:$I$504,5,0)),"")</f>
        <v/>
      </c>
      <c r="J3452" s="33">
        <f>IFERROR(IF(OR(C3452="",D3452=""),"",D3452*VLOOKUP(C3452,'Setup - Mix Design'!$A$5:$I$504,6,0)),"")</f>
        <v/>
      </c>
      <c r="K3452" s="33">
        <f>IFERROR(IF(OR(C3452="",D3452=""),"",D3452*VLOOKUP(C3452,'Setup - Mix Design'!$A$5:$I$504,7,0)),"")</f>
        <v/>
      </c>
    </row>
    <row r="3453">
      <c r="A3453" s="31" t="n"/>
      <c r="B3453" s="26" t="n"/>
      <c r="C3453" s="26" t="n"/>
      <c r="D3453" s="27" t="n"/>
      <c r="E3453" s="26" t="n"/>
      <c r="F3453" s="33">
        <f>IFERROR(IF(OR(C3453="",D3453=""),"",D3453*VLOOKUP(C3453,'Setup - Mix Design'!$A$5:$I$504,2,0)),"")</f>
        <v/>
      </c>
      <c r="G3453" s="33">
        <f>IFERROR(IF(OR(C3453="",D3453=""),"",D3453*VLOOKUP(C3453,'Setup - Mix Design'!$A$5:$I$504,3,0)),"")</f>
        <v/>
      </c>
      <c r="H3453" s="33">
        <f>IFERROR(IF(OR(C3453="",D3453=""),"",D3453*VLOOKUP(C3453,'Setup - Mix Design'!$A$5:$I$504,4,0)),"")</f>
        <v/>
      </c>
      <c r="I3453" s="33">
        <f>IFERROR(IF(OR(C3453="",D3453=""),"",D3453*VLOOKUP(C3453,'Setup - Mix Design'!$A$5:$I$504,5,0)),"")</f>
        <v/>
      </c>
      <c r="J3453" s="33">
        <f>IFERROR(IF(OR(C3453="",D3453=""),"",D3453*VLOOKUP(C3453,'Setup - Mix Design'!$A$5:$I$504,6,0)),"")</f>
        <v/>
      </c>
      <c r="K3453" s="33">
        <f>IFERROR(IF(OR(C3453="",D3453=""),"",D3453*VLOOKUP(C3453,'Setup - Mix Design'!$A$5:$I$504,7,0)),"")</f>
        <v/>
      </c>
    </row>
    <row r="3454">
      <c r="A3454" s="31" t="n"/>
      <c r="B3454" s="26" t="n"/>
      <c r="C3454" s="26" t="n"/>
      <c r="D3454" s="27" t="n"/>
      <c r="E3454" s="26" t="n"/>
      <c r="F3454" s="33">
        <f>IFERROR(IF(OR(C3454="",D3454=""),"",D3454*VLOOKUP(C3454,'Setup - Mix Design'!$A$5:$I$504,2,0)),"")</f>
        <v/>
      </c>
      <c r="G3454" s="33">
        <f>IFERROR(IF(OR(C3454="",D3454=""),"",D3454*VLOOKUP(C3454,'Setup - Mix Design'!$A$5:$I$504,3,0)),"")</f>
        <v/>
      </c>
      <c r="H3454" s="33">
        <f>IFERROR(IF(OR(C3454="",D3454=""),"",D3454*VLOOKUP(C3454,'Setup - Mix Design'!$A$5:$I$504,4,0)),"")</f>
        <v/>
      </c>
      <c r="I3454" s="33">
        <f>IFERROR(IF(OR(C3454="",D3454=""),"",D3454*VLOOKUP(C3454,'Setup - Mix Design'!$A$5:$I$504,5,0)),"")</f>
        <v/>
      </c>
      <c r="J3454" s="33">
        <f>IFERROR(IF(OR(C3454="",D3454=""),"",D3454*VLOOKUP(C3454,'Setup - Mix Design'!$A$5:$I$504,6,0)),"")</f>
        <v/>
      </c>
      <c r="K3454" s="33">
        <f>IFERROR(IF(OR(C3454="",D3454=""),"",D3454*VLOOKUP(C3454,'Setup - Mix Design'!$A$5:$I$504,7,0)),"")</f>
        <v/>
      </c>
    </row>
    <row r="3455">
      <c r="A3455" s="31" t="n"/>
      <c r="B3455" s="26" t="n"/>
      <c r="C3455" s="26" t="n"/>
      <c r="D3455" s="27" t="n"/>
      <c r="E3455" s="26" t="n"/>
      <c r="F3455" s="33">
        <f>IFERROR(IF(OR(C3455="",D3455=""),"",D3455*VLOOKUP(C3455,'Setup - Mix Design'!$A$5:$I$504,2,0)),"")</f>
        <v/>
      </c>
      <c r="G3455" s="33">
        <f>IFERROR(IF(OR(C3455="",D3455=""),"",D3455*VLOOKUP(C3455,'Setup - Mix Design'!$A$5:$I$504,3,0)),"")</f>
        <v/>
      </c>
      <c r="H3455" s="33">
        <f>IFERROR(IF(OR(C3455="",D3455=""),"",D3455*VLOOKUP(C3455,'Setup - Mix Design'!$A$5:$I$504,4,0)),"")</f>
        <v/>
      </c>
      <c r="I3455" s="33">
        <f>IFERROR(IF(OR(C3455="",D3455=""),"",D3455*VLOOKUP(C3455,'Setup - Mix Design'!$A$5:$I$504,5,0)),"")</f>
        <v/>
      </c>
      <c r="J3455" s="33">
        <f>IFERROR(IF(OR(C3455="",D3455=""),"",D3455*VLOOKUP(C3455,'Setup - Mix Design'!$A$5:$I$504,6,0)),"")</f>
        <v/>
      </c>
      <c r="K3455" s="33">
        <f>IFERROR(IF(OR(C3455="",D3455=""),"",D3455*VLOOKUP(C3455,'Setup - Mix Design'!$A$5:$I$504,7,0)),"")</f>
        <v/>
      </c>
    </row>
    <row r="3456">
      <c r="A3456" s="31" t="n"/>
      <c r="B3456" s="26" t="n"/>
      <c r="C3456" s="26" t="n"/>
      <c r="D3456" s="27" t="n"/>
      <c r="E3456" s="26" t="n"/>
      <c r="F3456" s="33">
        <f>IFERROR(IF(OR(C3456="",D3456=""),"",D3456*VLOOKUP(C3456,'Setup - Mix Design'!$A$5:$I$504,2,0)),"")</f>
        <v/>
      </c>
      <c r="G3456" s="33">
        <f>IFERROR(IF(OR(C3456="",D3456=""),"",D3456*VLOOKUP(C3456,'Setup - Mix Design'!$A$5:$I$504,3,0)),"")</f>
        <v/>
      </c>
      <c r="H3456" s="33">
        <f>IFERROR(IF(OR(C3456="",D3456=""),"",D3456*VLOOKUP(C3456,'Setup - Mix Design'!$A$5:$I$504,4,0)),"")</f>
        <v/>
      </c>
      <c r="I3456" s="33">
        <f>IFERROR(IF(OR(C3456="",D3456=""),"",D3456*VLOOKUP(C3456,'Setup - Mix Design'!$A$5:$I$504,5,0)),"")</f>
        <v/>
      </c>
      <c r="J3456" s="33">
        <f>IFERROR(IF(OR(C3456="",D3456=""),"",D3456*VLOOKUP(C3456,'Setup - Mix Design'!$A$5:$I$504,6,0)),"")</f>
        <v/>
      </c>
      <c r="K3456" s="33">
        <f>IFERROR(IF(OR(C3456="",D3456=""),"",D3456*VLOOKUP(C3456,'Setup - Mix Design'!$A$5:$I$504,7,0)),"")</f>
        <v/>
      </c>
    </row>
    <row r="3457">
      <c r="A3457" s="31" t="n"/>
      <c r="B3457" s="26" t="n"/>
      <c r="C3457" s="26" t="n"/>
      <c r="D3457" s="27" t="n"/>
      <c r="E3457" s="26" t="n"/>
      <c r="F3457" s="33">
        <f>IFERROR(IF(OR(C3457="",D3457=""),"",D3457*VLOOKUP(C3457,'Setup - Mix Design'!$A$5:$I$504,2,0)),"")</f>
        <v/>
      </c>
      <c r="G3457" s="33">
        <f>IFERROR(IF(OR(C3457="",D3457=""),"",D3457*VLOOKUP(C3457,'Setup - Mix Design'!$A$5:$I$504,3,0)),"")</f>
        <v/>
      </c>
      <c r="H3457" s="33">
        <f>IFERROR(IF(OR(C3457="",D3457=""),"",D3457*VLOOKUP(C3457,'Setup - Mix Design'!$A$5:$I$504,4,0)),"")</f>
        <v/>
      </c>
      <c r="I3457" s="33">
        <f>IFERROR(IF(OR(C3457="",D3457=""),"",D3457*VLOOKUP(C3457,'Setup - Mix Design'!$A$5:$I$504,5,0)),"")</f>
        <v/>
      </c>
      <c r="J3457" s="33">
        <f>IFERROR(IF(OR(C3457="",D3457=""),"",D3457*VLOOKUP(C3457,'Setup - Mix Design'!$A$5:$I$504,6,0)),"")</f>
        <v/>
      </c>
      <c r="K3457" s="33">
        <f>IFERROR(IF(OR(C3457="",D3457=""),"",D3457*VLOOKUP(C3457,'Setup - Mix Design'!$A$5:$I$504,7,0)),"")</f>
        <v/>
      </c>
    </row>
    <row r="3458">
      <c r="A3458" s="31" t="n"/>
      <c r="B3458" s="26" t="n"/>
      <c r="C3458" s="26" t="n"/>
      <c r="D3458" s="27" t="n"/>
      <c r="E3458" s="26" t="n"/>
      <c r="F3458" s="33">
        <f>IFERROR(IF(OR(C3458="",D3458=""),"",D3458*VLOOKUP(C3458,'Setup - Mix Design'!$A$5:$I$504,2,0)),"")</f>
        <v/>
      </c>
      <c r="G3458" s="33">
        <f>IFERROR(IF(OR(C3458="",D3458=""),"",D3458*VLOOKUP(C3458,'Setup - Mix Design'!$A$5:$I$504,3,0)),"")</f>
        <v/>
      </c>
      <c r="H3458" s="33">
        <f>IFERROR(IF(OR(C3458="",D3458=""),"",D3458*VLOOKUP(C3458,'Setup - Mix Design'!$A$5:$I$504,4,0)),"")</f>
        <v/>
      </c>
      <c r="I3458" s="33">
        <f>IFERROR(IF(OR(C3458="",D3458=""),"",D3458*VLOOKUP(C3458,'Setup - Mix Design'!$A$5:$I$504,5,0)),"")</f>
        <v/>
      </c>
      <c r="J3458" s="33">
        <f>IFERROR(IF(OR(C3458="",D3458=""),"",D3458*VLOOKUP(C3458,'Setup - Mix Design'!$A$5:$I$504,6,0)),"")</f>
        <v/>
      </c>
      <c r="K3458" s="33">
        <f>IFERROR(IF(OR(C3458="",D3458=""),"",D3458*VLOOKUP(C3458,'Setup - Mix Design'!$A$5:$I$504,7,0)),"")</f>
        <v/>
      </c>
    </row>
    <row r="3459">
      <c r="A3459" s="31" t="n"/>
      <c r="B3459" s="26" t="n"/>
      <c r="C3459" s="26" t="n"/>
      <c r="D3459" s="27" t="n"/>
      <c r="E3459" s="26" t="n"/>
      <c r="F3459" s="33">
        <f>IFERROR(IF(OR(C3459="",D3459=""),"",D3459*VLOOKUP(C3459,'Setup - Mix Design'!$A$5:$I$504,2,0)),"")</f>
        <v/>
      </c>
      <c r="G3459" s="33">
        <f>IFERROR(IF(OR(C3459="",D3459=""),"",D3459*VLOOKUP(C3459,'Setup - Mix Design'!$A$5:$I$504,3,0)),"")</f>
        <v/>
      </c>
      <c r="H3459" s="33">
        <f>IFERROR(IF(OR(C3459="",D3459=""),"",D3459*VLOOKUP(C3459,'Setup - Mix Design'!$A$5:$I$504,4,0)),"")</f>
        <v/>
      </c>
      <c r="I3459" s="33">
        <f>IFERROR(IF(OR(C3459="",D3459=""),"",D3459*VLOOKUP(C3459,'Setup - Mix Design'!$A$5:$I$504,5,0)),"")</f>
        <v/>
      </c>
      <c r="J3459" s="33">
        <f>IFERROR(IF(OR(C3459="",D3459=""),"",D3459*VLOOKUP(C3459,'Setup - Mix Design'!$A$5:$I$504,6,0)),"")</f>
        <v/>
      </c>
      <c r="K3459" s="33">
        <f>IFERROR(IF(OR(C3459="",D3459=""),"",D3459*VLOOKUP(C3459,'Setup - Mix Design'!$A$5:$I$504,7,0)),"")</f>
        <v/>
      </c>
    </row>
    <row r="3460">
      <c r="A3460" s="31" t="n"/>
      <c r="B3460" s="26" t="n"/>
      <c r="C3460" s="26" t="n"/>
      <c r="D3460" s="27" t="n"/>
      <c r="E3460" s="26" t="n"/>
      <c r="F3460" s="33">
        <f>IFERROR(IF(OR(C3460="",D3460=""),"",D3460*VLOOKUP(C3460,'Setup - Mix Design'!$A$5:$I$504,2,0)),"")</f>
        <v/>
      </c>
      <c r="G3460" s="33">
        <f>IFERROR(IF(OR(C3460="",D3460=""),"",D3460*VLOOKUP(C3460,'Setup - Mix Design'!$A$5:$I$504,3,0)),"")</f>
        <v/>
      </c>
      <c r="H3460" s="33">
        <f>IFERROR(IF(OR(C3460="",D3460=""),"",D3460*VLOOKUP(C3460,'Setup - Mix Design'!$A$5:$I$504,4,0)),"")</f>
        <v/>
      </c>
      <c r="I3460" s="33">
        <f>IFERROR(IF(OR(C3460="",D3460=""),"",D3460*VLOOKUP(C3460,'Setup - Mix Design'!$A$5:$I$504,5,0)),"")</f>
        <v/>
      </c>
      <c r="J3460" s="33">
        <f>IFERROR(IF(OR(C3460="",D3460=""),"",D3460*VLOOKUP(C3460,'Setup - Mix Design'!$A$5:$I$504,6,0)),"")</f>
        <v/>
      </c>
      <c r="K3460" s="33">
        <f>IFERROR(IF(OR(C3460="",D3460=""),"",D3460*VLOOKUP(C3460,'Setup - Mix Design'!$A$5:$I$504,7,0)),"")</f>
        <v/>
      </c>
    </row>
    <row r="3461">
      <c r="A3461" s="31" t="n"/>
      <c r="B3461" s="26" t="n"/>
      <c r="C3461" s="26" t="n"/>
      <c r="D3461" s="27" t="n"/>
      <c r="E3461" s="26" t="n"/>
      <c r="F3461" s="33">
        <f>IFERROR(IF(OR(C3461="",D3461=""),"",D3461*VLOOKUP(C3461,'Setup - Mix Design'!$A$5:$I$504,2,0)),"")</f>
        <v/>
      </c>
      <c r="G3461" s="33">
        <f>IFERROR(IF(OR(C3461="",D3461=""),"",D3461*VLOOKUP(C3461,'Setup - Mix Design'!$A$5:$I$504,3,0)),"")</f>
        <v/>
      </c>
      <c r="H3461" s="33">
        <f>IFERROR(IF(OR(C3461="",D3461=""),"",D3461*VLOOKUP(C3461,'Setup - Mix Design'!$A$5:$I$504,4,0)),"")</f>
        <v/>
      </c>
      <c r="I3461" s="33">
        <f>IFERROR(IF(OR(C3461="",D3461=""),"",D3461*VLOOKUP(C3461,'Setup - Mix Design'!$A$5:$I$504,5,0)),"")</f>
        <v/>
      </c>
      <c r="J3461" s="33">
        <f>IFERROR(IF(OR(C3461="",D3461=""),"",D3461*VLOOKUP(C3461,'Setup - Mix Design'!$A$5:$I$504,6,0)),"")</f>
        <v/>
      </c>
      <c r="K3461" s="33">
        <f>IFERROR(IF(OR(C3461="",D3461=""),"",D3461*VLOOKUP(C3461,'Setup - Mix Design'!$A$5:$I$504,7,0)),"")</f>
        <v/>
      </c>
    </row>
    <row r="3462">
      <c r="A3462" s="31" t="n"/>
      <c r="B3462" s="26" t="n"/>
      <c r="C3462" s="26" t="n"/>
      <c r="D3462" s="27" t="n"/>
      <c r="E3462" s="26" t="n"/>
      <c r="F3462" s="33">
        <f>IFERROR(IF(OR(C3462="",D3462=""),"",D3462*VLOOKUP(C3462,'Setup - Mix Design'!$A$5:$I$504,2,0)),"")</f>
        <v/>
      </c>
      <c r="G3462" s="33">
        <f>IFERROR(IF(OR(C3462="",D3462=""),"",D3462*VLOOKUP(C3462,'Setup - Mix Design'!$A$5:$I$504,3,0)),"")</f>
        <v/>
      </c>
      <c r="H3462" s="33">
        <f>IFERROR(IF(OR(C3462="",D3462=""),"",D3462*VLOOKUP(C3462,'Setup - Mix Design'!$A$5:$I$504,4,0)),"")</f>
        <v/>
      </c>
      <c r="I3462" s="33">
        <f>IFERROR(IF(OR(C3462="",D3462=""),"",D3462*VLOOKUP(C3462,'Setup - Mix Design'!$A$5:$I$504,5,0)),"")</f>
        <v/>
      </c>
      <c r="J3462" s="33">
        <f>IFERROR(IF(OR(C3462="",D3462=""),"",D3462*VLOOKUP(C3462,'Setup - Mix Design'!$A$5:$I$504,6,0)),"")</f>
        <v/>
      </c>
      <c r="K3462" s="33">
        <f>IFERROR(IF(OR(C3462="",D3462=""),"",D3462*VLOOKUP(C3462,'Setup - Mix Design'!$A$5:$I$504,7,0)),"")</f>
        <v/>
      </c>
    </row>
    <row r="3463">
      <c r="A3463" s="31" t="n"/>
      <c r="B3463" s="26" t="n"/>
      <c r="C3463" s="26" t="n"/>
      <c r="D3463" s="27" t="n"/>
      <c r="E3463" s="26" t="n"/>
      <c r="F3463" s="33">
        <f>IFERROR(IF(OR(C3463="",D3463=""),"",D3463*VLOOKUP(C3463,'Setup - Mix Design'!$A$5:$I$504,2,0)),"")</f>
        <v/>
      </c>
      <c r="G3463" s="33">
        <f>IFERROR(IF(OR(C3463="",D3463=""),"",D3463*VLOOKUP(C3463,'Setup - Mix Design'!$A$5:$I$504,3,0)),"")</f>
        <v/>
      </c>
      <c r="H3463" s="33">
        <f>IFERROR(IF(OR(C3463="",D3463=""),"",D3463*VLOOKUP(C3463,'Setup - Mix Design'!$A$5:$I$504,4,0)),"")</f>
        <v/>
      </c>
      <c r="I3463" s="33">
        <f>IFERROR(IF(OR(C3463="",D3463=""),"",D3463*VLOOKUP(C3463,'Setup - Mix Design'!$A$5:$I$504,5,0)),"")</f>
        <v/>
      </c>
      <c r="J3463" s="33">
        <f>IFERROR(IF(OR(C3463="",D3463=""),"",D3463*VLOOKUP(C3463,'Setup - Mix Design'!$A$5:$I$504,6,0)),"")</f>
        <v/>
      </c>
      <c r="K3463" s="33">
        <f>IFERROR(IF(OR(C3463="",D3463=""),"",D3463*VLOOKUP(C3463,'Setup - Mix Design'!$A$5:$I$504,7,0)),"")</f>
        <v/>
      </c>
    </row>
    <row r="3464">
      <c r="A3464" s="31" t="n"/>
      <c r="B3464" s="26" t="n"/>
      <c r="C3464" s="26" t="n"/>
      <c r="D3464" s="27" t="n"/>
      <c r="E3464" s="26" t="n"/>
      <c r="F3464" s="33">
        <f>IFERROR(IF(OR(C3464="",D3464=""),"",D3464*VLOOKUP(C3464,'Setup - Mix Design'!$A$5:$I$504,2,0)),"")</f>
        <v/>
      </c>
      <c r="G3464" s="33">
        <f>IFERROR(IF(OR(C3464="",D3464=""),"",D3464*VLOOKUP(C3464,'Setup - Mix Design'!$A$5:$I$504,3,0)),"")</f>
        <v/>
      </c>
      <c r="H3464" s="33">
        <f>IFERROR(IF(OR(C3464="",D3464=""),"",D3464*VLOOKUP(C3464,'Setup - Mix Design'!$A$5:$I$504,4,0)),"")</f>
        <v/>
      </c>
      <c r="I3464" s="33">
        <f>IFERROR(IF(OR(C3464="",D3464=""),"",D3464*VLOOKUP(C3464,'Setup - Mix Design'!$A$5:$I$504,5,0)),"")</f>
        <v/>
      </c>
      <c r="J3464" s="33">
        <f>IFERROR(IF(OR(C3464="",D3464=""),"",D3464*VLOOKUP(C3464,'Setup - Mix Design'!$A$5:$I$504,6,0)),"")</f>
        <v/>
      </c>
      <c r="K3464" s="33">
        <f>IFERROR(IF(OR(C3464="",D3464=""),"",D3464*VLOOKUP(C3464,'Setup - Mix Design'!$A$5:$I$504,7,0)),"")</f>
        <v/>
      </c>
    </row>
    <row r="3465">
      <c r="A3465" s="31" t="n"/>
      <c r="B3465" s="26" t="n"/>
      <c r="C3465" s="26" t="n"/>
      <c r="D3465" s="27" t="n"/>
      <c r="E3465" s="26" t="n"/>
      <c r="F3465" s="33">
        <f>IFERROR(IF(OR(C3465="",D3465=""),"",D3465*VLOOKUP(C3465,'Setup - Mix Design'!$A$5:$I$504,2,0)),"")</f>
        <v/>
      </c>
      <c r="G3465" s="33">
        <f>IFERROR(IF(OR(C3465="",D3465=""),"",D3465*VLOOKUP(C3465,'Setup - Mix Design'!$A$5:$I$504,3,0)),"")</f>
        <v/>
      </c>
      <c r="H3465" s="33">
        <f>IFERROR(IF(OR(C3465="",D3465=""),"",D3465*VLOOKUP(C3465,'Setup - Mix Design'!$A$5:$I$504,4,0)),"")</f>
        <v/>
      </c>
      <c r="I3465" s="33">
        <f>IFERROR(IF(OR(C3465="",D3465=""),"",D3465*VLOOKUP(C3465,'Setup - Mix Design'!$A$5:$I$504,5,0)),"")</f>
        <v/>
      </c>
      <c r="J3465" s="33">
        <f>IFERROR(IF(OR(C3465="",D3465=""),"",D3465*VLOOKUP(C3465,'Setup - Mix Design'!$A$5:$I$504,6,0)),"")</f>
        <v/>
      </c>
      <c r="K3465" s="33">
        <f>IFERROR(IF(OR(C3465="",D3465=""),"",D3465*VLOOKUP(C3465,'Setup - Mix Design'!$A$5:$I$504,7,0)),"")</f>
        <v/>
      </c>
    </row>
    <row r="3466">
      <c r="A3466" s="31" t="n"/>
      <c r="B3466" s="26" t="n"/>
      <c r="C3466" s="26" t="n"/>
      <c r="D3466" s="27" t="n"/>
      <c r="E3466" s="26" t="n"/>
      <c r="F3466" s="33">
        <f>IFERROR(IF(OR(C3466="",D3466=""),"",D3466*VLOOKUP(C3466,'Setup - Mix Design'!$A$5:$I$504,2,0)),"")</f>
        <v/>
      </c>
      <c r="G3466" s="33">
        <f>IFERROR(IF(OR(C3466="",D3466=""),"",D3466*VLOOKUP(C3466,'Setup - Mix Design'!$A$5:$I$504,3,0)),"")</f>
        <v/>
      </c>
      <c r="H3466" s="33">
        <f>IFERROR(IF(OR(C3466="",D3466=""),"",D3466*VLOOKUP(C3466,'Setup - Mix Design'!$A$5:$I$504,4,0)),"")</f>
        <v/>
      </c>
      <c r="I3466" s="33">
        <f>IFERROR(IF(OR(C3466="",D3466=""),"",D3466*VLOOKUP(C3466,'Setup - Mix Design'!$A$5:$I$504,5,0)),"")</f>
        <v/>
      </c>
      <c r="J3466" s="33">
        <f>IFERROR(IF(OR(C3466="",D3466=""),"",D3466*VLOOKUP(C3466,'Setup - Mix Design'!$A$5:$I$504,6,0)),"")</f>
        <v/>
      </c>
      <c r="K3466" s="33">
        <f>IFERROR(IF(OR(C3466="",D3466=""),"",D3466*VLOOKUP(C3466,'Setup - Mix Design'!$A$5:$I$504,7,0)),"")</f>
        <v/>
      </c>
    </row>
    <row r="3467">
      <c r="A3467" s="31" t="n"/>
      <c r="B3467" s="26" t="n"/>
      <c r="C3467" s="26" t="n"/>
      <c r="D3467" s="27" t="n"/>
      <c r="E3467" s="26" t="n"/>
      <c r="F3467" s="33">
        <f>IFERROR(IF(OR(C3467="",D3467=""),"",D3467*VLOOKUP(C3467,'Setup - Mix Design'!$A$5:$I$504,2,0)),"")</f>
        <v/>
      </c>
      <c r="G3467" s="33">
        <f>IFERROR(IF(OR(C3467="",D3467=""),"",D3467*VLOOKUP(C3467,'Setup - Mix Design'!$A$5:$I$504,3,0)),"")</f>
        <v/>
      </c>
      <c r="H3467" s="33">
        <f>IFERROR(IF(OR(C3467="",D3467=""),"",D3467*VLOOKUP(C3467,'Setup - Mix Design'!$A$5:$I$504,4,0)),"")</f>
        <v/>
      </c>
      <c r="I3467" s="33">
        <f>IFERROR(IF(OR(C3467="",D3467=""),"",D3467*VLOOKUP(C3467,'Setup - Mix Design'!$A$5:$I$504,5,0)),"")</f>
        <v/>
      </c>
      <c r="J3467" s="33">
        <f>IFERROR(IF(OR(C3467="",D3467=""),"",D3467*VLOOKUP(C3467,'Setup - Mix Design'!$A$5:$I$504,6,0)),"")</f>
        <v/>
      </c>
      <c r="K3467" s="33">
        <f>IFERROR(IF(OR(C3467="",D3467=""),"",D3467*VLOOKUP(C3467,'Setup - Mix Design'!$A$5:$I$504,7,0)),"")</f>
        <v/>
      </c>
    </row>
    <row r="3468">
      <c r="A3468" s="31" t="n"/>
      <c r="B3468" s="26" t="n"/>
      <c r="C3468" s="26" t="n"/>
      <c r="D3468" s="27" t="n"/>
      <c r="E3468" s="26" t="n"/>
      <c r="F3468" s="33">
        <f>IFERROR(IF(OR(C3468="",D3468=""),"",D3468*VLOOKUP(C3468,'Setup - Mix Design'!$A$5:$I$504,2,0)),"")</f>
        <v/>
      </c>
      <c r="G3468" s="33">
        <f>IFERROR(IF(OR(C3468="",D3468=""),"",D3468*VLOOKUP(C3468,'Setup - Mix Design'!$A$5:$I$504,3,0)),"")</f>
        <v/>
      </c>
      <c r="H3468" s="33">
        <f>IFERROR(IF(OR(C3468="",D3468=""),"",D3468*VLOOKUP(C3468,'Setup - Mix Design'!$A$5:$I$504,4,0)),"")</f>
        <v/>
      </c>
      <c r="I3468" s="33">
        <f>IFERROR(IF(OR(C3468="",D3468=""),"",D3468*VLOOKUP(C3468,'Setup - Mix Design'!$A$5:$I$504,5,0)),"")</f>
        <v/>
      </c>
      <c r="J3468" s="33">
        <f>IFERROR(IF(OR(C3468="",D3468=""),"",D3468*VLOOKUP(C3468,'Setup - Mix Design'!$A$5:$I$504,6,0)),"")</f>
        <v/>
      </c>
      <c r="K3468" s="33">
        <f>IFERROR(IF(OR(C3468="",D3468=""),"",D3468*VLOOKUP(C3468,'Setup - Mix Design'!$A$5:$I$504,7,0)),"")</f>
        <v/>
      </c>
    </row>
    <row r="3469">
      <c r="A3469" s="31" t="n"/>
      <c r="B3469" s="26" t="n"/>
      <c r="C3469" s="26" t="n"/>
      <c r="D3469" s="27" t="n"/>
      <c r="E3469" s="26" t="n"/>
      <c r="F3469" s="33">
        <f>IFERROR(IF(OR(C3469="",D3469=""),"",D3469*VLOOKUP(C3469,'Setup - Mix Design'!$A$5:$I$504,2,0)),"")</f>
        <v/>
      </c>
      <c r="G3469" s="33">
        <f>IFERROR(IF(OR(C3469="",D3469=""),"",D3469*VLOOKUP(C3469,'Setup - Mix Design'!$A$5:$I$504,3,0)),"")</f>
        <v/>
      </c>
      <c r="H3469" s="33">
        <f>IFERROR(IF(OR(C3469="",D3469=""),"",D3469*VLOOKUP(C3469,'Setup - Mix Design'!$A$5:$I$504,4,0)),"")</f>
        <v/>
      </c>
      <c r="I3469" s="33">
        <f>IFERROR(IF(OR(C3469="",D3469=""),"",D3469*VLOOKUP(C3469,'Setup - Mix Design'!$A$5:$I$504,5,0)),"")</f>
        <v/>
      </c>
      <c r="J3469" s="33">
        <f>IFERROR(IF(OR(C3469="",D3469=""),"",D3469*VLOOKUP(C3469,'Setup - Mix Design'!$A$5:$I$504,6,0)),"")</f>
        <v/>
      </c>
      <c r="K3469" s="33">
        <f>IFERROR(IF(OR(C3469="",D3469=""),"",D3469*VLOOKUP(C3469,'Setup - Mix Design'!$A$5:$I$504,7,0)),"")</f>
        <v/>
      </c>
    </row>
    <row r="3470">
      <c r="A3470" s="31" t="n"/>
      <c r="B3470" s="26" t="n"/>
      <c r="C3470" s="26" t="n"/>
      <c r="D3470" s="27" t="n"/>
      <c r="E3470" s="26" t="n"/>
      <c r="F3470" s="33">
        <f>IFERROR(IF(OR(C3470="",D3470=""),"",D3470*VLOOKUP(C3470,'Setup - Mix Design'!$A$5:$I$504,2,0)),"")</f>
        <v/>
      </c>
      <c r="G3470" s="33">
        <f>IFERROR(IF(OR(C3470="",D3470=""),"",D3470*VLOOKUP(C3470,'Setup - Mix Design'!$A$5:$I$504,3,0)),"")</f>
        <v/>
      </c>
      <c r="H3470" s="33">
        <f>IFERROR(IF(OR(C3470="",D3470=""),"",D3470*VLOOKUP(C3470,'Setup - Mix Design'!$A$5:$I$504,4,0)),"")</f>
        <v/>
      </c>
      <c r="I3470" s="33">
        <f>IFERROR(IF(OR(C3470="",D3470=""),"",D3470*VLOOKUP(C3470,'Setup - Mix Design'!$A$5:$I$504,5,0)),"")</f>
        <v/>
      </c>
      <c r="J3470" s="33">
        <f>IFERROR(IF(OR(C3470="",D3470=""),"",D3470*VLOOKUP(C3470,'Setup - Mix Design'!$A$5:$I$504,6,0)),"")</f>
        <v/>
      </c>
      <c r="K3470" s="33">
        <f>IFERROR(IF(OR(C3470="",D3470=""),"",D3470*VLOOKUP(C3470,'Setup - Mix Design'!$A$5:$I$504,7,0)),"")</f>
        <v/>
      </c>
    </row>
    <row r="3471">
      <c r="A3471" s="31" t="n"/>
      <c r="B3471" s="26" t="n"/>
      <c r="C3471" s="26" t="n"/>
      <c r="D3471" s="27" t="n"/>
      <c r="E3471" s="26" t="n"/>
      <c r="F3471" s="33">
        <f>IFERROR(IF(OR(C3471="",D3471=""),"",D3471*VLOOKUP(C3471,'Setup - Mix Design'!$A$5:$I$504,2,0)),"")</f>
        <v/>
      </c>
      <c r="G3471" s="33">
        <f>IFERROR(IF(OR(C3471="",D3471=""),"",D3471*VLOOKUP(C3471,'Setup - Mix Design'!$A$5:$I$504,3,0)),"")</f>
        <v/>
      </c>
      <c r="H3471" s="33">
        <f>IFERROR(IF(OR(C3471="",D3471=""),"",D3471*VLOOKUP(C3471,'Setup - Mix Design'!$A$5:$I$504,4,0)),"")</f>
        <v/>
      </c>
      <c r="I3471" s="33">
        <f>IFERROR(IF(OR(C3471="",D3471=""),"",D3471*VLOOKUP(C3471,'Setup - Mix Design'!$A$5:$I$504,5,0)),"")</f>
        <v/>
      </c>
      <c r="J3471" s="33">
        <f>IFERROR(IF(OR(C3471="",D3471=""),"",D3471*VLOOKUP(C3471,'Setup - Mix Design'!$A$5:$I$504,6,0)),"")</f>
        <v/>
      </c>
      <c r="K3471" s="33">
        <f>IFERROR(IF(OR(C3471="",D3471=""),"",D3471*VLOOKUP(C3471,'Setup - Mix Design'!$A$5:$I$504,7,0)),"")</f>
        <v/>
      </c>
    </row>
    <row r="3472">
      <c r="A3472" s="31" t="n"/>
      <c r="B3472" s="26" t="n"/>
      <c r="C3472" s="26" t="n"/>
      <c r="D3472" s="27" t="n"/>
      <c r="E3472" s="26" t="n"/>
      <c r="F3472" s="33">
        <f>IFERROR(IF(OR(C3472="",D3472=""),"",D3472*VLOOKUP(C3472,'Setup - Mix Design'!$A$5:$I$504,2,0)),"")</f>
        <v/>
      </c>
      <c r="G3472" s="33">
        <f>IFERROR(IF(OR(C3472="",D3472=""),"",D3472*VLOOKUP(C3472,'Setup - Mix Design'!$A$5:$I$504,3,0)),"")</f>
        <v/>
      </c>
      <c r="H3472" s="33">
        <f>IFERROR(IF(OR(C3472="",D3472=""),"",D3472*VLOOKUP(C3472,'Setup - Mix Design'!$A$5:$I$504,4,0)),"")</f>
        <v/>
      </c>
      <c r="I3472" s="33">
        <f>IFERROR(IF(OR(C3472="",D3472=""),"",D3472*VLOOKUP(C3472,'Setup - Mix Design'!$A$5:$I$504,5,0)),"")</f>
        <v/>
      </c>
      <c r="J3472" s="33">
        <f>IFERROR(IF(OR(C3472="",D3472=""),"",D3472*VLOOKUP(C3472,'Setup - Mix Design'!$A$5:$I$504,6,0)),"")</f>
        <v/>
      </c>
      <c r="K3472" s="33">
        <f>IFERROR(IF(OR(C3472="",D3472=""),"",D3472*VLOOKUP(C3472,'Setup - Mix Design'!$A$5:$I$504,7,0)),"")</f>
        <v/>
      </c>
    </row>
    <row r="3473">
      <c r="A3473" s="31" t="n"/>
      <c r="B3473" s="26" t="n"/>
      <c r="C3473" s="26" t="n"/>
      <c r="D3473" s="27" t="n"/>
      <c r="E3473" s="26" t="n"/>
      <c r="F3473" s="33">
        <f>IFERROR(IF(OR(C3473="",D3473=""),"",D3473*VLOOKUP(C3473,'Setup - Mix Design'!$A$5:$I$504,2,0)),"")</f>
        <v/>
      </c>
      <c r="G3473" s="33">
        <f>IFERROR(IF(OR(C3473="",D3473=""),"",D3473*VLOOKUP(C3473,'Setup - Mix Design'!$A$5:$I$504,3,0)),"")</f>
        <v/>
      </c>
      <c r="H3473" s="33">
        <f>IFERROR(IF(OR(C3473="",D3473=""),"",D3473*VLOOKUP(C3473,'Setup - Mix Design'!$A$5:$I$504,4,0)),"")</f>
        <v/>
      </c>
      <c r="I3473" s="33">
        <f>IFERROR(IF(OR(C3473="",D3473=""),"",D3473*VLOOKUP(C3473,'Setup - Mix Design'!$A$5:$I$504,5,0)),"")</f>
        <v/>
      </c>
      <c r="J3473" s="33">
        <f>IFERROR(IF(OR(C3473="",D3473=""),"",D3473*VLOOKUP(C3473,'Setup - Mix Design'!$A$5:$I$504,6,0)),"")</f>
        <v/>
      </c>
      <c r="K3473" s="33">
        <f>IFERROR(IF(OR(C3473="",D3473=""),"",D3473*VLOOKUP(C3473,'Setup - Mix Design'!$A$5:$I$504,7,0)),"")</f>
        <v/>
      </c>
    </row>
    <row r="3474">
      <c r="A3474" s="31" t="n"/>
      <c r="B3474" s="26" t="n"/>
      <c r="C3474" s="26" t="n"/>
      <c r="D3474" s="27" t="n"/>
      <c r="E3474" s="26" t="n"/>
      <c r="F3474" s="33">
        <f>IFERROR(IF(OR(C3474="",D3474=""),"",D3474*VLOOKUP(C3474,'Setup - Mix Design'!$A$5:$I$504,2,0)),"")</f>
        <v/>
      </c>
      <c r="G3474" s="33">
        <f>IFERROR(IF(OR(C3474="",D3474=""),"",D3474*VLOOKUP(C3474,'Setup - Mix Design'!$A$5:$I$504,3,0)),"")</f>
        <v/>
      </c>
      <c r="H3474" s="33">
        <f>IFERROR(IF(OR(C3474="",D3474=""),"",D3474*VLOOKUP(C3474,'Setup - Mix Design'!$A$5:$I$504,4,0)),"")</f>
        <v/>
      </c>
      <c r="I3474" s="33">
        <f>IFERROR(IF(OR(C3474="",D3474=""),"",D3474*VLOOKUP(C3474,'Setup - Mix Design'!$A$5:$I$504,5,0)),"")</f>
        <v/>
      </c>
      <c r="J3474" s="33">
        <f>IFERROR(IF(OR(C3474="",D3474=""),"",D3474*VLOOKUP(C3474,'Setup - Mix Design'!$A$5:$I$504,6,0)),"")</f>
        <v/>
      </c>
      <c r="K3474" s="33">
        <f>IFERROR(IF(OR(C3474="",D3474=""),"",D3474*VLOOKUP(C3474,'Setup - Mix Design'!$A$5:$I$504,7,0)),"")</f>
        <v/>
      </c>
    </row>
    <row r="3475">
      <c r="A3475" s="31" t="n"/>
      <c r="B3475" s="26" t="n"/>
      <c r="C3475" s="26" t="n"/>
      <c r="D3475" s="27" t="n"/>
      <c r="E3475" s="26" t="n"/>
      <c r="F3475" s="33">
        <f>IFERROR(IF(OR(C3475="",D3475=""),"",D3475*VLOOKUP(C3475,'Setup - Mix Design'!$A$5:$I$504,2,0)),"")</f>
        <v/>
      </c>
      <c r="G3475" s="33">
        <f>IFERROR(IF(OR(C3475="",D3475=""),"",D3475*VLOOKUP(C3475,'Setup - Mix Design'!$A$5:$I$504,3,0)),"")</f>
        <v/>
      </c>
      <c r="H3475" s="33">
        <f>IFERROR(IF(OR(C3475="",D3475=""),"",D3475*VLOOKUP(C3475,'Setup - Mix Design'!$A$5:$I$504,4,0)),"")</f>
        <v/>
      </c>
      <c r="I3475" s="33">
        <f>IFERROR(IF(OR(C3475="",D3475=""),"",D3475*VLOOKUP(C3475,'Setup - Mix Design'!$A$5:$I$504,5,0)),"")</f>
        <v/>
      </c>
      <c r="J3475" s="33">
        <f>IFERROR(IF(OR(C3475="",D3475=""),"",D3475*VLOOKUP(C3475,'Setup - Mix Design'!$A$5:$I$504,6,0)),"")</f>
        <v/>
      </c>
      <c r="K3475" s="33">
        <f>IFERROR(IF(OR(C3475="",D3475=""),"",D3475*VLOOKUP(C3475,'Setup - Mix Design'!$A$5:$I$504,7,0)),"")</f>
        <v/>
      </c>
    </row>
    <row r="3476">
      <c r="A3476" s="31" t="n"/>
      <c r="B3476" s="26" t="n"/>
      <c r="C3476" s="26" t="n"/>
      <c r="D3476" s="27" t="n"/>
      <c r="E3476" s="26" t="n"/>
      <c r="F3476" s="33">
        <f>IFERROR(IF(OR(C3476="",D3476=""),"",D3476*VLOOKUP(C3476,'Setup - Mix Design'!$A$5:$I$504,2,0)),"")</f>
        <v/>
      </c>
      <c r="G3476" s="33">
        <f>IFERROR(IF(OR(C3476="",D3476=""),"",D3476*VLOOKUP(C3476,'Setup - Mix Design'!$A$5:$I$504,3,0)),"")</f>
        <v/>
      </c>
      <c r="H3476" s="33">
        <f>IFERROR(IF(OR(C3476="",D3476=""),"",D3476*VLOOKUP(C3476,'Setup - Mix Design'!$A$5:$I$504,4,0)),"")</f>
        <v/>
      </c>
      <c r="I3476" s="33">
        <f>IFERROR(IF(OR(C3476="",D3476=""),"",D3476*VLOOKUP(C3476,'Setup - Mix Design'!$A$5:$I$504,5,0)),"")</f>
        <v/>
      </c>
      <c r="J3476" s="33">
        <f>IFERROR(IF(OR(C3476="",D3476=""),"",D3476*VLOOKUP(C3476,'Setup - Mix Design'!$A$5:$I$504,6,0)),"")</f>
        <v/>
      </c>
      <c r="K3476" s="33">
        <f>IFERROR(IF(OR(C3476="",D3476=""),"",D3476*VLOOKUP(C3476,'Setup - Mix Design'!$A$5:$I$504,7,0)),"")</f>
        <v/>
      </c>
    </row>
    <row r="3477">
      <c r="A3477" s="31" t="n"/>
      <c r="B3477" s="26" t="n"/>
      <c r="C3477" s="26" t="n"/>
      <c r="D3477" s="27" t="n"/>
      <c r="E3477" s="26" t="n"/>
      <c r="F3477" s="33">
        <f>IFERROR(IF(OR(C3477="",D3477=""),"",D3477*VLOOKUP(C3477,'Setup - Mix Design'!$A$5:$I$504,2,0)),"")</f>
        <v/>
      </c>
      <c r="G3477" s="33">
        <f>IFERROR(IF(OR(C3477="",D3477=""),"",D3477*VLOOKUP(C3477,'Setup - Mix Design'!$A$5:$I$504,3,0)),"")</f>
        <v/>
      </c>
      <c r="H3477" s="33">
        <f>IFERROR(IF(OR(C3477="",D3477=""),"",D3477*VLOOKUP(C3477,'Setup - Mix Design'!$A$5:$I$504,4,0)),"")</f>
        <v/>
      </c>
      <c r="I3477" s="33">
        <f>IFERROR(IF(OR(C3477="",D3477=""),"",D3477*VLOOKUP(C3477,'Setup - Mix Design'!$A$5:$I$504,5,0)),"")</f>
        <v/>
      </c>
      <c r="J3477" s="33">
        <f>IFERROR(IF(OR(C3477="",D3477=""),"",D3477*VLOOKUP(C3477,'Setup - Mix Design'!$A$5:$I$504,6,0)),"")</f>
        <v/>
      </c>
      <c r="K3477" s="33">
        <f>IFERROR(IF(OR(C3477="",D3477=""),"",D3477*VLOOKUP(C3477,'Setup - Mix Design'!$A$5:$I$504,7,0)),"")</f>
        <v/>
      </c>
    </row>
    <row r="3478">
      <c r="A3478" s="31" t="n"/>
      <c r="B3478" s="26" t="n"/>
      <c r="C3478" s="26" t="n"/>
      <c r="D3478" s="27" t="n"/>
      <c r="E3478" s="26" t="n"/>
      <c r="F3478" s="33">
        <f>IFERROR(IF(OR(C3478="",D3478=""),"",D3478*VLOOKUP(C3478,'Setup - Mix Design'!$A$5:$I$504,2,0)),"")</f>
        <v/>
      </c>
      <c r="G3478" s="33">
        <f>IFERROR(IF(OR(C3478="",D3478=""),"",D3478*VLOOKUP(C3478,'Setup - Mix Design'!$A$5:$I$504,3,0)),"")</f>
        <v/>
      </c>
      <c r="H3478" s="33">
        <f>IFERROR(IF(OR(C3478="",D3478=""),"",D3478*VLOOKUP(C3478,'Setup - Mix Design'!$A$5:$I$504,4,0)),"")</f>
        <v/>
      </c>
      <c r="I3478" s="33">
        <f>IFERROR(IF(OR(C3478="",D3478=""),"",D3478*VLOOKUP(C3478,'Setup - Mix Design'!$A$5:$I$504,5,0)),"")</f>
        <v/>
      </c>
      <c r="J3478" s="33">
        <f>IFERROR(IF(OR(C3478="",D3478=""),"",D3478*VLOOKUP(C3478,'Setup - Mix Design'!$A$5:$I$504,6,0)),"")</f>
        <v/>
      </c>
      <c r="K3478" s="33">
        <f>IFERROR(IF(OR(C3478="",D3478=""),"",D3478*VLOOKUP(C3478,'Setup - Mix Design'!$A$5:$I$504,7,0)),"")</f>
        <v/>
      </c>
    </row>
    <row r="3479">
      <c r="A3479" s="31" t="n"/>
      <c r="B3479" s="26" t="n"/>
      <c r="C3479" s="26" t="n"/>
      <c r="D3479" s="27" t="n"/>
      <c r="E3479" s="26" t="n"/>
      <c r="F3479" s="33">
        <f>IFERROR(IF(OR(C3479="",D3479=""),"",D3479*VLOOKUP(C3479,'Setup - Mix Design'!$A$5:$I$504,2,0)),"")</f>
        <v/>
      </c>
      <c r="G3479" s="33">
        <f>IFERROR(IF(OR(C3479="",D3479=""),"",D3479*VLOOKUP(C3479,'Setup - Mix Design'!$A$5:$I$504,3,0)),"")</f>
        <v/>
      </c>
      <c r="H3479" s="33">
        <f>IFERROR(IF(OR(C3479="",D3479=""),"",D3479*VLOOKUP(C3479,'Setup - Mix Design'!$A$5:$I$504,4,0)),"")</f>
        <v/>
      </c>
      <c r="I3479" s="33">
        <f>IFERROR(IF(OR(C3479="",D3479=""),"",D3479*VLOOKUP(C3479,'Setup - Mix Design'!$A$5:$I$504,5,0)),"")</f>
        <v/>
      </c>
      <c r="J3479" s="33">
        <f>IFERROR(IF(OR(C3479="",D3479=""),"",D3479*VLOOKUP(C3479,'Setup - Mix Design'!$A$5:$I$504,6,0)),"")</f>
        <v/>
      </c>
      <c r="K3479" s="33">
        <f>IFERROR(IF(OR(C3479="",D3479=""),"",D3479*VLOOKUP(C3479,'Setup - Mix Design'!$A$5:$I$504,7,0)),"")</f>
        <v/>
      </c>
    </row>
    <row r="3480">
      <c r="A3480" s="31" t="n"/>
      <c r="B3480" s="26" t="n"/>
      <c r="C3480" s="26" t="n"/>
      <c r="D3480" s="27" t="n"/>
      <c r="E3480" s="26" t="n"/>
      <c r="F3480" s="33">
        <f>IFERROR(IF(OR(C3480="",D3480=""),"",D3480*VLOOKUP(C3480,'Setup - Mix Design'!$A$5:$I$504,2,0)),"")</f>
        <v/>
      </c>
      <c r="G3480" s="33">
        <f>IFERROR(IF(OR(C3480="",D3480=""),"",D3480*VLOOKUP(C3480,'Setup - Mix Design'!$A$5:$I$504,3,0)),"")</f>
        <v/>
      </c>
      <c r="H3480" s="33">
        <f>IFERROR(IF(OR(C3480="",D3480=""),"",D3480*VLOOKUP(C3480,'Setup - Mix Design'!$A$5:$I$504,4,0)),"")</f>
        <v/>
      </c>
      <c r="I3480" s="33">
        <f>IFERROR(IF(OR(C3480="",D3480=""),"",D3480*VLOOKUP(C3480,'Setup - Mix Design'!$A$5:$I$504,5,0)),"")</f>
        <v/>
      </c>
      <c r="J3480" s="33">
        <f>IFERROR(IF(OR(C3480="",D3480=""),"",D3480*VLOOKUP(C3480,'Setup - Mix Design'!$A$5:$I$504,6,0)),"")</f>
        <v/>
      </c>
      <c r="K3480" s="33">
        <f>IFERROR(IF(OR(C3480="",D3480=""),"",D3480*VLOOKUP(C3480,'Setup - Mix Design'!$A$5:$I$504,7,0)),"")</f>
        <v/>
      </c>
    </row>
    <row r="3481">
      <c r="A3481" s="31" t="n"/>
      <c r="B3481" s="26" t="n"/>
      <c r="C3481" s="26" t="n"/>
      <c r="D3481" s="27" t="n"/>
      <c r="E3481" s="26" t="n"/>
      <c r="F3481" s="33">
        <f>IFERROR(IF(OR(C3481="",D3481=""),"",D3481*VLOOKUP(C3481,'Setup - Mix Design'!$A$5:$I$504,2,0)),"")</f>
        <v/>
      </c>
      <c r="G3481" s="33">
        <f>IFERROR(IF(OR(C3481="",D3481=""),"",D3481*VLOOKUP(C3481,'Setup - Mix Design'!$A$5:$I$504,3,0)),"")</f>
        <v/>
      </c>
      <c r="H3481" s="33">
        <f>IFERROR(IF(OR(C3481="",D3481=""),"",D3481*VLOOKUP(C3481,'Setup - Mix Design'!$A$5:$I$504,4,0)),"")</f>
        <v/>
      </c>
      <c r="I3481" s="33">
        <f>IFERROR(IF(OR(C3481="",D3481=""),"",D3481*VLOOKUP(C3481,'Setup - Mix Design'!$A$5:$I$504,5,0)),"")</f>
        <v/>
      </c>
      <c r="J3481" s="33">
        <f>IFERROR(IF(OR(C3481="",D3481=""),"",D3481*VLOOKUP(C3481,'Setup - Mix Design'!$A$5:$I$504,6,0)),"")</f>
        <v/>
      </c>
      <c r="K3481" s="33">
        <f>IFERROR(IF(OR(C3481="",D3481=""),"",D3481*VLOOKUP(C3481,'Setup - Mix Design'!$A$5:$I$504,7,0)),"")</f>
        <v/>
      </c>
    </row>
    <row r="3482">
      <c r="A3482" s="31" t="n"/>
      <c r="B3482" s="26" t="n"/>
      <c r="C3482" s="26" t="n"/>
      <c r="D3482" s="27" t="n"/>
      <c r="E3482" s="26" t="n"/>
      <c r="F3482" s="33">
        <f>IFERROR(IF(OR(C3482="",D3482=""),"",D3482*VLOOKUP(C3482,'Setup - Mix Design'!$A$5:$I$504,2,0)),"")</f>
        <v/>
      </c>
      <c r="G3482" s="33">
        <f>IFERROR(IF(OR(C3482="",D3482=""),"",D3482*VLOOKUP(C3482,'Setup - Mix Design'!$A$5:$I$504,3,0)),"")</f>
        <v/>
      </c>
      <c r="H3482" s="33">
        <f>IFERROR(IF(OR(C3482="",D3482=""),"",D3482*VLOOKUP(C3482,'Setup - Mix Design'!$A$5:$I$504,4,0)),"")</f>
        <v/>
      </c>
      <c r="I3482" s="33">
        <f>IFERROR(IF(OR(C3482="",D3482=""),"",D3482*VLOOKUP(C3482,'Setup - Mix Design'!$A$5:$I$504,5,0)),"")</f>
        <v/>
      </c>
      <c r="J3482" s="33">
        <f>IFERROR(IF(OR(C3482="",D3482=""),"",D3482*VLOOKUP(C3482,'Setup - Mix Design'!$A$5:$I$504,6,0)),"")</f>
        <v/>
      </c>
      <c r="K3482" s="33">
        <f>IFERROR(IF(OR(C3482="",D3482=""),"",D3482*VLOOKUP(C3482,'Setup - Mix Design'!$A$5:$I$504,7,0)),"")</f>
        <v/>
      </c>
    </row>
    <row r="3483">
      <c r="A3483" s="31" t="n"/>
      <c r="B3483" s="26" t="n"/>
      <c r="C3483" s="26" t="n"/>
      <c r="D3483" s="27" t="n"/>
      <c r="E3483" s="26" t="n"/>
      <c r="F3483" s="33">
        <f>IFERROR(IF(OR(C3483="",D3483=""),"",D3483*VLOOKUP(C3483,'Setup - Mix Design'!$A$5:$I$504,2,0)),"")</f>
        <v/>
      </c>
      <c r="G3483" s="33">
        <f>IFERROR(IF(OR(C3483="",D3483=""),"",D3483*VLOOKUP(C3483,'Setup - Mix Design'!$A$5:$I$504,3,0)),"")</f>
        <v/>
      </c>
      <c r="H3483" s="33">
        <f>IFERROR(IF(OR(C3483="",D3483=""),"",D3483*VLOOKUP(C3483,'Setup - Mix Design'!$A$5:$I$504,4,0)),"")</f>
        <v/>
      </c>
      <c r="I3483" s="33">
        <f>IFERROR(IF(OR(C3483="",D3483=""),"",D3483*VLOOKUP(C3483,'Setup - Mix Design'!$A$5:$I$504,5,0)),"")</f>
        <v/>
      </c>
      <c r="J3483" s="33">
        <f>IFERROR(IF(OR(C3483="",D3483=""),"",D3483*VLOOKUP(C3483,'Setup - Mix Design'!$A$5:$I$504,6,0)),"")</f>
        <v/>
      </c>
      <c r="K3483" s="33">
        <f>IFERROR(IF(OR(C3483="",D3483=""),"",D3483*VLOOKUP(C3483,'Setup - Mix Design'!$A$5:$I$504,7,0)),"")</f>
        <v/>
      </c>
    </row>
    <row r="3484">
      <c r="A3484" s="31" t="n"/>
      <c r="B3484" s="26" t="n"/>
      <c r="C3484" s="26" t="n"/>
      <c r="D3484" s="27" t="n"/>
      <c r="E3484" s="26" t="n"/>
      <c r="F3484" s="33">
        <f>IFERROR(IF(OR(C3484="",D3484=""),"",D3484*VLOOKUP(C3484,'Setup - Mix Design'!$A$5:$I$504,2,0)),"")</f>
        <v/>
      </c>
      <c r="G3484" s="33">
        <f>IFERROR(IF(OR(C3484="",D3484=""),"",D3484*VLOOKUP(C3484,'Setup - Mix Design'!$A$5:$I$504,3,0)),"")</f>
        <v/>
      </c>
      <c r="H3484" s="33">
        <f>IFERROR(IF(OR(C3484="",D3484=""),"",D3484*VLOOKUP(C3484,'Setup - Mix Design'!$A$5:$I$504,4,0)),"")</f>
        <v/>
      </c>
      <c r="I3484" s="33">
        <f>IFERROR(IF(OR(C3484="",D3484=""),"",D3484*VLOOKUP(C3484,'Setup - Mix Design'!$A$5:$I$504,5,0)),"")</f>
        <v/>
      </c>
      <c r="J3484" s="33">
        <f>IFERROR(IF(OR(C3484="",D3484=""),"",D3484*VLOOKUP(C3484,'Setup - Mix Design'!$A$5:$I$504,6,0)),"")</f>
        <v/>
      </c>
      <c r="K3484" s="33">
        <f>IFERROR(IF(OR(C3484="",D3484=""),"",D3484*VLOOKUP(C3484,'Setup - Mix Design'!$A$5:$I$504,7,0)),"")</f>
        <v/>
      </c>
    </row>
    <row r="3485">
      <c r="A3485" s="31" t="n"/>
      <c r="B3485" s="26" t="n"/>
      <c r="C3485" s="26" t="n"/>
      <c r="D3485" s="27" t="n"/>
      <c r="E3485" s="26" t="n"/>
      <c r="F3485" s="33">
        <f>IFERROR(IF(OR(C3485="",D3485=""),"",D3485*VLOOKUP(C3485,'Setup - Mix Design'!$A$5:$I$504,2,0)),"")</f>
        <v/>
      </c>
      <c r="G3485" s="33">
        <f>IFERROR(IF(OR(C3485="",D3485=""),"",D3485*VLOOKUP(C3485,'Setup - Mix Design'!$A$5:$I$504,3,0)),"")</f>
        <v/>
      </c>
      <c r="H3485" s="33">
        <f>IFERROR(IF(OR(C3485="",D3485=""),"",D3485*VLOOKUP(C3485,'Setup - Mix Design'!$A$5:$I$504,4,0)),"")</f>
        <v/>
      </c>
      <c r="I3485" s="33">
        <f>IFERROR(IF(OR(C3485="",D3485=""),"",D3485*VLOOKUP(C3485,'Setup - Mix Design'!$A$5:$I$504,5,0)),"")</f>
        <v/>
      </c>
      <c r="J3485" s="33">
        <f>IFERROR(IF(OR(C3485="",D3485=""),"",D3485*VLOOKUP(C3485,'Setup - Mix Design'!$A$5:$I$504,6,0)),"")</f>
        <v/>
      </c>
      <c r="K3485" s="33">
        <f>IFERROR(IF(OR(C3485="",D3485=""),"",D3485*VLOOKUP(C3485,'Setup - Mix Design'!$A$5:$I$504,7,0)),"")</f>
        <v/>
      </c>
    </row>
    <row r="3486">
      <c r="A3486" s="31" t="n"/>
      <c r="B3486" s="26" t="n"/>
      <c r="C3486" s="26" t="n"/>
      <c r="D3486" s="27" t="n"/>
      <c r="E3486" s="26" t="n"/>
      <c r="F3486" s="33">
        <f>IFERROR(IF(OR(C3486="",D3486=""),"",D3486*VLOOKUP(C3486,'Setup - Mix Design'!$A$5:$I$504,2,0)),"")</f>
        <v/>
      </c>
      <c r="G3486" s="33">
        <f>IFERROR(IF(OR(C3486="",D3486=""),"",D3486*VLOOKUP(C3486,'Setup - Mix Design'!$A$5:$I$504,3,0)),"")</f>
        <v/>
      </c>
      <c r="H3486" s="33">
        <f>IFERROR(IF(OR(C3486="",D3486=""),"",D3486*VLOOKUP(C3486,'Setup - Mix Design'!$A$5:$I$504,4,0)),"")</f>
        <v/>
      </c>
      <c r="I3486" s="33">
        <f>IFERROR(IF(OR(C3486="",D3486=""),"",D3486*VLOOKUP(C3486,'Setup - Mix Design'!$A$5:$I$504,5,0)),"")</f>
        <v/>
      </c>
      <c r="J3486" s="33">
        <f>IFERROR(IF(OR(C3486="",D3486=""),"",D3486*VLOOKUP(C3486,'Setup - Mix Design'!$A$5:$I$504,6,0)),"")</f>
        <v/>
      </c>
      <c r="K3486" s="33">
        <f>IFERROR(IF(OR(C3486="",D3486=""),"",D3486*VLOOKUP(C3486,'Setup - Mix Design'!$A$5:$I$504,7,0)),"")</f>
        <v/>
      </c>
    </row>
    <row r="3487">
      <c r="A3487" s="31" t="n"/>
      <c r="B3487" s="26" t="n"/>
      <c r="C3487" s="26" t="n"/>
      <c r="D3487" s="27" t="n"/>
      <c r="E3487" s="26" t="n"/>
      <c r="F3487" s="33">
        <f>IFERROR(IF(OR(C3487="",D3487=""),"",D3487*VLOOKUP(C3487,'Setup - Mix Design'!$A$5:$I$504,2,0)),"")</f>
        <v/>
      </c>
      <c r="G3487" s="33">
        <f>IFERROR(IF(OR(C3487="",D3487=""),"",D3487*VLOOKUP(C3487,'Setup - Mix Design'!$A$5:$I$504,3,0)),"")</f>
        <v/>
      </c>
      <c r="H3487" s="33">
        <f>IFERROR(IF(OR(C3487="",D3487=""),"",D3487*VLOOKUP(C3487,'Setup - Mix Design'!$A$5:$I$504,4,0)),"")</f>
        <v/>
      </c>
      <c r="I3487" s="33">
        <f>IFERROR(IF(OR(C3487="",D3487=""),"",D3487*VLOOKUP(C3487,'Setup - Mix Design'!$A$5:$I$504,5,0)),"")</f>
        <v/>
      </c>
      <c r="J3487" s="33">
        <f>IFERROR(IF(OR(C3487="",D3487=""),"",D3487*VLOOKUP(C3487,'Setup - Mix Design'!$A$5:$I$504,6,0)),"")</f>
        <v/>
      </c>
      <c r="K3487" s="33">
        <f>IFERROR(IF(OR(C3487="",D3487=""),"",D3487*VLOOKUP(C3487,'Setup - Mix Design'!$A$5:$I$504,7,0)),"")</f>
        <v/>
      </c>
    </row>
    <row r="3488">
      <c r="A3488" s="31" t="n"/>
      <c r="B3488" s="26" t="n"/>
      <c r="C3488" s="26" t="n"/>
      <c r="D3488" s="27" t="n"/>
      <c r="E3488" s="26" t="n"/>
      <c r="F3488" s="33">
        <f>IFERROR(IF(OR(C3488="",D3488=""),"",D3488*VLOOKUP(C3488,'Setup - Mix Design'!$A$5:$I$504,2,0)),"")</f>
        <v/>
      </c>
      <c r="G3488" s="33">
        <f>IFERROR(IF(OR(C3488="",D3488=""),"",D3488*VLOOKUP(C3488,'Setup - Mix Design'!$A$5:$I$504,3,0)),"")</f>
        <v/>
      </c>
      <c r="H3488" s="33">
        <f>IFERROR(IF(OR(C3488="",D3488=""),"",D3488*VLOOKUP(C3488,'Setup - Mix Design'!$A$5:$I$504,4,0)),"")</f>
        <v/>
      </c>
      <c r="I3488" s="33">
        <f>IFERROR(IF(OR(C3488="",D3488=""),"",D3488*VLOOKUP(C3488,'Setup - Mix Design'!$A$5:$I$504,5,0)),"")</f>
        <v/>
      </c>
      <c r="J3488" s="33">
        <f>IFERROR(IF(OR(C3488="",D3488=""),"",D3488*VLOOKUP(C3488,'Setup - Mix Design'!$A$5:$I$504,6,0)),"")</f>
        <v/>
      </c>
      <c r="K3488" s="33">
        <f>IFERROR(IF(OR(C3488="",D3488=""),"",D3488*VLOOKUP(C3488,'Setup - Mix Design'!$A$5:$I$504,7,0)),"")</f>
        <v/>
      </c>
    </row>
    <row r="3489">
      <c r="A3489" s="31" t="n"/>
      <c r="B3489" s="26" t="n"/>
      <c r="C3489" s="26" t="n"/>
      <c r="D3489" s="27" t="n"/>
      <c r="E3489" s="26" t="n"/>
      <c r="F3489" s="33">
        <f>IFERROR(IF(OR(C3489="",D3489=""),"",D3489*VLOOKUP(C3489,'Setup - Mix Design'!$A$5:$I$504,2,0)),"")</f>
        <v/>
      </c>
      <c r="G3489" s="33">
        <f>IFERROR(IF(OR(C3489="",D3489=""),"",D3489*VLOOKUP(C3489,'Setup - Mix Design'!$A$5:$I$504,3,0)),"")</f>
        <v/>
      </c>
      <c r="H3489" s="33">
        <f>IFERROR(IF(OR(C3489="",D3489=""),"",D3489*VLOOKUP(C3489,'Setup - Mix Design'!$A$5:$I$504,4,0)),"")</f>
        <v/>
      </c>
      <c r="I3489" s="33">
        <f>IFERROR(IF(OR(C3489="",D3489=""),"",D3489*VLOOKUP(C3489,'Setup - Mix Design'!$A$5:$I$504,5,0)),"")</f>
        <v/>
      </c>
      <c r="J3489" s="33">
        <f>IFERROR(IF(OR(C3489="",D3489=""),"",D3489*VLOOKUP(C3489,'Setup - Mix Design'!$A$5:$I$504,6,0)),"")</f>
        <v/>
      </c>
      <c r="K3489" s="33">
        <f>IFERROR(IF(OR(C3489="",D3489=""),"",D3489*VLOOKUP(C3489,'Setup - Mix Design'!$A$5:$I$504,7,0)),"")</f>
        <v/>
      </c>
    </row>
    <row r="3490">
      <c r="A3490" s="31" t="n"/>
      <c r="B3490" s="26" t="n"/>
      <c r="C3490" s="26" t="n"/>
      <c r="D3490" s="27" t="n"/>
      <c r="E3490" s="26" t="n"/>
      <c r="F3490" s="33">
        <f>IFERROR(IF(OR(C3490="",D3490=""),"",D3490*VLOOKUP(C3490,'Setup - Mix Design'!$A$5:$I$504,2,0)),"")</f>
        <v/>
      </c>
      <c r="G3490" s="33">
        <f>IFERROR(IF(OR(C3490="",D3490=""),"",D3490*VLOOKUP(C3490,'Setup - Mix Design'!$A$5:$I$504,3,0)),"")</f>
        <v/>
      </c>
      <c r="H3490" s="33">
        <f>IFERROR(IF(OR(C3490="",D3490=""),"",D3490*VLOOKUP(C3490,'Setup - Mix Design'!$A$5:$I$504,4,0)),"")</f>
        <v/>
      </c>
      <c r="I3490" s="33">
        <f>IFERROR(IF(OR(C3490="",D3490=""),"",D3490*VLOOKUP(C3490,'Setup - Mix Design'!$A$5:$I$504,5,0)),"")</f>
        <v/>
      </c>
      <c r="J3490" s="33">
        <f>IFERROR(IF(OR(C3490="",D3490=""),"",D3490*VLOOKUP(C3490,'Setup - Mix Design'!$A$5:$I$504,6,0)),"")</f>
        <v/>
      </c>
      <c r="K3490" s="33">
        <f>IFERROR(IF(OR(C3490="",D3490=""),"",D3490*VLOOKUP(C3490,'Setup - Mix Design'!$A$5:$I$504,7,0)),"")</f>
        <v/>
      </c>
    </row>
    <row r="3491">
      <c r="A3491" s="31" t="n"/>
      <c r="B3491" s="26" t="n"/>
      <c r="C3491" s="26" t="n"/>
      <c r="D3491" s="27" t="n"/>
      <c r="E3491" s="26" t="n"/>
      <c r="F3491" s="33">
        <f>IFERROR(IF(OR(C3491="",D3491=""),"",D3491*VLOOKUP(C3491,'Setup - Mix Design'!$A$5:$I$504,2,0)),"")</f>
        <v/>
      </c>
      <c r="G3491" s="33">
        <f>IFERROR(IF(OR(C3491="",D3491=""),"",D3491*VLOOKUP(C3491,'Setup - Mix Design'!$A$5:$I$504,3,0)),"")</f>
        <v/>
      </c>
      <c r="H3491" s="33">
        <f>IFERROR(IF(OR(C3491="",D3491=""),"",D3491*VLOOKUP(C3491,'Setup - Mix Design'!$A$5:$I$504,4,0)),"")</f>
        <v/>
      </c>
      <c r="I3491" s="33">
        <f>IFERROR(IF(OR(C3491="",D3491=""),"",D3491*VLOOKUP(C3491,'Setup - Mix Design'!$A$5:$I$504,5,0)),"")</f>
        <v/>
      </c>
      <c r="J3491" s="33">
        <f>IFERROR(IF(OR(C3491="",D3491=""),"",D3491*VLOOKUP(C3491,'Setup - Mix Design'!$A$5:$I$504,6,0)),"")</f>
        <v/>
      </c>
      <c r="K3491" s="33">
        <f>IFERROR(IF(OR(C3491="",D3491=""),"",D3491*VLOOKUP(C3491,'Setup - Mix Design'!$A$5:$I$504,7,0)),"")</f>
        <v/>
      </c>
    </row>
    <row r="3492">
      <c r="A3492" s="31" t="n"/>
      <c r="B3492" s="26" t="n"/>
      <c r="C3492" s="26" t="n"/>
      <c r="D3492" s="27" t="n"/>
      <c r="E3492" s="26" t="n"/>
      <c r="F3492" s="33">
        <f>IFERROR(IF(OR(C3492="",D3492=""),"",D3492*VLOOKUP(C3492,'Setup - Mix Design'!$A$5:$I$504,2,0)),"")</f>
        <v/>
      </c>
      <c r="G3492" s="33">
        <f>IFERROR(IF(OR(C3492="",D3492=""),"",D3492*VLOOKUP(C3492,'Setup - Mix Design'!$A$5:$I$504,3,0)),"")</f>
        <v/>
      </c>
      <c r="H3492" s="33">
        <f>IFERROR(IF(OR(C3492="",D3492=""),"",D3492*VLOOKUP(C3492,'Setup - Mix Design'!$A$5:$I$504,4,0)),"")</f>
        <v/>
      </c>
      <c r="I3492" s="33">
        <f>IFERROR(IF(OR(C3492="",D3492=""),"",D3492*VLOOKUP(C3492,'Setup - Mix Design'!$A$5:$I$504,5,0)),"")</f>
        <v/>
      </c>
      <c r="J3492" s="33">
        <f>IFERROR(IF(OR(C3492="",D3492=""),"",D3492*VLOOKUP(C3492,'Setup - Mix Design'!$A$5:$I$504,6,0)),"")</f>
        <v/>
      </c>
      <c r="K3492" s="33">
        <f>IFERROR(IF(OR(C3492="",D3492=""),"",D3492*VLOOKUP(C3492,'Setup - Mix Design'!$A$5:$I$504,7,0)),"")</f>
        <v/>
      </c>
    </row>
    <row r="3493">
      <c r="A3493" s="31" t="n"/>
      <c r="B3493" s="26" t="n"/>
      <c r="C3493" s="26" t="n"/>
      <c r="D3493" s="27" t="n"/>
      <c r="E3493" s="26" t="n"/>
      <c r="F3493" s="33">
        <f>IFERROR(IF(OR(C3493="",D3493=""),"",D3493*VLOOKUP(C3493,'Setup - Mix Design'!$A$5:$I$504,2,0)),"")</f>
        <v/>
      </c>
      <c r="G3493" s="33">
        <f>IFERROR(IF(OR(C3493="",D3493=""),"",D3493*VLOOKUP(C3493,'Setup - Mix Design'!$A$5:$I$504,3,0)),"")</f>
        <v/>
      </c>
      <c r="H3493" s="33">
        <f>IFERROR(IF(OR(C3493="",D3493=""),"",D3493*VLOOKUP(C3493,'Setup - Mix Design'!$A$5:$I$504,4,0)),"")</f>
        <v/>
      </c>
      <c r="I3493" s="33">
        <f>IFERROR(IF(OR(C3493="",D3493=""),"",D3493*VLOOKUP(C3493,'Setup - Mix Design'!$A$5:$I$504,5,0)),"")</f>
        <v/>
      </c>
      <c r="J3493" s="33">
        <f>IFERROR(IF(OR(C3493="",D3493=""),"",D3493*VLOOKUP(C3493,'Setup - Mix Design'!$A$5:$I$504,6,0)),"")</f>
        <v/>
      </c>
      <c r="K3493" s="33">
        <f>IFERROR(IF(OR(C3493="",D3493=""),"",D3493*VLOOKUP(C3493,'Setup - Mix Design'!$A$5:$I$504,7,0)),"")</f>
        <v/>
      </c>
    </row>
    <row r="3494">
      <c r="A3494" s="31" t="n"/>
      <c r="B3494" s="26" t="n"/>
      <c r="C3494" s="26" t="n"/>
      <c r="D3494" s="27" t="n"/>
      <c r="E3494" s="26" t="n"/>
      <c r="F3494" s="33">
        <f>IFERROR(IF(OR(C3494="",D3494=""),"",D3494*VLOOKUP(C3494,'Setup - Mix Design'!$A$5:$I$504,2,0)),"")</f>
        <v/>
      </c>
      <c r="G3494" s="33">
        <f>IFERROR(IF(OR(C3494="",D3494=""),"",D3494*VLOOKUP(C3494,'Setup - Mix Design'!$A$5:$I$504,3,0)),"")</f>
        <v/>
      </c>
      <c r="H3494" s="33">
        <f>IFERROR(IF(OR(C3494="",D3494=""),"",D3494*VLOOKUP(C3494,'Setup - Mix Design'!$A$5:$I$504,4,0)),"")</f>
        <v/>
      </c>
      <c r="I3494" s="33">
        <f>IFERROR(IF(OR(C3494="",D3494=""),"",D3494*VLOOKUP(C3494,'Setup - Mix Design'!$A$5:$I$504,5,0)),"")</f>
        <v/>
      </c>
      <c r="J3494" s="33">
        <f>IFERROR(IF(OR(C3494="",D3494=""),"",D3494*VLOOKUP(C3494,'Setup - Mix Design'!$A$5:$I$504,6,0)),"")</f>
        <v/>
      </c>
      <c r="K3494" s="33">
        <f>IFERROR(IF(OR(C3494="",D3494=""),"",D3494*VLOOKUP(C3494,'Setup - Mix Design'!$A$5:$I$504,7,0)),"")</f>
        <v/>
      </c>
    </row>
    <row r="3495">
      <c r="A3495" s="31" t="n"/>
      <c r="B3495" s="26" t="n"/>
      <c r="C3495" s="26" t="n"/>
      <c r="D3495" s="27" t="n"/>
      <c r="E3495" s="26" t="n"/>
      <c r="F3495" s="33">
        <f>IFERROR(IF(OR(C3495="",D3495=""),"",D3495*VLOOKUP(C3495,'Setup - Mix Design'!$A$5:$I$504,2,0)),"")</f>
        <v/>
      </c>
      <c r="G3495" s="33">
        <f>IFERROR(IF(OR(C3495="",D3495=""),"",D3495*VLOOKUP(C3495,'Setup - Mix Design'!$A$5:$I$504,3,0)),"")</f>
        <v/>
      </c>
      <c r="H3495" s="33">
        <f>IFERROR(IF(OR(C3495="",D3495=""),"",D3495*VLOOKUP(C3495,'Setup - Mix Design'!$A$5:$I$504,4,0)),"")</f>
        <v/>
      </c>
      <c r="I3495" s="33">
        <f>IFERROR(IF(OR(C3495="",D3495=""),"",D3495*VLOOKUP(C3495,'Setup - Mix Design'!$A$5:$I$504,5,0)),"")</f>
        <v/>
      </c>
      <c r="J3495" s="33">
        <f>IFERROR(IF(OR(C3495="",D3495=""),"",D3495*VLOOKUP(C3495,'Setup - Mix Design'!$A$5:$I$504,6,0)),"")</f>
        <v/>
      </c>
      <c r="K3495" s="33">
        <f>IFERROR(IF(OR(C3495="",D3495=""),"",D3495*VLOOKUP(C3495,'Setup - Mix Design'!$A$5:$I$504,7,0)),"")</f>
        <v/>
      </c>
    </row>
    <row r="3496">
      <c r="A3496" s="31" t="n"/>
      <c r="B3496" s="26" t="n"/>
      <c r="C3496" s="26" t="n"/>
      <c r="D3496" s="27" t="n"/>
      <c r="E3496" s="26" t="n"/>
      <c r="F3496" s="33">
        <f>IFERROR(IF(OR(C3496="",D3496=""),"",D3496*VLOOKUP(C3496,'Setup - Mix Design'!$A$5:$I$504,2,0)),"")</f>
        <v/>
      </c>
      <c r="G3496" s="33">
        <f>IFERROR(IF(OR(C3496="",D3496=""),"",D3496*VLOOKUP(C3496,'Setup - Mix Design'!$A$5:$I$504,3,0)),"")</f>
        <v/>
      </c>
      <c r="H3496" s="33">
        <f>IFERROR(IF(OR(C3496="",D3496=""),"",D3496*VLOOKUP(C3496,'Setup - Mix Design'!$A$5:$I$504,4,0)),"")</f>
        <v/>
      </c>
      <c r="I3496" s="33">
        <f>IFERROR(IF(OR(C3496="",D3496=""),"",D3496*VLOOKUP(C3496,'Setup - Mix Design'!$A$5:$I$504,5,0)),"")</f>
        <v/>
      </c>
      <c r="J3496" s="33">
        <f>IFERROR(IF(OR(C3496="",D3496=""),"",D3496*VLOOKUP(C3496,'Setup - Mix Design'!$A$5:$I$504,6,0)),"")</f>
        <v/>
      </c>
      <c r="K3496" s="33">
        <f>IFERROR(IF(OR(C3496="",D3496=""),"",D3496*VLOOKUP(C3496,'Setup - Mix Design'!$A$5:$I$504,7,0)),"")</f>
        <v/>
      </c>
    </row>
    <row r="3497">
      <c r="A3497" s="31" t="n"/>
      <c r="B3497" s="26" t="n"/>
      <c r="C3497" s="26" t="n"/>
      <c r="D3497" s="27" t="n"/>
      <c r="E3497" s="26" t="n"/>
      <c r="F3497" s="33">
        <f>IFERROR(IF(OR(C3497="",D3497=""),"",D3497*VLOOKUP(C3497,'Setup - Mix Design'!$A$5:$I$504,2,0)),"")</f>
        <v/>
      </c>
      <c r="G3497" s="33">
        <f>IFERROR(IF(OR(C3497="",D3497=""),"",D3497*VLOOKUP(C3497,'Setup - Mix Design'!$A$5:$I$504,3,0)),"")</f>
        <v/>
      </c>
      <c r="H3497" s="33">
        <f>IFERROR(IF(OR(C3497="",D3497=""),"",D3497*VLOOKUP(C3497,'Setup - Mix Design'!$A$5:$I$504,4,0)),"")</f>
        <v/>
      </c>
      <c r="I3497" s="33">
        <f>IFERROR(IF(OR(C3497="",D3497=""),"",D3497*VLOOKUP(C3497,'Setup - Mix Design'!$A$5:$I$504,5,0)),"")</f>
        <v/>
      </c>
      <c r="J3497" s="33">
        <f>IFERROR(IF(OR(C3497="",D3497=""),"",D3497*VLOOKUP(C3497,'Setup - Mix Design'!$A$5:$I$504,6,0)),"")</f>
        <v/>
      </c>
      <c r="K3497" s="33">
        <f>IFERROR(IF(OR(C3497="",D3497=""),"",D3497*VLOOKUP(C3497,'Setup - Mix Design'!$A$5:$I$504,7,0)),"")</f>
        <v/>
      </c>
    </row>
    <row r="3498">
      <c r="A3498" s="31" t="n"/>
      <c r="B3498" s="26" t="n"/>
      <c r="C3498" s="26" t="n"/>
      <c r="D3498" s="27" t="n"/>
      <c r="E3498" s="26" t="n"/>
      <c r="F3498" s="33">
        <f>IFERROR(IF(OR(C3498="",D3498=""),"",D3498*VLOOKUP(C3498,'Setup - Mix Design'!$A$5:$I$504,2,0)),"")</f>
        <v/>
      </c>
      <c r="G3498" s="33">
        <f>IFERROR(IF(OR(C3498="",D3498=""),"",D3498*VLOOKUP(C3498,'Setup - Mix Design'!$A$5:$I$504,3,0)),"")</f>
        <v/>
      </c>
      <c r="H3498" s="33">
        <f>IFERROR(IF(OR(C3498="",D3498=""),"",D3498*VLOOKUP(C3498,'Setup - Mix Design'!$A$5:$I$504,4,0)),"")</f>
        <v/>
      </c>
      <c r="I3498" s="33">
        <f>IFERROR(IF(OR(C3498="",D3498=""),"",D3498*VLOOKUP(C3498,'Setup - Mix Design'!$A$5:$I$504,5,0)),"")</f>
        <v/>
      </c>
      <c r="J3498" s="33">
        <f>IFERROR(IF(OR(C3498="",D3498=""),"",D3498*VLOOKUP(C3498,'Setup - Mix Design'!$A$5:$I$504,6,0)),"")</f>
        <v/>
      </c>
      <c r="K3498" s="33">
        <f>IFERROR(IF(OR(C3498="",D3498=""),"",D3498*VLOOKUP(C3498,'Setup - Mix Design'!$A$5:$I$504,7,0)),"")</f>
        <v/>
      </c>
    </row>
    <row r="3499">
      <c r="A3499" s="31" t="n"/>
      <c r="B3499" s="26" t="n"/>
      <c r="C3499" s="26" t="n"/>
      <c r="D3499" s="27" t="n"/>
      <c r="E3499" s="26" t="n"/>
      <c r="F3499" s="33">
        <f>IFERROR(IF(OR(C3499="",D3499=""),"",D3499*VLOOKUP(C3499,'Setup - Mix Design'!$A$5:$I$504,2,0)),"")</f>
        <v/>
      </c>
      <c r="G3499" s="33">
        <f>IFERROR(IF(OR(C3499="",D3499=""),"",D3499*VLOOKUP(C3499,'Setup - Mix Design'!$A$5:$I$504,3,0)),"")</f>
        <v/>
      </c>
      <c r="H3499" s="33">
        <f>IFERROR(IF(OR(C3499="",D3499=""),"",D3499*VLOOKUP(C3499,'Setup - Mix Design'!$A$5:$I$504,4,0)),"")</f>
        <v/>
      </c>
      <c r="I3499" s="33">
        <f>IFERROR(IF(OR(C3499="",D3499=""),"",D3499*VLOOKUP(C3499,'Setup - Mix Design'!$A$5:$I$504,5,0)),"")</f>
        <v/>
      </c>
      <c r="J3499" s="33">
        <f>IFERROR(IF(OR(C3499="",D3499=""),"",D3499*VLOOKUP(C3499,'Setup - Mix Design'!$A$5:$I$504,6,0)),"")</f>
        <v/>
      </c>
      <c r="K3499" s="33">
        <f>IFERROR(IF(OR(C3499="",D3499=""),"",D3499*VLOOKUP(C3499,'Setup - Mix Design'!$A$5:$I$504,7,0)),"")</f>
        <v/>
      </c>
    </row>
    <row r="3500">
      <c r="A3500" s="31" t="n"/>
      <c r="B3500" s="26" t="n"/>
      <c r="C3500" s="26" t="n"/>
      <c r="D3500" s="27" t="n"/>
      <c r="E3500" s="26" t="n"/>
      <c r="F3500" s="33">
        <f>IFERROR(IF(OR(C3500="",D3500=""),"",D3500*VLOOKUP(C3500,'Setup - Mix Design'!$A$5:$I$504,2,0)),"")</f>
        <v/>
      </c>
      <c r="G3500" s="33">
        <f>IFERROR(IF(OR(C3500="",D3500=""),"",D3500*VLOOKUP(C3500,'Setup - Mix Design'!$A$5:$I$504,3,0)),"")</f>
        <v/>
      </c>
      <c r="H3500" s="33">
        <f>IFERROR(IF(OR(C3500="",D3500=""),"",D3500*VLOOKUP(C3500,'Setup - Mix Design'!$A$5:$I$504,4,0)),"")</f>
        <v/>
      </c>
      <c r="I3500" s="33">
        <f>IFERROR(IF(OR(C3500="",D3500=""),"",D3500*VLOOKUP(C3500,'Setup - Mix Design'!$A$5:$I$504,5,0)),"")</f>
        <v/>
      </c>
      <c r="J3500" s="33">
        <f>IFERROR(IF(OR(C3500="",D3500=""),"",D3500*VLOOKUP(C3500,'Setup - Mix Design'!$A$5:$I$504,6,0)),"")</f>
        <v/>
      </c>
      <c r="K3500" s="33">
        <f>IFERROR(IF(OR(C3500="",D3500=""),"",D3500*VLOOKUP(C3500,'Setup - Mix Design'!$A$5:$I$504,7,0)),"")</f>
        <v/>
      </c>
    </row>
    <row r="3501">
      <c r="A3501" s="31" t="n"/>
      <c r="B3501" s="26" t="n"/>
      <c r="C3501" s="26" t="n"/>
      <c r="D3501" s="27" t="n"/>
      <c r="E3501" s="26" t="n"/>
      <c r="F3501" s="33">
        <f>IFERROR(IF(OR(C3501="",D3501=""),"",D3501*VLOOKUP(C3501,'Setup - Mix Design'!$A$5:$I$504,2,0)),"")</f>
        <v/>
      </c>
      <c r="G3501" s="33">
        <f>IFERROR(IF(OR(C3501="",D3501=""),"",D3501*VLOOKUP(C3501,'Setup - Mix Design'!$A$5:$I$504,3,0)),"")</f>
        <v/>
      </c>
      <c r="H3501" s="33">
        <f>IFERROR(IF(OR(C3501="",D3501=""),"",D3501*VLOOKUP(C3501,'Setup - Mix Design'!$A$5:$I$504,4,0)),"")</f>
        <v/>
      </c>
      <c r="I3501" s="33">
        <f>IFERROR(IF(OR(C3501="",D3501=""),"",D3501*VLOOKUP(C3501,'Setup - Mix Design'!$A$5:$I$504,5,0)),"")</f>
        <v/>
      </c>
      <c r="J3501" s="33">
        <f>IFERROR(IF(OR(C3501="",D3501=""),"",D3501*VLOOKUP(C3501,'Setup - Mix Design'!$A$5:$I$504,6,0)),"")</f>
        <v/>
      </c>
      <c r="K3501" s="33">
        <f>IFERROR(IF(OR(C3501="",D3501=""),"",D3501*VLOOKUP(C3501,'Setup - Mix Design'!$A$5:$I$504,7,0)),"")</f>
        <v/>
      </c>
    </row>
    <row r="3502">
      <c r="A3502" s="31" t="n"/>
      <c r="B3502" s="26" t="n"/>
      <c r="C3502" s="26" t="n"/>
      <c r="D3502" s="27" t="n"/>
      <c r="E3502" s="26" t="n"/>
      <c r="F3502" s="33">
        <f>IFERROR(IF(OR(C3502="",D3502=""),"",D3502*VLOOKUP(C3502,'Setup - Mix Design'!$A$5:$I$504,2,0)),"")</f>
        <v/>
      </c>
      <c r="G3502" s="33">
        <f>IFERROR(IF(OR(C3502="",D3502=""),"",D3502*VLOOKUP(C3502,'Setup - Mix Design'!$A$5:$I$504,3,0)),"")</f>
        <v/>
      </c>
      <c r="H3502" s="33">
        <f>IFERROR(IF(OR(C3502="",D3502=""),"",D3502*VLOOKUP(C3502,'Setup - Mix Design'!$A$5:$I$504,4,0)),"")</f>
        <v/>
      </c>
      <c r="I3502" s="33">
        <f>IFERROR(IF(OR(C3502="",D3502=""),"",D3502*VLOOKUP(C3502,'Setup - Mix Design'!$A$5:$I$504,5,0)),"")</f>
        <v/>
      </c>
      <c r="J3502" s="33">
        <f>IFERROR(IF(OR(C3502="",D3502=""),"",D3502*VLOOKUP(C3502,'Setup - Mix Design'!$A$5:$I$504,6,0)),"")</f>
        <v/>
      </c>
      <c r="K3502" s="33">
        <f>IFERROR(IF(OR(C3502="",D3502=""),"",D3502*VLOOKUP(C3502,'Setup - Mix Design'!$A$5:$I$504,7,0)),"")</f>
        <v/>
      </c>
    </row>
    <row r="3503">
      <c r="A3503" s="31" t="n"/>
      <c r="B3503" s="26" t="n"/>
      <c r="C3503" s="26" t="n"/>
      <c r="D3503" s="27" t="n"/>
      <c r="E3503" s="26" t="n"/>
      <c r="F3503" s="33">
        <f>IFERROR(IF(OR(C3503="",D3503=""),"",D3503*VLOOKUP(C3503,'Setup - Mix Design'!$A$5:$I$504,2,0)),"")</f>
        <v/>
      </c>
      <c r="G3503" s="33">
        <f>IFERROR(IF(OR(C3503="",D3503=""),"",D3503*VLOOKUP(C3503,'Setup - Mix Design'!$A$5:$I$504,3,0)),"")</f>
        <v/>
      </c>
      <c r="H3503" s="33">
        <f>IFERROR(IF(OR(C3503="",D3503=""),"",D3503*VLOOKUP(C3503,'Setup - Mix Design'!$A$5:$I$504,4,0)),"")</f>
        <v/>
      </c>
      <c r="I3503" s="33">
        <f>IFERROR(IF(OR(C3503="",D3503=""),"",D3503*VLOOKUP(C3503,'Setup - Mix Design'!$A$5:$I$504,5,0)),"")</f>
        <v/>
      </c>
      <c r="J3503" s="33">
        <f>IFERROR(IF(OR(C3503="",D3503=""),"",D3503*VLOOKUP(C3503,'Setup - Mix Design'!$A$5:$I$504,6,0)),"")</f>
        <v/>
      </c>
      <c r="K3503" s="33">
        <f>IFERROR(IF(OR(C3503="",D3503=""),"",D3503*VLOOKUP(C3503,'Setup - Mix Design'!$A$5:$I$504,7,0)),"")</f>
        <v/>
      </c>
    </row>
    <row r="3504">
      <c r="A3504" s="31" t="n"/>
      <c r="B3504" s="26" t="n"/>
      <c r="C3504" s="26" t="n"/>
      <c r="D3504" s="27" t="n"/>
      <c r="E3504" s="26" t="n"/>
      <c r="F3504" s="33">
        <f>IFERROR(IF(OR(C3504="",D3504=""),"",D3504*VLOOKUP(C3504,'Setup - Mix Design'!$A$5:$I$504,2,0)),"")</f>
        <v/>
      </c>
      <c r="G3504" s="33">
        <f>IFERROR(IF(OR(C3504="",D3504=""),"",D3504*VLOOKUP(C3504,'Setup - Mix Design'!$A$5:$I$504,3,0)),"")</f>
        <v/>
      </c>
      <c r="H3504" s="33">
        <f>IFERROR(IF(OR(C3504="",D3504=""),"",D3504*VLOOKUP(C3504,'Setup - Mix Design'!$A$5:$I$504,4,0)),"")</f>
        <v/>
      </c>
      <c r="I3504" s="33">
        <f>IFERROR(IF(OR(C3504="",D3504=""),"",D3504*VLOOKUP(C3504,'Setup - Mix Design'!$A$5:$I$504,5,0)),"")</f>
        <v/>
      </c>
      <c r="J3504" s="33">
        <f>IFERROR(IF(OR(C3504="",D3504=""),"",D3504*VLOOKUP(C3504,'Setup - Mix Design'!$A$5:$I$504,6,0)),"")</f>
        <v/>
      </c>
      <c r="K3504" s="33">
        <f>IFERROR(IF(OR(C3504="",D3504=""),"",D3504*VLOOKUP(C3504,'Setup - Mix Design'!$A$5:$I$504,7,0)),"")</f>
        <v/>
      </c>
    </row>
    <row r="3505">
      <c r="A3505" s="31" t="n"/>
      <c r="B3505" s="26" t="n"/>
      <c r="C3505" s="26" t="n"/>
      <c r="D3505" s="27" t="n"/>
      <c r="E3505" s="26" t="n"/>
      <c r="F3505" s="33">
        <f>IFERROR(IF(OR(C3505="",D3505=""),"",D3505*VLOOKUP(C3505,'Setup - Mix Design'!$A$5:$I$504,2,0)),"")</f>
        <v/>
      </c>
      <c r="G3505" s="33">
        <f>IFERROR(IF(OR(C3505="",D3505=""),"",D3505*VLOOKUP(C3505,'Setup - Mix Design'!$A$5:$I$504,3,0)),"")</f>
        <v/>
      </c>
      <c r="H3505" s="33">
        <f>IFERROR(IF(OR(C3505="",D3505=""),"",D3505*VLOOKUP(C3505,'Setup - Mix Design'!$A$5:$I$504,4,0)),"")</f>
        <v/>
      </c>
      <c r="I3505" s="33">
        <f>IFERROR(IF(OR(C3505="",D3505=""),"",D3505*VLOOKUP(C3505,'Setup - Mix Design'!$A$5:$I$504,5,0)),"")</f>
        <v/>
      </c>
      <c r="J3505" s="33">
        <f>IFERROR(IF(OR(C3505="",D3505=""),"",D3505*VLOOKUP(C3505,'Setup - Mix Design'!$A$5:$I$504,6,0)),"")</f>
        <v/>
      </c>
      <c r="K3505" s="33">
        <f>IFERROR(IF(OR(C3505="",D3505=""),"",D3505*VLOOKUP(C3505,'Setup - Mix Design'!$A$5:$I$504,7,0)),"")</f>
        <v/>
      </c>
    </row>
    <row r="3506">
      <c r="A3506" s="31" t="n"/>
      <c r="B3506" s="26" t="n"/>
      <c r="C3506" s="26" t="n"/>
      <c r="D3506" s="27" t="n"/>
      <c r="E3506" s="26" t="n"/>
      <c r="F3506" s="33">
        <f>IFERROR(IF(OR(C3506="",D3506=""),"",D3506*VLOOKUP(C3506,'Setup - Mix Design'!$A$5:$I$504,2,0)),"")</f>
        <v/>
      </c>
      <c r="G3506" s="33">
        <f>IFERROR(IF(OR(C3506="",D3506=""),"",D3506*VLOOKUP(C3506,'Setup - Mix Design'!$A$5:$I$504,3,0)),"")</f>
        <v/>
      </c>
      <c r="H3506" s="33">
        <f>IFERROR(IF(OR(C3506="",D3506=""),"",D3506*VLOOKUP(C3506,'Setup - Mix Design'!$A$5:$I$504,4,0)),"")</f>
        <v/>
      </c>
      <c r="I3506" s="33">
        <f>IFERROR(IF(OR(C3506="",D3506=""),"",D3506*VLOOKUP(C3506,'Setup - Mix Design'!$A$5:$I$504,5,0)),"")</f>
        <v/>
      </c>
      <c r="J3506" s="33">
        <f>IFERROR(IF(OR(C3506="",D3506=""),"",D3506*VLOOKUP(C3506,'Setup - Mix Design'!$A$5:$I$504,6,0)),"")</f>
        <v/>
      </c>
      <c r="K3506" s="33">
        <f>IFERROR(IF(OR(C3506="",D3506=""),"",D3506*VLOOKUP(C3506,'Setup - Mix Design'!$A$5:$I$504,7,0)),"")</f>
        <v/>
      </c>
    </row>
    <row r="3507">
      <c r="A3507" s="31" t="n"/>
      <c r="B3507" s="26" t="n"/>
      <c r="C3507" s="26" t="n"/>
      <c r="D3507" s="27" t="n"/>
      <c r="E3507" s="26" t="n"/>
      <c r="F3507" s="33">
        <f>IFERROR(IF(OR(C3507="",D3507=""),"",D3507*VLOOKUP(C3507,'Setup - Mix Design'!$A$5:$I$504,2,0)),"")</f>
        <v/>
      </c>
      <c r="G3507" s="33">
        <f>IFERROR(IF(OR(C3507="",D3507=""),"",D3507*VLOOKUP(C3507,'Setup - Mix Design'!$A$5:$I$504,3,0)),"")</f>
        <v/>
      </c>
      <c r="H3507" s="33">
        <f>IFERROR(IF(OR(C3507="",D3507=""),"",D3507*VLOOKUP(C3507,'Setup - Mix Design'!$A$5:$I$504,4,0)),"")</f>
        <v/>
      </c>
      <c r="I3507" s="33">
        <f>IFERROR(IF(OR(C3507="",D3507=""),"",D3507*VLOOKUP(C3507,'Setup - Mix Design'!$A$5:$I$504,5,0)),"")</f>
        <v/>
      </c>
      <c r="J3507" s="33">
        <f>IFERROR(IF(OR(C3507="",D3507=""),"",D3507*VLOOKUP(C3507,'Setup - Mix Design'!$A$5:$I$504,6,0)),"")</f>
        <v/>
      </c>
      <c r="K3507" s="33">
        <f>IFERROR(IF(OR(C3507="",D3507=""),"",D3507*VLOOKUP(C3507,'Setup - Mix Design'!$A$5:$I$504,7,0)),"")</f>
        <v/>
      </c>
    </row>
    <row r="3508">
      <c r="A3508" s="31" t="n"/>
      <c r="B3508" s="26" t="n"/>
      <c r="C3508" s="26" t="n"/>
      <c r="D3508" s="27" t="n"/>
      <c r="E3508" s="26" t="n"/>
      <c r="F3508" s="33">
        <f>IFERROR(IF(OR(C3508="",D3508=""),"",D3508*VLOOKUP(C3508,'Setup - Mix Design'!$A$5:$I$504,2,0)),"")</f>
        <v/>
      </c>
      <c r="G3508" s="33">
        <f>IFERROR(IF(OR(C3508="",D3508=""),"",D3508*VLOOKUP(C3508,'Setup - Mix Design'!$A$5:$I$504,3,0)),"")</f>
        <v/>
      </c>
      <c r="H3508" s="33">
        <f>IFERROR(IF(OR(C3508="",D3508=""),"",D3508*VLOOKUP(C3508,'Setup - Mix Design'!$A$5:$I$504,4,0)),"")</f>
        <v/>
      </c>
      <c r="I3508" s="33">
        <f>IFERROR(IF(OR(C3508="",D3508=""),"",D3508*VLOOKUP(C3508,'Setup - Mix Design'!$A$5:$I$504,5,0)),"")</f>
        <v/>
      </c>
      <c r="J3508" s="33">
        <f>IFERROR(IF(OR(C3508="",D3508=""),"",D3508*VLOOKUP(C3508,'Setup - Mix Design'!$A$5:$I$504,6,0)),"")</f>
        <v/>
      </c>
      <c r="K3508" s="33">
        <f>IFERROR(IF(OR(C3508="",D3508=""),"",D3508*VLOOKUP(C3508,'Setup - Mix Design'!$A$5:$I$504,7,0)),"")</f>
        <v/>
      </c>
    </row>
    <row r="3509">
      <c r="A3509" s="31" t="n"/>
      <c r="B3509" s="26" t="n"/>
      <c r="C3509" s="26" t="n"/>
      <c r="D3509" s="27" t="n"/>
      <c r="E3509" s="26" t="n"/>
      <c r="F3509" s="33">
        <f>IFERROR(IF(OR(C3509="",D3509=""),"",D3509*VLOOKUP(C3509,'Setup - Mix Design'!$A$5:$I$504,2,0)),"")</f>
        <v/>
      </c>
      <c r="G3509" s="33">
        <f>IFERROR(IF(OR(C3509="",D3509=""),"",D3509*VLOOKUP(C3509,'Setup - Mix Design'!$A$5:$I$504,3,0)),"")</f>
        <v/>
      </c>
      <c r="H3509" s="33">
        <f>IFERROR(IF(OR(C3509="",D3509=""),"",D3509*VLOOKUP(C3509,'Setup - Mix Design'!$A$5:$I$504,4,0)),"")</f>
        <v/>
      </c>
      <c r="I3509" s="33">
        <f>IFERROR(IF(OR(C3509="",D3509=""),"",D3509*VLOOKUP(C3509,'Setup - Mix Design'!$A$5:$I$504,5,0)),"")</f>
        <v/>
      </c>
      <c r="J3509" s="33">
        <f>IFERROR(IF(OR(C3509="",D3509=""),"",D3509*VLOOKUP(C3509,'Setup - Mix Design'!$A$5:$I$504,6,0)),"")</f>
        <v/>
      </c>
      <c r="K3509" s="33">
        <f>IFERROR(IF(OR(C3509="",D3509=""),"",D3509*VLOOKUP(C3509,'Setup - Mix Design'!$A$5:$I$504,7,0)),"")</f>
        <v/>
      </c>
    </row>
    <row r="3510">
      <c r="A3510" s="31" t="n"/>
      <c r="B3510" s="26" t="n"/>
      <c r="C3510" s="26" t="n"/>
      <c r="D3510" s="27" t="n"/>
      <c r="E3510" s="26" t="n"/>
      <c r="F3510" s="33">
        <f>IFERROR(IF(OR(C3510="",D3510=""),"",D3510*VLOOKUP(C3510,'Setup - Mix Design'!$A$5:$I$504,2,0)),"")</f>
        <v/>
      </c>
      <c r="G3510" s="33">
        <f>IFERROR(IF(OR(C3510="",D3510=""),"",D3510*VLOOKUP(C3510,'Setup - Mix Design'!$A$5:$I$504,3,0)),"")</f>
        <v/>
      </c>
      <c r="H3510" s="33">
        <f>IFERROR(IF(OR(C3510="",D3510=""),"",D3510*VLOOKUP(C3510,'Setup - Mix Design'!$A$5:$I$504,4,0)),"")</f>
        <v/>
      </c>
      <c r="I3510" s="33">
        <f>IFERROR(IF(OR(C3510="",D3510=""),"",D3510*VLOOKUP(C3510,'Setup - Mix Design'!$A$5:$I$504,5,0)),"")</f>
        <v/>
      </c>
      <c r="J3510" s="33">
        <f>IFERROR(IF(OR(C3510="",D3510=""),"",D3510*VLOOKUP(C3510,'Setup - Mix Design'!$A$5:$I$504,6,0)),"")</f>
        <v/>
      </c>
      <c r="K3510" s="33">
        <f>IFERROR(IF(OR(C3510="",D3510=""),"",D3510*VLOOKUP(C3510,'Setup - Mix Design'!$A$5:$I$504,7,0)),"")</f>
        <v/>
      </c>
    </row>
    <row r="3511">
      <c r="A3511" s="31" t="n"/>
      <c r="B3511" s="26" t="n"/>
      <c r="C3511" s="26" t="n"/>
      <c r="D3511" s="27" t="n"/>
      <c r="E3511" s="26" t="n"/>
      <c r="F3511" s="33">
        <f>IFERROR(IF(OR(C3511="",D3511=""),"",D3511*VLOOKUP(C3511,'Setup - Mix Design'!$A$5:$I$504,2,0)),"")</f>
        <v/>
      </c>
      <c r="G3511" s="33">
        <f>IFERROR(IF(OR(C3511="",D3511=""),"",D3511*VLOOKUP(C3511,'Setup - Mix Design'!$A$5:$I$504,3,0)),"")</f>
        <v/>
      </c>
      <c r="H3511" s="33">
        <f>IFERROR(IF(OR(C3511="",D3511=""),"",D3511*VLOOKUP(C3511,'Setup - Mix Design'!$A$5:$I$504,4,0)),"")</f>
        <v/>
      </c>
      <c r="I3511" s="33">
        <f>IFERROR(IF(OR(C3511="",D3511=""),"",D3511*VLOOKUP(C3511,'Setup - Mix Design'!$A$5:$I$504,5,0)),"")</f>
        <v/>
      </c>
      <c r="J3511" s="33">
        <f>IFERROR(IF(OR(C3511="",D3511=""),"",D3511*VLOOKUP(C3511,'Setup - Mix Design'!$A$5:$I$504,6,0)),"")</f>
        <v/>
      </c>
      <c r="K3511" s="33">
        <f>IFERROR(IF(OR(C3511="",D3511=""),"",D3511*VLOOKUP(C3511,'Setup - Mix Design'!$A$5:$I$504,7,0)),"")</f>
        <v/>
      </c>
    </row>
    <row r="3512">
      <c r="A3512" s="31" t="n"/>
      <c r="B3512" s="26" t="n"/>
      <c r="C3512" s="26" t="n"/>
      <c r="D3512" s="27" t="n"/>
      <c r="E3512" s="26" t="n"/>
      <c r="F3512" s="33">
        <f>IFERROR(IF(OR(C3512="",D3512=""),"",D3512*VLOOKUP(C3512,'Setup - Mix Design'!$A$5:$I$504,2,0)),"")</f>
        <v/>
      </c>
      <c r="G3512" s="33">
        <f>IFERROR(IF(OR(C3512="",D3512=""),"",D3512*VLOOKUP(C3512,'Setup - Mix Design'!$A$5:$I$504,3,0)),"")</f>
        <v/>
      </c>
      <c r="H3512" s="33">
        <f>IFERROR(IF(OR(C3512="",D3512=""),"",D3512*VLOOKUP(C3512,'Setup - Mix Design'!$A$5:$I$504,4,0)),"")</f>
        <v/>
      </c>
      <c r="I3512" s="33">
        <f>IFERROR(IF(OR(C3512="",D3512=""),"",D3512*VLOOKUP(C3512,'Setup - Mix Design'!$A$5:$I$504,5,0)),"")</f>
        <v/>
      </c>
      <c r="J3512" s="33">
        <f>IFERROR(IF(OR(C3512="",D3512=""),"",D3512*VLOOKUP(C3512,'Setup - Mix Design'!$A$5:$I$504,6,0)),"")</f>
        <v/>
      </c>
      <c r="K3512" s="33">
        <f>IFERROR(IF(OR(C3512="",D3512=""),"",D3512*VLOOKUP(C3512,'Setup - Mix Design'!$A$5:$I$504,7,0)),"")</f>
        <v/>
      </c>
    </row>
    <row r="3513">
      <c r="A3513" s="31" t="n"/>
      <c r="B3513" s="26" t="n"/>
      <c r="C3513" s="26" t="n"/>
      <c r="D3513" s="27" t="n"/>
      <c r="E3513" s="26" t="n"/>
      <c r="F3513" s="33">
        <f>IFERROR(IF(OR(C3513="",D3513=""),"",D3513*VLOOKUP(C3513,'Setup - Mix Design'!$A$5:$I$504,2,0)),"")</f>
        <v/>
      </c>
      <c r="G3513" s="33">
        <f>IFERROR(IF(OR(C3513="",D3513=""),"",D3513*VLOOKUP(C3513,'Setup - Mix Design'!$A$5:$I$504,3,0)),"")</f>
        <v/>
      </c>
      <c r="H3513" s="33">
        <f>IFERROR(IF(OR(C3513="",D3513=""),"",D3513*VLOOKUP(C3513,'Setup - Mix Design'!$A$5:$I$504,4,0)),"")</f>
        <v/>
      </c>
      <c r="I3513" s="33">
        <f>IFERROR(IF(OR(C3513="",D3513=""),"",D3513*VLOOKUP(C3513,'Setup - Mix Design'!$A$5:$I$504,5,0)),"")</f>
        <v/>
      </c>
      <c r="J3513" s="33">
        <f>IFERROR(IF(OR(C3513="",D3513=""),"",D3513*VLOOKUP(C3513,'Setup - Mix Design'!$A$5:$I$504,6,0)),"")</f>
        <v/>
      </c>
      <c r="K3513" s="33">
        <f>IFERROR(IF(OR(C3513="",D3513=""),"",D3513*VLOOKUP(C3513,'Setup - Mix Design'!$A$5:$I$504,7,0)),"")</f>
        <v/>
      </c>
    </row>
    <row r="3514">
      <c r="A3514" s="31" t="n"/>
      <c r="B3514" s="26" t="n"/>
      <c r="C3514" s="26" t="n"/>
      <c r="D3514" s="27" t="n"/>
      <c r="E3514" s="26" t="n"/>
      <c r="F3514" s="33">
        <f>IFERROR(IF(OR(C3514="",D3514=""),"",D3514*VLOOKUP(C3514,'Setup - Mix Design'!$A$5:$I$504,2,0)),"")</f>
        <v/>
      </c>
      <c r="G3514" s="33">
        <f>IFERROR(IF(OR(C3514="",D3514=""),"",D3514*VLOOKUP(C3514,'Setup - Mix Design'!$A$5:$I$504,3,0)),"")</f>
        <v/>
      </c>
      <c r="H3514" s="33">
        <f>IFERROR(IF(OR(C3514="",D3514=""),"",D3514*VLOOKUP(C3514,'Setup - Mix Design'!$A$5:$I$504,4,0)),"")</f>
        <v/>
      </c>
      <c r="I3514" s="33">
        <f>IFERROR(IF(OR(C3514="",D3514=""),"",D3514*VLOOKUP(C3514,'Setup - Mix Design'!$A$5:$I$504,5,0)),"")</f>
        <v/>
      </c>
      <c r="J3514" s="33">
        <f>IFERROR(IF(OR(C3514="",D3514=""),"",D3514*VLOOKUP(C3514,'Setup - Mix Design'!$A$5:$I$504,6,0)),"")</f>
        <v/>
      </c>
      <c r="K3514" s="33">
        <f>IFERROR(IF(OR(C3514="",D3514=""),"",D3514*VLOOKUP(C3514,'Setup - Mix Design'!$A$5:$I$504,7,0)),"")</f>
        <v/>
      </c>
    </row>
    <row r="3515">
      <c r="A3515" s="31" t="n"/>
      <c r="B3515" s="26" t="n"/>
      <c r="C3515" s="26" t="n"/>
      <c r="D3515" s="27" t="n"/>
      <c r="E3515" s="26" t="n"/>
      <c r="F3515" s="33">
        <f>IFERROR(IF(OR(C3515="",D3515=""),"",D3515*VLOOKUP(C3515,'Setup - Mix Design'!$A$5:$I$504,2,0)),"")</f>
        <v/>
      </c>
      <c r="G3515" s="33">
        <f>IFERROR(IF(OR(C3515="",D3515=""),"",D3515*VLOOKUP(C3515,'Setup - Mix Design'!$A$5:$I$504,3,0)),"")</f>
        <v/>
      </c>
      <c r="H3515" s="33">
        <f>IFERROR(IF(OR(C3515="",D3515=""),"",D3515*VLOOKUP(C3515,'Setup - Mix Design'!$A$5:$I$504,4,0)),"")</f>
        <v/>
      </c>
      <c r="I3515" s="33">
        <f>IFERROR(IF(OR(C3515="",D3515=""),"",D3515*VLOOKUP(C3515,'Setup - Mix Design'!$A$5:$I$504,5,0)),"")</f>
        <v/>
      </c>
      <c r="J3515" s="33">
        <f>IFERROR(IF(OR(C3515="",D3515=""),"",D3515*VLOOKUP(C3515,'Setup - Mix Design'!$A$5:$I$504,6,0)),"")</f>
        <v/>
      </c>
      <c r="K3515" s="33">
        <f>IFERROR(IF(OR(C3515="",D3515=""),"",D3515*VLOOKUP(C3515,'Setup - Mix Design'!$A$5:$I$504,7,0)),"")</f>
        <v/>
      </c>
    </row>
    <row r="3516">
      <c r="A3516" s="31" t="n"/>
      <c r="B3516" s="26" t="n"/>
      <c r="C3516" s="26" t="n"/>
      <c r="D3516" s="27" t="n"/>
      <c r="E3516" s="26" t="n"/>
      <c r="F3516" s="33">
        <f>IFERROR(IF(OR(C3516="",D3516=""),"",D3516*VLOOKUP(C3516,'Setup - Mix Design'!$A$5:$I$504,2,0)),"")</f>
        <v/>
      </c>
      <c r="G3516" s="33">
        <f>IFERROR(IF(OR(C3516="",D3516=""),"",D3516*VLOOKUP(C3516,'Setup - Mix Design'!$A$5:$I$504,3,0)),"")</f>
        <v/>
      </c>
      <c r="H3516" s="33">
        <f>IFERROR(IF(OR(C3516="",D3516=""),"",D3516*VLOOKUP(C3516,'Setup - Mix Design'!$A$5:$I$504,4,0)),"")</f>
        <v/>
      </c>
      <c r="I3516" s="33">
        <f>IFERROR(IF(OR(C3516="",D3516=""),"",D3516*VLOOKUP(C3516,'Setup - Mix Design'!$A$5:$I$504,5,0)),"")</f>
        <v/>
      </c>
      <c r="J3516" s="33">
        <f>IFERROR(IF(OR(C3516="",D3516=""),"",D3516*VLOOKUP(C3516,'Setup - Mix Design'!$A$5:$I$504,6,0)),"")</f>
        <v/>
      </c>
      <c r="K3516" s="33">
        <f>IFERROR(IF(OR(C3516="",D3516=""),"",D3516*VLOOKUP(C3516,'Setup - Mix Design'!$A$5:$I$504,7,0)),"")</f>
        <v/>
      </c>
    </row>
    <row r="3517">
      <c r="A3517" s="31" t="n"/>
      <c r="B3517" s="26" t="n"/>
      <c r="C3517" s="26" t="n"/>
      <c r="D3517" s="27" t="n"/>
      <c r="E3517" s="26" t="n"/>
      <c r="F3517" s="33">
        <f>IFERROR(IF(OR(C3517="",D3517=""),"",D3517*VLOOKUP(C3517,'Setup - Mix Design'!$A$5:$I$504,2,0)),"")</f>
        <v/>
      </c>
      <c r="G3517" s="33">
        <f>IFERROR(IF(OR(C3517="",D3517=""),"",D3517*VLOOKUP(C3517,'Setup - Mix Design'!$A$5:$I$504,3,0)),"")</f>
        <v/>
      </c>
      <c r="H3517" s="33">
        <f>IFERROR(IF(OR(C3517="",D3517=""),"",D3517*VLOOKUP(C3517,'Setup - Mix Design'!$A$5:$I$504,4,0)),"")</f>
        <v/>
      </c>
      <c r="I3517" s="33">
        <f>IFERROR(IF(OR(C3517="",D3517=""),"",D3517*VLOOKUP(C3517,'Setup - Mix Design'!$A$5:$I$504,5,0)),"")</f>
        <v/>
      </c>
      <c r="J3517" s="33">
        <f>IFERROR(IF(OR(C3517="",D3517=""),"",D3517*VLOOKUP(C3517,'Setup - Mix Design'!$A$5:$I$504,6,0)),"")</f>
        <v/>
      </c>
      <c r="K3517" s="33">
        <f>IFERROR(IF(OR(C3517="",D3517=""),"",D3517*VLOOKUP(C3517,'Setup - Mix Design'!$A$5:$I$504,7,0)),"")</f>
        <v/>
      </c>
    </row>
    <row r="3518">
      <c r="A3518" s="31" t="n"/>
      <c r="B3518" s="26" t="n"/>
      <c r="C3518" s="26" t="n"/>
      <c r="D3518" s="27" t="n"/>
      <c r="E3518" s="26" t="n"/>
      <c r="F3518" s="33">
        <f>IFERROR(IF(OR(C3518="",D3518=""),"",D3518*VLOOKUP(C3518,'Setup - Mix Design'!$A$5:$I$504,2,0)),"")</f>
        <v/>
      </c>
      <c r="G3518" s="33">
        <f>IFERROR(IF(OR(C3518="",D3518=""),"",D3518*VLOOKUP(C3518,'Setup - Mix Design'!$A$5:$I$504,3,0)),"")</f>
        <v/>
      </c>
      <c r="H3518" s="33">
        <f>IFERROR(IF(OR(C3518="",D3518=""),"",D3518*VLOOKUP(C3518,'Setup - Mix Design'!$A$5:$I$504,4,0)),"")</f>
        <v/>
      </c>
      <c r="I3518" s="33">
        <f>IFERROR(IF(OR(C3518="",D3518=""),"",D3518*VLOOKUP(C3518,'Setup - Mix Design'!$A$5:$I$504,5,0)),"")</f>
        <v/>
      </c>
      <c r="J3518" s="33">
        <f>IFERROR(IF(OR(C3518="",D3518=""),"",D3518*VLOOKUP(C3518,'Setup - Mix Design'!$A$5:$I$504,6,0)),"")</f>
        <v/>
      </c>
      <c r="K3518" s="33">
        <f>IFERROR(IF(OR(C3518="",D3518=""),"",D3518*VLOOKUP(C3518,'Setup - Mix Design'!$A$5:$I$504,7,0)),"")</f>
        <v/>
      </c>
    </row>
    <row r="3519">
      <c r="A3519" s="31" t="n"/>
      <c r="B3519" s="26" t="n"/>
      <c r="C3519" s="26" t="n"/>
      <c r="D3519" s="27" t="n"/>
      <c r="E3519" s="26" t="n"/>
      <c r="F3519" s="33">
        <f>IFERROR(IF(OR(C3519="",D3519=""),"",D3519*VLOOKUP(C3519,'Setup - Mix Design'!$A$5:$I$504,2,0)),"")</f>
        <v/>
      </c>
      <c r="G3519" s="33">
        <f>IFERROR(IF(OR(C3519="",D3519=""),"",D3519*VLOOKUP(C3519,'Setup - Mix Design'!$A$5:$I$504,3,0)),"")</f>
        <v/>
      </c>
      <c r="H3519" s="33">
        <f>IFERROR(IF(OR(C3519="",D3519=""),"",D3519*VLOOKUP(C3519,'Setup - Mix Design'!$A$5:$I$504,4,0)),"")</f>
        <v/>
      </c>
      <c r="I3519" s="33">
        <f>IFERROR(IF(OR(C3519="",D3519=""),"",D3519*VLOOKUP(C3519,'Setup - Mix Design'!$A$5:$I$504,5,0)),"")</f>
        <v/>
      </c>
      <c r="J3519" s="33">
        <f>IFERROR(IF(OR(C3519="",D3519=""),"",D3519*VLOOKUP(C3519,'Setup - Mix Design'!$A$5:$I$504,6,0)),"")</f>
        <v/>
      </c>
      <c r="K3519" s="33">
        <f>IFERROR(IF(OR(C3519="",D3519=""),"",D3519*VLOOKUP(C3519,'Setup - Mix Design'!$A$5:$I$504,7,0)),"")</f>
        <v/>
      </c>
    </row>
    <row r="3520">
      <c r="A3520" s="31" t="n"/>
      <c r="B3520" s="26" t="n"/>
      <c r="C3520" s="26" t="n"/>
      <c r="D3520" s="27" t="n"/>
      <c r="E3520" s="26" t="n"/>
      <c r="F3520" s="33">
        <f>IFERROR(IF(OR(C3520="",D3520=""),"",D3520*VLOOKUP(C3520,'Setup - Mix Design'!$A$5:$I$504,2,0)),"")</f>
        <v/>
      </c>
      <c r="G3520" s="33">
        <f>IFERROR(IF(OR(C3520="",D3520=""),"",D3520*VLOOKUP(C3520,'Setup - Mix Design'!$A$5:$I$504,3,0)),"")</f>
        <v/>
      </c>
      <c r="H3520" s="33">
        <f>IFERROR(IF(OR(C3520="",D3520=""),"",D3520*VLOOKUP(C3520,'Setup - Mix Design'!$A$5:$I$504,4,0)),"")</f>
        <v/>
      </c>
      <c r="I3520" s="33">
        <f>IFERROR(IF(OR(C3520="",D3520=""),"",D3520*VLOOKUP(C3520,'Setup - Mix Design'!$A$5:$I$504,5,0)),"")</f>
        <v/>
      </c>
      <c r="J3520" s="33">
        <f>IFERROR(IF(OR(C3520="",D3520=""),"",D3520*VLOOKUP(C3520,'Setup - Mix Design'!$A$5:$I$504,6,0)),"")</f>
        <v/>
      </c>
      <c r="K3520" s="33">
        <f>IFERROR(IF(OR(C3520="",D3520=""),"",D3520*VLOOKUP(C3520,'Setup - Mix Design'!$A$5:$I$504,7,0)),"")</f>
        <v/>
      </c>
    </row>
    <row r="3521">
      <c r="A3521" s="31" t="n"/>
      <c r="B3521" s="26" t="n"/>
      <c r="C3521" s="26" t="n"/>
      <c r="D3521" s="27" t="n"/>
      <c r="E3521" s="26" t="n"/>
      <c r="F3521" s="33">
        <f>IFERROR(IF(OR(C3521="",D3521=""),"",D3521*VLOOKUP(C3521,'Setup - Mix Design'!$A$5:$I$504,2,0)),"")</f>
        <v/>
      </c>
      <c r="G3521" s="33">
        <f>IFERROR(IF(OR(C3521="",D3521=""),"",D3521*VLOOKUP(C3521,'Setup - Mix Design'!$A$5:$I$504,3,0)),"")</f>
        <v/>
      </c>
      <c r="H3521" s="33">
        <f>IFERROR(IF(OR(C3521="",D3521=""),"",D3521*VLOOKUP(C3521,'Setup - Mix Design'!$A$5:$I$504,4,0)),"")</f>
        <v/>
      </c>
      <c r="I3521" s="33">
        <f>IFERROR(IF(OR(C3521="",D3521=""),"",D3521*VLOOKUP(C3521,'Setup - Mix Design'!$A$5:$I$504,5,0)),"")</f>
        <v/>
      </c>
      <c r="J3521" s="33">
        <f>IFERROR(IF(OR(C3521="",D3521=""),"",D3521*VLOOKUP(C3521,'Setup - Mix Design'!$A$5:$I$504,6,0)),"")</f>
        <v/>
      </c>
      <c r="K3521" s="33">
        <f>IFERROR(IF(OR(C3521="",D3521=""),"",D3521*VLOOKUP(C3521,'Setup - Mix Design'!$A$5:$I$504,7,0)),"")</f>
        <v/>
      </c>
    </row>
    <row r="3522">
      <c r="A3522" s="31" t="n"/>
      <c r="B3522" s="26" t="n"/>
      <c r="C3522" s="26" t="n"/>
      <c r="D3522" s="27" t="n"/>
      <c r="E3522" s="26" t="n"/>
      <c r="F3522" s="33">
        <f>IFERROR(IF(OR(C3522="",D3522=""),"",D3522*VLOOKUP(C3522,'Setup - Mix Design'!$A$5:$I$504,2,0)),"")</f>
        <v/>
      </c>
      <c r="G3522" s="33">
        <f>IFERROR(IF(OR(C3522="",D3522=""),"",D3522*VLOOKUP(C3522,'Setup - Mix Design'!$A$5:$I$504,3,0)),"")</f>
        <v/>
      </c>
      <c r="H3522" s="33">
        <f>IFERROR(IF(OR(C3522="",D3522=""),"",D3522*VLOOKUP(C3522,'Setup - Mix Design'!$A$5:$I$504,4,0)),"")</f>
        <v/>
      </c>
      <c r="I3522" s="33">
        <f>IFERROR(IF(OR(C3522="",D3522=""),"",D3522*VLOOKUP(C3522,'Setup - Mix Design'!$A$5:$I$504,5,0)),"")</f>
        <v/>
      </c>
      <c r="J3522" s="33">
        <f>IFERROR(IF(OR(C3522="",D3522=""),"",D3522*VLOOKUP(C3522,'Setup - Mix Design'!$A$5:$I$504,6,0)),"")</f>
        <v/>
      </c>
      <c r="K3522" s="33">
        <f>IFERROR(IF(OR(C3522="",D3522=""),"",D3522*VLOOKUP(C3522,'Setup - Mix Design'!$A$5:$I$504,7,0)),"")</f>
        <v/>
      </c>
    </row>
    <row r="3523">
      <c r="A3523" s="31" t="n"/>
      <c r="B3523" s="26" t="n"/>
      <c r="C3523" s="26" t="n"/>
      <c r="D3523" s="27" t="n"/>
      <c r="E3523" s="26" t="n"/>
      <c r="F3523" s="33">
        <f>IFERROR(IF(OR(C3523="",D3523=""),"",D3523*VLOOKUP(C3523,'Setup - Mix Design'!$A$5:$I$504,2,0)),"")</f>
        <v/>
      </c>
      <c r="G3523" s="33">
        <f>IFERROR(IF(OR(C3523="",D3523=""),"",D3523*VLOOKUP(C3523,'Setup - Mix Design'!$A$5:$I$504,3,0)),"")</f>
        <v/>
      </c>
      <c r="H3523" s="33">
        <f>IFERROR(IF(OR(C3523="",D3523=""),"",D3523*VLOOKUP(C3523,'Setup - Mix Design'!$A$5:$I$504,4,0)),"")</f>
        <v/>
      </c>
      <c r="I3523" s="33">
        <f>IFERROR(IF(OR(C3523="",D3523=""),"",D3523*VLOOKUP(C3523,'Setup - Mix Design'!$A$5:$I$504,5,0)),"")</f>
        <v/>
      </c>
      <c r="J3523" s="33">
        <f>IFERROR(IF(OR(C3523="",D3523=""),"",D3523*VLOOKUP(C3523,'Setup - Mix Design'!$A$5:$I$504,6,0)),"")</f>
        <v/>
      </c>
      <c r="K3523" s="33">
        <f>IFERROR(IF(OR(C3523="",D3523=""),"",D3523*VLOOKUP(C3523,'Setup - Mix Design'!$A$5:$I$504,7,0)),"")</f>
        <v/>
      </c>
    </row>
    <row r="3524">
      <c r="A3524" s="31" t="n"/>
      <c r="B3524" s="26" t="n"/>
      <c r="C3524" s="26" t="n"/>
      <c r="D3524" s="27" t="n"/>
      <c r="E3524" s="26" t="n"/>
      <c r="F3524" s="33">
        <f>IFERROR(IF(OR(C3524="",D3524=""),"",D3524*VLOOKUP(C3524,'Setup - Mix Design'!$A$5:$I$504,2,0)),"")</f>
        <v/>
      </c>
      <c r="G3524" s="33">
        <f>IFERROR(IF(OR(C3524="",D3524=""),"",D3524*VLOOKUP(C3524,'Setup - Mix Design'!$A$5:$I$504,3,0)),"")</f>
        <v/>
      </c>
      <c r="H3524" s="33">
        <f>IFERROR(IF(OR(C3524="",D3524=""),"",D3524*VLOOKUP(C3524,'Setup - Mix Design'!$A$5:$I$504,4,0)),"")</f>
        <v/>
      </c>
      <c r="I3524" s="33">
        <f>IFERROR(IF(OR(C3524="",D3524=""),"",D3524*VLOOKUP(C3524,'Setup - Mix Design'!$A$5:$I$504,5,0)),"")</f>
        <v/>
      </c>
      <c r="J3524" s="33">
        <f>IFERROR(IF(OR(C3524="",D3524=""),"",D3524*VLOOKUP(C3524,'Setup - Mix Design'!$A$5:$I$504,6,0)),"")</f>
        <v/>
      </c>
      <c r="K3524" s="33">
        <f>IFERROR(IF(OR(C3524="",D3524=""),"",D3524*VLOOKUP(C3524,'Setup - Mix Design'!$A$5:$I$504,7,0)),"")</f>
        <v/>
      </c>
    </row>
    <row r="3525">
      <c r="A3525" s="31" t="n"/>
      <c r="B3525" s="26" t="n"/>
      <c r="C3525" s="26" t="n"/>
      <c r="D3525" s="27" t="n"/>
      <c r="E3525" s="26" t="n"/>
      <c r="F3525" s="33">
        <f>IFERROR(IF(OR(C3525="",D3525=""),"",D3525*VLOOKUP(C3525,'Setup - Mix Design'!$A$5:$I$504,2,0)),"")</f>
        <v/>
      </c>
      <c r="G3525" s="33">
        <f>IFERROR(IF(OR(C3525="",D3525=""),"",D3525*VLOOKUP(C3525,'Setup - Mix Design'!$A$5:$I$504,3,0)),"")</f>
        <v/>
      </c>
      <c r="H3525" s="33">
        <f>IFERROR(IF(OR(C3525="",D3525=""),"",D3525*VLOOKUP(C3525,'Setup - Mix Design'!$A$5:$I$504,4,0)),"")</f>
        <v/>
      </c>
      <c r="I3525" s="33">
        <f>IFERROR(IF(OR(C3525="",D3525=""),"",D3525*VLOOKUP(C3525,'Setup - Mix Design'!$A$5:$I$504,5,0)),"")</f>
        <v/>
      </c>
      <c r="J3525" s="33">
        <f>IFERROR(IF(OR(C3525="",D3525=""),"",D3525*VLOOKUP(C3525,'Setup - Mix Design'!$A$5:$I$504,6,0)),"")</f>
        <v/>
      </c>
      <c r="K3525" s="33">
        <f>IFERROR(IF(OR(C3525="",D3525=""),"",D3525*VLOOKUP(C3525,'Setup - Mix Design'!$A$5:$I$504,7,0)),"")</f>
        <v/>
      </c>
    </row>
    <row r="3526">
      <c r="A3526" s="31" t="n"/>
      <c r="B3526" s="26" t="n"/>
      <c r="C3526" s="26" t="n"/>
      <c r="D3526" s="27" t="n"/>
      <c r="E3526" s="26" t="n"/>
      <c r="F3526" s="33">
        <f>IFERROR(IF(OR(C3526="",D3526=""),"",D3526*VLOOKUP(C3526,'Setup - Mix Design'!$A$5:$I$504,2,0)),"")</f>
        <v/>
      </c>
      <c r="G3526" s="33">
        <f>IFERROR(IF(OR(C3526="",D3526=""),"",D3526*VLOOKUP(C3526,'Setup - Mix Design'!$A$5:$I$504,3,0)),"")</f>
        <v/>
      </c>
      <c r="H3526" s="33">
        <f>IFERROR(IF(OR(C3526="",D3526=""),"",D3526*VLOOKUP(C3526,'Setup - Mix Design'!$A$5:$I$504,4,0)),"")</f>
        <v/>
      </c>
      <c r="I3526" s="33">
        <f>IFERROR(IF(OR(C3526="",D3526=""),"",D3526*VLOOKUP(C3526,'Setup - Mix Design'!$A$5:$I$504,5,0)),"")</f>
        <v/>
      </c>
      <c r="J3526" s="33">
        <f>IFERROR(IF(OR(C3526="",D3526=""),"",D3526*VLOOKUP(C3526,'Setup - Mix Design'!$A$5:$I$504,6,0)),"")</f>
        <v/>
      </c>
      <c r="K3526" s="33">
        <f>IFERROR(IF(OR(C3526="",D3526=""),"",D3526*VLOOKUP(C3526,'Setup - Mix Design'!$A$5:$I$504,7,0)),"")</f>
        <v/>
      </c>
    </row>
    <row r="3527">
      <c r="A3527" s="31" t="n"/>
      <c r="B3527" s="26" t="n"/>
      <c r="C3527" s="26" t="n"/>
      <c r="D3527" s="27" t="n"/>
      <c r="E3527" s="26" t="n"/>
      <c r="F3527" s="33">
        <f>IFERROR(IF(OR(C3527="",D3527=""),"",D3527*VLOOKUP(C3527,'Setup - Mix Design'!$A$5:$I$504,2,0)),"")</f>
        <v/>
      </c>
      <c r="G3527" s="33">
        <f>IFERROR(IF(OR(C3527="",D3527=""),"",D3527*VLOOKUP(C3527,'Setup - Mix Design'!$A$5:$I$504,3,0)),"")</f>
        <v/>
      </c>
      <c r="H3527" s="33">
        <f>IFERROR(IF(OR(C3527="",D3527=""),"",D3527*VLOOKUP(C3527,'Setup - Mix Design'!$A$5:$I$504,4,0)),"")</f>
        <v/>
      </c>
      <c r="I3527" s="33">
        <f>IFERROR(IF(OR(C3527="",D3527=""),"",D3527*VLOOKUP(C3527,'Setup - Mix Design'!$A$5:$I$504,5,0)),"")</f>
        <v/>
      </c>
      <c r="J3527" s="33">
        <f>IFERROR(IF(OR(C3527="",D3527=""),"",D3527*VLOOKUP(C3527,'Setup - Mix Design'!$A$5:$I$504,6,0)),"")</f>
        <v/>
      </c>
      <c r="K3527" s="33">
        <f>IFERROR(IF(OR(C3527="",D3527=""),"",D3527*VLOOKUP(C3527,'Setup - Mix Design'!$A$5:$I$504,7,0)),"")</f>
        <v/>
      </c>
    </row>
    <row r="3528">
      <c r="A3528" s="31" t="n"/>
      <c r="B3528" s="26" t="n"/>
      <c r="C3528" s="26" t="n"/>
      <c r="D3528" s="27" t="n"/>
      <c r="E3528" s="26" t="n"/>
      <c r="F3528" s="33">
        <f>IFERROR(IF(OR(C3528="",D3528=""),"",D3528*VLOOKUP(C3528,'Setup - Mix Design'!$A$5:$I$504,2,0)),"")</f>
        <v/>
      </c>
      <c r="G3528" s="33">
        <f>IFERROR(IF(OR(C3528="",D3528=""),"",D3528*VLOOKUP(C3528,'Setup - Mix Design'!$A$5:$I$504,3,0)),"")</f>
        <v/>
      </c>
      <c r="H3528" s="33">
        <f>IFERROR(IF(OR(C3528="",D3528=""),"",D3528*VLOOKUP(C3528,'Setup - Mix Design'!$A$5:$I$504,4,0)),"")</f>
        <v/>
      </c>
      <c r="I3528" s="33">
        <f>IFERROR(IF(OR(C3528="",D3528=""),"",D3528*VLOOKUP(C3528,'Setup - Mix Design'!$A$5:$I$504,5,0)),"")</f>
        <v/>
      </c>
      <c r="J3528" s="33">
        <f>IFERROR(IF(OR(C3528="",D3528=""),"",D3528*VLOOKUP(C3528,'Setup - Mix Design'!$A$5:$I$504,6,0)),"")</f>
        <v/>
      </c>
      <c r="K3528" s="33">
        <f>IFERROR(IF(OR(C3528="",D3528=""),"",D3528*VLOOKUP(C3528,'Setup - Mix Design'!$A$5:$I$504,7,0)),"")</f>
        <v/>
      </c>
    </row>
    <row r="3529">
      <c r="A3529" s="31" t="n"/>
      <c r="B3529" s="26" t="n"/>
      <c r="C3529" s="26" t="n"/>
      <c r="D3529" s="27" t="n"/>
      <c r="E3529" s="26" t="n"/>
      <c r="F3529" s="33">
        <f>IFERROR(IF(OR(C3529="",D3529=""),"",D3529*VLOOKUP(C3529,'Setup - Mix Design'!$A$5:$I$504,2,0)),"")</f>
        <v/>
      </c>
      <c r="G3529" s="33">
        <f>IFERROR(IF(OR(C3529="",D3529=""),"",D3529*VLOOKUP(C3529,'Setup - Mix Design'!$A$5:$I$504,3,0)),"")</f>
        <v/>
      </c>
      <c r="H3529" s="33">
        <f>IFERROR(IF(OR(C3529="",D3529=""),"",D3529*VLOOKUP(C3529,'Setup - Mix Design'!$A$5:$I$504,4,0)),"")</f>
        <v/>
      </c>
      <c r="I3529" s="33">
        <f>IFERROR(IF(OR(C3529="",D3529=""),"",D3529*VLOOKUP(C3529,'Setup - Mix Design'!$A$5:$I$504,5,0)),"")</f>
        <v/>
      </c>
      <c r="J3529" s="33">
        <f>IFERROR(IF(OR(C3529="",D3529=""),"",D3529*VLOOKUP(C3529,'Setup - Mix Design'!$A$5:$I$504,6,0)),"")</f>
        <v/>
      </c>
      <c r="K3529" s="33">
        <f>IFERROR(IF(OR(C3529="",D3529=""),"",D3529*VLOOKUP(C3529,'Setup - Mix Design'!$A$5:$I$504,7,0)),"")</f>
        <v/>
      </c>
    </row>
    <row r="3530">
      <c r="A3530" s="31" t="n"/>
      <c r="B3530" s="26" t="n"/>
      <c r="C3530" s="26" t="n"/>
      <c r="D3530" s="27" t="n"/>
      <c r="E3530" s="26" t="n"/>
      <c r="F3530" s="33">
        <f>IFERROR(IF(OR(C3530="",D3530=""),"",D3530*VLOOKUP(C3530,'Setup - Mix Design'!$A$5:$I$504,2,0)),"")</f>
        <v/>
      </c>
      <c r="G3530" s="33">
        <f>IFERROR(IF(OR(C3530="",D3530=""),"",D3530*VLOOKUP(C3530,'Setup - Mix Design'!$A$5:$I$504,3,0)),"")</f>
        <v/>
      </c>
      <c r="H3530" s="33">
        <f>IFERROR(IF(OR(C3530="",D3530=""),"",D3530*VLOOKUP(C3530,'Setup - Mix Design'!$A$5:$I$504,4,0)),"")</f>
        <v/>
      </c>
      <c r="I3530" s="33">
        <f>IFERROR(IF(OR(C3530="",D3530=""),"",D3530*VLOOKUP(C3530,'Setup - Mix Design'!$A$5:$I$504,5,0)),"")</f>
        <v/>
      </c>
      <c r="J3530" s="33">
        <f>IFERROR(IF(OR(C3530="",D3530=""),"",D3530*VLOOKUP(C3530,'Setup - Mix Design'!$A$5:$I$504,6,0)),"")</f>
        <v/>
      </c>
      <c r="K3530" s="33">
        <f>IFERROR(IF(OR(C3530="",D3530=""),"",D3530*VLOOKUP(C3530,'Setup - Mix Design'!$A$5:$I$504,7,0)),"")</f>
        <v/>
      </c>
    </row>
    <row r="3531">
      <c r="A3531" s="31" t="n"/>
      <c r="B3531" s="26" t="n"/>
      <c r="C3531" s="26" t="n"/>
      <c r="D3531" s="27" t="n"/>
      <c r="E3531" s="26" t="n"/>
      <c r="F3531" s="33">
        <f>IFERROR(IF(OR(C3531="",D3531=""),"",D3531*VLOOKUP(C3531,'Setup - Mix Design'!$A$5:$I$504,2,0)),"")</f>
        <v/>
      </c>
      <c r="G3531" s="33">
        <f>IFERROR(IF(OR(C3531="",D3531=""),"",D3531*VLOOKUP(C3531,'Setup - Mix Design'!$A$5:$I$504,3,0)),"")</f>
        <v/>
      </c>
      <c r="H3531" s="33">
        <f>IFERROR(IF(OR(C3531="",D3531=""),"",D3531*VLOOKUP(C3531,'Setup - Mix Design'!$A$5:$I$504,4,0)),"")</f>
        <v/>
      </c>
      <c r="I3531" s="33">
        <f>IFERROR(IF(OR(C3531="",D3531=""),"",D3531*VLOOKUP(C3531,'Setup - Mix Design'!$A$5:$I$504,5,0)),"")</f>
        <v/>
      </c>
      <c r="J3531" s="33">
        <f>IFERROR(IF(OR(C3531="",D3531=""),"",D3531*VLOOKUP(C3531,'Setup - Mix Design'!$A$5:$I$504,6,0)),"")</f>
        <v/>
      </c>
      <c r="K3531" s="33">
        <f>IFERROR(IF(OR(C3531="",D3531=""),"",D3531*VLOOKUP(C3531,'Setup - Mix Design'!$A$5:$I$504,7,0)),"")</f>
        <v/>
      </c>
    </row>
    <row r="3532">
      <c r="A3532" s="31" t="n"/>
      <c r="B3532" s="26" t="n"/>
      <c r="C3532" s="26" t="n"/>
      <c r="D3532" s="27" t="n"/>
      <c r="E3532" s="26" t="n"/>
      <c r="F3532" s="33">
        <f>IFERROR(IF(OR(C3532="",D3532=""),"",D3532*VLOOKUP(C3532,'Setup - Mix Design'!$A$5:$I$504,2,0)),"")</f>
        <v/>
      </c>
      <c r="G3532" s="33">
        <f>IFERROR(IF(OR(C3532="",D3532=""),"",D3532*VLOOKUP(C3532,'Setup - Mix Design'!$A$5:$I$504,3,0)),"")</f>
        <v/>
      </c>
      <c r="H3532" s="33">
        <f>IFERROR(IF(OR(C3532="",D3532=""),"",D3532*VLOOKUP(C3532,'Setup - Mix Design'!$A$5:$I$504,4,0)),"")</f>
        <v/>
      </c>
      <c r="I3532" s="33">
        <f>IFERROR(IF(OR(C3532="",D3532=""),"",D3532*VLOOKUP(C3532,'Setup - Mix Design'!$A$5:$I$504,5,0)),"")</f>
        <v/>
      </c>
      <c r="J3532" s="33">
        <f>IFERROR(IF(OR(C3532="",D3532=""),"",D3532*VLOOKUP(C3532,'Setup - Mix Design'!$A$5:$I$504,6,0)),"")</f>
        <v/>
      </c>
      <c r="K3532" s="33">
        <f>IFERROR(IF(OR(C3532="",D3532=""),"",D3532*VLOOKUP(C3532,'Setup - Mix Design'!$A$5:$I$504,7,0)),"")</f>
        <v/>
      </c>
    </row>
    <row r="3533">
      <c r="A3533" s="31" t="n"/>
      <c r="B3533" s="26" t="n"/>
      <c r="C3533" s="26" t="n"/>
      <c r="D3533" s="27" t="n"/>
      <c r="E3533" s="26" t="n"/>
      <c r="F3533" s="33">
        <f>IFERROR(IF(OR(C3533="",D3533=""),"",D3533*VLOOKUP(C3533,'Setup - Mix Design'!$A$5:$I$504,2,0)),"")</f>
        <v/>
      </c>
      <c r="G3533" s="33">
        <f>IFERROR(IF(OR(C3533="",D3533=""),"",D3533*VLOOKUP(C3533,'Setup - Mix Design'!$A$5:$I$504,3,0)),"")</f>
        <v/>
      </c>
      <c r="H3533" s="33">
        <f>IFERROR(IF(OR(C3533="",D3533=""),"",D3533*VLOOKUP(C3533,'Setup - Mix Design'!$A$5:$I$504,4,0)),"")</f>
        <v/>
      </c>
      <c r="I3533" s="33">
        <f>IFERROR(IF(OR(C3533="",D3533=""),"",D3533*VLOOKUP(C3533,'Setup - Mix Design'!$A$5:$I$504,5,0)),"")</f>
        <v/>
      </c>
      <c r="J3533" s="33">
        <f>IFERROR(IF(OR(C3533="",D3533=""),"",D3533*VLOOKUP(C3533,'Setup - Mix Design'!$A$5:$I$504,6,0)),"")</f>
        <v/>
      </c>
      <c r="K3533" s="33">
        <f>IFERROR(IF(OR(C3533="",D3533=""),"",D3533*VLOOKUP(C3533,'Setup - Mix Design'!$A$5:$I$504,7,0)),"")</f>
        <v/>
      </c>
    </row>
    <row r="3534">
      <c r="A3534" s="31" t="n"/>
      <c r="B3534" s="26" t="n"/>
      <c r="C3534" s="26" t="n"/>
      <c r="D3534" s="27" t="n"/>
      <c r="E3534" s="26" t="n"/>
      <c r="F3534" s="33">
        <f>IFERROR(IF(OR(C3534="",D3534=""),"",D3534*VLOOKUP(C3534,'Setup - Mix Design'!$A$5:$I$504,2,0)),"")</f>
        <v/>
      </c>
      <c r="G3534" s="33">
        <f>IFERROR(IF(OR(C3534="",D3534=""),"",D3534*VLOOKUP(C3534,'Setup - Mix Design'!$A$5:$I$504,3,0)),"")</f>
        <v/>
      </c>
      <c r="H3534" s="33">
        <f>IFERROR(IF(OR(C3534="",D3534=""),"",D3534*VLOOKUP(C3534,'Setup - Mix Design'!$A$5:$I$504,4,0)),"")</f>
        <v/>
      </c>
      <c r="I3534" s="33">
        <f>IFERROR(IF(OR(C3534="",D3534=""),"",D3534*VLOOKUP(C3534,'Setup - Mix Design'!$A$5:$I$504,5,0)),"")</f>
        <v/>
      </c>
      <c r="J3534" s="33">
        <f>IFERROR(IF(OR(C3534="",D3534=""),"",D3534*VLOOKUP(C3534,'Setup - Mix Design'!$A$5:$I$504,6,0)),"")</f>
        <v/>
      </c>
      <c r="K3534" s="33">
        <f>IFERROR(IF(OR(C3534="",D3534=""),"",D3534*VLOOKUP(C3534,'Setup - Mix Design'!$A$5:$I$504,7,0)),"")</f>
        <v/>
      </c>
    </row>
    <row r="3535">
      <c r="A3535" s="31" t="n"/>
      <c r="B3535" s="26" t="n"/>
      <c r="C3535" s="26" t="n"/>
      <c r="D3535" s="27" t="n"/>
      <c r="E3535" s="26" t="n"/>
      <c r="F3535" s="33">
        <f>IFERROR(IF(OR(C3535="",D3535=""),"",D3535*VLOOKUP(C3535,'Setup - Mix Design'!$A$5:$I$504,2,0)),"")</f>
        <v/>
      </c>
      <c r="G3535" s="33">
        <f>IFERROR(IF(OR(C3535="",D3535=""),"",D3535*VLOOKUP(C3535,'Setup - Mix Design'!$A$5:$I$504,3,0)),"")</f>
        <v/>
      </c>
      <c r="H3535" s="33">
        <f>IFERROR(IF(OR(C3535="",D3535=""),"",D3535*VLOOKUP(C3535,'Setup - Mix Design'!$A$5:$I$504,4,0)),"")</f>
        <v/>
      </c>
      <c r="I3535" s="33">
        <f>IFERROR(IF(OR(C3535="",D3535=""),"",D3535*VLOOKUP(C3535,'Setup - Mix Design'!$A$5:$I$504,5,0)),"")</f>
        <v/>
      </c>
      <c r="J3535" s="33">
        <f>IFERROR(IF(OR(C3535="",D3535=""),"",D3535*VLOOKUP(C3535,'Setup - Mix Design'!$A$5:$I$504,6,0)),"")</f>
        <v/>
      </c>
      <c r="K3535" s="33">
        <f>IFERROR(IF(OR(C3535="",D3535=""),"",D3535*VLOOKUP(C3535,'Setup - Mix Design'!$A$5:$I$504,7,0)),"")</f>
        <v/>
      </c>
    </row>
    <row r="3536">
      <c r="A3536" s="31" t="n"/>
      <c r="B3536" s="26" t="n"/>
      <c r="C3536" s="26" t="n"/>
      <c r="D3536" s="27" t="n"/>
      <c r="E3536" s="26" t="n"/>
      <c r="F3536" s="33">
        <f>IFERROR(IF(OR(C3536="",D3536=""),"",D3536*VLOOKUP(C3536,'Setup - Mix Design'!$A$5:$I$504,2,0)),"")</f>
        <v/>
      </c>
      <c r="G3536" s="33">
        <f>IFERROR(IF(OR(C3536="",D3536=""),"",D3536*VLOOKUP(C3536,'Setup - Mix Design'!$A$5:$I$504,3,0)),"")</f>
        <v/>
      </c>
      <c r="H3536" s="33">
        <f>IFERROR(IF(OR(C3536="",D3536=""),"",D3536*VLOOKUP(C3536,'Setup - Mix Design'!$A$5:$I$504,4,0)),"")</f>
        <v/>
      </c>
      <c r="I3536" s="33">
        <f>IFERROR(IF(OR(C3536="",D3536=""),"",D3536*VLOOKUP(C3536,'Setup - Mix Design'!$A$5:$I$504,5,0)),"")</f>
        <v/>
      </c>
      <c r="J3536" s="33">
        <f>IFERROR(IF(OR(C3536="",D3536=""),"",D3536*VLOOKUP(C3536,'Setup - Mix Design'!$A$5:$I$504,6,0)),"")</f>
        <v/>
      </c>
      <c r="K3536" s="33">
        <f>IFERROR(IF(OR(C3536="",D3536=""),"",D3536*VLOOKUP(C3536,'Setup - Mix Design'!$A$5:$I$504,7,0)),"")</f>
        <v/>
      </c>
    </row>
    <row r="3537">
      <c r="A3537" s="31" t="n"/>
      <c r="B3537" s="26" t="n"/>
      <c r="C3537" s="26" t="n"/>
      <c r="D3537" s="27" t="n"/>
      <c r="E3537" s="26" t="n"/>
      <c r="F3537" s="33">
        <f>IFERROR(IF(OR(C3537="",D3537=""),"",D3537*VLOOKUP(C3537,'Setup - Mix Design'!$A$5:$I$504,2,0)),"")</f>
        <v/>
      </c>
      <c r="G3537" s="33">
        <f>IFERROR(IF(OR(C3537="",D3537=""),"",D3537*VLOOKUP(C3537,'Setup - Mix Design'!$A$5:$I$504,3,0)),"")</f>
        <v/>
      </c>
      <c r="H3537" s="33">
        <f>IFERROR(IF(OR(C3537="",D3537=""),"",D3537*VLOOKUP(C3537,'Setup - Mix Design'!$A$5:$I$504,4,0)),"")</f>
        <v/>
      </c>
      <c r="I3537" s="33">
        <f>IFERROR(IF(OR(C3537="",D3537=""),"",D3537*VLOOKUP(C3537,'Setup - Mix Design'!$A$5:$I$504,5,0)),"")</f>
        <v/>
      </c>
      <c r="J3537" s="33">
        <f>IFERROR(IF(OR(C3537="",D3537=""),"",D3537*VLOOKUP(C3537,'Setup - Mix Design'!$A$5:$I$504,6,0)),"")</f>
        <v/>
      </c>
      <c r="K3537" s="33">
        <f>IFERROR(IF(OR(C3537="",D3537=""),"",D3537*VLOOKUP(C3537,'Setup - Mix Design'!$A$5:$I$504,7,0)),"")</f>
        <v/>
      </c>
    </row>
    <row r="3538">
      <c r="A3538" s="31" t="n"/>
      <c r="B3538" s="26" t="n"/>
      <c r="C3538" s="26" t="n"/>
      <c r="D3538" s="27" t="n"/>
      <c r="E3538" s="26" t="n"/>
      <c r="F3538" s="33">
        <f>IFERROR(IF(OR(C3538="",D3538=""),"",D3538*VLOOKUP(C3538,'Setup - Mix Design'!$A$5:$I$504,2,0)),"")</f>
        <v/>
      </c>
      <c r="G3538" s="33">
        <f>IFERROR(IF(OR(C3538="",D3538=""),"",D3538*VLOOKUP(C3538,'Setup - Mix Design'!$A$5:$I$504,3,0)),"")</f>
        <v/>
      </c>
      <c r="H3538" s="33">
        <f>IFERROR(IF(OR(C3538="",D3538=""),"",D3538*VLOOKUP(C3538,'Setup - Mix Design'!$A$5:$I$504,4,0)),"")</f>
        <v/>
      </c>
      <c r="I3538" s="33">
        <f>IFERROR(IF(OR(C3538="",D3538=""),"",D3538*VLOOKUP(C3538,'Setup - Mix Design'!$A$5:$I$504,5,0)),"")</f>
        <v/>
      </c>
      <c r="J3538" s="33">
        <f>IFERROR(IF(OR(C3538="",D3538=""),"",D3538*VLOOKUP(C3538,'Setup - Mix Design'!$A$5:$I$504,6,0)),"")</f>
        <v/>
      </c>
      <c r="K3538" s="33">
        <f>IFERROR(IF(OR(C3538="",D3538=""),"",D3538*VLOOKUP(C3538,'Setup - Mix Design'!$A$5:$I$504,7,0)),"")</f>
        <v/>
      </c>
    </row>
    <row r="3539">
      <c r="A3539" s="31" t="n"/>
      <c r="B3539" s="26" t="n"/>
      <c r="C3539" s="26" t="n"/>
      <c r="D3539" s="27" t="n"/>
      <c r="E3539" s="26" t="n"/>
      <c r="F3539" s="33">
        <f>IFERROR(IF(OR(C3539="",D3539=""),"",D3539*VLOOKUP(C3539,'Setup - Mix Design'!$A$5:$I$504,2,0)),"")</f>
        <v/>
      </c>
      <c r="G3539" s="33">
        <f>IFERROR(IF(OR(C3539="",D3539=""),"",D3539*VLOOKUP(C3539,'Setup - Mix Design'!$A$5:$I$504,3,0)),"")</f>
        <v/>
      </c>
      <c r="H3539" s="33">
        <f>IFERROR(IF(OR(C3539="",D3539=""),"",D3539*VLOOKUP(C3539,'Setup - Mix Design'!$A$5:$I$504,4,0)),"")</f>
        <v/>
      </c>
      <c r="I3539" s="33">
        <f>IFERROR(IF(OR(C3539="",D3539=""),"",D3539*VLOOKUP(C3539,'Setup - Mix Design'!$A$5:$I$504,5,0)),"")</f>
        <v/>
      </c>
      <c r="J3539" s="33">
        <f>IFERROR(IF(OR(C3539="",D3539=""),"",D3539*VLOOKUP(C3539,'Setup - Mix Design'!$A$5:$I$504,6,0)),"")</f>
        <v/>
      </c>
      <c r="K3539" s="33">
        <f>IFERROR(IF(OR(C3539="",D3539=""),"",D3539*VLOOKUP(C3539,'Setup - Mix Design'!$A$5:$I$504,7,0)),"")</f>
        <v/>
      </c>
    </row>
    <row r="3540">
      <c r="A3540" s="31" t="n"/>
      <c r="B3540" s="26" t="n"/>
      <c r="C3540" s="26" t="n"/>
      <c r="D3540" s="27" t="n"/>
      <c r="E3540" s="26" t="n"/>
      <c r="F3540" s="33">
        <f>IFERROR(IF(OR(C3540="",D3540=""),"",D3540*VLOOKUP(C3540,'Setup - Mix Design'!$A$5:$I$504,2,0)),"")</f>
        <v/>
      </c>
      <c r="G3540" s="33">
        <f>IFERROR(IF(OR(C3540="",D3540=""),"",D3540*VLOOKUP(C3540,'Setup - Mix Design'!$A$5:$I$504,3,0)),"")</f>
        <v/>
      </c>
      <c r="H3540" s="33">
        <f>IFERROR(IF(OR(C3540="",D3540=""),"",D3540*VLOOKUP(C3540,'Setup - Mix Design'!$A$5:$I$504,4,0)),"")</f>
        <v/>
      </c>
      <c r="I3540" s="33">
        <f>IFERROR(IF(OR(C3540="",D3540=""),"",D3540*VLOOKUP(C3540,'Setup - Mix Design'!$A$5:$I$504,5,0)),"")</f>
        <v/>
      </c>
      <c r="J3540" s="33">
        <f>IFERROR(IF(OR(C3540="",D3540=""),"",D3540*VLOOKUP(C3540,'Setup - Mix Design'!$A$5:$I$504,6,0)),"")</f>
        <v/>
      </c>
      <c r="K3540" s="33">
        <f>IFERROR(IF(OR(C3540="",D3540=""),"",D3540*VLOOKUP(C3540,'Setup - Mix Design'!$A$5:$I$504,7,0)),"")</f>
        <v/>
      </c>
    </row>
    <row r="3541">
      <c r="A3541" s="31" t="n"/>
      <c r="B3541" s="26" t="n"/>
      <c r="C3541" s="26" t="n"/>
      <c r="D3541" s="27" t="n"/>
      <c r="E3541" s="26" t="n"/>
      <c r="F3541" s="33">
        <f>IFERROR(IF(OR(C3541="",D3541=""),"",D3541*VLOOKUP(C3541,'Setup - Mix Design'!$A$5:$I$504,2,0)),"")</f>
        <v/>
      </c>
      <c r="G3541" s="33">
        <f>IFERROR(IF(OR(C3541="",D3541=""),"",D3541*VLOOKUP(C3541,'Setup - Mix Design'!$A$5:$I$504,3,0)),"")</f>
        <v/>
      </c>
      <c r="H3541" s="33">
        <f>IFERROR(IF(OR(C3541="",D3541=""),"",D3541*VLOOKUP(C3541,'Setup - Mix Design'!$A$5:$I$504,4,0)),"")</f>
        <v/>
      </c>
      <c r="I3541" s="33">
        <f>IFERROR(IF(OR(C3541="",D3541=""),"",D3541*VLOOKUP(C3541,'Setup - Mix Design'!$A$5:$I$504,5,0)),"")</f>
        <v/>
      </c>
      <c r="J3541" s="33">
        <f>IFERROR(IF(OR(C3541="",D3541=""),"",D3541*VLOOKUP(C3541,'Setup - Mix Design'!$A$5:$I$504,6,0)),"")</f>
        <v/>
      </c>
      <c r="K3541" s="33">
        <f>IFERROR(IF(OR(C3541="",D3541=""),"",D3541*VLOOKUP(C3541,'Setup - Mix Design'!$A$5:$I$504,7,0)),"")</f>
        <v/>
      </c>
    </row>
    <row r="3542">
      <c r="A3542" s="31" t="n"/>
      <c r="B3542" s="26" t="n"/>
      <c r="C3542" s="26" t="n"/>
      <c r="D3542" s="27" t="n"/>
      <c r="E3542" s="26" t="n"/>
      <c r="F3542" s="33">
        <f>IFERROR(IF(OR(C3542="",D3542=""),"",D3542*VLOOKUP(C3542,'Setup - Mix Design'!$A$5:$I$504,2,0)),"")</f>
        <v/>
      </c>
      <c r="G3542" s="33">
        <f>IFERROR(IF(OR(C3542="",D3542=""),"",D3542*VLOOKUP(C3542,'Setup - Mix Design'!$A$5:$I$504,3,0)),"")</f>
        <v/>
      </c>
      <c r="H3542" s="33">
        <f>IFERROR(IF(OR(C3542="",D3542=""),"",D3542*VLOOKUP(C3542,'Setup - Mix Design'!$A$5:$I$504,4,0)),"")</f>
        <v/>
      </c>
      <c r="I3542" s="33">
        <f>IFERROR(IF(OR(C3542="",D3542=""),"",D3542*VLOOKUP(C3542,'Setup - Mix Design'!$A$5:$I$504,5,0)),"")</f>
        <v/>
      </c>
      <c r="J3542" s="33">
        <f>IFERROR(IF(OR(C3542="",D3542=""),"",D3542*VLOOKUP(C3542,'Setup - Mix Design'!$A$5:$I$504,6,0)),"")</f>
        <v/>
      </c>
      <c r="K3542" s="33">
        <f>IFERROR(IF(OR(C3542="",D3542=""),"",D3542*VLOOKUP(C3542,'Setup - Mix Design'!$A$5:$I$504,7,0)),"")</f>
        <v/>
      </c>
    </row>
    <row r="3543">
      <c r="A3543" s="31" t="n"/>
      <c r="B3543" s="26" t="n"/>
      <c r="C3543" s="26" t="n"/>
      <c r="D3543" s="27" t="n"/>
      <c r="E3543" s="26" t="n"/>
      <c r="F3543" s="33">
        <f>IFERROR(IF(OR(C3543="",D3543=""),"",D3543*VLOOKUP(C3543,'Setup - Mix Design'!$A$5:$I$504,2,0)),"")</f>
        <v/>
      </c>
      <c r="G3543" s="33">
        <f>IFERROR(IF(OR(C3543="",D3543=""),"",D3543*VLOOKUP(C3543,'Setup - Mix Design'!$A$5:$I$504,3,0)),"")</f>
        <v/>
      </c>
      <c r="H3543" s="33">
        <f>IFERROR(IF(OR(C3543="",D3543=""),"",D3543*VLOOKUP(C3543,'Setup - Mix Design'!$A$5:$I$504,4,0)),"")</f>
        <v/>
      </c>
      <c r="I3543" s="33">
        <f>IFERROR(IF(OR(C3543="",D3543=""),"",D3543*VLOOKUP(C3543,'Setup - Mix Design'!$A$5:$I$504,5,0)),"")</f>
        <v/>
      </c>
      <c r="J3543" s="33">
        <f>IFERROR(IF(OR(C3543="",D3543=""),"",D3543*VLOOKUP(C3543,'Setup - Mix Design'!$A$5:$I$504,6,0)),"")</f>
        <v/>
      </c>
      <c r="K3543" s="33">
        <f>IFERROR(IF(OR(C3543="",D3543=""),"",D3543*VLOOKUP(C3543,'Setup - Mix Design'!$A$5:$I$504,7,0)),"")</f>
        <v/>
      </c>
    </row>
    <row r="3544">
      <c r="A3544" s="31" t="n"/>
      <c r="B3544" s="26" t="n"/>
      <c r="C3544" s="26" t="n"/>
      <c r="D3544" s="27" t="n"/>
      <c r="E3544" s="26" t="n"/>
      <c r="F3544" s="33">
        <f>IFERROR(IF(OR(C3544="",D3544=""),"",D3544*VLOOKUP(C3544,'Setup - Mix Design'!$A$5:$I$504,2,0)),"")</f>
        <v/>
      </c>
      <c r="G3544" s="33">
        <f>IFERROR(IF(OR(C3544="",D3544=""),"",D3544*VLOOKUP(C3544,'Setup - Mix Design'!$A$5:$I$504,3,0)),"")</f>
        <v/>
      </c>
      <c r="H3544" s="33">
        <f>IFERROR(IF(OR(C3544="",D3544=""),"",D3544*VLOOKUP(C3544,'Setup - Mix Design'!$A$5:$I$504,4,0)),"")</f>
        <v/>
      </c>
      <c r="I3544" s="33">
        <f>IFERROR(IF(OR(C3544="",D3544=""),"",D3544*VLOOKUP(C3544,'Setup - Mix Design'!$A$5:$I$504,5,0)),"")</f>
        <v/>
      </c>
      <c r="J3544" s="33">
        <f>IFERROR(IF(OR(C3544="",D3544=""),"",D3544*VLOOKUP(C3544,'Setup - Mix Design'!$A$5:$I$504,6,0)),"")</f>
        <v/>
      </c>
      <c r="K3544" s="33">
        <f>IFERROR(IF(OR(C3544="",D3544=""),"",D3544*VLOOKUP(C3544,'Setup - Mix Design'!$A$5:$I$504,7,0)),"")</f>
        <v/>
      </c>
    </row>
    <row r="3545">
      <c r="A3545" s="31" t="n"/>
      <c r="B3545" s="26" t="n"/>
      <c r="C3545" s="26" t="n"/>
      <c r="D3545" s="27" t="n"/>
      <c r="E3545" s="26" t="n"/>
      <c r="F3545" s="33">
        <f>IFERROR(IF(OR(C3545="",D3545=""),"",D3545*VLOOKUP(C3545,'Setup - Mix Design'!$A$5:$I$504,2,0)),"")</f>
        <v/>
      </c>
      <c r="G3545" s="33">
        <f>IFERROR(IF(OR(C3545="",D3545=""),"",D3545*VLOOKUP(C3545,'Setup - Mix Design'!$A$5:$I$504,3,0)),"")</f>
        <v/>
      </c>
      <c r="H3545" s="33">
        <f>IFERROR(IF(OR(C3545="",D3545=""),"",D3545*VLOOKUP(C3545,'Setup - Mix Design'!$A$5:$I$504,4,0)),"")</f>
        <v/>
      </c>
      <c r="I3545" s="33">
        <f>IFERROR(IF(OR(C3545="",D3545=""),"",D3545*VLOOKUP(C3545,'Setup - Mix Design'!$A$5:$I$504,5,0)),"")</f>
        <v/>
      </c>
      <c r="J3545" s="33">
        <f>IFERROR(IF(OR(C3545="",D3545=""),"",D3545*VLOOKUP(C3545,'Setup - Mix Design'!$A$5:$I$504,6,0)),"")</f>
        <v/>
      </c>
      <c r="K3545" s="33">
        <f>IFERROR(IF(OR(C3545="",D3545=""),"",D3545*VLOOKUP(C3545,'Setup - Mix Design'!$A$5:$I$504,7,0)),"")</f>
        <v/>
      </c>
    </row>
    <row r="3546">
      <c r="A3546" s="31" t="n"/>
      <c r="B3546" s="26" t="n"/>
      <c r="C3546" s="26" t="n"/>
      <c r="D3546" s="27" t="n"/>
      <c r="E3546" s="26" t="n"/>
      <c r="F3546" s="33">
        <f>IFERROR(IF(OR(C3546="",D3546=""),"",D3546*VLOOKUP(C3546,'Setup - Mix Design'!$A$5:$I$504,2,0)),"")</f>
        <v/>
      </c>
      <c r="G3546" s="33">
        <f>IFERROR(IF(OR(C3546="",D3546=""),"",D3546*VLOOKUP(C3546,'Setup - Mix Design'!$A$5:$I$504,3,0)),"")</f>
        <v/>
      </c>
      <c r="H3546" s="33">
        <f>IFERROR(IF(OR(C3546="",D3546=""),"",D3546*VLOOKUP(C3546,'Setup - Mix Design'!$A$5:$I$504,4,0)),"")</f>
        <v/>
      </c>
      <c r="I3546" s="33">
        <f>IFERROR(IF(OR(C3546="",D3546=""),"",D3546*VLOOKUP(C3546,'Setup - Mix Design'!$A$5:$I$504,5,0)),"")</f>
        <v/>
      </c>
      <c r="J3546" s="33">
        <f>IFERROR(IF(OR(C3546="",D3546=""),"",D3546*VLOOKUP(C3546,'Setup - Mix Design'!$A$5:$I$504,6,0)),"")</f>
        <v/>
      </c>
      <c r="K3546" s="33">
        <f>IFERROR(IF(OR(C3546="",D3546=""),"",D3546*VLOOKUP(C3546,'Setup - Mix Design'!$A$5:$I$504,7,0)),"")</f>
        <v/>
      </c>
    </row>
    <row r="3547">
      <c r="A3547" s="31" t="n"/>
      <c r="B3547" s="26" t="n"/>
      <c r="C3547" s="26" t="n"/>
      <c r="D3547" s="27" t="n"/>
      <c r="E3547" s="26" t="n"/>
      <c r="F3547" s="33">
        <f>IFERROR(IF(OR(C3547="",D3547=""),"",D3547*VLOOKUP(C3547,'Setup - Mix Design'!$A$5:$I$504,2,0)),"")</f>
        <v/>
      </c>
      <c r="G3547" s="33">
        <f>IFERROR(IF(OR(C3547="",D3547=""),"",D3547*VLOOKUP(C3547,'Setup - Mix Design'!$A$5:$I$504,3,0)),"")</f>
        <v/>
      </c>
      <c r="H3547" s="33">
        <f>IFERROR(IF(OR(C3547="",D3547=""),"",D3547*VLOOKUP(C3547,'Setup - Mix Design'!$A$5:$I$504,4,0)),"")</f>
        <v/>
      </c>
      <c r="I3547" s="33">
        <f>IFERROR(IF(OR(C3547="",D3547=""),"",D3547*VLOOKUP(C3547,'Setup - Mix Design'!$A$5:$I$504,5,0)),"")</f>
        <v/>
      </c>
      <c r="J3547" s="33">
        <f>IFERROR(IF(OR(C3547="",D3547=""),"",D3547*VLOOKUP(C3547,'Setup - Mix Design'!$A$5:$I$504,6,0)),"")</f>
        <v/>
      </c>
      <c r="K3547" s="33">
        <f>IFERROR(IF(OR(C3547="",D3547=""),"",D3547*VLOOKUP(C3547,'Setup - Mix Design'!$A$5:$I$504,7,0)),"")</f>
        <v/>
      </c>
    </row>
    <row r="3548">
      <c r="A3548" s="31" t="n"/>
      <c r="B3548" s="26" t="n"/>
      <c r="C3548" s="26" t="n"/>
      <c r="D3548" s="27" t="n"/>
      <c r="E3548" s="26" t="n"/>
      <c r="F3548" s="33">
        <f>IFERROR(IF(OR(C3548="",D3548=""),"",D3548*VLOOKUP(C3548,'Setup - Mix Design'!$A$5:$I$504,2,0)),"")</f>
        <v/>
      </c>
      <c r="G3548" s="33">
        <f>IFERROR(IF(OR(C3548="",D3548=""),"",D3548*VLOOKUP(C3548,'Setup - Mix Design'!$A$5:$I$504,3,0)),"")</f>
        <v/>
      </c>
      <c r="H3548" s="33">
        <f>IFERROR(IF(OR(C3548="",D3548=""),"",D3548*VLOOKUP(C3548,'Setup - Mix Design'!$A$5:$I$504,4,0)),"")</f>
        <v/>
      </c>
      <c r="I3548" s="33">
        <f>IFERROR(IF(OR(C3548="",D3548=""),"",D3548*VLOOKUP(C3548,'Setup - Mix Design'!$A$5:$I$504,5,0)),"")</f>
        <v/>
      </c>
      <c r="J3548" s="33">
        <f>IFERROR(IF(OR(C3548="",D3548=""),"",D3548*VLOOKUP(C3548,'Setup - Mix Design'!$A$5:$I$504,6,0)),"")</f>
        <v/>
      </c>
      <c r="K3548" s="33">
        <f>IFERROR(IF(OR(C3548="",D3548=""),"",D3548*VLOOKUP(C3548,'Setup - Mix Design'!$A$5:$I$504,7,0)),"")</f>
        <v/>
      </c>
    </row>
    <row r="3549">
      <c r="A3549" s="31" t="n"/>
      <c r="B3549" s="26" t="n"/>
      <c r="C3549" s="26" t="n"/>
      <c r="D3549" s="27" t="n"/>
      <c r="E3549" s="26" t="n"/>
      <c r="F3549" s="33">
        <f>IFERROR(IF(OR(C3549="",D3549=""),"",D3549*VLOOKUP(C3549,'Setup - Mix Design'!$A$5:$I$504,2,0)),"")</f>
        <v/>
      </c>
      <c r="G3549" s="33">
        <f>IFERROR(IF(OR(C3549="",D3549=""),"",D3549*VLOOKUP(C3549,'Setup - Mix Design'!$A$5:$I$504,3,0)),"")</f>
        <v/>
      </c>
      <c r="H3549" s="33">
        <f>IFERROR(IF(OR(C3549="",D3549=""),"",D3549*VLOOKUP(C3549,'Setup - Mix Design'!$A$5:$I$504,4,0)),"")</f>
        <v/>
      </c>
      <c r="I3549" s="33">
        <f>IFERROR(IF(OR(C3549="",D3549=""),"",D3549*VLOOKUP(C3549,'Setup - Mix Design'!$A$5:$I$504,5,0)),"")</f>
        <v/>
      </c>
      <c r="J3549" s="33">
        <f>IFERROR(IF(OR(C3549="",D3549=""),"",D3549*VLOOKUP(C3549,'Setup - Mix Design'!$A$5:$I$504,6,0)),"")</f>
        <v/>
      </c>
      <c r="K3549" s="33">
        <f>IFERROR(IF(OR(C3549="",D3549=""),"",D3549*VLOOKUP(C3549,'Setup - Mix Design'!$A$5:$I$504,7,0)),"")</f>
        <v/>
      </c>
    </row>
    <row r="3550">
      <c r="A3550" s="31" t="n"/>
      <c r="B3550" s="26" t="n"/>
      <c r="C3550" s="26" t="n"/>
      <c r="D3550" s="27" t="n"/>
      <c r="E3550" s="26" t="n"/>
      <c r="F3550" s="33">
        <f>IFERROR(IF(OR(C3550="",D3550=""),"",D3550*VLOOKUP(C3550,'Setup - Mix Design'!$A$5:$I$504,2,0)),"")</f>
        <v/>
      </c>
      <c r="G3550" s="33">
        <f>IFERROR(IF(OR(C3550="",D3550=""),"",D3550*VLOOKUP(C3550,'Setup - Mix Design'!$A$5:$I$504,3,0)),"")</f>
        <v/>
      </c>
      <c r="H3550" s="33">
        <f>IFERROR(IF(OR(C3550="",D3550=""),"",D3550*VLOOKUP(C3550,'Setup - Mix Design'!$A$5:$I$504,4,0)),"")</f>
        <v/>
      </c>
      <c r="I3550" s="33">
        <f>IFERROR(IF(OR(C3550="",D3550=""),"",D3550*VLOOKUP(C3550,'Setup - Mix Design'!$A$5:$I$504,5,0)),"")</f>
        <v/>
      </c>
      <c r="J3550" s="33">
        <f>IFERROR(IF(OR(C3550="",D3550=""),"",D3550*VLOOKUP(C3550,'Setup - Mix Design'!$A$5:$I$504,6,0)),"")</f>
        <v/>
      </c>
      <c r="K3550" s="33">
        <f>IFERROR(IF(OR(C3550="",D3550=""),"",D3550*VLOOKUP(C3550,'Setup - Mix Design'!$A$5:$I$504,7,0)),"")</f>
        <v/>
      </c>
    </row>
    <row r="3551">
      <c r="A3551" s="31" t="n"/>
      <c r="B3551" s="26" t="n"/>
      <c r="C3551" s="26" t="n"/>
      <c r="D3551" s="27" t="n"/>
      <c r="E3551" s="26" t="n"/>
      <c r="F3551" s="33">
        <f>IFERROR(IF(OR(C3551="",D3551=""),"",D3551*VLOOKUP(C3551,'Setup - Mix Design'!$A$5:$I$504,2,0)),"")</f>
        <v/>
      </c>
      <c r="G3551" s="33">
        <f>IFERROR(IF(OR(C3551="",D3551=""),"",D3551*VLOOKUP(C3551,'Setup - Mix Design'!$A$5:$I$504,3,0)),"")</f>
        <v/>
      </c>
      <c r="H3551" s="33">
        <f>IFERROR(IF(OR(C3551="",D3551=""),"",D3551*VLOOKUP(C3551,'Setup - Mix Design'!$A$5:$I$504,4,0)),"")</f>
        <v/>
      </c>
      <c r="I3551" s="33">
        <f>IFERROR(IF(OR(C3551="",D3551=""),"",D3551*VLOOKUP(C3551,'Setup - Mix Design'!$A$5:$I$504,5,0)),"")</f>
        <v/>
      </c>
      <c r="J3551" s="33">
        <f>IFERROR(IF(OR(C3551="",D3551=""),"",D3551*VLOOKUP(C3551,'Setup - Mix Design'!$A$5:$I$504,6,0)),"")</f>
        <v/>
      </c>
      <c r="K3551" s="33">
        <f>IFERROR(IF(OR(C3551="",D3551=""),"",D3551*VLOOKUP(C3551,'Setup - Mix Design'!$A$5:$I$504,7,0)),"")</f>
        <v/>
      </c>
    </row>
    <row r="3552">
      <c r="A3552" s="31" t="n"/>
      <c r="B3552" s="26" t="n"/>
      <c r="C3552" s="26" t="n"/>
      <c r="D3552" s="27" t="n"/>
      <c r="E3552" s="26" t="n"/>
      <c r="F3552" s="33">
        <f>IFERROR(IF(OR(C3552="",D3552=""),"",D3552*VLOOKUP(C3552,'Setup - Mix Design'!$A$5:$I$504,2,0)),"")</f>
        <v/>
      </c>
      <c r="G3552" s="33">
        <f>IFERROR(IF(OR(C3552="",D3552=""),"",D3552*VLOOKUP(C3552,'Setup - Mix Design'!$A$5:$I$504,3,0)),"")</f>
        <v/>
      </c>
      <c r="H3552" s="33">
        <f>IFERROR(IF(OR(C3552="",D3552=""),"",D3552*VLOOKUP(C3552,'Setup - Mix Design'!$A$5:$I$504,4,0)),"")</f>
        <v/>
      </c>
      <c r="I3552" s="33">
        <f>IFERROR(IF(OR(C3552="",D3552=""),"",D3552*VLOOKUP(C3552,'Setup - Mix Design'!$A$5:$I$504,5,0)),"")</f>
        <v/>
      </c>
      <c r="J3552" s="33">
        <f>IFERROR(IF(OR(C3552="",D3552=""),"",D3552*VLOOKUP(C3552,'Setup - Mix Design'!$A$5:$I$504,6,0)),"")</f>
        <v/>
      </c>
      <c r="K3552" s="33">
        <f>IFERROR(IF(OR(C3552="",D3552=""),"",D3552*VLOOKUP(C3552,'Setup - Mix Design'!$A$5:$I$504,7,0)),"")</f>
        <v/>
      </c>
    </row>
    <row r="3553">
      <c r="A3553" s="31" t="n"/>
      <c r="B3553" s="26" t="n"/>
      <c r="C3553" s="26" t="n"/>
      <c r="D3553" s="27" t="n"/>
      <c r="E3553" s="26" t="n"/>
      <c r="F3553" s="33">
        <f>IFERROR(IF(OR(C3553="",D3553=""),"",D3553*VLOOKUP(C3553,'Setup - Mix Design'!$A$5:$I$504,2,0)),"")</f>
        <v/>
      </c>
      <c r="G3553" s="33">
        <f>IFERROR(IF(OR(C3553="",D3553=""),"",D3553*VLOOKUP(C3553,'Setup - Mix Design'!$A$5:$I$504,3,0)),"")</f>
        <v/>
      </c>
      <c r="H3553" s="33">
        <f>IFERROR(IF(OR(C3553="",D3553=""),"",D3553*VLOOKUP(C3553,'Setup - Mix Design'!$A$5:$I$504,4,0)),"")</f>
        <v/>
      </c>
      <c r="I3553" s="33">
        <f>IFERROR(IF(OR(C3553="",D3553=""),"",D3553*VLOOKUP(C3553,'Setup - Mix Design'!$A$5:$I$504,5,0)),"")</f>
        <v/>
      </c>
      <c r="J3553" s="33">
        <f>IFERROR(IF(OR(C3553="",D3553=""),"",D3553*VLOOKUP(C3553,'Setup - Mix Design'!$A$5:$I$504,6,0)),"")</f>
        <v/>
      </c>
      <c r="K3553" s="33">
        <f>IFERROR(IF(OR(C3553="",D3553=""),"",D3553*VLOOKUP(C3553,'Setup - Mix Design'!$A$5:$I$504,7,0)),"")</f>
        <v/>
      </c>
    </row>
    <row r="3554">
      <c r="A3554" s="31" t="n"/>
      <c r="B3554" s="26" t="n"/>
      <c r="C3554" s="26" t="n"/>
      <c r="D3554" s="27" t="n"/>
      <c r="E3554" s="26" t="n"/>
      <c r="F3554" s="33">
        <f>IFERROR(IF(OR(C3554="",D3554=""),"",D3554*VLOOKUP(C3554,'Setup - Mix Design'!$A$5:$I$504,2,0)),"")</f>
        <v/>
      </c>
      <c r="G3554" s="33">
        <f>IFERROR(IF(OR(C3554="",D3554=""),"",D3554*VLOOKUP(C3554,'Setup - Mix Design'!$A$5:$I$504,3,0)),"")</f>
        <v/>
      </c>
      <c r="H3554" s="33">
        <f>IFERROR(IF(OR(C3554="",D3554=""),"",D3554*VLOOKUP(C3554,'Setup - Mix Design'!$A$5:$I$504,4,0)),"")</f>
        <v/>
      </c>
      <c r="I3554" s="33">
        <f>IFERROR(IF(OR(C3554="",D3554=""),"",D3554*VLOOKUP(C3554,'Setup - Mix Design'!$A$5:$I$504,5,0)),"")</f>
        <v/>
      </c>
      <c r="J3554" s="33">
        <f>IFERROR(IF(OR(C3554="",D3554=""),"",D3554*VLOOKUP(C3554,'Setup - Mix Design'!$A$5:$I$504,6,0)),"")</f>
        <v/>
      </c>
      <c r="K3554" s="33">
        <f>IFERROR(IF(OR(C3554="",D3554=""),"",D3554*VLOOKUP(C3554,'Setup - Mix Design'!$A$5:$I$504,7,0)),"")</f>
        <v/>
      </c>
    </row>
    <row r="3555">
      <c r="A3555" s="31" t="n"/>
      <c r="B3555" s="26" t="n"/>
      <c r="C3555" s="26" t="n"/>
      <c r="D3555" s="27" t="n"/>
      <c r="E3555" s="26" t="n"/>
      <c r="F3555" s="33">
        <f>IFERROR(IF(OR(C3555="",D3555=""),"",D3555*VLOOKUP(C3555,'Setup - Mix Design'!$A$5:$I$504,2,0)),"")</f>
        <v/>
      </c>
      <c r="G3555" s="33">
        <f>IFERROR(IF(OR(C3555="",D3555=""),"",D3555*VLOOKUP(C3555,'Setup - Mix Design'!$A$5:$I$504,3,0)),"")</f>
        <v/>
      </c>
      <c r="H3555" s="33">
        <f>IFERROR(IF(OR(C3555="",D3555=""),"",D3555*VLOOKUP(C3555,'Setup - Mix Design'!$A$5:$I$504,4,0)),"")</f>
        <v/>
      </c>
      <c r="I3555" s="33">
        <f>IFERROR(IF(OR(C3555="",D3555=""),"",D3555*VLOOKUP(C3555,'Setup - Mix Design'!$A$5:$I$504,5,0)),"")</f>
        <v/>
      </c>
      <c r="J3555" s="33">
        <f>IFERROR(IF(OR(C3555="",D3555=""),"",D3555*VLOOKUP(C3555,'Setup - Mix Design'!$A$5:$I$504,6,0)),"")</f>
        <v/>
      </c>
      <c r="K3555" s="33">
        <f>IFERROR(IF(OR(C3555="",D3555=""),"",D3555*VLOOKUP(C3555,'Setup - Mix Design'!$A$5:$I$504,7,0)),"")</f>
        <v/>
      </c>
    </row>
    <row r="3556">
      <c r="A3556" s="31" t="n"/>
      <c r="B3556" s="26" t="n"/>
      <c r="C3556" s="26" t="n"/>
      <c r="D3556" s="27" t="n"/>
      <c r="E3556" s="26" t="n"/>
      <c r="F3556" s="33">
        <f>IFERROR(IF(OR(C3556="",D3556=""),"",D3556*VLOOKUP(C3556,'Setup - Mix Design'!$A$5:$I$504,2,0)),"")</f>
        <v/>
      </c>
      <c r="G3556" s="33">
        <f>IFERROR(IF(OR(C3556="",D3556=""),"",D3556*VLOOKUP(C3556,'Setup - Mix Design'!$A$5:$I$504,3,0)),"")</f>
        <v/>
      </c>
      <c r="H3556" s="33">
        <f>IFERROR(IF(OR(C3556="",D3556=""),"",D3556*VLOOKUP(C3556,'Setup - Mix Design'!$A$5:$I$504,4,0)),"")</f>
        <v/>
      </c>
      <c r="I3556" s="33">
        <f>IFERROR(IF(OR(C3556="",D3556=""),"",D3556*VLOOKUP(C3556,'Setup - Mix Design'!$A$5:$I$504,5,0)),"")</f>
        <v/>
      </c>
      <c r="J3556" s="33">
        <f>IFERROR(IF(OR(C3556="",D3556=""),"",D3556*VLOOKUP(C3556,'Setup - Mix Design'!$A$5:$I$504,6,0)),"")</f>
        <v/>
      </c>
      <c r="K3556" s="33">
        <f>IFERROR(IF(OR(C3556="",D3556=""),"",D3556*VLOOKUP(C3556,'Setup - Mix Design'!$A$5:$I$504,7,0)),"")</f>
        <v/>
      </c>
    </row>
    <row r="3557">
      <c r="A3557" s="31" t="n"/>
      <c r="B3557" s="26" t="n"/>
      <c r="C3557" s="26" t="n"/>
      <c r="D3557" s="27" t="n"/>
      <c r="E3557" s="26" t="n"/>
      <c r="F3557" s="33">
        <f>IFERROR(IF(OR(C3557="",D3557=""),"",D3557*VLOOKUP(C3557,'Setup - Mix Design'!$A$5:$I$504,2,0)),"")</f>
        <v/>
      </c>
      <c r="G3557" s="33">
        <f>IFERROR(IF(OR(C3557="",D3557=""),"",D3557*VLOOKUP(C3557,'Setup - Mix Design'!$A$5:$I$504,3,0)),"")</f>
        <v/>
      </c>
      <c r="H3557" s="33">
        <f>IFERROR(IF(OR(C3557="",D3557=""),"",D3557*VLOOKUP(C3557,'Setup - Mix Design'!$A$5:$I$504,4,0)),"")</f>
        <v/>
      </c>
      <c r="I3557" s="33">
        <f>IFERROR(IF(OR(C3557="",D3557=""),"",D3557*VLOOKUP(C3557,'Setup - Mix Design'!$A$5:$I$504,5,0)),"")</f>
        <v/>
      </c>
      <c r="J3557" s="33">
        <f>IFERROR(IF(OR(C3557="",D3557=""),"",D3557*VLOOKUP(C3557,'Setup - Mix Design'!$A$5:$I$504,6,0)),"")</f>
        <v/>
      </c>
      <c r="K3557" s="33">
        <f>IFERROR(IF(OR(C3557="",D3557=""),"",D3557*VLOOKUP(C3557,'Setup - Mix Design'!$A$5:$I$504,7,0)),"")</f>
        <v/>
      </c>
    </row>
    <row r="3558">
      <c r="A3558" s="31" t="n"/>
      <c r="B3558" s="26" t="n"/>
      <c r="C3558" s="26" t="n"/>
      <c r="D3558" s="27" t="n"/>
      <c r="E3558" s="26" t="n"/>
      <c r="F3558" s="33">
        <f>IFERROR(IF(OR(C3558="",D3558=""),"",D3558*VLOOKUP(C3558,'Setup - Mix Design'!$A$5:$I$504,2,0)),"")</f>
        <v/>
      </c>
      <c r="G3558" s="33">
        <f>IFERROR(IF(OR(C3558="",D3558=""),"",D3558*VLOOKUP(C3558,'Setup - Mix Design'!$A$5:$I$504,3,0)),"")</f>
        <v/>
      </c>
      <c r="H3558" s="33">
        <f>IFERROR(IF(OR(C3558="",D3558=""),"",D3558*VLOOKUP(C3558,'Setup - Mix Design'!$A$5:$I$504,4,0)),"")</f>
        <v/>
      </c>
      <c r="I3558" s="33">
        <f>IFERROR(IF(OR(C3558="",D3558=""),"",D3558*VLOOKUP(C3558,'Setup - Mix Design'!$A$5:$I$504,5,0)),"")</f>
        <v/>
      </c>
      <c r="J3558" s="33">
        <f>IFERROR(IF(OR(C3558="",D3558=""),"",D3558*VLOOKUP(C3558,'Setup - Mix Design'!$A$5:$I$504,6,0)),"")</f>
        <v/>
      </c>
      <c r="K3558" s="33">
        <f>IFERROR(IF(OR(C3558="",D3558=""),"",D3558*VLOOKUP(C3558,'Setup - Mix Design'!$A$5:$I$504,7,0)),"")</f>
        <v/>
      </c>
    </row>
    <row r="3559">
      <c r="A3559" s="31" t="n"/>
      <c r="B3559" s="26" t="n"/>
      <c r="C3559" s="26" t="n"/>
      <c r="D3559" s="27" t="n"/>
      <c r="E3559" s="26" t="n"/>
      <c r="F3559" s="33">
        <f>IFERROR(IF(OR(C3559="",D3559=""),"",D3559*VLOOKUP(C3559,'Setup - Mix Design'!$A$5:$I$504,2,0)),"")</f>
        <v/>
      </c>
      <c r="G3559" s="33">
        <f>IFERROR(IF(OR(C3559="",D3559=""),"",D3559*VLOOKUP(C3559,'Setup - Mix Design'!$A$5:$I$504,3,0)),"")</f>
        <v/>
      </c>
      <c r="H3559" s="33">
        <f>IFERROR(IF(OR(C3559="",D3559=""),"",D3559*VLOOKUP(C3559,'Setup - Mix Design'!$A$5:$I$504,4,0)),"")</f>
        <v/>
      </c>
      <c r="I3559" s="33">
        <f>IFERROR(IF(OR(C3559="",D3559=""),"",D3559*VLOOKUP(C3559,'Setup - Mix Design'!$A$5:$I$504,5,0)),"")</f>
        <v/>
      </c>
      <c r="J3559" s="33">
        <f>IFERROR(IF(OR(C3559="",D3559=""),"",D3559*VLOOKUP(C3559,'Setup - Mix Design'!$A$5:$I$504,6,0)),"")</f>
        <v/>
      </c>
      <c r="K3559" s="33">
        <f>IFERROR(IF(OR(C3559="",D3559=""),"",D3559*VLOOKUP(C3559,'Setup - Mix Design'!$A$5:$I$504,7,0)),"")</f>
        <v/>
      </c>
    </row>
    <row r="3560">
      <c r="A3560" s="31" t="n"/>
      <c r="B3560" s="26" t="n"/>
      <c r="C3560" s="26" t="n"/>
      <c r="D3560" s="27" t="n"/>
      <c r="E3560" s="26" t="n"/>
      <c r="F3560" s="33">
        <f>IFERROR(IF(OR(C3560="",D3560=""),"",D3560*VLOOKUP(C3560,'Setup - Mix Design'!$A$5:$I$504,2,0)),"")</f>
        <v/>
      </c>
      <c r="G3560" s="33">
        <f>IFERROR(IF(OR(C3560="",D3560=""),"",D3560*VLOOKUP(C3560,'Setup - Mix Design'!$A$5:$I$504,3,0)),"")</f>
        <v/>
      </c>
      <c r="H3560" s="33">
        <f>IFERROR(IF(OR(C3560="",D3560=""),"",D3560*VLOOKUP(C3560,'Setup - Mix Design'!$A$5:$I$504,4,0)),"")</f>
        <v/>
      </c>
      <c r="I3560" s="33">
        <f>IFERROR(IF(OR(C3560="",D3560=""),"",D3560*VLOOKUP(C3560,'Setup - Mix Design'!$A$5:$I$504,5,0)),"")</f>
        <v/>
      </c>
      <c r="J3560" s="33">
        <f>IFERROR(IF(OR(C3560="",D3560=""),"",D3560*VLOOKUP(C3560,'Setup - Mix Design'!$A$5:$I$504,6,0)),"")</f>
        <v/>
      </c>
      <c r="K3560" s="33">
        <f>IFERROR(IF(OR(C3560="",D3560=""),"",D3560*VLOOKUP(C3560,'Setup - Mix Design'!$A$5:$I$504,7,0)),"")</f>
        <v/>
      </c>
    </row>
    <row r="3561">
      <c r="A3561" s="31" t="n"/>
      <c r="B3561" s="26" t="n"/>
      <c r="C3561" s="26" t="n"/>
      <c r="D3561" s="27" t="n"/>
      <c r="E3561" s="26" t="n"/>
      <c r="F3561" s="33">
        <f>IFERROR(IF(OR(C3561="",D3561=""),"",D3561*VLOOKUP(C3561,'Setup - Mix Design'!$A$5:$I$504,2,0)),"")</f>
        <v/>
      </c>
      <c r="G3561" s="33">
        <f>IFERROR(IF(OR(C3561="",D3561=""),"",D3561*VLOOKUP(C3561,'Setup - Mix Design'!$A$5:$I$504,3,0)),"")</f>
        <v/>
      </c>
      <c r="H3561" s="33">
        <f>IFERROR(IF(OR(C3561="",D3561=""),"",D3561*VLOOKUP(C3561,'Setup - Mix Design'!$A$5:$I$504,4,0)),"")</f>
        <v/>
      </c>
      <c r="I3561" s="33">
        <f>IFERROR(IF(OR(C3561="",D3561=""),"",D3561*VLOOKUP(C3561,'Setup - Mix Design'!$A$5:$I$504,5,0)),"")</f>
        <v/>
      </c>
      <c r="J3561" s="33">
        <f>IFERROR(IF(OR(C3561="",D3561=""),"",D3561*VLOOKUP(C3561,'Setup - Mix Design'!$A$5:$I$504,6,0)),"")</f>
        <v/>
      </c>
      <c r="K3561" s="33">
        <f>IFERROR(IF(OR(C3561="",D3561=""),"",D3561*VLOOKUP(C3561,'Setup - Mix Design'!$A$5:$I$504,7,0)),"")</f>
        <v/>
      </c>
    </row>
    <row r="3562">
      <c r="A3562" s="31" t="n"/>
      <c r="B3562" s="26" t="n"/>
      <c r="C3562" s="26" t="n"/>
      <c r="D3562" s="27" t="n"/>
      <c r="E3562" s="26" t="n"/>
      <c r="F3562" s="33">
        <f>IFERROR(IF(OR(C3562="",D3562=""),"",D3562*VLOOKUP(C3562,'Setup - Mix Design'!$A$5:$I$504,2,0)),"")</f>
        <v/>
      </c>
      <c r="G3562" s="33">
        <f>IFERROR(IF(OR(C3562="",D3562=""),"",D3562*VLOOKUP(C3562,'Setup - Mix Design'!$A$5:$I$504,3,0)),"")</f>
        <v/>
      </c>
      <c r="H3562" s="33">
        <f>IFERROR(IF(OR(C3562="",D3562=""),"",D3562*VLOOKUP(C3562,'Setup - Mix Design'!$A$5:$I$504,4,0)),"")</f>
        <v/>
      </c>
      <c r="I3562" s="33">
        <f>IFERROR(IF(OR(C3562="",D3562=""),"",D3562*VLOOKUP(C3562,'Setup - Mix Design'!$A$5:$I$504,5,0)),"")</f>
        <v/>
      </c>
      <c r="J3562" s="33">
        <f>IFERROR(IF(OR(C3562="",D3562=""),"",D3562*VLOOKUP(C3562,'Setup - Mix Design'!$A$5:$I$504,6,0)),"")</f>
        <v/>
      </c>
      <c r="K3562" s="33">
        <f>IFERROR(IF(OR(C3562="",D3562=""),"",D3562*VLOOKUP(C3562,'Setup - Mix Design'!$A$5:$I$504,7,0)),"")</f>
        <v/>
      </c>
    </row>
    <row r="3563">
      <c r="A3563" s="31" t="n"/>
      <c r="B3563" s="26" t="n"/>
      <c r="C3563" s="26" t="n"/>
      <c r="D3563" s="27" t="n"/>
      <c r="E3563" s="26" t="n"/>
      <c r="F3563" s="33">
        <f>IFERROR(IF(OR(C3563="",D3563=""),"",D3563*VLOOKUP(C3563,'Setup - Mix Design'!$A$5:$I$504,2,0)),"")</f>
        <v/>
      </c>
      <c r="G3563" s="33">
        <f>IFERROR(IF(OR(C3563="",D3563=""),"",D3563*VLOOKUP(C3563,'Setup - Mix Design'!$A$5:$I$504,3,0)),"")</f>
        <v/>
      </c>
      <c r="H3563" s="33">
        <f>IFERROR(IF(OR(C3563="",D3563=""),"",D3563*VLOOKUP(C3563,'Setup - Mix Design'!$A$5:$I$504,4,0)),"")</f>
        <v/>
      </c>
      <c r="I3563" s="33">
        <f>IFERROR(IF(OR(C3563="",D3563=""),"",D3563*VLOOKUP(C3563,'Setup - Mix Design'!$A$5:$I$504,5,0)),"")</f>
        <v/>
      </c>
      <c r="J3563" s="33">
        <f>IFERROR(IF(OR(C3563="",D3563=""),"",D3563*VLOOKUP(C3563,'Setup - Mix Design'!$A$5:$I$504,6,0)),"")</f>
        <v/>
      </c>
      <c r="K3563" s="33">
        <f>IFERROR(IF(OR(C3563="",D3563=""),"",D3563*VLOOKUP(C3563,'Setup - Mix Design'!$A$5:$I$504,7,0)),"")</f>
        <v/>
      </c>
    </row>
    <row r="3564">
      <c r="A3564" s="31" t="n"/>
      <c r="B3564" s="26" t="n"/>
      <c r="C3564" s="26" t="n"/>
      <c r="D3564" s="27" t="n"/>
      <c r="E3564" s="26" t="n"/>
      <c r="F3564" s="33">
        <f>IFERROR(IF(OR(C3564="",D3564=""),"",D3564*VLOOKUP(C3564,'Setup - Mix Design'!$A$5:$I$504,2,0)),"")</f>
        <v/>
      </c>
      <c r="G3564" s="33">
        <f>IFERROR(IF(OR(C3564="",D3564=""),"",D3564*VLOOKUP(C3564,'Setup - Mix Design'!$A$5:$I$504,3,0)),"")</f>
        <v/>
      </c>
      <c r="H3564" s="33">
        <f>IFERROR(IF(OR(C3564="",D3564=""),"",D3564*VLOOKUP(C3564,'Setup - Mix Design'!$A$5:$I$504,4,0)),"")</f>
        <v/>
      </c>
      <c r="I3564" s="33">
        <f>IFERROR(IF(OR(C3564="",D3564=""),"",D3564*VLOOKUP(C3564,'Setup - Mix Design'!$A$5:$I$504,5,0)),"")</f>
        <v/>
      </c>
      <c r="J3564" s="33">
        <f>IFERROR(IF(OR(C3564="",D3564=""),"",D3564*VLOOKUP(C3564,'Setup - Mix Design'!$A$5:$I$504,6,0)),"")</f>
        <v/>
      </c>
      <c r="K3564" s="33">
        <f>IFERROR(IF(OR(C3564="",D3564=""),"",D3564*VLOOKUP(C3564,'Setup - Mix Design'!$A$5:$I$504,7,0)),"")</f>
        <v/>
      </c>
    </row>
    <row r="3565">
      <c r="A3565" s="31" t="n"/>
      <c r="B3565" s="26" t="n"/>
      <c r="C3565" s="26" t="n"/>
      <c r="D3565" s="27" t="n"/>
      <c r="E3565" s="26" t="n"/>
      <c r="F3565" s="33">
        <f>IFERROR(IF(OR(C3565="",D3565=""),"",D3565*VLOOKUP(C3565,'Setup - Mix Design'!$A$5:$I$504,2,0)),"")</f>
        <v/>
      </c>
      <c r="G3565" s="33">
        <f>IFERROR(IF(OR(C3565="",D3565=""),"",D3565*VLOOKUP(C3565,'Setup - Mix Design'!$A$5:$I$504,3,0)),"")</f>
        <v/>
      </c>
      <c r="H3565" s="33">
        <f>IFERROR(IF(OR(C3565="",D3565=""),"",D3565*VLOOKUP(C3565,'Setup - Mix Design'!$A$5:$I$504,4,0)),"")</f>
        <v/>
      </c>
      <c r="I3565" s="33">
        <f>IFERROR(IF(OR(C3565="",D3565=""),"",D3565*VLOOKUP(C3565,'Setup - Mix Design'!$A$5:$I$504,5,0)),"")</f>
        <v/>
      </c>
      <c r="J3565" s="33">
        <f>IFERROR(IF(OR(C3565="",D3565=""),"",D3565*VLOOKUP(C3565,'Setup - Mix Design'!$A$5:$I$504,6,0)),"")</f>
        <v/>
      </c>
      <c r="K3565" s="33">
        <f>IFERROR(IF(OR(C3565="",D3565=""),"",D3565*VLOOKUP(C3565,'Setup - Mix Design'!$A$5:$I$504,7,0)),"")</f>
        <v/>
      </c>
    </row>
    <row r="3566">
      <c r="A3566" s="31" t="n"/>
      <c r="B3566" s="26" t="n"/>
      <c r="C3566" s="26" t="n"/>
      <c r="D3566" s="27" t="n"/>
      <c r="E3566" s="26" t="n"/>
      <c r="F3566" s="33">
        <f>IFERROR(IF(OR(C3566="",D3566=""),"",D3566*VLOOKUP(C3566,'Setup - Mix Design'!$A$5:$I$504,2,0)),"")</f>
        <v/>
      </c>
      <c r="G3566" s="33">
        <f>IFERROR(IF(OR(C3566="",D3566=""),"",D3566*VLOOKUP(C3566,'Setup - Mix Design'!$A$5:$I$504,3,0)),"")</f>
        <v/>
      </c>
      <c r="H3566" s="33">
        <f>IFERROR(IF(OR(C3566="",D3566=""),"",D3566*VLOOKUP(C3566,'Setup - Mix Design'!$A$5:$I$504,4,0)),"")</f>
        <v/>
      </c>
      <c r="I3566" s="33">
        <f>IFERROR(IF(OR(C3566="",D3566=""),"",D3566*VLOOKUP(C3566,'Setup - Mix Design'!$A$5:$I$504,5,0)),"")</f>
        <v/>
      </c>
      <c r="J3566" s="33">
        <f>IFERROR(IF(OR(C3566="",D3566=""),"",D3566*VLOOKUP(C3566,'Setup - Mix Design'!$A$5:$I$504,6,0)),"")</f>
        <v/>
      </c>
      <c r="K3566" s="33">
        <f>IFERROR(IF(OR(C3566="",D3566=""),"",D3566*VLOOKUP(C3566,'Setup - Mix Design'!$A$5:$I$504,7,0)),"")</f>
        <v/>
      </c>
    </row>
    <row r="3567">
      <c r="A3567" s="31" t="n"/>
      <c r="B3567" s="26" t="n"/>
      <c r="C3567" s="26" t="n"/>
      <c r="D3567" s="27" t="n"/>
      <c r="E3567" s="26" t="n"/>
      <c r="F3567" s="33">
        <f>IFERROR(IF(OR(C3567="",D3567=""),"",D3567*VLOOKUP(C3567,'Setup - Mix Design'!$A$5:$I$504,2,0)),"")</f>
        <v/>
      </c>
      <c r="G3567" s="33">
        <f>IFERROR(IF(OR(C3567="",D3567=""),"",D3567*VLOOKUP(C3567,'Setup - Mix Design'!$A$5:$I$504,3,0)),"")</f>
        <v/>
      </c>
      <c r="H3567" s="33">
        <f>IFERROR(IF(OR(C3567="",D3567=""),"",D3567*VLOOKUP(C3567,'Setup - Mix Design'!$A$5:$I$504,4,0)),"")</f>
        <v/>
      </c>
      <c r="I3567" s="33">
        <f>IFERROR(IF(OR(C3567="",D3567=""),"",D3567*VLOOKUP(C3567,'Setup - Mix Design'!$A$5:$I$504,5,0)),"")</f>
        <v/>
      </c>
      <c r="J3567" s="33">
        <f>IFERROR(IF(OR(C3567="",D3567=""),"",D3567*VLOOKUP(C3567,'Setup - Mix Design'!$A$5:$I$504,6,0)),"")</f>
        <v/>
      </c>
      <c r="K3567" s="33">
        <f>IFERROR(IF(OR(C3567="",D3567=""),"",D3567*VLOOKUP(C3567,'Setup - Mix Design'!$A$5:$I$504,7,0)),"")</f>
        <v/>
      </c>
    </row>
    <row r="3568">
      <c r="A3568" s="31" t="n"/>
      <c r="B3568" s="26" t="n"/>
      <c r="C3568" s="26" t="n"/>
      <c r="D3568" s="27" t="n"/>
      <c r="E3568" s="26" t="n"/>
      <c r="F3568" s="33">
        <f>IFERROR(IF(OR(C3568="",D3568=""),"",D3568*VLOOKUP(C3568,'Setup - Mix Design'!$A$5:$I$504,2,0)),"")</f>
        <v/>
      </c>
      <c r="G3568" s="33">
        <f>IFERROR(IF(OR(C3568="",D3568=""),"",D3568*VLOOKUP(C3568,'Setup - Mix Design'!$A$5:$I$504,3,0)),"")</f>
        <v/>
      </c>
      <c r="H3568" s="33">
        <f>IFERROR(IF(OR(C3568="",D3568=""),"",D3568*VLOOKUP(C3568,'Setup - Mix Design'!$A$5:$I$504,4,0)),"")</f>
        <v/>
      </c>
      <c r="I3568" s="33">
        <f>IFERROR(IF(OR(C3568="",D3568=""),"",D3568*VLOOKUP(C3568,'Setup - Mix Design'!$A$5:$I$504,5,0)),"")</f>
        <v/>
      </c>
      <c r="J3568" s="33">
        <f>IFERROR(IF(OR(C3568="",D3568=""),"",D3568*VLOOKUP(C3568,'Setup - Mix Design'!$A$5:$I$504,6,0)),"")</f>
        <v/>
      </c>
      <c r="K3568" s="33">
        <f>IFERROR(IF(OR(C3568="",D3568=""),"",D3568*VLOOKUP(C3568,'Setup - Mix Design'!$A$5:$I$504,7,0)),"")</f>
        <v/>
      </c>
    </row>
    <row r="3569">
      <c r="A3569" s="31" t="n"/>
      <c r="B3569" s="26" t="n"/>
      <c r="C3569" s="26" t="n"/>
      <c r="D3569" s="27" t="n"/>
      <c r="E3569" s="26" t="n"/>
      <c r="F3569" s="33">
        <f>IFERROR(IF(OR(C3569="",D3569=""),"",D3569*VLOOKUP(C3569,'Setup - Mix Design'!$A$5:$I$504,2,0)),"")</f>
        <v/>
      </c>
      <c r="G3569" s="33">
        <f>IFERROR(IF(OR(C3569="",D3569=""),"",D3569*VLOOKUP(C3569,'Setup - Mix Design'!$A$5:$I$504,3,0)),"")</f>
        <v/>
      </c>
      <c r="H3569" s="33">
        <f>IFERROR(IF(OR(C3569="",D3569=""),"",D3569*VLOOKUP(C3569,'Setup - Mix Design'!$A$5:$I$504,4,0)),"")</f>
        <v/>
      </c>
      <c r="I3569" s="33">
        <f>IFERROR(IF(OR(C3569="",D3569=""),"",D3569*VLOOKUP(C3569,'Setup - Mix Design'!$A$5:$I$504,5,0)),"")</f>
        <v/>
      </c>
      <c r="J3569" s="33">
        <f>IFERROR(IF(OR(C3569="",D3569=""),"",D3569*VLOOKUP(C3569,'Setup - Mix Design'!$A$5:$I$504,6,0)),"")</f>
        <v/>
      </c>
      <c r="K3569" s="33">
        <f>IFERROR(IF(OR(C3569="",D3569=""),"",D3569*VLOOKUP(C3569,'Setup - Mix Design'!$A$5:$I$504,7,0)),"")</f>
        <v/>
      </c>
    </row>
    <row r="3570">
      <c r="A3570" s="31" t="n"/>
      <c r="B3570" s="26" t="n"/>
      <c r="C3570" s="26" t="n"/>
      <c r="D3570" s="27" t="n"/>
      <c r="E3570" s="26" t="n"/>
      <c r="F3570" s="33">
        <f>IFERROR(IF(OR(C3570="",D3570=""),"",D3570*VLOOKUP(C3570,'Setup - Mix Design'!$A$5:$I$504,2,0)),"")</f>
        <v/>
      </c>
      <c r="G3570" s="33">
        <f>IFERROR(IF(OR(C3570="",D3570=""),"",D3570*VLOOKUP(C3570,'Setup - Mix Design'!$A$5:$I$504,3,0)),"")</f>
        <v/>
      </c>
      <c r="H3570" s="33">
        <f>IFERROR(IF(OR(C3570="",D3570=""),"",D3570*VLOOKUP(C3570,'Setup - Mix Design'!$A$5:$I$504,4,0)),"")</f>
        <v/>
      </c>
      <c r="I3570" s="33">
        <f>IFERROR(IF(OR(C3570="",D3570=""),"",D3570*VLOOKUP(C3570,'Setup - Mix Design'!$A$5:$I$504,5,0)),"")</f>
        <v/>
      </c>
      <c r="J3570" s="33">
        <f>IFERROR(IF(OR(C3570="",D3570=""),"",D3570*VLOOKUP(C3570,'Setup - Mix Design'!$A$5:$I$504,6,0)),"")</f>
        <v/>
      </c>
      <c r="K3570" s="33">
        <f>IFERROR(IF(OR(C3570="",D3570=""),"",D3570*VLOOKUP(C3570,'Setup - Mix Design'!$A$5:$I$504,7,0)),"")</f>
        <v/>
      </c>
    </row>
    <row r="3571">
      <c r="A3571" s="31" t="n"/>
      <c r="B3571" s="26" t="n"/>
      <c r="C3571" s="26" t="n"/>
      <c r="D3571" s="27" t="n"/>
      <c r="E3571" s="26" t="n"/>
      <c r="F3571" s="33">
        <f>IFERROR(IF(OR(C3571="",D3571=""),"",D3571*VLOOKUP(C3571,'Setup - Mix Design'!$A$5:$I$504,2,0)),"")</f>
        <v/>
      </c>
      <c r="G3571" s="33">
        <f>IFERROR(IF(OR(C3571="",D3571=""),"",D3571*VLOOKUP(C3571,'Setup - Mix Design'!$A$5:$I$504,3,0)),"")</f>
        <v/>
      </c>
      <c r="H3571" s="33">
        <f>IFERROR(IF(OR(C3571="",D3571=""),"",D3571*VLOOKUP(C3571,'Setup - Mix Design'!$A$5:$I$504,4,0)),"")</f>
        <v/>
      </c>
      <c r="I3571" s="33">
        <f>IFERROR(IF(OR(C3571="",D3571=""),"",D3571*VLOOKUP(C3571,'Setup - Mix Design'!$A$5:$I$504,5,0)),"")</f>
        <v/>
      </c>
      <c r="J3571" s="33">
        <f>IFERROR(IF(OR(C3571="",D3571=""),"",D3571*VLOOKUP(C3571,'Setup - Mix Design'!$A$5:$I$504,6,0)),"")</f>
        <v/>
      </c>
      <c r="K3571" s="33">
        <f>IFERROR(IF(OR(C3571="",D3571=""),"",D3571*VLOOKUP(C3571,'Setup - Mix Design'!$A$5:$I$504,7,0)),"")</f>
        <v/>
      </c>
    </row>
    <row r="3572">
      <c r="A3572" s="31" t="n"/>
      <c r="B3572" s="26" t="n"/>
      <c r="C3572" s="26" t="n"/>
      <c r="D3572" s="27" t="n"/>
      <c r="E3572" s="26" t="n"/>
      <c r="F3572" s="33">
        <f>IFERROR(IF(OR(C3572="",D3572=""),"",D3572*VLOOKUP(C3572,'Setup - Mix Design'!$A$5:$I$504,2,0)),"")</f>
        <v/>
      </c>
      <c r="G3572" s="33">
        <f>IFERROR(IF(OR(C3572="",D3572=""),"",D3572*VLOOKUP(C3572,'Setup - Mix Design'!$A$5:$I$504,3,0)),"")</f>
        <v/>
      </c>
      <c r="H3572" s="33">
        <f>IFERROR(IF(OR(C3572="",D3572=""),"",D3572*VLOOKUP(C3572,'Setup - Mix Design'!$A$5:$I$504,4,0)),"")</f>
        <v/>
      </c>
      <c r="I3572" s="33">
        <f>IFERROR(IF(OR(C3572="",D3572=""),"",D3572*VLOOKUP(C3572,'Setup - Mix Design'!$A$5:$I$504,5,0)),"")</f>
        <v/>
      </c>
      <c r="J3572" s="33">
        <f>IFERROR(IF(OR(C3572="",D3572=""),"",D3572*VLOOKUP(C3572,'Setup - Mix Design'!$A$5:$I$504,6,0)),"")</f>
        <v/>
      </c>
      <c r="K3572" s="33">
        <f>IFERROR(IF(OR(C3572="",D3572=""),"",D3572*VLOOKUP(C3572,'Setup - Mix Design'!$A$5:$I$504,7,0)),"")</f>
        <v/>
      </c>
    </row>
    <row r="3573">
      <c r="A3573" s="31" t="n"/>
      <c r="B3573" s="26" t="n"/>
      <c r="C3573" s="26" t="n"/>
      <c r="D3573" s="27" t="n"/>
      <c r="E3573" s="26" t="n"/>
      <c r="F3573" s="33">
        <f>IFERROR(IF(OR(C3573="",D3573=""),"",D3573*VLOOKUP(C3573,'Setup - Mix Design'!$A$5:$I$504,2,0)),"")</f>
        <v/>
      </c>
      <c r="G3573" s="33">
        <f>IFERROR(IF(OR(C3573="",D3573=""),"",D3573*VLOOKUP(C3573,'Setup - Mix Design'!$A$5:$I$504,3,0)),"")</f>
        <v/>
      </c>
      <c r="H3573" s="33">
        <f>IFERROR(IF(OR(C3573="",D3573=""),"",D3573*VLOOKUP(C3573,'Setup - Mix Design'!$A$5:$I$504,4,0)),"")</f>
        <v/>
      </c>
      <c r="I3573" s="33">
        <f>IFERROR(IF(OR(C3573="",D3573=""),"",D3573*VLOOKUP(C3573,'Setup - Mix Design'!$A$5:$I$504,5,0)),"")</f>
        <v/>
      </c>
      <c r="J3573" s="33">
        <f>IFERROR(IF(OR(C3573="",D3573=""),"",D3573*VLOOKUP(C3573,'Setup - Mix Design'!$A$5:$I$504,6,0)),"")</f>
        <v/>
      </c>
      <c r="K3573" s="33">
        <f>IFERROR(IF(OR(C3573="",D3573=""),"",D3573*VLOOKUP(C3573,'Setup - Mix Design'!$A$5:$I$504,7,0)),"")</f>
        <v/>
      </c>
    </row>
    <row r="3574">
      <c r="A3574" s="31" t="n"/>
      <c r="B3574" s="26" t="n"/>
      <c r="C3574" s="26" t="n"/>
      <c r="D3574" s="27" t="n"/>
      <c r="E3574" s="26" t="n"/>
      <c r="F3574" s="33">
        <f>IFERROR(IF(OR(C3574="",D3574=""),"",D3574*VLOOKUP(C3574,'Setup - Mix Design'!$A$5:$I$504,2,0)),"")</f>
        <v/>
      </c>
      <c r="G3574" s="33">
        <f>IFERROR(IF(OR(C3574="",D3574=""),"",D3574*VLOOKUP(C3574,'Setup - Mix Design'!$A$5:$I$504,3,0)),"")</f>
        <v/>
      </c>
      <c r="H3574" s="33">
        <f>IFERROR(IF(OR(C3574="",D3574=""),"",D3574*VLOOKUP(C3574,'Setup - Mix Design'!$A$5:$I$504,4,0)),"")</f>
        <v/>
      </c>
      <c r="I3574" s="33">
        <f>IFERROR(IF(OR(C3574="",D3574=""),"",D3574*VLOOKUP(C3574,'Setup - Mix Design'!$A$5:$I$504,5,0)),"")</f>
        <v/>
      </c>
      <c r="J3574" s="33">
        <f>IFERROR(IF(OR(C3574="",D3574=""),"",D3574*VLOOKUP(C3574,'Setup - Mix Design'!$A$5:$I$504,6,0)),"")</f>
        <v/>
      </c>
      <c r="K3574" s="33">
        <f>IFERROR(IF(OR(C3574="",D3574=""),"",D3574*VLOOKUP(C3574,'Setup - Mix Design'!$A$5:$I$504,7,0)),"")</f>
        <v/>
      </c>
    </row>
    <row r="3575">
      <c r="A3575" s="31" t="n"/>
      <c r="B3575" s="26" t="n"/>
      <c r="C3575" s="26" t="n"/>
      <c r="D3575" s="27" t="n"/>
      <c r="E3575" s="26" t="n"/>
      <c r="F3575" s="33">
        <f>IFERROR(IF(OR(C3575="",D3575=""),"",D3575*VLOOKUP(C3575,'Setup - Mix Design'!$A$5:$I$504,2,0)),"")</f>
        <v/>
      </c>
      <c r="G3575" s="33">
        <f>IFERROR(IF(OR(C3575="",D3575=""),"",D3575*VLOOKUP(C3575,'Setup - Mix Design'!$A$5:$I$504,3,0)),"")</f>
        <v/>
      </c>
      <c r="H3575" s="33">
        <f>IFERROR(IF(OR(C3575="",D3575=""),"",D3575*VLOOKUP(C3575,'Setup - Mix Design'!$A$5:$I$504,4,0)),"")</f>
        <v/>
      </c>
      <c r="I3575" s="33">
        <f>IFERROR(IF(OR(C3575="",D3575=""),"",D3575*VLOOKUP(C3575,'Setup - Mix Design'!$A$5:$I$504,5,0)),"")</f>
        <v/>
      </c>
      <c r="J3575" s="33">
        <f>IFERROR(IF(OR(C3575="",D3575=""),"",D3575*VLOOKUP(C3575,'Setup - Mix Design'!$A$5:$I$504,6,0)),"")</f>
        <v/>
      </c>
      <c r="K3575" s="33">
        <f>IFERROR(IF(OR(C3575="",D3575=""),"",D3575*VLOOKUP(C3575,'Setup - Mix Design'!$A$5:$I$504,7,0)),"")</f>
        <v/>
      </c>
    </row>
    <row r="3576">
      <c r="A3576" s="31" t="n"/>
      <c r="B3576" s="26" t="n"/>
      <c r="C3576" s="26" t="n"/>
      <c r="D3576" s="27" t="n"/>
      <c r="E3576" s="26" t="n"/>
      <c r="F3576" s="33">
        <f>IFERROR(IF(OR(C3576="",D3576=""),"",D3576*VLOOKUP(C3576,'Setup - Mix Design'!$A$5:$I$504,2,0)),"")</f>
        <v/>
      </c>
      <c r="G3576" s="33">
        <f>IFERROR(IF(OR(C3576="",D3576=""),"",D3576*VLOOKUP(C3576,'Setup - Mix Design'!$A$5:$I$504,3,0)),"")</f>
        <v/>
      </c>
      <c r="H3576" s="33">
        <f>IFERROR(IF(OR(C3576="",D3576=""),"",D3576*VLOOKUP(C3576,'Setup - Mix Design'!$A$5:$I$504,4,0)),"")</f>
        <v/>
      </c>
      <c r="I3576" s="33">
        <f>IFERROR(IF(OR(C3576="",D3576=""),"",D3576*VLOOKUP(C3576,'Setup - Mix Design'!$A$5:$I$504,5,0)),"")</f>
        <v/>
      </c>
      <c r="J3576" s="33">
        <f>IFERROR(IF(OR(C3576="",D3576=""),"",D3576*VLOOKUP(C3576,'Setup - Mix Design'!$A$5:$I$504,6,0)),"")</f>
        <v/>
      </c>
      <c r="K3576" s="33">
        <f>IFERROR(IF(OR(C3576="",D3576=""),"",D3576*VLOOKUP(C3576,'Setup - Mix Design'!$A$5:$I$504,7,0)),"")</f>
        <v/>
      </c>
    </row>
    <row r="3577">
      <c r="A3577" s="31" t="n"/>
      <c r="B3577" s="26" t="n"/>
      <c r="C3577" s="26" t="n"/>
      <c r="D3577" s="27" t="n"/>
      <c r="E3577" s="26" t="n"/>
      <c r="F3577" s="33">
        <f>IFERROR(IF(OR(C3577="",D3577=""),"",D3577*VLOOKUP(C3577,'Setup - Mix Design'!$A$5:$I$504,2,0)),"")</f>
        <v/>
      </c>
      <c r="G3577" s="33">
        <f>IFERROR(IF(OR(C3577="",D3577=""),"",D3577*VLOOKUP(C3577,'Setup - Mix Design'!$A$5:$I$504,3,0)),"")</f>
        <v/>
      </c>
      <c r="H3577" s="33">
        <f>IFERROR(IF(OR(C3577="",D3577=""),"",D3577*VLOOKUP(C3577,'Setup - Mix Design'!$A$5:$I$504,4,0)),"")</f>
        <v/>
      </c>
      <c r="I3577" s="33">
        <f>IFERROR(IF(OR(C3577="",D3577=""),"",D3577*VLOOKUP(C3577,'Setup - Mix Design'!$A$5:$I$504,5,0)),"")</f>
        <v/>
      </c>
      <c r="J3577" s="33">
        <f>IFERROR(IF(OR(C3577="",D3577=""),"",D3577*VLOOKUP(C3577,'Setup - Mix Design'!$A$5:$I$504,6,0)),"")</f>
        <v/>
      </c>
      <c r="K3577" s="33">
        <f>IFERROR(IF(OR(C3577="",D3577=""),"",D3577*VLOOKUP(C3577,'Setup - Mix Design'!$A$5:$I$504,7,0)),"")</f>
        <v/>
      </c>
    </row>
    <row r="3578">
      <c r="A3578" s="31" t="n"/>
      <c r="B3578" s="26" t="n"/>
      <c r="C3578" s="26" t="n"/>
      <c r="D3578" s="27" t="n"/>
      <c r="E3578" s="26" t="n"/>
      <c r="F3578" s="33">
        <f>IFERROR(IF(OR(C3578="",D3578=""),"",D3578*VLOOKUP(C3578,'Setup - Mix Design'!$A$5:$I$504,2,0)),"")</f>
        <v/>
      </c>
      <c r="G3578" s="33">
        <f>IFERROR(IF(OR(C3578="",D3578=""),"",D3578*VLOOKUP(C3578,'Setup - Mix Design'!$A$5:$I$504,3,0)),"")</f>
        <v/>
      </c>
      <c r="H3578" s="33">
        <f>IFERROR(IF(OR(C3578="",D3578=""),"",D3578*VLOOKUP(C3578,'Setup - Mix Design'!$A$5:$I$504,4,0)),"")</f>
        <v/>
      </c>
      <c r="I3578" s="33">
        <f>IFERROR(IF(OR(C3578="",D3578=""),"",D3578*VLOOKUP(C3578,'Setup - Mix Design'!$A$5:$I$504,5,0)),"")</f>
        <v/>
      </c>
      <c r="J3578" s="33">
        <f>IFERROR(IF(OR(C3578="",D3578=""),"",D3578*VLOOKUP(C3578,'Setup - Mix Design'!$A$5:$I$504,6,0)),"")</f>
        <v/>
      </c>
      <c r="K3578" s="33">
        <f>IFERROR(IF(OR(C3578="",D3578=""),"",D3578*VLOOKUP(C3578,'Setup - Mix Design'!$A$5:$I$504,7,0)),"")</f>
        <v/>
      </c>
    </row>
    <row r="3579">
      <c r="A3579" s="31" t="n"/>
      <c r="B3579" s="26" t="n"/>
      <c r="C3579" s="26" t="n"/>
      <c r="D3579" s="27" t="n"/>
      <c r="E3579" s="26" t="n"/>
      <c r="F3579" s="33">
        <f>IFERROR(IF(OR(C3579="",D3579=""),"",D3579*VLOOKUP(C3579,'Setup - Mix Design'!$A$5:$I$504,2,0)),"")</f>
        <v/>
      </c>
      <c r="G3579" s="33">
        <f>IFERROR(IF(OR(C3579="",D3579=""),"",D3579*VLOOKUP(C3579,'Setup - Mix Design'!$A$5:$I$504,3,0)),"")</f>
        <v/>
      </c>
      <c r="H3579" s="33">
        <f>IFERROR(IF(OR(C3579="",D3579=""),"",D3579*VLOOKUP(C3579,'Setup - Mix Design'!$A$5:$I$504,4,0)),"")</f>
        <v/>
      </c>
      <c r="I3579" s="33">
        <f>IFERROR(IF(OR(C3579="",D3579=""),"",D3579*VLOOKUP(C3579,'Setup - Mix Design'!$A$5:$I$504,5,0)),"")</f>
        <v/>
      </c>
      <c r="J3579" s="33">
        <f>IFERROR(IF(OR(C3579="",D3579=""),"",D3579*VLOOKUP(C3579,'Setup - Mix Design'!$A$5:$I$504,6,0)),"")</f>
        <v/>
      </c>
      <c r="K3579" s="33">
        <f>IFERROR(IF(OR(C3579="",D3579=""),"",D3579*VLOOKUP(C3579,'Setup - Mix Design'!$A$5:$I$504,7,0)),"")</f>
        <v/>
      </c>
    </row>
    <row r="3580">
      <c r="A3580" s="31" t="n"/>
      <c r="B3580" s="26" t="n"/>
      <c r="C3580" s="26" t="n"/>
      <c r="D3580" s="27" t="n"/>
      <c r="E3580" s="26" t="n"/>
      <c r="F3580" s="33">
        <f>IFERROR(IF(OR(C3580="",D3580=""),"",D3580*VLOOKUP(C3580,'Setup - Mix Design'!$A$5:$I$504,2,0)),"")</f>
        <v/>
      </c>
      <c r="G3580" s="33">
        <f>IFERROR(IF(OR(C3580="",D3580=""),"",D3580*VLOOKUP(C3580,'Setup - Mix Design'!$A$5:$I$504,3,0)),"")</f>
        <v/>
      </c>
      <c r="H3580" s="33">
        <f>IFERROR(IF(OR(C3580="",D3580=""),"",D3580*VLOOKUP(C3580,'Setup - Mix Design'!$A$5:$I$504,4,0)),"")</f>
        <v/>
      </c>
      <c r="I3580" s="33">
        <f>IFERROR(IF(OR(C3580="",D3580=""),"",D3580*VLOOKUP(C3580,'Setup - Mix Design'!$A$5:$I$504,5,0)),"")</f>
        <v/>
      </c>
      <c r="J3580" s="33">
        <f>IFERROR(IF(OR(C3580="",D3580=""),"",D3580*VLOOKUP(C3580,'Setup - Mix Design'!$A$5:$I$504,6,0)),"")</f>
        <v/>
      </c>
      <c r="K3580" s="33">
        <f>IFERROR(IF(OR(C3580="",D3580=""),"",D3580*VLOOKUP(C3580,'Setup - Mix Design'!$A$5:$I$504,7,0)),"")</f>
        <v/>
      </c>
    </row>
    <row r="3581">
      <c r="A3581" s="31" t="n"/>
      <c r="B3581" s="26" t="n"/>
      <c r="C3581" s="26" t="n"/>
      <c r="D3581" s="27" t="n"/>
      <c r="E3581" s="26" t="n"/>
      <c r="F3581" s="33">
        <f>IFERROR(IF(OR(C3581="",D3581=""),"",D3581*VLOOKUP(C3581,'Setup - Mix Design'!$A$5:$I$504,2,0)),"")</f>
        <v/>
      </c>
      <c r="G3581" s="33">
        <f>IFERROR(IF(OR(C3581="",D3581=""),"",D3581*VLOOKUP(C3581,'Setup - Mix Design'!$A$5:$I$504,3,0)),"")</f>
        <v/>
      </c>
      <c r="H3581" s="33">
        <f>IFERROR(IF(OR(C3581="",D3581=""),"",D3581*VLOOKUP(C3581,'Setup - Mix Design'!$A$5:$I$504,4,0)),"")</f>
        <v/>
      </c>
      <c r="I3581" s="33">
        <f>IFERROR(IF(OR(C3581="",D3581=""),"",D3581*VLOOKUP(C3581,'Setup - Mix Design'!$A$5:$I$504,5,0)),"")</f>
        <v/>
      </c>
      <c r="J3581" s="33">
        <f>IFERROR(IF(OR(C3581="",D3581=""),"",D3581*VLOOKUP(C3581,'Setup - Mix Design'!$A$5:$I$504,6,0)),"")</f>
        <v/>
      </c>
      <c r="K3581" s="33">
        <f>IFERROR(IF(OR(C3581="",D3581=""),"",D3581*VLOOKUP(C3581,'Setup - Mix Design'!$A$5:$I$504,7,0)),"")</f>
        <v/>
      </c>
    </row>
    <row r="3582">
      <c r="A3582" s="31" t="n"/>
      <c r="B3582" s="26" t="n"/>
      <c r="C3582" s="26" t="n"/>
      <c r="D3582" s="27" t="n"/>
      <c r="E3582" s="26" t="n"/>
      <c r="F3582" s="33">
        <f>IFERROR(IF(OR(C3582="",D3582=""),"",D3582*VLOOKUP(C3582,'Setup - Mix Design'!$A$5:$I$504,2,0)),"")</f>
        <v/>
      </c>
      <c r="G3582" s="33">
        <f>IFERROR(IF(OR(C3582="",D3582=""),"",D3582*VLOOKUP(C3582,'Setup - Mix Design'!$A$5:$I$504,3,0)),"")</f>
        <v/>
      </c>
      <c r="H3582" s="33">
        <f>IFERROR(IF(OR(C3582="",D3582=""),"",D3582*VLOOKUP(C3582,'Setup - Mix Design'!$A$5:$I$504,4,0)),"")</f>
        <v/>
      </c>
      <c r="I3582" s="33">
        <f>IFERROR(IF(OR(C3582="",D3582=""),"",D3582*VLOOKUP(C3582,'Setup - Mix Design'!$A$5:$I$504,5,0)),"")</f>
        <v/>
      </c>
      <c r="J3582" s="33">
        <f>IFERROR(IF(OR(C3582="",D3582=""),"",D3582*VLOOKUP(C3582,'Setup - Mix Design'!$A$5:$I$504,6,0)),"")</f>
        <v/>
      </c>
      <c r="K3582" s="33">
        <f>IFERROR(IF(OR(C3582="",D3582=""),"",D3582*VLOOKUP(C3582,'Setup - Mix Design'!$A$5:$I$504,7,0)),"")</f>
        <v/>
      </c>
    </row>
    <row r="3583">
      <c r="A3583" s="31" t="n"/>
      <c r="B3583" s="26" t="n"/>
      <c r="C3583" s="26" t="n"/>
      <c r="D3583" s="27" t="n"/>
      <c r="E3583" s="26" t="n"/>
      <c r="F3583" s="33">
        <f>IFERROR(IF(OR(C3583="",D3583=""),"",D3583*VLOOKUP(C3583,'Setup - Mix Design'!$A$5:$I$504,2,0)),"")</f>
        <v/>
      </c>
      <c r="G3583" s="33">
        <f>IFERROR(IF(OR(C3583="",D3583=""),"",D3583*VLOOKUP(C3583,'Setup - Mix Design'!$A$5:$I$504,3,0)),"")</f>
        <v/>
      </c>
      <c r="H3583" s="33">
        <f>IFERROR(IF(OR(C3583="",D3583=""),"",D3583*VLOOKUP(C3583,'Setup - Mix Design'!$A$5:$I$504,4,0)),"")</f>
        <v/>
      </c>
      <c r="I3583" s="33">
        <f>IFERROR(IF(OR(C3583="",D3583=""),"",D3583*VLOOKUP(C3583,'Setup - Mix Design'!$A$5:$I$504,5,0)),"")</f>
        <v/>
      </c>
      <c r="J3583" s="33">
        <f>IFERROR(IF(OR(C3583="",D3583=""),"",D3583*VLOOKUP(C3583,'Setup - Mix Design'!$A$5:$I$504,6,0)),"")</f>
        <v/>
      </c>
      <c r="K3583" s="33">
        <f>IFERROR(IF(OR(C3583="",D3583=""),"",D3583*VLOOKUP(C3583,'Setup - Mix Design'!$A$5:$I$504,7,0)),"")</f>
        <v/>
      </c>
    </row>
    <row r="3584">
      <c r="A3584" s="31" t="n"/>
      <c r="B3584" s="26" t="n"/>
      <c r="C3584" s="26" t="n"/>
      <c r="D3584" s="27" t="n"/>
      <c r="E3584" s="26" t="n"/>
      <c r="F3584" s="33">
        <f>IFERROR(IF(OR(C3584="",D3584=""),"",D3584*VLOOKUP(C3584,'Setup - Mix Design'!$A$5:$I$504,2,0)),"")</f>
        <v/>
      </c>
      <c r="G3584" s="33">
        <f>IFERROR(IF(OR(C3584="",D3584=""),"",D3584*VLOOKUP(C3584,'Setup - Mix Design'!$A$5:$I$504,3,0)),"")</f>
        <v/>
      </c>
      <c r="H3584" s="33">
        <f>IFERROR(IF(OR(C3584="",D3584=""),"",D3584*VLOOKUP(C3584,'Setup - Mix Design'!$A$5:$I$504,4,0)),"")</f>
        <v/>
      </c>
      <c r="I3584" s="33">
        <f>IFERROR(IF(OR(C3584="",D3584=""),"",D3584*VLOOKUP(C3584,'Setup - Mix Design'!$A$5:$I$504,5,0)),"")</f>
        <v/>
      </c>
      <c r="J3584" s="33">
        <f>IFERROR(IF(OR(C3584="",D3584=""),"",D3584*VLOOKUP(C3584,'Setup - Mix Design'!$A$5:$I$504,6,0)),"")</f>
        <v/>
      </c>
      <c r="K3584" s="33">
        <f>IFERROR(IF(OR(C3584="",D3584=""),"",D3584*VLOOKUP(C3584,'Setup - Mix Design'!$A$5:$I$504,7,0)),"")</f>
        <v/>
      </c>
    </row>
    <row r="3585">
      <c r="A3585" s="31" t="n"/>
      <c r="B3585" s="26" t="n"/>
      <c r="C3585" s="26" t="n"/>
      <c r="D3585" s="27" t="n"/>
      <c r="E3585" s="26" t="n"/>
      <c r="F3585" s="33">
        <f>IFERROR(IF(OR(C3585="",D3585=""),"",D3585*VLOOKUP(C3585,'Setup - Mix Design'!$A$5:$I$504,2,0)),"")</f>
        <v/>
      </c>
      <c r="G3585" s="33">
        <f>IFERROR(IF(OR(C3585="",D3585=""),"",D3585*VLOOKUP(C3585,'Setup - Mix Design'!$A$5:$I$504,3,0)),"")</f>
        <v/>
      </c>
      <c r="H3585" s="33">
        <f>IFERROR(IF(OR(C3585="",D3585=""),"",D3585*VLOOKUP(C3585,'Setup - Mix Design'!$A$5:$I$504,4,0)),"")</f>
        <v/>
      </c>
      <c r="I3585" s="33">
        <f>IFERROR(IF(OR(C3585="",D3585=""),"",D3585*VLOOKUP(C3585,'Setup - Mix Design'!$A$5:$I$504,5,0)),"")</f>
        <v/>
      </c>
      <c r="J3585" s="33">
        <f>IFERROR(IF(OR(C3585="",D3585=""),"",D3585*VLOOKUP(C3585,'Setup - Mix Design'!$A$5:$I$504,6,0)),"")</f>
        <v/>
      </c>
      <c r="K3585" s="33">
        <f>IFERROR(IF(OR(C3585="",D3585=""),"",D3585*VLOOKUP(C3585,'Setup - Mix Design'!$A$5:$I$504,7,0)),"")</f>
        <v/>
      </c>
    </row>
    <row r="3586">
      <c r="A3586" s="31" t="n"/>
      <c r="B3586" s="26" t="n"/>
      <c r="C3586" s="26" t="n"/>
      <c r="D3586" s="27" t="n"/>
      <c r="E3586" s="26" t="n"/>
      <c r="F3586" s="33">
        <f>IFERROR(IF(OR(C3586="",D3586=""),"",D3586*VLOOKUP(C3586,'Setup - Mix Design'!$A$5:$I$504,2,0)),"")</f>
        <v/>
      </c>
      <c r="G3586" s="33">
        <f>IFERROR(IF(OR(C3586="",D3586=""),"",D3586*VLOOKUP(C3586,'Setup - Mix Design'!$A$5:$I$504,3,0)),"")</f>
        <v/>
      </c>
      <c r="H3586" s="33">
        <f>IFERROR(IF(OR(C3586="",D3586=""),"",D3586*VLOOKUP(C3586,'Setup - Mix Design'!$A$5:$I$504,4,0)),"")</f>
        <v/>
      </c>
      <c r="I3586" s="33">
        <f>IFERROR(IF(OR(C3586="",D3586=""),"",D3586*VLOOKUP(C3586,'Setup - Mix Design'!$A$5:$I$504,5,0)),"")</f>
        <v/>
      </c>
      <c r="J3586" s="33">
        <f>IFERROR(IF(OR(C3586="",D3586=""),"",D3586*VLOOKUP(C3586,'Setup - Mix Design'!$A$5:$I$504,6,0)),"")</f>
        <v/>
      </c>
      <c r="K3586" s="33">
        <f>IFERROR(IF(OR(C3586="",D3586=""),"",D3586*VLOOKUP(C3586,'Setup - Mix Design'!$A$5:$I$504,7,0)),"")</f>
        <v/>
      </c>
    </row>
    <row r="3587">
      <c r="A3587" s="31" t="n"/>
      <c r="B3587" s="26" t="n"/>
      <c r="C3587" s="26" t="n"/>
      <c r="D3587" s="27" t="n"/>
      <c r="E3587" s="26" t="n"/>
      <c r="F3587" s="33">
        <f>IFERROR(IF(OR(C3587="",D3587=""),"",D3587*VLOOKUP(C3587,'Setup - Mix Design'!$A$5:$I$504,2,0)),"")</f>
        <v/>
      </c>
      <c r="G3587" s="33">
        <f>IFERROR(IF(OR(C3587="",D3587=""),"",D3587*VLOOKUP(C3587,'Setup - Mix Design'!$A$5:$I$504,3,0)),"")</f>
        <v/>
      </c>
      <c r="H3587" s="33">
        <f>IFERROR(IF(OR(C3587="",D3587=""),"",D3587*VLOOKUP(C3587,'Setup - Mix Design'!$A$5:$I$504,4,0)),"")</f>
        <v/>
      </c>
      <c r="I3587" s="33">
        <f>IFERROR(IF(OR(C3587="",D3587=""),"",D3587*VLOOKUP(C3587,'Setup - Mix Design'!$A$5:$I$504,5,0)),"")</f>
        <v/>
      </c>
      <c r="J3587" s="33">
        <f>IFERROR(IF(OR(C3587="",D3587=""),"",D3587*VLOOKUP(C3587,'Setup - Mix Design'!$A$5:$I$504,6,0)),"")</f>
        <v/>
      </c>
      <c r="K3587" s="33">
        <f>IFERROR(IF(OR(C3587="",D3587=""),"",D3587*VLOOKUP(C3587,'Setup - Mix Design'!$A$5:$I$504,7,0)),"")</f>
        <v/>
      </c>
    </row>
    <row r="3588">
      <c r="A3588" s="31" t="n"/>
      <c r="B3588" s="26" t="n"/>
      <c r="C3588" s="26" t="n"/>
      <c r="D3588" s="27" t="n"/>
      <c r="E3588" s="26" t="n"/>
      <c r="F3588" s="33">
        <f>IFERROR(IF(OR(C3588="",D3588=""),"",D3588*VLOOKUP(C3588,'Setup - Mix Design'!$A$5:$I$504,2,0)),"")</f>
        <v/>
      </c>
      <c r="G3588" s="33">
        <f>IFERROR(IF(OR(C3588="",D3588=""),"",D3588*VLOOKUP(C3588,'Setup - Mix Design'!$A$5:$I$504,3,0)),"")</f>
        <v/>
      </c>
      <c r="H3588" s="33">
        <f>IFERROR(IF(OR(C3588="",D3588=""),"",D3588*VLOOKUP(C3588,'Setup - Mix Design'!$A$5:$I$504,4,0)),"")</f>
        <v/>
      </c>
      <c r="I3588" s="33">
        <f>IFERROR(IF(OR(C3588="",D3588=""),"",D3588*VLOOKUP(C3588,'Setup - Mix Design'!$A$5:$I$504,5,0)),"")</f>
        <v/>
      </c>
      <c r="J3588" s="33">
        <f>IFERROR(IF(OR(C3588="",D3588=""),"",D3588*VLOOKUP(C3588,'Setup - Mix Design'!$A$5:$I$504,6,0)),"")</f>
        <v/>
      </c>
      <c r="K3588" s="33">
        <f>IFERROR(IF(OR(C3588="",D3588=""),"",D3588*VLOOKUP(C3588,'Setup - Mix Design'!$A$5:$I$504,7,0)),"")</f>
        <v/>
      </c>
    </row>
    <row r="3589">
      <c r="A3589" s="31" t="n"/>
      <c r="B3589" s="26" t="n"/>
      <c r="C3589" s="26" t="n"/>
      <c r="D3589" s="27" t="n"/>
      <c r="E3589" s="26" t="n"/>
      <c r="F3589" s="33">
        <f>IFERROR(IF(OR(C3589="",D3589=""),"",D3589*VLOOKUP(C3589,'Setup - Mix Design'!$A$5:$I$504,2,0)),"")</f>
        <v/>
      </c>
      <c r="G3589" s="33">
        <f>IFERROR(IF(OR(C3589="",D3589=""),"",D3589*VLOOKUP(C3589,'Setup - Mix Design'!$A$5:$I$504,3,0)),"")</f>
        <v/>
      </c>
      <c r="H3589" s="33">
        <f>IFERROR(IF(OR(C3589="",D3589=""),"",D3589*VLOOKUP(C3589,'Setup - Mix Design'!$A$5:$I$504,4,0)),"")</f>
        <v/>
      </c>
      <c r="I3589" s="33">
        <f>IFERROR(IF(OR(C3589="",D3589=""),"",D3589*VLOOKUP(C3589,'Setup - Mix Design'!$A$5:$I$504,5,0)),"")</f>
        <v/>
      </c>
      <c r="J3589" s="33">
        <f>IFERROR(IF(OR(C3589="",D3589=""),"",D3589*VLOOKUP(C3589,'Setup - Mix Design'!$A$5:$I$504,6,0)),"")</f>
        <v/>
      </c>
      <c r="K3589" s="33">
        <f>IFERROR(IF(OR(C3589="",D3589=""),"",D3589*VLOOKUP(C3589,'Setup - Mix Design'!$A$5:$I$504,7,0)),"")</f>
        <v/>
      </c>
    </row>
    <row r="3590">
      <c r="A3590" s="31" t="n"/>
      <c r="B3590" s="26" t="n"/>
      <c r="C3590" s="26" t="n"/>
      <c r="D3590" s="27" t="n"/>
      <c r="E3590" s="26" t="n"/>
      <c r="F3590" s="33">
        <f>IFERROR(IF(OR(C3590="",D3590=""),"",D3590*VLOOKUP(C3590,'Setup - Mix Design'!$A$5:$I$504,2,0)),"")</f>
        <v/>
      </c>
      <c r="G3590" s="33">
        <f>IFERROR(IF(OR(C3590="",D3590=""),"",D3590*VLOOKUP(C3590,'Setup - Mix Design'!$A$5:$I$504,3,0)),"")</f>
        <v/>
      </c>
      <c r="H3590" s="33">
        <f>IFERROR(IF(OR(C3590="",D3590=""),"",D3590*VLOOKUP(C3590,'Setup - Mix Design'!$A$5:$I$504,4,0)),"")</f>
        <v/>
      </c>
      <c r="I3590" s="33">
        <f>IFERROR(IF(OR(C3590="",D3590=""),"",D3590*VLOOKUP(C3590,'Setup - Mix Design'!$A$5:$I$504,5,0)),"")</f>
        <v/>
      </c>
      <c r="J3590" s="33">
        <f>IFERROR(IF(OR(C3590="",D3590=""),"",D3590*VLOOKUP(C3590,'Setup - Mix Design'!$A$5:$I$504,6,0)),"")</f>
        <v/>
      </c>
      <c r="K3590" s="33">
        <f>IFERROR(IF(OR(C3590="",D3590=""),"",D3590*VLOOKUP(C3590,'Setup - Mix Design'!$A$5:$I$504,7,0)),"")</f>
        <v/>
      </c>
    </row>
    <row r="3591">
      <c r="A3591" s="31" t="n"/>
      <c r="B3591" s="26" t="n"/>
      <c r="C3591" s="26" t="n"/>
      <c r="D3591" s="27" t="n"/>
      <c r="E3591" s="26" t="n"/>
      <c r="F3591" s="33">
        <f>IFERROR(IF(OR(C3591="",D3591=""),"",D3591*VLOOKUP(C3591,'Setup - Mix Design'!$A$5:$I$504,2,0)),"")</f>
        <v/>
      </c>
      <c r="G3591" s="33">
        <f>IFERROR(IF(OR(C3591="",D3591=""),"",D3591*VLOOKUP(C3591,'Setup - Mix Design'!$A$5:$I$504,3,0)),"")</f>
        <v/>
      </c>
      <c r="H3591" s="33">
        <f>IFERROR(IF(OR(C3591="",D3591=""),"",D3591*VLOOKUP(C3591,'Setup - Mix Design'!$A$5:$I$504,4,0)),"")</f>
        <v/>
      </c>
      <c r="I3591" s="33">
        <f>IFERROR(IF(OR(C3591="",D3591=""),"",D3591*VLOOKUP(C3591,'Setup - Mix Design'!$A$5:$I$504,5,0)),"")</f>
        <v/>
      </c>
      <c r="J3591" s="33">
        <f>IFERROR(IF(OR(C3591="",D3591=""),"",D3591*VLOOKUP(C3591,'Setup - Mix Design'!$A$5:$I$504,6,0)),"")</f>
        <v/>
      </c>
      <c r="K3591" s="33">
        <f>IFERROR(IF(OR(C3591="",D3591=""),"",D3591*VLOOKUP(C3591,'Setup - Mix Design'!$A$5:$I$504,7,0)),"")</f>
        <v/>
      </c>
    </row>
    <row r="3592">
      <c r="A3592" s="31" t="n"/>
      <c r="B3592" s="26" t="n"/>
      <c r="C3592" s="26" t="n"/>
      <c r="D3592" s="27" t="n"/>
      <c r="E3592" s="26" t="n"/>
      <c r="F3592" s="33">
        <f>IFERROR(IF(OR(C3592="",D3592=""),"",D3592*VLOOKUP(C3592,'Setup - Mix Design'!$A$5:$I$504,2,0)),"")</f>
        <v/>
      </c>
      <c r="G3592" s="33">
        <f>IFERROR(IF(OR(C3592="",D3592=""),"",D3592*VLOOKUP(C3592,'Setup - Mix Design'!$A$5:$I$504,3,0)),"")</f>
        <v/>
      </c>
      <c r="H3592" s="33">
        <f>IFERROR(IF(OR(C3592="",D3592=""),"",D3592*VLOOKUP(C3592,'Setup - Mix Design'!$A$5:$I$504,4,0)),"")</f>
        <v/>
      </c>
      <c r="I3592" s="33">
        <f>IFERROR(IF(OR(C3592="",D3592=""),"",D3592*VLOOKUP(C3592,'Setup - Mix Design'!$A$5:$I$504,5,0)),"")</f>
        <v/>
      </c>
      <c r="J3592" s="33">
        <f>IFERROR(IF(OR(C3592="",D3592=""),"",D3592*VLOOKUP(C3592,'Setup - Mix Design'!$A$5:$I$504,6,0)),"")</f>
        <v/>
      </c>
      <c r="K3592" s="33">
        <f>IFERROR(IF(OR(C3592="",D3592=""),"",D3592*VLOOKUP(C3592,'Setup - Mix Design'!$A$5:$I$504,7,0)),"")</f>
        <v/>
      </c>
    </row>
    <row r="3593">
      <c r="A3593" s="31" t="n"/>
      <c r="B3593" s="26" t="n"/>
      <c r="C3593" s="26" t="n"/>
      <c r="D3593" s="27" t="n"/>
      <c r="E3593" s="26" t="n"/>
      <c r="F3593" s="33">
        <f>IFERROR(IF(OR(C3593="",D3593=""),"",D3593*VLOOKUP(C3593,'Setup - Mix Design'!$A$5:$I$504,2,0)),"")</f>
        <v/>
      </c>
      <c r="G3593" s="33">
        <f>IFERROR(IF(OR(C3593="",D3593=""),"",D3593*VLOOKUP(C3593,'Setup - Mix Design'!$A$5:$I$504,3,0)),"")</f>
        <v/>
      </c>
      <c r="H3593" s="33">
        <f>IFERROR(IF(OR(C3593="",D3593=""),"",D3593*VLOOKUP(C3593,'Setup - Mix Design'!$A$5:$I$504,4,0)),"")</f>
        <v/>
      </c>
      <c r="I3593" s="33">
        <f>IFERROR(IF(OR(C3593="",D3593=""),"",D3593*VLOOKUP(C3593,'Setup - Mix Design'!$A$5:$I$504,5,0)),"")</f>
        <v/>
      </c>
      <c r="J3593" s="33">
        <f>IFERROR(IF(OR(C3593="",D3593=""),"",D3593*VLOOKUP(C3593,'Setup - Mix Design'!$A$5:$I$504,6,0)),"")</f>
        <v/>
      </c>
      <c r="K3593" s="33">
        <f>IFERROR(IF(OR(C3593="",D3593=""),"",D3593*VLOOKUP(C3593,'Setup - Mix Design'!$A$5:$I$504,7,0)),"")</f>
        <v/>
      </c>
    </row>
    <row r="3594">
      <c r="A3594" s="31" t="n"/>
      <c r="B3594" s="26" t="n"/>
      <c r="C3594" s="26" t="n"/>
      <c r="D3594" s="27" t="n"/>
      <c r="E3594" s="26" t="n"/>
      <c r="F3594" s="33">
        <f>IFERROR(IF(OR(C3594="",D3594=""),"",D3594*VLOOKUP(C3594,'Setup - Mix Design'!$A$5:$I$504,2,0)),"")</f>
        <v/>
      </c>
      <c r="G3594" s="33">
        <f>IFERROR(IF(OR(C3594="",D3594=""),"",D3594*VLOOKUP(C3594,'Setup - Mix Design'!$A$5:$I$504,3,0)),"")</f>
        <v/>
      </c>
      <c r="H3594" s="33">
        <f>IFERROR(IF(OR(C3594="",D3594=""),"",D3594*VLOOKUP(C3594,'Setup - Mix Design'!$A$5:$I$504,4,0)),"")</f>
        <v/>
      </c>
      <c r="I3594" s="33">
        <f>IFERROR(IF(OR(C3594="",D3594=""),"",D3594*VLOOKUP(C3594,'Setup - Mix Design'!$A$5:$I$504,5,0)),"")</f>
        <v/>
      </c>
      <c r="J3594" s="33">
        <f>IFERROR(IF(OR(C3594="",D3594=""),"",D3594*VLOOKUP(C3594,'Setup - Mix Design'!$A$5:$I$504,6,0)),"")</f>
        <v/>
      </c>
      <c r="K3594" s="33">
        <f>IFERROR(IF(OR(C3594="",D3594=""),"",D3594*VLOOKUP(C3594,'Setup - Mix Design'!$A$5:$I$504,7,0)),"")</f>
        <v/>
      </c>
    </row>
    <row r="3595">
      <c r="A3595" s="31" t="n"/>
      <c r="B3595" s="26" t="n"/>
      <c r="C3595" s="26" t="n"/>
      <c r="D3595" s="27" t="n"/>
      <c r="E3595" s="26" t="n"/>
      <c r="F3595" s="33">
        <f>IFERROR(IF(OR(C3595="",D3595=""),"",D3595*VLOOKUP(C3595,'Setup - Mix Design'!$A$5:$I$504,2,0)),"")</f>
        <v/>
      </c>
      <c r="G3595" s="33">
        <f>IFERROR(IF(OR(C3595="",D3595=""),"",D3595*VLOOKUP(C3595,'Setup - Mix Design'!$A$5:$I$504,3,0)),"")</f>
        <v/>
      </c>
      <c r="H3595" s="33">
        <f>IFERROR(IF(OR(C3595="",D3595=""),"",D3595*VLOOKUP(C3595,'Setup - Mix Design'!$A$5:$I$504,4,0)),"")</f>
        <v/>
      </c>
      <c r="I3595" s="33">
        <f>IFERROR(IF(OR(C3595="",D3595=""),"",D3595*VLOOKUP(C3595,'Setup - Mix Design'!$A$5:$I$504,5,0)),"")</f>
        <v/>
      </c>
      <c r="J3595" s="33">
        <f>IFERROR(IF(OR(C3595="",D3595=""),"",D3595*VLOOKUP(C3595,'Setup - Mix Design'!$A$5:$I$504,6,0)),"")</f>
        <v/>
      </c>
      <c r="K3595" s="33">
        <f>IFERROR(IF(OR(C3595="",D3595=""),"",D3595*VLOOKUP(C3595,'Setup - Mix Design'!$A$5:$I$504,7,0)),"")</f>
        <v/>
      </c>
    </row>
    <row r="3596">
      <c r="A3596" s="31" t="n"/>
      <c r="B3596" s="26" t="n"/>
      <c r="C3596" s="26" t="n"/>
      <c r="D3596" s="27" t="n"/>
      <c r="E3596" s="26" t="n"/>
      <c r="F3596" s="33">
        <f>IFERROR(IF(OR(C3596="",D3596=""),"",D3596*VLOOKUP(C3596,'Setup - Mix Design'!$A$5:$I$504,2,0)),"")</f>
        <v/>
      </c>
      <c r="G3596" s="33">
        <f>IFERROR(IF(OR(C3596="",D3596=""),"",D3596*VLOOKUP(C3596,'Setup - Mix Design'!$A$5:$I$504,3,0)),"")</f>
        <v/>
      </c>
      <c r="H3596" s="33">
        <f>IFERROR(IF(OR(C3596="",D3596=""),"",D3596*VLOOKUP(C3596,'Setup - Mix Design'!$A$5:$I$504,4,0)),"")</f>
        <v/>
      </c>
      <c r="I3596" s="33">
        <f>IFERROR(IF(OR(C3596="",D3596=""),"",D3596*VLOOKUP(C3596,'Setup - Mix Design'!$A$5:$I$504,5,0)),"")</f>
        <v/>
      </c>
      <c r="J3596" s="33">
        <f>IFERROR(IF(OR(C3596="",D3596=""),"",D3596*VLOOKUP(C3596,'Setup - Mix Design'!$A$5:$I$504,6,0)),"")</f>
        <v/>
      </c>
      <c r="K3596" s="33">
        <f>IFERROR(IF(OR(C3596="",D3596=""),"",D3596*VLOOKUP(C3596,'Setup - Mix Design'!$A$5:$I$504,7,0)),"")</f>
        <v/>
      </c>
    </row>
    <row r="3597">
      <c r="A3597" s="31" t="n"/>
      <c r="B3597" s="26" t="n"/>
      <c r="C3597" s="26" t="n"/>
      <c r="D3597" s="27" t="n"/>
      <c r="E3597" s="26" t="n"/>
      <c r="F3597" s="33">
        <f>IFERROR(IF(OR(C3597="",D3597=""),"",D3597*VLOOKUP(C3597,'Setup - Mix Design'!$A$5:$I$504,2,0)),"")</f>
        <v/>
      </c>
      <c r="G3597" s="33">
        <f>IFERROR(IF(OR(C3597="",D3597=""),"",D3597*VLOOKUP(C3597,'Setup - Mix Design'!$A$5:$I$504,3,0)),"")</f>
        <v/>
      </c>
      <c r="H3597" s="33">
        <f>IFERROR(IF(OR(C3597="",D3597=""),"",D3597*VLOOKUP(C3597,'Setup - Mix Design'!$A$5:$I$504,4,0)),"")</f>
        <v/>
      </c>
      <c r="I3597" s="33">
        <f>IFERROR(IF(OR(C3597="",D3597=""),"",D3597*VLOOKUP(C3597,'Setup - Mix Design'!$A$5:$I$504,5,0)),"")</f>
        <v/>
      </c>
      <c r="J3597" s="33">
        <f>IFERROR(IF(OR(C3597="",D3597=""),"",D3597*VLOOKUP(C3597,'Setup - Mix Design'!$A$5:$I$504,6,0)),"")</f>
        <v/>
      </c>
      <c r="K3597" s="33">
        <f>IFERROR(IF(OR(C3597="",D3597=""),"",D3597*VLOOKUP(C3597,'Setup - Mix Design'!$A$5:$I$504,7,0)),"")</f>
        <v/>
      </c>
    </row>
    <row r="3598">
      <c r="A3598" s="31" t="n"/>
      <c r="B3598" s="26" t="n"/>
      <c r="C3598" s="26" t="n"/>
      <c r="D3598" s="27" t="n"/>
      <c r="E3598" s="26" t="n"/>
      <c r="F3598" s="33">
        <f>IFERROR(IF(OR(C3598="",D3598=""),"",D3598*VLOOKUP(C3598,'Setup - Mix Design'!$A$5:$I$504,2,0)),"")</f>
        <v/>
      </c>
      <c r="G3598" s="33">
        <f>IFERROR(IF(OR(C3598="",D3598=""),"",D3598*VLOOKUP(C3598,'Setup - Mix Design'!$A$5:$I$504,3,0)),"")</f>
        <v/>
      </c>
      <c r="H3598" s="33">
        <f>IFERROR(IF(OR(C3598="",D3598=""),"",D3598*VLOOKUP(C3598,'Setup - Mix Design'!$A$5:$I$504,4,0)),"")</f>
        <v/>
      </c>
      <c r="I3598" s="33">
        <f>IFERROR(IF(OR(C3598="",D3598=""),"",D3598*VLOOKUP(C3598,'Setup - Mix Design'!$A$5:$I$504,5,0)),"")</f>
        <v/>
      </c>
      <c r="J3598" s="33">
        <f>IFERROR(IF(OR(C3598="",D3598=""),"",D3598*VLOOKUP(C3598,'Setup - Mix Design'!$A$5:$I$504,6,0)),"")</f>
        <v/>
      </c>
      <c r="K3598" s="33">
        <f>IFERROR(IF(OR(C3598="",D3598=""),"",D3598*VLOOKUP(C3598,'Setup - Mix Design'!$A$5:$I$504,7,0)),"")</f>
        <v/>
      </c>
    </row>
    <row r="3599">
      <c r="A3599" s="31" t="n"/>
      <c r="B3599" s="26" t="n"/>
      <c r="C3599" s="26" t="n"/>
      <c r="D3599" s="27" t="n"/>
      <c r="E3599" s="26" t="n"/>
      <c r="F3599" s="33">
        <f>IFERROR(IF(OR(C3599="",D3599=""),"",D3599*VLOOKUP(C3599,'Setup - Mix Design'!$A$5:$I$504,2,0)),"")</f>
        <v/>
      </c>
      <c r="G3599" s="33">
        <f>IFERROR(IF(OR(C3599="",D3599=""),"",D3599*VLOOKUP(C3599,'Setup - Mix Design'!$A$5:$I$504,3,0)),"")</f>
        <v/>
      </c>
      <c r="H3599" s="33">
        <f>IFERROR(IF(OR(C3599="",D3599=""),"",D3599*VLOOKUP(C3599,'Setup - Mix Design'!$A$5:$I$504,4,0)),"")</f>
        <v/>
      </c>
      <c r="I3599" s="33">
        <f>IFERROR(IF(OR(C3599="",D3599=""),"",D3599*VLOOKUP(C3599,'Setup - Mix Design'!$A$5:$I$504,5,0)),"")</f>
        <v/>
      </c>
      <c r="J3599" s="33">
        <f>IFERROR(IF(OR(C3599="",D3599=""),"",D3599*VLOOKUP(C3599,'Setup - Mix Design'!$A$5:$I$504,6,0)),"")</f>
        <v/>
      </c>
      <c r="K3599" s="33">
        <f>IFERROR(IF(OR(C3599="",D3599=""),"",D3599*VLOOKUP(C3599,'Setup - Mix Design'!$A$5:$I$504,7,0)),"")</f>
        <v/>
      </c>
    </row>
    <row r="3600">
      <c r="A3600" s="31" t="n"/>
      <c r="B3600" s="26" t="n"/>
      <c r="C3600" s="26" t="n"/>
      <c r="D3600" s="27" t="n"/>
      <c r="E3600" s="26" t="n"/>
      <c r="F3600" s="33">
        <f>IFERROR(IF(OR(C3600="",D3600=""),"",D3600*VLOOKUP(C3600,'Setup - Mix Design'!$A$5:$I$504,2,0)),"")</f>
        <v/>
      </c>
      <c r="G3600" s="33">
        <f>IFERROR(IF(OR(C3600="",D3600=""),"",D3600*VLOOKUP(C3600,'Setup - Mix Design'!$A$5:$I$504,3,0)),"")</f>
        <v/>
      </c>
      <c r="H3600" s="33">
        <f>IFERROR(IF(OR(C3600="",D3600=""),"",D3600*VLOOKUP(C3600,'Setup - Mix Design'!$A$5:$I$504,4,0)),"")</f>
        <v/>
      </c>
      <c r="I3600" s="33">
        <f>IFERROR(IF(OR(C3600="",D3600=""),"",D3600*VLOOKUP(C3600,'Setup - Mix Design'!$A$5:$I$504,5,0)),"")</f>
        <v/>
      </c>
      <c r="J3600" s="33">
        <f>IFERROR(IF(OR(C3600="",D3600=""),"",D3600*VLOOKUP(C3600,'Setup - Mix Design'!$A$5:$I$504,6,0)),"")</f>
        <v/>
      </c>
      <c r="K3600" s="33">
        <f>IFERROR(IF(OR(C3600="",D3600=""),"",D3600*VLOOKUP(C3600,'Setup - Mix Design'!$A$5:$I$504,7,0)),"")</f>
        <v/>
      </c>
    </row>
    <row r="3601">
      <c r="A3601" s="31" t="n"/>
      <c r="B3601" s="26" t="n"/>
      <c r="C3601" s="26" t="n"/>
      <c r="D3601" s="27" t="n"/>
      <c r="E3601" s="26" t="n"/>
      <c r="F3601" s="33">
        <f>IFERROR(IF(OR(C3601="",D3601=""),"",D3601*VLOOKUP(C3601,'Setup - Mix Design'!$A$5:$I$504,2,0)),"")</f>
        <v/>
      </c>
      <c r="G3601" s="33">
        <f>IFERROR(IF(OR(C3601="",D3601=""),"",D3601*VLOOKUP(C3601,'Setup - Mix Design'!$A$5:$I$504,3,0)),"")</f>
        <v/>
      </c>
      <c r="H3601" s="33">
        <f>IFERROR(IF(OR(C3601="",D3601=""),"",D3601*VLOOKUP(C3601,'Setup - Mix Design'!$A$5:$I$504,4,0)),"")</f>
        <v/>
      </c>
      <c r="I3601" s="33">
        <f>IFERROR(IF(OR(C3601="",D3601=""),"",D3601*VLOOKUP(C3601,'Setup - Mix Design'!$A$5:$I$504,5,0)),"")</f>
        <v/>
      </c>
      <c r="J3601" s="33">
        <f>IFERROR(IF(OR(C3601="",D3601=""),"",D3601*VLOOKUP(C3601,'Setup - Mix Design'!$A$5:$I$504,6,0)),"")</f>
        <v/>
      </c>
      <c r="K3601" s="33">
        <f>IFERROR(IF(OR(C3601="",D3601=""),"",D3601*VLOOKUP(C3601,'Setup - Mix Design'!$A$5:$I$504,7,0)),"")</f>
        <v/>
      </c>
    </row>
    <row r="3602">
      <c r="A3602" s="31" t="n"/>
      <c r="B3602" s="26" t="n"/>
      <c r="C3602" s="26" t="n"/>
      <c r="D3602" s="27" t="n"/>
      <c r="E3602" s="26" t="n"/>
      <c r="F3602" s="33">
        <f>IFERROR(IF(OR(C3602="",D3602=""),"",D3602*VLOOKUP(C3602,'Setup - Mix Design'!$A$5:$I$504,2,0)),"")</f>
        <v/>
      </c>
      <c r="G3602" s="33">
        <f>IFERROR(IF(OR(C3602="",D3602=""),"",D3602*VLOOKUP(C3602,'Setup - Mix Design'!$A$5:$I$504,3,0)),"")</f>
        <v/>
      </c>
      <c r="H3602" s="33">
        <f>IFERROR(IF(OR(C3602="",D3602=""),"",D3602*VLOOKUP(C3602,'Setup - Mix Design'!$A$5:$I$504,4,0)),"")</f>
        <v/>
      </c>
      <c r="I3602" s="33">
        <f>IFERROR(IF(OR(C3602="",D3602=""),"",D3602*VLOOKUP(C3602,'Setup - Mix Design'!$A$5:$I$504,5,0)),"")</f>
        <v/>
      </c>
      <c r="J3602" s="33">
        <f>IFERROR(IF(OR(C3602="",D3602=""),"",D3602*VLOOKUP(C3602,'Setup - Mix Design'!$A$5:$I$504,6,0)),"")</f>
        <v/>
      </c>
      <c r="K3602" s="33">
        <f>IFERROR(IF(OR(C3602="",D3602=""),"",D3602*VLOOKUP(C3602,'Setup - Mix Design'!$A$5:$I$504,7,0)),"")</f>
        <v/>
      </c>
    </row>
    <row r="3603">
      <c r="A3603" s="31" t="n"/>
      <c r="B3603" s="26" t="n"/>
      <c r="C3603" s="26" t="n"/>
      <c r="D3603" s="27" t="n"/>
      <c r="E3603" s="26" t="n"/>
      <c r="F3603" s="33">
        <f>IFERROR(IF(OR(C3603="",D3603=""),"",D3603*VLOOKUP(C3603,'Setup - Mix Design'!$A$5:$I$504,2,0)),"")</f>
        <v/>
      </c>
      <c r="G3603" s="33">
        <f>IFERROR(IF(OR(C3603="",D3603=""),"",D3603*VLOOKUP(C3603,'Setup - Mix Design'!$A$5:$I$504,3,0)),"")</f>
        <v/>
      </c>
      <c r="H3603" s="33">
        <f>IFERROR(IF(OR(C3603="",D3603=""),"",D3603*VLOOKUP(C3603,'Setup - Mix Design'!$A$5:$I$504,4,0)),"")</f>
        <v/>
      </c>
      <c r="I3603" s="33">
        <f>IFERROR(IF(OR(C3603="",D3603=""),"",D3603*VLOOKUP(C3603,'Setup - Mix Design'!$A$5:$I$504,5,0)),"")</f>
        <v/>
      </c>
      <c r="J3603" s="33">
        <f>IFERROR(IF(OR(C3603="",D3603=""),"",D3603*VLOOKUP(C3603,'Setup - Mix Design'!$A$5:$I$504,6,0)),"")</f>
        <v/>
      </c>
      <c r="K3603" s="33">
        <f>IFERROR(IF(OR(C3603="",D3603=""),"",D3603*VLOOKUP(C3603,'Setup - Mix Design'!$A$5:$I$504,7,0)),"")</f>
        <v/>
      </c>
    </row>
    <row r="3604">
      <c r="A3604" s="31" t="n"/>
      <c r="B3604" s="26" t="n"/>
      <c r="C3604" s="26" t="n"/>
      <c r="D3604" s="27" t="n"/>
      <c r="E3604" s="26" t="n"/>
      <c r="F3604" s="33">
        <f>IFERROR(IF(OR(C3604="",D3604=""),"",D3604*VLOOKUP(C3604,'Setup - Mix Design'!$A$5:$I$504,2,0)),"")</f>
        <v/>
      </c>
      <c r="G3604" s="33">
        <f>IFERROR(IF(OR(C3604="",D3604=""),"",D3604*VLOOKUP(C3604,'Setup - Mix Design'!$A$5:$I$504,3,0)),"")</f>
        <v/>
      </c>
      <c r="H3604" s="33">
        <f>IFERROR(IF(OR(C3604="",D3604=""),"",D3604*VLOOKUP(C3604,'Setup - Mix Design'!$A$5:$I$504,4,0)),"")</f>
        <v/>
      </c>
      <c r="I3604" s="33">
        <f>IFERROR(IF(OR(C3604="",D3604=""),"",D3604*VLOOKUP(C3604,'Setup - Mix Design'!$A$5:$I$504,5,0)),"")</f>
        <v/>
      </c>
      <c r="J3604" s="33">
        <f>IFERROR(IF(OR(C3604="",D3604=""),"",D3604*VLOOKUP(C3604,'Setup - Mix Design'!$A$5:$I$504,6,0)),"")</f>
        <v/>
      </c>
      <c r="K3604" s="33">
        <f>IFERROR(IF(OR(C3604="",D3604=""),"",D3604*VLOOKUP(C3604,'Setup - Mix Design'!$A$5:$I$504,7,0)),"")</f>
        <v/>
      </c>
    </row>
    <row r="3605">
      <c r="A3605" s="31" t="n"/>
      <c r="B3605" s="26" t="n"/>
      <c r="C3605" s="26" t="n"/>
      <c r="D3605" s="27" t="n"/>
      <c r="E3605" s="26" t="n"/>
      <c r="F3605" s="33">
        <f>IFERROR(IF(OR(C3605="",D3605=""),"",D3605*VLOOKUP(C3605,'Setup - Mix Design'!$A$5:$I$504,2,0)),"")</f>
        <v/>
      </c>
      <c r="G3605" s="33">
        <f>IFERROR(IF(OR(C3605="",D3605=""),"",D3605*VLOOKUP(C3605,'Setup - Mix Design'!$A$5:$I$504,3,0)),"")</f>
        <v/>
      </c>
      <c r="H3605" s="33">
        <f>IFERROR(IF(OR(C3605="",D3605=""),"",D3605*VLOOKUP(C3605,'Setup - Mix Design'!$A$5:$I$504,4,0)),"")</f>
        <v/>
      </c>
      <c r="I3605" s="33">
        <f>IFERROR(IF(OR(C3605="",D3605=""),"",D3605*VLOOKUP(C3605,'Setup - Mix Design'!$A$5:$I$504,5,0)),"")</f>
        <v/>
      </c>
      <c r="J3605" s="33">
        <f>IFERROR(IF(OR(C3605="",D3605=""),"",D3605*VLOOKUP(C3605,'Setup - Mix Design'!$A$5:$I$504,6,0)),"")</f>
        <v/>
      </c>
      <c r="K3605" s="33">
        <f>IFERROR(IF(OR(C3605="",D3605=""),"",D3605*VLOOKUP(C3605,'Setup - Mix Design'!$A$5:$I$504,7,0)),"")</f>
        <v/>
      </c>
    </row>
    <row r="3606">
      <c r="A3606" s="31" t="n"/>
      <c r="B3606" s="26" t="n"/>
      <c r="C3606" s="26" t="n"/>
      <c r="D3606" s="27" t="n"/>
      <c r="E3606" s="26" t="n"/>
      <c r="F3606" s="33">
        <f>IFERROR(IF(OR(C3606="",D3606=""),"",D3606*VLOOKUP(C3606,'Setup - Mix Design'!$A$5:$I$504,2,0)),"")</f>
        <v/>
      </c>
      <c r="G3606" s="33">
        <f>IFERROR(IF(OR(C3606="",D3606=""),"",D3606*VLOOKUP(C3606,'Setup - Mix Design'!$A$5:$I$504,3,0)),"")</f>
        <v/>
      </c>
      <c r="H3606" s="33">
        <f>IFERROR(IF(OR(C3606="",D3606=""),"",D3606*VLOOKUP(C3606,'Setup - Mix Design'!$A$5:$I$504,4,0)),"")</f>
        <v/>
      </c>
      <c r="I3606" s="33">
        <f>IFERROR(IF(OR(C3606="",D3606=""),"",D3606*VLOOKUP(C3606,'Setup - Mix Design'!$A$5:$I$504,5,0)),"")</f>
        <v/>
      </c>
      <c r="J3606" s="33">
        <f>IFERROR(IF(OR(C3606="",D3606=""),"",D3606*VLOOKUP(C3606,'Setup - Mix Design'!$A$5:$I$504,6,0)),"")</f>
        <v/>
      </c>
      <c r="K3606" s="33">
        <f>IFERROR(IF(OR(C3606="",D3606=""),"",D3606*VLOOKUP(C3606,'Setup - Mix Design'!$A$5:$I$504,7,0)),"")</f>
        <v/>
      </c>
    </row>
    <row r="3607">
      <c r="A3607" s="31" t="n"/>
      <c r="B3607" s="26" t="n"/>
      <c r="C3607" s="26" t="n"/>
      <c r="D3607" s="27" t="n"/>
      <c r="E3607" s="26" t="n"/>
      <c r="F3607" s="33">
        <f>IFERROR(IF(OR(C3607="",D3607=""),"",D3607*VLOOKUP(C3607,'Setup - Mix Design'!$A$5:$I$504,2,0)),"")</f>
        <v/>
      </c>
      <c r="G3607" s="33">
        <f>IFERROR(IF(OR(C3607="",D3607=""),"",D3607*VLOOKUP(C3607,'Setup - Mix Design'!$A$5:$I$504,3,0)),"")</f>
        <v/>
      </c>
      <c r="H3607" s="33">
        <f>IFERROR(IF(OR(C3607="",D3607=""),"",D3607*VLOOKUP(C3607,'Setup - Mix Design'!$A$5:$I$504,4,0)),"")</f>
        <v/>
      </c>
      <c r="I3607" s="33">
        <f>IFERROR(IF(OR(C3607="",D3607=""),"",D3607*VLOOKUP(C3607,'Setup - Mix Design'!$A$5:$I$504,5,0)),"")</f>
        <v/>
      </c>
      <c r="J3607" s="33">
        <f>IFERROR(IF(OR(C3607="",D3607=""),"",D3607*VLOOKUP(C3607,'Setup - Mix Design'!$A$5:$I$504,6,0)),"")</f>
        <v/>
      </c>
      <c r="K3607" s="33">
        <f>IFERROR(IF(OR(C3607="",D3607=""),"",D3607*VLOOKUP(C3607,'Setup - Mix Design'!$A$5:$I$504,7,0)),"")</f>
        <v/>
      </c>
    </row>
    <row r="3608">
      <c r="A3608" s="31" t="n"/>
      <c r="B3608" s="26" t="n"/>
      <c r="C3608" s="26" t="n"/>
      <c r="D3608" s="27" t="n"/>
      <c r="E3608" s="26" t="n"/>
      <c r="F3608" s="33">
        <f>IFERROR(IF(OR(C3608="",D3608=""),"",D3608*VLOOKUP(C3608,'Setup - Mix Design'!$A$5:$I$504,2,0)),"")</f>
        <v/>
      </c>
      <c r="G3608" s="33">
        <f>IFERROR(IF(OR(C3608="",D3608=""),"",D3608*VLOOKUP(C3608,'Setup - Mix Design'!$A$5:$I$504,3,0)),"")</f>
        <v/>
      </c>
      <c r="H3608" s="33">
        <f>IFERROR(IF(OR(C3608="",D3608=""),"",D3608*VLOOKUP(C3608,'Setup - Mix Design'!$A$5:$I$504,4,0)),"")</f>
        <v/>
      </c>
      <c r="I3608" s="33">
        <f>IFERROR(IF(OR(C3608="",D3608=""),"",D3608*VLOOKUP(C3608,'Setup - Mix Design'!$A$5:$I$504,5,0)),"")</f>
        <v/>
      </c>
      <c r="J3608" s="33">
        <f>IFERROR(IF(OR(C3608="",D3608=""),"",D3608*VLOOKUP(C3608,'Setup - Mix Design'!$A$5:$I$504,6,0)),"")</f>
        <v/>
      </c>
      <c r="K3608" s="33">
        <f>IFERROR(IF(OR(C3608="",D3608=""),"",D3608*VLOOKUP(C3608,'Setup - Mix Design'!$A$5:$I$504,7,0)),"")</f>
        <v/>
      </c>
    </row>
    <row r="3609">
      <c r="A3609" s="31" t="n"/>
      <c r="B3609" s="26" t="n"/>
      <c r="C3609" s="26" t="n"/>
      <c r="D3609" s="27" t="n"/>
      <c r="E3609" s="26" t="n"/>
      <c r="F3609" s="33">
        <f>IFERROR(IF(OR(C3609="",D3609=""),"",D3609*VLOOKUP(C3609,'Setup - Mix Design'!$A$5:$I$504,2,0)),"")</f>
        <v/>
      </c>
      <c r="G3609" s="33">
        <f>IFERROR(IF(OR(C3609="",D3609=""),"",D3609*VLOOKUP(C3609,'Setup - Mix Design'!$A$5:$I$504,3,0)),"")</f>
        <v/>
      </c>
      <c r="H3609" s="33">
        <f>IFERROR(IF(OR(C3609="",D3609=""),"",D3609*VLOOKUP(C3609,'Setup - Mix Design'!$A$5:$I$504,4,0)),"")</f>
        <v/>
      </c>
      <c r="I3609" s="33">
        <f>IFERROR(IF(OR(C3609="",D3609=""),"",D3609*VLOOKUP(C3609,'Setup - Mix Design'!$A$5:$I$504,5,0)),"")</f>
        <v/>
      </c>
      <c r="J3609" s="33">
        <f>IFERROR(IF(OR(C3609="",D3609=""),"",D3609*VLOOKUP(C3609,'Setup - Mix Design'!$A$5:$I$504,6,0)),"")</f>
        <v/>
      </c>
      <c r="K3609" s="33">
        <f>IFERROR(IF(OR(C3609="",D3609=""),"",D3609*VLOOKUP(C3609,'Setup - Mix Design'!$A$5:$I$504,7,0)),"")</f>
        <v/>
      </c>
    </row>
    <row r="3610">
      <c r="A3610" s="31" t="n"/>
      <c r="B3610" s="26" t="n"/>
      <c r="C3610" s="26" t="n"/>
      <c r="D3610" s="27" t="n"/>
      <c r="E3610" s="26" t="n"/>
      <c r="F3610" s="33">
        <f>IFERROR(IF(OR(C3610="",D3610=""),"",D3610*VLOOKUP(C3610,'Setup - Mix Design'!$A$5:$I$504,2,0)),"")</f>
        <v/>
      </c>
      <c r="G3610" s="33">
        <f>IFERROR(IF(OR(C3610="",D3610=""),"",D3610*VLOOKUP(C3610,'Setup - Mix Design'!$A$5:$I$504,3,0)),"")</f>
        <v/>
      </c>
      <c r="H3610" s="33">
        <f>IFERROR(IF(OR(C3610="",D3610=""),"",D3610*VLOOKUP(C3610,'Setup - Mix Design'!$A$5:$I$504,4,0)),"")</f>
        <v/>
      </c>
      <c r="I3610" s="33">
        <f>IFERROR(IF(OR(C3610="",D3610=""),"",D3610*VLOOKUP(C3610,'Setup - Mix Design'!$A$5:$I$504,5,0)),"")</f>
        <v/>
      </c>
      <c r="J3610" s="33">
        <f>IFERROR(IF(OR(C3610="",D3610=""),"",D3610*VLOOKUP(C3610,'Setup - Mix Design'!$A$5:$I$504,6,0)),"")</f>
        <v/>
      </c>
      <c r="K3610" s="33">
        <f>IFERROR(IF(OR(C3610="",D3610=""),"",D3610*VLOOKUP(C3610,'Setup - Mix Design'!$A$5:$I$504,7,0)),"")</f>
        <v/>
      </c>
    </row>
    <row r="3611">
      <c r="A3611" s="31" t="n"/>
      <c r="B3611" s="26" t="n"/>
      <c r="C3611" s="26" t="n"/>
      <c r="D3611" s="27" t="n"/>
      <c r="E3611" s="26" t="n"/>
      <c r="F3611" s="33">
        <f>IFERROR(IF(OR(C3611="",D3611=""),"",D3611*VLOOKUP(C3611,'Setup - Mix Design'!$A$5:$I$504,2,0)),"")</f>
        <v/>
      </c>
      <c r="G3611" s="33">
        <f>IFERROR(IF(OR(C3611="",D3611=""),"",D3611*VLOOKUP(C3611,'Setup - Mix Design'!$A$5:$I$504,3,0)),"")</f>
        <v/>
      </c>
      <c r="H3611" s="33">
        <f>IFERROR(IF(OR(C3611="",D3611=""),"",D3611*VLOOKUP(C3611,'Setup - Mix Design'!$A$5:$I$504,4,0)),"")</f>
        <v/>
      </c>
      <c r="I3611" s="33">
        <f>IFERROR(IF(OR(C3611="",D3611=""),"",D3611*VLOOKUP(C3611,'Setup - Mix Design'!$A$5:$I$504,5,0)),"")</f>
        <v/>
      </c>
      <c r="J3611" s="33">
        <f>IFERROR(IF(OR(C3611="",D3611=""),"",D3611*VLOOKUP(C3611,'Setup - Mix Design'!$A$5:$I$504,6,0)),"")</f>
        <v/>
      </c>
      <c r="K3611" s="33">
        <f>IFERROR(IF(OR(C3611="",D3611=""),"",D3611*VLOOKUP(C3611,'Setup - Mix Design'!$A$5:$I$504,7,0)),"")</f>
        <v/>
      </c>
    </row>
    <row r="3612">
      <c r="A3612" s="31" t="n"/>
      <c r="B3612" s="26" t="n"/>
      <c r="C3612" s="26" t="n"/>
      <c r="D3612" s="27" t="n"/>
      <c r="E3612" s="26" t="n"/>
      <c r="F3612" s="33">
        <f>IFERROR(IF(OR(C3612="",D3612=""),"",D3612*VLOOKUP(C3612,'Setup - Mix Design'!$A$5:$I$504,2,0)),"")</f>
        <v/>
      </c>
      <c r="G3612" s="33">
        <f>IFERROR(IF(OR(C3612="",D3612=""),"",D3612*VLOOKUP(C3612,'Setup - Mix Design'!$A$5:$I$504,3,0)),"")</f>
        <v/>
      </c>
      <c r="H3612" s="33">
        <f>IFERROR(IF(OR(C3612="",D3612=""),"",D3612*VLOOKUP(C3612,'Setup - Mix Design'!$A$5:$I$504,4,0)),"")</f>
        <v/>
      </c>
      <c r="I3612" s="33">
        <f>IFERROR(IF(OR(C3612="",D3612=""),"",D3612*VLOOKUP(C3612,'Setup - Mix Design'!$A$5:$I$504,5,0)),"")</f>
        <v/>
      </c>
      <c r="J3612" s="33">
        <f>IFERROR(IF(OR(C3612="",D3612=""),"",D3612*VLOOKUP(C3612,'Setup - Mix Design'!$A$5:$I$504,6,0)),"")</f>
        <v/>
      </c>
      <c r="K3612" s="33">
        <f>IFERROR(IF(OR(C3612="",D3612=""),"",D3612*VLOOKUP(C3612,'Setup - Mix Design'!$A$5:$I$504,7,0)),"")</f>
        <v/>
      </c>
    </row>
    <row r="3613">
      <c r="A3613" s="31" t="n"/>
      <c r="B3613" s="26" t="n"/>
      <c r="C3613" s="26" t="n"/>
      <c r="D3613" s="27" t="n"/>
      <c r="E3613" s="26" t="n"/>
      <c r="F3613" s="33">
        <f>IFERROR(IF(OR(C3613="",D3613=""),"",D3613*VLOOKUP(C3613,'Setup - Mix Design'!$A$5:$I$504,2,0)),"")</f>
        <v/>
      </c>
      <c r="G3613" s="33">
        <f>IFERROR(IF(OR(C3613="",D3613=""),"",D3613*VLOOKUP(C3613,'Setup - Mix Design'!$A$5:$I$504,3,0)),"")</f>
        <v/>
      </c>
      <c r="H3613" s="33">
        <f>IFERROR(IF(OR(C3613="",D3613=""),"",D3613*VLOOKUP(C3613,'Setup - Mix Design'!$A$5:$I$504,4,0)),"")</f>
        <v/>
      </c>
      <c r="I3613" s="33">
        <f>IFERROR(IF(OR(C3613="",D3613=""),"",D3613*VLOOKUP(C3613,'Setup - Mix Design'!$A$5:$I$504,5,0)),"")</f>
        <v/>
      </c>
      <c r="J3613" s="33">
        <f>IFERROR(IF(OR(C3613="",D3613=""),"",D3613*VLOOKUP(C3613,'Setup - Mix Design'!$A$5:$I$504,6,0)),"")</f>
        <v/>
      </c>
      <c r="K3613" s="33">
        <f>IFERROR(IF(OR(C3613="",D3613=""),"",D3613*VLOOKUP(C3613,'Setup - Mix Design'!$A$5:$I$504,7,0)),"")</f>
        <v/>
      </c>
    </row>
    <row r="3614">
      <c r="A3614" s="31" t="n"/>
      <c r="B3614" s="26" t="n"/>
      <c r="C3614" s="26" t="n"/>
      <c r="D3614" s="27" t="n"/>
      <c r="E3614" s="26" t="n"/>
      <c r="F3614" s="33">
        <f>IFERROR(IF(OR(C3614="",D3614=""),"",D3614*VLOOKUP(C3614,'Setup - Mix Design'!$A$5:$I$504,2,0)),"")</f>
        <v/>
      </c>
      <c r="G3614" s="33">
        <f>IFERROR(IF(OR(C3614="",D3614=""),"",D3614*VLOOKUP(C3614,'Setup - Mix Design'!$A$5:$I$504,3,0)),"")</f>
        <v/>
      </c>
      <c r="H3614" s="33">
        <f>IFERROR(IF(OR(C3614="",D3614=""),"",D3614*VLOOKUP(C3614,'Setup - Mix Design'!$A$5:$I$504,4,0)),"")</f>
        <v/>
      </c>
      <c r="I3614" s="33">
        <f>IFERROR(IF(OR(C3614="",D3614=""),"",D3614*VLOOKUP(C3614,'Setup - Mix Design'!$A$5:$I$504,5,0)),"")</f>
        <v/>
      </c>
      <c r="J3614" s="33">
        <f>IFERROR(IF(OR(C3614="",D3614=""),"",D3614*VLOOKUP(C3614,'Setup - Mix Design'!$A$5:$I$504,6,0)),"")</f>
        <v/>
      </c>
      <c r="K3614" s="33">
        <f>IFERROR(IF(OR(C3614="",D3614=""),"",D3614*VLOOKUP(C3614,'Setup - Mix Design'!$A$5:$I$504,7,0)),"")</f>
        <v/>
      </c>
    </row>
    <row r="3615">
      <c r="A3615" s="31" t="n"/>
      <c r="B3615" s="26" t="n"/>
      <c r="C3615" s="26" t="n"/>
      <c r="D3615" s="27" t="n"/>
      <c r="E3615" s="26" t="n"/>
      <c r="F3615" s="33">
        <f>IFERROR(IF(OR(C3615="",D3615=""),"",D3615*VLOOKUP(C3615,'Setup - Mix Design'!$A$5:$I$504,2,0)),"")</f>
        <v/>
      </c>
      <c r="G3615" s="33">
        <f>IFERROR(IF(OR(C3615="",D3615=""),"",D3615*VLOOKUP(C3615,'Setup - Mix Design'!$A$5:$I$504,3,0)),"")</f>
        <v/>
      </c>
      <c r="H3615" s="33">
        <f>IFERROR(IF(OR(C3615="",D3615=""),"",D3615*VLOOKUP(C3615,'Setup - Mix Design'!$A$5:$I$504,4,0)),"")</f>
        <v/>
      </c>
      <c r="I3615" s="33">
        <f>IFERROR(IF(OR(C3615="",D3615=""),"",D3615*VLOOKUP(C3615,'Setup - Mix Design'!$A$5:$I$504,5,0)),"")</f>
        <v/>
      </c>
      <c r="J3615" s="33">
        <f>IFERROR(IF(OR(C3615="",D3615=""),"",D3615*VLOOKUP(C3615,'Setup - Mix Design'!$A$5:$I$504,6,0)),"")</f>
        <v/>
      </c>
      <c r="K3615" s="33">
        <f>IFERROR(IF(OR(C3615="",D3615=""),"",D3615*VLOOKUP(C3615,'Setup - Mix Design'!$A$5:$I$504,7,0)),"")</f>
        <v/>
      </c>
    </row>
    <row r="3616">
      <c r="A3616" s="31" t="n"/>
      <c r="B3616" s="26" t="n"/>
      <c r="C3616" s="26" t="n"/>
      <c r="D3616" s="27" t="n"/>
      <c r="E3616" s="26" t="n"/>
      <c r="F3616" s="33">
        <f>IFERROR(IF(OR(C3616="",D3616=""),"",D3616*VLOOKUP(C3616,'Setup - Mix Design'!$A$5:$I$504,2,0)),"")</f>
        <v/>
      </c>
      <c r="G3616" s="33">
        <f>IFERROR(IF(OR(C3616="",D3616=""),"",D3616*VLOOKUP(C3616,'Setup - Mix Design'!$A$5:$I$504,3,0)),"")</f>
        <v/>
      </c>
      <c r="H3616" s="33">
        <f>IFERROR(IF(OR(C3616="",D3616=""),"",D3616*VLOOKUP(C3616,'Setup - Mix Design'!$A$5:$I$504,4,0)),"")</f>
        <v/>
      </c>
      <c r="I3616" s="33">
        <f>IFERROR(IF(OR(C3616="",D3616=""),"",D3616*VLOOKUP(C3616,'Setup - Mix Design'!$A$5:$I$504,5,0)),"")</f>
        <v/>
      </c>
      <c r="J3616" s="33">
        <f>IFERROR(IF(OR(C3616="",D3616=""),"",D3616*VLOOKUP(C3616,'Setup - Mix Design'!$A$5:$I$504,6,0)),"")</f>
        <v/>
      </c>
      <c r="K3616" s="33">
        <f>IFERROR(IF(OR(C3616="",D3616=""),"",D3616*VLOOKUP(C3616,'Setup - Mix Design'!$A$5:$I$504,7,0)),"")</f>
        <v/>
      </c>
    </row>
    <row r="3617">
      <c r="A3617" s="31" t="n"/>
      <c r="B3617" s="26" t="n"/>
      <c r="C3617" s="26" t="n"/>
      <c r="D3617" s="27" t="n"/>
      <c r="E3617" s="26" t="n"/>
      <c r="F3617" s="33">
        <f>IFERROR(IF(OR(C3617="",D3617=""),"",D3617*VLOOKUP(C3617,'Setup - Mix Design'!$A$5:$I$504,2,0)),"")</f>
        <v/>
      </c>
      <c r="G3617" s="33">
        <f>IFERROR(IF(OR(C3617="",D3617=""),"",D3617*VLOOKUP(C3617,'Setup - Mix Design'!$A$5:$I$504,3,0)),"")</f>
        <v/>
      </c>
      <c r="H3617" s="33">
        <f>IFERROR(IF(OR(C3617="",D3617=""),"",D3617*VLOOKUP(C3617,'Setup - Mix Design'!$A$5:$I$504,4,0)),"")</f>
        <v/>
      </c>
      <c r="I3617" s="33">
        <f>IFERROR(IF(OR(C3617="",D3617=""),"",D3617*VLOOKUP(C3617,'Setup - Mix Design'!$A$5:$I$504,5,0)),"")</f>
        <v/>
      </c>
      <c r="J3617" s="33">
        <f>IFERROR(IF(OR(C3617="",D3617=""),"",D3617*VLOOKUP(C3617,'Setup - Mix Design'!$A$5:$I$504,6,0)),"")</f>
        <v/>
      </c>
      <c r="K3617" s="33">
        <f>IFERROR(IF(OR(C3617="",D3617=""),"",D3617*VLOOKUP(C3617,'Setup - Mix Design'!$A$5:$I$504,7,0)),"")</f>
        <v/>
      </c>
    </row>
    <row r="3618">
      <c r="A3618" s="31" t="n"/>
      <c r="B3618" s="26" t="n"/>
      <c r="C3618" s="26" t="n"/>
      <c r="D3618" s="27" t="n"/>
      <c r="E3618" s="26" t="n"/>
      <c r="F3618" s="33">
        <f>IFERROR(IF(OR(C3618="",D3618=""),"",D3618*VLOOKUP(C3618,'Setup - Mix Design'!$A$5:$I$504,2,0)),"")</f>
        <v/>
      </c>
      <c r="G3618" s="33">
        <f>IFERROR(IF(OR(C3618="",D3618=""),"",D3618*VLOOKUP(C3618,'Setup - Mix Design'!$A$5:$I$504,3,0)),"")</f>
        <v/>
      </c>
      <c r="H3618" s="33">
        <f>IFERROR(IF(OR(C3618="",D3618=""),"",D3618*VLOOKUP(C3618,'Setup - Mix Design'!$A$5:$I$504,4,0)),"")</f>
        <v/>
      </c>
      <c r="I3618" s="33">
        <f>IFERROR(IF(OR(C3618="",D3618=""),"",D3618*VLOOKUP(C3618,'Setup - Mix Design'!$A$5:$I$504,5,0)),"")</f>
        <v/>
      </c>
      <c r="J3618" s="33">
        <f>IFERROR(IF(OR(C3618="",D3618=""),"",D3618*VLOOKUP(C3618,'Setup - Mix Design'!$A$5:$I$504,6,0)),"")</f>
        <v/>
      </c>
      <c r="K3618" s="33">
        <f>IFERROR(IF(OR(C3618="",D3618=""),"",D3618*VLOOKUP(C3618,'Setup - Mix Design'!$A$5:$I$504,7,0)),"")</f>
        <v/>
      </c>
    </row>
    <row r="3619">
      <c r="A3619" s="31" t="n"/>
      <c r="B3619" s="26" t="n"/>
      <c r="C3619" s="26" t="n"/>
      <c r="D3619" s="27" t="n"/>
      <c r="E3619" s="26" t="n"/>
      <c r="F3619" s="33">
        <f>IFERROR(IF(OR(C3619="",D3619=""),"",D3619*VLOOKUP(C3619,'Setup - Mix Design'!$A$5:$I$504,2,0)),"")</f>
        <v/>
      </c>
      <c r="G3619" s="33">
        <f>IFERROR(IF(OR(C3619="",D3619=""),"",D3619*VLOOKUP(C3619,'Setup - Mix Design'!$A$5:$I$504,3,0)),"")</f>
        <v/>
      </c>
      <c r="H3619" s="33">
        <f>IFERROR(IF(OR(C3619="",D3619=""),"",D3619*VLOOKUP(C3619,'Setup - Mix Design'!$A$5:$I$504,4,0)),"")</f>
        <v/>
      </c>
      <c r="I3619" s="33">
        <f>IFERROR(IF(OR(C3619="",D3619=""),"",D3619*VLOOKUP(C3619,'Setup - Mix Design'!$A$5:$I$504,5,0)),"")</f>
        <v/>
      </c>
      <c r="J3619" s="33">
        <f>IFERROR(IF(OR(C3619="",D3619=""),"",D3619*VLOOKUP(C3619,'Setup - Mix Design'!$A$5:$I$504,6,0)),"")</f>
        <v/>
      </c>
      <c r="K3619" s="33">
        <f>IFERROR(IF(OR(C3619="",D3619=""),"",D3619*VLOOKUP(C3619,'Setup - Mix Design'!$A$5:$I$504,7,0)),"")</f>
        <v/>
      </c>
    </row>
    <row r="3620">
      <c r="A3620" s="31" t="n"/>
      <c r="B3620" s="26" t="n"/>
      <c r="C3620" s="26" t="n"/>
      <c r="D3620" s="27" t="n"/>
      <c r="E3620" s="26" t="n"/>
      <c r="F3620" s="33">
        <f>IFERROR(IF(OR(C3620="",D3620=""),"",D3620*VLOOKUP(C3620,'Setup - Mix Design'!$A$5:$I$504,2,0)),"")</f>
        <v/>
      </c>
      <c r="G3620" s="33">
        <f>IFERROR(IF(OR(C3620="",D3620=""),"",D3620*VLOOKUP(C3620,'Setup - Mix Design'!$A$5:$I$504,3,0)),"")</f>
        <v/>
      </c>
      <c r="H3620" s="33">
        <f>IFERROR(IF(OR(C3620="",D3620=""),"",D3620*VLOOKUP(C3620,'Setup - Mix Design'!$A$5:$I$504,4,0)),"")</f>
        <v/>
      </c>
      <c r="I3620" s="33">
        <f>IFERROR(IF(OR(C3620="",D3620=""),"",D3620*VLOOKUP(C3620,'Setup - Mix Design'!$A$5:$I$504,5,0)),"")</f>
        <v/>
      </c>
      <c r="J3620" s="33">
        <f>IFERROR(IF(OR(C3620="",D3620=""),"",D3620*VLOOKUP(C3620,'Setup - Mix Design'!$A$5:$I$504,6,0)),"")</f>
        <v/>
      </c>
      <c r="K3620" s="33">
        <f>IFERROR(IF(OR(C3620="",D3620=""),"",D3620*VLOOKUP(C3620,'Setup - Mix Design'!$A$5:$I$504,7,0)),"")</f>
        <v/>
      </c>
    </row>
    <row r="3621">
      <c r="A3621" s="31" t="n"/>
      <c r="B3621" s="26" t="n"/>
      <c r="C3621" s="26" t="n"/>
      <c r="D3621" s="27" t="n"/>
      <c r="E3621" s="26" t="n"/>
      <c r="F3621" s="33">
        <f>IFERROR(IF(OR(C3621="",D3621=""),"",D3621*VLOOKUP(C3621,'Setup - Mix Design'!$A$5:$I$504,2,0)),"")</f>
        <v/>
      </c>
      <c r="G3621" s="33">
        <f>IFERROR(IF(OR(C3621="",D3621=""),"",D3621*VLOOKUP(C3621,'Setup - Mix Design'!$A$5:$I$504,3,0)),"")</f>
        <v/>
      </c>
      <c r="H3621" s="33">
        <f>IFERROR(IF(OR(C3621="",D3621=""),"",D3621*VLOOKUP(C3621,'Setup - Mix Design'!$A$5:$I$504,4,0)),"")</f>
        <v/>
      </c>
      <c r="I3621" s="33">
        <f>IFERROR(IF(OR(C3621="",D3621=""),"",D3621*VLOOKUP(C3621,'Setup - Mix Design'!$A$5:$I$504,5,0)),"")</f>
        <v/>
      </c>
      <c r="J3621" s="33">
        <f>IFERROR(IF(OR(C3621="",D3621=""),"",D3621*VLOOKUP(C3621,'Setup - Mix Design'!$A$5:$I$504,6,0)),"")</f>
        <v/>
      </c>
      <c r="K3621" s="33">
        <f>IFERROR(IF(OR(C3621="",D3621=""),"",D3621*VLOOKUP(C3621,'Setup - Mix Design'!$A$5:$I$504,7,0)),"")</f>
        <v/>
      </c>
    </row>
    <row r="3622">
      <c r="A3622" s="31" t="n"/>
      <c r="B3622" s="26" t="n"/>
      <c r="C3622" s="26" t="n"/>
      <c r="D3622" s="27" t="n"/>
      <c r="E3622" s="26" t="n"/>
      <c r="F3622" s="33">
        <f>IFERROR(IF(OR(C3622="",D3622=""),"",D3622*VLOOKUP(C3622,'Setup - Mix Design'!$A$5:$I$504,2,0)),"")</f>
        <v/>
      </c>
      <c r="G3622" s="33">
        <f>IFERROR(IF(OR(C3622="",D3622=""),"",D3622*VLOOKUP(C3622,'Setup - Mix Design'!$A$5:$I$504,3,0)),"")</f>
        <v/>
      </c>
      <c r="H3622" s="33">
        <f>IFERROR(IF(OR(C3622="",D3622=""),"",D3622*VLOOKUP(C3622,'Setup - Mix Design'!$A$5:$I$504,4,0)),"")</f>
        <v/>
      </c>
      <c r="I3622" s="33">
        <f>IFERROR(IF(OR(C3622="",D3622=""),"",D3622*VLOOKUP(C3622,'Setup - Mix Design'!$A$5:$I$504,5,0)),"")</f>
        <v/>
      </c>
      <c r="J3622" s="33">
        <f>IFERROR(IF(OR(C3622="",D3622=""),"",D3622*VLOOKUP(C3622,'Setup - Mix Design'!$A$5:$I$504,6,0)),"")</f>
        <v/>
      </c>
      <c r="K3622" s="33">
        <f>IFERROR(IF(OR(C3622="",D3622=""),"",D3622*VLOOKUP(C3622,'Setup - Mix Design'!$A$5:$I$504,7,0)),"")</f>
        <v/>
      </c>
    </row>
    <row r="3623">
      <c r="A3623" s="31" t="n"/>
      <c r="B3623" s="26" t="n"/>
      <c r="C3623" s="26" t="n"/>
      <c r="D3623" s="27" t="n"/>
      <c r="E3623" s="26" t="n"/>
      <c r="F3623" s="33">
        <f>IFERROR(IF(OR(C3623="",D3623=""),"",D3623*VLOOKUP(C3623,'Setup - Mix Design'!$A$5:$I$504,2,0)),"")</f>
        <v/>
      </c>
      <c r="G3623" s="33">
        <f>IFERROR(IF(OR(C3623="",D3623=""),"",D3623*VLOOKUP(C3623,'Setup - Mix Design'!$A$5:$I$504,3,0)),"")</f>
        <v/>
      </c>
      <c r="H3623" s="33">
        <f>IFERROR(IF(OR(C3623="",D3623=""),"",D3623*VLOOKUP(C3623,'Setup - Mix Design'!$A$5:$I$504,4,0)),"")</f>
        <v/>
      </c>
      <c r="I3623" s="33">
        <f>IFERROR(IF(OR(C3623="",D3623=""),"",D3623*VLOOKUP(C3623,'Setup - Mix Design'!$A$5:$I$504,5,0)),"")</f>
        <v/>
      </c>
      <c r="J3623" s="33">
        <f>IFERROR(IF(OR(C3623="",D3623=""),"",D3623*VLOOKUP(C3623,'Setup - Mix Design'!$A$5:$I$504,6,0)),"")</f>
        <v/>
      </c>
      <c r="K3623" s="33">
        <f>IFERROR(IF(OR(C3623="",D3623=""),"",D3623*VLOOKUP(C3623,'Setup - Mix Design'!$A$5:$I$504,7,0)),"")</f>
        <v/>
      </c>
    </row>
    <row r="3624">
      <c r="A3624" s="31" t="n"/>
      <c r="B3624" s="26" t="n"/>
      <c r="C3624" s="26" t="n"/>
      <c r="D3624" s="27" t="n"/>
      <c r="E3624" s="26" t="n"/>
      <c r="F3624" s="33">
        <f>IFERROR(IF(OR(C3624="",D3624=""),"",D3624*VLOOKUP(C3624,'Setup - Mix Design'!$A$5:$I$504,2,0)),"")</f>
        <v/>
      </c>
      <c r="G3624" s="33">
        <f>IFERROR(IF(OR(C3624="",D3624=""),"",D3624*VLOOKUP(C3624,'Setup - Mix Design'!$A$5:$I$504,3,0)),"")</f>
        <v/>
      </c>
      <c r="H3624" s="33">
        <f>IFERROR(IF(OR(C3624="",D3624=""),"",D3624*VLOOKUP(C3624,'Setup - Mix Design'!$A$5:$I$504,4,0)),"")</f>
        <v/>
      </c>
      <c r="I3624" s="33">
        <f>IFERROR(IF(OR(C3624="",D3624=""),"",D3624*VLOOKUP(C3624,'Setup - Mix Design'!$A$5:$I$504,5,0)),"")</f>
        <v/>
      </c>
      <c r="J3624" s="33">
        <f>IFERROR(IF(OR(C3624="",D3624=""),"",D3624*VLOOKUP(C3624,'Setup - Mix Design'!$A$5:$I$504,6,0)),"")</f>
        <v/>
      </c>
      <c r="K3624" s="33">
        <f>IFERROR(IF(OR(C3624="",D3624=""),"",D3624*VLOOKUP(C3624,'Setup - Mix Design'!$A$5:$I$504,7,0)),"")</f>
        <v/>
      </c>
    </row>
    <row r="3625">
      <c r="A3625" s="31" t="n"/>
      <c r="B3625" s="26" t="n"/>
      <c r="C3625" s="26" t="n"/>
      <c r="D3625" s="27" t="n"/>
      <c r="E3625" s="26" t="n"/>
      <c r="F3625" s="33">
        <f>IFERROR(IF(OR(C3625="",D3625=""),"",D3625*VLOOKUP(C3625,'Setup - Mix Design'!$A$5:$I$504,2,0)),"")</f>
        <v/>
      </c>
      <c r="G3625" s="33">
        <f>IFERROR(IF(OR(C3625="",D3625=""),"",D3625*VLOOKUP(C3625,'Setup - Mix Design'!$A$5:$I$504,3,0)),"")</f>
        <v/>
      </c>
      <c r="H3625" s="33">
        <f>IFERROR(IF(OR(C3625="",D3625=""),"",D3625*VLOOKUP(C3625,'Setup - Mix Design'!$A$5:$I$504,4,0)),"")</f>
        <v/>
      </c>
      <c r="I3625" s="33">
        <f>IFERROR(IF(OR(C3625="",D3625=""),"",D3625*VLOOKUP(C3625,'Setup - Mix Design'!$A$5:$I$504,5,0)),"")</f>
        <v/>
      </c>
      <c r="J3625" s="33">
        <f>IFERROR(IF(OR(C3625="",D3625=""),"",D3625*VLOOKUP(C3625,'Setup - Mix Design'!$A$5:$I$504,6,0)),"")</f>
        <v/>
      </c>
      <c r="K3625" s="33">
        <f>IFERROR(IF(OR(C3625="",D3625=""),"",D3625*VLOOKUP(C3625,'Setup - Mix Design'!$A$5:$I$504,7,0)),"")</f>
        <v/>
      </c>
    </row>
    <row r="3626">
      <c r="A3626" s="31" t="n"/>
      <c r="B3626" s="26" t="n"/>
      <c r="C3626" s="26" t="n"/>
      <c r="D3626" s="27" t="n"/>
      <c r="E3626" s="26" t="n"/>
      <c r="F3626" s="33">
        <f>IFERROR(IF(OR(C3626="",D3626=""),"",D3626*VLOOKUP(C3626,'Setup - Mix Design'!$A$5:$I$504,2,0)),"")</f>
        <v/>
      </c>
      <c r="G3626" s="33">
        <f>IFERROR(IF(OR(C3626="",D3626=""),"",D3626*VLOOKUP(C3626,'Setup - Mix Design'!$A$5:$I$504,3,0)),"")</f>
        <v/>
      </c>
      <c r="H3626" s="33">
        <f>IFERROR(IF(OR(C3626="",D3626=""),"",D3626*VLOOKUP(C3626,'Setup - Mix Design'!$A$5:$I$504,4,0)),"")</f>
        <v/>
      </c>
      <c r="I3626" s="33">
        <f>IFERROR(IF(OR(C3626="",D3626=""),"",D3626*VLOOKUP(C3626,'Setup - Mix Design'!$A$5:$I$504,5,0)),"")</f>
        <v/>
      </c>
      <c r="J3626" s="33">
        <f>IFERROR(IF(OR(C3626="",D3626=""),"",D3626*VLOOKUP(C3626,'Setup - Mix Design'!$A$5:$I$504,6,0)),"")</f>
        <v/>
      </c>
      <c r="K3626" s="33">
        <f>IFERROR(IF(OR(C3626="",D3626=""),"",D3626*VLOOKUP(C3626,'Setup - Mix Design'!$A$5:$I$504,7,0)),"")</f>
        <v/>
      </c>
    </row>
    <row r="3627">
      <c r="A3627" s="31" t="n"/>
      <c r="B3627" s="26" t="n"/>
      <c r="C3627" s="26" t="n"/>
      <c r="D3627" s="27" t="n"/>
      <c r="E3627" s="26" t="n"/>
      <c r="F3627" s="33">
        <f>IFERROR(IF(OR(C3627="",D3627=""),"",D3627*VLOOKUP(C3627,'Setup - Mix Design'!$A$5:$I$504,2,0)),"")</f>
        <v/>
      </c>
      <c r="G3627" s="33">
        <f>IFERROR(IF(OR(C3627="",D3627=""),"",D3627*VLOOKUP(C3627,'Setup - Mix Design'!$A$5:$I$504,3,0)),"")</f>
        <v/>
      </c>
      <c r="H3627" s="33">
        <f>IFERROR(IF(OR(C3627="",D3627=""),"",D3627*VLOOKUP(C3627,'Setup - Mix Design'!$A$5:$I$504,4,0)),"")</f>
        <v/>
      </c>
      <c r="I3627" s="33">
        <f>IFERROR(IF(OR(C3627="",D3627=""),"",D3627*VLOOKUP(C3627,'Setup - Mix Design'!$A$5:$I$504,5,0)),"")</f>
        <v/>
      </c>
      <c r="J3627" s="33">
        <f>IFERROR(IF(OR(C3627="",D3627=""),"",D3627*VLOOKUP(C3627,'Setup - Mix Design'!$A$5:$I$504,6,0)),"")</f>
        <v/>
      </c>
      <c r="K3627" s="33">
        <f>IFERROR(IF(OR(C3627="",D3627=""),"",D3627*VLOOKUP(C3627,'Setup - Mix Design'!$A$5:$I$504,7,0)),"")</f>
        <v/>
      </c>
    </row>
    <row r="3628">
      <c r="A3628" s="31" t="n"/>
      <c r="B3628" s="26" t="n"/>
      <c r="C3628" s="26" t="n"/>
      <c r="D3628" s="27" t="n"/>
      <c r="E3628" s="26" t="n"/>
      <c r="F3628" s="33">
        <f>IFERROR(IF(OR(C3628="",D3628=""),"",D3628*VLOOKUP(C3628,'Setup - Mix Design'!$A$5:$I$504,2,0)),"")</f>
        <v/>
      </c>
      <c r="G3628" s="33">
        <f>IFERROR(IF(OR(C3628="",D3628=""),"",D3628*VLOOKUP(C3628,'Setup - Mix Design'!$A$5:$I$504,3,0)),"")</f>
        <v/>
      </c>
      <c r="H3628" s="33">
        <f>IFERROR(IF(OR(C3628="",D3628=""),"",D3628*VLOOKUP(C3628,'Setup - Mix Design'!$A$5:$I$504,4,0)),"")</f>
        <v/>
      </c>
      <c r="I3628" s="33">
        <f>IFERROR(IF(OR(C3628="",D3628=""),"",D3628*VLOOKUP(C3628,'Setup - Mix Design'!$A$5:$I$504,5,0)),"")</f>
        <v/>
      </c>
      <c r="J3628" s="33">
        <f>IFERROR(IF(OR(C3628="",D3628=""),"",D3628*VLOOKUP(C3628,'Setup - Mix Design'!$A$5:$I$504,6,0)),"")</f>
        <v/>
      </c>
      <c r="K3628" s="33">
        <f>IFERROR(IF(OR(C3628="",D3628=""),"",D3628*VLOOKUP(C3628,'Setup - Mix Design'!$A$5:$I$504,7,0)),"")</f>
        <v/>
      </c>
    </row>
    <row r="3629">
      <c r="A3629" s="31" t="n"/>
      <c r="B3629" s="26" t="n"/>
      <c r="C3629" s="26" t="n"/>
      <c r="D3629" s="27" t="n"/>
      <c r="E3629" s="26" t="n"/>
      <c r="F3629" s="33">
        <f>IFERROR(IF(OR(C3629="",D3629=""),"",D3629*VLOOKUP(C3629,'Setup - Mix Design'!$A$5:$I$504,2,0)),"")</f>
        <v/>
      </c>
      <c r="G3629" s="33">
        <f>IFERROR(IF(OR(C3629="",D3629=""),"",D3629*VLOOKUP(C3629,'Setup - Mix Design'!$A$5:$I$504,3,0)),"")</f>
        <v/>
      </c>
      <c r="H3629" s="33">
        <f>IFERROR(IF(OR(C3629="",D3629=""),"",D3629*VLOOKUP(C3629,'Setup - Mix Design'!$A$5:$I$504,4,0)),"")</f>
        <v/>
      </c>
      <c r="I3629" s="33">
        <f>IFERROR(IF(OR(C3629="",D3629=""),"",D3629*VLOOKUP(C3629,'Setup - Mix Design'!$A$5:$I$504,5,0)),"")</f>
        <v/>
      </c>
      <c r="J3629" s="33">
        <f>IFERROR(IF(OR(C3629="",D3629=""),"",D3629*VLOOKUP(C3629,'Setup - Mix Design'!$A$5:$I$504,6,0)),"")</f>
        <v/>
      </c>
      <c r="K3629" s="33">
        <f>IFERROR(IF(OR(C3629="",D3629=""),"",D3629*VLOOKUP(C3629,'Setup - Mix Design'!$A$5:$I$504,7,0)),"")</f>
        <v/>
      </c>
    </row>
    <row r="3630">
      <c r="A3630" s="31" t="n"/>
      <c r="B3630" s="26" t="n"/>
      <c r="C3630" s="26" t="n"/>
      <c r="D3630" s="27" t="n"/>
      <c r="E3630" s="26" t="n"/>
      <c r="F3630" s="33">
        <f>IFERROR(IF(OR(C3630="",D3630=""),"",D3630*VLOOKUP(C3630,'Setup - Mix Design'!$A$5:$I$504,2,0)),"")</f>
        <v/>
      </c>
      <c r="G3630" s="33">
        <f>IFERROR(IF(OR(C3630="",D3630=""),"",D3630*VLOOKUP(C3630,'Setup - Mix Design'!$A$5:$I$504,3,0)),"")</f>
        <v/>
      </c>
      <c r="H3630" s="33">
        <f>IFERROR(IF(OR(C3630="",D3630=""),"",D3630*VLOOKUP(C3630,'Setup - Mix Design'!$A$5:$I$504,4,0)),"")</f>
        <v/>
      </c>
      <c r="I3630" s="33">
        <f>IFERROR(IF(OR(C3630="",D3630=""),"",D3630*VLOOKUP(C3630,'Setup - Mix Design'!$A$5:$I$504,5,0)),"")</f>
        <v/>
      </c>
      <c r="J3630" s="33">
        <f>IFERROR(IF(OR(C3630="",D3630=""),"",D3630*VLOOKUP(C3630,'Setup - Mix Design'!$A$5:$I$504,6,0)),"")</f>
        <v/>
      </c>
      <c r="K3630" s="33">
        <f>IFERROR(IF(OR(C3630="",D3630=""),"",D3630*VLOOKUP(C3630,'Setup - Mix Design'!$A$5:$I$504,7,0)),"")</f>
        <v/>
      </c>
    </row>
    <row r="3631">
      <c r="A3631" s="31" t="n"/>
      <c r="B3631" s="26" t="n"/>
      <c r="C3631" s="26" t="n"/>
      <c r="D3631" s="27" t="n"/>
      <c r="E3631" s="26" t="n"/>
      <c r="F3631" s="33">
        <f>IFERROR(IF(OR(C3631="",D3631=""),"",D3631*VLOOKUP(C3631,'Setup - Mix Design'!$A$5:$I$504,2,0)),"")</f>
        <v/>
      </c>
      <c r="G3631" s="33">
        <f>IFERROR(IF(OR(C3631="",D3631=""),"",D3631*VLOOKUP(C3631,'Setup - Mix Design'!$A$5:$I$504,3,0)),"")</f>
        <v/>
      </c>
      <c r="H3631" s="33">
        <f>IFERROR(IF(OR(C3631="",D3631=""),"",D3631*VLOOKUP(C3631,'Setup - Mix Design'!$A$5:$I$504,4,0)),"")</f>
        <v/>
      </c>
      <c r="I3631" s="33">
        <f>IFERROR(IF(OR(C3631="",D3631=""),"",D3631*VLOOKUP(C3631,'Setup - Mix Design'!$A$5:$I$504,5,0)),"")</f>
        <v/>
      </c>
      <c r="J3631" s="33">
        <f>IFERROR(IF(OR(C3631="",D3631=""),"",D3631*VLOOKUP(C3631,'Setup - Mix Design'!$A$5:$I$504,6,0)),"")</f>
        <v/>
      </c>
      <c r="K3631" s="33">
        <f>IFERROR(IF(OR(C3631="",D3631=""),"",D3631*VLOOKUP(C3631,'Setup - Mix Design'!$A$5:$I$504,7,0)),"")</f>
        <v/>
      </c>
    </row>
    <row r="3632">
      <c r="A3632" s="31" t="n"/>
      <c r="B3632" s="26" t="n"/>
      <c r="C3632" s="26" t="n"/>
      <c r="D3632" s="27" t="n"/>
      <c r="E3632" s="26" t="n"/>
      <c r="F3632" s="33">
        <f>IFERROR(IF(OR(C3632="",D3632=""),"",D3632*VLOOKUP(C3632,'Setup - Mix Design'!$A$5:$I$504,2,0)),"")</f>
        <v/>
      </c>
      <c r="G3632" s="33">
        <f>IFERROR(IF(OR(C3632="",D3632=""),"",D3632*VLOOKUP(C3632,'Setup - Mix Design'!$A$5:$I$504,3,0)),"")</f>
        <v/>
      </c>
      <c r="H3632" s="33">
        <f>IFERROR(IF(OR(C3632="",D3632=""),"",D3632*VLOOKUP(C3632,'Setup - Mix Design'!$A$5:$I$504,4,0)),"")</f>
        <v/>
      </c>
      <c r="I3632" s="33">
        <f>IFERROR(IF(OR(C3632="",D3632=""),"",D3632*VLOOKUP(C3632,'Setup - Mix Design'!$A$5:$I$504,5,0)),"")</f>
        <v/>
      </c>
      <c r="J3632" s="33">
        <f>IFERROR(IF(OR(C3632="",D3632=""),"",D3632*VLOOKUP(C3632,'Setup - Mix Design'!$A$5:$I$504,6,0)),"")</f>
        <v/>
      </c>
      <c r="K3632" s="33">
        <f>IFERROR(IF(OR(C3632="",D3632=""),"",D3632*VLOOKUP(C3632,'Setup - Mix Design'!$A$5:$I$504,7,0)),"")</f>
        <v/>
      </c>
    </row>
    <row r="3633">
      <c r="A3633" s="31" t="n"/>
      <c r="B3633" s="26" t="n"/>
      <c r="C3633" s="26" t="n"/>
      <c r="D3633" s="27" t="n"/>
      <c r="E3633" s="26" t="n"/>
      <c r="F3633" s="33">
        <f>IFERROR(IF(OR(C3633="",D3633=""),"",D3633*VLOOKUP(C3633,'Setup - Mix Design'!$A$5:$I$504,2,0)),"")</f>
        <v/>
      </c>
      <c r="G3633" s="33">
        <f>IFERROR(IF(OR(C3633="",D3633=""),"",D3633*VLOOKUP(C3633,'Setup - Mix Design'!$A$5:$I$504,3,0)),"")</f>
        <v/>
      </c>
      <c r="H3633" s="33">
        <f>IFERROR(IF(OR(C3633="",D3633=""),"",D3633*VLOOKUP(C3633,'Setup - Mix Design'!$A$5:$I$504,4,0)),"")</f>
        <v/>
      </c>
      <c r="I3633" s="33">
        <f>IFERROR(IF(OR(C3633="",D3633=""),"",D3633*VLOOKUP(C3633,'Setup - Mix Design'!$A$5:$I$504,5,0)),"")</f>
        <v/>
      </c>
      <c r="J3633" s="33">
        <f>IFERROR(IF(OR(C3633="",D3633=""),"",D3633*VLOOKUP(C3633,'Setup - Mix Design'!$A$5:$I$504,6,0)),"")</f>
        <v/>
      </c>
      <c r="K3633" s="33">
        <f>IFERROR(IF(OR(C3633="",D3633=""),"",D3633*VLOOKUP(C3633,'Setup - Mix Design'!$A$5:$I$504,7,0)),"")</f>
        <v/>
      </c>
    </row>
    <row r="3634">
      <c r="A3634" s="31" t="n"/>
      <c r="B3634" s="26" t="n"/>
      <c r="C3634" s="26" t="n"/>
      <c r="D3634" s="27" t="n"/>
      <c r="E3634" s="26" t="n"/>
      <c r="F3634" s="33">
        <f>IFERROR(IF(OR(C3634="",D3634=""),"",D3634*VLOOKUP(C3634,'Setup - Mix Design'!$A$5:$I$504,2,0)),"")</f>
        <v/>
      </c>
      <c r="G3634" s="33">
        <f>IFERROR(IF(OR(C3634="",D3634=""),"",D3634*VLOOKUP(C3634,'Setup - Mix Design'!$A$5:$I$504,3,0)),"")</f>
        <v/>
      </c>
      <c r="H3634" s="33">
        <f>IFERROR(IF(OR(C3634="",D3634=""),"",D3634*VLOOKUP(C3634,'Setup - Mix Design'!$A$5:$I$504,4,0)),"")</f>
        <v/>
      </c>
      <c r="I3634" s="33">
        <f>IFERROR(IF(OR(C3634="",D3634=""),"",D3634*VLOOKUP(C3634,'Setup - Mix Design'!$A$5:$I$504,5,0)),"")</f>
        <v/>
      </c>
      <c r="J3634" s="33">
        <f>IFERROR(IF(OR(C3634="",D3634=""),"",D3634*VLOOKUP(C3634,'Setup - Mix Design'!$A$5:$I$504,6,0)),"")</f>
        <v/>
      </c>
      <c r="K3634" s="33">
        <f>IFERROR(IF(OR(C3634="",D3634=""),"",D3634*VLOOKUP(C3634,'Setup - Mix Design'!$A$5:$I$504,7,0)),"")</f>
        <v/>
      </c>
    </row>
    <row r="3635">
      <c r="A3635" s="31" t="n"/>
      <c r="B3635" s="26" t="n"/>
      <c r="C3635" s="26" t="n"/>
      <c r="D3635" s="27" t="n"/>
      <c r="E3635" s="26" t="n"/>
      <c r="F3635" s="33">
        <f>IFERROR(IF(OR(C3635="",D3635=""),"",D3635*VLOOKUP(C3635,'Setup - Mix Design'!$A$5:$I$504,2,0)),"")</f>
        <v/>
      </c>
      <c r="G3635" s="33">
        <f>IFERROR(IF(OR(C3635="",D3635=""),"",D3635*VLOOKUP(C3635,'Setup - Mix Design'!$A$5:$I$504,3,0)),"")</f>
        <v/>
      </c>
      <c r="H3635" s="33">
        <f>IFERROR(IF(OR(C3635="",D3635=""),"",D3635*VLOOKUP(C3635,'Setup - Mix Design'!$A$5:$I$504,4,0)),"")</f>
        <v/>
      </c>
      <c r="I3635" s="33">
        <f>IFERROR(IF(OR(C3635="",D3635=""),"",D3635*VLOOKUP(C3635,'Setup - Mix Design'!$A$5:$I$504,5,0)),"")</f>
        <v/>
      </c>
      <c r="J3635" s="33">
        <f>IFERROR(IF(OR(C3635="",D3635=""),"",D3635*VLOOKUP(C3635,'Setup - Mix Design'!$A$5:$I$504,6,0)),"")</f>
        <v/>
      </c>
      <c r="K3635" s="33">
        <f>IFERROR(IF(OR(C3635="",D3635=""),"",D3635*VLOOKUP(C3635,'Setup - Mix Design'!$A$5:$I$504,7,0)),"")</f>
        <v/>
      </c>
    </row>
    <row r="3636">
      <c r="A3636" s="31" t="n"/>
      <c r="B3636" s="26" t="n"/>
      <c r="C3636" s="26" t="n"/>
      <c r="D3636" s="27" t="n"/>
      <c r="E3636" s="26" t="n"/>
      <c r="F3636" s="33">
        <f>IFERROR(IF(OR(C3636="",D3636=""),"",D3636*VLOOKUP(C3636,'Setup - Mix Design'!$A$5:$I$504,2,0)),"")</f>
        <v/>
      </c>
      <c r="G3636" s="33">
        <f>IFERROR(IF(OR(C3636="",D3636=""),"",D3636*VLOOKUP(C3636,'Setup - Mix Design'!$A$5:$I$504,3,0)),"")</f>
        <v/>
      </c>
      <c r="H3636" s="33">
        <f>IFERROR(IF(OR(C3636="",D3636=""),"",D3636*VLOOKUP(C3636,'Setup - Mix Design'!$A$5:$I$504,4,0)),"")</f>
        <v/>
      </c>
      <c r="I3636" s="33">
        <f>IFERROR(IF(OR(C3636="",D3636=""),"",D3636*VLOOKUP(C3636,'Setup - Mix Design'!$A$5:$I$504,5,0)),"")</f>
        <v/>
      </c>
      <c r="J3636" s="33">
        <f>IFERROR(IF(OR(C3636="",D3636=""),"",D3636*VLOOKUP(C3636,'Setup - Mix Design'!$A$5:$I$504,6,0)),"")</f>
        <v/>
      </c>
      <c r="K3636" s="33">
        <f>IFERROR(IF(OR(C3636="",D3636=""),"",D3636*VLOOKUP(C3636,'Setup - Mix Design'!$A$5:$I$504,7,0)),"")</f>
        <v/>
      </c>
    </row>
    <row r="3637">
      <c r="A3637" s="31" t="n"/>
      <c r="B3637" s="26" t="n"/>
      <c r="C3637" s="26" t="n"/>
      <c r="D3637" s="27" t="n"/>
      <c r="E3637" s="26" t="n"/>
      <c r="F3637" s="33">
        <f>IFERROR(IF(OR(C3637="",D3637=""),"",D3637*VLOOKUP(C3637,'Setup - Mix Design'!$A$5:$I$504,2,0)),"")</f>
        <v/>
      </c>
      <c r="G3637" s="33">
        <f>IFERROR(IF(OR(C3637="",D3637=""),"",D3637*VLOOKUP(C3637,'Setup - Mix Design'!$A$5:$I$504,3,0)),"")</f>
        <v/>
      </c>
      <c r="H3637" s="33">
        <f>IFERROR(IF(OR(C3637="",D3637=""),"",D3637*VLOOKUP(C3637,'Setup - Mix Design'!$A$5:$I$504,4,0)),"")</f>
        <v/>
      </c>
      <c r="I3637" s="33">
        <f>IFERROR(IF(OR(C3637="",D3637=""),"",D3637*VLOOKUP(C3637,'Setup - Mix Design'!$A$5:$I$504,5,0)),"")</f>
        <v/>
      </c>
      <c r="J3637" s="33">
        <f>IFERROR(IF(OR(C3637="",D3637=""),"",D3637*VLOOKUP(C3637,'Setup - Mix Design'!$A$5:$I$504,6,0)),"")</f>
        <v/>
      </c>
      <c r="K3637" s="33">
        <f>IFERROR(IF(OR(C3637="",D3637=""),"",D3637*VLOOKUP(C3637,'Setup - Mix Design'!$A$5:$I$504,7,0)),"")</f>
        <v/>
      </c>
    </row>
    <row r="3638">
      <c r="A3638" s="31" t="n"/>
      <c r="B3638" s="26" t="n"/>
      <c r="C3638" s="26" t="n"/>
      <c r="D3638" s="27" t="n"/>
      <c r="E3638" s="26" t="n"/>
      <c r="F3638" s="33">
        <f>IFERROR(IF(OR(C3638="",D3638=""),"",D3638*VLOOKUP(C3638,'Setup - Mix Design'!$A$5:$I$504,2,0)),"")</f>
        <v/>
      </c>
      <c r="G3638" s="33">
        <f>IFERROR(IF(OR(C3638="",D3638=""),"",D3638*VLOOKUP(C3638,'Setup - Mix Design'!$A$5:$I$504,3,0)),"")</f>
        <v/>
      </c>
      <c r="H3638" s="33">
        <f>IFERROR(IF(OR(C3638="",D3638=""),"",D3638*VLOOKUP(C3638,'Setup - Mix Design'!$A$5:$I$504,4,0)),"")</f>
        <v/>
      </c>
      <c r="I3638" s="33">
        <f>IFERROR(IF(OR(C3638="",D3638=""),"",D3638*VLOOKUP(C3638,'Setup - Mix Design'!$A$5:$I$504,5,0)),"")</f>
        <v/>
      </c>
      <c r="J3638" s="33">
        <f>IFERROR(IF(OR(C3638="",D3638=""),"",D3638*VLOOKUP(C3638,'Setup - Mix Design'!$A$5:$I$504,6,0)),"")</f>
        <v/>
      </c>
      <c r="K3638" s="33">
        <f>IFERROR(IF(OR(C3638="",D3638=""),"",D3638*VLOOKUP(C3638,'Setup - Mix Design'!$A$5:$I$504,7,0)),"")</f>
        <v/>
      </c>
    </row>
    <row r="3639">
      <c r="A3639" s="31" t="n"/>
      <c r="B3639" s="26" t="n"/>
      <c r="C3639" s="26" t="n"/>
      <c r="D3639" s="27" t="n"/>
      <c r="E3639" s="26" t="n"/>
      <c r="F3639" s="33">
        <f>IFERROR(IF(OR(C3639="",D3639=""),"",D3639*VLOOKUP(C3639,'Setup - Mix Design'!$A$5:$I$504,2,0)),"")</f>
        <v/>
      </c>
      <c r="G3639" s="33">
        <f>IFERROR(IF(OR(C3639="",D3639=""),"",D3639*VLOOKUP(C3639,'Setup - Mix Design'!$A$5:$I$504,3,0)),"")</f>
        <v/>
      </c>
      <c r="H3639" s="33">
        <f>IFERROR(IF(OR(C3639="",D3639=""),"",D3639*VLOOKUP(C3639,'Setup - Mix Design'!$A$5:$I$504,4,0)),"")</f>
        <v/>
      </c>
      <c r="I3639" s="33">
        <f>IFERROR(IF(OR(C3639="",D3639=""),"",D3639*VLOOKUP(C3639,'Setup - Mix Design'!$A$5:$I$504,5,0)),"")</f>
        <v/>
      </c>
      <c r="J3639" s="33">
        <f>IFERROR(IF(OR(C3639="",D3639=""),"",D3639*VLOOKUP(C3639,'Setup - Mix Design'!$A$5:$I$504,6,0)),"")</f>
        <v/>
      </c>
      <c r="K3639" s="33">
        <f>IFERROR(IF(OR(C3639="",D3639=""),"",D3639*VLOOKUP(C3639,'Setup - Mix Design'!$A$5:$I$504,7,0)),"")</f>
        <v/>
      </c>
    </row>
    <row r="3640">
      <c r="A3640" s="31" t="n"/>
      <c r="B3640" s="26" t="n"/>
      <c r="C3640" s="26" t="n"/>
      <c r="D3640" s="27" t="n"/>
      <c r="E3640" s="26" t="n"/>
      <c r="F3640" s="33">
        <f>IFERROR(IF(OR(C3640="",D3640=""),"",D3640*VLOOKUP(C3640,'Setup - Mix Design'!$A$5:$I$504,2,0)),"")</f>
        <v/>
      </c>
      <c r="G3640" s="33">
        <f>IFERROR(IF(OR(C3640="",D3640=""),"",D3640*VLOOKUP(C3640,'Setup - Mix Design'!$A$5:$I$504,3,0)),"")</f>
        <v/>
      </c>
      <c r="H3640" s="33">
        <f>IFERROR(IF(OR(C3640="",D3640=""),"",D3640*VLOOKUP(C3640,'Setup - Mix Design'!$A$5:$I$504,4,0)),"")</f>
        <v/>
      </c>
      <c r="I3640" s="33">
        <f>IFERROR(IF(OR(C3640="",D3640=""),"",D3640*VLOOKUP(C3640,'Setup - Mix Design'!$A$5:$I$504,5,0)),"")</f>
        <v/>
      </c>
      <c r="J3640" s="33">
        <f>IFERROR(IF(OR(C3640="",D3640=""),"",D3640*VLOOKUP(C3640,'Setup - Mix Design'!$A$5:$I$504,6,0)),"")</f>
        <v/>
      </c>
      <c r="K3640" s="33">
        <f>IFERROR(IF(OR(C3640="",D3640=""),"",D3640*VLOOKUP(C3640,'Setup - Mix Design'!$A$5:$I$504,7,0)),"")</f>
        <v/>
      </c>
    </row>
    <row r="3641">
      <c r="A3641" s="31" t="n"/>
      <c r="B3641" s="26" t="n"/>
      <c r="C3641" s="26" t="n"/>
      <c r="D3641" s="27" t="n"/>
      <c r="E3641" s="26" t="n"/>
      <c r="F3641" s="33">
        <f>IFERROR(IF(OR(C3641="",D3641=""),"",D3641*VLOOKUP(C3641,'Setup - Mix Design'!$A$5:$I$504,2,0)),"")</f>
        <v/>
      </c>
      <c r="G3641" s="33">
        <f>IFERROR(IF(OR(C3641="",D3641=""),"",D3641*VLOOKUP(C3641,'Setup - Mix Design'!$A$5:$I$504,3,0)),"")</f>
        <v/>
      </c>
      <c r="H3641" s="33">
        <f>IFERROR(IF(OR(C3641="",D3641=""),"",D3641*VLOOKUP(C3641,'Setup - Mix Design'!$A$5:$I$504,4,0)),"")</f>
        <v/>
      </c>
      <c r="I3641" s="33">
        <f>IFERROR(IF(OR(C3641="",D3641=""),"",D3641*VLOOKUP(C3641,'Setup - Mix Design'!$A$5:$I$504,5,0)),"")</f>
        <v/>
      </c>
      <c r="J3641" s="33">
        <f>IFERROR(IF(OR(C3641="",D3641=""),"",D3641*VLOOKUP(C3641,'Setup - Mix Design'!$A$5:$I$504,6,0)),"")</f>
        <v/>
      </c>
      <c r="K3641" s="33">
        <f>IFERROR(IF(OR(C3641="",D3641=""),"",D3641*VLOOKUP(C3641,'Setup - Mix Design'!$A$5:$I$504,7,0)),"")</f>
        <v/>
      </c>
    </row>
    <row r="3642">
      <c r="A3642" s="31" t="n"/>
      <c r="B3642" s="26" t="n"/>
      <c r="C3642" s="26" t="n"/>
      <c r="D3642" s="27" t="n"/>
      <c r="E3642" s="26" t="n"/>
      <c r="F3642" s="33">
        <f>IFERROR(IF(OR(C3642="",D3642=""),"",D3642*VLOOKUP(C3642,'Setup - Mix Design'!$A$5:$I$504,2,0)),"")</f>
        <v/>
      </c>
      <c r="G3642" s="33">
        <f>IFERROR(IF(OR(C3642="",D3642=""),"",D3642*VLOOKUP(C3642,'Setup - Mix Design'!$A$5:$I$504,3,0)),"")</f>
        <v/>
      </c>
      <c r="H3642" s="33">
        <f>IFERROR(IF(OR(C3642="",D3642=""),"",D3642*VLOOKUP(C3642,'Setup - Mix Design'!$A$5:$I$504,4,0)),"")</f>
        <v/>
      </c>
      <c r="I3642" s="33">
        <f>IFERROR(IF(OR(C3642="",D3642=""),"",D3642*VLOOKUP(C3642,'Setup - Mix Design'!$A$5:$I$504,5,0)),"")</f>
        <v/>
      </c>
      <c r="J3642" s="33">
        <f>IFERROR(IF(OR(C3642="",D3642=""),"",D3642*VLOOKUP(C3642,'Setup - Mix Design'!$A$5:$I$504,6,0)),"")</f>
        <v/>
      </c>
      <c r="K3642" s="33">
        <f>IFERROR(IF(OR(C3642="",D3642=""),"",D3642*VLOOKUP(C3642,'Setup - Mix Design'!$A$5:$I$504,7,0)),"")</f>
        <v/>
      </c>
    </row>
    <row r="3643">
      <c r="A3643" s="31" t="n"/>
      <c r="B3643" s="26" t="n"/>
      <c r="C3643" s="26" t="n"/>
      <c r="D3643" s="27" t="n"/>
      <c r="E3643" s="26" t="n"/>
      <c r="F3643" s="33">
        <f>IFERROR(IF(OR(C3643="",D3643=""),"",D3643*VLOOKUP(C3643,'Setup - Mix Design'!$A$5:$I$504,2,0)),"")</f>
        <v/>
      </c>
      <c r="G3643" s="33">
        <f>IFERROR(IF(OR(C3643="",D3643=""),"",D3643*VLOOKUP(C3643,'Setup - Mix Design'!$A$5:$I$504,3,0)),"")</f>
        <v/>
      </c>
      <c r="H3643" s="33">
        <f>IFERROR(IF(OR(C3643="",D3643=""),"",D3643*VLOOKUP(C3643,'Setup - Mix Design'!$A$5:$I$504,4,0)),"")</f>
        <v/>
      </c>
      <c r="I3643" s="33">
        <f>IFERROR(IF(OR(C3643="",D3643=""),"",D3643*VLOOKUP(C3643,'Setup - Mix Design'!$A$5:$I$504,5,0)),"")</f>
        <v/>
      </c>
      <c r="J3643" s="33">
        <f>IFERROR(IF(OR(C3643="",D3643=""),"",D3643*VLOOKUP(C3643,'Setup - Mix Design'!$A$5:$I$504,6,0)),"")</f>
        <v/>
      </c>
      <c r="K3643" s="33">
        <f>IFERROR(IF(OR(C3643="",D3643=""),"",D3643*VLOOKUP(C3643,'Setup - Mix Design'!$A$5:$I$504,7,0)),"")</f>
        <v/>
      </c>
    </row>
    <row r="3644">
      <c r="A3644" s="31" t="n"/>
      <c r="B3644" s="26" t="n"/>
      <c r="C3644" s="26" t="n"/>
      <c r="D3644" s="27" t="n"/>
      <c r="E3644" s="26" t="n"/>
      <c r="F3644" s="33">
        <f>IFERROR(IF(OR(C3644="",D3644=""),"",D3644*VLOOKUP(C3644,'Setup - Mix Design'!$A$5:$I$504,2,0)),"")</f>
        <v/>
      </c>
      <c r="G3644" s="33">
        <f>IFERROR(IF(OR(C3644="",D3644=""),"",D3644*VLOOKUP(C3644,'Setup - Mix Design'!$A$5:$I$504,3,0)),"")</f>
        <v/>
      </c>
      <c r="H3644" s="33">
        <f>IFERROR(IF(OR(C3644="",D3644=""),"",D3644*VLOOKUP(C3644,'Setup - Mix Design'!$A$5:$I$504,4,0)),"")</f>
        <v/>
      </c>
      <c r="I3644" s="33">
        <f>IFERROR(IF(OR(C3644="",D3644=""),"",D3644*VLOOKUP(C3644,'Setup - Mix Design'!$A$5:$I$504,5,0)),"")</f>
        <v/>
      </c>
      <c r="J3644" s="33">
        <f>IFERROR(IF(OR(C3644="",D3644=""),"",D3644*VLOOKUP(C3644,'Setup - Mix Design'!$A$5:$I$504,6,0)),"")</f>
        <v/>
      </c>
      <c r="K3644" s="33">
        <f>IFERROR(IF(OR(C3644="",D3644=""),"",D3644*VLOOKUP(C3644,'Setup - Mix Design'!$A$5:$I$504,7,0)),"")</f>
        <v/>
      </c>
    </row>
    <row r="3645">
      <c r="A3645" s="31" t="n"/>
      <c r="B3645" s="26" t="n"/>
      <c r="C3645" s="26" t="n"/>
      <c r="D3645" s="27" t="n"/>
      <c r="E3645" s="26" t="n"/>
      <c r="F3645" s="33">
        <f>IFERROR(IF(OR(C3645="",D3645=""),"",D3645*VLOOKUP(C3645,'Setup - Mix Design'!$A$5:$I$504,2,0)),"")</f>
        <v/>
      </c>
      <c r="G3645" s="33">
        <f>IFERROR(IF(OR(C3645="",D3645=""),"",D3645*VLOOKUP(C3645,'Setup - Mix Design'!$A$5:$I$504,3,0)),"")</f>
        <v/>
      </c>
      <c r="H3645" s="33">
        <f>IFERROR(IF(OR(C3645="",D3645=""),"",D3645*VLOOKUP(C3645,'Setup - Mix Design'!$A$5:$I$504,4,0)),"")</f>
        <v/>
      </c>
      <c r="I3645" s="33">
        <f>IFERROR(IF(OR(C3645="",D3645=""),"",D3645*VLOOKUP(C3645,'Setup - Mix Design'!$A$5:$I$504,5,0)),"")</f>
        <v/>
      </c>
      <c r="J3645" s="33">
        <f>IFERROR(IF(OR(C3645="",D3645=""),"",D3645*VLOOKUP(C3645,'Setup - Mix Design'!$A$5:$I$504,6,0)),"")</f>
        <v/>
      </c>
      <c r="K3645" s="33">
        <f>IFERROR(IF(OR(C3645="",D3645=""),"",D3645*VLOOKUP(C3645,'Setup - Mix Design'!$A$5:$I$504,7,0)),"")</f>
        <v/>
      </c>
    </row>
    <row r="3646">
      <c r="A3646" s="31" t="n"/>
      <c r="B3646" s="26" t="n"/>
      <c r="C3646" s="26" t="n"/>
      <c r="D3646" s="27" t="n"/>
      <c r="E3646" s="26" t="n"/>
      <c r="F3646" s="33">
        <f>IFERROR(IF(OR(C3646="",D3646=""),"",D3646*VLOOKUP(C3646,'Setup - Mix Design'!$A$5:$I$504,2,0)),"")</f>
        <v/>
      </c>
      <c r="G3646" s="33">
        <f>IFERROR(IF(OR(C3646="",D3646=""),"",D3646*VLOOKUP(C3646,'Setup - Mix Design'!$A$5:$I$504,3,0)),"")</f>
        <v/>
      </c>
      <c r="H3646" s="33">
        <f>IFERROR(IF(OR(C3646="",D3646=""),"",D3646*VLOOKUP(C3646,'Setup - Mix Design'!$A$5:$I$504,4,0)),"")</f>
        <v/>
      </c>
      <c r="I3646" s="33">
        <f>IFERROR(IF(OR(C3646="",D3646=""),"",D3646*VLOOKUP(C3646,'Setup - Mix Design'!$A$5:$I$504,5,0)),"")</f>
        <v/>
      </c>
      <c r="J3646" s="33">
        <f>IFERROR(IF(OR(C3646="",D3646=""),"",D3646*VLOOKUP(C3646,'Setup - Mix Design'!$A$5:$I$504,6,0)),"")</f>
        <v/>
      </c>
      <c r="K3646" s="33">
        <f>IFERROR(IF(OR(C3646="",D3646=""),"",D3646*VLOOKUP(C3646,'Setup - Mix Design'!$A$5:$I$504,7,0)),"")</f>
        <v/>
      </c>
    </row>
    <row r="3647">
      <c r="A3647" s="31" t="n"/>
      <c r="B3647" s="26" t="n"/>
      <c r="C3647" s="26" t="n"/>
      <c r="D3647" s="27" t="n"/>
      <c r="E3647" s="26" t="n"/>
      <c r="F3647" s="33">
        <f>IFERROR(IF(OR(C3647="",D3647=""),"",D3647*VLOOKUP(C3647,'Setup - Mix Design'!$A$5:$I$504,2,0)),"")</f>
        <v/>
      </c>
      <c r="G3647" s="33">
        <f>IFERROR(IF(OR(C3647="",D3647=""),"",D3647*VLOOKUP(C3647,'Setup - Mix Design'!$A$5:$I$504,3,0)),"")</f>
        <v/>
      </c>
      <c r="H3647" s="33">
        <f>IFERROR(IF(OR(C3647="",D3647=""),"",D3647*VLOOKUP(C3647,'Setup - Mix Design'!$A$5:$I$504,4,0)),"")</f>
        <v/>
      </c>
      <c r="I3647" s="33">
        <f>IFERROR(IF(OR(C3647="",D3647=""),"",D3647*VLOOKUP(C3647,'Setup - Mix Design'!$A$5:$I$504,5,0)),"")</f>
        <v/>
      </c>
      <c r="J3647" s="33">
        <f>IFERROR(IF(OR(C3647="",D3647=""),"",D3647*VLOOKUP(C3647,'Setup - Mix Design'!$A$5:$I$504,6,0)),"")</f>
        <v/>
      </c>
      <c r="K3647" s="33">
        <f>IFERROR(IF(OR(C3647="",D3647=""),"",D3647*VLOOKUP(C3647,'Setup - Mix Design'!$A$5:$I$504,7,0)),"")</f>
        <v/>
      </c>
    </row>
    <row r="3648">
      <c r="A3648" s="31" t="n"/>
      <c r="B3648" s="26" t="n"/>
      <c r="C3648" s="26" t="n"/>
      <c r="D3648" s="27" t="n"/>
      <c r="E3648" s="26" t="n"/>
      <c r="F3648" s="33">
        <f>IFERROR(IF(OR(C3648="",D3648=""),"",D3648*VLOOKUP(C3648,'Setup - Mix Design'!$A$5:$I$504,2,0)),"")</f>
        <v/>
      </c>
      <c r="G3648" s="33">
        <f>IFERROR(IF(OR(C3648="",D3648=""),"",D3648*VLOOKUP(C3648,'Setup - Mix Design'!$A$5:$I$504,3,0)),"")</f>
        <v/>
      </c>
      <c r="H3648" s="33">
        <f>IFERROR(IF(OR(C3648="",D3648=""),"",D3648*VLOOKUP(C3648,'Setup - Mix Design'!$A$5:$I$504,4,0)),"")</f>
        <v/>
      </c>
      <c r="I3648" s="33">
        <f>IFERROR(IF(OR(C3648="",D3648=""),"",D3648*VLOOKUP(C3648,'Setup - Mix Design'!$A$5:$I$504,5,0)),"")</f>
        <v/>
      </c>
      <c r="J3648" s="33">
        <f>IFERROR(IF(OR(C3648="",D3648=""),"",D3648*VLOOKUP(C3648,'Setup - Mix Design'!$A$5:$I$504,6,0)),"")</f>
        <v/>
      </c>
      <c r="K3648" s="33">
        <f>IFERROR(IF(OR(C3648="",D3648=""),"",D3648*VLOOKUP(C3648,'Setup - Mix Design'!$A$5:$I$504,7,0)),"")</f>
        <v/>
      </c>
    </row>
    <row r="3649">
      <c r="A3649" s="31" t="n"/>
      <c r="B3649" s="26" t="n"/>
      <c r="C3649" s="26" t="n"/>
      <c r="D3649" s="27" t="n"/>
      <c r="E3649" s="26" t="n"/>
      <c r="F3649" s="33">
        <f>IFERROR(IF(OR(C3649="",D3649=""),"",D3649*VLOOKUP(C3649,'Setup - Mix Design'!$A$5:$I$504,2,0)),"")</f>
        <v/>
      </c>
      <c r="G3649" s="33">
        <f>IFERROR(IF(OR(C3649="",D3649=""),"",D3649*VLOOKUP(C3649,'Setup - Mix Design'!$A$5:$I$504,3,0)),"")</f>
        <v/>
      </c>
      <c r="H3649" s="33">
        <f>IFERROR(IF(OR(C3649="",D3649=""),"",D3649*VLOOKUP(C3649,'Setup - Mix Design'!$A$5:$I$504,4,0)),"")</f>
        <v/>
      </c>
      <c r="I3649" s="33">
        <f>IFERROR(IF(OR(C3649="",D3649=""),"",D3649*VLOOKUP(C3649,'Setup - Mix Design'!$A$5:$I$504,5,0)),"")</f>
        <v/>
      </c>
      <c r="J3649" s="33">
        <f>IFERROR(IF(OR(C3649="",D3649=""),"",D3649*VLOOKUP(C3649,'Setup - Mix Design'!$A$5:$I$504,6,0)),"")</f>
        <v/>
      </c>
      <c r="K3649" s="33">
        <f>IFERROR(IF(OR(C3649="",D3649=""),"",D3649*VLOOKUP(C3649,'Setup - Mix Design'!$A$5:$I$504,7,0)),"")</f>
        <v/>
      </c>
    </row>
    <row r="3650">
      <c r="A3650" s="31" t="n"/>
      <c r="B3650" s="26" t="n"/>
      <c r="C3650" s="26" t="n"/>
      <c r="D3650" s="27" t="n"/>
      <c r="E3650" s="26" t="n"/>
      <c r="F3650" s="33">
        <f>IFERROR(IF(OR(C3650="",D3650=""),"",D3650*VLOOKUP(C3650,'Setup - Mix Design'!$A$5:$I$504,2,0)),"")</f>
        <v/>
      </c>
      <c r="G3650" s="33">
        <f>IFERROR(IF(OR(C3650="",D3650=""),"",D3650*VLOOKUP(C3650,'Setup - Mix Design'!$A$5:$I$504,3,0)),"")</f>
        <v/>
      </c>
      <c r="H3650" s="33">
        <f>IFERROR(IF(OR(C3650="",D3650=""),"",D3650*VLOOKUP(C3650,'Setup - Mix Design'!$A$5:$I$504,4,0)),"")</f>
        <v/>
      </c>
      <c r="I3650" s="33">
        <f>IFERROR(IF(OR(C3650="",D3650=""),"",D3650*VLOOKUP(C3650,'Setup - Mix Design'!$A$5:$I$504,5,0)),"")</f>
        <v/>
      </c>
      <c r="J3650" s="33">
        <f>IFERROR(IF(OR(C3650="",D3650=""),"",D3650*VLOOKUP(C3650,'Setup - Mix Design'!$A$5:$I$504,6,0)),"")</f>
        <v/>
      </c>
      <c r="K3650" s="33">
        <f>IFERROR(IF(OR(C3650="",D3650=""),"",D3650*VLOOKUP(C3650,'Setup - Mix Design'!$A$5:$I$504,7,0)),"")</f>
        <v/>
      </c>
    </row>
    <row r="3651">
      <c r="A3651" s="31" t="n"/>
      <c r="B3651" s="26" t="n"/>
      <c r="C3651" s="26" t="n"/>
      <c r="D3651" s="27" t="n"/>
      <c r="E3651" s="26" t="n"/>
      <c r="F3651" s="33">
        <f>IFERROR(IF(OR(C3651="",D3651=""),"",D3651*VLOOKUP(C3651,'Setup - Mix Design'!$A$5:$I$504,2,0)),"")</f>
        <v/>
      </c>
      <c r="G3651" s="33">
        <f>IFERROR(IF(OR(C3651="",D3651=""),"",D3651*VLOOKUP(C3651,'Setup - Mix Design'!$A$5:$I$504,3,0)),"")</f>
        <v/>
      </c>
      <c r="H3651" s="33">
        <f>IFERROR(IF(OR(C3651="",D3651=""),"",D3651*VLOOKUP(C3651,'Setup - Mix Design'!$A$5:$I$504,4,0)),"")</f>
        <v/>
      </c>
      <c r="I3651" s="33">
        <f>IFERROR(IF(OR(C3651="",D3651=""),"",D3651*VLOOKUP(C3651,'Setup - Mix Design'!$A$5:$I$504,5,0)),"")</f>
        <v/>
      </c>
      <c r="J3651" s="33">
        <f>IFERROR(IF(OR(C3651="",D3651=""),"",D3651*VLOOKUP(C3651,'Setup - Mix Design'!$A$5:$I$504,6,0)),"")</f>
        <v/>
      </c>
      <c r="K3651" s="33">
        <f>IFERROR(IF(OR(C3651="",D3651=""),"",D3651*VLOOKUP(C3651,'Setup - Mix Design'!$A$5:$I$504,7,0)),"")</f>
        <v/>
      </c>
    </row>
    <row r="3652">
      <c r="A3652" s="31" t="n"/>
      <c r="B3652" s="26" t="n"/>
      <c r="C3652" s="26" t="n"/>
      <c r="D3652" s="27" t="n"/>
      <c r="E3652" s="26" t="n"/>
      <c r="F3652" s="33">
        <f>IFERROR(IF(OR(C3652="",D3652=""),"",D3652*VLOOKUP(C3652,'Setup - Mix Design'!$A$5:$I$504,2,0)),"")</f>
        <v/>
      </c>
      <c r="G3652" s="33">
        <f>IFERROR(IF(OR(C3652="",D3652=""),"",D3652*VLOOKUP(C3652,'Setup - Mix Design'!$A$5:$I$504,3,0)),"")</f>
        <v/>
      </c>
      <c r="H3652" s="33">
        <f>IFERROR(IF(OR(C3652="",D3652=""),"",D3652*VLOOKUP(C3652,'Setup - Mix Design'!$A$5:$I$504,4,0)),"")</f>
        <v/>
      </c>
      <c r="I3652" s="33">
        <f>IFERROR(IF(OR(C3652="",D3652=""),"",D3652*VLOOKUP(C3652,'Setup - Mix Design'!$A$5:$I$504,5,0)),"")</f>
        <v/>
      </c>
      <c r="J3652" s="33">
        <f>IFERROR(IF(OR(C3652="",D3652=""),"",D3652*VLOOKUP(C3652,'Setup - Mix Design'!$A$5:$I$504,6,0)),"")</f>
        <v/>
      </c>
      <c r="K3652" s="33">
        <f>IFERROR(IF(OR(C3652="",D3652=""),"",D3652*VLOOKUP(C3652,'Setup - Mix Design'!$A$5:$I$504,7,0)),"")</f>
        <v/>
      </c>
    </row>
    <row r="3653">
      <c r="A3653" s="31" t="n"/>
      <c r="B3653" s="26" t="n"/>
      <c r="C3653" s="26" t="n"/>
      <c r="D3653" s="27" t="n"/>
      <c r="E3653" s="26" t="n"/>
      <c r="F3653" s="33">
        <f>IFERROR(IF(OR(C3653="",D3653=""),"",D3653*VLOOKUP(C3653,'Setup - Mix Design'!$A$5:$I$504,2,0)),"")</f>
        <v/>
      </c>
      <c r="G3653" s="33">
        <f>IFERROR(IF(OR(C3653="",D3653=""),"",D3653*VLOOKUP(C3653,'Setup - Mix Design'!$A$5:$I$504,3,0)),"")</f>
        <v/>
      </c>
      <c r="H3653" s="33">
        <f>IFERROR(IF(OR(C3653="",D3653=""),"",D3653*VLOOKUP(C3653,'Setup - Mix Design'!$A$5:$I$504,4,0)),"")</f>
        <v/>
      </c>
      <c r="I3653" s="33">
        <f>IFERROR(IF(OR(C3653="",D3653=""),"",D3653*VLOOKUP(C3653,'Setup - Mix Design'!$A$5:$I$504,5,0)),"")</f>
        <v/>
      </c>
      <c r="J3653" s="33">
        <f>IFERROR(IF(OR(C3653="",D3653=""),"",D3653*VLOOKUP(C3653,'Setup - Mix Design'!$A$5:$I$504,6,0)),"")</f>
        <v/>
      </c>
      <c r="K3653" s="33">
        <f>IFERROR(IF(OR(C3653="",D3653=""),"",D3653*VLOOKUP(C3653,'Setup - Mix Design'!$A$5:$I$504,7,0)),"")</f>
        <v/>
      </c>
    </row>
    <row r="3654">
      <c r="A3654" s="31" t="n"/>
      <c r="B3654" s="26" t="n"/>
      <c r="C3654" s="26" t="n"/>
      <c r="D3654" s="27" t="n"/>
      <c r="E3654" s="26" t="n"/>
      <c r="F3654" s="33">
        <f>IFERROR(IF(OR(C3654="",D3654=""),"",D3654*VLOOKUP(C3654,'Setup - Mix Design'!$A$5:$I$504,2,0)),"")</f>
        <v/>
      </c>
      <c r="G3654" s="33">
        <f>IFERROR(IF(OR(C3654="",D3654=""),"",D3654*VLOOKUP(C3654,'Setup - Mix Design'!$A$5:$I$504,3,0)),"")</f>
        <v/>
      </c>
      <c r="H3654" s="33">
        <f>IFERROR(IF(OR(C3654="",D3654=""),"",D3654*VLOOKUP(C3654,'Setup - Mix Design'!$A$5:$I$504,4,0)),"")</f>
        <v/>
      </c>
      <c r="I3654" s="33">
        <f>IFERROR(IF(OR(C3654="",D3654=""),"",D3654*VLOOKUP(C3654,'Setup - Mix Design'!$A$5:$I$504,5,0)),"")</f>
        <v/>
      </c>
      <c r="J3654" s="33">
        <f>IFERROR(IF(OR(C3654="",D3654=""),"",D3654*VLOOKUP(C3654,'Setup - Mix Design'!$A$5:$I$504,6,0)),"")</f>
        <v/>
      </c>
      <c r="K3654" s="33">
        <f>IFERROR(IF(OR(C3654="",D3654=""),"",D3654*VLOOKUP(C3654,'Setup - Mix Design'!$A$5:$I$504,7,0)),"")</f>
        <v/>
      </c>
    </row>
    <row r="3655">
      <c r="A3655" s="31" t="n"/>
      <c r="B3655" s="26" t="n"/>
      <c r="C3655" s="26" t="n"/>
      <c r="D3655" s="27" t="n"/>
      <c r="E3655" s="26" t="n"/>
      <c r="F3655" s="33">
        <f>IFERROR(IF(OR(C3655="",D3655=""),"",D3655*VLOOKUP(C3655,'Setup - Mix Design'!$A$5:$I$504,2,0)),"")</f>
        <v/>
      </c>
      <c r="G3655" s="33">
        <f>IFERROR(IF(OR(C3655="",D3655=""),"",D3655*VLOOKUP(C3655,'Setup - Mix Design'!$A$5:$I$504,3,0)),"")</f>
        <v/>
      </c>
      <c r="H3655" s="33">
        <f>IFERROR(IF(OR(C3655="",D3655=""),"",D3655*VLOOKUP(C3655,'Setup - Mix Design'!$A$5:$I$504,4,0)),"")</f>
        <v/>
      </c>
      <c r="I3655" s="33">
        <f>IFERROR(IF(OR(C3655="",D3655=""),"",D3655*VLOOKUP(C3655,'Setup - Mix Design'!$A$5:$I$504,5,0)),"")</f>
        <v/>
      </c>
      <c r="J3655" s="33">
        <f>IFERROR(IF(OR(C3655="",D3655=""),"",D3655*VLOOKUP(C3655,'Setup - Mix Design'!$A$5:$I$504,6,0)),"")</f>
        <v/>
      </c>
      <c r="K3655" s="33">
        <f>IFERROR(IF(OR(C3655="",D3655=""),"",D3655*VLOOKUP(C3655,'Setup - Mix Design'!$A$5:$I$504,7,0)),"")</f>
        <v/>
      </c>
    </row>
    <row r="3656">
      <c r="A3656" s="31" t="n"/>
      <c r="B3656" s="26" t="n"/>
      <c r="C3656" s="26" t="n"/>
      <c r="D3656" s="27" t="n"/>
      <c r="E3656" s="26" t="n"/>
      <c r="F3656" s="33">
        <f>IFERROR(IF(OR(C3656="",D3656=""),"",D3656*VLOOKUP(C3656,'Setup - Mix Design'!$A$5:$I$504,2,0)),"")</f>
        <v/>
      </c>
      <c r="G3656" s="33">
        <f>IFERROR(IF(OR(C3656="",D3656=""),"",D3656*VLOOKUP(C3656,'Setup - Mix Design'!$A$5:$I$504,3,0)),"")</f>
        <v/>
      </c>
      <c r="H3656" s="33">
        <f>IFERROR(IF(OR(C3656="",D3656=""),"",D3656*VLOOKUP(C3656,'Setup - Mix Design'!$A$5:$I$504,4,0)),"")</f>
        <v/>
      </c>
      <c r="I3656" s="33">
        <f>IFERROR(IF(OR(C3656="",D3656=""),"",D3656*VLOOKUP(C3656,'Setup - Mix Design'!$A$5:$I$504,5,0)),"")</f>
        <v/>
      </c>
      <c r="J3656" s="33">
        <f>IFERROR(IF(OR(C3656="",D3656=""),"",D3656*VLOOKUP(C3656,'Setup - Mix Design'!$A$5:$I$504,6,0)),"")</f>
        <v/>
      </c>
      <c r="K3656" s="33">
        <f>IFERROR(IF(OR(C3656="",D3656=""),"",D3656*VLOOKUP(C3656,'Setup - Mix Design'!$A$5:$I$504,7,0)),"")</f>
        <v/>
      </c>
    </row>
    <row r="3657">
      <c r="A3657" s="31" t="n"/>
      <c r="B3657" s="26" t="n"/>
      <c r="C3657" s="26" t="n"/>
      <c r="D3657" s="27" t="n"/>
      <c r="E3657" s="26" t="n"/>
      <c r="F3657" s="33">
        <f>IFERROR(IF(OR(C3657="",D3657=""),"",D3657*VLOOKUP(C3657,'Setup - Mix Design'!$A$5:$I$504,2,0)),"")</f>
        <v/>
      </c>
      <c r="G3657" s="33">
        <f>IFERROR(IF(OR(C3657="",D3657=""),"",D3657*VLOOKUP(C3657,'Setup - Mix Design'!$A$5:$I$504,3,0)),"")</f>
        <v/>
      </c>
      <c r="H3657" s="33">
        <f>IFERROR(IF(OR(C3657="",D3657=""),"",D3657*VLOOKUP(C3657,'Setup - Mix Design'!$A$5:$I$504,4,0)),"")</f>
        <v/>
      </c>
      <c r="I3657" s="33">
        <f>IFERROR(IF(OR(C3657="",D3657=""),"",D3657*VLOOKUP(C3657,'Setup - Mix Design'!$A$5:$I$504,5,0)),"")</f>
        <v/>
      </c>
      <c r="J3657" s="33">
        <f>IFERROR(IF(OR(C3657="",D3657=""),"",D3657*VLOOKUP(C3657,'Setup - Mix Design'!$A$5:$I$504,6,0)),"")</f>
        <v/>
      </c>
      <c r="K3657" s="33">
        <f>IFERROR(IF(OR(C3657="",D3657=""),"",D3657*VLOOKUP(C3657,'Setup - Mix Design'!$A$5:$I$504,7,0)),"")</f>
        <v/>
      </c>
    </row>
    <row r="3658">
      <c r="A3658" s="31" t="n"/>
      <c r="B3658" s="26" t="n"/>
      <c r="C3658" s="26" t="n"/>
      <c r="D3658" s="27" t="n"/>
      <c r="E3658" s="26" t="n"/>
      <c r="F3658" s="33">
        <f>IFERROR(IF(OR(C3658="",D3658=""),"",D3658*VLOOKUP(C3658,'Setup - Mix Design'!$A$5:$I$504,2,0)),"")</f>
        <v/>
      </c>
      <c r="G3658" s="33">
        <f>IFERROR(IF(OR(C3658="",D3658=""),"",D3658*VLOOKUP(C3658,'Setup - Mix Design'!$A$5:$I$504,3,0)),"")</f>
        <v/>
      </c>
      <c r="H3658" s="33">
        <f>IFERROR(IF(OR(C3658="",D3658=""),"",D3658*VLOOKUP(C3658,'Setup - Mix Design'!$A$5:$I$504,4,0)),"")</f>
        <v/>
      </c>
      <c r="I3658" s="33">
        <f>IFERROR(IF(OR(C3658="",D3658=""),"",D3658*VLOOKUP(C3658,'Setup - Mix Design'!$A$5:$I$504,5,0)),"")</f>
        <v/>
      </c>
      <c r="J3658" s="33">
        <f>IFERROR(IF(OR(C3658="",D3658=""),"",D3658*VLOOKUP(C3658,'Setup - Mix Design'!$A$5:$I$504,6,0)),"")</f>
        <v/>
      </c>
      <c r="K3658" s="33">
        <f>IFERROR(IF(OR(C3658="",D3658=""),"",D3658*VLOOKUP(C3658,'Setup - Mix Design'!$A$5:$I$504,7,0)),"")</f>
        <v/>
      </c>
    </row>
    <row r="3659">
      <c r="A3659" s="31" t="n"/>
      <c r="B3659" s="26" t="n"/>
      <c r="C3659" s="26" t="n"/>
      <c r="D3659" s="27" t="n"/>
      <c r="E3659" s="26" t="n"/>
      <c r="F3659" s="33">
        <f>IFERROR(IF(OR(C3659="",D3659=""),"",D3659*VLOOKUP(C3659,'Setup - Mix Design'!$A$5:$I$504,2,0)),"")</f>
        <v/>
      </c>
      <c r="G3659" s="33">
        <f>IFERROR(IF(OR(C3659="",D3659=""),"",D3659*VLOOKUP(C3659,'Setup - Mix Design'!$A$5:$I$504,3,0)),"")</f>
        <v/>
      </c>
      <c r="H3659" s="33">
        <f>IFERROR(IF(OR(C3659="",D3659=""),"",D3659*VLOOKUP(C3659,'Setup - Mix Design'!$A$5:$I$504,4,0)),"")</f>
        <v/>
      </c>
      <c r="I3659" s="33">
        <f>IFERROR(IF(OR(C3659="",D3659=""),"",D3659*VLOOKUP(C3659,'Setup - Mix Design'!$A$5:$I$504,5,0)),"")</f>
        <v/>
      </c>
      <c r="J3659" s="33">
        <f>IFERROR(IF(OR(C3659="",D3659=""),"",D3659*VLOOKUP(C3659,'Setup - Mix Design'!$A$5:$I$504,6,0)),"")</f>
        <v/>
      </c>
      <c r="K3659" s="33">
        <f>IFERROR(IF(OR(C3659="",D3659=""),"",D3659*VLOOKUP(C3659,'Setup - Mix Design'!$A$5:$I$504,7,0)),"")</f>
        <v/>
      </c>
    </row>
    <row r="3660">
      <c r="A3660" s="31" t="n"/>
      <c r="B3660" s="26" t="n"/>
      <c r="C3660" s="26" t="n"/>
      <c r="D3660" s="27" t="n"/>
      <c r="E3660" s="26" t="n"/>
      <c r="F3660" s="33">
        <f>IFERROR(IF(OR(C3660="",D3660=""),"",D3660*VLOOKUP(C3660,'Setup - Mix Design'!$A$5:$I$504,2,0)),"")</f>
        <v/>
      </c>
      <c r="G3660" s="33">
        <f>IFERROR(IF(OR(C3660="",D3660=""),"",D3660*VLOOKUP(C3660,'Setup - Mix Design'!$A$5:$I$504,3,0)),"")</f>
        <v/>
      </c>
      <c r="H3660" s="33">
        <f>IFERROR(IF(OR(C3660="",D3660=""),"",D3660*VLOOKUP(C3660,'Setup - Mix Design'!$A$5:$I$504,4,0)),"")</f>
        <v/>
      </c>
      <c r="I3660" s="33">
        <f>IFERROR(IF(OR(C3660="",D3660=""),"",D3660*VLOOKUP(C3660,'Setup - Mix Design'!$A$5:$I$504,5,0)),"")</f>
        <v/>
      </c>
      <c r="J3660" s="33">
        <f>IFERROR(IF(OR(C3660="",D3660=""),"",D3660*VLOOKUP(C3660,'Setup - Mix Design'!$A$5:$I$504,6,0)),"")</f>
        <v/>
      </c>
      <c r="K3660" s="33">
        <f>IFERROR(IF(OR(C3660="",D3660=""),"",D3660*VLOOKUP(C3660,'Setup - Mix Design'!$A$5:$I$504,7,0)),"")</f>
        <v/>
      </c>
    </row>
    <row r="3661">
      <c r="A3661" s="31" t="n"/>
      <c r="B3661" s="26" t="n"/>
      <c r="C3661" s="26" t="n"/>
      <c r="D3661" s="27" t="n"/>
      <c r="E3661" s="26" t="n"/>
      <c r="F3661" s="33">
        <f>IFERROR(IF(OR(C3661="",D3661=""),"",D3661*VLOOKUP(C3661,'Setup - Mix Design'!$A$5:$I$504,2,0)),"")</f>
        <v/>
      </c>
      <c r="G3661" s="33">
        <f>IFERROR(IF(OR(C3661="",D3661=""),"",D3661*VLOOKUP(C3661,'Setup - Mix Design'!$A$5:$I$504,3,0)),"")</f>
        <v/>
      </c>
      <c r="H3661" s="33">
        <f>IFERROR(IF(OR(C3661="",D3661=""),"",D3661*VLOOKUP(C3661,'Setup - Mix Design'!$A$5:$I$504,4,0)),"")</f>
        <v/>
      </c>
      <c r="I3661" s="33">
        <f>IFERROR(IF(OR(C3661="",D3661=""),"",D3661*VLOOKUP(C3661,'Setup - Mix Design'!$A$5:$I$504,5,0)),"")</f>
        <v/>
      </c>
      <c r="J3661" s="33">
        <f>IFERROR(IF(OR(C3661="",D3661=""),"",D3661*VLOOKUP(C3661,'Setup - Mix Design'!$A$5:$I$504,6,0)),"")</f>
        <v/>
      </c>
      <c r="K3661" s="33">
        <f>IFERROR(IF(OR(C3661="",D3661=""),"",D3661*VLOOKUP(C3661,'Setup - Mix Design'!$A$5:$I$504,7,0)),"")</f>
        <v/>
      </c>
    </row>
    <row r="3662">
      <c r="A3662" s="31" t="n"/>
      <c r="B3662" s="26" t="n"/>
      <c r="C3662" s="26" t="n"/>
      <c r="D3662" s="27" t="n"/>
      <c r="E3662" s="26" t="n"/>
      <c r="F3662" s="33">
        <f>IFERROR(IF(OR(C3662="",D3662=""),"",D3662*VLOOKUP(C3662,'Setup - Mix Design'!$A$5:$I$504,2,0)),"")</f>
        <v/>
      </c>
      <c r="G3662" s="33">
        <f>IFERROR(IF(OR(C3662="",D3662=""),"",D3662*VLOOKUP(C3662,'Setup - Mix Design'!$A$5:$I$504,3,0)),"")</f>
        <v/>
      </c>
      <c r="H3662" s="33">
        <f>IFERROR(IF(OR(C3662="",D3662=""),"",D3662*VLOOKUP(C3662,'Setup - Mix Design'!$A$5:$I$504,4,0)),"")</f>
        <v/>
      </c>
      <c r="I3662" s="33">
        <f>IFERROR(IF(OR(C3662="",D3662=""),"",D3662*VLOOKUP(C3662,'Setup - Mix Design'!$A$5:$I$504,5,0)),"")</f>
        <v/>
      </c>
      <c r="J3662" s="33">
        <f>IFERROR(IF(OR(C3662="",D3662=""),"",D3662*VLOOKUP(C3662,'Setup - Mix Design'!$A$5:$I$504,6,0)),"")</f>
        <v/>
      </c>
      <c r="K3662" s="33">
        <f>IFERROR(IF(OR(C3662="",D3662=""),"",D3662*VLOOKUP(C3662,'Setup - Mix Design'!$A$5:$I$504,7,0)),"")</f>
        <v/>
      </c>
    </row>
    <row r="3663">
      <c r="A3663" s="31" t="n"/>
      <c r="B3663" s="26" t="n"/>
      <c r="C3663" s="26" t="n"/>
      <c r="D3663" s="27" t="n"/>
      <c r="E3663" s="26" t="n"/>
      <c r="F3663" s="33">
        <f>IFERROR(IF(OR(C3663="",D3663=""),"",D3663*VLOOKUP(C3663,'Setup - Mix Design'!$A$5:$I$504,2,0)),"")</f>
        <v/>
      </c>
      <c r="G3663" s="33">
        <f>IFERROR(IF(OR(C3663="",D3663=""),"",D3663*VLOOKUP(C3663,'Setup - Mix Design'!$A$5:$I$504,3,0)),"")</f>
        <v/>
      </c>
      <c r="H3663" s="33">
        <f>IFERROR(IF(OR(C3663="",D3663=""),"",D3663*VLOOKUP(C3663,'Setup - Mix Design'!$A$5:$I$504,4,0)),"")</f>
        <v/>
      </c>
      <c r="I3663" s="33">
        <f>IFERROR(IF(OR(C3663="",D3663=""),"",D3663*VLOOKUP(C3663,'Setup - Mix Design'!$A$5:$I$504,5,0)),"")</f>
        <v/>
      </c>
      <c r="J3663" s="33">
        <f>IFERROR(IF(OR(C3663="",D3663=""),"",D3663*VLOOKUP(C3663,'Setup - Mix Design'!$A$5:$I$504,6,0)),"")</f>
        <v/>
      </c>
      <c r="K3663" s="33">
        <f>IFERROR(IF(OR(C3663="",D3663=""),"",D3663*VLOOKUP(C3663,'Setup - Mix Design'!$A$5:$I$504,7,0)),"")</f>
        <v/>
      </c>
    </row>
    <row r="3664">
      <c r="A3664" s="31" t="n"/>
      <c r="B3664" s="26" t="n"/>
      <c r="C3664" s="26" t="n"/>
      <c r="D3664" s="27" t="n"/>
      <c r="E3664" s="26" t="n"/>
      <c r="F3664" s="33">
        <f>IFERROR(IF(OR(C3664="",D3664=""),"",D3664*VLOOKUP(C3664,'Setup - Mix Design'!$A$5:$I$504,2,0)),"")</f>
        <v/>
      </c>
      <c r="G3664" s="33">
        <f>IFERROR(IF(OR(C3664="",D3664=""),"",D3664*VLOOKUP(C3664,'Setup - Mix Design'!$A$5:$I$504,3,0)),"")</f>
        <v/>
      </c>
      <c r="H3664" s="33">
        <f>IFERROR(IF(OR(C3664="",D3664=""),"",D3664*VLOOKUP(C3664,'Setup - Mix Design'!$A$5:$I$504,4,0)),"")</f>
        <v/>
      </c>
      <c r="I3664" s="33">
        <f>IFERROR(IF(OR(C3664="",D3664=""),"",D3664*VLOOKUP(C3664,'Setup - Mix Design'!$A$5:$I$504,5,0)),"")</f>
        <v/>
      </c>
      <c r="J3664" s="33">
        <f>IFERROR(IF(OR(C3664="",D3664=""),"",D3664*VLOOKUP(C3664,'Setup - Mix Design'!$A$5:$I$504,6,0)),"")</f>
        <v/>
      </c>
      <c r="K3664" s="33">
        <f>IFERROR(IF(OR(C3664="",D3664=""),"",D3664*VLOOKUP(C3664,'Setup - Mix Design'!$A$5:$I$504,7,0)),"")</f>
        <v/>
      </c>
    </row>
    <row r="3665">
      <c r="A3665" s="31" t="n"/>
      <c r="B3665" s="26" t="n"/>
      <c r="C3665" s="26" t="n"/>
      <c r="D3665" s="27" t="n"/>
      <c r="E3665" s="26" t="n"/>
      <c r="F3665" s="33">
        <f>IFERROR(IF(OR(C3665="",D3665=""),"",D3665*VLOOKUP(C3665,'Setup - Mix Design'!$A$5:$I$504,2,0)),"")</f>
        <v/>
      </c>
      <c r="G3665" s="33">
        <f>IFERROR(IF(OR(C3665="",D3665=""),"",D3665*VLOOKUP(C3665,'Setup - Mix Design'!$A$5:$I$504,3,0)),"")</f>
        <v/>
      </c>
      <c r="H3665" s="33">
        <f>IFERROR(IF(OR(C3665="",D3665=""),"",D3665*VLOOKUP(C3665,'Setup - Mix Design'!$A$5:$I$504,4,0)),"")</f>
        <v/>
      </c>
      <c r="I3665" s="33">
        <f>IFERROR(IF(OR(C3665="",D3665=""),"",D3665*VLOOKUP(C3665,'Setup - Mix Design'!$A$5:$I$504,5,0)),"")</f>
        <v/>
      </c>
      <c r="J3665" s="33">
        <f>IFERROR(IF(OR(C3665="",D3665=""),"",D3665*VLOOKUP(C3665,'Setup - Mix Design'!$A$5:$I$504,6,0)),"")</f>
        <v/>
      </c>
      <c r="K3665" s="33">
        <f>IFERROR(IF(OR(C3665="",D3665=""),"",D3665*VLOOKUP(C3665,'Setup - Mix Design'!$A$5:$I$504,7,0)),"")</f>
        <v/>
      </c>
    </row>
    <row r="3666">
      <c r="A3666" s="31" t="n"/>
      <c r="B3666" s="26" t="n"/>
      <c r="C3666" s="26" t="n"/>
      <c r="D3666" s="27" t="n"/>
      <c r="E3666" s="26" t="n"/>
      <c r="F3666" s="33">
        <f>IFERROR(IF(OR(C3666="",D3666=""),"",D3666*VLOOKUP(C3666,'Setup - Mix Design'!$A$5:$I$504,2,0)),"")</f>
        <v/>
      </c>
      <c r="G3666" s="33">
        <f>IFERROR(IF(OR(C3666="",D3666=""),"",D3666*VLOOKUP(C3666,'Setup - Mix Design'!$A$5:$I$504,3,0)),"")</f>
        <v/>
      </c>
      <c r="H3666" s="33">
        <f>IFERROR(IF(OR(C3666="",D3666=""),"",D3666*VLOOKUP(C3666,'Setup - Mix Design'!$A$5:$I$504,4,0)),"")</f>
        <v/>
      </c>
      <c r="I3666" s="33">
        <f>IFERROR(IF(OR(C3666="",D3666=""),"",D3666*VLOOKUP(C3666,'Setup - Mix Design'!$A$5:$I$504,5,0)),"")</f>
        <v/>
      </c>
      <c r="J3666" s="33">
        <f>IFERROR(IF(OR(C3666="",D3666=""),"",D3666*VLOOKUP(C3666,'Setup - Mix Design'!$A$5:$I$504,6,0)),"")</f>
        <v/>
      </c>
      <c r="K3666" s="33">
        <f>IFERROR(IF(OR(C3666="",D3666=""),"",D3666*VLOOKUP(C3666,'Setup - Mix Design'!$A$5:$I$504,7,0)),"")</f>
        <v/>
      </c>
    </row>
    <row r="3667">
      <c r="A3667" s="31" t="n"/>
      <c r="B3667" s="26" t="n"/>
      <c r="C3667" s="26" t="n"/>
      <c r="D3667" s="27" t="n"/>
      <c r="E3667" s="26" t="n"/>
      <c r="F3667" s="33">
        <f>IFERROR(IF(OR(C3667="",D3667=""),"",D3667*VLOOKUP(C3667,'Setup - Mix Design'!$A$5:$I$504,2,0)),"")</f>
        <v/>
      </c>
      <c r="G3667" s="33">
        <f>IFERROR(IF(OR(C3667="",D3667=""),"",D3667*VLOOKUP(C3667,'Setup - Mix Design'!$A$5:$I$504,3,0)),"")</f>
        <v/>
      </c>
      <c r="H3667" s="33">
        <f>IFERROR(IF(OR(C3667="",D3667=""),"",D3667*VLOOKUP(C3667,'Setup - Mix Design'!$A$5:$I$504,4,0)),"")</f>
        <v/>
      </c>
      <c r="I3667" s="33">
        <f>IFERROR(IF(OR(C3667="",D3667=""),"",D3667*VLOOKUP(C3667,'Setup - Mix Design'!$A$5:$I$504,5,0)),"")</f>
        <v/>
      </c>
      <c r="J3667" s="33">
        <f>IFERROR(IF(OR(C3667="",D3667=""),"",D3667*VLOOKUP(C3667,'Setup - Mix Design'!$A$5:$I$504,6,0)),"")</f>
        <v/>
      </c>
      <c r="K3667" s="33">
        <f>IFERROR(IF(OR(C3667="",D3667=""),"",D3667*VLOOKUP(C3667,'Setup - Mix Design'!$A$5:$I$504,7,0)),"")</f>
        <v/>
      </c>
    </row>
    <row r="3668">
      <c r="A3668" s="31" t="n"/>
      <c r="B3668" s="26" t="n"/>
      <c r="C3668" s="26" t="n"/>
      <c r="D3668" s="27" t="n"/>
      <c r="E3668" s="26" t="n"/>
      <c r="F3668" s="33">
        <f>IFERROR(IF(OR(C3668="",D3668=""),"",D3668*VLOOKUP(C3668,'Setup - Mix Design'!$A$5:$I$504,2,0)),"")</f>
        <v/>
      </c>
      <c r="G3668" s="33">
        <f>IFERROR(IF(OR(C3668="",D3668=""),"",D3668*VLOOKUP(C3668,'Setup - Mix Design'!$A$5:$I$504,3,0)),"")</f>
        <v/>
      </c>
      <c r="H3668" s="33">
        <f>IFERROR(IF(OR(C3668="",D3668=""),"",D3668*VLOOKUP(C3668,'Setup - Mix Design'!$A$5:$I$504,4,0)),"")</f>
        <v/>
      </c>
      <c r="I3668" s="33">
        <f>IFERROR(IF(OR(C3668="",D3668=""),"",D3668*VLOOKUP(C3668,'Setup - Mix Design'!$A$5:$I$504,5,0)),"")</f>
        <v/>
      </c>
      <c r="J3668" s="33">
        <f>IFERROR(IF(OR(C3668="",D3668=""),"",D3668*VLOOKUP(C3668,'Setup - Mix Design'!$A$5:$I$504,6,0)),"")</f>
        <v/>
      </c>
      <c r="K3668" s="33">
        <f>IFERROR(IF(OR(C3668="",D3668=""),"",D3668*VLOOKUP(C3668,'Setup - Mix Design'!$A$5:$I$504,7,0)),"")</f>
        <v/>
      </c>
    </row>
    <row r="3669">
      <c r="A3669" s="31" t="n"/>
      <c r="B3669" s="26" t="n"/>
      <c r="C3669" s="26" t="n"/>
      <c r="D3669" s="27" t="n"/>
      <c r="E3669" s="26" t="n"/>
      <c r="F3669" s="33">
        <f>IFERROR(IF(OR(C3669="",D3669=""),"",D3669*VLOOKUP(C3669,'Setup - Mix Design'!$A$5:$I$504,2,0)),"")</f>
        <v/>
      </c>
      <c r="G3669" s="33">
        <f>IFERROR(IF(OR(C3669="",D3669=""),"",D3669*VLOOKUP(C3669,'Setup - Mix Design'!$A$5:$I$504,3,0)),"")</f>
        <v/>
      </c>
      <c r="H3669" s="33">
        <f>IFERROR(IF(OR(C3669="",D3669=""),"",D3669*VLOOKUP(C3669,'Setup - Mix Design'!$A$5:$I$504,4,0)),"")</f>
        <v/>
      </c>
      <c r="I3669" s="33">
        <f>IFERROR(IF(OR(C3669="",D3669=""),"",D3669*VLOOKUP(C3669,'Setup - Mix Design'!$A$5:$I$504,5,0)),"")</f>
        <v/>
      </c>
      <c r="J3669" s="33">
        <f>IFERROR(IF(OR(C3669="",D3669=""),"",D3669*VLOOKUP(C3669,'Setup - Mix Design'!$A$5:$I$504,6,0)),"")</f>
        <v/>
      </c>
      <c r="K3669" s="33">
        <f>IFERROR(IF(OR(C3669="",D3669=""),"",D3669*VLOOKUP(C3669,'Setup - Mix Design'!$A$5:$I$504,7,0)),"")</f>
        <v/>
      </c>
    </row>
    <row r="3670">
      <c r="A3670" s="31" t="n"/>
      <c r="B3670" s="26" t="n"/>
      <c r="C3670" s="26" t="n"/>
      <c r="D3670" s="27" t="n"/>
      <c r="E3670" s="26" t="n"/>
      <c r="F3670" s="33">
        <f>IFERROR(IF(OR(C3670="",D3670=""),"",D3670*VLOOKUP(C3670,'Setup - Mix Design'!$A$5:$I$504,2,0)),"")</f>
        <v/>
      </c>
      <c r="G3670" s="33">
        <f>IFERROR(IF(OR(C3670="",D3670=""),"",D3670*VLOOKUP(C3670,'Setup - Mix Design'!$A$5:$I$504,3,0)),"")</f>
        <v/>
      </c>
      <c r="H3670" s="33">
        <f>IFERROR(IF(OR(C3670="",D3670=""),"",D3670*VLOOKUP(C3670,'Setup - Mix Design'!$A$5:$I$504,4,0)),"")</f>
        <v/>
      </c>
      <c r="I3670" s="33">
        <f>IFERROR(IF(OR(C3670="",D3670=""),"",D3670*VLOOKUP(C3670,'Setup - Mix Design'!$A$5:$I$504,5,0)),"")</f>
        <v/>
      </c>
      <c r="J3670" s="33">
        <f>IFERROR(IF(OR(C3670="",D3670=""),"",D3670*VLOOKUP(C3670,'Setup - Mix Design'!$A$5:$I$504,6,0)),"")</f>
        <v/>
      </c>
      <c r="K3670" s="33">
        <f>IFERROR(IF(OR(C3670="",D3670=""),"",D3670*VLOOKUP(C3670,'Setup - Mix Design'!$A$5:$I$504,7,0)),"")</f>
        <v/>
      </c>
    </row>
    <row r="3671">
      <c r="A3671" s="31" t="n"/>
      <c r="B3671" s="26" t="n"/>
      <c r="C3671" s="26" t="n"/>
      <c r="D3671" s="27" t="n"/>
      <c r="E3671" s="26" t="n"/>
      <c r="F3671" s="33">
        <f>IFERROR(IF(OR(C3671="",D3671=""),"",D3671*VLOOKUP(C3671,'Setup - Mix Design'!$A$5:$I$504,2,0)),"")</f>
        <v/>
      </c>
      <c r="G3671" s="33">
        <f>IFERROR(IF(OR(C3671="",D3671=""),"",D3671*VLOOKUP(C3671,'Setup - Mix Design'!$A$5:$I$504,3,0)),"")</f>
        <v/>
      </c>
      <c r="H3671" s="33">
        <f>IFERROR(IF(OR(C3671="",D3671=""),"",D3671*VLOOKUP(C3671,'Setup - Mix Design'!$A$5:$I$504,4,0)),"")</f>
        <v/>
      </c>
      <c r="I3671" s="33">
        <f>IFERROR(IF(OR(C3671="",D3671=""),"",D3671*VLOOKUP(C3671,'Setup - Mix Design'!$A$5:$I$504,5,0)),"")</f>
        <v/>
      </c>
      <c r="J3671" s="33">
        <f>IFERROR(IF(OR(C3671="",D3671=""),"",D3671*VLOOKUP(C3671,'Setup - Mix Design'!$A$5:$I$504,6,0)),"")</f>
        <v/>
      </c>
      <c r="K3671" s="33">
        <f>IFERROR(IF(OR(C3671="",D3671=""),"",D3671*VLOOKUP(C3671,'Setup - Mix Design'!$A$5:$I$504,7,0)),"")</f>
        <v/>
      </c>
    </row>
    <row r="3672">
      <c r="A3672" s="31" t="n"/>
      <c r="B3672" s="26" t="n"/>
      <c r="C3672" s="26" t="n"/>
      <c r="D3672" s="27" t="n"/>
      <c r="E3672" s="26" t="n"/>
      <c r="F3672" s="33">
        <f>IFERROR(IF(OR(C3672="",D3672=""),"",D3672*VLOOKUP(C3672,'Setup - Mix Design'!$A$5:$I$504,2,0)),"")</f>
        <v/>
      </c>
      <c r="G3672" s="33">
        <f>IFERROR(IF(OR(C3672="",D3672=""),"",D3672*VLOOKUP(C3672,'Setup - Mix Design'!$A$5:$I$504,3,0)),"")</f>
        <v/>
      </c>
      <c r="H3672" s="33">
        <f>IFERROR(IF(OR(C3672="",D3672=""),"",D3672*VLOOKUP(C3672,'Setup - Mix Design'!$A$5:$I$504,4,0)),"")</f>
        <v/>
      </c>
      <c r="I3672" s="33">
        <f>IFERROR(IF(OR(C3672="",D3672=""),"",D3672*VLOOKUP(C3672,'Setup - Mix Design'!$A$5:$I$504,5,0)),"")</f>
        <v/>
      </c>
      <c r="J3672" s="33">
        <f>IFERROR(IF(OR(C3672="",D3672=""),"",D3672*VLOOKUP(C3672,'Setup - Mix Design'!$A$5:$I$504,6,0)),"")</f>
        <v/>
      </c>
      <c r="K3672" s="33">
        <f>IFERROR(IF(OR(C3672="",D3672=""),"",D3672*VLOOKUP(C3672,'Setup - Mix Design'!$A$5:$I$504,7,0)),"")</f>
        <v/>
      </c>
    </row>
    <row r="3673">
      <c r="A3673" s="31" t="n"/>
      <c r="B3673" s="26" t="n"/>
      <c r="C3673" s="26" t="n"/>
      <c r="D3673" s="27" t="n"/>
      <c r="E3673" s="26" t="n"/>
      <c r="F3673" s="33">
        <f>IFERROR(IF(OR(C3673="",D3673=""),"",D3673*VLOOKUP(C3673,'Setup - Mix Design'!$A$5:$I$504,2,0)),"")</f>
        <v/>
      </c>
      <c r="G3673" s="33">
        <f>IFERROR(IF(OR(C3673="",D3673=""),"",D3673*VLOOKUP(C3673,'Setup - Mix Design'!$A$5:$I$504,3,0)),"")</f>
        <v/>
      </c>
      <c r="H3673" s="33">
        <f>IFERROR(IF(OR(C3673="",D3673=""),"",D3673*VLOOKUP(C3673,'Setup - Mix Design'!$A$5:$I$504,4,0)),"")</f>
        <v/>
      </c>
      <c r="I3673" s="33">
        <f>IFERROR(IF(OR(C3673="",D3673=""),"",D3673*VLOOKUP(C3673,'Setup - Mix Design'!$A$5:$I$504,5,0)),"")</f>
        <v/>
      </c>
      <c r="J3673" s="33">
        <f>IFERROR(IF(OR(C3673="",D3673=""),"",D3673*VLOOKUP(C3673,'Setup - Mix Design'!$A$5:$I$504,6,0)),"")</f>
        <v/>
      </c>
      <c r="K3673" s="33">
        <f>IFERROR(IF(OR(C3673="",D3673=""),"",D3673*VLOOKUP(C3673,'Setup - Mix Design'!$A$5:$I$504,7,0)),"")</f>
        <v/>
      </c>
    </row>
    <row r="3674">
      <c r="A3674" s="31" t="n"/>
      <c r="B3674" s="26" t="n"/>
      <c r="C3674" s="26" t="n"/>
      <c r="D3674" s="27" t="n"/>
      <c r="E3674" s="26" t="n"/>
      <c r="F3674" s="33">
        <f>IFERROR(IF(OR(C3674="",D3674=""),"",D3674*VLOOKUP(C3674,'Setup - Mix Design'!$A$5:$I$504,2,0)),"")</f>
        <v/>
      </c>
      <c r="G3674" s="33">
        <f>IFERROR(IF(OR(C3674="",D3674=""),"",D3674*VLOOKUP(C3674,'Setup - Mix Design'!$A$5:$I$504,3,0)),"")</f>
        <v/>
      </c>
      <c r="H3674" s="33">
        <f>IFERROR(IF(OR(C3674="",D3674=""),"",D3674*VLOOKUP(C3674,'Setup - Mix Design'!$A$5:$I$504,4,0)),"")</f>
        <v/>
      </c>
      <c r="I3674" s="33">
        <f>IFERROR(IF(OR(C3674="",D3674=""),"",D3674*VLOOKUP(C3674,'Setup - Mix Design'!$A$5:$I$504,5,0)),"")</f>
        <v/>
      </c>
      <c r="J3674" s="33">
        <f>IFERROR(IF(OR(C3674="",D3674=""),"",D3674*VLOOKUP(C3674,'Setup - Mix Design'!$A$5:$I$504,6,0)),"")</f>
        <v/>
      </c>
      <c r="K3674" s="33">
        <f>IFERROR(IF(OR(C3674="",D3674=""),"",D3674*VLOOKUP(C3674,'Setup - Mix Design'!$A$5:$I$504,7,0)),"")</f>
        <v/>
      </c>
    </row>
    <row r="3675">
      <c r="A3675" s="31" t="n"/>
      <c r="B3675" s="26" t="n"/>
      <c r="C3675" s="26" t="n"/>
      <c r="D3675" s="27" t="n"/>
      <c r="E3675" s="26" t="n"/>
      <c r="F3675" s="33">
        <f>IFERROR(IF(OR(C3675="",D3675=""),"",D3675*VLOOKUP(C3675,'Setup - Mix Design'!$A$5:$I$504,2,0)),"")</f>
        <v/>
      </c>
      <c r="G3675" s="33">
        <f>IFERROR(IF(OR(C3675="",D3675=""),"",D3675*VLOOKUP(C3675,'Setup - Mix Design'!$A$5:$I$504,3,0)),"")</f>
        <v/>
      </c>
      <c r="H3675" s="33">
        <f>IFERROR(IF(OR(C3675="",D3675=""),"",D3675*VLOOKUP(C3675,'Setup - Mix Design'!$A$5:$I$504,4,0)),"")</f>
        <v/>
      </c>
      <c r="I3675" s="33">
        <f>IFERROR(IF(OR(C3675="",D3675=""),"",D3675*VLOOKUP(C3675,'Setup - Mix Design'!$A$5:$I$504,5,0)),"")</f>
        <v/>
      </c>
      <c r="J3675" s="33">
        <f>IFERROR(IF(OR(C3675="",D3675=""),"",D3675*VLOOKUP(C3675,'Setup - Mix Design'!$A$5:$I$504,6,0)),"")</f>
        <v/>
      </c>
      <c r="K3675" s="33">
        <f>IFERROR(IF(OR(C3675="",D3675=""),"",D3675*VLOOKUP(C3675,'Setup - Mix Design'!$A$5:$I$504,7,0)),"")</f>
        <v/>
      </c>
    </row>
    <row r="3676">
      <c r="A3676" s="31" t="n"/>
      <c r="B3676" s="26" t="n"/>
      <c r="C3676" s="26" t="n"/>
      <c r="D3676" s="27" t="n"/>
      <c r="E3676" s="26" t="n"/>
      <c r="F3676" s="33">
        <f>IFERROR(IF(OR(C3676="",D3676=""),"",D3676*VLOOKUP(C3676,'Setup - Mix Design'!$A$5:$I$504,2,0)),"")</f>
        <v/>
      </c>
      <c r="G3676" s="33">
        <f>IFERROR(IF(OR(C3676="",D3676=""),"",D3676*VLOOKUP(C3676,'Setup - Mix Design'!$A$5:$I$504,3,0)),"")</f>
        <v/>
      </c>
      <c r="H3676" s="33">
        <f>IFERROR(IF(OR(C3676="",D3676=""),"",D3676*VLOOKUP(C3676,'Setup - Mix Design'!$A$5:$I$504,4,0)),"")</f>
        <v/>
      </c>
      <c r="I3676" s="33">
        <f>IFERROR(IF(OR(C3676="",D3676=""),"",D3676*VLOOKUP(C3676,'Setup - Mix Design'!$A$5:$I$504,5,0)),"")</f>
        <v/>
      </c>
      <c r="J3676" s="33">
        <f>IFERROR(IF(OR(C3676="",D3676=""),"",D3676*VLOOKUP(C3676,'Setup - Mix Design'!$A$5:$I$504,6,0)),"")</f>
        <v/>
      </c>
      <c r="K3676" s="33">
        <f>IFERROR(IF(OR(C3676="",D3676=""),"",D3676*VLOOKUP(C3676,'Setup - Mix Design'!$A$5:$I$504,7,0)),"")</f>
        <v/>
      </c>
    </row>
    <row r="3677">
      <c r="A3677" s="31" t="n"/>
      <c r="B3677" s="26" t="n"/>
      <c r="C3677" s="26" t="n"/>
      <c r="D3677" s="27" t="n"/>
      <c r="E3677" s="26" t="n"/>
      <c r="F3677" s="33">
        <f>IFERROR(IF(OR(C3677="",D3677=""),"",D3677*VLOOKUP(C3677,'Setup - Mix Design'!$A$5:$I$504,2,0)),"")</f>
        <v/>
      </c>
      <c r="G3677" s="33">
        <f>IFERROR(IF(OR(C3677="",D3677=""),"",D3677*VLOOKUP(C3677,'Setup - Mix Design'!$A$5:$I$504,3,0)),"")</f>
        <v/>
      </c>
      <c r="H3677" s="33">
        <f>IFERROR(IF(OR(C3677="",D3677=""),"",D3677*VLOOKUP(C3677,'Setup - Mix Design'!$A$5:$I$504,4,0)),"")</f>
        <v/>
      </c>
      <c r="I3677" s="33">
        <f>IFERROR(IF(OR(C3677="",D3677=""),"",D3677*VLOOKUP(C3677,'Setup - Mix Design'!$A$5:$I$504,5,0)),"")</f>
        <v/>
      </c>
      <c r="J3677" s="33">
        <f>IFERROR(IF(OR(C3677="",D3677=""),"",D3677*VLOOKUP(C3677,'Setup - Mix Design'!$A$5:$I$504,6,0)),"")</f>
        <v/>
      </c>
      <c r="K3677" s="33">
        <f>IFERROR(IF(OR(C3677="",D3677=""),"",D3677*VLOOKUP(C3677,'Setup - Mix Design'!$A$5:$I$504,7,0)),"")</f>
        <v/>
      </c>
    </row>
    <row r="3678">
      <c r="A3678" s="31" t="n"/>
      <c r="B3678" s="26" t="n"/>
      <c r="C3678" s="26" t="n"/>
      <c r="D3678" s="27" t="n"/>
      <c r="E3678" s="26" t="n"/>
      <c r="F3678" s="33">
        <f>IFERROR(IF(OR(C3678="",D3678=""),"",D3678*VLOOKUP(C3678,'Setup - Mix Design'!$A$5:$I$504,2,0)),"")</f>
        <v/>
      </c>
      <c r="G3678" s="33">
        <f>IFERROR(IF(OR(C3678="",D3678=""),"",D3678*VLOOKUP(C3678,'Setup - Mix Design'!$A$5:$I$504,3,0)),"")</f>
        <v/>
      </c>
      <c r="H3678" s="33">
        <f>IFERROR(IF(OR(C3678="",D3678=""),"",D3678*VLOOKUP(C3678,'Setup - Mix Design'!$A$5:$I$504,4,0)),"")</f>
        <v/>
      </c>
      <c r="I3678" s="33">
        <f>IFERROR(IF(OR(C3678="",D3678=""),"",D3678*VLOOKUP(C3678,'Setup - Mix Design'!$A$5:$I$504,5,0)),"")</f>
        <v/>
      </c>
      <c r="J3678" s="33">
        <f>IFERROR(IF(OR(C3678="",D3678=""),"",D3678*VLOOKUP(C3678,'Setup - Mix Design'!$A$5:$I$504,6,0)),"")</f>
        <v/>
      </c>
      <c r="K3678" s="33">
        <f>IFERROR(IF(OR(C3678="",D3678=""),"",D3678*VLOOKUP(C3678,'Setup - Mix Design'!$A$5:$I$504,7,0)),"")</f>
        <v/>
      </c>
    </row>
    <row r="3679">
      <c r="A3679" s="31" t="n"/>
      <c r="B3679" s="26" t="n"/>
      <c r="C3679" s="26" t="n"/>
      <c r="D3679" s="27" t="n"/>
      <c r="E3679" s="26" t="n"/>
      <c r="F3679" s="33">
        <f>IFERROR(IF(OR(C3679="",D3679=""),"",D3679*VLOOKUP(C3679,'Setup - Mix Design'!$A$5:$I$504,2,0)),"")</f>
        <v/>
      </c>
      <c r="G3679" s="33">
        <f>IFERROR(IF(OR(C3679="",D3679=""),"",D3679*VLOOKUP(C3679,'Setup - Mix Design'!$A$5:$I$504,3,0)),"")</f>
        <v/>
      </c>
      <c r="H3679" s="33">
        <f>IFERROR(IF(OR(C3679="",D3679=""),"",D3679*VLOOKUP(C3679,'Setup - Mix Design'!$A$5:$I$504,4,0)),"")</f>
        <v/>
      </c>
      <c r="I3679" s="33">
        <f>IFERROR(IF(OR(C3679="",D3679=""),"",D3679*VLOOKUP(C3679,'Setup - Mix Design'!$A$5:$I$504,5,0)),"")</f>
        <v/>
      </c>
      <c r="J3679" s="33">
        <f>IFERROR(IF(OR(C3679="",D3679=""),"",D3679*VLOOKUP(C3679,'Setup - Mix Design'!$A$5:$I$504,6,0)),"")</f>
        <v/>
      </c>
      <c r="K3679" s="33">
        <f>IFERROR(IF(OR(C3679="",D3679=""),"",D3679*VLOOKUP(C3679,'Setup - Mix Design'!$A$5:$I$504,7,0)),"")</f>
        <v/>
      </c>
    </row>
    <row r="3680">
      <c r="A3680" s="31" t="n"/>
      <c r="B3680" s="26" t="n"/>
      <c r="C3680" s="26" t="n"/>
      <c r="D3680" s="27" t="n"/>
      <c r="E3680" s="26" t="n"/>
      <c r="F3680" s="33">
        <f>IFERROR(IF(OR(C3680="",D3680=""),"",D3680*VLOOKUP(C3680,'Setup - Mix Design'!$A$5:$I$504,2,0)),"")</f>
        <v/>
      </c>
      <c r="G3680" s="33">
        <f>IFERROR(IF(OR(C3680="",D3680=""),"",D3680*VLOOKUP(C3680,'Setup - Mix Design'!$A$5:$I$504,3,0)),"")</f>
        <v/>
      </c>
      <c r="H3680" s="33">
        <f>IFERROR(IF(OR(C3680="",D3680=""),"",D3680*VLOOKUP(C3680,'Setup - Mix Design'!$A$5:$I$504,4,0)),"")</f>
        <v/>
      </c>
      <c r="I3680" s="33">
        <f>IFERROR(IF(OR(C3680="",D3680=""),"",D3680*VLOOKUP(C3680,'Setup - Mix Design'!$A$5:$I$504,5,0)),"")</f>
        <v/>
      </c>
      <c r="J3680" s="33">
        <f>IFERROR(IF(OR(C3680="",D3680=""),"",D3680*VLOOKUP(C3680,'Setup - Mix Design'!$A$5:$I$504,6,0)),"")</f>
        <v/>
      </c>
      <c r="K3680" s="33">
        <f>IFERROR(IF(OR(C3680="",D3680=""),"",D3680*VLOOKUP(C3680,'Setup - Mix Design'!$A$5:$I$504,7,0)),"")</f>
        <v/>
      </c>
    </row>
    <row r="3681">
      <c r="A3681" s="31" t="n"/>
      <c r="B3681" s="26" t="n"/>
      <c r="C3681" s="26" t="n"/>
      <c r="D3681" s="27" t="n"/>
      <c r="E3681" s="26" t="n"/>
      <c r="F3681" s="33">
        <f>IFERROR(IF(OR(C3681="",D3681=""),"",D3681*VLOOKUP(C3681,'Setup - Mix Design'!$A$5:$I$504,2,0)),"")</f>
        <v/>
      </c>
      <c r="G3681" s="33">
        <f>IFERROR(IF(OR(C3681="",D3681=""),"",D3681*VLOOKUP(C3681,'Setup - Mix Design'!$A$5:$I$504,3,0)),"")</f>
        <v/>
      </c>
      <c r="H3681" s="33">
        <f>IFERROR(IF(OR(C3681="",D3681=""),"",D3681*VLOOKUP(C3681,'Setup - Mix Design'!$A$5:$I$504,4,0)),"")</f>
        <v/>
      </c>
      <c r="I3681" s="33">
        <f>IFERROR(IF(OR(C3681="",D3681=""),"",D3681*VLOOKUP(C3681,'Setup - Mix Design'!$A$5:$I$504,5,0)),"")</f>
        <v/>
      </c>
      <c r="J3681" s="33">
        <f>IFERROR(IF(OR(C3681="",D3681=""),"",D3681*VLOOKUP(C3681,'Setup - Mix Design'!$A$5:$I$504,6,0)),"")</f>
        <v/>
      </c>
      <c r="K3681" s="33">
        <f>IFERROR(IF(OR(C3681="",D3681=""),"",D3681*VLOOKUP(C3681,'Setup - Mix Design'!$A$5:$I$504,7,0)),"")</f>
        <v/>
      </c>
    </row>
    <row r="3682">
      <c r="A3682" s="31" t="n"/>
      <c r="B3682" s="26" t="n"/>
      <c r="C3682" s="26" t="n"/>
      <c r="D3682" s="27" t="n"/>
      <c r="E3682" s="26" t="n"/>
      <c r="F3682" s="33">
        <f>IFERROR(IF(OR(C3682="",D3682=""),"",D3682*VLOOKUP(C3682,'Setup - Mix Design'!$A$5:$I$504,2,0)),"")</f>
        <v/>
      </c>
      <c r="G3682" s="33">
        <f>IFERROR(IF(OR(C3682="",D3682=""),"",D3682*VLOOKUP(C3682,'Setup - Mix Design'!$A$5:$I$504,3,0)),"")</f>
        <v/>
      </c>
      <c r="H3682" s="33">
        <f>IFERROR(IF(OR(C3682="",D3682=""),"",D3682*VLOOKUP(C3682,'Setup - Mix Design'!$A$5:$I$504,4,0)),"")</f>
        <v/>
      </c>
      <c r="I3682" s="33">
        <f>IFERROR(IF(OR(C3682="",D3682=""),"",D3682*VLOOKUP(C3682,'Setup - Mix Design'!$A$5:$I$504,5,0)),"")</f>
        <v/>
      </c>
      <c r="J3682" s="33">
        <f>IFERROR(IF(OR(C3682="",D3682=""),"",D3682*VLOOKUP(C3682,'Setup - Mix Design'!$A$5:$I$504,6,0)),"")</f>
        <v/>
      </c>
      <c r="K3682" s="33">
        <f>IFERROR(IF(OR(C3682="",D3682=""),"",D3682*VLOOKUP(C3682,'Setup - Mix Design'!$A$5:$I$504,7,0)),"")</f>
        <v/>
      </c>
    </row>
    <row r="3683">
      <c r="A3683" s="31" t="n"/>
      <c r="B3683" s="26" t="n"/>
      <c r="C3683" s="26" t="n"/>
      <c r="D3683" s="27" t="n"/>
      <c r="E3683" s="26" t="n"/>
      <c r="F3683" s="33">
        <f>IFERROR(IF(OR(C3683="",D3683=""),"",D3683*VLOOKUP(C3683,'Setup - Mix Design'!$A$5:$I$504,2,0)),"")</f>
        <v/>
      </c>
      <c r="G3683" s="33">
        <f>IFERROR(IF(OR(C3683="",D3683=""),"",D3683*VLOOKUP(C3683,'Setup - Mix Design'!$A$5:$I$504,3,0)),"")</f>
        <v/>
      </c>
      <c r="H3683" s="33">
        <f>IFERROR(IF(OR(C3683="",D3683=""),"",D3683*VLOOKUP(C3683,'Setup - Mix Design'!$A$5:$I$504,4,0)),"")</f>
        <v/>
      </c>
      <c r="I3683" s="33">
        <f>IFERROR(IF(OR(C3683="",D3683=""),"",D3683*VLOOKUP(C3683,'Setup - Mix Design'!$A$5:$I$504,5,0)),"")</f>
        <v/>
      </c>
      <c r="J3683" s="33">
        <f>IFERROR(IF(OR(C3683="",D3683=""),"",D3683*VLOOKUP(C3683,'Setup - Mix Design'!$A$5:$I$504,6,0)),"")</f>
        <v/>
      </c>
      <c r="K3683" s="33">
        <f>IFERROR(IF(OR(C3683="",D3683=""),"",D3683*VLOOKUP(C3683,'Setup - Mix Design'!$A$5:$I$504,7,0)),"")</f>
        <v/>
      </c>
    </row>
    <row r="3684">
      <c r="A3684" s="31" t="n"/>
      <c r="B3684" s="26" t="n"/>
      <c r="C3684" s="26" t="n"/>
      <c r="D3684" s="27" t="n"/>
      <c r="E3684" s="26" t="n"/>
      <c r="F3684" s="33">
        <f>IFERROR(IF(OR(C3684="",D3684=""),"",D3684*VLOOKUP(C3684,'Setup - Mix Design'!$A$5:$I$504,2,0)),"")</f>
        <v/>
      </c>
      <c r="G3684" s="33">
        <f>IFERROR(IF(OR(C3684="",D3684=""),"",D3684*VLOOKUP(C3684,'Setup - Mix Design'!$A$5:$I$504,3,0)),"")</f>
        <v/>
      </c>
      <c r="H3684" s="33">
        <f>IFERROR(IF(OR(C3684="",D3684=""),"",D3684*VLOOKUP(C3684,'Setup - Mix Design'!$A$5:$I$504,4,0)),"")</f>
        <v/>
      </c>
      <c r="I3684" s="33">
        <f>IFERROR(IF(OR(C3684="",D3684=""),"",D3684*VLOOKUP(C3684,'Setup - Mix Design'!$A$5:$I$504,5,0)),"")</f>
        <v/>
      </c>
      <c r="J3684" s="33">
        <f>IFERROR(IF(OR(C3684="",D3684=""),"",D3684*VLOOKUP(C3684,'Setup - Mix Design'!$A$5:$I$504,6,0)),"")</f>
        <v/>
      </c>
      <c r="K3684" s="33">
        <f>IFERROR(IF(OR(C3684="",D3684=""),"",D3684*VLOOKUP(C3684,'Setup - Mix Design'!$A$5:$I$504,7,0)),"")</f>
        <v/>
      </c>
    </row>
    <row r="3685">
      <c r="A3685" s="31" t="n"/>
      <c r="B3685" s="26" t="n"/>
      <c r="C3685" s="26" t="n"/>
      <c r="D3685" s="27" t="n"/>
      <c r="E3685" s="26" t="n"/>
      <c r="F3685" s="33">
        <f>IFERROR(IF(OR(C3685="",D3685=""),"",D3685*VLOOKUP(C3685,'Setup - Mix Design'!$A$5:$I$504,2,0)),"")</f>
        <v/>
      </c>
      <c r="G3685" s="33">
        <f>IFERROR(IF(OR(C3685="",D3685=""),"",D3685*VLOOKUP(C3685,'Setup - Mix Design'!$A$5:$I$504,3,0)),"")</f>
        <v/>
      </c>
      <c r="H3685" s="33">
        <f>IFERROR(IF(OR(C3685="",D3685=""),"",D3685*VLOOKUP(C3685,'Setup - Mix Design'!$A$5:$I$504,4,0)),"")</f>
        <v/>
      </c>
      <c r="I3685" s="33">
        <f>IFERROR(IF(OR(C3685="",D3685=""),"",D3685*VLOOKUP(C3685,'Setup - Mix Design'!$A$5:$I$504,5,0)),"")</f>
        <v/>
      </c>
      <c r="J3685" s="33">
        <f>IFERROR(IF(OR(C3685="",D3685=""),"",D3685*VLOOKUP(C3685,'Setup - Mix Design'!$A$5:$I$504,6,0)),"")</f>
        <v/>
      </c>
      <c r="K3685" s="33">
        <f>IFERROR(IF(OR(C3685="",D3685=""),"",D3685*VLOOKUP(C3685,'Setup - Mix Design'!$A$5:$I$504,7,0)),"")</f>
        <v/>
      </c>
    </row>
    <row r="3686">
      <c r="A3686" s="31" t="n"/>
      <c r="B3686" s="26" t="n"/>
      <c r="C3686" s="26" t="n"/>
      <c r="D3686" s="27" t="n"/>
      <c r="E3686" s="26" t="n"/>
      <c r="F3686" s="33">
        <f>IFERROR(IF(OR(C3686="",D3686=""),"",D3686*VLOOKUP(C3686,'Setup - Mix Design'!$A$5:$I$504,2,0)),"")</f>
        <v/>
      </c>
      <c r="G3686" s="33">
        <f>IFERROR(IF(OR(C3686="",D3686=""),"",D3686*VLOOKUP(C3686,'Setup - Mix Design'!$A$5:$I$504,3,0)),"")</f>
        <v/>
      </c>
      <c r="H3686" s="33">
        <f>IFERROR(IF(OR(C3686="",D3686=""),"",D3686*VLOOKUP(C3686,'Setup - Mix Design'!$A$5:$I$504,4,0)),"")</f>
        <v/>
      </c>
      <c r="I3686" s="33">
        <f>IFERROR(IF(OR(C3686="",D3686=""),"",D3686*VLOOKUP(C3686,'Setup - Mix Design'!$A$5:$I$504,5,0)),"")</f>
        <v/>
      </c>
      <c r="J3686" s="33">
        <f>IFERROR(IF(OR(C3686="",D3686=""),"",D3686*VLOOKUP(C3686,'Setup - Mix Design'!$A$5:$I$504,6,0)),"")</f>
        <v/>
      </c>
      <c r="K3686" s="33">
        <f>IFERROR(IF(OR(C3686="",D3686=""),"",D3686*VLOOKUP(C3686,'Setup - Mix Design'!$A$5:$I$504,7,0)),"")</f>
        <v/>
      </c>
    </row>
    <row r="3687">
      <c r="A3687" s="31" t="n"/>
      <c r="B3687" s="26" t="n"/>
      <c r="C3687" s="26" t="n"/>
      <c r="D3687" s="27" t="n"/>
      <c r="E3687" s="26" t="n"/>
      <c r="F3687" s="33">
        <f>IFERROR(IF(OR(C3687="",D3687=""),"",D3687*VLOOKUP(C3687,'Setup - Mix Design'!$A$5:$I$504,2,0)),"")</f>
        <v/>
      </c>
      <c r="G3687" s="33">
        <f>IFERROR(IF(OR(C3687="",D3687=""),"",D3687*VLOOKUP(C3687,'Setup - Mix Design'!$A$5:$I$504,3,0)),"")</f>
        <v/>
      </c>
      <c r="H3687" s="33">
        <f>IFERROR(IF(OR(C3687="",D3687=""),"",D3687*VLOOKUP(C3687,'Setup - Mix Design'!$A$5:$I$504,4,0)),"")</f>
        <v/>
      </c>
      <c r="I3687" s="33">
        <f>IFERROR(IF(OR(C3687="",D3687=""),"",D3687*VLOOKUP(C3687,'Setup - Mix Design'!$A$5:$I$504,5,0)),"")</f>
        <v/>
      </c>
      <c r="J3687" s="33">
        <f>IFERROR(IF(OR(C3687="",D3687=""),"",D3687*VLOOKUP(C3687,'Setup - Mix Design'!$A$5:$I$504,6,0)),"")</f>
        <v/>
      </c>
      <c r="K3687" s="33">
        <f>IFERROR(IF(OR(C3687="",D3687=""),"",D3687*VLOOKUP(C3687,'Setup - Mix Design'!$A$5:$I$504,7,0)),"")</f>
        <v/>
      </c>
    </row>
    <row r="3688">
      <c r="A3688" s="31" t="n"/>
      <c r="B3688" s="26" t="n"/>
      <c r="C3688" s="26" t="n"/>
      <c r="D3688" s="27" t="n"/>
      <c r="E3688" s="26" t="n"/>
      <c r="F3688" s="33">
        <f>IFERROR(IF(OR(C3688="",D3688=""),"",D3688*VLOOKUP(C3688,'Setup - Mix Design'!$A$5:$I$504,2,0)),"")</f>
        <v/>
      </c>
      <c r="G3688" s="33">
        <f>IFERROR(IF(OR(C3688="",D3688=""),"",D3688*VLOOKUP(C3688,'Setup - Mix Design'!$A$5:$I$504,3,0)),"")</f>
        <v/>
      </c>
      <c r="H3688" s="33">
        <f>IFERROR(IF(OR(C3688="",D3688=""),"",D3688*VLOOKUP(C3688,'Setup - Mix Design'!$A$5:$I$504,4,0)),"")</f>
        <v/>
      </c>
      <c r="I3688" s="33">
        <f>IFERROR(IF(OR(C3688="",D3688=""),"",D3688*VLOOKUP(C3688,'Setup - Mix Design'!$A$5:$I$504,5,0)),"")</f>
        <v/>
      </c>
      <c r="J3688" s="33">
        <f>IFERROR(IF(OR(C3688="",D3688=""),"",D3688*VLOOKUP(C3688,'Setup - Mix Design'!$A$5:$I$504,6,0)),"")</f>
        <v/>
      </c>
      <c r="K3688" s="33">
        <f>IFERROR(IF(OR(C3688="",D3688=""),"",D3688*VLOOKUP(C3688,'Setup - Mix Design'!$A$5:$I$504,7,0)),"")</f>
        <v/>
      </c>
    </row>
    <row r="3689">
      <c r="A3689" s="31" t="n"/>
      <c r="B3689" s="26" t="n"/>
      <c r="C3689" s="26" t="n"/>
      <c r="D3689" s="27" t="n"/>
      <c r="E3689" s="26" t="n"/>
      <c r="F3689" s="33">
        <f>IFERROR(IF(OR(C3689="",D3689=""),"",D3689*VLOOKUP(C3689,'Setup - Mix Design'!$A$5:$I$504,2,0)),"")</f>
        <v/>
      </c>
      <c r="G3689" s="33">
        <f>IFERROR(IF(OR(C3689="",D3689=""),"",D3689*VLOOKUP(C3689,'Setup - Mix Design'!$A$5:$I$504,3,0)),"")</f>
        <v/>
      </c>
      <c r="H3689" s="33">
        <f>IFERROR(IF(OR(C3689="",D3689=""),"",D3689*VLOOKUP(C3689,'Setup - Mix Design'!$A$5:$I$504,4,0)),"")</f>
        <v/>
      </c>
      <c r="I3689" s="33">
        <f>IFERROR(IF(OR(C3689="",D3689=""),"",D3689*VLOOKUP(C3689,'Setup - Mix Design'!$A$5:$I$504,5,0)),"")</f>
        <v/>
      </c>
      <c r="J3689" s="33">
        <f>IFERROR(IF(OR(C3689="",D3689=""),"",D3689*VLOOKUP(C3689,'Setup - Mix Design'!$A$5:$I$504,6,0)),"")</f>
        <v/>
      </c>
      <c r="K3689" s="33">
        <f>IFERROR(IF(OR(C3689="",D3689=""),"",D3689*VLOOKUP(C3689,'Setup - Mix Design'!$A$5:$I$504,7,0)),"")</f>
        <v/>
      </c>
    </row>
    <row r="3690">
      <c r="A3690" s="31" t="n"/>
      <c r="B3690" s="26" t="n"/>
      <c r="C3690" s="26" t="n"/>
      <c r="D3690" s="27" t="n"/>
      <c r="E3690" s="26" t="n"/>
      <c r="F3690" s="33">
        <f>IFERROR(IF(OR(C3690="",D3690=""),"",D3690*VLOOKUP(C3690,'Setup - Mix Design'!$A$5:$I$504,2,0)),"")</f>
        <v/>
      </c>
      <c r="G3690" s="33">
        <f>IFERROR(IF(OR(C3690="",D3690=""),"",D3690*VLOOKUP(C3690,'Setup - Mix Design'!$A$5:$I$504,3,0)),"")</f>
        <v/>
      </c>
      <c r="H3690" s="33">
        <f>IFERROR(IF(OR(C3690="",D3690=""),"",D3690*VLOOKUP(C3690,'Setup - Mix Design'!$A$5:$I$504,4,0)),"")</f>
        <v/>
      </c>
      <c r="I3690" s="33">
        <f>IFERROR(IF(OR(C3690="",D3690=""),"",D3690*VLOOKUP(C3690,'Setup - Mix Design'!$A$5:$I$504,5,0)),"")</f>
        <v/>
      </c>
      <c r="J3690" s="33">
        <f>IFERROR(IF(OR(C3690="",D3690=""),"",D3690*VLOOKUP(C3690,'Setup - Mix Design'!$A$5:$I$504,6,0)),"")</f>
        <v/>
      </c>
      <c r="K3690" s="33">
        <f>IFERROR(IF(OR(C3690="",D3690=""),"",D3690*VLOOKUP(C3690,'Setup - Mix Design'!$A$5:$I$504,7,0)),"")</f>
        <v/>
      </c>
    </row>
    <row r="3691">
      <c r="A3691" s="31" t="n"/>
      <c r="B3691" s="26" t="n"/>
      <c r="C3691" s="26" t="n"/>
      <c r="D3691" s="27" t="n"/>
      <c r="E3691" s="26" t="n"/>
      <c r="F3691" s="33">
        <f>IFERROR(IF(OR(C3691="",D3691=""),"",D3691*VLOOKUP(C3691,'Setup - Mix Design'!$A$5:$I$504,2,0)),"")</f>
        <v/>
      </c>
      <c r="G3691" s="33">
        <f>IFERROR(IF(OR(C3691="",D3691=""),"",D3691*VLOOKUP(C3691,'Setup - Mix Design'!$A$5:$I$504,3,0)),"")</f>
        <v/>
      </c>
      <c r="H3691" s="33">
        <f>IFERROR(IF(OR(C3691="",D3691=""),"",D3691*VLOOKUP(C3691,'Setup - Mix Design'!$A$5:$I$504,4,0)),"")</f>
        <v/>
      </c>
      <c r="I3691" s="33">
        <f>IFERROR(IF(OR(C3691="",D3691=""),"",D3691*VLOOKUP(C3691,'Setup - Mix Design'!$A$5:$I$504,5,0)),"")</f>
        <v/>
      </c>
      <c r="J3691" s="33">
        <f>IFERROR(IF(OR(C3691="",D3691=""),"",D3691*VLOOKUP(C3691,'Setup - Mix Design'!$A$5:$I$504,6,0)),"")</f>
        <v/>
      </c>
      <c r="K3691" s="33">
        <f>IFERROR(IF(OR(C3691="",D3691=""),"",D3691*VLOOKUP(C3691,'Setup - Mix Design'!$A$5:$I$504,7,0)),"")</f>
        <v/>
      </c>
    </row>
    <row r="3692">
      <c r="A3692" s="31" t="n"/>
      <c r="B3692" s="26" t="n"/>
      <c r="C3692" s="26" t="n"/>
      <c r="D3692" s="27" t="n"/>
      <c r="E3692" s="26" t="n"/>
      <c r="F3692" s="33">
        <f>IFERROR(IF(OR(C3692="",D3692=""),"",D3692*VLOOKUP(C3692,'Setup - Mix Design'!$A$5:$I$504,2,0)),"")</f>
        <v/>
      </c>
      <c r="G3692" s="33">
        <f>IFERROR(IF(OR(C3692="",D3692=""),"",D3692*VLOOKUP(C3692,'Setup - Mix Design'!$A$5:$I$504,3,0)),"")</f>
        <v/>
      </c>
      <c r="H3692" s="33">
        <f>IFERROR(IF(OR(C3692="",D3692=""),"",D3692*VLOOKUP(C3692,'Setup - Mix Design'!$A$5:$I$504,4,0)),"")</f>
        <v/>
      </c>
      <c r="I3692" s="33">
        <f>IFERROR(IF(OR(C3692="",D3692=""),"",D3692*VLOOKUP(C3692,'Setup - Mix Design'!$A$5:$I$504,5,0)),"")</f>
        <v/>
      </c>
      <c r="J3692" s="33">
        <f>IFERROR(IF(OR(C3692="",D3692=""),"",D3692*VLOOKUP(C3692,'Setup - Mix Design'!$A$5:$I$504,6,0)),"")</f>
        <v/>
      </c>
      <c r="K3692" s="33">
        <f>IFERROR(IF(OR(C3692="",D3692=""),"",D3692*VLOOKUP(C3692,'Setup - Mix Design'!$A$5:$I$504,7,0)),"")</f>
        <v/>
      </c>
    </row>
    <row r="3693">
      <c r="A3693" s="31" t="n"/>
      <c r="B3693" s="26" t="n"/>
      <c r="C3693" s="26" t="n"/>
      <c r="D3693" s="27" t="n"/>
      <c r="E3693" s="26" t="n"/>
      <c r="F3693" s="33">
        <f>IFERROR(IF(OR(C3693="",D3693=""),"",D3693*VLOOKUP(C3693,'Setup - Mix Design'!$A$5:$I$504,2,0)),"")</f>
        <v/>
      </c>
      <c r="G3693" s="33">
        <f>IFERROR(IF(OR(C3693="",D3693=""),"",D3693*VLOOKUP(C3693,'Setup - Mix Design'!$A$5:$I$504,3,0)),"")</f>
        <v/>
      </c>
      <c r="H3693" s="33">
        <f>IFERROR(IF(OR(C3693="",D3693=""),"",D3693*VLOOKUP(C3693,'Setup - Mix Design'!$A$5:$I$504,4,0)),"")</f>
        <v/>
      </c>
      <c r="I3693" s="33">
        <f>IFERROR(IF(OR(C3693="",D3693=""),"",D3693*VLOOKUP(C3693,'Setup - Mix Design'!$A$5:$I$504,5,0)),"")</f>
        <v/>
      </c>
      <c r="J3693" s="33">
        <f>IFERROR(IF(OR(C3693="",D3693=""),"",D3693*VLOOKUP(C3693,'Setup - Mix Design'!$A$5:$I$504,6,0)),"")</f>
        <v/>
      </c>
      <c r="K3693" s="33">
        <f>IFERROR(IF(OR(C3693="",D3693=""),"",D3693*VLOOKUP(C3693,'Setup - Mix Design'!$A$5:$I$504,7,0)),"")</f>
        <v/>
      </c>
    </row>
    <row r="3694">
      <c r="A3694" s="31" t="n"/>
      <c r="B3694" s="26" t="n"/>
      <c r="C3694" s="26" t="n"/>
      <c r="D3694" s="27" t="n"/>
      <c r="E3694" s="26" t="n"/>
      <c r="F3694" s="33">
        <f>IFERROR(IF(OR(C3694="",D3694=""),"",D3694*VLOOKUP(C3694,'Setup - Mix Design'!$A$5:$I$504,2,0)),"")</f>
        <v/>
      </c>
      <c r="G3694" s="33">
        <f>IFERROR(IF(OR(C3694="",D3694=""),"",D3694*VLOOKUP(C3694,'Setup - Mix Design'!$A$5:$I$504,3,0)),"")</f>
        <v/>
      </c>
      <c r="H3694" s="33">
        <f>IFERROR(IF(OR(C3694="",D3694=""),"",D3694*VLOOKUP(C3694,'Setup - Mix Design'!$A$5:$I$504,4,0)),"")</f>
        <v/>
      </c>
      <c r="I3694" s="33">
        <f>IFERROR(IF(OR(C3694="",D3694=""),"",D3694*VLOOKUP(C3694,'Setup - Mix Design'!$A$5:$I$504,5,0)),"")</f>
        <v/>
      </c>
      <c r="J3694" s="33">
        <f>IFERROR(IF(OR(C3694="",D3694=""),"",D3694*VLOOKUP(C3694,'Setup - Mix Design'!$A$5:$I$504,6,0)),"")</f>
        <v/>
      </c>
      <c r="K3694" s="33">
        <f>IFERROR(IF(OR(C3694="",D3694=""),"",D3694*VLOOKUP(C3694,'Setup - Mix Design'!$A$5:$I$504,7,0)),"")</f>
        <v/>
      </c>
    </row>
    <row r="3695">
      <c r="A3695" s="31" t="n"/>
      <c r="B3695" s="26" t="n"/>
      <c r="C3695" s="26" t="n"/>
      <c r="D3695" s="27" t="n"/>
      <c r="E3695" s="26" t="n"/>
      <c r="F3695" s="33">
        <f>IFERROR(IF(OR(C3695="",D3695=""),"",D3695*VLOOKUP(C3695,'Setup - Mix Design'!$A$5:$I$504,2,0)),"")</f>
        <v/>
      </c>
      <c r="G3695" s="33">
        <f>IFERROR(IF(OR(C3695="",D3695=""),"",D3695*VLOOKUP(C3695,'Setup - Mix Design'!$A$5:$I$504,3,0)),"")</f>
        <v/>
      </c>
      <c r="H3695" s="33">
        <f>IFERROR(IF(OR(C3695="",D3695=""),"",D3695*VLOOKUP(C3695,'Setup - Mix Design'!$A$5:$I$504,4,0)),"")</f>
        <v/>
      </c>
      <c r="I3695" s="33">
        <f>IFERROR(IF(OR(C3695="",D3695=""),"",D3695*VLOOKUP(C3695,'Setup - Mix Design'!$A$5:$I$504,5,0)),"")</f>
        <v/>
      </c>
      <c r="J3695" s="33">
        <f>IFERROR(IF(OR(C3695="",D3695=""),"",D3695*VLOOKUP(C3695,'Setup - Mix Design'!$A$5:$I$504,6,0)),"")</f>
        <v/>
      </c>
      <c r="K3695" s="33">
        <f>IFERROR(IF(OR(C3695="",D3695=""),"",D3695*VLOOKUP(C3695,'Setup - Mix Design'!$A$5:$I$504,7,0)),"")</f>
        <v/>
      </c>
    </row>
    <row r="3696">
      <c r="A3696" s="31" t="n"/>
      <c r="B3696" s="26" t="n"/>
      <c r="C3696" s="26" t="n"/>
      <c r="D3696" s="27" t="n"/>
      <c r="E3696" s="26" t="n"/>
      <c r="F3696" s="33">
        <f>IFERROR(IF(OR(C3696="",D3696=""),"",D3696*VLOOKUP(C3696,'Setup - Mix Design'!$A$5:$I$504,2,0)),"")</f>
        <v/>
      </c>
      <c r="G3696" s="33">
        <f>IFERROR(IF(OR(C3696="",D3696=""),"",D3696*VLOOKUP(C3696,'Setup - Mix Design'!$A$5:$I$504,3,0)),"")</f>
        <v/>
      </c>
      <c r="H3696" s="33">
        <f>IFERROR(IF(OR(C3696="",D3696=""),"",D3696*VLOOKUP(C3696,'Setup - Mix Design'!$A$5:$I$504,4,0)),"")</f>
        <v/>
      </c>
      <c r="I3696" s="33">
        <f>IFERROR(IF(OR(C3696="",D3696=""),"",D3696*VLOOKUP(C3696,'Setup - Mix Design'!$A$5:$I$504,5,0)),"")</f>
        <v/>
      </c>
      <c r="J3696" s="33">
        <f>IFERROR(IF(OR(C3696="",D3696=""),"",D3696*VLOOKUP(C3696,'Setup - Mix Design'!$A$5:$I$504,6,0)),"")</f>
        <v/>
      </c>
      <c r="K3696" s="33">
        <f>IFERROR(IF(OR(C3696="",D3696=""),"",D3696*VLOOKUP(C3696,'Setup - Mix Design'!$A$5:$I$504,7,0)),"")</f>
        <v/>
      </c>
    </row>
    <row r="3697">
      <c r="A3697" s="31" t="n"/>
      <c r="B3697" s="26" t="n"/>
      <c r="C3697" s="26" t="n"/>
      <c r="D3697" s="27" t="n"/>
      <c r="E3697" s="26" t="n"/>
      <c r="F3697" s="33">
        <f>IFERROR(IF(OR(C3697="",D3697=""),"",D3697*VLOOKUP(C3697,'Setup - Mix Design'!$A$5:$I$504,2,0)),"")</f>
        <v/>
      </c>
      <c r="G3697" s="33">
        <f>IFERROR(IF(OR(C3697="",D3697=""),"",D3697*VLOOKUP(C3697,'Setup - Mix Design'!$A$5:$I$504,3,0)),"")</f>
        <v/>
      </c>
      <c r="H3697" s="33">
        <f>IFERROR(IF(OR(C3697="",D3697=""),"",D3697*VLOOKUP(C3697,'Setup - Mix Design'!$A$5:$I$504,4,0)),"")</f>
        <v/>
      </c>
      <c r="I3697" s="33">
        <f>IFERROR(IF(OR(C3697="",D3697=""),"",D3697*VLOOKUP(C3697,'Setup - Mix Design'!$A$5:$I$504,5,0)),"")</f>
        <v/>
      </c>
      <c r="J3697" s="33">
        <f>IFERROR(IF(OR(C3697="",D3697=""),"",D3697*VLOOKUP(C3697,'Setup - Mix Design'!$A$5:$I$504,6,0)),"")</f>
        <v/>
      </c>
      <c r="K3697" s="33">
        <f>IFERROR(IF(OR(C3697="",D3697=""),"",D3697*VLOOKUP(C3697,'Setup - Mix Design'!$A$5:$I$504,7,0)),"")</f>
        <v/>
      </c>
    </row>
    <row r="3698">
      <c r="A3698" s="31" t="n"/>
      <c r="B3698" s="26" t="n"/>
      <c r="C3698" s="26" t="n"/>
      <c r="D3698" s="27" t="n"/>
      <c r="E3698" s="26" t="n"/>
      <c r="F3698" s="33">
        <f>IFERROR(IF(OR(C3698="",D3698=""),"",D3698*VLOOKUP(C3698,'Setup - Mix Design'!$A$5:$I$504,2,0)),"")</f>
        <v/>
      </c>
      <c r="G3698" s="33">
        <f>IFERROR(IF(OR(C3698="",D3698=""),"",D3698*VLOOKUP(C3698,'Setup - Mix Design'!$A$5:$I$504,3,0)),"")</f>
        <v/>
      </c>
      <c r="H3698" s="33">
        <f>IFERROR(IF(OR(C3698="",D3698=""),"",D3698*VLOOKUP(C3698,'Setup - Mix Design'!$A$5:$I$504,4,0)),"")</f>
        <v/>
      </c>
      <c r="I3698" s="33">
        <f>IFERROR(IF(OR(C3698="",D3698=""),"",D3698*VLOOKUP(C3698,'Setup - Mix Design'!$A$5:$I$504,5,0)),"")</f>
        <v/>
      </c>
      <c r="J3698" s="33">
        <f>IFERROR(IF(OR(C3698="",D3698=""),"",D3698*VLOOKUP(C3698,'Setup - Mix Design'!$A$5:$I$504,6,0)),"")</f>
        <v/>
      </c>
      <c r="K3698" s="33">
        <f>IFERROR(IF(OR(C3698="",D3698=""),"",D3698*VLOOKUP(C3698,'Setup - Mix Design'!$A$5:$I$504,7,0)),"")</f>
        <v/>
      </c>
    </row>
    <row r="3699">
      <c r="A3699" s="31" t="n"/>
      <c r="B3699" s="26" t="n"/>
      <c r="C3699" s="26" t="n"/>
      <c r="D3699" s="27" t="n"/>
      <c r="E3699" s="26" t="n"/>
      <c r="F3699" s="33">
        <f>IFERROR(IF(OR(C3699="",D3699=""),"",D3699*VLOOKUP(C3699,'Setup - Mix Design'!$A$5:$I$504,2,0)),"")</f>
        <v/>
      </c>
      <c r="G3699" s="33">
        <f>IFERROR(IF(OR(C3699="",D3699=""),"",D3699*VLOOKUP(C3699,'Setup - Mix Design'!$A$5:$I$504,3,0)),"")</f>
        <v/>
      </c>
      <c r="H3699" s="33">
        <f>IFERROR(IF(OR(C3699="",D3699=""),"",D3699*VLOOKUP(C3699,'Setup - Mix Design'!$A$5:$I$504,4,0)),"")</f>
        <v/>
      </c>
      <c r="I3699" s="33">
        <f>IFERROR(IF(OR(C3699="",D3699=""),"",D3699*VLOOKUP(C3699,'Setup - Mix Design'!$A$5:$I$504,5,0)),"")</f>
        <v/>
      </c>
      <c r="J3699" s="33">
        <f>IFERROR(IF(OR(C3699="",D3699=""),"",D3699*VLOOKUP(C3699,'Setup - Mix Design'!$A$5:$I$504,6,0)),"")</f>
        <v/>
      </c>
      <c r="K3699" s="33">
        <f>IFERROR(IF(OR(C3699="",D3699=""),"",D3699*VLOOKUP(C3699,'Setup - Mix Design'!$A$5:$I$504,7,0)),"")</f>
        <v/>
      </c>
    </row>
    <row r="3700">
      <c r="A3700" s="31" t="n"/>
      <c r="B3700" s="26" t="n"/>
      <c r="C3700" s="26" t="n"/>
      <c r="D3700" s="27" t="n"/>
      <c r="E3700" s="26" t="n"/>
      <c r="F3700" s="33">
        <f>IFERROR(IF(OR(C3700="",D3700=""),"",D3700*VLOOKUP(C3700,'Setup - Mix Design'!$A$5:$I$504,2,0)),"")</f>
        <v/>
      </c>
      <c r="G3700" s="33">
        <f>IFERROR(IF(OR(C3700="",D3700=""),"",D3700*VLOOKUP(C3700,'Setup - Mix Design'!$A$5:$I$504,3,0)),"")</f>
        <v/>
      </c>
      <c r="H3700" s="33">
        <f>IFERROR(IF(OR(C3700="",D3700=""),"",D3700*VLOOKUP(C3700,'Setup - Mix Design'!$A$5:$I$504,4,0)),"")</f>
        <v/>
      </c>
      <c r="I3700" s="33">
        <f>IFERROR(IF(OR(C3700="",D3700=""),"",D3700*VLOOKUP(C3700,'Setup - Mix Design'!$A$5:$I$504,5,0)),"")</f>
        <v/>
      </c>
      <c r="J3700" s="33">
        <f>IFERROR(IF(OR(C3700="",D3700=""),"",D3700*VLOOKUP(C3700,'Setup - Mix Design'!$A$5:$I$504,6,0)),"")</f>
        <v/>
      </c>
      <c r="K3700" s="33">
        <f>IFERROR(IF(OR(C3700="",D3700=""),"",D3700*VLOOKUP(C3700,'Setup - Mix Design'!$A$5:$I$504,7,0)),"")</f>
        <v/>
      </c>
    </row>
    <row r="3701">
      <c r="A3701" s="31" t="n"/>
      <c r="B3701" s="26" t="n"/>
      <c r="C3701" s="26" t="n"/>
      <c r="D3701" s="27" t="n"/>
      <c r="E3701" s="26" t="n"/>
      <c r="F3701" s="33">
        <f>IFERROR(IF(OR(C3701="",D3701=""),"",D3701*VLOOKUP(C3701,'Setup - Mix Design'!$A$5:$I$504,2,0)),"")</f>
        <v/>
      </c>
      <c r="G3701" s="33">
        <f>IFERROR(IF(OR(C3701="",D3701=""),"",D3701*VLOOKUP(C3701,'Setup - Mix Design'!$A$5:$I$504,3,0)),"")</f>
        <v/>
      </c>
      <c r="H3701" s="33">
        <f>IFERROR(IF(OR(C3701="",D3701=""),"",D3701*VLOOKUP(C3701,'Setup - Mix Design'!$A$5:$I$504,4,0)),"")</f>
        <v/>
      </c>
      <c r="I3701" s="33">
        <f>IFERROR(IF(OR(C3701="",D3701=""),"",D3701*VLOOKUP(C3701,'Setup - Mix Design'!$A$5:$I$504,5,0)),"")</f>
        <v/>
      </c>
      <c r="J3701" s="33">
        <f>IFERROR(IF(OR(C3701="",D3701=""),"",D3701*VLOOKUP(C3701,'Setup - Mix Design'!$A$5:$I$504,6,0)),"")</f>
        <v/>
      </c>
      <c r="K3701" s="33">
        <f>IFERROR(IF(OR(C3701="",D3701=""),"",D3701*VLOOKUP(C3701,'Setup - Mix Design'!$A$5:$I$504,7,0)),"")</f>
        <v/>
      </c>
    </row>
    <row r="3702">
      <c r="A3702" s="31" t="n"/>
      <c r="B3702" s="26" t="n"/>
      <c r="C3702" s="26" t="n"/>
      <c r="D3702" s="27" t="n"/>
      <c r="E3702" s="26" t="n"/>
      <c r="F3702" s="33">
        <f>IFERROR(IF(OR(C3702="",D3702=""),"",D3702*VLOOKUP(C3702,'Setup - Mix Design'!$A$5:$I$504,2,0)),"")</f>
        <v/>
      </c>
      <c r="G3702" s="33">
        <f>IFERROR(IF(OR(C3702="",D3702=""),"",D3702*VLOOKUP(C3702,'Setup - Mix Design'!$A$5:$I$504,3,0)),"")</f>
        <v/>
      </c>
      <c r="H3702" s="33">
        <f>IFERROR(IF(OR(C3702="",D3702=""),"",D3702*VLOOKUP(C3702,'Setup - Mix Design'!$A$5:$I$504,4,0)),"")</f>
        <v/>
      </c>
      <c r="I3702" s="33">
        <f>IFERROR(IF(OR(C3702="",D3702=""),"",D3702*VLOOKUP(C3702,'Setup - Mix Design'!$A$5:$I$504,5,0)),"")</f>
        <v/>
      </c>
      <c r="J3702" s="33">
        <f>IFERROR(IF(OR(C3702="",D3702=""),"",D3702*VLOOKUP(C3702,'Setup - Mix Design'!$A$5:$I$504,6,0)),"")</f>
        <v/>
      </c>
      <c r="K3702" s="33">
        <f>IFERROR(IF(OR(C3702="",D3702=""),"",D3702*VLOOKUP(C3702,'Setup - Mix Design'!$A$5:$I$504,7,0)),"")</f>
        <v/>
      </c>
    </row>
    <row r="3703">
      <c r="A3703" s="31" t="n"/>
      <c r="B3703" s="26" t="n"/>
      <c r="C3703" s="26" t="n"/>
      <c r="D3703" s="27" t="n"/>
      <c r="E3703" s="26" t="n"/>
      <c r="F3703" s="33">
        <f>IFERROR(IF(OR(C3703="",D3703=""),"",D3703*VLOOKUP(C3703,'Setup - Mix Design'!$A$5:$I$504,2,0)),"")</f>
        <v/>
      </c>
      <c r="G3703" s="33">
        <f>IFERROR(IF(OR(C3703="",D3703=""),"",D3703*VLOOKUP(C3703,'Setup - Mix Design'!$A$5:$I$504,3,0)),"")</f>
        <v/>
      </c>
      <c r="H3703" s="33">
        <f>IFERROR(IF(OR(C3703="",D3703=""),"",D3703*VLOOKUP(C3703,'Setup - Mix Design'!$A$5:$I$504,4,0)),"")</f>
        <v/>
      </c>
      <c r="I3703" s="33">
        <f>IFERROR(IF(OR(C3703="",D3703=""),"",D3703*VLOOKUP(C3703,'Setup - Mix Design'!$A$5:$I$504,5,0)),"")</f>
        <v/>
      </c>
      <c r="J3703" s="33">
        <f>IFERROR(IF(OR(C3703="",D3703=""),"",D3703*VLOOKUP(C3703,'Setup - Mix Design'!$A$5:$I$504,6,0)),"")</f>
        <v/>
      </c>
      <c r="K3703" s="33">
        <f>IFERROR(IF(OR(C3703="",D3703=""),"",D3703*VLOOKUP(C3703,'Setup - Mix Design'!$A$5:$I$504,7,0)),"")</f>
        <v/>
      </c>
    </row>
    <row r="3704">
      <c r="A3704" s="31" t="n"/>
      <c r="B3704" s="26" t="n"/>
      <c r="C3704" s="26" t="n"/>
      <c r="D3704" s="27" t="n"/>
      <c r="E3704" s="26" t="n"/>
      <c r="F3704" s="33">
        <f>IFERROR(IF(OR(C3704="",D3704=""),"",D3704*VLOOKUP(C3704,'Setup - Mix Design'!$A$5:$I$504,2,0)),"")</f>
        <v/>
      </c>
      <c r="G3704" s="33">
        <f>IFERROR(IF(OR(C3704="",D3704=""),"",D3704*VLOOKUP(C3704,'Setup - Mix Design'!$A$5:$I$504,3,0)),"")</f>
        <v/>
      </c>
      <c r="H3704" s="33">
        <f>IFERROR(IF(OR(C3704="",D3704=""),"",D3704*VLOOKUP(C3704,'Setup - Mix Design'!$A$5:$I$504,4,0)),"")</f>
        <v/>
      </c>
      <c r="I3704" s="33">
        <f>IFERROR(IF(OR(C3704="",D3704=""),"",D3704*VLOOKUP(C3704,'Setup - Mix Design'!$A$5:$I$504,5,0)),"")</f>
        <v/>
      </c>
      <c r="J3704" s="33">
        <f>IFERROR(IF(OR(C3704="",D3704=""),"",D3704*VLOOKUP(C3704,'Setup - Mix Design'!$A$5:$I$504,6,0)),"")</f>
        <v/>
      </c>
      <c r="K3704" s="33">
        <f>IFERROR(IF(OR(C3704="",D3704=""),"",D3704*VLOOKUP(C3704,'Setup - Mix Design'!$A$5:$I$504,7,0)),"")</f>
        <v/>
      </c>
    </row>
    <row r="3705">
      <c r="A3705" s="31" t="n"/>
      <c r="B3705" s="26" t="n"/>
      <c r="C3705" s="26" t="n"/>
      <c r="D3705" s="27" t="n"/>
      <c r="E3705" s="26" t="n"/>
      <c r="F3705" s="33">
        <f>IFERROR(IF(OR(C3705="",D3705=""),"",D3705*VLOOKUP(C3705,'Setup - Mix Design'!$A$5:$I$504,2,0)),"")</f>
        <v/>
      </c>
      <c r="G3705" s="33">
        <f>IFERROR(IF(OR(C3705="",D3705=""),"",D3705*VLOOKUP(C3705,'Setup - Mix Design'!$A$5:$I$504,3,0)),"")</f>
        <v/>
      </c>
      <c r="H3705" s="33">
        <f>IFERROR(IF(OR(C3705="",D3705=""),"",D3705*VLOOKUP(C3705,'Setup - Mix Design'!$A$5:$I$504,4,0)),"")</f>
        <v/>
      </c>
      <c r="I3705" s="33">
        <f>IFERROR(IF(OR(C3705="",D3705=""),"",D3705*VLOOKUP(C3705,'Setup - Mix Design'!$A$5:$I$504,5,0)),"")</f>
        <v/>
      </c>
      <c r="J3705" s="33">
        <f>IFERROR(IF(OR(C3705="",D3705=""),"",D3705*VLOOKUP(C3705,'Setup - Mix Design'!$A$5:$I$504,6,0)),"")</f>
        <v/>
      </c>
      <c r="K3705" s="33">
        <f>IFERROR(IF(OR(C3705="",D3705=""),"",D3705*VLOOKUP(C3705,'Setup - Mix Design'!$A$5:$I$504,7,0)),"")</f>
        <v/>
      </c>
    </row>
    <row r="3706">
      <c r="A3706" s="31" t="n"/>
      <c r="B3706" s="26" t="n"/>
      <c r="C3706" s="26" t="n"/>
      <c r="D3706" s="27" t="n"/>
      <c r="E3706" s="26" t="n"/>
      <c r="F3706" s="33">
        <f>IFERROR(IF(OR(C3706="",D3706=""),"",D3706*VLOOKUP(C3706,'Setup - Mix Design'!$A$5:$I$504,2,0)),"")</f>
        <v/>
      </c>
      <c r="G3706" s="33">
        <f>IFERROR(IF(OR(C3706="",D3706=""),"",D3706*VLOOKUP(C3706,'Setup - Mix Design'!$A$5:$I$504,3,0)),"")</f>
        <v/>
      </c>
      <c r="H3706" s="33">
        <f>IFERROR(IF(OR(C3706="",D3706=""),"",D3706*VLOOKUP(C3706,'Setup - Mix Design'!$A$5:$I$504,4,0)),"")</f>
        <v/>
      </c>
      <c r="I3706" s="33">
        <f>IFERROR(IF(OR(C3706="",D3706=""),"",D3706*VLOOKUP(C3706,'Setup - Mix Design'!$A$5:$I$504,5,0)),"")</f>
        <v/>
      </c>
      <c r="J3706" s="33">
        <f>IFERROR(IF(OR(C3706="",D3706=""),"",D3706*VLOOKUP(C3706,'Setup - Mix Design'!$A$5:$I$504,6,0)),"")</f>
        <v/>
      </c>
      <c r="K3706" s="33">
        <f>IFERROR(IF(OR(C3706="",D3706=""),"",D3706*VLOOKUP(C3706,'Setup - Mix Design'!$A$5:$I$504,7,0)),"")</f>
        <v/>
      </c>
    </row>
    <row r="3707">
      <c r="A3707" s="31" t="n"/>
      <c r="B3707" s="26" t="n"/>
      <c r="C3707" s="26" t="n"/>
      <c r="D3707" s="27" t="n"/>
      <c r="E3707" s="26" t="n"/>
      <c r="F3707" s="33">
        <f>IFERROR(IF(OR(C3707="",D3707=""),"",D3707*VLOOKUP(C3707,'Setup - Mix Design'!$A$5:$I$504,2,0)),"")</f>
        <v/>
      </c>
      <c r="G3707" s="33">
        <f>IFERROR(IF(OR(C3707="",D3707=""),"",D3707*VLOOKUP(C3707,'Setup - Mix Design'!$A$5:$I$504,3,0)),"")</f>
        <v/>
      </c>
      <c r="H3707" s="33">
        <f>IFERROR(IF(OR(C3707="",D3707=""),"",D3707*VLOOKUP(C3707,'Setup - Mix Design'!$A$5:$I$504,4,0)),"")</f>
        <v/>
      </c>
      <c r="I3707" s="33">
        <f>IFERROR(IF(OR(C3707="",D3707=""),"",D3707*VLOOKUP(C3707,'Setup - Mix Design'!$A$5:$I$504,5,0)),"")</f>
        <v/>
      </c>
      <c r="J3707" s="33">
        <f>IFERROR(IF(OR(C3707="",D3707=""),"",D3707*VLOOKUP(C3707,'Setup - Mix Design'!$A$5:$I$504,6,0)),"")</f>
        <v/>
      </c>
      <c r="K3707" s="33">
        <f>IFERROR(IF(OR(C3707="",D3707=""),"",D3707*VLOOKUP(C3707,'Setup - Mix Design'!$A$5:$I$504,7,0)),"")</f>
        <v/>
      </c>
    </row>
    <row r="3708">
      <c r="A3708" s="31" t="n"/>
      <c r="B3708" s="26" t="n"/>
      <c r="C3708" s="26" t="n"/>
      <c r="D3708" s="27" t="n"/>
      <c r="E3708" s="26" t="n"/>
      <c r="F3708" s="33">
        <f>IFERROR(IF(OR(C3708="",D3708=""),"",D3708*VLOOKUP(C3708,'Setup - Mix Design'!$A$5:$I$504,2,0)),"")</f>
        <v/>
      </c>
      <c r="G3708" s="33">
        <f>IFERROR(IF(OR(C3708="",D3708=""),"",D3708*VLOOKUP(C3708,'Setup - Mix Design'!$A$5:$I$504,3,0)),"")</f>
        <v/>
      </c>
      <c r="H3708" s="33">
        <f>IFERROR(IF(OR(C3708="",D3708=""),"",D3708*VLOOKUP(C3708,'Setup - Mix Design'!$A$5:$I$504,4,0)),"")</f>
        <v/>
      </c>
      <c r="I3708" s="33">
        <f>IFERROR(IF(OR(C3708="",D3708=""),"",D3708*VLOOKUP(C3708,'Setup - Mix Design'!$A$5:$I$504,5,0)),"")</f>
        <v/>
      </c>
      <c r="J3708" s="33">
        <f>IFERROR(IF(OR(C3708="",D3708=""),"",D3708*VLOOKUP(C3708,'Setup - Mix Design'!$A$5:$I$504,6,0)),"")</f>
        <v/>
      </c>
      <c r="K3708" s="33">
        <f>IFERROR(IF(OR(C3708="",D3708=""),"",D3708*VLOOKUP(C3708,'Setup - Mix Design'!$A$5:$I$504,7,0)),"")</f>
        <v/>
      </c>
    </row>
    <row r="3709">
      <c r="A3709" s="31" t="n"/>
      <c r="B3709" s="26" t="n"/>
      <c r="C3709" s="26" t="n"/>
      <c r="D3709" s="27" t="n"/>
      <c r="E3709" s="26" t="n"/>
      <c r="F3709" s="33">
        <f>IFERROR(IF(OR(C3709="",D3709=""),"",D3709*VLOOKUP(C3709,'Setup - Mix Design'!$A$5:$I$504,2,0)),"")</f>
        <v/>
      </c>
      <c r="G3709" s="33">
        <f>IFERROR(IF(OR(C3709="",D3709=""),"",D3709*VLOOKUP(C3709,'Setup - Mix Design'!$A$5:$I$504,3,0)),"")</f>
        <v/>
      </c>
      <c r="H3709" s="33">
        <f>IFERROR(IF(OR(C3709="",D3709=""),"",D3709*VLOOKUP(C3709,'Setup - Mix Design'!$A$5:$I$504,4,0)),"")</f>
        <v/>
      </c>
      <c r="I3709" s="33">
        <f>IFERROR(IF(OR(C3709="",D3709=""),"",D3709*VLOOKUP(C3709,'Setup - Mix Design'!$A$5:$I$504,5,0)),"")</f>
        <v/>
      </c>
      <c r="J3709" s="33">
        <f>IFERROR(IF(OR(C3709="",D3709=""),"",D3709*VLOOKUP(C3709,'Setup - Mix Design'!$A$5:$I$504,6,0)),"")</f>
        <v/>
      </c>
      <c r="K3709" s="33">
        <f>IFERROR(IF(OR(C3709="",D3709=""),"",D3709*VLOOKUP(C3709,'Setup - Mix Design'!$A$5:$I$504,7,0)),"")</f>
        <v/>
      </c>
    </row>
    <row r="3710">
      <c r="A3710" s="31" t="n"/>
      <c r="B3710" s="26" t="n"/>
      <c r="C3710" s="26" t="n"/>
      <c r="D3710" s="27" t="n"/>
      <c r="E3710" s="26" t="n"/>
      <c r="F3710" s="33">
        <f>IFERROR(IF(OR(C3710="",D3710=""),"",D3710*VLOOKUP(C3710,'Setup - Mix Design'!$A$5:$I$504,2,0)),"")</f>
        <v/>
      </c>
      <c r="G3710" s="33">
        <f>IFERROR(IF(OR(C3710="",D3710=""),"",D3710*VLOOKUP(C3710,'Setup - Mix Design'!$A$5:$I$504,3,0)),"")</f>
        <v/>
      </c>
      <c r="H3710" s="33">
        <f>IFERROR(IF(OR(C3710="",D3710=""),"",D3710*VLOOKUP(C3710,'Setup - Mix Design'!$A$5:$I$504,4,0)),"")</f>
        <v/>
      </c>
      <c r="I3710" s="33">
        <f>IFERROR(IF(OR(C3710="",D3710=""),"",D3710*VLOOKUP(C3710,'Setup - Mix Design'!$A$5:$I$504,5,0)),"")</f>
        <v/>
      </c>
      <c r="J3710" s="33">
        <f>IFERROR(IF(OR(C3710="",D3710=""),"",D3710*VLOOKUP(C3710,'Setup - Mix Design'!$A$5:$I$504,6,0)),"")</f>
        <v/>
      </c>
      <c r="K3710" s="33">
        <f>IFERROR(IF(OR(C3710="",D3710=""),"",D3710*VLOOKUP(C3710,'Setup - Mix Design'!$A$5:$I$504,7,0)),"")</f>
        <v/>
      </c>
    </row>
    <row r="3711">
      <c r="A3711" s="31" t="n"/>
      <c r="B3711" s="26" t="n"/>
      <c r="C3711" s="26" t="n"/>
      <c r="D3711" s="27" t="n"/>
      <c r="E3711" s="26" t="n"/>
      <c r="F3711" s="33">
        <f>IFERROR(IF(OR(C3711="",D3711=""),"",D3711*VLOOKUP(C3711,'Setup - Mix Design'!$A$5:$I$504,2,0)),"")</f>
        <v/>
      </c>
      <c r="G3711" s="33">
        <f>IFERROR(IF(OR(C3711="",D3711=""),"",D3711*VLOOKUP(C3711,'Setup - Mix Design'!$A$5:$I$504,3,0)),"")</f>
        <v/>
      </c>
      <c r="H3711" s="33">
        <f>IFERROR(IF(OR(C3711="",D3711=""),"",D3711*VLOOKUP(C3711,'Setup - Mix Design'!$A$5:$I$504,4,0)),"")</f>
        <v/>
      </c>
      <c r="I3711" s="33">
        <f>IFERROR(IF(OR(C3711="",D3711=""),"",D3711*VLOOKUP(C3711,'Setup - Mix Design'!$A$5:$I$504,5,0)),"")</f>
        <v/>
      </c>
      <c r="J3711" s="33">
        <f>IFERROR(IF(OR(C3711="",D3711=""),"",D3711*VLOOKUP(C3711,'Setup - Mix Design'!$A$5:$I$504,6,0)),"")</f>
        <v/>
      </c>
      <c r="K3711" s="33">
        <f>IFERROR(IF(OR(C3711="",D3711=""),"",D3711*VLOOKUP(C3711,'Setup - Mix Design'!$A$5:$I$504,7,0)),"")</f>
        <v/>
      </c>
    </row>
    <row r="3712">
      <c r="A3712" s="31" t="n"/>
      <c r="B3712" s="26" t="n"/>
      <c r="C3712" s="26" t="n"/>
      <c r="D3712" s="27" t="n"/>
      <c r="E3712" s="26" t="n"/>
      <c r="F3712" s="33">
        <f>IFERROR(IF(OR(C3712="",D3712=""),"",D3712*VLOOKUP(C3712,'Setup - Mix Design'!$A$5:$I$504,2,0)),"")</f>
        <v/>
      </c>
      <c r="G3712" s="33">
        <f>IFERROR(IF(OR(C3712="",D3712=""),"",D3712*VLOOKUP(C3712,'Setup - Mix Design'!$A$5:$I$504,3,0)),"")</f>
        <v/>
      </c>
      <c r="H3712" s="33">
        <f>IFERROR(IF(OR(C3712="",D3712=""),"",D3712*VLOOKUP(C3712,'Setup - Mix Design'!$A$5:$I$504,4,0)),"")</f>
        <v/>
      </c>
      <c r="I3712" s="33">
        <f>IFERROR(IF(OR(C3712="",D3712=""),"",D3712*VLOOKUP(C3712,'Setup - Mix Design'!$A$5:$I$504,5,0)),"")</f>
        <v/>
      </c>
      <c r="J3712" s="33">
        <f>IFERROR(IF(OR(C3712="",D3712=""),"",D3712*VLOOKUP(C3712,'Setup - Mix Design'!$A$5:$I$504,6,0)),"")</f>
        <v/>
      </c>
      <c r="K3712" s="33">
        <f>IFERROR(IF(OR(C3712="",D3712=""),"",D3712*VLOOKUP(C3712,'Setup - Mix Design'!$A$5:$I$504,7,0)),"")</f>
        <v/>
      </c>
    </row>
    <row r="3713">
      <c r="A3713" s="31" t="n"/>
      <c r="B3713" s="26" t="n"/>
      <c r="C3713" s="26" t="n"/>
      <c r="D3713" s="27" t="n"/>
      <c r="E3713" s="26" t="n"/>
      <c r="F3713" s="33">
        <f>IFERROR(IF(OR(C3713="",D3713=""),"",D3713*VLOOKUP(C3713,'Setup - Mix Design'!$A$5:$I$504,2,0)),"")</f>
        <v/>
      </c>
      <c r="G3713" s="33">
        <f>IFERROR(IF(OR(C3713="",D3713=""),"",D3713*VLOOKUP(C3713,'Setup - Mix Design'!$A$5:$I$504,3,0)),"")</f>
        <v/>
      </c>
      <c r="H3713" s="33">
        <f>IFERROR(IF(OR(C3713="",D3713=""),"",D3713*VLOOKUP(C3713,'Setup - Mix Design'!$A$5:$I$504,4,0)),"")</f>
        <v/>
      </c>
      <c r="I3713" s="33">
        <f>IFERROR(IF(OR(C3713="",D3713=""),"",D3713*VLOOKUP(C3713,'Setup - Mix Design'!$A$5:$I$504,5,0)),"")</f>
        <v/>
      </c>
      <c r="J3713" s="33">
        <f>IFERROR(IF(OR(C3713="",D3713=""),"",D3713*VLOOKUP(C3713,'Setup - Mix Design'!$A$5:$I$504,6,0)),"")</f>
        <v/>
      </c>
      <c r="K3713" s="33">
        <f>IFERROR(IF(OR(C3713="",D3713=""),"",D3713*VLOOKUP(C3713,'Setup - Mix Design'!$A$5:$I$504,7,0)),"")</f>
        <v/>
      </c>
    </row>
    <row r="3714">
      <c r="A3714" s="31" t="n"/>
      <c r="B3714" s="26" t="n"/>
      <c r="C3714" s="26" t="n"/>
      <c r="D3714" s="27" t="n"/>
      <c r="E3714" s="26" t="n"/>
      <c r="F3714" s="33">
        <f>IFERROR(IF(OR(C3714="",D3714=""),"",D3714*VLOOKUP(C3714,'Setup - Mix Design'!$A$5:$I$504,2,0)),"")</f>
        <v/>
      </c>
      <c r="G3714" s="33">
        <f>IFERROR(IF(OR(C3714="",D3714=""),"",D3714*VLOOKUP(C3714,'Setup - Mix Design'!$A$5:$I$504,3,0)),"")</f>
        <v/>
      </c>
      <c r="H3714" s="33">
        <f>IFERROR(IF(OR(C3714="",D3714=""),"",D3714*VLOOKUP(C3714,'Setup - Mix Design'!$A$5:$I$504,4,0)),"")</f>
        <v/>
      </c>
      <c r="I3714" s="33">
        <f>IFERROR(IF(OR(C3714="",D3714=""),"",D3714*VLOOKUP(C3714,'Setup - Mix Design'!$A$5:$I$504,5,0)),"")</f>
        <v/>
      </c>
      <c r="J3714" s="33">
        <f>IFERROR(IF(OR(C3714="",D3714=""),"",D3714*VLOOKUP(C3714,'Setup - Mix Design'!$A$5:$I$504,6,0)),"")</f>
        <v/>
      </c>
      <c r="K3714" s="33">
        <f>IFERROR(IF(OR(C3714="",D3714=""),"",D3714*VLOOKUP(C3714,'Setup - Mix Design'!$A$5:$I$504,7,0)),"")</f>
        <v/>
      </c>
    </row>
    <row r="3715">
      <c r="A3715" s="31" t="n"/>
      <c r="B3715" s="26" t="n"/>
      <c r="C3715" s="26" t="n"/>
      <c r="D3715" s="27" t="n"/>
      <c r="E3715" s="26" t="n"/>
      <c r="F3715" s="33">
        <f>IFERROR(IF(OR(C3715="",D3715=""),"",D3715*VLOOKUP(C3715,'Setup - Mix Design'!$A$5:$I$504,2,0)),"")</f>
        <v/>
      </c>
      <c r="G3715" s="33">
        <f>IFERROR(IF(OR(C3715="",D3715=""),"",D3715*VLOOKUP(C3715,'Setup - Mix Design'!$A$5:$I$504,3,0)),"")</f>
        <v/>
      </c>
      <c r="H3715" s="33">
        <f>IFERROR(IF(OR(C3715="",D3715=""),"",D3715*VLOOKUP(C3715,'Setup - Mix Design'!$A$5:$I$504,4,0)),"")</f>
        <v/>
      </c>
      <c r="I3715" s="33">
        <f>IFERROR(IF(OR(C3715="",D3715=""),"",D3715*VLOOKUP(C3715,'Setup - Mix Design'!$A$5:$I$504,5,0)),"")</f>
        <v/>
      </c>
      <c r="J3715" s="33">
        <f>IFERROR(IF(OR(C3715="",D3715=""),"",D3715*VLOOKUP(C3715,'Setup - Mix Design'!$A$5:$I$504,6,0)),"")</f>
        <v/>
      </c>
      <c r="K3715" s="33">
        <f>IFERROR(IF(OR(C3715="",D3715=""),"",D3715*VLOOKUP(C3715,'Setup - Mix Design'!$A$5:$I$504,7,0)),"")</f>
        <v/>
      </c>
    </row>
    <row r="3716">
      <c r="A3716" s="31" t="n"/>
      <c r="B3716" s="26" t="n"/>
      <c r="C3716" s="26" t="n"/>
      <c r="D3716" s="27" t="n"/>
      <c r="E3716" s="26" t="n"/>
      <c r="F3716" s="33">
        <f>IFERROR(IF(OR(C3716="",D3716=""),"",D3716*VLOOKUP(C3716,'Setup - Mix Design'!$A$5:$I$504,2,0)),"")</f>
        <v/>
      </c>
      <c r="G3716" s="33">
        <f>IFERROR(IF(OR(C3716="",D3716=""),"",D3716*VLOOKUP(C3716,'Setup - Mix Design'!$A$5:$I$504,3,0)),"")</f>
        <v/>
      </c>
      <c r="H3716" s="33">
        <f>IFERROR(IF(OR(C3716="",D3716=""),"",D3716*VLOOKUP(C3716,'Setup - Mix Design'!$A$5:$I$504,4,0)),"")</f>
        <v/>
      </c>
      <c r="I3716" s="33">
        <f>IFERROR(IF(OR(C3716="",D3716=""),"",D3716*VLOOKUP(C3716,'Setup - Mix Design'!$A$5:$I$504,5,0)),"")</f>
        <v/>
      </c>
      <c r="J3716" s="33">
        <f>IFERROR(IF(OR(C3716="",D3716=""),"",D3716*VLOOKUP(C3716,'Setup - Mix Design'!$A$5:$I$504,6,0)),"")</f>
        <v/>
      </c>
      <c r="K3716" s="33">
        <f>IFERROR(IF(OR(C3716="",D3716=""),"",D3716*VLOOKUP(C3716,'Setup - Mix Design'!$A$5:$I$504,7,0)),"")</f>
        <v/>
      </c>
    </row>
    <row r="3717">
      <c r="A3717" s="31" t="n"/>
      <c r="B3717" s="26" t="n"/>
      <c r="C3717" s="26" t="n"/>
      <c r="D3717" s="27" t="n"/>
      <c r="E3717" s="26" t="n"/>
      <c r="F3717" s="33">
        <f>IFERROR(IF(OR(C3717="",D3717=""),"",D3717*VLOOKUP(C3717,'Setup - Mix Design'!$A$5:$I$504,2,0)),"")</f>
        <v/>
      </c>
      <c r="G3717" s="33">
        <f>IFERROR(IF(OR(C3717="",D3717=""),"",D3717*VLOOKUP(C3717,'Setup - Mix Design'!$A$5:$I$504,3,0)),"")</f>
        <v/>
      </c>
      <c r="H3717" s="33">
        <f>IFERROR(IF(OR(C3717="",D3717=""),"",D3717*VLOOKUP(C3717,'Setup - Mix Design'!$A$5:$I$504,4,0)),"")</f>
        <v/>
      </c>
      <c r="I3717" s="33">
        <f>IFERROR(IF(OR(C3717="",D3717=""),"",D3717*VLOOKUP(C3717,'Setup - Mix Design'!$A$5:$I$504,5,0)),"")</f>
        <v/>
      </c>
      <c r="J3717" s="33">
        <f>IFERROR(IF(OR(C3717="",D3717=""),"",D3717*VLOOKUP(C3717,'Setup - Mix Design'!$A$5:$I$504,6,0)),"")</f>
        <v/>
      </c>
      <c r="K3717" s="33">
        <f>IFERROR(IF(OR(C3717="",D3717=""),"",D3717*VLOOKUP(C3717,'Setup - Mix Design'!$A$5:$I$504,7,0)),"")</f>
        <v/>
      </c>
    </row>
    <row r="3718">
      <c r="A3718" s="31" t="n"/>
      <c r="B3718" s="26" t="n"/>
      <c r="C3718" s="26" t="n"/>
      <c r="D3718" s="27" t="n"/>
      <c r="E3718" s="26" t="n"/>
      <c r="F3718" s="33">
        <f>IFERROR(IF(OR(C3718="",D3718=""),"",D3718*VLOOKUP(C3718,'Setup - Mix Design'!$A$5:$I$504,2,0)),"")</f>
        <v/>
      </c>
      <c r="G3718" s="33">
        <f>IFERROR(IF(OR(C3718="",D3718=""),"",D3718*VLOOKUP(C3718,'Setup - Mix Design'!$A$5:$I$504,3,0)),"")</f>
        <v/>
      </c>
      <c r="H3718" s="33">
        <f>IFERROR(IF(OR(C3718="",D3718=""),"",D3718*VLOOKUP(C3718,'Setup - Mix Design'!$A$5:$I$504,4,0)),"")</f>
        <v/>
      </c>
      <c r="I3718" s="33">
        <f>IFERROR(IF(OR(C3718="",D3718=""),"",D3718*VLOOKUP(C3718,'Setup - Mix Design'!$A$5:$I$504,5,0)),"")</f>
        <v/>
      </c>
      <c r="J3718" s="33">
        <f>IFERROR(IF(OR(C3718="",D3718=""),"",D3718*VLOOKUP(C3718,'Setup - Mix Design'!$A$5:$I$504,6,0)),"")</f>
        <v/>
      </c>
      <c r="K3718" s="33">
        <f>IFERROR(IF(OR(C3718="",D3718=""),"",D3718*VLOOKUP(C3718,'Setup - Mix Design'!$A$5:$I$504,7,0)),"")</f>
        <v/>
      </c>
    </row>
    <row r="3719">
      <c r="A3719" s="31" t="n"/>
      <c r="B3719" s="26" t="n"/>
      <c r="C3719" s="26" t="n"/>
      <c r="D3719" s="27" t="n"/>
      <c r="E3719" s="26" t="n"/>
      <c r="F3719" s="33">
        <f>IFERROR(IF(OR(C3719="",D3719=""),"",D3719*VLOOKUP(C3719,'Setup - Mix Design'!$A$5:$I$504,2,0)),"")</f>
        <v/>
      </c>
      <c r="G3719" s="33">
        <f>IFERROR(IF(OR(C3719="",D3719=""),"",D3719*VLOOKUP(C3719,'Setup - Mix Design'!$A$5:$I$504,3,0)),"")</f>
        <v/>
      </c>
      <c r="H3719" s="33">
        <f>IFERROR(IF(OR(C3719="",D3719=""),"",D3719*VLOOKUP(C3719,'Setup - Mix Design'!$A$5:$I$504,4,0)),"")</f>
        <v/>
      </c>
      <c r="I3719" s="33">
        <f>IFERROR(IF(OR(C3719="",D3719=""),"",D3719*VLOOKUP(C3719,'Setup - Mix Design'!$A$5:$I$504,5,0)),"")</f>
        <v/>
      </c>
      <c r="J3719" s="33">
        <f>IFERROR(IF(OR(C3719="",D3719=""),"",D3719*VLOOKUP(C3719,'Setup - Mix Design'!$A$5:$I$504,6,0)),"")</f>
        <v/>
      </c>
      <c r="K3719" s="33">
        <f>IFERROR(IF(OR(C3719="",D3719=""),"",D3719*VLOOKUP(C3719,'Setup - Mix Design'!$A$5:$I$504,7,0)),"")</f>
        <v/>
      </c>
    </row>
    <row r="3720">
      <c r="A3720" s="31" t="n"/>
      <c r="B3720" s="26" t="n"/>
      <c r="C3720" s="26" t="n"/>
      <c r="D3720" s="27" t="n"/>
      <c r="E3720" s="26" t="n"/>
      <c r="F3720" s="33">
        <f>IFERROR(IF(OR(C3720="",D3720=""),"",D3720*VLOOKUP(C3720,'Setup - Mix Design'!$A$5:$I$504,2,0)),"")</f>
        <v/>
      </c>
      <c r="G3720" s="33">
        <f>IFERROR(IF(OR(C3720="",D3720=""),"",D3720*VLOOKUP(C3720,'Setup - Mix Design'!$A$5:$I$504,3,0)),"")</f>
        <v/>
      </c>
      <c r="H3720" s="33">
        <f>IFERROR(IF(OR(C3720="",D3720=""),"",D3720*VLOOKUP(C3720,'Setup - Mix Design'!$A$5:$I$504,4,0)),"")</f>
        <v/>
      </c>
      <c r="I3720" s="33">
        <f>IFERROR(IF(OR(C3720="",D3720=""),"",D3720*VLOOKUP(C3720,'Setup - Mix Design'!$A$5:$I$504,5,0)),"")</f>
        <v/>
      </c>
      <c r="J3720" s="33">
        <f>IFERROR(IF(OR(C3720="",D3720=""),"",D3720*VLOOKUP(C3720,'Setup - Mix Design'!$A$5:$I$504,6,0)),"")</f>
        <v/>
      </c>
      <c r="K3720" s="33">
        <f>IFERROR(IF(OR(C3720="",D3720=""),"",D3720*VLOOKUP(C3720,'Setup - Mix Design'!$A$5:$I$504,7,0)),"")</f>
        <v/>
      </c>
    </row>
    <row r="3721">
      <c r="A3721" s="31" t="n"/>
      <c r="B3721" s="26" t="n"/>
      <c r="C3721" s="26" t="n"/>
      <c r="D3721" s="27" t="n"/>
      <c r="E3721" s="26" t="n"/>
      <c r="F3721" s="33">
        <f>IFERROR(IF(OR(C3721="",D3721=""),"",D3721*VLOOKUP(C3721,'Setup - Mix Design'!$A$5:$I$504,2,0)),"")</f>
        <v/>
      </c>
      <c r="G3721" s="33">
        <f>IFERROR(IF(OR(C3721="",D3721=""),"",D3721*VLOOKUP(C3721,'Setup - Mix Design'!$A$5:$I$504,3,0)),"")</f>
        <v/>
      </c>
      <c r="H3721" s="33">
        <f>IFERROR(IF(OR(C3721="",D3721=""),"",D3721*VLOOKUP(C3721,'Setup - Mix Design'!$A$5:$I$504,4,0)),"")</f>
        <v/>
      </c>
      <c r="I3721" s="33">
        <f>IFERROR(IF(OR(C3721="",D3721=""),"",D3721*VLOOKUP(C3721,'Setup - Mix Design'!$A$5:$I$504,5,0)),"")</f>
        <v/>
      </c>
      <c r="J3721" s="33">
        <f>IFERROR(IF(OR(C3721="",D3721=""),"",D3721*VLOOKUP(C3721,'Setup - Mix Design'!$A$5:$I$504,6,0)),"")</f>
        <v/>
      </c>
      <c r="K3721" s="33">
        <f>IFERROR(IF(OR(C3721="",D3721=""),"",D3721*VLOOKUP(C3721,'Setup - Mix Design'!$A$5:$I$504,7,0)),"")</f>
        <v/>
      </c>
    </row>
    <row r="3722">
      <c r="A3722" s="31" t="n"/>
      <c r="B3722" s="26" t="n"/>
      <c r="C3722" s="26" t="n"/>
      <c r="D3722" s="27" t="n"/>
      <c r="E3722" s="26" t="n"/>
      <c r="F3722" s="33">
        <f>IFERROR(IF(OR(C3722="",D3722=""),"",D3722*VLOOKUP(C3722,'Setup - Mix Design'!$A$5:$I$504,2,0)),"")</f>
        <v/>
      </c>
      <c r="G3722" s="33">
        <f>IFERROR(IF(OR(C3722="",D3722=""),"",D3722*VLOOKUP(C3722,'Setup - Mix Design'!$A$5:$I$504,3,0)),"")</f>
        <v/>
      </c>
      <c r="H3722" s="33">
        <f>IFERROR(IF(OR(C3722="",D3722=""),"",D3722*VLOOKUP(C3722,'Setup - Mix Design'!$A$5:$I$504,4,0)),"")</f>
        <v/>
      </c>
      <c r="I3722" s="33">
        <f>IFERROR(IF(OR(C3722="",D3722=""),"",D3722*VLOOKUP(C3722,'Setup - Mix Design'!$A$5:$I$504,5,0)),"")</f>
        <v/>
      </c>
      <c r="J3722" s="33">
        <f>IFERROR(IF(OR(C3722="",D3722=""),"",D3722*VLOOKUP(C3722,'Setup - Mix Design'!$A$5:$I$504,6,0)),"")</f>
        <v/>
      </c>
      <c r="K3722" s="33">
        <f>IFERROR(IF(OR(C3722="",D3722=""),"",D3722*VLOOKUP(C3722,'Setup - Mix Design'!$A$5:$I$504,7,0)),"")</f>
        <v/>
      </c>
    </row>
    <row r="3723">
      <c r="A3723" s="31" t="n"/>
      <c r="B3723" s="26" t="n"/>
      <c r="C3723" s="26" t="n"/>
      <c r="D3723" s="27" t="n"/>
      <c r="E3723" s="26" t="n"/>
      <c r="F3723" s="33">
        <f>IFERROR(IF(OR(C3723="",D3723=""),"",D3723*VLOOKUP(C3723,'Setup - Mix Design'!$A$5:$I$504,2,0)),"")</f>
        <v/>
      </c>
      <c r="G3723" s="33">
        <f>IFERROR(IF(OR(C3723="",D3723=""),"",D3723*VLOOKUP(C3723,'Setup - Mix Design'!$A$5:$I$504,3,0)),"")</f>
        <v/>
      </c>
      <c r="H3723" s="33">
        <f>IFERROR(IF(OR(C3723="",D3723=""),"",D3723*VLOOKUP(C3723,'Setup - Mix Design'!$A$5:$I$504,4,0)),"")</f>
        <v/>
      </c>
      <c r="I3723" s="33">
        <f>IFERROR(IF(OR(C3723="",D3723=""),"",D3723*VLOOKUP(C3723,'Setup - Mix Design'!$A$5:$I$504,5,0)),"")</f>
        <v/>
      </c>
      <c r="J3723" s="33">
        <f>IFERROR(IF(OR(C3723="",D3723=""),"",D3723*VLOOKUP(C3723,'Setup - Mix Design'!$A$5:$I$504,6,0)),"")</f>
        <v/>
      </c>
      <c r="K3723" s="33">
        <f>IFERROR(IF(OR(C3723="",D3723=""),"",D3723*VLOOKUP(C3723,'Setup - Mix Design'!$A$5:$I$504,7,0)),"")</f>
        <v/>
      </c>
    </row>
    <row r="3724">
      <c r="A3724" s="31" t="n"/>
      <c r="B3724" s="26" t="n"/>
      <c r="C3724" s="26" t="n"/>
      <c r="D3724" s="27" t="n"/>
      <c r="E3724" s="26" t="n"/>
      <c r="F3724" s="33">
        <f>IFERROR(IF(OR(C3724="",D3724=""),"",D3724*VLOOKUP(C3724,'Setup - Mix Design'!$A$5:$I$504,2,0)),"")</f>
        <v/>
      </c>
      <c r="G3724" s="33">
        <f>IFERROR(IF(OR(C3724="",D3724=""),"",D3724*VLOOKUP(C3724,'Setup - Mix Design'!$A$5:$I$504,3,0)),"")</f>
        <v/>
      </c>
      <c r="H3724" s="33">
        <f>IFERROR(IF(OR(C3724="",D3724=""),"",D3724*VLOOKUP(C3724,'Setup - Mix Design'!$A$5:$I$504,4,0)),"")</f>
        <v/>
      </c>
      <c r="I3724" s="33">
        <f>IFERROR(IF(OR(C3724="",D3724=""),"",D3724*VLOOKUP(C3724,'Setup - Mix Design'!$A$5:$I$504,5,0)),"")</f>
        <v/>
      </c>
      <c r="J3724" s="33">
        <f>IFERROR(IF(OR(C3724="",D3724=""),"",D3724*VLOOKUP(C3724,'Setup - Mix Design'!$A$5:$I$504,6,0)),"")</f>
        <v/>
      </c>
      <c r="K3724" s="33">
        <f>IFERROR(IF(OR(C3724="",D3724=""),"",D3724*VLOOKUP(C3724,'Setup - Mix Design'!$A$5:$I$504,7,0)),"")</f>
        <v/>
      </c>
    </row>
    <row r="3725">
      <c r="A3725" s="31" t="n"/>
      <c r="B3725" s="26" t="n"/>
      <c r="C3725" s="26" t="n"/>
      <c r="D3725" s="27" t="n"/>
      <c r="E3725" s="26" t="n"/>
      <c r="F3725" s="33">
        <f>IFERROR(IF(OR(C3725="",D3725=""),"",D3725*VLOOKUP(C3725,'Setup - Mix Design'!$A$5:$I$504,2,0)),"")</f>
        <v/>
      </c>
      <c r="G3725" s="33">
        <f>IFERROR(IF(OR(C3725="",D3725=""),"",D3725*VLOOKUP(C3725,'Setup - Mix Design'!$A$5:$I$504,3,0)),"")</f>
        <v/>
      </c>
      <c r="H3725" s="33">
        <f>IFERROR(IF(OR(C3725="",D3725=""),"",D3725*VLOOKUP(C3725,'Setup - Mix Design'!$A$5:$I$504,4,0)),"")</f>
        <v/>
      </c>
      <c r="I3725" s="33">
        <f>IFERROR(IF(OR(C3725="",D3725=""),"",D3725*VLOOKUP(C3725,'Setup - Mix Design'!$A$5:$I$504,5,0)),"")</f>
        <v/>
      </c>
      <c r="J3725" s="33">
        <f>IFERROR(IF(OR(C3725="",D3725=""),"",D3725*VLOOKUP(C3725,'Setup - Mix Design'!$A$5:$I$504,6,0)),"")</f>
        <v/>
      </c>
      <c r="K3725" s="33">
        <f>IFERROR(IF(OR(C3725="",D3725=""),"",D3725*VLOOKUP(C3725,'Setup - Mix Design'!$A$5:$I$504,7,0)),"")</f>
        <v/>
      </c>
    </row>
    <row r="3726">
      <c r="A3726" s="31" t="n"/>
      <c r="B3726" s="26" t="n"/>
      <c r="C3726" s="26" t="n"/>
      <c r="D3726" s="27" t="n"/>
      <c r="E3726" s="26" t="n"/>
      <c r="F3726" s="33">
        <f>IFERROR(IF(OR(C3726="",D3726=""),"",D3726*VLOOKUP(C3726,'Setup - Mix Design'!$A$5:$I$504,2,0)),"")</f>
        <v/>
      </c>
      <c r="G3726" s="33">
        <f>IFERROR(IF(OR(C3726="",D3726=""),"",D3726*VLOOKUP(C3726,'Setup - Mix Design'!$A$5:$I$504,3,0)),"")</f>
        <v/>
      </c>
      <c r="H3726" s="33">
        <f>IFERROR(IF(OR(C3726="",D3726=""),"",D3726*VLOOKUP(C3726,'Setup - Mix Design'!$A$5:$I$504,4,0)),"")</f>
        <v/>
      </c>
      <c r="I3726" s="33">
        <f>IFERROR(IF(OR(C3726="",D3726=""),"",D3726*VLOOKUP(C3726,'Setup - Mix Design'!$A$5:$I$504,5,0)),"")</f>
        <v/>
      </c>
      <c r="J3726" s="33">
        <f>IFERROR(IF(OR(C3726="",D3726=""),"",D3726*VLOOKUP(C3726,'Setup - Mix Design'!$A$5:$I$504,6,0)),"")</f>
        <v/>
      </c>
      <c r="K3726" s="33">
        <f>IFERROR(IF(OR(C3726="",D3726=""),"",D3726*VLOOKUP(C3726,'Setup - Mix Design'!$A$5:$I$504,7,0)),"")</f>
        <v/>
      </c>
    </row>
    <row r="3727">
      <c r="A3727" s="31" t="n"/>
      <c r="B3727" s="26" t="n"/>
      <c r="C3727" s="26" t="n"/>
      <c r="D3727" s="27" t="n"/>
      <c r="E3727" s="26" t="n"/>
      <c r="F3727" s="33">
        <f>IFERROR(IF(OR(C3727="",D3727=""),"",D3727*VLOOKUP(C3727,'Setup - Mix Design'!$A$5:$I$504,2,0)),"")</f>
        <v/>
      </c>
      <c r="G3727" s="33">
        <f>IFERROR(IF(OR(C3727="",D3727=""),"",D3727*VLOOKUP(C3727,'Setup - Mix Design'!$A$5:$I$504,3,0)),"")</f>
        <v/>
      </c>
      <c r="H3727" s="33">
        <f>IFERROR(IF(OR(C3727="",D3727=""),"",D3727*VLOOKUP(C3727,'Setup - Mix Design'!$A$5:$I$504,4,0)),"")</f>
        <v/>
      </c>
      <c r="I3727" s="33">
        <f>IFERROR(IF(OR(C3727="",D3727=""),"",D3727*VLOOKUP(C3727,'Setup - Mix Design'!$A$5:$I$504,5,0)),"")</f>
        <v/>
      </c>
      <c r="J3727" s="33">
        <f>IFERROR(IF(OR(C3727="",D3727=""),"",D3727*VLOOKUP(C3727,'Setup - Mix Design'!$A$5:$I$504,6,0)),"")</f>
        <v/>
      </c>
      <c r="K3727" s="33">
        <f>IFERROR(IF(OR(C3727="",D3727=""),"",D3727*VLOOKUP(C3727,'Setup - Mix Design'!$A$5:$I$504,7,0)),"")</f>
        <v/>
      </c>
    </row>
    <row r="3728">
      <c r="A3728" s="31" t="n"/>
      <c r="B3728" s="26" t="n"/>
      <c r="C3728" s="26" t="n"/>
      <c r="D3728" s="27" t="n"/>
      <c r="E3728" s="26" t="n"/>
      <c r="F3728" s="33">
        <f>IFERROR(IF(OR(C3728="",D3728=""),"",D3728*VLOOKUP(C3728,'Setup - Mix Design'!$A$5:$I$504,2,0)),"")</f>
        <v/>
      </c>
      <c r="G3728" s="33">
        <f>IFERROR(IF(OR(C3728="",D3728=""),"",D3728*VLOOKUP(C3728,'Setup - Mix Design'!$A$5:$I$504,3,0)),"")</f>
        <v/>
      </c>
      <c r="H3728" s="33">
        <f>IFERROR(IF(OR(C3728="",D3728=""),"",D3728*VLOOKUP(C3728,'Setup - Mix Design'!$A$5:$I$504,4,0)),"")</f>
        <v/>
      </c>
      <c r="I3728" s="33">
        <f>IFERROR(IF(OR(C3728="",D3728=""),"",D3728*VLOOKUP(C3728,'Setup - Mix Design'!$A$5:$I$504,5,0)),"")</f>
        <v/>
      </c>
      <c r="J3728" s="33">
        <f>IFERROR(IF(OR(C3728="",D3728=""),"",D3728*VLOOKUP(C3728,'Setup - Mix Design'!$A$5:$I$504,6,0)),"")</f>
        <v/>
      </c>
      <c r="K3728" s="33">
        <f>IFERROR(IF(OR(C3728="",D3728=""),"",D3728*VLOOKUP(C3728,'Setup - Mix Design'!$A$5:$I$504,7,0)),"")</f>
        <v/>
      </c>
    </row>
    <row r="3729">
      <c r="A3729" s="31" t="n"/>
      <c r="B3729" s="26" t="n"/>
      <c r="C3729" s="26" t="n"/>
      <c r="D3729" s="27" t="n"/>
      <c r="E3729" s="26" t="n"/>
      <c r="F3729" s="33">
        <f>IFERROR(IF(OR(C3729="",D3729=""),"",D3729*VLOOKUP(C3729,'Setup - Mix Design'!$A$5:$I$504,2,0)),"")</f>
        <v/>
      </c>
      <c r="G3729" s="33">
        <f>IFERROR(IF(OR(C3729="",D3729=""),"",D3729*VLOOKUP(C3729,'Setup - Mix Design'!$A$5:$I$504,3,0)),"")</f>
        <v/>
      </c>
      <c r="H3729" s="33">
        <f>IFERROR(IF(OR(C3729="",D3729=""),"",D3729*VLOOKUP(C3729,'Setup - Mix Design'!$A$5:$I$504,4,0)),"")</f>
        <v/>
      </c>
      <c r="I3729" s="33">
        <f>IFERROR(IF(OR(C3729="",D3729=""),"",D3729*VLOOKUP(C3729,'Setup - Mix Design'!$A$5:$I$504,5,0)),"")</f>
        <v/>
      </c>
      <c r="J3729" s="33">
        <f>IFERROR(IF(OR(C3729="",D3729=""),"",D3729*VLOOKUP(C3729,'Setup - Mix Design'!$A$5:$I$504,6,0)),"")</f>
        <v/>
      </c>
      <c r="K3729" s="33">
        <f>IFERROR(IF(OR(C3729="",D3729=""),"",D3729*VLOOKUP(C3729,'Setup - Mix Design'!$A$5:$I$504,7,0)),"")</f>
        <v/>
      </c>
    </row>
    <row r="3730">
      <c r="A3730" s="31" t="n"/>
      <c r="B3730" s="26" t="n"/>
      <c r="C3730" s="26" t="n"/>
      <c r="D3730" s="27" t="n"/>
      <c r="E3730" s="26" t="n"/>
      <c r="F3730" s="33">
        <f>IFERROR(IF(OR(C3730="",D3730=""),"",D3730*VLOOKUP(C3730,'Setup - Mix Design'!$A$5:$I$504,2,0)),"")</f>
        <v/>
      </c>
      <c r="G3730" s="33">
        <f>IFERROR(IF(OR(C3730="",D3730=""),"",D3730*VLOOKUP(C3730,'Setup - Mix Design'!$A$5:$I$504,3,0)),"")</f>
        <v/>
      </c>
      <c r="H3730" s="33">
        <f>IFERROR(IF(OR(C3730="",D3730=""),"",D3730*VLOOKUP(C3730,'Setup - Mix Design'!$A$5:$I$504,4,0)),"")</f>
        <v/>
      </c>
      <c r="I3730" s="33">
        <f>IFERROR(IF(OR(C3730="",D3730=""),"",D3730*VLOOKUP(C3730,'Setup - Mix Design'!$A$5:$I$504,5,0)),"")</f>
        <v/>
      </c>
      <c r="J3730" s="33">
        <f>IFERROR(IF(OR(C3730="",D3730=""),"",D3730*VLOOKUP(C3730,'Setup - Mix Design'!$A$5:$I$504,6,0)),"")</f>
        <v/>
      </c>
      <c r="K3730" s="33">
        <f>IFERROR(IF(OR(C3730="",D3730=""),"",D3730*VLOOKUP(C3730,'Setup - Mix Design'!$A$5:$I$504,7,0)),"")</f>
        <v/>
      </c>
    </row>
    <row r="3731">
      <c r="A3731" s="31" t="n"/>
      <c r="B3731" s="26" t="n"/>
      <c r="C3731" s="26" t="n"/>
      <c r="D3731" s="27" t="n"/>
      <c r="E3731" s="26" t="n"/>
      <c r="F3731" s="33">
        <f>IFERROR(IF(OR(C3731="",D3731=""),"",D3731*VLOOKUP(C3731,'Setup - Mix Design'!$A$5:$I$504,2,0)),"")</f>
        <v/>
      </c>
      <c r="G3731" s="33">
        <f>IFERROR(IF(OR(C3731="",D3731=""),"",D3731*VLOOKUP(C3731,'Setup - Mix Design'!$A$5:$I$504,3,0)),"")</f>
        <v/>
      </c>
      <c r="H3731" s="33">
        <f>IFERROR(IF(OR(C3731="",D3731=""),"",D3731*VLOOKUP(C3731,'Setup - Mix Design'!$A$5:$I$504,4,0)),"")</f>
        <v/>
      </c>
      <c r="I3731" s="33">
        <f>IFERROR(IF(OR(C3731="",D3731=""),"",D3731*VLOOKUP(C3731,'Setup - Mix Design'!$A$5:$I$504,5,0)),"")</f>
        <v/>
      </c>
      <c r="J3731" s="33">
        <f>IFERROR(IF(OR(C3731="",D3731=""),"",D3731*VLOOKUP(C3731,'Setup - Mix Design'!$A$5:$I$504,6,0)),"")</f>
        <v/>
      </c>
      <c r="K3731" s="33">
        <f>IFERROR(IF(OR(C3731="",D3731=""),"",D3731*VLOOKUP(C3731,'Setup - Mix Design'!$A$5:$I$504,7,0)),"")</f>
        <v/>
      </c>
    </row>
    <row r="3732">
      <c r="A3732" s="31" t="n"/>
      <c r="B3732" s="26" t="n"/>
      <c r="C3732" s="26" t="n"/>
      <c r="D3732" s="27" t="n"/>
      <c r="E3732" s="26" t="n"/>
      <c r="F3732" s="33">
        <f>IFERROR(IF(OR(C3732="",D3732=""),"",D3732*VLOOKUP(C3732,'Setup - Mix Design'!$A$5:$I$504,2,0)),"")</f>
        <v/>
      </c>
      <c r="G3732" s="33">
        <f>IFERROR(IF(OR(C3732="",D3732=""),"",D3732*VLOOKUP(C3732,'Setup - Mix Design'!$A$5:$I$504,3,0)),"")</f>
        <v/>
      </c>
      <c r="H3732" s="33">
        <f>IFERROR(IF(OR(C3732="",D3732=""),"",D3732*VLOOKUP(C3732,'Setup - Mix Design'!$A$5:$I$504,4,0)),"")</f>
        <v/>
      </c>
      <c r="I3732" s="33">
        <f>IFERROR(IF(OR(C3732="",D3732=""),"",D3732*VLOOKUP(C3732,'Setup - Mix Design'!$A$5:$I$504,5,0)),"")</f>
        <v/>
      </c>
      <c r="J3732" s="33">
        <f>IFERROR(IF(OR(C3732="",D3732=""),"",D3732*VLOOKUP(C3732,'Setup - Mix Design'!$A$5:$I$504,6,0)),"")</f>
        <v/>
      </c>
      <c r="K3732" s="33">
        <f>IFERROR(IF(OR(C3732="",D3732=""),"",D3732*VLOOKUP(C3732,'Setup - Mix Design'!$A$5:$I$504,7,0)),"")</f>
        <v/>
      </c>
    </row>
    <row r="3733">
      <c r="A3733" s="31" t="n"/>
      <c r="B3733" s="26" t="n"/>
      <c r="C3733" s="26" t="n"/>
      <c r="D3733" s="27" t="n"/>
      <c r="E3733" s="26" t="n"/>
      <c r="F3733" s="33">
        <f>IFERROR(IF(OR(C3733="",D3733=""),"",D3733*VLOOKUP(C3733,'Setup - Mix Design'!$A$5:$I$504,2,0)),"")</f>
        <v/>
      </c>
      <c r="G3733" s="33">
        <f>IFERROR(IF(OR(C3733="",D3733=""),"",D3733*VLOOKUP(C3733,'Setup - Mix Design'!$A$5:$I$504,3,0)),"")</f>
        <v/>
      </c>
      <c r="H3733" s="33">
        <f>IFERROR(IF(OR(C3733="",D3733=""),"",D3733*VLOOKUP(C3733,'Setup - Mix Design'!$A$5:$I$504,4,0)),"")</f>
        <v/>
      </c>
      <c r="I3733" s="33">
        <f>IFERROR(IF(OR(C3733="",D3733=""),"",D3733*VLOOKUP(C3733,'Setup - Mix Design'!$A$5:$I$504,5,0)),"")</f>
        <v/>
      </c>
      <c r="J3733" s="33">
        <f>IFERROR(IF(OR(C3733="",D3733=""),"",D3733*VLOOKUP(C3733,'Setup - Mix Design'!$A$5:$I$504,6,0)),"")</f>
        <v/>
      </c>
      <c r="K3733" s="33">
        <f>IFERROR(IF(OR(C3733="",D3733=""),"",D3733*VLOOKUP(C3733,'Setup - Mix Design'!$A$5:$I$504,7,0)),"")</f>
        <v/>
      </c>
    </row>
    <row r="3734">
      <c r="A3734" s="31" t="n"/>
      <c r="B3734" s="26" t="n"/>
      <c r="C3734" s="26" t="n"/>
      <c r="D3734" s="27" t="n"/>
      <c r="E3734" s="26" t="n"/>
      <c r="F3734" s="33">
        <f>IFERROR(IF(OR(C3734="",D3734=""),"",D3734*VLOOKUP(C3734,'Setup - Mix Design'!$A$5:$I$504,2,0)),"")</f>
        <v/>
      </c>
      <c r="G3734" s="33">
        <f>IFERROR(IF(OR(C3734="",D3734=""),"",D3734*VLOOKUP(C3734,'Setup - Mix Design'!$A$5:$I$504,3,0)),"")</f>
        <v/>
      </c>
      <c r="H3734" s="33">
        <f>IFERROR(IF(OR(C3734="",D3734=""),"",D3734*VLOOKUP(C3734,'Setup - Mix Design'!$A$5:$I$504,4,0)),"")</f>
        <v/>
      </c>
      <c r="I3734" s="33">
        <f>IFERROR(IF(OR(C3734="",D3734=""),"",D3734*VLOOKUP(C3734,'Setup - Mix Design'!$A$5:$I$504,5,0)),"")</f>
        <v/>
      </c>
      <c r="J3734" s="33">
        <f>IFERROR(IF(OR(C3734="",D3734=""),"",D3734*VLOOKUP(C3734,'Setup - Mix Design'!$A$5:$I$504,6,0)),"")</f>
        <v/>
      </c>
      <c r="K3734" s="33">
        <f>IFERROR(IF(OR(C3734="",D3734=""),"",D3734*VLOOKUP(C3734,'Setup - Mix Design'!$A$5:$I$504,7,0)),"")</f>
        <v/>
      </c>
    </row>
    <row r="3735">
      <c r="A3735" s="31" t="n"/>
      <c r="B3735" s="26" t="n"/>
      <c r="C3735" s="26" t="n"/>
      <c r="D3735" s="27" t="n"/>
      <c r="E3735" s="26" t="n"/>
      <c r="F3735" s="33">
        <f>IFERROR(IF(OR(C3735="",D3735=""),"",D3735*VLOOKUP(C3735,'Setup - Mix Design'!$A$5:$I$504,2,0)),"")</f>
        <v/>
      </c>
      <c r="G3735" s="33">
        <f>IFERROR(IF(OR(C3735="",D3735=""),"",D3735*VLOOKUP(C3735,'Setup - Mix Design'!$A$5:$I$504,3,0)),"")</f>
        <v/>
      </c>
      <c r="H3735" s="33">
        <f>IFERROR(IF(OR(C3735="",D3735=""),"",D3735*VLOOKUP(C3735,'Setup - Mix Design'!$A$5:$I$504,4,0)),"")</f>
        <v/>
      </c>
      <c r="I3735" s="33">
        <f>IFERROR(IF(OR(C3735="",D3735=""),"",D3735*VLOOKUP(C3735,'Setup - Mix Design'!$A$5:$I$504,5,0)),"")</f>
        <v/>
      </c>
      <c r="J3735" s="33">
        <f>IFERROR(IF(OR(C3735="",D3735=""),"",D3735*VLOOKUP(C3735,'Setup - Mix Design'!$A$5:$I$504,6,0)),"")</f>
        <v/>
      </c>
      <c r="K3735" s="33">
        <f>IFERROR(IF(OR(C3735="",D3735=""),"",D3735*VLOOKUP(C3735,'Setup - Mix Design'!$A$5:$I$504,7,0)),"")</f>
        <v/>
      </c>
    </row>
    <row r="3736">
      <c r="A3736" s="31" t="n"/>
      <c r="B3736" s="26" t="n"/>
      <c r="C3736" s="26" t="n"/>
      <c r="D3736" s="27" t="n"/>
      <c r="E3736" s="26" t="n"/>
      <c r="F3736" s="33">
        <f>IFERROR(IF(OR(C3736="",D3736=""),"",D3736*VLOOKUP(C3736,'Setup - Mix Design'!$A$5:$I$504,2,0)),"")</f>
        <v/>
      </c>
      <c r="G3736" s="33">
        <f>IFERROR(IF(OR(C3736="",D3736=""),"",D3736*VLOOKUP(C3736,'Setup - Mix Design'!$A$5:$I$504,3,0)),"")</f>
        <v/>
      </c>
      <c r="H3736" s="33">
        <f>IFERROR(IF(OR(C3736="",D3736=""),"",D3736*VLOOKUP(C3736,'Setup - Mix Design'!$A$5:$I$504,4,0)),"")</f>
        <v/>
      </c>
      <c r="I3736" s="33">
        <f>IFERROR(IF(OR(C3736="",D3736=""),"",D3736*VLOOKUP(C3736,'Setup - Mix Design'!$A$5:$I$504,5,0)),"")</f>
        <v/>
      </c>
      <c r="J3736" s="33">
        <f>IFERROR(IF(OR(C3736="",D3736=""),"",D3736*VLOOKUP(C3736,'Setup - Mix Design'!$A$5:$I$504,6,0)),"")</f>
        <v/>
      </c>
      <c r="K3736" s="33">
        <f>IFERROR(IF(OR(C3736="",D3736=""),"",D3736*VLOOKUP(C3736,'Setup - Mix Design'!$A$5:$I$504,7,0)),"")</f>
        <v/>
      </c>
    </row>
    <row r="3737">
      <c r="A3737" s="31" t="n"/>
      <c r="B3737" s="26" t="n"/>
      <c r="C3737" s="26" t="n"/>
      <c r="D3737" s="27" t="n"/>
      <c r="E3737" s="26" t="n"/>
      <c r="F3737" s="33">
        <f>IFERROR(IF(OR(C3737="",D3737=""),"",D3737*VLOOKUP(C3737,'Setup - Mix Design'!$A$5:$I$504,2,0)),"")</f>
        <v/>
      </c>
      <c r="G3737" s="33">
        <f>IFERROR(IF(OR(C3737="",D3737=""),"",D3737*VLOOKUP(C3737,'Setup - Mix Design'!$A$5:$I$504,3,0)),"")</f>
        <v/>
      </c>
      <c r="H3737" s="33">
        <f>IFERROR(IF(OR(C3737="",D3737=""),"",D3737*VLOOKUP(C3737,'Setup - Mix Design'!$A$5:$I$504,4,0)),"")</f>
        <v/>
      </c>
      <c r="I3737" s="33">
        <f>IFERROR(IF(OR(C3737="",D3737=""),"",D3737*VLOOKUP(C3737,'Setup - Mix Design'!$A$5:$I$504,5,0)),"")</f>
        <v/>
      </c>
      <c r="J3737" s="33">
        <f>IFERROR(IF(OR(C3737="",D3737=""),"",D3737*VLOOKUP(C3737,'Setup - Mix Design'!$A$5:$I$504,6,0)),"")</f>
        <v/>
      </c>
      <c r="K3737" s="33">
        <f>IFERROR(IF(OR(C3737="",D3737=""),"",D3737*VLOOKUP(C3737,'Setup - Mix Design'!$A$5:$I$504,7,0)),"")</f>
        <v/>
      </c>
    </row>
    <row r="3738">
      <c r="A3738" s="31" t="n"/>
      <c r="B3738" s="26" t="n"/>
      <c r="C3738" s="26" t="n"/>
      <c r="D3738" s="27" t="n"/>
      <c r="E3738" s="26" t="n"/>
      <c r="F3738" s="33">
        <f>IFERROR(IF(OR(C3738="",D3738=""),"",D3738*VLOOKUP(C3738,'Setup - Mix Design'!$A$5:$I$504,2,0)),"")</f>
        <v/>
      </c>
      <c r="G3738" s="33">
        <f>IFERROR(IF(OR(C3738="",D3738=""),"",D3738*VLOOKUP(C3738,'Setup - Mix Design'!$A$5:$I$504,3,0)),"")</f>
        <v/>
      </c>
      <c r="H3738" s="33">
        <f>IFERROR(IF(OR(C3738="",D3738=""),"",D3738*VLOOKUP(C3738,'Setup - Mix Design'!$A$5:$I$504,4,0)),"")</f>
        <v/>
      </c>
      <c r="I3738" s="33">
        <f>IFERROR(IF(OR(C3738="",D3738=""),"",D3738*VLOOKUP(C3738,'Setup - Mix Design'!$A$5:$I$504,5,0)),"")</f>
        <v/>
      </c>
      <c r="J3738" s="33">
        <f>IFERROR(IF(OR(C3738="",D3738=""),"",D3738*VLOOKUP(C3738,'Setup - Mix Design'!$A$5:$I$504,6,0)),"")</f>
        <v/>
      </c>
      <c r="K3738" s="33">
        <f>IFERROR(IF(OR(C3738="",D3738=""),"",D3738*VLOOKUP(C3738,'Setup - Mix Design'!$A$5:$I$504,7,0)),"")</f>
        <v/>
      </c>
    </row>
    <row r="3739">
      <c r="A3739" s="31" t="n"/>
      <c r="B3739" s="26" t="n"/>
      <c r="C3739" s="26" t="n"/>
      <c r="D3739" s="27" t="n"/>
      <c r="E3739" s="26" t="n"/>
      <c r="F3739" s="33">
        <f>IFERROR(IF(OR(C3739="",D3739=""),"",D3739*VLOOKUP(C3739,'Setup - Mix Design'!$A$5:$I$504,2,0)),"")</f>
        <v/>
      </c>
      <c r="G3739" s="33">
        <f>IFERROR(IF(OR(C3739="",D3739=""),"",D3739*VLOOKUP(C3739,'Setup - Mix Design'!$A$5:$I$504,3,0)),"")</f>
        <v/>
      </c>
      <c r="H3739" s="33">
        <f>IFERROR(IF(OR(C3739="",D3739=""),"",D3739*VLOOKUP(C3739,'Setup - Mix Design'!$A$5:$I$504,4,0)),"")</f>
        <v/>
      </c>
      <c r="I3739" s="33">
        <f>IFERROR(IF(OR(C3739="",D3739=""),"",D3739*VLOOKUP(C3739,'Setup - Mix Design'!$A$5:$I$504,5,0)),"")</f>
        <v/>
      </c>
      <c r="J3739" s="33">
        <f>IFERROR(IF(OR(C3739="",D3739=""),"",D3739*VLOOKUP(C3739,'Setup - Mix Design'!$A$5:$I$504,6,0)),"")</f>
        <v/>
      </c>
      <c r="K3739" s="33">
        <f>IFERROR(IF(OR(C3739="",D3739=""),"",D3739*VLOOKUP(C3739,'Setup - Mix Design'!$A$5:$I$504,7,0)),"")</f>
        <v/>
      </c>
    </row>
    <row r="3740">
      <c r="A3740" s="31" t="n"/>
      <c r="B3740" s="26" t="n"/>
      <c r="C3740" s="26" t="n"/>
      <c r="D3740" s="27" t="n"/>
      <c r="E3740" s="26" t="n"/>
      <c r="F3740" s="33">
        <f>IFERROR(IF(OR(C3740="",D3740=""),"",D3740*VLOOKUP(C3740,'Setup - Mix Design'!$A$5:$I$504,2,0)),"")</f>
        <v/>
      </c>
      <c r="G3740" s="33">
        <f>IFERROR(IF(OR(C3740="",D3740=""),"",D3740*VLOOKUP(C3740,'Setup - Mix Design'!$A$5:$I$504,3,0)),"")</f>
        <v/>
      </c>
      <c r="H3740" s="33">
        <f>IFERROR(IF(OR(C3740="",D3740=""),"",D3740*VLOOKUP(C3740,'Setup - Mix Design'!$A$5:$I$504,4,0)),"")</f>
        <v/>
      </c>
      <c r="I3740" s="33">
        <f>IFERROR(IF(OR(C3740="",D3740=""),"",D3740*VLOOKUP(C3740,'Setup - Mix Design'!$A$5:$I$504,5,0)),"")</f>
        <v/>
      </c>
      <c r="J3740" s="33">
        <f>IFERROR(IF(OR(C3740="",D3740=""),"",D3740*VLOOKUP(C3740,'Setup - Mix Design'!$A$5:$I$504,6,0)),"")</f>
        <v/>
      </c>
      <c r="K3740" s="33">
        <f>IFERROR(IF(OR(C3740="",D3740=""),"",D3740*VLOOKUP(C3740,'Setup - Mix Design'!$A$5:$I$504,7,0)),"")</f>
        <v/>
      </c>
    </row>
    <row r="3741">
      <c r="A3741" s="31" t="n"/>
      <c r="B3741" s="26" t="n"/>
      <c r="C3741" s="26" t="n"/>
      <c r="D3741" s="27" t="n"/>
      <c r="E3741" s="26" t="n"/>
      <c r="F3741" s="33">
        <f>IFERROR(IF(OR(C3741="",D3741=""),"",D3741*VLOOKUP(C3741,'Setup - Mix Design'!$A$5:$I$504,2,0)),"")</f>
        <v/>
      </c>
      <c r="G3741" s="33">
        <f>IFERROR(IF(OR(C3741="",D3741=""),"",D3741*VLOOKUP(C3741,'Setup - Mix Design'!$A$5:$I$504,3,0)),"")</f>
        <v/>
      </c>
      <c r="H3741" s="33">
        <f>IFERROR(IF(OR(C3741="",D3741=""),"",D3741*VLOOKUP(C3741,'Setup - Mix Design'!$A$5:$I$504,4,0)),"")</f>
        <v/>
      </c>
      <c r="I3741" s="33">
        <f>IFERROR(IF(OR(C3741="",D3741=""),"",D3741*VLOOKUP(C3741,'Setup - Mix Design'!$A$5:$I$504,5,0)),"")</f>
        <v/>
      </c>
      <c r="J3741" s="33">
        <f>IFERROR(IF(OR(C3741="",D3741=""),"",D3741*VLOOKUP(C3741,'Setup - Mix Design'!$A$5:$I$504,6,0)),"")</f>
        <v/>
      </c>
      <c r="K3741" s="33">
        <f>IFERROR(IF(OR(C3741="",D3741=""),"",D3741*VLOOKUP(C3741,'Setup - Mix Design'!$A$5:$I$504,7,0)),"")</f>
        <v/>
      </c>
    </row>
    <row r="3742">
      <c r="A3742" s="31" t="n"/>
      <c r="B3742" s="26" t="n"/>
      <c r="C3742" s="26" t="n"/>
      <c r="D3742" s="27" t="n"/>
      <c r="E3742" s="26" t="n"/>
      <c r="F3742" s="33">
        <f>IFERROR(IF(OR(C3742="",D3742=""),"",D3742*VLOOKUP(C3742,'Setup - Mix Design'!$A$5:$I$504,2,0)),"")</f>
        <v/>
      </c>
      <c r="G3742" s="33">
        <f>IFERROR(IF(OR(C3742="",D3742=""),"",D3742*VLOOKUP(C3742,'Setup - Mix Design'!$A$5:$I$504,3,0)),"")</f>
        <v/>
      </c>
      <c r="H3742" s="33">
        <f>IFERROR(IF(OR(C3742="",D3742=""),"",D3742*VLOOKUP(C3742,'Setup - Mix Design'!$A$5:$I$504,4,0)),"")</f>
        <v/>
      </c>
      <c r="I3742" s="33">
        <f>IFERROR(IF(OR(C3742="",D3742=""),"",D3742*VLOOKUP(C3742,'Setup - Mix Design'!$A$5:$I$504,5,0)),"")</f>
        <v/>
      </c>
      <c r="J3742" s="33">
        <f>IFERROR(IF(OR(C3742="",D3742=""),"",D3742*VLOOKUP(C3742,'Setup - Mix Design'!$A$5:$I$504,6,0)),"")</f>
        <v/>
      </c>
      <c r="K3742" s="33">
        <f>IFERROR(IF(OR(C3742="",D3742=""),"",D3742*VLOOKUP(C3742,'Setup - Mix Design'!$A$5:$I$504,7,0)),"")</f>
        <v/>
      </c>
    </row>
    <row r="3743">
      <c r="A3743" s="31" t="n"/>
      <c r="B3743" s="26" t="n"/>
      <c r="C3743" s="26" t="n"/>
      <c r="D3743" s="27" t="n"/>
      <c r="E3743" s="26" t="n"/>
      <c r="F3743" s="33">
        <f>IFERROR(IF(OR(C3743="",D3743=""),"",D3743*VLOOKUP(C3743,'Setup - Mix Design'!$A$5:$I$504,2,0)),"")</f>
        <v/>
      </c>
      <c r="G3743" s="33">
        <f>IFERROR(IF(OR(C3743="",D3743=""),"",D3743*VLOOKUP(C3743,'Setup - Mix Design'!$A$5:$I$504,3,0)),"")</f>
        <v/>
      </c>
      <c r="H3743" s="33">
        <f>IFERROR(IF(OR(C3743="",D3743=""),"",D3743*VLOOKUP(C3743,'Setup - Mix Design'!$A$5:$I$504,4,0)),"")</f>
        <v/>
      </c>
      <c r="I3743" s="33">
        <f>IFERROR(IF(OR(C3743="",D3743=""),"",D3743*VLOOKUP(C3743,'Setup - Mix Design'!$A$5:$I$504,5,0)),"")</f>
        <v/>
      </c>
      <c r="J3743" s="33">
        <f>IFERROR(IF(OR(C3743="",D3743=""),"",D3743*VLOOKUP(C3743,'Setup - Mix Design'!$A$5:$I$504,6,0)),"")</f>
        <v/>
      </c>
      <c r="K3743" s="33">
        <f>IFERROR(IF(OR(C3743="",D3743=""),"",D3743*VLOOKUP(C3743,'Setup - Mix Design'!$A$5:$I$504,7,0)),"")</f>
        <v/>
      </c>
    </row>
    <row r="3744">
      <c r="A3744" s="31" t="n"/>
      <c r="B3744" s="26" t="n"/>
      <c r="C3744" s="26" t="n"/>
      <c r="D3744" s="27" t="n"/>
      <c r="E3744" s="26" t="n"/>
      <c r="F3744" s="33">
        <f>IFERROR(IF(OR(C3744="",D3744=""),"",D3744*VLOOKUP(C3744,'Setup - Mix Design'!$A$5:$I$504,2,0)),"")</f>
        <v/>
      </c>
      <c r="G3744" s="33">
        <f>IFERROR(IF(OR(C3744="",D3744=""),"",D3744*VLOOKUP(C3744,'Setup - Mix Design'!$A$5:$I$504,3,0)),"")</f>
        <v/>
      </c>
      <c r="H3744" s="33">
        <f>IFERROR(IF(OR(C3744="",D3744=""),"",D3744*VLOOKUP(C3744,'Setup - Mix Design'!$A$5:$I$504,4,0)),"")</f>
        <v/>
      </c>
      <c r="I3744" s="33">
        <f>IFERROR(IF(OR(C3744="",D3744=""),"",D3744*VLOOKUP(C3744,'Setup - Mix Design'!$A$5:$I$504,5,0)),"")</f>
        <v/>
      </c>
      <c r="J3744" s="33">
        <f>IFERROR(IF(OR(C3744="",D3744=""),"",D3744*VLOOKUP(C3744,'Setup - Mix Design'!$A$5:$I$504,6,0)),"")</f>
        <v/>
      </c>
      <c r="K3744" s="33">
        <f>IFERROR(IF(OR(C3744="",D3744=""),"",D3744*VLOOKUP(C3744,'Setup - Mix Design'!$A$5:$I$504,7,0)),"")</f>
        <v/>
      </c>
    </row>
    <row r="3745">
      <c r="A3745" s="31" t="n"/>
      <c r="B3745" s="26" t="n"/>
      <c r="C3745" s="26" t="n"/>
      <c r="D3745" s="27" t="n"/>
      <c r="E3745" s="26" t="n"/>
      <c r="F3745" s="33">
        <f>IFERROR(IF(OR(C3745="",D3745=""),"",D3745*VLOOKUP(C3745,'Setup - Mix Design'!$A$5:$I$504,2,0)),"")</f>
        <v/>
      </c>
      <c r="G3745" s="33">
        <f>IFERROR(IF(OR(C3745="",D3745=""),"",D3745*VLOOKUP(C3745,'Setup - Mix Design'!$A$5:$I$504,3,0)),"")</f>
        <v/>
      </c>
      <c r="H3745" s="33">
        <f>IFERROR(IF(OR(C3745="",D3745=""),"",D3745*VLOOKUP(C3745,'Setup - Mix Design'!$A$5:$I$504,4,0)),"")</f>
        <v/>
      </c>
      <c r="I3745" s="33">
        <f>IFERROR(IF(OR(C3745="",D3745=""),"",D3745*VLOOKUP(C3745,'Setup - Mix Design'!$A$5:$I$504,5,0)),"")</f>
        <v/>
      </c>
      <c r="J3745" s="33">
        <f>IFERROR(IF(OR(C3745="",D3745=""),"",D3745*VLOOKUP(C3745,'Setup - Mix Design'!$A$5:$I$504,6,0)),"")</f>
        <v/>
      </c>
      <c r="K3745" s="33">
        <f>IFERROR(IF(OR(C3745="",D3745=""),"",D3745*VLOOKUP(C3745,'Setup - Mix Design'!$A$5:$I$504,7,0)),"")</f>
        <v/>
      </c>
    </row>
    <row r="3746">
      <c r="A3746" s="31" t="n"/>
      <c r="B3746" s="26" t="n"/>
      <c r="C3746" s="26" t="n"/>
      <c r="D3746" s="27" t="n"/>
      <c r="E3746" s="26" t="n"/>
      <c r="F3746" s="33">
        <f>IFERROR(IF(OR(C3746="",D3746=""),"",D3746*VLOOKUP(C3746,'Setup - Mix Design'!$A$5:$I$504,2,0)),"")</f>
        <v/>
      </c>
      <c r="G3746" s="33">
        <f>IFERROR(IF(OR(C3746="",D3746=""),"",D3746*VLOOKUP(C3746,'Setup - Mix Design'!$A$5:$I$504,3,0)),"")</f>
        <v/>
      </c>
      <c r="H3746" s="33">
        <f>IFERROR(IF(OR(C3746="",D3746=""),"",D3746*VLOOKUP(C3746,'Setup - Mix Design'!$A$5:$I$504,4,0)),"")</f>
        <v/>
      </c>
      <c r="I3746" s="33">
        <f>IFERROR(IF(OR(C3746="",D3746=""),"",D3746*VLOOKUP(C3746,'Setup - Mix Design'!$A$5:$I$504,5,0)),"")</f>
        <v/>
      </c>
      <c r="J3746" s="33">
        <f>IFERROR(IF(OR(C3746="",D3746=""),"",D3746*VLOOKUP(C3746,'Setup - Mix Design'!$A$5:$I$504,6,0)),"")</f>
        <v/>
      </c>
      <c r="K3746" s="33">
        <f>IFERROR(IF(OR(C3746="",D3746=""),"",D3746*VLOOKUP(C3746,'Setup - Mix Design'!$A$5:$I$504,7,0)),"")</f>
        <v/>
      </c>
    </row>
    <row r="3747">
      <c r="A3747" s="31" t="n"/>
      <c r="B3747" s="26" t="n"/>
      <c r="C3747" s="26" t="n"/>
      <c r="D3747" s="27" t="n"/>
      <c r="E3747" s="26" t="n"/>
      <c r="F3747" s="33">
        <f>IFERROR(IF(OR(C3747="",D3747=""),"",D3747*VLOOKUP(C3747,'Setup - Mix Design'!$A$5:$I$504,2,0)),"")</f>
        <v/>
      </c>
      <c r="G3747" s="33">
        <f>IFERROR(IF(OR(C3747="",D3747=""),"",D3747*VLOOKUP(C3747,'Setup - Mix Design'!$A$5:$I$504,3,0)),"")</f>
        <v/>
      </c>
      <c r="H3747" s="33">
        <f>IFERROR(IF(OR(C3747="",D3747=""),"",D3747*VLOOKUP(C3747,'Setup - Mix Design'!$A$5:$I$504,4,0)),"")</f>
        <v/>
      </c>
      <c r="I3747" s="33">
        <f>IFERROR(IF(OR(C3747="",D3747=""),"",D3747*VLOOKUP(C3747,'Setup - Mix Design'!$A$5:$I$504,5,0)),"")</f>
        <v/>
      </c>
      <c r="J3747" s="33">
        <f>IFERROR(IF(OR(C3747="",D3747=""),"",D3747*VLOOKUP(C3747,'Setup - Mix Design'!$A$5:$I$504,6,0)),"")</f>
        <v/>
      </c>
      <c r="K3747" s="33">
        <f>IFERROR(IF(OR(C3747="",D3747=""),"",D3747*VLOOKUP(C3747,'Setup - Mix Design'!$A$5:$I$504,7,0)),"")</f>
        <v/>
      </c>
    </row>
    <row r="3748">
      <c r="A3748" s="31" t="n"/>
      <c r="B3748" s="26" t="n"/>
      <c r="C3748" s="26" t="n"/>
      <c r="D3748" s="27" t="n"/>
      <c r="E3748" s="26" t="n"/>
      <c r="F3748" s="33">
        <f>IFERROR(IF(OR(C3748="",D3748=""),"",D3748*VLOOKUP(C3748,'Setup - Mix Design'!$A$5:$I$504,2,0)),"")</f>
        <v/>
      </c>
      <c r="G3748" s="33">
        <f>IFERROR(IF(OR(C3748="",D3748=""),"",D3748*VLOOKUP(C3748,'Setup - Mix Design'!$A$5:$I$504,3,0)),"")</f>
        <v/>
      </c>
      <c r="H3748" s="33">
        <f>IFERROR(IF(OR(C3748="",D3748=""),"",D3748*VLOOKUP(C3748,'Setup - Mix Design'!$A$5:$I$504,4,0)),"")</f>
        <v/>
      </c>
      <c r="I3748" s="33">
        <f>IFERROR(IF(OR(C3748="",D3748=""),"",D3748*VLOOKUP(C3748,'Setup - Mix Design'!$A$5:$I$504,5,0)),"")</f>
        <v/>
      </c>
      <c r="J3748" s="33">
        <f>IFERROR(IF(OR(C3748="",D3748=""),"",D3748*VLOOKUP(C3748,'Setup - Mix Design'!$A$5:$I$504,6,0)),"")</f>
        <v/>
      </c>
      <c r="K3748" s="33">
        <f>IFERROR(IF(OR(C3748="",D3748=""),"",D3748*VLOOKUP(C3748,'Setup - Mix Design'!$A$5:$I$504,7,0)),"")</f>
        <v/>
      </c>
    </row>
    <row r="3749">
      <c r="A3749" s="31" t="n"/>
      <c r="B3749" s="26" t="n"/>
      <c r="C3749" s="26" t="n"/>
      <c r="D3749" s="27" t="n"/>
      <c r="E3749" s="26" t="n"/>
      <c r="F3749" s="33">
        <f>IFERROR(IF(OR(C3749="",D3749=""),"",D3749*VLOOKUP(C3749,'Setup - Mix Design'!$A$5:$I$504,2,0)),"")</f>
        <v/>
      </c>
      <c r="G3749" s="33">
        <f>IFERROR(IF(OR(C3749="",D3749=""),"",D3749*VLOOKUP(C3749,'Setup - Mix Design'!$A$5:$I$504,3,0)),"")</f>
        <v/>
      </c>
      <c r="H3749" s="33">
        <f>IFERROR(IF(OR(C3749="",D3749=""),"",D3749*VLOOKUP(C3749,'Setup - Mix Design'!$A$5:$I$504,4,0)),"")</f>
        <v/>
      </c>
      <c r="I3749" s="33">
        <f>IFERROR(IF(OR(C3749="",D3749=""),"",D3749*VLOOKUP(C3749,'Setup - Mix Design'!$A$5:$I$504,5,0)),"")</f>
        <v/>
      </c>
      <c r="J3749" s="33">
        <f>IFERROR(IF(OR(C3749="",D3749=""),"",D3749*VLOOKUP(C3749,'Setup - Mix Design'!$A$5:$I$504,6,0)),"")</f>
        <v/>
      </c>
      <c r="K3749" s="33">
        <f>IFERROR(IF(OR(C3749="",D3749=""),"",D3749*VLOOKUP(C3749,'Setup - Mix Design'!$A$5:$I$504,7,0)),"")</f>
        <v/>
      </c>
    </row>
    <row r="3750">
      <c r="A3750" s="31" t="n"/>
      <c r="B3750" s="26" t="n"/>
      <c r="C3750" s="26" t="n"/>
      <c r="D3750" s="27" t="n"/>
      <c r="E3750" s="26" t="n"/>
      <c r="F3750" s="33">
        <f>IFERROR(IF(OR(C3750="",D3750=""),"",D3750*VLOOKUP(C3750,'Setup - Mix Design'!$A$5:$I$504,2,0)),"")</f>
        <v/>
      </c>
      <c r="G3750" s="33">
        <f>IFERROR(IF(OR(C3750="",D3750=""),"",D3750*VLOOKUP(C3750,'Setup - Mix Design'!$A$5:$I$504,3,0)),"")</f>
        <v/>
      </c>
      <c r="H3750" s="33">
        <f>IFERROR(IF(OR(C3750="",D3750=""),"",D3750*VLOOKUP(C3750,'Setup - Mix Design'!$A$5:$I$504,4,0)),"")</f>
        <v/>
      </c>
      <c r="I3750" s="33">
        <f>IFERROR(IF(OR(C3750="",D3750=""),"",D3750*VLOOKUP(C3750,'Setup - Mix Design'!$A$5:$I$504,5,0)),"")</f>
        <v/>
      </c>
      <c r="J3750" s="33">
        <f>IFERROR(IF(OR(C3750="",D3750=""),"",D3750*VLOOKUP(C3750,'Setup - Mix Design'!$A$5:$I$504,6,0)),"")</f>
        <v/>
      </c>
      <c r="K3750" s="33">
        <f>IFERROR(IF(OR(C3750="",D3750=""),"",D3750*VLOOKUP(C3750,'Setup - Mix Design'!$A$5:$I$504,7,0)),"")</f>
        <v/>
      </c>
    </row>
    <row r="3751">
      <c r="A3751" s="31" t="n"/>
      <c r="B3751" s="26" t="n"/>
      <c r="C3751" s="26" t="n"/>
      <c r="D3751" s="27" t="n"/>
      <c r="E3751" s="26" t="n"/>
      <c r="F3751" s="33">
        <f>IFERROR(IF(OR(C3751="",D3751=""),"",D3751*VLOOKUP(C3751,'Setup - Mix Design'!$A$5:$I$504,2,0)),"")</f>
        <v/>
      </c>
      <c r="G3751" s="33">
        <f>IFERROR(IF(OR(C3751="",D3751=""),"",D3751*VLOOKUP(C3751,'Setup - Mix Design'!$A$5:$I$504,3,0)),"")</f>
        <v/>
      </c>
      <c r="H3751" s="33">
        <f>IFERROR(IF(OR(C3751="",D3751=""),"",D3751*VLOOKUP(C3751,'Setup - Mix Design'!$A$5:$I$504,4,0)),"")</f>
        <v/>
      </c>
      <c r="I3751" s="33">
        <f>IFERROR(IF(OR(C3751="",D3751=""),"",D3751*VLOOKUP(C3751,'Setup - Mix Design'!$A$5:$I$504,5,0)),"")</f>
        <v/>
      </c>
      <c r="J3751" s="33">
        <f>IFERROR(IF(OR(C3751="",D3751=""),"",D3751*VLOOKUP(C3751,'Setup - Mix Design'!$A$5:$I$504,6,0)),"")</f>
        <v/>
      </c>
      <c r="K3751" s="33">
        <f>IFERROR(IF(OR(C3751="",D3751=""),"",D3751*VLOOKUP(C3751,'Setup - Mix Design'!$A$5:$I$504,7,0)),"")</f>
        <v/>
      </c>
    </row>
    <row r="3752">
      <c r="A3752" s="31" t="n"/>
      <c r="B3752" s="26" t="n"/>
      <c r="C3752" s="26" t="n"/>
      <c r="D3752" s="27" t="n"/>
      <c r="E3752" s="26" t="n"/>
      <c r="F3752" s="33">
        <f>IFERROR(IF(OR(C3752="",D3752=""),"",D3752*VLOOKUP(C3752,'Setup - Mix Design'!$A$5:$I$504,2,0)),"")</f>
        <v/>
      </c>
      <c r="G3752" s="33">
        <f>IFERROR(IF(OR(C3752="",D3752=""),"",D3752*VLOOKUP(C3752,'Setup - Mix Design'!$A$5:$I$504,3,0)),"")</f>
        <v/>
      </c>
      <c r="H3752" s="33">
        <f>IFERROR(IF(OR(C3752="",D3752=""),"",D3752*VLOOKUP(C3752,'Setup - Mix Design'!$A$5:$I$504,4,0)),"")</f>
        <v/>
      </c>
      <c r="I3752" s="33">
        <f>IFERROR(IF(OR(C3752="",D3752=""),"",D3752*VLOOKUP(C3752,'Setup - Mix Design'!$A$5:$I$504,5,0)),"")</f>
        <v/>
      </c>
      <c r="J3752" s="33">
        <f>IFERROR(IF(OR(C3752="",D3752=""),"",D3752*VLOOKUP(C3752,'Setup - Mix Design'!$A$5:$I$504,6,0)),"")</f>
        <v/>
      </c>
      <c r="K3752" s="33">
        <f>IFERROR(IF(OR(C3752="",D3752=""),"",D3752*VLOOKUP(C3752,'Setup - Mix Design'!$A$5:$I$504,7,0)),"")</f>
        <v/>
      </c>
    </row>
    <row r="3753">
      <c r="A3753" s="31" t="n"/>
      <c r="B3753" s="26" t="n"/>
      <c r="C3753" s="26" t="n"/>
      <c r="D3753" s="27" t="n"/>
      <c r="E3753" s="26" t="n"/>
      <c r="F3753" s="33">
        <f>IFERROR(IF(OR(C3753="",D3753=""),"",D3753*VLOOKUP(C3753,'Setup - Mix Design'!$A$5:$I$504,2,0)),"")</f>
        <v/>
      </c>
      <c r="G3753" s="33">
        <f>IFERROR(IF(OR(C3753="",D3753=""),"",D3753*VLOOKUP(C3753,'Setup - Mix Design'!$A$5:$I$504,3,0)),"")</f>
        <v/>
      </c>
      <c r="H3753" s="33">
        <f>IFERROR(IF(OR(C3753="",D3753=""),"",D3753*VLOOKUP(C3753,'Setup - Mix Design'!$A$5:$I$504,4,0)),"")</f>
        <v/>
      </c>
      <c r="I3753" s="33">
        <f>IFERROR(IF(OR(C3753="",D3753=""),"",D3753*VLOOKUP(C3753,'Setup - Mix Design'!$A$5:$I$504,5,0)),"")</f>
        <v/>
      </c>
      <c r="J3753" s="33">
        <f>IFERROR(IF(OR(C3753="",D3753=""),"",D3753*VLOOKUP(C3753,'Setup - Mix Design'!$A$5:$I$504,6,0)),"")</f>
        <v/>
      </c>
      <c r="K3753" s="33">
        <f>IFERROR(IF(OR(C3753="",D3753=""),"",D3753*VLOOKUP(C3753,'Setup - Mix Design'!$A$5:$I$504,7,0)),"")</f>
        <v/>
      </c>
    </row>
    <row r="3754">
      <c r="A3754" s="31" t="n"/>
      <c r="B3754" s="26" t="n"/>
      <c r="C3754" s="26" t="n"/>
      <c r="D3754" s="27" t="n"/>
      <c r="E3754" s="26" t="n"/>
      <c r="F3754" s="33">
        <f>IFERROR(IF(OR(C3754="",D3754=""),"",D3754*VLOOKUP(C3754,'Setup - Mix Design'!$A$5:$I$504,2,0)),"")</f>
        <v/>
      </c>
      <c r="G3754" s="33">
        <f>IFERROR(IF(OR(C3754="",D3754=""),"",D3754*VLOOKUP(C3754,'Setup - Mix Design'!$A$5:$I$504,3,0)),"")</f>
        <v/>
      </c>
      <c r="H3754" s="33">
        <f>IFERROR(IF(OR(C3754="",D3754=""),"",D3754*VLOOKUP(C3754,'Setup - Mix Design'!$A$5:$I$504,4,0)),"")</f>
        <v/>
      </c>
      <c r="I3754" s="33">
        <f>IFERROR(IF(OR(C3754="",D3754=""),"",D3754*VLOOKUP(C3754,'Setup - Mix Design'!$A$5:$I$504,5,0)),"")</f>
        <v/>
      </c>
      <c r="J3754" s="33">
        <f>IFERROR(IF(OR(C3754="",D3754=""),"",D3754*VLOOKUP(C3754,'Setup - Mix Design'!$A$5:$I$504,6,0)),"")</f>
        <v/>
      </c>
      <c r="K3754" s="33">
        <f>IFERROR(IF(OR(C3754="",D3754=""),"",D3754*VLOOKUP(C3754,'Setup - Mix Design'!$A$5:$I$504,7,0)),"")</f>
        <v/>
      </c>
    </row>
    <row r="3755">
      <c r="A3755" s="31" t="n"/>
      <c r="B3755" s="26" t="n"/>
      <c r="C3755" s="26" t="n"/>
      <c r="D3755" s="27" t="n"/>
      <c r="E3755" s="26" t="n"/>
      <c r="F3755" s="33">
        <f>IFERROR(IF(OR(C3755="",D3755=""),"",D3755*VLOOKUP(C3755,'Setup - Mix Design'!$A$5:$I$504,2,0)),"")</f>
        <v/>
      </c>
      <c r="G3755" s="33">
        <f>IFERROR(IF(OR(C3755="",D3755=""),"",D3755*VLOOKUP(C3755,'Setup - Mix Design'!$A$5:$I$504,3,0)),"")</f>
        <v/>
      </c>
      <c r="H3755" s="33">
        <f>IFERROR(IF(OR(C3755="",D3755=""),"",D3755*VLOOKUP(C3755,'Setup - Mix Design'!$A$5:$I$504,4,0)),"")</f>
        <v/>
      </c>
      <c r="I3755" s="33">
        <f>IFERROR(IF(OR(C3755="",D3755=""),"",D3755*VLOOKUP(C3755,'Setup - Mix Design'!$A$5:$I$504,5,0)),"")</f>
        <v/>
      </c>
      <c r="J3755" s="33">
        <f>IFERROR(IF(OR(C3755="",D3755=""),"",D3755*VLOOKUP(C3755,'Setup - Mix Design'!$A$5:$I$504,6,0)),"")</f>
        <v/>
      </c>
      <c r="K3755" s="33">
        <f>IFERROR(IF(OR(C3755="",D3755=""),"",D3755*VLOOKUP(C3755,'Setup - Mix Design'!$A$5:$I$504,7,0)),"")</f>
        <v/>
      </c>
    </row>
    <row r="3756">
      <c r="A3756" s="31" t="n"/>
      <c r="B3756" s="26" t="n"/>
      <c r="C3756" s="26" t="n"/>
      <c r="D3756" s="27" t="n"/>
      <c r="E3756" s="26" t="n"/>
      <c r="F3756" s="33">
        <f>IFERROR(IF(OR(C3756="",D3756=""),"",D3756*VLOOKUP(C3756,'Setup - Mix Design'!$A$5:$I$504,2,0)),"")</f>
        <v/>
      </c>
      <c r="G3756" s="33">
        <f>IFERROR(IF(OR(C3756="",D3756=""),"",D3756*VLOOKUP(C3756,'Setup - Mix Design'!$A$5:$I$504,3,0)),"")</f>
        <v/>
      </c>
      <c r="H3756" s="33">
        <f>IFERROR(IF(OR(C3756="",D3756=""),"",D3756*VLOOKUP(C3756,'Setup - Mix Design'!$A$5:$I$504,4,0)),"")</f>
        <v/>
      </c>
      <c r="I3756" s="33">
        <f>IFERROR(IF(OR(C3756="",D3756=""),"",D3756*VLOOKUP(C3756,'Setup - Mix Design'!$A$5:$I$504,5,0)),"")</f>
        <v/>
      </c>
      <c r="J3756" s="33">
        <f>IFERROR(IF(OR(C3756="",D3756=""),"",D3756*VLOOKUP(C3756,'Setup - Mix Design'!$A$5:$I$504,6,0)),"")</f>
        <v/>
      </c>
      <c r="K3756" s="33">
        <f>IFERROR(IF(OR(C3756="",D3756=""),"",D3756*VLOOKUP(C3756,'Setup - Mix Design'!$A$5:$I$504,7,0)),"")</f>
        <v/>
      </c>
    </row>
    <row r="3757">
      <c r="A3757" s="31" t="n"/>
      <c r="B3757" s="26" t="n"/>
      <c r="C3757" s="26" t="n"/>
      <c r="D3757" s="27" t="n"/>
      <c r="E3757" s="26" t="n"/>
      <c r="F3757" s="33">
        <f>IFERROR(IF(OR(C3757="",D3757=""),"",D3757*VLOOKUP(C3757,'Setup - Mix Design'!$A$5:$I$504,2,0)),"")</f>
        <v/>
      </c>
      <c r="G3757" s="33">
        <f>IFERROR(IF(OR(C3757="",D3757=""),"",D3757*VLOOKUP(C3757,'Setup - Mix Design'!$A$5:$I$504,3,0)),"")</f>
        <v/>
      </c>
      <c r="H3757" s="33">
        <f>IFERROR(IF(OR(C3757="",D3757=""),"",D3757*VLOOKUP(C3757,'Setup - Mix Design'!$A$5:$I$504,4,0)),"")</f>
        <v/>
      </c>
      <c r="I3757" s="33">
        <f>IFERROR(IF(OR(C3757="",D3757=""),"",D3757*VLOOKUP(C3757,'Setup - Mix Design'!$A$5:$I$504,5,0)),"")</f>
        <v/>
      </c>
      <c r="J3757" s="33">
        <f>IFERROR(IF(OR(C3757="",D3757=""),"",D3757*VLOOKUP(C3757,'Setup - Mix Design'!$A$5:$I$504,6,0)),"")</f>
        <v/>
      </c>
      <c r="K3757" s="33">
        <f>IFERROR(IF(OR(C3757="",D3757=""),"",D3757*VLOOKUP(C3757,'Setup - Mix Design'!$A$5:$I$504,7,0)),"")</f>
        <v/>
      </c>
    </row>
    <row r="3758">
      <c r="A3758" s="31" t="n"/>
      <c r="B3758" s="26" t="n"/>
      <c r="C3758" s="26" t="n"/>
      <c r="D3758" s="27" t="n"/>
      <c r="E3758" s="26" t="n"/>
      <c r="F3758" s="33">
        <f>IFERROR(IF(OR(C3758="",D3758=""),"",D3758*VLOOKUP(C3758,'Setup - Mix Design'!$A$5:$I$504,2,0)),"")</f>
        <v/>
      </c>
      <c r="G3758" s="33">
        <f>IFERROR(IF(OR(C3758="",D3758=""),"",D3758*VLOOKUP(C3758,'Setup - Mix Design'!$A$5:$I$504,3,0)),"")</f>
        <v/>
      </c>
      <c r="H3758" s="33">
        <f>IFERROR(IF(OR(C3758="",D3758=""),"",D3758*VLOOKUP(C3758,'Setup - Mix Design'!$A$5:$I$504,4,0)),"")</f>
        <v/>
      </c>
      <c r="I3758" s="33">
        <f>IFERROR(IF(OR(C3758="",D3758=""),"",D3758*VLOOKUP(C3758,'Setup - Mix Design'!$A$5:$I$504,5,0)),"")</f>
        <v/>
      </c>
      <c r="J3758" s="33">
        <f>IFERROR(IF(OR(C3758="",D3758=""),"",D3758*VLOOKUP(C3758,'Setup - Mix Design'!$A$5:$I$504,6,0)),"")</f>
        <v/>
      </c>
      <c r="K3758" s="33">
        <f>IFERROR(IF(OR(C3758="",D3758=""),"",D3758*VLOOKUP(C3758,'Setup - Mix Design'!$A$5:$I$504,7,0)),"")</f>
        <v/>
      </c>
    </row>
    <row r="3759">
      <c r="A3759" s="31" t="n"/>
      <c r="B3759" s="26" t="n"/>
      <c r="C3759" s="26" t="n"/>
      <c r="D3759" s="27" t="n"/>
      <c r="E3759" s="26" t="n"/>
      <c r="F3759" s="33">
        <f>IFERROR(IF(OR(C3759="",D3759=""),"",D3759*VLOOKUP(C3759,'Setup - Mix Design'!$A$5:$I$504,2,0)),"")</f>
        <v/>
      </c>
      <c r="G3759" s="33">
        <f>IFERROR(IF(OR(C3759="",D3759=""),"",D3759*VLOOKUP(C3759,'Setup - Mix Design'!$A$5:$I$504,3,0)),"")</f>
        <v/>
      </c>
      <c r="H3759" s="33">
        <f>IFERROR(IF(OR(C3759="",D3759=""),"",D3759*VLOOKUP(C3759,'Setup - Mix Design'!$A$5:$I$504,4,0)),"")</f>
        <v/>
      </c>
      <c r="I3759" s="33">
        <f>IFERROR(IF(OR(C3759="",D3759=""),"",D3759*VLOOKUP(C3759,'Setup - Mix Design'!$A$5:$I$504,5,0)),"")</f>
        <v/>
      </c>
      <c r="J3759" s="33">
        <f>IFERROR(IF(OR(C3759="",D3759=""),"",D3759*VLOOKUP(C3759,'Setup - Mix Design'!$A$5:$I$504,6,0)),"")</f>
        <v/>
      </c>
      <c r="K3759" s="33">
        <f>IFERROR(IF(OR(C3759="",D3759=""),"",D3759*VLOOKUP(C3759,'Setup - Mix Design'!$A$5:$I$504,7,0)),"")</f>
        <v/>
      </c>
    </row>
    <row r="3760">
      <c r="A3760" s="31" t="n"/>
      <c r="B3760" s="26" t="n"/>
      <c r="C3760" s="26" t="n"/>
      <c r="D3760" s="27" t="n"/>
      <c r="E3760" s="26" t="n"/>
      <c r="F3760" s="33">
        <f>IFERROR(IF(OR(C3760="",D3760=""),"",D3760*VLOOKUP(C3760,'Setup - Mix Design'!$A$5:$I$504,2,0)),"")</f>
        <v/>
      </c>
      <c r="G3760" s="33">
        <f>IFERROR(IF(OR(C3760="",D3760=""),"",D3760*VLOOKUP(C3760,'Setup - Mix Design'!$A$5:$I$504,3,0)),"")</f>
        <v/>
      </c>
      <c r="H3760" s="33">
        <f>IFERROR(IF(OR(C3760="",D3760=""),"",D3760*VLOOKUP(C3760,'Setup - Mix Design'!$A$5:$I$504,4,0)),"")</f>
        <v/>
      </c>
      <c r="I3760" s="33">
        <f>IFERROR(IF(OR(C3760="",D3760=""),"",D3760*VLOOKUP(C3760,'Setup - Mix Design'!$A$5:$I$504,5,0)),"")</f>
        <v/>
      </c>
      <c r="J3760" s="33">
        <f>IFERROR(IF(OR(C3760="",D3760=""),"",D3760*VLOOKUP(C3760,'Setup - Mix Design'!$A$5:$I$504,6,0)),"")</f>
        <v/>
      </c>
      <c r="K3760" s="33">
        <f>IFERROR(IF(OR(C3760="",D3760=""),"",D3760*VLOOKUP(C3760,'Setup - Mix Design'!$A$5:$I$504,7,0)),"")</f>
        <v/>
      </c>
    </row>
    <row r="3761">
      <c r="A3761" s="31" t="n"/>
      <c r="B3761" s="26" t="n"/>
      <c r="C3761" s="26" t="n"/>
      <c r="D3761" s="27" t="n"/>
      <c r="E3761" s="26" t="n"/>
      <c r="F3761" s="33">
        <f>IFERROR(IF(OR(C3761="",D3761=""),"",D3761*VLOOKUP(C3761,'Setup - Mix Design'!$A$5:$I$504,2,0)),"")</f>
        <v/>
      </c>
      <c r="G3761" s="33">
        <f>IFERROR(IF(OR(C3761="",D3761=""),"",D3761*VLOOKUP(C3761,'Setup - Mix Design'!$A$5:$I$504,3,0)),"")</f>
        <v/>
      </c>
      <c r="H3761" s="33">
        <f>IFERROR(IF(OR(C3761="",D3761=""),"",D3761*VLOOKUP(C3761,'Setup - Mix Design'!$A$5:$I$504,4,0)),"")</f>
        <v/>
      </c>
      <c r="I3761" s="33">
        <f>IFERROR(IF(OR(C3761="",D3761=""),"",D3761*VLOOKUP(C3761,'Setup - Mix Design'!$A$5:$I$504,5,0)),"")</f>
        <v/>
      </c>
      <c r="J3761" s="33">
        <f>IFERROR(IF(OR(C3761="",D3761=""),"",D3761*VLOOKUP(C3761,'Setup - Mix Design'!$A$5:$I$504,6,0)),"")</f>
        <v/>
      </c>
      <c r="K3761" s="33">
        <f>IFERROR(IF(OR(C3761="",D3761=""),"",D3761*VLOOKUP(C3761,'Setup - Mix Design'!$A$5:$I$504,7,0)),"")</f>
        <v/>
      </c>
    </row>
    <row r="3762">
      <c r="A3762" s="31" t="n"/>
      <c r="B3762" s="26" t="n"/>
      <c r="C3762" s="26" t="n"/>
      <c r="D3762" s="27" t="n"/>
      <c r="E3762" s="26" t="n"/>
      <c r="F3762" s="33">
        <f>IFERROR(IF(OR(C3762="",D3762=""),"",D3762*VLOOKUP(C3762,'Setup - Mix Design'!$A$5:$I$504,2,0)),"")</f>
        <v/>
      </c>
      <c r="G3762" s="33">
        <f>IFERROR(IF(OR(C3762="",D3762=""),"",D3762*VLOOKUP(C3762,'Setup - Mix Design'!$A$5:$I$504,3,0)),"")</f>
        <v/>
      </c>
      <c r="H3762" s="33">
        <f>IFERROR(IF(OR(C3762="",D3762=""),"",D3762*VLOOKUP(C3762,'Setup - Mix Design'!$A$5:$I$504,4,0)),"")</f>
        <v/>
      </c>
      <c r="I3762" s="33">
        <f>IFERROR(IF(OR(C3762="",D3762=""),"",D3762*VLOOKUP(C3762,'Setup - Mix Design'!$A$5:$I$504,5,0)),"")</f>
        <v/>
      </c>
      <c r="J3762" s="33">
        <f>IFERROR(IF(OR(C3762="",D3762=""),"",D3762*VLOOKUP(C3762,'Setup - Mix Design'!$A$5:$I$504,6,0)),"")</f>
        <v/>
      </c>
      <c r="K3762" s="33">
        <f>IFERROR(IF(OR(C3762="",D3762=""),"",D3762*VLOOKUP(C3762,'Setup - Mix Design'!$A$5:$I$504,7,0)),"")</f>
        <v/>
      </c>
    </row>
    <row r="3763">
      <c r="A3763" s="31" t="n"/>
      <c r="B3763" s="26" t="n"/>
      <c r="C3763" s="26" t="n"/>
      <c r="D3763" s="27" t="n"/>
      <c r="E3763" s="26" t="n"/>
      <c r="F3763" s="33">
        <f>IFERROR(IF(OR(C3763="",D3763=""),"",D3763*VLOOKUP(C3763,'Setup - Mix Design'!$A$5:$I$504,2,0)),"")</f>
        <v/>
      </c>
      <c r="G3763" s="33">
        <f>IFERROR(IF(OR(C3763="",D3763=""),"",D3763*VLOOKUP(C3763,'Setup - Mix Design'!$A$5:$I$504,3,0)),"")</f>
        <v/>
      </c>
      <c r="H3763" s="33">
        <f>IFERROR(IF(OR(C3763="",D3763=""),"",D3763*VLOOKUP(C3763,'Setup - Mix Design'!$A$5:$I$504,4,0)),"")</f>
        <v/>
      </c>
      <c r="I3763" s="33">
        <f>IFERROR(IF(OR(C3763="",D3763=""),"",D3763*VLOOKUP(C3763,'Setup - Mix Design'!$A$5:$I$504,5,0)),"")</f>
        <v/>
      </c>
      <c r="J3763" s="33">
        <f>IFERROR(IF(OR(C3763="",D3763=""),"",D3763*VLOOKUP(C3763,'Setup - Mix Design'!$A$5:$I$504,6,0)),"")</f>
        <v/>
      </c>
      <c r="K3763" s="33">
        <f>IFERROR(IF(OR(C3763="",D3763=""),"",D3763*VLOOKUP(C3763,'Setup - Mix Design'!$A$5:$I$504,7,0)),"")</f>
        <v/>
      </c>
    </row>
    <row r="3764">
      <c r="A3764" s="31" t="n"/>
      <c r="B3764" s="26" t="n"/>
      <c r="C3764" s="26" t="n"/>
      <c r="D3764" s="27" t="n"/>
      <c r="E3764" s="26" t="n"/>
      <c r="F3764" s="33">
        <f>IFERROR(IF(OR(C3764="",D3764=""),"",D3764*VLOOKUP(C3764,'Setup - Mix Design'!$A$5:$I$504,2,0)),"")</f>
        <v/>
      </c>
      <c r="G3764" s="33">
        <f>IFERROR(IF(OR(C3764="",D3764=""),"",D3764*VLOOKUP(C3764,'Setup - Mix Design'!$A$5:$I$504,3,0)),"")</f>
        <v/>
      </c>
      <c r="H3764" s="33">
        <f>IFERROR(IF(OR(C3764="",D3764=""),"",D3764*VLOOKUP(C3764,'Setup - Mix Design'!$A$5:$I$504,4,0)),"")</f>
        <v/>
      </c>
      <c r="I3764" s="33">
        <f>IFERROR(IF(OR(C3764="",D3764=""),"",D3764*VLOOKUP(C3764,'Setup - Mix Design'!$A$5:$I$504,5,0)),"")</f>
        <v/>
      </c>
      <c r="J3764" s="33">
        <f>IFERROR(IF(OR(C3764="",D3764=""),"",D3764*VLOOKUP(C3764,'Setup - Mix Design'!$A$5:$I$504,6,0)),"")</f>
        <v/>
      </c>
      <c r="K3764" s="33">
        <f>IFERROR(IF(OR(C3764="",D3764=""),"",D3764*VLOOKUP(C3764,'Setup - Mix Design'!$A$5:$I$504,7,0)),"")</f>
        <v/>
      </c>
    </row>
    <row r="3765">
      <c r="A3765" s="31" t="n"/>
      <c r="B3765" s="26" t="n"/>
      <c r="C3765" s="26" t="n"/>
      <c r="D3765" s="27" t="n"/>
      <c r="E3765" s="26" t="n"/>
      <c r="F3765" s="33">
        <f>IFERROR(IF(OR(C3765="",D3765=""),"",D3765*VLOOKUP(C3765,'Setup - Mix Design'!$A$5:$I$504,2,0)),"")</f>
        <v/>
      </c>
      <c r="G3765" s="33">
        <f>IFERROR(IF(OR(C3765="",D3765=""),"",D3765*VLOOKUP(C3765,'Setup - Mix Design'!$A$5:$I$504,3,0)),"")</f>
        <v/>
      </c>
      <c r="H3765" s="33">
        <f>IFERROR(IF(OR(C3765="",D3765=""),"",D3765*VLOOKUP(C3765,'Setup - Mix Design'!$A$5:$I$504,4,0)),"")</f>
        <v/>
      </c>
      <c r="I3765" s="33">
        <f>IFERROR(IF(OR(C3765="",D3765=""),"",D3765*VLOOKUP(C3765,'Setup - Mix Design'!$A$5:$I$504,5,0)),"")</f>
        <v/>
      </c>
      <c r="J3765" s="33">
        <f>IFERROR(IF(OR(C3765="",D3765=""),"",D3765*VLOOKUP(C3765,'Setup - Mix Design'!$A$5:$I$504,6,0)),"")</f>
        <v/>
      </c>
      <c r="K3765" s="33">
        <f>IFERROR(IF(OR(C3765="",D3765=""),"",D3765*VLOOKUP(C3765,'Setup - Mix Design'!$A$5:$I$504,7,0)),"")</f>
        <v/>
      </c>
    </row>
    <row r="3766">
      <c r="A3766" s="31" t="n"/>
      <c r="B3766" s="26" t="n"/>
      <c r="C3766" s="26" t="n"/>
      <c r="D3766" s="27" t="n"/>
      <c r="E3766" s="26" t="n"/>
      <c r="F3766" s="33">
        <f>IFERROR(IF(OR(C3766="",D3766=""),"",D3766*VLOOKUP(C3766,'Setup - Mix Design'!$A$5:$I$504,2,0)),"")</f>
        <v/>
      </c>
      <c r="G3766" s="33">
        <f>IFERROR(IF(OR(C3766="",D3766=""),"",D3766*VLOOKUP(C3766,'Setup - Mix Design'!$A$5:$I$504,3,0)),"")</f>
        <v/>
      </c>
      <c r="H3766" s="33">
        <f>IFERROR(IF(OR(C3766="",D3766=""),"",D3766*VLOOKUP(C3766,'Setup - Mix Design'!$A$5:$I$504,4,0)),"")</f>
        <v/>
      </c>
      <c r="I3766" s="33">
        <f>IFERROR(IF(OR(C3766="",D3766=""),"",D3766*VLOOKUP(C3766,'Setup - Mix Design'!$A$5:$I$504,5,0)),"")</f>
        <v/>
      </c>
      <c r="J3766" s="33">
        <f>IFERROR(IF(OR(C3766="",D3766=""),"",D3766*VLOOKUP(C3766,'Setup - Mix Design'!$A$5:$I$504,6,0)),"")</f>
        <v/>
      </c>
      <c r="K3766" s="33">
        <f>IFERROR(IF(OR(C3766="",D3766=""),"",D3766*VLOOKUP(C3766,'Setup - Mix Design'!$A$5:$I$504,7,0)),"")</f>
        <v/>
      </c>
    </row>
    <row r="3767">
      <c r="A3767" s="31" t="n"/>
      <c r="B3767" s="26" t="n"/>
      <c r="C3767" s="26" t="n"/>
      <c r="D3767" s="27" t="n"/>
      <c r="E3767" s="26" t="n"/>
      <c r="F3767" s="33">
        <f>IFERROR(IF(OR(C3767="",D3767=""),"",D3767*VLOOKUP(C3767,'Setup - Mix Design'!$A$5:$I$504,2,0)),"")</f>
        <v/>
      </c>
      <c r="G3767" s="33">
        <f>IFERROR(IF(OR(C3767="",D3767=""),"",D3767*VLOOKUP(C3767,'Setup - Mix Design'!$A$5:$I$504,3,0)),"")</f>
        <v/>
      </c>
      <c r="H3767" s="33">
        <f>IFERROR(IF(OR(C3767="",D3767=""),"",D3767*VLOOKUP(C3767,'Setup - Mix Design'!$A$5:$I$504,4,0)),"")</f>
        <v/>
      </c>
      <c r="I3767" s="33">
        <f>IFERROR(IF(OR(C3767="",D3767=""),"",D3767*VLOOKUP(C3767,'Setup - Mix Design'!$A$5:$I$504,5,0)),"")</f>
        <v/>
      </c>
      <c r="J3767" s="33">
        <f>IFERROR(IF(OR(C3767="",D3767=""),"",D3767*VLOOKUP(C3767,'Setup - Mix Design'!$A$5:$I$504,6,0)),"")</f>
        <v/>
      </c>
      <c r="K3767" s="33">
        <f>IFERROR(IF(OR(C3767="",D3767=""),"",D3767*VLOOKUP(C3767,'Setup - Mix Design'!$A$5:$I$504,7,0)),"")</f>
        <v/>
      </c>
    </row>
    <row r="3768">
      <c r="A3768" s="31" t="n"/>
      <c r="B3768" s="26" t="n"/>
      <c r="C3768" s="26" t="n"/>
      <c r="D3768" s="27" t="n"/>
      <c r="E3768" s="26" t="n"/>
      <c r="F3768" s="33">
        <f>IFERROR(IF(OR(C3768="",D3768=""),"",D3768*VLOOKUP(C3768,'Setup - Mix Design'!$A$5:$I$504,2,0)),"")</f>
        <v/>
      </c>
      <c r="G3768" s="33">
        <f>IFERROR(IF(OR(C3768="",D3768=""),"",D3768*VLOOKUP(C3768,'Setup - Mix Design'!$A$5:$I$504,3,0)),"")</f>
        <v/>
      </c>
      <c r="H3768" s="33">
        <f>IFERROR(IF(OR(C3768="",D3768=""),"",D3768*VLOOKUP(C3768,'Setup - Mix Design'!$A$5:$I$504,4,0)),"")</f>
        <v/>
      </c>
      <c r="I3768" s="33">
        <f>IFERROR(IF(OR(C3768="",D3768=""),"",D3768*VLOOKUP(C3768,'Setup - Mix Design'!$A$5:$I$504,5,0)),"")</f>
        <v/>
      </c>
      <c r="J3768" s="33">
        <f>IFERROR(IF(OR(C3768="",D3768=""),"",D3768*VLOOKUP(C3768,'Setup - Mix Design'!$A$5:$I$504,6,0)),"")</f>
        <v/>
      </c>
      <c r="K3768" s="33">
        <f>IFERROR(IF(OR(C3768="",D3768=""),"",D3768*VLOOKUP(C3768,'Setup - Mix Design'!$A$5:$I$504,7,0)),"")</f>
        <v/>
      </c>
    </row>
    <row r="3769">
      <c r="A3769" s="31" t="n"/>
      <c r="B3769" s="26" t="n"/>
      <c r="C3769" s="26" t="n"/>
      <c r="D3769" s="27" t="n"/>
      <c r="E3769" s="26" t="n"/>
      <c r="F3769" s="33">
        <f>IFERROR(IF(OR(C3769="",D3769=""),"",D3769*VLOOKUP(C3769,'Setup - Mix Design'!$A$5:$I$504,2,0)),"")</f>
        <v/>
      </c>
      <c r="G3769" s="33">
        <f>IFERROR(IF(OR(C3769="",D3769=""),"",D3769*VLOOKUP(C3769,'Setup - Mix Design'!$A$5:$I$504,3,0)),"")</f>
        <v/>
      </c>
      <c r="H3769" s="33">
        <f>IFERROR(IF(OR(C3769="",D3769=""),"",D3769*VLOOKUP(C3769,'Setup - Mix Design'!$A$5:$I$504,4,0)),"")</f>
        <v/>
      </c>
      <c r="I3769" s="33">
        <f>IFERROR(IF(OR(C3769="",D3769=""),"",D3769*VLOOKUP(C3769,'Setup - Mix Design'!$A$5:$I$504,5,0)),"")</f>
        <v/>
      </c>
      <c r="J3769" s="33">
        <f>IFERROR(IF(OR(C3769="",D3769=""),"",D3769*VLOOKUP(C3769,'Setup - Mix Design'!$A$5:$I$504,6,0)),"")</f>
        <v/>
      </c>
      <c r="K3769" s="33">
        <f>IFERROR(IF(OR(C3769="",D3769=""),"",D3769*VLOOKUP(C3769,'Setup - Mix Design'!$A$5:$I$504,7,0)),"")</f>
        <v/>
      </c>
    </row>
    <row r="3770">
      <c r="A3770" s="31" t="n"/>
      <c r="B3770" s="26" t="n"/>
      <c r="C3770" s="26" t="n"/>
      <c r="D3770" s="27" t="n"/>
      <c r="E3770" s="26" t="n"/>
      <c r="F3770" s="33">
        <f>IFERROR(IF(OR(C3770="",D3770=""),"",D3770*VLOOKUP(C3770,'Setup - Mix Design'!$A$5:$I$504,2,0)),"")</f>
        <v/>
      </c>
      <c r="G3770" s="33">
        <f>IFERROR(IF(OR(C3770="",D3770=""),"",D3770*VLOOKUP(C3770,'Setup - Mix Design'!$A$5:$I$504,3,0)),"")</f>
        <v/>
      </c>
      <c r="H3770" s="33">
        <f>IFERROR(IF(OR(C3770="",D3770=""),"",D3770*VLOOKUP(C3770,'Setup - Mix Design'!$A$5:$I$504,4,0)),"")</f>
        <v/>
      </c>
      <c r="I3770" s="33">
        <f>IFERROR(IF(OR(C3770="",D3770=""),"",D3770*VLOOKUP(C3770,'Setup - Mix Design'!$A$5:$I$504,5,0)),"")</f>
        <v/>
      </c>
      <c r="J3770" s="33">
        <f>IFERROR(IF(OR(C3770="",D3770=""),"",D3770*VLOOKUP(C3770,'Setup - Mix Design'!$A$5:$I$504,6,0)),"")</f>
        <v/>
      </c>
      <c r="K3770" s="33">
        <f>IFERROR(IF(OR(C3770="",D3770=""),"",D3770*VLOOKUP(C3770,'Setup - Mix Design'!$A$5:$I$504,7,0)),"")</f>
        <v/>
      </c>
    </row>
    <row r="3771">
      <c r="A3771" s="31" t="n"/>
      <c r="B3771" s="26" t="n"/>
      <c r="C3771" s="26" t="n"/>
      <c r="D3771" s="27" t="n"/>
      <c r="E3771" s="26" t="n"/>
      <c r="F3771" s="33">
        <f>IFERROR(IF(OR(C3771="",D3771=""),"",D3771*VLOOKUP(C3771,'Setup - Mix Design'!$A$5:$I$504,2,0)),"")</f>
        <v/>
      </c>
      <c r="G3771" s="33">
        <f>IFERROR(IF(OR(C3771="",D3771=""),"",D3771*VLOOKUP(C3771,'Setup - Mix Design'!$A$5:$I$504,3,0)),"")</f>
        <v/>
      </c>
      <c r="H3771" s="33">
        <f>IFERROR(IF(OR(C3771="",D3771=""),"",D3771*VLOOKUP(C3771,'Setup - Mix Design'!$A$5:$I$504,4,0)),"")</f>
        <v/>
      </c>
      <c r="I3771" s="33">
        <f>IFERROR(IF(OR(C3771="",D3771=""),"",D3771*VLOOKUP(C3771,'Setup - Mix Design'!$A$5:$I$504,5,0)),"")</f>
        <v/>
      </c>
      <c r="J3771" s="33">
        <f>IFERROR(IF(OR(C3771="",D3771=""),"",D3771*VLOOKUP(C3771,'Setup - Mix Design'!$A$5:$I$504,6,0)),"")</f>
        <v/>
      </c>
      <c r="K3771" s="33">
        <f>IFERROR(IF(OR(C3771="",D3771=""),"",D3771*VLOOKUP(C3771,'Setup - Mix Design'!$A$5:$I$504,7,0)),"")</f>
        <v/>
      </c>
    </row>
    <row r="3772">
      <c r="A3772" s="31" t="n"/>
      <c r="B3772" s="26" t="n"/>
      <c r="C3772" s="26" t="n"/>
      <c r="D3772" s="27" t="n"/>
      <c r="E3772" s="26" t="n"/>
      <c r="F3772" s="33">
        <f>IFERROR(IF(OR(C3772="",D3772=""),"",D3772*VLOOKUP(C3772,'Setup - Mix Design'!$A$5:$I$504,2,0)),"")</f>
        <v/>
      </c>
      <c r="G3772" s="33">
        <f>IFERROR(IF(OR(C3772="",D3772=""),"",D3772*VLOOKUP(C3772,'Setup - Mix Design'!$A$5:$I$504,3,0)),"")</f>
        <v/>
      </c>
      <c r="H3772" s="33">
        <f>IFERROR(IF(OR(C3772="",D3772=""),"",D3772*VLOOKUP(C3772,'Setup - Mix Design'!$A$5:$I$504,4,0)),"")</f>
        <v/>
      </c>
      <c r="I3772" s="33">
        <f>IFERROR(IF(OR(C3772="",D3772=""),"",D3772*VLOOKUP(C3772,'Setup - Mix Design'!$A$5:$I$504,5,0)),"")</f>
        <v/>
      </c>
      <c r="J3772" s="33">
        <f>IFERROR(IF(OR(C3772="",D3772=""),"",D3772*VLOOKUP(C3772,'Setup - Mix Design'!$A$5:$I$504,6,0)),"")</f>
        <v/>
      </c>
      <c r="K3772" s="33">
        <f>IFERROR(IF(OR(C3772="",D3772=""),"",D3772*VLOOKUP(C3772,'Setup - Mix Design'!$A$5:$I$504,7,0)),"")</f>
        <v/>
      </c>
    </row>
    <row r="3773">
      <c r="A3773" s="31" t="n"/>
      <c r="B3773" s="26" t="n"/>
      <c r="C3773" s="26" t="n"/>
      <c r="D3773" s="27" t="n"/>
      <c r="E3773" s="26" t="n"/>
      <c r="F3773" s="33">
        <f>IFERROR(IF(OR(C3773="",D3773=""),"",D3773*VLOOKUP(C3773,'Setup - Mix Design'!$A$5:$I$504,2,0)),"")</f>
        <v/>
      </c>
      <c r="G3773" s="33">
        <f>IFERROR(IF(OR(C3773="",D3773=""),"",D3773*VLOOKUP(C3773,'Setup - Mix Design'!$A$5:$I$504,3,0)),"")</f>
        <v/>
      </c>
      <c r="H3773" s="33">
        <f>IFERROR(IF(OR(C3773="",D3773=""),"",D3773*VLOOKUP(C3773,'Setup - Mix Design'!$A$5:$I$504,4,0)),"")</f>
        <v/>
      </c>
      <c r="I3773" s="33">
        <f>IFERROR(IF(OR(C3773="",D3773=""),"",D3773*VLOOKUP(C3773,'Setup - Mix Design'!$A$5:$I$504,5,0)),"")</f>
        <v/>
      </c>
      <c r="J3773" s="33">
        <f>IFERROR(IF(OR(C3773="",D3773=""),"",D3773*VLOOKUP(C3773,'Setup - Mix Design'!$A$5:$I$504,6,0)),"")</f>
        <v/>
      </c>
      <c r="K3773" s="33">
        <f>IFERROR(IF(OR(C3773="",D3773=""),"",D3773*VLOOKUP(C3773,'Setup - Mix Design'!$A$5:$I$504,7,0)),"")</f>
        <v/>
      </c>
    </row>
    <row r="3774">
      <c r="A3774" s="31" t="n"/>
      <c r="B3774" s="26" t="n"/>
      <c r="C3774" s="26" t="n"/>
      <c r="D3774" s="27" t="n"/>
      <c r="E3774" s="26" t="n"/>
      <c r="F3774" s="33">
        <f>IFERROR(IF(OR(C3774="",D3774=""),"",D3774*VLOOKUP(C3774,'Setup - Mix Design'!$A$5:$I$504,2,0)),"")</f>
        <v/>
      </c>
      <c r="G3774" s="33">
        <f>IFERROR(IF(OR(C3774="",D3774=""),"",D3774*VLOOKUP(C3774,'Setup - Mix Design'!$A$5:$I$504,3,0)),"")</f>
        <v/>
      </c>
      <c r="H3774" s="33">
        <f>IFERROR(IF(OR(C3774="",D3774=""),"",D3774*VLOOKUP(C3774,'Setup - Mix Design'!$A$5:$I$504,4,0)),"")</f>
        <v/>
      </c>
      <c r="I3774" s="33">
        <f>IFERROR(IF(OR(C3774="",D3774=""),"",D3774*VLOOKUP(C3774,'Setup - Mix Design'!$A$5:$I$504,5,0)),"")</f>
        <v/>
      </c>
      <c r="J3774" s="33">
        <f>IFERROR(IF(OR(C3774="",D3774=""),"",D3774*VLOOKUP(C3774,'Setup - Mix Design'!$A$5:$I$504,6,0)),"")</f>
        <v/>
      </c>
      <c r="K3774" s="33">
        <f>IFERROR(IF(OR(C3774="",D3774=""),"",D3774*VLOOKUP(C3774,'Setup - Mix Design'!$A$5:$I$504,7,0)),"")</f>
        <v/>
      </c>
    </row>
    <row r="3775">
      <c r="A3775" s="31" t="n"/>
      <c r="B3775" s="26" t="n"/>
      <c r="C3775" s="26" t="n"/>
      <c r="D3775" s="27" t="n"/>
      <c r="E3775" s="26" t="n"/>
      <c r="F3775" s="33">
        <f>IFERROR(IF(OR(C3775="",D3775=""),"",D3775*VLOOKUP(C3775,'Setup - Mix Design'!$A$5:$I$504,2,0)),"")</f>
        <v/>
      </c>
      <c r="G3775" s="33">
        <f>IFERROR(IF(OR(C3775="",D3775=""),"",D3775*VLOOKUP(C3775,'Setup - Mix Design'!$A$5:$I$504,3,0)),"")</f>
        <v/>
      </c>
      <c r="H3775" s="33">
        <f>IFERROR(IF(OR(C3775="",D3775=""),"",D3775*VLOOKUP(C3775,'Setup - Mix Design'!$A$5:$I$504,4,0)),"")</f>
        <v/>
      </c>
      <c r="I3775" s="33">
        <f>IFERROR(IF(OR(C3775="",D3775=""),"",D3775*VLOOKUP(C3775,'Setup - Mix Design'!$A$5:$I$504,5,0)),"")</f>
        <v/>
      </c>
      <c r="J3775" s="33">
        <f>IFERROR(IF(OR(C3775="",D3775=""),"",D3775*VLOOKUP(C3775,'Setup - Mix Design'!$A$5:$I$504,6,0)),"")</f>
        <v/>
      </c>
      <c r="K3775" s="33">
        <f>IFERROR(IF(OR(C3775="",D3775=""),"",D3775*VLOOKUP(C3775,'Setup - Mix Design'!$A$5:$I$504,7,0)),"")</f>
        <v/>
      </c>
    </row>
    <row r="3776">
      <c r="A3776" s="31" t="n"/>
      <c r="B3776" s="26" t="n"/>
      <c r="C3776" s="26" t="n"/>
      <c r="D3776" s="27" t="n"/>
      <c r="E3776" s="26" t="n"/>
      <c r="F3776" s="33">
        <f>IFERROR(IF(OR(C3776="",D3776=""),"",D3776*VLOOKUP(C3776,'Setup - Mix Design'!$A$5:$I$504,2,0)),"")</f>
        <v/>
      </c>
      <c r="G3776" s="33">
        <f>IFERROR(IF(OR(C3776="",D3776=""),"",D3776*VLOOKUP(C3776,'Setup - Mix Design'!$A$5:$I$504,3,0)),"")</f>
        <v/>
      </c>
      <c r="H3776" s="33">
        <f>IFERROR(IF(OR(C3776="",D3776=""),"",D3776*VLOOKUP(C3776,'Setup - Mix Design'!$A$5:$I$504,4,0)),"")</f>
        <v/>
      </c>
      <c r="I3776" s="33">
        <f>IFERROR(IF(OR(C3776="",D3776=""),"",D3776*VLOOKUP(C3776,'Setup - Mix Design'!$A$5:$I$504,5,0)),"")</f>
        <v/>
      </c>
      <c r="J3776" s="33">
        <f>IFERROR(IF(OR(C3776="",D3776=""),"",D3776*VLOOKUP(C3776,'Setup - Mix Design'!$A$5:$I$504,6,0)),"")</f>
        <v/>
      </c>
      <c r="K3776" s="33">
        <f>IFERROR(IF(OR(C3776="",D3776=""),"",D3776*VLOOKUP(C3776,'Setup - Mix Design'!$A$5:$I$504,7,0)),"")</f>
        <v/>
      </c>
    </row>
    <row r="3777">
      <c r="A3777" s="31" t="n"/>
      <c r="B3777" s="26" t="n"/>
      <c r="C3777" s="26" t="n"/>
      <c r="D3777" s="27" t="n"/>
      <c r="E3777" s="26" t="n"/>
      <c r="F3777" s="33">
        <f>IFERROR(IF(OR(C3777="",D3777=""),"",D3777*VLOOKUP(C3777,'Setup - Mix Design'!$A$5:$I$504,2,0)),"")</f>
        <v/>
      </c>
      <c r="G3777" s="33">
        <f>IFERROR(IF(OR(C3777="",D3777=""),"",D3777*VLOOKUP(C3777,'Setup - Mix Design'!$A$5:$I$504,3,0)),"")</f>
        <v/>
      </c>
      <c r="H3777" s="33">
        <f>IFERROR(IF(OR(C3777="",D3777=""),"",D3777*VLOOKUP(C3777,'Setup - Mix Design'!$A$5:$I$504,4,0)),"")</f>
        <v/>
      </c>
      <c r="I3777" s="33">
        <f>IFERROR(IF(OR(C3777="",D3777=""),"",D3777*VLOOKUP(C3777,'Setup - Mix Design'!$A$5:$I$504,5,0)),"")</f>
        <v/>
      </c>
      <c r="J3777" s="33">
        <f>IFERROR(IF(OR(C3777="",D3777=""),"",D3777*VLOOKUP(C3777,'Setup - Mix Design'!$A$5:$I$504,6,0)),"")</f>
        <v/>
      </c>
      <c r="K3777" s="33">
        <f>IFERROR(IF(OR(C3777="",D3777=""),"",D3777*VLOOKUP(C3777,'Setup - Mix Design'!$A$5:$I$504,7,0)),"")</f>
        <v/>
      </c>
    </row>
    <row r="3778">
      <c r="A3778" s="31" t="n"/>
      <c r="B3778" s="26" t="n"/>
      <c r="C3778" s="26" t="n"/>
      <c r="D3778" s="27" t="n"/>
      <c r="E3778" s="26" t="n"/>
      <c r="F3778" s="33">
        <f>IFERROR(IF(OR(C3778="",D3778=""),"",D3778*VLOOKUP(C3778,'Setup - Mix Design'!$A$5:$I$504,2,0)),"")</f>
        <v/>
      </c>
      <c r="G3778" s="33">
        <f>IFERROR(IF(OR(C3778="",D3778=""),"",D3778*VLOOKUP(C3778,'Setup - Mix Design'!$A$5:$I$504,3,0)),"")</f>
        <v/>
      </c>
      <c r="H3778" s="33">
        <f>IFERROR(IF(OR(C3778="",D3778=""),"",D3778*VLOOKUP(C3778,'Setup - Mix Design'!$A$5:$I$504,4,0)),"")</f>
        <v/>
      </c>
      <c r="I3778" s="33">
        <f>IFERROR(IF(OR(C3778="",D3778=""),"",D3778*VLOOKUP(C3778,'Setup - Mix Design'!$A$5:$I$504,5,0)),"")</f>
        <v/>
      </c>
      <c r="J3778" s="33">
        <f>IFERROR(IF(OR(C3778="",D3778=""),"",D3778*VLOOKUP(C3778,'Setup - Mix Design'!$A$5:$I$504,6,0)),"")</f>
        <v/>
      </c>
      <c r="K3778" s="33">
        <f>IFERROR(IF(OR(C3778="",D3778=""),"",D3778*VLOOKUP(C3778,'Setup - Mix Design'!$A$5:$I$504,7,0)),"")</f>
        <v/>
      </c>
    </row>
    <row r="3779">
      <c r="A3779" s="31" t="n"/>
      <c r="B3779" s="26" t="n"/>
      <c r="C3779" s="26" t="n"/>
      <c r="D3779" s="27" t="n"/>
      <c r="E3779" s="26" t="n"/>
      <c r="F3779" s="33">
        <f>IFERROR(IF(OR(C3779="",D3779=""),"",D3779*VLOOKUP(C3779,'Setup - Mix Design'!$A$5:$I$504,2,0)),"")</f>
        <v/>
      </c>
      <c r="G3779" s="33">
        <f>IFERROR(IF(OR(C3779="",D3779=""),"",D3779*VLOOKUP(C3779,'Setup - Mix Design'!$A$5:$I$504,3,0)),"")</f>
        <v/>
      </c>
      <c r="H3779" s="33">
        <f>IFERROR(IF(OR(C3779="",D3779=""),"",D3779*VLOOKUP(C3779,'Setup - Mix Design'!$A$5:$I$504,4,0)),"")</f>
        <v/>
      </c>
      <c r="I3779" s="33">
        <f>IFERROR(IF(OR(C3779="",D3779=""),"",D3779*VLOOKUP(C3779,'Setup - Mix Design'!$A$5:$I$504,5,0)),"")</f>
        <v/>
      </c>
      <c r="J3779" s="33">
        <f>IFERROR(IF(OR(C3779="",D3779=""),"",D3779*VLOOKUP(C3779,'Setup - Mix Design'!$A$5:$I$504,6,0)),"")</f>
        <v/>
      </c>
      <c r="K3779" s="33">
        <f>IFERROR(IF(OR(C3779="",D3779=""),"",D3779*VLOOKUP(C3779,'Setup - Mix Design'!$A$5:$I$504,7,0)),"")</f>
        <v/>
      </c>
    </row>
    <row r="3780">
      <c r="A3780" s="31" t="n"/>
      <c r="B3780" s="26" t="n"/>
      <c r="C3780" s="26" t="n"/>
      <c r="D3780" s="27" t="n"/>
      <c r="E3780" s="26" t="n"/>
      <c r="F3780" s="33">
        <f>IFERROR(IF(OR(C3780="",D3780=""),"",D3780*VLOOKUP(C3780,'Setup - Mix Design'!$A$5:$I$504,2,0)),"")</f>
        <v/>
      </c>
      <c r="G3780" s="33">
        <f>IFERROR(IF(OR(C3780="",D3780=""),"",D3780*VLOOKUP(C3780,'Setup - Mix Design'!$A$5:$I$504,3,0)),"")</f>
        <v/>
      </c>
      <c r="H3780" s="33">
        <f>IFERROR(IF(OR(C3780="",D3780=""),"",D3780*VLOOKUP(C3780,'Setup - Mix Design'!$A$5:$I$504,4,0)),"")</f>
        <v/>
      </c>
      <c r="I3780" s="33">
        <f>IFERROR(IF(OR(C3780="",D3780=""),"",D3780*VLOOKUP(C3780,'Setup - Mix Design'!$A$5:$I$504,5,0)),"")</f>
        <v/>
      </c>
      <c r="J3780" s="33">
        <f>IFERROR(IF(OR(C3780="",D3780=""),"",D3780*VLOOKUP(C3780,'Setup - Mix Design'!$A$5:$I$504,6,0)),"")</f>
        <v/>
      </c>
      <c r="K3780" s="33">
        <f>IFERROR(IF(OR(C3780="",D3780=""),"",D3780*VLOOKUP(C3780,'Setup - Mix Design'!$A$5:$I$504,7,0)),"")</f>
        <v/>
      </c>
    </row>
    <row r="3781">
      <c r="A3781" s="31" t="n"/>
      <c r="B3781" s="26" t="n"/>
      <c r="C3781" s="26" t="n"/>
      <c r="D3781" s="27" t="n"/>
      <c r="E3781" s="26" t="n"/>
      <c r="F3781" s="33">
        <f>IFERROR(IF(OR(C3781="",D3781=""),"",D3781*VLOOKUP(C3781,'Setup - Mix Design'!$A$5:$I$504,2,0)),"")</f>
        <v/>
      </c>
      <c r="G3781" s="33">
        <f>IFERROR(IF(OR(C3781="",D3781=""),"",D3781*VLOOKUP(C3781,'Setup - Mix Design'!$A$5:$I$504,3,0)),"")</f>
        <v/>
      </c>
      <c r="H3781" s="33">
        <f>IFERROR(IF(OR(C3781="",D3781=""),"",D3781*VLOOKUP(C3781,'Setup - Mix Design'!$A$5:$I$504,4,0)),"")</f>
        <v/>
      </c>
      <c r="I3781" s="33">
        <f>IFERROR(IF(OR(C3781="",D3781=""),"",D3781*VLOOKUP(C3781,'Setup - Mix Design'!$A$5:$I$504,5,0)),"")</f>
        <v/>
      </c>
      <c r="J3781" s="33">
        <f>IFERROR(IF(OR(C3781="",D3781=""),"",D3781*VLOOKUP(C3781,'Setup - Mix Design'!$A$5:$I$504,6,0)),"")</f>
        <v/>
      </c>
      <c r="K3781" s="33">
        <f>IFERROR(IF(OR(C3781="",D3781=""),"",D3781*VLOOKUP(C3781,'Setup - Mix Design'!$A$5:$I$504,7,0)),"")</f>
        <v/>
      </c>
    </row>
    <row r="3782">
      <c r="A3782" s="31" t="n"/>
      <c r="B3782" s="26" t="n"/>
      <c r="C3782" s="26" t="n"/>
      <c r="D3782" s="27" t="n"/>
      <c r="E3782" s="26" t="n"/>
      <c r="F3782" s="33">
        <f>IFERROR(IF(OR(C3782="",D3782=""),"",D3782*VLOOKUP(C3782,'Setup - Mix Design'!$A$5:$I$504,2,0)),"")</f>
        <v/>
      </c>
      <c r="G3782" s="33">
        <f>IFERROR(IF(OR(C3782="",D3782=""),"",D3782*VLOOKUP(C3782,'Setup - Mix Design'!$A$5:$I$504,3,0)),"")</f>
        <v/>
      </c>
      <c r="H3782" s="33">
        <f>IFERROR(IF(OR(C3782="",D3782=""),"",D3782*VLOOKUP(C3782,'Setup - Mix Design'!$A$5:$I$504,4,0)),"")</f>
        <v/>
      </c>
      <c r="I3782" s="33">
        <f>IFERROR(IF(OR(C3782="",D3782=""),"",D3782*VLOOKUP(C3782,'Setup - Mix Design'!$A$5:$I$504,5,0)),"")</f>
        <v/>
      </c>
      <c r="J3782" s="33">
        <f>IFERROR(IF(OR(C3782="",D3782=""),"",D3782*VLOOKUP(C3782,'Setup - Mix Design'!$A$5:$I$504,6,0)),"")</f>
        <v/>
      </c>
      <c r="K3782" s="33">
        <f>IFERROR(IF(OR(C3782="",D3782=""),"",D3782*VLOOKUP(C3782,'Setup - Mix Design'!$A$5:$I$504,7,0)),"")</f>
        <v/>
      </c>
    </row>
    <row r="3783">
      <c r="A3783" s="31" t="n"/>
      <c r="B3783" s="26" t="n"/>
      <c r="C3783" s="26" t="n"/>
      <c r="D3783" s="27" t="n"/>
      <c r="E3783" s="26" t="n"/>
      <c r="F3783" s="33">
        <f>IFERROR(IF(OR(C3783="",D3783=""),"",D3783*VLOOKUP(C3783,'Setup - Mix Design'!$A$5:$I$504,2,0)),"")</f>
        <v/>
      </c>
      <c r="G3783" s="33">
        <f>IFERROR(IF(OR(C3783="",D3783=""),"",D3783*VLOOKUP(C3783,'Setup - Mix Design'!$A$5:$I$504,3,0)),"")</f>
        <v/>
      </c>
      <c r="H3783" s="33">
        <f>IFERROR(IF(OR(C3783="",D3783=""),"",D3783*VLOOKUP(C3783,'Setup - Mix Design'!$A$5:$I$504,4,0)),"")</f>
        <v/>
      </c>
      <c r="I3783" s="33">
        <f>IFERROR(IF(OR(C3783="",D3783=""),"",D3783*VLOOKUP(C3783,'Setup - Mix Design'!$A$5:$I$504,5,0)),"")</f>
        <v/>
      </c>
      <c r="J3783" s="33">
        <f>IFERROR(IF(OR(C3783="",D3783=""),"",D3783*VLOOKUP(C3783,'Setup - Mix Design'!$A$5:$I$504,6,0)),"")</f>
        <v/>
      </c>
      <c r="K3783" s="33">
        <f>IFERROR(IF(OR(C3783="",D3783=""),"",D3783*VLOOKUP(C3783,'Setup - Mix Design'!$A$5:$I$504,7,0)),"")</f>
        <v/>
      </c>
    </row>
    <row r="3784">
      <c r="A3784" s="31" t="n"/>
      <c r="B3784" s="26" t="n"/>
      <c r="C3784" s="26" t="n"/>
      <c r="D3784" s="27" t="n"/>
      <c r="E3784" s="26" t="n"/>
      <c r="F3784" s="33">
        <f>IFERROR(IF(OR(C3784="",D3784=""),"",D3784*VLOOKUP(C3784,'Setup - Mix Design'!$A$5:$I$504,2,0)),"")</f>
        <v/>
      </c>
      <c r="G3784" s="33">
        <f>IFERROR(IF(OR(C3784="",D3784=""),"",D3784*VLOOKUP(C3784,'Setup - Mix Design'!$A$5:$I$504,3,0)),"")</f>
        <v/>
      </c>
      <c r="H3784" s="33">
        <f>IFERROR(IF(OR(C3784="",D3784=""),"",D3784*VLOOKUP(C3784,'Setup - Mix Design'!$A$5:$I$504,4,0)),"")</f>
        <v/>
      </c>
      <c r="I3784" s="33">
        <f>IFERROR(IF(OR(C3784="",D3784=""),"",D3784*VLOOKUP(C3784,'Setup - Mix Design'!$A$5:$I$504,5,0)),"")</f>
        <v/>
      </c>
      <c r="J3784" s="33">
        <f>IFERROR(IF(OR(C3784="",D3784=""),"",D3784*VLOOKUP(C3784,'Setup - Mix Design'!$A$5:$I$504,6,0)),"")</f>
        <v/>
      </c>
      <c r="K3784" s="33">
        <f>IFERROR(IF(OR(C3784="",D3784=""),"",D3784*VLOOKUP(C3784,'Setup - Mix Design'!$A$5:$I$504,7,0)),"")</f>
        <v/>
      </c>
    </row>
    <row r="3785">
      <c r="A3785" s="31" t="n"/>
      <c r="B3785" s="26" t="n"/>
      <c r="C3785" s="26" t="n"/>
      <c r="D3785" s="27" t="n"/>
      <c r="E3785" s="26" t="n"/>
      <c r="F3785" s="33">
        <f>IFERROR(IF(OR(C3785="",D3785=""),"",D3785*VLOOKUP(C3785,'Setup - Mix Design'!$A$5:$I$504,2,0)),"")</f>
        <v/>
      </c>
      <c r="G3785" s="33">
        <f>IFERROR(IF(OR(C3785="",D3785=""),"",D3785*VLOOKUP(C3785,'Setup - Mix Design'!$A$5:$I$504,3,0)),"")</f>
        <v/>
      </c>
      <c r="H3785" s="33">
        <f>IFERROR(IF(OR(C3785="",D3785=""),"",D3785*VLOOKUP(C3785,'Setup - Mix Design'!$A$5:$I$504,4,0)),"")</f>
        <v/>
      </c>
      <c r="I3785" s="33">
        <f>IFERROR(IF(OR(C3785="",D3785=""),"",D3785*VLOOKUP(C3785,'Setup - Mix Design'!$A$5:$I$504,5,0)),"")</f>
        <v/>
      </c>
      <c r="J3785" s="33">
        <f>IFERROR(IF(OR(C3785="",D3785=""),"",D3785*VLOOKUP(C3785,'Setup - Mix Design'!$A$5:$I$504,6,0)),"")</f>
        <v/>
      </c>
      <c r="K3785" s="33">
        <f>IFERROR(IF(OR(C3785="",D3785=""),"",D3785*VLOOKUP(C3785,'Setup - Mix Design'!$A$5:$I$504,7,0)),"")</f>
        <v/>
      </c>
    </row>
    <row r="3786">
      <c r="A3786" s="31" t="n"/>
      <c r="B3786" s="26" t="n"/>
      <c r="C3786" s="26" t="n"/>
      <c r="D3786" s="27" t="n"/>
      <c r="E3786" s="26" t="n"/>
      <c r="F3786" s="33">
        <f>IFERROR(IF(OR(C3786="",D3786=""),"",D3786*VLOOKUP(C3786,'Setup - Mix Design'!$A$5:$I$504,2,0)),"")</f>
        <v/>
      </c>
      <c r="G3786" s="33">
        <f>IFERROR(IF(OR(C3786="",D3786=""),"",D3786*VLOOKUP(C3786,'Setup - Mix Design'!$A$5:$I$504,3,0)),"")</f>
        <v/>
      </c>
      <c r="H3786" s="33">
        <f>IFERROR(IF(OR(C3786="",D3786=""),"",D3786*VLOOKUP(C3786,'Setup - Mix Design'!$A$5:$I$504,4,0)),"")</f>
        <v/>
      </c>
      <c r="I3786" s="33">
        <f>IFERROR(IF(OR(C3786="",D3786=""),"",D3786*VLOOKUP(C3786,'Setup - Mix Design'!$A$5:$I$504,5,0)),"")</f>
        <v/>
      </c>
      <c r="J3786" s="33">
        <f>IFERROR(IF(OR(C3786="",D3786=""),"",D3786*VLOOKUP(C3786,'Setup - Mix Design'!$A$5:$I$504,6,0)),"")</f>
        <v/>
      </c>
      <c r="K3786" s="33">
        <f>IFERROR(IF(OR(C3786="",D3786=""),"",D3786*VLOOKUP(C3786,'Setup - Mix Design'!$A$5:$I$504,7,0)),"")</f>
        <v/>
      </c>
    </row>
    <row r="3787">
      <c r="A3787" s="31" t="n"/>
      <c r="B3787" s="26" t="n"/>
      <c r="C3787" s="26" t="n"/>
      <c r="D3787" s="27" t="n"/>
      <c r="E3787" s="26" t="n"/>
      <c r="F3787" s="33">
        <f>IFERROR(IF(OR(C3787="",D3787=""),"",D3787*VLOOKUP(C3787,'Setup - Mix Design'!$A$5:$I$504,2,0)),"")</f>
        <v/>
      </c>
      <c r="G3787" s="33">
        <f>IFERROR(IF(OR(C3787="",D3787=""),"",D3787*VLOOKUP(C3787,'Setup - Mix Design'!$A$5:$I$504,3,0)),"")</f>
        <v/>
      </c>
      <c r="H3787" s="33">
        <f>IFERROR(IF(OR(C3787="",D3787=""),"",D3787*VLOOKUP(C3787,'Setup - Mix Design'!$A$5:$I$504,4,0)),"")</f>
        <v/>
      </c>
      <c r="I3787" s="33">
        <f>IFERROR(IF(OR(C3787="",D3787=""),"",D3787*VLOOKUP(C3787,'Setup - Mix Design'!$A$5:$I$504,5,0)),"")</f>
        <v/>
      </c>
      <c r="J3787" s="33">
        <f>IFERROR(IF(OR(C3787="",D3787=""),"",D3787*VLOOKUP(C3787,'Setup - Mix Design'!$A$5:$I$504,6,0)),"")</f>
        <v/>
      </c>
      <c r="K3787" s="33">
        <f>IFERROR(IF(OR(C3787="",D3787=""),"",D3787*VLOOKUP(C3787,'Setup - Mix Design'!$A$5:$I$504,7,0)),"")</f>
        <v/>
      </c>
    </row>
    <row r="3788">
      <c r="A3788" s="31" t="n"/>
      <c r="B3788" s="26" t="n"/>
      <c r="C3788" s="26" t="n"/>
      <c r="D3788" s="27" t="n"/>
      <c r="E3788" s="26" t="n"/>
      <c r="F3788" s="33">
        <f>IFERROR(IF(OR(C3788="",D3788=""),"",D3788*VLOOKUP(C3788,'Setup - Mix Design'!$A$5:$I$504,2,0)),"")</f>
        <v/>
      </c>
      <c r="G3788" s="33">
        <f>IFERROR(IF(OR(C3788="",D3788=""),"",D3788*VLOOKUP(C3788,'Setup - Mix Design'!$A$5:$I$504,3,0)),"")</f>
        <v/>
      </c>
      <c r="H3788" s="33">
        <f>IFERROR(IF(OR(C3788="",D3788=""),"",D3788*VLOOKUP(C3788,'Setup - Mix Design'!$A$5:$I$504,4,0)),"")</f>
        <v/>
      </c>
      <c r="I3788" s="33">
        <f>IFERROR(IF(OR(C3788="",D3788=""),"",D3788*VLOOKUP(C3788,'Setup - Mix Design'!$A$5:$I$504,5,0)),"")</f>
        <v/>
      </c>
      <c r="J3788" s="33">
        <f>IFERROR(IF(OR(C3788="",D3788=""),"",D3788*VLOOKUP(C3788,'Setup - Mix Design'!$A$5:$I$504,6,0)),"")</f>
        <v/>
      </c>
      <c r="K3788" s="33">
        <f>IFERROR(IF(OR(C3788="",D3788=""),"",D3788*VLOOKUP(C3788,'Setup - Mix Design'!$A$5:$I$504,7,0)),"")</f>
        <v/>
      </c>
    </row>
    <row r="3789">
      <c r="A3789" s="31" t="n"/>
      <c r="B3789" s="26" t="n"/>
      <c r="C3789" s="26" t="n"/>
      <c r="D3789" s="27" t="n"/>
      <c r="E3789" s="26" t="n"/>
      <c r="F3789" s="33">
        <f>IFERROR(IF(OR(C3789="",D3789=""),"",D3789*VLOOKUP(C3789,'Setup - Mix Design'!$A$5:$I$504,2,0)),"")</f>
        <v/>
      </c>
      <c r="G3789" s="33">
        <f>IFERROR(IF(OR(C3789="",D3789=""),"",D3789*VLOOKUP(C3789,'Setup - Mix Design'!$A$5:$I$504,3,0)),"")</f>
        <v/>
      </c>
      <c r="H3789" s="33">
        <f>IFERROR(IF(OR(C3789="",D3789=""),"",D3789*VLOOKUP(C3789,'Setup - Mix Design'!$A$5:$I$504,4,0)),"")</f>
        <v/>
      </c>
      <c r="I3789" s="33">
        <f>IFERROR(IF(OR(C3789="",D3789=""),"",D3789*VLOOKUP(C3789,'Setup - Mix Design'!$A$5:$I$504,5,0)),"")</f>
        <v/>
      </c>
      <c r="J3789" s="33">
        <f>IFERROR(IF(OR(C3789="",D3789=""),"",D3789*VLOOKUP(C3789,'Setup - Mix Design'!$A$5:$I$504,6,0)),"")</f>
        <v/>
      </c>
      <c r="K3789" s="33">
        <f>IFERROR(IF(OR(C3789="",D3789=""),"",D3789*VLOOKUP(C3789,'Setup - Mix Design'!$A$5:$I$504,7,0)),"")</f>
        <v/>
      </c>
    </row>
    <row r="3790">
      <c r="A3790" s="31" t="n"/>
      <c r="B3790" s="26" t="n"/>
      <c r="C3790" s="26" t="n"/>
      <c r="D3790" s="27" t="n"/>
      <c r="E3790" s="26" t="n"/>
      <c r="F3790" s="33">
        <f>IFERROR(IF(OR(C3790="",D3790=""),"",D3790*VLOOKUP(C3790,'Setup - Mix Design'!$A$5:$I$504,2,0)),"")</f>
        <v/>
      </c>
      <c r="G3790" s="33">
        <f>IFERROR(IF(OR(C3790="",D3790=""),"",D3790*VLOOKUP(C3790,'Setup - Mix Design'!$A$5:$I$504,3,0)),"")</f>
        <v/>
      </c>
      <c r="H3790" s="33">
        <f>IFERROR(IF(OR(C3790="",D3790=""),"",D3790*VLOOKUP(C3790,'Setup - Mix Design'!$A$5:$I$504,4,0)),"")</f>
        <v/>
      </c>
      <c r="I3790" s="33">
        <f>IFERROR(IF(OR(C3790="",D3790=""),"",D3790*VLOOKUP(C3790,'Setup - Mix Design'!$A$5:$I$504,5,0)),"")</f>
        <v/>
      </c>
      <c r="J3790" s="33">
        <f>IFERROR(IF(OR(C3790="",D3790=""),"",D3790*VLOOKUP(C3790,'Setup - Mix Design'!$A$5:$I$504,6,0)),"")</f>
        <v/>
      </c>
      <c r="K3790" s="33">
        <f>IFERROR(IF(OR(C3790="",D3790=""),"",D3790*VLOOKUP(C3790,'Setup - Mix Design'!$A$5:$I$504,7,0)),"")</f>
        <v/>
      </c>
    </row>
    <row r="3791">
      <c r="A3791" s="31" t="n"/>
      <c r="B3791" s="26" t="n"/>
      <c r="C3791" s="26" t="n"/>
      <c r="D3791" s="27" t="n"/>
      <c r="E3791" s="26" t="n"/>
      <c r="F3791" s="33">
        <f>IFERROR(IF(OR(C3791="",D3791=""),"",D3791*VLOOKUP(C3791,'Setup - Mix Design'!$A$5:$I$504,2,0)),"")</f>
        <v/>
      </c>
      <c r="G3791" s="33">
        <f>IFERROR(IF(OR(C3791="",D3791=""),"",D3791*VLOOKUP(C3791,'Setup - Mix Design'!$A$5:$I$504,3,0)),"")</f>
        <v/>
      </c>
      <c r="H3791" s="33">
        <f>IFERROR(IF(OR(C3791="",D3791=""),"",D3791*VLOOKUP(C3791,'Setup - Mix Design'!$A$5:$I$504,4,0)),"")</f>
        <v/>
      </c>
      <c r="I3791" s="33">
        <f>IFERROR(IF(OR(C3791="",D3791=""),"",D3791*VLOOKUP(C3791,'Setup - Mix Design'!$A$5:$I$504,5,0)),"")</f>
        <v/>
      </c>
      <c r="J3791" s="33">
        <f>IFERROR(IF(OR(C3791="",D3791=""),"",D3791*VLOOKUP(C3791,'Setup - Mix Design'!$A$5:$I$504,6,0)),"")</f>
        <v/>
      </c>
      <c r="K3791" s="33">
        <f>IFERROR(IF(OR(C3791="",D3791=""),"",D3791*VLOOKUP(C3791,'Setup - Mix Design'!$A$5:$I$504,7,0)),"")</f>
        <v/>
      </c>
    </row>
    <row r="3792">
      <c r="A3792" s="31" t="n"/>
      <c r="B3792" s="26" t="n"/>
      <c r="C3792" s="26" t="n"/>
      <c r="D3792" s="27" t="n"/>
      <c r="E3792" s="26" t="n"/>
      <c r="F3792" s="33">
        <f>IFERROR(IF(OR(C3792="",D3792=""),"",D3792*VLOOKUP(C3792,'Setup - Mix Design'!$A$5:$I$504,2,0)),"")</f>
        <v/>
      </c>
      <c r="G3792" s="33">
        <f>IFERROR(IF(OR(C3792="",D3792=""),"",D3792*VLOOKUP(C3792,'Setup - Mix Design'!$A$5:$I$504,3,0)),"")</f>
        <v/>
      </c>
      <c r="H3792" s="33">
        <f>IFERROR(IF(OR(C3792="",D3792=""),"",D3792*VLOOKUP(C3792,'Setup - Mix Design'!$A$5:$I$504,4,0)),"")</f>
        <v/>
      </c>
      <c r="I3792" s="33">
        <f>IFERROR(IF(OR(C3792="",D3792=""),"",D3792*VLOOKUP(C3792,'Setup - Mix Design'!$A$5:$I$504,5,0)),"")</f>
        <v/>
      </c>
      <c r="J3792" s="33">
        <f>IFERROR(IF(OR(C3792="",D3792=""),"",D3792*VLOOKUP(C3792,'Setup - Mix Design'!$A$5:$I$504,6,0)),"")</f>
        <v/>
      </c>
      <c r="K3792" s="33">
        <f>IFERROR(IF(OR(C3792="",D3792=""),"",D3792*VLOOKUP(C3792,'Setup - Mix Design'!$A$5:$I$504,7,0)),"")</f>
        <v/>
      </c>
    </row>
    <row r="3793">
      <c r="A3793" s="31" t="n"/>
      <c r="B3793" s="26" t="n"/>
      <c r="C3793" s="26" t="n"/>
      <c r="D3793" s="27" t="n"/>
      <c r="E3793" s="26" t="n"/>
      <c r="F3793" s="33">
        <f>IFERROR(IF(OR(C3793="",D3793=""),"",D3793*VLOOKUP(C3793,'Setup - Mix Design'!$A$5:$I$504,2,0)),"")</f>
        <v/>
      </c>
      <c r="G3793" s="33">
        <f>IFERROR(IF(OR(C3793="",D3793=""),"",D3793*VLOOKUP(C3793,'Setup - Mix Design'!$A$5:$I$504,3,0)),"")</f>
        <v/>
      </c>
      <c r="H3793" s="33">
        <f>IFERROR(IF(OR(C3793="",D3793=""),"",D3793*VLOOKUP(C3793,'Setup - Mix Design'!$A$5:$I$504,4,0)),"")</f>
        <v/>
      </c>
      <c r="I3793" s="33">
        <f>IFERROR(IF(OR(C3793="",D3793=""),"",D3793*VLOOKUP(C3793,'Setup - Mix Design'!$A$5:$I$504,5,0)),"")</f>
        <v/>
      </c>
      <c r="J3793" s="33">
        <f>IFERROR(IF(OR(C3793="",D3793=""),"",D3793*VLOOKUP(C3793,'Setup - Mix Design'!$A$5:$I$504,6,0)),"")</f>
        <v/>
      </c>
      <c r="K3793" s="33">
        <f>IFERROR(IF(OR(C3793="",D3793=""),"",D3793*VLOOKUP(C3793,'Setup - Mix Design'!$A$5:$I$504,7,0)),"")</f>
        <v/>
      </c>
    </row>
    <row r="3794">
      <c r="A3794" s="31" t="n"/>
      <c r="B3794" s="26" t="n"/>
      <c r="C3794" s="26" t="n"/>
      <c r="D3794" s="27" t="n"/>
      <c r="E3794" s="26" t="n"/>
      <c r="F3794" s="33">
        <f>IFERROR(IF(OR(C3794="",D3794=""),"",D3794*VLOOKUP(C3794,'Setup - Mix Design'!$A$5:$I$504,2,0)),"")</f>
        <v/>
      </c>
      <c r="G3794" s="33">
        <f>IFERROR(IF(OR(C3794="",D3794=""),"",D3794*VLOOKUP(C3794,'Setup - Mix Design'!$A$5:$I$504,3,0)),"")</f>
        <v/>
      </c>
      <c r="H3794" s="33">
        <f>IFERROR(IF(OR(C3794="",D3794=""),"",D3794*VLOOKUP(C3794,'Setup - Mix Design'!$A$5:$I$504,4,0)),"")</f>
        <v/>
      </c>
      <c r="I3794" s="33">
        <f>IFERROR(IF(OR(C3794="",D3794=""),"",D3794*VLOOKUP(C3794,'Setup - Mix Design'!$A$5:$I$504,5,0)),"")</f>
        <v/>
      </c>
      <c r="J3794" s="33">
        <f>IFERROR(IF(OR(C3794="",D3794=""),"",D3794*VLOOKUP(C3794,'Setup - Mix Design'!$A$5:$I$504,6,0)),"")</f>
        <v/>
      </c>
      <c r="K3794" s="33">
        <f>IFERROR(IF(OR(C3794="",D3794=""),"",D3794*VLOOKUP(C3794,'Setup - Mix Design'!$A$5:$I$504,7,0)),"")</f>
        <v/>
      </c>
    </row>
    <row r="3795">
      <c r="A3795" s="31" t="n"/>
      <c r="B3795" s="26" t="n"/>
      <c r="C3795" s="26" t="n"/>
      <c r="D3795" s="27" t="n"/>
      <c r="E3795" s="26" t="n"/>
      <c r="F3795" s="33">
        <f>IFERROR(IF(OR(C3795="",D3795=""),"",D3795*VLOOKUP(C3795,'Setup - Mix Design'!$A$5:$I$504,2,0)),"")</f>
        <v/>
      </c>
      <c r="G3795" s="33">
        <f>IFERROR(IF(OR(C3795="",D3795=""),"",D3795*VLOOKUP(C3795,'Setup - Mix Design'!$A$5:$I$504,3,0)),"")</f>
        <v/>
      </c>
      <c r="H3795" s="33">
        <f>IFERROR(IF(OR(C3795="",D3795=""),"",D3795*VLOOKUP(C3795,'Setup - Mix Design'!$A$5:$I$504,4,0)),"")</f>
        <v/>
      </c>
      <c r="I3795" s="33">
        <f>IFERROR(IF(OR(C3795="",D3795=""),"",D3795*VLOOKUP(C3795,'Setup - Mix Design'!$A$5:$I$504,5,0)),"")</f>
        <v/>
      </c>
      <c r="J3795" s="33">
        <f>IFERROR(IF(OR(C3795="",D3795=""),"",D3795*VLOOKUP(C3795,'Setup - Mix Design'!$A$5:$I$504,6,0)),"")</f>
        <v/>
      </c>
      <c r="K3795" s="33">
        <f>IFERROR(IF(OR(C3795="",D3795=""),"",D3795*VLOOKUP(C3795,'Setup - Mix Design'!$A$5:$I$504,7,0)),"")</f>
        <v/>
      </c>
    </row>
    <row r="3796">
      <c r="A3796" s="31" t="n"/>
      <c r="B3796" s="26" t="n"/>
      <c r="C3796" s="26" t="n"/>
      <c r="D3796" s="27" t="n"/>
      <c r="E3796" s="26" t="n"/>
      <c r="F3796" s="33">
        <f>IFERROR(IF(OR(C3796="",D3796=""),"",D3796*VLOOKUP(C3796,'Setup - Mix Design'!$A$5:$I$504,2,0)),"")</f>
        <v/>
      </c>
      <c r="G3796" s="33">
        <f>IFERROR(IF(OR(C3796="",D3796=""),"",D3796*VLOOKUP(C3796,'Setup - Mix Design'!$A$5:$I$504,3,0)),"")</f>
        <v/>
      </c>
      <c r="H3796" s="33">
        <f>IFERROR(IF(OR(C3796="",D3796=""),"",D3796*VLOOKUP(C3796,'Setup - Mix Design'!$A$5:$I$504,4,0)),"")</f>
        <v/>
      </c>
      <c r="I3796" s="33">
        <f>IFERROR(IF(OR(C3796="",D3796=""),"",D3796*VLOOKUP(C3796,'Setup - Mix Design'!$A$5:$I$504,5,0)),"")</f>
        <v/>
      </c>
      <c r="J3796" s="33">
        <f>IFERROR(IF(OR(C3796="",D3796=""),"",D3796*VLOOKUP(C3796,'Setup - Mix Design'!$A$5:$I$504,6,0)),"")</f>
        <v/>
      </c>
      <c r="K3796" s="33">
        <f>IFERROR(IF(OR(C3796="",D3796=""),"",D3796*VLOOKUP(C3796,'Setup - Mix Design'!$A$5:$I$504,7,0)),"")</f>
        <v/>
      </c>
    </row>
    <row r="3797">
      <c r="A3797" s="31" t="n"/>
      <c r="B3797" s="26" t="n"/>
      <c r="C3797" s="26" t="n"/>
      <c r="D3797" s="27" t="n"/>
      <c r="E3797" s="26" t="n"/>
      <c r="F3797" s="33">
        <f>IFERROR(IF(OR(C3797="",D3797=""),"",D3797*VLOOKUP(C3797,'Setup - Mix Design'!$A$5:$I$504,2,0)),"")</f>
        <v/>
      </c>
      <c r="G3797" s="33">
        <f>IFERROR(IF(OR(C3797="",D3797=""),"",D3797*VLOOKUP(C3797,'Setup - Mix Design'!$A$5:$I$504,3,0)),"")</f>
        <v/>
      </c>
      <c r="H3797" s="33">
        <f>IFERROR(IF(OR(C3797="",D3797=""),"",D3797*VLOOKUP(C3797,'Setup - Mix Design'!$A$5:$I$504,4,0)),"")</f>
        <v/>
      </c>
      <c r="I3797" s="33">
        <f>IFERROR(IF(OR(C3797="",D3797=""),"",D3797*VLOOKUP(C3797,'Setup - Mix Design'!$A$5:$I$504,5,0)),"")</f>
        <v/>
      </c>
      <c r="J3797" s="33">
        <f>IFERROR(IF(OR(C3797="",D3797=""),"",D3797*VLOOKUP(C3797,'Setup - Mix Design'!$A$5:$I$504,6,0)),"")</f>
        <v/>
      </c>
      <c r="K3797" s="33">
        <f>IFERROR(IF(OR(C3797="",D3797=""),"",D3797*VLOOKUP(C3797,'Setup - Mix Design'!$A$5:$I$504,7,0)),"")</f>
        <v/>
      </c>
    </row>
    <row r="3798">
      <c r="A3798" s="31" t="n"/>
      <c r="B3798" s="26" t="n"/>
      <c r="C3798" s="26" t="n"/>
      <c r="D3798" s="27" t="n"/>
      <c r="E3798" s="26" t="n"/>
      <c r="F3798" s="33">
        <f>IFERROR(IF(OR(C3798="",D3798=""),"",D3798*VLOOKUP(C3798,'Setup - Mix Design'!$A$5:$I$504,2,0)),"")</f>
        <v/>
      </c>
      <c r="G3798" s="33">
        <f>IFERROR(IF(OR(C3798="",D3798=""),"",D3798*VLOOKUP(C3798,'Setup - Mix Design'!$A$5:$I$504,3,0)),"")</f>
        <v/>
      </c>
      <c r="H3798" s="33">
        <f>IFERROR(IF(OR(C3798="",D3798=""),"",D3798*VLOOKUP(C3798,'Setup - Mix Design'!$A$5:$I$504,4,0)),"")</f>
        <v/>
      </c>
      <c r="I3798" s="33">
        <f>IFERROR(IF(OR(C3798="",D3798=""),"",D3798*VLOOKUP(C3798,'Setup - Mix Design'!$A$5:$I$504,5,0)),"")</f>
        <v/>
      </c>
      <c r="J3798" s="33">
        <f>IFERROR(IF(OR(C3798="",D3798=""),"",D3798*VLOOKUP(C3798,'Setup - Mix Design'!$A$5:$I$504,6,0)),"")</f>
        <v/>
      </c>
      <c r="K3798" s="33">
        <f>IFERROR(IF(OR(C3798="",D3798=""),"",D3798*VLOOKUP(C3798,'Setup - Mix Design'!$A$5:$I$504,7,0)),"")</f>
        <v/>
      </c>
    </row>
    <row r="3799">
      <c r="A3799" s="31" t="n"/>
      <c r="B3799" s="26" t="n"/>
      <c r="C3799" s="26" t="n"/>
      <c r="D3799" s="27" t="n"/>
      <c r="E3799" s="26" t="n"/>
      <c r="F3799" s="33">
        <f>IFERROR(IF(OR(C3799="",D3799=""),"",D3799*VLOOKUP(C3799,'Setup - Mix Design'!$A$5:$I$504,2,0)),"")</f>
        <v/>
      </c>
      <c r="G3799" s="33">
        <f>IFERROR(IF(OR(C3799="",D3799=""),"",D3799*VLOOKUP(C3799,'Setup - Mix Design'!$A$5:$I$504,3,0)),"")</f>
        <v/>
      </c>
      <c r="H3799" s="33">
        <f>IFERROR(IF(OR(C3799="",D3799=""),"",D3799*VLOOKUP(C3799,'Setup - Mix Design'!$A$5:$I$504,4,0)),"")</f>
        <v/>
      </c>
      <c r="I3799" s="33">
        <f>IFERROR(IF(OR(C3799="",D3799=""),"",D3799*VLOOKUP(C3799,'Setup - Mix Design'!$A$5:$I$504,5,0)),"")</f>
        <v/>
      </c>
      <c r="J3799" s="33">
        <f>IFERROR(IF(OR(C3799="",D3799=""),"",D3799*VLOOKUP(C3799,'Setup - Mix Design'!$A$5:$I$504,6,0)),"")</f>
        <v/>
      </c>
      <c r="K3799" s="33">
        <f>IFERROR(IF(OR(C3799="",D3799=""),"",D3799*VLOOKUP(C3799,'Setup - Mix Design'!$A$5:$I$504,7,0)),"")</f>
        <v/>
      </c>
    </row>
    <row r="3800">
      <c r="A3800" s="31" t="n"/>
      <c r="B3800" s="26" t="n"/>
      <c r="C3800" s="26" t="n"/>
      <c r="D3800" s="27" t="n"/>
      <c r="E3800" s="26" t="n"/>
      <c r="F3800" s="33">
        <f>IFERROR(IF(OR(C3800="",D3800=""),"",D3800*VLOOKUP(C3800,'Setup - Mix Design'!$A$5:$I$504,2,0)),"")</f>
        <v/>
      </c>
      <c r="G3800" s="33">
        <f>IFERROR(IF(OR(C3800="",D3800=""),"",D3800*VLOOKUP(C3800,'Setup - Mix Design'!$A$5:$I$504,3,0)),"")</f>
        <v/>
      </c>
      <c r="H3800" s="33">
        <f>IFERROR(IF(OR(C3800="",D3800=""),"",D3800*VLOOKUP(C3800,'Setup - Mix Design'!$A$5:$I$504,4,0)),"")</f>
        <v/>
      </c>
      <c r="I3800" s="33">
        <f>IFERROR(IF(OR(C3800="",D3800=""),"",D3800*VLOOKUP(C3800,'Setup - Mix Design'!$A$5:$I$504,5,0)),"")</f>
        <v/>
      </c>
      <c r="J3800" s="33">
        <f>IFERROR(IF(OR(C3800="",D3800=""),"",D3800*VLOOKUP(C3800,'Setup - Mix Design'!$A$5:$I$504,6,0)),"")</f>
        <v/>
      </c>
      <c r="K3800" s="33">
        <f>IFERROR(IF(OR(C3800="",D3800=""),"",D3800*VLOOKUP(C3800,'Setup - Mix Design'!$A$5:$I$504,7,0)),"")</f>
        <v/>
      </c>
    </row>
    <row r="3801">
      <c r="A3801" s="31" t="n"/>
      <c r="B3801" s="26" t="n"/>
      <c r="C3801" s="26" t="n"/>
      <c r="D3801" s="27" t="n"/>
      <c r="E3801" s="26" t="n"/>
      <c r="F3801" s="33">
        <f>IFERROR(IF(OR(C3801="",D3801=""),"",D3801*VLOOKUP(C3801,'Setup - Mix Design'!$A$5:$I$504,2,0)),"")</f>
        <v/>
      </c>
      <c r="G3801" s="33">
        <f>IFERROR(IF(OR(C3801="",D3801=""),"",D3801*VLOOKUP(C3801,'Setup - Mix Design'!$A$5:$I$504,3,0)),"")</f>
        <v/>
      </c>
      <c r="H3801" s="33">
        <f>IFERROR(IF(OR(C3801="",D3801=""),"",D3801*VLOOKUP(C3801,'Setup - Mix Design'!$A$5:$I$504,4,0)),"")</f>
        <v/>
      </c>
      <c r="I3801" s="33">
        <f>IFERROR(IF(OR(C3801="",D3801=""),"",D3801*VLOOKUP(C3801,'Setup - Mix Design'!$A$5:$I$504,5,0)),"")</f>
        <v/>
      </c>
      <c r="J3801" s="33">
        <f>IFERROR(IF(OR(C3801="",D3801=""),"",D3801*VLOOKUP(C3801,'Setup - Mix Design'!$A$5:$I$504,6,0)),"")</f>
        <v/>
      </c>
      <c r="K3801" s="33">
        <f>IFERROR(IF(OR(C3801="",D3801=""),"",D3801*VLOOKUP(C3801,'Setup - Mix Design'!$A$5:$I$504,7,0)),"")</f>
        <v/>
      </c>
    </row>
    <row r="3802">
      <c r="A3802" s="31" t="n"/>
      <c r="B3802" s="26" t="n"/>
      <c r="C3802" s="26" t="n"/>
      <c r="D3802" s="27" t="n"/>
      <c r="E3802" s="26" t="n"/>
      <c r="F3802" s="33">
        <f>IFERROR(IF(OR(C3802="",D3802=""),"",D3802*VLOOKUP(C3802,'Setup - Mix Design'!$A$5:$I$504,2,0)),"")</f>
        <v/>
      </c>
      <c r="G3802" s="33">
        <f>IFERROR(IF(OR(C3802="",D3802=""),"",D3802*VLOOKUP(C3802,'Setup - Mix Design'!$A$5:$I$504,3,0)),"")</f>
        <v/>
      </c>
      <c r="H3802" s="33">
        <f>IFERROR(IF(OR(C3802="",D3802=""),"",D3802*VLOOKUP(C3802,'Setup - Mix Design'!$A$5:$I$504,4,0)),"")</f>
        <v/>
      </c>
      <c r="I3802" s="33">
        <f>IFERROR(IF(OR(C3802="",D3802=""),"",D3802*VLOOKUP(C3802,'Setup - Mix Design'!$A$5:$I$504,5,0)),"")</f>
        <v/>
      </c>
      <c r="J3802" s="33">
        <f>IFERROR(IF(OR(C3802="",D3802=""),"",D3802*VLOOKUP(C3802,'Setup - Mix Design'!$A$5:$I$504,6,0)),"")</f>
        <v/>
      </c>
      <c r="K3802" s="33">
        <f>IFERROR(IF(OR(C3802="",D3802=""),"",D3802*VLOOKUP(C3802,'Setup - Mix Design'!$A$5:$I$504,7,0)),"")</f>
        <v/>
      </c>
    </row>
    <row r="3803">
      <c r="A3803" s="31" t="n"/>
      <c r="B3803" s="26" t="n"/>
      <c r="C3803" s="26" t="n"/>
      <c r="D3803" s="27" t="n"/>
      <c r="E3803" s="26" t="n"/>
      <c r="F3803" s="33">
        <f>IFERROR(IF(OR(C3803="",D3803=""),"",D3803*VLOOKUP(C3803,'Setup - Mix Design'!$A$5:$I$504,2,0)),"")</f>
        <v/>
      </c>
      <c r="G3803" s="33">
        <f>IFERROR(IF(OR(C3803="",D3803=""),"",D3803*VLOOKUP(C3803,'Setup - Mix Design'!$A$5:$I$504,3,0)),"")</f>
        <v/>
      </c>
      <c r="H3803" s="33">
        <f>IFERROR(IF(OR(C3803="",D3803=""),"",D3803*VLOOKUP(C3803,'Setup - Mix Design'!$A$5:$I$504,4,0)),"")</f>
        <v/>
      </c>
      <c r="I3803" s="33">
        <f>IFERROR(IF(OR(C3803="",D3803=""),"",D3803*VLOOKUP(C3803,'Setup - Mix Design'!$A$5:$I$504,5,0)),"")</f>
        <v/>
      </c>
      <c r="J3803" s="33">
        <f>IFERROR(IF(OR(C3803="",D3803=""),"",D3803*VLOOKUP(C3803,'Setup - Mix Design'!$A$5:$I$504,6,0)),"")</f>
        <v/>
      </c>
      <c r="K3803" s="33">
        <f>IFERROR(IF(OR(C3803="",D3803=""),"",D3803*VLOOKUP(C3803,'Setup - Mix Design'!$A$5:$I$504,7,0)),"")</f>
        <v/>
      </c>
    </row>
    <row r="3804">
      <c r="A3804" s="31" t="n"/>
      <c r="B3804" s="26" t="n"/>
      <c r="C3804" s="26" t="n"/>
      <c r="D3804" s="27" t="n"/>
      <c r="E3804" s="26" t="n"/>
      <c r="F3804" s="33">
        <f>IFERROR(IF(OR(C3804="",D3804=""),"",D3804*VLOOKUP(C3804,'Setup - Mix Design'!$A$5:$I$504,2,0)),"")</f>
        <v/>
      </c>
      <c r="G3804" s="33">
        <f>IFERROR(IF(OR(C3804="",D3804=""),"",D3804*VLOOKUP(C3804,'Setup - Mix Design'!$A$5:$I$504,3,0)),"")</f>
        <v/>
      </c>
      <c r="H3804" s="33">
        <f>IFERROR(IF(OR(C3804="",D3804=""),"",D3804*VLOOKUP(C3804,'Setup - Mix Design'!$A$5:$I$504,4,0)),"")</f>
        <v/>
      </c>
      <c r="I3804" s="33">
        <f>IFERROR(IF(OR(C3804="",D3804=""),"",D3804*VLOOKUP(C3804,'Setup - Mix Design'!$A$5:$I$504,5,0)),"")</f>
        <v/>
      </c>
      <c r="J3804" s="33">
        <f>IFERROR(IF(OR(C3804="",D3804=""),"",D3804*VLOOKUP(C3804,'Setup - Mix Design'!$A$5:$I$504,6,0)),"")</f>
        <v/>
      </c>
      <c r="K3804" s="33">
        <f>IFERROR(IF(OR(C3804="",D3804=""),"",D3804*VLOOKUP(C3804,'Setup - Mix Design'!$A$5:$I$504,7,0)),"")</f>
        <v/>
      </c>
    </row>
    <row r="3805">
      <c r="A3805" s="31" t="n"/>
      <c r="B3805" s="26" t="n"/>
      <c r="C3805" s="26" t="n"/>
      <c r="D3805" s="27" t="n"/>
      <c r="E3805" s="26" t="n"/>
      <c r="F3805" s="33">
        <f>IFERROR(IF(OR(C3805="",D3805=""),"",D3805*VLOOKUP(C3805,'Setup - Mix Design'!$A$5:$I$504,2,0)),"")</f>
        <v/>
      </c>
      <c r="G3805" s="33">
        <f>IFERROR(IF(OR(C3805="",D3805=""),"",D3805*VLOOKUP(C3805,'Setup - Mix Design'!$A$5:$I$504,3,0)),"")</f>
        <v/>
      </c>
      <c r="H3805" s="33">
        <f>IFERROR(IF(OR(C3805="",D3805=""),"",D3805*VLOOKUP(C3805,'Setup - Mix Design'!$A$5:$I$504,4,0)),"")</f>
        <v/>
      </c>
      <c r="I3805" s="33">
        <f>IFERROR(IF(OR(C3805="",D3805=""),"",D3805*VLOOKUP(C3805,'Setup - Mix Design'!$A$5:$I$504,5,0)),"")</f>
        <v/>
      </c>
      <c r="J3805" s="33">
        <f>IFERROR(IF(OR(C3805="",D3805=""),"",D3805*VLOOKUP(C3805,'Setup - Mix Design'!$A$5:$I$504,6,0)),"")</f>
        <v/>
      </c>
      <c r="K3805" s="33">
        <f>IFERROR(IF(OR(C3805="",D3805=""),"",D3805*VLOOKUP(C3805,'Setup - Mix Design'!$A$5:$I$504,7,0)),"")</f>
        <v/>
      </c>
    </row>
    <row r="3806">
      <c r="A3806" s="31" t="n"/>
      <c r="B3806" s="26" t="n"/>
      <c r="C3806" s="26" t="n"/>
      <c r="D3806" s="27" t="n"/>
      <c r="E3806" s="26" t="n"/>
      <c r="F3806" s="33">
        <f>IFERROR(IF(OR(C3806="",D3806=""),"",D3806*VLOOKUP(C3806,'Setup - Mix Design'!$A$5:$I$504,2,0)),"")</f>
        <v/>
      </c>
      <c r="G3806" s="33">
        <f>IFERROR(IF(OR(C3806="",D3806=""),"",D3806*VLOOKUP(C3806,'Setup - Mix Design'!$A$5:$I$504,3,0)),"")</f>
        <v/>
      </c>
      <c r="H3806" s="33">
        <f>IFERROR(IF(OR(C3806="",D3806=""),"",D3806*VLOOKUP(C3806,'Setup - Mix Design'!$A$5:$I$504,4,0)),"")</f>
        <v/>
      </c>
      <c r="I3806" s="33">
        <f>IFERROR(IF(OR(C3806="",D3806=""),"",D3806*VLOOKUP(C3806,'Setup - Mix Design'!$A$5:$I$504,5,0)),"")</f>
        <v/>
      </c>
      <c r="J3806" s="33">
        <f>IFERROR(IF(OR(C3806="",D3806=""),"",D3806*VLOOKUP(C3806,'Setup - Mix Design'!$A$5:$I$504,6,0)),"")</f>
        <v/>
      </c>
      <c r="K3806" s="33">
        <f>IFERROR(IF(OR(C3806="",D3806=""),"",D3806*VLOOKUP(C3806,'Setup - Mix Design'!$A$5:$I$504,7,0)),"")</f>
        <v/>
      </c>
    </row>
    <row r="3807">
      <c r="A3807" s="31" t="n"/>
      <c r="B3807" s="26" t="n"/>
      <c r="C3807" s="26" t="n"/>
      <c r="D3807" s="27" t="n"/>
      <c r="E3807" s="26" t="n"/>
      <c r="F3807" s="33">
        <f>IFERROR(IF(OR(C3807="",D3807=""),"",D3807*VLOOKUP(C3807,'Setup - Mix Design'!$A$5:$I$504,2,0)),"")</f>
        <v/>
      </c>
      <c r="G3807" s="33">
        <f>IFERROR(IF(OR(C3807="",D3807=""),"",D3807*VLOOKUP(C3807,'Setup - Mix Design'!$A$5:$I$504,3,0)),"")</f>
        <v/>
      </c>
      <c r="H3807" s="33">
        <f>IFERROR(IF(OR(C3807="",D3807=""),"",D3807*VLOOKUP(C3807,'Setup - Mix Design'!$A$5:$I$504,4,0)),"")</f>
        <v/>
      </c>
      <c r="I3807" s="33">
        <f>IFERROR(IF(OR(C3807="",D3807=""),"",D3807*VLOOKUP(C3807,'Setup - Mix Design'!$A$5:$I$504,5,0)),"")</f>
        <v/>
      </c>
      <c r="J3807" s="33">
        <f>IFERROR(IF(OR(C3807="",D3807=""),"",D3807*VLOOKUP(C3807,'Setup - Mix Design'!$A$5:$I$504,6,0)),"")</f>
        <v/>
      </c>
      <c r="K3807" s="33">
        <f>IFERROR(IF(OR(C3807="",D3807=""),"",D3807*VLOOKUP(C3807,'Setup - Mix Design'!$A$5:$I$504,7,0)),"")</f>
        <v/>
      </c>
    </row>
    <row r="3808">
      <c r="A3808" s="31" t="n"/>
      <c r="B3808" s="26" t="n"/>
      <c r="C3808" s="26" t="n"/>
      <c r="D3808" s="27" t="n"/>
      <c r="E3808" s="26" t="n"/>
      <c r="F3808" s="33">
        <f>IFERROR(IF(OR(C3808="",D3808=""),"",D3808*VLOOKUP(C3808,'Setup - Mix Design'!$A$5:$I$504,2,0)),"")</f>
        <v/>
      </c>
      <c r="G3808" s="33">
        <f>IFERROR(IF(OR(C3808="",D3808=""),"",D3808*VLOOKUP(C3808,'Setup - Mix Design'!$A$5:$I$504,3,0)),"")</f>
        <v/>
      </c>
      <c r="H3808" s="33">
        <f>IFERROR(IF(OR(C3808="",D3808=""),"",D3808*VLOOKUP(C3808,'Setup - Mix Design'!$A$5:$I$504,4,0)),"")</f>
        <v/>
      </c>
      <c r="I3808" s="33">
        <f>IFERROR(IF(OR(C3808="",D3808=""),"",D3808*VLOOKUP(C3808,'Setup - Mix Design'!$A$5:$I$504,5,0)),"")</f>
        <v/>
      </c>
      <c r="J3808" s="33">
        <f>IFERROR(IF(OR(C3808="",D3808=""),"",D3808*VLOOKUP(C3808,'Setup - Mix Design'!$A$5:$I$504,6,0)),"")</f>
        <v/>
      </c>
      <c r="K3808" s="33">
        <f>IFERROR(IF(OR(C3808="",D3808=""),"",D3808*VLOOKUP(C3808,'Setup - Mix Design'!$A$5:$I$504,7,0)),"")</f>
        <v/>
      </c>
    </row>
    <row r="3809">
      <c r="A3809" s="31" t="n"/>
      <c r="B3809" s="26" t="n"/>
      <c r="C3809" s="26" t="n"/>
      <c r="D3809" s="27" t="n"/>
      <c r="E3809" s="26" t="n"/>
      <c r="F3809" s="33">
        <f>IFERROR(IF(OR(C3809="",D3809=""),"",D3809*VLOOKUP(C3809,'Setup - Mix Design'!$A$5:$I$504,2,0)),"")</f>
        <v/>
      </c>
      <c r="G3809" s="33">
        <f>IFERROR(IF(OR(C3809="",D3809=""),"",D3809*VLOOKUP(C3809,'Setup - Mix Design'!$A$5:$I$504,3,0)),"")</f>
        <v/>
      </c>
      <c r="H3809" s="33">
        <f>IFERROR(IF(OR(C3809="",D3809=""),"",D3809*VLOOKUP(C3809,'Setup - Mix Design'!$A$5:$I$504,4,0)),"")</f>
        <v/>
      </c>
      <c r="I3809" s="33">
        <f>IFERROR(IF(OR(C3809="",D3809=""),"",D3809*VLOOKUP(C3809,'Setup - Mix Design'!$A$5:$I$504,5,0)),"")</f>
        <v/>
      </c>
      <c r="J3809" s="33">
        <f>IFERROR(IF(OR(C3809="",D3809=""),"",D3809*VLOOKUP(C3809,'Setup - Mix Design'!$A$5:$I$504,6,0)),"")</f>
        <v/>
      </c>
      <c r="K3809" s="33">
        <f>IFERROR(IF(OR(C3809="",D3809=""),"",D3809*VLOOKUP(C3809,'Setup - Mix Design'!$A$5:$I$504,7,0)),"")</f>
        <v/>
      </c>
    </row>
    <row r="3810">
      <c r="A3810" s="31" t="n"/>
      <c r="B3810" s="26" t="n"/>
      <c r="C3810" s="26" t="n"/>
      <c r="D3810" s="27" t="n"/>
      <c r="E3810" s="26" t="n"/>
      <c r="F3810" s="33">
        <f>IFERROR(IF(OR(C3810="",D3810=""),"",D3810*VLOOKUP(C3810,'Setup - Mix Design'!$A$5:$I$504,2,0)),"")</f>
        <v/>
      </c>
      <c r="G3810" s="33">
        <f>IFERROR(IF(OR(C3810="",D3810=""),"",D3810*VLOOKUP(C3810,'Setup - Mix Design'!$A$5:$I$504,3,0)),"")</f>
        <v/>
      </c>
      <c r="H3810" s="33">
        <f>IFERROR(IF(OR(C3810="",D3810=""),"",D3810*VLOOKUP(C3810,'Setup - Mix Design'!$A$5:$I$504,4,0)),"")</f>
        <v/>
      </c>
      <c r="I3810" s="33">
        <f>IFERROR(IF(OR(C3810="",D3810=""),"",D3810*VLOOKUP(C3810,'Setup - Mix Design'!$A$5:$I$504,5,0)),"")</f>
        <v/>
      </c>
      <c r="J3810" s="33">
        <f>IFERROR(IF(OR(C3810="",D3810=""),"",D3810*VLOOKUP(C3810,'Setup - Mix Design'!$A$5:$I$504,6,0)),"")</f>
        <v/>
      </c>
      <c r="K3810" s="33">
        <f>IFERROR(IF(OR(C3810="",D3810=""),"",D3810*VLOOKUP(C3810,'Setup - Mix Design'!$A$5:$I$504,7,0)),"")</f>
        <v/>
      </c>
    </row>
    <row r="3811">
      <c r="A3811" s="31" t="n"/>
      <c r="B3811" s="26" t="n"/>
      <c r="C3811" s="26" t="n"/>
      <c r="D3811" s="27" t="n"/>
      <c r="E3811" s="26" t="n"/>
      <c r="F3811" s="33">
        <f>IFERROR(IF(OR(C3811="",D3811=""),"",D3811*VLOOKUP(C3811,'Setup - Mix Design'!$A$5:$I$504,2,0)),"")</f>
        <v/>
      </c>
      <c r="G3811" s="33">
        <f>IFERROR(IF(OR(C3811="",D3811=""),"",D3811*VLOOKUP(C3811,'Setup - Mix Design'!$A$5:$I$504,3,0)),"")</f>
        <v/>
      </c>
      <c r="H3811" s="33">
        <f>IFERROR(IF(OR(C3811="",D3811=""),"",D3811*VLOOKUP(C3811,'Setup - Mix Design'!$A$5:$I$504,4,0)),"")</f>
        <v/>
      </c>
      <c r="I3811" s="33">
        <f>IFERROR(IF(OR(C3811="",D3811=""),"",D3811*VLOOKUP(C3811,'Setup - Mix Design'!$A$5:$I$504,5,0)),"")</f>
        <v/>
      </c>
      <c r="J3811" s="33">
        <f>IFERROR(IF(OR(C3811="",D3811=""),"",D3811*VLOOKUP(C3811,'Setup - Mix Design'!$A$5:$I$504,6,0)),"")</f>
        <v/>
      </c>
      <c r="K3811" s="33">
        <f>IFERROR(IF(OR(C3811="",D3811=""),"",D3811*VLOOKUP(C3811,'Setup - Mix Design'!$A$5:$I$504,7,0)),"")</f>
        <v/>
      </c>
    </row>
    <row r="3812">
      <c r="A3812" s="31" t="n"/>
      <c r="B3812" s="26" t="n"/>
      <c r="C3812" s="26" t="n"/>
      <c r="D3812" s="27" t="n"/>
      <c r="E3812" s="26" t="n"/>
      <c r="F3812" s="33">
        <f>IFERROR(IF(OR(C3812="",D3812=""),"",D3812*VLOOKUP(C3812,'Setup - Mix Design'!$A$5:$I$504,2,0)),"")</f>
        <v/>
      </c>
      <c r="G3812" s="33">
        <f>IFERROR(IF(OR(C3812="",D3812=""),"",D3812*VLOOKUP(C3812,'Setup - Mix Design'!$A$5:$I$504,3,0)),"")</f>
        <v/>
      </c>
      <c r="H3812" s="33">
        <f>IFERROR(IF(OR(C3812="",D3812=""),"",D3812*VLOOKUP(C3812,'Setup - Mix Design'!$A$5:$I$504,4,0)),"")</f>
        <v/>
      </c>
      <c r="I3812" s="33">
        <f>IFERROR(IF(OR(C3812="",D3812=""),"",D3812*VLOOKUP(C3812,'Setup - Mix Design'!$A$5:$I$504,5,0)),"")</f>
        <v/>
      </c>
      <c r="J3812" s="33">
        <f>IFERROR(IF(OR(C3812="",D3812=""),"",D3812*VLOOKUP(C3812,'Setup - Mix Design'!$A$5:$I$504,6,0)),"")</f>
        <v/>
      </c>
      <c r="K3812" s="33">
        <f>IFERROR(IF(OR(C3812="",D3812=""),"",D3812*VLOOKUP(C3812,'Setup - Mix Design'!$A$5:$I$504,7,0)),"")</f>
        <v/>
      </c>
    </row>
    <row r="3813">
      <c r="A3813" s="31" t="n"/>
      <c r="B3813" s="26" t="n"/>
      <c r="C3813" s="26" t="n"/>
      <c r="D3813" s="27" t="n"/>
      <c r="E3813" s="26" t="n"/>
      <c r="F3813" s="33">
        <f>IFERROR(IF(OR(C3813="",D3813=""),"",D3813*VLOOKUP(C3813,'Setup - Mix Design'!$A$5:$I$504,2,0)),"")</f>
        <v/>
      </c>
      <c r="G3813" s="33">
        <f>IFERROR(IF(OR(C3813="",D3813=""),"",D3813*VLOOKUP(C3813,'Setup - Mix Design'!$A$5:$I$504,3,0)),"")</f>
        <v/>
      </c>
      <c r="H3813" s="33">
        <f>IFERROR(IF(OR(C3813="",D3813=""),"",D3813*VLOOKUP(C3813,'Setup - Mix Design'!$A$5:$I$504,4,0)),"")</f>
        <v/>
      </c>
      <c r="I3813" s="33">
        <f>IFERROR(IF(OR(C3813="",D3813=""),"",D3813*VLOOKUP(C3813,'Setup - Mix Design'!$A$5:$I$504,5,0)),"")</f>
        <v/>
      </c>
      <c r="J3813" s="33">
        <f>IFERROR(IF(OR(C3813="",D3813=""),"",D3813*VLOOKUP(C3813,'Setup - Mix Design'!$A$5:$I$504,6,0)),"")</f>
        <v/>
      </c>
      <c r="K3813" s="33">
        <f>IFERROR(IF(OR(C3813="",D3813=""),"",D3813*VLOOKUP(C3813,'Setup - Mix Design'!$A$5:$I$504,7,0)),"")</f>
        <v/>
      </c>
    </row>
    <row r="3814">
      <c r="A3814" s="31" t="n"/>
      <c r="B3814" s="26" t="n"/>
      <c r="C3814" s="26" t="n"/>
      <c r="D3814" s="27" t="n"/>
      <c r="E3814" s="26" t="n"/>
      <c r="F3814" s="33">
        <f>IFERROR(IF(OR(C3814="",D3814=""),"",D3814*VLOOKUP(C3814,'Setup - Mix Design'!$A$5:$I$504,2,0)),"")</f>
        <v/>
      </c>
      <c r="G3814" s="33">
        <f>IFERROR(IF(OR(C3814="",D3814=""),"",D3814*VLOOKUP(C3814,'Setup - Mix Design'!$A$5:$I$504,3,0)),"")</f>
        <v/>
      </c>
      <c r="H3814" s="33">
        <f>IFERROR(IF(OR(C3814="",D3814=""),"",D3814*VLOOKUP(C3814,'Setup - Mix Design'!$A$5:$I$504,4,0)),"")</f>
        <v/>
      </c>
      <c r="I3814" s="33">
        <f>IFERROR(IF(OR(C3814="",D3814=""),"",D3814*VLOOKUP(C3814,'Setup - Mix Design'!$A$5:$I$504,5,0)),"")</f>
        <v/>
      </c>
      <c r="J3814" s="33">
        <f>IFERROR(IF(OR(C3814="",D3814=""),"",D3814*VLOOKUP(C3814,'Setup - Mix Design'!$A$5:$I$504,6,0)),"")</f>
        <v/>
      </c>
      <c r="K3814" s="33">
        <f>IFERROR(IF(OR(C3814="",D3814=""),"",D3814*VLOOKUP(C3814,'Setup - Mix Design'!$A$5:$I$504,7,0)),"")</f>
        <v/>
      </c>
    </row>
    <row r="3815">
      <c r="A3815" s="31" t="n"/>
      <c r="B3815" s="26" t="n"/>
      <c r="C3815" s="26" t="n"/>
      <c r="D3815" s="27" t="n"/>
      <c r="E3815" s="26" t="n"/>
      <c r="F3815" s="33">
        <f>IFERROR(IF(OR(C3815="",D3815=""),"",D3815*VLOOKUP(C3815,'Setup - Mix Design'!$A$5:$I$504,2,0)),"")</f>
        <v/>
      </c>
      <c r="G3815" s="33">
        <f>IFERROR(IF(OR(C3815="",D3815=""),"",D3815*VLOOKUP(C3815,'Setup - Mix Design'!$A$5:$I$504,3,0)),"")</f>
        <v/>
      </c>
      <c r="H3815" s="33">
        <f>IFERROR(IF(OR(C3815="",D3815=""),"",D3815*VLOOKUP(C3815,'Setup - Mix Design'!$A$5:$I$504,4,0)),"")</f>
        <v/>
      </c>
      <c r="I3815" s="33">
        <f>IFERROR(IF(OR(C3815="",D3815=""),"",D3815*VLOOKUP(C3815,'Setup - Mix Design'!$A$5:$I$504,5,0)),"")</f>
        <v/>
      </c>
      <c r="J3815" s="33">
        <f>IFERROR(IF(OR(C3815="",D3815=""),"",D3815*VLOOKUP(C3815,'Setup - Mix Design'!$A$5:$I$504,6,0)),"")</f>
        <v/>
      </c>
      <c r="K3815" s="33">
        <f>IFERROR(IF(OR(C3815="",D3815=""),"",D3815*VLOOKUP(C3815,'Setup - Mix Design'!$A$5:$I$504,7,0)),"")</f>
        <v/>
      </c>
    </row>
    <row r="3816">
      <c r="A3816" s="31" t="n"/>
      <c r="B3816" s="26" t="n"/>
      <c r="C3816" s="26" t="n"/>
      <c r="D3816" s="27" t="n"/>
      <c r="E3816" s="26" t="n"/>
      <c r="F3816" s="33">
        <f>IFERROR(IF(OR(C3816="",D3816=""),"",D3816*VLOOKUP(C3816,'Setup - Mix Design'!$A$5:$I$504,2,0)),"")</f>
        <v/>
      </c>
      <c r="G3816" s="33">
        <f>IFERROR(IF(OR(C3816="",D3816=""),"",D3816*VLOOKUP(C3816,'Setup - Mix Design'!$A$5:$I$504,3,0)),"")</f>
        <v/>
      </c>
      <c r="H3816" s="33">
        <f>IFERROR(IF(OR(C3816="",D3816=""),"",D3816*VLOOKUP(C3816,'Setup - Mix Design'!$A$5:$I$504,4,0)),"")</f>
        <v/>
      </c>
      <c r="I3816" s="33">
        <f>IFERROR(IF(OR(C3816="",D3816=""),"",D3816*VLOOKUP(C3816,'Setup - Mix Design'!$A$5:$I$504,5,0)),"")</f>
        <v/>
      </c>
      <c r="J3816" s="33">
        <f>IFERROR(IF(OR(C3816="",D3816=""),"",D3816*VLOOKUP(C3816,'Setup - Mix Design'!$A$5:$I$504,6,0)),"")</f>
        <v/>
      </c>
      <c r="K3816" s="33">
        <f>IFERROR(IF(OR(C3816="",D3816=""),"",D3816*VLOOKUP(C3816,'Setup - Mix Design'!$A$5:$I$504,7,0)),"")</f>
        <v/>
      </c>
    </row>
    <row r="3817">
      <c r="A3817" s="31" t="n"/>
      <c r="B3817" s="26" t="n"/>
      <c r="C3817" s="26" t="n"/>
      <c r="D3817" s="27" t="n"/>
      <c r="E3817" s="26" t="n"/>
      <c r="F3817" s="33">
        <f>IFERROR(IF(OR(C3817="",D3817=""),"",D3817*VLOOKUP(C3817,'Setup - Mix Design'!$A$5:$I$504,2,0)),"")</f>
        <v/>
      </c>
      <c r="G3817" s="33">
        <f>IFERROR(IF(OR(C3817="",D3817=""),"",D3817*VLOOKUP(C3817,'Setup - Mix Design'!$A$5:$I$504,3,0)),"")</f>
        <v/>
      </c>
      <c r="H3817" s="33">
        <f>IFERROR(IF(OR(C3817="",D3817=""),"",D3817*VLOOKUP(C3817,'Setup - Mix Design'!$A$5:$I$504,4,0)),"")</f>
        <v/>
      </c>
      <c r="I3817" s="33">
        <f>IFERROR(IF(OR(C3817="",D3817=""),"",D3817*VLOOKUP(C3817,'Setup - Mix Design'!$A$5:$I$504,5,0)),"")</f>
        <v/>
      </c>
      <c r="J3817" s="33">
        <f>IFERROR(IF(OR(C3817="",D3817=""),"",D3817*VLOOKUP(C3817,'Setup - Mix Design'!$A$5:$I$504,6,0)),"")</f>
        <v/>
      </c>
      <c r="K3817" s="33">
        <f>IFERROR(IF(OR(C3817="",D3817=""),"",D3817*VLOOKUP(C3817,'Setup - Mix Design'!$A$5:$I$504,7,0)),"")</f>
        <v/>
      </c>
    </row>
    <row r="3818">
      <c r="A3818" s="31" t="n"/>
      <c r="B3818" s="26" t="n"/>
      <c r="C3818" s="26" t="n"/>
      <c r="D3818" s="27" t="n"/>
      <c r="E3818" s="26" t="n"/>
      <c r="F3818" s="33">
        <f>IFERROR(IF(OR(C3818="",D3818=""),"",D3818*VLOOKUP(C3818,'Setup - Mix Design'!$A$5:$I$504,2,0)),"")</f>
        <v/>
      </c>
      <c r="G3818" s="33">
        <f>IFERROR(IF(OR(C3818="",D3818=""),"",D3818*VLOOKUP(C3818,'Setup - Mix Design'!$A$5:$I$504,3,0)),"")</f>
        <v/>
      </c>
      <c r="H3818" s="33">
        <f>IFERROR(IF(OR(C3818="",D3818=""),"",D3818*VLOOKUP(C3818,'Setup - Mix Design'!$A$5:$I$504,4,0)),"")</f>
        <v/>
      </c>
      <c r="I3818" s="33">
        <f>IFERROR(IF(OR(C3818="",D3818=""),"",D3818*VLOOKUP(C3818,'Setup - Mix Design'!$A$5:$I$504,5,0)),"")</f>
        <v/>
      </c>
      <c r="J3818" s="33">
        <f>IFERROR(IF(OR(C3818="",D3818=""),"",D3818*VLOOKUP(C3818,'Setup - Mix Design'!$A$5:$I$504,6,0)),"")</f>
        <v/>
      </c>
      <c r="K3818" s="33">
        <f>IFERROR(IF(OR(C3818="",D3818=""),"",D3818*VLOOKUP(C3818,'Setup - Mix Design'!$A$5:$I$504,7,0)),"")</f>
        <v/>
      </c>
    </row>
    <row r="3819">
      <c r="A3819" s="31" t="n"/>
      <c r="B3819" s="26" t="n"/>
      <c r="C3819" s="26" t="n"/>
      <c r="D3819" s="27" t="n"/>
      <c r="E3819" s="26" t="n"/>
      <c r="F3819" s="33">
        <f>IFERROR(IF(OR(C3819="",D3819=""),"",D3819*VLOOKUP(C3819,'Setup - Mix Design'!$A$5:$I$504,2,0)),"")</f>
        <v/>
      </c>
      <c r="G3819" s="33">
        <f>IFERROR(IF(OR(C3819="",D3819=""),"",D3819*VLOOKUP(C3819,'Setup - Mix Design'!$A$5:$I$504,3,0)),"")</f>
        <v/>
      </c>
      <c r="H3819" s="33">
        <f>IFERROR(IF(OR(C3819="",D3819=""),"",D3819*VLOOKUP(C3819,'Setup - Mix Design'!$A$5:$I$504,4,0)),"")</f>
        <v/>
      </c>
      <c r="I3819" s="33">
        <f>IFERROR(IF(OR(C3819="",D3819=""),"",D3819*VLOOKUP(C3819,'Setup - Mix Design'!$A$5:$I$504,5,0)),"")</f>
        <v/>
      </c>
      <c r="J3819" s="33">
        <f>IFERROR(IF(OR(C3819="",D3819=""),"",D3819*VLOOKUP(C3819,'Setup - Mix Design'!$A$5:$I$504,6,0)),"")</f>
        <v/>
      </c>
      <c r="K3819" s="33">
        <f>IFERROR(IF(OR(C3819="",D3819=""),"",D3819*VLOOKUP(C3819,'Setup - Mix Design'!$A$5:$I$504,7,0)),"")</f>
        <v/>
      </c>
    </row>
    <row r="3820">
      <c r="A3820" s="31" t="n"/>
      <c r="B3820" s="26" t="n"/>
      <c r="C3820" s="26" t="n"/>
      <c r="D3820" s="27" t="n"/>
      <c r="E3820" s="26" t="n"/>
      <c r="F3820" s="33">
        <f>IFERROR(IF(OR(C3820="",D3820=""),"",D3820*VLOOKUP(C3820,'Setup - Mix Design'!$A$5:$I$504,2,0)),"")</f>
        <v/>
      </c>
      <c r="G3820" s="33">
        <f>IFERROR(IF(OR(C3820="",D3820=""),"",D3820*VLOOKUP(C3820,'Setup - Mix Design'!$A$5:$I$504,3,0)),"")</f>
        <v/>
      </c>
      <c r="H3820" s="33">
        <f>IFERROR(IF(OR(C3820="",D3820=""),"",D3820*VLOOKUP(C3820,'Setup - Mix Design'!$A$5:$I$504,4,0)),"")</f>
        <v/>
      </c>
      <c r="I3820" s="33">
        <f>IFERROR(IF(OR(C3820="",D3820=""),"",D3820*VLOOKUP(C3820,'Setup - Mix Design'!$A$5:$I$504,5,0)),"")</f>
        <v/>
      </c>
      <c r="J3820" s="33">
        <f>IFERROR(IF(OR(C3820="",D3820=""),"",D3820*VLOOKUP(C3820,'Setup - Mix Design'!$A$5:$I$504,6,0)),"")</f>
        <v/>
      </c>
      <c r="K3820" s="33">
        <f>IFERROR(IF(OR(C3820="",D3820=""),"",D3820*VLOOKUP(C3820,'Setup - Mix Design'!$A$5:$I$504,7,0)),"")</f>
        <v/>
      </c>
    </row>
    <row r="3821">
      <c r="A3821" s="31" t="n"/>
      <c r="B3821" s="26" t="n"/>
      <c r="C3821" s="26" t="n"/>
      <c r="D3821" s="27" t="n"/>
      <c r="E3821" s="26" t="n"/>
      <c r="F3821" s="33">
        <f>IFERROR(IF(OR(C3821="",D3821=""),"",D3821*VLOOKUP(C3821,'Setup - Mix Design'!$A$5:$I$504,2,0)),"")</f>
        <v/>
      </c>
      <c r="G3821" s="33">
        <f>IFERROR(IF(OR(C3821="",D3821=""),"",D3821*VLOOKUP(C3821,'Setup - Mix Design'!$A$5:$I$504,3,0)),"")</f>
        <v/>
      </c>
      <c r="H3821" s="33">
        <f>IFERROR(IF(OR(C3821="",D3821=""),"",D3821*VLOOKUP(C3821,'Setup - Mix Design'!$A$5:$I$504,4,0)),"")</f>
        <v/>
      </c>
      <c r="I3821" s="33">
        <f>IFERROR(IF(OR(C3821="",D3821=""),"",D3821*VLOOKUP(C3821,'Setup - Mix Design'!$A$5:$I$504,5,0)),"")</f>
        <v/>
      </c>
      <c r="J3821" s="33">
        <f>IFERROR(IF(OR(C3821="",D3821=""),"",D3821*VLOOKUP(C3821,'Setup - Mix Design'!$A$5:$I$504,6,0)),"")</f>
        <v/>
      </c>
      <c r="K3821" s="33">
        <f>IFERROR(IF(OR(C3821="",D3821=""),"",D3821*VLOOKUP(C3821,'Setup - Mix Design'!$A$5:$I$504,7,0)),"")</f>
        <v/>
      </c>
    </row>
    <row r="3822">
      <c r="A3822" s="31" t="n"/>
      <c r="B3822" s="26" t="n"/>
      <c r="C3822" s="26" t="n"/>
      <c r="D3822" s="27" t="n"/>
      <c r="E3822" s="26" t="n"/>
      <c r="F3822" s="33">
        <f>IFERROR(IF(OR(C3822="",D3822=""),"",D3822*VLOOKUP(C3822,'Setup - Mix Design'!$A$5:$I$504,2,0)),"")</f>
        <v/>
      </c>
      <c r="G3822" s="33">
        <f>IFERROR(IF(OR(C3822="",D3822=""),"",D3822*VLOOKUP(C3822,'Setup - Mix Design'!$A$5:$I$504,3,0)),"")</f>
        <v/>
      </c>
      <c r="H3822" s="33">
        <f>IFERROR(IF(OR(C3822="",D3822=""),"",D3822*VLOOKUP(C3822,'Setup - Mix Design'!$A$5:$I$504,4,0)),"")</f>
        <v/>
      </c>
      <c r="I3822" s="33">
        <f>IFERROR(IF(OR(C3822="",D3822=""),"",D3822*VLOOKUP(C3822,'Setup - Mix Design'!$A$5:$I$504,5,0)),"")</f>
        <v/>
      </c>
      <c r="J3822" s="33">
        <f>IFERROR(IF(OR(C3822="",D3822=""),"",D3822*VLOOKUP(C3822,'Setup - Mix Design'!$A$5:$I$504,6,0)),"")</f>
        <v/>
      </c>
      <c r="K3822" s="33">
        <f>IFERROR(IF(OR(C3822="",D3822=""),"",D3822*VLOOKUP(C3822,'Setup - Mix Design'!$A$5:$I$504,7,0)),"")</f>
        <v/>
      </c>
    </row>
    <row r="3823">
      <c r="A3823" s="31" t="n"/>
      <c r="B3823" s="26" t="n"/>
      <c r="C3823" s="26" t="n"/>
      <c r="D3823" s="27" t="n"/>
      <c r="E3823" s="26" t="n"/>
      <c r="F3823" s="33">
        <f>IFERROR(IF(OR(C3823="",D3823=""),"",D3823*VLOOKUP(C3823,'Setup - Mix Design'!$A$5:$I$504,2,0)),"")</f>
        <v/>
      </c>
      <c r="G3823" s="33">
        <f>IFERROR(IF(OR(C3823="",D3823=""),"",D3823*VLOOKUP(C3823,'Setup - Mix Design'!$A$5:$I$504,3,0)),"")</f>
        <v/>
      </c>
      <c r="H3823" s="33">
        <f>IFERROR(IF(OR(C3823="",D3823=""),"",D3823*VLOOKUP(C3823,'Setup - Mix Design'!$A$5:$I$504,4,0)),"")</f>
        <v/>
      </c>
      <c r="I3823" s="33">
        <f>IFERROR(IF(OR(C3823="",D3823=""),"",D3823*VLOOKUP(C3823,'Setup - Mix Design'!$A$5:$I$504,5,0)),"")</f>
        <v/>
      </c>
      <c r="J3823" s="33">
        <f>IFERROR(IF(OR(C3823="",D3823=""),"",D3823*VLOOKUP(C3823,'Setup - Mix Design'!$A$5:$I$504,6,0)),"")</f>
        <v/>
      </c>
      <c r="K3823" s="33">
        <f>IFERROR(IF(OR(C3823="",D3823=""),"",D3823*VLOOKUP(C3823,'Setup - Mix Design'!$A$5:$I$504,7,0)),"")</f>
        <v/>
      </c>
    </row>
    <row r="3824">
      <c r="A3824" s="31" t="n"/>
      <c r="B3824" s="26" t="n"/>
      <c r="C3824" s="26" t="n"/>
      <c r="D3824" s="27" t="n"/>
      <c r="E3824" s="26" t="n"/>
      <c r="F3824" s="33">
        <f>IFERROR(IF(OR(C3824="",D3824=""),"",D3824*VLOOKUP(C3824,'Setup - Mix Design'!$A$5:$I$504,2,0)),"")</f>
        <v/>
      </c>
      <c r="G3824" s="33">
        <f>IFERROR(IF(OR(C3824="",D3824=""),"",D3824*VLOOKUP(C3824,'Setup - Mix Design'!$A$5:$I$504,3,0)),"")</f>
        <v/>
      </c>
      <c r="H3824" s="33">
        <f>IFERROR(IF(OR(C3824="",D3824=""),"",D3824*VLOOKUP(C3824,'Setup - Mix Design'!$A$5:$I$504,4,0)),"")</f>
        <v/>
      </c>
      <c r="I3824" s="33">
        <f>IFERROR(IF(OR(C3824="",D3824=""),"",D3824*VLOOKUP(C3824,'Setup - Mix Design'!$A$5:$I$504,5,0)),"")</f>
        <v/>
      </c>
      <c r="J3824" s="33">
        <f>IFERROR(IF(OR(C3824="",D3824=""),"",D3824*VLOOKUP(C3824,'Setup - Mix Design'!$A$5:$I$504,6,0)),"")</f>
        <v/>
      </c>
      <c r="K3824" s="33">
        <f>IFERROR(IF(OR(C3824="",D3824=""),"",D3824*VLOOKUP(C3824,'Setup - Mix Design'!$A$5:$I$504,7,0)),"")</f>
        <v/>
      </c>
    </row>
    <row r="3825">
      <c r="A3825" s="31" t="n"/>
      <c r="B3825" s="26" t="n"/>
      <c r="C3825" s="26" t="n"/>
      <c r="D3825" s="27" t="n"/>
      <c r="E3825" s="26" t="n"/>
      <c r="F3825" s="33">
        <f>IFERROR(IF(OR(C3825="",D3825=""),"",D3825*VLOOKUP(C3825,'Setup - Mix Design'!$A$5:$I$504,2,0)),"")</f>
        <v/>
      </c>
      <c r="G3825" s="33">
        <f>IFERROR(IF(OR(C3825="",D3825=""),"",D3825*VLOOKUP(C3825,'Setup - Mix Design'!$A$5:$I$504,3,0)),"")</f>
        <v/>
      </c>
      <c r="H3825" s="33">
        <f>IFERROR(IF(OR(C3825="",D3825=""),"",D3825*VLOOKUP(C3825,'Setup - Mix Design'!$A$5:$I$504,4,0)),"")</f>
        <v/>
      </c>
      <c r="I3825" s="33">
        <f>IFERROR(IF(OR(C3825="",D3825=""),"",D3825*VLOOKUP(C3825,'Setup - Mix Design'!$A$5:$I$504,5,0)),"")</f>
        <v/>
      </c>
      <c r="J3825" s="33">
        <f>IFERROR(IF(OR(C3825="",D3825=""),"",D3825*VLOOKUP(C3825,'Setup - Mix Design'!$A$5:$I$504,6,0)),"")</f>
        <v/>
      </c>
      <c r="K3825" s="33">
        <f>IFERROR(IF(OR(C3825="",D3825=""),"",D3825*VLOOKUP(C3825,'Setup - Mix Design'!$A$5:$I$504,7,0)),"")</f>
        <v/>
      </c>
    </row>
    <row r="3826">
      <c r="A3826" s="31" t="n"/>
      <c r="B3826" s="26" t="n"/>
      <c r="C3826" s="26" t="n"/>
      <c r="D3826" s="27" t="n"/>
      <c r="E3826" s="26" t="n"/>
      <c r="F3826" s="33">
        <f>IFERROR(IF(OR(C3826="",D3826=""),"",D3826*VLOOKUP(C3826,'Setup - Mix Design'!$A$5:$I$504,2,0)),"")</f>
        <v/>
      </c>
      <c r="G3826" s="33">
        <f>IFERROR(IF(OR(C3826="",D3826=""),"",D3826*VLOOKUP(C3826,'Setup - Mix Design'!$A$5:$I$504,3,0)),"")</f>
        <v/>
      </c>
      <c r="H3826" s="33">
        <f>IFERROR(IF(OR(C3826="",D3826=""),"",D3826*VLOOKUP(C3826,'Setup - Mix Design'!$A$5:$I$504,4,0)),"")</f>
        <v/>
      </c>
      <c r="I3826" s="33">
        <f>IFERROR(IF(OR(C3826="",D3826=""),"",D3826*VLOOKUP(C3826,'Setup - Mix Design'!$A$5:$I$504,5,0)),"")</f>
        <v/>
      </c>
      <c r="J3826" s="33">
        <f>IFERROR(IF(OR(C3826="",D3826=""),"",D3826*VLOOKUP(C3826,'Setup - Mix Design'!$A$5:$I$504,6,0)),"")</f>
        <v/>
      </c>
      <c r="K3826" s="33">
        <f>IFERROR(IF(OR(C3826="",D3826=""),"",D3826*VLOOKUP(C3826,'Setup - Mix Design'!$A$5:$I$504,7,0)),"")</f>
        <v/>
      </c>
    </row>
    <row r="3827">
      <c r="A3827" s="31" t="n"/>
      <c r="B3827" s="26" t="n"/>
      <c r="C3827" s="26" t="n"/>
      <c r="D3827" s="27" t="n"/>
      <c r="E3827" s="26" t="n"/>
      <c r="F3827" s="33">
        <f>IFERROR(IF(OR(C3827="",D3827=""),"",D3827*VLOOKUP(C3827,'Setup - Mix Design'!$A$5:$I$504,2,0)),"")</f>
        <v/>
      </c>
      <c r="G3827" s="33">
        <f>IFERROR(IF(OR(C3827="",D3827=""),"",D3827*VLOOKUP(C3827,'Setup - Mix Design'!$A$5:$I$504,3,0)),"")</f>
        <v/>
      </c>
      <c r="H3827" s="33">
        <f>IFERROR(IF(OR(C3827="",D3827=""),"",D3827*VLOOKUP(C3827,'Setup - Mix Design'!$A$5:$I$504,4,0)),"")</f>
        <v/>
      </c>
      <c r="I3827" s="33">
        <f>IFERROR(IF(OR(C3827="",D3827=""),"",D3827*VLOOKUP(C3827,'Setup - Mix Design'!$A$5:$I$504,5,0)),"")</f>
        <v/>
      </c>
      <c r="J3827" s="33">
        <f>IFERROR(IF(OR(C3827="",D3827=""),"",D3827*VLOOKUP(C3827,'Setup - Mix Design'!$A$5:$I$504,6,0)),"")</f>
        <v/>
      </c>
      <c r="K3827" s="33">
        <f>IFERROR(IF(OR(C3827="",D3827=""),"",D3827*VLOOKUP(C3827,'Setup - Mix Design'!$A$5:$I$504,7,0)),"")</f>
        <v/>
      </c>
    </row>
    <row r="3828">
      <c r="A3828" s="31" t="n"/>
      <c r="B3828" s="26" t="n"/>
      <c r="C3828" s="26" t="n"/>
      <c r="D3828" s="27" t="n"/>
      <c r="E3828" s="26" t="n"/>
      <c r="F3828" s="33">
        <f>IFERROR(IF(OR(C3828="",D3828=""),"",D3828*VLOOKUP(C3828,'Setup - Mix Design'!$A$5:$I$504,2,0)),"")</f>
        <v/>
      </c>
      <c r="G3828" s="33">
        <f>IFERROR(IF(OR(C3828="",D3828=""),"",D3828*VLOOKUP(C3828,'Setup - Mix Design'!$A$5:$I$504,3,0)),"")</f>
        <v/>
      </c>
      <c r="H3828" s="33">
        <f>IFERROR(IF(OR(C3828="",D3828=""),"",D3828*VLOOKUP(C3828,'Setup - Mix Design'!$A$5:$I$504,4,0)),"")</f>
        <v/>
      </c>
      <c r="I3828" s="33">
        <f>IFERROR(IF(OR(C3828="",D3828=""),"",D3828*VLOOKUP(C3828,'Setup - Mix Design'!$A$5:$I$504,5,0)),"")</f>
        <v/>
      </c>
      <c r="J3828" s="33">
        <f>IFERROR(IF(OR(C3828="",D3828=""),"",D3828*VLOOKUP(C3828,'Setup - Mix Design'!$A$5:$I$504,6,0)),"")</f>
        <v/>
      </c>
      <c r="K3828" s="33">
        <f>IFERROR(IF(OR(C3828="",D3828=""),"",D3828*VLOOKUP(C3828,'Setup - Mix Design'!$A$5:$I$504,7,0)),"")</f>
        <v/>
      </c>
    </row>
    <row r="3829">
      <c r="A3829" s="31" t="n"/>
      <c r="B3829" s="26" t="n"/>
      <c r="C3829" s="26" t="n"/>
      <c r="D3829" s="27" t="n"/>
      <c r="E3829" s="26" t="n"/>
      <c r="F3829" s="33">
        <f>IFERROR(IF(OR(C3829="",D3829=""),"",D3829*VLOOKUP(C3829,'Setup - Mix Design'!$A$5:$I$504,2,0)),"")</f>
        <v/>
      </c>
      <c r="G3829" s="33">
        <f>IFERROR(IF(OR(C3829="",D3829=""),"",D3829*VLOOKUP(C3829,'Setup - Mix Design'!$A$5:$I$504,3,0)),"")</f>
        <v/>
      </c>
      <c r="H3829" s="33">
        <f>IFERROR(IF(OR(C3829="",D3829=""),"",D3829*VLOOKUP(C3829,'Setup - Mix Design'!$A$5:$I$504,4,0)),"")</f>
        <v/>
      </c>
      <c r="I3829" s="33">
        <f>IFERROR(IF(OR(C3829="",D3829=""),"",D3829*VLOOKUP(C3829,'Setup - Mix Design'!$A$5:$I$504,5,0)),"")</f>
        <v/>
      </c>
      <c r="J3829" s="33">
        <f>IFERROR(IF(OR(C3829="",D3829=""),"",D3829*VLOOKUP(C3829,'Setup - Mix Design'!$A$5:$I$504,6,0)),"")</f>
        <v/>
      </c>
      <c r="K3829" s="33">
        <f>IFERROR(IF(OR(C3829="",D3829=""),"",D3829*VLOOKUP(C3829,'Setup - Mix Design'!$A$5:$I$504,7,0)),"")</f>
        <v/>
      </c>
    </row>
    <row r="3830">
      <c r="A3830" s="31" t="n"/>
      <c r="B3830" s="26" t="n"/>
      <c r="C3830" s="26" t="n"/>
      <c r="D3830" s="27" t="n"/>
      <c r="E3830" s="26" t="n"/>
      <c r="F3830" s="33">
        <f>IFERROR(IF(OR(C3830="",D3830=""),"",D3830*VLOOKUP(C3830,'Setup - Mix Design'!$A$5:$I$504,2,0)),"")</f>
        <v/>
      </c>
      <c r="G3830" s="33">
        <f>IFERROR(IF(OR(C3830="",D3830=""),"",D3830*VLOOKUP(C3830,'Setup - Mix Design'!$A$5:$I$504,3,0)),"")</f>
        <v/>
      </c>
      <c r="H3830" s="33">
        <f>IFERROR(IF(OR(C3830="",D3830=""),"",D3830*VLOOKUP(C3830,'Setup - Mix Design'!$A$5:$I$504,4,0)),"")</f>
        <v/>
      </c>
      <c r="I3830" s="33">
        <f>IFERROR(IF(OR(C3830="",D3830=""),"",D3830*VLOOKUP(C3830,'Setup - Mix Design'!$A$5:$I$504,5,0)),"")</f>
        <v/>
      </c>
      <c r="J3830" s="33">
        <f>IFERROR(IF(OR(C3830="",D3830=""),"",D3830*VLOOKUP(C3830,'Setup - Mix Design'!$A$5:$I$504,6,0)),"")</f>
        <v/>
      </c>
      <c r="K3830" s="33">
        <f>IFERROR(IF(OR(C3830="",D3830=""),"",D3830*VLOOKUP(C3830,'Setup - Mix Design'!$A$5:$I$504,7,0)),"")</f>
        <v/>
      </c>
    </row>
    <row r="3831">
      <c r="A3831" s="31" t="n"/>
      <c r="B3831" s="26" t="n"/>
      <c r="C3831" s="26" t="n"/>
      <c r="D3831" s="27" t="n"/>
      <c r="E3831" s="26" t="n"/>
      <c r="F3831" s="33">
        <f>IFERROR(IF(OR(C3831="",D3831=""),"",D3831*VLOOKUP(C3831,'Setup - Mix Design'!$A$5:$I$504,2,0)),"")</f>
        <v/>
      </c>
      <c r="G3831" s="33">
        <f>IFERROR(IF(OR(C3831="",D3831=""),"",D3831*VLOOKUP(C3831,'Setup - Mix Design'!$A$5:$I$504,3,0)),"")</f>
        <v/>
      </c>
      <c r="H3831" s="33">
        <f>IFERROR(IF(OR(C3831="",D3831=""),"",D3831*VLOOKUP(C3831,'Setup - Mix Design'!$A$5:$I$504,4,0)),"")</f>
        <v/>
      </c>
      <c r="I3831" s="33">
        <f>IFERROR(IF(OR(C3831="",D3831=""),"",D3831*VLOOKUP(C3831,'Setup - Mix Design'!$A$5:$I$504,5,0)),"")</f>
        <v/>
      </c>
      <c r="J3831" s="33">
        <f>IFERROR(IF(OR(C3831="",D3831=""),"",D3831*VLOOKUP(C3831,'Setup - Mix Design'!$A$5:$I$504,6,0)),"")</f>
        <v/>
      </c>
      <c r="K3831" s="33">
        <f>IFERROR(IF(OR(C3831="",D3831=""),"",D3831*VLOOKUP(C3831,'Setup - Mix Design'!$A$5:$I$504,7,0)),"")</f>
        <v/>
      </c>
    </row>
    <row r="3832">
      <c r="A3832" s="31" t="n"/>
      <c r="B3832" s="26" t="n"/>
      <c r="C3832" s="26" t="n"/>
      <c r="D3832" s="27" t="n"/>
      <c r="E3832" s="26" t="n"/>
      <c r="F3832" s="33">
        <f>IFERROR(IF(OR(C3832="",D3832=""),"",D3832*VLOOKUP(C3832,'Setup - Mix Design'!$A$5:$I$504,2,0)),"")</f>
        <v/>
      </c>
      <c r="G3832" s="33">
        <f>IFERROR(IF(OR(C3832="",D3832=""),"",D3832*VLOOKUP(C3832,'Setup - Mix Design'!$A$5:$I$504,3,0)),"")</f>
        <v/>
      </c>
      <c r="H3832" s="33">
        <f>IFERROR(IF(OR(C3832="",D3832=""),"",D3832*VLOOKUP(C3832,'Setup - Mix Design'!$A$5:$I$504,4,0)),"")</f>
        <v/>
      </c>
      <c r="I3832" s="33">
        <f>IFERROR(IF(OR(C3832="",D3832=""),"",D3832*VLOOKUP(C3832,'Setup - Mix Design'!$A$5:$I$504,5,0)),"")</f>
        <v/>
      </c>
      <c r="J3832" s="33">
        <f>IFERROR(IF(OR(C3832="",D3832=""),"",D3832*VLOOKUP(C3832,'Setup - Mix Design'!$A$5:$I$504,6,0)),"")</f>
        <v/>
      </c>
      <c r="K3832" s="33">
        <f>IFERROR(IF(OR(C3832="",D3832=""),"",D3832*VLOOKUP(C3832,'Setup - Mix Design'!$A$5:$I$504,7,0)),"")</f>
        <v/>
      </c>
    </row>
    <row r="3833">
      <c r="A3833" s="31" t="n"/>
      <c r="B3833" s="26" t="n"/>
      <c r="C3833" s="26" t="n"/>
      <c r="D3833" s="27" t="n"/>
      <c r="E3833" s="26" t="n"/>
      <c r="F3833" s="33">
        <f>IFERROR(IF(OR(C3833="",D3833=""),"",D3833*VLOOKUP(C3833,'Setup - Mix Design'!$A$5:$I$504,2,0)),"")</f>
        <v/>
      </c>
      <c r="G3833" s="33">
        <f>IFERROR(IF(OR(C3833="",D3833=""),"",D3833*VLOOKUP(C3833,'Setup - Mix Design'!$A$5:$I$504,3,0)),"")</f>
        <v/>
      </c>
      <c r="H3833" s="33">
        <f>IFERROR(IF(OR(C3833="",D3833=""),"",D3833*VLOOKUP(C3833,'Setup - Mix Design'!$A$5:$I$504,4,0)),"")</f>
        <v/>
      </c>
      <c r="I3833" s="33">
        <f>IFERROR(IF(OR(C3833="",D3833=""),"",D3833*VLOOKUP(C3833,'Setup - Mix Design'!$A$5:$I$504,5,0)),"")</f>
        <v/>
      </c>
      <c r="J3833" s="33">
        <f>IFERROR(IF(OR(C3833="",D3833=""),"",D3833*VLOOKUP(C3833,'Setup - Mix Design'!$A$5:$I$504,6,0)),"")</f>
        <v/>
      </c>
      <c r="K3833" s="33">
        <f>IFERROR(IF(OR(C3833="",D3833=""),"",D3833*VLOOKUP(C3833,'Setup - Mix Design'!$A$5:$I$504,7,0)),"")</f>
        <v/>
      </c>
    </row>
    <row r="3834">
      <c r="A3834" s="31" t="n"/>
      <c r="B3834" s="26" t="n"/>
      <c r="C3834" s="26" t="n"/>
      <c r="D3834" s="27" t="n"/>
      <c r="E3834" s="26" t="n"/>
      <c r="F3834" s="33">
        <f>IFERROR(IF(OR(C3834="",D3834=""),"",D3834*VLOOKUP(C3834,'Setup - Mix Design'!$A$5:$I$504,2,0)),"")</f>
        <v/>
      </c>
      <c r="G3834" s="33">
        <f>IFERROR(IF(OR(C3834="",D3834=""),"",D3834*VLOOKUP(C3834,'Setup - Mix Design'!$A$5:$I$504,3,0)),"")</f>
        <v/>
      </c>
      <c r="H3834" s="33">
        <f>IFERROR(IF(OR(C3834="",D3834=""),"",D3834*VLOOKUP(C3834,'Setup - Mix Design'!$A$5:$I$504,4,0)),"")</f>
        <v/>
      </c>
      <c r="I3834" s="33">
        <f>IFERROR(IF(OR(C3834="",D3834=""),"",D3834*VLOOKUP(C3834,'Setup - Mix Design'!$A$5:$I$504,5,0)),"")</f>
        <v/>
      </c>
      <c r="J3834" s="33">
        <f>IFERROR(IF(OR(C3834="",D3834=""),"",D3834*VLOOKUP(C3834,'Setup - Mix Design'!$A$5:$I$504,6,0)),"")</f>
        <v/>
      </c>
      <c r="K3834" s="33">
        <f>IFERROR(IF(OR(C3834="",D3834=""),"",D3834*VLOOKUP(C3834,'Setup - Mix Design'!$A$5:$I$504,7,0)),"")</f>
        <v/>
      </c>
    </row>
    <row r="3835">
      <c r="A3835" s="31" t="n"/>
      <c r="B3835" s="26" t="n"/>
      <c r="C3835" s="26" t="n"/>
      <c r="D3835" s="27" t="n"/>
      <c r="E3835" s="26" t="n"/>
      <c r="F3835" s="33">
        <f>IFERROR(IF(OR(C3835="",D3835=""),"",D3835*VLOOKUP(C3835,'Setup - Mix Design'!$A$5:$I$504,2,0)),"")</f>
        <v/>
      </c>
      <c r="G3835" s="33">
        <f>IFERROR(IF(OR(C3835="",D3835=""),"",D3835*VLOOKUP(C3835,'Setup - Mix Design'!$A$5:$I$504,3,0)),"")</f>
        <v/>
      </c>
      <c r="H3835" s="33">
        <f>IFERROR(IF(OR(C3835="",D3835=""),"",D3835*VLOOKUP(C3835,'Setup - Mix Design'!$A$5:$I$504,4,0)),"")</f>
        <v/>
      </c>
      <c r="I3835" s="33">
        <f>IFERROR(IF(OR(C3835="",D3835=""),"",D3835*VLOOKUP(C3835,'Setup - Mix Design'!$A$5:$I$504,5,0)),"")</f>
        <v/>
      </c>
      <c r="J3835" s="33">
        <f>IFERROR(IF(OR(C3835="",D3835=""),"",D3835*VLOOKUP(C3835,'Setup - Mix Design'!$A$5:$I$504,6,0)),"")</f>
        <v/>
      </c>
      <c r="K3835" s="33">
        <f>IFERROR(IF(OR(C3835="",D3835=""),"",D3835*VLOOKUP(C3835,'Setup - Mix Design'!$A$5:$I$504,7,0)),"")</f>
        <v/>
      </c>
    </row>
    <row r="3836">
      <c r="A3836" s="31" t="n"/>
      <c r="B3836" s="26" t="n"/>
      <c r="C3836" s="26" t="n"/>
      <c r="D3836" s="27" t="n"/>
      <c r="E3836" s="26" t="n"/>
      <c r="F3836" s="33">
        <f>IFERROR(IF(OR(C3836="",D3836=""),"",D3836*VLOOKUP(C3836,'Setup - Mix Design'!$A$5:$I$504,2,0)),"")</f>
        <v/>
      </c>
      <c r="G3836" s="33">
        <f>IFERROR(IF(OR(C3836="",D3836=""),"",D3836*VLOOKUP(C3836,'Setup - Mix Design'!$A$5:$I$504,3,0)),"")</f>
        <v/>
      </c>
      <c r="H3836" s="33">
        <f>IFERROR(IF(OR(C3836="",D3836=""),"",D3836*VLOOKUP(C3836,'Setup - Mix Design'!$A$5:$I$504,4,0)),"")</f>
        <v/>
      </c>
      <c r="I3836" s="33">
        <f>IFERROR(IF(OR(C3836="",D3836=""),"",D3836*VLOOKUP(C3836,'Setup - Mix Design'!$A$5:$I$504,5,0)),"")</f>
        <v/>
      </c>
      <c r="J3836" s="33">
        <f>IFERROR(IF(OR(C3836="",D3836=""),"",D3836*VLOOKUP(C3836,'Setup - Mix Design'!$A$5:$I$504,6,0)),"")</f>
        <v/>
      </c>
      <c r="K3836" s="33">
        <f>IFERROR(IF(OR(C3836="",D3836=""),"",D3836*VLOOKUP(C3836,'Setup - Mix Design'!$A$5:$I$504,7,0)),"")</f>
        <v/>
      </c>
    </row>
    <row r="3837">
      <c r="A3837" s="31" t="n"/>
      <c r="B3837" s="26" t="n"/>
      <c r="C3837" s="26" t="n"/>
      <c r="D3837" s="27" t="n"/>
      <c r="E3837" s="26" t="n"/>
      <c r="F3837" s="33">
        <f>IFERROR(IF(OR(C3837="",D3837=""),"",D3837*VLOOKUP(C3837,'Setup - Mix Design'!$A$5:$I$504,2,0)),"")</f>
        <v/>
      </c>
      <c r="G3837" s="33">
        <f>IFERROR(IF(OR(C3837="",D3837=""),"",D3837*VLOOKUP(C3837,'Setup - Mix Design'!$A$5:$I$504,3,0)),"")</f>
        <v/>
      </c>
      <c r="H3837" s="33">
        <f>IFERROR(IF(OR(C3837="",D3837=""),"",D3837*VLOOKUP(C3837,'Setup - Mix Design'!$A$5:$I$504,4,0)),"")</f>
        <v/>
      </c>
      <c r="I3837" s="33">
        <f>IFERROR(IF(OR(C3837="",D3837=""),"",D3837*VLOOKUP(C3837,'Setup - Mix Design'!$A$5:$I$504,5,0)),"")</f>
        <v/>
      </c>
      <c r="J3837" s="33">
        <f>IFERROR(IF(OR(C3837="",D3837=""),"",D3837*VLOOKUP(C3837,'Setup - Mix Design'!$A$5:$I$504,6,0)),"")</f>
        <v/>
      </c>
      <c r="K3837" s="33">
        <f>IFERROR(IF(OR(C3837="",D3837=""),"",D3837*VLOOKUP(C3837,'Setup - Mix Design'!$A$5:$I$504,7,0)),"")</f>
        <v/>
      </c>
    </row>
    <row r="3838">
      <c r="A3838" s="31" t="n"/>
      <c r="B3838" s="26" t="n"/>
      <c r="C3838" s="26" t="n"/>
      <c r="D3838" s="27" t="n"/>
      <c r="E3838" s="26" t="n"/>
      <c r="F3838" s="33">
        <f>IFERROR(IF(OR(C3838="",D3838=""),"",D3838*VLOOKUP(C3838,'Setup - Mix Design'!$A$5:$I$504,2,0)),"")</f>
        <v/>
      </c>
      <c r="G3838" s="33">
        <f>IFERROR(IF(OR(C3838="",D3838=""),"",D3838*VLOOKUP(C3838,'Setup - Mix Design'!$A$5:$I$504,3,0)),"")</f>
        <v/>
      </c>
      <c r="H3838" s="33">
        <f>IFERROR(IF(OR(C3838="",D3838=""),"",D3838*VLOOKUP(C3838,'Setup - Mix Design'!$A$5:$I$504,4,0)),"")</f>
        <v/>
      </c>
      <c r="I3838" s="33">
        <f>IFERROR(IF(OR(C3838="",D3838=""),"",D3838*VLOOKUP(C3838,'Setup - Mix Design'!$A$5:$I$504,5,0)),"")</f>
        <v/>
      </c>
      <c r="J3838" s="33">
        <f>IFERROR(IF(OR(C3838="",D3838=""),"",D3838*VLOOKUP(C3838,'Setup - Mix Design'!$A$5:$I$504,6,0)),"")</f>
        <v/>
      </c>
      <c r="K3838" s="33">
        <f>IFERROR(IF(OR(C3838="",D3838=""),"",D3838*VLOOKUP(C3838,'Setup - Mix Design'!$A$5:$I$504,7,0)),"")</f>
        <v/>
      </c>
    </row>
    <row r="3839">
      <c r="A3839" s="31" t="n"/>
      <c r="B3839" s="26" t="n"/>
      <c r="C3839" s="26" t="n"/>
      <c r="D3839" s="27" t="n"/>
      <c r="E3839" s="26" t="n"/>
      <c r="F3839" s="33">
        <f>IFERROR(IF(OR(C3839="",D3839=""),"",D3839*VLOOKUP(C3839,'Setup - Mix Design'!$A$5:$I$504,2,0)),"")</f>
        <v/>
      </c>
      <c r="G3839" s="33">
        <f>IFERROR(IF(OR(C3839="",D3839=""),"",D3839*VLOOKUP(C3839,'Setup - Mix Design'!$A$5:$I$504,3,0)),"")</f>
        <v/>
      </c>
      <c r="H3839" s="33">
        <f>IFERROR(IF(OR(C3839="",D3839=""),"",D3839*VLOOKUP(C3839,'Setup - Mix Design'!$A$5:$I$504,4,0)),"")</f>
        <v/>
      </c>
      <c r="I3839" s="33">
        <f>IFERROR(IF(OR(C3839="",D3839=""),"",D3839*VLOOKUP(C3839,'Setup - Mix Design'!$A$5:$I$504,5,0)),"")</f>
        <v/>
      </c>
      <c r="J3839" s="33">
        <f>IFERROR(IF(OR(C3839="",D3839=""),"",D3839*VLOOKUP(C3839,'Setup - Mix Design'!$A$5:$I$504,6,0)),"")</f>
        <v/>
      </c>
      <c r="K3839" s="33">
        <f>IFERROR(IF(OR(C3839="",D3839=""),"",D3839*VLOOKUP(C3839,'Setup - Mix Design'!$A$5:$I$504,7,0)),"")</f>
        <v/>
      </c>
    </row>
    <row r="3840">
      <c r="A3840" s="31" t="n"/>
      <c r="B3840" s="26" t="n"/>
      <c r="C3840" s="26" t="n"/>
      <c r="D3840" s="27" t="n"/>
      <c r="E3840" s="26" t="n"/>
      <c r="F3840" s="33">
        <f>IFERROR(IF(OR(C3840="",D3840=""),"",D3840*VLOOKUP(C3840,'Setup - Mix Design'!$A$5:$I$504,2,0)),"")</f>
        <v/>
      </c>
      <c r="G3840" s="33">
        <f>IFERROR(IF(OR(C3840="",D3840=""),"",D3840*VLOOKUP(C3840,'Setup - Mix Design'!$A$5:$I$504,3,0)),"")</f>
        <v/>
      </c>
      <c r="H3840" s="33">
        <f>IFERROR(IF(OR(C3840="",D3840=""),"",D3840*VLOOKUP(C3840,'Setup - Mix Design'!$A$5:$I$504,4,0)),"")</f>
        <v/>
      </c>
      <c r="I3840" s="33">
        <f>IFERROR(IF(OR(C3840="",D3840=""),"",D3840*VLOOKUP(C3840,'Setup - Mix Design'!$A$5:$I$504,5,0)),"")</f>
        <v/>
      </c>
      <c r="J3840" s="33">
        <f>IFERROR(IF(OR(C3840="",D3840=""),"",D3840*VLOOKUP(C3840,'Setup - Mix Design'!$A$5:$I$504,6,0)),"")</f>
        <v/>
      </c>
      <c r="K3840" s="33">
        <f>IFERROR(IF(OR(C3840="",D3840=""),"",D3840*VLOOKUP(C3840,'Setup - Mix Design'!$A$5:$I$504,7,0)),"")</f>
        <v/>
      </c>
    </row>
    <row r="3841">
      <c r="A3841" s="31" t="n"/>
      <c r="B3841" s="26" t="n"/>
      <c r="C3841" s="26" t="n"/>
      <c r="D3841" s="27" t="n"/>
      <c r="E3841" s="26" t="n"/>
      <c r="F3841" s="33">
        <f>IFERROR(IF(OR(C3841="",D3841=""),"",D3841*VLOOKUP(C3841,'Setup - Mix Design'!$A$5:$I$504,2,0)),"")</f>
        <v/>
      </c>
      <c r="G3841" s="33">
        <f>IFERROR(IF(OR(C3841="",D3841=""),"",D3841*VLOOKUP(C3841,'Setup - Mix Design'!$A$5:$I$504,3,0)),"")</f>
        <v/>
      </c>
      <c r="H3841" s="33">
        <f>IFERROR(IF(OR(C3841="",D3841=""),"",D3841*VLOOKUP(C3841,'Setup - Mix Design'!$A$5:$I$504,4,0)),"")</f>
        <v/>
      </c>
      <c r="I3841" s="33">
        <f>IFERROR(IF(OR(C3841="",D3841=""),"",D3841*VLOOKUP(C3841,'Setup - Mix Design'!$A$5:$I$504,5,0)),"")</f>
        <v/>
      </c>
      <c r="J3841" s="33">
        <f>IFERROR(IF(OR(C3841="",D3841=""),"",D3841*VLOOKUP(C3841,'Setup - Mix Design'!$A$5:$I$504,6,0)),"")</f>
        <v/>
      </c>
      <c r="K3841" s="33">
        <f>IFERROR(IF(OR(C3841="",D3841=""),"",D3841*VLOOKUP(C3841,'Setup - Mix Design'!$A$5:$I$504,7,0)),"")</f>
        <v/>
      </c>
    </row>
    <row r="3842">
      <c r="A3842" s="31" t="n"/>
      <c r="B3842" s="26" t="n"/>
      <c r="C3842" s="26" t="n"/>
      <c r="D3842" s="27" t="n"/>
      <c r="E3842" s="26" t="n"/>
      <c r="F3842" s="33">
        <f>IFERROR(IF(OR(C3842="",D3842=""),"",D3842*VLOOKUP(C3842,'Setup - Mix Design'!$A$5:$I$504,2,0)),"")</f>
        <v/>
      </c>
      <c r="G3842" s="33">
        <f>IFERROR(IF(OR(C3842="",D3842=""),"",D3842*VLOOKUP(C3842,'Setup - Mix Design'!$A$5:$I$504,3,0)),"")</f>
        <v/>
      </c>
      <c r="H3842" s="33">
        <f>IFERROR(IF(OR(C3842="",D3842=""),"",D3842*VLOOKUP(C3842,'Setup - Mix Design'!$A$5:$I$504,4,0)),"")</f>
        <v/>
      </c>
      <c r="I3842" s="33">
        <f>IFERROR(IF(OR(C3842="",D3842=""),"",D3842*VLOOKUP(C3842,'Setup - Mix Design'!$A$5:$I$504,5,0)),"")</f>
        <v/>
      </c>
      <c r="J3842" s="33">
        <f>IFERROR(IF(OR(C3842="",D3842=""),"",D3842*VLOOKUP(C3842,'Setup - Mix Design'!$A$5:$I$504,6,0)),"")</f>
        <v/>
      </c>
      <c r="K3842" s="33">
        <f>IFERROR(IF(OR(C3842="",D3842=""),"",D3842*VLOOKUP(C3842,'Setup - Mix Design'!$A$5:$I$504,7,0)),"")</f>
        <v/>
      </c>
    </row>
    <row r="3843">
      <c r="A3843" s="31" t="n"/>
      <c r="B3843" s="26" t="n"/>
      <c r="C3843" s="26" t="n"/>
      <c r="D3843" s="27" t="n"/>
      <c r="E3843" s="26" t="n"/>
      <c r="F3843" s="33">
        <f>IFERROR(IF(OR(C3843="",D3843=""),"",D3843*VLOOKUP(C3843,'Setup - Mix Design'!$A$5:$I$504,2,0)),"")</f>
        <v/>
      </c>
      <c r="G3843" s="33">
        <f>IFERROR(IF(OR(C3843="",D3843=""),"",D3843*VLOOKUP(C3843,'Setup - Mix Design'!$A$5:$I$504,3,0)),"")</f>
        <v/>
      </c>
      <c r="H3843" s="33">
        <f>IFERROR(IF(OR(C3843="",D3843=""),"",D3843*VLOOKUP(C3843,'Setup - Mix Design'!$A$5:$I$504,4,0)),"")</f>
        <v/>
      </c>
      <c r="I3843" s="33">
        <f>IFERROR(IF(OR(C3843="",D3843=""),"",D3843*VLOOKUP(C3843,'Setup - Mix Design'!$A$5:$I$504,5,0)),"")</f>
        <v/>
      </c>
      <c r="J3843" s="33">
        <f>IFERROR(IF(OR(C3843="",D3843=""),"",D3843*VLOOKUP(C3843,'Setup - Mix Design'!$A$5:$I$504,6,0)),"")</f>
        <v/>
      </c>
      <c r="K3843" s="33">
        <f>IFERROR(IF(OR(C3843="",D3843=""),"",D3843*VLOOKUP(C3843,'Setup - Mix Design'!$A$5:$I$504,7,0)),"")</f>
        <v/>
      </c>
    </row>
    <row r="3844">
      <c r="A3844" s="31" t="n"/>
      <c r="B3844" s="26" t="n"/>
      <c r="C3844" s="26" t="n"/>
      <c r="D3844" s="27" t="n"/>
      <c r="E3844" s="26" t="n"/>
      <c r="F3844" s="33">
        <f>IFERROR(IF(OR(C3844="",D3844=""),"",D3844*VLOOKUP(C3844,'Setup - Mix Design'!$A$5:$I$504,2,0)),"")</f>
        <v/>
      </c>
      <c r="G3844" s="33">
        <f>IFERROR(IF(OR(C3844="",D3844=""),"",D3844*VLOOKUP(C3844,'Setup - Mix Design'!$A$5:$I$504,3,0)),"")</f>
        <v/>
      </c>
      <c r="H3844" s="33">
        <f>IFERROR(IF(OR(C3844="",D3844=""),"",D3844*VLOOKUP(C3844,'Setup - Mix Design'!$A$5:$I$504,4,0)),"")</f>
        <v/>
      </c>
      <c r="I3844" s="33">
        <f>IFERROR(IF(OR(C3844="",D3844=""),"",D3844*VLOOKUP(C3844,'Setup - Mix Design'!$A$5:$I$504,5,0)),"")</f>
        <v/>
      </c>
      <c r="J3844" s="33">
        <f>IFERROR(IF(OR(C3844="",D3844=""),"",D3844*VLOOKUP(C3844,'Setup - Mix Design'!$A$5:$I$504,6,0)),"")</f>
        <v/>
      </c>
      <c r="K3844" s="33">
        <f>IFERROR(IF(OR(C3844="",D3844=""),"",D3844*VLOOKUP(C3844,'Setup - Mix Design'!$A$5:$I$504,7,0)),"")</f>
        <v/>
      </c>
    </row>
    <row r="3845">
      <c r="A3845" s="31" t="n"/>
      <c r="B3845" s="26" t="n"/>
      <c r="C3845" s="26" t="n"/>
      <c r="D3845" s="27" t="n"/>
      <c r="E3845" s="26" t="n"/>
      <c r="F3845" s="33">
        <f>IFERROR(IF(OR(C3845="",D3845=""),"",D3845*VLOOKUP(C3845,'Setup - Mix Design'!$A$5:$I$504,2,0)),"")</f>
        <v/>
      </c>
      <c r="G3845" s="33">
        <f>IFERROR(IF(OR(C3845="",D3845=""),"",D3845*VLOOKUP(C3845,'Setup - Mix Design'!$A$5:$I$504,3,0)),"")</f>
        <v/>
      </c>
      <c r="H3845" s="33">
        <f>IFERROR(IF(OR(C3845="",D3845=""),"",D3845*VLOOKUP(C3845,'Setup - Mix Design'!$A$5:$I$504,4,0)),"")</f>
        <v/>
      </c>
      <c r="I3845" s="33">
        <f>IFERROR(IF(OR(C3845="",D3845=""),"",D3845*VLOOKUP(C3845,'Setup - Mix Design'!$A$5:$I$504,5,0)),"")</f>
        <v/>
      </c>
      <c r="J3845" s="33">
        <f>IFERROR(IF(OR(C3845="",D3845=""),"",D3845*VLOOKUP(C3845,'Setup - Mix Design'!$A$5:$I$504,6,0)),"")</f>
        <v/>
      </c>
      <c r="K3845" s="33">
        <f>IFERROR(IF(OR(C3845="",D3845=""),"",D3845*VLOOKUP(C3845,'Setup - Mix Design'!$A$5:$I$504,7,0)),"")</f>
        <v/>
      </c>
    </row>
    <row r="3846">
      <c r="A3846" s="31" t="n"/>
      <c r="B3846" s="26" t="n"/>
      <c r="C3846" s="26" t="n"/>
      <c r="D3846" s="27" t="n"/>
      <c r="E3846" s="26" t="n"/>
      <c r="F3846" s="33">
        <f>IFERROR(IF(OR(C3846="",D3846=""),"",D3846*VLOOKUP(C3846,'Setup - Mix Design'!$A$5:$I$504,2,0)),"")</f>
        <v/>
      </c>
      <c r="G3846" s="33">
        <f>IFERROR(IF(OR(C3846="",D3846=""),"",D3846*VLOOKUP(C3846,'Setup - Mix Design'!$A$5:$I$504,3,0)),"")</f>
        <v/>
      </c>
      <c r="H3846" s="33">
        <f>IFERROR(IF(OR(C3846="",D3846=""),"",D3846*VLOOKUP(C3846,'Setup - Mix Design'!$A$5:$I$504,4,0)),"")</f>
        <v/>
      </c>
      <c r="I3846" s="33">
        <f>IFERROR(IF(OR(C3846="",D3846=""),"",D3846*VLOOKUP(C3846,'Setup - Mix Design'!$A$5:$I$504,5,0)),"")</f>
        <v/>
      </c>
      <c r="J3846" s="33">
        <f>IFERROR(IF(OR(C3846="",D3846=""),"",D3846*VLOOKUP(C3846,'Setup - Mix Design'!$A$5:$I$504,6,0)),"")</f>
        <v/>
      </c>
      <c r="K3846" s="33">
        <f>IFERROR(IF(OR(C3846="",D3846=""),"",D3846*VLOOKUP(C3846,'Setup - Mix Design'!$A$5:$I$504,7,0)),"")</f>
        <v/>
      </c>
    </row>
    <row r="3847">
      <c r="A3847" s="31" t="n"/>
      <c r="B3847" s="26" t="n"/>
      <c r="C3847" s="26" t="n"/>
      <c r="D3847" s="27" t="n"/>
      <c r="E3847" s="26" t="n"/>
      <c r="F3847" s="33">
        <f>IFERROR(IF(OR(C3847="",D3847=""),"",D3847*VLOOKUP(C3847,'Setup - Mix Design'!$A$5:$I$504,2,0)),"")</f>
        <v/>
      </c>
      <c r="G3847" s="33">
        <f>IFERROR(IF(OR(C3847="",D3847=""),"",D3847*VLOOKUP(C3847,'Setup - Mix Design'!$A$5:$I$504,3,0)),"")</f>
        <v/>
      </c>
      <c r="H3847" s="33">
        <f>IFERROR(IF(OR(C3847="",D3847=""),"",D3847*VLOOKUP(C3847,'Setup - Mix Design'!$A$5:$I$504,4,0)),"")</f>
        <v/>
      </c>
      <c r="I3847" s="33">
        <f>IFERROR(IF(OR(C3847="",D3847=""),"",D3847*VLOOKUP(C3847,'Setup - Mix Design'!$A$5:$I$504,5,0)),"")</f>
        <v/>
      </c>
      <c r="J3847" s="33">
        <f>IFERROR(IF(OR(C3847="",D3847=""),"",D3847*VLOOKUP(C3847,'Setup - Mix Design'!$A$5:$I$504,6,0)),"")</f>
        <v/>
      </c>
      <c r="K3847" s="33">
        <f>IFERROR(IF(OR(C3847="",D3847=""),"",D3847*VLOOKUP(C3847,'Setup - Mix Design'!$A$5:$I$504,7,0)),"")</f>
        <v/>
      </c>
    </row>
    <row r="3848">
      <c r="A3848" s="31" t="n"/>
      <c r="B3848" s="26" t="n"/>
      <c r="C3848" s="26" t="n"/>
      <c r="D3848" s="27" t="n"/>
      <c r="E3848" s="26" t="n"/>
      <c r="F3848" s="33">
        <f>IFERROR(IF(OR(C3848="",D3848=""),"",D3848*VLOOKUP(C3848,'Setup - Mix Design'!$A$5:$I$504,2,0)),"")</f>
        <v/>
      </c>
      <c r="G3848" s="33">
        <f>IFERROR(IF(OR(C3848="",D3848=""),"",D3848*VLOOKUP(C3848,'Setup - Mix Design'!$A$5:$I$504,3,0)),"")</f>
        <v/>
      </c>
      <c r="H3848" s="33">
        <f>IFERROR(IF(OR(C3848="",D3848=""),"",D3848*VLOOKUP(C3848,'Setup - Mix Design'!$A$5:$I$504,4,0)),"")</f>
        <v/>
      </c>
      <c r="I3848" s="33">
        <f>IFERROR(IF(OR(C3848="",D3848=""),"",D3848*VLOOKUP(C3848,'Setup - Mix Design'!$A$5:$I$504,5,0)),"")</f>
        <v/>
      </c>
      <c r="J3848" s="33">
        <f>IFERROR(IF(OR(C3848="",D3848=""),"",D3848*VLOOKUP(C3848,'Setup - Mix Design'!$A$5:$I$504,6,0)),"")</f>
        <v/>
      </c>
      <c r="K3848" s="33">
        <f>IFERROR(IF(OR(C3848="",D3848=""),"",D3848*VLOOKUP(C3848,'Setup - Mix Design'!$A$5:$I$504,7,0)),"")</f>
        <v/>
      </c>
    </row>
    <row r="3849">
      <c r="A3849" s="31" t="n"/>
      <c r="B3849" s="26" t="n"/>
      <c r="C3849" s="26" t="n"/>
      <c r="D3849" s="27" t="n"/>
      <c r="E3849" s="26" t="n"/>
      <c r="F3849" s="33">
        <f>IFERROR(IF(OR(C3849="",D3849=""),"",D3849*VLOOKUP(C3849,'Setup - Mix Design'!$A$5:$I$504,2,0)),"")</f>
        <v/>
      </c>
      <c r="G3849" s="33">
        <f>IFERROR(IF(OR(C3849="",D3849=""),"",D3849*VLOOKUP(C3849,'Setup - Mix Design'!$A$5:$I$504,3,0)),"")</f>
        <v/>
      </c>
      <c r="H3849" s="33">
        <f>IFERROR(IF(OR(C3849="",D3849=""),"",D3849*VLOOKUP(C3849,'Setup - Mix Design'!$A$5:$I$504,4,0)),"")</f>
        <v/>
      </c>
      <c r="I3849" s="33">
        <f>IFERROR(IF(OR(C3849="",D3849=""),"",D3849*VLOOKUP(C3849,'Setup - Mix Design'!$A$5:$I$504,5,0)),"")</f>
        <v/>
      </c>
      <c r="J3849" s="33">
        <f>IFERROR(IF(OR(C3849="",D3849=""),"",D3849*VLOOKUP(C3849,'Setup - Mix Design'!$A$5:$I$504,6,0)),"")</f>
        <v/>
      </c>
      <c r="K3849" s="33">
        <f>IFERROR(IF(OR(C3849="",D3849=""),"",D3849*VLOOKUP(C3849,'Setup - Mix Design'!$A$5:$I$504,7,0)),"")</f>
        <v/>
      </c>
    </row>
    <row r="3850">
      <c r="A3850" s="31" t="n"/>
      <c r="B3850" s="26" t="n"/>
      <c r="C3850" s="26" t="n"/>
      <c r="D3850" s="27" t="n"/>
      <c r="E3850" s="26" t="n"/>
      <c r="F3850" s="33">
        <f>IFERROR(IF(OR(C3850="",D3850=""),"",D3850*VLOOKUP(C3850,'Setup - Mix Design'!$A$5:$I$504,2,0)),"")</f>
        <v/>
      </c>
      <c r="G3850" s="33">
        <f>IFERROR(IF(OR(C3850="",D3850=""),"",D3850*VLOOKUP(C3850,'Setup - Mix Design'!$A$5:$I$504,3,0)),"")</f>
        <v/>
      </c>
      <c r="H3850" s="33">
        <f>IFERROR(IF(OR(C3850="",D3850=""),"",D3850*VLOOKUP(C3850,'Setup - Mix Design'!$A$5:$I$504,4,0)),"")</f>
        <v/>
      </c>
      <c r="I3850" s="33">
        <f>IFERROR(IF(OR(C3850="",D3850=""),"",D3850*VLOOKUP(C3850,'Setup - Mix Design'!$A$5:$I$504,5,0)),"")</f>
        <v/>
      </c>
      <c r="J3850" s="33">
        <f>IFERROR(IF(OR(C3850="",D3850=""),"",D3850*VLOOKUP(C3850,'Setup - Mix Design'!$A$5:$I$504,6,0)),"")</f>
        <v/>
      </c>
      <c r="K3850" s="33">
        <f>IFERROR(IF(OR(C3850="",D3850=""),"",D3850*VLOOKUP(C3850,'Setup - Mix Design'!$A$5:$I$504,7,0)),"")</f>
        <v/>
      </c>
    </row>
    <row r="3851">
      <c r="A3851" s="31" t="n"/>
      <c r="B3851" s="26" t="n"/>
      <c r="C3851" s="26" t="n"/>
      <c r="D3851" s="27" t="n"/>
      <c r="E3851" s="26" t="n"/>
      <c r="F3851" s="33">
        <f>IFERROR(IF(OR(C3851="",D3851=""),"",D3851*VLOOKUP(C3851,'Setup - Mix Design'!$A$5:$I$504,2,0)),"")</f>
        <v/>
      </c>
      <c r="G3851" s="33">
        <f>IFERROR(IF(OR(C3851="",D3851=""),"",D3851*VLOOKUP(C3851,'Setup - Mix Design'!$A$5:$I$504,3,0)),"")</f>
        <v/>
      </c>
      <c r="H3851" s="33">
        <f>IFERROR(IF(OR(C3851="",D3851=""),"",D3851*VLOOKUP(C3851,'Setup - Mix Design'!$A$5:$I$504,4,0)),"")</f>
        <v/>
      </c>
      <c r="I3851" s="33">
        <f>IFERROR(IF(OR(C3851="",D3851=""),"",D3851*VLOOKUP(C3851,'Setup - Mix Design'!$A$5:$I$504,5,0)),"")</f>
        <v/>
      </c>
      <c r="J3851" s="33">
        <f>IFERROR(IF(OR(C3851="",D3851=""),"",D3851*VLOOKUP(C3851,'Setup - Mix Design'!$A$5:$I$504,6,0)),"")</f>
        <v/>
      </c>
      <c r="K3851" s="33">
        <f>IFERROR(IF(OR(C3851="",D3851=""),"",D3851*VLOOKUP(C3851,'Setup - Mix Design'!$A$5:$I$504,7,0)),"")</f>
        <v/>
      </c>
    </row>
    <row r="3852">
      <c r="A3852" s="31" t="n"/>
      <c r="B3852" s="26" t="n"/>
      <c r="C3852" s="26" t="n"/>
      <c r="D3852" s="27" t="n"/>
      <c r="E3852" s="26" t="n"/>
      <c r="F3852" s="33">
        <f>IFERROR(IF(OR(C3852="",D3852=""),"",D3852*VLOOKUP(C3852,'Setup - Mix Design'!$A$5:$I$504,2,0)),"")</f>
        <v/>
      </c>
      <c r="G3852" s="33">
        <f>IFERROR(IF(OR(C3852="",D3852=""),"",D3852*VLOOKUP(C3852,'Setup - Mix Design'!$A$5:$I$504,3,0)),"")</f>
        <v/>
      </c>
      <c r="H3852" s="33">
        <f>IFERROR(IF(OR(C3852="",D3852=""),"",D3852*VLOOKUP(C3852,'Setup - Mix Design'!$A$5:$I$504,4,0)),"")</f>
        <v/>
      </c>
      <c r="I3852" s="33">
        <f>IFERROR(IF(OR(C3852="",D3852=""),"",D3852*VLOOKUP(C3852,'Setup - Mix Design'!$A$5:$I$504,5,0)),"")</f>
        <v/>
      </c>
      <c r="J3852" s="33">
        <f>IFERROR(IF(OR(C3852="",D3852=""),"",D3852*VLOOKUP(C3852,'Setup - Mix Design'!$A$5:$I$504,6,0)),"")</f>
        <v/>
      </c>
      <c r="K3852" s="33">
        <f>IFERROR(IF(OR(C3852="",D3852=""),"",D3852*VLOOKUP(C3852,'Setup - Mix Design'!$A$5:$I$504,7,0)),"")</f>
        <v/>
      </c>
    </row>
    <row r="3853">
      <c r="A3853" s="31" t="n"/>
      <c r="B3853" s="26" t="n"/>
      <c r="C3853" s="26" t="n"/>
      <c r="D3853" s="27" t="n"/>
      <c r="E3853" s="26" t="n"/>
      <c r="F3853" s="33">
        <f>IFERROR(IF(OR(C3853="",D3853=""),"",D3853*VLOOKUP(C3853,'Setup - Mix Design'!$A$5:$I$504,2,0)),"")</f>
        <v/>
      </c>
      <c r="G3853" s="33">
        <f>IFERROR(IF(OR(C3853="",D3853=""),"",D3853*VLOOKUP(C3853,'Setup - Mix Design'!$A$5:$I$504,3,0)),"")</f>
        <v/>
      </c>
      <c r="H3853" s="33">
        <f>IFERROR(IF(OR(C3853="",D3853=""),"",D3853*VLOOKUP(C3853,'Setup - Mix Design'!$A$5:$I$504,4,0)),"")</f>
        <v/>
      </c>
      <c r="I3853" s="33">
        <f>IFERROR(IF(OR(C3853="",D3853=""),"",D3853*VLOOKUP(C3853,'Setup - Mix Design'!$A$5:$I$504,5,0)),"")</f>
        <v/>
      </c>
      <c r="J3853" s="33">
        <f>IFERROR(IF(OR(C3853="",D3853=""),"",D3853*VLOOKUP(C3853,'Setup - Mix Design'!$A$5:$I$504,6,0)),"")</f>
        <v/>
      </c>
      <c r="K3853" s="33">
        <f>IFERROR(IF(OR(C3853="",D3853=""),"",D3853*VLOOKUP(C3853,'Setup - Mix Design'!$A$5:$I$504,7,0)),"")</f>
        <v/>
      </c>
    </row>
    <row r="3854">
      <c r="A3854" s="31" t="n"/>
      <c r="B3854" s="26" t="n"/>
      <c r="C3854" s="26" t="n"/>
      <c r="D3854" s="27" t="n"/>
      <c r="E3854" s="26" t="n"/>
      <c r="F3854" s="33">
        <f>IFERROR(IF(OR(C3854="",D3854=""),"",D3854*VLOOKUP(C3854,'Setup - Mix Design'!$A$5:$I$504,2,0)),"")</f>
        <v/>
      </c>
      <c r="G3854" s="33">
        <f>IFERROR(IF(OR(C3854="",D3854=""),"",D3854*VLOOKUP(C3854,'Setup - Mix Design'!$A$5:$I$504,3,0)),"")</f>
        <v/>
      </c>
      <c r="H3854" s="33">
        <f>IFERROR(IF(OR(C3854="",D3854=""),"",D3854*VLOOKUP(C3854,'Setup - Mix Design'!$A$5:$I$504,4,0)),"")</f>
        <v/>
      </c>
      <c r="I3854" s="33">
        <f>IFERROR(IF(OR(C3854="",D3854=""),"",D3854*VLOOKUP(C3854,'Setup - Mix Design'!$A$5:$I$504,5,0)),"")</f>
        <v/>
      </c>
      <c r="J3854" s="33">
        <f>IFERROR(IF(OR(C3854="",D3854=""),"",D3854*VLOOKUP(C3854,'Setup - Mix Design'!$A$5:$I$504,6,0)),"")</f>
        <v/>
      </c>
      <c r="K3854" s="33">
        <f>IFERROR(IF(OR(C3854="",D3854=""),"",D3854*VLOOKUP(C3854,'Setup - Mix Design'!$A$5:$I$504,7,0)),"")</f>
        <v/>
      </c>
    </row>
    <row r="3855">
      <c r="A3855" s="31" t="n"/>
      <c r="B3855" s="26" t="n"/>
      <c r="C3855" s="26" t="n"/>
      <c r="D3855" s="27" t="n"/>
      <c r="E3855" s="26" t="n"/>
      <c r="F3855" s="33">
        <f>IFERROR(IF(OR(C3855="",D3855=""),"",D3855*VLOOKUP(C3855,'Setup - Mix Design'!$A$5:$I$504,2,0)),"")</f>
        <v/>
      </c>
      <c r="G3855" s="33">
        <f>IFERROR(IF(OR(C3855="",D3855=""),"",D3855*VLOOKUP(C3855,'Setup - Mix Design'!$A$5:$I$504,3,0)),"")</f>
        <v/>
      </c>
      <c r="H3855" s="33">
        <f>IFERROR(IF(OR(C3855="",D3855=""),"",D3855*VLOOKUP(C3855,'Setup - Mix Design'!$A$5:$I$504,4,0)),"")</f>
        <v/>
      </c>
      <c r="I3855" s="33">
        <f>IFERROR(IF(OR(C3855="",D3855=""),"",D3855*VLOOKUP(C3855,'Setup - Mix Design'!$A$5:$I$504,5,0)),"")</f>
        <v/>
      </c>
      <c r="J3855" s="33">
        <f>IFERROR(IF(OR(C3855="",D3855=""),"",D3855*VLOOKUP(C3855,'Setup - Mix Design'!$A$5:$I$504,6,0)),"")</f>
        <v/>
      </c>
      <c r="K3855" s="33">
        <f>IFERROR(IF(OR(C3855="",D3855=""),"",D3855*VLOOKUP(C3855,'Setup - Mix Design'!$A$5:$I$504,7,0)),"")</f>
        <v/>
      </c>
    </row>
    <row r="3856">
      <c r="A3856" s="31" t="n"/>
      <c r="B3856" s="26" t="n"/>
      <c r="C3856" s="26" t="n"/>
      <c r="D3856" s="27" t="n"/>
      <c r="E3856" s="26" t="n"/>
      <c r="F3856" s="33">
        <f>IFERROR(IF(OR(C3856="",D3856=""),"",D3856*VLOOKUP(C3856,'Setup - Mix Design'!$A$5:$I$504,2,0)),"")</f>
        <v/>
      </c>
      <c r="G3856" s="33">
        <f>IFERROR(IF(OR(C3856="",D3856=""),"",D3856*VLOOKUP(C3856,'Setup - Mix Design'!$A$5:$I$504,3,0)),"")</f>
        <v/>
      </c>
      <c r="H3856" s="33">
        <f>IFERROR(IF(OR(C3856="",D3856=""),"",D3856*VLOOKUP(C3856,'Setup - Mix Design'!$A$5:$I$504,4,0)),"")</f>
        <v/>
      </c>
      <c r="I3856" s="33">
        <f>IFERROR(IF(OR(C3856="",D3856=""),"",D3856*VLOOKUP(C3856,'Setup - Mix Design'!$A$5:$I$504,5,0)),"")</f>
        <v/>
      </c>
      <c r="J3856" s="33">
        <f>IFERROR(IF(OR(C3856="",D3856=""),"",D3856*VLOOKUP(C3856,'Setup - Mix Design'!$A$5:$I$504,6,0)),"")</f>
        <v/>
      </c>
      <c r="K3856" s="33">
        <f>IFERROR(IF(OR(C3856="",D3856=""),"",D3856*VLOOKUP(C3856,'Setup - Mix Design'!$A$5:$I$504,7,0)),"")</f>
        <v/>
      </c>
    </row>
    <row r="3857">
      <c r="A3857" s="31" t="n"/>
      <c r="B3857" s="26" t="n"/>
      <c r="C3857" s="26" t="n"/>
      <c r="D3857" s="27" t="n"/>
      <c r="E3857" s="26" t="n"/>
      <c r="F3857" s="33">
        <f>IFERROR(IF(OR(C3857="",D3857=""),"",D3857*VLOOKUP(C3857,'Setup - Mix Design'!$A$5:$I$504,2,0)),"")</f>
        <v/>
      </c>
      <c r="G3857" s="33">
        <f>IFERROR(IF(OR(C3857="",D3857=""),"",D3857*VLOOKUP(C3857,'Setup - Mix Design'!$A$5:$I$504,3,0)),"")</f>
        <v/>
      </c>
      <c r="H3857" s="33">
        <f>IFERROR(IF(OR(C3857="",D3857=""),"",D3857*VLOOKUP(C3857,'Setup - Mix Design'!$A$5:$I$504,4,0)),"")</f>
        <v/>
      </c>
      <c r="I3857" s="33">
        <f>IFERROR(IF(OR(C3857="",D3857=""),"",D3857*VLOOKUP(C3857,'Setup - Mix Design'!$A$5:$I$504,5,0)),"")</f>
        <v/>
      </c>
      <c r="J3857" s="33">
        <f>IFERROR(IF(OR(C3857="",D3857=""),"",D3857*VLOOKUP(C3857,'Setup - Mix Design'!$A$5:$I$504,6,0)),"")</f>
        <v/>
      </c>
      <c r="K3857" s="33">
        <f>IFERROR(IF(OR(C3857="",D3857=""),"",D3857*VLOOKUP(C3857,'Setup - Mix Design'!$A$5:$I$504,7,0)),"")</f>
        <v/>
      </c>
    </row>
    <row r="3858">
      <c r="A3858" s="31" t="n"/>
      <c r="B3858" s="26" t="n"/>
      <c r="C3858" s="26" t="n"/>
      <c r="D3858" s="27" t="n"/>
      <c r="E3858" s="26" t="n"/>
      <c r="F3858" s="33">
        <f>IFERROR(IF(OR(C3858="",D3858=""),"",D3858*VLOOKUP(C3858,'Setup - Mix Design'!$A$5:$I$504,2,0)),"")</f>
        <v/>
      </c>
      <c r="G3858" s="33">
        <f>IFERROR(IF(OR(C3858="",D3858=""),"",D3858*VLOOKUP(C3858,'Setup - Mix Design'!$A$5:$I$504,3,0)),"")</f>
        <v/>
      </c>
      <c r="H3858" s="33">
        <f>IFERROR(IF(OR(C3858="",D3858=""),"",D3858*VLOOKUP(C3858,'Setup - Mix Design'!$A$5:$I$504,4,0)),"")</f>
        <v/>
      </c>
      <c r="I3858" s="33">
        <f>IFERROR(IF(OR(C3858="",D3858=""),"",D3858*VLOOKUP(C3858,'Setup - Mix Design'!$A$5:$I$504,5,0)),"")</f>
        <v/>
      </c>
      <c r="J3858" s="33">
        <f>IFERROR(IF(OR(C3858="",D3858=""),"",D3858*VLOOKUP(C3858,'Setup - Mix Design'!$A$5:$I$504,6,0)),"")</f>
        <v/>
      </c>
      <c r="K3858" s="33">
        <f>IFERROR(IF(OR(C3858="",D3858=""),"",D3858*VLOOKUP(C3858,'Setup - Mix Design'!$A$5:$I$504,7,0)),"")</f>
        <v/>
      </c>
    </row>
    <row r="3859">
      <c r="A3859" s="31" t="n"/>
      <c r="B3859" s="26" t="n"/>
      <c r="C3859" s="26" t="n"/>
      <c r="D3859" s="27" t="n"/>
      <c r="E3859" s="26" t="n"/>
      <c r="F3859" s="33">
        <f>IFERROR(IF(OR(C3859="",D3859=""),"",D3859*VLOOKUP(C3859,'Setup - Mix Design'!$A$5:$I$504,2,0)),"")</f>
        <v/>
      </c>
      <c r="G3859" s="33">
        <f>IFERROR(IF(OR(C3859="",D3859=""),"",D3859*VLOOKUP(C3859,'Setup - Mix Design'!$A$5:$I$504,3,0)),"")</f>
        <v/>
      </c>
      <c r="H3859" s="33">
        <f>IFERROR(IF(OR(C3859="",D3859=""),"",D3859*VLOOKUP(C3859,'Setup - Mix Design'!$A$5:$I$504,4,0)),"")</f>
        <v/>
      </c>
      <c r="I3859" s="33">
        <f>IFERROR(IF(OR(C3859="",D3859=""),"",D3859*VLOOKUP(C3859,'Setup - Mix Design'!$A$5:$I$504,5,0)),"")</f>
        <v/>
      </c>
      <c r="J3859" s="33">
        <f>IFERROR(IF(OR(C3859="",D3859=""),"",D3859*VLOOKUP(C3859,'Setup - Mix Design'!$A$5:$I$504,6,0)),"")</f>
        <v/>
      </c>
      <c r="K3859" s="33">
        <f>IFERROR(IF(OR(C3859="",D3859=""),"",D3859*VLOOKUP(C3859,'Setup - Mix Design'!$A$5:$I$504,7,0)),"")</f>
        <v/>
      </c>
    </row>
    <row r="3860">
      <c r="A3860" s="31" t="n"/>
      <c r="B3860" s="26" t="n"/>
      <c r="C3860" s="26" t="n"/>
      <c r="D3860" s="27" t="n"/>
      <c r="E3860" s="26" t="n"/>
      <c r="F3860" s="33">
        <f>IFERROR(IF(OR(C3860="",D3860=""),"",D3860*VLOOKUP(C3860,'Setup - Mix Design'!$A$5:$I$504,2,0)),"")</f>
        <v/>
      </c>
      <c r="G3860" s="33">
        <f>IFERROR(IF(OR(C3860="",D3860=""),"",D3860*VLOOKUP(C3860,'Setup - Mix Design'!$A$5:$I$504,3,0)),"")</f>
        <v/>
      </c>
      <c r="H3860" s="33">
        <f>IFERROR(IF(OR(C3860="",D3860=""),"",D3860*VLOOKUP(C3860,'Setup - Mix Design'!$A$5:$I$504,4,0)),"")</f>
        <v/>
      </c>
      <c r="I3860" s="33">
        <f>IFERROR(IF(OR(C3860="",D3860=""),"",D3860*VLOOKUP(C3860,'Setup - Mix Design'!$A$5:$I$504,5,0)),"")</f>
        <v/>
      </c>
      <c r="J3860" s="33">
        <f>IFERROR(IF(OR(C3860="",D3860=""),"",D3860*VLOOKUP(C3860,'Setup - Mix Design'!$A$5:$I$504,6,0)),"")</f>
        <v/>
      </c>
      <c r="K3860" s="33">
        <f>IFERROR(IF(OR(C3860="",D3860=""),"",D3860*VLOOKUP(C3860,'Setup - Mix Design'!$A$5:$I$504,7,0)),"")</f>
        <v/>
      </c>
    </row>
    <row r="3861">
      <c r="A3861" s="31" t="n"/>
      <c r="B3861" s="26" t="n"/>
      <c r="C3861" s="26" t="n"/>
      <c r="D3861" s="27" t="n"/>
      <c r="E3861" s="26" t="n"/>
      <c r="F3861" s="33">
        <f>IFERROR(IF(OR(C3861="",D3861=""),"",D3861*VLOOKUP(C3861,'Setup - Mix Design'!$A$5:$I$504,2,0)),"")</f>
        <v/>
      </c>
      <c r="G3861" s="33">
        <f>IFERROR(IF(OR(C3861="",D3861=""),"",D3861*VLOOKUP(C3861,'Setup - Mix Design'!$A$5:$I$504,3,0)),"")</f>
        <v/>
      </c>
      <c r="H3861" s="33">
        <f>IFERROR(IF(OR(C3861="",D3861=""),"",D3861*VLOOKUP(C3861,'Setup - Mix Design'!$A$5:$I$504,4,0)),"")</f>
        <v/>
      </c>
      <c r="I3861" s="33">
        <f>IFERROR(IF(OR(C3861="",D3861=""),"",D3861*VLOOKUP(C3861,'Setup - Mix Design'!$A$5:$I$504,5,0)),"")</f>
        <v/>
      </c>
      <c r="J3861" s="33">
        <f>IFERROR(IF(OR(C3861="",D3861=""),"",D3861*VLOOKUP(C3861,'Setup - Mix Design'!$A$5:$I$504,6,0)),"")</f>
        <v/>
      </c>
      <c r="K3861" s="33">
        <f>IFERROR(IF(OR(C3861="",D3861=""),"",D3861*VLOOKUP(C3861,'Setup - Mix Design'!$A$5:$I$504,7,0)),"")</f>
        <v/>
      </c>
    </row>
    <row r="3862">
      <c r="A3862" s="31" t="n"/>
      <c r="B3862" s="26" t="n"/>
      <c r="C3862" s="26" t="n"/>
      <c r="D3862" s="27" t="n"/>
      <c r="E3862" s="26" t="n"/>
      <c r="F3862" s="33">
        <f>IFERROR(IF(OR(C3862="",D3862=""),"",D3862*VLOOKUP(C3862,'Setup - Mix Design'!$A$5:$I$504,2,0)),"")</f>
        <v/>
      </c>
      <c r="G3862" s="33">
        <f>IFERROR(IF(OR(C3862="",D3862=""),"",D3862*VLOOKUP(C3862,'Setup - Mix Design'!$A$5:$I$504,3,0)),"")</f>
        <v/>
      </c>
      <c r="H3862" s="33">
        <f>IFERROR(IF(OR(C3862="",D3862=""),"",D3862*VLOOKUP(C3862,'Setup - Mix Design'!$A$5:$I$504,4,0)),"")</f>
        <v/>
      </c>
      <c r="I3862" s="33">
        <f>IFERROR(IF(OR(C3862="",D3862=""),"",D3862*VLOOKUP(C3862,'Setup - Mix Design'!$A$5:$I$504,5,0)),"")</f>
        <v/>
      </c>
      <c r="J3862" s="33">
        <f>IFERROR(IF(OR(C3862="",D3862=""),"",D3862*VLOOKUP(C3862,'Setup - Mix Design'!$A$5:$I$504,6,0)),"")</f>
        <v/>
      </c>
      <c r="K3862" s="33">
        <f>IFERROR(IF(OR(C3862="",D3862=""),"",D3862*VLOOKUP(C3862,'Setup - Mix Design'!$A$5:$I$504,7,0)),"")</f>
        <v/>
      </c>
    </row>
    <row r="3863">
      <c r="A3863" s="31" t="n"/>
      <c r="B3863" s="26" t="n"/>
      <c r="C3863" s="26" t="n"/>
      <c r="D3863" s="27" t="n"/>
      <c r="E3863" s="26" t="n"/>
      <c r="F3863" s="33">
        <f>IFERROR(IF(OR(C3863="",D3863=""),"",D3863*VLOOKUP(C3863,'Setup - Mix Design'!$A$5:$I$504,2,0)),"")</f>
        <v/>
      </c>
      <c r="G3863" s="33">
        <f>IFERROR(IF(OR(C3863="",D3863=""),"",D3863*VLOOKUP(C3863,'Setup - Mix Design'!$A$5:$I$504,3,0)),"")</f>
        <v/>
      </c>
      <c r="H3863" s="33">
        <f>IFERROR(IF(OR(C3863="",D3863=""),"",D3863*VLOOKUP(C3863,'Setup - Mix Design'!$A$5:$I$504,4,0)),"")</f>
        <v/>
      </c>
      <c r="I3863" s="33">
        <f>IFERROR(IF(OR(C3863="",D3863=""),"",D3863*VLOOKUP(C3863,'Setup - Mix Design'!$A$5:$I$504,5,0)),"")</f>
        <v/>
      </c>
      <c r="J3863" s="33">
        <f>IFERROR(IF(OR(C3863="",D3863=""),"",D3863*VLOOKUP(C3863,'Setup - Mix Design'!$A$5:$I$504,6,0)),"")</f>
        <v/>
      </c>
      <c r="K3863" s="33">
        <f>IFERROR(IF(OR(C3863="",D3863=""),"",D3863*VLOOKUP(C3863,'Setup - Mix Design'!$A$5:$I$504,7,0)),"")</f>
        <v/>
      </c>
    </row>
    <row r="3864">
      <c r="A3864" s="31" t="n"/>
      <c r="B3864" s="26" t="n"/>
      <c r="C3864" s="26" t="n"/>
      <c r="D3864" s="27" t="n"/>
      <c r="E3864" s="26" t="n"/>
      <c r="F3864" s="33">
        <f>IFERROR(IF(OR(C3864="",D3864=""),"",D3864*VLOOKUP(C3864,'Setup - Mix Design'!$A$5:$I$504,2,0)),"")</f>
        <v/>
      </c>
      <c r="G3864" s="33">
        <f>IFERROR(IF(OR(C3864="",D3864=""),"",D3864*VLOOKUP(C3864,'Setup - Mix Design'!$A$5:$I$504,3,0)),"")</f>
        <v/>
      </c>
      <c r="H3864" s="33">
        <f>IFERROR(IF(OR(C3864="",D3864=""),"",D3864*VLOOKUP(C3864,'Setup - Mix Design'!$A$5:$I$504,4,0)),"")</f>
        <v/>
      </c>
      <c r="I3864" s="33">
        <f>IFERROR(IF(OR(C3864="",D3864=""),"",D3864*VLOOKUP(C3864,'Setup - Mix Design'!$A$5:$I$504,5,0)),"")</f>
        <v/>
      </c>
      <c r="J3864" s="33">
        <f>IFERROR(IF(OR(C3864="",D3864=""),"",D3864*VLOOKUP(C3864,'Setup - Mix Design'!$A$5:$I$504,6,0)),"")</f>
        <v/>
      </c>
      <c r="K3864" s="33">
        <f>IFERROR(IF(OR(C3864="",D3864=""),"",D3864*VLOOKUP(C3864,'Setup - Mix Design'!$A$5:$I$504,7,0)),"")</f>
        <v/>
      </c>
    </row>
    <row r="3865">
      <c r="A3865" s="31" t="n"/>
      <c r="B3865" s="26" t="n"/>
      <c r="C3865" s="26" t="n"/>
      <c r="D3865" s="27" t="n"/>
      <c r="E3865" s="26" t="n"/>
      <c r="F3865" s="33">
        <f>IFERROR(IF(OR(C3865="",D3865=""),"",D3865*VLOOKUP(C3865,'Setup - Mix Design'!$A$5:$I$504,2,0)),"")</f>
        <v/>
      </c>
      <c r="G3865" s="33">
        <f>IFERROR(IF(OR(C3865="",D3865=""),"",D3865*VLOOKUP(C3865,'Setup - Mix Design'!$A$5:$I$504,3,0)),"")</f>
        <v/>
      </c>
      <c r="H3865" s="33">
        <f>IFERROR(IF(OR(C3865="",D3865=""),"",D3865*VLOOKUP(C3865,'Setup - Mix Design'!$A$5:$I$504,4,0)),"")</f>
        <v/>
      </c>
      <c r="I3865" s="33">
        <f>IFERROR(IF(OR(C3865="",D3865=""),"",D3865*VLOOKUP(C3865,'Setup - Mix Design'!$A$5:$I$504,5,0)),"")</f>
        <v/>
      </c>
      <c r="J3865" s="33">
        <f>IFERROR(IF(OR(C3865="",D3865=""),"",D3865*VLOOKUP(C3865,'Setup - Mix Design'!$A$5:$I$504,6,0)),"")</f>
        <v/>
      </c>
      <c r="K3865" s="33">
        <f>IFERROR(IF(OR(C3865="",D3865=""),"",D3865*VLOOKUP(C3865,'Setup - Mix Design'!$A$5:$I$504,7,0)),"")</f>
        <v/>
      </c>
    </row>
    <row r="3866">
      <c r="A3866" s="31" t="n"/>
      <c r="B3866" s="26" t="n"/>
      <c r="C3866" s="26" t="n"/>
      <c r="D3866" s="27" t="n"/>
      <c r="E3866" s="26" t="n"/>
      <c r="F3866" s="33">
        <f>IFERROR(IF(OR(C3866="",D3866=""),"",D3866*VLOOKUP(C3866,'Setup - Mix Design'!$A$5:$I$504,2,0)),"")</f>
        <v/>
      </c>
      <c r="G3866" s="33">
        <f>IFERROR(IF(OR(C3866="",D3866=""),"",D3866*VLOOKUP(C3866,'Setup - Mix Design'!$A$5:$I$504,3,0)),"")</f>
        <v/>
      </c>
      <c r="H3866" s="33">
        <f>IFERROR(IF(OR(C3866="",D3866=""),"",D3866*VLOOKUP(C3866,'Setup - Mix Design'!$A$5:$I$504,4,0)),"")</f>
        <v/>
      </c>
      <c r="I3866" s="33">
        <f>IFERROR(IF(OR(C3866="",D3866=""),"",D3866*VLOOKUP(C3866,'Setup - Mix Design'!$A$5:$I$504,5,0)),"")</f>
        <v/>
      </c>
      <c r="J3866" s="33">
        <f>IFERROR(IF(OR(C3866="",D3866=""),"",D3866*VLOOKUP(C3866,'Setup - Mix Design'!$A$5:$I$504,6,0)),"")</f>
        <v/>
      </c>
      <c r="K3866" s="33">
        <f>IFERROR(IF(OR(C3866="",D3866=""),"",D3866*VLOOKUP(C3866,'Setup - Mix Design'!$A$5:$I$504,7,0)),"")</f>
        <v/>
      </c>
    </row>
    <row r="3867">
      <c r="A3867" s="31" t="n"/>
      <c r="B3867" s="26" t="n"/>
      <c r="C3867" s="26" t="n"/>
      <c r="D3867" s="27" t="n"/>
      <c r="E3867" s="26" t="n"/>
      <c r="F3867" s="33">
        <f>IFERROR(IF(OR(C3867="",D3867=""),"",D3867*VLOOKUP(C3867,'Setup - Mix Design'!$A$5:$I$504,2,0)),"")</f>
        <v/>
      </c>
      <c r="G3867" s="33">
        <f>IFERROR(IF(OR(C3867="",D3867=""),"",D3867*VLOOKUP(C3867,'Setup - Mix Design'!$A$5:$I$504,3,0)),"")</f>
        <v/>
      </c>
      <c r="H3867" s="33">
        <f>IFERROR(IF(OR(C3867="",D3867=""),"",D3867*VLOOKUP(C3867,'Setup - Mix Design'!$A$5:$I$504,4,0)),"")</f>
        <v/>
      </c>
      <c r="I3867" s="33">
        <f>IFERROR(IF(OR(C3867="",D3867=""),"",D3867*VLOOKUP(C3867,'Setup - Mix Design'!$A$5:$I$504,5,0)),"")</f>
        <v/>
      </c>
      <c r="J3867" s="33">
        <f>IFERROR(IF(OR(C3867="",D3867=""),"",D3867*VLOOKUP(C3867,'Setup - Mix Design'!$A$5:$I$504,6,0)),"")</f>
        <v/>
      </c>
      <c r="K3867" s="33">
        <f>IFERROR(IF(OR(C3867="",D3867=""),"",D3867*VLOOKUP(C3867,'Setup - Mix Design'!$A$5:$I$504,7,0)),"")</f>
        <v/>
      </c>
    </row>
    <row r="3868">
      <c r="A3868" s="31" t="n"/>
      <c r="B3868" s="26" t="n"/>
      <c r="C3868" s="26" t="n"/>
      <c r="D3868" s="27" t="n"/>
      <c r="E3868" s="26" t="n"/>
      <c r="F3868" s="33">
        <f>IFERROR(IF(OR(C3868="",D3868=""),"",D3868*VLOOKUP(C3868,'Setup - Mix Design'!$A$5:$I$504,2,0)),"")</f>
        <v/>
      </c>
      <c r="G3868" s="33">
        <f>IFERROR(IF(OR(C3868="",D3868=""),"",D3868*VLOOKUP(C3868,'Setup - Mix Design'!$A$5:$I$504,3,0)),"")</f>
        <v/>
      </c>
      <c r="H3868" s="33">
        <f>IFERROR(IF(OR(C3868="",D3868=""),"",D3868*VLOOKUP(C3868,'Setup - Mix Design'!$A$5:$I$504,4,0)),"")</f>
        <v/>
      </c>
      <c r="I3868" s="33">
        <f>IFERROR(IF(OR(C3868="",D3868=""),"",D3868*VLOOKUP(C3868,'Setup - Mix Design'!$A$5:$I$504,5,0)),"")</f>
        <v/>
      </c>
      <c r="J3868" s="33">
        <f>IFERROR(IF(OR(C3868="",D3868=""),"",D3868*VLOOKUP(C3868,'Setup - Mix Design'!$A$5:$I$504,6,0)),"")</f>
        <v/>
      </c>
      <c r="K3868" s="33">
        <f>IFERROR(IF(OR(C3868="",D3868=""),"",D3868*VLOOKUP(C3868,'Setup - Mix Design'!$A$5:$I$504,7,0)),"")</f>
        <v/>
      </c>
    </row>
    <row r="3869">
      <c r="A3869" s="31" t="n"/>
      <c r="B3869" s="26" t="n"/>
      <c r="C3869" s="26" t="n"/>
      <c r="D3869" s="27" t="n"/>
      <c r="E3869" s="26" t="n"/>
      <c r="F3869" s="33">
        <f>IFERROR(IF(OR(C3869="",D3869=""),"",D3869*VLOOKUP(C3869,'Setup - Mix Design'!$A$5:$I$504,2,0)),"")</f>
        <v/>
      </c>
      <c r="G3869" s="33">
        <f>IFERROR(IF(OR(C3869="",D3869=""),"",D3869*VLOOKUP(C3869,'Setup - Mix Design'!$A$5:$I$504,3,0)),"")</f>
        <v/>
      </c>
      <c r="H3869" s="33">
        <f>IFERROR(IF(OR(C3869="",D3869=""),"",D3869*VLOOKUP(C3869,'Setup - Mix Design'!$A$5:$I$504,4,0)),"")</f>
        <v/>
      </c>
      <c r="I3869" s="33">
        <f>IFERROR(IF(OR(C3869="",D3869=""),"",D3869*VLOOKUP(C3869,'Setup - Mix Design'!$A$5:$I$504,5,0)),"")</f>
        <v/>
      </c>
      <c r="J3869" s="33">
        <f>IFERROR(IF(OR(C3869="",D3869=""),"",D3869*VLOOKUP(C3869,'Setup - Mix Design'!$A$5:$I$504,6,0)),"")</f>
        <v/>
      </c>
      <c r="K3869" s="33">
        <f>IFERROR(IF(OR(C3869="",D3869=""),"",D3869*VLOOKUP(C3869,'Setup - Mix Design'!$A$5:$I$504,7,0)),"")</f>
        <v/>
      </c>
    </row>
    <row r="3870">
      <c r="A3870" s="31" t="n"/>
      <c r="B3870" s="26" t="n"/>
      <c r="C3870" s="26" t="n"/>
      <c r="D3870" s="27" t="n"/>
      <c r="E3870" s="26" t="n"/>
      <c r="F3870" s="33">
        <f>IFERROR(IF(OR(C3870="",D3870=""),"",D3870*VLOOKUP(C3870,'Setup - Mix Design'!$A$5:$I$504,2,0)),"")</f>
        <v/>
      </c>
      <c r="G3870" s="33">
        <f>IFERROR(IF(OR(C3870="",D3870=""),"",D3870*VLOOKUP(C3870,'Setup - Mix Design'!$A$5:$I$504,3,0)),"")</f>
        <v/>
      </c>
      <c r="H3870" s="33">
        <f>IFERROR(IF(OR(C3870="",D3870=""),"",D3870*VLOOKUP(C3870,'Setup - Mix Design'!$A$5:$I$504,4,0)),"")</f>
        <v/>
      </c>
      <c r="I3870" s="33">
        <f>IFERROR(IF(OR(C3870="",D3870=""),"",D3870*VLOOKUP(C3870,'Setup - Mix Design'!$A$5:$I$504,5,0)),"")</f>
        <v/>
      </c>
      <c r="J3870" s="33">
        <f>IFERROR(IF(OR(C3870="",D3870=""),"",D3870*VLOOKUP(C3870,'Setup - Mix Design'!$A$5:$I$504,6,0)),"")</f>
        <v/>
      </c>
      <c r="K3870" s="33">
        <f>IFERROR(IF(OR(C3870="",D3870=""),"",D3870*VLOOKUP(C3870,'Setup - Mix Design'!$A$5:$I$504,7,0)),"")</f>
        <v/>
      </c>
    </row>
    <row r="3871">
      <c r="A3871" s="31" t="n"/>
      <c r="B3871" s="26" t="n"/>
      <c r="C3871" s="26" t="n"/>
      <c r="D3871" s="27" t="n"/>
      <c r="E3871" s="26" t="n"/>
      <c r="F3871" s="33">
        <f>IFERROR(IF(OR(C3871="",D3871=""),"",D3871*VLOOKUP(C3871,'Setup - Mix Design'!$A$5:$I$504,2,0)),"")</f>
        <v/>
      </c>
      <c r="G3871" s="33">
        <f>IFERROR(IF(OR(C3871="",D3871=""),"",D3871*VLOOKUP(C3871,'Setup - Mix Design'!$A$5:$I$504,3,0)),"")</f>
        <v/>
      </c>
      <c r="H3871" s="33">
        <f>IFERROR(IF(OR(C3871="",D3871=""),"",D3871*VLOOKUP(C3871,'Setup - Mix Design'!$A$5:$I$504,4,0)),"")</f>
        <v/>
      </c>
      <c r="I3871" s="33">
        <f>IFERROR(IF(OR(C3871="",D3871=""),"",D3871*VLOOKUP(C3871,'Setup - Mix Design'!$A$5:$I$504,5,0)),"")</f>
        <v/>
      </c>
      <c r="J3871" s="33">
        <f>IFERROR(IF(OR(C3871="",D3871=""),"",D3871*VLOOKUP(C3871,'Setup - Mix Design'!$A$5:$I$504,6,0)),"")</f>
        <v/>
      </c>
      <c r="K3871" s="33">
        <f>IFERROR(IF(OR(C3871="",D3871=""),"",D3871*VLOOKUP(C3871,'Setup - Mix Design'!$A$5:$I$504,7,0)),"")</f>
        <v/>
      </c>
    </row>
    <row r="3872">
      <c r="A3872" s="31" t="n"/>
      <c r="B3872" s="26" t="n"/>
      <c r="C3872" s="26" t="n"/>
      <c r="D3872" s="27" t="n"/>
      <c r="E3872" s="26" t="n"/>
      <c r="F3872" s="33">
        <f>IFERROR(IF(OR(C3872="",D3872=""),"",D3872*VLOOKUP(C3872,'Setup - Mix Design'!$A$5:$I$504,2,0)),"")</f>
        <v/>
      </c>
      <c r="G3872" s="33">
        <f>IFERROR(IF(OR(C3872="",D3872=""),"",D3872*VLOOKUP(C3872,'Setup - Mix Design'!$A$5:$I$504,3,0)),"")</f>
        <v/>
      </c>
      <c r="H3872" s="33">
        <f>IFERROR(IF(OR(C3872="",D3872=""),"",D3872*VLOOKUP(C3872,'Setup - Mix Design'!$A$5:$I$504,4,0)),"")</f>
        <v/>
      </c>
      <c r="I3872" s="33">
        <f>IFERROR(IF(OR(C3872="",D3872=""),"",D3872*VLOOKUP(C3872,'Setup - Mix Design'!$A$5:$I$504,5,0)),"")</f>
        <v/>
      </c>
      <c r="J3872" s="33">
        <f>IFERROR(IF(OR(C3872="",D3872=""),"",D3872*VLOOKUP(C3872,'Setup - Mix Design'!$A$5:$I$504,6,0)),"")</f>
        <v/>
      </c>
      <c r="K3872" s="33">
        <f>IFERROR(IF(OR(C3872="",D3872=""),"",D3872*VLOOKUP(C3872,'Setup - Mix Design'!$A$5:$I$504,7,0)),"")</f>
        <v/>
      </c>
    </row>
    <row r="3873">
      <c r="A3873" s="31" t="n"/>
      <c r="B3873" s="26" t="n"/>
      <c r="C3873" s="26" t="n"/>
      <c r="D3873" s="27" t="n"/>
      <c r="E3873" s="26" t="n"/>
      <c r="F3873" s="33">
        <f>IFERROR(IF(OR(C3873="",D3873=""),"",D3873*VLOOKUP(C3873,'Setup - Mix Design'!$A$5:$I$504,2,0)),"")</f>
        <v/>
      </c>
      <c r="G3873" s="33">
        <f>IFERROR(IF(OR(C3873="",D3873=""),"",D3873*VLOOKUP(C3873,'Setup - Mix Design'!$A$5:$I$504,3,0)),"")</f>
        <v/>
      </c>
      <c r="H3873" s="33">
        <f>IFERROR(IF(OR(C3873="",D3873=""),"",D3873*VLOOKUP(C3873,'Setup - Mix Design'!$A$5:$I$504,4,0)),"")</f>
        <v/>
      </c>
      <c r="I3873" s="33">
        <f>IFERROR(IF(OR(C3873="",D3873=""),"",D3873*VLOOKUP(C3873,'Setup - Mix Design'!$A$5:$I$504,5,0)),"")</f>
        <v/>
      </c>
      <c r="J3873" s="33">
        <f>IFERROR(IF(OR(C3873="",D3873=""),"",D3873*VLOOKUP(C3873,'Setup - Mix Design'!$A$5:$I$504,6,0)),"")</f>
        <v/>
      </c>
      <c r="K3873" s="33">
        <f>IFERROR(IF(OR(C3873="",D3873=""),"",D3873*VLOOKUP(C3873,'Setup - Mix Design'!$A$5:$I$504,7,0)),"")</f>
        <v/>
      </c>
    </row>
    <row r="3874">
      <c r="A3874" s="31" t="n"/>
      <c r="B3874" s="26" t="n"/>
      <c r="C3874" s="26" t="n"/>
      <c r="D3874" s="27" t="n"/>
      <c r="E3874" s="26" t="n"/>
      <c r="F3874" s="33">
        <f>IFERROR(IF(OR(C3874="",D3874=""),"",D3874*VLOOKUP(C3874,'Setup - Mix Design'!$A$5:$I$504,2,0)),"")</f>
        <v/>
      </c>
      <c r="G3874" s="33">
        <f>IFERROR(IF(OR(C3874="",D3874=""),"",D3874*VLOOKUP(C3874,'Setup - Mix Design'!$A$5:$I$504,3,0)),"")</f>
        <v/>
      </c>
      <c r="H3874" s="33">
        <f>IFERROR(IF(OR(C3874="",D3874=""),"",D3874*VLOOKUP(C3874,'Setup - Mix Design'!$A$5:$I$504,4,0)),"")</f>
        <v/>
      </c>
      <c r="I3874" s="33">
        <f>IFERROR(IF(OR(C3874="",D3874=""),"",D3874*VLOOKUP(C3874,'Setup - Mix Design'!$A$5:$I$504,5,0)),"")</f>
        <v/>
      </c>
      <c r="J3874" s="33">
        <f>IFERROR(IF(OR(C3874="",D3874=""),"",D3874*VLOOKUP(C3874,'Setup - Mix Design'!$A$5:$I$504,6,0)),"")</f>
        <v/>
      </c>
      <c r="K3874" s="33">
        <f>IFERROR(IF(OR(C3874="",D3874=""),"",D3874*VLOOKUP(C3874,'Setup - Mix Design'!$A$5:$I$504,7,0)),"")</f>
        <v/>
      </c>
    </row>
    <row r="3875">
      <c r="A3875" s="31" t="n"/>
      <c r="B3875" s="26" t="n"/>
      <c r="C3875" s="26" t="n"/>
      <c r="D3875" s="27" t="n"/>
      <c r="E3875" s="26" t="n"/>
      <c r="F3875" s="33">
        <f>IFERROR(IF(OR(C3875="",D3875=""),"",D3875*VLOOKUP(C3875,'Setup - Mix Design'!$A$5:$I$504,2,0)),"")</f>
        <v/>
      </c>
      <c r="G3875" s="33">
        <f>IFERROR(IF(OR(C3875="",D3875=""),"",D3875*VLOOKUP(C3875,'Setup - Mix Design'!$A$5:$I$504,3,0)),"")</f>
        <v/>
      </c>
      <c r="H3875" s="33">
        <f>IFERROR(IF(OR(C3875="",D3875=""),"",D3875*VLOOKUP(C3875,'Setup - Mix Design'!$A$5:$I$504,4,0)),"")</f>
        <v/>
      </c>
      <c r="I3875" s="33">
        <f>IFERROR(IF(OR(C3875="",D3875=""),"",D3875*VLOOKUP(C3875,'Setup - Mix Design'!$A$5:$I$504,5,0)),"")</f>
        <v/>
      </c>
      <c r="J3875" s="33">
        <f>IFERROR(IF(OR(C3875="",D3875=""),"",D3875*VLOOKUP(C3875,'Setup - Mix Design'!$A$5:$I$504,6,0)),"")</f>
        <v/>
      </c>
      <c r="K3875" s="33">
        <f>IFERROR(IF(OR(C3875="",D3875=""),"",D3875*VLOOKUP(C3875,'Setup - Mix Design'!$A$5:$I$504,7,0)),"")</f>
        <v/>
      </c>
    </row>
    <row r="3876">
      <c r="A3876" s="31" t="n"/>
      <c r="B3876" s="26" t="n"/>
      <c r="C3876" s="26" t="n"/>
      <c r="D3876" s="27" t="n"/>
      <c r="E3876" s="26" t="n"/>
      <c r="F3876" s="33">
        <f>IFERROR(IF(OR(C3876="",D3876=""),"",D3876*VLOOKUP(C3876,'Setup - Mix Design'!$A$5:$I$504,2,0)),"")</f>
        <v/>
      </c>
      <c r="G3876" s="33">
        <f>IFERROR(IF(OR(C3876="",D3876=""),"",D3876*VLOOKUP(C3876,'Setup - Mix Design'!$A$5:$I$504,3,0)),"")</f>
        <v/>
      </c>
      <c r="H3876" s="33">
        <f>IFERROR(IF(OR(C3876="",D3876=""),"",D3876*VLOOKUP(C3876,'Setup - Mix Design'!$A$5:$I$504,4,0)),"")</f>
        <v/>
      </c>
      <c r="I3876" s="33">
        <f>IFERROR(IF(OR(C3876="",D3876=""),"",D3876*VLOOKUP(C3876,'Setup - Mix Design'!$A$5:$I$504,5,0)),"")</f>
        <v/>
      </c>
      <c r="J3876" s="33">
        <f>IFERROR(IF(OR(C3876="",D3876=""),"",D3876*VLOOKUP(C3876,'Setup - Mix Design'!$A$5:$I$504,6,0)),"")</f>
        <v/>
      </c>
      <c r="K3876" s="33">
        <f>IFERROR(IF(OR(C3876="",D3876=""),"",D3876*VLOOKUP(C3876,'Setup - Mix Design'!$A$5:$I$504,7,0)),"")</f>
        <v/>
      </c>
    </row>
    <row r="3877">
      <c r="A3877" s="31" t="n"/>
      <c r="B3877" s="26" t="n"/>
      <c r="C3877" s="26" t="n"/>
      <c r="D3877" s="27" t="n"/>
      <c r="E3877" s="26" t="n"/>
      <c r="F3877" s="33">
        <f>IFERROR(IF(OR(C3877="",D3877=""),"",D3877*VLOOKUP(C3877,'Setup - Mix Design'!$A$5:$I$504,2,0)),"")</f>
        <v/>
      </c>
      <c r="G3877" s="33">
        <f>IFERROR(IF(OR(C3877="",D3877=""),"",D3877*VLOOKUP(C3877,'Setup - Mix Design'!$A$5:$I$504,3,0)),"")</f>
        <v/>
      </c>
      <c r="H3877" s="33">
        <f>IFERROR(IF(OR(C3877="",D3877=""),"",D3877*VLOOKUP(C3877,'Setup - Mix Design'!$A$5:$I$504,4,0)),"")</f>
        <v/>
      </c>
      <c r="I3877" s="33">
        <f>IFERROR(IF(OR(C3877="",D3877=""),"",D3877*VLOOKUP(C3877,'Setup - Mix Design'!$A$5:$I$504,5,0)),"")</f>
        <v/>
      </c>
      <c r="J3877" s="33">
        <f>IFERROR(IF(OR(C3877="",D3877=""),"",D3877*VLOOKUP(C3877,'Setup - Mix Design'!$A$5:$I$504,6,0)),"")</f>
        <v/>
      </c>
      <c r="K3877" s="33">
        <f>IFERROR(IF(OR(C3877="",D3877=""),"",D3877*VLOOKUP(C3877,'Setup - Mix Design'!$A$5:$I$504,7,0)),"")</f>
        <v/>
      </c>
    </row>
    <row r="3878">
      <c r="A3878" s="31" t="n"/>
      <c r="B3878" s="26" t="n"/>
      <c r="C3878" s="26" t="n"/>
      <c r="D3878" s="27" t="n"/>
      <c r="E3878" s="26" t="n"/>
      <c r="F3878" s="33">
        <f>IFERROR(IF(OR(C3878="",D3878=""),"",D3878*VLOOKUP(C3878,'Setup - Mix Design'!$A$5:$I$504,2,0)),"")</f>
        <v/>
      </c>
      <c r="G3878" s="33">
        <f>IFERROR(IF(OR(C3878="",D3878=""),"",D3878*VLOOKUP(C3878,'Setup - Mix Design'!$A$5:$I$504,3,0)),"")</f>
        <v/>
      </c>
      <c r="H3878" s="33">
        <f>IFERROR(IF(OR(C3878="",D3878=""),"",D3878*VLOOKUP(C3878,'Setup - Mix Design'!$A$5:$I$504,4,0)),"")</f>
        <v/>
      </c>
      <c r="I3878" s="33">
        <f>IFERROR(IF(OR(C3878="",D3878=""),"",D3878*VLOOKUP(C3878,'Setup - Mix Design'!$A$5:$I$504,5,0)),"")</f>
        <v/>
      </c>
      <c r="J3878" s="33">
        <f>IFERROR(IF(OR(C3878="",D3878=""),"",D3878*VLOOKUP(C3878,'Setup - Mix Design'!$A$5:$I$504,6,0)),"")</f>
        <v/>
      </c>
      <c r="K3878" s="33">
        <f>IFERROR(IF(OR(C3878="",D3878=""),"",D3878*VLOOKUP(C3878,'Setup - Mix Design'!$A$5:$I$504,7,0)),"")</f>
        <v/>
      </c>
    </row>
    <row r="3879">
      <c r="A3879" s="31" t="n"/>
      <c r="B3879" s="26" t="n"/>
      <c r="C3879" s="26" t="n"/>
      <c r="D3879" s="27" t="n"/>
      <c r="E3879" s="26" t="n"/>
      <c r="F3879" s="33">
        <f>IFERROR(IF(OR(C3879="",D3879=""),"",D3879*VLOOKUP(C3879,'Setup - Mix Design'!$A$5:$I$504,2,0)),"")</f>
        <v/>
      </c>
      <c r="G3879" s="33">
        <f>IFERROR(IF(OR(C3879="",D3879=""),"",D3879*VLOOKUP(C3879,'Setup - Mix Design'!$A$5:$I$504,3,0)),"")</f>
        <v/>
      </c>
      <c r="H3879" s="33">
        <f>IFERROR(IF(OR(C3879="",D3879=""),"",D3879*VLOOKUP(C3879,'Setup - Mix Design'!$A$5:$I$504,4,0)),"")</f>
        <v/>
      </c>
      <c r="I3879" s="33">
        <f>IFERROR(IF(OR(C3879="",D3879=""),"",D3879*VLOOKUP(C3879,'Setup - Mix Design'!$A$5:$I$504,5,0)),"")</f>
        <v/>
      </c>
      <c r="J3879" s="33">
        <f>IFERROR(IF(OR(C3879="",D3879=""),"",D3879*VLOOKUP(C3879,'Setup - Mix Design'!$A$5:$I$504,6,0)),"")</f>
        <v/>
      </c>
      <c r="K3879" s="33">
        <f>IFERROR(IF(OR(C3879="",D3879=""),"",D3879*VLOOKUP(C3879,'Setup - Mix Design'!$A$5:$I$504,7,0)),"")</f>
        <v/>
      </c>
    </row>
    <row r="3880">
      <c r="A3880" s="31" t="n"/>
      <c r="B3880" s="26" t="n"/>
      <c r="C3880" s="26" t="n"/>
      <c r="D3880" s="27" t="n"/>
      <c r="E3880" s="26" t="n"/>
      <c r="F3880" s="33">
        <f>IFERROR(IF(OR(C3880="",D3880=""),"",D3880*VLOOKUP(C3880,'Setup - Mix Design'!$A$5:$I$504,2,0)),"")</f>
        <v/>
      </c>
      <c r="G3880" s="33">
        <f>IFERROR(IF(OR(C3880="",D3880=""),"",D3880*VLOOKUP(C3880,'Setup - Mix Design'!$A$5:$I$504,3,0)),"")</f>
        <v/>
      </c>
      <c r="H3880" s="33">
        <f>IFERROR(IF(OR(C3880="",D3880=""),"",D3880*VLOOKUP(C3880,'Setup - Mix Design'!$A$5:$I$504,4,0)),"")</f>
        <v/>
      </c>
      <c r="I3880" s="33">
        <f>IFERROR(IF(OR(C3880="",D3880=""),"",D3880*VLOOKUP(C3880,'Setup - Mix Design'!$A$5:$I$504,5,0)),"")</f>
        <v/>
      </c>
      <c r="J3880" s="33">
        <f>IFERROR(IF(OR(C3880="",D3880=""),"",D3880*VLOOKUP(C3880,'Setup - Mix Design'!$A$5:$I$504,6,0)),"")</f>
        <v/>
      </c>
      <c r="K3880" s="33">
        <f>IFERROR(IF(OR(C3880="",D3880=""),"",D3880*VLOOKUP(C3880,'Setup - Mix Design'!$A$5:$I$504,7,0)),"")</f>
        <v/>
      </c>
    </row>
    <row r="3881">
      <c r="A3881" s="31" t="n"/>
      <c r="B3881" s="26" t="n"/>
      <c r="C3881" s="26" t="n"/>
      <c r="D3881" s="27" t="n"/>
      <c r="E3881" s="26" t="n"/>
      <c r="F3881" s="33">
        <f>IFERROR(IF(OR(C3881="",D3881=""),"",D3881*VLOOKUP(C3881,'Setup - Mix Design'!$A$5:$I$504,2,0)),"")</f>
        <v/>
      </c>
      <c r="G3881" s="33">
        <f>IFERROR(IF(OR(C3881="",D3881=""),"",D3881*VLOOKUP(C3881,'Setup - Mix Design'!$A$5:$I$504,3,0)),"")</f>
        <v/>
      </c>
      <c r="H3881" s="33">
        <f>IFERROR(IF(OR(C3881="",D3881=""),"",D3881*VLOOKUP(C3881,'Setup - Mix Design'!$A$5:$I$504,4,0)),"")</f>
        <v/>
      </c>
      <c r="I3881" s="33">
        <f>IFERROR(IF(OR(C3881="",D3881=""),"",D3881*VLOOKUP(C3881,'Setup - Mix Design'!$A$5:$I$504,5,0)),"")</f>
        <v/>
      </c>
      <c r="J3881" s="33">
        <f>IFERROR(IF(OR(C3881="",D3881=""),"",D3881*VLOOKUP(C3881,'Setup - Mix Design'!$A$5:$I$504,6,0)),"")</f>
        <v/>
      </c>
      <c r="K3881" s="33">
        <f>IFERROR(IF(OR(C3881="",D3881=""),"",D3881*VLOOKUP(C3881,'Setup - Mix Design'!$A$5:$I$504,7,0)),"")</f>
        <v/>
      </c>
    </row>
    <row r="3882">
      <c r="A3882" s="31" t="n"/>
      <c r="B3882" s="26" t="n"/>
      <c r="C3882" s="26" t="n"/>
      <c r="D3882" s="27" t="n"/>
      <c r="E3882" s="26" t="n"/>
      <c r="F3882" s="33">
        <f>IFERROR(IF(OR(C3882="",D3882=""),"",D3882*VLOOKUP(C3882,'Setup - Mix Design'!$A$5:$I$504,2,0)),"")</f>
        <v/>
      </c>
      <c r="G3882" s="33">
        <f>IFERROR(IF(OR(C3882="",D3882=""),"",D3882*VLOOKUP(C3882,'Setup - Mix Design'!$A$5:$I$504,3,0)),"")</f>
        <v/>
      </c>
      <c r="H3882" s="33">
        <f>IFERROR(IF(OR(C3882="",D3882=""),"",D3882*VLOOKUP(C3882,'Setup - Mix Design'!$A$5:$I$504,4,0)),"")</f>
        <v/>
      </c>
      <c r="I3882" s="33">
        <f>IFERROR(IF(OR(C3882="",D3882=""),"",D3882*VLOOKUP(C3882,'Setup - Mix Design'!$A$5:$I$504,5,0)),"")</f>
        <v/>
      </c>
      <c r="J3882" s="33">
        <f>IFERROR(IF(OR(C3882="",D3882=""),"",D3882*VLOOKUP(C3882,'Setup - Mix Design'!$A$5:$I$504,6,0)),"")</f>
        <v/>
      </c>
      <c r="K3882" s="33">
        <f>IFERROR(IF(OR(C3882="",D3882=""),"",D3882*VLOOKUP(C3882,'Setup - Mix Design'!$A$5:$I$504,7,0)),"")</f>
        <v/>
      </c>
    </row>
    <row r="3883">
      <c r="A3883" s="31" t="n"/>
      <c r="B3883" s="26" t="n"/>
      <c r="C3883" s="26" t="n"/>
      <c r="D3883" s="27" t="n"/>
      <c r="E3883" s="26" t="n"/>
      <c r="F3883" s="33">
        <f>IFERROR(IF(OR(C3883="",D3883=""),"",D3883*VLOOKUP(C3883,'Setup - Mix Design'!$A$5:$I$504,2,0)),"")</f>
        <v/>
      </c>
      <c r="G3883" s="33">
        <f>IFERROR(IF(OR(C3883="",D3883=""),"",D3883*VLOOKUP(C3883,'Setup - Mix Design'!$A$5:$I$504,3,0)),"")</f>
        <v/>
      </c>
      <c r="H3883" s="33">
        <f>IFERROR(IF(OR(C3883="",D3883=""),"",D3883*VLOOKUP(C3883,'Setup - Mix Design'!$A$5:$I$504,4,0)),"")</f>
        <v/>
      </c>
      <c r="I3883" s="33">
        <f>IFERROR(IF(OR(C3883="",D3883=""),"",D3883*VLOOKUP(C3883,'Setup - Mix Design'!$A$5:$I$504,5,0)),"")</f>
        <v/>
      </c>
      <c r="J3883" s="33">
        <f>IFERROR(IF(OR(C3883="",D3883=""),"",D3883*VLOOKUP(C3883,'Setup - Mix Design'!$A$5:$I$504,6,0)),"")</f>
        <v/>
      </c>
      <c r="K3883" s="33">
        <f>IFERROR(IF(OR(C3883="",D3883=""),"",D3883*VLOOKUP(C3883,'Setup - Mix Design'!$A$5:$I$504,7,0)),"")</f>
        <v/>
      </c>
    </row>
    <row r="3884">
      <c r="A3884" s="31" t="n"/>
      <c r="B3884" s="26" t="n"/>
      <c r="C3884" s="26" t="n"/>
      <c r="D3884" s="27" t="n"/>
      <c r="E3884" s="26" t="n"/>
      <c r="F3884" s="33">
        <f>IFERROR(IF(OR(C3884="",D3884=""),"",D3884*VLOOKUP(C3884,'Setup - Mix Design'!$A$5:$I$504,2,0)),"")</f>
        <v/>
      </c>
      <c r="G3884" s="33">
        <f>IFERROR(IF(OR(C3884="",D3884=""),"",D3884*VLOOKUP(C3884,'Setup - Mix Design'!$A$5:$I$504,3,0)),"")</f>
        <v/>
      </c>
      <c r="H3884" s="33">
        <f>IFERROR(IF(OR(C3884="",D3884=""),"",D3884*VLOOKUP(C3884,'Setup - Mix Design'!$A$5:$I$504,4,0)),"")</f>
        <v/>
      </c>
      <c r="I3884" s="33">
        <f>IFERROR(IF(OR(C3884="",D3884=""),"",D3884*VLOOKUP(C3884,'Setup - Mix Design'!$A$5:$I$504,5,0)),"")</f>
        <v/>
      </c>
      <c r="J3884" s="33">
        <f>IFERROR(IF(OR(C3884="",D3884=""),"",D3884*VLOOKUP(C3884,'Setup - Mix Design'!$A$5:$I$504,6,0)),"")</f>
        <v/>
      </c>
      <c r="K3884" s="33">
        <f>IFERROR(IF(OR(C3884="",D3884=""),"",D3884*VLOOKUP(C3884,'Setup - Mix Design'!$A$5:$I$504,7,0)),"")</f>
        <v/>
      </c>
    </row>
    <row r="3885">
      <c r="A3885" s="31" t="n"/>
      <c r="B3885" s="26" t="n"/>
      <c r="C3885" s="26" t="n"/>
      <c r="D3885" s="27" t="n"/>
      <c r="E3885" s="26" t="n"/>
      <c r="F3885" s="33">
        <f>IFERROR(IF(OR(C3885="",D3885=""),"",D3885*VLOOKUP(C3885,'Setup - Mix Design'!$A$5:$I$504,2,0)),"")</f>
        <v/>
      </c>
      <c r="G3885" s="33">
        <f>IFERROR(IF(OR(C3885="",D3885=""),"",D3885*VLOOKUP(C3885,'Setup - Mix Design'!$A$5:$I$504,3,0)),"")</f>
        <v/>
      </c>
      <c r="H3885" s="33">
        <f>IFERROR(IF(OR(C3885="",D3885=""),"",D3885*VLOOKUP(C3885,'Setup - Mix Design'!$A$5:$I$504,4,0)),"")</f>
        <v/>
      </c>
      <c r="I3885" s="33">
        <f>IFERROR(IF(OR(C3885="",D3885=""),"",D3885*VLOOKUP(C3885,'Setup - Mix Design'!$A$5:$I$504,5,0)),"")</f>
        <v/>
      </c>
      <c r="J3885" s="33">
        <f>IFERROR(IF(OR(C3885="",D3885=""),"",D3885*VLOOKUP(C3885,'Setup - Mix Design'!$A$5:$I$504,6,0)),"")</f>
        <v/>
      </c>
      <c r="K3885" s="33">
        <f>IFERROR(IF(OR(C3885="",D3885=""),"",D3885*VLOOKUP(C3885,'Setup - Mix Design'!$A$5:$I$504,7,0)),"")</f>
        <v/>
      </c>
    </row>
    <row r="3886">
      <c r="A3886" s="31" t="n"/>
      <c r="B3886" s="26" t="n"/>
      <c r="C3886" s="26" t="n"/>
      <c r="D3886" s="27" t="n"/>
      <c r="E3886" s="26" t="n"/>
      <c r="F3886" s="33">
        <f>IFERROR(IF(OR(C3886="",D3886=""),"",D3886*VLOOKUP(C3886,'Setup - Mix Design'!$A$5:$I$504,2,0)),"")</f>
        <v/>
      </c>
      <c r="G3886" s="33">
        <f>IFERROR(IF(OR(C3886="",D3886=""),"",D3886*VLOOKUP(C3886,'Setup - Mix Design'!$A$5:$I$504,3,0)),"")</f>
        <v/>
      </c>
      <c r="H3886" s="33">
        <f>IFERROR(IF(OR(C3886="",D3886=""),"",D3886*VLOOKUP(C3886,'Setup - Mix Design'!$A$5:$I$504,4,0)),"")</f>
        <v/>
      </c>
      <c r="I3886" s="33">
        <f>IFERROR(IF(OR(C3886="",D3886=""),"",D3886*VLOOKUP(C3886,'Setup - Mix Design'!$A$5:$I$504,5,0)),"")</f>
        <v/>
      </c>
      <c r="J3886" s="33">
        <f>IFERROR(IF(OR(C3886="",D3886=""),"",D3886*VLOOKUP(C3886,'Setup - Mix Design'!$A$5:$I$504,6,0)),"")</f>
        <v/>
      </c>
      <c r="K3886" s="33">
        <f>IFERROR(IF(OR(C3886="",D3886=""),"",D3886*VLOOKUP(C3886,'Setup - Mix Design'!$A$5:$I$504,7,0)),"")</f>
        <v/>
      </c>
    </row>
    <row r="3887">
      <c r="A3887" s="31" t="n"/>
      <c r="B3887" s="26" t="n"/>
      <c r="C3887" s="26" t="n"/>
      <c r="D3887" s="27" t="n"/>
      <c r="E3887" s="26" t="n"/>
      <c r="F3887" s="33">
        <f>IFERROR(IF(OR(C3887="",D3887=""),"",D3887*VLOOKUP(C3887,'Setup - Mix Design'!$A$5:$I$504,2,0)),"")</f>
        <v/>
      </c>
      <c r="G3887" s="33">
        <f>IFERROR(IF(OR(C3887="",D3887=""),"",D3887*VLOOKUP(C3887,'Setup - Mix Design'!$A$5:$I$504,3,0)),"")</f>
        <v/>
      </c>
      <c r="H3887" s="33">
        <f>IFERROR(IF(OR(C3887="",D3887=""),"",D3887*VLOOKUP(C3887,'Setup - Mix Design'!$A$5:$I$504,4,0)),"")</f>
        <v/>
      </c>
      <c r="I3887" s="33">
        <f>IFERROR(IF(OR(C3887="",D3887=""),"",D3887*VLOOKUP(C3887,'Setup - Mix Design'!$A$5:$I$504,5,0)),"")</f>
        <v/>
      </c>
      <c r="J3887" s="33">
        <f>IFERROR(IF(OR(C3887="",D3887=""),"",D3887*VLOOKUP(C3887,'Setup - Mix Design'!$A$5:$I$504,6,0)),"")</f>
        <v/>
      </c>
      <c r="K3887" s="33">
        <f>IFERROR(IF(OR(C3887="",D3887=""),"",D3887*VLOOKUP(C3887,'Setup - Mix Design'!$A$5:$I$504,7,0)),"")</f>
        <v/>
      </c>
    </row>
    <row r="3888">
      <c r="A3888" s="31" t="n"/>
      <c r="B3888" s="26" t="n"/>
      <c r="C3888" s="26" t="n"/>
      <c r="D3888" s="27" t="n"/>
      <c r="E3888" s="26" t="n"/>
      <c r="F3888" s="33">
        <f>IFERROR(IF(OR(C3888="",D3888=""),"",D3888*VLOOKUP(C3888,'Setup - Mix Design'!$A$5:$I$504,2,0)),"")</f>
        <v/>
      </c>
      <c r="G3888" s="33">
        <f>IFERROR(IF(OR(C3888="",D3888=""),"",D3888*VLOOKUP(C3888,'Setup - Mix Design'!$A$5:$I$504,3,0)),"")</f>
        <v/>
      </c>
      <c r="H3888" s="33">
        <f>IFERROR(IF(OR(C3888="",D3888=""),"",D3888*VLOOKUP(C3888,'Setup - Mix Design'!$A$5:$I$504,4,0)),"")</f>
        <v/>
      </c>
      <c r="I3888" s="33">
        <f>IFERROR(IF(OR(C3888="",D3888=""),"",D3888*VLOOKUP(C3888,'Setup - Mix Design'!$A$5:$I$504,5,0)),"")</f>
        <v/>
      </c>
      <c r="J3888" s="33">
        <f>IFERROR(IF(OR(C3888="",D3888=""),"",D3888*VLOOKUP(C3888,'Setup - Mix Design'!$A$5:$I$504,6,0)),"")</f>
        <v/>
      </c>
      <c r="K3888" s="33">
        <f>IFERROR(IF(OR(C3888="",D3888=""),"",D3888*VLOOKUP(C3888,'Setup - Mix Design'!$A$5:$I$504,7,0)),"")</f>
        <v/>
      </c>
    </row>
    <row r="3889">
      <c r="A3889" s="31" t="n"/>
      <c r="B3889" s="26" t="n"/>
      <c r="C3889" s="26" t="n"/>
      <c r="D3889" s="27" t="n"/>
      <c r="E3889" s="26" t="n"/>
      <c r="F3889" s="33">
        <f>IFERROR(IF(OR(C3889="",D3889=""),"",D3889*VLOOKUP(C3889,'Setup - Mix Design'!$A$5:$I$504,2,0)),"")</f>
        <v/>
      </c>
      <c r="G3889" s="33">
        <f>IFERROR(IF(OR(C3889="",D3889=""),"",D3889*VLOOKUP(C3889,'Setup - Mix Design'!$A$5:$I$504,3,0)),"")</f>
        <v/>
      </c>
      <c r="H3889" s="33">
        <f>IFERROR(IF(OR(C3889="",D3889=""),"",D3889*VLOOKUP(C3889,'Setup - Mix Design'!$A$5:$I$504,4,0)),"")</f>
        <v/>
      </c>
      <c r="I3889" s="33">
        <f>IFERROR(IF(OR(C3889="",D3889=""),"",D3889*VLOOKUP(C3889,'Setup - Mix Design'!$A$5:$I$504,5,0)),"")</f>
        <v/>
      </c>
      <c r="J3889" s="33">
        <f>IFERROR(IF(OR(C3889="",D3889=""),"",D3889*VLOOKUP(C3889,'Setup - Mix Design'!$A$5:$I$504,6,0)),"")</f>
        <v/>
      </c>
      <c r="K3889" s="33">
        <f>IFERROR(IF(OR(C3889="",D3889=""),"",D3889*VLOOKUP(C3889,'Setup - Mix Design'!$A$5:$I$504,7,0)),"")</f>
        <v/>
      </c>
    </row>
    <row r="3890">
      <c r="A3890" s="31" t="n"/>
      <c r="B3890" s="26" t="n"/>
      <c r="C3890" s="26" t="n"/>
      <c r="D3890" s="27" t="n"/>
      <c r="E3890" s="26" t="n"/>
      <c r="F3890" s="33">
        <f>IFERROR(IF(OR(C3890="",D3890=""),"",D3890*VLOOKUP(C3890,'Setup - Mix Design'!$A$5:$I$504,2,0)),"")</f>
        <v/>
      </c>
      <c r="G3890" s="33">
        <f>IFERROR(IF(OR(C3890="",D3890=""),"",D3890*VLOOKUP(C3890,'Setup - Mix Design'!$A$5:$I$504,3,0)),"")</f>
        <v/>
      </c>
      <c r="H3890" s="33">
        <f>IFERROR(IF(OR(C3890="",D3890=""),"",D3890*VLOOKUP(C3890,'Setup - Mix Design'!$A$5:$I$504,4,0)),"")</f>
        <v/>
      </c>
      <c r="I3890" s="33">
        <f>IFERROR(IF(OR(C3890="",D3890=""),"",D3890*VLOOKUP(C3890,'Setup - Mix Design'!$A$5:$I$504,5,0)),"")</f>
        <v/>
      </c>
      <c r="J3890" s="33">
        <f>IFERROR(IF(OR(C3890="",D3890=""),"",D3890*VLOOKUP(C3890,'Setup - Mix Design'!$A$5:$I$504,6,0)),"")</f>
        <v/>
      </c>
      <c r="K3890" s="33">
        <f>IFERROR(IF(OR(C3890="",D3890=""),"",D3890*VLOOKUP(C3890,'Setup - Mix Design'!$A$5:$I$504,7,0)),"")</f>
        <v/>
      </c>
    </row>
    <row r="3891">
      <c r="A3891" s="31" t="n"/>
      <c r="B3891" s="26" t="n"/>
      <c r="C3891" s="26" t="n"/>
      <c r="D3891" s="27" t="n"/>
      <c r="E3891" s="26" t="n"/>
      <c r="F3891" s="33">
        <f>IFERROR(IF(OR(C3891="",D3891=""),"",D3891*VLOOKUP(C3891,'Setup - Mix Design'!$A$5:$I$504,2,0)),"")</f>
        <v/>
      </c>
      <c r="G3891" s="33">
        <f>IFERROR(IF(OR(C3891="",D3891=""),"",D3891*VLOOKUP(C3891,'Setup - Mix Design'!$A$5:$I$504,3,0)),"")</f>
        <v/>
      </c>
      <c r="H3891" s="33">
        <f>IFERROR(IF(OR(C3891="",D3891=""),"",D3891*VLOOKUP(C3891,'Setup - Mix Design'!$A$5:$I$504,4,0)),"")</f>
        <v/>
      </c>
      <c r="I3891" s="33">
        <f>IFERROR(IF(OR(C3891="",D3891=""),"",D3891*VLOOKUP(C3891,'Setup - Mix Design'!$A$5:$I$504,5,0)),"")</f>
        <v/>
      </c>
      <c r="J3891" s="33">
        <f>IFERROR(IF(OR(C3891="",D3891=""),"",D3891*VLOOKUP(C3891,'Setup - Mix Design'!$A$5:$I$504,6,0)),"")</f>
        <v/>
      </c>
      <c r="K3891" s="33">
        <f>IFERROR(IF(OR(C3891="",D3891=""),"",D3891*VLOOKUP(C3891,'Setup - Mix Design'!$A$5:$I$504,7,0)),"")</f>
        <v/>
      </c>
    </row>
    <row r="3892">
      <c r="A3892" s="31" t="n"/>
      <c r="B3892" s="26" t="n"/>
      <c r="C3892" s="26" t="n"/>
      <c r="D3892" s="27" t="n"/>
      <c r="E3892" s="26" t="n"/>
      <c r="F3892" s="33">
        <f>IFERROR(IF(OR(C3892="",D3892=""),"",D3892*VLOOKUP(C3892,'Setup - Mix Design'!$A$5:$I$504,2,0)),"")</f>
        <v/>
      </c>
      <c r="G3892" s="33">
        <f>IFERROR(IF(OR(C3892="",D3892=""),"",D3892*VLOOKUP(C3892,'Setup - Mix Design'!$A$5:$I$504,3,0)),"")</f>
        <v/>
      </c>
      <c r="H3892" s="33">
        <f>IFERROR(IF(OR(C3892="",D3892=""),"",D3892*VLOOKUP(C3892,'Setup - Mix Design'!$A$5:$I$504,4,0)),"")</f>
        <v/>
      </c>
      <c r="I3892" s="33">
        <f>IFERROR(IF(OR(C3892="",D3892=""),"",D3892*VLOOKUP(C3892,'Setup - Mix Design'!$A$5:$I$504,5,0)),"")</f>
        <v/>
      </c>
      <c r="J3892" s="33">
        <f>IFERROR(IF(OR(C3892="",D3892=""),"",D3892*VLOOKUP(C3892,'Setup - Mix Design'!$A$5:$I$504,6,0)),"")</f>
        <v/>
      </c>
      <c r="K3892" s="33">
        <f>IFERROR(IF(OR(C3892="",D3892=""),"",D3892*VLOOKUP(C3892,'Setup - Mix Design'!$A$5:$I$504,7,0)),"")</f>
        <v/>
      </c>
    </row>
    <row r="3893">
      <c r="A3893" s="31" t="n"/>
      <c r="B3893" s="26" t="n"/>
      <c r="C3893" s="26" t="n"/>
      <c r="D3893" s="27" t="n"/>
      <c r="E3893" s="26" t="n"/>
      <c r="F3893" s="33">
        <f>IFERROR(IF(OR(C3893="",D3893=""),"",D3893*VLOOKUP(C3893,'Setup - Mix Design'!$A$5:$I$504,2,0)),"")</f>
        <v/>
      </c>
      <c r="G3893" s="33">
        <f>IFERROR(IF(OR(C3893="",D3893=""),"",D3893*VLOOKUP(C3893,'Setup - Mix Design'!$A$5:$I$504,3,0)),"")</f>
        <v/>
      </c>
      <c r="H3893" s="33">
        <f>IFERROR(IF(OR(C3893="",D3893=""),"",D3893*VLOOKUP(C3893,'Setup - Mix Design'!$A$5:$I$504,4,0)),"")</f>
        <v/>
      </c>
      <c r="I3893" s="33">
        <f>IFERROR(IF(OR(C3893="",D3893=""),"",D3893*VLOOKUP(C3893,'Setup - Mix Design'!$A$5:$I$504,5,0)),"")</f>
        <v/>
      </c>
      <c r="J3893" s="33">
        <f>IFERROR(IF(OR(C3893="",D3893=""),"",D3893*VLOOKUP(C3893,'Setup - Mix Design'!$A$5:$I$504,6,0)),"")</f>
        <v/>
      </c>
      <c r="K3893" s="33">
        <f>IFERROR(IF(OR(C3893="",D3893=""),"",D3893*VLOOKUP(C3893,'Setup - Mix Design'!$A$5:$I$504,7,0)),"")</f>
        <v/>
      </c>
    </row>
    <row r="3894">
      <c r="A3894" s="31" t="n"/>
      <c r="B3894" s="26" t="n"/>
      <c r="C3894" s="26" t="n"/>
      <c r="D3894" s="27" t="n"/>
      <c r="E3894" s="26" t="n"/>
      <c r="F3894" s="33">
        <f>IFERROR(IF(OR(C3894="",D3894=""),"",D3894*VLOOKUP(C3894,'Setup - Mix Design'!$A$5:$I$504,2,0)),"")</f>
        <v/>
      </c>
      <c r="G3894" s="33">
        <f>IFERROR(IF(OR(C3894="",D3894=""),"",D3894*VLOOKUP(C3894,'Setup - Mix Design'!$A$5:$I$504,3,0)),"")</f>
        <v/>
      </c>
      <c r="H3894" s="33">
        <f>IFERROR(IF(OR(C3894="",D3894=""),"",D3894*VLOOKUP(C3894,'Setup - Mix Design'!$A$5:$I$504,4,0)),"")</f>
        <v/>
      </c>
      <c r="I3894" s="33">
        <f>IFERROR(IF(OR(C3894="",D3894=""),"",D3894*VLOOKUP(C3894,'Setup - Mix Design'!$A$5:$I$504,5,0)),"")</f>
        <v/>
      </c>
      <c r="J3894" s="33">
        <f>IFERROR(IF(OR(C3894="",D3894=""),"",D3894*VLOOKUP(C3894,'Setup - Mix Design'!$A$5:$I$504,6,0)),"")</f>
        <v/>
      </c>
      <c r="K3894" s="33">
        <f>IFERROR(IF(OR(C3894="",D3894=""),"",D3894*VLOOKUP(C3894,'Setup - Mix Design'!$A$5:$I$504,7,0)),"")</f>
        <v/>
      </c>
    </row>
    <row r="3895">
      <c r="A3895" s="31" t="n"/>
      <c r="B3895" s="26" t="n"/>
      <c r="C3895" s="26" t="n"/>
      <c r="D3895" s="27" t="n"/>
      <c r="E3895" s="26" t="n"/>
      <c r="F3895" s="33">
        <f>IFERROR(IF(OR(C3895="",D3895=""),"",D3895*VLOOKUP(C3895,'Setup - Mix Design'!$A$5:$I$504,2,0)),"")</f>
        <v/>
      </c>
      <c r="G3895" s="33">
        <f>IFERROR(IF(OR(C3895="",D3895=""),"",D3895*VLOOKUP(C3895,'Setup - Mix Design'!$A$5:$I$504,3,0)),"")</f>
        <v/>
      </c>
      <c r="H3895" s="33">
        <f>IFERROR(IF(OR(C3895="",D3895=""),"",D3895*VLOOKUP(C3895,'Setup - Mix Design'!$A$5:$I$504,4,0)),"")</f>
        <v/>
      </c>
      <c r="I3895" s="33">
        <f>IFERROR(IF(OR(C3895="",D3895=""),"",D3895*VLOOKUP(C3895,'Setup - Mix Design'!$A$5:$I$504,5,0)),"")</f>
        <v/>
      </c>
      <c r="J3895" s="33">
        <f>IFERROR(IF(OR(C3895="",D3895=""),"",D3895*VLOOKUP(C3895,'Setup - Mix Design'!$A$5:$I$504,6,0)),"")</f>
        <v/>
      </c>
      <c r="K3895" s="33">
        <f>IFERROR(IF(OR(C3895="",D3895=""),"",D3895*VLOOKUP(C3895,'Setup - Mix Design'!$A$5:$I$504,7,0)),"")</f>
        <v/>
      </c>
    </row>
    <row r="3896">
      <c r="A3896" s="31" t="n"/>
      <c r="B3896" s="26" t="n"/>
      <c r="C3896" s="26" t="n"/>
      <c r="D3896" s="27" t="n"/>
      <c r="E3896" s="26" t="n"/>
      <c r="F3896" s="33">
        <f>IFERROR(IF(OR(C3896="",D3896=""),"",D3896*VLOOKUP(C3896,'Setup - Mix Design'!$A$5:$I$504,2,0)),"")</f>
        <v/>
      </c>
      <c r="G3896" s="33">
        <f>IFERROR(IF(OR(C3896="",D3896=""),"",D3896*VLOOKUP(C3896,'Setup - Mix Design'!$A$5:$I$504,3,0)),"")</f>
        <v/>
      </c>
      <c r="H3896" s="33">
        <f>IFERROR(IF(OR(C3896="",D3896=""),"",D3896*VLOOKUP(C3896,'Setup - Mix Design'!$A$5:$I$504,4,0)),"")</f>
        <v/>
      </c>
      <c r="I3896" s="33">
        <f>IFERROR(IF(OR(C3896="",D3896=""),"",D3896*VLOOKUP(C3896,'Setup - Mix Design'!$A$5:$I$504,5,0)),"")</f>
        <v/>
      </c>
      <c r="J3896" s="33">
        <f>IFERROR(IF(OR(C3896="",D3896=""),"",D3896*VLOOKUP(C3896,'Setup - Mix Design'!$A$5:$I$504,6,0)),"")</f>
        <v/>
      </c>
      <c r="K3896" s="33">
        <f>IFERROR(IF(OR(C3896="",D3896=""),"",D3896*VLOOKUP(C3896,'Setup - Mix Design'!$A$5:$I$504,7,0)),"")</f>
        <v/>
      </c>
    </row>
    <row r="3897">
      <c r="A3897" s="31" t="n"/>
      <c r="B3897" s="26" t="n"/>
      <c r="C3897" s="26" t="n"/>
      <c r="D3897" s="27" t="n"/>
      <c r="E3897" s="26" t="n"/>
      <c r="F3897" s="33">
        <f>IFERROR(IF(OR(C3897="",D3897=""),"",D3897*VLOOKUP(C3897,'Setup - Mix Design'!$A$5:$I$504,2,0)),"")</f>
        <v/>
      </c>
      <c r="G3897" s="33">
        <f>IFERROR(IF(OR(C3897="",D3897=""),"",D3897*VLOOKUP(C3897,'Setup - Mix Design'!$A$5:$I$504,3,0)),"")</f>
        <v/>
      </c>
      <c r="H3897" s="33">
        <f>IFERROR(IF(OR(C3897="",D3897=""),"",D3897*VLOOKUP(C3897,'Setup - Mix Design'!$A$5:$I$504,4,0)),"")</f>
        <v/>
      </c>
      <c r="I3897" s="33">
        <f>IFERROR(IF(OR(C3897="",D3897=""),"",D3897*VLOOKUP(C3897,'Setup - Mix Design'!$A$5:$I$504,5,0)),"")</f>
        <v/>
      </c>
      <c r="J3897" s="33">
        <f>IFERROR(IF(OR(C3897="",D3897=""),"",D3897*VLOOKUP(C3897,'Setup - Mix Design'!$A$5:$I$504,6,0)),"")</f>
        <v/>
      </c>
      <c r="K3897" s="33">
        <f>IFERROR(IF(OR(C3897="",D3897=""),"",D3897*VLOOKUP(C3897,'Setup - Mix Design'!$A$5:$I$504,7,0)),"")</f>
        <v/>
      </c>
    </row>
    <row r="3898">
      <c r="A3898" s="31" t="n"/>
      <c r="B3898" s="26" t="n"/>
      <c r="C3898" s="26" t="n"/>
      <c r="D3898" s="27" t="n"/>
      <c r="E3898" s="26" t="n"/>
      <c r="F3898" s="33">
        <f>IFERROR(IF(OR(C3898="",D3898=""),"",D3898*VLOOKUP(C3898,'Setup - Mix Design'!$A$5:$I$504,2,0)),"")</f>
        <v/>
      </c>
      <c r="G3898" s="33">
        <f>IFERROR(IF(OR(C3898="",D3898=""),"",D3898*VLOOKUP(C3898,'Setup - Mix Design'!$A$5:$I$504,3,0)),"")</f>
        <v/>
      </c>
      <c r="H3898" s="33">
        <f>IFERROR(IF(OR(C3898="",D3898=""),"",D3898*VLOOKUP(C3898,'Setup - Mix Design'!$A$5:$I$504,4,0)),"")</f>
        <v/>
      </c>
      <c r="I3898" s="33">
        <f>IFERROR(IF(OR(C3898="",D3898=""),"",D3898*VLOOKUP(C3898,'Setup - Mix Design'!$A$5:$I$504,5,0)),"")</f>
        <v/>
      </c>
      <c r="J3898" s="33">
        <f>IFERROR(IF(OR(C3898="",D3898=""),"",D3898*VLOOKUP(C3898,'Setup - Mix Design'!$A$5:$I$504,6,0)),"")</f>
        <v/>
      </c>
      <c r="K3898" s="33">
        <f>IFERROR(IF(OR(C3898="",D3898=""),"",D3898*VLOOKUP(C3898,'Setup - Mix Design'!$A$5:$I$504,7,0)),"")</f>
        <v/>
      </c>
    </row>
    <row r="3899">
      <c r="A3899" s="31" t="n"/>
      <c r="B3899" s="26" t="n"/>
      <c r="C3899" s="26" t="n"/>
      <c r="D3899" s="27" t="n"/>
      <c r="E3899" s="26" t="n"/>
      <c r="F3899" s="33">
        <f>IFERROR(IF(OR(C3899="",D3899=""),"",D3899*VLOOKUP(C3899,'Setup - Mix Design'!$A$5:$I$504,2,0)),"")</f>
        <v/>
      </c>
      <c r="G3899" s="33">
        <f>IFERROR(IF(OR(C3899="",D3899=""),"",D3899*VLOOKUP(C3899,'Setup - Mix Design'!$A$5:$I$504,3,0)),"")</f>
        <v/>
      </c>
      <c r="H3899" s="33">
        <f>IFERROR(IF(OR(C3899="",D3899=""),"",D3899*VLOOKUP(C3899,'Setup - Mix Design'!$A$5:$I$504,4,0)),"")</f>
        <v/>
      </c>
      <c r="I3899" s="33">
        <f>IFERROR(IF(OR(C3899="",D3899=""),"",D3899*VLOOKUP(C3899,'Setup - Mix Design'!$A$5:$I$504,5,0)),"")</f>
        <v/>
      </c>
      <c r="J3899" s="33">
        <f>IFERROR(IF(OR(C3899="",D3899=""),"",D3899*VLOOKUP(C3899,'Setup - Mix Design'!$A$5:$I$504,6,0)),"")</f>
        <v/>
      </c>
      <c r="K3899" s="33">
        <f>IFERROR(IF(OR(C3899="",D3899=""),"",D3899*VLOOKUP(C3899,'Setup - Mix Design'!$A$5:$I$504,7,0)),"")</f>
        <v/>
      </c>
    </row>
    <row r="3900">
      <c r="A3900" s="31" t="n"/>
      <c r="B3900" s="26" t="n"/>
      <c r="C3900" s="26" t="n"/>
      <c r="D3900" s="27" t="n"/>
      <c r="E3900" s="26" t="n"/>
      <c r="F3900" s="33">
        <f>IFERROR(IF(OR(C3900="",D3900=""),"",D3900*VLOOKUP(C3900,'Setup - Mix Design'!$A$5:$I$504,2,0)),"")</f>
        <v/>
      </c>
      <c r="G3900" s="33">
        <f>IFERROR(IF(OR(C3900="",D3900=""),"",D3900*VLOOKUP(C3900,'Setup - Mix Design'!$A$5:$I$504,3,0)),"")</f>
        <v/>
      </c>
      <c r="H3900" s="33">
        <f>IFERROR(IF(OR(C3900="",D3900=""),"",D3900*VLOOKUP(C3900,'Setup - Mix Design'!$A$5:$I$504,4,0)),"")</f>
        <v/>
      </c>
      <c r="I3900" s="33">
        <f>IFERROR(IF(OR(C3900="",D3900=""),"",D3900*VLOOKUP(C3900,'Setup - Mix Design'!$A$5:$I$504,5,0)),"")</f>
        <v/>
      </c>
      <c r="J3900" s="33">
        <f>IFERROR(IF(OR(C3900="",D3900=""),"",D3900*VLOOKUP(C3900,'Setup - Mix Design'!$A$5:$I$504,6,0)),"")</f>
        <v/>
      </c>
      <c r="K3900" s="33">
        <f>IFERROR(IF(OR(C3900="",D3900=""),"",D3900*VLOOKUP(C3900,'Setup - Mix Design'!$A$5:$I$504,7,0)),"")</f>
        <v/>
      </c>
    </row>
    <row r="3901">
      <c r="A3901" s="31" t="n"/>
      <c r="B3901" s="26" t="n"/>
      <c r="C3901" s="26" t="n"/>
      <c r="D3901" s="27" t="n"/>
      <c r="E3901" s="26" t="n"/>
      <c r="F3901" s="33">
        <f>IFERROR(IF(OR(C3901="",D3901=""),"",D3901*VLOOKUP(C3901,'Setup - Mix Design'!$A$5:$I$504,2,0)),"")</f>
        <v/>
      </c>
      <c r="G3901" s="33">
        <f>IFERROR(IF(OR(C3901="",D3901=""),"",D3901*VLOOKUP(C3901,'Setup - Mix Design'!$A$5:$I$504,3,0)),"")</f>
        <v/>
      </c>
      <c r="H3901" s="33">
        <f>IFERROR(IF(OR(C3901="",D3901=""),"",D3901*VLOOKUP(C3901,'Setup - Mix Design'!$A$5:$I$504,4,0)),"")</f>
        <v/>
      </c>
      <c r="I3901" s="33">
        <f>IFERROR(IF(OR(C3901="",D3901=""),"",D3901*VLOOKUP(C3901,'Setup - Mix Design'!$A$5:$I$504,5,0)),"")</f>
        <v/>
      </c>
      <c r="J3901" s="33">
        <f>IFERROR(IF(OR(C3901="",D3901=""),"",D3901*VLOOKUP(C3901,'Setup - Mix Design'!$A$5:$I$504,6,0)),"")</f>
        <v/>
      </c>
      <c r="K3901" s="33">
        <f>IFERROR(IF(OR(C3901="",D3901=""),"",D3901*VLOOKUP(C3901,'Setup - Mix Design'!$A$5:$I$504,7,0)),"")</f>
        <v/>
      </c>
    </row>
    <row r="3902">
      <c r="A3902" s="31" t="n"/>
      <c r="B3902" s="26" t="n"/>
      <c r="C3902" s="26" t="n"/>
      <c r="D3902" s="27" t="n"/>
      <c r="E3902" s="26" t="n"/>
      <c r="F3902" s="33">
        <f>IFERROR(IF(OR(C3902="",D3902=""),"",D3902*VLOOKUP(C3902,'Setup - Mix Design'!$A$5:$I$504,2,0)),"")</f>
        <v/>
      </c>
      <c r="G3902" s="33">
        <f>IFERROR(IF(OR(C3902="",D3902=""),"",D3902*VLOOKUP(C3902,'Setup - Mix Design'!$A$5:$I$504,3,0)),"")</f>
        <v/>
      </c>
      <c r="H3902" s="33">
        <f>IFERROR(IF(OR(C3902="",D3902=""),"",D3902*VLOOKUP(C3902,'Setup - Mix Design'!$A$5:$I$504,4,0)),"")</f>
        <v/>
      </c>
      <c r="I3902" s="33">
        <f>IFERROR(IF(OR(C3902="",D3902=""),"",D3902*VLOOKUP(C3902,'Setup - Mix Design'!$A$5:$I$504,5,0)),"")</f>
        <v/>
      </c>
      <c r="J3902" s="33">
        <f>IFERROR(IF(OR(C3902="",D3902=""),"",D3902*VLOOKUP(C3902,'Setup - Mix Design'!$A$5:$I$504,6,0)),"")</f>
        <v/>
      </c>
      <c r="K3902" s="33">
        <f>IFERROR(IF(OR(C3902="",D3902=""),"",D3902*VLOOKUP(C3902,'Setup - Mix Design'!$A$5:$I$504,7,0)),"")</f>
        <v/>
      </c>
    </row>
    <row r="3903">
      <c r="A3903" s="31" t="n"/>
      <c r="B3903" s="26" t="n"/>
      <c r="C3903" s="26" t="n"/>
      <c r="D3903" s="27" t="n"/>
      <c r="E3903" s="26" t="n"/>
      <c r="F3903" s="33">
        <f>IFERROR(IF(OR(C3903="",D3903=""),"",D3903*VLOOKUP(C3903,'Setup - Mix Design'!$A$5:$I$504,2,0)),"")</f>
        <v/>
      </c>
      <c r="G3903" s="33">
        <f>IFERROR(IF(OR(C3903="",D3903=""),"",D3903*VLOOKUP(C3903,'Setup - Mix Design'!$A$5:$I$504,3,0)),"")</f>
        <v/>
      </c>
      <c r="H3903" s="33">
        <f>IFERROR(IF(OR(C3903="",D3903=""),"",D3903*VLOOKUP(C3903,'Setup - Mix Design'!$A$5:$I$504,4,0)),"")</f>
        <v/>
      </c>
      <c r="I3903" s="33">
        <f>IFERROR(IF(OR(C3903="",D3903=""),"",D3903*VLOOKUP(C3903,'Setup - Mix Design'!$A$5:$I$504,5,0)),"")</f>
        <v/>
      </c>
      <c r="J3903" s="33">
        <f>IFERROR(IF(OR(C3903="",D3903=""),"",D3903*VLOOKUP(C3903,'Setup - Mix Design'!$A$5:$I$504,6,0)),"")</f>
        <v/>
      </c>
      <c r="K3903" s="33">
        <f>IFERROR(IF(OR(C3903="",D3903=""),"",D3903*VLOOKUP(C3903,'Setup - Mix Design'!$A$5:$I$504,7,0)),"")</f>
        <v/>
      </c>
    </row>
    <row r="3904">
      <c r="A3904" s="31" t="n"/>
      <c r="B3904" s="26" t="n"/>
      <c r="C3904" s="26" t="n"/>
      <c r="D3904" s="27" t="n"/>
      <c r="E3904" s="26" t="n"/>
      <c r="F3904" s="33">
        <f>IFERROR(IF(OR(C3904="",D3904=""),"",D3904*VLOOKUP(C3904,'Setup - Mix Design'!$A$5:$I$504,2,0)),"")</f>
        <v/>
      </c>
      <c r="G3904" s="33">
        <f>IFERROR(IF(OR(C3904="",D3904=""),"",D3904*VLOOKUP(C3904,'Setup - Mix Design'!$A$5:$I$504,3,0)),"")</f>
        <v/>
      </c>
      <c r="H3904" s="33">
        <f>IFERROR(IF(OR(C3904="",D3904=""),"",D3904*VLOOKUP(C3904,'Setup - Mix Design'!$A$5:$I$504,4,0)),"")</f>
        <v/>
      </c>
      <c r="I3904" s="33">
        <f>IFERROR(IF(OR(C3904="",D3904=""),"",D3904*VLOOKUP(C3904,'Setup - Mix Design'!$A$5:$I$504,5,0)),"")</f>
        <v/>
      </c>
      <c r="J3904" s="33">
        <f>IFERROR(IF(OR(C3904="",D3904=""),"",D3904*VLOOKUP(C3904,'Setup - Mix Design'!$A$5:$I$504,6,0)),"")</f>
        <v/>
      </c>
      <c r="K3904" s="33">
        <f>IFERROR(IF(OR(C3904="",D3904=""),"",D3904*VLOOKUP(C3904,'Setup - Mix Design'!$A$5:$I$504,7,0)),"")</f>
        <v/>
      </c>
    </row>
    <row r="3905">
      <c r="A3905" s="31" t="n"/>
      <c r="B3905" s="26" t="n"/>
      <c r="C3905" s="26" t="n"/>
      <c r="D3905" s="27" t="n"/>
      <c r="E3905" s="26" t="n"/>
      <c r="F3905" s="33">
        <f>IFERROR(IF(OR(C3905="",D3905=""),"",D3905*VLOOKUP(C3905,'Setup - Mix Design'!$A$5:$I$504,2,0)),"")</f>
        <v/>
      </c>
      <c r="G3905" s="33">
        <f>IFERROR(IF(OR(C3905="",D3905=""),"",D3905*VLOOKUP(C3905,'Setup - Mix Design'!$A$5:$I$504,3,0)),"")</f>
        <v/>
      </c>
      <c r="H3905" s="33">
        <f>IFERROR(IF(OR(C3905="",D3905=""),"",D3905*VLOOKUP(C3905,'Setup - Mix Design'!$A$5:$I$504,4,0)),"")</f>
        <v/>
      </c>
      <c r="I3905" s="33">
        <f>IFERROR(IF(OR(C3905="",D3905=""),"",D3905*VLOOKUP(C3905,'Setup - Mix Design'!$A$5:$I$504,5,0)),"")</f>
        <v/>
      </c>
      <c r="J3905" s="33">
        <f>IFERROR(IF(OR(C3905="",D3905=""),"",D3905*VLOOKUP(C3905,'Setup - Mix Design'!$A$5:$I$504,6,0)),"")</f>
        <v/>
      </c>
      <c r="K3905" s="33">
        <f>IFERROR(IF(OR(C3905="",D3905=""),"",D3905*VLOOKUP(C3905,'Setup - Mix Design'!$A$5:$I$504,7,0)),"")</f>
        <v/>
      </c>
    </row>
    <row r="3906">
      <c r="A3906" s="31" t="n"/>
      <c r="B3906" s="26" t="n"/>
      <c r="C3906" s="26" t="n"/>
      <c r="D3906" s="27" t="n"/>
      <c r="E3906" s="26" t="n"/>
      <c r="F3906" s="33">
        <f>IFERROR(IF(OR(C3906="",D3906=""),"",D3906*VLOOKUP(C3906,'Setup - Mix Design'!$A$5:$I$504,2,0)),"")</f>
        <v/>
      </c>
      <c r="G3906" s="33">
        <f>IFERROR(IF(OR(C3906="",D3906=""),"",D3906*VLOOKUP(C3906,'Setup - Mix Design'!$A$5:$I$504,3,0)),"")</f>
        <v/>
      </c>
      <c r="H3906" s="33">
        <f>IFERROR(IF(OR(C3906="",D3906=""),"",D3906*VLOOKUP(C3906,'Setup - Mix Design'!$A$5:$I$504,4,0)),"")</f>
        <v/>
      </c>
      <c r="I3906" s="33">
        <f>IFERROR(IF(OR(C3906="",D3906=""),"",D3906*VLOOKUP(C3906,'Setup - Mix Design'!$A$5:$I$504,5,0)),"")</f>
        <v/>
      </c>
      <c r="J3906" s="33">
        <f>IFERROR(IF(OR(C3906="",D3906=""),"",D3906*VLOOKUP(C3906,'Setup - Mix Design'!$A$5:$I$504,6,0)),"")</f>
        <v/>
      </c>
      <c r="K3906" s="33">
        <f>IFERROR(IF(OR(C3906="",D3906=""),"",D3906*VLOOKUP(C3906,'Setup - Mix Design'!$A$5:$I$504,7,0)),"")</f>
        <v/>
      </c>
    </row>
    <row r="3907">
      <c r="A3907" s="31" t="n"/>
      <c r="B3907" s="26" t="n"/>
      <c r="C3907" s="26" t="n"/>
      <c r="D3907" s="27" t="n"/>
      <c r="E3907" s="26" t="n"/>
      <c r="F3907" s="33">
        <f>IFERROR(IF(OR(C3907="",D3907=""),"",D3907*VLOOKUP(C3907,'Setup - Mix Design'!$A$5:$I$504,2,0)),"")</f>
        <v/>
      </c>
      <c r="G3907" s="33">
        <f>IFERROR(IF(OR(C3907="",D3907=""),"",D3907*VLOOKUP(C3907,'Setup - Mix Design'!$A$5:$I$504,3,0)),"")</f>
        <v/>
      </c>
      <c r="H3907" s="33">
        <f>IFERROR(IF(OR(C3907="",D3907=""),"",D3907*VLOOKUP(C3907,'Setup - Mix Design'!$A$5:$I$504,4,0)),"")</f>
        <v/>
      </c>
      <c r="I3907" s="33">
        <f>IFERROR(IF(OR(C3907="",D3907=""),"",D3907*VLOOKUP(C3907,'Setup - Mix Design'!$A$5:$I$504,5,0)),"")</f>
        <v/>
      </c>
      <c r="J3907" s="33">
        <f>IFERROR(IF(OR(C3907="",D3907=""),"",D3907*VLOOKUP(C3907,'Setup - Mix Design'!$A$5:$I$504,6,0)),"")</f>
        <v/>
      </c>
      <c r="K3907" s="33">
        <f>IFERROR(IF(OR(C3907="",D3907=""),"",D3907*VLOOKUP(C3907,'Setup - Mix Design'!$A$5:$I$504,7,0)),"")</f>
        <v/>
      </c>
    </row>
    <row r="3908">
      <c r="A3908" s="31" t="n"/>
      <c r="B3908" s="26" t="n"/>
      <c r="C3908" s="26" t="n"/>
      <c r="D3908" s="27" t="n"/>
      <c r="E3908" s="26" t="n"/>
      <c r="F3908" s="33">
        <f>IFERROR(IF(OR(C3908="",D3908=""),"",D3908*VLOOKUP(C3908,'Setup - Mix Design'!$A$5:$I$504,2,0)),"")</f>
        <v/>
      </c>
      <c r="G3908" s="33">
        <f>IFERROR(IF(OR(C3908="",D3908=""),"",D3908*VLOOKUP(C3908,'Setup - Mix Design'!$A$5:$I$504,3,0)),"")</f>
        <v/>
      </c>
      <c r="H3908" s="33">
        <f>IFERROR(IF(OR(C3908="",D3908=""),"",D3908*VLOOKUP(C3908,'Setup - Mix Design'!$A$5:$I$504,4,0)),"")</f>
        <v/>
      </c>
      <c r="I3908" s="33">
        <f>IFERROR(IF(OR(C3908="",D3908=""),"",D3908*VLOOKUP(C3908,'Setup - Mix Design'!$A$5:$I$504,5,0)),"")</f>
        <v/>
      </c>
      <c r="J3908" s="33">
        <f>IFERROR(IF(OR(C3908="",D3908=""),"",D3908*VLOOKUP(C3908,'Setup - Mix Design'!$A$5:$I$504,6,0)),"")</f>
        <v/>
      </c>
      <c r="K3908" s="33">
        <f>IFERROR(IF(OR(C3908="",D3908=""),"",D3908*VLOOKUP(C3908,'Setup - Mix Design'!$A$5:$I$504,7,0)),"")</f>
        <v/>
      </c>
    </row>
    <row r="3909">
      <c r="A3909" s="31" t="n"/>
      <c r="B3909" s="26" t="n"/>
      <c r="C3909" s="26" t="n"/>
      <c r="D3909" s="27" t="n"/>
      <c r="E3909" s="26" t="n"/>
      <c r="F3909" s="33">
        <f>IFERROR(IF(OR(C3909="",D3909=""),"",D3909*VLOOKUP(C3909,'Setup - Mix Design'!$A$5:$I$504,2,0)),"")</f>
        <v/>
      </c>
      <c r="G3909" s="33">
        <f>IFERROR(IF(OR(C3909="",D3909=""),"",D3909*VLOOKUP(C3909,'Setup - Mix Design'!$A$5:$I$504,3,0)),"")</f>
        <v/>
      </c>
      <c r="H3909" s="33">
        <f>IFERROR(IF(OR(C3909="",D3909=""),"",D3909*VLOOKUP(C3909,'Setup - Mix Design'!$A$5:$I$504,4,0)),"")</f>
        <v/>
      </c>
      <c r="I3909" s="33">
        <f>IFERROR(IF(OR(C3909="",D3909=""),"",D3909*VLOOKUP(C3909,'Setup - Mix Design'!$A$5:$I$504,5,0)),"")</f>
        <v/>
      </c>
      <c r="J3909" s="33">
        <f>IFERROR(IF(OR(C3909="",D3909=""),"",D3909*VLOOKUP(C3909,'Setup - Mix Design'!$A$5:$I$504,6,0)),"")</f>
        <v/>
      </c>
      <c r="K3909" s="33">
        <f>IFERROR(IF(OR(C3909="",D3909=""),"",D3909*VLOOKUP(C3909,'Setup - Mix Design'!$A$5:$I$504,7,0)),"")</f>
        <v/>
      </c>
    </row>
    <row r="3910">
      <c r="A3910" s="31" t="n"/>
      <c r="B3910" s="26" t="n"/>
      <c r="C3910" s="26" t="n"/>
      <c r="D3910" s="27" t="n"/>
      <c r="E3910" s="26" t="n"/>
      <c r="F3910" s="33">
        <f>IFERROR(IF(OR(C3910="",D3910=""),"",D3910*VLOOKUP(C3910,'Setup - Mix Design'!$A$5:$I$504,2,0)),"")</f>
        <v/>
      </c>
      <c r="G3910" s="33">
        <f>IFERROR(IF(OR(C3910="",D3910=""),"",D3910*VLOOKUP(C3910,'Setup - Mix Design'!$A$5:$I$504,3,0)),"")</f>
        <v/>
      </c>
      <c r="H3910" s="33">
        <f>IFERROR(IF(OR(C3910="",D3910=""),"",D3910*VLOOKUP(C3910,'Setup - Mix Design'!$A$5:$I$504,4,0)),"")</f>
        <v/>
      </c>
      <c r="I3910" s="33">
        <f>IFERROR(IF(OR(C3910="",D3910=""),"",D3910*VLOOKUP(C3910,'Setup - Mix Design'!$A$5:$I$504,5,0)),"")</f>
        <v/>
      </c>
      <c r="J3910" s="33">
        <f>IFERROR(IF(OR(C3910="",D3910=""),"",D3910*VLOOKUP(C3910,'Setup - Mix Design'!$A$5:$I$504,6,0)),"")</f>
        <v/>
      </c>
      <c r="K3910" s="33">
        <f>IFERROR(IF(OR(C3910="",D3910=""),"",D3910*VLOOKUP(C3910,'Setup - Mix Design'!$A$5:$I$504,7,0)),"")</f>
        <v/>
      </c>
    </row>
    <row r="3911">
      <c r="A3911" s="31" t="n"/>
      <c r="B3911" s="26" t="n"/>
      <c r="C3911" s="26" t="n"/>
      <c r="D3911" s="27" t="n"/>
      <c r="E3911" s="26" t="n"/>
      <c r="F3911" s="33">
        <f>IFERROR(IF(OR(C3911="",D3911=""),"",D3911*VLOOKUP(C3911,'Setup - Mix Design'!$A$5:$I$504,2,0)),"")</f>
        <v/>
      </c>
      <c r="G3911" s="33">
        <f>IFERROR(IF(OR(C3911="",D3911=""),"",D3911*VLOOKUP(C3911,'Setup - Mix Design'!$A$5:$I$504,3,0)),"")</f>
        <v/>
      </c>
      <c r="H3911" s="33">
        <f>IFERROR(IF(OR(C3911="",D3911=""),"",D3911*VLOOKUP(C3911,'Setup - Mix Design'!$A$5:$I$504,4,0)),"")</f>
        <v/>
      </c>
      <c r="I3911" s="33">
        <f>IFERROR(IF(OR(C3911="",D3911=""),"",D3911*VLOOKUP(C3911,'Setup - Mix Design'!$A$5:$I$504,5,0)),"")</f>
        <v/>
      </c>
      <c r="J3911" s="33">
        <f>IFERROR(IF(OR(C3911="",D3911=""),"",D3911*VLOOKUP(C3911,'Setup - Mix Design'!$A$5:$I$504,6,0)),"")</f>
        <v/>
      </c>
      <c r="K3911" s="33">
        <f>IFERROR(IF(OR(C3911="",D3911=""),"",D3911*VLOOKUP(C3911,'Setup - Mix Design'!$A$5:$I$504,7,0)),"")</f>
        <v/>
      </c>
    </row>
    <row r="3912">
      <c r="A3912" s="31" t="n"/>
      <c r="B3912" s="26" t="n"/>
      <c r="C3912" s="26" t="n"/>
      <c r="D3912" s="27" t="n"/>
      <c r="E3912" s="26" t="n"/>
      <c r="F3912" s="33">
        <f>IFERROR(IF(OR(C3912="",D3912=""),"",D3912*VLOOKUP(C3912,'Setup - Mix Design'!$A$5:$I$504,2,0)),"")</f>
        <v/>
      </c>
      <c r="G3912" s="33">
        <f>IFERROR(IF(OR(C3912="",D3912=""),"",D3912*VLOOKUP(C3912,'Setup - Mix Design'!$A$5:$I$504,3,0)),"")</f>
        <v/>
      </c>
      <c r="H3912" s="33">
        <f>IFERROR(IF(OR(C3912="",D3912=""),"",D3912*VLOOKUP(C3912,'Setup - Mix Design'!$A$5:$I$504,4,0)),"")</f>
        <v/>
      </c>
      <c r="I3912" s="33">
        <f>IFERROR(IF(OR(C3912="",D3912=""),"",D3912*VLOOKUP(C3912,'Setup - Mix Design'!$A$5:$I$504,5,0)),"")</f>
        <v/>
      </c>
      <c r="J3912" s="33">
        <f>IFERROR(IF(OR(C3912="",D3912=""),"",D3912*VLOOKUP(C3912,'Setup - Mix Design'!$A$5:$I$504,6,0)),"")</f>
        <v/>
      </c>
      <c r="K3912" s="33">
        <f>IFERROR(IF(OR(C3912="",D3912=""),"",D3912*VLOOKUP(C3912,'Setup - Mix Design'!$A$5:$I$504,7,0)),"")</f>
        <v/>
      </c>
    </row>
    <row r="3913">
      <c r="A3913" s="31" t="n"/>
      <c r="B3913" s="26" t="n"/>
      <c r="C3913" s="26" t="n"/>
      <c r="D3913" s="27" t="n"/>
      <c r="E3913" s="26" t="n"/>
      <c r="F3913" s="33">
        <f>IFERROR(IF(OR(C3913="",D3913=""),"",D3913*VLOOKUP(C3913,'Setup - Mix Design'!$A$5:$I$504,2,0)),"")</f>
        <v/>
      </c>
      <c r="G3913" s="33">
        <f>IFERROR(IF(OR(C3913="",D3913=""),"",D3913*VLOOKUP(C3913,'Setup - Mix Design'!$A$5:$I$504,3,0)),"")</f>
        <v/>
      </c>
      <c r="H3913" s="33">
        <f>IFERROR(IF(OR(C3913="",D3913=""),"",D3913*VLOOKUP(C3913,'Setup - Mix Design'!$A$5:$I$504,4,0)),"")</f>
        <v/>
      </c>
      <c r="I3913" s="33">
        <f>IFERROR(IF(OR(C3913="",D3913=""),"",D3913*VLOOKUP(C3913,'Setup - Mix Design'!$A$5:$I$504,5,0)),"")</f>
        <v/>
      </c>
      <c r="J3913" s="33">
        <f>IFERROR(IF(OR(C3913="",D3913=""),"",D3913*VLOOKUP(C3913,'Setup - Mix Design'!$A$5:$I$504,6,0)),"")</f>
        <v/>
      </c>
      <c r="K3913" s="33">
        <f>IFERROR(IF(OR(C3913="",D3913=""),"",D3913*VLOOKUP(C3913,'Setup - Mix Design'!$A$5:$I$504,7,0)),"")</f>
        <v/>
      </c>
    </row>
    <row r="3914">
      <c r="A3914" s="31" t="n"/>
      <c r="B3914" s="26" t="n"/>
      <c r="C3914" s="26" t="n"/>
      <c r="D3914" s="27" t="n"/>
      <c r="E3914" s="26" t="n"/>
      <c r="F3914" s="33">
        <f>IFERROR(IF(OR(C3914="",D3914=""),"",D3914*VLOOKUP(C3914,'Setup - Mix Design'!$A$5:$I$504,2,0)),"")</f>
        <v/>
      </c>
      <c r="G3914" s="33">
        <f>IFERROR(IF(OR(C3914="",D3914=""),"",D3914*VLOOKUP(C3914,'Setup - Mix Design'!$A$5:$I$504,3,0)),"")</f>
        <v/>
      </c>
      <c r="H3914" s="33">
        <f>IFERROR(IF(OR(C3914="",D3914=""),"",D3914*VLOOKUP(C3914,'Setup - Mix Design'!$A$5:$I$504,4,0)),"")</f>
        <v/>
      </c>
      <c r="I3914" s="33">
        <f>IFERROR(IF(OR(C3914="",D3914=""),"",D3914*VLOOKUP(C3914,'Setup - Mix Design'!$A$5:$I$504,5,0)),"")</f>
        <v/>
      </c>
      <c r="J3914" s="33">
        <f>IFERROR(IF(OR(C3914="",D3914=""),"",D3914*VLOOKUP(C3914,'Setup - Mix Design'!$A$5:$I$504,6,0)),"")</f>
        <v/>
      </c>
      <c r="K3914" s="33">
        <f>IFERROR(IF(OR(C3914="",D3914=""),"",D3914*VLOOKUP(C3914,'Setup - Mix Design'!$A$5:$I$504,7,0)),"")</f>
        <v/>
      </c>
    </row>
    <row r="3915">
      <c r="A3915" s="31" t="n"/>
      <c r="B3915" s="26" t="n"/>
      <c r="C3915" s="26" t="n"/>
      <c r="D3915" s="27" t="n"/>
      <c r="E3915" s="26" t="n"/>
      <c r="F3915" s="33">
        <f>IFERROR(IF(OR(C3915="",D3915=""),"",D3915*VLOOKUP(C3915,'Setup - Mix Design'!$A$5:$I$504,2,0)),"")</f>
        <v/>
      </c>
      <c r="G3915" s="33">
        <f>IFERROR(IF(OR(C3915="",D3915=""),"",D3915*VLOOKUP(C3915,'Setup - Mix Design'!$A$5:$I$504,3,0)),"")</f>
        <v/>
      </c>
      <c r="H3915" s="33">
        <f>IFERROR(IF(OR(C3915="",D3915=""),"",D3915*VLOOKUP(C3915,'Setup - Mix Design'!$A$5:$I$504,4,0)),"")</f>
        <v/>
      </c>
      <c r="I3915" s="33">
        <f>IFERROR(IF(OR(C3915="",D3915=""),"",D3915*VLOOKUP(C3915,'Setup - Mix Design'!$A$5:$I$504,5,0)),"")</f>
        <v/>
      </c>
      <c r="J3915" s="33">
        <f>IFERROR(IF(OR(C3915="",D3915=""),"",D3915*VLOOKUP(C3915,'Setup - Mix Design'!$A$5:$I$504,6,0)),"")</f>
        <v/>
      </c>
      <c r="K3915" s="33">
        <f>IFERROR(IF(OR(C3915="",D3915=""),"",D3915*VLOOKUP(C3915,'Setup - Mix Design'!$A$5:$I$504,7,0)),"")</f>
        <v/>
      </c>
    </row>
    <row r="3916">
      <c r="A3916" s="31" t="n"/>
      <c r="B3916" s="26" t="n"/>
      <c r="C3916" s="26" t="n"/>
      <c r="D3916" s="27" t="n"/>
      <c r="E3916" s="26" t="n"/>
      <c r="F3916" s="33">
        <f>IFERROR(IF(OR(C3916="",D3916=""),"",D3916*VLOOKUP(C3916,'Setup - Mix Design'!$A$5:$I$504,2,0)),"")</f>
        <v/>
      </c>
      <c r="G3916" s="33">
        <f>IFERROR(IF(OR(C3916="",D3916=""),"",D3916*VLOOKUP(C3916,'Setup - Mix Design'!$A$5:$I$504,3,0)),"")</f>
        <v/>
      </c>
      <c r="H3916" s="33">
        <f>IFERROR(IF(OR(C3916="",D3916=""),"",D3916*VLOOKUP(C3916,'Setup - Mix Design'!$A$5:$I$504,4,0)),"")</f>
        <v/>
      </c>
      <c r="I3916" s="33">
        <f>IFERROR(IF(OR(C3916="",D3916=""),"",D3916*VLOOKUP(C3916,'Setup - Mix Design'!$A$5:$I$504,5,0)),"")</f>
        <v/>
      </c>
      <c r="J3916" s="33">
        <f>IFERROR(IF(OR(C3916="",D3916=""),"",D3916*VLOOKUP(C3916,'Setup - Mix Design'!$A$5:$I$504,6,0)),"")</f>
        <v/>
      </c>
      <c r="K3916" s="33">
        <f>IFERROR(IF(OR(C3916="",D3916=""),"",D3916*VLOOKUP(C3916,'Setup - Mix Design'!$A$5:$I$504,7,0)),"")</f>
        <v/>
      </c>
    </row>
    <row r="3917">
      <c r="A3917" s="31" t="n"/>
      <c r="B3917" s="26" t="n"/>
      <c r="C3917" s="26" t="n"/>
      <c r="D3917" s="27" t="n"/>
      <c r="E3917" s="26" t="n"/>
      <c r="F3917" s="33">
        <f>IFERROR(IF(OR(C3917="",D3917=""),"",D3917*VLOOKUP(C3917,'Setup - Mix Design'!$A$5:$I$504,2,0)),"")</f>
        <v/>
      </c>
      <c r="G3917" s="33">
        <f>IFERROR(IF(OR(C3917="",D3917=""),"",D3917*VLOOKUP(C3917,'Setup - Mix Design'!$A$5:$I$504,3,0)),"")</f>
        <v/>
      </c>
      <c r="H3917" s="33">
        <f>IFERROR(IF(OR(C3917="",D3917=""),"",D3917*VLOOKUP(C3917,'Setup - Mix Design'!$A$5:$I$504,4,0)),"")</f>
        <v/>
      </c>
      <c r="I3917" s="33">
        <f>IFERROR(IF(OR(C3917="",D3917=""),"",D3917*VLOOKUP(C3917,'Setup - Mix Design'!$A$5:$I$504,5,0)),"")</f>
        <v/>
      </c>
      <c r="J3917" s="33">
        <f>IFERROR(IF(OR(C3917="",D3917=""),"",D3917*VLOOKUP(C3917,'Setup - Mix Design'!$A$5:$I$504,6,0)),"")</f>
        <v/>
      </c>
      <c r="K3917" s="33">
        <f>IFERROR(IF(OR(C3917="",D3917=""),"",D3917*VLOOKUP(C3917,'Setup - Mix Design'!$A$5:$I$504,7,0)),"")</f>
        <v/>
      </c>
    </row>
    <row r="3918">
      <c r="A3918" s="31" t="n"/>
      <c r="B3918" s="26" t="n"/>
      <c r="C3918" s="26" t="n"/>
      <c r="D3918" s="27" t="n"/>
      <c r="E3918" s="26" t="n"/>
      <c r="F3918" s="33">
        <f>IFERROR(IF(OR(C3918="",D3918=""),"",D3918*VLOOKUP(C3918,'Setup - Mix Design'!$A$5:$I$504,2,0)),"")</f>
        <v/>
      </c>
      <c r="G3918" s="33">
        <f>IFERROR(IF(OR(C3918="",D3918=""),"",D3918*VLOOKUP(C3918,'Setup - Mix Design'!$A$5:$I$504,3,0)),"")</f>
        <v/>
      </c>
      <c r="H3918" s="33">
        <f>IFERROR(IF(OR(C3918="",D3918=""),"",D3918*VLOOKUP(C3918,'Setup - Mix Design'!$A$5:$I$504,4,0)),"")</f>
        <v/>
      </c>
      <c r="I3918" s="33">
        <f>IFERROR(IF(OR(C3918="",D3918=""),"",D3918*VLOOKUP(C3918,'Setup - Mix Design'!$A$5:$I$504,5,0)),"")</f>
        <v/>
      </c>
      <c r="J3918" s="33">
        <f>IFERROR(IF(OR(C3918="",D3918=""),"",D3918*VLOOKUP(C3918,'Setup - Mix Design'!$A$5:$I$504,6,0)),"")</f>
        <v/>
      </c>
      <c r="K3918" s="33">
        <f>IFERROR(IF(OR(C3918="",D3918=""),"",D3918*VLOOKUP(C3918,'Setup - Mix Design'!$A$5:$I$504,7,0)),"")</f>
        <v/>
      </c>
    </row>
    <row r="3919">
      <c r="A3919" s="31" t="n"/>
      <c r="B3919" s="26" t="n"/>
      <c r="C3919" s="26" t="n"/>
      <c r="D3919" s="27" t="n"/>
      <c r="E3919" s="26" t="n"/>
      <c r="F3919" s="33">
        <f>IFERROR(IF(OR(C3919="",D3919=""),"",D3919*VLOOKUP(C3919,'Setup - Mix Design'!$A$5:$I$504,2,0)),"")</f>
        <v/>
      </c>
      <c r="G3919" s="33">
        <f>IFERROR(IF(OR(C3919="",D3919=""),"",D3919*VLOOKUP(C3919,'Setup - Mix Design'!$A$5:$I$504,3,0)),"")</f>
        <v/>
      </c>
      <c r="H3919" s="33">
        <f>IFERROR(IF(OR(C3919="",D3919=""),"",D3919*VLOOKUP(C3919,'Setup - Mix Design'!$A$5:$I$504,4,0)),"")</f>
        <v/>
      </c>
      <c r="I3919" s="33">
        <f>IFERROR(IF(OR(C3919="",D3919=""),"",D3919*VLOOKUP(C3919,'Setup - Mix Design'!$A$5:$I$504,5,0)),"")</f>
        <v/>
      </c>
      <c r="J3919" s="33">
        <f>IFERROR(IF(OR(C3919="",D3919=""),"",D3919*VLOOKUP(C3919,'Setup - Mix Design'!$A$5:$I$504,6,0)),"")</f>
        <v/>
      </c>
      <c r="K3919" s="33">
        <f>IFERROR(IF(OR(C3919="",D3919=""),"",D3919*VLOOKUP(C3919,'Setup - Mix Design'!$A$5:$I$504,7,0)),"")</f>
        <v/>
      </c>
    </row>
    <row r="3920">
      <c r="A3920" s="31" t="n"/>
      <c r="B3920" s="26" t="n"/>
      <c r="C3920" s="26" t="n"/>
      <c r="D3920" s="27" t="n"/>
      <c r="E3920" s="26" t="n"/>
      <c r="F3920" s="33">
        <f>IFERROR(IF(OR(C3920="",D3920=""),"",D3920*VLOOKUP(C3920,'Setup - Mix Design'!$A$5:$I$504,2,0)),"")</f>
        <v/>
      </c>
      <c r="G3920" s="33">
        <f>IFERROR(IF(OR(C3920="",D3920=""),"",D3920*VLOOKUP(C3920,'Setup - Mix Design'!$A$5:$I$504,3,0)),"")</f>
        <v/>
      </c>
      <c r="H3920" s="33">
        <f>IFERROR(IF(OR(C3920="",D3920=""),"",D3920*VLOOKUP(C3920,'Setup - Mix Design'!$A$5:$I$504,4,0)),"")</f>
        <v/>
      </c>
      <c r="I3920" s="33">
        <f>IFERROR(IF(OR(C3920="",D3920=""),"",D3920*VLOOKUP(C3920,'Setup - Mix Design'!$A$5:$I$504,5,0)),"")</f>
        <v/>
      </c>
      <c r="J3920" s="33">
        <f>IFERROR(IF(OR(C3920="",D3920=""),"",D3920*VLOOKUP(C3920,'Setup - Mix Design'!$A$5:$I$504,6,0)),"")</f>
        <v/>
      </c>
      <c r="K3920" s="33">
        <f>IFERROR(IF(OR(C3920="",D3920=""),"",D3920*VLOOKUP(C3920,'Setup - Mix Design'!$A$5:$I$504,7,0)),"")</f>
        <v/>
      </c>
    </row>
    <row r="3921">
      <c r="A3921" s="31" t="n"/>
      <c r="B3921" s="26" t="n"/>
      <c r="C3921" s="26" t="n"/>
      <c r="D3921" s="27" t="n"/>
      <c r="E3921" s="26" t="n"/>
      <c r="F3921" s="33">
        <f>IFERROR(IF(OR(C3921="",D3921=""),"",D3921*VLOOKUP(C3921,'Setup - Mix Design'!$A$5:$I$504,2,0)),"")</f>
        <v/>
      </c>
      <c r="G3921" s="33">
        <f>IFERROR(IF(OR(C3921="",D3921=""),"",D3921*VLOOKUP(C3921,'Setup - Mix Design'!$A$5:$I$504,3,0)),"")</f>
        <v/>
      </c>
      <c r="H3921" s="33">
        <f>IFERROR(IF(OR(C3921="",D3921=""),"",D3921*VLOOKUP(C3921,'Setup - Mix Design'!$A$5:$I$504,4,0)),"")</f>
        <v/>
      </c>
      <c r="I3921" s="33">
        <f>IFERROR(IF(OR(C3921="",D3921=""),"",D3921*VLOOKUP(C3921,'Setup - Mix Design'!$A$5:$I$504,5,0)),"")</f>
        <v/>
      </c>
      <c r="J3921" s="33">
        <f>IFERROR(IF(OR(C3921="",D3921=""),"",D3921*VLOOKUP(C3921,'Setup - Mix Design'!$A$5:$I$504,6,0)),"")</f>
        <v/>
      </c>
      <c r="K3921" s="33">
        <f>IFERROR(IF(OR(C3921="",D3921=""),"",D3921*VLOOKUP(C3921,'Setup - Mix Design'!$A$5:$I$504,7,0)),"")</f>
        <v/>
      </c>
    </row>
    <row r="3922">
      <c r="A3922" s="31" t="n"/>
      <c r="B3922" s="26" t="n"/>
      <c r="C3922" s="26" t="n"/>
      <c r="D3922" s="27" t="n"/>
      <c r="E3922" s="26" t="n"/>
      <c r="F3922" s="33">
        <f>IFERROR(IF(OR(C3922="",D3922=""),"",D3922*VLOOKUP(C3922,'Setup - Mix Design'!$A$5:$I$504,2,0)),"")</f>
        <v/>
      </c>
      <c r="G3922" s="33">
        <f>IFERROR(IF(OR(C3922="",D3922=""),"",D3922*VLOOKUP(C3922,'Setup - Mix Design'!$A$5:$I$504,3,0)),"")</f>
        <v/>
      </c>
      <c r="H3922" s="33">
        <f>IFERROR(IF(OR(C3922="",D3922=""),"",D3922*VLOOKUP(C3922,'Setup - Mix Design'!$A$5:$I$504,4,0)),"")</f>
        <v/>
      </c>
      <c r="I3922" s="33">
        <f>IFERROR(IF(OR(C3922="",D3922=""),"",D3922*VLOOKUP(C3922,'Setup - Mix Design'!$A$5:$I$504,5,0)),"")</f>
        <v/>
      </c>
      <c r="J3922" s="33">
        <f>IFERROR(IF(OR(C3922="",D3922=""),"",D3922*VLOOKUP(C3922,'Setup - Mix Design'!$A$5:$I$504,6,0)),"")</f>
        <v/>
      </c>
      <c r="K3922" s="33">
        <f>IFERROR(IF(OR(C3922="",D3922=""),"",D3922*VLOOKUP(C3922,'Setup - Mix Design'!$A$5:$I$504,7,0)),"")</f>
        <v/>
      </c>
    </row>
    <row r="3923">
      <c r="A3923" s="31" t="n"/>
      <c r="B3923" s="26" t="n"/>
      <c r="C3923" s="26" t="n"/>
      <c r="D3923" s="27" t="n"/>
      <c r="E3923" s="26" t="n"/>
      <c r="F3923" s="33">
        <f>IFERROR(IF(OR(C3923="",D3923=""),"",D3923*VLOOKUP(C3923,'Setup - Mix Design'!$A$5:$I$504,2,0)),"")</f>
        <v/>
      </c>
      <c r="G3923" s="33">
        <f>IFERROR(IF(OR(C3923="",D3923=""),"",D3923*VLOOKUP(C3923,'Setup - Mix Design'!$A$5:$I$504,3,0)),"")</f>
        <v/>
      </c>
      <c r="H3923" s="33">
        <f>IFERROR(IF(OR(C3923="",D3923=""),"",D3923*VLOOKUP(C3923,'Setup - Mix Design'!$A$5:$I$504,4,0)),"")</f>
        <v/>
      </c>
      <c r="I3923" s="33">
        <f>IFERROR(IF(OR(C3923="",D3923=""),"",D3923*VLOOKUP(C3923,'Setup - Mix Design'!$A$5:$I$504,5,0)),"")</f>
        <v/>
      </c>
      <c r="J3923" s="33">
        <f>IFERROR(IF(OR(C3923="",D3923=""),"",D3923*VLOOKUP(C3923,'Setup - Mix Design'!$A$5:$I$504,6,0)),"")</f>
        <v/>
      </c>
      <c r="K3923" s="33">
        <f>IFERROR(IF(OR(C3923="",D3923=""),"",D3923*VLOOKUP(C3923,'Setup - Mix Design'!$A$5:$I$504,7,0)),"")</f>
        <v/>
      </c>
    </row>
    <row r="3924">
      <c r="A3924" s="31" t="n"/>
      <c r="B3924" s="26" t="n"/>
      <c r="C3924" s="26" t="n"/>
      <c r="D3924" s="27" t="n"/>
      <c r="E3924" s="26" t="n"/>
      <c r="F3924" s="33">
        <f>IFERROR(IF(OR(C3924="",D3924=""),"",D3924*VLOOKUP(C3924,'Setup - Mix Design'!$A$5:$I$504,2,0)),"")</f>
        <v/>
      </c>
      <c r="G3924" s="33">
        <f>IFERROR(IF(OR(C3924="",D3924=""),"",D3924*VLOOKUP(C3924,'Setup - Mix Design'!$A$5:$I$504,3,0)),"")</f>
        <v/>
      </c>
      <c r="H3924" s="33">
        <f>IFERROR(IF(OR(C3924="",D3924=""),"",D3924*VLOOKUP(C3924,'Setup - Mix Design'!$A$5:$I$504,4,0)),"")</f>
        <v/>
      </c>
      <c r="I3924" s="33">
        <f>IFERROR(IF(OR(C3924="",D3924=""),"",D3924*VLOOKUP(C3924,'Setup - Mix Design'!$A$5:$I$504,5,0)),"")</f>
        <v/>
      </c>
      <c r="J3924" s="33">
        <f>IFERROR(IF(OR(C3924="",D3924=""),"",D3924*VLOOKUP(C3924,'Setup - Mix Design'!$A$5:$I$504,6,0)),"")</f>
        <v/>
      </c>
      <c r="K3924" s="33">
        <f>IFERROR(IF(OR(C3924="",D3924=""),"",D3924*VLOOKUP(C3924,'Setup - Mix Design'!$A$5:$I$504,7,0)),"")</f>
        <v/>
      </c>
    </row>
    <row r="3925">
      <c r="A3925" s="31" t="n"/>
      <c r="B3925" s="26" t="n"/>
      <c r="C3925" s="26" t="n"/>
      <c r="D3925" s="27" t="n"/>
      <c r="E3925" s="26" t="n"/>
      <c r="F3925" s="33">
        <f>IFERROR(IF(OR(C3925="",D3925=""),"",D3925*VLOOKUP(C3925,'Setup - Mix Design'!$A$5:$I$504,2,0)),"")</f>
        <v/>
      </c>
      <c r="G3925" s="33">
        <f>IFERROR(IF(OR(C3925="",D3925=""),"",D3925*VLOOKUP(C3925,'Setup - Mix Design'!$A$5:$I$504,3,0)),"")</f>
        <v/>
      </c>
      <c r="H3925" s="33">
        <f>IFERROR(IF(OR(C3925="",D3925=""),"",D3925*VLOOKUP(C3925,'Setup - Mix Design'!$A$5:$I$504,4,0)),"")</f>
        <v/>
      </c>
      <c r="I3925" s="33">
        <f>IFERROR(IF(OR(C3925="",D3925=""),"",D3925*VLOOKUP(C3925,'Setup - Mix Design'!$A$5:$I$504,5,0)),"")</f>
        <v/>
      </c>
      <c r="J3925" s="33">
        <f>IFERROR(IF(OR(C3925="",D3925=""),"",D3925*VLOOKUP(C3925,'Setup - Mix Design'!$A$5:$I$504,6,0)),"")</f>
        <v/>
      </c>
      <c r="K3925" s="33">
        <f>IFERROR(IF(OR(C3925="",D3925=""),"",D3925*VLOOKUP(C3925,'Setup - Mix Design'!$A$5:$I$504,7,0)),"")</f>
        <v/>
      </c>
    </row>
    <row r="3926">
      <c r="A3926" s="31" t="n"/>
      <c r="B3926" s="26" t="n"/>
      <c r="C3926" s="26" t="n"/>
      <c r="D3926" s="27" t="n"/>
      <c r="E3926" s="26" t="n"/>
      <c r="F3926" s="33">
        <f>IFERROR(IF(OR(C3926="",D3926=""),"",D3926*VLOOKUP(C3926,'Setup - Mix Design'!$A$5:$I$504,2,0)),"")</f>
        <v/>
      </c>
      <c r="G3926" s="33">
        <f>IFERROR(IF(OR(C3926="",D3926=""),"",D3926*VLOOKUP(C3926,'Setup - Mix Design'!$A$5:$I$504,3,0)),"")</f>
        <v/>
      </c>
      <c r="H3926" s="33">
        <f>IFERROR(IF(OR(C3926="",D3926=""),"",D3926*VLOOKUP(C3926,'Setup - Mix Design'!$A$5:$I$504,4,0)),"")</f>
        <v/>
      </c>
      <c r="I3926" s="33">
        <f>IFERROR(IF(OR(C3926="",D3926=""),"",D3926*VLOOKUP(C3926,'Setup - Mix Design'!$A$5:$I$504,5,0)),"")</f>
        <v/>
      </c>
      <c r="J3926" s="33">
        <f>IFERROR(IF(OR(C3926="",D3926=""),"",D3926*VLOOKUP(C3926,'Setup - Mix Design'!$A$5:$I$504,6,0)),"")</f>
        <v/>
      </c>
      <c r="K3926" s="33">
        <f>IFERROR(IF(OR(C3926="",D3926=""),"",D3926*VLOOKUP(C3926,'Setup - Mix Design'!$A$5:$I$504,7,0)),"")</f>
        <v/>
      </c>
    </row>
    <row r="3927">
      <c r="A3927" s="31" t="n"/>
      <c r="B3927" s="26" t="n"/>
      <c r="C3927" s="26" t="n"/>
      <c r="D3927" s="27" t="n"/>
      <c r="E3927" s="26" t="n"/>
      <c r="F3927" s="33">
        <f>IFERROR(IF(OR(C3927="",D3927=""),"",D3927*VLOOKUP(C3927,'Setup - Mix Design'!$A$5:$I$504,2,0)),"")</f>
        <v/>
      </c>
      <c r="G3927" s="33">
        <f>IFERROR(IF(OR(C3927="",D3927=""),"",D3927*VLOOKUP(C3927,'Setup - Mix Design'!$A$5:$I$504,3,0)),"")</f>
        <v/>
      </c>
      <c r="H3927" s="33">
        <f>IFERROR(IF(OR(C3927="",D3927=""),"",D3927*VLOOKUP(C3927,'Setup - Mix Design'!$A$5:$I$504,4,0)),"")</f>
        <v/>
      </c>
      <c r="I3927" s="33">
        <f>IFERROR(IF(OR(C3927="",D3927=""),"",D3927*VLOOKUP(C3927,'Setup - Mix Design'!$A$5:$I$504,5,0)),"")</f>
        <v/>
      </c>
      <c r="J3927" s="33">
        <f>IFERROR(IF(OR(C3927="",D3927=""),"",D3927*VLOOKUP(C3927,'Setup - Mix Design'!$A$5:$I$504,6,0)),"")</f>
        <v/>
      </c>
      <c r="K3927" s="33">
        <f>IFERROR(IF(OR(C3927="",D3927=""),"",D3927*VLOOKUP(C3927,'Setup - Mix Design'!$A$5:$I$504,7,0)),"")</f>
        <v/>
      </c>
    </row>
    <row r="3928">
      <c r="A3928" s="31" t="n"/>
      <c r="B3928" s="26" t="n"/>
      <c r="C3928" s="26" t="n"/>
      <c r="D3928" s="27" t="n"/>
      <c r="E3928" s="26" t="n"/>
      <c r="F3928" s="33">
        <f>IFERROR(IF(OR(C3928="",D3928=""),"",D3928*VLOOKUP(C3928,'Setup - Mix Design'!$A$5:$I$504,2,0)),"")</f>
        <v/>
      </c>
      <c r="G3928" s="33">
        <f>IFERROR(IF(OR(C3928="",D3928=""),"",D3928*VLOOKUP(C3928,'Setup - Mix Design'!$A$5:$I$504,3,0)),"")</f>
        <v/>
      </c>
      <c r="H3928" s="33">
        <f>IFERROR(IF(OR(C3928="",D3928=""),"",D3928*VLOOKUP(C3928,'Setup - Mix Design'!$A$5:$I$504,4,0)),"")</f>
        <v/>
      </c>
      <c r="I3928" s="33">
        <f>IFERROR(IF(OR(C3928="",D3928=""),"",D3928*VLOOKUP(C3928,'Setup - Mix Design'!$A$5:$I$504,5,0)),"")</f>
        <v/>
      </c>
      <c r="J3928" s="33">
        <f>IFERROR(IF(OR(C3928="",D3928=""),"",D3928*VLOOKUP(C3928,'Setup - Mix Design'!$A$5:$I$504,6,0)),"")</f>
        <v/>
      </c>
      <c r="K3928" s="33">
        <f>IFERROR(IF(OR(C3928="",D3928=""),"",D3928*VLOOKUP(C3928,'Setup - Mix Design'!$A$5:$I$504,7,0)),"")</f>
        <v/>
      </c>
    </row>
    <row r="3929">
      <c r="A3929" s="31" t="n"/>
      <c r="B3929" s="26" t="n"/>
      <c r="C3929" s="26" t="n"/>
      <c r="D3929" s="27" t="n"/>
      <c r="E3929" s="26" t="n"/>
      <c r="F3929" s="33">
        <f>IFERROR(IF(OR(C3929="",D3929=""),"",D3929*VLOOKUP(C3929,'Setup - Mix Design'!$A$5:$I$504,2,0)),"")</f>
        <v/>
      </c>
      <c r="G3929" s="33">
        <f>IFERROR(IF(OR(C3929="",D3929=""),"",D3929*VLOOKUP(C3929,'Setup - Mix Design'!$A$5:$I$504,3,0)),"")</f>
        <v/>
      </c>
      <c r="H3929" s="33">
        <f>IFERROR(IF(OR(C3929="",D3929=""),"",D3929*VLOOKUP(C3929,'Setup - Mix Design'!$A$5:$I$504,4,0)),"")</f>
        <v/>
      </c>
      <c r="I3929" s="33">
        <f>IFERROR(IF(OR(C3929="",D3929=""),"",D3929*VLOOKUP(C3929,'Setup - Mix Design'!$A$5:$I$504,5,0)),"")</f>
        <v/>
      </c>
      <c r="J3929" s="33">
        <f>IFERROR(IF(OR(C3929="",D3929=""),"",D3929*VLOOKUP(C3929,'Setup - Mix Design'!$A$5:$I$504,6,0)),"")</f>
        <v/>
      </c>
      <c r="K3929" s="33">
        <f>IFERROR(IF(OR(C3929="",D3929=""),"",D3929*VLOOKUP(C3929,'Setup - Mix Design'!$A$5:$I$504,7,0)),"")</f>
        <v/>
      </c>
    </row>
    <row r="3930">
      <c r="A3930" s="31" t="n"/>
      <c r="B3930" s="26" t="n"/>
      <c r="C3930" s="26" t="n"/>
      <c r="D3930" s="27" t="n"/>
      <c r="E3930" s="26" t="n"/>
      <c r="F3930" s="33">
        <f>IFERROR(IF(OR(C3930="",D3930=""),"",D3930*VLOOKUP(C3930,'Setup - Mix Design'!$A$5:$I$504,2,0)),"")</f>
        <v/>
      </c>
      <c r="G3930" s="33">
        <f>IFERROR(IF(OR(C3930="",D3930=""),"",D3930*VLOOKUP(C3930,'Setup - Mix Design'!$A$5:$I$504,3,0)),"")</f>
        <v/>
      </c>
      <c r="H3930" s="33">
        <f>IFERROR(IF(OR(C3930="",D3930=""),"",D3930*VLOOKUP(C3930,'Setup - Mix Design'!$A$5:$I$504,4,0)),"")</f>
        <v/>
      </c>
      <c r="I3930" s="33">
        <f>IFERROR(IF(OR(C3930="",D3930=""),"",D3930*VLOOKUP(C3930,'Setup - Mix Design'!$A$5:$I$504,5,0)),"")</f>
        <v/>
      </c>
      <c r="J3930" s="33">
        <f>IFERROR(IF(OR(C3930="",D3930=""),"",D3930*VLOOKUP(C3930,'Setup - Mix Design'!$A$5:$I$504,6,0)),"")</f>
        <v/>
      </c>
      <c r="K3930" s="33">
        <f>IFERROR(IF(OR(C3930="",D3930=""),"",D3930*VLOOKUP(C3930,'Setup - Mix Design'!$A$5:$I$504,7,0)),"")</f>
        <v/>
      </c>
    </row>
    <row r="3931">
      <c r="A3931" s="31" t="n"/>
      <c r="B3931" s="26" t="n"/>
      <c r="C3931" s="26" t="n"/>
      <c r="D3931" s="27" t="n"/>
      <c r="E3931" s="26" t="n"/>
      <c r="F3931" s="33">
        <f>IFERROR(IF(OR(C3931="",D3931=""),"",D3931*VLOOKUP(C3931,'Setup - Mix Design'!$A$5:$I$504,2,0)),"")</f>
        <v/>
      </c>
      <c r="G3931" s="33">
        <f>IFERROR(IF(OR(C3931="",D3931=""),"",D3931*VLOOKUP(C3931,'Setup - Mix Design'!$A$5:$I$504,3,0)),"")</f>
        <v/>
      </c>
      <c r="H3931" s="33">
        <f>IFERROR(IF(OR(C3931="",D3931=""),"",D3931*VLOOKUP(C3931,'Setup - Mix Design'!$A$5:$I$504,4,0)),"")</f>
        <v/>
      </c>
      <c r="I3931" s="33">
        <f>IFERROR(IF(OR(C3931="",D3931=""),"",D3931*VLOOKUP(C3931,'Setup - Mix Design'!$A$5:$I$504,5,0)),"")</f>
        <v/>
      </c>
      <c r="J3931" s="33">
        <f>IFERROR(IF(OR(C3931="",D3931=""),"",D3931*VLOOKUP(C3931,'Setup - Mix Design'!$A$5:$I$504,6,0)),"")</f>
        <v/>
      </c>
      <c r="K3931" s="33">
        <f>IFERROR(IF(OR(C3931="",D3931=""),"",D3931*VLOOKUP(C3931,'Setup - Mix Design'!$A$5:$I$504,7,0)),"")</f>
        <v/>
      </c>
    </row>
    <row r="3932">
      <c r="A3932" s="31" t="n"/>
      <c r="B3932" s="26" t="n"/>
      <c r="C3932" s="26" t="n"/>
      <c r="D3932" s="27" t="n"/>
      <c r="E3932" s="26" t="n"/>
      <c r="F3932" s="33">
        <f>IFERROR(IF(OR(C3932="",D3932=""),"",D3932*VLOOKUP(C3932,'Setup - Mix Design'!$A$5:$I$504,2,0)),"")</f>
        <v/>
      </c>
      <c r="G3932" s="33">
        <f>IFERROR(IF(OR(C3932="",D3932=""),"",D3932*VLOOKUP(C3932,'Setup - Mix Design'!$A$5:$I$504,3,0)),"")</f>
        <v/>
      </c>
      <c r="H3932" s="33">
        <f>IFERROR(IF(OR(C3932="",D3932=""),"",D3932*VLOOKUP(C3932,'Setup - Mix Design'!$A$5:$I$504,4,0)),"")</f>
        <v/>
      </c>
      <c r="I3932" s="33">
        <f>IFERROR(IF(OR(C3932="",D3932=""),"",D3932*VLOOKUP(C3932,'Setup - Mix Design'!$A$5:$I$504,5,0)),"")</f>
        <v/>
      </c>
      <c r="J3932" s="33">
        <f>IFERROR(IF(OR(C3932="",D3932=""),"",D3932*VLOOKUP(C3932,'Setup - Mix Design'!$A$5:$I$504,6,0)),"")</f>
        <v/>
      </c>
      <c r="K3932" s="33">
        <f>IFERROR(IF(OR(C3932="",D3932=""),"",D3932*VLOOKUP(C3932,'Setup - Mix Design'!$A$5:$I$504,7,0)),"")</f>
        <v/>
      </c>
    </row>
    <row r="3933">
      <c r="A3933" s="31" t="n"/>
      <c r="B3933" s="26" t="n"/>
      <c r="C3933" s="26" t="n"/>
      <c r="D3933" s="27" t="n"/>
      <c r="E3933" s="26" t="n"/>
      <c r="F3933" s="33">
        <f>IFERROR(IF(OR(C3933="",D3933=""),"",D3933*VLOOKUP(C3933,'Setup - Mix Design'!$A$5:$I$504,2,0)),"")</f>
        <v/>
      </c>
      <c r="G3933" s="33">
        <f>IFERROR(IF(OR(C3933="",D3933=""),"",D3933*VLOOKUP(C3933,'Setup - Mix Design'!$A$5:$I$504,3,0)),"")</f>
        <v/>
      </c>
      <c r="H3933" s="33">
        <f>IFERROR(IF(OR(C3933="",D3933=""),"",D3933*VLOOKUP(C3933,'Setup - Mix Design'!$A$5:$I$504,4,0)),"")</f>
        <v/>
      </c>
      <c r="I3933" s="33">
        <f>IFERROR(IF(OR(C3933="",D3933=""),"",D3933*VLOOKUP(C3933,'Setup - Mix Design'!$A$5:$I$504,5,0)),"")</f>
        <v/>
      </c>
      <c r="J3933" s="33">
        <f>IFERROR(IF(OR(C3933="",D3933=""),"",D3933*VLOOKUP(C3933,'Setup - Mix Design'!$A$5:$I$504,6,0)),"")</f>
        <v/>
      </c>
      <c r="K3933" s="33">
        <f>IFERROR(IF(OR(C3933="",D3933=""),"",D3933*VLOOKUP(C3933,'Setup - Mix Design'!$A$5:$I$504,7,0)),"")</f>
        <v/>
      </c>
    </row>
    <row r="3934">
      <c r="A3934" s="31" t="n"/>
      <c r="B3934" s="26" t="n"/>
      <c r="C3934" s="26" t="n"/>
      <c r="D3934" s="27" t="n"/>
      <c r="E3934" s="26" t="n"/>
      <c r="F3934" s="33">
        <f>IFERROR(IF(OR(C3934="",D3934=""),"",D3934*VLOOKUP(C3934,'Setup - Mix Design'!$A$5:$I$504,2,0)),"")</f>
        <v/>
      </c>
      <c r="G3934" s="33">
        <f>IFERROR(IF(OR(C3934="",D3934=""),"",D3934*VLOOKUP(C3934,'Setup - Mix Design'!$A$5:$I$504,3,0)),"")</f>
        <v/>
      </c>
      <c r="H3934" s="33">
        <f>IFERROR(IF(OR(C3934="",D3934=""),"",D3934*VLOOKUP(C3934,'Setup - Mix Design'!$A$5:$I$504,4,0)),"")</f>
        <v/>
      </c>
      <c r="I3934" s="33">
        <f>IFERROR(IF(OR(C3934="",D3934=""),"",D3934*VLOOKUP(C3934,'Setup - Mix Design'!$A$5:$I$504,5,0)),"")</f>
        <v/>
      </c>
      <c r="J3934" s="33">
        <f>IFERROR(IF(OR(C3934="",D3934=""),"",D3934*VLOOKUP(C3934,'Setup - Mix Design'!$A$5:$I$504,6,0)),"")</f>
        <v/>
      </c>
      <c r="K3934" s="33">
        <f>IFERROR(IF(OR(C3934="",D3934=""),"",D3934*VLOOKUP(C3934,'Setup - Mix Design'!$A$5:$I$504,7,0)),"")</f>
        <v/>
      </c>
    </row>
    <row r="3935">
      <c r="A3935" s="31" t="n"/>
      <c r="B3935" s="26" t="n"/>
      <c r="C3935" s="26" t="n"/>
      <c r="D3935" s="27" t="n"/>
      <c r="E3935" s="26" t="n"/>
      <c r="F3935" s="33">
        <f>IFERROR(IF(OR(C3935="",D3935=""),"",D3935*VLOOKUP(C3935,'Setup - Mix Design'!$A$5:$I$504,2,0)),"")</f>
        <v/>
      </c>
      <c r="G3935" s="33">
        <f>IFERROR(IF(OR(C3935="",D3935=""),"",D3935*VLOOKUP(C3935,'Setup - Mix Design'!$A$5:$I$504,3,0)),"")</f>
        <v/>
      </c>
      <c r="H3935" s="33">
        <f>IFERROR(IF(OR(C3935="",D3935=""),"",D3935*VLOOKUP(C3935,'Setup - Mix Design'!$A$5:$I$504,4,0)),"")</f>
        <v/>
      </c>
      <c r="I3935" s="33">
        <f>IFERROR(IF(OR(C3935="",D3935=""),"",D3935*VLOOKUP(C3935,'Setup - Mix Design'!$A$5:$I$504,5,0)),"")</f>
        <v/>
      </c>
      <c r="J3935" s="33">
        <f>IFERROR(IF(OR(C3935="",D3935=""),"",D3935*VLOOKUP(C3935,'Setup - Mix Design'!$A$5:$I$504,6,0)),"")</f>
        <v/>
      </c>
      <c r="K3935" s="33">
        <f>IFERROR(IF(OR(C3935="",D3935=""),"",D3935*VLOOKUP(C3935,'Setup - Mix Design'!$A$5:$I$504,7,0)),"")</f>
        <v/>
      </c>
    </row>
    <row r="3936">
      <c r="A3936" s="31" t="n"/>
      <c r="B3936" s="26" t="n"/>
      <c r="C3936" s="26" t="n"/>
      <c r="D3936" s="27" t="n"/>
      <c r="E3936" s="26" t="n"/>
      <c r="F3936" s="33">
        <f>IFERROR(IF(OR(C3936="",D3936=""),"",D3936*VLOOKUP(C3936,'Setup - Mix Design'!$A$5:$I$504,2,0)),"")</f>
        <v/>
      </c>
      <c r="G3936" s="33">
        <f>IFERROR(IF(OR(C3936="",D3936=""),"",D3936*VLOOKUP(C3936,'Setup - Mix Design'!$A$5:$I$504,3,0)),"")</f>
        <v/>
      </c>
      <c r="H3936" s="33">
        <f>IFERROR(IF(OR(C3936="",D3936=""),"",D3936*VLOOKUP(C3936,'Setup - Mix Design'!$A$5:$I$504,4,0)),"")</f>
        <v/>
      </c>
      <c r="I3936" s="33">
        <f>IFERROR(IF(OR(C3936="",D3936=""),"",D3936*VLOOKUP(C3936,'Setup - Mix Design'!$A$5:$I$504,5,0)),"")</f>
        <v/>
      </c>
      <c r="J3936" s="33">
        <f>IFERROR(IF(OR(C3936="",D3936=""),"",D3936*VLOOKUP(C3936,'Setup - Mix Design'!$A$5:$I$504,6,0)),"")</f>
        <v/>
      </c>
      <c r="K3936" s="33">
        <f>IFERROR(IF(OR(C3936="",D3936=""),"",D3936*VLOOKUP(C3936,'Setup - Mix Design'!$A$5:$I$504,7,0)),"")</f>
        <v/>
      </c>
    </row>
    <row r="3937">
      <c r="A3937" s="31" t="n"/>
      <c r="B3937" s="26" t="n"/>
      <c r="C3937" s="26" t="n"/>
      <c r="D3937" s="27" t="n"/>
      <c r="E3937" s="26" t="n"/>
      <c r="F3937" s="33">
        <f>IFERROR(IF(OR(C3937="",D3937=""),"",D3937*VLOOKUP(C3937,'Setup - Mix Design'!$A$5:$I$504,2,0)),"")</f>
        <v/>
      </c>
      <c r="G3937" s="33">
        <f>IFERROR(IF(OR(C3937="",D3937=""),"",D3937*VLOOKUP(C3937,'Setup - Mix Design'!$A$5:$I$504,3,0)),"")</f>
        <v/>
      </c>
      <c r="H3937" s="33">
        <f>IFERROR(IF(OR(C3937="",D3937=""),"",D3937*VLOOKUP(C3937,'Setup - Mix Design'!$A$5:$I$504,4,0)),"")</f>
        <v/>
      </c>
      <c r="I3937" s="33">
        <f>IFERROR(IF(OR(C3937="",D3937=""),"",D3937*VLOOKUP(C3937,'Setup - Mix Design'!$A$5:$I$504,5,0)),"")</f>
        <v/>
      </c>
      <c r="J3937" s="33">
        <f>IFERROR(IF(OR(C3937="",D3937=""),"",D3937*VLOOKUP(C3937,'Setup - Mix Design'!$A$5:$I$504,6,0)),"")</f>
        <v/>
      </c>
      <c r="K3937" s="33">
        <f>IFERROR(IF(OR(C3937="",D3937=""),"",D3937*VLOOKUP(C3937,'Setup - Mix Design'!$A$5:$I$504,7,0)),"")</f>
        <v/>
      </c>
    </row>
    <row r="3938">
      <c r="A3938" s="31" t="n"/>
      <c r="B3938" s="26" t="n"/>
      <c r="C3938" s="26" t="n"/>
      <c r="D3938" s="27" t="n"/>
      <c r="E3938" s="26" t="n"/>
      <c r="F3938" s="33">
        <f>IFERROR(IF(OR(C3938="",D3938=""),"",D3938*VLOOKUP(C3938,'Setup - Mix Design'!$A$5:$I$504,2,0)),"")</f>
        <v/>
      </c>
      <c r="G3938" s="33">
        <f>IFERROR(IF(OR(C3938="",D3938=""),"",D3938*VLOOKUP(C3938,'Setup - Mix Design'!$A$5:$I$504,3,0)),"")</f>
        <v/>
      </c>
      <c r="H3938" s="33">
        <f>IFERROR(IF(OR(C3938="",D3938=""),"",D3938*VLOOKUP(C3938,'Setup - Mix Design'!$A$5:$I$504,4,0)),"")</f>
        <v/>
      </c>
      <c r="I3938" s="33">
        <f>IFERROR(IF(OR(C3938="",D3938=""),"",D3938*VLOOKUP(C3938,'Setup - Mix Design'!$A$5:$I$504,5,0)),"")</f>
        <v/>
      </c>
      <c r="J3938" s="33">
        <f>IFERROR(IF(OR(C3938="",D3938=""),"",D3938*VLOOKUP(C3938,'Setup - Mix Design'!$A$5:$I$504,6,0)),"")</f>
        <v/>
      </c>
      <c r="K3938" s="33">
        <f>IFERROR(IF(OR(C3938="",D3938=""),"",D3938*VLOOKUP(C3938,'Setup - Mix Design'!$A$5:$I$504,7,0)),"")</f>
        <v/>
      </c>
    </row>
    <row r="3939">
      <c r="A3939" s="31" t="n"/>
      <c r="B3939" s="26" t="n"/>
      <c r="C3939" s="26" t="n"/>
      <c r="D3939" s="27" t="n"/>
      <c r="E3939" s="26" t="n"/>
      <c r="F3939" s="33">
        <f>IFERROR(IF(OR(C3939="",D3939=""),"",D3939*VLOOKUP(C3939,'Setup - Mix Design'!$A$5:$I$504,2,0)),"")</f>
        <v/>
      </c>
      <c r="G3939" s="33">
        <f>IFERROR(IF(OR(C3939="",D3939=""),"",D3939*VLOOKUP(C3939,'Setup - Mix Design'!$A$5:$I$504,3,0)),"")</f>
        <v/>
      </c>
      <c r="H3939" s="33">
        <f>IFERROR(IF(OR(C3939="",D3939=""),"",D3939*VLOOKUP(C3939,'Setup - Mix Design'!$A$5:$I$504,4,0)),"")</f>
        <v/>
      </c>
      <c r="I3939" s="33">
        <f>IFERROR(IF(OR(C3939="",D3939=""),"",D3939*VLOOKUP(C3939,'Setup - Mix Design'!$A$5:$I$504,5,0)),"")</f>
        <v/>
      </c>
      <c r="J3939" s="33">
        <f>IFERROR(IF(OR(C3939="",D3939=""),"",D3939*VLOOKUP(C3939,'Setup - Mix Design'!$A$5:$I$504,6,0)),"")</f>
        <v/>
      </c>
      <c r="K3939" s="33">
        <f>IFERROR(IF(OR(C3939="",D3939=""),"",D3939*VLOOKUP(C3939,'Setup - Mix Design'!$A$5:$I$504,7,0)),"")</f>
        <v/>
      </c>
    </row>
    <row r="3940">
      <c r="A3940" s="31" t="n"/>
      <c r="B3940" s="26" t="n"/>
      <c r="C3940" s="26" t="n"/>
      <c r="D3940" s="27" t="n"/>
      <c r="E3940" s="26" t="n"/>
      <c r="F3940" s="33">
        <f>IFERROR(IF(OR(C3940="",D3940=""),"",D3940*VLOOKUP(C3940,'Setup - Mix Design'!$A$5:$I$504,2,0)),"")</f>
        <v/>
      </c>
      <c r="G3940" s="33">
        <f>IFERROR(IF(OR(C3940="",D3940=""),"",D3940*VLOOKUP(C3940,'Setup - Mix Design'!$A$5:$I$504,3,0)),"")</f>
        <v/>
      </c>
      <c r="H3940" s="33">
        <f>IFERROR(IF(OR(C3940="",D3940=""),"",D3940*VLOOKUP(C3940,'Setup - Mix Design'!$A$5:$I$504,4,0)),"")</f>
        <v/>
      </c>
      <c r="I3940" s="33">
        <f>IFERROR(IF(OR(C3940="",D3940=""),"",D3940*VLOOKUP(C3940,'Setup - Mix Design'!$A$5:$I$504,5,0)),"")</f>
        <v/>
      </c>
      <c r="J3940" s="33">
        <f>IFERROR(IF(OR(C3940="",D3940=""),"",D3940*VLOOKUP(C3940,'Setup - Mix Design'!$A$5:$I$504,6,0)),"")</f>
        <v/>
      </c>
      <c r="K3940" s="33">
        <f>IFERROR(IF(OR(C3940="",D3940=""),"",D3940*VLOOKUP(C3940,'Setup - Mix Design'!$A$5:$I$504,7,0)),"")</f>
        <v/>
      </c>
    </row>
    <row r="3941">
      <c r="A3941" s="31" t="n"/>
      <c r="B3941" s="26" t="n"/>
      <c r="C3941" s="26" t="n"/>
      <c r="D3941" s="27" t="n"/>
      <c r="E3941" s="26" t="n"/>
      <c r="F3941" s="33">
        <f>IFERROR(IF(OR(C3941="",D3941=""),"",D3941*VLOOKUP(C3941,'Setup - Mix Design'!$A$5:$I$504,2,0)),"")</f>
        <v/>
      </c>
      <c r="G3941" s="33">
        <f>IFERROR(IF(OR(C3941="",D3941=""),"",D3941*VLOOKUP(C3941,'Setup - Mix Design'!$A$5:$I$504,3,0)),"")</f>
        <v/>
      </c>
      <c r="H3941" s="33">
        <f>IFERROR(IF(OR(C3941="",D3941=""),"",D3941*VLOOKUP(C3941,'Setup - Mix Design'!$A$5:$I$504,4,0)),"")</f>
        <v/>
      </c>
      <c r="I3941" s="33">
        <f>IFERROR(IF(OR(C3941="",D3941=""),"",D3941*VLOOKUP(C3941,'Setup - Mix Design'!$A$5:$I$504,5,0)),"")</f>
        <v/>
      </c>
      <c r="J3941" s="33">
        <f>IFERROR(IF(OR(C3941="",D3941=""),"",D3941*VLOOKUP(C3941,'Setup - Mix Design'!$A$5:$I$504,6,0)),"")</f>
        <v/>
      </c>
      <c r="K3941" s="33">
        <f>IFERROR(IF(OR(C3941="",D3941=""),"",D3941*VLOOKUP(C3941,'Setup - Mix Design'!$A$5:$I$504,7,0)),"")</f>
        <v/>
      </c>
    </row>
    <row r="3942">
      <c r="A3942" s="31" t="n"/>
      <c r="B3942" s="26" t="n"/>
      <c r="C3942" s="26" t="n"/>
      <c r="D3942" s="27" t="n"/>
      <c r="E3942" s="26" t="n"/>
      <c r="F3942" s="33">
        <f>IFERROR(IF(OR(C3942="",D3942=""),"",D3942*VLOOKUP(C3942,'Setup - Mix Design'!$A$5:$I$504,2,0)),"")</f>
        <v/>
      </c>
      <c r="G3942" s="33">
        <f>IFERROR(IF(OR(C3942="",D3942=""),"",D3942*VLOOKUP(C3942,'Setup - Mix Design'!$A$5:$I$504,3,0)),"")</f>
        <v/>
      </c>
      <c r="H3942" s="33">
        <f>IFERROR(IF(OR(C3942="",D3942=""),"",D3942*VLOOKUP(C3942,'Setup - Mix Design'!$A$5:$I$504,4,0)),"")</f>
        <v/>
      </c>
      <c r="I3942" s="33">
        <f>IFERROR(IF(OR(C3942="",D3942=""),"",D3942*VLOOKUP(C3942,'Setup - Mix Design'!$A$5:$I$504,5,0)),"")</f>
        <v/>
      </c>
      <c r="J3942" s="33">
        <f>IFERROR(IF(OR(C3942="",D3942=""),"",D3942*VLOOKUP(C3942,'Setup - Mix Design'!$A$5:$I$504,6,0)),"")</f>
        <v/>
      </c>
      <c r="K3942" s="33">
        <f>IFERROR(IF(OR(C3942="",D3942=""),"",D3942*VLOOKUP(C3942,'Setup - Mix Design'!$A$5:$I$504,7,0)),"")</f>
        <v/>
      </c>
    </row>
    <row r="3943">
      <c r="A3943" s="31" t="n"/>
      <c r="B3943" s="26" t="n"/>
      <c r="C3943" s="26" t="n"/>
      <c r="D3943" s="27" t="n"/>
      <c r="E3943" s="26" t="n"/>
      <c r="F3943" s="33">
        <f>IFERROR(IF(OR(C3943="",D3943=""),"",D3943*VLOOKUP(C3943,'Setup - Mix Design'!$A$5:$I$504,2,0)),"")</f>
        <v/>
      </c>
      <c r="G3943" s="33">
        <f>IFERROR(IF(OR(C3943="",D3943=""),"",D3943*VLOOKUP(C3943,'Setup - Mix Design'!$A$5:$I$504,3,0)),"")</f>
        <v/>
      </c>
      <c r="H3943" s="33">
        <f>IFERROR(IF(OR(C3943="",D3943=""),"",D3943*VLOOKUP(C3943,'Setup - Mix Design'!$A$5:$I$504,4,0)),"")</f>
        <v/>
      </c>
      <c r="I3943" s="33">
        <f>IFERROR(IF(OR(C3943="",D3943=""),"",D3943*VLOOKUP(C3943,'Setup - Mix Design'!$A$5:$I$504,5,0)),"")</f>
        <v/>
      </c>
      <c r="J3943" s="33">
        <f>IFERROR(IF(OR(C3943="",D3943=""),"",D3943*VLOOKUP(C3943,'Setup - Mix Design'!$A$5:$I$504,6,0)),"")</f>
        <v/>
      </c>
      <c r="K3943" s="33">
        <f>IFERROR(IF(OR(C3943="",D3943=""),"",D3943*VLOOKUP(C3943,'Setup - Mix Design'!$A$5:$I$504,7,0)),"")</f>
        <v/>
      </c>
    </row>
    <row r="3944">
      <c r="A3944" s="31" t="n"/>
      <c r="B3944" s="26" t="n"/>
      <c r="C3944" s="26" t="n"/>
      <c r="D3944" s="27" t="n"/>
      <c r="E3944" s="26" t="n"/>
      <c r="F3944" s="33">
        <f>IFERROR(IF(OR(C3944="",D3944=""),"",D3944*VLOOKUP(C3944,'Setup - Mix Design'!$A$5:$I$504,2,0)),"")</f>
        <v/>
      </c>
      <c r="G3944" s="33">
        <f>IFERROR(IF(OR(C3944="",D3944=""),"",D3944*VLOOKUP(C3944,'Setup - Mix Design'!$A$5:$I$504,3,0)),"")</f>
        <v/>
      </c>
      <c r="H3944" s="33">
        <f>IFERROR(IF(OR(C3944="",D3944=""),"",D3944*VLOOKUP(C3944,'Setup - Mix Design'!$A$5:$I$504,4,0)),"")</f>
        <v/>
      </c>
      <c r="I3944" s="33">
        <f>IFERROR(IF(OR(C3944="",D3944=""),"",D3944*VLOOKUP(C3944,'Setup - Mix Design'!$A$5:$I$504,5,0)),"")</f>
        <v/>
      </c>
      <c r="J3944" s="33">
        <f>IFERROR(IF(OR(C3944="",D3944=""),"",D3944*VLOOKUP(C3944,'Setup - Mix Design'!$A$5:$I$504,6,0)),"")</f>
        <v/>
      </c>
      <c r="K3944" s="33">
        <f>IFERROR(IF(OR(C3944="",D3944=""),"",D3944*VLOOKUP(C3944,'Setup - Mix Design'!$A$5:$I$504,7,0)),"")</f>
        <v/>
      </c>
    </row>
    <row r="3945">
      <c r="A3945" s="31" t="n"/>
      <c r="B3945" s="26" t="n"/>
      <c r="C3945" s="26" t="n"/>
      <c r="D3945" s="27" t="n"/>
      <c r="E3945" s="26" t="n"/>
      <c r="F3945" s="33">
        <f>IFERROR(IF(OR(C3945="",D3945=""),"",D3945*VLOOKUP(C3945,'Setup - Mix Design'!$A$5:$I$504,2,0)),"")</f>
        <v/>
      </c>
      <c r="G3945" s="33">
        <f>IFERROR(IF(OR(C3945="",D3945=""),"",D3945*VLOOKUP(C3945,'Setup - Mix Design'!$A$5:$I$504,3,0)),"")</f>
        <v/>
      </c>
      <c r="H3945" s="33">
        <f>IFERROR(IF(OR(C3945="",D3945=""),"",D3945*VLOOKUP(C3945,'Setup - Mix Design'!$A$5:$I$504,4,0)),"")</f>
        <v/>
      </c>
      <c r="I3945" s="33">
        <f>IFERROR(IF(OR(C3945="",D3945=""),"",D3945*VLOOKUP(C3945,'Setup - Mix Design'!$A$5:$I$504,5,0)),"")</f>
        <v/>
      </c>
      <c r="J3945" s="33">
        <f>IFERROR(IF(OR(C3945="",D3945=""),"",D3945*VLOOKUP(C3945,'Setup - Mix Design'!$A$5:$I$504,6,0)),"")</f>
        <v/>
      </c>
      <c r="K3945" s="33">
        <f>IFERROR(IF(OR(C3945="",D3945=""),"",D3945*VLOOKUP(C3945,'Setup - Mix Design'!$A$5:$I$504,7,0)),"")</f>
        <v/>
      </c>
    </row>
    <row r="3946">
      <c r="A3946" s="31" t="n"/>
      <c r="B3946" s="26" t="n"/>
      <c r="C3946" s="26" t="n"/>
      <c r="D3946" s="27" t="n"/>
      <c r="E3946" s="26" t="n"/>
      <c r="F3946" s="33">
        <f>IFERROR(IF(OR(C3946="",D3946=""),"",D3946*VLOOKUP(C3946,'Setup - Mix Design'!$A$5:$I$504,2,0)),"")</f>
        <v/>
      </c>
      <c r="G3946" s="33">
        <f>IFERROR(IF(OR(C3946="",D3946=""),"",D3946*VLOOKUP(C3946,'Setup - Mix Design'!$A$5:$I$504,3,0)),"")</f>
        <v/>
      </c>
      <c r="H3946" s="33">
        <f>IFERROR(IF(OR(C3946="",D3946=""),"",D3946*VLOOKUP(C3946,'Setup - Mix Design'!$A$5:$I$504,4,0)),"")</f>
        <v/>
      </c>
      <c r="I3946" s="33">
        <f>IFERROR(IF(OR(C3946="",D3946=""),"",D3946*VLOOKUP(C3946,'Setup - Mix Design'!$A$5:$I$504,5,0)),"")</f>
        <v/>
      </c>
      <c r="J3946" s="33">
        <f>IFERROR(IF(OR(C3946="",D3946=""),"",D3946*VLOOKUP(C3946,'Setup - Mix Design'!$A$5:$I$504,6,0)),"")</f>
        <v/>
      </c>
      <c r="K3946" s="33">
        <f>IFERROR(IF(OR(C3946="",D3946=""),"",D3946*VLOOKUP(C3946,'Setup - Mix Design'!$A$5:$I$504,7,0)),"")</f>
        <v/>
      </c>
    </row>
    <row r="3947">
      <c r="A3947" s="31" t="n"/>
      <c r="B3947" s="26" t="n"/>
      <c r="C3947" s="26" t="n"/>
      <c r="D3947" s="27" t="n"/>
      <c r="E3947" s="26" t="n"/>
      <c r="F3947" s="33">
        <f>IFERROR(IF(OR(C3947="",D3947=""),"",D3947*VLOOKUP(C3947,'Setup - Mix Design'!$A$5:$I$504,2,0)),"")</f>
        <v/>
      </c>
      <c r="G3947" s="33">
        <f>IFERROR(IF(OR(C3947="",D3947=""),"",D3947*VLOOKUP(C3947,'Setup - Mix Design'!$A$5:$I$504,3,0)),"")</f>
        <v/>
      </c>
      <c r="H3947" s="33">
        <f>IFERROR(IF(OR(C3947="",D3947=""),"",D3947*VLOOKUP(C3947,'Setup - Mix Design'!$A$5:$I$504,4,0)),"")</f>
        <v/>
      </c>
      <c r="I3947" s="33">
        <f>IFERROR(IF(OR(C3947="",D3947=""),"",D3947*VLOOKUP(C3947,'Setup - Mix Design'!$A$5:$I$504,5,0)),"")</f>
        <v/>
      </c>
      <c r="J3947" s="33">
        <f>IFERROR(IF(OR(C3947="",D3947=""),"",D3947*VLOOKUP(C3947,'Setup - Mix Design'!$A$5:$I$504,6,0)),"")</f>
        <v/>
      </c>
      <c r="K3947" s="33">
        <f>IFERROR(IF(OR(C3947="",D3947=""),"",D3947*VLOOKUP(C3947,'Setup - Mix Design'!$A$5:$I$504,7,0)),"")</f>
        <v/>
      </c>
    </row>
    <row r="3948">
      <c r="A3948" s="31" t="n"/>
      <c r="B3948" s="26" t="n"/>
      <c r="C3948" s="26" t="n"/>
      <c r="D3948" s="27" t="n"/>
      <c r="E3948" s="26" t="n"/>
      <c r="F3948" s="33">
        <f>IFERROR(IF(OR(C3948="",D3948=""),"",D3948*VLOOKUP(C3948,'Setup - Mix Design'!$A$5:$I$504,2,0)),"")</f>
        <v/>
      </c>
      <c r="G3948" s="33">
        <f>IFERROR(IF(OR(C3948="",D3948=""),"",D3948*VLOOKUP(C3948,'Setup - Mix Design'!$A$5:$I$504,3,0)),"")</f>
        <v/>
      </c>
      <c r="H3948" s="33">
        <f>IFERROR(IF(OR(C3948="",D3948=""),"",D3948*VLOOKUP(C3948,'Setup - Mix Design'!$A$5:$I$504,4,0)),"")</f>
        <v/>
      </c>
      <c r="I3948" s="33">
        <f>IFERROR(IF(OR(C3948="",D3948=""),"",D3948*VLOOKUP(C3948,'Setup - Mix Design'!$A$5:$I$504,5,0)),"")</f>
        <v/>
      </c>
      <c r="J3948" s="33">
        <f>IFERROR(IF(OR(C3948="",D3948=""),"",D3948*VLOOKUP(C3948,'Setup - Mix Design'!$A$5:$I$504,6,0)),"")</f>
        <v/>
      </c>
      <c r="K3948" s="33">
        <f>IFERROR(IF(OR(C3948="",D3948=""),"",D3948*VLOOKUP(C3948,'Setup - Mix Design'!$A$5:$I$504,7,0)),"")</f>
        <v/>
      </c>
    </row>
    <row r="3949">
      <c r="A3949" s="31" t="n"/>
      <c r="B3949" s="26" t="n"/>
      <c r="C3949" s="26" t="n"/>
      <c r="D3949" s="27" t="n"/>
      <c r="E3949" s="26" t="n"/>
      <c r="F3949" s="33">
        <f>IFERROR(IF(OR(C3949="",D3949=""),"",D3949*VLOOKUP(C3949,'Setup - Mix Design'!$A$5:$I$504,2,0)),"")</f>
        <v/>
      </c>
      <c r="G3949" s="33">
        <f>IFERROR(IF(OR(C3949="",D3949=""),"",D3949*VLOOKUP(C3949,'Setup - Mix Design'!$A$5:$I$504,3,0)),"")</f>
        <v/>
      </c>
      <c r="H3949" s="33">
        <f>IFERROR(IF(OR(C3949="",D3949=""),"",D3949*VLOOKUP(C3949,'Setup - Mix Design'!$A$5:$I$504,4,0)),"")</f>
        <v/>
      </c>
      <c r="I3949" s="33">
        <f>IFERROR(IF(OR(C3949="",D3949=""),"",D3949*VLOOKUP(C3949,'Setup - Mix Design'!$A$5:$I$504,5,0)),"")</f>
        <v/>
      </c>
      <c r="J3949" s="33">
        <f>IFERROR(IF(OR(C3949="",D3949=""),"",D3949*VLOOKUP(C3949,'Setup - Mix Design'!$A$5:$I$504,6,0)),"")</f>
        <v/>
      </c>
      <c r="K3949" s="33">
        <f>IFERROR(IF(OR(C3949="",D3949=""),"",D3949*VLOOKUP(C3949,'Setup - Mix Design'!$A$5:$I$504,7,0)),"")</f>
        <v/>
      </c>
    </row>
    <row r="3950">
      <c r="A3950" s="31" t="n"/>
      <c r="B3950" s="26" t="n"/>
      <c r="C3950" s="26" t="n"/>
      <c r="D3950" s="27" t="n"/>
      <c r="E3950" s="26" t="n"/>
      <c r="F3950" s="33">
        <f>IFERROR(IF(OR(C3950="",D3950=""),"",D3950*VLOOKUP(C3950,'Setup - Mix Design'!$A$5:$I$504,2,0)),"")</f>
        <v/>
      </c>
      <c r="G3950" s="33">
        <f>IFERROR(IF(OR(C3950="",D3950=""),"",D3950*VLOOKUP(C3950,'Setup - Mix Design'!$A$5:$I$504,3,0)),"")</f>
        <v/>
      </c>
      <c r="H3950" s="33">
        <f>IFERROR(IF(OR(C3950="",D3950=""),"",D3950*VLOOKUP(C3950,'Setup - Mix Design'!$A$5:$I$504,4,0)),"")</f>
        <v/>
      </c>
      <c r="I3950" s="33">
        <f>IFERROR(IF(OR(C3950="",D3950=""),"",D3950*VLOOKUP(C3950,'Setup - Mix Design'!$A$5:$I$504,5,0)),"")</f>
        <v/>
      </c>
      <c r="J3950" s="33">
        <f>IFERROR(IF(OR(C3950="",D3950=""),"",D3950*VLOOKUP(C3950,'Setup - Mix Design'!$A$5:$I$504,6,0)),"")</f>
        <v/>
      </c>
      <c r="K3950" s="33">
        <f>IFERROR(IF(OR(C3950="",D3950=""),"",D3950*VLOOKUP(C3950,'Setup - Mix Design'!$A$5:$I$504,7,0)),"")</f>
        <v/>
      </c>
    </row>
    <row r="3951">
      <c r="A3951" s="31" t="n"/>
      <c r="B3951" s="26" t="n"/>
      <c r="C3951" s="26" t="n"/>
      <c r="D3951" s="27" t="n"/>
      <c r="E3951" s="26" t="n"/>
      <c r="F3951" s="33">
        <f>IFERROR(IF(OR(C3951="",D3951=""),"",D3951*VLOOKUP(C3951,'Setup - Mix Design'!$A$5:$I$504,2,0)),"")</f>
        <v/>
      </c>
      <c r="G3951" s="33">
        <f>IFERROR(IF(OR(C3951="",D3951=""),"",D3951*VLOOKUP(C3951,'Setup - Mix Design'!$A$5:$I$504,3,0)),"")</f>
        <v/>
      </c>
      <c r="H3951" s="33">
        <f>IFERROR(IF(OR(C3951="",D3951=""),"",D3951*VLOOKUP(C3951,'Setup - Mix Design'!$A$5:$I$504,4,0)),"")</f>
        <v/>
      </c>
      <c r="I3951" s="33">
        <f>IFERROR(IF(OR(C3951="",D3951=""),"",D3951*VLOOKUP(C3951,'Setup - Mix Design'!$A$5:$I$504,5,0)),"")</f>
        <v/>
      </c>
      <c r="J3951" s="33">
        <f>IFERROR(IF(OR(C3951="",D3951=""),"",D3951*VLOOKUP(C3951,'Setup - Mix Design'!$A$5:$I$504,6,0)),"")</f>
        <v/>
      </c>
      <c r="K3951" s="33">
        <f>IFERROR(IF(OR(C3951="",D3951=""),"",D3951*VLOOKUP(C3951,'Setup - Mix Design'!$A$5:$I$504,7,0)),"")</f>
        <v/>
      </c>
    </row>
    <row r="3952">
      <c r="A3952" s="31" t="n"/>
      <c r="B3952" s="26" t="n"/>
      <c r="C3952" s="26" t="n"/>
      <c r="D3952" s="27" t="n"/>
      <c r="E3952" s="26" t="n"/>
      <c r="F3952" s="33">
        <f>IFERROR(IF(OR(C3952="",D3952=""),"",D3952*VLOOKUP(C3952,'Setup - Mix Design'!$A$5:$I$504,2,0)),"")</f>
        <v/>
      </c>
      <c r="G3952" s="33">
        <f>IFERROR(IF(OR(C3952="",D3952=""),"",D3952*VLOOKUP(C3952,'Setup - Mix Design'!$A$5:$I$504,3,0)),"")</f>
        <v/>
      </c>
      <c r="H3952" s="33">
        <f>IFERROR(IF(OR(C3952="",D3952=""),"",D3952*VLOOKUP(C3952,'Setup - Mix Design'!$A$5:$I$504,4,0)),"")</f>
        <v/>
      </c>
      <c r="I3952" s="33">
        <f>IFERROR(IF(OR(C3952="",D3952=""),"",D3952*VLOOKUP(C3952,'Setup - Mix Design'!$A$5:$I$504,5,0)),"")</f>
        <v/>
      </c>
      <c r="J3952" s="33">
        <f>IFERROR(IF(OR(C3952="",D3952=""),"",D3952*VLOOKUP(C3952,'Setup - Mix Design'!$A$5:$I$504,6,0)),"")</f>
        <v/>
      </c>
      <c r="K3952" s="33">
        <f>IFERROR(IF(OR(C3952="",D3952=""),"",D3952*VLOOKUP(C3952,'Setup - Mix Design'!$A$5:$I$504,7,0)),"")</f>
        <v/>
      </c>
    </row>
    <row r="3953">
      <c r="A3953" s="31" t="n"/>
      <c r="B3953" s="26" t="n"/>
      <c r="C3953" s="26" t="n"/>
      <c r="D3953" s="27" t="n"/>
      <c r="E3953" s="26" t="n"/>
      <c r="F3953" s="33">
        <f>IFERROR(IF(OR(C3953="",D3953=""),"",D3953*VLOOKUP(C3953,'Setup - Mix Design'!$A$5:$I$504,2,0)),"")</f>
        <v/>
      </c>
      <c r="G3953" s="33">
        <f>IFERROR(IF(OR(C3953="",D3953=""),"",D3953*VLOOKUP(C3953,'Setup - Mix Design'!$A$5:$I$504,3,0)),"")</f>
        <v/>
      </c>
      <c r="H3953" s="33">
        <f>IFERROR(IF(OR(C3953="",D3953=""),"",D3953*VLOOKUP(C3953,'Setup - Mix Design'!$A$5:$I$504,4,0)),"")</f>
        <v/>
      </c>
      <c r="I3953" s="33">
        <f>IFERROR(IF(OR(C3953="",D3953=""),"",D3953*VLOOKUP(C3953,'Setup - Mix Design'!$A$5:$I$504,5,0)),"")</f>
        <v/>
      </c>
      <c r="J3953" s="33">
        <f>IFERROR(IF(OR(C3953="",D3953=""),"",D3953*VLOOKUP(C3953,'Setup - Mix Design'!$A$5:$I$504,6,0)),"")</f>
        <v/>
      </c>
      <c r="K3953" s="33">
        <f>IFERROR(IF(OR(C3953="",D3953=""),"",D3953*VLOOKUP(C3953,'Setup - Mix Design'!$A$5:$I$504,7,0)),"")</f>
        <v/>
      </c>
    </row>
    <row r="3954">
      <c r="A3954" s="31" t="n"/>
      <c r="B3954" s="26" t="n"/>
      <c r="C3954" s="26" t="n"/>
      <c r="D3954" s="27" t="n"/>
      <c r="E3954" s="26" t="n"/>
      <c r="F3954" s="33">
        <f>IFERROR(IF(OR(C3954="",D3954=""),"",D3954*VLOOKUP(C3954,'Setup - Mix Design'!$A$5:$I$504,2,0)),"")</f>
        <v/>
      </c>
      <c r="G3954" s="33">
        <f>IFERROR(IF(OR(C3954="",D3954=""),"",D3954*VLOOKUP(C3954,'Setup - Mix Design'!$A$5:$I$504,3,0)),"")</f>
        <v/>
      </c>
      <c r="H3954" s="33">
        <f>IFERROR(IF(OR(C3954="",D3954=""),"",D3954*VLOOKUP(C3954,'Setup - Mix Design'!$A$5:$I$504,4,0)),"")</f>
        <v/>
      </c>
      <c r="I3954" s="33">
        <f>IFERROR(IF(OR(C3954="",D3954=""),"",D3954*VLOOKUP(C3954,'Setup - Mix Design'!$A$5:$I$504,5,0)),"")</f>
        <v/>
      </c>
      <c r="J3954" s="33">
        <f>IFERROR(IF(OR(C3954="",D3954=""),"",D3954*VLOOKUP(C3954,'Setup - Mix Design'!$A$5:$I$504,6,0)),"")</f>
        <v/>
      </c>
      <c r="K3954" s="33">
        <f>IFERROR(IF(OR(C3954="",D3954=""),"",D3954*VLOOKUP(C3954,'Setup - Mix Design'!$A$5:$I$504,7,0)),"")</f>
        <v/>
      </c>
    </row>
    <row r="3955">
      <c r="A3955" s="31" t="n"/>
      <c r="B3955" s="26" t="n"/>
      <c r="C3955" s="26" t="n"/>
      <c r="D3955" s="27" t="n"/>
      <c r="E3955" s="26" t="n"/>
      <c r="F3955" s="33">
        <f>IFERROR(IF(OR(C3955="",D3955=""),"",D3955*VLOOKUP(C3955,'Setup - Mix Design'!$A$5:$I$504,2,0)),"")</f>
        <v/>
      </c>
      <c r="G3955" s="33">
        <f>IFERROR(IF(OR(C3955="",D3955=""),"",D3955*VLOOKUP(C3955,'Setup - Mix Design'!$A$5:$I$504,3,0)),"")</f>
        <v/>
      </c>
      <c r="H3955" s="33">
        <f>IFERROR(IF(OR(C3955="",D3955=""),"",D3955*VLOOKUP(C3955,'Setup - Mix Design'!$A$5:$I$504,4,0)),"")</f>
        <v/>
      </c>
      <c r="I3955" s="33">
        <f>IFERROR(IF(OR(C3955="",D3955=""),"",D3955*VLOOKUP(C3955,'Setup - Mix Design'!$A$5:$I$504,5,0)),"")</f>
        <v/>
      </c>
      <c r="J3955" s="33">
        <f>IFERROR(IF(OR(C3955="",D3955=""),"",D3955*VLOOKUP(C3955,'Setup - Mix Design'!$A$5:$I$504,6,0)),"")</f>
        <v/>
      </c>
      <c r="K3955" s="33">
        <f>IFERROR(IF(OR(C3955="",D3955=""),"",D3955*VLOOKUP(C3955,'Setup - Mix Design'!$A$5:$I$504,7,0)),"")</f>
        <v/>
      </c>
    </row>
    <row r="3956">
      <c r="A3956" s="31" t="n"/>
      <c r="B3956" s="26" t="n"/>
      <c r="C3956" s="26" t="n"/>
      <c r="D3956" s="27" t="n"/>
      <c r="E3956" s="26" t="n"/>
      <c r="F3956" s="33">
        <f>IFERROR(IF(OR(C3956="",D3956=""),"",D3956*VLOOKUP(C3956,'Setup - Mix Design'!$A$5:$I$504,2,0)),"")</f>
        <v/>
      </c>
      <c r="G3956" s="33">
        <f>IFERROR(IF(OR(C3956="",D3956=""),"",D3956*VLOOKUP(C3956,'Setup - Mix Design'!$A$5:$I$504,3,0)),"")</f>
        <v/>
      </c>
      <c r="H3956" s="33">
        <f>IFERROR(IF(OR(C3956="",D3956=""),"",D3956*VLOOKUP(C3956,'Setup - Mix Design'!$A$5:$I$504,4,0)),"")</f>
        <v/>
      </c>
      <c r="I3956" s="33">
        <f>IFERROR(IF(OR(C3956="",D3956=""),"",D3956*VLOOKUP(C3956,'Setup - Mix Design'!$A$5:$I$504,5,0)),"")</f>
        <v/>
      </c>
      <c r="J3956" s="33">
        <f>IFERROR(IF(OR(C3956="",D3956=""),"",D3956*VLOOKUP(C3956,'Setup - Mix Design'!$A$5:$I$504,6,0)),"")</f>
        <v/>
      </c>
      <c r="K3956" s="33">
        <f>IFERROR(IF(OR(C3956="",D3956=""),"",D3956*VLOOKUP(C3956,'Setup - Mix Design'!$A$5:$I$504,7,0)),"")</f>
        <v/>
      </c>
    </row>
    <row r="3957">
      <c r="A3957" s="31" t="n"/>
      <c r="B3957" s="26" t="n"/>
      <c r="C3957" s="26" t="n"/>
      <c r="D3957" s="27" t="n"/>
      <c r="E3957" s="26" t="n"/>
      <c r="F3957" s="33">
        <f>IFERROR(IF(OR(C3957="",D3957=""),"",D3957*VLOOKUP(C3957,'Setup - Mix Design'!$A$5:$I$504,2,0)),"")</f>
        <v/>
      </c>
      <c r="G3957" s="33">
        <f>IFERROR(IF(OR(C3957="",D3957=""),"",D3957*VLOOKUP(C3957,'Setup - Mix Design'!$A$5:$I$504,3,0)),"")</f>
        <v/>
      </c>
      <c r="H3957" s="33">
        <f>IFERROR(IF(OR(C3957="",D3957=""),"",D3957*VLOOKUP(C3957,'Setup - Mix Design'!$A$5:$I$504,4,0)),"")</f>
        <v/>
      </c>
      <c r="I3957" s="33">
        <f>IFERROR(IF(OR(C3957="",D3957=""),"",D3957*VLOOKUP(C3957,'Setup - Mix Design'!$A$5:$I$504,5,0)),"")</f>
        <v/>
      </c>
      <c r="J3957" s="33">
        <f>IFERROR(IF(OR(C3957="",D3957=""),"",D3957*VLOOKUP(C3957,'Setup - Mix Design'!$A$5:$I$504,6,0)),"")</f>
        <v/>
      </c>
      <c r="K3957" s="33">
        <f>IFERROR(IF(OR(C3957="",D3957=""),"",D3957*VLOOKUP(C3957,'Setup - Mix Design'!$A$5:$I$504,7,0)),"")</f>
        <v/>
      </c>
    </row>
    <row r="3958">
      <c r="A3958" s="31" t="n"/>
      <c r="B3958" s="26" t="n"/>
      <c r="C3958" s="26" t="n"/>
      <c r="D3958" s="27" t="n"/>
      <c r="E3958" s="26" t="n"/>
      <c r="F3958" s="33">
        <f>IFERROR(IF(OR(C3958="",D3958=""),"",D3958*VLOOKUP(C3958,'Setup - Mix Design'!$A$5:$I$504,2,0)),"")</f>
        <v/>
      </c>
      <c r="G3958" s="33">
        <f>IFERROR(IF(OR(C3958="",D3958=""),"",D3958*VLOOKUP(C3958,'Setup - Mix Design'!$A$5:$I$504,3,0)),"")</f>
        <v/>
      </c>
      <c r="H3958" s="33">
        <f>IFERROR(IF(OR(C3958="",D3958=""),"",D3958*VLOOKUP(C3958,'Setup - Mix Design'!$A$5:$I$504,4,0)),"")</f>
        <v/>
      </c>
      <c r="I3958" s="33">
        <f>IFERROR(IF(OR(C3958="",D3958=""),"",D3958*VLOOKUP(C3958,'Setup - Mix Design'!$A$5:$I$504,5,0)),"")</f>
        <v/>
      </c>
      <c r="J3958" s="33">
        <f>IFERROR(IF(OR(C3958="",D3958=""),"",D3958*VLOOKUP(C3958,'Setup - Mix Design'!$A$5:$I$504,6,0)),"")</f>
        <v/>
      </c>
      <c r="K3958" s="33">
        <f>IFERROR(IF(OR(C3958="",D3958=""),"",D3958*VLOOKUP(C3958,'Setup - Mix Design'!$A$5:$I$504,7,0)),"")</f>
        <v/>
      </c>
    </row>
    <row r="3959">
      <c r="A3959" s="31" t="n"/>
      <c r="B3959" s="26" t="n"/>
      <c r="C3959" s="26" t="n"/>
      <c r="D3959" s="27" t="n"/>
      <c r="E3959" s="26" t="n"/>
      <c r="F3959" s="33">
        <f>IFERROR(IF(OR(C3959="",D3959=""),"",D3959*VLOOKUP(C3959,'Setup - Mix Design'!$A$5:$I$504,2,0)),"")</f>
        <v/>
      </c>
      <c r="G3959" s="33">
        <f>IFERROR(IF(OR(C3959="",D3959=""),"",D3959*VLOOKUP(C3959,'Setup - Mix Design'!$A$5:$I$504,3,0)),"")</f>
        <v/>
      </c>
      <c r="H3959" s="33">
        <f>IFERROR(IF(OR(C3959="",D3959=""),"",D3959*VLOOKUP(C3959,'Setup - Mix Design'!$A$5:$I$504,4,0)),"")</f>
        <v/>
      </c>
      <c r="I3959" s="33">
        <f>IFERROR(IF(OR(C3959="",D3959=""),"",D3959*VLOOKUP(C3959,'Setup - Mix Design'!$A$5:$I$504,5,0)),"")</f>
        <v/>
      </c>
      <c r="J3959" s="33">
        <f>IFERROR(IF(OR(C3959="",D3959=""),"",D3959*VLOOKUP(C3959,'Setup - Mix Design'!$A$5:$I$504,6,0)),"")</f>
        <v/>
      </c>
      <c r="K3959" s="33">
        <f>IFERROR(IF(OR(C3959="",D3959=""),"",D3959*VLOOKUP(C3959,'Setup - Mix Design'!$A$5:$I$504,7,0)),"")</f>
        <v/>
      </c>
    </row>
    <row r="3960">
      <c r="A3960" s="31" t="n"/>
      <c r="B3960" s="26" t="n"/>
      <c r="C3960" s="26" t="n"/>
      <c r="D3960" s="27" t="n"/>
      <c r="E3960" s="26" t="n"/>
      <c r="F3960" s="33">
        <f>IFERROR(IF(OR(C3960="",D3960=""),"",D3960*VLOOKUP(C3960,'Setup - Mix Design'!$A$5:$I$504,2,0)),"")</f>
        <v/>
      </c>
      <c r="G3960" s="33">
        <f>IFERROR(IF(OR(C3960="",D3960=""),"",D3960*VLOOKUP(C3960,'Setup - Mix Design'!$A$5:$I$504,3,0)),"")</f>
        <v/>
      </c>
      <c r="H3960" s="33">
        <f>IFERROR(IF(OR(C3960="",D3960=""),"",D3960*VLOOKUP(C3960,'Setup - Mix Design'!$A$5:$I$504,4,0)),"")</f>
        <v/>
      </c>
      <c r="I3960" s="33">
        <f>IFERROR(IF(OR(C3960="",D3960=""),"",D3960*VLOOKUP(C3960,'Setup - Mix Design'!$A$5:$I$504,5,0)),"")</f>
        <v/>
      </c>
      <c r="J3960" s="33">
        <f>IFERROR(IF(OR(C3960="",D3960=""),"",D3960*VLOOKUP(C3960,'Setup - Mix Design'!$A$5:$I$504,6,0)),"")</f>
        <v/>
      </c>
      <c r="K3960" s="33">
        <f>IFERROR(IF(OR(C3960="",D3960=""),"",D3960*VLOOKUP(C3960,'Setup - Mix Design'!$A$5:$I$504,7,0)),"")</f>
        <v/>
      </c>
    </row>
    <row r="3961">
      <c r="A3961" s="31" t="n"/>
      <c r="B3961" s="26" t="n"/>
      <c r="C3961" s="26" t="n"/>
      <c r="D3961" s="27" t="n"/>
      <c r="E3961" s="26" t="n"/>
      <c r="F3961" s="33">
        <f>IFERROR(IF(OR(C3961="",D3961=""),"",D3961*VLOOKUP(C3961,'Setup - Mix Design'!$A$5:$I$504,2,0)),"")</f>
        <v/>
      </c>
      <c r="G3961" s="33">
        <f>IFERROR(IF(OR(C3961="",D3961=""),"",D3961*VLOOKUP(C3961,'Setup - Mix Design'!$A$5:$I$504,3,0)),"")</f>
        <v/>
      </c>
      <c r="H3961" s="33">
        <f>IFERROR(IF(OR(C3961="",D3961=""),"",D3961*VLOOKUP(C3961,'Setup - Mix Design'!$A$5:$I$504,4,0)),"")</f>
        <v/>
      </c>
      <c r="I3961" s="33">
        <f>IFERROR(IF(OR(C3961="",D3961=""),"",D3961*VLOOKUP(C3961,'Setup - Mix Design'!$A$5:$I$504,5,0)),"")</f>
        <v/>
      </c>
      <c r="J3961" s="33">
        <f>IFERROR(IF(OR(C3961="",D3961=""),"",D3961*VLOOKUP(C3961,'Setup - Mix Design'!$A$5:$I$504,6,0)),"")</f>
        <v/>
      </c>
      <c r="K3961" s="33">
        <f>IFERROR(IF(OR(C3961="",D3961=""),"",D3961*VLOOKUP(C3961,'Setup - Mix Design'!$A$5:$I$504,7,0)),"")</f>
        <v/>
      </c>
    </row>
    <row r="3962">
      <c r="A3962" s="31" t="n"/>
      <c r="B3962" s="26" t="n"/>
      <c r="C3962" s="26" t="n"/>
      <c r="D3962" s="27" t="n"/>
      <c r="E3962" s="26" t="n"/>
      <c r="F3962" s="33">
        <f>IFERROR(IF(OR(C3962="",D3962=""),"",D3962*VLOOKUP(C3962,'Setup - Mix Design'!$A$5:$I$504,2,0)),"")</f>
        <v/>
      </c>
      <c r="G3962" s="33">
        <f>IFERROR(IF(OR(C3962="",D3962=""),"",D3962*VLOOKUP(C3962,'Setup - Mix Design'!$A$5:$I$504,3,0)),"")</f>
        <v/>
      </c>
      <c r="H3962" s="33">
        <f>IFERROR(IF(OR(C3962="",D3962=""),"",D3962*VLOOKUP(C3962,'Setup - Mix Design'!$A$5:$I$504,4,0)),"")</f>
        <v/>
      </c>
      <c r="I3962" s="33">
        <f>IFERROR(IF(OR(C3962="",D3962=""),"",D3962*VLOOKUP(C3962,'Setup - Mix Design'!$A$5:$I$504,5,0)),"")</f>
        <v/>
      </c>
      <c r="J3962" s="33">
        <f>IFERROR(IF(OR(C3962="",D3962=""),"",D3962*VLOOKUP(C3962,'Setup - Mix Design'!$A$5:$I$504,6,0)),"")</f>
        <v/>
      </c>
      <c r="K3962" s="33">
        <f>IFERROR(IF(OR(C3962="",D3962=""),"",D3962*VLOOKUP(C3962,'Setup - Mix Design'!$A$5:$I$504,7,0)),"")</f>
        <v/>
      </c>
    </row>
    <row r="3963">
      <c r="A3963" s="31" t="n"/>
      <c r="B3963" s="26" t="n"/>
      <c r="C3963" s="26" t="n"/>
      <c r="D3963" s="27" t="n"/>
      <c r="E3963" s="26" t="n"/>
      <c r="F3963" s="33">
        <f>IFERROR(IF(OR(C3963="",D3963=""),"",D3963*VLOOKUP(C3963,'Setup - Mix Design'!$A$5:$I$504,2,0)),"")</f>
        <v/>
      </c>
      <c r="G3963" s="33">
        <f>IFERROR(IF(OR(C3963="",D3963=""),"",D3963*VLOOKUP(C3963,'Setup - Mix Design'!$A$5:$I$504,3,0)),"")</f>
        <v/>
      </c>
      <c r="H3963" s="33">
        <f>IFERROR(IF(OR(C3963="",D3963=""),"",D3963*VLOOKUP(C3963,'Setup - Mix Design'!$A$5:$I$504,4,0)),"")</f>
        <v/>
      </c>
      <c r="I3963" s="33">
        <f>IFERROR(IF(OR(C3963="",D3963=""),"",D3963*VLOOKUP(C3963,'Setup - Mix Design'!$A$5:$I$504,5,0)),"")</f>
        <v/>
      </c>
      <c r="J3963" s="33">
        <f>IFERROR(IF(OR(C3963="",D3963=""),"",D3963*VLOOKUP(C3963,'Setup - Mix Design'!$A$5:$I$504,6,0)),"")</f>
        <v/>
      </c>
      <c r="K3963" s="33">
        <f>IFERROR(IF(OR(C3963="",D3963=""),"",D3963*VLOOKUP(C3963,'Setup - Mix Design'!$A$5:$I$504,7,0)),"")</f>
        <v/>
      </c>
    </row>
    <row r="3964">
      <c r="A3964" s="31" t="n"/>
      <c r="B3964" s="26" t="n"/>
      <c r="C3964" s="26" t="n"/>
      <c r="D3964" s="27" t="n"/>
      <c r="E3964" s="26" t="n"/>
      <c r="F3964" s="33">
        <f>IFERROR(IF(OR(C3964="",D3964=""),"",D3964*VLOOKUP(C3964,'Setup - Mix Design'!$A$5:$I$504,2,0)),"")</f>
        <v/>
      </c>
      <c r="G3964" s="33">
        <f>IFERROR(IF(OR(C3964="",D3964=""),"",D3964*VLOOKUP(C3964,'Setup - Mix Design'!$A$5:$I$504,3,0)),"")</f>
        <v/>
      </c>
      <c r="H3964" s="33">
        <f>IFERROR(IF(OR(C3964="",D3964=""),"",D3964*VLOOKUP(C3964,'Setup - Mix Design'!$A$5:$I$504,4,0)),"")</f>
        <v/>
      </c>
      <c r="I3964" s="33">
        <f>IFERROR(IF(OR(C3964="",D3964=""),"",D3964*VLOOKUP(C3964,'Setup - Mix Design'!$A$5:$I$504,5,0)),"")</f>
        <v/>
      </c>
      <c r="J3964" s="33">
        <f>IFERROR(IF(OR(C3964="",D3964=""),"",D3964*VLOOKUP(C3964,'Setup - Mix Design'!$A$5:$I$504,6,0)),"")</f>
        <v/>
      </c>
      <c r="K3964" s="33">
        <f>IFERROR(IF(OR(C3964="",D3964=""),"",D3964*VLOOKUP(C3964,'Setup - Mix Design'!$A$5:$I$504,7,0)),"")</f>
        <v/>
      </c>
    </row>
    <row r="3965">
      <c r="A3965" s="31" t="n"/>
      <c r="B3965" s="26" t="n"/>
      <c r="C3965" s="26" t="n"/>
      <c r="D3965" s="27" t="n"/>
      <c r="E3965" s="26" t="n"/>
      <c r="F3965" s="33">
        <f>IFERROR(IF(OR(C3965="",D3965=""),"",D3965*VLOOKUP(C3965,'Setup - Mix Design'!$A$5:$I$504,2,0)),"")</f>
        <v/>
      </c>
      <c r="G3965" s="33">
        <f>IFERROR(IF(OR(C3965="",D3965=""),"",D3965*VLOOKUP(C3965,'Setup - Mix Design'!$A$5:$I$504,3,0)),"")</f>
        <v/>
      </c>
      <c r="H3965" s="33">
        <f>IFERROR(IF(OR(C3965="",D3965=""),"",D3965*VLOOKUP(C3965,'Setup - Mix Design'!$A$5:$I$504,4,0)),"")</f>
        <v/>
      </c>
      <c r="I3965" s="33">
        <f>IFERROR(IF(OR(C3965="",D3965=""),"",D3965*VLOOKUP(C3965,'Setup - Mix Design'!$A$5:$I$504,5,0)),"")</f>
        <v/>
      </c>
      <c r="J3965" s="33">
        <f>IFERROR(IF(OR(C3965="",D3965=""),"",D3965*VLOOKUP(C3965,'Setup - Mix Design'!$A$5:$I$504,6,0)),"")</f>
        <v/>
      </c>
      <c r="K3965" s="33">
        <f>IFERROR(IF(OR(C3965="",D3965=""),"",D3965*VLOOKUP(C3965,'Setup - Mix Design'!$A$5:$I$504,7,0)),"")</f>
        <v/>
      </c>
    </row>
    <row r="3966">
      <c r="A3966" s="31" t="n"/>
      <c r="B3966" s="26" t="n"/>
      <c r="C3966" s="26" t="n"/>
      <c r="D3966" s="27" t="n"/>
      <c r="E3966" s="26" t="n"/>
      <c r="F3966" s="33">
        <f>IFERROR(IF(OR(C3966="",D3966=""),"",D3966*VLOOKUP(C3966,'Setup - Mix Design'!$A$5:$I$504,2,0)),"")</f>
        <v/>
      </c>
      <c r="G3966" s="33">
        <f>IFERROR(IF(OR(C3966="",D3966=""),"",D3966*VLOOKUP(C3966,'Setup - Mix Design'!$A$5:$I$504,3,0)),"")</f>
        <v/>
      </c>
      <c r="H3966" s="33">
        <f>IFERROR(IF(OR(C3966="",D3966=""),"",D3966*VLOOKUP(C3966,'Setup - Mix Design'!$A$5:$I$504,4,0)),"")</f>
        <v/>
      </c>
      <c r="I3966" s="33">
        <f>IFERROR(IF(OR(C3966="",D3966=""),"",D3966*VLOOKUP(C3966,'Setup - Mix Design'!$A$5:$I$504,5,0)),"")</f>
        <v/>
      </c>
      <c r="J3966" s="33">
        <f>IFERROR(IF(OR(C3966="",D3966=""),"",D3966*VLOOKUP(C3966,'Setup - Mix Design'!$A$5:$I$504,6,0)),"")</f>
        <v/>
      </c>
      <c r="K3966" s="33">
        <f>IFERROR(IF(OR(C3966="",D3966=""),"",D3966*VLOOKUP(C3966,'Setup - Mix Design'!$A$5:$I$504,7,0)),"")</f>
        <v/>
      </c>
    </row>
    <row r="3967">
      <c r="A3967" s="31" t="n"/>
      <c r="B3967" s="26" t="n"/>
      <c r="C3967" s="26" t="n"/>
      <c r="D3967" s="27" t="n"/>
      <c r="E3967" s="26" t="n"/>
      <c r="F3967" s="33">
        <f>IFERROR(IF(OR(C3967="",D3967=""),"",D3967*VLOOKUP(C3967,'Setup - Mix Design'!$A$5:$I$504,2,0)),"")</f>
        <v/>
      </c>
      <c r="G3967" s="33">
        <f>IFERROR(IF(OR(C3967="",D3967=""),"",D3967*VLOOKUP(C3967,'Setup - Mix Design'!$A$5:$I$504,3,0)),"")</f>
        <v/>
      </c>
      <c r="H3967" s="33">
        <f>IFERROR(IF(OR(C3967="",D3967=""),"",D3967*VLOOKUP(C3967,'Setup - Mix Design'!$A$5:$I$504,4,0)),"")</f>
        <v/>
      </c>
      <c r="I3967" s="33">
        <f>IFERROR(IF(OR(C3967="",D3967=""),"",D3967*VLOOKUP(C3967,'Setup - Mix Design'!$A$5:$I$504,5,0)),"")</f>
        <v/>
      </c>
      <c r="J3967" s="33">
        <f>IFERROR(IF(OR(C3967="",D3967=""),"",D3967*VLOOKUP(C3967,'Setup - Mix Design'!$A$5:$I$504,6,0)),"")</f>
        <v/>
      </c>
      <c r="K3967" s="33">
        <f>IFERROR(IF(OR(C3967="",D3967=""),"",D3967*VLOOKUP(C3967,'Setup - Mix Design'!$A$5:$I$504,7,0)),"")</f>
        <v/>
      </c>
    </row>
    <row r="3968">
      <c r="A3968" s="31" t="n"/>
      <c r="B3968" s="26" t="n"/>
      <c r="C3968" s="26" t="n"/>
      <c r="D3968" s="27" t="n"/>
      <c r="E3968" s="26" t="n"/>
      <c r="F3968" s="33">
        <f>IFERROR(IF(OR(C3968="",D3968=""),"",D3968*VLOOKUP(C3968,'Setup - Mix Design'!$A$5:$I$504,2,0)),"")</f>
        <v/>
      </c>
      <c r="G3968" s="33">
        <f>IFERROR(IF(OR(C3968="",D3968=""),"",D3968*VLOOKUP(C3968,'Setup - Mix Design'!$A$5:$I$504,3,0)),"")</f>
        <v/>
      </c>
      <c r="H3968" s="33">
        <f>IFERROR(IF(OR(C3968="",D3968=""),"",D3968*VLOOKUP(C3968,'Setup - Mix Design'!$A$5:$I$504,4,0)),"")</f>
        <v/>
      </c>
      <c r="I3968" s="33">
        <f>IFERROR(IF(OR(C3968="",D3968=""),"",D3968*VLOOKUP(C3968,'Setup - Mix Design'!$A$5:$I$504,5,0)),"")</f>
        <v/>
      </c>
      <c r="J3968" s="33">
        <f>IFERROR(IF(OR(C3968="",D3968=""),"",D3968*VLOOKUP(C3968,'Setup - Mix Design'!$A$5:$I$504,6,0)),"")</f>
        <v/>
      </c>
      <c r="K3968" s="33">
        <f>IFERROR(IF(OR(C3968="",D3968=""),"",D3968*VLOOKUP(C3968,'Setup - Mix Design'!$A$5:$I$504,7,0)),"")</f>
        <v/>
      </c>
    </row>
    <row r="3969">
      <c r="A3969" s="31" t="n"/>
      <c r="B3969" s="26" t="n"/>
      <c r="C3969" s="26" t="n"/>
      <c r="D3969" s="27" t="n"/>
      <c r="E3969" s="26" t="n"/>
      <c r="F3969" s="33">
        <f>IFERROR(IF(OR(C3969="",D3969=""),"",D3969*VLOOKUP(C3969,'Setup - Mix Design'!$A$5:$I$504,2,0)),"")</f>
        <v/>
      </c>
      <c r="G3969" s="33">
        <f>IFERROR(IF(OR(C3969="",D3969=""),"",D3969*VLOOKUP(C3969,'Setup - Mix Design'!$A$5:$I$504,3,0)),"")</f>
        <v/>
      </c>
      <c r="H3969" s="33">
        <f>IFERROR(IF(OR(C3969="",D3969=""),"",D3969*VLOOKUP(C3969,'Setup - Mix Design'!$A$5:$I$504,4,0)),"")</f>
        <v/>
      </c>
      <c r="I3969" s="33">
        <f>IFERROR(IF(OR(C3969="",D3969=""),"",D3969*VLOOKUP(C3969,'Setup - Mix Design'!$A$5:$I$504,5,0)),"")</f>
        <v/>
      </c>
      <c r="J3969" s="33">
        <f>IFERROR(IF(OR(C3969="",D3969=""),"",D3969*VLOOKUP(C3969,'Setup - Mix Design'!$A$5:$I$504,6,0)),"")</f>
        <v/>
      </c>
      <c r="K3969" s="33">
        <f>IFERROR(IF(OR(C3969="",D3969=""),"",D3969*VLOOKUP(C3969,'Setup - Mix Design'!$A$5:$I$504,7,0)),"")</f>
        <v/>
      </c>
    </row>
    <row r="3970">
      <c r="A3970" s="31" t="n"/>
      <c r="B3970" s="26" t="n"/>
      <c r="C3970" s="26" t="n"/>
      <c r="D3970" s="27" t="n"/>
      <c r="E3970" s="26" t="n"/>
      <c r="F3970" s="33">
        <f>IFERROR(IF(OR(C3970="",D3970=""),"",D3970*VLOOKUP(C3970,'Setup - Mix Design'!$A$5:$I$504,2,0)),"")</f>
        <v/>
      </c>
      <c r="G3970" s="33">
        <f>IFERROR(IF(OR(C3970="",D3970=""),"",D3970*VLOOKUP(C3970,'Setup - Mix Design'!$A$5:$I$504,3,0)),"")</f>
        <v/>
      </c>
      <c r="H3970" s="33">
        <f>IFERROR(IF(OR(C3970="",D3970=""),"",D3970*VLOOKUP(C3970,'Setup - Mix Design'!$A$5:$I$504,4,0)),"")</f>
        <v/>
      </c>
      <c r="I3970" s="33">
        <f>IFERROR(IF(OR(C3970="",D3970=""),"",D3970*VLOOKUP(C3970,'Setup - Mix Design'!$A$5:$I$504,5,0)),"")</f>
        <v/>
      </c>
      <c r="J3970" s="33">
        <f>IFERROR(IF(OR(C3970="",D3970=""),"",D3970*VLOOKUP(C3970,'Setup - Mix Design'!$A$5:$I$504,6,0)),"")</f>
        <v/>
      </c>
      <c r="K3970" s="33">
        <f>IFERROR(IF(OR(C3970="",D3970=""),"",D3970*VLOOKUP(C3970,'Setup - Mix Design'!$A$5:$I$504,7,0)),"")</f>
        <v/>
      </c>
    </row>
    <row r="3971">
      <c r="A3971" s="31" t="n"/>
      <c r="B3971" s="26" t="n"/>
      <c r="C3971" s="26" t="n"/>
      <c r="D3971" s="27" t="n"/>
      <c r="E3971" s="26" t="n"/>
      <c r="F3971" s="33">
        <f>IFERROR(IF(OR(C3971="",D3971=""),"",D3971*VLOOKUP(C3971,'Setup - Mix Design'!$A$5:$I$504,2,0)),"")</f>
        <v/>
      </c>
      <c r="G3971" s="33">
        <f>IFERROR(IF(OR(C3971="",D3971=""),"",D3971*VLOOKUP(C3971,'Setup - Mix Design'!$A$5:$I$504,3,0)),"")</f>
        <v/>
      </c>
      <c r="H3971" s="33">
        <f>IFERROR(IF(OR(C3971="",D3971=""),"",D3971*VLOOKUP(C3971,'Setup - Mix Design'!$A$5:$I$504,4,0)),"")</f>
        <v/>
      </c>
      <c r="I3971" s="33">
        <f>IFERROR(IF(OR(C3971="",D3971=""),"",D3971*VLOOKUP(C3971,'Setup - Mix Design'!$A$5:$I$504,5,0)),"")</f>
        <v/>
      </c>
      <c r="J3971" s="33">
        <f>IFERROR(IF(OR(C3971="",D3971=""),"",D3971*VLOOKUP(C3971,'Setup - Mix Design'!$A$5:$I$504,6,0)),"")</f>
        <v/>
      </c>
      <c r="K3971" s="33">
        <f>IFERROR(IF(OR(C3971="",D3971=""),"",D3971*VLOOKUP(C3971,'Setup - Mix Design'!$A$5:$I$504,7,0)),"")</f>
        <v/>
      </c>
    </row>
    <row r="3972">
      <c r="A3972" s="31" t="n"/>
      <c r="B3972" s="26" t="n"/>
      <c r="C3972" s="26" t="n"/>
      <c r="D3972" s="27" t="n"/>
      <c r="E3972" s="26" t="n"/>
      <c r="F3972" s="33">
        <f>IFERROR(IF(OR(C3972="",D3972=""),"",D3972*VLOOKUP(C3972,'Setup - Mix Design'!$A$5:$I$504,2,0)),"")</f>
        <v/>
      </c>
      <c r="G3972" s="33">
        <f>IFERROR(IF(OR(C3972="",D3972=""),"",D3972*VLOOKUP(C3972,'Setup - Mix Design'!$A$5:$I$504,3,0)),"")</f>
        <v/>
      </c>
      <c r="H3972" s="33">
        <f>IFERROR(IF(OR(C3972="",D3972=""),"",D3972*VLOOKUP(C3972,'Setup - Mix Design'!$A$5:$I$504,4,0)),"")</f>
        <v/>
      </c>
      <c r="I3972" s="33">
        <f>IFERROR(IF(OR(C3972="",D3972=""),"",D3972*VLOOKUP(C3972,'Setup - Mix Design'!$A$5:$I$504,5,0)),"")</f>
        <v/>
      </c>
      <c r="J3972" s="33">
        <f>IFERROR(IF(OR(C3972="",D3972=""),"",D3972*VLOOKUP(C3972,'Setup - Mix Design'!$A$5:$I$504,6,0)),"")</f>
        <v/>
      </c>
      <c r="K3972" s="33">
        <f>IFERROR(IF(OR(C3972="",D3972=""),"",D3972*VLOOKUP(C3972,'Setup - Mix Design'!$A$5:$I$504,7,0)),"")</f>
        <v/>
      </c>
    </row>
    <row r="3973">
      <c r="A3973" s="31" t="n"/>
      <c r="B3973" s="26" t="n"/>
      <c r="C3973" s="26" t="n"/>
      <c r="D3973" s="27" t="n"/>
      <c r="E3973" s="26" t="n"/>
      <c r="F3973" s="33">
        <f>IFERROR(IF(OR(C3973="",D3973=""),"",D3973*VLOOKUP(C3973,'Setup - Mix Design'!$A$5:$I$504,2,0)),"")</f>
        <v/>
      </c>
      <c r="G3973" s="33">
        <f>IFERROR(IF(OR(C3973="",D3973=""),"",D3973*VLOOKUP(C3973,'Setup - Mix Design'!$A$5:$I$504,3,0)),"")</f>
        <v/>
      </c>
      <c r="H3973" s="33">
        <f>IFERROR(IF(OR(C3973="",D3973=""),"",D3973*VLOOKUP(C3973,'Setup - Mix Design'!$A$5:$I$504,4,0)),"")</f>
        <v/>
      </c>
      <c r="I3973" s="33">
        <f>IFERROR(IF(OR(C3973="",D3973=""),"",D3973*VLOOKUP(C3973,'Setup - Mix Design'!$A$5:$I$504,5,0)),"")</f>
        <v/>
      </c>
      <c r="J3973" s="33">
        <f>IFERROR(IF(OR(C3973="",D3973=""),"",D3973*VLOOKUP(C3973,'Setup - Mix Design'!$A$5:$I$504,6,0)),"")</f>
        <v/>
      </c>
      <c r="K3973" s="33">
        <f>IFERROR(IF(OR(C3973="",D3973=""),"",D3973*VLOOKUP(C3973,'Setup - Mix Design'!$A$5:$I$504,7,0)),"")</f>
        <v/>
      </c>
    </row>
    <row r="3974">
      <c r="A3974" s="31" t="n"/>
      <c r="B3974" s="26" t="n"/>
      <c r="C3974" s="26" t="n"/>
      <c r="D3974" s="27" t="n"/>
      <c r="E3974" s="26" t="n"/>
      <c r="F3974" s="33">
        <f>IFERROR(IF(OR(C3974="",D3974=""),"",D3974*VLOOKUP(C3974,'Setup - Mix Design'!$A$5:$I$504,2,0)),"")</f>
        <v/>
      </c>
      <c r="G3974" s="33">
        <f>IFERROR(IF(OR(C3974="",D3974=""),"",D3974*VLOOKUP(C3974,'Setup - Mix Design'!$A$5:$I$504,3,0)),"")</f>
        <v/>
      </c>
      <c r="H3974" s="33">
        <f>IFERROR(IF(OR(C3974="",D3974=""),"",D3974*VLOOKUP(C3974,'Setup - Mix Design'!$A$5:$I$504,4,0)),"")</f>
        <v/>
      </c>
      <c r="I3974" s="33">
        <f>IFERROR(IF(OR(C3974="",D3974=""),"",D3974*VLOOKUP(C3974,'Setup - Mix Design'!$A$5:$I$504,5,0)),"")</f>
        <v/>
      </c>
      <c r="J3974" s="33">
        <f>IFERROR(IF(OR(C3974="",D3974=""),"",D3974*VLOOKUP(C3974,'Setup - Mix Design'!$A$5:$I$504,6,0)),"")</f>
        <v/>
      </c>
      <c r="K3974" s="33">
        <f>IFERROR(IF(OR(C3974="",D3974=""),"",D3974*VLOOKUP(C3974,'Setup - Mix Design'!$A$5:$I$504,7,0)),"")</f>
        <v/>
      </c>
    </row>
    <row r="3975">
      <c r="A3975" s="31" t="n"/>
      <c r="B3975" s="26" t="n"/>
      <c r="C3975" s="26" t="n"/>
      <c r="D3975" s="27" t="n"/>
      <c r="E3975" s="26" t="n"/>
      <c r="F3975" s="33">
        <f>IFERROR(IF(OR(C3975="",D3975=""),"",D3975*VLOOKUP(C3975,'Setup - Mix Design'!$A$5:$I$504,2,0)),"")</f>
        <v/>
      </c>
      <c r="G3975" s="33">
        <f>IFERROR(IF(OR(C3975="",D3975=""),"",D3975*VLOOKUP(C3975,'Setup - Mix Design'!$A$5:$I$504,3,0)),"")</f>
        <v/>
      </c>
      <c r="H3975" s="33">
        <f>IFERROR(IF(OR(C3975="",D3975=""),"",D3975*VLOOKUP(C3975,'Setup - Mix Design'!$A$5:$I$504,4,0)),"")</f>
        <v/>
      </c>
      <c r="I3975" s="33">
        <f>IFERROR(IF(OR(C3975="",D3975=""),"",D3975*VLOOKUP(C3975,'Setup - Mix Design'!$A$5:$I$504,5,0)),"")</f>
        <v/>
      </c>
      <c r="J3975" s="33">
        <f>IFERROR(IF(OR(C3975="",D3975=""),"",D3975*VLOOKUP(C3975,'Setup - Mix Design'!$A$5:$I$504,6,0)),"")</f>
        <v/>
      </c>
      <c r="K3975" s="33">
        <f>IFERROR(IF(OR(C3975="",D3975=""),"",D3975*VLOOKUP(C3975,'Setup - Mix Design'!$A$5:$I$504,7,0)),"")</f>
        <v/>
      </c>
    </row>
    <row r="3976">
      <c r="A3976" s="31" t="n"/>
      <c r="B3976" s="26" t="n"/>
      <c r="C3976" s="26" t="n"/>
      <c r="D3976" s="27" t="n"/>
      <c r="E3976" s="26" t="n"/>
      <c r="F3976" s="33">
        <f>IFERROR(IF(OR(C3976="",D3976=""),"",D3976*VLOOKUP(C3976,'Setup - Mix Design'!$A$5:$I$504,2,0)),"")</f>
        <v/>
      </c>
      <c r="G3976" s="33">
        <f>IFERROR(IF(OR(C3976="",D3976=""),"",D3976*VLOOKUP(C3976,'Setup - Mix Design'!$A$5:$I$504,3,0)),"")</f>
        <v/>
      </c>
      <c r="H3976" s="33">
        <f>IFERROR(IF(OR(C3976="",D3976=""),"",D3976*VLOOKUP(C3976,'Setup - Mix Design'!$A$5:$I$504,4,0)),"")</f>
        <v/>
      </c>
      <c r="I3976" s="33">
        <f>IFERROR(IF(OR(C3976="",D3976=""),"",D3976*VLOOKUP(C3976,'Setup - Mix Design'!$A$5:$I$504,5,0)),"")</f>
        <v/>
      </c>
      <c r="J3976" s="33">
        <f>IFERROR(IF(OR(C3976="",D3976=""),"",D3976*VLOOKUP(C3976,'Setup - Mix Design'!$A$5:$I$504,6,0)),"")</f>
        <v/>
      </c>
      <c r="K3976" s="33">
        <f>IFERROR(IF(OR(C3976="",D3976=""),"",D3976*VLOOKUP(C3976,'Setup - Mix Design'!$A$5:$I$504,7,0)),"")</f>
        <v/>
      </c>
    </row>
    <row r="3977">
      <c r="A3977" s="31" t="n"/>
      <c r="B3977" s="26" t="n"/>
      <c r="C3977" s="26" t="n"/>
      <c r="D3977" s="27" t="n"/>
      <c r="E3977" s="26" t="n"/>
      <c r="F3977" s="33">
        <f>IFERROR(IF(OR(C3977="",D3977=""),"",D3977*VLOOKUP(C3977,'Setup - Mix Design'!$A$5:$I$504,2,0)),"")</f>
        <v/>
      </c>
      <c r="G3977" s="33">
        <f>IFERROR(IF(OR(C3977="",D3977=""),"",D3977*VLOOKUP(C3977,'Setup - Mix Design'!$A$5:$I$504,3,0)),"")</f>
        <v/>
      </c>
      <c r="H3977" s="33">
        <f>IFERROR(IF(OR(C3977="",D3977=""),"",D3977*VLOOKUP(C3977,'Setup - Mix Design'!$A$5:$I$504,4,0)),"")</f>
        <v/>
      </c>
      <c r="I3977" s="33">
        <f>IFERROR(IF(OR(C3977="",D3977=""),"",D3977*VLOOKUP(C3977,'Setup - Mix Design'!$A$5:$I$504,5,0)),"")</f>
        <v/>
      </c>
      <c r="J3977" s="33">
        <f>IFERROR(IF(OR(C3977="",D3977=""),"",D3977*VLOOKUP(C3977,'Setup - Mix Design'!$A$5:$I$504,6,0)),"")</f>
        <v/>
      </c>
      <c r="K3977" s="33">
        <f>IFERROR(IF(OR(C3977="",D3977=""),"",D3977*VLOOKUP(C3977,'Setup - Mix Design'!$A$5:$I$504,7,0)),"")</f>
        <v/>
      </c>
    </row>
    <row r="3978">
      <c r="A3978" s="31" t="n"/>
      <c r="B3978" s="26" t="n"/>
      <c r="C3978" s="26" t="n"/>
      <c r="D3978" s="27" t="n"/>
      <c r="E3978" s="26" t="n"/>
      <c r="F3978" s="33">
        <f>IFERROR(IF(OR(C3978="",D3978=""),"",D3978*VLOOKUP(C3978,'Setup - Mix Design'!$A$5:$I$504,2,0)),"")</f>
        <v/>
      </c>
      <c r="G3978" s="33">
        <f>IFERROR(IF(OR(C3978="",D3978=""),"",D3978*VLOOKUP(C3978,'Setup - Mix Design'!$A$5:$I$504,3,0)),"")</f>
        <v/>
      </c>
      <c r="H3978" s="33">
        <f>IFERROR(IF(OR(C3978="",D3978=""),"",D3978*VLOOKUP(C3978,'Setup - Mix Design'!$A$5:$I$504,4,0)),"")</f>
        <v/>
      </c>
      <c r="I3978" s="33">
        <f>IFERROR(IF(OR(C3978="",D3978=""),"",D3978*VLOOKUP(C3978,'Setup - Mix Design'!$A$5:$I$504,5,0)),"")</f>
        <v/>
      </c>
      <c r="J3978" s="33">
        <f>IFERROR(IF(OR(C3978="",D3978=""),"",D3978*VLOOKUP(C3978,'Setup - Mix Design'!$A$5:$I$504,6,0)),"")</f>
        <v/>
      </c>
      <c r="K3978" s="33">
        <f>IFERROR(IF(OR(C3978="",D3978=""),"",D3978*VLOOKUP(C3978,'Setup - Mix Design'!$A$5:$I$504,7,0)),"")</f>
        <v/>
      </c>
    </row>
    <row r="3979">
      <c r="A3979" s="31" t="n"/>
      <c r="B3979" s="26" t="n"/>
      <c r="C3979" s="26" t="n"/>
      <c r="D3979" s="27" t="n"/>
      <c r="E3979" s="26" t="n"/>
      <c r="F3979" s="33">
        <f>IFERROR(IF(OR(C3979="",D3979=""),"",D3979*VLOOKUP(C3979,'Setup - Mix Design'!$A$5:$I$504,2,0)),"")</f>
        <v/>
      </c>
      <c r="G3979" s="33">
        <f>IFERROR(IF(OR(C3979="",D3979=""),"",D3979*VLOOKUP(C3979,'Setup - Mix Design'!$A$5:$I$504,3,0)),"")</f>
        <v/>
      </c>
      <c r="H3979" s="33">
        <f>IFERROR(IF(OR(C3979="",D3979=""),"",D3979*VLOOKUP(C3979,'Setup - Mix Design'!$A$5:$I$504,4,0)),"")</f>
        <v/>
      </c>
      <c r="I3979" s="33">
        <f>IFERROR(IF(OR(C3979="",D3979=""),"",D3979*VLOOKUP(C3979,'Setup - Mix Design'!$A$5:$I$504,5,0)),"")</f>
        <v/>
      </c>
      <c r="J3979" s="33">
        <f>IFERROR(IF(OR(C3979="",D3979=""),"",D3979*VLOOKUP(C3979,'Setup - Mix Design'!$A$5:$I$504,6,0)),"")</f>
        <v/>
      </c>
      <c r="K3979" s="33">
        <f>IFERROR(IF(OR(C3979="",D3979=""),"",D3979*VLOOKUP(C3979,'Setup - Mix Design'!$A$5:$I$504,7,0)),"")</f>
        <v/>
      </c>
    </row>
    <row r="3980">
      <c r="A3980" s="31" t="n"/>
      <c r="B3980" s="26" t="n"/>
      <c r="C3980" s="26" t="n"/>
      <c r="D3980" s="27" t="n"/>
      <c r="E3980" s="26" t="n"/>
      <c r="F3980" s="33">
        <f>IFERROR(IF(OR(C3980="",D3980=""),"",D3980*VLOOKUP(C3980,'Setup - Mix Design'!$A$5:$I$504,2,0)),"")</f>
        <v/>
      </c>
      <c r="G3980" s="33">
        <f>IFERROR(IF(OR(C3980="",D3980=""),"",D3980*VLOOKUP(C3980,'Setup - Mix Design'!$A$5:$I$504,3,0)),"")</f>
        <v/>
      </c>
      <c r="H3980" s="33">
        <f>IFERROR(IF(OR(C3980="",D3980=""),"",D3980*VLOOKUP(C3980,'Setup - Mix Design'!$A$5:$I$504,4,0)),"")</f>
        <v/>
      </c>
      <c r="I3980" s="33">
        <f>IFERROR(IF(OR(C3980="",D3980=""),"",D3980*VLOOKUP(C3980,'Setup - Mix Design'!$A$5:$I$504,5,0)),"")</f>
        <v/>
      </c>
      <c r="J3980" s="33">
        <f>IFERROR(IF(OR(C3980="",D3980=""),"",D3980*VLOOKUP(C3980,'Setup - Mix Design'!$A$5:$I$504,6,0)),"")</f>
        <v/>
      </c>
      <c r="K3980" s="33">
        <f>IFERROR(IF(OR(C3980="",D3980=""),"",D3980*VLOOKUP(C3980,'Setup - Mix Design'!$A$5:$I$504,7,0)),"")</f>
        <v/>
      </c>
    </row>
    <row r="3981">
      <c r="A3981" s="31" t="n"/>
      <c r="B3981" s="26" t="n"/>
      <c r="C3981" s="26" t="n"/>
      <c r="D3981" s="27" t="n"/>
      <c r="E3981" s="26" t="n"/>
      <c r="F3981" s="33">
        <f>IFERROR(IF(OR(C3981="",D3981=""),"",D3981*VLOOKUP(C3981,'Setup - Mix Design'!$A$5:$I$504,2,0)),"")</f>
        <v/>
      </c>
      <c r="G3981" s="33">
        <f>IFERROR(IF(OR(C3981="",D3981=""),"",D3981*VLOOKUP(C3981,'Setup - Mix Design'!$A$5:$I$504,3,0)),"")</f>
        <v/>
      </c>
      <c r="H3981" s="33">
        <f>IFERROR(IF(OR(C3981="",D3981=""),"",D3981*VLOOKUP(C3981,'Setup - Mix Design'!$A$5:$I$504,4,0)),"")</f>
        <v/>
      </c>
      <c r="I3981" s="33">
        <f>IFERROR(IF(OR(C3981="",D3981=""),"",D3981*VLOOKUP(C3981,'Setup - Mix Design'!$A$5:$I$504,5,0)),"")</f>
        <v/>
      </c>
      <c r="J3981" s="33">
        <f>IFERROR(IF(OR(C3981="",D3981=""),"",D3981*VLOOKUP(C3981,'Setup - Mix Design'!$A$5:$I$504,6,0)),"")</f>
        <v/>
      </c>
      <c r="K3981" s="33">
        <f>IFERROR(IF(OR(C3981="",D3981=""),"",D3981*VLOOKUP(C3981,'Setup - Mix Design'!$A$5:$I$504,7,0)),"")</f>
        <v/>
      </c>
    </row>
    <row r="3982">
      <c r="A3982" s="31" t="n"/>
      <c r="B3982" s="26" t="n"/>
      <c r="C3982" s="26" t="n"/>
      <c r="D3982" s="27" t="n"/>
      <c r="E3982" s="26" t="n"/>
      <c r="F3982" s="33">
        <f>IFERROR(IF(OR(C3982="",D3982=""),"",D3982*VLOOKUP(C3982,'Setup - Mix Design'!$A$5:$I$504,2,0)),"")</f>
        <v/>
      </c>
      <c r="G3982" s="33">
        <f>IFERROR(IF(OR(C3982="",D3982=""),"",D3982*VLOOKUP(C3982,'Setup - Mix Design'!$A$5:$I$504,3,0)),"")</f>
        <v/>
      </c>
      <c r="H3982" s="33">
        <f>IFERROR(IF(OR(C3982="",D3982=""),"",D3982*VLOOKUP(C3982,'Setup - Mix Design'!$A$5:$I$504,4,0)),"")</f>
        <v/>
      </c>
      <c r="I3982" s="33">
        <f>IFERROR(IF(OR(C3982="",D3982=""),"",D3982*VLOOKUP(C3982,'Setup - Mix Design'!$A$5:$I$504,5,0)),"")</f>
        <v/>
      </c>
      <c r="J3982" s="33">
        <f>IFERROR(IF(OR(C3982="",D3982=""),"",D3982*VLOOKUP(C3982,'Setup - Mix Design'!$A$5:$I$504,6,0)),"")</f>
        <v/>
      </c>
      <c r="K3982" s="33">
        <f>IFERROR(IF(OR(C3982="",D3982=""),"",D3982*VLOOKUP(C3982,'Setup - Mix Design'!$A$5:$I$504,7,0)),"")</f>
        <v/>
      </c>
    </row>
    <row r="3983">
      <c r="A3983" s="31" t="n"/>
      <c r="B3983" s="26" t="n"/>
      <c r="C3983" s="26" t="n"/>
      <c r="D3983" s="27" t="n"/>
      <c r="E3983" s="26" t="n"/>
      <c r="F3983" s="33">
        <f>IFERROR(IF(OR(C3983="",D3983=""),"",D3983*VLOOKUP(C3983,'Setup - Mix Design'!$A$5:$I$504,2,0)),"")</f>
        <v/>
      </c>
      <c r="G3983" s="33">
        <f>IFERROR(IF(OR(C3983="",D3983=""),"",D3983*VLOOKUP(C3983,'Setup - Mix Design'!$A$5:$I$504,3,0)),"")</f>
        <v/>
      </c>
      <c r="H3983" s="33">
        <f>IFERROR(IF(OR(C3983="",D3983=""),"",D3983*VLOOKUP(C3983,'Setup - Mix Design'!$A$5:$I$504,4,0)),"")</f>
        <v/>
      </c>
      <c r="I3983" s="33">
        <f>IFERROR(IF(OR(C3983="",D3983=""),"",D3983*VLOOKUP(C3983,'Setup - Mix Design'!$A$5:$I$504,5,0)),"")</f>
        <v/>
      </c>
      <c r="J3983" s="33">
        <f>IFERROR(IF(OR(C3983="",D3983=""),"",D3983*VLOOKUP(C3983,'Setup - Mix Design'!$A$5:$I$504,6,0)),"")</f>
        <v/>
      </c>
      <c r="K3983" s="33">
        <f>IFERROR(IF(OR(C3983="",D3983=""),"",D3983*VLOOKUP(C3983,'Setup - Mix Design'!$A$5:$I$504,7,0)),"")</f>
        <v/>
      </c>
    </row>
    <row r="3984">
      <c r="A3984" s="31" t="n"/>
      <c r="B3984" s="26" t="n"/>
      <c r="C3984" s="26" t="n"/>
      <c r="D3984" s="27" t="n"/>
      <c r="E3984" s="26" t="n"/>
      <c r="F3984" s="33">
        <f>IFERROR(IF(OR(C3984="",D3984=""),"",D3984*VLOOKUP(C3984,'Setup - Mix Design'!$A$5:$I$504,2,0)),"")</f>
        <v/>
      </c>
      <c r="G3984" s="33">
        <f>IFERROR(IF(OR(C3984="",D3984=""),"",D3984*VLOOKUP(C3984,'Setup - Mix Design'!$A$5:$I$504,3,0)),"")</f>
        <v/>
      </c>
      <c r="H3984" s="33">
        <f>IFERROR(IF(OR(C3984="",D3984=""),"",D3984*VLOOKUP(C3984,'Setup - Mix Design'!$A$5:$I$504,4,0)),"")</f>
        <v/>
      </c>
      <c r="I3984" s="33">
        <f>IFERROR(IF(OR(C3984="",D3984=""),"",D3984*VLOOKUP(C3984,'Setup - Mix Design'!$A$5:$I$504,5,0)),"")</f>
        <v/>
      </c>
      <c r="J3984" s="33">
        <f>IFERROR(IF(OR(C3984="",D3984=""),"",D3984*VLOOKUP(C3984,'Setup - Mix Design'!$A$5:$I$504,6,0)),"")</f>
        <v/>
      </c>
      <c r="K3984" s="33">
        <f>IFERROR(IF(OR(C3984="",D3984=""),"",D3984*VLOOKUP(C3984,'Setup - Mix Design'!$A$5:$I$504,7,0)),"")</f>
        <v/>
      </c>
    </row>
    <row r="3985">
      <c r="A3985" s="31" t="n"/>
      <c r="B3985" s="26" t="n"/>
      <c r="C3985" s="26" t="n"/>
      <c r="D3985" s="27" t="n"/>
      <c r="E3985" s="26" t="n"/>
      <c r="F3985" s="33">
        <f>IFERROR(IF(OR(C3985="",D3985=""),"",D3985*VLOOKUP(C3985,'Setup - Mix Design'!$A$5:$I$504,2,0)),"")</f>
        <v/>
      </c>
      <c r="G3985" s="33">
        <f>IFERROR(IF(OR(C3985="",D3985=""),"",D3985*VLOOKUP(C3985,'Setup - Mix Design'!$A$5:$I$504,3,0)),"")</f>
        <v/>
      </c>
      <c r="H3985" s="33">
        <f>IFERROR(IF(OR(C3985="",D3985=""),"",D3985*VLOOKUP(C3985,'Setup - Mix Design'!$A$5:$I$504,4,0)),"")</f>
        <v/>
      </c>
      <c r="I3985" s="33">
        <f>IFERROR(IF(OR(C3985="",D3985=""),"",D3985*VLOOKUP(C3985,'Setup - Mix Design'!$A$5:$I$504,5,0)),"")</f>
        <v/>
      </c>
      <c r="J3985" s="33">
        <f>IFERROR(IF(OR(C3985="",D3985=""),"",D3985*VLOOKUP(C3985,'Setup - Mix Design'!$A$5:$I$504,6,0)),"")</f>
        <v/>
      </c>
      <c r="K3985" s="33">
        <f>IFERROR(IF(OR(C3985="",D3985=""),"",D3985*VLOOKUP(C3985,'Setup - Mix Design'!$A$5:$I$504,7,0)),"")</f>
        <v/>
      </c>
    </row>
    <row r="3986">
      <c r="A3986" s="31" t="n"/>
      <c r="B3986" s="26" t="n"/>
      <c r="C3986" s="26" t="n"/>
      <c r="D3986" s="27" t="n"/>
      <c r="E3986" s="26" t="n"/>
      <c r="F3986" s="33">
        <f>IFERROR(IF(OR(C3986="",D3986=""),"",D3986*VLOOKUP(C3986,'Setup - Mix Design'!$A$5:$I$504,2,0)),"")</f>
        <v/>
      </c>
      <c r="G3986" s="33">
        <f>IFERROR(IF(OR(C3986="",D3986=""),"",D3986*VLOOKUP(C3986,'Setup - Mix Design'!$A$5:$I$504,3,0)),"")</f>
        <v/>
      </c>
      <c r="H3986" s="33">
        <f>IFERROR(IF(OR(C3986="",D3986=""),"",D3986*VLOOKUP(C3986,'Setup - Mix Design'!$A$5:$I$504,4,0)),"")</f>
        <v/>
      </c>
      <c r="I3986" s="33">
        <f>IFERROR(IF(OR(C3986="",D3986=""),"",D3986*VLOOKUP(C3986,'Setup - Mix Design'!$A$5:$I$504,5,0)),"")</f>
        <v/>
      </c>
      <c r="J3986" s="33">
        <f>IFERROR(IF(OR(C3986="",D3986=""),"",D3986*VLOOKUP(C3986,'Setup - Mix Design'!$A$5:$I$504,6,0)),"")</f>
        <v/>
      </c>
      <c r="K3986" s="33">
        <f>IFERROR(IF(OR(C3986="",D3986=""),"",D3986*VLOOKUP(C3986,'Setup - Mix Design'!$A$5:$I$504,7,0)),"")</f>
        <v/>
      </c>
    </row>
    <row r="3987">
      <c r="A3987" s="31" t="n"/>
      <c r="B3987" s="26" t="n"/>
      <c r="C3987" s="26" t="n"/>
      <c r="D3987" s="27" t="n"/>
      <c r="E3987" s="26" t="n"/>
      <c r="F3987" s="33">
        <f>IFERROR(IF(OR(C3987="",D3987=""),"",D3987*VLOOKUP(C3987,'Setup - Mix Design'!$A$5:$I$504,2,0)),"")</f>
        <v/>
      </c>
      <c r="G3987" s="33">
        <f>IFERROR(IF(OR(C3987="",D3987=""),"",D3987*VLOOKUP(C3987,'Setup - Mix Design'!$A$5:$I$504,3,0)),"")</f>
        <v/>
      </c>
      <c r="H3987" s="33">
        <f>IFERROR(IF(OR(C3987="",D3987=""),"",D3987*VLOOKUP(C3987,'Setup - Mix Design'!$A$5:$I$504,4,0)),"")</f>
        <v/>
      </c>
      <c r="I3987" s="33">
        <f>IFERROR(IF(OR(C3987="",D3987=""),"",D3987*VLOOKUP(C3987,'Setup - Mix Design'!$A$5:$I$504,5,0)),"")</f>
        <v/>
      </c>
      <c r="J3987" s="33">
        <f>IFERROR(IF(OR(C3987="",D3987=""),"",D3987*VLOOKUP(C3987,'Setup - Mix Design'!$A$5:$I$504,6,0)),"")</f>
        <v/>
      </c>
      <c r="K3987" s="33">
        <f>IFERROR(IF(OR(C3987="",D3987=""),"",D3987*VLOOKUP(C3987,'Setup - Mix Design'!$A$5:$I$504,7,0)),"")</f>
        <v/>
      </c>
    </row>
    <row r="3988">
      <c r="A3988" s="31" t="n"/>
      <c r="B3988" s="26" t="n"/>
      <c r="C3988" s="26" t="n"/>
      <c r="D3988" s="27" t="n"/>
      <c r="E3988" s="26" t="n"/>
      <c r="F3988" s="33">
        <f>IFERROR(IF(OR(C3988="",D3988=""),"",D3988*VLOOKUP(C3988,'Setup - Mix Design'!$A$5:$I$504,2,0)),"")</f>
        <v/>
      </c>
      <c r="G3988" s="33">
        <f>IFERROR(IF(OR(C3988="",D3988=""),"",D3988*VLOOKUP(C3988,'Setup - Mix Design'!$A$5:$I$504,3,0)),"")</f>
        <v/>
      </c>
      <c r="H3988" s="33">
        <f>IFERROR(IF(OR(C3988="",D3988=""),"",D3988*VLOOKUP(C3988,'Setup - Mix Design'!$A$5:$I$504,4,0)),"")</f>
        <v/>
      </c>
      <c r="I3988" s="33">
        <f>IFERROR(IF(OR(C3988="",D3988=""),"",D3988*VLOOKUP(C3988,'Setup - Mix Design'!$A$5:$I$504,5,0)),"")</f>
        <v/>
      </c>
      <c r="J3988" s="33">
        <f>IFERROR(IF(OR(C3988="",D3988=""),"",D3988*VLOOKUP(C3988,'Setup - Mix Design'!$A$5:$I$504,6,0)),"")</f>
        <v/>
      </c>
      <c r="K3988" s="33">
        <f>IFERROR(IF(OR(C3988="",D3988=""),"",D3988*VLOOKUP(C3988,'Setup - Mix Design'!$A$5:$I$504,7,0)),"")</f>
        <v/>
      </c>
    </row>
    <row r="3989">
      <c r="A3989" s="31" t="n"/>
      <c r="B3989" s="26" t="n"/>
      <c r="C3989" s="26" t="n"/>
      <c r="D3989" s="27" t="n"/>
      <c r="E3989" s="26" t="n"/>
      <c r="F3989" s="33">
        <f>IFERROR(IF(OR(C3989="",D3989=""),"",D3989*VLOOKUP(C3989,'Setup - Mix Design'!$A$5:$I$504,2,0)),"")</f>
        <v/>
      </c>
      <c r="G3989" s="33">
        <f>IFERROR(IF(OR(C3989="",D3989=""),"",D3989*VLOOKUP(C3989,'Setup - Mix Design'!$A$5:$I$504,3,0)),"")</f>
        <v/>
      </c>
      <c r="H3989" s="33">
        <f>IFERROR(IF(OR(C3989="",D3989=""),"",D3989*VLOOKUP(C3989,'Setup - Mix Design'!$A$5:$I$504,4,0)),"")</f>
        <v/>
      </c>
      <c r="I3989" s="33">
        <f>IFERROR(IF(OR(C3989="",D3989=""),"",D3989*VLOOKUP(C3989,'Setup - Mix Design'!$A$5:$I$504,5,0)),"")</f>
        <v/>
      </c>
      <c r="J3989" s="33">
        <f>IFERROR(IF(OR(C3989="",D3989=""),"",D3989*VLOOKUP(C3989,'Setup - Mix Design'!$A$5:$I$504,6,0)),"")</f>
        <v/>
      </c>
      <c r="K3989" s="33">
        <f>IFERROR(IF(OR(C3989="",D3989=""),"",D3989*VLOOKUP(C3989,'Setup - Mix Design'!$A$5:$I$504,7,0)),"")</f>
        <v/>
      </c>
    </row>
    <row r="3990">
      <c r="A3990" s="31" t="n"/>
      <c r="B3990" s="26" t="n"/>
      <c r="C3990" s="26" t="n"/>
      <c r="D3990" s="27" t="n"/>
      <c r="E3990" s="26" t="n"/>
      <c r="F3990" s="33">
        <f>IFERROR(IF(OR(C3990="",D3990=""),"",D3990*VLOOKUP(C3990,'Setup - Mix Design'!$A$5:$I$504,2,0)),"")</f>
        <v/>
      </c>
      <c r="G3990" s="33">
        <f>IFERROR(IF(OR(C3990="",D3990=""),"",D3990*VLOOKUP(C3990,'Setup - Mix Design'!$A$5:$I$504,3,0)),"")</f>
        <v/>
      </c>
      <c r="H3990" s="33">
        <f>IFERROR(IF(OR(C3990="",D3990=""),"",D3990*VLOOKUP(C3990,'Setup - Mix Design'!$A$5:$I$504,4,0)),"")</f>
        <v/>
      </c>
      <c r="I3990" s="33">
        <f>IFERROR(IF(OR(C3990="",D3990=""),"",D3990*VLOOKUP(C3990,'Setup - Mix Design'!$A$5:$I$504,5,0)),"")</f>
        <v/>
      </c>
      <c r="J3990" s="33">
        <f>IFERROR(IF(OR(C3990="",D3990=""),"",D3990*VLOOKUP(C3990,'Setup - Mix Design'!$A$5:$I$504,6,0)),"")</f>
        <v/>
      </c>
      <c r="K3990" s="33">
        <f>IFERROR(IF(OR(C3990="",D3990=""),"",D3990*VLOOKUP(C3990,'Setup - Mix Design'!$A$5:$I$504,7,0)),"")</f>
        <v/>
      </c>
    </row>
    <row r="3991">
      <c r="A3991" s="31" t="n"/>
      <c r="B3991" s="26" t="n"/>
      <c r="C3991" s="26" t="n"/>
      <c r="D3991" s="27" t="n"/>
      <c r="E3991" s="26" t="n"/>
      <c r="F3991" s="33">
        <f>IFERROR(IF(OR(C3991="",D3991=""),"",D3991*VLOOKUP(C3991,'Setup - Mix Design'!$A$5:$I$504,2,0)),"")</f>
        <v/>
      </c>
      <c r="G3991" s="33">
        <f>IFERROR(IF(OR(C3991="",D3991=""),"",D3991*VLOOKUP(C3991,'Setup - Mix Design'!$A$5:$I$504,3,0)),"")</f>
        <v/>
      </c>
      <c r="H3991" s="33">
        <f>IFERROR(IF(OR(C3991="",D3991=""),"",D3991*VLOOKUP(C3991,'Setup - Mix Design'!$A$5:$I$504,4,0)),"")</f>
        <v/>
      </c>
      <c r="I3991" s="33">
        <f>IFERROR(IF(OR(C3991="",D3991=""),"",D3991*VLOOKUP(C3991,'Setup - Mix Design'!$A$5:$I$504,5,0)),"")</f>
        <v/>
      </c>
      <c r="J3991" s="33">
        <f>IFERROR(IF(OR(C3991="",D3991=""),"",D3991*VLOOKUP(C3991,'Setup - Mix Design'!$A$5:$I$504,6,0)),"")</f>
        <v/>
      </c>
      <c r="K3991" s="33">
        <f>IFERROR(IF(OR(C3991="",D3991=""),"",D3991*VLOOKUP(C3991,'Setup - Mix Design'!$A$5:$I$504,7,0)),"")</f>
        <v/>
      </c>
    </row>
    <row r="3992">
      <c r="A3992" s="31" t="n"/>
      <c r="B3992" s="26" t="n"/>
      <c r="C3992" s="26" t="n"/>
      <c r="D3992" s="27" t="n"/>
      <c r="E3992" s="26" t="n"/>
      <c r="F3992" s="33">
        <f>IFERROR(IF(OR(C3992="",D3992=""),"",D3992*VLOOKUP(C3992,'Setup - Mix Design'!$A$5:$I$504,2,0)),"")</f>
        <v/>
      </c>
      <c r="G3992" s="33">
        <f>IFERROR(IF(OR(C3992="",D3992=""),"",D3992*VLOOKUP(C3992,'Setup - Mix Design'!$A$5:$I$504,3,0)),"")</f>
        <v/>
      </c>
      <c r="H3992" s="33">
        <f>IFERROR(IF(OR(C3992="",D3992=""),"",D3992*VLOOKUP(C3992,'Setup - Mix Design'!$A$5:$I$504,4,0)),"")</f>
        <v/>
      </c>
      <c r="I3992" s="33">
        <f>IFERROR(IF(OR(C3992="",D3992=""),"",D3992*VLOOKUP(C3992,'Setup - Mix Design'!$A$5:$I$504,5,0)),"")</f>
        <v/>
      </c>
      <c r="J3992" s="33">
        <f>IFERROR(IF(OR(C3992="",D3992=""),"",D3992*VLOOKUP(C3992,'Setup - Mix Design'!$A$5:$I$504,6,0)),"")</f>
        <v/>
      </c>
      <c r="K3992" s="33">
        <f>IFERROR(IF(OR(C3992="",D3992=""),"",D3992*VLOOKUP(C3992,'Setup - Mix Design'!$A$5:$I$504,7,0)),"")</f>
        <v/>
      </c>
    </row>
    <row r="3993">
      <c r="A3993" s="31" t="n"/>
      <c r="B3993" s="26" t="n"/>
      <c r="C3993" s="26" t="n"/>
      <c r="D3993" s="27" t="n"/>
      <c r="E3993" s="26" t="n"/>
      <c r="F3993" s="33">
        <f>IFERROR(IF(OR(C3993="",D3993=""),"",D3993*VLOOKUP(C3993,'Setup - Mix Design'!$A$5:$I$504,2,0)),"")</f>
        <v/>
      </c>
      <c r="G3993" s="33">
        <f>IFERROR(IF(OR(C3993="",D3993=""),"",D3993*VLOOKUP(C3993,'Setup - Mix Design'!$A$5:$I$504,3,0)),"")</f>
        <v/>
      </c>
      <c r="H3993" s="33">
        <f>IFERROR(IF(OR(C3993="",D3993=""),"",D3993*VLOOKUP(C3993,'Setup - Mix Design'!$A$5:$I$504,4,0)),"")</f>
        <v/>
      </c>
      <c r="I3993" s="33">
        <f>IFERROR(IF(OR(C3993="",D3993=""),"",D3993*VLOOKUP(C3993,'Setup - Mix Design'!$A$5:$I$504,5,0)),"")</f>
        <v/>
      </c>
      <c r="J3993" s="33">
        <f>IFERROR(IF(OR(C3993="",D3993=""),"",D3993*VLOOKUP(C3993,'Setup - Mix Design'!$A$5:$I$504,6,0)),"")</f>
        <v/>
      </c>
      <c r="K3993" s="33">
        <f>IFERROR(IF(OR(C3993="",D3993=""),"",D3993*VLOOKUP(C3993,'Setup - Mix Design'!$A$5:$I$504,7,0)),"")</f>
        <v/>
      </c>
    </row>
    <row r="3994">
      <c r="A3994" s="31" t="n"/>
      <c r="B3994" s="26" t="n"/>
      <c r="C3994" s="26" t="n"/>
      <c r="D3994" s="27" t="n"/>
      <c r="E3994" s="26" t="n"/>
      <c r="F3994" s="33">
        <f>IFERROR(IF(OR(C3994="",D3994=""),"",D3994*VLOOKUP(C3994,'Setup - Mix Design'!$A$5:$I$504,2,0)),"")</f>
        <v/>
      </c>
      <c r="G3994" s="33">
        <f>IFERROR(IF(OR(C3994="",D3994=""),"",D3994*VLOOKUP(C3994,'Setup - Mix Design'!$A$5:$I$504,3,0)),"")</f>
        <v/>
      </c>
      <c r="H3994" s="33">
        <f>IFERROR(IF(OR(C3994="",D3994=""),"",D3994*VLOOKUP(C3994,'Setup - Mix Design'!$A$5:$I$504,4,0)),"")</f>
        <v/>
      </c>
      <c r="I3994" s="33">
        <f>IFERROR(IF(OR(C3994="",D3994=""),"",D3994*VLOOKUP(C3994,'Setup - Mix Design'!$A$5:$I$504,5,0)),"")</f>
        <v/>
      </c>
      <c r="J3994" s="33">
        <f>IFERROR(IF(OR(C3994="",D3994=""),"",D3994*VLOOKUP(C3994,'Setup - Mix Design'!$A$5:$I$504,6,0)),"")</f>
        <v/>
      </c>
      <c r="K3994" s="33">
        <f>IFERROR(IF(OR(C3994="",D3994=""),"",D3994*VLOOKUP(C3994,'Setup - Mix Design'!$A$5:$I$504,7,0)),"")</f>
        <v/>
      </c>
    </row>
    <row r="3995">
      <c r="A3995" s="31" t="n"/>
      <c r="B3995" s="26" t="n"/>
      <c r="C3995" s="26" t="n"/>
      <c r="D3995" s="27" t="n"/>
      <c r="E3995" s="26" t="n"/>
      <c r="F3995" s="33">
        <f>IFERROR(IF(OR(C3995="",D3995=""),"",D3995*VLOOKUP(C3995,'Setup - Mix Design'!$A$5:$I$504,2,0)),"")</f>
        <v/>
      </c>
      <c r="G3995" s="33">
        <f>IFERROR(IF(OR(C3995="",D3995=""),"",D3995*VLOOKUP(C3995,'Setup - Mix Design'!$A$5:$I$504,3,0)),"")</f>
        <v/>
      </c>
      <c r="H3995" s="33">
        <f>IFERROR(IF(OR(C3995="",D3995=""),"",D3995*VLOOKUP(C3995,'Setup - Mix Design'!$A$5:$I$504,4,0)),"")</f>
        <v/>
      </c>
      <c r="I3995" s="33">
        <f>IFERROR(IF(OR(C3995="",D3995=""),"",D3995*VLOOKUP(C3995,'Setup - Mix Design'!$A$5:$I$504,5,0)),"")</f>
        <v/>
      </c>
      <c r="J3995" s="33">
        <f>IFERROR(IF(OR(C3995="",D3995=""),"",D3995*VLOOKUP(C3995,'Setup - Mix Design'!$A$5:$I$504,6,0)),"")</f>
        <v/>
      </c>
      <c r="K3995" s="33">
        <f>IFERROR(IF(OR(C3995="",D3995=""),"",D3995*VLOOKUP(C3995,'Setup - Mix Design'!$A$5:$I$504,7,0)),"")</f>
        <v/>
      </c>
    </row>
    <row r="3996">
      <c r="A3996" s="31" t="n"/>
      <c r="B3996" s="26" t="n"/>
      <c r="C3996" s="26" t="n"/>
      <c r="D3996" s="27" t="n"/>
      <c r="E3996" s="26" t="n"/>
      <c r="F3996" s="33">
        <f>IFERROR(IF(OR(C3996="",D3996=""),"",D3996*VLOOKUP(C3996,'Setup - Mix Design'!$A$5:$I$504,2,0)),"")</f>
        <v/>
      </c>
      <c r="G3996" s="33">
        <f>IFERROR(IF(OR(C3996="",D3996=""),"",D3996*VLOOKUP(C3996,'Setup - Mix Design'!$A$5:$I$504,3,0)),"")</f>
        <v/>
      </c>
      <c r="H3996" s="33">
        <f>IFERROR(IF(OR(C3996="",D3996=""),"",D3996*VLOOKUP(C3996,'Setup - Mix Design'!$A$5:$I$504,4,0)),"")</f>
        <v/>
      </c>
      <c r="I3996" s="33">
        <f>IFERROR(IF(OR(C3996="",D3996=""),"",D3996*VLOOKUP(C3996,'Setup - Mix Design'!$A$5:$I$504,5,0)),"")</f>
        <v/>
      </c>
      <c r="J3996" s="33">
        <f>IFERROR(IF(OR(C3996="",D3996=""),"",D3996*VLOOKUP(C3996,'Setup - Mix Design'!$A$5:$I$504,6,0)),"")</f>
        <v/>
      </c>
      <c r="K3996" s="33">
        <f>IFERROR(IF(OR(C3996="",D3996=""),"",D3996*VLOOKUP(C3996,'Setup - Mix Design'!$A$5:$I$504,7,0)),"")</f>
        <v/>
      </c>
    </row>
    <row r="3997">
      <c r="A3997" s="31" t="n"/>
      <c r="B3997" s="26" t="n"/>
      <c r="C3997" s="26" t="n"/>
      <c r="D3997" s="27" t="n"/>
      <c r="E3997" s="26" t="n"/>
      <c r="F3997" s="33">
        <f>IFERROR(IF(OR(C3997="",D3997=""),"",D3997*VLOOKUP(C3997,'Setup - Mix Design'!$A$5:$I$504,2,0)),"")</f>
        <v/>
      </c>
      <c r="G3997" s="33">
        <f>IFERROR(IF(OR(C3997="",D3997=""),"",D3997*VLOOKUP(C3997,'Setup - Mix Design'!$A$5:$I$504,3,0)),"")</f>
        <v/>
      </c>
      <c r="H3997" s="33">
        <f>IFERROR(IF(OR(C3997="",D3997=""),"",D3997*VLOOKUP(C3997,'Setup - Mix Design'!$A$5:$I$504,4,0)),"")</f>
        <v/>
      </c>
      <c r="I3997" s="33">
        <f>IFERROR(IF(OR(C3997="",D3997=""),"",D3997*VLOOKUP(C3997,'Setup - Mix Design'!$A$5:$I$504,5,0)),"")</f>
        <v/>
      </c>
      <c r="J3997" s="33">
        <f>IFERROR(IF(OR(C3997="",D3997=""),"",D3997*VLOOKUP(C3997,'Setup - Mix Design'!$A$5:$I$504,6,0)),"")</f>
        <v/>
      </c>
      <c r="K3997" s="33">
        <f>IFERROR(IF(OR(C3997="",D3997=""),"",D3997*VLOOKUP(C3997,'Setup - Mix Design'!$A$5:$I$504,7,0)),"")</f>
        <v/>
      </c>
    </row>
    <row r="3998">
      <c r="A3998" s="31" t="n"/>
      <c r="B3998" s="26" t="n"/>
      <c r="C3998" s="26" t="n"/>
      <c r="D3998" s="27" t="n"/>
      <c r="E3998" s="26" t="n"/>
      <c r="F3998" s="33">
        <f>IFERROR(IF(OR(C3998="",D3998=""),"",D3998*VLOOKUP(C3998,'Setup - Mix Design'!$A$5:$I$504,2,0)),"")</f>
        <v/>
      </c>
      <c r="G3998" s="33">
        <f>IFERROR(IF(OR(C3998="",D3998=""),"",D3998*VLOOKUP(C3998,'Setup - Mix Design'!$A$5:$I$504,3,0)),"")</f>
        <v/>
      </c>
      <c r="H3998" s="33">
        <f>IFERROR(IF(OR(C3998="",D3998=""),"",D3998*VLOOKUP(C3998,'Setup - Mix Design'!$A$5:$I$504,4,0)),"")</f>
        <v/>
      </c>
      <c r="I3998" s="33">
        <f>IFERROR(IF(OR(C3998="",D3998=""),"",D3998*VLOOKUP(C3998,'Setup - Mix Design'!$A$5:$I$504,5,0)),"")</f>
        <v/>
      </c>
      <c r="J3998" s="33">
        <f>IFERROR(IF(OR(C3998="",D3998=""),"",D3998*VLOOKUP(C3998,'Setup - Mix Design'!$A$5:$I$504,6,0)),"")</f>
        <v/>
      </c>
      <c r="K3998" s="33">
        <f>IFERROR(IF(OR(C3998="",D3998=""),"",D3998*VLOOKUP(C3998,'Setup - Mix Design'!$A$5:$I$504,7,0)),"")</f>
        <v/>
      </c>
    </row>
    <row r="3999">
      <c r="A3999" s="31" t="n"/>
      <c r="B3999" s="26" t="n"/>
      <c r="C3999" s="26" t="n"/>
      <c r="D3999" s="27" t="n"/>
      <c r="E3999" s="26" t="n"/>
      <c r="F3999" s="33">
        <f>IFERROR(IF(OR(C3999="",D3999=""),"",D3999*VLOOKUP(C3999,'Setup - Mix Design'!$A$5:$I$504,2,0)),"")</f>
        <v/>
      </c>
      <c r="G3999" s="33">
        <f>IFERROR(IF(OR(C3999="",D3999=""),"",D3999*VLOOKUP(C3999,'Setup - Mix Design'!$A$5:$I$504,3,0)),"")</f>
        <v/>
      </c>
      <c r="H3999" s="33">
        <f>IFERROR(IF(OR(C3999="",D3999=""),"",D3999*VLOOKUP(C3999,'Setup - Mix Design'!$A$5:$I$504,4,0)),"")</f>
        <v/>
      </c>
      <c r="I3999" s="33">
        <f>IFERROR(IF(OR(C3999="",D3999=""),"",D3999*VLOOKUP(C3999,'Setup - Mix Design'!$A$5:$I$504,5,0)),"")</f>
        <v/>
      </c>
      <c r="J3999" s="33">
        <f>IFERROR(IF(OR(C3999="",D3999=""),"",D3999*VLOOKUP(C3999,'Setup - Mix Design'!$A$5:$I$504,6,0)),"")</f>
        <v/>
      </c>
      <c r="K3999" s="33">
        <f>IFERROR(IF(OR(C3999="",D3999=""),"",D3999*VLOOKUP(C3999,'Setup - Mix Design'!$A$5:$I$504,7,0)),"")</f>
        <v/>
      </c>
    </row>
    <row r="4000">
      <c r="A4000" s="31" t="n"/>
      <c r="B4000" s="26" t="n"/>
      <c r="C4000" s="26" t="n"/>
      <c r="D4000" s="27" t="n"/>
      <c r="E4000" s="26" t="n"/>
      <c r="F4000" s="33">
        <f>IFERROR(IF(OR(C4000="",D4000=""),"",D4000*VLOOKUP(C4000,'Setup - Mix Design'!$A$5:$I$504,2,0)),"")</f>
        <v/>
      </c>
      <c r="G4000" s="33">
        <f>IFERROR(IF(OR(C4000="",D4000=""),"",D4000*VLOOKUP(C4000,'Setup - Mix Design'!$A$5:$I$504,3,0)),"")</f>
        <v/>
      </c>
      <c r="H4000" s="33">
        <f>IFERROR(IF(OR(C4000="",D4000=""),"",D4000*VLOOKUP(C4000,'Setup - Mix Design'!$A$5:$I$504,4,0)),"")</f>
        <v/>
      </c>
      <c r="I4000" s="33">
        <f>IFERROR(IF(OR(C4000="",D4000=""),"",D4000*VLOOKUP(C4000,'Setup - Mix Design'!$A$5:$I$504,5,0)),"")</f>
        <v/>
      </c>
      <c r="J4000" s="33">
        <f>IFERROR(IF(OR(C4000="",D4000=""),"",D4000*VLOOKUP(C4000,'Setup - Mix Design'!$A$5:$I$504,6,0)),"")</f>
        <v/>
      </c>
      <c r="K4000" s="33">
        <f>IFERROR(IF(OR(C4000="",D4000=""),"",D4000*VLOOKUP(C4000,'Setup - Mix Design'!$A$5:$I$504,7,0)),"")</f>
        <v/>
      </c>
    </row>
    <row r="4001">
      <c r="A4001" s="31" t="n"/>
      <c r="B4001" s="26" t="n"/>
      <c r="C4001" s="26" t="n"/>
      <c r="D4001" s="27" t="n"/>
      <c r="E4001" s="26" t="n"/>
      <c r="F4001" s="33">
        <f>IFERROR(IF(OR(C4001="",D4001=""),"",D4001*VLOOKUP(C4001,'Setup - Mix Design'!$A$5:$I$504,2,0)),"")</f>
        <v/>
      </c>
      <c r="G4001" s="33">
        <f>IFERROR(IF(OR(C4001="",D4001=""),"",D4001*VLOOKUP(C4001,'Setup - Mix Design'!$A$5:$I$504,3,0)),"")</f>
        <v/>
      </c>
      <c r="H4001" s="33">
        <f>IFERROR(IF(OR(C4001="",D4001=""),"",D4001*VLOOKUP(C4001,'Setup - Mix Design'!$A$5:$I$504,4,0)),"")</f>
        <v/>
      </c>
      <c r="I4001" s="33">
        <f>IFERROR(IF(OR(C4001="",D4001=""),"",D4001*VLOOKUP(C4001,'Setup - Mix Design'!$A$5:$I$504,5,0)),"")</f>
        <v/>
      </c>
      <c r="J4001" s="33">
        <f>IFERROR(IF(OR(C4001="",D4001=""),"",D4001*VLOOKUP(C4001,'Setup - Mix Design'!$A$5:$I$504,6,0)),"")</f>
        <v/>
      </c>
      <c r="K4001" s="33">
        <f>IFERROR(IF(OR(C4001="",D4001=""),"",D4001*VLOOKUP(C4001,'Setup - Mix Design'!$A$5:$I$504,7,0)),"")</f>
        <v/>
      </c>
    </row>
    <row r="4002">
      <c r="A4002" s="31" t="n"/>
      <c r="B4002" s="26" t="n"/>
      <c r="C4002" s="26" t="n"/>
      <c r="D4002" s="27" t="n"/>
      <c r="E4002" s="26" t="n"/>
      <c r="F4002" s="33">
        <f>IFERROR(IF(OR(C4002="",D4002=""),"",D4002*VLOOKUP(C4002,'Setup - Mix Design'!$A$5:$I$504,2,0)),"")</f>
        <v/>
      </c>
      <c r="G4002" s="33">
        <f>IFERROR(IF(OR(C4002="",D4002=""),"",D4002*VLOOKUP(C4002,'Setup - Mix Design'!$A$5:$I$504,3,0)),"")</f>
        <v/>
      </c>
      <c r="H4002" s="33">
        <f>IFERROR(IF(OR(C4002="",D4002=""),"",D4002*VLOOKUP(C4002,'Setup - Mix Design'!$A$5:$I$504,4,0)),"")</f>
        <v/>
      </c>
      <c r="I4002" s="33">
        <f>IFERROR(IF(OR(C4002="",D4002=""),"",D4002*VLOOKUP(C4002,'Setup - Mix Design'!$A$5:$I$504,5,0)),"")</f>
        <v/>
      </c>
      <c r="J4002" s="33">
        <f>IFERROR(IF(OR(C4002="",D4002=""),"",D4002*VLOOKUP(C4002,'Setup - Mix Design'!$A$5:$I$504,6,0)),"")</f>
        <v/>
      </c>
      <c r="K4002" s="33">
        <f>IFERROR(IF(OR(C4002="",D4002=""),"",D4002*VLOOKUP(C4002,'Setup - Mix Design'!$A$5:$I$504,7,0)),"")</f>
        <v/>
      </c>
    </row>
    <row r="4003">
      <c r="A4003" s="31" t="n"/>
      <c r="B4003" s="26" t="n"/>
      <c r="C4003" s="26" t="n"/>
      <c r="D4003" s="27" t="n"/>
      <c r="E4003" s="26" t="n"/>
      <c r="F4003" s="33">
        <f>IFERROR(IF(OR(C4003="",D4003=""),"",D4003*VLOOKUP(C4003,'Setup - Mix Design'!$A$5:$I$504,2,0)),"")</f>
        <v/>
      </c>
      <c r="G4003" s="33">
        <f>IFERROR(IF(OR(C4003="",D4003=""),"",D4003*VLOOKUP(C4003,'Setup - Mix Design'!$A$5:$I$504,3,0)),"")</f>
        <v/>
      </c>
      <c r="H4003" s="33">
        <f>IFERROR(IF(OR(C4003="",D4003=""),"",D4003*VLOOKUP(C4003,'Setup - Mix Design'!$A$5:$I$504,4,0)),"")</f>
        <v/>
      </c>
      <c r="I4003" s="33">
        <f>IFERROR(IF(OR(C4003="",D4003=""),"",D4003*VLOOKUP(C4003,'Setup - Mix Design'!$A$5:$I$504,5,0)),"")</f>
        <v/>
      </c>
      <c r="J4003" s="33">
        <f>IFERROR(IF(OR(C4003="",D4003=""),"",D4003*VLOOKUP(C4003,'Setup - Mix Design'!$A$5:$I$504,6,0)),"")</f>
        <v/>
      </c>
      <c r="K4003" s="33">
        <f>IFERROR(IF(OR(C4003="",D4003=""),"",D4003*VLOOKUP(C4003,'Setup - Mix Design'!$A$5:$I$504,7,0)),"")</f>
        <v/>
      </c>
    </row>
    <row r="4004">
      <c r="A4004" s="31" t="n"/>
      <c r="B4004" s="26" t="n"/>
      <c r="C4004" s="26" t="n"/>
      <c r="D4004" s="27" t="n"/>
      <c r="E4004" s="26" t="n"/>
      <c r="F4004" s="33">
        <f>IFERROR(IF(OR(C4004="",D4004=""),"",D4004*VLOOKUP(C4004,'Setup - Mix Design'!$A$5:$I$504,2,0)),"")</f>
        <v/>
      </c>
      <c r="G4004" s="33">
        <f>IFERROR(IF(OR(C4004="",D4004=""),"",D4004*VLOOKUP(C4004,'Setup - Mix Design'!$A$5:$I$504,3,0)),"")</f>
        <v/>
      </c>
      <c r="H4004" s="33">
        <f>IFERROR(IF(OR(C4004="",D4004=""),"",D4004*VLOOKUP(C4004,'Setup - Mix Design'!$A$5:$I$504,4,0)),"")</f>
        <v/>
      </c>
      <c r="I4004" s="33">
        <f>IFERROR(IF(OR(C4004="",D4004=""),"",D4004*VLOOKUP(C4004,'Setup - Mix Design'!$A$5:$I$504,5,0)),"")</f>
        <v/>
      </c>
      <c r="J4004" s="33">
        <f>IFERROR(IF(OR(C4004="",D4004=""),"",D4004*VLOOKUP(C4004,'Setup - Mix Design'!$A$5:$I$504,6,0)),"")</f>
        <v/>
      </c>
      <c r="K4004" s="33">
        <f>IFERROR(IF(OR(C4004="",D4004=""),"",D4004*VLOOKUP(C4004,'Setup - Mix Design'!$A$5:$I$504,7,0)),"")</f>
        <v/>
      </c>
    </row>
    <row r="4005">
      <c r="A4005" s="31" t="n"/>
      <c r="B4005" s="26" t="n"/>
      <c r="C4005" s="26" t="n"/>
      <c r="D4005" s="27" t="n"/>
      <c r="E4005" s="26" t="n"/>
      <c r="F4005" s="33">
        <f>IFERROR(IF(OR(C4005="",D4005=""),"",D4005*VLOOKUP(C4005,'Setup - Mix Design'!$A$5:$I$504,2,0)),"")</f>
        <v/>
      </c>
      <c r="G4005" s="33">
        <f>IFERROR(IF(OR(C4005="",D4005=""),"",D4005*VLOOKUP(C4005,'Setup - Mix Design'!$A$5:$I$504,3,0)),"")</f>
        <v/>
      </c>
      <c r="H4005" s="33">
        <f>IFERROR(IF(OR(C4005="",D4005=""),"",D4005*VLOOKUP(C4005,'Setup - Mix Design'!$A$5:$I$504,4,0)),"")</f>
        <v/>
      </c>
      <c r="I4005" s="33">
        <f>IFERROR(IF(OR(C4005="",D4005=""),"",D4005*VLOOKUP(C4005,'Setup - Mix Design'!$A$5:$I$504,5,0)),"")</f>
        <v/>
      </c>
      <c r="J4005" s="33">
        <f>IFERROR(IF(OR(C4005="",D4005=""),"",D4005*VLOOKUP(C4005,'Setup - Mix Design'!$A$5:$I$504,6,0)),"")</f>
        <v/>
      </c>
      <c r="K4005" s="33">
        <f>IFERROR(IF(OR(C4005="",D4005=""),"",D4005*VLOOKUP(C4005,'Setup - Mix Design'!$A$5:$I$504,7,0)),"")</f>
        <v/>
      </c>
    </row>
    <row r="4006">
      <c r="A4006" s="31" t="n"/>
      <c r="B4006" s="26" t="n"/>
      <c r="C4006" s="26" t="n"/>
      <c r="D4006" s="27" t="n"/>
      <c r="E4006" s="26" t="n"/>
      <c r="F4006" s="33">
        <f>IFERROR(IF(OR(C4006="",D4006=""),"",D4006*VLOOKUP(C4006,'Setup - Mix Design'!$A$5:$I$504,2,0)),"")</f>
        <v/>
      </c>
      <c r="G4006" s="33">
        <f>IFERROR(IF(OR(C4006="",D4006=""),"",D4006*VLOOKUP(C4006,'Setup - Mix Design'!$A$5:$I$504,3,0)),"")</f>
        <v/>
      </c>
      <c r="H4006" s="33">
        <f>IFERROR(IF(OR(C4006="",D4006=""),"",D4006*VLOOKUP(C4006,'Setup - Mix Design'!$A$5:$I$504,4,0)),"")</f>
        <v/>
      </c>
      <c r="I4006" s="33">
        <f>IFERROR(IF(OR(C4006="",D4006=""),"",D4006*VLOOKUP(C4006,'Setup - Mix Design'!$A$5:$I$504,5,0)),"")</f>
        <v/>
      </c>
      <c r="J4006" s="33">
        <f>IFERROR(IF(OR(C4006="",D4006=""),"",D4006*VLOOKUP(C4006,'Setup - Mix Design'!$A$5:$I$504,6,0)),"")</f>
        <v/>
      </c>
      <c r="K4006" s="33">
        <f>IFERROR(IF(OR(C4006="",D4006=""),"",D4006*VLOOKUP(C4006,'Setup - Mix Design'!$A$5:$I$504,7,0)),"")</f>
        <v/>
      </c>
    </row>
    <row r="4007">
      <c r="A4007" s="31" t="n"/>
      <c r="B4007" s="26" t="n"/>
      <c r="C4007" s="26" t="n"/>
      <c r="D4007" s="27" t="n"/>
      <c r="E4007" s="26" t="n"/>
      <c r="F4007" s="33">
        <f>IFERROR(IF(OR(C4007="",D4007=""),"",D4007*VLOOKUP(C4007,'Setup - Mix Design'!$A$5:$I$504,2,0)),"")</f>
        <v/>
      </c>
      <c r="G4007" s="33">
        <f>IFERROR(IF(OR(C4007="",D4007=""),"",D4007*VLOOKUP(C4007,'Setup - Mix Design'!$A$5:$I$504,3,0)),"")</f>
        <v/>
      </c>
      <c r="H4007" s="33">
        <f>IFERROR(IF(OR(C4007="",D4007=""),"",D4007*VLOOKUP(C4007,'Setup - Mix Design'!$A$5:$I$504,4,0)),"")</f>
        <v/>
      </c>
      <c r="I4007" s="33">
        <f>IFERROR(IF(OR(C4007="",D4007=""),"",D4007*VLOOKUP(C4007,'Setup - Mix Design'!$A$5:$I$504,5,0)),"")</f>
        <v/>
      </c>
      <c r="J4007" s="33">
        <f>IFERROR(IF(OR(C4007="",D4007=""),"",D4007*VLOOKUP(C4007,'Setup - Mix Design'!$A$5:$I$504,6,0)),"")</f>
        <v/>
      </c>
      <c r="K4007" s="33">
        <f>IFERROR(IF(OR(C4007="",D4007=""),"",D4007*VLOOKUP(C4007,'Setup - Mix Design'!$A$5:$I$504,7,0)),"")</f>
        <v/>
      </c>
    </row>
    <row r="4008">
      <c r="A4008" s="31" t="n"/>
      <c r="B4008" s="26" t="n"/>
      <c r="C4008" s="26" t="n"/>
      <c r="D4008" s="27" t="n"/>
      <c r="E4008" s="26" t="n"/>
      <c r="F4008" s="33">
        <f>IFERROR(IF(OR(C4008="",D4008=""),"",D4008*VLOOKUP(C4008,'Setup - Mix Design'!$A$5:$I$504,2,0)),"")</f>
        <v/>
      </c>
      <c r="G4008" s="33">
        <f>IFERROR(IF(OR(C4008="",D4008=""),"",D4008*VLOOKUP(C4008,'Setup - Mix Design'!$A$5:$I$504,3,0)),"")</f>
        <v/>
      </c>
      <c r="H4008" s="33">
        <f>IFERROR(IF(OR(C4008="",D4008=""),"",D4008*VLOOKUP(C4008,'Setup - Mix Design'!$A$5:$I$504,4,0)),"")</f>
        <v/>
      </c>
      <c r="I4008" s="33">
        <f>IFERROR(IF(OR(C4008="",D4008=""),"",D4008*VLOOKUP(C4008,'Setup - Mix Design'!$A$5:$I$504,5,0)),"")</f>
        <v/>
      </c>
      <c r="J4008" s="33">
        <f>IFERROR(IF(OR(C4008="",D4008=""),"",D4008*VLOOKUP(C4008,'Setup - Mix Design'!$A$5:$I$504,6,0)),"")</f>
        <v/>
      </c>
      <c r="K4008" s="33">
        <f>IFERROR(IF(OR(C4008="",D4008=""),"",D4008*VLOOKUP(C4008,'Setup - Mix Design'!$A$5:$I$504,7,0)),"")</f>
        <v/>
      </c>
    </row>
    <row r="4009">
      <c r="A4009" s="31" t="n"/>
      <c r="B4009" s="26" t="n"/>
      <c r="C4009" s="26" t="n"/>
      <c r="D4009" s="27" t="n"/>
      <c r="E4009" s="26" t="n"/>
      <c r="F4009" s="33">
        <f>IFERROR(IF(OR(C4009="",D4009=""),"",D4009*VLOOKUP(C4009,'Setup - Mix Design'!$A$5:$I$504,2,0)),"")</f>
        <v/>
      </c>
      <c r="G4009" s="33">
        <f>IFERROR(IF(OR(C4009="",D4009=""),"",D4009*VLOOKUP(C4009,'Setup - Mix Design'!$A$5:$I$504,3,0)),"")</f>
        <v/>
      </c>
      <c r="H4009" s="33">
        <f>IFERROR(IF(OR(C4009="",D4009=""),"",D4009*VLOOKUP(C4009,'Setup - Mix Design'!$A$5:$I$504,4,0)),"")</f>
        <v/>
      </c>
      <c r="I4009" s="33">
        <f>IFERROR(IF(OR(C4009="",D4009=""),"",D4009*VLOOKUP(C4009,'Setup - Mix Design'!$A$5:$I$504,5,0)),"")</f>
        <v/>
      </c>
      <c r="J4009" s="33">
        <f>IFERROR(IF(OR(C4009="",D4009=""),"",D4009*VLOOKUP(C4009,'Setup - Mix Design'!$A$5:$I$504,6,0)),"")</f>
        <v/>
      </c>
      <c r="K4009" s="33">
        <f>IFERROR(IF(OR(C4009="",D4009=""),"",D4009*VLOOKUP(C4009,'Setup - Mix Design'!$A$5:$I$504,7,0)),"")</f>
        <v/>
      </c>
    </row>
    <row r="4010">
      <c r="A4010" s="31" t="n"/>
      <c r="B4010" s="26" t="n"/>
      <c r="C4010" s="26" t="n"/>
      <c r="D4010" s="27" t="n"/>
      <c r="E4010" s="26" t="n"/>
      <c r="F4010" s="33">
        <f>IFERROR(IF(OR(C4010="",D4010=""),"",D4010*VLOOKUP(C4010,'Setup - Mix Design'!$A$5:$I$504,2,0)),"")</f>
        <v/>
      </c>
      <c r="G4010" s="33">
        <f>IFERROR(IF(OR(C4010="",D4010=""),"",D4010*VLOOKUP(C4010,'Setup - Mix Design'!$A$5:$I$504,3,0)),"")</f>
        <v/>
      </c>
      <c r="H4010" s="33">
        <f>IFERROR(IF(OR(C4010="",D4010=""),"",D4010*VLOOKUP(C4010,'Setup - Mix Design'!$A$5:$I$504,4,0)),"")</f>
        <v/>
      </c>
      <c r="I4010" s="33">
        <f>IFERROR(IF(OR(C4010="",D4010=""),"",D4010*VLOOKUP(C4010,'Setup - Mix Design'!$A$5:$I$504,5,0)),"")</f>
        <v/>
      </c>
      <c r="J4010" s="33">
        <f>IFERROR(IF(OR(C4010="",D4010=""),"",D4010*VLOOKUP(C4010,'Setup - Mix Design'!$A$5:$I$504,6,0)),"")</f>
        <v/>
      </c>
      <c r="K4010" s="33">
        <f>IFERROR(IF(OR(C4010="",D4010=""),"",D4010*VLOOKUP(C4010,'Setup - Mix Design'!$A$5:$I$504,7,0)),"")</f>
        <v/>
      </c>
    </row>
    <row r="4011">
      <c r="A4011" s="31" t="n"/>
      <c r="B4011" s="26" t="n"/>
      <c r="C4011" s="26" t="n"/>
      <c r="D4011" s="27" t="n"/>
      <c r="E4011" s="26" t="n"/>
      <c r="F4011" s="33">
        <f>IFERROR(IF(OR(C4011="",D4011=""),"",D4011*VLOOKUP(C4011,'Setup - Mix Design'!$A$5:$I$504,2,0)),"")</f>
        <v/>
      </c>
      <c r="G4011" s="33">
        <f>IFERROR(IF(OR(C4011="",D4011=""),"",D4011*VLOOKUP(C4011,'Setup - Mix Design'!$A$5:$I$504,3,0)),"")</f>
        <v/>
      </c>
      <c r="H4011" s="33">
        <f>IFERROR(IF(OR(C4011="",D4011=""),"",D4011*VLOOKUP(C4011,'Setup - Mix Design'!$A$5:$I$504,4,0)),"")</f>
        <v/>
      </c>
      <c r="I4011" s="33">
        <f>IFERROR(IF(OR(C4011="",D4011=""),"",D4011*VLOOKUP(C4011,'Setup - Mix Design'!$A$5:$I$504,5,0)),"")</f>
        <v/>
      </c>
      <c r="J4011" s="33">
        <f>IFERROR(IF(OR(C4011="",D4011=""),"",D4011*VLOOKUP(C4011,'Setup - Mix Design'!$A$5:$I$504,6,0)),"")</f>
        <v/>
      </c>
      <c r="K4011" s="33">
        <f>IFERROR(IF(OR(C4011="",D4011=""),"",D4011*VLOOKUP(C4011,'Setup - Mix Design'!$A$5:$I$504,7,0)),"")</f>
        <v/>
      </c>
    </row>
    <row r="4012">
      <c r="A4012" s="31" t="n"/>
      <c r="B4012" s="26" t="n"/>
      <c r="C4012" s="26" t="n"/>
      <c r="D4012" s="27" t="n"/>
      <c r="E4012" s="26" t="n"/>
      <c r="F4012" s="33">
        <f>IFERROR(IF(OR(C4012="",D4012=""),"",D4012*VLOOKUP(C4012,'Setup - Mix Design'!$A$5:$I$504,2,0)),"")</f>
        <v/>
      </c>
      <c r="G4012" s="33">
        <f>IFERROR(IF(OR(C4012="",D4012=""),"",D4012*VLOOKUP(C4012,'Setup - Mix Design'!$A$5:$I$504,3,0)),"")</f>
        <v/>
      </c>
      <c r="H4012" s="33">
        <f>IFERROR(IF(OR(C4012="",D4012=""),"",D4012*VLOOKUP(C4012,'Setup - Mix Design'!$A$5:$I$504,4,0)),"")</f>
        <v/>
      </c>
      <c r="I4012" s="33">
        <f>IFERROR(IF(OR(C4012="",D4012=""),"",D4012*VLOOKUP(C4012,'Setup - Mix Design'!$A$5:$I$504,5,0)),"")</f>
        <v/>
      </c>
      <c r="J4012" s="33">
        <f>IFERROR(IF(OR(C4012="",D4012=""),"",D4012*VLOOKUP(C4012,'Setup - Mix Design'!$A$5:$I$504,6,0)),"")</f>
        <v/>
      </c>
      <c r="K4012" s="33">
        <f>IFERROR(IF(OR(C4012="",D4012=""),"",D4012*VLOOKUP(C4012,'Setup - Mix Design'!$A$5:$I$504,7,0)),"")</f>
        <v/>
      </c>
    </row>
    <row r="4013">
      <c r="A4013" s="31" t="n"/>
      <c r="B4013" s="26" t="n"/>
      <c r="C4013" s="26" t="n"/>
      <c r="D4013" s="27" t="n"/>
      <c r="E4013" s="26" t="n"/>
      <c r="F4013" s="33">
        <f>IFERROR(IF(OR(C4013="",D4013=""),"",D4013*VLOOKUP(C4013,'Setup - Mix Design'!$A$5:$I$504,2,0)),"")</f>
        <v/>
      </c>
      <c r="G4013" s="33">
        <f>IFERROR(IF(OR(C4013="",D4013=""),"",D4013*VLOOKUP(C4013,'Setup - Mix Design'!$A$5:$I$504,3,0)),"")</f>
        <v/>
      </c>
      <c r="H4013" s="33">
        <f>IFERROR(IF(OR(C4013="",D4013=""),"",D4013*VLOOKUP(C4013,'Setup - Mix Design'!$A$5:$I$504,4,0)),"")</f>
        <v/>
      </c>
      <c r="I4013" s="33">
        <f>IFERROR(IF(OR(C4013="",D4013=""),"",D4013*VLOOKUP(C4013,'Setup - Mix Design'!$A$5:$I$504,5,0)),"")</f>
        <v/>
      </c>
      <c r="J4013" s="33">
        <f>IFERROR(IF(OR(C4013="",D4013=""),"",D4013*VLOOKUP(C4013,'Setup - Mix Design'!$A$5:$I$504,6,0)),"")</f>
        <v/>
      </c>
      <c r="K4013" s="33">
        <f>IFERROR(IF(OR(C4013="",D4013=""),"",D4013*VLOOKUP(C4013,'Setup - Mix Design'!$A$5:$I$504,7,0)),"")</f>
        <v/>
      </c>
    </row>
    <row r="4014">
      <c r="A4014" s="31" t="n"/>
      <c r="B4014" s="26" t="n"/>
      <c r="C4014" s="26" t="n"/>
      <c r="D4014" s="27" t="n"/>
      <c r="E4014" s="26" t="n"/>
      <c r="F4014" s="33">
        <f>IFERROR(IF(OR(C4014="",D4014=""),"",D4014*VLOOKUP(C4014,'Setup - Mix Design'!$A$5:$I$504,2,0)),"")</f>
        <v/>
      </c>
      <c r="G4014" s="33">
        <f>IFERROR(IF(OR(C4014="",D4014=""),"",D4014*VLOOKUP(C4014,'Setup - Mix Design'!$A$5:$I$504,3,0)),"")</f>
        <v/>
      </c>
      <c r="H4014" s="33">
        <f>IFERROR(IF(OR(C4014="",D4014=""),"",D4014*VLOOKUP(C4014,'Setup - Mix Design'!$A$5:$I$504,4,0)),"")</f>
        <v/>
      </c>
      <c r="I4014" s="33">
        <f>IFERROR(IF(OR(C4014="",D4014=""),"",D4014*VLOOKUP(C4014,'Setup - Mix Design'!$A$5:$I$504,5,0)),"")</f>
        <v/>
      </c>
      <c r="J4014" s="33">
        <f>IFERROR(IF(OR(C4014="",D4014=""),"",D4014*VLOOKUP(C4014,'Setup - Mix Design'!$A$5:$I$504,6,0)),"")</f>
        <v/>
      </c>
      <c r="K4014" s="33">
        <f>IFERROR(IF(OR(C4014="",D4014=""),"",D4014*VLOOKUP(C4014,'Setup - Mix Design'!$A$5:$I$504,7,0)),"")</f>
        <v/>
      </c>
    </row>
    <row r="4015">
      <c r="A4015" s="31" t="n"/>
      <c r="B4015" s="26" t="n"/>
      <c r="C4015" s="26" t="n"/>
      <c r="D4015" s="27" t="n"/>
      <c r="E4015" s="26" t="n"/>
      <c r="F4015" s="33">
        <f>IFERROR(IF(OR(C4015="",D4015=""),"",D4015*VLOOKUP(C4015,'Setup - Mix Design'!$A$5:$I$504,2,0)),"")</f>
        <v/>
      </c>
      <c r="G4015" s="33">
        <f>IFERROR(IF(OR(C4015="",D4015=""),"",D4015*VLOOKUP(C4015,'Setup - Mix Design'!$A$5:$I$504,3,0)),"")</f>
        <v/>
      </c>
      <c r="H4015" s="33">
        <f>IFERROR(IF(OR(C4015="",D4015=""),"",D4015*VLOOKUP(C4015,'Setup - Mix Design'!$A$5:$I$504,4,0)),"")</f>
        <v/>
      </c>
      <c r="I4015" s="33">
        <f>IFERROR(IF(OR(C4015="",D4015=""),"",D4015*VLOOKUP(C4015,'Setup - Mix Design'!$A$5:$I$504,5,0)),"")</f>
        <v/>
      </c>
      <c r="J4015" s="33">
        <f>IFERROR(IF(OR(C4015="",D4015=""),"",D4015*VLOOKUP(C4015,'Setup - Mix Design'!$A$5:$I$504,6,0)),"")</f>
        <v/>
      </c>
      <c r="K4015" s="33">
        <f>IFERROR(IF(OR(C4015="",D4015=""),"",D4015*VLOOKUP(C4015,'Setup - Mix Design'!$A$5:$I$504,7,0)),"")</f>
        <v/>
      </c>
    </row>
    <row r="4016">
      <c r="A4016" s="31" t="n"/>
      <c r="B4016" s="26" t="n"/>
      <c r="C4016" s="26" t="n"/>
      <c r="D4016" s="27" t="n"/>
      <c r="E4016" s="26" t="n"/>
      <c r="F4016" s="33">
        <f>IFERROR(IF(OR(C4016="",D4016=""),"",D4016*VLOOKUP(C4016,'Setup - Mix Design'!$A$5:$I$504,2,0)),"")</f>
        <v/>
      </c>
      <c r="G4016" s="33">
        <f>IFERROR(IF(OR(C4016="",D4016=""),"",D4016*VLOOKUP(C4016,'Setup - Mix Design'!$A$5:$I$504,3,0)),"")</f>
        <v/>
      </c>
      <c r="H4016" s="33">
        <f>IFERROR(IF(OR(C4016="",D4016=""),"",D4016*VLOOKUP(C4016,'Setup - Mix Design'!$A$5:$I$504,4,0)),"")</f>
        <v/>
      </c>
      <c r="I4016" s="33">
        <f>IFERROR(IF(OR(C4016="",D4016=""),"",D4016*VLOOKUP(C4016,'Setup - Mix Design'!$A$5:$I$504,5,0)),"")</f>
        <v/>
      </c>
      <c r="J4016" s="33">
        <f>IFERROR(IF(OR(C4016="",D4016=""),"",D4016*VLOOKUP(C4016,'Setup - Mix Design'!$A$5:$I$504,6,0)),"")</f>
        <v/>
      </c>
      <c r="K4016" s="33">
        <f>IFERROR(IF(OR(C4016="",D4016=""),"",D4016*VLOOKUP(C4016,'Setup - Mix Design'!$A$5:$I$504,7,0)),"")</f>
        <v/>
      </c>
    </row>
    <row r="4017">
      <c r="A4017" s="31" t="n"/>
      <c r="B4017" s="26" t="n"/>
      <c r="C4017" s="26" t="n"/>
      <c r="D4017" s="27" t="n"/>
      <c r="E4017" s="26" t="n"/>
      <c r="F4017" s="33">
        <f>IFERROR(IF(OR(C4017="",D4017=""),"",D4017*VLOOKUP(C4017,'Setup - Mix Design'!$A$5:$I$504,2,0)),"")</f>
        <v/>
      </c>
      <c r="G4017" s="33">
        <f>IFERROR(IF(OR(C4017="",D4017=""),"",D4017*VLOOKUP(C4017,'Setup - Mix Design'!$A$5:$I$504,3,0)),"")</f>
        <v/>
      </c>
      <c r="H4017" s="33">
        <f>IFERROR(IF(OR(C4017="",D4017=""),"",D4017*VLOOKUP(C4017,'Setup - Mix Design'!$A$5:$I$504,4,0)),"")</f>
        <v/>
      </c>
      <c r="I4017" s="33">
        <f>IFERROR(IF(OR(C4017="",D4017=""),"",D4017*VLOOKUP(C4017,'Setup - Mix Design'!$A$5:$I$504,5,0)),"")</f>
        <v/>
      </c>
      <c r="J4017" s="33">
        <f>IFERROR(IF(OR(C4017="",D4017=""),"",D4017*VLOOKUP(C4017,'Setup - Mix Design'!$A$5:$I$504,6,0)),"")</f>
        <v/>
      </c>
      <c r="K4017" s="33">
        <f>IFERROR(IF(OR(C4017="",D4017=""),"",D4017*VLOOKUP(C4017,'Setup - Mix Design'!$A$5:$I$504,7,0)),"")</f>
        <v/>
      </c>
    </row>
    <row r="4018">
      <c r="A4018" s="31" t="n"/>
      <c r="B4018" s="26" t="n"/>
      <c r="C4018" s="26" t="n"/>
      <c r="D4018" s="27" t="n"/>
      <c r="E4018" s="26" t="n"/>
      <c r="F4018" s="33">
        <f>IFERROR(IF(OR(C4018="",D4018=""),"",D4018*VLOOKUP(C4018,'Setup - Mix Design'!$A$5:$I$504,2,0)),"")</f>
        <v/>
      </c>
      <c r="G4018" s="33">
        <f>IFERROR(IF(OR(C4018="",D4018=""),"",D4018*VLOOKUP(C4018,'Setup - Mix Design'!$A$5:$I$504,3,0)),"")</f>
        <v/>
      </c>
      <c r="H4018" s="33">
        <f>IFERROR(IF(OR(C4018="",D4018=""),"",D4018*VLOOKUP(C4018,'Setup - Mix Design'!$A$5:$I$504,4,0)),"")</f>
        <v/>
      </c>
      <c r="I4018" s="33">
        <f>IFERROR(IF(OR(C4018="",D4018=""),"",D4018*VLOOKUP(C4018,'Setup - Mix Design'!$A$5:$I$504,5,0)),"")</f>
        <v/>
      </c>
      <c r="J4018" s="33">
        <f>IFERROR(IF(OR(C4018="",D4018=""),"",D4018*VLOOKUP(C4018,'Setup - Mix Design'!$A$5:$I$504,6,0)),"")</f>
        <v/>
      </c>
      <c r="K4018" s="33">
        <f>IFERROR(IF(OR(C4018="",D4018=""),"",D4018*VLOOKUP(C4018,'Setup - Mix Design'!$A$5:$I$504,7,0)),"")</f>
        <v/>
      </c>
    </row>
    <row r="4019">
      <c r="A4019" s="31" t="n"/>
      <c r="B4019" s="26" t="n"/>
      <c r="C4019" s="26" t="n"/>
      <c r="D4019" s="27" t="n"/>
      <c r="E4019" s="26" t="n"/>
      <c r="F4019" s="33">
        <f>IFERROR(IF(OR(C4019="",D4019=""),"",D4019*VLOOKUP(C4019,'Setup - Mix Design'!$A$5:$I$504,2,0)),"")</f>
        <v/>
      </c>
      <c r="G4019" s="33">
        <f>IFERROR(IF(OR(C4019="",D4019=""),"",D4019*VLOOKUP(C4019,'Setup - Mix Design'!$A$5:$I$504,3,0)),"")</f>
        <v/>
      </c>
      <c r="H4019" s="33">
        <f>IFERROR(IF(OR(C4019="",D4019=""),"",D4019*VLOOKUP(C4019,'Setup - Mix Design'!$A$5:$I$504,4,0)),"")</f>
        <v/>
      </c>
      <c r="I4019" s="33">
        <f>IFERROR(IF(OR(C4019="",D4019=""),"",D4019*VLOOKUP(C4019,'Setup - Mix Design'!$A$5:$I$504,5,0)),"")</f>
        <v/>
      </c>
      <c r="J4019" s="33">
        <f>IFERROR(IF(OR(C4019="",D4019=""),"",D4019*VLOOKUP(C4019,'Setup - Mix Design'!$A$5:$I$504,6,0)),"")</f>
        <v/>
      </c>
      <c r="K4019" s="33">
        <f>IFERROR(IF(OR(C4019="",D4019=""),"",D4019*VLOOKUP(C4019,'Setup - Mix Design'!$A$5:$I$504,7,0)),"")</f>
        <v/>
      </c>
    </row>
    <row r="4020">
      <c r="A4020" s="31" t="n"/>
      <c r="B4020" s="26" t="n"/>
      <c r="C4020" s="26" t="n"/>
      <c r="D4020" s="27" t="n"/>
      <c r="E4020" s="26" t="n"/>
      <c r="F4020" s="33">
        <f>IFERROR(IF(OR(C4020="",D4020=""),"",D4020*VLOOKUP(C4020,'Setup - Mix Design'!$A$5:$I$504,2,0)),"")</f>
        <v/>
      </c>
      <c r="G4020" s="33">
        <f>IFERROR(IF(OR(C4020="",D4020=""),"",D4020*VLOOKUP(C4020,'Setup - Mix Design'!$A$5:$I$504,3,0)),"")</f>
        <v/>
      </c>
      <c r="H4020" s="33">
        <f>IFERROR(IF(OR(C4020="",D4020=""),"",D4020*VLOOKUP(C4020,'Setup - Mix Design'!$A$5:$I$504,4,0)),"")</f>
        <v/>
      </c>
      <c r="I4020" s="33">
        <f>IFERROR(IF(OR(C4020="",D4020=""),"",D4020*VLOOKUP(C4020,'Setup - Mix Design'!$A$5:$I$504,5,0)),"")</f>
        <v/>
      </c>
      <c r="J4020" s="33">
        <f>IFERROR(IF(OR(C4020="",D4020=""),"",D4020*VLOOKUP(C4020,'Setup - Mix Design'!$A$5:$I$504,6,0)),"")</f>
        <v/>
      </c>
      <c r="K4020" s="33">
        <f>IFERROR(IF(OR(C4020="",D4020=""),"",D4020*VLOOKUP(C4020,'Setup - Mix Design'!$A$5:$I$504,7,0)),"")</f>
        <v/>
      </c>
    </row>
    <row r="4021">
      <c r="A4021" s="31" t="n"/>
      <c r="B4021" s="26" t="n"/>
      <c r="C4021" s="26" t="n"/>
      <c r="D4021" s="27" t="n"/>
      <c r="E4021" s="26" t="n"/>
      <c r="F4021" s="33">
        <f>IFERROR(IF(OR(C4021="",D4021=""),"",D4021*VLOOKUP(C4021,'Setup - Mix Design'!$A$5:$I$504,2,0)),"")</f>
        <v/>
      </c>
      <c r="G4021" s="33">
        <f>IFERROR(IF(OR(C4021="",D4021=""),"",D4021*VLOOKUP(C4021,'Setup - Mix Design'!$A$5:$I$504,3,0)),"")</f>
        <v/>
      </c>
      <c r="H4021" s="33">
        <f>IFERROR(IF(OR(C4021="",D4021=""),"",D4021*VLOOKUP(C4021,'Setup - Mix Design'!$A$5:$I$504,4,0)),"")</f>
        <v/>
      </c>
      <c r="I4021" s="33">
        <f>IFERROR(IF(OR(C4021="",D4021=""),"",D4021*VLOOKUP(C4021,'Setup - Mix Design'!$A$5:$I$504,5,0)),"")</f>
        <v/>
      </c>
      <c r="J4021" s="33">
        <f>IFERROR(IF(OR(C4021="",D4021=""),"",D4021*VLOOKUP(C4021,'Setup - Mix Design'!$A$5:$I$504,6,0)),"")</f>
        <v/>
      </c>
      <c r="K4021" s="33">
        <f>IFERROR(IF(OR(C4021="",D4021=""),"",D4021*VLOOKUP(C4021,'Setup - Mix Design'!$A$5:$I$504,7,0)),"")</f>
        <v/>
      </c>
    </row>
    <row r="4022">
      <c r="A4022" s="31" t="n"/>
      <c r="B4022" s="26" t="n"/>
      <c r="C4022" s="26" t="n"/>
      <c r="D4022" s="27" t="n"/>
      <c r="E4022" s="26" t="n"/>
      <c r="F4022" s="33">
        <f>IFERROR(IF(OR(C4022="",D4022=""),"",D4022*VLOOKUP(C4022,'Setup - Mix Design'!$A$5:$I$504,2,0)),"")</f>
        <v/>
      </c>
      <c r="G4022" s="33">
        <f>IFERROR(IF(OR(C4022="",D4022=""),"",D4022*VLOOKUP(C4022,'Setup - Mix Design'!$A$5:$I$504,3,0)),"")</f>
        <v/>
      </c>
      <c r="H4022" s="33">
        <f>IFERROR(IF(OR(C4022="",D4022=""),"",D4022*VLOOKUP(C4022,'Setup - Mix Design'!$A$5:$I$504,4,0)),"")</f>
        <v/>
      </c>
      <c r="I4022" s="33">
        <f>IFERROR(IF(OR(C4022="",D4022=""),"",D4022*VLOOKUP(C4022,'Setup - Mix Design'!$A$5:$I$504,5,0)),"")</f>
        <v/>
      </c>
      <c r="J4022" s="33">
        <f>IFERROR(IF(OR(C4022="",D4022=""),"",D4022*VLOOKUP(C4022,'Setup - Mix Design'!$A$5:$I$504,6,0)),"")</f>
        <v/>
      </c>
      <c r="K4022" s="33">
        <f>IFERROR(IF(OR(C4022="",D4022=""),"",D4022*VLOOKUP(C4022,'Setup - Mix Design'!$A$5:$I$504,7,0)),"")</f>
        <v/>
      </c>
    </row>
    <row r="4023">
      <c r="A4023" s="31" t="n"/>
      <c r="B4023" s="26" t="n"/>
      <c r="C4023" s="26" t="n"/>
      <c r="D4023" s="27" t="n"/>
      <c r="E4023" s="26" t="n"/>
      <c r="F4023" s="33">
        <f>IFERROR(IF(OR(C4023="",D4023=""),"",D4023*VLOOKUP(C4023,'Setup - Mix Design'!$A$5:$I$504,2,0)),"")</f>
        <v/>
      </c>
      <c r="G4023" s="33">
        <f>IFERROR(IF(OR(C4023="",D4023=""),"",D4023*VLOOKUP(C4023,'Setup - Mix Design'!$A$5:$I$504,3,0)),"")</f>
        <v/>
      </c>
      <c r="H4023" s="33">
        <f>IFERROR(IF(OR(C4023="",D4023=""),"",D4023*VLOOKUP(C4023,'Setup - Mix Design'!$A$5:$I$504,4,0)),"")</f>
        <v/>
      </c>
      <c r="I4023" s="33">
        <f>IFERROR(IF(OR(C4023="",D4023=""),"",D4023*VLOOKUP(C4023,'Setup - Mix Design'!$A$5:$I$504,5,0)),"")</f>
        <v/>
      </c>
      <c r="J4023" s="33">
        <f>IFERROR(IF(OR(C4023="",D4023=""),"",D4023*VLOOKUP(C4023,'Setup - Mix Design'!$A$5:$I$504,6,0)),"")</f>
        <v/>
      </c>
      <c r="K4023" s="33">
        <f>IFERROR(IF(OR(C4023="",D4023=""),"",D4023*VLOOKUP(C4023,'Setup - Mix Design'!$A$5:$I$504,7,0)),"")</f>
        <v/>
      </c>
    </row>
    <row r="4024">
      <c r="A4024" s="31" t="n"/>
      <c r="B4024" s="26" t="n"/>
      <c r="C4024" s="26" t="n"/>
      <c r="D4024" s="27" t="n"/>
      <c r="E4024" s="26" t="n"/>
      <c r="F4024" s="33">
        <f>IFERROR(IF(OR(C4024="",D4024=""),"",D4024*VLOOKUP(C4024,'Setup - Mix Design'!$A$5:$I$504,2,0)),"")</f>
        <v/>
      </c>
      <c r="G4024" s="33">
        <f>IFERROR(IF(OR(C4024="",D4024=""),"",D4024*VLOOKUP(C4024,'Setup - Mix Design'!$A$5:$I$504,3,0)),"")</f>
        <v/>
      </c>
      <c r="H4024" s="33">
        <f>IFERROR(IF(OR(C4024="",D4024=""),"",D4024*VLOOKUP(C4024,'Setup - Mix Design'!$A$5:$I$504,4,0)),"")</f>
        <v/>
      </c>
      <c r="I4024" s="33">
        <f>IFERROR(IF(OR(C4024="",D4024=""),"",D4024*VLOOKUP(C4024,'Setup - Mix Design'!$A$5:$I$504,5,0)),"")</f>
        <v/>
      </c>
      <c r="J4024" s="33">
        <f>IFERROR(IF(OR(C4024="",D4024=""),"",D4024*VLOOKUP(C4024,'Setup - Mix Design'!$A$5:$I$504,6,0)),"")</f>
        <v/>
      </c>
      <c r="K4024" s="33">
        <f>IFERROR(IF(OR(C4024="",D4024=""),"",D4024*VLOOKUP(C4024,'Setup - Mix Design'!$A$5:$I$504,7,0)),"")</f>
        <v/>
      </c>
    </row>
    <row r="4025">
      <c r="A4025" s="31" t="n"/>
      <c r="B4025" s="26" t="n"/>
      <c r="C4025" s="26" t="n"/>
      <c r="D4025" s="27" t="n"/>
      <c r="E4025" s="26" t="n"/>
      <c r="F4025" s="33">
        <f>IFERROR(IF(OR(C4025="",D4025=""),"",D4025*VLOOKUP(C4025,'Setup - Mix Design'!$A$5:$I$504,2,0)),"")</f>
        <v/>
      </c>
      <c r="G4025" s="33">
        <f>IFERROR(IF(OR(C4025="",D4025=""),"",D4025*VLOOKUP(C4025,'Setup - Mix Design'!$A$5:$I$504,3,0)),"")</f>
        <v/>
      </c>
      <c r="H4025" s="33">
        <f>IFERROR(IF(OR(C4025="",D4025=""),"",D4025*VLOOKUP(C4025,'Setup - Mix Design'!$A$5:$I$504,4,0)),"")</f>
        <v/>
      </c>
      <c r="I4025" s="33">
        <f>IFERROR(IF(OR(C4025="",D4025=""),"",D4025*VLOOKUP(C4025,'Setup - Mix Design'!$A$5:$I$504,5,0)),"")</f>
        <v/>
      </c>
      <c r="J4025" s="33">
        <f>IFERROR(IF(OR(C4025="",D4025=""),"",D4025*VLOOKUP(C4025,'Setup - Mix Design'!$A$5:$I$504,6,0)),"")</f>
        <v/>
      </c>
      <c r="K4025" s="33">
        <f>IFERROR(IF(OR(C4025="",D4025=""),"",D4025*VLOOKUP(C4025,'Setup - Mix Design'!$A$5:$I$504,7,0)),"")</f>
        <v/>
      </c>
    </row>
    <row r="4026">
      <c r="A4026" s="31" t="n"/>
      <c r="B4026" s="26" t="n"/>
      <c r="C4026" s="26" t="n"/>
      <c r="D4026" s="27" t="n"/>
      <c r="E4026" s="26" t="n"/>
      <c r="F4026" s="33">
        <f>IFERROR(IF(OR(C4026="",D4026=""),"",D4026*VLOOKUP(C4026,'Setup - Mix Design'!$A$5:$I$504,2,0)),"")</f>
        <v/>
      </c>
      <c r="G4026" s="33">
        <f>IFERROR(IF(OR(C4026="",D4026=""),"",D4026*VLOOKUP(C4026,'Setup - Mix Design'!$A$5:$I$504,3,0)),"")</f>
        <v/>
      </c>
      <c r="H4026" s="33">
        <f>IFERROR(IF(OR(C4026="",D4026=""),"",D4026*VLOOKUP(C4026,'Setup - Mix Design'!$A$5:$I$504,4,0)),"")</f>
        <v/>
      </c>
      <c r="I4026" s="33">
        <f>IFERROR(IF(OR(C4026="",D4026=""),"",D4026*VLOOKUP(C4026,'Setup - Mix Design'!$A$5:$I$504,5,0)),"")</f>
        <v/>
      </c>
      <c r="J4026" s="33">
        <f>IFERROR(IF(OR(C4026="",D4026=""),"",D4026*VLOOKUP(C4026,'Setup - Mix Design'!$A$5:$I$504,6,0)),"")</f>
        <v/>
      </c>
      <c r="K4026" s="33">
        <f>IFERROR(IF(OR(C4026="",D4026=""),"",D4026*VLOOKUP(C4026,'Setup - Mix Design'!$A$5:$I$504,7,0)),"")</f>
        <v/>
      </c>
    </row>
    <row r="4027">
      <c r="A4027" s="31" t="n"/>
      <c r="B4027" s="26" t="n"/>
      <c r="C4027" s="26" t="n"/>
      <c r="D4027" s="27" t="n"/>
      <c r="E4027" s="26" t="n"/>
      <c r="F4027" s="33">
        <f>IFERROR(IF(OR(C4027="",D4027=""),"",D4027*VLOOKUP(C4027,'Setup - Mix Design'!$A$5:$I$504,2,0)),"")</f>
        <v/>
      </c>
      <c r="G4027" s="33">
        <f>IFERROR(IF(OR(C4027="",D4027=""),"",D4027*VLOOKUP(C4027,'Setup - Mix Design'!$A$5:$I$504,3,0)),"")</f>
        <v/>
      </c>
      <c r="H4027" s="33">
        <f>IFERROR(IF(OR(C4027="",D4027=""),"",D4027*VLOOKUP(C4027,'Setup - Mix Design'!$A$5:$I$504,4,0)),"")</f>
        <v/>
      </c>
      <c r="I4027" s="33">
        <f>IFERROR(IF(OR(C4027="",D4027=""),"",D4027*VLOOKUP(C4027,'Setup - Mix Design'!$A$5:$I$504,5,0)),"")</f>
        <v/>
      </c>
      <c r="J4027" s="33">
        <f>IFERROR(IF(OR(C4027="",D4027=""),"",D4027*VLOOKUP(C4027,'Setup - Mix Design'!$A$5:$I$504,6,0)),"")</f>
        <v/>
      </c>
      <c r="K4027" s="33">
        <f>IFERROR(IF(OR(C4027="",D4027=""),"",D4027*VLOOKUP(C4027,'Setup - Mix Design'!$A$5:$I$504,7,0)),"")</f>
        <v/>
      </c>
    </row>
    <row r="4028">
      <c r="A4028" s="31" t="n"/>
      <c r="B4028" s="26" t="n"/>
      <c r="C4028" s="26" t="n"/>
      <c r="D4028" s="27" t="n"/>
      <c r="E4028" s="26" t="n"/>
      <c r="F4028" s="33">
        <f>IFERROR(IF(OR(C4028="",D4028=""),"",D4028*VLOOKUP(C4028,'Setup - Mix Design'!$A$5:$I$504,2,0)),"")</f>
        <v/>
      </c>
      <c r="G4028" s="33">
        <f>IFERROR(IF(OR(C4028="",D4028=""),"",D4028*VLOOKUP(C4028,'Setup - Mix Design'!$A$5:$I$504,3,0)),"")</f>
        <v/>
      </c>
      <c r="H4028" s="33">
        <f>IFERROR(IF(OR(C4028="",D4028=""),"",D4028*VLOOKUP(C4028,'Setup - Mix Design'!$A$5:$I$504,4,0)),"")</f>
        <v/>
      </c>
      <c r="I4028" s="33">
        <f>IFERROR(IF(OR(C4028="",D4028=""),"",D4028*VLOOKUP(C4028,'Setup - Mix Design'!$A$5:$I$504,5,0)),"")</f>
        <v/>
      </c>
      <c r="J4028" s="33">
        <f>IFERROR(IF(OR(C4028="",D4028=""),"",D4028*VLOOKUP(C4028,'Setup - Mix Design'!$A$5:$I$504,6,0)),"")</f>
        <v/>
      </c>
      <c r="K4028" s="33">
        <f>IFERROR(IF(OR(C4028="",D4028=""),"",D4028*VLOOKUP(C4028,'Setup - Mix Design'!$A$5:$I$504,7,0)),"")</f>
        <v/>
      </c>
    </row>
    <row r="4029">
      <c r="A4029" s="31" t="n"/>
      <c r="B4029" s="26" t="n"/>
      <c r="C4029" s="26" t="n"/>
      <c r="D4029" s="27" t="n"/>
      <c r="E4029" s="26" t="n"/>
      <c r="F4029" s="33">
        <f>IFERROR(IF(OR(C4029="",D4029=""),"",D4029*VLOOKUP(C4029,'Setup - Mix Design'!$A$5:$I$504,2,0)),"")</f>
        <v/>
      </c>
      <c r="G4029" s="33">
        <f>IFERROR(IF(OR(C4029="",D4029=""),"",D4029*VLOOKUP(C4029,'Setup - Mix Design'!$A$5:$I$504,3,0)),"")</f>
        <v/>
      </c>
      <c r="H4029" s="33">
        <f>IFERROR(IF(OR(C4029="",D4029=""),"",D4029*VLOOKUP(C4029,'Setup - Mix Design'!$A$5:$I$504,4,0)),"")</f>
        <v/>
      </c>
      <c r="I4029" s="33">
        <f>IFERROR(IF(OR(C4029="",D4029=""),"",D4029*VLOOKUP(C4029,'Setup - Mix Design'!$A$5:$I$504,5,0)),"")</f>
        <v/>
      </c>
      <c r="J4029" s="33">
        <f>IFERROR(IF(OR(C4029="",D4029=""),"",D4029*VLOOKUP(C4029,'Setup - Mix Design'!$A$5:$I$504,6,0)),"")</f>
        <v/>
      </c>
      <c r="K4029" s="33">
        <f>IFERROR(IF(OR(C4029="",D4029=""),"",D4029*VLOOKUP(C4029,'Setup - Mix Design'!$A$5:$I$504,7,0)),"")</f>
        <v/>
      </c>
    </row>
    <row r="4030">
      <c r="A4030" s="31" t="n"/>
      <c r="B4030" s="26" t="n"/>
      <c r="C4030" s="26" t="n"/>
      <c r="D4030" s="27" t="n"/>
      <c r="E4030" s="26" t="n"/>
      <c r="F4030" s="33">
        <f>IFERROR(IF(OR(C4030="",D4030=""),"",D4030*VLOOKUP(C4030,'Setup - Mix Design'!$A$5:$I$504,2,0)),"")</f>
        <v/>
      </c>
      <c r="G4030" s="33">
        <f>IFERROR(IF(OR(C4030="",D4030=""),"",D4030*VLOOKUP(C4030,'Setup - Mix Design'!$A$5:$I$504,3,0)),"")</f>
        <v/>
      </c>
      <c r="H4030" s="33">
        <f>IFERROR(IF(OR(C4030="",D4030=""),"",D4030*VLOOKUP(C4030,'Setup - Mix Design'!$A$5:$I$504,4,0)),"")</f>
        <v/>
      </c>
      <c r="I4030" s="33">
        <f>IFERROR(IF(OR(C4030="",D4030=""),"",D4030*VLOOKUP(C4030,'Setup - Mix Design'!$A$5:$I$504,5,0)),"")</f>
        <v/>
      </c>
      <c r="J4030" s="33">
        <f>IFERROR(IF(OR(C4030="",D4030=""),"",D4030*VLOOKUP(C4030,'Setup - Mix Design'!$A$5:$I$504,6,0)),"")</f>
        <v/>
      </c>
      <c r="K4030" s="33">
        <f>IFERROR(IF(OR(C4030="",D4030=""),"",D4030*VLOOKUP(C4030,'Setup - Mix Design'!$A$5:$I$504,7,0)),"")</f>
        <v/>
      </c>
    </row>
    <row r="4031">
      <c r="A4031" s="31" t="n"/>
      <c r="B4031" s="26" t="n"/>
      <c r="C4031" s="26" t="n"/>
      <c r="D4031" s="27" t="n"/>
      <c r="E4031" s="26" t="n"/>
      <c r="F4031" s="33">
        <f>IFERROR(IF(OR(C4031="",D4031=""),"",D4031*VLOOKUP(C4031,'Setup - Mix Design'!$A$5:$I$504,2,0)),"")</f>
        <v/>
      </c>
      <c r="G4031" s="33">
        <f>IFERROR(IF(OR(C4031="",D4031=""),"",D4031*VLOOKUP(C4031,'Setup - Mix Design'!$A$5:$I$504,3,0)),"")</f>
        <v/>
      </c>
      <c r="H4031" s="33">
        <f>IFERROR(IF(OR(C4031="",D4031=""),"",D4031*VLOOKUP(C4031,'Setup - Mix Design'!$A$5:$I$504,4,0)),"")</f>
        <v/>
      </c>
      <c r="I4031" s="33">
        <f>IFERROR(IF(OR(C4031="",D4031=""),"",D4031*VLOOKUP(C4031,'Setup - Mix Design'!$A$5:$I$504,5,0)),"")</f>
        <v/>
      </c>
      <c r="J4031" s="33">
        <f>IFERROR(IF(OR(C4031="",D4031=""),"",D4031*VLOOKUP(C4031,'Setup - Mix Design'!$A$5:$I$504,6,0)),"")</f>
        <v/>
      </c>
      <c r="K4031" s="33">
        <f>IFERROR(IF(OR(C4031="",D4031=""),"",D4031*VLOOKUP(C4031,'Setup - Mix Design'!$A$5:$I$504,7,0)),"")</f>
        <v/>
      </c>
    </row>
    <row r="4032">
      <c r="A4032" s="31" t="n"/>
      <c r="B4032" s="26" t="n"/>
      <c r="C4032" s="26" t="n"/>
      <c r="D4032" s="27" t="n"/>
      <c r="E4032" s="26" t="n"/>
      <c r="F4032" s="33">
        <f>IFERROR(IF(OR(C4032="",D4032=""),"",D4032*VLOOKUP(C4032,'Setup - Mix Design'!$A$5:$I$504,2,0)),"")</f>
        <v/>
      </c>
      <c r="G4032" s="33">
        <f>IFERROR(IF(OR(C4032="",D4032=""),"",D4032*VLOOKUP(C4032,'Setup - Mix Design'!$A$5:$I$504,3,0)),"")</f>
        <v/>
      </c>
      <c r="H4032" s="33">
        <f>IFERROR(IF(OR(C4032="",D4032=""),"",D4032*VLOOKUP(C4032,'Setup - Mix Design'!$A$5:$I$504,4,0)),"")</f>
        <v/>
      </c>
      <c r="I4032" s="33">
        <f>IFERROR(IF(OR(C4032="",D4032=""),"",D4032*VLOOKUP(C4032,'Setup - Mix Design'!$A$5:$I$504,5,0)),"")</f>
        <v/>
      </c>
      <c r="J4032" s="33">
        <f>IFERROR(IF(OR(C4032="",D4032=""),"",D4032*VLOOKUP(C4032,'Setup - Mix Design'!$A$5:$I$504,6,0)),"")</f>
        <v/>
      </c>
      <c r="K4032" s="33">
        <f>IFERROR(IF(OR(C4032="",D4032=""),"",D4032*VLOOKUP(C4032,'Setup - Mix Design'!$A$5:$I$504,7,0)),"")</f>
        <v/>
      </c>
    </row>
    <row r="4033">
      <c r="A4033" s="31" t="n"/>
      <c r="B4033" s="26" t="n"/>
      <c r="C4033" s="26" t="n"/>
      <c r="D4033" s="27" t="n"/>
      <c r="E4033" s="26" t="n"/>
      <c r="F4033" s="33">
        <f>IFERROR(IF(OR(C4033="",D4033=""),"",D4033*VLOOKUP(C4033,'Setup - Mix Design'!$A$5:$I$504,2,0)),"")</f>
        <v/>
      </c>
      <c r="G4033" s="33">
        <f>IFERROR(IF(OR(C4033="",D4033=""),"",D4033*VLOOKUP(C4033,'Setup - Mix Design'!$A$5:$I$504,3,0)),"")</f>
        <v/>
      </c>
      <c r="H4033" s="33">
        <f>IFERROR(IF(OR(C4033="",D4033=""),"",D4033*VLOOKUP(C4033,'Setup - Mix Design'!$A$5:$I$504,4,0)),"")</f>
        <v/>
      </c>
      <c r="I4033" s="33">
        <f>IFERROR(IF(OR(C4033="",D4033=""),"",D4033*VLOOKUP(C4033,'Setup - Mix Design'!$A$5:$I$504,5,0)),"")</f>
        <v/>
      </c>
      <c r="J4033" s="33">
        <f>IFERROR(IF(OR(C4033="",D4033=""),"",D4033*VLOOKUP(C4033,'Setup - Mix Design'!$A$5:$I$504,6,0)),"")</f>
        <v/>
      </c>
      <c r="K4033" s="33">
        <f>IFERROR(IF(OR(C4033="",D4033=""),"",D4033*VLOOKUP(C4033,'Setup - Mix Design'!$A$5:$I$504,7,0)),"")</f>
        <v/>
      </c>
    </row>
    <row r="4034">
      <c r="A4034" s="31" t="n"/>
      <c r="B4034" s="26" t="n"/>
      <c r="C4034" s="26" t="n"/>
      <c r="D4034" s="27" t="n"/>
      <c r="E4034" s="26" t="n"/>
      <c r="F4034" s="33">
        <f>IFERROR(IF(OR(C4034="",D4034=""),"",D4034*VLOOKUP(C4034,'Setup - Mix Design'!$A$5:$I$504,2,0)),"")</f>
        <v/>
      </c>
      <c r="G4034" s="33">
        <f>IFERROR(IF(OR(C4034="",D4034=""),"",D4034*VLOOKUP(C4034,'Setup - Mix Design'!$A$5:$I$504,3,0)),"")</f>
        <v/>
      </c>
      <c r="H4034" s="33">
        <f>IFERROR(IF(OR(C4034="",D4034=""),"",D4034*VLOOKUP(C4034,'Setup - Mix Design'!$A$5:$I$504,4,0)),"")</f>
        <v/>
      </c>
      <c r="I4034" s="33">
        <f>IFERROR(IF(OR(C4034="",D4034=""),"",D4034*VLOOKUP(C4034,'Setup - Mix Design'!$A$5:$I$504,5,0)),"")</f>
        <v/>
      </c>
      <c r="J4034" s="33">
        <f>IFERROR(IF(OR(C4034="",D4034=""),"",D4034*VLOOKUP(C4034,'Setup - Mix Design'!$A$5:$I$504,6,0)),"")</f>
        <v/>
      </c>
      <c r="K4034" s="33">
        <f>IFERROR(IF(OR(C4034="",D4034=""),"",D4034*VLOOKUP(C4034,'Setup - Mix Design'!$A$5:$I$504,7,0)),"")</f>
        <v/>
      </c>
    </row>
    <row r="4035">
      <c r="A4035" s="31" t="n"/>
      <c r="B4035" s="26" t="n"/>
      <c r="C4035" s="26" t="n"/>
      <c r="D4035" s="27" t="n"/>
      <c r="E4035" s="26" t="n"/>
      <c r="F4035" s="33">
        <f>IFERROR(IF(OR(C4035="",D4035=""),"",D4035*VLOOKUP(C4035,'Setup - Mix Design'!$A$5:$I$504,2,0)),"")</f>
        <v/>
      </c>
      <c r="G4035" s="33">
        <f>IFERROR(IF(OR(C4035="",D4035=""),"",D4035*VLOOKUP(C4035,'Setup - Mix Design'!$A$5:$I$504,3,0)),"")</f>
        <v/>
      </c>
      <c r="H4035" s="33">
        <f>IFERROR(IF(OR(C4035="",D4035=""),"",D4035*VLOOKUP(C4035,'Setup - Mix Design'!$A$5:$I$504,4,0)),"")</f>
        <v/>
      </c>
      <c r="I4035" s="33">
        <f>IFERROR(IF(OR(C4035="",D4035=""),"",D4035*VLOOKUP(C4035,'Setup - Mix Design'!$A$5:$I$504,5,0)),"")</f>
        <v/>
      </c>
      <c r="J4035" s="33">
        <f>IFERROR(IF(OR(C4035="",D4035=""),"",D4035*VLOOKUP(C4035,'Setup - Mix Design'!$A$5:$I$504,6,0)),"")</f>
        <v/>
      </c>
      <c r="K4035" s="33">
        <f>IFERROR(IF(OR(C4035="",D4035=""),"",D4035*VLOOKUP(C4035,'Setup - Mix Design'!$A$5:$I$504,7,0)),"")</f>
        <v/>
      </c>
    </row>
    <row r="4036">
      <c r="A4036" s="31" t="n"/>
      <c r="B4036" s="26" t="n"/>
      <c r="C4036" s="26" t="n"/>
      <c r="D4036" s="27" t="n"/>
      <c r="E4036" s="26" t="n"/>
      <c r="F4036" s="33">
        <f>IFERROR(IF(OR(C4036="",D4036=""),"",D4036*VLOOKUP(C4036,'Setup - Mix Design'!$A$5:$I$504,2,0)),"")</f>
        <v/>
      </c>
      <c r="G4036" s="33">
        <f>IFERROR(IF(OR(C4036="",D4036=""),"",D4036*VLOOKUP(C4036,'Setup - Mix Design'!$A$5:$I$504,3,0)),"")</f>
        <v/>
      </c>
      <c r="H4036" s="33">
        <f>IFERROR(IF(OR(C4036="",D4036=""),"",D4036*VLOOKUP(C4036,'Setup - Mix Design'!$A$5:$I$504,4,0)),"")</f>
        <v/>
      </c>
      <c r="I4036" s="33">
        <f>IFERROR(IF(OR(C4036="",D4036=""),"",D4036*VLOOKUP(C4036,'Setup - Mix Design'!$A$5:$I$504,5,0)),"")</f>
        <v/>
      </c>
      <c r="J4036" s="33">
        <f>IFERROR(IF(OR(C4036="",D4036=""),"",D4036*VLOOKUP(C4036,'Setup - Mix Design'!$A$5:$I$504,6,0)),"")</f>
        <v/>
      </c>
      <c r="K4036" s="33">
        <f>IFERROR(IF(OR(C4036="",D4036=""),"",D4036*VLOOKUP(C4036,'Setup - Mix Design'!$A$5:$I$504,7,0)),"")</f>
        <v/>
      </c>
    </row>
    <row r="4037">
      <c r="A4037" s="31" t="n"/>
      <c r="B4037" s="26" t="n"/>
      <c r="C4037" s="26" t="n"/>
      <c r="D4037" s="27" t="n"/>
      <c r="E4037" s="26" t="n"/>
      <c r="F4037" s="33">
        <f>IFERROR(IF(OR(C4037="",D4037=""),"",D4037*VLOOKUP(C4037,'Setup - Mix Design'!$A$5:$I$504,2,0)),"")</f>
        <v/>
      </c>
      <c r="G4037" s="33">
        <f>IFERROR(IF(OR(C4037="",D4037=""),"",D4037*VLOOKUP(C4037,'Setup - Mix Design'!$A$5:$I$504,3,0)),"")</f>
        <v/>
      </c>
      <c r="H4037" s="33">
        <f>IFERROR(IF(OR(C4037="",D4037=""),"",D4037*VLOOKUP(C4037,'Setup - Mix Design'!$A$5:$I$504,4,0)),"")</f>
        <v/>
      </c>
      <c r="I4037" s="33">
        <f>IFERROR(IF(OR(C4037="",D4037=""),"",D4037*VLOOKUP(C4037,'Setup - Mix Design'!$A$5:$I$504,5,0)),"")</f>
        <v/>
      </c>
      <c r="J4037" s="33">
        <f>IFERROR(IF(OR(C4037="",D4037=""),"",D4037*VLOOKUP(C4037,'Setup - Mix Design'!$A$5:$I$504,6,0)),"")</f>
        <v/>
      </c>
      <c r="K4037" s="33">
        <f>IFERROR(IF(OR(C4037="",D4037=""),"",D4037*VLOOKUP(C4037,'Setup - Mix Design'!$A$5:$I$504,7,0)),"")</f>
        <v/>
      </c>
    </row>
    <row r="4038">
      <c r="A4038" s="31" t="n"/>
      <c r="B4038" s="26" t="n"/>
      <c r="C4038" s="26" t="n"/>
      <c r="D4038" s="27" t="n"/>
      <c r="E4038" s="26" t="n"/>
      <c r="F4038" s="33">
        <f>IFERROR(IF(OR(C4038="",D4038=""),"",D4038*VLOOKUP(C4038,'Setup - Mix Design'!$A$5:$I$504,2,0)),"")</f>
        <v/>
      </c>
      <c r="G4038" s="33">
        <f>IFERROR(IF(OR(C4038="",D4038=""),"",D4038*VLOOKUP(C4038,'Setup - Mix Design'!$A$5:$I$504,3,0)),"")</f>
        <v/>
      </c>
      <c r="H4038" s="33">
        <f>IFERROR(IF(OR(C4038="",D4038=""),"",D4038*VLOOKUP(C4038,'Setup - Mix Design'!$A$5:$I$504,4,0)),"")</f>
        <v/>
      </c>
      <c r="I4038" s="33">
        <f>IFERROR(IF(OR(C4038="",D4038=""),"",D4038*VLOOKUP(C4038,'Setup - Mix Design'!$A$5:$I$504,5,0)),"")</f>
        <v/>
      </c>
      <c r="J4038" s="33">
        <f>IFERROR(IF(OR(C4038="",D4038=""),"",D4038*VLOOKUP(C4038,'Setup - Mix Design'!$A$5:$I$504,6,0)),"")</f>
        <v/>
      </c>
      <c r="K4038" s="33">
        <f>IFERROR(IF(OR(C4038="",D4038=""),"",D4038*VLOOKUP(C4038,'Setup - Mix Design'!$A$5:$I$504,7,0)),"")</f>
        <v/>
      </c>
    </row>
    <row r="4039">
      <c r="A4039" s="31" t="n"/>
      <c r="B4039" s="26" t="n"/>
      <c r="C4039" s="26" t="n"/>
      <c r="D4039" s="27" t="n"/>
      <c r="E4039" s="26" t="n"/>
      <c r="F4039" s="33">
        <f>IFERROR(IF(OR(C4039="",D4039=""),"",D4039*VLOOKUP(C4039,'Setup - Mix Design'!$A$5:$I$504,2,0)),"")</f>
        <v/>
      </c>
      <c r="G4039" s="33">
        <f>IFERROR(IF(OR(C4039="",D4039=""),"",D4039*VLOOKUP(C4039,'Setup - Mix Design'!$A$5:$I$504,3,0)),"")</f>
        <v/>
      </c>
      <c r="H4039" s="33">
        <f>IFERROR(IF(OR(C4039="",D4039=""),"",D4039*VLOOKUP(C4039,'Setup - Mix Design'!$A$5:$I$504,4,0)),"")</f>
        <v/>
      </c>
      <c r="I4039" s="33">
        <f>IFERROR(IF(OR(C4039="",D4039=""),"",D4039*VLOOKUP(C4039,'Setup - Mix Design'!$A$5:$I$504,5,0)),"")</f>
        <v/>
      </c>
      <c r="J4039" s="33">
        <f>IFERROR(IF(OR(C4039="",D4039=""),"",D4039*VLOOKUP(C4039,'Setup - Mix Design'!$A$5:$I$504,6,0)),"")</f>
        <v/>
      </c>
      <c r="K4039" s="33">
        <f>IFERROR(IF(OR(C4039="",D4039=""),"",D4039*VLOOKUP(C4039,'Setup - Mix Design'!$A$5:$I$504,7,0)),"")</f>
        <v/>
      </c>
    </row>
    <row r="4040">
      <c r="A4040" s="31" t="n"/>
      <c r="B4040" s="26" t="n"/>
      <c r="C4040" s="26" t="n"/>
      <c r="D4040" s="27" t="n"/>
      <c r="E4040" s="26" t="n"/>
      <c r="F4040" s="33">
        <f>IFERROR(IF(OR(C4040="",D4040=""),"",D4040*VLOOKUP(C4040,'Setup - Mix Design'!$A$5:$I$504,2,0)),"")</f>
        <v/>
      </c>
      <c r="G4040" s="33">
        <f>IFERROR(IF(OR(C4040="",D4040=""),"",D4040*VLOOKUP(C4040,'Setup - Mix Design'!$A$5:$I$504,3,0)),"")</f>
        <v/>
      </c>
      <c r="H4040" s="33">
        <f>IFERROR(IF(OR(C4040="",D4040=""),"",D4040*VLOOKUP(C4040,'Setup - Mix Design'!$A$5:$I$504,4,0)),"")</f>
        <v/>
      </c>
      <c r="I4040" s="33">
        <f>IFERROR(IF(OR(C4040="",D4040=""),"",D4040*VLOOKUP(C4040,'Setup - Mix Design'!$A$5:$I$504,5,0)),"")</f>
        <v/>
      </c>
      <c r="J4040" s="33">
        <f>IFERROR(IF(OR(C4040="",D4040=""),"",D4040*VLOOKUP(C4040,'Setup - Mix Design'!$A$5:$I$504,6,0)),"")</f>
        <v/>
      </c>
      <c r="K4040" s="33">
        <f>IFERROR(IF(OR(C4040="",D4040=""),"",D4040*VLOOKUP(C4040,'Setup - Mix Design'!$A$5:$I$504,7,0)),"")</f>
        <v/>
      </c>
    </row>
    <row r="4041">
      <c r="A4041" s="31" t="n"/>
      <c r="B4041" s="26" t="n"/>
      <c r="C4041" s="26" t="n"/>
      <c r="D4041" s="27" t="n"/>
      <c r="E4041" s="26" t="n"/>
      <c r="F4041" s="33">
        <f>IFERROR(IF(OR(C4041="",D4041=""),"",D4041*VLOOKUP(C4041,'Setup - Mix Design'!$A$5:$I$504,2,0)),"")</f>
        <v/>
      </c>
      <c r="G4041" s="33">
        <f>IFERROR(IF(OR(C4041="",D4041=""),"",D4041*VLOOKUP(C4041,'Setup - Mix Design'!$A$5:$I$504,3,0)),"")</f>
        <v/>
      </c>
      <c r="H4041" s="33">
        <f>IFERROR(IF(OR(C4041="",D4041=""),"",D4041*VLOOKUP(C4041,'Setup - Mix Design'!$A$5:$I$504,4,0)),"")</f>
        <v/>
      </c>
      <c r="I4041" s="33">
        <f>IFERROR(IF(OR(C4041="",D4041=""),"",D4041*VLOOKUP(C4041,'Setup - Mix Design'!$A$5:$I$504,5,0)),"")</f>
        <v/>
      </c>
      <c r="J4041" s="33">
        <f>IFERROR(IF(OR(C4041="",D4041=""),"",D4041*VLOOKUP(C4041,'Setup - Mix Design'!$A$5:$I$504,6,0)),"")</f>
        <v/>
      </c>
      <c r="K4041" s="33">
        <f>IFERROR(IF(OR(C4041="",D4041=""),"",D4041*VLOOKUP(C4041,'Setup - Mix Design'!$A$5:$I$504,7,0)),"")</f>
        <v/>
      </c>
    </row>
    <row r="4042">
      <c r="A4042" s="31" t="n"/>
      <c r="B4042" s="26" t="n"/>
      <c r="C4042" s="26" t="n"/>
      <c r="D4042" s="27" t="n"/>
      <c r="E4042" s="26" t="n"/>
      <c r="F4042" s="33">
        <f>IFERROR(IF(OR(C4042="",D4042=""),"",D4042*VLOOKUP(C4042,'Setup - Mix Design'!$A$5:$I$504,2,0)),"")</f>
        <v/>
      </c>
      <c r="G4042" s="33">
        <f>IFERROR(IF(OR(C4042="",D4042=""),"",D4042*VLOOKUP(C4042,'Setup - Mix Design'!$A$5:$I$504,3,0)),"")</f>
        <v/>
      </c>
      <c r="H4042" s="33">
        <f>IFERROR(IF(OR(C4042="",D4042=""),"",D4042*VLOOKUP(C4042,'Setup - Mix Design'!$A$5:$I$504,4,0)),"")</f>
        <v/>
      </c>
      <c r="I4042" s="33">
        <f>IFERROR(IF(OR(C4042="",D4042=""),"",D4042*VLOOKUP(C4042,'Setup - Mix Design'!$A$5:$I$504,5,0)),"")</f>
        <v/>
      </c>
      <c r="J4042" s="33">
        <f>IFERROR(IF(OR(C4042="",D4042=""),"",D4042*VLOOKUP(C4042,'Setup - Mix Design'!$A$5:$I$504,6,0)),"")</f>
        <v/>
      </c>
      <c r="K4042" s="33">
        <f>IFERROR(IF(OR(C4042="",D4042=""),"",D4042*VLOOKUP(C4042,'Setup - Mix Design'!$A$5:$I$504,7,0)),"")</f>
        <v/>
      </c>
    </row>
    <row r="4043">
      <c r="A4043" s="31" t="n"/>
      <c r="B4043" s="26" t="n"/>
      <c r="C4043" s="26" t="n"/>
      <c r="D4043" s="27" t="n"/>
      <c r="E4043" s="26" t="n"/>
      <c r="F4043" s="33">
        <f>IFERROR(IF(OR(C4043="",D4043=""),"",D4043*VLOOKUP(C4043,'Setup - Mix Design'!$A$5:$I$504,2,0)),"")</f>
        <v/>
      </c>
      <c r="G4043" s="33">
        <f>IFERROR(IF(OR(C4043="",D4043=""),"",D4043*VLOOKUP(C4043,'Setup - Mix Design'!$A$5:$I$504,3,0)),"")</f>
        <v/>
      </c>
      <c r="H4043" s="33">
        <f>IFERROR(IF(OR(C4043="",D4043=""),"",D4043*VLOOKUP(C4043,'Setup - Mix Design'!$A$5:$I$504,4,0)),"")</f>
        <v/>
      </c>
      <c r="I4043" s="33">
        <f>IFERROR(IF(OR(C4043="",D4043=""),"",D4043*VLOOKUP(C4043,'Setup - Mix Design'!$A$5:$I$504,5,0)),"")</f>
        <v/>
      </c>
      <c r="J4043" s="33">
        <f>IFERROR(IF(OR(C4043="",D4043=""),"",D4043*VLOOKUP(C4043,'Setup - Mix Design'!$A$5:$I$504,6,0)),"")</f>
        <v/>
      </c>
      <c r="K4043" s="33">
        <f>IFERROR(IF(OR(C4043="",D4043=""),"",D4043*VLOOKUP(C4043,'Setup - Mix Design'!$A$5:$I$504,7,0)),"")</f>
        <v/>
      </c>
    </row>
    <row r="4044">
      <c r="A4044" s="31" t="n"/>
      <c r="B4044" s="26" t="n"/>
      <c r="C4044" s="26" t="n"/>
      <c r="D4044" s="27" t="n"/>
      <c r="E4044" s="26" t="n"/>
      <c r="F4044" s="33">
        <f>IFERROR(IF(OR(C4044="",D4044=""),"",D4044*VLOOKUP(C4044,'Setup - Mix Design'!$A$5:$I$504,2,0)),"")</f>
        <v/>
      </c>
      <c r="G4044" s="33">
        <f>IFERROR(IF(OR(C4044="",D4044=""),"",D4044*VLOOKUP(C4044,'Setup - Mix Design'!$A$5:$I$504,3,0)),"")</f>
        <v/>
      </c>
      <c r="H4044" s="33">
        <f>IFERROR(IF(OR(C4044="",D4044=""),"",D4044*VLOOKUP(C4044,'Setup - Mix Design'!$A$5:$I$504,4,0)),"")</f>
        <v/>
      </c>
      <c r="I4044" s="33">
        <f>IFERROR(IF(OR(C4044="",D4044=""),"",D4044*VLOOKUP(C4044,'Setup - Mix Design'!$A$5:$I$504,5,0)),"")</f>
        <v/>
      </c>
      <c r="J4044" s="33">
        <f>IFERROR(IF(OR(C4044="",D4044=""),"",D4044*VLOOKUP(C4044,'Setup - Mix Design'!$A$5:$I$504,6,0)),"")</f>
        <v/>
      </c>
      <c r="K4044" s="33">
        <f>IFERROR(IF(OR(C4044="",D4044=""),"",D4044*VLOOKUP(C4044,'Setup - Mix Design'!$A$5:$I$504,7,0)),"")</f>
        <v/>
      </c>
    </row>
    <row r="4045">
      <c r="A4045" s="31" t="n"/>
      <c r="B4045" s="26" t="n"/>
      <c r="C4045" s="26" t="n"/>
      <c r="D4045" s="27" t="n"/>
      <c r="E4045" s="26" t="n"/>
      <c r="F4045" s="33">
        <f>IFERROR(IF(OR(C4045="",D4045=""),"",D4045*VLOOKUP(C4045,'Setup - Mix Design'!$A$5:$I$504,2,0)),"")</f>
        <v/>
      </c>
      <c r="G4045" s="33">
        <f>IFERROR(IF(OR(C4045="",D4045=""),"",D4045*VLOOKUP(C4045,'Setup - Mix Design'!$A$5:$I$504,3,0)),"")</f>
        <v/>
      </c>
      <c r="H4045" s="33">
        <f>IFERROR(IF(OR(C4045="",D4045=""),"",D4045*VLOOKUP(C4045,'Setup - Mix Design'!$A$5:$I$504,4,0)),"")</f>
        <v/>
      </c>
      <c r="I4045" s="33">
        <f>IFERROR(IF(OR(C4045="",D4045=""),"",D4045*VLOOKUP(C4045,'Setup - Mix Design'!$A$5:$I$504,5,0)),"")</f>
        <v/>
      </c>
      <c r="J4045" s="33">
        <f>IFERROR(IF(OR(C4045="",D4045=""),"",D4045*VLOOKUP(C4045,'Setup - Mix Design'!$A$5:$I$504,6,0)),"")</f>
        <v/>
      </c>
      <c r="K4045" s="33">
        <f>IFERROR(IF(OR(C4045="",D4045=""),"",D4045*VLOOKUP(C4045,'Setup - Mix Design'!$A$5:$I$504,7,0)),"")</f>
        <v/>
      </c>
    </row>
    <row r="4046">
      <c r="A4046" s="31" t="n"/>
      <c r="B4046" s="26" t="n"/>
      <c r="C4046" s="26" t="n"/>
      <c r="D4046" s="27" t="n"/>
      <c r="E4046" s="26" t="n"/>
      <c r="F4046" s="33">
        <f>IFERROR(IF(OR(C4046="",D4046=""),"",D4046*VLOOKUP(C4046,'Setup - Mix Design'!$A$5:$I$504,2,0)),"")</f>
        <v/>
      </c>
      <c r="G4046" s="33">
        <f>IFERROR(IF(OR(C4046="",D4046=""),"",D4046*VLOOKUP(C4046,'Setup - Mix Design'!$A$5:$I$504,3,0)),"")</f>
        <v/>
      </c>
      <c r="H4046" s="33">
        <f>IFERROR(IF(OR(C4046="",D4046=""),"",D4046*VLOOKUP(C4046,'Setup - Mix Design'!$A$5:$I$504,4,0)),"")</f>
        <v/>
      </c>
      <c r="I4046" s="33">
        <f>IFERROR(IF(OR(C4046="",D4046=""),"",D4046*VLOOKUP(C4046,'Setup - Mix Design'!$A$5:$I$504,5,0)),"")</f>
        <v/>
      </c>
      <c r="J4046" s="33">
        <f>IFERROR(IF(OR(C4046="",D4046=""),"",D4046*VLOOKUP(C4046,'Setup - Mix Design'!$A$5:$I$504,6,0)),"")</f>
        <v/>
      </c>
      <c r="K4046" s="33">
        <f>IFERROR(IF(OR(C4046="",D4046=""),"",D4046*VLOOKUP(C4046,'Setup - Mix Design'!$A$5:$I$504,7,0)),"")</f>
        <v/>
      </c>
    </row>
    <row r="4047">
      <c r="A4047" s="31" t="n"/>
      <c r="B4047" s="26" t="n"/>
      <c r="C4047" s="26" t="n"/>
      <c r="D4047" s="27" t="n"/>
      <c r="E4047" s="26" t="n"/>
      <c r="F4047" s="33">
        <f>IFERROR(IF(OR(C4047="",D4047=""),"",D4047*VLOOKUP(C4047,'Setup - Mix Design'!$A$5:$I$504,2,0)),"")</f>
        <v/>
      </c>
      <c r="G4047" s="33">
        <f>IFERROR(IF(OR(C4047="",D4047=""),"",D4047*VLOOKUP(C4047,'Setup - Mix Design'!$A$5:$I$504,3,0)),"")</f>
        <v/>
      </c>
      <c r="H4047" s="33">
        <f>IFERROR(IF(OR(C4047="",D4047=""),"",D4047*VLOOKUP(C4047,'Setup - Mix Design'!$A$5:$I$504,4,0)),"")</f>
        <v/>
      </c>
      <c r="I4047" s="33">
        <f>IFERROR(IF(OR(C4047="",D4047=""),"",D4047*VLOOKUP(C4047,'Setup - Mix Design'!$A$5:$I$504,5,0)),"")</f>
        <v/>
      </c>
      <c r="J4047" s="33">
        <f>IFERROR(IF(OR(C4047="",D4047=""),"",D4047*VLOOKUP(C4047,'Setup - Mix Design'!$A$5:$I$504,6,0)),"")</f>
        <v/>
      </c>
      <c r="K4047" s="33">
        <f>IFERROR(IF(OR(C4047="",D4047=""),"",D4047*VLOOKUP(C4047,'Setup - Mix Design'!$A$5:$I$504,7,0)),"")</f>
        <v/>
      </c>
    </row>
    <row r="4048">
      <c r="A4048" s="31" t="n"/>
      <c r="B4048" s="26" t="n"/>
      <c r="C4048" s="26" t="n"/>
      <c r="D4048" s="27" t="n"/>
      <c r="E4048" s="26" t="n"/>
      <c r="F4048" s="33">
        <f>IFERROR(IF(OR(C4048="",D4048=""),"",D4048*VLOOKUP(C4048,'Setup - Mix Design'!$A$5:$I$504,2,0)),"")</f>
        <v/>
      </c>
      <c r="G4048" s="33">
        <f>IFERROR(IF(OR(C4048="",D4048=""),"",D4048*VLOOKUP(C4048,'Setup - Mix Design'!$A$5:$I$504,3,0)),"")</f>
        <v/>
      </c>
      <c r="H4048" s="33">
        <f>IFERROR(IF(OR(C4048="",D4048=""),"",D4048*VLOOKUP(C4048,'Setup - Mix Design'!$A$5:$I$504,4,0)),"")</f>
        <v/>
      </c>
      <c r="I4048" s="33">
        <f>IFERROR(IF(OR(C4048="",D4048=""),"",D4048*VLOOKUP(C4048,'Setup - Mix Design'!$A$5:$I$504,5,0)),"")</f>
        <v/>
      </c>
      <c r="J4048" s="33">
        <f>IFERROR(IF(OR(C4048="",D4048=""),"",D4048*VLOOKUP(C4048,'Setup - Mix Design'!$A$5:$I$504,6,0)),"")</f>
        <v/>
      </c>
      <c r="K4048" s="33">
        <f>IFERROR(IF(OR(C4048="",D4048=""),"",D4048*VLOOKUP(C4048,'Setup - Mix Design'!$A$5:$I$504,7,0)),"")</f>
        <v/>
      </c>
    </row>
    <row r="4049">
      <c r="A4049" s="31" t="n"/>
      <c r="B4049" s="26" t="n"/>
      <c r="C4049" s="26" t="n"/>
      <c r="D4049" s="27" t="n"/>
      <c r="E4049" s="26" t="n"/>
      <c r="F4049" s="33">
        <f>IFERROR(IF(OR(C4049="",D4049=""),"",D4049*VLOOKUP(C4049,'Setup - Mix Design'!$A$5:$I$504,2,0)),"")</f>
        <v/>
      </c>
      <c r="G4049" s="33">
        <f>IFERROR(IF(OR(C4049="",D4049=""),"",D4049*VLOOKUP(C4049,'Setup - Mix Design'!$A$5:$I$504,3,0)),"")</f>
        <v/>
      </c>
      <c r="H4049" s="33">
        <f>IFERROR(IF(OR(C4049="",D4049=""),"",D4049*VLOOKUP(C4049,'Setup - Mix Design'!$A$5:$I$504,4,0)),"")</f>
        <v/>
      </c>
      <c r="I4049" s="33">
        <f>IFERROR(IF(OR(C4049="",D4049=""),"",D4049*VLOOKUP(C4049,'Setup - Mix Design'!$A$5:$I$504,5,0)),"")</f>
        <v/>
      </c>
      <c r="J4049" s="33">
        <f>IFERROR(IF(OR(C4049="",D4049=""),"",D4049*VLOOKUP(C4049,'Setup - Mix Design'!$A$5:$I$504,6,0)),"")</f>
        <v/>
      </c>
      <c r="K4049" s="33">
        <f>IFERROR(IF(OR(C4049="",D4049=""),"",D4049*VLOOKUP(C4049,'Setup - Mix Design'!$A$5:$I$504,7,0)),"")</f>
        <v/>
      </c>
    </row>
    <row r="4050">
      <c r="A4050" s="31" t="n"/>
      <c r="B4050" s="26" t="n"/>
      <c r="C4050" s="26" t="n"/>
      <c r="D4050" s="27" t="n"/>
      <c r="E4050" s="26" t="n"/>
      <c r="F4050" s="33">
        <f>IFERROR(IF(OR(C4050="",D4050=""),"",D4050*VLOOKUP(C4050,'Setup - Mix Design'!$A$5:$I$504,2,0)),"")</f>
        <v/>
      </c>
      <c r="G4050" s="33">
        <f>IFERROR(IF(OR(C4050="",D4050=""),"",D4050*VLOOKUP(C4050,'Setup - Mix Design'!$A$5:$I$504,3,0)),"")</f>
        <v/>
      </c>
      <c r="H4050" s="33">
        <f>IFERROR(IF(OR(C4050="",D4050=""),"",D4050*VLOOKUP(C4050,'Setup - Mix Design'!$A$5:$I$504,4,0)),"")</f>
        <v/>
      </c>
      <c r="I4050" s="33">
        <f>IFERROR(IF(OR(C4050="",D4050=""),"",D4050*VLOOKUP(C4050,'Setup - Mix Design'!$A$5:$I$504,5,0)),"")</f>
        <v/>
      </c>
      <c r="J4050" s="33">
        <f>IFERROR(IF(OR(C4050="",D4050=""),"",D4050*VLOOKUP(C4050,'Setup - Mix Design'!$A$5:$I$504,6,0)),"")</f>
        <v/>
      </c>
      <c r="K4050" s="33">
        <f>IFERROR(IF(OR(C4050="",D4050=""),"",D4050*VLOOKUP(C4050,'Setup - Mix Design'!$A$5:$I$504,7,0)),"")</f>
        <v/>
      </c>
    </row>
    <row r="4051">
      <c r="A4051" s="31" t="n"/>
      <c r="B4051" s="26" t="n"/>
      <c r="C4051" s="26" t="n"/>
      <c r="D4051" s="27" t="n"/>
      <c r="E4051" s="26" t="n"/>
      <c r="F4051" s="33">
        <f>IFERROR(IF(OR(C4051="",D4051=""),"",D4051*VLOOKUP(C4051,'Setup - Mix Design'!$A$5:$I$504,2,0)),"")</f>
        <v/>
      </c>
      <c r="G4051" s="33">
        <f>IFERROR(IF(OR(C4051="",D4051=""),"",D4051*VLOOKUP(C4051,'Setup - Mix Design'!$A$5:$I$504,3,0)),"")</f>
        <v/>
      </c>
      <c r="H4051" s="33">
        <f>IFERROR(IF(OR(C4051="",D4051=""),"",D4051*VLOOKUP(C4051,'Setup - Mix Design'!$A$5:$I$504,4,0)),"")</f>
        <v/>
      </c>
      <c r="I4051" s="33">
        <f>IFERROR(IF(OR(C4051="",D4051=""),"",D4051*VLOOKUP(C4051,'Setup - Mix Design'!$A$5:$I$504,5,0)),"")</f>
        <v/>
      </c>
      <c r="J4051" s="33">
        <f>IFERROR(IF(OR(C4051="",D4051=""),"",D4051*VLOOKUP(C4051,'Setup - Mix Design'!$A$5:$I$504,6,0)),"")</f>
        <v/>
      </c>
      <c r="K4051" s="33">
        <f>IFERROR(IF(OR(C4051="",D4051=""),"",D4051*VLOOKUP(C4051,'Setup - Mix Design'!$A$5:$I$504,7,0)),"")</f>
        <v/>
      </c>
    </row>
    <row r="4052">
      <c r="A4052" s="31" t="n"/>
      <c r="B4052" s="26" t="n"/>
      <c r="C4052" s="26" t="n"/>
      <c r="D4052" s="27" t="n"/>
      <c r="E4052" s="26" t="n"/>
      <c r="F4052" s="33">
        <f>IFERROR(IF(OR(C4052="",D4052=""),"",D4052*VLOOKUP(C4052,'Setup - Mix Design'!$A$5:$I$504,2,0)),"")</f>
        <v/>
      </c>
      <c r="G4052" s="33">
        <f>IFERROR(IF(OR(C4052="",D4052=""),"",D4052*VLOOKUP(C4052,'Setup - Mix Design'!$A$5:$I$504,3,0)),"")</f>
        <v/>
      </c>
      <c r="H4052" s="33">
        <f>IFERROR(IF(OR(C4052="",D4052=""),"",D4052*VLOOKUP(C4052,'Setup - Mix Design'!$A$5:$I$504,4,0)),"")</f>
        <v/>
      </c>
      <c r="I4052" s="33">
        <f>IFERROR(IF(OR(C4052="",D4052=""),"",D4052*VLOOKUP(C4052,'Setup - Mix Design'!$A$5:$I$504,5,0)),"")</f>
        <v/>
      </c>
      <c r="J4052" s="33">
        <f>IFERROR(IF(OR(C4052="",D4052=""),"",D4052*VLOOKUP(C4052,'Setup - Mix Design'!$A$5:$I$504,6,0)),"")</f>
        <v/>
      </c>
      <c r="K4052" s="33">
        <f>IFERROR(IF(OR(C4052="",D4052=""),"",D4052*VLOOKUP(C4052,'Setup - Mix Design'!$A$5:$I$504,7,0)),"")</f>
        <v/>
      </c>
    </row>
    <row r="4053">
      <c r="A4053" s="31" t="n"/>
      <c r="B4053" s="26" t="n"/>
      <c r="C4053" s="26" t="n"/>
      <c r="D4053" s="27" t="n"/>
      <c r="E4053" s="26" t="n"/>
      <c r="F4053" s="33">
        <f>IFERROR(IF(OR(C4053="",D4053=""),"",D4053*VLOOKUP(C4053,'Setup - Mix Design'!$A$5:$I$504,2,0)),"")</f>
        <v/>
      </c>
      <c r="G4053" s="33">
        <f>IFERROR(IF(OR(C4053="",D4053=""),"",D4053*VLOOKUP(C4053,'Setup - Mix Design'!$A$5:$I$504,3,0)),"")</f>
        <v/>
      </c>
      <c r="H4053" s="33">
        <f>IFERROR(IF(OR(C4053="",D4053=""),"",D4053*VLOOKUP(C4053,'Setup - Mix Design'!$A$5:$I$504,4,0)),"")</f>
        <v/>
      </c>
      <c r="I4053" s="33">
        <f>IFERROR(IF(OR(C4053="",D4053=""),"",D4053*VLOOKUP(C4053,'Setup - Mix Design'!$A$5:$I$504,5,0)),"")</f>
        <v/>
      </c>
      <c r="J4053" s="33">
        <f>IFERROR(IF(OR(C4053="",D4053=""),"",D4053*VLOOKUP(C4053,'Setup - Mix Design'!$A$5:$I$504,6,0)),"")</f>
        <v/>
      </c>
      <c r="K4053" s="33">
        <f>IFERROR(IF(OR(C4053="",D4053=""),"",D4053*VLOOKUP(C4053,'Setup - Mix Design'!$A$5:$I$504,7,0)),"")</f>
        <v/>
      </c>
    </row>
    <row r="4054">
      <c r="A4054" s="31" t="n"/>
      <c r="B4054" s="26" t="n"/>
      <c r="C4054" s="26" t="n"/>
      <c r="D4054" s="27" t="n"/>
      <c r="E4054" s="26" t="n"/>
      <c r="F4054" s="33">
        <f>IFERROR(IF(OR(C4054="",D4054=""),"",D4054*VLOOKUP(C4054,'Setup - Mix Design'!$A$5:$I$504,2,0)),"")</f>
        <v/>
      </c>
      <c r="G4054" s="33">
        <f>IFERROR(IF(OR(C4054="",D4054=""),"",D4054*VLOOKUP(C4054,'Setup - Mix Design'!$A$5:$I$504,3,0)),"")</f>
        <v/>
      </c>
      <c r="H4054" s="33">
        <f>IFERROR(IF(OR(C4054="",D4054=""),"",D4054*VLOOKUP(C4054,'Setup - Mix Design'!$A$5:$I$504,4,0)),"")</f>
        <v/>
      </c>
      <c r="I4054" s="33">
        <f>IFERROR(IF(OR(C4054="",D4054=""),"",D4054*VLOOKUP(C4054,'Setup - Mix Design'!$A$5:$I$504,5,0)),"")</f>
        <v/>
      </c>
      <c r="J4054" s="33">
        <f>IFERROR(IF(OR(C4054="",D4054=""),"",D4054*VLOOKUP(C4054,'Setup - Mix Design'!$A$5:$I$504,6,0)),"")</f>
        <v/>
      </c>
      <c r="K4054" s="33">
        <f>IFERROR(IF(OR(C4054="",D4054=""),"",D4054*VLOOKUP(C4054,'Setup - Mix Design'!$A$5:$I$504,7,0)),"")</f>
        <v/>
      </c>
    </row>
    <row r="4055">
      <c r="A4055" s="31" t="n"/>
      <c r="B4055" s="26" t="n"/>
      <c r="C4055" s="26" t="n"/>
      <c r="D4055" s="27" t="n"/>
      <c r="E4055" s="26" t="n"/>
      <c r="F4055" s="33">
        <f>IFERROR(IF(OR(C4055="",D4055=""),"",D4055*VLOOKUP(C4055,'Setup - Mix Design'!$A$5:$I$504,2,0)),"")</f>
        <v/>
      </c>
      <c r="G4055" s="33">
        <f>IFERROR(IF(OR(C4055="",D4055=""),"",D4055*VLOOKUP(C4055,'Setup - Mix Design'!$A$5:$I$504,3,0)),"")</f>
        <v/>
      </c>
      <c r="H4055" s="33">
        <f>IFERROR(IF(OR(C4055="",D4055=""),"",D4055*VLOOKUP(C4055,'Setup - Mix Design'!$A$5:$I$504,4,0)),"")</f>
        <v/>
      </c>
      <c r="I4055" s="33">
        <f>IFERROR(IF(OR(C4055="",D4055=""),"",D4055*VLOOKUP(C4055,'Setup - Mix Design'!$A$5:$I$504,5,0)),"")</f>
        <v/>
      </c>
      <c r="J4055" s="33">
        <f>IFERROR(IF(OR(C4055="",D4055=""),"",D4055*VLOOKUP(C4055,'Setup - Mix Design'!$A$5:$I$504,6,0)),"")</f>
        <v/>
      </c>
      <c r="K4055" s="33">
        <f>IFERROR(IF(OR(C4055="",D4055=""),"",D4055*VLOOKUP(C4055,'Setup - Mix Design'!$A$5:$I$504,7,0)),"")</f>
        <v/>
      </c>
    </row>
    <row r="4056">
      <c r="A4056" s="31" t="n"/>
      <c r="B4056" s="26" t="n"/>
      <c r="C4056" s="26" t="n"/>
      <c r="D4056" s="27" t="n"/>
      <c r="E4056" s="26" t="n"/>
      <c r="F4056" s="33">
        <f>IFERROR(IF(OR(C4056="",D4056=""),"",D4056*VLOOKUP(C4056,'Setup - Mix Design'!$A$5:$I$504,2,0)),"")</f>
        <v/>
      </c>
      <c r="G4056" s="33">
        <f>IFERROR(IF(OR(C4056="",D4056=""),"",D4056*VLOOKUP(C4056,'Setup - Mix Design'!$A$5:$I$504,3,0)),"")</f>
        <v/>
      </c>
      <c r="H4056" s="33">
        <f>IFERROR(IF(OR(C4056="",D4056=""),"",D4056*VLOOKUP(C4056,'Setup - Mix Design'!$A$5:$I$504,4,0)),"")</f>
        <v/>
      </c>
      <c r="I4056" s="33">
        <f>IFERROR(IF(OR(C4056="",D4056=""),"",D4056*VLOOKUP(C4056,'Setup - Mix Design'!$A$5:$I$504,5,0)),"")</f>
        <v/>
      </c>
      <c r="J4056" s="33">
        <f>IFERROR(IF(OR(C4056="",D4056=""),"",D4056*VLOOKUP(C4056,'Setup - Mix Design'!$A$5:$I$504,6,0)),"")</f>
        <v/>
      </c>
      <c r="K4056" s="33">
        <f>IFERROR(IF(OR(C4056="",D4056=""),"",D4056*VLOOKUP(C4056,'Setup - Mix Design'!$A$5:$I$504,7,0)),"")</f>
        <v/>
      </c>
    </row>
    <row r="4057">
      <c r="A4057" s="31" t="n"/>
      <c r="B4057" s="26" t="n"/>
      <c r="C4057" s="26" t="n"/>
      <c r="D4057" s="27" t="n"/>
      <c r="E4057" s="26" t="n"/>
      <c r="F4057" s="33">
        <f>IFERROR(IF(OR(C4057="",D4057=""),"",D4057*VLOOKUP(C4057,'Setup - Mix Design'!$A$5:$I$504,2,0)),"")</f>
        <v/>
      </c>
      <c r="G4057" s="33">
        <f>IFERROR(IF(OR(C4057="",D4057=""),"",D4057*VLOOKUP(C4057,'Setup - Mix Design'!$A$5:$I$504,3,0)),"")</f>
        <v/>
      </c>
      <c r="H4057" s="33">
        <f>IFERROR(IF(OR(C4057="",D4057=""),"",D4057*VLOOKUP(C4057,'Setup - Mix Design'!$A$5:$I$504,4,0)),"")</f>
        <v/>
      </c>
      <c r="I4057" s="33">
        <f>IFERROR(IF(OR(C4057="",D4057=""),"",D4057*VLOOKUP(C4057,'Setup - Mix Design'!$A$5:$I$504,5,0)),"")</f>
        <v/>
      </c>
      <c r="J4057" s="33">
        <f>IFERROR(IF(OR(C4057="",D4057=""),"",D4057*VLOOKUP(C4057,'Setup - Mix Design'!$A$5:$I$504,6,0)),"")</f>
        <v/>
      </c>
      <c r="K4057" s="33">
        <f>IFERROR(IF(OR(C4057="",D4057=""),"",D4057*VLOOKUP(C4057,'Setup - Mix Design'!$A$5:$I$504,7,0)),"")</f>
        <v/>
      </c>
    </row>
    <row r="4058">
      <c r="A4058" s="31" t="n"/>
      <c r="B4058" s="26" t="n"/>
      <c r="C4058" s="26" t="n"/>
      <c r="D4058" s="27" t="n"/>
      <c r="E4058" s="26" t="n"/>
      <c r="F4058" s="33">
        <f>IFERROR(IF(OR(C4058="",D4058=""),"",D4058*VLOOKUP(C4058,'Setup - Mix Design'!$A$5:$I$504,2,0)),"")</f>
        <v/>
      </c>
      <c r="G4058" s="33">
        <f>IFERROR(IF(OR(C4058="",D4058=""),"",D4058*VLOOKUP(C4058,'Setup - Mix Design'!$A$5:$I$504,3,0)),"")</f>
        <v/>
      </c>
      <c r="H4058" s="33">
        <f>IFERROR(IF(OR(C4058="",D4058=""),"",D4058*VLOOKUP(C4058,'Setup - Mix Design'!$A$5:$I$504,4,0)),"")</f>
        <v/>
      </c>
      <c r="I4058" s="33">
        <f>IFERROR(IF(OR(C4058="",D4058=""),"",D4058*VLOOKUP(C4058,'Setup - Mix Design'!$A$5:$I$504,5,0)),"")</f>
        <v/>
      </c>
      <c r="J4058" s="33">
        <f>IFERROR(IF(OR(C4058="",D4058=""),"",D4058*VLOOKUP(C4058,'Setup - Mix Design'!$A$5:$I$504,6,0)),"")</f>
        <v/>
      </c>
      <c r="K4058" s="33">
        <f>IFERROR(IF(OR(C4058="",D4058=""),"",D4058*VLOOKUP(C4058,'Setup - Mix Design'!$A$5:$I$504,7,0)),"")</f>
        <v/>
      </c>
    </row>
    <row r="4059">
      <c r="A4059" s="31" t="n"/>
      <c r="B4059" s="26" t="n"/>
      <c r="C4059" s="26" t="n"/>
      <c r="D4059" s="27" t="n"/>
      <c r="E4059" s="26" t="n"/>
      <c r="F4059" s="33">
        <f>IFERROR(IF(OR(C4059="",D4059=""),"",D4059*VLOOKUP(C4059,'Setup - Mix Design'!$A$5:$I$504,2,0)),"")</f>
        <v/>
      </c>
      <c r="G4059" s="33">
        <f>IFERROR(IF(OR(C4059="",D4059=""),"",D4059*VLOOKUP(C4059,'Setup - Mix Design'!$A$5:$I$504,3,0)),"")</f>
        <v/>
      </c>
      <c r="H4059" s="33">
        <f>IFERROR(IF(OR(C4059="",D4059=""),"",D4059*VLOOKUP(C4059,'Setup - Mix Design'!$A$5:$I$504,4,0)),"")</f>
        <v/>
      </c>
      <c r="I4059" s="33">
        <f>IFERROR(IF(OR(C4059="",D4059=""),"",D4059*VLOOKUP(C4059,'Setup - Mix Design'!$A$5:$I$504,5,0)),"")</f>
        <v/>
      </c>
      <c r="J4059" s="33">
        <f>IFERROR(IF(OR(C4059="",D4059=""),"",D4059*VLOOKUP(C4059,'Setup - Mix Design'!$A$5:$I$504,6,0)),"")</f>
        <v/>
      </c>
      <c r="K4059" s="33">
        <f>IFERROR(IF(OR(C4059="",D4059=""),"",D4059*VLOOKUP(C4059,'Setup - Mix Design'!$A$5:$I$504,7,0)),"")</f>
        <v/>
      </c>
    </row>
    <row r="4060">
      <c r="A4060" s="31" t="n"/>
      <c r="B4060" s="26" t="n"/>
      <c r="C4060" s="26" t="n"/>
      <c r="D4060" s="27" t="n"/>
      <c r="E4060" s="26" t="n"/>
      <c r="F4060" s="33">
        <f>IFERROR(IF(OR(C4060="",D4060=""),"",D4060*VLOOKUP(C4060,'Setup - Mix Design'!$A$5:$I$504,2,0)),"")</f>
        <v/>
      </c>
      <c r="G4060" s="33">
        <f>IFERROR(IF(OR(C4060="",D4060=""),"",D4060*VLOOKUP(C4060,'Setup - Mix Design'!$A$5:$I$504,3,0)),"")</f>
        <v/>
      </c>
      <c r="H4060" s="33">
        <f>IFERROR(IF(OR(C4060="",D4060=""),"",D4060*VLOOKUP(C4060,'Setup - Mix Design'!$A$5:$I$504,4,0)),"")</f>
        <v/>
      </c>
      <c r="I4060" s="33">
        <f>IFERROR(IF(OR(C4060="",D4060=""),"",D4060*VLOOKUP(C4060,'Setup - Mix Design'!$A$5:$I$504,5,0)),"")</f>
        <v/>
      </c>
      <c r="J4060" s="33">
        <f>IFERROR(IF(OR(C4060="",D4060=""),"",D4060*VLOOKUP(C4060,'Setup - Mix Design'!$A$5:$I$504,6,0)),"")</f>
        <v/>
      </c>
      <c r="K4060" s="33">
        <f>IFERROR(IF(OR(C4060="",D4060=""),"",D4060*VLOOKUP(C4060,'Setup - Mix Design'!$A$5:$I$504,7,0)),"")</f>
        <v/>
      </c>
    </row>
    <row r="4061">
      <c r="A4061" s="31" t="n"/>
      <c r="B4061" s="26" t="n"/>
      <c r="C4061" s="26" t="n"/>
      <c r="D4061" s="27" t="n"/>
      <c r="E4061" s="26" t="n"/>
      <c r="F4061" s="33">
        <f>IFERROR(IF(OR(C4061="",D4061=""),"",D4061*VLOOKUP(C4061,'Setup - Mix Design'!$A$5:$I$504,2,0)),"")</f>
        <v/>
      </c>
      <c r="G4061" s="33">
        <f>IFERROR(IF(OR(C4061="",D4061=""),"",D4061*VLOOKUP(C4061,'Setup - Mix Design'!$A$5:$I$504,3,0)),"")</f>
        <v/>
      </c>
      <c r="H4061" s="33">
        <f>IFERROR(IF(OR(C4061="",D4061=""),"",D4061*VLOOKUP(C4061,'Setup - Mix Design'!$A$5:$I$504,4,0)),"")</f>
        <v/>
      </c>
      <c r="I4061" s="33">
        <f>IFERROR(IF(OR(C4061="",D4061=""),"",D4061*VLOOKUP(C4061,'Setup - Mix Design'!$A$5:$I$504,5,0)),"")</f>
        <v/>
      </c>
      <c r="J4061" s="33">
        <f>IFERROR(IF(OR(C4061="",D4061=""),"",D4061*VLOOKUP(C4061,'Setup - Mix Design'!$A$5:$I$504,6,0)),"")</f>
        <v/>
      </c>
      <c r="K4061" s="33">
        <f>IFERROR(IF(OR(C4061="",D4061=""),"",D4061*VLOOKUP(C4061,'Setup - Mix Design'!$A$5:$I$504,7,0)),"")</f>
        <v/>
      </c>
    </row>
    <row r="4062">
      <c r="A4062" s="31" t="n"/>
      <c r="B4062" s="26" t="n"/>
      <c r="C4062" s="26" t="n"/>
      <c r="D4062" s="27" t="n"/>
      <c r="E4062" s="26" t="n"/>
      <c r="F4062" s="33">
        <f>IFERROR(IF(OR(C4062="",D4062=""),"",D4062*VLOOKUP(C4062,'Setup - Mix Design'!$A$5:$I$504,2,0)),"")</f>
        <v/>
      </c>
      <c r="G4062" s="33">
        <f>IFERROR(IF(OR(C4062="",D4062=""),"",D4062*VLOOKUP(C4062,'Setup - Mix Design'!$A$5:$I$504,3,0)),"")</f>
        <v/>
      </c>
      <c r="H4062" s="33">
        <f>IFERROR(IF(OR(C4062="",D4062=""),"",D4062*VLOOKUP(C4062,'Setup - Mix Design'!$A$5:$I$504,4,0)),"")</f>
        <v/>
      </c>
      <c r="I4062" s="33">
        <f>IFERROR(IF(OR(C4062="",D4062=""),"",D4062*VLOOKUP(C4062,'Setup - Mix Design'!$A$5:$I$504,5,0)),"")</f>
        <v/>
      </c>
      <c r="J4062" s="33">
        <f>IFERROR(IF(OR(C4062="",D4062=""),"",D4062*VLOOKUP(C4062,'Setup - Mix Design'!$A$5:$I$504,6,0)),"")</f>
        <v/>
      </c>
      <c r="K4062" s="33">
        <f>IFERROR(IF(OR(C4062="",D4062=""),"",D4062*VLOOKUP(C4062,'Setup - Mix Design'!$A$5:$I$504,7,0)),"")</f>
        <v/>
      </c>
    </row>
    <row r="4063">
      <c r="A4063" s="31" t="n"/>
      <c r="B4063" s="26" t="n"/>
      <c r="C4063" s="26" t="n"/>
      <c r="D4063" s="27" t="n"/>
      <c r="E4063" s="26" t="n"/>
      <c r="F4063" s="33">
        <f>IFERROR(IF(OR(C4063="",D4063=""),"",D4063*VLOOKUP(C4063,'Setup - Mix Design'!$A$5:$I$504,2,0)),"")</f>
        <v/>
      </c>
      <c r="G4063" s="33">
        <f>IFERROR(IF(OR(C4063="",D4063=""),"",D4063*VLOOKUP(C4063,'Setup - Mix Design'!$A$5:$I$504,3,0)),"")</f>
        <v/>
      </c>
      <c r="H4063" s="33">
        <f>IFERROR(IF(OR(C4063="",D4063=""),"",D4063*VLOOKUP(C4063,'Setup - Mix Design'!$A$5:$I$504,4,0)),"")</f>
        <v/>
      </c>
      <c r="I4063" s="33">
        <f>IFERROR(IF(OR(C4063="",D4063=""),"",D4063*VLOOKUP(C4063,'Setup - Mix Design'!$A$5:$I$504,5,0)),"")</f>
        <v/>
      </c>
      <c r="J4063" s="33">
        <f>IFERROR(IF(OR(C4063="",D4063=""),"",D4063*VLOOKUP(C4063,'Setup - Mix Design'!$A$5:$I$504,6,0)),"")</f>
        <v/>
      </c>
      <c r="K4063" s="33">
        <f>IFERROR(IF(OR(C4063="",D4063=""),"",D4063*VLOOKUP(C4063,'Setup - Mix Design'!$A$5:$I$504,7,0)),"")</f>
        <v/>
      </c>
    </row>
    <row r="4064">
      <c r="A4064" s="31" t="n"/>
      <c r="B4064" s="26" t="n"/>
      <c r="C4064" s="26" t="n"/>
      <c r="D4064" s="27" t="n"/>
      <c r="E4064" s="26" t="n"/>
      <c r="F4064" s="33">
        <f>IFERROR(IF(OR(C4064="",D4064=""),"",D4064*VLOOKUP(C4064,'Setup - Mix Design'!$A$5:$I$504,2,0)),"")</f>
        <v/>
      </c>
      <c r="G4064" s="33">
        <f>IFERROR(IF(OR(C4064="",D4064=""),"",D4064*VLOOKUP(C4064,'Setup - Mix Design'!$A$5:$I$504,3,0)),"")</f>
        <v/>
      </c>
      <c r="H4064" s="33">
        <f>IFERROR(IF(OR(C4064="",D4064=""),"",D4064*VLOOKUP(C4064,'Setup - Mix Design'!$A$5:$I$504,4,0)),"")</f>
        <v/>
      </c>
      <c r="I4064" s="33">
        <f>IFERROR(IF(OR(C4064="",D4064=""),"",D4064*VLOOKUP(C4064,'Setup - Mix Design'!$A$5:$I$504,5,0)),"")</f>
        <v/>
      </c>
      <c r="J4064" s="33">
        <f>IFERROR(IF(OR(C4064="",D4064=""),"",D4064*VLOOKUP(C4064,'Setup - Mix Design'!$A$5:$I$504,6,0)),"")</f>
        <v/>
      </c>
      <c r="K4064" s="33">
        <f>IFERROR(IF(OR(C4064="",D4064=""),"",D4064*VLOOKUP(C4064,'Setup - Mix Design'!$A$5:$I$504,7,0)),"")</f>
        <v/>
      </c>
    </row>
    <row r="4065">
      <c r="A4065" s="31" t="n"/>
      <c r="B4065" s="26" t="n"/>
      <c r="C4065" s="26" t="n"/>
      <c r="D4065" s="27" t="n"/>
      <c r="E4065" s="26" t="n"/>
      <c r="F4065" s="33">
        <f>IFERROR(IF(OR(C4065="",D4065=""),"",D4065*VLOOKUP(C4065,'Setup - Mix Design'!$A$5:$I$504,2,0)),"")</f>
        <v/>
      </c>
      <c r="G4065" s="33">
        <f>IFERROR(IF(OR(C4065="",D4065=""),"",D4065*VLOOKUP(C4065,'Setup - Mix Design'!$A$5:$I$504,3,0)),"")</f>
        <v/>
      </c>
      <c r="H4065" s="33">
        <f>IFERROR(IF(OR(C4065="",D4065=""),"",D4065*VLOOKUP(C4065,'Setup - Mix Design'!$A$5:$I$504,4,0)),"")</f>
        <v/>
      </c>
      <c r="I4065" s="33">
        <f>IFERROR(IF(OR(C4065="",D4065=""),"",D4065*VLOOKUP(C4065,'Setup - Mix Design'!$A$5:$I$504,5,0)),"")</f>
        <v/>
      </c>
      <c r="J4065" s="33">
        <f>IFERROR(IF(OR(C4065="",D4065=""),"",D4065*VLOOKUP(C4065,'Setup - Mix Design'!$A$5:$I$504,6,0)),"")</f>
        <v/>
      </c>
      <c r="K4065" s="33">
        <f>IFERROR(IF(OR(C4065="",D4065=""),"",D4065*VLOOKUP(C4065,'Setup - Mix Design'!$A$5:$I$504,7,0)),"")</f>
        <v/>
      </c>
    </row>
    <row r="4066">
      <c r="A4066" s="31" t="n"/>
      <c r="B4066" s="26" t="n"/>
      <c r="C4066" s="26" t="n"/>
      <c r="D4066" s="27" t="n"/>
      <c r="E4066" s="26" t="n"/>
      <c r="F4066" s="33">
        <f>IFERROR(IF(OR(C4066="",D4066=""),"",D4066*VLOOKUP(C4066,'Setup - Mix Design'!$A$5:$I$504,2,0)),"")</f>
        <v/>
      </c>
      <c r="G4066" s="33">
        <f>IFERROR(IF(OR(C4066="",D4066=""),"",D4066*VLOOKUP(C4066,'Setup - Mix Design'!$A$5:$I$504,3,0)),"")</f>
        <v/>
      </c>
      <c r="H4066" s="33">
        <f>IFERROR(IF(OR(C4066="",D4066=""),"",D4066*VLOOKUP(C4066,'Setup - Mix Design'!$A$5:$I$504,4,0)),"")</f>
        <v/>
      </c>
      <c r="I4066" s="33">
        <f>IFERROR(IF(OR(C4066="",D4066=""),"",D4066*VLOOKUP(C4066,'Setup - Mix Design'!$A$5:$I$504,5,0)),"")</f>
        <v/>
      </c>
      <c r="J4066" s="33">
        <f>IFERROR(IF(OR(C4066="",D4066=""),"",D4066*VLOOKUP(C4066,'Setup - Mix Design'!$A$5:$I$504,6,0)),"")</f>
        <v/>
      </c>
      <c r="K4066" s="33">
        <f>IFERROR(IF(OR(C4066="",D4066=""),"",D4066*VLOOKUP(C4066,'Setup - Mix Design'!$A$5:$I$504,7,0)),"")</f>
        <v/>
      </c>
    </row>
    <row r="4067">
      <c r="A4067" s="31" t="n"/>
      <c r="B4067" s="26" t="n"/>
      <c r="C4067" s="26" t="n"/>
      <c r="D4067" s="27" t="n"/>
      <c r="E4067" s="26" t="n"/>
      <c r="F4067" s="33">
        <f>IFERROR(IF(OR(C4067="",D4067=""),"",D4067*VLOOKUP(C4067,'Setup - Mix Design'!$A$5:$I$504,2,0)),"")</f>
        <v/>
      </c>
      <c r="G4067" s="33">
        <f>IFERROR(IF(OR(C4067="",D4067=""),"",D4067*VLOOKUP(C4067,'Setup - Mix Design'!$A$5:$I$504,3,0)),"")</f>
        <v/>
      </c>
      <c r="H4067" s="33">
        <f>IFERROR(IF(OR(C4067="",D4067=""),"",D4067*VLOOKUP(C4067,'Setup - Mix Design'!$A$5:$I$504,4,0)),"")</f>
        <v/>
      </c>
      <c r="I4067" s="33">
        <f>IFERROR(IF(OR(C4067="",D4067=""),"",D4067*VLOOKUP(C4067,'Setup - Mix Design'!$A$5:$I$504,5,0)),"")</f>
        <v/>
      </c>
      <c r="J4067" s="33">
        <f>IFERROR(IF(OR(C4067="",D4067=""),"",D4067*VLOOKUP(C4067,'Setup - Mix Design'!$A$5:$I$504,6,0)),"")</f>
        <v/>
      </c>
      <c r="K4067" s="33">
        <f>IFERROR(IF(OR(C4067="",D4067=""),"",D4067*VLOOKUP(C4067,'Setup - Mix Design'!$A$5:$I$504,7,0)),"")</f>
        <v/>
      </c>
    </row>
    <row r="4068">
      <c r="A4068" s="31" t="n"/>
      <c r="B4068" s="26" t="n"/>
      <c r="C4068" s="26" t="n"/>
      <c r="D4068" s="27" t="n"/>
      <c r="E4068" s="26" t="n"/>
      <c r="F4068" s="33">
        <f>IFERROR(IF(OR(C4068="",D4068=""),"",D4068*VLOOKUP(C4068,'Setup - Mix Design'!$A$5:$I$504,2,0)),"")</f>
        <v/>
      </c>
      <c r="G4068" s="33">
        <f>IFERROR(IF(OR(C4068="",D4068=""),"",D4068*VLOOKUP(C4068,'Setup - Mix Design'!$A$5:$I$504,3,0)),"")</f>
        <v/>
      </c>
      <c r="H4068" s="33">
        <f>IFERROR(IF(OR(C4068="",D4068=""),"",D4068*VLOOKUP(C4068,'Setup - Mix Design'!$A$5:$I$504,4,0)),"")</f>
        <v/>
      </c>
      <c r="I4068" s="33">
        <f>IFERROR(IF(OR(C4068="",D4068=""),"",D4068*VLOOKUP(C4068,'Setup - Mix Design'!$A$5:$I$504,5,0)),"")</f>
        <v/>
      </c>
      <c r="J4068" s="33">
        <f>IFERROR(IF(OR(C4068="",D4068=""),"",D4068*VLOOKUP(C4068,'Setup - Mix Design'!$A$5:$I$504,6,0)),"")</f>
        <v/>
      </c>
      <c r="K4068" s="33">
        <f>IFERROR(IF(OR(C4068="",D4068=""),"",D4068*VLOOKUP(C4068,'Setup - Mix Design'!$A$5:$I$504,7,0)),"")</f>
        <v/>
      </c>
    </row>
    <row r="4069">
      <c r="A4069" s="31" t="n"/>
      <c r="B4069" s="26" t="n"/>
      <c r="C4069" s="26" t="n"/>
      <c r="D4069" s="27" t="n"/>
      <c r="E4069" s="26" t="n"/>
      <c r="F4069" s="33">
        <f>IFERROR(IF(OR(C4069="",D4069=""),"",D4069*VLOOKUP(C4069,'Setup - Mix Design'!$A$5:$I$504,2,0)),"")</f>
        <v/>
      </c>
      <c r="G4069" s="33">
        <f>IFERROR(IF(OR(C4069="",D4069=""),"",D4069*VLOOKUP(C4069,'Setup - Mix Design'!$A$5:$I$504,3,0)),"")</f>
        <v/>
      </c>
      <c r="H4069" s="33">
        <f>IFERROR(IF(OR(C4069="",D4069=""),"",D4069*VLOOKUP(C4069,'Setup - Mix Design'!$A$5:$I$504,4,0)),"")</f>
        <v/>
      </c>
      <c r="I4069" s="33">
        <f>IFERROR(IF(OR(C4069="",D4069=""),"",D4069*VLOOKUP(C4069,'Setup - Mix Design'!$A$5:$I$504,5,0)),"")</f>
        <v/>
      </c>
      <c r="J4069" s="33">
        <f>IFERROR(IF(OR(C4069="",D4069=""),"",D4069*VLOOKUP(C4069,'Setup - Mix Design'!$A$5:$I$504,6,0)),"")</f>
        <v/>
      </c>
      <c r="K4069" s="33">
        <f>IFERROR(IF(OR(C4069="",D4069=""),"",D4069*VLOOKUP(C4069,'Setup - Mix Design'!$A$5:$I$504,7,0)),"")</f>
        <v/>
      </c>
    </row>
    <row r="4070">
      <c r="A4070" s="31" t="n"/>
      <c r="B4070" s="26" t="n"/>
      <c r="C4070" s="26" t="n"/>
      <c r="D4070" s="27" t="n"/>
      <c r="E4070" s="26" t="n"/>
      <c r="F4070" s="33">
        <f>IFERROR(IF(OR(C4070="",D4070=""),"",D4070*VLOOKUP(C4070,'Setup - Mix Design'!$A$5:$I$504,2,0)),"")</f>
        <v/>
      </c>
      <c r="G4070" s="33">
        <f>IFERROR(IF(OR(C4070="",D4070=""),"",D4070*VLOOKUP(C4070,'Setup - Mix Design'!$A$5:$I$504,3,0)),"")</f>
        <v/>
      </c>
      <c r="H4070" s="33">
        <f>IFERROR(IF(OR(C4070="",D4070=""),"",D4070*VLOOKUP(C4070,'Setup - Mix Design'!$A$5:$I$504,4,0)),"")</f>
        <v/>
      </c>
      <c r="I4070" s="33">
        <f>IFERROR(IF(OR(C4070="",D4070=""),"",D4070*VLOOKUP(C4070,'Setup - Mix Design'!$A$5:$I$504,5,0)),"")</f>
        <v/>
      </c>
      <c r="J4070" s="33">
        <f>IFERROR(IF(OR(C4070="",D4070=""),"",D4070*VLOOKUP(C4070,'Setup - Mix Design'!$A$5:$I$504,6,0)),"")</f>
        <v/>
      </c>
      <c r="K4070" s="33">
        <f>IFERROR(IF(OR(C4070="",D4070=""),"",D4070*VLOOKUP(C4070,'Setup - Mix Design'!$A$5:$I$504,7,0)),"")</f>
        <v/>
      </c>
    </row>
    <row r="4071">
      <c r="A4071" s="31" t="n"/>
      <c r="B4071" s="26" t="n"/>
      <c r="C4071" s="26" t="n"/>
      <c r="D4071" s="27" t="n"/>
      <c r="E4071" s="26" t="n"/>
      <c r="F4071" s="33">
        <f>IFERROR(IF(OR(C4071="",D4071=""),"",D4071*VLOOKUP(C4071,'Setup - Mix Design'!$A$5:$I$504,2,0)),"")</f>
        <v/>
      </c>
      <c r="G4071" s="33">
        <f>IFERROR(IF(OR(C4071="",D4071=""),"",D4071*VLOOKUP(C4071,'Setup - Mix Design'!$A$5:$I$504,3,0)),"")</f>
        <v/>
      </c>
      <c r="H4071" s="33">
        <f>IFERROR(IF(OR(C4071="",D4071=""),"",D4071*VLOOKUP(C4071,'Setup - Mix Design'!$A$5:$I$504,4,0)),"")</f>
        <v/>
      </c>
      <c r="I4071" s="33">
        <f>IFERROR(IF(OR(C4071="",D4071=""),"",D4071*VLOOKUP(C4071,'Setup - Mix Design'!$A$5:$I$504,5,0)),"")</f>
        <v/>
      </c>
      <c r="J4071" s="33">
        <f>IFERROR(IF(OR(C4071="",D4071=""),"",D4071*VLOOKUP(C4071,'Setup - Mix Design'!$A$5:$I$504,6,0)),"")</f>
        <v/>
      </c>
      <c r="K4071" s="33">
        <f>IFERROR(IF(OR(C4071="",D4071=""),"",D4071*VLOOKUP(C4071,'Setup - Mix Design'!$A$5:$I$504,7,0)),"")</f>
        <v/>
      </c>
    </row>
    <row r="4072">
      <c r="A4072" s="31" t="n"/>
      <c r="B4072" s="26" t="n"/>
      <c r="C4072" s="26" t="n"/>
      <c r="D4072" s="27" t="n"/>
      <c r="E4072" s="26" t="n"/>
      <c r="F4072" s="33">
        <f>IFERROR(IF(OR(C4072="",D4072=""),"",D4072*VLOOKUP(C4072,'Setup - Mix Design'!$A$5:$I$504,2,0)),"")</f>
        <v/>
      </c>
      <c r="G4072" s="33">
        <f>IFERROR(IF(OR(C4072="",D4072=""),"",D4072*VLOOKUP(C4072,'Setup - Mix Design'!$A$5:$I$504,3,0)),"")</f>
        <v/>
      </c>
      <c r="H4072" s="33">
        <f>IFERROR(IF(OR(C4072="",D4072=""),"",D4072*VLOOKUP(C4072,'Setup - Mix Design'!$A$5:$I$504,4,0)),"")</f>
        <v/>
      </c>
      <c r="I4072" s="33">
        <f>IFERROR(IF(OR(C4072="",D4072=""),"",D4072*VLOOKUP(C4072,'Setup - Mix Design'!$A$5:$I$504,5,0)),"")</f>
        <v/>
      </c>
      <c r="J4072" s="33">
        <f>IFERROR(IF(OR(C4072="",D4072=""),"",D4072*VLOOKUP(C4072,'Setup - Mix Design'!$A$5:$I$504,6,0)),"")</f>
        <v/>
      </c>
      <c r="K4072" s="33">
        <f>IFERROR(IF(OR(C4072="",D4072=""),"",D4072*VLOOKUP(C4072,'Setup - Mix Design'!$A$5:$I$504,7,0)),"")</f>
        <v/>
      </c>
    </row>
    <row r="4073">
      <c r="A4073" s="31" t="n"/>
      <c r="B4073" s="26" t="n"/>
      <c r="C4073" s="26" t="n"/>
      <c r="D4073" s="27" t="n"/>
      <c r="E4073" s="26" t="n"/>
      <c r="F4073" s="33">
        <f>IFERROR(IF(OR(C4073="",D4073=""),"",D4073*VLOOKUP(C4073,'Setup - Mix Design'!$A$5:$I$504,2,0)),"")</f>
        <v/>
      </c>
      <c r="G4073" s="33">
        <f>IFERROR(IF(OR(C4073="",D4073=""),"",D4073*VLOOKUP(C4073,'Setup - Mix Design'!$A$5:$I$504,3,0)),"")</f>
        <v/>
      </c>
      <c r="H4073" s="33">
        <f>IFERROR(IF(OR(C4073="",D4073=""),"",D4073*VLOOKUP(C4073,'Setup - Mix Design'!$A$5:$I$504,4,0)),"")</f>
        <v/>
      </c>
      <c r="I4073" s="33">
        <f>IFERROR(IF(OR(C4073="",D4073=""),"",D4073*VLOOKUP(C4073,'Setup - Mix Design'!$A$5:$I$504,5,0)),"")</f>
        <v/>
      </c>
      <c r="J4073" s="33">
        <f>IFERROR(IF(OR(C4073="",D4073=""),"",D4073*VLOOKUP(C4073,'Setup - Mix Design'!$A$5:$I$504,6,0)),"")</f>
        <v/>
      </c>
      <c r="K4073" s="33">
        <f>IFERROR(IF(OR(C4073="",D4073=""),"",D4073*VLOOKUP(C4073,'Setup - Mix Design'!$A$5:$I$504,7,0)),"")</f>
        <v/>
      </c>
    </row>
    <row r="4074">
      <c r="A4074" s="31" t="n"/>
      <c r="B4074" s="26" t="n"/>
      <c r="C4074" s="26" t="n"/>
      <c r="D4074" s="27" t="n"/>
      <c r="E4074" s="26" t="n"/>
      <c r="F4074" s="33">
        <f>IFERROR(IF(OR(C4074="",D4074=""),"",D4074*VLOOKUP(C4074,'Setup - Mix Design'!$A$5:$I$504,2,0)),"")</f>
        <v/>
      </c>
      <c r="G4074" s="33">
        <f>IFERROR(IF(OR(C4074="",D4074=""),"",D4074*VLOOKUP(C4074,'Setup - Mix Design'!$A$5:$I$504,3,0)),"")</f>
        <v/>
      </c>
      <c r="H4074" s="33">
        <f>IFERROR(IF(OR(C4074="",D4074=""),"",D4074*VLOOKUP(C4074,'Setup - Mix Design'!$A$5:$I$504,4,0)),"")</f>
        <v/>
      </c>
      <c r="I4074" s="33">
        <f>IFERROR(IF(OR(C4074="",D4074=""),"",D4074*VLOOKUP(C4074,'Setup - Mix Design'!$A$5:$I$504,5,0)),"")</f>
        <v/>
      </c>
      <c r="J4074" s="33">
        <f>IFERROR(IF(OR(C4074="",D4074=""),"",D4074*VLOOKUP(C4074,'Setup - Mix Design'!$A$5:$I$504,6,0)),"")</f>
        <v/>
      </c>
      <c r="K4074" s="33">
        <f>IFERROR(IF(OR(C4074="",D4074=""),"",D4074*VLOOKUP(C4074,'Setup - Mix Design'!$A$5:$I$504,7,0)),"")</f>
        <v/>
      </c>
    </row>
    <row r="4075">
      <c r="A4075" s="31" t="n"/>
      <c r="B4075" s="26" t="n"/>
      <c r="C4075" s="26" t="n"/>
      <c r="D4075" s="27" t="n"/>
      <c r="E4075" s="26" t="n"/>
      <c r="F4075" s="33">
        <f>IFERROR(IF(OR(C4075="",D4075=""),"",D4075*VLOOKUP(C4075,'Setup - Mix Design'!$A$5:$I$504,2,0)),"")</f>
        <v/>
      </c>
      <c r="G4075" s="33">
        <f>IFERROR(IF(OR(C4075="",D4075=""),"",D4075*VLOOKUP(C4075,'Setup - Mix Design'!$A$5:$I$504,3,0)),"")</f>
        <v/>
      </c>
      <c r="H4075" s="33">
        <f>IFERROR(IF(OR(C4075="",D4075=""),"",D4075*VLOOKUP(C4075,'Setup - Mix Design'!$A$5:$I$504,4,0)),"")</f>
        <v/>
      </c>
      <c r="I4075" s="33">
        <f>IFERROR(IF(OR(C4075="",D4075=""),"",D4075*VLOOKUP(C4075,'Setup - Mix Design'!$A$5:$I$504,5,0)),"")</f>
        <v/>
      </c>
      <c r="J4075" s="33">
        <f>IFERROR(IF(OR(C4075="",D4075=""),"",D4075*VLOOKUP(C4075,'Setup - Mix Design'!$A$5:$I$504,6,0)),"")</f>
        <v/>
      </c>
      <c r="K4075" s="33">
        <f>IFERROR(IF(OR(C4075="",D4075=""),"",D4075*VLOOKUP(C4075,'Setup - Mix Design'!$A$5:$I$504,7,0)),"")</f>
        <v/>
      </c>
    </row>
    <row r="4076">
      <c r="A4076" s="31" t="n"/>
      <c r="B4076" s="26" t="n"/>
      <c r="C4076" s="26" t="n"/>
      <c r="D4076" s="27" t="n"/>
      <c r="E4076" s="26" t="n"/>
      <c r="F4076" s="33">
        <f>IFERROR(IF(OR(C4076="",D4076=""),"",D4076*VLOOKUP(C4076,'Setup - Mix Design'!$A$5:$I$504,2,0)),"")</f>
        <v/>
      </c>
      <c r="G4076" s="33">
        <f>IFERROR(IF(OR(C4076="",D4076=""),"",D4076*VLOOKUP(C4076,'Setup - Mix Design'!$A$5:$I$504,3,0)),"")</f>
        <v/>
      </c>
      <c r="H4076" s="33">
        <f>IFERROR(IF(OR(C4076="",D4076=""),"",D4076*VLOOKUP(C4076,'Setup - Mix Design'!$A$5:$I$504,4,0)),"")</f>
        <v/>
      </c>
      <c r="I4076" s="33">
        <f>IFERROR(IF(OR(C4076="",D4076=""),"",D4076*VLOOKUP(C4076,'Setup - Mix Design'!$A$5:$I$504,5,0)),"")</f>
        <v/>
      </c>
      <c r="J4076" s="33">
        <f>IFERROR(IF(OR(C4076="",D4076=""),"",D4076*VLOOKUP(C4076,'Setup - Mix Design'!$A$5:$I$504,6,0)),"")</f>
        <v/>
      </c>
      <c r="K4076" s="33">
        <f>IFERROR(IF(OR(C4076="",D4076=""),"",D4076*VLOOKUP(C4076,'Setup - Mix Design'!$A$5:$I$504,7,0)),"")</f>
        <v/>
      </c>
    </row>
    <row r="4077">
      <c r="A4077" s="31" t="n"/>
      <c r="B4077" s="26" t="n"/>
      <c r="C4077" s="26" t="n"/>
      <c r="D4077" s="27" t="n"/>
      <c r="E4077" s="26" t="n"/>
      <c r="F4077" s="33">
        <f>IFERROR(IF(OR(C4077="",D4077=""),"",D4077*VLOOKUP(C4077,'Setup - Mix Design'!$A$5:$I$504,2,0)),"")</f>
        <v/>
      </c>
      <c r="G4077" s="33">
        <f>IFERROR(IF(OR(C4077="",D4077=""),"",D4077*VLOOKUP(C4077,'Setup - Mix Design'!$A$5:$I$504,3,0)),"")</f>
        <v/>
      </c>
      <c r="H4077" s="33">
        <f>IFERROR(IF(OR(C4077="",D4077=""),"",D4077*VLOOKUP(C4077,'Setup - Mix Design'!$A$5:$I$504,4,0)),"")</f>
        <v/>
      </c>
      <c r="I4077" s="33">
        <f>IFERROR(IF(OR(C4077="",D4077=""),"",D4077*VLOOKUP(C4077,'Setup - Mix Design'!$A$5:$I$504,5,0)),"")</f>
        <v/>
      </c>
      <c r="J4077" s="33">
        <f>IFERROR(IF(OR(C4077="",D4077=""),"",D4077*VLOOKUP(C4077,'Setup - Mix Design'!$A$5:$I$504,6,0)),"")</f>
        <v/>
      </c>
      <c r="K4077" s="33">
        <f>IFERROR(IF(OR(C4077="",D4077=""),"",D4077*VLOOKUP(C4077,'Setup - Mix Design'!$A$5:$I$504,7,0)),"")</f>
        <v/>
      </c>
    </row>
    <row r="4078">
      <c r="A4078" s="31" t="n"/>
      <c r="B4078" s="26" t="n"/>
      <c r="C4078" s="26" t="n"/>
      <c r="D4078" s="27" t="n"/>
      <c r="E4078" s="26" t="n"/>
      <c r="F4078" s="33">
        <f>IFERROR(IF(OR(C4078="",D4078=""),"",D4078*VLOOKUP(C4078,'Setup - Mix Design'!$A$5:$I$504,2,0)),"")</f>
        <v/>
      </c>
      <c r="G4078" s="33">
        <f>IFERROR(IF(OR(C4078="",D4078=""),"",D4078*VLOOKUP(C4078,'Setup - Mix Design'!$A$5:$I$504,3,0)),"")</f>
        <v/>
      </c>
      <c r="H4078" s="33">
        <f>IFERROR(IF(OR(C4078="",D4078=""),"",D4078*VLOOKUP(C4078,'Setup - Mix Design'!$A$5:$I$504,4,0)),"")</f>
        <v/>
      </c>
      <c r="I4078" s="33">
        <f>IFERROR(IF(OR(C4078="",D4078=""),"",D4078*VLOOKUP(C4078,'Setup - Mix Design'!$A$5:$I$504,5,0)),"")</f>
        <v/>
      </c>
      <c r="J4078" s="33">
        <f>IFERROR(IF(OR(C4078="",D4078=""),"",D4078*VLOOKUP(C4078,'Setup - Mix Design'!$A$5:$I$504,6,0)),"")</f>
        <v/>
      </c>
      <c r="K4078" s="33">
        <f>IFERROR(IF(OR(C4078="",D4078=""),"",D4078*VLOOKUP(C4078,'Setup - Mix Design'!$A$5:$I$504,7,0)),"")</f>
        <v/>
      </c>
    </row>
    <row r="4079">
      <c r="A4079" s="31" t="n"/>
      <c r="B4079" s="26" t="n"/>
      <c r="C4079" s="26" t="n"/>
      <c r="D4079" s="27" t="n"/>
      <c r="E4079" s="26" t="n"/>
      <c r="F4079" s="33">
        <f>IFERROR(IF(OR(C4079="",D4079=""),"",D4079*VLOOKUP(C4079,'Setup - Mix Design'!$A$5:$I$504,2,0)),"")</f>
        <v/>
      </c>
      <c r="G4079" s="33">
        <f>IFERROR(IF(OR(C4079="",D4079=""),"",D4079*VLOOKUP(C4079,'Setup - Mix Design'!$A$5:$I$504,3,0)),"")</f>
        <v/>
      </c>
      <c r="H4079" s="33">
        <f>IFERROR(IF(OR(C4079="",D4079=""),"",D4079*VLOOKUP(C4079,'Setup - Mix Design'!$A$5:$I$504,4,0)),"")</f>
        <v/>
      </c>
      <c r="I4079" s="33">
        <f>IFERROR(IF(OR(C4079="",D4079=""),"",D4079*VLOOKUP(C4079,'Setup - Mix Design'!$A$5:$I$504,5,0)),"")</f>
        <v/>
      </c>
      <c r="J4079" s="33">
        <f>IFERROR(IF(OR(C4079="",D4079=""),"",D4079*VLOOKUP(C4079,'Setup - Mix Design'!$A$5:$I$504,6,0)),"")</f>
        <v/>
      </c>
      <c r="K4079" s="33">
        <f>IFERROR(IF(OR(C4079="",D4079=""),"",D4079*VLOOKUP(C4079,'Setup - Mix Design'!$A$5:$I$504,7,0)),"")</f>
        <v/>
      </c>
    </row>
    <row r="4080">
      <c r="A4080" s="31" t="n"/>
      <c r="B4080" s="26" t="n"/>
      <c r="C4080" s="26" t="n"/>
      <c r="D4080" s="27" t="n"/>
      <c r="E4080" s="26" t="n"/>
      <c r="F4080" s="33">
        <f>IFERROR(IF(OR(C4080="",D4080=""),"",D4080*VLOOKUP(C4080,'Setup - Mix Design'!$A$5:$I$504,2,0)),"")</f>
        <v/>
      </c>
      <c r="G4080" s="33">
        <f>IFERROR(IF(OR(C4080="",D4080=""),"",D4080*VLOOKUP(C4080,'Setup - Mix Design'!$A$5:$I$504,3,0)),"")</f>
        <v/>
      </c>
      <c r="H4080" s="33">
        <f>IFERROR(IF(OR(C4080="",D4080=""),"",D4080*VLOOKUP(C4080,'Setup - Mix Design'!$A$5:$I$504,4,0)),"")</f>
        <v/>
      </c>
      <c r="I4080" s="33">
        <f>IFERROR(IF(OR(C4080="",D4080=""),"",D4080*VLOOKUP(C4080,'Setup - Mix Design'!$A$5:$I$504,5,0)),"")</f>
        <v/>
      </c>
      <c r="J4080" s="33">
        <f>IFERROR(IF(OR(C4080="",D4080=""),"",D4080*VLOOKUP(C4080,'Setup - Mix Design'!$A$5:$I$504,6,0)),"")</f>
        <v/>
      </c>
      <c r="K4080" s="33">
        <f>IFERROR(IF(OR(C4080="",D4080=""),"",D4080*VLOOKUP(C4080,'Setup - Mix Design'!$A$5:$I$504,7,0)),"")</f>
        <v/>
      </c>
    </row>
    <row r="4081">
      <c r="A4081" s="31" t="n"/>
      <c r="B4081" s="26" t="n"/>
      <c r="C4081" s="26" t="n"/>
      <c r="D4081" s="27" t="n"/>
      <c r="E4081" s="26" t="n"/>
      <c r="F4081" s="33">
        <f>IFERROR(IF(OR(C4081="",D4081=""),"",D4081*VLOOKUP(C4081,'Setup - Mix Design'!$A$5:$I$504,2,0)),"")</f>
        <v/>
      </c>
      <c r="G4081" s="33">
        <f>IFERROR(IF(OR(C4081="",D4081=""),"",D4081*VLOOKUP(C4081,'Setup - Mix Design'!$A$5:$I$504,3,0)),"")</f>
        <v/>
      </c>
      <c r="H4081" s="33">
        <f>IFERROR(IF(OR(C4081="",D4081=""),"",D4081*VLOOKUP(C4081,'Setup - Mix Design'!$A$5:$I$504,4,0)),"")</f>
        <v/>
      </c>
      <c r="I4081" s="33">
        <f>IFERROR(IF(OR(C4081="",D4081=""),"",D4081*VLOOKUP(C4081,'Setup - Mix Design'!$A$5:$I$504,5,0)),"")</f>
        <v/>
      </c>
      <c r="J4081" s="33">
        <f>IFERROR(IF(OR(C4081="",D4081=""),"",D4081*VLOOKUP(C4081,'Setup - Mix Design'!$A$5:$I$504,6,0)),"")</f>
        <v/>
      </c>
      <c r="K4081" s="33">
        <f>IFERROR(IF(OR(C4081="",D4081=""),"",D4081*VLOOKUP(C4081,'Setup - Mix Design'!$A$5:$I$504,7,0)),"")</f>
        <v/>
      </c>
    </row>
    <row r="4082">
      <c r="A4082" s="31" t="n"/>
      <c r="B4082" s="26" t="n"/>
      <c r="C4082" s="26" t="n"/>
      <c r="D4082" s="27" t="n"/>
      <c r="E4082" s="26" t="n"/>
      <c r="F4082" s="33">
        <f>IFERROR(IF(OR(C4082="",D4082=""),"",D4082*VLOOKUP(C4082,'Setup - Mix Design'!$A$5:$I$504,2,0)),"")</f>
        <v/>
      </c>
      <c r="G4082" s="33">
        <f>IFERROR(IF(OR(C4082="",D4082=""),"",D4082*VLOOKUP(C4082,'Setup - Mix Design'!$A$5:$I$504,3,0)),"")</f>
        <v/>
      </c>
      <c r="H4082" s="33">
        <f>IFERROR(IF(OR(C4082="",D4082=""),"",D4082*VLOOKUP(C4082,'Setup - Mix Design'!$A$5:$I$504,4,0)),"")</f>
        <v/>
      </c>
      <c r="I4082" s="33">
        <f>IFERROR(IF(OR(C4082="",D4082=""),"",D4082*VLOOKUP(C4082,'Setup - Mix Design'!$A$5:$I$504,5,0)),"")</f>
        <v/>
      </c>
      <c r="J4082" s="33">
        <f>IFERROR(IF(OR(C4082="",D4082=""),"",D4082*VLOOKUP(C4082,'Setup - Mix Design'!$A$5:$I$504,6,0)),"")</f>
        <v/>
      </c>
      <c r="K4082" s="33">
        <f>IFERROR(IF(OR(C4082="",D4082=""),"",D4082*VLOOKUP(C4082,'Setup - Mix Design'!$A$5:$I$504,7,0)),"")</f>
        <v/>
      </c>
    </row>
    <row r="4083">
      <c r="A4083" s="31" t="n"/>
      <c r="B4083" s="26" t="n"/>
      <c r="C4083" s="26" t="n"/>
      <c r="D4083" s="27" t="n"/>
      <c r="E4083" s="26" t="n"/>
      <c r="F4083" s="33">
        <f>IFERROR(IF(OR(C4083="",D4083=""),"",D4083*VLOOKUP(C4083,'Setup - Mix Design'!$A$5:$I$504,2,0)),"")</f>
        <v/>
      </c>
      <c r="G4083" s="33">
        <f>IFERROR(IF(OR(C4083="",D4083=""),"",D4083*VLOOKUP(C4083,'Setup - Mix Design'!$A$5:$I$504,3,0)),"")</f>
        <v/>
      </c>
      <c r="H4083" s="33">
        <f>IFERROR(IF(OR(C4083="",D4083=""),"",D4083*VLOOKUP(C4083,'Setup - Mix Design'!$A$5:$I$504,4,0)),"")</f>
        <v/>
      </c>
      <c r="I4083" s="33">
        <f>IFERROR(IF(OR(C4083="",D4083=""),"",D4083*VLOOKUP(C4083,'Setup - Mix Design'!$A$5:$I$504,5,0)),"")</f>
        <v/>
      </c>
      <c r="J4083" s="33">
        <f>IFERROR(IF(OR(C4083="",D4083=""),"",D4083*VLOOKUP(C4083,'Setup - Mix Design'!$A$5:$I$504,6,0)),"")</f>
        <v/>
      </c>
      <c r="K4083" s="33">
        <f>IFERROR(IF(OR(C4083="",D4083=""),"",D4083*VLOOKUP(C4083,'Setup - Mix Design'!$A$5:$I$504,7,0)),"")</f>
        <v/>
      </c>
    </row>
    <row r="4084">
      <c r="A4084" s="31" t="n"/>
      <c r="B4084" s="26" t="n"/>
      <c r="C4084" s="26" t="n"/>
      <c r="D4084" s="27" t="n"/>
      <c r="E4084" s="26" t="n"/>
      <c r="F4084" s="33">
        <f>IFERROR(IF(OR(C4084="",D4084=""),"",D4084*VLOOKUP(C4084,'Setup - Mix Design'!$A$5:$I$504,2,0)),"")</f>
        <v/>
      </c>
      <c r="G4084" s="33">
        <f>IFERROR(IF(OR(C4084="",D4084=""),"",D4084*VLOOKUP(C4084,'Setup - Mix Design'!$A$5:$I$504,3,0)),"")</f>
        <v/>
      </c>
      <c r="H4084" s="33">
        <f>IFERROR(IF(OR(C4084="",D4084=""),"",D4084*VLOOKUP(C4084,'Setup - Mix Design'!$A$5:$I$504,4,0)),"")</f>
        <v/>
      </c>
      <c r="I4084" s="33">
        <f>IFERROR(IF(OR(C4084="",D4084=""),"",D4084*VLOOKUP(C4084,'Setup - Mix Design'!$A$5:$I$504,5,0)),"")</f>
        <v/>
      </c>
      <c r="J4084" s="33">
        <f>IFERROR(IF(OR(C4084="",D4084=""),"",D4084*VLOOKUP(C4084,'Setup - Mix Design'!$A$5:$I$504,6,0)),"")</f>
        <v/>
      </c>
      <c r="K4084" s="33">
        <f>IFERROR(IF(OR(C4084="",D4084=""),"",D4084*VLOOKUP(C4084,'Setup - Mix Design'!$A$5:$I$504,7,0)),"")</f>
        <v/>
      </c>
    </row>
    <row r="4085">
      <c r="A4085" s="31" t="n"/>
      <c r="B4085" s="26" t="n"/>
      <c r="C4085" s="26" t="n"/>
      <c r="D4085" s="27" t="n"/>
      <c r="E4085" s="26" t="n"/>
      <c r="F4085" s="33">
        <f>IFERROR(IF(OR(C4085="",D4085=""),"",D4085*VLOOKUP(C4085,'Setup - Mix Design'!$A$5:$I$504,2,0)),"")</f>
        <v/>
      </c>
      <c r="G4085" s="33">
        <f>IFERROR(IF(OR(C4085="",D4085=""),"",D4085*VLOOKUP(C4085,'Setup - Mix Design'!$A$5:$I$504,3,0)),"")</f>
        <v/>
      </c>
      <c r="H4085" s="33">
        <f>IFERROR(IF(OR(C4085="",D4085=""),"",D4085*VLOOKUP(C4085,'Setup - Mix Design'!$A$5:$I$504,4,0)),"")</f>
        <v/>
      </c>
      <c r="I4085" s="33">
        <f>IFERROR(IF(OR(C4085="",D4085=""),"",D4085*VLOOKUP(C4085,'Setup - Mix Design'!$A$5:$I$504,5,0)),"")</f>
        <v/>
      </c>
      <c r="J4085" s="33">
        <f>IFERROR(IF(OR(C4085="",D4085=""),"",D4085*VLOOKUP(C4085,'Setup - Mix Design'!$A$5:$I$504,6,0)),"")</f>
        <v/>
      </c>
      <c r="K4085" s="33">
        <f>IFERROR(IF(OR(C4085="",D4085=""),"",D4085*VLOOKUP(C4085,'Setup - Mix Design'!$A$5:$I$504,7,0)),"")</f>
        <v/>
      </c>
    </row>
    <row r="4086">
      <c r="A4086" s="31" t="n"/>
      <c r="B4086" s="26" t="n"/>
      <c r="C4086" s="26" t="n"/>
      <c r="D4086" s="27" t="n"/>
      <c r="E4086" s="26" t="n"/>
      <c r="F4086" s="33">
        <f>IFERROR(IF(OR(C4086="",D4086=""),"",D4086*VLOOKUP(C4086,'Setup - Mix Design'!$A$5:$I$504,2,0)),"")</f>
        <v/>
      </c>
      <c r="G4086" s="33">
        <f>IFERROR(IF(OR(C4086="",D4086=""),"",D4086*VLOOKUP(C4086,'Setup - Mix Design'!$A$5:$I$504,3,0)),"")</f>
        <v/>
      </c>
      <c r="H4086" s="33">
        <f>IFERROR(IF(OR(C4086="",D4086=""),"",D4086*VLOOKUP(C4086,'Setup - Mix Design'!$A$5:$I$504,4,0)),"")</f>
        <v/>
      </c>
      <c r="I4086" s="33">
        <f>IFERROR(IF(OR(C4086="",D4086=""),"",D4086*VLOOKUP(C4086,'Setup - Mix Design'!$A$5:$I$504,5,0)),"")</f>
        <v/>
      </c>
      <c r="J4086" s="33">
        <f>IFERROR(IF(OR(C4086="",D4086=""),"",D4086*VLOOKUP(C4086,'Setup - Mix Design'!$A$5:$I$504,6,0)),"")</f>
        <v/>
      </c>
      <c r="K4086" s="33">
        <f>IFERROR(IF(OR(C4086="",D4086=""),"",D4086*VLOOKUP(C4086,'Setup - Mix Design'!$A$5:$I$504,7,0)),"")</f>
        <v/>
      </c>
    </row>
    <row r="4087">
      <c r="A4087" s="31" t="n"/>
      <c r="B4087" s="26" t="n"/>
      <c r="C4087" s="26" t="n"/>
      <c r="D4087" s="27" t="n"/>
      <c r="E4087" s="26" t="n"/>
      <c r="F4087" s="33">
        <f>IFERROR(IF(OR(C4087="",D4087=""),"",D4087*VLOOKUP(C4087,'Setup - Mix Design'!$A$5:$I$504,2,0)),"")</f>
        <v/>
      </c>
      <c r="G4087" s="33">
        <f>IFERROR(IF(OR(C4087="",D4087=""),"",D4087*VLOOKUP(C4087,'Setup - Mix Design'!$A$5:$I$504,3,0)),"")</f>
        <v/>
      </c>
      <c r="H4087" s="33">
        <f>IFERROR(IF(OR(C4087="",D4087=""),"",D4087*VLOOKUP(C4087,'Setup - Mix Design'!$A$5:$I$504,4,0)),"")</f>
        <v/>
      </c>
      <c r="I4087" s="33">
        <f>IFERROR(IF(OR(C4087="",D4087=""),"",D4087*VLOOKUP(C4087,'Setup - Mix Design'!$A$5:$I$504,5,0)),"")</f>
        <v/>
      </c>
      <c r="J4087" s="33">
        <f>IFERROR(IF(OR(C4087="",D4087=""),"",D4087*VLOOKUP(C4087,'Setup - Mix Design'!$A$5:$I$504,6,0)),"")</f>
        <v/>
      </c>
      <c r="K4087" s="33">
        <f>IFERROR(IF(OR(C4087="",D4087=""),"",D4087*VLOOKUP(C4087,'Setup - Mix Design'!$A$5:$I$504,7,0)),"")</f>
        <v/>
      </c>
    </row>
    <row r="4088">
      <c r="A4088" s="31" t="n"/>
      <c r="B4088" s="26" t="n"/>
      <c r="C4088" s="26" t="n"/>
      <c r="D4088" s="27" t="n"/>
      <c r="E4088" s="26" t="n"/>
      <c r="F4088" s="33">
        <f>IFERROR(IF(OR(C4088="",D4088=""),"",D4088*VLOOKUP(C4088,'Setup - Mix Design'!$A$5:$I$504,2,0)),"")</f>
        <v/>
      </c>
      <c r="G4088" s="33">
        <f>IFERROR(IF(OR(C4088="",D4088=""),"",D4088*VLOOKUP(C4088,'Setup - Mix Design'!$A$5:$I$504,3,0)),"")</f>
        <v/>
      </c>
      <c r="H4088" s="33">
        <f>IFERROR(IF(OR(C4088="",D4088=""),"",D4088*VLOOKUP(C4088,'Setup - Mix Design'!$A$5:$I$504,4,0)),"")</f>
        <v/>
      </c>
      <c r="I4088" s="33">
        <f>IFERROR(IF(OR(C4088="",D4088=""),"",D4088*VLOOKUP(C4088,'Setup - Mix Design'!$A$5:$I$504,5,0)),"")</f>
        <v/>
      </c>
      <c r="J4088" s="33">
        <f>IFERROR(IF(OR(C4088="",D4088=""),"",D4088*VLOOKUP(C4088,'Setup - Mix Design'!$A$5:$I$504,6,0)),"")</f>
        <v/>
      </c>
      <c r="K4088" s="33">
        <f>IFERROR(IF(OR(C4088="",D4088=""),"",D4088*VLOOKUP(C4088,'Setup - Mix Design'!$A$5:$I$504,7,0)),"")</f>
        <v/>
      </c>
    </row>
    <row r="4089">
      <c r="A4089" s="31" t="n"/>
      <c r="B4089" s="26" t="n"/>
      <c r="C4089" s="26" t="n"/>
      <c r="D4089" s="27" t="n"/>
      <c r="E4089" s="26" t="n"/>
      <c r="F4089" s="33">
        <f>IFERROR(IF(OR(C4089="",D4089=""),"",D4089*VLOOKUP(C4089,'Setup - Mix Design'!$A$5:$I$504,2,0)),"")</f>
        <v/>
      </c>
      <c r="G4089" s="33">
        <f>IFERROR(IF(OR(C4089="",D4089=""),"",D4089*VLOOKUP(C4089,'Setup - Mix Design'!$A$5:$I$504,3,0)),"")</f>
        <v/>
      </c>
      <c r="H4089" s="33">
        <f>IFERROR(IF(OR(C4089="",D4089=""),"",D4089*VLOOKUP(C4089,'Setup - Mix Design'!$A$5:$I$504,4,0)),"")</f>
        <v/>
      </c>
      <c r="I4089" s="33">
        <f>IFERROR(IF(OR(C4089="",D4089=""),"",D4089*VLOOKUP(C4089,'Setup - Mix Design'!$A$5:$I$504,5,0)),"")</f>
        <v/>
      </c>
      <c r="J4089" s="33">
        <f>IFERROR(IF(OR(C4089="",D4089=""),"",D4089*VLOOKUP(C4089,'Setup - Mix Design'!$A$5:$I$504,6,0)),"")</f>
        <v/>
      </c>
      <c r="K4089" s="33">
        <f>IFERROR(IF(OR(C4089="",D4089=""),"",D4089*VLOOKUP(C4089,'Setup - Mix Design'!$A$5:$I$504,7,0)),"")</f>
        <v/>
      </c>
    </row>
    <row r="4090">
      <c r="A4090" s="31" t="n"/>
      <c r="B4090" s="26" t="n"/>
      <c r="C4090" s="26" t="n"/>
      <c r="D4090" s="27" t="n"/>
      <c r="E4090" s="26" t="n"/>
      <c r="F4090" s="33">
        <f>IFERROR(IF(OR(C4090="",D4090=""),"",D4090*VLOOKUP(C4090,'Setup - Mix Design'!$A$5:$I$504,2,0)),"")</f>
        <v/>
      </c>
      <c r="G4090" s="33">
        <f>IFERROR(IF(OR(C4090="",D4090=""),"",D4090*VLOOKUP(C4090,'Setup - Mix Design'!$A$5:$I$504,3,0)),"")</f>
        <v/>
      </c>
      <c r="H4090" s="33">
        <f>IFERROR(IF(OR(C4090="",D4090=""),"",D4090*VLOOKUP(C4090,'Setup - Mix Design'!$A$5:$I$504,4,0)),"")</f>
        <v/>
      </c>
      <c r="I4090" s="33">
        <f>IFERROR(IF(OR(C4090="",D4090=""),"",D4090*VLOOKUP(C4090,'Setup - Mix Design'!$A$5:$I$504,5,0)),"")</f>
        <v/>
      </c>
      <c r="J4090" s="33">
        <f>IFERROR(IF(OR(C4090="",D4090=""),"",D4090*VLOOKUP(C4090,'Setup - Mix Design'!$A$5:$I$504,6,0)),"")</f>
        <v/>
      </c>
      <c r="K4090" s="33">
        <f>IFERROR(IF(OR(C4090="",D4090=""),"",D4090*VLOOKUP(C4090,'Setup - Mix Design'!$A$5:$I$504,7,0)),"")</f>
        <v/>
      </c>
    </row>
    <row r="4091">
      <c r="A4091" s="31" t="n"/>
      <c r="B4091" s="26" t="n"/>
      <c r="C4091" s="26" t="n"/>
      <c r="D4091" s="27" t="n"/>
      <c r="E4091" s="26" t="n"/>
      <c r="F4091" s="33">
        <f>IFERROR(IF(OR(C4091="",D4091=""),"",D4091*VLOOKUP(C4091,'Setup - Mix Design'!$A$5:$I$504,2,0)),"")</f>
        <v/>
      </c>
      <c r="G4091" s="33">
        <f>IFERROR(IF(OR(C4091="",D4091=""),"",D4091*VLOOKUP(C4091,'Setup - Mix Design'!$A$5:$I$504,3,0)),"")</f>
        <v/>
      </c>
      <c r="H4091" s="33">
        <f>IFERROR(IF(OR(C4091="",D4091=""),"",D4091*VLOOKUP(C4091,'Setup - Mix Design'!$A$5:$I$504,4,0)),"")</f>
        <v/>
      </c>
      <c r="I4091" s="33">
        <f>IFERROR(IF(OR(C4091="",D4091=""),"",D4091*VLOOKUP(C4091,'Setup - Mix Design'!$A$5:$I$504,5,0)),"")</f>
        <v/>
      </c>
      <c r="J4091" s="33">
        <f>IFERROR(IF(OR(C4091="",D4091=""),"",D4091*VLOOKUP(C4091,'Setup - Mix Design'!$A$5:$I$504,6,0)),"")</f>
        <v/>
      </c>
      <c r="K4091" s="33">
        <f>IFERROR(IF(OR(C4091="",D4091=""),"",D4091*VLOOKUP(C4091,'Setup - Mix Design'!$A$5:$I$504,7,0)),"")</f>
        <v/>
      </c>
    </row>
    <row r="4092">
      <c r="A4092" s="31" t="n"/>
      <c r="B4092" s="26" t="n"/>
      <c r="C4092" s="26" t="n"/>
      <c r="D4092" s="27" t="n"/>
      <c r="E4092" s="26" t="n"/>
      <c r="F4092" s="33">
        <f>IFERROR(IF(OR(C4092="",D4092=""),"",D4092*VLOOKUP(C4092,'Setup - Mix Design'!$A$5:$I$504,2,0)),"")</f>
        <v/>
      </c>
      <c r="G4092" s="33">
        <f>IFERROR(IF(OR(C4092="",D4092=""),"",D4092*VLOOKUP(C4092,'Setup - Mix Design'!$A$5:$I$504,3,0)),"")</f>
        <v/>
      </c>
      <c r="H4092" s="33">
        <f>IFERROR(IF(OR(C4092="",D4092=""),"",D4092*VLOOKUP(C4092,'Setup - Mix Design'!$A$5:$I$504,4,0)),"")</f>
        <v/>
      </c>
      <c r="I4092" s="33">
        <f>IFERROR(IF(OR(C4092="",D4092=""),"",D4092*VLOOKUP(C4092,'Setup - Mix Design'!$A$5:$I$504,5,0)),"")</f>
        <v/>
      </c>
      <c r="J4092" s="33">
        <f>IFERROR(IF(OR(C4092="",D4092=""),"",D4092*VLOOKUP(C4092,'Setup - Mix Design'!$A$5:$I$504,6,0)),"")</f>
        <v/>
      </c>
      <c r="K4092" s="33">
        <f>IFERROR(IF(OR(C4092="",D4092=""),"",D4092*VLOOKUP(C4092,'Setup - Mix Design'!$A$5:$I$504,7,0)),"")</f>
        <v/>
      </c>
    </row>
    <row r="4093">
      <c r="A4093" s="31" t="n"/>
      <c r="B4093" s="26" t="n"/>
      <c r="C4093" s="26" t="n"/>
      <c r="D4093" s="27" t="n"/>
      <c r="E4093" s="26" t="n"/>
      <c r="F4093" s="33">
        <f>IFERROR(IF(OR(C4093="",D4093=""),"",D4093*VLOOKUP(C4093,'Setup - Mix Design'!$A$5:$I$504,2,0)),"")</f>
        <v/>
      </c>
      <c r="G4093" s="33">
        <f>IFERROR(IF(OR(C4093="",D4093=""),"",D4093*VLOOKUP(C4093,'Setup - Mix Design'!$A$5:$I$504,3,0)),"")</f>
        <v/>
      </c>
      <c r="H4093" s="33">
        <f>IFERROR(IF(OR(C4093="",D4093=""),"",D4093*VLOOKUP(C4093,'Setup - Mix Design'!$A$5:$I$504,4,0)),"")</f>
        <v/>
      </c>
      <c r="I4093" s="33">
        <f>IFERROR(IF(OR(C4093="",D4093=""),"",D4093*VLOOKUP(C4093,'Setup - Mix Design'!$A$5:$I$504,5,0)),"")</f>
        <v/>
      </c>
      <c r="J4093" s="33">
        <f>IFERROR(IF(OR(C4093="",D4093=""),"",D4093*VLOOKUP(C4093,'Setup - Mix Design'!$A$5:$I$504,6,0)),"")</f>
        <v/>
      </c>
      <c r="K4093" s="33">
        <f>IFERROR(IF(OR(C4093="",D4093=""),"",D4093*VLOOKUP(C4093,'Setup - Mix Design'!$A$5:$I$504,7,0)),"")</f>
        <v/>
      </c>
    </row>
    <row r="4094">
      <c r="A4094" s="31" t="n"/>
      <c r="B4094" s="26" t="n"/>
      <c r="C4094" s="26" t="n"/>
      <c r="D4094" s="27" t="n"/>
      <c r="E4094" s="26" t="n"/>
      <c r="F4094" s="33">
        <f>IFERROR(IF(OR(C4094="",D4094=""),"",D4094*VLOOKUP(C4094,'Setup - Mix Design'!$A$5:$I$504,2,0)),"")</f>
        <v/>
      </c>
      <c r="G4094" s="33">
        <f>IFERROR(IF(OR(C4094="",D4094=""),"",D4094*VLOOKUP(C4094,'Setup - Mix Design'!$A$5:$I$504,3,0)),"")</f>
        <v/>
      </c>
      <c r="H4094" s="33">
        <f>IFERROR(IF(OR(C4094="",D4094=""),"",D4094*VLOOKUP(C4094,'Setup - Mix Design'!$A$5:$I$504,4,0)),"")</f>
        <v/>
      </c>
      <c r="I4094" s="33">
        <f>IFERROR(IF(OR(C4094="",D4094=""),"",D4094*VLOOKUP(C4094,'Setup - Mix Design'!$A$5:$I$504,5,0)),"")</f>
        <v/>
      </c>
      <c r="J4094" s="33">
        <f>IFERROR(IF(OR(C4094="",D4094=""),"",D4094*VLOOKUP(C4094,'Setup - Mix Design'!$A$5:$I$504,6,0)),"")</f>
        <v/>
      </c>
      <c r="K4094" s="33">
        <f>IFERROR(IF(OR(C4094="",D4094=""),"",D4094*VLOOKUP(C4094,'Setup - Mix Design'!$A$5:$I$504,7,0)),"")</f>
        <v/>
      </c>
    </row>
    <row r="4095">
      <c r="A4095" s="31" t="n"/>
      <c r="B4095" s="26" t="n"/>
      <c r="C4095" s="26" t="n"/>
      <c r="D4095" s="27" t="n"/>
      <c r="E4095" s="26" t="n"/>
      <c r="F4095" s="33">
        <f>IFERROR(IF(OR(C4095="",D4095=""),"",D4095*VLOOKUP(C4095,'Setup - Mix Design'!$A$5:$I$504,2,0)),"")</f>
        <v/>
      </c>
      <c r="G4095" s="33">
        <f>IFERROR(IF(OR(C4095="",D4095=""),"",D4095*VLOOKUP(C4095,'Setup - Mix Design'!$A$5:$I$504,3,0)),"")</f>
        <v/>
      </c>
      <c r="H4095" s="33">
        <f>IFERROR(IF(OR(C4095="",D4095=""),"",D4095*VLOOKUP(C4095,'Setup - Mix Design'!$A$5:$I$504,4,0)),"")</f>
        <v/>
      </c>
      <c r="I4095" s="33">
        <f>IFERROR(IF(OR(C4095="",D4095=""),"",D4095*VLOOKUP(C4095,'Setup - Mix Design'!$A$5:$I$504,5,0)),"")</f>
        <v/>
      </c>
      <c r="J4095" s="33">
        <f>IFERROR(IF(OR(C4095="",D4095=""),"",D4095*VLOOKUP(C4095,'Setup - Mix Design'!$A$5:$I$504,6,0)),"")</f>
        <v/>
      </c>
      <c r="K4095" s="33">
        <f>IFERROR(IF(OR(C4095="",D4095=""),"",D4095*VLOOKUP(C4095,'Setup - Mix Design'!$A$5:$I$504,7,0)),"")</f>
        <v/>
      </c>
    </row>
    <row r="4096">
      <c r="A4096" s="31" t="n"/>
      <c r="B4096" s="26" t="n"/>
      <c r="C4096" s="26" t="n"/>
      <c r="D4096" s="27" t="n"/>
      <c r="E4096" s="26" t="n"/>
      <c r="F4096" s="33">
        <f>IFERROR(IF(OR(C4096="",D4096=""),"",D4096*VLOOKUP(C4096,'Setup - Mix Design'!$A$5:$I$504,2,0)),"")</f>
        <v/>
      </c>
      <c r="G4096" s="33">
        <f>IFERROR(IF(OR(C4096="",D4096=""),"",D4096*VLOOKUP(C4096,'Setup - Mix Design'!$A$5:$I$504,3,0)),"")</f>
        <v/>
      </c>
      <c r="H4096" s="33">
        <f>IFERROR(IF(OR(C4096="",D4096=""),"",D4096*VLOOKUP(C4096,'Setup - Mix Design'!$A$5:$I$504,4,0)),"")</f>
        <v/>
      </c>
      <c r="I4096" s="33">
        <f>IFERROR(IF(OR(C4096="",D4096=""),"",D4096*VLOOKUP(C4096,'Setup - Mix Design'!$A$5:$I$504,5,0)),"")</f>
        <v/>
      </c>
      <c r="J4096" s="33">
        <f>IFERROR(IF(OR(C4096="",D4096=""),"",D4096*VLOOKUP(C4096,'Setup - Mix Design'!$A$5:$I$504,6,0)),"")</f>
        <v/>
      </c>
      <c r="K4096" s="33">
        <f>IFERROR(IF(OR(C4096="",D4096=""),"",D4096*VLOOKUP(C4096,'Setup - Mix Design'!$A$5:$I$504,7,0)),"")</f>
        <v/>
      </c>
    </row>
    <row r="4097">
      <c r="A4097" s="31" t="n"/>
      <c r="B4097" s="26" t="n"/>
      <c r="C4097" s="26" t="n"/>
      <c r="D4097" s="27" t="n"/>
      <c r="E4097" s="26" t="n"/>
      <c r="F4097" s="33">
        <f>IFERROR(IF(OR(C4097="",D4097=""),"",D4097*VLOOKUP(C4097,'Setup - Mix Design'!$A$5:$I$504,2,0)),"")</f>
        <v/>
      </c>
      <c r="G4097" s="33">
        <f>IFERROR(IF(OR(C4097="",D4097=""),"",D4097*VLOOKUP(C4097,'Setup - Mix Design'!$A$5:$I$504,3,0)),"")</f>
        <v/>
      </c>
      <c r="H4097" s="33">
        <f>IFERROR(IF(OR(C4097="",D4097=""),"",D4097*VLOOKUP(C4097,'Setup - Mix Design'!$A$5:$I$504,4,0)),"")</f>
        <v/>
      </c>
      <c r="I4097" s="33">
        <f>IFERROR(IF(OR(C4097="",D4097=""),"",D4097*VLOOKUP(C4097,'Setup - Mix Design'!$A$5:$I$504,5,0)),"")</f>
        <v/>
      </c>
      <c r="J4097" s="33">
        <f>IFERROR(IF(OR(C4097="",D4097=""),"",D4097*VLOOKUP(C4097,'Setup - Mix Design'!$A$5:$I$504,6,0)),"")</f>
        <v/>
      </c>
      <c r="K4097" s="33">
        <f>IFERROR(IF(OR(C4097="",D4097=""),"",D4097*VLOOKUP(C4097,'Setup - Mix Design'!$A$5:$I$504,7,0)),"")</f>
        <v/>
      </c>
    </row>
    <row r="4098">
      <c r="A4098" s="31" t="n"/>
      <c r="B4098" s="26" t="n"/>
      <c r="C4098" s="26" t="n"/>
      <c r="D4098" s="27" t="n"/>
      <c r="E4098" s="26" t="n"/>
      <c r="F4098" s="33">
        <f>IFERROR(IF(OR(C4098="",D4098=""),"",D4098*VLOOKUP(C4098,'Setup - Mix Design'!$A$5:$I$504,2,0)),"")</f>
        <v/>
      </c>
      <c r="G4098" s="33">
        <f>IFERROR(IF(OR(C4098="",D4098=""),"",D4098*VLOOKUP(C4098,'Setup - Mix Design'!$A$5:$I$504,3,0)),"")</f>
        <v/>
      </c>
      <c r="H4098" s="33">
        <f>IFERROR(IF(OR(C4098="",D4098=""),"",D4098*VLOOKUP(C4098,'Setup - Mix Design'!$A$5:$I$504,4,0)),"")</f>
        <v/>
      </c>
      <c r="I4098" s="33">
        <f>IFERROR(IF(OR(C4098="",D4098=""),"",D4098*VLOOKUP(C4098,'Setup - Mix Design'!$A$5:$I$504,5,0)),"")</f>
        <v/>
      </c>
      <c r="J4098" s="33">
        <f>IFERROR(IF(OR(C4098="",D4098=""),"",D4098*VLOOKUP(C4098,'Setup - Mix Design'!$A$5:$I$504,6,0)),"")</f>
        <v/>
      </c>
      <c r="K4098" s="33">
        <f>IFERROR(IF(OR(C4098="",D4098=""),"",D4098*VLOOKUP(C4098,'Setup - Mix Design'!$A$5:$I$504,7,0)),"")</f>
        <v/>
      </c>
    </row>
    <row r="4099">
      <c r="A4099" s="31" t="n"/>
      <c r="B4099" s="26" t="n"/>
      <c r="C4099" s="26" t="n"/>
      <c r="D4099" s="27" t="n"/>
      <c r="E4099" s="26" t="n"/>
      <c r="F4099" s="33">
        <f>IFERROR(IF(OR(C4099="",D4099=""),"",D4099*VLOOKUP(C4099,'Setup - Mix Design'!$A$5:$I$504,2,0)),"")</f>
        <v/>
      </c>
      <c r="G4099" s="33">
        <f>IFERROR(IF(OR(C4099="",D4099=""),"",D4099*VLOOKUP(C4099,'Setup - Mix Design'!$A$5:$I$504,3,0)),"")</f>
        <v/>
      </c>
      <c r="H4099" s="33">
        <f>IFERROR(IF(OR(C4099="",D4099=""),"",D4099*VLOOKUP(C4099,'Setup - Mix Design'!$A$5:$I$504,4,0)),"")</f>
        <v/>
      </c>
      <c r="I4099" s="33">
        <f>IFERROR(IF(OR(C4099="",D4099=""),"",D4099*VLOOKUP(C4099,'Setup - Mix Design'!$A$5:$I$504,5,0)),"")</f>
        <v/>
      </c>
      <c r="J4099" s="33">
        <f>IFERROR(IF(OR(C4099="",D4099=""),"",D4099*VLOOKUP(C4099,'Setup - Mix Design'!$A$5:$I$504,6,0)),"")</f>
        <v/>
      </c>
      <c r="K4099" s="33">
        <f>IFERROR(IF(OR(C4099="",D4099=""),"",D4099*VLOOKUP(C4099,'Setup - Mix Design'!$A$5:$I$504,7,0)),"")</f>
        <v/>
      </c>
    </row>
    <row r="4100">
      <c r="A4100" s="31" t="n"/>
      <c r="B4100" s="26" t="n"/>
      <c r="C4100" s="26" t="n"/>
      <c r="D4100" s="27" t="n"/>
      <c r="E4100" s="26" t="n"/>
      <c r="F4100" s="33">
        <f>IFERROR(IF(OR(C4100="",D4100=""),"",D4100*VLOOKUP(C4100,'Setup - Mix Design'!$A$5:$I$504,2,0)),"")</f>
        <v/>
      </c>
      <c r="G4100" s="33">
        <f>IFERROR(IF(OR(C4100="",D4100=""),"",D4100*VLOOKUP(C4100,'Setup - Mix Design'!$A$5:$I$504,3,0)),"")</f>
        <v/>
      </c>
      <c r="H4100" s="33">
        <f>IFERROR(IF(OR(C4100="",D4100=""),"",D4100*VLOOKUP(C4100,'Setup - Mix Design'!$A$5:$I$504,4,0)),"")</f>
        <v/>
      </c>
      <c r="I4100" s="33">
        <f>IFERROR(IF(OR(C4100="",D4100=""),"",D4100*VLOOKUP(C4100,'Setup - Mix Design'!$A$5:$I$504,5,0)),"")</f>
        <v/>
      </c>
      <c r="J4100" s="33">
        <f>IFERROR(IF(OR(C4100="",D4100=""),"",D4100*VLOOKUP(C4100,'Setup - Mix Design'!$A$5:$I$504,6,0)),"")</f>
        <v/>
      </c>
      <c r="K4100" s="33">
        <f>IFERROR(IF(OR(C4100="",D4100=""),"",D4100*VLOOKUP(C4100,'Setup - Mix Design'!$A$5:$I$504,7,0)),"")</f>
        <v/>
      </c>
    </row>
    <row r="4101">
      <c r="A4101" s="31" t="n"/>
      <c r="B4101" s="26" t="n"/>
      <c r="C4101" s="26" t="n"/>
      <c r="D4101" s="27" t="n"/>
      <c r="E4101" s="26" t="n"/>
      <c r="F4101" s="33">
        <f>IFERROR(IF(OR(C4101="",D4101=""),"",D4101*VLOOKUP(C4101,'Setup - Mix Design'!$A$5:$I$504,2,0)),"")</f>
        <v/>
      </c>
      <c r="G4101" s="33">
        <f>IFERROR(IF(OR(C4101="",D4101=""),"",D4101*VLOOKUP(C4101,'Setup - Mix Design'!$A$5:$I$504,3,0)),"")</f>
        <v/>
      </c>
      <c r="H4101" s="33">
        <f>IFERROR(IF(OR(C4101="",D4101=""),"",D4101*VLOOKUP(C4101,'Setup - Mix Design'!$A$5:$I$504,4,0)),"")</f>
        <v/>
      </c>
      <c r="I4101" s="33">
        <f>IFERROR(IF(OR(C4101="",D4101=""),"",D4101*VLOOKUP(C4101,'Setup - Mix Design'!$A$5:$I$504,5,0)),"")</f>
        <v/>
      </c>
      <c r="J4101" s="33">
        <f>IFERROR(IF(OR(C4101="",D4101=""),"",D4101*VLOOKUP(C4101,'Setup - Mix Design'!$A$5:$I$504,6,0)),"")</f>
        <v/>
      </c>
      <c r="K4101" s="33">
        <f>IFERROR(IF(OR(C4101="",D4101=""),"",D4101*VLOOKUP(C4101,'Setup - Mix Design'!$A$5:$I$504,7,0)),"")</f>
        <v/>
      </c>
    </row>
    <row r="4102">
      <c r="A4102" s="31" t="n"/>
      <c r="B4102" s="26" t="n"/>
      <c r="C4102" s="26" t="n"/>
      <c r="D4102" s="27" t="n"/>
      <c r="E4102" s="26" t="n"/>
      <c r="F4102" s="33">
        <f>IFERROR(IF(OR(C4102="",D4102=""),"",D4102*VLOOKUP(C4102,'Setup - Mix Design'!$A$5:$I$504,2,0)),"")</f>
        <v/>
      </c>
      <c r="G4102" s="33">
        <f>IFERROR(IF(OR(C4102="",D4102=""),"",D4102*VLOOKUP(C4102,'Setup - Mix Design'!$A$5:$I$504,3,0)),"")</f>
        <v/>
      </c>
      <c r="H4102" s="33">
        <f>IFERROR(IF(OR(C4102="",D4102=""),"",D4102*VLOOKUP(C4102,'Setup - Mix Design'!$A$5:$I$504,4,0)),"")</f>
        <v/>
      </c>
      <c r="I4102" s="33">
        <f>IFERROR(IF(OR(C4102="",D4102=""),"",D4102*VLOOKUP(C4102,'Setup - Mix Design'!$A$5:$I$504,5,0)),"")</f>
        <v/>
      </c>
      <c r="J4102" s="33">
        <f>IFERROR(IF(OR(C4102="",D4102=""),"",D4102*VLOOKUP(C4102,'Setup - Mix Design'!$A$5:$I$504,6,0)),"")</f>
        <v/>
      </c>
      <c r="K4102" s="33">
        <f>IFERROR(IF(OR(C4102="",D4102=""),"",D4102*VLOOKUP(C4102,'Setup - Mix Design'!$A$5:$I$504,7,0)),"")</f>
        <v/>
      </c>
    </row>
    <row r="4103">
      <c r="A4103" s="31" t="n"/>
      <c r="B4103" s="26" t="n"/>
      <c r="C4103" s="26" t="n"/>
      <c r="D4103" s="27" t="n"/>
      <c r="E4103" s="26" t="n"/>
      <c r="F4103" s="33">
        <f>IFERROR(IF(OR(C4103="",D4103=""),"",D4103*VLOOKUP(C4103,'Setup - Mix Design'!$A$5:$I$504,2,0)),"")</f>
        <v/>
      </c>
      <c r="G4103" s="33">
        <f>IFERROR(IF(OR(C4103="",D4103=""),"",D4103*VLOOKUP(C4103,'Setup - Mix Design'!$A$5:$I$504,3,0)),"")</f>
        <v/>
      </c>
      <c r="H4103" s="33">
        <f>IFERROR(IF(OR(C4103="",D4103=""),"",D4103*VLOOKUP(C4103,'Setup - Mix Design'!$A$5:$I$504,4,0)),"")</f>
        <v/>
      </c>
      <c r="I4103" s="33">
        <f>IFERROR(IF(OR(C4103="",D4103=""),"",D4103*VLOOKUP(C4103,'Setup - Mix Design'!$A$5:$I$504,5,0)),"")</f>
        <v/>
      </c>
      <c r="J4103" s="33">
        <f>IFERROR(IF(OR(C4103="",D4103=""),"",D4103*VLOOKUP(C4103,'Setup - Mix Design'!$A$5:$I$504,6,0)),"")</f>
        <v/>
      </c>
      <c r="K4103" s="33">
        <f>IFERROR(IF(OR(C4103="",D4103=""),"",D4103*VLOOKUP(C4103,'Setup - Mix Design'!$A$5:$I$504,7,0)),"")</f>
        <v/>
      </c>
    </row>
    <row r="4104">
      <c r="A4104" s="31" t="n"/>
      <c r="B4104" s="26" t="n"/>
      <c r="C4104" s="26" t="n"/>
      <c r="D4104" s="27" t="n"/>
      <c r="E4104" s="26" t="n"/>
      <c r="F4104" s="33">
        <f>IFERROR(IF(OR(C4104="",D4104=""),"",D4104*VLOOKUP(C4104,'Setup - Mix Design'!$A$5:$I$504,2,0)),"")</f>
        <v/>
      </c>
      <c r="G4104" s="33">
        <f>IFERROR(IF(OR(C4104="",D4104=""),"",D4104*VLOOKUP(C4104,'Setup - Mix Design'!$A$5:$I$504,3,0)),"")</f>
        <v/>
      </c>
      <c r="H4104" s="33">
        <f>IFERROR(IF(OR(C4104="",D4104=""),"",D4104*VLOOKUP(C4104,'Setup - Mix Design'!$A$5:$I$504,4,0)),"")</f>
        <v/>
      </c>
      <c r="I4104" s="33">
        <f>IFERROR(IF(OR(C4104="",D4104=""),"",D4104*VLOOKUP(C4104,'Setup - Mix Design'!$A$5:$I$504,5,0)),"")</f>
        <v/>
      </c>
      <c r="J4104" s="33">
        <f>IFERROR(IF(OR(C4104="",D4104=""),"",D4104*VLOOKUP(C4104,'Setup - Mix Design'!$A$5:$I$504,6,0)),"")</f>
        <v/>
      </c>
      <c r="K4104" s="33">
        <f>IFERROR(IF(OR(C4104="",D4104=""),"",D4104*VLOOKUP(C4104,'Setup - Mix Design'!$A$5:$I$504,7,0)),"")</f>
        <v/>
      </c>
    </row>
    <row r="4105">
      <c r="A4105" s="31" t="n"/>
      <c r="B4105" s="26" t="n"/>
      <c r="C4105" s="26" t="n"/>
      <c r="D4105" s="27" t="n"/>
      <c r="E4105" s="26" t="n"/>
      <c r="F4105" s="33">
        <f>IFERROR(IF(OR(C4105="",D4105=""),"",D4105*VLOOKUP(C4105,'Setup - Mix Design'!$A$5:$I$504,2,0)),"")</f>
        <v/>
      </c>
      <c r="G4105" s="33">
        <f>IFERROR(IF(OR(C4105="",D4105=""),"",D4105*VLOOKUP(C4105,'Setup - Mix Design'!$A$5:$I$504,3,0)),"")</f>
        <v/>
      </c>
      <c r="H4105" s="33">
        <f>IFERROR(IF(OR(C4105="",D4105=""),"",D4105*VLOOKUP(C4105,'Setup - Mix Design'!$A$5:$I$504,4,0)),"")</f>
        <v/>
      </c>
      <c r="I4105" s="33">
        <f>IFERROR(IF(OR(C4105="",D4105=""),"",D4105*VLOOKUP(C4105,'Setup - Mix Design'!$A$5:$I$504,5,0)),"")</f>
        <v/>
      </c>
      <c r="J4105" s="33">
        <f>IFERROR(IF(OR(C4105="",D4105=""),"",D4105*VLOOKUP(C4105,'Setup - Mix Design'!$A$5:$I$504,6,0)),"")</f>
        <v/>
      </c>
      <c r="K4105" s="33">
        <f>IFERROR(IF(OR(C4105="",D4105=""),"",D4105*VLOOKUP(C4105,'Setup - Mix Design'!$A$5:$I$504,7,0)),"")</f>
        <v/>
      </c>
    </row>
    <row r="4106">
      <c r="A4106" s="31" t="n"/>
      <c r="B4106" s="26" t="n"/>
      <c r="C4106" s="26" t="n"/>
      <c r="D4106" s="27" t="n"/>
      <c r="E4106" s="26" t="n"/>
      <c r="F4106" s="33">
        <f>IFERROR(IF(OR(C4106="",D4106=""),"",D4106*VLOOKUP(C4106,'Setup - Mix Design'!$A$5:$I$504,2,0)),"")</f>
        <v/>
      </c>
      <c r="G4106" s="33">
        <f>IFERROR(IF(OR(C4106="",D4106=""),"",D4106*VLOOKUP(C4106,'Setup - Mix Design'!$A$5:$I$504,3,0)),"")</f>
        <v/>
      </c>
      <c r="H4106" s="33">
        <f>IFERROR(IF(OR(C4106="",D4106=""),"",D4106*VLOOKUP(C4106,'Setup - Mix Design'!$A$5:$I$504,4,0)),"")</f>
        <v/>
      </c>
      <c r="I4106" s="33">
        <f>IFERROR(IF(OR(C4106="",D4106=""),"",D4106*VLOOKUP(C4106,'Setup - Mix Design'!$A$5:$I$504,5,0)),"")</f>
        <v/>
      </c>
      <c r="J4106" s="33">
        <f>IFERROR(IF(OR(C4106="",D4106=""),"",D4106*VLOOKUP(C4106,'Setup - Mix Design'!$A$5:$I$504,6,0)),"")</f>
        <v/>
      </c>
      <c r="K4106" s="33">
        <f>IFERROR(IF(OR(C4106="",D4106=""),"",D4106*VLOOKUP(C4106,'Setup - Mix Design'!$A$5:$I$504,7,0)),"")</f>
        <v/>
      </c>
    </row>
    <row r="4107">
      <c r="A4107" s="31" t="n"/>
      <c r="B4107" s="26" t="n"/>
      <c r="C4107" s="26" t="n"/>
      <c r="D4107" s="27" t="n"/>
      <c r="E4107" s="26" t="n"/>
      <c r="F4107" s="33">
        <f>IFERROR(IF(OR(C4107="",D4107=""),"",D4107*VLOOKUP(C4107,'Setup - Mix Design'!$A$5:$I$504,2,0)),"")</f>
        <v/>
      </c>
      <c r="G4107" s="33">
        <f>IFERROR(IF(OR(C4107="",D4107=""),"",D4107*VLOOKUP(C4107,'Setup - Mix Design'!$A$5:$I$504,3,0)),"")</f>
        <v/>
      </c>
      <c r="H4107" s="33">
        <f>IFERROR(IF(OR(C4107="",D4107=""),"",D4107*VLOOKUP(C4107,'Setup - Mix Design'!$A$5:$I$504,4,0)),"")</f>
        <v/>
      </c>
      <c r="I4107" s="33">
        <f>IFERROR(IF(OR(C4107="",D4107=""),"",D4107*VLOOKUP(C4107,'Setup - Mix Design'!$A$5:$I$504,5,0)),"")</f>
        <v/>
      </c>
      <c r="J4107" s="33">
        <f>IFERROR(IF(OR(C4107="",D4107=""),"",D4107*VLOOKUP(C4107,'Setup - Mix Design'!$A$5:$I$504,6,0)),"")</f>
        <v/>
      </c>
      <c r="K4107" s="33">
        <f>IFERROR(IF(OR(C4107="",D4107=""),"",D4107*VLOOKUP(C4107,'Setup - Mix Design'!$A$5:$I$504,7,0)),"")</f>
        <v/>
      </c>
    </row>
    <row r="4108">
      <c r="A4108" s="31" t="n"/>
      <c r="B4108" s="26" t="n"/>
      <c r="C4108" s="26" t="n"/>
      <c r="D4108" s="27" t="n"/>
      <c r="E4108" s="26" t="n"/>
      <c r="F4108" s="33">
        <f>IFERROR(IF(OR(C4108="",D4108=""),"",D4108*VLOOKUP(C4108,'Setup - Mix Design'!$A$5:$I$504,2,0)),"")</f>
        <v/>
      </c>
      <c r="G4108" s="33">
        <f>IFERROR(IF(OR(C4108="",D4108=""),"",D4108*VLOOKUP(C4108,'Setup - Mix Design'!$A$5:$I$504,3,0)),"")</f>
        <v/>
      </c>
      <c r="H4108" s="33">
        <f>IFERROR(IF(OR(C4108="",D4108=""),"",D4108*VLOOKUP(C4108,'Setup - Mix Design'!$A$5:$I$504,4,0)),"")</f>
        <v/>
      </c>
      <c r="I4108" s="33">
        <f>IFERROR(IF(OR(C4108="",D4108=""),"",D4108*VLOOKUP(C4108,'Setup - Mix Design'!$A$5:$I$504,5,0)),"")</f>
        <v/>
      </c>
      <c r="J4108" s="33">
        <f>IFERROR(IF(OR(C4108="",D4108=""),"",D4108*VLOOKUP(C4108,'Setup - Mix Design'!$A$5:$I$504,6,0)),"")</f>
        <v/>
      </c>
      <c r="K4108" s="33">
        <f>IFERROR(IF(OR(C4108="",D4108=""),"",D4108*VLOOKUP(C4108,'Setup - Mix Design'!$A$5:$I$504,7,0)),"")</f>
        <v/>
      </c>
    </row>
    <row r="4109">
      <c r="A4109" s="31" t="n"/>
      <c r="B4109" s="26" t="n"/>
      <c r="C4109" s="26" t="n"/>
      <c r="D4109" s="27" t="n"/>
      <c r="E4109" s="26" t="n"/>
      <c r="F4109" s="33">
        <f>IFERROR(IF(OR(C4109="",D4109=""),"",D4109*VLOOKUP(C4109,'Setup - Mix Design'!$A$5:$I$504,2,0)),"")</f>
        <v/>
      </c>
      <c r="G4109" s="33">
        <f>IFERROR(IF(OR(C4109="",D4109=""),"",D4109*VLOOKUP(C4109,'Setup - Mix Design'!$A$5:$I$504,3,0)),"")</f>
        <v/>
      </c>
      <c r="H4109" s="33">
        <f>IFERROR(IF(OR(C4109="",D4109=""),"",D4109*VLOOKUP(C4109,'Setup - Mix Design'!$A$5:$I$504,4,0)),"")</f>
        <v/>
      </c>
      <c r="I4109" s="33">
        <f>IFERROR(IF(OR(C4109="",D4109=""),"",D4109*VLOOKUP(C4109,'Setup - Mix Design'!$A$5:$I$504,5,0)),"")</f>
        <v/>
      </c>
      <c r="J4109" s="33">
        <f>IFERROR(IF(OR(C4109="",D4109=""),"",D4109*VLOOKUP(C4109,'Setup - Mix Design'!$A$5:$I$504,6,0)),"")</f>
        <v/>
      </c>
      <c r="K4109" s="33">
        <f>IFERROR(IF(OR(C4109="",D4109=""),"",D4109*VLOOKUP(C4109,'Setup - Mix Design'!$A$5:$I$504,7,0)),"")</f>
        <v/>
      </c>
    </row>
    <row r="4110">
      <c r="A4110" s="31" t="n"/>
      <c r="B4110" s="26" t="n"/>
      <c r="C4110" s="26" t="n"/>
      <c r="D4110" s="27" t="n"/>
      <c r="E4110" s="26" t="n"/>
      <c r="F4110" s="33">
        <f>IFERROR(IF(OR(C4110="",D4110=""),"",D4110*VLOOKUP(C4110,'Setup - Mix Design'!$A$5:$I$504,2,0)),"")</f>
        <v/>
      </c>
      <c r="G4110" s="33">
        <f>IFERROR(IF(OR(C4110="",D4110=""),"",D4110*VLOOKUP(C4110,'Setup - Mix Design'!$A$5:$I$504,3,0)),"")</f>
        <v/>
      </c>
      <c r="H4110" s="33">
        <f>IFERROR(IF(OR(C4110="",D4110=""),"",D4110*VLOOKUP(C4110,'Setup - Mix Design'!$A$5:$I$504,4,0)),"")</f>
        <v/>
      </c>
      <c r="I4110" s="33">
        <f>IFERROR(IF(OR(C4110="",D4110=""),"",D4110*VLOOKUP(C4110,'Setup - Mix Design'!$A$5:$I$504,5,0)),"")</f>
        <v/>
      </c>
      <c r="J4110" s="33">
        <f>IFERROR(IF(OR(C4110="",D4110=""),"",D4110*VLOOKUP(C4110,'Setup - Mix Design'!$A$5:$I$504,6,0)),"")</f>
        <v/>
      </c>
      <c r="K4110" s="33">
        <f>IFERROR(IF(OR(C4110="",D4110=""),"",D4110*VLOOKUP(C4110,'Setup - Mix Design'!$A$5:$I$504,7,0)),"")</f>
        <v/>
      </c>
    </row>
    <row r="4111">
      <c r="A4111" s="31" t="n"/>
      <c r="B4111" s="26" t="n"/>
      <c r="C4111" s="26" t="n"/>
      <c r="D4111" s="27" t="n"/>
      <c r="E4111" s="26" t="n"/>
      <c r="F4111" s="33">
        <f>IFERROR(IF(OR(C4111="",D4111=""),"",D4111*VLOOKUP(C4111,'Setup - Mix Design'!$A$5:$I$504,2,0)),"")</f>
        <v/>
      </c>
      <c r="G4111" s="33">
        <f>IFERROR(IF(OR(C4111="",D4111=""),"",D4111*VLOOKUP(C4111,'Setup - Mix Design'!$A$5:$I$504,3,0)),"")</f>
        <v/>
      </c>
      <c r="H4111" s="33">
        <f>IFERROR(IF(OR(C4111="",D4111=""),"",D4111*VLOOKUP(C4111,'Setup - Mix Design'!$A$5:$I$504,4,0)),"")</f>
        <v/>
      </c>
      <c r="I4111" s="33">
        <f>IFERROR(IF(OR(C4111="",D4111=""),"",D4111*VLOOKUP(C4111,'Setup - Mix Design'!$A$5:$I$504,5,0)),"")</f>
        <v/>
      </c>
      <c r="J4111" s="33">
        <f>IFERROR(IF(OR(C4111="",D4111=""),"",D4111*VLOOKUP(C4111,'Setup - Mix Design'!$A$5:$I$504,6,0)),"")</f>
        <v/>
      </c>
      <c r="K4111" s="33">
        <f>IFERROR(IF(OR(C4111="",D4111=""),"",D4111*VLOOKUP(C4111,'Setup - Mix Design'!$A$5:$I$504,7,0)),"")</f>
        <v/>
      </c>
    </row>
    <row r="4112">
      <c r="A4112" s="31" t="n"/>
      <c r="B4112" s="26" t="n"/>
      <c r="C4112" s="26" t="n"/>
      <c r="D4112" s="27" t="n"/>
      <c r="E4112" s="26" t="n"/>
      <c r="F4112" s="33">
        <f>IFERROR(IF(OR(C4112="",D4112=""),"",D4112*VLOOKUP(C4112,'Setup - Mix Design'!$A$5:$I$504,2,0)),"")</f>
        <v/>
      </c>
      <c r="G4112" s="33">
        <f>IFERROR(IF(OR(C4112="",D4112=""),"",D4112*VLOOKUP(C4112,'Setup - Mix Design'!$A$5:$I$504,3,0)),"")</f>
        <v/>
      </c>
      <c r="H4112" s="33">
        <f>IFERROR(IF(OR(C4112="",D4112=""),"",D4112*VLOOKUP(C4112,'Setup - Mix Design'!$A$5:$I$504,4,0)),"")</f>
        <v/>
      </c>
      <c r="I4112" s="33">
        <f>IFERROR(IF(OR(C4112="",D4112=""),"",D4112*VLOOKUP(C4112,'Setup - Mix Design'!$A$5:$I$504,5,0)),"")</f>
        <v/>
      </c>
      <c r="J4112" s="33">
        <f>IFERROR(IF(OR(C4112="",D4112=""),"",D4112*VLOOKUP(C4112,'Setup - Mix Design'!$A$5:$I$504,6,0)),"")</f>
        <v/>
      </c>
      <c r="K4112" s="33">
        <f>IFERROR(IF(OR(C4112="",D4112=""),"",D4112*VLOOKUP(C4112,'Setup - Mix Design'!$A$5:$I$504,7,0)),"")</f>
        <v/>
      </c>
    </row>
    <row r="4113">
      <c r="A4113" s="31" t="n"/>
      <c r="B4113" s="26" t="n"/>
      <c r="C4113" s="26" t="n"/>
      <c r="D4113" s="27" t="n"/>
      <c r="E4113" s="26" t="n"/>
      <c r="F4113" s="33">
        <f>IFERROR(IF(OR(C4113="",D4113=""),"",D4113*VLOOKUP(C4113,'Setup - Mix Design'!$A$5:$I$504,2,0)),"")</f>
        <v/>
      </c>
      <c r="G4113" s="33">
        <f>IFERROR(IF(OR(C4113="",D4113=""),"",D4113*VLOOKUP(C4113,'Setup - Mix Design'!$A$5:$I$504,3,0)),"")</f>
        <v/>
      </c>
      <c r="H4113" s="33">
        <f>IFERROR(IF(OR(C4113="",D4113=""),"",D4113*VLOOKUP(C4113,'Setup - Mix Design'!$A$5:$I$504,4,0)),"")</f>
        <v/>
      </c>
      <c r="I4113" s="33">
        <f>IFERROR(IF(OR(C4113="",D4113=""),"",D4113*VLOOKUP(C4113,'Setup - Mix Design'!$A$5:$I$504,5,0)),"")</f>
        <v/>
      </c>
      <c r="J4113" s="33">
        <f>IFERROR(IF(OR(C4113="",D4113=""),"",D4113*VLOOKUP(C4113,'Setup - Mix Design'!$A$5:$I$504,6,0)),"")</f>
        <v/>
      </c>
      <c r="K4113" s="33">
        <f>IFERROR(IF(OR(C4113="",D4113=""),"",D4113*VLOOKUP(C4113,'Setup - Mix Design'!$A$5:$I$504,7,0)),"")</f>
        <v/>
      </c>
    </row>
    <row r="4114">
      <c r="A4114" s="31" t="n"/>
      <c r="B4114" s="26" t="n"/>
      <c r="C4114" s="26" t="n"/>
      <c r="D4114" s="27" t="n"/>
      <c r="E4114" s="26" t="n"/>
      <c r="F4114" s="33">
        <f>IFERROR(IF(OR(C4114="",D4114=""),"",D4114*VLOOKUP(C4114,'Setup - Mix Design'!$A$5:$I$504,2,0)),"")</f>
        <v/>
      </c>
      <c r="G4114" s="33">
        <f>IFERROR(IF(OR(C4114="",D4114=""),"",D4114*VLOOKUP(C4114,'Setup - Mix Design'!$A$5:$I$504,3,0)),"")</f>
        <v/>
      </c>
      <c r="H4114" s="33">
        <f>IFERROR(IF(OR(C4114="",D4114=""),"",D4114*VLOOKUP(C4114,'Setup - Mix Design'!$A$5:$I$504,4,0)),"")</f>
        <v/>
      </c>
      <c r="I4114" s="33">
        <f>IFERROR(IF(OR(C4114="",D4114=""),"",D4114*VLOOKUP(C4114,'Setup - Mix Design'!$A$5:$I$504,5,0)),"")</f>
        <v/>
      </c>
      <c r="J4114" s="33">
        <f>IFERROR(IF(OR(C4114="",D4114=""),"",D4114*VLOOKUP(C4114,'Setup - Mix Design'!$A$5:$I$504,6,0)),"")</f>
        <v/>
      </c>
      <c r="K4114" s="33">
        <f>IFERROR(IF(OR(C4114="",D4114=""),"",D4114*VLOOKUP(C4114,'Setup - Mix Design'!$A$5:$I$504,7,0)),"")</f>
        <v/>
      </c>
    </row>
    <row r="4115">
      <c r="A4115" s="31" t="n"/>
      <c r="B4115" s="26" t="n"/>
      <c r="C4115" s="26" t="n"/>
      <c r="D4115" s="27" t="n"/>
      <c r="E4115" s="26" t="n"/>
      <c r="F4115" s="33">
        <f>IFERROR(IF(OR(C4115="",D4115=""),"",D4115*VLOOKUP(C4115,'Setup - Mix Design'!$A$5:$I$504,2,0)),"")</f>
        <v/>
      </c>
      <c r="G4115" s="33">
        <f>IFERROR(IF(OR(C4115="",D4115=""),"",D4115*VLOOKUP(C4115,'Setup - Mix Design'!$A$5:$I$504,3,0)),"")</f>
        <v/>
      </c>
      <c r="H4115" s="33">
        <f>IFERROR(IF(OR(C4115="",D4115=""),"",D4115*VLOOKUP(C4115,'Setup - Mix Design'!$A$5:$I$504,4,0)),"")</f>
        <v/>
      </c>
      <c r="I4115" s="33">
        <f>IFERROR(IF(OR(C4115="",D4115=""),"",D4115*VLOOKUP(C4115,'Setup - Mix Design'!$A$5:$I$504,5,0)),"")</f>
        <v/>
      </c>
      <c r="J4115" s="33">
        <f>IFERROR(IF(OR(C4115="",D4115=""),"",D4115*VLOOKUP(C4115,'Setup - Mix Design'!$A$5:$I$504,6,0)),"")</f>
        <v/>
      </c>
      <c r="K4115" s="33">
        <f>IFERROR(IF(OR(C4115="",D4115=""),"",D4115*VLOOKUP(C4115,'Setup - Mix Design'!$A$5:$I$504,7,0)),"")</f>
        <v/>
      </c>
    </row>
    <row r="4116">
      <c r="A4116" s="31" t="n"/>
      <c r="B4116" s="26" t="n"/>
      <c r="C4116" s="26" t="n"/>
      <c r="D4116" s="27" t="n"/>
      <c r="E4116" s="26" t="n"/>
      <c r="F4116" s="33">
        <f>IFERROR(IF(OR(C4116="",D4116=""),"",D4116*VLOOKUP(C4116,'Setup - Mix Design'!$A$5:$I$504,2,0)),"")</f>
        <v/>
      </c>
      <c r="G4116" s="33">
        <f>IFERROR(IF(OR(C4116="",D4116=""),"",D4116*VLOOKUP(C4116,'Setup - Mix Design'!$A$5:$I$504,3,0)),"")</f>
        <v/>
      </c>
      <c r="H4116" s="33">
        <f>IFERROR(IF(OR(C4116="",D4116=""),"",D4116*VLOOKUP(C4116,'Setup - Mix Design'!$A$5:$I$504,4,0)),"")</f>
        <v/>
      </c>
      <c r="I4116" s="33">
        <f>IFERROR(IF(OR(C4116="",D4116=""),"",D4116*VLOOKUP(C4116,'Setup - Mix Design'!$A$5:$I$504,5,0)),"")</f>
        <v/>
      </c>
      <c r="J4116" s="33">
        <f>IFERROR(IF(OR(C4116="",D4116=""),"",D4116*VLOOKUP(C4116,'Setup - Mix Design'!$A$5:$I$504,6,0)),"")</f>
        <v/>
      </c>
      <c r="K4116" s="33">
        <f>IFERROR(IF(OR(C4116="",D4116=""),"",D4116*VLOOKUP(C4116,'Setup - Mix Design'!$A$5:$I$504,7,0)),"")</f>
        <v/>
      </c>
    </row>
    <row r="4117">
      <c r="A4117" s="31" t="n"/>
      <c r="B4117" s="26" t="n"/>
      <c r="C4117" s="26" t="n"/>
      <c r="D4117" s="27" t="n"/>
      <c r="E4117" s="26" t="n"/>
      <c r="F4117" s="33">
        <f>IFERROR(IF(OR(C4117="",D4117=""),"",D4117*VLOOKUP(C4117,'Setup - Mix Design'!$A$5:$I$504,2,0)),"")</f>
        <v/>
      </c>
      <c r="G4117" s="33">
        <f>IFERROR(IF(OR(C4117="",D4117=""),"",D4117*VLOOKUP(C4117,'Setup - Mix Design'!$A$5:$I$504,3,0)),"")</f>
        <v/>
      </c>
      <c r="H4117" s="33">
        <f>IFERROR(IF(OR(C4117="",D4117=""),"",D4117*VLOOKUP(C4117,'Setup - Mix Design'!$A$5:$I$504,4,0)),"")</f>
        <v/>
      </c>
      <c r="I4117" s="33">
        <f>IFERROR(IF(OR(C4117="",D4117=""),"",D4117*VLOOKUP(C4117,'Setup - Mix Design'!$A$5:$I$504,5,0)),"")</f>
        <v/>
      </c>
      <c r="J4117" s="33">
        <f>IFERROR(IF(OR(C4117="",D4117=""),"",D4117*VLOOKUP(C4117,'Setup - Mix Design'!$A$5:$I$504,6,0)),"")</f>
        <v/>
      </c>
      <c r="K4117" s="33">
        <f>IFERROR(IF(OR(C4117="",D4117=""),"",D4117*VLOOKUP(C4117,'Setup - Mix Design'!$A$5:$I$504,7,0)),"")</f>
        <v/>
      </c>
    </row>
    <row r="4118">
      <c r="A4118" s="31" t="n"/>
      <c r="B4118" s="26" t="n"/>
      <c r="C4118" s="26" t="n"/>
      <c r="D4118" s="27" t="n"/>
      <c r="E4118" s="26" t="n"/>
      <c r="F4118" s="33">
        <f>IFERROR(IF(OR(C4118="",D4118=""),"",D4118*VLOOKUP(C4118,'Setup - Mix Design'!$A$5:$I$504,2,0)),"")</f>
        <v/>
      </c>
      <c r="G4118" s="33">
        <f>IFERROR(IF(OR(C4118="",D4118=""),"",D4118*VLOOKUP(C4118,'Setup - Mix Design'!$A$5:$I$504,3,0)),"")</f>
        <v/>
      </c>
      <c r="H4118" s="33">
        <f>IFERROR(IF(OR(C4118="",D4118=""),"",D4118*VLOOKUP(C4118,'Setup - Mix Design'!$A$5:$I$504,4,0)),"")</f>
        <v/>
      </c>
      <c r="I4118" s="33">
        <f>IFERROR(IF(OR(C4118="",D4118=""),"",D4118*VLOOKUP(C4118,'Setup - Mix Design'!$A$5:$I$504,5,0)),"")</f>
        <v/>
      </c>
      <c r="J4118" s="33">
        <f>IFERROR(IF(OR(C4118="",D4118=""),"",D4118*VLOOKUP(C4118,'Setup - Mix Design'!$A$5:$I$504,6,0)),"")</f>
        <v/>
      </c>
      <c r="K4118" s="33">
        <f>IFERROR(IF(OR(C4118="",D4118=""),"",D4118*VLOOKUP(C4118,'Setup - Mix Design'!$A$5:$I$504,7,0)),"")</f>
        <v/>
      </c>
    </row>
    <row r="4119">
      <c r="A4119" s="31" t="n"/>
      <c r="B4119" s="26" t="n"/>
      <c r="C4119" s="26" t="n"/>
      <c r="D4119" s="27" t="n"/>
      <c r="E4119" s="26" t="n"/>
      <c r="F4119" s="33">
        <f>IFERROR(IF(OR(C4119="",D4119=""),"",D4119*VLOOKUP(C4119,'Setup - Mix Design'!$A$5:$I$504,2,0)),"")</f>
        <v/>
      </c>
      <c r="G4119" s="33">
        <f>IFERROR(IF(OR(C4119="",D4119=""),"",D4119*VLOOKUP(C4119,'Setup - Mix Design'!$A$5:$I$504,3,0)),"")</f>
        <v/>
      </c>
      <c r="H4119" s="33">
        <f>IFERROR(IF(OR(C4119="",D4119=""),"",D4119*VLOOKUP(C4119,'Setup - Mix Design'!$A$5:$I$504,4,0)),"")</f>
        <v/>
      </c>
      <c r="I4119" s="33">
        <f>IFERROR(IF(OR(C4119="",D4119=""),"",D4119*VLOOKUP(C4119,'Setup - Mix Design'!$A$5:$I$504,5,0)),"")</f>
        <v/>
      </c>
      <c r="J4119" s="33">
        <f>IFERROR(IF(OR(C4119="",D4119=""),"",D4119*VLOOKUP(C4119,'Setup - Mix Design'!$A$5:$I$504,6,0)),"")</f>
        <v/>
      </c>
      <c r="K4119" s="33">
        <f>IFERROR(IF(OR(C4119="",D4119=""),"",D4119*VLOOKUP(C4119,'Setup - Mix Design'!$A$5:$I$504,7,0)),"")</f>
        <v/>
      </c>
    </row>
    <row r="4120">
      <c r="A4120" s="31" t="n"/>
      <c r="B4120" s="26" t="n"/>
      <c r="C4120" s="26" t="n"/>
      <c r="D4120" s="27" t="n"/>
      <c r="E4120" s="26" t="n"/>
      <c r="F4120" s="33">
        <f>IFERROR(IF(OR(C4120="",D4120=""),"",D4120*VLOOKUP(C4120,'Setup - Mix Design'!$A$5:$I$504,2,0)),"")</f>
        <v/>
      </c>
      <c r="G4120" s="33">
        <f>IFERROR(IF(OR(C4120="",D4120=""),"",D4120*VLOOKUP(C4120,'Setup - Mix Design'!$A$5:$I$504,3,0)),"")</f>
        <v/>
      </c>
      <c r="H4120" s="33">
        <f>IFERROR(IF(OR(C4120="",D4120=""),"",D4120*VLOOKUP(C4120,'Setup - Mix Design'!$A$5:$I$504,4,0)),"")</f>
        <v/>
      </c>
      <c r="I4120" s="33">
        <f>IFERROR(IF(OR(C4120="",D4120=""),"",D4120*VLOOKUP(C4120,'Setup - Mix Design'!$A$5:$I$504,5,0)),"")</f>
        <v/>
      </c>
      <c r="J4120" s="33">
        <f>IFERROR(IF(OR(C4120="",D4120=""),"",D4120*VLOOKUP(C4120,'Setup - Mix Design'!$A$5:$I$504,6,0)),"")</f>
        <v/>
      </c>
      <c r="K4120" s="33">
        <f>IFERROR(IF(OR(C4120="",D4120=""),"",D4120*VLOOKUP(C4120,'Setup - Mix Design'!$A$5:$I$504,7,0)),"")</f>
        <v/>
      </c>
    </row>
    <row r="4121">
      <c r="A4121" s="31" t="n"/>
      <c r="B4121" s="26" t="n"/>
      <c r="C4121" s="26" t="n"/>
      <c r="D4121" s="27" t="n"/>
      <c r="E4121" s="26" t="n"/>
      <c r="F4121" s="33">
        <f>IFERROR(IF(OR(C4121="",D4121=""),"",D4121*VLOOKUP(C4121,'Setup - Mix Design'!$A$5:$I$504,2,0)),"")</f>
        <v/>
      </c>
      <c r="G4121" s="33">
        <f>IFERROR(IF(OR(C4121="",D4121=""),"",D4121*VLOOKUP(C4121,'Setup - Mix Design'!$A$5:$I$504,3,0)),"")</f>
        <v/>
      </c>
      <c r="H4121" s="33">
        <f>IFERROR(IF(OR(C4121="",D4121=""),"",D4121*VLOOKUP(C4121,'Setup - Mix Design'!$A$5:$I$504,4,0)),"")</f>
        <v/>
      </c>
      <c r="I4121" s="33">
        <f>IFERROR(IF(OR(C4121="",D4121=""),"",D4121*VLOOKUP(C4121,'Setup - Mix Design'!$A$5:$I$504,5,0)),"")</f>
        <v/>
      </c>
      <c r="J4121" s="33">
        <f>IFERROR(IF(OR(C4121="",D4121=""),"",D4121*VLOOKUP(C4121,'Setup - Mix Design'!$A$5:$I$504,6,0)),"")</f>
        <v/>
      </c>
      <c r="K4121" s="33">
        <f>IFERROR(IF(OR(C4121="",D4121=""),"",D4121*VLOOKUP(C4121,'Setup - Mix Design'!$A$5:$I$504,7,0)),"")</f>
        <v/>
      </c>
    </row>
    <row r="4122">
      <c r="A4122" s="31" t="n"/>
      <c r="B4122" s="26" t="n"/>
      <c r="C4122" s="26" t="n"/>
      <c r="D4122" s="27" t="n"/>
      <c r="E4122" s="26" t="n"/>
      <c r="F4122" s="33">
        <f>IFERROR(IF(OR(C4122="",D4122=""),"",D4122*VLOOKUP(C4122,'Setup - Mix Design'!$A$5:$I$504,2,0)),"")</f>
        <v/>
      </c>
      <c r="G4122" s="33">
        <f>IFERROR(IF(OR(C4122="",D4122=""),"",D4122*VLOOKUP(C4122,'Setup - Mix Design'!$A$5:$I$504,3,0)),"")</f>
        <v/>
      </c>
      <c r="H4122" s="33">
        <f>IFERROR(IF(OR(C4122="",D4122=""),"",D4122*VLOOKUP(C4122,'Setup - Mix Design'!$A$5:$I$504,4,0)),"")</f>
        <v/>
      </c>
      <c r="I4122" s="33">
        <f>IFERROR(IF(OR(C4122="",D4122=""),"",D4122*VLOOKUP(C4122,'Setup - Mix Design'!$A$5:$I$504,5,0)),"")</f>
        <v/>
      </c>
      <c r="J4122" s="33">
        <f>IFERROR(IF(OR(C4122="",D4122=""),"",D4122*VLOOKUP(C4122,'Setup - Mix Design'!$A$5:$I$504,6,0)),"")</f>
        <v/>
      </c>
      <c r="K4122" s="33">
        <f>IFERROR(IF(OR(C4122="",D4122=""),"",D4122*VLOOKUP(C4122,'Setup - Mix Design'!$A$5:$I$504,7,0)),"")</f>
        <v/>
      </c>
    </row>
    <row r="4123">
      <c r="A4123" s="31" t="n"/>
      <c r="B4123" s="26" t="n"/>
      <c r="C4123" s="26" t="n"/>
      <c r="D4123" s="27" t="n"/>
      <c r="E4123" s="26" t="n"/>
      <c r="F4123" s="33">
        <f>IFERROR(IF(OR(C4123="",D4123=""),"",D4123*VLOOKUP(C4123,'Setup - Mix Design'!$A$5:$I$504,2,0)),"")</f>
        <v/>
      </c>
      <c r="G4123" s="33">
        <f>IFERROR(IF(OR(C4123="",D4123=""),"",D4123*VLOOKUP(C4123,'Setup - Mix Design'!$A$5:$I$504,3,0)),"")</f>
        <v/>
      </c>
      <c r="H4123" s="33">
        <f>IFERROR(IF(OR(C4123="",D4123=""),"",D4123*VLOOKUP(C4123,'Setup - Mix Design'!$A$5:$I$504,4,0)),"")</f>
        <v/>
      </c>
      <c r="I4123" s="33">
        <f>IFERROR(IF(OR(C4123="",D4123=""),"",D4123*VLOOKUP(C4123,'Setup - Mix Design'!$A$5:$I$504,5,0)),"")</f>
        <v/>
      </c>
      <c r="J4123" s="33">
        <f>IFERROR(IF(OR(C4123="",D4123=""),"",D4123*VLOOKUP(C4123,'Setup - Mix Design'!$A$5:$I$504,6,0)),"")</f>
        <v/>
      </c>
      <c r="K4123" s="33">
        <f>IFERROR(IF(OR(C4123="",D4123=""),"",D4123*VLOOKUP(C4123,'Setup - Mix Design'!$A$5:$I$504,7,0)),"")</f>
        <v/>
      </c>
    </row>
    <row r="4124">
      <c r="A4124" s="31" t="n"/>
      <c r="B4124" s="26" t="n"/>
      <c r="C4124" s="26" t="n"/>
      <c r="D4124" s="27" t="n"/>
      <c r="E4124" s="26" t="n"/>
      <c r="F4124" s="33">
        <f>IFERROR(IF(OR(C4124="",D4124=""),"",D4124*VLOOKUP(C4124,'Setup - Mix Design'!$A$5:$I$504,2,0)),"")</f>
        <v/>
      </c>
      <c r="G4124" s="33">
        <f>IFERROR(IF(OR(C4124="",D4124=""),"",D4124*VLOOKUP(C4124,'Setup - Mix Design'!$A$5:$I$504,3,0)),"")</f>
        <v/>
      </c>
      <c r="H4124" s="33">
        <f>IFERROR(IF(OR(C4124="",D4124=""),"",D4124*VLOOKUP(C4124,'Setup - Mix Design'!$A$5:$I$504,4,0)),"")</f>
        <v/>
      </c>
      <c r="I4124" s="33">
        <f>IFERROR(IF(OR(C4124="",D4124=""),"",D4124*VLOOKUP(C4124,'Setup - Mix Design'!$A$5:$I$504,5,0)),"")</f>
        <v/>
      </c>
      <c r="J4124" s="33">
        <f>IFERROR(IF(OR(C4124="",D4124=""),"",D4124*VLOOKUP(C4124,'Setup - Mix Design'!$A$5:$I$504,6,0)),"")</f>
        <v/>
      </c>
      <c r="K4124" s="33">
        <f>IFERROR(IF(OR(C4124="",D4124=""),"",D4124*VLOOKUP(C4124,'Setup - Mix Design'!$A$5:$I$504,7,0)),"")</f>
        <v/>
      </c>
    </row>
    <row r="4125">
      <c r="A4125" s="31" t="n"/>
      <c r="B4125" s="26" t="n"/>
      <c r="C4125" s="26" t="n"/>
      <c r="D4125" s="27" t="n"/>
      <c r="E4125" s="26" t="n"/>
      <c r="F4125" s="33">
        <f>IFERROR(IF(OR(C4125="",D4125=""),"",D4125*VLOOKUP(C4125,'Setup - Mix Design'!$A$5:$I$504,2,0)),"")</f>
        <v/>
      </c>
      <c r="G4125" s="33">
        <f>IFERROR(IF(OR(C4125="",D4125=""),"",D4125*VLOOKUP(C4125,'Setup - Mix Design'!$A$5:$I$504,3,0)),"")</f>
        <v/>
      </c>
      <c r="H4125" s="33">
        <f>IFERROR(IF(OR(C4125="",D4125=""),"",D4125*VLOOKUP(C4125,'Setup - Mix Design'!$A$5:$I$504,4,0)),"")</f>
        <v/>
      </c>
      <c r="I4125" s="33">
        <f>IFERROR(IF(OR(C4125="",D4125=""),"",D4125*VLOOKUP(C4125,'Setup - Mix Design'!$A$5:$I$504,5,0)),"")</f>
        <v/>
      </c>
      <c r="J4125" s="33">
        <f>IFERROR(IF(OR(C4125="",D4125=""),"",D4125*VLOOKUP(C4125,'Setup - Mix Design'!$A$5:$I$504,6,0)),"")</f>
        <v/>
      </c>
      <c r="K4125" s="33">
        <f>IFERROR(IF(OR(C4125="",D4125=""),"",D4125*VLOOKUP(C4125,'Setup - Mix Design'!$A$5:$I$504,7,0)),"")</f>
        <v/>
      </c>
    </row>
    <row r="4126">
      <c r="A4126" s="31" t="n"/>
      <c r="B4126" s="26" t="n"/>
      <c r="C4126" s="26" t="n"/>
      <c r="D4126" s="27" t="n"/>
      <c r="E4126" s="26" t="n"/>
      <c r="F4126" s="33">
        <f>IFERROR(IF(OR(C4126="",D4126=""),"",D4126*VLOOKUP(C4126,'Setup - Mix Design'!$A$5:$I$504,2,0)),"")</f>
        <v/>
      </c>
      <c r="G4126" s="33">
        <f>IFERROR(IF(OR(C4126="",D4126=""),"",D4126*VLOOKUP(C4126,'Setup - Mix Design'!$A$5:$I$504,3,0)),"")</f>
        <v/>
      </c>
      <c r="H4126" s="33">
        <f>IFERROR(IF(OR(C4126="",D4126=""),"",D4126*VLOOKUP(C4126,'Setup - Mix Design'!$A$5:$I$504,4,0)),"")</f>
        <v/>
      </c>
      <c r="I4126" s="33">
        <f>IFERROR(IF(OR(C4126="",D4126=""),"",D4126*VLOOKUP(C4126,'Setup - Mix Design'!$A$5:$I$504,5,0)),"")</f>
        <v/>
      </c>
      <c r="J4126" s="33">
        <f>IFERROR(IF(OR(C4126="",D4126=""),"",D4126*VLOOKUP(C4126,'Setup - Mix Design'!$A$5:$I$504,6,0)),"")</f>
        <v/>
      </c>
      <c r="K4126" s="33">
        <f>IFERROR(IF(OR(C4126="",D4126=""),"",D4126*VLOOKUP(C4126,'Setup - Mix Design'!$A$5:$I$504,7,0)),"")</f>
        <v/>
      </c>
    </row>
    <row r="4127">
      <c r="A4127" s="31" t="n"/>
      <c r="B4127" s="26" t="n"/>
      <c r="C4127" s="26" t="n"/>
      <c r="D4127" s="27" t="n"/>
      <c r="E4127" s="26" t="n"/>
      <c r="F4127" s="33">
        <f>IFERROR(IF(OR(C4127="",D4127=""),"",D4127*VLOOKUP(C4127,'Setup - Mix Design'!$A$5:$I$504,2,0)),"")</f>
        <v/>
      </c>
      <c r="G4127" s="33">
        <f>IFERROR(IF(OR(C4127="",D4127=""),"",D4127*VLOOKUP(C4127,'Setup - Mix Design'!$A$5:$I$504,3,0)),"")</f>
        <v/>
      </c>
      <c r="H4127" s="33">
        <f>IFERROR(IF(OR(C4127="",D4127=""),"",D4127*VLOOKUP(C4127,'Setup - Mix Design'!$A$5:$I$504,4,0)),"")</f>
        <v/>
      </c>
      <c r="I4127" s="33">
        <f>IFERROR(IF(OR(C4127="",D4127=""),"",D4127*VLOOKUP(C4127,'Setup - Mix Design'!$A$5:$I$504,5,0)),"")</f>
        <v/>
      </c>
      <c r="J4127" s="33">
        <f>IFERROR(IF(OR(C4127="",D4127=""),"",D4127*VLOOKUP(C4127,'Setup - Mix Design'!$A$5:$I$504,6,0)),"")</f>
        <v/>
      </c>
      <c r="K4127" s="33">
        <f>IFERROR(IF(OR(C4127="",D4127=""),"",D4127*VLOOKUP(C4127,'Setup - Mix Design'!$A$5:$I$504,7,0)),"")</f>
        <v/>
      </c>
    </row>
    <row r="4128">
      <c r="A4128" s="31" t="n"/>
      <c r="B4128" s="26" t="n"/>
      <c r="C4128" s="26" t="n"/>
      <c r="D4128" s="27" t="n"/>
      <c r="E4128" s="26" t="n"/>
      <c r="F4128" s="33">
        <f>IFERROR(IF(OR(C4128="",D4128=""),"",D4128*VLOOKUP(C4128,'Setup - Mix Design'!$A$5:$I$504,2,0)),"")</f>
        <v/>
      </c>
      <c r="G4128" s="33">
        <f>IFERROR(IF(OR(C4128="",D4128=""),"",D4128*VLOOKUP(C4128,'Setup - Mix Design'!$A$5:$I$504,3,0)),"")</f>
        <v/>
      </c>
      <c r="H4128" s="33">
        <f>IFERROR(IF(OR(C4128="",D4128=""),"",D4128*VLOOKUP(C4128,'Setup - Mix Design'!$A$5:$I$504,4,0)),"")</f>
        <v/>
      </c>
      <c r="I4128" s="33">
        <f>IFERROR(IF(OR(C4128="",D4128=""),"",D4128*VLOOKUP(C4128,'Setup - Mix Design'!$A$5:$I$504,5,0)),"")</f>
        <v/>
      </c>
      <c r="J4128" s="33">
        <f>IFERROR(IF(OR(C4128="",D4128=""),"",D4128*VLOOKUP(C4128,'Setup - Mix Design'!$A$5:$I$504,6,0)),"")</f>
        <v/>
      </c>
      <c r="K4128" s="33">
        <f>IFERROR(IF(OR(C4128="",D4128=""),"",D4128*VLOOKUP(C4128,'Setup - Mix Design'!$A$5:$I$504,7,0)),"")</f>
        <v/>
      </c>
    </row>
    <row r="4129">
      <c r="A4129" s="31" t="n"/>
      <c r="B4129" s="26" t="n"/>
      <c r="C4129" s="26" t="n"/>
      <c r="D4129" s="27" t="n"/>
      <c r="E4129" s="26" t="n"/>
      <c r="F4129" s="33">
        <f>IFERROR(IF(OR(C4129="",D4129=""),"",D4129*VLOOKUP(C4129,'Setup - Mix Design'!$A$5:$I$504,2,0)),"")</f>
        <v/>
      </c>
      <c r="G4129" s="33">
        <f>IFERROR(IF(OR(C4129="",D4129=""),"",D4129*VLOOKUP(C4129,'Setup - Mix Design'!$A$5:$I$504,3,0)),"")</f>
        <v/>
      </c>
      <c r="H4129" s="33">
        <f>IFERROR(IF(OR(C4129="",D4129=""),"",D4129*VLOOKUP(C4129,'Setup - Mix Design'!$A$5:$I$504,4,0)),"")</f>
        <v/>
      </c>
      <c r="I4129" s="33">
        <f>IFERROR(IF(OR(C4129="",D4129=""),"",D4129*VLOOKUP(C4129,'Setup - Mix Design'!$A$5:$I$504,5,0)),"")</f>
        <v/>
      </c>
      <c r="J4129" s="33">
        <f>IFERROR(IF(OR(C4129="",D4129=""),"",D4129*VLOOKUP(C4129,'Setup - Mix Design'!$A$5:$I$504,6,0)),"")</f>
        <v/>
      </c>
      <c r="K4129" s="33">
        <f>IFERROR(IF(OR(C4129="",D4129=""),"",D4129*VLOOKUP(C4129,'Setup - Mix Design'!$A$5:$I$504,7,0)),"")</f>
        <v/>
      </c>
    </row>
    <row r="4130">
      <c r="A4130" s="31" t="n"/>
      <c r="B4130" s="26" t="n"/>
      <c r="C4130" s="26" t="n"/>
      <c r="D4130" s="27" t="n"/>
      <c r="E4130" s="26" t="n"/>
      <c r="F4130" s="33">
        <f>IFERROR(IF(OR(C4130="",D4130=""),"",D4130*VLOOKUP(C4130,'Setup - Mix Design'!$A$5:$I$504,2,0)),"")</f>
        <v/>
      </c>
      <c r="G4130" s="33">
        <f>IFERROR(IF(OR(C4130="",D4130=""),"",D4130*VLOOKUP(C4130,'Setup - Mix Design'!$A$5:$I$504,3,0)),"")</f>
        <v/>
      </c>
      <c r="H4130" s="33">
        <f>IFERROR(IF(OR(C4130="",D4130=""),"",D4130*VLOOKUP(C4130,'Setup - Mix Design'!$A$5:$I$504,4,0)),"")</f>
        <v/>
      </c>
      <c r="I4130" s="33">
        <f>IFERROR(IF(OR(C4130="",D4130=""),"",D4130*VLOOKUP(C4130,'Setup - Mix Design'!$A$5:$I$504,5,0)),"")</f>
        <v/>
      </c>
      <c r="J4130" s="33">
        <f>IFERROR(IF(OR(C4130="",D4130=""),"",D4130*VLOOKUP(C4130,'Setup - Mix Design'!$A$5:$I$504,6,0)),"")</f>
        <v/>
      </c>
      <c r="K4130" s="33">
        <f>IFERROR(IF(OR(C4130="",D4130=""),"",D4130*VLOOKUP(C4130,'Setup - Mix Design'!$A$5:$I$504,7,0)),"")</f>
        <v/>
      </c>
    </row>
    <row r="4131">
      <c r="A4131" s="31" t="n"/>
      <c r="B4131" s="26" t="n"/>
      <c r="C4131" s="26" t="n"/>
      <c r="D4131" s="27" t="n"/>
      <c r="E4131" s="26" t="n"/>
      <c r="F4131" s="33">
        <f>IFERROR(IF(OR(C4131="",D4131=""),"",D4131*VLOOKUP(C4131,'Setup - Mix Design'!$A$5:$I$504,2,0)),"")</f>
        <v/>
      </c>
      <c r="G4131" s="33">
        <f>IFERROR(IF(OR(C4131="",D4131=""),"",D4131*VLOOKUP(C4131,'Setup - Mix Design'!$A$5:$I$504,3,0)),"")</f>
        <v/>
      </c>
      <c r="H4131" s="33">
        <f>IFERROR(IF(OR(C4131="",D4131=""),"",D4131*VLOOKUP(C4131,'Setup - Mix Design'!$A$5:$I$504,4,0)),"")</f>
        <v/>
      </c>
      <c r="I4131" s="33">
        <f>IFERROR(IF(OR(C4131="",D4131=""),"",D4131*VLOOKUP(C4131,'Setup - Mix Design'!$A$5:$I$504,5,0)),"")</f>
        <v/>
      </c>
      <c r="J4131" s="33">
        <f>IFERROR(IF(OR(C4131="",D4131=""),"",D4131*VLOOKUP(C4131,'Setup - Mix Design'!$A$5:$I$504,6,0)),"")</f>
        <v/>
      </c>
      <c r="K4131" s="33">
        <f>IFERROR(IF(OR(C4131="",D4131=""),"",D4131*VLOOKUP(C4131,'Setup - Mix Design'!$A$5:$I$504,7,0)),"")</f>
        <v/>
      </c>
    </row>
    <row r="4132">
      <c r="A4132" s="31" t="n"/>
      <c r="B4132" s="26" t="n"/>
      <c r="C4132" s="26" t="n"/>
      <c r="D4132" s="27" t="n"/>
      <c r="E4132" s="26" t="n"/>
      <c r="F4132" s="33">
        <f>IFERROR(IF(OR(C4132="",D4132=""),"",D4132*VLOOKUP(C4132,'Setup - Mix Design'!$A$5:$I$504,2,0)),"")</f>
        <v/>
      </c>
      <c r="G4132" s="33">
        <f>IFERROR(IF(OR(C4132="",D4132=""),"",D4132*VLOOKUP(C4132,'Setup - Mix Design'!$A$5:$I$504,3,0)),"")</f>
        <v/>
      </c>
      <c r="H4132" s="33">
        <f>IFERROR(IF(OR(C4132="",D4132=""),"",D4132*VLOOKUP(C4132,'Setup - Mix Design'!$A$5:$I$504,4,0)),"")</f>
        <v/>
      </c>
      <c r="I4132" s="33">
        <f>IFERROR(IF(OR(C4132="",D4132=""),"",D4132*VLOOKUP(C4132,'Setup - Mix Design'!$A$5:$I$504,5,0)),"")</f>
        <v/>
      </c>
      <c r="J4132" s="33">
        <f>IFERROR(IF(OR(C4132="",D4132=""),"",D4132*VLOOKUP(C4132,'Setup - Mix Design'!$A$5:$I$504,6,0)),"")</f>
        <v/>
      </c>
      <c r="K4132" s="33">
        <f>IFERROR(IF(OR(C4132="",D4132=""),"",D4132*VLOOKUP(C4132,'Setup - Mix Design'!$A$5:$I$504,7,0)),"")</f>
        <v/>
      </c>
    </row>
    <row r="4133">
      <c r="A4133" s="31" t="n"/>
      <c r="B4133" s="26" t="n"/>
      <c r="C4133" s="26" t="n"/>
      <c r="D4133" s="27" t="n"/>
      <c r="E4133" s="26" t="n"/>
      <c r="F4133" s="33">
        <f>IFERROR(IF(OR(C4133="",D4133=""),"",D4133*VLOOKUP(C4133,'Setup - Mix Design'!$A$5:$I$504,2,0)),"")</f>
        <v/>
      </c>
      <c r="G4133" s="33">
        <f>IFERROR(IF(OR(C4133="",D4133=""),"",D4133*VLOOKUP(C4133,'Setup - Mix Design'!$A$5:$I$504,3,0)),"")</f>
        <v/>
      </c>
      <c r="H4133" s="33">
        <f>IFERROR(IF(OR(C4133="",D4133=""),"",D4133*VLOOKUP(C4133,'Setup - Mix Design'!$A$5:$I$504,4,0)),"")</f>
        <v/>
      </c>
      <c r="I4133" s="33">
        <f>IFERROR(IF(OR(C4133="",D4133=""),"",D4133*VLOOKUP(C4133,'Setup - Mix Design'!$A$5:$I$504,5,0)),"")</f>
        <v/>
      </c>
      <c r="J4133" s="33">
        <f>IFERROR(IF(OR(C4133="",D4133=""),"",D4133*VLOOKUP(C4133,'Setup - Mix Design'!$A$5:$I$504,6,0)),"")</f>
        <v/>
      </c>
      <c r="K4133" s="33">
        <f>IFERROR(IF(OR(C4133="",D4133=""),"",D4133*VLOOKUP(C4133,'Setup - Mix Design'!$A$5:$I$504,7,0)),"")</f>
        <v/>
      </c>
    </row>
    <row r="4134">
      <c r="A4134" s="31" t="n"/>
      <c r="B4134" s="26" t="n"/>
      <c r="C4134" s="26" t="n"/>
      <c r="D4134" s="27" t="n"/>
      <c r="E4134" s="26" t="n"/>
      <c r="F4134" s="33">
        <f>IFERROR(IF(OR(C4134="",D4134=""),"",D4134*VLOOKUP(C4134,'Setup - Mix Design'!$A$5:$I$504,2,0)),"")</f>
        <v/>
      </c>
      <c r="G4134" s="33">
        <f>IFERROR(IF(OR(C4134="",D4134=""),"",D4134*VLOOKUP(C4134,'Setup - Mix Design'!$A$5:$I$504,3,0)),"")</f>
        <v/>
      </c>
      <c r="H4134" s="33">
        <f>IFERROR(IF(OR(C4134="",D4134=""),"",D4134*VLOOKUP(C4134,'Setup - Mix Design'!$A$5:$I$504,4,0)),"")</f>
        <v/>
      </c>
      <c r="I4134" s="33">
        <f>IFERROR(IF(OR(C4134="",D4134=""),"",D4134*VLOOKUP(C4134,'Setup - Mix Design'!$A$5:$I$504,5,0)),"")</f>
        <v/>
      </c>
      <c r="J4134" s="33">
        <f>IFERROR(IF(OR(C4134="",D4134=""),"",D4134*VLOOKUP(C4134,'Setup - Mix Design'!$A$5:$I$504,6,0)),"")</f>
        <v/>
      </c>
      <c r="K4134" s="33">
        <f>IFERROR(IF(OR(C4134="",D4134=""),"",D4134*VLOOKUP(C4134,'Setup - Mix Design'!$A$5:$I$504,7,0)),"")</f>
        <v/>
      </c>
    </row>
    <row r="4135">
      <c r="A4135" s="31" t="n"/>
      <c r="B4135" s="26" t="n"/>
      <c r="C4135" s="26" t="n"/>
      <c r="D4135" s="27" t="n"/>
      <c r="E4135" s="26" t="n"/>
      <c r="F4135" s="33">
        <f>IFERROR(IF(OR(C4135="",D4135=""),"",D4135*VLOOKUP(C4135,'Setup - Mix Design'!$A$5:$I$504,2,0)),"")</f>
        <v/>
      </c>
      <c r="G4135" s="33">
        <f>IFERROR(IF(OR(C4135="",D4135=""),"",D4135*VLOOKUP(C4135,'Setup - Mix Design'!$A$5:$I$504,3,0)),"")</f>
        <v/>
      </c>
      <c r="H4135" s="33">
        <f>IFERROR(IF(OR(C4135="",D4135=""),"",D4135*VLOOKUP(C4135,'Setup - Mix Design'!$A$5:$I$504,4,0)),"")</f>
        <v/>
      </c>
      <c r="I4135" s="33">
        <f>IFERROR(IF(OR(C4135="",D4135=""),"",D4135*VLOOKUP(C4135,'Setup - Mix Design'!$A$5:$I$504,5,0)),"")</f>
        <v/>
      </c>
      <c r="J4135" s="33">
        <f>IFERROR(IF(OR(C4135="",D4135=""),"",D4135*VLOOKUP(C4135,'Setup - Mix Design'!$A$5:$I$504,6,0)),"")</f>
        <v/>
      </c>
      <c r="K4135" s="33">
        <f>IFERROR(IF(OR(C4135="",D4135=""),"",D4135*VLOOKUP(C4135,'Setup - Mix Design'!$A$5:$I$504,7,0)),"")</f>
        <v/>
      </c>
    </row>
    <row r="4136">
      <c r="A4136" s="31" t="n"/>
      <c r="B4136" s="26" t="n"/>
      <c r="C4136" s="26" t="n"/>
      <c r="D4136" s="27" t="n"/>
      <c r="E4136" s="26" t="n"/>
      <c r="F4136" s="33">
        <f>IFERROR(IF(OR(C4136="",D4136=""),"",D4136*VLOOKUP(C4136,'Setup - Mix Design'!$A$5:$I$504,2,0)),"")</f>
        <v/>
      </c>
      <c r="G4136" s="33">
        <f>IFERROR(IF(OR(C4136="",D4136=""),"",D4136*VLOOKUP(C4136,'Setup - Mix Design'!$A$5:$I$504,3,0)),"")</f>
        <v/>
      </c>
      <c r="H4136" s="33">
        <f>IFERROR(IF(OR(C4136="",D4136=""),"",D4136*VLOOKUP(C4136,'Setup - Mix Design'!$A$5:$I$504,4,0)),"")</f>
        <v/>
      </c>
      <c r="I4136" s="33">
        <f>IFERROR(IF(OR(C4136="",D4136=""),"",D4136*VLOOKUP(C4136,'Setup - Mix Design'!$A$5:$I$504,5,0)),"")</f>
        <v/>
      </c>
      <c r="J4136" s="33">
        <f>IFERROR(IF(OR(C4136="",D4136=""),"",D4136*VLOOKUP(C4136,'Setup - Mix Design'!$A$5:$I$504,6,0)),"")</f>
        <v/>
      </c>
      <c r="K4136" s="33">
        <f>IFERROR(IF(OR(C4136="",D4136=""),"",D4136*VLOOKUP(C4136,'Setup - Mix Design'!$A$5:$I$504,7,0)),"")</f>
        <v/>
      </c>
    </row>
    <row r="4137">
      <c r="A4137" s="31" t="n"/>
      <c r="B4137" s="26" t="n"/>
      <c r="C4137" s="26" t="n"/>
      <c r="D4137" s="27" t="n"/>
      <c r="E4137" s="26" t="n"/>
      <c r="F4137" s="33">
        <f>IFERROR(IF(OR(C4137="",D4137=""),"",D4137*VLOOKUP(C4137,'Setup - Mix Design'!$A$5:$I$504,2,0)),"")</f>
        <v/>
      </c>
      <c r="G4137" s="33">
        <f>IFERROR(IF(OR(C4137="",D4137=""),"",D4137*VLOOKUP(C4137,'Setup - Mix Design'!$A$5:$I$504,3,0)),"")</f>
        <v/>
      </c>
      <c r="H4137" s="33">
        <f>IFERROR(IF(OR(C4137="",D4137=""),"",D4137*VLOOKUP(C4137,'Setup - Mix Design'!$A$5:$I$504,4,0)),"")</f>
        <v/>
      </c>
      <c r="I4137" s="33">
        <f>IFERROR(IF(OR(C4137="",D4137=""),"",D4137*VLOOKUP(C4137,'Setup - Mix Design'!$A$5:$I$504,5,0)),"")</f>
        <v/>
      </c>
      <c r="J4137" s="33">
        <f>IFERROR(IF(OR(C4137="",D4137=""),"",D4137*VLOOKUP(C4137,'Setup - Mix Design'!$A$5:$I$504,6,0)),"")</f>
        <v/>
      </c>
      <c r="K4137" s="33">
        <f>IFERROR(IF(OR(C4137="",D4137=""),"",D4137*VLOOKUP(C4137,'Setup - Mix Design'!$A$5:$I$504,7,0)),"")</f>
        <v/>
      </c>
    </row>
    <row r="4138">
      <c r="A4138" s="31" t="n"/>
      <c r="B4138" s="26" t="n"/>
      <c r="C4138" s="26" t="n"/>
      <c r="D4138" s="27" t="n"/>
      <c r="E4138" s="26" t="n"/>
      <c r="F4138" s="33">
        <f>IFERROR(IF(OR(C4138="",D4138=""),"",D4138*VLOOKUP(C4138,'Setup - Mix Design'!$A$5:$I$504,2,0)),"")</f>
        <v/>
      </c>
      <c r="G4138" s="33">
        <f>IFERROR(IF(OR(C4138="",D4138=""),"",D4138*VLOOKUP(C4138,'Setup - Mix Design'!$A$5:$I$504,3,0)),"")</f>
        <v/>
      </c>
      <c r="H4138" s="33">
        <f>IFERROR(IF(OR(C4138="",D4138=""),"",D4138*VLOOKUP(C4138,'Setup - Mix Design'!$A$5:$I$504,4,0)),"")</f>
        <v/>
      </c>
      <c r="I4138" s="33">
        <f>IFERROR(IF(OR(C4138="",D4138=""),"",D4138*VLOOKUP(C4138,'Setup - Mix Design'!$A$5:$I$504,5,0)),"")</f>
        <v/>
      </c>
      <c r="J4138" s="33">
        <f>IFERROR(IF(OR(C4138="",D4138=""),"",D4138*VLOOKUP(C4138,'Setup - Mix Design'!$A$5:$I$504,6,0)),"")</f>
        <v/>
      </c>
      <c r="K4138" s="33">
        <f>IFERROR(IF(OR(C4138="",D4138=""),"",D4138*VLOOKUP(C4138,'Setup - Mix Design'!$A$5:$I$504,7,0)),"")</f>
        <v/>
      </c>
    </row>
    <row r="4139">
      <c r="A4139" s="31" t="n"/>
      <c r="B4139" s="26" t="n"/>
      <c r="C4139" s="26" t="n"/>
      <c r="D4139" s="27" t="n"/>
      <c r="E4139" s="26" t="n"/>
      <c r="F4139" s="33">
        <f>IFERROR(IF(OR(C4139="",D4139=""),"",D4139*VLOOKUP(C4139,'Setup - Mix Design'!$A$5:$I$504,2,0)),"")</f>
        <v/>
      </c>
      <c r="G4139" s="33">
        <f>IFERROR(IF(OR(C4139="",D4139=""),"",D4139*VLOOKUP(C4139,'Setup - Mix Design'!$A$5:$I$504,3,0)),"")</f>
        <v/>
      </c>
      <c r="H4139" s="33">
        <f>IFERROR(IF(OR(C4139="",D4139=""),"",D4139*VLOOKUP(C4139,'Setup - Mix Design'!$A$5:$I$504,4,0)),"")</f>
        <v/>
      </c>
      <c r="I4139" s="33">
        <f>IFERROR(IF(OR(C4139="",D4139=""),"",D4139*VLOOKUP(C4139,'Setup - Mix Design'!$A$5:$I$504,5,0)),"")</f>
        <v/>
      </c>
      <c r="J4139" s="33">
        <f>IFERROR(IF(OR(C4139="",D4139=""),"",D4139*VLOOKUP(C4139,'Setup - Mix Design'!$A$5:$I$504,6,0)),"")</f>
        <v/>
      </c>
      <c r="K4139" s="33">
        <f>IFERROR(IF(OR(C4139="",D4139=""),"",D4139*VLOOKUP(C4139,'Setup - Mix Design'!$A$5:$I$504,7,0)),"")</f>
        <v/>
      </c>
    </row>
    <row r="4140">
      <c r="A4140" s="31" t="n"/>
      <c r="B4140" s="26" t="n"/>
      <c r="C4140" s="26" t="n"/>
      <c r="D4140" s="27" t="n"/>
      <c r="E4140" s="26" t="n"/>
      <c r="F4140" s="33">
        <f>IFERROR(IF(OR(C4140="",D4140=""),"",D4140*VLOOKUP(C4140,'Setup - Mix Design'!$A$5:$I$504,2,0)),"")</f>
        <v/>
      </c>
      <c r="G4140" s="33">
        <f>IFERROR(IF(OR(C4140="",D4140=""),"",D4140*VLOOKUP(C4140,'Setup - Mix Design'!$A$5:$I$504,3,0)),"")</f>
        <v/>
      </c>
      <c r="H4140" s="33">
        <f>IFERROR(IF(OR(C4140="",D4140=""),"",D4140*VLOOKUP(C4140,'Setup - Mix Design'!$A$5:$I$504,4,0)),"")</f>
        <v/>
      </c>
      <c r="I4140" s="33">
        <f>IFERROR(IF(OR(C4140="",D4140=""),"",D4140*VLOOKUP(C4140,'Setup - Mix Design'!$A$5:$I$504,5,0)),"")</f>
        <v/>
      </c>
      <c r="J4140" s="33">
        <f>IFERROR(IF(OR(C4140="",D4140=""),"",D4140*VLOOKUP(C4140,'Setup - Mix Design'!$A$5:$I$504,6,0)),"")</f>
        <v/>
      </c>
      <c r="K4140" s="33">
        <f>IFERROR(IF(OR(C4140="",D4140=""),"",D4140*VLOOKUP(C4140,'Setup - Mix Design'!$A$5:$I$504,7,0)),"")</f>
        <v/>
      </c>
    </row>
    <row r="4141">
      <c r="A4141" s="31" t="n"/>
      <c r="B4141" s="26" t="n"/>
      <c r="C4141" s="26" t="n"/>
      <c r="D4141" s="27" t="n"/>
      <c r="E4141" s="26" t="n"/>
      <c r="F4141" s="33">
        <f>IFERROR(IF(OR(C4141="",D4141=""),"",D4141*VLOOKUP(C4141,'Setup - Mix Design'!$A$5:$I$504,2,0)),"")</f>
        <v/>
      </c>
      <c r="G4141" s="33">
        <f>IFERROR(IF(OR(C4141="",D4141=""),"",D4141*VLOOKUP(C4141,'Setup - Mix Design'!$A$5:$I$504,3,0)),"")</f>
        <v/>
      </c>
      <c r="H4141" s="33">
        <f>IFERROR(IF(OR(C4141="",D4141=""),"",D4141*VLOOKUP(C4141,'Setup - Mix Design'!$A$5:$I$504,4,0)),"")</f>
        <v/>
      </c>
      <c r="I4141" s="33">
        <f>IFERROR(IF(OR(C4141="",D4141=""),"",D4141*VLOOKUP(C4141,'Setup - Mix Design'!$A$5:$I$504,5,0)),"")</f>
        <v/>
      </c>
      <c r="J4141" s="33">
        <f>IFERROR(IF(OR(C4141="",D4141=""),"",D4141*VLOOKUP(C4141,'Setup - Mix Design'!$A$5:$I$504,6,0)),"")</f>
        <v/>
      </c>
      <c r="K4141" s="33">
        <f>IFERROR(IF(OR(C4141="",D4141=""),"",D4141*VLOOKUP(C4141,'Setup - Mix Design'!$A$5:$I$504,7,0)),"")</f>
        <v/>
      </c>
    </row>
    <row r="4142">
      <c r="A4142" s="31" t="n"/>
      <c r="B4142" s="26" t="n"/>
      <c r="C4142" s="26" t="n"/>
      <c r="D4142" s="27" t="n"/>
      <c r="E4142" s="26" t="n"/>
      <c r="F4142" s="33">
        <f>IFERROR(IF(OR(C4142="",D4142=""),"",D4142*VLOOKUP(C4142,'Setup - Mix Design'!$A$5:$I$504,2,0)),"")</f>
        <v/>
      </c>
      <c r="G4142" s="33">
        <f>IFERROR(IF(OR(C4142="",D4142=""),"",D4142*VLOOKUP(C4142,'Setup - Mix Design'!$A$5:$I$504,3,0)),"")</f>
        <v/>
      </c>
      <c r="H4142" s="33">
        <f>IFERROR(IF(OR(C4142="",D4142=""),"",D4142*VLOOKUP(C4142,'Setup - Mix Design'!$A$5:$I$504,4,0)),"")</f>
        <v/>
      </c>
      <c r="I4142" s="33">
        <f>IFERROR(IF(OR(C4142="",D4142=""),"",D4142*VLOOKUP(C4142,'Setup - Mix Design'!$A$5:$I$504,5,0)),"")</f>
        <v/>
      </c>
      <c r="J4142" s="33">
        <f>IFERROR(IF(OR(C4142="",D4142=""),"",D4142*VLOOKUP(C4142,'Setup - Mix Design'!$A$5:$I$504,6,0)),"")</f>
        <v/>
      </c>
      <c r="K4142" s="33">
        <f>IFERROR(IF(OR(C4142="",D4142=""),"",D4142*VLOOKUP(C4142,'Setup - Mix Design'!$A$5:$I$504,7,0)),"")</f>
        <v/>
      </c>
    </row>
    <row r="4143">
      <c r="A4143" s="31" t="n"/>
      <c r="B4143" s="26" t="n"/>
      <c r="C4143" s="26" t="n"/>
      <c r="D4143" s="27" t="n"/>
      <c r="E4143" s="26" t="n"/>
      <c r="F4143" s="33">
        <f>IFERROR(IF(OR(C4143="",D4143=""),"",D4143*VLOOKUP(C4143,'Setup - Mix Design'!$A$5:$I$504,2,0)),"")</f>
        <v/>
      </c>
      <c r="G4143" s="33">
        <f>IFERROR(IF(OR(C4143="",D4143=""),"",D4143*VLOOKUP(C4143,'Setup - Mix Design'!$A$5:$I$504,3,0)),"")</f>
        <v/>
      </c>
      <c r="H4143" s="33">
        <f>IFERROR(IF(OR(C4143="",D4143=""),"",D4143*VLOOKUP(C4143,'Setup - Mix Design'!$A$5:$I$504,4,0)),"")</f>
        <v/>
      </c>
      <c r="I4143" s="33">
        <f>IFERROR(IF(OR(C4143="",D4143=""),"",D4143*VLOOKUP(C4143,'Setup - Mix Design'!$A$5:$I$504,5,0)),"")</f>
        <v/>
      </c>
      <c r="J4143" s="33">
        <f>IFERROR(IF(OR(C4143="",D4143=""),"",D4143*VLOOKUP(C4143,'Setup - Mix Design'!$A$5:$I$504,6,0)),"")</f>
        <v/>
      </c>
      <c r="K4143" s="33">
        <f>IFERROR(IF(OR(C4143="",D4143=""),"",D4143*VLOOKUP(C4143,'Setup - Mix Design'!$A$5:$I$504,7,0)),"")</f>
        <v/>
      </c>
    </row>
    <row r="4144">
      <c r="A4144" s="31" t="n"/>
      <c r="B4144" s="26" t="n"/>
      <c r="C4144" s="26" t="n"/>
      <c r="D4144" s="27" t="n"/>
      <c r="E4144" s="26" t="n"/>
      <c r="F4144" s="33">
        <f>IFERROR(IF(OR(C4144="",D4144=""),"",D4144*VLOOKUP(C4144,'Setup - Mix Design'!$A$5:$I$504,2,0)),"")</f>
        <v/>
      </c>
      <c r="G4144" s="33">
        <f>IFERROR(IF(OR(C4144="",D4144=""),"",D4144*VLOOKUP(C4144,'Setup - Mix Design'!$A$5:$I$504,3,0)),"")</f>
        <v/>
      </c>
      <c r="H4144" s="33">
        <f>IFERROR(IF(OR(C4144="",D4144=""),"",D4144*VLOOKUP(C4144,'Setup - Mix Design'!$A$5:$I$504,4,0)),"")</f>
        <v/>
      </c>
      <c r="I4144" s="33">
        <f>IFERROR(IF(OR(C4144="",D4144=""),"",D4144*VLOOKUP(C4144,'Setup - Mix Design'!$A$5:$I$504,5,0)),"")</f>
        <v/>
      </c>
      <c r="J4144" s="33">
        <f>IFERROR(IF(OR(C4144="",D4144=""),"",D4144*VLOOKUP(C4144,'Setup - Mix Design'!$A$5:$I$504,6,0)),"")</f>
        <v/>
      </c>
      <c r="K4144" s="33">
        <f>IFERROR(IF(OR(C4144="",D4144=""),"",D4144*VLOOKUP(C4144,'Setup - Mix Design'!$A$5:$I$504,7,0)),"")</f>
        <v/>
      </c>
    </row>
    <row r="4145">
      <c r="A4145" s="31" t="n"/>
      <c r="B4145" s="26" t="n"/>
      <c r="C4145" s="26" t="n"/>
      <c r="D4145" s="27" t="n"/>
      <c r="E4145" s="26" t="n"/>
      <c r="F4145" s="33">
        <f>IFERROR(IF(OR(C4145="",D4145=""),"",D4145*VLOOKUP(C4145,'Setup - Mix Design'!$A$5:$I$504,2,0)),"")</f>
        <v/>
      </c>
      <c r="G4145" s="33">
        <f>IFERROR(IF(OR(C4145="",D4145=""),"",D4145*VLOOKUP(C4145,'Setup - Mix Design'!$A$5:$I$504,3,0)),"")</f>
        <v/>
      </c>
      <c r="H4145" s="33">
        <f>IFERROR(IF(OR(C4145="",D4145=""),"",D4145*VLOOKUP(C4145,'Setup - Mix Design'!$A$5:$I$504,4,0)),"")</f>
        <v/>
      </c>
      <c r="I4145" s="33">
        <f>IFERROR(IF(OR(C4145="",D4145=""),"",D4145*VLOOKUP(C4145,'Setup - Mix Design'!$A$5:$I$504,5,0)),"")</f>
        <v/>
      </c>
      <c r="J4145" s="33">
        <f>IFERROR(IF(OR(C4145="",D4145=""),"",D4145*VLOOKUP(C4145,'Setup - Mix Design'!$A$5:$I$504,6,0)),"")</f>
        <v/>
      </c>
      <c r="K4145" s="33">
        <f>IFERROR(IF(OR(C4145="",D4145=""),"",D4145*VLOOKUP(C4145,'Setup - Mix Design'!$A$5:$I$504,7,0)),"")</f>
        <v/>
      </c>
    </row>
    <row r="4146">
      <c r="A4146" s="31" t="n"/>
      <c r="B4146" s="26" t="n"/>
      <c r="C4146" s="26" t="n"/>
      <c r="D4146" s="27" t="n"/>
      <c r="E4146" s="26" t="n"/>
      <c r="F4146" s="33">
        <f>IFERROR(IF(OR(C4146="",D4146=""),"",D4146*VLOOKUP(C4146,'Setup - Mix Design'!$A$5:$I$504,2,0)),"")</f>
        <v/>
      </c>
      <c r="G4146" s="33">
        <f>IFERROR(IF(OR(C4146="",D4146=""),"",D4146*VLOOKUP(C4146,'Setup - Mix Design'!$A$5:$I$504,3,0)),"")</f>
        <v/>
      </c>
      <c r="H4146" s="33">
        <f>IFERROR(IF(OR(C4146="",D4146=""),"",D4146*VLOOKUP(C4146,'Setup - Mix Design'!$A$5:$I$504,4,0)),"")</f>
        <v/>
      </c>
      <c r="I4146" s="33">
        <f>IFERROR(IF(OR(C4146="",D4146=""),"",D4146*VLOOKUP(C4146,'Setup - Mix Design'!$A$5:$I$504,5,0)),"")</f>
        <v/>
      </c>
      <c r="J4146" s="33">
        <f>IFERROR(IF(OR(C4146="",D4146=""),"",D4146*VLOOKUP(C4146,'Setup - Mix Design'!$A$5:$I$504,6,0)),"")</f>
        <v/>
      </c>
      <c r="K4146" s="33">
        <f>IFERROR(IF(OR(C4146="",D4146=""),"",D4146*VLOOKUP(C4146,'Setup - Mix Design'!$A$5:$I$504,7,0)),"")</f>
        <v/>
      </c>
    </row>
    <row r="4147">
      <c r="A4147" s="31" t="n"/>
      <c r="B4147" s="26" t="n"/>
      <c r="C4147" s="26" t="n"/>
      <c r="D4147" s="27" t="n"/>
      <c r="E4147" s="26" t="n"/>
      <c r="F4147" s="33">
        <f>IFERROR(IF(OR(C4147="",D4147=""),"",D4147*VLOOKUP(C4147,'Setup - Mix Design'!$A$5:$I$504,2,0)),"")</f>
        <v/>
      </c>
      <c r="G4147" s="33">
        <f>IFERROR(IF(OR(C4147="",D4147=""),"",D4147*VLOOKUP(C4147,'Setup - Mix Design'!$A$5:$I$504,3,0)),"")</f>
        <v/>
      </c>
      <c r="H4147" s="33">
        <f>IFERROR(IF(OR(C4147="",D4147=""),"",D4147*VLOOKUP(C4147,'Setup - Mix Design'!$A$5:$I$504,4,0)),"")</f>
        <v/>
      </c>
      <c r="I4147" s="33">
        <f>IFERROR(IF(OR(C4147="",D4147=""),"",D4147*VLOOKUP(C4147,'Setup - Mix Design'!$A$5:$I$504,5,0)),"")</f>
        <v/>
      </c>
      <c r="J4147" s="33">
        <f>IFERROR(IF(OR(C4147="",D4147=""),"",D4147*VLOOKUP(C4147,'Setup - Mix Design'!$A$5:$I$504,6,0)),"")</f>
        <v/>
      </c>
      <c r="K4147" s="33">
        <f>IFERROR(IF(OR(C4147="",D4147=""),"",D4147*VLOOKUP(C4147,'Setup - Mix Design'!$A$5:$I$504,7,0)),"")</f>
        <v/>
      </c>
    </row>
    <row r="4148">
      <c r="A4148" s="31" t="n"/>
      <c r="B4148" s="26" t="n"/>
      <c r="C4148" s="26" t="n"/>
      <c r="D4148" s="27" t="n"/>
      <c r="E4148" s="26" t="n"/>
      <c r="F4148" s="33">
        <f>IFERROR(IF(OR(C4148="",D4148=""),"",D4148*VLOOKUP(C4148,'Setup - Mix Design'!$A$5:$I$504,2,0)),"")</f>
        <v/>
      </c>
      <c r="G4148" s="33">
        <f>IFERROR(IF(OR(C4148="",D4148=""),"",D4148*VLOOKUP(C4148,'Setup - Mix Design'!$A$5:$I$504,3,0)),"")</f>
        <v/>
      </c>
      <c r="H4148" s="33">
        <f>IFERROR(IF(OR(C4148="",D4148=""),"",D4148*VLOOKUP(C4148,'Setup - Mix Design'!$A$5:$I$504,4,0)),"")</f>
        <v/>
      </c>
      <c r="I4148" s="33">
        <f>IFERROR(IF(OR(C4148="",D4148=""),"",D4148*VLOOKUP(C4148,'Setup - Mix Design'!$A$5:$I$504,5,0)),"")</f>
        <v/>
      </c>
      <c r="J4148" s="33">
        <f>IFERROR(IF(OR(C4148="",D4148=""),"",D4148*VLOOKUP(C4148,'Setup - Mix Design'!$A$5:$I$504,6,0)),"")</f>
        <v/>
      </c>
      <c r="K4148" s="33">
        <f>IFERROR(IF(OR(C4148="",D4148=""),"",D4148*VLOOKUP(C4148,'Setup - Mix Design'!$A$5:$I$504,7,0)),"")</f>
        <v/>
      </c>
    </row>
    <row r="4149">
      <c r="A4149" s="31" t="n"/>
      <c r="B4149" s="26" t="n"/>
      <c r="C4149" s="26" t="n"/>
      <c r="D4149" s="27" t="n"/>
      <c r="E4149" s="26" t="n"/>
      <c r="F4149" s="33">
        <f>IFERROR(IF(OR(C4149="",D4149=""),"",D4149*VLOOKUP(C4149,'Setup - Mix Design'!$A$5:$I$504,2,0)),"")</f>
        <v/>
      </c>
      <c r="G4149" s="33">
        <f>IFERROR(IF(OR(C4149="",D4149=""),"",D4149*VLOOKUP(C4149,'Setup - Mix Design'!$A$5:$I$504,3,0)),"")</f>
        <v/>
      </c>
      <c r="H4149" s="33">
        <f>IFERROR(IF(OR(C4149="",D4149=""),"",D4149*VLOOKUP(C4149,'Setup - Mix Design'!$A$5:$I$504,4,0)),"")</f>
        <v/>
      </c>
      <c r="I4149" s="33">
        <f>IFERROR(IF(OR(C4149="",D4149=""),"",D4149*VLOOKUP(C4149,'Setup - Mix Design'!$A$5:$I$504,5,0)),"")</f>
        <v/>
      </c>
      <c r="J4149" s="33">
        <f>IFERROR(IF(OR(C4149="",D4149=""),"",D4149*VLOOKUP(C4149,'Setup - Mix Design'!$A$5:$I$504,6,0)),"")</f>
        <v/>
      </c>
      <c r="K4149" s="33">
        <f>IFERROR(IF(OR(C4149="",D4149=""),"",D4149*VLOOKUP(C4149,'Setup - Mix Design'!$A$5:$I$504,7,0)),"")</f>
        <v/>
      </c>
    </row>
    <row r="4150">
      <c r="A4150" s="31" t="n"/>
      <c r="B4150" s="26" t="n"/>
      <c r="C4150" s="26" t="n"/>
      <c r="D4150" s="27" t="n"/>
      <c r="E4150" s="26" t="n"/>
      <c r="F4150" s="33">
        <f>IFERROR(IF(OR(C4150="",D4150=""),"",D4150*VLOOKUP(C4150,'Setup - Mix Design'!$A$5:$I$504,2,0)),"")</f>
        <v/>
      </c>
      <c r="G4150" s="33">
        <f>IFERROR(IF(OR(C4150="",D4150=""),"",D4150*VLOOKUP(C4150,'Setup - Mix Design'!$A$5:$I$504,3,0)),"")</f>
        <v/>
      </c>
      <c r="H4150" s="33">
        <f>IFERROR(IF(OR(C4150="",D4150=""),"",D4150*VLOOKUP(C4150,'Setup - Mix Design'!$A$5:$I$504,4,0)),"")</f>
        <v/>
      </c>
      <c r="I4150" s="33">
        <f>IFERROR(IF(OR(C4150="",D4150=""),"",D4150*VLOOKUP(C4150,'Setup - Mix Design'!$A$5:$I$504,5,0)),"")</f>
        <v/>
      </c>
      <c r="J4150" s="33">
        <f>IFERROR(IF(OR(C4150="",D4150=""),"",D4150*VLOOKUP(C4150,'Setup - Mix Design'!$A$5:$I$504,6,0)),"")</f>
        <v/>
      </c>
      <c r="K4150" s="33">
        <f>IFERROR(IF(OR(C4150="",D4150=""),"",D4150*VLOOKUP(C4150,'Setup - Mix Design'!$A$5:$I$504,7,0)),"")</f>
        <v/>
      </c>
    </row>
    <row r="4151">
      <c r="A4151" s="31" t="n"/>
      <c r="B4151" s="26" t="n"/>
      <c r="C4151" s="26" t="n"/>
      <c r="D4151" s="27" t="n"/>
      <c r="E4151" s="26" t="n"/>
      <c r="F4151" s="33">
        <f>IFERROR(IF(OR(C4151="",D4151=""),"",D4151*VLOOKUP(C4151,'Setup - Mix Design'!$A$5:$I$504,2,0)),"")</f>
        <v/>
      </c>
      <c r="G4151" s="33">
        <f>IFERROR(IF(OR(C4151="",D4151=""),"",D4151*VLOOKUP(C4151,'Setup - Mix Design'!$A$5:$I$504,3,0)),"")</f>
        <v/>
      </c>
      <c r="H4151" s="33">
        <f>IFERROR(IF(OR(C4151="",D4151=""),"",D4151*VLOOKUP(C4151,'Setup - Mix Design'!$A$5:$I$504,4,0)),"")</f>
        <v/>
      </c>
      <c r="I4151" s="33">
        <f>IFERROR(IF(OR(C4151="",D4151=""),"",D4151*VLOOKUP(C4151,'Setup - Mix Design'!$A$5:$I$504,5,0)),"")</f>
        <v/>
      </c>
      <c r="J4151" s="33">
        <f>IFERROR(IF(OR(C4151="",D4151=""),"",D4151*VLOOKUP(C4151,'Setup - Mix Design'!$A$5:$I$504,6,0)),"")</f>
        <v/>
      </c>
      <c r="K4151" s="33">
        <f>IFERROR(IF(OR(C4151="",D4151=""),"",D4151*VLOOKUP(C4151,'Setup - Mix Design'!$A$5:$I$504,7,0)),"")</f>
        <v/>
      </c>
    </row>
    <row r="4152">
      <c r="A4152" s="31" t="n"/>
      <c r="B4152" s="26" t="n"/>
      <c r="C4152" s="26" t="n"/>
      <c r="D4152" s="27" t="n"/>
      <c r="E4152" s="26" t="n"/>
      <c r="F4152" s="33">
        <f>IFERROR(IF(OR(C4152="",D4152=""),"",D4152*VLOOKUP(C4152,'Setup - Mix Design'!$A$5:$I$504,2,0)),"")</f>
        <v/>
      </c>
      <c r="G4152" s="33">
        <f>IFERROR(IF(OR(C4152="",D4152=""),"",D4152*VLOOKUP(C4152,'Setup - Mix Design'!$A$5:$I$504,3,0)),"")</f>
        <v/>
      </c>
      <c r="H4152" s="33">
        <f>IFERROR(IF(OR(C4152="",D4152=""),"",D4152*VLOOKUP(C4152,'Setup - Mix Design'!$A$5:$I$504,4,0)),"")</f>
        <v/>
      </c>
      <c r="I4152" s="33">
        <f>IFERROR(IF(OR(C4152="",D4152=""),"",D4152*VLOOKUP(C4152,'Setup - Mix Design'!$A$5:$I$504,5,0)),"")</f>
        <v/>
      </c>
      <c r="J4152" s="33">
        <f>IFERROR(IF(OR(C4152="",D4152=""),"",D4152*VLOOKUP(C4152,'Setup - Mix Design'!$A$5:$I$504,6,0)),"")</f>
        <v/>
      </c>
      <c r="K4152" s="33">
        <f>IFERROR(IF(OR(C4152="",D4152=""),"",D4152*VLOOKUP(C4152,'Setup - Mix Design'!$A$5:$I$504,7,0)),"")</f>
        <v/>
      </c>
    </row>
    <row r="4153">
      <c r="A4153" s="31" t="n"/>
      <c r="B4153" s="26" t="n"/>
      <c r="C4153" s="26" t="n"/>
      <c r="D4153" s="27" t="n"/>
      <c r="E4153" s="26" t="n"/>
      <c r="F4153" s="33">
        <f>IFERROR(IF(OR(C4153="",D4153=""),"",D4153*VLOOKUP(C4153,'Setup - Mix Design'!$A$5:$I$504,2,0)),"")</f>
        <v/>
      </c>
      <c r="G4153" s="33">
        <f>IFERROR(IF(OR(C4153="",D4153=""),"",D4153*VLOOKUP(C4153,'Setup - Mix Design'!$A$5:$I$504,3,0)),"")</f>
        <v/>
      </c>
      <c r="H4153" s="33">
        <f>IFERROR(IF(OR(C4153="",D4153=""),"",D4153*VLOOKUP(C4153,'Setup - Mix Design'!$A$5:$I$504,4,0)),"")</f>
        <v/>
      </c>
      <c r="I4153" s="33">
        <f>IFERROR(IF(OR(C4153="",D4153=""),"",D4153*VLOOKUP(C4153,'Setup - Mix Design'!$A$5:$I$504,5,0)),"")</f>
        <v/>
      </c>
      <c r="J4153" s="33">
        <f>IFERROR(IF(OR(C4153="",D4153=""),"",D4153*VLOOKUP(C4153,'Setup - Mix Design'!$A$5:$I$504,6,0)),"")</f>
        <v/>
      </c>
      <c r="K4153" s="33">
        <f>IFERROR(IF(OR(C4153="",D4153=""),"",D4153*VLOOKUP(C4153,'Setup - Mix Design'!$A$5:$I$504,7,0)),"")</f>
        <v/>
      </c>
    </row>
    <row r="4154">
      <c r="A4154" s="31" t="n"/>
      <c r="B4154" s="26" t="n"/>
      <c r="C4154" s="26" t="n"/>
      <c r="D4154" s="27" t="n"/>
      <c r="E4154" s="26" t="n"/>
      <c r="F4154" s="33">
        <f>IFERROR(IF(OR(C4154="",D4154=""),"",D4154*VLOOKUP(C4154,'Setup - Mix Design'!$A$5:$I$504,2,0)),"")</f>
        <v/>
      </c>
      <c r="G4154" s="33">
        <f>IFERROR(IF(OR(C4154="",D4154=""),"",D4154*VLOOKUP(C4154,'Setup - Mix Design'!$A$5:$I$504,3,0)),"")</f>
        <v/>
      </c>
      <c r="H4154" s="33">
        <f>IFERROR(IF(OR(C4154="",D4154=""),"",D4154*VLOOKUP(C4154,'Setup - Mix Design'!$A$5:$I$504,4,0)),"")</f>
        <v/>
      </c>
      <c r="I4154" s="33">
        <f>IFERROR(IF(OR(C4154="",D4154=""),"",D4154*VLOOKUP(C4154,'Setup - Mix Design'!$A$5:$I$504,5,0)),"")</f>
        <v/>
      </c>
      <c r="J4154" s="33">
        <f>IFERROR(IF(OR(C4154="",D4154=""),"",D4154*VLOOKUP(C4154,'Setup - Mix Design'!$A$5:$I$504,6,0)),"")</f>
        <v/>
      </c>
      <c r="K4154" s="33">
        <f>IFERROR(IF(OR(C4154="",D4154=""),"",D4154*VLOOKUP(C4154,'Setup - Mix Design'!$A$5:$I$504,7,0)),"")</f>
        <v/>
      </c>
    </row>
    <row r="4155">
      <c r="A4155" s="31" t="n"/>
      <c r="B4155" s="26" t="n"/>
      <c r="C4155" s="26" t="n"/>
      <c r="D4155" s="27" t="n"/>
      <c r="E4155" s="26" t="n"/>
      <c r="F4155" s="33">
        <f>IFERROR(IF(OR(C4155="",D4155=""),"",D4155*VLOOKUP(C4155,'Setup - Mix Design'!$A$5:$I$504,2,0)),"")</f>
        <v/>
      </c>
      <c r="G4155" s="33">
        <f>IFERROR(IF(OR(C4155="",D4155=""),"",D4155*VLOOKUP(C4155,'Setup - Mix Design'!$A$5:$I$504,3,0)),"")</f>
        <v/>
      </c>
      <c r="H4155" s="33">
        <f>IFERROR(IF(OR(C4155="",D4155=""),"",D4155*VLOOKUP(C4155,'Setup - Mix Design'!$A$5:$I$504,4,0)),"")</f>
        <v/>
      </c>
      <c r="I4155" s="33">
        <f>IFERROR(IF(OR(C4155="",D4155=""),"",D4155*VLOOKUP(C4155,'Setup - Mix Design'!$A$5:$I$504,5,0)),"")</f>
        <v/>
      </c>
      <c r="J4155" s="33">
        <f>IFERROR(IF(OR(C4155="",D4155=""),"",D4155*VLOOKUP(C4155,'Setup - Mix Design'!$A$5:$I$504,6,0)),"")</f>
        <v/>
      </c>
      <c r="K4155" s="33">
        <f>IFERROR(IF(OR(C4155="",D4155=""),"",D4155*VLOOKUP(C4155,'Setup - Mix Design'!$A$5:$I$504,7,0)),"")</f>
        <v/>
      </c>
    </row>
    <row r="4156">
      <c r="A4156" s="31" t="n"/>
      <c r="B4156" s="26" t="n"/>
      <c r="C4156" s="26" t="n"/>
      <c r="D4156" s="27" t="n"/>
      <c r="E4156" s="26" t="n"/>
      <c r="F4156" s="33">
        <f>IFERROR(IF(OR(C4156="",D4156=""),"",D4156*VLOOKUP(C4156,'Setup - Mix Design'!$A$5:$I$504,2,0)),"")</f>
        <v/>
      </c>
      <c r="G4156" s="33">
        <f>IFERROR(IF(OR(C4156="",D4156=""),"",D4156*VLOOKUP(C4156,'Setup - Mix Design'!$A$5:$I$504,3,0)),"")</f>
        <v/>
      </c>
      <c r="H4156" s="33">
        <f>IFERROR(IF(OR(C4156="",D4156=""),"",D4156*VLOOKUP(C4156,'Setup - Mix Design'!$A$5:$I$504,4,0)),"")</f>
        <v/>
      </c>
      <c r="I4156" s="33">
        <f>IFERROR(IF(OR(C4156="",D4156=""),"",D4156*VLOOKUP(C4156,'Setup - Mix Design'!$A$5:$I$504,5,0)),"")</f>
        <v/>
      </c>
      <c r="J4156" s="33">
        <f>IFERROR(IF(OR(C4156="",D4156=""),"",D4156*VLOOKUP(C4156,'Setup - Mix Design'!$A$5:$I$504,6,0)),"")</f>
        <v/>
      </c>
      <c r="K4156" s="33">
        <f>IFERROR(IF(OR(C4156="",D4156=""),"",D4156*VLOOKUP(C4156,'Setup - Mix Design'!$A$5:$I$504,7,0)),"")</f>
        <v/>
      </c>
    </row>
    <row r="4157">
      <c r="A4157" s="31" t="n"/>
      <c r="B4157" s="26" t="n"/>
      <c r="C4157" s="26" t="n"/>
      <c r="D4157" s="27" t="n"/>
      <c r="E4157" s="26" t="n"/>
      <c r="F4157" s="33">
        <f>IFERROR(IF(OR(C4157="",D4157=""),"",D4157*VLOOKUP(C4157,'Setup - Mix Design'!$A$5:$I$504,2,0)),"")</f>
        <v/>
      </c>
      <c r="G4157" s="33">
        <f>IFERROR(IF(OR(C4157="",D4157=""),"",D4157*VLOOKUP(C4157,'Setup - Mix Design'!$A$5:$I$504,3,0)),"")</f>
        <v/>
      </c>
      <c r="H4157" s="33">
        <f>IFERROR(IF(OR(C4157="",D4157=""),"",D4157*VLOOKUP(C4157,'Setup - Mix Design'!$A$5:$I$504,4,0)),"")</f>
        <v/>
      </c>
      <c r="I4157" s="33">
        <f>IFERROR(IF(OR(C4157="",D4157=""),"",D4157*VLOOKUP(C4157,'Setup - Mix Design'!$A$5:$I$504,5,0)),"")</f>
        <v/>
      </c>
      <c r="J4157" s="33">
        <f>IFERROR(IF(OR(C4157="",D4157=""),"",D4157*VLOOKUP(C4157,'Setup - Mix Design'!$A$5:$I$504,6,0)),"")</f>
        <v/>
      </c>
      <c r="K4157" s="33">
        <f>IFERROR(IF(OR(C4157="",D4157=""),"",D4157*VLOOKUP(C4157,'Setup - Mix Design'!$A$5:$I$504,7,0)),"")</f>
        <v/>
      </c>
    </row>
    <row r="4158">
      <c r="A4158" s="31" t="n"/>
      <c r="B4158" s="26" t="n"/>
      <c r="C4158" s="26" t="n"/>
      <c r="D4158" s="27" t="n"/>
      <c r="E4158" s="26" t="n"/>
      <c r="F4158" s="33">
        <f>IFERROR(IF(OR(C4158="",D4158=""),"",D4158*VLOOKUP(C4158,'Setup - Mix Design'!$A$5:$I$504,2,0)),"")</f>
        <v/>
      </c>
      <c r="G4158" s="33">
        <f>IFERROR(IF(OR(C4158="",D4158=""),"",D4158*VLOOKUP(C4158,'Setup - Mix Design'!$A$5:$I$504,3,0)),"")</f>
        <v/>
      </c>
      <c r="H4158" s="33">
        <f>IFERROR(IF(OR(C4158="",D4158=""),"",D4158*VLOOKUP(C4158,'Setup - Mix Design'!$A$5:$I$504,4,0)),"")</f>
        <v/>
      </c>
      <c r="I4158" s="33">
        <f>IFERROR(IF(OR(C4158="",D4158=""),"",D4158*VLOOKUP(C4158,'Setup - Mix Design'!$A$5:$I$504,5,0)),"")</f>
        <v/>
      </c>
      <c r="J4158" s="33">
        <f>IFERROR(IF(OR(C4158="",D4158=""),"",D4158*VLOOKUP(C4158,'Setup - Mix Design'!$A$5:$I$504,6,0)),"")</f>
        <v/>
      </c>
      <c r="K4158" s="33">
        <f>IFERROR(IF(OR(C4158="",D4158=""),"",D4158*VLOOKUP(C4158,'Setup - Mix Design'!$A$5:$I$504,7,0)),"")</f>
        <v/>
      </c>
    </row>
    <row r="4159">
      <c r="A4159" s="31" t="n"/>
      <c r="B4159" s="26" t="n"/>
      <c r="C4159" s="26" t="n"/>
      <c r="D4159" s="27" t="n"/>
      <c r="E4159" s="26" t="n"/>
      <c r="F4159" s="33">
        <f>IFERROR(IF(OR(C4159="",D4159=""),"",D4159*VLOOKUP(C4159,'Setup - Mix Design'!$A$5:$I$504,2,0)),"")</f>
        <v/>
      </c>
      <c r="G4159" s="33">
        <f>IFERROR(IF(OR(C4159="",D4159=""),"",D4159*VLOOKUP(C4159,'Setup - Mix Design'!$A$5:$I$504,3,0)),"")</f>
        <v/>
      </c>
      <c r="H4159" s="33">
        <f>IFERROR(IF(OR(C4159="",D4159=""),"",D4159*VLOOKUP(C4159,'Setup - Mix Design'!$A$5:$I$504,4,0)),"")</f>
        <v/>
      </c>
      <c r="I4159" s="33">
        <f>IFERROR(IF(OR(C4159="",D4159=""),"",D4159*VLOOKUP(C4159,'Setup - Mix Design'!$A$5:$I$504,5,0)),"")</f>
        <v/>
      </c>
      <c r="J4159" s="33">
        <f>IFERROR(IF(OR(C4159="",D4159=""),"",D4159*VLOOKUP(C4159,'Setup - Mix Design'!$A$5:$I$504,6,0)),"")</f>
        <v/>
      </c>
      <c r="K4159" s="33">
        <f>IFERROR(IF(OR(C4159="",D4159=""),"",D4159*VLOOKUP(C4159,'Setup - Mix Design'!$A$5:$I$504,7,0)),"")</f>
        <v/>
      </c>
    </row>
    <row r="4160">
      <c r="A4160" s="31" t="n"/>
      <c r="B4160" s="26" t="n"/>
      <c r="C4160" s="26" t="n"/>
      <c r="D4160" s="27" t="n"/>
      <c r="E4160" s="26" t="n"/>
      <c r="F4160" s="33">
        <f>IFERROR(IF(OR(C4160="",D4160=""),"",D4160*VLOOKUP(C4160,'Setup - Mix Design'!$A$5:$I$504,2,0)),"")</f>
        <v/>
      </c>
      <c r="G4160" s="33">
        <f>IFERROR(IF(OR(C4160="",D4160=""),"",D4160*VLOOKUP(C4160,'Setup - Mix Design'!$A$5:$I$504,3,0)),"")</f>
        <v/>
      </c>
      <c r="H4160" s="33">
        <f>IFERROR(IF(OR(C4160="",D4160=""),"",D4160*VLOOKUP(C4160,'Setup - Mix Design'!$A$5:$I$504,4,0)),"")</f>
        <v/>
      </c>
      <c r="I4160" s="33">
        <f>IFERROR(IF(OR(C4160="",D4160=""),"",D4160*VLOOKUP(C4160,'Setup - Mix Design'!$A$5:$I$504,5,0)),"")</f>
        <v/>
      </c>
      <c r="J4160" s="33">
        <f>IFERROR(IF(OR(C4160="",D4160=""),"",D4160*VLOOKUP(C4160,'Setup - Mix Design'!$A$5:$I$504,6,0)),"")</f>
        <v/>
      </c>
      <c r="K4160" s="33">
        <f>IFERROR(IF(OR(C4160="",D4160=""),"",D4160*VLOOKUP(C4160,'Setup - Mix Design'!$A$5:$I$504,7,0)),"")</f>
        <v/>
      </c>
    </row>
    <row r="4161">
      <c r="A4161" s="31" t="n"/>
      <c r="B4161" s="26" t="n"/>
      <c r="C4161" s="26" t="n"/>
      <c r="D4161" s="27" t="n"/>
      <c r="E4161" s="26" t="n"/>
      <c r="F4161" s="33">
        <f>IFERROR(IF(OR(C4161="",D4161=""),"",D4161*VLOOKUP(C4161,'Setup - Mix Design'!$A$5:$I$504,2,0)),"")</f>
        <v/>
      </c>
      <c r="G4161" s="33">
        <f>IFERROR(IF(OR(C4161="",D4161=""),"",D4161*VLOOKUP(C4161,'Setup - Mix Design'!$A$5:$I$504,3,0)),"")</f>
        <v/>
      </c>
      <c r="H4161" s="33">
        <f>IFERROR(IF(OR(C4161="",D4161=""),"",D4161*VLOOKUP(C4161,'Setup - Mix Design'!$A$5:$I$504,4,0)),"")</f>
        <v/>
      </c>
      <c r="I4161" s="33">
        <f>IFERROR(IF(OR(C4161="",D4161=""),"",D4161*VLOOKUP(C4161,'Setup - Mix Design'!$A$5:$I$504,5,0)),"")</f>
        <v/>
      </c>
      <c r="J4161" s="33">
        <f>IFERROR(IF(OR(C4161="",D4161=""),"",D4161*VLOOKUP(C4161,'Setup - Mix Design'!$A$5:$I$504,6,0)),"")</f>
        <v/>
      </c>
      <c r="K4161" s="33">
        <f>IFERROR(IF(OR(C4161="",D4161=""),"",D4161*VLOOKUP(C4161,'Setup - Mix Design'!$A$5:$I$504,7,0)),"")</f>
        <v/>
      </c>
    </row>
    <row r="4162">
      <c r="A4162" s="31" t="n"/>
      <c r="B4162" s="26" t="n"/>
      <c r="C4162" s="26" t="n"/>
      <c r="D4162" s="27" t="n"/>
      <c r="E4162" s="26" t="n"/>
      <c r="F4162" s="33">
        <f>IFERROR(IF(OR(C4162="",D4162=""),"",D4162*VLOOKUP(C4162,'Setup - Mix Design'!$A$5:$I$504,2,0)),"")</f>
        <v/>
      </c>
      <c r="G4162" s="33">
        <f>IFERROR(IF(OR(C4162="",D4162=""),"",D4162*VLOOKUP(C4162,'Setup - Mix Design'!$A$5:$I$504,3,0)),"")</f>
        <v/>
      </c>
      <c r="H4162" s="33">
        <f>IFERROR(IF(OR(C4162="",D4162=""),"",D4162*VLOOKUP(C4162,'Setup - Mix Design'!$A$5:$I$504,4,0)),"")</f>
        <v/>
      </c>
      <c r="I4162" s="33">
        <f>IFERROR(IF(OR(C4162="",D4162=""),"",D4162*VLOOKUP(C4162,'Setup - Mix Design'!$A$5:$I$504,5,0)),"")</f>
        <v/>
      </c>
      <c r="J4162" s="33">
        <f>IFERROR(IF(OR(C4162="",D4162=""),"",D4162*VLOOKUP(C4162,'Setup - Mix Design'!$A$5:$I$504,6,0)),"")</f>
        <v/>
      </c>
      <c r="K4162" s="33">
        <f>IFERROR(IF(OR(C4162="",D4162=""),"",D4162*VLOOKUP(C4162,'Setup - Mix Design'!$A$5:$I$504,7,0)),"")</f>
        <v/>
      </c>
    </row>
    <row r="4163">
      <c r="A4163" s="31" t="n"/>
      <c r="B4163" s="26" t="n"/>
      <c r="C4163" s="26" t="n"/>
      <c r="D4163" s="27" t="n"/>
      <c r="E4163" s="26" t="n"/>
      <c r="F4163" s="33">
        <f>IFERROR(IF(OR(C4163="",D4163=""),"",D4163*VLOOKUP(C4163,'Setup - Mix Design'!$A$5:$I$504,2,0)),"")</f>
        <v/>
      </c>
      <c r="G4163" s="33">
        <f>IFERROR(IF(OR(C4163="",D4163=""),"",D4163*VLOOKUP(C4163,'Setup - Mix Design'!$A$5:$I$504,3,0)),"")</f>
        <v/>
      </c>
      <c r="H4163" s="33">
        <f>IFERROR(IF(OR(C4163="",D4163=""),"",D4163*VLOOKUP(C4163,'Setup - Mix Design'!$A$5:$I$504,4,0)),"")</f>
        <v/>
      </c>
      <c r="I4163" s="33">
        <f>IFERROR(IF(OR(C4163="",D4163=""),"",D4163*VLOOKUP(C4163,'Setup - Mix Design'!$A$5:$I$504,5,0)),"")</f>
        <v/>
      </c>
      <c r="J4163" s="33">
        <f>IFERROR(IF(OR(C4163="",D4163=""),"",D4163*VLOOKUP(C4163,'Setup - Mix Design'!$A$5:$I$504,6,0)),"")</f>
        <v/>
      </c>
      <c r="K4163" s="33">
        <f>IFERROR(IF(OR(C4163="",D4163=""),"",D4163*VLOOKUP(C4163,'Setup - Mix Design'!$A$5:$I$504,7,0)),"")</f>
        <v/>
      </c>
    </row>
    <row r="4164">
      <c r="A4164" s="31" t="n"/>
      <c r="B4164" s="26" t="n"/>
      <c r="C4164" s="26" t="n"/>
      <c r="D4164" s="27" t="n"/>
      <c r="E4164" s="26" t="n"/>
      <c r="F4164" s="33">
        <f>IFERROR(IF(OR(C4164="",D4164=""),"",D4164*VLOOKUP(C4164,'Setup - Mix Design'!$A$5:$I$504,2,0)),"")</f>
        <v/>
      </c>
      <c r="G4164" s="33">
        <f>IFERROR(IF(OR(C4164="",D4164=""),"",D4164*VLOOKUP(C4164,'Setup - Mix Design'!$A$5:$I$504,3,0)),"")</f>
        <v/>
      </c>
      <c r="H4164" s="33">
        <f>IFERROR(IF(OR(C4164="",D4164=""),"",D4164*VLOOKUP(C4164,'Setup - Mix Design'!$A$5:$I$504,4,0)),"")</f>
        <v/>
      </c>
      <c r="I4164" s="33">
        <f>IFERROR(IF(OR(C4164="",D4164=""),"",D4164*VLOOKUP(C4164,'Setup - Mix Design'!$A$5:$I$504,5,0)),"")</f>
        <v/>
      </c>
      <c r="J4164" s="33">
        <f>IFERROR(IF(OR(C4164="",D4164=""),"",D4164*VLOOKUP(C4164,'Setup - Mix Design'!$A$5:$I$504,6,0)),"")</f>
        <v/>
      </c>
      <c r="K4164" s="33">
        <f>IFERROR(IF(OR(C4164="",D4164=""),"",D4164*VLOOKUP(C4164,'Setup - Mix Design'!$A$5:$I$504,7,0)),"")</f>
        <v/>
      </c>
    </row>
    <row r="4165">
      <c r="A4165" s="31" t="n"/>
      <c r="B4165" s="26" t="n"/>
      <c r="C4165" s="26" t="n"/>
      <c r="D4165" s="27" t="n"/>
      <c r="E4165" s="26" t="n"/>
      <c r="F4165" s="33">
        <f>IFERROR(IF(OR(C4165="",D4165=""),"",D4165*VLOOKUP(C4165,'Setup - Mix Design'!$A$5:$I$504,2,0)),"")</f>
        <v/>
      </c>
      <c r="G4165" s="33">
        <f>IFERROR(IF(OR(C4165="",D4165=""),"",D4165*VLOOKUP(C4165,'Setup - Mix Design'!$A$5:$I$504,3,0)),"")</f>
        <v/>
      </c>
      <c r="H4165" s="33">
        <f>IFERROR(IF(OR(C4165="",D4165=""),"",D4165*VLOOKUP(C4165,'Setup - Mix Design'!$A$5:$I$504,4,0)),"")</f>
        <v/>
      </c>
      <c r="I4165" s="33">
        <f>IFERROR(IF(OR(C4165="",D4165=""),"",D4165*VLOOKUP(C4165,'Setup - Mix Design'!$A$5:$I$504,5,0)),"")</f>
        <v/>
      </c>
      <c r="J4165" s="33">
        <f>IFERROR(IF(OR(C4165="",D4165=""),"",D4165*VLOOKUP(C4165,'Setup - Mix Design'!$A$5:$I$504,6,0)),"")</f>
        <v/>
      </c>
      <c r="K4165" s="33">
        <f>IFERROR(IF(OR(C4165="",D4165=""),"",D4165*VLOOKUP(C4165,'Setup - Mix Design'!$A$5:$I$504,7,0)),"")</f>
        <v/>
      </c>
    </row>
    <row r="4166">
      <c r="A4166" s="31" t="n"/>
      <c r="B4166" s="26" t="n"/>
      <c r="C4166" s="26" t="n"/>
      <c r="D4166" s="27" t="n"/>
      <c r="E4166" s="26" t="n"/>
      <c r="F4166" s="33">
        <f>IFERROR(IF(OR(C4166="",D4166=""),"",D4166*VLOOKUP(C4166,'Setup - Mix Design'!$A$5:$I$504,2,0)),"")</f>
        <v/>
      </c>
      <c r="G4166" s="33">
        <f>IFERROR(IF(OR(C4166="",D4166=""),"",D4166*VLOOKUP(C4166,'Setup - Mix Design'!$A$5:$I$504,3,0)),"")</f>
        <v/>
      </c>
      <c r="H4166" s="33">
        <f>IFERROR(IF(OR(C4166="",D4166=""),"",D4166*VLOOKUP(C4166,'Setup - Mix Design'!$A$5:$I$504,4,0)),"")</f>
        <v/>
      </c>
      <c r="I4166" s="33">
        <f>IFERROR(IF(OR(C4166="",D4166=""),"",D4166*VLOOKUP(C4166,'Setup - Mix Design'!$A$5:$I$504,5,0)),"")</f>
        <v/>
      </c>
      <c r="J4166" s="33">
        <f>IFERROR(IF(OR(C4166="",D4166=""),"",D4166*VLOOKUP(C4166,'Setup - Mix Design'!$A$5:$I$504,6,0)),"")</f>
        <v/>
      </c>
      <c r="K4166" s="33">
        <f>IFERROR(IF(OR(C4166="",D4166=""),"",D4166*VLOOKUP(C4166,'Setup - Mix Design'!$A$5:$I$504,7,0)),"")</f>
        <v/>
      </c>
    </row>
    <row r="4167">
      <c r="A4167" s="31" t="n"/>
      <c r="B4167" s="26" t="n"/>
      <c r="C4167" s="26" t="n"/>
      <c r="D4167" s="27" t="n"/>
      <c r="E4167" s="26" t="n"/>
      <c r="F4167" s="33">
        <f>IFERROR(IF(OR(C4167="",D4167=""),"",D4167*VLOOKUP(C4167,'Setup - Mix Design'!$A$5:$I$504,2,0)),"")</f>
        <v/>
      </c>
      <c r="G4167" s="33">
        <f>IFERROR(IF(OR(C4167="",D4167=""),"",D4167*VLOOKUP(C4167,'Setup - Mix Design'!$A$5:$I$504,3,0)),"")</f>
        <v/>
      </c>
      <c r="H4167" s="33">
        <f>IFERROR(IF(OR(C4167="",D4167=""),"",D4167*VLOOKUP(C4167,'Setup - Mix Design'!$A$5:$I$504,4,0)),"")</f>
        <v/>
      </c>
      <c r="I4167" s="33">
        <f>IFERROR(IF(OR(C4167="",D4167=""),"",D4167*VLOOKUP(C4167,'Setup - Mix Design'!$A$5:$I$504,5,0)),"")</f>
        <v/>
      </c>
      <c r="J4167" s="33">
        <f>IFERROR(IF(OR(C4167="",D4167=""),"",D4167*VLOOKUP(C4167,'Setup - Mix Design'!$A$5:$I$504,6,0)),"")</f>
        <v/>
      </c>
      <c r="K4167" s="33">
        <f>IFERROR(IF(OR(C4167="",D4167=""),"",D4167*VLOOKUP(C4167,'Setup - Mix Design'!$A$5:$I$504,7,0)),"")</f>
        <v/>
      </c>
    </row>
    <row r="4168">
      <c r="A4168" s="31" t="n"/>
      <c r="B4168" s="26" t="n"/>
      <c r="C4168" s="26" t="n"/>
      <c r="D4168" s="27" t="n"/>
      <c r="E4168" s="26" t="n"/>
      <c r="F4168" s="33">
        <f>IFERROR(IF(OR(C4168="",D4168=""),"",D4168*VLOOKUP(C4168,'Setup - Mix Design'!$A$5:$I$504,2,0)),"")</f>
        <v/>
      </c>
      <c r="G4168" s="33">
        <f>IFERROR(IF(OR(C4168="",D4168=""),"",D4168*VLOOKUP(C4168,'Setup - Mix Design'!$A$5:$I$504,3,0)),"")</f>
        <v/>
      </c>
      <c r="H4168" s="33">
        <f>IFERROR(IF(OR(C4168="",D4168=""),"",D4168*VLOOKUP(C4168,'Setup - Mix Design'!$A$5:$I$504,4,0)),"")</f>
        <v/>
      </c>
      <c r="I4168" s="33">
        <f>IFERROR(IF(OR(C4168="",D4168=""),"",D4168*VLOOKUP(C4168,'Setup - Mix Design'!$A$5:$I$504,5,0)),"")</f>
        <v/>
      </c>
      <c r="J4168" s="33">
        <f>IFERROR(IF(OR(C4168="",D4168=""),"",D4168*VLOOKUP(C4168,'Setup - Mix Design'!$A$5:$I$504,6,0)),"")</f>
        <v/>
      </c>
      <c r="K4168" s="33">
        <f>IFERROR(IF(OR(C4168="",D4168=""),"",D4168*VLOOKUP(C4168,'Setup - Mix Design'!$A$5:$I$504,7,0)),"")</f>
        <v/>
      </c>
    </row>
    <row r="4169">
      <c r="A4169" s="31" t="n"/>
      <c r="B4169" s="26" t="n"/>
      <c r="C4169" s="26" t="n"/>
      <c r="D4169" s="27" t="n"/>
      <c r="E4169" s="26" t="n"/>
      <c r="F4169" s="33">
        <f>IFERROR(IF(OR(C4169="",D4169=""),"",D4169*VLOOKUP(C4169,'Setup - Mix Design'!$A$5:$I$504,2,0)),"")</f>
        <v/>
      </c>
      <c r="G4169" s="33">
        <f>IFERROR(IF(OR(C4169="",D4169=""),"",D4169*VLOOKUP(C4169,'Setup - Mix Design'!$A$5:$I$504,3,0)),"")</f>
        <v/>
      </c>
      <c r="H4169" s="33">
        <f>IFERROR(IF(OR(C4169="",D4169=""),"",D4169*VLOOKUP(C4169,'Setup - Mix Design'!$A$5:$I$504,4,0)),"")</f>
        <v/>
      </c>
      <c r="I4169" s="33">
        <f>IFERROR(IF(OR(C4169="",D4169=""),"",D4169*VLOOKUP(C4169,'Setup - Mix Design'!$A$5:$I$504,5,0)),"")</f>
        <v/>
      </c>
      <c r="J4169" s="33">
        <f>IFERROR(IF(OR(C4169="",D4169=""),"",D4169*VLOOKUP(C4169,'Setup - Mix Design'!$A$5:$I$504,6,0)),"")</f>
        <v/>
      </c>
      <c r="K4169" s="33">
        <f>IFERROR(IF(OR(C4169="",D4169=""),"",D4169*VLOOKUP(C4169,'Setup - Mix Design'!$A$5:$I$504,7,0)),"")</f>
        <v/>
      </c>
    </row>
    <row r="4170">
      <c r="A4170" s="31" t="n"/>
      <c r="B4170" s="26" t="n"/>
      <c r="C4170" s="26" t="n"/>
      <c r="D4170" s="27" t="n"/>
      <c r="E4170" s="26" t="n"/>
      <c r="F4170" s="33">
        <f>IFERROR(IF(OR(C4170="",D4170=""),"",D4170*VLOOKUP(C4170,'Setup - Mix Design'!$A$5:$I$504,2,0)),"")</f>
        <v/>
      </c>
      <c r="G4170" s="33">
        <f>IFERROR(IF(OR(C4170="",D4170=""),"",D4170*VLOOKUP(C4170,'Setup - Mix Design'!$A$5:$I$504,3,0)),"")</f>
        <v/>
      </c>
      <c r="H4170" s="33">
        <f>IFERROR(IF(OR(C4170="",D4170=""),"",D4170*VLOOKUP(C4170,'Setup - Mix Design'!$A$5:$I$504,4,0)),"")</f>
        <v/>
      </c>
      <c r="I4170" s="33">
        <f>IFERROR(IF(OR(C4170="",D4170=""),"",D4170*VLOOKUP(C4170,'Setup - Mix Design'!$A$5:$I$504,5,0)),"")</f>
        <v/>
      </c>
      <c r="J4170" s="33">
        <f>IFERROR(IF(OR(C4170="",D4170=""),"",D4170*VLOOKUP(C4170,'Setup - Mix Design'!$A$5:$I$504,6,0)),"")</f>
        <v/>
      </c>
      <c r="K4170" s="33">
        <f>IFERROR(IF(OR(C4170="",D4170=""),"",D4170*VLOOKUP(C4170,'Setup - Mix Design'!$A$5:$I$504,7,0)),"")</f>
        <v/>
      </c>
    </row>
    <row r="4171">
      <c r="A4171" s="31" t="n"/>
      <c r="B4171" s="26" t="n"/>
      <c r="C4171" s="26" t="n"/>
      <c r="D4171" s="27" t="n"/>
      <c r="E4171" s="26" t="n"/>
      <c r="F4171" s="33">
        <f>IFERROR(IF(OR(C4171="",D4171=""),"",D4171*VLOOKUP(C4171,'Setup - Mix Design'!$A$5:$I$504,2,0)),"")</f>
        <v/>
      </c>
      <c r="G4171" s="33">
        <f>IFERROR(IF(OR(C4171="",D4171=""),"",D4171*VLOOKUP(C4171,'Setup - Mix Design'!$A$5:$I$504,3,0)),"")</f>
        <v/>
      </c>
      <c r="H4171" s="33">
        <f>IFERROR(IF(OR(C4171="",D4171=""),"",D4171*VLOOKUP(C4171,'Setup - Mix Design'!$A$5:$I$504,4,0)),"")</f>
        <v/>
      </c>
      <c r="I4171" s="33">
        <f>IFERROR(IF(OR(C4171="",D4171=""),"",D4171*VLOOKUP(C4171,'Setup - Mix Design'!$A$5:$I$504,5,0)),"")</f>
        <v/>
      </c>
      <c r="J4171" s="33">
        <f>IFERROR(IF(OR(C4171="",D4171=""),"",D4171*VLOOKUP(C4171,'Setup - Mix Design'!$A$5:$I$504,6,0)),"")</f>
        <v/>
      </c>
      <c r="K4171" s="33">
        <f>IFERROR(IF(OR(C4171="",D4171=""),"",D4171*VLOOKUP(C4171,'Setup - Mix Design'!$A$5:$I$504,7,0)),"")</f>
        <v/>
      </c>
    </row>
    <row r="4172">
      <c r="A4172" s="31" t="n"/>
      <c r="B4172" s="26" t="n"/>
      <c r="C4172" s="26" t="n"/>
      <c r="D4172" s="27" t="n"/>
      <c r="E4172" s="26" t="n"/>
      <c r="F4172" s="33">
        <f>IFERROR(IF(OR(C4172="",D4172=""),"",D4172*VLOOKUP(C4172,'Setup - Mix Design'!$A$5:$I$504,2,0)),"")</f>
        <v/>
      </c>
      <c r="G4172" s="33">
        <f>IFERROR(IF(OR(C4172="",D4172=""),"",D4172*VLOOKUP(C4172,'Setup - Mix Design'!$A$5:$I$504,3,0)),"")</f>
        <v/>
      </c>
      <c r="H4172" s="33">
        <f>IFERROR(IF(OR(C4172="",D4172=""),"",D4172*VLOOKUP(C4172,'Setup - Mix Design'!$A$5:$I$504,4,0)),"")</f>
        <v/>
      </c>
      <c r="I4172" s="33">
        <f>IFERROR(IF(OR(C4172="",D4172=""),"",D4172*VLOOKUP(C4172,'Setup - Mix Design'!$A$5:$I$504,5,0)),"")</f>
        <v/>
      </c>
      <c r="J4172" s="33">
        <f>IFERROR(IF(OR(C4172="",D4172=""),"",D4172*VLOOKUP(C4172,'Setup - Mix Design'!$A$5:$I$504,6,0)),"")</f>
        <v/>
      </c>
      <c r="K4172" s="33">
        <f>IFERROR(IF(OR(C4172="",D4172=""),"",D4172*VLOOKUP(C4172,'Setup - Mix Design'!$A$5:$I$504,7,0)),"")</f>
        <v/>
      </c>
    </row>
    <row r="4173">
      <c r="A4173" s="31" t="n"/>
      <c r="B4173" s="26" t="n"/>
      <c r="C4173" s="26" t="n"/>
      <c r="D4173" s="27" t="n"/>
      <c r="E4173" s="26" t="n"/>
      <c r="F4173" s="33">
        <f>IFERROR(IF(OR(C4173="",D4173=""),"",D4173*VLOOKUP(C4173,'Setup - Mix Design'!$A$5:$I$504,2,0)),"")</f>
        <v/>
      </c>
      <c r="G4173" s="33">
        <f>IFERROR(IF(OR(C4173="",D4173=""),"",D4173*VLOOKUP(C4173,'Setup - Mix Design'!$A$5:$I$504,3,0)),"")</f>
        <v/>
      </c>
      <c r="H4173" s="33">
        <f>IFERROR(IF(OR(C4173="",D4173=""),"",D4173*VLOOKUP(C4173,'Setup - Mix Design'!$A$5:$I$504,4,0)),"")</f>
        <v/>
      </c>
      <c r="I4173" s="33">
        <f>IFERROR(IF(OR(C4173="",D4173=""),"",D4173*VLOOKUP(C4173,'Setup - Mix Design'!$A$5:$I$504,5,0)),"")</f>
        <v/>
      </c>
      <c r="J4173" s="33">
        <f>IFERROR(IF(OR(C4173="",D4173=""),"",D4173*VLOOKUP(C4173,'Setup - Mix Design'!$A$5:$I$504,6,0)),"")</f>
        <v/>
      </c>
      <c r="K4173" s="33">
        <f>IFERROR(IF(OR(C4173="",D4173=""),"",D4173*VLOOKUP(C4173,'Setup - Mix Design'!$A$5:$I$504,7,0)),"")</f>
        <v/>
      </c>
    </row>
    <row r="4174">
      <c r="A4174" s="31" t="n"/>
      <c r="B4174" s="26" t="n"/>
      <c r="C4174" s="26" t="n"/>
      <c r="D4174" s="27" t="n"/>
      <c r="E4174" s="26" t="n"/>
      <c r="F4174" s="33">
        <f>IFERROR(IF(OR(C4174="",D4174=""),"",D4174*VLOOKUP(C4174,'Setup - Mix Design'!$A$5:$I$504,2,0)),"")</f>
        <v/>
      </c>
      <c r="G4174" s="33">
        <f>IFERROR(IF(OR(C4174="",D4174=""),"",D4174*VLOOKUP(C4174,'Setup - Mix Design'!$A$5:$I$504,3,0)),"")</f>
        <v/>
      </c>
      <c r="H4174" s="33">
        <f>IFERROR(IF(OR(C4174="",D4174=""),"",D4174*VLOOKUP(C4174,'Setup - Mix Design'!$A$5:$I$504,4,0)),"")</f>
        <v/>
      </c>
      <c r="I4174" s="33">
        <f>IFERROR(IF(OR(C4174="",D4174=""),"",D4174*VLOOKUP(C4174,'Setup - Mix Design'!$A$5:$I$504,5,0)),"")</f>
        <v/>
      </c>
      <c r="J4174" s="33">
        <f>IFERROR(IF(OR(C4174="",D4174=""),"",D4174*VLOOKUP(C4174,'Setup - Mix Design'!$A$5:$I$504,6,0)),"")</f>
        <v/>
      </c>
      <c r="K4174" s="33">
        <f>IFERROR(IF(OR(C4174="",D4174=""),"",D4174*VLOOKUP(C4174,'Setup - Mix Design'!$A$5:$I$504,7,0)),"")</f>
        <v/>
      </c>
    </row>
    <row r="4175">
      <c r="A4175" s="31" t="n"/>
      <c r="B4175" s="26" t="n"/>
      <c r="C4175" s="26" t="n"/>
      <c r="D4175" s="27" t="n"/>
      <c r="E4175" s="26" t="n"/>
      <c r="F4175" s="33">
        <f>IFERROR(IF(OR(C4175="",D4175=""),"",D4175*VLOOKUP(C4175,'Setup - Mix Design'!$A$5:$I$504,2,0)),"")</f>
        <v/>
      </c>
      <c r="G4175" s="33">
        <f>IFERROR(IF(OR(C4175="",D4175=""),"",D4175*VLOOKUP(C4175,'Setup - Mix Design'!$A$5:$I$504,3,0)),"")</f>
        <v/>
      </c>
      <c r="H4175" s="33">
        <f>IFERROR(IF(OR(C4175="",D4175=""),"",D4175*VLOOKUP(C4175,'Setup - Mix Design'!$A$5:$I$504,4,0)),"")</f>
        <v/>
      </c>
      <c r="I4175" s="33">
        <f>IFERROR(IF(OR(C4175="",D4175=""),"",D4175*VLOOKUP(C4175,'Setup - Mix Design'!$A$5:$I$504,5,0)),"")</f>
        <v/>
      </c>
      <c r="J4175" s="33">
        <f>IFERROR(IF(OR(C4175="",D4175=""),"",D4175*VLOOKUP(C4175,'Setup - Mix Design'!$A$5:$I$504,6,0)),"")</f>
        <v/>
      </c>
      <c r="K4175" s="33">
        <f>IFERROR(IF(OR(C4175="",D4175=""),"",D4175*VLOOKUP(C4175,'Setup - Mix Design'!$A$5:$I$504,7,0)),"")</f>
        <v/>
      </c>
    </row>
    <row r="4176">
      <c r="A4176" s="31" t="n"/>
      <c r="B4176" s="26" t="n"/>
      <c r="C4176" s="26" t="n"/>
      <c r="D4176" s="27" t="n"/>
      <c r="E4176" s="26" t="n"/>
      <c r="F4176" s="33">
        <f>IFERROR(IF(OR(C4176="",D4176=""),"",D4176*VLOOKUP(C4176,'Setup - Mix Design'!$A$5:$I$504,2,0)),"")</f>
        <v/>
      </c>
      <c r="G4176" s="33">
        <f>IFERROR(IF(OR(C4176="",D4176=""),"",D4176*VLOOKUP(C4176,'Setup - Mix Design'!$A$5:$I$504,3,0)),"")</f>
        <v/>
      </c>
      <c r="H4176" s="33">
        <f>IFERROR(IF(OR(C4176="",D4176=""),"",D4176*VLOOKUP(C4176,'Setup - Mix Design'!$A$5:$I$504,4,0)),"")</f>
        <v/>
      </c>
      <c r="I4176" s="33">
        <f>IFERROR(IF(OR(C4176="",D4176=""),"",D4176*VLOOKUP(C4176,'Setup - Mix Design'!$A$5:$I$504,5,0)),"")</f>
        <v/>
      </c>
      <c r="J4176" s="33">
        <f>IFERROR(IF(OR(C4176="",D4176=""),"",D4176*VLOOKUP(C4176,'Setup - Mix Design'!$A$5:$I$504,6,0)),"")</f>
        <v/>
      </c>
      <c r="K4176" s="33">
        <f>IFERROR(IF(OR(C4176="",D4176=""),"",D4176*VLOOKUP(C4176,'Setup - Mix Design'!$A$5:$I$504,7,0)),"")</f>
        <v/>
      </c>
    </row>
    <row r="4177">
      <c r="A4177" s="31" t="n"/>
      <c r="B4177" s="26" t="n"/>
      <c r="C4177" s="26" t="n"/>
      <c r="D4177" s="27" t="n"/>
      <c r="E4177" s="26" t="n"/>
      <c r="F4177" s="33">
        <f>IFERROR(IF(OR(C4177="",D4177=""),"",D4177*VLOOKUP(C4177,'Setup - Mix Design'!$A$5:$I$504,2,0)),"")</f>
        <v/>
      </c>
      <c r="G4177" s="33">
        <f>IFERROR(IF(OR(C4177="",D4177=""),"",D4177*VLOOKUP(C4177,'Setup - Mix Design'!$A$5:$I$504,3,0)),"")</f>
        <v/>
      </c>
      <c r="H4177" s="33">
        <f>IFERROR(IF(OR(C4177="",D4177=""),"",D4177*VLOOKUP(C4177,'Setup - Mix Design'!$A$5:$I$504,4,0)),"")</f>
        <v/>
      </c>
      <c r="I4177" s="33">
        <f>IFERROR(IF(OR(C4177="",D4177=""),"",D4177*VLOOKUP(C4177,'Setup - Mix Design'!$A$5:$I$504,5,0)),"")</f>
        <v/>
      </c>
      <c r="J4177" s="33">
        <f>IFERROR(IF(OR(C4177="",D4177=""),"",D4177*VLOOKUP(C4177,'Setup - Mix Design'!$A$5:$I$504,6,0)),"")</f>
        <v/>
      </c>
      <c r="K4177" s="33">
        <f>IFERROR(IF(OR(C4177="",D4177=""),"",D4177*VLOOKUP(C4177,'Setup - Mix Design'!$A$5:$I$504,7,0)),"")</f>
        <v/>
      </c>
    </row>
    <row r="4178">
      <c r="A4178" s="31" t="n"/>
      <c r="B4178" s="26" t="n"/>
      <c r="C4178" s="26" t="n"/>
      <c r="D4178" s="27" t="n"/>
      <c r="E4178" s="26" t="n"/>
      <c r="F4178" s="33">
        <f>IFERROR(IF(OR(C4178="",D4178=""),"",D4178*VLOOKUP(C4178,'Setup - Mix Design'!$A$5:$I$504,2,0)),"")</f>
        <v/>
      </c>
      <c r="G4178" s="33">
        <f>IFERROR(IF(OR(C4178="",D4178=""),"",D4178*VLOOKUP(C4178,'Setup - Mix Design'!$A$5:$I$504,3,0)),"")</f>
        <v/>
      </c>
      <c r="H4178" s="33">
        <f>IFERROR(IF(OR(C4178="",D4178=""),"",D4178*VLOOKUP(C4178,'Setup - Mix Design'!$A$5:$I$504,4,0)),"")</f>
        <v/>
      </c>
      <c r="I4178" s="33">
        <f>IFERROR(IF(OR(C4178="",D4178=""),"",D4178*VLOOKUP(C4178,'Setup - Mix Design'!$A$5:$I$504,5,0)),"")</f>
        <v/>
      </c>
      <c r="J4178" s="33">
        <f>IFERROR(IF(OR(C4178="",D4178=""),"",D4178*VLOOKUP(C4178,'Setup - Mix Design'!$A$5:$I$504,6,0)),"")</f>
        <v/>
      </c>
      <c r="K4178" s="33">
        <f>IFERROR(IF(OR(C4178="",D4178=""),"",D4178*VLOOKUP(C4178,'Setup - Mix Design'!$A$5:$I$504,7,0)),"")</f>
        <v/>
      </c>
    </row>
    <row r="4179">
      <c r="A4179" s="31" t="n"/>
      <c r="B4179" s="26" t="n"/>
      <c r="C4179" s="26" t="n"/>
      <c r="D4179" s="27" t="n"/>
      <c r="E4179" s="26" t="n"/>
      <c r="F4179" s="33">
        <f>IFERROR(IF(OR(C4179="",D4179=""),"",D4179*VLOOKUP(C4179,'Setup - Mix Design'!$A$5:$I$504,2,0)),"")</f>
        <v/>
      </c>
      <c r="G4179" s="33">
        <f>IFERROR(IF(OR(C4179="",D4179=""),"",D4179*VLOOKUP(C4179,'Setup - Mix Design'!$A$5:$I$504,3,0)),"")</f>
        <v/>
      </c>
      <c r="H4179" s="33">
        <f>IFERROR(IF(OR(C4179="",D4179=""),"",D4179*VLOOKUP(C4179,'Setup - Mix Design'!$A$5:$I$504,4,0)),"")</f>
        <v/>
      </c>
      <c r="I4179" s="33">
        <f>IFERROR(IF(OR(C4179="",D4179=""),"",D4179*VLOOKUP(C4179,'Setup - Mix Design'!$A$5:$I$504,5,0)),"")</f>
        <v/>
      </c>
      <c r="J4179" s="33">
        <f>IFERROR(IF(OR(C4179="",D4179=""),"",D4179*VLOOKUP(C4179,'Setup - Mix Design'!$A$5:$I$504,6,0)),"")</f>
        <v/>
      </c>
      <c r="K4179" s="33">
        <f>IFERROR(IF(OR(C4179="",D4179=""),"",D4179*VLOOKUP(C4179,'Setup - Mix Design'!$A$5:$I$504,7,0)),"")</f>
        <v/>
      </c>
    </row>
    <row r="4180">
      <c r="A4180" s="31" t="n"/>
      <c r="B4180" s="26" t="n"/>
      <c r="C4180" s="26" t="n"/>
      <c r="D4180" s="27" t="n"/>
      <c r="E4180" s="26" t="n"/>
      <c r="F4180" s="33">
        <f>IFERROR(IF(OR(C4180="",D4180=""),"",D4180*VLOOKUP(C4180,'Setup - Mix Design'!$A$5:$I$504,2,0)),"")</f>
        <v/>
      </c>
      <c r="G4180" s="33">
        <f>IFERROR(IF(OR(C4180="",D4180=""),"",D4180*VLOOKUP(C4180,'Setup - Mix Design'!$A$5:$I$504,3,0)),"")</f>
        <v/>
      </c>
      <c r="H4180" s="33">
        <f>IFERROR(IF(OR(C4180="",D4180=""),"",D4180*VLOOKUP(C4180,'Setup - Mix Design'!$A$5:$I$504,4,0)),"")</f>
        <v/>
      </c>
      <c r="I4180" s="33">
        <f>IFERROR(IF(OR(C4180="",D4180=""),"",D4180*VLOOKUP(C4180,'Setup - Mix Design'!$A$5:$I$504,5,0)),"")</f>
        <v/>
      </c>
      <c r="J4180" s="33">
        <f>IFERROR(IF(OR(C4180="",D4180=""),"",D4180*VLOOKUP(C4180,'Setup - Mix Design'!$A$5:$I$504,6,0)),"")</f>
        <v/>
      </c>
      <c r="K4180" s="33">
        <f>IFERROR(IF(OR(C4180="",D4180=""),"",D4180*VLOOKUP(C4180,'Setup - Mix Design'!$A$5:$I$504,7,0)),"")</f>
        <v/>
      </c>
    </row>
    <row r="4181">
      <c r="A4181" s="31" t="n"/>
      <c r="B4181" s="26" t="n"/>
      <c r="C4181" s="26" t="n"/>
      <c r="D4181" s="27" t="n"/>
      <c r="E4181" s="26" t="n"/>
      <c r="F4181" s="33">
        <f>IFERROR(IF(OR(C4181="",D4181=""),"",D4181*VLOOKUP(C4181,'Setup - Mix Design'!$A$5:$I$504,2,0)),"")</f>
        <v/>
      </c>
      <c r="G4181" s="33">
        <f>IFERROR(IF(OR(C4181="",D4181=""),"",D4181*VLOOKUP(C4181,'Setup - Mix Design'!$A$5:$I$504,3,0)),"")</f>
        <v/>
      </c>
      <c r="H4181" s="33">
        <f>IFERROR(IF(OR(C4181="",D4181=""),"",D4181*VLOOKUP(C4181,'Setup - Mix Design'!$A$5:$I$504,4,0)),"")</f>
        <v/>
      </c>
      <c r="I4181" s="33">
        <f>IFERROR(IF(OR(C4181="",D4181=""),"",D4181*VLOOKUP(C4181,'Setup - Mix Design'!$A$5:$I$504,5,0)),"")</f>
        <v/>
      </c>
      <c r="J4181" s="33">
        <f>IFERROR(IF(OR(C4181="",D4181=""),"",D4181*VLOOKUP(C4181,'Setup - Mix Design'!$A$5:$I$504,6,0)),"")</f>
        <v/>
      </c>
      <c r="K4181" s="33">
        <f>IFERROR(IF(OR(C4181="",D4181=""),"",D4181*VLOOKUP(C4181,'Setup - Mix Design'!$A$5:$I$504,7,0)),"")</f>
        <v/>
      </c>
    </row>
    <row r="4182">
      <c r="A4182" s="31" t="n"/>
      <c r="B4182" s="26" t="n"/>
      <c r="C4182" s="26" t="n"/>
      <c r="D4182" s="27" t="n"/>
      <c r="E4182" s="26" t="n"/>
      <c r="F4182" s="33">
        <f>IFERROR(IF(OR(C4182="",D4182=""),"",D4182*VLOOKUP(C4182,'Setup - Mix Design'!$A$5:$I$504,2,0)),"")</f>
        <v/>
      </c>
      <c r="G4182" s="33">
        <f>IFERROR(IF(OR(C4182="",D4182=""),"",D4182*VLOOKUP(C4182,'Setup - Mix Design'!$A$5:$I$504,3,0)),"")</f>
        <v/>
      </c>
      <c r="H4182" s="33">
        <f>IFERROR(IF(OR(C4182="",D4182=""),"",D4182*VLOOKUP(C4182,'Setup - Mix Design'!$A$5:$I$504,4,0)),"")</f>
        <v/>
      </c>
      <c r="I4182" s="33">
        <f>IFERROR(IF(OR(C4182="",D4182=""),"",D4182*VLOOKUP(C4182,'Setup - Mix Design'!$A$5:$I$504,5,0)),"")</f>
        <v/>
      </c>
      <c r="J4182" s="33">
        <f>IFERROR(IF(OR(C4182="",D4182=""),"",D4182*VLOOKUP(C4182,'Setup - Mix Design'!$A$5:$I$504,6,0)),"")</f>
        <v/>
      </c>
      <c r="K4182" s="33">
        <f>IFERROR(IF(OR(C4182="",D4182=""),"",D4182*VLOOKUP(C4182,'Setup - Mix Design'!$A$5:$I$504,7,0)),"")</f>
        <v/>
      </c>
    </row>
    <row r="4183">
      <c r="A4183" s="31" t="n"/>
      <c r="B4183" s="26" t="n"/>
      <c r="C4183" s="26" t="n"/>
      <c r="D4183" s="27" t="n"/>
      <c r="E4183" s="26" t="n"/>
      <c r="F4183" s="33">
        <f>IFERROR(IF(OR(C4183="",D4183=""),"",D4183*VLOOKUP(C4183,'Setup - Mix Design'!$A$5:$I$504,2,0)),"")</f>
        <v/>
      </c>
      <c r="G4183" s="33">
        <f>IFERROR(IF(OR(C4183="",D4183=""),"",D4183*VLOOKUP(C4183,'Setup - Mix Design'!$A$5:$I$504,3,0)),"")</f>
        <v/>
      </c>
      <c r="H4183" s="33">
        <f>IFERROR(IF(OR(C4183="",D4183=""),"",D4183*VLOOKUP(C4183,'Setup - Mix Design'!$A$5:$I$504,4,0)),"")</f>
        <v/>
      </c>
      <c r="I4183" s="33">
        <f>IFERROR(IF(OR(C4183="",D4183=""),"",D4183*VLOOKUP(C4183,'Setup - Mix Design'!$A$5:$I$504,5,0)),"")</f>
        <v/>
      </c>
      <c r="J4183" s="33">
        <f>IFERROR(IF(OR(C4183="",D4183=""),"",D4183*VLOOKUP(C4183,'Setup - Mix Design'!$A$5:$I$504,6,0)),"")</f>
        <v/>
      </c>
      <c r="K4183" s="33">
        <f>IFERROR(IF(OR(C4183="",D4183=""),"",D4183*VLOOKUP(C4183,'Setup - Mix Design'!$A$5:$I$504,7,0)),"")</f>
        <v/>
      </c>
    </row>
    <row r="4184">
      <c r="A4184" s="31" t="n"/>
      <c r="B4184" s="26" t="n"/>
      <c r="C4184" s="26" t="n"/>
      <c r="D4184" s="27" t="n"/>
      <c r="E4184" s="26" t="n"/>
      <c r="F4184" s="33">
        <f>IFERROR(IF(OR(C4184="",D4184=""),"",D4184*VLOOKUP(C4184,'Setup - Mix Design'!$A$5:$I$504,2,0)),"")</f>
        <v/>
      </c>
      <c r="G4184" s="33">
        <f>IFERROR(IF(OR(C4184="",D4184=""),"",D4184*VLOOKUP(C4184,'Setup - Mix Design'!$A$5:$I$504,3,0)),"")</f>
        <v/>
      </c>
      <c r="H4184" s="33">
        <f>IFERROR(IF(OR(C4184="",D4184=""),"",D4184*VLOOKUP(C4184,'Setup - Mix Design'!$A$5:$I$504,4,0)),"")</f>
        <v/>
      </c>
      <c r="I4184" s="33">
        <f>IFERROR(IF(OR(C4184="",D4184=""),"",D4184*VLOOKUP(C4184,'Setup - Mix Design'!$A$5:$I$504,5,0)),"")</f>
        <v/>
      </c>
      <c r="J4184" s="33">
        <f>IFERROR(IF(OR(C4184="",D4184=""),"",D4184*VLOOKUP(C4184,'Setup - Mix Design'!$A$5:$I$504,6,0)),"")</f>
        <v/>
      </c>
      <c r="K4184" s="33">
        <f>IFERROR(IF(OR(C4184="",D4184=""),"",D4184*VLOOKUP(C4184,'Setup - Mix Design'!$A$5:$I$504,7,0)),"")</f>
        <v/>
      </c>
    </row>
    <row r="4185">
      <c r="A4185" s="31" t="n"/>
      <c r="B4185" s="26" t="n"/>
      <c r="C4185" s="26" t="n"/>
      <c r="D4185" s="27" t="n"/>
      <c r="E4185" s="26" t="n"/>
      <c r="F4185" s="33">
        <f>IFERROR(IF(OR(C4185="",D4185=""),"",D4185*VLOOKUP(C4185,'Setup - Mix Design'!$A$5:$I$504,2,0)),"")</f>
        <v/>
      </c>
      <c r="G4185" s="33">
        <f>IFERROR(IF(OR(C4185="",D4185=""),"",D4185*VLOOKUP(C4185,'Setup - Mix Design'!$A$5:$I$504,3,0)),"")</f>
        <v/>
      </c>
      <c r="H4185" s="33">
        <f>IFERROR(IF(OR(C4185="",D4185=""),"",D4185*VLOOKUP(C4185,'Setup - Mix Design'!$A$5:$I$504,4,0)),"")</f>
        <v/>
      </c>
      <c r="I4185" s="33">
        <f>IFERROR(IF(OR(C4185="",D4185=""),"",D4185*VLOOKUP(C4185,'Setup - Mix Design'!$A$5:$I$504,5,0)),"")</f>
        <v/>
      </c>
      <c r="J4185" s="33">
        <f>IFERROR(IF(OR(C4185="",D4185=""),"",D4185*VLOOKUP(C4185,'Setup - Mix Design'!$A$5:$I$504,6,0)),"")</f>
        <v/>
      </c>
      <c r="K4185" s="33">
        <f>IFERROR(IF(OR(C4185="",D4185=""),"",D4185*VLOOKUP(C4185,'Setup - Mix Design'!$A$5:$I$504,7,0)),"")</f>
        <v/>
      </c>
    </row>
    <row r="4186">
      <c r="A4186" s="31" t="n"/>
      <c r="B4186" s="26" t="n"/>
      <c r="C4186" s="26" t="n"/>
      <c r="D4186" s="27" t="n"/>
      <c r="E4186" s="26" t="n"/>
      <c r="F4186" s="33">
        <f>IFERROR(IF(OR(C4186="",D4186=""),"",D4186*VLOOKUP(C4186,'Setup - Mix Design'!$A$5:$I$504,2,0)),"")</f>
        <v/>
      </c>
      <c r="G4186" s="33">
        <f>IFERROR(IF(OR(C4186="",D4186=""),"",D4186*VLOOKUP(C4186,'Setup - Mix Design'!$A$5:$I$504,3,0)),"")</f>
        <v/>
      </c>
      <c r="H4186" s="33">
        <f>IFERROR(IF(OR(C4186="",D4186=""),"",D4186*VLOOKUP(C4186,'Setup - Mix Design'!$A$5:$I$504,4,0)),"")</f>
        <v/>
      </c>
      <c r="I4186" s="33">
        <f>IFERROR(IF(OR(C4186="",D4186=""),"",D4186*VLOOKUP(C4186,'Setup - Mix Design'!$A$5:$I$504,5,0)),"")</f>
        <v/>
      </c>
      <c r="J4186" s="33">
        <f>IFERROR(IF(OR(C4186="",D4186=""),"",D4186*VLOOKUP(C4186,'Setup - Mix Design'!$A$5:$I$504,6,0)),"")</f>
        <v/>
      </c>
      <c r="K4186" s="33">
        <f>IFERROR(IF(OR(C4186="",D4186=""),"",D4186*VLOOKUP(C4186,'Setup - Mix Design'!$A$5:$I$504,7,0)),"")</f>
        <v/>
      </c>
    </row>
    <row r="4187">
      <c r="A4187" s="31" t="n"/>
      <c r="B4187" s="26" t="n"/>
      <c r="C4187" s="26" t="n"/>
      <c r="D4187" s="27" t="n"/>
      <c r="E4187" s="26" t="n"/>
      <c r="F4187" s="33">
        <f>IFERROR(IF(OR(C4187="",D4187=""),"",D4187*VLOOKUP(C4187,'Setup - Mix Design'!$A$5:$I$504,2,0)),"")</f>
        <v/>
      </c>
      <c r="G4187" s="33">
        <f>IFERROR(IF(OR(C4187="",D4187=""),"",D4187*VLOOKUP(C4187,'Setup - Mix Design'!$A$5:$I$504,3,0)),"")</f>
        <v/>
      </c>
      <c r="H4187" s="33">
        <f>IFERROR(IF(OR(C4187="",D4187=""),"",D4187*VLOOKUP(C4187,'Setup - Mix Design'!$A$5:$I$504,4,0)),"")</f>
        <v/>
      </c>
      <c r="I4187" s="33">
        <f>IFERROR(IF(OR(C4187="",D4187=""),"",D4187*VLOOKUP(C4187,'Setup - Mix Design'!$A$5:$I$504,5,0)),"")</f>
        <v/>
      </c>
      <c r="J4187" s="33">
        <f>IFERROR(IF(OR(C4187="",D4187=""),"",D4187*VLOOKUP(C4187,'Setup - Mix Design'!$A$5:$I$504,6,0)),"")</f>
        <v/>
      </c>
      <c r="K4187" s="33">
        <f>IFERROR(IF(OR(C4187="",D4187=""),"",D4187*VLOOKUP(C4187,'Setup - Mix Design'!$A$5:$I$504,7,0)),"")</f>
        <v/>
      </c>
    </row>
    <row r="4188">
      <c r="A4188" s="31" t="n"/>
      <c r="B4188" s="26" t="n"/>
      <c r="C4188" s="26" t="n"/>
      <c r="D4188" s="27" t="n"/>
      <c r="E4188" s="26" t="n"/>
      <c r="F4188" s="33">
        <f>IFERROR(IF(OR(C4188="",D4188=""),"",D4188*VLOOKUP(C4188,'Setup - Mix Design'!$A$5:$I$504,2,0)),"")</f>
        <v/>
      </c>
      <c r="G4188" s="33">
        <f>IFERROR(IF(OR(C4188="",D4188=""),"",D4188*VLOOKUP(C4188,'Setup - Mix Design'!$A$5:$I$504,3,0)),"")</f>
        <v/>
      </c>
      <c r="H4188" s="33">
        <f>IFERROR(IF(OR(C4188="",D4188=""),"",D4188*VLOOKUP(C4188,'Setup - Mix Design'!$A$5:$I$504,4,0)),"")</f>
        <v/>
      </c>
      <c r="I4188" s="33">
        <f>IFERROR(IF(OR(C4188="",D4188=""),"",D4188*VLOOKUP(C4188,'Setup - Mix Design'!$A$5:$I$504,5,0)),"")</f>
        <v/>
      </c>
      <c r="J4188" s="33">
        <f>IFERROR(IF(OR(C4188="",D4188=""),"",D4188*VLOOKUP(C4188,'Setup - Mix Design'!$A$5:$I$504,6,0)),"")</f>
        <v/>
      </c>
      <c r="K4188" s="33">
        <f>IFERROR(IF(OR(C4188="",D4188=""),"",D4188*VLOOKUP(C4188,'Setup - Mix Design'!$A$5:$I$504,7,0)),"")</f>
        <v/>
      </c>
    </row>
    <row r="4189">
      <c r="A4189" s="31" t="n"/>
      <c r="B4189" s="26" t="n"/>
      <c r="C4189" s="26" t="n"/>
      <c r="D4189" s="27" t="n"/>
      <c r="E4189" s="26" t="n"/>
      <c r="F4189" s="33">
        <f>IFERROR(IF(OR(C4189="",D4189=""),"",D4189*VLOOKUP(C4189,'Setup - Mix Design'!$A$5:$I$504,2,0)),"")</f>
        <v/>
      </c>
      <c r="G4189" s="33">
        <f>IFERROR(IF(OR(C4189="",D4189=""),"",D4189*VLOOKUP(C4189,'Setup - Mix Design'!$A$5:$I$504,3,0)),"")</f>
        <v/>
      </c>
      <c r="H4189" s="33">
        <f>IFERROR(IF(OR(C4189="",D4189=""),"",D4189*VLOOKUP(C4189,'Setup - Mix Design'!$A$5:$I$504,4,0)),"")</f>
        <v/>
      </c>
      <c r="I4189" s="33">
        <f>IFERROR(IF(OR(C4189="",D4189=""),"",D4189*VLOOKUP(C4189,'Setup - Mix Design'!$A$5:$I$504,5,0)),"")</f>
        <v/>
      </c>
      <c r="J4189" s="33">
        <f>IFERROR(IF(OR(C4189="",D4189=""),"",D4189*VLOOKUP(C4189,'Setup - Mix Design'!$A$5:$I$504,6,0)),"")</f>
        <v/>
      </c>
      <c r="K4189" s="33">
        <f>IFERROR(IF(OR(C4189="",D4189=""),"",D4189*VLOOKUP(C4189,'Setup - Mix Design'!$A$5:$I$504,7,0)),"")</f>
        <v/>
      </c>
    </row>
    <row r="4190">
      <c r="A4190" s="31" t="n"/>
      <c r="B4190" s="26" t="n"/>
      <c r="C4190" s="26" t="n"/>
      <c r="D4190" s="27" t="n"/>
      <c r="E4190" s="26" t="n"/>
      <c r="F4190" s="33">
        <f>IFERROR(IF(OR(C4190="",D4190=""),"",D4190*VLOOKUP(C4190,'Setup - Mix Design'!$A$5:$I$504,2,0)),"")</f>
        <v/>
      </c>
      <c r="G4190" s="33">
        <f>IFERROR(IF(OR(C4190="",D4190=""),"",D4190*VLOOKUP(C4190,'Setup - Mix Design'!$A$5:$I$504,3,0)),"")</f>
        <v/>
      </c>
      <c r="H4190" s="33">
        <f>IFERROR(IF(OR(C4190="",D4190=""),"",D4190*VLOOKUP(C4190,'Setup - Mix Design'!$A$5:$I$504,4,0)),"")</f>
        <v/>
      </c>
      <c r="I4190" s="33">
        <f>IFERROR(IF(OR(C4190="",D4190=""),"",D4190*VLOOKUP(C4190,'Setup - Mix Design'!$A$5:$I$504,5,0)),"")</f>
        <v/>
      </c>
      <c r="J4190" s="33">
        <f>IFERROR(IF(OR(C4190="",D4190=""),"",D4190*VLOOKUP(C4190,'Setup - Mix Design'!$A$5:$I$504,6,0)),"")</f>
        <v/>
      </c>
      <c r="K4190" s="33">
        <f>IFERROR(IF(OR(C4190="",D4190=""),"",D4190*VLOOKUP(C4190,'Setup - Mix Design'!$A$5:$I$504,7,0)),"")</f>
        <v/>
      </c>
    </row>
    <row r="4191">
      <c r="A4191" s="31" t="n"/>
      <c r="B4191" s="26" t="n"/>
      <c r="C4191" s="26" t="n"/>
      <c r="D4191" s="27" t="n"/>
      <c r="E4191" s="26" t="n"/>
      <c r="F4191" s="33">
        <f>IFERROR(IF(OR(C4191="",D4191=""),"",D4191*VLOOKUP(C4191,'Setup - Mix Design'!$A$5:$I$504,2,0)),"")</f>
        <v/>
      </c>
      <c r="G4191" s="33">
        <f>IFERROR(IF(OR(C4191="",D4191=""),"",D4191*VLOOKUP(C4191,'Setup - Mix Design'!$A$5:$I$504,3,0)),"")</f>
        <v/>
      </c>
      <c r="H4191" s="33">
        <f>IFERROR(IF(OR(C4191="",D4191=""),"",D4191*VLOOKUP(C4191,'Setup - Mix Design'!$A$5:$I$504,4,0)),"")</f>
        <v/>
      </c>
      <c r="I4191" s="33">
        <f>IFERROR(IF(OR(C4191="",D4191=""),"",D4191*VLOOKUP(C4191,'Setup - Mix Design'!$A$5:$I$504,5,0)),"")</f>
        <v/>
      </c>
      <c r="J4191" s="33">
        <f>IFERROR(IF(OR(C4191="",D4191=""),"",D4191*VLOOKUP(C4191,'Setup - Mix Design'!$A$5:$I$504,6,0)),"")</f>
        <v/>
      </c>
      <c r="K4191" s="33">
        <f>IFERROR(IF(OR(C4191="",D4191=""),"",D4191*VLOOKUP(C4191,'Setup - Mix Design'!$A$5:$I$504,7,0)),"")</f>
        <v/>
      </c>
    </row>
    <row r="4192">
      <c r="A4192" s="31" t="n"/>
      <c r="B4192" s="26" t="n"/>
      <c r="C4192" s="26" t="n"/>
      <c r="D4192" s="27" t="n"/>
      <c r="E4192" s="26" t="n"/>
      <c r="F4192" s="33">
        <f>IFERROR(IF(OR(C4192="",D4192=""),"",D4192*VLOOKUP(C4192,'Setup - Mix Design'!$A$5:$I$504,2,0)),"")</f>
        <v/>
      </c>
      <c r="G4192" s="33">
        <f>IFERROR(IF(OR(C4192="",D4192=""),"",D4192*VLOOKUP(C4192,'Setup - Mix Design'!$A$5:$I$504,3,0)),"")</f>
        <v/>
      </c>
      <c r="H4192" s="33">
        <f>IFERROR(IF(OR(C4192="",D4192=""),"",D4192*VLOOKUP(C4192,'Setup - Mix Design'!$A$5:$I$504,4,0)),"")</f>
        <v/>
      </c>
      <c r="I4192" s="33">
        <f>IFERROR(IF(OR(C4192="",D4192=""),"",D4192*VLOOKUP(C4192,'Setup - Mix Design'!$A$5:$I$504,5,0)),"")</f>
        <v/>
      </c>
      <c r="J4192" s="33">
        <f>IFERROR(IF(OR(C4192="",D4192=""),"",D4192*VLOOKUP(C4192,'Setup - Mix Design'!$A$5:$I$504,6,0)),"")</f>
        <v/>
      </c>
      <c r="K4192" s="33">
        <f>IFERROR(IF(OR(C4192="",D4192=""),"",D4192*VLOOKUP(C4192,'Setup - Mix Design'!$A$5:$I$504,7,0)),"")</f>
        <v/>
      </c>
    </row>
    <row r="4193">
      <c r="A4193" s="31" t="n"/>
      <c r="B4193" s="26" t="n"/>
      <c r="C4193" s="26" t="n"/>
      <c r="D4193" s="27" t="n"/>
      <c r="E4193" s="26" t="n"/>
      <c r="F4193" s="33">
        <f>IFERROR(IF(OR(C4193="",D4193=""),"",D4193*VLOOKUP(C4193,'Setup - Mix Design'!$A$5:$I$504,2,0)),"")</f>
        <v/>
      </c>
      <c r="G4193" s="33">
        <f>IFERROR(IF(OR(C4193="",D4193=""),"",D4193*VLOOKUP(C4193,'Setup - Mix Design'!$A$5:$I$504,3,0)),"")</f>
        <v/>
      </c>
      <c r="H4193" s="33">
        <f>IFERROR(IF(OR(C4193="",D4193=""),"",D4193*VLOOKUP(C4193,'Setup - Mix Design'!$A$5:$I$504,4,0)),"")</f>
        <v/>
      </c>
      <c r="I4193" s="33">
        <f>IFERROR(IF(OR(C4193="",D4193=""),"",D4193*VLOOKUP(C4193,'Setup - Mix Design'!$A$5:$I$504,5,0)),"")</f>
        <v/>
      </c>
      <c r="J4193" s="33">
        <f>IFERROR(IF(OR(C4193="",D4193=""),"",D4193*VLOOKUP(C4193,'Setup - Mix Design'!$A$5:$I$504,6,0)),"")</f>
        <v/>
      </c>
      <c r="K4193" s="33">
        <f>IFERROR(IF(OR(C4193="",D4193=""),"",D4193*VLOOKUP(C4193,'Setup - Mix Design'!$A$5:$I$504,7,0)),"")</f>
        <v/>
      </c>
    </row>
    <row r="4194">
      <c r="A4194" s="31" t="n"/>
      <c r="B4194" s="26" t="n"/>
      <c r="C4194" s="26" t="n"/>
      <c r="D4194" s="27" t="n"/>
      <c r="E4194" s="26" t="n"/>
      <c r="F4194" s="33">
        <f>IFERROR(IF(OR(C4194="",D4194=""),"",D4194*VLOOKUP(C4194,'Setup - Mix Design'!$A$5:$I$504,2,0)),"")</f>
        <v/>
      </c>
      <c r="G4194" s="33">
        <f>IFERROR(IF(OR(C4194="",D4194=""),"",D4194*VLOOKUP(C4194,'Setup - Mix Design'!$A$5:$I$504,3,0)),"")</f>
        <v/>
      </c>
      <c r="H4194" s="33">
        <f>IFERROR(IF(OR(C4194="",D4194=""),"",D4194*VLOOKUP(C4194,'Setup - Mix Design'!$A$5:$I$504,4,0)),"")</f>
        <v/>
      </c>
      <c r="I4194" s="33">
        <f>IFERROR(IF(OR(C4194="",D4194=""),"",D4194*VLOOKUP(C4194,'Setup - Mix Design'!$A$5:$I$504,5,0)),"")</f>
        <v/>
      </c>
      <c r="J4194" s="33">
        <f>IFERROR(IF(OR(C4194="",D4194=""),"",D4194*VLOOKUP(C4194,'Setup - Mix Design'!$A$5:$I$504,6,0)),"")</f>
        <v/>
      </c>
      <c r="K4194" s="33">
        <f>IFERROR(IF(OR(C4194="",D4194=""),"",D4194*VLOOKUP(C4194,'Setup - Mix Design'!$A$5:$I$504,7,0)),"")</f>
        <v/>
      </c>
    </row>
    <row r="4195">
      <c r="A4195" s="31" t="n"/>
      <c r="B4195" s="26" t="n"/>
      <c r="C4195" s="26" t="n"/>
      <c r="D4195" s="27" t="n"/>
      <c r="E4195" s="26" t="n"/>
      <c r="F4195" s="33">
        <f>IFERROR(IF(OR(C4195="",D4195=""),"",D4195*VLOOKUP(C4195,'Setup - Mix Design'!$A$5:$I$504,2,0)),"")</f>
        <v/>
      </c>
      <c r="G4195" s="33">
        <f>IFERROR(IF(OR(C4195="",D4195=""),"",D4195*VLOOKUP(C4195,'Setup - Mix Design'!$A$5:$I$504,3,0)),"")</f>
        <v/>
      </c>
      <c r="H4195" s="33">
        <f>IFERROR(IF(OR(C4195="",D4195=""),"",D4195*VLOOKUP(C4195,'Setup - Mix Design'!$A$5:$I$504,4,0)),"")</f>
        <v/>
      </c>
      <c r="I4195" s="33">
        <f>IFERROR(IF(OR(C4195="",D4195=""),"",D4195*VLOOKUP(C4195,'Setup - Mix Design'!$A$5:$I$504,5,0)),"")</f>
        <v/>
      </c>
      <c r="J4195" s="33">
        <f>IFERROR(IF(OR(C4195="",D4195=""),"",D4195*VLOOKUP(C4195,'Setup - Mix Design'!$A$5:$I$504,6,0)),"")</f>
        <v/>
      </c>
      <c r="K4195" s="33">
        <f>IFERROR(IF(OR(C4195="",D4195=""),"",D4195*VLOOKUP(C4195,'Setup - Mix Design'!$A$5:$I$504,7,0)),"")</f>
        <v/>
      </c>
    </row>
    <row r="4196">
      <c r="A4196" s="31" t="n"/>
      <c r="B4196" s="26" t="n"/>
      <c r="C4196" s="26" t="n"/>
      <c r="D4196" s="27" t="n"/>
      <c r="E4196" s="26" t="n"/>
      <c r="F4196" s="33">
        <f>IFERROR(IF(OR(C4196="",D4196=""),"",D4196*VLOOKUP(C4196,'Setup - Mix Design'!$A$5:$I$504,2,0)),"")</f>
        <v/>
      </c>
      <c r="G4196" s="33">
        <f>IFERROR(IF(OR(C4196="",D4196=""),"",D4196*VLOOKUP(C4196,'Setup - Mix Design'!$A$5:$I$504,3,0)),"")</f>
        <v/>
      </c>
      <c r="H4196" s="33">
        <f>IFERROR(IF(OR(C4196="",D4196=""),"",D4196*VLOOKUP(C4196,'Setup - Mix Design'!$A$5:$I$504,4,0)),"")</f>
        <v/>
      </c>
      <c r="I4196" s="33">
        <f>IFERROR(IF(OR(C4196="",D4196=""),"",D4196*VLOOKUP(C4196,'Setup - Mix Design'!$A$5:$I$504,5,0)),"")</f>
        <v/>
      </c>
      <c r="J4196" s="33">
        <f>IFERROR(IF(OR(C4196="",D4196=""),"",D4196*VLOOKUP(C4196,'Setup - Mix Design'!$A$5:$I$504,6,0)),"")</f>
        <v/>
      </c>
      <c r="K4196" s="33">
        <f>IFERROR(IF(OR(C4196="",D4196=""),"",D4196*VLOOKUP(C4196,'Setup - Mix Design'!$A$5:$I$504,7,0)),"")</f>
        <v/>
      </c>
    </row>
    <row r="4197">
      <c r="A4197" s="31" t="n"/>
      <c r="B4197" s="26" t="n"/>
      <c r="C4197" s="26" t="n"/>
      <c r="D4197" s="27" t="n"/>
      <c r="E4197" s="26" t="n"/>
      <c r="F4197" s="33">
        <f>IFERROR(IF(OR(C4197="",D4197=""),"",D4197*VLOOKUP(C4197,'Setup - Mix Design'!$A$5:$I$504,2,0)),"")</f>
        <v/>
      </c>
      <c r="G4197" s="33">
        <f>IFERROR(IF(OR(C4197="",D4197=""),"",D4197*VLOOKUP(C4197,'Setup - Mix Design'!$A$5:$I$504,3,0)),"")</f>
        <v/>
      </c>
      <c r="H4197" s="33">
        <f>IFERROR(IF(OR(C4197="",D4197=""),"",D4197*VLOOKUP(C4197,'Setup - Mix Design'!$A$5:$I$504,4,0)),"")</f>
        <v/>
      </c>
      <c r="I4197" s="33">
        <f>IFERROR(IF(OR(C4197="",D4197=""),"",D4197*VLOOKUP(C4197,'Setup - Mix Design'!$A$5:$I$504,5,0)),"")</f>
        <v/>
      </c>
      <c r="J4197" s="33">
        <f>IFERROR(IF(OR(C4197="",D4197=""),"",D4197*VLOOKUP(C4197,'Setup - Mix Design'!$A$5:$I$504,6,0)),"")</f>
        <v/>
      </c>
      <c r="K4197" s="33">
        <f>IFERROR(IF(OR(C4197="",D4197=""),"",D4197*VLOOKUP(C4197,'Setup - Mix Design'!$A$5:$I$504,7,0)),"")</f>
        <v/>
      </c>
    </row>
    <row r="4198">
      <c r="A4198" s="31" t="n"/>
      <c r="B4198" s="26" t="n"/>
      <c r="C4198" s="26" t="n"/>
      <c r="D4198" s="27" t="n"/>
      <c r="E4198" s="26" t="n"/>
      <c r="F4198" s="33">
        <f>IFERROR(IF(OR(C4198="",D4198=""),"",D4198*VLOOKUP(C4198,'Setup - Mix Design'!$A$5:$I$504,2,0)),"")</f>
        <v/>
      </c>
      <c r="G4198" s="33">
        <f>IFERROR(IF(OR(C4198="",D4198=""),"",D4198*VLOOKUP(C4198,'Setup - Mix Design'!$A$5:$I$504,3,0)),"")</f>
        <v/>
      </c>
      <c r="H4198" s="33">
        <f>IFERROR(IF(OR(C4198="",D4198=""),"",D4198*VLOOKUP(C4198,'Setup - Mix Design'!$A$5:$I$504,4,0)),"")</f>
        <v/>
      </c>
      <c r="I4198" s="33">
        <f>IFERROR(IF(OR(C4198="",D4198=""),"",D4198*VLOOKUP(C4198,'Setup - Mix Design'!$A$5:$I$504,5,0)),"")</f>
        <v/>
      </c>
      <c r="J4198" s="33">
        <f>IFERROR(IF(OR(C4198="",D4198=""),"",D4198*VLOOKUP(C4198,'Setup - Mix Design'!$A$5:$I$504,6,0)),"")</f>
        <v/>
      </c>
      <c r="K4198" s="33">
        <f>IFERROR(IF(OR(C4198="",D4198=""),"",D4198*VLOOKUP(C4198,'Setup - Mix Design'!$A$5:$I$504,7,0)),"")</f>
        <v/>
      </c>
    </row>
    <row r="4199">
      <c r="A4199" s="31" t="n"/>
      <c r="B4199" s="26" t="n"/>
      <c r="C4199" s="26" t="n"/>
      <c r="D4199" s="27" t="n"/>
      <c r="E4199" s="26" t="n"/>
      <c r="F4199" s="33">
        <f>IFERROR(IF(OR(C4199="",D4199=""),"",D4199*VLOOKUP(C4199,'Setup - Mix Design'!$A$5:$I$504,2,0)),"")</f>
        <v/>
      </c>
      <c r="G4199" s="33">
        <f>IFERROR(IF(OR(C4199="",D4199=""),"",D4199*VLOOKUP(C4199,'Setup - Mix Design'!$A$5:$I$504,3,0)),"")</f>
        <v/>
      </c>
      <c r="H4199" s="33">
        <f>IFERROR(IF(OR(C4199="",D4199=""),"",D4199*VLOOKUP(C4199,'Setup - Mix Design'!$A$5:$I$504,4,0)),"")</f>
        <v/>
      </c>
      <c r="I4199" s="33">
        <f>IFERROR(IF(OR(C4199="",D4199=""),"",D4199*VLOOKUP(C4199,'Setup - Mix Design'!$A$5:$I$504,5,0)),"")</f>
        <v/>
      </c>
      <c r="J4199" s="33">
        <f>IFERROR(IF(OR(C4199="",D4199=""),"",D4199*VLOOKUP(C4199,'Setup - Mix Design'!$A$5:$I$504,6,0)),"")</f>
        <v/>
      </c>
      <c r="K4199" s="33">
        <f>IFERROR(IF(OR(C4199="",D4199=""),"",D4199*VLOOKUP(C4199,'Setup - Mix Design'!$A$5:$I$504,7,0)),"")</f>
        <v/>
      </c>
    </row>
    <row r="4200">
      <c r="A4200" s="31" t="n"/>
      <c r="B4200" s="26" t="n"/>
      <c r="C4200" s="26" t="n"/>
      <c r="D4200" s="27" t="n"/>
      <c r="E4200" s="26" t="n"/>
      <c r="F4200" s="33">
        <f>IFERROR(IF(OR(C4200="",D4200=""),"",D4200*VLOOKUP(C4200,'Setup - Mix Design'!$A$5:$I$504,2,0)),"")</f>
        <v/>
      </c>
      <c r="G4200" s="33">
        <f>IFERROR(IF(OR(C4200="",D4200=""),"",D4200*VLOOKUP(C4200,'Setup - Mix Design'!$A$5:$I$504,3,0)),"")</f>
        <v/>
      </c>
      <c r="H4200" s="33">
        <f>IFERROR(IF(OR(C4200="",D4200=""),"",D4200*VLOOKUP(C4200,'Setup - Mix Design'!$A$5:$I$504,4,0)),"")</f>
        <v/>
      </c>
      <c r="I4200" s="33">
        <f>IFERROR(IF(OR(C4200="",D4200=""),"",D4200*VLOOKUP(C4200,'Setup - Mix Design'!$A$5:$I$504,5,0)),"")</f>
        <v/>
      </c>
      <c r="J4200" s="33">
        <f>IFERROR(IF(OR(C4200="",D4200=""),"",D4200*VLOOKUP(C4200,'Setup - Mix Design'!$A$5:$I$504,6,0)),"")</f>
        <v/>
      </c>
      <c r="K4200" s="33">
        <f>IFERROR(IF(OR(C4200="",D4200=""),"",D4200*VLOOKUP(C4200,'Setup - Mix Design'!$A$5:$I$504,7,0)),"")</f>
        <v/>
      </c>
    </row>
    <row r="4201">
      <c r="A4201" s="31" t="n"/>
      <c r="B4201" s="26" t="n"/>
      <c r="C4201" s="26" t="n"/>
      <c r="D4201" s="27" t="n"/>
      <c r="E4201" s="26" t="n"/>
      <c r="F4201" s="33">
        <f>IFERROR(IF(OR(C4201="",D4201=""),"",D4201*VLOOKUP(C4201,'Setup - Mix Design'!$A$5:$I$504,2,0)),"")</f>
        <v/>
      </c>
      <c r="G4201" s="33">
        <f>IFERROR(IF(OR(C4201="",D4201=""),"",D4201*VLOOKUP(C4201,'Setup - Mix Design'!$A$5:$I$504,3,0)),"")</f>
        <v/>
      </c>
      <c r="H4201" s="33">
        <f>IFERROR(IF(OR(C4201="",D4201=""),"",D4201*VLOOKUP(C4201,'Setup - Mix Design'!$A$5:$I$504,4,0)),"")</f>
        <v/>
      </c>
      <c r="I4201" s="33">
        <f>IFERROR(IF(OR(C4201="",D4201=""),"",D4201*VLOOKUP(C4201,'Setup - Mix Design'!$A$5:$I$504,5,0)),"")</f>
        <v/>
      </c>
      <c r="J4201" s="33">
        <f>IFERROR(IF(OR(C4201="",D4201=""),"",D4201*VLOOKUP(C4201,'Setup - Mix Design'!$A$5:$I$504,6,0)),"")</f>
        <v/>
      </c>
      <c r="K4201" s="33">
        <f>IFERROR(IF(OR(C4201="",D4201=""),"",D4201*VLOOKUP(C4201,'Setup - Mix Design'!$A$5:$I$504,7,0)),"")</f>
        <v/>
      </c>
    </row>
    <row r="4202">
      <c r="A4202" s="31" t="n"/>
      <c r="B4202" s="26" t="n"/>
      <c r="C4202" s="26" t="n"/>
      <c r="D4202" s="27" t="n"/>
      <c r="E4202" s="26" t="n"/>
      <c r="F4202" s="33">
        <f>IFERROR(IF(OR(C4202="",D4202=""),"",D4202*VLOOKUP(C4202,'Setup - Mix Design'!$A$5:$I$504,2,0)),"")</f>
        <v/>
      </c>
      <c r="G4202" s="33">
        <f>IFERROR(IF(OR(C4202="",D4202=""),"",D4202*VLOOKUP(C4202,'Setup - Mix Design'!$A$5:$I$504,3,0)),"")</f>
        <v/>
      </c>
      <c r="H4202" s="33">
        <f>IFERROR(IF(OR(C4202="",D4202=""),"",D4202*VLOOKUP(C4202,'Setup - Mix Design'!$A$5:$I$504,4,0)),"")</f>
        <v/>
      </c>
      <c r="I4202" s="33">
        <f>IFERROR(IF(OR(C4202="",D4202=""),"",D4202*VLOOKUP(C4202,'Setup - Mix Design'!$A$5:$I$504,5,0)),"")</f>
        <v/>
      </c>
      <c r="J4202" s="33">
        <f>IFERROR(IF(OR(C4202="",D4202=""),"",D4202*VLOOKUP(C4202,'Setup - Mix Design'!$A$5:$I$504,6,0)),"")</f>
        <v/>
      </c>
      <c r="K4202" s="33">
        <f>IFERROR(IF(OR(C4202="",D4202=""),"",D4202*VLOOKUP(C4202,'Setup - Mix Design'!$A$5:$I$504,7,0)),"")</f>
        <v/>
      </c>
    </row>
    <row r="4203">
      <c r="A4203" s="31" t="n"/>
      <c r="B4203" s="26" t="n"/>
      <c r="C4203" s="26" t="n"/>
      <c r="D4203" s="27" t="n"/>
      <c r="E4203" s="26" t="n"/>
      <c r="F4203" s="33">
        <f>IFERROR(IF(OR(C4203="",D4203=""),"",D4203*VLOOKUP(C4203,'Setup - Mix Design'!$A$5:$I$504,2,0)),"")</f>
        <v/>
      </c>
      <c r="G4203" s="33">
        <f>IFERROR(IF(OR(C4203="",D4203=""),"",D4203*VLOOKUP(C4203,'Setup - Mix Design'!$A$5:$I$504,3,0)),"")</f>
        <v/>
      </c>
      <c r="H4203" s="33">
        <f>IFERROR(IF(OR(C4203="",D4203=""),"",D4203*VLOOKUP(C4203,'Setup - Mix Design'!$A$5:$I$504,4,0)),"")</f>
        <v/>
      </c>
      <c r="I4203" s="33">
        <f>IFERROR(IF(OR(C4203="",D4203=""),"",D4203*VLOOKUP(C4203,'Setup - Mix Design'!$A$5:$I$504,5,0)),"")</f>
        <v/>
      </c>
      <c r="J4203" s="33">
        <f>IFERROR(IF(OR(C4203="",D4203=""),"",D4203*VLOOKUP(C4203,'Setup - Mix Design'!$A$5:$I$504,6,0)),"")</f>
        <v/>
      </c>
      <c r="K4203" s="33">
        <f>IFERROR(IF(OR(C4203="",D4203=""),"",D4203*VLOOKUP(C4203,'Setup - Mix Design'!$A$5:$I$504,7,0)),"")</f>
        <v/>
      </c>
    </row>
    <row r="4204">
      <c r="A4204" s="31" t="n"/>
      <c r="B4204" s="26" t="n"/>
      <c r="C4204" s="26" t="n"/>
      <c r="D4204" s="27" t="n"/>
      <c r="E4204" s="26" t="n"/>
      <c r="F4204" s="33">
        <f>IFERROR(IF(OR(C4204="",D4204=""),"",D4204*VLOOKUP(C4204,'Setup - Mix Design'!$A$5:$I$504,2,0)),"")</f>
        <v/>
      </c>
      <c r="G4204" s="33">
        <f>IFERROR(IF(OR(C4204="",D4204=""),"",D4204*VLOOKUP(C4204,'Setup - Mix Design'!$A$5:$I$504,3,0)),"")</f>
        <v/>
      </c>
      <c r="H4204" s="33">
        <f>IFERROR(IF(OR(C4204="",D4204=""),"",D4204*VLOOKUP(C4204,'Setup - Mix Design'!$A$5:$I$504,4,0)),"")</f>
        <v/>
      </c>
      <c r="I4204" s="33">
        <f>IFERROR(IF(OR(C4204="",D4204=""),"",D4204*VLOOKUP(C4204,'Setup - Mix Design'!$A$5:$I$504,5,0)),"")</f>
        <v/>
      </c>
      <c r="J4204" s="33">
        <f>IFERROR(IF(OR(C4204="",D4204=""),"",D4204*VLOOKUP(C4204,'Setup - Mix Design'!$A$5:$I$504,6,0)),"")</f>
        <v/>
      </c>
      <c r="K4204" s="33">
        <f>IFERROR(IF(OR(C4204="",D4204=""),"",D4204*VLOOKUP(C4204,'Setup - Mix Design'!$A$5:$I$504,7,0)),"")</f>
        <v/>
      </c>
    </row>
    <row r="4205">
      <c r="A4205" s="31" t="n"/>
      <c r="B4205" s="26" t="n"/>
      <c r="C4205" s="26" t="n"/>
      <c r="D4205" s="27" t="n"/>
      <c r="E4205" s="26" t="n"/>
      <c r="F4205" s="33">
        <f>IFERROR(IF(OR(C4205="",D4205=""),"",D4205*VLOOKUP(C4205,'Setup - Mix Design'!$A$5:$I$504,2,0)),"")</f>
        <v/>
      </c>
      <c r="G4205" s="33">
        <f>IFERROR(IF(OR(C4205="",D4205=""),"",D4205*VLOOKUP(C4205,'Setup - Mix Design'!$A$5:$I$504,3,0)),"")</f>
        <v/>
      </c>
      <c r="H4205" s="33">
        <f>IFERROR(IF(OR(C4205="",D4205=""),"",D4205*VLOOKUP(C4205,'Setup - Mix Design'!$A$5:$I$504,4,0)),"")</f>
        <v/>
      </c>
      <c r="I4205" s="33">
        <f>IFERROR(IF(OR(C4205="",D4205=""),"",D4205*VLOOKUP(C4205,'Setup - Mix Design'!$A$5:$I$504,5,0)),"")</f>
        <v/>
      </c>
      <c r="J4205" s="33">
        <f>IFERROR(IF(OR(C4205="",D4205=""),"",D4205*VLOOKUP(C4205,'Setup - Mix Design'!$A$5:$I$504,6,0)),"")</f>
        <v/>
      </c>
      <c r="K4205" s="33">
        <f>IFERROR(IF(OR(C4205="",D4205=""),"",D4205*VLOOKUP(C4205,'Setup - Mix Design'!$A$5:$I$504,7,0)),"")</f>
        <v/>
      </c>
    </row>
    <row r="4206">
      <c r="A4206" s="31" t="n"/>
      <c r="B4206" s="26" t="n"/>
      <c r="C4206" s="26" t="n"/>
      <c r="D4206" s="27" t="n"/>
      <c r="E4206" s="26" t="n"/>
      <c r="F4206" s="33">
        <f>IFERROR(IF(OR(C4206="",D4206=""),"",D4206*VLOOKUP(C4206,'Setup - Mix Design'!$A$5:$I$504,2,0)),"")</f>
        <v/>
      </c>
      <c r="G4206" s="33">
        <f>IFERROR(IF(OR(C4206="",D4206=""),"",D4206*VLOOKUP(C4206,'Setup - Mix Design'!$A$5:$I$504,3,0)),"")</f>
        <v/>
      </c>
      <c r="H4206" s="33">
        <f>IFERROR(IF(OR(C4206="",D4206=""),"",D4206*VLOOKUP(C4206,'Setup - Mix Design'!$A$5:$I$504,4,0)),"")</f>
        <v/>
      </c>
      <c r="I4206" s="33">
        <f>IFERROR(IF(OR(C4206="",D4206=""),"",D4206*VLOOKUP(C4206,'Setup - Mix Design'!$A$5:$I$504,5,0)),"")</f>
        <v/>
      </c>
      <c r="J4206" s="33">
        <f>IFERROR(IF(OR(C4206="",D4206=""),"",D4206*VLOOKUP(C4206,'Setup - Mix Design'!$A$5:$I$504,6,0)),"")</f>
        <v/>
      </c>
      <c r="K4206" s="33">
        <f>IFERROR(IF(OR(C4206="",D4206=""),"",D4206*VLOOKUP(C4206,'Setup - Mix Design'!$A$5:$I$504,7,0)),"")</f>
        <v/>
      </c>
    </row>
    <row r="4207">
      <c r="A4207" s="31" t="n"/>
      <c r="B4207" s="26" t="n"/>
      <c r="C4207" s="26" t="n"/>
      <c r="D4207" s="27" t="n"/>
      <c r="E4207" s="26" t="n"/>
      <c r="F4207" s="33">
        <f>IFERROR(IF(OR(C4207="",D4207=""),"",D4207*VLOOKUP(C4207,'Setup - Mix Design'!$A$5:$I$504,2,0)),"")</f>
        <v/>
      </c>
      <c r="G4207" s="33">
        <f>IFERROR(IF(OR(C4207="",D4207=""),"",D4207*VLOOKUP(C4207,'Setup - Mix Design'!$A$5:$I$504,3,0)),"")</f>
        <v/>
      </c>
      <c r="H4207" s="33">
        <f>IFERROR(IF(OR(C4207="",D4207=""),"",D4207*VLOOKUP(C4207,'Setup - Mix Design'!$A$5:$I$504,4,0)),"")</f>
        <v/>
      </c>
      <c r="I4207" s="33">
        <f>IFERROR(IF(OR(C4207="",D4207=""),"",D4207*VLOOKUP(C4207,'Setup - Mix Design'!$A$5:$I$504,5,0)),"")</f>
        <v/>
      </c>
      <c r="J4207" s="33">
        <f>IFERROR(IF(OR(C4207="",D4207=""),"",D4207*VLOOKUP(C4207,'Setup - Mix Design'!$A$5:$I$504,6,0)),"")</f>
        <v/>
      </c>
      <c r="K4207" s="33">
        <f>IFERROR(IF(OR(C4207="",D4207=""),"",D4207*VLOOKUP(C4207,'Setup - Mix Design'!$A$5:$I$504,7,0)),"")</f>
        <v/>
      </c>
    </row>
    <row r="4208">
      <c r="A4208" s="31" t="n"/>
      <c r="B4208" s="26" t="n"/>
      <c r="C4208" s="26" t="n"/>
      <c r="D4208" s="27" t="n"/>
      <c r="E4208" s="26" t="n"/>
      <c r="F4208" s="33">
        <f>IFERROR(IF(OR(C4208="",D4208=""),"",D4208*VLOOKUP(C4208,'Setup - Mix Design'!$A$5:$I$504,2,0)),"")</f>
        <v/>
      </c>
      <c r="G4208" s="33">
        <f>IFERROR(IF(OR(C4208="",D4208=""),"",D4208*VLOOKUP(C4208,'Setup - Mix Design'!$A$5:$I$504,3,0)),"")</f>
        <v/>
      </c>
      <c r="H4208" s="33">
        <f>IFERROR(IF(OR(C4208="",D4208=""),"",D4208*VLOOKUP(C4208,'Setup - Mix Design'!$A$5:$I$504,4,0)),"")</f>
        <v/>
      </c>
      <c r="I4208" s="33">
        <f>IFERROR(IF(OR(C4208="",D4208=""),"",D4208*VLOOKUP(C4208,'Setup - Mix Design'!$A$5:$I$504,5,0)),"")</f>
        <v/>
      </c>
      <c r="J4208" s="33">
        <f>IFERROR(IF(OR(C4208="",D4208=""),"",D4208*VLOOKUP(C4208,'Setup - Mix Design'!$A$5:$I$504,6,0)),"")</f>
        <v/>
      </c>
      <c r="K4208" s="33">
        <f>IFERROR(IF(OR(C4208="",D4208=""),"",D4208*VLOOKUP(C4208,'Setup - Mix Design'!$A$5:$I$504,7,0)),"")</f>
        <v/>
      </c>
    </row>
    <row r="4209">
      <c r="A4209" s="31" t="n"/>
      <c r="B4209" s="26" t="n"/>
      <c r="C4209" s="26" t="n"/>
      <c r="D4209" s="27" t="n"/>
      <c r="E4209" s="26" t="n"/>
      <c r="F4209" s="33">
        <f>IFERROR(IF(OR(C4209="",D4209=""),"",D4209*VLOOKUP(C4209,'Setup - Mix Design'!$A$5:$I$504,2,0)),"")</f>
        <v/>
      </c>
      <c r="G4209" s="33">
        <f>IFERROR(IF(OR(C4209="",D4209=""),"",D4209*VLOOKUP(C4209,'Setup - Mix Design'!$A$5:$I$504,3,0)),"")</f>
        <v/>
      </c>
      <c r="H4209" s="33">
        <f>IFERROR(IF(OR(C4209="",D4209=""),"",D4209*VLOOKUP(C4209,'Setup - Mix Design'!$A$5:$I$504,4,0)),"")</f>
        <v/>
      </c>
      <c r="I4209" s="33">
        <f>IFERROR(IF(OR(C4209="",D4209=""),"",D4209*VLOOKUP(C4209,'Setup - Mix Design'!$A$5:$I$504,5,0)),"")</f>
        <v/>
      </c>
      <c r="J4209" s="33">
        <f>IFERROR(IF(OR(C4209="",D4209=""),"",D4209*VLOOKUP(C4209,'Setup - Mix Design'!$A$5:$I$504,6,0)),"")</f>
        <v/>
      </c>
      <c r="K4209" s="33">
        <f>IFERROR(IF(OR(C4209="",D4209=""),"",D4209*VLOOKUP(C4209,'Setup - Mix Design'!$A$5:$I$504,7,0)),"")</f>
        <v/>
      </c>
    </row>
    <row r="4210">
      <c r="A4210" s="31" t="n"/>
      <c r="B4210" s="26" t="n"/>
      <c r="C4210" s="26" t="n"/>
      <c r="D4210" s="27" t="n"/>
      <c r="E4210" s="26" t="n"/>
      <c r="F4210" s="33">
        <f>IFERROR(IF(OR(C4210="",D4210=""),"",D4210*VLOOKUP(C4210,'Setup - Mix Design'!$A$5:$I$504,2,0)),"")</f>
        <v/>
      </c>
      <c r="G4210" s="33">
        <f>IFERROR(IF(OR(C4210="",D4210=""),"",D4210*VLOOKUP(C4210,'Setup - Mix Design'!$A$5:$I$504,3,0)),"")</f>
        <v/>
      </c>
      <c r="H4210" s="33">
        <f>IFERROR(IF(OR(C4210="",D4210=""),"",D4210*VLOOKUP(C4210,'Setup - Mix Design'!$A$5:$I$504,4,0)),"")</f>
        <v/>
      </c>
      <c r="I4210" s="33">
        <f>IFERROR(IF(OR(C4210="",D4210=""),"",D4210*VLOOKUP(C4210,'Setup - Mix Design'!$A$5:$I$504,5,0)),"")</f>
        <v/>
      </c>
      <c r="J4210" s="33">
        <f>IFERROR(IF(OR(C4210="",D4210=""),"",D4210*VLOOKUP(C4210,'Setup - Mix Design'!$A$5:$I$504,6,0)),"")</f>
        <v/>
      </c>
      <c r="K4210" s="33">
        <f>IFERROR(IF(OR(C4210="",D4210=""),"",D4210*VLOOKUP(C4210,'Setup - Mix Design'!$A$5:$I$504,7,0)),"")</f>
        <v/>
      </c>
    </row>
    <row r="4211">
      <c r="A4211" s="31" t="n"/>
      <c r="B4211" s="26" t="n"/>
      <c r="C4211" s="26" t="n"/>
      <c r="D4211" s="27" t="n"/>
      <c r="E4211" s="26" t="n"/>
      <c r="F4211" s="33">
        <f>IFERROR(IF(OR(C4211="",D4211=""),"",D4211*VLOOKUP(C4211,'Setup - Mix Design'!$A$5:$I$504,2,0)),"")</f>
        <v/>
      </c>
      <c r="G4211" s="33">
        <f>IFERROR(IF(OR(C4211="",D4211=""),"",D4211*VLOOKUP(C4211,'Setup - Mix Design'!$A$5:$I$504,3,0)),"")</f>
        <v/>
      </c>
      <c r="H4211" s="33">
        <f>IFERROR(IF(OR(C4211="",D4211=""),"",D4211*VLOOKUP(C4211,'Setup - Mix Design'!$A$5:$I$504,4,0)),"")</f>
        <v/>
      </c>
      <c r="I4211" s="33">
        <f>IFERROR(IF(OR(C4211="",D4211=""),"",D4211*VLOOKUP(C4211,'Setup - Mix Design'!$A$5:$I$504,5,0)),"")</f>
        <v/>
      </c>
      <c r="J4211" s="33">
        <f>IFERROR(IF(OR(C4211="",D4211=""),"",D4211*VLOOKUP(C4211,'Setup - Mix Design'!$A$5:$I$504,6,0)),"")</f>
        <v/>
      </c>
      <c r="K4211" s="33">
        <f>IFERROR(IF(OR(C4211="",D4211=""),"",D4211*VLOOKUP(C4211,'Setup - Mix Design'!$A$5:$I$504,7,0)),"")</f>
        <v/>
      </c>
    </row>
    <row r="4212">
      <c r="A4212" s="31" t="n"/>
      <c r="B4212" s="26" t="n"/>
      <c r="C4212" s="26" t="n"/>
      <c r="D4212" s="27" t="n"/>
      <c r="E4212" s="26" t="n"/>
      <c r="F4212" s="33">
        <f>IFERROR(IF(OR(C4212="",D4212=""),"",D4212*VLOOKUP(C4212,'Setup - Mix Design'!$A$5:$I$504,2,0)),"")</f>
        <v/>
      </c>
      <c r="G4212" s="33">
        <f>IFERROR(IF(OR(C4212="",D4212=""),"",D4212*VLOOKUP(C4212,'Setup - Mix Design'!$A$5:$I$504,3,0)),"")</f>
        <v/>
      </c>
      <c r="H4212" s="33">
        <f>IFERROR(IF(OR(C4212="",D4212=""),"",D4212*VLOOKUP(C4212,'Setup - Mix Design'!$A$5:$I$504,4,0)),"")</f>
        <v/>
      </c>
      <c r="I4212" s="33">
        <f>IFERROR(IF(OR(C4212="",D4212=""),"",D4212*VLOOKUP(C4212,'Setup - Mix Design'!$A$5:$I$504,5,0)),"")</f>
        <v/>
      </c>
      <c r="J4212" s="33">
        <f>IFERROR(IF(OR(C4212="",D4212=""),"",D4212*VLOOKUP(C4212,'Setup - Mix Design'!$A$5:$I$504,6,0)),"")</f>
        <v/>
      </c>
      <c r="K4212" s="33">
        <f>IFERROR(IF(OR(C4212="",D4212=""),"",D4212*VLOOKUP(C4212,'Setup - Mix Design'!$A$5:$I$504,7,0)),"")</f>
        <v/>
      </c>
    </row>
    <row r="4213">
      <c r="A4213" s="31" t="n"/>
      <c r="B4213" s="26" t="n"/>
      <c r="C4213" s="26" t="n"/>
      <c r="D4213" s="27" t="n"/>
      <c r="E4213" s="26" t="n"/>
      <c r="F4213" s="33">
        <f>IFERROR(IF(OR(C4213="",D4213=""),"",D4213*VLOOKUP(C4213,'Setup - Mix Design'!$A$5:$I$504,2,0)),"")</f>
        <v/>
      </c>
      <c r="G4213" s="33">
        <f>IFERROR(IF(OR(C4213="",D4213=""),"",D4213*VLOOKUP(C4213,'Setup - Mix Design'!$A$5:$I$504,3,0)),"")</f>
        <v/>
      </c>
      <c r="H4213" s="33">
        <f>IFERROR(IF(OR(C4213="",D4213=""),"",D4213*VLOOKUP(C4213,'Setup - Mix Design'!$A$5:$I$504,4,0)),"")</f>
        <v/>
      </c>
      <c r="I4213" s="33">
        <f>IFERROR(IF(OR(C4213="",D4213=""),"",D4213*VLOOKUP(C4213,'Setup - Mix Design'!$A$5:$I$504,5,0)),"")</f>
        <v/>
      </c>
      <c r="J4213" s="33">
        <f>IFERROR(IF(OR(C4213="",D4213=""),"",D4213*VLOOKUP(C4213,'Setup - Mix Design'!$A$5:$I$504,6,0)),"")</f>
        <v/>
      </c>
      <c r="K4213" s="33">
        <f>IFERROR(IF(OR(C4213="",D4213=""),"",D4213*VLOOKUP(C4213,'Setup - Mix Design'!$A$5:$I$504,7,0)),"")</f>
        <v/>
      </c>
    </row>
    <row r="4214">
      <c r="A4214" s="31" t="n"/>
      <c r="B4214" s="26" t="n"/>
      <c r="C4214" s="26" t="n"/>
      <c r="D4214" s="27" t="n"/>
      <c r="E4214" s="26" t="n"/>
      <c r="F4214" s="33">
        <f>IFERROR(IF(OR(C4214="",D4214=""),"",D4214*VLOOKUP(C4214,'Setup - Mix Design'!$A$5:$I$504,2,0)),"")</f>
        <v/>
      </c>
      <c r="G4214" s="33">
        <f>IFERROR(IF(OR(C4214="",D4214=""),"",D4214*VLOOKUP(C4214,'Setup - Mix Design'!$A$5:$I$504,3,0)),"")</f>
        <v/>
      </c>
      <c r="H4214" s="33">
        <f>IFERROR(IF(OR(C4214="",D4214=""),"",D4214*VLOOKUP(C4214,'Setup - Mix Design'!$A$5:$I$504,4,0)),"")</f>
        <v/>
      </c>
      <c r="I4214" s="33">
        <f>IFERROR(IF(OR(C4214="",D4214=""),"",D4214*VLOOKUP(C4214,'Setup - Mix Design'!$A$5:$I$504,5,0)),"")</f>
        <v/>
      </c>
      <c r="J4214" s="33">
        <f>IFERROR(IF(OR(C4214="",D4214=""),"",D4214*VLOOKUP(C4214,'Setup - Mix Design'!$A$5:$I$504,6,0)),"")</f>
        <v/>
      </c>
      <c r="K4214" s="33">
        <f>IFERROR(IF(OR(C4214="",D4214=""),"",D4214*VLOOKUP(C4214,'Setup - Mix Design'!$A$5:$I$504,7,0)),"")</f>
        <v/>
      </c>
    </row>
    <row r="4215">
      <c r="A4215" s="31" t="n"/>
      <c r="B4215" s="26" t="n"/>
      <c r="C4215" s="26" t="n"/>
      <c r="D4215" s="27" t="n"/>
      <c r="E4215" s="26" t="n"/>
      <c r="F4215" s="33">
        <f>IFERROR(IF(OR(C4215="",D4215=""),"",D4215*VLOOKUP(C4215,'Setup - Mix Design'!$A$5:$I$504,2,0)),"")</f>
        <v/>
      </c>
      <c r="G4215" s="33">
        <f>IFERROR(IF(OR(C4215="",D4215=""),"",D4215*VLOOKUP(C4215,'Setup - Mix Design'!$A$5:$I$504,3,0)),"")</f>
        <v/>
      </c>
      <c r="H4215" s="33">
        <f>IFERROR(IF(OR(C4215="",D4215=""),"",D4215*VLOOKUP(C4215,'Setup - Mix Design'!$A$5:$I$504,4,0)),"")</f>
        <v/>
      </c>
      <c r="I4215" s="33">
        <f>IFERROR(IF(OR(C4215="",D4215=""),"",D4215*VLOOKUP(C4215,'Setup - Mix Design'!$A$5:$I$504,5,0)),"")</f>
        <v/>
      </c>
      <c r="J4215" s="33">
        <f>IFERROR(IF(OR(C4215="",D4215=""),"",D4215*VLOOKUP(C4215,'Setup - Mix Design'!$A$5:$I$504,6,0)),"")</f>
        <v/>
      </c>
      <c r="K4215" s="33">
        <f>IFERROR(IF(OR(C4215="",D4215=""),"",D4215*VLOOKUP(C4215,'Setup - Mix Design'!$A$5:$I$504,7,0)),"")</f>
        <v/>
      </c>
    </row>
    <row r="4216">
      <c r="A4216" s="31" t="n"/>
      <c r="B4216" s="26" t="n"/>
      <c r="C4216" s="26" t="n"/>
      <c r="D4216" s="27" t="n"/>
      <c r="E4216" s="26" t="n"/>
      <c r="F4216" s="33">
        <f>IFERROR(IF(OR(C4216="",D4216=""),"",D4216*VLOOKUP(C4216,'Setup - Mix Design'!$A$5:$I$504,2,0)),"")</f>
        <v/>
      </c>
      <c r="G4216" s="33">
        <f>IFERROR(IF(OR(C4216="",D4216=""),"",D4216*VLOOKUP(C4216,'Setup - Mix Design'!$A$5:$I$504,3,0)),"")</f>
        <v/>
      </c>
      <c r="H4216" s="33">
        <f>IFERROR(IF(OR(C4216="",D4216=""),"",D4216*VLOOKUP(C4216,'Setup - Mix Design'!$A$5:$I$504,4,0)),"")</f>
        <v/>
      </c>
      <c r="I4216" s="33">
        <f>IFERROR(IF(OR(C4216="",D4216=""),"",D4216*VLOOKUP(C4216,'Setup - Mix Design'!$A$5:$I$504,5,0)),"")</f>
        <v/>
      </c>
      <c r="J4216" s="33">
        <f>IFERROR(IF(OR(C4216="",D4216=""),"",D4216*VLOOKUP(C4216,'Setup - Mix Design'!$A$5:$I$504,6,0)),"")</f>
        <v/>
      </c>
      <c r="K4216" s="33">
        <f>IFERROR(IF(OR(C4216="",D4216=""),"",D4216*VLOOKUP(C4216,'Setup - Mix Design'!$A$5:$I$504,7,0)),"")</f>
        <v/>
      </c>
    </row>
    <row r="4217">
      <c r="A4217" s="31" t="n"/>
      <c r="B4217" s="26" t="n"/>
      <c r="C4217" s="26" t="n"/>
      <c r="D4217" s="27" t="n"/>
      <c r="E4217" s="26" t="n"/>
      <c r="F4217" s="33">
        <f>IFERROR(IF(OR(C4217="",D4217=""),"",D4217*VLOOKUP(C4217,'Setup - Mix Design'!$A$5:$I$504,2,0)),"")</f>
        <v/>
      </c>
      <c r="G4217" s="33">
        <f>IFERROR(IF(OR(C4217="",D4217=""),"",D4217*VLOOKUP(C4217,'Setup - Mix Design'!$A$5:$I$504,3,0)),"")</f>
        <v/>
      </c>
      <c r="H4217" s="33">
        <f>IFERROR(IF(OR(C4217="",D4217=""),"",D4217*VLOOKUP(C4217,'Setup - Mix Design'!$A$5:$I$504,4,0)),"")</f>
        <v/>
      </c>
      <c r="I4217" s="33">
        <f>IFERROR(IF(OR(C4217="",D4217=""),"",D4217*VLOOKUP(C4217,'Setup - Mix Design'!$A$5:$I$504,5,0)),"")</f>
        <v/>
      </c>
      <c r="J4217" s="33">
        <f>IFERROR(IF(OR(C4217="",D4217=""),"",D4217*VLOOKUP(C4217,'Setup - Mix Design'!$A$5:$I$504,6,0)),"")</f>
        <v/>
      </c>
      <c r="K4217" s="33">
        <f>IFERROR(IF(OR(C4217="",D4217=""),"",D4217*VLOOKUP(C4217,'Setup - Mix Design'!$A$5:$I$504,7,0)),"")</f>
        <v/>
      </c>
    </row>
    <row r="4218">
      <c r="A4218" s="31" t="n"/>
      <c r="B4218" s="26" t="n"/>
      <c r="C4218" s="26" t="n"/>
      <c r="D4218" s="27" t="n"/>
      <c r="E4218" s="26" t="n"/>
      <c r="F4218" s="33">
        <f>IFERROR(IF(OR(C4218="",D4218=""),"",D4218*VLOOKUP(C4218,'Setup - Mix Design'!$A$5:$I$504,2,0)),"")</f>
        <v/>
      </c>
      <c r="G4218" s="33">
        <f>IFERROR(IF(OR(C4218="",D4218=""),"",D4218*VLOOKUP(C4218,'Setup - Mix Design'!$A$5:$I$504,3,0)),"")</f>
        <v/>
      </c>
      <c r="H4218" s="33">
        <f>IFERROR(IF(OR(C4218="",D4218=""),"",D4218*VLOOKUP(C4218,'Setup - Mix Design'!$A$5:$I$504,4,0)),"")</f>
        <v/>
      </c>
      <c r="I4218" s="33">
        <f>IFERROR(IF(OR(C4218="",D4218=""),"",D4218*VLOOKUP(C4218,'Setup - Mix Design'!$A$5:$I$504,5,0)),"")</f>
        <v/>
      </c>
      <c r="J4218" s="33">
        <f>IFERROR(IF(OR(C4218="",D4218=""),"",D4218*VLOOKUP(C4218,'Setup - Mix Design'!$A$5:$I$504,6,0)),"")</f>
        <v/>
      </c>
      <c r="K4218" s="33">
        <f>IFERROR(IF(OR(C4218="",D4218=""),"",D4218*VLOOKUP(C4218,'Setup - Mix Design'!$A$5:$I$504,7,0)),"")</f>
        <v/>
      </c>
    </row>
    <row r="4219">
      <c r="A4219" s="31" t="n"/>
      <c r="B4219" s="26" t="n"/>
      <c r="C4219" s="26" t="n"/>
      <c r="D4219" s="27" t="n"/>
      <c r="E4219" s="26" t="n"/>
      <c r="F4219" s="33">
        <f>IFERROR(IF(OR(C4219="",D4219=""),"",D4219*VLOOKUP(C4219,'Setup - Mix Design'!$A$5:$I$504,2,0)),"")</f>
        <v/>
      </c>
      <c r="G4219" s="33">
        <f>IFERROR(IF(OR(C4219="",D4219=""),"",D4219*VLOOKUP(C4219,'Setup - Mix Design'!$A$5:$I$504,3,0)),"")</f>
        <v/>
      </c>
      <c r="H4219" s="33">
        <f>IFERROR(IF(OR(C4219="",D4219=""),"",D4219*VLOOKUP(C4219,'Setup - Mix Design'!$A$5:$I$504,4,0)),"")</f>
        <v/>
      </c>
      <c r="I4219" s="33">
        <f>IFERROR(IF(OR(C4219="",D4219=""),"",D4219*VLOOKUP(C4219,'Setup - Mix Design'!$A$5:$I$504,5,0)),"")</f>
        <v/>
      </c>
      <c r="J4219" s="33">
        <f>IFERROR(IF(OR(C4219="",D4219=""),"",D4219*VLOOKUP(C4219,'Setup - Mix Design'!$A$5:$I$504,6,0)),"")</f>
        <v/>
      </c>
      <c r="K4219" s="33">
        <f>IFERROR(IF(OR(C4219="",D4219=""),"",D4219*VLOOKUP(C4219,'Setup - Mix Design'!$A$5:$I$504,7,0)),"")</f>
        <v/>
      </c>
    </row>
    <row r="4220">
      <c r="A4220" s="31" t="n"/>
      <c r="B4220" s="26" t="n"/>
      <c r="C4220" s="26" t="n"/>
      <c r="D4220" s="27" t="n"/>
      <c r="E4220" s="26" t="n"/>
      <c r="F4220" s="33">
        <f>IFERROR(IF(OR(C4220="",D4220=""),"",D4220*VLOOKUP(C4220,'Setup - Mix Design'!$A$5:$I$504,2,0)),"")</f>
        <v/>
      </c>
      <c r="G4220" s="33">
        <f>IFERROR(IF(OR(C4220="",D4220=""),"",D4220*VLOOKUP(C4220,'Setup - Mix Design'!$A$5:$I$504,3,0)),"")</f>
        <v/>
      </c>
      <c r="H4220" s="33">
        <f>IFERROR(IF(OR(C4220="",D4220=""),"",D4220*VLOOKUP(C4220,'Setup - Mix Design'!$A$5:$I$504,4,0)),"")</f>
        <v/>
      </c>
      <c r="I4220" s="33">
        <f>IFERROR(IF(OR(C4220="",D4220=""),"",D4220*VLOOKUP(C4220,'Setup - Mix Design'!$A$5:$I$504,5,0)),"")</f>
        <v/>
      </c>
      <c r="J4220" s="33">
        <f>IFERROR(IF(OR(C4220="",D4220=""),"",D4220*VLOOKUP(C4220,'Setup - Mix Design'!$A$5:$I$504,6,0)),"")</f>
        <v/>
      </c>
      <c r="K4220" s="33">
        <f>IFERROR(IF(OR(C4220="",D4220=""),"",D4220*VLOOKUP(C4220,'Setup - Mix Design'!$A$5:$I$504,7,0)),"")</f>
        <v/>
      </c>
    </row>
    <row r="4221">
      <c r="A4221" s="31" t="n"/>
      <c r="B4221" s="26" t="n"/>
      <c r="C4221" s="26" t="n"/>
      <c r="D4221" s="27" t="n"/>
      <c r="E4221" s="26" t="n"/>
      <c r="F4221" s="33">
        <f>IFERROR(IF(OR(C4221="",D4221=""),"",D4221*VLOOKUP(C4221,'Setup - Mix Design'!$A$5:$I$504,2,0)),"")</f>
        <v/>
      </c>
      <c r="G4221" s="33">
        <f>IFERROR(IF(OR(C4221="",D4221=""),"",D4221*VLOOKUP(C4221,'Setup - Mix Design'!$A$5:$I$504,3,0)),"")</f>
        <v/>
      </c>
      <c r="H4221" s="33">
        <f>IFERROR(IF(OR(C4221="",D4221=""),"",D4221*VLOOKUP(C4221,'Setup - Mix Design'!$A$5:$I$504,4,0)),"")</f>
        <v/>
      </c>
      <c r="I4221" s="33">
        <f>IFERROR(IF(OR(C4221="",D4221=""),"",D4221*VLOOKUP(C4221,'Setup - Mix Design'!$A$5:$I$504,5,0)),"")</f>
        <v/>
      </c>
      <c r="J4221" s="33">
        <f>IFERROR(IF(OR(C4221="",D4221=""),"",D4221*VLOOKUP(C4221,'Setup - Mix Design'!$A$5:$I$504,6,0)),"")</f>
        <v/>
      </c>
      <c r="K4221" s="33">
        <f>IFERROR(IF(OR(C4221="",D4221=""),"",D4221*VLOOKUP(C4221,'Setup - Mix Design'!$A$5:$I$504,7,0)),"")</f>
        <v/>
      </c>
    </row>
    <row r="4222">
      <c r="A4222" s="31" t="n"/>
      <c r="B4222" s="26" t="n"/>
      <c r="C4222" s="26" t="n"/>
      <c r="D4222" s="27" t="n"/>
      <c r="E4222" s="26" t="n"/>
      <c r="F4222" s="33">
        <f>IFERROR(IF(OR(C4222="",D4222=""),"",D4222*VLOOKUP(C4222,'Setup - Mix Design'!$A$5:$I$504,2,0)),"")</f>
        <v/>
      </c>
      <c r="G4222" s="33">
        <f>IFERROR(IF(OR(C4222="",D4222=""),"",D4222*VLOOKUP(C4222,'Setup - Mix Design'!$A$5:$I$504,3,0)),"")</f>
        <v/>
      </c>
      <c r="H4222" s="33">
        <f>IFERROR(IF(OR(C4222="",D4222=""),"",D4222*VLOOKUP(C4222,'Setup - Mix Design'!$A$5:$I$504,4,0)),"")</f>
        <v/>
      </c>
      <c r="I4222" s="33">
        <f>IFERROR(IF(OR(C4222="",D4222=""),"",D4222*VLOOKUP(C4222,'Setup - Mix Design'!$A$5:$I$504,5,0)),"")</f>
        <v/>
      </c>
      <c r="J4222" s="33">
        <f>IFERROR(IF(OR(C4222="",D4222=""),"",D4222*VLOOKUP(C4222,'Setup - Mix Design'!$A$5:$I$504,6,0)),"")</f>
        <v/>
      </c>
      <c r="K4222" s="33">
        <f>IFERROR(IF(OR(C4222="",D4222=""),"",D4222*VLOOKUP(C4222,'Setup - Mix Design'!$A$5:$I$504,7,0)),"")</f>
        <v/>
      </c>
    </row>
    <row r="4223">
      <c r="A4223" s="31" t="n"/>
      <c r="B4223" s="26" t="n"/>
      <c r="C4223" s="26" t="n"/>
      <c r="D4223" s="27" t="n"/>
      <c r="E4223" s="26" t="n"/>
      <c r="F4223" s="33">
        <f>IFERROR(IF(OR(C4223="",D4223=""),"",D4223*VLOOKUP(C4223,'Setup - Mix Design'!$A$5:$I$504,2,0)),"")</f>
        <v/>
      </c>
      <c r="G4223" s="33">
        <f>IFERROR(IF(OR(C4223="",D4223=""),"",D4223*VLOOKUP(C4223,'Setup - Mix Design'!$A$5:$I$504,3,0)),"")</f>
        <v/>
      </c>
      <c r="H4223" s="33">
        <f>IFERROR(IF(OR(C4223="",D4223=""),"",D4223*VLOOKUP(C4223,'Setup - Mix Design'!$A$5:$I$504,4,0)),"")</f>
        <v/>
      </c>
      <c r="I4223" s="33">
        <f>IFERROR(IF(OR(C4223="",D4223=""),"",D4223*VLOOKUP(C4223,'Setup - Mix Design'!$A$5:$I$504,5,0)),"")</f>
        <v/>
      </c>
      <c r="J4223" s="33">
        <f>IFERROR(IF(OR(C4223="",D4223=""),"",D4223*VLOOKUP(C4223,'Setup - Mix Design'!$A$5:$I$504,6,0)),"")</f>
        <v/>
      </c>
      <c r="K4223" s="33">
        <f>IFERROR(IF(OR(C4223="",D4223=""),"",D4223*VLOOKUP(C4223,'Setup - Mix Design'!$A$5:$I$504,7,0)),"")</f>
        <v/>
      </c>
    </row>
    <row r="4224">
      <c r="A4224" s="31" t="n"/>
      <c r="B4224" s="26" t="n"/>
      <c r="C4224" s="26" t="n"/>
      <c r="D4224" s="27" t="n"/>
      <c r="E4224" s="26" t="n"/>
      <c r="F4224" s="33">
        <f>IFERROR(IF(OR(C4224="",D4224=""),"",D4224*VLOOKUP(C4224,'Setup - Mix Design'!$A$5:$I$504,2,0)),"")</f>
        <v/>
      </c>
      <c r="G4224" s="33">
        <f>IFERROR(IF(OR(C4224="",D4224=""),"",D4224*VLOOKUP(C4224,'Setup - Mix Design'!$A$5:$I$504,3,0)),"")</f>
        <v/>
      </c>
      <c r="H4224" s="33">
        <f>IFERROR(IF(OR(C4224="",D4224=""),"",D4224*VLOOKUP(C4224,'Setup - Mix Design'!$A$5:$I$504,4,0)),"")</f>
        <v/>
      </c>
      <c r="I4224" s="33">
        <f>IFERROR(IF(OR(C4224="",D4224=""),"",D4224*VLOOKUP(C4224,'Setup - Mix Design'!$A$5:$I$504,5,0)),"")</f>
        <v/>
      </c>
      <c r="J4224" s="33">
        <f>IFERROR(IF(OR(C4224="",D4224=""),"",D4224*VLOOKUP(C4224,'Setup - Mix Design'!$A$5:$I$504,6,0)),"")</f>
        <v/>
      </c>
      <c r="K4224" s="33">
        <f>IFERROR(IF(OR(C4224="",D4224=""),"",D4224*VLOOKUP(C4224,'Setup - Mix Design'!$A$5:$I$504,7,0)),"")</f>
        <v/>
      </c>
    </row>
    <row r="4225">
      <c r="A4225" s="31" t="n"/>
      <c r="B4225" s="26" t="n"/>
      <c r="C4225" s="26" t="n"/>
      <c r="D4225" s="27" t="n"/>
      <c r="E4225" s="26" t="n"/>
      <c r="F4225" s="33">
        <f>IFERROR(IF(OR(C4225="",D4225=""),"",D4225*VLOOKUP(C4225,'Setup - Mix Design'!$A$5:$I$504,2,0)),"")</f>
        <v/>
      </c>
      <c r="G4225" s="33">
        <f>IFERROR(IF(OR(C4225="",D4225=""),"",D4225*VLOOKUP(C4225,'Setup - Mix Design'!$A$5:$I$504,3,0)),"")</f>
        <v/>
      </c>
      <c r="H4225" s="33">
        <f>IFERROR(IF(OR(C4225="",D4225=""),"",D4225*VLOOKUP(C4225,'Setup - Mix Design'!$A$5:$I$504,4,0)),"")</f>
        <v/>
      </c>
      <c r="I4225" s="33">
        <f>IFERROR(IF(OR(C4225="",D4225=""),"",D4225*VLOOKUP(C4225,'Setup - Mix Design'!$A$5:$I$504,5,0)),"")</f>
        <v/>
      </c>
      <c r="J4225" s="33">
        <f>IFERROR(IF(OR(C4225="",D4225=""),"",D4225*VLOOKUP(C4225,'Setup - Mix Design'!$A$5:$I$504,6,0)),"")</f>
        <v/>
      </c>
      <c r="K4225" s="33">
        <f>IFERROR(IF(OR(C4225="",D4225=""),"",D4225*VLOOKUP(C4225,'Setup - Mix Design'!$A$5:$I$504,7,0)),"")</f>
        <v/>
      </c>
    </row>
    <row r="4226">
      <c r="A4226" s="31" t="n"/>
      <c r="B4226" s="26" t="n"/>
      <c r="C4226" s="26" t="n"/>
      <c r="D4226" s="27" t="n"/>
      <c r="E4226" s="26" t="n"/>
      <c r="F4226" s="33">
        <f>IFERROR(IF(OR(C4226="",D4226=""),"",D4226*VLOOKUP(C4226,'Setup - Mix Design'!$A$5:$I$504,2,0)),"")</f>
        <v/>
      </c>
      <c r="G4226" s="33">
        <f>IFERROR(IF(OR(C4226="",D4226=""),"",D4226*VLOOKUP(C4226,'Setup - Mix Design'!$A$5:$I$504,3,0)),"")</f>
        <v/>
      </c>
      <c r="H4226" s="33">
        <f>IFERROR(IF(OR(C4226="",D4226=""),"",D4226*VLOOKUP(C4226,'Setup - Mix Design'!$A$5:$I$504,4,0)),"")</f>
        <v/>
      </c>
      <c r="I4226" s="33">
        <f>IFERROR(IF(OR(C4226="",D4226=""),"",D4226*VLOOKUP(C4226,'Setup - Mix Design'!$A$5:$I$504,5,0)),"")</f>
        <v/>
      </c>
      <c r="J4226" s="33">
        <f>IFERROR(IF(OR(C4226="",D4226=""),"",D4226*VLOOKUP(C4226,'Setup - Mix Design'!$A$5:$I$504,6,0)),"")</f>
        <v/>
      </c>
      <c r="K4226" s="33">
        <f>IFERROR(IF(OR(C4226="",D4226=""),"",D4226*VLOOKUP(C4226,'Setup - Mix Design'!$A$5:$I$504,7,0)),"")</f>
        <v/>
      </c>
    </row>
    <row r="4227">
      <c r="A4227" s="31" t="n"/>
      <c r="B4227" s="26" t="n"/>
      <c r="C4227" s="26" t="n"/>
      <c r="D4227" s="27" t="n"/>
      <c r="E4227" s="26" t="n"/>
      <c r="F4227" s="33">
        <f>IFERROR(IF(OR(C4227="",D4227=""),"",D4227*VLOOKUP(C4227,'Setup - Mix Design'!$A$5:$I$504,2,0)),"")</f>
        <v/>
      </c>
      <c r="G4227" s="33">
        <f>IFERROR(IF(OR(C4227="",D4227=""),"",D4227*VLOOKUP(C4227,'Setup - Mix Design'!$A$5:$I$504,3,0)),"")</f>
        <v/>
      </c>
      <c r="H4227" s="33">
        <f>IFERROR(IF(OR(C4227="",D4227=""),"",D4227*VLOOKUP(C4227,'Setup - Mix Design'!$A$5:$I$504,4,0)),"")</f>
        <v/>
      </c>
      <c r="I4227" s="33">
        <f>IFERROR(IF(OR(C4227="",D4227=""),"",D4227*VLOOKUP(C4227,'Setup - Mix Design'!$A$5:$I$504,5,0)),"")</f>
        <v/>
      </c>
      <c r="J4227" s="33">
        <f>IFERROR(IF(OR(C4227="",D4227=""),"",D4227*VLOOKUP(C4227,'Setup - Mix Design'!$A$5:$I$504,6,0)),"")</f>
        <v/>
      </c>
      <c r="K4227" s="33">
        <f>IFERROR(IF(OR(C4227="",D4227=""),"",D4227*VLOOKUP(C4227,'Setup - Mix Design'!$A$5:$I$504,7,0)),"")</f>
        <v/>
      </c>
    </row>
    <row r="4228">
      <c r="A4228" s="31" t="n"/>
      <c r="B4228" s="26" t="n"/>
      <c r="C4228" s="26" t="n"/>
      <c r="D4228" s="27" t="n"/>
      <c r="E4228" s="26" t="n"/>
      <c r="F4228" s="33">
        <f>IFERROR(IF(OR(C4228="",D4228=""),"",D4228*VLOOKUP(C4228,'Setup - Mix Design'!$A$5:$I$504,2,0)),"")</f>
        <v/>
      </c>
      <c r="G4228" s="33">
        <f>IFERROR(IF(OR(C4228="",D4228=""),"",D4228*VLOOKUP(C4228,'Setup - Mix Design'!$A$5:$I$504,3,0)),"")</f>
        <v/>
      </c>
      <c r="H4228" s="33">
        <f>IFERROR(IF(OR(C4228="",D4228=""),"",D4228*VLOOKUP(C4228,'Setup - Mix Design'!$A$5:$I$504,4,0)),"")</f>
        <v/>
      </c>
      <c r="I4228" s="33">
        <f>IFERROR(IF(OR(C4228="",D4228=""),"",D4228*VLOOKUP(C4228,'Setup - Mix Design'!$A$5:$I$504,5,0)),"")</f>
        <v/>
      </c>
      <c r="J4228" s="33">
        <f>IFERROR(IF(OR(C4228="",D4228=""),"",D4228*VLOOKUP(C4228,'Setup - Mix Design'!$A$5:$I$504,6,0)),"")</f>
        <v/>
      </c>
      <c r="K4228" s="33">
        <f>IFERROR(IF(OR(C4228="",D4228=""),"",D4228*VLOOKUP(C4228,'Setup - Mix Design'!$A$5:$I$504,7,0)),"")</f>
        <v/>
      </c>
    </row>
    <row r="4229">
      <c r="A4229" s="31" t="n"/>
      <c r="B4229" s="26" t="n"/>
      <c r="C4229" s="26" t="n"/>
      <c r="D4229" s="27" t="n"/>
      <c r="E4229" s="26" t="n"/>
      <c r="F4229" s="33">
        <f>IFERROR(IF(OR(C4229="",D4229=""),"",D4229*VLOOKUP(C4229,'Setup - Mix Design'!$A$5:$I$504,2,0)),"")</f>
        <v/>
      </c>
      <c r="G4229" s="33">
        <f>IFERROR(IF(OR(C4229="",D4229=""),"",D4229*VLOOKUP(C4229,'Setup - Mix Design'!$A$5:$I$504,3,0)),"")</f>
        <v/>
      </c>
      <c r="H4229" s="33">
        <f>IFERROR(IF(OR(C4229="",D4229=""),"",D4229*VLOOKUP(C4229,'Setup - Mix Design'!$A$5:$I$504,4,0)),"")</f>
        <v/>
      </c>
      <c r="I4229" s="33">
        <f>IFERROR(IF(OR(C4229="",D4229=""),"",D4229*VLOOKUP(C4229,'Setup - Mix Design'!$A$5:$I$504,5,0)),"")</f>
        <v/>
      </c>
      <c r="J4229" s="33">
        <f>IFERROR(IF(OR(C4229="",D4229=""),"",D4229*VLOOKUP(C4229,'Setup - Mix Design'!$A$5:$I$504,6,0)),"")</f>
        <v/>
      </c>
      <c r="K4229" s="33">
        <f>IFERROR(IF(OR(C4229="",D4229=""),"",D4229*VLOOKUP(C4229,'Setup - Mix Design'!$A$5:$I$504,7,0)),"")</f>
        <v/>
      </c>
    </row>
    <row r="4230">
      <c r="A4230" s="31" t="n"/>
      <c r="B4230" s="26" t="n"/>
      <c r="C4230" s="26" t="n"/>
      <c r="D4230" s="27" t="n"/>
      <c r="E4230" s="26" t="n"/>
      <c r="F4230" s="33">
        <f>IFERROR(IF(OR(C4230="",D4230=""),"",D4230*VLOOKUP(C4230,'Setup - Mix Design'!$A$5:$I$504,2,0)),"")</f>
        <v/>
      </c>
      <c r="G4230" s="33">
        <f>IFERROR(IF(OR(C4230="",D4230=""),"",D4230*VLOOKUP(C4230,'Setup - Mix Design'!$A$5:$I$504,3,0)),"")</f>
        <v/>
      </c>
      <c r="H4230" s="33">
        <f>IFERROR(IF(OR(C4230="",D4230=""),"",D4230*VLOOKUP(C4230,'Setup - Mix Design'!$A$5:$I$504,4,0)),"")</f>
        <v/>
      </c>
      <c r="I4230" s="33">
        <f>IFERROR(IF(OR(C4230="",D4230=""),"",D4230*VLOOKUP(C4230,'Setup - Mix Design'!$A$5:$I$504,5,0)),"")</f>
        <v/>
      </c>
      <c r="J4230" s="33">
        <f>IFERROR(IF(OR(C4230="",D4230=""),"",D4230*VLOOKUP(C4230,'Setup - Mix Design'!$A$5:$I$504,6,0)),"")</f>
        <v/>
      </c>
      <c r="K4230" s="33">
        <f>IFERROR(IF(OR(C4230="",D4230=""),"",D4230*VLOOKUP(C4230,'Setup - Mix Design'!$A$5:$I$504,7,0)),"")</f>
        <v/>
      </c>
    </row>
    <row r="4231">
      <c r="A4231" s="31" t="n"/>
      <c r="B4231" s="26" t="n"/>
      <c r="C4231" s="26" t="n"/>
      <c r="D4231" s="27" t="n"/>
      <c r="E4231" s="26" t="n"/>
      <c r="F4231" s="33">
        <f>IFERROR(IF(OR(C4231="",D4231=""),"",D4231*VLOOKUP(C4231,'Setup - Mix Design'!$A$5:$I$504,2,0)),"")</f>
        <v/>
      </c>
      <c r="G4231" s="33">
        <f>IFERROR(IF(OR(C4231="",D4231=""),"",D4231*VLOOKUP(C4231,'Setup - Mix Design'!$A$5:$I$504,3,0)),"")</f>
        <v/>
      </c>
      <c r="H4231" s="33">
        <f>IFERROR(IF(OR(C4231="",D4231=""),"",D4231*VLOOKUP(C4231,'Setup - Mix Design'!$A$5:$I$504,4,0)),"")</f>
        <v/>
      </c>
      <c r="I4231" s="33">
        <f>IFERROR(IF(OR(C4231="",D4231=""),"",D4231*VLOOKUP(C4231,'Setup - Mix Design'!$A$5:$I$504,5,0)),"")</f>
        <v/>
      </c>
      <c r="J4231" s="33">
        <f>IFERROR(IF(OR(C4231="",D4231=""),"",D4231*VLOOKUP(C4231,'Setup - Mix Design'!$A$5:$I$504,6,0)),"")</f>
        <v/>
      </c>
      <c r="K4231" s="33">
        <f>IFERROR(IF(OR(C4231="",D4231=""),"",D4231*VLOOKUP(C4231,'Setup - Mix Design'!$A$5:$I$504,7,0)),"")</f>
        <v/>
      </c>
    </row>
    <row r="4232">
      <c r="A4232" s="31" t="n"/>
      <c r="B4232" s="26" t="n"/>
      <c r="C4232" s="26" t="n"/>
      <c r="D4232" s="27" t="n"/>
      <c r="E4232" s="26" t="n"/>
      <c r="F4232" s="33">
        <f>IFERROR(IF(OR(C4232="",D4232=""),"",D4232*VLOOKUP(C4232,'Setup - Mix Design'!$A$5:$I$504,2,0)),"")</f>
        <v/>
      </c>
      <c r="G4232" s="33">
        <f>IFERROR(IF(OR(C4232="",D4232=""),"",D4232*VLOOKUP(C4232,'Setup - Mix Design'!$A$5:$I$504,3,0)),"")</f>
        <v/>
      </c>
      <c r="H4232" s="33">
        <f>IFERROR(IF(OR(C4232="",D4232=""),"",D4232*VLOOKUP(C4232,'Setup - Mix Design'!$A$5:$I$504,4,0)),"")</f>
        <v/>
      </c>
      <c r="I4232" s="33">
        <f>IFERROR(IF(OR(C4232="",D4232=""),"",D4232*VLOOKUP(C4232,'Setup - Mix Design'!$A$5:$I$504,5,0)),"")</f>
        <v/>
      </c>
      <c r="J4232" s="33">
        <f>IFERROR(IF(OR(C4232="",D4232=""),"",D4232*VLOOKUP(C4232,'Setup - Mix Design'!$A$5:$I$504,6,0)),"")</f>
        <v/>
      </c>
      <c r="K4232" s="33">
        <f>IFERROR(IF(OR(C4232="",D4232=""),"",D4232*VLOOKUP(C4232,'Setup - Mix Design'!$A$5:$I$504,7,0)),"")</f>
        <v/>
      </c>
    </row>
    <row r="4233">
      <c r="A4233" s="31" t="n"/>
      <c r="B4233" s="26" t="n"/>
      <c r="C4233" s="26" t="n"/>
      <c r="D4233" s="27" t="n"/>
      <c r="E4233" s="26" t="n"/>
      <c r="F4233" s="33">
        <f>IFERROR(IF(OR(C4233="",D4233=""),"",D4233*VLOOKUP(C4233,'Setup - Mix Design'!$A$5:$I$504,2,0)),"")</f>
        <v/>
      </c>
      <c r="G4233" s="33">
        <f>IFERROR(IF(OR(C4233="",D4233=""),"",D4233*VLOOKUP(C4233,'Setup - Mix Design'!$A$5:$I$504,3,0)),"")</f>
        <v/>
      </c>
      <c r="H4233" s="33">
        <f>IFERROR(IF(OR(C4233="",D4233=""),"",D4233*VLOOKUP(C4233,'Setup - Mix Design'!$A$5:$I$504,4,0)),"")</f>
        <v/>
      </c>
      <c r="I4233" s="33">
        <f>IFERROR(IF(OR(C4233="",D4233=""),"",D4233*VLOOKUP(C4233,'Setup - Mix Design'!$A$5:$I$504,5,0)),"")</f>
        <v/>
      </c>
      <c r="J4233" s="33">
        <f>IFERROR(IF(OR(C4233="",D4233=""),"",D4233*VLOOKUP(C4233,'Setup - Mix Design'!$A$5:$I$504,6,0)),"")</f>
        <v/>
      </c>
      <c r="K4233" s="33">
        <f>IFERROR(IF(OR(C4233="",D4233=""),"",D4233*VLOOKUP(C4233,'Setup - Mix Design'!$A$5:$I$504,7,0)),"")</f>
        <v/>
      </c>
    </row>
    <row r="4234">
      <c r="A4234" s="31" t="n"/>
      <c r="B4234" s="26" t="n"/>
      <c r="C4234" s="26" t="n"/>
      <c r="D4234" s="27" t="n"/>
      <c r="E4234" s="26" t="n"/>
      <c r="F4234" s="33">
        <f>IFERROR(IF(OR(C4234="",D4234=""),"",D4234*VLOOKUP(C4234,'Setup - Mix Design'!$A$5:$I$504,2,0)),"")</f>
        <v/>
      </c>
      <c r="G4234" s="33">
        <f>IFERROR(IF(OR(C4234="",D4234=""),"",D4234*VLOOKUP(C4234,'Setup - Mix Design'!$A$5:$I$504,3,0)),"")</f>
        <v/>
      </c>
      <c r="H4234" s="33">
        <f>IFERROR(IF(OR(C4234="",D4234=""),"",D4234*VLOOKUP(C4234,'Setup - Mix Design'!$A$5:$I$504,4,0)),"")</f>
        <v/>
      </c>
      <c r="I4234" s="33">
        <f>IFERROR(IF(OR(C4234="",D4234=""),"",D4234*VLOOKUP(C4234,'Setup - Mix Design'!$A$5:$I$504,5,0)),"")</f>
        <v/>
      </c>
      <c r="J4234" s="33">
        <f>IFERROR(IF(OR(C4234="",D4234=""),"",D4234*VLOOKUP(C4234,'Setup - Mix Design'!$A$5:$I$504,6,0)),"")</f>
        <v/>
      </c>
      <c r="K4234" s="33">
        <f>IFERROR(IF(OR(C4234="",D4234=""),"",D4234*VLOOKUP(C4234,'Setup - Mix Design'!$A$5:$I$504,7,0)),"")</f>
        <v/>
      </c>
    </row>
    <row r="4235">
      <c r="A4235" s="31" t="n"/>
      <c r="B4235" s="26" t="n"/>
      <c r="C4235" s="26" t="n"/>
      <c r="D4235" s="27" t="n"/>
      <c r="E4235" s="26" t="n"/>
      <c r="F4235" s="33">
        <f>IFERROR(IF(OR(C4235="",D4235=""),"",D4235*VLOOKUP(C4235,'Setup - Mix Design'!$A$5:$I$504,2,0)),"")</f>
        <v/>
      </c>
      <c r="G4235" s="33">
        <f>IFERROR(IF(OR(C4235="",D4235=""),"",D4235*VLOOKUP(C4235,'Setup - Mix Design'!$A$5:$I$504,3,0)),"")</f>
        <v/>
      </c>
      <c r="H4235" s="33">
        <f>IFERROR(IF(OR(C4235="",D4235=""),"",D4235*VLOOKUP(C4235,'Setup - Mix Design'!$A$5:$I$504,4,0)),"")</f>
        <v/>
      </c>
      <c r="I4235" s="33">
        <f>IFERROR(IF(OR(C4235="",D4235=""),"",D4235*VLOOKUP(C4235,'Setup - Mix Design'!$A$5:$I$504,5,0)),"")</f>
        <v/>
      </c>
      <c r="J4235" s="33">
        <f>IFERROR(IF(OR(C4235="",D4235=""),"",D4235*VLOOKUP(C4235,'Setup - Mix Design'!$A$5:$I$504,6,0)),"")</f>
        <v/>
      </c>
      <c r="K4235" s="33">
        <f>IFERROR(IF(OR(C4235="",D4235=""),"",D4235*VLOOKUP(C4235,'Setup - Mix Design'!$A$5:$I$504,7,0)),"")</f>
        <v/>
      </c>
    </row>
    <row r="4236">
      <c r="A4236" s="31" t="n"/>
      <c r="B4236" s="26" t="n"/>
      <c r="C4236" s="26" t="n"/>
      <c r="D4236" s="27" t="n"/>
      <c r="E4236" s="26" t="n"/>
      <c r="F4236" s="33">
        <f>IFERROR(IF(OR(C4236="",D4236=""),"",D4236*VLOOKUP(C4236,'Setup - Mix Design'!$A$5:$I$504,2,0)),"")</f>
        <v/>
      </c>
      <c r="G4236" s="33">
        <f>IFERROR(IF(OR(C4236="",D4236=""),"",D4236*VLOOKUP(C4236,'Setup - Mix Design'!$A$5:$I$504,3,0)),"")</f>
        <v/>
      </c>
      <c r="H4236" s="33">
        <f>IFERROR(IF(OR(C4236="",D4236=""),"",D4236*VLOOKUP(C4236,'Setup - Mix Design'!$A$5:$I$504,4,0)),"")</f>
        <v/>
      </c>
      <c r="I4236" s="33">
        <f>IFERROR(IF(OR(C4236="",D4236=""),"",D4236*VLOOKUP(C4236,'Setup - Mix Design'!$A$5:$I$504,5,0)),"")</f>
        <v/>
      </c>
      <c r="J4236" s="33">
        <f>IFERROR(IF(OR(C4236="",D4236=""),"",D4236*VLOOKUP(C4236,'Setup - Mix Design'!$A$5:$I$504,6,0)),"")</f>
        <v/>
      </c>
      <c r="K4236" s="33">
        <f>IFERROR(IF(OR(C4236="",D4236=""),"",D4236*VLOOKUP(C4236,'Setup - Mix Design'!$A$5:$I$504,7,0)),"")</f>
        <v/>
      </c>
    </row>
    <row r="4237">
      <c r="A4237" s="31" t="n"/>
      <c r="B4237" s="26" t="n"/>
      <c r="C4237" s="26" t="n"/>
      <c r="D4237" s="27" t="n"/>
      <c r="E4237" s="26" t="n"/>
      <c r="F4237" s="33">
        <f>IFERROR(IF(OR(C4237="",D4237=""),"",D4237*VLOOKUP(C4237,'Setup - Mix Design'!$A$5:$I$504,2,0)),"")</f>
        <v/>
      </c>
      <c r="G4237" s="33">
        <f>IFERROR(IF(OR(C4237="",D4237=""),"",D4237*VLOOKUP(C4237,'Setup - Mix Design'!$A$5:$I$504,3,0)),"")</f>
        <v/>
      </c>
      <c r="H4237" s="33">
        <f>IFERROR(IF(OR(C4237="",D4237=""),"",D4237*VLOOKUP(C4237,'Setup - Mix Design'!$A$5:$I$504,4,0)),"")</f>
        <v/>
      </c>
      <c r="I4237" s="33">
        <f>IFERROR(IF(OR(C4237="",D4237=""),"",D4237*VLOOKUP(C4237,'Setup - Mix Design'!$A$5:$I$504,5,0)),"")</f>
        <v/>
      </c>
      <c r="J4237" s="33">
        <f>IFERROR(IF(OR(C4237="",D4237=""),"",D4237*VLOOKUP(C4237,'Setup - Mix Design'!$A$5:$I$504,6,0)),"")</f>
        <v/>
      </c>
      <c r="K4237" s="33">
        <f>IFERROR(IF(OR(C4237="",D4237=""),"",D4237*VLOOKUP(C4237,'Setup - Mix Design'!$A$5:$I$504,7,0)),"")</f>
        <v/>
      </c>
    </row>
    <row r="4238">
      <c r="A4238" s="31" t="n"/>
      <c r="B4238" s="26" t="n"/>
      <c r="C4238" s="26" t="n"/>
      <c r="D4238" s="27" t="n"/>
      <c r="E4238" s="26" t="n"/>
      <c r="F4238" s="33">
        <f>IFERROR(IF(OR(C4238="",D4238=""),"",D4238*VLOOKUP(C4238,'Setup - Mix Design'!$A$5:$I$504,2,0)),"")</f>
        <v/>
      </c>
      <c r="G4238" s="33">
        <f>IFERROR(IF(OR(C4238="",D4238=""),"",D4238*VLOOKUP(C4238,'Setup - Mix Design'!$A$5:$I$504,3,0)),"")</f>
        <v/>
      </c>
      <c r="H4238" s="33">
        <f>IFERROR(IF(OR(C4238="",D4238=""),"",D4238*VLOOKUP(C4238,'Setup - Mix Design'!$A$5:$I$504,4,0)),"")</f>
        <v/>
      </c>
      <c r="I4238" s="33">
        <f>IFERROR(IF(OR(C4238="",D4238=""),"",D4238*VLOOKUP(C4238,'Setup - Mix Design'!$A$5:$I$504,5,0)),"")</f>
        <v/>
      </c>
      <c r="J4238" s="33">
        <f>IFERROR(IF(OR(C4238="",D4238=""),"",D4238*VLOOKUP(C4238,'Setup - Mix Design'!$A$5:$I$504,6,0)),"")</f>
        <v/>
      </c>
      <c r="K4238" s="33">
        <f>IFERROR(IF(OR(C4238="",D4238=""),"",D4238*VLOOKUP(C4238,'Setup - Mix Design'!$A$5:$I$504,7,0)),"")</f>
        <v/>
      </c>
    </row>
    <row r="4239">
      <c r="A4239" s="31" t="n"/>
      <c r="B4239" s="26" t="n"/>
      <c r="C4239" s="26" t="n"/>
      <c r="D4239" s="27" t="n"/>
      <c r="E4239" s="26" t="n"/>
      <c r="F4239" s="33">
        <f>IFERROR(IF(OR(C4239="",D4239=""),"",D4239*VLOOKUP(C4239,'Setup - Mix Design'!$A$5:$I$504,2,0)),"")</f>
        <v/>
      </c>
      <c r="G4239" s="33">
        <f>IFERROR(IF(OR(C4239="",D4239=""),"",D4239*VLOOKUP(C4239,'Setup - Mix Design'!$A$5:$I$504,3,0)),"")</f>
        <v/>
      </c>
      <c r="H4239" s="33">
        <f>IFERROR(IF(OR(C4239="",D4239=""),"",D4239*VLOOKUP(C4239,'Setup - Mix Design'!$A$5:$I$504,4,0)),"")</f>
        <v/>
      </c>
      <c r="I4239" s="33">
        <f>IFERROR(IF(OR(C4239="",D4239=""),"",D4239*VLOOKUP(C4239,'Setup - Mix Design'!$A$5:$I$504,5,0)),"")</f>
        <v/>
      </c>
      <c r="J4239" s="33">
        <f>IFERROR(IF(OR(C4239="",D4239=""),"",D4239*VLOOKUP(C4239,'Setup - Mix Design'!$A$5:$I$504,6,0)),"")</f>
        <v/>
      </c>
      <c r="K4239" s="33">
        <f>IFERROR(IF(OR(C4239="",D4239=""),"",D4239*VLOOKUP(C4239,'Setup - Mix Design'!$A$5:$I$504,7,0)),"")</f>
        <v/>
      </c>
    </row>
    <row r="4240">
      <c r="A4240" s="31" t="n"/>
      <c r="B4240" s="26" t="n"/>
      <c r="C4240" s="26" t="n"/>
      <c r="D4240" s="27" t="n"/>
      <c r="E4240" s="26" t="n"/>
      <c r="F4240" s="33">
        <f>IFERROR(IF(OR(C4240="",D4240=""),"",D4240*VLOOKUP(C4240,'Setup - Mix Design'!$A$5:$I$504,2,0)),"")</f>
        <v/>
      </c>
      <c r="G4240" s="33">
        <f>IFERROR(IF(OR(C4240="",D4240=""),"",D4240*VLOOKUP(C4240,'Setup - Mix Design'!$A$5:$I$504,3,0)),"")</f>
        <v/>
      </c>
      <c r="H4240" s="33">
        <f>IFERROR(IF(OR(C4240="",D4240=""),"",D4240*VLOOKUP(C4240,'Setup - Mix Design'!$A$5:$I$504,4,0)),"")</f>
        <v/>
      </c>
      <c r="I4240" s="33">
        <f>IFERROR(IF(OR(C4240="",D4240=""),"",D4240*VLOOKUP(C4240,'Setup - Mix Design'!$A$5:$I$504,5,0)),"")</f>
        <v/>
      </c>
      <c r="J4240" s="33">
        <f>IFERROR(IF(OR(C4240="",D4240=""),"",D4240*VLOOKUP(C4240,'Setup - Mix Design'!$A$5:$I$504,6,0)),"")</f>
        <v/>
      </c>
      <c r="K4240" s="33">
        <f>IFERROR(IF(OR(C4240="",D4240=""),"",D4240*VLOOKUP(C4240,'Setup - Mix Design'!$A$5:$I$504,7,0)),"")</f>
        <v/>
      </c>
    </row>
    <row r="4241">
      <c r="A4241" s="31" t="n"/>
      <c r="B4241" s="26" t="n"/>
      <c r="C4241" s="26" t="n"/>
      <c r="D4241" s="27" t="n"/>
      <c r="E4241" s="26" t="n"/>
      <c r="F4241" s="33">
        <f>IFERROR(IF(OR(C4241="",D4241=""),"",D4241*VLOOKUP(C4241,'Setup - Mix Design'!$A$5:$I$504,2,0)),"")</f>
        <v/>
      </c>
      <c r="G4241" s="33">
        <f>IFERROR(IF(OR(C4241="",D4241=""),"",D4241*VLOOKUP(C4241,'Setup - Mix Design'!$A$5:$I$504,3,0)),"")</f>
        <v/>
      </c>
      <c r="H4241" s="33">
        <f>IFERROR(IF(OR(C4241="",D4241=""),"",D4241*VLOOKUP(C4241,'Setup - Mix Design'!$A$5:$I$504,4,0)),"")</f>
        <v/>
      </c>
      <c r="I4241" s="33">
        <f>IFERROR(IF(OR(C4241="",D4241=""),"",D4241*VLOOKUP(C4241,'Setup - Mix Design'!$A$5:$I$504,5,0)),"")</f>
        <v/>
      </c>
      <c r="J4241" s="33">
        <f>IFERROR(IF(OR(C4241="",D4241=""),"",D4241*VLOOKUP(C4241,'Setup - Mix Design'!$A$5:$I$504,6,0)),"")</f>
        <v/>
      </c>
      <c r="K4241" s="33">
        <f>IFERROR(IF(OR(C4241="",D4241=""),"",D4241*VLOOKUP(C4241,'Setup - Mix Design'!$A$5:$I$504,7,0)),"")</f>
        <v/>
      </c>
    </row>
    <row r="4242">
      <c r="A4242" s="31" t="n"/>
      <c r="B4242" s="26" t="n"/>
      <c r="C4242" s="26" t="n"/>
      <c r="D4242" s="27" t="n"/>
      <c r="E4242" s="26" t="n"/>
      <c r="F4242" s="33">
        <f>IFERROR(IF(OR(C4242="",D4242=""),"",D4242*VLOOKUP(C4242,'Setup - Mix Design'!$A$5:$I$504,2,0)),"")</f>
        <v/>
      </c>
      <c r="G4242" s="33">
        <f>IFERROR(IF(OR(C4242="",D4242=""),"",D4242*VLOOKUP(C4242,'Setup - Mix Design'!$A$5:$I$504,3,0)),"")</f>
        <v/>
      </c>
      <c r="H4242" s="33">
        <f>IFERROR(IF(OR(C4242="",D4242=""),"",D4242*VLOOKUP(C4242,'Setup - Mix Design'!$A$5:$I$504,4,0)),"")</f>
        <v/>
      </c>
      <c r="I4242" s="33">
        <f>IFERROR(IF(OR(C4242="",D4242=""),"",D4242*VLOOKUP(C4242,'Setup - Mix Design'!$A$5:$I$504,5,0)),"")</f>
        <v/>
      </c>
      <c r="J4242" s="33">
        <f>IFERROR(IF(OR(C4242="",D4242=""),"",D4242*VLOOKUP(C4242,'Setup - Mix Design'!$A$5:$I$504,6,0)),"")</f>
        <v/>
      </c>
      <c r="K4242" s="33">
        <f>IFERROR(IF(OR(C4242="",D4242=""),"",D4242*VLOOKUP(C4242,'Setup - Mix Design'!$A$5:$I$504,7,0)),"")</f>
        <v/>
      </c>
    </row>
    <row r="4243">
      <c r="A4243" s="31" t="n"/>
      <c r="B4243" s="26" t="n"/>
      <c r="C4243" s="26" t="n"/>
      <c r="D4243" s="27" t="n"/>
      <c r="E4243" s="26" t="n"/>
      <c r="F4243" s="33">
        <f>IFERROR(IF(OR(C4243="",D4243=""),"",D4243*VLOOKUP(C4243,'Setup - Mix Design'!$A$5:$I$504,2,0)),"")</f>
        <v/>
      </c>
      <c r="G4243" s="33">
        <f>IFERROR(IF(OR(C4243="",D4243=""),"",D4243*VLOOKUP(C4243,'Setup - Mix Design'!$A$5:$I$504,3,0)),"")</f>
        <v/>
      </c>
      <c r="H4243" s="33">
        <f>IFERROR(IF(OR(C4243="",D4243=""),"",D4243*VLOOKUP(C4243,'Setup - Mix Design'!$A$5:$I$504,4,0)),"")</f>
        <v/>
      </c>
      <c r="I4243" s="33">
        <f>IFERROR(IF(OR(C4243="",D4243=""),"",D4243*VLOOKUP(C4243,'Setup - Mix Design'!$A$5:$I$504,5,0)),"")</f>
        <v/>
      </c>
      <c r="J4243" s="33">
        <f>IFERROR(IF(OR(C4243="",D4243=""),"",D4243*VLOOKUP(C4243,'Setup - Mix Design'!$A$5:$I$504,6,0)),"")</f>
        <v/>
      </c>
      <c r="K4243" s="33">
        <f>IFERROR(IF(OR(C4243="",D4243=""),"",D4243*VLOOKUP(C4243,'Setup - Mix Design'!$A$5:$I$504,7,0)),"")</f>
        <v/>
      </c>
    </row>
    <row r="4244">
      <c r="A4244" s="31" t="n"/>
      <c r="B4244" s="26" t="n"/>
      <c r="C4244" s="26" t="n"/>
      <c r="D4244" s="27" t="n"/>
      <c r="E4244" s="26" t="n"/>
      <c r="F4244" s="33">
        <f>IFERROR(IF(OR(C4244="",D4244=""),"",D4244*VLOOKUP(C4244,'Setup - Mix Design'!$A$5:$I$504,2,0)),"")</f>
        <v/>
      </c>
      <c r="G4244" s="33">
        <f>IFERROR(IF(OR(C4244="",D4244=""),"",D4244*VLOOKUP(C4244,'Setup - Mix Design'!$A$5:$I$504,3,0)),"")</f>
        <v/>
      </c>
      <c r="H4244" s="33">
        <f>IFERROR(IF(OR(C4244="",D4244=""),"",D4244*VLOOKUP(C4244,'Setup - Mix Design'!$A$5:$I$504,4,0)),"")</f>
        <v/>
      </c>
      <c r="I4244" s="33">
        <f>IFERROR(IF(OR(C4244="",D4244=""),"",D4244*VLOOKUP(C4244,'Setup - Mix Design'!$A$5:$I$504,5,0)),"")</f>
        <v/>
      </c>
      <c r="J4244" s="33">
        <f>IFERROR(IF(OR(C4244="",D4244=""),"",D4244*VLOOKUP(C4244,'Setup - Mix Design'!$A$5:$I$504,6,0)),"")</f>
        <v/>
      </c>
      <c r="K4244" s="33">
        <f>IFERROR(IF(OR(C4244="",D4244=""),"",D4244*VLOOKUP(C4244,'Setup - Mix Design'!$A$5:$I$504,7,0)),"")</f>
        <v/>
      </c>
    </row>
    <row r="4245">
      <c r="A4245" s="31" t="n"/>
      <c r="B4245" s="26" t="n"/>
      <c r="C4245" s="26" t="n"/>
      <c r="D4245" s="27" t="n"/>
      <c r="E4245" s="26" t="n"/>
      <c r="F4245" s="33">
        <f>IFERROR(IF(OR(C4245="",D4245=""),"",D4245*VLOOKUP(C4245,'Setup - Mix Design'!$A$5:$I$504,2,0)),"")</f>
        <v/>
      </c>
      <c r="G4245" s="33">
        <f>IFERROR(IF(OR(C4245="",D4245=""),"",D4245*VLOOKUP(C4245,'Setup - Mix Design'!$A$5:$I$504,3,0)),"")</f>
        <v/>
      </c>
      <c r="H4245" s="33">
        <f>IFERROR(IF(OR(C4245="",D4245=""),"",D4245*VLOOKUP(C4245,'Setup - Mix Design'!$A$5:$I$504,4,0)),"")</f>
        <v/>
      </c>
      <c r="I4245" s="33">
        <f>IFERROR(IF(OR(C4245="",D4245=""),"",D4245*VLOOKUP(C4245,'Setup - Mix Design'!$A$5:$I$504,5,0)),"")</f>
        <v/>
      </c>
      <c r="J4245" s="33">
        <f>IFERROR(IF(OR(C4245="",D4245=""),"",D4245*VLOOKUP(C4245,'Setup - Mix Design'!$A$5:$I$504,6,0)),"")</f>
        <v/>
      </c>
      <c r="K4245" s="33">
        <f>IFERROR(IF(OR(C4245="",D4245=""),"",D4245*VLOOKUP(C4245,'Setup - Mix Design'!$A$5:$I$504,7,0)),"")</f>
        <v/>
      </c>
    </row>
    <row r="4246">
      <c r="A4246" s="31" t="n"/>
      <c r="B4246" s="26" t="n"/>
      <c r="C4246" s="26" t="n"/>
      <c r="D4246" s="27" t="n"/>
      <c r="E4246" s="26" t="n"/>
      <c r="F4246" s="33">
        <f>IFERROR(IF(OR(C4246="",D4246=""),"",D4246*VLOOKUP(C4246,'Setup - Mix Design'!$A$5:$I$504,2,0)),"")</f>
        <v/>
      </c>
      <c r="G4246" s="33">
        <f>IFERROR(IF(OR(C4246="",D4246=""),"",D4246*VLOOKUP(C4246,'Setup - Mix Design'!$A$5:$I$504,3,0)),"")</f>
        <v/>
      </c>
      <c r="H4246" s="33">
        <f>IFERROR(IF(OR(C4246="",D4246=""),"",D4246*VLOOKUP(C4246,'Setup - Mix Design'!$A$5:$I$504,4,0)),"")</f>
        <v/>
      </c>
      <c r="I4246" s="33">
        <f>IFERROR(IF(OR(C4246="",D4246=""),"",D4246*VLOOKUP(C4246,'Setup - Mix Design'!$A$5:$I$504,5,0)),"")</f>
        <v/>
      </c>
      <c r="J4246" s="33">
        <f>IFERROR(IF(OR(C4246="",D4246=""),"",D4246*VLOOKUP(C4246,'Setup - Mix Design'!$A$5:$I$504,6,0)),"")</f>
        <v/>
      </c>
      <c r="K4246" s="33">
        <f>IFERROR(IF(OR(C4246="",D4246=""),"",D4246*VLOOKUP(C4246,'Setup - Mix Design'!$A$5:$I$504,7,0)),"")</f>
        <v/>
      </c>
    </row>
    <row r="4247">
      <c r="A4247" s="31" t="n"/>
      <c r="B4247" s="26" t="n"/>
      <c r="C4247" s="26" t="n"/>
      <c r="D4247" s="27" t="n"/>
      <c r="E4247" s="26" t="n"/>
      <c r="F4247" s="33">
        <f>IFERROR(IF(OR(C4247="",D4247=""),"",D4247*VLOOKUP(C4247,'Setup - Mix Design'!$A$5:$I$504,2,0)),"")</f>
        <v/>
      </c>
      <c r="G4247" s="33">
        <f>IFERROR(IF(OR(C4247="",D4247=""),"",D4247*VLOOKUP(C4247,'Setup - Mix Design'!$A$5:$I$504,3,0)),"")</f>
        <v/>
      </c>
      <c r="H4247" s="33">
        <f>IFERROR(IF(OR(C4247="",D4247=""),"",D4247*VLOOKUP(C4247,'Setup - Mix Design'!$A$5:$I$504,4,0)),"")</f>
        <v/>
      </c>
      <c r="I4247" s="33">
        <f>IFERROR(IF(OR(C4247="",D4247=""),"",D4247*VLOOKUP(C4247,'Setup - Mix Design'!$A$5:$I$504,5,0)),"")</f>
        <v/>
      </c>
      <c r="J4247" s="33">
        <f>IFERROR(IF(OR(C4247="",D4247=""),"",D4247*VLOOKUP(C4247,'Setup - Mix Design'!$A$5:$I$504,6,0)),"")</f>
        <v/>
      </c>
      <c r="K4247" s="33">
        <f>IFERROR(IF(OR(C4247="",D4247=""),"",D4247*VLOOKUP(C4247,'Setup - Mix Design'!$A$5:$I$504,7,0)),"")</f>
        <v/>
      </c>
    </row>
    <row r="4248">
      <c r="A4248" s="31" t="n"/>
      <c r="B4248" s="26" t="n"/>
      <c r="C4248" s="26" t="n"/>
      <c r="D4248" s="27" t="n"/>
      <c r="E4248" s="26" t="n"/>
      <c r="F4248" s="33">
        <f>IFERROR(IF(OR(C4248="",D4248=""),"",D4248*VLOOKUP(C4248,'Setup - Mix Design'!$A$5:$I$504,2,0)),"")</f>
        <v/>
      </c>
      <c r="G4248" s="33">
        <f>IFERROR(IF(OR(C4248="",D4248=""),"",D4248*VLOOKUP(C4248,'Setup - Mix Design'!$A$5:$I$504,3,0)),"")</f>
        <v/>
      </c>
      <c r="H4248" s="33">
        <f>IFERROR(IF(OR(C4248="",D4248=""),"",D4248*VLOOKUP(C4248,'Setup - Mix Design'!$A$5:$I$504,4,0)),"")</f>
        <v/>
      </c>
      <c r="I4248" s="33">
        <f>IFERROR(IF(OR(C4248="",D4248=""),"",D4248*VLOOKUP(C4248,'Setup - Mix Design'!$A$5:$I$504,5,0)),"")</f>
        <v/>
      </c>
      <c r="J4248" s="33">
        <f>IFERROR(IF(OR(C4248="",D4248=""),"",D4248*VLOOKUP(C4248,'Setup - Mix Design'!$A$5:$I$504,6,0)),"")</f>
        <v/>
      </c>
      <c r="K4248" s="33">
        <f>IFERROR(IF(OR(C4248="",D4248=""),"",D4248*VLOOKUP(C4248,'Setup - Mix Design'!$A$5:$I$504,7,0)),"")</f>
        <v/>
      </c>
    </row>
    <row r="4249">
      <c r="A4249" s="31" t="n"/>
      <c r="B4249" s="26" t="n"/>
      <c r="C4249" s="26" t="n"/>
      <c r="D4249" s="27" t="n"/>
      <c r="E4249" s="26" t="n"/>
      <c r="F4249" s="33">
        <f>IFERROR(IF(OR(C4249="",D4249=""),"",D4249*VLOOKUP(C4249,'Setup - Mix Design'!$A$5:$I$504,2,0)),"")</f>
        <v/>
      </c>
      <c r="G4249" s="33">
        <f>IFERROR(IF(OR(C4249="",D4249=""),"",D4249*VLOOKUP(C4249,'Setup - Mix Design'!$A$5:$I$504,3,0)),"")</f>
        <v/>
      </c>
      <c r="H4249" s="33">
        <f>IFERROR(IF(OR(C4249="",D4249=""),"",D4249*VLOOKUP(C4249,'Setup - Mix Design'!$A$5:$I$504,4,0)),"")</f>
        <v/>
      </c>
      <c r="I4249" s="33">
        <f>IFERROR(IF(OR(C4249="",D4249=""),"",D4249*VLOOKUP(C4249,'Setup - Mix Design'!$A$5:$I$504,5,0)),"")</f>
        <v/>
      </c>
      <c r="J4249" s="33">
        <f>IFERROR(IF(OR(C4249="",D4249=""),"",D4249*VLOOKUP(C4249,'Setup - Mix Design'!$A$5:$I$504,6,0)),"")</f>
        <v/>
      </c>
      <c r="K4249" s="33">
        <f>IFERROR(IF(OR(C4249="",D4249=""),"",D4249*VLOOKUP(C4249,'Setup - Mix Design'!$A$5:$I$504,7,0)),"")</f>
        <v/>
      </c>
    </row>
    <row r="4250">
      <c r="A4250" s="31" t="n"/>
      <c r="B4250" s="26" t="n"/>
      <c r="C4250" s="26" t="n"/>
      <c r="D4250" s="27" t="n"/>
      <c r="E4250" s="26" t="n"/>
      <c r="F4250" s="33">
        <f>IFERROR(IF(OR(C4250="",D4250=""),"",D4250*VLOOKUP(C4250,'Setup - Mix Design'!$A$5:$I$504,2,0)),"")</f>
        <v/>
      </c>
      <c r="G4250" s="33">
        <f>IFERROR(IF(OR(C4250="",D4250=""),"",D4250*VLOOKUP(C4250,'Setup - Mix Design'!$A$5:$I$504,3,0)),"")</f>
        <v/>
      </c>
      <c r="H4250" s="33">
        <f>IFERROR(IF(OR(C4250="",D4250=""),"",D4250*VLOOKUP(C4250,'Setup - Mix Design'!$A$5:$I$504,4,0)),"")</f>
        <v/>
      </c>
      <c r="I4250" s="33">
        <f>IFERROR(IF(OR(C4250="",D4250=""),"",D4250*VLOOKUP(C4250,'Setup - Mix Design'!$A$5:$I$504,5,0)),"")</f>
        <v/>
      </c>
      <c r="J4250" s="33">
        <f>IFERROR(IF(OR(C4250="",D4250=""),"",D4250*VLOOKUP(C4250,'Setup - Mix Design'!$A$5:$I$504,6,0)),"")</f>
        <v/>
      </c>
      <c r="K4250" s="33">
        <f>IFERROR(IF(OR(C4250="",D4250=""),"",D4250*VLOOKUP(C4250,'Setup - Mix Design'!$A$5:$I$504,7,0)),"")</f>
        <v/>
      </c>
    </row>
    <row r="4251">
      <c r="A4251" s="31" t="n"/>
      <c r="B4251" s="26" t="n"/>
      <c r="C4251" s="26" t="n"/>
      <c r="D4251" s="27" t="n"/>
      <c r="E4251" s="26" t="n"/>
      <c r="F4251" s="33">
        <f>IFERROR(IF(OR(C4251="",D4251=""),"",D4251*VLOOKUP(C4251,'Setup - Mix Design'!$A$5:$I$504,2,0)),"")</f>
        <v/>
      </c>
      <c r="G4251" s="33">
        <f>IFERROR(IF(OR(C4251="",D4251=""),"",D4251*VLOOKUP(C4251,'Setup - Mix Design'!$A$5:$I$504,3,0)),"")</f>
        <v/>
      </c>
      <c r="H4251" s="33">
        <f>IFERROR(IF(OR(C4251="",D4251=""),"",D4251*VLOOKUP(C4251,'Setup - Mix Design'!$A$5:$I$504,4,0)),"")</f>
        <v/>
      </c>
      <c r="I4251" s="33">
        <f>IFERROR(IF(OR(C4251="",D4251=""),"",D4251*VLOOKUP(C4251,'Setup - Mix Design'!$A$5:$I$504,5,0)),"")</f>
        <v/>
      </c>
      <c r="J4251" s="33">
        <f>IFERROR(IF(OR(C4251="",D4251=""),"",D4251*VLOOKUP(C4251,'Setup - Mix Design'!$A$5:$I$504,6,0)),"")</f>
        <v/>
      </c>
      <c r="K4251" s="33">
        <f>IFERROR(IF(OR(C4251="",D4251=""),"",D4251*VLOOKUP(C4251,'Setup - Mix Design'!$A$5:$I$504,7,0)),"")</f>
        <v/>
      </c>
    </row>
    <row r="4252">
      <c r="A4252" s="31" t="n"/>
      <c r="B4252" s="26" t="n"/>
      <c r="C4252" s="26" t="n"/>
      <c r="D4252" s="27" t="n"/>
      <c r="E4252" s="26" t="n"/>
      <c r="F4252" s="33">
        <f>IFERROR(IF(OR(C4252="",D4252=""),"",D4252*VLOOKUP(C4252,'Setup - Mix Design'!$A$5:$I$504,2,0)),"")</f>
        <v/>
      </c>
      <c r="G4252" s="33">
        <f>IFERROR(IF(OR(C4252="",D4252=""),"",D4252*VLOOKUP(C4252,'Setup - Mix Design'!$A$5:$I$504,3,0)),"")</f>
        <v/>
      </c>
      <c r="H4252" s="33">
        <f>IFERROR(IF(OR(C4252="",D4252=""),"",D4252*VLOOKUP(C4252,'Setup - Mix Design'!$A$5:$I$504,4,0)),"")</f>
        <v/>
      </c>
      <c r="I4252" s="33">
        <f>IFERROR(IF(OR(C4252="",D4252=""),"",D4252*VLOOKUP(C4252,'Setup - Mix Design'!$A$5:$I$504,5,0)),"")</f>
        <v/>
      </c>
      <c r="J4252" s="33">
        <f>IFERROR(IF(OR(C4252="",D4252=""),"",D4252*VLOOKUP(C4252,'Setup - Mix Design'!$A$5:$I$504,6,0)),"")</f>
        <v/>
      </c>
      <c r="K4252" s="33">
        <f>IFERROR(IF(OR(C4252="",D4252=""),"",D4252*VLOOKUP(C4252,'Setup - Mix Design'!$A$5:$I$504,7,0)),"")</f>
        <v/>
      </c>
    </row>
    <row r="4253">
      <c r="A4253" s="31" t="n"/>
      <c r="B4253" s="26" t="n"/>
      <c r="C4253" s="26" t="n"/>
      <c r="D4253" s="27" t="n"/>
      <c r="E4253" s="26" t="n"/>
      <c r="F4253" s="33">
        <f>IFERROR(IF(OR(C4253="",D4253=""),"",D4253*VLOOKUP(C4253,'Setup - Mix Design'!$A$5:$I$504,2,0)),"")</f>
        <v/>
      </c>
      <c r="G4253" s="33">
        <f>IFERROR(IF(OR(C4253="",D4253=""),"",D4253*VLOOKUP(C4253,'Setup - Mix Design'!$A$5:$I$504,3,0)),"")</f>
        <v/>
      </c>
      <c r="H4253" s="33">
        <f>IFERROR(IF(OR(C4253="",D4253=""),"",D4253*VLOOKUP(C4253,'Setup - Mix Design'!$A$5:$I$504,4,0)),"")</f>
        <v/>
      </c>
      <c r="I4253" s="33">
        <f>IFERROR(IF(OR(C4253="",D4253=""),"",D4253*VLOOKUP(C4253,'Setup - Mix Design'!$A$5:$I$504,5,0)),"")</f>
        <v/>
      </c>
      <c r="J4253" s="33">
        <f>IFERROR(IF(OR(C4253="",D4253=""),"",D4253*VLOOKUP(C4253,'Setup - Mix Design'!$A$5:$I$504,6,0)),"")</f>
        <v/>
      </c>
      <c r="K4253" s="33">
        <f>IFERROR(IF(OR(C4253="",D4253=""),"",D4253*VLOOKUP(C4253,'Setup - Mix Design'!$A$5:$I$504,7,0)),"")</f>
        <v/>
      </c>
    </row>
    <row r="4254">
      <c r="A4254" s="31" t="n"/>
      <c r="B4254" s="26" t="n"/>
      <c r="C4254" s="26" t="n"/>
      <c r="D4254" s="27" t="n"/>
      <c r="E4254" s="26" t="n"/>
      <c r="F4254" s="33">
        <f>IFERROR(IF(OR(C4254="",D4254=""),"",D4254*VLOOKUP(C4254,'Setup - Mix Design'!$A$5:$I$504,2,0)),"")</f>
        <v/>
      </c>
      <c r="G4254" s="33">
        <f>IFERROR(IF(OR(C4254="",D4254=""),"",D4254*VLOOKUP(C4254,'Setup - Mix Design'!$A$5:$I$504,3,0)),"")</f>
        <v/>
      </c>
      <c r="H4254" s="33">
        <f>IFERROR(IF(OR(C4254="",D4254=""),"",D4254*VLOOKUP(C4254,'Setup - Mix Design'!$A$5:$I$504,4,0)),"")</f>
        <v/>
      </c>
      <c r="I4254" s="33">
        <f>IFERROR(IF(OR(C4254="",D4254=""),"",D4254*VLOOKUP(C4254,'Setup - Mix Design'!$A$5:$I$504,5,0)),"")</f>
        <v/>
      </c>
      <c r="J4254" s="33">
        <f>IFERROR(IF(OR(C4254="",D4254=""),"",D4254*VLOOKUP(C4254,'Setup - Mix Design'!$A$5:$I$504,6,0)),"")</f>
        <v/>
      </c>
      <c r="K4254" s="33">
        <f>IFERROR(IF(OR(C4254="",D4254=""),"",D4254*VLOOKUP(C4254,'Setup - Mix Design'!$A$5:$I$504,7,0)),"")</f>
        <v/>
      </c>
    </row>
    <row r="4255">
      <c r="A4255" s="31" t="n"/>
      <c r="B4255" s="26" t="n"/>
      <c r="C4255" s="26" t="n"/>
      <c r="D4255" s="27" t="n"/>
      <c r="E4255" s="26" t="n"/>
      <c r="F4255" s="33">
        <f>IFERROR(IF(OR(C4255="",D4255=""),"",D4255*VLOOKUP(C4255,'Setup - Mix Design'!$A$5:$I$504,2,0)),"")</f>
        <v/>
      </c>
      <c r="G4255" s="33">
        <f>IFERROR(IF(OR(C4255="",D4255=""),"",D4255*VLOOKUP(C4255,'Setup - Mix Design'!$A$5:$I$504,3,0)),"")</f>
        <v/>
      </c>
      <c r="H4255" s="33">
        <f>IFERROR(IF(OR(C4255="",D4255=""),"",D4255*VLOOKUP(C4255,'Setup - Mix Design'!$A$5:$I$504,4,0)),"")</f>
        <v/>
      </c>
      <c r="I4255" s="33">
        <f>IFERROR(IF(OR(C4255="",D4255=""),"",D4255*VLOOKUP(C4255,'Setup - Mix Design'!$A$5:$I$504,5,0)),"")</f>
        <v/>
      </c>
      <c r="J4255" s="33">
        <f>IFERROR(IF(OR(C4255="",D4255=""),"",D4255*VLOOKUP(C4255,'Setup - Mix Design'!$A$5:$I$504,6,0)),"")</f>
        <v/>
      </c>
      <c r="K4255" s="33">
        <f>IFERROR(IF(OR(C4255="",D4255=""),"",D4255*VLOOKUP(C4255,'Setup - Mix Design'!$A$5:$I$504,7,0)),"")</f>
        <v/>
      </c>
    </row>
    <row r="4256">
      <c r="A4256" s="31" t="n"/>
      <c r="B4256" s="26" t="n"/>
      <c r="C4256" s="26" t="n"/>
      <c r="D4256" s="27" t="n"/>
      <c r="E4256" s="26" t="n"/>
      <c r="F4256" s="33">
        <f>IFERROR(IF(OR(C4256="",D4256=""),"",D4256*VLOOKUP(C4256,'Setup - Mix Design'!$A$5:$I$504,2,0)),"")</f>
        <v/>
      </c>
      <c r="G4256" s="33">
        <f>IFERROR(IF(OR(C4256="",D4256=""),"",D4256*VLOOKUP(C4256,'Setup - Mix Design'!$A$5:$I$504,3,0)),"")</f>
        <v/>
      </c>
      <c r="H4256" s="33">
        <f>IFERROR(IF(OR(C4256="",D4256=""),"",D4256*VLOOKUP(C4256,'Setup - Mix Design'!$A$5:$I$504,4,0)),"")</f>
        <v/>
      </c>
      <c r="I4256" s="33">
        <f>IFERROR(IF(OR(C4256="",D4256=""),"",D4256*VLOOKUP(C4256,'Setup - Mix Design'!$A$5:$I$504,5,0)),"")</f>
        <v/>
      </c>
      <c r="J4256" s="33">
        <f>IFERROR(IF(OR(C4256="",D4256=""),"",D4256*VLOOKUP(C4256,'Setup - Mix Design'!$A$5:$I$504,6,0)),"")</f>
        <v/>
      </c>
      <c r="K4256" s="33">
        <f>IFERROR(IF(OR(C4256="",D4256=""),"",D4256*VLOOKUP(C4256,'Setup - Mix Design'!$A$5:$I$504,7,0)),"")</f>
        <v/>
      </c>
    </row>
    <row r="4257">
      <c r="A4257" s="31" t="n"/>
      <c r="B4257" s="26" t="n"/>
      <c r="C4257" s="26" t="n"/>
      <c r="D4257" s="27" t="n"/>
      <c r="E4257" s="26" t="n"/>
      <c r="F4257" s="33">
        <f>IFERROR(IF(OR(C4257="",D4257=""),"",D4257*VLOOKUP(C4257,'Setup - Mix Design'!$A$5:$I$504,2,0)),"")</f>
        <v/>
      </c>
      <c r="G4257" s="33">
        <f>IFERROR(IF(OR(C4257="",D4257=""),"",D4257*VLOOKUP(C4257,'Setup - Mix Design'!$A$5:$I$504,3,0)),"")</f>
        <v/>
      </c>
      <c r="H4257" s="33">
        <f>IFERROR(IF(OR(C4257="",D4257=""),"",D4257*VLOOKUP(C4257,'Setup - Mix Design'!$A$5:$I$504,4,0)),"")</f>
        <v/>
      </c>
      <c r="I4257" s="33">
        <f>IFERROR(IF(OR(C4257="",D4257=""),"",D4257*VLOOKUP(C4257,'Setup - Mix Design'!$A$5:$I$504,5,0)),"")</f>
        <v/>
      </c>
      <c r="J4257" s="33">
        <f>IFERROR(IF(OR(C4257="",D4257=""),"",D4257*VLOOKUP(C4257,'Setup - Mix Design'!$A$5:$I$504,6,0)),"")</f>
        <v/>
      </c>
      <c r="K4257" s="33">
        <f>IFERROR(IF(OR(C4257="",D4257=""),"",D4257*VLOOKUP(C4257,'Setup - Mix Design'!$A$5:$I$504,7,0)),"")</f>
        <v/>
      </c>
    </row>
    <row r="4258">
      <c r="A4258" s="31" t="n"/>
      <c r="B4258" s="26" t="n"/>
      <c r="C4258" s="26" t="n"/>
      <c r="D4258" s="27" t="n"/>
      <c r="E4258" s="26" t="n"/>
      <c r="F4258" s="33">
        <f>IFERROR(IF(OR(C4258="",D4258=""),"",D4258*VLOOKUP(C4258,'Setup - Mix Design'!$A$5:$I$504,2,0)),"")</f>
        <v/>
      </c>
      <c r="G4258" s="33">
        <f>IFERROR(IF(OR(C4258="",D4258=""),"",D4258*VLOOKUP(C4258,'Setup - Mix Design'!$A$5:$I$504,3,0)),"")</f>
        <v/>
      </c>
      <c r="H4258" s="33">
        <f>IFERROR(IF(OR(C4258="",D4258=""),"",D4258*VLOOKUP(C4258,'Setup - Mix Design'!$A$5:$I$504,4,0)),"")</f>
        <v/>
      </c>
      <c r="I4258" s="33">
        <f>IFERROR(IF(OR(C4258="",D4258=""),"",D4258*VLOOKUP(C4258,'Setup - Mix Design'!$A$5:$I$504,5,0)),"")</f>
        <v/>
      </c>
      <c r="J4258" s="33">
        <f>IFERROR(IF(OR(C4258="",D4258=""),"",D4258*VLOOKUP(C4258,'Setup - Mix Design'!$A$5:$I$504,6,0)),"")</f>
        <v/>
      </c>
      <c r="K4258" s="33">
        <f>IFERROR(IF(OR(C4258="",D4258=""),"",D4258*VLOOKUP(C4258,'Setup - Mix Design'!$A$5:$I$504,7,0)),"")</f>
        <v/>
      </c>
    </row>
    <row r="4259">
      <c r="A4259" s="31" t="n"/>
      <c r="B4259" s="26" t="n"/>
      <c r="C4259" s="26" t="n"/>
      <c r="D4259" s="27" t="n"/>
      <c r="E4259" s="26" t="n"/>
      <c r="F4259" s="33">
        <f>IFERROR(IF(OR(C4259="",D4259=""),"",D4259*VLOOKUP(C4259,'Setup - Mix Design'!$A$5:$I$504,2,0)),"")</f>
        <v/>
      </c>
      <c r="G4259" s="33">
        <f>IFERROR(IF(OR(C4259="",D4259=""),"",D4259*VLOOKUP(C4259,'Setup - Mix Design'!$A$5:$I$504,3,0)),"")</f>
        <v/>
      </c>
      <c r="H4259" s="33">
        <f>IFERROR(IF(OR(C4259="",D4259=""),"",D4259*VLOOKUP(C4259,'Setup - Mix Design'!$A$5:$I$504,4,0)),"")</f>
        <v/>
      </c>
      <c r="I4259" s="33">
        <f>IFERROR(IF(OR(C4259="",D4259=""),"",D4259*VLOOKUP(C4259,'Setup - Mix Design'!$A$5:$I$504,5,0)),"")</f>
        <v/>
      </c>
      <c r="J4259" s="33">
        <f>IFERROR(IF(OR(C4259="",D4259=""),"",D4259*VLOOKUP(C4259,'Setup - Mix Design'!$A$5:$I$504,6,0)),"")</f>
        <v/>
      </c>
      <c r="K4259" s="33">
        <f>IFERROR(IF(OR(C4259="",D4259=""),"",D4259*VLOOKUP(C4259,'Setup - Mix Design'!$A$5:$I$504,7,0)),"")</f>
        <v/>
      </c>
    </row>
    <row r="4260">
      <c r="A4260" s="31" t="n"/>
      <c r="B4260" s="26" t="n"/>
      <c r="C4260" s="26" t="n"/>
      <c r="D4260" s="27" t="n"/>
      <c r="E4260" s="26" t="n"/>
      <c r="F4260" s="33">
        <f>IFERROR(IF(OR(C4260="",D4260=""),"",D4260*VLOOKUP(C4260,'Setup - Mix Design'!$A$5:$I$504,2,0)),"")</f>
        <v/>
      </c>
      <c r="G4260" s="33">
        <f>IFERROR(IF(OR(C4260="",D4260=""),"",D4260*VLOOKUP(C4260,'Setup - Mix Design'!$A$5:$I$504,3,0)),"")</f>
        <v/>
      </c>
      <c r="H4260" s="33">
        <f>IFERROR(IF(OR(C4260="",D4260=""),"",D4260*VLOOKUP(C4260,'Setup - Mix Design'!$A$5:$I$504,4,0)),"")</f>
        <v/>
      </c>
      <c r="I4260" s="33">
        <f>IFERROR(IF(OR(C4260="",D4260=""),"",D4260*VLOOKUP(C4260,'Setup - Mix Design'!$A$5:$I$504,5,0)),"")</f>
        <v/>
      </c>
      <c r="J4260" s="33">
        <f>IFERROR(IF(OR(C4260="",D4260=""),"",D4260*VLOOKUP(C4260,'Setup - Mix Design'!$A$5:$I$504,6,0)),"")</f>
        <v/>
      </c>
      <c r="K4260" s="33">
        <f>IFERROR(IF(OR(C4260="",D4260=""),"",D4260*VLOOKUP(C4260,'Setup - Mix Design'!$A$5:$I$504,7,0)),"")</f>
        <v/>
      </c>
    </row>
    <row r="4261">
      <c r="A4261" s="31" t="n"/>
      <c r="B4261" s="26" t="n"/>
      <c r="C4261" s="26" t="n"/>
      <c r="D4261" s="27" t="n"/>
      <c r="E4261" s="26" t="n"/>
      <c r="F4261" s="33">
        <f>IFERROR(IF(OR(C4261="",D4261=""),"",D4261*VLOOKUP(C4261,'Setup - Mix Design'!$A$5:$I$504,2,0)),"")</f>
        <v/>
      </c>
      <c r="G4261" s="33">
        <f>IFERROR(IF(OR(C4261="",D4261=""),"",D4261*VLOOKUP(C4261,'Setup - Mix Design'!$A$5:$I$504,3,0)),"")</f>
        <v/>
      </c>
      <c r="H4261" s="33">
        <f>IFERROR(IF(OR(C4261="",D4261=""),"",D4261*VLOOKUP(C4261,'Setup - Mix Design'!$A$5:$I$504,4,0)),"")</f>
        <v/>
      </c>
      <c r="I4261" s="33">
        <f>IFERROR(IF(OR(C4261="",D4261=""),"",D4261*VLOOKUP(C4261,'Setup - Mix Design'!$A$5:$I$504,5,0)),"")</f>
        <v/>
      </c>
      <c r="J4261" s="33">
        <f>IFERROR(IF(OR(C4261="",D4261=""),"",D4261*VLOOKUP(C4261,'Setup - Mix Design'!$A$5:$I$504,6,0)),"")</f>
        <v/>
      </c>
      <c r="K4261" s="33">
        <f>IFERROR(IF(OR(C4261="",D4261=""),"",D4261*VLOOKUP(C4261,'Setup - Mix Design'!$A$5:$I$504,7,0)),"")</f>
        <v/>
      </c>
    </row>
    <row r="4262">
      <c r="A4262" s="31" t="n"/>
      <c r="B4262" s="26" t="n"/>
      <c r="C4262" s="26" t="n"/>
      <c r="D4262" s="27" t="n"/>
      <c r="E4262" s="26" t="n"/>
      <c r="F4262" s="33">
        <f>IFERROR(IF(OR(C4262="",D4262=""),"",D4262*VLOOKUP(C4262,'Setup - Mix Design'!$A$5:$I$504,2,0)),"")</f>
        <v/>
      </c>
      <c r="G4262" s="33">
        <f>IFERROR(IF(OR(C4262="",D4262=""),"",D4262*VLOOKUP(C4262,'Setup - Mix Design'!$A$5:$I$504,3,0)),"")</f>
        <v/>
      </c>
      <c r="H4262" s="33">
        <f>IFERROR(IF(OR(C4262="",D4262=""),"",D4262*VLOOKUP(C4262,'Setup - Mix Design'!$A$5:$I$504,4,0)),"")</f>
        <v/>
      </c>
      <c r="I4262" s="33">
        <f>IFERROR(IF(OR(C4262="",D4262=""),"",D4262*VLOOKUP(C4262,'Setup - Mix Design'!$A$5:$I$504,5,0)),"")</f>
        <v/>
      </c>
      <c r="J4262" s="33">
        <f>IFERROR(IF(OR(C4262="",D4262=""),"",D4262*VLOOKUP(C4262,'Setup - Mix Design'!$A$5:$I$504,6,0)),"")</f>
        <v/>
      </c>
      <c r="K4262" s="33">
        <f>IFERROR(IF(OR(C4262="",D4262=""),"",D4262*VLOOKUP(C4262,'Setup - Mix Design'!$A$5:$I$504,7,0)),"")</f>
        <v/>
      </c>
    </row>
    <row r="4263">
      <c r="A4263" s="31" t="n"/>
      <c r="B4263" s="26" t="n"/>
      <c r="C4263" s="26" t="n"/>
      <c r="D4263" s="27" t="n"/>
      <c r="E4263" s="26" t="n"/>
      <c r="F4263" s="33">
        <f>IFERROR(IF(OR(C4263="",D4263=""),"",D4263*VLOOKUP(C4263,'Setup - Mix Design'!$A$5:$I$504,2,0)),"")</f>
        <v/>
      </c>
      <c r="G4263" s="33">
        <f>IFERROR(IF(OR(C4263="",D4263=""),"",D4263*VLOOKUP(C4263,'Setup - Mix Design'!$A$5:$I$504,3,0)),"")</f>
        <v/>
      </c>
      <c r="H4263" s="33">
        <f>IFERROR(IF(OR(C4263="",D4263=""),"",D4263*VLOOKUP(C4263,'Setup - Mix Design'!$A$5:$I$504,4,0)),"")</f>
        <v/>
      </c>
      <c r="I4263" s="33">
        <f>IFERROR(IF(OR(C4263="",D4263=""),"",D4263*VLOOKUP(C4263,'Setup - Mix Design'!$A$5:$I$504,5,0)),"")</f>
        <v/>
      </c>
      <c r="J4263" s="33">
        <f>IFERROR(IF(OR(C4263="",D4263=""),"",D4263*VLOOKUP(C4263,'Setup - Mix Design'!$A$5:$I$504,6,0)),"")</f>
        <v/>
      </c>
      <c r="K4263" s="33">
        <f>IFERROR(IF(OR(C4263="",D4263=""),"",D4263*VLOOKUP(C4263,'Setup - Mix Design'!$A$5:$I$504,7,0)),"")</f>
        <v/>
      </c>
    </row>
    <row r="4264">
      <c r="A4264" s="31" t="n"/>
      <c r="B4264" s="26" t="n"/>
      <c r="C4264" s="26" t="n"/>
      <c r="D4264" s="27" t="n"/>
      <c r="E4264" s="26" t="n"/>
      <c r="F4264" s="33">
        <f>IFERROR(IF(OR(C4264="",D4264=""),"",D4264*VLOOKUP(C4264,'Setup - Mix Design'!$A$5:$I$504,2,0)),"")</f>
        <v/>
      </c>
      <c r="G4264" s="33">
        <f>IFERROR(IF(OR(C4264="",D4264=""),"",D4264*VLOOKUP(C4264,'Setup - Mix Design'!$A$5:$I$504,3,0)),"")</f>
        <v/>
      </c>
      <c r="H4264" s="33">
        <f>IFERROR(IF(OR(C4264="",D4264=""),"",D4264*VLOOKUP(C4264,'Setup - Mix Design'!$A$5:$I$504,4,0)),"")</f>
        <v/>
      </c>
      <c r="I4264" s="33">
        <f>IFERROR(IF(OR(C4264="",D4264=""),"",D4264*VLOOKUP(C4264,'Setup - Mix Design'!$A$5:$I$504,5,0)),"")</f>
        <v/>
      </c>
      <c r="J4264" s="33">
        <f>IFERROR(IF(OR(C4264="",D4264=""),"",D4264*VLOOKUP(C4264,'Setup - Mix Design'!$A$5:$I$504,6,0)),"")</f>
        <v/>
      </c>
      <c r="K4264" s="33">
        <f>IFERROR(IF(OR(C4264="",D4264=""),"",D4264*VLOOKUP(C4264,'Setup - Mix Design'!$A$5:$I$504,7,0)),"")</f>
        <v/>
      </c>
    </row>
    <row r="4265">
      <c r="A4265" s="31" t="n"/>
      <c r="B4265" s="26" t="n"/>
      <c r="C4265" s="26" t="n"/>
      <c r="D4265" s="27" t="n"/>
      <c r="E4265" s="26" t="n"/>
      <c r="F4265" s="33">
        <f>IFERROR(IF(OR(C4265="",D4265=""),"",D4265*VLOOKUP(C4265,'Setup - Mix Design'!$A$5:$I$504,2,0)),"")</f>
        <v/>
      </c>
      <c r="G4265" s="33">
        <f>IFERROR(IF(OR(C4265="",D4265=""),"",D4265*VLOOKUP(C4265,'Setup - Mix Design'!$A$5:$I$504,3,0)),"")</f>
        <v/>
      </c>
      <c r="H4265" s="33">
        <f>IFERROR(IF(OR(C4265="",D4265=""),"",D4265*VLOOKUP(C4265,'Setup - Mix Design'!$A$5:$I$504,4,0)),"")</f>
        <v/>
      </c>
      <c r="I4265" s="33">
        <f>IFERROR(IF(OR(C4265="",D4265=""),"",D4265*VLOOKUP(C4265,'Setup - Mix Design'!$A$5:$I$504,5,0)),"")</f>
        <v/>
      </c>
      <c r="J4265" s="33">
        <f>IFERROR(IF(OR(C4265="",D4265=""),"",D4265*VLOOKUP(C4265,'Setup - Mix Design'!$A$5:$I$504,6,0)),"")</f>
        <v/>
      </c>
      <c r="K4265" s="33">
        <f>IFERROR(IF(OR(C4265="",D4265=""),"",D4265*VLOOKUP(C4265,'Setup - Mix Design'!$A$5:$I$504,7,0)),"")</f>
        <v/>
      </c>
    </row>
    <row r="4266">
      <c r="A4266" s="31" t="n"/>
      <c r="B4266" s="26" t="n"/>
      <c r="C4266" s="26" t="n"/>
      <c r="D4266" s="27" t="n"/>
      <c r="E4266" s="26" t="n"/>
      <c r="F4266" s="33">
        <f>IFERROR(IF(OR(C4266="",D4266=""),"",D4266*VLOOKUP(C4266,'Setup - Mix Design'!$A$5:$I$504,2,0)),"")</f>
        <v/>
      </c>
      <c r="G4266" s="33">
        <f>IFERROR(IF(OR(C4266="",D4266=""),"",D4266*VLOOKUP(C4266,'Setup - Mix Design'!$A$5:$I$504,3,0)),"")</f>
        <v/>
      </c>
      <c r="H4266" s="33">
        <f>IFERROR(IF(OR(C4266="",D4266=""),"",D4266*VLOOKUP(C4266,'Setup - Mix Design'!$A$5:$I$504,4,0)),"")</f>
        <v/>
      </c>
      <c r="I4266" s="33">
        <f>IFERROR(IF(OR(C4266="",D4266=""),"",D4266*VLOOKUP(C4266,'Setup - Mix Design'!$A$5:$I$504,5,0)),"")</f>
        <v/>
      </c>
      <c r="J4266" s="33">
        <f>IFERROR(IF(OR(C4266="",D4266=""),"",D4266*VLOOKUP(C4266,'Setup - Mix Design'!$A$5:$I$504,6,0)),"")</f>
        <v/>
      </c>
      <c r="K4266" s="33">
        <f>IFERROR(IF(OR(C4266="",D4266=""),"",D4266*VLOOKUP(C4266,'Setup - Mix Design'!$A$5:$I$504,7,0)),"")</f>
        <v/>
      </c>
    </row>
    <row r="4267">
      <c r="A4267" s="31" t="n"/>
      <c r="B4267" s="26" t="n"/>
      <c r="C4267" s="26" t="n"/>
      <c r="D4267" s="27" t="n"/>
      <c r="E4267" s="26" t="n"/>
      <c r="F4267" s="33">
        <f>IFERROR(IF(OR(C4267="",D4267=""),"",D4267*VLOOKUP(C4267,'Setup - Mix Design'!$A$5:$I$504,2,0)),"")</f>
        <v/>
      </c>
      <c r="G4267" s="33">
        <f>IFERROR(IF(OR(C4267="",D4267=""),"",D4267*VLOOKUP(C4267,'Setup - Mix Design'!$A$5:$I$504,3,0)),"")</f>
        <v/>
      </c>
      <c r="H4267" s="33">
        <f>IFERROR(IF(OR(C4267="",D4267=""),"",D4267*VLOOKUP(C4267,'Setup - Mix Design'!$A$5:$I$504,4,0)),"")</f>
        <v/>
      </c>
      <c r="I4267" s="33">
        <f>IFERROR(IF(OR(C4267="",D4267=""),"",D4267*VLOOKUP(C4267,'Setup - Mix Design'!$A$5:$I$504,5,0)),"")</f>
        <v/>
      </c>
      <c r="J4267" s="33">
        <f>IFERROR(IF(OR(C4267="",D4267=""),"",D4267*VLOOKUP(C4267,'Setup - Mix Design'!$A$5:$I$504,6,0)),"")</f>
        <v/>
      </c>
      <c r="K4267" s="33">
        <f>IFERROR(IF(OR(C4267="",D4267=""),"",D4267*VLOOKUP(C4267,'Setup - Mix Design'!$A$5:$I$504,7,0)),"")</f>
        <v/>
      </c>
    </row>
    <row r="4268">
      <c r="A4268" s="31" t="n"/>
      <c r="B4268" s="26" t="n"/>
      <c r="C4268" s="26" t="n"/>
      <c r="D4268" s="27" t="n"/>
      <c r="E4268" s="26" t="n"/>
      <c r="F4268" s="33">
        <f>IFERROR(IF(OR(C4268="",D4268=""),"",D4268*VLOOKUP(C4268,'Setup - Mix Design'!$A$5:$I$504,2,0)),"")</f>
        <v/>
      </c>
      <c r="G4268" s="33">
        <f>IFERROR(IF(OR(C4268="",D4268=""),"",D4268*VLOOKUP(C4268,'Setup - Mix Design'!$A$5:$I$504,3,0)),"")</f>
        <v/>
      </c>
      <c r="H4268" s="33">
        <f>IFERROR(IF(OR(C4268="",D4268=""),"",D4268*VLOOKUP(C4268,'Setup - Mix Design'!$A$5:$I$504,4,0)),"")</f>
        <v/>
      </c>
      <c r="I4268" s="33">
        <f>IFERROR(IF(OR(C4268="",D4268=""),"",D4268*VLOOKUP(C4268,'Setup - Mix Design'!$A$5:$I$504,5,0)),"")</f>
        <v/>
      </c>
      <c r="J4268" s="33">
        <f>IFERROR(IF(OR(C4268="",D4268=""),"",D4268*VLOOKUP(C4268,'Setup - Mix Design'!$A$5:$I$504,6,0)),"")</f>
        <v/>
      </c>
      <c r="K4268" s="33">
        <f>IFERROR(IF(OR(C4268="",D4268=""),"",D4268*VLOOKUP(C4268,'Setup - Mix Design'!$A$5:$I$504,7,0)),"")</f>
        <v/>
      </c>
    </row>
    <row r="4269">
      <c r="A4269" s="31" t="n"/>
      <c r="B4269" s="26" t="n"/>
      <c r="C4269" s="26" t="n"/>
      <c r="D4269" s="27" t="n"/>
      <c r="E4269" s="26" t="n"/>
      <c r="F4269" s="33">
        <f>IFERROR(IF(OR(C4269="",D4269=""),"",D4269*VLOOKUP(C4269,'Setup - Mix Design'!$A$5:$I$504,2,0)),"")</f>
        <v/>
      </c>
      <c r="G4269" s="33">
        <f>IFERROR(IF(OR(C4269="",D4269=""),"",D4269*VLOOKUP(C4269,'Setup - Mix Design'!$A$5:$I$504,3,0)),"")</f>
        <v/>
      </c>
      <c r="H4269" s="33">
        <f>IFERROR(IF(OR(C4269="",D4269=""),"",D4269*VLOOKUP(C4269,'Setup - Mix Design'!$A$5:$I$504,4,0)),"")</f>
        <v/>
      </c>
      <c r="I4269" s="33">
        <f>IFERROR(IF(OR(C4269="",D4269=""),"",D4269*VLOOKUP(C4269,'Setup - Mix Design'!$A$5:$I$504,5,0)),"")</f>
        <v/>
      </c>
      <c r="J4269" s="33">
        <f>IFERROR(IF(OR(C4269="",D4269=""),"",D4269*VLOOKUP(C4269,'Setup - Mix Design'!$A$5:$I$504,6,0)),"")</f>
        <v/>
      </c>
      <c r="K4269" s="33">
        <f>IFERROR(IF(OR(C4269="",D4269=""),"",D4269*VLOOKUP(C4269,'Setup - Mix Design'!$A$5:$I$504,7,0)),"")</f>
        <v/>
      </c>
    </row>
    <row r="4270">
      <c r="A4270" s="31" t="n"/>
      <c r="B4270" s="26" t="n"/>
      <c r="C4270" s="26" t="n"/>
      <c r="D4270" s="27" t="n"/>
      <c r="E4270" s="26" t="n"/>
      <c r="F4270" s="33">
        <f>IFERROR(IF(OR(C4270="",D4270=""),"",D4270*VLOOKUP(C4270,'Setup - Mix Design'!$A$5:$I$504,2,0)),"")</f>
        <v/>
      </c>
      <c r="G4270" s="33">
        <f>IFERROR(IF(OR(C4270="",D4270=""),"",D4270*VLOOKUP(C4270,'Setup - Mix Design'!$A$5:$I$504,3,0)),"")</f>
        <v/>
      </c>
      <c r="H4270" s="33">
        <f>IFERROR(IF(OR(C4270="",D4270=""),"",D4270*VLOOKUP(C4270,'Setup - Mix Design'!$A$5:$I$504,4,0)),"")</f>
        <v/>
      </c>
      <c r="I4270" s="33">
        <f>IFERROR(IF(OR(C4270="",D4270=""),"",D4270*VLOOKUP(C4270,'Setup - Mix Design'!$A$5:$I$504,5,0)),"")</f>
        <v/>
      </c>
      <c r="J4270" s="33">
        <f>IFERROR(IF(OR(C4270="",D4270=""),"",D4270*VLOOKUP(C4270,'Setup - Mix Design'!$A$5:$I$504,6,0)),"")</f>
        <v/>
      </c>
      <c r="K4270" s="33">
        <f>IFERROR(IF(OR(C4270="",D4270=""),"",D4270*VLOOKUP(C4270,'Setup - Mix Design'!$A$5:$I$504,7,0)),"")</f>
        <v/>
      </c>
    </row>
    <row r="4271">
      <c r="A4271" s="31" t="n"/>
      <c r="B4271" s="26" t="n"/>
      <c r="C4271" s="26" t="n"/>
      <c r="D4271" s="27" t="n"/>
      <c r="E4271" s="26" t="n"/>
      <c r="F4271" s="33">
        <f>IFERROR(IF(OR(C4271="",D4271=""),"",D4271*VLOOKUP(C4271,'Setup - Mix Design'!$A$5:$I$504,2,0)),"")</f>
        <v/>
      </c>
      <c r="G4271" s="33">
        <f>IFERROR(IF(OR(C4271="",D4271=""),"",D4271*VLOOKUP(C4271,'Setup - Mix Design'!$A$5:$I$504,3,0)),"")</f>
        <v/>
      </c>
      <c r="H4271" s="33">
        <f>IFERROR(IF(OR(C4271="",D4271=""),"",D4271*VLOOKUP(C4271,'Setup - Mix Design'!$A$5:$I$504,4,0)),"")</f>
        <v/>
      </c>
      <c r="I4271" s="33">
        <f>IFERROR(IF(OR(C4271="",D4271=""),"",D4271*VLOOKUP(C4271,'Setup - Mix Design'!$A$5:$I$504,5,0)),"")</f>
        <v/>
      </c>
      <c r="J4271" s="33">
        <f>IFERROR(IF(OR(C4271="",D4271=""),"",D4271*VLOOKUP(C4271,'Setup - Mix Design'!$A$5:$I$504,6,0)),"")</f>
        <v/>
      </c>
      <c r="K4271" s="33">
        <f>IFERROR(IF(OR(C4271="",D4271=""),"",D4271*VLOOKUP(C4271,'Setup - Mix Design'!$A$5:$I$504,7,0)),"")</f>
        <v/>
      </c>
    </row>
    <row r="4272">
      <c r="A4272" s="31" t="n"/>
      <c r="B4272" s="26" t="n"/>
      <c r="C4272" s="26" t="n"/>
      <c r="D4272" s="27" t="n"/>
      <c r="E4272" s="26" t="n"/>
      <c r="F4272" s="33">
        <f>IFERROR(IF(OR(C4272="",D4272=""),"",D4272*VLOOKUP(C4272,'Setup - Mix Design'!$A$5:$I$504,2,0)),"")</f>
        <v/>
      </c>
      <c r="G4272" s="33">
        <f>IFERROR(IF(OR(C4272="",D4272=""),"",D4272*VLOOKUP(C4272,'Setup - Mix Design'!$A$5:$I$504,3,0)),"")</f>
        <v/>
      </c>
      <c r="H4272" s="33">
        <f>IFERROR(IF(OR(C4272="",D4272=""),"",D4272*VLOOKUP(C4272,'Setup - Mix Design'!$A$5:$I$504,4,0)),"")</f>
        <v/>
      </c>
      <c r="I4272" s="33">
        <f>IFERROR(IF(OR(C4272="",D4272=""),"",D4272*VLOOKUP(C4272,'Setup - Mix Design'!$A$5:$I$504,5,0)),"")</f>
        <v/>
      </c>
      <c r="J4272" s="33">
        <f>IFERROR(IF(OR(C4272="",D4272=""),"",D4272*VLOOKUP(C4272,'Setup - Mix Design'!$A$5:$I$504,6,0)),"")</f>
        <v/>
      </c>
      <c r="K4272" s="33">
        <f>IFERROR(IF(OR(C4272="",D4272=""),"",D4272*VLOOKUP(C4272,'Setup - Mix Design'!$A$5:$I$504,7,0)),"")</f>
        <v/>
      </c>
    </row>
    <row r="4273">
      <c r="A4273" s="31" t="n"/>
      <c r="B4273" s="26" t="n"/>
      <c r="C4273" s="26" t="n"/>
      <c r="D4273" s="27" t="n"/>
      <c r="E4273" s="26" t="n"/>
      <c r="F4273" s="33">
        <f>IFERROR(IF(OR(C4273="",D4273=""),"",D4273*VLOOKUP(C4273,'Setup - Mix Design'!$A$5:$I$504,2,0)),"")</f>
        <v/>
      </c>
      <c r="G4273" s="33">
        <f>IFERROR(IF(OR(C4273="",D4273=""),"",D4273*VLOOKUP(C4273,'Setup - Mix Design'!$A$5:$I$504,3,0)),"")</f>
        <v/>
      </c>
      <c r="H4273" s="33">
        <f>IFERROR(IF(OR(C4273="",D4273=""),"",D4273*VLOOKUP(C4273,'Setup - Mix Design'!$A$5:$I$504,4,0)),"")</f>
        <v/>
      </c>
      <c r="I4273" s="33">
        <f>IFERROR(IF(OR(C4273="",D4273=""),"",D4273*VLOOKUP(C4273,'Setup - Mix Design'!$A$5:$I$504,5,0)),"")</f>
        <v/>
      </c>
      <c r="J4273" s="33">
        <f>IFERROR(IF(OR(C4273="",D4273=""),"",D4273*VLOOKUP(C4273,'Setup - Mix Design'!$A$5:$I$504,6,0)),"")</f>
        <v/>
      </c>
      <c r="K4273" s="33">
        <f>IFERROR(IF(OR(C4273="",D4273=""),"",D4273*VLOOKUP(C4273,'Setup - Mix Design'!$A$5:$I$504,7,0)),"")</f>
        <v/>
      </c>
    </row>
    <row r="4274">
      <c r="A4274" s="31" t="n"/>
      <c r="B4274" s="26" t="n"/>
      <c r="C4274" s="26" t="n"/>
      <c r="D4274" s="27" t="n"/>
      <c r="E4274" s="26" t="n"/>
      <c r="F4274" s="33">
        <f>IFERROR(IF(OR(C4274="",D4274=""),"",D4274*VLOOKUP(C4274,'Setup - Mix Design'!$A$5:$I$504,2,0)),"")</f>
        <v/>
      </c>
      <c r="G4274" s="33">
        <f>IFERROR(IF(OR(C4274="",D4274=""),"",D4274*VLOOKUP(C4274,'Setup - Mix Design'!$A$5:$I$504,3,0)),"")</f>
        <v/>
      </c>
      <c r="H4274" s="33">
        <f>IFERROR(IF(OR(C4274="",D4274=""),"",D4274*VLOOKUP(C4274,'Setup - Mix Design'!$A$5:$I$504,4,0)),"")</f>
        <v/>
      </c>
      <c r="I4274" s="33">
        <f>IFERROR(IF(OR(C4274="",D4274=""),"",D4274*VLOOKUP(C4274,'Setup - Mix Design'!$A$5:$I$504,5,0)),"")</f>
        <v/>
      </c>
      <c r="J4274" s="33">
        <f>IFERROR(IF(OR(C4274="",D4274=""),"",D4274*VLOOKUP(C4274,'Setup - Mix Design'!$A$5:$I$504,6,0)),"")</f>
        <v/>
      </c>
      <c r="K4274" s="33">
        <f>IFERROR(IF(OR(C4274="",D4274=""),"",D4274*VLOOKUP(C4274,'Setup - Mix Design'!$A$5:$I$504,7,0)),"")</f>
        <v/>
      </c>
    </row>
    <row r="4275">
      <c r="A4275" s="31" t="n"/>
      <c r="B4275" s="26" t="n"/>
      <c r="C4275" s="26" t="n"/>
      <c r="D4275" s="27" t="n"/>
      <c r="E4275" s="26" t="n"/>
      <c r="F4275" s="33">
        <f>IFERROR(IF(OR(C4275="",D4275=""),"",D4275*VLOOKUP(C4275,'Setup - Mix Design'!$A$5:$I$504,2,0)),"")</f>
        <v/>
      </c>
      <c r="G4275" s="33">
        <f>IFERROR(IF(OR(C4275="",D4275=""),"",D4275*VLOOKUP(C4275,'Setup - Mix Design'!$A$5:$I$504,3,0)),"")</f>
        <v/>
      </c>
      <c r="H4275" s="33">
        <f>IFERROR(IF(OR(C4275="",D4275=""),"",D4275*VLOOKUP(C4275,'Setup - Mix Design'!$A$5:$I$504,4,0)),"")</f>
        <v/>
      </c>
      <c r="I4275" s="33">
        <f>IFERROR(IF(OR(C4275="",D4275=""),"",D4275*VLOOKUP(C4275,'Setup - Mix Design'!$A$5:$I$504,5,0)),"")</f>
        <v/>
      </c>
      <c r="J4275" s="33">
        <f>IFERROR(IF(OR(C4275="",D4275=""),"",D4275*VLOOKUP(C4275,'Setup - Mix Design'!$A$5:$I$504,6,0)),"")</f>
        <v/>
      </c>
      <c r="K4275" s="33">
        <f>IFERROR(IF(OR(C4275="",D4275=""),"",D4275*VLOOKUP(C4275,'Setup - Mix Design'!$A$5:$I$504,7,0)),"")</f>
        <v/>
      </c>
    </row>
    <row r="4276">
      <c r="A4276" s="31" t="n"/>
      <c r="B4276" s="26" t="n"/>
      <c r="C4276" s="26" t="n"/>
      <c r="D4276" s="27" t="n"/>
      <c r="E4276" s="26" t="n"/>
      <c r="F4276" s="33">
        <f>IFERROR(IF(OR(C4276="",D4276=""),"",D4276*VLOOKUP(C4276,'Setup - Mix Design'!$A$5:$I$504,2,0)),"")</f>
        <v/>
      </c>
      <c r="G4276" s="33">
        <f>IFERROR(IF(OR(C4276="",D4276=""),"",D4276*VLOOKUP(C4276,'Setup - Mix Design'!$A$5:$I$504,3,0)),"")</f>
        <v/>
      </c>
      <c r="H4276" s="33">
        <f>IFERROR(IF(OR(C4276="",D4276=""),"",D4276*VLOOKUP(C4276,'Setup - Mix Design'!$A$5:$I$504,4,0)),"")</f>
        <v/>
      </c>
      <c r="I4276" s="33">
        <f>IFERROR(IF(OR(C4276="",D4276=""),"",D4276*VLOOKUP(C4276,'Setup - Mix Design'!$A$5:$I$504,5,0)),"")</f>
        <v/>
      </c>
      <c r="J4276" s="33">
        <f>IFERROR(IF(OR(C4276="",D4276=""),"",D4276*VLOOKUP(C4276,'Setup - Mix Design'!$A$5:$I$504,6,0)),"")</f>
        <v/>
      </c>
      <c r="K4276" s="33">
        <f>IFERROR(IF(OR(C4276="",D4276=""),"",D4276*VLOOKUP(C4276,'Setup - Mix Design'!$A$5:$I$504,7,0)),"")</f>
        <v/>
      </c>
    </row>
    <row r="4277">
      <c r="A4277" s="31" t="n"/>
      <c r="B4277" s="26" t="n"/>
      <c r="C4277" s="26" t="n"/>
      <c r="D4277" s="27" t="n"/>
      <c r="E4277" s="26" t="n"/>
      <c r="F4277" s="33">
        <f>IFERROR(IF(OR(C4277="",D4277=""),"",D4277*VLOOKUP(C4277,'Setup - Mix Design'!$A$5:$I$504,2,0)),"")</f>
        <v/>
      </c>
      <c r="G4277" s="33">
        <f>IFERROR(IF(OR(C4277="",D4277=""),"",D4277*VLOOKUP(C4277,'Setup - Mix Design'!$A$5:$I$504,3,0)),"")</f>
        <v/>
      </c>
      <c r="H4277" s="33">
        <f>IFERROR(IF(OR(C4277="",D4277=""),"",D4277*VLOOKUP(C4277,'Setup - Mix Design'!$A$5:$I$504,4,0)),"")</f>
        <v/>
      </c>
      <c r="I4277" s="33">
        <f>IFERROR(IF(OR(C4277="",D4277=""),"",D4277*VLOOKUP(C4277,'Setup - Mix Design'!$A$5:$I$504,5,0)),"")</f>
        <v/>
      </c>
      <c r="J4277" s="33">
        <f>IFERROR(IF(OR(C4277="",D4277=""),"",D4277*VLOOKUP(C4277,'Setup - Mix Design'!$A$5:$I$504,6,0)),"")</f>
        <v/>
      </c>
      <c r="K4277" s="33">
        <f>IFERROR(IF(OR(C4277="",D4277=""),"",D4277*VLOOKUP(C4277,'Setup - Mix Design'!$A$5:$I$504,7,0)),"")</f>
        <v/>
      </c>
    </row>
    <row r="4278">
      <c r="A4278" s="31" t="n"/>
      <c r="B4278" s="26" t="n"/>
      <c r="C4278" s="26" t="n"/>
      <c r="D4278" s="27" t="n"/>
      <c r="E4278" s="26" t="n"/>
      <c r="F4278" s="33">
        <f>IFERROR(IF(OR(C4278="",D4278=""),"",D4278*VLOOKUP(C4278,'Setup - Mix Design'!$A$5:$I$504,2,0)),"")</f>
        <v/>
      </c>
      <c r="G4278" s="33">
        <f>IFERROR(IF(OR(C4278="",D4278=""),"",D4278*VLOOKUP(C4278,'Setup - Mix Design'!$A$5:$I$504,3,0)),"")</f>
        <v/>
      </c>
      <c r="H4278" s="33">
        <f>IFERROR(IF(OR(C4278="",D4278=""),"",D4278*VLOOKUP(C4278,'Setup - Mix Design'!$A$5:$I$504,4,0)),"")</f>
        <v/>
      </c>
      <c r="I4278" s="33">
        <f>IFERROR(IF(OR(C4278="",D4278=""),"",D4278*VLOOKUP(C4278,'Setup - Mix Design'!$A$5:$I$504,5,0)),"")</f>
        <v/>
      </c>
      <c r="J4278" s="33">
        <f>IFERROR(IF(OR(C4278="",D4278=""),"",D4278*VLOOKUP(C4278,'Setup - Mix Design'!$A$5:$I$504,6,0)),"")</f>
        <v/>
      </c>
      <c r="K4278" s="33">
        <f>IFERROR(IF(OR(C4278="",D4278=""),"",D4278*VLOOKUP(C4278,'Setup - Mix Design'!$A$5:$I$504,7,0)),"")</f>
        <v/>
      </c>
    </row>
    <row r="4279">
      <c r="A4279" s="31" t="n"/>
      <c r="B4279" s="26" t="n"/>
      <c r="C4279" s="26" t="n"/>
      <c r="D4279" s="27" t="n"/>
      <c r="E4279" s="26" t="n"/>
      <c r="F4279" s="33">
        <f>IFERROR(IF(OR(C4279="",D4279=""),"",D4279*VLOOKUP(C4279,'Setup - Mix Design'!$A$5:$I$504,2,0)),"")</f>
        <v/>
      </c>
      <c r="G4279" s="33">
        <f>IFERROR(IF(OR(C4279="",D4279=""),"",D4279*VLOOKUP(C4279,'Setup - Mix Design'!$A$5:$I$504,3,0)),"")</f>
        <v/>
      </c>
      <c r="H4279" s="33">
        <f>IFERROR(IF(OR(C4279="",D4279=""),"",D4279*VLOOKUP(C4279,'Setup - Mix Design'!$A$5:$I$504,4,0)),"")</f>
        <v/>
      </c>
      <c r="I4279" s="33">
        <f>IFERROR(IF(OR(C4279="",D4279=""),"",D4279*VLOOKUP(C4279,'Setup - Mix Design'!$A$5:$I$504,5,0)),"")</f>
        <v/>
      </c>
      <c r="J4279" s="33">
        <f>IFERROR(IF(OR(C4279="",D4279=""),"",D4279*VLOOKUP(C4279,'Setup - Mix Design'!$A$5:$I$504,6,0)),"")</f>
        <v/>
      </c>
      <c r="K4279" s="33">
        <f>IFERROR(IF(OR(C4279="",D4279=""),"",D4279*VLOOKUP(C4279,'Setup - Mix Design'!$A$5:$I$504,7,0)),"")</f>
        <v/>
      </c>
    </row>
    <row r="4280">
      <c r="A4280" s="31" t="n"/>
      <c r="B4280" s="26" t="n"/>
      <c r="C4280" s="26" t="n"/>
      <c r="D4280" s="27" t="n"/>
      <c r="E4280" s="26" t="n"/>
      <c r="F4280" s="33">
        <f>IFERROR(IF(OR(C4280="",D4280=""),"",D4280*VLOOKUP(C4280,'Setup - Mix Design'!$A$5:$I$504,2,0)),"")</f>
        <v/>
      </c>
      <c r="G4280" s="33">
        <f>IFERROR(IF(OR(C4280="",D4280=""),"",D4280*VLOOKUP(C4280,'Setup - Mix Design'!$A$5:$I$504,3,0)),"")</f>
        <v/>
      </c>
      <c r="H4280" s="33">
        <f>IFERROR(IF(OR(C4280="",D4280=""),"",D4280*VLOOKUP(C4280,'Setup - Mix Design'!$A$5:$I$504,4,0)),"")</f>
        <v/>
      </c>
      <c r="I4280" s="33">
        <f>IFERROR(IF(OR(C4280="",D4280=""),"",D4280*VLOOKUP(C4280,'Setup - Mix Design'!$A$5:$I$504,5,0)),"")</f>
        <v/>
      </c>
      <c r="J4280" s="33">
        <f>IFERROR(IF(OR(C4280="",D4280=""),"",D4280*VLOOKUP(C4280,'Setup - Mix Design'!$A$5:$I$504,6,0)),"")</f>
        <v/>
      </c>
      <c r="K4280" s="33">
        <f>IFERROR(IF(OR(C4280="",D4280=""),"",D4280*VLOOKUP(C4280,'Setup - Mix Design'!$A$5:$I$504,7,0)),"")</f>
        <v/>
      </c>
    </row>
    <row r="4281">
      <c r="A4281" s="31" t="n"/>
      <c r="B4281" s="26" t="n"/>
      <c r="C4281" s="26" t="n"/>
      <c r="D4281" s="27" t="n"/>
      <c r="E4281" s="26" t="n"/>
      <c r="F4281" s="33">
        <f>IFERROR(IF(OR(C4281="",D4281=""),"",D4281*VLOOKUP(C4281,'Setup - Mix Design'!$A$5:$I$504,2,0)),"")</f>
        <v/>
      </c>
      <c r="G4281" s="33">
        <f>IFERROR(IF(OR(C4281="",D4281=""),"",D4281*VLOOKUP(C4281,'Setup - Mix Design'!$A$5:$I$504,3,0)),"")</f>
        <v/>
      </c>
      <c r="H4281" s="33">
        <f>IFERROR(IF(OR(C4281="",D4281=""),"",D4281*VLOOKUP(C4281,'Setup - Mix Design'!$A$5:$I$504,4,0)),"")</f>
        <v/>
      </c>
      <c r="I4281" s="33">
        <f>IFERROR(IF(OR(C4281="",D4281=""),"",D4281*VLOOKUP(C4281,'Setup - Mix Design'!$A$5:$I$504,5,0)),"")</f>
        <v/>
      </c>
      <c r="J4281" s="33">
        <f>IFERROR(IF(OR(C4281="",D4281=""),"",D4281*VLOOKUP(C4281,'Setup - Mix Design'!$A$5:$I$504,6,0)),"")</f>
        <v/>
      </c>
      <c r="K4281" s="33">
        <f>IFERROR(IF(OR(C4281="",D4281=""),"",D4281*VLOOKUP(C4281,'Setup - Mix Design'!$A$5:$I$504,7,0)),"")</f>
        <v/>
      </c>
    </row>
    <row r="4282">
      <c r="A4282" s="31" t="n"/>
      <c r="B4282" s="26" t="n"/>
      <c r="C4282" s="26" t="n"/>
      <c r="D4282" s="27" t="n"/>
      <c r="E4282" s="26" t="n"/>
      <c r="F4282" s="33">
        <f>IFERROR(IF(OR(C4282="",D4282=""),"",D4282*VLOOKUP(C4282,'Setup - Mix Design'!$A$5:$I$504,2,0)),"")</f>
        <v/>
      </c>
      <c r="G4282" s="33">
        <f>IFERROR(IF(OR(C4282="",D4282=""),"",D4282*VLOOKUP(C4282,'Setup - Mix Design'!$A$5:$I$504,3,0)),"")</f>
        <v/>
      </c>
      <c r="H4282" s="33">
        <f>IFERROR(IF(OR(C4282="",D4282=""),"",D4282*VLOOKUP(C4282,'Setup - Mix Design'!$A$5:$I$504,4,0)),"")</f>
        <v/>
      </c>
      <c r="I4282" s="33">
        <f>IFERROR(IF(OR(C4282="",D4282=""),"",D4282*VLOOKUP(C4282,'Setup - Mix Design'!$A$5:$I$504,5,0)),"")</f>
        <v/>
      </c>
      <c r="J4282" s="33">
        <f>IFERROR(IF(OR(C4282="",D4282=""),"",D4282*VLOOKUP(C4282,'Setup - Mix Design'!$A$5:$I$504,6,0)),"")</f>
        <v/>
      </c>
      <c r="K4282" s="33">
        <f>IFERROR(IF(OR(C4282="",D4282=""),"",D4282*VLOOKUP(C4282,'Setup - Mix Design'!$A$5:$I$504,7,0)),"")</f>
        <v/>
      </c>
    </row>
    <row r="4283">
      <c r="A4283" s="31" t="n"/>
      <c r="B4283" s="26" t="n"/>
      <c r="C4283" s="26" t="n"/>
      <c r="D4283" s="27" t="n"/>
      <c r="E4283" s="26" t="n"/>
      <c r="F4283" s="33">
        <f>IFERROR(IF(OR(C4283="",D4283=""),"",D4283*VLOOKUP(C4283,'Setup - Mix Design'!$A$5:$I$504,2,0)),"")</f>
        <v/>
      </c>
      <c r="G4283" s="33">
        <f>IFERROR(IF(OR(C4283="",D4283=""),"",D4283*VLOOKUP(C4283,'Setup - Mix Design'!$A$5:$I$504,3,0)),"")</f>
        <v/>
      </c>
      <c r="H4283" s="33">
        <f>IFERROR(IF(OR(C4283="",D4283=""),"",D4283*VLOOKUP(C4283,'Setup - Mix Design'!$A$5:$I$504,4,0)),"")</f>
        <v/>
      </c>
      <c r="I4283" s="33">
        <f>IFERROR(IF(OR(C4283="",D4283=""),"",D4283*VLOOKUP(C4283,'Setup - Mix Design'!$A$5:$I$504,5,0)),"")</f>
        <v/>
      </c>
      <c r="J4283" s="33">
        <f>IFERROR(IF(OR(C4283="",D4283=""),"",D4283*VLOOKUP(C4283,'Setup - Mix Design'!$A$5:$I$504,6,0)),"")</f>
        <v/>
      </c>
      <c r="K4283" s="33">
        <f>IFERROR(IF(OR(C4283="",D4283=""),"",D4283*VLOOKUP(C4283,'Setup - Mix Design'!$A$5:$I$504,7,0)),"")</f>
        <v/>
      </c>
    </row>
    <row r="4284">
      <c r="A4284" s="31" t="n"/>
      <c r="B4284" s="26" t="n"/>
      <c r="C4284" s="26" t="n"/>
      <c r="D4284" s="27" t="n"/>
      <c r="E4284" s="26" t="n"/>
      <c r="F4284" s="33">
        <f>IFERROR(IF(OR(C4284="",D4284=""),"",D4284*VLOOKUP(C4284,'Setup - Mix Design'!$A$5:$I$504,2,0)),"")</f>
        <v/>
      </c>
      <c r="G4284" s="33">
        <f>IFERROR(IF(OR(C4284="",D4284=""),"",D4284*VLOOKUP(C4284,'Setup - Mix Design'!$A$5:$I$504,3,0)),"")</f>
        <v/>
      </c>
      <c r="H4284" s="33">
        <f>IFERROR(IF(OR(C4284="",D4284=""),"",D4284*VLOOKUP(C4284,'Setup - Mix Design'!$A$5:$I$504,4,0)),"")</f>
        <v/>
      </c>
      <c r="I4284" s="33">
        <f>IFERROR(IF(OR(C4284="",D4284=""),"",D4284*VLOOKUP(C4284,'Setup - Mix Design'!$A$5:$I$504,5,0)),"")</f>
        <v/>
      </c>
      <c r="J4284" s="33">
        <f>IFERROR(IF(OR(C4284="",D4284=""),"",D4284*VLOOKUP(C4284,'Setup - Mix Design'!$A$5:$I$504,6,0)),"")</f>
        <v/>
      </c>
      <c r="K4284" s="33">
        <f>IFERROR(IF(OR(C4284="",D4284=""),"",D4284*VLOOKUP(C4284,'Setup - Mix Design'!$A$5:$I$504,7,0)),"")</f>
        <v/>
      </c>
    </row>
    <row r="4285">
      <c r="A4285" s="31" t="n"/>
      <c r="B4285" s="26" t="n"/>
      <c r="C4285" s="26" t="n"/>
      <c r="D4285" s="27" t="n"/>
      <c r="E4285" s="26" t="n"/>
      <c r="F4285" s="33">
        <f>IFERROR(IF(OR(C4285="",D4285=""),"",D4285*VLOOKUP(C4285,'Setup - Mix Design'!$A$5:$I$504,2,0)),"")</f>
        <v/>
      </c>
      <c r="G4285" s="33">
        <f>IFERROR(IF(OR(C4285="",D4285=""),"",D4285*VLOOKUP(C4285,'Setup - Mix Design'!$A$5:$I$504,3,0)),"")</f>
        <v/>
      </c>
      <c r="H4285" s="33">
        <f>IFERROR(IF(OR(C4285="",D4285=""),"",D4285*VLOOKUP(C4285,'Setup - Mix Design'!$A$5:$I$504,4,0)),"")</f>
        <v/>
      </c>
      <c r="I4285" s="33">
        <f>IFERROR(IF(OR(C4285="",D4285=""),"",D4285*VLOOKUP(C4285,'Setup - Mix Design'!$A$5:$I$504,5,0)),"")</f>
        <v/>
      </c>
      <c r="J4285" s="33">
        <f>IFERROR(IF(OR(C4285="",D4285=""),"",D4285*VLOOKUP(C4285,'Setup - Mix Design'!$A$5:$I$504,6,0)),"")</f>
        <v/>
      </c>
      <c r="K4285" s="33">
        <f>IFERROR(IF(OR(C4285="",D4285=""),"",D4285*VLOOKUP(C4285,'Setup - Mix Design'!$A$5:$I$504,7,0)),"")</f>
        <v/>
      </c>
    </row>
    <row r="4286">
      <c r="A4286" s="31" t="n"/>
      <c r="B4286" s="26" t="n"/>
      <c r="C4286" s="26" t="n"/>
      <c r="D4286" s="27" t="n"/>
      <c r="E4286" s="26" t="n"/>
      <c r="F4286" s="33">
        <f>IFERROR(IF(OR(C4286="",D4286=""),"",D4286*VLOOKUP(C4286,'Setup - Mix Design'!$A$5:$I$504,2,0)),"")</f>
        <v/>
      </c>
      <c r="G4286" s="33">
        <f>IFERROR(IF(OR(C4286="",D4286=""),"",D4286*VLOOKUP(C4286,'Setup - Mix Design'!$A$5:$I$504,3,0)),"")</f>
        <v/>
      </c>
      <c r="H4286" s="33">
        <f>IFERROR(IF(OR(C4286="",D4286=""),"",D4286*VLOOKUP(C4286,'Setup - Mix Design'!$A$5:$I$504,4,0)),"")</f>
        <v/>
      </c>
      <c r="I4286" s="33">
        <f>IFERROR(IF(OR(C4286="",D4286=""),"",D4286*VLOOKUP(C4286,'Setup - Mix Design'!$A$5:$I$504,5,0)),"")</f>
        <v/>
      </c>
      <c r="J4286" s="33">
        <f>IFERROR(IF(OR(C4286="",D4286=""),"",D4286*VLOOKUP(C4286,'Setup - Mix Design'!$A$5:$I$504,6,0)),"")</f>
        <v/>
      </c>
      <c r="K4286" s="33">
        <f>IFERROR(IF(OR(C4286="",D4286=""),"",D4286*VLOOKUP(C4286,'Setup - Mix Design'!$A$5:$I$504,7,0)),"")</f>
        <v/>
      </c>
    </row>
    <row r="4287">
      <c r="A4287" s="31" t="n"/>
      <c r="B4287" s="26" t="n"/>
      <c r="C4287" s="26" t="n"/>
      <c r="D4287" s="27" t="n"/>
      <c r="E4287" s="26" t="n"/>
      <c r="F4287" s="33">
        <f>IFERROR(IF(OR(C4287="",D4287=""),"",D4287*VLOOKUP(C4287,'Setup - Mix Design'!$A$5:$I$504,2,0)),"")</f>
        <v/>
      </c>
      <c r="G4287" s="33">
        <f>IFERROR(IF(OR(C4287="",D4287=""),"",D4287*VLOOKUP(C4287,'Setup - Mix Design'!$A$5:$I$504,3,0)),"")</f>
        <v/>
      </c>
      <c r="H4287" s="33">
        <f>IFERROR(IF(OR(C4287="",D4287=""),"",D4287*VLOOKUP(C4287,'Setup - Mix Design'!$A$5:$I$504,4,0)),"")</f>
        <v/>
      </c>
      <c r="I4287" s="33">
        <f>IFERROR(IF(OR(C4287="",D4287=""),"",D4287*VLOOKUP(C4287,'Setup - Mix Design'!$A$5:$I$504,5,0)),"")</f>
        <v/>
      </c>
      <c r="J4287" s="33">
        <f>IFERROR(IF(OR(C4287="",D4287=""),"",D4287*VLOOKUP(C4287,'Setup - Mix Design'!$A$5:$I$504,6,0)),"")</f>
        <v/>
      </c>
      <c r="K4287" s="33">
        <f>IFERROR(IF(OR(C4287="",D4287=""),"",D4287*VLOOKUP(C4287,'Setup - Mix Design'!$A$5:$I$504,7,0)),"")</f>
        <v/>
      </c>
    </row>
    <row r="4288">
      <c r="A4288" s="31" t="n"/>
      <c r="B4288" s="26" t="n"/>
      <c r="C4288" s="26" t="n"/>
      <c r="D4288" s="27" t="n"/>
      <c r="E4288" s="26" t="n"/>
      <c r="F4288" s="33">
        <f>IFERROR(IF(OR(C4288="",D4288=""),"",D4288*VLOOKUP(C4288,'Setup - Mix Design'!$A$5:$I$504,2,0)),"")</f>
        <v/>
      </c>
      <c r="G4288" s="33">
        <f>IFERROR(IF(OR(C4288="",D4288=""),"",D4288*VLOOKUP(C4288,'Setup - Mix Design'!$A$5:$I$504,3,0)),"")</f>
        <v/>
      </c>
      <c r="H4288" s="33">
        <f>IFERROR(IF(OR(C4288="",D4288=""),"",D4288*VLOOKUP(C4288,'Setup - Mix Design'!$A$5:$I$504,4,0)),"")</f>
        <v/>
      </c>
      <c r="I4288" s="33">
        <f>IFERROR(IF(OR(C4288="",D4288=""),"",D4288*VLOOKUP(C4288,'Setup - Mix Design'!$A$5:$I$504,5,0)),"")</f>
        <v/>
      </c>
      <c r="J4288" s="33">
        <f>IFERROR(IF(OR(C4288="",D4288=""),"",D4288*VLOOKUP(C4288,'Setup - Mix Design'!$A$5:$I$504,6,0)),"")</f>
        <v/>
      </c>
      <c r="K4288" s="33">
        <f>IFERROR(IF(OR(C4288="",D4288=""),"",D4288*VLOOKUP(C4288,'Setup - Mix Design'!$A$5:$I$504,7,0)),"")</f>
        <v/>
      </c>
    </row>
    <row r="4289">
      <c r="A4289" s="31" t="n"/>
      <c r="B4289" s="26" t="n"/>
      <c r="C4289" s="26" t="n"/>
      <c r="D4289" s="27" t="n"/>
      <c r="E4289" s="26" t="n"/>
      <c r="F4289" s="33">
        <f>IFERROR(IF(OR(C4289="",D4289=""),"",D4289*VLOOKUP(C4289,'Setup - Mix Design'!$A$5:$I$504,2,0)),"")</f>
        <v/>
      </c>
      <c r="G4289" s="33">
        <f>IFERROR(IF(OR(C4289="",D4289=""),"",D4289*VLOOKUP(C4289,'Setup - Mix Design'!$A$5:$I$504,3,0)),"")</f>
        <v/>
      </c>
      <c r="H4289" s="33">
        <f>IFERROR(IF(OR(C4289="",D4289=""),"",D4289*VLOOKUP(C4289,'Setup - Mix Design'!$A$5:$I$504,4,0)),"")</f>
        <v/>
      </c>
      <c r="I4289" s="33">
        <f>IFERROR(IF(OR(C4289="",D4289=""),"",D4289*VLOOKUP(C4289,'Setup - Mix Design'!$A$5:$I$504,5,0)),"")</f>
        <v/>
      </c>
      <c r="J4289" s="33">
        <f>IFERROR(IF(OR(C4289="",D4289=""),"",D4289*VLOOKUP(C4289,'Setup - Mix Design'!$A$5:$I$504,6,0)),"")</f>
        <v/>
      </c>
      <c r="K4289" s="33">
        <f>IFERROR(IF(OR(C4289="",D4289=""),"",D4289*VLOOKUP(C4289,'Setup - Mix Design'!$A$5:$I$504,7,0)),"")</f>
        <v/>
      </c>
    </row>
    <row r="4290">
      <c r="A4290" s="31" t="n"/>
      <c r="B4290" s="26" t="n"/>
      <c r="C4290" s="26" t="n"/>
      <c r="D4290" s="27" t="n"/>
      <c r="E4290" s="26" t="n"/>
      <c r="F4290" s="33">
        <f>IFERROR(IF(OR(C4290="",D4290=""),"",D4290*VLOOKUP(C4290,'Setup - Mix Design'!$A$5:$I$504,2,0)),"")</f>
        <v/>
      </c>
      <c r="G4290" s="33">
        <f>IFERROR(IF(OR(C4290="",D4290=""),"",D4290*VLOOKUP(C4290,'Setup - Mix Design'!$A$5:$I$504,3,0)),"")</f>
        <v/>
      </c>
      <c r="H4290" s="33">
        <f>IFERROR(IF(OR(C4290="",D4290=""),"",D4290*VLOOKUP(C4290,'Setup - Mix Design'!$A$5:$I$504,4,0)),"")</f>
        <v/>
      </c>
      <c r="I4290" s="33">
        <f>IFERROR(IF(OR(C4290="",D4290=""),"",D4290*VLOOKUP(C4290,'Setup - Mix Design'!$A$5:$I$504,5,0)),"")</f>
        <v/>
      </c>
      <c r="J4290" s="33">
        <f>IFERROR(IF(OR(C4290="",D4290=""),"",D4290*VLOOKUP(C4290,'Setup - Mix Design'!$A$5:$I$504,6,0)),"")</f>
        <v/>
      </c>
      <c r="K4290" s="33">
        <f>IFERROR(IF(OR(C4290="",D4290=""),"",D4290*VLOOKUP(C4290,'Setup - Mix Design'!$A$5:$I$504,7,0)),"")</f>
        <v/>
      </c>
    </row>
    <row r="4291">
      <c r="A4291" s="31" t="n"/>
      <c r="B4291" s="26" t="n"/>
      <c r="C4291" s="26" t="n"/>
      <c r="D4291" s="27" t="n"/>
      <c r="E4291" s="26" t="n"/>
      <c r="F4291" s="33">
        <f>IFERROR(IF(OR(C4291="",D4291=""),"",D4291*VLOOKUP(C4291,'Setup - Mix Design'!$A$5:$I$504,2,0)),"")</f>
        <v/>
      </c>
      <c r="G4291" s="33">
        <f>IFERROR(IF(OR(C4291="",D4291=""),"",D4291*VLOOKUP(C4291,'Setup - Mix Design'!$A$5:$I$504,3,0)),"")</f>
        <v/>
      </c>
      <c r="H4291" s="33">
        <f>IFERROR(IF(OR(C4291="",D4291=""),"",D4291*VLOOKUP(C4291,'Setup - Mix Design'!$A$5:$I$504,4,0)),"")</f>
        <v/>
      </c>
      <c r="I4291" s="33">
        <f>IFERROR(IF(OR(C4291="",D4291=""),"",D4291*VLOOKUP(C4291,'Setup - Mix Design'!$A$5:$I$504,5,0)),"")</f>
        <v/>
      </c>
      <c r="J4291" s="33">
        <f>IFERROR(IF(OR(C4291="",D4291=""),"",D4291*VLOOKUP(C4291,'Setup - Mix Design'!$A$5:$I$504,6,0)),"")</f>
        <v/>
      </c>
      <c r="K4291" s="33">
        <f>IFERROR(IF(OR(C4291="",D4291=""),"",D4291*VLOOKUP(C4291,'Setup - Mix Design'!$A$5:$I$504,7,0)),"")</f>
        <v/>
      </c>
    </row>
    <row r="4292">
      <c r="A4292" s="31" t="n"/>
      <c r="B4292" s="26" t="n"/>
      <c r="C4292" s="26" t="n"/>
      <c r="D4292" s="27" t="n"/>
      <c r="E4292" s="26" t="n"/>
      <c r="F4292" s="33">
        <f>IFERROR(IF(OR(C4292="",D4292=""),"",D4292*VLOOKUP(C4292,'Setup - Mix Design'!$A$5:$I$504,2,0)),"")</f>
        <v/>
      </c>
      <c r="G4292" s="33">
        <f>IFERROR(IF(OR(C4292="",D4292=""),"",D4292*VLOOKUP(C4292,'Setup - Mix Design'!$A$5:$I$504,3,0)),"")</f>
        <v/>
      </c>
      <c r="H4292" s="33">
        <f>IFERROR(IF(OR(C4292="",D4292=""),"",D4292*VLOOKUP(C4292,'Setup - Mix Design'!$A$5:$I$504,4,0)),"")</f>
        <v/>
      </c>
      <c r="I4292" s="33">
        <f>IFERROR(IF(OR(C4292="",D4292=""),"",D4292*VLOOKUP(C4292,'Setup - Mix Design'!$A$5:$I$504,5,0)),"")</f>
        <v/>
      </c>
      <c r="J4292" s="33">
        <f>IFERROR(IF(OR(C4292="",D4292=""),"",D4292*VLOOKUP(C4292,'Setup - Mix Design'!$A$5:$I$504,6,0)),"")</f>
        <v/>
      </c>
      <c r="K4292" s="33">
        <f>IFERROR(IF(OR(C4292="",D4292=""),"",D4292*VLOOKUP(C4292,'Setup - Mix Design'!$A$5:$I$504,7,0)),"")</f>
        <v/>
      </c>
    </row>
    <row r="4293">
      <c r="A4293" s="31" t="n"/>
      <c r="B4293" s="26" t="n"/>
      <c r="C4293" s="26" t="n"/>
      <c r="D4293" s="27" t="n"/>
      <c r="E4293" s="26" t="n"/>
      <c r="F4293" s="33">
        <f>IFERROR(IF(OR(C4293="",D4293=""),"",D4293*VLOOKUP(C4293,'Setup - Mix Design'!$A$5:$I$504,2,0)),"")</f>
        <v/>
      </c>
      <c r="G4293" s="33">
        <f>IFERROR(IF(OR(C4293="",D4293=""),"",D4293*VLOOKUP(C4293,'Setup - Mix Design'!$A$5:$I$504,3,0)),"")</f>
        <v/>
      </c>
      <c r="H4293" s="33">
        <f>IFERROR(IF(OR(C4293="",D4293=""),"",D4293*VLOOKUP(C4293,'Setup - Mix Design'!$A$5:$I$504,4,0)),"")</f>
        <v/>
      </c>
      <c r="I4293" s="33">
        <f>IFERROR(IF(OR(C4293="",D4293=""),"",D4293*VLOOKUP(C4293,'Setup - Mix Design'!$A$5:$I$504,5,0)),"")</f>
        <v/>
      </c>
      <c r="J4293" s="33">
        <f>IFERROR(IF(OR(C4293="",D4293=""),"",D4293*VLOOKUP(C4293,'Setup - Mix Design'!$A$5:$I$504,6,0)),"")</f>
        <v/>
      </c>
      <c r="K4293" s="33">
        <f>IFERROR(IF(OR(C4293="",D4293=""),"",D4293*VLOOKUP(C4293,'Setup - Mix Design'!$A$5:$I$504,7,0)),"")</f>
        <v/>
      </c>
    </row>
    <row r="4294">
      <c r="A4294" s="31" t="n"/>
      <c r="B4294" s="26" t="n"/>
      <c r="C4294" s="26" t="n"/>
      <c r="D4294" s="27" t="n"/>
      <c r="E4294" s="26" t="n"/>
      <c r="F4294" s="33">
        <f>IFERROR(IF(OR(C4294="",D4294=""),"",D4294*VLOOKUP(C4294,'Setup - Mix Design'!$A$5:$I$504,2,0)),"")</f>
        <v/>
      </c>
      <c r="G4294" s="33">
        <f>IFERROR(IF(OR(C4294="",D4294=""),"",D4294*VLOOKUP(C4294,'Setup - Mix Design'!$A$5:$I$504,3,0)),"")</f>
        <v/>
      </c>
      <c r="H4294" s="33">
        <f>IFERROR(IF(OR(C4294="",D4294=""),"",D4294*VLOOKUP(C4294,'Setup - Mix Design'!$A$5:$I$504,4,0)),"")</f>
        <v/>
      </c>
      <c r="I4294" s="33">
        <f>IFERROR(IF(OR(C4294="",D4294=""),"",D4294*VLOOKUP(C4294,'Setup - Mix Design'!$A$5:$I$504,5,0)),"")</f>
        <v/>
      </c>
      <c r="J4294" s="33">
        <f>IFERROR(IF(OR(C4294="",D4294=""),"",D4294*VLOOKUP(C4294,'Setup - Mix Design'!$A$5:$I$504,6,0)),"")</f>
        <v/>
      </c>
      <c r="K4294" s="33">
        <f>IFERROR(IF(OR(C4294="",D4294=""),"",D4294*VLOOKUP(C4294,'Setup - Mix Design'!$A$5:$I$504,7,0)),"")</f>
        <v/>
      </c>
    </row>
    <row r="4295">
      <c r="A4295" s="31" t="n"/>
      <c r="B4295" s="26" t="n"/>
      <c r="C4295" s="26" t="n"/>
      <c r="D4295" s="27" t="n"/>
      <c r="E4295" s="26" t="n"/>
      <c r="F4295" s="33">
        <f>IFERROR(IF(OR(C4295="",D4295=""),"",D4295*VLOOKUP(C4295,'Setup - Mix Design'!$A$5:$I$504,2,0)),"")</f>
        <v/>
      </c>
      <c r="G4295" s="33">
        <f>IFERROR(IF(OR(C4295="",D4295=""),"",D4295*VLOOKUP(C4295,'Setup - Mix Design'!$A$5:$I$504,3,0)),"")</f>
        <v/>
      </c>
      <c r="H4295" s="33">
        <f>IFERROR(IF(OR(C4295="",D4295=""),"",D4295*VLOOKUP(C4295,'Setup - Mix Design'!$A$5:$I$504,4,0)),"")</f>
        <v/>
      </c>
      <c r="I4295" s="33">
        <f>IFERROR(IF(OR(C4295="",D4295=""),"",D4295*VLOOKUP(C4295,'Setup - Mix Design'!$A$5:$I$504,5,0)),"")</f>
        <v/>
      </c>
      <c r="J4295" s="33">
        <f>IFERROR(IF(OR(C4295="",D4295=""),"",D4295*VLOOKUP(C4295,'Setup - Mix Design'!$A$5:$I$504,6,0)),"")</f>
        <v/>
      </c>
      <c r="K4295" s="33">
        <f>IFERROR(IF(OR(C4295="",D4295=""),"",D4295*VLOOKUP(C4295,'Setup - Mix Design'!$A$5:$I$504,7,0)),"")</f>
        <v/>
      </c>
    </row>
    <row r="4296">
      <c r="A4296" s="31" t="n"/>
      <c r="B4296" s="26" t="n"/>
      <c r="C4296" s="26" t="n"/>
      <c r="D4296" s="27" t="n"/>
      <c r="E4296" s="26" t="n"/>
      <c r="F4296" s="33">
        <f>IFERROR(IF(OR(C4296="",D4296=""),"",D4296*VLOOKUP(C4296,'Setup - Mix Design'!$A$5:$I$504,2,0)),"")</f>
        <v/>
      </c>
      <c r="G4296" s="33">
        <f>IFERROR(IF(OR(C4296="",D4296=""),"",D4296*VLOOKUP(C4296,'Setup - Mix Design'!$A$5:$I$504,3,0)),"")</f>
        <v/>
      </c>
      <c r="H4296" s="33">
        <f>IFERROR(IF(OR(C4296="",D4296=""),"",D4296*VLOOKUP(C4296,'Setup - Mix Design'!$A$5:$I$504,4,0)),"")</f>
        <v/>
      </c>
      <c r="I4296" s="33">
        <f>IFERROR(IF(OR(C4296="",D4296=""),"",D4296*VLOOKUP(C4296,'Setup - Mix Design'!$A$5:$I$504,5,0)),"")</f>
        <v/>
      </c>
      <c r="J4296" s="33">
        <f>IFERROR(IF(OR(C4296="",D4296=""),"",D4296*VLOOKUP(C4296,'Setup - Mix Design'!$A$5:$I$504,6,0)),"")</f>
        <v/>
      </c>
      <c r="K4296" s="33">
        <f>IFERROR(IF(OR(C4296="",D4296=""),"",D4296*VLOOKUP(C4296,'Setup - Mix Design'!$A$5:$I$504,7,0)),"")</f>
        <v/>
      </c>
    </row>
    <row r="4297">
      <c r="A4297" s="31" t="n"/>
      <c r="B4297" s="26" t="n"/>
      <c r="C4297" s="26" t="n"/>
      <c r="D4297" s="27" t="n"/>
      <c r="E4297" s="26" t="n"/>
      <c r="F4297" s="33">
        <f>IFERROR(IF(OR(C4297="",D4297=""),"",D4297*VLOOKUP(C4297,'Setup - Mix Design'!$A$5:$I$504,2,0)),"")</f>
        <v/>
      </c>
      <c r="G4297" s="33">
        <f>IFERROR(IF(OR(C4297="",D4297=""),"",D4297*VLOOKUP(C4297,'Setup - Mix Design'!$A$5:$I$504,3,0)),"")</f>
        <v/>
      </c>
      <c r="H4297" s="33">
        <f>IFERROR(IF(OR(C4297="",D4297=""),"",D4297*VLOOKUP(C4297,'Setup - Mix Design'!$A$5:$I$504,4,0)),"")</f>
        <v/>
      </c>
      <c r="I4297" s="33">
        <f>IFERROR(IF(OR(C4297="",D4297=""),"",D4297*VLOOKUP(C4297,'Setup - Mix Design'!$A$5:$I$504,5,0)),"")</f>
        <v/>
      </c>
      <c r="J4297" s="33">
        <f>IFERROR(IF(OR(C4297="",D4297=""),"",D4297*VLOOKUP(C4297,'Setup - Mix Design'!$A$5:$I$504,6,0)),"")</f>
        <v/>
      </c>
      <c r="K4297" s="33">
        <f>IFERROR(IF(OR(C4297="",D4297=""),"",D4297*VLOOKUP(C4297,'Setup - Mix Design'!$A$5:$I$504,7,0)),"")</f>
        <v/>
      </c>
    </row>
    <row r="4298">
      <c r="A4298" s="31" t="n"/>
      <c r="B4298" s="26" t="n"/>
      <c r="C4298" s="26" t="n"/>
      <c r="D4298" s="27" t="n"/>
      <c r="E4298" s="26" t="n"/>
      <c r="F4298" s="33">
        <f>IFERROR(IF(OR(C4298="",D4298=""),"",D4298*VLOOKUP(C4298,'Setup - Mix Design'!$A$5:$I$504,2,0)),"")</f>
        <v/>
      </c>
      <c r="G4298" s="33">
        <f>IFERROR(IF(OR(C4298="",D4298=""),"",D4298*VLOOKUP(C4298,'Setup - Mix Design'!$A$5:$I$504,3,0)),"")</f>
        <v/>
      </c>
      <c r="H4298" s="33">
        <f>IFERROR(IF(OR(C4298="",D4298=""),"",D4298*VLOOKUP(C4298,'Setup - Mix Design'!$A$5:$I$504,4,0)),"")</f>
        <v/>
      </c>
      <c r="I4298" s="33">
        <f>IFERROR(IF(OR(C4298="",D4298=""),"",D4298*VLOOKUP(C4298,'Setup - Mix Design'!$A$5:$I$504,5,0)),"")</f>
        <v/>
      </c>
      <c r="J4298" s="33">
        <f>IFERROR(IF(OR(C4298="",D4298=""),"",D4298*VLOOKUP(C4298,'Setup - Mix Design'!$A$5:$I$504,6,0)),"")</f>
        <v/>
      </c>
      <c r="K4298" s="33">
        <f>IFERROR(IF(OR(C4298="",D4298=""),"",D4298*VLOOKUP(C4298,'Setup - Mix Design'!$A$5:$I$504,7,0)),"")</f>
        <v/>
      </c>
    </row>
    <row r="4299">
      <c r="A4299" s="31" t="n"/>
      <c r="B4299" s="26" t="n"/>
      <c r="C4299" s="26" t="n"/>
      <c r="D4299" s="27" t="n"/>
      <c r="E4299" s="26" t="n"/>
      <c r="F4299" s="33">
        <f>IFERROR(IF(OR(C4299="",D4299=""),"",D4299*VLOOKUP(C4299,'Setup - Mix Design'!$A$5:$I$504,2,0)),"")</f>
        <v/>
      </c>
      <c r="G4299" s="33">
        <f>IFERROR(IF(OR(C4299="",D4299=""),"",D4299*VLOOKUP(C4299,'Setup - Mix Design'!$A$5:$I$504,3,0)),"")</f>
        <v/>
      </c>
      <c r="H4299" s="33">
        <f>IFERROR(IF(OR(C4299="",D4299=""),"",D4299*VLOOKUP(C4299,'Setup - Mix Design'!$A$5:$I$504,4,0)),"")</f>
        <v/>
      </c>
      <c r="I4299" s="33">
        <f>IFERROR(IF(OR(C4299="",D4299=""),"",D4299*VLOOKUP(C4299,'Setup - Mix Design'!$A$5:$I$504,5,0)),"")</f>
        <v/>
      </c>
      <c r="J4299" s="33">
        <f>IFERROR(IF(OR(C4299="",D4299=""),"",D4299*VLOOKUP(C4299,'Setup - Mix Design'!$A$5:$I$504,6,0)),"")</f>
        <v/>
      </c>
      <c r="K4299" s="33">
        <f>IFERROR(IF(OR(C4299="",D4299=""),"",D4299*VLOOKUP(C4299,'Setup - Mix Design'!$A$5:$I$504,7,0)),"")</f>
        <v/>
      </c>
    </row>
    <row r="4300">
      <c r="A4300" s="31" t="n"/>
      <c r="B4300" s="26" t="n"/>
      <c r="C4300" s="26" t="n"/>
      <c r="D4300" s="27" t="n"/>
      <c r="E4300" s="26" t="n"/>
      <c r="F4300" s="33">
        <f>IFERROR(IF(OR(C4300="",D4300=""),"",D4300*VLOOKUP(C4300,'Setup - Mix Design'!$A$5:$I$504,2,0)),"")</f>
        <v/>
      </c>
      <c r="G4300" s="33">
        <f>IFERROR(IF(OR(C4300="",D4300=""),"",D4300*VLOOKUP(C4300,'Setup - Mix Design'!$A$5:$I$504,3,0)),"")</f>
        <v/>
      </c>
      <c r="H4300" s="33">
        <f>IFERROR(IF(OR(C4300="",D4300=""),"",D4300*VLOOKUP(C4300,'Setup - Mix Design'!$A$5:$I$504,4,0)),"")</f>
        <v/>
      </c>
      <c r="I4300" s="33">
        <f>IFERROR(IF(OR(C4300="",D4300=""),"",D4300*VLOOKUP(C4300,'Setup - Mix Design'!$A$5:$I$504,5,0)),"")</f>
        <v/>
      </c>
      <c r="J4300" s="33">
        <f>IFERROR(IF(OR(C4300="",D4300=""),"",D4300*VLOOKUP(C4300,'Setup - Mix Design'!$A$5:$I$504,6,0)),"")</f>
        <v/>
      </c>
      <c r="K4300" s="33">
        <f>IFERROR(IF(OR(C4300="",D4300=""),"",D4300*VLOOKUP(C4300,'Setup - Mix Design'!$A$5:$I$504,7,0)),"")</f>
        <v/>
      </c>
    </row>
    <row r="4301">
      <c r="A4301" s="31" t="n"/>
      <c r="B4301" s="26" t="n"/>
      <c r="C4301" s="26" t="n"/>
      <c r="D4301" s="27" t="n"/>
      <c r="E4301" s="26" t="n"/>
      <c r="F4301" s="33">
        <f>IFERROR(IF(OR(C4301="",D4301=""),"",D4301*VLOOKUP(C4301,'Setup - Mix Design'!$A$5:$I$504,2,0)),"")</f>
        <v/>
      </c>
      <c r="G4301" s="33">
        <f>IFERROR(IF(OR(C4301="",D4301=""),"",D4301*VLOOKUP(C4301,'Setup - Mix Design'!$A$5:$I$504,3,0)),"")</f>
        <v/>
      </c>
      <c r="H4301" s="33">
        <f>IFERROR(IF(OR(C4301="",D4301=""),"",D4301*VLOOKUP(C4301,'Setup - Mix Design'!$A$5:$I$504,4,0)),"")</f>
        <v/>
      </c>
      <c r="I4301" s="33">
        <f>IFERROR(IF(OR(C4301="",D4301=""),"",D4301*VLOOKUP(C4301,'Setup - Mix Design'!$A$5:$I$504,5,0)),"")</f>
        <v/>
      </c>
      <c r="J4301" s="33">
        <f>IFERROR(IF(OR(C4301="",D4301=""),"",D4301*VLOOKUP(C4301,'Setup - Mix Design'!$A$5:$I$504,6,0)),"")</f>
        <v/>
      </c>
      <c r="K4301" s="33">
        <f>IFERROR(IF(OR(C4301="",D4301=""),"",D4301*VLOOKUP(C4301,'Setup - Mix Design'!$A$5:$I$504,7,0)),"")</f>
        <v/>
      </c>
    </row>
    <row r="4302">
      <c r="A4302" s="31" t="n"/>
      <c r="B4302" s="26" t="n"/>
      <c r="C4302" s="26" t="n"/>
      <c r="D4302" s="27" t="n"/>
      <c r="E4302" s="26" t="n"/>
      <c r="F4302" s="33">
        <f>IFERROR(IF(OR(C4302="",D4302=""),"",D4302*VLOOKUP(C4302,'Setup - Mix Design'!$A$5:$I$504,2,0)),"")</f>
        <v/>
      </c>
      <c r="G4302" s="33">
        <f>IFERROR(IF(OR(C4302="",D4302=""),"",D4302*VLOOKUP(C4302,'Setup - Mix Design'!$A$5:$I$504,3,0)),"")</f>
        <v/>
      </c>
      <c r="H4302" s="33">
        <f>IFERROR(IF(OR(C4302="",D4302=""),"",D4302*VLOOKUP(C4302,'Setup - Mix Design'!$A$5:$I$504,4,0)),"")</f>
        <v/>
      </c>
      <c r="I4302" s="33">
        <f>IFERROR(IF(OR(C4302="",D4302=""),"",D4302*VLOOKUP(C4302,'Setup - Mix Design'!$A$5:$I$504,5,0)),"")</f>
        <v/>
      </c>
      <c r="J4302" s="33">
        <f>IFERROR(IF(OR(C4302="",D4302=""),"",D4302*VLOOKUP(C4302,'Setup - Mix Design'!$A$5:$I$504,6,0)),"")</f>
        <v/>
      </c>
      <c r="K4302" s="33">
        <f>IFERROR(IF(OR(C4302="",D4302=""),"",D4302*VLOOKUP(C4302,'Setup - Mix Design'!$A$5:$I$504,7,0)),"")</f>
        <v/>
      </c>
    </row>
    <row r="4303">
      <c r="A4303" s="31" t="n"/>
      <c r="B4303" s="26" t="n"/>
      <c r="C4303" s="26" t="n"/>
      <c r="D4303" s="27" t="n"/>
      <c r="E4303" s="26" t="n"/>
      <c r="F4303" s="33">
        <f>IFERROR(IF(OR(C4303="",D4303=""),"",D4303*VLOOKUP(C4303,'Setup - Mix Design'!$A$5:$I$504,2,0)),"")</f>
        <v/>
      </c>
      <c r="G4303" s="33">
        <f>IFERROR(IF(OR(C4303="",D4303=""),"",D4303*VLOOKUP(C4303,'Setup - Mix Design'!$A$5:$I$504,3,0)),"")</f>
        <v/>
      </c>
      <c r="H4303" s="33">
        <f>IFERROR(IF(OR(C4303="",D4303=""),"",D4303*VLOOKUP(C4303,'Setup - Mix Design'!$A$5:$I$504,4,0)),"")</f>
        <v/>
      </c>
      <c r="I4303" s="33">
        <f>IFERROR(IF(OR(C4303="",D4303=""),"",D4303*VLOOKUP(C4303,'Setup - Mix Design'!$A$5:$I$504,5,0)),"")</f>
        <v/>
      </c>
      <c r="J4303" s="33">
        <f>IFERROR(IF(OR(C4303="",D4303=""),"",D4303*VLOOKUP(C4303,'Setup - Mix Design'!$A$5:$I$504,6,0)),"")</f>
        <v/>
      </c>
      <c r="K4303" s="33">
        <f>IFERROR(IF(OR(C4303="",D4303=""),"",D4303*VLOOKUP(C4303,'Setup - Mix Design'!$A$5:$I$504,7,0)),"")</f>
        <v/>
      </c>
    </row>
    <row r="4304">
      <c r="A4304" s="31" t="n"/>
      <c r="B4304" s="26" t="n"/>
      <c r="C4304" s="26" t="n"/>
      <c r="D4304" s="27" t="n"/>
      <c r="E4304" s="26" t="n"/>
      <c r="F4304" s="33">
        <f>IFERROR(IF(OR(C4304="",D4304=""),"",D4304*VLOOKUP(C4304,'Setup - Mix Design'!$A$5:$I$504,2,0)),"")</f>
        <v/>
      </c>
      <c r="G4304" s="33">
        <f>IFERROR(IF(OR(C4304="",D4304=""),"",D4304*VLOOKUP(C4304,'Setup - Mix Design'!$A$5:$I$504,3,0)),"")</f>
        <v/>
      </c>
      <c r="H4304" s="33">
        <f>IFERROR(IF(OR(C4304="",D4304=""),"",D4304*VLOOKUP(C4304,'Setup - Mix Design'!$A$5:$I$504,4,0)),"")</f>
        <v/>
      </c>
      <c r="I4304" s="33">
        <f>IFERROR(IF(OR(C4304="",D4304=""),"",D4304*VLOOKUP(C4304,'Setup - Mix Design'!$A$5:$I$504,5,0)),"")</f>
        <v/>
      </c>
      <c r="J4304" s="33">
        <f>IFERROR(IF(OR(C4304="",D4304=""),"",D4304*VLOOKUP(C4304,'Setup - Mix Design'!$A$5:$I$504,6,0)),"")</f>
        <v/>
      </c>
      <c r="K4304" s="33">
        <f>IFERROR(IF(OR(C4304="",D4304=""),"",D4304*VLOOKUP(C4304,'Setup - Mix Design'!$A$5:$I$504,7,0)),"")</f>
        <v/>
      </c>
    </row>
    <row r="4305">
      <c r="A4305" s="31" t="n"/>
      <c r="B4305" s="26" t="n"/>
      <c r="C4305" s="26" t="n"/>
      <c r="D4305" s="27" t="n"/>
      <c r="E4305" s="26" t="n"/>
      <c r="F4305" s="33">
        <f>IFERROR(IF(OR(C4305="",D4305=""),"",D4305*VLOOKUP(C4305,'Setup - Mix Design'!$A$5:$I$504,2,0)),"")</f>
        <v/>
      </c>
      <c r="G4305" s="33">
        <f>IFERROR(IF(OR(C4305="",D4305=""),"",D4305*VLOOKUP(C4305,'Setup - Mix Design'!$A$5:$I$504,3,0)),"")</f>
        <v/>
      </c>
      <c r="H4305" s="33">
        <f>IFERROR(IF(OR(C4305="",D4305=""),"",D4305*VLOOKUP(C4305,'Setup - Mix Design'!$A$5:$I$504,4,0)),"")</f>
        <v/>
      </c>
      <c r="I4305" s="33">
        <f>IFERROR(IF(OR(C4305="",D4305=""),"",D4305*VLOOKUP(C4305,'Setup - Mix Design'!$A$5:$I$504,5,0)),"")</f>
        <v/>
      </c>
      <c r="J4305" s="33">
        <f>IFERROR(IF(OR(C4305="",D4305=""),"",D4305*VLOOKUP(C4305,'Setup - Mix Design'!$A$5:$I$504,6,0)),"")</f>
        <v/>
      </c>
      <c r="K4305" s="33">
        <f>IFERROR(IF(OR(C4305="",D4305=""),"",D4305*VLOOKUP(C4305,'Setup - Mix Design'!$A$5:$I$504,7,0)),"")</f>
        <v/>
      </c>
    </row>
    <row r="4306">
      <c r="A4306" s="31" t="n"/>
      <c r="B4306" s="26" t="n"/>
      <c r="C4306" s="26" t="n"/>
      <c r="D4306" s="27" t="n"/>
      <c r="E4306" s="26" t="n"/>
      <c r="F4306" s="33">
        <f>IFERROR(IF(OR(C4306="",D4306=""),"",D4306*VLOOKUP(C4306,'Setup - Mix Design'!$A$5:$I$504,2,0)),"")</f>
        <v/>
      </c>
      <c r="G4306" s="33">
        <f>IFERROR(IF(OR(C4306="",D4306=""),"",D4306*VLOOKUP(C4306,'Setup - Mix Design'!$A$5:$I$504,3,0)),"")</f>
        <v/>
      </c>
      <c r="H4306" s="33">
        <f>IFERROR(IF(OR(C4306="",D4306=""),"",D4306*VLOOKUP(C4306,'Setup - Mix Design'!$A$5:$I$504,4,0)),"")</f>
        <v/>
      </c>
      <c r="I4306" s="33">
        <f>IFERROR(IF(OR(C4306="",D4306=""),"",D4306*VLOOKUP(C4306,'Setup - Mix Design'!$A$5:$I$504,5,0)),"")</f>
        <v/>
      </c>
      <c r="J4306" s="33">
        <f>IFERROR(IF(OR(C4306="",D4306=""),"",D4306*VLOOKUP(C4306,'Setup - Mix Design'!$A$5:$I$504,6,0)),"")</f>
        <v/>
      </c>
      <c r="K4306" s="33">
        <f>IFERROR(IF(OR(C4306="",D4306=""),"",D4306*VLOOKUP(C4306,'Setup - Mix Design'!$A$5:$I$504,7,0)),"")</f>
        <v/>
      </c>
    </row>
    <row r="4307">
      <c r="A4307" s="31" t="n"/>
      <c r="B4307" s="26" t="n"/>
      <c r="C4307" s="26" t="n"/>
      <c r="D4307" s="27" t="n"/>
      <c r="E4307" s="26" t="n"/>
      <c r="F4307" s="33">
        <f>IFERROR(IF(OR(C4307="",D4307=""),"",D4307*VLOOKUP(C4307,'Setup - Mix Design'!$A$5:$I$504,2,0)),"")</f>
        <v/>
      </c>
      <c r="G4307" s="33">
        <f>IFERROR(IF(OR(C4307="",D4307=""),"",D4307*VLOOKUP(C4307,'Setup - Mix Design'!$A$5:$I$504,3,0)),"")</f>
        <v/>
      </c>
      <c r="H4307" s="33">
        <f>IFERROR(IF(OR(C4307="",D4307=""),"",D4307*VLOOKUP(C4307,'Setup - Mix Design'!$A$5:$I$504,4,0)),"")</f>
        <v/>
      </c>
      <c r="I4307" s="33">
        <f>IFERROR(IF(OR(C4307="",D4307=""),"",D4307*VLOOKUP(C4307,'Setup - Mix Design'!$A$5:$I$504,5,0)),"")</f>
        <v/>
      </c>
      <c r="J4307" s="33">
        <f>IFERROR(IF(OR(C4307="",D4307=""),"",D4307*VLOOKUP(C4307,'Setup - Mix Design'!$A$5:$I$504,6,0)),"")</f>
        <v/>
      </c>
      <c r="K4307" s="33">
        <f>IFERROR(IF(OR(C4307="",D4307=""),"",D4307*VLOOKUP(C4307,'Setup - Mix Design'!$A$5:$I$504,7,0)),"")</f>
        <v/>
      </c>
    </row>
    <row r="4308">
      <c r="A4308" s="31" t="n"/>
      <c r="B4308" s="26" t="n"/>
      <c r="C4308" s="26" t="n"/>
      <c r="D4308" s="27" t="n"/>
      <c r="E4308" s="26" t="n"/>
      <c r="F4308" s="33">
        <f>IFERROR(IF(OR(C4308="",D4308=""),"",D4308*VLOOKUP(C4308,'Setup - Mix Design'!$A$5:$I$504,2,0)),"")</f>
        <v/>
      </c>
      <c r="G4308" s="33">
        <f>IFERROR(IF(OR(C4308="",D4308=""),"",D4308*VLOOKUP(C4308,'Setup - Mix Design'!$A$5:$I$504,3,0)),"")</f>
        <v/>
      </c>
      <c r="H4308" s="33">
        <f>IFERROR(IF(OR(C4308="",D4308=""),"",D4308*VLOOKUP(C4308,'Setup - Mix Design'!$A$5:$I$504,4,0)),"")</f>
        <v/>
      </c>
      <c r="I4308" s="33">
        <f>IFERROR(IF(OR(C4308="",D4308=""),"",D4308*VLOOKUP(C4308,'Setup - Mix Design'!$A$5:$I$504,5,0)),"")</f>
        <v/>
      </c>
      <c r="J4308" s="33">
        <f>IFERROR(IF(OR(C4308="",D4308=""),"",D4308*VLOOKUP(C4308,'Setup - Mix Design'!$A$5:$I$504,6,0)),"")</f>
        <v/>
      </c>
      <c r="K4308" s="33">
        <f>IFERROR(IF(OR(C4308="",D4308=""),"",D4308*VLOOKUP(C4308,'Setup - Mix Design'!$A$5:$I$504,7,0)),"")</f>
        <v/>
      </c>
    </row>
    <row r="4309">
      <c r="A4309" s="31" t="n"/>
      <c r="B4309" s="26" t="n"/>
      <c r="C4309" s="26" t="n"/>
      <c r="D4309" s="27" t="n"/>
      <c r="E4309" s="26" t="n"/>
      <c r="F4309" s="33">
        <f>IFERROR(IF(OR(C4309="",D4309=""),"",D4309*VLOOKUP(C4309,'Setup - Mix Design'!$A$5:$I$504,2,0)),"")</f>
        <v/>
      </c>
      <c r="G4309" s="33">
        <f>IFERROR(IF(OR(C4309="",D4309=""),"",D4309*VLOOKUP(C4309,'Setup - Mix Design'!$A$5:$I$504,3,0)),"")</f>
        <v/>
      </c>
      <c r="H4309" s="33">
        <f>IFERROR(IF(OR(C4309="",D4309=""),"",D4309*VLOOKUP(C4309,'Setup - Mix Design'!$A$5:$I$504,4,0)),"")</f>
        <v/>
      </c>
      <c r="I4309" s="33">
        <f>IFERROR(IF(OR(C4309="",D4309=""),"",D4309*VLOOKUP(C4309,'Setup - Mix Design'!$A$5:$I$504,5,0)),"")</f>
        <v/>
      </c>
      <c r="J4309" s="33">
        <f>IFERROR(IF(OR(C4309="",D4309=""),"",D4309*VLOOKUP(C4309,'Setup - Mix Design'!$A$5:$I$504,6,0)),"")</f>
        <v/>
      </c>
      <c r="K4309" s="33">
        <f>IFERROR(IF(OR(C4309="",D4309=""),"",D4309*VLOOKUP(C4309,'Setup - Mix Design'!$A$5:$I$504,7,0)),"")</f>
        <v/>
      </c>
    </row>
    <row r="4310">
      <c r="A4310" s="31" t="n"/>
      <c r="B4310" s="26" t="n"/>
      <c r="C4310" s="26" t="n"/>
      <c r="D4310" s="27" t="n"/>
      <c r="E4310" s="26" t="n"/>
      <c r="F4310" s="33">
        <f>IFERROR(IF(OR(C4310="",D4310=""),"",D4310*VLOOKUP(C4310,'Setup - Mix Design'!$A$5:$I$504,2,0)),"")</f>
        <v/>
      </c>
      <c r="G4310" s="33">
        <f>IFERROR(IF(OR(C4310="",D4310=""),"",D4310*VLOOKUP(C4310,'Setup - Mix Design'!$A$5:$I$504,3,0)),"")</f>
        <v/>
      </c>
      <c r="H4310" s="33">
        <f>IFERROR(IF(OR(C4310="",D4310=""),"",D4310*VLOOKUP(C4310,'Setup - Mix Design'!$A$5:$I$504,4,0)),"")</f>
        <v/>
      </c>
      <c r="I4310" s="33">
        <f>IFERROR(IF(OR(C4310="",D4310=""),"",D4310*VLOOKUP(C4310,'Setup - Mix Design'!$A$5:$I$504,5,0)),"")</f>
        <v/>
      </c>
      <c r="J4310" s="33">
        <f>IFERROR(IF(OR(C4310="",D4310=""),"",D4310*VLOOKUP(C4310,'Setup - Mix Design'!$A$5:$I$504,6,0)),"")</f>
        <v/>
      </c>
      <c r="K4310" s="33">
        <f>IFERROR(IF(OR(C4310="",D4310=""),"",D4310*VLOOKUP(C4310,'Setup - Mix Design'!$A$5:$I$504,7,0)),"")</f>
        <v/>
      </c>
    </row>
    <row r="4311">
      <c r="A4311" s="31" t="n"/>
      <c r="B4311" s="26" t="n"/>
      <c r="C4311" s="26" t="n"/>
      <c r="D4311" s="27" t="n"/>
      <c r="E4311" s="26" t="n"/>
      <c r="F4311" s="33">
        <f>IFERROR(IF(OR(C4311="",D4311=""),"",D4311*VLOOKUP(C4311,'Setup - Mix Design'!$A$5:$I$504,2,0)),"")</f>
        <v/>
      </c>
      <c r="G4311" s="33">
        <f>IFERROR(IF(OR(C4311="",D4311=""),"",D4311*VLOOKUP(C4311,'Setup - Mix Design'!$A$5:$I$504,3,0)),"")</f>
        <v/>
      </c>
      <c r="H4311" s="33">
        <f>IFERROR(IF(OR(C4311="",D4311=""),"",D4311*VLOOKUP(C4311,'Setup - Mix Design'!$A$5:$I$504,4,0)),"")</f>
        <v/>
      </c>
      <c r="I4311" s="33">
        <f>IFERROR(IF(OR(C4311="",D4311=""),"",D4311*VLOOKUP(C4311,'Setup - Mix Design'!$A$5:$I$504,5,0)),"")</f>
        <v/>
      </c>
      <c r="J4311" s="33">
        <f>IFERROR(IF(OR(C4311="",D4311=""),"",D4311*VLOOKUP(C4311,'Setup - Mix Design'!$A$5:$I$504,6,0)),"")</f>
        <v/>
      </c>
      <c r="K4311" s="33">
        <f>IFERROR(IF(OR(C4311="",D4311=""),"",D4311*VLOOKUP(C4311,'Setup - Mix Design'!$A$5:$I$504,7,0)),"")</f>
        <v/>
      </c>
    </row>
    <row r="4312">
      <c r="A4312" s="31" t="n"/>
      <c r="B4312" s="26" t="n"/>
      <c r="C4312" s="26" t="n"/>
      <c r="D4312" s="27" t="n"/>
      <c r="E4312" s="26" t="n"/>
      <c r="F4312" s="33">
        <f>IFERROR(IF(OR(C4312="",D4312=""),"",D4312*VLOOKUP(C4312,'Setup - Mix Design'!$A$5:$I$504,2,0)),"")</f>
        <v/>
      </c>
      <c r="G4312" s="33">
        <f>IFERROR(IF(OR(C4312="",D4312=""),"",D4312*VLOOKUP(C4312,'Setup - Mix Design'!$A$5:$I$504,3,0)),"")</f>
        <v/>
      </c>
      <c r="H4312" s="33">
        <f>IFERROR(IF(OR(C4312="",D4312=""),"",D4312*VLOOKUP(C4312,'Setup - Mix Design'!$A$5:$I$504,4,0)),"")</f>
        <v/>
      </c>
      <c r="I4312" s="33">
        <f>IFERROR(IF(OR(C4312="",D4312=""),"",D4312*VLOOKUP(C4312,'Setup - Mix Design'!$A$5:$I$504,5,0)),"")</f>
        <v/>
      </c>
      <c r="J4312" s="33">
        <f>IFERROR(IF(OR(C4312="",D4312=""),"",D4312*VLOOKUP(C4312,'Setup - Mix Design'!$A$5:$I$504,6,0)),"")</f>
        <v/>
      </c>
      <c r="K4312" s="33">
        <f>IFERROR(IF(OR(C4312="",D4312=""),"",D4312*VLOOKUP(C4312,'Setup - Mix Design'!$A$5:$I$504,7,0)),"")</f>
        <v/>
      </c>
    </row>
    <row r="4313">
      <c r="A4313" s="31" t="n"/>
      <c r="B4313" s="26" t="n"/>
      <c r="C4313" s="26" t="n"/>
      <c r="D4313" s="27" t="n"/>
      <c r="E4313" s="26" t="n"/>
      <c r="F4313" s="33">
        <f>IFERROR(IF(OR(C4313="",D4313=""),"",D4313*VLOOKUP(C4313,'Setup - Mix Design'!$A$5:$I$504,2,0)),"")</f>
        <v/>
      </c>
      <c r="G4313" s="33">
        <f>IFERROR(IF(OR(C4313="",D4313=""),"",D4313*VLOOKUP(C4313,'Setup - Mix Design'!$A$5:$I$504,3,0)),"")</f>
        <v/>
      </c>
      <c r="H4313" s="33">
        <f>IFERROR(IF(OR(C4313="",D4313=""),"",D4313*VLOOKUP(C4313,'Setup - Mix Design'!$A$5:$I$504,4,0)),"")</f>
        <v/>
      </c>
      <c r="I4313" s="33">
        <f>IFERROR(IF(OR(C4313="",D4313=""),"",D4313*VLOOKUP(C4313,'Setup - Mix Design'!$A$5:$I$504,5,0)),"")</f>
        <v/>
      </c>
      <c r="J4313" s="33">
        <f>IFERROR(IF(OR(C4313="",D4313=""),"",D4313*VLOOKUP(C4313,'Setup - Mix Design'!$A$5:$I$504,6,0)),"")</f>
        <v/>
      </c>
      <c r="K4313" s="33">
        <f>IFERROR(IF(OR(C4313="",D4313=""),"",D4313*VLOOKUP(C4313,'Setup - Mix Design'!$A$5:$I$504,7,0)),"")</f>
        <v/>
      </c>
    </row>
    <row r="4314">
      <c r="A4314" s="31" t="n"/>
      <c r="B4314" s="26" t="n"/>
      <c r="C4314" s="26" t="n"/>
      <c r="D4314" s="27" t="n"/>
      <c r="E4314" s="26" t="n"/>
      <c r="F4314" s="33">
        <f>IFERROR(IF(OR(C4314="",D4314=""),"",D4314*VLOOKUP(C4314,'Setup - Mix Design'!$A$5:$I$504,2,0)),"")</f>
        <v/>
      </c>
      <c r="G4314" s="33">
        <f>IFERROR(IF(OR(C4314="",D4314=""),"",D4314*VLOOKUP(C4314,'Setup - Mix Design'!$A$5:$I$504,3,0)),"")</f>
        <v/>
      </c>
      <c r="H4314" s="33">
        <f>IFERROR(IF(OR(C4314="",D4314=""),"",D4314*VLOOKUP(C4314,'Setup - Mix Design'!$A$5:$I$504,4,0)),"")</f>
        <v/>
      </c>
      <c r="I4314" s="33">
        <f>IFERROR(IF(OR(C4314="",D4314=""),"",D4314*VLOOKUP(C4314,'Setup - Mix Design'!$A$5:$I$504,5,0)),"")</f>
        <v/>
      </c>
      <c r="J4314" s="33">
        <f>IFERROR(IF(OR(C4314="",D4314=""),"",D4314*VLOOKUP(C4314,'Setup - Mix Design'!$A$5:$I$504,6,0)),"")</f>
        <v/>
      </c>
      <c r="K4314" s="33">
        <f>IFERROR(IF(OR(C4314="",D4314=""),"",D4314*VLOOKUP(C4314,'Setup - Mix Design'!$A$5:$I$504,7,0)),"")</f>
        <v/>
      </c>
    </row>
    <row r="4315">
      <c r="A4315" s="31" t="n"/>
      <c r="B4315" s="26" t="n"/>
      <c r="C4315" s="26" t="n"/>
      <c r="D4315" s="27" t="n"/>
      <c r="E4315" s="26" t="n"/>
      <c r="F4315" s="33">
        <f>IFERROR(IF(OR(C4315="",D4315=""),"",D4315*VLOOKUP(C4315,'Setup - Mix Design'!$A$5:$I$504,2,0)),"")</f>
        <v/>
      </c>
      <c r="G4315" s="33">
        <f>IFERROR(IF(OR(C4315="",D4315=""),"",D4315*VLOOKUP(C4315,'Setup - Mix Design'!$A$5:$I$504,3,0)),"")</f>
        <v/>
      </c>
      <c r="H4315" s="33">
        <f>IFERROR(IF(OR(C4315="",D4315=""),"",D4315*VLOOKUP(C4315,'Setup - Mix Design'!$A$5:$I$504,4,0)),"")</f>
        <v/>
      </c>
      <c r="I4315" s="33">
        <f>IFERROR(IF(OR(C4315="",D4315=""),"",D4315*VLOOKUP(C4315,'Setup - Mix Design'!$A$5:$I$504,5,0)),"")</f>
        <v/>
      </c>
      <c r="J4315" s="33">
        <f>IFERROR(IF(OR(C4315="",D4315=""),"",D4315*VLOOKUP(C4315,'Setup - Mix Design'!$A$5:$I$504,6,0)),"")</f>
        <v/>
      </c>
      <c r="K4315" s="33">
        <f>IFERROR(IF(OR(C4315="",D4315=""),"",D4315*VLOOKUP(C4315,'Setup - Mix Design'!$A$5:$I$504,7,0)),"")</f>
        <v/>
      </c>
    </row>
    <row r="4316">
      <c r="A4316" s="31" t="n"/>
      <c r="B4316" s="26" t="n"/>
      <c r="C4316" s="26" t="n"/>
      <c r="D4316" s="27" t="n"/>
      <c r="E4316" s="26" t="n"/>
      <c r="F4316" s="33">
        <f>IFERROR(IF(OR(C4316="",D4316=""),"",D4316*VLOOKUP(C4316,'Setup - Mix Design'!$A$5:$I$504,2,0)),"")</f>
        <v/>
      </c>
      <c r="G4316" s="33">
        <f>IFERROR(IF(OR(C4316="",D4316=""),"",D4316*VLOOKUP(C4316,'Setup - Mix Design'!$A$5:$I$504,3,0)),"")</f>
        <v/>
      </c>
      <c r="H4316" s="33">
        <f>IFERROR(IF(OR(C4316="",D4316=""),"",D4316*VLOOKUP(C4316,'Setup - Mix Design'!$A$5:$I$504,4,0)),"")</f>
        <v/>
      </c>
      <c r="I4316" s="33">
        <f>IFERROR(IF(OR(C4316="",D4316=""),"",D4316*VLOOKUP(C4316,'Setup - Mix Design'!$A$5:$I$504,5,0)),"")</f>
        <v/>
      </c>
      <c r="J4316" s="33">
        <f>IFERROR(IF(OR(C4316="",D4316=""),"",D4316*VLOOKUP(C4316,'Setup - Mix Design'!$A$5:$I$504,6,0)),"")</f>
        <v/>
      </c>
      <c r="K4316" s="33">
        <f>IFERROR(IF(OR(C4316="",D4316=""),"",D4316*VLOOKUP(C4316,'Setup - Mix Design'!$A$5:$I$504,7,0)),"")</f>
        <v/>
      </c>
    </row>
    <row r="4317">
      <c r="A4317" s="31" t="n"/>
      <c r="B4317" s="26" t="n"/>
      <c r="C4317" s="26" t="n"/>
      <c r="D4317" s="27" t="n"/>
      <c r="E4317" s="26" t="n"/>
      <c r="F4317" s="33">
        <f>IFERROR(IF(OR(C4317="",D4317=""),"",D4317*VLOOKUP(C4317,'Setup - Mix Design'!$A$5:$I$504,2,0)),"")</f>
        <v/>
      </c>
      <c r="G4317" s="33">
        <f>IFERROR(IF(OR(C4317="",D4317=""),"",D4317*VLOOKUP(C4317,'Setup - Mix Design'!$A$5:$I$504,3,0)),"")</f>
        <v/>
      </c>
      <c r="H4317" s="33">
        <f>IFERROR(IF(OR(C4317="",D4317=""),"",D4317*VLOOKUP(C4317,'Setup - Mix Design'!$A$5:$I$504,4,0)),"")</f>
        <v/>
      </c>
      <c r="I4317" s="33">
        <f>IFERROR(IF(OR(C4317="",D4317=""),"",D4317*VLOOKUP(C4317,'Setup - Mix Design'!$A$5:$I$504,5,0)),"")</f>
        <v/>
      </c>
      <c r="J4317" s="33">
        <f>IFERROR(IF(OR(C4317="",D4317=""),"",D4317*VLOOKUP(C4317,'Setup - Mix Design'!$A$5:$I$504,6,0)),"")</f>
        <v/>
      </c>
      <c r="K4317" s="33">
        <f>IFERROR(IF(OR(C4317="",D4317=""),"",D4317*VLOOKUP(C4317,'Setup - Mix Design'!$A$5:$I$504,7,0)),"")</f>
        <v/>
      </c>
    </row>
    <row r="4318">
      <c r="A4318" s="31" t="n"/>
      <c r="B4318" s="26" t="n"/>
      <c r="C4318" s="26" t="n"/>
      <c r="D4318" s="27" t="n"/>
      <c r="E4318" s="26" t="n"/>
      <c r="F4318" s="33">
        <f>IFERROR(IF(OR(C4318="",D4318=""),"",D4318*VLOOKUP(C4318,'Setup - Mix Design'!$A$5:$I$504,2,0)),"")</f>
        <v/>
      </c>
      <c r="G4318" s="33">
        <f>IFERROR(IF(OR(C4318="",D4318=""),"",D4318*VLOOKUP(C4318,'Setup - Mix Design'!$A$5:$I$504,3,0)),"")</f>
        <v/>
      </c>
      <c r="H4318" s="33">
        <f>IFERROR(IF(OR(C4318="",D4318=""),"",D4318*VLOOKUP(C4318,'Setup - Mix Design'!$A$5:$I$504,4,0)),"")</f>
        <v/>
      </c>
      <c r="I4318" s="33">
        <f>IFERROR(IF(OR(C4318="",D4318=""),"",D4318*VLOOKUP(C4318,'Setup - Mix Design'!$A$5:$I$504,5,0)),"")</f>
        <v/>
      </c>
      <c r="J4318" s="33">
        <f>IFERROR(IF(OR(C4318="",D4318=""),"",D4318*VLOOKUP(C4318,'Setup - Mix Design'!$A$5:$I$504,6,0)),"")</f>
        <v/>
      </c>
      <c r="K4318" s="33">
        <f>IFERROR(IF(OR(C4318="",D4318=""),"",D4318*VLOOKUP(C4318,'Setup - Mix Design'!$A$5:$I$504,7,0)),"")</f>
        <v/>
      </c>
    </row>
    <row r="4319">
      <c r="A4319" s="31" t="n"/>
      <c r="B4319" s="26" t="n"/>
      <c r="C4319" s="26" t="n"/>
      <c r="D4319" s="27" t="n"/>
      <c r="E4319" s="26" t="n"/>
      <c r="F4319" s="33">
        <f>IFERROR(IF(OR(C4319="",D4319=""),"",D4319*VLOOKUP(C4319,'Setup - Mix Design'!$A$5:$I$504,2,0)),"")</f>
        <v/>
      </c>
      <c r="G4319" s="33">
        <f>IFERROR(IF(OR(C4319="",D4319=""),"",D4319*VLOOKUP(C4319,'Setup - Mix Design'!$A$5:$I$504,3,0)),"")</f>
        <v/>
      </c>
      <c r="H4319" s="33">
        <f>IFERROR(IF(OR(C4319="",D4319=""),"",D4319*VLOOKUP(C4319,'Setup - Mix Design'!$A$5:$I$504,4,0)),"")</f>
        <v/>
      </c>
      <c r="I4319" s="33">
        <f>IFERROR(IF(OR(C4319="",D4319=""),"",D4319*VLOOKUP(C4319,'Setup - Mix Design'!$A$5:$I$504,5,0)),"")</f>
        <v/>
      </c>
      <c r="J4319" s="33">
        <f>IFERROR(IF(OR(C4319="",D4319=""),"",D4319*VLOOKUP(C4319,'Setup - Mix Design'!$A$5:$I$504,6,0)),"")</f>
        <v/>
      </c>
      <c r="K4319" s="33">
        <f>IFERROR(IF(OR(C4319="",D4319=""),"",D4319*VLOOKUP(C4319,'Setup - Mix Design'!$A$5:$I$504,7,0)),"")</f>
        <v/>
      </c>
    </row>
    <row r="4320">
      <c r="A4320" s="31" t="n"/>
      <c r="B4320" s="26" t="n"/>
      <c r="C4320" s="26" t="n"/>
      <c r="D4320" s="27" t="n"/>
      <c r="E4320" s="26" t="n"/>
      <c r="F4320" s="33">
        <f>IFERROR(IF(OR(C4320="",D4320=""),"",D4320*VLOOKUP(C4320,'Setup - Mix Design'!$A$5:$I$504,2,0)),"")</f>
        <v/>
      </c>
      <c r="G4320" s="33">
        <f>IFERROR(IF(OR(C4320="",D4320=""),"",D4320*VLOOKUP(C4320,'Setup - Mix Design'!$A$5:$I$504,3,0)),"")</f>
        <v/>
      </c>
      <c r="H4320" s="33">
        <f>IFERROR(IF(OR(C4320="",D4320=""),"",D4320*VLOOKUP(C4320,'Setup - Mix Design'!$A$5:$I$504,4,0)),"")</f>
        <v/>
      </c>
      <c r="I4320" s="33">
        <f>IFERROR(IF(OR(C4320="",D4320=""),"",D4320*VLOOKUP(C4320,'Setup - Mix Design'!$A$5:$I$504,5,0)),"")</f>
        <v/>
      </c>
      <c r="J4320" s="33">
        <f>IFERROR(IF(OR(C4320="",D4320=""),"",D4320*VLOOKUP(C4320,'Setup - Mix Design'!$A$5:$I$504,6,0)),"")</f>
        <v/>
      </c>
      <c r="K4320" s="33">
        <f>IFERROR(IF(OR(C4320="",D4320=""),"",D4320*VLOOKUP(C4320,'Setup - Mix Design'!$A$5:$I$504,7,0)),"")</f>
        <v/>
      </c>
    </row>
    <row r="4321">
      <c r="A4321" s="31" t="n"/>
      <c r="B4321" s="26" t="n"/>
      <c r="C4321" s="26" t="n"/>
      <c r="D4321" s="27" t="n"/>
      <c r="E4321" s="26" t="n"/>
      <c r="F4321" s="33">
        <f>IFERROR(IF(OR(C4321="",D4321=""),"",D4321*VLOOKUP(C4321,'Setup - Mix Design'!$A$5:$I$504,2,0)),"")</f>
        <v/>
      </c>
      <c r="G4321" s="33">
        <f>IFERROR(IF(OR(C4321="",D4321=""),"",D4321*VLOOKUP(C4321,'Setup - Mix Design'!$A$5:$I$504,3,0)),"")</f>
        <v/>
      </c>
      <c r="H4321" s="33">
        <f>IFERROR(IF(OR(C4321="",D4321=""),"",D4321*VLOOKUP(C4321,'Setup - Mix Design'!$A$5:$I$504,4,0)),"")</f>
        <v/>
      </c>
      <c r="I4321" s="33">
        <f>IFERROR(IF(OR(C4321="",D4321=""),"",D4321*VLOOKUP(C4321,'Setup - Mix Design'!$A$5:$I$504,5,0)),"")</f>
        <v/>
      </c>
      <c r="J4321" s="33">
        <f>IFERROR(IF(OR(C4321="",D4321=""),"",D4321*VLOOKUP(C4321,'Setup - Mix Design'!$A$5:$I$504,6,0)),"")</f>
        <v/>
      </c>
      <c r="K4321" s="33">
        <f>IFERROR(IF(OR(C4321="",D4321=""),"",D4321*VLOOKUP(C4321,'Setup - Mix Design'!$A$5:$I$504,7,0)),"")</f>
        <v/>
      </c>
    </row>
    <row r="4322">
      <c r="A4322" s="31" t="n"/>
      <c r="B4322" s="26" t="n"/>
      <c r="C4322" s="26" t="n"/>
      <c r="D4322" s="27" t="n"/>
      <c r="E4322" s="26" t="n"/>
      <c r="F4322" s="33">
        <f>IFERROR(IF(OR(C4322="",D4322=""),"",D4322*VLOOKUP(C4322,'Setup - Mix Design'!$A$5:$I$504,2,0)),"")</f>
        <v/>
      </c>
      <c r="G4322" s="33">
        <f>IFERROR(IF(OR(C4322="",D4322=""),"",D4322*VLOOKUP(C4322,'Setup - Mix Design'!$A$5:$I$504,3,0)),"")</f>
        <v/>
      </c>
      <c r="H4322" s="33">
        <f>IFERROR(IF(OR(C4322="",D4322=""),"",D4322*VLOOKUP(C4322,'Setup - Mix Design'!$A$5:$I$504,4,0)),"")</f>
        <v/>
      </c>
      <c r="I4322" s="33">
        <f>IFERROR(IF(OR(C4322="",D4322=""),"",D4322*VLOOKUP(C4322,'Setup - Mix Design'!$A$5:$I$504,5,0)),"")</f>
        <v/>
      </c>
      <c r="J4322" s="33">
        <f>IFERROR(IF(OR(C4322="",D4322=""),"",D4322*VLOOKUP(C4322,'Setup - Mix Design'!$A$5:$I$504,6,0)),"")</f>
        <v/>
      </c>
      <c r="K4322" s="33">
        <f>IFERROR(IF(OR(C4322="",D4322=""),"",D4322*VLOOKUP(C4322,'Setup - Mix Design'!$A$5:$I$504,7,0)),"")</f>
        <v/>
      </c>
    </row>
    <row r="4323">
      <c r="A4323" s="31" t="n"/>
      <c r="B4323" s="26" t="n"/>
      <c r="C4323" s="26" t="n"/>
      <c r="D4323" s="27" t="n"/>
      <c r="E4323" s="26" t="n"/>
      <c r="F4323" s="33">
        <f>IFERROR(IF(OR(C4323="",D4323=""),"",D4323*VLOOKUP(C4323,'Setup - Mix Design'!$A$5:$I$504,2,0)),"")</f>
        <v/>
      </c>
      <c r="G4323" s="33">
        <f>IFERROR(IF(OR(C4323="",D4323=""),"",D4323*VLOOKUP(C4323,'Setup - Mix Design'!$A$5:$I$504,3,0)),"")</f>
        <v/>
      </c>
      <c r="H4323" s="33">
        <f>IFERROR(IF(OR(C4323="",D4323=""),"",D4323*VLOOKUP(C4323,'Setup - Mix Design'!$A$5:$I$504,4,0)),"")</f>
        <v/>
      </c>
      <c r="I4323" s="33">
        <f>IFERROR(IF(OR(C4323="",D4323=""),"",D4323*VLOOKUP(C4323,'Setup - Mix Design'!$A$5:$I$504,5,0)),"")</f>
        <v/>
      </c>
      <c r="J4323" s="33">
        <f>IFERROR(IF(OR(C4323="",D4323=""),"",D4323*VLOOKUP(C4323,'Setup - Mix Design'!$A$5:$I$504,6,0)),"")</f>
        <v/>
      </c>
      <c r="K4323" s="33">
        <f>IFERROR(IF(OR(C4323="",D4323=""),"",D4323*VLOOKUP(C4323,'Setup - Mix Design'!$A$5:$I$504,7,0)),"")</f>
        <v/>
      </c>
    </row>
    <row r="4324">
      <c r="A4324" s="31" t="n"/>
      <c r="B4324" s="26" t="n"/>
      <c r="C4324" s="26" t="n"/>
      <c r="D4324" s="27" t="n"/>
      <c r="E4324" s="26" t="n"/>
      <c r="F4324" s="33">
        <f>IFERROR(IF(OR(C4324="",D4324=""),"",D4324*VLOOKUP(C4324,'Setup - Mix Design'!$A$5:$I$504,2,0)),"")</f>
        <v/>
      </c>
      <c r="G4324" s="33">
        <f>IFERROR(IF(OR(C4324="",D4324=""),"",D4324*VLOOKUP(C4324,'Setup - Mix Design'!$A$5:$I$504,3,0)),"")</f>
        <v/>
      </c>
      <c r="H4324" s="33">
        <f>IFERROR(IF(OR(C4324="",D4324=""),"",D4324*VLOOKUP(C4324,'Setup - Mix Design'!$A$5:$I$504,4,0)),"")</f>
        <v/>
      </c>
      <c r="I4324" s="33">
        <f>IFERROR(IF(OR(C4324="",D4324=""),"",D4324*VLOOKUP(C4324,'Setup - Mix Design'!$A$5:$I$504,5,0)),"")</f>
        <v/>
      </c>
      <c r="J4324" s="33">
        <f>IFERROR(IF(OR(C4324="",D4324=""),"",D4324*VLOOKUP(C4324,'Setup - Mix Design'!$A$5:$I$504,6,0)),"")</f>
        <v/>
      </c>
      <c r="K4324" s="33">
        <f>IFERROR(IF(OR(C4324="",D4324=""),"",D4324*VLOOKUP(C4324,'Setup - Mix Design'!$A$5:$I$504,7,0)),"")</f>
        <v/>
      </c>
    </row>
    <row r="4325">
      <c r="A4325" s="31" t="n"/>
      <c r="B4325" s="26" t="n"/>
      <c r="C4325" s="26" t="n"/>
      <c r="D4325" s="27" t="n"/>
      <c r="E4325" s="26" t="n"/>
      <c r="F4325" s="33">
        <f>IFERROR(IF(OR(C4325="",D4325=""),"",D4325*VLOOKUP(C4325,'Setup - Mix Design'!$A$5:$I$504,2,0)),"")</f>
        <v/>
      </c>
      <c r="G4325" s="33">
        <f>IFERROR(IF(OR(C4325="",D4325=""),"",D4325*VLOOKUP(C4325,'Setup - Mix Design'!$A$5:$I$504,3,0)),"")</f>
        <v/>
      </c>
      <c r="H4325" s="33">
        <f>IFERROR(IF(OR(C4325="",D4325=""),"",D4325*VLOOKUP(C4325,'Setup - Mix Design'!$A$5:$I$504,4,0)),"")</f>
        <v/>
      </c>
      <c r="I4325" s="33">
        <f>IFERROR(IF(OR(C4325="",D4325=""),"",D4325*VLOOKUP(C4325,'Setup - Mix Design'!$A$5:$I$504,5,0)),"")</f>
        <v/>
      </c>
      <c r="J4325" s="33">
        <f>IFERROR(IF(OR(C4325="",D4325=""),"",D4325*VLOOKUP(C4325,'Setup - Mix Design'!$A$5:$I$504,6,0)),"")</f>
        <v/>
      </c>
      <c r="K4325" s="33">
        <f>IFERROR(IF(OR(C4325="",D4325=""),"",D4325*VLOOKUP(C4325,'Setup - Mix Design'!$A$5:$I$504,7,0)),"")</f>
        <v/>
      </c>
    </row>
    <row r="4326">
      <c r="A4326" s="31" t="n"/>
      <c r="B4326" s="26" t="n"/>
      <c r="C4326" s="26" t="n"/>
      <c r="D4326" s="27" t="n"/>
      <c r="E4326" s="26" t="n"/>
      <c r="F4326" s="33">
        <f>IFERROR(IF(OR(C4326="",D4326=""),"",D4326*VLOOKUP(C4326,'Setup - Mix Design'!$A$5:$I$504,2,0)),"")</f>
        <v/>
      </c>
      <c r="G4326" s="33">
        <f>IFERROR(IF(OR(C4326="",D4326=""),"",D4326*VLOOKUP(C4326,'Setup - Mix Design'!$A$5:$I$504,3,0)),"")</f>
        <v/>
      </c>
      <c r="H4326" s="33">
        <f>IFERROR(IF(OR(C4326="",D4326=""),"",D4326*VLOOKUP(C4326,'Setup - Mix Design'!$A$5:$I$504,4,0)),"")</f>
        <v/>
      </c>
      <c r="I4326" s="33">
        <f>IFERROR(IF(OR(C4326="",D4326=""),"",D4326*VLOOKUP(C4326,'Setup - Mix Design'!$A$5:$I$504,5,0)),"")</f>
        <v/>
      </c>
      <c r="J4326" s="33">
        <f>IFERROR(IF(OR(C4326="",D4326=""),"",D4326*VLOOKUP(C4326,'Setup - Mix Design'!$A$5:$I$504,6,0)),"")</f>
        <v/>
      </c>
      <c r="K4326" s="33">
        <f>IFERROR(IF(OR(C4326="",D4326=""),"",D4326*VLOOKUP(C4326,'Setup - Mix Design'!$A$5:$I$504,7,0)),"")</f>
        <v/>
      </c>
    </row>
    <row r="4327">
      <c r="A4327" s="31" t="n"/>
      <c r="B4327" s="26" t="n"/>
      <c r="C4327" s="26" t="n"/>
      <c r="D4327" s="27" t="n"/>
      <c r="E4327" s="26" t="n"/>
      <c r="F4327" s="33">
        <f>IFERROR(IF(OR(C4327="",D4327=""),"",D4327*VLOOKUP(C4327,'Setup - Mix Design'!$A$5:$I$504,2,0)),"")</f>
        <v/>
      </c>
      <c r="G4327" s="33">
        <f>IFERROR(IF(OR(C4327="",D4327=""),"",D4327*VLOOKUP(C4327,'Setup - Mix Design'!$A$5:$I$504,3,0)),"")</f>
        <v/>
      </c>
      <c r="H4327" s="33">
        <f>IFERROR(IF(OR(C4327="",D4327=""),"",D4327*VLOOKUP(C4327,'Setup - Mix Design'!$A$5:$I$504,4,0)),"")</f>
        <v/>
      </c>
      <c r="I4327" s="33">
        <f>IFERROR(IF(OR(C4327="",D4327=""),"",D4327*VLOOKUP(C4327,'Setup - Mix Design'!$A$5:$I$504,5,0)),"")</f>
        <v/>
      </c>
      <c r="J4327" s="33">
        <f>IFERROR(IF(OR(C4327="",D4327=""),"",D4327*VLOOKUP(C4327,'Setup - Mix Design'!$A$5:$I$504,6,0)),"")</f>
        <v/>
      </c>
      <c r="K4327" s="33">
        <f>IFERROR(IF(OR(C4327="",D4327=""),"",D4327*VLOOKUP(C4327,'Setup - Mix Design'!$A$5:$I$504,7,0)),"")</f>
        <v/>
      </c>
    </row>
    <row r="4328">
      <c r="A4328" s="31" t="n"/>
      <c r="B4328" s="26" t="n"/>
      <c r="C4328" s="26" t="n"/>
      <c r="D4328" s="27" t="n"/>
      <c r="E4328" s="26" t="n"/>
      <c r="F4328" s="33">
        <f>IFERROR(IF(OR(C4328="",D4328=""),"",D4328*VLOOKUP(C4328,'Setup - Mix Design'!$A$5:$I$504,2,0)),"")</f>
        <v/>
      </c>
      <c r="G4328" s="33">
        <f>IFERROR(IF(OR(C4328="",D4328=""),"",D4328*VLOOKUP(C4328,'Setup - Mix Design'!$A$5:$I$504,3,0)),"")</f>
        <v/>
      </c>
      <c r="H4328" s="33">
        <f>IFERROR(IF(OR(C4328="",D4328=""),"",D4328*VLOOKUP(C4328,'Setup - Mix Design'!$A$5:$I$504,4,0)),"")</f>
        <v/>
      </c>
      <c r="I4328" s="33">
        <f>IFERROR(IF(OR(C4328="",D4328=""),"",D4328*VLOOKUP(C4328,'Setup - Mix Design'!$A$5:$I$504,5,0)),"")</f>
        <v/>
      </c>
      <c r="J4328" s="33">
        <f>IFERROR(IF(OR(C4328="",D4328=""),"",D4328*VLOOKUP(C4328,'Setup - Mix Design'!$A$5:$I$504,6,0)),"")</f>
        <v/>
      </c>
      <c r="K4328" s="33">
        <f>IFERROR(IF(OR(C4328="",D4328=""),"",D4328*VLOOKUP(C4328,'Setup - Mix Design'!$A$5:$I$504,7,0)),"")</f>
        <v/>
      </c>
    </row>
    <row r="4329">
      <c r="A4329" s="31" t="n"/>
      <c r="B4329" s="26" t="n"/>
      <c r="C4329" s="26" t="n"/>
      <c r="D4329" s="27" t="n"/>
      <c r="E4329" s="26" t="n"/>
      <c r="F4329" s="33">
        <f>IFERROR(IF(OR(C4329="",D4329=""),"",D4329*VLOOKUP(C4329,'Setup - Mix Design'!$A$5:$I$504,2,0)),"")</f>
        <v/>
      </c>
      <c r="G4329" s="33">
        <f>IFERROR(IF(OR(C4329="",D4329=""),"",D4329*VLOOKUP(C4329,'Setup - Mix Design'!$A$5:$I$504,3,0)),"")</f>
        <v/>
      </c>
      <c r="H4329" s="33">
        <f>IFERROR(IF(OR(C4329="",D4329=""),"",D4329*VLOOKUP(C4329,'Setup - Mix Design'!$A$5:$I$504,4,0)),"")</f>
        <v/>
      </c>
      <c r="I4329" s="33">
        <f>IFERROR(IF(OR(C4329="",D4329=""),"",D4329*VLOOKUP(C4329,'Setup - Mix Design'!$A$5:$I$504,5,0)),"")</f>
        <v/>
      </c>
      <c r="J4329" s="33">
        <f>IFERROR(IF(OR(C4329="",D4329=""),"",D4329*VLOOKUP(C4329,'Setup - Mix Design'!$A$5:$I$504,6,0)),"")</f>
        <v/>
      </c>
      <c r="K4329" s="33">
        <f>IFERROR(IF(OR(C4329="",D4329=""),"",D4329*VLOOKUP(C4329,'Setup - Mix Design'!$A$5:$I$504,7,0)),"")</f>
        <v/>
      </c>
    </row>
    <row r="4330">
      <c r="A4330" s="31" t="n"/>
      <c r="B4330" s="26" t="n"/>
      <c r="C4330" s="26" t="n"/>
      <c r="D4330" s="27" t="n"/>
      <c r="E4330" s="26" t="n"/>
      <c r="F4330" s="33">
        <f>IFERROR(IF(OR(C4330="",D4330=""),"",D4330*VLOOKUP(C4330,'Setup - Mix Design'!$A$5:$I$504,2,0)),"")</f>
        <v/>
      </c>
      <c r="G4330" s="33">
        <f>IFERROR(IF(OR(C4330="",D4330=""),"",D4330*VLOOKUP(C4330,'Setup - Mix Design'!$A$5:$I$504,3,0)),"")</f>
        <v/>
      </c>
      <c r="H4330" s="33">
        <f>IFERROR(IF(OR(C4330="",D4330=""),"",D4330*VLOOKUP(C4330,'Setup - Mix Design'!$A$5:$I$504,4,0)),"")</f>
        <v/>
      </c>
      <c r="I4330" s="33">
        <f>IFERROR(IF(OR(C4330="",D4330=""),"",D4330*VLOOKUP(C4330,'Setup - Mix Design'!$A$5:$I$504,5,0)),"")</f>
        <v/>
      </c>
      <c r="J4330" s="33">
        <f>IFERROR(IF(OR(C4330="",D4330=""),"",D4330*VLOOKUP(C4330,'Setup - Mix Design'!$A$5:$I$504,6,0)),"")</f>
        <v/>
      </c>
      <c r="K4330" s="33">
        <f>IFERROR(IF(OR(C4330="",D4330=""),"",D4330*VLOOKUP(C4330,'Setup - Mix Design'!$A$5:$I$504,7,0)),"")</f>
        <v/>
      </c>
    </row>
    <row r="4331">
      <c r="A4331" s="31" t="n"/>
      <c r="B4331" s="26" t="n"/>
      <c r="C4331" s="26" t="n"/>
      <c r="D4331" s="27" t="n"/>
      <c r="E4331" s="26" t="n"/>
      <c r="F4331" s="33">
        <f>IFERROR(IF(OR(C4331="",D4331=""),"",D4331*VLOOKUP(C4331,'Setup - Mix Design'!$A$5:$I$504,2,0)),"")</f>
        <v/>
      </c>
      <c r="G4331" s="33">
        <f>IFERROR(IF(OR(C4331="",D4331=""),"",D4331*VLOOKUP(C4331,'Setup - Mix Design'!$A$5:$I$504,3,0)),"")</f>
        <v/>
      </c>
      <c r="H4331" s="33">
        <f>IFERROR(IF(OR(C4331="",D4331=""),"",D4331*VLOOKUP(C4331,'Setup - Mix Design'!$A$5:$I$504,4,0)),"")</f>
        <v/>
      </c>
      <c r="I4331" s="33">
        <f>IFERROR(IF(OR(C4331="",D4331=""),"",D4331*VLOOKUP(C4331,'Setup - Mix Design'!$A$5:$I$504,5,0)),"")</f>
        <v/>
      </c>
      <c r="J4331" s="33">
        <f>IFERROR(IF(OR(C4331="",D4331=""),"",D4331*VLOOKUP(C4331,'Setup - Mix Design'!$A$5:$I$504,6,0)),"")</f>
        <v/>
      </c>
      <c r="K4331" s="33">
        <f>IFERROR(IF(OR(C4331="",D4331=""),"",D4331*VLOOKUP(C4331,'Setup - Mix Design'!$A$5:$I$504,7,0)),"")</f>
        <v/>
      </c>
    </row>
    <row r="4332">
      <c r="A4332" s="31" t="n"/>
      <c r="B4332" s="26" t="n"/>
      <c r="C4332" s="26" t="n"/>
      <c r="D4332" s="27" t="n"/>
      <c r="E4332" s="26" t="n"/>
      <c r="F4332" s="33">
        <f>IFERROR(IF(OR(C4332="",D4332=""),"",D4332*VLOOKUP(C4332,'Setup - Mix Design'!$A$5:$I$504,2,0)),"")</f>
        <v/>
      </c>
      <c r="G4332" s="33">
        <f>IFERROR(IF(OR(C4332="",D4332=""),"",D4332*VLOOKUP(C4332,'Setup - Mix Design'!$A$5:$I$504,3,0)),"")</f>
        <v/>
      </c>
      <c r="H4332" s="33">
        <f>IFERROR(IF(OR(C4332="",D4332=""),"",D4332*VLOOKUP(C4332,'Setup - Mix Design'!$A$5:$I$504,4,0)),"")</f>
        <v/>
      </c>
      <c r="I4332" s="33">
        <f>IFERROR(IF(OR(C4332="",D4332=""),"",D4332*VLOOKUP(C4332,'Setup - Mix Design'!$A$5:$I$504,5,0)),"")</f>
        <v/>
      </c>
      <c r="J4332" s="33">
        <f>IFERROR(IF(OR(C4332="",D4332=""),"",D4332*VLOOKUP(C4332,'Setup - Mix Design'!$A$5:$I$504,6,0)),"")</f>
        <v/>
      </c>
      <c r="K4332" s="33">
        <f>IFERROR(IF(OR(C4332="",D4332=""),"",D4332*VLOOKUP(C4332,'Setup - Mix Design'!$A$5:$I$504,7,0)),"")</f>
        <v/>
      </c>
    </row>
    <row r="4333">
      <c r="A4333" s="31" t="n"/>
      <c r="B4333" s="26" t="n"/>
      <c r="C4333" s="26" t="n"/>
      <c r="D4333" s="27" t="n"/>
      <c r="E4333" s="26" t="n"/>
      <c r="F4333" s="33">
        <f>IFERROR(IF(OR(C4333="",D4333=""),"",D4333*VLOOKUP(C4333,'Setup - Mix Design'!$A$5:$I$504,2,0)),"")</f>
        <v/>
      </c>
      <c r="G4333" s="33">
        <f>IFERROR(IF(OR(C4333="",D4333=""),"",D4333*VLOOKUP(C4333,'Setup - Mix Design'!$A$5:$I$504,3,0)),"")</f>
        <v/>
      </c>
      <c r="H4333" s="33">
        <f>IFERROR(IF(OR(C4333="",D4333=""),"",D4333*VLOOKUP(C4333,'Setup - Mix Design'!$A$5:$I$504,4,0)),"")</f>
        <v/>
      </c>
      <c r="I4333" s="33">
        <f>IFERROR(IF(OR(C4333="",D4333=""),"",D4333*VLOOKUP(C4333,'Setup - Mix Design'!$A$5:$I$504,5,0)),"")</f>
        <v/>
      </c>
      <c r="J4333" s="33">
        <f>IFERROR(IF(OR(C4333="",D4333=""),"",D4333*VLOOKUP(C4333,'Setup - Mix Design'!$A$5:$I$504,6,0)),"")</f>
        <v/>
      </c>
      <c r="K4333" s="33">
        <f>IFERROR(IF(OR(C4333="",D4333=""),"",D4333*VLOOKUP(C4333,'Setup - Mix Design'!$A$5:$I$504,7,0)),"")</f>
        <v/>
      </c>
    </row>
    <row r="4334">
      <c r="A4334" s="31" t="n"/>
      <c r="B4334" s="26" t="n"/>
      <c r="C4334" s="26" t="n"/>
      <c r="D4334" s="27" t="n"/>
      <c r="E4334" s="26" t="n"/>
      <c r="F4334" s="33">
        <f>IFERROR(IF(OR(C4334="",D4334=""),"",D4334*VLOOKUP(C4334,'Setup - Mix Design'!$A$5:$I$504,2,0)),"")</f>
        <v/>
      </c>
      <c r="G4334" s="33">
        <f>IFERROR(IF(OR(C4334="",D4334=""),"",D4334*VLOOKUP(C4334,'Setup - Mix Design'!$A$5:$I$504,3,0)),"")</f>
        <v/>
      </c>
      <c r="H4334" s="33">
        <f>IFERROR(IF(OR(C4334="",D4334=""),"",D4334*VLOOKUP(C4334,'Setup - Mix Design'!$A$5:$I$504,4,0)),"")</f>
        <v/>
      </c>
      <c r="I4334" s="33">
        <f>IFERROR(IF(OR(C4334="",D4334=""),"",D4334*VLOOKUP(C4334,'Setup - Mix Design'!$A$5:$I$504,5,0)),"")</f>
        <v/>
      </c>
      <c r="J4334" s="33">
        <f>IFERROR(IF(OR(C4334="",D4334=""),"",D4334*VLOOKUP(C4334,'Setup - Mix Design'!$A$5:$I$504,6,0)),"")</f>
        <v/>
      </c>
      <c r="K4334" s="33">
        <f>IFERROR(IF(OR(C4334="",D4334=""),"",D4334*VLOOKUP(C4334,'Setup - Mix Design'!$A$5:$I$504,7,0)),"")</f>
        <v/>
      </c>
    </row>
    <row r="4335">
      <c r="A4335" s="31" t="n"/>
      <c r="B4335" s="26" t="n"/>
      <c r="C4335" s="26" t="n"/>
      <c r="D4335" s="27" t="n"/>
      <c r="E4335" s="26" t="n"/>
      <c r="F4335" s="33">
        <f>IFERROR(IF(OR(C4335="",D4335=""),"",D4335*VLOOKUP(C4335,'Setup - Mix Design'!$A$5:$I$504,2,0)),"")</f>
        <v/>
      </c>
      <c r="G4335" s="33">
        <f>IFERROR(IF(OR(C4335="",D4335=""),"",D4335*VLOOKUP(C4335,'Setup - Mix Design'!$A$5:$I$504,3,0)),"")</f>
        <v/>
      </c>
      <c r="H4335" s="33">
        <f>IFERROR(IF(OR(C4335="",D4335=""),"",D4335*VLOOKUP(C4335,'Setup - Mix Design'!$A$5:$I$504,4,0)),"")</f>
        <v/>
      </c>
      <c r="I4335" s="33">
        <f>IFERROR(IF(OR(C4335="",D4335=""),"",D4335*VLOOKUP(C4335,'Setup - Mix Design'!$A$5:$I$504,5,0)),"")</f>
        <v/>
      </c>
      <c r="J4335" s="33">
        <f>IFERROR(IF(OR(C4335="",D4335=""),"",D4335*VLOOKUP(C4335,'Setup - Mix Design'!$A$5:$I$504,6,0)),"")</f>
        <v/>
      </c>
      <c r="K4335" s="33">
        <f>IFERROR(IF(OR(C4335="",D4335=""),"",D4335*VLOOKUP(C4335,'Setup - Mix Design'!$A$5:$I$504,7,0)),"")</f>
        <v/>
      </c>
    </row>
    <row r="4336">
      <c r="A4336" s="31" t="n"/>
      <c r="B4336" s="26" t="n"/>
      <c r="C4336" s="26" t="n"/>
      <c r="D4336" s="27" t="n"/>
      <c r="E4336" s="26" t="n"/>
      <c r="F4336" s="33">
        <f>IFERROR(IF(OR(C4336="",D4336=""),"",D4336*VLOOKUP(C4336,'Setup - Mix Design'!$A$5:$I$504,2,0)),"")</f>
        <v/>
      </c>
      <c r="G4336" s="33">
        <f>IFERROR(IF(OR(C4336="",D4336=""),"",D4336*VLOOKUP(C4336,'Setup - Mix Design'!$A$5:$I$504,3,0)),"")</f>
        <v/>
      </c>
      <c r="H4336" s="33">
        <f>IFERROR(IF(OR(C4336="",D4336=""),"",D4336*VLOOKUP(C4336,'Setup - Mix Design'!$A$5:$I$504,4,0)),"")</f>
        <v/>
      </c>
      <c r="I4336" s="33">
        <f>IFERROR(IF(OR(C4336="",D4336=""),"",D4336*VLOOKUP(C4336,'Setup - Mix Design'!$A$5:$I$504,5,0)),"")</f>
        <v/>
      </c>
      <c r="J4336" s="33">
        <f>IFERROR(IF(OR(C4336="",D4336=""),"",D4336*VLOOKUP(C4336,'Setup - Mix Design'!$A$5:$I$504,6,0)),"")</f>
        <v/>
      </c>
      <c r="K4336" s="33">
        <f>IFERROR(IF(OR(C4336="",D4336=""),"",D4336*VLOOKUP(C4336,'Setup - Mix Design'!$A$5:$I$504,7,0)),"")</f>
        <v/>
      </c>
    </row>
    <row r="4337">
      <c r="A4337" s="31" t="n"/>
      <c r="B4337" s="26" t="n"/>
      <c r="C4337" s="26" t="n"/>
      <c r="D4337" s="27" t="n"/>
      <c r="E4337" s="26" t="n"/>
      <c r="F4337" s="33">
        <f>IFERROR(IF(OR(C4337="",D4337=""),"",D4337*VLOOKUP(C4337,'Setup - Mix Design'!$A$5:$I$504,2,0)),"")</f>
        <v/>
      </c>
      <c r="G4337" s="33">
        <f>IFERROR(IF(OR(C4337="",D4337=""),"",D4337*VLOOKUP(C4337,'Setup - Mix Design'!$A$5:$I$504,3,0)),"")</f>
        <v/>
      </c>
      <c r="H4337" s="33">
        <f>IFERROR(IF(OR(C4337="",D4337=""),"",D4337*VLOOKUP(C4337,'Setup - Mix Design'!$A$5:$I$504,4,0)),"")</f>
        <v/>
      </c>
      <c r="I4337" s="33">
        <f>IFERROR(IF(OR(C4337="",D4337=""),"",D4337*VLOOKUP(C4337,'Setup - Mix Design'!$A$5:$I$504,5,0)),"")</f>
        <v/>
      </c>
      <c r="J4337" s="33">
        <f>IFERROR(IF(OR(C4337="",D4337=""),"",D4337*VLOOKUP(C4337,'Setup - Mix Design'!$A$5:$I$504,6,0)),"")</f>
        <v/>
      </c>
      <c r="K4337" s="33">
        <f>IFERROR(IF(OR(C4337="",D4337=""),"",D4337*VLOOKUP(C4337,'Setup - Mix Design'!$A$5:$I$504,7,0)),"")</f>
        <v/>
      </c>
    </row>
    <row r="4338">
      <c r="A4338" s="31" t="n"/>
      <c r="B4338" s="26" t="n"/>
      <c r="C4338" s="26" t="n"/>
      <c r="D4338" s="27" t="n"/>
      <c r="E4338" s="26" t="n"/>
      <c r="F4338" s="33">
        <f>IFERROR(IF(OR(C4338="",D4338=""),"",D4338*VLOOKUP(C4338,'Setup - Mix Design'!$A$5:$I$504,2,0)),"")</f>
        <v/>
      </c>
      <c r="G4338" s="33">
        <f>IFERROR(IF(OR(C4338="",D4338=""),"",D4338*VLOOKUP(C4338,'Setup - Mix Design'!$A$5:$I$504,3,0)),"")</f>
        <v/>
      </c>
      <c r="H4338" s="33">
        <f>IFERROR(IF(OR(C4338="",D4338=""),"",D4338*VLOOKUP(C4338,'Setup - Mix Design'!$A$5:$I$504,4,0)),"")</f>
        <v/>
      </c>
      <c r="I4338" s="33">
        <f>IFERROR(IF(OR(C4338="",D4338=""),"",D4338*VLOOKUP(C4338,'Setup - Mix Design'!$A$5:$I$504,5,0)),"")</f>
        <v/>
      </c>
      <c r="J4338" s="33">
        <f>IFERROR(IF(OR(C4338="",D4338=""),"",D4338*VLOOKUP(C4338,'Setup - Mix Design'!$A$5:$I$504,6,0)),"")</f>
        <v/>
      </c>
      <c r="K4338" s="33">
        <f>IFERROR(IF(OR(C4338="",D4338=""),"",D4338*VLOOKUP(C4338,'Setup - Mix Design'!$A$5:$I$504,7,0)),"")</f>
        <v/>
      </c>
    </row>
    <row r="4339">
      <c r="A4339" s="31" t="n"/>
      <c r="B4339" s="26" t="n"/>
      <c r="C4339" s="26" t="n"/>
      <c r="D4339" s="27" t="n"/>
      <c r="E4339" s="26" t="n"/>
      <c r="F4339" s="33">
        <f>IFERROR(IF(OR(C4339="",D4339=""),"",D4339*VLOOKUP(C4339,'Setup - Mix Design'!$A$5:$I$504,2,0)),"")</f>
        <v/>
      </c>
      <c r="G4339" s="33">
        <f>IFERROR(IF(OR(C4339="",D4339=""),"",D4339*VLOOKUP(C4339,'Setup - Mix Design'!$A$5:$I$504,3,0)),"")</f>
        <v/>
      </c>
      <c r="H4339" s="33">
        <f>IFERROR(IF(OR(C4339="",D4339=""),"",D4339*VLOOKUP(C4339,'Setup - Mix Design'!$A$5:$I$504,4,0)),"")</f>
        <v/>
      </c>
      <c r="I4339" s="33">
        <f>IFERROR(IF(OR(C4339="",D4339=""),"",D4339*VLOOKUP(C4339,'Setup - Mix Design'!$A$5:$I$504,5,0)),"")</f>
        <v/>
      </c>
      <c r="J4339" s="33">
        <f>IFERROR(IF(OR(C4339="",D4339=""),"",D4339*VLOOKUP(C4339,'Setup - Mix Design'!$A$5:$I$504,6,0)),"")</f>
        <v/>
      </c>
      <c r="K4339" s="33">
        <f>IFERROR(IF(OR(C4339="",D4339=""),"",D4339*VLOOKUP(C4339,'Setup - Mix Design'!$A$5:$I$504,7,0)),"")</f>
        <v/>
      </c>
    </row>
    <row r="4340">
      <c r="A4340" s="31" t="n"/>
      <c r="B4340" s="26" t="n"/>
      <c r="C4340" s="26" t="n"/>
      <c r="D4340" s="27" t="n"/>
      <c r="E4340" s="26" t="n"/>
      <c r="F4340" s="33">
        <f>IFERROR(IF(OR(C4340="",D4340=""),"",D4340*VLOOKUP(C4340,'Setup - Mix Design'!$A$5:$I$504,2,0)),"")</f>
        <v/>
      </c>
      <c r="G4340" s="33">
        <f>IFERROR(IF(OR(C4340="",D4340=""),"",D4340*VLOOKUP(C4340,'Setup - Mix Design'!$A$5:$I$504,3,0)),"")</f>
        <v/>
      </c>
      <c r="H4340" s="33">
        <f>IFERROR(IF(OR(C4340="",D4340=""),"",D4340*VLOOKUP(C4340,'Setup - Mix Design'!$A$5:$I$504,4,0)),"")</f>
        <v/>
      </c>
      <c r="I4340" s="33">
        <f>IFERROR(IF(OR(C4340="",D4340=""),"",D4340*VLOOKUP(C4340,'Setup - Mix Design'!$A$5:$I$504,5,0)),"")</f>
        <v/>
      </c>
      <c r="J4340" s="33">
        <f>IFERROR(IF(OR(C4340="",D4340=""),"",D4340*VLOOKUP(C4340,'Setup - Mix Design'!$A$5:$I$504,6,0)),"")</f>
        <v/>
      </c>
      <c r="K4340" s="33">
        <f>IFERROR(IF(OR(C4340="",D4340=""),"",D4340*VLOOKUP(C4340,'Setup - Mix Design'!$A$5:$I$504,7,0)),"")</f>
        <v/>
      </c>
    </row>
    <row r="4341">
      <c r="A4341" s="31" t="n"/>
      <c r="B4341" s="26" t="n"/>
      <c r="C4341" s="26" t="n"/>
      <c r="D4341" s="27" t="n"/>
      <c r="E4341" s="26" t="n"/>
      <c r="F4341" s="33">
        <f>IFERROR(IF(OR(C4341="",D4341=""),"",D4341*VLOOKUP(C4341,'Setup - Mix Design'!$A$5:$I$504,2,0)),"")</f>
        <v/>
      </c>
      <c r="G4341" s="33">
        <f>IFERROR(IF(OR(C4341="",D4341=""),"",D4341*VLOOKUP(C4341,'Setup - Mix Design'!$A$5:$I$504,3,0)),"")</f>
        <v/>
      </c>
      <c r="H4341" s="33">
        <f>IFERROR(IF(OR(C4341="",D4341=""),"",D4341*VLOOKUP(C4341,'Setup - Mix Design'!$A$5:$I$504,4,0)),"")</f>
        <v/>
      </c>
      <c r="I4341" s="33">
        <f>IFERROR(IF(OR(C4341="",D4341=""),"",D4341*VLOOKUP(C4341,'Setup - Mix Design'!$A$5:$I$504,5,0)),"")</f>
        <v/>
      </c>
      <c r="J4341" s="33">
        <f>IFERROR(IF(OR(C4341="",D4341=""),"",D4341*VLOOKUP(C4341,'Setup - Mix Design'!$A$5:$I$504,6,0)),"")</f>
        <v/>
      </c>
      <c r="K4341" s="33">
        <f>IFERROR(IF(OR(C4341="",D4341=""),"",D4341*VLOOKUP(C4341,'Setup - Mix Design'!$A$5:$I$504,7,0)),"")</f>
        <v/>
      </c>
    </row>
    <row r="4342">
      <c r="A4342" s="31" t="n"/>
      <c r="B4342" s="26" t="n"/>
      <c r="C4342" s="26" t="n"/>
      <c r="D4342" s="27" t="n"/>
      <c r="E4342" s="26" t="n"/>
      <c r="F4342" s="33">
        <f>IFERROR(IF(OR(C4342="",D4342=""),"",D4342*VLOOKUP(C4342,'Setup - Mix Design'!$A$5:$I$504,2,0)),"")</f>
        <v/>
      </c>
      <c r="G4342" s="33">
        <f>IFERROR(IF(OR(C4342="",D4342=""),"",D4342*VLOOKUP(C4342,'Setup - Mix Design'!$A$5:$I$504,3,0)),"")</f>
        <v/>
      </c>
      <c r="H4342" s="33">
        <f>IFERROR(IF(OR(C4342="",D4342=""),"",D4342*VLOOKUP(C4342,'Setup - Mix Design'!$A$5:$I$504,4,0)),"")</f>
        <v/>
      </c>
      <c r="I4342" s="33">
        <f>IFERROR(IF(OR(C4342="",D4342=""),"",D4342*VLOOKUP(C4342,'Setup - Mix Design'!$A$5:$I$504,5,0)),"")</f>
        <v/>
      </c>
      <c r="J4342" s="33">
        <f>IFERROR(IF(OR(C4342="",D4342=""),"",D4342*VLOOKUP(C4342,'Setup - Mix Design'!$A$5:$I$504,6,0)),"")</f>
        <v/>
      </c>
      <c r="K4342" s="33">
        <f>IFERROR(IF(OR(C4342="",D4342=""),"",D4342*VLOOKUP(C4342,'Setup - Mix Design'!$A$5:$I$504,7,0)),"")</f>
        <v/>
      </c>
    </row>
    <row r="4343">
      <c r="A4343" s="31" t="n"/>
      <c r="B4343" s="26" t="n"/>
      <c r="C4343" s="26" t="n"/>
      <c r="D4343" s="27" t="n"/>
      <c r="E4343" s="26" t="n"/>
      <c r="F4343" s="33">
        <f>IFERROR(IF(OR(C4343="",D4343=""),"",D4343*VLOOKUP(C4343,'Setup - Mix Design'!$A$5:$I$504,2,0)),"")</f>
        <v/>
      </c>
      <c r="G4343" s="33">
        <f>IFERROR(IF(OR(C4343="",D4343=""),"",D4343*VLOOKUP(C4343,'Setup - Mix Design'!$A$5:$I$504,3,0)),"")</f>
        <v/>
      </c>
      <c r="H4343" s="33">
        <f>IFERROR(IF(OR(C4343="",D4343=""),"",D4343*VLOOKUP(C4343,'Setup - Mix Design'!$A$5:$I$504,4,0)),"")</f>
        <v/>
      </c>
      <c r="I4343" s="33">
        <f>IFERROR(IF(OR(C4343="",D4343=""),"",D4343*VLOOKUP(C4343,'Setup - Mix Design'!$A$5:$I$504,5,0)),"")</f>
        <v/>
      </c>
      <c r="J4343" s="33">
        <f>IFERROR(IF(OR(C4343="",D4343=""),"",D4343*VLOOKUP(C4343,'Setup - Mix Design'!$A$5:$I$504,6,0)),"")</f>
        <v/>
      </c>
      <c r="K4343" s="33">
        <f>IFERROR(IF(OR(C4343="",D4343=""),"",D4343*VLOOKUP(C4343,'Setup - Mix Design'!$A$5:$I$504,7,0)),"")</f>
        <v/>
      </c>
    </row>
    <row r="4344">
      <c r="A4344" s="31" t="n"/>
      <c r="B4344" s="26" t="n"/>
      <c r="C4344" s="26" t="n"/>
      <c r="D4344" s="27" t="n"/>
      <c r="E4344" s="26" t="n"/>
      <c r="F4344" s="33">
        <f>IFERROR(IF(OR(C4344="",D4344=""),"",D4344*VLOOKUP(C4344,'Setup - Mix Design'!$A$5:$I$504,2,0)),"")</f>
        <v/>
      </c>
      <c r="G4344" s="33">
        <f>IFERROR(IF(OR(C4344="",D4344=""),"",D4344*VLOOKUP(C4344,'Setup - Mix Design'!$A$5:$I$504,3,0)),"")</f>
        <v/>
      </c>
      <c r="H4344" s="33">
        <f>IFERROR(IF(OR(C4344="",D4344=""),"",D4344*VLOOKUP(C4344,'Setup - Mix Design'!$A$5:$I$504,4,0)),"")</f>
        <v/>
      </c>
      <c r="I4344" s="33">
        <f>IFERROR(IF(OR(C4344="",D4344=""),"",D4344*VLOOKUP(C4344,'Setup - Mix Design'!$A$5:$I$504,5,0)),"")</f>
        <v/>
      </c>
      <c r="J4344" s="33">
        <f>IFERROR(IF(OR(C4344="",D4344=""),"",D4344*VLOOKUP(C4344,'Setup - Mix Design'!$A$5:$I$504,6,0)),"")</f>
        <v/>
      </c>
      <c r="K4344" s="33">
        <f>IFERROR(IF(OR(C4344="",D4344=""),"",D4344*VLOOKUP(C4344,'Setup - Mix Design'!$A$5:$I$504,7,0)),"")</f>
        <v/>
      </c>
    </row>
    <row r="4345">
      <c r="A4345" s="31" t="n"/>
      <c r="B4345" s="26" t="n"/>
      <c r="C4345" s="26" t="n"/>
      <c r="D4345" s="27" t="n"/>
      <c r="E4345" s="26" t="n"/>
      <c r="F4345" s="33">
        <f>IFERROR(IF(OR(C4345="",D4345=""),"",D4345*VLOOKUP(C4345,'Setup - Mix Design'!$A$5:$I$504,2,0)),"")</f>
        <v/>
      </c>
      <c r="G4345" s="33">
        <f>IFERROR(IF(OR(C4345="",D4345=""),"",D4345*VLOOKUP(C4345,'Setup - Mix Design'!$A$5:$I$504,3,0)),"")</f>
        <v/>
      </c>
      <c r="H4345" s="33">
        <f>IFERROR(IF(OR(C4345="",D4345=""),"",D4345*VLOOKUP(C4345,'Setup - Mix Design'!$A$5:$I$504,4,0)),"")</f>
        <v/>
      </c>
      <c r="I4345" s="33">
        <f>IFERROR(IF(OR(C4345="",D4345=""),"",D4345*VLOOKUP(C4345,'Setup - Mix Design'!$A$5:$I$504,5,0)),"")</f>
        <v/>
      </c>
      <c r="J4345" s="33">
        <f>IFERROR(IF(OR(C4345="",D4345=""),"",D4345*VLOOKUP(C4345,'Setup - Mix Design'!$A$5:$I$504,6,0)),"")</f>
        <v/>
      </c>
      <c r="K4345" s="33">
        <f>IFERROR(IF(OR(C4345="",D4345=""),"",D4345*VLOOKUP(C4345,'Setup - Mix Design'!$A$5:$I$504,7,0)),"")</f>
        <v/>
      </c>
    </row>
    <row r="4346">
      <c r="A4346" s="31" t="n"/>
      <c r="B4346" s="26" t="n"/>
      <c r="C4346" s="26" t="n"/>
      <c r="D4346" s="27" t="n"/>
      <c r="E4346" s="26" t="n"/>
      <c r="F4346" s="33">
        <f>IFERROR(IF(OR(C4346="",D4346=""),"",D4346*VLOOKUP(C4346,'Setup - Mix Design'!$A$5:$I$504,2,0)),"")</f>
        <v/>
      </c>
      <c r="G4346" s="33">
        <f>IFERROR(IF(OR(C4346="",D4346=""),"",D4346*VLOOKUP(C4346,'Setup - Mix Design'!$A$5:$I$504,3,0)),"")</f>
        <v/>
      </c>
      <c r="H4346" s="33">
        <f>IFERROR(IF(OR(C4346="",D4346=""),"",D4346*VLOOKUP(C4346,'Setup - Mix Design'!$A$5:$I$504,4,0)),"")</f>
        <v/>
      </c>
      <c r="I4346" s="33">
        <f>IFERROR(IF(OR(C4346="",D4346=""),"",D4346*VLOOKUP(C4346,'Setup - Mix Design'!$A$5:$I$504,5,0)),"")</f>
        <v/>
      </c>
      <c r="J4346" s="33">
        <f>IFERROR(IF(OR(C4346="",D4346=""),"",D4346*VLOOKUP(C4346,'Setup - Mix Design'!$A$5:$I$504,6,0)),"")</f>
        <v/>
      </c>
      <c r="K4346" s="33">
        <f>IFERROR(IF(OR(C4346="",D4346=""),"",D4346*VLOOKUP(C4346,'Setup - Mix Design'!$A$5:$I$504,7,0)),"")</f>
        <v/>
      </c>
    </row>
    <row r="4347">
      <c r="A4347" s="31" t="n"/>
      <c r="B4347" s="26" t="n"/>
      <c r="C4347" s="26" t="n"/>
      <c r="D4347" s="27" t="n"/>
      <c r="E4347" s="26" t="n"/>
      <c r="F4347" s="33">
        <f>IFERROR(IF(OR(C4347="",D4347=""),"",D4347*VLOOKUP(C4347,'Setup - Mix Design'!$A$5:$I$504,2,0)),"")</f>
        <v/>
      </c>
      <c r="G4347" s="33">
        <f>IFERROR(IF(OR(C4347="",D4347=""),"",D4347*VLOOKUP(C4347,'Setup - Mix Design'!$A$5:$I$504,3,0)),"")</f>
        <v/>
      </c>
      <c r="H4347" s="33">
        <f>IFERROR(IF(OR(C4347="",D4347=""),"",D4347*VLOOKUP(C4347,'Setup - Mix Design'!$A$5:$I$504,4,0)),"")</f>
        <v/>
      </c>
      <c r="I4347" s="33">
        <f>IFERROR(IF(OR(C4347="",D4347=""),"",D4347*VLOOKUP(C4347,'Setup - Mix Design'!$A$5:$I$504,5,0)),"")</f>
        <v/>
      </c>
      <c r="J4347" s="33">
        <f>IFERROR(IF(OR(C4347="",D4347=""),"",D4347*VLOOKUP(C4347,'Setup - Mix Design'!$A$5:$I$504,6,0)),"")</f>
        <v/>
      </c>
      <c r="K4347" s="33">
        <f>IFERROR(IF(OR(C4347="",D4347=""),"",D4347*VLOOKUP(C4347,'Setup - Mix Design'!$A$5:$I$504,7,0)),"")</f>
        <v/>
      </c>
    </row>
    <row r="4348">
      <c r="A4348" s="31" t="n"/>
      <c r="B4348" s="26" t="n"/>
      <c r="C4348" s="26" t="n"/>
      <c r="D4348" s="27" t="n"/>
      <c r="E4348" s="26" t="n"/>
      <c r="F4348" s="33">
        <f>IFERROR(IF(OR(C4348="",D4348=""),"",D4348*VLOOKUP(C4348,'Setup - Mix Design'!$A$5:$I$504,2,0)),"")</f>
        <v/>
      </c>
      <c r="G4348" s="33">
        <f>IFERROR(IF(OR(C4348="",D4348=""),"",D4348*VLOOKUP(C4348,'Setup - Mix Design'!$A$5:$I$504,3,0)),"")</f>
        <v/>
      </c>
      <c r="H4348" s="33">
        <f>IFERROR(IF(OR(C4348="",D4348=""),"",D4348*VLOOKUP(C4348,'Setup - Mix Design'!$A$5:$I$504,4,0)),"")</f>
        <v/>
      </c>
      <c r="I4348" s="33">
        <f>IFERROR(IF(OR(C4348="",D4348=""),"",D4348*VLOOKUP(C4348,'Setup - Mix Design'!$A$5:$I$504,5,0)),"")</f>
        <v/>
      </c>
      <c r="J4348" s="33">
        <f>IFERROR(IF(OR(C4348="",D4348=""),"",D4348*VLOOKUP(C4348,'Setup - Mix Design'!$A$5:$I$504,6,0)),"")</f>
        <v/>
      </c>
      <c r="K4348" s="33">
        <f>IFERROR(IF(OR(C4348="",D4348=""),"",D4348*VLOOKUP(C4348,'Setup - Mix Design'!$A$5:$I$504,7,0)),"")</f>
        <v/>
      </c>
    </row>
    <row r="4349">
      <c r="A4349" s="31" t="n"/>
      <c r="B4349" s="26" t="n"/>
      <c r="C4349" s="26" t="n"/>
      <c r="D4349" s="27" t="n"/>
      <c r="E4349" s="26" t="n"/>
      <c r="F4349" s="33">
        <f>IFERROR(IF(OR(C4349="",D4349=""),"",D4349*VLOOKUP(C4349,'Setup - Mix Design'!$A$5:$I$504,2,0)),"")</f>
        <v/>
      </c>
      <c r="G4349" s="33">
        <f>IFERROR(IF(OR(C4349="",D4349=""),"",D4349*VLOOKUP(C4349,'Setup - Mix Design'!$A$5:$I$504,3,0)),"")</f>
        <v/>
      </c>
      <c r="H4349" s="33">
        <f>IFERROR(IF(OR(C4349="",D4349=""),"",D4349*VLOOKUP(C4349,'Setup - Mix Design'!$A$5:$I$504,4,0)),"")</f>
        <v/>
      </c>
      <c r="I4349" s="33">
        <f>IFERROR(IF(OR(C4349="",D4349=""),"",D4349*VLOOKUP(C4349,'Setup - Mix Design'!$A$5:$I$504,5,0)),"")</f>
        <v/>
      </c>
      <c r="J4349" s="33">
        <f>IFERROR(IF(OR(C4349="",D4349=""),"",D4349*VLOOKUP(C4349,'Setup - Mix Design'!$A$5:$I$504,6,0)),"")</f>
        <v/>
      </c>
      <c r="K4349" s="33">
        <f>IFERROR(IF(OR(C4349="",D4349=""),"",D4349*VLOOKUP(C4349,'Setup - Mix Design'!$A$5:$I$504,7,0)),"")</f>
        <v/>
      </c>
    </row>
    <row r="4350">
      <c r="A4350" s="31" t="n"/>
      <c r="B4350" s="26" t="n"/>
      <c r="C4350" s="26" t="n"/>
      <c r="D4350" s="27" t="n"/>
      <c r="E4350" s="26" t="n"/>
      <c r="F4350" s="33">
        <f>IFERROR(IF(OR(C4350="",D4350=""),"",D4350*VLOOKUP(C4350,'Setup - Mix Design'!$A$5:$I$504,2,0)),"")</f>
        <v/>
      </c>
      <c r="G4350" s="33">
        <f>IFERROR(IF(OR(C4350="",D4350=""),"",D4350*VLOOKUP(C4350,'Setup - Mix Design'!$A$5:$I$504,3,0)),"")</f>
        <v/>
      </c>
      <c r="H4350" s="33">
        <f>IFERROR(IF(OR(C4350="",D4350=""),"",D4350*VLOOKUP(C4350,'Setup - Mix Design'!$A$5:$I$504,4,0)),"")</f>
        <v/>
      </c>
      <c r="I4350" s="33">
        <f>IFERROR(IF(OR(C4350="",D4350=""),"",D4350*VLOOKUP(C4350,'Setup - Mix Design'!$A$5:$I$504,5,0)),"")</f>
        <v/>
      </c>
      <c r="J4350" s="33">
        <f>IFERROR(IF(OR(C4350="",D4350=""),"",D4350*VLOOKUP(C4350,'Setup - Mix Design'!$A$5:$I$504,6,0)),"")</f>
        <v/>
      </c>
      <c r="K4350" s="33">
        <f>IFERROR(IF(OR(C4350="",D4350=""),"",D4350*VLOOKUP(C4350,'Setup - Mix Design'!$A$5:$I$504,7,0)),"")</f>
        <v/>
      </c>
    </row>
    <row r="4351">
      <c r="A4351" s="31" t="n"/>
      <c r="B4351" s="26" t="n"/>
      <c r="C4351" s="26" t="n"/>
      <c r="D4351" s="27" t="n"/>
      <c r="E4351" s="26" t="n"/>
      <c r="F4351" s="33">
        <f>IFERROR(IF(OR(C4351="",D4351=""),"",D4351*VLOOKUP(C4351,'Setup - Mix Design'!$A$5:$I$504,2,0)),"")</f>
        <v/>
      </c>
      <c r="G4351" s="33">
        <f>IFERROR(IF(OR(C4351="",D4351=""),"",D4351*VLOOKUP(C4351,'Setup - Mix Design'!$A$5:$I$504,3,0)),"")</f>
        <v/>
      </c>
      <c r="H4351" s="33">
        <f>IFERROR(IF(OR(C4351="",D4351=""),"",D4351*VLOOKUP(C4351,'Setup - Mix Design'!$A$5:$I$504,4,0)),"")</f>
        <v/>
      </c>
      <c r="I4351" s="33">
        <f>IFERROR(IF(OR(C4351="",D4351=""),"",D4351*VLOOKUP(C4351,'Setup - Mix Design'!$A$5:$I$504,5,0)),"")</f>
        <v/>
      </c>
      <c r="J4351" s="33">
        <f>IFERROR(IF(OR(C4351="",D4351=""),"",D4351*VLOOKUP(C4351,'Setup - Mix Design'!$A$5:$I$504,6,0)),"")</f>
        <v/>
      </c>
      <c r="K4351" s="33">
        <f>IFERROR(IF(OR(C4351="",D4351=""),"",D4351*VLOOKUP(C4351,'Setup - Mix Design'!$A$5:$I$504,7,0)),"")</f>
        <v/>
      </c>
    </row>
    <row r="4352">
      <c r="A4352" s="31" t="n"/>
      <c r="B4352" s="26" t="n"/>
      <c r="C4352" s="26" t="n"/>
      <c r="D4352" s="27" t="n"/>
      <c r="E4352" s="26" t="n"/>
      <c r="F4352" s="33">
        <f>IFERROR(IF(OR(C4352="",D4352=""),"",D4352*VLOOKUP(C4352,'Setup - Mix Design'!$A$5:$I$504,2,0)),"")</f>
        <v/>
      </c>
      <c r="G4352" s="33">
        <f>IFERROR(IF(OR(C4352="",D4352=""),"",D4352*VLOOKUP(C4352,'Setup - Mix Design'!$A$5:$I$504,3,0)),"")</f>
        <v/>
      </c>
      <c r="H4352" s="33">
        <f>IFERROR(IF(OR(C4352="",D4352=""),"",D4352*VLOOKUP(C4352,'Setup - Mix Design'!$A$5:$I$504,4,0)),"")</f>
        <v/>
      </c>
      <c r="I4352" s="33">
        <f>IFERROR(IF(OR(C4352="",D4352=""),"",D4352*VLOOKUP(C4352,'Setup - Mix Design'!$A$5:$I$504,5,0)),"")</f>
        <v/>
      </c>
      <c r="J4352" s="33">
        <f>IFERROR(IF(OR(C4352="",D4352=""),"",D4352*VLOOKUP(C4352,'Setup - Mix Design'!$A$5:$I$504,6,0)),"")</f>
        <v/>
      </c>
      <c r="K4352" s="33">
        <f>IFERROR(IF(OR(C4352="",D4352=""),"",D4352*VLOOKUP(C4352,'Setup - Mix Design'!$A$5:$I$504,7,0)),"")</f>
        <v/>
      </c>
    </row>
    <row r="4353">
      <c r="A4353" s="31" t="n"/>
      <c r="B4353" s="26" t="n"/>
      <c r="C4353" s="26" t="n"/>
      <c r="D4353" s="27" t="n"/>
      <c r="E4353" s="26" t="n"/>
      <c r="F4353" s="33">
        <f>IFERROR(IF(OR(C4353="",D4353=""),"",D4353*VLOOKUP(C4353,'Setup - Mix Design'!$A$5:$I$504,2,0)),"")</f>
        <v/>
      </c>
      <c r="G4353" s="33">
        <f>IFERROR(IF(OR(C4353="",D4353=""),"",D4353*VLOOKUP(C4353,'Setup - Mix Design'!$A$5:$I$504,3,0)),"")</f>
        <v/>
      </c>
      <c r="H4353" s="33">
        <f>IFERROR(IF(OR(C4353="",D4353=""),"",D4353*VLOOKUP(C4353,'Setup - Mix Design'!$A$5:$I$504,4,0)),"")</f>
        <v/>
      </c>
      <c r="I4353" s="33">
        <f>IFERROR(IF(OR(C4353="",D4353=""),"",D4353*VLOOKUP(C4353,'Setup - Mix Design'!$A$5:$I$504,5,0)),"")</f>
        <v/>
      </c>
      <c r="J4353" s="33">
        <f>IFERROR(IF(OR(C4353="",D4353=""),"",D4353*VLOOKUP(C4353,'Setup - Mix Design'!$A$5:$I$504,6,0)),"")</f>
        <v/>
      </c>
      <c r="K4353" s="33">
        <f>IFERROR(IF(OR(C4353="",D4353=""),"",D4353*VLOOKUP(C4353,'Setup - Mix Design'!$A$5:$I$504,7,0)),"")</f>
        <v/>
      </c>
    </row>
    <row r="4354">
      <c r="A4354" s="31" t="n"/>
      <c r="B4354" s="26" t="n"/>
      <c r="C4354" s="26" t="n"/>
      <c r="D4354" s="27" t="n"/>
      <c r="E4354" s="26" t="n"/>
      <c r="F4354" s="33">
        <f>IFERROR(IF(OR(C4354="",D4354=""),"",D4354*VLOOKUP(C4354,'Setup - Mix Design'!$A$5:$I$504,2,0)),"")</f>
        <v/>
      </c>
      <c r="G4354" s="33">
        <f>IFERROR(IF(OR(C4354="",D4354=""),"",D4354*VLOOKUP(C4354,'Setup - Mix Design'!$A$5:$I$504,3,0)),"")</f>
        <v/>
      </c>
      <c r="H4354" s="33">
        <f>IFERROR(IF(OR(C4354="",D4354=""),"",D4354*VLOOKUP(C4354,'Setup - Mix Design'!$A$5:$I$504,4,0)),"")</f>
        <v/>
      </c>
      <c r="I4354" s="33">
        <f>IFERROR(IF(OR(C4354="",D4354=""),"",D4354*VLOOKUP(C4354,'Setup - Mix Design'!$A$5:$I$504,5,0)),"")</f>
        <v/>
      </c>
      <c r="J4354" s="33">
        <f>IFERROR(IF(OR(C4354="",D4354=""),"",D4354*VLOOKUP(C4354,'Setup - Mix Design'!$A$5:$I$504,6,0)),"")</f>
        <v/>
      </c>
      <c r="K4354" s="33">
        <f>IFERROR(IF(OR(C4354="",D4354=""),"",D4354*VLOOKUP(C4354,'Setup - Mix Design'!$A$5:$I$504,7,0)),"")</f>
        <v/>
      </c>
    </row>
    <row r="4355">
      <c r="A4355" s="31" t="n"/>
      <c r="B4355" s="26" t="n"/>
      <c r="C4355" s="26" t="n"/>
      <c r="D4355" s="27" t="n"/>
      <c r="E4355" s="26" t="n"/>
      <c r="F4355" s="33">
        <f>IFERROR(IF(OR(C4355="",D4355=""),"",D4355*VLOOKUP(C4355,'Setup - Mix Design'!$A$5:$I$504,2,0)),"")</f>
        <v/>
      </c>
      <c r="G4355" s="33">
        <f>IFERROR(IF(OR(C4355="",D4355=""),"",D4355*VLOOKUP(C4355,'Setup - Mix Design'!$A$5:$I$504,3,0)),"")</f>
        <v/>
      </c>
      <c r="H4355" s="33">
        <f>IFERROR(IF(OR(C4355="",D4355=""),"",D4355*VLOOKUP(C4355,'Setup - Mix Design'!$A$5:$I$504,4,0)),"")</f>
        <v/>
      </c>
      <c r="I4355" s="33">
        <f>IFERROR(IF(OR(C4355="",D4355=""),"",D4355*VLOOKUP(C4355,'Setup - Mix Design'!$A$5:$I$504,5,0)),"")</f>
        <v/>
      </c>
      <c r="J4355" s="33">
        <f>IFERROR(IF(OR(C4355="",D4355=""),"",D4355*VLOOKUP(C4355,'Setup - Mix Design'!$A$5:$I$504,6,0)),"")</f>
        <v/>
      </c>
      <c r="K4355" s="33">
        <f>IFERROR(IF(OR(C4355="",D4355=""),"",D4355*VLOOKUP(C4355,'Setup - Mix Design'!$A$5:$I$504,7,0)),"")</f>
        <v/>
      </c>
    </row>
    <row r="4356">
      <c r="A4356" s="31" t="n"/>
      <c r="B4356" s="26" t="n"/>
      <c r="C4356" s="26" t="n"/>
      <c r="D4356" s="27" t="n"/>
      <c r="E4356" s="26" t="n"/>
      <c r="F4356" s="33">
        <f>IFERROR(IF(OR(C4356="",D4356=""),"",D4356*VLOOKUP(C4356,'Setup - Mix Design'!$A$5:$I$504,2,0)),"")</f>
        <v/>
      </c>
      <c r="G4356" s="33">
        <f>IFERROR(IF(OR(C4356="",D4356=""),"",D4356*VLOOKUP(C4356,'Setup - Mix Design'!$A$5:$I$504,3,0)),"")</f>
        <v/>
      </c>
      <c r="H4356" s="33">
        <f>IFERROR(IF(OR(C4356="",D4356=""),"",D4356*VLOOKUP(C4356,'Setup - Mix Design'!$A$5:$I$504,4,0)),"")</f>
        <v/>
      </c>
      <c r="I4356" s="33">
        <f>IFERROR(IF(OR(C4356="",D4356=""),"",D4356*VLOOKUP(C4356,'Setup - Mix Design'!$A$5:$I$504,5,0)),"")</f>
        <v/>
      </c>
      <c r="J4356" s="33">
        <f>IFERROR(IF(OR(C4356="",D4356=""),"",D4356*VLOOKUP(C4356,'Setup - Mix Design'!$A$5:$I$504,6,0)),"")</f>
        <v/>
      </c>
      <c r="K4356" s="33">
        <f>IFERROR(IF(OR(C4356="",D4356=""),"",D4356*VLOOKUP(C4356,'Setup - Mix Design'!$A$5:$I$504,7,0)),"")</f>
        <v/>
      </c>
    </row>
    <row r="4357">
      <c r="A4357" s="31" t="n"/>
      <c r="B4357" s="26" t="n"/>
      <c r="C4357" s="26" t="n"/>
      <c r="D4357" s="27" t="n"/>
      <c r="E4357" s="26" t="n"/>
      <c r="F4357" s="33">
        <f>IFERROR(IF(OR(C4357="",D4357=""),"",D4357*VLOOKUP(C4357,'Setup - Mix Design'!$A$5:$I$504,2,0)),"")</f>
        <v/>
      </c>
      <c r="G4357" s="33">
        <f>IFERROR(IF(OR(C4357="",D4357=""),"",D4357*VLOOKUP(C4357,'Setup - Mix Design'!$A$5:$I$504,3,0)),"")</f>
        <v/>
      </c>
      <c r="H4357" s="33">
        <f>IFERROR(IF(OR(C4357="",D4357=""),"",D4357*VLOOKUP(C4357,'Setup - Mix Design'!$A$5:$I$504,4,0)),"")</f>
        <v/>
      </c>
      <c r="I4357" s="33">
        <f>IFERROR(IF(OR(C4357="",D4357=""),"",D4357*VLOOKUP(C4357,'Setup - Mix Design'!$A$5:$I$504,5,0)),"")</f>
        <v/>
      </c>
      <c r="J4357" s="33">
        <f>IFERROR(IF(OR(C4357="",D4357=""),"",D4357*VLOOKUP(C4357,'Setup - Mix Design'!$A$5:$I$504,6,0)),"")</f>
        <v/>
      </c>
      <c r="K4357" s="33">
        <f>IFERROR(IF(OR(C4357="",D4357=""),"",D4357*VLOOKUP(C4357,'Setup - Mix Design'!$A$5:$I$504,7,0)),"")</f>
        <v/>
      </c>
    </row>
    <row r="4358">
      <c r="A4358" s="31" t="n"/>
      <c r="B4358" s="26" t="n"/>
      <c r="C4358" s="26" t="n"/>
      <c r="D4358" s="27" t="n"/>
      <c r="E4358" s="26" t="n"/>
      <c r="F4358" s="33">
        <f>IFERROR(IF(OR(C4358="",D4358=""),"",D4358*VLOOKUP(C4358,'Setup - Mix Design'!$A$5:$I$504,2,0)),"")</f>
        <v/>
      </c>
      <c r="G4358" s="33">
        <f>IFERROR(IF(OR(C4358="",D4358=""),"",D4358*VLOOKUP(C4358,'Setup - Mix Design'!$A$5:$I$504,3,0)),"")</f>
        <v/>
      </c>
      <c r="H4358" s="33">
        <f>IFERROR(IF(OR(C4358="",D4358=""),"",D4358*VLOOKUP(C4358,'Setup - Mix Design'!$A$5:$I$504,4,0)),"")</f>
        <v/>
      </c>
      <c r="I4358" s="33">
        <f>IFERROR(IF(OR(C4358="",D4358=""),"",D4358*VLOOKUP(C4358,'Setup - Mix Design'!$A$5:$I$504,5,0)),"")</f>
        <v/>
      </c>
      <c r="J4358" s="33">
        <f>IFERROR(IF(OR(C4358="",D4358=""),"",D4358*VLOOKUP(C4358,'Setup - Mix Design'!$A$5:$I$504,6,0)),"")</f>
        <v/>
      </c>
      <c r="K4358" s="33">
        <f>IFERROR(IF(OR(C4358="",D4358=""),"",D4358*VLOOKUP(C4358,'Setup - Mix Design'!$A$5:$I$504,7,0)),"")</f>
        <v/>
      </c>
    </row>
    <row r="4359">
      <c r="A4359" s="31" t="n"/>
      <c r="B4359" s="26" t="n"/>
      <c r="C4359" s="26" t="n"/>
      <c r="D4359" s="27" t="n"/>
      <c r="E4359" s="26" t="n"/>
      <c r="F4359" s="33">
        <f>IFERROR(IF(OR(C4359="",D4359=""),"",D4359*VLOOKUP(C4359,'Setup - Mix Design'!$A$5:$I$504,2,0)),"")</f>
        <v/>
      </c>
      <c r="G4359" s="33">
        <f>IFERROR(IF(OR(C4359="",D4359=""),"",D4359*VLOOKUP(C4359,'Setup - Mix Design'!$A$5:$I$504,3,0)),"")</f>
        <v/>
      </c>
      <c r="H4359" s="33">
        <f>IFERROR(IF(OR(C4359="",D4359=""),"",D4359*VLOOKUP(C4359,'Setup - Mix Design'!$A$5:$I$504,4,0)),"")</f>
        <v/>
      </c>
      <c r="I4359" s="33">
        <f>IFERROR(IF(OR(C4359="",D4359=""),"",D4359*VLOOKUP(C4359,'Setup - Mix Design'!$A$5:$I$504,5,0)),"")</f>
        <v/>
      </c>
      <c r="J4359" s="33">
        <f>IFERROR(IF(OR(C4359="",D4359=""),"",D4359*VLOOKUP(C4359,'Setup - Mix Design'!$A$5:$I$504,6,0)),"")</f>
        <v/>
      </c>
      <c r="K4359" s="33">
        <f>IFERROR(IF(OR(C4359="",D4359=""),"",D4359*VLOOKUP(C4359,'Setup - Mix Design'!$A$5:$I$504,7,0)),"")</f>
        <v/>
      </c>
    </row>
    <row r="4360">
      <c r="A4360" s="31" t="n"/>
      <c r="B4360" s="26" t="n"/>
      <c r="C4360" s="26" t="n"/>
      <c r="D4360" s="27" t="n"/>
      <c r="E4360" s="26" t="n"/>
      <c r="F4360" s="33">
        <f>IFERROR(IF(OR(C4360="",D4360=""),"",D4360*VLOOKUP(C4360,'Setup - Mix Design'!$A$5:$I$504,2,0)),"")</f>
        <v/>
      </c>
      <c r="G4360" s="33">
        <f>IFERROR(IF(OR(C4360="",D4360=""),"",D4360*VLOOKUP(C4360,'Setup - Mix Design'!$A$5:$I$504,3,0)),"")</f>
        <v/>
      </c>
      <c r="H4360" s="33">
        <f>IFERROR(IF(OR(C4360="",D4360=""),"",D4360*VLOOKUP(C4360,'Setup - Mix Design'!$A$5:$I$504,4,0)),"")</f>
        <v/>
      </c>
      <c r="I4360" s="33">
        <f>IFERROR(IF(OR(C4360="",D4360=""),"",D4360*VLOOKUP(C4360,'Setup - Mix Design'!$A$5:$I$504,5,0)),"")</f>
        <v/>
      </c>
      <c r="J4360" s="33">
        <f>IFERROR(IF(OR(C4360="",D4360=""),"",D4360*VLOOKUP(C4360,'Setup - Mix Design'!$A$5:$I$504,6,0)),"")</f>
        <v/>
      </c>
      <c r="K4360" s="33">
        <f>IFERROR(IF(OR(C4360="",D4360=""),"",D4360*VLOOKUP(C4360,'Setup - Mix Design'!$A$5:$I$504,7,0)),"")</f>
        <v/>
      </c>
    </row>
    <row r="4361">
      <c r="A4361" s="31" t="n"/>
      <c r="B4361" s="26" t="n"/>
      <c r="C4361" s="26" t="n"/>
      <c r="D4361" s="27" t="n"/>
      <c r="E4361" s="26" t="n"/>
      <c r="F4361" s="33">
        <f>IFERROR(IF(OR(C4361="",D4361=""),"",D4361*VLOOKUP(C4361,'Setup - Mix Design'!$A$5:$I$504,2,0)),"")</f>
        <v/>
      </c>
      <c r="G4361" s="33">
        <f>IFERROR(IF(OR(C4361="",D4361=""),"",D4361*VLOOKUP(C4361,'Setup - Mix Design'!$A$5:$I$504,3,0)),"")</f>
        <v/>
      </c>
      <c r="H4361" s="33">
        <f>IFERROR(IF(OR(C4361="",D4361=""),"",D4361*VLOOKUP(C4361,'Setup - Mix Design'!$A$5:$I$504,4,0)),"")</f>
        <v/>
      </c>
      <c r="I4361" s="33">
        <f>IFERROR(IF(OR(C4361="",D4361=""),"",D4361*VLOOKUP(C4361,'Setup - Mix Design'!$A$5:$I$504,5,0)),"")</f>
        <v/>
      </c>
      <c r="J4361" s="33">
        <f>IFERROR(IF(OR(C4361="",D4361=""),"",D4361*VLOOKUP(C4361,'Setup - Mix Design'!$A$5:$I$504,6,0)),"")</f>
        <v/>
      </c>
      <c r="K4361" s="33">
        <f>IFERROR(IF(OR(C4361="",D4361=""),"",D4361*VLOOKUP(C4361,'Setup - Mix Design'!$A$5:$I$504,7,0)),"")</f>
        <v/>
      </c>
    </row>
    <row r="4362">
      <c r="A4362" s="31" t="n"/>
      <c r="B4362" s="26" t="n"/>
      <c r="C4362" s="26" t="n"/>
      <c r="D4362" s="27" t="n"/>
      <c r="E4362" s="26" t="n"/>
      <c r="F4362" s="33">
        <f>IFERROR(IF(OR(C4362="",D4362=""),"",D4362*VLOOKUP(C4362,'Setup - Mix Design'!$A$5:$I$504,2,0)),"")</f>
        <v/>
      </c>
      <c r="G4362" s="33">
        <f>IFERROR(IF(OR(C4362="",D4362=""),"",D4362*VLOOKUP(C4362,'Setup - Mix Design'!$A$5:$I$504,3,0)),"")</f>
        <v/>
      </c>
      <c r="H4362" s="33">
        <f>IFERROR(IF(OR(C4362="",D4362=""),"",D4362*VLOOKUP(C4362,'Setup - Mix Design'!$A$5:$I$504,4,0)),"")</f>
        <v/>
      </c>
      <c r="I4362" s="33">
        <f>IFERROR(IF(OR(C4362="",D4362=""),"",D4362*VLOOKUP(C4362,'Setup - Mix Design'!$A$5:$I$504,5,0)),"")</f>
        <v/>
      </c>
      <c r="J4362" s="33">
        <f>IFERROR(IF(OR(C4362="",D4362=""),"",D4362*VLOOKUP(C4362,'Setup - Mix Design'!$A$5:$I$504,6,0)),"")</f>
        <v/>
      </c>
      <c r="K4362" s="33">
        <f>IFERROR(IF(OR(C4362="",D4362=""),"",D4362*VLOOKUP(C4362,'Setup - Mix Design'!$A$5:$I$504,7,0)),"")</f>
        <v/>
      </c>
    </row>
    <row r="4363">
      <c r="A4363" s="31" t="n"/>
      <c r="B4363" s="26" t="n"/>
      <c r="C4363" s="26" t="n"/>
      <c r="D4363" s="27" t="n"/>
      <c r="E4363" s="26" t="n"/>
      <c r="F4363" s="33">
        <f>IFERROR(IF(OR(C4363="",D4363=""),"",D4363*VLOOKUP(C4363,'Setup - Mix Design'!$A$5:$I$504,2,0)),"")</f>
        <v/>
      </c>
      <c r="G4363" s="33">
        <f>IFERROR(IF(OR(C4363="",D4363=""),"",D4363*VLOOKUP(C4363,'Setup - Mix Design'!$A$5:$I$504,3,0)),"")</f>
        <v/>
      </c>
      <c r="H4363" s="33">
        <f>IFERROR(IF(OR(C4363="",D4363=""),"",D4363*VLOOKUP(C4363,'Setup - Mix Design'!$A$5:$I$504,4,0)),"")</f>
        <v/>
      </c>
      <c r="I4363" s="33">
        <f>IFERROR(IF(OR(C4363="",D4363=""),"",D4363*VLOOKUP(C4363,'Setup - Mix Design'!$A$5:$I$504,5,0)),"")</f>
        <v/>
      </c>
      <c r="J4363" s="33">
        <f>IFERROR(IF(OR(C4363="",D4363=""),"",D4363*VLOOKUP(C4363,'Setup - Mix Design'!$A$5:$I$504,6,0)),"")</f>
        <v/>
      </c>
      <c r="K4363" s="33">
        <f>IFERROR(IF(OR(C4363="",D4363=""),"",D4363*VLOOKUP(C4363,'Setup - Mix Design'!$A$5:$I$504,7,0)),"")</f>
        <v/>
      </c>
    </row>
    <row r="4364">
      <c r="A4364" s="31" t="n"/>
      <c r="B4364" s="26" t="n"/>
      <c r="C4364" s="26" t="n"/>
      <c r="D4364" s="27" t="n"/>
      <c r="E4364" s="26" t="n"/>
      <c r="F4364" s="33">
        <f>IFERROR(IF(OR(C4364="",D4364=""),"",D4364*VLOOKUP(C4364,'Setup - Mix Design'!$A$5:$I$504,2,0)),"")</f>
        <v/>
      </c>
      <c r="G4364" s="33">
        <f>IFERROR(IF(OR(C4364="",D4364=""),"",D4364*VLOOKUP(C4364,'Setup - Mix Design'!$A$5:$I$504,3,0)),"")</f>
        <v/>
      </c>
      <c r="H4364" s="33">
        <f>IFERROR(IF(OR(C4364="",D4364=""),"",D4364*VLOOKUP(C4364,'Setup - Mix Design'!$A$5:$I$504,4,0)),"")</f>
        <v/>
      </c>
      <c r="I4364" s="33">
        <f>IFERROR(IF(OR(C4364="",D4364=""),"",D4364*VLOOKUP(C4364,'Setup - Mix Design'!$A$5:$I$504,5,0)),"")</f>
        <v/>
      </c>
      <c r="J4364" s="33">
        <f>IFERROR(IF(OR(C4364="",D4364=""),"",D4364*VLOOKUP(C4364,'Setup - Mix Design'!$A$5:$I$504,6,0)),"")</f>
        <v/>
      </c>
      <c r="K4364" s="33">
        <f>IFERROR(IF(OR(C4364="",D4364=""),"",D4364*VLOOKUP(C4364,'Setup - Mix Design'!$A$5:$I$504,7,0)),"")</f>
        <v/>
      </c>
    </row>
    <row r="4365">
      <c r="A4365" s="31" t="n"/>
      <c r="B4365" s="26" t="n"/>
      <c r="C4365" s="26" t="n"/>
      <c r="D4365" s="27" t="n"/>
      <c r="E4365" s="26" t="n"/>
      <c r="F4365" s="33">
        <f>IFERROR(IF(OR(C4365="",D4365=""),"",D4365*VLOOKUP(C4365,'Setup - Mix Design'!$A$5:$I$504,2,0)),"")</f>
        <v/>
      </c>
      <c r="G4365" s="33">
        <f>IFERROR(IF(OR(C4365="",D4365=""),"",D4365*VLOOKUP(C4365,'Setup - Mix Design'!$A$5:$I$504,3,0)),"")</f>
        <v/>
      </c>
      <c r="H4365" s="33">
        <f>IFERROR(IF(OR(C4365="",D4365=""),"",D4365*VLOOKUP(C4365,'Setup - Mix Design'!$A$5:$I$504,4,0)),"")</f>
        <v/>
      </c>
      <c r="I4365" s="33">
        <f>IFERROR(IF(OR(C4365="",D4365=""),"",D4365*VLOOKUP(C4365,'Setup - Mix Design'!$A$5:$I$504,5,0)),"")</f>
        <v/>
      </c>
      <c r="J4365" s="33">
        <f>IFERROR(IF(OR(C4365="",D4365=""),"",D4365*VLOOKUP(C4365,'Setup - Mix Design'!$A$5:$I$504,6,0)),"")</f>
        <v/>
      </c>
      <c r="K4365" s="33">
        <f>IFERROR(IF(OR(C4365="",D4365=""),"",D4365*VLOOKUP(C4365,'Setup - Mix Design'!$A$5:$I$504,7,0)),"")</f>
        <v/>
      </c>
    </row>
    <row r="4366">
      <c r="A4366" s="31" t="n"/>
      <c r="B4366" s="26" t="n"/>
      <c r="C4366" s="26" t="n"/>
      <c r="D4366" s="27" t="n"/>
      <c r="E4366" s="26" t="n"/>
      <c r="F4366" s="33">
        <f>IFERROR(IF(OR(C4366="",D4366=""),"",D4366*VLOOKUP(C4366,'Setup - Mix Design'!$A$5:$I$504,2,0)),"")</f>
        <v/>
      </c>
      <c r="G4366" s="33">
        <f>IFERROR(IF(OR(C4366="",D4366=""),"",D4366*VLOOKUP(C4366,'Setup - Mix Design'!$A$5:$I$504,3,0)),"")</f>
        <v/>
      </c>
      <c r="H4366" s="33">
        <f>IFERROR(IF(OR(C4366="",D4366=""),"",D4366*VLOOKUP(C4366,'Setup - Mix Design'!$A$5:$I$504,4,0)),"")</f>
        <v/>
      </c>
      <c r="I4366" s="33">
        <f>IFERROR(IF(OR(C4366="",D4366=""),"",D4366*VLOOKUP(C4366,'Setup - Mix Design'!$A$5:$I$504,5,0)),"")</f>
        <v/>
      </c>
      <c r="J4366" s="33">
        <f>IFERROR(IF(OR(C4366="",D4366=""),"",D4366*VLOOKUP(C4366,'Setup - Mix Design'!$A$5:$I$504,6,0)),"")</f>
        <v/>
      </c>
      <c r="K4366" s="33">
        <f>IFERROR(IF(OR(C4366="",D4366=""),"",D4366*VLOOKUP(C4366,'Setup - Mix Design'!$A$5:$I$504,7,0)),"")</f>
        <v/>
      </c>
    </row>
    <row r="4367">
      <c r="A4367" s="31" t="n"/>
      <c r="B4367" s="26" t="n"/>
      <c r="C4367" s="26" t="n"/>
      <c r="D4367" s="27" t="n"/>
      <c r="E4367" s="26" t="n"/>
      <c r="F4367" s="33">
        <f>IFERROR(IF(OR(C4367="",D4367=""),"",D4367*VLOOKUP(C4367,'Setup - Mix Design'!$A$5:$I$504,2,0)),"")</f>
        <v/>
      </c>
      <c r="G4367" s="33">
        <f>IFERROR(IF(OR(C4367="",D4367=""),"",D4367*VLOOKUP(C4367,'Setup - Mix Design'!$A$5:$I$504,3,0)),"")</f>
        <v/>
      </c>
      <c r="H4367" s="33">
        <f>IFERROR(IF(OR(C4367="",D4367=""),"",D4367*VLOOKUP(C4367,'Setup - Mix Design'!$A$5:$I$504,4,0)),"")</f>
        <v/>
      </c>
      <c r="I4367" s="33">
        <f>IFERROR(IF(OR(C4367="",D4367=""),"",D4367*VLOOKUP(C4367,'Setup - Mix Design'!$A$5:$I$504,5,0)),"")</f>
        <v/>
      </c>
      <c r="J4367" s="33">
        <f>IFERROR(IF(OR(C4367="",D4367=""),"",D4367*VLOOKUP(C4367,'Setup - Mix Design'!$A$5:$I$504,6,0)),"")</f>
        <v/>
      </c>
      <c r="K4367" s="33">
        <f>IFERROR(IF(OR(C4367="",D4367=""),"",D4367*VLOOKUP(C4367,'Setup - Mix Design'!$A$5:$I$504,7,0)),"")</f>
        <v/>
      </c>
    </row>
    <row r="4368">
      <c r="A4368" s="31" t="n"/>
      <c r="B4368" s="26" t="n"/>
      <c r="C4368" s="26" t="n"/>
      <c r="D4368" s="27" t="n"/>
      <c r="E4368" s="26" t="n"/>
      <c r="F4368" s="33">
        <f>IFERROR(IF(OR(C4368="",D4368=""),"",D4368*VLOOKUP(C4368,'Setup - Mix Design'!$A$5:$I$504,2,0)),"")</f>
        <v/>
      </c>
      <c r="G4368" s="33">
        <f>IFERROR(IF(OR(C4368="",D4368=""),"",D4368*VLOOKUP(C4368,'Setup - Mix Design'!$A$5:$I$504,3,0)),"")</f>
        <v/>
      </c>
      <c r="H4368" s="33">
        <f>IFERROR(IF(OR(C4368="",D4368=""),"",D4368*VLOOKUP(C4368,'Setup - Mix Design'!$A$5:$I$504,4,0)),"")</f>
        <v/>
      </c>
      <c r="I4368" s="33">
        <f>IFERROR(IF(OR(C4368="",D4368=""),"",D4368*VLOOKUP(C4368,'Setup - Mix Design'!$A$5:$I$504,5,0)),"")</f>
        <v/>
      </c>
      <c r="J4368" s="33">
        <f>IFERROR(IF(OR(C4368="",D4368=""),"",D4368*VLOOKUP(C4368,'Setup - Mix Design'!$A$5:$I$504,6,0)),"")</f>
        <v/>
      </c>
      <c r="K4368" s="33">
        <f>IFERROR(IF(OR(C4368="",D4368=""),"",D4368*VLOOKUP(C4368,'Setup - Mix Design'!$A$5:$I$504,7,0)),"")</f>
        <v/>
      </c>
    </row>
    <row r="4369">
      <c r="A4369" s="31" t="n"/>
      <c r="B4369" s="26" t="n"/>
      <c r="C4369" s="26" t="n"/>
      <c r="D4369" s="27" t="n"/>
      <c r="E4369" s="26" t="n"/>
      <c r="F4369" s="33">
        <f>IFERROR(IF(OR(C4369="",D4369=""),"",D4369*VLOOKUP(C4369,'Setup - Mix Design'!$A$5:$I$504,2,0)),"")</f>
        <v/>
      </c>
      <c r="G4369" s="33">
        <f>IFERROR(IF(OR(C4369="",D4369=""),"",D4369*VLOOKUP(C4369,'Setup - Mix Design'!$A$5:$I$504,3,0)),"")</f>
        <v/>
      </c>
      <c r="H4369" s="33">
        <f>IFERROR(IF(OR(C4369="",D4369=""),"",D4369*VLOOKUP(C4369,'Setup - Mix Design'!$A$5:$I$504,4,0)),"")</f>
        <v/>
      </c>
      <c r="I4369" s="33">
        <f>IFERROR(IF(OR(C4369="",D4369=""),"",D4369*VLOOKUP(C4369,'Setup - Mix Design'!$A$5:$I$504,5,0)),"")</f>
        <v/>
      </c>
      <c r="J4369" s="33">
        <f>IFERROR(IF(OR(C4369="",D4369=""),"",D4369*VLOOKUP(C4369,'Setup - Mix Design'!$A$5:$I$504,6,0)),"")</f>
        <v/>
      </c>
      <c r="K4369" s="33">
        <f>IFERROR(IF(OR(C4369="",D4369=""),"",D4369*VLOOKUP(C4369,'Setup - Mix Design'!$A$5:$I$504,7,0)),"")</f>
        <v/>
      </c>
    </row>
    <row r="4370">
      <c r="A4370" s="31" t="n"/>
      <c r="B4370" s="26" t="n"/>
      <c r="C4370" s="26" t="n"/>
      <c r="D4370" s="27" t="n"/>
      <c r="E4370" s="26" t="n"/>
      <c r="F4370" s="33">
        <f>IFERROR(IF(OR(C4370="",D4370=""),"",D4370*VLOOKUP(C4370,'Setup - Mix Design'!$A$5:$I$504,2,0)),"")</f>
        <v/>
      </c>
      <c r="G4370" s="33">
        <f>IFERROR(IF(OR(C4370="",D4370=""),"",D4370*VLOOKUP(C4370,'Setup - Mix Design'!$A$5:$I$504,3,0)),"")</f>
        <v/>
      </c>
      <c r="H4370" s="33">
        <f>IFERROR(IF(OR(C4370="",D4370=""),"",D4370*VLOOKUP(C4370,'Setup - Mix Design'!$A$5:$I$504,4,0)),"")</f>
        <v/>
      </c>
      <c r="I4370" s="33">
        <f>IFERROR(IF(OR(C4370="",D4370=""),"",D4370*VLOOKUP(C4370,'Setup - Mix Design'!$A$5:$I$504,5,0)),"")</f>
        <v/>
      </c>
      <c r="J4370" s="33">
        <f>IFERROR(IF(OR(C4370="",D4370=""),"",D4370*VLOOKUP(C4370,'Setup - Mix Design'!$A$5:$I$504,6,0)),"")</f>
        <v/>
      </c>
      <c r="K4370" s="33">
        <f>IFERROR(IF(OR(C4370="",D4370=""),"",D4370*VLOOKUP(C4370,'Setup - Mix Design'!$A$5:$I$504,7,0)),"")</f>
        <v/>
      </c>
    </row>
    <row r="4371">
      <c r="A4371" s="31" t="n"/>
      <c r="B4371" s="26" t="n"/>
      <c r="C4371" s="26" t="n"/>
      <c r="D4371" s="27" t="n"/>
      <c r="E4371" s="26" t="n"/>
      <c r="F4371" s="33">
        <f>IFERROR(IF(OR(C4371="",D4371=""),"",D4371*VLOOKUP(C4371,'Setup - Mix Design'!$A$5:$I$504,2,0)),"")</f>
        <v/>
      </c>
      <c r="G4371" s="33">
        <f>IFERROR(IF(OR(C4371="",D4371=""),"",D4371*VLOOKUP(C4371,'Setup - Mix Design'!$A$5:$I$504,3,0)),"")</f>
        <v/>
      </c>
      <c r="H4371" s="33">
        <f>IFERROR(IF(OR(C4371="",D4371=""),"",D4371*VLOOKUP(C4371,'Setup - Mix Design'!$A$5:$I$504,4,0)),"")</f>
        <v/>
      </c>
      <c r="I4371" s="33">
        <f>IFERROR(IF(OR(C4371="",D4371=""),"",D4371*VLOOKUP(C4371,'Setup - Mix Design'!$A$5:$I$504,5,0)),"")</f>
        <v/>
      </c>
      <c r="J4371" s="33">
        <f>IFERROR(IF(OR(C4371="",D4371=""),"",D4371*VLOOKUP(C4371,'Setup - Mix Design'!$A$5:$I$504,6,0)),"")</f>
        <v/>
      </c>
      <c r="K4371" s="33">
        <f>IFERROR(IF(OR(C4371="",D4371=""),"",D4371*VLOOKUP(C4371,'Setup - Mix Design'!$A$5:$I$504,7,0)),"")</f>
        <v/>
      </c>
    </row>
    <row r="4372">
      <c r="A4372" s="31" t="n"/>
      <c r="B4372" s="26" t="n"/>
      <c r="C4372" s="26" t="n"/>
      <c r="D4372" s="27" t="n"/>
      <c r="E4372" s="26" t="n"/>
      <c r="F4372" s="33">
        <f>IFERROR(IF(OR(C4372="",D4372=""),"",D4372*VLOOKUP(C4372,'Setup - Mix Design'!$A$5:$I$504,2,0)),"")</f>
        <v/>
      </c>
      <c r="G4372" s="33">
        <f>IFERROR(IF(OR(C4372="",D4372=""),"",D4372*VLOOKUP(C4372,'Setup - Mix Design'!$A$5:$I$504,3,0)),"")</f>
        <v/>
      </c>
      <c r="H4372" s="33">
        <f>IFERROR(IF(OR(C4372="",D4372=""),"",D4372*VLOOKUP(C4372,'Setup - Mix Design'!$A$5:$I$504,4,0)),"")</f>
        <v/>
      </c>
      <c r="I4372" s="33">
        <f>IFERROR(IF(OR(C4372="",D4372=""),"",D4372*VLOOKUP(C4372,'Setup - Mix Design'!$A$5:$I$504,5,0)),"")</f>
        <v/>
      </c>
      <c r="J4372" s="33">
        <f>IFERROR(IF(OR(C4372="",D4372=""),"",D4372*VLOOKUP(C4372,'Setup - Mix Design'!$A$5:$I$504,6,0)),"")</f>
        <v/>
      </c>
      <c r="K4372" s="33">
        <f>IFERROR(IF(OR(C4372="",D4372=""),"",D4372*VLOOKUP(C4372,'Setup - Mix Design'!$A$5:$I$504,7,0)),"")</f>
        <v/>
      </c>
    </row>
    <row r="4373">
      <c r="A4373" s="31" t="n"/>
      <c r="B4373" s="26" t="n"/>
      <c r="C4373" s="26" t="n"/>
      <c r="D4373" s="27" t="n"/>
      <c r="E4373" s="26" t="n"/>
      <c r="F4373" s="33">
        <f>IFERROR(IF(OR(C4373="",D4373=""),"",D4373*VLOOKUP(C4373,'Setup - Mix Design'!$A$5:$I$504,2,0)),"")</f>
        <v/>
      </c>
      <c r="G4373" s="33">
        <f>IFERROR(IF(OR(C4373="",D4373=""),"",D4373*VLOOKUP(C4373,'Setup - Mix Design'!$A$5:$I$504,3,0)),"")</f>
        <v/>
      </c>
      <c r="H4373" s="33">
        <f>IFERROR(IF(OR(C4373="",D4373=""),"",D4373*VLOOKUP(C4373,'Setup - Mix Design'!$A$5:$I$504,4,0)),"")</f>
        <v/>
      </c>
      <c r="I4373" s="33">
        <f>IFERROR(IF(OR(C4373="",D4373=""),"",D4373*VLOOKUP(C4373,'Setup - Mix Design'!$A$5:$I$504,5,0)),"")</f>
        <v/>
      </c>
      <c r="J4373" s="33">
        <f>IFERROR(IF(OR(C4373="",D4373=""),"",D4373*VLOOKUP(C4373,'Setup - Mix Design'!$A$5:$I$504,6,0)),"")</f>
        <v/>
      </c>
      <c r="K4373" s="33">
        <f>IFERROR(IF(OR(C4373="",D4373=""),"",D4373*VLOOKUP(C4373,'Setup - Mix Design'!$A$5:$I$504,7,0)),"")</f>
        <v/>
      </c>
    </row>
    <row r="4374">
      <c r="A4374" s="31" t="n"/>
      <c r="B4374" s="26" t="n"/>
      <c r="C4374" s="26" t="n"/>
      <c r="D4374" s="27" t="n"/>
      <c r="E4374" s="26" t="n"/>
      <c r="F4374" s="33">
        <f>IFERROR(IF(OR(C4374="",D4374=""),"",D4374*VLOOKUP(C4374,'Setup - Mix Design'!$A$5:$I$504,2,0)),"")</f>
        <v/>
      </c>
      <c r="G4374" s="33">
        <f>IFERROR(IF(OR(C4374="",D4374=""),"",D4374*VLOOKUP(C4374,'Setup - Mix Design'!$A$5:$I$504,3,0)),"")</f>
        <v/>
      </c>
      <c r="H4374" s="33">
        <f>IFERROR(IF(OR(C4374="",D4374=""),"",D4374*VLOOKUP(C4374,'Setup - Mix Design'!$A$5:$I$504,4,0)),"")</f>
        <v/>
      </c>
      <c r="I4374" s="33">
        <f>IFERROR(IF(OR(C4374="",D4374=""),"",D4374*VLOOKUP(C4374,'Setup - Mix Design'!$A$5:$I$504,5,0)),"")</f>
        <v/>
      </c>
      <c r="J4374" s="33">
        <f>IFERROR(IF(OR(C4374="",D4374=""),"",D4374*VLOOKUP(C4374,'Setup - Mix Design'!$A$5:$I$504,6,0)),"")</f>
        <v/>
      </c>
      <c r="K4374" s="33">
        <f>IFERROR(IF(OR(C4374="",D4374=""),"",D4374*VLOOKUP(C4374,'Setup - Mix Design'!$A$5:$I$504,7,0)),"")</f>
        <v/>
      </c>
    </row>
    <row r="4375">
      <c r="A4375" s="31" t="n"/>
      <c r="B4375" s="26" t="n"/>
      <c r="C4375" s="26" t="n"/>
      <c r="D4375" s="27" t="n"/>
      <c r="E4375" s="26" t="n"/>
      <c r="F4375" s="33">
        <f>IFERROR(IF(OR(C4375="",D4375=""),"",D4375*VLOOKUP(C4375,'Setup - Mix Design'!$A$5:$I$504,2,0)),"")</f>
        <v/>
      </c>
      <c r="G4375" s="33">
        <f>IFERROR(IF(OR(C4375="",D4375=""),"",D4375*VLOOKUP(C4375,'Setup - Mix Design'!$A$5:$I$504,3,0)),"")</f>
        <v/>
      </c>
      <c r="H4375" s="33">
        <f>IFERROR(IF(OR(C4375="",D4375=""),"",D4375*VLOOKUP(C4375,'Setup - Mix Design'!$A$5:$I$504,4,0)),"")</f>
        <v/>
      </c>
      <c r="I4375" s="33">
        <f>IFERROR(IF(OR(C4375="",D4375=""),"",D4375*VLOOKUP(C4375,'Setup - Mix Design'!$A$5:$I$504,5,0)),"")</f>
        <v/>
      </c>
      <c r="J4375" s="33">
        <f>IFERROR(IF(OR(C4375="",D4375=""),"",D4375*VLOOKUP(C4375,'Setup - Mix Design'!$A$5:$I$504,6,0)),"")</f>
        <v/>
      </c>
      <c r="K4375" s="33">
        <f>IFERROR(IF(OR(C4375="",D4375=""),"",D4375*VLOOKUP(C4375,'Setup - Mix Design'!$A$5:$I$504,7,0)),"")</f>
        <v/>
      </c>
    </row>
    <row r="4376">
      <c r="A4376" s="31" t="n"/>
      <c r="B4376" s="26" t="n"/>
      <c r="C4376" s="26" t="n"/>
      <c r="D4376" s="27" t="n"/>
      <c r="E4376" s="26" t="n"/>
      <c r="F4376" s="33">
        <f>IFERROR(IF(OR(C4376="",D4376=""),"",D4376*VLOOKUP(C4376,'Setup - Mix Design'!$A$5:$I$504,2,0)),"")</f>
        <v/>
      </c>
      <c r="G4376" s="33">
        <f>IFERROR(IF(OR(C4376="",D4376=""),"",D4376*VLOOKUP(C4376,'Setup - Mix Design'!$A$5:$I$504,3,0)),"")</f>
        <v/>
      </c>
      <c r="H4376" s="33">
        <f>IFERROR(IF(OR(C4376="",D4376=""),"",D4376*VLOOKUP(C4376,'Setup - Mix Design'!$A$5:$I$504,4,0)),"")</f>
        <v/>
      </c>
      <c r="I4376" s="33">
        <f>IFERROR(IF(OR(C4376="",D4376=""),"",D4376*VLOOKUP(C4376,'Setup - Mix Design'!$A$5:$I$504,5,0)),"")</f>
        <v/>
      </c>
      <c r="J4376" s="33">
        <f>IFERROR(IF(OR(C4376="",D4376=""),"",D4376*VLOOKUP(C4376,'Setup - Mix Design'!$A$5:$I$504,6,0)),"")</f>
        <v/>
      </c>
      <c r="K4376" s="33">
        <f>IFERROR(IF(OR(C4376="",D4376=""),"",D4376*VLOOKUP(C4376,'Setup - Mix Design'!$A$5:$I$504,7,0)),"")</f>
        <v/>
      </c>
    </row>
    <row r="4377">
      <c r="A4377" s="31" t="n"/>
      <c r="B4377" s="26" t="n"/>
      <c r="C4377" s="26" t="n"/>
      <c r="D4377" s="27" t="n"/>
      <c r="E4377" s="26" t="n"/>
      <c r="F4377" s="33">
        <f>IFERROR(IF(OR(C4377="",D4377=""),"",D4377*VLOOKUP(C4377,'Setup - Mix Design'!$A$5:$I$504,2,0)),"")</f>
        <v/>
      </c>
      <c r="G4377" s="33">
        <f>IFERROR(IF(OR(C4377="",D4377=""),"",D4377*VLOOKUP(C4377,'Setup - Mix Design'!$A$5:$I$504,3,0)),"")</f>
        <v/>
      </c>
      <c r="H4377" s="33">
        <f>IFERROR(IF(OR(C4377="",D4377=""),"",D4377*VLOOKUP(C4377,'Setup - Mix Design'!$A$5:$I$504,4,0)),"")</f>
        <v/>
      </c>
      <c r="I4377" s="33">
        <f>IFERROR(IF(OR(C4377="",D4377=""),"",D4377*VLOOKUP(C4377,'Setup - Mix Design'!$A$5:$I$504,5,0)),"")</f>
        <v/>
      </c>
      <c r="J4377" s="33">
        <f>IFERROR(IF(OR(C4377="",D4377=""),"",D4377*VLOOKUP(C4377,'Setup - Mix Design'!$A$5:$I$504,6,0)),"")</f>
        <v/>
      </c>
      <c r="K4377" s="33">
        <f>IFERROR(IF(OR(C4377="",D4377=""),"",D4377*VLOOKUP(C4377,'Setup - Mix Design'!$A$5:$I$504,7,0)),"")</f>
        <v/>
      </c>
    </row>
    <row r="4378">
      <c r="A4378" s="31" t="n"/>
      <c r="B4378" s="26" t="n"/>
      <c r="C4378" s="26" t="n"/>
      <c r="D4378" s="27" t="n"/>
      <c r="E4378" s="26" t="n"/>
      <c r="F4378" s="33">
        <f>IFERROR(IF(OR(C4378="",D4378=""),"",D4378*VLOOKUP(C4378,'Setup - Mix Design'!$A$5:$I$504,2,0)),"")</f>
        <v/>
      </c>
      <c r="G4378" s="33">
        <f>IFERROR(IF(OR(C4378="",D4378=""),"",D4378*VLOOKUP(C4378,'Setup - Mix Design'!$A$5:$I$504,3,0)),"")</f>
        <v/>
      </c>
      <c r="H4378" s="33">
        <f>IFERROR(IF(OR(C4378="",D4378=""),"",D4378*VLOOKUP(C4378,'Setup - Mix Design'!$A$5:$I$504,4,0)),"")</f>
        <v/>
      </c>
      <c r="I4378" s="33">
        <f>IFERROR(IF(OR(C4378="",D4378=""),"",D4378*VLOOKUP(C4378,'Setup - Mix Design'!$A$5:$I$504,5,0)),"")</f>
        <v/>
      </c>
      <c r="J4378" s="33">
        <f>IFERROR(IF(OR(C4378="",D4378=""),"",D4378*VLOOKUP(C4378,'Setup - Mix Design'!$A$5:$I$504,6,0)),"")</f>
        <v/>
      </c>
      <c r="K4378" s="33">
        <f>IFERROR(IF(OR(C4378="",D4378=""),"",D4378*VLOOKUP(C4378,'Setup - Mix Design'!$A$5:$I$504,7,0)),"")</f>
        <v/>
      </c>
    </row>
    <row r="4379">
      <c r="A4379" s="31" t="n"/>
      <c r="B4379" s="26" t="n"/>
      <c r="C4379" s="26" t="n"/>
      <c r="D4379" s="27" t="n"/>
      <c r="E4379" s="26" t="n"/>
      <c r="F4379" s="33">
        <f>IFERROR(IF(OR(C4379="",D4379=""),"",D4379*VLOOKUP(C4379,'Setup - Mix Design'!$A$5:$I$504,2,0)),"")</f>
        <v/>
      </c>
      <c r="G4379" s="33">
        <f>IFERROR(IF(OR(C4379="",D4379=""),"",D4379*VLOOKUP(C4379,'Setup - Mix Design'!$A$5:$I$504,3,0)),"")</f>
        <v/>
      </c>
      <c r="H4379" s="33">
        <f>IFERROR(IF(OR(C4379="",D4379=""),"",D4379*VLOOKUP(C4379,'Setup - Mix Design'!$A$5:$I$504,4,0)),"")</f>
        <v/>
      </c>
      <c r="I4379" s="33">
        <f>IFERROR(IF(OR(C4379="",D4379=""),"",D4379*VLOOKUP(C4379,'Setup - Mix Design'!$A$5:$I$504,5,0)),"")</f>
        <v/>
      </c>
      <c r="J4379" s="33">
        <f>IFERROR(IF(OR(C4379="",D4379=""),"",D4379*VLOOKUP(C4379,'Setup - Mix Design'!$A$5:$I$504,6,0)),"")</f>
        <v/>
      </c>
      <c r="K4379" s="33">
        <f>IFERROR(IF(OR(C4379="",D4379=""),"",D4379*VLOOKUP(C4379,'Setup - Mix Design'!$A$5:$I$504,7,0)),"")</f>
        <v/>
      </c>
    </row>
    <row r="4380">
      <c r="A4380" s="31" t="n"/>
      <c r="B4380" s="26" t="n"/>
      <c r="C4380" s="26" t="n"/>
      <c r="D4380" s="27" t="n"/>
      <c r="E4380" s="26" t="n"/>
      <c r="F4380" s="33">
        <f>IFERROR(IF(OR(C4380="",D4380=""),"",D4380*VLOOKUP(C4380,'Setup - Mix Design'!$A$5:$I$504,2,0)),"")</f>
        <v/>
      </c>
      <c r="G4380" s="33">
        <f>IFERROR(IF(OR(C4380="",D4380=""),"",D4380*VLOOKUP(C4380,'Setup - Mix Design'!$A$5:$I$504,3,0)),"")</f>
        <v/>
      </c>
      <c r="H4380" s="33">
        <f>IFERROR(IF(OR(C4380="",D4380=""),"",D4380*VLOOKUP(C4380,'Setup - Mix Design'!$A$5:$I$504,4,0)),"")</f>
        <v/>
      </c>
      <c r="I4380" s="33">
        <f>IFERROR(IF(OR(C4380="",D4380=""),"",D4380*VLOOKUP(C4380,'Setup - Mix Design'!$A$5:$I$504,5,0)),"")</f>
        <v/>
      </c>
      <c r="J4380" s="33">
        <f>IFERROR(IF(OR(C4380="",D4380=""),"",D4380*VLOOKUP(C4380,'Setup - Mix Design'!$A$5:$I$504,6,0)),"")</f>
        <v/>
      </c>
      <c r="K4380" s="33">
        <f>IFERROR(IF(OR(C4380="",D4380=""),"",D4380*VLOOKUP(C4380,'Setup - Mix Design'!$A$5:$I$504,7,0)),"")</f>
        <v/>
      </c>
    </row>
    <row r="4381">
      <c r="A4381" s="31" t="n"/>
      <c r="B4381" s="26" t="n"/>
      <c r="C4381" s="26" t="n"/>
      <c r="D4381" s="27" t="n"/>
      <c r="E4381" s="26" t="n"/>
      <c r="F4381" s="33">
        <f>IFERROR(IF(OR(C4381="",D4381=""),"",D4381*VLOOKUP(C4381,'Setup - Mix Design'!$A$5:$I$504,2,0)),"")</f>
        <v/>
      </c>
      <c r="G4381" s="33">
        <f>IFERROR(IF(OR(C4381="",D4381=""),"",D4381*VLOOKUP(C4381,'Setup - Mix Design'!$A$5:$I$504,3,0)),"")</f>
        <v/>
      </c>
      <c r="H4381" s="33">
        <f>IFERROR(IF(OR(C4381="",D4381=""),"",D4381*VLOOKUP(C4381,'Setup - Mix Design'!$A$5:$I$504,4,0)),"")</f>
        <v/>
      </c>
      <c r="I4381" s="33">
        <f>IFERROR(IF(OR(C4381="",D4381=""),"",D4381*VLOOKUP(C4381,'Setup - Mix Design'!$A$5:$I$504,5,0)),"")</f>
        <v/>
      </c>
      <c r="J4381" s="33">
        <f>IFERROR(IF(OR(C4381="",D4381=""),"",D4381*VLOOKUP(C4381,'Setup - Mix Design'!$A$5:$I$504,6,0)),"")</f>
        <v/>
      </c>
      <c r="K4381" s="33">
        <f>IFERROR(IF(OR(C4381="",D4381=""),"",D4381*VLOOKUP(C4381,'Setup - Mix Design'!$A$5:$I$504,7,0)),"")</f>
        <v/>
      </c>
    </row>
    <row r="4382">
      <c r="A4382" s="31" t="n"/>
      <c r="B4382" s="26" t="n"/>
      <c r="C4382" s="26" t="n"/>
      <c r="D4382" s="27" t="n"/>
      <c r="E4382" s="26" t="n"/>
      <c r="F4382" s="33">
        <f>IFERROR(IF(OR(C4382="",D4382=""),"",D4382*VLOOKUP(C4382,'Setup - Mix Design'!$A$5:$I$504,2,0)),"")</f>
        <v/>
      </c>
      <c r="G4382" s="33">
        <f>IFERROR(IF(OR(C4382="",D4382=""),"",D4382*VLOOKUP(C4382,'Setup - Mix Design'!$A$5:$I$504,3,0)),"")</f>
        <v/>
      </c>
      <c r="H4382" s="33">
        <f>IFERROR(IF(OR(C4382="",D4382=""),"",D4382*VLOOKUP(C4382,'Setup - Mix Design'!$A$5:$I$504,4,0)),"")</f>
        <v/>
      </c>
      <c r="I4382" s="33">
        <f>IFERROR(IF(OR(C4382="",D4382=""),"",D4382*VLOOKUP(C4382,'Setup - Mix Design'!$A$5:$I$504,5,0)),"")</f>
        <v/>
      </c>
      <c r="J4382" s="33">
        <f>IFERROR(IF(OR(C4382="",D4382=""),"",D4382*VLOOKUP(C4382,'Setup - Mix Design'!$A$5:$I$504,6,0)),"")</f>
        <v/>
      </c>
      <c r="K4382" s="33">
        <f>IFERROR(IF(OR(C4382="",D4382=""),"",D4382*VLOOKUP(C4382,'Setup - Mix Design'!$A$5:$I$504,7,0)),"")</f>
        <v/>
      </c>
    </row>
    <row r="4383">
      <c r="A4383" s="31" t="n"/>
      <c r="B4383" s="26" t="n"/>
      <c r="C4383" s="26" t="n"/>
      <c r="D4383" s="27" t="n"/>
      <c r="E4383" s="26" t="n"/>
      <c r="F4383" s="33">
        <f>IFERROR(IF(OR(C4383="",D4383=""),"",D4383*VLOOKUP(C4383,'Setup - Mix Design'!$A$5:$I$504,2,0)),"")</f>
        <v/>
      </c>
      <c r="G4383" s="33">
        <f>IFERROR(IF(OR(C4383="",D4383=""),"",D4383*VLOOKUP(C4383,'Setup - Mix Design'!$A$5:$I$504,3,0)),"")</f>
        <v/>
      </c>
      <c r="H4383" s="33">
        <f>IFERROR(IF(OR(C4383="",D4383=""),"",D4383*VLOOKUP(C4383,'Setup - Mix Design'!$A$5:$I$504,4,0)),"")</f>
        <v/>
      </c>
      <c r="I4383" s="33">
        <f>IFERROR(IF(OR(C4383="",D4383=""),"",D4383*VLOOKUP(C4383,'Setup - Mix Design'!$A$5:$I$504,5,0)),"")</f>
        <v/>
      </c>
      <c r="J4383" s="33">
        <f>IFERROR(IF(OR(C4383="",D4383=""),"",D4383*VLOOKUP(C4383,'Setup - Mix Design'!$A$5:$I$504,6,0)),"")</f>
        <v/>
      </c>
      <c r="K4383" s="33">
        <f>IFERROR(IF(OR(C4383="",D4383=""),"",D4383*VLOOKUP(C4383,'Setup - Mix Design'!$A$5:$I$504,7,0)),"")</f>
        <v/>
      </c>
    </row>
    <row r="4384">
      <c r="A4384" s="31" t="n"/>
      <c r="B4384" s="26" t="n"/>
      <c r="C4384" s="26" t="n"/>
      <c r="D4384" s="27" t="n"/>
      <c r="E4384" s="26" t="n"/>
      <c r="F4384" s="33">
        <f>IFERROR(IF(OR(C4384="",D4384=""),"",D4384*VLOOKUP(C4384,'Setup - Mix Design'!$A$5:$I$504,2,0)),"")</f>
        <v/>
      </c>
      <c r="G4384" s="33">
        <f>IFERROR(IF(OR(C4384="",D4384=""),"",D4384*VLOOKUP(C4384,'Setup - Mix Design'!$A$5:$I$504,3,0)),"")</f>
        <v/>
      </c>
      <c r="H4384" s="33">
        <f>IFERROR(IF(OR(C4384="",D4384=""),"",D4384*VLOOKUP(C4384,'Setup - Mix Design'!$A$5:$I$504,4,0)),"")</f>
        <v/>
      </c>
      <c r="I4384" s="33">
        <f>IFERROR(IF(OR(C4384="",D4384=""),"",D4384*VLOOKUP(C4384,'Setup - Mix Design'!$A$5:$I$504,5,0)),"")</f>
        <v/>
      </c>
      <c r="J4384" s="33">
        <f>IFERROR(IF(OR(C4384="",D4384=""),"",D4384*VLOOKUP(C4384,'Setup - Mix Design'!$A$5:$I$504,6,0)),"")</f>
        <v/>
      </c>
      <c r="K4384" s="33">
        <f>IFERROR(IF(OR(C4384="",D4384=""),"",D4384*VLOOKUP(C4384,'Setup - Mix Design'!$A$5:$I$504,7,0)),"")</f>
        <v/>
      </c>
    </row>
    <row r="4385">
      <c r="A4385" s="31" t="n"/>
      <c r="B4385" s="26" t="n"/>
      <c r="C4385" s="26" t="n"/>
      <c r="D4385" s="27" t="n"/>
      <c r="E4385" s="26" t="n"/>
      <c r="F4385" s="33">
        <f>IFERROR(IF(OR(C4385="",D4385=""),"",D4385*VLOOKUP(C4385,'Setup - Mix Design'!$A$5:$I$504,2,0)),"")</f>
        <v/>
      </c>
      <c r="G4385" s="33">
        <f>IFERROR(IF(OR(C4385="",D4385=""),"",D4385*VLOOKUP(C4385,'Setup - Mix Design'!$A$5:$I$504,3,0)),"")</f>
        <v/>
      </c>
      <c r="H4385" s="33">
        <f>IFERROR(IF(OR(C4385="",D4385=""),"",D4385*VLOOKUP(C4385,'Setup - Mix Design'!$A$5:$I$504,4,0)),"")</f>
        <v/>
      </c>
      <c r="I4385" s="33">
        <f>IFERROR(IF(OR(C4385="",D4385=""),"",D4385*VLOOKUP(C4385,'Setup - Mix Design'!$A$5:$I$504,5,0)),"")</f>
        <v/>
      </c>
      <c r="J4385" s="33">
        <f>IFERROR(IF(OR(C4385="",D4385=""),"",D4385*VLOOKUP(C4385,'Setup - Mix Design'!$A$5:$I$504,6,0)),"")</f>
        <v/>
      </c>
      <c r="K4385" s="33">
        <f>IFERROR(IF(OR(C4385="",D4385=""),"",D4385*VLOOKUP(C4385,'Setup - Mix Design'!$A$5:$I$504,7,0)),"")</f>
        <v/>
      </c>
    </row>
    <row r="4386">
      <c r="A4386" s="31" t="n"/>
      <c r="B4386" s="26" t="n"/>
      <c r="C4386" s="26" t="n"/>
      <c r="D4386" s="27" t="n"/>
      <c r="E4386" s="26" t="n"/>
      <c r="F4386" s="33">
        <f>IFERROR(IF(OR(C4386="",D4386=""),"",D4386*VLOOKUP(C4386,'Setup - Mix Design'!$A$5:$I$504,2,0)),"")</f>
        <v/>
      </c>
      <c r="G4386" s="33">
        <f>IFERROR(IF(OR(C4386="",D4386=""),"",D4386*VLOOKUP(C4386,'Setup - Mix Design'!$A$5:$I$504,3,0)),"")</f>
        <v/>
      </c>
      <c r="H4386" s="33">
        <f>IFERROR(IF(OR(C4386="",D4386=""),"",D4386*VLOOKUP(C4386,'Setup - Mix Design'!$A$5:$I$504,4,0)),"")</f>
        <v/>
      </c>
      <c r="I4386" s="33">
        <f>IFERROR(IF(OR(C4386="",D4386=""),"",D4386*VLOOKUP(C4386,'Setup - Mix Design'!$A$5:$I$504,5,0)),"")</f>
        <v/>
      </c>
      <c r="J4386" s="33">
        <f>IFERROR(IF(OR(C4386="",D4386=""),"",D4386*VLOOKUP(C4386,'Setup - Mix Design'!$A$5:$I$504,6,0)),"")</f>
        <v/>
      </c>
      <c r="K4386" s="33">
        <f>IFERROR(IF(OR(C4386="",D4386=""),"",D4386*VLOOKUP(C4386,'Setup - Mix Design'!$A$5:$I$504,7,0)),"")</f>
        <v/>
      </c>
    </row>
    <row r="4387">
      <c r="A4387" s="31" t="n"/>
      <c r="B4387" s="26" t="n"/>
      <c r="C4387" s="26" t="n"/>
      <c r="D4387" s="27" t="n"/>
      <c r="E4387" s="26" t="n"/>
      <c r="F4387" s="33">
        <f>IFERROR(IF(OR(C4387="",D4387=""),"",D4387*VLOOKUP(C4387,'Setup - Mix Design'!$A$5:$I$504,2,0)),"")</f>
        <v/>
      </c>
      <c r="G4387" s="33">
        <f>IFERROR(IF(OR(C4387="",D4387=""),"",D4387*VLOOKUP(C4387,'Setup - Mix Design'!$A$5:$I$504,3,0)),"")</f>
        <v/>
      </c>
      <c r="H4387" s="33">
        <f>IFERROR(IF(OR(C4387="",D4387=""),"",D4387*VLOOKUP(C4387,'Setup - Mix Design'!$A$5:$I$504,4,0)),"")</f>
        <v/>
      </c>
      <c r="I4387" s="33">
        <f>IFERROR(IF(OR(C4387="",D4387=""),"",D4387*VLOOKUP(C4387,'Setup - Mix Design'!$A$5:$I$504,5,0)),"")</f>
        <v/>
      </c>
      <c r="J4387" s="33">
        <f>IFERROR(IF(OR(C4387="",D4387=""),"",D4387*VLOOKUP(C4387,'Setup - Mix Design'!$A$5:$I$504,6,0)),"")</f>
        <v/>
      </c>
      <c r="K4387" s="33">
        <f>IFERROR(IF(OR(C4387="",D4387=""),"",D4387*VLOOKUP(C4387,'Setup - Mix Design'!$A$5:$I$504,7,0)),"")</f>
        <v/>
      </c>
    </row>
    <row r="4388">
      <c r="A4388" s="31" t="n"/>
      <c r="B4388" s="26" t="n"/>
      <c r="C4388" s="26" t="n"/>
      <c r="D4388" s="27" t="n"/>
      <c r="E4388" s="26" t="n"/>
      <c r="F4388" s="33">
        <f>IFERROR(IF(OR(C4388="",D4388=""),"",D4388*VLOOKUP(C4388,'Setup - Mix Design'!$A$5:$I$504,2,0)),"")</f>
        <v/>
      </c>
      <c r="G4388" s="33">
        <f>IFERROR(IF(OR(C4388="",D4388=""),"",D4388*VLOOKUP(C4388,'Setup - Mix Design'!$A$5:$I$504,3,0)),"")</f>
        <v/>
      </c>
      <c r="H4388" s="33">
        <f>IFERROR(IF(OR(C4388="",D4388=""),"",D4388*VLOOKUP(C4388,'Setup - Mix Design'!$A$5:$I$504,4,0)),"")</f>
        <v/>
      </c>
      <c r="I4388" s="33">
        <f>IFERROR(IF(OR(C4388="",D4388=""),"",D4388*VLOOKUP(C4388,'Setup - Mix Design'!$A$5:$I$504,5,0)),"")</f>
        <v/>
      </c>
      <c r="J4388" s="33">
        <f>IFERROR(IF(OR(C4388="",D4388=""),"",D4388*VLOOKUP(C4388,'Setup - Mix Design'!$A$5:$I$504,6,0)),"")</f>
        <v/>
      </c>
      <c r="K4388" s="33">
        <f>IFERROR(IF(OR(C4388="",D4388=""),"",D4388*VLOOKUP(C4388,'Setup - Mix Design'!$A$5:$I$504,7,0)),"")</f>
        <v/>
      </c>
    </row>
    <row r="4389">
      <c r="A4389" s="31" t="n"/>
      <c r="B4389" s="26" t="n"/>
      <c r="C4389" s="26" t="n"/>
      <c r="D4389" s="27" t="n"/>
      <c r="E4389" s="26" t="n"/>
      <c r="F4389" s="33">
        <f>IFERROR(IF(OR(C4389="",D4389=""),"",D4389*VLOOKUP(C4389,'Setup - Mix Design'!$A$5:$I$504,2,0)),"")</f>
        <v/>
      </c>
      <c r="G4389" s="33">
        <f>IFERROR(IF(OR(C4389="",D4389=""),"",D4389*VLOOKUP(C4389,'Setup - Mix Design'!$A$5:$I$504,3,0)),"")</f>
        <v/>
      </c>
      <c r="H4389" s="33">
        <f>IFERROR(IF(OR(C4389="",D4389=""),"",D4389*VLOOKUP(C4389,'Setup - Mix Design'!$A$5:$I$504,4,0)),"")</f>
        <v/>
      </c>
      <c r="I4389" s="33">
        <f>IFERROR(IF(OR(C4389="",D4389=""),"",D4389*VLOOKUP(C4389,'Setup - Mix Design'!$A$5:$I$504,5,0)),"")</f>
        <v/>
      </c>
      <c r="J4389" s="33">
        <f>IFERROR(IF(OR(C4389="",D4389=""),"",D4389*VLOOKUP(C4389,'Setup - Mix Design'!$A$5:$I$504,6,0)),"")</f>
        <v/>
      </c>
      <c r="K4389" s="33">
        <f>IFERROR(IF(OR(C4389="",D4389=""),"",D4389*VLOOKUP(C4389,'Setup - Mix Design'!$A$5:$I$504,7,0)),"")</f>
        <v/>
      </c>
    </row>
    <row r="4390">
      <c r="A4390" s="31" t="n"/>
      <c r="B4390" s="26" t="n"/>
      <c r="C4390" s="26" t="n"/>
      <c r="D4390" s="27" t="n"/>
      <c r="E4390" s="26" t="n"/>
      <c r="F4390" s="33">
        <f>IFERROR(IF(OR(C4390="",D4390=""),"",D4390*VLOOKUP(C4390,'Setup - Mix Design'!$A$5:$I$504,2,0)),"")</f>
        <v/>
      </c>
      <c r="G4390" s="33">
        <f>IFERROR(IF(OR(C4390="",D4390=""),"",D4390*VLOOKUP(C4390,'Setup - Mix Design'!$A$5:$I$504,3,0)),"")</f>
        <v/>
      </c>
      <c r="H4390" s="33">
        <f>IFERROR(IF(OR(C4390="",D4390=""),"",D4390*VLOOKUP(C4390,'Setup - Mix Design'!$A$5:$I$504,4,0)),"")</f>
        <v/>
      </c>
      <c r="I4390" s="33">
        <f>IFERROR(IF(OR(C4390="",D4390=""),"",D4390*VLOOKUP(C4390,'Setup - Mix Design'!$A$5:$I$504,5,0)),"")</f>
        <v/>
      </c>
      <c r="J4390" s="33">
        <f>IFERROR(IF(OR(C4390="",D4390=""),"",D4390*VLOOKUP(C4390,'Setup - Mix Design'!$A$5:$I$504,6,0)),"")</f>
        <v/>
      </c>
      <c r="K4390" s="33">
        <f>IFERROR(IF(OR(C4390="",D4390=""),"",D4390*VLOOKUP(C4390,'Setup - Mix Design'!$A$5:$I$504,7,0)),"")</f>
        <v/>
      </c>
    </row>
    <row r="4391">
      <c r="A4391" s="31" t="n"/>
      <c r="B4391" s="26" t="n"/>
      <c r="C4391" s="26" t="n"/>
      <c r="D4391" s="27" t="n"/>
      <c r="E4391" s="26" t="n"/>
      <c r="F4391" s="33">
        <f>IFERROR(IF(OR(C4391="",D4391=""),"",D4391*VLOOKUP(C4391,'Setup - Mix Design'!$A$5:$I$504,2,0)),"")</f>
        <v/>
      </c>
      <c r="G4391" s="33">
        <f>IFERROR(IF(OR(C4391="",D4391=""),"",D4391*VLOOKUP(C4391,'Setup - Mix Design'!$A$5:$I$504,3,0)),"")</f>
        <v/>
      </c>
      <c r="H4391" s="33">
        <f>IFERROR(IF(OR(C4391="",D4391=""),"",D4391*VLOOKUP(C4391,'Setup - Mix Design'!$A$5:$I$504,4,0)),"")</f>
        <v/>
      </c>
      <c r="I4391" s="33">
        <f>IFERROR(IF(OR(C4391="",D4391=""),"",D4391*VLOOKUP(C4391,'Setup - Mix Design'!$A$5:$I$504,5,0)),"")</f>
        <v/>
      </c>
      <c r="J4391" s="33">
        <f>IFERROR(IF(OR(C4391="",D4391=""),"",D4391*VLOOKUP(C4391,'Setup - Mix Design'!$A$5:$I$504,6,0)),"")</f>
        <v/>
      </c>
      <c r="K4391" s="33">
        <f>IFERROR(IF(OR(C4391="",D4391=""),"",D4391*VLOOKUP(C4391,'Setup - Mix Design'!$A$5:$I$504,7,0)),"")</f>
        <v/>
      </c>
    </row>
    <row r="4392">
      <c r="A4392" s="31" t="n"/>
      <c r="B4392" s="26" t="n"/>
      <c r="C4392" s="26" t="n"/>
      <c r="D4392" s="27" t="n"/>
      <c r="E4392" s="26" t="n"/>
      <c r="F4392" s="33">
        <f>IFERROR(IF(OR(C4392="",D4392=""),"",D4392*VLOOKUP(C4392,'Setup - Mix Design'!$A$5:$I$504,2,0)),"")</f>
        <v/>
      </c>
      <c r="G4392" s="33">
        <f>IFERROR(IF(OR(C4392="",D4392=""),"",D4392*VLOOKUP(C4392,'Setup - Mix Design'!$A$5:$I$504,3,0)),"")</f>
        <v/>
      </c>
      <c r="H4392" s="33">
        <f>IFERROR(IF(OR(C4392="",D4392=""),"",D4392*VLOOKUP(C4392,'Setup - Mix Design'!$A$5:$I$504,4,0)),"")</f>
        <v/>
      </c>
      <c r="I4392" s="33">
        <f>IFERROR(IF(OR(C4392="",D4392=""),"",D4392*VLOOKUP(C4392,'Setup - Mix Design'!$A$5:$I$504,5,0)),"")</f>
        <v/>
      </c>
      <c r="J4392" s="33">
        <f>IFERROR(IF(OR(C4392="",D4392=""),"",D4392*VLOOKUP(C4392,'Setup - Mix Design'!$A$5:$I$504,6,0)),"")</f>
        <v/>
      </c>
      <c r="K4392" s="33">
        <f>IFERROR(IF(OR(C4392="",D4392=""),"",D4392*VLOOKUP(C4392,'Setup - Mix Design'!$A$5:$I$504,7,0)),"")</f>
        <v/>
      </c>
    </row>
    <row r="4393">
      <c r="A4393" s="31" t="n"/>
      <c r="B4393" s="26" t="n"/>
      <c r="C4393" s="26" t="n"/>
      <c r="D4393" s="27" t="n"/>
      <c r="E4393" s="26" t="n"/>
      <c r="F4393" s="33">
        <f>IFERROR(IF(OR(C4393="",D4393=""),"",D4393*VLOOKUP(C4393,'Setup - Mix Design'!$A$5:$I$504,2,0)),"")</f>
        <v/>
      </c>
      <c r="G4393" s="33">
        <f>IFERROR(IF(OR(C4393="",D4393=""),"",D4393*VLOOKUP(C4393,'Setup - Mix Design'!$A$5:$I$504,3,0)),"")</f>
        <v/>
      </c>
      <c r="H4393" s="33">
        <f>IFERROR(IF(OR(C4393="",D4393=""),"",D4393*VLOOKUP(C4393,'Setup - Mix Design'!$A$5:$I$504,4,0)),"")</f>
        <v/>
      </c>
      <c r="I4393" s="33">
        <f>IFERROR(IF(OR(C4393="",D4393=""),"",D4393*VLOOKUP(C4393,'Setup - Mix Design'!$A$5:$I$504,5,0)),"")</f>
        <v/>
      </c>
      <c r="J4393" s="33">
        <f>IFERROR(IF(OR(C4393="",D4393=""),"",D4393*VLOOKUP(C4393,'Setup - Mix Design'!$A$5:$I$504,6,0)),"")</f>
        <v/>
      </c>
      <c r="K4393" s="33">
        <f>IFERROR(IF(OR(C4393="",D4393=""),"",D4393*VLOOKUP(C4393,'Setup - Mix Design'!$A$5:$I$504,7,0)),"")</f>
        <v/>
      </c>
    </row>
    <row r="4394">
      <c r="A4394" s="31" t="n"/>
      <c r="B4394" s="26" t="n"/>
      <c r="C4394" s="26" t="n"/>
      <c r="D4394" s="27" t="n"/>
      <c r="E4394" s="26" t="n"/>
      <c r="F4394" s="33">
        <f>IFERROR(IF(OR(C4394="",D4394=""),"",D4394*VLOOKUP(C4394,'Setup - Mix Design'!$A$5:$I$504,2,0)),"")</f>
        <v/>
      </c>
      <c r="G4394" s="33">
        <f>IFERROR(IF(OR(C4394="",D4394=""),"",D4394*VLOOKUP(C4394,'Setup - Mix Design'!$A$5:$I$504,3,0)),"")</f>
        <v/>
      </c>
      <c r="H4394" s="33">
        <f>IFERROR(IF(OR(C4394="",D4394=""),"",D4394*VLOOKUP(C4394,'Setup - Mix Design'!$A$5:$I$504,4,0)),"")</f>
        <v/>
      </c>
      <c r="I4394" s="33">
        <f>IFERROR(IF(OR(C4394="",D4394=""),"",D4394*VLOOKUP(C4394,'Setup - Mix Design'!$A$5:$I$504,5,0)),"")</f>
        <v/>
      </c>
      <c r="J4394" s="33">
        <f>IFERROR(IF(OR(C4394="",D4394=""),"",D4394*VLOOKUP(C4394,'Setup - Mix Design'!$A$5:$I$504,6,0)),"")</f>
        <v/>
      </c>
      <c r="K4394" s="33">
        <f>IFERROR(IF(OR(C4394="",D4394=""),"",D4394*VLOOKUP(C4394,'Setup - Mix Design'!$A$5:$I$504,7,0)),"")</f>
        <v/>
      </c>
    </row>
    <row r="4395">
      <c r="A4395" s="31" t="n"/>
      <c r="B4395" s="26" t="n"/>
      <c r="C4395" s="26" t="n"/>
      <c r="D4395" s="27" t="n"/>
      <c r="E4395" s="26" t="n"/>
      <c r="F4395" s="33">
        <f>IFERROR(IF(OR(C4395="",D4395=""),"",D4395*VLOOKUP(C4395,'Setup - Mix Design'!$A$5:$I$504,2,0)),"")</f>
        <v/>
      </c>
      <c r="G4395" s="33">
        <f>IFERROR(IF(OR(C4395="",D4395=""),"",D4395*VLOOKUP(C4395,'Setup - Mix Design'!$A$5:$I$504,3,0)),"")</f>
        <v/>
      </c>
      <c r="H4395" s="33">
        <f>IFERROR(IF(OR(C4395="",D4395=""),"",D4395*VLOOKUP(C4395,'Setup - Mix Design'!$A$5:$I$504,4,0)),"")</f>
        <v/>
      </c>
      <c r="I4395" s="33">
        <f>IFERROR(IF(OR(C4395="",D4395=""),"",D4395*VLOOKUP(C4395,'Setup - Mix Design'!$A$5:$I$504,5,0)),"")</f>
        <v/>
      </c>
      <c r="J4395" s="33">
        <f>IFERROR(IF(OR(C4395="",D4395=""),"",D4395*VLOOKUP(C4395,'Setup - Mix Design'!$A$5:$I$504,6,0)),"")</f>
        <v/>
      </c>
      <c r="K4395" s="33">
        <f>IFERROR(IF(OR(C4395="",D4395=""),"",D4395*VLOOKUP(C4395,'Setup - Mix Design'!$A$5:$I$504,7,0)),"")</f>
        <v/>
      </c>
    </row>
    <row r="4396">
      <c r="A4396" s="31" t="n"/>
      <c r="B4396" s="26" t="n"/>
      <c r="C4396" s="26" t="n"/>
      <c r="D4396" s="27" t="n"/>
      <c r="E4396" s="26" t="n"/>
      <c r="F4396" s="33">
        <f>IFERROR(IF(OR(C4396="",D4396=""),"",D4396*VLOOKUP(C4396,'Setup - Mix Design'!$A$5:$I$504,2,0)),"")</f>
        <v/>
      </c>
      <c r="G4396" s="33">
        <f>IFERROR(IF(OR(C4396="",D4396=""),"",D4396*VLOOKUP(C4396,'Setup - Mix Design'!$A$5:$I$504,3,0)),"")</f>
        <v/>
      </c>
      <c r="H4396" s="33">
        <f>IFERROR(IF(OR(C4396="",D4396=""),"",D4396*VLOOKUP(C4396,'Setup - Mix Design'!$A$5:$I$504,4,0)),"")</f>
        <v/>
      </c>
      <c r="I4396" s="33">
        <f>IFERROR(IF(OR(C4396="",D4396=""),"",D4396*VLOOKUP(C4396,'Setup - Mix Design'!$A$5:$I$504,5,0)),"")</f>
        <v/>
      </c>
      <c r="J4396" s="33">
        <f>IFERROR(IF(OR(C4396="",D4396=""),"",D4396*VLOOKUP(C4396,'Setup - Mix Design'!$A$5:$I$504,6,0)),"")</f>
        <v/>
      </c>
      <c r="K4396" s="33">
        <f>IFERROR(IF(OR(C4396="",D4396=""),"",D4396*VLOOKUP(C4396,'Setup - Mix Design'!$A$5:$I$504,7,0)),"")</f>
        <v/>
      </c>
    </row>
    <row r="4397">
      <c r="A4397" s="31" t="n"/>
      <c r="B4397" s="26" t="n"/>
      <c r="C4397" s="26" t="n"/>
      <c r="D4397" s="27" t="n"/>
      <c r="E4397" s="26" t="n"/>
      <c r="F4397" s="33">
        <f>IFERROR(IF(OR(C4397="",D4397=""),"",D4397*VLOOKUP(C4397,'Setup - Mix Design'!$A$5:$I$504,2,0)),"")</f>
        <v/>
      </c>
      <c r="G4397" s="33">
        <f>IFERROR(IF(OR(C4397="",D4397=""),"",D4397*VLOOKUP(C4397,'Setup - Mix Design'!$A$5:$I$504,3,0)),"")</f>
        <v/>
      </c>
      <c r="H4397" s="33">
        <f>IFERROR(IF(OR(C4397="",D4397=""),"",D4397*VLOOKUP(C4397,'Setup - Mix Design'!$A$5:$I$504,4,0)),"")</f>
        <v/>
      </c>
      <c r="I4397" s="33">
        <f>IFERROR(IF(OR(C4397="",D4397=""),"",D4397*VLOOKUP(C4397,'Setup - Mix Design'!$A$5:$I$504,5,0)),"")</f>
        <v/>
      </c>
      <c r="J4397" s="33">
        <f>IFERROR(IF(OR(C4397="",D4397=""),"",D4397*VLOOKUP(C4397,'Setup - Mix Design'!$A$5:$I$504,6,0)),"")</f>
        <v/>
      </c>
      <c r="K4397" s="33">
        <f>IFERROR(IF(OR(C4397="",D4397=""),"",D4397*VLOOKUP(C4397,'Setup - Mix Design'!$A$5:$I$504,7,0)),"")</f>
        <v/>
      </c>
    </row>
    <row r="4398">
      <c r="A4398" s="31" t="n"/>
      <c r="B4398" s="26" t="n"/>
      <c r="C4398" s="26" t="n"/>
      <c r="D4398" s="27" t="n"/>
      <c r="E4398" s="26" t="n"/>
      <c r="F4398" s="33">
        <f>IFERROR(IF(OR(C4398="",D4398=""),"",D4398*VLOOKUP(C4398,'Setup - Mix Design'!$A$5:$I$504,2,0)),"")</f>
        <v/>
      </c>
      <c r="G4398" s="33">
        <f>IFERROR(IF(OR(C4398="",D4398=""),"",D4398*VLOOKUP(C4398,'Setup - Mix Design'!$A$5:$I$504,3,0)),"")</f>
        <v/>
      </c>
      <c r="H4398" s="33">
        <f>IFERROR(IF(OR(C4398="",D4398=""),"",D4398*VLOOKUP(C4398,'Setup - Mix Design'!$A$5:$I$504,4,0)),"")</f>
        <v/>
      </c>
      <c r="I4398" s="33">
        <f>IFERROR(IF(OR(C4398="",D4398=""),"",D4398*VLOOKUP(C4398,'Setup - Mix Design'!$A$5:$I$504,5,0)),"")</f>
        <v/>
      </c>
      <c r="J4398" s="33">
        <f>IFERROR(IF(OR(C4398="",D4398=""),"",D4398*VLOOKUP(C4398,'Setup - Mix Design'!$A$5:$I$504,6,0)),"")</f>
        <v/>
      </c>
      <c r="K4398" s="33">
        <f>IFERROR(IF(OR(C4398="",D4398=""),"",D4398*VLOOKUP(C4398,'Setup - Mix Design'!$A$5:$I$504,7,0)),"")</f>
        <v/>
      </c>
    </row>
    <row r="4399">
      <c r="A4399" s="31" t="n"/>
      <c r="B4399" s="26" t="n"/>
      <c r="C4399" s="26" t="n"/>
      <c r="D4399" s="27" t="n"/>
      <c r="E4399" s="26" t="n"/>
      <c r="F4399" s="33">
        <f>IFERROR(IF(OR(C4399="",D4399=""),"",D4399*VLOOKUP(C4399,'Setup - Mix Design'!$A$5:$I$504,2,0)),"")</f>
        <v/>
      </c>
      <c r="G4399" s="33">
        <f>IFERROR(IF(OR(C4399="",D4399=""),"",D4399*VLOOKUP(C4399,'Setup - Mix Design'!$A$5:$I$504,3,0)),"")</f>
        <v/>
      </c>
      <c r="H4399" s="33">
        <f>IFERROR(IF(OR(C4399="",D4399=""),"",D4399*VLOOKUP(C4399,'Setup - Mix Design'!$A$5:$I$504,4,0)),"")</f>
        <v/>
      </c>
      <c r="I4399" s="33">
        <f>IFERROR(IF(OR(C4399="",D4399=""),"",D4399*VLOOKUP(C4399,'Setup - Mix Design'!$A$5:$I$504,5,0)),"")</f>
        <v/>
      </c>
      <c r="J4399" s="33">
        <f>IFERROR(IF(OR(C4399="",D4399=""),"",D4399*VLOOKUP(C4399,'Setup - Mix Design'!$A$5:$I$504,6,0)),"")</f>
        <v/>
      </c>
      <c r="K4399" s="33">
        <f>IFERROR(IF(OR(C4399="",D4399=""),"",D4399*VLOOKUP(C4399,'Setup - Mix Design'!$A$5:$I$504,7,0)),"")</f>
        <v/>
      </c>
    </row>
    <row r="4400">
      <c r="A4400" s="31" t="n"/>
      <c r="B4400" s="26" t="n"/>
      <c r="C4400" s="26" t="n"/>
      <c r="D4400" s="27" t="n"/>
      <c r="E4400" s="26" t="n"/>
      <c r="F4400" s="33">
        <f>IFERROR(IF(OR(C4400="",D4400=""),"",D4400*VLOOKUP(C4400,'Setup - Mix Design'!$A$5:$I$504,2,0)),"")</f>
        <v/>
      </c>
      <c r="G4400" s="33">
        <f>IFERROR(IF(OR(C4400="",D4400=""),"",D4400*VLOOKUP(C4400,'Setup - Mix Design'!$A$5:$I$504,3,0)),"")</f>
        <v/>
      </c>
      <c r="H4400" s="33">
        <f>IFERROR(IF(OR(C4400="",D4400=""),"",D4400*VLOOKUP(C4400,'Setup - Mix Design'!$A$5:$I$504,4,0)),"")</f>
        <v/>
      </c>
      <c r="I4400" s="33">
        <f>IFERROR(IF(OR(C4400="",D4400=""),"",D4400*VLOOKUP(C4400,'Setup - Mix Design'!$A$5:$I$504,5,0)),"")</f>
        <v/>
      </c>
      <c r="J4400" s="33">
        <f>IFERROR(IF(OR(C4400="",D4400=""),"",D4400*VLOOKUP(C4400,'Setup - Mix Design'!$A$5:$I$504,6,0)),"")</f>
        <v/>
      </c>
      <c r="K4400" s="33">
        <f>IFERROR(IF(OR(C4400="",D4400=""),"",D4400*VLOOKUP(C4400,'Setup - Mix Design'!$A$5:$I$504,7,0)),"")</f>
        <v/>
      </c>
    </row>
    <row r="4401">
      <c r="A4401" s="31" t="n"/>
      <c r="B4401" s="26" t="n"/>
      <c r="C4401" s="26" t="n"/>
      <c r="D4401" s="27" t="n"/>
      <c r="E4401" s="26" t="n"/>
      <c r="F4401" s="33">
        <f>IFERROR(IF(OR(C4401="",D4401=""),"",D4401*VLOOKUP(C4401,'Setup - Mix Design'!$A$5:$I$504,2,0)),"")</f>
        <v/>
      </c>
      <c r="G4401" s="33">
        <f>IFERROR(IF(OR(C4401="",D4401=""),"",D4401*VLOOKUP(C4401,'Setup - Mix Design'!$A$5:$I$504,3,0)),"")</f>
        <v/>
      </c>
      <c r="H4401" s="33">
        <f>IFERROR(IF(OR(C4401="",D4401=""),"",D4401*VLOOKUP(C4401,'Setup - Mix Design'!$A$5:$I$504,4,0)),"")</f>
        <v/>
      </c>
      <c r="I4401" s="33">
        <f>IFERROR(IF(OR(C4401="",D4401=""),"",D4401*VLOOKUP(C4401,'Setup - Mix Design'!$A$5:$I$504,5,0)),"")</f>
        <v/>
      </c>
      <c r="J4401" s="33">
        <f>IFERROR(IF(OR(C4401="",D4401=""),"",D4401*VLOOKUP(C4401,'Setup - Mix Design'!$A$5:$I$504,6,0)),"")</f>
        <v/>
      </c>
      <c r="K4401" s="33">
        <f>IFERROR(IF(OR(C4401="",D4401=""),"",D4401*VLOOKUP(C4401,'Setup - Mix Design'!$A$5:$I$504,7,0)),"")</f>
        <v/>
      </c>
    </row>
    <row r="4402">
      <c r="A4402" s="31" t="n"/>
      <c r="B4402" s="26" t="n"/>
      <c r="C4402" s="26" t="n"/>
      <c r="D4402" s="27" t="n"/>
      <c r="E4402" s="26" t="n"/>
      <c r="F4402" s="33">
        <f>IFERROR(IF(OR(C4402="",D4402=""),"",D4402*VLOOKUP(C4402,'Setup - Mix Design'!$A$5:$I$504,2,0)),"")</f>
        <v/>
      </c>
      <c r="G4402" s="33">
        <f>IFERROR(IF(OR(C4402="",D4402=""),"",D4402*VLOOKUP(C4402,'Setup - Mix Design'!$A$5:$I$504,3,0)),"")</f>
        <v/>
      </c>
      <c r="H4402" s="33">
        <f>IFERROR(IF(OR(C4402="",D4402=""),"",D4402*VLOOKUP(C4402,'Setup - Mix Design'!$A$5:$I$504,4,0)),"")</f>
        <v/>
      </c>
      <c r="I4402" s="33">
        <f>IFERROR(IF(OR(C4402="",D4402=""),"",D4402*VLOOKUP(C4402,'Setup - Mix Design'!$A$5:$I$504,5,0)),"")</f>
        <v/>
      </c>
      <c r="J4402" s="33">
        <f>IFERROR(IF(OR(C4402="",D4402=""),"",D4402*VLOOKUP(C4402,'Setup - Mix Design'!$A$5:$I$504,6,0)),"")</f>
        <v/>
      </c>
      <c r="K4402" s="33">
        <f>IFERROR(IF(OR(C4402="",D4402=""),"",D4402*VLOOKUP(C4402,'Setup - Mix Design'!$A$5:$I$504,7,0)),"")</f>
        <v/>
      </c>
    </row>
    <row r="4403">
      <c r="A4403" s="31" t="n"/>
      <c r="B4403" s="26" t="n"/>
      <c r="C4403" s="26" t="n"/>
      <c r="D4403" s="27" t="n"/>
      <c r="E4403" s="26" t="n"/>
      <c r="F4403" s="33">
        <f>IFERROR(IF(OR(C4403="",D4403=""),"",D4403*VLOOKUP(C4403,'Setup - Mix Design'!$A$5:$I$504,2,0)),"")</f>
        <v/>
      </c>
      <c r="G4403" s="33">
        <f>IFERROR(IF(OR(C4403="",D4403=""),"",D4403*VLOOKUP(C4403,'Setup - Mix Design'!$A$5:$I$504,3,0)),"")</f>
        <v/>
      </c>
      <c r="H4403" s="33">
        <f>IFERROR(IF(OR(C4403="",D4403=""),"",D4403*VLOOKUP(C4403,'Setup - Mix Design'!$A$5:$I$504,4,0)),"")</f>
        <v/>
      </c>
      <c r="I4403" s="33">
        <f>IFERROR(IF(OR(C4403="",D4403=""),"",D4403*VLOOKUP(C4403,'Setup - Mix Design'!$A$5:$I$504,5,0)),"")</f>
        <v/>
      </c>
      <c r="J4403" s="33">
        <f>IFERROR(IF(OR(C4403="",D4403=""),"",D4403*VLOOKUP(C4403,'Setup - Mix Design'!$A$5:$I$504,6,0)),"")</f>
        <v/>
      </c>
      <c r="K4403" s="33">
        <f>IFERROR(IF(OR(C4403="",D4403=""),"",D4403*VLOOKUP(C4403,'Setup - Mix Design'!$A$5:$I$504,7,0)),"")</f>
        <v/>
      </c>
    </row>
    <row r="4404">
      <c r="A4404" s="31" t="n"/>
      <c r="B4404" s="26" t="n"/>
      <c r="C4404" s="26" t="n"/>
      <c r="D4404" s="27" t="n"/>
      <c r="E4404" s="26" t="n"/>
      <c r="F4404" s="33">
        <f>IFERROR(IF(OR(C4404="",D4404=""),"",D4404*VLOOKUP(C4404,'Setup - Mix Design'!$A$5:$I$504,2,0)),"")</f>
        <v/>
      </c>
      <c r="G4404" s="33">
        <f>IFERROR(IF(OR(C4404="",D4404=""),"",D4404*VLOOKUP(C4404,'Setup - Mix Design'!$A$5:$I$504,3,0)),"")</f>
        <v/>
      </c>
      <c r="H4404" s="33">
        <f>IFERROR(IF(OR(C4404="",D4404=""),"",D4404*VLOOKUP(C4404,'Setup - Mix Design'!$A$5:$I$504,4,0)),"")</f>
        <v/>
      </c>
      <c r="I4404" s="33">
        <f>IFERROR(IF(OR(C4404="",D4404=""),"",D4404*VLOOKUP(C4404,'Setup - Mix Design'!$A$5:$I$504,5,0)),"")</f>
        <v/>
      </c>
      <c r="J4404" s="33">
        <f>IFERROR(IF(OR(C4404="",D4404=""),"",D4404*VLOOKUP(C4404,'Setup - Mix Design'!$A$5:$I$504,6,0)),"")</f>
        <v/>
      </c>
      <c r="K4404" s="33">
        <f>IFERROR(IF(OR(C4404="",D4404=""),"",D4404*VLOOKUP(C4404,'Setup - Mix Design'!$A$5:$I$504,7,0)),"")</f>
        <v/>
      </c>
    </row>
    <row r="4405">
      <c r="A4405" s="31" t="n"/>
      <c r="B4405" s="26" t="n"/>
      <c r="C4405" s="26" t="n"/>
      <c r="D4405" s="27" t="n"/>
      <c r="E4405" s="26" t="n"/>
      <c r="F4405" s="33">
        <f>IFERROR(IF(OR(C4405="",D4405=""),"",D4405*VLOOKUP(C4405,'Setup - Mix Design'!$A$5:$I$504,2,0)),"")</f>
        <v/>
      </c>
      <c r="G4405" s="33">
        <f>IFERROR(IF(OR(C4405="",D4405=""),"",D4405*VLOOKUP(C4405,'Setup - Mix Design'!$A$5:$I$504,3,0)),"")</f>
        <v/>
      </c>
      <c r="H4405" s="33">
        <f>IFERROR(IF(OR(C4405="",D4405=""),"",D4405*VLOOKUP(C4405,'Setup - Mix Design'!$A$5:$I$504,4,0)),"")</f>
        <v/>
      </c>
      <c r="I4405" s="33">
        <f>IFERROR(IF(OR(C4405="",D4405=""),"",D4405*VLOOKUP(C4405,'Setup - Mix Design'!$A$5:$I$504,5,0)),"")</f>
        <v/>
      </c>
      <c r="J4405" s="33">
        <f>IFERROR(IF(OR(C4405="",D4405=""),"",D4405*VLOOKUP(C4405,'Setup - Mix Design'!$A$5:$I$504,6,0)),"")</f>
        <v/>
      </c>
      <c r="K4405" s="33">
        <f>IFERROR(IF(OR(C4405="",D4405=""),"",D4405*VLOOKUP(C4405,'Setup - Mix Design'!$A$5:$I$504,7,0)),"")</f>
        <v/>
      </c>
    </row>
    <row r="4406">
      <c r="A4406" s="31" t="n"/>
      <c r="B4406" s="26" t="n"/>
      <c r="C4406" s="26" t="n"/>
      <c r="D4406" s="27" t="n"/>
      <c r="E4406" s="26" t="n"/>
      <c r="F4406" s="33">
        <f>IFERROR(IF(OR(C4406="",D4406=""),"",D4406*VLOOKUP(C4406,'Setup - Mix Design'!$A$5:$I$504,2,0)),"")</f>
        <v/>
      </c>
      <c r="G4406" s="33">
        <f>IFERROR(IF(OR(C4406="",D4406=""),"",D4406*VLOOKUP(C4406,'Setup - Mix Design'!$A$5:$I$504,3,0)),"")</f>
        <v/>
      </c>
      <c r="H4406" s="33">
        <f>IFERROR(IF(OR(C4406="",D4406=""),"",D4406*VLOOKUP(C4406,'Setup - Mix Design'!$A$5:$I$504,4,0)),"")</f>
        <v/>
      </c>
      <c r="I4406" s="33">
        <f>IFERROR(IF(OR(C4406="",D4406=""),"",D4406*VLOOKUP(C4406,'Setup - Mix Design'!$A$5:$I$504,5,0)),"")</f>
        <v/>
      </c>
      <c r="J4406" s="33">
        <f>IFERROR(IF(OR(C4406="",D4406=""),"",D4406*VLOOKUP(C4406,'Setup - Mix Design'!$A$5:$I$504,6,0)),"")</f>
        <v/>
      </c>
      <c r="K4406" s="33">
        <f>IFERROR(IF(OR(C4406="",D4406=""),"",D4406*VLOOKUP(C4406,'Setup - Mix Design'!$A$5:$I$504,7,0)),"")</f>
        <v/>
      </c>
    </row>
    <row r="4407">
      <c r="A4407" s="31" t="n"/>
      <c r="B4407" s="26" t="n"/>
      <c r="C4407" s="26" t="n"/>
      <c r="D4407" s="27" t="n"/>
      <c r="E4407" s="26" t="n"/>
      <c r="F4407" s="33">
        <f>IFERROR(IF(OR(C4407="",D4407=""),"",D4407*VLOOKUP(C4407,'Setup - Mix Design'!$A$5:$I$504,2,0)),"")</f>
        <v/>
      </c>
      <c r="G4407" s="33">
        <f>IFERROR(IF(OR(C4407="",D4407=""),"",D4407*VLOOKUP(C4407,'Setup - Mix Design'!$A$5:$I$504,3,0)),"")</f>
        <v/>
      </c>
      <c r="H4407" s="33">
        <f>IFERROR(IF(OR(C4407="",D4407=""),"",D4407*VLOOKUP(C4407,'Setup - Mix Design'!$A$5:$I$504,4,0)),"")</f>
        <v/>
      </c>
      <c r="I4407" s="33">
        <f>IFERROR(IF(OR(C4407="",D4407=""),"",D4407*VLOOKUP(C4407,'Setup - Mix Design'!$A$5:$I$504,5,0)),"")</f>
        <v/>
      </c>
      <c r="J4407" s="33">
        <f>IFERROR(IF(OR(C4407="",D4407=""),"",D4407*VLOOKUP(C4407,'Setup - Mix Design'!$A$5:$I$504,6,0)),"")</f>
        <v/>
      </c>
      <c r="K4407" s="33">
        <f>IFERROR(IF(OR(C4407="",D4407=""),"",D4407*VLOOKUP(C4407,'Setup - Mix Design'!$A$5:$I$504,7,0)),"")</f>
        <v/>
      </c>
    </row>
    <row r="4408">
      <c r="A4408" s="31" t="n"/>
      <c r="B4408" s="26" t="n"/>
      <c r="C4408" s="26" t="n"/>
      <c r="D4408" s="27" t="n"/>
      <c r="E4408" s="26" t="n"/>
      <c r="F4408" s="33">
        <f>IFERROR(IF(OR(C4408="",D4408=""),"",D4408*VLOOKUP(C4408,'Setup - Mix Design'!$A$5:$I$504,2,0)),"")</f>
        <v/>
      </c>
      <c r="G4408" s="33">
        <f>IFERROR(IF(OR(C4408="",D4408=""),"",D4408*VLOOKUP(C4408,'Setup - Mix Design'!$A$5:$I$504,3,0)),"")</f>
        <v/>
      </c>
      <c r="H4408" s="33">
        <f>IFERROR(IF(OR(C4408="",D4408=""),"",D4408*VLOOKUP(C4408,'Setup - Mix Design'!$A$5:$I$504,4,0)),"")</f>
        <v/>
      </c>
      <c r="I4408" s="33">
        <f>IFERROR(IF(OR(C4408="",D4408=""),"",D4408*VLOOKUP(C4408,'Setup - Mix Design'!$A$5:$I$504,5,0)),"")</f>
        <v/>
      </c>
      <c r="J4408" s="33">
        <f>IFERROR(IF(OR(C4408="",D4408=""),"",D4408*VLOOKUP(C4408,'Setup - Mix Design'!$A$5:$I$504,6,0)),"")</f>
        <v/>
      </c>
      <c r="K4408" s="33">
        <f>IFERROR(IF(OR(C4408="",D4408=""),"",D4408*VLOOKUP(C4408,'Setup - Mix Design'!$A$5:$I$504,7,0)),"")</f>
        <v/>
      </c>
    </row>
    <row r="4409">
      <c r="A4409" s="31" t="n"/>
      <c r="B4409" s="26" t="n"/>
      <c r="C4409" s="26" t="n"/>
      <c r="D4409" s="27" t="n"/>
      <c r="E4409" s="26" t="n"/>
      <c r="F4409" s="33">
        <f>IFERROR(IF(OR(C4409="",D4409=""),"",D4409*VLOOKUP(C4409,'Setup - Mix Design'!$A$5:$I$504,2,0)),"")</f>
        <v/>
      </c>
      <c r="G4409" s="33">
        <f>IFERROR(IF(OR(C4409="",D4409=""),"",D4409*VLOOKUP(C4409,'Setup - Mix Design'!$A$5:$I$504,3,0)),"")</f>
        <v/>
      </c>
      <c r="H4409" s="33">
        <f>IFERROR(IF(OR(C4409="",D4409=""),"",D4409*VLOOKUP(C4409,'Setup - Mix Design'!$A$5:$I$504,4,0)),"")</f>
        <v/>
      </c>
      <c r="I4409" s="33">
        <f>IFERROR(IF(OR(C4409="",D4409=""),"",D4409*VLOOKUP(C4409,'Setup - Mix Design'!$A$5:$I$504,5,0)),"")</f>
        <v/>
      </c>
      <c r="J4409" s="33">
        <f>IFERROR(IF(OR(C4409="",D4409=""),"",D4409*VLOOKUP(C4409,'Setup - Mix Design'!$A$5:$I$504,6,0)),"")</f>
        <v/>
      </c>
      <c r="K4409" s="33">
        <f>IFERROR(IF(OR(C4409="",D4409=""),"",D4409*VLOOKUP(C4409,'Setup - Mix Design'!$A$5:$I$504,7,0)),"")</f>
        <v/>
      </c>
    </row>
    <row r="4410">
      <c r="A4410" s="31" t="n"/>
      <c r="B4410" s="26" t="n"/>
      <c r="C4410" s="26" t="n"/>
      <c r="D4410" s="27" t="n"/>
      <c r="E4410" s="26" t="n"/>
      <c r="F4410" s="33">
        <f>IFERROR(IF(OR(C4410="",D4410=""),"",D4410*VLOOKUP(C4410,'Setup - Mix Design'!$A$5:$I$504,2,0)),"")</f>
        <v/>
      </c>
      <c r="G4410" s="33">
        <f>IFERROR(IF(OR(C4410="",D4410=""),"",D4410*VLOOKUP(C4410,'Setup - Mix Design'!$A$5:$I$504,3,0)),"")</f>
        <v/>
      </c>
      <c r="H4410" s="33">
        <f>IFERROR(IF(OR(C4410="",D4410=""),"",D4410*VLOOKUP(C4410,'Setup - Mix Design'!$A$5:$I$504,4,0)),"")</f>
        <v/>
      </c>
      <c r="I4410" s="33">
        <f>IFERROR(IF(OR(C4410="",D4410=""),"",D4410*VLOOKUP(C4410,'Setup - Mix Design'!$A$5:$I$504,5,0)),"")</f>
        <v/>
      </c>
      <c r="J4410" s="33">
        <f>IFERROR(IF(OR(C4410="",D4410=""),"",D4410*VLOOKUP(C4410,'Setup - Mix Design'!$A$5:$I$504,6,0)),"")</f>
        <v/>
      </c>
      <c r="K4410" s="33">
        <f>IFERROR(IF(OR(C4410="",D4410=""),"",D4410*VLOOKUP(C4410,'Setup - Mix Design'!$A$5:$I$504,7,0)),"")</f>
        <v/>
      </c>
    </row>
    <row r="4411">
      <c r="A4411" s="31" t="n"/>
      <c r="B4411" s="26" t="n"/>
      <c r="C4411" s="26" t="n"/>
      <c r="D4411" s="27" t="n"/>
      <c r="E4411" s="26" t="n"/>
      <c r="F4411" s="33">
        <f>IFERROR(IF(OR(C4411="",D4411=""),"",D4411*VLOOKUP(C4411,'Setup - Mix Design'!$A$5:$I$504,2,0)),"")</f>
        <v/>
      </c>
      <c r="G4411" s="33">
        <f>IFERROR(IF(OR(C4411="",D4411=""),"",D4411*VLOOKUP(C4411,'Setup - Mix Design'!$A$5:$I$504,3,0)),"")</f>
        <v/>
      </c>
      <c r="H4411" s="33">
        <f>IFERROR(IF(OR(C4411="",D4411=""),"",D4411*VLOOKUP(C4411,'Setup - Mix Design'!$A$5:$I$504,4,0)),"")</f>
        <v/>
      </c>
      <c r="I4411" s="33">
        <f>IFERROR(IF(OR(C4411="",D4411=""),"",D4411*VLOOKUP(C4411,'Setup - Mix Design'!$A$5:$I$504,5,0)),"")</f>
        <v/>
      </c>
      <c r="J4411" s="33">
        <f>IFERROR(IF(OR(C4411="",D4411=""),"",D4411*VLOOKUP(C4411,'Setup - Mix Design'!$A$5:$I$504,6,0)),"")</f>
        <v/>
      </c>
      <c r="K4411" s="33">
        <f>IFERROR(IF(OR(C4411="",D4411=""),"",D4411*VLOOKUP(C4411,'Setup - Mix Design'!$A$5:$I$504,7,0)),"")</f>
        <v/>
      </c>
    </row>
    <row r="4412">
      <c r="A4412" s="31" t="n"/>
      <c r="B4412" s="26" t="n"/>
      <c r="C4412" s="26" t="n"/>
      <c r="D4412" s="27" t="n"/>
      <c r="E4412" s="26" t="n"/>
      <c r="F4412" s="33">
        <f>IFERROR(IF(OR(C4412="",D4412=""),"",D4412*VLOOKUP(C4412,'Setup - Mix Design'!$A$5:$I$504,2,0)),"")</f>
        <v/>
      </c>
      <c r="G4412" s="33">
        <f>IFERROR(IF(OR(C4412="",D4412=""),"",D4412*VLOOKUP(C4412,'Setup - Mix Design'!$A$5:$I$504,3,0)),"")</f>
        <v/>
      </c>
      <c r="H4412" s="33">
        <f>IFERROR(IF(OR(C4412="",D4412=""),"",D4412*VLOOKUP(C4412,'Setup - Mix Design'!$A$5:$I$504,4,0)),"")</f>
        <v/>
      </c>
      <c r="I4412" s="33">
        <f>IFERROR(IF(OR(C4412="",D4412=""),"",D4412*VLOOKUP(C4412,'Setup - Mix Design'!$A$5:$I$504,5,0)),"")</f>
        <v/>
      </c>
      <c r="J4412" s="33">
        <f>IFERROR(IF(OR(C4412="",D4412=""),"",D4412*VLOOKUP(C4412,'Setup - Mix Design'!$A$5:$I$504,6,0)),"")</f>
        <v/>
      </c>
      <c r="K4412" s="33">
        <f>IFERROR(IF(OR(C4412="",D4412=""),"",D4412*VLOOKUP(C4412,'Setup - Mix Design'!$A$5:$I$504,7,0)),"")</f>
        <v/>
      </c>
    </row>
    <row r="4413">
      <c r="A4413" s="31" t="n"/>
      <c r="B4413" s="26" t="n"/>
      <c r="C4413" s="26" t="n"/>
      <c r="D4413" s="27" t="n"/>
      <c r="E4413" s="26" t="n"/>
      <c r="F4413" s="33">
        <f>IFERROR(IF(OR(C4413="",D4413=""),"",D4413*VLOOKUP(C4413,'Setup - Mix Design'!$A$5:$I$504,2,0)),"")</f>
        <v/>
      </c>
      <c r="G4413" s="33">
        <f>IFERROR(IF(OR(C4413="",D4413=""),"",D4413*VLOOKUP(C4413,'Setup - Mix Design'!$A$5:$I$504,3,0)),"")</f>
        <v/>
      </c>
      <c r="H4413" s="33">
        <f>IFERROR(IF(OR(C4413="",D4413=""),"",D4413*VLOOKUP(C4413,'Setup - Mix Design'!$A$5:$I$504,4,0)),"")</f>
        <v/>
      </c>
      <c r="I4413" s="33">
        <f>IFERROR(IF(OR(C4413="",D4413=""),"",D4413*VLOOKUP(C4413,'Setup - Mix Design'!$A$5:$I$504,5,0)),"")</f>
        <v/>
      </c>
      <c r="J4413" s="33">
        <f>IFERROR(IF(OR(C4413="",D4413=""),"",D4413*VLOOKUP(C4413,'Setup - Mix Design'!$A$5:$I$504,6,0)),"")</f>
        <v/>
      </c>
      <c r="K4413" s="33">
        <f>IFERROR(IF(OR(C4413="",D4413=""),"",D4413*VLOOKUP(C4413,'Setup - Mix Design'!$A$5:$I$504,7,0)),"")</f>
        <v/>
      </c>
    </row>
    <row r="4414">
      <c r="A4414" s="31" t="n"/>
      <c r="B4414" s="26" t="n"/>
      <c r="C4414" s="26" t="n"/>
      <c r="D4414" s="27" t="n"/>
      <c r="E4414" s="26" t="n"/>
      <c r="F4414" s="33">
        <f>IFERROR(IF(OR(C4414="",D4414=""),"",D4414*VLOOKUP(C4414,'Setup - Mix Design'!$A$5:$I$504,2,0)),"")</f>
        <v/>
      </c>
      <c r="G4414" s="33">
        <f>IFERROR(IF(OR(C4414="",D4414=""),"",D4414*VLOOKUP(C4414,'Setup - Mix Design'!$A$5:$I$504,3,0)),"")</f>
        <v/>
      </c>
      <c r="H4414" s="33">
        <f>IFERROR(IF(OR(C4414="",D4414=""),"",D4414*VLOOKUP(C4414,'Setup - Mix Design'!$A$5:$I$504,4,0)),"")</f>
        <v/>
      </c>
      <c r="I4414" s="33">
        <f>IFERROR(IF(OR(C4414="",D4414=""),"",D4414*VLOOKUP(C4414,'Setup - Mix Design'!$A$5:$I$504,5,0)),"")</f>
        <v/>
      </c>
      <c r="J4414" s="33">
        <f>IFERROR(IF(OR(C4414="",D4414=""),"",D4414*VLOOKUP(C4414,'Setup - Mix Design'!$A$5:$I$504,6,0)),"")</f>
        <v/>
      </c>
      <c r="K4414" s="33">
        <f>IFERROR(IF(OR(C4414="",D4414=""),"",D4414*VLOOKUP(C4414,'Setup - Mix Design'!$A$5:$I$504,7,0)),"")</f>
        <v/>
      </c>
    </row>
    <row r="4415">
      <c r="A4415" s="31" t="n"/>
      <c r="B4415" s="26" t="n"/>
      <c r="C4415" s="26" t="n"/>
      <c r="D4415" s="27" t="n"/>
      <c r="E4415" s="26" t="n"/>
      <c r="F4415" s="33">
        <f>IFERROR(IF(OR(C4415="",D4415=""),"",D4415*VLOOKUP(C4415,'Setup - Mix Design'!$A$5:$I$504,2,0)),"")</f>
        <v/>
      </c>
      <c r="G4415" s="33">
        <f>IFERROR(IF(OR(C4415="",D4415=""),"",D4415*VLOOKUP(C4415,'Setup - Mix Design'!$A$5:$I$504,3,0)),"")</f>
        <v/>
      </c>
      <c r="H4415" s="33">
        <f>IFERROR(IF(OR(C4415="",D4415=""),"",D4415*VLOOKUP(C4415,'Setup - Mix Design'!$A$5:$I$504,4,0)),"")</f>
        <v/>
      </c>
      <c r="I4415" s="33">
        <f>IFERROR(IF(OR(C4415="",D4415=""),"",D4415*VLOOKUP(C4415,'Setup - Mix Design'!$A$5:$I$504,5,0)),"")</f>
        <v/>
      </c>
      <c r="J4415" s="33">
        <f>IFERROR(IF(OR(C4415="",D4415=""),"",D4415*VLOOKUP(C4415,'Setup - Mix Design'!$A$5:$I$504,6,0)),"")</f>
        <v/>
      </c>
      <c r="K4415" s="33">
        <f>IFERROR(IF(OR(C4415="",D4415=""),"",D4415*VLOOKUP(C4415,'Setup - Mix Design'!$A$5:$I$504,7,0)),"")</f>
        <v/>
      </c>
    </row>
    <row r="4416">
      <c r="A4416" s="31" t="n"/>
      <c r="B4416" s="26" t="n"/>
      <c r="C4416" s="26" t="n"/>
      <c r="D4416" s="27" t="n"/>
      <c r="E4416" s="26" t="n"/>
      <c r="F4416" s="33">
        <f>IFERROR(IF(OR(C4416="",D4416=""),"",D4416*VLOOKUP(C4416,'Setup - Mix Design'!$A$5:$I$504,2,0)),"")</f>
        <v/>
      </c>
      <c r="G4416" s="33">
        <f>IFERROR(IF(OR(C4416="",D4416=""),"",D4416*VLOOKUP(C4416,'Setup - Mix Design'!$A$5:$I$504,3,0)),"")</f>
        <v/>
      </c>
      <c r="H4416" s="33">
        <f>IFERROR(IF(OR(C4416="",D4416=""),"",D4416*VLOOKUP(C4416,'Setup - Mix Design'!$A$5:$I$504,4,0)),"")</f>
        <v/>
      </c>
      <c r="I4416" s="33">
        <f>IFERROR(IF(OR(C4416="",D4416=""),"",D4416*VLOOKUP(C4416,'Setup - Mix Design'!$A$5:$I$504,5,0)),"")</f>
        <v/>
      </c>
      <c r="J4416" s="33">
        <f>IFERROR(IF(OR(C4416="",D4416=""),"",D4416*VLOOKUP(C4416,'Setup - Mix Design'!$A$5:$I$504,6,0)),"")</f>
        <v/>
      </c>
      <c r="K4416" s="33">
        <f>IFERROR(IF(OR(C4416="",D4416=""),"",D4416*VLOOKUP(C4416,'Setup - Mix Design'!$A$5:$I$504,7,0)),"")</f>
        <v/>
      </c>
    </row>
    <row r="4417">
      <c r="A4417" s="31" t="n"/>
      <c r="B4417" s="26" t="n"/>
      <c r="C4417" s="26" t="n"/>
      <c r="D4417" s="27" t="n"/>
      <c r="E4417" s="26" t="n"/>
      <c r="F4417" s="33">
        <f>IFERROR(IF(OR(C4417="",D4417=""),"",D4417*VLOOKUP(C4417,'Setup - Mix Design'!$A$5:$I$504,2,0)),"")</f>
        <v/>
      </c>
      <c r="G4417" s="33">
        <f>IFERROR(IF(OR(C4417="",D4417=""),"",D4417*VLOOKUP(C4417,'Setup - Mix Design'!$A$5:$I$504,3,0)),"")</f>
        <v/>
      </c>
      <c r="H4417" s="33">
        <f>IFERROR(IF(OR(C4417="",D4417=""),"",D4417*VLOOKUP(C4417,'Setup - Mix Design'!$A$5:$I$504,4,0)),"")</f>
        <v/>
      </c>
      <c r="I4417" s="33">
        <f>IFERROR(IF(OR(C4417="",D4417=""),"",D4417*VLOOKUP(C4417,'Setup - Mix Design'!$A$5:$I$504,5,0)),"")</f>
        <v/>
      </c>
      <c r="J4417" s="33">
        <f>IFERROR(IF(OR(C4417="",D4417=""),"",D4417*VLOOKUP(C4417,'Setup - Mix Design'!$A$5:$I$504,6,0)),"")</f>
        <v/>
      </c>
      <c r="K4417" s="33">
        <f>IFERROR(IF(OR(C4417="",D4417=""),"",D4417*VLOOKUP(C4417,'Setup - Mix Design'!$A$5:$I$504,7,0)),"")</f>
        <v/>
      </c>
    </row>
    <row r="4418">
      <c r="A4418" s="31" t="n"/>
      <c r="B4418" s="26" t="n"/>
      <c r="C4418" s="26" t="n"/>
      <c r="D4418" s="27" t="n"/>
      <c r="E4418" s="26" t="n"/>
      <c r="F4418" s="33">
        <f>IFERROR(IF(OR(C4418="",D4418=""),"",D4418*VLOOKUP(C4418,'Setup - Mix Design'!$A$5:$I$504,2,0)),"")</f>
        <v/>
      </c>
      <c r="G4418" s="33">
        <f>IFERROR(IF(OR(C4418="",D4418=""),"",D4418*VLOOKUP(C4418,'Setup - Mix Design'!$A$5:$I$504,3,0)),"")</f>
        <v/>
      </c>
      <c r="H4418" s="33">
        <f>IFERROR(IF(OR(C4418="",D4418=""),"",D4418*VLOOKUP(C4418,'Setup - Mix Design'!$A$5:$I$504,4,0)),"")</f>
        <v/>
      </c>
      <c r="I4418" s="33">
        <f>IFERROR(IF(OR(C4418="",D4418=""),"",D4418*VLOOKUP(C4418,'Setup - Mix Design'!$A$5:$I$504,5,0)),"")</f>
        <v/>
      </c>
      <c r="J4418" s="33">
        <f>IFERROR(IF(OR(C4418="",D4418=""),"",D4418*VLOOKUP(C4418,'Setup - Mix Design'!$A$5:$I$504,6,0)),"")</f>
        <v/>
      </c>
      <c r="K4418" s="33">
        <f>IFERROR(IF(OR(C4418="",D4418=""),"",D4418*VLOOKUP(C4418,'Setup - Mix Design'!$A$5:$I$504,7,0)),"")</f>
        <v/>
      </c>
    </row>
    <row r="4419">
      <c r="A4419" s="31" t="n"/>
      <c r="B4419" s="26" t="n"/>
      <c r="C4419" s="26" t="n"/>
      <c r="D4419" s="27" t="n"/>
      <c r="E4419" s="26" t="n"/>
      <c r="F4419" s="33">
        <f>IFERROR(IF(OR(C4419="",D4419=""),"",D4419*VLOOKUP(C4419,'Setup - Mix Design'!$A$5:$I$504,2,0)),"")</f>
        <v/>
      </c>
      <c r="G4419" s="33">
        <f>IFERROR(IF(OR(C4419="",D4419=""),"",D4419*VLOOKUP(C4419,'Setup - Mix Design'!$A$5:$I$504,3,0)),"")</f>
        <v/>
      </c>
      <c r="H4419" s="33">
        <f>IFERROR(IF(OR(C4419="",D4419=""),"",D4419*VLOOKUP(C4419,'Setup - Mix Design'!$A$5:$I$504,4,0)),"")</f>
        <v/>
      </c>
      <c r="I4419" s="33">
        <f>IFERROR(IF(OR(C4419="",D4419=""),"",D4419*VLOOKUP(C4419,'Setup - Mix Design'!$A$5:$I$504,5,0)),"")</f>
        <v/>
      </c>
      <c r="J4419" s="33">
        <f>IFERROR(IF(OR(C4419="",D4419=""),"",D4419*VLOOKUP(C4419,'Setup - Mix Design'!$A$5:$I$504,6,0)),"")</f>
        <v/>
      </c>
      <c r="K4419" s="33">
        <f>IFERROR(IF(OR(C4419="",D4419=""),"",D4419*VLOOKUP(C4419,'Setup - Mix Design'!$A$5:$I$504,7,0)),"")</f>
        <v/>
      </c>
    </row>
    <row r="4420">
      <c r="A4420" s="31" t="n"/>
      <c r="B4420" s="26" t="n"/>
      <c r="C4420" s="26" t="n"/>
      <c r="D4420" s="27" t="n"/>
      <c r="E4420" s="26" t="n"/>
      <c r="F4420" s="33">
        <f>IFERROR(IF(OR(C4420="",D4420=""),"",D4420*VLOOKUP(C4420,'Setup - Mix Design'!$A$5:$I$504,2,0)),"")</f>
        <v/>
      </c>
      <c r="G4420" s="33">
        <f>IFERROR(IF(OR(C4420="",D4420=""),"",D4420*VLOOKUP(C4420,'Setup - Mix Design'!$A$5:$I$504,3,0)),"")</f>
        <v/>
      </c>
      <c r="H4420" s="33">
        <f>IFERROR(IF(OR(C4420="",D4420=""),"",D4420*VLOOKUP(C4420,'Setup - Mix Design'!$A$5:$I$504,4,0)),"")</f>
        <v/>
      </c>
      <c r="I4420" s="33">
        <f>IFERROR(IF(OR(C4420="",D4420=""),"",D4420*VLOOKUP(C4420,'Setup - Mix Design'!$A$5:$I$504,5,0)),"")</f>
        <v/>
      </c>
      <c r="J4420" s="33">
        <f>IFERROR(IF(OR(C4420="",D4420=""),"",D4420*VLOOKUP(C4420,'Setup - Mix Design'!$A$5:$I$504,6,0)),"")</f>
        <v/>
      </c>
      <c r="K4420" s="33">
        <f>IFERROR(IF(OR(C4420="",D4420=""),"",D4420*VLOOKUP(C4420,'Setup - Mix Design'!$A$5:$I$504,7,0)),"")</f>
        <v/>
      </c>
    </row>
    <row r="4421">
      <c r="A4421" s="31" t="n"/>
      <c r="B4421" s="26" t="n"/>
      <c r="C4421" s="26" t="n"/>
      <c r="D4421" s="27" t="n"/>
      <c r="E4421" s="26" t="n"/>
      <c r="F4421" s="33">
        <f>IFERROR(IF(OR(C4421="",D4421=""),"",D4421*VLOOKUP(C4421,'Setup - Mix Design'!$A$5:$I$504,2,0)),"")</f>
        <v/>
      </c>
      <c r="G4421" s="33">
        <f>IFERROR(IF(OR(C4421="",D4421=""),"",D4421*VLOOKUP(C4421,'Setup - Mix Design'!$A$5:$I$504,3,0)),"")</f>
        <v/>
      </c>
      <c r="H4421" s="33">
        <f>IFERROR(IF(OR(C4421="",D4421=""),"",D4421*VLOOKUP(C4421,'Setup - Mix Design'!$A$5:$I$504,4,0)),"")</f>
        <v/>
      </c>
      <c r="I4421" s="33">
        <f>IFERROR(IF(OR(C4421="",D4421=""),"",D4421*VLOOKUP(C4421,'Setup - Mix Design'!$A$5:$I$504,5,0)),"")</f>
        <v/>
      </c>
      <c r="J4421" s="33">
        <f>IFERROR(IF(OR(C4421="",D4421=""),"",D4421*VLOOKUP(C4421,'Setup - Mix Design'!$A$5:$I$504,6,0)),"")</f>
        <v/>
      </c>
      <c r="K4421" s="33">
        <f>IFERROR(IF(OR(C4421="",D4421=""),"",D4421*VLOOKUP(C4421,'Setup - Mix Design'!$A$5:$I$504,7,0)),"")</f>
        <v/>
      </c>
    </row>
    <row r="4422">
      <c r="A4422" s="31" t="n"/>
      <c r="B4422" s="26" t="n"/>
      <c r="C4422" s="26" t="n"/>
      <c r="D4422" s="27" t="n"/>
      <c r="E4422" s="26" t="n"/>
      <c r="F4422" s="33">
        <f>IFERROR(IF(OR(C4422="",D4422=""),"",D4422*VLOOKUP(C4422,'Setup - Mix Design'!$A$5:$I$504,2,0)),"")</f>
        <v/>
      </c>
      <c r="G4422" s="33">
        <f>IFERROR(IF(OR(C4422="",D4422=""),"",D4422*VLOOKUP(C4422,'Setup - Mix Design'!$A$5:$I$504,3,0)),"")</f>
        <v/>
      </c>
      <c r="H4422" s="33">
        <f>IFERROR(IF(OR(C4422="",D4422=""),"",D4422*VLOOKUP(C4422,'Setup - Mix Design'!$A$5:$I$504,4,0)),"")</f>
        <v/>
      </c>
      <c r="I4422" s="33">
        <f>IFERROR(IF(OR(C4422="",D4422=""),"",D4422*VLOOKUP(C4422,'Setup - Mix Design'!$A$5:$I$504,5,0)),"")</f>
        <v/>
      </c>
      <c r="J4422" s="33">
        <f>IFERROR(IF(OR(C4422="",D4422=""),"",D4422*VLOOKUP(C4422,'Setup - Mix Design'!$A$5:$I$504,6,0)),"")</f>
        <v/>
      </c>
      <c r="K4422" s="33">
        <f>IFERROR(IF(OR(C4422="",D4422=""),"",D4422*VLOOKUP(C4422,'Setup - Mix Design'!$A$5:$I$504,7,0)),"")</f>
        <v/>
      </c>
    </row>
    <row r="4423">
      <c r="A4423" s="31" t="n"/>
      <c r="B4423" s="26" t="n"/>
      <c r="C4423" s="26" t="n"/>
      <c r="D4423" s="27" t="n"/>
      <c r="E4423" s="26" t="n"/>
      <c r="F4423" s="33">
        <f>IFERROR(IF(OR(C4423="",D4423=""),"",D4423*VLOOKUP(C4423,'Setup - Mix Design'!$A$5:$I$504,2,0)),"")</f>
        <v/>
      </c>
      <c r="G4423" s="33">
        <f>IFERROR(IF(OR(C4423="",D4423=""),"",D4423*VLOOKUP(C4423,'Setup - Mix Design'!$A$5:$I$504,3,0)),"")</f>
        <v/>
      </c>
      <c r="H4423" s="33">
        <f>IFERROR(IF(OR(C4423="",D4423=""),"",D4423*VLOOKUP(C4423,'Setup - Mix Design'!$A$5:$I$504,4,0)),"")</f>
        <v/>
      </c>
      <c r="I4423" s="33">
        <f>IFERROR(IF(OR(C4423="",D4423=""),"",D4423*VLOOKUP(C4423,'Setup - Mix Design'!$A$5:$I$504,5,0)),"")</f>
        <v/>
      </c>
      <c r="J4423" s="33">
        <f>IFERROR(IF(OR(C4423="",D4423=""),"",D4423*VLOOKUP(C4423,'Setup - Mix Design'!$A$5:$I$504,6,0)),"")</f>
        <v/>
      </c>
      <c r="K4423" s="33">
        <f>IFERROR(IF(OR(C4423="",D4423=""),"",D4423*VLOOKUP(C4423,'Setup - Mix Design'!$A$5:$I$504,7,0)),"")</f>
        <v/>
      </c>
    </row>
    <row r="4424">
      <c r="A4424" s="31" t="n"/>
      <c r="B4424" s="26" t="n"/>
      <c r="C4424" s="26" t="n"/>
      <c r="D4424" s="27" t="n"/>
      <c r="E4424" s="26" t="n"/>
      <c r="F4424" s="33">
        <f>IFERROR(IF(OR(C4424="",D4424=""),"",D4424*VLOOKUP(C4424,'Setup - Mix Design'!$A$5:$I$504,2,0)),"")</f>
        <v/>
      </c>
      <c r="G4424" s="33">
        <f>IFERROR(IF(OR(C4424="",D4424=""),"",D4424*VLOOKUP(C4424,'Setup - Mix Design'!$A$5:$I$504,3,0)),"")</f>
        <v/>
      </c>
      <c r="H4424" s="33">
        <f>IFERROR(IF(OR(C4424="",D4424=""),"",D4424*VLOOKUP(C4424,'Setup - Mix Design'!$A$5:$I$504,4,0)),"")</f>
        <v/>
      </c>
      <c r="I4424" s="33">
        <f>IFERROR(IF(OR(C4424="",D4424=""),"",D4424*VLOOKUP(C4424,'Setup - Mix Design'!$A$5:$I$504,5,0)),"")</f>
        <v/>
      </c>
      <c r="J4424" s="33">
        <f>IFERROR(IF(OR(C4424="",D4424=""),"",D4424*VLOOKUP(C4424,'Setup - Mix Design'!$A$5:$I$504,6,0)),"")</f>
        <v/>
      </c>
      <c r="K4424" s="33">
        <f>IFERROR(IF(OR(C4424="",D4424=""),"",D4424*VLOOKUP(C4424,'Setup - Mix Design'!$A$5:$I$504,7,0)),"")</f>
        <v/>
      </c>
    </row>
    <row r="4425">
      <c r="A4425" s="31" t="n"/>
      <c r="B4425" s="26" t="n"/>
      <c r="C4425" s="26" t="n"/>
      <c r="D4425" s="27" t="n"/>
      <c r="E4425" s="26" t="n"/>
      <c r="F4425" s="33">
        <f>IFERROR(IF(OR(C4425="",D4425=""),"",D4425*VLOOKUP(C4425,'Setup - Mix Design'!$A$5:$I$504,2,0)),"")</f>
        <v/>
      </c>
      <c r="G4425" s="33">
        <f>IFERROR(IF(OR(C4425="",D4425=""),"",D4425*VLOOKUP(C4425,'Setup - Mix Design'!$A$5:$I$504,3,0)),"")</f>
        <v/>
      </c>
      <c r="H4425" s="33">
        <f>IFERROR(IF(OR(C4425="",D4425=""),"",D4425*VLOOKUP(C4425,'Setup - Mix Design'!$A$5:$I$504,4,0)),"")</f>
        <v/>
      </c>
      <c r="I4425" s="33">
        <f>IFERROR(IF(OR(C4425="",D4425=""),"",D4425*VLOOKUP(C4425,'Setup - Mix Design'!$A$5:$I$504,5,0)),"")</f>
        <v/>
      </c>
      <c r="J4425" s="33">
        <f>IFERROR(IF(OR(C4425="",D4425=""),"",D4425*VLOOKUP(C4425,'Setup - Mix Design'!$A$5:$I$504,6,0)),"")</f>
        <v/>
      </c>
      <c r="K4425" s="33">
        <f>IFERROR(IF(OR(C4425="",D4425=""),"",D4425*VLOOKUP(C4425,'Setup - Mix Design'!$A$5:$I$504,7,0)),"")</f>
        <v/>
      </c>
    </row>
    <row r="4426">
      <c r="A4426" s="31" t="n"/>
      <c r="B4426" s="26" t="n"/>
      <c r="C4426" s="26" t="n"/>
      <c r="D4426" s="27" t="n"/>
      <c r="E4426" s="26" t="n"/>
      <c r="F4426" s="33">
        <f>IFERROR(IF(OR(C4426="",D4426=""),"",D4426*VLOOKUP(C4426,'Setup - Mix Design'!$A$5:$I$504,2,0)),"")</f>
        <v/>
      </c>
      <c r="G4426" s="33">
        <f>IFERROR(IF(OR(C4426="",D4426=""),"",D4426*VLOOKUP(C4426,'Setup - Mix Design'!$A$5:$I$504,3,0)),"")</f>
        <v/>
      </c>
      <c r="H4426" s="33">
        <f>IFERROR(IF(OR(C4426="",D4426=""),"",D4426*VLOOKUP(C4426,'Setup - Mix Design'!$A$5:$I$504,4,0)),"")</f>
        <v/>
      </c>
      <c r="I4426" s="33">
        <f>IFERROR(IF(OR(C4426="",D4426=""),"",D4426*VLOOKUP(C4426,'Setup - Mix Design'!$A$5:$I$504,5,0)),"")</f>
        <v/>
      </c>
      <c r="J4426" s="33">
        <f>IFERROR(IF(OR(C4426="",D4426=""),"",D4426*VLOOKUP(C4426,'Setup - Mix Design'!$A$5:$I$504,6,0)),"")</f>
        <v/>
      </c>
      <c r="K4426" s="33">
        <f>IFERROR(IF(OR(C4426="",D4426=""),"",D4426*VLOOKUP(C4426,'Setup - Mix Design'!$A$5:$I$504,7,0)),"")</f>
        <v/>
      </c>
    </row>
    <row r="4427">
      <c r="A4427" s="31" t="n"/>
      <c r="B4427" s="26" t="n"/>
      <c r="C4427" s="26" t="n"/>
      <c r="D4427" s="27" t="n"/>
      <c r="E4427" s="26" t="n"/>
      <c r="F4427" s="33">
        <f>IFERROR(IF(OR(C4427="",D4427=""),"",D4427*VLOOKUP(C4427,'Setup - Mix Design'!$A$5:$I$504,2,0)),"")</f>
        <v/>
      </c>
      <c r="G4427" s="33">
        <f>IFERROR(IF(OR(C4427="",D4427=""),"",D4427*VLOOKUP(C4427,'Setup - Mix Design'!$A$5:$I$504,3,0)),"")</f>
        <v/>
      </c>
      <c r="H4427" s="33">
        <f>IFERROR(IF(OR(C4427="",D4427=""),"",D4427*VLOOKUP(C4427,'Setup - Mix Design'!$A$5:$I$504,4,0)),"")</f>
        <v/>
      </c>
      <c r="I4427" s="33">
        <f>IFERROR(IF(OR(C4427="",D4427=""),"",D4427*VLOOKUP(C4427,'Setup - Mix Design'!$A$5:$I$504,5,0)),"")</f>
        <v/>
      </c>
      <c r="J4427" s="33">
        <f>IFERROR(IF(OR(C4427="",D4427=""),"",D4427*VLOOKUP(C4427,'Setup - Mix Design'!$A$5:$I$504,6,0)),"")</f>
        <v/>
      </c>
      <c r="K4427" s="33">
        <f>IFERROR(IF(OR(C4427="",D4427=""),"",D4427*VLOOKUP(C4427,'Setup - Mix Design'!$A$5:$I$504,7,0)),"")</f>
        <v/>
      </c>
    </row>
    <row r="4428">
      <c r="A4428" s="31" t="n"/>
      <c r="B4428" s="26" t="n"/>
      <c r="C4428" s="26" t="n"/>
      <c r="D4428" s="27" t="n"/>
      <c r="E4428" s="26" t="n"/>
      <c r="F4428" s="33">
        <f>IFERROR(IF(OR(C4428="",D4428=""),"",D4428*VLOOKUP(C4428,'Setup - Mix Design'!$A$5:$I$504,2,0)),"")</f>
        <v/>
      </c>
      <c r="G4428" s="33">
        <f>IFERROR(IF(OR(C4428="",D4428=""),"",D4428*VLOOKUP(C4428,'Setup - Mix Design'!$A$5:$I$504,3,0)),"")</f>
        <v/>
      </c>
      <c r="H4428" s="33">
        <f>IFERROR(IF(OR(C4428="",D4428=""),"",D4428*VLOOKUP(C4428,'Setup - Mix Design'!$A$5:$I$504,4,0)),"")</f>
        <v/>
      </c>
      <c r="I4428" s="33">
        <f>IFERROR(IF(OR(C4428="",D4428=""),"",D4428*VLOOKUP(C4428,'Setup - Mix Design'!$A$5:$I$504,5,0)),"")</f>
        <v/>
      </c>
      <c r="J4428" s="33">
        <f>IFERROR(IF(OR(C4428="",D4428=""),"",D4428*VLOOKUP(C4428,'Setup - Mix Design'!$A$5:$I$504,6,0)),"")</f>
        <v/>
      </c>
      <c r="K4428" s="33">
        <f>IFERROR(IF(OR(C4428="",D4428=""),"",D4428*VLOOKUP(C4428,'Setup - Mix Design'!$A$5:$I$504,7,0)),"")</f>
        <v/>
      </c>
    </row>
    <row r="4429">
      <c r="A4429" s="31" t="n"/>
      <c r="B4429" s="26" t="n"/>
      <c r="C4429" s="26" t="n"/>
      <c r="D4429" s="27" t="n"/>
      <c r="E4429" s="26" t="n"/>
      <c r="F4429" s="33">
        <f>IFERROR(IF(OR(C4429="",D4429=""),"",D4429*VLOOKUP(C4429,'Setup - Mix Design'!$A$5:$I$504,2,0)),"")</f>
        <v/>
      </c>
      <c r="G4429" s="33">
        <f>IFERROR(IF(OR(C4429="",D4429=""),"",D4429*VLOOKUP(C4429,'Setup - Mix Design'!$A$5:$I$504,3,0)),"")</f>
        <v/>
      </c>
      <c r="H4429" s="33">
        <f>IFERROR(IF(OR(C4429="",D4429=""),"",D4429*VLOOKUP(C4429,'Setup - Mix Design'!$A$5:$I$504,4,0)),"")</f>
        <v/>
      </c>
      <c r="I4429" s="33">
        <f>IFERROR(IF(OR(C4429="",D4429=""),"",D4429*VLOOKUP(C4429,'Setup - Mix Design'!$A$5:$I$504,5,0)),"")</f>
        <v/>
      </c>
      <c r="J4429" s="33">
        <f>IFERROR(IF(OR(C4429="",D4429=""),"",D4429*VLOOKUP(C4429,'Setup - Mix Design'!$A$5:$I$504,6,0)),"")</f>
        <v/>
      </c>
      <c r="K4429" s="33">
        <f>IFERROR(IF(OR(C4429="",D4429=""),"",D4429*VLOOKUP(C4429,'Setup - Mix Design'!$A$5:$I$504,7,0)),"")</f>
        <v/>
      </c>
    </row>
    <row r="4430">
      <c r="A4430" s="31" t="n"/>
      <c r="B4430" s="26" t="n"/>
      <c r="C4430" s="26" t="n"/>
      <c r="D4430" s="27" t="n"/>
      <c r="E4430" s="26" t="n"/>
      <c r="F4430" s="33">
        <f>IFERROR(IF(OR(C4430="",D4430=""),"",D4430*VLOOKUP(C4430,'Setup - Mix Design'!$A$5:$I$504,2,0)),"")</f>
        <v/>
      </c>
      <c r="G4430" s="33">
        <f>IFERROR(IF(OR(C4430="",D4430=""),"",D4430*VLOOKUP(C4430,'Setup - Mix Design'!$A$5:$I$504,3,0)),"")</f>
        <v/>
      </c>
      <c r="H4430" s="33">
        <f>IFERROR(IF(OR(C4430="",D4430=""),"",D4430*VLOOKUP(C4430,'Setup - Mix Design'!$A$5:$I$504,4,0)),"")</f>
        <v/>
      </c>
      <c r="I4430" s="33">
        <f>IFERROR(IF(OR(C4430="",D4430=""),"",D4430*VLOOKUP(C4430,'Setup - Mix Design'!$A$5:$I$504,5,0)),"")</f>
        <v/>
      </c>
      <c r="J4430" s="33">
        <f>IFERROR(IF(OR(C4430="",D4430=""),"",D4430*VLOOKUP(C4430,'Setup - Mix Design'!$A$5:$I$504,6,0)),"")</f>
        <v/>
      </c>
      <c r="K4430" s="33">
        <f>IFERROR(IF(OR(C4430="",D4430=""),"",D4430*VLOOKUP(C4430,'Setup - Mix Design'!$A$5:$I$504,7,0)),"")</f>
        <v/>
      </c>
    </row>
    <row r="4431">
      <c r="A4431" s="31" t="n"/>
      <c r="B4431" s="26" t="n"/>
      <c r="C4431" s="26" t="n"/>
      <c r="D4431" s="27" t="n"/>
      <c r="E4431" s="26" t="n"/>
      <c r="F4431" s="33">
        <f>IFERROR(IF(OR(C4431="",D4431=""),"",D4431*VLOOKUP(C4431,'Setup - Mix Design'!$A$5:$I$504,2,0)),"")</f>
        <v/>
      </c>
      <c r="G4431" s="33">
        <f>IFERROR(IF(OR(C4431="",D4431=""),"",D4431*VLOOKUP(C4431,'Setup - Mix Design'!$A$5:$I$504,3,0)),"")</f>
        <v/>
      </c>
      <c r="H4431" s="33">
        <f>IFERROR(IF(OR(C4431="",D4431=""),"",D4431*VLOOKUP(C4431,'Setup - Mix Design'!$A$5:$I$504,4,0)),"")</f>
        <v/>
      </c>
      <c r="I4431" s="33">
        <f>IFERROR(IF(OR(C4431="",D4431=""),"",D4431*VLOOKUP(C4431,'Setup - Mix Design'!$A$5:$I$504,5,0)),"")</f>
        <v/>
      </c>
      <c r="J4431" s="33">
        <f>IFERROR(IF(OR(C4431="",D4431=""),"",D4431*VLOOKUP(C4431,'Setup - Mix Design'!$A$5:$I$504,6,0)),"")</f>
        <v/>
      </c>
      <c r="K4431" s="33">
        <f>IFERROR(IF(OR(C4431="",D4431=""),"",D4431*VLOOKUP(C4431,'Setup - Mix Design'!$A$5:$I$504,7,0)),"")</f>
        <v/>
      </c>
    </row>
    <row r="4432">
      <c r="A4432" s="31" t="n"/>
      <c r="B4432" s="26" t="n"/>
      <c r="C4432" s="26" t="n"/>
      <c r="D4432" s="27" t="n"/>
      <c r="E4432" s="26" t="n"/>
      <c r="F4432" s="33">
        <f>IFERROR(IF(OR(C4432="",D4432=""),"",D4432*VLOOKUP(C4432,'Setup - Mix Design'!$A$5:$I$504,2,0)),"")</f>
        <v/>
      </c>
      <c r="G4432" s="33">
        <f>IFERROR(IF(OR(C4432="",D4432=""),"",D4432*VLOOKUP(C4432,'Setup - Mix Design'!$A$5:$I$504,3,0)),"")</f>
        <v/>
      </c>
      <c r="H4432" s="33">
        <f>IFERROR(IF(OR(C4432="",D4432=""),"",D4432*VLOOKUP(C4432,'Setup - Mix Design'!$A$5:$I$504,4,0)),"")</f>
        <v/>
      </c>
      <c r="I4432" s="33">
        <f>IFERROR(IF(OR(C4432="",D4432=""),"",D4432*VLOOKUP(C4432,'Setup - Mix Design'!$A$5:$I$504,5,0)),"")</f>
        <v/>
      </c>
      <c r="J4432" s="33">
        <f>IFERROR(IF(OR(C4432="",D4432=""),"",D4432*VLOOKUP(C4432,'Setup - Mix Design'!$A$5:$I$504,6,0)),"")</f>
        <v/>
      </c>
      <c r="K4432" s="33">
        <f>IFERROR(IF(OR(C4432="",D4432=""),"",D4432*VLOOKUP(C4432,'Setup - Mix Design'!$A$5:$I$504,7,0)),"")</f>
        <v/>
      </c>
    </row>
    <row r="4433">
      <c r="A4433" s="31" t="n"/>
      <c r="B4433" s="26" t="n"/>
      <c r="C4433" s="26" t="n"/>
      <c r="D4433" s="27" t="n"/>
      <c r="E4433" s="26" t="n"/>
      <c r="F4433" s="33">
        <f>IFERROR(IF(OR(C4433="",D4433=""),"",D4433*VLOOKUP(C4433,'Setup - Mix Design'!$A$5:$I$504,2,0)),"")</f>
        <v/>
      </c>
      <c r="G4433" s="33">
        <f>IFERROR(IF(OR(C4433="",D4433=""),"",D4433*VLOOKUP(C4433,'Setup - Mix Design'!$A$5:$I$504,3,0)),"")</f>
        <v/>
      </c>
      <c r="H4433" s="33">
        <f>IFERROR(IF(OR(C4433="",D4433=""),"",D4433*VLOOKUP(C4433,'Setup - Mix Design'!$A$5:$I$504,4,0)),"")</f>
        <v/>
      </c>
      <c r="I4433" s="33">
        <f>IFERROR(IF(OR(C4433="",D4433=""),"",D4433*VLOOKUP(C4433,'Setup - Mix Design'!$A$5:$I$504,5,0)),"")</f>
        <v/>
      </c>
      <c r="J4433" s="33">
        <f>IFERROR(IF(OR(C4433="",D4433=""),"",D4433*VLOOKUP(C4433,'Setup - Mix Design'!$A$5:$I$504,6,0)),"")</f>
        <v/>
      </c>
      <c r="K4433" s="33">
        <f>IFERROR(IF(OR(C4433="",D4433=""),"",D4433*VLOOKUP(C4433,'Setup - Mix Design'!$A$5:$I$504,7,0)),"")</f>
        <v/>
      </c>
    </row>
    <row r="4434">
      <c r="A4434" s="31" t="n"/>
      <c r="B4434" s="26" t="n"/>
      <c r="C4434" s="26" t="n"/>
      <c r="D4434" s="27" t="n"/>
      <c r="E4434" s="26" t="n"/>
      <c r="F4434" s="33">
        <f>IFERROR(IF(OR(C4434="",D4434=""),"",D4434*VLOOKUP(C4434,'Setup - Mix Design'!$A$5:$I$504,2,0)),"")</f>
        <v/>
      </c>
      <c r="G4434" s="33">
        <f>IFERROR(IF(OR(C4434="",D4434=""),"",D4434*VLOOKUP(C4434,'Setup - Mix Design'!$A$5:$I$504,3,0)),"")</f>
        <v/>
      </c>
      <c r="H4434" s="33">
        <f>IFERROR(IF(OR(C4434="",D4434=""),"",D4434*VLOOKUP(C4434,'Setup - Mix Design'!$A$5:$I$504,4,0)),"")</f>
        <v/>
      </c>
      <c r="I4434" s="33">
        <f>IFERROR(IF(OR(C4434="",D4434=""),"",D4434*VLOOKUP(C4434,'Setup - Mix Design'!$A$5:$I$504,5,0)),"")</f>
        <v/>
      </c>
      <c r="J4434" s="33">
        <f>IFERROR(IF(OR(C4434="",D4434=""),"",D4434*VLOOKUP(C4434,'Setup - Mix Design'!$A$5:$I$504,6,0)),"")</f>
        <v/>
      </c>
      <c r="K4434" s="33">
        <f>IFERROR(IF(OR(C4434="",D4434=""),"",D4434*VLOOKUP(C4434,'Setup - Mix Design'!$A$5:$I$504,7,0)),"")</f>
        <v/>
      </c>
    </row>
    <row r="4435">
      <c r="A4435" s="31" t="n"/>
      <c r="B4435" s="26" t="n"/>
      <c r="C4435" s="26" t="n"/>
      <c r="D4435" s="27" t="n"/>
      <c r="E4435" s="26" t="n"/>
      <c r="F4435" s="33">
        <f>IFERROR(IF(OR(C4435="",D4435=""),"",D4435*VLOOKUP(C4435,'Setup - Mix Design'!$A$5:$I$504,2,0)),"")</f>
        <v/>
      </c>
      <c r="G4435" s="33">
        <f>IFERROR(IF(OR(C4435="",D4435=""),"",D4435*VLOOKUP(C4435,'Setup - Mix Design'!$A$5:$I$504,3,0)),"")</f>
        <v/>
      </c>
      <c r="H4435" s="33">
        <f>IFERROR(IF(OR(C4435="",D4435=""),"",D4435*VLOOKUP(C4435,'Setup - Mix Design'!$A$5:$I$504,4,0)),"")</f>
        <v/>
      </c>
      <c r="I4435" s="33">
        <f>IFERROR(IF(OR(C4435="",D4435=""),"",D4435*VLOOKUP(C4435,'Setup - Mix Design'!$A$5:$I$504,5,0)),"")</f>
        <v/>
      </c>
      <c r="J4435" s="33">
        <f>IFERROR(IF(OR(C4435="",D4435=""),"",D4435*VLOOKUP(C4435,'Setup - Mix Design'!$A$5:$I$504,6,0)),"")</f>
        <v/>
      </c>
      <c r="K4435" s="33">
        <f>IFERROR(IF(OR(C4435="",D4435=""),"",D4435*VLOOKUP(C4435,'Setup - Mix Design'!$A$5:$I$504,7,0)),"")</f>
        <v/>
      </c>
    </row>
    <row r="4436">
      <c r="A4436" s="31" t="n"/>
      <c r="B4436" s="26" t="n"/>
      <c r="C4436" s="26" t="n"/>
      <c r="D4436" s="27" t="n"/>
      <c r="E4436" s="26" t="n"/>
      <c r="F4436" s="33">
        <f>IFERROR(IF(OR(C4436="",D4436=""),"",D4436*VLOOKUP(C4436,'Setup - Mix Design'!$A$5:$I$504,2,0)),"")</f>
        <v/>
      </c>
      <c r="G4436" s="33">
        <f>IFERROR(IF(OR(C4436="",D4436=""),"",D4436*VLOOKUP(C4436,'Setup - Mix Design'!$A$5:$I$504,3,0)),"")</f>
        <v/>
      </c>
      <c r="H4436" s="33">
        <f>IFERROR(IF(OR(C4436="",D4436=""),"",D4436*VLOOKUP(C4436,'Setup - Mix Design'!$A$5:$I$504,4,0)),"")</f>
        <v/>
      </c>
      <c r="I4436" s="33">
        <f>IFERROR(IF(OR(C4436="",D4436=""),"",D4436*VLOOKUP(C4436,'Setup - Mix Design'!$A$5:$I$504,5,0)),"")</f>
        <v/>
      </c>
      <c r="J4436" s="33">
        <f>IFERROR(IF(OR(C4436="",D4436=""),"",D4436*VLOOKUP(C4436,'Setup - Mix Design'!$A$5:$I$504,6,0)),"")</f>
        <v/>
      </c>
      <c r="K4436" s="33">
        <f>IFERROR(IF(OR(C4436="",D4436=""),"",D4436*VLOOKUP(C4436,'Setup - Mix Design'!$A$5:$I$504,7,0)),"")</f>
        <v/>
      </c>
    </row>
    <row r="4437">
      <c r="A4437" s="31" t="n"/>
      <c r="B4437" s="26" t="n"/>
      <c r="C4437" s="26" t="n"/>
      <c r="D4437" s="27" t="n"/>
      <c r="E4437" s="26" t="n"/>
      <c r="F4437" s="33">
        <f>IFERROR(IF(OR(C4437="",D4437=""),"",D4437*VLOOKUP(C4437,'Setup - Mix Design'!$A$5:$I$504,2,0)),"")</f>
        <v/>
      </c>
      <c r="G4437" s="33">
        <f>IFERROR(IF(OR(C4437="",D4437=""),"",D4437*VLOOKUP(C4437,'Setup - Mix Design'!$A$5:$I$504,3,0)),"")</f>
        <v/>
      </c>
      <c r="H4437" s="33">
        <f>IFERROR(IF(OR(C4437="",D4437=""),"",D4437*VLOOKUP(C4437,'Setup - Mix Design'!$A$5:$I$504,4,0)),"")</f>
        <v/>
      </c>
      <c r="I4437" s="33">
        <f>IFERROR(IF(OR(C4437="",D4437=""),"",D4437*VLOOKUP(C4437,'Setup - Mix Design'!$A$5:$I$504,5,0)),"")</f>
        <v/>
      </c>
      <c r="J4437" s="33">
        <f>IFERROR(IF(OR(C4437="",D4437=""),"",D4437*VLOOKUP(C4437,'Setup - Mix Design'!$A$5:$I$504,6,0)),"")</f>
        <v/>
      </c>
      <c r="K4437" s="33">
        <f>IFERROR(IF(OR(C4437="",D4437=""),"",D4437*VLOOKUP(C4437,'Setup - Mix Design'!$A$5:$I$504,7,0)),"")</f>
        <v/>
      </c>
    </row>
    <row r="4438">
      <c r="A4438" s="31" t="n"/>
      <c r="B4438" s="26" t="n"/>
      <c r="C4438" s="26" t="n"/>
      <c r="D4438" s="27" t="n"/>
      <c r="E4438" s="26" t="n"/>
      <c r="F4438" s="33">
        <f>IFERROR(IF(OR(C4438="",D4438=""),"",D4438*VLOOKUP(C4438,'Setup - Mix Design'!$A$5:$I$504,2,0)),"")</f>
        <v/>
      </c>
      <c r="G4438" s="33">
        <f>IFERROR(IF(OR(C4438="",D4438=""),"",D4438*VLOOKUP(C4438,'Setup - Mix Design'!$A$5:$I$504,3,0)),"")</f>
        <v/>
      </c>
      <c r="H4438" s="33">
        <f>IFERROR(IF(OR(C4438="",D4438=""),"",D4438*VLOOKUP(C4438,'Setup - Mix Design'!$A$5:$I$504,4,0)),"")</f>
        <v/>
      </c>
      <c r="I4438" s="33">
        <f>IFERROR(IF(OR(C4438="",D4438=""),"",D4438*VLOOKUP(C4438,'Setup - Mix Design'!$A$5:$I$504,5,0)),"")</f>
        <v/>
      </c>
      <c r="J4438" s="33">
        <f>IFERROR(IF(OR(C4438="",D4438=""),"",D4438*VLOOKUP(C4438,'Setup - Mix Design'!$A$5:$I$504,6,0)),"")</f>
        <v/>
      </c>
      <c r="K4438" s="33">
        <f>IFERROR(IF(OR(C4438="",D4438=""),"",D4438*VLOOKUP(C4438,'Setup - Mix Design'!$A$5:$I$504,7,0)),"")</f>
        <v/>
      </c>
    </row>
    <row r="4439">
      <c r="A4439" s="31" t="n"/>
      <c r="B4439" s="26" t="n"/>
      <c r="C4439" s="26" t="n"/>
      <c r="D4439" s="27" t="n"/>
      <c r="E4439" s="26" t="n"/>
      <c r="F4439" s="33">
        <f>IFERROR(IF(OR(C4439="",D4439=""),"",D4439*VLOOKUP(C4439,'Setup - Mix Design'!$A$5:$I$504,2,0)),"")</f>
        <v/>
      </c>
      <c r="G4439" s="33">
        <f>IFERROR(IF(OR(C4439="",D4439=""),"",D4439*VLOOKUP(C4439,'Setup - Mix Design'!$A$5:$I$504,3,0)),"")</f>
        <v/>
      </c>
      <c r="H4439" s="33">
        <f>IFERROR(IF(OR(C4439="",D4439=""),"",D4439*VLOOKUP(C4439,'Setup - Mix Design'!$A$5:$I$504,4,0)),"")</f>
        <v/>
      </c>
      <c r="I4439" s="33">
        <f>IFERROR(IF(OR(C4439="",D4439=""),"",D4439*VLOOKUP(C4439,'Setup - Mix Design'!$A$5:$I$504,5,0)),"")</f>
        <v/>
      </c>
      <c r="J4439" s="33">
        <f>IFERROR(IF(OR(C4439="",D4439=""),"",D4439*VLOOKUP(C4439,'Setup - Mix Design'!$A$5:$I$504,6,0)),"")</f>
        <v/>
      </c>
      <c r="K4439" s="33">
        <f>IFERROR(IF(OR(C4439="",D4439=""),"",D4439*VLOOKUP(C4439,'Setup - Mix Design'!$A$5:$I$504,7,0)),"")</f>
        <v/>
      </c>
    </row>
    <row r="4440">
      <c r="A4440" s="31" t="n"/>
      <c r="B4440" s="26" t="n"/>
      <c r="C4440" s="26" t="n"/>
      <c r="D4440" s="27" t="n"/>
      <c r="E4440" s="26" t="n"/>
      <c r="F4440" s="33">
        <f>IFERROR(IF(OR(C4440="",D4440=""),"",D4440*VLOOKUP(C4440,'Setup - Mix Design'!$A$5:$I$504,2,0)),"")</f>
        <v/>
      </c>
      <c r="G4440" s="33">
        <f>IFERROR(IF(OR(C4440="",D4440=""),"",D4440*VLOOKUP(C4440,'Setup - Mix Design'!$A$5:$I$504,3,0)),"")</f>
        <v/>
      </c>
      <c r="H4440" s="33">
        <f>IFERROR(IF(OR(C4440="",D4440=""),"",D4440*VLOOKUP(C4440,'Setup - Mix Design'!$A$5:$I$504,4,0)),"")</f>
        <v/>
      </c>
      <c r="I4440" s="33">
        <f>IFERROR(IF(OR(C4440="",D4440=""),"",D4440*VLOOKUP(C4440,'Setup - Mix Design'!$A$5:$I$504,5,0)),"")</f>
        <v/>
      </c>
      <c r="J4440" s="33">
        <f>IFERROR(IF(OR(C4440="",D4440=""),"",D4440*VLOOKUP(C4440,'Setup - Mix Design'!$A$5:$I$504,6,0)),"")</f>
        <v/>
      </c>
      <c r="K4440" s="33">
        <f>IFERROR(IF(OR(C4440="",D4440=""),"",D4440*VLOOKUP(C4440,'Setup - Mix Design'!$A$5:$I$504,7,0)),"")</f>
        <v/>
      </c>
    </row>
    <row r="4441">
      <c r="A4441" s="31" t="n"/>
      <c r="B4441" s="26" t="n"/>
      <c r="C4441" s="26" t="n"/>
      <c r="D4441" s="27" t="n"/>
      <c r="E4441" s="26" t="n"/>
      <c r="F4441" s="33">
        <f>IFERROR(IF(OR(C4441="",D4441=""),"",D4441*VLOOKUP(C4441,'Setup - Mix Design'!$A$5:$I$504,2,0)),"")</f>
        <v/>
      </c>
      <c r="G4441" s="33">
        <f>IFERROR(IF(OR(C4441="",D4441=""),"",D4441*VLOOKUP(C4441,'Setup - Mix Design'!$A$5:$I$504,3,0)),"")</f>
        <v/>
      </c>
      <c r="H4441" s="33">
        <f>IFERROR(IF(OR(C4441="",D4441=""),"",D4441*VLOOKUP(C4441,'Setup - Mix Design'!$A$5:$I$504,4,0)),"")</f>
        <v/>
      </c>
      <c r="I4441" s="33">
        <f>IFERROR(IF(OR(C4441="",D4441=""),"",D4441*VLOOKUP(C4441,'Setup - Mix Design'!$A$5:$I$504,5,0)),"")</f>
        <v/>
      </c>
      <c r="J4441" s="33">
        <f>IFERROR(IF(OR(C4441="",D4441=""),"",D4441*VLOOKUP(C4441,'Setup - Mix Design'!$A$5:$I$504,6,0)),"")</f>
        <v/>
      </c>
      <c r="K4441" s="33">
        <f>IFERROR(IF(OR(C4441="",D4441=""),"",D4441*VLOOKUP(C4441,'Setup - Mix Design'!$A$5:$I$504,7,0)),"")</f>
        <v/>
      </c>
    </row>
    <row r="4442">
      <c r="A4442" s="31" t="n"/>
      <c r="B4442" s="26" t="n"/>
      <c r="C4442" s="26" t="n"/>
      <c r="D4442" s="27" t="n"/>
      <c r="E4442" s="26" t="n"/>
      <c r="F4442" s="33">
        <f>IFERROR(IF(OR(C4442="",D4442=""),"",D4442*VLOOKUP(C4442,'Setup - Mix Design'!$A$5:$I$504,2,0)),"")</f>
        <v/>
      </c>
      <c r="G4442" s="33">
        <f>IFERROR(IF(OR(C4442="",D4442=""),"",D4442*VLOOKUP(C4442,'Setup - Mix Design'!$A$5:$I$504,3,0)),"")</f>
        <v/>
      </c>
      <c r="H4442" s="33">
        <f>IFERROR(IF(OR(C4442="",D4442=""),"",D4442*VLOOKUP(C4442,'Setup - Mix Design'!$A$5:$I$504,4,0)),"")</f>
        <v/>
      </c>
      <c r="I4442" s="33">
        <f>IFERROR(IF(OR(C4442="",D4442=""),"",D4442*VLOOKUP(C4442,'Setup - Mix Design'!$A$5:$I$504,5,0)),"")</f>
        <v/>
      </c>
      <c r="J4442" s="33">
        <f>IFERROR(IF(OR(C4442="",D4442=""),"",D4442*VLOOKUP(C4442,'Setup - Mix Design'!$A$5:$I$504,6,0)),"")</f>
        <v/>
      </c>
      <c r="K4442" s="33">
        <f>IFERROR(IF(OR(C4442="",D4442=""),"",D4442*VLOOKUP(C4442,'Setup - Mix Design'!$A$5:$I$504,7,0)),"")</f>
        <v/>
      </c>
    </row>
    <row r="4443">
      <c r="A4443" s="31" t="n"/>
      <c r="B4443" s="26" t="n"/>
      <c r="C4443" s="26" t="n"/>
      <c r="D4443" s="27" t="n"/>
      <c r="E4443" s="26" t="n"/>
      <c r="F4443" s="33">
        <f>IFERROR(IF(OR(C4443="",D4443=""),"",D4443*VLOOKUP(C4443,'Setup - Mix Design'!$A$5:$I$504,2,0)),"")</f>
        <v/>
      </c>
      <c r="G4443" s="33">
        <f>IFERROR(IF(OR(C4443="",D4443=""),"",D4443*VLOOKUP(C4443,'Setup - Mix Design'!$A$5:$I$504,3,0)),"")</f>
        <v/>
      </c>
      <c r="H4443" s="33">
        <f>IFERROR(IF(OR(C4443="",D4443=""),"",D4443*VLOOKUP(C4443,'Setup - Mix Design'!$A$5:$I$504,4,0)),"")</f>
        <v/>
      </c>
      <c r="I4443" s="33">
        <f>IFERROR(IF(OR(C4443="",D4443=""),"",D4443*VLOOKUP(C4443,'Setup - Mix Design'!$A$5:$I$504,5,0)),"")</f>
        <v/>
      </c>
      <c r="J4443" s="33">
        <f>IFERROR(IF(OR(C4443="",D4443=""),"",D4443*VLOOKUP(C4443,'Setup - Mix Design'!$A$5:$I$504,6,0)),"")</f>
        <v/>
      </c>
      <c r="K4443" s="33">
        <f>IFERROR(IF(OR(C4443="",D4443=""),"",D4443*VLOOKUP(C4443,'Setup - Mix Design'!$A$5:$I$504,7,0)),"")</f>
        <v/>
      </c>
    </row>
    <row r="4444">
      <c r="A4444" s="31" t="n"/>
      <c r="B4444" s="26" t="n"/>
      <c r="C4444" s="26" t="n"/>
      <c r="D4444" s="27" t="n"/>
      <c r="E4444" s="26" t="n"/>
      <c r="F4444" s="33">
        <f>IFERROR(IF(OR(C4444="",D4444=""),"",D4444*VLOOKUP(C4444,'Setup - Mix Design'!$A$5:$I$504,2,0)),"")</f>
        <v/>
      </c>
      <c r="G4444" s="33">
        <f>IFERROR(IF(OR(C4444="",D4444=""),"",D4444*VLOOKUP(C4444,'Setup - Mix Design'!$A$5:$I$504,3,0)),"")</f>
        <v/>
      </c>
      <c r="H4444" s="33">
        <f>IFERROR(IF(OR(C4444="",D4444=""),"",D4444*VLOOKUP(C4444,'Setup - Mix Design'!$A$5:$I$504,4,0)),"")</f>
        <v/>
      </c>
      <c r="I4444" s="33">
        <f>IFERROR(IF(OR(C4444="",D4444=""),"",D4444*VLOOKUP(C4444,'Setup - Mix Design'!$A$5:$I$504,5,0)),"")</f>
        <v/>
      </c>
      <c r="J4444" s="33">
        <f>IFERROR(IF(OR(C4444="",D4444=""),"",D4444*VLOOKUP(C4444,'Setup - Mix Design'!$A$5:$I$504,6,0)),"")</f>
        <v/>
      </c>
      <c r="K4444" s="33">
        <f>IFERROR(IF(OR(C4444="",D4444=""),"",D4444*VLOOKUP(C4444,'Setup - Mix Design'!$A$5:$I$504,7,0)),"")</f>
        <v/>
      </c>
    </row>
    <row r="4445">
      <c r="A4445" s="31" t="n"/>
      <c r="B4445" s="26" t="n"/>
      <c r="C4445" s="26" t="n"/>
      <c r="D4445" s="27" t="n"/>
      <c r="E4445" s="26" t="n"/>
      <c r="F4445" s="33">
        <f>IFERROR(IF(OR(C4445="",D4445=""),"",D4445*VLOOKUP(C4445,'Setup - Mix Design'!$A$5:$I$504,2,0)),"")</f>
        <v/>
      </c>
      <c r="G4445" s="33">
        <f>IFERROR(IF(OR(C4445="",D4445=""),"",D4445*VLOOKUP(C4445,'Setup - Mix Design'!$A$5:$I$504,3,0)),"")</f>
        <v/>
      </c>
      <c r="H4445" s="33">
        <f>IFERROR(IF(OR(C4445="",D4445=""),"",D4445*VLOOKUP(C4445,'Setup - Mix Design'!$A$5:$I$504,4,0)),"")</f>
        <v/>
      </c>
      <c r="I4445" s="33">
        <f>IFERROR(IF(OR(C4445="",D4445=""),"",D4445*VLOOKUP(C4445,'Setup - Mix Design'!$A$5:$I$504,5,0)),"")</f>
        <v/>
      </c>
      <c r="J4445" s="33">
        <f>IFERROR(IF(OR(C4445="",D4445=""),"",D4445*VLOOKUP(C4445,'Setup - Mix Design'!$A$5:$I$504,6,0)),"")</f>
        <v/>
      </c>
      <c r="K4445" s="33">
        <f>IFERROR(IF(OR(C4445="",D4445=""),"",D4445*VLOOKUP(C4445,'Setup - Mix Design'!$A$5:$I$504,7,0)),"")</f>
        <v/>
      </c>
    </row>
    <row r="4446">
      <c r="A4446" s="31" t="n"/>
      <c r="B4446" s="26" t="n"/>
      <c r="C4446" s="26" t="n"/>
      <c r="D4446" s="27" t="n"/>
      <c r="E4446" s="26" t="n"/>
      <c r="F4446" s="33">
        <f>IFERROR(IF(OR(C4446="",D4446=""),"",D4446*VLOOKUP(C4446,'Setup - Mix Design'!$A$5:$I$504,2,0)),"")</f>
        <v/>
      </c>
      <c r="G4446" s="33">
        <f>IFERROR(IF(OR(C4446="",D4446=""),"",D4446*VLOOKUP(C4446,'Setup - Mix Design'!$A$5:$I$504,3,0)),"")</f>
        <v/>
      </c>
      <c r="H4446" s="33">
        <f>IFERROR(IF(OR(C4446="",D4446=""),"",D4446*VLOOKUP(C4446,'Setup - Mix Design'!$A$5:$I$504,4,0)),"")</f>
        <v/>
      </c>
      <c r="I4446" s="33">
        <f>IFERROR(IF(OR(C4446="",D4446=""),"",D4446*VLOOKUP(C4446,'Setup - Mix Design'!$A$5:$I$504,5,0)),"")</f>
        <v/>
      </c>
      <c r="J4446" s="33">
        <f>IFERROR(IF(OR(C4446="",D4446=""),"",D4446*VLOOKUP(C4446,'Setup - Mix Design'!$A$5:$I$504,6,0)),"")</f>
        <v/>
      </c>
      <c r="K4446" s="33">
        <f>IFERROR(IF(OR(C4446="",D4446=""),"",D4446*VLOOKUP(C4446,'Setup - Mix Design'!$A$5:$I$504,7,0)),"")</f>
        <v/>
      </c>
    </row>
    <row r="4447">
      <c r="A4447" s="31" t="n"/>
      <c r="B4447" s="26" t="n"/>
      <c r="C4447" s="26" t="n"/>
      <c r="D4447" s="27" t="n"/>
      <c r="E4447" s="26" t="n"/>
      <c r="F4447" s="33">
        <f>IFERROR(IF(OR(C4447="",D4447=""),"",D4447*VLOOKUP(C4447,'Setup - Mix Design'!$A$5:$I$504,2,0)),"")</f>
        <v/>
      </c>
      <c r="G4447" s="33">
        <f>IFERROR(IF(OR(C4447="",D4447=""),"",D4447*VLOOKUP(C4447,'Setup - Mix Design'!$A$5:$I$504,3,0)),"")</f>
        <v/>
      </c>
      <c r="H4447" s="33">
        <f>IFERROR(IF(OR(C4447="",D4447=""),"",D4447*VLOOKUP(C4447,'Setup - Mix Design'!$A$5:$I$504,4,0)),"")</f>
        <v/>
      </c>
      <c r="I4447" s="33">
        <f>IFERROR(IF(OR(C4447="",D4447=""),"",D4447*VLOOKUP(C4447,'Setup - Mix Design'!$A$5:$I$504,5,0)),"")</f>
        <v/>
      </c>
      <c r="J4447" s="33">
        <f>IFERROR(IF(OR(C4447="",D4447=""),"",D4447*VLOOKUP(C4447,'Setup - Mix Design'!$A$5:$I$504,6,0)),"")</f>
        <v/>
      </c>
      <c r="K4447" s="33">
        <f>IFERROR(IF(OR(C4447="",D4447=""),"",D4447*VLOOKUP(C4447,'Setup - Mix Design'!$A$5:$I$504,7,0)),"")</f>
        <v/>
      </c>
    </row>
    <row r="4448">
      <c r="A4448" s="31" t="n"/>
      <c r="B4448" s="26" t="n"/>
      <c r="C4448" s="26" t="n"/>
      <c r="D4448" s="27" t="n"/>
      <c r="E4448" s="26" t="n"/>
      <c r="F4448" s="33">
        <f>IFERROR(IF(OR(C4448="",D4448=""),"",D4448*VLOOKUP(C4448,'Setup - Mix Design'!$A$5:$I$504,2,0)),"")</f>
        <v/>
      </c>
      <c r="G4448" s="33">
        <f>IFERROR(IF(OR(C4448="",D4448=""),"",D4448*VLOOKUP(C4448,'Setup - Mix Design'!$A$5:$I$504,3,0)),"")</f>
        <v/>
      </c>
      <c r="H4448" s="33">
        <f>IFERROR(IF(OR(C4448="",D4448=""),"",D4448*VLOOKUP(C4448,'Setup - Mix Design'!$A$5:$I$504,4,0)),"")</f>
        <v/>
      </c>
      <c r="I4448" s="33">
        <f>IFERROR(IF(OR(C4448="",D4448=""),"",D4448*VLOOKUP(C4448,'Setup - Mix Design'!$A$5:$I$504,5,0)),"")</f>
        <v/>
      </c>
      <c r="J4448" s="33">
        <f>IFERROR(IF(OR(C4448="",D4448=""),"",D4448*VLOOKUP(C4448,'Setup - Mix Design'!$A$5:$I$504,6,0)),"")</f>
        <v/>
      </c>
      <c r="K4448" s="33">
        <f>IFERROR(IF(OR(C4448="",D4448=""),"",D4448*VLOOKUP(C4448,'Setup - Mix Design'!$A$5:$I$504,7,0)),"")</f>
        <v/>
      </c>
    </row>
    <row r="4449">
      <c r="A4449" s="31" t="n"/>
      <c r="B4449" s="26" t="n"/>
      <c r="C4449" s="26" t="n"/>
      <c r="D4449" s="27" t="n"/>
      <c r="E4449" s="26" t="n"/>
      <c r="F4449" s="33">
        <f>IFERROR(IF(OR(C4449="",D4449=""),"",D4449*VLOOKUP(C4449,'Setup - Mix Design'!$A$5:$I$504,2,0)),"")</f>
        <v/>
      </c>
      <c r="G4449" s="33">
        <f>IFERROR(IF(OR(C4449="",D4449=""),"",D4449*VLOOKUP(C4449,'Setup - Mix Design'!$A$5:$I$504,3,0)),"")</f>
        <v/>
      </c>
      <c r="H4449" s="33">
        <f>IFERROR(IF(OR(C4449="",D4449=""),"",D4449*VLOOKUP(C4449,'Setup - Mix Design'!$A$5:$I$504,4,0)),"")</f>
        <v/>
      </c>
      <c r="I4449" s="33">
        <f>IFERROR(IF(OR(C4449="",D4449=""),"",D4449*VLOOKUP(C4449,'Setup - Mix Design'!$A$5:$I$504,5,0)),"")</f>
        <v/>
      </c>
      <c r="J4449" s="33">
        <f>IFERROR(IF(OR(C4449="",D4449=""),"",D4449*VLOOKUP(C4449,'Setup - Mix Design'!$A$5:$I$504,6,0)),"")</f>
        <v/>
      </c>
      <c r="K4449" s="33">
        <f>IFERROR(IF(OR(C4449="",D4449=""),"",D4449*VLOOKUP(C4449,'Setup - Mix Design'!$A$5:$I$504,7,0)),"")</f>
        <v/>
      </c>
    </row>
    <row r="4450">
      <c r="A4450" s="31" t="n"/>
      <c r="B4450" s="26" t="n"/>
      <c r="C4450" s="26" t="n"/>
      <c r="D4450" s="27" t="n"/>
      <c r="E4450" s="26" t="n"/>
      <c r="F4450" s="33">
        <f>IFERROR(IF(OR(C4450="",D4450=""),"",D4450*VLOOKUP(C4450,'Setup - Mix Design'!$A$5:$I$504,2,0)),"")</f>
        <v/>
      </c>
      <c r="G4450" s="33">
        <f>IFERROR(IF(OR(C4450="",D4450=""),"",D4450*VLOOKUP(C4450,'Setup - Mix Design'!$A$5:$I$504,3,0)),"")</f>
        <v/>
      </c>
      <c r="H4450" s="33">
        <f>IFERROR(IF(OR(C4450="",D4450=""),"",D4450*VLOOKUP(C4450,'Setup - Mix Design'!$A$5:$I$504,4,0)),"")</f>
        <v/>
      </c>
      <c r="I4450" s="33">
        <f>IFERROR(IF(OR(C4450="",D4450=""),"",D4450*VLOOKUP(C4450,'Setup - Mix Design'!$A$5:$I$504,5,0)),"")</f>
        <v/>
      </c>
      <c r="J4450" s="33">
        <f>IFERROR(IF(OR(C4450="",D4450=""),"",D4450*VLOOKUP(C4450,'Setup - Mix Design'!$A$5:$I$504,6,0)),"")</f>
        <v/>
      </c>
      <c r="K4450" s="33">
        <f>IFERROR(IF(OR(C4450="",D4450=""),"",D4450*VLOOKUP(C4450,'Setup - Mix Design'!$A$5:$I$504,7,0)),"")</f>
        <v/>
      </c>
    </row>
    <row r="4451">
      <c r="A4451" s="31" t="n"/>
      <c r="B4451" s="26" t="n"/>
      <c r="C4451" s="26" t="n"/>
      <c r="D4451" s="27" t="n"/>
      <c r="E4451" s="26" t="n"/>
      <c r="F4451" s="33">
        <f>IFERROR(IF(OR(C4451="",D4451=""),"",D4451*VLOOKUP(C4451,'Setup - Mix Design'!$A$5:$I$504,2,0)),"")</f>
        <v/>
      </c>
      <c r="G4451" s="33">
        <f>IFERROR(IF(OR(C4451="",D4451=""),"",D4451*VLOOKUP(C4451,'Setup - Mix Design'!$A$5:$I$504,3,0)),"")</f>
        <v/>
      </c>
      <c r="H4451" s="33">
        <f>IFERROR(IF(OR(C4451="",D4451=""),"",D4451*VLOOKUP(C4451,'Setup - Mix Design'!$A$5:$I$504,4,0)),"")</f>
        <v/>
      </c>
      <c r="I4451" s="33">
        <f>IFERROR(IF(OR(C4451="",D4451=""),"",D4451*VLOOKUP(C4451,'Setup - Mix Design'!$A$5:$I$504,5,0)),"")</f>
        <v/>
      </c>
      <c r="J4451" s="33">
        <f>IFERROR(IF(OR(C4451="",D4451=""),"",D4451*VLOOKUP(C4451,'Setup - Mix Design'!$A$5:$I$504,6,0)),"")</f>
        <v/>
      </c>
      <c r="K4451" s="33">
        <f>IFERROR(IF(OR(C4451="",D4451=""),"",D4451*VLOOKUP(C4451,'Setup - Mix Design'!$A$5:$I$504,7,0)),"")</f>
        <v/>
      </c>
    </row>
    <row r="4452">
      <c r="A4452" s="31" t="n"/>
      <c r="B4452" s="26" t="n"/>
      <c r="C4452" s="26" t="n"/>
      <c r="D4452" s="27" t="n"/>
      <c r="E4452" s="26" t="n"/>
      <c r="F4452" s="33">
        <f>IFERROR(IF(OR(C4452="",D4452=""),"",D4452*VLOOKUP(C4452,'Setup - Mix Design'!$A$5:$I$504,2,0)),"")</f>
        <v/>
      </c>
      <c r="G4452" s="33">
        <f>IFERROR(IF(OR(C4452="",D4452=""),"",D4452*VLOOKUP(C4452,'Setup - Mix Design'!$A$5:$I$504,3,0)),"")</f>
        <v/>
      </c>
      <c r="H4452" s="33">
        <f>IFERROR(IF(OR(C4452="",D4452=""),"",D4452*VLOOKUP(C4452,'Setup - Mix Design'!$A$5:$I$504,4,0)),"")</f>
        <v/>
      </c>
      <c r="I4452" s="33">
        <f>IFERROR(IF(OR(C4452="",D4452=""),"",D4452*VLOOKUP(C4452,'Setup - Mix Design'!$A$5:$I$504,5,0)),"")</f>
        <v/>
      </c>
      <c r="J4452" s="33">
        <f>IFERROR(IF(OR(C4452="",D4452=""),"",D4452*VLOOKUP(C4452,'Setup - Mix Design'!$A$5:$I$504,6,0)),"")</f>
        <v/>
      </c>
      <c r="K4452" s="33">
        <f>IFERROR(IF(OR(C4452="",D4452=""),"",D4452*VLOOKUP(C4452,'Setup - Mix Design'!$A$5:$I$504,7,0)),"")</f>
        <v/>
      </c>
    </row>
    <row r="4453">
      <c r="A4453" s="31" t="n"/>
      <c r="B4453" s="26" t="n"/>
      <c r="C4453" s="26" t="n"/>
      <c r="D4453" s="27" t="n"/>
      <c r="E4453" s="26" t="n"/>
      <c r="F4453" s="33">
        <f>IFERROR(IF(OR(C4453="",D4453=""),"",D4453*VLOOKUP(C4453,'Setup - Mix Design'!$A$5:$I$504,2,0)),"")</f>
        <v/>
      </c>
      <c r="G4453" s="33">
        <f>IFERROR(IF(OR(C4453="",D4453=""),"",D4453*VLOOKUP(C4453,'Setup - Mix Design'!$A$5:$I$504,3,0)),"")</f>
        <v/>
      </c>
      <c r="H4453" s="33">
        <f>IFERROR(IF(OR(C4453="",D4453=""),"",D4453*VLOOKUP(C4453,'Setup - Mix Design'!$A$5:$I$504,4,0)),"")</f>
        <v/>
      </c>
      <c r="I4453" s="33">
        <f>IFERROR(IF(OR(C4453="",D4453=""),"",D4453*VLOOKUP(C4453,'Setup - Mix Design'!$A$5:$I$504,5,0)),"")</f>
        <v/>
      </c>
      <c r="J4453" s="33">
        <f>IFERROR(IF(OR(C4453="",D4453=""),"",D4453*VLOOKUP(C4453,'Setup - Mix Design'!$A$5:$I$504,6,0)),"")</f>
        <v/>
      </c>
      <c r="K4453" s="33">
        <f>IFERROR(IF(OR(C4453="",D4453=""),"",D4453*VLOOKUP(C4453,'Setup - Mix Design'!$A$5:$I$504,7,0)),"")</f>
        <v/>
      </c>
    </row>
    <row r="4454">
      <c r="A4454" s="31" t="n"/>
      <c r="B4454" s="26" t="n"/>
      <c r="C4454" s="26" t="n"/>
      <c r="D4454" s="27" t="n"/>
      <c r="E4454" s="26" t="n"/>
      <c r="F4454" s="33">
        <f>IFERROR(IF(OR(C4454="",D4454=""),"",D4454*VLOOKUP(C4454,'Setup - Mix Design'!$A$5:$I$504,2,0)),"")</f>
        <v/>
      </c>
      <c r="G4454" s="33">
        <f>IFERROR(IF(OR(C4454="",D4454=""),"",D4454*VLOOKUP(C4454,'Setup - Mix Design'!$A$5:$I$504,3,0)),"")</f>
        <v/>
      </c>
      <c r="H4454" s="33">
        <f>IFERROR(IF(OR(C4454="",D4454=""),"",D4454*VLOOKUP(C4454,'Setup - Mix Design'!$A$5:$I$504,4,0)),"")</f>
        <v/>
      </c>
      <c r="I4454" s="33">
        <f>IFERROR(IF(OR(C4454="",D4454=""),"",D4454*VLOOKUP(C4454,'Setup - Mix Design'!$A$5:$I$504,5,0)),"")</f>
        <v/>
      </c>
      <c r="J4454" s="33">
        <f>IFERROR(IF(OR(C4454="",D4454=""),"",D4454*VLOOKUP(C4454,'Setup - Mix Design'!$A$5:$I$504,6,0)),"")</f>
        <v/>
      </c>
      <c r="K4454" s="33">
        <f>IFERROR(IF(OR(C4454="",D4454=""),"",D4454*VLOOKUP(C4454,'Setup - Mix Design'!$A$5:$I$504,7,0)),"")</f>
        <v/>
      </c>
    </row>
    <row r="4455">
      <c r="A4455" s="31" t="n"/>
      <c r="B4455" s="26" t="n"/>
      <c r="C4455" s="26" t="n"/>
      <c r="D4455" s="27" t="n"/>
      <c r="E4455" s="26" t="n"/>
      <c r="F4455" s="33">
        <f>IFERROR(IF(OR(C4455="",D4455=""),"",D4455*VLOOKUP(C4455,'Setup - Mix Design'!$A$5:$I$504,2,0)),"")</f>
        <v/>
      </c>
      <c r="G4455" s="33">
        <f>IFERROR(IF(OR(C4455="",D4455=""),"",D4455*VLOOKUP(C4455,'Setup - Mix Design'!$A$5:$I$504,3,0)),"")</f>
        <v/>
      </c>
      <c r="H4455" s="33">
        <f>IFERROR(IF(OR(C4455="",D4455=""),"",D4455*VLOOKUP(C4455,'Setup - Mix Design'!$A$5:$I$504,4,0)),"")</f>
        <v/>
      </c>
      <c r="I4455" s="33">
        <f>IFERROR(IF(OR(C4455="",D4455=""),"",D4455*VLOOKUP(C4455,'Setup - Mix Design'!$A$5:$I$504,5,0)),"")</f>
        <v/>
      </c>
      <c r="J4455" s="33">
        <f>IFERROR(IF(OR(C4455="",D4455=""),"",D4455*VLOOKUP(C4455,'Setup - Mix Design'!$A$5:$I$504,6,0)),"")</f>
        <v/>
      </c>
      <c r="K4455" s="33">
        <f>IFERROR(IF(OR(C4455="",D4455=""),"",D4455*VLOOKUP(C4455,'Setup - Mix Design'!$A$5:$I$504,7,0)),"")</f>
        <v/>
      </c>
    </row>
    <row r="4456">
      <c r="A4456" s="31" t="n"/>
      <c r="B4456" s="26" t="n"/>
      <c r="C4456" s="26" t="n"/>
      <c r="D4456" s="27" t="n"/>
      <c r="E4456" s="26" t="n"/>
      <c r="F4456" s="33">
        <f>IFERROR(IF(OR(C4456="",D4456=""),"",D4456*VLOOKUP(C4456,'Setup - Mix Design'!$A$5:$I$504,2,0)),"")</f>
        <v/>
      </c>
      <c r="G4456" s="33">
        <f>IFERROR(IF(OR(C4456="",D4456=""),"",D4456*VLOOKUP(C4456,'Setup - Mix Design'!$A$5:$I$504,3,0)),"")</f>
        <v/>
      </c>
      <c r="H4456" s="33">
        <f>IFERROR(IF(OR(C4456="",D4456=""),"",D4456*VLOOKUP(C4456,'Setup - Mix Design'!$A$5:$I$504,4,0)),"")</f>
        <v/>
      </c>
      <c r="I4456" s="33">
        <f>IFERROR(IF(OR(C4456="",D4456=""),"",D4456*VLOOKUP(C4456,'Setup - Mix Design'!$A$5:$I$504,5,0)),"")</f>
        <v/>
      </c>
      <c r="J4456" s="33">
        <f>IFERROR(IF(OR(C4456="",D4456=""),"",D4456*VLOOKUP(C4456,'Setup - Mix Design'!$A$5:$I$504,6,0)),"")</f>
        <v/>
      </c>
      <c r="K4456" s="33">
        <f>IFERROR(IF(OR(C4456="",D4456=""),"",D4456*VLOOKUP(C4456,'Setup - Mix Design'!$A$5:$I$504,7,0)),"")</f>
        <v/>
      </c>
    </row>
    <row r="4457">
      <c r="A4457" s="31" t="n"/>
      <c r="B4457" s="26" t="n"/>
      <c r="C4457" s="26" t="n"/>
      <c r="D4457" s="27" t="n"/>
      <c r="E4457" s="26" t="n"/>
      <c r="F4457" s="33">
        <f>IFERROR(IF(OR(C4457="",D4457=""),"",D4457*VLOOKUP(C4457,'Setup - Mix Design'!$A$5:$I$504,2,0)),"")</f>
        <v/>
      </c>
      <c r="G4457" s="33">
        <f>IFERROR(IF(OR(C4457="",D4457=""),"",D4457*VLOOKUP(C4457,'Setup - Mix Design'!$A$5:$I$504,3,0)),"")</f>
        <v/>
      </c>
      <c r="H4457" s="33">
        <f>IFERROR(IF(OR(C4457="",D4457=""),"",D4457*VLOOKUP(C4457,'Setup - Mix Design'!$A$5:$I$504,4,0)),"")</f>
        <v/>
      </c>
      <c r="I4457" s="33">
        <f>IFERROR(IF(OR(C4457="",D4457=""),"",D4457*VLOOKUP(C4457,'Setup - Mix Design'!$A$5:$I$504,5,0)),"")</f>
        <v/>
      </c>
      <c r="J4457" s="33">
        <f>IFERROR(IF(OR(C4457="",D4457=""),"",D4457*VLOOKUP(C4457,'Setup - Mix Design'!$A$5:$I$504,6,0)),"")</f>
        <v/>
      </c>
      <c r="K4457" s="33">
        <f>IFERROR(IF(OR(C4457="",D4457=""),"",D4457*VLOOKUP(C4457,'Setup - Mix Design'!$A$5:$I$504,7,0)),"")</f>
        <v/>
      </c>
    </row>
    <row r="4458">
      <c r="A4458" s="31" t="n"/>
      <c r="B4458" s="26" t="n"/>
      <c r="C4458" s="26" t="n"/>
      <c r="D4458" s="27" t="n"/>
      <c r="E4458" s="26" t="n"/>
      <c r="F4458" s="33">
        <f>IFERROR(IF(OR(C4458="",D4458=""),"",D4458*VLOOKUP(C4458,'Setup - Mix Design'!$A$5:$I$504,2,0)),"")</f>
        <v/>
      </c>
      <c r="G4458" s="33">
        <f>IFERROR(IF(OR(C4458="",D4458=""),"",D4458*VLOOKUP(C4458,'Setup - Mix Design'!$A$5:$I$504,3,0)),"")</f>
        <v/>
      </c>
      <c r="H4458" s="33">
        <f>IFERROR(IF(OR(C4458="",D4458=""),"",D4458*VLOOKUP(C4458,'Setup - Mix Design'!$A$5:$I$504,4,0)),"")</f>
        <v/>
      </c>
      <c r="I4458" s="33">
        <f>IFERROR(IF(OR(C4458="",D4458=""),"",D4458*VLOOKUP(C4458,'Setup - Mix Design'!$A$5:$I$504,5,0)),"")</f>
        <v/>
      </c>
      <c r="J4458" s="33">
        <f>IFERROR(IF(OR(C4458="",D4458=""),"",D4458*VLOOKUP(C4458,'Setup - Mix Design'!$A$5:$I$504,6,0)),"")</f>
        <v/>
      </c>
      <c r="K4458" s="33">
        <f>IFERROR(IF(OR(C4458="",D4458=""),"",D4458*VLOOKUP(C4458,'Setup - Mix Design'!$A$5:$I$504,7,0)),"")</f>
        <v/>
      </c>
    </row>
    <row r="4459">
      <c r="A4459" s="31" t="n"/>
      <c r="B4459" s="26" t="n"/>
      <c r="C4459" s="26" t="n"/>
      <c r="D4459" s="27" t="n"/>
      <c r="E4459" s="26" t="n"/>
      <c r="F4459" s="33">
        <f>IFERROR(IF(OR(C4459="",D4459=""),"",D4459*VLOOKUP(C4459,'Setup - Mix Design'!$A$5:$I$504,2,0)),"")</f>
        <v/>
      </c>
      <c r="G4459" s="33">
        <f>IFERROR(IF(OR(C4459="",D4459=""),"",D4459*VLOOKUP(C4459,'Setup - Mix Design'!$A$5:$I$504,3,0)),"")</f>
        <v/>
      </c>
      <c r="H4459" s="33">
        <f>IFERROR(IF(OR(C4459="",D4459=""),"",D4459*VLOOKUP(C4459,'Setup - Mix Design'!$A$5:$I$504,4,0)),"")</f>
        <v/>
      </c>
      <c r="I4459" s="33">
        <f>IFERROR(IF(OR(C4459="",D4459=""),"",D4459*VLOOKUP(C4459,'Setup - Mix Design'!$A$5:$I$504,5,0)),"")</f>
        <v/>
      </c>
      <c r="J4459" s="33">
        <f>IFERROR(IF(OR(C4459="",D4459=""),"",D4459*VLOOKUP(C4459,'Setup - Mix Design'!$A$5:$I$504,6,0)),"")</f>
        <v/>
      </c>
      <c r="K4459" s="33">
        <f>IFERROR(IF(OR(C4459="",D4459=""),"",D4459*VLOOKUP(C4459,'Setup - Mix Design'!$A$5:$I$504,7,0)),"")</f>
        <v/>
      </c>
    </row>
    <row r="4460">
      <c r="A4460" s="31" t="n"/>
      <c r="B4460" s="26" t="n"/>
      <c r="C4460" s="26" t="n"/>
      <c r="D4460" s="27" t="n"/>
      <c r="E4460" s="26" t="n"/>
      <c r="F4460" s="33">
        <f>IFERROR(IF(OR(C4460="",D4460=""),"",D4460*VLOOKUP(C4460,'Setup - Mix Design'!$A$5:$I$504,2,0)),"")</f>
        <v/>
      </c>
      <c r="G4460" s="33">
        <f>IFERROR(IF(OR(C4460="",D4460=""),"",D4460*VLOOKUP(C4460,'Setup - Mix Design'!$A$5:$I$504,3,0)),"")</f>
        <v/>
      </c>
      <c r="H4460" s="33">
        <f>IFERROR(IF(OR(C4460="",D4460=""),"",D4460*VLOOKUP(C4460,'Setup - Mix Design'!$A$5:$I$504,4,0)),"")</f>
        <v/>
      </c>
      <c r="I4460" s="33">
        <f>IFERROR(IF(OR(C4460="",D4460=""),"",D4460*VLOOKUP(C4460,'Setup - Mix Design'!$A$5:$I$504,5,0)),"")</f>
        <v/>
      </c>
      <c r="J4460" s="33">
        <f>IFERROR(IF(OR(C4460="",D4460=""),"",D4460*VLOOKUP(C4460,'Setup - Mix Design'!$A$5:$I$504,6,0)),"")</f>
        <v/>
      </c>
      <c r="K4460" s="33">
        <f>IFERROR(IF(OR(C4460="",D4460=""),"",D4460*VLOOKUP(C4460,'Setup - Mix Design'!$A$5:$I$504,7,0)),"")</f>
        <v/>
      </c>
    </row>
    <row r="4461">
      <c r="A4461" s="31" t="n"/>
      <c r="B4461" s="26" t="n"/>
      <c r="C4461" s="26" t="n"/>
      <c r="D4461" s="27" t="n"/>
      <c r="E4461" s="26" t="n"/>
      <c r="F4461" s="33">
        <f>IFERROR(IF(OR(C4461="",D4461=""),"",D4461*VLOOKUP(C4461,'Setup - Mix Design'!$A$5:$I$504,2,0)),"")</f>
        <v/>
      </c>
      <c r="G4461" s="33">
        <f>IFERROR(IF(OR(C4461="",D4461=""),"",D4461*VLOOKUP(C4461,'Setup - Mix Design'!$A$5:$I$504,3,0)),"")</f>
        <v/>
      </c>
      <c r="H4461" s="33">
        <f>IFERROR(IF(OR(C4461="",D4461=""),"",D4461*VLOOKUP(C4461,'Setup - Mix Design'!$A$5:$I$504,4,0)),"")</f>
        <v/>
      </c>
      <c r="I4461" s="33">
        <f>IFERROR(IF(OR(C4461="",D4461=""),"",D4461*VLOOKUP(C4461,'Setup - Mix Design'!$A$5:$I$504,5,0)),"")</f>
        <v/>
      </c>
      <c r="J4461" s="33">
        <f>IFERROR(IF(OR(C4461="",D4461=""),"",D4461*VLOOKUP(C4461,'Setup - Mix Design'!$A$5:$I$504,6,0)),"")</f>
        <v/>
      </c>
      <c r="K4461" s="33">
        <f>IFERROR(IF(OR(C4461="",D4461=""),"",D4461*VLOOKUP(C4461,'Setup - Mix Design'!$A$5:$I$504,7,0)),"")</f>
        <v/>
      </c>
    </row>
    <row r="4462">
      <c r="A4462" s="31" t="n"/>
      <c r="B4462" s="26" t="n"/>
      <c r="C4462" s="26" t="n"/>
      <c r="D4462" s="27" t="n"/>
      <c r="E4462" s="26" t="n"/>
      <c r="F4462" s="33">
        <f>IFERROR(IF(OR(C4462="",D4462=""),"",D4462*VLOOKUP(C4462,'Setup - Mix Design'!$A$5:$I$504,2,0)),"")</f>
        <v/>
      </c>
      <c r="G4462" s="33">
        <f>IFERROR(IF(OR(C4462="",D4462=""),"",D4462*VLOOKUP(C4462,'Setup - Mix Design'!$A$5:$I$504,3,0)),"")</f>
        <v/>
      </c>
      <c r="H4462" s="33">
        <f>IFERROR(IF(OR(C4462="",D4462=""),"",D4462*VLOOKUP(C4462,'Setup - Mix Design'!$A$5:$I$504,4,0)),"")</f>
        <v/>
      </c>
      <c r="I4462" s="33">
        <f>IFERROR(IF(OR(C4462="",D4462=""),"",D4462*VLOOKUP(C4462,'Setup - Mix Design'!$A$5:$I$504,5,0)),"")</f>
        <v/>
      </c>
      <c r="J4462" s="33">
        <f>IFERROR(IF(OR(C4462="",D4462=""),"",D4462*VLOOKUP(C4462,'Setup - Mix Design'!$A$5:$I$504,6,0)),"")</f>
        <v/>
      </c>
      <c r="K4462" s="33">
        <f>IFERROR(IF(OR(C4462="",D4462=""),"",D4462*VLOOKUP(C4462,'Setup - Mix Design'!$A$5:$I$504,7,0)),"")</f>
        <v/>
      </c>
    </row>
    <row r="4463">
      <c r="A4463" s="31" t="n"/>
      <c r="B4463" s="26" t="n"/>
      <c r="C4463" s="26" t="n"/>
      <c r="D4463" s="27" t="n"/>
      <c r="E4463" s="26" t="n"/>
      <c r="F4463" s="33">
        <f>IFERROR(IF(OR(C4463="",D4463=""),"",D4463*VLOOKUP(C4463,'Setup - Mix Design'!$A$5:$I$504,2,0)),"")</f>
        <v/>
      </c>
      <c r="G4463" s="33">
        <f>IFERROR(IF(OR(C4463="",D4463=""),"",D4463*VLOOKUP(C4463,'Setup - Mix Design'!$A$5:$I$504,3,0)),"")</f>
        <v/>
      </c>
      <c r="H4463" s="33">
        <f>IFERROR(IF(OR(C4463="",D4463=""),"",D4463*VLOOKUP(C4463,'Setup - Mix Design'!$A$5:$I$504,4,0)),"")</f>
        <v/>
      </c>
      <c r="I4463" s="33">
        <f>IFERROR(IF(OR(C4463="",D4463=""),"",D4463*VLOOKUP(C4463,'Setup - Mix Design'!$A$5:$I$504,5,0)),"")</f>
        <v/>
      </c>
      <c r="J4463" s="33">
        <f>IFERROR(IF(OR(C4463="",D4463=""),"",D4463*VLOOKUP(C4463,'Setup - Mix Design'!$A$5:$I$504,6,0)),"")</f>
        <v/>
      </c>
      <c r="K4463" s="33">
        <f>IFERROR(IF(OR(C4463="",D4463=""),"",D4463*VLOOKUP(C4463,'Setup - Mix Design'!$A$5:$I$504,7,0)),"")</f>
        <v/>
      </c>
    </row>
    <row r="4464">
      <c r="A4464" s="31" t="n"/>
      <c r="B4464" s="26" t="n"/>
      <c r="C4464" s="26" t="n"/>
      <c r="D4464" s="27" t="n"/>
      <c r="E4464" s="26" t="n"/>
      <c r="F4464" s="33">
        <f>IFERROR(IF(OR(C4464="",D4464=""),"",D4464*VLOOKUP(C4464,'Setup - Mix Design'!$A$5:$I$504,2,0)),"")</f>
        <v/>
      </c>
      <c r="G4464" s="33">
        <f>IFERROR(IF(OR(C4464="",D4464=""),"",D4464*VLOOKUP(C4464,'Setup - Mix Design'!$A$5:$I$504,3,0)),"")</f>
        <v/>
      </c>
      <c r="H4464" s="33">
        <f>IFERROR(IF(OR(C4464="",D4464=""),"",D4464*VLOOKUP(C4464,'Setup - Mix Design'!$A$5:$I$504,4,0)),"")</f>
        <v/>
      </c>
      <c r="I4464" s="33">
        <f>IFERROR(IF(OR(C4464="",D4464=""),"",D4464*VLOOKUP(C4464,'Setup - Mix Design'!$A$5:$I$504,5,0)),"")</f>
        <v/>
      </c>
      <c r="J4464" s="33">
        <f>IFERROR(IF(OR(C4464="",D4464=""),"",D4464*VLOOKUP(C4464,'Setup - Mix Design'!$A$5:$I$504,6,0)),"")</f>
        <v/>
      </c>
      <c r="K4464" s="33">
        <f>IFERROR(IF(OR(C4464="",D4464=""),"",D4464*VLOOKUP(C4464,'Setup - Mix Design'!$A$5:$I$504,7,0)),"")</f>
        <v/>
      </c>
    </row>
    <row r="4465">
      <c r="A4465" s="31" t="n"/>
      <c r="B4465" s="26" t="n"/>
      <c r="C4465" s="26" t="n"/>
      <c r="D4465" s="27" t="n"/>
      <c r="E4465" s="26" t="n"/>
      <c r="F4465" s="33">
        <f>IFERROR(IF(OR(C4465="",D4465=""),"",D4465*VLOOKUP(C4465,'Setup - Mix Design'!$A$5:$I$504,2,0)),"")</f>
        <v/>
      </c>
      <c r="G4465" s="33">
        <f>IFERROR(IF(OR(C4465="",D4465=""),"",D4465*VLOOKUP(C4465,'Setup - Mix Design'!$A$5:$I$504,3,0)),"")</f>
        <v/>
      </c>
      <c r="H4465" s="33">
        <f>IFERROR(IF(OR(C4465="",D4465=""),"",D4465*VLOOKUP(C4465,'Setup - Mix Design'!$A$5:$I$504,4,0)),"")</f>
        <v/>
      </c>
      <c r="I4465" s="33">
        <f>IFERROR(IF(OR(C4465="",D4465=""),"",D4465*VLOOKUP(C4465,'Setup - Mix Design'!$A$5:$I$504,5,0)),"")</f>
        <v/>
      </c>
      <c r="J4465" s="33">
        <f>IFERROR(IF(OR(C4465="",D4465=""),"",D4465*VLOOKUP(C4465,'Setup - Mix Design'!$A$5:$I$504,6,0)),"")</f>
        <v/>
      </c>
      <c r="K4465" s="33">
        <f>IFERROR(IF(OR(C4465="",D4465=""),"",D4465*VLOOKUP(C4465,'Setup - Mix Design'!$A$5:$I$504,7,0)),"")</f>
        <v/>
      </c>
    </row>
    <row r="4466">
      <c r="A4466" s="31" t="n"/>
      <c r="B4466" s="26" t="n"/>
      <c r="C4466" s="26" t="n"/>
      <c r="D4466" s="27" t="n"/>
      <c r="E4466" s="26" t="n"/>
      <c r="F4466" s="33">
        <f>IFERROR(IF(OR(C4466="",D4466=""),"",D4466*VLOOKUP(C4466,'Setup - Mix Design'!$A$5:$I$504,2,0)),"")</f>
        <v/>
      </c>
      <c r="G4466" s="33">
        <f>IFERROR(IF(OR(C4466="",D4466=""),"",D4466*VLOOKUP(C4466,'Setup - Mix Design'!$A$5:$I$504,3,0)),"")</f>
        <v/>
      </c>
      <c r="H4466" s="33">
        <f>IFERROR(IF(OR(C4466="",D4466=""),"",D4466*VLOOKUP(C4466,'Setup - Mix Design'!$A$5:$I$504,4,0)),"")</f>
        <v/>
      </c>
      <c r="I4466" s="33">
        <f>IFERROR(IF(OR(C4466="",D4466=""),"",D4466*VLOOKUP(C4466,'Setup - Mix Design'!$A$5:$I$504,5,0)),"")</f>
        <v/>
      </c>
      <c r="J4466" s="33">
        <f>IFERROR(IF(OR(C4466="",D4466=""),"",D4466*VLOOKUP(C4466,'Setup - Mix Design'!$A$5:$I$504,6,0)),"")</f>
        <v/>
      </c>
      <c r="K4466" s="33">
        <f>IFERROR(IF(OR(C4466="",D4466=""),"",D4466*VLOOKUP(C4466,'Setup - Mix Design'!$A$5:$I$504,7,0)),"")</f>
        <v/>
      </c>
    </row>
    <row r="4467">
      <c r="A4467" s="31" t="n"/>
      <c r="B4467" s="26" t="n"/>
      <c r="C4467" s="26" t="n"/>
      <c r="D4467" s="27" t="n"/>
      <c r="E4467" s="26" t="n"/>
      <c r="F4467" s="33">
        <f>IFERROR(IF(OR(C4467="",D4467=""),"",D4467*VLOOKUP(C4467,'Setup - Mix Design'!$A$5:$I$504,2,0)),"")</f>
        <v/>
      </c>
      <c r="G4467" s="33">
        <f>IFERROR(IF(OR(C4467="",D4467=""),"",D4467*VLOOKUP(C4467,'Setup - Mix Design'!$A$5:$I$504,3,0)),"")</f>
        <v/>
      </c>
      <c r="H4467" s="33">
        <f>IFERROR(IF(OR(C4467="",D4467=""),"",D4467*VLOOKUP(C4467,'Setup - Mix Design'!$A$5:$I$504,4,0)),"")</f>
        <v/>
      </c>
      <c r="I4467" s="33">
        <f>IFERROR(IF(OR(C4467="",D4467=""),"",D4467*VLOOKUP(C4467,'Setup - Mix Design'!$A$5:$I$504,5,0)),"")</f>
        <v/>
      </c>
      <c r="J4467" s="33">
        <f>IFERROR(IF(OR(C4467="",D4467=""),"",D4467*VLOOKUP(C4467,'Setup - Mix Design'!$A$5:$I$504,6,0)),"")</f>
        <v/>
      </c>
      <c r="K4467" s="33">
        <f>IFERROR(IF(OR(C4467="",D4467=""),"",D4467*VLOOKUP(C4467,'Setup - Mix Design'!$A$5:$I$504,7,0)),"")</f>
        <v/>
      </c>
    </row>
    <row r="4468">
      <c r="A4468" s="31" t="n"/>
      <c r="B4468" s="26" t="n"/>
      <c r="C4468" s="26" t="n"/>
      <c r="D4468" s="27" t="n"/>
      <c r="E4468" s="26" t="n"/>
      <c r="F4468" s="33">
        <f>IFERROR(IF(OR(C4468="",D4468=""),"",D4468*VLOOKUP(C4468,'Setup - Mix Design'!$A$5:$I$504,2,0)),"")</f>
        <v/>
      </c>
      <c r="G4468" s="33">
        <f>IFERROR(IF(OR(C4468="",D4468=""),"",D4468*VLOOKUP(C4468,'Setup - Mix Design'!$A$5:$I$504,3,0)),"")</f>
        <v/>
      </c>
      <c r="H4468" s="33">
        <f>IFERROR(IF(OR(C4468="",D4468=""),"",D4468*VLOOKUP(C4468,'Setup - Mix Design'!$A$5:$I$504,4,0)),"")</f>
        <v/>
      </c>
      <c r="I4468" s="33">
        <f>IFERROR(IF(OR(C4468="",D4468=""),"",D4468*VLOOKUP(C4468,'Setup - Mix Design'!$A$5:$I$504,5,0)),"")</f>
        <v/>
      </c>
      <c r="J4468" s="33">
        <f>IFERROR(IF(OR(C4468="",D4468=""),"",D4468*VLOOKUP(C4468,'Setup - Mix Design'!$A$5:$I$504,6,0)),"")</f>
        <v/>
      </c>
      <c r="K4468" s="33">
        <f>IFERROR(IF(OR(C4468="",D4468=""),"",D4468*VLOOKUP(C4468,'Setup - Mix Design'!$A$5:$I$504,7,0)),"")</f>
        <v/>
      </c>
    </row>
    <row r="4469">
      <c r="A4469" s="31" t="n"/>
      <c r="B4469" s="26" t="n"/>
      <c r="C4469" s="26" t="n"/>
      <c r="D4469" s="27" t="n"/>
      <c r="E4469" s="26" t="n"/>
      <c r="F4469" s="33">
        <f>IFERROR(IF(OR(C4469="",D4469=""),"",D4469*VLOOKUP(C4469,'Setup - Mix Design'!$A$5:$I$504,2,0)),"")</f>
        <v/>
      </c>
      <c r="G4469" s="33">
        <f>IFERROR(IF(OR(C4469="",D4469=""),"",D4469*VLOOKUP(C4469,'Setup - Mix Design'!$A$5:$I$504,3,0)),"")</f>
        <v/>
      </c>
      <c r="H4469" s="33">
        <f>IFERROR(IF(OR(C4469="",D4469=""),"",D4469*VLOOKUP(C4469,'Setup - Mix Design'!$A$5:$I$504,4,0)),"")</f>
        <v/>
      </c>
      <c r="I4469" s="33">
        <f>IFERROR(IF(OR(C4469="",D4469=""),"",D4469*VLOOKUP(C4469,'Setup - Mix Design'!$A$5:$I$504,5,0)),"")</f>
        <v/>
      </c>
      <c r="J4469" s="33">
        <f>IFERROR(IF(OR(C4469="",D4469=""),"",D4469*VLOOKUP(C4469,'Setup - Mix Design'!$A$5:$I$504,6,0)),"")</f>
        <v/>
      </c>
      <c r="K4469" s="33">
        <f>IFERROR(IF(OR(C4469="",D4469=""),"",D4469*VLOOKUP(C4469,'Setup - Mix Design'!$A$5:$I$504,7,0)),"")</f>
        <v/>
      </c>
    </row>
    <row r="4470">
      <c r="A4470" s="31" t="n"/>
      <c r="B4470" s="26" t="n"/>
      <c r="C4470" s="26" t="n"/>
      <c r="D4470" s="27" t="n"/>
      <c r="E4470" s="26" t="n"/>
      <c r="F4470" s="33">
        <f>IFERROR(IF(OR(C4470="",D4470=""),"",D4470*VLOOKUP(C4470,'Setup - Mix Design'!$A$5:$I$504,2,0)),"")</f>
        <v/>
      </c>
      <c r="G4470" s="33">
        <f>IFERROR(IF(OR(C4470="",D4470=""),"",D4470*VLOOKUP(C4470,'Setup - Mix Design'!$A$5:$I$504,3,0)),"")</f>
        <v/>
      </c>
      <c r="H4470" s="33">
        <f>IFERROR(IF(OR(C4470="",D4470=""),"",D4470*VLOOKUP(C4470,'Setup - Mix Design'!$A$5:$I$504,4,0)),"")</f>
        <v/>
      </c>
      <c r="I4470" s="33">
        <f>IFERROR(IF(OR(C4470="",D4470=""),"",D4470*VLOOKUP(C4470,'Setup - Mix Design'!$A$5:$I$504,5,0)),"")</f>
        <v/>
      </c>
      <c r="J4470" s="33">
        <f>IFERROR(IF(OR(C4470="",D4470=""),"",D4470*VLOOKUP(C4470,'Setup - Mix Design'!$A$5:$I$504,6,0)),"")</f>
        <v/>
      </c>
      <c r="K4470" s="33">
        <f>IFERROR(IF(OR(C4470="",D4470=""),"",D4470*VLOOKUP(C4470,'Setup - Mix Design'!$A$5:$I$504,7,0)),"")</f>
        <v/>
      </c>
    </row>
    <row r="4471">
      <c r="A4471" s="31" t="n"/>
      <c r="B4471" s="26" t="n"/>
      <c r="C4471" s="26" t="n"/>
      <c r="D4471" s="27" t="n"/>
      <c r="E4471" s="26" t="n"/>
      <c r="F4471" s="33">
        <f>IFERROR(IF(OR(C4471="",D4471=""),"",D4471*VLOOKUP(C4471,'Setup - Mix Design'!$A$5:$I$504,2,0)),"")</f>
        <v/>
      </c>
      <c r="G4471" s="33">
        <f>IFERROR(IF(OR(C4471="",D4471=""),"",D4471*VLOOKUP(C4471,'Setup - Mix Design'!$A$5:$I$504,3,0)),"")</f>
        <v/>
      </c>
      <c r="H4471" s="33">
        <f>IFERROR(IF(OR(C4471="",D4471=""),"",D4471*VLOOKUP(C4471,'Setup - Mix Design'!$A$5:$I$504,4,0)),"")</f>
        <v/>
      </c>
      <c r="I4471" s="33">
        <f>IFERROR(IF(OR(C4471="",D4471=""),"",D4471*VLOOKUP(C4471,'Setup - Mix Design'!$A$5:$I$504,5,0)),"")</f>
        <v/>
      </c>
      <c r="J4471" s="33">
        <f>IFERROR(IF(OR(C4471="",D4471=""),"",D4471*VLOOKUP(C4471,'Setup - Mix Design'!$A$5:$I$504,6,0)),"")</f>
        <v/>
      </c>
      <c r="K4471" s="33">
        <f>IFERROR(IF(OR(C4471="",D4471=""),"",D4471*VLOOKUP(C4471,'Setup - Mix Design'!$A$5:$I$504,7,0)),"")</f>
        <v/>
      </c>
    </row>
    <row r="4472">
      <c r="A4472" s="31" t="n"/>
      <c r="B4472" s="26" t="n"/>
      <c r="C4472" s="26" t="n"/>
      <c r="D4472" s="27" t="n"/>
      <c r="E4472" s="26" t="n"/>
      <c r="F4472" s="33">
        <f>IFERROR(IF(OR(C4472="",D4472=""),"",D4472*VLOOKUP(C4472,'Setup - Mix Design'!$A$5:$I$504,2,0)),"")</f>
        <v/>
      </c>
      <c r="G4472" s="33">
        <f>IFERROR(IF(OR(C4472="",D4472=""),"",D4472*VLOOKUP(C4472,'Setup - Mix Design'!$A$5:$I$504,3,0)),"")</f>
        <v/>
      </c>
      <c r="H4472" s="33">
        <f>IFERROR(IF(OR(C4472="",D4472=""),"",D4472*VLOOKUP(C4472,'Setup - Mix Design'!$A$5:$I$504,4,0)),"")</f>
        <v/>
      </c>
      <c r="I4472" s="33">
        <f>IFERROR(IF(OR(C4472="",D4472=""),"",D4472*VLOOKUP(C4472,'Setup - Mix Design'!$A$5:$I$504,5,0)),"")</f>
        <v/>
      </c>
      <c r="J4472" s="33">
        <f>IFERROR(IF(OR(C4472="",D4472=""),"",D4472*VLOOKUP(C4472,'Setup - Mix Design'!$A$5:$I$504,6,0)),"")</f>
        <v/>
      </c>
      <c r="K4472" s="33">
        <f>IFERROR(IF(OR(C4472="",D4472=""),"",D4472*VLOOKUP(C4472,'Setup - Mix Design'!$A$5:$I$504,7,0)),"")</f>
        <v/>
      </c>
    </row>
    <row r="4473">
      <c r="A4473" s="31" t="n"/>
      <c r="B4473" s="26" t="n"/>
      <c r="C4473" s="26" t="n"/>
      <c r="D4473" s="27" t="n"/>
      <c r="E4473" s="26" t="n"/>
      <c r="F4473" s="33">
        <f>IFERROR(IF(OR(C4473="",D4473=""),"",D4473*VLOOKUP(C4473,'Setup - Mix Design'!$A$5:$I$504,2,0)),"")</f>
        <v/>
      </c>
      <c r="G4473" s="33">
        <f>IFERROR(IF(OR(C4473="",D4473=""),"",D4473*VLOOKUP(C4473,'Setup - Mix Design'!$A$5:$I$504,3,0)),"")</f>
        <v/>
      </c>
      <c r="H4473" s="33">
        <f>IFERROR(IF(OR(C4473="",D4473=""),"",D4473*VLOOKUP(C4473,'Setup - Mix Design'!$A$5:$I$504,4,0)),"")</f>
        <v/>
      </c>
      <c r="I4473" s="33">
        <f>IFERROR(IF(OR(C4473="",D4473=""),"",D4473*VLOOKUP(C4473,'Setup - Mix Design'!$A$5:$I$504,5,0)),"")</f>
        <v/>
      </c>
      <c r="J4473" s="33">
        <f>IFERROR(IF(OR(C4473="",D4473=""),"",D4473*VLOOKUP(C4473,'Setup - Mix Design'!$A$5:$I$504,6,0)),"")</f>
        <v/>
      </c>
      <c r="K4473" s="33">
        <f>IFERROR(IF(OR(C4473="",D4473=""),"",D4473*VLOOKUP(C4473,'Setup - Mix Design'!$A$5:$I$504,7,0)),"")</f>
        <v/>
      </c>
    </row>
    <row r="4474">
      <c r="A4474" s="31" t="n"/>
      <c r="B4474" s="26" t="n"/>
      <c r="C4474" s="26" t="n"/>
      <c r="D4474" s="27" t="n"/>
      <c r="E4474" s="26" t="n"/>
      <c r="F4474" s="33">
        <f>IFERROR(IF(OR(C4474="",D4474=""),"",D4474*VLOOKUP(C4474,'Setup - Mix Design'!$A$5:$I$504,2,0)),"")</f>
        <v/>
      </c>
      <c r="G4474" s="33">
        <f>IFERROR(IF(OR(C4474="",D4474=""),"",D4474*VLOOKUP(C4474,'Setup - Mix Design'!$A$5:$I$504,3,0)),"")</f>
        <v/>
      </c>
      <c r="H4474" s="33">
        <f>IFERROR(IF(OR(C4474="",D4474=""),"",D4474*VLOOKUP(C4474,'Setup - Mix Design'!$A$5:$I$504,4,0)),"")</f>
        <v/>
      </c>
      <c r="I4474" s="33">
        <f>IFERROR(IF(OR(C4474="",D4474=""),"",D4474*VLOOKUP(C4474,'Setup - Mix Design'!$A$5:$I$504,5,0)),"")</f>
        <v/>
      </c>
      <c r="J4474" s="33">
        <f>IFERROR(IF(OR(C4474="",D4474=""),"",D4474*VLOOKUP(C4474,'Setup - Mix Design'!$A$5:$I$504,6,0)),"")</f>
        <v/>
      </c>
      <c r="K4474" s="33">
        <f>IFERROR(IF(OR(C4474="",D4474=""),"",D4474*VLOOKUP(C4474,'Setup - Mix Design'!$A$5:$I$504,7,0)),"")</f>
        <v/>
      </c>
    </row>
    <row r="4475">
      <c r="A4475" s="31" t="n"/>
      <c r="B4475" s="26" t="n"/>
      <c r="C4475" s="26" t="n"/>
      <c r="D4475" s="27" t="n"/>
      <c r="E4475" s="26" t="n"/>
      <c r="F4475" s="33">
        <f>IFERROR(IF(OR(C4475="",D4475=""),"",D4475*VLOOKUP(C4475,'Setup - Mix Design'!$A$5:$I$504,2,0)),"")</f>
        <v/>
      </c>
      <c r="G4475" s="33">
        <f>IFERROR(IF(OR(C4475="",D4475=""),"",D4475*VLOOKUP(C4475,'Setup - Mix Design'!$A$5:$I$504,3,0)),"")</f>
        <v/>
      </c>
      <c r="H4475" s="33">
        <f>IFERROR(IF(OR(C4475="",D4475=""),"",D4475*VLOOKUP(C4475,'Setup - Mix Design'!$A$5:$I$504,4,0)),"")</f>
        <v/>
      </c>
      <c r="I4475" s="33">
        <f>IFERROR(IF(OR(C4475="",D4475=""),"",D4475*VLOOKUP(C4475,'Setup - Mix Design'!$A$5:$I$504,5,0)),"")</f>
        <v/>
      </c>
      <c r="J4475" s="33">
        <f>IFERROR(IF(OR(C4475="",D4475=""),"",D4475*VLOOKUP(C4475,'Setup - Mix Design'!$A$5:$I$504,6,0)),"")</f>
        <v/>
      </c>
      <c r="K4475" s="33">
        <f>IFERROR(IF(OR(C4475="",D4475=""),"",D4475*VLOOKUP(C4475,'Setup - Mix Design'!$A$5:$I$504,7,0)),"")</f>
        <v/>
      </c>
    </row>
    <row r="4476">
      <c r="A4476" s="31" t="n"/>
      <c r="B4476" s="26" t="n"/>
      <c r="C4476" s="26" t="n"/>
      <c r="D4476" s="27" t="n"/>
      <c r="E4476" s="26" t="n"/>
      <c r="F4476" s="33">
        <f>IFERROR(IF(OR(C4476="",D4476=""),"",D4476*VLOOKUP(C4476,'Setup - Mix Design'!$A$5:$I$504,2,0)),"")</f>
        <v/>
      </c>
      <c r="G4476" s="33">
        <f>IFERROR(IF(OR(C4476="",D4476=""),"",D4476*VLOOKUP(C4476,'Setup - Mix Design'!$A$5:$I$504,3,0)),"")</f>
        <v/>
      </c>
      <c r="H4476" s="33">
        <f>IFERROR(IF(OR(C4476="",D4476=""),"",D4476*VLOOKUP(C4476,'Setup - Mix Design'!$A$5:$I$504,4,0)),"")</f>
        <v/>
      </c>
      <c r="I4476" s="33">
        <f>IFERROR(IF(OR(C4476="",D4476=""),"",D4476*VLOOKUP(C4476,'Setup - Mix Design'!$A$5:$I$504,5,0)),"")</f>
        <v/>
      </c>
      <c r="J4476" s="33">
        <f>IFERROR(IF(OR(C4476="",D4476=""),"",D4476*VLOOKUP(C4476,'Setup - Mix Design'!$A$5:$I$504,6,0)),"")</f>
        <v/>
      </c>
      <c r="K4476" s="33">
        <f>IFERROR(IF(OR(C4476="",D4476=""),"",D4476*VLOOKUP(C4476,'Setup - Mix Design'!$A$5:$I$504,7,0)),"")</f>
        <v/>
      </c>
    </row>
    <row r="4477">
      <c r="A4477" s="31" t="n"/>
      <c r="B4477" s="26" t="n"/>
      <c r="C4477" s="26" t="n"/>
      <c r="D4477" s="27" t="n"/>
      <c r="E4477" s="26" t="n"/>
      <c r="F4477" s="33">
        <f>IFERROR(IF(OR(C4477="",D4477=""),"",D4477*VLOOKUP(C4477,'Setup - Mix Design'!$A$5:$I$504,2,0)),"")</f>
        <v/>
      </c>
      <c r="G4477" s="33">
        <f>IFERROR(IF(OR(C4477="",D4477=""),"",D4477*VLOOKUP(C4477,'Setup - Mix Design'!$A$5:$I$504,3,0)),"")</f>
        <v/>
      </c>
      <c r="H4477" s="33">
        <f>IFERROR(IF(OR(C4477="",D4477=""),"",D4477*VLOOKUP(C4477,'Setup - Mix Design'!$A$5:$I$504,4,0)),"")</f>
        <v/>
      </c>
      <c r="I4477" s="33">
        <f>IFERROR(IF(OR(C4477="",D4477=""),"",D4477*VLOOKUP(C4477,'Setup - Mix Design'!$A$5:$I$504,5,0)),"")</f>
        <v/>
      </c>
      <c r="J4477" s="33">
        <f>IFERROR(IF(OR(C4477="",D4477=""),"",D4477*VLOOKUP(C4477,'Setup - Mix Design'!$A$5:$I$504,6,0)),"")</f>
        <v/>
      </c>
      <c r="K4477" s="33">
        <f>IFERROR(IF(OR(C4477="",D4477=""),"",D4477*VLOOKUP(C4477,'Setup - Mix Design'!$A$5:$I$504,7,0)),"")</f>
        <v/>
      </c>
    </row>
    <row r="4478">
      <c r="A4478" s="31" t="n"/>
      <c r="B4478" s="26" t="n"/>
      <c r="C4478" s="26" t="n"/>
      <c r="D4478" s="27" t="n"/>
      <c r="E4478" s="26" t="n"/>
      <c r="F4478" s="33">
        <f>IFERROR(IF(OR(C4478="",D4478=""),"",D4478*VLOOKUP(C4478,'Setup - Mix Design'!$A$5:$I$504,2,0)),"")</f>
        <v/>
      </c>
      <c r="G4478" s="33">
        <f>IFERROR(IF(OR(C4478="",D4478=""),"",D4478*VLOOKUP(C4478,'Setup - Mix Design'!$A$5:$I$504,3,0)),"")</f>
        <v/>
      </c>
      <c r="H4478" s="33">
        <f>IFERROR(IF(OR(C4478="",D4478=""),"",D4478*VLOOKUP(C4478,'Setup - Mix Design'!$A$5:$I$504,4,0)),"")</f>
        <v/>
      </c>
      <c r="I4478" s="33">
        <f>IFERROR(IF(OR(C4478="",D4478=""),"",D4478*VLOOKUP(C4478,'Setup - Mix Design'!$A$5:$I$504,5,0)),"")</f>
        <v/>
      </c>
      <c r="J4478" s="33">
        <f>IFERROR(IF(OR(C4478="",D4478=""),"",D4478*VLOOKUP(C4478,'Setup - Mix Design'!$A$5:$I$504,6,0)),"")</f>
        <v/>
      </c>
      <c r="K4478" s="33">
        <f>IFERROR(IF(OR(C4478="",D4478=""),"",D4478*VLOOKUP(C4478,'Setup - Mix Design'!$A$5:$I$504,7,0)),"")</f>
        <v/>
      </c>
    </row>
    <row r="4479">
      <c r="A4479" s="31" t="n"/>
      <c r="B4479" s="26" t="n"/>
      <c r="C4479" s="26" t="n"/>
      <c r="D4479" s="27" t="n"/>
      <c r="E4479" s="26" t="n"/>
      <c r="F4479" s="33">
        <f>IFERROR(IF(OR(C4479="",D4479=""),"",D4479*VLOOKUP(C4479,'Setup - Mix Design'!$A$5:$I$504,2,0)),"")</f>
        <v/>
      </c>
      <c r="G4479" s="33">
        <f>IFERROR(IF(OR(C4479="",D4479=""),"",D4479*VLOOKUP(C4479,'Setup - Mix Design'!$A$5:$I$504,3,0)),"")</f>
        <v/>
      </c>
      <c r="H4479" s="33">
        <f>IFERROR(IF(OR(C4479="",D4479=""),"",D4479*VLOOKUP(C4479,'Setup - Mix Design'!$A$5:$I$504,4,0)),"")</f>
        <v/>
      </c>
      <c r="I4479" s="33">
        <f>IFERROR(IF(OR(C4479="",D4479=""),"",D4479*VLOOKUP(C4479,'Setup - Mix Design'!$A$5:$I$504,5,0)),"")</f>
        <v/>
      </c>
      <c r="J4479" s="33">
        <f>IFERROR(IF(OR(C4479="",D4479=""),"",D4479*VLOOKUP(C4479,'Setup - Mix Design'!$A$5:$I$504,6,0)),"")</f>
        <v/>
      </c>
      <c r="K4479" s="33">
        <f>IFERROR(IF(OR(C4479="",D4479=""),"",D4479*VLOOKUP(C4479,'Setup - Mix Design'!$A$5:$I$504,7,0)),"")</f>
        <v/>
      </c>
    </row>
    <row r="4480">
      <c r="A4480" s="31" t="n"/>
      <c r="B4480" s="26" t="n"/>
      <c r="C4480" s="26" t="n"/>
      <c r="D4480" s="27" t="n"/>
      <c r="E4480" s="26" t="n"/>
      <c r="F4480" s="33">
        <f>IFERROR(IF(OR(C4480="",D4480=""),"",D4480*VLOOKUP(C4480,'Setup - Mix Design'!$A$5:$I$504,2,0)),"")</f>
        <v/>
      </c>
      <c r="G4480" s="33">
        <f>IFERROR(IF(OR(C4480="",D4480=""),"",D4480*VLOOKUP(C4480,'Setup - Mix Design'!$A$5:$I$504,3,0)),"")</f>
        <v/>
      </c>
      <c r="H4480" s="33">
        <f>IFERROR(IF(OR(C4480="",D4480=""),"",D4480*VLOOKUP(C4480,'Setup - Mix Design'!$A$5:$I$504,4,0)),"")</f>
        <v/>
      </c>
      <c r="I4480" s="33">
        <f>IFERROR(IF(OR(C4480="",D4480=""),"",D4480*VLOOKUP(C4480,'Setup - Mix Design'!$A$5:$I$504,5,0)),"")</f>
        <v/>
      </c>
      <c r="J4480" s="33">
        <f>IFERROR(IF(OR(C4480="",D4480=""),"",D4480*VLOOKUP(C4480,'Setup - Mix Design'!$A$5:$I$504,6,0)),"")</f>
        <v/>
      </c>
      <c r="K4480" s="33">
        <f>IFERROR(IF(OR(C4480="",D4480=""),"",D4480*VLOOKUP(C4480,'Setup - Mix Design'!$A$5:$I$504,7,0)),"")</f>
        <v/>
      </c>
    </row>
    <row r="4481">
      <c r="A4481" s="31" t="n"/>
      <c r="B4481" s="26" t="n"/>
      <c r="C4481" s="26" t="n"/>
      <c r="D4481" s="27" t="n"/>
      <c r="E4481" s="26" t="n"/>
      <c r="F4481" s="33">
        <f>IFERROR(IF(OR(C4481="",D4481=""),"",D4481*VLOOKUP(C4481,'Setup - Mix Design'!$A$5:$I$504,2,0)),"")</f>
        <v/>
      </c>
      <c r="G4481" s="33">
        <f>IFERROR(IF(OR(C4481="",D4481=""),"",D4481*VLOOKUP(C4481,'Setup - Mix Design'!$A$5:$I$504,3,0)),"")</f>
        <v/>
      </c>
      <c r="H4481" s="33">
        <f>IFERROR(IF(OR(C4481="",D4481=""),"",D4481*VLOOKUP(C4481,'Setup - Mix Design'!$A$5:$I$504,4,0)),"")</f>
        <v/>
      </c>
      <c r="I4481" s="33">
        <f>IFERROR(IF(OR(C4481="",D4481=""),"",D4481*VLOOKUP(C4481,'Setup - Mix Design'!$A$5:$I$504,5,0)),"")</f>
        <v/>
      </c>
      <c r="J4481" s="33">
        <f>IFERROR(IF(OR(C4481="",D4481=""),"",D4481*VLOOKUP(C4481,'Setup - Mix Design'!$A$5:$I$504,6,0)),"")</f>
        <v/>
      </c>
      <c r="K4481" s="33">
        <f>IFERROR(IF(OR(C4481="",D4481=""),"",D4481*VLOOKUP(C4481,'Setup - Mix Design'!$A$5:$I$504,7,0)),"")</f>
        <v/>
      </c>
    </row>
    <row r="4482">
      <c r="A4482" s="31" t="n"/>
      <c r="B4482" s="26" t="n"/>
      <c r="C4482" s="26" t="n"/>
      <c r="D4482" s="27" t="n"/>
      <c r="E4482" s="26" t="n"/>
      <c r="F4482" s="33">
        <f>IFERROR(IF(OR(C4482="",D4482=""),"",D4482*VLOOKUP(C4482,'Setup - Mix Design'!$A$5:$I$504,2,0)),"")</f>
        <v/>
      </c>
      <c r="G4482" s="33">
        <f>IFERROR(IF(OR(C4482="",D4482=""),"",D4482*VLOOKUP(C4482,'Setup - Mix Design'!$A$5:$I$504,3,0)),"")</f>
        <v/>
      </c>
      <c r="H4482" s="33">
        <f>IFERROR(IF(OR(C4482="",D4482=""),"",D4482*VLOOKUP(C4482,'Setup - Mix Design'!$A$5:$I$504,4,0)),"")</f>
        <v/>
      </c>
      <c r="I4482" s="33">
        <f>IFERROR(IF(OR(C4482="",D4482=""),"",D4482*VLOOKUP(C4482,'Setup - Mix Design'!$A$5:$I$504,5,0)),"")</f>
        <v/>
      </c>
      <c r="J4482" s="33">
        <f>IFERROR(IF(OR(C4482="",D4482=""),"",D4482*VLOOKUP(C4482,'Setup - Mix Design'!$A$5:$I$504,6,0)),"")</f>
        <v/>
      </c>
      <c r="K4482" s="33">
        <f>IFERROR(IF(OR(C4482="",D4482=""),"",D4482*VLOOKUP(C4482,'Setup - Mix Design'!$A$5:$I$504,7,0)),"")</f>
        <v/>
      </c>
    </row>
    <row r="4483">
      <c r="A4483" s="31" t="n"/>
      <c r="B4483" s="26" t="n"/>
      <c r="C4483" s="26" t="n"/>
      <c r="D4483" s="27" t="n"/>
      <c r="E4483" s="26" t="n"/>
      <c r="F4483" s="33">
        <f>IFERROR(IF(OR(C4483="",D4483=""),"",D4483*VLOOKUP(C4483,'Setup - Mix Design'!$A$5:$I$504,2,0)),"")</f>
        <v/>
      </c>
      <c r="G4483" s="33">
        <f>IFERROR(IF(OR(C4483="",D4483=""),"",D4483*VLOOKUP(C4483,'Setup - Mix Design'!$A$5:$I$504,3,0)),"")</f>
        <v/>
      </c>
      <c r="H4483" s="33">
        <f>IFERROR(IF(OR(C4483="",D4483=""),"",D4483*VLOOKUP(C4483,'Setup - Mix Design'!$A$5:$I$504,4,0)),"")</f>
        <v/>
      </c>
      <c r="I4483" s="33">
        <f>IFERROR(IF(OR(C4483="",D4483=""),"",D4483*VLOOKUP(C4483,'Setup - Mix Design'!$A$5:$I$504,5,0)),"")</f>
        <v/>
      </c>
      <c r="J4483" s="33">
        <f>IFERROR(IF(OR(C4483="",D4483=""),"",D4483*VLOOKUP(C4483,'Setup - Mix Design'!$A$5:$I$504,6,0)),"")</f>
        <v/>
      </c>
      <c r="K4483" s="33">
        <f>IFERROR(IF(OR(C4483="",D4483=""),"",D4483*VLOOKUP(C4483,'Setup - Mix Design'!$A$5:$I$504,7,0)),"")</f>
        <v/>
      </c>
    </row>
    <row r="4484">
      <c r="A4484" s="31" t="n"/>
      <c r="B4484" s="26" t="n"/>
      <c r="C4484" s="26" t="n"/>
      <c r="D4484" s="27" t="n"/>
      <c r="E4484" s="26" t="n"/>
      <c r="F4484" s="33">
        <f>IFERROR(IF(OR(C4484="",D4484=""),"",D4484*VLOOKUP(C4484,'Setup - Mix Design'!$A$5:$I$504,2,0)),"")</f>
        <v/>
      </c>
      <c r="G4484" s="33">
        <f>IFERROR(IF(OR(C4484="",D4484=""),"",D4484*VLOOKUP(C4484,'Setup - Mix Design'!$A$5:$I$504,3,0)),"")</f>
        <v/>
      </c>
      <c r="H4484" s="33">
        <f>IFERROR(IF(OR(C4484="",D4484=""),"",D4484*VLOOKUP(C4484,'Setup - Mix Design'!$A$5:$I$504,4,0)),"")</f>
        <v/>
      </c>
      <c r="I4484" s="33">
        <f>IFERROR(IF(OR(C4484="",D4484=""),"",D4484*VLOOKUP(C4484,'Setup - Mix Design'!$A$5:$I$504,5,0)),"")</f>
        <v/>
      </c>
      <c r="J4484" s="33">
        <f>IFERROR(IF(OR(C4484="",D4484=""),"",D4484*VLOOKUP(C4484,'Setup - Mix Design'!$A$5:$I$504,6,0)),"")</f>
        <v/>
      </c>
      <c r="K4484" s="33">
        <f>IFERROR(IF(OR(C4484="",D4484=""),"",D4484*VLOOKUP(C4484,'Setup - Mix Design'!$A$5:$I$504,7,0)),"")</f>
        <v/>
      </c>
    </row>
    <row r="4485">
      <c r="A4485" s="31" t="n"/>
      <c r="B4485" s="26" t="n"/>
      <c r="C4485" s="26" t="n"/>
      <c r="D4485" s="27" t="n"/>
      <c r="E4485" s="26" t="n"/>
      <c r="F4485" s="33">
        <f>IFERROR(IF(OR(C4485="",D4485=""),"",D4485*VLOOKUP(C4485,'Setup - Mix Design'!$A$5:$I$504,2,0)),"")</f>
        <v/>
      </c>
      <c r="G4485" s="33">
        <f>IFERROR(IF(OR(C4485="",D4485=""),"",D4485*VLOOKUP(C4485,'Setup - Mix Design'!$A$5:$I$504,3,0)),"")</f>
        <v/>
      </c>
      <c r="H4485" s="33">
        <f>IFERROR(IF(OR(C4485="",D4485=""),"",D4485*VLOOKUP(C4485,'Setup - Mix Design'!$A$5:$I$504,4,0)),"")</f>
        <v/>
      </c>
      <c r="I4485" s="33">
        <f>IFERROR(IF(OR(C4485="",D4485=""),"",D4485*VLOOKUP(C4485,'Setup - Mix Design'!$A$5:$I$504,5,0)),"")</f>
        <v/>
      </c>
      <c r="J4485" s="33">
        <f>IFERROR(IF(OR(C4485="",D4485=""),"",D4485*VLOOKUP(C4485,'Setup - Mix Design'!$A$5:$I$504,6,0)),"")</f>
        <v/>
      </c>
      <c r="K4485" s="33">
        <f>IFERROR(IF(OR(C4485="",D4485=""),"",D4485*VLOOKUP(C4485,'Setup - Mix Design'!$A$5:$I$504,7,0)),"")</f>
        <v/>
      </c>
    </row>
    <row r="4486">
      <c r="A4486" s="31" t="n"/>
      <c r="B4486" s="26" t="n"/>
      <c r="C4486" s="26" t="n"/>
      <c r="D4486" s="27" t="n"/>
      <c r="E4486" s="26" t="n"/>
      <c r="F4486" s="33">
        <f>IFERROR(IF(OR(C4486="",D4486=""),"",D4486*VLOOKUP(C4486,'Setup - Mix Design'!$A$5:$I$504,2,0)),"")</f>
        <v/>
      </c>
      <c r="G4486" s="33">
        <f>IFERROR(IF(OR(C4486="",D4486=""),"",D4486*VLOOKUP(C4486,'Setup - Mix Design'!$A$5:$I$504,3,0)),"")</f>
        <v/>
      </c>
      <c r="H4486" s="33">
        <f>IFERROR(IF(OR(C4486="",D4486=""),"",D4486*VLOOKUP(C4486,'Setup - Mix Design'!$A$5:$I$504,4,0)),"")</f>
        <v/>
      </c>
      <c r="I4486" s="33">
        <f>IFERROR(IF(OR(C4486="",D4486=""),"",D4486*VLOOKUP(C4486,'Setup - Mix Design'!$A$5:$I$504,5,0)),"")</f>
        <v/>
      </c>
      <c r="J4486" s="33">
        <f>IFERROR(IF(OR(C4486="",D4486=""),"",D4486*VLOOKUP(C4486,'Setup - Mix Design'!$A$5:$I$504,6,0)),"")</f>
        <v/>
      </c>
      <c r="K4486" s="33">
        <f>IFERROR(IF(OR(C4486="",D4486=""),"",D4486*VLOOKUP(C4486,'Setup - Mix Design'!$A$5:$I$504,7,0)),"")</f>
        <v/>
      </c>
    </row>
    <row r="4487">
      <c r="A4487" s="31" t="n"/>
      <c r="B4487" s="26" t="n"/>
      <c r="C4487" s="26" t="n"/>
      <c r="D4487" s="27" t="n"/>
      <c r="E4487" s="26" t="n"/>
      <c r="F4487" s="33">
        <f>IFERROR(IF(OR(C4487="",D4487=""),"",D4487*VLOOKUP(C4487,'Setup - Mix Design'!$A$5:$I$504,2,0)),"")</f>
        <v/>
      </c>
      <c r="G4487" s="33">
        <f>IFERROR(IF(OR(C4487="",D4487=""),"",D4487*VLOOKUP(C4487,'Setup - Mix Design'!$A$5:$I$504,3,0)),"")</f>
        <v/>
      </c>
      <c r="H4487" s="33">
        <f>IFERROR(IF(OR(C4487="",D4487=""),"",D4487*VLOOKUP(C4487,'Setup - Mix Design'!$A$5:$I$504,4,0)),"")</f>
        <v/>
      </c>
      <c r="I4487" s="33">
        <f>IFERROR(IF(OR(C4487="",D4487=""),"",D4487*VLOOKUP(C4487,'Setup - Mix Design'!$A$5:$I$504,5,0)),"")</f>
        <v/>
      </c>
      <c r="J4487" s="33">
        <f>IFERROR(IF(OR(C4487="",D4487=""),"",D4487*VLOOKUP(C4487,'Setup - Mix Design'!$A$5:$I$504,6,0)),"")</f>
        <v/>
      </c>
      <c r="K4487" s="33">
        <f>IFERROR(IF(OR(C4487="",D4487=""),"",D4487*VLOOKUP(C4487,'Setup - Mix Design'!$A$5:$I$504,7,0)),"")</f>
        <v/>
      </c>
    </row>
    <row r="4488">
      <c r="A4488" s="31" t="n"/>
      <c r="B4488" s="26" t="n"/>
      <c r="C4488" s="26" t="n"/>
      <c r="D4488" s="27" t="n"/>
      <c r="E4488" s="26" t="n"/>
      <c r="F4488" s="33">
        <f>IFERROR(IF(OR(C4488="",D4488=""),"",D4488*VLOOKUP(C4488,'Setup - Mix Design'!$A$5:$I$504,2,0)),"")</f>
        <v/>
      </c>
      <c r="G4488" s="33">
        <f>IFERROR(IF(OR(C4488="",D4488=""),"",D4488*VLOOKUP(C4488,'Setup - Mix Design'!$A$5:$I$504,3,0)),"")</f>
        <v/>
      </c>
      <c r="H4488" s="33">
        <f>IFERROR(IF(OR(C4488="",D4488=""),"",D4488*VLOOKUP(C4488,'Setup - Mix Design'!$A$5:$I$504,4,0)),"")</f>
        <v/>
      </c>
      <c r="I4488" s="33">
        <f>IFERROR(IF(OR(C4488="",D4488=""),"",D4488*VLOOKUP(C4488,'Setup - Mix Design'!$A$5:$I$504,5,0)),"")</f>
        <v/>
      </c>
      <c r="J4488" s="33">
        <f>IFERROR(IF(OR(C4488="",D4488=""),"",D4488*VLOOKUP(C4488,'Setup - Mix Design'!$A$5:$I$504,6,0)),"")</f>
        <v/>
      </c>
      <c r="K4488" s="33">
        <f>IFERROR(IF(OR(C4488="",D4488=""),"",D4488*VLOOKUP(C4488,'Setup - Mix Design'!$A$5:$I$504,7,0)),"")</f>
        <v/>
      </c>
    </row>
    <row r="4489">
      <c r="A4489" s="31" t="n"/>
      <c r="B4489" s="26" t="n"/>
      <c r="C4489" s="26" t="n"/>
      <c r="D4489" s="27" t="n"/>
      <c r="E4489" s="26" t="n"/>
      <c r="F4489" s="33">
        <f>IFERROR(IF(OR(C4489="",D4489=""),"",D4489*VLOOKUP(C4489,'Setup - Mix Design'!$A$5:$I$504,2,0)),"")</f>
        <v/>
      </c>
      <c r="G4489" s="33">
        <f>IFERROR(IF(OR(C4489="",D4489=""),"",D4489*VLOOKUP(C4489,'Setup - Mix Design'!$A$5:$I$504,3,0)),"")</f>
        <v/>
      </c>
      <c r="H4489" s="33">
        <f>IFERROR(IF(OR(C4489="",D4489=""),"",D4489*VLOOKUP(C4489,'Setup - Mix Design'!$A$5:$I$504,4,0)),"")</f>
        <v/>
      </c>
      <c r="I4489" s="33">
        <f>IFERROR(IF(OR(C4489="",D4489=""),"",D4489*VLOOKUP(C4489,'Setup - Mix Design'!$A$5:$I$504,5,0)),"")</f>
        <v/>
      </c>
      <c r="J4489" s="33">
        <f>IFERROR(IF(OR(C4489="",D4489=""),"",D4489*VLOOKUP(C4489,'Setup - Mix Design'!$A$5:$I$504,6,0)),"")</f>
        <v/>
      </c>
      <c r="K4489" s="33">
        <f>IFERROR(IF(OR(C4489="",D4489=""),"",D4489*VLOOKUP(C4489,'Setup - Mix Design'!$A$5:$I$504,7,0)),"")</f>
        <v/>
      </c>
    </row>
    <row r="4490">
      <c r="A4490" s="31" t="n"/>
      <c r="B4490" s="26" t="n"/>
      <c r="C4490" s="26" t="n"/>
      <c r="D4490" s="27" t="n"/>
      <c r="E4490" s="26" t="n"/>
      <c r="F4490" s="33">
        <f>IFERROR(IF(OR(C4490="",D4490=""),"",D4490*VLOOKUP(C4490,'Setup - Mix Design'!$A$5:$I$504,2,0)),"")</f>
        <v/>
      </c>
      <c r="G4490" s="33">
        <f>IFERROR(IF(OR(C4490="",D4490=""),"",D4490*VLOOKUP(C4490,'Setup - Mix Design'!$A$5:$I$504,3,0)),"")</f>
        <v/>
      </c>
      <c r="H4490" s="33">
        <f>IFERROR(IF(OR(C4490="",D4490=""),"",D4490*VLOOKUP(C4490,'Setup - Mix Design'!$A$5:$I$504,4,0)),"")</f>
        <v/>
      </c>
      <c r="I4490" s="33">
        <f>IFERROR(IF(OR(C4490="",D4490=""),"",D4490*VLOOKUP(C4490,'Setup - Mix Design'!$A$5:$I$504,5,0)),"")</f>
        <v/>
      </c>
      <c r="J4490" s="33">
        <f>IFERROR(IF(OR(C4490="",D4490=""),"",D4490*VLOOKUP(C4490,'Setup - Mix Design'!$A$5:$I$504,6,0)),"")</f>
        <v/>
      </c>
      <c r="K4490" s="33">
        <f>IFERROR(IF(OR(C4490="",D4490=""),"",D4490*VLOOKUP(C4490,'Setup - Mix Design'!$A$5:$I$504,7,0)),"")</f>
        <v/>
      </c>
    </row>
    <row r="4491">
      <c r="A4491" s="31" t="n"/>
      <c r="B4491" s="26" t="n"/>
      <c r="C4491" s="26" t="n"/>
      <c r="D4491" s="27" t="n"/>
      <c r="E4491" s="26" t="n"/>
      <c r="F4491" s="33">
        <f>IFERROR(IF(OR(C4491="",D4491=""),"",D4491*VLOOKUP(C4491,'Setup - Mix Design'!$A$5:$I$504,2,0)),"")</f>
        <v/>
      </c>
      <c r="G4491" s="33">
        <f>IFERROR(IF(OR(C4491="",D4491=""),"",D4491*VLOOKUP(C4491,'Setup - Mix Design'!$A$5:$I$504,3,0)),"")</f>
        <v/>
      </c>
      <c r="H4491" s="33">
        <f>IFERROR(IF(OR(C4491="",D4491=""),"",D4491*VLOOKUP(C4491,'Setup - Mix Design'!$A$5:$I$504,4,0)),"")</f>
        <v/>
      </c>
      <c r="I4491" s="33">
        <f>IFERROR(IF(OR(C4491="",D4491=""),"",D4491*VLOOKUP(C4491,'Setup - Mix Design'!$A$5:$I$504,5,0)),"")</f>
        <v/>
      </c>
      <c r="J4491" s="33">
        <f>IFERROR(IF(OR(C4491="",D4491=""),"",D4491*VLOOKUP(C4491,'Setup - Mix Design'!$A$5:$I$504,6,0)),"")</f>
        <v/>
      </c>
      <c r="K4491" s="33">
        <f>IFERROR(IF(OR(C4491="",D4491=""),"",D4491*VLOOKUP(C4491,'Setup - Mix Design'!$A$5:$I$504,7,0)),"")</f>
        <v/>
      </c>
    </row>
    <row r="4492">
      <c r="A4492" s="31" t="n"/>
      <c r="B4492" s="26" t="n"/>
      <c r="C4492" s="26" t="n"/>
      <c r="D4492" s="27" t="n"/>
      <c r="E4492" s="26" t="n"/>
      <c r="F4492" s="33">
        <f>IFERROR(IF(OR(C4492="",D4492=""),"",D4492*VLOOKUP(C4492,'Setup - Mix Design'!$A$5:$I$504,2,0)),"")</f>
        <v/>
      </c>
      <c r="G4492" s="33">
        <f>IFERROR(IF(OR(C4492="",D4492=""),"",D4492*VLOOKUP(C4492,'Setup - Mix Design'!$A$5:$I$504,3,0)),"")</f>
        <v/>
      </c>
      <c r="H4492" s="33">
        <f>IFERROR(IF(OR(C4492="",D4492=""),"",D4492*VLOOKUP(C4492,'Setup - Mix Design'!$A$5:$I$504,4,0)),"")</f>
        <v/>
      </c>
      <c r="I4492" s="33">
        <f>IFERROR(IF(OR(C4492="",D4492=""),"",D4492*VLOOKUP(C4492,'Setup - Mix Design'!$A$5:$I$504,5,0)),"")</f>
        <v/>
      </c>
      <c r="J4492" s="33">
        <f>IFERROR(IF(OR(C4492="",D4492=""),"",D4492*VLOOKUP(C4492,'Setup - Mix Design'!$A$5:$I$504,6,0)),"")</f>
        <v/>
      </c>
      <c r="K4492" s="33">
        <f>IFERROR(IF(OR(C4492="",D4492=""),"",D4492*VLOOKUP(C4492,'Setup - Mix Design'!$A$5:$I$504,7,0)),"")</f>
        <v/>
      </c>
    </row>
    <row r="4493">
      <c r="A4493" s="31" t="n"/>
      <c r="B4493" s="26" t="n"/>
      <c r="C4493" s="26" t="n"/>
      <c r="D4493" s="27" t="n"/>
      <c r="E4493" s="26" t="n"/>
      <c r="F4493" s="33">
        <f>IFERROR(IF(OR(C4493="",D4493=""),"",D4493*VLOOKUP(C4493,'Setup - Mix Design'!$A$5:$I$504,2,0)),"")</f>
        <v/>
      </c>
      <c r="G4493" s="33">
        <f>IFERROR(IF(OR(C4493="",D4493=""),"",D4493*VLOOKUP(C4493,'Setup - Mix Design'!$A$5:$I$504,3,0)),"")</f>
        <v/>
      </c>
      <c r="H4493" s="33">
        <f>IFERROR(IF(OR(C4493="",D4493=""),"",D4493*VLOOKUP(C4493,'Setup - Mix Design'!$A$5:$I$504,4,0)),"")</f>
        <v/>
      </c>
      <c r="I4493" s="33">
        <f>IFERROR(IF(OR(C4493="",D4493=""),"",D4493*VLOOKUP(C4493,'Setup - Mix Design'!$A$5:$I$504,5,0)),"")</f>
        <v/>
      </c>
      <c r="J4493" s="33">
        <f>IFERROR(IF(OR(C4493="",D4493=""),"",D4493*VLOOKUP(C4493,'Setup - Mix Design'!$A$5:$I$504,6,0)),"")</f>
        <v/>
      </c>
      <c r="K4493" s="33">
        <f>IFERROR(IF(OR(C4493="",D4493=""),"",D4493*VLOOKUP(C4493,'Setup - Mix Design'!$A$5:$I$504,7,0)),"")</f>
        <v/>
      </c>
    </row>
    <row r="4494">
      <c r="A4494" s="31" t="n"/>
      <c r="B4494" s="26" t="n"/>
      <c r="C4494" s="26" t="n"/>
      <c r="D4494" s="27" t="n"/>
      <c r="E4494" s="26" t="n"/>
      <c r="F4494" s="33">
        <f>IFERROR(IF(OR(C4494="",D4494=""),"",D4494*VLOOKUP(C4494,'Setup - Mix Design'!$A$5:$I$504,2,0)),"")</f>
        <v/>
      </c>
      <c r="G4494" s="33">
        <f>IFERROR(IF(OR(C4494="",D4494=""),"",D4494*VLOOKUP(C4494,'Setup - Mix Design'!$A$5:$I$504,3,0)),"")</f>
        <v/>
      </c>
      <c r="H4494" s="33">
        <f>IFERROR(IF(OR(C4494="",D4494=""),"",D4494*VLOOKUP(C4494,'Setup - Mix Design'!$A$5:$I$504,4,0)),"")</f>
        <v/>
      </c>
      <c r="I4494" s="33">
        <f>IFERROR(IF(OR(C4494="",D4494=""),"",D4494*VLOOKUP(C4494,'Setup - Mix Design'!$A$5:$I$504,5,0)),"")</f>
        <v/>
      </c>
      <c r="J4494" s="33">
        <f>IFERROR(IF(OR(C4494="",D4494=""),"",D4494*VLOOKUP(C4494,'Setup - Mix Design'!$A$5:$I$504,6,0)),"")</f>
        <v/>
      </c>
      <c r="K4494" s="33">
        <f>IFERROR(IF(OR(C4494="",D4494=""),"",D4494*VLOOKUP(C4494,'Setup - Mix Design'!$A$5:$I$504,7,0)),"")</f>
        <v/>
      </c>
    </row>
    <row r="4495">
      <c r="A4495" s="31" t="n"/>
      <c r="B4495" s="26" t="n"/>
      <c r="C4495" s="26" t="n"/>
      <c r="D4495" s="27" t="n"/>
      <c r="E4495" s="26" t="n"/>
      <c r="F4495" s="33">
        <f>IFERROR(IF(OR(C4495="",D4495=""),"",D4495*VLOOKUP(C4495,'Setup - Mix Design'!$A$5:$I$504,2,0)),"")</f>
        <v/>
      </c>
      <c r="G4495" s="33">
        <f>IFERROR(IF(OR(C4495="",D4495=""),"",D4495*VLOOKUP(C4495,'Setup - Mix Design'!$A$5:$I$504,3,0)),"")</f>
        <v/>
      </c>
      <c r="H4495" s="33">
        <f>IFERROR(IF(OR(C4495="",D4495=""),"",D4495*VLOOKUP(C4495,'Setup - Mix Design'!$A$5:$I$504,4,0)),"")</f>
        <v/>
      </c>
      <c r="I4495" s="33">
        <f>IFERROR(IF(OR(C4495="",D4495=""),"",D4495*VLOOKUP(C4495,'Setup - Mix Design'!$A$5:$I$504,5,0)),"")</f>
        <v/>
      </c>
      <c r="J4495" s="33">
        <f>IFERROR(IF(OR(C4495="",D4495=""),"",D4495*VLOOKUP(C4495,'Setup - Mix Design'!$A$5:$I$504,6,0)),"")</f>
        <v/>
      </c>
      <c r="K4495" s="33">
        <f>IFERROR(IF(OR(C4495="",D4495=""),"",D4495*VLOOKUP(C4495,'Setup - Mix Design'!$A$5:$I$504,7,0)),"")</f>
        <v/>
      </c>
    </row>
    <row r="4496">
      <c r="A4496" s="31" t="n"/>
      <c r="B4496" s="26" t="n"/>
      <c r="C4496" s="26" t="n"/>
      <c r="D4496" s="27" t="n"/>
      <c r="E4496" s="26" t="n"/>
      <c r="F4496" s="33">
        <f>IFERROR(IF(OR(C4496="",D4496=""),"",D4496*VLOOKUP(C4496,'Setup - Mix Design'!$A$5:$I$504,2,0)),"")</f>
        <v/>
      </c>
      <c r="G4496" s="33">
        <f>IFERROR(IF(OR(C4496="",D4496=""),"",D4496*VLOOKUP(C4496,'Setup - Mix Design'!$A$5:$I$504,3,0)),"")</f>
        <v/>
      </c>
      <c r="H4496" s="33">
        <f>IFERROR(IF(OR(C4496="",D4496=""),"",D4496*VLOOKUP(C4496,'Setup - Mix Design'!$A$5:$I$504,4,0)),"")</f>
        <v/>
      </c>
      <c r="I4496" s="33">
        <f>IFERROR(IF(OR(C4496="",D4496=""),"",D4496*VLOOKUP(C4496,'Setup - Mix Design'!$A$5:$I$504,5,0)),"")</f>
        <v/>
      </c>
      <c r="J4496" s="33">
        <f>IFERROR(IF(OR(C4496="",D4496=""),"",D4496*VLOOKUP(C4496,'Setup - Mix Design'!$A$5:$I$504,6,0)),"")</f>
        <v/>
      </c>
      <c r="K4496" s="33">
        <f>IFERROR(IF(OR(C4496="",D4496=""),"",D4496*VLOOKUP(C4496,'Setup - Mix Design'!$A$5:$I$504,7,0)),"")</f>
        <v/>
      </c>
    </row>
    <row r="4497">
      <c r="A4497" s="31" t="n"/>
      <c r="B4497" s="26" t="n"/>
      <c r="C4497" s="26" t="n"/>
      <c r="D4497" s="27" t="n"/>
      <c r="E4497" s="26" t="n"/>
      <c r="F4497" s="33">
        <f>IFERROR(IF(OR(C4497="",D4497=""),"",D4497*VLOOKUP(C4497,'Setup - Mix Design'!$A$5:$I$504,2,0)),"")</f>
        <v/>
      </c>
      <c r="G4497" s="33">
        <f>IFERROR(IF(OR(C4497="",D4497=""),"",D4497*VLOOKUP(C4497,'Setup - Mix Design'!$A$5:$I$504,3,0)),"")</f>
        <v/>
      </c>
      <c r="H4497" s="33">
        <f>IFERROR(IF(OR(C4497="",D4497=""),"",D4497*VLOOKUP(C4497,'Setup - Mix Design'!$A$5:$I$504,4,0)),"")</f>
        <v/>
      </c>
      <c r="I4497" s="33">
        <f>IFERROR(IF(OR(C4497="",D4497=""),"",D4497*VLOOKUP(C4497,'Setup - Mix Design'!$A$5:$I$504,5,0)),"")</f>
        <v/>
      </c>
      <c r="J4497" s="33">
        <f>IFERROR(IF(OR(C4497="",D4497=""),"",D4497*VLOOKUP(C4497,'Setup - Mix Design'!$A$5:$I$504,6,0)),"")</f>
        <v/>
      </c>
      <c r="K4497" s="33">
        <f>IFERROR(IF(OR(C4497="",D4497=""),"",D4497*VLOOKUP(C4497,'Setup - Mix Design'!$A$5:$I$504,7,0)),"")</f>
        <v/>
      </c>
    </row>
    <row r="4498">
      <c r="A4498" s="31" t="n"/>
      <c r="B4498" s="26" t="n"/>
      <c r="C4498" s="26" t="n"/>
      <c r="D4498" s="27" t="n"/>
      <c r="E4498" s="26" t="n"/>
      <c r="F4498" s="33">
        <f>IFERROR(IF(OR(C4498="",D4498=""),"",D4498*VLOOKUP(C4498,'Setup - Mix Design'!$A$5:$I$504,2,0)),"")</f>
        <v/>
      </c>
      <c r="G4498" s="33">
        <f>IFERROR(IF(OR(C4498="",D4498=""),"",D4498*VLOOKUP(C4498,'Setup - Mix Design'!$A$5:$I$504,3,0)),"")</f>
        <v/>
      </c>
      <c r="H4498" s="33">
        <f>IFERROR(IF(OR(C4498="",D4498=""),"",D4498*VLOOKUP(C4498,'Setup - Mix Design'!$A$5:$I$504,4,0)),"")</f>
        <v/>
      </c>
      <c r="I4498" s="33">
        <f>IFERROR(IF(OR(C4498="",D4498=""),"",D4498*VLOOKUP(C4498,'Setup - Mix Design'!$A$5:$I$504,5,0)),"")</f>
        <v/>
      </c>
      <c r="J4498" s="33">
        <f>IFERROR(IF(OR(C4498="",D4498=""),"",D4498*VLOOKUP(C4498,'Setup - Mix Design'!$A$5:$I$504,6,0)),"")</f>
        <v/>
      </c>
      <c r="K4498" s="33">
        <f>IFERROR(IF(OR(C4498="",D4498=""),"",D4498*VLOOKUP(C4498,'Setup - Mix Design'!$A$5:$I$504,7,0)),"")</f>
        <v/>
      </c>
    </row>
    <row r="4499">
      <c r="A4499" s="31" t="n"/>
      <c r="B4499" s="26" t="n"/>
      <c r="C4499" s="26" t="n"/>
      <c r="D4499" s="27" t="n"/>
      <c r="E4499" s="26" t="n"/>
      <c r="F4499" s="33">
        <f>IFERROR(IF(OR(C4499="",D4499=""),"",D4499*VLOOKUP(C4499,'Setup - Mix Design'!$A$5:$I$504,2,0)),"")</f>
        <v/>
      </c>
      <c r="G4499" s="33">
        <f>IFERROR(IF(OR(C4499="",D4499=""),"",D4499*VLOOKUP(C4499,'Setup - Mix Design'!$A$5:$I$504,3,0)),"")</f>
        <v/>
      </c>
      <c r="H4499" s="33">
        <f>IFERROR(IF(OR(C4499="",D4499=""),"",D4499*VLOOKUP(C4499,'Setup - Mix Design'!$A$5:$I$504,4,0)),"")</f>
        <v/>
      </c>
      <c r="I4499" s="33">
        <f>IFERROR(IF(OR(C4499="",D4499=""),"",D4499*VLOOKUP(C4499,'Setup - Mix Design'!$A$5:$I$504,5,0)),"")</f>
        <v/>
      </c>
      <c r="J4499" s="33">
        <f>IFERROR(IF(OR(C4499="",D4499=""),"",D4499*VLOOKUP(C4499,'Setup - Mix Design'!$A$5:$I$504,6,0)),"")</f>
        <v/>
      </c>
      <c r="K4499" s="33">
        <f>IFERROR(IF(OR(C4499="",D4499=""),"",D4499*VLOOKUP(C4499,'Setup - Mix Design'!$A$5:$I$504,7,0)),"")</f>
        <v/>
      </c>
    </row>
    <row r="4500">
      <c r="A4500" s="31" t="n"/>
      <c r="B4500" s="26" t="n"/>
      <c r="C4500" s="26" t="n"/>
      <c r="D4500" s="27" t="n"/>
      <c r="E4500" s="26" t="n"/>
      <c r="F4500" s="33">
        <f>IFERROR(IF(OR(C4500="",D4500=""),"",D4500*VLOOKUP(C4500,'Setup - Mix Design'!$A$5:$I$504,2,0)),"")</f>
        <v/>
      </c>
      <c r="G4500" s="33">
        <f>IFERROR(IF(OR(C4500="",D4500=""),"",D4500*VLOOKUP(C4500,'Setup - Mix Design'!$A$5:$I$504,3,0)),"")</f>
        <v/>
      </c>
      <c r="H4500" s="33">
        <f>IFERROR(IF(OR(C4500="",D4500=""),"",D4500*VLOOKUP(C4500,'Setup - Mix Design'!$A$5:$I$504,4,0)),"")</f>
        <v/>
      </c>
      <c r="I4500" s="33">
        <f>IFERROR(IF(OR(C4500="",D4500=""),"",D4500*VLOOKUP(C4500,'Setup - Mix Design'!$A$5:$I$504,5,0)),"")</f>
        <v/>
      </c>
      <c r="J4500" s="33">
        <f>IFERROR(IF(OR(C4500="",D4500=""),"",D4500*VLOOKUP(C4500,'Setup - Mix Design'!$A$5:$I$504,6,0)),"")</f>
        <v/>
      </c>
      <c r="K4500" s="33">
        <f>IFERROR(IF(OR(C4500="",D4500=""),"",D4500*VLOOKUP(C4500,'Setup - Mix Design'!$A$5:$I$504,7,0)),"")</f>
        <v/>
      </c>
    </row>
    <row r="4501">
      <c r="A4501" s="31" t="n"/>
      <c r="B4501" s="26" t="n"/>
      <c r="C4501" s="26" t="n"/>
      <c r="D4501" s="27" t="n"/>
      <c r="E4501" s="26" t="n"/>
      <c r="F4501" s="33">
        <f>IFERROR(IF(OR(C4501="",D4501=""),"",D4501*VLOOKUP(C4501,'Setup - Mix Design'!$A$5:$I$504,2,0)),"")</f>
        <v/>
      </c>
      <c r="G4501" s="33">
        <f>IFERROR(IF(OR(C4501="",D4501=""),"",D4501*VLOOKUP(C4501,'Setup - Mix Design'!$A$5:$I$504,3,0)),"")</f>
        <v/>
      </c>
      <c r="H4501" s="33">
        <f>IFERROR(IF(OR(C4501="",D4501=""),"",D4501*VLOOKUP(C4501,'Setup - Mix Design'!$A$5:$I$504,4,0)),"")</f>
        <v/>
      </c>
      <c r="I4501" s="33">
        <f>IFERROR(IF(OR(C4501="",D4501=""),"",D4501*VLOOKUP(C4501,'Setup - Mix Design'!$A$5:$I$504,5,0)),"")</f>
        <v/>
      </c>
      <c r="J4501" s="33">
        <f>IFERROR(IF(OR(C4501="",D4501=""),"",D4501*VLOOKUP(C4501,'Setup - Mix Design'!$A$5:$I$504,6,0)),"")</f>
        <v/>
      </c>
      <c r="K4501" s="33">
        <f>IFERROR(IF(OR(C4501="",D4501=""),"",D4501*VLOOKUP(C4501,'Setup - Mix Design'!$A$5:$I$504,7,0)),"")</f>
        <v/>
      </c>
    </row>
    <row r="4502">
      <c r="A4502" s="31" t="n"/>
      <c r="B4502" s="26" t="n"/>
      <c r="C4502" s="26" t="n"/>
      <c r="D4502" s="27" t="n"/>
      <c r="E4502" s="26" t="n"/>
      <c r="F4502" s="33">
        <f>IFERROR(IF(OR(C4502="",D4502=""),"",D4502*VLOOKUP(C4502,'Setup - Mix Design'!$A$5:$I$504,2,0)),"")</f>
        <v/>
      </c>
      <c r="G4502" s="33">
        <f>IFERROR(IF(OR(C4502="",D4502=""),"",D4502*VLOOKUP(C4502,'Setup - Mix Design'!$A$5:$I$504,3,0)),"")</f>
        <v/>
      </c>
      <c r="H4502" s="33">
        <f>IFERROR(IF(OR(C4502="",D4502=""),"",D4502*VLOOKUP(C4502,'Setup - Mix Design'!$A$5:$I$504,4,0)),"")</f>
        <v/>
      </c>
      <c r="I4502" s="33">
        <f>IFERROR(IF(OR(C4502="",D4502=""),"",D4502*VLOOKUP(C4502,'Setup - Mix Design'!$A$5:$I$504,5,0)),"")</f>
        <v/>
      </c>
      <c r="J4502" s="33">
        <f>IFERROR(IF(OR(C4502="",D4502=""),"",D4502*VLOOKUP(C4502,'Setup - Mix Design'!$A$5:$I$504,6,0)),"")</f>
        <v/>
      </c>
      <c r="K4502" s="33">
        <f>IFERROR(IF(OR(C4502="",D4502=""),"",D4502*VLOOKUP(C4502,'Setup - Mix Design'!$A$5:$I$504,7,0)),"")</f>
        <v/>
      </c>
    </row>
    <row r="4503">
      <c r="A4503" s="31" t="n"/>
      <c r="B4503" s="26" t="n"/>
      <c r="C4503" s="26" t="n"/>
      <c r="D4503" s="27" t="n"/>
      <c r="E4503" s="26" t="n"/>
      <c r="F4503" s="33">
        <f>IFERROR(IF(OR(C4503="",D4503=""),"",D4503*VLOOKUP(C4503,'Setup - Mix Design'!$A$5:$I$504,2,0)),"")</f>
        <v/>
      </c>
      <c r="G4503" s="33">
        <f>IFERROR(IF(OR(C4503="",D4503=""),"",D4503*VLOOKUP(C4503,'Setup - Mix Design'!$A$5:$I$504,3,0)),"")</f>
        <v/>
      </c>
      <c r="H4503" s="33">
        <f>IFERROR(IF(OR(C4503="",D4503=""),"",D4503*VLOOKUP(C4503,'Setup - Mix Design'!$A$5:$I$504,4,0)),"")</f>
        <v/>
      </c>
      <c r="I4503" s="33">
        <f>IFERROR(IF(OR(C4503="",D4503=""),"",D4503*VLOOKUP(C4503,'Setup - Mix Design'!$A$5:$I$504,5,0)),"")</f>
        <v/>
      </c>
      <c r="J4503" s="33">
        <f>IFERROR(IF(OR(C4503="",D4503=""),"",D4503*VLOOKUP(C4503,'Setup - Mix Design'!$A$5:$I$504,6,0)),"")</f>
        <v/>
      </c>
      <c r="K4503" s="33">
        <f>IFERROR(IF(OR(C4503="",D4503=""),"",D4503*VLOOKUP(C4503,'Setup - Mix Design'!$A$5:$I$504,7,0)),"")</f>
        <v/>
      </c>
    </row>
    <row r="4504">
      <c r="A4504" s="31" t="n"/>
      <c r="B4504" s="26" t="n"/>
      <c r="C4504" s="26" t="n"/>
      <c r="D4504" s="27" t="n"/>
      <c r="E4504" s="26" t="n"/>
      <c r="F4504" s="33">
        <f>IFERROR(IF(OR(C4504="",D4504=""),"",D4504*VLOOKUP(C4504,'Setup - Mix Design'!$A$5:$I$504,2,0)),"")</f>
        <v/>
      </c>
      <c r="G4504" s="33">
        <f>IFERROR(IF(OR(C4504="",D4504=""),"",D4504*VLOOKUP(C4504,'Setup - Mix Design'!$A$5:$I$504,3,0)),"")</f>
        <v/>
      </c>
      <c r="H4504" s="33">
        <f>IFERROR(IF(OR(C4504="",D4504=""),"",D4504*VLOOKUP(C4504,'Setup - Mix Design'!$A$5:$I$504,4,0)),"")</f>
        <v/>
      </c>
      <c r="I4504" s="33">
        <f>IFERROR(IF(OR(C4504="",D4504=""),"",D4504*VLOOKUP(C4504,'Setup - Mix Design'!$A$5:$I$504,5,0)),"")</f>
        <v/>
      </c>
      <c r="J4504" s="33">
        <f>IFERROR(IF(OR(C4504="",D4504=""),"",D4504*VLOOKUP(C4504,'Setup - Mix Design'!$A$5:$I$504,6,0)),"")</f>
        <v/>
      </c>
      <c r="K4504" s="33">
        <f>IFERROR(IF(OR(C4504="",D4504=""),"",D4504*VLOOKUP(C4504,'Setup - Mix Design'!$A$5:$I$504,7,0)),"")</f>
        <v/>
      </c>
    </row>
    <row r="4505">
      <c r="A4505" s="31" t="n"/>
      <c r="B4505" s="26" t="n"/>
      <c r="C4505" s="26" t="n"/>
      <c r="D4505" s="27" t="n"/>
      <c r="E4505" s="26" t="n"/>
      <c r="F4505" s="33">
        <f>IFERROR(IF(OR(C4505="",D4505=""),"",D4505*VLOOKUP(C4505,'Setup - Mix Design'!$A$5:$I$504,2,0)),"")</f>
        <v/>
      </c>
      <c r="G4505" s="33">
        <f>IFERROR(IF(OR(C4505="",D4505=""),"",D4505*VLOOKUP(C4505,'Setup - Mix Design'!$A$5:$I$504,3,0)),"")</f>
        <v/>
      </c>
      <c r="H4505" s="33">
        <f>IFERROR(IF(OR(C4505="",D4505=""),"",D4505*VLOOKUP(C4505,'Setup - Mix Design'!$A$5:$I$504,4,0)),"")</f>
        <v/>
      </c>
      <c r="I4505" s="33">
        <f>IFERROR(IF(OR(C4505="",D4505=""),"",D4505*VLOOKUP(C4505,'Setup - Mix Design'!$A$5:$I$504,5,0)),"")</f>
        <v/>
      </c>
      <c r="J4505" s="33">
        <f>IFERROR(IF(OR(C4505="",D4505=""),"",D4505*VLOOKUP(C4505,'Setup - Mix Design'!$A$5:$I$504,6,0)),"")</f>
        <v/>
      </c>
      <c r="K4505" s="33">
        <f>IFERROR(IF(OR(C4505="",D4505=""),"",D4505*VLOOKUP(C4505,'Setup - Mix Design'!$A$5:$I$504,7,0)),"")</f>
        <v/>
      </c>
    </row>
    <row r="4506">
      <c r="A4506" s="31" t="n"/>
      <c r="B4506" s="26" t="n"/>
      <c r="C4506" s="26" t="n"/>
      <c r="D4506" s="27" t="n"/>
      <c r="E4506" s="26" t="n"/>
      <c r="F4506" s="33">
        <f>IFERROR(IF(OR(C4506="",D4506=""),"",D4506*VLOOKUP(C4506,'Setup - Mix Design'!$A$5:$I$504,2,0)),"")</f>
        <v/>
      </c>
      <c r="G4506" s="33">
        <f>IFERROR(IF(OR(C4506="",D4506=""),"",D4506*VLOOKUP(C4506,'Setup - Mix Design'!$A$5:$I$504,3,0)),"")</f>
        <v/>
      </c>
      <c r="H4506" s="33">
        <f>IFERROR(IF(OR(C4506="",D4506=""),"",D4506*VLOOKUP(C4506,'Setup - Mix Design'!$A$5:$I$504,4,0)),"")</f>
        <v/>
      </c>
      <c r="I4506" s="33">
        <f>IFERROR(IF(OR(C4506="",D4506=""),"",D4506*VLOOKUP(C4506,'Setup - Mix Design'!$A$5:$I$504,5,0)),"")</f>
        <v/>
      </c>
      <c r="J4506" s="33">
        <f>IFERROR(IF(OR(C4506="",D4506=""),"",D4506*VLOOKUP(C4506,'Setup - Mix Design'!$A$5:$I$504,6,0)),"")</f>
        <v/>
      </c>
      <c r="K4506" s="33">
        <f>IFERROR(IF(OR(C4506="",D4506=""),"",D4506*VLOOKUP(C4506,'Setup - Mix Design'!$A$5:$I$504,7,0)),"")</f>
        <v/>
      </c>
    </row>
    <row r="4507">
      <c r="A4507" s="31" t="n"/>
      <c r="B4507" s="26" t="n"/>
      <c r="C4507" s="26" t="n"/>
      <c r="D4507" s="27" t="n"/>
      <c r="E4507" s="26" t="n"/>
      <c r="F4507" s="33">
        <f>IFERROR(IF(OR(C4507="",D4507=""),"",D4507*VLOOKUP(C4507,'Setup - Mix Design'!$A$5:$I$504,2,0)),"")</f>
        <v/>
      </c>
      <c r="G4507" s="33">
        <f>IFERROR(IF(OR(C4507="",D4507=""),"",D4507*VLOOKUP(C4507,'Setup - Mix Design'!$A$5:$I$504,3,0)),"")</f>
        <v/>
      </c>
      <c r="H4507" s="33">
        <f>IFERROR(IF(OR(C4507="",D4507=""),"",D4507*VLOOKUP(C4507,'Setup - Mix Design'!$A$5:$I$504,4,0)),"")</f>
        <v/>
      </c>
      <c r="I4507" s="33">
        <f>IFERROR(IF(OR(C4507="",D4507=""),"",D4507*VLOOKUP(C4507,'Setup - Mix Design'!$A$5:$I$504,5,0)),"")</f>
        <v/>
      </c>
      <c r="J4507" s="33">
        <f>IFERROR(IF(OR(C4507="",D4507=""),"",D4507*VLOOKUP(C4507,'Setup - Mix Design'!$A$5:$I$504,6,0)),"")</f>
        <v/>
      </c>
      <c r="K4507" s="33">
        <f>IFERROR(IF(OR(C4507="",D4507=""),"",D4507*VLOOKUP(C4507,'Setup - Mix Design'!$A$5:$I$504,7,0)),"")</f>
        <v/>
      </c>
    </row>
    <row r="4508">
      <c r="A4508" s="31" t="n"/>
      <c r="B4508" s="26" t="n"/>
      <c r="C4508" s="26" t="n"/>
      <c r="D4508" s="27" t="n"/>
      <c r="E4508" s="26" t="n"/>
      <c r="F4508" s="33">
        <f>IFERROR(IF(OR(C4508="",D4508=""),"",D4508*VLOOKUP(C4508,'Setup - Mix Design'!$A$5:$I$504,2,0)),"")</f>
        <v/>
      </c>
      <c r="G4508" s="33">
        <f>IFERROR(IF(OR(C4508="",D4508=""),"",D4508*VLOOKUP(C4508,'Setup - Mix Design'!$A$5:$I$504,3,0)),"")</f>
        <v/>
      </c>
      <c r="H4508" s="33">
        <f>IFERROR(IF(OR(C4508="",D4508=""),"",D4508*VLOOKUP(C4508,'Setup - Mix Design'!$A$5:$I$504,4,0)),"")</f>
        <v/>
      </c>
      <c r="I4508" s="33">
        <f>IFERROR(IF(OR(C4508="",D4508=""),"",D4508*VLOOKUP(C4508,'Setup - Mix Design'!$A$5:$I$504,5,0)),"")</f>
        <v/>
      </c>
      <c r="J4508" s="33">
        <f>IFERROR(IF(OR(C4508="",D4508=""),"",D4508*VLOOKUP(C4508,'Setup - Mix Design'!$A$5:$I$504,6,0)),"")</f>
        <v/>
      </c>
      <c r="K4508" s="33">
        <f>IFERROR(IF(OR(C4508="",D4508=""),"",D4508*VLOOKUP(C4508,'Setup - Mix Design'!$A$5:$I$504,7,0)),"")</f>
        <v/>
      </c>
    </row>
    <row r="4509">
      <c r="A4509" s="31" t="n"/>
      <c r="B4509" s="26" t="n"/>
      <c r="C4509" s="26" t="n"/>
      <c r="D4509" s="27" t="n"/>
      <c r="E4509" s="26" t="n"/>
      <c r="F4509" s="33">
        <f>IFERROR(IF(OR(C4509="",D4509=""),"",D4509*VLOOKUP(C4509,'Setup - Mix Design'!$A$5:$I$504,2,0)),"")</f>
        <v/>
      </c>
      <c r="G4509" s="33">
        <f>IFERROR(IF(OR(C4509="",D4509=""),"",D4509*VLOOKUP(C4509,'Setup - Mix Design'!$A$5:$I$504,3,0)),"")</f>
        <v/>
      </c>
      <c r="H4509" s="33">
        <f>IFERROR(IF(OR(C4509="",D4509=""),"",D4509*VLOOKUP(C4509,'Setup - Mix Design'!$A$5:$I$504,4,0)),"")</f>
        <v/>
      </c>
      <c r="I4509" s="33">
        <f>IFERROR(IF(OR(C4509="",D4509=""),"",D4509*VLOOKUP(C4509,'Setup - Mix Design'!$A$5:$I$504,5,0)),"")</f>
        <v/>
      </c>
      <c r="J4509" s="33">
        <f>IFERROR(IF(OR(C4509="",D4509=""),"",D4509*VLOOKUP(C4509,'Setup - Mix Design'!$A$5:$I$504,6,0)),"")</f>
        <v/>
      </c>
      <c r="K4509" s="33">
        <f>IFERROR(IF(OR(C4509="",D4509=""),"",D4509*VLOOKUP(C4509,'Setup - Mix Design'!$A$5:$I$504,7,0)),"")</f>
        <v/>
      </c>
    </row>
    <row r="4510">
      <c r="A4510" s="31" t="n"/>
      <c r="B4510" s="26" t="n"/>
      <c r="C4510" s="26" t="n"/>
      <c r="D4510" s="27" t="n"/>
      <c r="E4510" s="26" t="n"/>
      <c r="F4510" s="33">
        <f>IFERROR(IF(OR(C4510="",D4510=""),"",D4510*VLOOKUP(C4510,'Setup - Mix Design'!$A$5:$I$504,2,0)),"")</f>
        <v/>
      </c>
      <c r="G4510" s="33">
        <f>IFERROR(IF(OR(C4510="",D4510=""),"",D4510*VLOOKUP(C4510,'Setup - Mix Design'!$A$5:$I$504,3,0)),"")</f>
        <v/>
      </c>
      <c r="H4510" s="33">
        <f>IFERROR(IF(OR(C4510="",D4510=""),"",D4510*VLOOKUP(C4510,'Setup - Mix Design'!$A$5:$I$504,4,0)),"")</f>
        <v/>
      </c>
      <c r="I4510" s="33">
        <f>IFERROR(IF(OR(C4510="",D4510=""),"",D4510*VLOOKUP(C4510,'Setup - Mix Design'!$A$5:$I$504,5,0)),"")</f>
        <v/>
      </c>
      <c r="J4510" s="33">
        <f>IFERROR(IF(OR(C4510="",D4510=""),"",D4510*VLOOKUP(C4510,'Setup - Mix Design'!$A$5:$I$504,6,0)),"")</f>
        <v/>
      </c>
      <c r="K4510" s="33">
        <f>IFERROR(IF(OR(C4510="",D4510=""),"",D4510*VLOOKUP(C4510,'Setup - Mix Design'!$A$5:$I$504,7,0)),"")</f>
        <v/>
      </c>
    </row>
    <row r="4511">
      <c r="A4511" s="31" t="n"/>
      <c r="B4511" s="26" t="n"/>
      <c r="C4511" s="26" t="n"/>
      <c r="D4511" s="27" t="n"/>
      <c r="E4511" s="26" t="n"/>
      <c r="F4511" s="33">
        <f>IFERROR(IF(OR(C4511="",D4511=""),"",D4511*VLOOKUP(C4511,'Setup - Mix Design'!$A$5:$I$504,2,0)),"")</f>
        <v/>
      </c>
      <c r="G4511" s="33">
        <f>IFERROR(IF(OR(C4511="",D4511=""),"",D4511*VLOOKUP(C4511,'Setup - Mix Design'!$A$5:$I$504,3,0)),"")</f>
        <v/>
      </c>
      <c r="H4511" s="33">
        <f>IFERROR(IF(OR(C4511="",D4511=""),"",D4511*VLOOKUP(C4511,'Setup - Mix Design'!$A$5:$I$504,4,0)),"")</f>
        <v/>
      </c>
      <c r="I4511" s="33">
        <f>IFERROR(IF(OR(C4511="",D4511=""),"",D4511*VLOOKUP(C4511,'Setup - Mix Design'!$A$5:$I$504,5,0)),"")</f>
        <v/>
      </c>
      <c r="J4511" s="33">
        <f>IFERROR(IF(OR(C4511="",D4511=""),"",D4511*VLOOKUP(C4511,'Setup - Mix Design'!$A$5:$I$504,6,0)),"")</f>
        <v/>
      </c>
      <c r="K4511" s="33">
        <f>IFERROR(IF(OR(C4511="",D4511=""),"",D4511*VLOOKUP(C4511,'Setup - Mix Design'!$A$5:$I$504,7,0)),"")</f>
        <v/>
      </c>
    </row>
    <row r="4512">
      <c r="A4512" s="31" t="n"/>
      <c r="B4512" s="26" t="n"/>
      <c r="C4512" s="26" t="n"/>
      <c r="D4512" s="27" t="n"/>
      <c r="E4512" s="26" t="n"/>
      <c r="F4512" s="33">
        <f>IFERROR(IF(OR(C4512="",D4512=""),"",D4512*VLOOKUP(C4512,'Setup - Mix Design'!$A$5:$I$504,2,0)),"")</f>
        <v/>
      </c>
      <c r="G4512" s="33">
        <f>IFERROR(IF(OR(C4512="",D4512=""),"",D4512*VLOOKUP(C4512,'Setup - Mix Design'!$A$5:$I$504,3,0)),"")</f>
        <v/>
      </c>
      <c r="H4512" s="33">
        <f>IFERROR(IF(OR(C4512="",D4512=""),"",D4512*VLOOKUP(C4512,'Setup - Mix Design'!$A$5:$I$504,4,0)),"")</f>
        <v/>
      </c>
      <c r="I4512" s="33">
        <f>IFERROR(IF(OR(C4512="",D4512=""),"",D4512*VLOOKUP(C4512,'Setup - Mix Design'!$A$5:$I$504,5,0)),"")</f>
        <v/>
      </c>
      <c r="J4512" s="33">
        <f>IFERROR(IF(OR(C4512="",D4512=""),"",D4512*VLOOKUP(C4512,'Setup - Mix Design'!$A$5:$I$504,6,0)),"")</f>
        <v/>
      </c>
      <c r="K4512" s="33">
        <f>IFERROR(IF(OR(C4512="",D4512=""),"",D4512*VLOOKUP(C4512,'Setup - Mix Design'!$A$5:$I$504,7,0)),"")</f>
        <v/>
      </c>
    </row>
    <row r="4513">
      <c r="A4513" s="31" t="n"/>
      <c r="B4513" s="26" t="n"/>
      <c r="C4513" s="26" t="n"/>
      <c r="D4513" s="27" t="n"/>
      <c r="E4513" s="26" t="n"/>
      <c r="F4513" s="33">
        <f>IFERROR(IF(OR(C4513="",D4513=""),"",D4513*VLOOKUP(C4513,'Setup - Mix Design'!$A$5:$I$504,2,0)),"")</f>
        <v/>
      </c>
      <c r="G4513" s="33">
        <f>IFERROR(IF(OR(C4513="",D4513=""),"",D4513*VLOOKUP(C4513,'Setup - Mix Design'!$A$5:$I$504,3,0)),"")</f>
        <v/>
      </c>
      <c r="H4513" s="33">
        <f>IFERROR(IF(OR(C4513="",D4513=""),"",D4513*VLOOKUP(C4513,'Setup - Mix Design'!$A$5:$I$504,4,0)),"")</f>
        <v/>
      </c>
      <c r="I4513" s="33">
        <f>IFERROR(IF(OR(C4513="",D4513=""),"",D4513*VLOOKUP(C4513,'Setup - Mix Design'!$A$5:$I$504,5,0)),"")</f>
        <v/>
      </c>
      <c r="J4513" s="33">
        <f>IFERROR(IF(OR(C4513="",D4513=""),"",D4513*VLOOKUP(C4513,'Setup - Mix Design'!$A$5:$I$504,6,0)),"")</f>
        <v/>
      </c>
      <c r="K4513" s="33">
        <f>IFERROR(IF(OR(C4513="",D4513=""),"",D4513*VLOOKUP(C4513,'Setup - Mix Design'!$A$5:$I$504,7,0)),"")</f>
        <v/>
      </c>
    </row>
    <row r="4514">
      <c r="A4514" s="31" t="n"/>
      <c r="B4514" s="26" t="n"/>
      <c r="C4514" s="26" t="n"/>
      <c r="D4514" s="27" t="n"/>
      <c r="E4514" s="26" t="n"/>
      <c r="F4514" s="33">
        <f>IFERROR(IF(OR(C4514="",D4514=""),"",D4514*VLOOKUP(C4514,'Setup - Mix Design'!$A$5:$I$504,2,0)),"")</f>
        <v/>
      </c>
      <c r="G4514" s="33">
        <f>IFERROR(IF(OR(C4514="",D4514=""),"",D4514*VLOOKUP(C4514,'Setup - Mix Design'!$A$5:$I$504,3,0)),"")</f>
        <v/>
      </c>
      <c r="H4514" s="33">
        <f>IFERROR(IF(OR(C4514="",D4514=""),"",D4514*VLOOKUP(C4514,'Setup - Mix Design'!$A$5:$I$504,4,0)),"")</f>
        <v/>
      </c>
      <c r="I4514" s="33">
        <f>IFERROR(IF(OR(C4514="",D4514=""),"",D4514*VLOOKUP(C4514,'Setup - Mix Design'!$A$5:$I$504,5,0)),"")</f>
        <v/>
      </c>
      <c r="J4514" s="33">
        <f>IFERROR(IF(OR(C4514="",D4514=""),"",D4514*VLOOKUP(C4514,'Setup - Mix Design'!$A$5:$I$504,6,0)),"")</f>
        <v/>
      </c>
      <c r="K4514" s="33">
        <f>IFERROR(IF(OR(C4514="",D4514=""),"",D4514*VLOOKUP(C4514,'Setup - Mix Design'!$A$5:$I$504,7,0)),"")</f>
        <v/>
      </c>
    </row>
    <row r="4515">
      <c r="A4515" s="31" t="n"/>
      <c r="B4515" s="26" t="n"/>
      <c r="C4515" s="26" t="n"/>
      <c r="D4515" s="27" t="n"/>
      <c r="E4515" s="26" t="n"/>
      <c r="F4515" s="33">
        <f>IFERROR(IF(OR(C4515="",D4515=""),"",D4515*VLOOKUP(C4515,'Setup - Mix Design'!$A$5:$I$504,2,0)),"")</f>
        <v/>
      </c>
      <c r="G4515" s="33">
        <f>IFERROR(IF(OR(C4515="",D4515=""),"",D4515*VLOOKUP(C4515,'Setup - Mix Design'!$A$5:$I$504,3,0)),"")</f>
        <v/>
      </c>
      <c r="H4515" s="33">
        <f>IFERROR(IF(OR(C4515="",D4515=""),"",D4515*VLOOKUP(C4515,'Setup - Mix Design'!$A$5:$I$504,4,0)),"")</f>
        <v/>
      </c>
      <c r="I4515" s="33">
        <f>IFERROR(IF(OR(C4515="",D4515=""),"",D4515*VLOOKUP(C4515,'Setup - Mix Design'!$A$5:$I$504,5,0)),"")</f>
        <v/>
      </c>
      <c r="J4515" s="33">
        <f>IFERROR(IF(OR(C4515="",D4515=""),"",D4515*VLOOKUP(C4515,'Setup - Mix Design'!$A$5:$I$504,6,0)),"")</f>
        <v/>
      </c>
      <c r="K4515" s="33">
        <f>IFERROR(IF(OR(C4515="",D4515=""),"",D4515*VLOOKUP(C4515,'Setup - Mix Design'!$A$5:$I$504,7,0)),"")</f>
        <v/>
      </c>
    </row>
    <row r="4516">
      <c r="A4516" s="31" t="n"/>
      <c r="B4516" s="26" t="n"/>
      <c r="C4516" s="26" t="n"/>
      <c r="D4516" s="27" t="n"/>
      <c r="E4516" s="26" t="n"/>
      <c r="F4516" s="33">
        <f>IFERROR(IF(OR(C4516="",D4516=""),"",D4516*VLOOKUP(C4516,'Setup - Mix Design'!$A$5:$I$504,2,0)),"")</f>
        <v/>
      </c>
      <c r="G4516" s="33">
        <f>IFERROR(IF(OR(C4516="",D4516=""),"",D4516*VLOOKUP(C4516,'Setup - Mix Design'!$A$5:$I$504,3,0)),"")</f>
        <v/>
      </c>
      <c r="H4516" s="33">
        <f>IFERROR(IF(OR(C4516="",D4516=""),"",D4516*VLOOKUP(C4516,'Setup - Mix Design'!$A$5:$I$504,4,0)),"")</f>
        <v/>
      </c>
      <c r="I4516" s="33">
        <f>IFERROR(IF(OR(C4516="",D4516=""),"",D4516*VLOOKUP(C4516,'Setup - Mix Design'!$A$5:$I$504,5,0)),"")</f>
        <v/>
      </c>
      <c r="J4516" s="33">
        <f>IFERROR(IF(OR(C4516="",D4516=""),"",D4516*VLOOKUP(C4516,'Setup - Mix Design'!$A$5:$I$504,6,0)),"")</f>
        <v/>
      </c>
      <c r="K4516" s="33">
        <f>IFERROR(IF(OR(C4516="",D4516=""),"",D4516*VLOOKUP(C4516,'Setup - Mix Design'!$A$5:$I$504,7,0)),"")</f>
        <v/>
      </c>
    </row>
    <row r="4517">
      <c r="A4517" s="31" t="n"/>
      <c r="B4517" s="26" t="n"/>
      <c r="C4517" s="26" t="n"/>
      <c r="D4517" s="27" t="n"/>
      <c r="E4517" s="26" t="n"/>
      <c r="F4517" s="33">
        <f>IFERROR(IF(OR(C4517="",D4517=""),"",D4517*VLOOKUP(C4517,'Setup - Mix Design'!$A$5:$I$504,2,0)),"")</f>
        <v/>
      </c>
      <c r="G4517" s="33">
        <f>IFERROR(IF(OR(C4517="",D4517=""),"",D4517*VLOOKUP(C4517,'Setup - Mix Design'!$A$5:$I$504,3,0)),"")</f>
        <v/>
      </c>
      <c r="H4517" s="33">
        <f>IFERROR(IF(OR(C4517="",D4517=""),"",D4517*VLOOKUP(C4517,'Setup - Mix Design'!$A$5:$I$504,4,0)),"")</f>
        <v/>
      </c>
      <c r="I4517" s="33">
        <f>IFERROR(IF(OR(C4517="",D4517=""),"",D4517*VLOOKUP(C4517,'Setup - Mix Design'!$A$5:$I$504,5,0)),"")</f>
        <v/>
      </c>
      <c r="J4517" s="33">
        <f>IFERROR(IF(OR(C4517="",D4517=""),"",D4517*VLOOKUP(C4517,'Setup - Mix Design'!$A$5:$I$504,6,0)),"")</f>
        <v/>
      </c>
      <c r="K4517" s="33">
        <f>IFERROR(IF(OR(C4517="",D4517=""),"",D4517*VLOOKUP(C4517,'Setup - Mix Design'!$A$5:$I$504,7,0)),"")</f>
        <v/>
      </c>
    </row>
    <row r="4518">
      <c r="A4518" s="31" t="n"/>
      <c r="B4518" s="26" t="n"/>
      <c r="C4518" s="26" t="n"/>
      <c r="D4518" s="27" t="n"/>
      <c r="E4518" s="26" t="n"/>
      <c r="F4518" s="33">
        <f>IFERROR(IF(OR(C4518="",D4518=""),"",D4518*VLOOKUP(C4518,'Setup - Mix Design'!$A$5:$I$504,2,0)),"")</f>
        <v/>
      </c>
      <c r="G4518" s="33">
        <f>IFERROR(IF(OR(C4518="",D4518=""),"",D4518*VLOOKUP(C4518,'Setup - Mix Design'!$A$5:$I$504,3,0)),"")</f>
        <v/>
      </c>
      <c r="H4518" s="33">
        <f>IFERROR(IF(OR(C4518="",D4518=""),"",D4518*VLOOKUP(C4518,'Setup - Mix Design'!$A$5:$I$504,4,0)),"")</f>
        <v/>
      </c>
      <c r="I4518" s="33">
        <f>IFERROR(IF(OR(C4518="",D4518=""),"",D4518*VLOOKUP(C4518,'Setup - Mix Design'!$A$5:$I$504,5,0)),"")</f>
        <v/>
      </c>
      <c r="J4518" s="33">
        <f>IFERROR(IF(OR(C4518="",D4518=""),"",D4518*VLOOKUP(C4518,'Setup - Mix Design'!$A$5:$I$504,6,0)),"")</f>
        <v/>
      </c>
      <c r="K4518" s="33">
        <f>IFERROR(IF(OR(C4518="",D4518=""),"",D4518*VLOOKUP(C4518,'Setup - Mix Design'!$A$5:$I$504,7,0)),"")</f>
        <v/>
      </c>
    </row>
    <row r="4519">
      <c r="A4519" s="31" t="n"/>
      <c r="B4519" s="26" t="n"/>
      <c r="C4519" s="26" t="n"/>
      <c r="D4519" s="27" t="n"/>
      <c r="E4519" s="26" t="n"/>
      <c r="F4519" s="33">
        <f>IFERROR(IF(OR(C4519="",D4519=""),"",D4519*VLOOKUP(C4519,'Setup - Mix Design'!$A$5:$I$504,2,0)),"")</f>
        <v/>
      </c>
      <c r="G4519" s="33">
        <f>IFERROR(IF(OR(C4519="",D4519=""),"",D4519*VLOOKUP(C4519,'Setup - Mix Design'!$A$5:$I$504,3,0)),"")</f>
        <v/>
      </c>
      <c r="H4519" s="33">
        <f>IFERROR(IF(OR(C4519="",D4519=""),"",D4519*VLOOKUP(C4519,'Setup - Mix Design'!$A$5:$I$504,4,0)),"")</f>
        <v/>
      </c>
      <c r="I4519" s="33">
        <f>IFERROR(IF(OR(C4519="",D4519=""),"",D4519*VLOOKUP(C4519,'Setup - Mix Design'!$A$5:$I$504,5,0)),"")</f>
        <v/>
      </c>
      <c r="J4519" s="33">
        <f>IFERROR(IF(OR(C4519="",D4519=""),"",D4519*VLOOKUP(C4519,'Setup - Mix Design'!$A$5:$I$504,6,0)),"")</f>
        <v/>
      </c>
      <c r="K4519" s="33">
        <f>IFERROR(IF(OR(C4519="",D4519=""),"",D4519*VLOOKUP(C4519,'Setup - Mix Design'!$A$5:$I$504,7,0)),"")</f>
        <v/>
      </c>
    </row>
    <row r="4520">
      <c r="A4520" s="31" t="n"/>
      <c r="B4520" s="26" t="n"/>
      <c r="C4520" s="26" t="n"/>
      <c r="D4520" s="27" t="n"/>
      <c r="E4520" s="26" t="n"/>
      <c r="F4520" s="33">
        <f>IFERROR(IF(OR(C4520="",D4520=""),"",D4520*VLOOKUP(C4520,'Setup - Mix Design'!$A$5:$I$504,2,0)),"")</f>
        <v/>
      </c>
      <c r="G4520" s="33">
        <f>IFERROR(IF(OR(C4520="",D4520=""),"",D4520*VLOOKUP(C4520,'Setup - Mix Design'!$A$5:$I$504,3,0)),"")</f>
        <v/>
      </c>
      <c r="H4520" s="33">
        <f>IFERROR(IF(OR(C4520="",D4520=""),"",D4520*VLOOKUP(C4520,'Setup - Mix Design'!$A$5:$I$504,4,0)),"")</f>
        <v/>
      </c>
      <c r="I4520" s="33">
        <f>IFERROR(IF(OR(C4520="",D4520=""),"",D4520*VLOOKUP(C4520,'Setup - Mix Design'!$A$5:$I$504,5,0)),"")</f>
        <v/>
      </c>
      <c r="J4520" s="33">
        <f>IFERROR(IF(OR(C4520="",D4520=""),"",D4520*VLOOKUP(C4520,'Setup - Mix Design'!$A$5:$I$504,6,0)),"")</f>
        <v/>
      </c>
      <c r="K4520" s="33">
        <f>IFERROR(IF(OR(C4520="",D4520=""),"",D4520*VLOOKUP(C4520,'Setup - Mix Design'!$A$5:$I$504,7,0)),"")</f>
        <v/>
      </c>
    </row>
    <row r="4521">
      <c r="A4521" s="31" t="n"/>
      <c r="B4521" s="26" t="n"/>
      <c r="C4521" s="26" t="n"/>
      <c r="D4521" s="27" t="n"/>
      <c r="E4521" s="26" t="n"/>
      <c r="F4521" s="33">
        <f>IFERROR(IF(OR(C4521="",D4521=""),"",D4521*VLOOKUP(C4521,'Setup - Mix Design'!$A$5:$I$504,2,0)),"")</f>
        <v/>
      </c>
      <c r="G4521" s="33">
        <f>IFERROR(IF(OR(C4521="",D4521=""),"",D4521*VLOOKUP(C4521,'Setup - Mix Design'!$A$5:$I$504,3,0)),"")</f>
        <v/>
      </c>
      <c r="H4521" s="33">
        <f>IFERROR(IF(OR(C4521="",D4521=""),"",D4521*VLOOKUP(C4521,'Setup - Mix Design'!$A$5:$I$504,4,0)),"")</f>
        <v/>
      </c>
      <c r="I4521" s="33">
        <f>IFERROR(IF(OR(C4521="",D4521=""),"",D4521*VLOOKUP(C4521,'Setup - Mix Design'!$A$5:$I$504,5,0)),"")</f>
        <v/>
      </c>
      <c r="J4521" s="33">
        <f>IFERROR(IF(OR(C4521="",D4521=""),"",D4521*VLOOKUP(C4521,'Setup - Mix Design'!$A$5:$I$504,6,0)),"")</f>
        <v/>
      </c>
      <c r="K4521" s="33">
        <f>IFERROR(IF(OR(C4521="",D4521=""),"",D4521*VLOOKUP(C4521,'Setup - Mix Design'!$A$5:$I$504,7,0)),"")</f>
        <v/>
      </c>
    </row>
    <row r="4522">
      <c r="A4522" s="31" t="n"/>
      <c r="B4522" s="26" t="n"/>
      <c r="C4522" s="26" t="n"/>
      <c r="D4522" s="27" t="n"/>
      <c r="E4522" s="26" t="n"/>
      <c r="F4522" s="33">
        <f>IFERROR(IF(OR(C4522="",D4522=""),"",D4522*VLOOKUP(C4522,'Setup - Mix Design'!$A$5:$I$504,2,0)),"")</f>
        <v/>
      </c>
      <c r="G4522" s="33">
        <f>IFERROR(IF(OR(C4522="",D4522=""),"",D4522*VLOOKUP(C4522,'Setup - Mix Design'!$A$5:$I$504,3,0)),"")</f>
        <v/>
      </c>
      <c r="H4522" s="33">
        <f>IFERROR(IF(OR(C4522="",D4522=""),"",D4522*VLOOKUP(C4522,'Setup - Mix Design'!$A$5:$I$504,4,0)),"")</f>
        <v/>
      </c>
      <c r="I4522" s="33">
        <f>IFERROR(IF(OR(C4522="",D4522=""),"",D4522*VLOOKUP(C4522,'Setup - Mix Design'!$A$5:$I$504,5,0)),"")</f>
        <v/>
      </c>
      <c r="J4522" s="33">
        <f>IFERROR(IF(OR(C4522="",D4522=""),"",D4522*VLOOKUP(C4522,'Setup - Mix Design'!$A$5:$I$504,6,0)),"")</f>
        <v/>
      </c>
      <c r="K4522" s="33">
        <f>IFERROR(IF(OR(C4522="",D4522=""),"",D4522*VLOOKUP(C4522,'Setup - Mix Design'!$A$5:$I$504,7,0)),"")</f>
        <v/>
      </c>
    </row>
    <row r="4523">
      <c r="A4523" s="31" t="n"/>
      <c r="B4523" s="26" t="n"/>
      <c r="C4523" s="26" t="n"/>
      <c r="D4523" s="27" t="n"/>
      <c r="E4523" s="26" t="n"/>
      <c r="F4523" s="33">
        <f>IFERROR(IF(OR(C4523="",D4523=""),"",D4523*VLOOKUP(C4523,'Setup - Mix Design'!$A$5:$I$504,2,0)),"")</f>
        <v/>
      </c>
      <c r="G4523" s="33">
        <f>IFERROR(IF(OR(C4523="",D4523=""),"",D4523*VLOOKUP(C4523,'Setup - Mix Design'!$A$5:$I$504,3,0)),"")</f>
        <v/>
      </c>
      <c r="H4523" s="33">
        <f>IFERROR(IF(OR(C4523="",D4523=""),"",D4523*VLOOKUP(C4523,'Setup - Mix Design'!$A$5:$I$504,4,0)),"")</f>
        <v/>
      </c>
      <c r="I4523" s="33">
        <f>IFERROR(IF(OR(C4523="",D4523=""),"",D4523*VLOOKUP(C4523,'Setup - Mix Design'!$A$5:$I$504,5,0)),"")</f>
        <v/>
      </c>
      <c r="J4523" s="33">
        <f>IFERROR(IF(OR(C4523="",D4523=""),"",D4523*VLOOKUP(C4523,'Setup - Mix Design'!$A$5:$I$504,6,0)),"")</f>
        <v/>
      </c>
      <c r="K4523" s="33">
        <f>IFERROR(IF(OR(C4523="",D4523=""),"",D4523*VLOOKUP(C4523,'Setup - Mix Design'!$A$5:$I$504,7,0)),"")</f>
        <v/>
      </c>
    </row>
    <row r="4524">
      <c r="A4524" s="31" t="n"/>
      <c r="B4524" s="26" t="n"/>
      <c r="C4524" s="26" t="n"/>
      <c r="D4524" s="27" t="n"/>
      <c r="E4524" s="26" t="n"/>
      <c r="F4524" s="33">
        <f>IFERROR(IF(OR(C4524="",D4524=""),"",D4524*VLOOKUP(C4524,'Setup - Mix Design'!$A$5:$I$504,2,0)),"")</f>
        <v/>
      </c>
      <c r="G4524" s="33">
        <f>IFERROR(IF(OR(C4524="",D4524=""),"",D4524*VLOOKUP(C4524,'Setup - Mix Design'!$A$5:$I$504,3,0)),"")</f>
        <v/>
      </c>
      <c r="H4524" s="33">
        <f>IFERROR(IF(OR(C4524="",D4524=""),"",D4524*VLOOKUP(C4524,'Setup - Mix Design'!$A$5:$I$504,4,0)),"")</f>
        <v/>
      </c>
      <c r="I4524" s="33">
        <f>IFERROR(IF(OR(C4524="",D4524=""),"",D4524*VLOOKUP(C4524,'Setup - Mix Design'!$A$5:$I$504,5,0)),"")</f>
        <v/>
      </c>
      <c r="J4524" s="33">
        <f>IFERROR(IF(OR(C4524="",D4524=""),"",D4524*VLOOKUP(C4524,'Setup - Mix Design'!$A$5:$I$504,6,0)),"")</f>
        <v/>
      </c>
      <c r="K4524" s="33">
        <f>IFERROR(IF(OR(C4524="",D4524=""),"",D4524*VLOOKUP(C4524,'Setup - Mix Design'!$A$5:$I$504,7,0)),"")</f>
        <v/>
      </c>
    </row>
    <row r="4525">
      <c r="A4525" s="31" t="n"/>
      <c r="B4525" s="26" t="n"/>
      <c r="C4525" s="26" t="n"/>
      <c r="D4525" s="27" t="n"/>
      <c r="E4525" s="26" t="n"/>
      <c r="F4525" s="33">
        <f>IFERROR(IF(OR(C4525="",D4525=""),"",D4525*VLOOKUP(C4525,'Setup - Mix Design'!$A$5:$I$504,2,0)),"")</f>
        <v/>
      </c>
      <c r="G4525" s="33">
        <f>IFERROR(IF(OR(C4525="",D4525=""),"",D4525*VLOOKUP(C4525,'Setup - Mix Design'!$A$5:$I$504,3,0)),"")</f>
        <v/>
      </c>
      <c r="H4525" s="33">
        <f>IFERROR(IF(OR(C4525="",D4525=""),"",D4525*VLOOKUP(C4525,'Setup - Mix Design'!$A$5:$I$504,4,0)),"")</f>
        <v/>
      </c>
      <c r="I4525" s="33">
        <f>IFERROR(IF(OR(C4525="",D4525=""),"",D4525*VLOOKUP(C4525,'Setup - Mix Design'!$A$5:$I$504,5,0)),"")</f>
        <v/>
      </c>
      <c r="J4525" s="33">
        <f>IFERROR(IF(OR(C4525="",D4525=""),"",D4525*VLOOKUP(C4525,'Setup - Mix Design'!$A$5:$I$504,6,0)),"")</f>
        <v/>
      </c>
      <c r="K4525" s="33">
        <f>IFERROR(IF(OR(C4525="",D4525=""),"",D4525*VLOOKUP(C4525,'Setup - Mix Design'!$A$5:$I$504,7,0)),"")</f>
        <v/>
      </c>
    </row>
    <row r="4526">
      <c r="A4526" s="31" t="n"/>
      <c r="B4526" s="26" t="n"/>
      <c r="C4526" s="26" t="n"/>
      <c r="D4526" s="27" t="n"/>
      <c r="E4526" s="26" t="n"/>
      <c r="F4526" s="33">
        <f>IFERROR(IF(OR(C4526="",D4526=""),"",D4526*VLOOKUP(C4526,'Setup - Mix Design'!$A$5:$I$504,2,0)),"")</f>
        <v/>
      </c>
      <c r="G4526" s="33">
        <f>IFERROR(IF(OR(C4526="",D4526=""),"",D4526*VLOOKUP(C4526,'Setup - Mix Design'!$A$5:$I$504,3,0)),"")</f>
        <v/>
      </c>
      <c r="H4526" s="33">
        <f>IFERROR(IF(OR(C4526="",D4526=""),"",D4526*VLOOKUP(C4526,'Setup - Mix Design'!$A$5:$I$504,4,0)),"")</f>
        <v/>
      </c>
      <c r="I4526" s="33">
        <f>IFERROR(IF(OR(C4526="",D4526=""),"",D4526*VLOOKUP(C4526,'Setup - Mix Design'!$A$5:$I$504,5,0)),"")</f>
        <v/>
      </c>
      <c r="J4526" s="33">
        <f>IFERROR(IF(OR(C4526="",D4526=""),"",D4526*VLOOKUP(C4526,'Setup - Mix Design'!$A$5:$I$504,6,0)),"")</f>
        <v/>
      </c>
      <c r="K4526" s="33">
        <f>IFERROR(IF(OR(C4526="",D4526=""),"",D4526*VLOOKUP(C4526,'Setup - Mix Design'!$A$5:$I$504,7,0)),"")</f>
        <v/>
      </c>
    </row>
    <row r="4527">
      <c r="A4527" s="31" t="n"/>
      <c r="B4527" s="26" t="n"/>
      <c r="C4527" s="26" t="n"/>
      <c r="D4527" s="27" t="n"/>
      <c r="E4527" s="26" t="n"/>
      <c r="F4527" s="33">
        <f>IFERROR(IF(OR(C4527="",D4527=""),"",D4527*VLOOKUP(C4527,'Setup - Mix Design'!$A$5:$I$504,2,0)),"")</f>
        <v/>
      </c>
      <c r="G4527" s="33">
        <f>IFERROR(IF(OR(C4527="",D4527=""),"",D4527*VLOOKUP(C4527,'Setup - Mix Design'!$A$5:$I$504,3,0)),"")</f>
        <v/>
      </c>
      <c r="H4527" s="33">
        <f>IFERROR(IF(OR(C4527="",D4527=""),"",D4527*VLOOKUP(C4527,'Setup - Mix Design'!$A$5:$I$504,4,0)),"")</f>
        <v/>
      </c>
      <c r="I4527" s="33">
        <f>IFERROR(IF(OR(C4527="",D4527=""),"",D4527*VLOOKUP(C4527,'Setup - Mix Design'!$A$5:$I$504,5,0)),"")</f>
        <v/>
      </c>
      <c r="J4527" s="33">
        <f>IFERROR(IF(OR(C4527="",D4527=""),"",D4527*VLOOKUP(C4527,'Setup - Mix Design'!$A$5:$I$504,6,0)),"")</f>
        <v/>
      </c>
      <c r="K4527" s="33">
        <f>IFERROR(IF(OR(C4527="",D4527=""),"",D4527*VLOOKUP(C4527,'Setup - Mix Design'!$A$5:$I$504,7,0)),"")</f>
        <v/>
      </c>
    </row>
    <row r="4528">
      <c r="A4528" s="31" t="n"/>
      <c r="B4528" s="26" t="n"/>
      <c r="C4528" s="26" t="n"/>
      <c r="D4528" s="27" t="n"/>
      <c r="E4528" s="26" t="n"/>
      <c r="F4528" s="33">
        <f>IFERROR(IF(OR(C4528="",D4528=""),"",D4528*VLOOKUP(C4528,'Setup - Mix Design'!$A$5:$I$504,2,0)),"")</f>
        <v/>
      </c>
      <c r="G4528" s="33">
        <f>IFERROR(IF(OR(C4528="",D4528=""),"",D4528*VLOOKUP(C4528,'Setup - Mix Design'!$A$5:$I$504,3,0)),"")</f>
        <v/>
      </c>
      <c r="H4528" s="33">
        <f>IFERROR(IF(OR(C4528="",D4528=""),"",D4528*VLOOKUP(C4528,'Setup - Mix Design'!$A$5:$I$504,4,0)),"")</f>
        <v/>
      </c>
      <c r="I4528" s="33">
        <f>IFERROR(IF(OR(C4528="",D4528=""),"",D4528*VLOOKUP(C4528,'Setup - Mix Design'!$A$5:$I$504,5,0)),"")</f>
        <v/>
      </c>
      <c r="J4528" s="33">
        <f>IFERROR(IF(OR(C4528="",D4528=""),"",D4528*VLOOKUP(C4528,'Setup - Mix Design'!$A$5:$I$504,6,0)),"")</f>
        <v/>
      </c>
      <c r="K4528" s="33">
        <f>IFERROR(IF(OR(C4528="",D4528=""),"",D4528*VLOOKUP(C4528,'Setup - Mix Design'!$A$5:$I$504,7,0)),"")</f>
        <v/>
      </c>
    </row>
    <row r="4529">
      <c r="A4529" s="31" t="n"/>
      <c r="B4529" s="26" t="n"/>
      <c r="C4529" s="26" t="n"/>
      <c r="D4529" s="27" t="n"/>
      <c r="E4529" s="26" t="n"/>
      <c r="F4529" s="33">
        <f>IFERROR(IF(OR(C4529="",D4529=""),"",D4529*VLOOKUP(C4529,'Setup - Mix Design'!$A$5:$I$504,2,0)),"")</f>
        <v/>
      </c>
      <c r="G4529" s="33">
        <f>IFERROR(IF(OR(C4529="",D4529=""),"",D4529*VLOOKUP(C4529,'Setup - Mix Design'!$A$5:$I$504,3,0)),"")</f>
        <v/>
      </c>
      <c r="H4529" s="33">
        <f>IFERROR(IF(OR(C4529="",D4529=""),"",D4529*VLOOKUP(C4529,'Setup - Mix Design'!$A$5:$I$504,4,0)),"")</f>
        <v/>
      </c>
      <c r="I4529" s="33">
        <f>IFERROR(IF(OR(C4529="",D4529=""),"",D4529*VLOOKUP(C4529,'Setup - Mix Design'!$A$5:$I$504,5,0)),"")</f>
        <v/>
      </c>
      <c r="J4529" s="33">
        <f>IFERROR(IF(OR(C4529="",D4529=""),"",D4529*VLOOKUP(C4529,'Setup - Mix Design'!$A$5:$I$504,6,0)),"")</f>
        <v/>
      </c>
      <c r="K4529" s="33">
        <f>IFERROR(IF(OR(C4529="",D4529=""),"",D4529*VLOOKUP(C4529,'Setup - Mix Design'!$A$5:$I$504,7,0)),"")</f>
        <v/>
      </c>
    </row>
    <row r="4530">
      <c r="A4530" s="31" t="n"/>
      <c r="B4530" s="26" t="n"/>
      <c r="C4530" s="26" t="n"/>
      <c r="D4530" s="27" t="n"/>
      <c r="E4530" s="26" t="n"/>
      <c r="F4530" s="33">
        <f>IFERROR(IF(OR(C4530="",D4530=""),"",D4530*VLOOKUP(C4530,'Setup - Mix Design'!$A$5:$I$504,2,0)),"")</f>
        <v/>
      </c>
      <c r="G4530" s="33">
        <f>IFERROR(IF(OR(C4530="",D4530=""),"",D4530*VLOOKUP(C4530,'Setup - Mix Design'!$A$5:$I$504,3,0)),"")</f>
        <v/>
      </c>
      <c r="H4530" s="33">
        <f>IFERROR(IF(OR(C4530="",D4530=""),"",D4530*VLOOKUP(C4530,'Setup - Mix Design'!$A$5:$I$504,4,0)),"")</f>
        <v/>
      </c>
      <c r="I4530" s="33">
        <f>IFERROR(IF(OR(C4530="",D4530=""),"",D4530*VLOOKUP(C4530,'Setup - Mix Design'!$A$5:$I$504,5,0)),"")</f>
        <v/>
      </c>
      <c r="J4530" s="33">
        <f>IFERROR(IF(OR(C4530="",D4530=""),"",D4530*VLOOKUP(C4530,'Setup - Mix Design'!$A$5:$I$504,6,0)),"")</f>
        <v/>
      </c>
      <c r="K4530" s="33">
        <f>IFERROR(IF(OR(C4530="",D4530=""),"",D4530*VLOOKUP(C4530,'Setup - Mix Design'!$A$5:$I$504,7,0)),"")</f>
        <v/>
      </c>
    </row>
    <row r="4531">
      <c r="A4531" s="31" t="n"/>
      <c r="B4531" s="26" t="n"/>
      <c r="C4531" s="26" t="n"/>
      <c r="D4531" s="27" t="n"/>
      <c r="E4531" s="26" t="n"/>
      <c r="F4531" s="33">
        <f>IFERROR(IF(OR(C4531="",D4531=""),"",D4531*VLOOKUP(C4531,'Setup - Mix Design'!$A$5:$I$504,2,0)),"")</f>
        <v/>
      </c>
      <c r="G4531" s="33">
        <f>IFERROR(IF(OR(C4531="",D4531=""),"",D4531*VLOOKUP(C4531,'Setup - Mix Design'!$A$5:$I$504,3,0)),"")</f>
        <v/>
      </c>
      <c r="H4531" s="33">
        <f>IFERROR(IF(OR(C4531="",D4531=""),"",D4531*VLOOKUP(C4531,'Setup - Mix Design'!$A$5:$I$504,4,0)),"")</f>
        <v/>
      </c>
      <c r="I4531" s="33">
        <f>IFERROR(IF(OR(C4531="",D4531=""),"",D4531*VLOOKUP(C4531,'Setup - Mix Design'!$A$5:$I$504,5,0)),"")</f>
        <v/>
      </c>
      <c r="J4531" s="33">
        <f>IFERROR(IF(OR(C4531="",D4531=""),"",D4531*VLOOKUP(C4531,'Setup - Mix Design'!$A$5:$I$504,6,0)),"")</f>
        <v/>
      </c>
      <c r="K4531" s="33">
        <f>IFERROR(IF(OR(C4531="",D4531=""),"",D4531*VLOOKUP(C4531,'Setup - Mix Design'!$A$5:$I$504,7,0)),"")</f>
        <v/>
      </c>
    </row>
    <row r="4532">
      <c r="A4532" s="31" t="n"/>
      <c r="B4532" s="26" t="n"/>
      <c r="C4532" s="26" t="n"/>
      <c r="D4532" s="27" t="n"/>
      <c r="E4532" s="26" t="n"/>
      <c r="F4532" s="33">
        <f>IFERROR(IF(OR(C4532="",D4532=""),"",D4532*VLOOKUP(C4532,'Setup - Mix Design'!$A$5:$I$504,2,0)),"")</f>
        <v/>
      </c>
      <c r="G4532" s="33">
        <f>IFERROR(IF(OR(C4532="",D4532=""),"",D4532*VLOOKUP(C4532,'Setup - Mix Design'!$A$5:$I$504,3,0)),"")</f>
        <v/>
      </c>
      <c r="H4532" s="33">
        <f>IFERROR(IF(OR(C4532="",D4532=""),"",D4532*VLOOKUP(C4532,'Setup - Mix Design'!$A$5:$I$504,4,0)),"")</f>
        <v/>
      </c>
      <c r="I4532" s="33">
        <f>IFERROR(IF(OR(C4532="",D4532=""),"",D4532*VLOOKUP(C4532,'Setup - Mix Design'!$A$5:$I$504,5,0)),"")</f>
        <v/>
      </c>
      <c r="J4532" s="33">
        <f>IFERROR(IF(OR(C4532="",D4532=""),"",D4532*VLOOKUP(C4532,'Setup - Mix Design'!$A$5:$I$504,6,0)),"")</f>
        <v/>
      </c>
      <c r="K4532" s="33">
        <f>IFERROR(IF(OR(C4532="",D4532=""),"",D4532*VLOOKUP(C4532,'Setup - Mix Design'!$A$5:$I$504,7,0)),"")</f>
        <v/>
      </c>
    </row>
    <row r="4533">
      <c r="A4533" s="31" t="n"/>
      <c r="B4533" s="26" t="n"/>
      <c r="C4533" s="26" t="n"/>
      <c r="D4533" s="27" t="n"/>
      <c r="E4533" s="26" t="n"/>
      <c r="F4533" s="33">
        <f>IFERROR(IF(OR(C4533="",D4533=""),"",D4533*VLOOKUP(C4533,'Setup - Mix Design'!$A$5:$I$504,2,0)),"")</f>
        <v/>
      </c>
      <c r="G4533" s="33">
        <f>IFERROR(IF(OR(C4533="",D4533=""),"",D4533*VLOOKUP(C4533,'Setup - Mix Design'!$A$5:$I$504,3,0)),"")</f>
        <v/>
      </c>
      <c r="H4533" s="33">
        <f>IFERROR(IF(OR(C4533="",D4533=""),"",D4533*VLOOKUP(C4533,'Setup - Mix Design'!$A$5:$I$504,4,0)),"")</f>
        <v/>
      </c>
      <c r="I4533" s="33">
        <f>IFERROR(IF(OR(C4533="",D4533=""),"",D4533*VLOOKUP(C4533,'Setup - Mix Design'!$A$5:$I$504,5,0)),"")</f>
        <v/>
      </c>
      <c r="J4533" s="33">
        <f>IFERROR(IF(OR(C4533="",D4533=""),"",D4533*VLOOKUP(C4533,'Setup - Mix Design'!$A$5:$I$504,6,0)),"")</f>
        <v/>
      </c>
      <c r="K4533" s="33">
        <f>IFERROR(IF(OR(C4533="",D4533=""),"",D4533*VLOOKUP(C4533,'Setup - Mix Design'!$A$5:$I$504,7,0)),"")</f>
        <v/>
      </c>
    </row>
    <row r="4534">
      <c r="A4534" s="31" t="n"/>
      <c r="B4534" s="26" t="n"/>
      <c r="C4534" s="26" t="n"/>
      <c r="D4534" s="27" t="n"/>
      <c r="E4534" s="26" t="n"/>
      <c r="F4534" s="33">
        <f>IFERROR(IF(OR(C4534="",D4534=""),"",D4534*VLOOKUP(C4534,'Setup - Mix Design'!$A$5:$I$504,2,0)),"")</f>
        <v/>
      </c>
      <c r="G4534" s="33">
        <f>IFERROR(IF(OR(C4534="",D4534=""),"",D4534*VLOOKUP(C4534,'Setup - Mix Design'!$A$5:$I$504,3,0)),"")</f>
        <v/>
      </c>
      <c r="H4534" s="33">
        <f>IFERROR(IF(OR(C4534="",D4534=""),"",D4534*VLOOKUP(C4534,'Setup - Mix Design'!$A$5:$I$504,4,0)),"")</f>
        <v/>
      </c>
      <c r="I4534" s="33">
        <f>IFERROR(IF(OR(C4534="",D4534=""),"",D4534*VLOOKUP(C4534,'Setup - Mix Design'!$A$5:$I$504,5,0)),"")</f>
        <v/>
      </c>
      <c r="J4534" s="33">
        <f>IFERROR(IF(OR(C4534="",D4534=""),"",D4534*VLOOKUP(C4534,'Setup - Mix Design'!$A$5:$I$504,6,0)),"")</f>
        <v/>
      </c>
      <c r="K4534" s="33">
        <f>IFERROR(IF(OR(C4534="",D4534=""),"",D4534*VLOOKUP(C4534,'Setup - Mix Design'!$A$5:$I$504,7,0)),"")</f>
        <v/>
      </c>
    </row>
    <row r="4535">
      <c r="A4535" s="31" t="n"/>
      <c r="B4535" s="26" t="n"/>
      <c r="C4535" s="26" t="n"/>
      <c r="D4535" s="27" t="n"/>
      <c r="E4535" s="26" t="n"/>
      <c r="F4535" s="33">
        <f>IFERROR(IF(OR(C4535="",D4535=""),"",D4535*VLOOKUP(C4535,'Setup - Mix Design'!$A$5:$I$504,2,0)),"")</f>
        <v/>
      </c>
      <c r="G4535" s="33">
        <f>IFERROR(IF(OR(C4535="",D4535=""),"",D4535*VLOOKUP(C4535,'Setup - Mix Design'!$A$5:$I$504,3,0)),"")</f>
        <v/>
      </c>
      <c r="H4535" s="33">
        <f>IFERROR(IF(OR(C4535="",D4535=""),"",D4535*VLOOKUP(C4535,'Setup - Mix Design'!$A$5:$I$504,4,0)),"")</f>
        <v/>
      </c>
      <c r="I4535" s="33">
        <f>IFERROR(IF(OR(C4535="",D4535=""),"",D4535*VLOOKUP(C4535,'Setup - Mix Design'!$A$5:$I$504,5,0)),"")</f>
        <v/>
      </c>
      <c r="J4535" s="33">
        <f>IFERROR(IF(OR(C4535="",D4535=""),"",D4535*VLOOKUP(C4535,'Setup - Mix Design'!$A$5:$I$504,6,0)),"")</f>
        <v/>
      </c>
      <c r="K4535" s="33">
        <f>IFERROR(IF(OR(C4535="",D4535=""),"",D4535*VLOOKUP(C4535,'Setup - Mix Design'!$A$5:$I$504,7,0)),"")</f>
        <v/>
      </c>
    </row>
    <row r="4536">
      <c r="A4536" s="31" t="n"/>
      <c r="B4536" s="26" t="n"/>
      <c r="C4536" s="26" t="n"/>
      <c r="D4536" s="27" t="n"/>
      <c r="E4536" s="26" t="n"/>
      <c r="F4536" s="33">
        <f>IFERROR(IF(OR(C4536="",D4536=""),"",D4536*VLOOKUP(C4536,'Setup - Mix Design'!$A$5:$I$504,2,0)),"")</f>
        <v/>
      </c>
      <c r="G4536" s="33">
        <f>IFERROR(IF(OR(C4536="",D4536=""),"",D4536*VLOOKUP(C4536,'Setup - Mix Design'!$A$5:$I$504,3,0)),"")</f>
        <v/>
      </c>
      <c r="H4536" s="33">
        <f>IFERROR(IF(OR(C4536="",D4536=""),"",D4536*VLOOKUP(C4536,'Setup - Mix Design'!$A$5:$I$504,4,0)),"")</f>
        <v/>
      </c>
      <c r="I4536" s="33">
        <f>IFERROR(IF(OR(C4536="",D4536=""),"",D4536*VLOOKUP(C4536,'Setup - Mix Design'!$A$5:$I$504,5,0)),"")</f>
        <v/>
      </c>
      <c r="J4536" s="33">
        <f>IFERROR(IF(OR(C4536="",D4536=""),"",D4536*VLOOKUP(C4536,'Setup - Mix Design'!$A$5:$I$504,6,0)),"")</f>
        <v/>
      </c>
      <c r="K4536" s="33">
        <f>IFERROR(IF(OR(C4536="",D4536=""),"",D4536*VLOOKUP(C4536,'Setup - Mix Design'!$A$5:$I$504,7,0)),"")</f>
        <v/>
      </c>
    </row>
    <row r="4537">
      <c r="A4537" s="31" t="n"/>
      <c r="B4537" s="26" t="n"/>
      <c r="C4537" s="26" t="n"/>
      <c r="D4537" s="27" t="n"/>
      <c r="E4537" s="26" t="n"/>
      <c r="F4537" s="33">
        <f>IFERROR(IF(OR(C4537="",D4537=""),"",D4537*VLOOKUP(C4537,'Setup - Mix Design'!$A$5:$I$504,2,0)),"")</f>
        <v/>
      </c>
      <c r="G4537" s="33">
        <f>IFERROR(IF(OR(C4537="",D4537=""),"",D4537*VLOOKUP(C4537,'Setup - Mix Design'!$A$5:$I$504,3,0)),"")</f>
        <v/>
      </c>
      <c r="H4537" s="33">
        <f>IFERROR(IF(OR(C4537="",D4537=""),"",D4537*VLOOKUP(C4537,'Setup - Mix Design'!$A$5:$I$504,4,0)),"")</f>
        <v/>
      </c>
      <c r="I4537" s="33">
        <f>IFERROR(IF(OR(C4537="",D4537=""),"",D4537*VLOOKUP(C4537,'Setup - Mix Design'!$A$5:$I$504,5,0)),"")</f>
        <v/>
      </c>
      <c r="J4537" s="33">
        <f>IFERROR(IF(OR(C4537="",D4537=""),"",D4537*VLOOKUP(C4537,'Setup - Mix Design'!$A$5:$I$504,6,0)),"")</f>
        <v/>
      </c>
      <c r="K4537" s="33">
        <f>IFERROR(IF(OR(C4537="",D4537=""),"",D4537*VLOOKUP(C4537,'Setup - Mix Design'!$A$5:$I$504,7,0)),"")</f>
        <v/>
      </c>
    </row>
    <row r="4538">
      <c r="A4538" s="31" t="n"/>
      <c r="B4538" s="26" t="n"/>
      <c r="C4538" s="26" t="n"/>
      <c r="D4538" s="27" t="n"/>
      <c r="E4538" s="26" t="n"/>
      <c r="F4538" s="33">
        <f>IFERROR(IF(OR(C4538="",D4538=""),"",D4538*VLOOKUP(C4538,'Setup - Mix Design'!$A$5:$I$504,2,0)),"")</f>
        <v/>
      </c>
      <c r="G4538" s="33">
        <f>IFERROR(IF(OR(C4538="",D4538=""),"",D4538*VLOOKUP(C4538,'Setup - Mix Design'!$A$5:$I$504,3,0)),"")</f>
        <v/>
      </c>
      <c r="H4538" s="33">
        <f>IFERROR(IF(OR(C4538="",D4538=""),"",D4538*VLOOKUP(C4538,'Setup - Mix Design'!$A$5:$I$504,4,0)),"")</f>
        <v/>
      </c>
      <c r="I4538" s="33">
        <f>IFERROR(IF(OR(C4538="",D4538=""),"",D4538*VLOOKUP(C4538,'Setup - Mix Design'!$A$5:$I$504,5,0)),"")</f>
        <v/>
      </c>
      <c r="J4538" s="33">
        <f>IFERROR(IF(OR(C4538="",D4538=""),"",D4538*VLOOKUP(C4538,'Setup - Mix Design'!$A$5:$I$504,6,0)),"")</f>
        <v/>
      </c>
      <c r="K4538" s="33">
        <f>IFERROR(IF(OR(C4538="",D4538=""),"",D4538*VLOOKUP(C4538,'Setup - Mix Design'!$A$5:$I$504,7,0)),"")</f>
        <v/>
      </c>
    </row>
    <row r="4539">
      <c r="A4539" s="31" t="n"/>
      <c r="B4539" s="26" t="n"/>
      <c r="C4539" s="26" t="n"/>
      <c r="D4539" s="27" t="n"/>
      <c r="E4539" s="26" t="n"/>
      <c r="F4539" s="33">
        <f>IFERROR(IF(OR(C4539="",D4539=""),"",D4539*VLOOKUP(C4539,'Setup - Mix Design'!$A$5:$I$504,2,0)),"")</f>
        <v/>
      </c>
      <c r="G4539" s="33">
        <f>IFERROR(IF(OR(C4539="",D4539=""),"",D4539*VLOOKUP(C4539,'Setup - Mix Design'!$A$5:$I$504,3,0)),"")</f>
        <v/>
      </c>
      <c r="H4539" s="33">
        <f>IFERROR(IF(OR(C4539="",D4539=""),"",D4539*VLOOKUP(C4539,'Setup - Mix Design'!$A$5:$I$504,4,0)),"")</f>
        <v/>
      </c>
      <c r="I4539" s="33">
        <f>IFERROR(IF(OR(C4539="",D4539=""),"",D4539*VLOOKUP(C4539,'Setup - Mix Design'!$A$5:$I$504,5,0)),"")</f>
        <v/>
      </c>
      <c r="J4539" s="33">
        <f>IFERROR(IF(OR(C4539="",D4539=""),"",D4539*VLOOKUP(C4539,'Setup - Mix Design'!$A$5:$I$504,6,0)),"")</f>
        <v/>
      </c>
      <c r="K4539" s="33">
        <f>IFERROR(IF(OR(C4539="",D4539=""),"",D4539*VLOOKUP(C4539,'Setup - Mix Design'!$A$5:$I$504,7,0)),"")</f>
        <v/>
      </c>
    </row>
    <row r="4540">
      <c r="A4540" s="31" t="n"/>
      <c r="B4540" s="26" t="n"/>
      <c r="C4540" s="26" t="n"/>
      <c r="D4540" s="27" t="n"/>
      <c r="E4540" s="26" t="n"/>
      <c r="F4540" s="33">
        <f>IFERROR(IF(OR(C4540="",D4540=""),"",D4540*VLOOKUP(C4540,'Setup - Mix Design'!$A$5:$I$504,2,0)),"")</f>
        <v/>
      </c>
      <c r="G4540" s="33">
        <f>IFERROR(IF(OR(C4540="",D4540=""),"",D4540*VLOOKUP(C4540,'Setup - Mix Design'!$A$5:$I$504,3,0)),"")</f>
        <v/>
      </c>
      <c r="H4540" s="33">
        <f>IFERROR(IF(OR(C4540="",D4540=""),"",D4540*VLOOKUP(C4540,'Setup - Mix Design'!$A$5:$I$504,4,0)),"")</f>
        <v/>
      </c>
      <c r="I4540" s="33">
        <f>IFERROR(IF(OR(C4540="",D4540=""),"",D4540*VLOOKUP(C4540,'Setup - Mix Design'!$A$5:$I$504,5,0)),"")</f>
        <v/>
      </c>
      <c r="J4540" s="33">
        <f>IFERROR(IF(OR(C4540="",D4540=""),"",D4540*VLOOKUP(C4540,'Setup - Mix Design'!$A$5:$I$504,6,0)),"")</f>
        <v/>
      </c>
      <c r="K4540" s="33">
        <f>IFERROR(IF(OR(C4540="",D4540=""),"",D4540*VLOOKUP(C4540,'Setup - Mix Design'!$A$5:$I$504,7,0)),"")</f>
        <v/>
      </c>
    </row>
    <row r="4541">
      <c r="A4541" s="31" t="n"/>
      <c r="B4541" s="26" t="n"/>
      <c r="C4541" s="26" t="n"/>
      <c r="D4541" s="27" t="n"/>
      <c r="E4541" s="26" t="n"/>
      <c r="F4541" s="33">
        <f>IFERROR(IF(OR(C4541="",D4541=""),"",D4541*VLOOKUP(C4541,'Setup - Mix Design'!$A$5:$I$504,2,0)),"")</f>
        <v/>
      </c>
      <c r="G4541" s="33">
        <f>IFERROR(IF(OR(C4541="",D4541=""),"",D4541*VLOOKUP(C4541,'Setup - Mix Design'!$A$5:$I$504,3,0)),"")</f>
        <v/>
      </c>
      <c r="H4541" s="33">
        <f>IFERROR(IF(OR(C4541="",D4541=""),"",D4541*VLOOKUP(C4541,'Setup - Mix Design'!$A$5:$I$504,4,0)),"")</f>
        <v/>
      </c>
      <c r="I4541" s="33">
        <f>IFERROR(IF(OR(C4541="",D4541=""),"",D4541*VLOOKUP(C4541,'Setup - Mix Design'!$A$5:$I$504,5,0)),"")</f>
        <v/>
      </c>
      <c r="J4541" s="33">
        <f>IFERROR(IF(OR(C4541="",D4541=""),"",D4541*VLOOKUP(C4541,'Setup - Mix Design'!$A$5:$I$504,6,0)),"")</f>
        <v/>
      </c>
      <c r="K4541" s="33">
        <f>IFERROR(IF(OR(C4541="",D4541=""),"",D4541*VLOOKUP(C4541,'Setup - Mix Design'!$A$5:$I$504,7,0)),"")</f>
        <v/>
      </c>
    </row>
    <row r="4542">
      <c r="A4542" s="31" t="n"/>
      <c r="B4542" s="26" t="n"/>
      <c r="C4542" s="26" t="n"/>
      <c r="D4542" s="27" t="n"/>
      <c r="E4542" s="26" t="n"/>
      <c r="F4542" s="33">
        <f>IFERROR(IF(OR(C4542="",D4542=""),"",D4542*VLOOKUP(C4542,'Setup - Mix Design'!$A$5:$I$504,2,0)),"")</f>
        <v/>
      </c>
      <c r="G4542" s="33">
        <f>IFERROR(IF(OR(C4542="",D4542=""),"",D4542*VLOOKUP(C4542,'Setup - Mix Design'!$A$5:$I$504,3,0)),"")</f>
        <v/>
      </c>
      <c r="H4542" s="33">
        <f>IFERROR(IF(OR(C4542="",D4542=""),"",D4542*VLOOKUP(C4542,'Setup - Mix Design'!$A$5:$I$504,4,0)),"")</f>
        <v/>
      </c>
      <c r="I4542" s="33">
        <f>IFERROR(IF(OR(C4542="",D4542=""),"",D4542*VLOOKUP(C4542,'Setup - Mix Design'!$A$5:$I$504,5,0)),"")</f>
        <v/>
      </c>
      <c r="J4542" s="33">
        <f>IFERROR(IF(OR(C4542="",D4542=""),"",D4542*VLOOKUP(C4542,'Setup - Mix Design'!$A$5:$I$504,6,0)),"")</f>
        <v/>
      </c>
      <c r="K4542" s="33">
        <f>IFERROR(IF(OR(C4542="",D4542=""),"",D4542*VLOOKUP(C4542,'Setup - Mix Design'!$A$5:$I$504,7,0)),"")</f>
        <v/>
      </c>
    </row>
    <row r="4543">
      <c r="A4543" s="31" t="n"/>
      <c r="B4543" s="26" t="n"/>
      <c r="C4543" s="26" t="n"/>
      <c r="D4543" s="27" t="n"/>
      <c r="E4543" s="26" t="n"/>
      <c r="F4543" s="33">
        <f>IFERROR(IF(OR(C4543="",D4543=""),"",D4543*VLOOKUP(C4543,'Setup - Mix Design'!$A$5:$I$504,2,0)),"")</f>
        <v/>
      </c>
      <c r="G4543" s="33">
        <f>IFERROR(IF(OR(C4543="",D4543=""),"",D4543*VLOOKUP(C4543,'Setup - Mix Design'!$A$5:$I$504,3,0)),"")</f>
        <v/>
      </c>
      <c r="H4543" s="33">
        <f>IFERROR(IF(OR(C4543="",D4543=""),"",D4543*VLOOKUP(C4543,'Setup - Mix Design'!$A$5:$I$504,4,0)),"")</f>
        <v/>
      </c>
      <c r="I4543" s="33">
        <f>IFERROR(IF(OR(C4543="",D4543=""),"",D4543*VLOOKUP(C4543,'Setup - Mix Design'!$A$5:$I$504,5,0)),"")</f>
        <v/>
      </c>
      <c r="J4543" s="33">
        <f>IFERROR(IF(OR(C4543="",D4543=""),"",D4543*VLOOKUP(C4543,'Setup - Mix Design'!$A$5:$I$504,6,0)),"")</f>
        <v/>
      </c>
      <c r="K4543" s="33">
        <f>IFERROR(IF(OR(C4543="",D4543=""),"",D4543*VLOOKUP(C4543,'Setup - Mix Design'!$A$5:$I$504,7,0)),"")</f>
        <v/>
      </c>
    </row>
    <row r="4544">
      <c r="A4544" s="31" t="n"/>
      <c r="B4544" s="26" t="n"/>
      <c r="C4544" s="26" t="n"/>
      <c r="D4544" s="27" t="n"/>
      <c r="E4544" s="26" t="n"/>
      <c r="F4544" s="33">
        <f>IFERROR(IF(OR(C4544="",D4544=""),"",D4544*VLOOKUP(C4544,'Setup - Mix Design'!$A$5:$I$504,2,0)),"")</f>
        <v/>
      </c>
      <c r="G4544" s="33">
        <f>IFERROR(IF(OR(C4544="",D4544=""),"",D4544*VLOOKUP(C4544,'Setup - Mix Design'!$A$5:$I$504,3,0)),"")</f>
        <v/>
      </c>
      <c r="H4544" s="33">
        <f>IFERROR(IF(OR(C4544="",D4544=""),"",D4544*VLOOKUP(C4544,'Setup - Mix Design'!$A$5:$I$504,4,0)),"")</f>
        <v/>
      </c>
      <c r="I4544" s="33">
        <f>IFERROR(IF(OR(C4544="",D4544=""),"",D4544*VLOOKUP(C4544,'Setup - Mix Design'!$A$5:$I$504,5,0)),"")</f>
        <v/>
      </c>
      <c r="J4544" s="33">
        <f>IFERROR(IF(OR(C4544="",D4544=""),"",D4544*VLOOKUP(C4544,'Setup - Mix Design'!$A$5:$I$504,6,0)),"")</f>
        <v/>
      </c>
      <c r="K4544" s="33">
        <f>IFERROR(IF(OR(C4544="",D4544=""),"",D4544*VLOOKUP(C4544,'Setup - Mix Design'!$A$5:$I$504,7,0)),"")</f>
        <v/>
      </c>
    </row>
    <row r="4545">
      <c r="A4545" s="31" t="n"/>
      <c r="B4545" s="26" t="n"/>
      <c r="C4545" s="26" t="n"/>
      <c r="D4545" s="27" t="n"/>
      <c r="E4545" s="26" t="n"/>
      <c r="F4545" s="33">
        <f>IFERROR(IF(OR(C4545="",D4545=""),"",D4545*VLOOKUP(C4545,'Setup - Mix Design'!$A$5:$I$504,2,0)),"")</f>
        <v/>
      </c>
      <c r="G4545" s="33">
        <f>IFERROR(IF(OR(C4545="",D4545=""),"",D4545*VLOOKUP(C4545,'Setup - Mix Design'!$A$5:$I$504,3,0)),"")</f>
        <v/>
      </c>
      <c r="H4545" s="33">
        <f>IFERROR(IF(OR(C4545="",D4545=""),"",D4545*VLOOKUP(C4545,'Setup - Mix Design'!$A$5:$I$504,4,0)),"")</f>
        <v/>
      </c>
      <c r="I4545" s="33">
        <f>IFERROR(IF(OR(C4545="",D4545=""),"",D4545*VLOOKUP(C4545,'Setup - Mix Design'!$A$5:$I$504,5,0)),"")</f>
        <v/>
      </c>
      <c r="J4545" s="33">
        <f>IFERROR(IF(OR(C4545="",D4545=""),"",D4545*VLOOKUP(C4545,'Setup - Mix Design'!$A$5:$I$504,6,0)),"")</f>
        <v/>
      </c>
      <c r="K4545" s="33">
        <f>IFERROR(IF(OR(C4545="",D4545=""),"",D4545*VLOOKUP(C4545,'Setup - Mix Design'!$A$5:$I$504,7,0)),"")</f>
        <v/>
      </c>
    </row>
    <row r="4546">
      <c r="A4546" s="31" t="n"/>
      <c r="B4546" s="26" t="n"/>
      <c r="C4546" s="26" t="n"/>
      <c r="D4546" s="27" t="n"/>
      <c r="E4546" s="26" t="n"/>
      <c r="F4546" s="33">
        <f>IFERROR(IF(OR(C4546="",D4546=""),"",D4546*VLOOKUP(C4546,'Setup - Mix Design'!$A$5:$I$504,2,0)),"")</f>
        <v/>
      </c>
      <c r="G4546" s="33">
        <f>IFERROR(IF(OR(C4546="",D4546=""),"",D4546*VLOOKUP(C4546,'Setup - Mix Design'!$A$5:$I$504,3,0)),"")</f>
        <v/>
      </c>
      <c r="H4546" s="33">
        <f>IFERROR(IF(OR(C4546="",D4546=""),"",D4546*VLOOKUP(C4546,'Setup - Mix Design'!$A$5:$I$504,4,0)),"")</f>
        <v/>
      </c>
      <c r="I4546" s="33">
        <f>IFERROR(IF(OR(C4546="",D4546=""),"",D4546*VLOOKUP(C4546,'Setup - Mix Design'!$A$5:$I$504,5,0)),"")</f>
        <v/>
      </c>
      <c r="J4546" s="33">
        <f>IFERROR(IF(OR(C4546="",D4546=""),"",D4546*VLOOKUP(C4546,'Setup - Mix Design'!$A$5:$I$504,6,0)),"")</f>
        <v/>
      </c>
      <c r="K4546" s="33">
        <f>IFERROR(IF(OR(C4546="",D4546=""),"",D4546*VLOOKUP(C4546,'Setup - Mix Design'!$A$5:$I$504,7,0)),"")</f>
        <v/>
      </c>
    </row>
    <row r="4547">
      <c r="A4547" s="31" t="n"/>
      <c r="B4547" s="26" t="n"/>
      <c r="C4547" s="26" t="n"/>
      <c r="D4547" s="27" t="n"/>
      <c r="E4547" s="26" t="n"/>
      <c r="F4547" s="33">
        <f>IFERROR(IF(OR(C4547="",D4547=""),"",D4547*VLOOKUP(C4547,'Setup - Mix Design'!$A$5:$I$504,2,0)),"")</f>
        <v/>
      </c>
      <c r="G4547" s="33">
        <f>IFERROR(IF(OR(C4547="",D4547=""),"",D4547*VLOOKUP(C4547,'Setup - Mix Design'!$A$5:$I$504,3,0)),"")</f>
        <v/>
      </c>
      <c r="H4547" s="33">
        <f>IFERROR(IF(OR(C4547="",D4547=""),"",D4547*VLOOKUP(C4547,'Setup - Mix Design'!$A$5:$I$504,4,0)),"")</f>
        <v/>
      </c>
      <c r="I4547" s="33">
        <f>IFERROR(IF(OR(C4547="",D4547=""),"",D4547*VLOOKUP(C4547,'Setup - Mix Design'!$A$5:$I$504,5,0)),"")</f>
        <v/>
      </c>
      <c r="J4547" s="33">
        <f>IFERROR(IF(OR(C4547="",D4547=""),"",D4547*VLOOKUP(C4547,'Setup - Mix Design'!$A$5:$I$504,6,0)),"")</f>
        <v/>
      </c>
      <c r="K4547" s="33">
        <f>IFERROR(IF(OR(C4547="",D4547=""),"",D4547*VLOOKUP(C4547,'Setup - Mix Design'!$A$5:$I$504,7,0)),"")</f>
        <v/>
      </c>
    </row>
    <row r="4548">
      <c r="A4548" s="31" t="n"/>
      <c r="B4548" s="26" t="n"/>
      <c r="C4548" s="26" t="n"/>
      <c r="D4548" s="27" t="n"/>
      <c r="E4548" s="26" t="n"/>
      <c r="F4548" s="33">
        <f>IFERROR(IF(OR(C4548="",D4548=""),"",D4548*VLOOKUP(C4548,'Setup - Mix Design'!$A$5:$I$504,2,0)),"")</f>
        <v/>
      </c>
      <c r="G4548" s="33">
        <f>IFERROR(IF(OR(C4548="",D4548=""),"",D4548*VLOOKUP(C4548,'Setup - Mix Design'!$A$5:$I$504,3,0)),"")</f>
        <v/>
      </c>
      <c r="H4548" s="33">
        <f>IFERROR(IF(OR(C4548="",D4548=""),"",D4548*VLOOKUP(C4548,'Setup - Mix Design'!$A$5:$I$504,4,0)),"")</f>
        <v/>
      </c>
      <c r="I4548" s="33">
        <f>IFERROR(IF(OR(C4548="",D4548=""),"",D4548*VLOOKUP(C4548,'Setup - Mix Design'!$A$5:$I$504,5,0)),"")</f>
        <v/>
      </c>
      <c r="J4548" s="33">
        <f>IFERROR(IF(OR(C4548="",D4548=""),"",D4548*VLOOKUP(C4548,'Setup - Mix Design'!$A$5:$I$504,6,0)),"")</f>
        <v/>
      </c>
      <c r="K4548" s="33">
        <f>IFERROR(IF(OR(C4548="",D4548=""),"",D4548*VLOOKUP(C4548,'Setup - Mix Design'!$A$5:$I$504,7,0)),"")</f>
        <v/>
      </c>
    </row>
    <row r="4549">
      <c r="A4549" s="31" t="n"/>
      <c r="B4549" s="26" t="n"/>
      <c r="C4549" s="26" t="n"/>
      <c r="D4549" s="27" t="n"/>
      <c r="E4549" s="26" t="n"/>
      <c r="F4549" s="33">
        <f>IFERROR(IF(OR(C4549="",D4549=""),"",D4549*VLOOKUP(C4549,'Setup - Mix Design'!$A$5:$I$504,2,0)),"")</f>
        <v/>
      </c>
      <c r="G4549" s="33">
        <f>IFERROR(IF(OR(C4549="",D4549=""),"",D4549*VLOOKUP(C4549,'Setup - Mix Design'!$A$5:$I$504,3,0)),"")</f>
        <v/>
      </c>
      <c r="H4549" s="33">
        <f>IFERROR(IF(OR(C4549="",D4549=""),"",D4549*VLOOKUP(C4549,'Setup - Mix Design'!$A$5:$I$504,4,0)),"")</f>
        <v/>
      </c>
      <c r="I4549" s="33">
        <f>IFERROR(IF(OR(C4549="",D4549=""),"",D4549*VLOOKUP(C4549,'Setup - Mix Design'!$A$5:$I$504,5,0)),"")</f>
        <v/>
      </c>
      <c r="J4549" s="33">
        <f>IFERROR(IF(OR(C4549="",D4549=""),"",D4549*VLOOKUP(C4549,'Setup - Mix Design'!$A$5:$I$504,6,0)),"")</f>
        <v/>
      </c>
      <c r="K4549" s="33">
        <f>IFERROR(IF(OR(C4549="",D4549=""),"",D4549*VLOOKUP(C4549,'Setup - Mix Design'!$A$5:$I$504,7,0)),"")</f>
        <v/>
      </c>
    </row>
    <row r="4550">
      <c r="A4550" s="31" t="n"/>
      <c r="B4550" s="26" t="n"/>
      <c r="C4550" s="26" t="n"/>
      <c r="D4550" s="27" t="n"/>
      <c r="E4550" s="26" t="n"/>
      <c r="F4550" s="33">
        <f>IFERROR(IF(OR(C4550="",D4550=""),"",D4550*VLOOKUP(C4550,'Setup - Mix Design'!$A$5:$I$504,2,0)),"")</f>
        <v/>
      </c>
      <c r="G4550" s="33">
        <f>IFERROR(IF(OR(C4550="",D4550=""),"",D4550*VLOOKUP(C4550,'Setup - Mix Design'!$A$5:$I$504,3,0)),"")</f>
        <v/>
      </c>
      <c r="H4550" s="33">
        <f>IFERROR(IF(OR(C4550="",D4550=""),"",D4550*VLOOKUP(C4550,'Setup - Mix Design'!$A$5:$I$504,4,0)),"")</f>
        <v/>
      </c>
      <c r="I4550" s="33">
        <f>IFERROR(IF(OR(C4550="",D4550=""),"",D4550*VLOOKUP(C4550,'Setup - Mix Design'!$A$5:$I$504,5,0)),"")</f>
        <v/>
      </c>
      <c r="J4550" s="33">
        <f>IFERROR(IF(OR(C4550="",D4550=""),"",D4550*VLOOKUP(C4550,'Setup - Mix Design'!$A$5:$I$504,6,0)),"")</f>
        <v/>
      </c>
      <c r="K4550" s="33">
        <f>IFERROR(IF(OR(C4550="",D4550=""),"",D4550*VLOOKUP(C4550,'Setup - Mix Design'!$A$5:$I$504,7,0)),"")</f>
        <v/>
      </c>
    </row>
    <row r="4551">
      <c r="A4551" s="31" t="n"/>
      <c r="B4551" s="26" t="n"/>
      <c r="C4551" s="26" t="n"/>
      <c r="D4551" s="27" t="n"/>
      <c r="E4551" s="26" t="n"/>
      <c r="F4551" s="33">
        <f>IFERROR(IF(OR(C4551="",D4551=""),"",D4551*VLOOKUP(C4551,'Setup - Mix Design'!$A$5:$I$504,2,0)),"")</f>
        <v/>
      </c>
      <c r="G4551" s="33">
        <f>IFERROR(IF(OR(C4551="",D4551=""),"",D4551*VLOOKUP(C4551,'Setup - Mix Design'!$A$5:$I$504,3,0)),"")</f>
        <v/>
      </c>
      <c r="H4551" s="33">
        <f>IFERROR(IF(OR(C4551="",D4551=""),"",D4551*VLOOKUP(C4551,'Setup - Mix Design'!$A$5:$I$504,4,0)),"")</f>
        <v/>
      </c>
      <c r="I4551" s="33">
        <f>IFERROR(IF(OR(C4551="",D4551=""),"",D4551*VLOOKUP(C4551,'Setup - Mix Design'!$A$5:$I$504,5,0)),"")</f>
        <v/>
      </c>
      <c r="J4551" s="33">
        <f>IFERROR(IF(OR(C4551="",D4551=""),"",D4551*VLOOKUP(C4551,'Setup - Mix Design'!$A$5:$I$504,6,0)),"")</f>
        <v/>
      </c>
      <c r="K4551" s="33">
        <f>IFERROR(IF(OR(C4551="",D4551=""),"",D4551*VLOOKUP(C4551,'Setup - Mix Design'!$A$5:$I$504,7,0)),"")</f>
        <v/>
      </c>
    </row>
    <row r="4552">
      <c r="A4552" s="31" t="n"/>
      <c r="B4552" s="26" t="n"/>
      <c r="C4552" s="26" t="n"/>
      <c r="D4552" s="27" t="n"/>
      <c r="E4552" s="26" t="n"/>
      <c r="F4552" s="33">
        <f>IFERROR(IF(OR(C4552="",D4552=""),"",D4552*VLOOKUP(C4552,'Setup - Mix Design'!$A$5:$I$504,2,0)),"")</f>
        <v/>
      </c>
      <c r="G4552" s="33">
        <f>IFERROR(IF(OR(C4552="",D4552=""),"",D4552*VLOOKUP(C4552,'Setup - Mix Design'!$A$5:$I$504,3,0)),"")</f>
        <v/>
      </c>
      <c r="H4552" s="33">
        <f>IFERROR(IF(OR(C4552="",D4552=""),"",D4552*VLOOKUP(C4552,'Setup - Mix Design'!$A$5:$I$504,4,0)),"")</f>
        <v/>
      </c>
      <c r="I4552" s="33">
        <f>IFERROR(IF(OR(C4552="",D4552=""),"",D4552*VLOOKUP(C4552,'Setup - Mix Design'!$A$5:$I$504,5,0)),"")</f>
        <v/>
      </c>
      <c r="J4552" s="33">
        <f>IFERROR(IF(OR(C4552="",D4552=""),"",D4552*VLOOKUP(C4552,'Setup - Mix Design'!$A$5:$I$504,6,0)),"")</f>
        <v/>
      </c>
      <c r="K4552" s="33">
        <f>IFERROR(IF(OR(C4552="",D4552=""),"",D4552*VLOOKUP(C4552,'Setup - Mix Design'!$A$5:$I$504,7,0)),"")</f>
        <v/>
      </c>
    </row>
    <row r="4553">
      <c r="A4553" s="31" t="n"/>
      <c r="B4553" s="26" t="n"/>
      <c r="C4553" s="26" t="n"/>
      <c r="D4553" s="27" t="n"/>
      <c r="E4553" s="26" t="n"/>
      <c r="F4553" s="33">
        <f>IFERROR(IF(OR(C4553="",D4553=""),"",D4553*VLOOKUP(C4553,'Setup - Mix Design'!$A$5:$I$504,2,0)),"")</f>
        <v/>
      </c>
      <c r="G4553" s="33">
        <f>IFERROR(IF(OR(C4553="",D4553=""),"",D4553*VLOOKUP(C4553,'Setup - Mix Design'!$A$5:$I$504,3,0)),"")</f>
        <v/>
      </c>
      <c r="H4553" s="33">
        <f>IFERROR(IF(OR(C4553="",D4553=""),"",D4553*VLOOKUP(C4553,'Setup - Mix Design'!$A$5:$I$504,4,0)),"")</f>
        <v/>
      </c>
      <c r="I4553" s="33">
        <f>IFERROR(IF(OR(C4553="",D4553=""),"",D4553*VLOOKUP(C4553,'Setup - Mix Design'!$A$5:$I$504,5,0)),"")</f>
        <v/>
      </c>
      <c r="J4553" s="33">
        <f>IFERROR(IF(OR(C4553="",D4553=""),"",D4553*VLOOKUP(C4553,'Setup - Mix Design'!$A$5:$I$504,6,0)),"")</f>
        <v/>
      </c>
      <c r="K4553" s="33">
        <f>IFERROR(IF(OR(C4553="",D4553=""),"",D4553*VLOOKUP(C4553,'Setup - Mix Design'!$A$5:$I$504,7,0)),"")</f>
        <v/>
      </c>
    </row>
    <row r="4554">
      <c r="A4554" s="31" t="n"/>
      <c r="B4554" s="26" t="n"/>
      <c r="C4554" s="26" t="n"/>
      <c r="D4554" s="27" t="n"/>
      <c r="E4554" s="26" t="n"/>
      <c r="F4554" s="33">
        <f>IFERROR(IF(OR(C4554="",D4554=""),"",D4554*VLOOKUP(C4554,'Setup - Mix Design'!$A$5:$I$504,2,0)),"")</f>
        <v/>
      </c>
      <c r="G4554" s="33">
        <f>IFERROR(IF(OR(C4554="",D4554=""),"",D4554*VLOOKUP(C4554,'Setup - Mix Design'!$A$5:$I$504,3,0)),"")</f>
        <v/>
      </c>
      <c r="H4554" s="33">
        <f>IFERROR(IF(OR(C4554="",D4554=""),"",D4554*VLOOKUP(C4554,'Setup - Mix Design'!$A$5:$I$504,4,0)),"")</f>
        <v/>
      </c>
      <c r="I4554" s="33">
        <f>IFERROR(IF(OR(C4554="",D4554=""),"",D4554*VLOOKUP(C4554,'Setup - Mix Design'!$A$5:$I$504,5,0)),"")</f>
        <v/>
      </c>
      <c r="J4554" s="33">
        <f>IFERROR(IF(OR(C4554="",D4554=""),"",D4554*VLOOKUP(C4554,'Setup - Mix Design'!$A$5:$I$504,6,0)),"")</f>
        <v/>
      </c>
      <c r="K4554" s="33">
        <f>IFERROR(IF(OR(C4554="",D4554=""),"",D4554*VLOOKUP(C4554,'Setup - Mix Design'!$A$5:$I$504,7,0)),"")</f>
        <v/>
      </c>
    </row>
    <row r="4555">
      <c r="A4555" s="31" t="n"/>
      <c r="B4555" s="26" t="n"/>
      <c r="C4555" s="26" t="n"/>
      <c r="D4555" s="27" t="n"/>
      <c r="E4555" s="26" t="n"/>
      <c r="F4555" s="33">
        <f>IFERROR(IF(OR(C4555="",D4555=""),"",D4555*VLOOKUP(C4555,'Setup - Mix Design'!$A$5:$I$504,2,0)),"")</f>
        <v/>
      </c>
      <c r="G4555" s="33">
        <f>IFERROR(IF(OR(C4555="",D4555=""),"",D4555*VLOOKUP(C4555,'Setup - Mix Design'!$A$5:$I$504,3,0)),"")</f>
        <v/>
      </c>
      <c r="H4555" s="33">
        <f>IFERROR(IF(OR(C4555="",D4555=""),"",D4555*VLOOKUP(C4555,'Setup - Mix Design'!$A$5:$I$504,4,0)),"")</f>
        <v/>
      </c>
      <c r="I4555" s="33">
        <f>IFERROR(IF(OR(C4555="",D4555=""),"",D4555*VLOOKUP(C4555,'Setup - Mix Design'!$A$5:$I$504,5,0)),"")</f>
        <v/>
      </c>
      <c r="J4555" s="33">
        <f>IFERROR(IF(OR(C4555="",D4555=""),"",D4555*VLOOKUP(C4555,'Setup - Mix Design'!$A$5:$I$504,6,0)),"")</f>
        <v/>
      </c>
      <c r="K4555" s="33">
        <f>IFERROR(IF(OR(C4555="",D4555=""),"",D4555*VLOOKUP(C4555,'Setup - Mix Design'!$A$5:$I$504,7,0)),"")</f>
        <v/>
      </c>
    </row>
    <row r="4556">
      <c r="A4556" s="31" t="n"/>
      <c r="B4556" s="26" t="n"/>
      <c r="C4556" s="26" t="n"/>
      <c r="D4556" s="27" t="n"/>
      <c r="E4556" s="26" t="n"/>
      <c r="F4556" s="33">
        <f>IFERROR(IF(OR(C4556="",D4556=""),"",D4556*VLOOKUP(C4556,'Setup - Mix Design'!$A$5:$I$504,2,0)),"")</f>
        <v/>
      </c>
      <c r="G4556" s="33">
        <f>IFERROR(IF(OR(C4556="",D4556=""),"",D4556*VLOOKUP(C4556,'Setup - Mix Design'!$A$5:$I$504,3,0)),"")</f>
        <v/>
      </c>
      <c r="H4556" s="33">
        <f>IFERROR(IF(OR(C4556="",D4556=""),"",D4556*VLOOKUP(C4556,'Setup - Mix Design'!$A$5:$I$504,4,0)),"")</f>
        <v/>
      </c>
      <c r="I4556" s="33">
        <f>IFERROR(IF(OR(C4556="",D4556=""),"",D4556*VLOOKUP(C4556,'Setup - Mix Design'!$A$5:$I$504,5,0)),"")</f>
        <v/>
      </c>
      <c r="J4556" s="33">
        <f>IFERROR(IF(OR(C4556="",D4556=""),"",D4556*VLOOKUP(C4556,'Setup - Mix Design'!$A$5:$I$504,6,0)),"")</f>
        <v/>
      </c>
      <c r="K4556" s="33">
        <f>IFERROR(IF(OR(C4556="",D4556=""),"",D4556*VLOOKUP(C4556,'Setup - Mix Design'!$A$5:$I$504,7,0)),"")</f>
        <v/>
      </c>
    </row>
    <row r="4557">
      <c r="A4557" s="31" t="n"/>
      <c r="B4557" s="26" t="n"/>
      <c r="C4557" s="26" t="n"/>
      <c r="D4557" s="27" t="n"/>
      <c r="E4557" s="26" t="n"/>
      <c r="F4557" s="33">
        <f>IFERROR(IF(OR(C4557="",D4557=""),"",D4557*VLOOKUP(C4557,'Setup - Mix Design'!$A$5:$I$504,2,0)),"")</f>
        <v/>
      </c>
      <c r="G4557" s="33">
        <f>IFERROR(IF(OR(C4557="",D4557=""),"",D4557*VLOOKUP(C4557,'Setup - Mix Design'!$A$5:$I$504,3,0)),"")</f>
        <v/>
      </c>
      <c r="H4557" s="33">
        <f>IFERROR(IF(OR(C4557="",D4557=""),"",D4557*VLOOKUP(C4557,'Setup - Mix Design'!$A$5:$I$504,4,0)),"")</f>
        <v/>
      </c>
      <c r="I4557" s="33">
        <f>IFERROR(IF(OR(C4557="",D4557=""),"",D4557*VLOOKUP(C4557,'Setup - Mix Design'!$A$5:$I$504,5,0)),"")</f>
        <v/>
      </c>
      <c r="J4557" s="33">
        <f>IFERROR(IF(OR(C4557="",D4557=""),"",D4557*VLOOKUP(C4557,'Setup - Mix Design'!$A$5:$I$504,6,0)),"")</f>
        <v/>
      </c>
      <c r="K4557" s="33">
        <f>IFERROR(IF(OR(C4557="",D4557=""),"",D4557*VLOOKUP(C4557,'Setup - Mix Design'!$A$5:$I$504,7,0)),"")</f>
        <v/>
      </c>
    </row>
    <row r="4558">
      <c r="A4558" s="31" t="n"/>
      <c r="B4558" s="26" t="n"/>
      <c r="C4558" s="26" t="n"/>
      <c r="D4558" s="27" t="n"/>
      <c r="E4558" s="26" t="n"/>
      <c r="F4558" s="33">
        <f>IFERROR(IF(OR(C4558="",D4558=""),"",D4558*VLOOKUP(C4558,'Setup - Mix Design'!$A$5:$I$504,2,0)),"")</f>
        <v/>
      </c>
      <c r="G4558" s="33">
        <f>IFERROR(IF(OR(C4558="",D4558=""),"",D4558*VLOOKUP(C4558,'Setup - Mix Design'!$A$5:$I$504,3,0)),"")</f>
        <v/>
      </c>
      <c r="H4558" s="33">
        <f>IFERROR(IF(OR(C4558="",D4558=""),"",D4558*VLOOKUP(C4558,'Setup - Mix Design'!$A$5:$I$504,4,0)),"")</f>
        <v/>
      </c>
      <c r="I4558" s="33">
        <f>IFERROR(IF(OR(C4558="",D4558=""),"",D4558*VLOOKUP(C4558,'Setup - Mix Design'!$A$5:$I$504,5,0)),"")</f>
        <v/>
      </c>
      <c r="J4558" s="33">
        <f>IFERROR(IF(OR(C4558="",D4558=""),"",D4558*VLOOKUP(C4558,'Setup - Mix Design'!$A$5:$I$504,6,0)),"")</f>
        <v/>
      </c>
      <c r="K4558" s="33">
        <f>IFERROR(IF(OR(C4558="",D4558=""),"",D4558*VLOOKUP(C4558,'Setup - Mix Design'!$A$5:$I$504,7,0)),"")</f>
        <v/>
      </c>
    </row>
    <row r="4559">
      <c r="A4559" s="31" t="n"/>
      <c r="B4559" s="26" t="n"/>
      <c r="C4559" s="26" t="n"/>
      <c r="D4559" s="27" t="n"/>
      <c r="E4559" s="26" t="n"/>
      <c r="F4559" s="33">
        <f>IFERROR(IF(OR(C4559="",D4559=""),"",D4559*VLOOKUP(C4559,'Setup - Mix Design'!$A$5:$I$504,2,0)),"")</f>
        <v/>
      </c>
      <c r="G4559" s="33">
        <f>IFERROR(IF(OR(C4559="",D4559=""),"",D4559*VLOOKUP(C4559,'Setup - Mix Design'!$A$5:$I$504,3,0)),"")</f>
        <v/>
      </c>
      <c r="H4559" s="33">
        <f>IFERROR(IF(OR(C4559="",D4559=""),"",D4559*VLOOKUP(C4559,'Setup - Mix Design'!$A$5:$I$504,4,0)),"")</f>
        <v/>
      </c>
      <c r="I4559" s="33">
        <f>IFERROR(IF(OR(C4559="",D4559=""),"",D4559*VLOOKUP(C4559,'Setup - Mix Design'!$A$5:$I$504,5,0)),"")</f>
        <v/>
      </c>
      <c r="J4559" s="33">
        <f>IFERROR(IF(OR(C4559="",D4559=""),"",D4559*VLOOKUP(C4559,'Setup - Mix Design'!$A$5:$I$504,6,0)),"")</f>
        <v/>
      </c>
      <c r="K4559" s="33">
        <f>IFERROR(IF(OR(C4559="",D4559=""),"",D4559*VLOOKUP(C4559,'Setup - Mix Design'!$A$5:$I$504,7,0)),"")</f>
        <v/>
      </c>
    </row>
    <row r="4560">
      <c r="A4560" s="31" t="n"/>
      <c r="B4560" s="26" t="n"/>
      <c r="C4560" s="26" t="n"/>
      <c r="D4560" s="27" t="n"/>
      <c r="E4560" s="26" t="n"/>
      <c r="F4560" s="33">
        <f>IFERROR(IF(OR(C4560="",D4560=""),"",D4560*VLOOKUP(C4560,'Setup - Mix Design'!$A$5:$I$504,2,0)),"")</f>
        <v/>
      </c>
      <c r="G4560" s="33">
        <f>IFERROR(IF(OR(C4560="",D4560=""),"",D4560*VLOOKUP(C4560,'Setup - Mix Design'!$A$5:$I$504,3,0)),"")</f>
        <v/>
      </c>
      <c r="H4560" s="33">
        <f>IFERROR(IF(OR(C4560="",D4560=""),"",D4560*VLOOKUP(C4560,'Setup - Mix Design'!$A$5:$I$504,4,0)),"")</f>
        <v/>
      </c>
      <c r="I4560" s="33">
        <f>IFERROR(IF(OR(C4560="",D4560=""),"",D4560*VLOOKUP(C4560,'Setup - Mix Design'!$A$5:$I$504,5,0)),"")</f>
        <v/>
      </c>
      <c r="J4560" s="33">
        <f>IFERROR(IF(OR(C4560="",D4560=""),"",D4560*VLOOKUP(C4560,'Setup - Mix Design'!$A$5:$I$504,6,0)),"")</f>
        <v/>
      </c>
      <c r="K4560" s="33">
        <f>IFERROR(IF(OR(C4560="",D4560=""),"",D4560*VLOOKUP(C4560,'Setup - Mix Design'!$A$5:$I$504,7,0)),"")</f>
        <v/>
      </c>
    </row>
    <row r="4561">
      <c r="A4561" s="31" t="n"/>
      <c r="B4561" s="26" t="n"/>
      <c r="C4561" s="26" t="n"/>
      <c r="D4561" s="27" t="n"/>
      <c r="E4561" s="26" t="n"/>
      <c r="F4561" s="33">
        <f>IFERROR(IF(OR(C4561="",D4561=""),"",D4561*VLOOKUP(C4561,'Setup - Mix Design'!$A$5:$I$504,2,0)),"")</f>
        <v/>
      </c>
      <c r="G4561" s="33">
        <f>IFERROR(IF(OR(C4561="",D4561=""),"",D4561*VLOOKUP(C4561,'Setup - Mix Design'!$A$5:$I$504,3,0)),"")</f>
        <v/>
      </c>
      <c r="H4561" s="33">
        <f>IFERROR(IF(OR(C4561="",D4561=""),"",D4561*VLOOKUP(C4561,'Setup - Mix Design'!$A$5:$I$504,4,0)),"")</f>
        <v/>
      </c>
      <c r="I4561" s="33">
        <f>IFERROR(IF(OR(C4561="",D4561=""),"",D4561*VLOOKUP(C4561,'Setup - Mix Design'!$A$5:$I$504,5,0)),"")</f>
        <v/>
      </c>
      <c r="J4561" s="33">
        <f>IFERROR(IF(OR(C4561="",D4561=""),"",D4561*VLOOKUP(C4561,'Setup - Mix Design'!$A$5:$I$504,6,0)),"")</f>
        <v/>
      </c>
      <c r="K4561" s="33">
        <f>IFERROR(IF(OR(C4561="",D4561=""),"",D4561*VLOOKUP(C4561,'Setup - Mix Design'!$A$5:$I$504,7,0)),"")</f>
        <v/>
      </c>
    </row>
    <row r="4562">
      <c r="A4562" s="31" t="n"/>
      <c r="B4562" s="26" t="n"/>
      <c r="C4562" s="26" t="n"/>
      <c r="D4562" s="27" t="n"/>
      <c r="E4562" s="26" t="n"/>
      <c r="F4562" s="33">
        <f>IFERROR(IF(OR(C4562="",D4562=""),"",D4562*VLOOKUP(C4562,'Setup - Mix Design'!$A$5:$I$504,2,0)),"")</f>
        <v/>
      </c>
      <c r="G4562" s="33">
        <f>IFERROR(IF(OR(C4562="",D4562=""),"",D4562*VLOOKUP(C4562,'Setup - Mix Design'!$A$5:$I$504,3,0)),"")</f>
        <v/>
      </c>
      <c r="H4562" s="33">
        <f>IFERROR(IF(OR(C4562="",D4562=""),"",D4562*VLOOKUP(C4562,'Setup - Mix Design'!$A$5:$I$504,4,0)),"")</f>
        <v/>
      </c>
      <c r="I4562" s="33">
        <f>IFERROR(IF(OR(C4562="",D4562=""),"",D4562*VLOOKUP(C4562,'Setup - Mix Design'!$A$5:$I$504,5,0)),"")</f>
        <v/>
      </c>
      <c r="J4562" s="33">
        <f>IFERROR(IF(OR(C4562="",D4562=""),"",D4562*VLOOKUP(C4562,'Setup - Mix Design'!$A$5:$I$504,6,0)),"")</f>
        <v/>
      </c>
      <c r="K4562" s="33">
        <f>IFERROR(IF(OR(C4562="",D4562=""),"",D4562*VLOOKUP(C4562,'Setup - Mix Design'!$A$5:$I$504,7,0)),"")</f>
        <v/>
      </c>
    </row>
    <row r="4563">
      <c r="A4563" s="31" t="n"/>
      <c r="B4563" s="26" t="n"/>
      <c r="C4563" s="26" t="n"/>
      <c r="D4563" s="27" t="n"/>
      <c r="E4563" s="26" t="n"/>
      <c r="F4563" s="33">
        <f>IFERROR(IF(OR(C4563="",D4563=""),"",D4563*VLOOKUP(C4563,'Setup - Mix Design'!$A$5:$I$504,2,0)),"")</f>
        <v/>
      </c>
      <c r="G4563" s="33">
        <f>IFERROR(IF(OR(C4563="",D4563=""),"",D4563*VLOOKUP(C4563,'Setup - Mix Design'!$A$5:$I$504,3,0)),"")</f>
        <v/>
      </c>
      <c r="H4563" s="33">
        <f>IFERROR(IF(OR(C4563="",D4563=""),"",D4563*VLOOKUP(C4563,'Setup - Mix Design'!$A$5:$I$504,4,0)),"")</f>
        <v/>
      </c>
      <c r="I4563" s="33">
        <f>IFERROR(IF(OR(C4563="",D4563=""),"",D4563*VLOOKUP(C4563,'Setup - Mix Design'!$A$5:$I$504,5,0)),"")</f>
        <v/>
      </c>
      <c r="J4563" s="33">
        <f>IFERROR(IF(OR(C4563="",D4563=""),"",D4563*VLOOKUP(C4563,'Setup - Mix Design'!$A$5:$I$504,6,0)),"")</f>
        <v/>
      </c>
      <c r="K4563" s="33">
        <f>IFERROR(IF(OR(C4563="",D4563=""),"",D4563*VLOOKUP(C4563,'Setup - Mix Design'!$A$5:$I$504,7,0)),"")</f>
        <v/>
      </c>
    </row>
    <row r="4564">
      <c r="A4564" s="31" t="n"/>
      <c r="B4564" s="26" t="n"/>
      <c r="C4564" s="26" t="n"/>
      <c r="D4564" s="27" t="n"/>
      <c r="E4564" s="26" t="n"/>
      <c r="F4564" s="33">
        <f>IFERROR(IF(OR(C4564="",D4564=""),"",D4564*VLOOKUP(C4564,'Setup - Mix Design'!$A$5:$I$504,2,0)),"")</f>
        <v/>
      </c>
      <c r="G4564" s="33">
        <f>IFERROR(IF(OR(C4564="",D4564=""),"",D4564*VLOOKUP(C4564,'Setup - Mix Design'!$A$5:$I$504,3,0)),"")</f>
        <v/>
      </c>
      <c r="H4564" s="33">
        <f>IFERROR(IF(OR(C4564="",D4564=""),"",D4564*VLOOKUP(C4564,'Setup - Mix Design'!$A$5:$I$504,4,0)),"")</f>
        <v/>
      </c>
      <c r="I4564" s="33">
        <f>IFERROR(IF(OR(C4564="",D4564=""),"",D4564*VLOOKUP(C4564,'Setup - Mix Design'!$A$5:$I$504,5,0)),"")</f>
        <v/>
      </c>
      <c r="J4564" s="33">
        <f>IFERROR(IF(OR(C4564="",D4564=""),"",D4564*VLOOKUP(C4564,'Setup - Mix Design'!$A$5:$I$504,6,0)),"")</f>
        <v/>
      </c>
      <c r="K4564" s="33">
        <f>IFERROR(IF(OR(C4564="",D4564=""),"",D4564*VLOOKUP(C4564,'Setup - Mix Design'!$A$5:$I$504,7,0)),"")</f>
        <v/>
      </c>
    </row>
    <row r="4565">
      <c r="A4565" s="31" t="n"/>
      <c r="B4565" s="26" t="n"/>
      <c r="C4565" s="26" t="n"/>
      <c r="D4565" s="27" t="n"/>
      <c r="E4565" s="26" t="n"/>
      <c r="F4565" s="33">
        <f>IFERROR(IF(OR(C4565="",D4565=""),"",D4565*VLOOKUP(C4565,'Setup - Mix Design'!$A$5:$I$504,2,0)),"")</f>
        <v/>
      </c>
      <c r="G4565" s="33">
        <f>IFERROR(IF(OR(C4565="",D4565=""),"",D4565*VLOOKUP(C4565,'Setup - Mix Design'!$A$5:$I$504,3,0)),"")</f>
        <v/>
      </c>
      <c r="H4565" s="33">
        <f>IFERROR(IF(OR(C4565="",D4565=""),"",D4565*VLOOKUP(C4565,'Setup - Mix Design'!$A$5:$I$504,4,0)),"")</f>
        <v/>
      </c>
      <c r="I4565" s="33">
        <f>IFERROR(IF(OR(C4565="",D4565=""),"",D4565*VLOOKUP(C4565,'Setup - Mix Design'!$A$5:$I$504,5,0)),"")</f>
        <v/>
      </c>
      <c r="J4565" s="33">
        <f>IFERROR(IF(OR(C4565="",D4565=""),"",D4565*VLOOKUP(C4565,'Setup - Mix Design'!$A$5:$I$504,6,0)),"")</f>
        <v/>
      </c>
      <c r="K4565" s="33">
        <f>IFERROR(IF(OR(C4565="",D4565=""),"",D4565*VLOOKUP(C4565,'Setup - Mix Design'!$A$5:$I$504,7,0)),"")</f>
        <v/>
      </c>
    </row>
    <row r="4566">
      <c r="A4566" s="31" t="n"/>
      <c r="B4566" s="26" t="n"/>
      <c r="C4566" s="26" t="n"/>
      <c r="D4566" s="27" t="n"/>
      <c r="E4566" s="26" t="n"/>
      <c r="F4566" s="33">
        <f>IFERROR(IF(OR(C4566="",D4566=""),"",D4566*VLOOKUP(C4566,'Setup - Mix Design'!$A$5:$I$504,2,0)),"")</f>
        <v/>
      </c>
      <c r="G4566" s="33">
        <f>IFERROR(IF(OR(C4566="",D4566=""),"",D4566*VLOOKUP(C4566,'Setup - Mix Design'!$A$5:$I$504,3,0)),"")</f>
        <v/>
      </c>
      <c r="H4566" s="33">
        <f>IFERROR(IF(OR(C4566="",D4566=""),"",D4566*VLOOKUP(C4566,'Setup - Mix Design'!$A$5:$I$504,4,0)),"")</f>
        <v/>
      </c>
      <c r="I4566" s="33">
        <f>IFERROR(IF(OR(C4566="",D4566=""),"",D4566*VLOOKUP(C4566,'Setup - Mix Design'!$A$5:$I$504,5,0)),"")</f>
        <v/>
      </c>
      <c r="J4566" s="33">
        <f>IFERROR(IF(OR(C4566="",D4566=""),"",D4566*VLOOKUP(C4566,'Setup - Mix Design'!$A$5:$I$504,6,0)),"")</f>
        <v/>
      </c>
      <c r="K4566" s="33">
        <f>IFERROR(IF(OR(C4566="",D4566=""),"",D4566*VLOOKUP(C4566,'Setup - Mix Design'!$A$5:$I$504,7,0)),"")</f>
        <v/>
      </c>
    </row>
    <row r="4567">
      <c r="A4567" s="31" t="n"/>
      <c r="B4567" s="26" t="n"/>
      <c r="C4567" s="26" t="n"/>
      <c r="D4567" s="27" t="n"/>
      <c r="E4567" s="26" t="n"/>
      <c r="F4567" s="33">
        <f>IFERROR(IF(OR(C4567="",D4567=""),"",D4567*VLOOKUP(C4567,'Setup - Mix Design'!$A$5:$I$504,2,0)),"")</f>
        <v/>
      </c>
      <c r="G4567" s="33">
        <f>IFERROR(IF(OR(C4567="",D4567=""),"",D4567*VLOOKUP(C4567,'Setup - Mix Design'!$A$5:$I$504,3,0)),"")</f>
        <v/>
      </c>
      <c r="H4567" s="33">
        <f>IFERROR(IF(OR(C4567="",D4567=""),"",D4567*VLOOKUP(C4567,'Setup - Mix Design'!$A$5:$I$504,4,0)),"")</f>
        <v/>
      </c>
      <c r="I4567" s="33">
        <f>IFERROR(IF(OR(C4567="",D4567=""),"",D4567*VLOOKUP(C4567,'Setup - Mix Design'!$A$5:$I$504,5,0)),"")</f>
        <v/>
      </c>
      <c r="J4567" s="33">
        <f>IFERROR(IF(OR(C4567="",D4567=""),"",D4567*VLOOKUP(C4567,'Setup - Mix Design'!$A$5:$I$504,6,0)),"")</f>
        <v/>
      </c>
      <c r="K4567" s="33">
        <f>IFERROR(IF(OR(C4567="",D4567=""),"",D4567*VLOOKUP(C4567,'Setup - Mix Design'!$A$5:$I$504,7,0)),"")</f>
        <v/>
      </c>
    </row>
    <row r="4568">
      <c r="A4568" s="31" t="n"/>
      <c r="B4568" s="26" t="n"/>
      <c r="C4568" s="26" t="n"/>
      <c r="D4568" s="27" t="n"/>
      <c r="E4568" s="26" t="n"/>
      <c r="F4568" s="33">
        <f>IFERROR(IF(OR(C4568="",D4568=""),"",D4568*VLOOKUP(C4568,'Setup - Mix Design'!$A$5:$I$504,2,0)),"")</f>
        <v/>
      </c>
      <c r="G4568" s="33">
        <f>IFERROR(IF(OR(C4568="",D4568=""),"",D4568*VLOOKUP(C4568,'Setup - Mix Design'!$A$5:$I$504,3,0)),"")</f>
        <v/>
      </c>
      <c r="H4568" s="33">
        <f>IFERROR(IF(OR(C4568="",D4568=""),"",D4568*VLOOKUP(C4568,'Setup - Mix Design'!$A$5:$I$504,4,0)),"")</f>
        <v/>
      </c>
      <c r="I4568" s="33">
        <f>IFERROR(IF(OR(C4568="",D4568=""),"",D4568*VLOOKUP(C4568,'Setup - Mix Design'!$A$5:$I$504,5,0)),"")</f>
        <v/>
      </c>
      <c r="J4568" s="33">
        <f>IFERROR(IF(OR(C4568="",D4568=""),"",D4568*VLOOKUP(C4568,'Setup - Mix Design'!$A$5:$I$504,6,0)),"")</f>
        <v/>
      </c>
      <c r="K4568" s="33">
        <f>IFERROR(IF(OR(C4568="",D4568=""),"",D4568*VLOOKUP(C4568,'Setup - Mix Design'!$A$5:$I$504,7,0)),"")</f>
        <v/>
      </c>
    </row>
    <row r="4569">
      <c r="A4569" s="31" t="n"/>
      <c r="B4569" s="26" t="n"/>
      <c r="C4569" s="26" t="n"/>
      <c r="D4569" s="27" t="n"/>
      <c r="E4569" s="26" t="n"/>
      <c r="F4569" s="33">
        <f>IFERROR(IF(OR(C4569="",D4569=""),"",D4569*VLOOKUP(C4569,'Setup - Mix Design'!$A$5:$I$504,2,0)),"")</f>
        <v/>
      </c>
      <c r="G4569" s="33">
        <f>IFERROR(IF(OR(C4569="",D4569=""),"",D4569*VLOOKUP(C4569,'Setup - Mix Design'!$A$5:$I$504,3,0)),"")</f>
        <v/>
      </c>
      <c r="H4569" s="33">
        <f>IFERROR(IF(OR(C4569="",D4569=""),"",D4569*VLOOKUP(C4569,'Setup - Mix Design'!$A$5:$I$504,4,0)),"")</f>
        <v/>
      </c>
      <c r="I4569" s="33">
        <f>IFERROR(IF(OR(C4569="",D4569=""),"",D4569*VLOOKUP(C4569,'Setup - Mix Design'!$A$5:$I$504,5,0)),"")</f>
        <v/>
      </c>
      <c r="J4569" s="33">
        <f>IFERROR(IF(OR(C4569="",D4569=""),"",D4569*VLOOKUP(C4569,'Setup - Mix Design'!$A$5:$I$504,6,0)),"")</f>
        <v/>
      </c>
      <c r="K4569" s="33">
        <f>IFERROR(IF(OR(C4569="",D4569=""),"",D4569*VLOOKUP(C4569,'Setup - Mix Design'!$A$5:$I$504,7,0)),"")</f>
        <v/>
      </c>
    </row>
    <row r="4570">
      <c r="A4570" s="31" t="n"/>
      <c r="B4570" s="26" t="n"/>
      <c r="C4570" s="26" t="n"/>
      <c r="D4570" s="27" t="n"/>
      <c r="E4570" s="26" t="n"/>
      <c r="F4570" s="33">
        <f>IFERROR(IF(OR(C4570="",D4570=""),"",D4570*VLOOKUP(C4570,'Setup - Mix Design'!$A$5:$I$504,2,0)),"")</f>
        <v/>
      </c>
      <c r="G4570" s="33">
        <f>IFERROR(IF(OR(C4570="",D4570=""),"",D4570*VLOOKUP(C4570,'Setup - Mix Design'!$A$5:$I$504,3,0)),"")</f>
        <v/>
      </c>
      <c r="H4570" s="33">
        <f>IFERROR(IF(OR(C4570="",D4570=""),"",D4570*VLOOKUP(C4570,'Setup - Mix Design'!$A$5:$I$504,4,0)),"")</f>
        <v/>
      </c>
      <c r="I4570" s="33">
        <f>IFERROR(IF(OR(C4570="",D4570=""),"",D4570*VLOOKUP(C4570,'Setup - Mix Design'!$A$5:$I$504,5,0)),"")</f>
        <v/>
      </c>
      <c r="J4570" s="33">
        <f>IFERROR(IF(OR(C4570="",D4570=""),"",D4570*VLOOKUP(C4570,'Setup - Mix Design'!$A$5:$I$504,6,0)),"")</f>
        <v/>
      </c>
      <c r="K4570" s="33">
        <f>IFERROR(IF(OR(C4570="",D4570=""),"",D4570*VLOOKUP(C4570,'Setup - Mix Design'!$A$5:$I$504,7,0)),"")</f>
        <v/>
      </c>
    </row>
    <row r="4571">
      <c r="A4571" s="31" t="n"/>
      <c r="B4571" s="26" t="n"/>
      <c r="C4571" s="26" t="n"/>
      <c r="D4571" s="27" t="n"/>
      <c r="E4571" s="26" t="n"/>
      <c r="F4571" s="33">
        <f>IFERROR(IF(OR(C4571="",D4571=""),"",D4571*VLOOKUP(C4571,'Setup - Mix Design'!$A$5:$I$504,2,0)),"")</f>
        <v/>
      </c>
      <c r="G4571" s="33">
        <f>IFERROR(IF(OR(C4571="",D4571=""),"",D4571*VLOOKUP(C4571,'Setup - Mix Design'!$A$5:$I$504,3,0)),"")</f>
        <v/>
      </c>
      <c r="H4571" s="33">
        <f>IFERROR(IF(OR(C4571="",D4571=""),"",D4571*VLOOKUP(C4571,'Setup - Mix Design'!$A$5:$I$504,4,0)),"")</f>
        <v/>
      </c>
      <c r="I4571" s="33">
        <f>IFERROR(IF(OR(C4571="",D4571=""),"",D4571*VLOOKUP(C4571,'Setup - Mix Design'!$A$5:$I$504,5,0)),"")</f>
        <v/>
      </c>
      <c r="J4571" s="33">
        <f>IFERROR(IF(OR(C4571="",D4571=""),"",D4571*VLOOKUP(C4571,'Setup - Mix Design'!$A$5:$I$504,6,0)),"")</f>
        <v/>
      </c>
      <c r="K4571" s="33">
        <f>IFERROR(IF(OR(C4571="",D4571=""),"",D4571*VLOOKUP(C4571,'Setup - Mix Design'!$A$5:$I$504,7,0)),"")</f>
        <v/>
      </c>
    </row>
    <row r="4572">
      <c r="A4572" s="31" t="n"/>
      <c r="B4572" s="26" t="n"/>
      <c r="C4572" s="26" t="n"/>
      <c r="D4572" s="27" t="n"/>
      <c r="E4572" s="26" t="n"/>
      <c r="F4572" s="33">
        <f>IFERROR(IF(OR(C4572="",D4572=""),"",D4572*VLOOKUP(C4572,'Setup - Mix Design'!$A$5:$I$504,2,0)),"")</f>
        <v/>
      </c>
      <c r="G4572" s="33">
        <f>IFERROR(IF(OR(C4572="",D4572=""),"",D4572*VLOOKUP(C4572,'Setup - Mix Design'!$A$5:$I$504,3,0)),"")</f>
        <v/>
      </c>
      <c r="H4572" s="33">
        <f>IFERROR(IF(OR(C4572="",D4572=""),"",D4572*VLOOKUP(C4572,'Setup - Mix Design'!$A$5:$I$504,4,0)),"")</f>
        <v/>
      </c>
      <c r="I4572" s="33">
        <f>IFERROR(IF(OR(C4572="",D4572=""),"",D4572*VLOOKUP(C4572,'Setup - Mix Design'!$A$5:$I$504,5,0)),"")</f>
        <v/>
      </c>
      <c r="J4572" s="33">
        <f>IFERROR(IF(OR(C4572="",D4572=""),"",D4572*VLOOKUP(C4572,'Setup - Mix Design'!$A$5:$I$504,6,0)),"")</f>
        <v/>
      </c>
      <c r="K4572" s="33">
        <f>IFERROR(IF(OR(C4572="",D4572=""),"",D4572*VLOOKUP(C4572,'Setup - Mix Design'!$A$5:$I$504,7,0)),"")</f>
        <v/>
      </c>
    </row>
    <row r="4573">
      <c r="A4573" s="31" t="n"/>
      <c r="B4573" s="26" t="n"/>
      <c r="C4573" s="26" t="n"/>
      <c r="D4573" s="27" t="n"/>
      <c r="E4573" s="26" t="n"/>
      <c r="F4573" s="33">
        <f>IFERROR(IF(OR(C4573="",D4573=""),"",D4573*VLOOKUP(C4573,'Setup - Mix Design'!$A$5:$I$504,2,0)),"")</f>
        <v/>
      </c>
      <c r="G4573" s="33">
        <f>IFERROR(IF(OR(C4573="",D4573=""),"",D4573*VLOOKUP(C4573,'Setup - Mix Design'!$A$5:$I$504,3,0)),"")</f>
        <v/>
      </c>
      <c r="H4573" s="33">
        <f>IFERROR(IF(OR(C4573="",D4573=""),"",D4573*VLOOKUP(C4573,'Setup - Mix Design'!$A$5:$I$504,4,0)),"")</f>
        <v/>
      </c>
      <c r="I4573" s="33">
        <f>IFERROR(IF(OR(C4573="",D4573=""),"",D4573*VLOOKUP(C4573,'Setup - Mix Design'!$A$5:$I$504,5,0)),"")</f>
        <v/>
      </c>
      <c r="J4573" s="33">
        <f>IFERROR(IF(OR(C4573="",D4573=""),"",D4573*VLOOKUP(C4573,'Setup - Mix Design'!$A$5:$I$504,6,0)),"")</f>
        <v/>
      </c>
      <c r="K4573" s="33">
        <f>IFERROR(IF(OR(C4573="",D4573=""),"",D4573*VLOOKUP(C4573,'Setup - Mix Design'!$A$5:$I$504,7,0)),"")</f>
        <v/>
      </c>
    </row>
    <row r="4574">
      <c r="A4574" s="31" t="n"/>
      <c r="B4574" s="26" t="n"/>
      <c r="C4574" s="26" t="n"/>
      <c r="D4574" s="27" t="n"/>
      <c r="E4574" s="26" t="n"/>
      <c r="F4574" s="33">
        <f>IFERROR(IF(OR(C4574="",D4574=""),"",D4574*VLOOKUP(C4574,'Setup - Mix Design'!$A$5:$I$504,2,0)),"")</f>
        <v/>
      </c>
      <c r="G4574" s="33">
        <f>IFERROR(IF(OR(C4574="",D4574=""),"",D4574*VLOOKUP(C4574,'Setup - Mix Design'!$A$5:$I$504,3,0)),"")</f>
        <v/>
      </c>
      <c r="H4574" s="33">
        <f>IFERROR(IF(OR(C4574="",D4574=""),"",D4574*VLOOKUP(C4574,'Setup - Mix Design'!$A$5:$I$504,4,0)),"")</f>
        <v/>
      </c>
      <c r="I4574" s="33">
        <f>IFERROR(IF(OR(C4574="",D4574=""),"",D4574*VLOOKUP(C4574,'Setup - Mix Design'!$A$5:$I$504,5,0)),"")</f>
        <v/>
      </c>
      <c r="J4574" s="33">
        <f>IFERROR(IF(OR(C4574="",D4574=""),"",D4574*VLOOKUP(C4574,'Setup - Mix Design'!$A$5:$I$504,6,0)),"")</f>
        <v/>
      </c>
      <c r="K4574" s="33">
        <f>IFERROR(IF(OR(C4574="",D4574=""),"",D4574*VLOOKUP(C4574,'Setup - Mix Design'!$A$5:$I$504,7,0)),"")</f>
        <v/>
      </c>
    </row>
    <row r="4575">
      <c r="A4575" s="31" t="n"/>
      <c r="B4575" s="26" t="n"/>
      <c r="C4575" s="26" t="n"/>
      <c r="D4575" s="27" t="n"/>
      <c r="E4575" s="26" t="n"/>
      <c r="F4575" s="33">
        <f>IFERROR(IF(OR(C4575="",D4575=""),"",D4575*VLOOKUP(C4575,'Setup - Mix Design'!$A$5:$I$504,2,0)),"")</f>
        <v/>
      </c>
      <c r="G4575" s="33">
        <f>IFERROR(IF(OR(C4575="",D4575=""),"",D4575*VLOOKUP(C4575,'Setup - Mix Design'!$A$5:$I$504,3,0)),"")</f>
        <v/>
      </c>
      <c r="H4575" s="33">
        <f>IFERROR(IF(OR(C4575="",D4575=""),"",D4575*VLOOKUP(C4575,'Setup - Mix Design'!$A$5:$I$504,4,0)),"")</f>
        <v/>
      </c>
      <c r="I4575" s="33">
        <f>IFERROR(IF(OR(C4575="",D4575=""),"",D4575*VLOOKUP(C4575,'Setup - Mix Design'!$A$5:$I$504,5,0)),"")</f>
        <v/>
      </c>
      <c r="J4575" s="33">
        <f>IFERROR(IF(OR(C4575="",D4575=""),"",D4575*VLOOKUP(C4575,'Setup - Mix Design'!$A$5:$I$504,6,0)),"")</f>
        <v/>
      </c>
      <c r="K4575" s="33">
        <f>IFERROR(IF(OR(C4575="",D4575=""),"",D4575*VLOOKUP(C4575,'Setup - Mix Design'!$A$5:$I$504,7,0)),"")</f>
        <v/>
      </c>
    </row>
    <row r="4576">
      <c r="A4576" s="31" t="n"/>
      <c r="B4576" s="26" t="n"/>
      <c r="C4576" s="26" t="n"/>
      <c r="D4576" s="27" t="n"/>
      <c r="E4576" s="26" t="n"/>
      <c r="F4576" s="33">
        <f>IFERROR(IF(OR(C4576="",D4576=""),"",D4576*VLOOKUP(C4576,'Setup - Mix Design'!$A$5:$I$504,2,0)),"")</f>
        <v/>
      </c>
      <c r="G4576" s="33">
        <f>IFERROR(IF(OR(C4576="",D4576=""),"",D4576*VLOOKUP(C4576,'Setup - Mix Design'!$A$5:$I$504,3,0)),"")</f>
        <v/>
      </c>
      <c r="H4576" s="33">
        <f>IFERROR(IF(OR(C4576="",D4576=""),"",D4576*VLOOKUP(C4576,'Setup - Mix Design'!$A$5:$I$504,4,0)),"")</f>
        <v/>
      </c>
      <c r="I4576" s="33">
        <f>IFERROR(IF(OR(C4576="",D4576=""),"",D4576*VLOOKUP(C4576,'Setup - Mix Design'!$A$5:$I$504,5,0)),"")</f>
        <v/>
      </c>
      <c r="J4576" s="33">
        <f>IFERROR(IF(OR(C4576="",D4576=""),"",D4576*VLOOKUP(C4576,'Setup - Mix Design'!$A$5:$I$504,6,0)),"")</f>
        <v/>
      </c>
      <c r="K4576" s="33">
        <f>IFERROR(IF(OR(C4576="",D4576=""),"",D4576*VLOOKUP(C4576,'Setup - Mix Design'!$A$5:$I$504,7,0)),"")</f>
        <v/>
      </c>
    </row>
    <row r="4577">
      <c r="A4577" s="31" t="n"/>
      <c r="B4577" s="26" t="n"/>
      <c r="C4577" s="26" t="n"/>
      <c r="D4577" s="27" t="n"/>
      <c r="E4577" s="26" t="n"/>
      <c r="F4577" s="33">
        <f>IFERROR(IF(OR(C4577="",D4577=""),"",D4577*VLOOKUP(C4577,'Setup - Mix Design'!$A$5:$I$504,2,0)),"")</f>
        <v/>
      </c>
      <c r="G4577" s="33">
        <f>IFERROR(IF(OR(C4577="",D4577=""),"",D4577*VLOOKUP(C4577,'Setup - Mix Design'!$A$5:$I$504,3,0)),"")</f>
        <v/>
      </c>
      <c r="H4577" s="33">
        <f>IFERROR(IF(OR(C4577="",D4577=""),"",D4577*VLOOKUP(C4577,'Setup - Mix Design'!$A$5:$I$504,4,0)),"")</f>
        <v/>
      </c>
      <c r="I4577" s="33">
        <f>IFERROR(IF(OR(C4577="",D4577=""),"",D4577*VLOOKUP(C4577,'Setup - Mix Design'!$A$5:$I$504,5,0)),"")</f>
        <v/>
      </c>
      <c r="J4577" s="33">
        <f>IFERROR(IF(OR(C4577="",D4577=""),"",D4577*VLOOKUP(C4577,'Setup - Mix Design'!$A$5:$I$504,6,0)),"")</f>
        <v/>
      </c>
      <c r="K4577" s="33">
        <f>IFERROR(IF(OR(C4577="",D4577=""),"",D4577*VLOOKUP(C4577,'Setup - Mix Design'!$A$5:$I$504,7,0)),"")</f>
        <v/>
      </c>
    </row>
    <row r="4578">
      <c r="A4578" s="31" t="n"/>
      <c r="B4578" s="26" t="n"/>
      <c r="C4578" s="26" t="n"/>
      <c r="D4578" s="27" t="n"/>
      <c r="E4578" s="26" t="n"/>
      <c r="F4578" s="33">
        <f>IFERROR(IF(OR(C4578="",D4578=""),"",D4578*VLOOKUP(C4578,'Setup - Mix Design'!$A$5:$I$504,2,0)),"")</f>
        <v/>
      </c>
      <c r="G4578" s="33">
        <f>IFERROR(IF(OR(C4578="",D4578=""),"",D4578*VLOOKUP(C4578,'Setup - Mix Design'!$A$5:$I$504,3,0)),"")</f>
        <v/>
      </c>
      <c r="H4578" s="33">
        <f>IFERROR(IF(OR(C4578="",D4578=""),"",D4578*VLOOKUP(C4578,'Setup - Mix Design'!$A$5:$I$504,4,0)),"")</f>
        <v/>
      </c>
      <c r="I4578" s="33">
        <f>IFERROR(IF(OR(C4578="",D4578=""),"",D4578*VLOOKUP(C4578,'Setup - Mix Design'!$A$5:$I$504,5,0)),"")</f>
        <v/>
      </c>
      <c r="J4578" s="33">
        <f>IFERROR(IF(OR(C4578="",D4578=""),"",D4578*VLOOKUP(C4578,'Setup - Mix Design'!$A$5:$I$504,6,0)),"")</f>
        <v/>
      </c>
      <c r="K4578" s="33">
        <f>IFERROR(IF(OR(C4578="",D4578=""),"",D4578*VLOOKUP(C4578,'Setup - Mix Design'!$A$5:$I$504,7,0)),"")</f>
        <v/>
      </c>
    </row>
    <row r="4579">
      <c r="A4579" s="31" t="n"/>
      <c r="B4579" s="26" t="n"/>
      <c r="C4579" s="26" t="n"/>
      <c r="D4579" s="27" t="n"/>
      <c r="E4579" s="26" t="n"/>
      <c r="F4579" s="33">
        <f>IFERROR(IF(OR(C4579="",D4579=""),"",D4579*VLOOKUP(C4579,'Setup - Mix Design'!$A$5:$I$504,2,0)),"")</f>
        <v/>
      </c>
      <c r="G4579" s="33">
        <f>IFERROR(IF(OR(C4579="",D4579=""),"",D4579*VLOOKUP(C4579,'Setup - Mix Design'!$A$5:$I$504,3,0)),"")</f>
        <v/>
      </c>
      <c r="H4579" s="33">
        <f>IFERROR(IF(OR(C4579="",D4579=""),"",D4579*VLOOKUP(C4579,'Setup - Mix Design'!$A$5:$I$504,4,0)),"")</f>
        <v/>
      </c>
      <c r="I4579" s="33">
        <f>IFERROR(IF(OR(C4579="",D4579=""),"",D4579*VLOOKUP(C4579,'Setup - Mix Design'!$A$5:$I$504,5,0)),"")</f>
        <v/>
      </c>
      <c r="J4579" s="33">
        <f>IFERROR(IF(OR(C4579="",D4579=""),"",D4579*VLOOKUP(C4579,'Setup - Mix Design'!$A$5:$I$504,6,0)),"")</f>
        <v/>
      </c>
      <c r="K4579" s="33">
        <f>IFERROR(IF(OR(C4579="",D4579=""),"",D4579*VLOOKUP(C4579,'Setup - Mix Design'!$A$5:$I$504,7,0)),"")</f>
        <v/>
      </c>
    </row>
    <row r="4580">
      <c r="A4580" s="31" t="n"/>
      <c r="B4580" s="26" t="n"/>
      <c r="C4580" s="26" t="n"/>
      <c r="D4580" s="27" t="n"/>
      <c r="E4580" s="26" t="n"/>
      <c r="F4580" s="33">
        <f>IFERROR(IF(OR(C4580="",D4580=""),"",D4580*VLOOKUP(C4580,'Setup - Mix Design'!$A$5:$I$504,2,0)),"")</f>
        <v/>
      </c>
      <c r="G4580" s="33">
        <f>IFERROR(IF(OR(C4580="",D4580=""),"",D4580*VLOOKUP(C4580,'Setup - Mix Design'!$A$5:$I$504,3,0)),"")</f>
        <v/>
      </c>
      <c r="H4580" s="33">
        <f>IFERROR(IF(OR(C4580="",D4580=""),"",D4580*VLOOKUP(C4580,'Setup - Mix Design'!$A$5:$I$504,4,0)),"")</f>
        <v/>
      </c>
      <c r="I4580" s="33">
        <f>IFERROR(IF(OR(C4580="",D4580=""),"",D4580*VLOOKUP(C4580,'Setup - Mix Design'!$A$5:$I$504,5,0)),"")</f>
        <v/>
      </c>
      <c r="J4580" s="33">
        <f>IFERROR(IF(OR(C4580="",D4580=""),"",D4580*VLOOKUP(C4580,'Setup - Mix Design'!$A$5:$I$504,6,0)),"")</f>
        <v/>
      </c>
      <c r="K4580" s="33">
        <f>IFERROR(IF(OR(C4580="",D4580=""),"",D4580*VLOOKUP(C4580,'Setup - Mix Design'!$A$5:$I$504,7,0)),"")</f>
        <v/>
      </c>
    </row>
    <row r="4581">
      <c r="A4581" s="31" t="n"/>
      <c r="B4581" s="26" t="n"/>
      <c r="C4581" s="26" t="n"/>
      <c r="D4581" s="27" t="n"/>
      <c r="E4581" s="26" t="n"/>
      <c r="F4581" s="33">
        <f>IFERROR(IF(OR(C4581="",D4581=""),"",D4581*VLOOKUP(C4581,'Setup - Mix Design'!$A$5:$I$504,2,0)),"")</f>
        <v/>
      </c>
      <c r="G4581" s="33">
        <f>IFERROR(IF(OR(C4581="",D4581=""),"",D4581*VLOOKUP(C4581,'Setup - Mix Design'!$A$5:$I$504,3,0)),"")</f>
        <v/>
      </c>
      <c r="H4581" s="33">
        <f>IFERROR(IF(OR(C4581="",D4581=""),"",D4581*VLOOKUP(C4581,'Setup - Mix Design'!$A$5:$I$504,4,0)),"")</f>
        <v/>
      </c>
      <c r="I4581" s="33">
        <f>IFERROR(IF(OR(C4581="",D4581=""),"",D4581*VLOOKUP(C4581,'Setup - Mix Design'!$A$5:$I$504,5,0)),"")</f>
        <v/>
      </c>
      <c r="J4581" s="33">
        <f>IFERROR(IF(OR(C4581="",D4581=""),"",D4581*VLOOKUP(C4581,'Setup - Mix Design'!$A$5:$I$504,6,0)),"")</f>
        <v/>
      </c>
      <c r="K4581" s="33">
        <f>IFERROR(IF(OR(C4581="",D4581=""),"",D4581*VLOOKUP(C4581,'Setup - Mix Design'!$A$5:$I$504,7,0)),"")</f>
        <v/>
      </c>
    </row>
    <row r="4582">
      <c r="A4582" s="31" t="n"/>
      <c r="B4582" s="26" t="n"/>
      <c r="C4582" s="26" t="n"/>
      <c r="D4582" s="27" t="n"/>
      <c r="E4582" s="26" t="n"/>
      <c r="F4582" s="33">
        <f>IFERROR(IF(OR(C4582="",D4582=""),"",D4582*VLOOKUP(C4582,'Setup - Mix Design'!$A$5:$I$504,2,0)),"")</f>
        <v/>
      </c>
      <c r="G4582" s="33">
        <f>IFERROR(IF(OR(C4582="",D4582=""),"",D4582*VLOOKUP(C4582,'Setup - Mix Design'!$A$5:$I$504,3,0)),"")</f>
        <v/>
      </c>
      <c r="H4582" s="33">
        <f>IFERROR(IF(OR(C4582="",D4582=""),"",D4582*VLOOKUP(C4582,'Setup - Mix Design'!$A$5:$I$504,4,0)),"")</f>
        <v/>
      </c>
      <c r="I4582" s="33">
        <f>IFERROR(IF(OR(C4582="",D4582=""),"",D4582*VLOOKUP(C4582,'Setup - Mix Design'!$A$5:$I$504,5,0)),"")</f>
        <v/>
      </c>
      <c r="J4582" s="33">
        <f>IFERROR(IF(OR(C4582="",D4582=""),"",D4582*VLOOKUP(C4582,'Setup - Mix Design'!$A$5:$I$504,6,0)),"")</f>
        <v/>
      </c>
      <c r="K4582" s="33">
        <f>IFERROR(IF(OR(C4582="",D4582=""),"",D4582*VLOOKUP(C4582,'Setup - Mix Design'!$A$5:$I$504,7,0)),"")</f>
        <v/>
      </c>
    </row>
    <row r="4583">
      <c r="A4583" s="31" t="n"/>
      <c r="B4583" s="26" t="n"/>
      <c r="C4583" s="26" t="n"/>
      <c r="D4583" s="27" t="n"/>
      <c r="E4583" s="26" t="n"/>
      <c r="F4583" s="33">
        <f>IFERROR(IF(OR(C4583="",D4583=""),"",D4583*VLOOKUP(C4583,'Setup - Mix Design'!$A$5:$I$504,2,0)),"")</f>
        <v/>
      </c>
      <c r="G4583" s="33">
        <f>IFERROR(IF(OR(C4583="",D4583=""),"",D4583*VLOOKUP(C4583,'Setup - Mix Design'!$A$5:$I$504,3,0)),"")</f>
        <v/>
      </c>
      <c r="H4583" s="33">
        <f>IFERROR(IF(OR(C4583="",D4583=""),"",D4583*VLOOKUP(C4583,'Setup - Mix Design'!$A$5:$I$504,4,0)),"")</f>
        <v/>
      </c>
      <c r="I4583" s="33">
        <f>IFERROR(IF(OR(C4583="",D4583=""),"",D4583*VLOOKUP(C4583,'Setup - Mix Design'!$A$5:$I$504,5,0)),"")</f>
        <v/>
      </c>
      <c r="J4583" s="33">
        <f>IFERROR(IF(OR(C4583="",D4583=""),"",D4583*VLOOKUP(C4583,'Setup - Mix Design'!$A$5:$I$504,6,0)),"")</f>
        <v/>
      </c>
      <c r="K4583" s="33">
        <f>IFERROR(IF(OR(C4583="",D4583=""),"",D4583*VLOOKUP(C4583,'Setup - Mix Design'!$A$5:$I$504,7,0)),"")</f>
        <v/>
      </c>
    </row>
    <row r="4584">
      <c r="A4584" s="31" t="n"/>
      <c r="B4584" s="26" t="n"/>
      <c r="C4584" s="26" t="n"/>
      <c r="D4584" s="27" t="n"/>
      <c r="E4584" s="26" t="n"/>
      <c r="F4584" s="33">
        <f>IFERROR(IF(OR(C4584="",D4584=""),"",D4584*VLOOKUP(C4584,'Setup - Mix Design'!$A$5:$I$504,2,0)),"")</f>
        <v/>
      </c>
      <c r="G4584" s="33">
        <f>IFERROR(IF(OR(C4584="",D4584=""),"",D4584*VLOOKUP(C4584,'Setup - Mix Design'!$A$5:$I$504,3,0)),"")</f>
        <v/>
      </c>
      <c r="H4584" s="33">
        <f>IFERROR(IF(OR(C4584="",D4584=""),"",D4584*VLOOKUP(C4584,'Setup - Mix Design'!$A$5:$I$504,4,0)),"")</f>
        <v/>
      </c>
      <c r="I4584" s="33">
        <f>IFERROR(IF(OR(C4584="",D4584=""),"",D4584*VLOOKUP(C4584,'Setup - Mix Design'!$A$5:$I$504,5,0)),"")</f>
        <v/>
      </c>
      <c r="J4584" s="33">
        <f>IFERROR(IF(OR(C4584="",D4584=""),"",D4584*VLOOKUP(C4584,'Setup - Mix Design'!$A$5:$I$504,6,0)),"")</f>
        <v/>
      </c>
      <c r="K4584" s="33">
        <f>IFERROR(IF(OR(C4584="",D4584=""),"",D4584*VLOOKUP(C4584,'Setup - Mix Design'!$A$5:$I$504,7,0)),"")</f>
        <v/>
      </c>
    </row>
    <row r="4585">
      <c r="A4585" s="31" t="n"/>
      <c r="B4585" s="26" t="n"/>
      <c r="C4585" s="26" t="n"/>
      <c r="D4585" s="27" t="n"/>
      <c r="E4585" s="26" t="n"/>
      <c r="F4585" s="33">
        <f>IFERROR(IF(OR(C4585="",D4585=""),"",D4585*VLOOKUP(C4585,'Setup - Mix Design'!$A$5:$I$504,2,0)),"")</f>
        <v/>
      </c>
      <c r="G4585" s="33">
        <f>IFERROR(IF(OR(C4585="",D4585=""),"",D4585*VLOOKUP(C4585,'Setup - Mix Design'!$A$5:$I$504,3,0)),"")</f>
        <v/>
      </c>
      <c r="H4585" s="33">
        <f>IFERROR(IF(OR(C4585="",D4585=""),"",D4585*VLOOKUP(C4585,'Setup - Mix Design'!$A$5:$I$504,4,0)),"")</f>
        <v/>
      </c>
      <c r="I4585" s="33">
        <f>IFERROR(IF(OR(C4585="",D4585=""),"",D4585*VLOOKUP(C4585,'Setup - Mix Design'!$A$5:$I$504,5,0)),"")</f>
        <v/>
      </c>
      <c r="J4585" s="33">
        <f>IFERROR(IF(OR(C4585="",D4585=""),"",D4585*VLOOKUP(C4585,'Setup - Mix Design'!$A$5:$I$504,6,0)),"")</f>
        <v/>
      </c>
      <c r="K4585" s="33">
        <f>IFERROR(IF(OR(C4585="",D4585=""),"",D4585*VLOOKUP(C4585,'Setup - Mix Design'!$A$5:$I$504,7,0)),"")</f>
        <v/>
      </c>
    </row>
    <row r="4586">
      <c r="A4586" s="31" t="n"/>
      <c r="B4586" s="26" t="n"/>
      <c r="C4586" s="26" t="n"/>
      <c r="D4586" s="27" t="n"/>
      <c r="E4586" s="26" t="n"/>
      <c r="F4586" s="33">
        <f>IFERROR(IF(OR(C4586="",D4586=""),"",D4586*VLOOKUP(C4586,'Setup - Mix Design'!$A$5:$I$504,2,0)),"")</f>
        <v/>
      </c>
      <c r="G4586" s="33">
        <f>IFERROR(IF(OR(C4586="",D4586=""),"",D4586*VLOOKUP(C4586,'Setup - Mix Design'!$A$5:$I$504,3,0)),"")</f>
        <v/>
      </c>
      <c r="H4586" s="33">
        <f>IFERROR(IF(OR(C4586="",D4586=""),"",D4586*VLOOKUP(C4586,'Setup - Mix Design'!$A$5:$I$504,4,0)),"")</f>
        <v/>
      </c>
      <c r="I4586" s="33">
        <f>IFERROR(IF(OR(C4586="",D4586=""),"",D4586*VLOOKUP(C4586,'Setup - Mix Design'!$A$5:$I$504,5,0)),"")</f>
        <v/>
      </c>
      <c r="J4586" s="33">
        <f>IFERROR(IF(OR(C4586="",D4586=""),"",D4586*VLOOKUP(C4586,'Setup - Mix Design'!$A$5:$I$504,6,0)),"")</f>
        <v/>
      </c>
      <c r="K4586" s="33">
        <f>IFERROR(IF(OR(C4586="",D4586=""),"",D4586*VLOOKUP(C4586,'Setup - Mix Design'!$A$5:$I$504,7,0)),"")</f>
        <v/>
      </c>
    </row>
    <row r="4587">
      <c r="A4587" s="31" t="n"/>
      <c r="B4587" s="26" t="n"/>
      <c r="C4587" s="26" t="n"/>
      <c r="D4587" s="27" t="n"/>
      <c r="E4587" s="26" t="n"/>
      <c r="F4587" s="33">
        <f>IFERROR(IF(OR(C4587="",D4587=""),"",D4587*VLOOKUP(C4587,'Setup - Mix Design'!$A$5:$I$504,2,0)),"")</f>
        <v/>
      </c>
      <c r="G4587" s="33">
        <f>IFERROR(IF(OR(C4587="",D4587=""),"",D4587*VLOOKUP(C4587,'Setup - Mix Design'!$A$5:$I$504,3,0)),"")</f>
        <v/>
      </c>
      <c r="H4587" s="33">
        <f>IFERROR(IF(OR(C4587="",D4587=""),"",D4587*VLOOKUP(C4587,'Setup - Mix Design'!$A$5:$I$504,4,0)),"")</f>
        <v/>
      </c>
      <c r="I4587" s="33">
        <f>IFERROR(IF(OR(C4587="",D4587=""),"",D4587*VLOOKUP(C4587,'Setup - Mix Design'!$A$5:$I$504,5,0)),"")</f>
        <v/>
      </c>
      <c r="J4587" s="33">
        <f>IFERROR(IF(OR(C4587="",D4587=""),"",D4587*VLOOKUP(C4587,'Setup - Mix Design'!$A$5:$I$504,6,0)),"")</f>
        <v/>
      </c>
      <c r="K4587" s="33">
        <f>IFERROR(IF(OR(C4587="",D4587=""),"",D4587*VLOOKUP(C4587,'Setup - Mix Design'!$A$5:$I$504,7,0)),"")</f>
        <v/>
      </c>
    </row>
    <row r="4588">
      <c r="A4588" s="31" t="n"/>
      <c r="B4588" s="26" t="n"/>
      <c r="C4588" s="26" t="n"/>
      <c r="D4588" s="27" t="n"/>
      <c r="E4588" s="26" t="n"/>
      <c r="F4588" s="33">
        <f>IFERROR(IF(OR(C4588="",D4588=""),"",D4588*VLOOKUP(C4588,'Setup - Mix Design'!$A$5:$I$504,2,0)),"")</f>
        <v/>
      </c>
      <c r="G4588" s="33">
        <f>IFERROR(IF(OR(C4588="",D4588=""),"",D4588*VLOOKUP(C4588,'Setup - Mix Design'!$A$5:$I$504,3,0)),"")</f>
        <v/>
      </c>
      <c r="H4588" s="33">
        <f>IFERROR(IF(OR(C4588="",D4588=""),"",D4588*VLOOKUP(C4588,'Setup - Mix Design'!$A$5:$I$504,4,0)),"")</f>
        <v/>
      </c>
      <c r="I4588" s="33">
        <f>IFERROR(IF(OR(C4588="",D4588=""),"",D4588*VLOOKUP(C4588,'Setup - Mix Design'!$A$5:$I$504,5,0)),"")</f>
        <v/>
      </c>
      <c r="J4588" s="33">
        <f>IFERROR(IF(OR(C4588="",D4588=""),"",D4588*VLOOKUP(C4588,'Setup - Mix Design'!$A$5:$I$504,6,0)),"")</f>
        <v/>
      </c>
      <c r="K4588" s="33">
        <f>IFERROR(IF(OR(C4588="",D4588=""),"",D4588*VLOOKUP(C4588,'Setup - Mix Design'!$A$5:$I$504,7,0)),"")</f>
        <v/>
      </c>
    </row>
    <row r="4589">
      <c r="A4589" s="31" t="n"/>
      <c r="B4589" s="26" t="n"/>
      <c r="C4589" s="26" t="n"/>
      <c r="D4589" s="27" t="n"/>
      <c r="E4589" s="26" t="n"/>
      <c r="F4589" s="33">
        <f>IFERROR(IF(OR(C4589="",D4589=""),"",D4589*VLOOKUP(C4589,'Setup - Mix Design'!$A$5:$I$504,2,0)),"")</f>
        <v/>
      </c>
      <c r="G4589" s="33">
        <f>IFERROR(IF(OR(C4589="",D4589=""),"",D4589*VLOOKUP(C4589,'Setup - Mix Design'!$A$5:$I$504,3,0)),"")</f>
        <v/>
      </c>
      <c r="H4589" s="33">
        <f>IFERROR(IF(OR(C4589="",D4589=""),"",D4589*VLOOKUP(C4589,'Setup - Mix Design'!$A$5:$I$504,4,0)),"")</f>
        <v/>
      </c>
      <c r="I4589" s="33">
        <f>IFERROR(IF(OR(C4589="",D4589=""),"",D4589*VLOOKUP(C4589,'Setup - Mix Design'!$A$5:$I$504,5,0)),"")</f>
        <v/>
      </c>
      <c r="J4589" s="33">
        <f>IFERROR(IF(OR(C4589="",D4589=""),"",D4589*VLOOKUP(C4589,'Setup - Mix Design'!$A$5:$I$504,6,0)),"")</f>
        <v/>
      </c>
      <c r="K4589" s="33">
        <f>IFERROR(IF(OR(C4589="",D4589=""),"",D4589*VLOOKUP(C4589,'Setup - Mix Design'!$A$5:$I$504,7,0)),"")</f>
        <v/>
      </c>
    </row>
    <row r="4590">
      <c r="A4590" s="31" t="n"/>
      <c r="B4590" s="26" t="n"/>
      <c r="C4590" s="26" t="n"/>
      <c r="D4590" s="27" t="n"/>
      <c r="E4590" s="26" t="n"/>
      <c r="F4590" s="33">
        <f>IFERROR(IF(OR(C4590="",D4590=""),"",D4590*VLOOKUP(C4590,'Setup - Mix Design'!$A$5:$I$504,2,0)),"")</f>
        <v/>
      </c>
      <c r="G4590" s="33">
        <f>IFERROR(IF(OR(C4590="",D4590=""),"",D4590*VLOOKUP(C4590,'Setup - Mix Design'!$A$5:$I$504,3,0)),"")</f>
        <v/>
      </c>
      <c r="H4590" s="33">
        <f>IFERROR(IF(OR(C4590="",D4590=""),"",D4590*VLOOKUP(C4590,'Setup - Mix Design'!$A$5:$I$504,4,0)),"")</f>
        <v/>
      </c>
      <c r="I4590" s="33">
        <f>IFERROR(IF(OR(C4590="",D4590=""),"",D4590*VLOOKUP(C4590,'Setup - Mix Design'!$A$5:$I$504,5,0)),"")</f>
        <v/>
      </c>
      <c r="J4590" s="33">
        <f>IFERROR(IF(OR(C4590="",D4590=""),"",D4590*VLOOKUP(C4590,'Setup - Mix Design'!$A$5:$I$504,6,0)),"")</f>
        <v/>
      </c>
      <c r="K4590" s="33">
        <f>IFERROR(IF(OR(C4590="",D4590=""),"",D4590*VLOOKUP(C4590,'Setup - Mix Design'!$A$5:$I$504,7,0)),"")</f>
        <v/>
      </c>
    </row>
    <row r="4591">
      <c r="A4591" s="31" t="n"/>
      <c r="B4591" s="26" t="n"/>
      <c r="C4591" s="26" t="n"/>
      <c r="D4591" s="27" t="n"/>
      <c r="E4591" s="26" t="n"/>
      <c r="F4591" s="33">
        <f>IFERROR(IF(OR(C4591="",D4591=""),"",D4591*VLOOKUP(C4591,'Setup - Mix Design'!$A$5:$I$504,2,0)),"")</f>
        <v/>
      </c>
      <c r="G4591" s="33">
        <f>IFERROR(IF(OR(C4591="",D4591=""),"",D4591*VLOOKUP(C4591,'Setup - Mix Design'!$A$5:$I$504,3,0)),"")</f>
        <v/>
      </c>
      <c r="H4591" s="33">
        <f>IFERROR(IF(OR(C4591="",D4591=""),"",D4591*VLOOKUP(C4591,'Setup - Mix Design'!$A$5:$I$504,4,0)),"")</f>
        <v/>
      </c>
      <c r="I4591" s="33">
        <f>IFERROR(IF(OR(C4591="",D4591=""),"",D4591*VLOOKUP(C4591,'Setup - Mix Design'!$A$5:$I$504,5,0)),"")</f>
        <v/>
      </c>
      <c r="J4591" s="33">
        <f>IFERROR(IF(OR(C4591="",D4591=""),"",D4591*VLOOKUP(C4591,'Setup - Mix Design'!$A$5:$I$504,6,0)),"")</f>
        <v/>
      </c>
      <c r="K4591" s="33">
        <f>IFERROR(IF(OR(C4591="",D4591=""),"",D4591*VLOOKUP(C4591,'Setup - Mix Design'!$A$5:$I$504,7,0)),"")</f>
        <v/>
      </c>
    </row>
    <row r="4592">
      <c r="A4592" s="31" t="n"/>
      <c r="B4592" s="26" t="n"/>
      <c r="C4592" s="26" t="n"/>
      <c r="D4592" s="27" t="n"/>
      <c r="E4592" s="26" t="n"/>
      <c r="F4592" s="33">
        <f>IFERROR(IF(OR(C4592="",D4592=""),"",D4592*VLOOKUP(C4592,'Setup - Mix Design'!$A$5:$I$504,2,0)),"")</f>
        <v/>
      </c>
      <c r="G4592" s="33">
        <f>IFERROR(IF(OR(C4592="",D4592=""),"",D4592*VLOOKUP(C4592,'Setup - Mix Design'!$A$5:$I$504,3,0)),"")</f>
        <v/>
      </c>
      <c r="H4592" s="33">
        <f>IFERROR(IF(OR(C4592="",D4592=""),"",D4592*VLOOKUP(C4592,'Setup - Mix Design'!$A$5:$I$504,4,0)),"")</f>
        <v/>
      </c>
      <c r="I4592" s="33">
        <f>IFERROR(IF(OR(C4592="",D4592=""),"",D4592*VLOOKUP(C4592,'Setup - Mix Design'!$A$5:$I$504,5,0)),"")</f>
        <v/>
      </c>
      <c r="J4592" s="33">
        <f>IFERROR(IF(OR(C4592="",D4592=""),"",D4592*VLOOKUP(C4592,'Setup - Mix Design'!$A$5:$I$504,6,0)),"")</f>
        <v/>
      </c>
      <c r="K4592" s="33">
        <f>IFERROR(IF(OR(C4592="",D4592=""),"",D4592*VLOOKUP(C4592,'Setup - Mix Design'!$A$5:$I$504,7,0)),"")</f>
        <v/>
      </c>
    </row>
    <row r="4593">
      <c r="A4593" s="31" t="n"/>
      <c r="B4593" s="26" t="n"/>
      <c r="C4593" s="26" t="n"/>
      <c r="D4593" s="27" t="n"/>
      <c r="E4593" s="26" t="n"/>
      <c r="F4593" s="33">
        <f>IFERROR(IF(OR(C4593="",D4593=""),"",D4593*VLOOKUP(C4593,'Setup - Mix Design'!$A$5:$I$504,2,0)),"")</f>
        <v/>
      </c>
      <c r="G4593" s="33">
        <f>IFERROR(IF(OR(C4593="",D4593=""),"",D4593*VLOOKUP(C4593,'Setup - Mix Design'!$A$5:$I$504,3,0)),"")</f>
        <v/>
      </c>
      <c r="H4593" s="33">
        <f>IFERROR(IF(OR(C4593="",D4593=""),"",D4593*VLOOKUP(C4593,'Setup - Mix Design'!$A$5:$I$504,4,0)),"")</f>
        <v/>
      </c>
      <c r="I4593" s="33">
        <f>IFERROR(IF(OR(C4593="",D4593=""),"",D4593*VLOOKUP(C4593,'Setup - Mix Design'!$A$5:$I$504,5,0)),"")</f>
        <v/>
      </c>
      <c r="J4593" s="33">
        <f>IFERROR(IF(OR(C4593="",D4593=""),"",D4593*VLOOKUP(C4593,'Setup - Mix Design'!$A$5:$I$504,6,0)),"")</f>
        <v/>
      </c>
      <c r="K4593" s="33">
        <f>IFERROR(IF(OR(C4593="",D4593=""),"",D4593*VLOOKUP(C4593,'Setup - Mix Design'!$A$5:$I$504,7,0)),"")</f>
        <v/>
      </c>
    </row>
    <row r="4594">
      <c r="A4594" s="31" t="n"/>
      <c r="B4594" s="26" t="n"/>
      <c r="C4594" s="26" t="n"/>
      <c r="D4594" s="27" t="n"/>
      <c r="E4594" s="26" t="n"/>
      <c r="F4594" s="33">
        <f>IFERROR(IF(OR(C4594="",D4594=""),"",D4594*VLOOKUP(C4594,'Setup - Mix Design'!$A$5:$I$504,2,0)),"")</f>
        <v/>
      </c>
      <c r="G4594" s="33">
        <f>IFERROR(IF(OR(C4594="",D4594=""),"",D4594*VLOOKUP(C4594,'Setup - Mix Design'!$A$5:$I$504,3,0)),"")</f>
        <v/>
      </c>
      <c r="H4594" s="33">
        <f>IFERROR(IF(OR(C4594="",D4594=""),"",D4594*VLOOKUP(C4594,'Setup - Mix Design'!$A$5:$I$504,4,0)),"")</f>
        <v/>
      </c>
      <c r="I4594" s="33">
        <f>IFERROR(IF(OR(C4594="",D4594=""),"",D4594*VLOOKUP(C4594,'Setup - Mix Design'!$A$5:$I$504,5,0)),"")</f>
        <v/>
      </c>
      <c r="J4594" s="33">
        <f>IFERROR(IF(OR(C4594="",D4594=""),"",D4594*VLOOKUP(C4594,'Setup - Mix Design'!$A$5:$I$504,6,0)),"")</f>
        <v/>
      </c>
      <c r="K4594" s="33">
        <f>IFERROR(IF(OR(C4594="",D4594=""),"",D4594*VLOOKUP(C4594,'Setup - Mix Design'!$A$5:$I$504,7,0)),"")</f>
        <v/>
      </c>
    </row>
    <row r="4595">
      <c r="A4595" s="31" t="n"/>
      <c r="B4595" s="26" t="n"/>
      <c r="C4595" s="26" t="n"/>
      <c r="D4595" s="27" t="n"/>
      <c r="E4595" s="26" t="n"/>
      <c r="F4595" s="33">
        <f>IFERROR(IF(OR(C4595="",D4595=""),"",D4595*VLOOKUP(C4595,'Setup - Mix Design'!$A$5:$I$504,2,0)),"")</f>
        <v/>
      </c>
      <c r="G4595" s="33">
        <f>IFERROR(IF(OR(C4595="",D4595=""),"",D4595*VLOOKUP(C4595,'Setup - Mix Design'!$A$5:$I$504,3,0)),"")</f>
        <v/>
      </c>
      <c r="H4595" s="33">
        <f>IFERROR(IF(OR(C4595="",D4595=""),"",D4595*VLOOKUP(C4595,'Setup - Mix Design'!$A$5:$I$504,4,0)),"")</f>
        <v/>
      </c>
      <c r="I4595" s="33">
        <f>IFERROR(IF(OR(C4595="",D4595=""),"",D4595*VLOOKUP(C4595,'Setup - Mix Design'!$A$5:$I$504,5,0)),"")</f>
        <v/>
      </c>
      <c r="J4595" s="33">
        <f>IFERROR(IF(OR(C4595="",D4595=""),"",D4595*VLOOKUP(C4595,'Setup - Mix Design'!$A$5:$I$504,6,0)),"")</f>
        <v/>
      </c>
      <c r="K4595" s="33">
        <f>IFERROR(IF(OR(C4595="",D4595=""),"",D4595*VLOOKUP(C4595,'Setup - Mix Design'!$A$5:$I$504,7,0)),"")</f>
        <v/>
      </c>
    </row>
    <row r="4596">
      <c r="A4596" s="31" t="n"/>
      <c r="B4596" s="26" t="n"/>
      <c r="C4596" s="26" t="n"/>
      <c r="D4596" s="27" t="n"/>
      <c r="E4596" s="26" t="n"/>
      <c r="F4596" s="33">
        <f>IFERROR(IF(OR(C4596="",D4596=""),"",D4596*VLOOKUP(C4596,'Setup - Mix Design'!$A$5:$I$504,2,0)),"")</f>
        <v/>
      </c>
      <c r="G4596" s="33">
        <f>IFERROR(IF(OR(C4596="",D4596=""),"",D4596*VLOOKUP(C4596,'Setup - Mix Design'!$A$5:$I$504,3,0)),"")</f>
        <v/>
      </c>
      <c r="H4596" s="33">
        <f>IFERROR(IF(OR(C4596="",D4596=""),"",D4596*VLOOKUP(C4596,'Setup - Mix Design'!$A$5:$I$504,4,0)),"")</f>
        <v/>
      </c>
      <c r="I4596" s="33">
        <f>IFERROR(IF(OR(C4596="",D4596=""),"",D4596*VLOOKUP(C4596,'Setup - Mix Design'!$A$5:$I$504,5,0)),"")</f>
        <v/>
      </c>
      <c r="J4596" s="33">
        <f>IFERROR(IF(OR(C4596="",D4596=""),"",D4596*VLOOKUP(C4596,'Setup - Mix Design'!$A$5:$I$504,6,0)),"")</f>
        <v/>
      </c>
      <c r="K4596" s="33">
        <f>IFERROR(IF(OR(C4596="",D4596=""),"",D4596*VLOOKUP(C4596,'Setup - Mix Design'!$A$5:$I$504,7,0)),"")</f>
        <v/>
      </c>
    </row>
    <row r="4597">
      <c r="A4597" s="31" t="n"/>
      <c r="B4597" s="26" t="n"/>
      <c r="C4597" s="26" t="n"/>
      <c r="D4597" s="27" t="n"/>
      <c r="E4597" s="26" t="n"/>
      <c r="F4597" s="33">
        <f>IFERROR(IF(OR(C4597="",D4597=""),"",D4597*VLOOKUP(C4597,'Setup - Mix Design'!$A$5:$I$504,2,0)),"")</f>
        <v/>
      </c>
      <c r="G4597" s="33">
        <f>IFERROR(IF(OR(C4597="",D4597=""),"",D4597*VLOOKUP(C4597,'Setup - Mix Design'!$A$5:$I$504,3,0)),"")</f>
        <v/>
      </c>
      <c r="H4597" s="33">
        <f>IFERROR(IF(OR(C4597="",D4597=""),"",D4597*VLOOKUP(C4597,'Setup - Mix Design'!$A$5:$I$504,4,0)),"")</f>
        <v/>
      </c>
      <c r="I4597" s="33">
        <f>IFERROR(IF(OR(C4597="",D4597=""),"",D4597*VLOOKUP(C4597,'Setup - Mix Design'!$A$5:$I$504,5,0)),"")</f>
        <v/>
      </c>
      <c r="J4597" s="33">
        <f>IFERROR(IF(OR(C4597="",D4597=""),"",D4597*VLOOKUP(C4597,'Setup - Mix Design'!$A$5:$I$504,6,0)),"")</f>
        <v/>
      </c>
      <c r="K4597" s="33">
        <f>IFERROR(IF(OR(C4597="",D4597=""),"",D4597*VLOOKUP(C4597,'Setup - Mix Design'!$A$5:$I$504,7,0)),"")</f>
        <v/>
      </c>
    </row>
    <row r="4598">
      <c r="A4598" s="31" t="n"/>
      <c r="B4598" s="26" t="n"/>
      <c r="C4598" s="26" t="n"/>
      <c r="D4598" s="27" t="n"/>
      <c r="E4598" s="26" t="n"/>
      <c r="F4598" s="33">
        <f>IFERROR(IF(OR(C4598="",D4598=""),"",D4598*VLOOKUP(C4598,'Setup - Mix Design'!$A$5:$I$504,2,0)),"")</f>
        <v/>
      </c>
      <c r="G4598" s="33">
        <f>IFERROR(IF(OR(C4598="",D4598=""),"",D4598*VLOOKUP(C4598,'Setup - Mix Design'!$A$5:$I$504,3,0)),"")</f>
        <v/>
      </c>
      <c r="H4598" s="33">
        <f>IFERROR(IF(OR(C4598="",D4598=""),"",D4598*VLOOKUP(C4598,'Setup - Mix Design'!$A$5:$I$504,4,0)),"")</f>
        <v/>
      </c>
      <c r="I4598" s="33">
        <f>IFERROR(IF(OR(C4598="",D4598=""),"",D4598*VLOOKUP(C4598,'Setup - Mix Design'!$A$5:$I$504,5,0)),"")</f>
        <v/>
      </c>
      <c r="J4598" s="33">
        <f>IFERROR(IF(OR(C4598="",D4598=""),"",D4598*VLOOKUP(C4598,'Setup - Mix Design'!$A$5:$I$504,6,0)),"")</f>
        <v/>
      </c>
      <c r="K4598" s="33">
        <f>IFERROR(IF(OR(C4598="",D4598=""),"",D4598*VLOOKUP(C4598,'Setup - Mix Design'!$A$5:$I$504,7,0)),"")</f>
        <v/>
      </c>
    </row>
    <row r="4599">
      <c r="A4599" s="31" t="n"/>
      <c r="B4599" s="26" t="n"/>
      <c r="C4599" s="26" t="n"/>
      <c r="D4599" s="27" t="n"/>
      <c r="E4599" s="26" t="n"/>
      <c r="F4599" s="33">
        <f>IFERROR(IF(OR(C4599="",D4599=""),"",D4599*VLOOKUP(C4599,'Setup - Mix Design'!$A$5:$I$504,2,0)),"")</f>
        <v/>
      </c>
      <c r="G4599" s="33">
        <f>IFERROR(IF(OR(C4599="",D4599=""),"",D4599*VLOOKUP(C4599,'Setup - Mix Design'!$A$5:$I$504,3,0)),"")</f>
        <v/>
      </c>
      <c r="H4599" s="33">
        <f>IFERROR(IF(OR(C4599="",D4599=""),"",D4599*VLOOKUP(C4599,'Setup - Mix Design'!$A$5:$I$504,4,0)),"")</f>
        <v/>
      </c>
      <c r="I4599" s="33">
        <f>IFERROR(IF(OR(C4599="",D4599=""),"",D4599*VLOOKUP(C4599,'Setup - Mix Design'!$A$5:$I$504,5,0)),"")</f>
        <v/>
      </c>
      <c r="J4599" s="33">
        <f>IFERROR(IF(OR(C4599="",D4599=""),"",D4599*VLOOKUP(C4599,'Setup - Mix Design'!$A$5:$I$504,6,0)),"")</f>
        <v/>
      </c>
      <c r="K4599" s="33">
        <f>IFERROR(IF(OR(C4599="",D4599=""),"",D4599*VLOOKUP(C4599,'Setup - Mix Design'!$A$5:$I$504,7,0)),"")</f>
        <v/>
      </c>
    </row>
    <row r="4600">
      <c r="A4600" s="31" t="n"/>
      <c r="B4600" s="26" t="n"/>
      <c r="C4600" s="26" t="n"/>
      <c r="D4600" s="27" t="n"/>
      <c r="E4600" s="26" t="n"/>
      <c r="F4600" s="33">
        <f>IFERROR(IF(OR(C4600="",D4600=""),"",D4600*VLOOKUP(C4600,'Setup - Mix Design'!$A$5:$I$504,2,0)),"")</f>
        <v/>
      </c>
      <c r="G4600" s="33">
        <f>IFERROR(IF(OR(C4600="",D4600=""),"",D4600*VLOOKUP(C4600,'Setup - Mix Design'!$A$5:$I$504,3,0)),"")</f>
        <v/>
      </c>
      <c r="H4600" s="33">
        <f>IFERROR(IF(OR(C4600="",D4600=""),"",D4600*VLOOKUP(C4600,'Setup - Mix Design'!$A$5:$I$504,4,0)),"")</f>
        <v/>
      </c>
      <c r="I4600" s="33">
        <f>IFERROR(IF(OR(C4600="",D4600=""),"",D4600*VLOOKUP(C4600,'Setup - Mix Design'!$A$5:$I$504,5,0)),"")</f>
        <v/>
      </c>
      <c r="J4600" s="33">
        <f>IFERROR(IF(OR(C4600="",D4600=""),"",D4600*VLOOKUP(C4600,'Setup - Mix Design'!$A$5:$I$504,6,0)),"")</f>
        <v/>
      </c>
      <c r="K4600" s="33">
        <f>IFERROR(IF(OR(C4600="",D4600=""),"",D4600*VLOOKUP(C4600,'Setup - Mix Design'!$A$5:$I$504,7,0)),"")</f>
        <v/>
      </c>
    </row>
    <row r="4601">
      <c r="A4601" s="31" t="n"/>
      <c r="B4601" s="26" t="n"/>
      <c r="C4601" s="26" t="n"/>
      <c r="D4601" s="27" t="n"/>
      <c r="E4601" s="26" t="n"/>
      <c r="F4601" s="33">
        <f>IFERROR(IF(OR(C4601="",D4601=""),"",D4601*VLOOKUP(C4601,'Setup - Mix Design'!$A$5:$I$504,2,0)),"")</f>
        <v/>
      </c>
      <c r="G4601" s="33">
        <f>IFERROR(IF(OR(C4601="",D4601=""),"",D4601*VLOOKUP(C4601,'Setup - Mix Design'!$A$5:$I$504,3,0)),"")</f>
        <v/>
      </c>
      <c r="H4601" s="33">
        <f>IFERROR(IF(OR(C4601="",D4601=""),"",D4601*VLOOKUP(C4601,'Setup - Mix Design'!$A$5:$I$504,4,0)),"")</f>
        <v/>
      </c>
      <c r="I4601" s="33">
        <f>IFERROR(IF(OR(C4601="",D4601=""),"",D4601*VLOOKUP(C4601,'Setup - Mix Design'!$A$5:$I$504,5,0)),"")</f>
        <v/>
      </c>
      <c r="J4601" s="33">
        <f>IFERROR(IF(OR(C4601="",D4601=""),"",D4601*VLOOKUP(C4601,'Setup - Mix Design'!$A$5:$I$504,6,0)),"")</f>
        <v/>
      </c>
      <c r="K4601" s="33">
        <f>IFERROR(IF(OR(C4601="",D4601=""),"",D4601*VLOOKUP(C4601,'Setup - Mix Design'!$A$5:$I$504,7,0)),"")</f>
        <v/>
      </c>
    </row>
    <row r="4602">
      <c r="A4602" s="31" t="n"/>
      <c r="B4602" s="26" t="n"/>
      <c r="C4602" s="26" t="n"/>
      <c r="D4602" s="27" t="n"/>
      <c r="E4602" s="26" t="n"/>
      <c r="F4602" s="33">
        <f>IFERROR(IF(OR(C4602="",D4602=""),"",D4602*VLOOKUP(C4602,'Setup - Mix Design'!$A$5:$I$504,2,0)),"")</f>
        <v/>
      </c>
      <c r="G4602" s="33">
        <f>IFERROR(IF(OR(C4602="",D4602=""),"",D4602*VLOOKUP(C4602,'Setup - Mix Design'!$A$5:$I$504,3,0)),"")</f>
        <v/>
      </c>
      <c r="H4602" s="33">
        <f>IFERROR(IF(OR(C4602="",D4602=""),"",D4602*VLOOKUP(C4602,'Setup - Mix Design'!$A$5:$I$504,4,0)),"")</f>
        <v/>
      </c>
      <c r="I4602" s="33">
        <f>IFERROR(IF(OR(C4602="",D4602=""),"",D4602*VLOOKUP(C4602,'Setup - Mix Design'!$A$5:$I$504,5,0)),"")</f>
        <v/>
      </c>
      <c r="J4602" s="33">
        <f>IFERROR(IF(OR(C4602="",D4602=""),"",D4602*VLOOKUP(C4602,'Setup - Mix Design'!$A$5:$I$504,6,0)),"")</f>
        <v/>
      </c>
      <c r="K4602" s="33">
        <f>IFERROR(IF(OR(C4602="",D4602=""),"",D4602*VLOOKUP(C4602,'Setup - Mix Design'!$A$5:$I$504,7,0)),"")</f>
        <v/>
      </c>
    </row>
    <row r="4603">
      <c r="A4603" s="31" t="n"/>
      <c r="B4603" s="26" t="n"/>
      <c r="C4603" s="26" t="n"/>
      <c r="D4603" s="27" t="n"/>
      <c r="E4603" s="26" t="n"/>
      <c r="F4603" s="33">
        <f>IFERROR(IF(OR(C4603="",D4603=""),"",D4603*VLOOKUP(C4603,'Setup - Mix Design'!$A$5:$I$504,2,0)),"")</f>
        <v/>
      </c>
      <c r="G4603" s="33">
        <f>IFERROR(IF(OR(C4603="",D4603=""),"",D4603*VLOOKUP(C4603,'Setup - Mix Design'!$A$5:$I$504,3,0)),"")</f>
        <v/>
      </c>
      <c r="H4603" s="33">
        <f>IFERROR(IF(OR(C4603="",D4603=""),"",D4603*VLOOKUP(C4603,'Setup - Mix Design'!$A$5:$I$504,4,0)),"")</f>
        <v/>
      </c>
      <c r="I4603" s="33">
        <f>IFERROR(IF(OR(C4603="",D4603=""),"",D4603*VLOOKUP(C4603,'Setup - Mix Design'!$A$5:$I$504,5,0)),"")</f>
        <v/>
      </c>
      <c r="J4603" s="33">
        <f>IFERROR(IF(OR(C4603="",D4603=""),"",D4603*VLOOKUP(C4603,'Setup - Mix Design'!$A$5:$I$504,6,0)),"")</f>
        <v/>
      </c>
      <c r="K4603" s="33">
        <f>IFERROR(IF(OR(C4603="",D4603=""),"",D4603*VLOOKUP(C4603,'Setup - Mix Design'!$A$5:$I$504,7,0)),"")</f>
        <v/>
      </c>
    </row>
    <row r="4604">
      <c r="A4604" s="31" t="n"/>
      <c r="B4604" s="26" t="n"/>
      <c r="C4604" s="26" t="n"/>
      <c r="D4604" s="27" t="n"/>
      <c r="E4604" s="26" t="n"/>
      <c r="F4604" s="33">
        <f>IFERROR(IF(OR(C4604="",D4604=""),"",D4604*VLOOKUP(C4604,'Setup - Mix Design'!$A$5:$I$504,2,0)),"")</f>
        <v/>
      </c>
      <c r="G4604" s="33">
        <f>IFERROR(IF(OR(C4604="",D4604=""),"",D4604*VLOOKUP(C4604,'Setup - Mix Design'!$A$5:$I$504,3,0)),"")</f>
        <v/>
      </c>
      <c r="H4604" s="33">
        <f>IFERROR(IF(OR(C4604="",D4604=""),"",D4604*VLOOKUP(C4604,'Setup - Mix Design'!$A$5:$I$504,4,0)),"")</f>
        <v/>
      </c>
      <c r="I4604" s="33">
        <f>IFERROR(IF(OR(C4604="",D4604=""),"",D4604*VLOOKUP(C4604,'Setup - Mix Design'!$A$5:$I$504,5,0)),"")</f>
        <v/>
      </c>
      <c r="J4604" s="33">
        <f>IFERROR(IF(OR(C4604="",D4604=""),"",D4604*VLOOKUP(C4604,'Setup - Mix Design'!$A$5:$I$504,6,0)),"")</f>
        <v/>
      </c>
      <c r="K4604" s="33">
        <f>IFERROR(IF(OR(C4604="",D4604=""),"",D4604*VLOOKUP(C4604,'Setup - Mix Design'!$A$5:$I$504,7,0)),"")</f>
        <v/>
      </c>
    </row>
    <row r="4605">
      <c r="A4605" s="31" t="n"/>
      <c r="B4605" s="26" t="n"/>
      <c r="C4605" s="26" t="n"/>
      <c r="D4605" s="27" t="n"/>
      <c r="E4605" s="26" t="n"/>
      <c r="F4605" s="33">
        <f>IFERROR(IF(OR(C4605="",D4605=""),"",D4605*VLOOKUP(C4605,'Setup - Mix Design'!$A$5:$I$504,2,0)),"")</f>
        <v/>
      </c>
      <c r="G4605" s="33">
        <f>IFERROR(IF(OR(C4605="",D4605=""),"",D4605*VLOOKUP(C4605,'Setup - Mix Design'!$A$5:$I$504,3,0)),"")</f>
        <v/>
      </c>
      <c r="H4605" s="33">
        <f>IFERROR(IF(OR(C4605="",D4605=""),"",D4605*VLOOKUP(C4605,'Setup - Mix Design'!$A$5:$I$504,4,0)),"")</f>
        <v/>
      </c>
      <c r="I4605" s="33">
        <f>IFERROR(IF(OR(C4605="",D4605=""),"",D4605*VLOOKUP(C4605,'Setup - Mix Design'!$A$5:$I$504,5,0)),"")</f>
        <v/>
      </c>
      <c r="J4605" s="33">
        <f>IFERROR(IF(OR(C4605="",D4605=""),"",D4605*VLOOKUP(C4605,'Setup - Mix Design'!$A$5:$I$504,6,0)),"")</f>
        <v/>
      </c>
      <c r="K4605" s="33">
        <f>IFERROR(IF(OR(C4605="",D4605=""),"",D4605*VLOOKUP(C4605,'Setup - Mix Design'!$A$5:$I$504,7,0)),"")</f>
        <v/>
      </c>
    </row>
    <row r="4606">
      <c r="A4606" s="31" t="n"/>
      <c r="B4606" s="26" t="n"/>
      <c r="C4606" s="26" t="n"/>
      <c r="D4606" s="27" t="n"/>
      <c r="E4606" s="26" t="n"/>
      <c r="F4606" s="33">
        <f>IFERROR(IF(OR(C4606="",D4606=""),"",D4606*VLOOKUP(C4606,'Setup - Mix Design'!$A$5:$I$504,2,0)),"")</f>
        <v/>
      </c>
      <c r="G4606" s="33">
        <f>IFERROR(IF(OR(C4606="",D4606=""),"",D4606*VLOOKUP(C4606,'Setup - Mix Design'!$A$5:$I$504,3,0)),"")</f>
        <v/>
      </c>
      <c r="H4606" s="33">
        <f>IFERROR(IF(OR(C4606="",D4606=""),"",D4606*VLOOKUP(C4606,'Setup - Mix Design'!$A$5:$I$504,4,0)),"")</f>
        <v/>
      </c>
      <c r="I4606" s="33">
        <f>IFERROR(IF(OR(C4606="",D4606=""),"",D4606*VLOOKUP(C4606,'Setup - Mix Design'!$A$5:$I$504,5,0)),"")</f>
        <v/>
      </c>
      <c r="J4606" s="33">
        <f>IFERROR(IF(OR(C4606="",D4606=""),"",D4606*VLOOKUP(C4606,'Setup - Mix Design'!$A$5:$I$504,6,0)),"")</f>
        <v/>
      </c>
      <c r="K4606" s="33">
        <f>IFERROR(IF(OR(C4606="",D4606=""),"",D4606*VLOOKUP(C4606,'Setup - Mix Design'!$A$5:$I$504,7,0)),"")</f>
        <v/>
      </c>
    </row>
    <row r="4607">
      <c r="A4607" s="31" t="n"/>
      <c r="B4607" s="26" t="n"/>
      <c r="C4607" s="26" t="n"/>
      <c r="D4607" s="27" t="n"/>
      <c r="E4607" s="26" t="n"/>
      <c r="F4607" s="33">
        <f>IFERROR(IF(OR(C4607="",D4607=""),"",D4607*VLOOKUP(C4607,'Setup - Mix Design'!$A$5:$I$504,2,0)),"")</f>
        <v/>
      </c>
      <c r="G4607" s="33">
        <f>IFERROR(IF(OR(C4607="",D4607=""),"",D4607*VLOOKUP(C4607,'Setup - Mix Design'!$A$5:$I$504,3,0)),"")</f>
        <v/>
      </c>
      <c r="H4607" s="33">
        <f>IFERROR(IF(OR(C4607="",D4607=""),"",D4607*VLOOKUP(C4607,'Setup - Mix Design'!$A$5:$I$504,4,0)),"")</f>
        <v/>
      </c>
      <c r="I4607" s="33">
        <f>IFERROR(IF(OR(C4607="",D4607=""),"",D4607*VLOOKUP(C4607,'Setup - Mix Design'!$A$5:$I$504,5,0)),"")</f>
        <v/>
      </c>
      <c r="J4607" s="33">
        <f>IFERROR(IF(OR(C4607="",D4607=""),"",D4607*VLOOKUP(C4607,'Setup - Mix Design'!$A$5:$I$504,6,0)),"")</f>
        <v/>
      </c>
      <c r="K4607" s="33">
        <f>IFERROR(IF(OR(C4607="",D4607=""),"",D4607*VLOOKUP(C4607,'Setup - Mix Design'!$A$5:$I$504,7,0)),"")</f>
        <v/>
      </c>
    </row>
    <row r="4608">
      <c r="A4608" s="31" t="n"/>
      <c r="B4608" s="26" t="n"/>
      <c r="C4608" s="26" t="n"/>
      <c r="D4608" s="27" t="n"/>
      <c r="E4608" s="26" t="n"/>
      <c r="F4608" s="33">
        <f>IFERROR(IF(OR(C4608="",D4608=""),"",D4608*VLOOKUP(C4608,'Setup - Mix Design'!$A$5:$I$504,2,0)),"")</f>
        <v/>
      </c>
      <c r="G4608" s="33">
        <f>IFERROR(IF(OR(C4608="",D4608=""),"",D4608*VLOOKUP(C4608,'Setup - Mix Design'!$A$5:$I$504,3,0)),"")</f>
        <v/>
      </c>
      <c r="H4608" s="33">
        <f>IFERROR(IF(OR(C4608="",D4608=""),"",D4608*VLOOKUP(C4608,'Setup - Mix Design'!$A$5:$I$504,4,0)),"")</f>
        <v/>
      </c>
      <c r="I4608" s="33">
        <f>IFERROR(IF(OR(C4608="",D4608=""),"",D4608*VLOOKUP(C4608,'Setup - Mix Design'!$A$5:$I$504,5,0)),"")</f>
        <v/>
      </c>
      <c r="J4608" s="33">
        <f>IFERROR(IF(OR(C4608="",D4608=""),"",D4608*VLOOKUP(C4608,'Setup - Mix Design'!$A$5:$I$504,6,0)),"")</f>
        <v/>
      </c>
      <c r="K4608" s="33">
        <f>IFERROR(IF(OR(C4608="",D4608=""),"",D4608*VLOOKUP(C4608,'Setup - Mix Design'!$A$5:$I$504,7,0)),"")</f>
        <v/>
      </c>
    </row>
    <row r="4609">
      <c r="A4609" s="31" t="n"/>
      <c r="B4609" s="26" t="n"/>
      <c r="C4609" s="26" t="n"/>
      <c r="D4609" s="27" t="n"/>
      <c r="E4609" s="26" t="n"/>
      <c r="F4609" s="33">
        <f>IFERROR(IF(OR(C4609="",D4609=""),"",D4609*VLOOKUP(C4609,'Setup - Mix Design'!$A$5:$I$504,2,0)),"")</f>
        <v/>
      </c>
      <c r="G4609" s="33">
        <f>IFERROR(IF(OR(C4609="",D4609=""),"",D4609*VLOOKUP(C4609,'Setup - Mix Design'!$A$5:$I$504,3,0)),"")</f>
        <v/>
      </c>
      <c r="H4609" s="33">
        <f>IFERROR(IF(OR(C4609="",D4609=""),"",D4609*VLOOKUP(C4609,'Setup - Mix Design'!$A$5:$I$504,4,0)),"")</f>
        <v/>
      </c>
      <c r="I4609" s="33">
        <f>IFERROR(IF(OR(C4609="",D4609=""),"",D4609*VLOOKUP(C4609,'Setup - Mix Design'!$A$5:$I$504,5,0)),"")</f>
        <v/>
      </c>
      <c r="J4609" s="33">
        <f>IFERROR(IF(OR(C4609="",D4609=""),"",D4609*VLOOKUP(C4609,'Setup - Mix Design'!$A$5:$I$504,6,0)),"")</f>
        <v/>
      </c>
      <c r="K4609" s="33">
        <f>IFERROR(IF(OR(C4609="",D4609=""),"",D4609*VLOOKUP(C4609,'Setup - Mix Design'!$A$5:$I$504,7,0)),"")</f>
        <v/>
      </c>
    </row>
    <row r="4610">
      <c r="A4610" s="31" t="n"/>
      <c r="B4610" s="26" t="n"/>
      <c r="C4610" s="26" t="n"/>
      <c r="D4610" s="27" t="n"/>
      <c r="E4610" s="26" t="n"/>
      <c r="F4610" s="33">
        <f>IFERROR(IF(OR(C4610="",D4610=""),"",D4610*VLOOKUP(C4610,'Setup - Mix Design'!$A$5:$I$504,2,0)),"")</f>
        <v/>
      </c>
      <c r="G4610" s="33">
        <f>IFERROR(IF(OR(C4610="",D4610=""),"",D4610*VLOOKUP(C4610,'Setup - Mix Design'!$A$5:$I$504,3,0)),"")</f>
        <v/>
      </c>
      <c r="H4610" s="33">
        <f>IFERROR(IF(OR(C4610="",D4610=""),"",D4610*VLOOKUP(C4610,'Setup - Mix Design'!$A$5:$I$504,4,0)),"")</f>
        <v/>
      </c>
      <c r="I4610" s="33">
        <f>IFERROR(IF(OR(C4610="",D4610=""),"",D4610*VLOOKUP(C4610,'Setup - Mix Design'!$A$5:$I$504,5,0)),"")</f>
        <v/>
      </c>
      <c r="J4610" s="33">
        <f>IFERROR(IF(OR(C4610="",D4610=""),"",D4610*VLOOKUP(C4610,'Setup - Mix Design'!$A$5:$I$504,6,0)),"")</f>
        <v/>
      </c>
      <c r="K4610" s="33">
        <f>IFERROR(IF(OR(C4610="",D4610=""),"",D4610*VLOOKUP(C4610,'Setup - Mix Design'!$A$5:$I$504,7,0)),"")</f>
        <v/>
      </c>
    </row>
    <row r="4611">
      <c r="A4611" s="31" t="n"/>
      <c r="B4611" s="26" t="n"/>
      <c r="C4611" s="26" t="n"/>
      <c r="D4611" s="27" t="n"/>
      <c r="E4611" s="26" t="n"/>
      <c r="F4611" s="33">
        <f>IFERROR(IF(OR(C4611="",D4611=""),"",D4611*VLOOKUP(C4611,'Setup - Mix Design'!$A$5:$I$504,2,0)),"")</f>
        <v/>
      </c>
      <c r="G4611" s="33">
        <f>IFERROR(IF(OR(C4611="",D4611=""),"",D4611*VLOOKUP(C4611,'Setup - Mix Design'!$A$5:$I$504,3,0)),"")</f>
        <v/>
      </c>
      <c r="H4611" s="33">
        <f>IFERROR(IF(OR(C4611="",D4611=""),"",D4611*VLOOKUP(C4611,'Setup - Mix Design'!$A$5:$I$504,4,0)),"")</f>
        <v/>
      </c>
      <c r="I4611" s="33">
        <f>IFERROR(IF(OR(C4611="",D4611=""),"",D4611*VLOOKUP(C4611,'Setup - Mix Design'!$A$5:$I$504,5,0)),"")</f>
        <v/>
      </c>
      <c r="J4611" s="33">
        <f>IFERROR(IF(OR(C4611="",D4611=""),"",D4611*VLOOKUP(C4611,'Setup - Mix Design'!$A$5:$I$504,6,0)),"")</f>
        <v/>
      </c>
      <c r="K4611" s="33">
        <f>IFERROR(IF(OR(C4611="",D4611=""),"",D4611*VLOOKUP(C4611,'Setup - Mix Design'!$A$5:$I$504,7,0)),"")</f>
        <v/>
      </c>
    </row>
    <row r="4612">
      <c r="A4612" s="31" t="n"/>
      <c r="B4612" s="26" t="n"/>
      <c r="C4612" s="26" t="n"/>
      <c r="D4612" s="27" t="n"/>
      <c r="E4612" s="26" t="n"/>
      <c r="F4612" s="33">
        <f>IFERROR(IF(OR(C4612="",D4612=""),"",D4612*VLOOKUP(C4612,'Setup - Mix Design'!$A$5:$I$504,2,0)),"")</f>
        <v/>
      </c>
      <c r="G4612" s="33">
        <f>IFERROR(IF(OR(C4612="",D4612=""),"",D4612*VLOOKUP(C4612,'Setup - Mix Design'!$A$5:$I$504,3,0)),"")</f>
        <v/>
      </c>
      <c r="H4612" s="33">
        <f>IFERROR(IF(OR(C4612="",D4612=""),"",D4612*VLOOKUP(C4612,'Setup - Mix Design'!$A$5:$I$504,4,0)),"")</f>
        <v/>
      </c>
      <c r="I4612" s="33">
        <f>IFERROR(IF(OR(C4612="",D4612=""),"",D4612*VLOOKUP(C4612,'Setup - Mix Design'!$A$5:$I$504,5,0)),"")</f>
        <v/>
      </c>
      <c r="J4612" s="33">
        <f>IFERROR(IF(OR(C4612="",D4612=""),"",D4612*VLOOKUP(C4612,'Setup - Mix Design'!$A$5:$I$504,6,0)),"")</f>
        <v/>
      </c>
      <c r="K4612" s="33">
        <f>IFERROR(IF(OR(C4612="",D4612=""),"",D4612*VLOOKUP(C4612,'Setup - Mix Design'!$A$5:$I$504,7,0)),"")</f>
        <v/>
      </c>
    </row>
    <row r="4613">
      <c r="A4613" s="31" t="n"/>
      <c r="B4613" s="26" t="n"/>
      <c r="C4613" s="26" t="n"/>
      <c r="D4613" s="27" t="n"/>
      <c r="E4613" s="26" t="n"/>
      <c r="F4613" s="33">
        <f>IFERROR(IF(OR(C4613="",D4613=""),"",D4613*VLOOKUP(C4613,'Setup - Mix Design'!$A$5:$I$504,2,0)),"")</f>
        <v/>
      </c>
      <c r="G4613" s="33">
        <f>IFERROR(IF(OR(C4613="",D4613=""),"",D4613*VLOOKUP(C4613,'Setup - Mix Design'!$A$5:$I$504,3,0)),"")</f>
        <v/>
      </c>
      <c r="H4613" s="33">
        <f>IFERROR(IF(OR(C4613="",D4613=""),"",D4613*VLOOKUP(C4613,'Setup - Mix Design'!$A$5:$I$504,4,0)),"")</f>
        <v/>
      </c>
      <c r="I4613" s="33">
        <f>IFERROR(IF(OR(C4613="",D4613=""),"",D4613*VLOOKUP(C4613,'Setup - Mix Design'!$A$5:$I$504,5,0)),"")</f>
        <v/>
      </c>
      <c r="J4613" s="33">
        <f>IFERROR(IF(OR(C4613="",D4613=""),"",D4613*VLOOKUP(C4613,'Setup - Mix Design'!$A$5:$I$504,6,0)),"")</f>
        <v/>
      </c>
      <c r="K4613" s="33">
        <f>IFERROR(IF(OR(C4613="",D4613=""),"",D4613*VLOOKUP(C4613,'Setup - Mix Design'!$A$5:$I$504,7,0)),"")</f>
        <v/>
      </c>
    </row>
    <row r="4614">
      <c r="A4614" s="31" t="n"/>
      <c r="B4614" s="26" t="n"/>
      <c r="C4614" s="26" t="n"/>
      <c r="D4614" s="27" t="n"/>
      <c r="E4614" s="26" t="n"/>
      <c r="F4614" s="33">
        <f>IFERROR(IF(OR(C4614="",D4614=""),"",D4614*VLOOKUP(C4614,'Setup - Mix Design'!$A$5:$I$504,2,0)),"")</f>
        <v/>
      </c>
      <c r="G4614" s="33">
        <f>IFERROR(IF(OR(C4614="",D4614=""),"",D4614*VLOOKUP(C4614,'Setup - Mix Design'!$A$5:$I$504,3,0)),"")</f>
        <v/>
      </c>
      <c r="H4614" s="33">
        <f>IFERROR(IF(OR(C4614="",D4614=""),"",D4614*VLOOKUP(C4614,'Setup - Mix Design'!$A$5:$I$504,4,0)),"")</f>
        <v/>
      </c>
      <c r="I4614" s="33">
        <f>IFERROR(IF(OR(C4614="",D4614=""),"",D4614*VLOOKUP(C4614,'Setup - Mix Design'!$A$5:$I$504,5,0)),"")</f>
        <v/>
      </c>
      <c r="J4614" s="33">
        <f>IFERROR(IF(OR(C4614="",D4614=""),"",D4614*VLOOKUP(C4614,'Setup - Mix Design'!$A$5:$I$504,6,0)),"")</f>
        <v/>
      </c>
      <c r="K4614" s="33">
        <f>IFERROR(IF(OR(C4614="",D4614=""),"",D4614*VLOOKUP(C4614,'Setup - Mix Design'!$A$5:$I$504,7,0)),"")</f>
        <v/>
      </c>
    </row>
    <row r="4615">
      <c r="A4615" s="31" t="n"/>
      <c r="B4615" s="26" t="n"/>
      <c r="C4615" s="26" t="n"/>
      <c r="D4615" s="27" t="n"/>
      <c r="E4615" s="26" t="n"/>
      <c r="F4615" s="33">
        <f>IFERROR(IF(OR(C4615="",D4615=""),"",D4615*VLOOKUP(C4615,'Setup - Mix Design'!$A$5:$I$504,2,0)),"")</f>
        <v/>
      </c>
      <c r="G4615" s="33">
        <f>IFERROR(IF(OR(C4615="",D4615=""),"",D4615*VLOOKUP(C4615,'Setup - Mix Design'!$A$5:$I$504,3,0)),"")</f>
        <v/>
      </c>
      <c r="H4615" s="33">
        <f>IFERROR(IF(OR(C4615="",D4615=""),"",D4615*VLOOKUP(C4615,'Setup - Mix Design'!$A$5:$I$504,4,0)),"")</f>
        <v/>
      </c>
      <c r="I4615" s="33">
        <f>IFERROR(IF(OR(C4615="",D4615=""),"",D4615*VLOOKUP(C4615,'Setup - Mix Design'!$A$5:$I$504,5,0)),"")</f>
        <v/>
      </c>
      <c r="J4615" s="33">
        <f>IFERROR(IF(OR(C4615="",D4615=""),"",D4615*VLOOKUP(C4615,'Setup - Mix Design'!$A$5:$I$504,6,0)),"")</f>
        <v/>
      </c>
      <c r="K4615" s="33">
        <f>IFERROR(IF(OR(C4615="",D4615=""),"",D4615*VLOOKUP(C4615,'Setup - Mix Design'!$A$5:$I$504,7,0)),"")</f>
        <v/>
      </c>
    </row>
    <row r="4616">
      <c r="A4616" s="31" t="n"/>
      <c r="B4616" s="26" t="n"/>
      <c r="C4616" s="26" t="n"/>
      <c r="D4616" s="27" t="n"/>
      <c r="E4616" s="26" t="n"/>
      <c r="F4616" s="33">
        <f>IFERROR(IF(OR(C4616="",D4616=""),"",D4616*VLOOKUP(C4616,'Setup - Mix Design'!$A$5:$I$504,2,0)),"")</f>
        <v/>
      </c>
      <c r="G4616" s="33">
        <f>IFERROR(IF(OR(C4616="",D4616=""),"",D4616*VLOOKUP(C4616,'Setup - Mix Design'!$A$5:$I$504,3,0)),"")</f>
        <v/>
      </c>
      <c r="H4616" s="33">
        <f>IFERROR(IF(OR(C4616="",D4616=""),"",D4616*VLOOKUP(C4616,'Setup - Mix Design'!$A$5:$I$504,4,0)),"")</f>
        <v/>
      </c>
      <c r="I4616" s="33">
        <f>IFERROR(IF(OR(C4616="",D4616=""),"",D4616*VLOOKUP(C4616,'Setup - Mix Design'!$A$5:$I$504,5,0)),"")</f>
        <v/>
      </c>
      <c r="J4616" s="33">
        <f>IFERROR(IF(OR(C4616="",D4616=""),"",D4616*VLOOKUP(C4616,'Setup - Mix Design'!$A$5:$I$504,6,0)),"")</f>
        <v/>
      </c>
      <c r="K4616" s="33">
        <f>IFERROR(IF(OR(C4616="",D4616=""),"",D4616*VLOOKUP(C4616,'Setup - Mix Design'!$A$5:$I$504,7,0)),"")</f>
        <v/>
      </c>
    </row>
    <row r="4617">
      <c r="A4617" s="31" t="n"/>
      <c r="B4617" s="26" t="n"/>
      <c r="C4617" s="26" t="n"/>
      <c r="D4617" s="27" t="n"/>
      <c r="E4617" s="26" t="n"/>
      <c r="F4617" s="33">
        <f>IFERROR(IF(OR(C4617="",D4617=""),"",D4617*VLOOKUP(C4617,'Setup - Mix Design'!$A$5:$I$504,2,0)),"")</f>
        <v/>
      </c>
      <c r="G4617" s="33">
        <f>IFERROR(IF(OR(C4617="",D4617=""),"",D4617*VLOOKUP(C4617,'Setup - Mix Design'!$A$5:$I$504,3,0)),"")</f>
        <v/>
      </c>
      <c r="H4617" s="33">
        <f>IFERROR(IF(OR(C4617="",D4617=""),"",D4617*VLOOKUP(C4617,'Setup - Mix Design'!$A$5:$I$504,4,0)),"")</f>
        <v/>
      </c>
      <c r="I4617" s="33">
        <f>IFERROR(IF(OR(C4617="",D4617=""),"",D4617*VLOOKUP(C4617,'Setup - Mix Design'!$A$5:$I$504,5,0)),"")</f>
        <v/>
      </c>
      <c r="J4617" s="33">
        <f>IFERROR(IF(OR(C4617="",D4617=""),"",D4617*VLOOKUP(C4617,'Setup - Mix Design'!$A$5:$I$504,6,0)),"")</f>
        <v/>
      </c>
      <c r="K4617" s="33">
        <f>IFERROR(IF(OR(C4617="",D4617=""),"",D4617*VLOOKUP(C4617,'Setup - Mix Design'!$A$5:$I$504,7,0)),"")</f>
        <v/>
      </c>
    </row>
    <row r="4618">
      <c r="A4618" s="31" t="n"/>
      <c r="B4618" s="26" t="n"/>
      <c r="C4618" s="26" t="n"/>
      <c r="D4618" s="27" t="n"/>
      <c r="E4618" s="26" t="n"/>
      <c r="F4618" s="33">
        <f>IFERROR(IF(OR(C4618="",D4618=""),"",D4618*VLOOKUP(C4618,'Setup - Mix Design'!$A$5:$I$504,2,0)),"")</f>
        <v/>
      </c>
      <c r="G4618" s="33">
        <f>IFERROR(IF(OR(C4618="",D4618=""),"",D4618*VLOOKUP(C4618,'Setup - Mix Design'!$A$5:$I$504,3,0)),"")</f>
        <v/>
      </c>
      <c r="H4618" s="33">
        <f>IFERROR(IF(OR(C4618="",D4618=""),"",D4618*VLOOKUP(C4618,'Setup - Mix Design'!$A$5:$I$504,4,0)),"")</f>
        <v/>
      </c>
      <c r="I4618" s="33">
        <f>IFERROR(IF(OR(C4618="",D4618=""),"",D4618*VLOOKUP(C4618,'Setup - Mix Design'!$A$5:$I$504,5,0)),"")</f>
        <v/>
      </c>
      <c r="J4618" s="33">
        <f>IFERROR(IF(OR(C4618="",D4618=""),"",D4618*VLOOKUP(C4618,'Setup - Mix Design'!$A$5:$I$504,6,0)),"")</f>
        <v/>
      </c>
      <c r="K4618" s="33">
        <f>IFERROR(IF(OR(C4618="",D4618=""),"",D4618*VLOOKUP(C4618,'Setup - Mix Design'!$A$5:$I$504,7,0)),"")</f>
        <v/>
      </c>
    </row>
    <row r="4619">
      <c r="A4619" s="31" t="n"/>
      <c r="B4619" s="26" t="n"/>
      <c r="C4619" s="26" t="n"/>
      <c r="D4619" s="27" t="n"/>
      <c r="E4619" s="26" t="n"/>
      <c r="F4619" s="33">
        <f>IFERROR(IF(OR(C4619="",D4619=""),"",D4619*VLOOKUP(C4619,'Setup - Mix Design'!$A$5:$I$504,2,0)),"")</f>
        <v/>
      </c>
      <c r="G4619" s="33">
        <f>IFERROR(IF(OR(C4619="",D4619=""),"",D4619*VLOOKUP(C4619,'Setup - Mix Design'!$A$5:$I$504,3,0)),"")</f>
        <v/>
      </c>
      <c r="H4619" s="33">
        <f>IFERROR(IF(OR(C4619="",D4619=""),"",D4619*VLOOKUP(C4619,'Setup - Mix Design'!$A$5:$I$504,4,0)),"")</f>
        <v/>
      </c>
      <c r="I4619" s="33">
        <f>IFERROR(IF(OR(C4619="",D4619=""),"",D4619*VLOOKUP(C4619,'Setup - Mix Design'!$A$5:$I$504,5,0)),"")</f>
        <v/>
      </c>
      <c r="J4619" s="33">
        <f>IFERROR(IF(OR(C4619="",D4619=""),"",D4619*VLOOKUP(C4619,'Setup - Mix Design'!$A$5:$I$504,6,0)),"")</f>
        <v/>
      </c>
      <c r="K4619" s="33">
        <f>IFERROR(IF(OR(C4619="",D4619=""),"",D4619*VLOOKUP(C4619,'Setup - Mix Design'!$A$5:$I$504,7,0)),"")</f>
        <v/>
      </c>
    </row>
    <row r="4620">
      <c r="A4620" s="31" t="n"/>
      <c r="B4620" s="26" t="n"/>
      <c r="C4620" s="26" t="n"/>
      <c r="D4620" s="27" t="n"/>
      <c r="E4620" s="26" t="n"/>
      <c r="F4620" s="33">
        <f>IFERROR(IF(OR(C4620="",D4620=""),"",D4620*VLOOKUP(C4620,'Setup - Mix Design'!$A$5:$I$504,2,0)),"")</f>
        <v/>
      </c>
      <c r="G4620" s="33">
        <f>IFERROR(IF(OR(C4620="",D4620=""),"",D4620*VLOOKUP(C4620,'Setup - Mix Design'!$A$5:$I$504,3,0)),"")</f>
        <v/>
      </c>
      <c r="H4620" s="33">
        <f>IFERROR(IF(OR(C4620="",D4620=""),"",D4620*VLOOKUP(C4620,'Setup - Mix Design'!$A$5:$I$504,4,0)),"")</f>
        <v/>
      </c>
      <c r="I4620" s="33">
        <f>IFERROR(IF(OR(C4620="",D4620=""),"",D4620*VLOOKUP(C4620,'Setup - Mix Design'!$A$5:$I$504,5,0)),"")</f>
        <v/>
      </c>
      <c r="J4620" s="33">
        <f>IFERROR(IF(OR(C4620="",D4620=""),"",D4620*VLOOKUP(C4620,'Setup - Mix Design'!$A$5:$I$504,6,0)),"")</f>
        <v/>
      </c>
      <c r="K4620" s="33">
        <f>IFERROR(IF(OR(C4620="",D4620=""),"",D4620*VLOOKUP(C4620,'Setup - Mix Design'!$A$5:$I$504,7,0)),"")</f>
        <v/>
      </c>
    </row>
    <row r="4621">
      <c r="A4621" s="31" t="n"/>
      <c r="B4621" s="26" t="n"/>
      <c r="C4621" s="26" t="n"/>
      <c r="D4621" s="27" t="n"/>
      <c r="E4621" s="26" t="n"/>
      <c r="F4621" s="33">
        <f>IFERROR(IF(OR(C4621="",D4621=""),"",D4621*VLOOKUP(C4621,'Setup - Mix Design'!$A$5:$I$504,2,0)),"")</f>
        <v/>
      </c>
      <c r="G4621" s="33">
        <f>IFERROR(IF(OR(C4621="",D4621=""),"",D4621*VLOOKUP(C4621,'Setup - Mix Design'!$A$5:$I$504,3,0)),"")</f>
        <v/>
      </c>
      <c r="H4621" s="33">
        <f>IFERROR(IF(OR(C4621="",D4621=""),"",D4621*VLOOKUP(C4621,'Setup - Mix Design'!$A$5:$I$504,4,0)),"")</f>
        <v/>
      </c>
      <c r="I4621" s="33">
        <f>IFERROR(IF(OR(C4621="",D4621=""),"",D4621*VLOOKUP(C4621,'Setup - Mix Design'!$A$5:$I$504,5,0)),"")</f>
        <v/>
      </c>
      <c r="J4621" s="33">
        <f>IFERROR(IF(OR(C4621="",D4621=""),"",D4621*VLOOKUP(C4621,'Setup - Mix Design'!$A$5:$I$504,6,0)),"")</f>
        <v/>
      </c>
      <c r="K4621" s="33">
        <f>IFERROR(IF(OR(C4621="",D4621=""),"",D4621*VLOOKUP(C4621,'Setup - Mix Design'!$A$5:$I$504,7,0)),"")</f>
        <v/>
      </c>
    </row>
    <row r="4622">
      <c r="A4622" s="31" t="n"/>
      <c r="B4622" s="26" t="n"/>
      <c r="C4622" s="26" t="n"/>
      <c r="D4622" s="27" t="n"/>
      <c r="E4622" s="26" t="n"/>
      <c r="F4622" s="33">
        <f>IFERROR(IF(OR(C4622="",D4622=""),"",D4622*VLOOKUP(C4622,'Setup - Mix Design'!$A$5:$I$504,2,0)),"")</f>
        <v/>
      </c>
      <c r="G4622" s="33">
        <f>IFERROR(IF(OR(C4622="",D4622=""),"",D4622*VLOOKUP(C4622,'Setup - Mix Design'!$A$5:$I$504,3,0)),"")</f>
        <v/>
      </c>
      <c r="H4622" s="33">
        <f>IFERROR(IF(OR(C4622="",D4622=""),"",D4622*VLOOKUP(C4622,'Setup - Mix Design'!$A$5:$I$504,4,0)),"")</f>
        <v/>
      </c>
      <c r="I4622" s="33">
        <f>IFERROR(IF(OR(C4622="",D4622=""),"",D4622*VLOOKUP(C4622,'Setup - Mix Design'!$A$5:$I$504,5,0)),"")</f>
        <v/>
      </c>
      <c r="J4622" s="33">
        <f>IFERROR(IF(OR(C4622="",D4622=""),"",D4622*VLOOKUP(C4622,'Setup - Mix Design'!$A$5:$I$504,6,0)),"")</f>
        <v/>
      </c>
      <c r="K4622" s="33">
        <f>IFERROR(IF(OR(C4622="",D4622=""),"",D4622*VLOOKUP(C4622,'Setup - Mix Design'!$A$5:$I$504,7,0)),"")</f>
        <v/>
      </c>
    </row>
    <row r="4623">
      <c r="A4623" s="31" t="n"/>
      <c r="B4623" s="26" t="n"/>
      <c r="C4623" s="26" t="n"/>
      <c r="D4623" s="27" t="n"/>
      <c r="E4623" s="26" t="n"/>
      <c r="F4623" s="33">
        <f>IFERROR(IF(OR(C4623="",D4623=""),"",D4623*VLOOKUP(C4623,'Setup - Mix Design'!$A$5:$I$504,2,0)),"")</f>
        <v/>
      </c>
      <c r="G4623" s="33">
        <f>IFERROR(IF(OR(C4623="",D4623=""),"",D4623*VLOOKUP(C4623,'Setup - Mix Design'!$A$5:$I$504,3,0)),"")</f>
        <v/>
      </c>
      <c r="H4623" s="33">
        <f>IFERROR(IF(OR(C4623="",D4623=""),"",D4623*VLOOKUP(C4623,'Setup - Mix Design'!$A$5:$I$504,4,0)),"")</f>
        <v/>
      </c>
      <c r="I4623" s="33">
        <f>IFERROR(IF(OR(C4623="",D4623=""),"",D4623*VLOOKUP(C4623,'Setup - Mix Design'!$A$5:$I$504,5,0)),"")</f>
        <v/>
      </c>
      <c r="J4623" s="33">
        <f>IFERROR(IF(OR(C4623="",D4623=""),"",D4623*VLOOKUP(C4623,'Setup - Mix Design'!$A$5:$I$504,6,0)),"")</f>
        <v/>
      </c>
      <c r="K4623" s="33">
        <f>IFERROR(IF(OR(C4623="",D4623=""),"",D4623*VLOOKUP(C4623,'Setup - Mix Design'!$A$5:$I$504,7,0)),"")</f>
        <v/>
      </c>
    </row>
    <row r="4624">
      <c r="A4624" s="31" t="n"/>
      <c r="B4624" s="26" t="n"/>
      <c r="C4624" s="26" t="n"/>
      <c r="D4624" s="27" t="n"/>
      <c r="E4624" s="26" t="n"/>
      <c r="F4624" s="33">
        <f>IFERROR(IF(OR(C4624="",D4624=""),"",D4624*VLOOKUP(C4624,'Setup - Mix Design'!$A$5:$I$504,2,0)),"")</f>
        <v/>
      </c>
      <c r="G4624" s="33">
        <f>IFERROR(IF(OR(C4624="",D4624=""),"",D4624*VLOOKUP(C4624,'Setup - Mix Design'!$A$5:$I$504,3,0)),"")</f>
        <v/>
      </c>
      <c r="H4624" s="33">
        <f>IFERROR(IF(OR(C4624="",D4624=""),"",D4624*VLOOKUP(C4624,'Setup - Mix Design'!$A$5:$I$504,4,0)),"")</f>
        <v/>
      </c>
      <c r="I4624" s="33">
        <f>IFERROR(IF(OR(C4624="",D4624=""),"",D4624*VLOOKUP(C4624,'Setup - Mix Design'!$A$5:$I$504,5,0)),"")</f>
        <v/>
      </c>
      <c r="J4624" s="33">
        <f>IFERROR(IF(OR(C4624="",D4624=""),"",D4624*VLOOKUP(C4624,'Setup - Mix Design'!$A$5:$I$504,6,0)),"")</f>
        <v/>
      </c>
      <c r="K4624" s="33">
        <f>IFERROR(IF(OR(C4624="",D4624=""),"",D4624*VLOOKUP(C4624,'Setup - Mix Design'!$A$5:$I$504,7,0)),"")</f>
        <v/>
      </c>
    </row>
    <row r="4625">
      <c r="A4625" s="31" t="n"/>
      <c r="B4625" s="26" t="n"/>
      <c r="C4625" s="26" t="n"/>
      <c r="D4625" s="27" t="n"/>
      <c r="E4625" s="26" t="n"/>
      <c r="F4625" s="33">
        <f>IFERROR(IF(OR(C4625="",D4625=""),"",D4625*VLOOKUP(C4625,'Setup - Mix Design'!$A$5:$I$504,2,0)),"")</f>
        <v/>
      </c>
      <c r="G4625" s="33">
        <f>IFERROR(IF(OR(C4625="",D4625=""),"",D4625*VLOOKUP(C4625,'Setup - Mix Design'!$A$5:$I$504,3,0)),"")</f>
        <v/>
      </c>
      <c r="H4625" s="33">
        <f>IFERROR(IF(OR(C4625="",D4625=""),"",D4625*VLOOKUP(C4625,'Setup - Mix Design'!$A$5:$I$504,4,0)),"")</f>
        <v/>
      </c>
      <c r="I4625" s="33">
        <f>IFERROR(IF(OR(C4625="",D4625=""),"",D4625*VLOOKUP(C4625,'Setup - Mix Design'!$A$5:$I$504,5,0)),"")</f>
        <v/>
      </c>
      <c r="J4625" s="33">
        <f>IFERROR(IF(OR(C4625="",D4625=""),"",D4625*VLOOKUP(C4625,'Setup - Mix Design'!$A$5:$I$504,6,0)),"")</f>
        <v/>
      </c>
      <c r="K4625" s="33">
        <f>IFERROR(IF(OR(C4625="",D4625=""),"",D4625*VLOOKUP(C4625,'Setup - Mix Design'!$A$5:$I$504,7,0)),"")</f>
        <v/>
      </c>
    </row>
    <row r="4626">
      <c r="A4626" s="31" t="n"/>
      <c r="B4626" s="26" t="n"/>
      <c r="C4626" s="26" t="n"/>
      <c r="D4626" s="27" t="n"/>
      <c r="E4626" s="26" t="n"/>
      <c r="F4626" s="33">
        <f>IFERROR(IF(OR(C4626="",D4626=""),"",D4626*VLOOKUP(C4626,'Setup - Mix Design'!$A$5:$I$504,2,0)),"")</f>
        <v/>
      </c>
      <c r="G4626" s="33">
        <f>IFERROR(IF(OR(C4626="",D4626=""),"",D4626*VLOOKUP(C4626,'Setup - Mix Design'!$A$5:$I$504,3,0)),"")</f>
        <v/>
      </c>
      <c r="H4626" s="33">
        <f>IFERROR(IF(OR(C4626="",D4626=""),"",D4626*VLOOKUP(C4626,'Setup - Mix Design'!$A$5:$I$504,4,0)),"")</f>
        <v/>
      </c>
      <c r="I4626" s="33">
        <f>IFERROR(IF(OR(C4626="",D4626=""),"",D4626*VLOOKUP(C4626,'Setup - Mix Design'!$A$5:$I$504,5,0)),"")</f>
        <v/>
      </c>
      <c r="J4626" s="33">
        <f>IFERROR(IF(OR(C4626="",D4626=""),"",D4626*VLOOKUP(C4626,'Setup - Mix Design'!$A$5:$I$504,6,0)),"")</f>
        <v/>
      </c>
      <c r="K4626" s="33">
        <f>IFERROR(IF(OR(C4626="",D4626=""),"",D4626*VLOOKUP(C4626,'Setup - Mix Design'!$A$5:$I$504,7,0)),"")</f>
        <v/>
      </c>
    </row>
    <row r="4627">
      <c r="A4627" s="31" t="n"/>
      <c r="B4627" s="26" t="n"/>
      <c r="C4627" s="26" t="n"/>
      <c r="D4627" s="27" t="n"/>
      <c r="E4627" s="26" t="n"/>
      <c r="F4627" s="33">
        <f>IFERROR(IF(OR(C4627="",D4627=""),"",D4627*VLOOKUP(C4627,'Setup - Mix Design'!$A$5:$I$504,2,0)),"")</f>
        <v/>
      </c>
      <c r="G4627" s="33">
        <f>IFERROR(IF(OR(C4627="",D4627=""),"",D4627*VLOOKUP(C4627,'Setup - Mix Design'!$A$5:$I$504,3,0)),"")</f>
        <v/>
      </c>
      <c r="H4627" s="33">
        <f>IFERROR(IF(OR(C4627="",D4627=""),"",D4627*VLOOKUP(C4627,'Setup - Mix Design'!$A$5:$I$504,4,0)),"")</f>
        <v/>
      </c>
      <c r="I4627" s="33">
        <f>IFERROR(IF(OR(C4627="",D4627=""),"",D4627*VLOOKUP(C4627,'Setup - Mix Design'!$A$5:$I$504,5,0)),"")</f>
        <v/>
      </c>
      <c r="J4627" s="33">
        <f>IFERROR(IF(OR(C4627="",D4627=""),"",D4627*VLOOKUP(C4627,'Setup - Mix Design'!$A$5:$I$504,6,0)),"")</f>
        <v/>
      </c>
      <c r="K4627" s="33">
        <f>IFERROR(IF(OR(C4627="",D4627=""),"",D4627*VLOOKUP(C4627,'Setup - Mix Design'!$A$5:$I$504,7,0)),"")</f>
        <v/>
      </c>
    </row>
    <row r="4628">
      <c r="A4628" s="31" t="n"/>
      <c r="B4628" s="26" t="n"/>
      <c r="C4628" s="26" t="n"/>
      <c r="D4628" s="27" t="n"/>
      <c r="E4628" s="26" t="n"/>
      <c r="F4628" s="33">
        <f>IFERROR(IF(OR(C4628="",D4628=""),"",D4628*VLOOKUP(C4628,'Setup - Mix Design'!$A$5:$I$504,2,0)),"")</f>
        <v/>
      </c>
      <c r="G4628" s="33">
        <f>IFERROR(IF(OR(C4628="",D4628=""),"",D4628*VLOOKUP(C4628,'Setup - Mix Design'!$A$5:$I$504,3,0)),"")</f>
        <v/>
      </c>
      <c r="H4628" s="33">
        <f>IFERROR(IF(OR(C4628="",D4628=""),"",D4628*VLOOKUP(C4628,'Setup - Mix Design'!$A$5:$I$504,4,0)),"")</f>
        <v/>
      </c>
      <c r="I4628" s="33">
        <f>IFERROR(IF(OR(C4628="",D4628=""),"",D4628*VLOOKUP(C4628,'Setup - Mix Design'!$A$5:$I$504,5,0)),"")</f>
        <v/>
      </c>
      <c r="J4628" s="33">
        <f>IFERROR(IF(OR(C4628="",D4628=""),"",D4628*VLOOKUP(C4628,'Setup - Mix Design'!$A$5:$I$504,6,0)),"")</f>
        <v/>
      </c>
      <c r="K4628" s="33">
        <f>IFERROR(IF(OR(C4628="",D4628=""),"",D4628*VLOOKUP(C4628,'Setup - Mix Design'!$A$5:$I$504,7,0)),"")</f>
        <v/>
      </c>
    </row>
    <row r="4629">
      <c r="A4629" s="31" t="n"/>
      <c r="B4629" s="26" t="n"/>
      <c r="C4629" s="26" t="n"/>
      <c r="D4629" s="27" t="n"/>
      <c r="E4629" s="26" t="n"/>
      <c r="F4629" s="33">
        <f>IFERROR(IF(OR(C4629="",D4629=""),"",D4629*VLOOKUP(C4629,'Setup - Mix Design'!$A$5:$I$504,2,0)),"")</f>
        <v/>
      </c>
      <c r="G4629" s="33">
        <f>IFERROR(IF(OR(C4629="",D4629=""),"",D4629*VLOOKUP(C4629,'Setup - Mix Design'!$A$5:$I$504,3,0)),"")</f>
        <v/>
      </c>
      <c r="H4629" s="33">
        <f>IFERROR(IF(OR(C4629="",D4629=""),"",D4629*VLOOKUP(C4629,'Setup - Mix Design'!$A$5:$I$504,4,0)),"")</f>
        <v/>
      </c>
      <c r="I4629" s="33">
        <f>IFERROR(IF(OR(C4629="",D4629=""),"",D4629*VLOOKUP(C4629,'Setup - Mix Design'!$A$5:$I$504,5,0)),"")</f>
        <v/>
      </c>
      <c r="J4629" s="33">
        <f>IFERROR(IF(OR(C4629="",D4629=""),"",D4629*VLOOKUP(C4629,'Setup - Mix Design'!$A$5:$I$504,6,0)),"")</f>
        <v/>
      </c>
      <c r="K4629" s="33">
        <f>IFERROR(IF(OR(C4629="",D4629=""),"",D4629*VLOOKUP(C4629,'Setup - Mix Design'!$A$5:$I$504,7,0)),"")</f>
        <v/>
      </c>
    </row>
    <row r="4630">
      <c r="A4630" s="31" t="n"/>
      <c r="B4630" s="26" t="n"/>
      <c r="C4630" s="26" t="n"/>
      <c r="D4630" s="27" t="n"/>
      <c r="E4630" s="26" t="n"/>
      <c r="F4630" s="33">
        <f>IFERROR(IF(OR(C4630="",D4630=""),"",D4630*VLOOKUP(C4630,'Setup - Mix Design'!$A$5:$I$504,2,0)),"")</f>
        <v/>
      </c>
      <c r="G4630" s="33">
        <f>IFERROR(IF(OR(C4630="",D4630=""),"",D4630*VLOOKUP(C4630,'Setup - Mix Design'!$A$5:$I$504,3,0)),"")</f>
        <v/>
      </c>
      <c r="H4630" s="33">
        <f>IFERROR(IF(OR(C4630="",D4630=""),"",D4630*VLOOKUP(C4630,'Setup - Mix Design'!$A$5:$I$504,4,0)),"")</f>
        <v/>
      </c>
      <c r="I4630" s="33">
        <f>IFERROR(IF(OR(C4630="",D4630=""),"",D4630*VLOOKUP(C4630,'Setup - Mix Design'!$A$5:$I$504,5,0)),"")</f>
        <v/>
      </c>
      <c r="J4630" s="33">
        <f>IFERROR(IF(OR(C4630="",D4630=""),"",D4630*VLOOKUP(C4630,'Setup - Mix Design'!$A$5:$I$504,6,0)),"")</f>
        <v/>
      </c>
      <c r="K4630" s="33">
        <f>IFERROR(IF(OR(C4630="",D4630=""),"",D4630*VLOOKUP(C4630,'Setup - Mix Design'!$A$5:$I$504,7,0)),"")</f>
        <v/>
      </c>
    </row>
    <row r="4631">
      <c r="A4631" s="31" t="n"/>
      <c r="B4631" s="26" t="n"/>
      <c r="C4631" s="26" t="n"/>
      <c r="D4631" s="27" t="n"/>
      <c r="E4631" s="26" t="n"/>
      <c r="F4631" s="33">
        <f>IFERROR(IF(OR(C4631="",D4631=""),"",D4631*VLOOKUP(C4631,'Setup - Mix Design'!$A$5:$I$504,2,0)),"")</f>
        <v/>
      </c>
      <c r="G4631" s="33">
        <f>IFERROR(IF(OR(C4631="",D4631=""),"",D4631*VLOOKUP(C4631,'Setup - Mix Design'!$A$5:$I$504,3,0)),"")</f>
        <v/>
      </c>
      <c r="H4631" s="33">
        <f>IFERROR(IF(OR(C4631="",D4631=""),"",D4631*VLOOKUP(C4631,'Setup - Mix Design'!$A$5:$I$504,4,0)),"")</f>
        <v/>
      </c>
      <c r="I4631" s="33">
        <f>IFERROR(IF(OR(C4631="",D4631=""),"",D4631*VLOOKUP(C4631,'Setup - Mix Design'!$A$5:$I$504,5,0)),"")</f>
        <v/>
      </c>
      <c r="J4631" s="33">
        <f>IFERROR(IF(OR(C4631="",D4631=""),"",D4631*VLOOKUP(C4631,'Setup - Mix Design'!$A$5:$I$504,6,0)),"")</f>
        <v/>
      </c>
      <c r="K4631" s="33">
        <f>IFERROR(IF(OR(C4631="",D4631=""),"",D4631*VLOOKUP(C4631,'Setup - Mix Design'!$A$5:$I$504,7,0)),"")</f>
        <v/>
      </c>
    </row>
    <row r="4632">
      <c r="A4632" s="31" t="n"/>
      <c r="B4632" s="26" t="n"/>
      <c r="C4632" s="26" t="n"/>
      <c r="D4632" s="27" t="n"/>
      <c r="E4632" s="26" t="n"/>
      <c r="F4632" s="33">
        <f>IFERROR(IF(OR(C4632="",D4632=""),"",D4632*VLOOKUP(C4632,'Setup - Mix Design'!$A$5:$I$504,2,0)),"")</f>
        <v/>
      </c>
      <c r="G4632" s="33">
        <f>IFERROR(IF(OR(C4632="",D4632=""),"",D4632*VLOOKUP(C4632,'Setup - Mix Design'!$A$5:$I$504,3,0)),"")</f>
        <v/>
      </c>
      <c r="H4632" s="33">
        <f>IFERROR(IF(OR(C4632="",D4632=""),"",D4632*VLOOKUP(C4632,'Setup - Mix Design'!$A$5:$I$504,4,0)),"")</f>
        <v/>
      </c>
      <c r="I4632" s="33">
        <f>IFERROR(IF(OR(C4632="",D4632=""),"",D4632*VLOOKUP(C4632,'Setup - Mix Design'!$A$5:$I$504,5,0)),"")</f>
        <v/>
      </c>
      <c r="J4632" s="33">
        <f>IFERROR(IF(OR(C4632="",D4632=""),"",D4632*VLOOKUP(C4632,'Setup - Mix Design'!$A$5:$I$504,6,0)),"")</f>
        <v/>
      </c>
      <c r="K4632" s="33">
        <f>IFERROR(IF(OR(C4632="",D4632=""),"",D4632*VLOOKUP(C4632,'Setup - Mix Design'!$A$5:$I$504,7,0)),"")</f>
        <v/>
      </c>
    </row>
    <row r="4633">
      <c r="A4633" s="31" t="n"/>
      <c r="B4633" s="26" t="n"/>
      <c r="C4633" s="26" t="n"/>
      <c r="D4633" s="27" t="n"/>
      <c r="E4633" s="26" t="n"/>
      <c r="F4633" s="33">
        <f>IFERROR(IF(OR(C4633="",D4633=""),"",D4633*VLOOKUP(C4633,'Setup - Mix Design'!$A$5:$I$504,2,0)),"")</f>
        <v/>
      </c>
      <c r="G4633" s="33">
        <f>IFERROR(IF(OR(C4633="",D4633=""),"",D4633*VLOOKUP(C4633,'Setup - Mix Design'!$A$5:$I$504,3,0)),"")</f>
        <v/>
      </c>
      <c r="H4633" s="33">
        <f>IFERROR(IF(OR(C4633="",D4633=""),"",D4633*VLOOKUP(C4633,'Setup - Mix Design'!$A$5:$I$504,4,0)),"")</f>
        <v/>
      </c>
      <c r="I4633" s="33">
        <f>IFERROR(IF(OR(C4633="",D4633=""),"",D4633*VLOOKUP(C4633,'Setup - Mix Design'!$A$5:$I$504,5,0)),"")</f>
        <v/>
      </c>
      <c r="J4633" s="33">
        <f>IFERROR(IF(OR(C4633="",D4633=""),"",D4633*VLOOKUP(C4633,'Setup - Mix Design'!$A$5:$I$504,6,0)),"")</f>
        <v/>
      </c>
      <c r="K4633" s="33">
        <f>IFERROR(IF(OR(C4633="",D4633=""),"",D4633*VLOOKUP(C4633,'Setup - Mix Design'!$A$5:$I$504,7,0)),"")</f>
        <v/>
      </c>
    </row>
    <row r="4634">
      <c r="A4634" s="31" t="n"/>
      <c r="B4634" s="26" t="n"/>
      <c r="C4634" s="26" t="n"/>
      <c r="D4634" s="27" t="n"/>
      <c r="E4634" s="26" t="n"/>
      <c r="F4634" s="33">
        <f>IFERROR(IF(OR(C4634="",D4634=""),"",D4634*VLOOKUP(C4634,'Setup - Mix Design'!$A$5:$I$504,2,0)),"")</f>
        <v/>
      </c>
      <c r="G4634" s="33">
        <f>IFERROR(IF(OR(C4634="",D4634=""),"",D4634*VLOOKUP(C4634,'Setup - Mix Design'!$A$5:$I$504,3,0)),"")</f>
        <v/>
      </c>
      <c r="H4634" s="33">
        <f>IFERROR(IF(OR(C4634="",D4634=""),"",D4634*VLOOKUP(C4634,'Setup - Mix Design'!$A$5:$I$504,4,0)),"")</f>
        <v/>
      </c>
      <c r="I4634" s="33">
        <f>IFERROR(IF(OR(C4634="",D4634=""),"",D4634*VLOOKUP(C4634,'Setup - Mix Design'!$A$5:$I$504,5,0)),"")</f>
        <v/>
      </c>
      <c r="J4634" s="33">
        <f>IFERROR(IF(OR(C4634="",D4634=""),"",D4634*VLOOKUP(C4634,'Setup - Mix Design'!$A$5:$I$504,6,0)),"")</f>
        <v/>
      </c>
      <c r="K4634" s="33">
        <f>IFERROR(IF(OR(C4634="",D4634=""),"",D4634*VLOOKUP(C4634,'Setup - Mix Design'!$A$5:$I$504,7,0)),"")</f>
        <v/>
      </c>
    </row>
    <row r="4635">
      <c r="A4635" s="31" t="n"/>
      <c r="B4635" s="26" t="n"/>
      <c r="C4635" s="26" t="n"/>
      <c r="D4635" s="27" t="n"/>
      <c r="E4635" s="26" t="n"/>
      <c r="F4635" s="33">
        <f>IFERROR(IF(OR(C4635="",D4635=""),"",D4635*VLOOKUP(C4635,'Setup - Mix Design'!$A$5:$I$504,2,0)),"")</f>
        <v/>
      </c>
      <c r="G4635" s="33">
        <f>IFERROR(IF(OR(C4635="",D4635=""),"",D4635*VLOOKUP(C4635,'Setup - Mix Design'!$A$5:$I$504,3,0)),"")</f>
        <v/>
      </c>
      <c r="H4635" s="33">
        <f>IFERROR(IF(OR(C4635="",D4635=""),"",D4635*VLOOKUP(C4635,'Setup - Mix Design'!$A$5:$I$504,4,0)),"")</f>
        <v/>
      </c>
      <c r="I4635" s="33">
        <f>IFERROR(IF(OR(C4635="",D4635=""),"",D4635*VLOOKUP(C4635,'Setup - Mix Design'!$A$5:$I$504,5,0)),"")</f>
        <v/>
      </c>
      <c r="J4635" s="33">
        <f>IFERROR(IF(OR(C4635="",D4635=""),"",D4635*VLOOKUP(C4635,'Setup - Mix Design'!$A$5:$I$504,6,0)),"")</f>
        <v/>
      </c>
      <c r="K4635" s="33">
        <f>IFERROR(IF(OR(C4635="",D4635=""),"",D4635*VLOOKUP(C4635,'Setup - Mix Design'!$A$5:$I$504,7,0)),"")</f>
        <v/>
      </c>
    </row>
    <row r="4636">
      <c r="A4636" s="31" t="n"/>
      <c r="B4636" s="26" t="n"/>
      <c r="C4636" s="26" t="n"/>
      <c r="D4636" s="27" t="n"/>
      <c r="E4636" s="26" t="n"/>
      <c r="F4636" s="33">
        <f>IFERROR(IF(OR(C4636="",D4636=""),"",D4636*VLOOKUP(C4636,'Setup - Mix Design'!$A$5:$I$504,2,0)),"")</f>
        <v/>
      </c>
      <c r="G4636" s="33">
        <f>IFERROR(IF(OR(C4636="",D4636=""),"",D4636*VLOOKUP(C4636,'Setup - Mix Design'!$A$5:$I$504,3,0)),"")</f>
        <v/>
      </c>
      <c r="H4636" s="33">
        <f>IFERROR(IF(OR(C4636="",D4636=""),"",D4636*VLOOKUP(C4636,'Setup - Mix Design'!$A$5:$I$504,4,0)),"")</f>
        <v/>
      </c>
      <c r="I4636" s="33">
        <f>IFERROR(IF(OR(C4636="",D4636=""),"",D4636*VLOOKUP(C4636,'Setup - Mix Design'!$A$5:$I$504,5,0)),"")</f>
        <v/>
      </c>
      <c r="J4636" s="33">
        <f>IFERROR(IF(OR(C4636="",D4636=""),"",D4636*VLOOKUP(C4636,'Setup - Mix Design'!$A$5:$I$504,6,0)),"")</f>
        <v/>
      </c>
      <c r="K4636" s="33">
        <f>IFERROR(IF(OR(C4636="",D4636=""),"",D4636*VLOOKUP(C4636,'Setup - Mix Design'!$A$5:$I$504,7,0)),"")</f>
        <v/>
      </c>
    </row>
    <row r="4637">
      <c r="A4637" s="31" t="n"/>
      <c r="B4637" s="26" t="n"/>
      <c r="C4637" s="26" t="n"/>
      <c r="D4637" s="27" t="n"/>
      <c r="E4637" s="26" t="n"/>
      <c r="F4637" s="33">
        <f>IFERROR(IF(OR(C4637="",D4637=""),"",D4637*VLOOKUP(C4637,'Setup - Mix Design'!$A$5:$I$504,2,0)),"")</f>
        <v/>
      </c>
      <c r="G4637" s="33">
        <f>IFERROR(IF(OR(C4637="",D4637=""),"",D4637*VLOOKUP(C4637,'Setup - Mix Design'!$A$5:$I$504,3,0)),"")</f>
        <v/>
      </c>
      <c r="H4637" s="33">
        <f>IFERROR(IF(OR(C4637="",D4637=""),"",D4637*VLOOKUP(C4637,'Setup - Mix Design'!$A$5:$I$504,4,0)),"")</f>
        <v/>
      </c>
      <c r="I4637" s="33">
        <f>IFERROR(IF(OR(C4637="",D4637=""),"",D4637*VLOOKUP(C4637,'Setup - Mix Design'!$A$5:$I$504,5,0)),"")</f>
        <v/>
      </c>
      <c r="J4637" s="33">
        <f>IFERROR(IF(OR(C4637="",D4637=""),"",D4637*VLOOKUP(C4637,'Setup - Mix Design'!$A$5:$I$504,6,0)),"")</f>
        <v/>
      </c>
      <c r="K4637" s="33">
        <f>IFERROR(IF(OR(C4637="",D4637=""),"",D4637*VLOOKUP(C4637,'Setup - Mix Design'!$A$5:$I$504,7,0)),"")</f>
        <v/>
      </c>
    </row>
    <row r="4638">
      <c r="A4638" s="31" t="n"/>
      <c r="B4638" s="26" t="n"/>
      <c r="C4638" s="26" t="n"/>
      <c r="D4638" s="27" t="n"/>
      <c r="E4638" s="26" t="n"/>
      <c r="F4638" s="33">
        <f>IFERROR(IF(OR(C4638="",D4638=""),"",D4638*VLOOKUP(C4638,'Setup - Mix Design'!$A$5:$I$504,2,0)),"")</f>
        <v/>
      </c>
      <c r="G4638" s="33">
        <f>IFERROR(IF(OR(C4638="",D4638=""),"",D4638*VLOOKUP(C4638,'Setup - Mix Design'!$A$5:$I$504,3,0)),"")</f>
        <v/>
      </c>
      <c r="H4638" s="33">
        <f>IFERROR(IF(OR(C4638="",D4638=""),"",D4638*VLOOKUP(C4638,'Setup - Mix Design'!$A$5:$I$504,4,0)),"")</f>
        <v/>
      </c>
      <c r="I4638" s="33">
        <f>IFERROR(IF(OR(C4638="",D4638=""),"",D4638*VLOOKUP(C4638,'Setup - Mix Design'!$A$5:$I$504,5,0)),"")</f>
        <v/>
      </c>
      <c r="J4638" s="33">
        <f>IFERROR(IF(OR(C4638="",D4638=""),"",D4638*VLOOKUP(C4638,'Setup - Mix Design'!$A$5:$I$504,6,0)),"")</f>
        <v/>
      </c>
      <c r="K4638" s="33">
        <f>IFERROR(IF(OR(C4638="",D4638=""),"",D4638*VLOOKUP(C4638,'Setup - Mix Design'!$A$5:$I$504,7,0)),"")</f>
        <v/>
      </c>
    </row>
    <row r="4639">
      <c r="A4639" s="31" t="n"/>
      <c r="B4639" s="26" t="n"/>
      <c r="C4639" s="26" t="n"/>
      <c r="D4639" s="27" t="n"/>
      <c r="E4639" s="26" t="n"/>
      <c r="F4639" s="33">
        <f>IFERROR(IF(OR(C4639="",D4639=""),"",D4639*VLOOKUP(C4639,'Setup - Mix Design'!$A$5:$I$504,2,0)),"")</f>
        <v/>
      </c>
      <c r="G4639" s="33">
        <f>IFERROR(IF(OR(C4639="",D4639=""),"",D4639*VLOOKUP(C4639,'Setup - Mix Design'!$A$5:$I$504,3,0)),"")</f>
        <v/>
      </c>
      <c r="H4639" s="33">
        <f>IFERROR(IF(OR(C4639="",D4639=""),"",D4639*VLOOKUP(C4639,'Setup - Mix Design'!$A$5:$I$504,4,0)),"")</f>
        <v/>
      </c>
      <c r="I4639" s="33">
        <f>IFERROR(IF(OR(C4639="",D4639=""),"",D4639*VLOOKUP(C4639,'Setup - Mix Design'!$A$5:$I$504,5,0)),"")</f>
        <v/>
      </c>
      <c r="J4639" s="33">
        <f>IFERROR(IF(OR(C4639="",D4639=""),"",D4639*VLOOKUP(C4639,'Setup - Mix Design'!$A$5:$I$504,6,0)),"")</f>
        <v/>
      </c>
      <c r="K4639" s="33">
        <f>IFERROR(IF(OR(C4639="",D4639=""),"",D4639*VLOOKUP(C4639,'Setup - Mix Design'!$A$5:$I$504,7,0)),"")</f>
        <v/>
      </c>
    </row>
    <row r="4640">
      <c r="A4640" s="31" t="n"/>
      <c r="B4640" s="26" t="n"/>
      <c r="C4640" s="26" t="n"/>
      <c r="D4640" s="27" t="n"/>
      <c r="E4640" s="26" t="n"/>
      <c r="F4640" s="33">
        <f>IFERROR(IF(OR(C4640="",D4640=""),"",D4640*VLOOKUP(C4640,'Setup - Mix Design'!$A$5:$I$504,2,0)),"")</f>
        <v/>
      </c>
      <c r="G4640" s="33">
        <f>IFERROR(IF(OR(C4640="",D4640=""),"",D4640*VLOOKUP(C4640,'Setup - Mix Design'!$A$5:$I$504,3,0)),"")</f>
        <v/>
      </c>
      <c r="H4640" s="33">
        <f>IFERROR(IF(OR(C4640="",D4640=""),"",D4640*VLOOKUP(C4640,'Setup - Mix Design'!$A$5:$I$504,4,0)),"")</f>
        <v/>
      </c>
      <c r="I4640" s="33">
        <f>IFERROR(IF(OR(C4640="",D4640=""),"",D4640*VLOOKUP(C4640,'Setup - Mix Design'!$A$5:$I$504,5,0)),"")</f>
        <v/>
      </c>
      <c r="J4640" s="33">
        <f>IFERROR(IF(OR(C4640="",D4640=""),"",D4640*VLOOKUP(C4640,'Setup - Mix Design'!$A$5:$I$504,6,0)),"")</f>
        <v/>
      </c>
      <c r="K4640" s="33">
        <f>IFERROR(IF(OR(C4640="",D4640=""),"",D4640*VLOOKUP(C4640,'Setup - Mix Design'!$A$5:$I$504,7,0)),"")</f>
        <v/>
      </c>
    </row>
    <row r="4641">
      <c r="A4641" s="31" t="n"/>
      <c r="B4641" s="26" t="n"/>
      <c r="C4641" s="26" t="n"/>
      <c r="D4641" s="27" t="n"/>
      <c r="E4641" s="26" t="n"/>
      <c r="F4641" s="33">
        <f>IFERROR(IF(OR(C4641="",D4641=""),"",D4641*VLOOKUP(C4641,'Setup - Mix Design'!$A$5:$I$504,2,0)),"")</f>
        <v/>
      </c>
      <c r="G4641" s="33">
        <f>IFERROR(IF(OR(C4641="",D4641=""),"",D4641*VLOOKUP(C4641,'Setup - Mix Design'!$A$5:$I$504,3,0)),"")</f>
        <v/>
      </c>
      <c r="H4641" s="33">
        <f>IFERROR(IF(OR(C4641="",D4641=""),"",D4641*VLOOKUP(C4641,'Setup - Mix Design'!$A$5:$I$504,4,0)),"")</f>
        <v/>
      </c>
      <c r="I4641" s="33">
        <f>IFERROR(IF(OR(C4641="",D4641=""),"",D4641*VLOOKUP(C4641,'Setup - Mix Design'!$A$5:$I$504,5,0)),"")</f>
        <v/>
      </c>
      <c r="J4641" s="33">
        <f>IFERROR(IF(OR(C4641="",D4641=""),"",D4641*VLOOKUP(C4641,'Setup - Mix Design'!$A$5:$I$504,6,0)),"")</f>
        <v/>
      </c>
      <c r="K4641" s="33">
        <f>IFERROR(IF(OR(C4641="",D4641=""),"",D4641*VLOOKUP(C4641,'Setup - Mix Design'!$A$5:$I$504,7,0)),"")</f>
        <v/>
      </c>
    </row>
    <row r="4642">
      <c r="A4642" s="31" t="n"/>
      <c r="B4642" s="26" t="n"/>
      <c r="C4642" s="26" t="n"/>
      <c r="D4642" s="27" t="n"/>
      <c r="E4642" s="26" t="n"/>
      <c r="F4642" s="33">
        <f>IFERROR(IF(OR(C4642="",D4642=""),"",D4642*VLOOKUP(C4642,'Setup - Mix Design'!$A$5:$I$504,2,0)),"")</f>
        <v/>
      </c>
      <c r="G4642" s="33">
        <f>IFERROR(IF(OR(C4642="",D4642=""),"",D4642*VLOOKUP(C4642,'Setup - Mix Design'!$A$5:$I$504,3,0)),"")</f>
        <v/>
      </c>
      <c r="H4642" s="33">
        <f>IFERROR(IF(OR(C4642="",D4642=""),"",D4642*VLOOKUP(C4642,'Setup - Mix Design'!$A$5:$I$504,4,0)),"")</f>
        <v/>
      </c>
      <c r="I4642" s="33">
        <f>IFERROR(IF(OR(C4642="",D4642=""),"",D4642*VLOOKUP(C4642,'Setup - Mix Design'!$A$5:$I$504,5,0)),"")</f>
        <v/>
      </c>
      <c r="J4642" s="33">
        <f>IFERROR(IF(OR(C4642="",D4642=""),"",D4642*VLOOKUP(C4642,'Setup - Mix Design'!$A$5:$I$504,6,0)),"")</f>
        <v/>
      </c>
      <c r="K4642" s="33">
        <f>IFERROR(IF(OR(C4642="",D4642=""),"",D4642*VLOOKUP(C4642,'Setup - Mix Design'!$A$5:$I$504,7,0)),"")</f>
        <v/>
      </c>
    </row>
    <row r="4643">
      <c r="A4643" s="31" t="n"/>
      <c r="B4643" s="26" t="n"/>
      <c r="C4643" s="26" t="n"/>
      <c r="D4643" s="27" t="n"/>
      <c r="E4643" s="26" t="n"/>
      <c r="F4643" s="33">
        <f>IFERROR(IF(OR(C4643="",D4643=""),"",D4643*VLOOKUP(C4643,'Setup - Mix Design'!$A$5:$I$504,2,0)),"")</f>
        <v/>
      </c>
      <c r="G4643" s="33">
        <f>IFERROR(IF(OR(C4643="",D4643=""),"",D4643*VLOOKUP(C4643,'Setup - Mix Design'!$A$5:$I$504,3,0)),"")</f>
        <v/>
      </c>
      <c r="H4643" s="33">
        <f>IFERROR(IF(OR(C4643="",D4643=""),"",D4643*VLOOKUP(C4643,'Setup - Mix Design'!$A$5:$I$504,4,0)),"")</f>
        <v/>
      </c>
      <c r="I4643" s="33">
        <f>IFERROR(IF(OR(C4643="",D4643=""),"",D4643*VLOOKUP(C4643,'Setup - Mix Design'!$A$5:$I$504,5,0)),"")</f>
        <v/>
      </c>
      <c r="J4643" s="33">
        <f>IFERROR(IF(OR(C4643="",D4643=""),"",D4643*VLOOKUP(C4643,'Setup - Mix Design'!$A$5:$I$504,6,0)),"")</f>
        <v/>
      </c>
      <c r="K4643" s="33">
        <f>IFERROR(IF(OR(C4643="",D4643=""),"",D4643*VLOOKUP(C4643,'Setup - Mix Design'!$A$5:$I$504,7,0)),"")</f>
        <v/>
      </c>
    </row>
    <row r="4644">
      <c r="A4644" s="31" t="n"/>
      <c r="B4644" s="26" t="n"/>
      <c r="C4644" s="26" t="n"/>
      <c r="D4644" s="27" t="n"/>
      <c r="E4644" s="26" t="n"/>
      <c r="F4644" s="33">
        <f>IFERROR(IF(OR(C4644="",D4644=""),"",D4644*VLOOKUP(C4644,'Setup - Mix Design'!$A$5:$I$504,2,0)),"")</f>
        <v/>
      </c>
      <c r="G4644" s="33">
        <f>IFERROR(IF(OR(C4644="",D4644=""),"",D4644*VLOOKUP(C4644,'Setup - Mix Design'!$A$5:$I$504,3,0)),"")</f>
        <v/>
      </c>
      <c r="H4644" s="33">
        <f>IFERROR(IF(OR(C4644="",D4644=""),"",D4644*VLOOKUP(C4644,'Setup - Mix Design'!$A$5:$I$504,4,0)),"")</f>
        <v/>
      </c>
      <c r="I4644" s="33">
        <f>IFERROR(IF(OR(C4644="",D4644=""),"",D4644*VLOOKUP(C4644,'Setup - Mix Design'!$A$5:$I$504,5,0)),"")</f>
        <v/>
      </c>
      <c r="J4644" s="33">
        <f>IFERROR(IF(OR(C4644="",D4644=""),"",D4644*VLOOKUP(C4644,'Setup - Mix Design'!$A$5:$I$504,6,0)),"")</f>
        <v/>
      </c>
      <c r="K4644" s="33">
        <f>IFERROR(IF(OR(C4644="",D4644=""),"",D4644*VLOOKUP(C4644,'Setup - Mix Design'!$A$5:$I$504,7,0)),"")</f>
        <v/>
      </c>
    </row>
    <row r="4645">
      <c r="A4645" s="31" t="n"/>
      <c r="B4645" s="26" t="n"/>
      <c r="C4645" s="26" t="n"/>
      <c r="D4645" s="27" t="n"/>
      <c r="E4645" s="26" t="n"/>
      <c r="F4645" s="33">
        <f>IFERROR(IF(OR(C4645="",D4645=""),"",D4645*VLOOKUP(C4645,'Setup - Mix Design'!$A$5:$I$504,2,0)),"")</f>
        <v/>
      </c>
      <c r="G4645" s="33">
        <f>IFERROR(IF(OR(C4645="",D4645=""),"",D4645*VLOOKUP(C4645,'Setup - Mix Design'!$A$5:$I$504,3,0)),"")</f>
        <v/>
      </c>
      <c r="H4645" s="33">
        <f>IFERROR(IF(OR(C4645="",D4645=""),"",D4645*VLOOKUP(C4645,'Setup - Mix Design'!$A$5:$I$504,4,0)),"")</f>
        <v/>
      </c>
      <c r="I4645" s="33">
        <f>IFERROR(IF(OR(C4645="",D4645=""),"",D4645*VLOOKUP(C4645,'Setup - Mix Design'!$A$5:$I$504,5,0)),"")</f>
        <v/>
      </c>
      <c r="J4645" s="33">
        <f>IFERROR(IF(OR(C4645="",D4645=""),"",D4645*VLOOKUP(C4645,'Setup - Mix Design'!$A$5:$I$504,6,0)),"")</f>
        <v/>
      </c>
      <c r="K4645" s="33">
        <f>IFERROR(IF(OR(C4645="",D4645=""),"",D4645*VLOOKUP(C4645,'Setup - Mix Design'!$A$5:$I$504,7,0)),"")</f>
        <v/>
      </c>
    </row>
    <row r="4646">
      <c r="A4646" s="31" t="n"/>
      <c r="B4646" s="26" t="n"/>
      <c r="C4646" s="26" t="n"/>
      <c r="D4646" s="27" t="n"/>
      <c r="E4646" s="26" t="n"/>
      <c r="F4646" s="33">
        <f>IFERROR(IF(OR(C4646="",D4646=""),"",D4646*VLOOKUP(C4646,'Setup - Mix Design'!$A$5:$I$504,2,0)),"")</f>
        <v/>
      </c>
      <c r="G4646" s="33">
        <f>IFERROR(IF(OR(C4646="",D4646=""),"",D4646*VLOOKUP(C4646,'Setup - Mix Design'!$A$5:$I$504,3,0)),"")</f>
        <v/>
      </c>
      <c r="H4646" s="33">
        <f>IFERROR(IF(OR(C4646="",D4646=""),"",D4646*VLOOKUP(C4646,'Setup - Mix Design'!$A$5:$I$504,4,0)),"")</f>
        <v/>
      </c>
      <c r="I4646" s="33">
        <f>IFERROR(IF(OR(C4646="",D4646=""),"",D4646*VLOOKUP(C4646,'Setup - Mix Design'!$A$5:$I$504,5,0)),"")</f>
        <v/>
      </c>
      <c r="J4646" s="33">
        <f>IFERROR(IF(OR(C4646="",D4646=""),"",D4646*VLOOKUP(C4646,'Setup - Mix Design'!$A$5:$I$504,6,0)),"")</f>
        <v/>
      </c>
      <c r="K4646" s="33">
        <f>IFERROR(IF(OR(C4646="",D4646=""),"",D4646*VLOOKUP(C4646,'Setup - Mix Design'!$A$5:$I$504,7,0)),"")</f>
        <v/>
      </c>
    </row>
    <row r="4647">
      <c r="A4647" s="31" t="n"/>
      <c r="B4647" s="26" t="n"/>
      <c r="C4647" s="26" t="n"/>
      <c r="D4647" s="27" t="n"/>
      <c r="E4647" s="26" t="n"/>
      <c r="F4647" s="33">
        <f>IFERROR(IF(OR(C4647="",D4647=""),"",D4647*VLOOKUP(C4647,'Setup - Mix Design'!$A$5:$I$504,2,0)),"")</f>
        <v/>
      </c>
      <c r="G4647" s="33">
        <f>IFERROR(IF(OR(C4647="",D4647=""),"",D4647*VLOOKUP(C4647,'Setup - Mix Design'!$A$5:$I$504,3,0)),"")</f>
        <v/>
      </c>
      <c r="H4647" s="33">
        <f>IFERROR(IF(OR(C4647="",D4647=""),"",D4647*VLOOKUP(C4647,'Setup - Mix Design'!$A$5:$I$504,4,0)),"")</f>
        <v/>
      </c>
      <c r="I4647" s="33">
        <f>IFERROR(IF(OR(C4647="",D4647=""),"",D4647*VLOOKUP(C4647,'Setup - Mix Design'!$A$5:$I$504,5,0)),"")</f>
        <v/>
      </c>
      <c r="J4647" s="33">
        <f>IFERROR(IF(OR(C4647="",D4647=""),"",D4647*VLOOKUP(C4647,'Setup - Mix Design'!$A$5:$I$504,6,0)),"")</f>
        <v/>
      </c>
      <c r="K4647" s="33">
        <f>IFERROR(IF(OR(C4647="",D4647=""),"",D4647*VLOOKUP(C4647,'Setup - Mix Design'!$A$5:$I$504,7,0)),"")</f>
        <v/>
      </c>
    </row>
    <row r="4648">
      <c r="A4648" s="31" t="n"/>
      <c r="B4648" s="26" t="n"/>
      <c r="C4648" s="26" t="n"/>
      <c r="D4648" s="27" t="n"/>
      <c r="E4648" s="26" t="n"/>
      <c r="F4648" s="33">
        <f>IFERROR(IF(OR(C4648="",D4648=""),"",D4648*VLOOKUP(C4648,'Setup - Mix Design'!$A$5:$I$504,2,0)),"")</f>
        <v/>
      </c>
      <c r="G4648" s="33">
        <f>IFERROR(IF(OR(C4648="",D4648=""),"",D4648*VLOOKUP(C4648,'Setup - Mix Design'!$A$5:$I$504,3,0)),"")</f>
        <v/>
      </c>
      <c r="H4648" s="33">
        <f>IFERROR(IF(OR(C4648="",D4648=""),"",D4648*VLOOKUP(C4648,'Setup - Mix Design'!$A$5:$I$504,4,0)),"")</f>
        <v/>
      </c>
      <c r="I4648" s="33">
        <f>IFERROR(IF(OR(C4648="",D4648=""),"",D4648*VLOOKUP(C4648,'Setup - Mix Design'!$A$5:$I$504,5,0)),"")</f>
        <v/>
      </c>
      <c r="J4648" s="33">
        <f>IFERROR(IF(OR(C4648="",D4648=""),"",D4648*VLOOKUP(C4648,'Setup - Mix Design'!$A$5:$I$504,6,0)),"")</f>
        <v/>
      </c>
      <c r="K4648" s="33">
        <f>IFERROR(IF(OR(C4648="",D4648=""),"",D4648*VLOOKUP(C4648,'Setup - Mix Design'!$A$5:$I$504,7,0)),"")</f>
        <v/>
      </c>
    </row>
    <row r="4649">
      <c r="A4649" s="31" t="n"/>
      <c r="B4649" s="26" t="n"/>
      <c r="C4649" s="26" t="n"/>
      <c r="D4649" s="27" t="n"/>
      <c r="E4649" s="26" t="n"/>
      <c r="F4649" s="33">
        <f>IFERROR(IF(OR(C4649="",D4649=""),"",D4649*VLOOKUP(C4649,'Setup - Mix Design'!$A$5:$I$504,2,0)),"")</f>
        <v/>
      </c>
      <c r="G4649" s="33">
        <f>IFERROR(IF(OR(C4649="",D4649=""),"",D4649*VLOOKUP(C4649,'Setup - Mix Design'!$A$5:$I$504,3,0)),"")</f>
        <v/>
      </c>
      <c r="H4649" s="33">
        <f>IFERROR(IF(OR(C4649="",D4649=""),"",D4649*VLOOKUP(C4649,'Setup - Mix Design'!$A$5:$I$504,4,0)),"")</f>
        <v/>
      </c>
      <c r="I4649" s="33">
        <f>IFERROR(IF(OR(C4649="",D4649=""),"",D4649*VLOOKUP(C4649,'Setup - Mix Design'!$A$5:$I$504,5,0)),"")</f>
        <v/>
      </c>
      <c r="J4649" s="33">
        <f>IFERROR(IF(OR(C4649="",D4649=""),"",D4649*VLOOKUP(C4649,'Setup - Mix Design'!$A$5:$I$504,6,0)),"")</f>
        <v/>
      </c>
      <c r="K4649" s="33">
        <f>IFERROR(IF(OR(C4649="",D4649=""),"",D4649*VLOOKUP(C4649,'Setup - Mix Design'!$A$5:$I$504,7,0)),"")</f>
        <v/>
      </c>
    </row>
    <row r="4650">
      <c r="A4650" s="31" t="n"/>
      <c r="B4650" s="26" t="n"/>
      <c r="C4650" s="26" t="n"/>
      <c r="D4650" s="27" t="n"/>
      <c r="E4650" s="26" t="n"/>
      <c r="F4650" s="33">
        <f>IFERROR(IF(OR(C4650="",D4650=""),"",D4650*VLOOKUP(C4650,'Setup - Mix Design'!$A$5:$I$504,2,0)),"")</f>
        <v/>
      </c>
      <c r="G4650" s="33">
        <f>IFERROR(IF(OR(C4650="",D4650=""),"",D4650*VLOOKUP(C4650,'Setup - Mix Design'!$A$5:$I$504,3,0)),"")</f>
        <v/>
      </c>
      <c r="H4650" s="33">
        <f>IFERROR(IF(OR(C4650="",D4650=""),"",D4650*VLOOKUP(C4650,'Setup - Mix Design'!$A$5:$I$504,4,0)),"")</f>
        <v/>
      </c>
      <c r="I4650" s="33">
        <f>IFERROR(IF(OR(C4650="",D4650=""),"",D4650*VLOOKUP(C4650,'Setup - Mix Design'!$A$5:$I$504,5,0)),"")</f>
        <v/>
      </c>
      <c r="J4650" s="33">
        <f>IFERROR(IF(OR(C4650="",D4650=""),"",D4650*VLOOKUP(C4650,'Setup - Mix Design'!$A$5:$I$504,6,0)),"")</f>
        <v/>
      </c>
      <c r="K4650" s="33">
        <f>IFERROR(IF(OR(C4650="",D4650=""),"",D4650*VLOOKUP(C4650,'Setup - Mix Design'!$A$5:$I$504,7,0)),"")</f>
        <v/>
      </c>
    </row>
    <row r="4651">
      <c r="A4651" s="31" t="n"/>
      <c r="B4651" s="26" t="n"/>
      <c r="C4651" s="26" t="n"/>
      <c r="D4651" s="27" t="n"/>
      <c r="E4651" s="26" t="n"/>
      <c r="F4651" s="33">
        <f>IFERROR(IF(OR(C4651="",D4651=""),"",D4651*VLOOKUP(C4651,'Setup - Mix Design'!$A$5:$I$504,2,0)),"")</f>
        <v/>
      </c>
      <c r="G4651" s="33">
        <f>IFERROR(IF(OR(C4651="",D4651=""),"",D4651*VLOOKUP(C4651,'Setup - Mix Design'!$A$5:$I$504,3,0)),"")</f>
        <v/>
      </c>
      <c r="H4651" s="33">
        <f>IFERROR(IF(OR(C4651="",D4651=""),"",D4651*VLOOKUP(C4651,'Setup - Mix Design'!$A$5:$I$504,4,0)),"")</f>
        <v/>
      </c>
      <c r="I4651" s="33">
        <f>IFERROR(IF(OR(C4651="",D4651=""),"",D4651*VLOOKUP(C4651,'Setup - Mix Design'!$A$5:$I$504,5,0)),"")</f>
        <v/>
      </c>
      <c r="J4651" s="33">
        <f>IFERROR(IF(OR(C4651="",D4651=""),"",D4651*VLOOKUP(C4651,'Setup - Mix Design'!$A$5:$I$504,6,0)),"")</f>
        <v/>
      </c>
      <c r="K4651" s="33">
        <f>IFERROR(IF(OR(C4651="",D4651=""),"",D4651*VLOOKUP(C4651,'Setup - Mix Design'!$A$5:$I$504,7,0)),"")</f>
        <v/>
      </c>
    </row>
    <row r="4652">
      <c r="A4652" s="31" t="n"/>
      <c r="B4652" s="26" t="n"/>
      <c r="C4652" s="26" t="n"/>
      <c r="D4652" s="27" t="n"/>
      <c r="E4652" s="26" t="n"/>
      <c r="F4652" s="33">
        <f>IFERROR(IF(OR(C4652="",D4652=""),"",D4652*VLOOKUP(C4652,'Setup - Mix Design'!$A$5:$I$504,2,0)),"")</f>
        <v/>
      </c>
      <c r="G4652" s="33">
        <f>IFERROR(IF(OR(C4652="",D4652=""),"",D4652*VLOOKUP(C4652,'Setup - Mix Design'!$A$5:$I$504,3,0)),"")</f>
        <v/>
      </c>
      <c r="H4652" s="33">
        <f>IFERROR(IF(OR(C4652="",D4652=""),"",D4652*VLOOKUP(C4652,'Setup - Mix Design'!$A$5:$I$504,4,0)),"")</f>
        <v/>
      </c>
      <c r="I4652" s="33">
        <f>IFERROR(IF(OR(C4652="",D4652=""),"",D4652*VLOOKUP(C4652,'Setup - Mix Design'!$A$5:$I$504,5,0)),"")</f>
        <v/>
      </c>
      <c r="J4652" s="33">
        <f>IFERROR(IF(OR(C4652="",D4652=""),"",D4652*VLOOKUP(C4652,'Setup - Mix Design'!$A$5:$I$504,6,0)),"")</f>
        <v/>
      </c>
      <c r="K4652" s="33">
        <f>IFERROR(IF(OR(C4652="",D4652=""),"",D4652*VLOOKUP(C4652,'Setup - Mix Design'!$A$5:$I$504,7,0)),"")</f>
        <v/>
      </c>
    </row>
    <row r="4653">
      <c r="A4653" s="31" t="n"/>
      <c r="B4653" s="26" t="n"/>
      <c r="C4653" s="26" t="n"/>
      <c r="D4653" s="27" t="n"/>
      <c r="E4653" s="26" t="n"/>
      <c r="F4653" s="33">
        <f>IFERROR(IF(OR(C4653="",D4653=""),"",D4653*VLOOKUP(C4653,'Setup - Mix Design'!$A$5:$I$504,2,0)),"")</f>
        <v/>
      </c>
      <c r="G4653" s="33">
        <f>IFERROR(IF(OR(C4653="",D4653=""),"",D4653*VLOOKUP(C4653,'Setup - Mix Design'!$A$5:$I$504,3,0)),"")</f>
        <v/>
      </c>
      <c r="H4653" s="33">
        <f>IFERROR(IF(OR(C4653="",D4653=""),"",D4653*VLOOKUP(C4653,'Setup - Mix Design'!$A$5:$I$504,4,0)),"")</f>
        <v/>
      </c>
      <c r="I4653" s="33">
        <f>IFERROR(IF(OR(C4653="",D4653=""),"",D4653*VLOOKUP(C4653,'Setup - Mix Design'!$A$5:$I$504,5,0)),"")</f>
        <v/>
      </c>
      <c r="J4653" s="33">
        <f>IFERROR(IF(OR(C4653="",D4653=""),"",D4653*VLOOKUP(C4653,'Setup - Mix Design'!$A$5:$I$504,6,0)),"")</f>
        <v/>
      </c>
      <c r="K4653" s="33">
        <f>IFERROR(IF(OR(C4653="",D4653=""),"",D4653*VLOOKUP(C4653,'Setup - Mix Design'!$A$5:$I$504,7,0)),"")</f>
        <v/>
      </c>
    </row>
    <row r="4654">
      <c r="A4654" s="31" t="n"/>
      <c r="B4654" s="26" t="n"/>
      <c r="C4654" s="26" t="n"/>
      <c r="D4654" s="27" t="n"/>
      <c r="E4654" s="26" t="n"/>
      <c r="F4654" s="33">
        <f>IFERROR(IF(OR(C4654="",D4654=""),"",D4654*VLOOKUP(C4654,'Setup - Mix Design'!$A$5:$I$504,2,0)),"")</f>
        <v/>
      </c>
      <c r="G4654" s="33">
        <f>IFERROR(IF(OR(C4654="",D4654=""),"",D4654*VLOOKUP(C4654,'Setup - Mix Design'!$A$5:$I$504,3,0)),"")</f>
        <v/>
      </c>
      <c r="H4654" s="33">
        <f>IFERROR(IF(OR(C4654="",D4654=""),"",D4654*VLOOKUP(C4654,'Setup - Mix Design'!$A$5:$I$504,4,0)),"")</f>
        <v/>
      </c>
      <c r="I4654" s="33">
        <f>IFERROR(IF(OR(C4654="",D4654=""),"",D4654*VLOOKUP(C4654,'Setup - Mix Design'!$A$5:$I$504,5,0)),"")</f>
        <v/>
      </c>
      <c r="J4654" s="33">
        <f>IFERROR(IF(OR(C4654="",D4654=""),"",D4654*VLOOKUP(C4654,'Setup - Mix Design'!$A$5:$I$504,6,0)),"")</f>
        <v/>
      </c>
      <c r="K4654" s="33">
        <f>IFERROR(IF(OR(C4654="",D4654=""),"",D4654*VLOOKUP(C4654,'Setup - Mix Design'!$A$5:$I$504,7,0)),"")</f>
        <v/>
      </c>
    </row>
    <row r="4655">
      <c r="A4655" s="31" t="n"/>
      <c r="B4655" s="26" t="n"/>
      <c r="C4655" s="26" t="n"/>
      <c r="D4655" s="27" t="n"/>
      <c r="E4655" s="26" t="n"/>
      <c r="F4655" s="33">
        <f>IFERROR(IF(OR(C4655="",D4655=""),"",D4655*VLOOKUP(C4655,'Setup - Mix Design'!$A$5:$I$504,2,0)),"")</f>
        <v/>
      </c>
      <c r="G4655" s="33">
        <f>IFERROR(IF(OR(C4655="",D4655=""),"",D4655*VLOOKUP(C4655,'Setup - Mix Design'!$A$5:$I$504,3,0)),"")</f>
        <v/>
      </c>
      <c r="H4655" s="33">
        <f>IFERROR(IF(OR(C4655="",D4655=""),"",D4655*VLOOKUP(C4655,'Setup - Mix Design'!$A$5:$I$504,4,0)),"")</f>
        <v/>
      </c>
      <c r="I4655" s="33">
        <f>IFERROR(IF(OR(C4655="",D4655=""),"",D4655*VLOOKUP(C4655,'Setup - Mix Design'!$A$5:$I$504,5,0)),"")</f>
        <v/>
      </c>
      <c r="J4655" s="33">
        <f>IFERROR(IF(OR(C4655="",D4655=""),"",D4655*VLOOKUP(C4655,'Setup - Mix Design'!$A$5:$I$504,6,0)),"")</f>
        <v/>
      </c>
      <c r="K4655" s="33">
        <f>IFERROR(IF(OR(C4655="",D4655=""),"",D4655*VLOOKUP(C4655,'Setup - Mix Design'!$A$5:$I$504,7,0)),"")</f>
        <v/>
      </c>
    </row>
    <row r="4656">
      <c r="A4656" s="31" t="n"/>
      <c r="B4656" s="26" t="n"/>
      <c r="C4656" s="26" t="n"/>
      <c r="D4656" s="27" t="n"/>
      <c r="E4656" s="26" t="n"/>
      <c r="F4656" s="33">
        <f>IFERROR(IF(OR(C4656="",D4656=""),"",D4656*VLOOKUP(C4656,'Setup - Mix Design'!$A$5:$I$504,2,0)),"")</f>
        <v/>
      </c>
      <c r="G4656" s="33">
        <f>IFERROR(IF(OR(C4656="",D4656=""),"",D4656*VLOOKUP(C4656,'Setup - Mix Design'!$A$5:$I$504,3,0)),"")</f>
        <v/>
      </c>
      <c r="H4656" s="33">
        <f>IFERROR(IF(OR(C4656="",D4656=""),"",D4656*VLOOKUP(C4656,'Setup - Mix Design'!$A$5:$I$504,4,0)),"")</f>
        <v/>
      </c>
      <c r="I4656" s="33">
        <f>IFERROR(IF(OR(C4656="",D4656=""),"",D4656*VLOOKUP(C4656,'Setup - Mix Design'!$A$5:$I$504,5,0)),"")</f>
        <v/>
      </c>
      <c r="J4656" s="33">
        <f>IFERROR(IF(OR(C4656="",D4656=""),"",D4656*VLOOKUP(C4656,'Setup - Mix Design'!$A$5:$I$504,6,0)),"")</f>
        <v/>
      </c>
      <c r="K4656" s="33">
        <f>IFERROR(IF(OR(C4656="",D4656=""),"",D4656*VLOOKUP(C4656,'Setup - Mix Design'!$A$5:$I$504,7,0)),"")</f>
        <v/>
      </c>
    </row>
    <row r="4657">
      <c r="A4657" s="31" t="n"/>
      <c r="B4657" s="26" t="n"/>
      <c r="C4657" s="26" t="n"/>
      <c r="D4657" s="27" t="n"/>
      <c r="E4657" s="26" t="n"/>
      <c r="F4657" s="33">
        <f>IFERROR(IF(OR(C4657="",D4657=""),"",D4657*VLOOKUP(C4657,'Setup - Mix Design'!$A$5:$I$504,2,0)),"")</f>
        <v/>
      </c>
      <c r="G4657" s="33">
        <f>IFERROR(IF(OR(C4657="",D4657=""),"",D4657*VLOOKUP(C4657,'Setup - Mix Design'!$A$5:$I$504,3,0)),"")</f>
        <v/>
      </c>
      <c r="H4657" s="33">
        <f>IFERROR(IF(OR(C4657="",D4657=""),"",D4657*VLOOKUP(C4657,'Setup - Mix Design'!$A$5:$I$504,4,0)),"")</f>
        <v/>
      </c>
      <c r="I4657" s="33">
        <f>IFERROR(IF(OR(C4657="",D4657=""),"",D4657*VLOOKUP(C4657,'Setup - Mix Design'!$A$5:$I$504,5,0)),"")</f>
        <v/>
      </c>
      <c r="J4657" s="33">
        <f>IFERROR(IF(OR(C4657="",D4657=""),"",D4657*VLOOKUP(C4657,'Setup - Mix Design'!$A$5:$I$504,6,0)),"")</f>
        <v/>
      </c>
      <c r="K4657" s="33">
        <f>IFERROR(IF(OR(C4657="",D4657=""),"",D4657*VLOOKUP(C4657,'Setup - Mix Design'!$A$5:$I$504,7,0)),"")</f>
        <v/>
      </c>
    </row>
    <row r="4658">
      <c r="A4658" s="31" t="n"/>
      <c r="B4658" s="26" t="n"/>
      <c r="C4658" s="26" t="n"/>
      <c r="D4658" s="27" t="n"/>
      <c r="E4658" s="26" t="n"/>
      <c r="F4658" s="33">
        <f>IFERROR(IF(OR(C4658="",D4658=""),"",D4658*VLOOKUP(C4658,'Setup - Mix Design'!$A$5:$I$504,2,0)),"")</f>
        <v/>
      </c>
      <c r="G4658" s="33">
        <f>IFERROR(IF(OR(C4658="",D4658=""),"",D4658*VLOOKUP(C4658,'Setup - Mix Design'!$A$5:$I$504,3,0)),"")</f>
        <v/>
      </c>
      <c r="H4658" s="33">
        <f>IFERROR(IF(OR(C4658="",D4658=""),"",D4658*VLOOKUP(C4658,'Setup - Mix Design'!$A$5:$I$504,4,0)),"")</f>
        <v/>
      </c>
      <c r="I4658" s="33">
        <f>IFERROR(IF(OR(C4658="",D4658=""),"",D4658*VLOOKUP(C4658,'Setup - Mix Design'!$A$5:$I$504,5,0)),"")</f>
        <v/>
      </c>
      <c r="J4658" s="33">
        <f>IFERROR(IF(OR(C4658="",D4658=""),"",D4658*VLOOKUP(C4658,'Setup - Mix Design'!$A$5:$I$504,6,0)),"")</f>
        <v/>
      </c>
      <c r="K4658" s="33">
        <f>IFERROR(IF(OR(C4658="",D4658=""),"",D4658*VLOOKUP(C4658,'Setup - Mix Design'!$A$5:$I$504,7,0)),"")</f>
        <v/>
      </c>
    </row>
    <row r="4659">
      <c r="A4659" s="31" t="n"/>
      <c r="B4659" s="26" t="n"/>
      <c r="C4659" s="26" t="n"/>
      <c r="D4659" s="27" t="n"/>
      <c r="E4659" s="26" t="n"/>
      <c r="F4659" s="33">
        <f>IFERROR(IF(OR(C4659="",D4659=""),"",D4659*VLOOKUP(C4659,'Setup - Mix Design'!$A$5:$I$504,2,0)),"")</f>
        <v/>
      </c>
      <c r="G4659" s="33">
        <f>IFERROR(IF(OR(C4659="",D4659=""),"",D4659*VLOOKUP(C4659,'Setup - Mix Design'!$A$5:$I$504,3,0)),"")</f>
        <v/>
      </c>
      <c r="H4659" s="33">
        <f>IFERROR(IF(OR(C4659="",D4659=""),"",D4659*VLOOKUP(C4659,'Setup - Mix Design'!$A$5:$I$504,4,0)),"")</f>
        <v/>
      </c>
      <c r="I4659" s="33">
        <f>IFERROR(IF(OR(C4659="",D4659=""),"",D4659*VLOOKUP(C4659,'Setup - Mix Design'!$A$5:$I$504,5,0)),"")</f>
        <v/>
      </c>
      <c r="J4659" s="33">
        <f>IFERROR(IF(OR(C4659="",D4659=""),"",D4659*VLOOKUP(C4659,'Setup - Mix Design'!$A$5:$I$504,6,0)),"")</f>
        <v/>
      </c>
      <c r="K4659" s="33">
        <f>IFERROR(IF(OR(C4659="",D4659=""),"",D4659*VLOOKUP(C4659,'Setup - Mix Design'!$A$5:$I$504,7,0)),"")</f>
        <v/>
      </c>
    </row>
    <row r="4660">
      <c r="A4660" s="31" t="n"/>
      <c r="B4660" s="26" t="n"/>
      <c r="C4660" s="26" t="n"/>
      <c r="D4660" s="27" t="n"/>
      <c r="E4660" s="26" t="n"/>
      <c r="F4660" s="33">
        <f>IFERROR(IF(OR(C4660="",D4660=""),"",D4660*VLOOKUP(C4660,'Setup - Mix Design'!$A$5:$I$504,2,0)),"")</f>
        <v/>
      </c>
      <c r="G4660" s="33">
        <f>IFERROR(IF(OR(C4660="",D4660=""),"",D4660*VLOOKUP(C4660,'Setup - Mix Design'!$A$5:$I$504,3,0)),"")</f>
        <v/>
      </c>
      <c r="H4660" s="33">
        <f>IFERROR(IF(OR(C4660="",D4660=""),"",D4660*VLOOKUP(C4660,'Setup - Mix Design'!$A$5:$I$504,4,0)),"")</f>
        <v/>
      </c>
      <c r="I4660" s="33">
        <f>IFERROR(IF(OR(C4660="",D4660=""),"",D4660*VLOOKUP(C4660,'Setup - Mix Design'!$A$5:$I$504,5,0)),"")</f>
        <v/>
      </c>
      <c r="J4660" s="33">
        <f>IFERROR(IF(OR(C4660="",D4660=""),"",D4660*VLOOKUP(C4660,'Setup - Mix Design'!$A$5:$I$504,6,0)),"")</f>
        <v/>
      </c>
      <c r="K4660" s="33">
        <f>IFERROR(IF(OR(C4660="",D4660=""),"",D4660*VLOOKUP(C4660,'Setup - Mix Design'!$A$5:$I$504,7,0)),"")</f>
        <v/>
      </c>
    </row>
    <row r="4661">
      <c r="A4661" s="31" t="n"/>
      <c r="B4661" s="26" t="n"/>
      <c r="C4661" s="26" t="n"/>
      <c r="D4661" s="27" t="n"/>
      <c r="E4661" s="26" t="n"/>
      <c r="F4661" s="33">
        <f>IFERROR(IF(OR(C4661="",D4661=""),"",D4661*VLOOKUP(C4661,'Setup - Mix Design'!$A$5:$I$504,2,0)),"")</f>
        <v/>
      </c>
      <c r="G4661" s="33">
        <f>IFERROR(IF(OR(C4661="",D4661=""),"",D4661*VLOOKUP(C4661,'Setup - Mix Design'!$A$5:$I$504,3,0)),"")</f>
        <v/>
      </c>
      <c r="H4661" s="33">
        <f>IFERROR(IF(OR(C4661="",D4661=""),"",D4661*VLOOKUP(C4661,'Setup - Mix Design'!$A$5:$I$504,4,0)),"")</f>
        <v/>
      </c>
      <c r="I4661" s="33">
        <f>IFERROR(IF(OR(C4661="",D4661=""),"",D4661*VLOOKUP(C4661,'Setup - Mix Design'!$A$5:$I$504,5,0)),"")</f>
        <v/>
      </c>
      <c r="J4661" s="33">
        <f>IFERROR(IF(OR(C4661="",D4661=""),"",D4661*VLOOKUP(C4661,'Setup - Mix Design'!$A$5:$I$504,6,0)),"")</f>
        <v/>
      </c>
      <c r="K4661" s="33">
        <f>IFERROR(IF(OR(C4661="",D4661=""),"",D4661*VLOOKUP(C4661,'Setup - Mix Design'!$A$5:$I$504,7,0)),"")</f>
        <v/>
      </c>
    </row>
    <row r="4662">
      <c r="A4662" s="31" t="n"/>
      <c r="B4662" s="26" t="n"/>
      <c r="C4662" s="26" t="n"/>
      <c r="D4662" s="27" t="n"/>
      <c r="E4662" s="26" t="n"/>
      <c r="F4662" s="33">
        <f>IFERROR(IF(OR(C4662="",D4662=""),"",D4662*VLOOKUP(C4662,'Setup - Mix Design'!$A$5:$I$504,2,0)),"")</f>
        <v/>
      </c>
      <c r="G4662" s="33">
        <f>IFERROR(IF(OR(C4662="",D4662=""),"",D4662*VLOOKUP(C4662,'Setup - Mix Design'!$A$5:$I$504,3,0)),"")</f>
        <v/>
      </c>
      <c r="H4662" s="33">
        <f>IFERROR(IF(OR(C4662="",D4662=""),"",D4662*VLOOKUP(C4662,'Setup - Mix Design'!$A$5:$I$504,4,0)),"")</f>
        <v/>
      </c>
      <c r="I4662" s="33">
        <f>IFERROR(IF(OR(C4662="",D4662=""),"",D4662*VLOOKUP(C4662,'Setup - Mix Design'!$A$5:$I$504,5,0)),"")</f>
        <v/>
      </c>
      <c r="J4662" s="33">
        <f>IFERROR(IF(OR(C4662="",D4662=""),"",D4662*VLOOKUP(C4662,'Setup - Mix Design'!$A$5:$I$504,6,0)),"")</f>
        <v/>
      </c>
      <c r="K4662" s="33">
        <f>IFERROR(IF(OR(C4662="",D4662=""),"",D4662*VLOOKUP(C4662,'Setup - Mix Design'!$A$5:$I$504,7,0)),"")</f>
        <v/>
      </c>
    </row>
    <row r="4663">
      <c r="A4663" s="31" t="n"/>
      <c r="B4663" s="26" t="n"/>
      <c r="C4663" s="26" t="n"/>
      <c r="D4663" s="27" t="n"/>
      <c r="E4663" s="26" t="n"/>
      <c r="F4663" s="33">
        <f>IFERROR(IF(OR(C4663="",D4663=""),"",D4663*VLOOKUP(C4663,'Setup - Mix Design'!$A$5:$I$504,2,0)),"")</f>
        <v/>
      </c>
      <c r="G4663" s="33">
        <f>IFERROR(IF(OR(C4663="",D4663=""),"",D4663*VLOOKUP(C4663,'Setup - Mix Design'!$A$5:$I$504,3,0)),"")</f>
        <v/>
      </c>
      <c r="H4663" s="33">
        <f>IFERROR(IF(OR(C4663="",D4663=""),"",D4663*VLOOKUP(C4663,'Setup - Mix Design'!$A$5:$I$504,4,0)),"")</f>
        <v/>
      </c>
      <c r="I4663" s="33">
        <f>IFERROR(IF(OR(C4663="",D4663=""),"",D4663*VLOOKUP(C4663,'Setup - Mix Design'!$A$5:$I$504,5,0)),"")</f>
        <v/>
      </c>
      <c r="J4663" s="33">
        <f>IFERROR(IF(OR(C4663="",D4663=""),"",D4663*VLOOKUP(C4663,'Setup - Mix Design'!$A$5:$I$504,6,0)),"")</f>
        <v/>
      </c>
      <c r="K4663" s="33">
        <f>IFERROR(IF(OR(C4663="",D4663=""),"",D4663*VLOOKUP(C4663,'Setup - Mix Design'!$A$5:$I$504,7,0)),"")</f>
        <v/>
      </c>
    </row>
    <row r="4664">
      <c r="A4664" s="31" t="n"/>
      <c r="B4664" s="26" t="n"/>
      <c r="C4664" s="26" t="n"/>
      <c r="D4664" s="27" t="n"/>
      <c r="E4664" s="26" t="n"/>
      <c r="F4664" s="33">
        <f>IFERROR(IF(OR(C4664="",D4664=""),"",D4664*VLOOKUP(C4664,'Setup - Mix Design'!$A$5:$I$504,2,0)),"")</f>
        <v/>
      </c>
      <c r="G4664" s="33">
        <f>IFERROR(IF(OR(C4664="",D4664=""),"",D4664*VLOOKUP(C4664,'Setup - Mix Design'!$A$5:$I$504,3,0)),"")</f>
        <v/>
      </c>
      <c r="H4664" s="33">
        <f>IFERROR(IF(OR(C4664="",D4664=""),"",D4664*VLOOKUP(C4664,'Setup - Mix Design'!$A$5:$I$504,4,0)),"")</f>
        <v/>
      </c>
      <c r="I4664" s="33">
        <f>IFERROR(IF(OR(C4664="",D4664=""),"",D4664*VLOOKUP(C4664,'Setup - Mix Design'!$A$5:$I$504,5,0)),"")</f>
        <v/>
      </c>
      <c r="J4664" s="33">
        <f>IFERROR(IF(OR(C4664="",D4664=""),"",D4664*VLOOKUP(C4664,'Setup - Mix Design'!$A$5:$I$504,6,0)),"")</f>
        <v/>
      </c>
      <c r="K4664" s="33">
        <f>IFERROR(IF(OR(C4664="",D4664=""),"",D4664*VLOOKUP(C4664,'Setup - Mix Design'!$A$5:$I$504,7,0)),"")</f>
        <v/>
      </c>
    </row>
    <row r="4665">
      <c r="A4665" s="31" t="n"/>
      <c r="B4665" s="26" t="n"/>
      <c r="C4665" s="26" t="n"/>
      <c r="D4665" s="27" t="n"/>
      <c r="E4665" s="26" t="n"/>
      <c r="F4665" s="33">
        <f>IFERROR(IF(OR(C4665="",D4665=""),"",D4665*VLOOKUP(C4665,'Setup - Mix Design'!$A$5:$I$504,2,0)),"")</f>
        <v/>
      </c>
      <c r="G4665" s="33">
        <f>IFERROR(IF(OR(C4665="",D4665=""),"",D4665*VLOOKUP(C4665,'Setup - Mix Design'!$A$5:$I$504,3,0)),"")</f>
        <v/>
      </c>
      <c r="H4665" s="33">
        <f>IFERROR(IF(OR(C4665="",D4665=""),"",D4665*VLOOKUP(C4665,'Setup - Mix Design'!$A$5:$I$504,4,0)),"")</f>
        <v/>
      </c>
      <c r="I4665" s="33">
        <f>IFERROR(IF(OR(C4665="",D4665=""),"",D4665*VLOOKUP(C4665,'Setup - Mix Design'!$A$5:$I$504,5,0)),"")</f>
        <v/>
      </c>
      <c r="J4665" s="33">
        <f>IFERROR(IF(OR(C4665="",D4665=""),"",D4665*VLOOKUP(C4665,'Setup - Mix Design'!$A$5:$I$504,6,0)),"")</f>
        <v/>
      </c>
      <c r="K4665" s="33">
        <f>IFERROR(IF(OR(C4665="",D4665=""),"",D4665*VLOOKUP(C4665,'Setup - Mix Design'!$A$5:$I$504,7,0)),"")</f>
        <v/>
      </c>
    </row>
    <row r="4666">
      <c r="A4666" s="31" t="n"/>
      <c r="B4666" s="26" t="n"/>
      <c r="C4666" s="26" t="n"/>
      <c r="D4666" s="27" t="n"/>
      <c r="E4666" s="26" t="n"/>
      <c r="F4666" s="33">
        <f>IFERROR(IF(OR(C4666="",D4666=""),"",D4666*VLOOKUP(C4666,'Setup - Mix Design'!$A$5:$I$504,2,0)),"")</f>
        <v/>
      </c>
      <c r="G4666" s="33">
        <f>IFERROR(IF(OR(C4666="",D4666=""),"",D4666*VLOOKUP(C4666,'Setup - Mix Design'!$A$5:$I$504,3,0)),"")</f>
        <v/>
      </c>
      <c r="H4666" s="33">
        <f>IFERROR(IF(OR(C4666="",D4666=""),"",D4666*VLOOKUP(C4666,'Setup - Mix Design'!$A$5:$I$504,4,0)),"")</f>
        <v/>
      </c>
      <c r="I4666" s="33">
        <f>IFERROR(IF(OR(C4666="",D4666=""),"",D4666*VLOOKUP(C4666,'Setup - Mix Design'!$A$5:$I$504,5,0)),"")</f>
        <v/>
      </c>
      <c r="J4666" s="33">
        <f>IFERROR(IF(OR(C4666="",D4666=""),"",D4666*VLOOKUP(C4666,'Setup - Mix Design'!$A$5:$I$504,6,0)),"")</f>
        <v/>
      </c>
      <c r="K4666" s="33">
        <f>IFERROR(IF(OR(C4666="",D4666=""),"",D4666*VLOOKUP(C4666,'Setup - Mix Design'!$A$5:$I$504,7,0)),"")</f>
        <v/>
      </c>
    </row>
    <row r="4667">
      <c r="A4667" s="31" t="n"/>
      <c r="B4667" s="26" t="n"/>
      <c r="C4667" s="26" t="n"/>
      <c r="D4667" s="27" t="n"/>
      <c r="E4667" s="26" t="n"/>
      <c r="F4667" s="33">
        <f>IFERROR(IF(OR(C4667="",D4667=""),"",D4667*VLOOKUP(C4667,'Setup - Mix Design'!$A$5:$I$504,2,0)),"")</f>
        <v/>
      </c>
      <c r="G4667" s="33">
        <f>IFERROR(IF(OR(C4667="",D4667=""),"",D4667*VLOOKUP(C4667,'Setup - Mix Design'!$A$5:$I$504,3,0)),"")</f>
        <v/>
      </c>
      <c r="H4667" s="33">
        <f>IFERROR(IF(OR(C4667="",D4667=""),"",D4667*VLOOKUP(C4667,'Setup - Mix Design'!$A$5:$I$504,4,0)),"")</f>
        <v/>
      </c>
      <c r="I4667" s="33">
        <f>IFERROR(IF(OR(C4667="",D4667=""),"",D4667*VLOOKUP(C4667,'Setup - Mix Design'!$A$5:$I$504,5,0)),"")</f>
        <v/>
      </c>
      <c r="J4667" s="33">
        <f>IFERROR(IF(OR(C4667="",D4667=""),"",D4667*VLOOKUP(C4667,'Setup - Mix Design'!$A$5:$I$504,6,0)),"")</f>
        <v/>
      </c>
      <c r="K4667" s="33">
        <f>IFERROR(IF(OR(C4667="",D4667=""),"",D4667*VLOOKUP(C4667,'Setup - Mix Design'!$A$5:$I$504,7,0)),"")</f>
        <v/>
      </c>
    </row>
    <row r="4668">
      <c r="A4668" s="31" t="n"/>
      <c r="B4668" s="26" t="n"/>
      <c r="C4668" s="26" t="n"/>
      <c r="D4668" s="27" t="n"/>
      <c r="E4668" s="26" t="n"/>
      <c r="F4668" s="33">
        <f>IFERROR(IF(OR(C4668="",D4668=""),"",D4668*VLOOKUP(C4668,'Setup - Mix Design'!$A$5:$I$504,2,0)),"")</f>
        <v/>
      </c>
      <c r="G4668" s="33">
        <f>IFERROR(IF(OR(C4668="",D4668=""),"",D4668*VLOOKUP(C4668,'Setup - Mix Design'!$A$5:$I$504,3,0)),"")</f>
        <v/>
      </c>
      <c r="H4668" s="33">
        <f>IFERROR(IF(OR(C4668="",D4668=""),"",D4668*VLOOKUP(C4668,'Setup - Mix Design'!$A$5:$I$504,4,0)),"")</f>
        <v/>
      </c>
      <c r="I4668" s="33">
        <f>IFERROR(IF(OR(C4668="",D4668=""),"",D4668*VLOOKUP(C4668,'Setup - Mix Design'!$A$5:$I$504,5,0)),"")</f>
        <v/>
      </c>
      <c r="J4668" s="33">
        <f>IFERROR(IF(OR(C4668="",D4668=""),"",D4668*VLOOKUP(C4668,'Setup - Mix Design'!$A$5:$I$504,6,0)),"")</f>
        <v/>
      </c>
      <c r="K4668" s="33">
        <f>IFERROR(IF(OR(C4668="",D4668=""),"",D4668*VLOOKUP(C4668,'Setup - Mix Design'!$A$5:$I$504,7,0)),"")</f>
        <v/>
      </c>
    </row>
    <row r="4669">
      <c r="A4669" s="31" t="n"/>
      <c r="B4669" s="26" t="n"/>
      <c r="C4669" s="26" t="n"/>
      <c r="D4669" s="27" t="n"/>
      <c r="E4669" s="26" t="n"/>
      <c r="F4669" s="33">
        <f>IFERROR(IF(OR(C4669="",D4669=""),"",D4669*VLOOKUP(C4669,'Setup - Mix Design'!$A$5:$I$504,2,0)),"")</f>
        <v/>
      </c>
      <c r="G4669" s="33">
        <f>IFERROR(IF(OR(C4669="",D4669=""),"",D4669*VLOOKUP(C4669,'Setup - Mix Design'!$A$5:$I$504,3,0)),"")</f>
        <v/>
      </c>
      <c r="H4669" s="33">
        <f>IFERROR(IF(OR(C4669="",D4669=""),"",D4669*VLOOKUP(C4669,'Setup - Mix Design'!$A$5:$I$504,4,0)),"")</f>
        <v/>
      </c>
      <c r="I4669" s="33">
        <f>IFERROR(IF(OR(C4669="",D4669=""),"",D4669*VLOOKUP(C4669,'Setup - Mix Design'!$A$5:$I$504,5,0)),"")</f>
        <v/>
      </c>
      <c r="J4669" s="33">
        <f>IFERROR(IF(OR(C4669="",D4669=""),"",D4669*VLOOKUP(C4669,'Setup - Mix Design'!$A$5:$I$504,6,0)),"")</f>
        <v/>
      </c>
      <c r="K4669" s="33">
        <f>IFERROR(IF(OR(C4669="",D4669=""),"",D4669*VLOOKUP(C4669,'Setup - Mix Design'!$A$5:$I$504,7,0)),"")</f>
        <v/>
      </c>
    </row>
    <row r="4670">
      <c r="A4670" s="31" t="n"/>
      <c r="B4670" s="26" t="n"/>
      <c r="C4670" s="26" t="n"/>
      <c r="D4670" s="27" t="n"/>
      <c r="E4670" s="26" t="n"/>
      <c r="F4670" s="33">
        <f>IFERROR(IF(OR(C4670="",D4670=""),"",D4670*VLOOKUP(C4670,'Setup - Mix Design'!$A$5:$I$504,2,0)),"")</f>
        <v/>
      </c>
      <c r="G4670" s="33">
        <f>IFERROR(IF(OR(C4670="",D4670=""),"",D4670*VLOOKUP(C4670,'Setup - Mix Design'!$A$5:$I$504,3,0)),"")</f>
        <v/>
      </c>
      <c r="H4670" s="33">
        <f>IFERROR(IF(OR(C4670="",D4670=""),"",D4670*VLOOKUP(C4670,'Setup - Mix Design'!$A$5:$I$504,4,0)),"")</f>
        <v/>
      </c>
      <c r="I4670" s="33">
        <f>IFERROR(IF(OR(C4670="",D4670=""),"",D4670*VLOOKUP(C4670,'Setup - Mix Design'!$A$5:$I$504,5,0)),"")</f>
        <v/>
      </c>
      <c r="J4670" s="33">
        <f>IFERROR(IF(OR(C4670="",D4670=""),"",D4670*VLOOKUP(C4670,'Setup - Mix Design'!$A$5:$I$504,6,0)),"")</f>
        <v/>
      </c>
      <c r="K4670" s="33">
        <f>IFERROR(IF(OR(C4670="",D4670=""),"",D4670*VLOOKUP(C4670,'Setup - Mix Design'!$A$5:$I$504,7,0)),"")</f>
        <v/>
      </c>
    </row>
    <row r="4671">
      <c r="A4671" s="31" t="n"/>
      <c r="B4671" s="26" t="n"/>
      <c r="C4671" s="26" t="n"/>
      <c r="D4671" s="27" t="n"/>
      <c r="E4671" s="26" t="n"/>
      <c r="F4671" s="33">
        <f>IFERROR(IF(OR(C4671="",D4671=""),"",D4671*VLOOKUP(C4671,'Setup - Mix Design'!$A$5:$I$504,2,0)),"")</f>
        <v/>
      </c>
      <c r="G4671" s="33">
        <f>IFERROR(IF(OR(C4671="",D4671=""),"",D4671*VLOOKUP(C4671,'Setup - Mix Design'!$A$5:$I$504,3,0)),"")</f>
        <v/>
      </c>
      <c r="H4671" s="33">
        <f>IFERROR(IF(OR(C4671="",D4671=""),"",D4671*VLOOKUP(C4671,'Setup - Mix Design'!$A$5:$I$504,4,0)),"")</f>
        <v/>
      </c>
      <c r="I4671" s="33">
        <f>IFERROR(IF(OR(C4671="",D4671=""),"",D4671*VLOOKUP(C4671,'Setup - Mix Design'!$A$5:$I$504,5,0)),"")</f>
        <v/>
      </c>
      <c r="J4671" s="33">
        <f>IFERROR(IF(OR(C4671="",D4671=""),"",D4671*VLOOKUP(C4671,'Setup - Mix Design'!$A$5:$I$504,6,0)),"")</f>
        <v/>
      </c>
      <c r="K4671" s="33">
        <f>IFERROR(IF(OR(C4671="",D4671=""),"",D4671*VLOOKUP(C4671,'Setup - Mix Design'!$A$5:$I$504,7,0)),"")</f>
        <v/>
      </c>
    </row>
    <row r="4672">
      <c r="A4672" s="31" t="n"/>
      <c r="B4672" s="26" t="n"/>
      <c r="C4672" s="26" t="n"/>
      <c r="D4672" s="27" t="n"/>
      <c r="E4672" s="26" t="n"/>
      <c r="F4672" s="33">
        <f>IFERROR(IF(OR(C4672="",D4672=""),"",D4672*VLOOKUP(C4672,'Setup - Mix Design'!$A$5:$I$504,2,0)),"")</f>
        <v/>
      </c>
      <c r="G4672" s="33">
        <f>IFERROR(IF(OR(C4672="",D4672=""),"",D4672*VLOOKUP(C4672,'Setup - Mix Design'!$A$5:$I$504,3,0)),"")</f>
        <v/>
      </c>
      <c r="H4672" s="33">
        <f>IFERROR(IF(OR(C4672="",D4672=""),"",D4672*VLOOKUP(C4672,'Setup - Mix Design'!$A$5:$I$504,4,0)),"")</f>
        <v/>
      </c>
      <c r="I4672" s="33">
        <f>IFERROR(IF(OR(C4672="",D4672=""),"",D4672*VLOOKUP(C4672,'Setup - Mix Design'!$A$5:$I$504,5,0)),"")</f>
        <v/>
      </c>
      <c r="J4672" s="33">
        <f>IFERROR(IF(OR(C4672="",D4672=""),"",D4672*VLOOKUP(C4672,'Setup - Mix Design'!$A$5:$I$504,6,0)),"")</f>
        <v/>
      </c>
      <c r="K4672" s="33">
        <f>IFERROR(IF(OR(C4672="",D4672=""),"",D4672*VLOOKUP(C4672,'Setup - Mix Design'!$A$5:$I$504,7,0)),"")</f>
        <v/>
      </c>
    </row>
    <row r="4673">
      <c r="A4673" s="31" t="n"/>
      <c r="B4673" s="26" t="n"/>
      <c r="C4673" s="26" t="n"/>
      <c r="D4673" s="27" t="n"/>
      <c r="E4673" s="26" t="n"/>
      <c r="F4673" s="33">
        <f>IFERROR(IF(OR(C4673="",D4673=""),"",D4673*VLOOKUP(C4673,'Setup - Mix Design'!$A$5:$I$504,2,0)),"")</f>
        <v/>
      </c>
      <c r="G4673" s="33">
        <f>IFERROR(IF(OR(C4673="",D4673=""),"",D4673*VLOOKUP(C4673,'Setup - Mix Design'!$A$5:$I$504,3,0)),"")</f>
        <v/>
      </c>
      <c r="H4673" s="33">
        <f>IFERROR(IF(OR(C4673="",D4673=""),"",D4673*VLOOKUP(C4673,'Setup - Mix Design'!$A$5:$I$504,4,0)),"")</f>
        <v/>
      </c>
      <c r="I4673" s="33">
        <f>IFERROR(IF(OR(C4673="",D4673=""),"",D4673*VLOOKUP(C4673,'Setup - Mix Design'!$A$5:$I$504,5,0)),"")</f>
        <v/>
      </c>
      <c r="J4673" s="33">
        <f>IFERROR(IF(OR(C4673="",D4673=""),"",D4673*VLOOKUP(C4673,'Setup - Mix Design'!$A$5:$I$504,6,0)),"")</f>
        <v/>
      </c>
      <c r="K4673" s="33">
        <f>IFERROR(IF(OR(C4673="",D4673=""),"",D4673*VLOOKUP(C4673,'Setup - Mix Design'!$A$5:$I$504,7,0)),"")</f>
        <v/>
      </c>
    </row>
    <row r="4674">
      <c r="A4674" s="31" t="n"/>
      <c r="B4674" s="26" t="n"/>
      <c r="C4674" s="26" t="n"/>
      <c r="D4674" s="27" t="n"/>
      <c r="E4674" s="26" t="n"/>
      <c r="F4674" s="33">
        <f>IFERROR(IF(OR(C4674="",D4674=""),"",D4674*VLOOKUP(C4674,'Setup - Mix Design'!$A$5:$I$504,2,0)),"")</f>
        <v/>
      </c>
      <c r="G4674" s="33">
        <f>IFERROR(IF(OR(C4674="",D4674=""),"",D4674*VLOOKUP(C4674,'Setup - Mix Design'!$A$5:$I$504,3,0)),"")</f>
        <v/>
      </c>
      <c r="H4674" s="33">
        <f>IFERROR(IF(OR(C4674="",D4674=""),"",D4674*VLOOKUP(C4674,'Setup - Mix Design'!$A$5:$I$504,4,0)),"")</f>
        <v/>
      </c>
      <c r="I4674" s="33">
        <f>IFERROR(IF(OR(C4674="",D4674=""),"",D4674*VLOOKUP(C4674,'Setup - Mix Design'!$A$5:$I$504,5,0)),"")</f>
        <v/>
      </c>
      <c r="J4674" s="33">
        <f>IFERROR(IF(OR(C4674="",D4674=""),"",D4674*VLOOKUP(C4674,'Setup - Mix Design'!$A$5:$I$504,6,0)),"")</f>
        <v/>
      </c>
      <c r="K4674" s="33">
        <f>IFERROR(IF(OR(C4674="",D4674=""),"",D4674*VLOOKUP(C4674,'Setup - Mix Design'!$A$5:$I$504,7,0)),"")</f>
        <v/>
      </c>
    </row>
    <row r="4675">
      <c r="A4675" s="31" t="n"/>
      <c r="B4675" s="26" t="n"/>
      <c r="C4675" s="26" t="n"/>
      <c r="D4675" s="27" t="n"/>
      <c r="E4675" s="26" t="n"/>
      <c r="F4675" s="33">
        <f>IFERROR(IF(OR(C4675="",D4675=""),"",D4675*VLOOKUP(C4675,'Setup - Mix Design'!$A$5:$I$504,2,0)),"")</f>
        <v/>
      </c>
      <c r="G4675" s="33">
        <f>IFERROR(IF(OR(C4675="",D4675=""),"",D4675*VLOOKUP(C4675,'Setup - Mix Design'!$A$5:$I$504,3,0)),"")</f>
        <v/>
      </c>
      <c r="H4675" s="33">
        <f>IFERROR(IF(OR(C4675="",D4675=""),"",D4675*VLOOKUP(C4675,'Setup - Mix Design'!$A$5:$I$504,4,0)),"")</f>
        <v/>
      </c>
      <c r="I4675" s="33">
        <f>IFERROR(IF(OR(C4675="",D4675=""),"",D4675*VLOOKUP(C4675,'Setup - Mix Design'!$A$5:$I$504,5,0)),"")</f>
        <v/>
      </c>
      <c r="J4675" s="33">
        <f>IFERROR(IF(OR(C4675="",D4675=""),"",D4675*VLOOKUP(C4675,'Setup - Mix Design'!$A$5:$I$504,6,0)),"")</f>
        <v/>
      </c>
      <c r="K4675" s="33">
        <f>IFERROR(IF(OR(C4675="",D4675=""),"",D4675*VLOOKUP(C4675,'Setup - Mix Design'!$A$5:$I$504,7,0)),"")</f>
        <v/>
      </c>
    </row>
    <row r="4676">
      <c r="A4676" s="31" t="n"/>
      <c r="B4676" s="26" t="n"/>
      <c r="C4676" s="26" t="n"/>
      <c r="D4676" s="27" t="n"/>
      <c r="E4676" s="26" t="n"/>
      <c r="F4676" s="33">
        <f>IFERROR(IF(OR(C4676="",D4676=""),"",D4676*VLOOKUP(C4676,'Setup - Mix Design'!$A$5:$I$504,2,0)),"")</f>
        <v/>
      </c>
      <c r="G4676" s="33">
        <f>IFERROR(IF(OR(C4676="",D4676=""),"",D4676*VLOOKUP(C4676,'Setup - Mix Design'!$A$5:$I$504,3,0)),"")</f>
        <v/>
      </c>
      <c r="H4676" s="33">
        <f>IFERROR(IF(OR(C4676="",D4676=""),"",D4676*VLOOKUP(C4676,'Setup - Mix Design'!$A$5:$I$504,4,0)),"")</f>
        <v/>
      </c>
      <c r="I4676" s="33">
        <f>IFERROR(IF(OR(C4676="",D4676=""),"",D4676*VLOOKUP(C4676,'Setup - Mix Design'!$A$5:$I$504,5,0)),"")</f>
        <v/>
      </c>
      <c r="J4676" s="33">
        <f>IFERROR(IF(OR(C4676="",D4676=""),"",D4676*VLOOKUP(C4676,'Setup - Mix Design'!$A$5:$I$504,6,0)),"")</f>
        <v/>
      </c>
      <c r="K4676" s="33">
        <f>IFERROR(IF(OR(C4676="",D4676=""),"",D4676*VLOOKUP(C4676,'Setup - Mix Design'!$A$5:$I$504,7,0)),"")</f>
        <v/>
      </c>
    </row>
    <row r="4677">
      <c r="A4677" s="31" t="n"/>
      <c r="B4677" s="26" t="n"/>
      <c r="C4677" s="26" t="n"/>
      <c r="D4677" s="27" t="n"/>
      <c r="E4677" s="26" t="n"/>
      <c r="F4677" s="33">
        <f>IFERROR(IF(OR(C4677="",D4677=""),"",D4677*VLOOKUP(C4677,'Setup - Mix Design'!$A$5:$I$504,2,0)),"")</f>
        <v/>
      </c>
      <c r="G4677" s="33">
        <f>IFERROR(IF(OR(C4677="",D4677=""),"",D4677*VLOOKUP(C4677,'Setup - Mix Design'!$A$5:$I$504,3,0)),"")</f>
        <v/>
      </c>
      <c r="H4677" s="33">
        <f>IFERROR(IF(OR(C4677="",D4677=""),"",D4677*VLOOKUP(C4677,'Setup - Mix Design'!$A$5:$I$504,4,0)),"")</f>
        <v/>
      </c>
      <c r="I4677" s="33">
        <f>IFERROR(IF(OR(C4677="",D4677=""),"",D4677*VLOOKUP(C4677,'Setup - Mix Design'!$A$5:$I$504,5,0)),"")</f>
        <v/>
      </c>
      <c r="J4677" s="33">
        <f>IFERROR(IF(OR(C4677="",D4677=""),"",D4677*VLOOKUP(C4677,'Setup - Mix Design'!$A$5:$I$504,6,0)),"")</f>
        <v/>
      </c>
      <c r="K4677" s="33">
        <f>IFERROR(IF(OR(C4677="",D4677=""),"",D4677*VLOOKUP(C4677,'Setup - Mix Design'!$A$5:$I$504,7,0)),"")</f>
        <v/>
      </c>
    </row>
    <row r="4678">
      <c r="A4678" s="31" t="n"/>
      <c r="B4678" s="26" t="n"/>
      <c r="C4678" s="26" t="n"/>
      <c r="D4678" s="27" t="n"/>
      <c r="E4678" s="26" t="n"/>
      <c r="F4678" s="33">
        <f>IFERROR(IF(OR(C4678="",D4678=""),"",D4678*VLOOKUP(C4678,'Setup - Mix Design'!$A$5:$I$504,2,0)),"")</f>
        <v/>
      </c>
      <c r="G4678" s="33">
        <f>IFERROR(IF(OR(C4678="",D4678=""),"",D4678*VLOOKUP(C4678,'Setup - Mix Design'!$A$5:$I$504,3,0)),"")</f>
        <v/>
      </c>
      <c r="H4678" s="33">
        <f>IFERROR(IF(OR(C4678="",D4678=""),"",D4678*VLOOKUP(C4678,'Setup - Mix Design'!$A$5:$I$504,4,0)),"")</f>
        <v/>
      </c>
      <c r="I4678" s="33">
        <f>IFERROR(IF(OR(C4678="",D4678=""),"",D4678*VLOOKUP(C4678,'Setup - Mix Design'!$A$5:$I$504,5,0)),"")</f>
        <v/>
      </c>
      <c r="J4678" s="33">
        <f>IFERROR(IF(OR(C4678="",D4678=""),"",D4678*VLOOKUP(C4678,'Setup - Mix Design'!$A$5:$I$504,6,0)),"")</f>
        <v/>
      </c>
      <c r="K4678" s="33">
        <f>IFERROR(IF(OR(C4678="",D4678=""),"",D4678*VLOOKUP(C4678,'Setup - Mix Design'!$A$5:$I$504,7,0)),"")</f>
        <v/>
      </c>
    </row>
    <row r="4679">
      <c r="A4679" s="31" t="n"/>
      <c r="B4679" s="26" t="n"/>
      <c r="C4679" s="26" t="n"/>
      <c r="D4679" s="27" t="n"/>
      <c r="E4679" s="26" t="n"/>
      <c r="F4679" s="33">
        <f>IFERROR(IF(OR(C4679="",D4679=""),"",D4679*VLOOKUP(C4679,'Setup - Mix Design'!$A$5:$I$504,2,0)),"")</f>
        <v/>
      </c>
      <c r="G4679" s="33">
        <f>IFERROR(IF(OR(C4679="",D4679=""),"",D4679*VLOOKUP(C4679,'Setup - Mix Design'!$A$5:$I$504,3,0)),"")</f>
        <v/>
      </c>
      <c r="H4679" s="33">
        <f>IFERROR(IF(OR(C4679="",D4679=""),"",D4679*VLOOKUP(C4679,'Setup - Mix Design'!$A$5:$I$504,4,0)),"")</f>
        <v/>
      </c>
      <c r="I4679" s="33">
        <f>IFERROR(IF(OR(C4679="",D4679=""),"",D4679*VLOOKUP(C4679,'Setup - Mix Design'!$A$5:$I$504,5,0)),"")</f>
        <v/>
      </c>
      <c r="J4679" s="33">
        <f>IFERROR(IF(OR(C4679="",D4679=""),"",D4679*VLOOKUP(C4679,'Setup - Mix Design'!$A$5:$I$504,6,0)),"")</f>
        <v/>
      </c>
      <c r="K4679" s="33">
        <f>IFERROR(IF(OR(C4679="",D4679=""),"",D4679*VLOOKUP(C4679,'Setup - Mix Design'!$A$5:$I$504,7,0)),"")</f>
        <v/>
      </c>
    </row>
    <row r="4680">
      <c r="A4680" s="31" t="n"/>
      <c r="B4680" s="26" t="n"/>
      <c r="C4680" s="26" t="n"/>
      <c r="D4680" s="27" t="n"/>
      <c r="E4680" s="26" t="n"/>
      <c r="F4680" s="33">
        <f>IFERROR(IF(OR(C4680="",D4680=""),"",D4680*VLOOKUP(C4680,'Setup - Mix Design'!$A$5:$I$504,2,0)),"")</f>
        <v/>
      </c>
      <c r="G4680" s="33">
        <f>IFERROR(IF(OR(C4680="",D4680=""),"",D4680*VLOOKUP(C4680,'Setup - Mix Design'!$A$5:$I$504,3,0)),"")</f>
        <v/>
      </c>
      <c r="H4680" s="33">
        <f>IFERROR(IF(OR(C4680="",D4680=""),"",D4680*VLOOKUP(C4680,'Setup - Mix Design'!$A$5:$I$504,4,0)),"")</f>
        <v/>
      </c>
      <c r="I4680" s="33">
        <f>IFERROR(IF(OR(C4680="",D4680=""),"",D4680*VLOOKUP(C4680,'Setup - Mix Design'!$A$5:$I$504,5,0)),"")</f>
        <v/>
      </c>
      <c r="J4680" s="33">
        <f>IFERROR(IF(OR(C4680="",D4680=""),"",D4680*VLOOKUP(C4680,'Setup - Mix Design'!$A$5:$I$504,6,0)),"")</f>
        <v/>
      </c>
      <c r="K4680" s="33">
        <f>IFERROR(IF(OR(C4680="",D4680=""),"",D4680*VLOOKUP(C4680,'Setup - Mix Design'!$A$5:$I$504,7,0)),"")</f>
        <v/>
      </c>
    </row>
    <row r="4681">
      <c r="A4681" s="31" t="n"/>
      <c r="B4681" s="26" t="n"/>
      <c r="C4681" s="26" t="n"/>
      <c r="D4681" s="27" t="n"/>
      <c r="E4681" s="26" t="n"/>
      <c r="F4681" s="33">
        <f>IFERROR(IF(OR(C4681="",D4681=""),"",D4681*VLOOKUP(C4681,'Setup - Mix Design'!$A$5:$I$504,2,0)),"")</f>
        <v/>
      </c>
      <c r="G4681" s="33">
        <f>IFERROR(IF(OR(C4681="",D4681=""),"",D4681*VLOOKUP(C4681,'Setup - Mix Design'!$A$5:$I$504,3,0)),"")</f>
        <v/>
      </c>
      <c r="H4681" s="33">
        <f>IFERROR(IF(OR(C4681="",D4681=""),"",D4681*VLOOKUP(C4681,'Setup - Mix Design'!$A$5:$I$504,4,0)),"")</f>
        <v/>
      </c>
      <c r="I4681" s="33">
        <f>IFERROR(IF(OR(C4681="",D4681=""),"",D4681*VLOOKUP(C4681,'Setup - Mix Design'!$A$5:$I$504,5,0)),"")</f>
        <v/>
      </c>
      <c r="J4681" s="33">
        <f>IFERROR(IF(OR(C4681="",D4681=""),"",D4681*VLOOKUP(C4681,'Setup - Mix Design'!$A$5:$I$504,6,0)),"")</f>
        <v/>
      </c>
      <c r="K4681" s="33">
        <f>IFERROR(IF(OR(C4681="",D4681=""),"",D4681*VLOOKUP(C4681,'Setup - Mix Design'!$A$5:$I$504,7,0)),"")</f>
        <v/>
      </c>
    </row>
    <row r="4682">
      <c r="A4682" s="31" t="n"/>
      <c r="B4682" s="26" t="n"/>
      <c r="C4682" s="26" t="n"/>
      <c r="D4682" s="27" t="n"/>
      <c r="E4682" s="26" t="n"/>
      <c r="F4682" s="33">
        <f>IFERROR(IF(OR(C4682="",D4682=""),"",D4682*VLOOKUP(C4682,'Setup - Mix Design'!$A$5:$I$504,2,0)),"")</f>
        <v/>
      </c>
      <c r="G4682" s="33">
        <f>IFERROR(IF(OR(C4682="",D4682=""),"",D4682*VLOOKUP(C4682,'Setup - Mix Design'!$A$5:$I$504,3,0)),"")</f>
        <v/>
      </c>
      <c r="H4682" s="33">
        <f>IFERROR(IF(OR(C4682="",D4682=""),"",D4682*VLOOKUP(C4682,'Setup - Mix Design'!$A$5:$I$504,4,0)),"")</f>
        <v/>
      </c>
      <c r="I4682" s="33">
        <f>IFERROR(IF(OR(C4682="",D4682=""),"",D4682*VLOOKUP(C4682,'Setup - Mix Design'!$A$5:$I$504,5,0)),"")</f>
        <v/>
      </c>
      <c r="J4682" s="33">
        <f>IFERROR(IF(OR(C4682="",D4682=""),"",D4682*VLOOKUP(C4682,'Setup - Mix Design'!$A$5:$I$504,6,0)),"")</f>
        <v/>
      </c>
      <c r="K4682" s="33">
        <f>IFERROR(IF(OR(C4682="",D4682=""),"",D4682*VLOOKUP(C4682,'Setup - Mix Design'!$A$5:$I$504,7,0)),"")</f>
        <v/>
      </c>
    </row>
    <row r="4683">
      <c r="A4683" s="31" t="n"/>
      <c r="B4683" s="26" t="n"/>
      <c r="C4683" s="26" t="n"/>
      <c r="D4683" s="27" t="n"/>
      <c r="E4683" s="26" t="n"/>
      <c r="F4683" s="33">
        <f>IFERROR(IF(OR(C4683="",D4683=""),"",D4683*VLOOKUP(C4683,'Setup - Mix Design'!$A$5:$I$504,2,0)),"")</f>
        <v/>
      </c>
      <c r="G4683" s="33">
        <f>IFERROR(IF(OR(C4683="",D4683=""),"",D4683*VLOOKUP(C4683,'Setup - Mix Design'!$A$5:$I$504,3,0)),"")</f>
        <v/>
      </c>
      <c r="H4683" s="33">
        <f>IFERROR(IF(OR(C4683="",D4683=""),"",D4683*VLOOKUP(C4683,'Setup - Mix Design'!$A$5:$I$504,4,0)),"")</f>
        <v/>
      </c>
      <c r="I4683" s="33">
        <f>IFERROR(IF(OR(C4683="",D4683=""),"",D4683*VLOOKUP(C4683,'Setup - Mix Design'!$A$5:$I$504,5,0)),"")</f>
        <v/>
      </c>
      <c r="J4683" s="33">
        <f>IFERROR(IF(OR(C4683="",D4683=""),"",D4683*VLOOKUP(C4683,'Setup - Mix Design'!$A$5:$I$504,6,0)),"")</f>
        <v/>
      </c>
      <c r="K4683" s="33">
        <f>IFERROR(IF(OR(C4683="",D4683=""),"",D4683*VLOOKUP(C4683,'Setup - Mix Design'!$A$5:$I$504,7,0)),"")</f>
        <v/>
      </c>
    </row>
    <row r="4684">
      <c r="A4684" s="31" t="n"/>
      <c r="B4684" s="26" t="n"/>
      <c r="C4684" s="26" t="n"/>
      <c r="D4684" s="27" t="n"/>
      <c r="E4684" s="26" t="n"/>
      <c r="F4684" s="33">
        <f>IFERROR(IF(OR(C4684="",D4684=""),"",D4684*VLOOKUP(C4684,'Setup - Mix Design'!$A$5:$I$504,2,0)),"")</f>
        <v/>
      </c>
      <c r="G4684" s="33">
        <f>IFERROR(IF(OR(C4684="",D4684=""),"",D4684*VLOOKUP(C4684,'Setup - Mix Design'!$A$5:$I$504,3,0)),"")</f>
        <v/>
      </c>
      <c r="H4684" s="33">
        <f>IFERROR(IF(OR(C4684="",D4684=""),"",D4684*VLOOKUP(C4684,'Setup - Mix Design'!$A$5:$I$504,4,0)),"")</f>
        <v/>
      </c>
      <c r="I4684" s="33">
        <f>IFERROR(IF(OR(C4684="",D4684=""),"",D4684*VLOOKUP(C4684,'Setup - Mix Design'!$A$5:$I$504,5,0)),"")</f>
        <v/>
      </c>
      <c r="J4684" s="33">
        <f>IFERROR(IF(OR(C4684="",D4684=""),"",D4684*VLOOKUP(C4684,'Setup - Mix Design'!$A$5:$I$504,6,0)),"")</f>
        <v/>
      </c>
      <c r="K4684" s="33">
        <f>IFERROR(IF(OR(C4684="",D4684=""),"",D4684*VLOOKUP(C4684,'Setup - Mix Design'!$A$5:$I$504,7,0)),"")</f>
        <v/>
      </c>
    </row>
    <row r="4685">
      <c r="A4685" s="31" t="n"/>
      <c r="B4685" s="26" t="n"/>
      <c r="C4685" s="26" t="n"/>
      <c r="D4685" s="27" t="n"/>
      <c r="E4685" s="26" t="n"/>
      <c r="F4685" s="33">
        <f>IFERROR(IF(OR(C4685="",D4685=""),"",D4685*VLOOKUP(C4685,'Setup - Mix Design'!$A$5:$I$504,2,0)),"")</f>
        <v/>
      </c>
      <c r="G4685" s="33">
        <f>IFERROR(IF(OR(C4685="",D4685=""),"",D4685*VLOOKUP(C4685,'Setup - Mix Design'!$A$5:$I$504,3,0)),"")</f>
        <v/>
      </c>
      <c r="H4685" s="33">
        <f>IFERROR(IF(OR(C4685="",D4685=""),"",D4685*VLOOKUP(C4685,'Setup - Mix Design'!$A$5:$I$504,4,0)),"")</f>
        <v/>
      </c>
      <c r="I4685" s="33">
        <f>IFERROR(IF(OR(C4685="",D4685=""),"",D4685*VLOOKUP(C4685,'Setup - Mix Design'!$A$5:$I$504,5,0)),"")</f>
        <v/>
      </c>
      <c r="J4685" s="33">
        <f>IFERROR(IF(OR(C4685="",D4685=""),"",D4685*VLOOKUP(C4685,'Setup - Mix Design'!$A$5:$I$504,6,0)),"")</f>
        <v/>
      </c>
      <c r="K4685" s="33">
        <f>IFERROR(IF(OR(C4685="",D4685=""),"",D4685*VLOOKUP(C4685,'Setup - Mix Design'!$A$5:$I$504,7,0)),"")</f>
        <v/>
      </c>
    </row>
    <row r="4686">
      <c r="A4686" s="31" t="n"/>
      <c r="B4686" s="26" t="n"/>
      <c r="C4686" s="26" t="n"/>
      <c r="D4686" s="27" t="n"/>
      <c r="E4686" s="26" t="n"/>
      <c r="F4686" s="33">
        <f>IFERROR(IF(OR(C4686="",D4686=""),"",D4686*VLOOKUP(C4686,'Setup - Mix Design'!$A$5:$I$504,2,0)),"")</f>
        <v/>
      </c>
      <c r="G4686" s="33">
        <f>IFERROR(IF(OR(C4686="",D4686=""),"",D4686*VLOOKUP(C4686,'Setup - Mix Design'!$A$5:$I$504,3,0)),"")</f>
        <v/>
      </c>
      <c r="H4686" s="33">
        <f>IFERROR(IF(OR(C4686="",D4686=""),"",D4686*VLOOKUP(C4686,'Setup - Mix Design'!$A$5:$I$504,4,0)),"")</f>
        <v/>
      </c>
      <c r="I4686" s="33">
        <f>IFERROR(IF(OR(C4686="",D4686=""),"",D4686*VLOOKUP(C4686,'Setup - Mix Design'!$A$5:$I$504,5,0)),"")</f>
        <v/>
      </c>
      <c r="J4686" s="33">
        <f>IFERROR(IF(OR(C4686="",D4686=""),"",D4686*VLOOKUP(C4686,'Setup - Mix Design'!$A$5:$I$504,6,0)),"")</f>
        <v/>
      </c>
      <c r="K4686" s="33">
        <f>IFERROR(IF(OR(C4686="",D4686=""),"",D4686*VLOOKUP(C4686,'Setup - Mix Design'!$A$5:$I$504,7,0)),"")</f>
        <v/>
      </c>
    </row>
    <row r="4687">
      <c r="A4687" s="31" t="n"/>
      <c r="B4687" s="26" t="n"/>
      <c r="C4687" s="26" t="n"/>
      <c r="D4687" s="27" t="n"/>
      <c r="E4687" s="26" t="n"/>
      <c r="F4687" s="33">
        <f>IFERROR(IF(OR(C4687="",D4687=""),"",D4687*VLOOKUP(C4687,'Setup - Mix Design'!$A$5:$I$504,2,0)),"")</f>
        <v/>
      </c>
      <c r="G4687" s="33">
        <f>IFERROR(IF(OR(C4687="",D4687=""),"",D4687*VLOOKUP(C4687,'Setup - Mix Design'!$A$5:$I$504,3,0)),"")</f>
        <v/>
      </c>
      <c r="H4687" s="33">
        <f>IFERROR(IF(OR(C4687="",D4687=""),"",D4687*VLOOKUP(C4687,'Setup - Mix Design'!$A$5:$I$504,4,0)),"")</f>
        <v/>
      </c>
      <c r="I4687" s="33">
        <f>IFERROR(IF(OR(C4687="",D4687=""),"",D4687*VLOOKUP(C4687,'Setup - Mix Design'!$A$5:$I$504,5,0)),"")</f>
        <v/>
      </c>
      <c r="J4687" s="33">
        <f>IFERROR(IF(OR(C4687="",D4687=""),"",D4687*VLOOKUP(C4687,'Setup - Mix Design'!$A$5:$I$504,6,0)),"")</f>
        <v/>
      </c>
      <c r="K4687" s="33">
        <f>IFERROR(IF(OR(C4687="",D4687=""),"",D4687*VLOOKUP(C4687,'Setup - Mix Design'!$A$5:$I$504,7,0)),"")</f>
        <v/>
      </c>
    </row>
    <row r="4688">
      <c r="A4688" s="31" t="n"/>
      <c r="B4688" s="26" t="n"/>
      <c r="C4688" s="26" t="n"/>
      <c r="D4688" s="27" t="n"/>
      <c r="E4688" s="26" t="n"/>
      <c r="F4688" s="33">
        <f>IFERROR(IF(OR(C4688="",D4688=""),"",D4688*VLOOKUP(C4688,'Setup - Mix Design'!$A$5:$I$504,2,0)),"")</f>
        <v/>
      </c>
      <c r="G4688" s="33">
        <f>IFERROR(IF(OR(C4688="",D4688=""),"",D4688*VLOOKUP(C4688,'Setup - Mix Design'!$A$5:$I$504,3,0)),"")</f>
        <v/>
      </c>
      <c r="H4688" s="33">
        <f>IFERROR(IF(OR(C4688="",D4688=""),"",D4688*VLOOKUP(C4688,'Setup - Mix Design'!$A$5:$I$504,4,0)),"")</f>
        <v/>
      </c>
      <c r="I4688" s="33">
        <f>IFERROR(IF(OR(C4688="",D4688=""),"",D4688*VLOOKUP(C4688,'Setup - Mix Design'!$A$5:$I$504,5,0)),"")</f>
        <v/>
      </c>
      <c r="J4688" s="33">
        <f>IFERROR(IF(OR(C4688="",D4688=""),"",D4688*VLOOKUP(C4688,'Setup - Mix Design'!$A$5:$I$504,6,0)),"")</f>
        <v/>
      </c>
      <c r="K4688" s="33">
        <f>IFERROR(IF(OR(C4688="",D4688=""),"",D4688*VLOOKUP(C4688,'Setup - Mix Design'!$A$5:$I$504,7,0)),"")</f>
        <v/>
      </c>
    </row>
    <row r="4689">
      <c r="A4689" s="31" t="n"/>
      <c r="B4689" s="26" t="n"/>
      <c r="C4689" s="26" t="n"/>
      <c r="D4689" s="27" t="n"/>
      <c r="E4689" s="26" t="n"/>
      <c r="F4689" s="33">
        <f>IFERROR(IF(OR(C4689="",D4689=""),"",D4689*VLOOKUP(C4689,'Setup - Mix Design'!$A$5:$I$504,2,0)),"")</f>
        <v/>
      </c>
      <c r="G4689" s="33">
        <f>IFERROR(IF(OR(C4689="",D4689=""),"",D4689*VLOOKUP(C4689,'Setup - Mix Design'!$A$5:$I$504,3,0)),"")</f>
        <v/>
      </c>
      <c r="H4689" s="33">
        <f>IFERROR(IF(OR(C4689="",D4689=""),"",D4689*VLOOKUP(C4689,'Setup - Mix Design'!$A$5:$I$504,4,0)),"")</f>
        <v/>
      </c>
      <c r="I4689" s="33">
        <f>IFERROR(IF(OR(C4689="",D4689=""),"",D4689*VLOOKUP(C4689,'Setup - Mix Design'!$A$5:$I$504,5,0)),"")</f>
        <v/>
      </c>
      <c r="J4689" s="33">
        <f>IFERROR(IF(OR(C4689="",D4689=""),"",D4689*VLOOKUP(C4689,'Setup - Mix Design'!$A$5:$I$504,6,0)),"")</f>
        <v/>
      </c>
      <c r="K4689" s="33">
        <f>IFERROR(IF(OR(C4689="",D4689=""),"",D4689*VLOOKUP(C4689,'Setup - Mix Design'!$A$5:$I$504,7,0)),"")</f>
        <v/>
      </c>
    </row>
    <row r="4690">
      <c r="A4690" s="31" t="n"/>
      <c r="B4690" s="26" t="n"/>
      <c r="C4690" s="26" t="n"/>
      <c r="D4690" s="27" t="n"/>
      <c r="E4690" s="26" t="n"/>
      <c r="F4690" s="33">
        <f>IFERROR(IF(OR(C4690="",D4690=""),"",D4690*VLOOKUP(C4690,'Setup - Mix Design'!$A$5:$I$504,2,0)),"")</f>
        <v/>
      </c>
      <c r="G4690" s="33">
        <f>IFERROR(IF(OR(C4690="",D4690=""),"",D4690*VLOOKUP(C4690,'Setup - Mix Design'!$A$5:$I$504,3,0)),"")</f>
        <v/>
      </c>
      <c r="H4690" s="33">
        <f>IFERROR(IF(OR(C4690="",D4690=""),"",D4690*VLOOKUP(C4690,'Setup - Mix Design'!$A$5:$I$504,4,0)),"")</f>
        <v/>
      </c>
      <c r="I4690" s="33">
        <f>IFERROR(IF(OR(C4690="",D4690=""),"",D4690*VLOOKUP(C4690,'Setup - Mix Design'!$A$5:$I$504,5,0)),"")</f>
        <v/>
      </c>
      <c r="J4690" s="33">
        <f>IFERROR(IF(OR(C4690="",D4690=""),"",D4690*VLOOKUP(C4690,'Setup - Mix Design'!$A$5:$I$504,6,0)),"")</f>
        <v/>
      </c>
      <c r="K4690" s="33">
        <f>IFERROR(IF(OR(C4690="",D4690=""),"",D4690*VLOOKUP(C4690,'Setup - Mix Design'!$A$5:$I$504,7,0)),"")</f>
        <v/>
      </c>
    </row>
    <row r="4691">
      <c r="A4691" s="31" t="n"/>
      <c r="B4691" s="26" t="n"/>
      <c r="C4691" s="26" t="n"/>
      <c r="D4691" s="27" t="n"/>
      <c r="E4691" s="26" t="n"/>
      <c r="F4691" s="33">
        <f>IFERROR(IF(OR(C4691="",D4691=""),"",D4691*VLOOKUP(C4691,'Setup - Mix Design'!$A$5:$I$504,2,0)),"")</f>
        <v/>
      </c>
      <c r="G4691" s="33">
        <f>IFERROR(IF(OR(C4691="",D4691=""),"",D4691*VLOOKUP(C4691,'Setup - Mix Design'!$A$5:$I$504,3,0)),"")</f>
        <v/>
      </c>
      <c r="H4691" s="33">
        <f>IFERROR(IF(OR(C4691="",D4691=""),"",D4691*VLOOKUP(C4691,'Setup - Mix Design'!$A$5:$I$504,4,0)),"")</f>
        <v/>
      </c>
      <c r="I4691" s="33">
        <f>IFERROR(IF(OR(C4691="",D4691=""),"",D4691*VLOOKUP(C4691,'Setup - Mix Design'!$A$5:$I$504,5,0)),"")</f>
        <v/>
      </c>
      <c r="J4691" s="33">
        <f>IFERROR(IF(OR(C4691="",D4691=""),"",D4691*VLOOKUP(C4691,'Setup - Mix Design'!$A$5:$I$504,6,0)),"")</f>
        <v/>
      </c>
      <c r="K4691" s="33">
        <f>IFERROR(IF(OR(C4691="",D4691=""),"",D4691*VLOOKUP(C4691,'Setup - Mix Design'!$A$5:$I$504,7,0)),"")</f>
        <v/>
      </c>
    </row>
    <row r="4692">
      <c r="A4692" s="31" t="n"/>
      <c r="B4692" s="26" t="n"/>
      <c r="C4692" s="26" t="n"/>
      <c r="D4692" s="27" t="n"/>
      <c r="E4692" s="26" t="n"/>
      <c r="F4692" s="33">
        <f>IFERROR(IF(OR(C4692="",D4692=""),"",D4692*VLOOKUP(C4692,'Setup - Mix Design'!$A$5:$I$504,2,0)),"")</f>
        <v/>
      </c>
      <c r="G4692" s="33">
        <f>IFERROR(IF(OR(C4692="",D4692=""),"",D4692*VLOOKUP(C4692,'Setup - Mix Design'!$A$5:$I$504,3,0)),"")</f>
        <v/>
      </c>
      <c r="H4692" s="33">
        <f>IFERROR(IF(OR(C4692="",D4692=""),"",D4692*VLOOKUP(C4692,'Setup - Mix Design'!$A$5:$I$504,4,0)),"")</f>
        <v/>
      </c>
      <c r="I4692" s="33">
        <f>IFERROR(IF(OR(C4692="",D4692=""),"",D4692*VLOOKUP(C4692,'Setup - Mix Design'!$A$5:$I$504,5,0)),"")</f>
        <v/>
      </c>
      <c r="J4692" s="33">
        <f>IFERROR(IF(OR(C4692="",D4692=""),"",D4692*VLOOKUP(C4692,'Setup - Mix Design'!$A$5:$I$504,6,0)),"")</f>
        <v/>
      </c>
      <c r="K4692" s="33">
        <f>IFERROR(IF(OR(C4692="",D4692=""),"",D4692*VLOOKUP(C4692,'Setup - Mix Design'!$A$5:$I$504,7,0)),"")</f>
        <v/>
      </c>
    </row>
    <row r="4693">
      <c r="A4693" s="31" t="n"/>
      <c r="B4693" s="26" t="n"/>
      <c r="C4693" s="26" t="n"/>
      <c r="D4693" s="27" t="n"/>
      <c r="E4693" s="26" t="n"/>
      <c r="F4693" s="33">
        <f>IFERROR(IF(OR(C4693="",D4693=""),"",D4693*VLOOKUP(C4693,'Setup - Mix Design'!$A$5:$I$504,2,0)),"")</f>
        <v/>
      </c>
      <c r="G4693" s="33">
        <f>IFERROR(IF(OR(C4693="",D4693=""),"",D4693*VLOOKUP(C4693,'Setup - Mix Design'!$A$5:$I$504,3,0)),"")</f>
        <v/>
      </c>
      <c r="H4693" s="33">
        <f>IFERROR(IF(OR(C4693="",D4693=""),"",D4693*VLOOKUP(C4693,'Setup - Mix Design'!$A$5:$I$504,4,0)),"")</f>
        <v/>
      </c>
      <c r="I4693" s="33">
        <f>IFERROR(IF(OR(C4693="",D4693=""),"",D4693*VLOOKUP(C4693,'Setup - Mix Design'!$A$5:$I$504,5,0)),"")</f>
        <v/>
      </c>
      <c r="J4693" s="33">
        <f>IFERROR(IF(OR(C4693="",D4693=""),"",D4693*VLOOKUP(C4693,'Setup - Mix Design'!$A$5:$I$504,6,0)),"")</f>
        <v/>
      </c>
      <c r="K4693" s="33">
        <f>IFERROR(IF(OR(C4693="",D4693=""),"",D4693*VLOOKUP(C4693,'Setup - Mix Design'!$A$5:$I$504,7,0)),"")</f>
        <v/>
      </c>
    </row>
    <row r="4694">
      <c r="A4694" s="31" t="n"/>
      <c r="B4694" s="26" t="n"/>
      <c r="C4694" s="26" t="n"/>
      <c r="D4694" s="27" t="n"/>
      <c r="E4694" s="26" t="n"/>
      <c r="F4694" s="33">
        <f>IFERROR(IF(OR(C4694="",D4694=""),"",D4694*VLOOKUP(C4694,'Setup - Mix Design'!$A$5:$I$504,2,0)),"")</f>
        <v/>
      </c>
      <c r="G4694" s="33">
        <f>IFERROR(IF(OR(C4694="",D4694=""),"",D4694*VLOOKUP(C4694,'Setup - Mix Design'!$A$5:$I$504,3,0)),"")</f>
        <v/>
      </c>
      <c r="H4694" s="33">
        <f>IFERROR(IF(OR(C4694="",D4694=""),"",D4694*VLOOKUP(C4694,'Setup - Mix Design'!$A$5:$I$504,4,0)),"")</f>
        <v/>
      </c>
      <c r="I4694" s="33">
        <f>IFERROR(IF(OR(C4694="",D4694=""),"",D4694*VLOOKUP(C4694,'Setup - Mix Design'!$A$5:$I$504,5,0)),"")</f>
        <v/>
      </c>
      <c r="J4694" s="33">
        <f>IFERROR(IF(OR(C4694="",D4694=""),"",D4694*VLOOKUP(C4694,'Setup - Mix Design'!$A$5:$I$504,6,0)),"")</f>
        <v/>
      </c>
      <c r="K4694" s="33">
        <f>IFERROR(IF(OR(C4694="",D4694=""),"",D4694*VLOOKUP(C4694,'Setup - Mix Design'!$A$5:$I$504,7,0)),"")</f>
        <v/>
      </c>
    </row>
    <row r="4695">
      <c r="A4695" s="31" t="n"/>
      <c r="B4695" s="26" t="n"/>
      <c r="C4695" s="26" t="n"/>
      <c r="D4695" s="27" t="n"/>
      <c r="E4695" s="26" t="n"/>
      <c r="F4695" s="33">
        <f>IFERROR(IF(OR(C4695="",D4695=""),"",D4695*VLOOKUP(C4695,'Setup - Mix Design'!$A$5:$I$504,2,0)),"")</f>
        <v/>
      </c>
      <c r="G4695" s="33">
        <f>IFERROR(IF(OR(C4695="",D4695=""),"",D4695*VLOOKUP(C4695,'Setup - Mix Design'!$A$5:$I$504,3,0)),"")</f>
        <v/>
      </c>
      <c r="H4695" s="33">
        <f>IFERROR(IF(OR(C4695="",D4695=""),"",D4695*VLOOKUP(C4695,'Setup - Mix Design'!$A$5:$I$504,4,0)),"")</f>
        <v/>
      </c>
      <c r="I4695" s="33">
        <f>IFERROR(IF(OR(C4695="",D4695=""),"",D4695*VLOOKUP(C4695,'Setup - Mix Design'!$A$5:$I$504,5,0)),"")</f>
        <v/>
      </c>
      <c r="J4695" s="33">
        <f>IFERROR(IF(OR(C4695="",D4695=""),"",D4695*VLOOKUP(C4695,'Setup - Mix Design'!$A$5:$I$504,6,0)),"")</f>
        <v/>
      </c>
      <c r="K4695" s="33">
        <f>IFERROR(IF(OR(C4695="",D4695=""),"",D4695*VLOOKUP(C4695,'Setup - Mix Design'!$A$5:$I$504,7,0)),"")</f>
        <v/>
      </c>
    </row>
    <row r="4696">
      <c r="A4696" s="31" t="n"/>
      <c r="B4696" s="26" t="n"/>
      <c r="C4696" s="26" t="n"/>
      <c r="D4696" s="27" t="n"/>
      <c r="E4696" s="26" t="n"/>
      <c r="F4696" s="33">
        <f>IFERROR(IF(OR(C4696="",D4696=""),"",D4696*VLOOKUP(C4696,'Setup - Mix Design'!$A$5:$I$504,2,0)),"")</f>
        <v/>
      </c>
      <c r="G4696" s="33">
        <f>IFERROR(IF(OR(C4696="",D4696=""),"",D4696*VLOOKUP(C4696,'Setup - Mix Design'!$A$5:$I$504,3,0)),"")</f>
        <v/>
      </c>
      <c r="H4696" s="33">
        <f>IFERROR(IF(OR(C4696="",D4696=""),"",D4696*VLOOKUP(C4696,'Setup - Mix Design'!$A$5:$I$504,4,0)),"")</f>
        <v/>
      </c>
      <c r="I4696" s="33">
        <f>IFERROR(IF(OR(C4696="",D4696=""),"",D4696*VLOOKUP(C4696,'Setup - Mix Design'!$A$5:$I$504,5,0)),"")</f>
        <v/>
      </c>
      <c r="J4696" s="33">
        <f>IFERROR(IF(OR(C4696="",D4696=""),"",D4696*VLOOKUP(C4696,'Setup - Mix Design'!$A$5:$I$504,6,0)),"")</f>
        <v/>
      </c>
      <c r="K4696" s="33">
        <f>IFERROR(IF(OR(C4696="",D4696=""),"",D4696*VLOOKUP(C4696,'Setup - Mix Design'!$A$5:$I$504,7,0)),"")</f>
        <v/>
      </c>
    </row>
    <row r="4697">
      <c r="A4697" s="31" t="n"/>
      <c r="B4697" s="26" t="n"/>
      <c r="C4697" s="26" t="n"/>
      <c r="D4697" s="27" t="n"/>
      <c r="E4697" s="26" t="n"/>
      <c r="F4697" s="33">
        <f>IFERROR(IF(OR(C4697="",D4697=""),"",D4697*VLOOKUP(C4697,'Setup - Mix Design'!$A$5:$I$504,2,0)),"")</f>
        <v/>
      </c>
      <c r="G4697" s="33">
        <f>IFERROR(IF(OR(C4697="",D4697=""),"",D4697*VLOOKUP(C4697,'Setup - Mix Design'!$A$5:$I$504,3,0)),"")</f>
        <v/>
      </c>
      <c r="H4697" s="33">
        <f>IFERROR(IF(OR(C4697="",D4697=""),"",D4697*VLOOKUP(C4697,'Setup - Mix Design'!$A$5:$I$504,4,0)),"")</f>
        <v/>
      </c>
      <c r="I4697" s="33">
        <f>IFERROR(IF(OR(C4697="",D4697=""),"",D4697*VLOOKUP(C4697,'Setup - Mix Design'!$A$5:$I$504,5,0)),"")</f>
        <v/>
      </c>
      <c r="J4697" s="33">
        <f>IFERROR(IF(OR(C4697="",D4697=""),"",D4697*VLOOKUP(C4697,'Setup - Mix Design'!$A$5:$I$504,6,0)),"")</f>
        <v/>
      </c>
      <c r="K4697" s="33">
        <f>IFERROR(IF(OR(C4697="",D4697=""),"",D4697*VLOOKUP(C4697,'Setup - Mix Design'!$A$5:$I$504,7,0)),"")</f>
        <v/>
      </c>
    </row>
    <row r="4698">
      <c r="A4698" s="31" t="n"/>
      <c r="B4698" s="26" t="n"/>
      <c r="C4698" s="26" t="n"/>
      <c r="D4698" s="27" t="n"/>
      <c r="E4698" s="26" t="n"/>
      <c r="F4698" s="33">
        <f>IFERROR(IF(OR(C4698="",D4698=""),"",D4698*VLOOKUP(C4698,'Setup - Mix Design'!$A$5:$I$504,2,0)),"")</f>
        <v/>
      </c>
      <c r="G4698" s="33">
        <f>IFERROR(IF(OR(C4698="",D4698=""),"",D4698*VLOOKUP(C4698,'Setup - Mix Design'!$A$5:$I$504,3,0)),"")</f>
        <v/>
      </c>
      <c r="H4698" s="33">
        <f>IFERROR(IF(OR(C4698="",D4698=""),"",D4698*VLOOKUP(C4698,'Setup - Mix Design'!$A$5:$I$504,4,0)),"")</f>
        <v/>
      </c>
      <c r="I4698" s="33">
        <f>IFERROR(IF(OR(C4698="",D4698=""),"",D4698*VLOOKUP(C4698,'Setup - Mix Design'!$A$5:$I$504,5,0)),"")</f>
        <v/>
      </c>
      <c r="J4698" s="33">
        <f>IFERROR(IF(OR(C4698="",D4698=""),"",D4698*VLOOKUP(C4698,'Setup - Mix Design'!$A$5:$I$504,6,0)),"")</f>
        <v/>
      </c>
      <c r="K4698" s="33">
        <f>IFERROR(IF(OR(C4698="",D4698=""),"",D4698*VLOOKUP(C4698,'Setup - Mix Design'!$A$5:$I$504,7,0)),"")</f>
        <v/>
      </c>
    </row>
    <row r="4699">
      <c r="A4699" s="31" t="n"/>
      <c r="B4699" s="26" t="n"/>
      <c r="C4699" s="26" t="n"/>
      <c r="D4699" s="27" t="n"/>
      <c r="E4699" s="26" t="n"/>
      <c r="F4699" s="33">
        <f>IFERROR(IF(OR(C4699="",D4699=""),"",D4699*VLOOKUP(C4699,'Setup - Mix Design'!$A$5:$I$504,2,0)),"")</f>
        <v/>
      </c>
      <c r="G4699" s="33">
        <f>IFERROR(IF(OR(C4699="",D4699=""),"",D4699*VLOOKUP(C4699,'Setup - Mix Design'!$A$5:$I$504,3,0)),"")</f>
        <v/>
      </c>
      <c r="H4699" s="33">
        <f>IFERROR(IF(OR(C4699="",D4699=""),"",D4699*VLOOKUP(C4699,'Setup - Mix Design'!$A$5:$I$504,4,0)),"")</f>
        <v/>
      </c>
      <c r="I4699" s="33">
        <f>IFERROR(IF(OR(C4699="",D4699=""),"",D4699*VLOOKUP(C4699,'Setup - Mix Design'!$A$5:$I$504,5,0)),"")</f>
        <v/>
      </c>
      <c r="J4699" s="33">
        <f>IFERROR(IF(OR(C4699="",D4699=""),"",D4699*VLOOKUP(C4699,'Setup - Mix Design'!$A$5:$I$504,6,0)),"")</f>
        <v/>
      </c>
      <c r="K4699" s="33">
        <f>IFERROR(IF(OR(C4699="",D4699=""),"",D4699*VLOOKUP(C4699,'Setup - Mix Design'!$A$5:$I$504,7,0)),"")</f>
        <v/>
      </c>
    </row>
    <row r="4700">
      <c r="A4700" s="31" t="n"/>
      <c r="B4700" s="26" t="n"/>
      <c r="C4700" s="26" t="n"/>
      <c r="D4700" s="27" t="n"/>
      <c r="E4700" s="26" t="n"/>
      <c r="F4700" s="33">
        <f>IFERROR(IF(OR(C4700="",D4700=""),"",D4700*VLOOKUP(C4700,'Setup - Mix Design'!$A$5:$I$504,2,0)),"")</f>
        <v/>
      </c>
      <c r="G4700" s="33">
        <f>IFERROR(IF(OR(C4700="",D4700=""),"",D4700*VLOOKUP(C4700,'Setup - Mix Design'!$A$5:$I$504,3,0)),"")</f>
        <v/>
      </c>
      <c r="H4700" s="33">
        <f>IFERROR(IF(OR(C4700="",D4700=""),"",D4700*VLOOKUP(C4700,'Setup - Mix Design'!$A$5:$I$504,4,0)),"")</f>
        <v/>
      </c>
      <c r="I4700" s="33">
        <f>IFERROR(IF(OR(C4700="",D4700=""),"",D4700*VLOOKUP(C4700,'Setup - Mix Design'!$A$5:$I$504,5,0)),"")</f>
        <v/>
      </c>
      <c r="J4700" s="33">
        <f>IFERROR(IF(OR(C4700="",D4700=""),"",D4700*VLOOKUP(C4700,'Setup - Mix Design'!$A$5:$I$504,6,0)),"")</f>
        <v/>
      </c>
      <c r="K4700" s="33">
        <f>IFERROR(IF(OR(C4700="",D4700=""),"",D4700*VLOOKUP(C4700,'Setup - Mix Design'!$A$5:$I$504,7,0)),"")</f>
        <v/>
      </c>
    </row>
    <row r="4701">
      <c r="A4701" s="31" t="n"/>
      <c r="B4701" s="26" t="n"/>
      <c r="C4701" s="26" t="n"/>
      <c r="D4701" s="27" t="n"/>
      <c r="E4701" s="26" t="n"/>
      <c r="F4701" s="33">
        <f>IFERROR(IF(OR(C4701="",D4701=""),"",D4701*VLOOKUP(C4701,'Setup - Mix Design'!$A$5:$I$504,2,0)),"")</f>
        <v/>
      </c>
      <c r="G4701" s="33">
        <f>IFERROR(IF(OR(C4701="",D4701=""),"",D4701*VLOOKUP(C4701,'Setup - Mix Design'!$A$5:$I$504,3,0)),"")</f>
        <v/>
      </c>
      <c r="H4701" s="33">
        <f>IFERROR(IF(OR(C4701="",D4701=""),"",D4701*VLOOKUP(C4701,'Setup - Mix Design'!$A$5:$I$504,4,0)),"")</f>
        <v/>
      </c>
      <c r="I4701" s="33">
        <f>IFERROR(IF(OR(C4701="",D4701=""),"",D4701*VLOOKUP(C4701,'Setup - Mix Design'!$A$5:$I$504,5,0)),"")</f>
        <v/>
      </c>
      <c r="J4701" s="33">
        <f>IFERROR(IF(OR(C4701="",D4701=""),"",D4701*VLOOKUP(C4701,'Setup - Mix Design'!$A$5:$I$504,6,0)),"")</f>
        <v/>
      </c>
      <c r="K4701" s="33">
        <f>IFERROR(IF(OR(C4701="",D4701=""),"",D4701*VLOOKUP(C4701,'Setup - Mix Design'!$A$5:$I$504,7,0)),"")</f>
        <v/>
      </c>
    </row>
    <row r="4702">
      <c r="A4702" s="31" t="n"/>
      <c r="B4702" s="26" t="n"/>
      <c r="C4702" s="26" t="n"/>
      <c r="D4702" s="27" t="n"/>
      <c r="E4702" s="26" t="n"/>
      <c r="F4702" s="33">
        <f>IFERROR(IF(OR(C4702="",D4702=""),"",D4702*VLOOKUP(C4702,'Setup - Mix Design'!$A$5:$I$504,2,0)),"")</f>
        <v/>
      </c>
      <c r="G4702" s="33">
        <f>IFERROR(IF(OR(C4702="",D4702=""),"",D4702*VLOOKUP(C4702,'Setup - Mix Design'!$A$5:$I$504,3,0)),"")</f>
        <v/>
      </c>
      <c r="H4702" s="33">
        <f>IFERROR(IF(OR(C4702="",D4702=""),"",D4702*VLOOKUP(C4702,'Setup - Mix Design'!$A$5:$I$504,4,0)),"")</f>
        <v/>
      </c>
      <c r="I4702" s="33">
        <f>IFERROR(IF(OR(C4702="",D4702=""),"",D4702*VLOOKUP(C4702,'Setup - Mix Design'!$A$5:$I$504,5,0)),"")</f>
        <v/>
      </c>
      <c r="J4702" s="33">
        <f>IFERROR(IF(OR(C4702="",D4702=""),"",D4702*VLOOKUP(C4702,'Setup - Mix Design'!$A$5:$I$504,6,0)),"")</f>
        <v/>
      </c>
      <c r="K4702" s="33">
        <f>IFERROR(IF(OR(C4702="",D4702=""),"",D4702*VLOOKUP(C4702,'Setup - Mix Design'!$A$5:$I$504,7,0)),"")</f>
        <v/>
      </c>
    </row>
    <row r="4703">
      <c r="A4703" s="31" t="n"/>
      <c r="B4703" s="26" t="n"/>
      <c r="C4703" s="26" t="n"/>
      <c r="D4703" s="27" t="n"/>
      <c r="E4703" s="26" t="n"/>
      <c r="F4703" s="33">
        <f>IFERROR(IF(OR(C4703="",D4703=""),"",D4703*VLOOKUP(C4703,'Setup - Mix Design'!$A$5:$I$504,2,0)),"")</f>
        <v/>
      </c>
      <c r="G4703" s="33">
        <f>IFERROR(IF(OR(C4703="",D4703=""),"",D4703*VLOOKUP(C4703,'Setup - Mix Design'!$A$5:$I$504,3,0)),"")</f>
        <v/>
      </c>
      <c r="H4703" s="33">
        <f>IFERROR(IF(OR(C4703="",D4703=""),"",D4703*VLOOKUP(C4703,'Setup - Mix Design'!$A$5:$I$504,4,0)),"")</f>
        <v/>
      </c>
      <c r="I4703" s="33">
        <f>IFERROR(IF(OR(C4703="",D4703=""),"",D4703*VLOOKUP(C4703,'Setup - Mix Design'!$A$5:$I$504,5,0)),"")</f>
        <v/>
      </c>
      <c r="J4703" s="33">
        <f>IFERROR(IF(OR(C4703="",D4703=""),"",D4703*VLOOKUP(C4703,'Setup - Mix Design'!$A$5:$I$504,6,0)),"")</f>
        <v/>
      </c>
      <c r="K4703" s="33">
        <f>IFERROR(IF(OR(C4703="",D4703=""),"",D4703*VLOOKUP(C4703,'Setup - Mix Design'!$A$5:$I$504,7,0)),"")</f>
        <v/>
      </c>
    </row>
    <row r="4704">
      <c r="A4704" s="31" t="n"/>
      <c r="B4704" s="26" t="n"/>
      <c r="C4704" s="26" t="n"/>
      <c r="D4704" s="27" t="n"/>
      <c r="E4704" s="26" t="n"/>
      <c r="F4704" s="33">
        <f>IFERROR(IF(OR(C4704="",D4704=""),"",D4704*VLOOKUP(C4704,'Setup - Mix Design'!$A$5:$I$504,2,0)),"")</f>
        <v/>
      </c>
      <c r="G4704" s="33">
        <f>IFERROR(IF(OR(C4704="",D4704=""),"",D4704*VLOOKUP(C4704,'Setup - Mix Design'!$A$5:$I$504,3,0)),"")</f>
        <v/>
      </c>
      <c r="H4704" s="33">
        <f>IFERROR(IF(OR(C4704="",D4704=""),"",D4704*VLOOKUP(C4704,'Setup - Mix Design'!$A$5:$I$504,4,0)),"")</f>
        <v/>
      </c>
      <c r="I4704" s="33">
        <f>IFERROR(IF(OR(C4704="",D4704=""),"",D4704*VLOOKUP(C4704,'Setup - Mix Design'!$A$5:$I$504,5,0)),"")</f>
        <v/>
      </c>
      <c r="J4704" s="33">
        <f>IFERROR(IF(OR(C4704="",D4704=""),"",D4704*VLOOKUP(C4704,'Setup - Mix Design'!$A$5:$I$504,6,0)),"")</f>
        <v/>
      </c>
      <c r="K4704" s="33">
        <f>IFERROR(IF(OR(C4704="",D4704=""),"",D4704*VLOOKUP(C4704,'Setup - Mix Design'!$A$5:$I$504,7,0)),"")</f>
        <v/>
      </c>
    </row>
    <row r="4705">
      <c r="A4705" s="31" t="n"/>
      <c r="B4705" s="26" t="n"/>
      <c r="C4705" s="26" t="n"/>
      <c r="D4705" s="27" t="n"/>
      <c r="E4705" s="26" t="n"/>
      <c r="F4705" s="33">
        <f>IFERROR(IF(OR(C4705="",D4705=""),"",D4705*VLOOKUP(C4705,'Setup - Mix Design'!$A$5:$I$504,2,0)),"")</f>
        <v/>
      </c>
      <c r="G4705" s="33">
        <f>IFERROR(IF(OR(C4705="",D4705=""),"",D4705*VLOOKUP(C4705,'Setup - Mix Design'!$A$5:$I$504,3,0)),"")</f>
        <v/>
      </c>
      <c r="H4705" s="33">
        <f>IFERROR(IF(OR(C4705="",D4705=""),"",D4705*VLOOKUP(C4705,'Setup - Mix Design'!$A$5:$I$504,4,0)),"")</f>
        <v/>
      </c>
      <c r="I4705" s="33">
        <f>IFERROR(IF(OR(C4705="",D4705=""),"",D4705*VLOOKUP(C4705,'Setup - Mix Design'!$A$5:$I$504,5,0)),"")</f>
        <v/>
      </c>
      <c r="J4705" s="33">
        <f>IFERROR(IF(OR(C4705="",D4705=""),"",D4705*VLOOKUP(C4705,'Setup - Mix Design'!$A$5:$I$504,6,0)),"")</f>
        <v/>
      </c>
      <c r="K4705" s="33">
        <f>IFERROR(IF(OR(C4705="",D4705=""),"",D4705*VLOOKUP(C4705,'Setup - Mix Design'!$A$5:$I$504,7,0)),"")</f>
        <v/>
      </c>
    </row>
    <row r="4706">
      <c r="A4706" s="31" t="n"/>
      <c r="B4706" s="26" t="n"/>
      <c r="C4706" s="26" t="n"/>
      <c r="D4706" s="27" t="n"/>
      <c r="E4706" s="26" t="n"/>
      <c r="F4706" s="33">
        <f>IFERROR(IF(OR(C4706="",D4706=""),"",D4706*VLOOKUP(C4706,'Setup - Mix Design'!$A$5:$I$504,2,0)),"")</f>
        <v/>
      </c>
      <c r="G4706" s="33">
        <f>IFERROR(IF(OR(C4706="",D4706=""),"",D4706*VLOOKUP(C4706,'Setup - Mix Design'!$A$5:$I$504,3,0)),"")</f>
        <v/>
      </c>
      <c r="H4706" s="33">
        <f>IFERROR(IF(OR(C4706="",D4706=""),"",D4706*VLOOKUP(C4706,'Setup - Mix Design'!$A$5:$I$504,4,0)),"")</f>
        <v/>
      </c>
      <c r="I4706" s="33">
        <f>IFERROR(IF(OR(C4706="",D4706=""),"",D4706*VLOOKUP(C4706,'Setup - Mix Design'!$A$5:$I$504,5,0)),"")</f>
        <v/>
      </c>
      <c r="J4706" s="33">
        <f>IFERROR(IF(OR(C4706="",D4706=""),"",D4706*VLOOKUP(C4706,'Setup - Mix Design'!$A$5:$I$504,6,0)),"")</f>
        <v/>
      </c>
      <c r="K4706" s="33">
        <f>IFERROR(IF(OR(C4706="",D4706=""),"",D4706*VLOOKUP(C4706,'Setup - Mix Design'!$A$5:$I$504,7,0)),"")</f>
        <v/>
      </c>
    </row>
    <row r="4707">
      <c r="A4707" s="31" t="n"/>
      <c r="B4707" s="26" t="n"/>
      <c r="C4707" s="26" t="n"/>
      <c r="D4707" s="27" t="n"/>
      <c r="E4707" s="26" t="n"/>
      <c r="F4707" s="33">
        <f>IFERROR(IF(OR(C4707="",D4707=""),"",D4707*VLOOKUP(C4707,'Setup - Mix Design'!$A$5:$I$504,2,0)),"")</f>
        <v/>
      </c>
      <c r="G4707" s="33">
        <f>IFERROR(IF(OR(C4707="",D4707=""),"",D4707*VLOOKUP(C4707,'Setup - Mix Design'!$A$5:$I$504,3,0)),"")</f>
        <v/>
      </c>
      <c r="H4707" s="33">
        <f>IFERROR(IF(OR(C4707="",D4707=""),"",D4707*VLOOKUP(C4707,'Setup - Mix Design'!$A$5:$I$504,4,0)),"")</f>
        <v/>
      </c>
      <c r="I4707" s="33">
        <f>IFERROR(IF(OR(C4707="",D4707=""),"",D4707*VLOOKUP(C4707,'Setup - Mix Design'!$A$5:$I$504,5,0)),"")</f>
        <v/>
      </c>
      <c r="J4707" s="33">
        <f>IFERROR(IF(OR(C4707="",D4707=""),"",D4707*VLOOKUP(C4707,'Setup - Mix Design'!$A$5:$I$504,6,0)),"")</f>
        <v/>
      </c>
      <c r="K4707" s="33">
        <f>IFERROR(IF(OR(C4707="",D4707=""),"",D4707*VLOOKUP(C4707,'Setup - Mix Design'!$A$5:$I$504,7,0)),"")</f>
        <v/>
      </c>
    </row>
    <row r="4708">
      <c r="A4708" s="31" t="n"/>
      <c r="B4708" s="26" t="n"/>
      <c r="C4708" s="26" t="n"/>
      <c r="D4708" s="27" t="n"/>
      <c r="E4708" s="26" t="n"/>
      <c r="F4708" s="33">
        <f>IFERROR(IF(OR(C4708="",D4708=""),"",D4708*VLOOKUP(C4708,'Setup - Mix Design'!$A$5:$I$504,2,0)),"")</f>
        <v/>
      </c>
      <c r="G4708" s="33">
        <f>IFERROR(IF(OR(C4708="",D4708=""),"",D4708*VLOOKUP(C4708,'Setup - Mix Design'!$A$5:$I$504,3,0)),"")</f>
        <v/>
      </c>
      <c r="H4708" s="33">
        <f>IFERROR(IF(OR(C4708="",D4708=""),"",D4708*VLOOKUP(C4708,'Setup - Mix Design'!$A$5:$I$504,4,0)),"")</f>
        <v/>
      </c>
      <c r="I4708" s="33">
        <f>IFERROR(IF(OR(C4708="",D4708=""),"",D4708*VLOOKUP(C4708,'Setup - Mix Design'!$A$5:$I$504,5,0)),"")</f>
        <v/>
      </c>
      <c r="J4708" s="33">
        <f>IFERROR(IF(OR(C4708="",D4708=""),"",D4708*VLOOKUP(C4708,'Setup - Mix Design'!$A$5:$I$504,6,0)),"")</f>
        <v/>
      </c>
      <c r="K4708" s="33">
        <f>IFERROR(IF(OR(C4708="",D4708=""),"",D4708*VLOOKUP(C4708,'Setup - Mix Design'!$A$5:$I$504,7,0)),"")</f>
        <v/>
      </c>
    </row>
    <row r="4709">
      <c r="A4709" s="31" t="n"/>
      <c r="B4709" s="26" t="n"/>
      <c r="C4709" s="26" t="n"/>
      <c r="D4709" s="27" t="n"/>
      <c r="E4709" s="26" t="n"/>
      <c r="F4709" s="33">
        <f>IFERROR(IF(OR(C4709="",D4709=""),"",D4709*VLOOKUP(C4709,'Setup - Mix Design'!$A$5:$I$504,2,0)),"")</f>
        <v/>
      </c>
      <c r="G4709" s="33">
        <f>IFERROR(IF(OR(C4709="",D4709=""),"",D4709*VLOOKUP(C4709,'Setup - Mix Design'!$A$5:$I$504,3,0)),"")</f>
        <v/>
      </c>
      <c r="H4709" s="33">
        <f>IFERROR(IF(OR(C4709="",D4709=""),"",D4709*VLOOKUP(C4709,'Setup - Mix Design'!$A$5:$I$504,4,0)),"")</f>
        <v/>
      </c>
      <c r="I4709" s="33">
        <f>IFERROR(IF(OR(C4709="",D4709=""),"",D4709*VLOOKUP(C4709,'Setup - Mix Design'!$A$5:$I$504,5,0)),"")</f>
        <v/>
      </c>
      <c r="J4709" s="33">
        <f>IFERROR(IF(OR(C4709="",D4709=""),"",D4709*VLOOKUP(C4709,'Setup - Mix Design'!$A$5:$I$504,6,0)),"")</f>
        <v/>
      </c>
      <c r="K4709" s="33">
        <f>IFERROR(IF(OR(C4709="",D4709=""),"",D4709*VLOOKUP(C4709,'Setup - Mix Design'!$A$5:$I$504,7,0)),"")</f>
        <v/>
      </c>
    </row>
    <row r="4710">
      <c r="A4710" s="31" t="n"/>
      <c r="B4710" s="26" t="n"/>
      <c r="C4710" s="26" t="n"/>
      <c r="D4710" s="27" t="n"/>
      <c r="E4710" s="26" t="n"/>
      <c r="F4710" s="33">
        <f>IFERROR(IF(OR(C4710="",D4710=""),"",D4710*VLOOKUP(C4710,'Setup - Mix Design'!$A$5:$I$504,2,0)),"")</f>
        <v/>
      </c>
      <c r="G4710" s="33">
        <f>IFERROR(IF(OR(C4710="",D4710=""),"",D4710*VLOOKUP(C4710,'Setup - Mix Design'!$A$5:$I$504,3,0)),"")</f>
        <v/>
      </c>
      <c r="H4710" s="33">
        <f>IFERROR(IF(OR(C4710="",D4710=""),"",D4710*VLOOKUP(C4710,'Setup - Mix Design'!$A$5:$I$504,4,0)),"")</f>
        <v/>
      </c>
      <c r="I4710" s="33">
        <f>IFERROR(IF(OR(C4710="",D4710=""),"",D4710*VLOOKUP(C4710,'Setup - Mix Design'!$A$5:$I$504,5,0)),"")</f>
        <v/>
      </c>
      <c r="J4710" s="33">
        <f>IFERROR(IF(OR(C4710="",D4710=""),"",D4710*VLOOKUP(C4710,'Setup - Mix Design'!$A$5:$I$504,6,0)),"")</f>
        <v/>
      </c>
      <c r="K4710" s="33">
        <f>IFERROR(IF(OR(C4710="",D4710=""),"",D4710*VLOOKUP(C4710,'Setup - Mix Design'!$A$5:$I$504,7,0)),"")</f>
        <v/>
      </c>
    </row>
    <row r="4711">
      <c r="A4711" s="31" t="n"/>
      <c r="B4711" s="26" t="n"/>
      <c r="C4711" s="26" t="n"/>
      <c r="D4711" s="27" t="n"/>
      <c r="E4711" s="26" t="n"/>
      <c r="F4711" s="33">
        <f>IFERROR(IF(OR(C4711="",D4711=""),"",D4711*VLOOKUP(C4711,'Setup - Mix Design'!$A$5:$I$504,2,0)),"")</f>
        <v/>
      </c>
      <c r="G4711" s="33">
        <f>IFERROR(IF(OR(C4711="",D4711=""),"",D4711*VLOOKUP(C4711,'Setup - Mix Design'!$A$5:$I$504,3,0)),"")</f>
        <v/>
      </c>
      <c r="H4711" s="33">
        <f>IFERROR(IF(OR(C4711="",D4711=""),"",D4711*VLOOKUP(C4711,'Setup - Mix Design'!$A$5:$I$504,4,0)),"")</f>
        <v/>
      </c>
      <c r="I4711" s="33">
        <f>IFERROR(IF(OR(C4711="",D4711=""),"",D4711*VLOOKUP(C4711,'Setup - Mix Design'!$A$5:$I$504,5,0)),"")</f>
        <v/>
      </c>
      <c r="J4711" s="33">
        <f>IFERROR(IF(OR(C4711="",D4711=""),"",D4711*VLOOKUP(C4711,'Setup - Mix Design'!$A$5:$I$504,6,0)),"")</f>
        <v/>
      </c>
      <c r="K4711" s="33">
        <f>IFERROR(IF(OR(C4711="",D4711=""),"",D4711*VLOOKUP(C4711,'Setup - Mix Design'!$A$5:$I$504,7,0)),"")</f>
        <v/>
      </c>
    </row>
    <row r="4712">
      <c r="A4712" s="31" t="n"/>
      <c r="B4712" s="26" t="n"/>
      <c r="C4712" s="26" t="n"/>
      <c r="D4712" s="27" t="n"/>
      <c r="E4712" s="26" t="n"/>
      <c r="F4712" s="33">
        <f>IFERROR(IF(OR(C4712="",D4712=""),"",D4712*VLOOKUP(C4712,'Setup - Mix Design'!$A$5:$I$504,2,0)),"")</f>
        <v/>
      </c>
      <c r="G4712" s="33">
        <f>IFERROR(IF(OR(C4712="",D4712=""),"",D4712*VLOOKUP(C4712,'Setup - Mix Design'!$A$5:$I$504,3,0)),"")</f>
        <v/>
      </c>
      <c r="H4712" s="33">
        <f>IFERROR(IF(OR(C4712="",D4712=""),"",D4712*VLOOKUP(C4712,'Setup - Mix Design'!$A$5:$I$504,4,0)),"")</f>
        <v/>
      </c>
      <c r="I4712" s="33">
        <f>IFERROR(IF(OR(C4712="",D4712=""),"",D4712*VLOOKUP(C4712,'Setup - Mix Design'!$A$5:$I$504,5,0)),"")</f>
        <v/>
      </c>
      <c r="J4712" s="33">
        <f>IFERROR(IF(OR(C4712="",D4712=""),"",D4712*VLOOKUP(C4712,'Setup - Mix Design'!$A$5:$I$504,6,0)),"")</f>
        <v/>
      </c>
      <c r="K4712" s="33">
        <f>IFERROR(IF(OR(C4712="",D4712=""),"",D4712*VLOOKUP(C4712,'Setup - Mix Design'!$A$5:$I$504,7,0)),"")</f>
        <v/>
      </c>
    </row>
    <row r="4713">
      <c r="A4713" s="31" t="n"/>
      <c r="B4713" s="26" t="n"/>
      <c r="C4713" s="26" t="n"/>
      <c r="D4713" s="27" t="n"/>
      <c r="E4713" s="26" t="n"/>
      <c r="F4713" s="33">
        <f>IFERROR(IF(OR(C4713="",D4713=""),"",D4713*VLOOKUP(C4713,'Setup - Mix Design'!$A$5:$I$504,2,0)),"")</f>
        <v/>
      </c>
      <c r="G4713" s="33">
        <f>IFERROR(IF(OR(C4713="",D4713=""),"",D4713*VLOOKUP(C4713,'Setup - Mix Design'!$A$5:$I$504,3,0)),"")</f>
        <v/>
      </c>
      <c r="H4713" s="33">
        <f>IFERROR(IF(OR(C4713="",D4713=""),"",D4713*VLOOKUP(C4713,'Setup - Mix Design'!$A$5:$I$504,4,0)),"")</f>
        <v/>
      </c>
      <c r="I4713" s="33">
        <f>IFERROR(IF(OR(C4713="",D4713=""),"",D4713*VLOOKUP(C4713,'Setup - Mix Design'!$A$5:$I$504,5,0)),"")</f>
        <v/>
      </c>
      <c r="J4713" s="33">
        <f>IFERROR(IF(OR(C4713="",D4713=""),"",D4713*VLOOKUP(C4713,'Setup - Mix Design'!$A$5:$I$504,6,0)),"")</f>
        <v/>
      </c>
      <c r="K4713" s="33">
        <f>IFERROR(IF(OR(C4713="",D4713=""),"",D4713*VLOOKUP(C4713,'Setup - Mix Design'!$A$5:$I$504,7,0)),"")</f>
        <v/>
      </c>
    </row>
    <row r="4714">
      <c r="A4714" s="31" t="n"/>
      <c r="B4714" s="26" t="n"/>
      <c r="C4714" s="26" t="n"/>
      <c r="D4714" s="27" t="n"/>
      <c r="E4714" s="26" t="n"/>
      <c r="F4714" s="33">
        <f>IFERROR(IF(OR(C4714="",D4714=""),"",D4714*VLOOKUP(C4714,'Setup - Mix Design'!$A$5:$I$504,2,0)),"")</f>
        <v/>
      </c>
      <c r="G4714" s="33">
        <f>IFERROR(IF(OR(C4714="",D4714=""),"",D4714*VLOOKUP(C4714,'Setup - Mix Design'!$A$5:$I$504,3,0)),"")</f>
        <v/>
      </c>
      <c r="H4714" s="33">
        <f>IFERROR(IF(OR(C4714="",D4714=""),"",D4714*VLOOKUP(C4714,'Setup - Mix Design'!$A$5:$I$504,4,0)),"")</f>
        <v/>
      </c>
      <c r="I4714" s="33">
        <f>IFERROR(IF(OR(C4714="",D4714=""),"",D4714*VLOOKUP(C4714,'Setup - Mix Design'!$A$5:$I$504,5,0)),"")</f>
        <v/>
      </c>
      <c r="J4714" s="33">
        <f>IFERROR(IF(OR(C4714="",D4714=""),"",D4714*VLOOKUP(C4714,'Setup - Mix Design'!$A$5:$I$504,6,0)),"")</f>
        <v/>
      </c>
      <c r="K4714" s="33">
        <f>IFERROR(IF(OR(C4714="",D4714=""),"",D4714*VLOOKUP(C4714,'Setup - Mix Design'!$A$5:$I$504,7,0)),"")</f>
        <v/>
      </c>
    </row>
    <row r="4715">
      <c r="A4715" s="31" t="n"/>
      <c r="B4715" s="26" t="n"/>
      <c r="C4715" s="26" t="n"/>
      <c r="D4715" s="27" t="n"/>
      <c r="E4715" s="26" t="n"/>
      <c r="F4715" s="33">
        <f>IFERROR(IF(OR(C4715="",D4715=""),"",D4715*VLOOKUP(C4715,'Setup - Mix Design'!$A$5:$I$504,2,0)),"")</f>
        <v/>
      </c>
      <c r="G4715" s="33">
        <f>IFERROR(IF(OR(C4715="",D4715=""),"",D4715*VLOOKUP(C4715,'Setup - Mix Design'!$A$5:$I$504,3,0)),"")</f>
        <v/>
      </c>
      <c r="H4715" s="33">
        <f>IFERROR(IF(OR(C4715="",D4715=""),"",D4715*VLOOKUP(C4715,'Setup - Mix Design'!$A$5:$I$504,4,0)),"")</f>
        <v/>
      </c>
      <c r="I4715" s="33">
        <f>IFERROR(IF(OR(C4715="",D4715=""),"",D4715*VLOOKUP(C4715,'Setup - Mix Design'!$A$5:$I$504,5,0)),"")</f>
        <v/>
      </c>
      <c r="J4715" s="33">
        <f>IFERROR(IF(OR(C4715="",D4715=""),"",D4715*VLOOKUP(C4715,'Setup - Mix Design'!$A$5:$I$504,6,0)),"")</f>
        <v/>
      </c>
      <c r="K4715" s="33">
        <f>IFERROR(IF(OR(C4715="",D4715=""),"",D4715*VLOOKUP(C4715,'Setup - Mix Design'!$A$5:$I$504,7,0)),"")</f>
        <v/>
      </c>
    </row>
    <row r="4716">
      <c r="A4716" s="31" t="n"/>
      <c r="B4716" s="26" t="n"/>
      <c r="C4716" s="26" t="n"/>
      <c r="D4716" s="27" t="n"/>
      <c r="E4716" s="26" t="n"/>
      <c r="F4716" s="33">
        <f>IFERROR(IF(OR(C4716="",D4716=""),"",D4716*VLOOKUP(C4716,'Setup - Mix Design'!$A$5:$I$504,2,0)),"")</f>
        <v/>
      </c>
      <c r="G4716" s="33">
        <f>IFERROR(IF(OR(C4716="",D4716=""),"",D4716*VLOOKUP(C4716,'Setup - Mix Design'!$A$5:$I$504,3,0)),"")</f>
        <v/>
      </c>
      <c r="H4716" s="33">
        <f>IFERROR(IF(OR(C4716="",D4716=""),"",D4716*VLOOKUP(C4716,'Setup - Mix Design'!$A$5:$I$504,4,0)),"")</f>
        <v/>
      </c>
      <c r="I4716" s="33">
        <f>IFERROR(IF(OR(C4716="",D4716=""),"",D4716*VLOOKUP(C4716,'Setup - Mix Design'!$A$5:$I$504,5,0)),"")</f>
        <v/>
      </c>
      <c r="J4716" s="33">
        <f>IFERROR(IF(OR(C4716="",D4716=""),"",D4716*VLOOKUP(C4716,'Setup - Mix Design'!$A$5:$I$504,6,0)),"")</f>
        <v/>
      </c>
      <c r="K4716" s="33">
        <f>IFERROR(IF(OR(C4716="",D4716=""),"",D4716*VLOOKUP(C4716,'Setup - Mix Design'!$A$5:$I$504,7,0)),"")</f>
        <v/>
      </c>
    </row>
    <row r="4717">
      <c r="A4717" s="31" t="n"/>
      <c r="B4717" s="26" t="n"/>
      <c r="C4717" s="26" t="n"/>
      <c r="D4717" s="27" t="n"/>
      <c r="E4717" s="26" t="n"/>
      <c r="F4717" s="33">
        <f>IFERROR(IF(OR(C4717="",D4717=""),"",D4717*VLOOKUP(C4717,'Setup - Mix Design'!$A$5:$I$504,2,0)),"")</f>
        <v/>
      </c>
      <c r="G4717" s="33">
        <f>IFERROR(IF(OR(C4717="",D4717=""),"",D4717*VLOOKUP(C4717,'Setup - Mix Design'!$A$5:$I$504,3,0)),"")</f>
        <v/>
      </c>
      <c r="H4717" s="33">
        <f>IFERROR(IF(OR(C4717="",D4717=""),"",D4717*VLOOKUP(C4717,'Setup - Mix Design'!$A$5:$I$504,4,0)),"")</f>
        <v/>
      </c>
      <c r="I4717" s="33">
        <f>IFERROR(IF(OR(C4717="",D4717=""),"",D4717*VLOOKUP(C4717,'Setup - Mix Design'!$A$5:$I$504,5,0)),"")</f>
        <v/>
      </c>
      <c r="J4717" s="33">
        <f>IFERROR(IF(OR(C4717="",D4717=""),"",D4717*VLOOKUP(C4717,'Setup - Mix Design'!$A$5:$I$504,6,0)),"")</f>
        <v/>
      </c>
      <c r="K4717" s="33">
        <f>IFERROR(IF(OR(C4717="",D4717=""),"",D4717*VLOOKUP(C4717,'Setup - Mix Design'!$A$5:$I$504,7,0)),"")</f>
        <v/>
      </c>
    </row>
    <row r="4718">
      <c r="A4718" s="31" t="n"/>
      <c r="B4718" s="26" t="n"/>
      <c r="C4718" s="26" t="n"/>
      <c r="D4718" s="27" t="n"/>
      <c r="E4718" s="26" t="n"/>
      <c r="F4718" s="33">
        <f>IFERROR(IF(OR(C4718="",D4718=""),"",D4718*VLOOKUP(C4718,'Setup - Mix Design'!$A$5:$I$504,2,0)),"")</f>
        <v/>
      </c>
      <c r="G4718" s="33">
        <f>IFERROR(IF(OR(C4718="",D4718=""),"",D4718*VLOOKUP(C4718,'Setup - Mix Design'!$A$5:$I$504,3,0)),"")</f>
        <v/>
      </c>
      <c r="H4718" s="33">
        <f>IFERROR(IF(OR(C4718="",D4718=""),"",D4718*VLOOKUP(C4718,'Setup - Mix Design'!$A$5:$I$504,4,0)),"")</f>
        <v/>
      </c>
      <c r="I4718" s="33">
        <f>IFERROR(IF(OR(C4718="",D4718=""),"",D4718*VLOOKUP(C4718,'Setup - Mix Design'!$A$5:$I$504,5,0)),"")</f>
        <v/>
      </c>
      <c r="J4718" s="33">
        <f>IFERROR(IF(OR(C4718="",D4718=""),"",D4718*VLOOKUP(C4718,'Setup - Mix Design'!$A$5:$I$504,6,0)),"")</f>
        <v/>
      </c>
      <c r="K4718" s="33">
        <f>IFERROR(IF(OR(C4718="",D4718=""),"",D4718*VLOOKUP(C4718,'Setup - Mix Design'!$A$5:$I$504,7,0)),"")</f>
        <v/>
      </c>
    </row>
    <row r="4719">
      <c r="A4719" s="31" t="n"/>
      <c r="B4719" s="26" t="n"/>
      <c r="C4719" s="26" t="n"/>
      <c r="D4719" s="27" t="n"/>
      <c r="E4719" s="26" t="n"/>
      <c r="F4719" s="33">
        <f>IFERROR(IF(OR(C4719="",D4719=""),"",D4719*VLOOKUP(C4719,'Setup - Mix Design'!$A$5:$I$504,2,0)),"")</f>
        <v/>
      </c>
      <c r="G4719" s="33">
        <f>IFERROR(IF(OR(C4719="",D4719=""),"",D4719*VLOOKUP(C4719,'Setup - Mix Design'!$A$5:$I$504,3,0)),"")</f>
        <v/>
      </c>
      <c r="H4719" s="33">
        <f>IFERROR(IF(OR(C4719="",D4719=""),"",D4719*VLOOKUP(C4719,'Setup - Mix Design'!$A$5:$I$504,4,0)),"")</f>
        <v/>
      </c>
      <c r="I4719" s="33">
        <f>IFERROR(IF(OR(C4719="",D4719=""),"",D4719*VLOOKUP(C4719,'Setup - Mix Design'!$A$5:$I$504,5,0)),"")</f>
        <v/>
      </c>
      <c r="J4719" s="33">
        <f>IFERROR(IF(OR(C4719="",D4719=""),"",D4719*VLOOKUP(C4719,'Setup - Mix Design'!$A$5:$I$504,6,0)),"")</f>
        <v/>
      </c>
      <c r="K4719" s="33">
        <f>IFERROR(IF(OR(C4719="",D4719=""),"",D4719*VLOOKUP(C4719,'Setup - Mix Design'!$A$5:$I$504,7,0)),"")</f>
        <v/>
      </c>
    </row>
    <row r="4720">
      <c r="A4720" s="31" t="n"/>
      <c r="B4720" s="26" t="n"/>
      <c r="C4720" s="26" t="n"/>
      <c r="D4720" s="27" t="n"/>
      <c r="E4720" s="26" t="n"/>
      <c r="F4720" s="33">
        <f>IFERROR(IF(OR(C4720="",D4720=""),"",D4720*VLOOKUP(C4720,'Setup - Mix Design'!$A$5:$I$504,2,0)),"")</f>
        <v/>
      </c>
      <c r="G4720" s="33">
        <f>IFERROR(IF(OR(C4720="",D4720=""),"",D4720*VLOOKUP(C4720,'Setup - Mix Design'!$A$5:$I$504,3,0)),"")</f>
        <v/>
      </c>
      <c r="H4720" s="33">
        <f>IFERROR(IF(OR(C4720="",D4720=""),"",D4720*VLOOKUP(C4720,'Setup - Mix Design'!$A$5:$I$504,4,0)),"")</f>
        <v/>
      </c>
      <c r="I4720" s="33">
        <f>IFERROR(IF(OR(C4720="",D4720=""),"",D4720*VLOOKUP(C4720,'Setup - Mix Design'!$A$5:$I$504,5,0)),"")</f>
        <v/>
      </c>
      <c r="J4720" s="33">
        <f>IFERROR(IF(OR(C4720="",D4720=""),"",D4720*VLOOKUP(C4720,'Setup - Mix Design'!$A$5:$I$504,6,0)),"")</f>
        <v/>
      </c>
      <c r="K4720" s="33">
        <f>IFERROR(IF(OR(C4720="",D4720=""),"",D4720*VLOOKUP(C4720,'Setup - Mix Design'!$A$5:$I$504,7,0)),"")</f>
        <v/>
      </c>
    </row>
    <row r="4721">
      <c r="A4721" s="31" t="n"/>
      <c r="B4721" s="26" t="n"/>
      <c r="C4721" s="26" t="n"/>
      <c r="D4721" s="27" t="n"/>
      <c r="E4721" s="26" t="n"/>
      <c r="F4721" s="33">
        <f>IFERROR(IF(OR(C4721="",D4721=""),"",D4721*VLOOKUP(C4721,'Setup - Mix Design'!$A$5:$I$504,2,0)),"")</f>
        <v/>
      </c>
      <c r="G4721" s="33">
        <f>IFERROR(IF(OR(C4721="",D4721=""),"",D4721*VLOOKUP(C4721,'Setup - Mix Design'!$A$5:$I$504,3,0)),"")</f>
        <v/>
      </c>
      <c r="H4721" s="33">
        <f>IFERROR(IF(OR(C4721="",D4721=""),"",D4721*VLOOKUP(C4721,'Setup - Mix Design'!$A$5:$I$504,4,0)),"")</f>
        <v/>
      </c>
      <c r="I4721" s="33">
        <f>IFERROR(IF(OR(C4721="",D4721=""),"",D4721*VLOOKUP(C4721,'Setup - Mix Design'!$A$5:$I$504,5,0)),"")</f>
        <v/>
      </c>
      <c r="J4721" s="33">
        <f>IFERROR(IF(OR(C4721="",D4721=""),"",D4721*VLOOKUP(C4721,'Setup - Mix Design'!$A$5:$I$504,6,0)),"")</f>
        <v/>
      </c>
      <c r="K4721" s="33">
        <f>IFERROR(IF(OR(C4721="",D4721=""),"",D4721*VLOOKUP(C4721,'Setup - Mix Design'!$A$5:$I$504,7,0)),"")</f>
        <v/>
      </c>
    </row>
    <row r="4722">
      <c r="A4722" s="31" t="n"/>
      <c r="B4722" s="26" t="n"/>
      <c r="C4722" s="26" t="n"/>
      <c r="D4722" s="27" t="n"/>
      <c r="E4722" s="26" t="n"/>
      <c r="F4722" s="33">
        <f>IFERROR(IF(OR(C4722="",D4722=""),"",D4722*VLOOKUP(C4722,'Setup - Mix Design'!$A$5:$I$504,2,0)),"")</f>
        <v/>
      </c>
      <c r="G4722" s="33">
        <f>IFERROR(IF(OR(C4722="",D4722=""),"",D4722*VLOOKUP(C4722,'Setup - Mix Design'!$A$5:$I$504,3,0)),"")</f>
        <v/>
      </c>
      <c r="H4722" s="33">
        <f>IFERROR(IF(OR(C4722="",D4722=""),"",D4722*VLOOKUP(C4722,'Setup - Mix Design'!$A$5:$I$504,4,0)),"")</f>
        <v/>
      </c>
      <c r="I4722" s="33">
        <f>IFERROR(IF(OR(C4722="",D4722=""),"",D4722*VLOOKUP(C4722,'Setup - Mix Design'!$A$5:$I$504,5,0)),"")</f>
        <v/>
      </c>
      <c r="J4722" s="33">
        <f>IFERROR(IF(OR(C4722="",D4722=""),"",D4722*VLOOKUP(C4722,'Setup - Mix Design'!$A$5:$I$504,6,0)),"")</f>
        <v/>
      </c>
      <c r="K4722" s="33">
        <f>IFERROR(IF(OR(C4722="",D4722=""),"",D4722*VLOOKUP(C4722,'Setup - Mix Design'!$A$5:$I$504,7,0)),"")</f>
        <v/>
      </c>
    </row>
    <row r="4723">
      <c r="A4723" s="31" t="n"/>
      <c r="B4723" s="26" t="n"/>
      <c r="C4723" s="26" t="n"/>
      <c r="D4723" s="27" t="n"/>
      <c r="E4723" s="26" t="n"/>
      <c r="F4723" s="33">
        <f>IFERROR(IF(OR(C4723="",D4723=""),"",D4723*VLOOKUP(C4723,'Setup - Mix Design'!$A$5:$I$504,2,0)),"")</f>
        <v/>
      </c>
      <c r="G4723" s="33">
        <f>IFERROR(IF(OR(C4723="",D4723=""),"",D4723*VLOOKUP(C4723,'Setup - Mix Design'!$A$5:$I$504,3,0)),"")</f>
        <v/>
      </c>
      <c r="H4723" s="33">
        <f>IFERROR(IF(OR(C4723="",D4723=""),"",D4723*VLOOKUP(C4723,'Setup - Mix Design'!$A$5:$I$504,4,0)),"")</f>
        <v/>
      </c>
      <c r="I4723" s="33">
        <f>IFERROR(IF(OR(C4723="",D4723=""),"",D4723*VLOOKUP(C4723,'Setup - Mix Design'!$A$5:$I$504,5,0)),"")</f>
        <v/>
      </c>
      <c r="J4723" s="33">
        <f>IFERROR(IF(OR(C4723="",D4723=""),"",D4723*VLOOKUP(C4723,'Setup - Mix Design'!$A$5:$I$504,6,0)),"")</f>
        <v/>
      </c>
      <c r="K4723" s="33">
        <f>IFERROR(IF(OR(C4723="",D4723=""),"",D4723*VLOOKUP(C4723,'Setup - Mix Design'!$A$5:$I$504,7,0)),"")</f>
        <v/>
      </c>
    </row>
    <row r="4724">
      <c r="A4724" s="31" t="n"/>
      <c r="B4724" s="26" t="n"/>
      <c r="C4724" s="26" t="n"/>
      <c r="D4724" s="27" t="n"/>
      <c r="E4724" s="26" t="n"/>
      <c r="F4724" s="33">
        <f>IFERROR(IF(OR(C4724="",D4724=""),"",D4724*VLOOKUP(C4724,'Setup - Mix Design'!$A$5:$I$504,2,0)),"")</f>
        <v/>
      </c>
      <c r="G4724" s="33">
        <f>IFERROR(IF(OR(C4724="",D4724=""),"",D4724*VLOOKUP(C4724,'Setup - Mix Design'!$A$5:$I$504,3,0)),"")</f>
        <v/>
      </c>
      <c r="H4724" s="33">
        <f>IFERROR(IF(OR(C4724="",D4724=""),"",D4724*VLOOKUP(C4724,'Setup - Mix Design'!$A$5:$I$504,4,0)),"")</f>
        <v/>
      </c>
      <c r="I4724" s="33">
        <f>IFERROR(IF(OR(C4724="",D4724=""),"",D4724*VLOOKUP(C4724,'Setup - Mix Design'!$A$5:$I$504,5,0)),"")</f>
        <v/>
      </c>
      <c r="J4724" s="33">
        <f>IFERROR(IF(OR(C4724="",D4724=""),"",D4724*VLOOKUP(C4724,'Setup - Mix Design'!$A$5:$I$504,6,0)),"")</f>
        <v/>
      </c>
      <c r="K4724" s="33">
        <f>IFERROR(IF(OR(C4724="",D4724=""),"",D4724*VLOOKUP(C4724,'Setup - Mix Design'!$A$5:$I$504,7,0)),"")</f>
        <v/>
      </c>
    </row>
    <row r="4725">
      <c r="A4725" s="31" t="n"/>
      <c r="B4725" s="26" t="n"/>
      <c r="C4725" s="26" t="n"/>
      <c r="D4725" s="27" t="n"/>
      <c r="E4725" s="26" t="n"/>
      <c r="F4725" s="33">
        <f>IFERROR(IF(OR(C4725="",D4725=""),"",D4725*VLOOKUP(C4725,'Setup - Mix Design'!$A$5:$I$504,2,0)),"")</f>
        <v/>
      </c>
      <c r="G4725" s="33">
        <f>IFERROR(IF(OR(C4725="",D4725=""),"",D4725*VLOOKUP(C4725,'Setup - Mix Design'!$A$5:$I$504,3,0)),"")</f>
        <v/>
      </c>
      <c r="H4725" s="33">
        <f>IFERROR(IF(OR(C4725="",D4725=""),"",D4725*VLOOKUP(C4725,'Setup - Mix Design'!$A$5:$I$504,4,0)),"")</f>
        <v/>
      </c>
      <c r="I4725" s="33">
        <f>IFERROR(IF(OR(C4725="",D4725=""),"",D4725*VLOOKUP(C4725,'Setup - Mix Design'!$A$5:$I$504,5,0)),"")</f>
        <v/>
      </c>
      <c r="J4725" s="33">
        <f>IFERROR(IF(OR(C4725="",D4725=""),"",D4725*VLOOKUP(C4725,'Setup - Mix Design'!$A$5:$I$504,6,0)),"")</f>
        <v/>
      </c>
      <c r="K4725" s="33">
        <f>IFERROR(IF(OR(C4725="",D4725=""),"",D4725*VLOOKUP(C4725,'Setup - Mix Design'!$A$5:$I$504,7,0)),"")</f>
        <v/>
      </c>
    </row>
    <row r="4726">
      <c r="A4726" s="31" t="n"/>
      <c r="B4726" s="26" t="n"/>
      <c r="C4726" s="26" t="n"/>
      <c r="D4726" s="27" t="n"/>
      <c r="E4726" s="26" t="n"/>
      <c r="F4726" s="33">
        <f>IFERROR(IF(OR(C4726="",D4726=""),"",D4726*VLOOKUP(C4726,'Setup - Mix Design'!$A$5:$I$504,2,0)),"")</f>
        <v/>
      </c>
      <c r="G4726" s="33">
        <f>IFERROR(IF(OR(C4726="",D4726=""),"",D4726*VLOOKUP(C4726,'Setup - Mix Design'!$A$5:$I$504,3,0)),"")</f>
        <v/>
      </c>
      <c r="H4726" s="33">
        <f>IFERROR(IF(OR(C4726="",D4726=""),"",D4726*VLOOKUP(C4726,'Setup - Mix Design'!$A$5:$I$504,4,0)),"")</f>
        <v/>
      </c>
      <c r="I4726" s="33">
        <f>IFERROR(IF(OR(C4726="",D4726=""),"",D4726*VLOOKUP(C4726,'Setup - Mix Design'!$A$5:$I$504,5,0)),"")</f>
        <v/>
      </c>
      <c r="J4726" s="33">
        <f>IFERROR(IF(OR(C4726="",D4726=""),"",D4726*VLOOKUP(C4726,'Setup - Mix Design'!$A$5:$I$504,6,0)),"")</f>
        <v/>
      </c>
      <c r="K4726" s="33">
        <f>IFERROR(IF(OR(C4726="",D4726=""),"",D4726*VLOOKUP(C4726,'Setup - Mix Design'!$A$5:$I$504,7,0)),"")</f>
        <v/>
      </c>
    </row>
    <row r="4727">
      <c r="A4727" s="31" t="n"/>
      <c r="B4727" s="26" t="n"/>
      <c r="C4727" s="26" t="n"/>
      <c r="D4727" s="27" t="n"/>
      <c r="E4727" s="26" t="n"/>
      <c r="F4727" s="33">
        <f>IFERROR(IF(OR(C4727="",D4727=""),"",D4727*VLOOKUP(C4727,'Setup - Mix Design'!$A$5:$I$504,2,0)),"")</f>
        <v/>
      </c>
      <c r="G4727" s="33">
        <f>IFERROR(IF(OR(C4727="",D4727=""),"",D4727*VLOOKUP(C4727,'Setup - Mix Design'!$A$5:$I$504,3,0)),"")</f>
        <v/>
      </c>
      <c r="H4727" s="33">
        <f>IFERROR(IF(OR(C4727="",D4727=""),"",D4727*VLOOKUP(C4727,'Setup - Mix Design'!$A$5:$I$504,4,0)),"")</f>
        <v/>
      </c>
      <c r="I4727" s="33">
        <f>IFERROR(IF(OR(C4727="",D4727=""),"",D4727*VLOOKUP(C4727,'Setup - Mix Design'!$A$5:$I$504,5,0)),"")</f>
        <v/>
      </c>
      <c r="J4727" s="33">
        <f>IFERROR(IF(OR(C4727="",D4727=""),"",D4727*VLOOKUP(C4727,'Setup - Mix Design'!$A$5:$I$504,6,0)),"")</f>
        <v/>
      </c>
      <c r="K4727" s="33">
        <f>IFERROR(IF(OR(C4727="",D4727=""),"",D4727*VLOOKUP(C4727,'Setup - Mix Design'!$A$5:$I$504,7,0)),"")</f>
        <v/>
      </c>
    </row>
    <row r="4728">
      <c r="A4728" s="31" t="n"/>
      <c r="B4728" s="26" t="n"/>
      <c r="C4728" s="26" t="n"/>
      <c r="D4728" s="27" t="n"/>
      <c r="E4728" s="26" t="n"/>
      <c r="F4728" s="33">
        <f>IFERROR(IF(OR(C4728="",D4728=""),"",D4728*VLOOKUP(C4728,'Setup - Mix Design'!$A$5:$I$504,2,0)),"")</f>
        <v/>
      </c>
      <c r="G4728" s="33">
        <f>IFERROR(IF(OR(C4728="",D4728=""),"",D4728*VLOOKUP(C4728,'Setup - Mix Design'!$A$5:$I$504,3,0)),"")</f>
        <v/>
      </c>
      <c r="H4728" s="33">
        <f>IFERROR(IF(OR(C4728="",D4728=""),"",D4728*VLOOKUP(C4728,'Setup - Mix Design'!$A$5:$I$504,4,0)),"")</f>
        <v/>
      </c>
      <c r="I4728" s="33">
        <f>IFERROR(IF(OR(C4728="",D4728=""),"",D4728*VLOOKUP(C4728,'Setup - Mix Design'!$A$5:$I$504,5,0)),"")</f>
        <v/>
      </c>
      <c r="J4728" s="33">
        <f>IFERROR(IF(OR(C4728="",D4728=""),"",D4728*VLOOKUP(C4728,'Setup - Mix Design'!$A$5:$I$504,6,0)),"")</f>
        <v/>
      </c>
      <c r="K4728" s="33">
        <f>IFERROR(IF(OR(C4728="",D4728=""),"",D4728*VLOOKUP(C4728,'Setup - Mix Design'!$A$5:$I$504,7,0)),"")</f>
        <v/>
      </c>
    </row>
    <row r="4729">
      <c r="A4729" s="31" t="n"/>
      <c r="B4729" s="26" t="n"/>
      <c r="C4729" s="26" t="n"/>
      <c r="D4729" s="27" t="n"/>
      <c r="E4729" s="26" t="n"/>
      <c r="F4729" s="33">
        <f>IFERROR(IF(OR(C4729="",D4729=""),"",D4729*VLOOKUP(C4729,'Setup - Mix Design'!$A$5:$I$504,2,0)),"")</f>
        <v/>
      </c>
      <c r="G4729" s="33">
        <f>IFERROR(IF(OR(C4729="",D4729=""),"",D4729*VLOOKUP(C4729,'Setup - Mix Design'!$A$5:$I$504,3,0)),"")</f>
        <v/>
      </c>
      <c r="H4729" s="33">
        <f>IFERROR(IF(OR(C4729="",D4729=""),"",D4729*VLOOKUP(C4729,'Setup - Mix Design'!$A$5:$I$504,4,0)),"")</f>
        <v/>
      </c>
      <c r="I4729" s="33">
        <f>IFERROR(IF(OR(C4729="",D4729=""),"",D4729*VLOOKUP(C4729,'Setup - Mix Design'!$A$5:$I$504,5,0)),"")</f>
        <v/>
      </c>
      <c r="J4729" s="33">
        <f>IFERROR(IF(OR(C4729="",D4729=""),"",D4729*VLOOKUP(C4729,'Setup - Mix Design'!$A$5:$I$504,6,0)),"")</f>
        <v/>
      </c>
      <c r="K4729" s="33">
        <f>IFERROR(IF(OR(C4729="",D4729=""),"",D4729*VLOOKUP(C4729,'Setup - Mix Design'!$A$5:$I$504,7,0)),"")</f>
        <v/>
      </c>
    </row>
    <row r="4730">
      <c r="A4730" s="31" t="n"/>
      <c r="B4730" s="26" t="n"/>
      <c r="C4730" s="26" t="n"/>
      <c r="D4730" s="27" t="n"/>
      <c r="E4730" s="26" t="n"/>
      <c r="F4730" s="33">
        <f>IFERROR(IF(OR(C4730="",D4730=""),"",D4730*VLOOKUP(C4730,'Setup - Mix Design'!$A$5:$I$504,2,0)),"")</f>
        <v/>
      </c>
      <c r="G4730" s="33">
        <f>IFERROR(IF(OR(C4730="",D4730=""),"",D4730*VLOOKUP(C4730,'Setup - Mix Design'!$A$5:$I$504,3,0)),"")</f>
        <v/>
      </c>
      <c r="H4730" s="33">
        <f>IFERROR(IF(OR(C4730="",D4730=""),"",D4730*VLOOKUP(C4730,'Setup - Mix Design'!$A$5:$I$504,4,0)),"")</f>
        <v/>
      </c>
      <c r="I4730" s="33">
        <f>IFERROR(IF(OR(C4730="",D4730=""),"",D4730*VLOOKUP(C4730,'Setup - Mix Design'!$A$5:$I$504,5,0)),"")</f>
        <v/>
      </c>
      <c r="J4730" s="33">
        <f>IFERROR(IF(OR(C4730="",D4730=""),"",D4730*VLOOKUP(C4730,'Setup - Mix Design'!$A$5:$I$504,6,0)),"")</f>
        <v/>
      </c>
      <c r="K4730" s="33">
        <f>IFERROR(IF(OR(C4730="",D4730=""),"",D4730*VLOOKUP(C4730,'Setup - Mix Design'!$A$5:$I$504,7,0)),"")</f>
        <v/>
      </c>
    </row>
    <row r="4731">
      <c r="A4731" s="31" t="n"/>
      <c r="B4731" s="26" t="n"/>
      <c r="C4731" s="26" t="n"/>
      <c r="D4731" s="27" t="n"/>
      <c r="E4731" s="26" t="n"/>
      <c r="F4731" s="33">
        <f>IFERROR(IF(OR(C4731="",D4731=""),"",D4731*VLOOKUP(C4731,'Setup - Mix Design'!$A$5:$I$504,2,0)),"")</f>
        <v/>
      </c>
      <c r="G4731" s="33">
        <f>IFERROR(IF(OR(C4731="",D4731=""),"",D4731*VLOOKUP(C4731,'Setup - Mix Design'!$A$5:$I$504,3,0)),"")</f>
        <v/>
      </c>
      <c r="H4731" s="33">
        <f>IFERROR(IF(OR(C4731="",D4731=""),"",D4731*VLOOKUP(C4731,'Setup - Mix Design'!$A$5:$I$504,4,0)),"")</f>
        <v/>
      </c>
      <c r="I4731" s="33">
        <f>IFERROR(IF(OR(C4731="",D4731=""),"",D4731*VLOOKUP(C4731,'Setup - Mix Design'!$A$5:$I$504,5,0)),"")</f>
        <v/>
      </c>
      <c r="J4731" s="33">
        <f>IFERROR(IF(OR(C4731="",D4731=""),"",D4731*VLOOKUP(C4731,'Setup - Mix Design'!$A$5:$I$504,6,0)),"")</f>
        <v/>
      </c>
      <c r="K4731" s="33">
        <f>IFERROR(IF(OR(C4731="",D4731=""),"",D4731*VLOOKUP(C4731,'Setup - Mix Design'!$A$5:$I$504,7,0)),"")</f>
        <v/>
      </c>
    </row>
    <row r="4732">
      <c r="A4732" s="31" t="n"/>
      <c r="B4732" s="26" t="n"/>
      <c r="C4732" s="26" t="n"/>
      <c r="D4732" s="27" t="n"/>
      <c r="E4732" s="26" t="n"/>
      <c r="F4732" s="33">
        <f>IFERROR(IF(OR(C4732="",D4732=""),"",D4732*VLOOKUP(C4732,'Setup - Mix Design'!$A$5:$I$504,2,0)),"")</f>
        <v/>
      </c>
      <c r="G4732" s="33">
        <f>IFERROR(IF(OR(C4732="",D4732=""),"",D4732*VLOOKUP(C4732,'Setup - Mix Design'!$A$5:$I$504,3,0)),"")</f>
        <v/>
      </c>
      <c r="H4732" s="33">
        <f>IFERROR(IF(OR(C4732="",D4732=""),"",D4732*VLOOKUP(C4732,'Setup - Mix Design'!$A$5:$I$504,4,0)),"")</f>
        <v/>
      </c>
      <c r="I4732" s="33">
        <f>IFERROR(IF(OR(C4732="",D4732=""),"",D4732*VLOOKUP(C4732,'Setup - Mix Design'!$A$5:$I$504,5,0)),"")</f>
        <v/>
      </c>
      <c r="J4732" s="33">
        <f>IFERROR(IF(OR(C4732="",D4732=""),"",D4732*VLOOKUP(C4732,'Setup - Mix Design'!$A$5:$I$504,6,0)),"")</f>
        <v/>
      </c>
      <c r="K4732" s="33">
        <f>IFERROR(IF(OR(C4732="",D4732=""),"",D4732*VLOOKUP(C4732,'Setup - Mix Design'!$A$5:$I$504,7,0)),"")</f>
        <v/>
      </c>
    </row>
    <row r="4733">
      <c r="A4733" s="31" t="n"/>
      <c r="B4733" s="26" t="n"/>
      <c r="C4733" s="26" t="n"/>
      <c r="D4733" s="27" t="n"/>
      <c r="E4733" s="26" t="n"/>
      <c r="F4733" s="33">
        <f>IFERROR(IF(OR(C4733="",D4733=""),"",D4733*VLOOKUP(C4733,'Setup - Mix Design'!$A$5:$I$504,2,0)),"")</f>
        <v/>
      </c>
      <c r="G4733" s="33">
        <f>IFERROR(IF(OR(C4733="",D4733=""),"",D4733*VLOOKUP(C4733,'Setup - Mix Design'!$A$5:$I$504,3,0)),"")</f>
        <v/>
      </c>
      <c r="H4733" s="33">
        <f>IFERROR(IF(OR(C4733="",D4733=""),"",D4733*VLOOKUP(C4733,'Setup - Mix Design'!$A$5:$I$504,4,0)),"")</f>
        <v/>
      </c>
      <c r="I4733" s="33">
        <f>IFERROR(IF(OR(C4733="",D4733=""),"",D4733*VLOOKUP(C4733,'Setup - Mix Design'!$A$5:$I$504,5,0)),"")</f>
        <v/>
      </c>
      <c r="J4733" s="33">
        <f>IFERROR(IF(OR(C4733="",D4733=""),"",D4733*VLOOKUP(C4733,'Setup - Mix Design'!$A$5:$I$504,6,0)),"")</f>
        <v/>
      </c>
      <c r="K4733" s="33">
        <f>IFERROR(IF(OR(C4733="",D4733=""),"",D4733*VLOOKUP(C4733,'Setup - Mix Design'!$A$5:$I$504,7,0)),"")</f>
        <v/>
      </c>
    </row>
    <row r="4734">
      <c r="A4734" s="31" t="n"/>
      <c r="B4734" s="26" t="n"/>
      <c r="C4734" s="26" t="n"/>
      <c r="D4734" s="27" t="n"/>
      <c r="E4734" s="26" t="n"/>
      <c r="F4734" s="33">
        <f>IFERROR(IF(OR(C4734="",D4734=""),"",D4734*VLOOKUP(C4734,'Setup - Mix Design'!$A$5:$I$504,2,0)),"")</f>
        <v/>
      </c>
      <c r="G4734" s="33">
        <f>IFERROR(IF(OR(C4734="",D4734=""),"",D4734*VLOOKUP(C4734,'Setup - Mix Design'!$A$5:$I$504,3,0)),"")</f>
        <v/>
      </c>
      <c r="H4734" s="33">
        <f>IFERROR(IF(OR(C4734="",D4734=""),"",D4734*VLOOKUP(C4734,'Setup - Mix Design'!$A$5:$I$504,4,0)),"")</f>
        <v/>
      </c>
      <c r="I4734" s="33">
        <f>IFERROR(IF(OR(C4734="",D4734=""),"",D4734*VLOOKUP(C4734,'Setup - Mix Design'!$A$5:$I$504,5,0)),"")</f>
        <v/>
      </c>
      <c r="J4734" s="33">
        <f>IFERROR(IF(OR(C4734="",D4734=""),"",D4734*VLOOKUP(C4734,'Setup - Mix Design'!$A$5:$I$504,6,0)),"")</f>
        <v/>
      </c>
      <c r="K4734" s="33">
        <f>IFERROR(IF(OR(C4734="",D4734=""),"",D4734*VLOOKUP(C4734,'Setup - Mix Design'!$A$5:$I$504,7,0)),"")</f>
        <v/>
      </c>
    </row>
    <row r="4735">
      <c r="A4735" s="31" t="n"/>
      <c r="B4735" s="26" t="n"/>
      <c r="C4735" s="26" t="n"/>
      <c r="D4735" s="27" t="n"/>
      <c r="E4735" s="26" t="n"/>
      <c r="F4735" s="33">
        <f>IFERROR(IF(OR(C4735="",D4735=""),"",D4735*VLOOKUP(C4735,'Setup - Mix Design'!$A$5:$I$504,2,0)),"")</f>
        <v/>
      </c>
      <c r="G4735" s="33">
        <f>IFERROR(IF(OR(C4735="",D4735=""),"",D4735*VLOOKUP(C4735,'Setup - Mix Design'!$A$5:$I$504,3,0)),"")</f>
        <v/>
      </c>
      <c r="H4735" s="33">
        <f>IFERROR(IF(OR(C4735="",D4735=""),"",D4735*VLOOKUP(C4735,'Setup - Mix Design'!$A$5:$I$504,4,0)),"")</f>
        <v/>
      </c>
      <c r="I4735" s="33">
        <f>IFERROR(IF(OR(C4735="",D4735=""),"",D4735*VLOOKUP(C4735,'Setup - Mix Design'!$A$5:$I$504,5,0)),"")</f>
        <v/>
      </c>
      <c r="J4735" s="33">
        <f>IFERROR(IF(OR(C4735="",D4735=""),"",D4735*VLOOKUP(C4735,'Setup - Mix Design'!$A$5:$I$504,6,0)),"")</f>
        <v/>
      </c>
      <c r="K4735" s="33">
        <f>IFERROR(IF(OR(C4735="",D4735=""),"",D4735*VLOOKUP(C4735,'Setup - Mix Design'!$A$5:$I$504,7,0)),"")</f>
        <v/>
      </c>
    </row>
    <row r="4736">
      <c r="A4736" s="31" t="n"/>
      <c r="B4736" s="26" t="n"/>
      <c r="C4736" s="26" t="n"/>
      <c r="D4736" s="27" t="n"/>
      <c r="E4736" s="26" t="n"/>
      <c r="F4736" s="33">
        <f>IFERROR(IF(OR(C4736="",D4736=""),"",D4736*VLOOKUP(C4736,'Setup - Mix Design'!$A$5:$I$504,2,0)),"")</f>
        <v/>
      </c>
      <c r="G4736" s="33">
        <f>IFERROR(IF(OR(C4736="",D4736=""),"",D4736*VLOOKUP(C4736,'Setup - Mix Design'!$A$5:$I$504,3,0)),"")</f>
        <v/>
      </c>
      <c r="H4736" s="33">
        <f>IFERROR(IF(OR(C4736="",D4736=""),"",D4736*VLOOKUP(C4736,'Setup - Mix Design'!$A$5:$I$504,4,0)),"")</f>
        <v/>
      </c>
      <c r="I4736" s="33">
        <f>IFERROR(IF(OR(C4736="",D4736=""),"",D4736*VLOOKUP(C4736,'Setup - Mix Design'!$A$5:$I$504,5,0)),"")</f>
        <v/>
      </c>
      <c r="J4736" s="33">
        <f>IFERROR(IF(OR(C4736="",D4736=""),"",D4736*VLOOKUP(C4736,'Setup - Mix Design'!$A$5:$I$504,6,0)),"")</f>
        <v/>
      </c>
      <c r="K4736" s="33">
        <f>IFERROR(IF(OR(C4736="",D4736=""),"",D4736*VLOOKUP(C4736,'Setup - Mix Design'!$A$5:$I$504,7,0)),"")</f>
        <v/>
      </c>
    </row>
    <row r="4737">
      <c r="A4737" s="31" t="n"/>
      <c r="B4737" s="26" t="n"/>
      <c r="C4737" s="26" t="n"/>
      <c r="D4737" s="27" t="n"/>
      <c r="E4737" s="26" t="n"/>
      <c r="F4737" s="33">
        <f>IFERROR(IF(OR(C4737="",D4737=""),"",D4737*VLOOKUP(C4737,'Setup - Mix Design'!$A$5:$I$504,2,0)),"")</f>
        <v/>
      </c>
      <c r="G4737" s="33">
        <f>IFERROR(IF(OR(C4737="",D4737=""),"",D4737*VLOOKUP(C4737,'Setup - Mix Design'!$A$5:$I$504,3,0)),"")</f>
        <v/>
      </c>
      <c r="H4737" s="33">
        <f>IFERROR(IF(OR(C4737="",D4737=""),"",D4737*VLOOKUP(C4737,'Setup - Mix Design'!$A$5:$I$504,4,0)),"")</f>
        <v/>
      </c>
      <c r="I4737" s="33">
        <f>IFERROR(IF(OR(C4737="",D4737=""),"",D4737*VLOOKUP(C4737,'Setup - Mix Design'!$A$5:$I$504,5,0)),"")</f>
        <v/>
      </c>
      <c r="J4737" s="33">
        <f>IFERROR(IF(OR(C4737="",D4737=""),"",D4737*VLOOKUP(C4737,'Setup - Mix Design'!$A$5:$I$504,6,0)),"")</f>
        <v/>
      </c>
      <c r="K4737" s="33">
        <f>IFERROR(IF(OR(C4737="",D4737=""),"",D4737*VLOOKUP(C4737,'Setup - Mix Design'!$A$5:$I$504,7,0)),"")</f>
        <v/>
      </c>
    </row>
    <row r="4738">
      <c r="A4738" s="31" t="n"/>
      <c r="B4738" s="26" t="n"/>
      <c r="C4738" s="26" t="n"/>
      <c r="D4738" s="27" t="n"/>
      <c r="E4738" s="26" t="n"/>
      <c r="F4738" s="33">
        <f>IFERROR(IF(OR(C4738="",D4738=""),"",D4738*VLOOKUP(C4738,'Setup - Mix Design'!$A$5:$I$504,2,0)),"")</f>
        <v/>
      </c>
      <c r="G4738" s="33">
        <f>IFERROR(IF(OR(C4738="",D4738=""),"",D4738*VLOOKUP(C4738,'Setup - Mix Design'!$A$5:$I$504,3,0)),"")</f>
        <v/>
      </c>
      <c r="H4738" s="33">
        <f>IFERROR(IF(OR(C4738="",D4738=""),"",D4738*VLOOKUP(C4738,'Setup - Mix Design'!$A$5:$I$504,4,0)),"")</f>
        <v/>
      </c>
      <c r="I4738" s="33">
        <f>IFERROR(IF(OR(C4738="",D4738=""),"",D4738*VLOOKUP(C4738,'Setup - Mix Design'!$A$5:$I$504,5,0)),"")</f>
        <v/>
      </c>
      <c r="J4738" s="33">
        <f>IFERROR(IF(OR(C4738="",D4738=""),"",D4738*VLOOKUP(C4738,'Setup - Mix Design'!$A$5:$I$504,6,0)),"")</f>
        <v/>
      </c>
      <c r="K4738" s="33">
        <f>IFERROR(IF(OR(C4738="",D4738=""),"",D4738*VLOOKUP(C4738,'Setup - Mix Design'!$A$5:$I$504,7,0)),"")</f>
        <v/>
      </c>
    </row>
    <row r="4739">
      <c r="A4739" s="31" t="n"/>
      <c r="B4739" s="26" t="n"/>
      <c r="C4739" s="26" t="n"/>
      <c r="D4739" s="27" t="n"/>
      <c r="E4739" s="26" t="n"/>
      <c r="F4739" s="33">
        <f>IFERROR(IF(OR(C4739="",D4739=""),"",D4739*VLOOKUP(C4739,'Setup - Mix Design'!$A$5:$I$504,2,0)),"")</f>
        <v/>
      </c>
      <c r="G4739" s="33">
        <f>IFERROR(IF(OR(C4739="",D4739=""),"",D4739*VLOOKUP(C4739,'Setup - Mix Design'!$A$5:$I$504,3,0)),"")</f>
        <v/>
      </c>
      <c r="H4739" s="33">
        <f>IFERROR(IF(OR(C4739="",D4739=""),"",D4739*VLOOKUP(C4739,'Setup - Mix Design'!$A$5:$I$504,4,0)),"")</f>
        <v/>
      </c>
      <c r="I4739" s="33">
        <f>IFERROR(IF(OR(C4739="",D4739=""),"",D4739*VLOOKUP(C4739,'Setup - Mix Design'!$A$5:$I$504,5,0)),"")</f>
        <v/>
      </c>
      <c r="J4739" s="33">
        <f>IFERROR(IF(OR(C4739="",D4739=""),"",D4739*VLOOKUP(C4739,'Setup - Mix Design'!$A$5:$I$504,6,0)),"")</f>
        <v/>
      </c>
      <c r="K4739" s="33">
        <f>IFERROR(IF(OR(C4739="",D4739=""),"",D4739*VLOOKUP(C4739,'Setup - Mix Design'!$A$5:$I$504,7,0)),"")</f>
        <v/>
      </c>
    </row>
    <row r="4740">
      <c r="A4740" s="31" t="n"/>
      <c r="B4740" s="26" t="n"/>
      <c r="C4740" s="26" t="n"/>
      <c r="D4740" s="27" t="n"/>
      <c r="E4740" s="26" t="n"/>
      <c r="F4740" s="33">
        <f>IFERROR(IF(OR(C4740="",D4740=""),"",D4740*VLOOKUP(C4740,'Setup - Mix Design'!$A$5:$I$504,2,0)),"")</f>
        <v/>
      </c>
      <c r="G4740" s="33">
        <f>IFERROR(IF(OR(C4740="",D4740=""),"",D4740*VLOOKUP(C4740,'Setup - Mix Design'!$A$5:$I$504,3,0)),"")</f>
        <v/>
      </c>
      <c r="H4740" s="33">
        <f>IFERROR(IF(OR(C4740="",D4740=""),"",D4740*VLOOKUP(C4740,'Setup - Mix Design'!$A$5:$I$504,4,0)),"")</f>
        <v/>
      </c>
      <c r="I4740" s="33">
        <f>IFERROR(IF(OR(C4740="",D4740=""),"",D4740*VLOOKUP(C4740,'Setup - Mix Design'!$A$5:$I$504,5,0)),"")</f>
        <v/>
      </c>
      <c r="J4740" s="33">
        <f>IFERROR(IF(OR(C4740="",D4740=""),"",D4740*VLOOKUP(C4740,'Setup - Mix Design'!$A$5:$I$504,6,0)),"")</f>
        <v/>
      </c>
      <c r="K4740" s="33">
        <f>IFERROR(IF(OR(C4740="",D4740=""),"",D4740*VLOOKUP(C4740,'Setup - Mix Design'!$A$5:$I$504,7,0)),"")</f>
        <v/>
      </c>
    </row>
    <row r="4741">
      <c r="A4741" s="31" t="n"/>
      <c r="B4741" s="26" t="n"/>
      <c r="C4741" s="26" t="n"/>
      <c r="D4741" s="27" t="n"/>
      <c r="E4741" s="26" t="n"/>
      <c r="F4741" s="33">
        <f>IFERROR(IF(OR(C4741="",D4741=""),"",D4741*VLOOKUP(C4741,'Setup - Mix Design'!$A$5:$I$504,2,0)),"")</f>
        <v/>
      </c>
      <c r="G4741" s="33">
        <f>IFERROR(IF(OR(C4741="",D4741=""),"",D4741*VLOOKUP(C4741,'Setup - Mix Design'!$A$5:$I$504,3,0)),"")</f>
        <v/>
      </c>
      <c r="H4741" s="33">
        <f>IFERROR(IF(OR(C4741="",D4741=""),"",D4741*VLOOKUP(C4741,'Setup - Mix Design'!$A$5:$I$504,4,0)),"")</f>
        <v/>
      </c>
      <c r="I4741" s="33">
        <f>IFERROR(IF(OR(C4741="",D4741=""),"",D4741*VLOOKUP(C4741,'Setup - Mix Design'!$A$5:$I$504,5,0)),"")</f>
        <v/>
      </c>
      <c r="J4741" s="33">
        <f>IFERROR(IF(OR(C4741="",D4741=""),"",D4741*VLOOKUP(C4741,'Setup - Mix Design'!$A$5:$I$504,6,0)),"")</f>
        <v/>
      </c>
      <c r="K4741" s="33">
        <f>IFERROR(IF(OR(C4741="",D4741=""),"",D4741*VLOOKUP(C4741,'Setup - Mix Design'!$A$5:$I$504,7,0)),"")</f>
        <v/>
      </c>
    </row>
    <row r="4742">
      <c r="A4742" s="31" t="n"/>
      <c r="B4742" s="26" t="n"/>
      <c r="C4742" s="26" t="n"/>
      <c r="D4742" s="27" t="n"/>
      <c r="E4742" s="26" t="n"/>
      <c r="F4742" s="33">
        <f>IFERROR(IF(OR(C4742="",D4742=""),"",D4742*VLOOKUP(C4742,'Setup - Mix Design'!$A$5:$I$504,2,0)),"")</f>
        <v/>
      </c>
      <c r="G4742" s="33">
        <f>IFERROR(IF(OR(C4742="",D4742=""),"",D4742*VLOOKUP(C4742,'Setup - Mix Design'!$A$5:$I$504,3,0)),"")</f>
        <v/>
      </c>
      <c r="H4742" s="33">
        <f>IFERROR(IF(OR(C4742="",D4742=""),"",D4742*VLOOKUP(C4742,'Setup - Mix Design'!$A$5:$I$504,4,0)),"")</f>
        <v/>
      </c>
      <c r="I4742" s="33">
        <f>IFERROR(IF(OR(C4742="",D4742=""),"",D4742*VLOOKUP(C4742,'Setup - Mix Design'!$A$5:$I$504,5,0)),"")</f>
        <v/>
      </c>
      <c r="J4742" s="33">
        <f>IFERROR(IF(OR(C4742="",D4742=""),"",D4742*VLOOKUP(C4742,'Setup - Mix Design'!$A$5:$I$504,6,0)),"")</f>
        <v/>
      </c>
      <c r="K4742" s="33">
        <f>IFERROR(IF(OR(C4742="",D4742=""),"",D4742*VLOOKUP(C4742,'Setup - Mix Design'!$A$5:$I$504,7,0)),"")</f>
        <v/>
      </c>
    </row>
    <row r="4743">
      <c r="A4743" s="31" t="n"/>
      <c r="B4743" s="26" t="n"/>
      <c r="C4743" s="26" t="n"/>
      <c r="D4743" s="27" t="n"/>
      <c r="E4743" s="26" t="n"/>
      <c r="F4743" s="33">
        <f>IFERROR(IF(OR(C4743="",D4743=""),"",D4743*VLOOKUP(C4743,'Setup - Mix Design'!$A$5:$I$504,2,0)),"")</f>
        <v/>
      </c>
      <c r="G4743" s="33">
        <f>IFERROR(IF(OR(C4743="",D4743=""),"",D4743*VLOOKUP(C4743,'Setup - Mix Design'!$A$5:$I$504,3,0)),"")</f>
        <v/>
      </c>
      <c r="H4743" s="33">
        <f>IFERROR(IF(OR(C4743="",D4743=""),"",D4743*VLOOKUP(C4743,'Setup - Mix Design'!$A$5:$I$504,4,0)),"")</f>
        <v/>
      </c>
      <c r="I4743" s="33">
        <f>IFERROR(IF(OR(C4743="",D4743=""),"",D4743*VLOOKUP(C4743,'Setup - Mix Design'!$A$5:$I$504,5,0)),"")</f>
        <v/>
      </c>
      <c r="J4743" s="33">
        <f>IFERROR(IF(OR(C4743="",D4743=""),"",D4743*VLOOKUP(C4743,'Setup - Mix Design'!$A$5:$I$504,6,0)),"")</f>
        <v/>
      </c>
      <c r="K4743" s="33">
        <f>IFERROR(IF(OR(C4743="",D4743=""),"",D4743*VLOOKUP(C4743,'Setup - Mix Design'!$A$5:$I$504,7,0)),"")</f>
        <v/>
      </c>
    </row>
    <row r="4744">
      <c r="A4744" s="31" t="n"/>
      <c r="B4744" s="26" t="n"/>
      <c r="C4744" s="26" t="n"/>
      <c r="D4744" s="27" t="n"/>
      <c r="E4744" s="26" t="n"/>
      <c r="F4744" s="33">
        <f>IFERROR(IF(OR(C4744="",D4744=""),"",D4744*VLOOKUP(C4744,'Setup - Mix Design'!$A$5:$I$504,2,0)),"")</f>
        <v/>
      </c>
      <c r="G4744" s="33">
        <f>IFERROR(IF(OR(C4744="",D4744=""),"",D4744*VLOOKUP(C4744,'Setup - Mix Design'!$A$5:$I$504,3,0)),"")</f>
        <v/>
      </c>
      <c r="H4744" s="33">
        <f>IFERROR(IF(OR(C4744="",D4744=""),"",D4744*VLOOKUP(C4744,'Setup - Mix Design'!$A$5:$I$504,4,0)),"")</f>
        <v/>
      </c>
      <c r="I4744" s="33">
        <f>IFERROR(IF(OR(C4744="",D4744=""),"",D4744*VLOOKUP(C4744,'Setup - Mix Design'!$A$5:$I$504,5,0)),"")</f>
        <v/>
      </c>
      <c r="J4744" s="33">
        <f>IFERROR(IF(OR(C4744="",D4744=""),"",D4744*VLOOKUP(C4744,'Setup - Mix Design'!$A$5:$I$504,6,0)),"")</f>
        <v/>
      </c>
      <c r="K4744" s="33">
        <f>IFERROR(IF(OR(C4744="",D4744=""),"",D4744*VLOOKUP(C4744,'Setup - Mix Design'!$A$5:$I$504,7,0)),"")</f>
        <v/>
      </c>
    </row>
    <row r="4745">
      <c r="A4745" s="31" t="n"/>
      <c r="B4745" s="26" t="n"/>
      <c r="C4745" s="26" t="n"/>
      <c r="D4745" s="27" t="n"/>
      <c r="E4745" s="26" t="n"/>
      <c r="F4745" s="33">
        <f>IFERROR(IF(OR(C4745="",D4745=""),"",D4745*VLOOKUP(C4745,'Setup - Mix Design'!$A$5:$I$504,2,0)),"")</f>
        <v/>
      </c>
      <c r="G4745" s="33">
        <f>IFERROR(IF(OR(C4745="",D4745=""),"",D4745*VLOOKUP(C4745,'Setup - Mix Design'!$A$5:$I$504,3,0)),"")</f>
        <v/>
      </c>
      <c r="H4745" s="33">
        <f>IFERROR(IF(OR(C4745="",D4745=""),"",D4745*VLOOKUP(C4745,'Setup - Mix Design'!$A$5:$I$504,4,0)),"")</f>
        <v/>
      </c>
      <c r="I4745" s="33">
        <f>IFERROR(IF(OR(C4745="",D4745=""),"",D4745*VLOOKUP(C4745,'Setup - Mix Design'!$A$5:$I$504,5,0)),"")</f>
        <v/>
      </c>
      <c r="J4745" s="33">
        <f>IFERROR(IF(OR(C4745="",D4745=""),"",D4745*VLOOKUP(C4745,'Setup - Mix Design'!$A$5:$I$504,6,0)),"")</f>
        <v/>
      </c>
      <c r="K4745" s="33">
        <f>IFERROR(IF(OR(C4745="",D4745=""),"",D4745*VLOOKUP(C4745,'Setup - Mix Design'!$A$5:$I$504,7,0)),"")</f>
        <v/>
      </c>
    </row>
    <row r="4746">
      <c r="A4746" s="31" t="n"/>
      <c r="B4746" s="26" t="n"/>
      <c r="C4746" s="26" t="n"/>
      <c r="D4746" s="27" t="n"/>
      <c r="E4746" s="26" t="n"/>
      <c r="F4746" s="33">
        <f>IFERROR(IF(OR(C4746="",D4746=""),"",D4746*VLOOKUP(C4746,'Setup - Mix Design'!$A$5:$I$504,2,0)),"")</f>
        <v/>
      </c>
      <c r="G4746" s="33">
        <f>IFERROR(IF(OR(C4746="",D4746=""),"",D4746*VLOOKUP(C4746,'Setup - Mix Design'!$A$5:$I$504,3,0)),"")</f>
        <v/>
      </c>
      <c r="H4746" s="33">
        <f>IFERROR(IF(OR(C4746="",D4746=""),"",D4746*VLOOKUP(C4746,'Setup - Mix Design'!$A$5:$I$504,4,0)),"")</f>
        <v/>
      </c>
      <c r="I4746" s="33">
        <f>IFERROR(IF(OR(C4746="",D4746=""),"",D4746*VLOOKUP(C4746,'Setup - Mix Design'!$A$5:$I$504,5,0)),"")</f>
        <v/>
      </c>
      <c r="J4746" s="33">
        <f>IFERROR(IF(OR(C4746="",D4746=""),"",D4746*VLOOKUP(C4746,'Setup - Mix Design'!$A$5:$I$504,6,0)),"")</f>
        <v/>
      </c>
      <c r="K4746" s="33">
        <f>IFERROR(IF(OR(C4746="",D4746=""),"",D4746*VLOOKUP(C4746,'Setup - Mix Design'!$A$5:$I$504,7,0)),"")</f>
        <v/>
      </c>
    </row>
    <row r="4747">
      <c r="A4747" s="31" t="n"/>
      <c r="B4747" s="26" t="n"/>
      <c r="C4747" s="26" t="n"/>
      <c r="D4747" s="27" t="n"/>
      <c r="E4747" s="26" t="n"/>
      <c r="F4747" s="33">
        <f>IFERROR(IF(OR(C4747="",D4747=""),"",D4747*VLOOKUP(C4747,'Setup - Mix Design'!$A$5:$I$504,2,0)),"")</f>
        <v/>
      </c>
      <c r="G4747" s="33">
        <f>IFERROR(IF(OR(C4747="",D4747=""),"",D4747*VLOOKUP(C4747,'Setup - Mix Design'!$A$5:$I$504,3,0)),"")</f>
        <v/>
      </c>
      <c r="H4747" s="33">
        <f>IFERROR(IF(OR(C4747="",D4747=""),"",D4747*VLOOKUP(C4747,'Setup - Mix Design'!$A$5:$I$504,4,0)),"")</f>
        <v/>
      </c>
      <c r="I4747" s="33">
        <f>IFERROR(IF(OR(C4747="",D4747=""),"",D4747*VLOOKUP(C4747,'Setup - Mix Design'!$A$5:$I$504,5,0)),"")</f>
        <v/>
      </c>
      <c r="J4747" s="33">
        <f>IFERROR(IF(OR(C4747="",D4747=""),"",D4747*VLOOKUP(C4747,'Setup - Mix Design'!$A$5:$I$504,6,0)),"")</f>
        <v/>
      </c>
      <c r="K4747" s="33">
        <f>IFERROR(IF(OR(C4747="",D4747=""),"",D4747*VLOOKUP(C4747,'Setup - Mix Design'!$A$5:$I$504,7,0)),"")</f>
        <v/>
      </c>
    </row>
    <row r="4748">
      <c r="A4748" s="31" t="n"/>
      <c r="B4748" s="26" t="n"/>
      <c r="C4748" s="26" t="n"/>
      <c r="D4748" s="27" t="n"/>
      <c r="E4748" s="26" t="n"/>
      <c r="F4748" s="33">
        <f>IFERROR(IF(OR(C4748="",D4748=""),"",D4748*VLOOKUP(C4748,'Setup - Mix Design'!$A$5:$I$504,2,0)),"")</f>
        <v/>
      </c>
      <c r="G4748" s="33">
        <f>IFERROR(IF(OR(C4748="",D4748=""),"",D4748*VLOOKUP(C4748,'Setup - Mix Design'!$A$5:$I$504,3,0)),"")</f>
        <v/>
      </c>
      <c r="H4748" s="33">
        <f>IFERROR(IF(OR(C4748="",D4748=""),"",D4748*VLOOKUP(C4748,'Setup - Mix Design'!$A$5:$I$504,4,0)),"")</f>
        <v/>
      </c>
      <c r="I4748" s="33">
        <f>IFERROR(IF(OR(C4748="",D4748=""),"",D4748*VLOOKUP(C4748,'Setup - Mix Design'!$A$5:$I$504,5,0)),"")</f>
        <v/>
      </c>
      <c r="J4748" s="33">
        <f>IFERROR(IF(OR(C4748="",D4748=""),"",D4748*VLOOKUP(C4748,'Setup - Mix Design'!$A$5:$I$504,6,0)),"")</f>
        <v/>
      </c>
      <c r="K4748" s="33">
        <f>IFERROR(IF(OR(C4748="",D4748=""),"",D4748*VLOOKUP(C4748,'Setup - Mix Design'!$A$5:$I$504,7,0)),"")</f>
        <v/>
      </c>
    </row>
    <row r="4749">
      <c r="A4749" s="31" t="n"/>
      <c r="B4749" s="26" t="n"/>
      <c r="C4749" s="26" t="n"/>
      <c r="D4749" s="27" t="n"/>
      <c r="E4749" s="26" t="n"/>
      <c r="F4749" s="33">
        <f>IFERROR(IF(OR(C4749="",D4749=""),"",D4749*VLOOKUP(C4749,'Setup - Mix Design'!$A$5:$I$504,2,0)),"")</f>
        <v/>
      </c>
      <c r="G4749" s="33">
        <f>IFERROR(IF(OR(C4749="",D4749=""),"",D4749*VLOOKUP(C4749,'Setup - Mix Design'!$A$5:$I$504,3,0)),"")</f>
        <v/>
      </c>
      <c r="H4749" s="33">
        <f>IFERROR(IF(OR(C4749="",D4749=""),"",D4749*VLOOKUP(C4749,'Setup - Mix Design'!$A$5:$I$504,4,0)),"")</f>
        <v/>
      </c>
      <c r="I4749" s="33">
        <f>IFERROR(IF(OR(C4749="",D4749=""),"",D4749*VLOOKUP(C4749,'Setup - Mix Design'!$A$5:$I$504,5,0)),"")</f>
        <v/>
      </c>
      <c r="J4749" s="33">
        <f>IFERROR(IF(OR(C4749="",D4749=""),"",D4749*VLOOKUP(C4749,'Setup - Mix Design'!$A$5:$I$504,6,0)),"")</f>
        <v/>
      </c>
      <c r="K4749" s="33">
        <f>IFERROR(IF(OR(C4749="",D4749=""),"",D4749*VLOOKUP(C4749,'Setup - Mix Design'!$A$5:$I$504,7,0)),"")</f>
        <v/>
      </c>
    </row>
    <row r="4750">
      <c r="A4750" s="31" t="n"/>
      <c r="B4750" s="26" t="n"/>
      <c r="C4750" s="26" t="n"/>
      <c r="D4750" s="27" t="n"/>
      <c r="E4750" s="26" t="n"/>
      <c r="F4750" s="33">
        <f>IFERROR(IF(OR(C4750="",D4750=""),"",D4750*VLOOKUP(C4750,'Setup - Mix Design'!$A$5:$I$504,2,0)),"")</f>
        <v/>
      </c>
      <c r="G4750" s="33">
        <f>IFERROR(IF(OR(C4750="",D4750=""),"",D4750*VLOOKUP(C4750,'Setup - Mix Design'!$A$5:$I$504,3,0)),"")</f>
        <v/>
      </c>
      <c r="H4750" s="33">
        <f>IFERROR(IF(OR(C4750="",D4750=""),"",D4750*VLOOKUP(C4750,'Setup - Mix Design'!$A$5:$I$504,4,0)),"")</f>
        <v/>
      </c>
      <c r="I4750" s="33">
        <f>IFERROR(IF(OR(C4750="",D4750=""),"",D4750*VLOOKUP(C4750,'Setup - Mix Design'!$A$5:$I$504,5,0)),"")</f>
        <v/>
      </c>
      <c r="J4750" s="33">
        <f>IFERROR(IF(OR(C4750="",D4750=""),"",D4750*VLOOKUP(C4750,'Setup - Mix Design'!$A$5:$I$504,6,0)),"")</f>
        <v/>
      </c>
      <c r="K4750" s="33">
        <f>IFERROR(IF(OR(C4750="",D4750=""),"",D4750*VLOOKUP(C4750,'Setup - Mix Design'!$A$5:$I$504,7,0)),"")</f>
        <v/>
      </c>
    </row>
    <row r="4751">
      <c r="A4751" s="31" t="n"/>
      <c r="B4751" s="26" t="n"/>
      <c r="C4751" s="26" t="n"/>
      <c r="D4751" s="27" t="n"/>
      <c r="E4751" s="26" t="n"/>
      <c r="F4751" s="33">
        <f>IFERROR(IF(OR(C4751="",D4751=""),"",D4751*VLOOKUP(C4751,'Setup - Mix Design'!$A$5:$I$504,2,0)),"")</f>
        <v/>
      </c>
      <c r="G4751" s="33">
        <f>IFERROR(IF(OR(C4751="",D4751=""),"",D4751*VLOOKUP(C4751,'Setup - Mix Design'!$A$5:$I$504,3,0)),"")</f>
        <v/>
      </c>
      <c r="H4751" s="33">
        <f>IFERROR(IF(OR(C4751="",D4751=""),"",D4751*VLOOKUP(C4751,'Setup - Mix Design'!$A$5:$I$504,4,0)),"")</f>
        <v/>
      </c>
      <c r="I4751" s="33">
        <f>IFERROR(IF(OR(C4751="",D4751=""),"",D4751*VLOOKUP(C4751,'Setup - Mix Design'!$A$5:$I$504,5,0)),"")</f>
        <v/>
      </c>
      <c r="J4751" s="33">
        <f>IFERROR(IF(OR(C4751="",D4751=""),"",D4751*VLOOKUP(C4751,'Setup - Mix Design'!$A$5:$I$504,6,0)),"")</f>
        <v/>
      </c>
      <c r="K4751" s="33">
        <f>IFERROR(IF(OR(C4751="",D4751=""),"",D4751*VLOOKUP(C4751,'Setup - Mix Design'!$A$5:$I$504,7,0)),"")</f>
        <v/>
      </c>
    </row>
    <row r="4752">
      <c r="A4752" s="31" t="n"/>
      <c r="B4752" s="26" t="n"/>
      <c r="C4752" s="26" t="n"/>
      <c r="D4752" s="27" t="n"/>
      <c r="E4752" s="26" t="n"/>
      <c r="F4752" s="33">
        <f>IFERROR(IF(OR(C4752="",D4752=""),"",D4752*VLOOKUP(C4752,'Setup - Mix Design'!$A$5:$I$504,2,0)),"")</f>
        <v/>
      </c>
      <c r="G4752" s="33">
        <f>IFERROR(IF(OR(C4752="",D4752=""),"",D4752*VLOOKUP(C4752,'Setup - Mix Design'!$A$5:$I$504,3,0)),"")</f>
        <v/>
      </c>
      <c r="H4752" s="33">
        <f>IFERROR(IF(OR(C4752="",D4752=""),"",D4752*VLOOKUP(C4752,'Setup - Mix Design'!$A$5:$I$504,4,0)),"")</f>
        <v/>
      </c>
      <c r="I4752" s="33">
        <f>IFERROR(IF(OR(C4752="",D4752=""),"",D4752*VLOOKUP(C4752,'Setup - Mix Design'!$A$5:$I$504,5,0)),"")</f>
        <v/>
      </c>
      <c r="J4752" s="33">
        <f>IFERROR(IF(OR(C4752="",D4752=""),"",D4752*VLOOKUP(C4752,'Setup - Mix Design'!$A$5:$I$504,6,0)),"")</f>
        <v/>
      </c>
      <c r="K4752" s="33">
        <f>IFERROR(IF(OR(C4752="",D4752=""),"",D4752*VLOOKUP(C4752,'Setup - Mix Design'!$A$5:$I$504,7,0)),"")</f>
        <v/>
      </c>
    </row>
    <row r="4753">
      <c r="A4753" s="31" t="n"/>
      <c r="B4753" s="26" t="n"/>
      <c r="C4753" s="26" t="n"/>
      <c r="D4753" s="27" t="n"/>
      <c r="E4753" s="26" t="n"/>
      <c r="F4753" s="33">
        <f>IFERROR(IF(OR(C4753="",D4753=""),"",D4753*VLOOKUP(C4753,'Setup - Mix Design'!$A$5:$I$504,2,0)),"")</f>
        <v/>
      </c>
      <c r="G4753" s="33">
        <f>IFERROR(IF(OR(C4753="",D4753=""),"",D4753*VLOOKUP(C4753,'Setup - Mix Design'!$A$5:$I$504,3,0)),"")</f>
        <v/>
      </c>
      <c r="H4753" s="33">
        <f>IFERROR(IF(OR(C4753="",D4753=""),"",D4753*VLOOKUP(C4753,'Setup - Mix Design'!$A$5:$I$504,4,0)),"")</f>
        <v/>
      </c>
      <c r="I4753" s="33">
        <f>IFERROR(IF(OR(C4753="",D4753=""),"",D4753*VLOOKUP(C4753,'Setup - Mix Design'!$A$5:$I$504,5,0)),"")</f>
        <v/>
      </c>
      <c r="J4753" s="33">
        <f>IFERROR(IF(OR(C4753="",D4753=""),"",D4753*VLOOKUP(C4753,'Setup - Mix Design'!$A$5:$I$504,6,0)),"")</f>
        <v/>
      </c>
      <c r="K4753" s="33">
        <f>IFERROR(IF(OR(C4753="",D4753=""),"",D4753*VLOOKUP(C4753,'Setup - Mix Design'!$A$5:$I$504,7,0)),"")</f>
        <v/>
      </c>
    </row>
    <row r="4754">
      <c r="A4754" s="31" t="n"/>
      <c r="B4754" s="26" t="n"/>
      <c r="C4754" s="26" t="n"/>
      <c r="D4754" s="27" t="n"/>
      <c r="E4754" s="26" t="n"/>
      <c r="F4754" s="33">
        <f>IFERROR(IF(OR(C4754="",D4754=""),"",D4754*VLOOKUP(C4754,'Setup - Mix Design'!$A$5:$I$504,2,0)),"")</f>
        <v/>
      </c>
      <c r="G4754" s="33">
        <f>IFERROR(IF(OR(C4754="",D4754=""),"",D4754*VLOOKUP(C4754,'Setup - Mix Design'!$A$5:$I$504,3,0)),"")</f>
        <v/>
      </c>
      <c r="H4754" s="33">
        <f>IFERROR(IF(OR(C4754="",D4754=""),"",D4754*VLOOKUP(C4754,'Setup - Mix Design'!$A$5:$I$504,4,0)),"")</f>
        <v/>
      </c>
      <c r="I4754" s="33">
        <f>IFERROR(IF(OR(C4754="",D4754=""),"",D4754*VLOOKUP(C4754,'Setup - Mix Design'!$A$5:$I$504,5,0)),"")</f>
        <v/>
      </c>
      <c r="J4754" s="33">
        <f>IFERROR(IF(OR(C4754="",D4754=""),"",D4754*VLOOKUP(C4754,'Setup - Mix Design'!$A$5:$I$504,6,0)),"")</f>
        <v/>
      </c>
      <c r="K4754" s="33">
        <f>IFERROR(IF(OR(C4754="",D4754=""),"",D4754*VLOOKUP(C4754,'Setup - Mix Design'!$A$5:$I$504,7,0)),"")</f>
        <v/>
      </c>
    </row>
    <row r="4755">
      <c r="A4755" s="31" t="n"/>
      <c r="B4755" s="26" t="n"/>
      <c r="C4755" s="26" t="n"/>
      <c r="D4755" s="27" t="n"/>
      <c r="E4755" s="26" t="n"/>
      <c r="F4755" s="33">
        <f>IFERROR(IF(OR(C4755="",D4755=""),"",D4755*VLOOKUP(C4755,'Setup - Mix Design'!$A$5:$I$504,2,0)),"")</f>
        <v/>
      </c>
      <c r="G4755" s="33">
        <f>IFERROR(IF(OR(C4755="",D4755=""),"",D4755*VLOOKUP(C4755,'Setup - Mix Design'!$A$5:$I$504,3,0)),"")</f>
        <v/>
      </c>
      <c r="H4755" s="33">
        <f>IFERROR(IF(OR(C4755="",D4755=""),"",D4755*VLOOKUP(C4755,'Setup - Mix Design'!$A$5:$I$504,4,0)),"")</f>
        <v/>
      </c>
      <c r="I4755" s="33">
        <f>IFERROR(IF(OR(C4755="",D4755=""),"",D4755*VLOOKUP(C4755,'Setup - Mix Design'!$A$5:$I$504,5,0)),"")</f>
        <v/>
      </c>
      <c r="J4755" s="33">
        <f>IFERROR(IF(OR(C4755="",D4755=""),"",D4755*VLOOKUP(C4755,'Setup - Mix Design'!$A$5:$I$504,6,0)),"")</f>
        <v/>
      </c>
      <c r="K4755" s="33">
        <f>IFERROR(IF(OR(C4755="",D4755=""),"",D4755*VLOOKUP(C4755,'Setup - Mix Design'!$A$5:$I$504,7,0)),"")</f>
        <v/>
      </c>
    </row>
    <row r="4756">
      <c r="A4756" s="31" t="n"/>
      <c r="B4756" s="26" t="n"/>
      <c r="C4756" s="26" t="n"/>
      <c r="D4756" s="27" t="n"/>
      <c r="E4756" s="26" t="n"/>
      <c r="F4756" s="33">
        <f>IFERROR(IF(OR(C4756="",D4756=""),"",D4756*VLOOKUP(C4756,'Setup - Mix Design'!$A$5:$I$504,2,0)),"")</f>
        <v/>
      </c>
      <c r="G4756" s="33">
        <f>IFERROR(IF(OR(C4756="",D4756=""),"",D4756*VLOOKUP(C4756,'Setup - Mix Design'!$A$5:$I$504,3,0)),"")</f>
        <v/>
      </c>
      <c r="H4756" s="33">
        <f>IFERROR(IF(OR(C4756="",D4756=""),"",D4756*VLOOKUP(C4756,'Setup - Mix Design'!$A$5:$I$504,4,0)),"")</f>
        <v/>
      </c>
      <c r="I4756" s="33">
        <f>IFERROR(IF(OR(C4756="",D4756=""),"",D4756*VLOOKUP(C4756,'Setup - Mix Design'!$A$5:$I$504,5,0)),"")</f>
        <v/>
      </c>
      <c r="J4756" s="33">
        <f>IFERROR(IF(OR(C4756="",D4756=""),"",D4756*VLOOKUP(C4756,'Setup - Mix Design'!$A$5:$I$504,6,0)),"")</f>
        <v/>
      </c>
      <c r="K4756" s="33">
        <f>IFERROR(IF(OR(C4756="",D4756=""),"",D4756*VLOOKUP(C4756,'Setup - Mix Design'!$A$5:$I$504,7,0)),"")</f>
        <v/>
      </c>
    </row>
    <row r="4757">
      <c r="A4757" s="31" t="n"/>
      <c r="B4757" s="26" t="n"/>
      <c r="C4757" s="26" t="n"/>
      <c r="D4757" s="27" t="n"/>
      <c r="E4757" s="26" t="n"/>
      <c r="F4757" s="33">
        <f>IFERROR(IF(OR(C4757="",D4757=""),"",D4757*VLOOKUP(C4757,'Setup - Mix Design'!$A$5:$I$504,2,0)),"")</f>
        <v/>
      </c>
      <c r="G4757" s="33">
        <f>IFERROR(IF(OR(C4757="",D4757=""),"",D4757*VLOOKUP(C4757,'Setup - Mix Design'!$A$5:$I$504,3,0)),"")</f>
        <v/>
      </c>
      <c r="H4757" s="33">
        <f>IFERROR(IF(OR(C4757="",D4757=""),"",D4757*VLOOKUP(C4757,'Setup - Mix Design'!$A$5:$I$504,4,0)),"")</f>
        <v/>
      </c>
      <c r="I4757" s="33">
        <f>IFERROR(IF(OR(C4757="",D4757=""),"",D4757*VLOOKUP(C4757,'Setup - Mix Design'!$A$5:$I$504,5,0)),"")</f>
        <v/>
      </c>
      <c r="J4757" s="33">
        <f>IFERROR(IF(OR(C4757="",D4757=""),"",D4757*VLOOKUP(C4757,'Setup - Mix Design'!$A$5:$I$504,6,0)),"")</f>
        <v/>
      </c>
      <c r="K4757" s="33">
        <f>IFERROR(IF(OR(C4757="",D4757=""),"",D4757*VLOOKUP(C4757,'Setup - Mix Design'!$A$5:$I$504,7,0)),"")</f>
        <v/>
      </c>
    </row>
    <row r="4758">
      <c r="A4758" s="31" t="n"/>
      <c r="B4758" s="26" t="n"/>
      <c r="C4758" s="26" t="n"/>
      <c r="D4758" s="27" t="n"/>
      <c r="E4758" s="26" t="n"/>
      <c r="F4758" s="33">
        <f>IFERROR(IF(OR(C4758="",D4758=""),"",D4758*VLOOKUP(C4758,'Setup - Mix Design'!$A$5:$I$504,2,0)),"")</f>
        <v/>
      </c>
      <c r="G4758" s="33">
        <f>IFERROR(IF(OR(C4758="",D4758=""),"",D4758*VLOOKUP(C4758,'Setup - Mix Design'!$A$5:$I$504,3,0)),"")</f>
        <v/>
      </c>
      <c r="H4758" s="33">
        <f>IFERROR(IF(OR(C4758="",D4758=""),"",D4758*VLOOKUP(C4758,'Setup - Mix Design'!$A$5:$I$504,4,0)),"")</f>
        <v/>
      </c>
      <c r="I4758" s="33">
        <f>IFERROR(IF(OR(C4758="",D4758=""),"",D4758*VLOOKUP(C4758,'Setup - Mix Design'!$A$5:$I$504,5,0)),"")</f>
        <v/>
      </c>
      <c r="J4758" s="33">
        <f>IFERROR(IF(OR(C4758="",D4758=""),"",D4758*VLOOKUP(C4758,'Setup - Mix Design'!$A$5:$I$504,6,0)),"")</f>
        <v/>
      </c>
      <c r="K4758" s="33">
        <f>IFERROR(IF(OR(C4758="",D4758=""),"",D4758*VLOOKUP(C4758,'Setup - Mix Design'!$A$5:$I$504,7,0)),"")</f>
        <v/>
      </c>
    </row>
    <row r="4759">
      <c r="A4759" s="31" t="n"/>
      <c r="B4759" s="26" t="n"/>
      <c r="C4759" s="26" t="n"/>
      <c r="D4759" s="27" t="n"/>
      <c r="E4759" s="26" t="n"/>
      <c r="F4759" s="33">
        <f>IFERROR(IF(OR(C4759="",D4759=""),"",D4759*VLOOKUP(C4759,'Setup - Mix Design'!$A$5:$I$504,2,0)),"")</f>
        <v/>
      </c>
      <c r="G4759" s="33">
        <f>IFERROR(IF(OR(C4759="",D4759=""),"",D4759*VLOOKUP(C4759,'Setup - Mix Design'!$A$5:$I$504,3,0)),"")</f>
        <v/>
      </c>
      <c r="H4759" s="33">
        <f>IFERROR(IF(OR(C4759="",D4759=""),"",D4759*VLOOKUP(C4759,'Setup - Mix Design'!$A$5:$I$504,4,0)),"")</f>
        <v/>
      </c>
      <c r="I4759" s="33">
        <f>IFERROR(IF(OR(C4759="",D4759=""),"",D4759*VLOOKUP(C4759,'Setup - Mix Design'!$A$5:$I$504,5,0)),"")</f>
        <v/>
      </c>
      <c r="J4759" s="33">
        <f>IFERROR(IF(OR(C4759="",D4759=""),"",D4759*VLOOKUP(C4759,'Setup - Mix Design'!$A$5:$I$504,6,0)),"")</f>
        <v/>
      </c>
      <c r="K4759" s="33">
        <f>IFERROR(IF(OR(C4759="",D4759=""),"",D4759*VLOOKUP(C4759,'Setup - Mix Design'!$A$5:$I$504,7,0)),"")</f>
        <v/>
      </c>
    </row>
    <row r="4760">
      <c r="A4760" s="31" t="n"/>
      <c r="B4760" s="26" t="n"/>
      <c r="C4760" s="26" t="n"/>
      <c r="D4760" s="27" t="n"/>
      <c r="E4760" s="26" t="n"/>
      <c r="F4760" s="33">
        <f>IFERROR(IF(OR(C4760="",D4760=""),"",D4760*VLOOKUP(C4760,'Setup - Mix Design'!$A$5:$I$504,2,0)),"")</f>
        <v/>
      </c>
      <c r="G4760" s="33">
        <f>IFERROR(IF(OR(C4760="",D4760=""),"",D4760*VLOOKUP(C4760,'Setup - Mix Design'!$A$5:$I$504,3,0)),"")</f>
        <v/>
      </c>
      <c r="H4760" s="33">
        <f>IFERROR(IF(OR(C4760="",D4760=""),"",D4760*VLOOKUP(C4760,'Setup - Mix Design'!$A$5:$I$504,4,0)),"")</f>
        <v/>
      </c>
      <c r="I4760" s="33">
        <f>IFERROR(IF(OR(C4760="",D4760=""),"",D4760*VLOOKUP(C4760,'Setup - Mix Design'!$A$5:$I$504,5,0)),"")</f>
        <v/>
      </c>
      <c r="J4760" s="33">
        <f>IFERROR(IF(OR(C4760="",D4760=""),"",D4760*VLOOKUP(C4760,'Setup - Mix Design'!$A$5:$I$504,6,0)),"")</f>
        <v/>
      </c>
      <c r="K4760" s="33">
        <f>IFERROR(IF(OR(C4760="",D4760=""),"",D4760*VLOOKUP(C4760,'Setup - Mix Design'!$A$5:$I$504,7,0)),"")</f>
        <v/>
      </c>
    </row>
    <row r="4761">
      <c r="A4761" s="31" t="n"/>
      <c r="B4761" s="26" t="n"/>
      <c r="C4761" s="26" t="n"/>
      <c r="D4761" s="27" t="n"/>
      <c r="E4761" s="26" t="n"/>
      <c r="F4761" s="33">
        <f>IFERROR(IF(OR(C4761="",D4761=""),"",D4761*VLOOKUP(C4761,'Setup - Mix Design'!$A$5:$I$504,2,0)),"")</f>
        <v/>
      </c>
      <c r="G4761" s="33">
        <f>IFERROR(IF(OR(C4761="",D4761=""),"",D4761*VLOOKUP(C4761,'Setup - Mix Design'!$A$5:$I$504,3,0)),"")</f>
        <v/>
      </c>
      <c r="H4761" s="33">
        <f>IFERROR(IF(OR(C4761="",D4761=""),"",D4761*VLOOKUP(C4761,'Setup - Mix Design'!$A$5:$I$504,4,0)),"")</f>
        <v/>
      </c>
      <c r="I4761" s="33">
        <f>IFERROR(IF(OR(C4761="",D4761=""),"",D4761*VLOOKUP(C4761,'Setup - Mix Design'!$A$5:$I$504,5,0)),"")</f>
        <v/>
      </c>
      <c r="J4761" s="33">
        <f>IFERROR(IF(OR(C4761="",D4761=""),"",D4761*VLOOKUP(C4761,'Setup - Mix Design'!$A$5:$I$504,6,0)),"")</f>
        <v/>
      </c>
      <c r="K4761" s="33">
        <f>IFERROR(IF(OR(C4761="",D4761=""),"",D4761*VLOOKUP(C4761,'Setup - Mix Design'!$A$5:$I$504,7,0)),"")</f>
        <v/>
      </c>
    </row>
    <row r="4762">
      <c r="A4762" s="31" t="n"/>
      <c r="B4762" s="26" t="n"/>
      <c r="C4762" s="26" t="n"/>
      <c r="D4762" s="27" t="n"/>
      <c r="E4762" s="26" t="n"/>
      <c r="F4762" s="33">
        <f>IFERROR(IF(OR(C4762="",D4762=""),"",D4762*VLOOKUP(C4762,'Setup - Mix Design'!$A$5:$I$504,2,0)),"")</f>
        <v/>
      </c>
      <c r="G4762" s="33">
        <f>IFERROR(IF(OR(C4762="",D4762=""),"",D4762*VLOOKUP(C4762,'Setup - Mix Design'!$A$5:$I$504,3,0)),"")</f>
        <v/>
      </c>
      <c r="H4762" s="33">
        <f>IFERROR(IF(OR(C4762="",D4762=""),"",D4762*VLOOKUP(C4762,'Setup - Mix Design'!$A$5:$I$504,4,0)),"")</f>
        <v/>
      </c>
      <c r="I4762" s="33">
        <f>IFERROR(IF(OR(C4762="",D4762=""),"",D4762*VLOOKUP(C4762,'Setup - Mix Design'!$A$5:$I$504,5,0)),"")</f>
        <v/>
      </c>
      <c r="J4762" s="33">
        <f>IFERROR(IF(OR(C4762="",D4762=""),"",D4762*VLOOKUP(C4762,'Setup - Mix Design'!$A$5:$I$504,6,0)),"")</f>
        <v/>
      </c>
      <c r="K4762" s="33">
        <f>IFERROR(IF(OR(C4762="",D4762=""),"",D4762*VLOOKUP(C4762,'Setup - Mix Design'!$A$5:$I$504,7,0)),"")</f>
        <v/>
      </c>
    </row>
    <row r="4763">
      <c r="A4763" s="31" t="n"/>
      <c r="B4763" s="26" t="n"/>
      <c r="C4763" s="26" t="n"/>
      <c r="D4763" s="27" t="n"/>
      <c r="E4763" s="26" t="n"/>
      <c r="F4763" s="33">
        <f>IFERROR(IF(OR(C4763="",D4763=""),"",D4763*VLOOKUP(C4763,'Setup - Mix Design'!$A$5:$I$504,2,0)),"")</f>
        <v/>
      </c>
      <c r="G4763" s="33">
        <f>IFERROR(IF(OR(C4763="",D4763=""),"",D4763*VLOOKUP(C4763,'Setup - Mix Design'!$A$5:$I$504,3,0)),"")</f>
        <v/>
      </c>
      <c r="H4763" s="33">
        <f>IFERROR(IF(OR(C4763="",D4763=""),"",D4763*VLOOKUP(C4763,'Setup - Mix Design'!$A$5:$I$504,4,0)),"")</f>
        <v/>
      </c>
      <c r="I4763" s="33">
        <f>IFERROR(IF(OR(C4763="",D4763=""),"",D4763*VLOOKUP(C4763,'Setup - Mix Design'!$A$5:$I$504,5,0)),"")</f>
        <v/>
      </c>
      <c r="J4763" s="33">
        <f>IFERROR(IF(OR(C4763="",D4763=""),"",D4763*VLOOKUP(C4763,'Setup - Mix Design'!$A$5:$I$504,6,0)),"")</f>
        <v/>
      </c>
      <c r="K4763" s="33">
        <f>IFERROR(IF(OR(C4763="",D4763=""),"",D4763*VLOOKUP(C4763,'Setup - Mix Design'!$A$5:$I$504,7,0)),"")</f>
        <v/>
      </c>
    </row>
    <row r="4764">
      <c r="A4764" s="31" t="n"/>
      <c r="B4764" s="26" t="n"/>
      <c r="C4764" s="26" t="n"/>
      <c r="D4764" s="27" t="n"/>
      <c r="E4764" s="26" t="n"/>
      <c r="F4764" s="33">
        <f>IFERROR(IF(OR(C4764="",D4764=""),"",D4764*VLOOKUP(C4764,'Setup - Mix Design'!$A$5:$I$504,2,0)),"")</f>
        <v/>
      </c>
      <c r="G4764" s="33">
        <f>IFERROR(IF(OR(C4764="",D4764=""),"",D4764*VLOOKUP(C4764,'Setup - Mix Design'!$A$5:$I$504,3,0)),"")</f>
        <v/>
      </c>
      <c r="H4764" s="33">
        <f>IFERROR(IF(OR(C4764="",D4764=""),"",D4764*VLOOKUP(C4764,'Setup - Mix Design'!$A$5:$I$504,4,0)),"")</f>
        <v/>
      </c>
      <c r="I4764" s="33">
        <f>IFERROR(IF(OR(C4764="",D4764=""),"",D4764*VLOOKUP(C4764,'Setup - Mix Design'!$A$5:$I$504,5,0)),"")</f>
        <v/>
      </c>
      <c r="J4764" s="33">
        <f>IFERROR(IF(OR(C4764="",D4764=""),"",D4764*VLOOKUP(C4764,'Setup - Mix Design'!$A$5:$I$504,6,0)),"")</f>
        <v/>
      </c>
      <c r="K4764" s="33">
        <f>IFERROR(IF(OR(C4764="",D4764=""),"",D4764*VLOOKUP(C4764,'Setup - Mix Design'!$A$5:$I$504,7,0)),"")</f>
        <v/>
      </c>
    </row>
    <row r="4765">
      <c r="A4765" s="31" t="n"/>
      <c r="B4765" s="26" t="n"/>
      <c r="C4765" s="26" t="n"/>
      <c r="D4765" s="27" t="n"/>
      <c r="E4765" s="26" t="n"/>
      <c r="F4765" s="33">
        <f>IFERROR(IF(OR(C4765="",D4765=""),"",D4765*VLOOKUP(C4765,'Setup - Mix Design'!$A$5:$I$504,2,0)),"")</f>
        <v/>
      </c>
      <c r="G4765" s="33">
        <f>IFERROR(IF(OR(C4765="",D4765=""),"",D4765*VLOOKUP(C4765,'Setup - Mix Design'!$A$5:$I$504,3,0)),"")</f>
        <v/>
      </c>
      <c r="H4765" s="33">
        <f>IFERROR(IF(OR(C4765="",D4765=""),"",D4765*VLOOKUP(C4765,'Setup - Mix Design'!$A$5:$I$504,4,0)),"")</f>
        <v/>
      </c>
      <c r="I4765" s="33">
        <f>IFERROR(IF(OR(C4765="",D4765=""),"",D4765*VLOOKUP(C4765,'Setup - Mix Design'!$A$5:$I$504,5,0)),"")</f>
        <v/>
      </c>
      <c r="J4765" s="33">
        <f>IFERROR(IF(OR(C4765="",D4765=""),"",D4765*VLOOKUP(C4765,'Setup - Mix Design'!$A$5:$I$504,6,0)),"")</f>
        <v/>
      </c>
      <c r="K4765" s="33">
        <f>IFERROR(IF(OR(C4765="",D4765=""),"",D4765*VLOOKUP(C4765,'Setup - Mix Design'!$A$5:$I$504,7,0)),"")</f>
        <v/>
      </c>
    </row>
    <row r="4766">
      <c r="A4766" s="31" t="n"/>
      <c r="B4766" s="26" t="n"/>
      <c r="C4766" s="26" t="n"/>
      <c r="D4766" s="27" t="n"/>
      <c r="E4766" s="26" t="n"/>
      <c r="F4766" s="33">
        <f>IFERROR(IF(OR(C4766="",D4766=""),"",D4766*VLOOKUP(C4766,'Setup - Mix Design'!$A$5:$I$504,2,0)),"")</f>
        <v/>
      </c>
      <c r="G4766" s="33">
        <f>IFERROR(IF(OR(C4766="",D4766=""),"",D4766*VLOOKUP(C4766,'Setup - Mix Design'!$A$5:$I$504,3,0)),"")</f>
        <v/>
      </c>
      <c r="H4766" s="33">
        <f>IFERROR(IF(OR(C4766="",D4766=""),"",D4766*VLOOKUP(C4766,'Setup - Mix Design'!$A$5:$I$504,4,0)),"")</f>
        <v/>
      </c>
      <c r="I4766" s="33">
        <f>IFERROR(IF(OR(C4766="",D4766=""),"",D4766*VLOOKUP(C4766,'Setup - Mix Design'!$A$5:$I$504,5,0)),"")</f>
        <v/>
      </c>
      <c r="J4766" s="33">
        <f>IFERROR(IF(OR(C4766="",D4766=""),"",D4766*VLOOKUP(C4766,'Setup - Mix Design'!$A$5:$I$504,6,0)),"")</f>
        <v/>
      </c>
      <c r="K4766" s="33">
        <f>IFERROR(IF(OR(C4766="",D4766=""),"",D4766*VLOOKUP(C4766,'Setup - Mix Design'!$A$5:$I$504,7,0)),"")</f>
        <v/>
      </c>
    </row>
    <row r="4767">
      <c r="A4767" s="31" t="n"/>
      <c r="B4767" s="26" t="n"/>
      <c r="C4767" s="26" t="n"/>
      <c r="D4767" s="27" t="n"/>
      <c r="E4767" s="26" t="n"/>
      <c r="F4767" s="33">
        <f>IFERROR(IF(OR(C4767="",D4767=""),"",D4767*VLOOKUP(C4767,'Setup - Mix Design'!$A$5:$I$504,2,0)),"")</f>
        <v/>
      </c>
      <c r="G4767" s="33">
        <f>IFERROR(IF(OR(C4767="",D4767=""),"",D4767*VLOOKUP(C4767,'Setup - Mix Design'!$A$5:$I$504,3,0)),"")</f>
        <v/>
      </c>
      <c r="H4767" s="33">
        <f>IFERROR(IF(OR(C4767="",D4767=""),"",D4767*VLOOKUP(C4767,'Setup - Mix Design'!$A$5:$I$504,4,0)),"")</f>
        <v/>
      </c>
      <c r="I4767" s="33">
        <f>IFERROR(IF(OR(C4767="",D4767=""),"",D4767*VLOOKUP(C4767,'Setup - Mix Design'!$A$5:$I$504,5,0)),"")</f>
        <v/>
      </c>
      <c r="J4767" s="33">
        <f>IFERROR(IF(OR(C4767="",D4767=""),"",D4767*VLOOKUP(C4767,'Setup - Mix Design'!$A$5:$I$504,6,0)),"")</f>
        <v/>
      </c>
      <c r="K4767" s="33">
        <f>IFERROR(IF(OR(C4767="",D4767=""),"",D4767*VLOOKUP(C4767,'Setup - Mix Design'!$A$5:$I$504,7,0)),"")</f>
        <v/>
      </c>
    </row>
    <row r="4768">
      <c r="A4768" s="31" t="n"/>
      <c r="B4768" s="26" t="n"/>
      <c r="C4768" s="26" t="n"/>
      <c r="D4768" s="27" t="n"/>
      <c r="E4768" s="26" t="n"/>
      <c r="F4768" s="33">
        <f>IFERROR(IF(OR(C4768="",D4768=""),"",D4768*VLOOKUP(C4768,'Setup - Mix Design'!$A$5:$I$504,2,0)),"")</f>
        <v/>
      </c>
      <c r="G4768" s="33">
        <f>IFERROR(IF(OR(C4768="",D4768=""),"",D4768*VLOOKUP(C4768,'Setup - Mix Design'!$A$5:$I$504,3,0)),"")</f>
        <v/>
      </c>
      <c r="H4768" s="33">
        <f>IFERROR(IF(OR(C4768="",D4768=""),"",D4768*VLOOKUP(C4768,'Setup - Mix Design'!$A$5:$I$504,4,0)),"")</f>
        <v/>
      </c>
      <c r="I4768" s="33">
        <f>IFERROR(IF(OR(C4768="",D4768=""),"",D4768*VLOOKUP(C4768,'Setup - Mix Design'!$A$5:$I$504,5,0)),"")</f>
        <v/>
      </c>
      <c r="J4768" s="33">
        <f>IFERROR(IF(OR(C4768="",D4768=""),"",D4768*VLOOKUP(C4768,'Setup - Mix Design'!$A$5:$I$504,6,0)),"")</f>
        <v/>
      </c>
      <c r="K4768" s="33">
        <f>IFERROR(IF(OR(C4768="",D4768=""),"",D4768*VLOOKUP(C4768,'Setup - Mix Design'!$A$5:$I$504,7,0)),"")</f>
        <v/>
      </c>
    </row>
    <row r="4769">
      <c r="A4769" s="31" t="n"/>
      <c r="B4769" s="26" t="n"/>
      <c r="C4769" s="26" t="n"/>
      <c r="D4769" s="27" t="n"/>
      <c r="E4769" s="26" t="n"/>
      <c r="F4769" s="33">
        <f>IFERROR(IF(OR(C4769="",D4769=""),"",D4769*VLOOKUP(C4769,'Setup - Mix Design'!$A$5:$I$504,2,0)),"")</f>
        <v/>
      </c>
      <c r="G4769" s="33">
        <f>IFERROR(IF(OR(C4769="",D4769=""),"",D4769*VLOOKUP(C4769,'Setup - Mix Design'!$A$5:$I$504,3,0)),"")</f>
        <v/>
      </c>
      <c r="H4769" s="33">
        <f>IFERROR(IF(OR(C4769="",D4769=""),"",D4769*VLOOKUP(C4769,'Setup - Mix Design'!$A$5:$I$504,4,0)),"")</f>
        <v/>
      </c>
      <c r="I4769" s="33">
        <f>IFERROR(IF(OR(C4769="",D4769=""),"",D4769*VLOOKUP(C4769,'Setup - Mix Design'!$A$5:$I$504,5,0)),"")</f>
        <v/>
      </c>
      <c r="J4769" s="33">
        <f>IFERROR(IF(OR(C4769="",D4769=""),"",D4769*VLOOKUP(C4769,'Setup - Mix Design'!$A$5:$I$504,6,0)),"")</f>
        <v/>
      </c>
      <c r="K4769" s="33">
        <f>IFERROR(IF(OR(C4769="",D4769=""),"",D4769*VLOOKUP(C4769,'Setup - Mix Design'!$A$5:$I$504,7,0)),"")</f>
        <v/>
      </c>
    </row>
    <row r="4770">
      <c r="A4770" s="31" t="n"/>
      <c r="B4770" s="26" t="n"/>
      <c r="C4770" s="26" t="n"/>
      <c r="D4770" s="27" t="n"/>
      <c r="E4770" s="26" t="n"/>
      <c r="F4770" s="33">
        <f>IFERROR(IF(OR(C4770="",D4770=""),"",D4770*VLOOKUP(C4770,'Setup - Mix Design'!$A$5:$I$504,2,0)),"")</f>
        <v/>
      </c>
      <c r="G4770" s="33">
        <f>IFERROR(IF(OR(C4770="",D4770=""),"",D4770*VLOOKUP(C4770,'Setup - Mix Design'!$A$5:$I$504,3,0)),"")</f>
        <v/>
      </c>
      <c r="H4770" s="33">
        <f>IFERROR(IF(OR(C4770="",D4770=""),"",D4770*VLOOKUP(C4770,'Setup - Mix Design'!$A$5:$I$504,4,0)),"")</f>
        <v/>
      </c>
      <c r="I4770" s="33">
        <f>IFERROR(IF(OR(C4770="",D4770=""),"",D4770*VLOOKUP(C4770,'Setup - Mix Design'!$A$5:$I$504,5,0)),"")</f>
        <v/>
      </c>
      <c r="J4770" s="33">
        <f>IFERROR(IF(OR(C4770="",D4770=""),"",D4770*VLOOKUP(C4770,'Setup - Mix Design'!$A$5:$I$504,6,0)),"")</f>
        <v/>
      </c>
      <c r="K4770" s="33">
        <f>IFERROR(IF(OR(C4770="",D4770=""),"",D4770*VLOOKUP(C4770,'Setup - Mix Design'!$A$5:$I$504,7,0)),"")</f>
        <v/>
      </c>
    </row>
    <row r="4771">
      <c r="A4771" s="31" t="n"/>
      <c r="B4771" s="26" t="n"/>
      <c r="C4771" s="26" t="n"/>
      <c r="D4771" s="27" t="n"/>
      <c r="E4771" s="26" t="n"/>
      <c r="F4771" s="33">
        <f>IFERROR(IF(OR(C4771="",D4771=""),"",D4771*VLOOKUP(C4771,'Setup - Mix Design'!$A$5:$I$504,2,0)),"")</f>
        <v/>
      </c>
      <c r="G4771" s="33">
        <f>IFERROR(IF(OR(C4771="",D4771=""),"",D4771*VLOOKUP(C4771,'Setup - Mix Design'!$A$5:$I$504,3,0)),"")</f>
        <v/>
      </c>
      <c r="H4771" s="33">
        <f>IFERROR(IF(OR(C4771="",D4771=""),"",D4771*VLOOKUP(C4771,'Setup - Mix Design'!$A$5:$I$504,4,0)),"")</f>
        <v/>
      </c>
      <c r="I4771" s="33">
        <f>IFERROR(IF(OR(C4771="",D4771=""),"",D4771*VLOOKUP(C4771,'Setup - Mix Design'!$A$5:$I$504,5,0)),"")</f>
        <v/>
      </c>
      <c r="J4771" s="33">
        <f>IFERROR(IF(OR(C4771="",D4771=""),"",D4771*VLOOKUP(C4771,'Setup - Mix Design'!$A$5:$I$504,6,0)),"")</f>
        <v/>
      </c>
      <c r="K4771" s="33">
        <f>IFERROR(IF(OR(C4771="",D4771=""),"",D4771*VLOOKUP(C4771,'Setup - Mix Design'!$A$5:$I$504,7,0)),"")</f>
        <v/>
      </c>
    </row>
    <row r="4772">
      <c r="A4772" s="31" t="n"/>
      <c r="B4772" s="26" t="n"/>
      <c r="C4772" s="26" t="n"/>
      <c r="D4772" s="27" t="n"/>
      <c r="E4772" s="26" t="n"/>
      <c r="F4772" s="33">
        <f>IFERROR(IF(OR(C4772="",D4772=""),"",D4772*VLOOKUP(C4772,'Setup - Mix Design'!$A$5:$I$504,2,0)),"")</f>
        <v/>
      </c>
      <c r="G4772" s="33">
        <f>IFERROR(IF(OR(C4772="",D4772=""),"",D4772*VLOOKUP(C4772,'Setup - Mix Design'!$A$5:$I$504,3,0)),"")</f>
        <v/>
      </c>
      <c r="H4772" s="33">
        <f>IFERROR(IF(OR(C4772="",D4772=""),"",D4772*VLOOKUP(C4772,'Setup - Mix Design'!$A$5:$I$504,4,0)),"")</f>
        <v/>
      </c>
      <c r="I4772" s="33">
        <f>IFERROR(IF(OR(C4772="",D4772=""),"",D4772*VLOOKUP(C4772,'Setup - Mix Design'!$A$5:$I$504,5,0)),"")</f>
        <v/>
      </c>
      <c r="J4772" s="33">
        <f>IFERROR(IF(OR(C4772="",D4772=""),"",D4772*VLOOKUP(C4772,'Setup - Mix Design'!$A$5:$I$504,6,0)),"")</f>
        <v/>
      </c>
      <c r="K4772" s="33">
        <f>IFERROR(IF(OR(C4772="",D4772=""),"",D4772*VLOOKUP(C4772,'Setup - Mix Design'!$A$5:$I$504,7,0)),"")</f>
        <v/>
      </c>
    </row>
    <row r="4773">
      <c r="A4773" s="31" t="n"/>
      <c r="B4773" s="26" t="n"/>
      <c r="C4773" s="26" t="n"/>
      <c r="D4773" s="27" t="n"/>
      <c r="E4773" s="26" t="n"/>
      <c r="F4773" s="33">
        <f>IFERROR(IF(OR(C4773="",D4773=""),"",D4773*VLOOKUP(C4773,'Setup - Mix Design'!$A$5:$I$504,2,0)),"")</f>
        <v/>
      </c>
      <c r="G4773" s="33">
        <f>IFERROR(IF(OR(C4773="",D4773=""),"",D4773*VLOOKUP(C4773,'Setup - Mix Design'!$A$5:$I$504,3,0)),"")</f>
        <v/>
      </c>
      <c r="H4773" s="33">
        <f>IFERROR(IF(OR(C4773="",D4773=""),"",D4773*VLOOKUP(C4773,'Setup - Mix Design'!$A$5:$I$504,4,0)),"")</f>
        <v/>
      </c>
      <c r="I4773" s="33">
        <f>IFERROR(IF(OR(C4773="",D4773=""),"",D4773*VLOOKUP(C4773,'Setup - Mix Design'!$A$5:$I$504,5,0)),"")</f>
        <v/>
      </c>
      <c r="J4773" s="33">
        <f>IFERROR(IF(OR(C4773="",D4773=""),"",D4773*VLOOKUP(C4773,'Setup - Mix Design'!$A$5:$I$504,6,0)),"")</f>
        <v/>
      </c>
      <c r="K4773" s="33">
        <f>IFERROR(IF(OR(C4773="",D4773=""),"",D4773*VLOOKUP(C4773,'Setup - Mix Design'!$A$5:$I$504,7,0)),"")</f>
        <v/>
      </c>
    </row>
    <row r="4774">
      <c r="A4774" s="31" t="n"/>
      <c r="B4774" s="26" t="n"/>
      <c r="C4774" s="26" t="n"/>
      <c r="D4774" s="27" t="n"/>
      <c r="E4774" s="26" t="n"/>
      <c r="F4774" s="33">
        <f>IFERROR(IF(OR(C4774="",D4774=""),"",D4774*VLOOKUP(C4774,'Setup - Mix Design'!$A$5:$I$504,2,0)),"")</f>
        <v/>
      </c>
      <c r="G4774" s="33">
        <f>IFERROR(IF(OR(C4774="",D4774=""),"",D4774*VLOOKUP(C4774,'Setup - Mix Design'!$A$5:$I$504,3,0)),"")</f>
        <v/>
      </c>
      <c r="H4774" s="33">
        <f>IFERROR(IF(OR(C4774="",D4774=""),"",D4774*VLOOKUP(C4774,'Setup - Mix Design'!$A$5:$I$504,4,0)),"")</f>
        <v/>
      </c>
      <c r="I4774" s="33">
        <f>IFERROR(IF(OR(C4774="",D4774=""),"",D4774*VLOOKUP(C4774,'Setup - Mix Design'!$A$5:$I$504,5,0)),"")</f>
        <v/>
      </c>
      <c r="J4774" s="33">
        <f>IFERROR(IF(OR(C4774="",D4774=""),"",D4774*VLOOKUP(C4774,'Setup - Mix Design'!$A$5:$I$504,6,0)),"")</f>
        <v/>
      </c>
      <c r="K4774" s="33">
        <f>IFERROR(IF(OR(C4774="",D4774=""),"",D4774*VLOOKUP(C4774,'Setup - Mix Design'!$A$5:$I$504,7,0)),"")</f>
        <v/>
      </c>
    </row>
    <row r="4775">
      <c r="A4775" s="31" t="n"/>
      <c r="B4775" s="26" t="n"/>
      <c r="C4775" s="26" t="n"/>
      <c r="D4775" s="27" t="n"/>
      <c r="E4775" s="26" t="n"/>
      <c r="F4775" s="33">
        <f>IFERROR(IF(OR(C4775="",D4775=""),"",D4775*VLOOKUP(C4775,'Setup - Mix Design'!$A$5:$I$504,2,0)),"")</f>
        <v/>
      </c>
      <c r="G4775" s="33">
        <f>IFERROR(IF(OR(C4775="",D4775=""),"",D4775*VLOOKUP(C4775,'Setup - Mix Design'!$A$5:$I$504,3,0)),"")</f>
        <v/>
      </c>
      <c r="H4775" s="33">
        <f>IFERROR(IF(OR(C4775="",D4775=""),"",D4775*VLOOKUP(C4775,'Setup - Mix Design'!$A$5:$I$504,4,0)),"")</f>
        <v/>
      </c>
      <c r="I4775" s="33">
        <f>IFERROR(IF(OR(C4775="",D4775=""),"",D4775*VLOOKUP(C4775,'Setup - Mix Design'!$A$5:$I$504,5,0)),"")</f>
        <v/>
      </c>
      <c r="J4775" s="33">
        <f>IFERROR(IF(OR(C4775="",D4775=""),"",D4775*VLOOKUP(C4775,'Setup - Mix Design'!$A$5:$I$504,6,0)),"")</f>
        <v/>
      </c>
      <c r="K4775" s="33">
        <f>IFERROR(IF(OR(C4775="",D4775=""),"",D4775*VLOOKUP(C4775,'Setup - Mix Design'!$A$5:$I$504,7,0)),"")</f>
        <v/>
      </c>
    </row>
    <row r="4776">
      <c r="A4776" s="31" t="n"/>
      <c r="B4776" s="26" t="n"/>
      <c r="C4776" s="26" t="n"/>
      <c r="D4776" s="27" t="n"/>
      <c r="E4776" s="26" t="n"/>
      <c r="F4776" s="33">
        <f>IFERROR(IF(OR(C4776="",D4776=""),"",D4776*VLOOKUP(C4776,'Setup - Mix Design'!$A$5:$I$504,2,0)),"")</f>
        <v/>
      </c>
      <c r="G4776" s="33">
        <f>IFERROR(IF(OR(C4776="",D4776=""),"",D4776*VLOOKUP(C4776,'Setup - Mix Design'!$A$5:$I$504,3,0)),"")</f>
        <v/>
      </c>
      <c r="H4776" s="33">
        <f>IFERROR(IF(OR(C4776="",D4776=""),"",D4776*VLOOKUP(C4776,'Setup - Mix Design'!$A$5:$I$504,4,0)),"")</f>
        <v/>
      </c>
      <c r="I4776" s="33">
        <f>IFERROR(IF(OR(C4776="",D4776=""),"",D4776*VLOOKUP(C4776,'Setup - Mix Design'!$A$5:$I$504,5,0)),"")</f>
        <v/>
      </c>
      <c r="J4776" s="33">
        <f>IFERROR(IF(OR(C4776="",D4776=""),"",D4776*VLOOKUP(C4776,'Setup - Mix Design'!$A$5:$I$504,6,0)),"")</f>
        <v/>
      </c>
      <c r="K4776" s="33">
        <f>IFERROR(IF(OR(C4776="",D4776=""),"",D4776*VLOOKUP(C4776,'Setup - Mix Design'!$A$5:$I$504,7,0)),"")</f>
        <v/>
      </c>
    </row>
    <row r="4777">
      <c r="A4777" s="31" t="n"/>
      <c r="B4777" s="26" t="n"/>
      <c r="C4777" s="26" t="n"/>
      <c r="D4777" s="27" t="n"/>
      <c r="E4777" s="26" t="n"/>
      <c r="F4777" s="33">
        <f>IFERROR(IF(OR(C4777="",D4777=""),"",D4777*VLOOKUP(C4777,'Setup - Mix Design'!$A$5:$I$504,2,0)),"")</f>
        <v/>
      </c>
      <c r="G4777" s="33">
        <f>IFERROR(IF(OR(C4777="",D4777=""),"",D4777*VLOOKUP(C4777,'Setup - Mix Design'!$A$5:$I$504,3,0)),"")</f>
        <v/>
      </c>
      <c r="H4777" s="33">
        <f>IFERROR(IF(OR(C4777="",D4777=""),"",D4777*VLOOKUP(C4777,'Setup - Mix Design'!$A$5:$I$504,4,0)),"")</f>
        <v/>
      </c>
      <c r="I4777" s="33">
        <f>IFERROR(IF(OR(C4777="",D4777=""),"",D4777*VLOOKUP(C4777,'Setup - Mix Design'!$A$5:$I$504,5,0)),"")</f>
        <v/>
      </c>
      <c r="J4777" s="33">
        <f>IFERROR(IF(OR(C4777="",D4777=""),"",D4777*VLOOKUP(C4777,'Setup - Mix Design'!$A$5:$I$504,6,0)),"")</f>
        <v/>
      </c>
      <c r="K4777" s="33">
        <f>IFERROR(IF(OR(C4777="",D4777=""),"",D4777*VLOOKUP(C4777,'Setup - Mix Design'!$A$5:$I$504,7,0)),"")</f>
        <v/>
      </c>
    </row>
    <row r="4778">
      <c r="A4778" s="31" t="n"/>
      <c r="B4778" s="26" t="n"/>
      <c r="C4778" s="26" t="n"/>
      <c r="D4778" s="27" t="n"/>
      <c r="E4778" s="26" t="n"/>
      <c r="F4778" s="33">
        <f>IFERROR(IF(OR(C4778="",D4778=""),"",D4778*VLOOKUP(C4778,'Setup - Mix Design'!$A$5:$I$504,2,0)),"")</f>
        <v/>
      </c>
      <c r="G4778" s="33">
        <f>IFERROR(IF(OR(C4778="",D4778=""),"",D4778*VLOOKUP(C4778,'Setup - Mix Design'!$A$5:$I$504,3,0)),"")</f>
        <v/>
      </c>
      <c r="H4778" s="33">
        <f>IFERROR(IF(OR(C4778="",D4778=""),"",D4778*VLOOKUP(C4778,'Setup - Mix Design'!$A$5:$I$504,4,0)),"")</f>
        <v/>
      </c>
      <c r="I4778" s="33">
        <f>IFERROR(IF(OR(C4778="",D4778=""),"",D4778*VLOOKUP(C4778,'Setup - Mix Design'!$A$5:$I$504,5,0)),"")</f>
        <v/>
      </c>
      <c r="J4778" s="33">
        <f>IFERROR(IF(OR(C4778="",D4778=""),"",D4778*VLOOKUP(C4778,'Setup - Mix Design'!$A$5:$I$504,6,0)),"")</f>
        <v/>
      </c>
      <c r="K4778" s="33">
        <f>IFERROR(IF(OR(C4778="",D4778=""),"",D4778*VLOOKUP(C4778,'Setup - Mix Design'!$A$5:$I$504,7,0)),"")</f>
        <v/>
      </c>
    </row>
    <row r="4779">
      <c r="A4779" s="31" t="n"/>
      <c r="B4779" s="26" t="n"/>
      <c r="C4779" s="26" t="n"/>
      <c r="D4779" s="27" t="n"/>
      <c r="E4779" s="26" t="n"/>
      <c r="F4779" s="33">
        <f>IFERROR(IF(OR(C4779="",D4779=""),"",D4779*VLOOKUP(C4779,'Setup - Mix Design'!$A$5:$I$504,2,0)),"")</f>
        <v/>
      </c>
      <c r="G4779" s="33">
        <f>IFERROR(IF(OR(C4779="",D4779=""),"",D4779*VLOOKUP(C4779,'Setup - Mix Design'!$A$5:$I$504,3,0)),"")</f>
        <v/>
      </c>
      <c r="H4779" s="33">
        <f>IFERROR(IF(OR(C4779="",D4779=""),"",D4779*VLOOKUP(C4779,'Setup - Mix Design'!$A$5:$I$504,4,0)),"")</f>
        <v/>
      </c>
      <c r="I4779" s="33">
        <f>IFERROR(IF(OR(C4779="",D4779=""),"",D4779*VLOOKUP(C4779,'Setup - Mix Design'!$A$5:$I$504,5,0)),"")</f>
        <v/>
      </c>
      <c r="J4779" s="33">
        <f>IFERROR(IF(OR(C4779="",D4779=""),"",D4779*VLOOKUP(C4779,'Setup - Mix Design'!$A$5:$I$504,6,0)),"")</f>
        <v/>
      </c>
      <c r="K4779" s="33">
        <f>IFERROR(IF(OR(C4779="",D4779=""),"",D4779*VLOOKUP(C4779,'Setup - Mix Design'!$A$5:$I$504,7,0)),"")</f>
        <v/>
      </c>
    </row>
    <row r="4780">
      <c r="A4780" s="31" t="n"/>
      <c r="B4780" s="26" t="n"/>
      <c r="C4780" s="26" t="n"/>
      <c r="D4780" s="27" t="n"/>
      <c r="E4780" s="26" t="n"/>
      <c r="F4780" s="33">
        <f>IFERROR(IF(OR(C4780="",D4780=""),"",D4780*VLOOKUP(C4780,'Setup - Mix Design'!$A$5:$I$504,2,0)),"")</f>
        <v/>
      </c>
      <c r="G4780" s="33">
        <f>IFERROR(IF(OR(C4780="",D4780=""),"",D4780*VLOOKUP(C4780,'Setup - Mix Design'!$A$5:$I$504,3,0)),"")</f>
        <v/>
      </c>
      <c r="H4780" s="33">
        <f>IFERROR(IF(OR(C4780="",D4780=""),"",D4780*VLOOKUP(C4780,'Setup - Mix Design'!$A$5:$I$504,4,0)),"")</f>
        <v/>
      </c>
      <c r="I4780" s="33">
        <f>IFERROR(IF(OR(C4780="",D4780=""),"",D4780*VLOOKUP(C4780,'Setup - Mix Design'!$A$5:$I$504,5,0)),"")</f>
        <v/>
      </c>
      <c r="J4780" s="33">
        <f>IFERROR(IF(OR(C4780="",D4780=""),"",D4780*VLOOKUP(C4780,'Setup - Mix Design'!$A$5:$I$504,6,0)),"")</f>
        <v/>
      </c>
      <c r="K4780" s="33">
        <f>IFERROR(IF(OR(C4780="",D4780=""),"",D4780*VLOOKUP(C4780,'Setup - Mix Design'!$A$5:$I$504,7,0)),"")</f>
        <v/>
      </c>
    </row>
    <row r="4781">
      <c r="A4781" s="31" t="n"/>
      <c r="B4781" s="26" t="n"/>
      <c r="C4781" s="26" t="n"/>
      <c r="D4781" s="27" t="n"/>
      <c r="E4781" s="26" t="n"/>
      <c r="F4781" s="33">
        <f>IFERROR(IF(OR(C4781="",D4781=""),"",D4781*VLOOKUP(C4781,'Setup - Mix Design'!$A$5:$I$504,2,0)),"")</f>
        <v/>
      </c>
      <c r="G4781" s="33">
        <f>IFERROR(IF(OR(C4781="",D4781=""),"",D4781*VLOOKUP(C4781,'Setup - Mix Design'!$A$5:$I$504,3,0)),"")</f>
        <v/>
      </c>
      <c r="H4781" s="33">
        <f>IFERROR(IF(OR(C4781="",D4781=""),"",D4781*VLOOKUP(C4781,'Setup - Mix Design'!$A$5:$I$504,4,0)),"")</f>
        <v/>
      </c>
      <c r="I4781" s="33">
        <f>IFERROR(IF(OR(C4781="",D4781=""),"",D4781*VLOOKUP(C4781,'Setup - Mix Design'!$A$5:$I$504,5,0)),"")</f>
        <v/>
      </c>
      <c r="J4781" s="33">
        <f>IFERROR(IF(OR(C4781="",D4781=""),"",D4781*VLOOKUP(C4781,'Setup - Mix Design'!$A$5:$I$504,6,0)),"")</f>
        <v/>
      </c>
      <c r="K4781" s="33">
        <f>IFERROR(IF(OR(C4781="",D4781=""),"",D4781*VLOOKUP(C4781,'Setup - Mix Design'!$A$5:$I$504,7,0)),"")</f>
        <v/>
      </c>
    </row>
    <row r="4782">
      <c r="A4782" s="31" t="n"/>
      <c r="B4782" s="26" t="n"/>
      <c r="C4782" s="26" t="n"/>
      <c r="D4782" s="27" t="n"/>
      <c r="E4782" s="26" t="n"/>
      <c r="F4782" s="33">
        <f>IFERROR(IF(OR(C4782="",D4782=""),"",D4782*VLOOKUP(C4782,'Setup - Mix Design'!$A$5:$I$504,2,0)),"")</f>
        <v/>
      </c>
      <c r="G4782" s="33">
        <f>IFERROR(IF(OR(C4782="",D4782=""),"",D4782*VLOOKUP(C4782,'Setup - Mix Design'!$A$5:$I$504,3,0)),"")</f>
        <v/>
      </c>
      <c r="H4782" s="33">
        <f>IFERROR(IF(OR(C4782="",D4782=""),"",D4782*VLOOKUP(C4782,'Setup - Mix Design'!$A$5:$I$504,4,0)),"")</f>
        <v/>
      </c>
      <c r="I4782" s="33">
        <f>IFERROR(IF(OR(C4782="",D4782=""),"",D4782*VLOOKUP(C4782,'Setup - Mix Design'!$A$5:$I$504,5,0)),"")</f>
        <v/>
      </c>
      <c r="J4782" s="33">
        <f>IFERROR(IF(OR(C4782="",D4782=""),"",D4782*VLOOKUP(C4782,'Setup - Mix Design'!$A$5:$I$504,6,0)),"")</f>
        <v/>
      </c>
      <c r="K4782" s="33">
        <f>IFERROR(IF(OR(C4782="",D4782=""),"",D4782*VLOOKUP(C4782,'Setup - Mix Design'!$A$5:$I$504,7,0)),"")</f>
        <v/>
      </c>
    </row>
    <row r="4783">
      <c r="A4783" s="31" t="n"/>
      <c r="B4783" s="26" t="n"/>
      <c r="C4783" s="26" t="n"/>
      <c r="D4783" s="27" t="n"/>
      <c r="E4783" s="26" t="n"/>
      <c r="F4783" s="33">
        <f>IFERROR(IF(OR(C4783="",D4783=""),"",D4783*VLOOKUP(C4783,'Setup - Mix Design'!$A$5:$I$504,2,0)),"")</f>
        <v/>
      </c>
      <c r="G4783" s="33">
        <f>IFERROR(IF(OR(C4783="",D4783=""),"",D4783*VLOOKUP(C4783,'Setup - Mix Design'!$A$5:$I$504,3,0)),"")</f>
        <v/>
      </c>
      <c r="H4783" s="33">
        <f>IFERROR(IF(OR(C4783="",D4783=""),"",D4783*VLOOKUP(C4783,'Setup - Mix Design'!$A$5:$I$504,4,0)),"")</f>
        <v/>
      </c>
      <c r="I4783" s="33">
        <f>IFERROR(IF(OR(C4783="",D4783=""),"",D4783*VLOOKUP(C4783,'Setup - Mix Design'!$A$5:$I$504,5,0)),"")</f>
        <v/>
      </c>
      <c r="J4783" s="33">
        <f>IFERROR(IF(OR(C4783="",D4783=""),"",D4783*VLOOKUP(C4783,'Setup - Mix Design'!$A$5:$I$504,6,0)),"")</f>
        <v/>
      </c>
      <c r="K4783" s="33">
        <f>IFERROR(IF(OR(C4783="",D4783=""),"",D4783*VLOOKUP(C4783,'Setup - Mix Design'!$A$5:$I$504,7,0)),"")</f>
        <v/>
      </c>
    </row>
    <row r="4784">
      <c r="A4784" s="31" t="n"/>
      <c r="B4784" s="26" t="n"/>
      <c r="C4784" s="26" t="n"/>
      <c r="D4784" s="27" t="n"/>
      <c r="E4784" s="26" t="n"/>
      <c r="F4784" s="33">
        <f>IFERROR(IF(OR(C4784="",D4784=""),"",D4784*VLOOKUP(C4784,'Setup - Mix Design'!$A$5:$I$504,2,0)),"")</f>
        <v/>
      </c>
      <c r="G4784" s="33">
        <f>IFERROR(IF(OR(C4784="",D4784=""),"",D4784*VLOOKUP(C4784,'Setup - Mix Design'!$A$5:$I$504,3,0)),"")</f>
        <v/>
      </c>
      <c r="H4784" s="33">
        <f>IFERROR(IF(OR(C4784="",D4784=""),"",D4784*VLOOKUP(C4784,'Setup - Mix Design'!$A$5:$I$504,4,0)),"")</f>
        <v/>
      </c>
      <c r="I4784" s="33">
        <f>IFERROR(IF(OR(C4784="",D4784=""),"",D4784*VLOOKUP(C4784,'Setup - Mix Design'!$A$5:$I$504,5,0)),"")</f>
        <v/>
      </c>
      <c r="J4784" s="33">
        <f>IFERROR(IF(OR(C4784="",D4784=""),"",D4784*VLOOKUP(C4784,'Setup - Mix Design'!$A$5:$I$504,6,0)),"")</f>
        <v/>
      </c>
      <c r="K4784" s="33">
        <f>IFERROR(IF(OR(C4784="",D4784=""),"",D4784*VLOOKUP(C4784,'Setup - Mix Design'!$A$5:$I$504,7,0)),"")</f>
        <v/>
      </c>
    </row>
    <row r="4785">
      <c r="A4785" s="31" t="n"/>
      <c r="B4785" s="26" t="n"/>
      <c r="C4785" s="26" t="n"/>
      <c r="D4785" s="27" t="n"/>
      <c r="E4785" s="26" t="n"/>
      <c r="F4785" s="33">
        <f>IFERROR(IF(OR(C4785="",D4785=""),"",D4785*VLOOKUP(C4785,'Setup - Mix Design'!$A$5:$I$504,2,0)),"")</f>
        <v/>
      </c>
      <c r="G4785" s="33">
        <f>IFERROR(IF(OR(C4785="",D4785=""),"",D4785*VLOOKUP(C4785,'Setup - Mix Design'!$A$5:$I$504,3,0)),"")</f>
        <v/>
      </c>
      <c r="H4785" s="33">
        <f>IFERROR(IF(OR(C4785="",D4785=""),"",D4785*VLOOKUP(C4785,'Setup - Mix Design'!$A$5:$I$504,4,0)),"")</f>
        <v/>
      </c>
      <c r="I4785" s="33">
        <f>IFERROR(IF(OR(C4785="",D4785=""),"",D4785*VLOOKUP(C4785,'Setup - Mix Design'!$A$5:$I$504,5,0)),"")</f>
        <v/>
      </c>
      <c r="J4785" s="33">
        <f>IFERROR(IF(OR(C4785="",D4785=""),"",D4785*VLOOKUP(C4785,'Setup - Mix Design'!$A$5:$I$504,6,0)),"")</f>
        <v/>
      </c>
      <c r="K4785" s="33">
        <f>IFERROR(IF(OR(C4785="",D4785=""),"",D4785*VLOOKUP(C4785,'Setup - Mix Design'!$A$5:$I$504,7,0)),"")</f>
        <v/>
      </c>
    </row>
    <row r="4786">
      <c r="A4786" s="31" t="n"/>
      <c r="B4786" s="26" t="n"/>
      <c r="C4786" s="26" t="n"/>
      <c r="D4786" s="27" t="n"/>
      <c r="E4786" s="26" t="n"/>
      <c r="F4786" s="33">
        <f>IFERROR(IF(OR(C4786="",D4786=""),"",D4786*VLOOKUP(C4786,'Setup - Mix Design'!$A$5:$I$504,2,0)),"")</f>
        <v/>
      </c>
      <c r="G4786" s="33">
        <f>IFERROR(IF(OR(C4786="",D4786=""),"",D4786*VLOOKUP(C4786,'Setup - Mix Design'!$A$5:$I$504,3,0)),"")</f>
        <v/>
      </c>
      <c r="H4786" s="33">
        <f>IFERROR(IF(OR(C4786="",D4786=""),"",D4786*VLOOKUP(C4786,'Setup - Mix Design'!$A$5:$I$504,4,0)),"")</f>
        <v/>
      </c>
      <c r="I4786" s="33">
        <f>IFERROR(IF(OR(C4786="",D4786=""),"",D4786*VLOOKUP(C4786,'Setup - Mix Design'!$A$5:$I$504,5,0)),"")</f>
        <v/>
      </c>
      <c r="J4786" s="33">
        <f>IFERROR(IF(OR(C4786="",D4786=""),"",D4786*VLOOKUP(C4786,'Setup - Mix Design'!$A$5:$I$504,6,0)),"")</f>
        <v/>
      </c>
      <c r="K4786" s="33">
        <f>IFERROR(IF(OR(C4786="",D4786=""),"",D4786*VLOOKUP(C4786,'Setup - Mix Design'!$A$5:$I$504,7,0)),"")</f>
        <v/>
      </c>
    </row>
    <row r="4787">
      <c r="A4787" s="31" t="n"/>
      <c r="B4787" s="26" t="n"/>
      <c r="C4787" s="26" t="n"/>
      <c r="D4787" s="27" t="n"/>
      <c r="E4787" s="26" t="n"/>
      <c r="F4787" s="33">
        <f>IFERROR(IF(OR(C4787="",D4787=""),"",D4787*VLOOKUP(C4787,'Setup - Mix Design'!$A$5:$I$504,2,0)),"")</f>
        <v/>
      </c>
      <c r="G4787" s="33">
        <f>IFERROR(IF(OR(C4787="",D4787=""),"",D4787*VLOOKUP(C4787,'Setup - Mix Design'!$A$5:$I$504,3,0)),"")</f>
        <v/>
      </c>
      <c r="H4787" s="33">
        <f>IFERROR(IF(OR(C4787="",D4787=""),"",D4787*VLOOKUP(C4787,'Setup - Mix Design'!$A$5:$I$504,4,0)),"")</f>
        <v/>
      </c>
      <c r="I4787" s="33">
        <f>IFERROR(IF(OR(C4787="",D4787=""),"",D4787*VLOOKUP(C4787,'Setup - Mix Design'!$A$5:$I$504,5,0)),"")</f>
        <v/>
      </c>
      <c r="J4787" s="33">
        <f>IFERROR(IF(OR(C4787="",D4787=""),"",D4787*VLOOKUP(C4787,'Setup - Mix Design'!$A$5:$I$504,6,0)),"")</f>
        <v/>
      </c>
      <c r="K4787" s="33">
        <f>IFERROR(IF(OR(C4787="",D4787=""),"",D4787*VLOOKUP(C4787,'Setup - Mix Design'!$A$5:$I$504,7,0)),"")</f>
        <v/>
      </c>
    </row>
    <row r="4788">
      <c r="A4788" s="31" t="n"/>
      <c r="B4788" s="26" t="n"/>
      <c r="C4788" s="26" t="n"/>
      <c r="D4788" s="27" t="n"/>
      <c r="E4788" s="26" t="n"/>
      <c r="F4788" s="33">
        <f>IFERROR(IF(OR(C4788="",D4788=""),"",D4788*VLOOKUP(C4788,'Setup - Mix Design'!$A$5:$I$504,2,0)),"")</f>
        <v/>
      </c>
      <c r="G4788" s="33">
        <f>IFERROR(IF(OR(C4788="",D4788=""),"",D4788*VLOOKUP(C4788,'Setup - Mix Design'!$A$5:$I$504,3,0)),"")</f>
        <v/>
      </c>
      <c r="H4788" s="33">
        <f>IFERROR(IF(OR(C4788="",D4788=""),"",D4788*VLOOKUP(C4788,'Setup - Mix Design'!$A$5:$I$504,4,0)),"")</f>
        <v/>
      </c>
      <c r="I4788" s="33">
        <f>IFERROR(IF(OR(C4788="",D4788=""),"",D4788*VLOOKUP(C4788,'Setup - Mix Design'!$A$5:$I$504,5,0)),"")</f>
        <v/>
      </c>
      <c r="J4788" s="33">
        <f>IFERROR(IF(OR(C4788="",D4788=""),"",D4788*VLOOKUP(C4788,'Setup - Mix Design'!$A$5:$I$504,6,0)),"")</f>
        <v/>
      </c>
      <c r="K4788" s="33">
        <f>IFERROR(IF(OR(C4788="",D4788=""),"",D4788*VLOOKUP(C4788,'Setup - Mix Design'!$A$5:$I$504,7,0)),"")</f>
        <v/>
      </c>
    </row>
    <row r="4789">
      <c r="A4789" s="31" t="n"/>
      <c r="B4789" s="26" t="n"/>
      <c r="C4789" s="26" t="n"/>
      <c r="D4789" s="27" t="n"/>
      <c r="E4789" s="26" t="n"/>
      <c r="F4789" s="33">
        <f>IFERROR(IF(OR(C4789="",D4789=""),"",D4789*VLOOKUP(C4789,'Setup - Mix Design'!$A$5:$I$504,2,0)),"")</f>
        <v/>
      </c>
      <c r="G4789" s="33">
        <f>IFERROR(IF(OR(C4789="",D4789=""),"",D4789*VLOOKUP(C4789,'Setup - Mix Design'!$A$5:$I$504,3,0)),"")</f>
        <v/>
      </c>
      <c r="H4789" s="33">
        <f>IFERROR(IF(OR(C4789="",D4789=""),"",D4789*VLOOKUP(C4789,'Setup - Mix Design'!$A$5:$I$504,4,0)),"")</f>
        <v/>
      </c>
      <c r="I4789" s="33">
        <f>IFERROR(IF(OR(C4789="",D4789=""),"",D4789*VLOOKUP(C4789,'Setup - Mix Design'!$A$5:$I$504,5,0)),"")</f>
        <v/>
      </c>
      <c r="J4789" s="33">
        <f>IFERROR(IF(OR(C4789="",D4789=""),"",D4789*VLOOKUP(C4789,'Setup - Mix Design'!$A$5:$I$504,6,0)),"")</f>
        <v/>
      </c>
      <c r="K4789" s="33">
        <f>IFERROR(IF(OR(C4789="",D4789=""),"",D4789*VLOOKUP(C4789,'Setup - Mix Design'!$A$5:$I$504,7,0)),"")</f>
        <v/>
      </c>
    </row>
    <row r="4790">
      <c r="A4790" s="31" t="n"/>
      <c r="B4790" s="26" t="n"/>
      <c r="C4790" s="26" t="n"/>
      <c r="D4790" s="27" t="n"/>
      <c r="E4790" s="26" t="n"/>
      <c r="F4790" s="33">
        <f>IFERROR(IF(OR(C4790="",D4790=""),"",D4790*VLOOKUP(C4790,'Setup - Mix Design'!$A$5:$I$504,2,0)),"")</f>
        <v/>
      </c>
      <c r="G4790" s="33">
        <f>IFERROR(IF(OR(C4790="",D4790=""),"",D4790*VLOOKUP(C4790,'Setup - Mix Design'!$A$5:$I$504,3,0)),"")</f>
        <v/>
      </c>
      <c r="H4790" s="33">
        <f>IFERROR(IF(OR(C4790="",D4790=""),"",D4790*VLOOKUP(C4790,'Setup - Mix Design'!$A$5:$I$504,4,0)),"")</f>
        <v/>
      </c>
      <c r="I4790" s="33">
        <f>IFERROR(IF(OR(C4790="",D4790=""),"",D4790*VLOOKUP(C4790,'Setup - Mix Design'!$A$5:$I$504,5,0)),"")</f>
        <v/>
      </c>
      <c r="J4790" s="33">
        <f>IFERROR(IF(OR(C4790="",D4790=""),"",D4790*VLOOKUP(C4790,'Setup - Mix Design'!$A$5:$I$504,6,0)),"")</f>
        <v/>
      </c>
      <c r="K4790" s="33">
        <f>IFERROR(IF(OR(C4790="",D4790=""),"",D4790*VLOOKUP(C4790,'Setup - Mix Design'!$A$5:$I$504,7,0)),"")</f>
        <v/>
      </c>
    </row>
    <row r="4791">
      <c r="A4791" s="31" t="n"/>
      <c r="B4791" s="26" t="n"/>
      <c r="C4791" s="26" t="n"/>
      <c r="D4791" s="27" t="n"/>
      <c r="E4791" s="26" t="n"/>
      <c r="F4791" s="33">
        <f>IFERROR(IF(OR(C4791="",D4791=""),"",D4791*VLOOKUP(C4791,'Setup - Mix Design'!$A$5:$I$504,2,0)),"")</f>
        <v/>
      </c>
      <c r="G4791" s="33">
        <f>IFERROR(IF(OR(C4791="",D4791=""),"",D4791*VLOOKUP(C4791,'Setup - Mix Design'!$A$5:$I$504,3,0)),"")</f>
        <v/>
      </c>
      <c r="H4791" s="33">
        <f>IFERROR(IF(OR(C4791="",D4791=""),"",D4791*VLOOKUP(C4791,'Setup - Mix Design'!$A$5:$I$504,4,0)),"")</f>
        <v/>
      </c>
      <c r="I4791" s="33">
        <f>IFERROR(IF(OR(C4791="",D4791=""),"",D4791*VLOOKUP(C4791,'Setup - Mix Design'!$A$5:$I$504,5,0)),"")</f>
        <v/>
      </c>
      <c r="J4791" s="33">
        <f>IFERROR(IF(OR(C4791="",D4791=""),"",D4791*VLOOKUP(C4791,'Setup - Mix Design'!$A$5:$I$504,6,0)),"")</f>
        <v/>
      </c>
      <c r="K4791" s="33">
        <f>IFERROR(IF(OR(C4791="",D4791=""),"",D4791*VLOOKUP(C4791,'Setup - Mix Design'!$A$5:$I$504,7,0)),"")</f>
        <v/>
      </c>
    </row>
    <row r="4792">
      <c r="A4792" s="31" t="n"/>
      <c r="B4792" s="26" t="n"/>
      <c r="C4792" s="26" t="n"/>
      <c r="D4792" s="27" t="n"/>
      <c r="E4792" s="26" t="n"/>
      <c r="F4792" s="33">
        <f>IFERROR(IF(OR(C4792="",D4792=""),"",D4792*VLOOKUP(C4792,'Setup - Mix Design'!$A$5:$I$504,2,0)),"")</f>
        <v/>
      </c>
      <c r="G4792" s="33">
        <f>IFERROR(IF(OR(C4792="",D4792=""),"",D4792*VLOOKUP(C4792,'Setup - Mix Design'!$A$5:$I$504,3,0)),"")</f>
        <v/>
      </c>
      <c r="H4792" s="33">
        <f>IFERROR(IF(OR(C4792="",D4792=""),"",D4792*VLOOKUP(C4792,'Setup - Mix Design'!$A$5:$I$504,4,0)),"")</f>
        <v/>
      </c>
      <c r="I4792" s="33">
        <f>IFERROR(IF(OR(C4792="",D4792=""),"",D4792*VLOOKUP(C4792,'Setup - Mix Design'!$A$5:$I$504,5,0)),"")</f>
        <v/>
      </c>
      <c r="J4792" s="33">
        <f>IFERROR(IF(OR(C4792="",D4792=""),"",D4792*VLOOKUP(C4792,'Setup - Mix Design'!$A$5:$I$504,6,0)),"")</f>
        <v/>
      </c>
      <c r="K4792" s="33">
        <f>IFERROR(IF(OR(C4792="",D4792=""),"",D4792*VLOOKUP(C4792,'Setup - Mix Design'!$A$5:$I$504,7,0)),"")</f>
        <v/>
      </c>
    </row>
    <row r="4793">
      <c r="A4793" s="31" t="n"/>
      <c r="B4793" s="26" t="n"/>
      <c r="C4793" s="26" t="n"/>
      <c r="D4793" s="27" t="n"/>
      <c r="E4793" s="26" t="n"/>
      <c r="F4793" s="33">
        <f>IFERROR(IF(OR(C4793="",D4793=""),"",D4793*VLOOKUP(C4793,'Setup - Mix Design'!$A$5:$I$504,2,0)),"")</f>
        <v/>
      </c>
      <c r="G4793" s="33">
        <f>IFERROR(IF(OR(C4793="",D4793=""),"",D4793*VLOOKUP(C4793,'Setup - Mix Design'!$A$5:$I$504,3,0)),"")</f>
        <v/>
      </c>
      <c r="H4793" s="33">
        <f>IFERROR(IF(OR(C4793="",D4793=""),"",D4793*VLOOKUP(C4793,'Setup - Mix Design'!$A$5:$I$504,4,0)),"")</f>
        <v/>
      </c>
      <c r="I4793" s="33">
        <f>IFERROR(IF(OR(C4793="",D4793=""),"",D4793*VLOOKUP(C4793,'Setup - Mix Design'!$A$5:$I$504,5,0)),"")</f>
        <v/>
      </c>
      <c r="J4793" s="33">
        <f>IFERROR(IF(OR(C4793="",D4793=""),"",D4793*VLOOKUP(C4793,'Setup - Mix Design'!$A$5:$I$504,6,0)),"")</f>
        <v/>
      </c>
      <c r="K4793" s="33">
        <f>IFERROR(IF(OR(C4793="",D4793=""),"",D4793*VLOOKUP(C4793,'Setup - Mix Design'!$A$5:$I$504,7,0)),"")</f>
        <v/>
      </c>
    </row>
    <row r="4794">
      <c r="A4794" s="31" t="n"/>
      <c r="B4794" s="26" t="n"/>
      <c r="C4794" s="26" t="n"/>
      <c r="D4794" s="27" t="n"/>
      <c r="E4794" s="26" t="n"/>
      <c r="F4794" s="33">
        <f>IFERROR(IF(OR(C4794="",D4794=""),"",D4794*VLOOKUP(C4794,'Setup - Mix Design'!$A$5:$I$504,2,0)),"")</f>
        <v/>
      </c>
      <c r="G4794" s="33">
        <f>IFERROR(IF(OR(C4794="",D4794=""),"",D4794*VLOOKUP(C4794,'Setup - Mix Design'!$A$5:$I$504,3,0)),"")</f>
        <v/>
      </c>
      <c r="H4794" s="33">
        <f>IFERROR(IF(OR(C4794="",D4794=""),"",D4794*VLOOKUP(C4794,'Setup - Mix Design'!$A$5:$I$504,4,0)),"")</f>
        <v/>
      </c>
      <c r="I4794" s="33">
        <f>IFERROR(IF(OR(C4794="",D4794=""),"",D4794*VLOOKUP(C4794,'Setup - Mix Design'!$A$5:$I$504,5,0)),"")</f>
        <v/>
      </c>
      <c r="J4794" s="33">
        <f>IFERROR(IF(OR(C4794="",D4794=""),"",D4794*VLOOKUP(C4794,'Setup - Mix Design'!$A$5:$I$504,6,0)),"")</f>
        <v/>
      </c>
      <c r="K4794" s="33">
        <f>IFERROR(IF(OR(C4794="",D4794=""),"",D4794*VLOOKUP(C4794,'Setup - Mix Design'!$A$5:$I$504,7,0)),"")</f>
        <v/>
      </c>
    </row>
    <row r="4795">
      <c r="A4795" s="31" t="n"/>
      <c r="B4795" s="26" t="n"/>
      <c r="C4795" s="26" t="n"/>
      <c r="D4795" s="27" t="n"/>
      <c r="E4795" s="26" t="n"/>
      <c r="F4795" s="33">
        <f>IFERROR(IF(OR(C4795="",D4795=""),"",D4795*VLOOKUP(C4795,'Setup - Mix Design'!$A$5:$I$504,2,0)),"")</f>
        <v/>
      </c>
      <c r="G4795" s="33">
        <f>IFERROR(IF(OR(C4795="",D4795=""),"",D4795*VLOOKUP(C4795,'Setup - Mix Design'!$A$5:$I$504,3,0)),"")</f>
        <v/>
      </c>
      <c r="H4795" s="33">
        <f>IFERROR(IF(OR(C4795="",D4795=""),"",D4795*VLOOKUP(C4795,'Setup - Mix Design'!$A$5:$I$504,4,0)),"")</f>
        <v/>
      </c>
      <c r="I4795" s="33">
        <f>IFERROR(IF(OR(C4795="",D4795=""),"",D4795*VLOOKUP(C4795,'Setup - Mix Design'!$A$5:$I$504,5,0)),"")</f>
        <v/>
      </c>
      <c r="J4795" s="33">
        <f>IFERROR(IF(OR(C4795="",D4795=""),"",D4795*VLOOKUP(C4795,'Setup - Mix Design'!$A$5:$I$504,6,0)),"")</f>
        <v/>
      </c>
      <c r="K4795" s="33">
        <f>IFERROR(IF(OR(C4795="",D4795=""),"",D4795*VLOOKUP(C4795,'Setup - Mix Design'!$A$5:$I$504,7,0)),"")</f>
        <v/>
      </c>
    </row>
    <row r="4796">
      <c r="A4796" s="31" t="n"/>
      <c r="B4796" s="26" t="n"/>
      <c r="C4796" s="26" t="n"/>
      <c r="D4796" s="27" t="n"/>
      <c r="E4796" s="26" t="n"/>
      <c r="F4796" s="33">
        <f>IFERROR(IF(OR(C4796="",D4796=""),"",D4796*VLOOKUP(C4796,'Setup - Mix Design'!$A$5:$I$504,2,0)),"")</f>
        <v/>
      </c>
      <c r="G4796" s="33">
        <f>IFERROR(IF(OR(C4796="",D4796=""),"",D4796*VLOOKUP(C4796,'Setup - Mix Design'!$A$5:$I$504,3,0)),"")</f>
        <v/>
      </c>
      <c r="H4796" s="33">
        <f>IFERROR(IF(OR(C4796="",D4796=""),"",D4796*VLOOKUP(C4796,'Setup - Mix Design'!$A$5:$I$504,4,0)),"")</f>
        <v/>
      </c>
      <c r="I4796" s="33">
        <f>IFERROR(IF(OR(C4796="",D4796=""),"",D4796*VLOOKUP(C4796,'Setup - Mix Design'!$A$5:$I$504,5,0)),"")</f>
        <v/>
      </c>
      <c r="J4796" s="33">
        <f>IFERROR(IF(OR(C4796="",D4796=""),"",D4796*VLOOKUP(C4796,'Setup - Mix Design'!$A$5:$I$504,6,0)),"")</f>
        <v/>
      </c>
      <c r="K4796" s="33">
        <f>IFERROR(IF(OR(C4796="",D4796=""),"",D4796*VLOOKUP(C4796,'Setup - Mix Design'!$A$5:$I$504,7,0)),"")</f>
        <v/>
      </c>
    </row>
    <row r="4797">
      <c r="A4797" s="31" t="n"/>
      <c r="B4797" s="26" t="n"/>
      <c r="C4797" s="26" t="n"/>
      <c r="D4797" s="27" t="n"/>
      <c r="E4797" s="26" t="n"/>
      <c r="F4797" s="33">
        <f>IFERROR(IF(OR(C4797="",D4797=""),"",D4797*VLOOKUP(C4797,'Setup - Mix Design'!$A$5:$I$504,2,0)),"")</f>
        <v/>
      </c>
      <c r="G4797" s="33">
        <f>IFERROR(IF(OR(C4797="",D4797=""),"",D4797*VLOOKUP(C4797,'Setup - Mix Design'!$A$5:$I$504,3,0)),"")</f>
        <v/>
      </c>
      <c r="H4797" s="33">
        <f>IFERROR(IF(OR(C4797="",D4797=""),"",D4797*VLOOKUP(C4797,'Setup - Mix Design'!$A$5:$I$504,4,0)),"")</f>
        <v/>
      </c>
      <c r="I4797" s="33">
        <f>IFERROR(IF(OR(C4797="",D4797=""),"",D4797*VLOOKUP(C4797,'Setup - Mix Design'!$A$5:$I$504,5,0)),"")</f>
        <v/>
      </c>
      <c r="J4797" s="33">
        <f>IFERROR(IF(OR(C4797="",D4797=""),"",D4797*VLOOKUP(C4797,'Setup - Mix Design'!$A$5:$I$504,6,0)),"")</f>
        <v/>
      </c>
      <c r="K4797" s="33">
        <f>IFERROR(IF(OR(C4797="",D4797=""),"",D4797*VLOOKUP(C4797,'Setup - Mix Design'!$A$5:$I$504,7,0)),"")</f>
        <v/>
      </c>
    </row>
    <row r="4798">
      <c r="A4798" s="31" t="n"/>
      <c r="B4798" s="26" t="n"/>
      <c r="C4798" s="26" t="n"/>
      <c r="D4798" s="27" t="n"/>
      <c r="E4798" s="26" t="n"/>
      <c r="F4798" s="33">
        <f>IFERROR(IF(OR(C4798="",D4798=""),"",D4798*VLOOKUP(C4798,'Setup - Mix Design'!$A$5:$I$504,2,0)),"")</f>
        <v/>
      </c>
      <c r="G4798" s="33">
        <f>IFERROR(IF(OR(C4798="",D4798=""),"",D4798*VLOOKUP(C4798,'Setup - Mix Design'!$A$5:$I$504,3,0)),"")</f>
        <v/>
      </c>
      <c r="H4798" s="33">
        <f>IFERROR(IF(OR(C4798="",D4798=""),"",D4798*VLOOKUP(C4798,'Setup - Mix Design'!$A$5:$I$504,4,0)),"")</f>
        <v/>
      </c>
      <c r="I4798" s="33">
        <f>IFERROR(IF(OR(C4798="",D4798=""),"",D4798*VLOOKUP(C4798,'Setup - Mix Design'!$A$5:$I$504,5,0)),"")</f>
        <v/>
      </c>
      <c r="J4798" s="33">
        <f>IFERROR(IF(OR(C4798="",D4798=""),"",D4798*VLOOKUP(C4798,'Setup - Mix Design'!$A$5:$I$504,6,0)),"")</f>
        <v/>
      </c>
      <c r="K4798" s="33">
        <f>IFERROR(IF(OR(C4798="",D4798=""),"",D4798*VLOOKUP(C4798,'Setup - Mix Design'!$A$5:$I$504,7,0)),"")</f>
        <v/>
      </c>
    </row>
    <row r="4799">
      <c r="A4799" s="31" t="n"/>
      <c r="B4799" s="26" t="n"/>
      <c r="C4799" s="26" t="n"/>
      <c r="D4799" s="27" t="n"/>
      <c r="E4799" s="26" t="n"/>
      <c r="F4799" s="33">
        <f>IFERROR(IF(OR(C4799="",D4799=""),"",D4799*VLOOKUP(C4799,'Setup - Mix Design'!$A$5:$I$504,2,0)),"")</f>
        <v/>
      </c>
      <c r="G4799" s="33">
        <f>IFERROR(IF(OR(C4799="",D4799=""),"",D4799*VLOOKUP(C4799,'Setup - Mix Design'!$A$5:$I$504,3,0)),"")</f>
        <v/>
      </c>
      <c r="H4799" s="33">
        <f>IFERROR(IF(OR(C4799="",D4799=""),"",D4799*VLOOKUP(C4799,'Setup - Mix Design'!$A$5:$I$504,4,0)),"")</f>
        <v/>
      </c>
      <c r="I4799" s="33">
        <f>IFERROR(IF(OR(C4799="",D4799=""),"",D4799*VLOOKUP(C4799,'Setup - Mix Design'!$A$5:$I$504,5,0)),"")</f>
        <v/>
      </c>
      <c r="J4799" s="33">
        <f>IFERROR(IF(OR(C4799="",D4799=""),"",D4799*VLOOKUP(C4799,'Setup - Mix Design'!$A$5:$I$504,6,0)),"")</f>
        <v/>
      </c>
      <c r="K4799" s="33">
        <f>IFERROR(IF(OR(C4799="",D4799=""),"",D4799*VLOOKUP(C4799,'Setup - Mix Design'!$A$5:$I$504,7,0)),"")</f>
        <v/>
      </c>
    </row>
    <row r="4800">
      <c r="A4800" s="31" t="n"/>
      <c r="B4800" s="26" t="n"/>
      <c r="C4800" s="26" t="n"/>
      <c r="D4800" s="27" t="n"/>
      <c r="E4800" s="26" t="n"/>
      <c r="F4800" s="33">
        <f>IFERROR(IF(OR(C4800="",D4800=""),"",D4800*VLOOKUP(C4800,'Setup - Mix Design'!$A$5:$I$504,2,0)),"")</f>
        <v/>
      </c>
      <c r="G4800" s="33">
        <f>IFERROR(IF(OR(C4800="",D4800=""),"",D4800*VLOOKUP(C4800,'Setup - Mix Design'!$A$5:$I$504,3,0)),"")</f>
        <v/>
      </c>
      <c r="H4800" s="33">
        <f>IFERROR(IF(OR(C4800="",D4800=""),"",D4800*VLOOKUP(C4800,'Setup - Mix Design'!$A$5:$I$504,4,0)),"")</f>
        <v/>
      </c>
      <c r="I4800" s="33">
        <f>IFERROR(IF(OR(C4800="",D4800=""),"",D4800*VLOOKUP(C4800,'Setup - Mix Design'!$A$5:$I$504,5,0)),"")</f>
        <v/>
      </c>
      <c r="J4800" s="33">
        <f>IFERROR(IF(OR(C4800="",D4800=""),"",D4800*VLOOKUP(C4800,'Setup - Mix Design'!$A$5:$I$504,6,0)),"")</f>
        <v/>
      </c>
      <c r="K4800" s="33">
        <f>IFERROR(IF(OR(C4800="",D4800=""),"",D4800*VLOOKUP(C4800,'Setup - Mix Design'!$A$5:$I$504,7,0)),"")</f>
        <v/>
      </c>
    </row>
    <row r="4801">
      <c r="A4801" s="31" t="n"/>
      <c r="B4801" s="26" t="n"/>
      <c r="C4801" s="26" t="n"/>
      <c r="D4801" s="27" t="n"/>
      <c r="E4801" s="26" t="n"/>
      <c r="F4801" s="33">
        <f>IFERROR(IF(OR(C4801="",D4801=""),"",D4801*VLOOKUP(C4801,'Setup - Mix Design'!$A$5:$I$504,2,0)),"")</f>
        <v/>
      </c>
      <c r="G4801" s="33">
        <f>IFERROR(IF(OR(C4801="",D4801=""),"",D4801*VLOOKUP(C4801,'Setup - Mix Design'!$A$5:$I$504,3,0)),"")</f>
        <v/>
      </c>
      <c r="H4801" s="33">
        <f>IFERROR(IF(OR(C4801="",D4801=""),"",D4801*VLOOKUP(C4801,'Setup - Mix Design'!$A$5:$I$504,4,0)),"")</f>
        <v/>
      </c>
      <c r="I4801" s="33">
        <f>IFERROR(IF(OR(C4801="",D4801=""),"",D4801*VLOOKUP(C4801,'Setup - Mix Design'!$A$5:$I$504,5,0)),"")</f>
        <v/>
      </c>
      <c r="J4801" s="33">
        <f>IFERROR(IF(OR(C4801="",D4801=""),"",D4801*VLOOKUP(C4801,'Setup - Mix Design'!$A$5:$I$504,6,0)),"")</f>
        <v/>
      </c>
      <c r="K4801" s="33">
        <f>IFERROR(IF(OR(C4801="",D4801=""),"",D4801*VLOOKUP(C4801,'Setup - Mix Design'!$A$5:$I$504,7,0)),"")</f>
        <v/>
      </c>
    </row>
    <row r="4802">
      <c r="A4802" s="31" t="n"/>
      <c r="B4802" s="26" t="n"/>
      <c r="C4802" s="26" t="n"/>
      <c r="D4802" s="27" t="n"/>
      <c r="E4802" s="26" t="n"/>
      <c r="F4802" s="33">
        <f>IFERROR(IF(OR(C4802="",D4802=""),"",D4802*VLOOKUP(C4802,'Setup - Mix Design'!$A$5:$I$504,2,0)),"")</f>
        <v/>
      </c>
      <c r="G4802" s="33">
        <f>IFERROR(IF(OR(C4802="",D4802=""),"",D4802*VLOOKUP(C4802,'Setup - Mix Design'!$A$5:$I$504,3,0)),"")</f>
        <v/>
      </c>
      <c r="H4802" s="33">
        <f>IFERROR(IF(OR(C4802="",D4802=""),"",D4802*VLOOKUP(C4802,'Setup - Mix Design'!$A$5:$I$504,4,0)),"")</f>
        <v/>
      </c>
      <c r="I4802" s="33">
        <f>IFERROR(IF(OR(C4802="",D4802=""),"",D4802*VLOOKUP(C4802,'Setup - Mix Design'!$A$5:$I$504,5,0)),"")</f>
        <v/>
      </c>
      <c r="J4802" s="33">
        <f>IFERROR(IF(OR(C4802="",D4802=""),"",D4802*VLOOKUP(C4802,'Setup - Mix Design'!$A$5:$I$504,6,0)),"")</f>
        <v/>
      </c>
      <c r="K4802" s="33">
        <f>IFERROR(IF(OR(C4802="",D4802=""),"",D4802*VLOOKUP(C4802,'Setup - Mix Design'!$A$5:$I$504,7,0)),"")</f>
        <v/>
      </c>
    </row>
    <row r="4803">
      <c r="A4803" s="31" t="n"/>
      <c r="B4803" s="26" t="n"/>
      <c r="C4803" s="26" t="n"/>
      <c r="D4803" s="27" t="n"/>
      <c r="E4803" s="26" t="n"/>
      <c r="F4803" s="33">
        <f>IFERROR(IF(OR(C4803="",D4803=""),"",D4803*VLOOKUP(C4803,'Setup - Mix Design'!$A$5:$I$504,2,0)),"")</f>
        <v/>
      </c>
      <c r="G4803" s="33">
        <f>IFERROR(IF(OR(C4803="",D4803=""),"",D4803*VLOOKUP(C4803,'Setup - Mix Design'!$A$5:$I$504,3,0)),"")</f>
        <v/>
      </c>
      <c r="H4803" s="33">
        <f>IFERROR(IF(OR(C4803="",D4803=""),"",D4803*VLOOKUP(C4803,'Setup - Mix Design'!$A$5:$I$504,4,0)),"")</f>
        <v/>
      </c>
      <c r="I4803" s="33">
        <f>IFERROR(IF(OR(C4803="",D4803=""),"",D4803*VLOOKUP(C4803,'Setup - Mix Design'!$A$5:$I$504,5,0)),"")</f>
        <v/>
      </c>
      <c r="J4803" s="33">
        <f>IFERROR(IF(OR(C4803="",D4803=""),"",D4803*VLOOKUP(C4803,'Setup - Mix Design'!$A$5:$I$504,6,0)),"")</f>
        <v/>
      </c>
      <c r="K4803" s="33">
        <f>IFERROR(IF(OR(C4803="",D4803=""),"",D4803*VLOOKUP(C4803,'Setup - Mix Design'!$A$5:$I$504,7,0)),"")</f>
        <v/>
      </c>
    </row>
    <row r="4804">
      <c r="A4804" s="31" t="n"/>
      <c r="B4804" s="26" t="n"/>
      <c r="C4804" s="26" t="n"/>
      <c r="D4804" s="27" t="n"/>
      <c r="E4804" s="26" t="n"/>
      <c r="F4804" s="33">
        <f>IFERROR(IF(OR(C4804="",D4804=""),"",D4804*VLOOKUP(C4804,'Setup - Mix Design'!$A$5:$I$504,2,0)),"")</f>
        <v/>
      </c>
      <c r="G4804" s="33">
        <f>IFERROR(IF(OR(C4804="",D4804=""),"",D4804*VLOOKUP(C4804,'Setup - Mix Design'!$A$5:$I$504,3,0)),"")</f>
        <v/>
      </c>
      <c r="H4804" s="33">
        <f>IFERROR(IF(OR(C4804="",D4804=""),"",D4804*VLOOKUP(C4804,'Setup - Mix Design'!$A$5:$I$504,4,0)),"")</f>
        <v/>
      </c>
      <c r="I4804" s="33">
        <f>IFERROR(IF(OR(C4804="",D4804=""),"",D4804*VLOOKUP(C4804,'Setup - Mix Design'!$A$5:$I$504,5,0)),"")</f>
        <v/>
      </c>
      <c r="J4804" s="33">
        <f>IFERROR(IF(OR(C4804="",D4804=""),"",D4804*VLOOKUP(C4804,'Setup - Mix Design'!$A$5:$I$504,6,0)),"")</f>
        <v/>
      </c>
      <c r="K4804" s="33">
        <f>IFERROR(IF(OR(C4804="",D4804=""),"",D4804*VLOOKUP(C4804,'Setup - Mix Design'!$A$5:$I$504,7,0)),"")</f>
        <v/>
      </c>
    </row>
    <row r="4805">
      <c r="A4805" s="31" t="n"/>
      <c r="B4805" s="26" t="n"/>
      <c r="C4805" s="26" t="n"/>
      <c r="D4805" s="27" t="n"/>
      <c r="E4805" s="26" t="n"/>
      <c r="F4805" s="33">
        <f>IFERROR(IF(OR(C4805="",D4805=""),"",D4805*VLOOKUP(C4805,'Setup - Mix Design'!$A$5:$I$504,2,0)),"")</f>
        <v/>
      </c>
      <c r="G4805" s="33">
        <f>IFERROR(IF(OR(C4805="",D4805=""),"",D4805*VLOOKUP(C4805,'Setup - Mix Design'!$A$5:$I$504,3,0)),"")</f>
        <v/>
      </c>
      <c r="H4805" s="33">
        <f>IFERROR(IF(OR(C4805="",D4805=""),"",D4805*VLOOKUP(C4805,'Setup - Mix Design'!$A$5:$I$504,4,0)),"")</f>
        <v/>
      </c>
      <c r="I4805" s="33">
        <f>IFERROR(IF(OR(C4805="",D4805=""),"",D4805*VLOOKUP(C4805,'Setup - Mix Design'!$A$5:$I$504,5,0)),"")</f>
        <v/>
      </c>
      <c r="J4805" s="33">
        <f>IFERROR(IF(OR(C4805="",D4805=""),"",D4805*VLOOKUP(C4805,'Setup - Mix Design'!$A$5:$I$504,6,0)),"")</f>
        <v/>
      </c>
      <c r="K4805" s="33">
        <f>IFERROR(IF(OR(C4805="",D4805=""),"",D4805*VLOOKUP(C4805,'Setup - Mix Design'!$A$5:$I$504,7,0)),"")</f>
        <v/>
      </c>
    </row>
    <row r="4806">
      <c r="A4806" s="31" t="n"/>
      <c r="B4806" s="26" t="n"/>
      <c r="C4806" s="26" t="n"/>
      <c r="D4806" s="27" t="n"/>
      <c r="E4806" s="26" t="n"/>
      <c r="F4806" s="33">
        <f>IFERROR(IF(OR(C4806="",D4806=""),"",D4806*VLOOKUP(C4806,'Setup - Mix Design'!$A$5:$I$504,2,0)),"")</f>
        <v/>
      </c>
      <c r="G4806" s="33">
        <f>IFERROR(IF(OR(C4806="",D4806=""),"",D4806*VLOOKUP(C4806,'Setup - Mix Design'!$A$5:$I$504,3,0)),"")</f>
        <v/>
      </c>
      <c r="H4806" s="33">
        <f>IFERROR(IF(OR(C4806="",D4806=""),"",D4806*VLOOKUP(C4806,'Setup - Mix Design'!$A$5:$I$504,4,0)),"")</f>
        <v/>
      </c>
      <c r="I4806" s="33">
        <f>IFERROR(IF(OR(C4806="",D4806=""),"",D4806*VLOOKUP(C4806,'Setup - Mix Design'!$A$5:$I$504,5,0)),"")</f>
        <v/>
      </c>
      <c r="J4806" s="33">
        <f>IFERROR(IF(OR(C4806="",D4806=""),"",D4806*VLOOKUP(C4806,'Setup - Mix Design'!$A$5:$I$504,6,0)),"")</f>
        <v/>
      </c>
      <c r="K4806" s="33">
        <f>IFERROR(IF(OR(C4806="",D4806=""),"",D4806*VLOOKUP(C4806,'Setup - Mix Design'!$A$5:$I$504,7,0)),"")</f>
        <v/>
      </c>
    </row>
    <row r="4807">
      <c r="A4807" s="31" t="n"/>
      <c r="B4807" s="26" t="n"/>
      <c r="C4807" s="26" t="n"/>
      <c r="D4807" s="27" t="n"/>
      <c r="E4807" s="26" t="n"/>
      <c r="F4807" s="33">
        <f>IFERROR(IF(OR(C4807="",D4807=""),"",D4807*VLOOKUP(C4807,'Setup - Mix Design'!$A$5:$I$504,2,0)),"")</f>
        <v/>
      </c>
      <c r="G4807" s="33">
        <f>IFERROR(IF(OR(C4807="",D4807=""),"",D4807*VLOOKUP(C4807,'Setup - Mix Design'!$A$5:$I$504,3,0)),"")</f>
        <v/>
      </c>
      <c r="H4807" s="33">
        <f>IFERROR(IF(OR(C4807="",D4807=""),"",D4807*VLOOKUP(C4807,'Setup - Mix Design'!$A$5:$I$504,4,0)),"")</f>
        <v/>
      </c>
      <c r="I4807" s="33">
        <f>IFERROR(IF(OR(C4807="",D4807=""),"",D4807*VLOOKUP(C4807,'Setup - Mix Design'!$A$5:$I$504,5,0)),"")</f>
        <v/>
      </c>
      <c r="J4807" s="33">
        <f>IFERROR(IF(OR(C4807="",D4807=""),"",D4807*VLOOKUP(C4807,'Setup - Mix Design'!$A$5:$I$504,6,0)),"")</f>
        <v/>
      </c>
      <c r="K4807" s="33">
        <f>IFERROR(IF(OR(C4807="",D4807=""),"",D4807*VLOOKUP(C4807,'Setup - Mix Design'!$A$5:$I$504,7,0)),"")</f>
        <v/>
      </c>
    </row>
    <row r="4808">
      <c r="A4808" s="31" t="n"/>
      <c r="B4808" s="26" t="n"/>
      <c r="C4808" s="26" t="n"/>
      <c r="D4808" s="27" t="n"/>
      <c r="E4808" s="26" t="n"/>
      <c r="F4808" s="33">
        <f>IFERROR(IF(OR(C4808="",D4808=""),"",D4808*VLOOKUP(C4808,'Setup - Mix Design'!$A$5:$I$504,2,0)),"")</f>
        <v/>
      </c>
      <c r="G4808" s="33">
        <f>IFERROR(IF(OR(C4808="",D4808=""),"",D4808*VLOOKUP(C4808,'Setup - Mix Design'!$A$5:$I$504,3,0)),"")</f>
        <v/>
      </c>
      <c r="H4808" s="33">
        <f>IFERROR(IF(OR(C4808="",D4808=""),"",D4808*VLOOKUP(C4808,'Setup - Mix Design'!$A$5:$I$504,4,0)),"")</f>
        <v/>
      </c>
      <c r="I4808" s="33">
        <f>IFERROR(IF(OR(C4808="",D4808=""),"",D4808*VLOOKUP(C4808,'Setup - Mix Design'!$A$5:$I$504,5,0)),"")</f>
        <v/>
      </c>
      <c r="J4808" s="33">
        <f>IFERROR(IF(OR(C4808="",D4808=""),"",D4808*VLOOKUP(C4808,'Setup - Mix Design'!$A$5:$I$504,6,0)),"")</f>
        <v/>
      </c>
      <c r="K4808" s="33">
        <f>IFERROR(IF(OR(C4808="",D4808=""),"",D4808*VLOOKUP(C4808,'Setup - Mix Design'!$A$5:$I$504,7,0)),"")</f>
        <v/>
      </c>
    </row>
    <row r="4809">
      <c r="A4809" s="31" t="n"/>
      <c r="B4809" s="26" t="n"/>
      <c r="C4809" s="26" t="n"/>
      <c r="D4809" s="27" t="n"/>
      <c r="E4809" s="26" t="n"/>
      <c r="F4809" s="33">
        <f>IFERROR(IF(OR(C4809="",D4809=""),"",D4809*VLOOKUP(C4809,'Setup - Mix Design'!$A$5:$I$504,2,0)),"")</f>
        <v/>
      </c>
      <c r="G4809" s="33">
        <f>IFERROR(IF(OR(C4809="",D4809=""),"",D4809*VLOOKUP(C4809,'Setup - Mix Design'!$A$5:$I$504,3,0)),"")</f>
        <v/>
      </c>
      <c r="H4809" s="33">
        <f>IFERROR(IF(OR(C4809="",D4809=""),"",D4809*VLOOKUP(C4809,'Setup - Mix Design'!$A$5:$I$504,4,0)),"")</f>
        <v/>
      </c>
      <c r="I4809" s="33">
        <f>IFERROR(IF(OR(C4809="",D4809=""),"",D4809*VLOOKUP(C4809,'Setup - Mix Design'!$A$5:$I$504,5,0)),"")</f>
        <v/>
      </c>
      <c r="J4809" s="33">
        <f>IFERROR(IF(OR(C4809="",D4809=""),"",D4809*VLOOKUP(C4809,'Setup - Mix Design'!$A$5:$I$504,6,0)),"")</f>
        <v/>
      </c>
      <c r="K4809" s="33">
        <f>IFERROR(IF(OR(C4809="",D4809=""),"",D4809*VLOOKUP(C4809,'Setup - Mix Design'!$A$5:$I$504,7,0)),"")</f>
        <v/>
      </c>
    </row>
    <row r="4810">
      <c r="A4810" s="31" t="n"/>
      <c r="B4810" s="26" t="n"/>
      <c r="C4810" s="26" t="n"/>
      <c r="D4810" s="27" t="n"/>
      <c r="E4810" s="26" t="n"/>
      <c r="F4810" s="33">
        <f>IFERROR(IF(OR(C4810="",D4810=""),"",D4810*VLOOKUP(C4810,'Setup - Mix Design'!$A$5:$I$504,2,0)),"")</f>
        <v/>
      </c>
      <c r="G4810" s="33">
        <f>IFERROR(IF(OR(C4810="",D4810=""),"",D4810*VLOOKUP(C4810,'Setup - Mix Design'!$A$5:$I$504,3,0)),"")</f>
        <v/>
      </c>
      <c r="H4810" s="33">
        <f>IFERROR(IF(OR(C4810="",D4810=""),"",D4810*VLOOKUP(C4810,'Setup - Mix Design'!$A$5:$I$504,4,0)),"")</f>
        <v/>
      </c>
      <c r="I4810" s="33">
        <f>IFERROR(IF(OR(C4810="",D4810=""),"",D4810*VLOOKUP(C4810,'Setup - Mix Design'!$A$5:$I$504,5,0)),"")</f>
        <v/>
      </c>
      <c r="J4810" s="33">
        <f>IFERROR(IF(OR(C4810="",D4810=""),"",D4810*VLOOKUP(C4810,'Setup - Mix Design'!$A$5:$I$504,6,0)),"")</f>
        <v/>
      </c>
      <c r="K4810" s="33">
        <f>IFERROR(IF(OR(C4810="",D4810=""),"",D4810*VLOOKUP(C4810,'Setup - Mix Design'!$A$5:$I$504,7,0)),"")</f>
        <v/>
      </c>
    </row>
    <row r="4811">
      <c r="A4811" s="31" t="n"/>
      <c r="B4811" s="26" t="n"/>
      <c r="C4811" s="26" t="n"/>
      <c r="D4811" s="27" t="n"/>
      <c r="E4811" s="26" t="n"/>
      <c r="F4811" s="33">
        <f>IFERROR(IF(OR(C4811="",D4811=""),"",D4811*VLOOKUP(C4811,'Setup - Mix Design'!$A$5:$I$504,2,0)),"")</f>
        <v/>
      </c>
      <c r="G4811" s="33">
        <f>IFERROR(IF(OR(C4811="",D4811=""),"",D4811*VLOOKUP(C4811,'Setup - Mix Design'!$A$5:$I$504,3,0)),"")</f>
        <v/>
      </c>
      <c r="H4811" s="33">
        <f>IFERROR(IF(OR(C4811="",D4811=""),"",D4811*VLOOKUP(C4811,'Setup - Mix Design'!$A$5:$I$504,4,0)),"")</f>
        <v/>
      </c>
      <c r="I4811" s="33">
        <f>IFERROR(IF(OR(C4811="",D4811=""),"",D4811*VLOOKUP(C4811,'Setup - Mix Design'!$A$5:$I$504,5,0)),"")</f>
        <v/>
      </c>
      <c r="J4811" s="33">
        <f>IFERROR(IF(OR(C4811="",D4811=""),"",D4811*VLOOKUP(C4811,'Setup - Mix Design'!$A$5:$I$504,6,0)),"")</f>
        <v/>
      </c>
      <c r="K4811" s="33">
        <f>IFERROR(IF(OR(C4811="",D4811=""),"",D4811*VLOOKUP(C4811,'Setup - Mix Design'!$A$5:$I$504,7,0)),"")</f>
        <v/>
      </c>
    </row>
    <row r="4812">
      <c r="A4812" s="31" t="n"/>
      <c r="B4812" s="26" t="n"/>
      <c r="C4812" s="26" t="n"/>
      <c r="D4812" s="27" t="n"/>
      <c r="E4812" s="26" t="n"/>
      <c r="F4812" s="33">
        <f>IFERROR(IF(OR(C4812="",D4812=""),"",D4812*VLOOKUP(C4812,'Setup - Mix Design'!$A$5:$I$504,2,0)),"")</f>
        <v/>
      </c>
      <c r="G4812" s="33">
        <f>IFERROR(IF(OR(C4812="",D4812=""),"",D4812*VLOOKUP(C4812,'Setup - Mix Design'!$A$5:$I$504,3,0)),"")</f>
        <v/>
      </c>
      <c r="H4812" s="33">
        <f>IFERROR(IF(OR(C4812="",D4812=""),"",D4812*VLOOKUP(C4812,'Setup - Mix Design'!$A$5:$I$504,4,0)),"")</f>
        <v/>
      </c>
      <c r="I4812" s="33">
        <f>IFERROR(IF(OR(C4812="",D4812=""),"",D4812*VLOOKUP(C4812,'Setup - Mix Design'!$A$5:$I$504,5,0)),"")</f>
        <v/>
      </c>
      <c r="J4812" s="33">
        <f>IFERROR(IF(OR(C4812="",D4812=""),"",D4812*VLOOKUP(C4812,'Setup - Mix Design'!$A$5:$I$504,6,0)),"")</f>
        <v/>
      </c>
      <c r="K4812" s="33">
        <f>IFERROR(IF(OR(C4812="",D4812=""),"",D4812*VLOOKUP(C4812,'Setup - Mix Design'!$A$5:$I$504,7,0)),"")</f>
        <v/>
      </c>
    </row>
    <row r="4813">
      <c r="A4813" s="31" t="n"/>
      <c r="B4813" s="26" t="n"/>
      <c r="C4813" s="26" t="n"/>
      <c r="D4813" s="27" t="n"/>
      <c r="E4813" s="26" t="n"/>
      <c r="F4813" s="33">
        <f>IFERROR(IF(OR(C4813="",D4813=""),"",D4813*VLOOKUP(C4813,'Setup - Mix Design'!$A$5:$I$504,2,0)),"")</f>
        <v/>
      </c>
      <c r="G4813" s="33">
        <f>IFERROR(IF(OR(C4813="",D4813=""),"",D4813*VLOOKUP(C4813,'Setup - Mix Design'!$A$5:$I$504,3,0)),"")</f>
        <v/>
      </c>
      <c r="H4813" s="33">
        <f>IFERROR(IF(OR(C4813="",D4813=""),"",D4813*VLOOKUP(C4813,'Setup - Mix Design'!$A$5:$I$504,4,0)),"")</f>
        <v/>
      </c>
      <c r="I4813" s="33">
        <f>IFERROR(IF(OR(C4813="",D4813=""),"",D4813*VLOOKUP(C4813,'Setup - Mix Design'!$A$5:$I$504,5,0)),"")</f>
        <v/>
      </c>
      <c r="J4813" s="33">
        <f>IFERROR(IF(OR(C4813="",D4813=""),"",D4813*VLOOKUP(C4813,'Setup - Mix Design'!$A$5:$I$504,6,0)),"")</f>
        <v/>
      </c>
      <c r="K4813" s="33">
        <f>IFERROR(IF(OR(C4813="",D4813=""),"",D4813*VLOOKUP(C4813,'Setup - Mix Design'!$A$5:$I$504,7,0)),"")</f>
        <v/>
      </c>
    </row>
    <row r="4814">
      <c r="A4814" s="31" t="n"/>
      <c r="B4814" s="26" t="n"/>
      <c r="C4814" s="26" t="n"/>
      <c r="D4814" s="27" t="n"/>
      <c r="E4814" s="26" t="n"/>
      <c r="F4814" s="33">
        <f>IFERROR(IF(OR(C4814="",D4814=""),"",D4814*VLOOKUP(C4814,'Setup - Mix Design'!$A$5:$I$504,2,0)),"")</f>
        <v/>
      </c>
      <c r="G4814" s="33">
        <f>IFERROR(IF(OR(C4814="",D4814=""),"",D4814*VLOOKUP(C4814,'Setup - Mix Design'!$A$5:$I$504,3,0)),"")</f>
        <v/>
      </c>
      <c r="H4814" s="33">
        <f>IFERROR(IF(OR(C4814="",D4814=""),"",D4814*VLOOKUP(C4814,'Setup - Mix Design'!$A$5:$I$504,4,0)),"")</f>
        <v/>
      </c>
      <c r="I4814" s="33">
        <f>IFERROR(IF(OR(C4814="",D4814=""),"",D4814*VLOOKUP(C4814,'Setup - Mix Design'!$A$5:$I$504,5,0)),"")</f>
        <v/>
      </c>
      <c r="J4814" s="33">
        <f>IFERROR(IF(OR(C4814="",D4814=""),"",D4814*VLOOKUP(C4814,'Setup - Mix Design'!$A$5:$I$504,6,0)),"")</f>
        <v/>
      </c>
      <c r="K4814" s="33">
        <f>IFERROR(IF(OR(C4814="",D4814=""),"",D4814*VLOOKUP(C4814,'Setup - Mix Design'!$A$5:$I$504,7,0)),"")</f>
        <v/>
      </c>
    </row>
    <row r="4815">
      <c r="A4815" s="31" t="n"/>
      <c r="B4815" s="26" t="n"/>
      <c r="C4815" s="26" t="n"/>
      <c r="D4815" s="27" t="n"/>
      <c r="E4815" s="26" t="n"/>
      <c r="F4815" s="33">
        <f>IFERROR(IF(OR(C4815="",D4815=""),"",D4815*VLOOKUP(C4815,'Setup - Mix Design'!$A$5:$I$504,2,0)),"")</f>
        <v/>
      </c>
      <c r="G4815" s="33">
        <f>IFERROR(IF(OR(C4815="",D4815=""),"",D4815*VLOOKUP(C4815,'Setup - Mix Design'!$A$5:$I$504,3,0)),"")</f>
        <v/>
      </c>
      <c r="H4815" s="33">
        <f>IFERROR(IF(OR(C4815="",D4815=""),"",D4815*VLOOKUP(C4815,'Setup - Mix Design'!$A$5:$I$504,4,0)),"")</f>
        <v/>
      </c>
      <c r="I4815" s="33">
        <f>IFERROR(IF(OR(C4815="",D4815=""),"",D4815*VLOOKUP(C4815,'Setup - Mix Design'!$A$5:$I$504,5,0)),"")</f>
        <v/>
      </c>
      <c r="J4815" s="33">
        <f>IFERROR(IF(OR(C4815="",D4815=""),"",D4815*VLOOKUP(C4815,'Setup - Mix Design'!$A$5:$I$504,6,0)),"")</f>
        <v/>
      </c>
      <c r="K4815" s="33">
        <f>IFERROR(IF(OR(C4815="",D4815=""),"",D4815*VLOOKUP(C4815,'Setup - Mix Design'!$A$5:$I$504,7,0)),"")</f>
        <v/>
      </c>
    </row>
    <row r="4816">
      <c r="A4816" s="31" t="n"/>
      <c r="B4816" s="26" t="n"/>
      <c r="C4816" s="26" t="n"/>
      <c r="D4816" s="27" t="n"/>
      <c r="E4816" s="26" t="n"/>
      <c r="F4816" s="33">
        <f>IFERROR(IF(OR(C4816="",D4816=""),"",D4816*VLOOKUP(C4816,'Setup - Mix Design'!$A$5:$I$504,2,0)),"")</f>
        <v/>
      </c>
      <c r="G4816" s="33">
        <f>IFERROR(IF(OR(C4816="",D4816=""),"",D4816*VLOOKUP(C4816,'Setup - Mix Design'!$A$5:$I$504,3,0)),"")</f>
        <v/>
      </c>
      <c r="H4816" s="33">
        <f>IFERROR(IF(OR(C4816="",D4816=""),"",D4816*VLOOKUP(C4816,'Setup - Mix Design'!$A$5:$I$504,4,0)),"")</f>
        <v/>
      </c>
      <c r="I4816" s="33">
        <f>IFERROR(IF(OR(C4816="",D4816=""),"",D4816*VLOOKUP(C4816,'Setup - Mix Design'!$A$5:$I$504,5,0)),"")</f>
        <v/>
      </c>
      <c r="J4816" s="33">
        <f>IFERROR(IF(OR(C4816="",D4816=""),"",D4816*VLOOKUP(C4816,'Setup - Mix Design'!$A$5:$I$504,6,0)),"")</f>
        <v/>
      </c>
      <c r="K4816" s="33">
        <f>IFERROR(IF(OR(C4816="",D4816=""),"",D4816*VLOOKUP(C4816,'Setup - Mix Design'!$A$5:$I$504,7,0)),"")</f>
        <v/>
      </c>
    </row>
    <row r="4817">
      <c r="A4817" s="31" t="n"/>
      <c r="B4817" s="26" t="n"/>
      <c r="C4817" s="26" t="n"/>
      <c r="D4817" s="27" t="n"/>
      <c r="E4817" s="26" t="n"/>
      <c r="F4817" s="33">
        <f>IFERROR(IF(OR(C4817="",D4817=""),"",D4817*VLOOKUP(C4817,'Setup - Mix Design'!$A$5:$I$504,2,0)),"")</f>
        <v/>
      </c>
      <c r="G4817" s="33">
        <f>IFERROR(IF(OR(C4817="",D4817=""),"",D4817*VLOOKUP(C4817,'Setup - Mix Design'!$A$5:$I$504,3,0)),"")</f>
        <v/>
      </c>
      <c r="H4817" s="33">
        <f>IFERROR(IF(OR(C4817="",D4817=""),"",D4817*VLOOKUP(C4817,'Setup - Mix Design'!$A$5:$I$504,4,0)),"")</f>
        <v/>
      </c>
      <c r="I4817" s="33">
        <f>IFERROR(IF(OR(C4817="",D4817=""),"",D4817*VLOOKUP(C4817,'Setup - Mix Design'!$A$5:$I$504,5,0)),"")</f>
        <v/>
      </c>
      <c r="J4817" s="33">
        <f>IFERROR(IF(OR(C4817="",D4817=""),"",D4817*VLOOKUP(C4817,'Setup - Mix Design'!$A$5:$I$504,6,0)),"")</f>
        <v/>
      </c>
      <c r="K4817" s="33">
        <f>IFERROR(IF(OR(C4817="",D4817=""),"",D4817*VLOOKUP(C4817,'Setup - Mix Design'!$A$5:$I$504,7,0)),"")</f>
        <v/>
      </c>
    </row>
    <row r="4818">
      <c r="A4818" s="31" t="n"/>
      <c r="B4818" s="26" t="n"/>
      <c r="C4818" s="26" t="n"/>
      <c r="D4818" s="27" t="n"/>
      <c r="E4818" s="26" t="n"/>
      <c r="F4818" s="33">
        <f>IFERROR(IF(OR(C4818="",D4818=""),"",D4818*VLOOKUP(C4818,'Setup - Mix Design'!$A$5:$I$504,2,0)),"")</f>
        <v/>
      </c>
      <c r="G4818" s="33">
        <f>IFERROR(IF(OR(C4818="",D4818=""),"",D4818*VLOOKUP(C4818,'Setup - Mix Design'!$A$5:$I$504,3,0)),"")</f>
        <v/>
      </c>
      <c r="H4818" s="33">
        <f>IFERROR(IF(OR(C4818="",D4818=""),"",D4818*VLOOKUP(C4818,'Setup - Mix Design'!$A$5:$I$504,4,0)),"")</f>
        <v/>
      </c>
      <c r="I4818" s="33">
        <f>IFERROR(IF(OR(C4818="",D4818=""),"",D4818*VLOOKUP(C4818,'Setup - Mix Design'!$A$5:$I$504,5,0)),"")</f>
        <v/>
      </c>
      <c r="J4818" s="33">
        <f>IFERROR(IF(OR(C4818="",D4818=""),"",D4818*VLOOKUP(C4818,'Setup - Mix Design'!$A$5:$I$504,6,0)),"")</f>
        <v/>
      </c>
      <c r="K4818" s="33">
        <f>IFERROR(IF(OR(C4818="",D4818=""),"",D4818*VLOOKUP(C4818,'Setup - Mix Design'!$A$5:$I$504,7,0)),"")</f>
        <v/>
      </c>
    </row>
    <row r="4819">
      <c r="A4819" s="31" t="n"/>
      <c r="B4819" s="26" t="n"/>
      <c r="C4819" s="26" t="n"/>
      <c r="D4819" s="27" t="n"/>
      <c r="E4819" s="26" t="n"/>
      <c r="F4819" s="33">
        <f>IFERROR(IF(OR(C4819="",D4819=""),"",D4819*VLOOKUP(C4819,'Setup - Mix Design'!$A$5:$I$504,2,0)),"")</f>
        <v/>
      </c>
      <c r="G4819" s="33">
        <f>IFERROR(IF(OR(C4819="",D4819=""),"",D4819*VLOOKUP(C4819,'Setup - Mix Design'!$A$5:$I$504,3,0)),"")</f>
        <v/>
      </c>
      <c r="H4819" s="33">
        <f>IFERROR(IF(OR(C4819="",D4819=""),"",D4819*VLOOKUP(C4819,'Setup - Mix Design'!$A$5:$I$504,4,0)),"")</f>
        <v/>
      </c>
      <c r="I4819" s="33">
        <f>IFERROR(IF(OR(C4819="",D4819=""),"",D4819*VLOOKUP(C4819,'Setup - Mix Design'!$A$5:$I$504,5,0)),"")</f>
        <v/>
      </c>
      <c r="J4819" s="33">
        <f>IFERROR(IF(OR(C4819="",D4819=""),"",D4819*VLOOKUP(C4819,'Setup - Mix Design'!$A$5:$I$504,6,0)),"")</f>
        <v/>
      </c>
      <c r="K4819" s="33">
        <f>IFERROR(IF(OR(C4819="",D4819=""),"",D4819*VLOOKUP(C4819,'Setup - Mix Design'!$A$5:$I$504,7,0)),"")</f>
        <v/>
      </c>
    </row>
    <row r="4820">
      <c r="A4820" s="31" t="n"/>
      <c r="B4820" s="26" t="n"/>
      <c r="C4820" s="26" t="n"/>
      <c r="D4820" s="27" t="n"/>
      <c r="E4820" s="26" t="n"/>
      <c r="F4820" s="33">
        <f>IFERROR(IF(OR(C4820="",D4820=""),"",D4820*VLOOKUP(C4820,'Setup - Mix Design'!$A$5:$I$504,2,0)),"")</f>
        <v/>
      </c>
      <c r="G4820" s="33">
        <f>IFERROR(IF(OR(C4820="",D4820=""),"",D4820*VLOOKUP(C4820,'Setup - Mix Design'!$A$5:$I$504,3,0)),"")</f>
        <v/>
      </c>
      <c r="H4820" s="33">
        <f>IFERROR(IF(OR(C4820="",D4820=""),"",D4820*VLOOKUP(C4820,'Setup - Mix Design'!$A$5:$I$504,4,0)),"")</f>
        <v/>
      </c>
      <c r="I4820" s="33">
        <f>IFERROR(IF(OR(C4820="",D4820=""),"",D4820*VLOOKUP(C4820,'Setup - Mix Design'!$A$5:$I$504,5,0)),"")</f>
        <v/>
      </c>
      <c r="J4820" s="33">
        <f>IFERROR(IF(OR(C4820="",D4820=""),"",D4820*VLOOKUP(C4820,'Setup - Mix Design'!$A$5:$I$504,6,0)),"")</f>
        <v/>
      </c>
      <c r="K4820" s="33">
        <f>IFERROR(IF(OR(C4820="",D4820=""),"",D4820*VLOOKUP(C4820,'Setup - Mix Design'!$A$5:$I$504,7,0)),"")</f>
        <v/>
      </c>
    </row>
    <row r="4821">
      <c r="A4821" s="31" t="n"/>
      <c r="B4821" s="26" t="n"/>
      <c r="C4821" s="26" t="n"/>
      <c r="D4821" s="27" t="n"/>
      <c r="E4821" s="26" t="n"/>
      <c r="F4821" s="33">
        <f>IFERROR(IF(OR(C4821="",D4821=""),"",D4821*VLOOKUP(C4821,'Setup - Mix Design'!$A$5:$I$504,2,0)),"")</f>
        <v/>
      </c>
      <c r="G4821" s="33">
        <f>IFERROR(IF(OR(C4821="",D4821=""),"",D4821*VLOOKUP(C4821,'Setup - Mix Design'!$A$5:$I$504,3,0)),"")</f>
        <v/>
      </c>
      <c r="H4821" s="33">
        <f>IFERROR(IF(OR(C4821="",D4821=""),"",D4821*VLOOKUP(C4821,'Setup - Mix Design'!$A$5:$I$504,4,0)),"")</f>
        <v/>
      </c>
      <c r="I4821" s="33">
        <f>IFERROR(IF(OR(C4821="",D4821=""),"",D4821*VLOOKUP(C4821,'Setup - Mix Design'!$A$5:$I$504,5,0)),"")</f>
        <v/>
      </c>
      <c r="J4821" s="33">
        <f>IFERROR(IF(OR(C4821="",D4821=""),"",D4821*VLOOKUP(C4821,'Setup - Mix Design'!$A$5:$I$504,6,0)),"")</f>
        <v/>
      </c>
      <c r="K4821" s="33">
        <f>IFERROR(IF(OR(C4821="",D4821=""),"",D4821*VLOOKUP(C4821,'Setup - Mix Design'!$A$5:$I$504,7,0)),"")</f>
        <v/>
      </c>
    </row>
    <row r="4822">
      <c r="A4822" s="31" t="n"/>
      <c r="B4822" s="26" t="n"/>
      <c r="C4822" s="26" t="n"/>
      <c r="D4822" s="27" t="n"/>
      <c r="E4822" s="26" t="n"/>
      <c r="F4822" s="33">
        <f>IFERROR(IF(OR(C4822="",D4822=""),"",D4822*VLOOKUP(C4822,'Setup - Mix Design'!$A$5:$I$504,2,0)),"")</f>
        <v/>
      </c>
      <c r="G4822" s="33">
        <f>IFERROR(IF(OR(C4822="",D4822=""),"",D4822*VLOOKUP(C4822,'Setup - Mix Design'!$A$5:$I$504,3,0)),"")</f>
        <v/>
      </c>
      <c r="H4822" s="33">
        <f>IFERROR(IF(OR(C4822="",D4822=""),"",D4822*VLOOKUP(C4822,'Setup - Mix Design'!$A$5:$I$504,4,0)),"")</f>
        <v/>
      </c>
      <c r="I4822" s="33">
        <f>IFERROR(IF(OR(C4822="",D4822=""),"",D4822*VLOOKUP(C4822,'Setup - Mix Design'!$A$5:$I$504,5,0)),"")</f>
        <v/>
      </c>
      <c r="J4822" s="33">
        <f>IFERROR(IF(OR(C4822="",D4822=""),"",D4822*VLOOKUP(C4822,'Setup - Mix Design'!$A$5:$I$504,6,0)),"")</f>
        <v/>
      </c>
      <c r="K4822" s="33">
        <f>IFERROR(IF(OR(C4822="",D4822=""),"",D4822*VLOOKUP(C4822,'Setup - Mix Design'!$A$5:$I$504,7,0)),"")</f>
        <v/>
      </c>
    </row>
    <row r="4823">
      <c r="A4823" s="31" t="n"/>
      <c r="B4823" s="26" t="n"/>
      <c r="C4823" s="26" t="n"/>
      <c r="D4823" s="27" t="n"/>
      <c r="E4823" s="26" t="n"/>
      <c r="F4823" s="33">
        <f>IFERROR(IF(OR(C4823="",D4823=""),"",D4823*VLOOKUP(C4823,'Setup - Mix Design'!$A$5:$I$504,2,0)),"")</f>
        <v/>
      </c>
      <c r="G4823" s="33">
        <f>IFERROR(IF(OR(C4823="",D4823=""),"",D4823*VLOOKUP(C4823,'Setup - Mix Design'!$A$5:$I$504,3,0)),"")</f>
        <v/>
      </c>
      <c r="H4823" s="33">
        <f>IFERROR(IF(OR(C4823="",D4823=""),"",D4823*VLOOKUP(C4823,'Setup - Mix Design'!$A$5:$I$504,4,0)),"")</f>
        <v/>
      </c>
      <c r="I4823" s="33">
        <f>IFERROR(IF(OR(C4823="",D4823=""),"",D4823*VLOOKUP(C4823,'Setup - Mix Design'!$A$5:$I$504,5,0)),"")</f>
        <v/>
      </c>
      <c r="J4823" s="33">
        <f>IFERROR(IF(OR(C4823="",D4823=""),"",D4823*VLOOKUP(C4823,'Setup - Mix Design'!$A$5:$I$504,6,0)),"")</f>
        <v/>
      </c>
      <c r="K4823" s="33">
        <f>IFERROR(IF(OR(C4823="",D4823=""),"",D4823*VLOOKUP(C4823,'Setup - Mix Design'!$A$5:$I$504,7,0)),"")</f>
        <v/>
      </c>
    </row>
    <row r="4824">
      <c r="A4824" s="31" t="n"/>
      <c r="B4824" s="26" t="n"/>
      <c r="C4824" s="26" t="n"/>
      <c r="D4824" s="27" t="n"/>
      <c r="E4824" s="26" t="n"/>
      <c r="F4824" s="33">
        <f>IFERROR(IF(OR(C4824="",D4824=""),"",D4824*VLOOKUP(C4824,'Setup - Mix Design'!$A$5:$I$504,2,0)),"")</f>
        <v/>
      </c>
      <c r="G4824" s="33">
        <f>IFERROR(IF(OR(C4824="",D4824=""),"",D4824*VLOOKUP(C4824,'Setup - Mix Design'!$A$5:$I$504,3,0)),"")</f>
        <v/>
      </c>
      <c r="H4824" s="33">
        <f>IFERROR(IF(OR(C4824="",D4824=""),"",D4824*VLOOKUP(C4824,'Setup - Mix Design'!$A$5:$I$504,4,0)),"")</f>
        <v/>
      </c>
      <c r="I4824" s="33">
        <f>IFERROR(IF(OR(C4824="",D4824=""),"",D4824*VLOOKUP(C4824,'Setup - Mix Design'!$A$5:$I$504,5,0)),"")</f>
        <v/>
      </c>
      <c r="J4824" s="33">
        <f>IFERROR(IF(OR(C4824="",D4824=""),"",D4824*VLOOKUP(C4824,'Setup - Mix Design'!$A$5:$I$504,6,0)),"")</f>
        <v/>
      </c>
      <c r="K4824" s="33">
        <f>IFERROR(IF(OR(C4824="",D4824=""),"",D4824*VLOOKUP(C4824,'Setup - Mix Design'!$A$5:$I$504,7,0)),"")</f>
        <v/>
      </c>
    </row>
    <row r="4825">
      <c r="A4825" s="31" t="n"/>
      <c r="B4825" s="26" t="n"/>
      <c r="C4825" s="26" t="n"/>
      <c r="D4825" s="27" t="n"/>
      <c r="E4825" s="26" t="n"/>
      <c r="F4825" s="33">
        <f>IFERROR(IF(OR(C4825="",D4825=""),"",D4825*VLOOKUP(C4825,'Setup - Mix Design'!$A$5:$I$504,2,0)),"")</f>
        <v/>
      </c>
      <c r="G4825" s="33">
        <f>IFERROR(IF(OR(C4825="",D4825=""),"",D4825*VLOOKUP(C4825,'Setup - Mix Design'!$A$5:$I$504,3,0)),"")</f>
        <v/>
      </c>
      <c r="H4825" s="33">
        <f>IFERROR(IF(OR(C4825="",D4825=""),"",D4825*VLOOKUP(C4825,'Setup - Mix Design'!$A$5:$I$504,4,0)),"")</f>
        <v/>
      </c>
      <c r="I4825" s="33">
        <f>IFERROR(IF(OR(C4825="",D4825=""),"",D4825*VLOOKUP(C4825,'Setup - Mix Design'!$A$5:$I$504,5,0)),"")</f>
        <v/>
      </c>
      <c r="J4825" s="33">
        <f>IFERROR(IF(OR(C4825="",D4825=""),"",D4825*VLOOKUP(C4825,'Setup - Mix Design'!$A$5:$I$504,6,0)),"")</f>
        <v/>
      </c>
      <c r="K4825" s="33">
        <f>IFERROR(IF(OR(C4825="",D4825=""),"",D4825*VLOOKUP(C4825,'Setup - Mix Design'!$A$5:$I$504,7,0)),"")</f>
        <v/>
      </c>
    </row>
    <row r="4826">
      <c r="A4826" s="31" t="n"/>
      <c r="B4826" s="26" t="n"/>
      <c r="C4826" s="26" t="n"/>
      <c r="D4826" s="27" t="n"/>
      <c r="E4826" s="26" t="n"/>
      <c r="F4826" s="33">
        <f>IFERROR(IF(OR(C4826="",D4826=""),"",D4826*VLOOKUP(C4826,'Setup - Mix Design'!$A$5:$I$504,2,0)),"")</f>
        <v/>
      </c>
      <c r="G4826" s="33">
        <f>IFERROR(IF(OR(C4826="",D4826=""),"",D4826*VLOOKUP(C4826,'Setup - Mix Design'!$A$5:$I$504,3,0)),"")</f>
        <v/>
      </c>
      <c r="H4826" s="33">
        <f>IFERROR(IF(OR(C4826="",D4826=""),"",D4826*VLOOKUP(C4826,'Setup - Mix Design'!$A$5:$I$504,4,0)),"")</f>
        <v/>
      </c>
      <c r="I4826" s="33">
        <f>IFERROR(IF(OR(C4826="",D4826=""),"",D4826*VLOOKUP(C4826,'Setup - Mix Design'!$A$5:$I$504,5,0)),"")</f>
        <v/>
      </c>
      <c r="J4826" s="33">
        <f>IFERROR(IF(OR(C4826="",D4826=""),"",D4826*VLOOKUP(C4826,'Setup - Mix Design'!$A$5:$I$504,6,0)),"")</f>
        <v/>
      </c>
      <c r="K4826" s="33">
        <f>IFERROR(IF(OR(C4826="",D4826=""),"",D4826*VLOOKUP(C4826,'Setup - Mix Design'!$A$5:$I$504,7,0)),"")</f>
        <v/>
      </c>
    </row>
    <row r="4827">
      <c r="A4827" s="31" t="n"/>
      <c r="B4827" s="26" t="n"/>
      <c r="C4827" s="26" t="n"/>
      <c r="D4827" s="27" t="n"/>
      <c r="E4827" s="26" t="n"/>
      <c r="F4827" s="33">
        <f>IFERROR(IF(OR(C4827="",D4827=""),"",D4827*VLOOKUP(C4827,'Setup - Mix Design'!$A$5:$I$504,2,0)),"")</f>
        <v/>
      </c>
      <c r="G4827" s="33">
        <f>IFERROR(IF(OR(C4827="",D4827=""),"",D4827*VLOOKUP(C4827,'Setup - Mix Design'!$A$5:$I$504,3,0)),"")</f>
        <v/>
      </c>
      <c r="H4827" s="33">
        <f>IFERROR(IF(OR(C4827="",D4827=""),"",D4827*VLOOKUP(C4827,'Setup - Mix Design'!$A$5:$I$504,4,0)),"")</f>
        <v/>
      </c>
      <c r="I4827" s="33">
        <f>IFERROR(IF(OR(C4827="",D4827=""),"",D4827*VLOOKUP(C4827,'Setup - Mix Design'!$A$5:$I$504,5,0)),"")</f>
        <v/>
      </c>
      <c r="J4827" s="33">
        <f>IFERROR(IF(OR(C4827="",D4827=""),"",D4827*VLOOKUP(C4827,'Setup - Mix Design'!$A$5:$I$504,6,0)),"")</f>
        <v/>
      </c>
      <c r="K4827" s="33">
        <f>IFERROR(IF(OR(C4827="",D4827=""),"",D4827*VLOOKUP(C4827,'Setup - Mix Design'!$A$5:$I$504,7,0)),"")</f>
        <v/>
      </c>
    </row>
    <row r="4828">
      <c r="A4828" s="31" t="n"/>
      <c r="B4828" s="26" t="n"/>
      <c r="C4828" s="26" t="n"/>
      <c r="D4828" s="27" t="n"/>
      <c r="E4828" s="26" t="n"/>
      <c r="F4828" s="33">
        <f>IFERROR(IF(OR(C4828="",D4828=""),"",D4828*VLOOKUP(C4828,'Setup - Mix Design'!$A$5:$I$504,2,0)),"")</f>
        <v/>
      </c>
      <c r="G4828" s="33">
        <f>IFERROR(IF(OR(C4828="",D4828=""),"",D4828*VLOOKUP(C4828,'Setup - Mix Design'!$A$5:$I$504,3,0)),"")</f>
        <v/>
      </c>
      <c r="H4828" s="33">
        <f>IFERROR(IF(OR(C4828="",D4828=""),"",D4828*VLOOKUP(C4828,'Setup - Mix Design'!$A$5:$I$504,4,0)),"")</f>
        <v/>
      </c>
      <c r="I4828" s="33">
        <f>IFERROR(IF(OR(C4828="",D4828=""),"",D4828*VLOOKUP(C4828,'Setup - Mix Design'!$A$5:$I$504,5,0)),"")</f>
        <v/>
      </c>
      <c r="J4828" s="33">
        <f>IFERROR(IF(OR(C4828="",D4828=""),"",D4828*VLOOKUP(C4828,'Setup - Mix Design'!$A$5:$I$504,6,0)),"")</f>
        <v/>
      </c>
      <c r="K4828" s="33">
        <f>IFERROR(IF(OR(C4828="",D4828=""),"",D4828*VLOOKUP(C4828,'Setup - Mix Design'!$A$5:$I$504,7,0)),"")</f>
        <v/>
      </c>
    </row>
    <row r="4829">
      <c r="A4829" s="31" t="n"/>
      <c r="B4829" s="26" t="n"/>
      <c r="C4829" s="26" t="n"/>
      <c r="D4829" s="27" t="n"/>
      <c r="E4829" s="26" t="n"/>
      <c r="F4829" s="33">
        <f>IFERROR(IF(OR(C4829="",D4829=""),"",D4829*VLOOKUP(C4829,'Setup - Mix Design'!$A$5:$I$504,2,0)),"")</f>
        <v/>
      </c>
      <c r="G4829" s="33">
        <f>IFERROR(IF(OR(C4829="",D4829=""),"",D4829*VLOOKUP(C4829,'Setup - Mix Design'!$A$5:$I$504,3,0)),"")</f>
        <v/>
      </c>
      <c r="H4829" s="33">
        <f>IFERROR(IF(OR(C4829="",D4829=""),"",D4829*VLOOKUP(C4829,'Setup - Mix Design'!$A$5:$I$504,4,0)),"")</f>
        <v/>
      </c>
      <c r="I4829" s="33">
        <f>IFERROR(IF(OR(C4829="",D4829=""),"",D4829*VLOOKUP(C4829,'Setup - Mix Design'!$A$5:$I$504,5,0)),"")</f>
        <v/>
      </c>
      <c r="J4829" s="33">
        <f>IFERROR(IF(OR(C4829="",D4829=""),"",D4829*VLOOKUP(C4829,'Setup - Mix Design'!$A$5:$I$504,6,0)),"")</f>
        <v/>
      </c>
      <c r="K4829" s="33">
        <f>IFERROR(IF(OR(C4829="",D4829=""),"",D4829*VLOOKUP(C4829,'Setup - Mix Design'!$A$5:$I$504,7,0)),"")</f>
        <v/>
      </c>
    </row>
    <row r="4830">
      <c r="A4830" s="31" t="n"/>
      <c r="B4830" s="26" t="n"/>
      <c r="C4830" s="26" t="n"/>
      <c r="D4830" s="27" t="n"/>
      <c r="E4830" s="26" t="n"/>
      <c r="F4830" s="33">
        <f>IFERROR(IF(OR(C4830="",D4830=""),"",D4830*VLOOKUP(C4830,'Setup - Mix Design'!$A$5:$I$504,2,0)),"")</f>
        <v/>
      </c>
      <c r="G4830" s="33">
        <f>IFERROR(IF(OR(C4830="",D4830=""),"",D4830*VLOOKUP(C4830,'Setup - Mix Design'!$A$5:$I$504,3,0)),"")</f>
        <v/>
      </c>
      <c r="H4830" s="33">
        <f>IFERROR(IF(OR(C4830="",D4830=""),"",D4830*VLOOKUP(C4830,'Setup - Mix Design'!$A$5:$I$504,4,0)),"")</f>
        <v/>
      </c>
      <c r="I4830" s="33">
        <f>IFERROR(IF(OR(C4830="",D4830=""),"",D4830*VLOOKUP(C4830,'Setup - Mix Design'!$A$5:$I$504,5,0)),"")</f>
        <v/>
      </c>
      <c r="J4830" s="33">
        <f>IFERROR(IF(OR(C4830="",D4830=""),"",D4830*VLOOKUP(C4830,'Setup - Mix Design'!$A$5:$I$504,6,0)),"")</f>
        <v/>
      </c>
      <c r="K4830" s="33">
        <f>IFERROR(IF(OR(C4830="",D4830=""),"",D4830*VLOOKUP(C4830,'Setup - Mix Design'!$A$5:$I$504,7,0)),"")</f>
        <v/>
      </c>
    </row>
    <row r="4831">
      <c r="A4831" s="31" t="n"/>
      <c r="B4831" s="26" t="n"/>
      <c r="C4831" s="26" t="n"/>
      <c r="D4831" s="27" t="n"/>
      <c r="E4831" s="26" t="n"/>
      <c r="F4831" s="33">
        <f>IFERROR(IF(OR(C4831="",D4831=""),"",D4831*VLOOKUP(C4831,'Setup - Mix Design'!$A$5:$I$504,2,0)),"")</f>
        <v/>
      </c>
      <c r="G4831" s="33">
        <f>IFERROR(IF(OR(C4831="",D4831=""),"",D4831*VLOOKUP(C4831,'Setup - Mix Design'!$A$5:$I$504,3,0)),"")</f>
        <v/>
      </c>
      <c r="H4831" s="33">
        <f>IFERROR(IF(OR(C4831="",D4831=""),"",D4831*VLOOKUP(C4831,'Setup - Mix Design'!$A$5:$I$504,4,0)),"")</f>
        <v/>
      </c>
      <c r="I4831" s="33">
        <f>IFERROR(IF(OR(C4831="",D4831=""),"",D4831*VLOOKUP(C4831,'Setup - Mix Design'!$A$5:$I$504,5,0)),"")</f>
        <v/>
      </c>
      <c r="J4831" s="33">
        <f>IFERROR(IF(OR(C4831="",D4831=""),"",D4831*VLOOKUP(C4831,'Setup - Mix Design'!$A$5:$I$504,6,0)),"")</f>
        <v/>
      </c>
      <c r="K4831" s="33">
        <f>IFERROR(IF(OR(C4831="",D4831=""),"",D4831*VLOOKUP(C4831,'Setup - Mix Design'!$A$5:$I$504,7,0)),"")</f>
        <v/>
      </c>
    </row>
    <row r="4832">
      <c r="A4832" s="31" t="n"/>
      <c r="B4832" s="26" t="n"/>
      <c r="C4832" s="26" t="n"/>
      <c r="D4832" s="27" t="n"/>
      <c r="E4832" s="26" t="n"/>
      <c r="F4832" s="33">
        <f>IFERROR(IF(OR(C4832="",D4832=""),"",D4832*VLOOKUP(C4832,'Setup - Mix Design'!$A$5:$I$504,2,0)),"")</f>
        <v/>
      </c>
      <c r="G4832" s="33">
        <f>IFERROR(IF(OR(C4832="",D4832=""),"",D4832*VLOOKUP(C4832,'Setup - Mix Design'!$A$5:$I$504,3,0)),"")</f>
        <v/>
      </c>
      <c r="H4832" s="33">
        <f>IFERROR(IF(OR(C4832="",D4832=""),"",D4832*VLOOKUP(C4832,'Setup - Mix Design'!$A$5:$I$504,4,0)),"")</f>
        <v/>
      </c>
      <c r="I4832" s="33">
        <f>IFERROR(IF(OR(C4832="",D4832=""),"",D4832*VLOOKUP(C4832,'Setup - Mix Design'!$A$5:$I$504,5,0)),"")</f>
        <v/>
      </c>
      <c r="J4832" s="33">
        <f>IFERROR(IF(OR(C4832="",D4832=""),"",D4832*VLOOKUP(C4832,'Setup - Mix Design'!$A$5:$I$504,6,0)),"")</f>
        <v/>
      </c>
      <c r="K4832" s="33">
        <f>IFERROR(IF(OR(C4832="",D4832=""),"",D4832*VLOOKUP(C4832,'Setup - Mix Design'!$A$5:$I$504,7,0)),"")</f>
        <v/>
      </c>
    </row>
    <row r="4833">
      <c r="A4833" s="31" t="n"/>
      <c r="B4833" s="26" t="n"/>
      <c r="C4833" s="26" t="n"/>
      <c r="D4833" s="27" t="n"/>
      <c r="E4833" s="26" t="n"/>
      <c r="F4833" s="33">
        <f>IFERROR(IF(OR(C4833="",D4833=""),"",D4833*VLOOKUP(C4833,'Setup - Mix Design'!$A$5:$I$504,2,0)),"")</f>
        <v/>
      </c>
      <c r="G4833" s="33">
        <f>IFERROR(IF(OR(C4833="",D4833=""),"",D4833*VLOOKUP(C4833,'Setup - Mix Design'!$A$5:$I$504,3,0)),"")</f>
        <v/>
      </c>
      <c r="H4833" s="33">
        <f>IFERROR(IF(OR(C4833="",D4833=""),"",D4833*VLOOKUP(C4833,'Setup - Mix Design'!$A$5:$I$504,4,0)),"")</f>
        <v/>
      </c>
      <c r="I4833" s="33">
        <f>IFERROR(IF(OR(C4833="",D4833=""),"",D4833*VLOOKUP(C4833,'Setup - Mix Design'!$A$5:$I$504,5,0)),"")</f>
        <v/>
      </c>
      <c r="J4833" s="33">
        <f>IFERROR(IF(OR(C4833="",D4833=""),"",D4833*VLOOKUP(C4833,'Setup - Mix Design'!$A$5:$I$504,6,0)),"")</f>
        <v/>
      </c>
      <c r="K4833" s="33">
        <f>IFERROR(IF(OR(C4833="",D4833=""),"",D4833*VLOOKUP(C4833,'Setup - Mix Design'!$A$5:$I$504,7,0)),"")</f>
        <v/>
      </c>
    </row>
    <row r="4834">
      <c r="A4834" s="31" t="n"/>
      <c r="B4834" s="26" t="n"/>
      <c r="C4834" s="26" t="n"/>
      <c r="D4834" s="27" t="n"/>
      <c r="E4834" s="26" t="n"/>
      <c r="F4834" s="33">
        <f>IFERROR(IF(OR(C4834="",D4834=""),"",D4834*VLOOKUP(C4834,'Setup - Mix Design'!$A$5:$I$504,2,0)),"")</f>
        <v/>
      </c>
      <c r="G4834" s="33">
        <f>IFERROR(IF(OR(C4834="",D4834=""),"",D4834*VLOOKUP(C4834,'Setup - Mix Design'!$A$5:$I$504,3,0)),"")</f>
        <v/>
      </c>
      <c r="H4834" s="33">
        <f>IFERROR(IF(OR(C4834="",D4834=""),"",D4834*VLOOKUP(C4834,'Setup - Mix Design'!$A$5:$I$504,4,0)),"")</f>
        <v/>
      </c>
      <c r="I4834" s="33">
        <f>IFERROR(IF(OR(C4834="",D4834=""),"",D4834*VLOOKUP(C4834,'Setup - Mix Design'!$A$5:$I$504,5,0)),"")</f>
        <v/>
      </c>
      <c r="J4834" s="33">
        <f>IFERROR(IF(OR(C4834="",D4834=""),"",D4834*VLOOKUP(C4834,'Setup - Mix Design'!$A$5:$I$504,6,0)),"")</f>
        <v/>
      </c>
      <c r="K4834" s="33">
        <f>IFERROR(IF(OR(C4834="",D4834=""),"",D4834*VLOOKUP(C4834,'Setup - Mix Design'!$A$5:$I$504,7,0)),"")</f>
        <v/>
      </c>
    </row>
    <row r="4835">
      <c r="A4835" s="31" t="n"/>
      <c r="B4835" s="26" t="n"/>
      <c r="C4835" s="26" t="n"/>
      <c r="D4835" s="27" t="n"/>
      <c r="E4835" s="26" t="n"/>
      <c r="F4835" s="33">
        <f>IFERROR(IF(OR(C4835="",D4835=""),"",D4835*VLOOKUP(C4835,'Setup - Mix Design'!$A$5:$I$504,2,0)),"")</f>
        <v/>
      </c>
      <c r="G4835" s="33">
        <f>IFERROR(IF(OR(C4835="",D4835=""),"",D4835*VLOOKUP(C4835,'Setup - Mix Design'!$A$5:$I$504,3,0)),"")</f>
        <v/>
      </c>
      <c r="H4835" s="33">
        <f>IFERROR(IF(OR(C4835="",D4835=""),"",D4835*VLOOKUP(C4835,'Setup - Mix Design'!$A$5:$I$504,4,0)),"")</f>
        <v/>
      </c>
      <c r="I4835" s="33">
        <f>IFERROR(IF(OR(C4835="",D4835=""),"",D4835*VLOOKUP(C4835,'Setup - Mix Design'!$A$5:$I$504,5,0)),"")</f>
        <v/>
      </c>
      <c r="J4835" s="33">
        <f>IFERROR(IF(OR(C4835="",D4835=""),"",D4835*VLOOKUP(C4835,'Setup - Mix Design'!$A$5:$I$504,6,0)),"")</f>
        <v/>
      </c>
      <c r="K4835" s="33">
        <f>IFERROR(IF(OR(C4835="",D4835=""),"",D4835*VLOOKUP(C4835,'Setup - Mix Design'!$A$5:$I$504,7,0)),"")</f>
        <v/>
      </c>
    </row>
    <row r="4836">
      <c r="A4836" s="31" t="n"/>
      <c r="B4836" s="26" t="n"/>
      <c r="C4836" s="26" t="n"/>
      <c r="D4836" s="27" t="n"/>
      <c r="E4836" s="26" t="n"/>
      <c r="F4836" s="33">
        <f>IFERROR(IF(OR(C4836="",D4836=""),"",D4836*VLOOKUP(C4836,'Setup - Mix Design'!$A$5:$I$504,2,0)),"")</f>
        <v/>
      </c>
      <c r="G4836" s="33">
        <f>IFERROR(IF(OR(C4836="",D4836=""),"",D4836*VLOOKUP(C4836,'Setup - Mix Design'!$A$5:$I$504,3,0)),"")</f>
        <v/>
      </c>
      <c r="H4836" s="33">
        <f>IFERROR(IF(OR(C4836="",D4836=""),"",D4836*VLOOKUP(C4836,'Setup - Mix Design'!$A$5:$I$504,4,0)),"")</f>
        <v/>
      </c>
      <c r="I4836" s="33">
        <f>IFERROR(IF(OR(C4836="",D4836=""),"",D4836*VLOOKUP(C4836,'Setup - Mix Design'!$A$5:$I$504,5,0)),"")</f>
        <v/>
      </c>
      <c r="J4836" s="33">
        <f>IFERROR(IF(OR(C4836="",D4836=""),"",D4836*VLOOKUP(C4836,'Setup - Mix Design'!$A$5:$I$504,6,0)),"")</f>
        <v/>
      </c>
      <c r="K4836" s="33">
        <f>IFERROR(IF(OR(C4836="",D4836=""),"",D4836*VLOOKUP(C4836,'Setup - Mix Design'!$A$5:$I$504,7,0)),"")</f>
        <v/>
      </c>
    </row>
    <row r="4837">
      <c r="A4837" s="31" t="n"/>
      <c r="B4837" s="26" t="n"/>
      <c r="C4837" s="26" t="n"/>
      <c r="D4837" s="27" t="n"/>
      <c r="E4837" s="26" t="n"/>
      <c r="F4837" s="33">
        <f>IFERROR(IF(OR(C4837="",D4837=""),"",D4837*VLOOKUP(C4837,'Setup - Mix Design'!$A$5:$I$504,2,0)),"")</f>
        <v/>
      </c>
      <c r="G4837" s="33">
        <f>IFERROR(IF(OR(C4837="",D4837=""),"",D4837*VLOOKUP(C4837,'Setup - Mix Design'!$A$5:$I$504,3,0)),"")</f>
        <v/>
      </c>
      <c r="H4837" s="33">
        <f>IFERROR(IF(OR(C4837="",D4837=""),"",D4837*VLOOKUP(C4837,'Setup - Mix Design'!$A$5:$I$504,4,0)),"")</f>
        <v/>
      </c>
      <c r="I4837" s="33">
        <f>IFERROR(IF(OR(C4837="",D4837=""),"",D4837*VLOOKUP(C4837,'Setup - Mix Design'!$A$5:$I$504,5,0)),"")</f>
        <v/>
      </c>
      <c r="J4837" s="33">
        <f>IFERROR(IF(OR(C4837="",D4837=""),"",D4837*VLOOKUP(C4837,'Setup - Mix Design'!$A$5:$I$504,6,0)),"")</f>
        <v/>
      </c>
      <c r="K4837" s="33">
        <f>IFERROR(IF(OR(C4837="",D4837=""),"",D4837*VLOOKUP(C4837,'Setup - Mix Design'!$A$5:$I$504,7,0)),"")</f>
        <v/>
      </c>
    </row>
    <row r="4838">
      <c r="A4838" s="31" t="n"/>
      <c r="B4838" s="26" t="n"/>
      <c r="C4838" s="26" t="n"/>
      <c r="D4838" s="27" t="n"/>
      <c r="E4838" s="26" t="n"/>
      <c r="F4838" s="33">
        <f>IFERROR(IF(OR(C4838="",D4838=""),"",D4838*VLOOKUP(C4838,'Setup - Mix Design'!$A$5:$I$504,2,0)),"")</f>
        <v/>
      </c>
      <c r="G4838" s="33">
        <f>IFERROR(IF(OR(C4838="",D4838=""),"",D4838*VLOOKUP(C4838,'Setup - Mix Design'!$A$5:$I$504,3,0)),"")</f>
        <v/>
      </c>
      <c r="H4838" s="33">
        <f>IFERROR(IF(OR(C4838="",D4838=""),"",D4838*VLOOKUP(C4838,'Setup - Mix Design'!$A$5:$I$504,4,0)),"")</f>
        <v/>
      </c>
      <c r="I4838" s="33">
        <f>IFERROR(IF(OR(C4838="",D4838=""),"",D4838*VLOOKUP(C4838,'Setup - Mix Design'!$A$5:$I$504,5,0)),"")</f>
        <v/>
      </c>
      <c r="J4838" s="33">
        <f>IFERROR(IF(OR(C4838="",D4838=""),"",D4838*VLOOKUP(C4838,'Setup - Mix Design'!$A$5:$I$504,6,0)),"")</f>
        <v/>
      </c>
      <c r="K4838" s="33">
        <f>IFERROR(IF(OR(C4838="",D4838=""),"",D4838*VLOOKUP(C4838,'Setup - Mix Design'!$A$5:$I$504,7,0)),"")</f>
        <v/>
      </c>
    </row>
    <row r="4839">
      <c r="A4839" s="31" t="n"/>
      <c r="B4839" s="26" t="n"/>
      <c r="C4839" s="26" t="n"/>
      <c r="D4839" s="27" t="n"/>
      <c r="E4839" s="26" t="n"/>
      <c r="F4839" s="33">
        <f>IFERROR(IF(OR(C4839="",D4839=""),"",D4839*VLOOKUP(C4839,'Setup - Mix Design'!$A$5:$I$504,2,0)),"")</f>
        <v/>
      </c>
      <c r="G4839" s="33">
        <f>IFERROR(IF(OR(C4839="",D4839=""),"",D4839*VLOOKUP(C4839,'Setup - Mix Design'!$A$5:$I$504,3,0)),"")</f>
        <v/>
      </c>
      <c r="H4839" s="33">
        <f>IFERROR(IF(OR(C4839="",D4839=""),"",D4839*VLOOKUP(C4839,'Setup - Mix Design'!$A$5:$I$504,4,0)),"")</f>
        <v/>
      </c>
      <c r="I4839" s="33">
        <f>IFERROR(IF(OR(C4839="",D4839=""),"",D4839*VLOOKUP(C4839,'Setup - Mix Design'!$A$5:$I$504,5,0)),"")</f>
        <v/>
      </c>
      <c r="J4839" s="33">
        <f>IFERROR(IF(OR(C4839="",D4839=""),"",D4839*VLOOKUP(C4839,'Setup - Mix Design'!$A$5:$I$504,6,0)),"")</f>
        <v/>
      </c>
      <c r="K4839" s="33">
        <f>IFERROR(IF(OR(C4839="",D4839=""),"",D4839*VLOOKUP(C4839,'Setup - Mix Design'!$A$5:$I$504,7,0)),"")</f>
        <v/>
      </c>
    </row>
    <row r="4840">
      <c r="A4840" s="31" t="n"/>
      <c r="B4840" s="26" t="n"/>
      <c r="C4840" s="26" t="n"/>
      <c r="D4840" s="27" t="n"/>
      <c r="E4840" s="26" t="n"/>
      <c r="F4840" s="33">
        <f>IFERROR(IF(OR(C4840="",D4840=""),"",D4840*VLOOKUP(C4840,'Setup - Mix Design'!$A$5:$I$504,2,0)),"")</f>
        <v/>
      </c>
      <c r="G4840" s="33">
        <f>IFERROR(IF(OR(C4840="",D4840=""),"",D4840*VLOOKUP(C4840,'Setup - Mix Design'!$A$5:$I$504,3,0)),"")</f>
        <v/>
      </c>
      <c r="H4840" s="33">
        <f>IFERROR(IF(OR(C4840="",D4840=""),"",D4840*VLOOKUP(C4840,'Setup - Mix Design'!$A$5:$I$504,4,0)),"")</f>
        <v/>
      </c>
      <c r="I4840" s="33">
        <f>IFERROR(IF(OR(C4840="",D4840=""),"",D4840*VLOOKUP(C4840,'Setup - Mix Design'!$A$5:$I$504,5,0)),"")</f>
        <v/>
      </c>
      <c r="J4840" s="33">
        <f>IFERROR(IF(OR(C4840="",D4840=""),"",D4840*VLOOKUP(C4840,'Setup - Mix Design'!$A$5:$I$504,6,0)),"")</f>
        <v/>
      </c>
      <c r="K4840" s="33">
        <f>IFERROR(IF(OR(C4840="",D4840=""),"",D4840*VLOOKUP(C4840,'Setup - Mix Design'!$A$5:$I$504,7,0)),"")</f>
        <v/>
      </c>
    </row>
    <row r="4841">
      <c r="A4841" s="31" t="n"/>
      <c r="B4841" s="26" t="n"/>
      <c r="C4841" s="26" t="n"/>
      <c r="D4841" s="27" t="n"/>
      <c r="E4841" s="26" t="n"/>
      <c r="F4841" s="33">
        <f>IFERROR(IF(OR(C4841="",D4841=""),"",D4841*VLOOKUP(C4841,'Setup - Mix Design'!$A$5:$I$504,2,0)),"")</f>
        <v/>
      </c>
      <c r="G4841" s="33">
        <f>IFERROR(IF(OR(C4841="",D4841=""),"",D4841*VLOOKUP(C4841,'Setup - Mix Design'!$A$5:$I$504,3,0)),"")</f>
        <v/>
      </c>
      <c r="H4841" s="33">
        <f>IFERROR(IF(OR(C4841="",D4841=""),"",D4841*VLOOKUP(C4841,'Setup - Mix Design'!$A$5:$I$504,4,0)),"")</f>
        <v/>
      </c>
      <c r="I4841" s="33">
        <f>IFERROR(IF(OR(C4841="",D4841=""),"",D4841*VLOOKUP(C4841,'Setup - Mix Design'!$A$5:$I$504,5,0)),"")</f>
        <v/>
      </c>
      <c r="J4841" s="33">
        <f>IFERROR(IF(OR(C4841="",D4841=""),"",D4841*VLOOKUP(C4841,'Setup - Mix Design'!$A$5:$I$504,6,0)),"")</f>
        <v/>
      </c>
      <c r="K4841" s="33">
        <f>IFERROR(IF(OR(C4841="",D4841=""),"",D4841*VLOOKUP(C4841,'Setup - Mix Design'!$A$5:$I$504,7,0)),"")</f>
        <v/>
      </c>
    </row>
    <row r="4842">
      <c r="A4842" s="31" t="n"/>
      <c r="B4842" s="26" t="n"/>
      <c r="C4842" s="26" t="n"/>
      <c r="D4842" s="27" t="n"/>
      <c r="E4842" s="26" t="n"/>
      <c r="F4842" s="33">
        <f>IFERROR(IF(OR(C4842="",D4842=""),"",D4842*VLOOKUP(C4842,'Setup - Mix Design'!$A$5:$I$504,2,0)),"")</f>
        <v/>
      </c>
      <c r="G4842" s="33">
        <f>IFERROR(IF(OR(C4842="",D4842=""),"",D4842*VLOOKUP(C4842,'Setup - Mix Design'!$A$5:$I$504,3,0)),"")</f>
        <v/>
      </c>
      <c r="H4842" s="33">
        <f>IFERROR(IF(OR(C4842="",D4842=""),"",D4842*VLOOKUP(C4842,'Setup - Mix Design'!$A$5:$I$504,4,0)),"")</f>
        <v/>
      </c>
      <c r="I4842" s="33">
        <f>IFERROR(IF(OR(C4842="",D4842=""),"",D4842*VLOOKUP(C4842,'Setup - Mix Design'!$A$5:$I$504,5,0)),"")</f>
        <v/>
      </c>
      <c r="J4842" s="33">
        <f>IFERROR(IF(OR(C4842="",D4842=""),"",D4842*VLOOKUP(C4842,'Setup - Mix Design'!$A$5:$I$504,6,0)),"")</f>
        <v/>
      </c>
      <c r="K4842" s="33">
        <f>IFERROR(IF(OR(C4842="",D4842=""),"",D4842*VLOOKUP(C4842,'Setup - Mix Design'!$A$5:$I$504,7,0)),"")</f>
        <v/>
      </c>
    </row>
    <row r="4843">
      <c r="A4843" s="31" t="n"/>
      <c r="B4843" s="26" t="n"/>
      <c r="C4843" s="26" t="n"/>
      <c r="D4843" s="27" t="n"/>
      <c r="E4843" s="26" t="n"/>
      <c r="F4843" s="33">
        <f>IFERROR(IF(OR(C4843="",D4843=""),"",D4843*VLOOKUP(C4843,'Setup - Mix Design'!$A$5:$I$504,2,0)),"")</f>
        <v/>
      </c>
      <c r="G4843" s="33">
        <f>IFERROR(IF(OR(C4843="",D4843=""),"",D4843*VLOOKUP(C4843,'Setup - Mix Design'!$A$5:$I$504,3,0)),"")</f>
        <v/>
      </c>
      <c r="H4843" s="33">
        <f>IFERROR(IF(OR(C4843="",D4843=""),"",D4843*VLOOKUP(C4843,'Setup - Mix Design'!$A$5:$I$504,4,0)),"")</f>
        <v/>
      </c>
      <c r="I4843" s="33">
        <f>IFERROR(IF(OR(C4843="",D4843=""),"",D4843*VLOOKUP(C4843,'Setup - Mix Design'!$A$5:$I$504,5,0)),"")</f>
        <v/>
      </c>
      <c r="J4843" s="33">
        <f>IFERROR(IF(OR(C4843="",D4843=""),"",D4843*VLOOKUP(C4843,'Setup - Mix Design'!$A$5:$I$504,6,0)),"")</f>
        <v/>
      </c>
      <c r="K4843" s="33">
        <f>IFERROR(IF(OR(C4843="",D4843=""),"",D4843*VLOOKUP(C4843,'Setup - Mix Design'!$A$5:$I$504,7,0)),"")</f>
        <v/>
      </c>
    </row>
    <row r="4844">
      <c r="A4844" s="31" t="n"/>
      <c r="B4844" s="26" t="n"/>
      <c r="C4844" s="26" t="n"/>
      <c r="D4844" s="27" t="n"/>
      <c r="E4844" s="26" t="n"/>
      <c r="F4844" s="33">
        <f>IFERROR(IF(OR(C4844="",D4844=""),"",D4844*VLOOKUP(C4844,'Setup - Mix Design'!$A$5:$I$504,2,0)),"")</f>
        <v/>
      </c>
      <c r="G4844" s="33">
        <f>IFERROR(IF(OR(C4844="",D4844=""),"",D4844*VLOOKUP(C4844,'Setup - Mix Design'!$A$5:$I$504,3,0)),"")</f>
        <v/>
      </c>
      <c r="H4844" s="33">
        <f>IFERROR(IF(OR(C4844="",D4844=""),"",D4844*VLOOKUP(C4844,'Setup - Mix Design'!$A$5:$I$504,4,0)),"")</f>
        <v/>
      </c>
      <c r="I4844" s="33">
        <f>IFERROR(IF(OR(C4844="",D4844=""),"",D4844*VLOOKUP(C4844,'Setup - Mix Design'!$A$5:$I$504,5,0)),"")</f>
        <v/>
      </c>
      <c r="J4844" s="33">
        <f>IFERROR(IF(OR(C4844="",D4844=""),"",D4844*VLOOKUP(C4844,'Setup - Mix Design'!$A$5:$I$504,6,0)),"")</f>
        <v/>
      </c>
      <c r="K4844" s="33">
        <f>IFERROR(IF(OR(C4844="",D4844=""),"",D4844*VLOOKUP(C4844,'Setup - Mix Design'!$A$5:$I$504,7,0)),"")</f>
        <v/>
      </c>
    </row>
    <row r="4845">
      <c r="A4845" s="31" t="n"/>
      <c r="B4845" s="26" t="n"/>
      <c r="C4845" s="26" t="n"/>
      <c r="D4845" s="27" t="n"/>
      <c r="E4845" s="26" t="n"/>
      <c r="F4845" s="33">
        <f>IFERROR(IF(OR(C4845="",D4845=""),"",D4845*VLOOKUP(C4845,'Setup - Mix Design'!$A$5:$I$504,2,0)),"")</f>
        <v/>
      </c>
      <c r="G4845" s="33">
        <f>IFERROR(IF(OR(C4845="",D4845=""),"",D4845*VLOOKUP(C4845,'Setup - Mix Design'!$A$5:$I$504,3,0)),"")</f>
        <v/>
      </c>
      <c r="H4845" s="33">
        <f>IFERROR(IF(OR(C4845="",D4845=""),"",D4845*VLOOKUP(C4845,'Setup - Mix Design'!$A$5:$I$504,4,0)),"")</f>
        <v/>
      </c>
      <c r="I4845" s="33">
        <f>IFERROR(IF(OR(C4845="",D4845=""),"",D4845*VLOOKUP(C4845,'Setup - Mix Design'!$A$5:$I$504,5,0)),"")</f>
        <v/>
      </c>
      <c r="J4845" s="33">
        <f>IFERROR(IF(OR(C4845="",D4845=""),"",D4845*VLOOKUP(C4845,'Setup - Mix Design'!$A$5:$I$504,6,0)),"")</f>
        <v/>
      </c>
      <c r="K4845" s="33">
        <f>IFERROR(IF(OR(C4845="",D4845=""),"",D4845*VLOOKUP(C4845,'Setup - Mix Design'!$A$5:$I$504,7,0)),"")</f>
        <v/>
      </c>
    </row>
    <row r="4846">
      <c r="A4846" s="31" t="n"/>
      <c r="B4846" s="26" t="n"/>
      <c r="C4846" s="26" t="n"/>
      <c r="D4846" s="27" t="n"/>
      <c r="E4846" s="26" t="n"/>
      <c r="F4846" s="33">
        <f>IFERROR(IF(OR(C4846="",D4846=""),"",D4846*VLOOKUP(C4846,'Setup - Mix Design'!$A$5:$I$504,2,0)),"")</f>
        <v/>
      </c>
      <c r="G4846" s="33">
        <f>IFERROR(IF(OR(C4846="",D4846=""),"",D4846*VLOOKUP(C4846,'Setup - Mix Design'!$A$5:$I$504,3,0)),"")</f>
        <v/>
      </c>
      <c r="H4846" s="33">
        <f>IFERROR(IF(OR(C4846="",D4846=""),"",D4846*VLOOKUP(C4846,'Setup - Mix Design'!$A$5:$I$504,4,0)),"")</f>
        <v/>
      </c>
      <c r="I4846" s="33">
        <f>IFERROR(IF(OR(C4846="",D4846=""),"",D4846*VLOOKUP(C4846,'Setup - Mix Design'!$A$5:$I$504,5,0)),"")</f>
        <v/>
      </c>
      <c r="J4846" s="33">
        <f>IFERROR(IF(OR(C4846="",D4846=""),"",D4846*VLOOKUP(C4846,'Setup - Mix Design'!$A$5:$I$504,6,0)),"")</f>
        <v/>
      </c>
      <c r="K4846" s="33">
        <f>IFERROR(IF(OR(C4846="",D4846=""),"",D4846*VLOOKUP(C4846,'Setup - Mix Design'!$A$5:$I$504,7,0)),"")</f>
        <v/>
      </c>
    </row>
    <row r="4847">
      <c r="A4847" s="31" t="n"/>
      <c r="B4847" s="26" t="n"/>
      <c r="C4847" s="26" t="n"/>
      <c r="D4847" s="27" t="n"/>
      <c r="E4847" s="26" t="n"/>
      <c r="F4847" s="33">
        <f>IFERROR(IF(OR(C4847="",D4847=""),"",D4847*VLOOKUP(C4847,'Setup - Mix Design'!$A$5:$I$504,2,0)),"")</f>
        <v/>
      </c>
      <c r="G4847" s="33">
        <f>IFERROR(IF(OR(C4847="",D4847=""),"",D4847*VLOOKUP(C4847,'Setup - Mix Design'!$A$5:$I$504,3,0)),"")</f>
        <v/>
      </c>
      <c r="H4847" s="33">
        <f>IFERROR(IF(OR(C4847="",D4847=""),"",D4847*VLOOKUP(C4847,'Setup - Mix Design'!$A$5:$I$504,4,0)),"")</f>
        <v/>
      </c>
      <c r="I4847" s="33">
        <f>IFERROR(IF(OR(C4847="",D4847=""),"",D4847*VLOOKUP(C4847,'Setup - Mix Design'!$A$5:$I$504,5,0)),"")</f>
        <v/>
      </c>
      <c r="J4847" s="33">
        <f>IFERROR(IF(OR(C4847="",D4847=""),"",D4847*VLOOKUP(C4847,'Setup - Mix Design'!$A$5:$I$504,6,0)),"")</f>
        <v/>
      </c>
      <c r="K4847" s="33">
        <f>IFERROR(IF(OR(C4847="",D4847=""),"",D4847*VLOOKUP(C4847,'Setup - Mix Design'!$A$5:$I$504,7,0)),"")</f>
        <v/>
      </c>
    </row>
    <row r="4848">
      <c r="A4848" s="31" t="n"/>
      <c r="B4848" s="26" t="n"/>
      <c r="C4848" s="26" t="n"/>
      <c r="D4848" s="27" t="n"/>
      <c r="E4848" s="26" t="n"/>
      <c r="F4848" s="33">
        <f>IFERROR(IF(OR(C4848="",D4848=""),"",D4848*VLOOKUP(C4848,'Setup - Mix Design'!$A$5:$I$504,2,0)),"")</f>
        <v/>
      </c>
      <c r="G4848" s="33">
        <f>IFERROR(IF(OR(C4848="",D4848=""),"",D4848*VLOOKUP(C4848,'Setup - Mix Design'!$A$5:$I$504,3,0)),"")</f>
        <v/>
      </c>
      <c r="H4848" s="33">
        <f>IFERROR(IF(OR(C4848="",D4848=""),"",D4848*VLOOKUP(C4848,'Setup - Mix Design'!$A$5:$I$504,4,0)),"")</f>
        <v/>
      </c>
      <c r="I4848" s="33">
        <f>IFERROR(IF(OR(C4848="",D4848=""),"",D4848*VLOOKUP(C4848,'Setup - Mix Design'!$A$5:$I$504,5,0)),"")</f>
        <v/>
      </c>
      <c r="J4848" s="33">
        <f>IFERROR(IF(OR(C4848="",D4848=""),"",D4848*VLOOKUP(C4848,'Setup - Mix Design'!$A$5:$I$504,6,0)),"")</f>
        <v/>
      </c>
      <c r="K4848" s="33">
        <f>IFERROR(IF(OR(C4848="",D4848=""),"",D4848*VLOOKUP(C4848,'Setup - Mix Design'!$A$5:$I$504,7,0)),"")</f>
        <v/>
      </c>
    </row>
    <row r="4849">
      <c r="A4849" s="31" t="n"/>
      <c r="B4849" s="26" t="n"/>
      <c r="C4849" s="26" t="n"/>
      <c r="D4849" s="27" t="n"/>
      <c r="E4849" s="26" t="n"/>
      <c r="F4849" s="33">
        <f>IFERROR(IF(OR(C4849="",D4849=""),"",D4849*VLOOKUP(C4849,'Setup - Mix Design'!$A$5:$I$504,2,0)),"")</f>
        <v/>
      </c>
      <c r="G4849" s="33">
        <f>IFERROR(IF(OR(C4849="",D4849=""),"",D4849*VLOOKUP(C4849,'Setup - Mix Design'!$A$5:$I$504,3,0)),"")</f>
        <v/>
      </c>
      <c r="H4849" s="33">
        <f>IFERROR(IF(OR(C4849="",D4849=""),"",D4849*VLOOKUP(C4849,'Setup - Mix Design'!$A$5:$I$504,4,0)),"")</f>
        <v/>
      </c>
      <c r="I4849" s="33">
        <f>IFERROR(IF(OR(C4849="",D4849=""),"",D4849*VLOOKUP(C4849,'Setup - Mix Design'!$A$5:$I$504,5,0)),"")</f>
        <v/>
      </c>
      <c r="J4849" s="33">
        <f>IFERROR(IF(OR(C4849="",D4849=""),"",D4849*VLOOKUP(C4849,'Setup - Mix Design'!$A$5:$I$504,6,0)),"")</f>
        <v/>
      </c>
      <c r="K4849" s="33">
        <f>IFERROR(IF(OR(C4849="",D4849=""),"",D4849*VLOOKUP(C4849,'Setup - Mix Design'!$A$5:$I$504,7,0)),"")</f>
        <v/>
      </c>
    </row>
    <row r="4850">
      <c r="A4850" s="31" t="n"/>
      <c r="B4850" s="26" t="n"/>
      <c r="C4850" s="26" t="n"/>
      <c r="D4850" s="27" t="n"/>
      <c r="E4850" s="26" t="n"/>
      <c r="F4850" s="33">
        <f>IFERROR(IF(OR(C4850="",D4850=""),"",D4850*VLOOKUP(C4850,'Setup - Mix Design'!$A$5:$I$504,2,0)),"")</f>
        <v/>
      </c>
      <c r="G4850" s="33">
        <f>IFERROR(IF(OR(C4850="",D4850=""),"",D4850*VLOOKUP(C4850,'Setup - Mix Design'!$A$5:$I$504,3,0)),"")</f>
        <v/>
      </c>
      <c r="H4850" s="33">
        <f>IFERROR(IF(OR(C4850="",D4850=""),"",D4850*VLOOKUP(C4850,'Setup - Mix Design'!$A$5:$I$504,4,0)),"")</f>
        <v/>
      </c>
      <c r="I4850" s="33">
        <f>IFERROR(IF(OR(C4850="",D4850=""),"",D4850*VLOOKUP(C4850,'Setup - Mix Design'!$A$5:$I$504,5,0)),"")</f>
        <v/>
      </c>
      <c r="J4850" s="33">
        <f>IFERROR(IF(OR(C4850="",D4850=""),"",D4850*VLOOKUP(C4850,'Setup - Mix Design'!$A$5:$I$504,6,0)),"")</f>
        <v/>
      </c>
      <c r="K4850" s="33">
        <f>IFERROR(IF(OR(C4850="",D4850=""),"",D4850*VLOOKUP(C4850,'Setup - Mix Design'!$A$5:$I$504,7,0)),"")</f>
        <v/>
      </c>
    </row>
    <row r="4851">
      <c r="A4851" s="31" t="n"/>
      <c r="B4851" s="26" t="n"/>
      <c r="C4851" s="26" t="n"/>
      <c r="D4851" s="27" t="n"/>
      <c r="E4851" s="26" t="n"/>
      <c r="F4851" s="33">
        <f>IFERROR(IF(OR(C4851="",D4851=""),"",D4851*VLOOKUP(C4851,'Setup - Mix Design'!$A$5:$I$504,2,0)),"")</f>
        <v/>
      </c>
      <c r="G4851" s="33">
        <f>IFERROR(IF(OR(C4851="",D4851=""),"",D4851*VLOOKUP(C4851,'Setup - Mix Design'!$A$5:$I$504,3,0)),"")</f>
        <v/>
      </c>
      <c r="H4851" s="33">
        <f>IFERROR(IF(OR(C4851="",D4851=""),"",D4851*VLOOKUP(C4851,'Setup - Mix Design'!$A$5:$I$504,4,0)),"")</f>
        <v/>
      </c>
      <c r="I4851" s="33">
        <f>IFERROR(IF(OR(C4851="",D4851=""),"",D4851*VLOOKUP(C4851,'Setup - Mix Design'!$A$5:$I$504,5,0)),"")</f>
        <v/>
      </c>
      <c r="J4851" s="33">
        <f>IFERROR(IF(OR(C4851="",D4851=""),"",D4851*VLOOKUP(C4851,'Setup - Mix Design'!$A$5:$I$504,6,0)),"")</f>
        <v/>
      </c>
      <c r="K4851" s="33">
        <f>IFERROR(IF(OR(C4851="",D4851=""),"",D4851*VLOOKUP(C4851,'Setup - Mix Design'!$A$5:$I$504,7,0)),"")</f>
        <v/>
      </c>
    </row>
    <row r="4852">
      <c r="A4852" s="31" t="n"/>
      <c r="B4852" s="26" t="n"/>
      <c r="C4852" s="26" t="n"/>
      <c r="D4852" s="27" t="n"/>
      <c r="E4852" s="26" t="n"/>
      <c r="F4852" s="33">
        <f>IFERROR(IF(OR(C4852="",D4852=""),"",D4852*VLOOKUP(C4852,'Setup - Mix Design'!$A$5:$I$504,2,0)),"")</f>
        <v/>
      </c>
      <c r="G4852" s="33">
        <f>IFERROR(IF(OR(C4852="",D4852=""),"",D4852*VLOOKUP(C4852,'Setup - Mix Design'!$A$5:$I$504,3,0)),"")</f>
        <v/>
      </c>
      <c r="H4852" s="33">
        <f>IFERROR(IF(OR(C4852="",D4852=""),"",D4852*VLOOKUP(C4852,'Setup - Mix Design'!$A$5:$I$504,4,0)),"")</f>
        <v/>
      </c>
      <c r="I4852" s="33">
        <f>IFERROR(IF(OR(C4852="",D4852=""),"",D4852*VLOOKUP(C4852,'Setup - Mix Design'!$A$5:$I$504,5,0)),"")</f>
        <v/>
      </c>
      <c r="J4852" s="33">
        <f>IFERROR(IF(OR(C4852="",D4852=""),"",D4852*VLOOKUP(C4852,'Setup - Mix Design'!$A$5:$I$504,6,0)),"")</f>
        <v/>
      </c>
      <c r="K4852" s="33">
        <f>IFERROR(IF(OR(C4852="",D4852=""),"",D4852*VLOOKUP(C4852,'Setup - Mix Design'!$A$5:$I$504,7,0)),"")</f>
        <v/>
      </c>
    </row>
    <row r="4853">
      <c r="A4853" s="31" t="n"/>
      <c r="B4853" s="26" t="n"/>
      <c r="C4853" s="26" t="n"/>
      <c r="D4853" s="27" t="n"/>
      <c r="E4853" s="26" t="n"/>
      <c r="F4853" s="33">
        <f>IFERROR(IF(OR(C4853="",D4853=""),"",D4853*VLOOKUP(C4853,'Setup - Mix Design'!$A$5:$I$504,2,0)),"")</f>
        <v/>
      </c>
      <c r="G4853" s="33">
        <f>IFERROR(IF(OR(C4853="",D4853=""),"",D4853*VLOOKUP(C4853,'Setup - Mix Design'!$A$5:$I$504,3,0)),"")</f>
        <v/>
      </c>
      <c r="H4853" s="33">
        <f>IFERROR(IF(OR(C4853="",D4853=""),"",D4853*VLOOKUP(C4853,'Setup - Mix Design'!$A$5:$I$504,4,0)),"")</f>
        <v/>
      </c>
      <c r="I4853" s="33">
        <f>IFERROR(IF(OR(C4853="",D4853=""),"",D4853*VLOOKUP(C4853,'Setup - Mix Design'!$A$5:$I$504,5,0)),"")</f>
        <v/>
      </c>
      <c r="J4853" s="33">
        <f>IFERROR(IF(OR(C4853="",D4853=""),"",D4853*VLOOKUP(C4853,'Setup - Mix Design'!$A$5:$I$504,6,0)),"")</f>
        <v/>
      </c>
      <c r="K4853" s="33">
        <f>IFERROR(IF(OR(C4853="",D4853=""),"",D4853*VLOOKUP(C4853,'Setup - Mix Design'!$A$5:$I$504,7,0)),"")</f>
        <v/>
      </c>
    </row>
    <row r="4854">
      <c r="A4854" s="31" t="n"/>
      <c r="B4854" s="26" t="n"/>
      <c r="C4854" s="26" t="n"/>
      <c r="D4854" s="27" t="n"/>
      <c r="E4854" s="26" t="n"/>
      <c r="F4854" s="33">
        <f>IFERROR(IF(OR(C4854="",D4854=""),"",D4854*VLOOKUP(C4854,'Setup - Mix Design'!$A$5:$I$504,2,0)),"")</f>
        <v/>
      </c>
      <c r="G4854" s="33">
        <f>IFERROR(IF(OR(C4854="",D4854=""),"",D4854*VLOOKUP(C4854,'Setup - Mix Design'!$A$5:$I$504,3,0)),"")</f>
        <v/>
      </c>
      <c r="H4854" s="33">
        <f>IFERROR(IF(OR(C4854="",D4854=""),"",D4854*VLOOKUP(C4854,'Setup - Mix Design'!$A$5:$I$504,4,0)),"")</f>
        <v/>
      </c>
      <c r="I4854" s="33">
        <f>IFERROR(IF(OR(C4854="",D4854=""),"",D4854*VLOOKUP(C4854,'Setup - Mix Design'!$A$5:$I$504,5,0)),"")</f>
        <v/>
      </c>
      <c r="J4854" s="33">
        <f>IFERROR(IF(OR(C4854="",D4854=""),"",D4854*VLOOKUP(C4854,'Setup - Mix Design'!$A$5:$I$504,6,0)),"")</f>
        <v/>
      </c>
      <c r="K4854" s="33">
        <f>IFERROR(IF(OR(C4854="",D4854=""),"",D4854*VLOOKUP(C4854,'Setup - Mix Design'!$A$5:$I$504,7,0)),"")</f>
        <v/>
      </c>
    </row>
    <row r="4855">
      <c r="A4855" s="31" t="n"/>
      <c r="B4855" s="26" t="n"/>
      <c r="C4855" s="26" t="n"/>
      <c r="D4855" s="27" t="n"/>
      <c r="E4855" s="26" t="n"/>
      <c r="F4855" s="33">
        <f>IFERROR(IF(OR(C4855="",D4855=""),"",D4855*VLOOKUP(C4855,'Setup - Mix Design'!$A$5:$I$504,2,0)),"")</f>
        <v/>
      </c>
      <c r="G4855" s="33">
        <f>IFERROR(IF(OR(C4855="",D4855=""),"",D4855*VLOOKUP(C4855,'Setup - Mix Design'!$A$5:$I$504,3,0)),"")</f>
        <v/>
      </c>
      <c r="H4855" s="33">
        <f>IFERROR(IF(OR(C4855="",D4855=""),"",D4855*VLOOKUP(C4855,'Setup - Mix Design'!$A$5:$I$504,4,0)),"")</f>
        <v/>
      </c>
      <c r="I4855" s="33">
        <f>IFERROR(IF(OR(C4855="",D4855=""),"",D4855*VLOOKUP(C4855,'Setup - Mix Design'!$A$5:$I$504,5,0)),"")</f>
        <v/>
      </c>
      <c r="J4855" s="33">
        <f>IFERROR(IF(OR(C4855="",D4855=""),"",D4855*VLOOKUP(C4855,'Setup - Mix Design'!$A$5:$I$504,6,0)),"")</f>
        <v/>
      </c>
      <c r="K4855" s="33">
        <f>IFERROR(IF(OR(C4855="",D4855=""),"",D4855*VLOOKUP(C4855,'Setup - Mix Design'!$A$5:$I$504,7,0)),"")</f>
        <v/>
      </c>
    </row>
    <row r="4856">
      <c r="A4856" s="31" t="n"/>
      <c r="B4856" s="26" t="n"/>
      <c r="C4856" s="26" t="n"/>
      <c r="D4856" s="27" t="n"/>
      <c r="E4856" s="26" t="n"/>
      <c r="F4856" s="33">
        <f>IFERROR(IF(OR(C4856="",D4856=""),"",D4856*VLOOKUP(C4856,'Setup - Mix Design'!$A$5:$I$504,2,0)),"")</f>
        <v/>
      </c>
      <c r="G4856" s="33">
        <f>IFERROR(IF(OR(C4856="",D4856=""),"",D4856*VLOOKUP(C4856,'Setup - Mix Design'!$A$5:$I$504,3,0)),"")</f>
        <v/>
      </c>
      <c r="H4856" s="33">
        <f>IFERROR(IF(OR(C4856="",D4856=""),"",D4856*VLOOKUP(C4856,'Setup - Mix Design'!$A$5:$I$504,4,0)),"")</f>
        <v/>
      </c>
      <c r="I4856" s="33">
        <f>IFERROR(IF(OR(C4856="",D4856=""),"",D4856*VLOOKUP(C4856,'Setup - Mix Design'!$A$5:$I$504,5,0)),"")</f>
        <v/>
      </c>
      <c r="J4856" s="33">
        <f>IFERROR(IF(OR(C4856="",D4856=""),"",D4856*VLOOKUP(C4856,'Setup - Mix Design'!$A$5:$I$504,6,0)),"")</f>
        <v/>
      </c>
      <c r="K4856" s="33">
        <f>IFERROR(IF(OR(C4856="",D4856=""),"",D4856*VLOOKUP(C4856,'Setup - Mix Design'!$A$5:$I$504,7,0)),"")</f>
        <v/>
      </c>
    </row>
    <row r="4857">
      <c r="A4857" s="31" t="n"/>
      <c r="B4857" s="26" t="n"/>
      <c r="C4857" s="26" t="n"/>
      <c r="D4857" s="27" t="n"/>
      <c r="E4857" s="26" t="n"/>
      <c r="F4857" s="33">
        <f>IFERROR(IF(OR(C4857="",D4857=""),"",D4857*VLOOKUP(C4857,'Setup - Mix Design'!$A$5:$I$504,2,0)),"")</f>
        <v/>
      </c>
      <c r="G4857" s="33">
        <f>IFERROR(IF(OR(C4857="",D4857=""),"",D4857*VLOOKUP(C4857,'Setup - Mix Design'!$A$5:$I$504,3,0)),"")</f>
        <v/>
      </c>
      <c r="H4857" s="33">
        <f>IFERROR(IF(OR(C4857="",D4857=""),"",D4857*VLOOKUP(C4857,'Setup - Mix Design'!$A$5:$I$504,4,0)),"")</f>
        <v/>
      </c>
      <c r="I4857" s="33">
        <f>IFERROR(IF(OR(C4857="",D4857=""),"",D4857*VLOOKUP(C4857,'Setup - Mix Design'!$A$5:$I$504,5,0)),"")</f>
        <v/>
      </c>
      <c r="J4857" s="33">
        <f>IFERROR(IF(OR(C4857="",D4857=""),"",D4857*VLOOKUP(C4857,'Setup - Mix Design'!$A$5:$I$504,6,0)),"")</f>
        <v/>
      </c>
      <c r="K4857" s="33">
        <f>IFERROR(IF(OR(C4857="",D4857=""),"",D4857*VLOOKUP(C4857,'Setup - Mix Design'!$A$5:$I$504,7,0)),"")</f>
        <v/>
      </c>
    </row>
    <row r="4858">
      <c r="A4858" s="31" t="n"/>
      <c r="B4858" s="26" t="n"/>
      <c r="C4858" s="26" t="n"/>
      <c r="D4858" s="27" t="n"/>
      <c r="E4858" s="26" t="n"/>
      <c r="F4858" s="33">
        <f>IFERROR(IF(OR(C4858="",D4858=""),"",D4858*VLOOKUP(C4858,'Setup - Mix Design'!$A$5:$I$504,2,0)),"")</f>
        <v/>
      </c>
      <c r="G4858" s="33">
        <f>IFERROR(IF(OR(C4858="",D4858=""),"",D4858*VLOOKUP(C4858,'Setup - Mix Design'!$A$5:$I$504,3,0)),"")</f>
        <v/>
      </c>
      <c r="H4858" s="33">
        <f>IFERROR(IF(OR(C4858="",D4858=""),"",D4858*VLOOKUP(C4858,'Setup - Mix Design'!$A$5:$I$504,4,0)),"")</f>
        <v/>
      </c>
      <c r="I4858" s="33">
        <f>IFERROR(IF(OR(C4858="",D4858=""),"",D4858*VLOOKUP(C4858,'Setup - Mix Design'!$A$5:$I$504,5,0)),"")</f>
        <v/>
      </c>
      <c r="J4858" s="33">
        <f>IFERROR(IF(OR(C4858="",D4858=""),"",D4858*VLOOKUP(C4858,'Setup - Mix Design'!$A$5:$I$504,6,0)),"")</f>
        <v/>
      </c>
      <c r="K4858" s="33">
        <f>IFERROR(IF(OR(C4858="",D4858=""),"",D4858*VLOOKUP(C4858,'Setup - Mix Design'!$A$5:$I$504,7,0)),"")</f>
        <v/>
      </c>
    </row>
    <row r="4859">
      <c r="A4859" s="31" t="n"/>
      <c r="B4859" s="26" t="n"/>
      <c r="C4859" s="26" t="n"/>
      <c r="D4859" s="27" t="n"/>
      <c r="E4859" s="26" t="n"/>
      <c r="F4859" s="33">
        <f>IFERROR(IF(OR(C4859="",D4859=""),"",D4859*VLOOKUP(C4859,'Setup - Mix Design'!$A$5:$I$504,2,0)),"")</f>
        <v/>
      </c>
      <c r="G4859" s="33">
        <f>IFERROR(IF(OR(C4859="",D4859=""),"",D4859*VLOOKUP(C4859,'Setup - Mix Design'!$A$5:$I$504,3,0)),"")</f>
        <v/>
      </c>
      <c r="H4859" s="33">
        <f>IFERROR(IF(OR(C4859="",D4859=""),"",D4859*VLOOKUP(C4859,'Setup - Mix Design'!$A$5:$I$504,4,0)),"")</f>
        <v/>
      </c>
      <c r="I4859" s="33">
        <f>IFERROR(IF(OR(C4859="",D4859=""),"",D4859*VLOOKUP(C4859,'Setup - Mix Design'!$A$5:$I$504,5,0)),"")</f>
        <v/>
      </c>
      <c r="J4859" s="33">
        <f>IFERROR(IF(OR(C4859="",D4859=""),"",D4859*VLOOKUP(C4859,'Setup - Mix Design'!$A$5:$I$504,6,0)),"")</f>
        <v/>
      </c>
      <c r="K4859" s="33">
        <f>IFERROR(IF(OR(C4859="",D4859=""),"",D4859*VLOOKUP(C4859,'Setup - Mix Design'!$A$5:$I$504,7,0)),"")</f>
        <v/>
      </c>
    </row>
    <row r="4860">
      <c r="A4860" s="31" t="n"/>
      <c r="B4860" s="26" t="n"/>
      <c r="C4860" s="26" t="n"/>
      <c r="D4860" s="27" t="n"/>
      <c r="E4860" s="26" t="n"/>
      <c r="F4860" s="33">
        <f>IFERROR(IF(OR(C4860="",D4860=""),"",D4860*VLOOKUP(C4860,'Setup - Mix Design'!$A$5:$I$504,2,0)),"")</f>
        <v/>
      </c>
      <c r="G4860" s="33">
        <f>IFERROR(IF(OR(C4860="",D4860=""),"",D4860*VLOOKUP(C4860,'Setup - Mix Design'!$A$5:$I$504,3,0)),"")</f>
        <v/>
      </c>
      <c r="H4860" s="33">
        <f>IFERROR(IF(OR(C4860="",D4860=""),"",D4860*VLOOKUP(C4860,'Setup - Mix Design'!$A$5:$I$504,4,0)),"")</f>
        <v/>
      </c>
      <c r="I4860" s="33">
        <f>IFERROR(IF(OR(C4860="",D4860=""),"",D4860*VLOOKUP(C4860,'Setup - Mix Design'!$A$5:$I$504,5,0)),"")</f>
        <v/>
      </c>
      <c r="J4860" s="33">
        <f>IFERROR(IF(OR(C4860="",D4860=""),"",D4860*VLOOKUP(C4860,'Setup - Mix Design'!$A$5:$I$504,6,0)),"")</f>
        <v/>
      </c>
      <c r="K4860" s="33">
        <f>IFERROR(IF(OR(C4860="",D4860=""),"",D4860*VLOOKUP(C4860,'Setup - Mix Design'!$A$5:$I$504,7,0)),"")</f>
        <v/>
      </c>
    </row>
    <row r="4861">
      <c r="A4861" s="31" t="n"/>
      <c r="B4861" s="26" t="n"/>
      <c r="C4861" s="26" t="n"/>
      <c r="D4861" s="27" t="n"/>
      <c r="E4861" s="26" t="n"/>
      <c r="F4861" s="33">
        <f>IFERROR(IF(OR(C4861="",D4861=""),"",D4861*VLOOKUP(C4861,'Setup - Mix Design'!$A$5:$I$504,2,0)),"")</f>
        <v/>
      </c>
      <c r="G4861" s="33">
        <f>IFERROR(IF(OR(C4861="",D4861=""),"",D4861*VLOOKUP(C4861,'Setup - Mix Design'!$A$5:$I$504,3,0)),"")</f>
        <v/>
      </c>
      <c r="H4861" s="33">
        <f>IFERROR(IF(OR(C4861="",D4861=""),"",D4861*VLOOKUP(C4861,'Setup - Mix Design'!$A$5:$I$504,4,0)),"")</f>
        <v/>
      </c>
      <c r="I4861" s="33">
        <f>IFERROR(IF(OR(C4861="",D4861=""),"",D4861*VLOOKUP(C4861,'Setup - Mix Design'!$A$5:$I$504,5,0)),"")</f>
        <v/>
      </c>
      <c r="J4861" s="33">
        <f>IFERROR(IF(OR(C4861="",D4861=""),"",D4861*VLOOKUP(C4861,'Setup - Mix Design'!$A$5:$I$504,6,0)),"")</f>
        <v/>
      </c>
      <c r="K4861" s="33">
        <f>IFERROR(IF(OR(C4861="",D4861=""),"",D4861*VLOOKUP(C4861,'Setup - Mix Design'!$A$5:$I$504,7,0)),"")</f>
        <v/>
      </c>
    </row>
    <row r="4862">
      <c r="A4862" s="31" t="n"/>
      <c r="B4862" s="26" t="n"/>
      <c r="C4862" s="26" t="n"/>
      <c r="D4862" s="27" t="n"/>
      <c r="E4862" s="26" t="n"/>
      <c r="F4862" s="33">
        <f>IFERROR(IF(OR(C4862="",D4862=""),"",D4862*VLOOKUP(C4862,'Setup - Mix Design'!$A$5:$I$504,2,0)),"")</f>
        <v/>
      </c>
      <c r="G4862" s="33">
        <f>IFERROR(IF(OR(C4862="",D4862=""),"",D4862*VLOOKUP(C4862,'Setup - Mix Design'!$A$5:$I$504,3,0)),"")</f>
        <v/>
      </c>
      <c r="H4862" s="33">
        <f>IFERROR(IF(OR(C4862="",D4862=""),"",D4862*VLOOKUP(C4862,'Setup - Mix Design'!$A$5:$I$504,4,0)),"")</f>
        <v/>
      </c>
      <c r="I4862" s="33">
        <f>IFERROR(IF(OR(C4862="",D4862=""),"",D4862*VLOOKUP(C4862,'Setup - Mix Design'!$A$5:$I$504,5,0)),"")</f>
        <v/>
      </c>
      <c r="J4862" s="33">
        <f>IFERROR(IF(OR(C4862="",D4862=""),"",D4862*VLOOKUP(C4862,'Setup - Mix Design'!$A$5:$I$504,6,0)),"")</f>
        <v/>
      </c>
      <c r="K4862" s="33">
        <f>IFERROR(IF(OR(C4862="",D4862=""),"",D4862*VLOOKUP(C4862,'Setup - Mix Design'!$A$5:$I$504,7,0)),"")</f>
        <v/>
      </c>
    </row>
    <row r="4863">
      <c r="A4863" s="31" t="n"/>
      <c r="B4863" s="26" t="n"/>
      <c r="C4863" s="26" t="n"/>
      <c r="D4863" s="27" t="n"/>
      <c r="E4863" s="26" t="n"/>
      <c r="F4863" s="33">
        <f>IFERROR(IF(OR(C4863="",D4863=""),"",D4863*VLOOKUP(C4863,'Setup - Mix Design'!$A$5:$I$504,2,0)),"")</f>
        <v/>
      </c>
      <c r="G4863" s="33">
        <f>IFERROR(IF(OR(C4863="",D4863=""),"",D4863*VLOOKUP(C4863,'Setup - Mix Design'!$A$5:$I$504,3,0)),"")</f>
        <v/>
      </c>
      <c r="H4863" s="33">
        <f>IFERROR(IF(OR(C4863="",D4863=""),"",D4863*VLOOKUP(C4863,'Setup - Mix Design'!$A$5:$I$504,4,0)),"")</f>
        <v/>
      </c>
      <c r="I4863" s="33">
        <f>IFERROR(IF(OR(C4863="",D4863=""),"",D4863*VLOOKUP(C4863,'Setup - Mix Design'!$A$5:$I$504,5,0)),"")</f>
        <v/>
      </c>
      <c r="J4863" s="33">
        <f>IFERROR(IF(OR(C4863="",D4863=""),"",D4863*VLOOKUP(C4863,'Setup - Mix Design'!$A$5:$I$504,6,0)),"")</f>
        <v/>
      </c>
      <c r="K4863" s="33">
        <f>IFERROR(IF(OR(C4863="",D4863=""),"",D4863*VLOOKUP(C4863,'Setup - Mix Design'!$A$5:$I$504,7,0)),"")</f>
        <v/>
      </c>
    </row>
    <row r="4864">
      <c r="A4864" s="31" t="n"/>
      <c r="B4864" s="26" t="n"/>
      <c r="C4864" s="26" t="n"/>
      <c r="D4864" s="27" t="n"/>
      <c r="E4864" s="26" t="n"/>
      <c r="F4864" s="33">
        <f>IFERROR(IF(OR(C4864="",D4864=""),"",D4864*VLOOKUP(C4864,'Setup - Mix Design'!$A$5:$I$504,2,0)),"")</f>
        <v/>
      </c>
      <c r="G4864" s="33">
        <f>IFERROR(IF(OR(C4864="",D4864=""),"",D4864*VLOOKUP(C4864,'Setup - Mix Design'!$A$5:$I$504,3,0)),"")</f>
        <v/>
      </c>
      <c r="H4864" s="33">
        <f>IFERROR(IF(OR(C4864="",D4864=""),"",D4864*VLOOKUP(C4864,'Setup - Mix Design'!$A$5:$I$504,4,0)),"")</f>
        <v/>
      </c>
      <c r="I4864" s="33">
        <f>IFERROR(IF(OR(C4864="",D4864=""),"",D4864*VLOOKUP(C4864,'Setup - Mix Design'!$A$5:$I$504,5,0)),"")</f>
        <v/>
      </c>
      <c r="J4864" s="33">
        <f>IFERROR(IF(OR(C4864="",D4864=""),"",D4864*VLOOKUP(C4864,'Setup - Mix Design'!$A$5:$I$504,6,0)),"")</f>
        <v/>
      </c>
      <c r="K4864" s="33">
        <f>IFERROR(IF(OR(C4864="",D4864=""),"",D4864*VLOOKUP(C4864,'Setup - Mix Design'!$A$5:$I$504,7,0)),"")</f>
        <v/>
      </c>
    </row>
    <row r="4865">
      <c r="A4865" s="31" t="n"/>
      <c r="B4865" s="26" t="n"/>
      <c r="C4865" s="26" t="n"/>
      <c r="D4865" s="27" t="n"/>
      <c r="E4865" s="26" t="n"/>
      <c r="F4865" s="33">
        <f>IFERROR(IF(OR(C4865="",D4865=""),"",D4865*VLOOKUP(C4865,'Setup - Mix Design'!$A$5:$I$504,2,0)),"")</f>
        <v/>
      </c>
      <c r="G4865" s="33">
        <f>IFERROR(IF(OR(C4865="",D4865=""),"",D4865*VLOOKUP(C4865,'Setup - Mix Design'!$A$5:$I$504,3,0)),"")</f>
        <v/>
      </c>
      <c r="H4865" s="33">
        <f>IFERROR(IF(OR(C4865="",D4865=""),"",D4865*VLOOKUP(C4865,'Setup - Mix Design'!$A$5:$I$504,4,0)),"")</f>
        <v/>
      </c>
      <c r="I4865" s="33">
        <f>IFERROR(IF(OR(C4865="",D4865=""),"",D4865*VLOOKUP(C4865,'Setup - Mix Design'!$A$5:$I$504,5,0)),"")</f>
        <v/>
      </c>
      <c r="J4865" s="33">
        <f>IFERROR(IF(OR(C4865="",D4865=""),"",D4865*VLOOKUP(C4865,'Setup - Mix Design'!$A$5:$I$504,6,0)),"")</f>
        <v/>
      </c>
      <c r="K4865" s="33">
        <f>IFERROR(IF(OR(C4865="",D4865=""),"",D4865*VLOOKUP(C4865,'Setup - Mix Design'!$A$5:$I$504,7,0)),"")</f>
        <v/>
      </c>
    </row>
    <row r="4866">
      <c r="A4866" s="31" t="n"/>
      <c r="B4866" s="26" t="n"/>
      <c r="C4866" s="26" t="n"/>
      <c r="D4866" s="27" t="n"/>
      <c r="E4866" s="26" t="n"/>
      <c r="F4866" s="33">
        <f>IFERROR(IF(OR(C4866="",D4866=""),"",D4866*VLOOKUP(C4866,'Setup - Mix Design'!$A$5:$I$504,2,0)),"")</f>
        <v/>
      </c>
      <c r="G4866" s="33">
        <f>IFERROR(IF(OR(C4866="",D4866=""),"",D4866*VLOOKUP(C4866,'Setup - Mix Design'!$A$5:$I$504,3,0)),"")</f>
        <v/>
      </c>
      <c r="H4866" s="33">
        <f>IFERROR(IF(OR(C4866="",D4866=""),"",D4866*VLOOKUP(C4866,'Setup - Mix Design'!$A$5:$I$504,4,0)),"")</f>
        <v/>
      </c>
      <c r="I4866" s="33">
        <f>IFERROR(IF(OR(C4866="",D4866=""),"",D4866*VLOOKUP(C4866,'Setup - Mix Design'!$A$5:$I$504,5,0)),"")</f>
        <v/>
      </c>
      <c r="J4866" s="33">
        <f>IFERROR(IF(OR(C4866="",D4866=""),"",D4866*VLOOKUP(C4866,'Setup - Mix Design'!$A$5:$I$504,6,0)),"")</f>
        <v/>
      </c>
      <c r="K4866" s="33">
        <f>IFERROR(IF(OR(C4866="",D4866=""),"",D4866*VLOOKUP(C4866,'Setup - Mix Design'!$A$5:$I$504,7,0)),"")</f>
        <v/>
      </c>
    </row>
    <row r="4867">
      <c r="A4867" s="31" t="n"/>
      <c r="B4867" s="26" t="n"/>
      <c r="C4867" s="26" t="n"/>
      <c r="D4867" s="27" t="n"/>
      <c r="E4867" s="26" t="n"/>
      <c r="F4867" s="33">
        <f>IFERROR(IF(OR(C4867="",D4867=""),"",D4867*VLOOKUP(C4867,'Setup - Mix Design'!$A$5:$I$504,2,0)),"")</f>
        <v/>
      </c>
      <c r="G4867" s="33">
        <f>IFERROR(IF(OR(C4867="",D4867=""),"",D4867*VLOOKUP(C4867,'Setup - Mix Design'!$A$5:$I$504,3,0)),"")</f>
        <v/>
      </c>
      <c r="H4867" s="33">
        <f>IFERROR(IF(OR(C4867="",D4867=""),"",D4867*VLOOKUP(C4867,'Setup - Mix Design'!$A$5:$I$504,4,0)),"")</f>
        <v/>
      </c>
      <c r="I4867" s="33">
        <f>IFERROR(IF(OR(C4867="",D4867=""),"",D4867*VLOOKUP(C4867,'Setup - Mix Design'!$A$5:$I$504,5,0)),"")</f>
        <v/>
      </c>
      <c r="J4867" s="33">
        <f>IFERROR(IF(OR(C4867="",D4867=""),"",D4867*VLOOKUP(C4867,'Setup - Mix Design'!$A$5:$I$504,6,0)),"")</f>
        <v/>
      </c>
      <c r="K4867" s="33">
        <f>IFERROR(IF(OR(C4867="",D4867=""),"",D4867*VLOOKUP(C4867,'Setup - Mix Design'!$A$5:$I$504,7,0)),"")</f>
        <v/>
      </c>
    </row>
    <row r="4868">
      <c r="A4868" s="31" t="n"/>
      <c r="B4868" s="26" t="n"/>
      <c r="C4868" s="26" t="n"/>
      <c r="D4868" s="27" t="n"/>
      <c r="E4868" s="26" t="n"/>
      <c r="F4868" s="33">
        <f>IFERROR(IF(OR(C4868="",D4868=""),"",D4868*VLOOKUP(C4868,'Setup - Mix Design'!$A$5:$I$504,2,0)),"")</f>
        <v/>
      </c>
      <c r="G4868" s="33">
        <f>IFERROR(IF(OR(C4868="",D4868=""),"",D4868*VLOOKUP(C4868,'Setup - Mix Design'!$A$5:$I$504,3,0)),"")</f>
        <v/>
      </c>
      <c r="H4868" s="33">
        <f>IFERROR(IF(OR(C4868="",D4868=""),"",D4868*VLOOKUP(C4868,'Setup - Mix Design'!$A$5:$I$504,4,0)),"")</f>
        <v/>
      </c>
      <c r="I4868" s="33">
        <f>IFERROR(IF(OR(C4868="",D4868=""),"",D4868*VLOOKUP(C4868,'Setup - Mix Design'!$A$5:$I$504,5,0)),"")</f>
        <v/>
      </c>
      <c r="J4868" s="33">
        <f>IFERROR(IF(OR(C4868="",D4868=""),"",D4868*VLOOKUP(C4868,'Setup - Mix Design'!$A$5:$I$504,6,0)),"")</f>
        <v/>
      </c>
      <c r="K4868" s="33">
        <f>IFERROR(IF(OR(C4868="",D4868=""),"",D4868*VLOOKUP(C4868,'Setup - Mix Design'!$A$5:$I$504,7,0)),"")</f>
        <v/>
      </c>
    </row>
    <row r="4869">
      <c r="A4869" s="31" t="n"/>
      <c r="B4869" s="26" t="n"/>
      <c r="C4869" s="26" t="n"/>
      <c r="D4869" s="27" t="n"/>
      <c r="E4869" s="26" t="n"/>
      <c r="F4869" s="33">
        <f>IFERROR(IF(OR(C4869="",D4869=""),"",D4869*VLOOKUP(C4869,'Setup - Mix Design'!$A$5:$I$504,2,0)),"")</f>
        <v/>
      </c>
      <c r="G4869" s="33">
        <f>IFERROR(IF(OR(C4869="",D4869=""),"",D4869*VLOOKUP(C4869,'Setup - Mix Design'!$A$5:$I$504,3,0)),"")</f>
        <v/>
      </c>
      <c r="H4869" s="33">
        <f>IFERROR(IF(OR(C4869="",D4869=""),"",D4869*VLOOKUP(C4869,'Setup - Mix Design'!$A$5:$I$504,4,0)),"")</f>
        <v/>
      </c>
      <c r="I4869" s="33">
        <f>IFERROR(IF(OR(C4869="",D4869=""),"",D4869*VLOOKUP(C4869,'Setup - Mix Design'!$A$5:$I$504,5,0)),"")</f>
        <v/>
      </c>
      <c r="J4869" s="33">
        <f>IFERROR(IF(OR(C4869="",D4869=""),"",D4869*VLOOKUP(C4869,'Setup - Mix Design'!$A$5:$I$504,6,0)),"")</f>
        <v/>
      </c>
      <c r="K4869" s="33">
        <f>IFERROR(IF(OR(C4869="",D4869=""),"",D4869*VLOOKUP(C4869,'Setup - Mix Design'!$A$5:$I$504,7,0)),"")</f>
        <v/>
      </c>
    </row>
    <row r="4870">
      <c r="A4870" s="31" t="n"/>
      <c r="B4870" s="26" t="n"/>
      <c r="C4870" s="26" t="n"/>
      <c r="D4870" s="27" t="n"/>
      <c r="E4870" s="26" t="n"/>
      <c r="F4870" s="33">
        <f>IFERROR(IF(OR(C4870="",D4870=""),"",D4870*VLOOKUP(C4870,'Setup - Mix Design'!$A$5:$I$504,2,0)),"")</f>
        <v/>
      </c>
      <c r="G4870" s="33">
        <f>IFERROR(IF(OR(C4870="",D4870=""),"",D4870*VLOOKUP(C4870,'Setup - Mix Design'!$A$5:$I$504,3,0)),"")</f>
        <v/>
      </c>
      <c r="H4870" s="33">
        <f>IFERROR(IF(OR(C4870="",D4870=""),"",D4870*VLOOKUP(C4870,'Setup - Mix Design'!$A$5:$I$504,4,0)),"")</f>
        <v/>
      </c>
      <c r="I4870" s="33">
        <f>IFERROR(IF(OR(C4870="",D4870=""),"",D4870*VLOOKUP(C4870,'Setup - Mix Design'!$A$5:$I$504,5,0)),"")</f>
        <v/>
      </c>
      <c r="J4870" s="33">
        <f>IFERROR(IF(OR(C4870="",D4870=""),"",D4870*VLOOKUP(C4870,'Setup - Mix Design'!$A$5:$I$504,6,0)),"")</f>
        <v/>
      </c>
      <c r="K4870" s="33">
        <f>IFERROR(IF(OR(C4870="",D4870=""),"",D4870*VLOOKUP(C4870,'Setup - Mix Design'!$A$5:$I$504,7,0)),"")</f>
        <v/>
      </c>
    </row>
    <row r="4871">
      <c r="A4871" s="31" t="n"/>
      <c r="B4871" s="26" t="n"/>
      <c r="C4871" s="26" t="n"/>
      <c r="D4871" s="27" t="n"/>
      <c r="E4871" s="26" t="n"/>
      <c r="F4871" s="33">
        <f>IFERROR(IF(OR(C4871="",D4871=""),"",D4871*VLOOKUP(C4871,'Setup - Mix Design'!$A$5:$I$504,2,0)),"")</f>
        <v/>
      </c>
      <c r="G4871" s="33">
        <f>IFERROR(IF(OR(C4871="",D4871=""),"",D4871*VLOOKUP(C4871,'Setup - Mix Design'!$A$5:$I$504,3,0)),"")</f>
        <v/>
      </c>
      <c r="H4871" s="33">
        <f>IFERROR(IF(OR(C4871="",D4871=""),"",D4871*VLOOKUP(C4871,'Setup - Mix Design'!$A$5:$I$504,4,0)),"")</f>
        <v/>
      </c>
      <c r="I4871" s="33">
        <f>IFERROR(IF(OR(C4871="",D4871=""),"",D4871*VLOOKUP(C4871,'Setup - Mix Design'!$A$5:$I$504,5,0)),"")</f>
        <v/>
      </c>
      <c r="J4871" s="33">
        <f>IFERROR(IF(OR(C4871="",D4871=""),"",D4871*VLOOKUP(C4871,'Setup - Mix Design'!$A$5:$I$504,6,0)),"")</f>
        <v/>
      </c>
      <c r="K4871" s="33">
        <f>IFERROR(IF(OR(C4871="",D4871=""),"",D4871*VLOOKUP(C4871,'Setup - Mix Design'!$A$5:$I$504,7,0)),"")</f>
        <v/>
      </c>
    </row>
    <row r="4872">
      <c r="A4872" s="31" t="n"/>
      <c r="B4872" s="26" t="n"/>
      <c r="C4872" s="26" t="n"/>
      <c r="D4872" s="27" t="n"/>
      <c r="E4872" s="26" t="n"/>
      <c r="F4872" s="33">
        <f>IFERROR(IF(OR(C4872="",D4872=""),"",D4872*VLOOKUP(C4872,'Setup - Mix Design'!$A$5:$I$504,2,0)),"")</f>
        <v/>
      </c>
      <c r="G4872" s="33">
        <f>IFERROR(IF(OR(C4872="",D4872=""),"",D4872*VLOOKUP(C4872,'Setup - Mix Design'!$A$5:$I$504,3,0)),"")</f>
        <v/>
      </c>
      <c r="H4872" s="33">
        <f>IFERROR(IF(OR(C4872="",D4872=""),"",D4872*VLOOKUP(C4872,'Setup - Mix Design'!$A$5:$I$504,4,0)),"")</f>
        <v/>
      </c>
      <c r="I4872" s="33">
        <f>IFERROR(IF(OR(C4872="",D4872=""),"",D4872*VLOOKUP(C4872,'Setup - Mix Design'!$A$5:$I$504,5,0)),"")</f>
        <v/>
      </c>
      <c r="J4872" s="33">
        <f>IFERROR(IF(OR(C4872="",D4872=""),"",D4872*VLOOKUP(C4872,'Setup - Mix Design'!$A$5:$I$504,6,0)),"")</f>
        <v/>
      </c>
      <c r="K4872" s="33">
        <f>IFERROR(IF(OR(C4872="",D4872=""),"",D4872*VLOOKUP(C4872,'Setup - Mix Design'!$A$5:$I$504,7,0)),"")</f>
        <v/>
      </c>
    </row>
    <row r="4873">
      <c r="A4873" s="31" t="n"/>
      <c r="B4873" s="26" t="n"/>
      <c r="C4873" s="26" t="n"/>
      <c r="D4873" s="27" t="n"/>
      <c r="E4873" s="26" t="n"/>
      <c r="F4873" s="33">
        <f>IFERROR(IF(OR(C4873="",D4873=""),"",D4873*VLOOKUP(C4873,'Setup - Mix Design'!$A$5:$I$504,2,0)),"")</f>
        <v/>
      </c>
      <c r="G4873" s="33">
        <f>IFERROR(IF(OR(C4873="",D4873=""),"",D4873*VLOOKUP(C4873,'Setup - Mix Design'!$A$5:$I$504,3,0)),"")</f>
        <v/>
      </c>
      <c r="H4873" s="33">
        <f>IFERROR(IF(OR(C4873="",D4873=""),"",D4873*VLOOKUP(C4873,'Setup - Mix Design'!$A$5:$I$504,4,0)),"")</f>
        <v/>
      </c>
      <c r="I4873" s="33">
        <f>IFERROR(IF(OR(C4873="",D4873=""),"",D4873*VLOOKUP(C4873,'Setup - Mix Design'!$A$5:$I$504,5,0)),"")</f>
        <v/>
      </c>
      <c r="J4873" s="33">
        <f>IFERROR(IF(OR(C4873="",D4873=""),"",D4873*VLOOKUP(C4873,'Setup - Mix Design'!$A$5:$I$504,6,0)),"")</f>
        <v/>
      </c>
      <c r="K4873" s="33">
        <f>IFERROR(IF(OR(C4873="",D4873=""),"",D4873*VLOOKUP(C4873,'Setup - Mix Design'!$A$5:$I$504,7,0)),"")</f>
        <v/>
      </c>
    </row>
    <row r="4874">
      <c r="A4874" s="31" t="n"/>
      <c r="B4874" s="26" t="n"/>
      <c r="C4874" s="26" t="n"/>
      <c r="D4874" s="27" t="n"/>
      <c r="E4874" s="26" t="n"/>
      <c r="F4874" s="33">
        <f>IFERROR(IF(OR(C4874="",D4874=""),"",D4874*VLOOKUP(C4874,'Setup - Mix Design'!$A$5:$I$504,2,0)),"")</f>
        <v/>
      </c>
      <c r="G4874" s="33">
        <f>IFERROR(IF(OR(C4874="",D4874=""),"",D4874*VLOOKUP(C4874,'Setup - Mix Design'!$A$5:$I$504,3,0)),"")</f>
        <v/>
      </c>
      <c r="H4874" s="33">
        <f>IFERROR(IF(OR(C4874="",D4874=""),"",D4874*VLOOKUP(C4874,'Setup - Mix Design'!$A$5:$I$504,4,0)),"")</f>
        <v/>
      </c>
      <c r="I4874" s="33">
        <f>IFERROR(IF(OR(C4874="",D4874=""),"",D4874*VLOOKUP(C4874,'Setup - Mix Design'!$A$5:$I$504,5,0)),"")</f>
        <v/>
      </c>
      <c r="J4874" s="33">
        <f>IFERROR(IF(OR(C4874="",D4874=""),"",D4874*VLOOKUP(C4874,'Setup - Mix Design'!$A$5:$I$504,6,0)),"")</f>
        <v/>
      </c>
      <c r="K4874" s="33">
        <f>IFERROR(IF(OR(C4874="",D4874=""),"",D4874*VLOOKUP(C4874,'Setup - Mix Design'!$A$5:$I$504,7,0)),"")</f>
        <v/>
      </c>
    </row>
    <row r="4875">
      <c r="A4875" s="31" t="n"/>
      <c r="B4875" s="26" t="n"/>
      <c r="C4875" s="26" t="n"/>
      <c r="D4875" s="27" t="n"/>
      <c r="E4875" s="26" t="n"/>
      <c r="F4875" s="33">
        <f>IFERROR(IF(OR(C4875="",D4875=""),"",D4875*VLOOKUP(C4875,'Setup - Mix Design'!$A$5:$I$504,2,0)),"")</f>
        <v/>
      </c>
      <c r="G4875" s="33">
        <f>IFERROR(IF(OR(C4875="",D4875=""),"",D4875*VLOOKUP(C4875,'Setup - Mix Design'!$A$5:$I$504,3,0)),"")</f>
        <v/>
      </c>
      <c r="H4875" s="33">
        <f>IFERROR(IF(OR(C4875="",D4875=""),"",D4875*VLOOKUP(C4875,'Setup - Mix Design'!$A$5:$I$504,4,0)),"")</f>
        <v/>
      </c>
      <c r="I4875" s="33">
        <f>IFERROR(IF(OR(C4875="",D4875=""),"",D4875*VLOOKUP(C4875,'Setup - Mix Design'!$A$5:$I$504,5,0)),"")</f>
        <v/>
      </c>
      <c r="J4875" s="33">
        <f>IFERROR(IF(OR(C4875="",D4875=""),"",D4875*VLOOKUP(C4875,'Setup - Mix Design'!$A$5:$I$504,6,0)),"")</f>
        <v/>
      </c>
      <c r="K4875" s="33">
        <f>IFERROR(IF(OR(C4875="",D4875=""),"",D4875*VLOOKUP(C4875,'Setup - Mix Design'!$A$5:$I$504,7,0)),"")</f>
        <v/>
      </c>
    </row>
    <row r="4876">
      <c r="A4876" s="31" t="n"/>
      <c r="B4876" s="26" t="n"/>
      <c r="C4876" s="26" t="n"/>
      <c r="D4876" s="27" t="n"/>
      <c r="E4876" s="26" t="n"/>
      <c r="F4876" s="33">
        <f>IFERROR(IF(OR(C4876="",D4876=""),"",D4876*VLOOKUP(C4876,'Setup - Mix Design'!$A$5:$I$504,2,0)),"")</f>
        <v/>
      </c>
      <c r="G4876" s="33">
        <f>IFERROR(IF(OR(C4876="",D4876=""),"",D4876*VLOOKUP(C4876,'Setup - Mix Design'!$A$5:$I$504,3,0)),"")</f>
        <v/>
      </c>
      <c r="H4876" s="33">
        <f>IFERROR(IF(OR(C4876="",D4876=""),"",D4876*VLOOKUP(C4876,'Setup - Mix Design'!$A$5:$I$504,4,0)),"")</f>
        <v/>
      </c>
      <c r="I4876" s="33">
        <f>IFERROR(IF(OR(C4876="",D4876=""),"",D4876*VLOOKUP(C4876,'Setup - Mix Design'!$A$5:$I$504,5,0)),"")</f>
        <v/>
      </c>
      <c r="J4876" s="33">
        <f>IFERROR(IF(OR(C4876="",D4876=""),"",D4876*VLOOKUP(C4876,'Setup - Mix Design'!$A$5:$I$504,6,0)),"")</f>
        <v/>
      </c>
      <c r="K4876" s="33">
        <f>IFERROR(IF(OR(C4876="",D4876=""),"",D4876*VLOOKUP(C4876,'Setup - Mix Design'!$A$5:$I$504,7,0)),"")</f>
        <v/>
      </c>
    </row>
    <row r="4877">
      <c r="A4877" s="31" t="n"/>
      <c r="B4877" s="26" t="n"/>
      <c r="C4877" s="26" t="n"/>
      <c r="D4877" s="27" t="n"/>
      <c r="E4877" s="26" t="n"/>
      <c r="F4877" s="33">
        <f>IFERROR(IF(OR(C4877="",D4877=""),"",D4877*VLOOKUP(C4877,'Setup - Mix Design'!$A$5:$I$504,2,0)),"")</f>
        <v/>
      </c>
      <c r="G4877" s="33">
        <f>IFERROR(IF(OR(C4877="",D4877=""),"",D4877*VLOOKUP(C4877,'Setup - Mix Design'!$A$5:$I$504,3,0)),"")</f>
        <v/>
      </c>
      <c r="H4877" s="33">
        <f>IFERROR(IF(OR(C4877="",D4877=""),"",D4877*VLOOKUP(C4877,'Setup - Mix Design'!$A$5:$I$504,4,0)),"")</f>
        <v/>
      </c>
      <c r="I4877" s="33">
        <f>IFERROR(IF(OR(C4877="",D4877=""),"",D4877*VLOOKUP(C4877,'Setup - Mix Design'!$A$5:$I$504,5,0)),"")</f>
        <v/>
      </c>
      <c r="J4877" s="33">
        <f>IFERROR(IF(OR(C4877="",D4877=""),"",D4877*VLOOKUP(C4877,'Setup - Mix Design'!$A$5:$I$504,6,0)),"")</f>
        <v/>
      </c>
      <c r="K4877" s="33">
        <f>IFERROR(IF(OR(C4877="",D4877=""),"",D4877*VLOOKUP(C4877,'Setup - Mix Design'!$A$5:$I$504,7,0)),"")</f>
        <v/>
      </c>
    </row>
    <row r="4878">
      <c r="A4878" s="31" t="n"/>
      <c r="B4878" s="26" t="n"/>
      <c r="C4878" s="26" t="n"/>
      <c r="D4878" s="27" t="n"/>
      <c r="E4878" s="26" t="n"/>
      <c r="F4878" s="33">
        <f>IFERROR(IF(OR(C4878="",D4878=""),"",D4878*VLOOKUP(C4878,'Setup - Mix Design'!$A$5:$I$504,2,0)),"")</f>
        <v/>
      </c>
      <c r="G4878" s="33">
        <f>IFERROR(IF(OR(C4878="",D4878=""),"",D4878*VLOOKUP(C4878,'Setup - Mix Design'!$A$5:$I$504,3,0)),"")</f>
        <v/>
      </c>
      <c r="H4878" s="33">
        <f>IFERROR(IF(OR(C4878="",D4878=""),"",D4878*VLOOKUP(C4878,'Setup - Mix Design'!$A$5:$I$504,4,0)),"")</f>
        <v/>
      </c>
      <c r="I4878" s="33">
        <f>IFERROR(IF(OR(C4878="",D4878=""),"",D4878*VLOOKUP(C4878,'Setup - Mix Design'!$A$5:$I$504,5,0)),"")</f>
        <v/>
      </c>
      <c r="J4878" s="33">
        <f>IFERROR(IF(OR(C4878="",D4878=""),"",D4878*VLOOKUP(C4878,'Setup - Mix Design'!$A$5:$I$504,6,0)),"")</f>
        <v/>
      </c>
      <c r="K4878" s="33">
        <f>IFERROR(IF(OR(C4878="",D4878=""),"",D4878*VLOOKUP(C4878,'Setup - Mix Design'!$A$5:$I$504,7,0)),"")</f>
        <v/>
      </c>
    </row>
    <row r="4879">
      <c r="A4879" s="31" t="n"/>
      <c r="B4879" s="26" t="n"/>
      <c r="C4879" s="26" t="n"/>
      <c r="D4879" s="27" t="n"/>
      <c r="E4879" s="26" t="n"/>
      <c r="F4879" s="33">
        <f>IFERROR(IF(OR(C4879="",D4879=""),"",D4879*VLOOKUP(C4879,'Setup - Mix Design'!$A$5:$I$504,2,0)),"")</f>
        <v/>
      </c>
      <c r="G4879" s="33">
        <f>IFERROR(IF(OR(C4879="",D4879=""),"",D4879*VLOOKUP(C4879,'Setup - Mix Design'!$A$5:$I$504,3,0)),"")</f>
        <v/>
      </c>
      <c r="H4879" s="33">
        <f>IFERROR(IF(OR(C4879="",D4879=""),"",D4879*VLOOKUP(C4879,'Setup - Mix Design'!$A$5:$I$504,4,0)),"")</f>
        <v/>
      </c>
      <c r="I4879" s="33">
        <f>IFERROR(IF(OR(C4879="",D4879=""),"",D4879*VLOOKUP(C4879,'Setup - Mix Design'!$A$5:$I$504,5,0)),"")</f>
        <v/>
      </c>
      <c r="J4879" s="33">
        <f>IFERROR(IF(OR(C4879="",D4879=""),"",D4879*VLOOKUP(C4879,'Setup - Mix Design'!$A$5:$I$504,6,0)),"")</f>
        <v/>
      </c>
      <c r="K4879" s="33">
        <f>IFERROR(IF(OR(C4879="",D4879=""),"",D4879*VLOOKUP(C4879,'Setup - Mix Design'!$A$5:$I$504,7,0)),"")</f>
        <v/>
      </c>
    </row>
    <row r="4880">
      <c r="A4880" s="31" t="n"/>
      <c r="B4880" s="26" t="n"/>
      <c r="C4880" s="26" t="n"/>
      <c r="D4880" s="27" t="n"/>
      <c r="E4880" s="26" t="n"/>
      <c r="F4880" s="33">
        <f>IFERROR(IF(OR(C4880="",D4880=""),"",D4880*VLOOKUP(C4880,'Setup - Mix Design'!$A$5:$I$504,2,0)),"")</f>
        <v/>
      </c>
      <c r="G4880" s="33">
        <f>IFERROR(IF(OR(C4880="",D4880=""),"",D4880*VLOOKUP(C4880,'Setup - Mix Design'!$A$5:$I$504,3,0)),"")</f>
        <v/>
      </c>
      <c r="H4880" s="33">
        <f>IFERROR(IF(OR(C4880="",D4880=""),"",D4880*VLOOKUP(C4880,'Setup - Mix Design'!$A$5:$I$504,4,0)),"")</f>
        <v/>
      </c>
      <c r="I4880" s="33">
        <f>IFERROR(IF(OR(C4880="",D4880=""),"",D4880*VLOOKUP(C4880,'Setup - Mix Design'!$A$5:$I$504,5,0)),"")</f>
        <v/>
      </c>
      <c r="J4880" s="33">
        <f>IFERROR(IF(OR(C4880="",D4880=""),"",D4880*VLOOKUP(C4880,'Setup - Mix Design'!$A$5:$I$504,6,0)),"")</f>
        <v/>
      </c>
      <c r="K4880" s="33">
        <f>IFERROR(IF(OR(C4880="",D4880=""),"",D4880*VLOOKUP(C4880,'Setup - Mix Design'!$A$5:$I$504,7,0)),"")</f>
        <v/>
      </c>
    </row>
    <row r="4881">
      <c r="A4881" s="31" t="n"/>
      <c r="B4881" s="26" t="n"/>
      <c r="C4881" s="26" t="n"/>
      <c r="D4881" s="27" t="n"/>
      <c r="E4881" s="26" t="n"/>
      <c r="F4881" s="33">
        <f>IFERROR(IF(OR(C4881="",D4881=""),"",D4881*VLOOKUP(C4881,'Setup - Mix Design'!$A$5:$I$504,2,0)),"")</f>
        <v/>
      </c>
      <c r="G4881" s="33">
        <f>IFERROR(IF(OR(C4881="",D4881=""),"",D4881*VLOOKUP(C4881,'Setup - Mix Design'!$A$5:$I$504,3,0)),"")</f>
        <v/>
      </c>
      <c r="H4881" s="33">
        <f>IFERROR(IF(OR(C4881="",D4881=""),"",D4881*VLOOKUP(C4881,'Setup - Mix Design'!$A$5:$I$504,4,0)),"")</f>
        <v/>
      </c>
      <c r="I4881" s="33">
        <f>IFERROR(IF(OR(C4881="",D4881=""),"",D4881*VLOOKUP(C4881,'Setup - Mix Design'!$A$5:$I$504,5,0)),"")</f>
        <v/>
      </c>
      <c r="J4881" s="33">
        <f>IFERROR(IF(OR(C4881="",D4881=""),"",D4881*VLOOKUP(C4881,'Setup - Mix Design'!$A$5:$I$504,6,0)),"")</f>
        <v/>
      </c>
      <c r="K4881" s="33">
        <f>IFERROR(IF(OR(C4881="",D4881=""),"",D4881*VLOOKUP(C4881,'Setup - Mix Design'!$A$5:$I$504,7,0)),"")</f>
        <v/>
      </c>
    </row>
    <row r="4882">
      <c r="A4882" s="31" t="n"/>
      <c r="B4882" s="26" t="n"/>
      <c r="C4882" s="26" t="n"/>
      <c r="D4882" s="27" t="n"/>
      <c r="E4882" s="26" t="n"/>
      <c r="F4882" s="33">
        <f>IFERROR(IF(OR(C4882="",D4882=""),"",D4882*VLOOKUP(C4882,'Setup - Mix Design'!$A$5:$I$504,2,0)),"")</f>
        <v/>
      </c>
      <c r="G4882" s="33">
        <f>IFERROR(IF(OR(C4882="",D4882=""),"",D4882*VLOOKUP(C4882,'Setup - Mix Design'!$A$5:$I$504,3,0)),"")</f>
        <v/>
      </c>
      <c r="H4882" s="33">
        <f>IFERROR(IF(OR(C4882="",D4882=""),"",D4882*VLOOKUP(C4882,'Setup - Mix Design'!$A$5:$I$504,4,0)),"")</f>
        <v/>
      </c>
      <c r="I4882" s="33">
        <f>IFERROR(IF(OR(C4882="",D4882=""),"",D4882*VLOOKUP(C4882,'Setup - Mix Design'!$A$5:$I$504,5,0)),"")</f>
        <v/>
      </c>
      <c r="J4882" s="33">
        <f>IFERROR(IF(OR(C4882="",D4882=""),"",D4882*VLOOKUP(C4882,'Setup - Mix Design'!$A$5:$I$504,6,0)),"")</f>
        <v/>
      </c>
      <c r="K4882" s="33">
        <f>IFERROR(IF(OR(C4882="",D4882=""),"",D4882*VLOOKUP(C4882,'Setup - Mix Design'!$A$5:$I$504,7,0)),"")</f>
        <v/>
      </c>
    </row>
    <row r="4883">
      <c r="A4883" s="31" t="n"/>
      <c r="B4883" s="26" t="n"/>
      <c r="C4883" s="26" t="n"/>
      <c r="D4883" s="27" t="n"/>
      <c r="E4883" s="26" t="n"/>
      <c r="F4883" s="33">
        <f>IFERROR(IF(OR(C4883="",D4883=""),"",D4883*VLOOKUP(C4883,'Setup - Mix Design'!$A$5:$I$504,2,0)),"")</f>
        <v/>
      </c>
      <c r="G4883" s="33">
        <f>IFERROR(IF(OR(C4883="",D4883=""),"",D4883*VLOOKUP(C4883,'Setup - Mix Design'!$A$5:$I$504,3,0)),"")</f>
        <v/>
      </c>
      <c r="H4883" s="33">
        <f>IFERROR(IF(OR(C4883="",D4883=""),"",D4883*VLOOKUP(C4883,'Setup - Mix Design'!$A$5:$I$504,4,0)),"")</f>
        <v/>
      </c>
      <c r="I4883" s="33">
        <f>IFERROR(IF(OR(C4883="",D4883=""),"",D4883*VLOOKUP(C4883,'Setup - Mix Design'!$A$5:$I$504,5,0)),"")</f>
        <v/>
      </c>
      <c r="J4883" s="33">
        <f>IFERROR(IF(OR(C4883="",D4883=""),"",D4883*VLOOKUP(C4883,'Setup - Mix Design'!$A$5:$I$504,6,0)),"")</f>
        <v/>
      </c>
      <c r="K4883" s="33">
        <f>IFERROR(IF(OR(C4883="",D4883=""),"",D4883*VLOOKUP(C4883,'Setup - Mix Design'!$A$5:$I$504,7,0)),"")</f>
        <v/>
      </c>
    </row>
    <row r="4884">
      <c r="A4884" s="31" t="n"/>
      <c r="B4884" s="26" t="n"/>
      <c r="C4884" s="26" t="n"/>
      <c r="D4884" s="27" t="n"/>
      <c r="E4884" s="26" t="n"/>
      <c r="F4884" s="33">
        <f>IFERROR(IF(OR(C4884="",D4884=""),"",D4884*VLOOKUP(C4884,'Setup - Mix Design'!$A$5:$I$504,2,0)),"")</f>
        <v/>
      </c>
      <c r="G4884" s="33">
        <f>IFERROR(IF(OR(C4884="",D4884=""),"",D4884*VLOOKUP(C4884,'Setup - Mix Design'!$A$5:$I$504,3,0)),"")</f>
        <v/>
      </c>
      <c r="H4884" s="33">
        <f>IFERROR(IF(OR(C4884="",D4884=""),"",D4884*VLOOKUP(C4884,'Setup - Mix Design'!$A$5:$I$504,4,0)),"")</f>
        <v/>
      </c>
      <c r="I4884" s="33">
        <f>IFERROR(IF(OR(C4884="",D4884=""),"",D4884*VLOOKUP(C4884,'Setup - Mix Design'!$A$5:$I$504,5,0)),"")</f>
        <v/>
      </c>
      <c r="J4884" s="33">
        <f>IFERROR(IF(OR(C4884="",D4884=""),"",D4884*VLOOKUP(C4884,'Setup - Mix Design'!$A$5:$I$504,6,0)),"")</f>
        <v/>
      </c>
      <c r="K4884" s="33">
        <f>IFERROR(IF(OR(C4884="",D4884=""),"",D4884*VLOOKUP(C4884,'Setup - Mix Design'!$A$5:$I$504,7,0)),"")</f>
        <v/>
      </c>
    </row>
    <row r="4885">
      <c r="A4885" s="31" t="n"/>
      <c r="B4885" s="26" t="n"/>
      <c r="C4885" s="26" t="n"/>
      <c r="D4885" s="27" t="n"/>
      <c r="E4885" s="26" t="n"/>
      <c r="F4885" s="33">
        <f>IFERROR(IF(OR(C4885="",D4885=""),"",D4885*VLOOKUP(C4885,'Setup - Mix Design'!$A$5:$I$504,2,0)),"")</f>
        <v/>
      </c>
      <c r="G4885" s="33">
        <f>IFERROR(IF(OR(C4885="",D4885=""),"",D4885*VLOOKUP(C4885,'Setup - Mix Design'!$A$5:$I$504,3,0)),"")</f>
        <v/>
      </c>
      <c r="H4885" s="33">
        <f>IFERROR(IF(OR(C4885="",D4885=""),"",D4885*VLOOKUP(C4885,'Setup - Mix Design'!$A$5:$I$504,4,0)),"")</f>
        <v/>
      </c>
      <c r="I4885" s="33">
        <f>IFERROR(IF(OR(C4885="",D4885=""),"",D4885*VLOOKUP(C4885,'Setup - Mix Design'!$A$5:$I$504,5,0)),"")</f>
        <v/>
      </c>
      <c r="J4885" s="33">
        <f>IFERROR(IF(OR(C4885="",D4885=""),"",D4885*VLOOKUP(C4885,'Setup - Mix Design'!$A$5:$I$504,6,0)),"")</f>
        <v/>
      </c>
      <c r="K4885" s="33">
        <f>IFERROR(IF(OR(C4885="",D4885=""),"",D4885*VLOOKUP(C4885,'Setup - Mix Design'!$A$5:$I$504,7,0)),"")</f>
        <v/>
      </c>
    </row>
    <row r="4886">
      <c r="A4886" s="31" t="n"/>
      <c r="B4886" s="26" t="n"/>
      <c r="C4886" s="26" t="n"/>
      <c r="D4886" s="27" t="n"/>
      <c r="E4886" s="26" t="n"/>
      <c r="F4886" s="33">
        <f>IFERROR(IF(OR(C4886="",D4886=""),"",D4886*VLOOKUP(C4886,'Setup - Mix Design'!$A$5:$I$504,2,0)),"")</f>
        <v/>
      </c>
      <c r="G4886" s="33">
        <f>IFERROR(IF(OR(C4886="",D4886=""),"",D4886*VLOOKUP(C4886,'Setup - Mix Design'!$A$5:$I$504,3,0)),"")</f>
        <v/>
      </c>
      <c r="H4886" s="33">
        <f>IFERROR(IF(OR(C4886="",D4886=""),"",D4886*VLOOKUP(C4886,'Setup - Mix Design'!$A$5:$I$504,4,0)),"")</f>
        <v/>
      </c>
      <c r="I4886" s="33">
        <f>IFERROR(IF(OR(C4886="",D4886=""),"",D4886*VLOOKUP(C4886,'Setup - Mix Design'!$A$5:$I$504,5,0)),"")</f>
        <v/>
      </c>
      <c r="J4886" s="33">
        <f>IFERROR(IF(OR(C4886="",D4886=""),"",D4886*VLOOKUP(C4886,'Setup - Mix Design'!$A$5:$I$504,6,0)),"")</f>
        <v/>
      </c>
      <c r="K4886" s="33">
        <f>IFERROR(IF(OR(C4886="",D4886=""),"",D4886*VLOOKUP(C4886,'Setup - Mix Design'!$A$5:$I$504,7,0)),"")</f>
        <v/>
      </c>
    </row>
    <row r="4887">
      <c r="A4887" s="31" t="n"/>
      <c r="B4887" s="26" t="n"/>
      <c r="C4887" s="26" t="n"/>
      <c r="D4887" s="27" t="n"/>
      <c r="E4887" s="26" t="n"/>
      <c r="F4887" s="33">
        <f>IFERROR(IF(OR(C4887="",D4887=""),"",D4887*VLOOKUP(C4887,'Setup - Mix Design'!$A$5:$I$504,2,0)),"")</f>
        <v/>
      </c>
      <c r="G4887" s="33">
        <f>IFERROR(IF(OR(C4887="",D4887=""),"",D4887*VLOOKUP(C4887,'Setup - Mix Design'!$A$5:$I$504,3,0)),"")</f>
        <v/>
      </c>
      <c r="H4887" s="33">
        <f>IFERROR(IF(OR(C4887="",D4887=""),"",D4887*VLOOKUP(C4887,'Setup - Mix Design'!$A$5:$I$504,4,0)),"")</f>
        <v/>
      </c>
      <c r="I4887" s="33">
        <f>IFERROR(IF(OR(C4887="",D4887=""),"",D4887*VLOOKUP(C4887,'Setup - Mix Design'!$A$5:$I$504,5,0)),"")</f>
        <v/>
      </c>
      <c r="J4887" s="33">
        <f>IFERROR(IF(OR(C4887="",D4887=""),"",D4887*VLOOKUP(C4887,'Setup - Mix Design'!$A$5:$I$504,6,0)),"")</f>
        <v/>
      </c>
      <c r="K4887" s="33">
        <f>IFERROR(IF(OR(C4887="",D4887=""),"",D4887*VLOOKUP(C4887,'Setup - Mix Design'!$A$5:$I$504,7,0)),"")</f>
        <v/>
      </c>
    </row>
    <row r="4888">
      <c r="A4888" s="31" t="n"/>
      <c r="B4888" s="26" t="n"/>
      <c r="C4888" s="26" t="n"/>
      <c r="D4888" s="27" t="n"/>
      <c r="E4888" s="26" t="n"/>
      <c r="F4888" s="33">
        <f>IFERROR(IF(OR(C4888="",D4888=""),"",D4888*VLOOKUP(C4888,'Setup - Mix Design'!$A$5:$I$504,2,0)),"")</f>
        <v/>
      </c>
      <c r="G4888" s="33">
        <f>IFERROR(IF(OR(C4888="",D4888=""),"",D4888*VLOOKUP(C4888,'Setup - Mix Design'!$A$5:$I$504,3,0)),"")</f>
        <v/>
      </c>
      <c r="H4888" s="33">
        <f>IFERROR(IF(OR(C4888="",D4888=""),"",D4888*VLOOKUP(C4888,'Setup - Mix Design'!$A$5:$I$504,4,0)),"")</f>
        <v/>
      </c>
      <c r="I4888" s="33">
        <f>IFERROR(IF(OR(C4888="",D4888=""),"",D4888*VLOOKUP(C4888,'Setup - Mix Design'!$A$5:$I$504,5,0)),"")</f>
        <v/>
      </c>
      <c r="J4888" s="33">
        <f>IFERROR(IF(OR(C4888="",D4888=""),"",D4888*VLOOKUP(C4888,'Setup - Mix Design'!$A$5:$I$504,6,0)),"")</f>
        <v/>
      </c>
      <c r="K4888" s="33">
        <f>IFERROR(IF(OR(C4888="",D4888=""),"",D4888*VLOOKUP(C4888,'Setup - Mix Design'!$A$5:$I$504,7,0)),"")</f>
        <v/>
      </c>
    </row>
    <row r="4889">
      <c r="A4889" s="31" t="n"/>
      <c r="B4889" s="26" t="n"/>
      <c r="C4889" s="26" t="n"/>
      <c r="D4889" s="27" t="n"/>
      <c r="E4889" s="26" t="n"/>
      <c r="F4889" s="33">
        <f>IFERROR(IF(OR(C4889="",D4889=""),"",D4889*VLOOKUP(C4889,'Setup - Mix Design'!$A$5:$I$504,2,0)),"")</f>
        <v/>
      </c>
      <c r="G4889" s="33">
        <f>IFERROR(IF(OR(C4889="",D4889=""),"",D4889*VLOOKUP(C4889,'Setup - Mix Design'!$A$5:$I$504,3,0)),"")</f>
        <v/>
      </c>
      <c r="H4889" s="33">
        <f>IFERROR(IF(OR(C4889="",D4889=""),"",D4889*VLOOKUP(C4889,'Setup - Mix Design'!$A$5:$I$504,4,0)),"")</f>
        <v/>
      </c>
      <c r="I4889" s="33">
        <f>IFERROR(IF(OR(C4889="",D4889=""),"",D4889*VLOOKUP(C4889,'Setup - Mix Design'!$A$5:$I$504,5,0)),"")</f>
        <v/>
      </c>
      <c r="J4889" s="33">
        <f>IFERROR(IF(OR(C4889="",D4889=""),"",D4889*VLOOKUP(C4889,'Setup - Mix Design'!$A$5:$I$504,6,0)),"")</f>
        <v/>
      </c>
      <c r="K4889" s="33">
        <f>IFERROR(IF(OR(C4889="",D4889=""),"",D4889*VLOOKUP(C4889,'Setup - Mix Design'!$A$5:$I$504,7,0)),"")</f>
        <v/>
      </c>
    </row>
    <row r="4890">
      <c r="A4890" s="31" t="n"/>
      <c r="B4890" s="26" t="n"/>
      <c r="C4890" s="26" t="n"/>
      <c r="D4890" s="27" t="n"/>
      <c r="E4890" s="26" t="n"/>
      <c r="F4890" s="33">
        <f>IFERROR(IF(OR(C4890="",D4890=""),"",D4890*VLOOKUP(C4890,'Setup - Mix Design'!$A$5:$I$504,2,0)),"")</f>
        <v/>
      </c>
      <c r="G4890" s="33">
        <f>IFERROR(IF(OR(C4890="",D4890=""),"",D4890*VLOOKUP(C4890,'Setup - Mix Design'!$A$5:$I$504,3,0)),"")</f>
        <v/>
      </c>
      <c r="H4890" s="33">
        <f>IFERROR(IF(OR(C4890="",D4890=""),"",D4890*VLOOKUP(C4890,'Setup - Mix Design'!$A$5:$I$504,4,0)),"")</f>
        <v/>
      </c>
      <c r="I4890" s="33">
        <f>IFERROR(IF(OR(C4890="",D4890=""),"",D4890*VLOOKUP(C4890,'Setup - Mix Design'!$A$5:$I$504,5,0)),"")</f>
        <v/>
      </c>
      <c r="J4890" s="33">
        <f>IFERROR(IF(OR(C4890="",D4890=""),"",D4890*VLOOKUP(C4890,'Setup - Mix Design'!$A$5:$I$504,6,0)),"")</f>
        <v/>
      </c>
      <c r="K4890" s="33">
        <f>IFERROR(IF(OR(C4890="",D4890=""),"",D4890*VLOOKUP(C4890,'Setup - Mix Design'!$A$5:$I$504,7,0)),"")</f>
        <v/>
      </c>
    </row>
    <row r="4891">
      <c r="A4891" s="31" t="n"/>
      <c r="B4891" s="26" t="n"/>
      <c r="C4891" s="26" t="n"/>
      <c r="D4891" s="27" t="n"/>
      <c r="E4891" s="26" t="n"/>
      <c r="F4891" s="33">
        <f>IFERROR(IF(OR(C4891="",D4891=""),"",D4891*VLOOKUP(C4891,'Setup - Mix Design'!$A$5:$I$504,2,0)),"")</f>
        <v/>
      </c>
      <c r="G4891" s="33">
        <f>IFERROR(IF(OR(C4891="",D4891=""),"",D4891*VLOOKUP(C4891,'Setup - Mix Design'!$A$5:$I$504,3,0)),"")</f>
        <v/>
      </c>
      <c r="H4891" s="33">
        <f>IFERROR(IF(OR(C4891="",D4891=""),"",D4891*VLOOKUP(C4891,'Setup - Mix Design'!$A$5:$I$504,4,0)),"")</f>
        <v/>
      </c>
      <c r="I4891" s="33">
        <f>IFERROR(IF(OR(C4891="",D4891=""),"",D4891*VLOOKUP(C4891,'Setup - Mix Design'!$A$5:$I$504,5,0)),"")</f>
        <v/>
      </c>
      <c r="J4891" s="33">
        <f>IFERROR(IF(OR(C4891="",D4891=""),"",D4891*VLOOKUP(C4891,'Setup - Mix Design'!$A$5:$I$504,6,0)),"")</f>
        <v/>
      </c>
      <c r="K4891" s="33">
        <f>IFERROR(IF(OR(C4891="",D4891=""),"",D4891*VLOOKUP(C4891,'Setup - Mix Design'!$A$5:$I$504,7,0)),"")</f>
        <v/>
      </c>
    </row>
    <row r="4892">
      <c r="A4892" s="31" t="n"/>
      <c r="B4892" s="26" t="n"/>
      <c r="C4892" s="26" t="n"/>
      <c r="D4892" s="27" t="n"/>
      <c r="E4892" s="26" t="n"/>
      <c r="F4892" s="33">
        <f>IFERROR(IF(OR(C4892="",D4892=""),"",D4892*VLOOKUP(C4892,'Setup - Mix Design'!$A$5:$I$504,2,0)),"")</f>
        <v/>
      </c>
      <c r="G4892" s="33">
        <f>IFERROR(IF(OR(C4892="",D4892=""),"",D4892*VLOOKUP(C4892,'Setup - Mix Design'!$A$5:$I$504,3,0)),"")</f>
        <v/>
      </c>
      <c r="H4892" s="33">
        <f>IFERROR(IF(OR(C4892="",D4892=""),"",D4892*VLOOKUP(C4892,'Setup - Mix Design'!$A$5:$I$504,4,0)),"")</f>
        <v/>
      </c>
      <c r="I4892" s="33">
        <f>IFERROR(IF(OR(C4892="",D4892=""),"",D4892*VLOOKUP(C4892,'Setup - Mix Design'!$A$5:$I$504,5,0)),"")</f>
        <v/>
      </c>
      <c r="J4892" s="33">
        <f>IFERROR(IF(OR(C4892="",D4892=""),"",D4892*VLOOKUP(C4892,'Setup - Mix Design'!$A$5:$I$504,6,0)),"")</f>
        <v/>
      </c>
      <c r="K4892" s="33">
        <f>IFERROR(IF(OR(C4892="",D4892=""),"",D4892*VLOOKUP(C4892,'Setup - Mix Design'!$A$5:$I$504,7,0)),"")</f>
        <v/>
      </c>
    </row>
    <row r="4893">
      <c r="A4893" s="31" t="n"/>
      <c r="B4893" s="26" t="n"/>
      <c r="C4893" s="26" t="n"/>
      <c r="D4893" s="27" t="n"/>
      <c r="E4893" s="26" t="n"/>
      <c r="F4893" s="33">
        <f>IFERROR(IF(OR(C4893="",D4893=""),"",D4893*VLOOKUP(C4893,'Setup - Mix Design'!$A$5:$I$504,2,0)),"")</f>
        <v/>
      </c>
      <c r="G4893" s="33">
        <f>IFERROR(IF(OR(C4893="",D4893=""),"",D4893*VLOOKUP(C4893,'Setup - Mix Design'!$A$5:$I$504,3,0)),"")</f>
        <v/>
      </c>
      <c r="H4893" s="33">
        <f>IFERROR(IF(OR(C4893="",D4893=""),"",D4893*VLOOKUP(C4893,'Setup - Mix Design'!$A$5:$I$504,4,0)),"")</f>
        <v/>
      </c>
      <c r="I4893" s="33">
        <f>IFERROR(IF(OR(C4893="",D4893=""),"",D4893*VLOOKUP(C4893,'Setup - Mix Design'!$A$5:$I$504,5,0)),"")</f>
        <v/>
      </c>
      <c r="J4893" s="33">
        <f>IFERROR(IF(OR(C4893="",D4893=""),"",D4893*VLOOKUP(C4893,'Setup - Mix Design'!$A$5:$I$504,6,0)),"")</f>
        <v/>
      </c>
      <c r="K4893" s="33">
        <f>IFERROR(IF(OR(C4893="",D4893=""),"",D4893*VLOOKUP(C4893,'Setup - Mix Design'!$A$5:$I$504,7,0)),"")</f>
        <v/>
      </c>
    </row>
    <row r="4894">
      <c r="A4894" s="31" t="n"/>
      <c r="B4894" s="26" t="n"/>
      <c r="C4894" s="26" t="n"/>
      <c r="D4894" s="27" t="n"/>
      <c r="E4894" s="26" t="n"/>
      <c r="F4894" s="33">
        <f>IFERROR(IF(OR(C4894="",D4894=""),"",D4894*VLOOKUP(C4894,'Setup - Mix Design'!$A$5:$I$504,2,0)),"")</f>
        <v/>
      </c>
      <c r="G4894" s="33">
        <f>IFERROR(IF(OR(C4894="",D4894=""),"",D4894*VLOOKUP(C4894,'Setup - Mix Design'!$A$5:$I$504,3,0)),"")</f>
        <v/>
      </c>
      <c r="H4894" s="33">
        <f>IFERROR(IF(OR(C4894="",D4894=""),"",D4894*VLOOKUP(C4894,'Setup - Mix Design'!$A$5:$I$504,4,0)),"")</f>
        <v/>
      </c>
      <c r="I4894" s="33">
        <f>IFERROR(IF(OR(C4894="",D4894=""),"",D4894*VLOOKUP(C4894,'Setup - Mix Design'!$A$5:$I$504,5,0)),"")</f>
        <v/>
      </c>
      <c r="J4894" s="33">
        <f>IFERROR(IF(OR(C4894="",D4894=""),"",D4894*VLOOKUP(C4894,'Setup - Mix Design'!$A$5:$I$504,6,0)),"")</f>
        <v/>
      </c>
      <c r="K4894" s="33">
        <f>IFERROR(IF(OR(C4894="",D4894=""),"",D4894*VLOOKUP(C4894,'Setup - Mix Design'!$A$5:$I$504,7,0)),"")</f>
        <v/>
      </c>
    </row>
    <row r="4895">
      <c r="A4895" s="31" t="n"/>
      <c r="B4895" s="26" t="n"/>
      <c r="C4895" s="26" t="n"/>
      <c r="D4895" s="27" t="n"/>
      <c r="E4895" s="26" t="n"/>
      <c r="F4895" s="33">
        <f>IFERROR(IF(OR(C4895="",D4895=""),"",D4895*VLOOKUP(C4895,'Setup - Mix Design'!$A$5:$I$504,2,0)),"")</f>
        <v/>
      </c>
      <c r="G4895" s="33">
        <f>IFERROR(IF(OR(C4895="",D4895=""),"",D4895*VLOOKUP(C4895,'Setup - Mix Design'!$A$5:$I$504,3,0)),"")</f>
        <v/>
      </c>
      <c r="H4895" s="33">
        <f>IFERROR(IF(OR(C4895="",D4895=""),"",D4895*VLOOKUP(C4895,'Setup - Mix Design'!$A$5:$I$504,4,0)),"")</f>
        <v/>
      </c>
      <c r="I4895" s="33">
        <f>IFERROR(IF(OR(C4895="",D4895=""),"",D4895*VLOOKUP(C4895,'Setup - Mix Design'!$A$5:$I$504,5,0)),"")</f>
        <v/>
      </c>
      <c r="J4895" s="33">
        <f>IFERROR(IF(OR(C4895="",D4895=""),"",D4895*VLOOKUP(C4895,'Setup - Mix Design'!$A$5:$I$504,6,0)),"")</f>
        <v/>
      </c>
      <c r="K4895" s="33">
        <f>IFERROR(IF(OR(C4895="",D4895=""),"",D4895*VLOOKUP(C4895,'Setup - Mix Design'!$A$5:$I$504,7,0)),"")</f>
        <v/>
      </c>
    </row>
    <row r="4896">
      <c r="A4896" s="31" t="n"/>
      <c r="B4896" s="26" t="n"/>
      <c r="C4896" s="26" t="n"/>
      <c r="D4896" s="27" t="n"/>
      <c r="E4896" s="26" t="n"/>
      <c r="F4896" s="33">
        <f>IFERROR(IF(OR(C4896="",D4896=""),"",D4896*VLOOKUP(C4896,'Setup - Mix Design'!$A$5:$I$504,2,0)),"")</f>
        <v/>
      </c>
      <c r="G4896" s="33">
        <f>IFERROR(IF(OR(C4896="",D4896=""),"",D4896*VLOOKUP(C4896,'Setup - Mix Design'!$A$5:$I$504,3,0)),"")</f>
        <v/>
      </c>
      <c r="H4896" s="33">
        <f>IFERROR(IF(OR(C4896="",D4896=""),"",D4896*VLOOKUP(C4896,'Setup - Mix Design'!$A$5:$I$504,4,0)),"")</f>
        <v/>
      </c>
      <c r="I4896" s="33">
        <f>IFERROR(IF(OR(C4896="",D4896=""),"",D4896*VLOOKUP(C4896,'Setup - Mix Design'!$A$5:$I$504,5,0)),"")</f>
        <v/>
      </c>
      <c r="J4896" s="33">
        <f>IFERROR(IF(OR(C4896="",D4896=""),"",D4896*VLOOKUP(C4896,'Setup - Mix Design'!$A$5:$I$504,6,0)),"")</f>
        <v/>
      </c>
      <c r="K4896" s="33">
        <f>IFERROR(IF(OR(C4896="",D4896=""),"",D4896*VLOOKUP(C4896,'Setup - Mix Design'!$A$5:$I$504,7,0)),"")</f>
        <v/>
      </c>
    </row>
    <row r="4897">
      <c r="A4897" s="31" t="n"/>
      <c r="B4897" s="26" t="n"/>
      <c r="C4897" s="26" t="n"/>
      <c r="D4897" s="27" t="n"/>
      <c r="E4897" s="26" t="n"/>
      <c r="F4897" s="33">
        <f>IFERROR(IF(OR(C4897="",D4897=""),"",D4897*VLOOKUP(C4897,'Setup - Mix Design'!$A$5:$I$504,2,0)),"")</f>
        <v/>
      </c>
      <c r="G4897" s="33">
        <f>IFERROR(IF(OR(C4897="",D4897=""),"",D4897*VLOOKUP(C4897,'Setup - Mix Design'!$A$5:$I$504,3,0)),"")</f>
        <v/>
      </c>
      <c r="H4897" s="33">
        <f>IFERROR(IF(OR(C4897="",D4897=""),"",D4897*VLOOKUP(C4897,'Setup - Mix Design'!$A$5:$I$504,4,0)),"")</f>
        <v/>
      </c>
      <c r="I4897" s="33">
        <f>IFERROR(IF(OR(C4897="",D4897=""),"",D4897*VLOOKUP(C4897,'Setup - Mix Design'!$A$5:$I$504,5,0)),"")</f>
        <v/>
      </c>
      <c r="J4897" s="33">
        <f>IFERROR(IF(OR(C4897="",D4897=""),"",D4897*VLOOKUP(C4897,'Setup - Mix Design'!$A$5:$I$504,6,0)),"")</f>
        <v/>
      </c>
      <c r="K4897" s="33">
        <f>IFERROR(IF(OR(C4897="",D4897=""),"",D4897*VLOOKUP(C4897,'Setup - Mix Design'!$A$5:$I$504,7,0)),"")</f>
        <v/>
      </c>
    </row>
    <row r="4898">
      <c r="A4898" s="31" t="n"/>
      <c r="B4898" s="26" t="n"/>
      <c r="C4898" s="26" t="n"/>
      <c r="D4898" s="27" t="n"/>
      <c r="E4898" s="26" t="n"/>
      <c r="F4898" s="33">
        <f>IFERROR(IF(OR(C4898="",D4898=""),"",D4898*VLOOKUP(C4898,'Setup - Mix Design'!$A$5:$I$504,2,0)),"")</f>
        <v/>
      </c>
      <c r="G4898" s="33">
        <f>IFERROR(IF(OR(C4898="",D4898=""),"",D4898*VLOOKUP(C4898,'Setup - Mix Design'!$A$5:$I$504,3,0)),"")</f>
        <v/>
      </c>
      <c r="H4898" s="33">
        <f>IFERROR(IF(OR(C4898="",D4898=""),"",D4898*VLOOKUP(C4898,'Setup - Mix Design'!$A$5:$I$504,4,0)),"")</f>
        <v/>
      </c>
      <c r="I4898" s="33">
        <f>IFERROR(IF(OR(C4898="",D4898=""),"",D4898*VLOOKUP(C4898,'Setup - Mix Design'!$A$5:$I$504,5,0)),"")</f>
        <v/>
      </c>
      <c r="J4898" s="33">
        <f>IFERROR(IF(OR(C4898="",D4898=""),"",D4898*VLOOKUP(C4898,'Setup - Mix Design'!$A$5:$I$504,6,0)),"")</f>
        <v/>
      </c>
      <c r="K4898" s="33">
        <f>IFERROR(IF(OR(C4898="",D4898=""),"",D4898*VLOOKUP(C4898,'Setup - Mix Design'!$A$5:$I$504,7,0)),"")</f>
        <v/>
      </c>
    </row>
    <row r="4899">
      <c r="A4899" s="31" t="n"/>
      <c r="B4899" s="26" t="n"/>
      <c r="C4899" s="26" t="n"/>
      <c r="D4899" s="27" t="n"/>
      <c r="E4899" s="26" t="n"/>
      <c r="F4899" s="33">
        <f>IFERROR(IF(OR(C4899="",D4899=""),"",D4899*VLOOKUP(C4899,'Setup - Mix Design'!$A$5:$I$504,2,0)),"")</f>
        <v/>
      </c>
      <c r="G4899" s="33">
        <f>IFERROR(IF(OR(C4899="",D4899=""),"",D4899*VLOOKUP(C4899,'Setup - Mix Design'!$A$5:$I$504,3,0)),"")</f>
        <v/>
      </c>
      <c r="H4899" s="33">
        <f>IFERROR(IF(OR(C4899="",D4899=""),"",D4899*VLOOKUP(C4899,'Setup - Mix Design'!$A$5:$I$504,4,0)),"")</f>
        <v/>
      </c>
      <c r="I4899" s="33">
        <f>IFERROR(IF(OR(C4899="",D4899=""),"",D4899*VLOOKUP(C4899,'Setup - Mix Design'!$A$5:$I$504,5,0)),"")</f>
        <v/>
      </c>
      <c r="J4899" s="33">
        <f>IFERROR(IF(OR(C4899="",D4899=""),"",D4899*VLOOKUP(C4899,'Setup - Mix Design'!$A$5:$I$504,6,0)),"")</f>
        <v/>
      </c>
      <c r="K4899" s="33">
        <f>IFERROR(IF(OR(C4899="",D4899=""),"",D4899*VLOOKUP(C4899,'Setup - Mix Design'!$A$5:$I$504,7,0)),"")</f>
        <v/>
      </c>
    </row>
    <row r="4900">
      <c r="A4900" s="31" t="n"/>
      <c r="B4900" s="26" t="n"/>
      <c r="C4900" s="26" t="n"/>
      <c r="D4900" s="27" t="n"/>
      <c r="E4900" s="26" t="n"/>
      <c r="F4900" s="33">
        <f>IFERROR(IF(OR(C4900="",D4900=""),"",D4900*VLOOKUP(C4900,'Setup - Mix Design'!$A$5:$I$504,2,0)),"")</f>
        <v/>
      </c>
      <c r="G4900" s="33">
        <f>IFERROR(IF(OR(C4900="",D4900=""),"",D4900*VLOOKUP(C4900,'Setup - Mix Design'!$A$5:$I$504,3,0)),"")</f>
        <v/>
      </c>
      <c r="H4900" s="33">
        <f>IFERROR(IF(OR(C4900="",D4900=""),"",D4900*VLOOKUP(C4900,'Setup - Mix Design'!$A$5:$I$504,4,0)),"")</f>
        <v/>
      </c>
      <c r="I4900" s="33">
        <f>IFERROR(IF(OR(C4900="",D4900=""),"",D4900*VLOOKUP(C4900,'Setup - Mix Design'!$A$5:$I$504,5,0)),"")</f>
        <v/>
      </c>
      <c r="J4900" s="33">
        <f>IFERROR(IF(OR(C4900="",D4900=""),"",D4900*VLOOKUP(C4900,'Setup - Mix Design'!$A$5:$I$504,6,0)),"")</f>
        <v/>
      </c>
      <c r="K4900" s="33">
        <f>IFERROR(IF(OR(C4900="",D4900=""),"",D4900*VLOOKUP(C4900,'Setup - Mix Design'!$A$5:$I$504,7,0)),"")</f>
        <v/>
      </c>
    </row>
    <row r="4901">
      <c r="A4901" s="31" t="n"/>
      <c r="B4901" s="26" t="n"/>
      <c r="C4901" s="26" t="n"/>
      <c r="D4901" s="27" t="n"/>
      <c r="E4901" s="26" t="n"/>
      <c r="F4901" s="33">
        <f>IFERROR(IF(OR(C4901="",D4901=""),"",D4901*VLOOKUP(C4901,'Setup - Mix Design'!$A$5:$I$504,2,0)),"")</f>
        <v/>
      </c>
      <c r="G4901" s="33">
        <f>IFERROR(IF(OR(C4901="",D4901=""),"",D4901*VLOOKUP(C4901,'Setup - Mix Design'!$A$5:$I$504,3,0)),"")</f>
        <v/>
      </c>
      <c r="H4901" s="33">
        <f>IFERROR(IF(OR(C4901="",D4901=""),"",D4901*VLOOKUP(C4901,'Setup - Mix Design'!$A$5:$I$504,4,0)),"")</f>
        <v/>
      </c>
      <c r="I4901" s="33">
        <f>IFERROR(IF(OR(C4901="",D4901=""),"",D4901*VLOOKUP(C4901,'Setup - Mix Design'!$A$5:$I$504,5,0)),"")</f>
        <v/>
      </c>
      <c r="J4901" s="33">
        <f>IFERROR(IF(OR(C4901="",D4901=""),"",D4901*VLOOKUP(C4901,'Setup - Mix Design'!$A$5:$I$504,6,0)),"")</f>
        <v/>
      </c>
      <c r="K4901" s="33">
        <f>IFERROR(IF(OR(C4901="",D4901=""),"",D4901*VLOOKUP(C4901,'Setup - Mix Design'!$A$5:$I$504,7,0)),"")</f>
        <v/>
      </c>
    </row>
    <row r="4902">
      <c r="A4902" s="31" t="n"/>
      <c r="B4902" s="26" t="n"/>
      <c r="C4902" s="26" t="n"/>
      <c r="D4902" s="27" t="n"/>
      <c r="E4902" s="26" t="n"/>
      <c r="F4902" s="33">
        <f>IFERROR(IF(OR(C4902="",D4902=""),"",D4902*VLOOKUP(C4902,'Setup - Mix Design'!$A$5:$I$504,2,0)),"")</f>
        <v/>
      </c>
      <c r="G4902" s="33">
        <f>IFERROR(IF(OR(C4902="",D4902=""),"",D4902*VLOOKUP(C4902,'Setup - Mix Design'!$A$5:$I$504,3,0)),"")</f>
        <v/>
      </c>
      <c r="H4902" s="33">
        <f>IFERROR(IF(OR(C4902="",D4902=""),"",D4902*VLOOKUP(C4902,'Setup - Mix Design'!$A$5:$I$504,4,0)),"")</f>
        <v/>
      </c>
      <c r="I4902" s="33">
        <f>IFERROR(IF(OR(C4902="",D4902=""),"",D4902*VLOOKUP(C4902,'Setup - Mix Design'!$A$5:$I$504,5,0)),"")</f>
        <v/>
      </c>
      <c r="J4902" s="33">
        <f>IFERROR(IF(OR(C4902="",D4902=""),"",D4902*VLOOKUP(C4902,'Setup - Mix Design'!$A$5:$I$504,6,0)),"")</f>
        <v/>
      </c>
      <c r="K4902" s="33">
        <f>IFERROR(IF(OR(C4902="",D4902=""),"",D4902*VLOOKUP(C4902,'Setup - Mix Design'!$A$5:$I$504,7,0)),"")</f>
        <v/>
      </c>
    </row>
    <row r="4903">
      <c r="A4903" s="31" t="n"/>
      <c r="B4903" s="26" t="n"/>
      <c r="C4903" s="26" t="n"/>
      <c r="D4903" s="27" t="n"/>
      <c r="E4903" s="26" t="n"/>
      <c r="F4903" s="33">
        <f>IFERROR(IF(OR(C4903="",D4903=""),"",D4903*VLOOKUP(C4903,'Setup - Mix Design'!$A$5:$I$504,2,0)),"")</f>
        <v/>
      </c>
      <c r="G4903" s="33">
        <f>IFERROR(IF(OR(C4903="",D4903=""),"",D4903*VLOOKUP(C4903,'Setup - Mix Design'!$A$5:$I$504,3,0)),"")</f>
        <v/>
      </c>
      <c r="H4903" s="33">
        <f>IFERROR(IF(OR(C4903="",D4903=""),"",D4903*VLOOKUP(C4903,'Setup - Mix Design'!$A$5:$I$504,4,0)),"")</f>
        <v/>
      </c>
      <c r="I4903" s="33">
        <f>IFERROR(IF(OR(C4903="",D4903=""),"",D4903*VLOOKUP(C4903,'Setup - Mix Design'!$A$5:$I$504,5,0)),"")</f>
        <v/>
      </c>
      <c r="J4903" s="33">
        <f>IFERROR(IF(OR(C4903="",D4903=""),"",D4903*VLOOKUP(C4903,'Setup - Mix Design'!$A$5:$I$504,6,0)),"")</f>
        <v/>
      </c>
      <c r="K4903" s="33">
        <f>IFERROR(IF(OR(C4903="",D4903=""),"",D4903*VLOOKUP(C4903,'Setup - Mix Design'!$A$5:$I$504,7,0)),"")</f>
        <v/>
      </c>
    </row>
    <row r="4904">
      <c r="A4904" s="31" t="n"/>
      <c r="B4904" s="26" t="n"/>
      <c r="C4904" s="26" t="n"/>
      <c r="D4904" s="27" t="n"/>
      <c r="E4904" s="26" t="n"/>
      <c r="F4904" s="33">
        <f>IFERROR(IF(OR(C4904="",D4904=""),"",D4904*VLOOKUP(C4904,'Setup - Mix Design'!$A$5:$I$504,2,0)),"")</f>
        <v/>
      </c>
      <c r="G4904" s="33">
        <f>IFERROR(IF(OR(C4904="",D4904=""),"",D4904*VLOOKUP(C4904,'Setup - Mix Design'!$A$5:$I$504,3,0)),"")</f>
        <v/>
      </c>
      <c r="H4904" s="33">
        <f>IFERROR(IF(OR(C4904="",D4904=""),"",D4904*VLOOKUP(C4904,'Setup - Mix Design'!$A$5:$I$504,4,0)),"")</f>
        <v/>
      </c>
      <c r="I4904" s="33">
        <f>IFERROR(IF(OR(C4904="",D4904=""),"",D4904*VLOOKUP(C4904,'Setup - Mix Design'!$A$5:$I$504,5,0)),"")</f>
        <v/>
      </c>
      <c r="J4904" s="33">
        <f>IFERROR(IF(OR(C4904="",D4904=""),"",D4904*VLOOKUP(C4904,'Setup - Mix Design'!$A$5:$I$504,6,0)),"")</f>
        <v/>
      </c>
      <c r="K4904" s="33">
        <f>IFERROR(IF(OR(C4904="",D4904=""),"",D4904*VLOOKUP(C4904,'Setup - Mix Design'!$A$5:$I$504,7,0)),"")</f>
        <v/>
      </c>
    </row>
    <row r="4905">
      <c r="A4905" s="31" t="n"/>
      <c r="B4905" s="26" t="n"/>
      <c r="C4905" s="26" t="n"/>
      <c r="D4905" s="27" t="n"/>
      <c r="E4905" s="26" t="n"/>
      <c r="F4905" s="33">
        <f>IFERROR(IF(OR(C4905="",D4905=""),"",D4905*VLOOKUP(C4905,'Setup - Mix Design'!$A$5:$I$504,2,0)),"")</f>
        <v/>
      </c>
      <c r="G4905" s="33">
        <f>IFERROR(IF(OR(C4905="",D4905=""),"",D4905*VLOOKUP(C4905,'Setup - Mix Design'!$A$5:$I$504,3,0)),"")</f>
        <v/>
      </c>
      <c r="H4905" s="33">
        <f>IFERROR(IF(OR(C4905="",D4905=""),"",D4905*VLOOKUP(C4905,'Setup - Mix Design'!$A$5:$I$504,4,0)),"")</f>
        <v/>
      </c>
      <c r="I4905" s="33">
        <f>IFERROR(IF(OR(C4905="",D4905=""),"",D4905*VLOOKUP(C4905,'Setup - Mix Design'!$A$5:$I$504,5,0)),"")</f>
        <v/>
      </c>
      <c r="J4905" s="33">
        <f>IFERROR(IF(OR(C4905="",D4905=""),"",D4905*VLOOKUP(C4905,'Setup - Mix Design'!$A$5:$I$504,6,0)),"")</f>
        <v/>
      </c>
      <c r="K4905" s="33">
        <f>IFERROR(IF(OR(C4905="",D4905=""),"",D4905*VLOOKUP(C4905,'Setup - Mix Design'!$A$5:$I$504,7,0)),"")</f>
        <v/>
      </c>
    </row>
    <row r="4906">
      <c r="A4906" s="31" t="n"/>
      <c r="B4906" s="26" t="n"/>
      <c r="C4906" s="26" t="n"/>
      <c r="D4906" s="27" t="n"/>
      <c r="E4906" s="26" t="n"/>
      <c r="F4906" s="33">
        <f>IFERROR(IF(OR(C4906="",D4906=""),"",D4906*VLOOKUP(C4906,'Setup - Mix Design'!$A$5:$I$504,2,0)),"")</f>
        <v/>
      </c>
      <c r="G4906" s="33">
        <f>IFERROR(IF(OR(C4906="",D4906=""),"",D4906*VLOOKUP(C4906,'Setup - Mix Design'!$A$5:$I$504,3,0)),"")</f>
        <v/>
      </c>
      <c r="H4906" s="33">
        <f>IFERROR(IF(OR(C4906="",D4906=""),"",D4906*VLOOKUP(C4906,'Setup - Mix Design'!$A$5:$I$504,4,0)),"")</f>
        <v/>
      </c>
      <c r="I4906" s="33">
        <f>IFERROR(IF(OR(C4906="",D4906=""),"",D4906*VLOOKUP(C4906,'Setup - Mix Design'!$A$5:$I$504,5,0)),"")</f>
        <v/>
      </c>
      <c r="J4906" s="33">
        <f>IFERROR(IF(OR(C4906="",D4906=""),"",D4906*VLOOKUP(C4906,'Setup - Mix Design'!$A$5:$I$504,6,0)),"")</f>
        <v/>
      </c>
      <c r="K4906" s="33">
        <f>IFERROR(IF(OR(C4906="",D4906=""),"",D4906*VLOOKUP(C4906,'Setup - Mix Design'!$A$5:$I$504,7,0)),"")</f>
        <v/>
      </c>
    </row>
    <row r="4907">
      <c r="A4907" s="31" t="n"/>
      <c r="B4907" s="26" t="n"/>
      <c r="C4907" s="26" t="n"/>
      <c r="D4907" s="27" t="n"/>
      <c r="E4907" s="26" t="n"/>
      <c r="F4907" s="33">
        <f>IFERROR(IF(OR(C4907="",D4907=""),"",D4907*VLOOKUP(C4907,'Setup - Mix Design'!$A$5:$I$504,2,0)),"")</f>
        <v/>
      </c>
      <c r="G4907" s="33">
        <f>IFERROR(IF(OR(C4907="",D4907=""),"",D4907*VLOOKUP(C4907,'Setup - Mix Design'!$A$5:$I$504,3,0)),"")</f>
        <v/>
      </c>
      <c r="H4907" s="33">
        <f>IFERROR(IF(OR(C4907="",D4907=""),"",D4907*VLOOKUP(C4907,'Setup - Mix Design'!$A$5:$I$504,4,0)),"")</f>
        <v/>
      </c>
      <c r="I4907" s="33">
        <f>IFERROR(IF(OR(C4907="",D4907=""),"",D4907*VLOOKUP(C4907,'Setup - Mix Design'!$A$5:$I$504,5,0)),"")</f>
        <v/>
      </c>
      <c r="J4907" s="33">
        <f>IFERROR(IF(OR(C4907="",D4907=""),"",D4907*VLOOKUP(C4907,'Setup - Mix Design'!$A$5:$I$504,6,0)),"")</f>
        <v/>
      </c>
      <c r="K4907" s="33">
        <f>IFERROR(IF(OR(C4907="",D4907=""),"",D4907*VLOOKUP(C4907,'Setup - Mix Design'!$A$5:$I$504,7,0)),"")</f>
        <v/>
      </c>
    </row>
    <row r="4908">
      <c r="A4908" s="31" t="n"/>
      <c r="B4908" s="26" t="n"/>
      <c r="C4908" s="26" t="n"/>
      <c r="D4908" s="27" t="n"/>
      <c r="E4908" s="26" t="n"/>
      <c r="F4908" s="33">
        <f>IFERROR(IF(OR(C4908="",D4908=""),"",D4908*VLOOKUP(C4908,'Setup - Mix Design'!$A$5:$I$504,2,0)),"")</f>
        <v/>
      </c>
      <c r="G4908" s="33">
        <f>IFERROR(IF(OR(C4908="",D4908=""),"",D4908*VLOOKUP(C4908,'Setup - Mix Design'!$A$5:$I$504,3,0)),"")</f>
        <v/>
      </c>
      <c r="H4908" s="33">
        <f>IFERROR(IF(OR(C4908="",D4908=""),"",D4908*VLOOKUP(C4908,'Setup - Mix Design'!$A$5:$I$504,4,0)),"")</f>
        <v/>
      </c>
      <c r="I4908" s="33">
        <f>IFERROR(IF(OR(C4908="",D4908=""),"",D4908*VLOOKUP(C4908,'Setup - Mix Design'!$A$5:$I$504,5,0)),"")</f>
        <v/>
      </c>
      <c r="J4908" s="33">
        <f>IFERROR(IF(OR(C4908="",D4908=""),"",D4908*VLOOKUP(C4908,'Setup - Mix Design'!$A$5:$I$504,6,0)),"")</f>
        <v/>
      </c>
      <c r="K4908" s="33">
        <f>IFERROR(IF(OR(C4908="",D4908=""),"",D4908*VLOOKUP(C4908,'Setup - Mix Design'!$A$5:$I$504,7,0)),"")</f>
        <v/>
      </c>
    </row>
    <row r="4909">
      <c r="A4909" s="31" t="n"/>
      <c r="B4909" s="26" t="n"/>
      <c r="C4909" s="26" t="n"/>
      <c r="D4909" s="27" t="n"/>
      <c r="E4909" s="26" t="n"/>
      <c r="F4909" s="33">
        <f>IFERROR(IF(OR(C4909="",D4909=""),"",D4909*VLOOKUP(C4909,'Setup - Mix Design'!$A$5:$I$504,2,0)),"")</f>
        <v/>
      </c>
      <c r="G4909" s="33">
        <f>IFERROR(IF(OR(C4909="",D4909=""),"",D4909*VLOOKUP(C4909,'Setup - Mix Design'!$A$5:$I$504,3,0)),"")</f>
        <v/>
      </c>
      <c r="H4909" s="33">
        <f>IFERROR(IF(OR(C4909="",D4909=""),"",D4909*VLOOKUP(C4909,'Setup - Mix Design'!$A$5:$I$504,4,0)),"")</f>
        <v/>
      </c>
      <c r="I4909" s="33">
        <f>IFERROR(IF(OR(C4909="",D4909=""),"",D4909*VLOOKUP(C4909,'Setup - Mix Design'!$A$5:$I$504,5,0)),"")</f>
        <v/>
      </c>
      <c r="J4909" s="33">
        <f>IFERROR(IF(OR(C4909="",D4909=""),"",D4909*VLOOKUP(C4909,'Setup - Mix Design'!$A$5:$I$504,6,0)),"")</f>
        <v/>
      </c>
      <c r="K4909" s="33">
        <f>IFERROR(IF(OR(C4909="",D4909=""),"",D4909*VLOOKUP(C4909,'Setup - Mix Design'!$A$5:$I$504,7,0)),"")</f>
        <v/>
      </c>
    </row>
    <row r="4910">
      <c r="A4910" s="31" t="n"/>
      <c r="B4910" s="26" t="n"/>
      <c r="C4910" s="26" t="n"/>
      <c r="D4910" s="27" t="n"/>
      <c r="E4910" s="26" t="n"/>
      <c r="F4910" s="33">
        <f>IFERROR(IF(OR(C4910="",D4910=""),"",D4910*VLOOKUP(C4910,'Setup - Mix Design'!$A$5:$I$504,2,0)),"")</f>
        <v/>
      </c>
      <c r="G4910" s="33">
        <f>IFERROR(IF(OR(C4910="",D4910=""),"",D4910*VLOOKUP(C4910,'Setup - Mix Design'!$A$5:$I$504,3,0)),"")</f>
        <v/>
      </c>
      <c r="H4910" s="33">
        <f>IFERROR(IF(OR(C4910="",D4910=""),"",D4910*VLOOKUP(C4910,'Setup - Mix Design'!$A$5:$I$504,4,0)),"")</f>
        <v/>
      </c>
      <c r="I4910" s="33">
        <f>IFERROR(IF(OR(C4910="",D4910=""),"",D4910*VLOOKUP(C4910,'Setup - Mix Design'!$A$5:$I$504,5,0)),"")</f>
        <v/>
      </c>
      <c r="J4910" s="33">
        <f>IFERROR(IF(OR(C4910="",D4910=""),"",D4910*VLOOKUP(C4910,'Setup - Mix Design'!$A$5:$I$504,6,0)),"")</f>
        <v/>
      </c>
      <c r="K4910" s="33">
        <f>IFERROR(IF(OR(C4910="",D4910=""),"",D4910*VLOOKUP(C4910,'Setup - Mix Design'!$A$5:$I$504,7,0)),"")</f>
        <v/>
      </c>
    </row>
    <row r="4911">
      <c r="A4911" s="31" t="n"/>
      <c r="B4911" s="26" t="n"/>
      <c r="C4911" s="26" t="n"/>
      <c r="D4911" s="27" t="n"/>
      <c r="E4911" s="26" t="n"/>
      <c r="F4911" s="33">
        <f>IFERROR(IF(OR(C4911="",D4911=""),"",D4911*VLOOKUP(C4911,'Setup - Mix Design'!$A$5:$I$504,2,0)),"")</f>
        <v/>
      </c>
      <c r="G4911" s="33">
        <f>IFERROR(IF(OR(C4911="",D4911=""),"",D4911*VLOOKUP(C4911,'Setup - Mix Design'!$A$5:$I$504,3,0)),"")</f>
        <v/>
      </c>
      <c r="H4911" s="33">
        <f>IFERROR(IF(OR(C4911="",D4911=""),"",D4911*VLOOKUP(C4911,'Setup - Mix Design'!$A$5:$I$504,4,0)),"")</f>
        <v/>
      </c>
      <c r="I4911" s="33">
        <f>IFERROR(IF(OR(C4911="",D4911=""),"",D4911*VLOOKUP(C4911,'Setup - Mix Design'!$A$5:$I$504,5,0)),"")</f>
        <v/>
      </c>
      <c r="J4911" s="33">
        <f>IFERROR(IF(OR(C4911="",D4911=""),"",D4911*VLOOKUP(C4911,'Setup - Mix Design'!$A$5:$I$504,6,0)),"")</f>
        <v/>
      </c>
      <c r="K4911" s="33">
        <f>IFERROR(IF(OR(C4911="",D4911=""),"",D4911*VLOOKUP(C4911,'Setup - Mix Design'!$A$5:$I$504,7,0)),"")</f>
        <v/>
      </c>
    </row>
    <row r="4912">
      <c r="A4912" s="31" t="n"/>
      <c r="B4912" s="26" t="n"/>
      <c r="C4912" s="26" t="n"/>
      <c r="D4912" s="27" t="n"/>
      <c r="E4912" s="26" t="n"/>
      <c r="F4912" s="33">
        <f>IFERROR(IF(OR(C4912="",D4912=""),"",D4912*VLOOKUP(C4912,'Setup - Mix Design'!$A$5:$I$504,2,0)),"")</f>
        <v/>
      </c>
      <c r="G4912" s="33">
        <f>IFERROR(IF(OR(C4912="",D4912=""),"",D4912*VLOOKUP(C4912,'Setup - Mix Design'!$A$5:$I$504,3,0)),"")</f>
        <v/>
      </c>
      <c r="H4912" s="33">
        <f>IFERROR(IF(OR(C4912="",D4912=""),"",D4912*VLOOKUP(C4912,'Setup - Mix Design'!$A$5:$I$504,4,0)),"")</f>
        <v/>
      </c>
      <c r="I4912" s="33">
        <f>IFERROR(IF(OR(C4912="",D4912=""),"",D4912*VLOOKUP(C4912,'Setup - Mix Design'!$A$5:$I$504,5,0)),"")</f>
        <v/>
      </c>
      <c r="J4912" s="33">
        <f>IFERROR(IF(OR(C4912="",D4912=""),"",D4912*VLOOKUP(C4912,'Setup - Mix Design'!$A$5:$I$504,6,0)),"")</f>
        <v/>
      </c>
      <c r="K4912" s="33">
        <f>IFERROR(IF(OR(C4912="",D4912=""),"",D4912*VLOOKUP(C4912,'Setup - Mix Design'!$A$5:$I$504,7,0)),"")</f>
        <v/>
      </c>
    </row>
    <row r="4913">
      <c r="A4913" s="31" t="n"/>
      <c r="B4913" s="26" t="n"/>
      <c r="C4913" s="26" t="n"/>
      <c r="D4913" s="27" t="n"/>
      <c r="E4913" s="26" t="n"/>
      <c r="F4913" s="33">
        <f>IFERROR(IF(OR(C4913="",D4913=""),"",D4913*VLOOKUP(C4913,'Setup - Mix Design'!$A$5:$I$504,2,0)),"")</f>
        <v/>
      </c>
      <c r="G4913" s="33">
        <f>IFERROR(IF(OR(C4913="",D4913=""),"",D4913*VLOOKUP(C4913,'Setup - Mix Design'!$A$5:$I$504,3,0)),"")</f>
        <v/>
      </c>
      <c r="H4913" s="33">
        <f>IFERROR(IF(OR(C4913="",D4913=""),"",D4913*VLOOKUP(C4913,'Setup - Mix Design'!$A$5:$I$504,4,0)),"")</f>
        <v/>
      </c>
      <c r="I4913" s="33">
        <f>IFERROR(IF(OR(C4913="",D4913=""),"",D4913*VLOOKUP(C4913,'Setup - Mix Design'!$A$5:$I$504,5,0)),"")</f>
        <v/>
      </c>
      <c r="J4913" s="33">
        <f>IFERROR(IF(OR(C4913="",D4913=""),"",D4913*VLOOKUP(C4913,'Setup - Mix Design'!$A$5:$I$504,6,0)),"")</f>
        <v/>
      </c>
      <c r="K4913" s="33">
        <f>IFERROR(IF(OR(C4913="",D4913=""),"",D4913*VLOOKUP(C4913,'Setup - Mix Design'!$A$5:$I$504,7,0)),"")</f>
        <v/>
      </c>
    </row>
    <row r="4914">
      <c r="A4914" s="31" t="n"/>
      <c r="B4914" s="26" t="n"/>
      <c r="C4914" s="26" t="n"/>
      <c r="D4914" s="27" t="n"/>
      <c r="E4914" s="26" t="n"/>
      <c r="F4914" s="33">
        <f>IFERROR(IF(OR(C4914="",D4914=""),"",D4914*VLOOKUP(C4914,'Setup - Mix Design'!$A$5:$I$504,2,0)),"")</f>
        <v/>
      </c>
      <c r="G4914" s="33">
        <f>IFERROR(IF(OR(C4914="",D4914=""),"",D4914*VLOOKUP(C4914,'Setup - Mix Design'!$A$5:$I$504,3,0)),"")</f>
        <v/>
      </c>
      <c r="H4914" s="33">
        <f>IFERROR(IF(OR(C4914="",D4914=""),"",D4914*VLOOKUP(C4914,'Setup - Mix Design'!$A$5:$I$504,4,0)),"")</f>
        <v/>
      </c>
      <c r="I4914" s="33">
        <f>IFERROR(IF(OR(C4914="",D4914=""),"",D4914*VLOOKUP(C4914,'Setup - Mix Design'!$A$5:$I$504,5,0)),"")</f>
        <v/>
      </c>
      <c r="J4914" s="33">
        <f>IFERROR(IF(OR(C4914="",D4914=""),"",D4914*VLOOKUP(C4914,'Setup - Mix Design'!$A$5:$I$504,6,0)),"")</f>
        <v/>
      </c>
      <c r="K4914" s="33">
        <f>IFERROR(IF(OR(C4914="",D4914=""),"",D4914*VLOOKUP(C4914,'Setup - Mix Design'!$A$5:$I$504,7,0)),"")</f>
        <v/>
      </c>
    </row>
    <row r="4915">
      <c r="A4915" s="31" t="n"/>
      <c r="B4915" s="26" t="n"/>
      <c r="C4915" s="26" t="n"/>
      <c r="D4915" s="27" t="n"/>
      <c r="E4915" s="26" t="n"/>
      <c r="F4915" s="33">
        <f>IFERROR(IF(OR(C4915="",D4915=""),"",D4915*VLOOKUP(C4915,'Setup - Mix Design'!$A$5:$I$504,2,0)),"")</f>
        <v/>
      </c>
      <c r="G4915" s="33">
        <f>IFERROR(IF(OR(C4915="",D4915=""),"",D4915*VLOOKUP(C4915,'Setup - Mix Design'!$A$5:$I$504,3,0)),"")</f>
        <v/>
      </c>
      <c r="H4915" s="33">
        <f>IFERROR(IF(OR(C4915="",D4915=""),"",D4915*VLOOKUP(C4915,'Setup - Mix Design'!$A$5:$I$504,4,0)),"")</f>
        <v/>
      </c>
      <c r="I4915" s="33">
        <f>IFERROR(IF(OR(C4915="",D4915=""),"",D4915*VLOOKUP(C4915,'Setup - Mix Design'!$A$5:$I$504,5,0)),"")</f>
        <v/>
      </c>
      <c r="J4915" s="33">
        <f>IFERROR(IF(OR(C4915="",D4915=""),"",D4915*VLOOKUP(C4915,'Setup - Mix Design'!$A$5:$I$504,6,0)),"")</f>
        <v/>
      </c>
      <c r="K4915" s="33">
        <f>IFERROR(IF(OR(C4915="",D4915=""),"",D4915*VLOOKUP(C4915,'Setup - Mix Design'!$A$5:$I$504,7,0)),"")</f>
        <v/>
      </c>
    </row>
    <row r="4916">
      <c r="A4916" s="31" t="n"/>
      <c r="B4916" s="26" t="n"/>
      <c r="C4916" s="26" t="n"/>
      <c r="D4916" s="27" t="n"/>
      <c r="E4916" s="26" t="n"/>
      <c r="F4916" s="33">
        <f>IFERROR(IF(OR(C4916="",D4916=""),"",D4916*VLOOKUP(C4916,'Setup - Mix Design'!$A$5:$I$504,2,0)),"")</f>
        <v/>
      </c>
      <c r="G4916" s="33">
        <f>IFERROR(IF(OR(C4916="",D4916=""),"",D4916*VLOOKUP(C4916,'Setup - Mix Design'!$A$5:$I$504,3,0)),"")</f>
        <v/>
      </c>
      <c r="H4916" s="33">
        <f>IFERROR(IF(OR(C4916="",D4916=""),"",D4916*VLOOKUP(C4916,'Setup - Mix Design'!$A$5:$I$504,4,0)),"")</f>
        <v/>
      </c>
      <c r="I4916" s="33">
        <f>IFERROR(IF(OR(C4916="",D4916=""),"",D4916*VLOOKUP(C4916,'Setup - Mix Design'!$A$5:$I$504,5,0)),"")</f>
        <v/>
      </c>
      <c r="J4916" s="33">
        <f>IFERROR(IF(OR(C4916="",D4916=""),"",D4916*VLOOKUP(C4916,'Setup - Mix Design'!$A$5:$I$504,6,0)),"")</f>
        <v/>
      </c>
      <c r="K4916" s="33">
        <f>IFERROR(IF(OR(C4916="",D4916=""),"",D4916*VLOOKUP(C4916,'Setup - Mix Design'!$A$5:$I$504,7,0)),"")</f>
        <v/>
      </c>
    </row>
    <row r="4917">
      <c r="A4917" s="31" t="n"/>
      <c r="B4917" s="26" t="n"/>
      <c r="C4917" s="26" t="n"/>
      <c r="D4917" s="27" t="n"/>
      <c r="E4917" s="26" t="n"/>
      <c r="F4917" s="33">
        <f>IFERROR(IF(OR(C4917="",D4917=""),"",D4917*VLOOKUP(C4917,'Setup - Mix Design'!$A$5:$I$504,2,0)),"")</f>
        <v/>
      </c>
      <c r="G4917" s="33">
        <f>IFERROR(IF(OR(C4917="",D4917=""),"",D4917*VLOOKUP(C4917,'Setup - Mix Design'!$A$5:$I$504,3,0)),"")</f>
        <v/>
      </c>
      <c r="H4917" s="33">
        <f>IFERROR(IF(OR(C4917="",D4917=""),"",D4917*VLOOKUP(C4917,'Setup - Mix Design'!$A$5:$I$504,4,0)),"")</f>
        <v/>
      </c>
      <c r="I4917" s="33">
        <f>IFERROR(IF(OR(C4917="",D4917=""),"",D4917*VLOOKUP(C4917,'Setup - Mix Design'!$A$5:$I$504,5,0)),"")</f>
        <v/>
      </c>
      <c r="J4917" s="33">
        <f>IFERROR(IF(OR(C4917="",D4917=""),"",D4917*VLOOKUP(C4917,'Setup - Mix Design'!$A$5:$I$504,6,0)),"")</f>
        <v/>
      </c>
      <c r="K4917" s="33">
        <f>IFERROR(IF(OR(C4917="",D4917=""),"",D4917*VLOOKUP(C4917,'Setup - Mix Design'!$A$5:$I$504,7,0)),"")</f>
        <v/>
      </c>
    </row>
    <row r="4918">
      <c r="A4918" s="31" t="n"/>
      <c r="B4918" s="26" t="n"/>
      <c r="C4918" s="26" t="n"/>
      <c r="D4918" s="27" t="n"/>
      <c r="E4918" s="26" t="n"/>
      <c r="F4918" s="33">
        <f>IFERROR(IF(OR(C4918="",D4918=""),"",D4918*VLOOKUP(C4918,'Setup - Mix Design'!$A$5:$I$504,2,0)),"")</f>
        <v/>
      </c>
      <c r="G4918" s="33">
        <f>IFERROR(IF(OR(C4918="",D4918=""),"",D4918*VLOOKUP(C4918,'Setup - Mix Design'!$A$5:$I$504,3,0)),"")</f>
        <v/>
      </c>
      <c r="H4918" s="33">
        <f>IFERROR(IF(OR(C4918="",D4918=""),"",D4918*VLOOKUP(C4918,'Setup - Mix Design'!$A$5:$I$504,4,0)),"")</f>
        <v/>
      </c>
      <c r="I4918" s="33">
        <f>IFERROR(IF(OR(C4918="",D4918=""),"",D4918*VLOOKUP(C4918,'Setup - Mix Design'!$A$5:$I$504,5,0)),"")</f>
        <v/>
      </c>
      <c r="J4918" s="33">
        <f>IFERROR(IF(OR(C4918="",D4918=""),"",D4918*VLOOKUP(C4918,'Setup - Mix Design'!$A$5:$I$504,6,0)),"")</f>
        <v/>
      </c>
      <c r="K4918" s="33">
        <f>IFERROR(IF(OR(C4918="",D4918=""),"",D4918*VLOOKUP(C4918,'Setup - Mix Design'!$A$5:$I$504,7,0)),"")</f>
        <v/>
      </c>
    </row>
    <row r="4919">
      <c r="A4919" s="31" t="n"/>
      <c r="B4919" s="26" t="n"/>
      <c r="C4919" s="26" t="n"/>
      <c r="D4919" s="27" t="n"/>
      <c r="E4919" s="26" t="n"/>
      <c r="F4919" s="33">
        <f>IFERROR(IF(OR(C4919="",D4919=""),"",D4919*VLOOKUP(C4919,'Setup - Mix Design'!$A$5:$I$504,2,0)),"")</f>
        <v/>
      </c>
      <c r="G4919" s="33">
        <f>IFERROR(IF(OR(C4919="",D4919=""),"",D4919*VLOOKUP(C4919,'Setup - Mix Design'!$A$5:$I$504,3,0)),"")</f>
        <v/>
      </c>
      <c r="H4919" s="33">
        <f>IFERROR(IF(OR(C4919="",D4919=""),"",D4919*VLOOKUP(C4919,'Setup - Mix Design'!$A$5:$I$504,4,0)),"")</f>
        <v/>
      </c>
      <c r="I4919" s="33">
        <f>IFERROR(IF(OR(C4919="",D4919=""),"",D4919*VLOOKUP(C4919,'Setup - Mix Design'!$A$5:$I$504,5,0)),"")</f>
        <v/>
      </c>
      <c r="J4919" s="33">
        <f>IFERROR(IF(OR(C4919="",D4919=""),"",D4919*VLOOKUP(C4919,'Setup - Mix Design'!$A$5:$I$504,6,0)),"")</f>
        <v/>
      </c>
      <c r="K4919" s="33">
        <f>IFERROR(IF(OR(C4919="",D4919=""),"",D4919*VLOOKUP(C4919,'Setup - Mix Design'!$A$5:$I$504,7,0)),"")</f>
        <v/>
      </c>
    </row>
    <row r="4920">
      <c r="A4920" s="31" t="n"/>
      <c r="B4920" s="26" t="n"/>
      <c r="C4920" s="26" t="n"/>
      <c r="D4920" s="27" t="n"/>
      <c r="E4920" s="26" t="n"/>
      <c r="F4920" s="33">
        <f>IFERROR(IF(OR(C4920="",D4920=""),"",D4920*VLOOKUP(C4920,'Setup - Mix Design'!$A$5:$I$504,2,0)),"")</f>
        <v/>
      </c>
      <c r="G4920" s="33">
        <f>IFERROR(IF(OR(C4920="",D4920=""),"",D4920*VLOOKUP(C4920,'Setup - Mix Design'!$A$5:$I$504,3,0)),"")</f>
        <v/>
      </c>
      <c r="H4920" s="33">
        <f>IFERROR(IF(OR(C4920="",D4920=""),"",D4920*VLOOKUP(C4920,'Setup - Mix Design'!$A$5:$I$504,4,0)),"")</f>
        <v/>
      </c>
      <c r="I4920" s="33">
        <f>IFERROR(IF(OR(C4920="",D4920=""),"",D4920*VLOOKUP(C4920,'Setup - Mix Design'!$A$5:$I$504,5,0)),"")</f>
        <v/>
      </c>
      <c r="J4920" s="33">
        <f>IFERROR(IF(OR(C4920="",D4920=""),"",D4920*VLOOKUP(C4920,'Setup - Mix Design'!$A$5:$I$504,6,0)),"")</f>
        <v/>
      </c>
      <c r="K4920" s="33">
        <f>IFERROR(IF(OR(C4920="",D4920=""),"",D4920*VLOOKUP(C4920,'Setup - Mix Design'!$A$5:$I$504,7,0)),"")</f>
        <v/>
      </c>
    </row>
    <row r="4921">
      <c r="A4921" s="31" t="n"/>
      <c r="B4921" s="26" t="n"/>
      <c r="C4921" s="26" t="n"/>
      <c r="D4921" s="27" t="n"/>
      <c r="E4921" s="26" t="n"/>
      <c r="F4921" s="33">
        <f>IFERROR(IF(OR(C4921="",D4921=""),"",D4921*VLOOKUP(C4921,'Setup - Mix Design'!$A$5:$I$504,2,0)),"")</f>
        <v/>
      </c>
      <c r="G4921" s="33">
        <f>IFERROR(IF(OR(C4921="",D4921=""),"",D4921*VLOOKUP(C4921,'Setup - Mix Design'!$A$5:$I$504,3,0)),"")</f>
        <v/>
      </c>
      <c r="H4921" s="33">
        <f>IFERROR(IF(OR(C4921="",D4921=""),"",D4921*VLOOKUP(C4921,'Setup - Mix Design'!$A$5:$I$504,4,0)),"")</f>
        <v/>
      </c>
      <c r="I4921" s="33">
        <f>IFERROR(IF(OR(C4921="",D4921=""),"",D4921*VLOOKUP(C4921,'Setup - Mix Design'!$A$5:$I$504,5,0)),"")</f>
        <v/>
      </c>
      <c r="J4921" s="33">
        <f>IFERROR(IF(OR(C4921="",D4921=""),"",D4921*VLOOKUP(C4921,'Setup - Mix Design'!$A$5:$I$504,6,0)),"")</f>
        <v/>
      </c>
      <c r="K4921" s="33">
        <f>IFERROR(IF(OR(C4921="",D4921=""),"",D4921*VLOOKUP(C4921,'Setup - Mix Design'!$A$5:$I$504,7,0)),"")</f>
        <v/>
      </c>
    </row>
    <row r="4922">
      <c r="A4922" s="31" t="n"/>
      <c r="B4922" s="26" t="n"/>
      <c r="C4922" s="26" t="n"/>
      <c r="D4922" s="27" t="n"/>
      <c r="E4922" s="26" t="n"/>
      <c r="F4922" s="33">
        <f>IFERROR(IF(OR(C4922="",D4922=""),"",D4922*VLOOKUP(C4922,'Setup - Mix Design'!$A$5:$I$504,2,0)),"")</f>
        <v/>
      </c>
      <c r="G4922" s="33">
        <f>IFERROR(IF(OR(C4922="",D4922=""),"",D4922*VLOOKUP(C4922,'Setup - Mix Design'!$A$5:$I$504,3,0)),"")</f>
        <v/>
      </c>
      <c r="H4922" s="33">
        <f>IFERROR(IF(OR(C4922="",D4922=""),"",D4922*VLOOKUP(C4922,'Setup - Mix Design'!$A$5:$I$504,4,0)),"")</f>
        <v/>
      </c>
      <c r="I4922" s="33">
        <f>IFERROR(IF(OR(C4922="",D4922=""),"",D4922*VLOOKUP(C4922,'Setup - Mix Design'!$A$5:$I$504,5,0)),"")</f>
        <v/>
      </c>
      <c r="J4922" s="33">
        <f>IFERROR(IF(OR(C4922="",D4922=""),"",D4922*VLOOKUP(C4922,'Setup - Mix Design'!$A$5:$I$504,6,0)),"")</f>
        <v/>
      </c>
      <c r="K4922" s="33">
        <f>IFERROR(IF(OR(C4922="",D4922=""),"",D4922*VLOOKUP(C4922,'Setup - Mix Design'!$A$5:$I$504,7,0)),"")</f>
        <v/>
      </c>
    </row>
    <row r="4923">
      <c r="A4923" s="31" t="n"/>
      <c r="B4923" s="26" t="n"/>
      <c r="C4923" s="26" t="n"/>
      <c r="D4923" s="27" t="n"/>
      <c r="E4923" s="26" t="n"/>
      <c r="F4923" s="33">
        <f>IFERROR(IF(OR(C4923="",D4923=""),"",D4923*VLOOKUP(C4923,'Setup - Mix Design'!$A$5:$I$504,2,0)),"")</f>
        <v/>
      </c>
      <c r="G4923" s="33">
        <f>IFERROR(IF(OR(C4923="",D4923=""),"",D4923*VLOOKUP(C4923,'Setup - Mix Design'!$A$5:$I$504,3,0)),"")</f>
        <v/>
      </c>
      <c r="H4923" s="33">
        <f>IFERROR(IF(OR(C4923="",D4923=""),"",D4923*VLOOKUP(C4923,'Setup - Mix Design'!$A$5:$I$504,4,0)),"")</f>
        <v/>
      </c>
      <c r="I4923" s="33">
        <f>IFERROR(IF(OR(C4923="",D4923=""),"",D4923*VLOOKUP(C4923,'Setup - Mix Design'!$A$5:$I$504,5,0)),"")</f>
        <v/>
      </c>
      <c r="J4923" s="33">
        <f>IFERROR(IF(OR(C4923="",D4923=""),"",D4923*VLOOKUP(C4923,'Setup - Mix Design'!$A$5:$I$504,6,0)),"")</f>
        <v/>
      </c>
      <c r="K4923" s="33">
        <f>IFERROR(IF(OR(C4923="",D4923=""),"",D4923*VLOOKUP(C4923,'Setup - Mix Design'!$A$5:$I$504,7,0)),"")</f>
        <v/>
      </c>
    </row>
    <row r="4924">
      <c r="A4924" s="31" t="n"/>
      <c r="B4924" s="26" t="n"/>
      <c r="C4924" s="26" t="n"/>
      <c r="D4924" s="27" t="n"/>
      <c r="E4924" s="26" t="n"/>
      <c r="F4924" s="33">
        <f>IFERROR(IF(OR(C4924="",D4924=""),"",D4924*VLOOKUP(C4924,'Setup - Mix Design'!$A$5:$I$504,2,0)),"")</f>
        <v/>
      </c>
      <c r="G4924" s="33">
        <f>IFERROR(IF(OR(C4924="",D4924=""),"",D4924*VLOOKUP(C4924,'Setup - Mix Design'!$A$5:$I$504,3,0)),"")</f>
        <v/>
      </c>
      <c r="H4924" s="33">
        <f>IFERROR(IF(OR(C4924="",D4924=""),"",D4924*VLOOKUP(C4924,'Setup - Mix Design'!$A$5:$I$504,4,0)),"")</f>
        <v/>
      </c>
      <c r="I4924" s="33">
        <f>IFERROR(IF(OR(C4924="",D4924=""),"",D4924*VLOOKUP(C4924,'Setup - Mix Design'!$A$5:$I$504,5,0)),"")</f>
        <v/>
      </c>
      <c r="J4924" s="33">
        <f>IFERROR(IF(OR(C4924="",D4924=""),"",D4924*VLOOKUP(C4924,'Setup - Mix Design'!$A$5:$I$504,6,0)),"")</f>
        <v/>
      </c>
      <c r="K4924" s="33">
        <f>IFERROR(IF(OR(C4924="",D4924=""),"",D4924*VLOOKUP(C4924,'Setup - Mix Design'!$A$5:$I$504,7,0)),"")</f>
        <v/>
      </c>
    </row>
    <row r="4925">
      <c r="A4925" s="31" t="n"/>
      <c r="B4925" s="26" t="n"/>
      <c r="C4925" s="26" t="n"/>
      <c r="D4925" s="27" t="n"/>
      <c r="E4925" s="26" t="n"/>
      <c r="F4925" s="33">
        <f>IFERROR(IF(OR(C4925="",D4925=""),"",D4925*VLOOKUP(C4925,'Setup - Mix Design'!$A$5:$I$504,2,0)),"")</f>
        <v/>
      </c>
      <c r="G4925" s="33">
        <f>IFERROR(IF(OR(C4925="",D4925=""),"",D4925*VLOOKUP(C4925,'Setup - Mix Design'!$A$5:$I$504,3,0)),"")</f>
        <v/>
      </c>
      <c r="H4925" s="33">
        <f>IFERROR(IF(OR(C4925="",D4925=""),"",D4925*VLOOKUP(C4925,'Setup - Mix Design'!$A$5:$I$504,4,0)),"")</f>
        <v/>
      </c>
      <c r="I4925" s="33">
        <f>IFERROR(IF(OR(C4925="",D4925=""),"",D4925*VLOOKUP(C4925,'Setup - Mix Design'!$A$5:$I$504,5,0)),"")</f>
        <v/>
      </c>
      <c r="J4925" s="33">
        <f>IFERROR(IF(OR(C4925="",D4925=""),"",D4925*VLOOKUP(C4925,'Setup - Mix Design'!$A$5:$I$504,6,0)),"")</f>
        <v/>
      </c>
      <c r="K4925" s="33">
        <f>IFERROR(IF(OR(C4925="",D4925=""),"",D4925*VLOOKUP(C4925,'Setup - Mix Design'!$A$5:$I$504,7,0)),"")</f>
        <v/>
      </c>
    </row>
    <row r="4926">
      <c r="A4926" s="31" t="n"/>
      <c r="B4926" s="26" t="n"/>
      <c r="C4926" s="26" t="n"/>
      <c r="D4926" s="27" t="n"/>
      <c r="E4926" s="26" t="n"/>
      <c r="F4926" s="33">
        <f>IFERROR(IF(OR(C4926="",D4926=""),"",D4926*VLOOKUP(C4926,'Setup - Mix Design'!$A$5:$I$504,2,0)),"")</f>
        <v/>
      </c>
      <c r="G4926" s="33">
        <f>IFERROR(IF(OR(C4926="",D4926=""),"",D4926*VLOOKUP(C4926,'Setup - Mix Design'!$A$5:$I$504,3,0)),"")</f>
        <v/>
      </c>
      <c r="H4926" s="33">
        <f>IFERROR(IF(OR(C4926="",D4926=""),"",D4926*VLOOKUP(C4926,'Setup - Mix Design'!$A$5:$I$504,4,0)),"")</f>
        <v/>
      </c>
      <c r="I4926" s="33">
        <f>IFERROR(IF(OR(C4926="",D4926=""),"",D4926*VLOOKUP(C4926,'Setup - Mix Design'!$A$5:$I$504,5,0)),"")</f>
        <v/>
      </c>
      <c r="J4926" s="33">
        <f>IFERROR(IF(OR(C4926="",D4926=""),"",D4926*VLOOKUP(C4926,'Setup - Mix Design'!$A$5:$I$504,6,0)),"")</f>
        <v/>
      </c>
      <c r="K4926" s="33">
        <f>IFERROR(IF(OR(C4926="",D4926=""),"",D4926*VLOOKUP(C4926,'Setup - Mix Design'!$A$5:$I$504,7,0)),"")</f>
        <v/>
      </c>
    </row>
    <row r="4927">
      <c r="A4927" s="31" t="n"/>
      <c r="B4927" s="26" t="n"/>
      <c r="C4927" s="26" t="n"/>
      <c r="D4927" s="27" t="n"/>
      <c r="E4927" s="26" t="n"/>
      <c r="F4927" s="33">
        <f>IFERROR(IF(OR(C4927="",D4927=""),"",D4927*VLOOKUP(C4927,'Setup - Mix Design'!$A$5:$I$504,2,0)),"")</f>
        <v/>
      </c>
      <c r="G4927" s="33">
        <f>IFERROR(IF(OR(C4927="",D4927=""),"",D4927*VLOOKUP(C4927,'Setup - Mix Design'!$A$5:$I$504,3,0)),"")</f>
        <v/>
      </c>
      <c r="H4927" s="33">
        <f>IFERROR(IF(OR(C4927="",D4927=""),"",D4927*VLOOKUP(C4927,'Setup - Mix Design'!$A$5:$I$504,4,0)),"")</f>
        <v/>
      </c>
      <c r="I4927" s="33">
        <f>IFERROR(IF(OR(C4927="",D4927=""),"",D4927*VLOOKUP(C4927,'Setup - Mix Design'!$A$5:$I$504,5,0)),"")</f>
        <v/>
      </c>
      <c r="J4927" s="33">
        <f>IFERROR(IF(OR(C4927="",D4927=""),"",D4927*VLOOKUP(C4927,'Setup - Mix Design'!$A$5:$I$504,6,0)),"")</f>
        <v/>
      </c>
      <c r="K4927" s="33">
        <f>IFERROR(IF(OR(C4927="",D4927=""),"",D4927*VLOOKUP(C4927,'Setup - Mix Design'!$A$5:$I$504,7,0)),"")</f>
        <v/>
      </c>
    </row>
    <row r="4928">
      <c r="A4928" s="31" t="n"/>
      <c r="B4928" s="26" t="n"/>
      <c r="C4928" s="26" t="n"/>
      <c r="D4928" s="27" t="n"/>
      <c r="E4928" s="26" t="n"/>
      <c r="F4928" s="33">
        <f>IFERROR(IF(OR(C4928="",D4928=""),"",D4928*VLOOKUP(C4928,'Setup - Mix Design'!$A$5:$I$504,2,0)),"")</f>
        <v/>
      </c>
      <c r="G4928" s="33">
        <f>IFERROR(IF(OR(C4928="",D4928=""),"",D4928*VLOOKUP(C4928,'Setup - Mix Design'!$A$5:$I$504,3,0)),"")</f>
        <v/>
      </c>
      <c r="H4928" s="33">
        <f>IFERROR(IF(OR(C4928="",D4928=""),"",D4928*VLOOKUP(C4928,'Setup - Mix Design'!$A$5:$I$504,4,0)),"")</f>
        <v/>
      </c>
      <c r="I4928" s="33">
        <f>IFERROR(IF(OR(C4928="",D4928=""),"",D4928*VLOOKUP(C4928,'Setup - Mix Design'!$A$5:$I$504,5,0)),"")</f>
        <v/>
      </c>
      <c r="J4928" s="33">
        <f>IFERROR(IF(OR(C4928="",D4928=""),"",D4928*VLOOKUP(C4928,'Setup - Mix Design'!$A$5:$I$504,6,0)),"")</f>
        <v/>
      </c>
      <c r="K4928" s="33">
        <f>IFERROR(IF(OR(C4928="",D4928=""),"",D4928*VLOOKUP(C4928,'Setup - Mix Design'!$A$5:$I$504,7,0)),"")</f>
        <v/>
      </c>
    </row>
    <row r="4929">
      <c r="A4929" s="31" t="n"/>
      <c r="B4929" s="26" t="n"/>
      <c r="C4929" s="26" t="n"/>
      <c r="D4929" s="27" t="n"/>
      <c r="E4929" s="26" t="n"/>
      <c r="F4929" s="33">
        <f>IFERROR(IF(OR(C4929="",D4929=""),"",D4929*VLOOKUP(C4929,'Setup - Mix Design'!$A$5:$I$504,2,0)),"")</f>
        <v/>
      </c>
      <c r="G4929" s="33">
        <f>IFERROR(IF(OR(C4929="",D4929=""),"",D4929*VLOOKUP(C4929,'Setup - Mix Design'!$A$5:$I$504,3,0)),"")</f>
        <v/>
      </c>
      <c r="H4929" s="33">
        <f>IFERROR(IF(OR(C4929="",D4929=""),"",D4929*VLOOKUP(C4929,'Setup - Mix Design'!$A$5:$I$504,4,0)),"")</f>
        <v/>
      </c>
      <c r="I4929" s="33">
        <f>IFERROR(IF(OR(C4929="",D4929=""),"",D4929*VLOOKUP(C4929,'Setup - Mix Design'!$A$5:$I$504,5,0)),"")</f>
        <v/>
      </c>
      <c r="J4929" s="33">
        <f>IFERROR(IF(OR(C4929="",D4929=""),"",D4929*VLOOKUP(C4929,'Setup - Mix Design'!$A$5:$I$504,6,0)),"")</f>
        <v/>
      </c>
      <c r="K4929" s="33">
        <f>IFERROR(IF(OR(C4929="",D4929=""),"",D4929*VLOOKUP(C4929,'Setup - Mix Design'!$A$5:$I$504,7,0)),"")</f>
        <v/>
      </c>
    </row>
    <row r="4930">
      <c r="A4930" s="31" t="n"/>
      <c r="B4930" s="26" t="n"/>
      <c r="C4930" s="26" t="n"/>
      <c r="D4930" s="27" t="n"/>
      <c r="E4930" s="26" t="n"/>
      <c r="F4930" s="33">
        <f>IFERROR(IF(OR(C4930="",D4930=""),"",D4930*VLOOKUP(C4930,'Setup - Mix Design'!$A$5:$I$504,2,0)),"")</f>
        <v/>
      </c>
      <c r="G4930" s="33">
        <f>IFERROR(IF(OR(C4930="",D4930=""),"",D4930*VLOOKUP(C4930,'Setup - Mix Design'!$A$5:$I$504,3,0)),"")</f>
        <v/>
      </c>
      <c r="H4930" s="33">
        <f>IFERROR(IF(OR(C4930="",D4930=""),"",D4930*VLOOKUP(C4930,'Setup - Mix Design'!$A$5:$I$504,4,0)),"")</f>
        <v/>
      </c>
      <c r="I4930" s="33">
        <f>IFERROR(IF(OR(C4930="",D4930=""),"",D4930*VLOOKUP(C4930,'Setup - Mix Design'!$A$5:$I$504,5,0)),"")</f>
        <v/>
      </c>
      <c r="J4930" s="33">
        <f>IFERROR(IF(OR(C4930="",D4930=""),"",D4930*VLOOKUP(C4930,'Setup - Mix Design'!$A$5:$I$504,6,0)),"")</f>
        <v/>
      </c>
      <c r="K4930" s="33">
        <f>IFERROR(IF(OR(C4930="",D4930=""),"",D4930*VLOOKUP(C4930,'Setup - Mix Design'!$A$5:$I$504,7,0)),"")</f>
        <v/>
      </c>
    </row>
    <row r="4931">
      <c r="A4931" s="31" t="n"/>
      <c r="B4931" s="26" t="n"/>
      <c r="C4931" s="26" t="n"/>
      <c r="D4931" s="27" t="n"/>
      <c r="E4931" s="26" t="n"/>
      <c r="F4931" s="33">
        <f>IFERROR(IF(OR(C4931="",D4931=""),"",D4931*VLOOKUP(C4931,'Setup - Mix Design'!$A$5:$I$504,2,0)),"")</f>
        <v/>
      </c>
      <c r="G4931" s="33">
        <f>IFERROR(IF(OR(C4931="",D4931=""),"",D4931*VLOOKUP(C4931,'Setup - Mix Design'!$A$5:$I$504,3,0)),"")</f>
        <v/>
      </c>
      <c r="H4931" s="33">
        <f>IFERROR(IF(OR(C4931="",D4931=""),"",D4931*VLOOKUP(C4931,'Setup - Mix Design'!$A$5:$I$504,4,0)),"")</f>
        <v/>
      </c>
      <c r="I4931" s="33">
        <f>IFERROR(IF(OR(C4931="",D4931=""),"",D4931*VLOOKUP(C4931,'Setup - Mix Design'!$A$5:$I$504,5,0)),"")</f>
        <v/>
      </c>
      <c r="J4931" s="33">
        <f>IFERROR(IF(OR(C4931="",D4931=""),"",D4931*VLOOKUP(C4931,'Setup - Mix Design'!$A$5:$I$504,6,0)),"")</f>
        <v/>
      </c>
      <c r="K4931" s="33">
        <f>IFERROR(IF(OR(C4931="",D4931=""),"",D4931*VLOOKUP(C4931,'Setup - Mix Design'!$A$5:$I$504,7,0)),"")</f>
        <v/>
      </c>
    </row>
    <row r="4932">
      <c r="A4932" s="31" t="n"/>
      <c r="B4932" s="26" t="n"/>
      <c r="C4932" s="26" t="n"/>
      <c r="D4932" s="27" t="n"/>
      <c r="E4932" s="26" t="n"/>
      <c r="F4932" s="33">
        <f>IFERROR(IF(OR(C4932="",D4932=""),"",D4932*VLOOKUP(C4932,'Setup - Mix Design'!$A$5:$I$504,2,0)),"")</f>
        <v/>
      </c>
      <c r="G4932" s="33">
        <f>IFERROR(IF(OR(C4932="",D4932=""),"",D4932*VLOOKUP(C4932,'Setup - Mix Design'!$A$5:$I$504,3,0)),"")</f>
        <v/>
      </c>
      <c r="H4932" s="33">
        <f>IFERROR(IF(OR(C4932="",D4932=""),"",D4932*VLOOKUP(C4932,'Setup - Mix Design'!$A$5:$I$504,4,0)),"")</f>
        <v/>
      </c>
      <c r="I4932" s="33">
        <f>IFERROR(IF(OR(C4932="",D4932=""),"",D4932*VLOOKUP(C4932,'Setup - Mix Design'!$A$5:$I$504,5,0)),"")</f>
        <v/>
      </c>
      <c r="J4932" s="33">
        <f>IFERROR(IF(OR(C4932="",D4932=""),"",D4932*VLOOKUP(C4932,'Setup - Mix Design'!$A$5:$I$504,6,0)),"")</f>
        <v/>
      </c>
      <c r="K4932" s="33">
        <f>IFERROR(IF(OR(C4932="",D4932=""),"",D4932*VLOOKUP(C4932,'Setup - Mix Design'!$A$5:$I$504,7,0)),"")</f>
        <v/>
      </c>
    </row>
    <row r="4933">
      <c r="A4933" s="31" t="n"/>
      <c r="B4933" s="26" t="n"/>
      <c r="C4933" s="26" t="n"/>
      <c r="D4933" s="27" t="n"/>
      <c r="E4933" s="26" t="n"/>
      <c r="F4933" s="33">
        <f>IFERROR(IF(OR(C4933="",D4933=""),"",D4933*VLOOKUP(C4933,'Setup - Mix Design'!$A$5:$I$504,2,0)),"")</f>
        <v/>
      </c>
      <c r="G4933" s="33">
        <f>IFERROR(IF(OR(C4933="",D4933=""),"",D4933*VLOOKUP(C4933,'Setup - Mix Design'!$A$5:$I$504,3,0)),"")</f>
        <v/>
      </c>
      <c r="H4933" s="33">
        <f>IFERROR(IF(OR(C4933="",D4933=""),"",D4933*VLOOKUP(C4933,'Setup - Mix Design'!$A$5:$I$504,4,0)),"")</f>
        <v/>
      </c>
      <c r="I4933" s="33">
        <f>IFERROR(IF(OR(C4933="",D4933=""),"",D4933*VLOOKUP(C4933,'Setup - Mix Design'!$A$5:$I$504,5,0)),"")</f>
        <v/>
      </c>
      <c r="J4933" s="33">
        <f>IFERROR(IF(OR(C4933="",D4933=""),"",D4933*VLOOKUP(C4933,'Setup - Mix Design'!$A$5:$I$504,6,0)),"")</f>
        <v/>
      </c>
      <c r="K4933" s="33">
        <f>IFERROR(IF(OR(C4933="",D4933=""),"",D4933*VLOOKUP(C4933,'Setup - Mix Design'!$A$5:$I$504,7,0)),"")</f>
        <v/>
      </c>
    </row>
    <row r="4934">
      <c r="A4934" s="31" t="n"/>
      <c r="B4934" s="26" t="n"/>
      <c r="C4934" s="26" t="n"/>
      <c r="D4934" s="27" t="n"/>
      <c r="E4934" s="26" t="n"/>
      <c r="F4934" s="33">
        <f>IFERROR(IF(OR(C4934="",D4934=""),"",D4934*VLOOKUP(C4934,'Setup - Mix Design'!$A$5:$I$504,2,0)),"")</f>
        <v/>
      </c>
      <c r="G4934" s="33">
        <f>IFERROR(IF(OR(C4934="",D4934=""),"",D4934*VLOOKUP(C4934,'Setup - Mix Design'!$A$5:$I$504,3,0)),"")</f>
        <v/>
      </c>
      <c r="H4934" s="33">
        <f>IFERROR(IF(OR(C4934="",D4934=""),"",D4934*VLOOKUP(C4934,'Setup - Mix Design'!$A$5:$I$504,4,0)),"")</f>
        <v/>
      </c>
      <c r="I4934" s="33">
        <f>IFERROR(IF(OR(C4934="",D4934=""),"",D4934*VLOOKUP(C4934,'Setup - Mix Design'!$A$5:$I$504,5,0)),"")</f>
        <v/>
      </c>
      <c r="J4934" s="33">
        <f>IFERROR(IF(OR(C4934="",D4934=""),"",D4934*VLOOKUP(C4934,'Setup - Mix Design'!$A$5:$I$504,6,0)),"")</f>
        <v/>
      </c>
      <c r="K4934" s="33">
        <f>IFERROR(IF(OR(C4934="",D4934=""),"",D4934*VLOOKUP(C4934,'Setup - Mix Design'!$A$5:$I$504,7,0)),"")</f>
        <v/>
      </c>
    </row>
    <row r="4935">
      <c r="A4935" s="31" t="n"/>
      <c r="B4935" s="26" t="n"/>
      <c r="C4935" s="26" t="n"/>
      <c r="D4935" s="27" t="n"/>
      <c r="E4935" s="26" t="n"/>
      <c r="F4935" s="33">
        <f>IFERROR(IF(OR(C4935="",D4935=""),"",D4935*VLOOKUP(C4935,'Setup - Mix Design'!$A$5:$I$504,2,0)),"")</f>
        <v/>
      </c>
      <c r="G4935" s="33">
        <f>IFERROR(IF(OR(C4935="",D4935=""),"",D4935*VLOOKUP(C4935,'Setup - Mix Design'!$A$5:$I$504,3,0)),"")</f>
        <v/>
      </c>
      <c r="H4935" s="33">
        <f>IFERROR(IF(OR(C4935="",D4935=""),"",D4935*VLOOKUP(C4935,'Setup - Mix Design'!$A$5:$I$504,4,0)),"")</f>
        <v/>
      </c>
      <c r="I4935" s="33">
        <f>IFERROR(IF(OR(C4935="",D4935=""),"",D4935*VLOOKUP(C4935,'Setup - Mix Design'!$A$5:$I$504,5,0)),"")</f>
        <v/>
      </c>
      <c r="J4935" s="33">
        <f>IFERROR(IF(OR(C4935="",D4935=""),"",D4935*VLOOKUP(C4935,'Setup - Mix Design'!$A$5:$I$504,6,0)),"")</f>
        <v/>
      </c>
      <c r="K4935" s="33">
        <f>IFERROR(IF(OR(C4935="",D4935=""),"",D4935*VLOOKUP(C4935,'Setup - Mix Design'!$A$5:$I$504,7,0)),"")</f>
        <v/>
      </c>
    </row>
    <row r="4936">
      <c r="A4936" s="31" t="n"/>
      <c r="B4936" s="26" t="n"/>
      <c r="C4936" s="26" t="n"/>
      <c r="D4936" s="27" t="n"/>
      <c r="E4936" s="26" t="n"/>
      <c r="F4936" s="33">
        <f>IFERROR(IF(OR(C4936="",D4936=""),"",D4936*VLOOKUP(C4936,'Setup - Mix Design'!$A$5:$I$504,2,0)),"")</f>
        <v/>
      </c>
      <c r="G4936" s="33">
        <f>IFERROR(IF(OR(C4936="",D4936=""),"",D4936*VLOOKUP(C4936,'Setup - Mix Design'!$A$5:$I$504,3,0)),"")</f>
        <v/>
      </c>
      <c r="H4936" s="33">
        <f>IFERROR(IF(OR(C4936="",D4936=""),"",D4936*VLOOKUP(C4936,'Setup - Mix Design'!$A$5:$I$504,4,0)),"")</f>
        <v/>
      </c>
      <c r="I4936" s="33">
        <f>IFERROR(IF(OR(C4936="",D4936=""),"",D4936*VLOOKUP(C4936,'Setup - Mix Design'!$A$5:$I$504,5,0)),"")</f>
        <v/>
      </c>
      <c r="J4936" s="33">
        <f>IFERROR(IF(OR(C4936="",D4936=""),"",D4936*VLOOKUP(C4936,'Setup - Mix Design'!$A$5:$I$504,6,0)),"")</f>
        <v/>
      </c>
      <c r="K4936" s="33">
        <f>IFERROR(IF(OR(C4936="",D4936=""),"",D4936*VLOOKUP(C4936,'Setup - Mix Design'!$A$5:$I$504,7,0)),"")</f>
        <v/>
      </c>
    </row>
    <row r="4937">
      <c r="A4937" s="31" t="n"/>
      <c r="B4937" s="26" t="n"/>
      <c r="C4937" s="26" t="n"/>
      <c r="D4937" s="27" t="n"/>
      <c r="E4937" s="26" t="n"/>
      <c r="F4937" s="33">
        <f>IFERROR(IF(OR(C4937="",D4937=""),"",D4937*VLOOKUP(C4937,'Setup - Mix Design'!$A$5:$I$504,2,0)),"")</f>
        <v/>
      </c>
      <c r="G4937" s="33">
        <f>IFERROR(IF(OR(C4937="",D4937=""),"",D4937*VLOOKUP(C4937,'Setup - Mix Design'!$A$5:$I$504,3,0)),"")</f>
        <v/>
      </c>
      <c r="H4937" s="33">
        <f>IFERROR(IF(OR(C4937="",D4937=""),"",D4937*VLOOKUP(C4937,'Setup - Mix Design'!$A$5:$I$504,4,0)),"")</f>
        <v/>
      </c>
      <c r="I4937" s="33">
        <f>IFERROR(IF(OR(C4937="",D4937=""),"",D4937*VLOOKUP(C4937,'Setup - Mix Design'!$A$5:$I$504,5,0)),"")</f>
        <v/>
      </c>
      <c r="J4937" s="33">
        <f>IFERROR(IF(OR(C4937="",D4937=""),"",D4937*VLOOKUP(C4937,'Setup - Mix Design'!$A$5:$I$504,6,0)),"")</f>
        <v/>
      </c>
      <c r="K4937" s="33">
        <f>IFERROR(IF(OR(C4937="",D4937=""),"",D4937*VLOOKUP(C4937,'Setup - Mix Design'!$A$5:$I$504,7,0)),"")</f>
        <v/>
      </c>
    </row>
    <row r="4938">
      <c r="A4938" s="31" t="n"/>
      <c r="B4938" s="26" t="n"/>
      <c r="C4938" s="26" t="n"/>
      <c r="D4938" s="27" t="n"/>
      <c r="E4938" s="26" t="n"/>
      <c r="F4938" s="33">
        <f>IFERROR(IF(OR(C4938="",D4938=""),"",D4938*VLOOKUP(C4938,'Setup - Mix Design'!$A$5:$I$504,2,0)),"")</f>
        <v/>
      </c>
      <c r="G4938" s="33">
        <f>IFERROR(IF(OR(C4938="",D4938=""),"",D4938*VLOOKUP(C4938,'Setup - Mix Design'!$A$5:$I$504,3,0)),"")</f>
        <v/>
      </c>
      <c r="H4938" s="33">
        <f>IFERROR(IF(OR(C4938="",D4938=""),"",D4938*VLOOKUP(C4938,'Setup - Mix Design'!$A$5:$I$504,4,0)),"")</f>
        <v/>
      </c>
      <c r="I4938" s="33">
        <f>IFERROR(IF(OR(C4938="",D4938=""),"",D4938*VLOOKUP(C4938,'Setup - Mix Design'!$A$5:$I$504,5,0)),"")</f>
        <v/>
      </c>
      <c r="J4938" s="33">
        <f>IFERROR(IF(OR(C4938="",D4938=""),"",D4938*VLOOKUP(C4938,'Setup - Mix Design'!$A$5:$I$504,6,0)),"")</f>
        <v/>
      </c>
      <c r="K4938" s="33">
        <f>IFERROR(IF(OR(C4938="",D4938=""),"",D4938*VLOOKUP(C4938,'Setup - Mix Design'!$A$5:$I$504,7,0)),"")</f>
        <v/>
      </c>
    </row>
    <row r="4939">
      <c r="A4939" s="31" t="n"/>
      <c r="B4939" s="26" t="n"/>
      <c r="C4939" s="26" t="n"/>
      <c r="D4939" s="27" t="n"/>
      <c r="E4939" s="26" t="n"/>
      <c r="F4939" s="33">
        <f>IFERROR(IF(OR(C4939="",D4939=""),"",D4939*VLOOKUP(C4939,'Setup - Mix Design'!$A$5:$I$504,2,0)),"")</f>
        <v/>
      </c>
      <c r="G4939" s="33">
        <f>IFERROR(IF(OR(C4939="",D4939=""),"",D4939*VLOOKUP(C4939,'Setup - Mix Design'!$A$5:$I$504,3,0)),"")</f>
        <v/>
      </c>
      <c r="H4939" s="33">
        <f>IFERROR(IF(OR(C4939="",D4939=""),"",D4939*VLOOKUP(C4939,'Setup - Mix Design'!$A$5:$I$504,4,0)),"")</f>
        <v/>
      </c>
      <c r="I4939" s="33">
        <f>IFERROR(IF(OR(C4939="",D4939=""),"",D4939*VLOOKUP(C4939,'Setup - Mix Design'!$A$5:$I$504,5,0)),"")</f>
        <v/>
      </c>
      <c r="J4939" s="33">
        <f>IFERROR(IF(OR(C4939="",D4939=""),"",D4939*VLOOKUP(C4939,'Setup - Mix Design'!$A$5:$I$504,6,0)),"")</f>
        <v/>
      </c>
      <c r="K4939" s="33">
        <f>IFERROR(IF(OR(C4939="",D4939=""),"",D4939*VLOOKUP(C4939,'Setup - Mix Design'!$A$5:$I$504,7,0)),"")</f>
        <v/>
      </c>
    </row>
    <row r="4940">
      <c r="A4940" s="31" t="n"/>
      <c r="B4940" s="26" t="n"/>
      <c r="C4940" s="26" t="n"/>
      <c r="D4940" s="27" t="n"/>
      <c r="E4940" s="26" t="n"/>
      <c r="F4940" s="33">
        <f>IFERROR(IF(OR(C4940="",D4940=""),"",D4940*VLOOKUP(C4940,'Setup - Mix Design'!$A$5:$I$504,2,0)),"")</f>
        <v/>
      </c>
      <c r="G4940" s="33">
        <f>IFERROR(IF(OR(C4940="",D4940=""),"",D4940*VLOOKUP(C4940,'Setup - Mix Design'!$A$5:$I$504,3,0)),"")</f>
        <v/>
      </c>
      <c r="H4940" s="33">
        <f>IFERROR(IF(OR(C4940="",D4940=""),"",D4940*VLOOKUP(C4940,'Setup - Mix Design'!$A$5:$I$504,4,0)),"")</f>
        <v/>
      </c>
      <c r="I4940" s="33">
        <f>IFERROR(IF(OR(C4940="",D4940=""),"",D4940*VLOOKUP(C4940,'Setup - Mix Design'!$A$5:$I$504,5,0)),"")</f>
        <v/>
      </c>
      <c r="J4940" s="33">
        <f>IFERROR(IF(OR(C4940="",D4940=""),"",D4940*VLOOKUP(C4940,'Setup - Mix Design'!$A$5:$I$504,6,0)),"")</f>
        <v/>
      </c>
      <c r="K4940" s="33">
        <f>IFERROR(IF(OR(C4940="",D4940=""),"",D4940*VLOOKUP(C4940,'Setup - Mix Design'!$A$5:$I$504,7,0)),"")</f>
        <v/>
      </c>
    </row>
    <row r="4941">
      <c r="A4941" s="31" t="n"/>
      <c r="B4941" s="26" t="n"/>
      <c r="C4941" s="26" t="n"/>
      <c r="D4941" s="27" t="n"/>
      <c r="E4941" s="26" t="n"/>
      <c r="F4941" s="33">
        <f>IFERROR(IF(OR(C4941="",D4941=""),"",D4941*VLOOKUP(C4941,'Setup - Mix Design'!$A$5:$I$504,2,0)),"")</f>
        <v/>
      </c>
      <c r="G4941" s="33">
        <f>IFERROR(IF(OR(C4941="",D4941=""),"",D4941*VLOOKUP(C4941,'Setup - Mix Design'!$A$5:$I$504,3,0)),"")</f>
        <v/>
      </c>
      <c r="H4941" s="33">
        <f>IFERROR(IF(OR(C4941="",D4941=""),"",D4941*VLOOKUP(C4941,'Setup - Mix Design'!$A$5:$I$504,4,0)),"")</f>
        <v/>
      </c>
      <c r="I4941" s="33">
        <f>IFERROR(IF(OR(C4941="",D4941=""),"",D4941*VLOOKUP(C4941,'Setup - Mix Design'!$A$5:$I$504,5,0)),"")</f>
        <v/>
      </c>
      <c r="J4941" s="33">
        <f>IFERROR(IF(OR(C4941="",D4941=""),"",D4941*VLOOKUP(C4941,'Setup - Mix Design'!$A$5:$I$504,6,0)),"")</f>
        <v/>
      </c>
      <c r="K4941" s="33">
        <f>IFERROR(IF(OR(C4941="",D4941=""),"",D4941*VLOOKUP(C4941,'Setup - Mix Design'!$A$5:$I$504,7,0)),"")</f>
        <v/>
      </c>
    </row>
    <row r="4942">
      <c r="A4942" s="31" t="n"/>
      <c r="B4942" s="26" t="n"/>
      <c r="C4942" s="26" t="n"/>
      <c r="D4942" s="27" t="n"/>
      <c r="E4942" s="26" t="n"/>
      <c r="F4942" s="33">
        <f>IFERROR(IF(OR(C4942="",D4942=""),"",D4942*VLOOKUP(C4942,'Setup - Mix Design'!$A$5:$I$504,2,0)),"")</f>
        <v/>
      </c>
      <c r="G4942" s="33">
        <f>IFERROR(IF(OR(C4942="",D4942=""),"",D4942*VLOOKUP(C4942,'Setup - Mix Design'!$A$5:$I$504,3,0)),"")</f>
        <v/>
      </c>
      <c r="H4942" s="33">
        <f>IFERROR(IF(OR(C4942="",D4942=""),"",D4942*VLOOKUP(C4942,'Setup - Mix Design'!$A$5:$I$504,4,0)),"")</f>
        <v/>
      </c>
      <c r="I4942" s="33">
        <f>IFERROR(IF(OR(C4942="",D4942=""),"",D4942*VLOOKUP(C4942,'Setup - Mix Design'!$A$5:$I$504,5,0)),"")</f>
        <v/>
      </c>
      <c r="J4942" s="33">
        <f>IFERROR(IF(OR(C4942="",D4942=""),"",D4942*VLOOKUP(C4942,'Setup - Mix Design'!$A$5:$I$504,6,0)),"")</f>
        <v/>
      </c>
      <c r="K4942" s="33">
        <f>IFERROR(IF(OR(C4942="",D4942=""),"",D4942*VLOOKUP(C4942,'Setup - Mix Design'!$A$5:$I$504,7,0)),"")</f>
        <v/>
      </c>
    </row>
    <row r="4943">
      <c r="A4943" s="31" t="n"/>
      <c r="B4943" s="26" t="n"/>
      <c r="C4943" s="26" t="n"/>
      <c r="D4943" s="27" t="n"/>
      <c r="E4943" s="26" t="n"/>
      <c r="F4943" s="33">
        <f>IFERROR(IF(OR(C4943="",D4943=""),"",D4943*VLOOKUP(C4943,'Setup - Mix Design'!$A$5:$I$504,2,0)),"")</f>
        <v/>
      </c>
      <c r="G4943" s="33">
        <f>IFERROR(IF(OR(C4943="",D4943=""),"",D4943*VLOOKUP(C4943,'Setup - Mix Design'!$A$5:$I$504,3,0)),"")</f>
        <v/>
      </c>
      <c r="H4943" s="33">
        <f>IFERROR(IF(OR(C4943="",D4943=""),"",D4943*VLOOKUP(C4943,'Setup - Mix Design'!$A$5:$I$504,4,0)),"")</f>
        <v/>
      </c>
      <c r="I4943" s="33">
        <f>IFERROR(IF(OR(C4943="",D4943=""),"",D4943*VLOOKUP(C4943,'Setup - Mix Design'!$A$5:$I$504,5,0)),"")</f>
        <v/>
      </c>
      <c r="J4943" s="33">
        <f>IFERROR(IF(OR(C4943="",D4943=""),"",D4943*VLOOKUP(C4943,'Setup - Mix Design'!$A$5:$I$504,6,0)),"")</f>
        <v/>
      </c>
      <c r="K4943" s="33">
        <f>IFERROR(IF(OR(C4943="",D4943=""),"",D4943*VLOOKUP(C4943,'Setup - Mix Design'!$A$5:$I$504,7,0)),"")</f>
        <v/>
      </c>
    </row>
    <row r="4944">
      <c r="A4944" s="31" t="n"/>
      <c r="B4944" s="26" t="n"/>
      <c r="C4944" s="26" t="n"/>
      <c r="D4944" s="27" t="n"/>
      <c r="E4944" s="26" t="n"/>
      <c r="F4944" s="33">
        <f>IFERROR(IF(OR(C4944="",D4944=""),"",D4944*VLOOKUP(C4944,'Setup - Mix Design'!$A$5:$I$504,2,0)),"")</f>
        <v/>
      </c>
      <c r="G4944" s="33">
        <f>IFERROR(IF(OR(C4944="",D4944=""),"",D4944*VLOOKUP(C4944,'Setup - Mix Design'!$A$5:$I$504,3,0)),"")</f>
        <v/>
      </c>
      <c r="H4944" s="33">
        <f>IFERROR(IF(OR(C4944="",D4944=""),"",D4944*VLOOKUP(C4944,'Setup - Mix Design'!$A$5:$I$504,4,0)),"")</f>
        <v/>
      </c>
      <c r="I4944" s="33">
        <f>IFERROR(IF(OR(C4944="",D4944=""),"",D4944*VLOOKUP(C4944,'Setup - Mix Design'!$A$5:$I$504,5,0)),"")</f>
        <v/>
      </c>
      <c r="J4944" s="33">
        <f>IFERROR(IF(OR(C4944="",D4944=""),"",D4944*VLOOKUP(C4944,'Setup - Mix Design'!$A$5:$I$504,6,0)),"")</f>
        <v/>
      </c>
      <c r="K4944" s="33">
        <f>IFERROR(IF(OR(C4944="",D4944=""),"",D4944*VLOOKUP(C4944,'Setup - Mix Design'!$A$5:$I$504,7,0)),"")</f>
        <v/>
      </c>
    </row>
    <row r="4945">
      <c r="A4945" s="31" t="n"/>
      <c r="B4945" s="26" t="n"/>
      <c r="C4945" s="26" t="n"/>
      <c r="D4945" s="27" t="n"/>
      <c r="E4945" s="26" t="n"/>
      <c r="F4945" s="33">
        <f>IFERROR(IF(OR(C4945="",D4945=""),"",D4945*VLOOKUP(C4945,'Setup - Mix Design'!$A$5:$I$504,2,0)),"")</f>
        <v/>
      </c>
      <c r="G4945" s="33">
        <f>IFERROR(IF(OR(C4945="",D4945=""),"",D4945*VLOOKUP(C4945,'Setup - Mix Design'!$A$5:$I$504,3,0)),"")</f>
        <v/>
      </c>
      <c r="H4945" s="33">
        <f>IFERROR(IF(OR(C4945="",D4945=""),"",D4945*VLOOKUP(C4945,'Setup - Mix Design'!$A$5:$I$504,4,0)),"")</f>
        <v/>
      </c>
      <c r="I4945" s="33">
        <f>IFERROR(IF(OR(C4945="",D4945=""),"",D4945*VLOOKUP(C4945,'Setup - Mix Design'!$A$5:$I$504,5,0)),"")</f>
        <v/>
      </c>
      <c r="J4945" s="33">
        <f>IFERROR(IF(OR(C4945="",D4945=""),"",D4945*VLOOKUP(C4945,'Setup - Mix Design'!$A$5:$I$504,6,0)),"")</f>
        <v/>
      </c>
      <c r="K4945" s="33">
        <f>IFERROR(IF(OR(C4945="",D4945=""),"",D4945*VLOOKUP(C4945,'Setup - Mix Design'!$A$5:$I$504,7,0)),"")</f>
        <v/>
      </c>
    </row>
    <row r="4946">
      <c r="A4946" s="31" t="n"/>
      <c r="B4946" s="26" t="n"/>
      <c r="C4946" s="26" t="n"/>
      <c r="D4946" s="27" t="n"/>
      <c r="E4946" s="26" t="n"/>
      <c r="F4946" s="33">
        <f>IFERROR(IF(OR(C4946="",D4946=""),"",D4946*VLOOKUP(C4946,'Setup - Mix Design'!$A$5:$I$504,2,0)),"")</f>
        <v/>
      </c>
      <c r="G4946" s="33">
        <f>IFERROR(IF(OR(C4946="",D4946=""),"",D4946*VLOOKUP(C4946,'Setup - Mix Design'!$A$5:$I$504,3,0)),"")</f>
        <v/>
      </c>
      <c r="H4946" s="33">
        <f>IFERROR(IF(OR(C4946="",D4946=""),"",D4946*VLOOKUP(C4946,'Setup - Mix Design'!$A$5:$I$504,4,0)),"")</f>
        <v/>
      </c>
      <c r="I4946" s="33">
        <f>IFERROR(IF(OR(C4946="",D4946=""),"",D4946*VLOOKUP(C4946,'Setup - Mix Design'!$A$5:$I$504,5,0)),"")</f>
        <v/>
      </c>
      <c r="J4946" s="33">
        <f>IFERROR(IF(OR(C4946="",D4946=""),"",D4946*VLOOKUP(C4946,'Setup - Mix Design'!$A$5:$I$504,6,0)),"")</f>
        <v/>
      </c>
      <c r="K4946" s="33">
        <f>IFERROR(IF(OR(C4946="",D4946=""),"",D4946*VLOOKUP(C4946,'Setup - Mix Design'!$A$5:$I$504,7,0)),"")</f>
        <v/>
      </c>
    </row>
    <row r="4947">
      <c r="A4947" s="31" t="n"/>
      <c r="B4947" s="26" t="n"/>
      <c r="C4947" s="26" t="n"/>
      <c r="D4947" s="27" t="n"/>
      <c r="E4947" s="26" t="n"/>
      <c r="F4947" s="33">
        <f>IFERROR(IF(OR(C4947="",D4947=""),"",D4947*VLOOKUP(C4947,'Setup - Mix Design'!$A$5:$I$504,2,0)),"")</f>
        <v/>
      </c>
      <c r="G4947" s="33">
        <f>IFERROR(IF(OR(C4947="",D4947=""),"",D4947*VLOOKUP(C4947,'Setup - Mix Design'!$A$5:$I$504,3,0)),"")</f>
        <v/>
      </c>
      <c r="H4947" s="33">
        <f>IFERROR(IF(OR(C4947="",D4947=""),"",D4947*VLOOKUP(C4947,'Setup - Mix Design'!$A$5:$I$504,4,0)),"")</f>
        <v/>
      </c>
      <c r="I4947" s="33">
        <f>IFERROR(IF(OR(C4947="",D4947=""),"",D4947*VLOOKUP(C4947,'Setup - Mix Design'!$A$5:$I$504,5,0)),"")</f>
        <v/>
      </c>
      <c r="J4947" s="33">
        <f>IFERROR(IF(OR(C4947="",D4947=""),"",D4947*VLOOKUP(C4947,'Setup - Mix Design'!$A$5:$I$504,6,0)),"")</f>
        <v/>
      </c>
      <c r="K4947" s="33">
        <f>IFERROR(IF(OR(C4947="",D4947=""),"",D4947*VLOOKUP(C4947,'Setup - Mix Design'!$A$5:$I$504,7,0)),"")</f>
        <v/>
      </c>
    </row>
    <row r="4948">
      <c r="A4948" s="31" t="n"/>
      <c r="B4948" s="26" t="n"/>
      <c r="C4948" s="26" t="n"/>
      <c r="D4948" s="27" t="n"/>
      <c r="E4948" s="26" t="n"/>
      <c r="F4948" s="33">
        <f>IFERROR(IF(OR(C4948="",D4948=""),"",D4948*VLOOKUP(C4948,'Setup - Mix Design'!$A$5:$I$504,2,0)),"")</f>
        <v/>
      </c>
      <c r="G4948" s="33">
        <f>IFERROR(IF(OR(C4948="",D4948=""),"",D4948*VLOOKUP(C4948,'Setup - Mix Design'!$A$5:$I$504,3,0)),"")</f>
        <v/>
      </c>
      <c r="H4948" s="33">
        <f>IFERROR(IF(OR(C4948="",D4948=""),"",D4948*VLOOKUP(C4948,'Setup - Mix Design'!$A$5:$I$504,4,0)),"")</f>
        <v/>
      </c>
      <c r="I4948" s="33">
        <f>IFERROR(IF(OR(C4948="",D4948=""),"",D4948*VLOOKUP(C4948,'Setup - Mix Design'!$A$5:$I$504,5,0)),"")</f>
        <v/>
      </c>
      <c r="J4948" s="33">
        <f>IFERROR(IF(OR(C4948="",D4948=""),"",D4948*VLOOKUP(C4948,'Setup - Mix Design'!$A$5:$I$504,6,0)),"")</f>
        <v/>
      </c>
      <c r="K4948" s="33">
        <f>IFERROR(IF(OR(C4948="",D4948=""),"",D4948*VLOOKUP(C4948,'Setup - Mix Design'!$A$5:$I$504,7,0)),"")</f>
        <v/>
      </c>
    </row>
    <row r="4949">
      <c r="A4949" s="31" t="n"/>
      <c r="B4949" s="26" t="n"/>
      <c r="C4949" s="26" t="n"/>
      <c r="D4949" s="27" t="n"/>
      <c r="E4949" s="26" t="n"/>
      <c r="F4949" s="33">
        <f>IFERROR(IF(OR(C4949="",D4949=""),"",D4949*VLOOKUP(C4949,'Setup - Mix Design'!$A$5:$I$504,2,0)),"")</f>
        <v/>
      </c>
      <c r="G4949" s="33">
        <f>IFERROR(IF(OR(C4949="",D4949=""),"",D4949*VLOOKUP(C4949,'Setup - Mix Design'!$A$5:$I$504,3,0)),"")</f>
        <v/>
      </c>
      <c r="H4949" s="33">
        <f>IFERROR(IF(OR(C4949="",D4949=""),"",D4949*VLOOKUP(C4949,'Setup - Mix Design'!$A$5:$I$504,4,0)),"")</f>
        <v/>
      </c>
      <c r="I4949" s="33">
        <f>IFERROR(IF(OR(C4949="",D4949=""),"",D4949*VLOOKUP(C4949,'Setup - Mix Design'!$A$5:$I$504,5,0)),"")</f>
        <v/>
      </c>
      <c r="J4949" s="33">
        <f>IFERROR(IF(OR(C4949="",D4949=""),"",D4949*VLOOKUP(C4949,'Setup - Mix Design'!$A$5:$I$504,6,0)),"")</f>
        <v/>
      </c>
      <c r="K4949" s="33">
        <f>IFERROR(IF(OR(C4949="",D4949=""),"",D4949*VLOOKUP(C4949,'Setup - Mix Design'!$A$5:$I$504,7,0)),"")</f>
        <v/>
      </c>
    </row>
    <row r="4950">
      <c r="A4950" s="31" t="n"/>
      <c r="B4950" s="26" t="n"/>
      <c r="C4950" s="26" t="n"/>
      <c r="D4950" s="27" t="n"/>
      <c r="E4950" s="26" t="n"/>
      <c r="F4950" s="33">
        <f>IFERROR(IF(OR(C4950="",D4950=""),"",D4950*VLOOKUP(C4950,'Setup - Mix Design'!$A$5:$I$504,2,0)),"")</f>
        <v/>
      </c>
      <c r="G4950" s="33">
        <f>IFERROR(IF(OR(C4950="",D4950=""),"",D4950*VLOOKUP(C4950,'Setup - Mix Design'!$A$5:$I$504,3,0)),"")</f>
        <v/>
      </c>
      <c r="H4950" s="33">
        <f>IFERROR(IF(OR(C4950="",D4950=""),"",D4950*VLOOKUP(C4950,'Setup - Mix Design'!$A$5:$I$504,4,0)),"")</f>
        <v/>
      </c>
      <c r="I4950" s="33">
        <f>IFERROR(IF(OR(C4950="",D4950=""),"",D4950*VLOOKUP(C4950,'Setup - Mix Design'!$A$5:$I$504,5,0)),"")</f>
        <v/>
      </c>
      <c r="J4950" s="33">
        <f>IFERROR(IF(OR(C4950="",D4950=""),"",D4950*VLOOKUP(C4950,'Setup - Mix Design'!$A$5:$I$504,6,0)),"")</f>
        <v/>
      </c>
      <c r="K4950" s="33">
        <f>IFERROR(IF(OR(C4950="",D4950=""),"",D4950*VLOOKUP(C4950,'Setup - Mix Design'!$A$5:$I$504,7,0)),"")</f>
        <v/>
      </c>
    </row>
    <row r="4951">
      <c r="A4951" s="31" t="n"/>
      <c r="B4951" s="26" t="n"/>
      <c r="C4951" s="26" t="n"/>
      <c r="D4951" s="27" t="n"/>
      <c r="E4951" s="26" t="n"/>
      <c r="F4951" s="33">
        <f>IFERROR(IF(OR(C4951="",D4951=""),"",D4951*VLOOKUP(C4951,'Setup - Mix Design'!$A$5:$I$504,2,0)),"")</f>
        <v/>
      </c>
      <c r="G4951" s="33">
        <f>IFERROR(IF(OR(C4951="",D4951=""),"",D4951*VLOOKUP(C4951,'Setup - Mix Design'!$A$5:$I$504,3,0)),"")</f>
        <v/>
      </c>
      <c r="H4951" s="33">
        <f>IFERROR(IF(OR(C4951="",D4951=""),"",D4951*VLOOKUP(C4951,'Setup - Mix Design'!$A$5:$I$504,4,0)),"")</f>
        <v/>
      </c>
      <c r="I4951" s="33">
        <f>IFERROR(IF(OR(C4951="",D4951=""),"",D4951*VLOOKUP(C4951,'Setup - Mix Design'!$A$5:$I$504,5,0)),"")</f>
        <v/>
      </c>
      <c r="J4951" s="33">
        <f>IFERROR(IF(OR(C4951="",D4951=""),"",D4951*VLOOKUP(C4951,'Setup - Mix Design'!$A$5:$I$504,6,0)),"")</f>
        <v/>
      </c>
      <c r="K4951" s="33">
        <f>IFERROR(IF(OR(C4951="",D4951=""),"",D4951*VLOOKUP(C4951,'Setup - Mix Design'!$A$5:$I$504,7,0)),"")</f>
        <v/>
      </c>
    </row>
    <row r="4952">
      <c r="A4952" s="31" t="n"/>
      <c r="B4952" s="26" t="n"/>
      <c r="C4952" s="26" t="n"/>
      <c r="D4952" s="27" t="n"/>
      <c r="E4952" s="26" t="n"/>
      <c r="F4952" s="33">
        <f>IFERROR(IF(OR(C4952="",D4952=""),"",D4952*VLOOKUP(C4952,'Setup - Mix Design'!$A$5:$I$504,2,0)),"")</f>
        <v/>
      </c>
      <c r="G4952" s="33">
        <f>IFERROR(IF(OR(C4952="",D4952=""),"",D4952*VLOOKUP(C4952,'Setup - Mix Design'!$A$5:$I$504,3,0)),"")</f>
        <v/>
      </c>
      <c r="H4952" s="33">
        <f>IFERROR(IF(OR(C4952="",D4952=""),"",D4952*VLOOKUP(C4952,'Setup - Mix Design'!$A$5:$I$504,4,0)),"")</f>
        <v/>
      </c>
      <c r="I4952" s="33">
        <f>IFERROR(IF(OR(C4952="",D4952=""),"",D4952*VLOOKUP(C4952,'Setup - Mix Design'!$A$5:$I$504,5,0)),"")</f>
        <v/>
      </c>
      <c r="J4952" s="33">
        <f>IFERROR(IF(OR(C4952="",D4952=""),"",D4952*VLOOKUP(C4952,'Setup - Mix Design'!$A$5:$I$504,6,0)),"")</f>
        <v/>
      </c>
      <c r="K4952" s="33">
        <f>IFERROR(IF(OR(C4952="",D4952=""),"",D4952*VLOOKUP(C4952,'Setup - Mix Design'!$A$5:$I$504,7,0)),"")</f>
        <v/>
      </c>
    </row>
    <row r="4953">
      <c r="A4953" s="31" t="n"/>
      <c r="B4953" s="26" t="n"/>
      <c r="C4953" s="26" t="n"/>
      <c r="D4953" s="27" t="n"/>
      <c r="E4953" s="26" t="n"/>
      <c r="F4953" s="33">
        <f>IFERROR(IF(OR(C4953="",D4953=""),"",D4953*VLOOKUP(C4953,'Setup - Mix Design'!$A$5:$I$504,2,0)),"")</f>
        <v/>
      </c>
      <c r="G4953" s="33">
        <f>IFERROR(IF(OR(C4953="",D4953=""),"",D4953*VLOOKUP(C4953,'Setup - Mix Design'!$A$5:$I$504,3,0)),"")</f>
        <v/>
      </c>
      <c r="H4953" s="33">
        <f>IFERROR(IF(OR(C4953="",D4953=""),"",D4953*VLOOKUP(C4953,'Setup - Mix Design'!$A$5:$I$504,4,0)),"")</f>
        <v/>
      </c>
      <c r="I4953" s="33">
        <f>IFERROR(IF(OR(C4953="",D4953=""),"",D4953*VLOOKUP(C4953,'Setup - Mix Design'!$A$5:$I$504,5,0)),"")</f>
        <v/>
      </c>
      <c r="J4953" s="33">
        <f>IFERROR(IF(OR(C4953="",D4953=""),"",D4953*VLOOKUP(C4953,'Setup - Mix Design'!$A$5:$I$504,6,0)),"")</f>
        <v/>
      </c>
      <c r="K4953" s="33">
        <f>IFERROR(IF(OR(C4953="",D4953=""),"",D4953*VLOOKUP(C4953,'Setup - Mix Design'!$A$5:$I$504,7,0)),"")</f>
        <v/>
      </c>
    </row>
    <row r="4954">
      <c r="A4954" s="31" t="n"/>
      <c r="B4954" s="26" t="n"/>
      <c r="C4954" s="26" t="n"/>
      <c r="D4954" s="27" t="n"/>
      <c r="E4954" s="26" t="n"/>
      <c r="F4954" s="33">
        <f>IFERROR(IF(OR(C4954="",D4954=""),"",D4954*VLOOKUP(C4954,'Setup - Mix Design'!$A$5:$I$504,2,0)),"")</f>
        <v/>
      </c>
      <c r="G4954" s="33">
        <f>IFERROR(IF(OR(C4954="",D4954=""),"",D4954*VLOOKUP(C4954,'Setup - Mix Design'!$A$5:$I$504,3,0)),"")</f>
        <v/>
      </c>
      <c r="H4954" s="33">
        <f>IFERROR(IF(OR(C4954="",D4954=""),"",D4954*VLOOKUP(C4954,'Setup - Mix Design'!$A$5:$I$504,4,0)),"")</f>
        <v/>
      </c>
      <c r="I4954" s="33">
        <f>IFERROR(IF(OR(C4954="",D4954=""),"",D4954*VLOOKUP(C4954,'Setup - Mix Design'!$A$5:$I$504,5,0)),"")</f>
        <v/>
      </c>
      <c r="J4954" s="33">
        <f>IFERROR(IF(OR(C4954="",D4954=""),"",D4954*VLOOKUP(C4954,'Setup - Mix Design'!$A$5:$I$504,6,0)),"")</f>
        <v/>
      </c>
      <c r="K4954" s="33">
        <f>IFERROR(IF(OR(C4954="",D4954=""),"",D4954*VLOOKUP(C4954,'Setup - Mix Design'!$A$5:$I$504,7,0)),"")</f>
        <v/>
      </c>
    </row>
    <row r="4955">
      <c r="A4955" s="31" t="n"/>
      <c r="B4955" s="26" t="n"/>
      <c r="C4955" s="26" t="n"/>
      <c r="D4955" s="27" t="n"/>
      <c r="E4955" s="26" t="n"/>
      <c r="F4955" s="33">
        <f>IFERROR(IF(OR(C4955="",D4955=""),"",D4955*VLOOKUP(C4955,'Setup - Mix Design'!$A$5:$I$504,2,0)),"")</f>
        <v/>
      </c>
      <c r="G4955" s="33">
        <f>IFERROR(IF(OR(C4955="",D4955=""),"",D4955*VLOOKUP(C4955,'Setup - Mix Design'!$A$5:$I$504,3,0)),"")</f>
        <v/>
      </c>
      <c r="H4955" s="33">
        <f>IFERROR(IF(OR(C4955="",D4955=""),"",D4955*VLOOKUP(C4955,'Setup - Mix Design'!$A$5:$I$504,4,0)),"")</f>
        <v/>
      </c>
      <c r="I4955" s="33">
        <f>IFERROR(IF(OR(C4955="",D4955=""),"",D4955*VLOOKUP(C4955,'Setup - Mix Design'!$A$5:$I$504,5,0)),"")</f>
        <v/>
      </c>
      <c r="J4955" s="33">
        <f>IFERROR(IF(OR(C4955="",D4955=""),"",D4955*VLOOKUP(C4955,'Setup - Mix Design'!$A$5:$I$504,6,0)),"")</f>
        <v/>
      </c>
      <c r="K4955" s="33">
        <f>IFERROR(IF(OR(C4955="",D4955=""),"",D4955*VLOOKUP(C4955,'Setup - Mix Design'!$A$5:$I$504,7,0)),"")</f>
        <v/>
      </c>
    </row>
    <row r="4956">
      <c r="A4956" s="31" t="n"/>
      <c r="B4956" s="26" t="n"/>
      <c r="C4956" s="26" t="n"/>
      <c r="D4956" s="27" t="n"/>
      <c r="E4956" s="26" t="n"/>
      <c r="F4956" s="33">
        <f>IFERROR(IF(OR(C4956="",D4956=""),"",D4956*VLOOKUP(C4956,'Setup - Mix Design'!$A$5:$I$504,2,0)),"")</f>
        <v/>
      </c>
      <c r="G4956" s="33">
        <f>IFERROR(IF(OR(C4956="",D4956=""),"",D4956*VLOOKUP(C4956,'Setup - Mix Design'!$A$5:$I$504,3,0)),"")</f>
        <v/>
      </c>
      <c r="H4956" s="33">
        <f>IFERROR(IF(OR(C4956="",D4956=""),"",D4956*VLOOKUP(C4956,'Setup - Mix Design'!$A$5:$I$504,4,0)),"")</f>
        <v/>
      </c>
      <c r="I4956" s="33">
        <f>IFERROR(IF(OR(C4956="",D4956=""),"",D4956*VLOOKUP(C4956,'Setup - Mix Design'!$A$5:$I$504,5,0)),"")</f>
        <v/>
      </c>
      <c r="J4956" s="33">
        <f>IFERROR(IF(OR(C4956="",D4956=""),"",D4956*VLOOKUP(C4956,'Setup - Mix Design'!$A$5:$I$504,6,0)),"")</f>
        <v/>
      </c>
      <c r="K4956" s="33">
        <f>IFERROR(IF(OR(C4956="",D4956=""),"",D4956*VLOOKUP(C4956,'Setup - Mix Design'!$A$5:$I$504,7,0)),"")</f>
        <v/>
      </c>
    </row>
    <row r="4957">
      <c r="A4957" s="31" t="n"/>
      <c r="B4957" s="26" t="n"/>
      <c r="C4957" s="26" t="n"/>
      <c r="D4957" s="27" t="n"/>
      <c r="E4957" s="26" t="n"/>
      <c r="F4957" s="33">
        <f>IFERROR(IF(OR(C4957="",D4957=""),"",D4957*VLOOKUP(C4957,'Setup - Mix Design'!$A$5:$I$504,2,0)),"")</f>
        <v/>
      </c>
      <c r="G4957" s="33">
        <f>IFERROR(IF(OR(C4957="",D4957=""),"",D4957*VLOOKUP(C4957,'Setup - Mix Design'!$A$5:$I$504,3,0)),"")</f>
        <v/>
      </c>
      <c r="H4957" s="33">
        <f>IFERROR(IF(OR(C4957="",D4957=""),"",D4957*VLOOKUP(C4957,'Setup - Mix Design'!$A$5:$I$504,4,0)),"")</f>
        <v/>
      </c>
      <c r="I4957" s="33">
        <f>IFERROR(IF(OR(C4957="",D4957=""),"",D4957*VLOOKUP(C4957,'Setup - Mix Design'!$A$5:$I$504,5,0)),"")</f>
        <v/>
      </c>
      <c r="J4957" s="33">
        <f>IFERROR(IF(OR(C4957="",D4957=""),"",D4957*VLOOKUP(C4957,'Setup - Mix Design'!$A$5:$I$504,6,0)),"")</f>
        <v/>
      </c>
      <c r="K4957" s="33">
        <f>IFERROR(IF(OR(C4957="",D4957=""),"",D4957*VLOOKUP(C4957,'Setup - Mix Design'!$A$5:$I$504,7,0)),"")</f>
        <v/>
      </c>
    </row>
    <row r="4958">
      <c r="A4958" s="31" t="n"/>
      <c r="B4958" s="26" t="n"/>
      <c r="C4958" s="26" t="n"/>
      <c r="D4958" s="27" t="n"/>
      <c r="E4958" s="26" t="n"/>
      <c r="F4958" s="33">
        <f>IFERROR(IF(OR(C4958="",D4958=""),"",D4958*VLOOKUP(C4958,'Setup - Mix Design'!$A$5:$I$504,2,0)),"")</f>
        <v/>
      </c>
      <c r="G4958" s="33">
        <f>IFERROR(IF(OR(C4958="",D4958=""),"",D4958*VLOOKUP(C4958,'Setup - Mix Design'!$A$5:$I$504,3,0)),"")</f>
        <v/>
      </c>
      <c r="H4958" s="33">
        <f>IFERROR(IF(OR(C4958="",D4958=""),"",D4958*VLOOKUP(C4958,'Setup - Mix Design'!$A$5:$I$504,4,0)),"")</f>
        <v/>
      </c>
      <c r="I4958" s="33">
        <f>IFERROR(IF(OR(C4958="",D4958=""),"",D4958*VLOOKUP(C4958,'Setup - Mix Design'!$A$5:$I$504,5,0)),"")</f>
        <v/>
      </c>
      <c r="J4958" s="33">
        <f>IFERROR(IF(OR(C4958="",D4958=""),"",D4958*VLOOKUP(C4958,'Setup - Mix Design'!$A$5:$I$504,6,0)),"")</f>
        <v/>
      </c>
      <c r="K4958" s="33">
        <f>IFERROR(IF(OR(C4958="",D4958=""),"",D4958*VLOOKUP(C4958,'Setup - Mix Design'!$A$5:$I$504,7,0)),"")</f>
        <v/>
      </c>
    </row>
    <row r="4959">
      <c r="A4959" s="31" t="n"/>
      <c r="B4959" s="26" t="n"/>
      <c r="C4959" s="26" t="n"/>
      <c r="D4959" s="27" t="n"/>
      <c r="E4959" s="26" t="n"/>
      <c r="F4959" s="33">
        <f>IFERROR(IF(OR(C4959="",D4959=""),"",D4959*VLOOKUP(C4959,'Setup - Mix Design'!$A$5:$I$504,2,0)),"")</f>
        <v/>
      </c>
      <c r="G4959" s="33">
        <f>IFERROR(IF(OR(C4959="",D4959=""),"",D4959*VLOOKUP(C4959,'Setup - Mix Design'!$A$5:$I$504,3,0)),"")</f>
        <v/>
      </c>
      <c r="H4959" s="33">
        <f>IFERROR(IF(OR(C4959="",D4959=""),"",D4959*VLOOKUP(C4959,'Setup - Mix Design'!$A$5:$I$504,4,0)),"")</f>
        <v/>
      </c>
      <c r="I4959" s="33">
        <f>IFERROR(IF(OR(C4959="",D4959=""),"",D4959*VLOOKUP(C4959,'Setup - Mix Design'!$A$5:$I$504,5,0)),"")</f>
        <v/>
      </c>
      <c r="J4959" s="33">
        <f>IFERROR(IF(OR(C4959="",D4959=""),"",D4959*VLOOKUP(C4959,'Setup - Mix Design'!$A$5:$I$504,6,0)),"")</f>
        <v/>
      </c>
      <c r="K4959" s="33">
        <f>IFERROR(IF(OR(C4959="",D4959=""),"",D4959*VLOOKUP(C4959,'Setup - Mix Design'!$A$5:$I$504,7,0)),"")</f>
        <v/>
      </c>
    </row>
    <row r="4960">
      <c r="A4960" s="31" t="n"/>
      <c r="B4960" s="26" t="n"/>
      <c r="C4960" s="26" t="n"/>
      <c r="D4960" s="27" t="n"/>
      <c r="E4960" s="26" t="n"/>
      <c r="F4960" s="33">
        <f>IFERROR(IF(OR(C4960="",D4960=""),"",D4960*VLOOKUP(C4960,'Setup - Mix Design'!$A$5:$I$504,2,0)),"")</f>
        <v/>
      </c>
      <c r="G4960" s="33">
        <f>IFERROR(IF(OR(C4960="",D4960=""),"",D4960*VLOOKUP(C4960,'Setup - Mix Design'!$A$5:$I$504,3,0)),"")</f>
        <v/>
      </c>
      <c r="H4960" s="33">
        <f>IFERROR(IF(OR(C4960="",D4960=""),"",D4960*VLOOKUP(C4960,'Setup - Mix Design'!$A$5:$I$504,4,0)),"")</f>
        <v/>
      </c>
      <c r="I4960" s="33">
        <f>IFERROR(IF(OR(C4960="",D4960=""),"",D4960*VLOOKUP(C4960,'Setup - Mix Design'!$A$5:$I$504,5,0)),"")</f>
        <v/>
      </c>
      <c r="J4960" s="33">
        <f>IFERROR(IF(OR(C4960="",D4960=""),"",D4960*VLOOKUP(C4960,'Setup - Mix Design'!$A$5:$I$504,6,0)),"")</f>
        <v/>
      </c>
      <c r="K4960" s="33">
        <f>IFERROR(IF(OR(C4960="",D4960=""),"",D4960*VLOOKUP(C4960,'Setup - Mix Design'!$A$5:$I$504,7,0)),"")</f>
        <v/>
      </c>
    </row>
    <row r="4961">
      <c r="A4961" s="31" t="n"/>
      <c r="B4961" s="26" t="n"/>
      <c r="C4961" s="26" t="n"/>
      <c r="D4961" s="27" t="n"/>
      <c r="E4961" s="26" t="n"/>
      <c r="F4961" s="33">
        <f>IFERROR(IF(OR(C4961="",D4961=""),"",D4961*VLOOKUP(C4961,'Setup - Mix Design'!$A$5:$I$504,2,0)),"")</f>
        <v/>
      </c>
      <c r="G4961" s="33">
        <f>IFERROR(IF(OR(C4961="",D4961=""),"",D4961*VLOOKUP(C4961,'Setup - Mix Design'!$A$5:$I$504,3,0)),"")</f>
        <v/>
      </c>
      <c r="H4961" s="33">
        <f>IFERROR(IF(OR(C4961="",D4961=""),"",D4961*VLOOKUP(C4961,'Setup - Mix Design'!$A$5:$I$504,4,0)),"")</f>
        <v/>
      </c>
      <c r="I4961" s="33">
        <f>IFERROR(IF(OR(C4961="",D4961=""),"",D4961*VLOOKUP(C4961,'Setup - Mix Design'!$A$5:$I$504,5,0)),"")</f>
        <v/>
      </c>
      <c r="J4961" s="33">
        <f>IFERROR(IF(OR(C4961="",D4961=""),"",D4961*VLOOKUP(C4961,'Setup - Mix Design'!$A$5:$I$504,6,0)),"")</f>
        <v/>
      </c>
      <c r="K4961" s="33">
        <f>IFERROR(IF(OR(C4961="",D4961=""),"",D4961*VLOOKUP(C4961,'Setup - Mix Design'!$A$5:$I$504,7,0)),"")</f>
        <v/>
      </c>
    </row>
    <row r="4962">
      <c r="A4962" s="31" t="n"/>
      <c r="B4962" s="26" t="n"/>
      <c r="C4962" s="26" t="n"/>
      <c r="D4962" s="27" t="n"/>
      <c r="E4962" s="26" t="n"/>
      <c r="F4962" s="33">
        <f>IFERROR(IF(OR(C4962="",D4962=""),"",D4962*VLOOKUP(C4962,'Setup - Mix Design'!$A$5:$I$504,2,0)),"")</f>
        <v/>
      </c>
      <c r="G4962" s="33">
        <f>IFERROR(IF(OR(C4962="",D4962=""),"",D4962*VLOOKUP(C4962,'Setup - Mix Design'!$A$5:$I$504,3,0)),"")</f>
        <v/>
      </c>
      <c r="H4962" s="33">
        <f>IFERROR(IF(OR(C4962="",D4962=""),"",D4962*VLOOKUP(C4962,'Setup - Mix Design'!$A$5:$I$504,4,0)),"")</f>
        <v/>
      </c>
      <c r="I4962" s="33">
        <f>IFERROR(IF(OR(C4962="",D4962=""),"",D4962*VLOOKUP(C4962,'Setup - Mix Design'!$A$5:$I$504,5,0)),"")</f>
        <v/>
      </c>
      <c r="J4962" s="33">
        <f>IFERROR(IF(OR(C4962="",D4962=""),"",D4962*VLOOKUP(C4962,'Setup - Mix Design'!$A$5:$I$504,6,0)),"")</f>
        <v/>
      </c>
      <c r="K4962" s="33">
        <f>IFERROR(IF(OR(C4962="",D4962=""),"",D4962*VLOOKUP(C4962,'Setup - Mix Design'!$A$5:$I$504,7,0)),"")</f>
        <v/>
      </c>
    </row>
    <row r="4963">
      <c r="A4963" s="31" t="n"/>
      <c r="B4963" s="26" t="n"/>
      <c r="C4963" s="26" t="n"/>
      <c r="D4963" s="27" t="n"/>
      <c r="E4963" s="26" t="n"/>
      <c r="F4963" s="33">
        <f>IFERROR(IF(OR(C4963="",D4963=""),"",D4963*VLOOKUP(C4963,'Setup - Mix Design'!$A$5:$I$504,2,0)),"")</f>
        <v/>
      </c>
      <c r="G4963" s="33">
        <f>IFERROR(IF(OR(C4963="",D4963=""),"",D4963*VLOOKUP(C4963,'Setup - Mix Design'!$A$5:$I$504,3,0)),"")</f>
        <v/>
      </c>
      <c r="H4963" s="33">
        <f>IFERROR(IF(OR(C4963="",D4963=""),"",D4963*VLOOKUP(C4963,'Setup - Mix Design'!$A$5:$I$504,4,0)),"")</f>
        <v/>
      </c>
      <c r="I4963" s="33">
        <f>IFERROR(IF(OR(C4963="",D4963=""),"",D4963*VLOOKUP(C4963,'Setup - Mix Design'!$A$5:$I$504,5,0)),"")</f>
        <v/>
      </c>
      <c r="J4963" s="33">
        <f>IFERROR(IF(OR(C4963="",D4963=""),"",D4963*VLOOKUP(C4963,'Setup - Mix Design'!$A$5:$I$504,6,0)),"")</f>
        <v/>
      </c>
      <c r="K4963" s="33">
        <f>IFERROR(IF(OR(C4963="",D4963=""),"",D4963*VLOOKUP(C4963,'Setup - Mix Design'!$A$5:$I$504,7,0)),"")</f>
        <v/>
      </c>
    </row>
    <row r="4964">
      <c r="A4964" s="31" t="n"/>
      <c r="B4964" s="26" t="n"/>
      <c r="C4964" s="26" t="n"/>
      <c r="D4964" s="27" t="n"/>
      <c r="E4964" s="26" t="n"/>
      <c r="F4964" s="33">
        <f>IFERROR(IF(OR(C4964="",D4964=""),"",D4964*VLOOKUP(C4964,'Setup - Mix Design'!$A$5:$I$504,2,0)),"")</f>
        <v/>
      </c>
      <c r="G4964" s="33">
        <f>IFERROR(IF(OR(C4964="",D4964=""),"",D4964*VLOOKUP(C4964,'Setup - Mix Design'!$A$5:$I$504,3,0)),"")</f>
        <v/>
      </c>
      <c r="H4964" s="33">
        <f>IFERROR(IF(OR(C4964="",D4964=""),"",D4964*VLOOKUP(C4964,'Setup - Mix Design'!$A$5:$I$504,4,0)),"")</f>
        <v/>
      </c>
      <c r="I4964" s="33">
        <f>IFERROR(IF(OR(C4964="",D4964=""),"",D4964*VLOOKUP(C4964,'Setup - Mix Design'!$A$5:$I$504,5,0)),"")</f>
        <v/>
      </c>
      <c r="J4964" s="33">
        <f>IFERROR(IF(OR(C4964="",D4964=""),"",D4964*VLOOKUP(C4964,'Setup - Mix Design'!$A$5:$I$504,6,0)),"")</f>
        <v/>
      </c>
      <c r="K4964" s="33">
        <f>IFERROR(IF(OR(C4964="",D4964=""),"",D4964*VLOOKUP(C4964,'Setup - Mix Design'!$A$5:$I$504,7,0)),"")</f>
        <v/>
      </c>
    </row>
    <row r="4965">
      <c r="A4965" s="31" t="n"/>
      <c r="B4965" s="26" t="n"/>
      <c r="C4965" s="26" t="n"/>
      <c r="D4965" s="27" t="n"/>
      <c r="E4965" s="26" t="n"/>
      <c r="F4965" s="33">
        <f>IFERROR(IF(OR(C4965="",D4965=""),"",D4965*VLOOKUP(C4965,'Setup - Mix Design'!$A$5:$I$504,2,0)),"")</f>
        <v/>
      </c>
      <c r="G4965" s="33">
        <f>IFERROR(IF(OR(C4965="",D4965=""),"",D4965*VLOOKUP(C4965,'Setup - Mix Design'!$A$5:$I$504,3,0)),"")</f>
        <v/>
      </c>
      <c r="H4965" s="33">
        <f>IFERROR(IF(OR(C4965="",D4965=""),"",D4965*VLOOKUP(C4965,'Setup - Mix Design'!$A$5:$I$504,4,0)),"")</f>
        <v/>
      </c>
      <c r="I4965" s="33">
        <f>IFERROR(IF(OR(C4965="",D4965=""),"",D4965*VLOOKUP(C4965,'Setup - Mix Design'!$A$5:$I$504,5,0)),"")</f>
        <v/>
      </c>
      <c r="J4965" s="33">
        <f>IFERROR(IF(OR(C4965="",D4965=""),"",D4965*VLOOKUP(C4965,'Setup - Mix Design'!$A$5:$I$504,6,0)),"")</f>
        <v/>
      </c>
      <c r="K4965" s="33">
        <f>IFERROR(IF(OR(C4965="",D4965=""),"",D4965*VLOOKUP(C4965,'Setup - Mix Design'!$A$5:$I$504,7,0)),"")</f>
        <v/>
      </c>
    </row>
    <row r="4966">
      <c r="A4966" s="31" t="n"/>
      <c r="B4966" s="26" t="n"/>
      <c r="C4966" s="26" t="n"/>
      <c r="D4966" s="27" t="n"/>
      <c r="E4966" s="26" t="n"/>
      <c r="F4966" s="33">
        <f>IFERROR(IF(OR(C4966="",D4966=""),"",D4966*VLOOKUP(C4966,'Setup - Mix Design'!$A$5:$I$504,2,0)),"")</f>
        <v/>
      </c>
      <c r="G4966" s="33">
        <f>IFERROR(IF(OR(C4966="",D4966=""),"",D4966*VLOOKUP(C4966,'Setup - Mix Design'!$A$5:$I$504,3,0)),"")</f>
        <v/>
      </c>
      <c r="H4966" s="33">
        <f>IFERROR(IF(OR(C4966="",D4966=""),"",D4966*VLOOKUP(C4966,'Setup - Mix Design'!$A$5:$I$504,4,0)),"")</f>
        <v/>
      </c>
      <c r="I4966" s="33">
        <f>IFERROR(IF(OR(C4966="",D4966=""),"",D4966*VLOOKUP(C4966,'Setup - Mix Design'!$A$5:$I$504,5,0)),"")</f>
        <v/>
      </c>
      <c r="J4966" s="33">
        <f>IFERROR(IF(OR(C4966="",D4966=""),"",D4966*VLOOKUP(C4966,'Setup - Mix Design'!$A$5:$I$504,6,0)),"")</f>
        <v/>
      </c>
      <c r="K4966" s="33">
        <f>IFERROR(IF(OR(C4966="",D4966=""),"",D4966*VLOOKUP(C4966,'Setup - Mix Design'!$A$5:$I$504,7,0)),"")</f>
        <v/>
      </c>
    </row>
    <row r="4967">
      <c r="A4967" s="31" t="n"/>
      <c r="B4967" s="26" t="n"/>
      <c r="C4967" s="26" t="n"/>
      <c r="D4967" s="27" t="n"/>
      <c r="E4967" s="26" t="n"/>
      <c r="F4967" s="33">
        <f>IFERROR(IF(OR(C4967="",D4967=""),"",D4967*VLOOKUP(C4967,'Setup - Mix Design'!$A$5:$I$504,2,0)),"")</f>
        <v/>
      </c>
      <c r="G4967" s="33">
        <f>IFERROR(IF(OR(C4967="",D4967=""),"",D4967*VLOOKUP(C4967,'Setup - Mix Design'!$A$5:$I$504,3,0)),"")</f>
        <v/>
      </c>
      <c r="H4967" s="33">
        <f>IFERROR(IF(OR(C4967="",D4967=""),"",D4967*VLOOKUP(C4967,'Setup - Mix Design'!$A$5:$I$504,4,0)),"")</f>
        <v/>
      </c>
      <c r="I4967" s="33">
        <f>IFERROR(IF(OR(C4967="",D4967=""),"",D4967*VLOOKUP(C4967,'Setup - Mix Design'!$A$5:$I$504,5,0)),"")</f>
        <v/>
      </c>
      <c r="J4967" s="33">
        <f>IFERROR(IF(OR(C4967="",D4967=""),"",D4967*VLOOKUP(C4967,'Setup - Mix Design'!$A$5:$I$504,6,0)),"")</f>
        <v/>
      </c>
      <c r="K4967" s="33">
        <f>IFERROR(IF(OR(C4967="",D4967=""),"",D4967*VLOOKUP(C4967,'Setup - Mix Design'!$A$5:$I$504,7,0)),"")</f>
        <v/>
      </c>
    </row>
    <row r="4968">
      <c r="A4968" s="31" t="n"/>
      <c r="B4968" s="26" t="n"/>
      <c r="C4968" s="26" t="n"/>
      <c r="D4968" s="27" t="n"/>
      <c r="E4968" s="26" t="n"/>
      <c r="F4968" s="33">
        <f>IFERROR(IF(OR(C4968="",D4968=""),"",D4968*VLOOKUP(C4968,'Setup - Mix Design'!$A$5:$I$504,2,0)),"")</f>
        <v/>
      </c>
      <c r="G4968" s="33">
        <f>IFERROR(IF(OR(C4968="",D4968=""),"",D4968*VLOOKUP(C4968,'Setup - Mix Design'!$A$5:$I$504,3,0)),"")</f>
        <v/>
      </c>
      <c r="H4968" s="33">
        <f>IFERROR(IF(OR(C4968="",D4968=""),"",D4968*VLOOKUP(C4968,'Setup - Mix Design'!$A$5:$I$504,4,0)),"")</f>
        <v/>
      </c>
      <c r="I4968" s="33">
        <f>IFERROR(IF(OR(C4968="",D4968=""),"",D4968*VLOOKUP(C4968,'Setup - Mix Design'!$A$5:$I$504,5,0)),"")</f>
        <v/>
      </c>
      <c r="J4968" s="33">
        <f>IFERROR(IF(OR(C4968="",D4968=""),"",D4968*VLOOKUP(C4968,'Setup - Mix Design'!$A$5:$I$504,6,0)),"")</f>
        <v/>
      </c>
      <c r="K4968" s="33">
        <f>IFERROR(IF(OR(C4968="",D4968=""),"",D4968*VLOOKUP(C4968,'Setup - Mix Design'!$A$5:$I$504,7,0)),"")</f>
        <v/>
      </c>
    </row>
    <row r="4969">
      <c r="A4969" s="31" t="n"/>
      <c r="B4969" s="26" t="n"/>
      <c r="C4969" s="26" t="n"/>
      <c r="D4969" s="27" t="n"/>
      <c r="E4969" s="26" t="n"/>
      <c r="F4969" s="33">
        <f>IFERROR(IF(OR(C4969="",D4969=""),"",D4969*VLOOKUP(C4969,'Setup - Mix Design'!$A$5:$I$504,2,0)),"")</f>
        <v/>
      </c>
      <c r="G4969" s="33">
        <f>IFERROR(IF(OR(C4969="",D4969=""),"",D4969*VLOOKUP(C4969,'Setup - Mix Design'!$A$5:$I$504,3,0)),"")</f>
        <v/>
      </c>
      <c r="H4969" s="33">
        <f>IFERROR(IF(OR(C4969="",D4969=""),"",D4969*VLOOKUP(C4969,'Setup - Mix Design'!$A$5:$I$504,4,0)),"")</f>
        <v/>
      </c>
      <c r="I4969" s="33">
        <f>IFERROR(IF(OR(C4969="",D4969=""),"",D4969*VLOOKUP(C4969,'Setup - Mix Design'!$A$5:$I$504,5,0)),"")</f>
        <v/>
      </c>
      <c r="J4969" s="33">
        <f>IFERROR(IF(OR(C4969="",D4969=""),"",D4969*VLOOKUP(C4969,'Setup - Mix Design'!$A$5:$I$504,6,0)),"")</f>
        <v/>
      </c>
      <c r="K4969" s="33">
        <f>IFERROR(IF(OR(C4969="",D4969=""),"",D4969*VLOOKUP(C4969,'Setup - Mix Design'!$A$5:$I$504,7,0)),"")</f>
        <v/>
      </c>
    </row>
    <row r="4970">
      <c r="A4970" s="31" t="n"/>
      <c r="B4970" s="26" t="n"/>
      <c r="C4970" s="26" t="n"/>
      <c r="D4970" s="27" t="n"/>
      <c r="E4970" s="26" t="n"/>
      <c r="F4970" s="33">
        <f>IFERROR(IF(OR(C4970="",D4970=""),"",D4970*VLOOKUP(C4970,'Setup - Mix Design'!$A$5:$I$504,2,0)),"")</f>
        <v/>
      </c>
      <c r="G4970" s="33">
        <f>IFERROR(IF(OR(C4970="",D4970=""),"",D4970*VLOOKUP(C4970,'Setup - Mix Design'!$A$5:$I$504,3,0)),"")</f>
        <v/>
      </c>
      <c r="H4970" s="33">
        <f>IFERROR(IF(OR(C4970="",D4970=""),"",D4970*VLOOKUP(C4970,'Setup - Mix Design'!$A$5:$I$504,4,0)),"")</f>
        <v/>
      </c>
      <c r="I4970" s="33">
        <f>IFERROR(IF(OR(C4970="",D4970=""),"",D4970*VLOOKUP(C4970,'Setup - Mix Design'!$A$5:$I$504,5,0)),"")</f>
        <v/>
      </c>
      <c r="J4970" s="33">
        <f>IFERROR(IF(OR(C4970="",D4970=""),"",D4970*VLOOKUP(C4970,'Setup - Mix Design'!$A$5:$I$504,6,0)),"")</f>
        <v/>
      </c>
      <c r="K4970" s="33">
        <f>IFERROR(IF(OR(C4970="",D4970=""),"",D4970*VLOOKUP(C4970,'Setup - Mix Design'!$A$5:$I$504,7,0)),"")</f>
        <v/>
      </c>
    </row>
    <row r="4971">
      <c r="A4971" s="31" t="n"/>
      <c r="B4971" s="26" t="n"/>
      <c r="C4971" s="26" t="n"/>
      <c r="D4971" s="27" t="n"/>
      <c r="E4971" s="26" t="n"/>
      <c r="F4971" s="33">
        <f>IFERROR(IF(OR(C4971="",D4971=""),"",D4971*VLOOKUP(C4971,'Setup - Mix Design'!$A$5:$I$504,2,0)),"")</f>
        <v/>
      </c>
      <c r="G4971" s="33">
        <f>IFERROR(IF(OR(C4971="",D4971=""),"",D4971*VLOOKUP(C4971,'Setup - Mix Design'!$A$5:$I$504,3,0)),"")</f>
        <v/>
      </c>
      <c r="H4971" s="33">
        <f>IFERROR(IF(OR(C4971="",D4971=""),"",D4971*VLOOKUP(C4971,'Setup - Mix Design'!$A$5:$I$504,4,0)),"")</f>
        <v/>
      </c>
      <c r="I4971" s="33">
        <f>IFERROR(IF(OR(C4971="",D4971=""),"",D4971*VLOOKUP(C4971,'Setup - Mix Design'!$A$5:$I$504,5,0)),"")</f>
        <v/>
      </c>
      <c r="J4971" s="33">
        <f>IFERROR(IF(OR(C4971="",D4971=""),"",D4971*VLOOKUP(C4971,'Setup - Mix Design'!$A$5:$I$504,6,0)),"")</f>
        <v/>
      </c>
      <c r="K4971" s="33">
        <f>IFERROR(IF(OR(C4971="",D4971=""),"",D4971*VLOOKUP(C4971,'Setup - Mix Design'!$A$5:$I$504,7,0)),"")</f>
        <v/>
      </c>
    </row>
    <row r="4972">
      <c r="A4972" s="31" t="n"/>
      <c r="B4972" s="26" t="n"/>
      <c r="C4972" s="26" t="n"/>
      <c r="D4972" s="27" t="n"/>
      <c r="E4972" s="26" t="n"/>
      <c r="F4972" s="33">
        <f>IFERROR(IF(OR(C4972="",D4972=""),"",D4972*VLOOKUP(C4972,'Setup - Mix Design'!$A$5:$I$504,2,0)),"")</f>
        <v/>
      </c>
      <c r="G4972" s="33">
        <f>IFERROR(IF(OR(C4972="",D4972=""),"",D4972*VLOOKUP(C4972,'Setup - Mix Design'!$A$5:$I$504,3,0)),"")</f>
        <v/>
      </c>
      <c r="H4972" s="33">
        <f>IFERROR(IF(OR(C4972="",D4972=""),"",D4972*VLOOKUP(C4972,'Setup - Mix Design'!$A$5:$I$504,4,0)),"")</f>
        <v/>
      </c>
      <c r="I4972" s="33">
        <f>IFERROR(IF(OR(C4972="",D4972=""),"",D4972*VLOOKUP(C4972,'Setup - Mix Design'!$A$5:$I$504,5,0)),"")</f>
        <v/>
      </c>
      <c r="J4972" s="33">
        <f>IFERROR(IF(OR(C4972="",D4972=""),"",D4972*VLOOKUP(C4972,'Setup - Mix Design'!$A$5:$I$504,6,0)),"")</f>
        <v/>
      </c>
      <c r="K4972" s="33">
        <f>IFERROR(IF(OR(C4972="",D4972=""),"",D4972*VLOOKUP(C4972,'Setup - Mix Design'!$A$5:$I$504,7,0)),"")</f>
        <v/>
      </c>
    </row>
    <row r="4973">
      <c r="A4973" s="31" t="n"/>
      <c r="B4973" s="26" t="n"/>
      <c r="C4973" s="26" t="n"/>
      <c r="D4973" s="27" t="n"/>
      <c r="E4973" s="26" t="n"/>
      <c r="F4973" s="33">
        <f>IFERROR(IF(OR(C4973="",D4973=""),"",D4973*VLOOKUP(C4973,'Setup - Mix Design'!$A$5:$I$504,2,0)),"")</f>
        <v/>
      </c>
      <c r="G4973" s="33">
        <f>IFERROR(IF(OR(C4973="",D4973=""),"",D4973*VLOOKUP(C4973,'Setup - Mix Design'!$A$5:$I$504,3,0)),"")</f>
        <v/>
      </c>
      <c r="H4973" s="33">
        <f>IFERROR(IF(OR(C4973="",D4973=""),"",D4973*VLOOKUP(C4973,'Setup - Mix Design'!$A$5:$I$504,4,0)),"")</f>
        <v/>
      </c>
      <c r="I4973" s="33">
        <f>IFERROR(IF(OR(C4973="",D4973=""),"",D4973*VLOOKUP(C4973,'Setup - Mix Design'!$A$5:$I$504,5,0)),"")</f>
        <v/>
      </c>
      <c r="J4973" s="33">
        <f>IFERROR(IF(OR(C4973="",D4973=""),"",D4973*VLOOKUP(C4973,'Setup - Mix Design'!$A$5:$I$504,6,0)),"")</f>
        <v/>
      </c>
      <c r="K4973" s="33">
        <f>IFERROR(IF(OR(C4973="",D4973=""),"",D4973*VLOOKUP(C4973,'Setup - Mix Design'!$A$5:$I$504,7,0)),"")</f>
        <v/>
      </c>
    </row>
    <row r="4974">
      <c r="A4974" s="31" t="n"/>
      <c r="B4974" s="26" t="n"/>
      <c r="C4974" s="26" t="n"/>
      <c r="D4974" s="27" t="n"/>
      <c r="E4974" s="26" t="n"/>
      <c r="F4974" s="33">
        <f>IFERROR(IF(OR(C4974="",D4974=""),"",D4974*VLOOKUP(C4974,'Setup - Mix Design'!$A$5:$I$504,2,0)),"")</f>
        <v/>
      </c>
      <c r="G4974" s="33">
        <f>IFERROR(IF(OR(C4974="",D4974=""),"",D4974*VLOOKUP(C4974,'Setup - Mix Design'!$A$5:$I$504,3,0)),"")</f>
        <v/>
      </c>
      <c r="H4974" s="33">
        <f>IFERROR(IF(OR(C4974="",D4974=""),"",D4974*VLOOKUP(C4974,'Setup - Mix Design'!$A$5:$I$504,4,0)),"")</f>
        <v/>
      </c>
      <c r="I4974" s="33">
        <f>IFERROR(IF(OR(C4974="",D4974=""),"",D4974*VLOOKUP(C4974,'Setup - Mix Design'!$A$5:$I$504,5,0)),"")</f>
        <v/>
      </c>
      <c r="J4974" s="33">
        <f>IFERROR(IF(OR(C4974="",D4974=""),"",D4974*VLOOKUP(C4974,'Setup - Mix Design'!$A$5:$I$504,6,0)),"")</f>
        <v/>
      </c>
      <c r="K4974" s="33">
        <f>IFERROR(IF(OR(C4974="",D4974=""),"",D4974*VLOOKUP(C4974,'Setup - Mix Design'!$A$5:$I$504,7,0)),"")</f>
        <v/>
      </c>
    </row>
    <row r="4975">
      <c r="A4975" s="31" t="n"/>
      <c r="B4975" s="26" t="n"/>
      <c r="C4975" s="26" t="n"/>
      <c r="D4975" s="27" t="n"/>
      <c r="E4975" s="26" t="n"/>
      <c r="F4975" s="33">
        <f>IFERROR(IF(OR(C4975="",D4975=""),"",D4975*VLOOKUP(C4975,'Setup - Mix Design'!$A$5:$I$504,2,0)),"")</f>
        <v/>
      </c>
      <c r="G4975" s="33">
        <f>IFERROR(IF(OR(C4975="",D4975=""),"",D4975*VLOOKUP(C4975,'Setup - Mix Design'!$A$5:$I$504,3,0)),"")</f>
        <v/>
      </c>
      <c r="H4975" s="33">
        <f>IFERROR(IF(OR(C4975="",D4975=""),"",D4975*VLOOKUP(C4975,'Setup - Mix Design'!$A$5:$I$504,4,0)),"")</f>
        <v/>
      </c>
      <c r="I4975" s="33">
        <f>IFERROR(IF(OR(C4975="",D4975=""),"",D4975*VLOOKUP(C4975,'Setup - Mix Design'!$A$5:$I$504,5,0)),"")</f>
        <v/>
      </c>
      <c r="J4975" s="33">
        <f>IFERROR(IF(OR(C4975="",D4975=""),"",D4975*VLOOKUP(C4975,'Setup - Mix Design'!$A$5:$I$504,6,0)),"")</f>
        <v/>
      </c>
      <c r="K4975" s="33">
        <f>IFERROR(IF(OR(C4975="",D4975=""),"",D4975*VLOOKUP(C4975,'Setup - Mix Design'!$A$5:$I$504,7,0)),"")</f>
        <v/>
      </c>
    </row>
    <row r="4976">
      <c r="A4976" s="31" t="n"/>
      <c r="B4976" s="26" t="n"/>
      <c r="C4976" s="26" t="n"/>
      <c r="D4976" s="27" t="n"/>
      <c r="E4976" s="26" t="n"/>
      <c r="F4976" s="33">
        <f>IFERROR(IF(OR(C4976="",D4976=""),"",D4976*VLOOKUP(C4976,'Setup - Mix Design'!$A$5:$I$504,2,0)),"")</f>
        <v/>
      </c>
      <c r="G4976" s="33">
        <f>IFERROR(IF(OR(C4976="",D4976=""),"",D4976*VLOOKUP(C4976,'Setup - Mix Design'!$A$5:$I$504,3,0)),"")</f>
        <v/>
      </c>
      <c r="H4976" s="33">
        <f>IFERROR(IF(OR(C4976="",D4976=""),"",D4976*VLOOKUP(C4976,'Setup - Mix Design'!$A$5:$I$504,4,0)),"")</f>
        <v/>
      </c>
      <c r="I4976" s="33">
        <f>IFERROR(IF(OR(C4976="",D4976=""),"",D4976*VLOOKUP(C4976,'Setup - Mix Design'!$A$5:$I$504,5,0)),"")</f>
        <v/>
      </c>
      <c r="J4976" s="33">
        <f>IFERROR(IF(OR(C4976="",D4976=""),"",D4976*VLOOKUP(C4976,'Setup - Mix Design'!$A$5:$I$504,6,0)),"")</f>
        <v/>
      </c>
      <c r="K4976" s="33">
        <f>IFERROR(IF(OR(C4976="",D4976=""),"",D4976*VLOOKUP(C4976,'Setup - Mix Design'!$A$5:$I$504,7,0)),"")</f>
        <v/>
      </c>
    </row>
    <row r="4977">
      <c r="A4977" s="31" t="n"/>
      <c r="B4977" s="26" t="n"/>
      <c r="C4977" s="26" t="n"/>
      <c r="D4977" s="27" t="n"/>
      <c r="E4977" s="26" t="n"/>
      <c r="F4977" s="33">
        <f>IFERROR(IF(OR(C4977="",D4977=""),"",D4977*VLOOKUP(C4977,'Setup - Mix Design'!$A$5:$I$504,2,0)),"")</f>
        <v/>
      </c>
      <c r="G4977" s="33">
        <f>IFERROR(IF(OR(C4977="",D4977=""),"",D4977*VLOOKUP(C4977,'Setup - Mix Design'!$A$5:$I$504,3,0)),"")</f>
        <v/>
      </c>
      <c r="H4977" s="33">
        <f>IFERROR(IF(OR(C4977="",D4977=""),"",D4977*VLOOKUP(C4977,'Setup - Mix Design'!$A$5:$I$504,4,0)),"")</f>
        <v/>
      </c>
      <c r="I4977" s="33">
        <f>IFERROR(IF(OR(C4977="",D4977=""),"",D4977*VLOOKUP(C4977,'Setup - Mix Design'!$A$5:$I$504,5,0)),"")</f>
        <v/>
      </c>
      <c r="J4977" s="33">
        <f>IFERROR(IF(OR(C4977="",D4977=""),"",D4977*VLOOKUP(C4977,'Setup - Mix Design'!$A$5:$I$504,6,0)),"")</f>
        <v/>
      </c>
      <c r="K4977" s="33">
        <f>IFERROR(IF(OR(C4977="",D4977=""),"",D4977*VLOOKUP(C4977,'Setup - Mix Design'!$A$5:$I$504,7,0)),"")</f>
        <v/>
      </c>
    </row>
    <row r="4978">
      <c r="A4978" s="31" t="n"/>
      <c r="B4978" s="26" t="n"/>
      <c r="C4978" s="26" t="n"/>
      <c r="D4978" s="27" t="n"/>
      <c r="E4978" s="26" t="n"/>
      <c r="F4978" s="33">
        <f>IFERROR(IF(OR(C4978="",D4978=""),"",D4978*VLOOKUP(C4978,'Setup - Mix Design'!$A$5:$I$504,2,0)),"")</f>
        <v/>
      </c>
      <c r="G4978" s="33">
        <f>IFERROR(IF(OR(C4978="",D4978=""),"",D4978*VLOOKUP(C4978,'Setup - Mix Design'!$A$5:$I$504,3,0)),"")</f>
        <v/>
      </c>
      <c r="H4978" s="33">
        <f>IFERROR(IF(OR(C4978="",D4978=""),"",D4978*VLOOKUP(C4978,'Setup - Mix Design'!$A$5:$I$504,4,0)),"")</f>
        <v/>
      </c>
      <c r="I4978" s="33">
        <f>IFERROR(IF(OR(C4978="",D4978=""),"",D4978*VLOOKUP(C4978,'Setup - Mix Design'!$A$5:$I$504,5,0)),"")</f>
        <v/>
      </c>
      <c r="J4978" s="33">
        <f>IFERROR(IF(OR(C4978="",D4978=""),"",D4978*VLOOKUP(C4978,'Setup - Mix Design'!$A$5:$I$504,6,0)),"")</f>
        <v/>
      </c>
      <c r="K4978" s="33">
        <f>IFERROR(IF(OR(C4978="",D4978=""),"",D4978*VLOOKUP(C4978,'Setup - Mix Design'!$A$5:$I$504,7,0)),"")</f>
        <v/>
      </c>
    </row>
    <row r="4979">
      <c r="A4979" s="31" t="n"/>
      <c r="B4979" s="26" t="n"/>
      <c r="C4979" s="26" t="n"/>
      <c r="D4979" s="27" t="n"/>
      <c r="E4979" s="26" t="n"/>
      <c r="F4979" s="33">
        <f>IFERROR(IF(OR(C4979="",D4979=""),"",D4979*VLOOKUP(C4979,'Setup - Mix Design'!$A$5:$I$504,2,0)),"")</f>
        <v/>
      </c>
      <c r="G4979" s="33">
        <f>IFERROR(IF(OR(C4979="",D4979=""),"",D4979*VLOOKUP(C4979,'Setup - Mix Design'!$A$5:$I$504,3,0)),"")</f>
        <v/>
      </c>
      <c r="H4979" s="33">
        <f>IFERROR(IF(OR(C4979="",D4979=""),"",D4979*VLOOKUP(C4979,'Setup - Mix Design'!$A$5:$I$504,4,0)),"")</f>
        <v/>
      </c>
      <c r="I4979" s="33">
        <f>IFERROR(IF(OR(C4979="",D4979=""),"",D4979*VLOOKUP(C4979,'Setup - Mix Design'!$A$5:$I$504,5,0)),"")</f>
        <v/>
      </c>
      <c r="J4979" s="33">
        <f>IFERROR(IF(OR(C4979="",D4979=""),"",D4979*VLOOKUP(C4979,'Setup - Mix Design'!$A$5:$I$504,6,0)),"")</f>
        <v/>
      </c>
      <c r="K4979" s="33">
        <f>IFERROR(IF(OR(C4979="",D4979=""),"",D4979*VLOOKUP(C4979,'Setup - Mix Design'!$A$5:$I$504,7,0)),"")</f>
        <v/>
      </c>
    </row>
    <row r="4980">
      <c r="A4980" s="31" t="n"/>
      <c r="B4980" s="26" t="n"/>
      <c r="C4980" s="26" t="n"/>
      <c r="D4980" s="27" t="n"/>
      <c r="E4980" s="26" t="n"/>
      <c r="F4980" s="33">
        <f>IFERROR(IF(OR(C4980="",D4980=""),"",D4980*VLOOKUP(C4980,'Setup - Mix Design'!$A$5:$I$504,2,0)),"")</f>
        <v/>
      </c>
      <c r="G4980" s="33">
        <f>IFERROR(IF(OR(C4980="",D4980=""),"",D4980*VLOOKUP(C4980,'Setup - Mix Design'!$A$5:$I$504,3,0)),"")</f>
        <v/>
      </c>
      <c r="H4980" s="33">
        <f>IFERROR(IF(OR(C4980="",D4980=""),"",D4980*VLOOKUP(C4980,'Setup - Mix Design'!$A$5:$I$504,4,0)),"")</f>
        <v/>
      </c>
      <c r="I4980" s="33">
        <f>IFERROR(IF(OR(C4980="",D4980=""),"",D4980*VLOOKUP(C4980,'Setup - Mix Design'!$A$5:$I$504,5,0)),"")</f>
        <v/>
      </c>
      <c r="J4980" s="33">
        <f>IFERROR(IF(OR(C4980="",D4980=""),"",D4980*VLOOKUP(C4980,'Setup - Mix Design'!$A$5:$I$504,6,0)),"")</f>
        <v/>
      </c>
      <c r="K4980" s="33">
        <f>IFERROR(IF(OR(C4980="",D4980=""),"",D4980*VLOOKUP(C4980,'Setup - Mix Design'!$A$5:$I$504,7,0)),"")</f>
        <v/>
      </c>
    </row>
    <row r="4981">
      <c r="A4981" s="31" t="n"/>
      <c r="B4981" s="26" t="n"/>
      <c r="C4981" s="26" t="n"/>
      <c r="D4981" s="27" t="n"/>
      <c r="E4981" s="26" t="n"/>
      <c r="F4981" s="33">
        <f>IFERROR(IF(OR(C4981="",D4981=""),"",D4981*VLOOKUP(C4981,'Setup - Mix Design'!$A$5:$I$504,2,0)),"")</f>
        <v/>
      </c>
      <c r="G4981" s="33">
        <f>IFERROR(IF(OR(C4981="",D4981=""),"",D4981*VLOOKUP(C4981,'Setup - Mix Design'!$A$5:$I$504,3,0)),"")</f>
        <v/>
      </c>
      <c r="H4981" s="33">
        <f>IFERROR(IF(OR(C4981="",D4981=""),"",D4981*VLOOKUP(C4981,'Setup - Mix Design'!$A$5:$I$504,4,0)),"")</f>
        <v/>
      </c>
      <c r="I4981" s="33">
        <f>IFERROR(IF(OR(C4981="",D4981=""),"",D4981*VLOOKUP(C4981,'Setup - Mix Design'!$A$5:$I$504,5,0)),"")</f>
        <v/>
      </c>
      <c r="J4981" s="33">
        <f>IFERROR(IF(OR(C4981="",D4981=""),"",D4981*VLOOKUP(C4981,'Setup - Mix Design'!$A$5:$I$504,6,0)),"")</f>
        <v/>
      </c>
      <c r="K4981" s="33">
        <f>IFERROR(IF(OR(C4981="",D4981=""),"",D4981*VLOOKUP(C4981,'Setup - Mix Design'!$A$5:$I$504,7,0)),"")</f>
        <v/>
      </c>
    </row>
    <row r="4982">
      <c r="A4982" s="31" t="n"/>
      <c r="B4982" s="26" t="n"/>
      <c r="C4982" s="26" t="n"/>
      <c r="D4982" s="27" t="n"/>
      <c r="E4982" s="26" t="n"/>
      <c r="F4982" s="33">
        <f>IFERROR(IF(OR(C4982="",D4982=""),"",D4982*VLOOKUP(C4982,'Setup - Mix Design'!$A$5:$I$504,2,0)),"")</f>
        <v/>
      </c>
      <c r="G4982" s="33">
        <f>IFERROR(IF(OR(C4982="",D4982=""),"",D4982*VLOOKUP(C4982,'Setup - Mix Design'!$A$5:$I$504,3,0)),"")</f>
        <v/>
      </c>
      <c r="H4982" s="33">
        <f>IFERROR(IF(OR(C4982="",D4982=""),"",D4982*VLOOKUP(C4982,'Setup - Mix Design'!$A$5:$I$504,4,0)),"")</f>
        <v/>
      </c>
      <c r="I4982" s="33">
        <f>IFERROR(IF(OR(C4982="",D4982=""),"",D4982*VLOOKUP(C4982,'Setup - Mix Design'!$A$5:$I$504,5,0)),"")</f>
        <v/>
      </c>
      <c r="J4982" s="33">
        <f>IFERROR(IF(OR(C4982="",D4982=""),"",D4982*VLOOKUP(C4982,'Setup - Mix Design'!$A$5:$I$504,6,0)),"")</f>
        <v/>
      </c>
      <c r="K4982" s="33">
        <f>IFERROR(IF(OR(C4982="",D4982=""),"",D4982*VLOOKUP(C4982,'Setup - Mix Design'!$A$5:$I$504,7,0)),"")</f>
        <v/>
      </c>
    </row>
    <row r="4983">
      <c r="A4983" s="31" t="n"/>
      <c r="B4983" s="26" t="n"/>
      <c r="C4983" s="26" t="n"/>
      <c r="D4983" s="27" t="n"/>
      <c r="E4983" s="26" t="n"/>
      <c r="F4983" s="33">
        <f>IFERROR(IF(OR(C4983="",D4983=""),"",D4983*VLOOKUP(C4983,'Setup - Mix Design'!$A$5:$I$504,2,0)),"")</f>
        <v/>
      </c>
      <c r="G4983" s="33">
        <f>IFERROR(IF(OR(C4983="",D4983=""),"",D4983*VLOOKUP(C4983,'Setup - Mix Design'!$A$5:$I$504,3,0)),"")</f>
        <v/>
      </c>
      <c r="H4983" s="33">
        <f>IFERROR(IF(OR(C4983="",D4983=""),"",D4983*VLOOKUP(C4983,'Setup - Mix Design'!$A$5:$I$504,4,0)),"")</f>
        <v/>
      </c>
      <c r="I4983" s="33">
        <f>IFERROR(IF(OR(C4983="",D4983=""),"",D4983*VLOOKUP(C4983,'Setup - Mix Design'!$A$5:$I$504,5,0)),"")</f>
        <v/>
      </c>
      <c r="J4983" s="33">
        <f>IFERROR(IF(OR(C4983="",D4983=""),"",D4983*VLOOKUP(C4983,'Setup - Mix Design'!$A$5:$I$504,6,0)),"")</f>
        <v/>
      </c>
      <c r="K4983" s="33">
        <f>IFERROR(IF(OR(C4983="",D4983=""),"",D4983*VLOOKUP(C4983,'Setup - Mix Design'!$A$5:$I$504,7,0)),"")</f>
        <v/>
      </c>
    </row>
    <row r="4984">
      <c r="A4984" s="31" t="n"/>
      <c r="B4984" s="26" t="n"/>
      <c r="C4984" s="26" t="n"/>
      <c r="D4984" s="27" t="n"/>
      <c r="E4984" s="26" t="n"/>
      <c r="F4984" s="33">
        <f>IFERROR(IF(OR(C4984="",D4984=""),"",D4984*VLOOKUP(C4984,'Setup - Mix Design'!$A$5:$I$504,2,0)),"")</f>
        <v/>
      </c>
      <c r="G4984" s="33">
        <f>IFERROR(IF(OR(C4984="",D4984=""),"",D4984*VLOOKUP(C4984,'Setup - Mix Design'!$A$5:$I$504,3,0)),"")</f>
        <v/>
      </c>
      <c r="H4984" s="33">
        <f>IFERROR(IF(OR(C4984="",D4984=""),"",D4984*VLOOKUP(C4984,'Setup - Mix Design'!$A$5:$I$504,4,0)),"")</f>
        <v/>
      </c>
      <c r="I4984" s="33">
        <f>IFERROR(IF(OR(C4984="",D4984=""),"",D4984*VLOOKUP(C4984,'Setup - Mix Design'!$A$5:$I$504,5,0)),"")</f>
        <v/>
      </c>
      <c r="J4984" s="33">
        <f>IFERROR(IF(OR(C4984="",D4984=""),"",D4984*VLOOKUP(C4984,'Setup - Mix Design'!$A$5:$I$504,6,0)),"")</f>
        <v/>
      </c>
      <c r="K4984" s="33">
        <f>IFERROR(IF(OR(C4984="",D4984=""),"",D4984*VLOOKUP(C4984,'Setup - Mix Design'!$A$5:$I$504,7,0)),"")</f>
        <v/>
      </c>
    </row>
    <row r="4985">
      <c r="A4985" s="31" t="n"/>
      <c r="B4985" s="26" t="n"/>
      <c r="C4985" s="26" t="n"/>
      <c r="D4985" s="27" t="n"/>
      <c r="E4985" s="26" t="n"/>
      <c r="F4985" s="33">
        <f>IFERROR(IF(OR(C4985="",D4985=""),"",D4985*VLOOKUP(C4985,'Setup - Mix Design'!$A$5:$I$504,2,0)),"")</f>
        <v/>
      </c>
      <c r="G4985" s="33">
        <f>IFERROR(IF(OR(C4985="",D4985=""),"",D4985*VLOOKUP(C4985,'Setup - Mix Design'!$A$5:$I$504,3,0)),"")</f>
        <v/>
      </c>
      <c r="H4985" s="33">
        <f>IFERROR(IF(OR(C4985="",D4985=""),"",D4985*VLOOKUP(C4985,'Setup - Mix Design'!$A$5:$I$504,4,0)),"")</f>
        <v/>
      </c>
      <c r="I4985" s="33">
        <f>IFERROR(IF(OR(C4985="",D4985=""),"",D4985*VLOOKUP(C4985,'Setup - Mix Design'!$A$5:$I$504,5,0)),"")</f>
        <v/>
      </c>
      <c r="J4985" s="33">
        <f>IFERROR(IF(OR(C4985="",D4985=""),"",D4985*VLOOKUP(C4985,'Setup - Mix Design'!$A$5:$I$504,6,0)),"")</f>
        <v/>
      </c>
      <c r="K4985" s="33">
        <f>IFERROR(IF(OR(C4985="",D4985=""),"",D4985*VLOOKUP(C4985,'Setup - Mix Design'!$A$5:$I$504,7,0)),"")</f>
        <v/>
      </c>
    </row>
    <row r="4986">
      <c r="A4986" s="31" t="n"/>
      <c r="B4986" s="26" t="n"/>
      <c r="C4986" s="26" t="n"/>
      <c r="D4986" s="27" t="n"/>
      <c r="E4986" s="26" t="n"/>
      <c r="F4986" s="33">
        <f>IFERROR(IF(OR(C4986="",D4986=""),"",D4986*VLOOKUP(C4986,'Setup - Mix Design'!$A$5:$I$504,2,0)),"")</f>
        <v/>
      </c>
      <c r="G4986" s="33">
        <f>IFERROR(IF(OR(C4986="",D4986=""),"",D4986*VLOOKUP(C4986,'Setup - Mix Design'!$A$5:$I$504,3,0)),"")</f>
        <v/>
      </c>
      <c r="H4986" s="33">
        <f>IFERROR(IF(OR(C4986="",D4986=""),"",D4986*VLOOKUP(C4986,'Setup - Mix Design'!$A$5:$I$504,4,0)),"")</f>
        <v/>
      </c>
      <c r="I4986" s="33">
        <f>IFERROR(IF(OR(C4986="",D4986=""),"",D4986*VLOOKUP(C4986,'Setup - Mix Design'!$A$5:$I$504,5,0)),"")</f>
        <v/>
      </c>
      <c r="J4986" s="33">
        <f>IFERROR(IF(OR(C4986="",D4986=""),"",D4986*VLOOKUP(C4986,'Setup - Mix Design'!$A$5:$I$504,6,0)),"")</f>
        <v/>
      </c>
      <c r="K4986" s="33">
        <f>IFERROR(IF(OR(C4986="",D4986=""),"",D4986*VLOOKUP(C4986,'Setup - Mix Design'!$A$5:$I$504,7,0)),"")</f>
        <v/>
      </c>
    </row>
    <row r="4987">
      <c r="A4987" s="31" t="n"/>
      <c r="B4987" s="26" t="n"/>
      <c r="C4987" s="26" t="n"/>
      <c r="D4987" s="27" t="n"/>
      <c r="E4987" s="26" t="n"/>
      <c r="F4987" s="33">
        <f>IFERROR(IF(OR(C4987="",D4987=""),"",D4987*VLOOKUP(C4987,'Setup - Mix Design'!$A$5:$I$504,2,0)),"")</f>
        <v/>
      </c>
      <c r="G4987" s="33">
        <f>IFERROR(IF(OR(C4987="",D4987=""),"",D4987*VLOOKUP(C4987,'Setup - Mix Design'!$A$5:$I$504,3,0)),"")</f>
        <v/>
      </c>
      <c r="H4987" s="33">
        <f>IFERROR(IF(OR(C4987="",D4987=""),"",D4987*VLOOKUP(C4987,'Setup - Mix Design'!$A$5:$I$504,4,0)),"")</f>
        <v/>
      </c>
      <c r="I4987" s="33">
        <f>IFERROR(IF(OR(C4987="",D4987=""),"",D4987*VLOOKUP(C4987,'Setup - Mix Design'!$A$5:$I$504,5,0)),"")</f>
        <v/>
      </c>
      <c r="J4987" s="33">
        <f>IFERROR(IF(OR(C4987="",D4987=""),"",D4987*VLOOKUP(C4987,'Setup - Mix Design'!$A$5:$I$504,6,0)),"")</f>
        <v/>
      </c>
      <c r="K4987" s="33">
        <f>IFERROR(IF(OR(C4987="",D4987=""),"",D4987*VLOOKUP(C4987,'Setup - Mix Design'!$A$5:$I$504,7,0)),"")</f>
        <v/>
      </c>
    </row>
    <row r="4988">
      <c r="A4988" s="31" t="n"/>
      <c r="B4988" s="26" t="n"/>
      <c r="C4988" s="26" t="n"/>
      <c r="D4988" s="27" t="n"/>
      <c r="E4988" s="26" t="n"/>
      <c r="F4988" s="33">
        <f>IFERROR(IF(OR(C4988="",D4988=""),"",D4988*VLOOKUP(C4988,'Setup - Mix Design'!$A$5:$I$504,2,0)),"")</f>
        <v/>
      </c>
      <c r="G4988" s="33">
        <f>IFERROR(IF(OR(C4988="",D4988=""),"",D4988*VLOOKUP(C4988,'Setup - Mix Design'!$A$5:$I$504,3,0)),"")</f>
        <v/>
      </c>
      <c r="H4988" s="33">
        <f>IFERROR(IF(OR(C4988="",D4988=""),"",D4988*VLOOKUP(C4988,'Setup - Mix Design'!$A$5:$I$504,4,0)),"")</f>
        <v/>
      </c>
      <c r="I4988" s="33">
        <f>IFERROR(IF(OR(C4988="",D4988=""),"",D4988*VLOOKUP(C4988,'Setup - Mix Design'!$A$5:$I$504,5,0)),"")</f>
        <v/>
      </c>
      <c r="J4988" s="33">
        <f>IFERROR(IF(OR(C4988="",D4988=""),"",D4988*VLOOKUP(C4988,'Setup - Mix Design'!$A$5:$I$504,6,0)),"")</f>
        <v/>
      </c>
      <c r="K4988" s="33">
        <f>IFERROR(IF(OR(C4988="",D4988=""),"",D4988*VLOOKUP(C4988,'Setup - Mix Design'!$A$5:$I$504,7,0)),"")</f>
        <v/>
      </c>
    </row>
    <row r="4989">
      <c r="A4989" s="31" t="n"/>
      <c r="B4989" s="26" t="n"/>
      <c r="C4989" s="26" t="n"/>
      <c r="D4989" s="27" t="n"/>
      <c r="E4989" s="26" t="n"/>
      <c r="F4989" s="33">
        <f>IFERROR(IF(OR(C4989="",D4989=""),"",D4989*VLOOKUP(C4989,'Setup - Mix Design'!$A$5:$I$504,2,0)),"")</f>
        <v/>
      </c>
      <c r="G4989" s="33">
        <f>IFERROR(IF(OR(C4989="",D4989=""),"",D4989*VLOOKUP(C4989,'Setup - Mix Design'!$A$5:$I$504,3,0)),"")</f>
        <v/>
      </c>
      <c r="H4989" s="33">
        <f>IFERROR(IF(OR(C4989="",D4989=""),"",D4989*VLOOKUP(C4989,'Setup - Mix Design'!$A$5:$I$504,4,0)),"")</f>
        <v/>
      </c>
      <c r="I4989" s="33">
        <f>IFERROR(IF(OR(C4989="",D4989=""),"",D4989*VLOOKUP(C4989,'Setup - Mix Design'!$A$5:$I$504,5,0)),"")</f>
        <v/>
      </c>
      <c r="J4989" s="33">
        <f>IFERROR(IF(OR(C4989="",D4989=""),"",D4989*VLOOKUP(C4989,'Setup - Mix Design'!$A$5:$I$504,6,0)),"")</f>
        <v/>
      </c>
      <c r="K4989" s="33">
        <f>IFERROR(IF(OR(C4989="",D4989=""),"",D4989*VLOOKUP(C4989,'Setup - Mix Design'!$A$5:$I$504,7,0)),"")</f>
        <v/>
      </c>
    </row>
    <row r="4990">
      <c r="A4990" s="31" t="n"/>
      <c r="B4990" s="26" t="n"/>
      <c r="C4990" s="26" t="n"/>
      <c r="D4990" s="27" t="n"/>
      <c r="E4990" s="26" t="n"/>
      <c r="F4990" s="33">
        <f>IFERROR(IF(OR(C4990="",D4990=""),"",D4990*VLOOKUP(C4990,'Setup - Mix Design'!$A$5:$I$504,2,0)),"")</f>
        <v/>
      </c>
      <c r="G4990" s="33">
        <f>IFERROR(IF(OR(C4990="",D4990=""),"",D4990*VLOOKUP(C4990,'Setup - Mix Design'!$A$5:$I$504,3,0)),"")</f>
        <v/>
      </c>
      <c r="H4990" s="33">
        <f>IFERROR(IF(OR(C4990="",D4990=""),"",D4990*VLOOKUP(C4990,'Setup - Mix Design'!$A$5:$I$504,4,0)),"")</f>
        <v/>
      </c>
      <c r="I4990" s="33">
        <f>IFERROR(IF(OR(C4990="",D4990=""),"",D4990*VLOOKUP(C4990,'Setup - Mix Design'!$A$5:$I$504,5,0)),"")</f>
        <v/>
      </c>
      <c r="J4990" s="33">
        <f>IFERROR(IF(OR(C4990="",D4990=""),"",D4990*VLOOKUP(C4990,'Setup - Mix Design'!$A$5:$I$504,6,0)),"")</f>
        <v/>
      </c>
      <c r="K4990" s="33">
        <f>IFERROR(IF(OR(C4990="",D4990=""),"",D4990*VLOOKUP(C4990,'Setup - Mix Design'!$A$5:$I$504,7,0)),"")</f>
        <v/>
      </c>
    </row>
    <row r="4991">
      <c r="A4991" s="31" t="n"/>
      <c r="B4991" s="26" t="n"/>
      <c r="C4991" s="26" t="n"/>
      <c r="D4991" s="27" t="n"/>
      <c r="E4991" s="26" t="n"/>
      <c r="F4991" s="33">
        <f>IFERROR(IF(OR(C4991="",D4991=""),"",D4991*VLOOKUP(C4991,'Setup - Mix Design'!$A$5:$I$504,2,0)),"")</f>
        <v/>
      </c>
      <c r="G4991" s="33">
        <f>IFERROR(IF(OR(C4991="",D4991=""),"",D4991*VLOOKUP(C4991,'Setup - Mix Design'!$A$5:$I$504,3,0)),"")</f>
        <v/>
      </c>
      <c r="H4991" s="33">
        <f>IFERROR(IF(OR(C4991="",D4991=""),"",D4991*VLOOKUP(C4991,'Setup - Mix Design'!$A$5:$I$504,4,0)),"")</f>
        <v/>
      </c>
      <c r="I4991" s="33">
        <f>IFERROR(IF(OR(C4991="",D4991=""),"",D4991*VLOOKUP(C4991,'Setup - Mix Design'!$A$5:$I$504,5,0)),"")</f>
        <v/>
      </c>
      <c r="J4991" s="33">
        <f>IFERROR(IF(OR(C4991="",D4991=""),"",D4991*VLOOKUP(C4991,'Setup - Mix Design'!$A$5:$I$504,6,0)),"")</f>
        <v/>
      </c>
      <c r="K4991" s="33">
        <f>IFERROR(IF(OR(C4991="",D4991=""),"",D4991*VLOOKUP(C4991,'Setup - Mix Design'!$A$5:$I$504,7,0)),"")</f>
        <v/>
      </c>
    </row>
    <row r="4992">
      <c r="A4992" s="31" t="n"/>
      <c r="B4992" s="26" t="n"/>
      <c r="C4992" s="26" t="n"/>
      <c r="D4992" s="27" t="n"/>
      <c r="E4992" s="26" t="n"/>
      <c r="F4992" s="33">
        <f>IFERROR(IF(OR(C4992="",D4992=""),"",D4992*VLOOKUP(C4992,'Setup - Mix Design'!$A$5:$I$504,2,0)),"")</f>
        <v/>
      </c>
      <c r="G4992" s="33">
        <f>IFERROR(IF(OR(C4992="",D4992=""),"",D4992*VLOOKUP(C4992,'Setup - Mix Design'!$A$5:$I$504,3,0)),"")</f>
        <v/>
      </c>
      <c r="H4992" s="33">
        <f>IFERROR(IF(OR(C4992="",D4992=""),"",D4992*VLOOKUP(C4992,'Setup - Mix Design'!$A$5:$I$504,4,0)),"")</f>
        <v/>
      </c>
      <c r="I4992" s="33">
        <f>IFERROR(IF(OR(C4992="",D4992=""),"",D4992*VLOOKUP(C4992,'Setup - Mix Design'!$A$5:$I$504,5,0)),"")</f>
        <v/>
      </c>
      <c r="J4992" s="33">
        <f>IFERROR(IF(OR(C4992="",D4992=""),"",D4992*VLOOKUP(C4992,'Setup - Mix Design'!$A$5:$I$504,6,0)),"")</f>
        <v/>
      </c>
      <c r="K4992" s="33">
        <f>IFERROR(IF(OR(C4992="",D4992=""),"",D4992*VLOOKUP(C4992,'Setup - Mix Design'!$A$5:$I$504,7,0)),"")</f>
        <v/>
      </c>
    </row>
    <row r="4993">
      <c r="A4993" s="31" t="n"/>
      <c r="B4993" s="26" t="n"/>
      <c r="C4993" s="26" t="n"/>
      <c r="D4993" s="27" t="n"/>
      <c r="E4993" s="26" t="n"/>
      <c r="F4993" s="33">
        <f>IFERROR(IF(OR(C4993="",D4993=""),"",D4993*VLOOKUP(C4993,'Setup - Mix Design'!$A$5:$I$504,2,0)),"")</f>
        <v/>
      </c>
      <c r="G4993" s="33">
        <f>IFERROR(IF(OR(C4993="",D4993=""),"",D4993*VLOOKUP(C4993,'Setup - Mix Design'!$A$5:$I$504,3,0)),"")</f>
        <v/>
      </c>
      <c r="H4993" s="33">
        <f>IFERROR(IF(OR(C4993="",D4993=""),"",D4993*VLOOKUP(C4993,'Setup - Mix Design'!$A$5:$I$504,4,0)),"")</f>
        <v/>
      </c>
      <c r="I4993" s="33">
        <f>IFERROR(IF(OR(C4993="",D4993=""),"",D4993*VLOOKUP(C4993,'Setup - Mix Design'!$A$5:$I$504,5,0)),"")</f>
        <v/>
      </c>
      <c r="J4993" s="33">
        <f>IFERROR(IF(OR(C4993="",D4993=""),"",D4993*VLOOKUP(C4993,'Setup - Mix Design'!$A$5:$I$504,6,0)),"")</f>
        <v/>
      </c>
      <c r="K4993" s="33">
        <f>IFERROR(IF(OR(C4993="",D4993=""),"",D4993*VLOOKUP(C4993,'Setup - Mix Design'!$A$5:$I$504,7,0)),"")</f>
        <v/>
      </c>
    </row>
    <row r="4994">
      <c r="A4994" s="31" t="n"/>
      <c r="B4994" s="26" t="n"/>
      <c r="C4994" s="26" t="n"/>
      <c r="D4994" s="27" t="n"/>
      <c r="E4994" s="26" t="n"/>
      <c r="F4994" s="33">
        <f>IFERROR(IF(OR(C4994="",D4994=""),"",D4994*VLOOKUP(C4994,'Setup - Mix Design'!$A$5:$I$504,2,0)),"")</f>
        <v/>
      </c>
      <c r="G4994" s="33">
        <f>IFERROR(IF(OR(C4994="",D4994=""),"",D4994*VLOOKUP(C4994,'Setup - Mix Design'!$A$5:$I$504,3,0)),"")</f>
        <v/>
      </c>
      <c r="H4994" s="33">
        <f>IFERROR(IF(OR(C4994="",D4994=""),"",D4994*VLOOKUP(C4994,'Setup - Mix Design'!$A$5:$I$504,4,0)),"")</f>
        <v/>
      </c>
      <c r="I4994" s="33">
        <f>IFERROR(IF(OR(C4994="",D4994=""),"",D4994*VLOOKUP(C4994,'Setup - Mix Design'!$A$5:$I$504,5,0)),"")</f>
        <v/>
      </c>
      <c r="J4994" s="33">
        <f>IFERROR(IF(OR(C4994="",D4994=""),"",D4994*VLOOKUP(C4994,'Setup - Mix Design'!$A$5:$I$504,6,0)),"")</f>
        <v/>
      </c>
      <c r="K4994" s="33">
        <f>IFERROR(IF(OR(C4994="",D4994=""),"",D4994*VLOOKUP(C4994,'Setup - Mix Design'!$A$5:$I$504,7,0)),"")</f>
        <v/>
      </c>
    </row>
    <row r="4995">
      <c r="A4995" s="31" t="n"/>
      <c r="B4995" s="26" t="n"/>
      <c r="C4995" s="26" t="n"/>
      <c r="D4995" s="27" t="n"/>
      <c r="E4995" s="26" t="n"/>
      <c r="F4995" s="33">
        <f>IFERROR(IF(OR(C4995="",D4995=""),"",D4995*VLOOKUP(C4995,'Setup - Mix Design'!$A$5:$I$504,2,0)),"")</f>
        <v/>
      </c>
      <c r="G4995" s="33">
        <f>IFERROR(IF(OR(C4995="",D4995=""),"",D4995*VLOOKUP(C4995,'Setup - Mix Design'!$A$5:$I$504,3,0)),"")</f>
        <v/>
      </c>
      <c r="H4995" s="33">
        <f>IFERROR(IF(OR(C4995="",D4995=""),"",D4995*VLOOKUP(C4995,'Setup - Mix Design'!$A$5:$I$504,4,0)),"")</f>
        <v/>
      </c>
      <c r="I4995" s="33">
        <f>IFERROR(IF(OR(C4995="",D4995=""),"",D4995*VLOOKUP(C4995,'Setup - Mix Design'!$A$5:$I$504,5,0)),"")</f>
        <v/>
      </c>
      <c r="J4995" s="33">
        <f>IFERROR(IF(OR(C4995="",D4995=""),"",D4995*VLOOKUP(C4995,'Setup - Mix Design'!$A$5:$I$504,6,0)),"")</f>
        <v/>
      </c>
      <c r="K4995" s="33">
        <f>IFERROR(IF(OR(C4995="",D4995=""),"",D4995*VLOOKUP(C4995,'Setup - Mix Design'!$A$5:$I$504,7,0)),"")</f>
        <v/>
      </c>
    </row>
    <row r="4996">
      <c r="A4996" s="31" t="n"/>
      <c r="B4996" s="26" t="n"/>
      <c r="C4996" s="26" t="n"/>
      <c r="D4996" s="27" t="n"/>
      <c r="E4996" s="26" t="n"/>
      <c r="F4996" s="33">
        <f>IFERROR(IF(OR(C4996="",D4996=""),"",D4996*VLOOKUP(C4996,'Setup - Mix Design'!$A$5:$I$504,2,0)),"")</f>
        <v/>
      </c>
      <c r="G4996" s="33">
        <f>IFERROR(IF(OR(C4996="",D4996=""),"",D4996*VLOOKUP(C4996,'Setup - Mix Design'!$A$5:$I$504,3,0)),"")</f>
        <v/>
      </c>
      <c r="H4996" s="33">
        <f>IFERROR(IF(OR(C4996="",D4996=""),"",D4996*VLOOKUP(C4996,'Setup - Mix Design'!$A$5:$I$504,4,0)),"")</f>
        <v/>
      </c>
      <c r="I4996" s="33">
        <f>IFERROR(IF(OR(C4996="",D4996=""),"",D4996*VLOOKUP(C4996,'Setup - Mix Design'!$A$5:$I$504,5,0)),"")</f>
        <v/>
      </c>
      <c r="J4996" s="33">
        <f>IFERROR(IF(OR(C4996="",D4996=""),"",D4996*VLOOKUP(C4996,'Setup - Mix Design'!$A$5:$I$504,6,0)),"")</f>
        <v/>
      </c>
      <c r="K4996" s="33">
        <f>IFERROR(IF(OR(C4996="",D4996=""),"",D4996*VLOOKUP(C4996,'Setup - Mix Design'!$A$5:$I$504,7,0)),"")</f>
        <v/>
      </c>
    </row>
    <row r="4997">
      <c r="A4997" s="31" t="n"/>
      <c r="B4997" s="26" t="n"/>
      <c r="C4997" s="26" t="n"/>
      <c r="D4997" s="27" t="n"/>
      <c r="E4997" s="26" t="n"/>
      <c r="F4997" s="33">
        <f>IFERROR(IF(OR(C4997="",D4997=""),"",D4997*VLOOKUP(C4997,'Setup - Mix Design'!$A$5:$I$504,2,0)),"")</f>
        <v/>
      </c>
      <c r="G4997" s="33">
        <f>IFERROR(IF(OR(C4997="",D4997=""),"",D4997*VLOOKUP(C4997,'Setup - Mix Design'!$A$5:$I$504,3,0)),"")</f>
        <v/>
      </c>
      <c r="H4997" s="33">
        <f>IFERROR(IF(OR(C4997="",D4997=""),"",D4997*VLOOKUP(C4997,'Setup - Mix Design'!$A$5:$I$504,4,0)),"")</f>
        <v/>
      </c>
      <c r="I4997" s="33">
        <f>IFERROR(IF(OR(C4997="",D4997=""),"",D4997*VLOOKUP(C4997,'Setup - Mix Design'!$A$5:$I$504,5,0)),"")</f>
        <v/>
      </c>
      <c r="J4997" s="33">
        <f>IFERROR(IF(OR(C4997="",D4997=""),"",D4997*VLOOKUP(C4997,'Setup - Mix Design'!$A$5:$I$504,6,0)),"")</f>
        <v/>
      </c>
      <c r="K4997" s="33">
        <f>IFERROR(IF(OR(C4997="",D4997=""),"",D4997*VLOOKUP(C4997,'Setup - Mix Design'!$A$5:$I$504,7,0)),"")</f>
        <v/>
      </c>
    </row>
    <row r="4998">
      <c r="A4998" s="31" t="n"/>
      <c r="B4998" s="26" t="n"/>
      <c r="C4998" s="26" t="n"/>
      <c r="D4998" s="27" t="n"/>
      <c r="E4998" s="26" t="n"/>
      <c r="F4998" s="33">
        <f>IFERROR(IF(OR(C4998="",D4998=""),"",D4998*VLOOKUP(C4998,'Setup - Mix Design'!$A$5:$I$504,2,0)),"")</f>
        <v/>
      </c>
      <c r="G4998" s="33">
        <f>IFERROR(IF(OR(C4998="",D4998=""),"",D4998*VLOOKUP(C4998,'Setup - Mix Design'!$A$5:$I$504,3,0)),"")</f>
        <v/>
      </c>
      <c r="H4998" s="33">
        <f>IFERROR(IF(OR(C4998="",D4998=""),"",D4998*VLOOKUP(C4998,'Setup - Mix Design'!$A$5:$I$504,4,0)),"")</f>
        <v/>
      </c>
      <c r="I4998" s="33">
        <f>IFERROR(IF(OR(C4998="",D4998=""),"",D4998*VLOOKUP(C4998,'Setup - Mix Design'!$A$5:$I$504,5,0)),"")</f>
        <v/>
      </c>
      <c r="J4998" s="33">
        <f>IFERROR(IF(OR(C4998="",D4998=""),"",D4998*VLOOKUP(C4998,'Setup - Mix Design'!$A$5:$I$504,6,0)),"")</f>
        <v/>
      </c>
      <c r="K4998" s="33">
        <f>IFERROR(IF(OR(C4998="",D4998=""),"",D4998*VLOOKUP(C4998,'Setup - Mix Design'!$A$5:$I$504,7,0)),"")</f>
        <v/>
      </c>
    </row>
    <row r="4999">
      <c r="A4999" s="31" t="n"/>
      <c r="B4999" s="26" t="n"/>
      <c r="C4999" s="26" t="n"/>
      <c r="D4999" s="27" t="n"/>
      <c r="E4999" s="26" t="n"/>
      <c r="F4999" s="33">
        <f>IFERROR(IF(OR(C4999="",D4999=""),"",D4999*VLOOKUP(C4999,'Setup - Mix Design'!$A$5:$I$504,2,0)),"")</f>
        <v/>
      </c>
      <c r="G4999" s="33">
        <f>IFERROR(IF(OR(C4999="",D4999=""),"",D4999*VLOOKUP(C4999,'Setup - Mix Design'!$A$5:$I$504,3,0)),"")</f>
        <v/>
      </c>
      <c r="H4999" s="33">
        <f>IFERROR(IF(OR(C4999="",D4999=""),"",D4999*VLOOKUP(C4999,'Setup - Mix Design'!$A$5:$I$504,4,0)),"")</f>
        <v/>
      </c>
      <c r="I4999" s="33">
        <f>IFERROR(IF(OR(C4999="",D4999=""),"",D4999*VLOOKUP(C4999,'Setup - Mix Design'!$A$5:$I$504,5,0)),"")</f>
        <v/>
      </c>
      <c r="J4999" s="33">
        <f>IFERROR(IF(OR(C4999="",D4999=""),"",D4999*VLOOKUP(C4999,'Setup - Mix Design'!$A$5:$I$504,6,0)),"")</f>
        <v/>
      </c>
      <c r="K4999" s="33">
        <f>IFERROR(IF(OR(C4999="",D4999=""),"",D4999*VLOOKUP(C4999,'Setup - Mix Design'!$A$5:$I$504,7,0)),"")</f>
        <v/>
      </c>
    </row>
    <row r="5000">
      <c r="A5000" s="31" t="n"/>
      <c r="B5000" s="26" t="n"/>
      <c r="C5000" s="26" t="n"/>
      <c r="D5000" s="27" t="n"/>
      <c r="E5000" s="26" t="n"/>
      <c r="F5000" s="33">
        <f>IFERROR(IF(OR(C5000="",D5000=""),"",D5000*VLOOKUP(C5000,'Setup - Mix Design'!$A$5:$I$504,2,0)),"")</f>
        <v/>
      </c>
      <c r="G5000" s="33">
        <f>IFERROR(IF(OR(C5000="",D5000=""),"",D5000*VLOOKUP(C5000,'Setup - Mix Design'!$A$5:$I$504,3,0)),"")</f>
        <v/>
      </c>
      <c r="H5000" s="33">
        <f>IFERROR(IF(OR(C5000="",D5000=""),"",D5000*VLOOKUP(C5000,'Setup - Mix Design'!$A$5:$I$504,4,0)),"")</f>
        <v/>
      </c>
      <c r="I5000" s="33">
        <f>IFERROR(IF(OR(C5000="",D5000=""),"",D5000*VLOOKUP(C5000,'Setup - Mix Design'!$A$5:$I$504,5,0)),"")</f>
        <v/>
      </c>
      <c r="J5000" s="33">
        <f>IFERROR(IF(OR(C5000="",D5000=""),"",D5000*VLOOKUP(C5000,'Setup - Mix Design'!$A$5:$I$504,6,0)),"")</f>
        <v/>
      </c>
      <c r="K5000" s="33">
        <f>IFERROR(IF(OR(C5000="",D5000=""),"",D5000*VLOOKUP(C5000,'Setup - Mix Design'!$A$5:$I$504,7,0)),"")</f>
        <v/>
      </c>
    </row>
    <row r="5001">
      <c r="A5001" s="31" t="n"/>
      <c r="B5001" s="26" t="n"/>
      <c r="C5001" s="26" t="n"/>
      <c r="D5001" s="27" t="n"/>
      <c r="E5001" s="26" t="n"/>
      <c r="F5001" s="33">
        <f>IFERROR(IF(OR(C5001="",D5001=""),"",D5001*VLOOKUP(C5001,'Setup - Mix Design'!$A$5:$I$504,2,0)),"")</f>
        <v/>
      </c>
      <c r="G5001" s="33">
        <f>IFERROR(IF(OR(C5001="",D5001=""),"",D5001*VLOOKUP(C5001,'Setup - Mix Design'!$A$5:$I$504,3,0)),"")</f>
        <v/>
      </c>
      <c r="H5001" s="33">
        <f>IFERROR(IF(OR(C5001="",D5001=""),"",D5001*VLOOKUP(C5001,'Setup - Mix Design'!$A$5:$I$504,4,0)),"")</f>
        <v/>
      </c>
      <c r="I5001" s="33">
        <f>IFERROR(IF(OR(C5001="",D5001=""),"",D5001*VLOOKUP(C5001,'Setup - Mix Design'!$A$5:$I$504,5,0)),"")</f>
        <v/>
      </c>
      <c r="J5001" s="33">
        <f>IFERROR(IF(OR(C5001="",D5001=""),"",D5001*VLOOKUP(C5001,'Setup - Mix Design'!$A$5:$I$504,6,0)),"")</f>
        <v/>
      </c>
      <c r="K5001" s="33">
        <f>IFERROR(IF(OR(C5001="",D5001=""),"",D5001*VLOOKUP(C5001,'Setup - Mix Design'!$A$5:$I$504,7,0)),"")</f>
        <v/>
      </c>
    </row>
    <row r="5002">
      <c r="A5002" s="31" t="n"/>
      <c r="B5002" s="26" t="n"/>
      <c r="C5002" s="26" t="n"/>
      <c r="D5002" s="27" t="n"/>
      <c r="E5002" s="26" t="n"/>
      <c r="F5002" s="33">
        <f>IFERROR(IF(OR(C5002="",D5002=""),"",D5002*VLOOKUP(C5002,'Setup - Mix Design'!$A$5:$I$504,2,0)),"")</f>
        <v/>
      </c>
      <c r="G5002" s="33">
        <f>IFERROR(IF(OR(C5002="",D5002=""),"",D5002*VLOOKUP(C5002,'Setup - Mix Design'!$A$5:$I$504,3,0)),"")</f>
        <v/>
      </c>
      <c r="H5002" s="33">
        <f>IFERROR(IF(OR(C5002="",D5002=""),"",D5002*VLOOKUP(C5002,'Setup - Mix Design'!$A$5:$I$504,4,0)),"")</f>
        <v/>
      </c>
      <c r="I5002" s="33">
        <f>IFERROR(IF(OR(C5002="",D5002=""),"",D5002*VLOOKUP(C5002,'Setup - Mix Design'!$A$5:$I$504,5,0)),"")</f>
        <v/>
      </c>
      <c r="J5002" s="33">
        <f>IFERROR(IF(OR(C5002="",D5002=""),"",D5002*VLOOKUP(C5002,'Setup - Mix Design'!$A$5:$I$504,6,0)),"")</f>
        <v/>
      </c>
      <c r="K5002" s="33">
        <f>IFERROR(IF(OR(C5002="",D5002=""),"",D5002*VLOOKUP(C5002,'Setup - Mix Design'!$A$5:$I$504,7,0)),"")</f>
        <v/>
      </c>
    </row>
    <row r="5003">
      <c r="A5003" s="31" t="n"/>
      <c r="B5003" s="26" t="n"/>
      <c r="C5003" s="26" t="n"/>
      <c r="D5003" s="27" t="n"/>
      <c r="E5003" s="26" t="n"/>
      <c r="F5003" s="33">
        <f>IFERROR(IF(OR(C5003="",D5003=""),"",D5003*VLOOKUP(C5003,'Setup - Mix Design'!$A$5:$I$504,2,0)),"")</f>
        <v/>
      </c>
      <c r="G5003" s="33">
        <f>IFERROR(IF(OR(C5003="",D5003=""),"",D5003*VLOOKUP(C5003,'Setup - Mix Design'!$A$5:$I$504,3,0)),"")</f>
        <v/>
      </c>
      <c r="H5003" s="33">
        <f>IFERROR(IF(OR(C5003="",D5003=""),"",D5003*VLOOKUP(C5003,'Setup - Mix Design'!$A$5:$I$504,4,0)),"")</f>
        <v/>
      </c>
      <c r="I5003" s="33">
        <f>IFERROR(IF(OR(C5003="",D5003=""),"",D5003*VLOOKUP(C5003,'Setup - Mix Design'!$A$5:$I$504,5,0)),"")</f>
        <v/>
      </c>
      <c r="J5003" s="33">
        <f>IFERROR(IF(OR(C5003="",D5003=""),"",D5003*VLOOKUP(C5003,'Setup - Mix Design'!$A$5:$I$504,6,0)),"")</f>
        <v/>
      </c>
      <c r="K5003" s="33">
        <f>IFERROR(IF(OR(C5003="",D5003=""),"",D5003*VLOOKUP(C5003,'Setup - Mix Design'!$A$5:$I$504,7,0)),"")</f>
        <v/>
      </c>
    </row>
    <row r="5004">
      <c r="A5004" s="31" t="n"/>
      <c r="B5004" s="26" t="n"/>
      <c r="C5004" s="26" t="n"/>
      <c r="D5004" s="27" t="n"/>
      <c r="E5004" s="26" t="n"/>
      <c r="F5004" s="33">
        <f>IFERROR(IF(OR(C5004="",D5004=""),"",D5004*VLOOKUP(C5004,'Setup - Mix Design'!$A$5:$I$504,2,0)),"")</f>
        <v/>
      </c>
      <c r="G5004" s="33">
        <f>IFERROR(IF(OR(C5004="",D5004=""),"",D5004*VLOOKUP(C5004,'Setup - Mix Design'!$A$5:$I$504,3,0)),"")</f>
        <v/>
      </c>
      <c r="H5004" s="33">
        <f>IFERROR(IF(OR(C5004="",D5004=""),"",D5004*VLOOKUP(C5004,'Setup - Mix Design'!$A$5:$I$504,4,0)),"")</f>
        <v/>
      </c>
      <c r="I5004" s="33">
        <f>IFERROR(IF(OR(C5004="",D5004=""),"",D5004*VLOOKUP(C5004,'Setup - Mix Design'!$A$5:$I$504,5,0)),"")</f>
        <v/>
      </c>
      <c r="J5004" s="33">
        <f>IFERROR(IF(OR(C5004="",D5004=""),"",D5004*VLOOKUP(C5004,'Setup - Mix Design'!$A$5:$I$504,6,0)),"")</f>
        <v/>
      </c>
      <c r="K5004" s="33">
        <f>IFERROR(IF(OR(C5004="",D5004=""),"",D5004*VLOOKUP(C5004,'Setup - Mix Design'!$A$5:$I$504,7,0)),"")</f>
        <v/>
      </c>
    </row>
    <row r="5005">
      <c r="A5005" s="31" t="n"/>
      <c r="B5005" s="26" t="n"/>
      <c r="C5005" s="26" t="n"/>
      <c r="D5005" s="27" t="n"/>
      <c r="E5005" s="26" t="n"/>
      <c r="F5005" s="33">
        <f>IFERROR(IF(OR(C5005="",D5005=""),"",D5005*VLOOKUP(C5005,'Setup - Mix Design'!$A$5:$I$504,2,0)),"")</f>
        <v/>
      </c>
      <c r="G5005" s="33">
        <f>IFERROR(IF(OR(C5005="",D5005=""),"",D5005*VLOOKUP(C5005,'Setup - Mix Design'!$A$5:$I$504,3,0)),"")</f>
        <v/>
      </c>
      <c r="H5005" s="33">
        <f>IFERROR(IF(OR(C5005="",D5005=""),"",D5005*VLOOKUP(C5005,'Setup - Mix Design'!$A$5:$I$504,4,0)),"")</f>
        <v/>
      </c>
      <c r="I5005" s="33">
        <f>IFERROR(IF(OR(C5005="",D5005=""),"",D5005*VLOOKUP(C5005,'Setup - Mix Design'!$A$5:$I$504,5,0)),"")</f>
        <v/>
      </c>
      <c r="J5005" s="33">
        <f>IFERROR(IF(OR(C5005="",D5005=""),"",D5005*VLOOKUP(C5005,'Setup - Mix Design'!$A$5:$I$504,6,0)),"")</f>
        <v/>
      </c>
      <c r="K5005" s="33">
        <f>IFERROR(IF(OR(C5005="",D5005=""),"",D5005*VLOOKUP(C5005,'Setup - Mix Design'!$A$5:$I$504,7,0)),"")</f>
        <v/>
      </c>
    </row>
    <row r="5006">
      <c r="A5006" s="31" t="n"/>
      <c r="B5006" s="26" t="n"/>
      <c r="C5006" s="26" t="n"/>
      <c r="D5006" s="27" t="n"/>
      <c r="E5006" s="26" t="n"/>
      <c r="F5006" s="33">
        <f>IFERROR(IF(OR(C5006="",D5006=""),"",D5006*VLOOKUP(C5006,'Setup - Mix Design'!$A$5:$I$504,2,0)),"")</f>
        <v/>
      </c>
      <c r="G5006" s="33">
        <f>IFERROR(IF(OR(C5006="",D5006=""),"",D5006*VLOOKUP(C5006,'Setup - Mix Design'!$A$5:$I$504,3,0)),"")</f>
        <v/>
      </c>
      <c r="H5006" s="33">
        <f>IFERROR(IF(OR(C5006="",D5006=""),"",D5006*VLOOKUP(C5006,'Setup - Mix Design'!$A$5:$I$504,4,0)),"")</f>
        <v/>
      </c>
      <c r="I5006" s="33">
        <f>IFERROR(IF(OR(C5006="",D5006=""),"",D5006*VLOOKUP(C5006,'Setup - Mix Design'!$A$5:$I$504,5,0)),"")</f>
        <v/>
      </c>
      <c r="J5006" s="33">
        <f>IFERROR(IF(OR(C5006="",D5006=""),"",D5006*VLOOKUP(C5006,'Setup - Mix Design'!$A$5:$I$504,6,0)),"")</f>
        <v/>
      </c>
      <c r="K5006" s="33">
        <f>IFERROR(IF(OR(C5006="",D5006=""),"",D5006*VLOOKUP(C5006,'Setup - Mix Design'!$A$5:$I$504,7,0)),"")</f>
        <v/>
      </c>
    </row>
    <row r="5007">
      <c r="A5007" s="31" t="n"/>
      <c r="B5007" s="26" t="n"/>
      <c r="C5007" s="26" t="n"/>
      <c r="D5007" s="27" t="n"/>
      <c r="E5007" s="26" t="n"/>
      <c r="F5007" s="33">
        <f>IFERROR(IF(OR(C5007="",D5007=""),"",D5007*VLOOKUP(C5007,'Setup - Mix Design'!$A$5:$I$504,2,0)),"")</f>
        <v/>
      </c>
      <c r="G5007" s="33">
        <f>IFERROR(IF(OR(C5007="",D5007=""),"",D5007*VLOOKUP(C5007,'Setup - Mix Design'!$A$5:$I$504,3,0)),"")</f>
        <v/>
      </c>
      <c r="H5007" s="33">
        <f>IFERROR(IF(OR(C5007="",D5007=""),"",D5007*VLOOKUP(C5007,'Setup - Mix Design'!$A$5:$I$504,4,0)),"")</f>
        <v/>
      </c>
      <c r="I5007" s="33">
        <f>IFERROR(IF(OR(C5007="",D5007=""),"",D5007*VLOOKUP(C5007,'Setup - Mix Design'!$A$5:$I$504,5,0)),"")</f>
        <v/>
      </c>
      <c r="J5007" s="33">
        <f>IFERROR(IF(OR(C5007="",D5007=""),"",D5007*VLOOKUP(C5007,'Setup - Mix Design'!$A$5:$I$504,6,0)),"")</f>
        <v/>
      </c>
      <c r="K5007" s="33">
        <f>IFERROR(IF(OR(C5007="",D5007=""),"",D5007*VLOOKUP(C5007,'Setup - Mix Design'!$A$5:$I$504,7,0)),"")</f>
        <v/>
      </c>
    </row>
    <row r="5008">
      <c r="A5008" s="31" t="n"/>
      <c r="B5008" s="26" t="n"/>
      <c r="C5008" s="26" t="n"/>
      <c r="D5008" s="27" t="n"/>
      <c r="E5008" s="26" t="n"/>
      <c r="F5008" s="33">
        <f>IFERROR(IF(OR(C5008="",D5008=""),"",D5008*VLOOKUP(C5008,'Setup - Mix Design'!$A$5:$I$504,2,0)),"")</f>
        <v/>
      </c>
      <c r="G5008" s="33">
        <f>IFERROR(IF(OR(C5008="",D5008=""),"",D5008*VLOOKUP(C5008,'Setup - Mix Design'!$A$5:$I$504,3,0)),"")</f>
        <v/>
      </c>
      <c r="H5008" s="33">
        <f>IFERROR(IF(OR(C5008="",D5008=""),"",D5008*VLOOKUP(C5008,'Setup - Mix Design'!$A$5:$I$504,4,0)),"")</f>
        <v/>
      </c>
      <c r="I5008" s="33">
        <f>IFERROR(IF(OR(C5008="",D5008=""),"",D5008*VLOOKUP(C5008,'Setup - Mix Design'!$A$5:$I$504,5,0)),"")</f>
        <v/>
      </c>
      <c r="J5008" s="33">
        <f>IFERROR(IF(OR(C5008="",D5008=""),"",D5008*VLOOKUP(C5008,'Setup - Mix Design'!$A$5:$I$504,6,0)),"")</f>
        <v/>
      </c>
      <c r="K5008" s="33">
        <f>IFERROR(IF(OR(C5008="",D5008=""),"",D5008*VLOOKUP(C5008,'Setup - Mix Design'!$A$5:$I$504,7,0)),"")</f>
        <v/>
      </c>
    </row>
    <row r="5009">
      <c r="A5009" s="31" t="n"/>
      <c r="B5009" s="26" t="n"/>
      <c r="C5009" s="26" t="n"/>
      <c r="D5009" s="27" t="n"/>
      <c r="E5009" s="26" t="n"/>
      <c r="F5009" s="33">
        <f>IFERROR(IF(OR(C5009="",D5009=""),"",D5009*VLOOKUP(C5009,'Setup - Mix Design'!$A$5:$I$504,2,0)),"")</f>
        <v/>
      </c>
      <c r="G5009" s="33">
        <f>IFERROR(IF(OR(C5009="",D5009=""),"",D5009*VLOOKUP(C5009,'Setup - Mix Design'!$A$5:$I$504,3,0)),"")</f>
        <v/>
      </c>
      <c r="H5009" s="33">
        <f>IFERROR(IF(OR(C5009="",D5009=""),"",D5009*VLOOKUP(C5009,'Setup - Mix Design'!$A$5:$I$504,4,0)),"")</f>
        <v/>
      </c>
      <c r="I5009" s="33">
        <f>IFERROR(IF(OR(C5009="",D5009=""),"",D5009*VLOOKUP(C5009,'Setup - Mix Design'!$A$5:$I$504,5,0)),"")</f>
        <v/>
      </c>
      <c r="J5009" s="33">
        <f>IFERROR(IF(OR(C5009="",D5009=""),"",D5009*VLOOKUP(C5009,'Setup - Mix Design'!$A$5:$I$504,6,0)),"")</f>
        <v/>
      </c>
      <c r="K5009" s="33">
        <f>IFERROR(IF(OR(C5009="",D5009=""),"",D5009*VLOOKUP(C5009,'Setup - Mix Design'!$A$5:$I$504,7,0)),"")</f>
        <v/>
      </c>
    </row>
    <row r="5010">
      <c r="A5010" s="31" t="n"/>
      <c r="B5010" s="26" t="n"/>
      <c r="C5010" s="26" t="n"/>
      <c r="D5010" s="27" t="n"/>
      <c r="E5010" s="26" t="n"/>
      <c r="F5010" s="33">
        <f>IFERROR(IF(OR(C5010="",D5010=""),"",D5010*VLOOKUP(C5010,'Setup - Mix Design'!$A$5:$I$504,2,0)),"")</f>
        <v/>
      </c>
      <c r="G5010" s="33">
        <f>IFERROR(IF(OR(C5010="",D5010=""),"",D5010*VLOOKUP(C5010,'Setup - Mix Design'!$A$5:$I$504,3,0)),"")</f>
        <v/>
      </c>
      <c r="H5010" s="33">
        <f>IFERROR(IF(OR(C5010="",D5010=""),"",D5010*VLOOKUP(C5010,'Setup - Mix Design'!$A$5:$I$504,4,0)),"")</f>
        <v/>
      </c>
      <c r="I5010" s="33">
        <f>IFERROR(IF(OR(C5010="",D5010=""),"",D5010*VLOOKUP(C5010,'Setup - Mix Design'!$A$5:$I$504,5,0)),"")</f>
        <v/>
      </c>
      <c r="J5010" s="33">
        <f>IFERROR(IF(OR(C5010="",D5010=""),"",D5010*VLOOKUP(C5010,'Setup - Mix Design'!$A$5:$I$504,6,0)),"")</f>
        <v/>
      </c>
      <c r="K5010" s="33">
        <f>IFERROR(IF(OR(C5010="",D5010=""),"",D5010*VLOOKUP(C5010,'Setup - Mix Design'!$A$5:$I$504,7,0)),"")</f>
        <v/>
      </c>
    </row>
    <row r="5011">
      <c r="A5011" s="31" t="n"/>
      <c r="B5011" s="26" t="n"/>
      <c r="C5011" s="26" t="n"/>
      <c r="D5011" s="27" t="n"/>
      <c r="E5011" s="26" t="n"/>
      <c r="F5011" s="33">
        <f>IFERROR(IF(OR(C5011="",D5011=""),"",D5011*VLOOKUP(C5011,'Setup - Mix Design'!$A$5:$I$504,2,0)),"")</f>
        <v/>
      </c>
      <c r="G5011" s="33">
        <f>IFERROR(IF(OR(C5011="",D5011=""),"",D5011*VLOOKUP(C5011,'Setup - Mix Design'!$A$5:$I$504,3,0)),"")</f>
        <v/>
      </c>
      <c r="H5011" s="33">
        <f>IFERROR(IF(OR(C5011="",D5011=""),"",D5011*VLOOKUP(C5011,'Setup - Mix Design'!$A$5:$I$504,4,0)),"")</f>
        <v/>
      </c>
      <c r="I5011" s="33">
        <f>IFERROR(IF(OR(C5011="",D5011=""),"",D5011*VLOOKUP(C5011,'Setup - Mix Design'!$A$5:$I$504,5,0)),"")</f>
        <v/>
      </c>
      <c r="J5011" s="33">
        <f>IFERROR(IF(OR(C5011="",D5011=""),"",D5011*VLOOKUP(C5011,'Setup - Mix Design'!$A$5:$I$504,6,0)),"")</f>
        <v/>
      </c>
      <c r="K5011" s="33">
        <f>IFERROR(IF(OR(C5011="",D5011=""),"",D5011*VLOOKUP(C5011,'Setup - Mix Design'!$A$5:$I$504,7,0)),"")</f>
        <v/>
      </c>
    </row>
    <row r="5012">
      <c r="A5012" s="31" t="n"/>
      <c r="B5012" s="26" t="n"/>
      <c r="C5012" s="26" t="n"/>
      <c r="D5012" s="27" t="n"/>
      <c r="E5012" s="26" t="n"/>
      <c r="F5012" s="33">
        <f>IFERROR(IF(OR(C5012="",D5012=""),"",D5012*VLOOKUP(C5012,'Setup - Mix Design'!$A$5:$I$504,2,0)),"")</f>
        <v/>
      </c>
      <c r="G5012" s="33">
        <f>IFERROR(IF(OR(C5012="",D5012=""),"",D5012*VLOOKUP(C5012,'Setup - Mix Design'!$A$5:$I$504,3,0)),"")</f>
        <v/>
      </c>
      <c r="H5012" s="33">
        <f>IFERROR(IF(OR(C5012="",D5012=""),"",D5012*VLOOKUP(C5012,'Setup - Mix Design'!$A$5:$I$504,4,0)),"")</f>
        <v/>
      </c>
      <c r="I5012" s="33">
        <f>IFERROR(IF(OR(C5012="",D5012=""),"",D5012*VLOOKUP(C5012,'Setup - Mix Design'!$A$5:$I$504,5,0)),"")</f>
        <v/>
      </c>
      <c r="J5012" s="33">
        <f>IFERROR(IF(OR(C5012="",D5012=""),"",D5012*VLOOKUP(C5012,'Setup - Mix Design'!$A$5:$I$504,6,0)),"")</f>
        <v/>
      </c>
      <c r="K5012" s="33">
        <f>IFERROR(IF(OR(C5012="",D5012=""),"",D5012*VLOOKUP(C5012,'Setup - Mix Design'!$A$5:$I$504,7,0)),"")</f>
        <v/>
      </c>
    </row>
    <row r="5013">
      <c r="A5013" s="31" t="n"/>
      <c r="B5013" s="26" t="n"/>
      <c r="C5013" s="26" t="n"/>
      <c r="D5013" s="27" t="n"/>
      <c r="E5013" s="26" t="n"/>
      <c r="F5013" s="33">
        <f>IFERROR(IF(OR(C5013="",D5013=""),"",D5013*VLOOKUP(C5013,'Setup - Mix Design'!$A$5:$I$504,2,0)),"")</f>
        <v/>
      </c>
      <c r="G5013" s="33">
        <f>IFERROR(IF(OR(C5013="",D5013=""),"",D5013*VLOOKUP(C5013,'Setup - Mix Design'!$A$5:$I$504,3,0)),"")</f>
        <v/>
      </c>
      <c r="H5013" s="33">
        <f>IFERROR(IF(OR(C5013="",D5013=""),"",D5013*VLOOKUP(C5013,'Setup - Mix Design'!$A$5:$I$504,4,0)),"")</f>
        <v/>
      </c>
      <c r="I5013" s="33">
        <f>IFERROR(IF(OR(C5013="",D5013=""),"",D5013*VLOOKUP(C5013,'Setup - Mix Design'!$A$5:$I$504,5,0)),"")</f>
        <v/>
      </c>
      <c r="J5013" s="33">
        <f>IFERROR(IF(OR(C5013="",D5013=""),"",D5013*VLOOKUP(C5013,'Setup - Mix Design'!$A$5:$I$504,6,0)),"")</f>
        <v/>
      </c>
      <c r="K5013" s="33">
        <f>IFERROR(IF(OR(C5013="",D5013=""),"",D5013*VLOOKUP(C5013,'Setup - Mix Design'!$A$5:$I$504,7,0)),"")</f>
        <v/>
      </c>
    </row>
    <row r="5014">
      <c r="A5014" s="31" t="n"/>
      <c r="B5014" s="26" t="n"/>
      <c r="C5014" s="26" t="n"/>
      <c r="D5014" s="27" t="n"/>
      <c r="E5014" s="26" t="n"/>
      <c r="F5014" s="33">
        <f>IFERROR(IF(OR(C5014="",D5014=""),"",D5014*VLOOKUP(C5014,'Setup - Mix Design'!$A$5:$I$504,2,0)),"")</f>
        <v/>
      </c>
      <c r="G5014" s="33">
        <f>IFERROR(IF(OR(C5014="",D5014=""),"",D5014*VLOOKUP(C5014,'Setup - Mix Design'!$A$5:$I$504,3,0)),"")</f>
        <v/>
      </c>
      <c r="H5014" s="33">
        <f>IFERROR(IF(OR(C5014="",D5014=""),"",D5014*VLOOKUP(C5014,'Setup - Mix Design'!$A$5:$I$504,4,0)),"")</f>
        <v/>
      </c>
      <c r="I5014" s="33">
        <f>IFERROR(IF(OR(C5014="",D5014=""),"",D5014*VLOOKUP(C5014,'Setup - Mix Design'!$A$5:$I$504,5,0)),"")</f>
        <v/>
      </c>
      <c r="J5014" s="33">
        <f>IFERROR(IF(OR(C5014="",D5014=""),"",D5014*VLOOKUP(C5014,'Setup - Mix Design'!$A$5:$I$504,6,0)),"")</f>
        <v/>
      </c>
      <c r="K5014" s="33">
        <f>IFERROR(IF(OR(C5014="",D5014=""),"",D5014*VLOOKUP(C5014,'Setup - Mix Design'!$A$5:$I$504,7,0)),"")</f>
        <v/>
      </c>
    </row>
    <row r="5015">
      <c r="A5015" s="31" t="n"/>
      <c r="B5015" s="26" t="n"/>
      <c r="C5015" s="26" t="n"/>
      <c r="D5015" s="27" t="n"/>
      <c r="E5015" s="26" t="n"/>
      <c r="F5015" s="33">
        <f>IFERROR(IF(OR(C5015="",D5015=""),"",D5015*VLOOKUP(C5015,'Setup - Mix Design'!$A$5:$I$504,2,0)),"")</f>
        <v/>
      </c>
      <c r="G5015" s="33">
        <f>IFERROR(IF(OR(C5015="",D5015=""),"",D5015*VLOOKUP(C5015,'Setup - Mix Design'!$A$5:$I$504,3,0)),"")</f>
        <v/>
      </c>
      <c r="H5015" s="33">
        <f>IFERROR(IF(OR(C5015="",D5015=""),"",D5015*VLOOKUP(C5015,'Setup - Mix Design'!$A$5:$I$504,4,0)),"")</f>
        <v/>
      </c>
      <c r="I5015" s="33">
        <f>IFERROR(IF(OR(C5015="",D5015=""),"",D5015*VLOOKUP(C5015,'Setup - Mix Design'!$A$5:$I$504,5,0)),"")</f>
        <v/>
      </c>
      <c r="J5015" s="33">
        <f>IFERROR(IF(OR(C5015="",D5015=""),"",D5015*VLOOKUP(C5015,'Setup - Mix Design'!$A$5:$I$504,6,0)),"")</f>
        <v/>
      </c>
      <c r="K5015" s="33">
        <f>IFERROR(IF(OR(C5015="",D5015=""),"",D5015*VLOOKUP(C5015,'Setup - Mix Design'!$A$5:$I$504,7,0)),"")</f>
        <v/>
      </c>
    </row>
    <row r="5016">
      <c r="A5016" s="31" t="n"/>
      <c r="B5016" s="26" t="n"/>
      <c r="C5016" s="26" t="n"/>
      <c r="D5016" s="27" t="n"/>
      <c r="E5016" s="26" t="n"/>
      <c r="F5016" s="33">
        <f>IFERROR(IF(OR(C5016="",D5016=""),"",D5016*VLOOKUP(C5016,'Setup - Mix Design'!$A$5:$I$504,2,0)),"")</f>
        <v/>
      </c>
      <c r="G5016" s="33">
        <f>IFERROR(IF(OR(C5016="",D5016=""),"",D5016*VLOOKUP(C5016,'Setup - Mix Design'!$A$5:$I$504,3,0)),"")</f>
        <v/>
      </c>
      <c r="H5016" s="33">
        <f>IFERROR(IF(OR(C5016="",D5016=""),"",D5016*VLOOKUP(C5016,'Setup - Mix Design'!$A$5:$I$504,4,0)),"")</f>
        <v/>
      </c>
      <c r="I5016" s="33">
        <f>IFERROR(IF(OR(C5016="",D5016=""),"",D5016*VLOOKUP(C5016,'Setup - Mix Design'!$A$5:$I$504,5,0)),"")</f>
        <v/>
      </c>
      <c r="J5016" s="33">
        <f>IFERROR(IF(OR(C5016="",D5016=""),"",D5016*VLOOKUP(C5016,'Setup - Mix Design'!$A$5:$I$504,6,0)),"")</f>
        <v/>
      </c>
      <c r="K5016" s="33">
        <f>IFERROR(IF(OR(C5016="",D5016=""),"",D5016*VLOOKUP(C5016,'Setup - Mix Design'!$A$5:$I$504,7,0)),"")</f>
        <v/>
      </c>
    </row>
    <row r="5017">
      <c r="A5017" s="31" t="n"/>
      <c r="B5017" s="26" t="n"/>
      <c r="C5017" s="26" t="n"/>
      <c r="D5017" s="27" t="n"/>
      <c r="E5017" s="26" t="n"/>
      <c r="F5017" s="33">
        <f>IFERROR(IF(OR(C5017="",D5017=""),"",D5017*VLOOKUP(C5017,'Setup - Mix Design'!$A$5:$I$504,2,0)),"")</f>
        <v/>
      </c>
      <c r="G5017" s="33">
        <f>IFERROR(IF(OR(C5017="",D5017=""),"",D5017*VLOOKUP(C5017,'Setup - Mix Design'!$A$5:$I$504,3,0)),"")</f>
        <v/>
      </c>
      <c r="H5017" s="33">
        <f>IFERROR(IF(OR(C5017="",D5017=""),"",D5017*VLOOKUP(C5017,'Setup - Mix Design'!$A$5:$I$504,4,0)),"")</f>
        <v/>
      </c>
      <c r="I5017" s="33">
        <f>IFERROR(IF(OR(C5017="",D5017=""),"",D5017*VLOOKUP(C5017,'Setup - Mix Design'!$A$5:$I$504,5,0)),"")</f>
        <v/>
      </c>
      <c r="J5017" s="33">
        <f>IFERROR(IF(OR(C5017="",D5017=""),"",D5017*VLOOKUP(C5017,'Setup - Mix Design'!$A$5:$I$504,6,0)),"")</f>
        <v/>
      </c>
      <c r="K5017" s="33">
        <f>IFERROR(IF(OR(C5017="",D5017=""),"",D5017*VLOOKUP(C5017,'Setup - Mix Design'!$A$5:$I$504,7,0)),"")</f>
        <v/>
      </c>
    </row>
    <row r="5018">
      <c r="A5018" s="31" t="n"/>
      <c r="B5018" s="26" t="n"/>
      <c r="C5018" s="26" t="n"/>
      <c r="D5018" s="27" t="n"/>
      <c r="E5018" s="26" t="n"/>
      <c r="F5018" s="33">
        <f>IFERROR(IF(OR(C5018="",D5018=""),"",D5018*VLOOKUP(C5018,'Setup - Mix Design'!$A$5:$I$504,2,0)),"")</f>
        <v/>
      </c>
      <c r="G5018" s="33">
        <f>IFERROR(IF(OR(C5018="",D5018=""),"",D5018*VLOOKUP(C5018,'Setup - Mix Design'!$A$5:$I$504,3,0)),"")</f>
        <v/>
      </c>
      <c r="H5018" s="33">
        <f>IFERROR(IF(OR(C5018="",D5018=""),"",D5018*VLOOKUP(C5018,'Setup - Mix Design'!$A$5:$I$504,4,0)),"")</f>
        <v/>
      </c>
      <c r="I5018" s="33">
        <f>IFERROR(IF(OR(C5018="",D5018=""),"",D5018*VLOOKUP(C5018,'Setup - Mix Design'!$A$5:$I$504,5,0)),"")</f>
        <v/>
      </c>
      <c r="J5018" s="33">
        <f>IFERROR(IF(OR(C5018="",D5018=""),"",D5018*VLOOKUP(C5018,'Setup - Mix Design'!$A$5:$I$504,6,0)),"")</f>
        <v/>
      </c>
      <c r="K5018" s="33">
        <f>IFERROR(IF(OR(C5018="",D5018=""),"",D5018*VLOOKUP(C5018,'Setup - Mix Design'!$A$5:$I$504,7,0)),"")</f>
        <v/>
      </c>
    </row>
    <row r="5019">
      <c r="A5019" s="31" t="n"/>
      <c r="B5019" s="26" t="n"/>
      <c r="C5019" s="26" t="n"/>
      <c r="D5019" s="27" t="n"/>
      <c r="E5019" s="26" t="n"/>
      <c r="F5019" s="33">
        <f>IFERROR(IF(OR(C5019="",D5019=""),"",D5019*VLOOKUP(C5019,'Setup - Mix Design'!$A$5:$I$504,2,0)),"")</f>
        <v/>
      </c>
      <c r="G5019" s="33">
        <f>IFERROR(IF(OR(C5019="",D5019=""),"",D5019*VLOOKUP(C5019,'Setup - Mix Design'!$A$5:$I$504,3,0)),"")</f>
        <v/>
      </c>
      <c r="H5019" s="33">
        <f>IFERROR(IF(OR(C5019="",D5019=""),"",D5019*VLOOKUP(C5019,'Setup - Mix Design'!$A$5:$I$504,4,0)),"")</f>
        <v/>
      </c>
      <c r="I5019" s="33">
        <f>IFERROR(IF(OR(C5019="",D5019=""),"",D5019*VLOOKUP(C5019,'Setup - Mix Design'!$A$5:$I$504,5,0)),"")</f>
        <v/>
      </c>
      <c r="J5019" s="33">
        <f>IFERROR(IF(OR(C5019="",D5019=""),"",D5019*VLOOKUP(C5019,'Setup - Mix Design'!$A$5:$I$504,6,0)),"")</f>
        <v/>
      </c>
      <c r="K5019" s="33">
        <f>IFERROR(IF(OR(C5019="",D5019=""),"",D5019*VLOOKUP(C5019,'Setup - Mix Design'!$A$5:$I$504,7,0)),"")</f>
        <v/>
      </c>
    </row>
    <row r="5020">
      <c r="A5020" s="31" t="n"/>
      <c r="B5020" s="26" t="n"/>
      <c r="C5020" s="26" t="n"/>
      <c r="D5020" s="27" t="n"/>
      <c r="E5020" s="26" t="n"/>
      <c r="F5020" s="33">
        <f>IFERROR(IF(OR(C5020="",D5020=""),"",D5020*VLOOKUP(C5020,'Setup - Mix Design'!$A$5:$I$504,2,0)),"")</f>
        <v/>
      </c>
      <c r="G5020" s="33">
        <f>IFERROR(IF(OR(C5020="",D5020=""),"",D5020*VLOOKUP(C5020,'Setup - Mix Design'!$A$5:$I$504,3,0)),"")</f>
        <v/>
      </c>
      <c r="H5020" s="33">
        <f>IFERROR(IF(OR(C5020="",D5020=""),"",D5020*VLOOKUP(C5020,'Setup - Mix Design'!$A$5:$I$504,4,0)),"")</f>
        <v/>
      </c>
      <c r="I5020" s="33">
        <f>IFERROR(IF(OR(C5020="",D5020=""),"",D5020*VLOOKUP(C5020,'Setup - Mix Design'!$A$5:$I$504,5,0)),"")</f>
        <v/>
      </c>
      <c r="J5020" s="33">
        <f>IFERROR(IF(OR(C5020="",D5020=""),"",D5020*VLOOKUP(C5020,'Setup - Mix Design'!$A$5:$I$504,6,0)),"")</f>
        <v/>
      </c>
      <c r="K5020" s="33">
        <f>IFERROR(IF(OR(C5020="",D5020=""),"",D5020*VLOOKUP(C5020,'Setup - Mix Design'!$A$5:$I$504,7,0)),"")</f>
        <v/>
      </c>
    </row>
    <row r="5021">
      <c r="A5021" s="31" t="n"/>
      <c r="B5021" s="26" t="n"/>
      <c r="C5021" s="26" t="n"/>
      <c r="D5021" s="27" t="n"/>
      <c r="E5021" s="26" t="n"/>
      <c r="F5021" s="33">
        <f>IFERROR(IF(OR(C5021="",D5021=""),"",D5021*VLOOKUP(C5021,'Setup - Mix Design'!$A$5:$I$504,2,0)),"")</f>
        <v/>
      </c>
      <c r="G5021" s="33">
        <f>IFERROR(IF(OR(C5021="",D5021=""),"",D5021*VLOOKUP(C5021,'Setup - Mix Design'!$A$5:$I$504,3,0)),"")</f>
        <v/>
      </c>
      <c r="H5021" s="33">
        <f>IFERROR(IF(OR(C5021="",D5021=""),"",D5021*VLOOKUP(C5021,'Setup - Mix Design'!$A$5:$I$504,4,0)),"")</f>
        <v/>
      </c>
      <c r="I5021" s="33">
        <f>IFERROR(IF(OR(C5021="",D5021=""),"",D5021*VLOOKUP(C5021,'Setup - Mix Design'!$A$5:$I$504,5,0)),"")</f>
        <v/>
      </c>
      <c r="J5021" s="33">
        <f>IFERROR(IF(OR(C5021="",D5021=""),"",D5021*VLOOKUP(C5021,'Setup - Mix Design'!$A$5:$I$504,6,0)),"")</f>
        <v/>
      </c>
      <c r="K5021" s="33">
        <f>IFERROR(IF(OR(C5021="",D5021=""),"",D5021*VLOOKUP(C5021,'Setup - Mix Design'!$A$5:$I$504,7,0)),"")</f>
        <v/>
      </c>
    </row>
    <row r="5022">
      <c r="A5022" s="31" t="n"/>
      <c r="B5022" s="26" t="n"/>
      <c r="C5022" s="26" t="n"/>
      <c r="D5022" s="27" t="n"/>
      <c r="E5022" s="26" t="n"/>
      <c r="F5022" s="33">
        <f>IFERROR(IF(OR(C5022="",D5022=""),"",D5022*VLOOKUP(C5022,'Setup - Mix Design'!$A$5:$I$504,2,0)),"")</f>
        <v/>
      </c>
      <c r="G5022" s="33">
        <f>IFERROR(IF(OR(C5022="",D5022=""),"",D5022*VLOOKUP(C5022,'Setup - Mix Design'!$A$5:$I$504,3,0)),"")</f>
        <v/>
      </c>
      <c r="H5022" s="33">
        <f>IFERROR(IF(OR(C5022="",D5022=""),"",D5022*VLOOKUP(C5022,'Setup - Mix Design'!$A$5:$I$504,4,0)),"")</f>
        <v/>
      </c>
      <c r="I5022" s="33">
        <f>IFERROR(IF(OR(C5022="",D5022=""),"",D5022*VLOOKUP(C5022,'Setup - Mix Design'!$A$5:$I$504,5,0)),"")</f>
        <v/>
      </c>
      <c r="J5022" s="33">
        <f>IFERROR(IF(OR(C5022="",D5022=""),"",D5022*VLOOKUP(C5022,'Setup - Mix Design'!$A$5:$I$504,6,0)),"")</f>
        <v/>
      </c>
      <c r="K5022" s="33">
        <f>IFERROR(IF(OR(C5022="",D5022=""),"",D5022*VLOOKUP(C5022,'Setup - Mix Design'!$A$5:$I$504,7,0)),"")</f>
        <v/>
      </c>
    </row>
    <row r="5023">
      <c r="A5023" s="31" t="n"/>
      <c r="B5023" s="26" t="n"/>
      <c r="C5023" s="26" t="n"/>
      <c r="D5023" s="27" t="n"/>
      <c r="E5023" s="26" t="n"/>
      <c r="F5023" s="33">
        <f>IFERROR(IF(OR(C5023="",D5023=""),"",D5023*VLOOKUP(C5023,'Setup - Mix Design'!$A$5:$I$504,2,0)),"")</f>
        <v/>
      </c>
      <c r="G5023" s="33">
        <f>IFERROR(IF(OR(C5023="",D5023=""),"",D5023*VLOOKUP(C5023,'Setup - Mix Design'!$A$5:$I$504,3,0)),"")</f>
        <v/>
      </c>
      <c r="H5023" s="33">
        <f>IFERROR(IF(OR(C5023="",D5023=""),"",D5023*VLOOKUP(C5023,'Setup - Mix Design'!$A$5:$I$504,4,0)),"")</f>
        <v/>
      </c>
      <c r="I5023" s="33">
        <f>IFERROR(IF(OR(C5023="",D5023=""),"",D5023*VLOOKUP(C5023,'Setup - Mix Design'!$A$5:$I$504,5,0)),"")</f>
        <v/>
      </c>
      <c r="J5023" s="33">
        <f>IFERROR(IF(OR(C5023="",D5023=""),"",D5023*VLOOKUP(C5023,'Setup - Mix Design'!$A$5:$I$504,6,0)),"")</f>
        <v/>
      </c>
      <c r="K5023" s="33">
        <f>IFERROR(IF(OR(C5023="",D5023=""),"",D5023*VLOOKUP(C5023,'Setup - Mix Design'!$A$5:$I$504,7,0)),"")</f>
        <v/>
      </c>
    </row>
    <row r="5024">
      <c r="A5024" s="31" t="n"/>
      <c r="B5024" s="26" t="n"/>
      <c r="C5024" s="26" t="n"/>
      <c r="D5024" s="27" t="n"/>
      <c r="E5024" s="26" t="n"/>
      <c r="F5024" s="33">
        <f>IFERROR(IF(OR(C5024="",D5024=""),"",D5024*VLOOKUP(C5024,'Setup - Mix Design'!$A$5:$I$504,2,0)),"")</f>
        <v/>
      </c>
      <c r="G5024" s="33">
        <f>IFERROR(IF(OR(C5024="",D5024=""),"",D5024*VLOOKUP(C5024,'Setup - Mix Design'!$A$5:$I$504,3,0)),"")</f>
        <v/>
      </c>
      <c r="H5024" s="33">
        <f>IFERROR(IF(OR(C5024="",D5024=""),"",D5024*VLOOKUP(C5024,'Setup - Mix Design'!$A$5:$I$504,4,0)),"")</f>
        <v/>
      </c>
      <c r="I5024" s="33">
        <f>IFERROR(IF(OR(C5024="",D5024=""),"",D5024*VLOOKUP(C5024,'Setup - Mix Design'!$A$5:$I$504,5,0)),"")</f>
        <v/>
      </c>
      <c r="J5024" s="33">
        <f>IFERROR(IF(OR(C5024="",D5024=""),"",D5024*VLOOKUP(C5024,'Setup - Mix Design'!$A$5:$I$504,6,0)),"")</f>
        <v/>
      </c>
      <c r="K5024" s="33">
        <f>IFERROR(IF(OR(C5024="",D5024=""),"",D5024*VLOOKUP(C5024,'Setup - Mix Design'!$A$5:$I$504,7,0)),"")</f>
        <v/>
      </c>
    </row>
    <row r="5025">
      <c r="A5025" s="31" t="n"/>
      <c r="B5025" s="26" t="n"/>
      <c r="C5025" s="26" t="n"/>
      <c r="D5025" s="27" t="n"/>
      <c r="E5025" s="26" t="n"/>
      <c r="F5025" s="33">
        <f>IFERROR(IF(OR(C5025="",D5025=""),"",D5025*VLOOKUP(C5025,'Setup - Mix Design'!$A$5:$I$504,2,0)),"")</f>
        <v/>
      </c>
      <c r="G5025" s="33">
        <f>IFERROR(IF(OR(C5025="",D5025=""),"",D5025*VLOOKUP(C5025,'Setup - Mix Design'!$A$5:$I$504,3,0)),"")</f>
        <v/>
      </c>
      <c r="H5025" s="33">
        <f>IFERROR(IF(OR(C5025="",D5025=""),"",D5025*VLOOKUP(C5025,'Setup - Mix Design'!$A$5:$I$504,4,0)),"")</f>
        <v/>
      </c>
      <c r="I5025" s="33">
        <f>IFERROR(IF(OR(C5025="",D5025=""),"",D5025*VLOOKUP(C5025,'Setup - Mix Design'!$A$5:$I$504,5,0)),"")</f>
        <v/>
      </c>
      <c r="J5025" s="33">
        <f>IFERROR(IF(OR(C5025="",D5025=""),"",D5025*VLOOKUP(C5025,'Setup - Mix Design'!$A$5:$I$504,6,0)),"")</f>
        <v/>
      </c>
      <c r="K5025" s="33">
        <f>IFERROR(IF(OR(C5025="",D5025=""),"",D5025*VLOOKUP(C5025,'Setup - Mix Design'!$A$5:$I$504,7,0)),"")</f>
        <v/>
      </c>
    </row>
    <row r="5026">
      <c r="A5026" s="31" t="n"/>
      <c r="B5026" s="26" t="n"/>
      <c r="C5026" s="26" t="n"/>
      <c r="D5026" s="27" t="n"/>
      <c r="E5026" s="26" t="n"/>
      <c r="F5026" s="33">
        <f>IFERROR(IF(OR(C5026="",D5026=""),"",D5026*VLOOKUP(C5026,'Setup - Mix Design'!$A$5:$I$504,2,0)),"")</f>
        <v/>
      </c>
      <c r="G5026" s="33">
        <f>IFERROR(IF(OR(C5026="",D5026=""),"",D5026*VLOOKUP(C5026,'Setup - Mix Design'!$A$5:$I$504,3,0)),"")</f>
        <v/>
      </c>
      <c r="H5026" s="33">
        <f>IFERROR(IF(OR(C5026="",D5026=""),"",D5026*VLOOKUP(C5026,'Setup - Mix Design'!$A$5:$I$504,4,0)),"")</f>
        <v/>
      </c>
      <c r="I5026" s="33">
        <f>IFERROR(IF(OR(C5026="",D5026=""),"",D5026*VLOOKUP(C5026,'Setup - Mix Design'!$A$5:$I$504,5,0)),"")</f>
        <v/>
      </c>
      <c r="J5026" s="33">
        <f>IFERROR(IF(OR(C5026="",D5026=""),"",D5026*VLOOKUP(C5026,'Setup - Mix Design'!$A$5:$I$504,6,0)),"")</f>
        <v/>
      </c>
      <c r="K5026" s="33">
        <f>IFERROR(IF(OR(C5026="",D5026=""),"",D5026*VLOOKUP(C5026,'Setup - Mix Design'!$A$5:$I$504,7,0)),"")</f>
        <v/>
      </c>
    </row>
    <row r="5027">
      <c r="A5027" s="31" t="n"/>
      <c r="B5027" s="26" t="n"/>
      <c r="C5027" s="26" t="n"/>
      <c r="D5027" s="27" t="n"/>
      <c r="E5027" s="26" t="n"/>
      <c r="F5027" s="33">
        <f>IFERROR(IF(OR(C5027="",D5027=""),"",D5027*VLOOKUP(C5027,'Setup - Mix Design'!$A$5:$I$504,2,0)),"")</f>
        <v/>
      </c>
      <c r="G5027" s="33">
        <f>IFERROR(IF(OR(C5027="",D5027=""),"",D5027*VLOOKUP(C5027,'Setup - Mix Design'!$A$5:$I$504,3,0)),"")</f>
        <v/>
      </c>
      <c r="H5027" s="33">
        <f>IFERROR(IF(OR(C5027="",D5027=""),"",D5027*VLOOKUP(C5027,'Setup - Mix Design'!$A$5:$I$504,4,0)),"")</f>
        <v/>
      </c>
      <c r="I5027" s="33">
        <f>IFERROR(IF(OR(C5027="",D5027=""),"",D5027*VLOOKUP(C5027,'Setup - Mix Design'!$A$5:$I$504,5,0)),"")</f>
        <v/>
      </c>
      <c r="J5027" s="33">
        <f>IFERROR(IF(OR(C5027="",D5027=""),"",D5027*VLOOKUP(C5027,'Setup - Mix Design'!$A$5:$I$504,6,0)),"")</f>
        <v/>
      </c>
      <c r="K5027" s="33">
        <f>IFERROR(IF(OR(C5027="",D5027=""),"",D5027*VLOOKUP(C5027,'Setup - Mix Design'!$A$5:$I$504,7,0)),"")</f>
        <v/>
      </c>
    </row>
    <row r="5028">
      <c r="A5028" s="31" t="n"/>
      <c r="B5028" s="26" t="n"/>
      <c r="C5028" s="26" t="n"/>
      <c r="D5028" s="27" t="n"/>
      <c r="E5028" s="26" t="n"/>
      <c r="F5028" s="33">
        <f>IFERROR(IF(OR(C5028="",D5028=""),"",D5028*VLOOKUP(C5028,'Setup - Mix Design'!$A$5:$I$504,2,0)),"")</f>
        <v/>
      </c>
      <c r="G5028" s="33">
        <f>IFERROR(IF(OR(C5028="",D5028=""),"",D5028*VLOOKUP(C5028,'Setup - Mix Design'!$A$5:$I$504,3,0)),"")</f>
        <v/>
      </c>
      <c r="H5028" s="33">
        <f>IFERROR(IF(OR(C5028="",D5028=""),"",D5028*VLOOKUP(C5028,'Setup - Mix Design'!$A$5:$I$504,4,0)),"")</f>
        <v/>
      </c>
      <c r="I5028" s="33">
        <f>IFERROR(IF(OR(C5028="",D5028=""),"",D5028*VLOOKUP(C5028,'Setup - Mix Design'!$A$5:$I$504,5,0)),"")</f>
        <v/>
      </c>
      <c r="J5028" s="33">
        <f>IFERROR(IF(OR(C5028="",D5028=""),"",D5028*VLOOKUP(C5028,'Setup - Mix Design'!$A$5:$I$504,6,0)),"")</f>
        <v/>
      </c>
      <c r="K5028" s="33">
        <f>IFERROR(IF(OR(C5028="",D5028=""),"",D5028*VLOOKUP(C5028,'Setup - Mix Design'!$A$5:$I$504,7,0)),"")</f>
        <v/>
      </c>
    </row>
    <row r="5029">
      <c r="A5029" s="31" t="n"/>
      <c r="B5029" s="26" t="n"/>
      <c r="C5029" s="26" t="n"/>
      <c r="D5029" s="27" t="n"/>
      <c r="E5029" s="26" t="n"/>
      <c r="F5029" s="33">
        <f>IFERROR(IF(OR(C5029="",D5029=""),"",D5029*VLOOKUP(C5029,'Setup - Mix Design'!$A$5:$I$504,2,0)),"")</f>
        <v/>
      </c>
      <c r="G5029" s="33">
        <f>IFERROR(IF(OR(C5029="",D5029=""),"",D5029*VLOOKUP(C5029,'Setup - Mix Design'!$A$5:$I$504,3,0)),"")</f>
        <v/>
      </c>
      <c r="H5029" s="33">
        <f>IFERROR(IF(OR(C5029="",D5029=""),"",D5029*VLOOKUP(C5029,'Setup - Mix Design'!$A$5:$I$504,4,0)),"")</f>
        <v/>
      </c>
      <c r="I5029" s="33">
        <f>IFERROR(IF(OR(C5029="",D5029=""),"",D5029*VLOOKUP(C5029,'Setup - Mix Design'!$A$5:$I$504,5,0)),"")</f>
        <v/>
      </c>
      <c r="J5029" s="33">
        <f>IFERROR(IF(OR(C5029="",D5029=""),"",D5029*VLOOKUP(C5029,'Setup - Mix Design'!$A$5:$I$504,6,0)),"")</f>
        <v/>
      </c>
      <c r="K5029" s="33">
        <f>IFERROR(IF(OR(C5029="",D5029=""),"",D5029*VLOOKUP(C5029,'Setup - Mix Design'!$A$5:$I$504,7,0)),"")</f>
        <v/>
      </c>
    </row>
    <row r="5030">
      <c r="A5030" s="31" t="n"/>
      <c r="B5030" s="26" t="n"/>
      <c r="C5030" s="26" t="n"/>
      <c r="D5030" s="27" t="n"/>
      <c r="E5030" s="26" t="n"/>
      <c r="F5030" s="33">
        <f>IFERROR(IF(OR(C5030="",D5030=""),"",D5030*VLOOKUP(C5030,'Setup - Mix Design'!$A$5:$I$504,2,0)),"")</f>
        <v/>
      </c>
      <c r="G5030" s="33">
        <f>IFERROR(IF(OR(C5030="",D5030=""),"",D5030*VLOOKUP(C5030,'Setup - Mix Design'!$A$5:$I$504,3,0)),"")</f>
        <v/>
      </c>
      <c r="H5030" s="33">
        <f>IFERROR(IF(OR(C5030="",D5030=""),"",D5030*VLOOKUP(C5030,'Setup - Mix Design'!$A$5:$I$504,4,0)),"")</f>
        <v/>
      </c>
      <c r="I5030" s="33">
        <f>IFERROR(IF(OR(C5030="",D5030=""),"",D5030*VLOOKUP(C5030,'Setup - Mix Design'!$A$5:$I$504,5,0)),"")</f>
        <v/>
      </c>
      <c r="J5030" s="33">
        <f>IFERROR(IF(OR(C5030="",D5030=""),"",D5030*VLOOKUP(C5030,'Setup - Mix Design'!$A$5:$I$504,6,0)),"")</f>
        <v/>
      </c>
      <c r="K5030" s="33">
        <f>IFERROR(IF(OR(C5030="",D5030=""),"",D5030*VLOOKUP(C5030,'Setup - Mix Design'!$A$5:$I$504,7,0)),"")</f>
        <v/>
      </c>
    </row>
    <row r="5031">
      <c r="A5031" s="31" t="n"/>
      <c r="B5031" s="26" t="n"/>
      <c r="C5031" s="26" t="n"/>
      <c r="D5031" s="27" t="n"/>
      <c r="E5031" s="26" t="n"/>
      <c r="F5031" s="33">
        <f>IFERROR(IF(OR(C5031="",D5031=""),"",D5031*VLOOKUP(C5031,'Setup - Mix Design'!$A$5:$I$504,2,0)),"")</f>
        <v/>
      </c>
      <c r="G5031" s="33">
        <f>IFERROR(IF(OR(C5031="",D5031=""),"",D5031*VLOOKUP(C5031,'Setup - Mix Design'!$A$5:$I$504,3,0)),"")</f>
        <v/>
      </c>
      <c r="H5031" s="33">
        <f>IFERROR(IF(OR(C5031="",D5031=""),"",D5031*VLOOKUP(C5031,'Setup - Mix Design'!$A$5:$I$504,4,0)),"")</f>
        <v/>
      </c>
      <c r="I5031" s="33">
        <f>IFERROR(IF(OR(C5031="",D5031=""),"",D5031*VLOOKUP(C5031,'Setup - Mix Design'!$A$5:$I$504,5,0)),"")</f>
        <v/>
      </c>
      <c r="J5031" s="33">
        <f>IFERROR(IF(OR(C5031="",D5031=""),"",D5031*VLOOKUP(C5031,'Setup - Mix Design'!$A$5:$I$504,6,0)),"")</f>
        <v/>
      </c>
      <c r="K5031" s="33">
        <f>IFERROR(IF(OR(C5031="",D5031=""),"",D5031*VLOOKUP(C5031,'Setup - Mix Design'!$A$5:$I$504,7,0)),"")</f>
        <v/>
      </c>
    </row>
    <row r="5032">
      <c r="A5032" s="31" t="n"/>
      <c r="B5032" s="26" t="n"/>
      <c r="C5032" s="26" t="n"/>
      <c r="D5032" s="27" t="n"/>
      <c r="E5032" s="26" t="n"/>
      <c r="F5032" s="33">
        <f>IFERROR(IF(OR(C5032="",D5032=""),"",D5032*VLOOKUP(C5032,'Setup - Mix Design'!$A$5:$I$504,2,0)),"")</f>
        <v/>
      </c>
      <c r="G5032" s="33">
        <f>IFERROR(IF(OR(C5032="",D5032=""),"",D5032*VLOOKUP(C5032,'Setup - Mix Design'!$A$5:$I$504,3,0)),"")</f>
        <v/>
      </c>
      <c r="H5032" s="33">
        <f>IFERROR(IF(OR(C5032="",D5032=""),"",D5032*VLOOKUP(C5032,'Setup - Mix Design'!$A$5:$I$504,4,0)),"")</f>
        <v/>
      </c>
      <c r="I5032" s="33">
        <f>IFERROR(IF(OR(C5032="",D5032=""),"",D5032*VLOOKUP(C5032,'Setup - Mix Design'!$A$5:$I$504,5,0)),"")</f>
        <v/>
      </c>
      <c r="J5032" s="33">
        <f>IFERROR(IF(OR(C5032="",D5032=""),"",D5032*VLOOKUP(C5032,'Setup - Mix Design'!$A$5:$I$504,6,0)),"")</f>
        <v/>
      </c>
      <c r="K5032" s="33">
        <f>IFERROR(IF(OR(C5032="",D5032=""),"",D5032*VLOOKUP(C5032,'Setup - Mix Design'!$A$5:$I$504,7,0)),"")</f>
        <v/>
      </c>
    </row>
    <row r="5033">
      <c r="A5033" s="31" t="n"/>
      <c r="B5033" s="26" t="n"/>
      <c r="C5033" s="26" t="n"/>
      <c r="D5033" s="27" t="n"/>
      <c r="E5033" s="26" t="n"/>
      <c r="F5033" s="33">
        <f>IFERROR(IF(OR(C5033="",D5033=""),"",D5033*VLOOKUP(C5033,'Setup - Mix Design'!$A$5:$I$504,2,0)),"")</f>
        <v/>
      </c>
      <c r="G5033" s="33">
        <f>IFERROR(IF(OR(C5033="",D5033=""),"",D5033*VLOOKUP(C5033,'Setup - Mix Design'!$A$5:$I$504,3,0)),"")</f>
        <v/>
      </c>
      <c r="H5033" s="33">
        <f>IFERROR(IF(OR(C5033="",D5033=""),"",D5033*VLOOKUP(C5033,'Setup - Mix Design'!$A$5:$I$504,4,0)),"")</f>
        <v/>
      </c>
      <c r="I5033" s="33">
        <f>IFERROR(IF(OR(C5033="",D5033=""),"",D5033*VLOOKUP(C5033,'Setup - Mix Design'!$A$5:$I$504,5,0)),"")</f>
        <v/>
      </c>
      <c r="J5033" s="33">
        <f>IFERROR(IF(OR(C5033="",D5033=""),"",D5033*VLOOKUP(C5033,'Setup - Mix Design'!$A$5:$I$504,6,0)),"")</f>
        <v/>
      </c>
      <c r="K5033" s="33">
        <f>IFERROR(IF(OR(C5033="",D5033=""),"",D5033*VLOOKUP(C5033,'Setup - Mix Design'!$A$5:$I$504,7,0)),"")</f>
        <v/>
      </c>
    </row>
    <row r="5034">
      <c r="A5034" s="31" t="n"/>
      <c r="B5034" s="26" t="n"/>
      <c r="C5034" s="26" t="n"/>
      <c r="D5034" s="27" t="n"/>
      <c r="E5034" s="26" t="n"/>
      <c r="F5034" s="33">
        <f>IFERROR(IF(OR(C5034="",D5034=""),"",D5034*VLOOKUP(C5034,'Setup - Mix Design'!$A$5:$I$504,2,0)),"")</f>
        <v/>
      </c>
      <c r="G5034" s="33">
        <f>IFERROR(IF(OR(C5034="",D5034=""),"",D5034*VLOOKUP(C5034,'Setup - Mix Design'!$A$5:$I$504,3,0)),"")</f>
        <v/>
      </c>
      <c r="H5034" s="33">
        <f>IFERROR(IF(OR(C5034="",D5034=""),"",D5034*VLOOKUP(C5034,'Setup - Mix Design'!$A$5:$I$504,4,0)),"")</f>
        <v/>
      </c>
      <c r="I5034" s="33">
        <f>IFERROR(IF(OR(C5034="",D5034=""),"",D5034*VLOOKUP(C5034,'Setup - Mix Design'!$A$5:$I$504,5,0)),"")</f>
        <v/>
      </c>
      <c r="J5034" s="33">
        <f>IFERROR(IF(OR(C5034="",D5034=""),"",D5034*VLOOKUP(C5034,'Setup - Mix Design'!$A$5:$I$504,6,0)),"")</f>
        <v/>
      </c>
      <c r="K5034" s="33">
        <f>IFERROR(IF(OR(C5034="",D5034=""),"",D5034*VLOOKUP(C5034,'Setup - Mix Design'!$A$5:$I$504,7,0)),"")</f>
        <v/>
      </c>
    </row>
    <row r="5035">
      <c r="A5035" s="31" t="n"/>
      <c r="B5035" s="26" t="n"/>
      <c r="C5035" s="26" t="n"/>
      <c r="D5035" s="27" t="n"/>
      <c r="E5035" s="26" t="n"/>
      <c r="F5035" s="33">
        <f>IFERROR(IF(OR(C5035="",D5035=""),"",D5035*VLOOKUP(C5035,'Setup - Mix Design'!$A$5:$I$504,2,0)),"")</f>
        <v/>
      </c>
      <c r="G5035" s="33">
        <f>IFERROR(IF(OR(C5035="",D5035=""),"",D5035*VLOOKUP(C5035,'Setup - Mix Design'!$A$5:$I$504,3,0)),"")</f>
        <v/>
      </c>
      <c r="H5035" s="33">
        <f>IFERROR(IF(OR(C5035="",D5035=""),"",D5035*VLOOKUP(C5035,'Setup - Mix Design'!$A$5:$I$504,4,0)),"")</f>
        <v/>
      </c>
      <c r="I5035" s="33">
        <f>IFERROR(IF(OR(C5035="",D5035=""),"",D5035*VLOOKUP(C5035,'Setup - Mix Design'!$A$5:$I$504,5,0)),"")</f>
        <v/>
      </c>
      <c r="J5035" s="33">
        <f>IFERROR(IF(OR(C5035="",D5035=""),"",D5035*VLOOKUP(C5035,'Setup - Mix Design'!$A$5:$I$504,6,0)),"")</f>
        <v/>
      </c>
      <c r="K5035" s="33">
        <f>IFERROR(IF(OR(C5035="",D5035=""),"",D5035*VLOOKUP(C5035,'Setup - Mix Design'!$A$5:$I$504,7,0)),"")</f>
        <v/>
      </c>
    </row>
    <row r="5036">
      <c r="A5036" s="31" t="n"/>
      <c r="B5036" s="26" t="n"/>
      <c r="C5036" s="26" t="n"/>
      <c r="D5036" s="27" t="n"/>
      <c r="E5036" s="26" t="n"/>
      <c r="F5036" s="33">
        <f>IFERROR(IF(OR(C5036="",D5036=""),"",D5036*VLOOKUP(C5036,'Setup - Mix Design'!$A$5:$I$504,2,0)),"")</f>
        <v/>
      </c>
      <c r="G5036" s="33">
        <f>IFERROR(IF(OR(C5036="",D5036=""),"",D5036*VLOOKUP(C5036,'Setup - Mix Design'!$A$5:$I$504,3,0)),"")</f>
        <v/>
      </c>
      <c r="H5036" s="33">
        <f>IFERROR(IF(OR(C5036="",D5036=""),"",D5036*VLOOKUP(C5036,'Setup - Mix Design'!$A$5:$I$504,4,0)),"")</f>
        <v/>
      </c>
      <c r="I5036" s="33">
        <f>IFERROR(IF(OR(C5036="",D5036=""),"",D5036*VLOOKUP(C5036,'Setup - Mix Design'!$A$5:$I$504,5,0)),"")</f>
        <v/>
      </c>
      <c r="J5036" s="33">
        <f>IFERROR(IF(OR(C5036="",D5036=""),"",D5036*VLOOKUP(C5036,'Setup - Mix Design'!$A$5:$I$504,6,0)),"")</f>
        <v/>
      </c>
      <c r="K5036" s="33">
        <f>IFERROR(IF(OR(C5036="",D5036=""),"",D5036*VLOOKUP(C5036,'Setup - Mix Design'!$A$5:$I$504,7,0)),"")</f>
        <v/>
      </c>
    </row>
    <row r="5037">
      <c r="A5037" s="31" t="n"/>
      <c r="B5037" s="26" t="n"/>
      <c r="C5037" s="26" t="n"/>
      <c r="D5037" s="27" t="n"/>
      <c r="E5037" s="26" t="n"/>
      <c r="F5037" s="33">
        <f>IFERROR(IF(OR(C5037="",D5037=""),"",D5037*VLOOKUP(C5037,'Setup - Mix Design'!$A$5:$I$504,2,0)),"")</f>
        <v/>
      </c>
      <c r="G5037" s="33">
        <f>IFERROR(IF(OR(C5037="",D5037=""),"",D5037*VLOOKUP(C5037,'Setup - Mix Design'!$A$5:$I$504,3,0)),"")</f>
        <v/>
      </c>
      <c r="H5037" s="33">
        <f>IFERROR(IF(OR(C5037="",D5037=""),"",D5037*VLOOKUP(C5037,'Setup - Mix Design'!$A$5:$I$504,4,0)),"")</f>
        <v/>
      </c>
      <c r="I5037" s="33">
        <f>IFERROR(IF(OR(C5037="",D5037=""),"",D5037*VLOOKUP(C5037,'Setup - Mix Design'!$A$5:$I$504,5,0)),"")</f>
        <v/>
      </c>
      <c r="J5037" s="33">
        <f>IFERROR(IF(OR(C5037="",D5037=""),"",D5037*VLOOKUP(C5037,'Setup - Mix Design'!$A$5:$I$504,6,0)),"")</f>
        <v/>
      </c>
      <c r="K5037" s="33">
        <f>IFERROR(IF(OR(C5037="",D5037=""),"",D5037*VLOOKUP(C5037,'Setup - Mix Design'!$A$5:$I$504,7,0)),"")</f>
        <v/>
      </c>
    </row>
    <row r="5038">
      <c r="A5038" s="31" t="n"/>
      <c r="B5038" s="26" t="n"/>
      <c r="C5038" s="26" t="n"/>
      <c r="D5038" s="27" t="n"/>
      <c r="E5038" s="26" t="n"/>
      <c r="F5038" s="33">
        <f>IFERROR(IF(OR(C5038="",D5038=""),"",D5038*VLOOKUP(C5038,'Setup - Mix Design'!$A$5:$I$504,2,0)),"")</f>
        <v/>
      </c>
      <c r="G5038" s="33">
        <f>IFERROR(IF(OR(C5038="",D5038=""),"",D5038*VLOOKUP(C5038,'Setup - Mix Design'!$A$5:$I$504,3,0)),"")</f>
        <v/>
      </c>
      <c r="H5038" s="33">
        <f>IFERROR(IF(OR(C5038="",D5038=""),"",D5038*VLOOKUP(C5038,'Setup - Mix Design'!$A$5:$I$504,4,0)),"")</f>
        <v/>
      </c>
      <c r="I5038" s="33">
        <f>IFERROR(IF(OR(C5038="",D5038=""),"",D5038*VLOOKUP(C5038,'Setup - Mix Design'!$A$5:$I$504,5,0)),"")</f>
        <v/>
      </c>
      <c r="J5038" s="33">
        <f>IFERROR(IF(OR(C5038="",D5038=""),"",D5038*VLOOKUP(C5038,'Setup - Mix Design'!$A$5:$I$504,6,0)),"")</f>
        <v/>
      </c>
      <c r="K5038" s="33">
        <f>IFERROR(IF(OR(C5038="",D5038=""),"",D5038*VLOOKUP(C5038,'Setup - Mix Design'!$A$5:$I$504,7,0)),"")</f>
        <v/>
      </c>
    </row>
    <row r="5039">
      <c r="A5039" s="31" t="n"/>
      <c r="B5039" s="26" t="n"/>
      <c r="C5039" s="26" t="n"/>
      <c r="D5039" s="27" t="n"/>
      <c r="E5039" s="26" t="n"/>
      <c r="F5039" s="33">
        <f>IFERROR(IF(OR(C5039="",D5039=""),"",D5039*VLOOKUP(C5039,'Setup - Mix Design'!$A$5:$I$504,2,0)),"")</f>
        <v/>
      </c>
      <c r="G5039" s="33">
        <f>IFERROR(IF(OR(C5039="",D5039=""),"",D5039*VLOOKUP(C5039,'Setup - Mix Design'!$A$5:$I$504,3,0)),"")</f>
        <v/>
      </c>
      <c r="H5039" s="33">
        <f>IFERROR(IF(OR(C5039="",D5039=""),"",D5039*VLOOKUP(C5039,'Setup - Mix Design'!$A$5:$I$504,4,0)),"")</f>
        <v/>
      </c>
      <c r="I5039" s="33">
        <f>IFERROR(IF(OR(C5039="",D5039=""),"",D5039*VLOOKUP(C5039,'Setup - Mix Design'!$A$5:$I$504,5,0)),"")</f>
        <v/>
      </c>
      <c r="J5039" s="33">
        <f>IFERROR(IF(OR(C5039="",D5039=""),"",D5039*VLOOKUP(C5039,'Setup - Mix Design'!$A$5:$I$504,6,0)),"")</f>
        <v/>
      </c>
      <c r="K5039" s="33">
        <f>IFERROR(IF(OR(C5039="",D5039=""),"",D5039*VLOOKUP(C5039,'Setup - Mix Design'!$A$5:$I$504,7,0)),"")</f>
        <v/>
      </c>
    </row>
    <row r="5040">
      <c r="A5040" s="31" t="n"/>
      <c r="B5040" s="26" t="n"/>
      <c r="C5040" s="26" t="n"/>
      <c r="D5040" s="27" t="n"/>
      <c r="E5040" s="26" t="n"/>
      <c r="F5040" s="33">
        <f>IFERROR(IF(OR(C5040="",D5040=""),"",D5040*VLOOKUP(C5040,'Setup - Mix Design'!$A$5:$I$504,2,0)),"")</f>
        <v/>
      </c>
      <c r="G5040" s="33">
        <f>IFERROR(IF(OR(C5040="",D5040=""),"",D5040*VLOOKUP(C5040,'Setup - Mix Design'!$A$5:$I$504,3,0)),"")</f>
        <v/>
      </c>
      <c r="H5040" s="33">
        <f>IFERROR(IF(OR(C5040="",D5040=""),"",D5040*VLOOKUP(C5040,'Setup - Mix Design'!$A$5:$I$504,4,0)),"")</f>
        <v/>
      </c>
      <c r="I5040" s="33">
        <f>IFERROR(IF(OR(C5040="",D5040=""),"",D5040*VLOOKUP(C5040,'Setup - Mix Design'!$A$5:$I$504,5,0)),"")</f>
        <v/>
      </c>
      <c r="J5040" s="33">
        <f>IFERROR(IF(OR(C5040="",D5040=""),"",D5040*VLOOKUP(C5040,'Setup - Mix Design'!$A$5:$I$504,6,0)),"")</f>
        <v/>
      </c>
      <c r="K5040" s="33">
        <f>IFERROR(IF(OR(C5040="",D5040=""),"",D5040*VLOOKUP(C5040,'Setup - Mix Design'!$A$5:$I$504,7,0)),"")</f>
        <v/>
      </c>
    </row>
    <row r="5041">
      <c r="A5041" s="31" t="n"/>
      <c r="B5041" s="26" t="n"/>
      <c r="C5041" s="26" t="n"/>
      <c r="D5041" s="27" t="n"/>
      <c r="E5041" s="26" t="n"/>
      <c r="F5041" s="33">
        <f>IFERROR(IF(OR(C5041="",D5041=""),"",D5041*VLOOKUP(C5041,'Setup - Mix Design'!$A$5:$I$504,2,0)),"")</f>
        <v/>
      </c>
      <c r="G5041" s="33">
        <f>IFERROR(IF(OR(C5041="",D5041=""),"",D5041*VLOOKUP(C5041,'Setup - Mix Design'!$A$5:$I$504,3,0)),"")</f>
        <v/>
      </c>
      <c r="H5041" s="33">
        <f>IFERROR(IF(OR(C5041="",D5041=""),"",D5041*VLOOKUP(C5041,'Setup - Mix Design'!$A$5:$I$504,4,0)),"")</f>
        <v/>
      </c>
      <c r="I5041" s="33">
        <f>IFERROR(IF(OR(C5041="",D5041=""),"",D5041*VLOOKUP(C5041,'Setup - Mix Design'!$A$5:$I$504,5,0)),"")</f>
        <v/>
      </c>
      <c r="J5041" s="33">
        <f>IFERROR(IF(OR(C5041="",D5041=""),"",D5041*VLOOKUP(C5041,'Setup - Mix Design'!$A$5:$I$504,6,0)),"")</f>
        <v/>
      </c>
      <c r="K5041" s="33">
        <f>IFERROR(IF(OR(C5041="",D5041=""),"",D5041*VLOOKUP(C5041,'Setup - Mix Design'!$A$5:$I$504,7,0)),"")</f>
        <v/>
      </c>
    </row>
    <row r="5042">
      <c r="A5042" s="31" t="n"/>
      <c r="B5042" s="26" t="n"/>
      <c r="C5042" s="26" t="n"/>
      <c r="D5042" s="27" t="n"/>
      <c r="E5042" s="26" t="n"/>
      <c r="F5042" s="33">
        <f>IFERROR(IF(OR(C5042="",D5042=""),"",D5042*VLOOKUP(C5042,'Setup - Mix Design'!$A$5:$I$504,2,0)),"")</f>
        <v/>
      </c>
      <c r="G5042" s="33">
        <f>IFERROR(IF(OR(C5042="",D5042=""),"",D5042*VLOOKUP(C5042,'Setup - Mix Design'!$A$5:$I$504,3,0)),"")</f>
        <v/>
      </c>
      <c r="H5042" s="33">
        <f>IFERROR(IF(OR(C5042="",D5042=""),"",D5042*VLOOKUP(C5042,'Setup - Mix Design'!$A$5:$I$504,4,0)),"")</f>
        <v/>
      </c>
      <c r="I5042" s="33">
        <f>IFERROR(IF(OR(C5042="",D5042=""),"",D5042*VLOOKUP(C5042,'Setup - Mix Design'!$A$5:$I$504,5,0)),"")</f>
        <v/>
      </c>
      <c r="J5042" s="33">
        <f>IFERROR(IF(OR(C5042="",D5042=""),"",D5042*VLOOKUP(C5042,'Setup - Mix Design'!$A$5:$I$504,6,0)),"")</f>
        <v/>
      </c>
      <c r="K5042" s="33">
        <f>IFERROR(IF(OR(C5042="",D5042=""),"",D5042*VLOOKUP(C5042,'Setup - Mix Design'!$A$5:$I$504,7,0)),"")</f>
        <v/>
      </c>
    </row>
    <row r="5043">
      <c r="A5043" s="31" t="n"/>
      <c r="B5043" s="26" t="n"/>
      <c r="C5043" s="26" t="n"/>
      <c r="D5043" s="27" t="n"/>
      <c r="E5043" s="26" t="n"/>
      <c r="F5043" s="33">
        <f>IFERROR(IF(OR(C5043="",D5043=""),"",D5043*VLOOKUP(C5043,'Setup - Mix Design'!$A$5:$I$504,2,0)),"")</f>
        <v/>
      </c>
      <c r="G5043" s="33">
        <f>IFERROR(IF(OR(C5043="",D5043=""),"",D5043*VLOOKUP(C5043,'Setup - Mix Design'!$A$5:$I$504,3,0)),"")</f>
        <v/>
      </c>
      <c r="H5043" s="33">
        <f>IFERROR(IF(OR(C5043="",D5043=""),"",D5043*VLOOKUP(C5043,'Setup - Mix Design'!$A$5:$I$504,4,0)),"")</f>
        <v/>
      </c>
      <c r="I5043" s="33">
        <f>IFERROR(IF(OR(C5043="",D5043=""),"",D5043*VLOOKUP(C5043,'Setup - Mix Design'!$A$5:$I$504,5,0)),"")</f>
        <v/>
      </c>
      <c r="J5043" s="33">
        <f>IFERROR(IF(OR(C5043="",D5043=""),"",D5043*VLOOKUP(C5043,'Setup - Mix Design'!$A$5:$I$504,6,0)),"")</f>
        <v/>
      </c>
      <c r="K5043" s="33">
        <f>IFERROR(IF(OR(C5043="",D5043=""),"",D5043*VLOOKUP(C5043,'Setup - Mix Design'!$A$5:$I$504,7,0)),"")</f>
        <v/>
      </c>
    </row>
    <row r="5044">
      <c r="A5044" s="31" t="n"/>
      <c r="B5044" s="26" t="n"/>
      <c r="C5044" s="26" t="n"/>
      <c r="D5044" s="27" t="n"/>
      <c r="E5044" s="26" t="n"/>
      <c r="F5044" s="33">
        <f>IFERROR(IF(OR(C5044="",D5044=""),"",D5044*VLOOKUP(C5044,'Setup - Mix Design'!$A$5:$I$504,2,0)),"")</f>
        <v/>
      </c>
      <c r="G5044" s="33">
        <f>IFERROR(IF(OR(C5044="",D5044=""),"",D5044*VLOOKUP(C5044,'Setup - Mix Design'!$A$5:$I$504,3,0)),"")</f>
        <v/>
      </c>
      <c r="H5044" s="33">
        <f>IFERROR(IF(OR(C5044="",D5044=""),"",D5044*VLOOKUP(C5044,'Setup - Mix Design'!$A$5:$I$504,4,0)),"")</f>
        <v/>
      </c>
      <c r="I5044" s="33">
        <f>IFERROR(IF(OR(C5044="",D5044=""),"",D5044*VLOOKUP(C5044,'Setup - Mix Design'!$A$5:$I$504,5,0)),"")</f>
        <v/>
      </c>
      <c r="J5044" s="33">
        <f>IFERROR(IF(OR(C5044="",D5044=""),"",D5044*VLOOKUP(C5044,'Setup - Mix Design'!$A$5:$I$504,6,0)),"")</f>
        <v/>
      </c>
      <c r="K5044" s="33">
        <f>IFERROR(IF(OR(C5044="",D5044=""),"",D5044*VLOOKUP(C5044,'Setup - Mix Design'!$A$5:$I$504,7,0)),"")</f>
        <v/>
      </c>
    </row>
    <row r="5045">
      <c r="A5045" s="31" t="n"/>
      <c r="B5045" s="26" t="n"/>
      <c r="C5045" s="26" t="n"/>
      <c r="D5045" s="27" t="n"/>
      <c r="E5045" s="26" t="n"/>
      <c r="F5045" s="33">
        <f>IFERROR(IF(OR(C5045="",D5045=""),"",D5045*VLOOKUP(C5045,'Setup - Mix Design'!$A$5:$I$504,2,0)),"")</f>
        <v/>
      </c>
      <c r="G5045" s="33">
        <f>IFERROR(IF(OR(C5045="",D5045=""),"",D5045*VLOOKUP(C5045,'Setup - Mix Design'!$A$5:$I$504,3,0)),"")</f>
        <v/>
      </c>
      <c r="H5045" s="33">
        <f>IFERROR(IF(OR(C5045="",D5045=""),"",D5045*VLOOKUP(C5045,'Setup - Mix Design'!$A$5:$I$504,4,0)),"")</f>
        <v/>
      </c>
      <c r="I5045" s="33">
        <f>IFERROR(IF(OR(C5045="",D5045=""),"",D5045*VLOOKUP(C5045,'Setup - Mix Design'!$A$5:$I$504,5,0)),"")</f>
        <v/>
      </c>
      <c r="J5045" s="33">
        <f>IFERROR(IF(OR(C5045="",D5045=""),"",D5045*VLOOKUP(C5045,'Setup - Mix Design'!$A$5:$I$504,6,0)),"")</f>
        <v/>
      </c>
      <c r="K5045" s="33">
        <f>IFERROR(IF(OR(C5045="",D5045=""),"",D5045*VLOOKUP(C5045,'Setup - Mix Design'!$A$5:$I$504,7,0)),"")</f>
        <v/>
      </c>
    </row>
    <row r="5046">
      <c r="A5046" s="31" t="n"/>
      <c r="B5046" s="26" t="n"/>
      <c r="C5046" s="26" t="n"/>
      <c r="D5046" s="27" t="n"/>
      <c r="E5046" s="26" t="n"/>
      <c r="F5046" s="33">
        <f>IFERROR(IF(OR(C5046="",D5046=""),"",D5046*VLOOKUP(C5046,'Setup - Mix Design'!$A$5:$I$504,2,0)),"")</f>
        <v/>
      </c>
      <c r="G5046" s="33">
        <f>IFERROR(IF(OR(C5046="",D5046=""),"",D5046*VLOOKUP(C5046,'Setup - Mix Design'!$A$5:$I$504,3,0)),"")</f>
        <v/>
      </c>
      <c r="H5046" s="33">
        <f>IFERROR(IF(OR(C5046="",D5046=""),"",D5046*VLOOKUP(C5046,'Setup - Mix Design'!$A$5:$I$504,4,0)),"")</f>
        <v/>
      </c>
      <c r="I5046" s="33">
        <f>IFERROR(IF(OR(C5046="",D5046=""),"",D5046*VLOOKUP(C5046,'Setup - Mix Design'!$A$5:$I$504,5,0)),"")</f>
        <v/>
      </c>
      <c r="J5046" s="33">
        <f>IFERROR(IF(OR(C5046="",D5046=""),"",D5046*VLOOKUP(C5046,'Setup - Mix Design'!$A$5:$I$504,6,0)),"")</f>
        <v/>
      </c>
      <c r="K5046" s="33">
        <f>IFERROR(IF(OR(C5046="",D5046=""),"",D5046*VLOOKUP(C5046,'Setup - Mix Design'!$A$5:$I$504,7,0)),"")</f>
        <v/>
      </c>
    </row>
    <row r="5047">
      <c r="A5047" s="31" t="n"/>
      <c r="B5047" s="26" t="n"/>
      <c r="C5047" s="26" t="n"/>
      <c r="D5047" s="27" t="n"/>
      <c r="E5047" s="26" t="n"/>
      <c r="F5047" s="33">
        <f>IFERROR(IF(OR(C5047="",D5047=""),"",D5047*VLOOKUP(C5047,'Setup - Mix Design'!$A$5:$I$504,2,0)),"")</f>
        <v/>
      </c>
      <c r="G5047" s="33">
        <f>IFERROR(IF(OR(C5047="",D5047=""),"",D5047*VLOOKUP(C5047,'Setup - Mix Design'!$A$5:$I$504,3,0)),"")</f>
        <v/>
      </c>
      <c r="H5047" s="33">
        <f>IFERROR(IF(OR(C5047="",D5047=""),"",D5047*VLOOKUP(C5047,'Setup - Mix Design'!$A$5:$I$504,4,0)),"")</f>
        <v/>
      </c>
      <c r="I5047" s="33">
        <f>IFERROR(IF(OR(C5047="",D5047=""),"",D5047*VLOOKUP(C5047,'Setup - Mix Design'!$A$5:$I$504,5,0)),"")</f>
        <v/>
      </c>
      <c r="J5047" s="33">
        <f>IFERROR(IF(OR(C5047="",D5047=""),"",D5047*VLOOKUP(C5047,'Setup - Mix Design'!$A$5:$I$504,6,0)),"")</f>
        <v/>
      </c>
      <c r="K5047" s="33">
        <f>IFERROR(IF(OR(C5047="",D5047=""),"",D5047*VLOOKUP(C5047,'Setup - Mix Design'!$A$5:$I$504,7,0)),"")</f>
        <v/>
      </c>
    </row>
    <row r="5048">
      <c r="A5048" s="31" t="n"/>
      <c r="B5048" s="26" t="n"/>
      <c r="C5048" s="26" t="n"/>
      <c r="D5048" s="27" t="n"/>
      <c r="E5048" s="26" t="n"/>
      <c r="F5048" s="33">
        <f>IFERROR(IF(OR(C5048="",D5048=""),"",D5048*VLOOKUP(C5048,'Setup - Mix Design'!$A$5:$I$504,2,0)),"")</f>
        <v/>
      </c>
      <c r="G5048" s="33">
        <f>IFERROR(IF(OR(C5048="",D5048=""),"",D5048*VLOOKUP(C5048,'Setup - Mix Design'!$A$5:$I$504,3,0)),"")</f>
        <v/>
      </c>
      <c r="H5048" s="33">
        <f>IFERROR(IF(OR(C5048="",D5048=""),"",D5048*VLOOKUP(C5048,'Setup - Mix Design'!$A$5:$I$504,4,0)),"")</f>
        <v/>
      </c>
      <c r="I5048" s="33">
        <f>IFERROR(IF(OR(C5048="",D5048=""),"",D5048*VLOOKUP(C5048,'Setup - Mix Design'!$A$5:$I$504,5,0)),"")</f>
        <v/>
      </c>
      <c r="J5048" s="33">
        <f>IFERROR(IF(OR(C5048="",D5048=""),"",D5048*VLOOKUP(C5048,'Setup - Mix Design'!$A$5:$I$504,6,0)),"")</f>
        <v/>
      </c>
      <c r="K5048" s="33">
        <f>IFERROR(IF(OR(C5048="",D5048=""),"",D5048*VLOOKUP(C5048,'Setup - Mix Design'!$A$5:$I$504,7,0)),"")</f>
        <v/>
      </c>
    </row>
    <row r="5049">
      <c r="A5049" s="31" t="n"/>
      <c r="B5049" s="26" t="n"/>
      <c r="C5049" s="26" t="n"/>
      <c r="D5049" s="27" t="n"/>
      <c r="E5049" s="26" t="n"/>
      <c r="F5049" s="33">
        <f>IFERROR(IF(OR(C5049="",D5049=""),"",D5049*VLOOKUP(C5049,'Setup - Mix Design'!$A$5:$I$504,2,0)),"")</f>
        <v/>
      </c>
      <c r="G5049" s="33">
        <f>IFERROR(IF(OR(C5049="",D5049=""),"",D5049*VLOOKUP(C5049,'Setup - Mix Design'!$A$5:$I$504,3,0)),"")</f>
        <v/>
      </c>
      <c r="H5049" s="33">
        <f>IFERROR(IF(OR(C5049="",D5049=""),"",D5049*VLOOKUP(C5049,'Setup - Mix Design'!$A$5:$I$504,4,0)),"")</f>
        <v/>
      </c>
      <c r="I5049" s="33">
        <f>IFERROR(IF(OR(C5049="",D5049=""),"",D5049*VLOOKUP(C5049,'Setup - Mix Design'!$A$5:$I$504,5,0)),"")</f>
        <v/>
      </c>
      <c r="J5049" s="33">
        <f>IFERROR(IF(OR(C5049="",D5049=""),"",D5049*VLOOKUP(C5049,'Setup - Mix Design'!$A$5:$I$504,6,0)),"")</f>
        <v/>
      </c>
      <c r="K5049" s="33">
        <f>IFERROR(IF(OR(C5049="",D5049=""),"",D5049*VLOOKUP(C5049,'Setup - Mix Design'!$A$5:$I$504,7,0)),"")</f>
        <v/>
      </c>
    </row>
    <row r="5050">
      <c r="A5050" s="31" t="n"/>
      <c r="B5050" s="26" t="n"/>
      <c r="C5050" s="26" t="n"/>
      <c r="D5050" s="27" t="n"/>
      <c r="E5050" s="26" t="n"/>
      <c r="F5050" s="33">
        <f>IFERROR(IF(OR(C5050="",D5050=""),"",D5050*VLOOKUP(C5050,'Setup - Mix Design'!$A$5:$I$504,2,0)),"")</f>
        <v/>
      </c>
      <c r="G5050" s="33">
        <f>IFERROR(IF(OR(C5050="",D5050=""),"",D5050*VLOOKUP(C5050,'Setup - Mix Design'!$A$5:$I$504,3,0)),"")</f>
        <v/>
      </c>
      <c r="H5050" s="33">
        <f>IFERROR(IF(OR(C5050="",D5050=""),"",D5050*VLOOKUP(C5050,'Setup - Mix Design'!$A$5:$I$504,4,0)),"")</f>
        <v/>
      </c>
      <c r="I5050" s="33">
        <f>IFERROR(IF(OR(C5050="",D5050=""),"",D5050*VLOOKUP(C5050,'Setup - Mix Design'!$A$5:$I$504,5,0)),"")</f>
        <v/>
      </c>
      <c r="J5050" s="33">
        <f>IFERROR(IF(OR(C5050="",D5050=""),"",D5050*VLOOKUP(C5050,'Setup - Mix Design'!$A$5:$I$504,6,0)),"")</f>
        <v/>
      </c>
      <c r="K5050" s="33">
        <f>IFERROR(IF(OR(C5050="",D5050=""),"",D5050*VLOOKUP(C5050,'Setup - Mix Design'!$A$5:$I$504,7,0)),"")</f>
        <v/>
      </c>
    </row>
    <row r="5051">
      <c r="A5051" s="31" t="n"/>
      <c r="B5051" s="26" t="n"/>
      <c r="C5051" s="26" t="n"/>
      <c r="D5051" s="27" t="n"/>
      <c r="E5051" s="26" t="n"/>
      <c r="F5051" s="33">
        <f>IFERROR(IF(OR(C5051="",D5051=""),"",D5051*VLOOKUP(C5051,'Setup - Mix Design'!$A$5:$I$504,2,0)),"")</f>
        <v/>
      </c>
      <c r="G5051" s="33">
        <f>IFERROR(IF(OR(C5051="",D5051=""),"",D5051*VLOOKUP(C5051,'Setup - Mix Design'!$A$5:$I$504,3,0)),"")</f>
        <v/>
      </c>
      <c r="H5051" s="33">
        <f>IFERROR(IF(OR(C5051="",D5051=""),"",D5051*VLOOKUP(C5051,'Setup - Mix Design'!$A$5:$I$504,4,0)),"")</f>
        <v/>
      </c>
      <c r="I5051" s="33">
        <f>IFERROR(IF(OR(C5051="",D5051=""),"",D5051*VLOOKUP(C5051,'Setup - Mix Design'!$A$5:$I$504,5,0)),"")</f>
        <v/>
      </c>
      <c r="J5051" s="33">
        <f>IFERROR(IF(OR(C5051="",D5051=""),"",D5051*VLOOKUP(C5051,'Setup - Mix Design'!$A$5:$I$504,6,0)),"")</f>
        <v/>
      </c>
      <c r="K5051" s="33">
        <f>IFERROR(IF(OR(C5051="",D5051=""),"",D5051*VLOOKUP(C5051,'Setup - Mix Design'!$A$5:$I$504,7,0)),"")</f>
        <v/>
      </c>
    </row>
    <row r="5052">
      <c r="A5052" s="31" t="n"/>
      <c r="B5052" s="26" t="n"/>
      <c r="C5052" s="26" t="n"/>
      <c r="D5052" s="27" t="n"/>
      <c r="E5052" s="26" t="n"/>
      <c r="F5052" s="33">
        <f>IFERROR(IF(OR(C5052="",D5052=""),"",D5052*VLOOKUP(C5052,'Setup - Mix Design'!$A$5:$I$504,2,0)),"")</f>
        <v/>
      </c>
      <c r="G5052" s="33">
        <f>IFERROR(IF(OR(C5052="",D5052=""),"",D5052*VLOOKUP(C5052,'Setup - Mix Design'!$A$5:$I$504,3,0)),"")</f>
        <v/>
      </c>
      <c r="H5052" s="33">
        <f>IFERROR(IF(OR(C5052="",D5052=""),"",D5052*VLOOKUP(C5052,'Setup - Mix Design'!$A$5:$I$504,4,0)),"")</f>
        <v/>
      </c>
      <c r="I5052" s="33">
        <f>IFERROR(IF(OR(C5052="",D5052=""),"",D5052*VLOOKUP(C5052,'Setup - Mix Design'!$A$5:$I$504,5,0)),"")</f>
        <v/>
      </c>
      <c r="J5052" s="33">
        <f>IFERROR(IF(OR(C5052="",D5052=""),"",D5052*VLOOKUP(C5052,'Setup - Mix Design'!$A$5:$I$504,6,0)),"")</f>
        <v/>
      </c>
      <c r="K5052" s="33">
        <f>IFERROR(IF(OR(C5052="",D5052=""),"",D5052*VLOOKUP(C5052,'Setup - Mix Design'!$A$5:$I$504,7,0)),"")</f>
        <v/>
      </c>
    </row>
    <row r="5053">
      <c r="A5053" s="31" t="n"/>
      <c r="B5053" s="26" t="n"/>
      <c r="C5053" s="26" t="n"/>
      <c r="D5053" s="27" t="n"/>
      <c r="E5053" s="26" t="n"/>
      <c r="F5053" s="33">
        <f>IFERROR(IF(OR(C5053="",D5053=""),"",D5053*VLOOKUP(C5053,'Setup - Mix Design'!$A$5:$I$504,2,0)),"")</f>
        <v/>
      </c>
      <c r="G5053" s="33">
        <f>IFERROR(IF(OR(C5053="",D5053=""),"",D5053*VLOOKUP(C5053,'Setup - Mix Design'!$A$5:$I$504,3,0)),"")</f>
        <v/>
      </c>
      <c r="H5053" s="33">
        <f>IFERROR(IF(OR(C5053="",D5053=""),"",D5053*VLOOKUP(C5053,'Setup - Mix Design'!$A$5:$I$504,4,0)),"")</f>
        <v/>
      </c>
      <c r="I5053" s="33">
        <f>IFERROR(IF(OR(C5053="",D5053=""),"",D5053*VLOOKUP(C5053,'Setup - Mix Design'!$A$5:$I$504,5,0)),"")</f>
        <v/>
      </c>
      <c r="J5053" s="33">
        <f>IFERROR(IF(OR(C5053="",D5053=""),"",D5053*VLOOKUP(C5053,'Setup - Mix Design'!$A$5:$I$504,6,0)),"")</f>
        <v/>
      </c>
      <c r="K5053" s="33">
        <f>IFERROR(IF(OR(C5053="",D5053=""),"",D5053*VLOOKUP(C5053,'Setup - Mix Design'!$A$5:$I$504,7,0)),"")</f>
        <v/>
      </c>
    </row>
    <row r="5054">
      <c r="A5054" s="31" t="n"/>
      <c r="B5054" s="26" t="n"/>
      <c r="C5054" s="26" t="n"/>
      <c r="D5054" s="27" t="n"/>
      <c r="E5054" s="26" t="n"/>
      <c r="F5054" s="33">
        <f>IFERROR(IF(OR(C5054="",D5054=""),"",D5054*VLOOKUP(C5054,'Setup - Mix Design'!$A$5:$I$504,2,0)),"")</f>
        <v/>
      </c>
      <c r="G5054" s="33">
        <f>IFERROR(IF(OR(C5054="",D5054=""),"",D5054*VLOOKUP(C5054,'Setup - Mix Design'!$A$5:$I$504,3,0)),"")</f>
        <v/>
      </c>
      <c r="H5054" s="33">
        <f>IFERROR(IF(OR(C5054="",D5054=""),"",D5054*VLOOKUP(C5054,'Setup - Mix Design'!$A$5:$I$504,4,0)),"")</f>
        <v/>
      </c>
      <c r="I5054" s="33">
        <f>IFERROR(IF(OR(C5054="",D5054=""),"",D5054*VLOOKUP(C5054,'Setup - Mix Design'!$A$5:$I$504,5,0)),"")</f>
        <v/>
      </c>
      <c r="J5054" s="33">
        <f>IFERROR(IF(OR(C5054="",D5054=""),"",D5054*VLOOKUP(C5054,'Setup - Mix Design'!$A$5:$I$504,6,0)),"")</f>
        <v/>
      </c>
      <c r="K5054" s="33">
        <f>IFERROR(IF(OR(C5054="",D5054=""),"",D5054*VLOOKUP(C5054,'Setup - Mix Design'!$A$5:$I$504,7,0)),"")</f>
        <v/>
      </c>
    </row>
    <row r="5055">
      <c r="A5055" s="31" t="n"/>
      <c r="B5055" s="26" t="n"/>
      <c r="C5055" s="26" t="n"/>
      <c r="D5055" s="27" t="n"/>
      <c r="E5055" s="26" t="n"/>
      <c r="F5055" s="33">
        <f>IFERROR(IF(OR(C5055="",D5055=""),"",D5055*VLOOKUP(C5055,'Setup - Mix Design'!$A$5:$I$504,2,0)),"")</f>
        <v/>
      </c>
      <c r="G5055" s="33">
        <f>IFERROR(IF(OR(C5055="",D5055=""),"",D5055*VLOOKUP(C5055,'Setup - Mix Design'!$A$5:$I$504,3,0)),"")</f>
        <v/>
      </c>
      <c r="H5055" s="33">
        <f>IFERROR(IF(OR(C5055="",D5055=""),"",D5055*VLOOKUP(C5055,'Setup - Mix Design'!$A$5:$I$504,4,0)),"")</f>
        <v/>
      </c>
      <c r="I5055" s="33">
        <f>IFERROR(IF(OR(C5055="",D5055=""),"",D5055*VLOOKUP(C5055,'Setup - Mix Design'!$A$5:$I$504,5,0)),"")</f>
        <v/>
      </c>
      <c r="J5055" s="33">
        <f>IFERROR(IF(OR(C5055="",D5055=""),"",D5055*VLOOKUP(C5055,'Setup - Mix Design'!$A$5:$I$504,6,0)),"")</f>
        <v/>
      </c>
      <c r="K5055" s="33">
        <f>IFERROR(IF(OR(C5055="",D5055=""),"",D5055*VLOOKUP(C5055,'Setup - Mix Design'!$A$5:$I$504,7,0)),"")</f>
        <v/>
      </c>
    </row>
    <row r="5056">
      <c r="A5056" s="31" t="n"/>
      <c r="B5056" s="26" t="n"/>
      <c r="C5056" s="26" t="n"/>
      <c r="D5056" s="27" t="n"/>
      <c r="E5056" s="26" t="n"/>
      <c r="F5056" s="33">
        <f>IFERROR(IF(OR(C5056="",D5056=""),"",D5056*VLOOKUP(C5056,'Setup - Mix Design'!$A$5:$I$504,2,0)),"")</f>
        <v/>
      </c>
      <c r="G5056" s="33">
        <f>IFERROR(IF(OR(C5056="",D5056=""),"",D5056*VLOOKUP(C5056,'Setup - Mix Design'!$A$5:$I$504,3,0)),"")</f>
        <v/>
      </c>
      <c r="H5056" s="33">
        <f>IFERROR(IF(OR(C5056="",D5056=""),"",D5056*VLOOKUP(C5056,'Setup - Mix Design'!$A$5:$I$504,4,0)),"")</f>
        <v/>
      </c>
      <c r="I5056" s="33">
        <f>IFERROR(IF(OR(C5056="",D5056=""),"",D5056*VLOOKUP(C5056,'Setup - Mix Design'!$A$5:$I$504,5,0)),"")</f>
        <v/>
      </c>
      <c r="J5056" s="33">
        <f>IFERROR(IF(OR(C5056="",D5056=""),"",D5056*VLOOKUP(C5056,'Setup - Mix Design'!$A$5:$I$504,6,0)),"")</f>
        <v/>
      </c>
      <c r="K5056" s="33">
        <f>IFERROR(IF(OR(C5056="",D5056=""),"",D5056*VLOOKUP(C5056,'Setup - Mix Design'!$A$5:$I$504,7,0)),"")</f>
        <v/>
      </c>
    </row>
    <row r="5057">
      <c r="A5057" s="31" t="n"/>
      <c r="B5057" s="26" t="n"/>
      <c r="C5057" s="26" t="n"/>
      <c r="D5057" s="27" t="n"/>
      <c r="E5057" s="26" t="n"/>
      <c r="F5057" s="33">
        <f>IFERROR(IF(OR(C5057="",D5057=""),"",D5057*VLOOKUP(C5057,'Setup - Mix Design'!$A$5:$I$504,2,0)),"")</f>
        <v/>
      </c>
      <c r="G5057" s="33">
        <f>IFERROR(IF(OR(C5057="",D5057=""),"",D5057*VLOOKUP(C5057,'Setup - Mix Design'!$A$5:$I$504,3,0)),"")</f>
        <v/>
      </c>
      <c r="H5057" s="33">
        <f>IFERROR(IF(OR(C5057="",D5057=""),"",D5057*VLOOKUP(C5057,'Setup - Mix Design'!$A$5:$I$504,4,0)),"")</f>
        <v/>
      </c>
      <c r="I5057" s="33">
        <f>IFERROR(IF(OR(C5057="",D5057=""),"",D5057*VLOOKUP(C5057,'Setup - Mix Design'!$A$5:$I$504,5,0)),"")</f>
        <v/>
      </c>
      <c r="J5057" s="33">
        <f>IFERROR(IF(OR(C5057="",D5057=""),"",D5057*VLOOKUP(C5057,'Setup - Mix Design'!$A$5:$I$504,6,0)),"")</f>
        <v/>
      </c>
      <c r="K5057" s="33">
        <f>IFERROR(IF(OR(C5057="",D5057=""),"",D5057*VLOOKUP(C5057,'Setup - Mix Design'!$A$5:$I$504,7,0)),"")</f>
        <v/>
      </c>
    </row>
    <row r="5058">
      <c r="A5058" s="31" t="n"/>
      <c r="B5058" s="26" t="n"/>
      <c r="C5058" s="26" t="n"/>
      <c r="D5058" s="27" t="n"/>
      <c r="E5058" s="26" t="n"/>
      <c r="F5058" s="33">
        <f>IFERROR(IF(OR(C5058="",D5058=""),"",D5058*VLOOKUP(C5058,'Setup - Mix Design'!$A$5:$I$504,2,0)),"")</f>
        <v/>
      </c>
      <c r="G5058" s="33">
        <f>IFERROR(IF(OR(C5058="",D5058=""),"",D5058*VLOOKUP(C5058,'Setup - Mix Design'!$A$5:$I$504,3,0)),"")</f>
        <v/>
      </c>
      <c r="H5058" s="33">
        <f>IFERROR(IF(OR(C5058="",D5058=""),"",D5058*VLOOKUP(C5058,'Setup - Mix Design'!$A$5:$I$504,4,0)),"")</f>
        <v/>
      </c>
      <c r="I5058" s="33">
        <f>IFERROR(IF(OR(C5058="",D5058=""),"",D5058*VLOOKUP(C5058,'Setup - Mix Design'!$A$5:$I$504,5,0)),"")</f>
        <v/>
      </c>
      <c r="J5058" s="33">
        <f>IFERROR(IF(OR(C5058="",D5058=""),"",D5058*VLOOKUP(C5058,'Setup - Mix Design'!$A$5:$I$504,6,0)),"")</f>
        <v/>
      </c>
      <c r="K5058" s="33">
        <f>IFERROR(IF(OR(C5058="",D5058=""),"",D5058*VLOOKUP(C5058,'Setup - Mix Design'!$A$5:$I$504,7,0)),"")</f>
        <v/>
      </c>
    </row>
    <row r="5059">
      <c r="A5059" s="31" t="n"/>
      <c r="B5059" s="26" t="n"/>
      <c r="C5059" s="26" t="n"/>
      <c r="D5059" s="27" t="n"/>
      <c r="E5059" s="26" t="n"/>
      <c r="F5059" s="33">
        <f>IFERROR(IF(OR(C5059="",D5059=""),"",D5059*VLOOKUP(C5059,'Setup - Mix Design'!$A$5:$I$504,2,0)),"")</f>
        <v/>
      </c>
      <c r="G5059" s="33">
        <f>IFERROR(IF(OR(C5059="",D5059=""),"",D5059*VLOOKUP(C5059,'Setup - Mix Design'!$A$5:$I$504,3,0)),"")</f>
        <v/>
      </c>
      <c r="H5059" s="33">
        <f>IFERROR(IF(OR(C5059="",D5059=""),"",D5059*VLOOKUP(C5059,'Setup - Mix Design'!$A$5:$I$504,4,0)),"")</f>
        <v/>
      </c>
      <c r="I5059" s="33">
        <f>IFERROR(IF(OR(C5059="",D5059=""),"",D5059*VLOOKUP(C5059,'Setup - Mix Design'!$A$5:$I$504,5,0)),"")</f>
        <v/>
      </c>
      <c r="J5059" s="33">
        <f>IFERROR(IF(OR(C5059="",D5059=""),"",D5059*VLOOKUP(C5059,'Setup - Mix Design'!$A$5:$I$504,6,0)),"")</f>
        <v/>
      </c>
      <c r="K5059" s="33">
        <f>IFERROR(IF(OR(C5059="",D5059=""),"",D5059*VLOOKUP(C5059,'Setup - Mix Design'!$A$5:$I$504,7,0)),"")</f>
        <v/>
      </c>
    </row>
    <row r="5060">
      <c r="A5060" s="31" t="n"/>
      <c r="B5060" s="26" t="n"/>
      <c r="C5060" s="26" t="n"/>
      <c r="D5060" s="27" t="n"/>
      <c r="E5060" s="26" t="n"/>
      <c r="F5060" s="33">
        <f>IFERROR(IF(OR(C5060="",D5060=""),"",D5060*VLOOKUP(C5060,'Setup - Mix Design'!$A$5:$I$504,2,0)),"")</f>
        <v/>
      </c>
      <c r="G5060" s="33">
        <f>IFERROR(IF(OR(C5060="",D5060=""),"",D5060*VLOOKUP(C5060,'Setup - Mix Design'!$A$5:$I$504,3,0)),"")</f>
        <v/>
      </c>
      <c r="H5060" s="33">
        <f>IFERROR(IF(OR(C5060="",D5060=""),"",D5060*VLOOKUP(C5060,'Setup - Mix Design'!$A$5:$I$504,4,0)),"")</f>
        <v/>
      </c>
      <c r="I5060" s="33">
        <f>IFERROR(IF(OR(C5060="",D5060=""),"",D5060*VLOOKUP(C5060,'Setup - Mix Design'!$A$5:$I$504,5,0)),"")</f>
        <v/>
      </c>
      <c r="J5060" s="33">
        <f>IFERROR(IF(OR(C5060="",D5060=""),"",D5060*VLOOKUP(C5060,'Setup - Mix Design'!$A$5:$I$504,6,0)),"")</f>
        <v/>
      </c>
      <c r="K5060" s="33">
        <f>IFERROR(IF(OR(C5060="",D5060=""),"",D5060*VLOOKUP(C5060,'Setup - Mix Design'!$A$5:$I$504,7,0)),"")</f>
        <v/>
      </c>
    </row>
    <row r="5061">
      <c r="A5061" s="31" t="n"/>
      <c r="B5061" s="26" t="n"/>
      <c r="C5061" s="26" t="n"/>
      <c r="D5061" s="27" t="n"/>
      <c r="E5061" s="26" t="n"/>
      <c r="F5061" s="33">
        <f>IFERROR(IF(OR(C5061="",D5061=""),"",D5061*VLOOKUP(C5061,'Setup - Mix Design'!$A$5:$I$504,2,0)),"")</f>
        <v/>
      </c>
      <c r="G5061" s="33">
        <f>IFERROR(IF(OR(C5061="",D5061=""),"",D5061*VLOOKUP(C5061,'Setup - Mix Design'!$A$5:$I$504,3,0)),"")</f>
        <v/>
      </c>
      <c r="H5061" s="33">
        <f>IFERROR(IF(OR(C5061="",D5061=""),"",D5061*VLOOKUP(C5061,'Setup - Mix Design'!$A$5:$I$504,4,0)),"")</f>
        <v/>
      </c>
      <c r="I5061" s="33">
        <f>IFERROR(IF(OR(C5061="",D5061=""),"",D5061*VLOOKUP(C5061,'Setup - Mix Design'!$A$5:$I$504,5,0)),"")</f>
        <v/>
      </c>
      <c r="J5061" s="33">
        <f>IFERROR(IF(OR(C5061="",D5061=""),"",D5061*VLOOKUP(C5061,'Setup - Mix Design'!$A$5:$I$504,6,0)),"")</f>
        <v/>
      </c>
      <c r="K5061" s="33">
        <f>IFERROR(IF(OR(C5061="",D5061=""),"",D5061*VLOOKUP(C5061,'Setup - Mix Design'!$A$5:$I$504,7,0)),"")</f>
        <v/>
      </c>
    </row>
    <row r="5062">
      <c r="A5062" s="31" t="n"/>
      <c r="B5062" s="26" t="n"/>
      <c r="C5062" s="26" t="n"/>
      <c r="D5062" s="27" t="n"/>
      <c r="E5062" s="26" t="n"/>
      <c r="F5062" s="33">
        <f>IFERROR(IF(OR(C5062="",D5062=""),"",D5062*VLOOKUP(C5062,'Setup - Mix Design'!$A$5:$I$504,2,0)),"")</f>
        <v/>
      </c>
      <c r="G5062" s="33">
        <f>IFERROR(IF(OR(C5062="",D5062=""),"",D5062*VLOOKUP(C5062,'Setup - Mix Design'!$A$5:$I$504,3,0)),"")</f>
        <v/>
      </c>
      <c r="H5062" s="33">
        <f>IFERROR(IF(OR(C5062="",D5062=""),"",D5062*VLOOKUP(C5062,'Setup - Mix Design'!$A$5:$I$504,4,0)),"")</f>
        <v/>
      </c>
      <c r="I5062" s="33">
        <f>IFERROR(IF(OR(C5062="",D5062=""),"",D5062*VLOOKUP(C5062,'Setup - Mix Design'!$A$5:$I$504,5,0)),"")</f>
        <v/>
      </c>
      <c r="J5062" s="33">
        <f>IFERROR(IF(OR(C5062="",D5062=""),"",D5062*VLOOKUP(C5062,'Setup - Mix Design'!$A$5:$I$504,6,0)),"")</f>
        <v/>
      </c>
      <c r="K5062" s="33">
        <f>IFERROR(IF(OR(C5062="",D5062=""),"",D5062*VLOOKUP(C5062,'Setup - Mix Design'!$A$5:$I$504,7,0)),"")</f>
        <v/>
      </c>
    </row>
    <row r="5063">
      <c r="A5063" s="31" t="n"/>
      <c r="B5063" s="26" t="n"/>
      <c r="C5063" s="26" t="n"/>
      <c r="D5063" s="27" t="n"/>
      <c r="E5063" s="26" t="n"/>
      <c r="F5063" s="33">
        <f>IFERROR(IF(OR(C5063="",D5063=""),"",D5063*VLOOKUP(C5063,'Setup - Mix Design'!$A$5:$I$504,2,0)),"")</f>
        <v/>
      </c>
      <c r="G5063" s="33">
        <f>IFERROR(IF(OR(C5063="",D5063=""),"",D5063*VLOOKUP(C5063,'Setup - Mix Design'!$A$5:$I$504,3,0)),"")</f>
        <v/>
      </c>
      <c r="H5063" s="33">
        <f>IFERROR(IF(OR(C5063="",D5063=""),"",D5063*VLOOKUP(C5063,'Setup - Mix Design'!$A$5:$I$504,4,0)),"")</f>
        <v/>
      </c>
      <c r="I5063" s="33">
        <f>IFERROR(IF(OR(C5063="",D5063=""),"",D5063*VLOOKUP(C5063,'Setup - Mix Design'!$A$5:$I$504,5,0)),"")</f>
        <v/>
      </c>
      <c r="J5063" s="33">
        <f>IFERROR(IF(OR(C5063="",D5063=""),"",D5063*VLOOKUP(C5063,'Setup - Mix Design'!$A$5:$I$504,6,0)),"")</f>
        <v/>
      </c>
      <c r="K5063" s="33">
        <f>IFERROR(IF(OR(C5063="",D5063=""),"",D5063*VLOOKUP(C5063,'Setup - Mix Design'!$A$5:$I$504,7,0)),"")</f>
        <v/>
      </c>
    </row>
    <row r="5064">
      <c r="A5064" s="31" t="n"/>
      <c r="B5064" s="26" t="n"/>
      <c r="C5064" s="26" t="n"/>
      <c r="D5064" s="27" t="n"/>
      <c r="E5064" s="26" t="n"/>
      <c r="F5064" s="33">
        <f>IFERROR(IF(OR(C5064="",D5064=""),"",D5064*VLOOKUP(C5064,'Setup - Mix Design'!$A$5:$I$504,2,0)),"")</f>
        <v/>
      </c>
      <c r="G5064" s="33">
        <f>IFERROR(IF(OR(C5064="",D5064=""),"",D5064*VLOOKUP(C5064,'Setup - Mix Design'!$A$5:$I$504,3,0)),"")</f>
        <v/>
      </c>
      <c r="H5064" s="33">
        <f>IFERROR(IF(OR(C5064="",D5064=""),"",D5064*VLOOKUP(C5064,'Setup - Mix Design'!$A$5:$I$504,4,0)),"")</f>
        <v/>
      </c>
      <c r="I5064" s="33">
        <f>IFERROR(IF(OR(C5064="",D5064=""),"",D5064*VLOOKUP(C5064,'Setup - Mix Design'!$A$5:$I$504,5,0)),"")</f>
        <v/>
      </c>
      <c r="J5064" s="33">
        <f>IFERROR(IF(OR(C5064="",D5064=""),"",D5064*VLOOKUP(C5064,'Setup - Mix Design'!$A$5:$I$504,6,0)),"")</f>
        <v/>
      </c>
      <c r="K5064" s="33">
        <f>IFERROR(IF(OR(C5064="",D5064=""),"",D5064*VLOOKUP(C5064,'Setup - Mix Design'!$A$5:$I$504,7,0)),"")</f>
        <v/>
      </c>
    </row>
    <row r="5065">
      <c r="A5065" s="31" t="n"/>
      <c r="B5065" s="26" t="n"/>
      <c r="C5065" s="26" t="n"/>
      <c r="D5065" s="27" t="n"/>
      <c r="E5065" s="26" t="n"/>
      <c r="F5065" s="33">
        <f>IFERROR(IF(OR(C5065="",D5065=""),"",D5065*VLOOKUP(C5065,'Setup - Mix Design'!$A$5:$I$504,2,0)),"")</f>
        <v/>
      </c>
      <c r="G5065" s="33">
        <f>IFERROR(IF(OR(C5065="",D5065=""),"",D5065*VLOOKUP(C5065,'Setup - Mix Design'!$A$5:$I$504,3,0)),"")</f>
        <v/>
      </c>
      <c r="H5065" s="33">
        <f>IFERROR(IF(OR(C5065="",D5065=""),"",D5065*VLOOKUP(C5065,'Setup - Mix Design'!$A$5:$I$504,4,0)),"")</f>
        <v/>
      </c>
      <c r="I5065" s="33">
        <f>IFERROR(IF(OR(C5065="",D5065=""),"",D5065*VLOOKUP(C5065,'Setup - Mix Design'!$A$5:$I$504,5,0)),"")</f>
        <v/>
      </c>
      <c r="J5065" s="33">
        <f>IFERROR(IF(OR(C5065="",D5065=""),"",D5065*VLOOKUP(C5065,'Setup - Mix Design'!$A$5:$I$504,6,0)),"")</f>
        <v/>
      </c>
      <c r="K5065" s="33">
        <f>IFERROR(IF(OR(C5065="",D5065=""),"",D5065*VLOOKUP(C5065,'Setup - Mix Design'!$A$5:$I$504,7,0)),"")</f>
        <v/>
      </c>
    </row>
    <row r="5066">
      <c r="A5066" s="31" t="n"/>
      <c r="B5066" s="26" t="n"/>
      <c r="C5066" s="26" t="n"/>
      <c r="D5066" s="27" t="n"/>
      <c r="E5066" s="26" t="n"/>
      <c r="F5066" s="33">
        <f>IFERROR(IF(OR(C5066="",D5066=""),"",D5066*VLOOKUP(C5066,'Setup - Mix Design'!$A$5:$I$504,2,0)),"")</f>
        <v/>
      </c>
      <c r="G5066" s="33">
        <f>IFERROR(IF(OR(C5066="",D5066=""),"",D5066*VLOOKUP(C5066,'Setup - Mix Design'!$A$5:$I$504,3,0)),"")</f>
        <v/>
      </c>
      <c r="H5066" s="33">
        <f>IFERROR(IF(OR(C5066="",D5066=""),"",D5066*VLOOKUP(C5066,'Setup - Mix Design'!$A$5:$I$504,4,0)),"")</f>
        <v/>
      </c>
      <c r="I5066" s="33">
        <f>IFERROR(IF(OR(C5066="",D5066=""),"",D5066*VLOOKUP(C5066,'Setup - Mix Design'!$A$5:$I$504,5,0)),"")</f>
        <v/>
      </c>
      <c r="J5066" s="33">
        <f>IFERROR(IF(OR(C5066="",D5066=""),"",D5066*VLOOKUP(C5066,'Setup - Mix Design'!$A$5:$I$504,6,0)),"")</f>
        <v/>
      </c>
      <c r="K5066" s="33">
        <f>IFERROR(IF(OR(C5066="",D5066=""),"",D5066*VLOOKUP(C5066,'Setup - Mix Design'!$A$5:$I$504,7,0)),"")</f>
        <v/>
      </c>
    </row>
    <row r="5067">
      <c r="A5067" s="31" t="n"/>
      <c r="B5067" s="26" t="n"/>
      <c r="C5067" s="26" t="n"/>
      <c r="D5067" s="27" t="n"/>
      <c r="E5067" s="26" t="n"/>
      <c r="F5067" s="33">
        <f>IFERROR(IF(OR(C5067="",D5067=""),"",D5067*VLOOKUP(C5067,'Setup - Mix Design'!$A$5:$I$504,2,0)),"")</f>
        <v/>
      </c>
      <c r="G5067" s="33">
        <f>IFERROR(IF(OR(C5067="",D5067=""),"",D5067*VLOOKUP(C5067,'Setup - Mix Design'!$A$5:$I$504,3,0)),"")</f>
        <v/>
      </c>
      <c r="H5067" s="33">
        <f>IFERROR(IF(OR(C5067="",D5067=""),"",D5067*VLOOKUP(C5067,'Setup - Mix Design'!$A$5:$I$504,4,0)),"")</f>
        <v/>
      </c>
      <c r="I5067" s="33">
        <f>IFERROR(IF(OR(C5067="",D5067=""),"",D5067*VLOOKUP(C5067,'Setup - Mix Design'!$A$5:$I$504,5,0)),"")</f>
        <v/>
      </c>
      <c r="J5067" s="33">
        <f>IFERROR(IF(OR(C5067="",D5067=""),"",D5067*VLOOKUP(C5067,'Setup - Mix Design'!$A$5:$I$504,6,0)),"")</f>
        <v/>
      </c>
      <c r="K5067" s="33">
        <f>IFERROR(IF(OR(C5067="",D5067=""),"",D5067*VLOOKUP(C5067,'Setup - Mix Design'!$A$5:$I$504,7,0)),"")</f>
        <v/>
      </c>
    </row>
    <row r="5068">
      <c r="A5068" s="31" t="n"/>
      <c r="B5068" s="26" t="n"/>
      <c r="C5068" s="26" t="n"/>
      <c r="D5068" s="27" t="n"/>
      <c r="E5068" s="26" t="n"/>
      <c r="F5068" s="33">
        <f>IFERROR(IF(OR(C5068="",D5068=""),"",D5068*VLOOKUP(C5068,'Setup - Mix Design'!$A$5:$I$504,2,0)),"")</f>
        <v/>
      </c>
      <c r="G5068" s="33">
        <f>IFERROR(IF(OR(C5068="",D5068=""),"",D5068*VLOOKUP(C5068,'Setup - Mix Design'!$A$5:$I$504,3,0)),"")</f>
        <v/>
      </c>
      <c r="H5068" s="33">
        <f>IFERROR(IF(OR(C5068="",D5068=""),"",D5068*VLOOKUP(C5068,'Setup - Mix Design'!$A$5:$I$504,4,0)),"")</f>
        <v/>
      </c>
      <c r="I5068" s="33">
        <f>IFERROR(IF(OR(C5068="",D5068=""),"",D5068*VLOOKUP(C5068,'Setup - Mix Design'!$A$5:$I$504,5,0)),"")</f>
        <v/>
      </c>
      <c r="J5068" s="33">
        <f>IFERROR(IF(OR(C5068="",D5068=""),"",D5068*VLOOKUP(C5068,'Setup - Mix Design'!$A$5:$I$504,6,0)),"")</f>
        <v/>
      </c>
      <c r="K5068" s="33">
        <f>IFERROR(IF(OR(C5068="",D5068=""),"",D5068*VLOOKUP(C5068,'Setup - Mix Design'!$A$5:$I$504,7,0)),"")</f>
        <v/>
      </c>
    </row>
    <row r="5069">
      <c r="A5069" s="31" t="n"/>
      <c r="B5069" s="26" t="n"/>
      <c r="C5069" s="26" t="n"/>
      <c r="D5069" s="27" t="n"/>
      <c r="E5069" s="26" t="n"/>
      <c r="F5069" s="33">
        <f>IFERROR(IF(OR(C5069="",D5069=""),"",D5069*VLOOKUP(C5069,'Setup - Mix Design'!$A$5:$I$504,2,0)),"")</f>
        <v/>
      </c>
      <c r="G5069" s="33">
        <f>IFERROR(IF(OR(C5069="",D5069=""),"",D5069*VLOOKUP(C5069,'Setup - Mix Design'!$A$5:$I$504,3,0)),"")</f>
        <v/>
      </c>
      <c r="H5069" s="33">
        <f>IFERROR(IF(OR(C5069="",D5069=""),"",D5069*VLOOKUP(C5069,'Setup - Mix Design'!$A$5:$I$504,4,0)),"")</f>
        <v/>
      </c>
      <c r="I5069" s="33">
        <f>IFERROR(IF(OR(C5069="",D5069=""),"",D5069*VLOOKUP(C5069,'Setup - Mix Design'!$A$5:$I$504,5,0)),"")</f>
        <v/>
      </c>
      <c r="J5069" s="33">
        <f>IFERROR(IF(OR(C5069="",D5069=""),"",D5069*VLOOKUP(C5069,'Setup - Mix Design'!$A$5:$I$504,6,0)),"")</f>
        <v/>
      </c>
      <c r="K5069" s="33">
        <f>IFERROR(IF(OR(C5069="",D5069=""),"",D5069*VLOOKUP(C5069,'Setup - Mix Design'!$A$5:$I$504,7,0)),"")</f>
        <v/>
      </c>
    </row>
    <row r="5070">
      <c r="A5070" s="31" t="n"/>
      <c r="B5070" s="26" t="n"/>
      <c r="C5070" s="26" t="n"/>
      <c r="D5070" s="27" t="n"/>
      <c r="E5070" s="26" t="n"/>
      <c r="F5070" s="33">
        <f>IFERROR(IF(OR(C5070="",D5070=""),"",D5070*VLOOKUP(C5070,'Setup - Mix Design'!$A$5:$I$504,2,0)),"")</f>
        <v/>
      </c>
      <c r="G5070" s="33">
        <f>IFERROR(IF(OR(C5070="",D5070=""),"",D5070*VLOOKUP(C5070,'Setup - Mix Design'!$A$5:$I$504,3,0)),"")</f>
        <v/>
      </c>
      <c r="H5070" s="33">
        <f>IFERROR(IF(OR(C5070="",D5070=""),"",D5070*VLOOKUP(C5070,'Setup - Mix Design'!$A$5:$I$504,4,0)),"")</f>
        <v/>
      </c>
      <c r="I5070" s="33">
        <f>IFERROR(IF(OR(C5070="",D5070=""),"",D5070*VLOOKUP(C5070,'Setup - Mix Design'!$A$5:$I$504,5,0)),"")</f>
        <v/>
      </c>
      <c r="J5070" s="33">
        <f>IFERROR(IF(OR(C5070="",D5070=""),"",D5070*VLOOKUP(C5070,'Setup - Mix Design'!$A$5:$I$504,6,0)),"")</f>
        <v/>
      </c>
      <c r="K5070" s="33">
        <f>IFERROR(IF(OR(C5070="",D5070=""),"",D5070*VLOOKUP(C5070,'Setup - Mix Design'!$A$5:$I$504,7,0)),"")</f>
        <v/>
      </c>
    </row>
    <row r="5071">
      <c r="A5071" s="31" t="n"/>
      <c r="B5071" s="26" t="n"/>
      <c r="C5071" s="26" t="n"/>
      <c r="D5071" s="27" t="n"/>
      <c r="E5071" s="26" t="n"/>
      <c r="F5071" s="33">
        <f>IFERROR(IF(OR(C5071="",D5071=""),"",D5071*VLOOKUP(C5071,'Setup - Mix Design'!$A$5:$I$504,2,0)),"")</f>
        <v/>
      </c>
      <c r="G5071" s="33">
        <f>IFERROR(IF(OR(C5071="",D5071=""),"",D5071*VLOOKUP(C5071,'Setup - Mix Design'!$A$5:$I$504,3,0)),"")</f>
        <v/>
      </c>
      <c r="H5071" s="33">
        <f>IFERROR(IF(OR(C5071="",D5071=""),"",D5071*VLOOKUP(C5071,'Setup - Mix Design'!$A$5:$I$504,4,0)),"")</f>
        <v/>
      </c>
      <c r="I5071" s="33">
        <f>IFERROR(IF(OR(C5071="",D5071=""),"",D5071*VLOOKUP(C5071,'Setup - Mix Design'!$A$5:$I$504,5,0)),"")</f>
        <v/>
      </c>
      <c r="J5071" s="33">
        <f>IFERROR(IF(OR(C5071="",D5071=""),"",D5071*VLOOKUP(C5071,'Setup - Mix Design'!$A$5:$I$504,6,0)),"")</f>
        <v/>
      </c>
      <c r="K5071" s="33">
        <f>IFERROR(IF(OR(C5071="",D5071=""),"",D5071*VLOOKUP(C5071,'Setup - Mix Design'!$A$5:$I$504,7,0)),"")</f>
        <v/>
      </c>
    </row>
    <row r="5072">
      <c r="A5072" s="31" t="n"/>
      <c r="B5072" s="26" t="n"/>
      <c r="C5072" s="26" t="n"/>
      <c r="D5072" s="27" t="n"/>
      <c r="E5072" s="26" t="n"/>
      <c r="F5072" s="33">
        <f>IFERROR(IF(OR(C5072="",D5072=""),"",D5072*VLOOKUP(C5072,'Setup - Mix Design'!$A$5:$I$504,2,0)),"")</f>
        <v/>
      </c>
      <c r="G5072" s="33">
        <f>IFERROR(IF(OR(C5072="",D5072=""),"",D5072*VLOOKUP(C5072,'Setup - Mix Design'!$A$5:$I$504,3,0)),"")</f>
        <v/>
      </c>
      <c r="H5072" s="33">
        <f>IFERROR(IF(OR(C5072="",D5072=""),"",D5072*VLOOKUP(C5072,'Setup - Mix Design'!$A$5:$I$504,4,0)),"")</f>
        <v/>
      </c>
      <c r="I5072" s="33">
        <f>IFERROR(IF(OR(C5072="",D5072=""),"",D5072*VLOOKUP(C5072,'Setup - Mix Design'!$A$5:$I$504,5,0)),"")</f>
        <v/>
      </c>
      <c r="J5072" s="33">
        <f>IFERROR(IF(OR(C5072="",D5072=""),"",D5072*VLOOKUP(C5072,'Setup - Mix Design'!$A$5:$I$504,6,0)),"")</f>
        <v/>
      </c>
      <c r="K5072" s="33">
        <f>IFERROR(IF(OR(C5072="",D5072=""),"",D5072*VLOOKUP(C5072,'Setup - Mix Design'!$A$5:$I$504,7,0)),"")</f>
        <v/>
      </c>
    </row>
    <row r="5073">
      <c r="A5073" s="31" t="n"/>
      <c r="B5073" s="26" t="n"/>
      <c r="C5073" s="26" t="n"/>
      <c r="D5073" s="27" t="n"/>
      <c r="E5073" s="26" t="n"/>
      <c r="F5073" s="33">
        <f>IFERROR(IF(OR(C5073="",D5073=""),"",D5073*VLOOKUP(C5073,'Setup - Mix Design'!$A$5:$I$504,2,0)),"")</f>
        <v/>
      </c>
      <c r="G5073" s="33">
        <f>IFERROR(IF(OR(C5073="",D5073=""),"",D5073*VLOOKUP(C5073,'Setup - Mix Design'!$A$5:$I$504,3,0)),"")</f>
        <v/>
      </c>
      <c r="H5073" s="33">
        <f>IFERROR(IF(OR(C5073="",D5073=""),"",D5073*VLOOKUP(C5073,'Setup - Mix Design'!$A$5:$I$504,4,0)),"")</f>
        <v/>
      </c>
      <c r="I5073" s="33">
        <f>IFERROR(IF(OR(C5073="",D5073=""),"",D5073*VLOOKUP(C5073,'Setup - Mix Design'!$A$5:$I$504,5,0)),"")</f>
        <v/>
      </c>
      <c r="J5073" s="33">
        <f>IFERROR(IF(OR(C5073="",D5073=""),"",D5073*VLOOKUP(C5073,'Setup - Mix Design'!$A$5:$I$504,6,0)),"")</f>
        <v/>
      </c>
      <c r="K5073" s="33">
        <f>IFERROR(IF(OR(C5073="",D5073=""),"",D5073*VLOOKUP(C5073,'Setup - Mix Design'!$A$5:$I$504,7,0)),"")</f>
        <v/>
      </c>
    </row>
    <row r="5074">
      <c r="A5074" s="31" t="n"/>
      <c r="B5074" s="26" t="n"/>
      <c r="C5074" s="26" t="n"/>
      <c r="D5074" s="27" t="n"/>
      <c r="E5074" s="26" t="n"/>
      <c r="F5074" s="33">
        <f>IFERROR(IF(OR(C5074="",D5074=""),"",D5074*VLOOKUP(C5074,'Setup - Mix Design'!$A$5:$I$504,2,0)),"")</f>
        <v/>
      </c>
      <c r="G5074" s="33">
        <f>IFERROR(IF(OR(C5074="",D5074=""),"",D5074*VLOOKUP(C5074,'Setup - Mix Design'!$A$5:$I$504,3,0)),"")</f>
        <v/>
      </c>
      <c r="H5074" s="33">
        <f>IFERROR(IF(OR(C5074="",D5074=""),"",D5074*VLOOKUP(C5074,'Setup - Mix Design'!$A$5:$I$504,4,0)),"")</f>
        <v/>
      </c>
      <c r="I5074" s="33">
        <f>IFERROR(IF(OR(C5074="",D5074=""),"",D5074*VLOOKUP(C5074,'Setup - Mix Design'!$A$5:$I$504,5,0)),"")</f>
        <v/>
      </c>
      <c r="J5074" s="33">
        <f>IFERROR(IF(OR(C5074="",D5074=""),"",D5074*VLOOKUP(C5074,'Setup - Mix Design'!$A$5:$I$504,6,0)),"")</f>
        <v/>
      </c>
      <c r="K5074" s="33">
        <f>IFERROR(IF(OR(C5074="",D5074=""),"",D5074*VLOOKUP(C5074,'Setup - Mix Design'!$A$5:$I$504,7,0)),"")</f>
        <v/>
      </c>
    </row>
    <row r="5075">
      <c r="A5075" s="31" t="n"/>
      <c r="B5075" s="26" t="n"/>
      <c r="C5075" s="26" t="n"/>
      <c r="D5075" s="27" t="n"/>
      <c r="E5075" s="26" t="n"/>
      <c r="F5075" s="33">
        <f>IFERROR(IF(OR(C5075="",D5075=""),"",D5075*VLOOKUP(C5075,'Setup - Mix Design'!$A$5:$I$504,2,0)),"")</f>
        <v/>
      </c>
      <c r="G5075" s="33">
        <f>IFERROR(IF(OR(C5075="",D5075=""),"",D5075*VLOOKUP(C5075,'Setup - Mix Design'!$A$5:$I$504,3,0)),"")</f>
        <v/>
      </c>
      <c r="H5075" s="33">
        <f>IFERROR(IF(OR(C5075="",D5075=""),"",D5075*VLOOKUP(C5075,'Setup - Mix Design'!$A$5:$I$504,4,0)),"")</f>
        <v/>
      </c>
      <c r="I5075" s="33">
        <f>IFERROR(IF(OR(C5075="",D5075=""),"",D5075*VLOOKUP(C5075,'Setup - Mix Design'!$A$5:$I$504,5,0)),"")</f>
        <v/>
      </c>
      <c r="J5075" s="33">
        <f>IFERROR(IF(OR(C5075="",D5075=""),"",D5075*VLOOKUP(C5075,'Setup - Mix Design'!$A$5:$I$504,6,0)),"")</f>
        <v/>
      </c>
      <c r="K5075" s="33">
        <f>IFERROR(IF(OR(C5075="",D5075=""),"",D5075*VLOOKUP(C5075,'Setup - Mix Design'!$A$5:$I$504,7,0)),"")</f>
        <v/>
      </c>
    </row>
    <row r="5076">
      <c r="A5076" s="31" t="n"/>
      <c r="B5076" s="26" t="n"/>
      <c r="C5076" s="26" t="n"/>
      <c r="D5076" s="27" t="n"/>
      <c r="E5076" s="26" t="n"/>
      <c r="F5076" s="33">
        <f>IFERROR(IF(OR(C5076="",D5076=""),"",D5076*VLOOKUP(C5076,'Setup - Mix Design'!$A$5:$I$504,2,0)),"")</f>
        <v/>
      </c>
      <c r="G5076" s="33">
        <f>IFERROR(IF(OR(C5076="",D5076=""),"",D5076*VLOOKUP(C5076,'Setup - Mix Design'!$A$5:$I$504,3,0)),"")</f>
        <v/>
      </c>
      <c r="H5076" s="33">
        <f>IFERROR(IF(OR(C5076="",D5076=""),"",D5076*VLOOKUP(C5076,'Setup - Mix Design'!$A$5:$I$504,4,0)),"")</f>
        <v/>
      </c>
      <c r="I5076" s="33">
        <f>IFERROR(IF(OR(C5076="",D5076=""),"",D5076*VLOOKUP(C5076,'Setup - Mix Design'!$A$5:$I$504,5,0)),"")</f>
        <v/>
      </c>
      <c r="J5076" s="33">
        <f>IFERROR(IF(OR(C5076="",D5076=""),"",D5076*VLOOKUP(C5076,'Setup - Mix Design'!$A$5:$I$504,6,0)),"")</f>
        <v/>
      </c>
      <c r="K5076" s="33">
        <f>IFERROR(IF(OR(C5076="",D5076=""),"",D5076*VLOOKUP(C5076,'Setup - Mix Design'!$A$5:$I$504,7,0)),"")</f>
        <v/>
      </c>
    </row>
    <row r="5077">
      <c r="A5077" s="31" t="n"/>
      <c r="B5077" s="26" t="n"/>
      <c r="C5077" s="26" t="n"/>
      <c r="D5077" s="27" t="n"/>
      <c r="E5077" s="26" t="n"/>
      <c r="F5077" s="33">
        <f>IFERROR(IF(OR(C5077="",D5077=""),"",D5077*VLOOKUP(C5077,'Setup - Mix Design'!$A$5:$I$504,2,0)),"")</f>
        <v/>
      </c>
      <c r="G5077" s="33">
        <f>IFERROR(IF(OR(C5077="",D5077=""),"",D5077*VLOOKUP(C5077,'Setup - Mix Design'!$A$5:$I$504,3,0)),"")</f>
        <v/>
      </c>
      <c r="H5077" s="33">
        <f>IFERROR(IF(OR(C5077="",D5077=""),"",D5077*VLOOKUP(C5077,'Setup - Mix Design'!$A$5:$I$504,4,0)),"")</f>
        <v/>
      </c>
      <c r="I5077" s="33">
        <f>IFERROR(IF(OR(C5077="",D5077=""),"",D5077*VLOOKUP(C5077,'Setup - Mix Design'!$A$5:$I$504,5,0)),"")</f>
        <v/>
      </c>
      <c r="J5077" s="33">
        <f>IFERROR(IF(OR(C5077="",D5077=""),"",D5077*VLOOKUP(C5077,'Setup - Mix Design'!$A$5:$I$504,6,0)),"")</f>
        <v/>
      </c>
      <c r="K5077" s="33">
        <f>IFERROR(IF(OR(C5077="",D5077=""),"",D5077*VLOOKUP(C5077,'Setup - Mix Design'!$A$5:$I$504,7,0)),"")</f>
        <v/>
      </c>
    </row>
    <row r="5078">
      <c r="A5078" s="31" t="n"/>
      <c r="B5078" s="26" t="n"/>
      <c r="C5078" s="26" t="n"/>
      <c r="D5078" s="27" t="n"/>
      <c r="E5078" s="26" t="n"/>
      <c r="F5078" s="33">
        <f>IFERROR(IF(OR(C5078="",D5078=""),"",D5078*VLOOKUP(C5078,'Setup - Mix Design'!$A$5:$I$504,2,0)),"")</f>
        <v/>
      </c>
      <c r="G5078" s="33">
        <f>IFERROR(IF(OR(C5078="",D5078=""),"",D5078*VLOOKUP(C5078,'Setup - Mix Design'!$A$5:$I$504,3,0)),"")</f>
        <v/>
      </c>
      <c r="H5078" s="33">
        <f>IFERROR(IF(OR(C5078="",D5078=""),"",D5078*VLOOKUP(C5078,'Setup - Mix Design'!$A$5:$I$504,4,0)),"")</f>
        <v/>
      </c>
      <c r="I5078" s="33">
        <f>IFERROR(IF(OR(C5078="",D5078=""),"",D5078*VLOOKUP(C5078,'Setup - Mix Design'!$A$5:$I$504,5,0)),"")</f>
        <v/>
      </c>
      <c r="J5078" s="33">
        <f>IFERROR(IF(OR(C5078="",D5078=""),"",D5078*VLOOKUP(C5078,'Setup - Mix Design'!$A$5:$I$504,6,0)),"")</f>
        <v/>
      </c>
      <c r="K5078" s="33">
        <f>IFERROR(IF(OR(C5078="",D5078=""),"",D5078*VLOOKUP(C5078,'Setup - Mix Design'!$A$5:$I$504,7,0)),"")</f>
        <v/>
      </c>
    </row>
    <row r="5079">
      <c r="A5079" s="31" t="n"/>
      <c r="B5079" s="26" t="n"/>
      <c r="C5079" s="26" t="n"/>
      <c r="D5079" s="27" t="n"/>
      <c r="E5079" s="26" t="n"/>
      <c r="F5079" s="33">
        <f>IFERROR(IF(OR(C5079="",D5079=""),"",D5079*VLOOKUP(C5079,'Setup - Mix Design'!$A$5:$I$504,2,0)),"")</f>
        <v/>
      </c>
      <c r="G5079" s="33">
        <f>IFERROR(IF(OR(C5079="",D5079=""),"",D5079*VLOOKUP(C5079,'Setup - Mix Design'!$A$5:$I$504,3,0)),"")</f>
        <v/>
      </c>
      <c r="H5079" s="33">
        <f>IFERROR(IF(OR(C5079="",D5079=""),"",D5079*VLOOKUP(C5079,'Setup - Mix Design'!$A$5:$I$504,4,0)),"")</f>
        <v/>
      </c>
      <c r="I5079" s="33">
        <f>IFERROR(IF(OR(C5079="",D5079=""),"",D5079*VLOOKUP(C5079,'Setup - Mix Design'!$A$5:$I$504,5,0)),"")</f>
        <v/>
      </c>
      <c r="J5079" s="33">
        <f>IFERROR(IF(OR(C5079="",D5079=""),"",D5079*VLOOKUP(C5079,'Setup - Mix Design'!$A$5:$I$504,6,0)),"")</f>
        <v/>
      </c>
      <c r="K5079" s="33">
        <f>IFERROR(IF(OR(C5079="",D5079=""),"",D5079*VLOOKUP(C5079,'Setup - Mix Design'!$A$5:$I$504,7,0)),"")</f>
        <v/>
      </c>
    </row>
    <row r="5080">
      <c r="A5080" s="31" t="n"/>
      <c r="B5080" s="26" t="n"/>
      <c r="C5080" s="26" t="n"/>
      <c r="D5080" s="27" t="n"/>
      <c r="E5080" s="26" t="n"/>
      <c r="F5080" s="33">
        <f>IFERROR(IF(OR(C5080="",D5080=""),"",D5080*VLOOKUP(C5080,'Setup - Mix Design'!$A$5:$I$504,2,0)),"")</f>
        <v/>
      </c>
      <c r="G5080" s="33">
        <f>IFERROR(IF(OR(C5080="",D5080=""),"",D5080*VLOOKUP(C5080,'Setup - Mix Design'!$A$5:$I$504,3,0)),"")</f>
        <v/>
      </c>
      <c r="H5080" s="33">
        <f>IFERROR(IF(OR(C5080="",D5080=""),"",D5080*VLOOKUP(C5080,'Setup - Mix Design'!$A$5:$I$504,4,0)),"")</f>
        <v/>
      </c>
      <c r="I5080" s="33">
        <f>IFERROR(IF(OR(C5080="",D5080=""),"",D5080*VLOOKUP(C5080,'Setup - Mix Design'!$A$5:$I$504,5,0)),"")</f>
        <v/>
      </c>
      <c r="J5080" s="33">
        <f>IFERROR(IF(OR(C5080="",D5080=""),"",D5080*VLOOKUP(C5080,'Setup - Mix Design'!$A$5:$I$504,6,0)),"")</f>
        <v/>
      </c>
      <c r="K5080" s="33">
        <f>IFERROR(IF(OR(C5080="",D5080=""),"",D5080*VLOOKUP(C5080,'Setup - Mix Design'!$A$5:$I$504,7,0)),"")</f>
        <v/>
      </c>
    </row>
    <row r="5081">
      <c r="A5081" s="31" t="n"/>
      <c r="B5081" s="26" t="n"/>
      <c r="C5081" s="26" t="n"/>
      <c r="D5081" s="27" t="n"/>
      <c r="E5081" s="26" t="n"/>
      <c r="F5081" s="33">
        <f>IFERROR(IF(OR(C5081="",D5081=""),"",D5081*VLOOKUP(C5081,'Setup - Mix Design'!$A$5:$I$504,2,0)),"")</f>
        <v/>
      </c>
      <c r="G5081" s="33">
        <f>IFERROR(IF(OR(C5081="",D5081=""),"",D5081*VLOOKUP(C5081,'Setup - Mix Design'!$A$5:$I$504,3,0)),"")</f>
        <v/>
      </c>
      <c r="H5081" s="33">
        <f>IFERROR(IF(OR(C5081="",D5081=""),"",D5081*VLOOKUP(C5081,'Setup - Mix Design'!$A$5:$I$504,4,0)),"")</f>
        <v/>
      </c>
      <c r="I5081" s="33">
        <f>IFERROR(IF(OR(C5081="",D5081=""),"",D5081*VLOOKUP(C5081,'Setup - Mix Design'!$A$5:$I$504,5,0)),"")</f>
        <v/>
      </c>
      <c r="J5081" s="33">
        <f>IFERROR(IF(OR(C5081="",D5081=""),"",D5081*VLOOKUP(C5081,'Setup - Mix Design'!$A$5:$I$504,6,0)),"")</f>
        <v/>
      </c>
      <c r="K5081" s="33">
        <f>IFERROR(IF(OR(C5081="",D5081=""),"",D5081*VLOOKUP(C5081,'Setup - Mix Design'!$A$5:$I$504,7,0)),"")</f>
        <v/>
      </c>
    </row>
    <row r="5082">
      <c r="A5082" s="31" t="n"/>
      <c r="B5082" s="26" t="n"/>
      <c r="C5082" s="26" t="n"/>
      <c r="D5082" s="27" t="n"/>
      <c r="E5082" s="26" t="n"/>
      <c r="F5082" s="33">
        <f>IFERROR(IF(OR(C5082="",D5082=""),"",D5082*VLOOKUP(C5082,'Setup - Mix Design'!$A$5:$I$504,2,0)),"")</f>
        <v/>
      </c>
      <c r="G5082" s="33">
        <f>IFERROR(IF(OR(C5082="",D5082=""),"",D5082*VLOOKUP(C5082,'Setup - Mix Design'!$A$5:$I$504,3,0)),"")</f>
        <v/>
      </c>
      <c r="H5082" s="33">
        <f>IFERROR(IF(OR(C5082="",D5082=""),"",D5082*VLOOKUP(C5082,'Setup - Mix Design'!$A$5:$I$504,4,0)),"")</f>
        <v/>
      </c>
      <c r="I5082" s="33">
        <f>IFERROR(IF(OR(C5082="",D5082=""),"",D5082*VLOOKUP(C5082,'Setup - Mix Design'!$A$5:$I$504,5,0)),"")</f>
        <v/>
      </c>
      <c r="J5082" s="33">
        <f>IFERROR(IF(OR(C5082="",D5082=""),"",D5082*VLOOKUP(C5082,'Setup - Mix Design'!$A$5:$I$504,6,0)),"")</f>
        <v/>
      </c>
      <c r="K5082" s="33">
        <f>IFERROR(IF(OR(C5082="",D5082=""),"",D5082*VLOOKUP(C5082,'Setup - Mix Design'!$A$5:$I$504,7,0)),"")</f>
        <v/>
      </c>
    </row>
    <row r="5083">
      <c r="A5083" s="31" t="n"/>
      <c r="B5083" s="26" t="n"/>
      <c r="C5083" s="26" t="n"/>
      <c r="D5083" s="27" t="n"/>
      <c r="E5083" s="26" t="n"/>
      <c r="F5083" s="33">
        <f>IFERROR(IF(OR(C5083="",D5083=""),"",D5083*VLOOKUP(C5083,'Setup - Mix Design'!$A$5:$I$504,2,0)),"")</f>
        <v/>
      </c>
      <c r="G5083" s="33">
        <f>IFERROR(IF(OR(C5083="",D5083=""),"",D5083*VLOOKUP(C5083,'Setup - Mix Design'!$A$5:$I$504,3,0)),"")</f>
        <v/>
      </c>
      <c r="H5083" s="33">
        <f>IFERROR(IF(OR(C5083="",D5083=""),"",D5083*VLOOKUP(C5083,'Setup - Mix Design'!$A$5:$I$504,4,0)),"")</f>
        <v/>
      </c>
      <c r="I5083" s="33">
        <f>IFERROR(IF(OR(C5083="",D5083=""),"",D5083*VLOOKUP(C5083,'Setup - Mix Design'!$A$5:$I$504,5,0)),"")</f>
        <v/>
      </c>
      <c r="J5083" s="33">
        <f>IFERROR(IF(OR(C5083="",D5083=""),"",D5083*VLOOKUP(C5083,'Setup - Mix Design'!$A$5:$I$504,6,0)),"")</f>
        <v/>
      </c>
      <c r="K5083" s="33">
        <f>IFERROR(IF(OR(C5083="",D5083=""),"",D5083*VLOOKUP(C5083,'Setup - Mix Design'!$A$5:$I$504,7,0)),"")</f>
        <v/>
      </c>
    </row>
    <row r="5084">
      <c r="A5084" s="31" t="n"/>
      <c r="B5084" s="26" t="n"/>
      <c r="C5084" s="26" t="n"/>
      <c r="D5084" s="27" t="n"/>
      <c r="E5084" s="26" t="n"/>
      <c r="F5084" s="33">
        <f>IFERROR(IF(OR(C5084="",D5084=""),"",D5084*VLOOKUP(C5084,'Setup - Mix Design'!$A$5:$I$504,2,0)),"")</f>
        <v/>
      </c>
      <c r="G5084" s="33">
        <f>IFERROR(IF(OR(C5084="",D5084=""),"",D5084*VLOOKUP(C5084,'Setup - Mix Design'!$A$5:$I$504,3,0)),"")</f>
        <v/>
      </c>
      <c r="H5084" s="33">
        <f>IFERROR(IF(OR(C5084="",D5084=""),"",D5084*VLOOKUP(C5084,'Setup - Mix Design'!$A$5:$I$504,4,0)),"")</f>
        <v/>
      </c>
      <c r="I5084" s="33">
        <f>IFERROR(IF(OR(C5084="",D5084=""),"",D5084*VLOOKUP(C5084,'Setup - Mix Design'!$A$5:$I$504,5,0)),"")</f>
        <v/>
      </c>
      <c r="J5084" s="33">
        <f>IFERROR(IF(OR(C5084="",D5084=""),"",D5084*VLOOKUP(C5084,'Setup - Mix Design'!$A$5:$I$504,6,0)),"")</f>
        <v/>
      </c>
      <c r="K5084" s="33">
        <f>IFERROR(IF(OR(C5084="",D5084=""),"",D5084*VLOOKUP(C5084,'Setup - Mix Design'!$A$5:$I$504,7,0)),"")</f>
        <v/>
      </c>
    </row>
    <row r="5085">
      <c r="A5085" s="31" t="n"/>
      <c r="B5085" s="26" t="n"/>
      <c r="C5085" s="26" t="n"/>
      <c r="D5085" s="27" t="n"/>
      <c r="E5085" s="26" t="n"/>
      <c r="F5085" s="33">
        <f>IFERROR(IF(OR(C5085="",D5085=""),"",D5085*VLOOKUP(C5085,'Setup - Mix Design'!$A$5:$I$504,2,0)),"")</f>
        <v/>
      </c>
      <c r="G5085" s="33">
        <f>IFERROR(IF(OR(C5085="",D5085=""),"",D5085*VLOOKUP(C5085,'Setup - Mix Design'!$A$5:$I$504,3,0)),"")</f>
        <v/>
      </c>
      <c r="H5085" s="33">
        <f>IFERROR(IF(OR(C5085="",D5085=""),"",D5085*VLOOKUP(C5085,'Setup - Mix Design'!$A$5:$I$504,4,0)),"")</f>
        <v/>
      </c>
      <c r="I5085" s="33">
        <f>IFERROR(IF(OR(C5085="",D5085=""),"",D5085*VLOOKUP(C5085,'Setup - Mix Design'!$A$5:$I$504,5,0)),"")</f>
        <v/>
      </c>
      <c r="J5085" s="33">
        <f>IFERROR(IF(OR(C5085="",D5085=""),"",D5085*VLOOKUP(C5085,'Setup - Mix Design'!$A$5:$I$504,6,0)),"")</f>
        <v/>
      </c>
      <c r="K5085" s="33">
        <f>IFERROR(IF(OR(C5085="",D5085=""),"",D5085*VLOOKUP(C5085,'Setup - Mix Design'!$A$5:$I$504,7,0)),"")</f>
        <v/>
      </c>
    </row>
    <row r="5086">
      <c r="A5086" s="31" t="n"/>
      <c r="B5086" s="26" t="n"/>
      <c r="C5086" s="26" t="n"/>
      <c r="D5086" s="27" t="n"/>
      <c r="E5086" s="26" t="n"/>
      <c r="F5086" s="33">
        <f>IFERROR(IF(OR(C5086="",D5086=""),"",D5086*VLOOKUP(C5086,'Setup - Mix Design'!$A$5:$I$504,2,0)),"")</f>
        <v/>
      </c>
      <c r="G5086" s="33">
        <f>IFERROR(IF(OR(C5086="",D5086=""),"",D5086*VLOOKUP(C5086,'Setup - Mix Design'!$A$5:$I$504,3,0)),"")</f>
        <v/>
      </c>
      <c r="H5086" s="33">
        <f>IFERROR(IF(OR(C5086="",D5086=""),"",D5086*VLOOKUP(C5086,'Setup - Mix Design'!$A$5:$I$504,4,0)),"")</f>
        <v/>
      </c>
      <c r="I5086" s="33">
        <f>IFERROR(IF(OR(C5086="",D5086=""),"",D5086*VLOOKUP(C5086,'Setup - Mix Design'!$A$5:$I$504,5,0)),"")</f>
        <v/>
      </c>
      <c r="J5086" s="33">
        <f>IFERROR(IF(OR(C5086="",D5086=""),"",D5086*VLOOKUP(C5086,'Setup - Mix Design'!$A$5:$I$504,6,0)),"")</f>
        <v/>
      </c>
      <c r="K5086" s="33">
        <f>IFERROR(IF(OR(C5086="",D5086=""),"",D5086*VLOOKUP(C5086,'Setup - Mix Design'!$A$5:$I$504,7,0)),"")</f>
        <v/>
      </c>
    </row>
    <row r="5087">
      <c r="A5087" s="31" t="n"/>
      <c r="B5087" s="26" t="n"/>
      <c r="C5087" s="26" t="n"/>
      <c r="D5087" s="27" t="n"/>
      <c r="E5087" s="26" t="n"/>
      <c r="F5087" s="33">
        <f>IFERROR(IF(OR(C5087="",D5087=""),"",D5087*VLOOKUP(C5087,'Setup - Mix Design'!$A$5:$I$504,2,0)),"")</f>
        <v/>
      </c>
      <c r="G5087" s="33">
        <f>IFERROR(IF(OR(C5087="",D5087=""),"",D5087*VLOOKUP(C5087,'Setup - Mix Design'!$A$5:$I$504,3,0)),"")</f>
        <v/>
      </c>
      <c r="H5087" s="33">
        <f>IFERROR(IF(OR(C5087="",D5087=""),"",D5087*VLOOKUP(C5087,'Setup - Mix Design'!$A$5:$I$504,4,0)),"")</f>
        <v/>
      </c>
      <c r="I5087" s="33">
        <f>IFERROR(IF(OR(C5087="",D5087=""),"",D5087*VLOOKUP(C5087,'Setup - Mix Design'!$A$5:$I$504,5,0)),"")</f>
        <v/>
      </c>
      <c r="J5087" s="33">
        <f>IFERROR(IF(OR(C5087="",D5087=""),"",D5087*VLOOKUP(C5087,'Setup - Mix Design'!$A$5:$I$504,6,0)),"")</f>
        <v/>
      </c>
      <c r="K5087" s="33">
        <f>IFERROR(IF(OR(C5087="",D5087=""),"",D5087*VLOOKUP(C5087,'Setup - Mix Design'!$A$5:$I$504,7,0)),"")</f>
        <v/>
      </c>
    </row>
    <row r="5088">
      <c r="A5088" s="31" t="n"/>
      <c r="B5088" s="26" t="n"/>
      <c r="C5088" s="26" t="n"/>
      <c r="D5088" s="27" t="n"/>
      <c r="E5088" s="26" t="n"/>
      <c r="F5088" s="33">
        <f>IFERROR(IF(OR(C5088="",D5088=""),"",D5088*VLOOKUP(C5088,'Setup - Mix Design'!$A$5:$I$504,2,0)),"")</f>
        <v/>
      </c>
      <c r="G5088" s="33">
        <f>IFERROR(IF(OR(C5088="",D5088=""),"",D5088*VLOOKUP(C5088,'Setup - Mix Design'!$A$5:$I$504,3,0)),"")</f>
        <v/>
      </c>
      <c r="H5088" s="33">
        <f>IFERROR(IF(OR(C5088="",D5088=""),"",D5088*VLOOKUP(C5088,'Setup - Mix Design'!$A$5:$I$504,4,0)),"")</f>
        <v/>
      </c>
      <c r="I5088" s="33">
        <f>IFERROR(IF(OR(C5088="",D5088=""),"",D5088*VLOOKUP(C5088,'Setup - Mix Design'!$A$5:$I$504,5,0)),"")</f>
        <v/>
      </c>
      <c r="J5088" s="33">
        <f>IFERROR(IF(OR(C5088="",D5088=""),"",D5088*VLOOKUP(C5088,'Setup - Mix Design'!$A$5:$I$504,6,0)),"")</f>
        <v/>
      </c>
      <c r="K5088" s="33">
        <f>IFERROR(IF(OR(C5088="",D5088=""),"",D5088*VLOOKUP(C5088,'Setup - Mix Design'!$A$5:$I$504,7,0)),"")</f>
        <v/>
      </c>
    </row>
    <row r="5089">
      <c r="A5089" s="31" t="n"/>
      <c r="B5089" s="26" t="n"/>
      <c r="C5089" s="26" t="n"/>
      <c r="D5089" s="27" t="n"/>
      <c r="E5089" s="26" t="n"/>
      <c r="F5089" s="33">
        <f>IFERROR(IF(OR(C5089="",D5089=""),"",D5089*VLOOKUP(C5089,'Setup - Mix Design'!$A$5:$I$504,2,0)),"")</f>
        <v/>
      </c>
      <c r="G5089" s="33">
        <f>IFERROR(IF(OR(C5089="",D5089=""),"",D5089*VLOOKUP(C5089,'Setup - Mix Design'!$A$5:$I$504,3,0)),"")</f>
        <v/>
      </c>
      <c r="H5089" s="33">
        <f>IFERROR(IF(OR(C5089="",D5089=""),"",D5089*VLOOKUP(C5089,'Setup - Mix Design'!$A$5:$I$504,4,0)),"")</f>
        <v/>
      </c>
      <c r="I5089" s="33">
        <f>IFERROR(IF(OR(C5089="",D5089=""),"",D5089*VLOOKUP(C5089,'Setup - Mix Design'!$A$5:$I$504,5,0)),"")</f>
        <v/>
      </c>
      <c r="J5089" s="33">
        <f>IFERROR(IF(OR(C5089="",D5089=""),"",D5089*VLOOKUP(C5089,'Setup - Mix Design'!$A$5:$I$504,6,0)),"")</f>
        <v/>
      </c>
      <c r="K5089" s="33">
        <f>IFERROR(IF(OR(C5089="",D5089=""),"",D5089*VLOOKUP(C5089,'Setup - Mix Design'!$A$5:$I$504,7,0)),"")</f>
        <v/>
      </c>
    </row>
    <row r="5090">
      <c r="A5090" s="31" t="n"/>
      <c r="B5090" s="26" t="n"/>
      <c r="C5090" s="26" t="n"/>
      <c r="D5090" s="27" t="n"/>
      <c r="E5090" s="26" t="n"/>
      <c r="F5090" s="33">
        <f>IFERROR(IF(OR(C5090="",D5090=""),"",D5090*VLOOKUP(C5090,'Setup - Mix Design'!$A$5:$I$504,2,0)),"")</f>
        <v/>
      </c>
      <c r="G5090" s="33">
        <f>IFERROR(IF(OR(C5090="",D5090=""),"",D5090*VLOOKUP(C5090,'Setup - Mix Design'!$A$5:$I$504,3,0)),"")</f>
        <v/>
      </c>
      <c r="H5090" s="33">
        <f>IFERROR(IF(OR(C5090="",D5090=""),"",D5090*VLOOKUP(C5090,'Setup - Mix Design'!$A$5:$I$504,4,0)),"")</f>
        <v/>
      </c>
      <c r="I5090" s="33">
        <f>IFERROR(IF(OR(C5090="",D5090=""),"",D5090*VLOOKUP(C5090,'Setup - Mix Design'!$A$5:$I$504,5,0)),"")</f>
        <v/>
      </c>
      <c r="J5090" s="33">
        <f>IFERROR(IF(OR(C5090="",D5090=""),"",D5090*VLOOKUP(C5090,'Setup - Mix Design'!$A$5:$I$504,6,0)),"")</f>
        <v/>
      </c>
      <c r="K5090" s="33">
        <f>IFERROR(IF(OR(C5090="",D5090=""),"",D5090*VLOOKUP(C5090,'Setup - Mix Design'!$A$5:$I$504,7,0)),"")</f>
        <v/>
      </c>
    </row>
    <row r="5091">
      <c r="A5091" s="31" t="n"/>
      <c r="B5091" s="26" t="n"/>
      <c r="C5091" s="26" t="n"/>
      <c r="D5091" s="27" t="n"/>
      <c r="E5091" s="26" t="n"/>
      <c r="F5091" s="33">
        <f>IFERROR(IF(OR(C5091="",D5091=""),"",D5091*VLOOKUP(C5091,'Setup - Mix Design'!$A$5:$I$504,2,0)),"")</f>
        <v/>
      </c>
      <c r="G5091" s="33">
        <f>IFERROR(IF(OR(C5091="",D5091=""),"",D5091*VLOOKUP(C5091,'Setup - Mix Design'!$A$5:$I$504,3,0)),"")</f>
        <v/>
      </c>
      <c r="H5091" s="33">
        <f>IFERROR(IF(OR(C5091="",D5091=""),"",D5091*VLOOKUP(C5091,'Setup - Mix Design'!$A$5:$I$504,4,0)),"")</f>
        <v/>
      </c>
      <c r="I5091" s="33">
        <f>IFERROR(IF(OR(C5091="",D5091=""),"",D5091*VLOOKUP(C5091,'Setup - Mix Design'!$A$5:$I$504,5,0)),"")</f>
        <v/>
      </c>
      <c r="J5091" s="33">
        <f>IFERROR(IF(OR(C5091="",D5091=""),"",D5091*VLOOKUP(C5091,'Setup - Mix Design'!$A$5:$I$504,6,0)),"")</f>
        <v/>
      </c>
      <c r="K5091" s="33">
        <f>IFERROR(IF(OR(C5091="",D5091=""),"",D5091*VLOOKUP(C5091,'Setup - Mix Design'!$A$5:$I$504,7,0)),"")</f>
        <v/>
      </c>
    </row>
    <row r="5092">
      <c r="A5092" s="31" t="n"/>
      <c r="B5092" s="26" t="n"/>
      <c r="C5092" s="26" t="n"/>
      <c r="D5092" s="27" t="n"/>
      <c r="E5092" s="26" t="n"/>
      <c r="F5092" s="33">
        <f>IFERROR(IF(OR(C5092="",D5092=""),"",D5092*VLOOKUP(C5092,'Setup - Mix Design'!$A$5:$I$504,2,0)),"")</f>
        <v/>
      </c>
      <c r="G5092" s="33">
        <f>IFERROR(IF(OR(C5092="",D5092=""),"",D5092*VLOOKUP(C5092,'Setup - Mix Design'!$A$5:$I$504,3,0)),"")</f>
        <v/>
      </c>
      <c r="H5092" s="33">
        <f>IFERROR(IF(OR(C5092="",D5092=""),"",D5092*VLOOKUP(C5092,'Setup - Mix Design'!$A$5:$I$504,4,0)),"")</f>
        <v/>
      </c>
      <c r="I5092" s="33">
        <f>IFERROR(IF(OR(C5092="",D5092=""),"",D5092*VLOOKUP(C5092,'Setup - Mix Design'!$A$5:$I$504,5,0)),"")</f>
        <v/>
      </c>
      <c r="J5092" s="33">
        <f>IFERROR(IF(OR(C5092="",D5092=""),"",D5092*VLOOKUP(C5092,'Setup - Mix Design'!$A$5:$I$504,6,0)),"")</f>
        <v/>
      </c>
      <c r="K5092" s="33">
        <f>IFERROR(IF(OR(C5092="",D5092=""),"",D5092*VLOOKUP(C5092,'Setup - Mix Design'!$A$5:$I$504,7,0)),"")</f>
        <v/>
      </c>
    </row>
    <row r="5093">
      <c r="A5093" s="31" t="n"/>
      <c r="B5093" s="26" t="n"/>
      <c r="C5093" s="26" t="n"/>
      <c r="D5093" s="27" t="n"/>
      <c r="E5093" s="26" t="n"/>
      <c r="F5093" s="33">
        <f>IFERROR(IF(OR(C5093="",D5093=""),"",D5093*VLOOKUP(C5093,'Setup - Mix Design'!$A$5:$I$504,2,0)),"")</f>
        <v/>
      </c>
      <c r="G5093" s="33">
        <f>IFERROR(IF(OR(C5093="",D5093=""),"",D5093*VLOOKUP(C5093,'Setup - Mix Design'!$A$5:$I$504,3,0)),"")</f>
        <v/>
      </c>
      <c r="H5093" s="33">
        <f>IFERROR(IF(OR(C5093="",D5093=""),"",D5093*VLOOKUP(C5093,'Setup - Mix Design'!$A$5:$I$504,4,0)),"")</f>
        <v/>
      </c>
      <c r="I5093" s="33">
        <f>IFERROR(IF(OR(C5093="",D5093=""),"",D5093*VLOOKUP(C5093,'Setup - Mix Design'!$A$5:$I$504,5,0)),"")</f>
        <v/>
      </c>
      <c r="J5093" s="33">
        <f>IFERROR(IF(OR(C5093="",D5093=""),"",D5093*VLOOKUP(C5093,'Setup - Mix Design'!$A$5:$I$504,6,0)),"")</f>
        <v/>
      </c>
      <c r="K5093" s="33">
        <f>IFERROR(IF(OR(C5093="",D5093=""),"",D5093*VLOOKUP(C5093,'Setup - Mix Design'!$A$5:$I$504,7,0)),"")</f>
        <v/>
      </c>
    </row>
    <row r="5094">
      <c r="A5094" s="31" t="n"/>
      <c r="B5094" s="26" t="n"/>
      <c r="C5094" s="26" t="n"/>
      <c r="D5094" s="27" t="n"/>
      <c r="E5094" s="26" t="n"/>
      <c r="F5094" s="33">
        <f>IFERROR(IF(OR(C5094="",D5094=""),"",D5094*VLOOKUP(C5094,'Setup - Mix Design'!$A$5:$I$504,2,0)),"")</f>
        <v/>
      </c>
      <c r="G5094" s="33">
        <f>IFERROR(IF(OR(C5094="",D5094=""),"",D5094*VLOOKUP(C5094,'Setup - Mix Design'!$A$5:$I$504,3,0)),"")</f>
        <v/>
      </c>
      <c r="H5094" s="33">
        <f>IFERROR(IF(OR(C5094="",D5094=""),"",D5094*VLOOKUP(C5094,'Setup - Mix Design'!$A$5:$I$504,4,0)),"")</f>
        <v/>
      </c>
      <c r="I5094" s="33">
        <f>IFERROR(IF(OR(C5094="",D5094=""),"",D5094*VLOOKUP(C5094,'Setup - Mix Design'!$A$5:$I$504,5,0)),"")</f>
        <v/>
      </c>
      <c r="J5094" s="33">
        <f>IFERROR(IF(OR(C5094="",D5094=""),"",D5094*VLOOKUP(C5094,'Setup - Mix Design'!$A$5:$I$504,6,0)),"")</f>
        <v/>
      </c>
      <c r="K5094" s="33">
        <f>IFERROR(IF(OR(C5094="",D5094=""),"",D5094*VLOOKUP(C5094,'Setup - Mix Design'!$A$5:$I$504,7,0)),"")</f>
        <v/>
      </c>
    </row>
    <row r="5095">
      <c r="A5095" s="31" t="n"/>
      <c r="B5095" s="26" t="n"/>
      <c r="C5095" s="26" t="n"/>
      <c r="D5095" s="27" t="n"/>
      <c r="E5095" s="26" t="n"/>
      <c r="F5095" s="33">
        <f>IFERROR(IF(OR(C5095="",D5095=""),"",D5095*VLOOKUP(C5095,'Setup - Mix Design'!$A$5:$I$504,2,0)),"")</f>
        <v/>
      </c>
      <c r="G5095" s="33">
        <f>IFERROR(IF(OR(C5095="",D5095=""),"",D5095*VLOOKUP(C5095,'Setup - Mix Design'!$A$5:$I$504,3,0)),"")</f>
        <v/>
      </c>
      <c r="H5095" s="33">
        <f>IFERROR(IF(OR(C5095="",D5095=""),"",D5095*VLOOKUP(C5095,'Setup - Mix Design'!$A$5:$I$504,4,0)),"")</f>
        <v/>
      </c>
      <c r="I5095" s="33">
        <f>IFERROR(IF(OR(C5095="",D5095=""),"",D5095*VLOOKUP(C5095,'Setup - Mix Design'!$A$5:$I$504,5,0)),"")</f>
        <v/>
      </c>
      <c r="J5095" s="33">
        <f>IFERROR(IF(OR(C5095="",D5095=""),"",D5095*VLOOKUP(C5095,'Setup - Mix Design'!$A$5:$I$504,6,0)),"")</f>
        <v/>
      </c>
      <c r="K5095" s="33">
        <f>IFERROR(IF(OR(C5095="",D5095=""),"",D5095*VLOOKUP(C5095,'Setup - Mix Design'!$A$5:$I$504,7,0)),"")</f>
        <v/>
      </c>
    </row>
    <row r="5096">
      <c r="A5096" s="31" t="n"/>
      <c r="B5096" s="26" t="n"/>
      <c r="C5096" s="26" t="n"/>
      <c r="D5096" s="27" t="n"/>
      <c r="E5096" s="26" t="n"/>
      <c r="F5096" s="33">
        <f>IFERROR(IF(OR(C5096="",D5096=""),"",D5096*VLOOKUP(C5096,'Setup - Mix Design'!$A$5:$I$504,2,0)),"")</f>
        <v/>
      </c>
      <c r="G5096" s="33">
        <f>IFERROR(IF(OR(C5096="",D5096=""),"",D5096*VLOOKUP(C5096,'Setup - Mix Design'!$A$5:$I$504,3,0)),"")</f>
        <v/>
      </c>
      <c r="H5096" s="33">
        <f>IFERROR(IF(OR(C5096="",D5096=""),"",D5096*VLOOKUP(C5096,'Setup - Mix Design'!$A$5:$I$504,4,0)),"")</f>
        <v/>
      </c>
      <c r="I5096" s="33">
        <f>IFERROR(IF(OR(C5096="",D5096=""),"",D5096*VLOOKUP(C5096,'Setup - Mix Design'!$A$5:$I$504,5,0)),"")</f>
        <v/>
      </c>
      <c r="J5096" s="33">
        <f>IFERROR(IF(OR(C5096="",D5096=""),"",D5096*VLOOKUP(C5096,'Setup - Mix Design'!$A$5:$I$504,6,0)),"")</f>
        <v/>
      </c>
      <c r="K5096" s="33">
        <f>IFERROR(IF(OR(C5096="",D5096=""),"",D5096*VLOOKUP(C5096,'Setup - Mix Design'!$A$5:$I$504,7,0)),"")</f>
        <v/>
      </c>
    </row>
    <row r="5097">
      <c r="A5097" s="31" t="n"/>
      <c r="B5097" s="26" t="n"/>
      <c r="C5097" s="26" t="n"/>
      <c r="D5097" s="27" t="n"/>
      <c r="E5097" s="26" t="n"/>
      <c r="F5097" s="33">
        <f>IFERROR(IF(OR(C5097="",D5097=""),"",D5097*VLOOKUP(C5097,'Setup - Mix Design'!$A$5:$I$504,2,0)),"")</f>
        <v/>
      </c>
      <c r="G5097" s="33">
        <f>IFERROR(IF(OR(C5097="",D5097=""),"",D5097*VLOOKUP(C5097,'Setup - Mix Design'!$A$5:$I$504,3,0)),"")</f>
        <v/>
      </c>
      <c r="H5097" s="33">
        <f>IFERROR(IF(OR(C5097="",D5097=""),"",D5097*VLOOKUP(C5097,'Setup - Mix Design'!$A$5:$I$504,4,0)),"")</f>
        <v/>
      </c>
      <c r="I5097" s="33">
        <f>IFERROR(IF(OR(C5097="",D5097=""),"",D5097*VLOOKUP(C5097,'Setup - Mix Design'!$A$5:$I$504,5,0)),"")</f>
        <v/>
      </c>
      <c r="J5097" s="33">
        <f>IFERROR(IF(OR(C5097="",D5097=""),"",D5097*VLOOKUP(C5097,'Setup - Mix Design'!$A$5:$I$504,6,0)),"")</f>
        <v/>
      </c>
      <c r="K5097" s="33">
        <f>IFERROR(IF(OR(C5097="",D5097=""),"",D5097*VLOOKUP(C5097,'Setup - Mix Design'!$A$5:$I$504,7,0)),"")</f>
        <v/>
      </c>
    </row>
    <row r="5098">
      <c r="A5098" s="31" t="n"/>
      <c r="B5098" s="26" t="n"/>
      <c r="C5098" s="26" t="n"/>
      <c r="D5098" s="27" t="n"/>
      <c r="E5098" s="26" t="n"/>
      <c r="F5098" s="33">
        <f>IFERROR(IF(OR(C5098="",D5098=""),"",D5098*VLOOKUP(C5098,'Setup - Mix Design'!$A$5:$I$504,2,0)),"")</f>
        <v/>
      </c>
      <c r="G5098" s="33">
        <f>IFERROR(IF(OR(C5098="",D5098=""),"",D5098*VLOOKUP(C5098,'Setup - Mix Design'!$A$5:$I$504,3,0)),"")</f>
        <v/>
      </c>
      <c r="H5098" s="33">
        <f>IFERROR(IF(OR(C5098="",D5098=""),"",D5098*VLOOKUP(C5098,'Setup - Mix Design'!$A$5:$I$504,4,0)),"")</f>
        <v/>
      </c>
      <c r="I5098" s="33">
        <f>IFERROR(IF(OR(C5098="",D5098=""),"",D5098*VLOOKUP(C5098,'Setup - Mix Design'!$A$5:$I$504,5,0)),"")</f>
        <v/>
      </c>
      <c r="J5098" s="33">
        <f>IFERROR(IF(OR(C5098="",D5098=""),"",D5098*VLOOKUP(C5098,'Setup - Mix Design'!$A$5:$I$504,6,0)),"")</f>
        <v/>
      </c>
      <c r="K5098" s="33">
        <f>IFERROR(IF(OR(C5098="",D5098=""),"",D5098*VLOOKUP(C5098,'Setup - Mix Design'!$A$5:$I$504,7,0)),"")</f>
        <v/>
      </c>
    </row>
    <row r="5099">
      <c r="A5099" s="31" t="n"/>
      <c r="B5099" s="26" t="n"/>
      <c r="C5099" s="26" t="n"/>
      <c r="D5099" s="27" t="n"/>
      <c r="E5099" s="26" t="n"/>
      <c r="F5099" s="33">
        <f>IFERROR(IF(OR(C5099="",D5099=""),"",D5099*VLOOKUP(C5099,'Setup - Mix Design'!$A$5:$I$504,2,0)),"")</f>
        <v/>
      </c>
      <c r="G5099" s="33">
        <f>IFERROR(IF(OR(C5099="",D5099=""),"",D5099*VLOOKUP(C5099,'Setup - Mix Design'!$A$5:$I$504,3,0)),"")</f>
        <v/>
      </c>
      <c r="H5099" s="33">
        <f>IFERROR(IF(OR(C5099="",D5099=""),"",D5099*VLOOKUP(C5099,'Setup - Mix Design'!$A$5:$I$504,4,0)),"")</f>
        <v/>
      </c>
      <c r="I5099" s="33">
        <f>IFERROR(IF(OR(C5099="",D5099=""),"",D5099*VLOOKUP(C5099,'Setup - Mix Design'!$A$5:$I$504,5,0)),"")</f>
        <v/>
      </c>
      <c r="J5099" s="33">
        <f>IFERROR(IF(OR(C5099="",D5099=""),"",D5099*VLOOKUP(C5099,'Setup - Mix Design'!$A$5:$I$504,6,0)),"")</f>
        <v/>
      </c>
      <c r="K5099" s="33">
        <f>IFERROR(IF(OR(C5099="",D5099=""),"",D5099*VLOOKUP(C5099,'Setup - Mix Design'!$A$5:$I$504,7,0)),"")</f>
        <v/>
      </c>
    </row>
    <row r="5100">
      <c r="A5100" s="31" t="n"/>
      <c r="B5100" s="26" t="n"/>
      <c r="C5100" s="26" t="n"/>
      <c r="D5100" s="27" t="n"/>
      <c r="E5100" s="26" t="n"/>
      <c r="F5100" s="33">
        <f>IFERROR(IF(OR(C5100="",D5100=""),"",D5100*VLOOKUP(C5100,'Setup - Mix Design'!$A$5:$I$504,2,0)),"")</f>
        <v/>
      </c>
      <c r="G5100" s="33">
        <f>IFERROR(IF(OR(C5100="",D5100=""),"",D5100*VLOOKUP(C5100,'Setup - Mix Design'!$A$5:$I$504,3,0)),"")</f>
        <v/>
      </c>
      <c r="H5100" s="33">
        <f>IFERROR(IF(OR(C5100="",D5100=""),"",D5100*VLOOKUP(C5100,'Setup - Mix Design'!$A$5:$I$504,4,0)),"")</f>
        <v/>
      </c>
      <c r="I5100" s="33">
        <f>IFERROR(IF(OR(C5100="",D5100=""),"",D5100*VLOOKUP(C5100,'Setup - Mix Design'!$A$5:$I$504,5,0)),"")</f>
        <v/>
      </c>
      <c r="J5100" s="33">
        <f>IFERROR(IF(OR(C5100="",D5100=""),"",D5100*VLOOKUP(C5100,'Setup - Mix Design'!$A$5:$I$504,6,0)),"")</f>
        <v/>
      </c>
      <c r="K5100" s="33">
        <f>IFERROR(IF(OR(C5100="",D5100=""),"",D5100*VLOOKUP(C5100,'Setup - Mix Design'!$A$5:$I$504,7,0)),"")</f>
        <v/>
      </c>
    </row>
    <row r="5101">
      <c r="A5101" s="31" t="n"/>
      <c r="B5101" s="26" t="n"/>
      <c r="C5101" s="26" t="n"/>
      <c r="D5101" s="27" t="n"/>
      <c r="E5101" s="26" t="n"/>
      <c r="F5101" s="33">
        <f>IFERROR(IF(OR(C5101="",D5101=""),"",D5101*VLOOKUP(C5101,'Setup - Mix Design'!$A$5:$I$504,2,0)),"")</f>
        <v/>
      </c>
      <c r="G5101" s="33">
        <f>IFERROR(IF(OR(C5101="",D5101=""),"",D5101*VLOOKUP(C5101,'Setup - Mix Design'!$A$5:$I$504,3,0)),"")</f>
        <v/>
      </c>
      <c r="H5101" s="33">
        <f>IFERROR(IF(OR(C5101="",D5101=""),"",D5101*VLOOKUP(C5101,'Setup - Mix Design'!$A$5:$I$504,4,0)),"")</f>
        <v/>
      </c>
      <c r="I5101" s="33">
        <f>IFERROR(IF(OR(C5101="",D5101=""),"",D5101*VLOOKUP(C5101,'Setup - Mix Design'!$A$5:$I$504,5,0)),"")</f>
        <v/>
      </c>
      <c r="J5101" s="33">
        <f>IFERROR(IF(OR(C5101="",D5101=""),"",D5101*VLOOKUP(C5101,'Setup - Mix Design'!$A$5:$I$504,6,0)),"")</f>
        <v/>
      </c>
      <c r="K5101" s="33">
        <f>IFERROR(IF(OR(C5101="",D5101=""),"",D5101*VLOOKUP(C5101,'Setup - Mix Design'!$A$5:$I$504,7,0)),"")</f>
        <v/>
      </c>
    </row>
    <row r="5102">
      <c r="A5102" s="31" t="n"/>
      <c r="B5102" s="26" t="n"/>
      <c r="C5102" s="26" t="n"/>
      <c r="D5102" s="27" t="n"/>
      <c r="E5102" s="26" t="n"/>
      <c r="F5102" s="33">
        <f>IFERROR(IF(OR(C5102="",D5102=""),"",D5102*VLOOKUP(C5102,'Setup - Mix Design'!$A$5:$I$504,2,0)),"")</f>
        <v/>
      </c>
      <c r="G5102" s="33">
        <f>IFERROR(IF(OR(C5102="",D5102=""),"",D5102*VLOOKUP(C5102,'Setup - Mix Design'!$A$5:$I$504,3,0)),"")</f>
        <v/>
      </c>
      <c r="H5102" s="33">
        <f>IFERROR(IF(OR(C5102="",D5102=""),"",D5102*VLOOKUP(C5102,'Setup - Mix Design'!$A$5:$I$504,4,0)),"")</f>
        <v/>
      </c>
      <c r="I5102" s="33">
        <f>IFERROR(IF(OR(C5102="",D5102=""),"",D5102*VLOOKUP(C5102,'Setup - Mix Design'!$A$5:$I$504,5,0)),"")</f>
        <v/>
      </c>
      <c r="J5102" s="33">
        <f>IFERROR(IF(OR(C5102="",D5102=""),"",D5102*VLOOKUP(C5102,'Setup - Mix Design'!$A$5:$I$504,6,0)),"")</f>
        <v/>
      </c>
      <c r="K5102" s="33">
        <f>IFERROR(IF(OR(C5102="",D5102=""),"",D5102*VLOOKUP(C5102,'Setup - Mix Design'!$A$5:$I$504,7,0)),"")</f>
        <v/>
      </c>
    </row>
    <row r="5103">
      <c r="A5103" s="31" t="n"/>
      <c r="B5103" s="26" t="n"/>
      <c r="C5103" s="26" t="n"/>
      <c r="D5103" s="27" t="n"/>
      <c r="E5103" s="26" t="n"/>
      <c r="F5103" s="33">
        <f>IFERROR(IF(OR(C5103="",D5103=""),"",D5103*VLOOKUP(C5103,'Setup - Mix Design'!$A$5:$I$504,2,0)),"")</f>
        <v/>
      </c>
      <c r="G5103" s="33">
        <f>IFERROR(IF(OR(C5103="",D5103=""),"",D5103*VLOOKUP(C5103,'Setup - Mix Design'!$A$5:$I$504,3,0)),"")</f>
        <v/>
      </c>
      <c r="H5103" s="33">
        <f>IFERROR(IF(OR(C5103="",D5103=""),"",D5103*VLOOKUP(C5103,'Setup - Mix Design'!$A$5:$I$504,4,0)),"")</f>
        <v/>
      </c>
      <c r="I5103" s="33">
        <f>IFERROR(IF(OR(C5103="",D5103=""),"",D5103*VLOOKUP(C5103,'Setup - Mix Design'!$A$5:$I$504,5,0)),"")</f>
        <v/>
      </c>
      <c r="J5103" s="33">
        <f>IFERROR(IF(OR(C5103="",D5103=""),"",D5103*VLOOKUP(C5103,'Setup - Mix Design'!$A$5:$I$504,6,0)),"")</f>
        <v/>
      </c>
      <c r="K5103" s="33">
        <f>IFERROR(IF(OR(C5103="",D5103=""),"",D5103*VLOOKUP(C5103,'Setup - Mix Design'!$A$5:$I$504,7,0)),"")</f>
        <v/>
      </c>
    </row>
    <row r="5104">
      <c r="A5104" s="31" t="n"/>
      <c r="B5104" s="26" t="n"/>
      <c r="C5104" s="26" t="n"/>
      <c r="D5104" s="27" t="n"/>
      <c r="E5104" s="26" t="n"/>
      <c r="F5104" s="33">
        <f>IFERROR(IF(OR(C5104="",D5104=""),"",D5104*VLOOKUP(C5104,'Setup - Mix Design'!$A$5:$I$504,2,0)),"")</f>
        <v/>
      </c>
      <c r="G5104" s="33">
        <f>IFERROR(IF(OR(C5104="",D5104=""),"",D5104*VLOOKUP(C5104,'Setup - Mix Design'!$A$5:$I$504,3,0)),"")</f>
        <v/>
      </c>
      <c r="H5104" s="33">
        <f>IFERROR(IF(OR(C5104="",D5104=""),"",D5104*VLOOKUP(C5104,'Setup - Mix Design'!$A$5:$I$504,4,0)),"")</f>
        <v/>
      </c>
      <c r="I5104" s="33">
        <f>IFERROR(IF(OR(C5104="",D5104=""),"",D5104*VLOOKUP(C5104,'Setup - Mix Design'!$A$5:$I$504,5,0)),"")</f>
        <v/>
      </c>
      <c r="J5104" s="33">
        <f>IFERROR(IF(OR(C5104="",D5104=""),"",D5104*VLOOKUP(C5104,'Setup - Mix Design'!$A$5:$I$504,6,0)),"")</f>
        <v/>
      </c>
      <c r="K5104" s="33">
        <f>IFERROR(IF(OR(C5104="",D5104=""),"",D5104*VLOOKUP(C5104,'Setup - Mix Design'!$A$5:$I$504,7,0)),"")</f>
        <v/>
      </c>
    </row>
    <row r="5105">
      <c r="A5105" s="31" t="n"/>
      <c r="B5105" s="26" t="n"/>
      <c r="C5105" s="26" t="n"/>
      <c r="D5105" s="27" t="n"/>
      <c r="E5105" s="26" t="n"/>
      <c r="F5105" s="33">
        <f>IFERROR(IF(OR(C5105="",D5105=""),"",D5105*VLOOKUP(C5105,'Setup - Mix Design'!$A$5:$I$504,2,0)),"")</f>
        <v/>
      </c>
      <c r="G5105" s="33">
        <f>IFERROR(IF(OR(C5105="",D5105=""),"",D5105*VLOOKUP(C5105,'Setup - Mix Design'!$A$5:$I$504,3,0)),"")</f>
        <v/>
      </c>
      <c r="H5105" s="33">
        <f>IFERROR(IF(OR(C5105="",D5105=""),"",D5105*VLOOKUP(C5105,'Setup - Mix Design'!$A$5:$I$504,4,0)),"")</f>
        <v/>
      </c>
      <c r="I5105" s="33">
        <f>IFERROR(IF(OR(C5105="",D5105=""),"",D5105*VLOOKUP(C5105,'Setup - Mix Design'!$A$5:$I$504,5,0)),"")</f>
        <v/>
      </c>
      <c r="J5105" s="33">
        <f>IFERROR(IF(OR(C5105="",D5105=""),"",D5105*VLOOKUP(C5105,'Setup - Mix Design'!$A$5:$I$504,6,0)),"")</f>
        <v/>
      </c>
      <c r="K5105" s="33">
        <f>IFERROR(IF(OR(C5105="",D5105=""),"",D5105*VLOOKUP(C5105,'Setup - Mix Design'!$A$5:$I$504,7,0)),"")</f>
        <v/>
      </c>
    </row>
    <row r="5106">
      <c r="A5106" s="31" t="n"/>
      <c r="B5106" s="26" t="n"/>
      <c r="C5106" s="26" t="n"/>
      <c r="D5106" s="27" t="n"/>
      <c r="E5106" s="26" t="n"/>
      <c r="F5106" s="33">
        <f>IFERROR(IF(OR(C5106="",D5106=""),"",D5106*VLOOKUP(C5106,'Setup - Mix Design'!$A$5:$I$504,2,0)),"")</f>
        <v/>
      </c>
      <c r="G5106" s="33">
        <f>IFERROR(IF(OR(C5106="",D5106=""),"",D5106*VLOOKUP(C5106,'Setup - Mix Design'!$A$5:$I$504,3,0)),"")</f>
        <v/>
      </c>
      <c r="H5106" s="33">
        <f>IFERROR(IF(OR(C5106="",D5106=""),"",D5106*VLOOKUP(C5106,'Setup - Mix Design'!$A$5:$I$504,4,0)),"")</f>
        <v/>
      </c>
      <c r="I5106" s="33">
        <f>IFERROR(IF(OR(C5106="",D5106=""),"",D5106*VLOOKUP(C5106,'Setup - Mix Design'!$A$5:$I$504,5,0)),"")</f>
        <v/>
      </c>
      <c r="J5106" s="33">
        <f>IFERROR(IF(OR(C5106="",D5106=""),"",D5106*VLOOKUP(C5106,'Setup - Mix Design'!$A$5:$I$504,6,0)),"")</f>
        <v/>
      </c>
      <c r="K5106" s="33">
        <f>IFERROR(IF(OR(C5106="",D5106=""),"",D5106*VLOOKUP(C5106,'Setup - Mix Design'!$A$5:$I$504,7,0)),"")</f>
        <v/>
      </c>
    </row>
    <row r="5107">
      <c r="A5107" s="31" t="n"/>
      <c r="B5107" s="26" t="n"/>
      <c r="C5107" s="26" t="n"/>
      <c r="D5107" s="27" t="n"/>
      <c r="E5107" s="26" t="n"/>
      <c r="F5107" s="33">
        <f>IFERROR(IF(OR(C5107="",D5107=""),"",D5107*VLOOKUP(C5107,'Setup - Mix Design'!$A$5:$I$504,2,0)),"")</f>
        <v/>
      </c>
      <c r="G5107" s="33">
        <f>IFERROR(IF(OR(C5107="",D5107=""),"",D5107*VLOOKUP(C5107,'Setup - Mix Design'!$A$5:$I$504,3,0)),"")</f>
        <v/>
      </c>
      <c r="H5107" s="33">
        <f>IFERROR(IF(OR(C5107="",D5107=""),"",D5107*VLOOKUP(C5107,'Setup - Mix Design'!$A$5:$I$504,4,0)),"")</f>
        <v/>
      </c>
      <c r="I5107" s="33">
        <f>IFERROR(IF(OR(C5107="",D5107=""),"",D5107*VLOOKUP(C5107,'Setup - Mix Design'!$A$5:$I$504,5,0)),"")</f>
        <v/>
      </c>
      <c r="J5107" s="33">
        <f>IFERROR(IF(OR(C5107="",D5107=""),"",D5107*VLOOKUP(C5107,'Setup - Mix Design'!$A$5:$I$504,6,0)),"")</f>
        <v/>
      </c>
      <c r="K5107" s="33">
        <f>IFERROR(IF(OR(C5107="",D5107=""),"",D5107*VLOOKUP(C5107,'Setup - Mix Design'!$A$5:$I$504,7,0)),"")</f>
        <v/>
      </c>
    </row>
    <row r="5108">
      <c r="A5108" s="31" t="n"/>
      <c r="B5108" s="26" t="n"/>
      <c r="C5108" s="26" t="n"/>
      <c r="D5108" s="27" t="n"/>
      <c r="E5108" s="26" t="n"/>
      <c r="F5108" s="33">
        <f>IFERROR(IF(OR(C5108="",D5108=""),"",D5108*VLOOKUP(C5108,'Setup - Mix Design'!$A$5:$I$504,2,0)),"")</f>
        <v/>
      </c>
      <c r="G5108" s="33">
        <f>IFERROR(IF(OR(C5108="",D5108=""),"",D5108*VLOOKUP(C5108,'Setup - Mix Design'!$A$5:$I$504,3,0)),"")</f>
        <v/>
      </c>
      <c r="H5108" s="33">
        <f>IFERROR(IF(OR(C5108="",D5108=""),"",D5108*VLOOKUP(C5108,'Setup - Mix Design'!$A$5:$I$504,4,0)),"")</f>
        <v/>
      </c>
      <c r="I5108" s="33">
        <f>IFERROR(IF(OR(C5108="",D5108=""),"",D5108*VLOOKUP(C5108,'Setup - Mix Design'!$A$5:$I$504,5,0)),"")</f>
        <v/>
      </c>
      <c r="J5108" s="33">
        <f>IFERROR(IF(OR(C5108="",D5108=""),"",D5108*VLOOKUP(C5108,'Setup - Mix Design'!$A$5:$I$504,6,0)),"")</f>
        <v/>
      </c>
      <c r="K5108" s="33">
        <f>IFERROR(IF(OR(C5108="",D5108=""),"",D5108*VLOOKUP(C5108,'Setup - Mix Design'!$A$5:$I$504,7,0)),"")</f>
        <v/>
      </c>
    </row>
    <row r="5109">
      <c r="A5109" s="31" t="n"/>
      <c r="B5109" s="26" t="n"/>
      <c r="C5109" s="26" t="n"/>
      <c r="D5109" s="27" t="n"/>
      <c r="E5109" s="26" t="n"/>
      <c r="F5109" s="33">
        <f>IFERROR(IF(OR(C5109="",D5109=""),"",D5109*VLOOKUP(C5109,'Setup - Mix Design'!$A$5:$I$504,2,0)),"")</f>
        <v/>
      </c>
      <c r="G5109" s="33">
        <f>IFERROR(IF(OR(C5109="",D5109=""),"",D5109*VLOOKUP(C5109,'Setup - Mix Design'!$A$5:$I$504,3,0)),"")</f>
        <v/>
      </c>
      <c r="H5109" s="33">
        <f>IFERROR(IF(OR(C5109="",D5109=""),"",D5109*VLOOKUP(C5109,'Setup - Mix Design'!$A$5:$I$504,4,0)),"")</f>
        <v/>
      </c>
      <c r="I5109" s="33">
        <f>IFERROR(IF(OR(C5109="",D5109=""),"",D5109*VLOOKUP(C5109,'Setup - Mix Design'!$A$5:$I$504,5,0)),"")</f>
        <v/>
      </c>
      <c r="J5109" s="33">
        <f>IFERROR(IF(OR(C5109="",D5109=""),"",D5109*VLOOKUP(C5109,'Setup - Mix Design'!$A$5:$I$504,6,0)),"")</f>
        <v/>
      </c>
      <c r="K5109" s="33">
        <f>IFERROR(IF(OR(C5109="",D5109=""),"",D5109*VLOOKUP(C5109,'Setup - Mix Design'!$A$5:$I$504,7,0)),"")</f>
        <v/>
      </c>
    </row>
    <row r="5110">
      <c r="A5110" s="31" t="n"/>
      <c r="B5110" s="26" t="n"/>
      <c r="C5110" s="26" t="n"/>
      <c r="D5110" s="27" t="n"/>
      <c r="E5110" s="26" t="n"/>
      <c r="F5110" s="33">
        <f>IFERROR(IF(OR(C5110="",D5110=""),"",D5110*VLOOKUP(C5110,'Setup - Mix Design'!$A$5:$I$504,2,0)),"")</f>
        <v/>
      </c>
      <c r="G5110" s="33">
        <f>IFERROR(IF(OR(C5110="",D5110=""),"",D5110*VLOOKUP(C5110,'Setup - Mix Design'!$A$5:$I$504,3,0)),"")</f>
        <v/>
      </c>
      <c r="H5110" s="33">
        <f>IFERROR(IF(OR(C5110="",D5110=""),"",D5110*VLOOKUP(C5110,'Setup - Mix Design'!$A$5:$I$504,4,0)),"")</f>
        <v/>
      </c>
      <c r="I5110" s="33">
        <f>IFERROR(IF(OR(C5110="",D5110=""),"",D5110*VLOOKUP(C5110,'Setup - Mix Design'!$A$5:$I$504,5,0)),"")</f>
        <v/>
      </c>
      <c r="J5110" s="33">
        <f>IFERROR(IF(OR(C5110="",D5110=""),"",D5110*VLOOKUP(C5110,'Setup - Mix Design'!$A$5:$I$504,6,0)),"")</f>
        <v/>
      </c>
      <c r="K5110" s="33">
        <f>IFERROR(IF(OR(C5110="",D5110=""),"",D5110*VLOOKUP(C5110,'Setup - Mix Design'!$A$5:$I$504,7,0)),"")</f>
        <v/>
      </c>
    </row>
    <row r="5111">
      <c r="A5111" s="31" t="n"/>
      <c r="B5111" s="26" t="n"/>
      <c r="C5111" s="26" t="n"/>
      <c r="D5111" s="27" t="n"/>
      <c r="E5111" s="26" t="n"/>
      <c r="F5111" s="33">
        <f>IFERROR(IF(OR(C5111="",D5111=""),"",D5111*VLOOKUP(C5111,'Setup - Mix Design'!$A$5:$I$504,2,0)),"")</f>
        <v/>
      </c>
      <c r="G5111" s="33">
        <f>IFERROR(IF(OR(C5111="",D5111=""),"",D5111*VLOOKUP(C5111,'Setup - Mix Design'!$A$5:$I$504,3,0)),"")</f>
        <v/>
      </c>
      <c r="H5111" s="33">
        <f>IFERROR(IF(OR(C5111="",D5111=""),"",D5111*VLOOKUP(C5111,'Setup - Mix Design'!$A$5:$I$504,4,0)),"")</f>
        <v/>
      </c>
      <c r="I5111" s="33">
        <f>IFERROR(IF(OR(C5111="",D5111=""),"",D5111*VLOOKUP(C5111,'Setup - Mix Design'!$A$5:$I$504,5,0)),"")</f>
        <v/>
      </c>
      <c r="J5111" s="33">
        <f>IFERROR(IF(OR(C5111="",D5111=""),"",D5111*VLOOKUP(C5111,'Setup - Mix Design'!$A$5:$I$504,6,0)),"")</f>
        <v/>
      </c>
      <c r="K5111" s="33">
        <f>IFERROR(IF(OR(C5111="",D5111=""),"",D5111*VLOOKUP(C5111,'Setup - Mix Design'!$A$5:$I$504,7,0)),"")</f>
        <v/>
      </c>
    </row>
    <row r="5112">
      <c r="A5112" s="31" t="n"/>
      <c r="B5112" s="26" t="n"/>
      <c r="C5112" s="26" t="n"/>
      <c r="D5112" s="27" t="n"/>
      <c r="E5112" s="26" t="n"/>
      <c r="F5112" s="33">
        <f>IFERROR(IF(OR(C5112="",D5112=""),"",D5112*VLOOKUP(C5112,'Setup - Mix Design'!$A$5:$I$504,2,0)),"")</f>
        <v/>
      </c>
      <c r="G5112" s="33">
        <f>IFERROR(IF(OR(C5112="",D5112=""),"",D5112*VLOOKUP(C5112,'Setup - Mix Design'!$A$5:$I$504,3,0)),"")</f>
        <v/>
      </c>
      <c r="H5112" s="33">
        <f>IFERROR(IF(OR(C5112="",D5112=""),"",D5112*VLOOKUP(C5112,'Setup - Mix Design'!$A$5:$I$504,4,0)),"")</f>
        <v/>
      </c>
      <c r="I5112" s="33">
        <f>IFERROR(IF(OR(C5112="",D5112=""),"",D5112*VLOOKUP(C5112,'Setup - Mix Design'!$A$5:$I$504,5,0)),"")</f>
        <v/>
      </c>
      <c r="J5112" s="33">
        <f>IFERROR(IF(OR(C5112="",D5112=""),"",D5112*VLOOKUP(C5112,'Setup - Mix Design'!$A$5:$I$504,6,0)),"")</f>
        <v/>
      </c>
      <c r="K5112" s="33">
        <f>IFERROR(IF(OR(C5112="",D5112=""),"",D5112*VLOOKUP(C5112,'Setup - Mix Design'!$A$5:$I$504,7,0)),"")</f>
        <v/>
      </c>
    </row>
    <row r="5113">
      <c r="A5113" s="31" t="n"/>
      <c r="B5113" s="26" t="n"/>
      <c r="C5113" s="26" t="n"/>
      <c r="D5113" s="27" t="n"/>
      <c r="E5113" s="26" t="n"/>
      <c r="F5113" s="33">
        <f>IFERROR(IF(OR(C5113="",D5113=""),"",D5113*VLOOKUP(C5113,'Setup - Mix Design'!$A$5:$I$504,2,0)),"")</f>
        <v/>
      </c>
      <c r="G5113" s="33">
        <f>IFERROR(IF(OR(C5113="",D5113=""),"",D5113*VLOOKUP(C5113,'Setup - Mix Design'!$A$5:$I$504,3,0)),"")</f>
        <v/>
      </c>
      <c r="H5113" s="33">
        <f>IFERROR(IF(OR(C5113="",D5113=""),"",D5113*VLOOKUP(C5113,'Setup - Mix Design'!$A$5:$I$504,4,0)),"")</f>
        <v/>
      </c>
      <c r="I5113" s="33">
        <f>IFERROR(IF(OR(C5113="",D5113=""),"",D5113*VLOOKUP(C5113,'Setup - Mix Design'!$A$5:$I$504,5,0)),"")</f>
        <v/>
      </c>
      <c r="J5113" s="33">
        <f>IFERROR(IF(OR(C5113="",D5113=""),"",D5113*VLOOKUP(C5113,'Setup - Mix Design'!$A$5:$I$504,6,0)),"")</f>
        <v/>
      </c>
      <c r="K5113" s="33">
        <f>IFERROR(IF(OR(C5113="",D5113=""),"",D5113*VLOOKUP(C5113,'Setup - Mix Design'!$A$5:$I$504,7,0)),"")</f>
        <v/>
      </c>
    </row>
    <row r="5114">
      <c r="A5114" s="31" t="n"/>
      <c r="B5114" s="26" t="n"/>
      <c r="C5114" s="26" t="n"/>
      <c r="D5114" s="27" t="n"/>
      <c r="E5114" s="26" t="n"/>
      <c r="F5114" s="33">
        <f>IFERROR(IF(OR(C5114="",D5114=""),"",D5114*VLOOKUP(C5114,'Setup - Mix Design'!$A$5:$I$504,2,0)),"")</f>
        <v/>
      </c>
      <c r="G5114" s="33">
        <f>IFERROR(IF(OR(C5114="",D5114=""),"",D5114*VLOOKUP(C5114,'Setup - Mix Design'!$A$5:$I$504,3,0)),"")</f>
        <v/>
      </c>
      <c r="H5114" s="33">
        <f>IFERROR(IF(OR(C5114="",D5114=""),"",D5114*VLOOKUP(C5114,'Setup - Mix Design'!$A$5:$I$504,4,0)),"")</f>
        <v/>
      </c>
      <c r="I5114" s="33">
        <f>IFERROR(IF(OR(C5114="",D5114=""),"",D5114*VLOOKUP(C5114,'Setup - Mix Design'!$A$5:$I$504,5,0)),"")</f>
        <v/>
      </c>
      <c r="J5114" s="33">
        <f>IFERROR(IF(OR(C5114="",D5114=""),"",D5114*VLOOKUP(C5114,'Setup - Mix Design'!$A$5:$I$504,6,0)),"")</f>
        <v/>
      </c>
      <c r="K5114" s="33">
        <f>IFERROR(IF(OR(C5114="",D5114=""),"",D5114*VLOOKUP(C5114,'Setup - Mix Design'!$A$5:$I$504,7,0)),"")</f>
        <v/>
      </c>
    </row>
    <row r="5115">
      <c r="A5115" s="31" t="n"/>
      <c r="B5115" s="26" t="n"/>
      <c r="C5115" s="26" t="n"/>
      <c r="D5115" s="27" t="n"/>
      <c r="E5115" s="26" t="n"/>
      <c r="F5115" s="33">
        <f>IFERROR(IF(OR(C5115="",D5115=""),"",D5115*VLOOKUP(C5115,'Setup - Mix Design'!$A$5:$I$504,2,0)),"")</f>
        <v/>
      </c>
      <c r="G5115" s="33">
        <f>IFERROR(IF(OR(C5115="",D5115=""),"",D5115*VLOOKUP(C5115,'Setup - Mix Design'!$A$5:$I$504,3,0)),"")</f>
        <v/>
      </c>
      <c r="H5115" s="33">
        <f>IFERROR(IF(OR(C5115="",D5115=""),"",D5115*VLOOKUP(C5115,'Setup - Mix Design'!$A$5:$I$504,4,0)),"")</f>
        <v/>
      </c>
      <c r="I5115" s="33">
        <f>IFERROR(IF(OR(C5115="",D5115=""),"",D5115*VLOOKUP(C5115,'Setup - Mix Design'!$A$5:$I$504,5,0)),"")</f>
        <v/>
      </c>
      <c r="J5115" s="33">
        <f>IFERROR(IF(OR(C5115="",D5115=""),"",D5115*VLOOKUP(C5115,'Setup - Mix Design'!$A$5:$I$504,6,0)),"")</f>
        <v/>
      </c>
      <c r="K5115" s="33">
        <f>IFERROR(IF(OR(C5115="",D5115=""),"",D5115*VLOOKUP(C5115,'Setup - Mix Design'!$A$5:$I$504,7,0)),"")</f>
        <v/>
      </c>
    </row>
    <row r="5116">
      <c r="A5116" s="31" t="n"/>
      <c r="B5116" s="26" t="n"/>
      <c r="C5116" s="26" t="n"/>
      <c r="D5116" s="27" t="n"/>
      <c r="E5116" s="26" t="n"/>
      <c r="F5116" s="33">
        <f>IFERROR(IF(OR(C5116="",D5116=""),"",D5116*VLOOKUP(C5116,'Setup - Mix Design'!$A$5:$I$504,2,0)),"")</f>
        <v/>
      </c>
      <c r="G5116" s="33">
        <f>IFERROR(IF(OR(C5116="",D5116=""),"",D5116*VLOOKUP(C5116,'Setup - Mix Design'!$A$5:$I$504,3,0)),"")</f>
        <v/>
      </c>
      <c r="H5116" s="33">
        <f>IFERROR(IF(OR(C5116="",D5116=""),"",D5116*VLOOKUP(C5116,'Setup - Mix Design'!$A$5:$I$504,4,0)),"")</f>
        <v/>
      </c>
      <c r="I5116" s="33">
        <f>IFERROR(IF(OR(C5116="",D5116=""),"",D5116*VLOOKUP(C5116,'Setup - Mix Design'!$A$5:$I$504,5,0)),"")</f>
        <v/>
      </c>
      <c r="J5116" s="33">
        <f>IFERROR(IF(OR(C5116="",D5116=""),"",D5116*VLOOKUP(C5116,'Setup - Mix Design'!$A$5:$I$504,6,0)),"")</f>
        <v/>
      </c>
      <c r="K5116" s="33">
        <f>IFERROR(IF(OR(C5116="",D5116=""),"",D5116*VLOOKUP(C5116,'Setup - Mix Design'!$A$5:$I$504,7,0)),"")</f>
        <v/>
      </c>
    </row>
    <row r="5117">
      <c r="A5117" s="31" t="n"/>
      <c r="B5117" s="26" t="n"/>
      <c r="C5117" s="26" t="n"/>
      <c r="D5117" s="27" t="n"/>
      <c r="E5117" s="26" t="n"/>
      <c r="F5117" s="33">
        <f>IFERROR(IF(OR(C5117="",D5117=""),"",D5117*VLOOKUP(C5117,'Setup - Mix Design'!$A$5:$I$504,2,0)),"")</f>
        <v/>
      </c>
      <c r="G5117" s="33">
        <f>IFERROR(IF(OR(C5117="",D5117=""),"",D5117*VLOOKUP(C5117,'Setup - Mix Design'!$A$5:$I$504,3,0)),"")</f>
        <v/>
      </c>
      <c r="H5117" s="33">
        <f>IFERROR(IF(OR(C5117="",D5117=""),"",D5117*VLOOKUP(C5117,'Setup - Mix Design'!$A$5:$I$504,4,0)),"")</f>
        <v/>
      </c>
      <c r="I5117" s="33">
        <f>IFERROR(IF(OR(C5117="",D5117=""),"",D5117*VLOOKUP(C5117,'Setup - Mix Design'!$A$5:$I$504,5,0)),"")</f>
        <v/>
      </c>
      <c r="J5117" s="33">
        <f>IFERROR(IF(OR(C5117="",D5117=""),"",D5117*VLOOKUP(C5117,'Setup - Mix Design'!$A$5:$I$504,6,0)),"")</f>
        <v/>
      </c>
      <c r="K5117" s="33">
        <f>IFERROR(IF(OR(C5117="",D5117=""),"",D5117*VLOOKUP(C5117,'Setup - Mix Design'!$A$5:$I$504,7,0)),"")</f>
        <v/>
      </c>
    </row>
    <row r="5118">
      <c r="A5118" s="31" t="n"/>
      <c r="B5118" s="26" t="n"/>
      <c r="C5118" s="26" t="n"/>
      <c r="D5118" s="27" t="n"/>
      <c r="E5118" s="26" t="n"/>
      <c r="F5118" s="33">
        <f>IFERROR(IF(OR(C5118="",D5118=""),"",D5118*VLOOKUP(C5118,'Setup - Mix Design'!$A$5:$I$504,2,0)),"")</f>
        <v/>
      </c>
      <c r="G5118" s="33">
        <f>IFERROR(IF(OR(C5118="",D5118=""),"",D5118*VLOOKUP(C5118,'Setup - Mix Design'!$A$5:$I$504,3,0)),"")</f>
        <v/>
      </c>
      <c r="H5118" s="33">
        <f>IFERROR(IF(OR(C5118="",D5118=""),"",D5118*VLOOKUP(C5118,'Setup - Mix Design'!$A$5:$I$504,4,0)),"")</f>
        <v/>
      </c>
      <c r="I5118" s="33">
        <f>IFERROR(IF(OR(C5118="",D5118=""),"",D5118*VLOOKUP(C5118,'Setup - Mix Design'!$A$5:$I$504,5,0)),"")</f>
        <v/>
      </c>
      <c r="J5118" s="33">
        <f>IFERROR(IF(OR(C5118="",D5118=""),"",D5118*VLOOKUP(C5118,'Setup - Mix Design'!$A$5:$I$504,6,0)),"")</f>
        <v/>
      </c>
      <c r="K5118" s="33">
        <f>IFERROR(IF(OR(C5118="",D5118=""),"",D5118*VLOOKUP(C5118,'Setup - Mix Design'!$A$5:$I$504,7,0)),"")</f>
        <v/>
      </c>
    </row>
    <row r="5119">
      <c r="A5119" s="31" t="n"/>
      <c r="B5119" s="26" t="n"/>
      <c r="C5119" s="26" t="n"/>
      <c r="D5119" s="27" t="n"/>
      <c r="E5119" s="26" t="n"/>
      <c r="F5119" s="33">
        <f>IFERROR(IF(OR(C5119="",D5119=""),"",D5119*VLOOKUP(C5119,'Setup - Mix Design'!$A$5:$I$504,2,0)),"")</f>
        <v/>
      </c>
      <c r="G5119" s="33">
        <f>IFERROR(IF(OR(C5119="",D5119=""),"",D5119*VLOOKUP(C5119,'Setup - Mix Design'!$A$5:$I$504,3,0)),"")</f>
        <v/>
      </c>
      <c r="H5119" s="33">
        <f>IFERROR(IF(OR(C5119="",D5119=""),"",D5119*VLOOKUP(C5119,'Setup - Mix Design'!$A$5:$I$504,4,0)),"")</f>
        <v/>
      </c>
      <c r="I5119" s="33">
        <f>IFERROR(IF(OR(C5119="",D5119=""),"",D5119*VLOOKUP(C5119,'Setup - Mix Design'!$A$5:$I$504,5,0)),"")</f>
        <v/>
      </c>
      <c r="J5119" s="33">
        <f>IFERROR(IF(OR(C5119="",D5119=""),"",D5119*VLOOKUP(C5119,'Setup - Mix Design'!$A$5:$I$504,6,0)),"")</f>
        <v/>
      </c>
      <c r="K5119" s="33">
        <f>IFERROR(IF(OR(C5119="",D5119=""),"",D5119*VLOOKUP(C5119,'Setup - Mix Design'!$A$5:$I$504,7,0)),"")</f>
        <v/>
      </c>
    </row>
    <row r="5120">
      <c r="A5120" s="31" t="n"/>
      <c r="B5120" s="26" t="n"/>
      <c r="C5120" s="26" t="n"/>
      <c r="D5120" s="27" t="n"/>
      <c r="E5120" s="26" t="n"/>
      <c r="F5120" s="33">
        <f>IFERROR(IF(OR(C5120="",D5120=""),"",D5120*VLOOKUP(C5120,'Setup - Mix Design'!$A$5:$I$504,2,0)),"")</f>
        <v/>
      </c>
      <c r="G5120" s="33">
        <f>IFERROR(IF(OR(C5120="",D5120=""),"",D5120*VLOOKUP(C5120,'Setup - Mix Design'!$A$5:$I$504,3,0)),"")</f>
        <v/>
      </c>
      <c r="H5120" s="33">
        <f>IFERROR(IF(OR(C5120="",D5120=""),"",D5120*VLOOKUP(C5120,'Setup - Mix Design'!$A$5:$I$504,4,0)),"")</f>
        <v/>
      </c>
      <c r="I5120" s="33">
        <f>IFERROR(IF(OR(C5120="",D5120=""),"",D5120*VLOOKUP(C5120,'Setup - Mix Design'!$A$5:$I$504,5,0)),"")</f>
        <v/>
      </c>
      <c r="J5120" s="33">
        <f>IFERROR(IF(OR(C5120="",D5120=""),"",D5120*VLOOKUP(C5120,'Setup - Mix Design'!$A$5:$I$504,6,0)),"")</f>
        <v/>
      </c>
      <c r="K5120" s="33">
        <f>IFERROR(IF(OR(C5120="",D5120=""),"",D5120*VLOOKUP(C5120,'Setup - Mix Design'!$A$5:$I$504,7,0)),"")</f>
        <v/>
      </c>
    </row>
    <row r="5121">
      <c r="A5121" s="31" t="n"/>
      <c r="B5121" s="26" t="n"/>
      <c r="C5121" s="26" t="n"/>
      <c r="D5121" s="27" t="n"/>
      <c r="E5121" s="26" t="n"/>
      <c r="F5121" s="33">
        <f>IFERROR(IF(OR(C5121="",D5121=""),"",D5121*VLOOKUP(C5121,'Setup - Mix Design'!$A$5:$I$504,2,0)),"")</f>
        <v/>
      </c>
      <c r="G5121" s="33">
        <f>IFERROR(IF(OR(C5121="",D5121=""),"",D5121*VLOOKUP(C5121,'Setup - Mix Design'!$A$5:$I$504,3,0)),"")</f>
        <v/>
      </c>
      <c r="H5121" s="33">
        <f>IFERROR(IF(OR(C5121="",D5121=""),"",D5121*VLOOKUP(C5121,'Setup - Mix Design'!$A$5:$I$504,4,0)),"")</f>
        <v/>
      </c>
      <c r="I5121" s="33">
        <f>IFERROR(IF(OR(C5121="",D5121=""),"",D5121*VLOOKUP(C5121,'Setup - Mix Design'!$A$5:$I$504,5,0)),"")</f>
        <v/>
      </c>
      <c r="J5121" s="33">
        <f>IFERROR(IF(OR(C5121="",D5121=""),"",D5121*VLOOKUP(C5121,'Setup - Mix Design'!$A$5:$I$504,6,0)),"")</f>
        <v/>
      </c>
      <c r="K5121" s="33">
        <f>IFERROR(IF(OR(C5121="",D5121=""),"",D5121*VLOOKUP(C5121,'Setup - Mix Design'!$A$5:$I$504,7,0)),"")</f>
        <v/>
      </c>
    </row>
    <row r="5122">
      <c r="A5122" s="31" t="n"/>
      <c r="B5122" s="26" t="n"/>
      <c r="C5122" s="26" t="n"/>
      <c r="D5122" s="27" t="n"/>
      <c r="E5122" s="26" t="n"/>
      <c r="F5122" s="33">
        <f>IFERROR(IF(OR(C5122="",D5122=""),"",D5122*VLOOKUP(C5122,'Setup - Mix Design'!$A$5:$I$504,2,0)),"")</f>
        <v/>
      </c>
      <c r="G5122" s="33">
        <f>IFERROR(IF(OR(C5122="",D5122=""),"",D5122*VLOOKUP(C5122,'Setup - Mix Design'!$A$5:$I$504,3,0)),"")</f>
        <v/>
      </c>
      <c r="H5122" s="33">
        <f>IFERROR(IF(OR(C5122="",D5122=""),"",D5122*VLOOKUP(C5122,'Setup - Mix Design'!$A$5:$I$504,4,0)),"")</f>
        <v/>
      </c>
      <c r="I5122" s="33">
        <f>IFERROR(IF(OR(C5122="",D5122=""),"",D5122*VLOOKUP(C5122,'Setup - Mix Design'!$A$5:$I$504,5,0)),"")</f>
        <v/>
      </c>
      <c r="J5122" s="33">
        <f>IFERROR(IF(OR(C5122="",D5122=""),"",D5122*VLOOKUP(C5122,'Setup - Mix Design'!$A$5:$I$504,6,0)),"")</f>
        <v/>
      </c>
      <c r="K5122" s="33">
        <f>IFERROR(IF(OR(C5122="",D5122=""),"",D5122*VLOOKUP(C5122,'Setup - Mix Design'!$A$5:$I$504,7,0)),"")</f>
        <v/>
      </c>
    </row>
    <row r="5123">
      <c r="A5123" s="31" t="n"/>
      <c r="B5123" s="26" t="n"/>
      <c r="C5123" s="26" t="n"/>
      <c r="D5123" s="27" t="n"/>
      <c r="E5123" s="26" t="n"/>
      <c r="F5123" s="33">
        <f>IFERROR(IF(OR(C5123="",D5123=""),"",D5123*VLOOKUP(C5123,'Setup - Mix Design'!$A$5:$I$504,2,0)),"")</f>
        <v/>
      </c>
      <c r="G5123" s="33">
        <f>IFERROR(IF(OR(C5123="",D5123=""),"",D5123*VLOOKUP(C5123,'Setup - Mix Design'!$A$5:$I$504,3,0)),"")</f>
        <v/>
      </c>
      <c r="H5123" s="33">
        <f>IFERROR(IF(OR(C5123="",D5123=""),"",D5123*VLOOKUP(C5123,'Setup - Mix Design'!$A$5:$I$504,4,0)),"")</f>
        <v/>
      </c>
      <c r="I5123" s="33">
        <f>IFERROR(IF(OR(C5123="",D5123=""),"",D5123*VLOOKUP(C5123,'Setup - Mix Design'!$A$5:$I$504,5,0)),"")</f>
        <v/>
      </c>
      <c r="J5123" s="33">
        <f>IFERROR(IF(OR(C5123="",D5123=""),"",D5123*VLOOKUP(C5123,'Setup - Mix Design'!$A$5:$I$504,6,0)),"")</f>
        <v/>
      </c>
      <c r="K5123" s="33">
        <f>IFERROR(IF(OR(C5123="",D5123=""),"",D5123*VLOOKUP(C5123,'Setup - Mix Design'!$A$5:$I$504,7,0)),"")</f>
        <v/>
      </c>
    </row>
    <row r="5124">
      <c r="A5124" s="31" t="n"/>
      <c r="B5124" s="26" t="n"/>
      <c r="C5124" s="26" t="n"/>
      <c r="D5124" s="27" t="n"/>
      <c r="E5124" s="26" t="n"/>
      <c r="F5124" s="33">
        <f>IFERROR(IF(OR(C5124="",D5124=""),"",D5124*VLOOKUP(C5124,'Setup - Mix Design'!$A$5:$I$504,2,0)),"")</f>
        <v/>
      </c>
      <c r="G5124" s="33">
        <f>IFERROR(IF(OR(C5124="",D5124=""),"",D5124*VLOOKUP(C5124,'Setup - Mix Design'!$A$5:$I$504,3,0)),"")</f>
        <v/>
      </c>
      <c r="H5124" s="33">
        <f>IFERROR(IF(OR(C5124="",D5124=""),"",D5124*VLOOKUP(C5124,'Setup - Mix Design'!$A$5:$I$504,4,0)),"")</f>
        <v/>
      </c>
      <c r="I5124" s="33">
        <f>IFERROR(IF(OR(C5124="",D5124=""),"",D5124*VLOOKUP(C5124,'Setup - Mix Design'!$A$5:$I$504,5,0)),"")</f>
        <v/>
      </c>
      <c r="J5124" s="33">
        <f>IFERROR(IF(OR(C5124="",D5124=""),"",D5124*VLOOKUP(C5124,'Setup - Mix Design'!$A$5:$I$504,6,0)),"")</f>
        <v/>
      </c>
      <c r="K5124" s="33">
        <f>IFERROR(IF(OR(C5124="",D5124=""),"",D5124*VLOOKUP(C5124,'Setup - Mix Design'!$A$5:$I$504,7,0)),"")</f>
        <v/>
      </c>
    </row>
    <row r="5125">
      <c r="A5125" s="31" t="n"/>
      <c r="B5125" s="26" t="n"/>
      <c r="C5125" s="26" t="n"/>
      <c r="D5125" s="27" t="n"/>
      <c r="E5125" s="26" t="n"/>
      <c r="F5125" s="33">
        <f>IFERROR(IF(OR(C5125="",D5125=""),"",D5125*VLOOKUP(C5125,'Setup - Mix Design'!$A$5:$I$504,2,0)),"")</f>
        <v/>
      </c>
      <c r="G5125" s="33">
        <f>IFERROR(IF(OR(C5125="",D5125=""),"",D5125*VLOOKUP(C5125,'Setup - Mix Design'!$A$5:$I$504,3,0)),"")</f>
        <v/>
      </c>
      <c r="H5125" s="33">
        <f>IFERROR(IF(OR(C5125="",D5125=""),"",D5125*VLOOKUP(C5125,'Setup - Mix Design'!$A$5:$I$504,4,0)),"")</f>
        <v/>
      </c>
      <c r="I5125" s="33">
        <f>IFERROR(IF(OR(C5125="",D5125=""),"",D5125*VLOOKUP(C5125,'Setup - Mix Design'!$A$5:$I$504,5,0)),"")</f>
        <v/>
      </c>
      <c r="J5125" s="33">
        <f>IFERROR(IF(OR(C5125="",D5125=""),"",D5125*VLOOKUP(C5125,'Setup - Mix Design'!$A$5:$I$504,6,0)),"")</f>
        <v/>
      </c>
      <c r="K5125" s="33">
        <f>IFERROR(IF(OR(C5125="",D5125=""),"",D5125*VLOOKUP(C5125,'Setup - Mix Design'!$A$5:$I$504,7,0)),"")</f>
        <v/>
      </c>
    </row>
    <row r="5126">
      <c r="A5126" s="31" t="n"/>
      <c r="B5126" s="26" t="n"/>
      <c r="C5126" s="26" t="n"/>
      <c r="D5126" s="27" t="n"/>
      <c r="E5126" s="26" t="n"/>
      <c r="F5126" s="33">
        <f>IFERROR(IF(OR(C5126="",D5126=""),"",D5126*VLOOKUP(C5126,'Setup - Mix Design'!$A$5:$I$504,2,0)),"")</f>
        <v/>
      </c>
      <c r="G5126" s="33">
        <f>IFERROR(IF(OR(C5126="",D5126=""),"",D5126*VLOOKUP(C5126,'Setup - Mix Design'!$A$5:$I$504,3,0)),"")</f>
        <v/>
      </c>
      <c r="H5126" s="33">
        <f>IFERROR(IF(OR(C5126="",D5126=""),"",D5126*VLOOKUP(C5126,'Setup - Mix Design'!$A$5:$I$504,4,0)),"")</f>
        <v/>
      </c>
      <c r="I5126" s="33">
        <f>IFERROR(IF(OR(C5126="",D5126=""),"",D5126*VLOOKUP(C5126,'Setup - Mix Design'!$A$5:$I$504,5,0)),"")</f>
        <v/>
      </c>
      <c r="J5126" s="33">
        <f>IFERROR(IF(OR(C5126="",D5126=""),"",D5126*VLOOKUP(C5126,'Setup - Mix Design'!$A$5:$I$504,6,0)),"")</f>
        <v/>
      </c>
      <c r="K5126" s="33">
        <f>IFERROR(IF(OR(C5126="",D5126=""),"",D5126*VLOOKUP(C5126,'Setup - Mix Design'!$A$5:$I$504,7,0)),"")</f>
        <v/>
      </c>
    </row>
    <row r="5127">
      <c r="A5127" s="31" t="n"/>
      <c r="B5127" s="26" t="n"/>
      <c r="C5127" s="26" t="n"/>
      <c r="D5127" s="27" t="n"/>
      <c r="E5127" s="26" t="n"/>
      <c r="F5127" s="33">
        <f>IFERROR(IF(OR(C5127="",D5127=""),"",D5127*VLOOKUP(C5127,'Setup - Mix Design'!$A$5:$I$504,2,0)),"")</f>
        <v/>
      </c>
      <c r="G5127" s="33">
        <f>IFERROR(IF(OR(C5127="",D5127=""),"",D5127*VLOOKUP(C5127,'Setup - Mix Design'!$A$5:$I$504,3,0)),"")</f>
        <v/>
      </c>
      <c r="H5127" s="33">
        <f>IFERROR(IF(OR(C5127="",D5127=""),"",D5127*VLOOKUP(C5127,'Setup - Mix Design'!$A$5:$I$504,4,0)),"")</f>
        <v/>
      </c>
      <c r="I5127" s="33">
        <f>IFERROR(IF(OR(C5127="",D5127=""),"",D5127*VLOOKUP(C5127,'Setup - Mix Design'!$A$5:$I$504,5,0)),"")</f>
        <v/>
      </c>
      <c r="J5127" s="33">
        <f>IFERROR(IF(OR(C5127="",D5127=""),"",D5127*VLOOKUP(C5127,'Setup - Mix Design'!$A$5:$I$504,6,0)),"")</f>
        <v/>
      </c>
      <c r="K5127" s="33">
        <f>IFERROR(IF(OR(C5127="",D5127=""),"",D5127*VLOOKUP(C5127,'Setup - Mix Design'!$A$5:$I$504,7,0)),"")</f>
        <v/>
      </c>
    </row>
    <row r="5128">
      <c r="A5128" s="31" t="n"/>
      <c r="B5128" s="26" t="n"/>
      <c r="C5128" s="26" t="n"/>
      <c r="D5128" s="27" t="n"/>
      <c r="E5128" s="26" t="n"/>
      <c r="F5128" s="33">
        <f>IFERROR(IF(OR(C5128="",D5128=""),"",D5128*VLOOKUP(C5128,'Setup - Mix Design'!$A$5:$I$504,2,0)),"")</f>
        <v/>
      </c>
      <c r="G5128" s="33">
        <f>IFERROR(IF(OR(C5128="",D5128=""),"",D5128*VLOOKUP(C5128,'Setup - Mix Design'!$A$5:$I$504,3,0)),"")</f>
        <v/>
      </c>
      <c r="H5128" s="33">
        <f>IFERROR(IF(OR(C5128="",D5128=""),"",D5128*VLOOKUP(C5128,'Setup - Mix Design'!$A$5:$I$504,4,0)),"")</f>
        <v/>
      </c>
      <c r="I5128" s="33">
        <f>IFERROR(IF(OR(C5128="",D5128=""),"",D5128*VLOOKUP(C5128,'Setup - Mix Design'!$A$5:$I$504,5,0)),"")</f>
        <v/>
      </c>
      <c r="J5128" s="33">
        <f>IFERROR(IF(OR(C5128="",D5128=""),"",D5128*VLOOKUP(C5128,'Setup - Mix Design'!$A$5:$I$504,6,0)),"")</f>
        <v/>
      </c>
      <c r="K5128" s="33">
        <f>IFERROR(IF(OR(C5128="",D5128=""),"",D5128*VLOOKUP(C5128,'Setup - Mix Design'!$A$5:$I$504,7,0)),"")</f>
        <v/>
      </c>
    </row>
    <row r="5129">
      <c r="A5129" s="31" t="n"/>
      <c r="B5129" s="26" t="n"/>
      <c r="C5129" s="26" t="n"/>
      <c r="D5129" s="27" t="n"/>
      <c r="E5129" s="26" t="n"/>
      <c r="F5129" s="33">
        <f>IFERROR(IF(OR(C5129="",D5129=""),"",D5129*VLOOKUP(C5129,'Setup - Mix Design'!$A$5:$I$504,2,0)),"")</f>
        <v/>
      </c>
      <c r="G5129" s="33">
        <f>IFERROR(IF(OR(C5129="",D5129=""),"",D5129*VLOOKUP(C5129,'Setup - Mix Design'!$A$5:$I$504,3,0)),"")</f>
        <v/>
      </c>
      <c r="H5129" s="33">
        <f>IFERROR(IF(OR(C5129="",D5129=""),"",D5129*VLOOKUP(C5129,'Setup - Mix Design'!$A$5:$I$504,4,0)),"")</f>
        <v/>
      </c>
      <c r="I5129" s="33">
        <f>IFERROR(IF(OR(C5129="",D5129=""),"",D5129*VLOOKUP(C5129,'Setup - Mix Design'!$A$5:$I$504,5,0)),"")</f>
        <v/>
      </c>
      <c r="J5129" s="33">
        <f>IFERROR(IF(OR(C5129="",D5129=""),"",D5129*VLOOKUP(C5129,'Setup - Mix Design'!$A$5:$I$504,6,0)),"")</f>
        <v/>
      </c>
      <c r="K5129" s="33">
        <f>IFERROR(IF(OR(C5129="",D5129=""),"",D5129*VLOOKUP(C5129,'Setup - Mix Design'!$A$5:$I$504,7,0)),"")</f>
        <v/>
      </c>
    </row>
    <row r="5130">
      <c r="A5130" s="31" t="n"/>
      <c r="B5130" s="26" t="n"/>
      <c r="C5130" s="26" t="n"/>
      <c r="D5130" s="27" t="n"/>
      <c r="E5130" s="26" t="n"/>
      <c r="F5130" s="33">
        <f>IFERROR(IF(OR(C5130="",D5130=""),"",D5130*VLOOKUP(C5130,'Setup - Mix Design'!$A$5:$I$504,2,0)),"")</f>
        <v/>
      </c>
      <c r="G5130" s="33">
        <f>IFERROR(IF(OR(C5130="",D5130=""),"",D5130*VLOOKUP(C5130,'Setup - Mix Design'!$A$5:$I$504,3,0)),"")</f>
        <v/>
      </c>
      <c r="H5130" s="33">
        <f>IFERROR(IF(OR(C5130="",D5130=""),"",D5130*VLOOKUP(C5130,'Setup - Mix Design'!$A$5:$I$504,4,0)),"")</f>
        <v/>
      </c>
      <c r="I5130" s="33">
        <f>IFERROR(IF(OR(C5130="",D5130=""),"",D5130*VLOOKUP(C5130,'Setup - Mix Design'!$A$5:$I$504,5,0)),"")</f>
        <v/>
      </c>
      <c r="J5130" s="33">
        <f>IFERROR(IF(OR(C5130="",D5130=""),"",D5130*VLOOKUP(C5130,'Setup - Mix Design'!$A$5:$I$504,6,0)),"")</f>
        <v/>
      </c>
      <c r="K5130" s="33">
        <f>IFERROR(IF(OR(C5130="",D5130=""),"",D5130*VLOOKUP(C5130,'Setup - Mix Design'!$A$5:$I$504,7,0)),"")</f>
        <v/>
      </c>
    </row>
    <row r="5131">
      <c r="A5131" s="31" t="n"/>
      <c r="B5131" s="26" t="n"/>
      <c r="C5131" s="26" t="n"/>
      <c r="D5131" s="27" t="n"/>
      <c r="E5131" s="26" t="n"/>
      <c r="F5131" s="33">
        <f>IFERROR(IF(OR(C5131="",D5131=""),"",D5131*VLOOKUP(C5131,'Setup - Mix Design'!$A$5:$I$504,2,0)),"")</f>
        <v/>
      </c>
      <c r="G5131" s="33">
        <f>IFERROR(IF(OR(C5131="",D5131=""),"",D5131*VLOOKUP(C5131,'Setup - Mix Design'!$A$5:$I$504,3,0)),"")</f>
        <v/>
      </c>
      <c r="H5131" s="33">
        <f>IFERROR(IF(OR(C5131="",D5131=""),"",D5131*VLOOKUP(C5131,'Setup - Mix Design'!$A$5:$I$504,4,0)),"")</f>
        <v/>
      </c>
      <c r="I5131" s="33">
        <f>IFERROR(IF(OR(C5131="",D5131=""),"",D5131*VLOOKUP(C5131,'Setup - Mix Design'!$A$5:$I$504,5,0)),"")</f>
        <v/>
      </c>
      <c r="J5131" s="33">
        <f>IFERROR(IF(OR(C5131="",D5131=""),"",D5131*VLOOKUP(C5131,'Setup - Mix Design'!$A$5:$I$504,6,0)),"")</f>
        <v/>
      </c>
      <c r="K5131" s="33">
        <f>IFERROR(IF(OR(C5131="",D5131=""),"",D5131*VLOOKUP(C5131,'Setup - Mix Design'!$A$5:$I$504,7,0)),"")</f>
        <v/>
      </c>
    </row>
    <row r="5132">
      <c r="A5132" s="31" t="n"/>
      <c r="B5132" s="26" t="n"/>
      <c r="C5132" s="26" t="n"/>
      <c r="D5132" s="27" t="n"/>
      <c r="E5132" s="26" t="n"/>
      <c r="F5132" s="33">
        <f>IFERROR(IF(OR(C5132="",D5132=""),"",D5132*VLOOKUP(C5132,'Setup - Mix Design'!$A$5:$I$504,2,0)),"")</f>
        <v/>
      </c>
      <c r="G5132" s="33">
        <f>IFERROR(IF(OR(C5132="",D5132=""),"",D5132*VLOOKUP(C5132,'Setup - Mix Design'!$A$5:$I$504,3,0)),"")</f>
        <v/>
      </c>
      <c r="H5132" s="33">
        <f>IFERROR(IF(OR(C5132="",D5132=""),"",D5132*VLOOKUP(C5132,'Setup - Mix Design'!$A$5:$I$504,4,0)),"")</f>
        <v/>
      </c>
      <c r="I5132" s="33">
        <f>IFERROR(IF(OR(C5132="",D5132=""),"",D5132*VLOOKUP(C5132,'Setup - Mix Design'!$A$5:$I$504,5,0)),"")</f>
        <v/>
      </c>
      <c r="J5132" s="33">
        <f>IFERROR(IF(OR(C5132="",D5132=""),"",D5132*VLOOKUP(C5132,'Setup - Mix Design'!$A$5:$I$504,6,0)),"")</f>
        <v/>
      </c>
      <c r="K5132" s="33">
        <f>IFERROR(IF(OR(C5132="",D5132=""),"",D5132*VLOOKUP(C5132,'Setup - Mix Design'!$A$5:$I$504,7,0)),"")</f>
        <v/>
      </c>
    </row>
    <row r="5133">
      <c r="A5133" s="31" t="n"/>
      <c r="B5133" s="26" t="n"/>
      <c r="C5133" s="26" t="n"/>
      <c r="D5133" s="27" t="n"/>
      <c r="E5133" s="26" t="n"/>
      <c r="F5133" s="33">
        <f>IFERROR(IF(OR(C5133="",D5133=""),"",D5133*VLOOKUP(C5133,'Setup - Mix Design'!$A$5:$I$504,2,0)),"")</f>
        <v/>
      </c>
      <c r="G5133" s="33">
        <f>IFERROR(IF(OR(C5133="",D5133=""),"",D5133*VLOOKUP(C5133,'Setup - Mix Design'!$A$5:$I$504,3,0)),"")</f>
        <v/>
      </c>
      <c r="H5133" s="33">
        <f>IFERROR(IF(OR(C5133="",D5133=""),"",D5133*VLOOKUP(C5133,'Setup - Mix Design'!$A$5:$I$504,4,0)),"")</f>
        <v/>
      </c>
      <c r="I5133" s="33">
        <f>IFERROR(IF(OR(C5133="",D5133=""),"",D5133*VLOOKUP(C5133,'Setup - Mix Design'!$A$5:$I$504,5,0)),"")</f>
        <v/>
      </c>
      <c r="J5133" s="33">
        <f>IFERROR(IF(OR(C5133="",D5133=""),"",D5133*VLOOKUP(C5133,'Setup - Mix Design'!$A$5:$I$504,6,0)),"")</f>
        <v/>
      </c>
      <c r="K5133" s="33">
        <f>IFERROR(IF(OR(C5133="",D5133=""),"",D5133*VLOOKUP(C5133,'Setup - Mix Design'!$A$5:$I$504,7,0)),"")</f>
        <v/>
      </c>
    </row>
    <row r="5134">
      <c r="A5134" s="31" t="n"/>
      <c r="B5134" s="26" t="n"/>
      <c r="C5134" s="26" t="n"/>
      <c r="D5134" s="27" t="n"/>
      <c r="E5134" s="26" t="n"/>
      <c r="F5134" s="33">
        <f>IFERROR(IF(OR(C5134="",D5134=""),"",D5134*VLOOKUP(C5134,'Setup - Mix Design'!$A$5:$I$504,2,0)),"")</f>
        <v/>
      </c>
      <c r="G5134" s="33">
        <f>IFERROR(IF(OR(C5134="",D5134=""),"",D5134*VLOOKUP(C5134,'Setup - Mix Design'!$A$5:$I$504,3,0)),"")</f>
        <v/>
      </c>
      <c r="H5134" s="33">
        <f>IFERROR(IF(OR(C5134="",D5134=""),"",D5134*VLOOKUP(C5134,'Setup - Mix Design'!$A$5:$I$504,4,0)),"")</f>
        <v/>
      </c>
      <c r="I5134" s="33">
        <f>IFERROR(IF(OR(C5134="",D5134=""),"",D5134*VLOOKUP(C5134,'Setup - Mix Design'!$A$5:$I$504,5,0)),"")</f>
        <v/>
      </c>
      <c r="J5134" s="33">
        <f>IFERROR(IF(OR(C5134="",D5134=""),"",D5134*VLOOKUP(C5134,'Setup - Mix Design'!$A$5:$I$504,6,0)),"")</f>
        <v/>
      </c>
      <c r="K5134" s="33">
        <f>IFERROR(IF(OR(C5134="",D5134=""),"",D5134*VLOOKUP(C5134,'Setup - Mix Design'!$A$5:$I$504,7,0)),"")</f>
        <v/>
      </c>
    </row>
    <row r="5135">
      <c r="A5135" s="31" t="n"/>
      <c r="B5135" s="26" t="n"/>
      <c r="C5135" s="26" t="n"/>
      <c r="D5135" s="27" t="n"/>
      <c r="E5135" s="26" t="n"/>
      <c r="F5135" s="33">
        <f>IFERROR(IF(OR(C5135="",D5135=""),"",D5135*VLOOKUP(C5135,'Setup - Mix Design'!$A$5:$I$504,2,0)),"")</f>
        <v/>
      </c>
      <c r="G5135" s="33">
        <f>IFERROR(IF(OR(C5135="",D5135=""),"",D5135*VLOOKUP(C5135,'Setup - Mix Design'!$A$5:$I$504,3,0)),"")</f>
        <v/>
      </c>
      <c r="H5135" s="33">
        <f>IFERROR(IF(OR(C5135="",D5135=""),"",D5135*VLOOKUP(C5135,'Setup - Mix Design'!$A$5:$I$504,4,0)),"")</f>
        <v/>
      </c>
      <c r="I5135" s="33">
        <f>IFERROR(IF(OR(C5135="",D5135=""),"",D5135*VLOOKUP(C5135,'Setup - Mix Design'!$A$5:$I$504,5,0)),"")</f>
        <v/>
      </c>
      <c r="J5135" s="33">
        <f>IFERROR(IF(OR(C5135="",D5135=""),"",D5135*VLOOKUP(C5135,'Setup - Mix Design'!$A$5:$I$504,6,0)),"")</f>
        <v/>
      </c>
      <c r="K5135" s="33">
        <f>IFERROR(IF(OR(C5135="",D5135=""),"",D5135*VLOOKUP(C5135,'Setup - Mix Design'!$A$5:$I$504,7,0)),"")</f>
        <v/>
      </c>
    </row>
    <row r="5136">
      <c r="A5136" s="31" t="n"/>
      <c r="B5136" s="26" t="n"/>
      <c r="C5136" s="26" t="n"/>
      <c r="D5136" s="27" t="n"/>
      <c r="E5136" s="26" t="n"/>
      <c r="F5136" s="33">
        <f>IFERROR(IF(OR(C5136="",D5136=""),"",D5136*VLOOKUP(C5136,'Setup - Mix Design'!$A$5:$I$504,2,0)),"")</f>
        <v/>
      </c>
      <c r="G5136" s="33">
        <f>IFERROR(IF(OR(C5136="",D5136=""),"",D5136*VLOOKUP(C5136,'Setup - Mix Design'!$A$5:$I$504,3,0)),"")</f>
        <v/>
      </c>
      <c r="H5136" s="33">
        <f>IFERROR(IF(OR(C5136="",D5136=""),"",D5136*VLOOKUP(C5136,'Setup - Mix Design'!$A$5:$I$504,4,0)),"")</f>
        <v/>
      </c>
      <c r="I5136" s="33">
        <f>IFERROR(IF(OR(C5136="",D5136=""),"",D5136*VLOOKUP(C5136,'Setup - Mix Design'!$A$5:$I$504,5,0)),"")</f>
        <v/>
      </c>
      <c r="J5136" s="33">
        <f>IFERROR(IF(OR(C5136="",D5136=""),"",D5136*VLOOKUP(C5136,'Setup - Mix Design'!$A$5:$I$504,6,0)),"")</f>
        <v/>
      </c>
      <c r="K5136" s="33">
        <f>IFERROR(IF(OR(C5136="",D5136=""),"",D5136*VLOOKUP(C5136,'Setup - Mix Design'!$A$5:$I$504,7,0)),"")</f>
        <v/>
      </c>
    </row>
    <row r="5137">
      <c r="A5137" s="31" t="n"/>
      <c r="B5137" s="26" t="n"/>
      <c r="C5137" s="26" t="n"/>
      <c r="D5137" s="27" t="n"/>
      <c r="E5137" s="26" t="n"/>
      <c r="F5137" s="33">
        <f>IFERROR(IF(OR(C5137="",D5137=""),"",D5137*VLOOKUP(C5137,'Setup - Mix Design'!$A$5:$I$504,2,0)),"")</f>
        <v/>
      </c>
      <c r="G5137" s="33">
        <f>IFERROR(IF(OR(C5137="",D5137=""),"",D5137*VLOOKUP(C5137,'Setup - Mix Design'!$A$5:$I$504,3,0)),"")</f>
        <v/>
      </c>
      <c r="H5137" s="33">
        <f>IFERROR(IF(OR(C5137="",D5137=""),"",D5137*VLOOKUP(C5137,'Setup - Mix Design'!$A$5:$I$504,4,0)),"")</f>
        <v/>
      </c>
      <c r="I5137" s="33">
        <f>IFERROR(IF(OR(C5137="",D5137=""),"",D5137*VLOOKUP(C5137,'Setup - Mix Design'!$A$5:$I$504,5,0)),"")</f>
        <v/>
      </c>
      <c r="J5137" s="33">
        <f>IFERROR(IF(OR(C5137="",D5137=""),"",D5137*VLOOKUP(C5137,'Setup - Mix Design'!$A$5:$I$504,6,0)),"")</f>
        <v/>
      </c>
      <c r="K5137" s="33">
        <f>IFERROR(IF(OR(C5137="",D5137=""),"",D5137*VLOOKUP(C5137,'Setup - Mix Design'!$A$5:$I$504,7,0)),"")</f>
        <v/>
      </c>
    </row>
    <row r="5138">
      <c r="A5138" s="31" t="n"/>
      <c r="B5138" s="26" t="n"/>
      <c r="C5138" s="26" t="n"/>
      <c r="D5138" s="27" t="n"/>
      <c r="E5138" s="26" t="n"/>
      <c r="F5138" s="33">
        <f>IFERROR(IF(OR(C5138="",D5138=""),"",D5138*VLOOKUP(C5138,'Setup - Mix Design'!$A$5:$I$504,2,0)),"")</f>
        <v/>
      </c>
      <c r="G5138" s="33">
        <f>IFERROR(IF(OR(C5138="",D5138=""),"",D5138*VLOOKUP(C5138,'Setup - Mix Design'!$A$5:$I$504,3,0)),"")</f>
        <v/>
      </c>
      <c r="H5138" s="33">
        <f>IFERROR(IF(OR(C5138="",D5138=""),"",D5138*VLOOKUP(C5138,'Setup - Mix Design'!$A$5:$I$504,4,0)),"")</f>
        <v/>
      </c>
      <c r="I5138" s="33">
        <f>IFERROR(IF(OR(C5138="",D5138=""),"",D5138*VLOOKUP(C5138,'Setup - Mix Design'!$A$5:$I$504,5,0)),"")</f>
        <v/>
      </c>
      <c r="J5138" s="33">
        <f>IFERROR(IF(OR(C5138="",D5138=""),"",D5138*VLOOKUP(C5138,'Setup - Mix Design'!$A$5:$I$504,6,0)),"")</f>
        <v/>
      </c>
      <c r="K5138" s="33">
        <f>IFERROR(IF(OR(C5138="",D5138=""),"",D5138*VLOOKUP(C5138,'Setup - Mix Design'!$A$5:$I$504,7,0)),"")</f>
        <v/>
      </c>
    </row>
    <row r="5139">
      <c r="A5139" s="31" t="n"/>
      <c r="B5139" s="26" t="n"/>
      <c r="C5139" s="26" t="n"/>
      <c r="D5139" s="27" t="n"/>
      <c r="E5139" s="26" t="n"/>
      <c r="F5139" s="33">
        <f>IFERROR(IF(OR(C5139="",D5139=""),"",D5139*VLOOKUP(C5139,'Setup - Mix Design'!$A$5:$I$504,2,0)),"")</f>
        <v/>
      </c>
      <c r="G5139" s="33">
        <f>IFERROR(IF(OR(C5139="",D5139=""),"",D5139*VLOOKUP(C5139,'Setup - Mix Design'!$A$5:$I$504,3,0)),"")</f>
        <v/>
      </c>
      <c r="H5139" s="33">
        <f>IFERROR(IF(OR(C5139="",D5139=""),"",D5139*VLOOKUP(C5139,'Setup - Mix Design'!$A$5:$I$504,4,0)),"")</f>
        <v/>
      </c>
      <c r="I5139" s="33">
        <f>IFERROR(IF(OR(C5139="",D5139=""),"",D5139*VLOOKUP(C5139,'Setup - Mix Design'!$A$5:$I$504,5,0)),"")</f>
        <v/>
      </c>
      <c r="J5139" s="33">
        <f>IFERROR(IF(OR(C5139="",D5139=""),"",D5139*VLOOKUP(C5139,'Setup - Mix Design'!$A$5:$I$504,6,0)),"")</f>
        <v/>
      </c>
      <c r="K5139" s="33">
        <f>IFERROR(IF(OR(C5139="",D5139=""),"",D5139*VLOOKUP(C5139,'Setup - Mix Design'!$A$5:$I$504,7,0)),"")</f>
        <v/>
      </c>
    </row>
    <row r="5140">
      <c r="A5140" s="31" t="n"/>
      <c r="B5140" s="26" t="n"/>
      <c r="C5140" s="26" t="n"/>
      <c r="D5140" s="27" t="n"/>
      <c r="E5140" s="26" t="n"/>
      <c r="F5140" s="33">
        <f>IFERROR(IF(OR(C5140="",D5140=""),"",D5140*VLOOKUP(C5140,'Setup - Mix Design'!$A$5:$I$504,2,0)),"")</f>
        <v/>
      </c>
      <c r="G5140" s="33">
        <f>IFERROR(IF(OR(C5140="",D5140=""),"",D5140*VLOOKUP(C5140,'Setup - Mix Design'!$A$5:$I$504,3,0)),"")</f>
        <v/>
      </c>
      <c r="H5140" s="33">
        <f>IFERROR(IF(OR(C5140="",D5140=""),"",D5140*VLOOKUP(C5140,'Setup - Mix Design'!$A$5:$I$504,4,0)),"")</f>
        <v/>
      </c>
      <c r="I5140" s="33">
        <f>IFERROR(IF(OR(C5140="",D5140=""),"",D5140*VLOOKUP(C5140,'Setup - Mix Design'!$A$5:$I$504,5,0)),"")</f>
        <v/>
      </c>
      <c r="J5140" s="33">
        <f>IFERROR(IF(OR(C5140="",D5140=""),"",D5140*VLOOKUP(C5140,'Setup - Mix Design'!$A$5:$I$504,6,0)),"")</f>
        <v/>
      </c>
      <c r="K5140" s="33">
        <f>IFERROR(IF(OR(C5140="",D5140=""),"",D5140*VLOOKUP(C5140,'Setup - Mix Design'!$A$5:$I$504,7,0)),"")</f>
        <v/>
      </c>
    </row>
    <row r="5141">
      <c r="A5141" s="31" t="n"/>
      <c r="B5141" s="26" t="n"/>
      <c r="C5141" s="26" t="n"/>
      <c r="D5141" s="27" t="n"/>
      <c r="E5141" s="26" t="n"/>
      <c r="F5141" s="33">
        <f>IFERROR(IF(OR(C5141="",D5141=""),"",D5141*VLOOKUP(C5141,'Setup - Mix Design'!$A$5:$I$504,2,0)),"")</f>
        <v/>
      </c>
      <c r="G5141" s="33">
        <f>IFERROR(IF(OR(C5141="",D5141=""),"",D5141*VLOOKUP(C5141,'Setup - Mix Design'!$A$5:$I$504,3,0)),"")</f>
        <v/>
      </c>
      <c r="H5141" s="33">
        <f>IFERROR(IF(OR(C5141="",D5141=""),"",D5141*VLOOKUP(C5141,'Setup - Mix Design'!$A$5:$I$504,4,0)),"")</f>
        <v/>
      </c>
      <c r="I5141" s="33">
        <f>IFERROR(IF(OR(C5141="",D5141=""),"",D5141*VLOOKUP(C5141,'Setup - Mix Design'!$A$5:$I$504,5,0)),"")</f>
        <v/>
      </c>
      <c r="J5141" s="33">
        <f>IFERROR(IF(OR(C5141="",D5141=""),"",D5141*VLOOKUP(C5141,'Setup - Mix Design'!$A$5:$I$504,6,0)),"")</f>
        <v/>
      </c>
      <c r="K5141" s="33">
        <f>IFERROR(IF(OR(C5141="",D5141=""),"",D5141*VLOOKUP(C5141,'Setup - Mix Design'!$A$5:$I$504,7,0)),"")</f>
        <v/>
      </c>
    </row>
    <row r="5142">
      <c r="A5142" s="31" t="n"/>
      <c r="B5142" s="26" t="n"/>
      <c r="C5142" s="26" t="n"/>
      <c r="D5142" s="27" t="n"/>
      <c r="E5142" s="26" t="n"/>
      <c r="F5142" s="33">
        <f>IFERROR(IF(OR(C5142="",D5142=""),"",D5142*VLOOKUP(C5142,'Setup - Mix Design'!$A$5:$I$504,2,0)),"")</f>
        <v/>
      </c>
      <c r="G5142" s="33">
        <f>IFERROR(IF(OR(C5142="",D5142=""),"",D5142*VLOOKUP(C5142,'Setup - Mix Design'!$A$5:$I$504,3,0)),"")</f>
        <v/>
      </c>
      <c r="H5142" s="33">
        <f>IFERROR(IF(OR(C5142="",D5142=""),"",D5142*VLOOKUP(C5142,'Setup - Mix Design'!$A$5:$I$504,4,0)),"")</f>
        <v/>
      </c>
      <c r="I5142" s="33">
        <f>IFERROR(IF(OR(C5142="",D5142=""),"",D5142*VLOOKUP(C5142,'Setup - Mix Design'!$A$5:$I$504,5,0)),"")</f>
        <v/>
      </c>
      <c r="J5142" s="33">
        <f>IFERROR(IF(OR(C5142="",D5142=""),"",D5142*VLOOKUP(C5142,'Setup - Mix Design'!$A$5:$I$504,6,0)),"")</f>
        <v/>
      </c>
      <c r="K5142" s="33">
        <f>IFERROR(IF(OR(C5142="",D5142=""),"",D5142*VLOOKUP(C5142,'Setup - Mix Design'!$A$5:$I$504,7,0)),"")</f>
        <v/>
      </c>
    </row>
    <row r="5143">
      <c r="A5143" s="31" t="n"/>
      <c r="B5143" s="26" t="n"/>
      <c r="C5143" s="26" t="n"/>
      <c r="D5143" s="27" t="n"/>
      <c r="E5143" s="26" t="n"/>
      <c r="F5143" s="33">
        <f>IFERROR(IF(OR(C5143="",D5143=""),"",D5143*VLOOKUP(C5143,'Setup - Mix Design'!$A$5:$I$504,2,0)),"")</f>
        <v/>
      </c>
      <c r="G5143" s="33">
        <f>IFERROR(IF(OR(C5143="",D5143=""),"",D5143*VLOOKUP(C5143,'Setup - Mix Design'!$A$5:$I$504,3,0)),"")</f>
        <v/>
      </c>
      <c r="H5143" s="33">
        <f>IFERROR(IF(OR(C5143="",D5143=""),"",D5143*VLOOKUP(C5143,'Setup - Mix Design'!$A$5:$I$504,4,0)),"")</f>
        <v/>
      </c>
      <c r="I5143" s="33">
        <f>IFERROR(IF(OR(C5143="",D5143=""),"",D5143*VLOOKUP(C5143,'Setup - Mix Design'!$A$5:$I$504,5,0)),"")</f>
        <v/>
      </c>
      <c r="J5143" s="33">
        <f>IFERROR(IF(OR(C5143="",D5143=""),"",D5143*VLOOKUP(C5143,'Setup - Mix Design'!$A$5:$I$504,6,0)),"")</f>
        <v/>
      </c>
      <c r="K5143" s="33">
        <f>IFERROR(IF(OR(C5143="",D5143=""),"",D5143*VLOOKUP(C5143,'Setup - Mix Design'!$A$5:$I$504,7,0)),"")</f>
        <v/>
      </c>
    </row>
    <row r="5144">
      <c r="A5144" s="31" t="n"/>
      <c r="B5144" s="26" t="n"/>
      <c r="C5144" s="26" t="n"/>
      <c r="D5144" s="27" t="n"/>
      <c r="E5144" s="26" t="n"/>
      <c r="F5144" s="33">
        <f>IFERROR(IF(OR(C5144="",D5144=""),"",D5144*VLOOKUP(C5144,'Setup - Mix Design'!$A$5:$I$504,2,0)),"")</f>
        <v/>
      </c>
      <c r="G5144" s="33">
        <f>IFERROR(IF(OR(C5144="",D5144=""),"",D5144*VLOOKUP(C5144,'Setup - Mix Design'!$A$5:$I$504,3,0)),"")</f>
        <v/>
      </c>
      <c r="H5144" s="33">
        <f>IFERROR(IF(OR(C5144="",D5144=""),"",D5144*VLOOKUP(C5144,'Setup - Mix Design'!$A$5:$I$504,4,0)),"")</f>
        <v/>
      </c>
      <c r="I5144" s="33">
        <f>IFERROR(IF(OR(C5144="",D5144=""),"",D5144*VLOOKUP(C5144,'Setup - Mix Design'!$A$5:$I$504,5,0)),"")</f>
        <v/>
      </c>
      <c r="J5144" s="33">
        <f>IFERROR(IF(OR(C5144="",D5144=""),"",D5144*VLOOKUP(C5144,'Setup - Mix Design'!$A$5:$I$504,6,0)),"")</f>
        <v/>
      </c>
      <c r="K5144" s="33">
        <f>IFERROR(IF(OR(C5144="",D5144=""),"",D5144*VLOOKUP(C5144,'Setup - Mix Design'!$A$5:$I$504,7,0)),"")</f>
        <v/>
      </c>
    </row>
    <row r="5145">
      <c r="A5145" s="31" t="n"/>
      <c r="B5145" s="26" t="n"/>
      <c r="C5145" s="26" t="n"/>
      <c r="D5145" s="27" t="n"/>
      <c r="E5145" s="26" t="n"/>
      <c r="F5145" s="33">
        <f>IFERROR(IF(OR(C5145="",D5145=""),"",D5145*VLOOKUP(C5145,'Setup - Mix Design'!$A$5:$I$504,2,0)),"")</f>
        <v/>
      </c>
      <c r="G5145" s="33">
        <f>IFERROR(IF(OR(C5145="",D5145=""),"",D5145*VLOOKUP(C5145,'Setup - Mix Design'!$A$5:$I$504,3,0)),"")</f>
        <v/>
      </c>
      <c r="H5145" s="33">
        <f>IFERROR(IF(OR(C5145="",D5145=""),"",D5145*VLOOKUP(C5145,'Setup - Mix Design'!$A$5:$I$504,4,0)),"")</f>
        <v/>
      </c>
      <c r="I5145" s="33">
        <f>IFERROR(IF(OR(C5145="",D5145=""),"",D5145*VLOOKUP(C5145,'Setup - Mix Design'!$A$5:$I$504,5,0)),"")</f>
        <v/>
      </c>
      <c r="J5145" s="33">
        <f>IFERROR(IF(OR(C5145="",D5145=""),"",D5145*VLOOKUP(C5145,'Setup - Mix Design'!$A$5:$I$504,6,0)),"")</f>
        <v/>
      </c>
      <c r="K5145" s="33">
        <f>IFERROR(IF(OR(C5145="",D5145=""),"",D5145*VLOOKUP(C5145,'Setup - Mix Design'!$A$5:$I$504,7,0)),"")</f>
        <v/>
      </c>
    </row>
    <row r="5146">
      <c r="A5146" s="31" t="n"/>
      <c r="B5146" s="26" t="n"/>
      <c r="C5146" s="26" t="n"/>
      <c r="D5146" s="27" t="n"/>
      <c r="E5146" s="26" t="n"/>
      <c r="F5146" s="33">
        <f>IFERROR(IF(OR(C5146="",D5146=""),"",D5146*VLOOKUP(C5146,'Setup - Mix Design'!$A$5:$I$504,2,0)),"")</f>
        <v/>
      </c>
      <c r="G5146" s="33">
        <f>IFERROR(IF(OR(C5146="",D5146=""),"",D5146*VLOOKUP(C5146,'Setup - Mix Design'!$A$5:$I$504,3,0)),"")</f>
        <v/>
      </c>
      <c r="H5146" s="33">
        <f>IFERROR(IF(OR(C5146="",D5146=""),"",D5146*VLOOKUP(C5146,'Setup - Mix Design'!$A$5:$I$504,4,0)),"")</f>
        <v/>
      </c>
      <c r="I5146" s="33">
        <f>IFERROR(IF(OR(C5146="",D5146=""),"",D5146*VLOOKUP(C5146,'Setup - Mix Design'!$A$5:$I$504,5,0)),"")</f>
        <v/>
      </c>
      <c r="J5146" s="33">
        <f>IFERROR(IF(OR(C5146="",D5146=""),"",D5146*VLOOKUP(C5146,'Setup - Mix Design'!$A$5:$I$504,6,0)),"")</f>
        <v/>
      </c>
      <c r="K5146" s="33">
        <f>IFERROR(IF(OR(C5146="",D5146=""),"",D5146*VLOOKUP(C5146,'Setup - Mix Design'!$A$5:$I$504,7,0)),"")</f>
        <v/>
      </c>
    </row>
    <row r="5147">
      <c r="A5147" s="31" t="n"/>
      <c r="B5147" s="26" t="n"/>
      <c r="C5147" s="26" t="n"/>
      <c r="D5147" s="27" t="n"/>
      <c r="E5147" s="26" t="n"/>
      <c r="F5147" s="33">
        <f>IFERROR(IF(OR(C5147="",D5147=""),"",D5147*VLOOKUP(C5147,'Setup - Mix Design'!$A$5:$I$504,2,0)),"")</f>
        <v/>
      </c>
      <c r="G5147" s="33">
        <f>IFERROR(IF(OR(C5147="",D5147=""),"",D5147*VLOOKUP(C5147,'Setup - Mix Design'!$A$5:$I$504,3,0)),"")</f>
        <v/>
      </c>
      <c r="H5147" s="33">
        <f>IFERROR(IF(OR(C5147="",D5147=""),"",D5147*VLOOKUP(C5147,'Setup - Mix Design'!$A$5:$I$504,4,0)),"")</f>
        <v/>
      </c>
      <c r="I5147" s="33">
        <f>IFERROR(IF(OR(C5147="",D5147=""),"",D5147*VLOOKUP(C5147,'Setup - Mix Design'!$A$5:$I$504,5,0)),"")</f>
        <v/>
      </c>
      <c r="J5147" s="33">
        <f>IFERROR(IF(OR(C5147="",D5147=""),"",D5147*VLOOKUP(C5147,'Setup - Mix Design'!$A$5:$I$504,6,0)),"")</f>
        <v/>
      </c>
      <c r="K5147" s="33">
        <f>IFERROR(IF(OR(C5147="",D5147=""),"",D5147*VLOOKUP(C5147,'Setup - Mix Design'!$A$5:$I$504,7,0)),"")</f>
        <v/>
      </c>
    </row>
    <row r="5148">
      <c r="A5148" s="31" t="n"/>
      <c r="B5148" s="26" t="n"/>
      <c r="C5148" s="26" t="n"/>
      <c r="D5148" s="27" t="n"/>
      <c r="E5148" s="26" t="n"/>
      <c r="F5148" s="33">
        <f>IFERROR(IF(OR(C5148="",D5148=""),"",D5148*VLOOKUP(C5148,'Setup - Mix Design'!$A$5:$I$504,2,0)),"")</f>
        <v/>
      </c>
      <c r="G5148" s="33">
        <f>IFERROR(IF(OR(C5148="",D5148=""),"",D5148*VLOOKUP(C5148,'Setup - Mix Design'!$A$5:$I$504,3,0)),"")</f>
        <v/>
      </c>
      <c r="H5148" s="33">
        <f>IFERROR(IF(OR(C5148="",D5148=""),"",D5148*VLOOKUP(C5148,'Setup - Mix Design'!$A$5:$I$504,4,0)),"")</f>
        <v/>
      </c>
      <c r="I5148" s="33">
        <f>IFERROR(IF(OR(C5148="",D5148=""),"",D5148*VLOOKUP(C5148,'Setup - Mix Design'!$A$5:$I$504,5,0)),"")</f>
        <v/>
      </c>
      <c r="J5148" s="33">
        <f>IFERROR(IF(OR(C5148="",D5148=""),"",D5148*VLOOKUP(C5148,'Setup - Mix Design'!$A$5:$I$504,6,0)),"")</f>
        <v/>
      </c>
      <c r="K5148" s="33">
        <f>IFERROR(IF(OR(C5148="",D5148=""),"",D5148*VLOOKUP(C5148,'Setup - Mix Design'!$A$5:$I$504,7,0)),"")</f>
        <v/>
      </c>
    </row>
    <row r="5149">
      <c r="A5149" s="31" t="n"/>
      <c r="B5149" s="26" t="n"/>
      <c r="C5149" s="26" t="n"/>
      <c r="D5149" s="27" t="n"/>
      <c r="E5149" s="26" t="n"/>
      <c r="F5149" s="33">
        <f>IFERROR(IF(OR(C5149="",D5149=""),"",D5149*VLOOKUP(C5149,'Setup - Mix Design'!$A$5:$I$504,2,0)),"")</f>
        <v/>
      </c>
      <c r="G5149" s="33">
        <f>IFERROR(IF(OR(C5149="",D5149=""),"",D5149*VLOOKUP(C5149,'Setup - Mix Design'!$A$5:$I$504,3,0)),"")</f>
        <v/>
      </c>
      <c r="H5149" s="33">
        <f>IFERROR(IF(OR(C5149="",D5149=""),"",D5149*VLOOKUP(C5149,'Setup - Mix Design'!$A$5:$I$504,4,0)),"")</f>
        <v/>
      </c>
      <c r="I5149" s="33">
        <f>IFERROR(IF(OR(C5149="",D5149=""),"",D5149*VLOOKUP(C5149,'Setup - Mix Design'!$A$5:$I$504,5,0)),"")</f>
        <v/>
      </c>
      <c r="J5149" s="33">
        <f>IFERROR(IF(OR(C5149="",D5149=""),"",D5149*VLOOKUP(C5149,'Setup - Mix Design'!$A$5:$I$504,6,0)),"")</f>
        <v/>
      </c>
      <c r="K5149" s="33">
        <f>IFERROR(IF(OR(C5149="",D5149=""),"",D5149*VLOOKUP(C5149,'Setup - Mix Design'!$A$5:$I$504,7,0)),"")</f>
        <v/>
      </c>
    </row>
    <row r="5150">
      <c r="A5150" s="31" t="n"/>
      <c r="B5150" s="26" t="n"/>
      <c r="C5150" s="26" t="n"/>
      <c r="D5150" s="27" t="n"/>
      <c r="E5150" s="26" t="n"/>
      <c r="F5150" s="33">
        <f>IFERROR(IF(OR(C5150="",D5150=""),"",D5150*VLOOKUP(C5150,'Setup - Mix Design'!$A$5:$I$504,2,0)),"")</f>
        <v/>
      </c>
      <c r="G5150" s="33">
        <f>IFERROR(IF(OR(C5150="",D5150=""),"",D5150*VLOOKUP(C5150,'Setup - Mix Design'!$A$5:$I$504,3,0)),"")</f>
        <v/>
      </c>
      <c r="H5150" s="33">
        <f>IFERROR(IF(OR(C5150="",D5150=""),"",D5150*VLOOKUP(C5150,'Setup - Mix Design'!$A$5:$I$504,4,0)),"")</f>
        <v/>
      </c>
      <c r="I5150" s="33">
        <f>IFERROR(IF(OR(C5150="",D5150=""),"",D5150*VLOOKUP(C5150,'Setup - Mix Design'!$A$5:$I$504,5,0)),"")</f>
        <v/>
      </c>
      <c r="J5150" s="33">
        <f>IFERROR(IF(OR(C5150="",D5150=""),"",D5150*VLOOKUP(C5150,'Setup - Mix Design'!$A$5:$I$504,6,0)),"")</f>
        <v/>
      </c>
      <c r="K5150" s="33">
        <f>IFERROR(IF(OR(C5150="",D5150=""),"",D5150*VLOOKUP(C5150,'Setup - Mix Design'!$A$5:$I$504,7,0)),"")</f>
        <v/>
      </c>
    </row>
    <row r="5151">
      <c r="A5151" s="31" t="n"/>
      <c r="B5151" s="26" t="n"/>
      <c r="C5151" s="26" t="n"/>
      <c r="D5151" s="27" t="n"/>
      <c r="E5151" s="26" t="n"/>
      <c r="F5151" s="33">
        <f>IFERROR(IF(OR(C5151="",D5151=""),"",D5151*VLOOKUP(C5151,'Setup - Mix Design'!$A$5:$I$504,2,0)),"")</f>
        <v/>
      </c>
      <c r="G5151" s="33">
        <f>IFERROR(IF(OR(C5151="",D5151=""),"",D5151*VLOOKUP(C5151,'Setup - Mix Design'!$A$5:$I$504,3,0)),"")</f>
        <v/>
      </c>
      <c r="H5151" s="33">
        <f>IFERROR(IF(OR(C5151="",D5151=""),"",D5151*VLOOKUP(C5151,'Setup - Mix Design'!$A$5:$I$504,4,0)),"")</f>
        <v/>
      </c>
      <c r="I5151" s="33">
        <f>IFERROR(IF(OR(C5151="",D5151=""),"",D5151*VLOOKUP(C5151,'Setup - Mix Design'!$A$5:$I$504,5,0)),"")</f>
        <v/>
      </c>
      <c r="J5151" s="33">
        <f>IFERROR(IF(OR(C5151="",D5151=""),"",D5151*VLOOKUP(C5151,'Setup - Mix Design'!$A$5:$I$504,6,0)),"")</f>
        <v/>
      </c>
      <c r="K5151" s="33">
        <f>IFERROR(IF(OR(C5151="",D5151=""),"",D5151*VLOOKUP(C5151,'Setup - Mix Design'!$A$5:$I$504,7,0)),"")</f>
        <v/>
      </c>
    </row>
    <row r="5152">
      <c r="A5152" s="31" t="n"/>
      <c r="B5152" s="26" t="n"/>
      <c r="C5152" s="26" t="n"/>
      <c r="D5152" s="27" t="n"/>
      <c r="E5152" s="26" t="n"/>
      <c r="F5152" s="33">
        <f>IFERROR(IF(OR(C5152="",D5152=""),"",D5152*VLOOKUP(C5152,'Setup - Mix Design'!$A$5:$I$504,2,0)),"")</f>
        <v/>
      </c>
      <c r="G5152" s="33">
        <f>IFERROR(IF(OR(C5152="",D5152=""),"",D5152*VLOOKUP(C5152,'Setup - Mix Design'!$A$5:$I$504,3,0)),"")</f>
        <v/>
      </c>
      <c r="H5152" s="33">
        <f>IFERROR(IF(OR(C5152="",D5152=""),"",D5152*VLOOKUP(C5152,'Setup - Mix Design'!$A$5:$I$504,4,0)),"")</f>
        <v/>
      </c>
      <c r="I5152" s="33">
        <f>IFERROR(IF(OR(C5152="",D5152=""),"",D5152*VLOOKUP(C5152,'Setup - Mix Design'!$A$5:$I$504,5,0)),"")</f>
        <v/>
      </c>
      <c r="J5152" s="33">
        <f>IFERROR(IF(OR(C5152="",D5152=""),"",D5152*VLOOKUP(C5152,'Setup - Mix Design'!$A$5:$I$504,6,0)),"")</f>
        <v/>
      </c>
      <c r="K5152" s="33">
        <f>IFERROR(IF(OR(C5152="",D5152=""),"",D5152*VLOOKUP(C5152,'Setup - Mix Design'!$A$5:$I$504,7,0)),"")</f>
        <v/>
      </c>
    </row>
    <row r="5153">
      <c r="A5153" s="31" t="n"/>
      <c r="B5153" s="26" t="n"/>
      <c r="C5153" s="26" t="n"/>
      <c r="D5153" s="27" t="n"/>
      <c r="E5153" s="26" t="n"/>
      <c r="F5153" s="33">
        <f>IFERROR(IF(OR(C5153="",D5153=""),"",D5153*VLOOKUP(C5153,'Setup - Mix Design'!$A$5:$I$504,2,0)),"")</f>
        <v/>
      </c>
      <c r="G5153" s="33">
        <f>IFERROR(IF(OR(C5153="",D5153=""),"",D5153*VLOOKUP(C5153,'Setup - Mix Design'!$A$5:$I$504,3,0)),"")</f>
        <v/>
      </c>
      <c r="H5153" s="33">
        <f>IFERROR(IF(OR(C5153="",D5153=""),"",D5153*VLOOKUP(C5153,'Setup - Mix Design'!$A$5:$I$504,4,0)),"")</f>
        <v/>
      </c>
      <c r="I5153" s="33">
        <f>IFERROR(IF(OR(C5153="",D5153=""),"",D5153*VLOOKUP(C5153,'Setup - Mix Design'!$A$5:$I$504,5,0)),"")</f>
        <v/>
      </c>
      <c r="J5153" s="33">
        <f>IFERROR(IF(OR(C5153="",D5153=""),"",D5153*VLOOKUP(C5153,'Setup - Mix Design'!$A$5:$I$504,6,0)),"")</f>
        <v/>
      </c>
      <c r="K5153" s="33">
        <f>IFERROR(IF(OR(C5153="",D5153=""),"",D5153*VLOOKUP(C5153,'Setup - Mix Design'!$A$5:$I$504,7,0)),"")</f>
        <v/>
      </c>
    </row>
    <row r="5154">
      <c r="A5154" s="31" t="n"/>
      <c r="B5154" s="26" t="n"/>
      <c r="C5154" s="26" t="n"/>
      <c r="D5154" s="27" t="n"/>
      <c r="E5154" s="26" t="n"/>
      <c r="F5154" s="33">
        <f>IFERROR(IF(OR(C5154="",D5154=""),"",D5154*VLOOKUP(C5154,'Setup - Mix Design'!$A$5:$I$504,2,0)),"")</f>
        <v/>
      </c>
      <c r="G5154" s="33">
        <f>IFERROR(IF(OR(C5154="",D5154=""),"",D5154*VLOOKUP(C5154,'Setup - Mix Design'!$A$5:$I$504,3,0)),"")</f>
        <v/>
      </c>
      <c r="H5154" s="33">
        <f>IFERROR(IF(OR(C5154="",D5154=""),"",D5154*VLOOKUP(C5154,'Setup - Mix Design'!$A$5:$I$504,4,0)),"")</f>
        <v/>
      </c>
      <c r="I5154" s="33">
        <f>IFERROR(IF(OR(C5154="",D5154=""),"",D5154*VLOOKUP(C5154,'Setup - Mix Design'!$A$5:$I$504,5,0)),"")</f>
        <v/>
      </c>
      <c r="J5154" s="33">
        <f>IFERROR(IF(OR(C5154="",D5154=""),"",D5154*VLOOKUP(C5154,'Setup - Mix Design'!$A$5:$I$504,6,0)),"")</f>
        <v/>
      </c>
      <c r="K5154" s="33">
        <f>IFERROR(IF(OR(C5154="",D5154=""),"",D5154*VLOOKUP(C5154,'Setup - Mix Design'!$A$5:$I$504,7,0)),"")</f>
        <v/>
      </c>
    </row>
    <row r="5155">
      <c r="A5155" s="31" t="n"/>
      <c r="B5155" s="26" t="n"/>
      <c r="C5155" s="26" t="n"/>
      <c r="D5155" s="27" t="n"/>
      <c r="E5155" s="26" t="n"/>
      <c r="F5155" s="33">
        <f>IFERROR(IF(OR(C5155="",D5155=""),"",D5155*VLOOKUP(C5155,'Setup - Mix Design'!$A$5:$I$504,2,0)),"")</f>
        <v/>
      </c>
      <c r="G5155" s="33">
        <f>IFERROR(IF(OR(C5155="",D5155=""),"",D5155*VLOOKUP(C5155,'Setup - Mix Design'!$A$5:$I$504,3,0)),"")</f>
        <v/>
      </c>
      <c r="H5155" s="33">
        <f>IFERROR(IF(OR(C5155="",D5155=""),"",D5155*VLOOKUP(C5155,'Setup - Mix Design'!$A$5:$I$504,4,0)),"")</f>
        <v/>
      </c>
      <c r="I5155" s="33">
        <f>IFERROR(IF(OR(C5155="",D5155=""),"",D5155*VLOOKUP(C5155,'Setup - Mix Design'!$A$5:$I$504,5,0)),"")</f>
        <v/>
      </c>
      <c r="J5155" s="33">
        <f>IFERROR(IF(OR(C5155="",D5155=""),"",D5155*VLOOKUP(C5155,'Setup - Mix Design'!$A$5:$I$504,6,0)),"")</f>
        <v/>
      </c>
      <c r="K5155" s="33">
        <f>IFERROR(IF(OR(C5155="",D5155=""),"",D5155*VLOOKUP(C5155,'Setup - Mix Design'!$A$5:$I$504,7,0)),"")</f>
        <v/>
      </c>
    </row>
    <row r="5156">
      <c r="A5156" s="31" t="n"/>
      <c r="B5156" s="26" t="n"/>
      <c r="C5156" s="26" t="n"/>
      <c r="D5156" s="27" t="n"/>
      <c r="E5156" s="26" t="n"/>
      <c r="F5156" s="33">
        <f>IFERROR(IF(OR(C5156="",D5156=""),"",D5156*VLOOKUP(C5156,'Setup - Mix Design'!$A$5:$I$504,2,0)),"")</f>
        <v/>
      </c>
      <c r="G5156" s="33">
        <f>IFERROR(IF(OR(C5156="",D5156=""),"",D5156*VLOOKUP(C5156,'Setup - Mix Design'!$A$5:$I$504,3,0)),"")</f>
        <v/>
      </c>
      <c r="H5156" s="33">
        <f>IFERROR(IF(OR(C5156="",D5156=""),"",D5156*VLOOKUP(C5156,'Setup - Mix Design'!$A$5:$I$504,4,0)),"")</f>
        <v/>
      </c>
      <c r="I5156" s="33">
        <f>IFERROR(IF(OR(C5156="",D5156=""),"",D5156*VLOOKUP(C5156,'Setup - Mix Design'!$A$5:$I$504,5,0)),"")</f>
        <v/>
      </c>
      <c r="J5156" s="33">
        <f>IFERROR(IF(OR(C5156="",D5156=""),"",D5156*VLOOKUP(C5156,'Setup - Mix Design'!$A$5:$I$504,6,0)),"")</f>
        <v/>
      </c>
      <c r="K5156" s="33">
        <f>IFERROR(IF(OR(C5156="",D5156=""),"",D5156*VLOOKUP(C5156,'Setup - Mix Design'!$A$5:$I$504,7,0)),"")</f>
        <v/>
      </c>
    </row>
    <row r="5157">
      <c r="A5157" s="31" t="n"/>
      <c r="B5157" s="26" t="n"/>
      <c r="C5157" s="26" t="n"/>
      <c r="D5157" s="27" t="n"/>
      <c r="E5157" s="26" t="n"/>
      <c r="F5157" s="33">
        <f>IFERROR(IF(OR(C5157="",D5157=""),"",D5157*VLOOKUP(C5157,'Setup - Mix Design'!$A$5:$I$504,2,0)),"")</f>
        <v/>
      </c>
      <c r="G5157" s="33">
        <f>IFERROR(IF(OR(C5157="",D5157=""),"",D5157*VLOOKUP(C5157,'Setup - Mix Design'!$A$5:$I$504,3,0)),"")</f>
        <v/>
      </c>
      <c r="H5157" s="33">
        <f>IFERROR(IF(OR(C5157="",D5157=""),"",D5157*VLOOKUP(C5157,'Setup - Mix Design'!$A$5:$I$504,4,0)),"")</f>
        <v/>
      </c>
      <c r="I5157" s="33">
        <f>IFERROR(IF(OR(C5157="",D5157=""),"",D5157*VLOOKUP(C5157,'Setup - Mix Design'!$A$5:$I$504,5,0)),"")</f>
        <v/>
      </c>
      <c r="J5157" s="33">
        <f>IFERROR(IF(OR(C5157="",D5157=""),"",D5157*VLOOKUP(C5157,'Setup - Mix Design'!$A$5:$I$504,6,0)),"")</f>
        <v/>
      </c>
      <c r="K5157" s="33">
        <f>IFERROR(IF(OR(C5157="",D5157=""),"",D5157*VLOOKUP(C5157,'Setup - Mix Design'!$A$5:$I$504,7,0)),"")</f>
        <v/>
      </c>
    </row>
    <row r="5158">
      <c r="A5158" s="31" t="n"/>
      <c r="B5158" s="26" t="n"/>
      <c r="C5158" s="26" t="n"/>
      <c r="D5158" s="27" t="n"/>
      <c r="E5158" s="26" t="n"/>
      <c r="F5158" s="33">
        <f>IFERROR(IF(OR(C5158="",D5158=""),"",D5158*VLOOKUP(C5158,'Setup - Mix Design'!$A$5:$I$504,2,0)),"")</f>
        <v/>
      </c>
      <c r="G5158" s="33">
        <f>IFERROR(IF(OR(C5158="",D5158=""),"",D5158*VLOOKUP(C5158,'Setup - Mix Design'!$A$5:$I$504,3,0)),"")</f>
        <v/>
      </c>
      <c r="H5158" s="33">
        <f>IFERROR(IF(OR(C5158="",D5158=""),"",D5158*VLOOKUP(C5158,'Setup - Mix Design'!$A$5:$I$504,4,0)),"")</f>
        <v/>
      </c>
      <c r="I5158" s="33">
        <f>IFERROR(IF(OR(C5158="",D5158=""),"",D5158*VLOOKUP(C5158,'Setup - Mix Design'!$A$5:$I$504,5,0)),"")</f>
        <v/>
      </c>
      <c r="J5158" s="33">
        <f>IFERROR(IF(OR(C5158="",D5158=""),"",D5158*VLOOKUP(C5158,'Setup - Mix Design'!$A$5:$I$504,6,0)),"")</f>
        <v/>
      </c>
      <c r="K5158" s="33">
        <f>IFERROR(IF(OR(C5158="",D5158=""),"",D5158*VLOOKUP(C5158,'Setup - Mix Design'!$A$5:$I$504,7,0)),"")</f>
        <v/>
      </c>
    </row>
    <row r="5159">
      <c r="A5159" s="31" t="n"/>
      <c r="B5159" s="26" t="n"/>
      <c r="C5159" s="26" t="n"/>
      <c r="D5159" s="27" t="n"/>
      <c r="E5159" s="26" t="n"/>
      <c r="F5159" s="33">
        <f>IFERROR(IF(OR(C5159="",D5159=""),"",D5159*VLOOKUP(C5159,'Setup - Mix Design'!$A$5:$I$504,2,0)),"")</f>
        <v/>
      </c>
      <c r="G5159" s="33">
        <f>IFERROR(IF(OR(C5159="",D5159=""),"",D5159*VLOOKUP(C5159,'Setup - Mix Design'!$A$5:$I$504,3,0)),"")</f>
        <v/>
      </c>
      <c r="H5159" s="33">
        <f>IFERROR(IF(OR(C5159="",D5159=""),"",D5159*VLOOKUP(C5159,'Setup - Mix Design'!$A$5:$I$504,4,0)),"")</f>
        <v/>
      </c>
      <c r="I5159" s="33">
        <f>IFERROR(IF(OR(C5159="",D5159=""),"",D5159*VLOOKUP(C5159,'Setup - Mix Design'!$A$5:$I$504,5,0)),"")</f>
        <v/>
      </c>
      <c r="J5159" s="33">
        <f>IFERROR(IF(OR(C5159="",D5159=""),"",D5159*VLOOKUP(C5159,'Setup - Mix Design'!$A$5:$I$504,6,0)),"")</f>
        <v/>
      </c>
      <c r="K5159" s="33">
        <f>IFERROR(IF(OR(C5159="",D5159=""),"",D5159*VLOOKUP(C5159,'Setup - Mix Design'!$A$5:$I$504,7,0)),"")</f>
        <v/>
      </c>
    </row>
    <row r="5160">
      <c r="A5160" s="31" t="n"/>
      <c r="B5160" s="26" t="n"/>
      <c r="C5160" s="26" t="n"/>
      <c r="D5160" s="27" t="n"/>
      <c r="E5160" s="26" t="n"/>
      <c r="F5160" s="33">
        <f>IFERROR(IF(OR(C5160="",D5160=""),"",D5160*VLOOKUP(C5160,'Setup - Mix Design'!$A$5:$I$504,2,0)),"")</f>
        <v/>
      </c>
      <c r="G5160" s="33">
        <f>IFERROR(IF(OR(C5160="",D5160=""),"",D5160*VLOOKUP(C5160,'Setup - Mix Design'!$A$5:$I$504,3,0)),"")</f>
        <v/>
      </c>
      <c r="H5160" s="33">
        <f>IFERROR(IF(OR(C5160="",D5160=""),"",D5160*VLOOKUP(C5160,'Setup - Mix Design'!$A$5:$I$504,4,0)),"")</f>
        <v/>
      </c>
      <c r="I5160" s="33">
        <f>IFERROR(IF(OR(C5160="",D5160=""),"",D5160*VLOOKUP(C5160,'Setup - Mix Design'!$A$5:$I$504,5,0)),"")</f>
        <v/>
      </c>
      <c r="J5160" s="33">
        <f>IFERROR(IF(OR(C5160="",D5160=""),"",D5160*VLOOKUP(C5160,'Setup - Mix Design'!$A$5:$I$504,6,0)),"")</f>
        <v/>
      </c>
      <c r="K5160" s="33">
        <f>IFERROR(IF(OR(C5160="",D5160=""),"",D5160*VLOOKUP(C5160,'Setup - Mix Design'!$A$5:$I$504,7,0)),"")</f>
        <v/>
      </c>
    </row>
    <row r="5161">
      <c r="A5161" s="31" t="n"/>
      <c r="B5161" s="26" t="n"/>
      <c r="C5161" s="26" t="n"/>
      <c r="D5161" s="27" t="n"/>
      <c r="E5161" s="26" t="n"/>
      <c r="F5161" s="33">
        <f>IFERROR(IF(OR(C5161="",D5161=""),"",D5161*VLOOKUP(C5161,'Setup - Mix Design'!$A$5:$I$504,2,0)),"")</f>
        <v/>
      </c>
      <c r="G5161" s="33">
        <f>IFERROR(IF(OR(C5161="",D5161=""),"",D5161*VLOOKUP(C5161,'Setup - Mix Design'!$A$5:$I$504,3,0)),"")</f>
        <v/>
      </c>
      <c r="H5161" s="33">
        <f>IFERROR(IF(OR(C5161="",D5161=""),"",D5161*VLOOKUP(C5161,'Setup - Mix Design'!$A$5:$I$504,4,0)),"")</f>
        <v/>
      </c>
      <c r="I5161" s="33">
        <f>IFERROR(IF(OR(C5161="",D5161=""),"",D5161*VLOOKUP(C5161,'Setup - Mix Design'!$A$5:$I$504,5,0)),"")</f>
        <v/>
      </c>
      <c r="J5161" s="33">
        <f>IFERROR(IF(OR(C5161="",D5161=""),"",D5161*VLOOKUP(C5161,'Setup - Mix Design'!$A$5:$I$504,6,0)),"")</f>
        <v/>
      </c>
      <c r="K5161" s="33">
        <f>IFERROR(IF(OR(C5161="",D5161=""),"",D5161*VLOOKUP(C5161,'Setup - Mix Design'!$A$5:$I$504,7,0)),"")</f>
        <v/>
      </c>
    </row>
    <row r="5162">
      <c r="A5162" s="31" t="n"/>
      <c r="B5162" s="26" t="n"/>
      <c r="C5162" s="26" t="n"/>
      <c r="D5162" s="27" t="n"/>
      <c r="E5162" s="26" t="n"/>
      <c r="F5162" s="33">
        <f>IFERROR(IF(OR(C5162="",D5162=""),"",D5162*VLOOKUP(C5162,'Setup - Mix Design'!$A$5:$I$504,2,0)),"")</f>
        <v/>
      </c>
      <c r="G5162" s="33">
        <f>IFERROR(IF(OR(C5162="",D5162=""),"",D5162*VLOOKUP(C5162,'Setup - Mix Design'!$A$5:$I$504,3,0)),"")</f>
        <v/>
      </c>
      <c r="H5162" s="33">
        <f>IFERROR(IF(OR(C5162="",D5162=""),"",D5162*VLOOKUP(C5162,'Setup - Mix Design'!$A$5:$I$504,4,0)),"")</f>
        <v/>
      </c>
      <c r="I5162" s="33">
        <f>IFERROR(IF(OR(C5162="",D5162=""),"",D5162*VLOOKUP(C5162,'Setup - Mix Design'!$A$5:$I$504,5,0)),"")</f>
        <v/>
      </c>
      <c r="J5162" s="33">
        <f>IFERROR(IF(OR(C5162="",D5162=""),"",D5162*VLOOKUP(C5162,'Setup - Mix Design'!$A$5:$I$504,6,0)),"")</f>
        <v/>
      </c>
      <c r="K5162" s="33">
        <f>IFERROR(IF(OR(C5162="",D5162=""),"",D5162*VLOOKUP(C5162,'Setup - Mix Design'!$A$5:$I$504,7,0)),"")</f>
        <v/>
      </c>
    </row>
    <row r="5163">
      <c r="A5163" s="31" t="n"/>
      <c r="B5163" s="26" t="n"/>
      <c r="C5163" s="26" t="n"/>
      <c r="D5163" s="27" t="n"/>
      <c r="E5163" s="26" t="n"/>
      <c r="F5163" s="33">
        <f>IFERROR(IF(OR(C5163="",D5163=""),"",D5163*VLOOKUP(C5163,'Setup - Mix Design'!$A$5:$I$504,2,0)),"")</f>
        <v/>
      </c>
      <c r="G5163" s="33">
        <f>IFERROR(IF(OR(C5163="",D5163=""),"",D5163*VLOOKUP(C5163,'Setup - Mix Design'!$A$5:$I$504,3,0)),"")</f>
        <v/>
      </c>
      <c r="H5163" s="33">
        <f>IFERROR(IF(OR(C5163="",D5163=""),"",D5163*VLOOKUP(C5163,'Setup - Mix Design'!$A$5:$I$504,4,0)),"")</f>
        <v/>
      </c>
      <c r="I5163" s="33">
        <f>IFERROR(IF(OR(C5163="",D5163=""),"",D5163*VLOOKUP(C5163,'Setup - Mix Design'!$A$5:$I$504,5,0)),"")</f>
        <v/>
      </c>
      <c r="J5163" s="33">
        <f>IFERROR(IF(OR(C5163="",D5163=""),"",D5163*VLOOKUP(C5163,'Setup - Mix Design'!$A$5:$I$504,6,0)),"")</f>
        <v/>
      </c>
      <c r="K5163" s="33">
        <f>IFERROR(IF(OR(C5163="",D5163=""),"",D5163*VLOOKUP(C5163,'Setup - Mix Design'!$A$5:$I$504,7,0)),"")</f>
        <v/>
      </c>
    </row>
    <row r="5164">
      <c r="A5164" s="31" t="n"/>
      <c r="B5164" s="26" t="n"/>
      <c r="C5164" s="26" t="n"/>
      <c r="D5164" s="27" t="n"/>
      <c r="E5164" s="26" t="n"/>
      <c r="F5164" s="33">
        <f>IFERROR(IF(OR(C5164="",D5164=""),"",D5164*VLOOKUP(C5164,'Setup - Mix Design'!$A$5:$I$504,2,0)),"")</f>
        <v/>
      </c>
      <c r="G5164" s="33">
        <f>IFERROR(IF(OR(C5164="",D5164=""),"",D5164*VLOOKUP(C5164,'Setup - Mix Design'!$A$5:$I$504,3,0)),"")</f>
        <v/>
      </c>
      <c r="H5164" s="33">
        <f>IFERROR(IF(OR(C5164="",D5164=""),"",D5164*VLOOKUP(C5164,'Setup - Mix Design'!$A$5:$I$504,4,0)),"")</f>
        <v/>
      </c>
      <c r="I5164" s="33">
        <f>IFERROR(IF(OR(C5164="",D5164=""),"",D5164*VLOOKUP(C5164,'Setup - Mix Design'!$A$5:$I$504,5,0)),"")</f>
        <v/>
      </c>
      <c r="J5164" s="33">
        <f>IFERROR(IF(OR(C5164="",D5164=""),"",D5164*VLOOKUP(C5164,'Setup - Mix Design'!$A$5:$I$504,6,0)),"")</f>
        <v/>
      </c>
      <c r="K5164" s="33">
        <f>IFERROR(IF(OR(C5164="",D5164=""),"",D5164*VLOOKUP(C5164,'Setup - Mix Design'!$A$5:$I$504,7,0)),"")</f>
        <v/>
      </c>
    </row>
    <row r="5165">
      <c r="A5165" s="31" t="n"/>
      <c r="B5165" s="26" t="n"/>
      <c r="C5165" s="26" t="n"/>
      <c r="D5165" s="27" t="n"/>
      <c r="E5165" s="26" t="n"/>
      <c r="F5165" s="33">
        <f>IFERROR(IF(OR(C5165="",D5165=""),"",D5165*VLOOKUP(C5165,'Setup - Mix Design'!$A$5:$I$504,2,0)),"")</f>
        <v/>
      </c>
      <c r="G5165" s="33">
        <f>IFERROR(IF(OR(C5165="",D5165=""),"",D5165*VLOOKUP(C5165,'Setup - Mix Design'!$A$5:$I$504,3,0)),"")</f>
        <v/>
      </c>
      <c r="H5165" s="33">
        <f>IFERROR(IF(OR(C5165="",D5165=""),"",D5165*VLOOKUP(C5165,'Setup - Mix Design'!$A$5:$I$504,4,0)),"")</f>
        <v/>
      </c>
      <c r="I5165" s="33">
        <f>IFERROR(IF(OR(C5165="",D5165=""),"",D5165*VLOOKUP(C5165,'Setup - Mix Design'!$A$5:$I$504,5,0)),"")</f>
        <v/>
      </c>
      <c r="J5165" s="33">
        <f>IFERROR(IF(OR(C5165="",D5165=""),"",D5165*VLOOKUP(C5165,'Setup - Mix Design'!$A$5:$I$504,6,0)),"")</f>
        <v/>
      </c>
      <c r="K5165" s="33">
        <f>IFERROR(IF(OR(C5165="",D5165=""),"",D5165*VLOOKUP(C5165,'Setup - Mix Design'!$A$5:$I$504,7,0)),"")</f>
        <v/>
      </c>
    </row>
    <row r="5166">
      <c r="A5166" s="31" t="n"/>
      <c r="B5166" s="26" t="n"/>
      <c r="C5166" s="26" t="n"/>
      <c r="D5166" s="27" t="n"/>
      <c r="E5166" s="26" t="n"/>
      <c r="F5166" s="33">
        <f>IFERROR(IF(OR(C5166="",D5166=""),"",D5166*VLOOKUP(C5166,'Setup - Mix Design'!$A$5:$I$504,2,0)),"")</f>
        <v/>
      </c>
      <c r="G5166" s="33">
        <f>IFERROR(IF(OR(C5166="",D5166=""),"",D5166*VLOOKUP(C5166,'Setup - Mix Design'!$A$5:$I$504,3,0)),"")</f>
        <v/>
      </c>
      <c r="H5166" s="33">
        <f>IFERROR(IF(OR(C5166="",D5166=""),"",D5166*VLOOKUP(C5166,'Setup - Mix Design'!$A$5:$I$504,4,0)),"")</f>
        <v/>
      </c>
      <c r="I5166" s="33">
        <f>IFERROR(IF(OR(C5166="",D5166=""),"",D5166*VLOOKUP(C5166,'Setup - Mix Design'!$A$5:$I$504,5,0)),"")</f>
        <v/>
      </c>
      <c r="J5166" s="33">
        <f>IFERROR(IF(OR(C5166="",D5166=""),"",D5166*VLOOKUP(C5166,'Setup - Mix Design'!$A$5:$I$504,6,0)),"")</f>
        <v/>
      </c>
      <c r="K5166" s="33">
        <f>IFERROR(IF(OR(C5166="",D5166=""),"",D5166*VLOOKUP(C5166,'Setup - Mix Design'!$A$5:$I$504,7,0)),"")</f>
        <v/>
      </c>
    </row>
    <row r="5167">
      <c r="A5167" s="31" t="n"/>
      <c r="B5167" s="26" t="n"/>
      <c r="C5167" s="26" t="n"/>
      <c r="D5167" s="27" t="n"/>
      <c r="E5167" s="26" t="n"/>
      <c r="F5167" s="33">
        <f>IFERROR(IF(OR(C5167="",D5167=""),"",D5167*VLOOKUP(C5167,'Setup - Mix Design'!$A$5:$I$504,2,0)),"")</f>
        <v/>
      </c>
      <c r="G5167" s="33">
        <f>IFERROR(IF(OR(C5167="",D5167=""),"",D5167*VLOOKUP(C5167,'Setup - Mix Design'!$A$5:$I$504,3,0)),"")</f>
        <v/>
      </c>
      <c r="H5167" s="33">
        <f>IFERROR(IF(OR(C5167="",D5167=""),"",D5167*VLOOKUP(C5167,'Setup - Mix Design'!$A$5:$I$504,4,0)),"")</f>
        <v/>
      </c>
      <c r="I5167" s="33">
        <f>IFERROR(IF(OR(C5167="",D5167=""),"",D5167*VLOOKUP(C5167,'Setup - Mix Design'!$A$5:$I$504,5,0)),"")</f>
        <v/>
      </c>
      <c r="J5167" s="33">
        <f>IFERROR(IF(OR(C5167="",D5167=""),"",D5167*VLOOKUP(C5167,'Setup - Mix Design'!$A$5:$I$504,6,0)),"")</f>
        <v/>
      </c>
      <c r="K5167" s="33">
        <f>IFERROR(IF(OR(C5167="",D5167=""),"",D5167*VLOOKUP(C5167,'Setup - Mix Design'!$A$5:$I$504,7,0)),"")</f>
        <v/>
      </c>
    </row>
    <row r="5168">
      <c r="A5168" s="31" t="n"/>
      <c r="B5168" s="26" t="n"/>
      <c r="C5168" s="26" t="n"/>
      <c r="D5168" s="27" t="n"/>
      <c r="E5168" s="26" t="n"/>
      <c r="F5168" s="33">
        <f>IFERROR(IF(OR(C5168="",D5168=""),"",D5168*VLOOKUP(C5168,'Setup - Mix Design'!$A$5:$I$504,2,0)),"")</f>
        <v/>
      </c>
      <c r="G5168" s="33">
        <f>IFERROR(IF(OR(C5168="",D5168=""),"",D5168*VLOOKUP(C5168,'Setup - Mix Design'!$A$5:$I$504,3,0)),"")</f>
        <v/>
      </c>
      <c r="H5168" s="33">
        <f>IFERROR(IF(OR(C5168="",D5168=""),"",D5168*VLOOKUP(C5168,'Setup - Mix Design'!$A$5:$I$504,4,0)),"")</f>
        <v/>
      </c>
      <c r="I5168" s="33">
        <f>IFERROR(IF(OR(C5168="",D5168=""),"",D5168*VLOOKUP(C5168,'Setup - Mix Design'!$A$5:$I$504,5,0)),"")</f>
        <v/>
      </c>
      <c r="J5168" s="33">
        <f>IFERROR(IF(OR(C5168="",D5168=""),"",D5168*VLOOKUP(C5168,'Setup - Mix Design'!$A$5:$I$504,6,0)),"")</f>
        <v/>
      </c>
      <c r="K5168" s="33">
        <f>IFERROR(IF(OR(C5168="",D5168=""),"",D5168*VLOOKUP(C5168,'Setup - Mix Design'!$A$5:$I$504,7,0)),"")</f>
        <v/>
      </c>
    </row>
    <row r="5169">
      <c r="A5169" s="31" t="n"/>
      <c r="B5169" s="26" t="n"/>
      <c r="C5169" s="26" t="n"/>
      <c r="D5169" s="27" t="n"/>
      <c r="E5169" s="26" t="n"/>
      <c r="F5169" s="33">
        <f>IFERROR(IF(OR(C5169="",D5169=""),"",D5169*VLOOKUP(C5169,'Setup - Mix Design'!$A$5:$I$504,2,0)),"")</f>
        <v/>
      </c>
      <c r="G5169" s="33">
        <f>IFERROR(IF(OR(C5169="",D5169=""),"",D5169*VLOOKUP(C5169,'Setup - Mix Design'!$A$5:$I$504,3,0)),"")</f>
        <v/>
      </c>
      <c r="H5169" s="33">
        <f>IFERROR(IF(OR(C5169="",D5169=""),"",D5169*VLOOKUP(C5169,'Setup - Mix Design'!$A$5:$I$504,4,0)),"")</f>
        <v/>
      </c>
      <c r="I5169" s="33">
        <f>IFERROR(IF(OR(C5169="",D5169=""),"",D5169*VLOOKUP(C5169,'Setup - Mix Design'!$A$5:$I$504,5,0)),"")</f>
        <v/>
      </c>
      <c r="J5169" s="33">
        <f>IFERROR(IF(OR(C5169="",D5169=""),"",D5169*VLOOKUP(C5169,'Setup - Mix Design'!$A$5:$I$504,6,0)),"")</f>
        <v/>
      </c>
      <c r="K5169" s="33">
        <f>IFERROR(IF(OR(C5169="",D5169=""),"",D5169*VLOOKUP(C5169,'Setup - Mix Design'!$A$5:$I$504,7,0)),"")</f>
        <v/>
      </c>
    </row>
    <row r="5170">
      <c r="A5170" s="31" t="n"/>
      <c r="B5170" s="26" t="n"/>
      <c r="C5170" s="26" t="n"/>
      <c r="D5170" s="27" t="n"/>
      <c r="E5170" s="26" t="n"/>
      <c r="F5170" s="33">
        <f>IFERROR(IF(OR(C5170="",D5170=""),"",D5170*VLOOKUP(C5170,'Setup - Mix Design'!$A$5:$I$504,2,0)),"")</f>
        <v/>
      </c>
      <c r="G5170" s="33">
        <f>IFERROR(IF(OR(C5170="",D5170=""),"",D5170*VLOOKUP(C5170,'Setup - Mix Design'!$A$5:$I$504,3,0)),"")</f>
        <v/>
      </c>
      <c r="H5170" s="33">
        <f>IFERROR(IF(OR(C5170="",D5170=""),"",D5170*VLOOKUP(C5170,'Setup - Mix Design'!$A$5:$I$504,4,0)),"")</f>
        <v/>
      </c>
      <c r="I5170" s="33">
        <f>IFERROR(IF(OR(C5170="",D5170=""),"",D5170*VLOOKUP(C5170,'Setup - Mix Design'!$A$5:$I$504,5,0)),"")</f>
        <v/>
      </c>
      <c r="J5170" s="33">
        <f>IFERROR(IF(OR(C5170="",D5170=""),"",D5170*VLOOKUP(C5170,'Setup - Mix Design'!$A$5:$I$504,6,0)),"")</f>
        <v/>
      </c>
      <c r="K5170" s="33">
        <f>IFERROR(IF(OR(C5170="",D5170=""),"",D5170*VLOOKUP(C5170,'Setup - Mix Design'!$A$5:$I$504,7,0)),"")</f>
        <v/>
      </c>
    </row>
    <row r="5171">
      <c r="A5171" s="31" t="n"/>
      <c r="B5171" s="26" t="n"/>
      <c r="C5171" s="26" t="n"/>
      <c r="D5171" s="27" t="n"/>
      <c r="E5171" s="26" t="n"/>
      <c r="F5171" s="33">
        <f>IFERROR(IF(OR(C5171="",D5171=""),"",D5171*VLOOKUP(C5171,'Setup - Mix Design'!$A$5:$I$504,2,0)),"")</f>
        <v/>
      </c>
      <c r="G5171" s="33">
        <f>IFERROR(IF(OR(C5171="",D5171=""),"",D5171*VLOOKUP(C5171,'Setup - Mix Design'!$A$5:$I$504,3,0)),"")</f>
        <v/>
      </c>
      <c r="H5171" s="33">
        <f>IFERROR(IF(OR(C5171="",D5171=""),"",D5171*VLOOKUP(C5171,'Setup - Mix Design'!$A$5:$I$504,4,0)),"")</f>
        <v/>
      </c>
      <c r="I5171" s="33">
        <f>IFERROR(IF(OR(C5171="",D5171=""),"",D5171*VLOOKUP(C5171,'Setup - Mix Design'!$A$5:$I$504,5,0)),"")</f>
        <v/>
      </c>
      <c r="J5171" s="33">
        <f>IFERROR(IF(OR(C5171="",D5171=""),"",D5171*VLOOKUP(C5171,'Setup - Mix Design'!$A$5:$I$504,6,0)),"")</f>
        <v/>
      </c>
      <c r="K5171" s="33">
        <f>IFERROR(IF(OR(C5171="",D5171=""),"",D5171*VLOOKUP(C5171,'Setup - Mix Design'!$A$5:$I$504,7,0)),"")</f>
        <v/>
      </c>
    </row>
    <row r="5172">
      <c r="A5172" s="31" t="n"/>
      <c r="B5172" s="26" t="n"/>
      <c r="C5172" s="26" t="n"/>
      <c r="D5172" s="27" t="n"/>
      <c r="E5172" s="26" t="n"/>
      <c r="F5172" s="33">
        <f>IFERROR(IF(OR(C5172="",D5172=""),"",D5172*VLOOKUP(C5172,'Setup - Mix Design'!$A$5:$I$504,2,0)),"")</f>
        <v/>
      </c>
      <c r="G5172" s="33">
        <f>IFERROR(IF(OR(C5172="",D5172=""),"",D5172*VLOOKUP(C5172,'Setup - Mix Design'!$A$5:$I$504,3,0)),"")</f>
        <v/>
      </c>
      <c r="H5172" s="33">
        <f>IFERROR(IF(OR(C5172="",D5172=""),"",D5172*VLOOKUP(C5172,'Setup - Mix Design'!$A$5:$I$504,4,0)),"")</f>
        <v/>
      </c>
      <c r="I5172" s="33">
        <f>IFERROR(IF(OR(C5172="",D5172=""),"",D5172*VLOOKUP(C5172,'Setup - Mix Design'!$A$5:$I$504,5,0)),"")</f>
        <v/>
      </c>
      <c r="J5172" s="33">
        <f>IFERROR(IF(OR(C5172="",D5172=""),"",D5172*VLOOKUP(C5172,'Setup - Mix Design'!$A$5:$I$504,6,0)),"")</f>
        <v/>
      </c>
      <c r="K5172" s="33">
        <f>IFERROR(IF(OR(C5172="",D5172=""),"",D5172*VLOOKUP(C5172,'Setup - Mix Design'!$A$5:$I$504,7,0)),"")</f>
        <v/>
      </c>
    </row>
    <row r="5173">
      <c r="A5173" s="31" t="n"/>
      <c r="B5173" s="26" t="n"/>
      <c r="C5173" s="26" t="n"/>
      <c r="D5173" s="27" t="n"/>
      <c r="E5173" s="26" t="n"/>
      <c r="F5173" s="33">
        <f>IFERROR(IF(OR(C5173="",D5173=""),"",D5173*VLOOKUP(C5173,'Setup - Mix Design'!$A$5:$I$504,2,0)),"")</f>
        <v/>
      </c>
      <c r="G5173" s="33">
        <f>IFERROR(IF(OR(C5173="",D5173=""),"",D5173*VLOOKUP(C5173,'Setup - Mix Design'!$A$5:$I$504,3,0)),"")</f>
        <v/>
      </c>
      <c r="H5173" s="33">
        <f>IFERROR(IF(OR(C5173="",D5173=""),"",D5173*VLOOKUP(C5173,'Setup - Mix Design'!$A$5:$I$504,4,0)),"")</f>
        <v/>
      </c>
      <c r="I5173" s="33">
        <f>IFERROR(IF(OR(C5173="",D5173=""),"",D5173*VLOOKUP(C5173,'Setup - Mix Design'!$A$5:$I$504,5,0)),"")</f>
        <v/>
      </c>
      <c r="J5173" s="33">
        <f>IFERROR(IF(OR(C5173="",D5173=""),"",D5173*VLOOKUP(C5173,'Setup - Mix Design'!$A$5:$I$504,6,0)),"")</f>
        <v/>
      </c>
      <c r="K5173" s="33">
        <f>IFERROR(IF(OR(C5173="",D5173=""),"",D5173*VLOOKUP(C5173,'Setup - Mix Design'!$A$5:$I$504,7,0)),"")</f>
        <v/>
      </c>
    </row>
    <row r="5174">
      <c r="A5174" s="31" t="n"/>
      <c r="B5174" s="26" t="n"/>
      <c r="C5174" s="26" t="n"/>
      <c r="D5174" s="27" t="n"/>
      <c r="E5174" s="26" t="n"/>
      <c r="F5174" s="33">
        <f>IFERROR(IF(OR(C5174="",D5174=""),"",D5174*VLOOKUP(C5174,'Setup - Mix Design'!$A$5:$I$504,2,0)),"")</f>
        <v/>
      </c>
      <c r="G5174" s="33">
        <f>IFERROR(IF(OR(C5174="",D5174=""),"",D5174*VLOOKUP(C5174,'Setup - Mix Design'!$A$5:$I$504,3,0)),"")</f>
        <v/>
      </c>
      <c r="H5174" s="33">
        <f>IFERROR(IF(OR(C5174="",D5174=""),"",D5174*VLOOKUP(C5174,'Setup - Mix Design'!$A$5:$I$504,4,0)),"")</f>
        <v/>
      </c>
      <c r="I5174" s="33">
        <f>IFERROR(IF(OR(C5174="",D5174=""),"",D5174*VLOOKUP(C5174,'Setup - Mix Design'!$A$5:$I$504,5,0)),"")</f>
        <v/>
      </c>
      <c r="J5174" s="33">
        <f>IFERROR(IF(OR(C5174="",D5174=""),"",D5174*VLOOKUP(C5174,'Setup - Mix Design'!$A$5:$I$504,6,0)),"")</f>
        <v/>
      </c>
      <c r="K5174" s="33">
        <f>IFERROR(IF(OR(C5174="",D5174=""),"",D5174*VLOOKUP(C5174,'Setup - Mix Design'!$A$5:$I$504,7,0)),"")</f>
        <v/>
      </c>
    </row>
    <row r="5175">
      <c r="A5175" s="31" t="n"/>
      <c r="B5175" s="26" t="n"/>
      <c r="C5175" s="26" t="n"/>
      <c r="D5175" s="27" t="n"/>
      <c r="E5175" s="26" t="n"/>
      <c r="F5175" s="33">
        <f>IFERROR(IF(OR(C5175="",D5175=""),"",D5175*VLOOKUP(C5175,'Setup - Mix Design'!$A$5:$I$504,2,0)),"")</f>
        <v/>
      </c>
      <c r="G5175" s="33">
        <f>IFERROR(IF(OR(C5175="",D5175=""),"",D5175*VLOOKUP(C5175,'Setup - Mix Design'!$A$5:$I$504,3,0)),"")</f>
        <v/>
      </c>
      <c r="H5175" s="33">
        <f>IFERROR(IF(OR(C5175="",D5175=""),"",D5175*VLOOKUP(C5175,'Setup - Mix Design'!$A$5:$I$504,4,0)),"")</f>
        <v/>
      </c>
      <c r="I5175" s="33">
        <f>IFERROR(IF(OR(C5175="",D5175=""),"",D5175*VLOOKUP(C5175,'Setup - Mix Design'!$A$5:$I$504,5,0)),"")</f>
        <v/>
      </c>
      <c r="J5175" s="33">
        <f>IFERROR(IF(OR(C5175="",D5175=""),"",D5175*VLOOKUP(C5175,'Setup - Mix Design'!$A$5:$I$504,6,0)),"")</f>
        <v/>
      </c>
      <c r="K5175" s="33">
        <f>IFERROR(IF(OR(C5175="",D5175=""),"",D5175*VLOOKUP(C5175,'Setup - Mix Design'!$A$5:$I$504,7,0)),"")</f>
        <v/>
      </c>
    </row>
    <row r="5176">
      <c r="A5176" s="31" t="n"/>
      <c r="B5176" s="26" t="n"/>
      <c r="C5176" s="26" t="n"/>
      <c r="D5176" s="27" t="n"/>
      <c r="E5176" s="26" t="n"/>
      <c r="F5176" s="33">
        <f>IFERROR(IF(OR(C5176="",D5176=""),"",D5176*VLOOKUP(C5176,'Setup - Mix Design'!$A$5:$I$504,2,0)),"")</f>
        <v/>
      </c>
      <c r="G5176" s="33">
        <f>IFERROR(IF(OR(C5176="",D5176=""),"",D5176*VLOOKUP(C5176,'Setup - Mix Design'!$A$5:$I$504,3,0)),"")</f>
        <v/>
      </c>
      <c r="H5176" s="33">
        <f>IFERROR(IF(OR(C5176="",D5176=""),"",D5176*VLOOKUP(C5176,'Setup - Mix Design'!$A$5:$I$504,4,0)),"")</f>
        <v/>
      </c>
      <c r="I5176" s="33">
        <f>IFERROR(IF(OR(C5176="",D5176=""),"",D5176*VLOOKUP(C5176,'Setup - Mix Design'!$A$5:$I$504,5,0)),"")</f>
        <v/>
      </c>
      <c r="J5176" s="33">
        <f>IFERROR(IF(OR(C5176="",D5176=""),"",D5176*VLOOKUP(C5176,'Setup - Mix Design'!$A$5:$I$504,6,0)),"")</f>
        <v/>
      </c>
      <c r="K5176" s="33">
        <f>IFERROR(IF(OR(C5176="",D5176=""),"",D5176*VLOOKUP(C5176,'Setup - Mix Design'!$A$5:$I$504,7,0)),"")</f>
        <v/>
      </c>
    </row>
    <row r="5177">
      <c r="A5177" s="31" t="n"/>
      <c r="B5177" s="26" t="n"/>
      <c r="C5177" s="26" t="n"/>
      <c r="D5177" s="27" t="n"/>
      <c r="E5177" s="26" t="n"/>
      <c r="F5177" s="33">
        <f>IFERROR(IF(OR(C5177="",D5177=""),"",D5177*VLOOKUP(C5177,'Setup - Mix Design'!$A$5:$I$504,2,0)),"")</f>
        <v/>
      </c>
      <c r="G5177" s="33">
        <f>IFERROR(IF(OR(C5177="",D5177=""),"",D5177*VLOOKUP(C5177,'Setup - Mix Design'!$A$5:$I$504,3,0)),"")</f>
        <v/>
      </c>
      <c r="H5177" s="33">
        <f>IFERROR(IF(OR(C5177="",D5177=""),"",D5177*VLOOKUP(C5177,'Setup - Mix Design'!$A$5:$I$504,4,0)),"")</f>
        <v/>
      </c>
      <c r="I5177" s="33">
        <f>IFERROR(IF(OR(C5177="",D5177=""),"",D5177*VLOOKUP(C5177,'Setup - Mix Design'!$A$5:$I$504,5,0)),"")</f>
        <v/>
      </c>
      <c r="J5177" s="33">
        <f>IFERROR(IF(OR(C5177="",D5177=""),"",D5177*VLOOKUP(C5177,'Setup - Mix Design'!$A$5:$I$504,6,0)),"")</f>
        <v/>
      </c>
      <c r="K5177" s="33">
        <f>IFERROR(IF(OR(C5177="",D5177=""),"",D5177*VLOOKUP(C5177,'Setup - Mix Design'!$A$5:$I$504,7,0)),"")</f>
        <v/>
      </c>
    </row>
    <row r="5178">
      <c r="A5178" s="31" t="n"/>
      <c r="B5178" s="26" t="n"/>
      <c r="C5178" s="26" t="n"/>
      <c r="D5178" s="27" t="n"/>
      <c r="E5178" s="26" t="n"/>
      <c r="F5178" s="33">
        <f>IFERROR(IF(OR(C5178="",D5178=""),"",D5178*VLOOKUP(C5178,'Setup - Mix Design'!$A$5:$I$504,2,0)),"")</f>
        <v/>
      </c>
      <c r="G5178" s="33">
        <f>IFERROR(IF(OR(C5178="",D5178=""),"",D5178*VLOOKUP(C5178,'Setup - Mix Design'!$A$5:$I$504,3,0)),"")</f>
        <v/>
      </c>
      <c r="H5178" s="33">
        <f>IFERROR(IF(OR(C5178="",D5178=""),"",D5178*VLOOKUP(C5178,'Setup - Mix Design'!$A$5:$I$504,4,0)),"")</f>
        <v/>
      </c>
      <c r="I5178" s="33">
        <f>IFERROR(IF(OR(C5178="",D5178=""),"",D5178*VLOOKUP(C5178,'Setup - Mix Design'!$A$5:$I$504,5,0)),"")</f>
        <v/>
      </c>
      <c r="J5178" s="33">
        <f>IFERROR(IF(OR(C5178="",D5178=""),"",D5178*VLOOKUP(C5178,'Setup - Mix Design'!$A$5:$I$504,6,0)),"")</f>
        <v/>
      </c>
      <c r="K5178" s="33">
        <f>IFERROR(IF(OR(C5178="",D5178=""),"",D5178*VLOOKUP(C5178,'Setup - Mix Design'!$A$5:$I$504,7,0)),"")</f>
        <v/>
      </c>
    </row>
    <row r="5179">
      <c r="A5179" s="31" t="n"/>
      <c r="B5179" s="26" t="n"/>
      <c r="C5179" s="26" t="n"/>
      <c r="D5179" s="27" t="n"/>
      <c r="E5179" s="26" t="n"/>
      <c r="F5179" s="33">
        <f>IFERROR(IF(OR(C5179="",D5179=""),"",D5179*VLOOKUP(C5179,'Setup - Mix Design'!$A$5:$I$504,2,0)),"")</f>
        <v/>
      </c>
      <c r="G5179" s="33">
        <f>IFERROR(IF(OR(C5179="",D5179=""),"",D5179*VLOOKUP(C5179,'Setup - Mix Design'!$A$5:$I$504,3,0)),"")</f>
        <v/>
      </c>
      <c r="H5179" s="33">
        <f>IFERROR(IF(OR(C5179="",D5179=""),"",D5179*VLOOKUP(C5179,'Setup - Mix Design'!$A$5:$I$504,4,0)),"")</f>
        <v/>
      </c>
      <c r="I5179" s="33">
        <f>IFERROR(IF(OR(C5179="",D5179=""),"",D5179*VLOOKUP(C5179,'Setup - Mix Design'!$A$5:$I$504,5,0)),"")</f>
        <v/>
      </c>
      <c r="J5179" s="33">
        <f>IFERROR(IF(OR(C5179="",D5179=""),"",D5179*VLOOKUP(C5179,'Setup - Mix Design'!$A$5:$I$504,6,0)),"")</f>
        <v/>
      </c>
      <c r="K5179" s="33">
        <f>IFERROR(IF(OR(C5179="",D5179=""),"",D5179*VLOOKUP(C5179,'Setup - Mix Design'!$A$5:$I$504,7,0)),"")</f>
        <v/>
      </c>
    </row>
    <row r="5180">
      <c r="A5180" s="31" t="n"/>
      <c r="B5180" s="26" t="n"/>
      <c r="C5180" s="26" t="n"/>
      <c r="D5180" s="27" t="n"/>
      <c r="E5180" s="26" t="n"/>
      <c r="F5180" s="33">
        <f>IFERROR(IF(OR(C5180="",D5180=""),"",D5180*VLOOKUP(C5180,'Setup - Mix Design'!$A$5:$I$504,2,0)),"")</f>
        <v/>
      </c>
      <c r="G5180" s="33">
        <f>IFERROR(IF(OR(C5180="",D5180=""),"",D5180*VLOOKUP(C5180,'Setup - Mix Design'!$A$5:$I$504,3,0)),"")</f>
        <v/>
      </c>
      <c r="H5180" s="33">
        <f>IFERROR(IF(OR(C5180="",D5180=""),"",D5180*VLOOKUP(C5180,'Setup - Mix Design'!$A$5:$I$504,4,0)),"")</f>
        <v/>
      </c>
      <c r="I5180" s="33">
        <f>IFERROR(IF(OR(C5180="",D5180=""),"",D5180*VLOOKUP(C5180,'Setup - Mix Design'!$A$5:$I$504,5,0)),"")</f>
        <v/>
      </c>
      <c r="J5180" s="33">
        <f>IFERROR(IF(OR(C5180="",D5180=""),"",D5180*VLOOKUP(C5180,'Setup - Mix Design'!$A$5:$I$504,6,0)),"")</f>
        <v/>
      </c>
      <c r="K5180" s="33">
        <f>IFERROR(IF(OR(C5180="",D5180=""),"",D5180*VLOOKUP(C5180,'Setup - Mix Design'!$A$5:$I$504,7,0)),"")</f>
        <v/>
      </c>
    </row>
    <row r="5181">
      <c r="A5181" s="31" t="n"/>
      <c r="B5181" s="26" t="n"/>
      <c r="C5181" s="26" t="n"/>
      <c r="D5181" s="27" t="n"/>
      <c r="E5181" s="26" t="n"/>
      <c r="F5181" s="33">
        <f>IFERROR(IF(OR(C5181="",D5181=""),"",D5181*VLOOKUP(C5181,'Setup - Mix Design'!$A$5:$I$504,2,0)),"")</f>
        <v/>
      </c>
      <c r="G5181" s="33">
        <f>IFERROR(IF(OR(C5181="",D5181=""),"",D5181*VLOOKUP(C5181,'Setup - Mix Design'!$A$5:$I$504,3,0)),"")</f>
        <v/>
      </c>
      <c r="H5181" s="33">
        <f>IFERROR(IF(OR(C5181="",D5181=""),"",D5181*VLOOKUP(C5181,'Setup - Mix Design'!$A$5:$I$504,4,0)),"")</f>
        <v/>
      </c>
      <c r="I5181" s="33">
        <f>IFERROR(IF(OR(C5181="",D5181=""),"",D5181*VLOOKUP(C5181,'Setup - Mix Design'!$A$5:$I$504,5,0)),"")</f>
        <v/>
      </c>
      <c r="J5181" s="33">
        <f>IFERROR(IF(OR(C5181="",D5181=""),"",D5181*VLOOKUP(C5181,'Setup - Mix Design'!$A$5:$I$504,6,0)),"")</f>
        <v/>
      </c>
      <c r="K5181" s="33">
        <f>IFERROR(IF(OR(C5181="",D5181=""),"",D5181*VLOOKUP(C5181,'Setup - Mix Design'!$A$5:$I$504,7,0)),"")</f>
        <v/>
      </c>
    </row>
    <row r="5182">
      <c r="A5182" s="31" t="n"/>
      <c r="B5182" s="26" t="n"/>
      <c r="C5182" s="26" t="n"/>
      <c r="D5182" s="27" t="n"/>
      <c r="E5182" s="26" t="n"/>
      <c r="F5182" s="33">
        <f>IFERROR(IF(OR(C5182="",D5182=""),"",D5182*VLOOKUP(C5182,'Setup - Mix Design'!$A$5:$I$504,2,0)),"")</f>
        <v/>
      </c>
      <c r="G5182" s="33">
        <f>IFERROR(IF(OR(C5182="",D5182=""),"",D5182*VLOOKUP(C5182,'Setup - Mix Design'!$A$5:$I$504,3,0)),"")</f>
        <v/>
      </c>
      <c r="H5182" s="33">
        <f>IFERROR(IF(OR(C5182="",D5182=""),"",D5182*VLOOKUP(C5182,'Setup - Mix Design'!$A$5:$I$504,4,0)),"")</f>
        <v/>
      </c>
      <c r="I5182" s="33">
        <f>IFERROR(IF(OR(C5182="",D5182=""),"",D5182*VLOOKUP(C5182,'Setup - Mix Design'!$A$5:$I$504,5,0)),"")</f>
        <v/>
      </c>
      <c r="J5182" s="33">
        <f>IFERROR(IF(OR(C5182="",D5182=""),"",D5182*VLOOKUP(C5182,'Setup - Mix Design'!$A$5:$I$504,6,0)),"")</f>
        <v/>
      </c>
      <c r="K5182" s="33">
        <f>IFERROR(IF(OR(C5182="",D5182=""),"",D5182*VLOOKUP(C5182,'Setup - Mix Design'!$A$5:$I$504,7,0)),"")</f>
        <v/>
      </c>
    </row>
    <row r="5183">
      <c r="A5183" s="31" t="n"/>
      <c r="B5183" s="26" t="n"/>
      <c r="C5183" s="26" t="n"/>
      <c r="D5183" s="27" t="n"/>
      <c r="E5183" s="26" t="n"/>
      <c r="F5183" s="33">
        <f>IFERROR(IF(OR(C5183="",D5183=""),"",D5183*VLOOKUP(C5183,'Setup - Mix Design'!$A$5:$I$504,2,0)),"")</f>
        <v/>
      </c>
      <c r="G5183" s="33">
        <f>IFERROR(IF(OR(C5183="",D5183=""),"",D5183*VLOOKUP(C5183,'Setup - Mix Design'!$A$5:$I$504,3,0)),"")</f>
        <v/>
      </c>
      <c r="H5183" s="33">
        <f>IFERROR(IF(OR(C5183="",D5183=""),"",D5183*VLOOKUP(C5183,'Setup - Mix Design'!$A$5:$I$504,4,0)),"")</f>
        <v/>
      </c>
      <c r="I5183" s="33">
        <f>IFERROR(IF(OR(C5183="",D5183=""),"",D5183*VLOOKUP(C5183,'Setup - Mix Design'!$A$5:$I$504,5,0)),"")</f>
        <v/>
      </c>
      <c r="J5183" s="33">
        <f>IFERROR(IF(OR(C5183="",D5183=""),"",D5183*VLOOKUP(C5183,'Setup - Mix Design'!$A$5:$I$504,6,0)),"")</f>
        <v/>
      </c>
      <c r="K5183" s="33">
        <f>IFERROR(IF(OR(C5183="",D5183=""),"",D5183*VLOOKUP(C5183,'Setup - Mix Design'!$A$5:$I$504,7,0)),"")</f>
        <v/>
      </c>
    </row>
    <row r="5184">
      <c r="A5184" s="31" t="n"/>
      <c r="B5184" s="26" t="n"/>
      <c r="C5184" s="26" t="n"/>
      <c r="D5184" s="27" t="n"/>
      <c r="E5184" s="26" t="n"/>
      <c r="F5184" s="33">
        <f>IFERROR(IF(OR(C5184="",D5184=""),"",D5184*VLOOKUP(C5184,'Setup - Mix Design'!$A$5:$I$504,2,0)),"")</f>
        <v/>
      </c>
      <c r="G5184" s="33">
        <f>IFERROR(IF(OR(C5184="",D5184=""),"",D5184*VLOOKUP(C5184,'Setup - Mix Design'!$A$5:$I$504,3,0)),"")</f>
        <v/>
      </c>
      <c r="H5184" s="33">
        <f>IFERROR(IF(OR(C5184="",D5184=""),"",D5184*VLOOKUP(C5184,'Setup - Mix Design'!$A$5:$I$504,4,0)),"")</f>
        <v/>
      </c>
      <c r="I5184" s="33">
        <f>IFERROR(IF(OR(C5184="",D5184=""),"",D5184*VLOOKUP(C5184,'Setup - Mix Design'!$A$5:$I$504,5,0)),"")</f>
        <v/>
      </c>
      <c r="J5184" s="33">
        <f>IFERROR(IF(OR(C5184="",D5184=""),"",D5184*VLOOKUP(C5184,'Setup - Mix Design'!$A$5:$I$504,6,0)),"")</f>
        <v/>
      </c>
      <c r="K5184" s="33">
        <f>IFERROR(IF(OR(C5184="",D5184=""),"",D5184*VLOOKUP(C5184,'Setup - Mix Design'!$A$5:$I$504,7,0)),"")</f>
        <v/>
      </c>
    </row>
    <row r="5185">
      <c r="A5185" s="31" t="n"/>
      <c r="B5185" s="26" t="n"/>
      <c r="C5185" s="26" t="n"/>
      <c r="D5185" s="27" t="n"/>
      <c r="E5185" s="26" t="n"/>
      <c r="F5185" s="33">
        <f>IFERROR(IF(OR(C5185="",D5185=""),"",D5185*VLOOKUP(C5185,'Setup - Mix Design'!$A$5:$I$504,2,0)),"")</f>
        <v/>
      </c>
      <c r="G5185" s="33">
        <f>IFERROR(IF(OR(C5185="",D5185=""),"",D5185*VLOOKUP(C5185,'Setup - Mix Design'!$A$5:$I$504,3,0)),"")</f>
        <v/>
      </c>
      <c r="H5185" s="33">
        <f>IFERROR(IF(OR(C5185="",D5185=""),"",D5185*VLOOKUP(C5185,'Setup - Mix Design'!$A$5:$I$504,4,0)),"")</f>
        <v/>
      </c>
      <c r="I5185" s="33">
        <f>IFERROR(IF(OR(C5185="",D5185=""),"",D5185*VLOOKUP(C5185,'Setup - Mix Design'!$A$5:$I$504,5,0)),"")</f>
        <v/>
      </c>
      <c r="J5185" s="33">
        <f>IFERROR(IF(OR(C5185="",D5185=""),"",D5185*VLOOKUP(C5185,'Setup - Mix Design'!$A$5:$I$504,6,0)),"")</f>
        <v/>
      </c>
      <c r="K5185" s="33">
        <f>IFERROR(IF(OR(C5185="",D5185=""),"",D5185*VLOOKUP(C5185,'Setup - Mix Design'!$A$5:$I$504,7,0)),"")</f>
        <v/>
      </c>
    </row>
    <row r="5186">
      <c r="A5186" s="31" t="n"/>
      <c r="B5186" s="26" t="n"/>
      <c r="C5186" s="26" t="n"/>
      <c r="D5186" s="27" t="n"/>
      <c r="E5186" s="26" t="n"/>
      <c r="F5186" s="33">
        <f>IFERROR(IF(OR(C5186="",D5186=""),"",D5186*VLOOKUP(C5186,'Setup - Mix Design'!$A$5:$I$504,2,0)),"")</f>
        <v/>
      </c>
      <c r="G5186" s="33">
        <f>IFERROR(IF(OR(C5186="",D5186=""),"",D5186*VLOOKUP(C5186,'Setup - Mix Design'!$A$5:$I$504,3,0)),"")</f>
        <v/>
      </c>
      <c r="H5186" s="33">
        <f>IFERROR(IF(OR(C5186="",D5186=""),"",D5186*VLOOKUP(C5186,'Setup - Mix Design'!$A$5:$I$504,4,0)),"")</f>
        <v/>
      </c>
      <c r="I5186" s="33">
        <f>IFERROR(IF(OR(C5186="",D5186=""),"",D5186*VLOOKUP(C5186,'Setup - Mix Design'!$A$5:$I$504,5,0)),"")</f>
        <v/>
      </c>
      <c r="J5186" s="33">
        <f>IFERROR(IF(OR(C5186="",D5186=""),"",D5186*VLOOKUP(C5186,'Setup - Mix Design'!$A$5:$I$504,6,0)),"")</f>
        <v/>
      </c>
      <c r="K5186" s="33">
        <f>IFERROR(IF(OR(C5186="",D5186=""),"",D5186*VLOOKUP(C5186,'Setup - Mix Design'!$A$5:$I$504,7,0)),"")</f>
        <v/>
      </c>
    </row>
    <row r="5187">
      <c r="A5187" s="31" t="n"/>
      <c r="B5187" s="26" t="n"/>
      <c r="C5187" s="26" t="n"/>
      <c r="D5187" s="27" t="n"/>
      <c r="E5187" s="26" t="n"/>
      <c r="F5187" s="33">
        <f>IFERROR(IF(OR(C5187="",D5187=""),"",D5187*VLOOKUP(C5187,'Setup - Mix Design'!$A$5:$I$504,2,0)),"")</f>
        <v/>
      </c>
      <c r="G5187" s="33">
        <f>IFERROR(IF(OR(C5187="",D5187=""),"",D5187*VLOOKUP(C5187,'Setup - Mix Design'!$A$5:$I$504,3,0)),"")</f>
        <v/>
      </c>
      <c r="H5187" s="33">
        <f>IFERROR(IF(OR(C5187="",D5187=""),"",D5187*VLOOKUP(C5187,'Setup - Mix Design'!$A$5:$I$504,4,0)),"")</f>
        <v/>
      </c>
      <c r="I5187" s="33">
        <f>IFERROR(IF(OR(C5187="",D5187=""),"",D5187*VLOOKUP(C5187,'Setup - Mix Design'!$A$5:$I$504,5,0)),"")</f>
        <v/>
      </c>
      <c r="J5187" s="33">
        <f>IFERROR(IF(OR(C5187="",D5187=""),"",D5187*VLOOKUP(C5187,'Setup - Mix Design'!$A$5:$I$504,6,0)),"")</f>
        <v/>
      </c>
      <c r="K5187" s="33">
        <f>IFERROR(IF(OR(C5187="",D5187=""),"",D5187*VLOOKUP(C5187,'Setup - Mix Design'!$A$5:$I$504,7,0)),"")</f>
        <v/>
      </c>
    </row>
    <row r="5188">
      <c r="A5188" s="31" t="n"/>
      <c r="B5188" s="26" t="n"/>
      <c r="C5188" s="26" t="n"/>
      <c r="D5188" s="27" t="n"/>
      <c r="E5188" s="26" t="n"/>
      <c r="F5188" s="33">
        <f>IFERROR(IF(OR(C5188="",D5188=""),"",D5188*VLOOKUP(C5188,'Setup - Mix Design'!$A$5:$I$504,2,0)),"")</f>
        <v/>
      </c>
      <c r="G5188" s="33">
        <f>IFERROR(IF(OR(C5188="",D5188=""),"",D5188*VLOOKUP(C5188,'Setup - Mix Design'!$A$5:$I$504,3,0)),"")</f>
        <v/>
      </c>
      <c r="H5188" s="33">
        <f>IFERROR(IF(OR(C5188="",D5188=""),"",D5188*VLOOKUP(C5188,'Setup - Mix Design'!$A$5:$I$504,4,0)),"")</f>
        <v/>
      </c>
      <c r="I5188" s="33">
        <f>IFERROR(IF(OR(C5188="",D5188=""),"",D5188*VLOOKUP(C5188,'Setup - Mix Design'!$A$5:$I$504,5,0)),"")</f>
        <v/>
      </c>
      <c r="J5188" s="33">
        <f>IFERROR(IF(OR(C5188="",D5188=""),"",D5188*VLOOKUP(C5188,'Setup - Mix Design'!$A$5:$I$504,6,0)),"")</f>
        <v/>
      </c>
      <c r="K5188" s="33">
        <f>IFERROR(IF(OR(C5188="",D5188=""),"",D5188*VLOOKUP(C5188,'Setup - Mix Design'!$A$5:$I$504,7,0)),"")</f>
        <v/>
      </c>
    </row>
    <row r="5189">
      <c r="A5189" s="31" t="n"/>
      <c r="B5189" s="26" t="n"/>
      <c r="C5189" s="26" t="n"/>
      <c r="D5189" s="27" t="n"/>
      <c r="E5189" s="26" t="n"/>
      <c r="F5189" s="33">
        <f>IFERROR(IF(OR(C5189="",D5189=""),"",D5189*VLOOKUP(C5189,'Setup - Mix Design'!$A$5:$I$504,2,0)),"")</f>
        <v/>
      </c>
      <c r="G5189" s="33">
        <f>IFERROR(IF(OR(C5189="",D5189=""),"",D5189*VLOOKUP(C5189,'Setup - Mix Design'!$A$5:$I$504,3,0)),"")</f>
        <v/>
      </c>
      <c r="H5189" s="33">
        <f>IFERROR(IF(OR(C5189="",D5189=""),"",D5189*VLOOKUP(C5189,'Setup - Mix Design'!$A$5:$I$504,4,0)),"")</f>
        <v/>
      </c>
      <c r="I5189" s="33">
        <f>IFERROR(IF(OR(C5189="",D5189=""),"",D5189*VLOOKUP(C5189,'Setup - Mix Design'!$A$5:$I$504,5,0)),"")</f>
        <v/>
      </c>
      <c r="J5189" s="33">
        <f>IFERROR(IF(OR(C5189="",D5189=""),"",D5189*VLOOKUP(C5189,'Setup - Mix Design'!$A$5:$I$504,6,0)),"")</f>
        <v/>
      </c>
      <c r="K5189" s="33">
        <f>IFERROR(IF(OR(C5189="",D5189=""),"",D5189*VLOOKUP(C5189,'Setup - Mix Design'!$A$5:$I$504,7,0)),"")</f>
        <v/>
      </c>
    </row>
    <row r="5190">
      <c r="A5190" s="31" t="n"/>
      <c r="B5190" s="26" t="n"/>
      <c r="C5190" s="26" t="n"/>
      <c r="D5190" s="27" t="n"/>
      <c r="E5190" s="26" t="n"/>
      <c r="F5190" s="33">
        <f>IFERROR(IF(OR(C5190="",D5190=""),"",D5190*VLOOKUP(C5190,'Setup - Mix Design'!$A$5:$I$504,2,0)),"")</f>
        <v/>
      </c>
      <c r="G5190" s="33">
        <f>IFERROR(IF(OR(C5190="",D5190=""),"",D5190*VLOOKUP(C5190,'Setup - Mix Design'!$A$5:$I$504,3,0)),"")</f>
        <v/>
      </c>
      <c r="H5190" s="33">
        <f>IFERROR(IF(OR(C5190="",D5190=""),"",D5190*VLOOKUP(C5190,'Setup - Mix Design'!$A$5:$I$504,4,0)),"")</f>
        <v/>
      </c>
      <c r="I5190" s="33">
        <f>IFERROR(IF(OR(C5190="",D5190=""),"",D5190*VLOOKUP(C5190,'Setup - Mix Design'!$A$5:$I$504,5,0)),"")</f>
        <v/>
      </c>
      <c r="J5190" s="33">
        <f>IFERROR(IF(OR(C5190="",D5190=""),"",D5190*VLOOKUP(C5190,'Setup - Mix Design'!$A$5:$I$504,6,0)),"")</f>
        <v/>
      </c>
      <c r="K5190" s="33">
        <f>IFERROR(IF(OR(C5190="",D5190=""),"",D5190*VLOOKUP(C5190,'Setup - Mix Design'!$A$5:$I$504,7,0)),"")</f>
        <v/>
      </c>
    </row>
    <row r="5191">
      <c r="A5191" s="31" t="n"/>
      <c r="B5191" s="26" t="n"/>
      <c r="C5191" s="26" t="n"/>
      <c r="D5191" s="27" t="n"/>
      <c r="E5191" s="26" t="n"/>
      <c r="F5191" s="33">
        <f>IFERROR(IF(OR(C5191="",D5191=""),"",D5191*VLOOKUP(C5191,'Setup - Mix Design'!$A$5:$I$504,2,0)),"")</f>
        <v/>
      </c>
      <c r="G5191" s="33">
        <f>IFERROR(IF(OR(C5191="",D5191=""),"",D5191*VLOOKUP(C5191,'Setup - Mix Design'!$A$5:$I$504,3,0)),"")</f>
        <v/>
      </c>
      <c r="H5191" s="33">
        <f>IFERROR(IF(OR(C5191="",D5191=""),"",D5191*VLOOKUP(C5191,'Setup - Mix Design'!$A$5:$I$504,4,0)),"")</f>
        <v/>
      </c>
      <c r="I5191" s="33">
        <f>IFERROR(IF(OR(C5191="",D5191=""),"",D5191*VLOOKUP(C5191,'Setup - Mix Design'!$A$5:$I$504,5,0)),"")</f>
        <v/>
      </c>
      <c r="J5191" s="33">
        <f>IFERROR(IF(OR(C5191="",D5191=""),"",D5191*VLOOKUP(C5191,'Setup - Mix Design'!$A$5:$I$504,6,0)),"")</f>
        <v/>
      </c>
      <c r="K5191" s="33">
        <f>IFERROR(IF(OR(C5191="",D5191=""),"",D5191*VLOOKUP(C5191,'Setup - Mix Design'!$A$5:$I$504,7,0)),"")</f>
        <v/>
      </c>
    </row>
    <row r="5192">
      <c r="A5192" s="31" t="n"/>
      <c r="B5192" s="26" t="n"/>
      <c r="C5192" s="26" t="n"/>
      <c r="D5192" s="27" t="n"/>
      <c r="E5192" s="26" t="n"/>
      <c r="F5192" s="33">
        <f>IFERROR(IF(OR(C5192="",D5192=""),"",D5192*VLOOKUP(C5192,'Setup - Mix Design'!$A$5:$I$504,2,0)),"")</f>
        <v/>
      </c>
      <c r="G5192" s="33">
        <f>IFERROR(IF(OR(C5192="",D5192=""),"",D5192*VLOOKUP(C5192,'Setup - Mix Design'!$A$5:$I$504,3,0)),"")</f>
        <v/>
      </c>
      <c r="H5192" s="33">
        <f>IFERROR(IF(OR(C5192="",D5192=""),"",D5192*VLOOKUP(C5192,'Setup - Mix Design'!$A$5:$I$504,4,0)),"")</f>
        <v/>
      </c>
      <c r="I5192" s="33">
        <f>IFERROR(IF(OR(C5192="",D5192=""),"",D5192*VLOOKUP(C5192,'Setup - Mix Design'!$A$5:$I$504,5,0)),"")</f>
        <v/>
      </c>
      <c r="J5192" s="33">
        <f>IFERROR(IF(OR(C5192="",D5192=""),"",D5192*VLOOKUP(C5192,'Setup - Mix Design'!$A$5:$I$504,6,0)),"")</f>
        <v/>
      </c>
      <c r="K5192" s="33">
        <f>IFERROR(IF(OR(C5192="",D5192=""),"",D5192*VLOOKUP(C5192,'Setup - Mix Design'!$A$5:$I$504,7,0)),"")</f>
        <v/>
      </c>
    </row>
    <row r="5193">
      <c r="A5193" s="31" t="n"/>
      <c r="B5193" s="26" t="n"/>
      <c r="C5193" s="26" t="n"/>
      <c r="D5193" s="27" t="n"/>
      <c r="E5193" s="26" t="n"/>
      <c r="F5193" s="33">
        <f>IFERROR(IF(OR(C5193="",D5193=""),"",D5193*VLOOKUP(C5193,'Setup - Mix Design'!$A$5:$I$504,2,0)),"")</f>
        <v/>
      </c>
      <c r="G5193" s="33">
        <f>IFERROR(IF(OR(C5193="",D5193=""),"",D5193*VLOOKUP(C5193,'Setup - Mix Design'!$A$5:$I$504,3,0)),"")</f>
        <v/>
      </c>
      <c r="H5193" s="33">
        <f>IFERROR(IF(OR(C5193="",D5193=""),"",D5193*VLOOKUP(C5193,'Setup - Mix Design'!$A$5:$I$504,4,0)),"")</f>
        <v/>
      </c>
      <c r="I5193" s="33">
        <f>IFERROR(IF(OR(C5193="",D5193=""),"",D5193*VLOOKUP(C5193,'Setup - Mix Design'!$A$5:$I$504,5,0)),"")</f>
        <v/>
      </c>
      <c r="J5193" s="33">
        <f>IFERROR(IF(OR(C5193="",D5193=""),"",D5193*VLOOKUP(C5193,'Setup - Mix Design'!$A$5:$I$504,6,0)),"")</f>
        <v/>
      </c>
      <c r="K5193" s="33">
        <f>IFERROR(IF(OR(C5193="",D5193=""),"",D5193*VLOOKUP(C5193,'Setup - Mix Design'!$A$5:$I$504,7,0)),"")</f>
        <v/>
      </c>
    </row>
    <row r="5194">
      <c r="A5194" s="31" t="n"/>
      <c r="B5194" s="26" t="n"/>
      <c r="C5194" s="26" t="n"/>
      <c r="D5194" s="27" t="n"/>
      <c r="E5194" s="26" t="n"/>
      <c r="F5194" s="33">
        <f>IFERROR(IF(OR(C5194="",D5194=""),"",D5194*VLOOKUP(C5194,'Setup - Mix Design'!$A$5:$I$504,2,0)),"")</f>
        <v/>
      </c>
      <c r="G5194" s="33">
        <f>IFERROR(IF(OR(C5194="",D5194=""),"",D5194*VLOOKUP(C5194,'Setup - Mix Design'!$A$5:$I$504,3,0)),"")</f>
        <v/>
      </c>
      <c r="H5194" s="33">
        <f>IFERROR(IF(OR(C5194="",D5194=""),"",D5194*VLOOKUP(C5194,'Setup - Mix Design'!$A$5:$I$504,4,0)),"")</f>
        <v/>
      </c>
      <c r="I5194" s="33">
        <f>IFERROR(IF(OR(C5194="",D5194=""),"",D5194*VLOOKUP(C5194,'Setup - Mix Design'!$A$5:$I$504,5,0)),"")</f>
        <v/>
      </c>
      <c r="J5194" s="33">
        <f>IFERROR(IF(OR(C5194="",D5194=""),"",D5194*VLOOKUP(C5194,'Setup - Mix Design'!$A$5:$I$504,6,0)),"")</f>
        <v/>
      </c>
      <c r="K5194" s="33">
        <f>IFERROR(IF(OR(C5194="",D5194=""),"",D5194*VLOOKUP(C5194,'Setup - Mix Design'!$A$5:$I$504,7,0)),"")</f>
        <v/>
      </c>
    </row>
    <row r="5195">
      <c r="A5195" s="31" t="n"/>
      <c r="B5195" s="26" t="n"/>
      <c r="C5195" s="26" t="n"/>
      <c r="D5195" s="27" t="n"/>
      <c r="E5195" s="26" t="n"/>
      <c r="F5195" s="33">
        <f>IFERROR(IF(OR(C5195="",D5195=""),"",D5195*VLOOKUP(C5195,'Setup - Mix Design'!$A$5:$I$504,2,0)),"")</f>
        <v/>
      </c>
      <c r="G5195" s="33">
        <f>IFERROR(IF(OR(C5195="",D5195=""),"",D5195*VLOOKUP(C5195,'Setup - Mix Design'!$A$5:$I$504,3,0)),"")</f>
        <v/>
      </c>
      <c r="H5195" s="33">
        <f>IFERROR(IF(OR(C5195="",D5195=""),"",D5195*VLOOKUP(C5195,'Setup - Mix Design'!$A$5:$I$504,4,0)),"")</f>
        <v/>
      </c>
      <c r="I5195" s="33">
        <f>IFERROR(IF(OR(C5195="",D5195=""),"",D5195*VLOOKUP(C5195,'Setup - Mix Design'!$A$5:$I$504,5,0)),"")</f>
        <v/>
      </c>
      <c r="J5195" s="33">
        <f>IFERROR(IF(OR(C5195="",D5195=""),"",D5195*VLOOKUP(C5195,'Setup - Mix Design'!$A$5:$I$504,6,0)),"")</f>
        <v/>
      </c>
      <c r="K5195" s="33">
        <f>IFERROR(IF(OR(C5195="",D5195=""),"",D5195*VLOOKUP(C5195,'Setup - Mix Design'!$A$5:$I$504,7,0)),"")</f>
        <v/>
      </c>
    </row>
    <row r="5196">
      <c r="A5196" s="31" t="n"/>
      <c r="B5196" s="26" t="n"/>
      <c r="C5196" s="26" t="n"/>
      <c r="D5196" s="27" t="n"/>
      <c r="E5196" s="26" t="n"/>
      <c r="F5196" s="33">
        <f>IFERROR(IF(OR(C5196="",D5196=""),"",D5196*VLOOKUP(C5196,'Setup - Mix Design'!$A$5:$I$504,2,0)),"")</f>
        <v/>
      </c>
      <c r="G5196" s="33">
        <f>IFERROR(IF(OR(C5196="",D5196=""),"",D5196*VLOOKUP(C5196,'Setup - Mix Design'!$A$5:$I$504,3,0)),"")</f>
        <v/>
      </c>
      <c r="H5196" s="33">
        <f>IFERROR(IF(OR(C5196="",D5196=""),"",D5196*VLOOKUP(C5196,'Setup - Mix Design'!$A$5:$I$504,4,0)),"")</f>
        <v/>
      </c>
      <c r="I5196" s="33">
        <f>IFERROR(IF(OR(C5196="",D5196=""),"",D5196*VLOOKUP(C5196,'Setup - Mix Design'!$A$5:$I$504,5,0)),"")</f>
        <v/>
      </c>
      <c r="J5196" s="33">
        <f>IFERROR(IF(OR(C5196="",D5196=""),"",D5196*VLOOKUP(C5196,'Setup - Mix Design'!$A$5:$I$504,6,0)),"")</f>
        <v/>
      </c>
      <c r="K5196" s="33">
        <f>IFERROR(IF(OR(C5196="",D5196=""),"",D5196*VLOOKUP(C5196,'Setup - Mix Design'!$A$5:$I$504,7,0)),"")</f>
        <v/>
      </c>
    </row>
    <row r="5197">
      <c r="A5197" s="31" t="n"/>
      <c r="B5197" s="26" t="n"/>
      <c r="C5197" s="26" t="n"/>
      <c r="D5197" s="27" t="n"/>
      <c r="E5197" s="26" t="n"/>
      <c r="F5197" s="33">
        <f>IFERROR(IF(OR(C5197="",D5197=""),"",D5197*VLOOKUP(C5197,'Setup - Mix Design'!$A$5:$I$504,2,0)),"")</f>
        <v/>
      </c>
      <c r="G5197" s="33">
        <f>IFERROR(IF(OR(C5197="",D5197=""),"",D5197*VLOOKUP(C5197,'Setup - Mix Design'!$A$5:$I$504,3,0)),"")</f>
        <v/>
      </c>
      <c r="H5197" s="33">
        <f>IFERROR(IF(OR(C5197="",D5197=""),"",D5197*VLOOKUP(C5197,'Setup - Mix Design'!$A$5:$I$504,4,0)),"")</f>
        <v/>
      </c>
      <c r="I5197" s="33">
        <f>IFERROR(IF(OR(C5197="",D5197=""),"",D5197*VLOOKUP(C5197,'Setup - Mix Design'!$A$5:$I$504,5,0)),"")</f>
        <v/>
      </c>
      <c r="J5197" s="33">
        <f>IFERROR(IF(OR(C5197="",D5197=""),"",D5197*VLOOKUP(C5197,'Setup - Mix Design'!$A$5:$I$504,6,0)),"")</f>
        <v/>
      </c>
      <c r="K5197" s="33">
        <f>IFERROR(IF(OR(C5197="",D5197=""),"",D5197*VLOOKUP(C5197,'Setup - Mix Design'!$A$5:$I$504,7,0)),"")</f>
        <v/>
      </c>
    </row>
    <row r="5198">
      <c r="A5198" s="31" t="n"/>
      <c r="B5198" s="26" t="n"/>
      <c r="C5198" s="26" t="n"/>
      <c r="D5198" s="27" t="n"/>
      <c r="E5198" s="26" t="n"/>
      <c r="F5198" s="33">
        <f>IFERROR(IF(OR(C5198="",D5198=""),"",D5198*VLOOKUP(C5198,'Setup - Mix Design'!$A$5:$I$504,2,0)),"")</f>
        <v/>
      </c>
      <c r="G5198" s="33">
        <f>IFERROR(IF(OR(C5198="",D5198=""),"",D5198*VLOOKUP(C5198,'Setup - Mix Design'!$A$5:$I$504,3,0)),"")</f>
        <v/>
      </c>
      <c r="H5198" s="33">
        <f>IFERROR(IF(OR(C5198="",D5198=""),"",D5198*VLOOKUP(C5198,'Setup - Mix Design'!$A$5:$I$504,4,0)),"")</f>
        <v/>
      </c>
      <c r="I5198" s="33">
        <f>IFERROR(IF(OR(C5198="",D5198=""),"",D5198*VLOOKUP(C5198,'Setup - Mix Design'!$A$5:$I$504,5,0)),"")</f>
        <v/>
      </c>
      <c r="J5198" s="33">
        <f>IFERROR(IF(OR(C5198="",D5198=""),"",D5198*VLOOKUP(C5198,'Setup - Mix Design'!$A$5:$I$504,6,0)),"")</f>
        <v/>
      </c>
      <c r="K5198" s="33">
        <f>IFERROR(IF(OR(C5198="",D5198=""),"",D5198*VLOOKUP(C5198,'Setup - Mix Design'!$A$5:$I$504,7,0)),"")</f>
        <v/>
      </c>
    </row>
    <row r="5199">
      <c r="A5199" s="31" t="n"/>
      <c r="B5199" s="26" t="n"/>
      <c r="C5199" s="26" t="n"/>
      <c r="D5199" s="27" t="n"/>
      <c r="E5199" s="26" t="n"/>
      <c r="F5199" s="33">
        <f>IFERROR(IF(OR(C5199="",D5199=""),"",D5199*VLOOKUP(C5199,'Setup - Mix Design'!$A$5:$I$504,2,0)),"")</f>
        <v/>
      </c>
      <c r="G5199" s="33">
        <f>IFERROR(IF(OR(C5199="",D5199=""),"",D5199*VLOOKUP(C5199,'Setup - Mix Design'!$A$5:$I$504,3,0)),"")</f>
        <v/>
      </c>
      <c r="H5199" s="33">
        <f>IFERROR(IF(OR(C5199="",D5199=""),"",D5199*VLOOKUP(C5199,'Setup - Mix Design'!$A$5:$I$504,4,0)),"")</f>
        <v/>
      </c>
      <c r="I5199" s="33">
        <f>IFERROR(IF(OR(C5199="",D5199=""),"",D5199*VLOOKUP(C5199,'Setup - Mix Design'!$A$5:$I$504,5,0)),"")</f>
        <v/>
      </c>
      <c r="J5199" s="33">
        <f>IFERROR(IF(OR(C5199="",D5199=""),"",D5199*VLOOKUP(C5199,'Setup - Mix Design'!$A$5:$I$504,6,0)),"")</f>
        <v/>
      </c>
      <c r="K5199" s="33">
        <f>IFERROR(IF(OR(C5199="",D5199=""),"",D5199*VLOOKUP(C5199,'Setup - Mix Design'!$A$5:$I$504,7,0)),"")</f>
        <v/>
      </c>
    </row>
    <row r="5200">
      <c r="A5200" s="31" t="n"/>
      <c r="B5200" s="26" t="n"/>
      <c r="C5200" s="26" t="n"/>
      <c r="D5200" s="27" t="n"/>
      <c r="E5200" s="26" t="n"/>
      <c r="F5200" s="33">
        <f>IFERROR(IF(OR(C5200="",D5200=""),"",D5200*VLOOKUP(C5200,'Setup - Mix Design'!$A$5:$I$504,2,0)),"")</f>
        <v/>
      </c>
      <c r="G5200" s="33">
        <f>IFERROR(IF(OR(C5200="",D5200=""),"",D5200*VLOOKUP(C5200,'Setup - Mix Design'!$A$5:$I$504,3,0)),"")</f>
        <v/>
      </c>
      <c r="H5200" s="33">
        <f>IFERROR(IF(OR(C5200="",D5200=""),"",D5200*VLOOKUP(C5200,'Setup - Mix Design'!$A$5:$I$504,4,0)),"")</f>
        <v/>
      </c>
      <c r="I5200" s="33">
        <f>IFERROR(IF(OR(C5200="",D5200=""),"",D5200*VLOOKUP(C5200,'Setup - Mix Design'!$A$5:$I$504,5,0)),"")</f>
        <v/>
      </c>
      <c r="J5200" s="33">
        <f>IFERROR(IF(OR(C5200="",D5200=""),"",D5200*VLOOKUP(C5200,'Setup - Mix Design'!$A$5:$I$504,6,0)),"")</f>
        <v/>
      </c>
      <c r="K5200" s="33">
        <f>IFERROR(IF(OR(C5200="",D5200=""),"",D5200*VLOOKUP(C5200,'Setup - Mix Design'!$A$5:$I$504,7,0)),"")</f>
        <v/>
      </c>
    </row>
    <row r="5201">
      <c r="A5201" s="31" t="n"/>
      <c r="B5201" s="26" t="n"/>
      <c r="C5201" s="26" t="n"/>
      <c r="D5201" s="27" t="n"/>
      <c r="E5201" s="26" t="n"/>
      <c r="F5201" s="33">
        <f>IFERROR(IF(OR(C5201="",D5201=""),"",D5201*VLOOKUP(C5201,'Setup - Mix Design'!$A$5:$I$504,2,0)),"")</f>
        <v/>
      </c>
      <c r="G5201" s="33">
        <f>IFERROR(IF(OR(C5201="",D5201=""),"",D5201*VLOOKUP(C5201,'Setup - Mix Design'!$A$5:$I$504,3,0)),"")</f>
        <v/>
      </c>
      <c r="H5201" s="33">
        <f>IFERROR(IF(OR(C5201="",D5201=""),"",D5201*VLOOKUP(C5201,'Setup - Mix Design'!$A$5:$I$504,4,0)),"")</f>
        <v/>
      </c>
      <c r="I5201" s="33">
        <f>IFERROR(IF(OR(C5201="",D5201=""),"",D5201*VLOOKUP(C5201,'Setup - Mix Design'!$A$5:$I$504,5,0)),"")</f>
        <v/>
      </c>
      <c r="J5201" s="33">
        <f>IFERROR(IF(OR(C5201="",D5201=""),"",D5201*VLOOKUP(C5201,'Setup - Mix Design'!$A$5:$I$504,6,0)),"")</f>
        <v/>
      </c>
      <c r="K5201" s="33">
        <f>IFERROR(IF(OR(C5201="",D5201=""),"",D5201*VLOOKUP(C5201,'Setup - Mix Design'!$A$5:$I$504,7,0)),"")</f>
        <v/>
      </c>
    </row>
    <row r="5202">
      <c r="A5202" s="31" t="n"/>
      <c r="B5202" s="26" t="n"/>
      <c r="C5202" s="26" t="n"/>
      <c r="D5202" s="27" t="n"/>
      <c r="E5202" s="26" t="n"/>
      <c r="F5202" s="33">
        <f>IFERROR(IF(OR(C5202="",D5202=""),"",D5202*VLOOKUP(C5202,'Setup - Mix Design'!$A$5:$I$504,2,0)),"")</f>
        <v/>
      </c>
      <c r="G5202" s="33">
        <f>IFERROR(IF(OR(C5202="",D5202=""),"",D5202*VLOOKUP(C5202,'Setup - Mix Design'!$A$5:$I$504,3,0)),"")</f>
        <v/>
      </c>
      <c r="H5202" s="33">
        <f>IFERROR(IF(OR(C5202="",D5202=""),"",D5202*VLOOKUP(C5202,'Setup - Mix Design'!$A$5:$I$504,4,0)),"")</f>
        <v/>
      </c>
      <c r="I5202" s="33">
        <f>IFERROR(IF(OR(C5202="",D5202=""),"",D5202*VLOOKUP(C5202,'Setup - Mix Design'!$A$5:$I$504,5,0)),"")</f>
        <v/>
      </c>
      <c r="J5202" s="33">
        <f>IFERROR(IF(OR(C5202="",D5202=""),"",D5202*VLOOKUP(C5202,'Setup - Mix Design'!$A$5:$I$504,6,0)),"")</f>
        <v/>
      </c>
      <c r="K5202" s="33">
        <f>IFERROR(IF(OR(C5202="",D5202=""),"",D5202*VLOOKUP(C5202,'Setup - Mix Design'!$A$5:$I$504,7,0)),"")</f>
        <v/>
      </c>
    </row>
    <row r="5203">
      <c r="A5203" s="31" t="n"/>
      <c r="B5203" s="26" t="n"/>
      <c r="C5203" s="26" t="n"/>
      <c r="D5203" s="27" t="n"/>
      <c r="E5203" s="26" t="n"/>
      <c r="F5203" s="33">
        <f>IFERROR(IF(OR(C5203="",D5203=""),"",D5203*VLOOKUP(C5203,'Setup - Mix Design'!$A$5:$I$504,2,0)),"")</f>
        <v/>
      </c>
      <c r="G5203" s="33">
        <f>IFERROR(IF(OR(C5203="",D5203=""),"",D5203*VLOOKUP(C5203,'Setup - Mix Design'!$A$5:$I$504,3,0)),"")</f>
        <v/>
      </c>
      <c r="H5203" s="33">
        <f>IFERROR(IF(OR(C5203="",D5203=""),"",D5203*VLOOKUP(C5203,'Setup - Mix Design'!$A$5:$I$504,4,0)),"")</f>
        <v/>
      </c>
      <c r="I5203" s="33">
        <f>IFERROR(IF(OR(C5203="",D5203=""),"",D5203*VLOOKUP(C5203,'Setup - Mix Design'!$A$5:$I$504,5,0)),"")</f>
        <v/>
      </c>
      <c r="J5203" s="33">
        <f>IFERROR(IF(OR(C5203="",D5203=""),"",D5203*VLOOKUP(C5203,'Setup - Mix Design'!$A$5:$I$504,6,0)),"")</f>
        <v/>
      </c>
      <c r="K5203" s="33">
        <f>IFERROR(IF(OR(C5203="",D5203=""),"",D5203*VLOOKUP(C5203,'Setup - Mix Design'!$A$5:$I$504,7,0)),"")</f>
        <v/>
      </c>
    </row>
    <row r="5204">
      <c r="A5204" s="31" t="n"/>
      <c r="B5204" s="26" t="n"/>
      <c r="C5204" s="26" t="n"/>
      <c r="D5204" s="27" t="n"/>
      <c r="E5204" s="26" t="n"/>
      <c r="F5204" s="33">
        <f>IFERROR(IF(OR(C5204="",D5204=""),"",D5204*VLOOKUP(C5204,'Setup - Mix Design'!$A$5:$I$504,2,0)),"")</f>
        <v/>
      </c>
      <c r="G5204" s="33">
        <f>IFERROR(IF(OR(C5204="",D5204=""),"",D5204*VLOOKUP(C5204,'Setup - Mix Design'!$A$5:$I$504,3,0)),"")</f>
        <v/>
      </c>
      <c r="H5204" s="33">
        <f>IFERROR(IF(OR(C5204="",D5204=""),"",D5204*VLOOKUP(C5204,'Setup - Mix Design'!$A$5:$I$504,4,0)),"")</f>
        <v/>
      </c>
      <c r="I5204" s="33">
        <f>IFERROR(IF(OR(C5204="",D5204=""),"",D5204*VLOOKUP(C5204,'Setup - Mix Design'!$A$5:$I$504,5,0)),"")</f>
        <v/>
      </c>
      <c r="J5204" s="33">
        <f>IFERROR(IF(OR(C5204="",D5204=""),"",D5204*VLOOKUP(C5204,'Setup - Mix Design'!$A$5:$I$504,6,0)),"")</f>
        <v/>
      </c>
      <c r="K5204" s="33">
        <f>IFERROR(IF(OR(C5204="",D5204=""),"",D5204*VLOOKUP(C5204,'Setup - Mix Design'!$A$5:$I$504,7,0)),"")</f>
        <v/>
      </c>
    </row>
    <row r="5205">
      <c r="A5205" s="31" t="n"/>
      <c r="B5205" s="26" t="n"/>
      <c r="C5205" s="26" t="n"/>
      <c r="D5205" s="27" t="n"/>
      <c r="E5205" s="26" t="n"/>
      <c r="F5205" s="33">
        <f>IFERROR(IF(OR(C5205="",D5205=""),"",D5205*VLOOKUP(C5205,'Setup - Mix Design'!$A$5:$I$504,2,0)),"")</f>
        <v/>
      </c>
      <c r="G5205" s="33">
        <f>IFERROR(IF(OR(C5205="",D5205=""),"",D5205*VLOOKUP(C5205,'Setup - Mix Design'!$A$5:$I$504,3,0)),"")</f>
        <v/>
      </c>
      <c r="H5205" s="33">
        <f>IFERROR(IF(OR(C5205="",D5205=""),"",D5205*VLOOKUP(C5205,'Setup - Mix Design'!$A$5:$I$504,4,0)),"")</f>
        <v/>
      </c>
      <c r="I5205" s="33">
        <f>IFERROR(IF(OR(C5205="",D5205=""),"",D5205*VLOOKUP(C5205,'Setup - Mix Design'!$A$5:$I$504,5,0)),"")</f>
        <v/>
      </c>
      <c r="J5205" s="33">
        <f>IFERROR(IF(OR(C5205="",D5205=""),"",D5205*VLOOKUP(C5205,'Setup - Mix Design'!$A$5:$I$504,6,0)),"")</f>
        <v/>
      </c>
      <c r="K5205" s="33">
        <f>IFERROR(IF(OR(C5205="",D5205=""),"",D5205*VLOOKUP(C5205,'Setup - Mix Design'!$A$5:$I$504,7,0)),"")</f>
        <v/>
      </c>
    </row>
    <row r="5206">
      <c r="A5206" s="31" t="n"/>
      <c r="B5206" s="26" t="n"/>
      <c r="C5206" s="26" t="n"/>
      <c r="D5206" s="27" t="n"/>
      <c r="E5206" s="26" t="n"/>
      <c r="F5206" s="33">
        <f>IFERROR(IF(OR(C5206="",D5206=""),"",D5206*VLOOKUP(C5206,'Setup - Mix Design'!$A$5:$I$504,2,0)),"")</f>
        <v/>
      </c>
      <c r="G5206" s="33">
        <f>IFERROR(IF(OR(C5206="",D5206=""),"",D5206*VLOOKUP(C5206,'Setup - Mix Design'!$A$5:$I$504,3,0)),"")</f>
        <v/>
      </c>
      <c r="H5206" s="33">
        <f>IFERROR(IF(OR(C5206="",D5206=""),"",D5206*VLOOKUP(C5206,'Setup - Mix Design'!$A$5:$I$504,4,0)),"")</f>
        <v/>
      </c>
      <c r="I5206" s="33">
        <f>IFERROR(IF(OR(C5206="",D5206=""),"",D5206*VLOOKUP(C5206,'Setup - Mix Design'!$A$5:$I$504,5,0)),"")</f>
        <v/>
      </c>
      <c r="J5206" s="33">
        <f>IFERROR(IF(OR(C5206="",D5206=""),"",D5206*VLOOKUP(C5206,'Setup - Mix Design'!$A$5:$I$504,6,0)),"")</f>
        <v/>
      </c>
      <c r="K5206" s="33">
        <f>IFERROR(IF(OR(C5206="",D5206=""),"",D5206*VLOOKUP(C5206,'Setup - Mix Design'!$A$5:$I$504,7,0)),"")</f>
        <v/>
      </c>
    </row>
    <row r="5207">
      <c r="A5207" s="31" t="n"/>
      <c r="B5207" s="26" t="n"/>
      <c r="C5207" s="26" t="n"/>
      <c r="D5207" s="27" t="n"/>
      <c r="E5207" s="26" t="n"/>
      <c r="F5207" s="33">
        <f>IFERROR(IF(OR(C5207="",D5207=""),"",D5207*VLOOKUP(C5207,'Setup - Mix Design'!$A$5:$I$504,2,0)),"")</f>
        <v/>
      </c>
      <c r="G5207" s="33">
        <f>IFERROR(IF(OR(C5207="",D5207=""),"",D5207*VLOOKUP(C5207,'Setup - Mix Design'!$A$5:$I$504,3,0)),"")</f>
        <v/>
      </c>
      <c r="H5207" s="33">
        <f>IFERROR(IF(OR(C5207="",D5207=""),"",D5207*VLOOKUP(C5207,'Setup - Mix Design'!$A$5:$I$504,4,0)),"")</f>
        <v/>
      </c>
      <c r="I5207" s="33">
        <f>IFERROR(IF(OR(C5207="",D5207=""),"",D5207*VLOOKUP(C5207,'Setup - Mix Design'!$A$5:$I$504,5,0)),"")</f>
        <v/>
      </c>
      <c r="J5207" s="33">
        <f>IFERROR(IF(OR(C5207="",D5207=""),"",D5207*VLOOKUP(C5207,'Setup - Mix Design'!$A$5:$I$504,6,0)),"")</f>
        <v/>
      </c>
      <c r="K5207" s="33">
        <f>IFERROR(IF(OR(C5207="",D5207=""),"",D5207*VLOOKUP(C5207,'Setup - Mix Design'!$A$5:$I$504,7,0)),"")</f>
        <v/>
      </c>
    </row>
    <row r="5208">
      <c r="A5208" s="31" t="n"/>
      <c r="B5208" s="26" t="n"/>
      <c r="C5208" s="26" t="n"/>
      <c r="D5208" s="27" t="n"/>
      <c r="E5208" s="26" t="n"/>
      <c r="F5208" s="33">
        <f>IFERROR(IF(OR(C5208="",D5208=""),"",D5208*VLOOKUP(C5208,'Setup - Mix Design'!$A$5:$I$504,2,0)),"")</f>
        <v/>
      </c>
      <c r="G5208" s="33">
        <f>IFERROR(IF(OR(C5208="",D5208=""),"",D5208*VLOOKUP(C5208,'Setup - Mix Design'!$A$5:$I$504,3,0)),"")</f>
        <v/>
      </c>
      <c r="H5208" s="33">
        <f>IFERROR(IF(OR(C5208="",D5208=""),"",D5208*VLOOKUP(C5208,'Setup - Mix Design'!$A$5:$I$504,4,0)),"")</f>
        <v/>
      </c>
      <c r="I5208" s="33">
        <f>IFERROR(IF(OR(C5208="",D5208=""),"",D5208*VLOOKUP(C5208,'Setup - Mix Design'!$A$5:$I$504,5,0)),"")</f>
        <v/>
      </c>
      <c r="J5208" s="33">
        <f>IFERROR(IF(OR(C5208="",D5208=""),"",D5208*VLOOKUP(C5208,'Setup - Mix Design'!$A$5:$I$504,6,0)),"")</f>
        <v/>
      </c>
      <c r="K5208" s="33">
        <f>IFERROR(IF(OR(C5208="",D5208=""),"",D5208*VLOOKUP(C5208,'Setup - Mix Design'!$A$5:$I$504,7,0)),"")</f>
        <v/>
      </c>
    </row>
    <row r="5209">
      <c r="A5209" s="31" t="n"/>
      <c r="B5209" s="26" t="n"/>
      <c r="C5209" s="26" t="n"/>
      <c r="D5209" s="27" t="n"/>
      <c r="E5209" s="26" t="n"/>
      <c r="F5209" s="33">
        <f>IFERROR(IF(OR(C5209="",D5209=""),"",D5209*VLOOKUP(C5209,'Setup - Mix Design'!$A$5:$I$504,2,0)),"")</f>
        <v/>
      </c>
      <c r="G5209" s="33">
        <f>IFERROR(IF(OR(C5209="",D5209=""),"",D5209*VLOOKUP(C5209,'Setup - Mix Design'!$A$5:$I$504,3,0)),"")</f>
        <v/>
      </c>
      <c r="H5209" s="33">
        <f>IFERROR(IF(OR(C5209="",D5209=""),"",D5209*VLOOKUP(C5209,'Setup - Mix Design'!$A$5:$I$504,4,0)),"")</f>
        <v/>
      </c>
      <c r="I5209" s="33">
        <f>IFERROR(IF(OR(C5209="",D5209=""),"",D5209*VLOOKUP(C5209,'Setup - Mix Design'!$A$5:$I$504,5,0)),"")</f>
        <v/>
      </c>
      <c r="J5209" s="33">
        <f>IFERROR(IF(OR(C5209="",D5209=""),"",D5209*VLOOKUP(C5209,'Setup - Mix Design'!$A$5:$I$504,6,0)),"")</f>
        <v/>
      </c>
      <c r="K5209" s="33">
        <f>IFERROR(IF(OR(C5209="",D5209=""),"",D5209*VLOOKUP(C5209,'Setup - Mix Design'!$A$5:$I$504,7,0)),"")</f>
        <v/>
      </c>
    </row>
    <row r="5210">
      <c r="A5210" s="31" t="n"/>
      <c r="B5210" s="26" t="n"/>
      <c r="C5210" s="26" t="n"/>
      <c r="D5210" s="27" t="n"/>
      <c r="E5210" s="26" t="n"/>
      <c r="F5210" s="33">
        <f>IFERROR(IF(OR(C5210="",D5210=""),"",D5210*VLOOKUP(C5210,'Setup - Mix Design'!$A$5:$I$504,2,0)),"")</f>
        <v/>
      </c>
      <c r="G5210" s="33">
        <f>IFERROR(IF(OR(C5210="",D5210=""),"",D5210*VLOOKUP(C5210,'Setup - Mix Design'!$A$5:$I$504,3,0)),"")</f>
        <v/>
      </c>
      <c r="H5210" s="33">
        <f>IFERROR(IF(OR(C5210="",D5210=""),"",D5210*VLOOKUP(C5210,'Setup - Mix Design'!$A$5:$I$504,4,0)),"")</f>
        <v/>
      </c>
      <c r="I5210" s="33">
        <f>IFERROR(IF(OR(C5210="",D5210=""),"",D5210*VLOOKUP(C5210,'Setup - Mix Design'!$A$5:$I$504,5,0)),"")</f>
        <v/>
      </c>
      <c r="J5210" s="33">
        <f>IFERROR(IF(OR(C5210="",D5210=""),"",D5210*VLOOKUP(C5210,'Setup - Mix Design'!$A$5:$I$504,6,0)),"")</f>
        <v/>
      </c>
      <c r="K5210" s="33">
        <f>IFERROR(IF(OR(C5210="",D5210=""),"",D5210*VLOOKUP(C5210,'Setup - Mix Design'!$A$5:$I$504,7,0)),"")</f>
        <v/>
      </c>
    </row>
    <row r="5211">
      <c r="A5211" s="31" t="n"/>
      <c r="B5211" s="26" t="n"/>
      <c r="C5211" s="26" t="n"/>
      <c r="D5211" s="27" t="n"/>
      <c r="E5211" s="26" t="n"/>
      <c r="F5211" s="33">
        <f>IFERROR(IF(OR(C5211="",D5211=""),"",D5211*VLOOKUP(C5211,'Setup - Mix Design'!$A$5:$I$504,2,0)),"")</f>
        <v/>
      </c>
      <c r="G5211" s="33">
        <f>IFERROR(IF(OR(C5211="",D5211=""),"",D5211*VLOOKUP(C5211,'Setup - Mix Design'!$A$5:$I$504,3,0)),"")</f>
        <v/>
      </c>
      <c r="H5211" s="33">
        <f>IFERROR(IF(OR(C5211="",D5211=""),"",D5211*VLOOKUP(C5211,'Setup - Mix Design'!$A$5:$I$504,4,0)),"")</f>
        <v/>
      </c>
      <c r="I5211" s="33">
        <f>IFERROR(IF(OR(C5211="",D5211=""),"",D5211*VLOOKUP(C5211,'Setup - Mix Design'!$A$5:$I$504,5,0)),"")</f>
        <v/>
      </c>
      <c r="J5211" s="33">
        <f>IFERROR(IF(OR(C5211="",D5211=""),"",D5211*VLOOKUP(C5211,'Setup - Mix Design'!$A$5:$I$504,6,0)),"")</f>
        <v/>
      </c>
      <c r="K5211" s="33">
        <f>IFERROR(IF(OR(C5211="",D5211=""),"",D5211*VLOOKUP(C5211,'Setup - Mix Design'!$A$5:$I$504,7,0)),"")</f>
        <v/>
      </c>
    </row>
    <row r="5212">
      <c r="A5212" s="31" t="n"/>
      <c r="B5212" s="26" t="n"/>
      <c r="C5212" s="26" t="n"/>
      <c r="D5212" s="27" t="n"/>
      <c r="E5212" s="26" t="n"/>
      <c r="F5212" s="33">
        <f>IFERROR(IF(OR(C5212="",D5212=""),"",D5212*VLOOKUP(C5212,'Setup - Mix Design'!$A$5:$I$504,2,0)),"")</f>
        <v/>
      </c>
      <c r="G5212" s="33">
        <f>IFERROR(IF(OR(C5212="",D5212=""),"",D5212*VLOOKUP(C5212,'Setup - Mix Design'!$A$5:$I$504,3,0)),"")</f>
        <v/>
      </c>
      <c r="H5212" s="33">
        <f>IFERROR(IF(OR(C5212="",D5212=""),"",D5212*VLOOKUP(C5212,'Setup - Mix Design'!$A$5:$I$504,4,0)),"")</f>
        <v/>
      </c>
      <c r="I5212" s="33">
        <f>IFERROR(IF(OR(C5212="",D5212=""),"",D5212*VLOOKUP(C5212,'Setup - Mix Design'!$A$5:$I$504,5,0)),"")</f>
        <v/>
      </c>
      <c r="J5212" s="33">
        <f>IFERROR(IF(OR(C5212="",D5212=""),"",D5212*VLOOKUP(C5212,'Setup - Mix Design'!$A$5:$I$504,6,0)),"")</f>
        <v/>
      </c>
      <c r="K5212" s="33">
        <f>IFERROR(IF(OR(C5212="",D5212=""),"",D5212*VLOOKUP(C5212,'Setup - Mix Design'!$A$5:$I$504,7,0)),"")</f>
        <v/>
      </c>
    </row>
    <row r="5213">
      <c r="A5213" s="31" t="n"/>
      <c r="B5213" s="26" t="n"/>
      <c r="C5213" s="26" t="n"/>
      <c r="D5213" s="27" t="n"/>
      <c r="E5213" s="26" t="n"/>
      <c r="F5213" s="33">
        <f>IFERROR(IF(OR(C5213="",D5213=""),"",D5213*VLOOKUP(C5213,'Setup - Mix Design'!$A$5:$I$504,2,0)),"")</f>
        <v/>
      </c>
      <c r="G5213" s="33">
        <f>IFERROR(IF(OR(C5213="",D5213=""),"",D5213*VLOOKUP(C5213,'Setup - Mix Design'!$A$5:$I$504,3,0)),"")</f>
        <v/>
      </c>
      <c r="H5213" s="33">
        <f>IFERROR(IF(OR(C5213="",D5213=""),"",D5213*VLOOKUP(C5213,'Setup - Mix Design'!$A$5:$I$504,4,0)),"")</f>
        <v/>
      </c>
      <c r="I5213" s="33">
        <f>IFERROR(IF(OR(C5213="",D5213=""),"",D5213*VLOOKUP(C5213,'Setup - Mix Design'!$A$5:$I$504,5,0)),"")</f>
        <v/>
      </c>
      <c r="J5213" s="33">
        <f>IFERROR(IF(OR(C5213="",D5213=""),"",D5213*VLOOKUP(C5213,'Setup - Mix Design'!$A$5:$I$504,6,0)),"")</f>
        <v/>
      </c>
      <c r="K5213" s="33">
        <f>IFERROR(IF(OR(C5213="",D5213=""),"",D5213*VLOOKUP(C5213,'Setup - Mix Design'!$A$5:$I$504,7,0)),"")</f>
        <v/>
      </c>
    </row>
    <row r="5214">
      <c r="A5214" s="31" t="n"/>
      <c r="B5214" s="26" t="n"/>
      <c r="C5214" s="26" t="n"/>
      <c r="D5214" s="27" t="n"/>
      <c r="E5214" s="26" t="n"/>
      <c r="F5214" s="33">
        <f>IFERROR(IF(OR(C5214="",D5214=""),"",D5214*VLOOKUP(C5214,'Setup - Mix Design'!$A$5:$I$504,2,0)),"")</f>
        <v/>
      </c>
      <c r="G5214" s="33">
        <f>IFERROR(IF(OR(C5214="",D5214=""),"",D5214*VLOOKUP(C5214,'Setup - Mix Design'!$A$5:$I$504,3,0)),"")</f>
        <v/>
      </c>
      <c r="H5214" s="33">
        <f>IFERROR(IF(OR(C5214="",D5214=""),"",D5214*VLOOKUP(C5214,'Setup - Mix Design'!$A$5:$I$504,4,0)),"")</f>
        <v/>
      </c>
      <c r="I5214" s="33">
        <f>IFERROR(IF(OR(C5214="",D5214=""),"",D5214*VLOOKUP(C5214,'Setup - Mix Design'!$A$5:$I$504,5,0)),"")</f>
        <v/>
      </c>
      <c r="J5214" s="33">
        <f>IFERROR(IF(OR(C5214="",D5214=""),"",D5214*VLOOKUP(C5214,'Setup - Mix Design'!$A$5:$I$504,6,0)),"")</f>
        <v/>
      </c>
      <c r="K5214" s="33">
        <f>IFERROR(IF(OR(C5214="",D5214=""),"",D5214*VLOOKUP(C5214,'Setup - Mix Design'!$A$5:$I$504,7,0)),"")</f>
        <v/>
      </c>
    </row>
    <row r="5215">
      <c r="A5215" s="31" t="n"/>
      <c r="B5215" s="26" t="n"/>
      <c r="C5215" s="26" t="n"/>
      <c r="D5215" s="27" t="n"/>
      <c r="E5215" s="26" t="n"/>
      <c r="F5215" s="33">
        <f>IFERROR(IF(OR(C5215="",D5215=""),"",D5215*VLOOKUP(C5215,'Setup - Mix Design'!$A$5:$I$504,2,0)),"")</f>
        <v/>
      </c>
      <c r="G5215" s="33">
        <f>IFERROR(IF(OR(C5215="",D5215=""),"",D5215*VLOOKUP(C5215,'Setup - Mix Design'!$A$5:$I$504,3,0)),"")</f>
        <v/>
      </c>
      <c r="H5215" s="33">
        <f>IFERROR(IF(OR(C5215="",D5215=""),"",D5215*VLOOKUP(C5215,'Setup - Mix Design'!$A$5:$I$504,4,0)),"")</f>
        <v/>
      </c>
      <c r="I5215" s="33">
        <f>IFERROR(IF(OR(C5215="",D5215=""),"",D5215*VLOOKUP(C5215,'Setup - Mix Design'!$A$5:$I$504,5,0)),"")</f>
        <v/>
      </c>
      <c r="J5215" s="33">
        <f>IFERROR(IF(OR(C5215="",D5215=""),"",D5215*VLOOKUP(C5215,'Setup - Mix Design'!$A$5:$I$504,6,0)),"")</f>
        <v/>
      </c>
      <c r="K5215" s="33">
        <f>IFERROR(IF(OR(C5215="",D5215=""),"",D5215*VLOOKUP(C5215,'Setup - Mix Design'!$A$5:$I$504,7,0)),"")</f>
        <v/>
      </c>
    </row>
    <row r="5216">
      <c r="A5216" s="31" t="n"/>
      <c r="B5216" s="26" t="n"/>
      <c r="C5216" s="26" t="n"/>
      <c r="D5216" s="27" t="n"/>
      <c r="E5216" s="26" t="n"/>
      <c r="F5216" s="33">
        <f>IFERROR(IF(OR(C5216="",D5216=""),"",D5216*VLOOKUP(C5216,'Setup - Mix Design'!$A$5:$I$504,2,0)),"")</f>
        <v/>
      </c>
      <c r="G5216" s="33">
        <f>IFERROR(IF(OR(C5216="",D5216=""),"",D5216*VLOOKUP(C5216,'Setup - Mix Design'!$A$5:$I$504,3,0)),"")</f>
        <v/>
      </c>
      <c r="H5216" s="33">
        <f>IFERROR(IF(OR(C5216="",D5216=""),"",D5216*VLOOKUP(C5216,'Setup - Mix Design'!$A$5:$I$504,4,0)),"")</f>
        <v/>
      </c>
      <c r="I5216" s="33">
        <f>IFERROR(IF(OR(C5216="",D5216=""),"",D5216*VLOOKUP(C5216,'Setup - Mix Design'!$A$5:$I$504,5,0)),"")</f>
        <v/>
      </c>
      <c r="J5216" s="33">
        <f>IFERROR(IF(OR(C5216="",D5216=""),"",D5216*VLOOKUP(C5216,'Setup - Mix Design'!$A$5:$I$504,6,0)),"")</f>
        <v/>
      </c>
      <c r="K5216" s="33">
        <f>IFERROR(IF(OR(C5216="",D5216=""),"",D5216*VLOOKUP(C5216,'Setup - Mix Design'!$A$5:$I$504,7,0)),"")</f>
        <v/>
      </c>
    </row>
    <row r="5217">
      <c r="A5217" s="31" t="n"/>
      <c r="B5217" s="26" t="n"/>
      <c r="C5217" s="26" t="n"/>
      <c r="D5217" s="27" t="n"/>
      <c r="E5217" s="26" t="n"/>
      <c r="F5217" s="33">
        <f>IFERROR(IF(OR(C5217="",D5217=""),"",D5217*VLOOKUP(C5217,'Setup - Mix Design'!$A$5:$I$504,2,0)),"")</f>
        <v/>
      </c>
      <c r="G5217" s="33">
        <f>IFERROR(IF(OR(C5217="",D5217=""),"",D5217*VLOOKUP(C5217,'Setup - Mix Design'!$A$5:$I$504,3,0)),"")</f>
        <v/>
      </c>
      <c r="H5217" s="33">
        <f>IFERROR(IF(OR(C5217="",D5217=""),"",D5217*VLOOKUP(C5217,'Setup - Mix Design'!$A$5:$I$504,4,0)),"")</f>
        <v/>
      </c>
      <c r="I5217" s="33">
        <f>IFERROR(IF(OR(C5217="",D5217=""),"",D5217*VLOOKUP(C5217,'Setup - Mix Design'!$A$5:$I$504,5,0)),"")</f>
        <v/>
      </c>
      <c r="J5217" s="33">
        <f>IFERROR(IF(OR(C5217="",D5217=""),"",D5217*VLOOKUP(C5217,'Setup - Mix Design'!$A$5:$I$504,6,0)),"")</f>
        <v/>
      </c>
      <c r="K5217" s="33">
        <f>IFERROR(IF(OR(C5217="",D5217=""),"",D5217*VLOOKUP(C5217,'Setup - Mix Design'!$A$5:$I$504,7,0)),"")</f>
        <v/>
      </c>
    </row>
    <row r="5218">
      <c r="A5218" s="31" t="n"/>
      <c r="B5218" s="26" t="n"/>
      <c r="C5218" s="26" t="n"/>
      <c r="D5218" s="27" t="n"/>
      <c r="E5218" s="26" t="n"/>
      <c r="F5218" s="33">
        <f>IFERROR(IF(OR(C5218="",D5218=""),"",D5218*VLOOKUP(C5218,'Setup - Mix Design'!$A$5:$I$504,2,0)),"")</f>
        <v/>
      </c>
      <c r="G5218" s="33">
        <f>IFERROR(IF(OR(C5218="",D5218=""),"",D5218*VLOOKUP(C5218,'Setup - Mix Design'!$A$5:$I$504,3,0)),"")</f>
        <v/>
      </c>
      <c r="H5218" s="33">
        <f>IFERROR(IF(OR(C5218="",D5218=""),"",D5218*VLOOKUP(C5218,'Setup - Mix Design'!$A$5:$I$504,4,0)),"")</f>
        <v/>
      </c>
      <c r="I5218" s="33">
        <f>IFERROR(IF(OR(C5218="",D5218=""),"",D5218*VLOOKUP(C5218,'Setup - Mix Design'!$A$5:$I$504,5,0)),"")</f>
        <v/>
      </c>
      <c r="J5218" s="33">
        <f>IFERROR(IF(OR(C5218="",D5218=""),"",D5218*VLOOKUP(C5218,'Setup - Mix Design'!$A$5:$I$504,6,0)),"")</f>
        <v/>
      </c>
      <c r="K5218" s="33">
        <f>IFERROR(IF(OR(C5218="",D5218=""),"",D5218*VLOOKUP(C5218,'Setup - Mix Design'!$A$5:$I$504,7,0)),"")</f>
        <v/>
      </c>
    </row>
    <row r="5219">
      <c r="A5219" s="31" t="n"/>
      <c r="B5219" s="26" t="n"/>
      <c r="C5219" s="26" t="n"/>
      <c r="D5219" s="27" t="n"/>
      <c r="E5219" s="26" t="n"/>
      <c r="F5219" s="33">
        <f>IFERROR(IF(OR(C5219="",D5219=""),"",D5219*VLOOKUP(C5219,'Setup - Mix Design'!$A$5:$I$504,2,0)),"")</f>
        <v/>
      </c>
      <c r="G5219" s="33">
        <f>IFERROR(IF(OR(C5219="",D5219=""),"",D5219*VLOOKUP(C5219,'Setup - Mix Design'!$A$5:$I$504,3,0)),"")</f>
        <v/>
      </c>
      <c r="H5219" s="33">
        <f>IFERROR(IF(OR(C5219="",D5219=""),"",D5219*VLOOKUP(C5219,'Setup - Mix Design'!$A$5:$I$504,4,0)),"")</f>
        <v/>
      </c>
      <c r="I5219" s="33">
        <f>IFERROR(IF(OR(C5219="",D5219=""),"",D5219*VLOOKUP(C5219,'Setup - Mix Design'!$A$5:$I$504,5,0)),"")</f>
        <v/>
      </c>
      <c r="J5219" s="33">
        <f>IFERROR(IF(OR(C5219="",D5219=""),"",D5219*VLOOKUP(C5219,'Setup - Mix Design'!$A$5:$I$504,6,0)),"")</f>
        <v/>
      </c>
      <c r="K5219" s="33">
        <f>IFERROR(IF(OR(C5219="",D5219=""),"",D5219*VLOOKUP(C5219,'Setup - Mix Design'!$A$5:$I$504,7,0)),"")</f>
        <v/>
      </c>
    </row>
    <row r="5220">
      <c r="A5220" s="31" t="n"/>
      <c r="B5220" s="26" t="n"/>
      <c r="C5220" s="26" t="n"/>
      <c r="D5220" s="27" t="n"/>
      <c r="E5220" s="26" t="n"/>
      <c r="F5220" s="33">
        <f>IFERROR(IF(OR(C5220="",D5220=""),"",D5220*VLOOKUP(C5220,'Setup - Mix Design'!$A$5:$I$504,2,0)),"")</f>
        <v/>
      </c>
      <c r="G5220" s="33">
        <f>IFERROR(IF(OR(C5220="",D5220=""),"",D5220*VLOOKUP(C5220,'Setup - Mix Design'!$A$5:$I$504,3,0)),"")</f>
        <v/>
      </c>
      <c r="H5220" s="33">
        <f>IFERROR(IF(OR(C5220="",D5220=""),"",D5220*VLOOKUP(C5220,'Setup - Mix Design'!$A$5:$I$504,4,0)),"")</f>
        <v/>
      </c>
      <c r="I5220" s="33">
        <f>IFERROR(IF(OR(C5220="",D5220=""),"",D5220*VLOOKUP(C5220,'Setup - Mix Design'!$A$5:$I$504,5,0)),"")</f>
        <v/>
      </c>
      <c r="J5220" s="33">
        <f>IFERROR(IF(OR(C5220="",D5220=""),"",D5220*VLOOKUP(C5220,'Setup - Mix Design'!$A$5:$I$504,6,0)),"")</f>
        <v/>
      </c>
      <c r="K5220" s="33">
        <f>IFERROR(IF(OR(C5220="",D5220=""),"",D5220*VLOOKUP(C5220,'Setup - Mix Design'!$A$5:$I$504,7,0)),"")</f>
        <v/>
      </c>
    </row>
    <row r="5221">
      <c r="A5221" s="31" t="n"/>
      <c r="B5221" s="26" t="n"/>
      <c r="C5221" s="26" t="n"/>
      <c r="D5221" s="27" t="n"/>
      <c r="E5221" s="26" t="n"/>
      <c r="F5221" s="33">
        <f>IFERROR(IF(OR(C5221="",D5221=""),"",D5221*VLOOKUP(C5221,'Setup - Mix Design'!$A$5:$I$504,2,0)),"")</f>
        <v/>
      </c>
      <c r="G5221" s="33">
        <f>IFERROR(IF(OR(C5221="",D5221=""),"",D5221*VLOOKUP(C5221,'Setup - Mix Design'!$A$5:$I$504,3,0)),"")</f>
        <v/>
      </c>
      <c r="H5221" s="33">
        <f>IFERROR(IF(OR(C5221="",D5221=""),"",D5221*VLOOKUP(C5221,'Setup - Mix Design'!$A$5:$I$504,4,0)),"")</f>
        <v/>
      </c>
      <c r="I5221" s="33">
        <f>IFERROR(IF(OR(C5221="",D5221=""),"",D5221*VLOOKUP(C5221,'Setup - Mix Design'!$A$5:$I$504,5,0)),"")</f>
        <v/>
      </c>
      <c r="J5221" s="33">
        <f>IFERROR(IF(OR(C5221="",D5221=""),"",D5221*VLOOKUP(C5221,'Setup - Mix Design'!$A$5:$I$504,6,0)),"")</f>
        <v/>
      </c>
      <c r="K5221" s="33">
        <f>IFERROR(IF(OR(C5221="",D5221=""),"",D5221*VLOOKUP(C5221,'Setup - Mix Design'!$A$5:$I$504,7,0)),"")</f>
        <v/>
      </c>
    </row>
    <row r="5222">
      <c r="A5222" s="31" t="n"/>
      <c r="B5222" s="26" t="n"/>
      <c r="C5222" s="26" t="n"/>
      <c r="D5222" s="27" t="n"/>
      <c r="E5222" s="26" t="n"/>
      <c r="F5222" s="33">
        <f>IFERROR(IF(OR(C5222="",D5222=""),"",D5222*VLOOKUP(C5222,'Setup - Mix Design'!$A$5:$I$504,2,0)),"")</f>
        <v/>
      </c>
      <c r="G5222" s="33">
        <f>IFERROR(IF(OR(C5222="",D5222=""),"",D5222*VLOOKUP(C5222,'Setup - Mix Design'!$A$5:$I$504,3,0)),"")</f>
        <v/>
      </c>
      <c r="H5222" s="33">
        <f>IFERROR(IF(OR(C5222="",D5222=""),"",D5222*VLOOKUP(C5222,'Setup - Mix Design'!$A$5:$I$504,4,0)),"")</f>
        <v/>
      </c>
      <c r="I5222" s="33">
        <f>IFERROR(IF(OR(C5222="",D5222=""),"",D5222*VLOOKUP(C5222,'Setup - Mix Design'!$A$5:$I$504,5,0)),"")</f>
        <v/>
      </c>
      <c r="J5222" s="33">
        <f>IFERROR(IF(OR(C5222="",D5222=""),"",D5222*VLOOKUP(C5222,'Setup - Mix Design'!$A$5:$I$504,6,0)),"")</f>
        <v/>
      </c>
      <c r="K5222" s="33">
        <f>IFERROR(IF(OR(C5222="",D5222=""),"",D5222*VLOOKUP(C5222,'Setup - Mix Design'!$A$5:$I$504,7,0)),"")</f>
        <v/>
      </c>
    </row>
    <row r="5223">
      <c r="A5223" s="31" t="n"/>
      <c r="B5223" s="26" t="n"/>
      <c r="C5223" s="26" t="n"/>
      <c r="D5223" s="27" t="n"/>
      <c r="E5223" s="26" t="n"/>
      <c r="F5223" s="33">
        <f>IFERROR(IF(OR(C5223="",D5223=""),"",D5223*VLOOKUP(C5223,'Setup - Mix Design'!$A$5:$I$504,2,0)),"")</f>
        <v/>
      </c>
      <c r="G5223" s="33">
        <f>IFERROR(IF(OR(C5223="",D5223=""),"",D5223*VLOOKUP(C5223,'Setup - Mix Design'!$A$5:$I$504,3,0)),"")</f>
        <v/>
      </c>
      <c r="H5223" s="33">
        <f>IFERROR(IF(OR(C5223="",D5223=""),"",D5223*VLOOKUP(C5223,'Setup - Mix Design'!$A$5:$I$504,4,0)),"")</f>
        <v/>
      </c>
      <c r="I5223" s="33">
        <f>IFERROR(IF(OR(C5223="",D5223=""),"",D5223*VLOOKUP(C5223,'Setup - Mix Design'!$A$5:$I$504,5,0)),"")</f>
        <v/>
      </c>
      <c r="J5223" s="33">
        <f>IFERROR(IF(OR(C5223="",D5223=""),"",D5223*VLOOKUP(C5223,'Setup - Mix Design'!$A$5:$I$504,6,0)),"")</f>
        <v/>
      </c>
      <c r="K5223" s="33">
        <f>IFERROR(IF(OR(C5223="",D5223=""),"",D5223*VLOOKUP(C5223,'Setup - Mix Design'!$A$5:$I$504,7,0)),"")</f>
        <v/>
      </c>
    </row>
    <row r="5224">
      <c r="A5224" s="31" t="n"/>
      <c r="B5224" s="26" t="n"/>
      <c r="C5224" s="26" t="n"/>
      <c r="D5224" s="27" t="n"/>
      <c r="E5224" s="26" t="n"/>
      <c r="F5224" s="33">
        <f>IFERROR(IF(OR(C5224="",D5224=""),"",D5224*VLOOKUP(C5224,'Setup - Mix Design'!$A$5:$I$504,2,0)),"")</f>
        <v/>
      </c>
      <c r="G5224" s="33">
        <f>IFERROR(IF(OR(C5224="",D5224=""),"",D5224*VLOOKUP(C5224,'Setup - Mix Design'!$A$5:$I$504,3,0)),"")</f>
        <v/>
      </c>
      <c r="H5224" s="33">
        <f>IFERROR(IF(OR(C5224="",D5224=""),"",D5224*VLOOKUP(C5224,'Setup - Mix Design'!$A$5:$I$504,4,0)),"")</f>
        <v/>
      </c>
      <c r="I5224" s="33">
        <f>IFERROR(IF(OR(C5224="",D5224=""),"",D5224*VLOOKUP(C5224,'Setup - Mix Design'!$A$5:$I$504,5,0)),"")</f>
        <v/>
      </c>
      <c r="J5224" s="33">
        <f>IFERROR(IF(OR(C5224="",D5224=""),"",D5224*VLOOKUP(C5224,'Setup - Mix Design'!$A$5:$I$504,6,0)),"")</f>
        <v/>
      </c>
      <c r="K5224" s="33">
        <f>IFERROR(IF(OR(C5224="",D5224=""),"",D5224*VLOOKUP(C5224,'Setup - Mix Design'!$A$5:$I$504,7,0)),"")</f>
        <v/>
      </c>
    </row>
    <row r="5225">
      <c r="A5225" s="31" t="n"/>
      <c r="B5225" s="26" t="n"/>
      <c r="C5225" s="26" t="n"/>
      <c r="D5225" s="27" t="n"/>
      <c r="E5225" s="26" t="n"/>
      <c r="F5225" s="33">
        <f>IFERROR(IF(OR(C5225="",D5225=""),"",D5225*VLOOKUP(C5225,'Setup - Mix Design'!$A$5:$I$504,2,0)),"")</f>
        <v/>
      </c>
      <c r="G5225" s="33">
        <f>IFERROR(IF(OR(C5225="",D5225=""),"",D5225*VLOOKUP(C5225,'Setup - Mix Design'!$A$5:$I$504,3,0)),"")</f>
        <v/>
      </c>
      <c r="H5225" s="33">
        <f>IFERROR(IF(OR(C5225="",D5225=""),"",D5225*VLOOKUP(C5225,'Setup - Mix Design'!$A$5:$I$504,4,0)),"")</f>
        <v/>
      </c>
      <c r="I5225" s="33">
        <f>IFERROR(IF(OR(C5225="",D5225=""),"",D5225*VLOOKUP(C5225,'Setup - Mix Design'!$A$5:$I$504,5,0)),"")</f>
        <v/>
      </c>
      <c r="J5225" s="33">
        <f>IFERROR(IF(OR(C5225="",D5225=""),"",D5225*VLOOKUP(C5225,'Setup - Mix Design'!$A$5:$I$504,6,0)),"")</f>
        <v/>
      </c>
      <c r="K5225" s="33">
        <f>IFERROR(IF(OR(C5225="",D5225=""),"",D5225*VLOOKUP(C5225,'Setup - Mix Design'!$A$5:$I$504,7,0)),"")</f>
        <v/>
      </c>
    </row>
    <row r="5226">
      <c r="A5226" s="31" t="n"/>
      <c r="B5226" s="26" t="n"/>
      <c r="C5226" s="26" t="n"/>
      <c r="D5226" s="27" t="n"/>
      <c r="E5226" s="26" t="n"/>
      <c r="F5226" s="33">
        <f>IFERROR(IF(OR(C5226="",D5226=""),"",D5226*VLOOKUP(C5226,'Setup - Mix Design'!$A$5:$I$504,2,0)),"")</f>
        <v/>
      </c>
      <c r="G5226" s="33">
        <f>IFERROR(IF(OR(C5226="",D5226=""),"",D5226*VLOOKUP(C5226,'Setup - Mix Design'!$A$5:$I$504,3,0)),"")</f>
        <v/>
      </c>
      <c r="H5226" s="33">
        <f>IFERROR(IF(OR(C5226="",D5226=""),"",D5226*VLOOKUP(C5226,'Setup - Mix Design'!$A$5:$I$504,4,0)),"")</f>
        <v/>
      </c>
      <c r="I5226" s="33">
        <f>IFERROR(IF(OR(C5226="",D5226=""),"",D5226*VLOOKUP(C5226,'Setup - Mix Design'!$A$5:$I$504,5,0)),"")</f>
        <v/>
      </c>
      <c r="J5226" s="33">
        <f>IFERROR(IF(OR(C5226="",D5226=""),"",D5226*VLOOKUP(C5226,'Setup - Mix Design'!$A$5:$I$504,6,0)),"")</f>
        <v/>
      </c>
      <c r="K5226" s="33">
        <f>IFERROR(IF(OR(C5226="",D5226=""),"",D5226*VLOOKUP(C5226,'Setup - Mix Design'!$A$5:$I$504,7,0)),"")</f>
        <v/>
      </c>
    </row>
    <row r="5227">
      <c r="A5227" s="31" t="n"/>
      <c r="B5227" s="26" t="n"/>
      <c r="C5227" s="26" t="n"/>
      <c r="D5227" s="27" t="n"/>
      <c r="E5227" s="26" t="n"/>
      <c r="F5227" s="33">
        <f>IFERROR(IF(OR(C5227="",D5227=""),"",D5227*VLOOKUP(C5227,'Setup - Mix Design'!$A$5:$I$504,2,0)),"")</f>
        <v/>
      </c>
      <c r="G5227" s="33">
        <f>IFERROR(IF(OR(C5227="",D5227=""),"",D5227*VLOOKUP(C5227,'Setup - Mix Design'!$A$5:$I$504,3,0)),"")</f>
        <v/>
      </c>
      <c r="H5227" s="33">
        <f>IFERROR(IF(OR(C5227="",D5227=""),"",D5227*VLOOKUP(C5227,'Setup - Mix Design'!$A$5:$I$504,4,0)),"")</f>
        <v/>
      </c>
      <c r="I5227" s="33">
        <f>IFERROR(IF(OR(C5227="",D5227=""),"",D5227*VLOOKUP(C5227,'Setup - Mix Design'!$A$5:$I$504,5,0)),"")</f>
        <v/>
      </c>
      <c r="J5227" s="33">
        <f>IFERROR(IF(OR(C5227="",D5227=""),"",D5227*VLOOKUP(C5227,'Setup - Mix Design'!$A$5:$I$504,6,0)),"")</f>
        <v/>
      </c>
      <c r="K5227" s="33">
        <f>IFERROR(IF(OR(C5227="",D5227=""),"",D5227*VLOOKUP(C5227,'Setup - Mix Design'!$A$5:$I$504,7,0)),"")</f>
        <v/>
      </c>
    </row>
    <row r="5228">
      <c r="A5228" s="31" t="n"/>
      <c r="B5228" s="26" t="n"/>
      <c r="C5228" s="26" t="n"/>
      <c r="D5228" s="27" t="n"/>
      <c r="E5228" s="26" t="n"/>
      <c r="F5228" s="33">
        <f>IFERROR(IF(OR(C5228="",D5228=""),"",D5228*VLOOKUP(C5228,'Setup - Mix Design'!$A$5:$I$504,2,0)),"")</f>
        <v/>
      </c>
      <c r="G5228" s="33">
        <f>IFERROR(IF(OR(C5228="",D5228=""),"",D5228*VLOOKUP(C5228,'Setup - Mix Design'!$A$5:$I$504,3,0)),"")</f>
        <v/>
      </c>
      <c r="H5228" s="33">
        <f>IFERROR(IF(OR(C5228="",D5228=""),"",D5228*VLOOKUP(C5228,'Setup - Mix Design'!$A$5:$I$504,4,0)),"")</f>
        <v/>
      </c>
      <c r="I5228" s="33">
        <f>IFERROR(IF(OR(C5228="",D5228=""),"",D5228*VLOOKUP(C5228,'Setup - Mix Design'!$A$5:$I$504,5,0)),"")</f>
        <v/>
      </c>
      <c r="J5228" s="33">
        <f>IFERROR(IF(OR(C5228="",D5228=""),"",D5228*VLOOKUP(C5228,'Setup - Mix Design'!$A$5:$I$504,6,0)),"")</f>
        <v/>
      </c>
      <c r="K5228" s="33">
        <f>IFERROR(IF(OR(C5228="",D5228=""),"",D5228*VLOOKUP(C5228,'Setup - Mix Design'!$A$5:$I$504,7,0)),"")</f>
        <v/>
      </c>
    </row>
    <row r="5229">
      <c r="A5229" s="31" t="n"/>
      <c r="B5229" s="26" t="n"/>
      <c r="C5229" s="26" t="n"/>
      <c r="D5229" s="27" t="n"/>
      <c r="E5229" s="26" t="n"/>
      <c r="F5229" s="33">
        <f>IFERROR(IF(OR(C5229="",D5229=""),"",D5229*VLOOKUP(C5229,'Setup - Mix Design'!$A$5:$I$504,2,0)),"")</f>
        <v/>
      </c>
      <c r="G5229" s="33">
        <f>IFERROR(IF(OR(C5229="",D5229=""),"",D5229*VLOOKUP(C5229,'Setup - Mix Design'!$A$5:$I$504,3,0)),"")</f>
        <v/>
      </c>
      <c r="H5229" s="33">
        <f>IFERROR(IF(OR(C5229="",D5229=""),"",D5229*VLOOKUP(C5229,'Setup - Mix Design'!$A$5:$I$504,4,0)),"")</f>
        <v/>
      </c>
      <c r="I5229" s="33">
        <f>IFERROR(IF(OR(C5229="",D5229=""),"",D5229*VLOOKUP(C5229,'Setup - Mix Design'!$A$5:$I$504,5,0)),"")</f>
        <v/>
      </c>
      <c r="J5229" s="33">
        <f>IFERROR(IF(OR(C5229="",D5229=""),"",D5229*VLOOKUP(C5229,'Setup - Mix Design'!$A$5:$I$504,6,0)),"")</f>
        <v/>
      </c>
      <c r="K5229" s="33">
        <f>IFERROR(IF(OR(C5229="",D5229=""),"",D5229*VLOOKUP(C5229,'Setup - Mix Design'!$A$5:$I$504,7,0)),"")</f>
        <v/>
      </c>
    </row>
    <row r="5230">
      <c r="A5230" s="31" t="n"/>
      <c r="B5230" s="26" t="n"/>
      <c r="C5230" s="26" t="n"/>
      <c r="D5230" s="27" t="n"/>
      <c r="E5230" s="26" t="n"/>
      <c r="F5230" s="33">
        <f>IFERROR(IF(OR(C5230="",D5230=""),"",D5230*VLOOKUP(C5230,'Setup - Mix Design'!$A$5:$I$504,2,0)),"")</f>
        <v/>
      </c>
      <c r="G5230" s="33">
        <f>IFERROR(IF(OR(C5230="",D5230=""),"",D5230*VLOOKUP(C5230,'Setup - Mix Design'!$A$5:$I$504,3,0)),"")</f>
        <v/>
      </c>
      <c r="H5230" s="33">
        <f>IFERROR(IF(OR(C5230="",D5230=""),"",D5230*VLOOKUP(C5230,'Setup - Mix Design'!$A$5:$I$504,4,0)),"")</f>
        <v/>
      </c>
      <c r="I5230" s="33">
        <f>IFERROR(IF(OR(C5230="",D5230=""),"",D5230*VLOOKUP(C5230,'Setup - Mix Design'!$A$5:$I$504,5,0)),"")</f>
        <v/>
      </c>
      <c r="J5230" s="33">
        <f>IFERROR(IF(OR(C5230="",D5230=""),"",D5230*VLOOKUP(C5230,'Setup - Mix Design'!$A$5:$I$504,6,0)),"")</f>
        <v/>
      </c>
      <c r="K5230" s="33">
        <f>IFERROR(IF(OR(C5230="",D5230=""),"",D5230*VLOOKUP(C5230,'Setup - Mix Design'!$A$5:$I$504,7,0)),"")</f>
        <v/>
      </c>
    </row>
    <row r="5231">
      <c r="A5231" s="31" t="n"/>
      <c r="B5231" s="26" t="n"/>
      <c r="C5231" s="26" t="n"/>
      <c r="D5231" s="27" t="n"/>
      <c r="E5231" s="26" t="n"/>
      <c r="F5231" s="33">
        <f>IFERROR(IF(OR(C5231="",D5231=""),"",D5231*VLOOKUP(C5231,'Setup - Mix Design'!$A$5:$I$504,2,0)),"")</f>
        <v/>
      </c>
      <c r="G5231" s="33">
        <f>IFERROR(IF(OR(C5231="",D5231=""),"",D5231*VLOOKUP(C5231,'Setup - Mix Design'!$A$5:$I$504,3,0)),"")</f>
        <v/>
      </c>
      <c r="H5231" s="33">
        <f>IFERROR(IF(OR(C5231="",D5231=""),"",D5231*VLOOKUP(C5231,'Setup - Mix Design'!$A$5:$I$504,4,0)),"")</f>
        <v/>
      </c>
      <c r="I5231" s="33">
        <f>IFERROR(IF(OR(C5231="",D5231=""),"",D5231*VLOOKUP(C5231,'Setup - Mix Design'!$A$5:$I$504,5,0)),"")</f>
        <v/>
      </c>
      <c r="J5231" s="33">
        <f>IFERROR(IF(OR(C5231="",D5231=""),"",D5231*VLOOKUP(C5231,'Setup - Mix Design'!$A$5:$I$504,6,0)),"")</f>
        <v/>
      </c>
      <c r="K5231" s="33">
        <f>IFERROR(IF(OR(C5231="",D5231=""),"",D5231*VLOOKUP(C5231,'Setup - Mix Design'!$A$5:$I$504,7,0)),"")</f>
        <v/>
      </c>
    </row>
    <row r="5232">
      <c r="A5232" s="31" t="n"/>
      <c r="B5232" s="26" t="n"/>
      <c r="C5232" s="26" t="n"/>
      <c r="D5232" s="27" t="n"/>
      <c r="E5232" s="26" t="n"/>
      <c r="F5232" s="33">
        <f>IFERROR(IF(OR(C5232="",D5232=""),"",D5232*VLOOKUP(C5232,'Setup - Mix Design'!$A$5:$I$504,2,0)),"")</f>
        <v/>
      </c>
      <c r="G5232" s="33">
        <f>IFERROR(IF(OR(C5232="",D5232=""),"",D5232*VLOOKUP(C5232,'Setup - Mix Design'!$A$5:$I$504,3,0)),"")</f>
        <v/>
      </c>
      <c r="H5232" s="33">
        <f>IFERROR(IF(OR(C5232="",D5232=""),"",D5232*VLOOKUP(C5232,'Setup - Mix Design'!$A$5:$I$504,4,0)),"")</f>
        <v/>
      </c>
      <c r="I5232" s="33">
        <f>IFERROR(IF(OR(C5232="",D5232=""),"",D5232*VLOOKUP(C5232,'Setup - Mix Design'!$A$5:$I$504,5,0)),"")</f>
        <v/>
      </c>
      <c r="J5232" s="33">
        <f>IFERROR(IF(OR(C5232="",D5232=""),"",D5232*VLOOKUP(C5232,'Setup - Mix Design'!$A$5:$I$504,6,0)),"")</f>
        <v/>
      </c>
      <c r="K5232" s="33">
        <f>IFERROR(IF(OR(C5232="",D5232=""),"",D5232*VLOOKUP(C5232,'Setup - Mix Design'!$A$5:$I$504,7,0)),"")</f>
        <v/>
      </c>
    </row>
    <row r="5233">
      <c r="A5233" s="31" t="n"/>
      <c r="B5233" s="26" t="n"/>
      <c r="C5233" s="26" t="n"/>
      <c r="D5233" s="27" t="n"/>
      <c r="E5233" s="26" t="n"/>
      <c r="F5233" s="33">
        <f>IFERROR(IF(OR(C5233="",D5233=""),"",D5233*VLOOKUP(C5233,'Setup - Mix Design'!$A$5:$I$504,2,0)),"")</f>
        <v/>
      </c>
      <c r="G5233" s="33">
        <f>IFERROR(IF(OR(C5233="",D5233=""),"",D5233*VLOOKUP(C5233,'Setup - Mix Design'!$A$5:$I$504,3,0)),"")</f>
        <v/>
      </c>
      <c r="H5233" s="33">
        <f>IFERROR(IF(OR(C5233="",D5233=""),"",D5233*VLOOKUP(C5233,'Setup - Mix Design'!$A$5:$I$504,4,0)),"")</f>
        <v/>
      </c>
      <c r="I5233" s="33">
        <f>IFERROR(IF(OR(C5233="",D5233=""),"",D5233*VLOOKUP(C5233,'Setup - Mix Design'!$A$5:$I$504,5,0)),"")</f>
        <v/>
      </c>
      <c r="J5233" s="33">
        <f>IFERROR(IF(OR(C5233="",D5233=""),"",D5233*VLOOKUP(C5233,'Setup - Mix Design'!$A$5:$I$504,6,0)),"")</f>
        <v/>
      </c>
      <c r="K5233" s="33">
        <f>IFERROR(IF(OR(C5233="",D5233=""),"",D5233*VLOOKUP(C5233,'Setup - Mix Design'!$A$5:$I$504,7,0)),"")</f>
        <v/>
      </c>
    </row>
    <row r="5234">
      <c r="A5234" s="31" t="n"/>
      <c r="B5234" s="26" t="n"/>
      <c r="C5234" s="26" t="n"/>
      <c r="D5234" s="27" t="n"/>
      <c r="E5234" s="26" t="n"/>
      <c r="F5234" s="33">
        <f>IFERROR(IF(OR(C5234="",D5234=""),"",D5234*VLOOKUP(C5234,'Setup - Mix Design'!$A$5:$I$504,2,0)),"")</f>
        <v/>
      </c>
      <c r="G5234" s="33">
        <f>IFERROR(IF(OR(C5234="",D5234=""),"",D5234*VLOOKUP(C5234,'Setup - Mix Design'!$A$5:$I$504,3,0)),"")</f>
        <v/>
      </c>
      <c r="H5234" s="33">
        <f>IFERROR(IF(OR(C5234="",D5234=""),"",D5234*VLOOKUP(C5234,'Setup - Mix Design'!$A$5:$I$504,4,0)),"")</f>
        <v/>
      </c>
      <c r="I5234" s="33">
        <f>IFERROR(IF(OR(C5234="",D5234=""),"",D5234*VLOOKUP(C5234,'Setup - Mix Design'!$A$5:$I$504,5,0)),"")</f>
        <v/>
      </c>
      <c r="J5234" s="33">
        <f>IFERROR(IF(OR(C5234="",D5234=""),"",D5234*VLOOKUP(C5234,'Setup - Mix Design'!$A$5:$I$504,6,0)),"")</f>
        <v/>
      </c>
      <c r="K5234" s="33">
        <f>IFERROR(IF(OR(C5234="",D5234=""),"",D5234*VLOOKUP(C5234,'Setup - Mix Design'!$A$5:$I$504,7,0)),"")</f>
        <v/>
      </c>
    </row>
    <row r="5235">
      <c r="A5235" s="31" t="n"/>
      <c r="B5235" s="26" t="n"/>
      <c r="C5235" s="26" t="n"/>
      <c r="D5235" s="27" t="n"/>
      <c r="E5235" s="26" t="n"/>
      <c r="F5235" s="33">
        <f>IFERROR(IF(OR(C5235="",D5235=""),"",D5235*VLOOKUP(C5235,'Setup - Mix Design'!$A$5:$I$504,2,0)),"")</f>
        <v/>
      </c>
      <c r="G5235" s="33">
        <f>IFERROR(IF(OR(C5235="",D5235=""),"",D5235*VLOOKUP(C5235,'Setup - Mix Design'!$A$5:$I$504,3,0)),"")</f>
        <v/>
      </c>
      <c r="H5235" s="33">
        <f>IFERROR(IF(OR(C5235="",D5235=""),"",D5235*VLOOKUP(C5235,'Setup - Mix Design'!$A$5:$I$504,4,0)),"")</f>
        <v/>
      </c>
      <c r="I5235" s="33">
        <f>IFERROR(IF(OR(C5235="",D5235=""),"",D5235*VLOOKUP(C5235,'Setup - Mix Design'!$A$5:$I$504,5,0)),"")</f>
        <v/>
      </c>
      <c r="J5235" s="33">
        <f>IFERROR(IF(OR(C5235="",D5235=""),"",D5235*VLOOKUP(C5235,'Setup - Mix Design'!$A$5:$I$504,6,0)),"")</f>
        <v/>
      </c>
      <c r="K5235" s="33">
        <f>IFERROR(IF(OR(C5235="",D5235=""),"",D5235*VLOOKUP(C5235,'Setup - Mix Design'!$A$5:$I$504,7,0)),"")</f>
        <v/>
      </c>
    </row>
    <row r="5236">
      <c r="A5236" s="31" t="n"/>
      <c r="B5236" s="26" t="n"/>
      <c r="C5236" s="26" t="n"/>
      <c r="D5236" s="27" t="n"/>
      <c r="E5236" s="26" t="n"/>
      <c r="F5236" s="33">
        <f>IFERROR(IF(OR(C5236="",D5236=""),"",D5236*VLOOKUP(C5236,'Setup - Mix Design'!$A$5:$I$504,2,0)),"")</f>
        <v/>
      </c>
      <c r="G5236" s="33">
        <f>IFERROR(IF(OR(C5236="",D5236=""),"",D5236*VLOOKUP(C5236,'Setup - Mix Design'!$A$5:$I$504,3,0)),"")</f>
        <v/>
      </c>
      <c r="H5236" s="33">
        <f>IFERROR(IF(OR(C5236="",D5236=""),"",D5236*VLOOKUP(C5236,'Setup - Mix Design'!$A$5:$I$504,4,0)),"")</f>
        <v/>
      </c>
      <c r="I5236" s="33">
        <f>IFERROR(IF(OR(C5236="",D5236=""),"",D5236*VLOOKUP(C5236,'Setup - Mix Design'!$A$5:$I$504,5,0)),"")</f>
        <v/>
      </c>
      <c r="J5236" s="33">
        <f>IFERROR(IF(OR(C5236="",D5236=""),"",D5236*VLOOKUP(C5236,'Setup - Mix Design'!$A$5:$I$504,6,0)),"")</f>
        <v/>
      </c>
      <c r="K5236" s="33">
        <f>IFERROR(IF(OR(C5236="",D5236=""),"",D5236*VLOOKUP(C5236,'Setup - Mix Design'!$A$5:$I$504,7,0)),"")</f>
        <v/>
      </c>
    </row>
    <row r="5237">
      <c r="A5237" s="31" t="n"/>
      <c r="B5237" s="26" t="n"/>
      <c r="C5237" s="26" t="n"/>
      <c r="D5237" s="27" t="n"/>
      <c r="E5237" s="26" t="n"/>
      <c r="F5237" s="33">
        <f>IFERROR(IF(OR(C5237="",D5237=""),"",D5237*VLOOKUP(C5237,'Setup - Mix Design'!$A$5:$I$504,2,0)),"")</f>
        <v/>
      </c>
      <c r="G5237" s="33">
        <f>IFERROR(IF(OR(C5237="",D5237=""),"",D5237*VLOOKUP(C5237,'Setup - Mix Design'!$A$5:$I$504,3,0)),"")</f>
        <v/>
      </c>
      <c r="H5237" s="33">
        <f>IFERROR(IF(OR(C5237="",D5237=""),"",D5237*VLOOKUP(C5237,'Setup - Mix Design'!$A$5:$I$504,4,0)),"")</f>
        <v/>
      </c>
      <c r="I5237" s="33">
        <f>IFERROR(IF(OR(C5237="",D5237=""),"",D5237*VLOOKUP(C5237,'Setup - Mix Design'!$A$5:$I$504,5,0)),"")</f>
        <v/>
      </c>
      <c r="J5237" s="33">
        <f>IFERROR(IF(OR(C5237="",D5237=""),"",D5237*VLOOKUP(C5237,'Setup - Mix Design'!$A$5:$I$504,6,0)),"")</f>
        <v/>
      </c>
      <c r="K5237" s="33">
        <f>IFERROR(IF(OR(C5237="",D5237=""),"",D5237*VLOOKUP(C5237,'Setup - Mix Design'!$A$5:$I$504,7,0)),"")</f>
        <v/>
      </c>
    </row>
    <row r="5238">
      <c r="A5238" s="31" t="n"/>
      <c r="B5238" s="26" t="n"/>
      <c r="C5238" s="26" t="n"/>
      <c r="D5238" s="27" t="n"/>
      <c r="E5238" s="26" t="n"/>
      <c r="F5238" s="33">
        <f>IFERROR(IF(OR(C5238="",D5238=""),"",D5238*VLOOKUP(C5238,'Setup - Mix Design'!$A$5:$I$504,2,0)),"")</f>
        <v/>
      </c>
      <c r="G5238" s="33">
        <f>IFERROR(IF(OR(C5238="",D5238=""),"",D5238*VLOOKUP(C5238,'Setup - Mix Design'!$A$5:$I$504,3,0)),"")</f>
        <v/>
      </c>
      <c r="H5238" s="33">
        <f>IFERROR(IF(OR(C5238="",D5238=""),"",D5238*VLOOKUP(C5238,'Setup - Mix Design'!$A$5:$I$504,4,0)),"")</f>
        <v/>
      </c>
      <c r="I5238" s="33">
        <f>IFERROR(IF(OR(C5238="",D5238=""),"",D5238*VLOOKUP(C5238,'Setup - Mix Design'!$A$5:$I$504,5,0)),"")</f>
        <v/>
      </c>
      <c r="J5238" s="33">
        <f>IFERROR(IF(OR(C5238="",D5238=""),"",D5238*VLOOKUP(C5238,'Setup - Mix Design'!$A$5:$I$504,6,0)),"")</f>
        <v/>
      </c>
      <c r="K5238" s="33">
        <f>IFERROR(IF(OR(C5238="",D5238=""),"",D5238*VLOOKUP(C5238,'Setup - Mix Design'!$A$5:$I$504,7,0)),"")</f>
        <v/>
      </c>
    </row>
    <row r="5239">
      <c r="A5239" s="31" t="n"/>
      <c r="B5239" s="26" t="n"/>
      <c r="C5239" s="26" t="n"/>
      <c r="D5239" s="27" t="n"/>
      <c r="E5239" s="26" t="n"/>
      <c r="F5239" s="33">
        <f>IFERROR(IF(OR(C5239="",D5239=""),"",D5239*VLOOKUP(C5239,'Setup - Mix Design'!$A$5:$I$504,2,0)),"")</f>
        <v/>
      </c>
      <c r="G5239" s="33">
        <f>IFERROR(IF(OR(C5239="",D5239=""),"",D5239*VLOOKUP(C5239,'Setup - Mix Design'!$A$5:$I$504,3,0)),"")</f>
        <v/>
      </c>
      <c r="H5239" s="33">
        <f>IFERROR(IF(OR(C5239="",D5239=""),"",D5239*VLOOKUP(C5239,'Setup - Mix Design'!$A$5:$I$504,4,0)),"")</f>
        <v/>
      </c>
      <c r="I5239" s="33">
        <f>IFERROR(IF(OR(C5239="",D5239=""),"",D5239*VLOOKUP(C5239,'Setup - Mix Design'!$A$5:$I$504,5,0)),"")</f>
        <v/>
      </c>
      <c r="J5239" s="33">
        <f>IFERROR(IF(OR(C5239="",D5239=""),"",D5239*VLOOKUP(C5239,'Setup - Mix Design'!$A$5:$I$504,6,0)),"")</f>
        <v/>
      </c>
      <c r="K5239" s="33">
        <f>IFERROR(IF(OR(C5239="",D5239=""),"",D5239*VLOOKUP(C5239,'Setup - Mix Design'!$A$5:$I$504,7,0)),"")</f>
        <v/>
      </c>
    </row>
    <row r="5240">
      <c r="A5240" s="31" t="n"/>
      <c r="B5240" s="26" t="n"/>
      <c r="C5240" s="26" t="n"/>
      <c r="D5240" s="27" t="n"/>
      <c r="E5240" s="26" t="n"/>
      <c r="F5240" s="33">
        <f>IFERROR(IF(OR(C5240="",D5240=""),"",D5240*VLOOKUP(C5240,'Setup - Mix Design'!$A$5:$I$504,2,0)),"")</f>
        <v/>
      </c>
      <c r="G5240" s="33">
        <f>IFERROR(IF(OR(C5240="",D5240=""),"",D5240*VLOOKUP(C5240,'Setup - Mix Design'!$A$5:$I$504,3,0)),"")</f>
        <v/>
      </c>
      <c r="H5240" s="33">
        <f>IFERROR(IF(OR(C5240="",D5240=""),"",D5240*VLOOKUP(C5240,'Setup - Mix Design'!$A$5:$I$504,4,0)),"")</f>
        <v/>
      </c>
      <c r="I5240" s="33">
        <f>IFERROR(IF(OR(C5240="",D5240=""),"",D5240*VLOOKUP(C5240,'Setup - Mix Design'!$A$5:$I$504,5,0)),"")</f>
        <v/>
      </c>
      <c r="J5240" s="33">
        <f>IFERROR(IF(OR(C5240="",D5240=""),"",D5240*VLOOKUP(C5240,'Setup - Mix Design'!$A$5:$I$504,6,0)),"")</f>
        <v/>
      </c>
      <c r="K5240" s="33">
        <f>IFERROR(IF(OR(C5240="",D5240=""),"",D5240*VLOOKUP(C5240,'Setup - Mix Design'!$A$5:$I$504,7,0)),"")</f>
        <v/>
      </c>
    </row>
    <row r="5241">
      <c r="A5241" s="31" t="n"/>
      <c r="B5241" s="26" t="n"/>
      <c r="C5241" s="26" t="n"/>
      <c r="D5241" s="27" t="n"/>
      <c r="E5241" s="26" t="n"/>
      <c r="F5241" s="33">
        <f>IFERROR(IF(OR(C5241="",D5241=""),"",D5241*VLOOKUP(C5241,'Setup - Mix Design'!$A$5:$I$504,2,0)),"")</f>
        <v/>
      </c>
      <c r="G5241" s="33">
        <f>IFERROR(IF(OR(C5241="",D5241=""),"",D5241*VLOOKUP(C5241,'Setup - Mix Design'!$A$5:$I$504,3,0)),"")</f>
        <v/>
      </c>
      <c r="H5241" s="33">
        <f>IFERROR(IF(OR(C5241="",D5241=""),"",D5241*VLOOKUP(C5241,'Setup - Mix Design'!$A$5:$I$504,4,0)),"")</f>
        <v/>
      </c>
      <c r="I5241" s="33">
        <f>IFERROR(IF(OR(C5241="",D5241=""),"",D5241*VLOOKUP(C5241,'Setup - Mix Design'!$A$5:$I$504,5,0)),"")</f>
        <v/>
      </c>
      <c r="J5241" s="33">
        <f>IFERROR(IF(OR(C5241="",D5241=""),"",D5241*VLOOKUP(C5241,'Setup - Mix Design'!$A$5:$I$504,6,0)),"")</f>
        <v/>
      </c>
      <c r="K5241" s="33">
        <f>IFERROR(IF(OR(C5241="",D5241=""),"",D5241*VLOOKUP(C5241,'Setup - Mix Design'!$A$5:$I$504,7,0)),"")</f>
        <v/>
      </c>
    </row>
    <row r="5242">
      <c r="A5242" s="31" t="n"/>
      <c r="B5242" s="26" t="n"/>
      <c r="C5242" s="26" t="n"/>
      <c r="D5242" s="27" t="n"/>
      <c r="E5242" s="26" t="n"/>
      <c r="F5242" s="33">
        <f>IFERROR(IF(OR(C5242="",D5242=""),"",D5242*VLOOKUP(C5242,'Setup - Mix Design'!$A$5:$I$504,2,0)),"")</f>
        <v/>
      </c>
      <c r="G5242" s="33">
        <f>IFERROR(IF(OR(C5242="",D5242=""),"",D5242*VLOOKUP(C5242,'Setup - Mix Design'!$A$5:$I$504,3,0)),"")</f>
        <v/>
      </c>
      <c r="H5242" s="33">
        <f>IFERROR(IF(OR(C5242="",D5242=""),"",D5242*VLOOKUP(C5242,'Setup - Mix Design'!$A$5:$I$504,4,0)),"")</f>
        <v/>
      </c>
      <c r="I5242" s="33">
        <f>IFERROR(IF(OR(C5242="",D5242=""),"",D5242*VLOOKUP(C5242,'Setup - Mix Design'!$A$5:$I$504,5,0)),"")</f>
        <v/>
      </c>
      <c r="J5242" s="33">
        <f>IFERROR(IF(OR(C5242="",D5242=""),"",D5242*VLOOKUP(C5242,'Setup - Mix Design'!$A$5:$I$504,6,0)),"")</f>
        <v/>
      </c>
      <c r="K5242" s="33">
        <f>IFERROR(IF(OR(C5242="",D5242=""),"",D5242*VLOOKUP(C5242,'Setup - Mix Design'!$A$5:$I$504,7,0)),"")</f>
        <v/>
      </c>
    </row>
    <row r="5243">
      <c r="A5243" s="31" t="n"/>
      <c r="B5243" s="26" t="n"/>
      <c r="C5243" s="26" t="n"/>
      <c r="D5243" s="27" t="n"/>
      <c r="E5243" s="26" t="n"/>
      <c r="F5243" s="33">
        <f>IFERROR(IF(OR(C5243="",D5243=""),"",D5243*VLOOKUP(C5243,'Setup - Mix Design'!$A$5:$I$504,2,0)),"")</f>
        <v/>
      </c>
      <c r="G5243" s="33">
        <f>IFERROR(IF(OR(C5243="",D5243=""),"",D5243*VLOOKUP(C5243,'Setup - Mix Design'!$A$5:$I$504,3,0)),"")</f>
        <v/>
      </c>
      <c r="H5243" s="33">
        <f>IFERROR(IF(OR(C5243="",D5243=""),"",D5243*VLOOKUP(C5243,'Setup - Mix Design'!$A$5:$I$504,4,0)),"")</f>
        <v/>
      </c>
      <c r="I5243" s="33">
        <f>IFERROR(IF(OR(C5243="",D5243=""),"",D5243*VLOOKUP(C5243,'Setup - Mix Design'!$A$5:$I$504,5,0)),"")</f>
        <v/>
      </c>
      <c r="J5243" s="33">
        <f>IFERROR(IF(OR(C5243="",D5243=""),"",D5243*VLOOKUP(C5243,'Setup - Mix Design'!$A$5:$I$504,6,0)),"")</f>
        <v/>
      </c>
      <c r="K5243" s="33">
        <f>IFERROR(IF(OR(C5243="",D5243=""),"",D5243*VLOOKUP(C5243,'Setup - Mix Design'!$A$5:$I$504,7,0)),"")</f>
        <v/>
      </c>
    </row>
    <row r="5244">
      <c r="A5244" s="31" t="n"/>
      <c r="B5244" s="26" t="n"/>
      <c r="C5244" s="26" t="n"/>
      <c r="D5244" s="27" t="n"/>
      <c r="E5244" s="26" t="n"/>
      <c r="F5244" s="33">
        <f>IFERROR(IF(OR(C5244="",D5244=""),"",D5244*VLOOKUP(C5244,'Setup - Mix Design'!$A$5:$I$504,2,0)),"")</f>
        <v/>
      </c>
      <c r="G5244" s="33">
        <f>IFERROR(IF(OR(C5244="",D5244=""),"",D5244*VLOOKUP(C5244,'Setup - Mix Design'!$A$5:$I$504,3,0)),"")</f>
        <v/>
      </c>
      <c r="H5244" s="33">
        <f>IFERROR(IF(OR(C5244="",D5244=""),"",D5244*VLOOKUP(C5244,'Setup - Mix Design'!$A$5:$I$504,4,0)),"")</f>
        <v/>
      </c>
      <c r="I5244" s="33">
        <f>IFERROR(IF(OR(C5244="",D5244=""),"",D5244*VLOOKUP(C5244,'Setup - Mix Design'!$A$5:$I$504,5,0)),"")</f>
        <v/>
      </c>
      <c r="J5244" s="33">
        <f>IFERROR(IF(OR(C5244="",D5244=""),"",D5244*VLOOKUP(C5244,'Setup - Mix Design'!$A$5:$I$504,6,0)),"")</f>
        <v/>
      </c>
      <c r="K5244" s="33">
        <f>IFERROR(IF(OR(C5244="",D5244=""),"",D5244*VLOOKUP(C5244,'Setup - Mix Design'!$A$5:$I$504,7,0)),"")</f>
        <v/>
      </c>
    </row>
    <row r="5245">
      <c r="A5245" s="31" t="n"/>
      <c r="B5245" s="26" t="n"/>
      <c r="C5245" s="26" t="n"/>
      <c r="D5245" s="27" t="n"/>
      <c r="E5245" s="26" t="n"/>
      <c r="F5245" s="33">
        <f>IFERROR(IF(OR(C5245="",D5245=""),"",D5245*VLOOKUP(C5245,'Setup - Mix Design'!$A$5:$I$504,2,0)),"")</f>
        <v/>
      </c>
      <c r="G5245" s="33">
        <f>IFERROR(IF(OR(C5245="",D5245=""),"",D5245*VLOOKUP(C5245,'Setup - Mix Design'!$A$5:$I$504,3,0)),"")</f>
        <v/>
      </c>
      <c r="H5245" s="33">
        <f>IFERROR(IF(OR(C5245="",D5245=""),"",D5245*VLOOKUP(C5245,'Setup - Mix Design'!$A$5:$I$504,4,0)),"")</f>
        <v/>
      </c>
      <c r="I5245" s="33">
        <f>IFERROR(IF(OR(C5245="",D5245=""),"",D5245*VLOOKUP(C5245,'Setup - Mix Design'!$A$5:$I$504,5,0)),"")</f>
        <v/>
      </c>
      <c r="J5245" s="33">
        <f>IFERROR(IF(OR(C5245="",D5245=""),"",D5245*VLOOKUP(C5245,'Setup - Mix Design'!$A$5:$I$504,6,0)),"")</f>
        <v/>
      </c>
      <c r="K5245" s="33">
        <f>IFERROR(IF(OR(C5245="",D5245=""),"",D5245*VLOOKUP(C5245,'Setup - Mix Design'!$A$5:$I$504,7,0)),"")</f>
        <v/>
      </c>
    </row>
    <row r="5246">
      <c r="A5246" s="31" t="n"/>
      <c r="B5246" s="26" t="n"/>
      <c r="C5246" s="26" t="n"/>
      <c r="D5246" s="27" t="n"/>
      <c r="E5246" s="26" t="n"/>
      <c r="F5246" s="33">
        <f>IFERROR(IF(OR(C5246="",D5246=""),"",D5246*VLOOKUP(C5246,'Setup - Mix Design'!$A$5:$I$504,2,0)),"")</f>
        <v/>
      </c>
      <c r="G5246" s="33">
        <f>IFERROR(IF(OR(C5246="",D5246=""),"",D5246*VLOOKUP(C5246,'Setup - Mix Design'!$A$5:$I$504,3,0)),"")</f>
        <v/>
      </c>
      <c r="H5246" s="33">
        <f>IFERROR(IF(OR(C5246="",D5246=""),"",D5246*VLOOKUP(C5246,'Setup - Mix Design'!$A$5:$I$504,4,0)),"")</f>
        <v/>
      </c>
      <c r="I5246" s="33">
        <f>IFERROR(IF(OR(C5246="",D5246=""),"",D5246*VLOOKUP(C5246,'Setup - Mix Design'!$A$5:$I$504,5,0)),"")</f>
        <v/>
      </c>
      <c r="J5246" s="33">
        <f>IFERROR(IF(OR(C5246="",D5246=""),"",D5246*VLOOKUP(C5246,'Setup - Mix Design'!$A$5:$I$504,6,0)),"")</f>
        <v/>
      </c>
      <c r="K5246" s="33">
        <f>IFERROR(IF(OR(C5246="",D5246=""),"",D5246*VLOOKUP(C5246,'Setup - Mix Design'!$A$5:$I$504,7,0)),"")</f>
        <v/>
      </c>
    </row>
    <row r="5247">
      <c r="A5247" s="31" t="n"/>
      <c r="B5247" s="26" t="n"/>
      <c r="C5247" s="26" t="n"/>
      <c r="D5247" s="27" t="n"/>
      <c r="E5247" s="26" t="n"/>
      <c r="F5247" s="33">
        <f>IFERROR(IF(OR(C5247="",D5247=""),"",D5247*VLOOKUP(C5247,'Setup - Mix Design'!$A$5:$I$504,2,0)),"")</f>
        <v/>
      </c>
      <c r="G5247" s="33">
        <f>IFERROR(IF(OR(C5247="",D5247=""),"",D5247*VLOOKUP(C5247,'Setup - Mix Design'!$A$5:$I$504,3,0)),"")</f>
        <v/>
      </c>
      <c r="H5247" s="33">
        <f>IFERROR(IF(OR(C5247="",D5247=""),"",D5247*VLOOKUP(C5247,'Setup - Mix Design'!$A$5:$I$504,4,0)),"")</f>
        <v/>
      </c>
      <c r="I5247" s="33">
        <f>IFERROR(IF(OR(C5247="",D5247=""),"",D5247*VLOOKUP(C5247,'Setup - Mix Design'!$A$5:$I$504,5,0)),"")</f>
        <v/>
      </c>
      <c r="J5247" s="33">
        <f>IFERROR(IF(OR(C5247="",D5247=""),"",D5247*VLOOKUP(C5247,'Setup - Mix Design'!$A$5:$I$504,6,0)),"")</f>
        <v/>
      </c>
      <c r="K5247" s="33">
        <f>IFERROR(IF(OR(C5247="",D5247=""),"",D5247*VLOOKUP(C5247,'Setup - Mix Design'!$A$5:$I$504,7,0)),"")</f>
        <v/>
      </c>
    </row>
    <row r="5248">
      <c r="A5248" s="31" t="n"/>
      <c r="B5248" s="26" t="n"/>
      <c r="C5248" s="26" t="n"/>
      <c r="D5248" s="27" t="n"/>
      <c r="E5248" s="26" t="n"/>
      <c r="F5248" s="33">
        <f>IFERROR(IF(OR(C5248="",D5248=""),"",D5248*VLOOKUP(C5248,'Setup - Mix Design'!$A$5:$I$504,2,0)),"")</f>
        <v/>
      </c>
      <c r="G5248" s="33">
        <f>IFERROR(IF(OR(C5248="",D5248=""),"",D5248*VLOOKUP(C5248,'Setup - Mix Design'!$A$5:$I$504,3,0)),"")</f>
        <v/>
      </c>
      <c r="H5248" s="33">
        <f>IFERROR(IF(OR(C5248="",D5248=""),"",D5248*VLOOKUP(C5248,'Setup - Mix Design'!$A$5:$I$504,4,0)),"")</f>
        <v/>
      </c>
      <c r="I5248" s="33">
        <f>IFERROR(IF(OR(C5248="",D5248=""),"",D5248*VLOOKUP(C5248,'Setup - Mix Design'!$A$5:$I$504,5,0)),"")</f>
        <v/>
      </c>
      <c r="J5248" s="33">
        <f>IFERROR(IF(OR(C5248="",D5248=""),"",D5248*VLOOKUP(C5248,'Setup - Mix Design'!$A$5:$I$504,6,0)),"")</f>
        <v/>
      </c>
      <c r="K5248" s="33">
        <f>IFERROR(IF(OR(C5248="",D5248=""),"",D5248*VLOOKUP(C5248,'Setup - Mix Design'!$A$5:$I$504,7,0)),"")</f>
        <v/>
      </c>
    </row>
    <row r="5249">
      <c r="A5249" s="31" t="n"/>
      <c r="B5249" s="26" t="n"/>
      <c r="C5249" s="26" t="n"/>
      <c r="D5249" s="27" t="n"/>
      <c r="E5249" s="26" t="n"/>
      <c r="F5249" s="33">
        <f>IFERROR(IF(OR(C5249="",D5249=""),"",D5249*VLOOKUP(C5249,'Setup - Mix Design'!$A$5:$I$504,2,0)),"")</f>
        <v/>
      </c>
      <c r="G5249" s="33">
        <f>IFERROR(IF(OR(C5249="",D5249=""),"",D5249*VLOOKUP(C5249,'Setup - Mix Design'!$A$5:$I$504,3,0)),"")</f>
        <v/>
      </c>
      <c r="H5249" s="33">
        <f>IFERROR(IF(OR(C5249="",D5249=""),"",D5249*VLOOKUP(C5249,'Setup - Mix Design'!$A$5:$I$504,4,0)),"")</f>
        <v/>
      </c>
      <c r="I5249" s="33">
        <f>IFERROR(IF(OR(C5249="",D5249=""),"",D5249*VLOOKUP(C5249,'Setup - Mix Design'!$A$5:$I$504,5,0)),"")</f>
        <v/>
      </c>
      <c r="J5249" s="33">
        <f>IFERROR(IF(OR(C5249="",D5249=""),"",D5249*VLOOKUP(C5249,'Setup - Mix Design'!$A$5:$I$504,6,0)),"")</f>
        <v/>
      </c>
      <c r="K5249" s="33">
        <f>IFERROR(IF(OR(C5249="",D5249=""),"",D5249*VLOOKUP(C5249,'Setup - Mix Design'!$A$5:$I$504,7,0)),"")</f>
        <v/>
      </c>
    </row>
    <row r="5250">
      <c r="A5250" s="31" t="n"/>
      <c r="B5250" s="26" t="n"/>
      <c r="C5250" s="26" t="n"/>
      <c r="D5250" s="27" t="n"/>
      <c r="E5250" s="26" t="n"/>
      <c r="F5250" s="33">
        <f>IFERROR(IF(OR(C5250="",D5250=""),"",D5250*VLOOKUP(C5250,'Setup - Mix Design'!$A$5:$I$504,2,0)),"")</f>
        <v/>
      </c>
      <c r="G5250" s="33">
        <f>IFERROR(IF(OR(C5250="",D5250=""),"",D5250*VLOOKUP(C5250,'Setup - Mix Design'!$A$5:$I$504,3,0)),"")</f>
        <v/>
      </c>
      <c r="H5250" s="33">
        <f>IFERROR(IF(OR(C5250="",D5250=""),"",D5250*VLOOKUP(C5250,'Setup - Mix Design'!$A$5:$I$504,4,0)),"")</f>
        <v/>
      </c>
      <c r="I5250" s="33">
        <f>IFERROR(IF(OR(C5250="",D5250=""),"",D5250*VLOOKUP(C5250,'Setup - Mix Design'!$A$5:$I$504,5,0)),"")</f>
        <v/>
      </c>
      <c r="J5250" s="33">
        <f>IFERROR(IF(OR(C5250="",D5250=""),"",D5250*VLOOKUP(C5250,'Setup - Mix Design'!$A$5:$I$504,6,0)),"")</f>
        <v/>
      </c>
      <c r="K5250" s="33">
        <f>IFERROR(IF(OR(C5250="",D5250=""),"",D5250*VLOOKUP(C5250,'Setup - Mix Design'!$A$5:$I$504,7,0)),"")</f>
        <v/>
      </c>
    </row>
    <row r="5251">
      <c r="A5251" s="31" t="n"/>
      <c r="B5251" s="26" t="n"/>
      <c r="C5251" s="26" t="n"/>
      <c r="D5251" s="27" t="n"/>
      <c r="E5251" s="26" t="n"/>
      <c r="F5251" s="33">
        <f>IFERROR(IF(OR(C5251="",D5251=""),"",D5251*VLOOKUP(C5251,'Setup - Mix Design'!$A$5:$I$504,2,0)),"")</f>
        <v/>
      </c>
      <c r="G5251" s="33">
        <f>IFERROR(IF(OR(C5251="",D5251=""),"",D5251*VLOOKUP(C5251,'Setup - Mix Design'!$A$5:$I$504,3,0)),"")</f>
        <v/>
      </c>
      <c r="H5251" s="33">
        <f>IFERROR(IF(OR(C5251="",D5251=""),"",D5251*VLOOKUP(C5251,'Setup - Mix Design'!$A$5:$I$504,4,0)),"")</f>
        <v/>
      </c>
      <c r="I5251" s="33">
        <f>IFERROR(IF(OR(C5251="",D5251=""),"",D5251*VLOOKUP(C5251,'Setup - Mix Design'!$A$5:$I$504,5,0)),"")</f>
        <v/>
      </c>
      <c r="J5251" s="33">
        <f>IFERROR(IF(OR(C5251="",D5251=""),"",D5251*VLOOKUP(C5251,'Setup - Mix Design'!$A$5:$I$504,6,0)),"")</f>
        <v/>
      </c>
      <c r="K5251" s="33">
        <f>IFERROR(IF(OR(C5251="",D5251=""),"",D5251*VLOOKUP(C5251,'Setup - Mix Design'!$A$5:$I$504,7,0)),"")</f>
        <v/>
      </c>
    </row>
    <row r="5252">
      <c r="A5252" s="31" t="n"/>
      <c r="B5252" s="26" t="n"/>
      <c r="C5252" s="26" t="n"/>
      <c r="D5252" s="27" t="n"/>
      <c r="E5252" s="26" t="n"/>
      <c r="F5252" s="33">
        <f>IFERROR(IF(OR(C5252="",D5252=""),"",D5252*VLOOKUP(C5252,'Setup - Mix Design'!$A$5:$I$504,2,0)),"")</f>
        <v/>
      </c>
      <c r="G5252" s="33">
        <f>IFERROR(IF(OR(C5252="",D5252=""),"",D5252*VLOOKUP(C5252,'Setup - Mix Design'!$A$5:$I$504,3,0)),"")</f>
        <v/>
      </c>
      <c r="H5252" s="33">
        <f>IFERROR(IF(OR(C5252="",D5252=""),"",D5252*VLOOKUP(C5252,'Setup - Mix Design'!$A$5:$I$504,4,0)),"")</f>
        <v/>
      </c>
      <c r="I5252" s="33">
        <f>IFERROR(IF(OR(C5252="",D5252=""),"",D5252*VLOOKUP(C5252,'Setup - Mix Design'!$A$5:$I$504,5,0)),"")</f>
        <v/>
      </c>
      <c r="J5252" s="33">
        <f>IFERROR(IF(OR(C5252="",D5252=""),"",D5252*VLOOKUP(C5252,'Setup - Mix Design'!$A$5:$I$504,6,0)),"")</f>
        <v/>
      </c>
      <c r="K5252" s="33">
        <f>IFERROR(IF(OR(C5252="",D5252=""),"",D5252*VLOOKUP(C5252,'Setup - Mix Design'!$A$5:$I$504,7,0)),"")</f>
        <v/>
      </c>
    </row>
    <row r="5253">
      <c r="A5253" s="31" t="n"/>
      <c r="B5253" s="26" t="n"/>
      <c r="C5253" s="26" t="n"/>
      <c r="D5253" s="27" t="n"/>
      <c r="E5253" s="26" t="n"/>
      <c r="F5253" s="33">
        <f>IFERROR(IF(OR(C5253="",D5253=""),"",D5253*VLOOKUP(C5253,'Setup - Mix Design'!$A$5:$I$504,2,0)),"")</f>
        <v/>
      </c>
      <c r="G5253" s="33">
        <f>IFERROR(IF(OR(C5253="",D5253=""),"",D5253*VLOOKUP(C5253,'Setup - Mix Design'!$A$5:$I$504,3,0)),"")</f>
        <v/>
      </c>
      <c r="H5253" s="33">
        <f>IFERROR(IF(OR(C5253="",D5253=""),"",D5253*VLOOKUP(C5253,'Setup - Mix Design'!$A$5:$I$504,4,0)),"")</f>
        <v/>
      </c>
      <c r="I5253" s="33">
        <f>IFERROR(IF(OR(C5253="",D5253=""),"",D5253*VLOOKUP(C5253,'Setup - Mix Design'!$A$5:$I$504,5,0)),"")</f>
        <v/>
      </c>
      <c r="J5253" s="33">
        <f>IFERROR(IF(OR(C5253="",D5253=""),"",D5253*VLOOKUP(C5253,'Setup - Mix Design'!$A$5:$I$504,6,0)),"")</f>
        <v/>
      </c>
      <c r="K5253" s="33">
        <f>IFERROR(IF(OR(C5253="",D5253=""),"",D5253*VLOOKUP(C5253,'Setup - Mix Design'!$A$5:$I$504,7,0)),"")</f>
        <v/>
      </c>
    </row>
    <row r="5254">
      <c r="A5254" s="31" t="n"/>
      <c r="B5254" s="26" t="n"/>
      <c r="C5254" s="26" t="n"/>
      <c r="D5254" s="27" t="n"/>
      <c r="E5254" s="26" t="n"/>
      <c r="F5254" s="33">
        <f>IFERROR(IF(OR(C5254="",D5254=""),"",D5254*VLOOKUP(C5254,'Setup - Mix Design'!$A$5:$I$504,2,0)),"")</f>
        <v/>
      </c>
      <c r="G5254" s="33">
        <f>IFERROR(IF(OR(C5254="",D5254=""),"",D5254*VLOOKUP(C5254,'Setup - Mix Design'!$A$5:$I$504,3,0)),"")</f>
        <v/>
      </c>
      <c r="H5254" s="33">
        <f>IFERROR(IF(OR(C5254="",D5254=""),"",D5254*VLOOKUP(C5254,'Setup - Mix Design'!$A$5:$I$504,4,0)),"")</f>
        <v/>
      </c>
      <c r="I5254" s="33">
        <f>IFERROR(IF(OR(C5254="",D5254=""),"",D5254*VLOOKUP(C5254,'Setup - Mix Design'!$A$5:$I$504,5,0)),"")</f>
        <v/>
      </c>
      <c r="J5254" s="33">
        <f>IFERROR(IF(OR(C5254="",D5254=""),"",D5254*VLOOKUP(C5254,'Setup - Mix Design'!$A$5:$I$504,6,0)),"")</f>
        <v/>
      </c>
      <c r="K5254" s="33">
        <f>IFERROR(IF(OR(C5254="",D5254=""),"",D5254*VLOOKUP(C5254,'Setup - Mix Design'!$A$5:$I$504,7,0)),"")</f>
        <v/>
      </c>
    </row>
    <row r="5255">
      <c r="A5255" s="31" t="n"/>
      <c r="B5255" s="26" t="n"/>
      <c r="C5255" s="26" t="n"/>
      <c r="D5255" s="27" t="n"/>
      <c r="E5255" s="26" t="n"/>
      <c r="F5255" s="33">
        <f>IFERROR(IF(OR(C5255="",D5255=""),"",D5255*VLOOKUP(C5255,'Setup - Mix Design'!$A$5:$I$504,2,0)),"")</f>
        <v/>
      </c>
      <c r="G5255" s="33">
        <f>IFERROR(IF(OR(C5255="",D5255=""),"",D5255*VLOOKUP(C5255,'Setup - Mix Design'!$A$5:$I$504,3,0)),"")</f>
        <v/>
      </c>
      <c r="H5255" s="33">
        <f>IFERROR(IF(OR(C5255="",D5255=""),"",D5255*VLOOKUP(C5255,'Setup - Mix Design'!$A$5:$I$504,4,0)),"")</f>
        <v/>
      </c>
      <c r="I5255" s="33">
        <f>IFERROR(IF(OR(C5255="",D5255=""),"",D5255*VLOOKUP(C5255,'Setup - Mix Design'!$A$5:$I$504,5,0)),"")</f>
        <v/>
      </c>
      <c r="J5255" s="33">
        <f>IFERROR(IF(OR(C5255="",D5255=""),"",D5255*VLOOKUP(C5255,'Setup - Mix Design'!$A$5:$I$504,6,0)),"")</f>
        <v/>
      </c>
      <c r="K5255" s="33">
        <f>IFERROR(IF(OR(C5255="",D5255=""),"",D5255*VLOOKUP(C5255,'Setup - Mix Design'!$A$5:$I$504,7,0)),"")</f>
        <v/>
      </c>
    </row>
    <row r="5256">
      <c r="A5256" s="31" t="n"/>
      <c r="B5256" s="26" t="n"/>
      <c r="C5256" s="26" t="n"/>
      <c r="D5256" s="27" t="n"/>
      <c r="E5256" s="26" t="n"/>
      <c r="F5256" s="33">
        <f>IFERROR(IF(OR(C5256="",D5256=""),"",D5256*VLOOKUP(C5256,'Setup - Mix Design'!$A$5:$I$504,2,0)),"")</f>
        <v/>
      </c>
      <c r="G5256" s="33">
        <f>IFERROR(IF(OR(C5256="",D5256=""),"",D5256*VLOOKUP(C5256,'Setup - Mix Design'!$A$5:$I$504,3,0)),"")</f>
        <v/>
      </c>
      <c r="H5256" s="33">
        <f>IFERROR(IF(OR(C5256="",D5256=""),"",D5256*VLOOKUP(C5256,'Setup - Mix Design'!$A$5:$I$504,4,0)),"")</f>
        <v/>
      </c>
      <c r="I5256" s="33">
        <f>IFERROR(IF(OR(C5256="",D5256=""),"",D5256*VLOOKUP(C5256,'Setup - Mix Design'!$A$5:$I$504,5,0)),"")</f>
        <v/>
      </c>
      <c r="J5256" s="33">
        <f>IFERROR(IF(OR(C5256="",D5256=""),"",D5256*VLOOKUP(C5256,'Setup - Mix Design'!$A$5:$I$504,6,0)),"")</f>
        <v/>
      </c>
      <c r="K5256" s="33">
        <f>IFERROR(IF(OR(C5256="",D5256=""),"",D5256*VLOOKUP(C5256,'Setup - Mix Design'!$A$5:$I$504,7,0)),"")</f>
        <v/>
      </c>
    </row>
    <row r="5257">
      <c r="A5257" s="31" t="n"/>
      <c r="B5257" s="26" t="n"/>
      <c r="C5257" s="26" t="n"/>
      <c r="D5257" s="27" t="n"/>
      <c r="E5257" s="26" t="n"/>
      <c r="F5257" s="33">
        <f>IFERROR(IF(OR(C5257="",D5257=""),"",D5257*VLOOKUP(C5257,'Setup - Mix Design'!$A$5:$I$504,2,0)),"")</f>
        <v/>
      </c>
      <c r="G5257" s="33">
        <f>IFERROR(IF(OR(C5257="",D5257=""),"",D5257*VLOOKUP(C5257,'Setup - Mix Design'!$A$5:$I$504,3,0)),"")</f>
        <v/>
      </c>
      <c r="H5257" s="33">
        <f>IFERROR(IF(OR(C5257="",D5257=""),"",D5257*VLOOKUP(C5257,'Setup - Mix Design'!$A$5:$I$504,4,0)),"")</f>
        <v/>
      </c>
      <c r="I5257" s="33">
        <f>IFERROR(IF(OR(C5257="",D5257=""),"",D5257*VLOOKUP(C5257,'Setup - Mix Design'!$A$5:$I$504,5,0)),"")</f>
        <v/>
      </c>
      <c r="J5257" s="33">
        <f>IFERROR(IF(OR(C5257="",D5257=""),"",D5257*VLOOKUP(C5257,'Setup - Mix Design'!$A$5:$I$504,6,0)),"")</f>
        <v/>
      </c>
      <c r="K5257" s="33">
        <f>IFERROR(IF(OR(C5257="",D5257=""),"",D5257*VLOOKUP(C5257,'Setup - Mix Design'!$A$5:$I$504,7,0)),"")</f>
        <v/>
      </c>
    </row>
    <row r="5258">
      <c r="A5258" s="31" t="n"/>
      <c r="B5258" s="26" t="n"/>
      <c r="C5258" s="26" t="n"/>
      <c r="D5258" s="27" t="n"/>
      <c r="E5258" s="26" t="n"/>
      <c r="F5258" s="33">
        <f>IFERROR(IF(OR(C5258="",D5258=""),"",D5258*VLOOKUP(C5258,'Setup - Mix Design'!$A$5:$I$504,2,0)),"")</f>
        <v/>
      </c>
      <c r="G5258" s="33">
        <f>IFERROR(IF(OR(C5258="",D5258=""),"",D5258*VLOOKUP(C5258,'Setup - Mix Design'!$A$5:$I$504,3,0)),"")</f>
        <v/>
      </c>
      <c r="H5258" s="33">
        <f>IFERROR(IF(OR(C5258="",D5258=""),"",D5258*VLOOKUP(C5258,'Setup - Mix Design'!$A$5:$I$504,4,0)),"")</f>
        <v/>
      </c>
      <c r="I5258" s="33">
        <f>IFERROR(IF(OR(C5258="",D5258=""),"",D5258*VLOOKUP(C5258,'Setup - Mix Design'!$A$5:$I$504,5,0)),"")</f>
        <v/>
      </c>
      <c r="J5258" s="33">
        <f>IFERROR(IF(OR(C5258="",D5258=""),"",D5258*VLOOKUP(C5258,'Setup - Mix Design'!$A$5:$I$504,6,0)),"")</f>
        <v/>
      </c>
      <c r="K5258" s="33">
        <f>IFERROR(IF(OR(C5258="",D5258=""),"",D5258*VLOOKUP(C5258,'Setup - Mix Design'!$A$5:$I$504,7,0)),"")</f>
        <v/>
      </c>
    </row>
    <row r="5259">
      <c r="A5259" s="31" t="n"/>
      <c r="B5259" s="26" t="n"/>
      <c r="C5259" s="26" t="n"/>
      <c r="D5259" s="27" t="n"/>
      <c r="E5259" s="26" t="n"/>
      <c r="F5259" s="33">
        <f>IFERROR(IF(OR(C5259="",D5259=""),"",D5259*VLOOKUP(C5259,'Setup - Mix Design'!$A$5:$I$504,2,0)),"")</f>
        <v/>
      </c>
      <c r="G5259" s="33">
        <f>IFERROR(IF(OR(C5259="",D5259=""),"",D5259*VLOOKUP(C5259,'Setup - Mix Design'!$A$5:$I$504,3,0)),"")</f>
        <v/>
      </c>
      <c r="H5259" s="33">
        <f>IFERROR(IF(OR(C5259="",D5259=""),"",D5259*VLOOKUP(C5259,'Setup - Mix Design'!$A$5:$I$504,4,0)),"")</f>
        <v/>
      </c>
      <c r="I5259" s="33">
        <f>IFERROR(IF(OR(C5259="",D5259=""),"",D5259*VLOOKUP(C5259,'Setup - Mix Design'!$A$5:$I$504,5,0)),"")</f>
        <v/>
      </c>
      <c r="J5259" s="33">
        <f>IFERROR(IF(OR(C5259="",D5259=""),"",D5259*VLOOKUP(C5259,'Setup - Mix Design'!$A$5:$I$504,6,0)),"")</f>
        <v/>
      </c>
      <c r="K5259" s="33">
        <f>IFERROR(IF(OR(C5259="",D5259=""),"",D5259*VLOOKUP(C5259,'Setup - Mix Design'!$A$5:$I$504,7,0)),"")</f>
        <v/>
      </c>
    </row>
    <row r="5260">
      <c r="A5260" s="31" t="n"/>
      <c r="B5260" s="26" t="n"/>
      <c r="C5260" s="26" t="n"/>
      <c r="D5260" s="27" t="n"/>
      <c r="E5260" s="26" t="n"/>
      <c r="F5260" s="33">
        <f>IFERROR(IF(OR(C5260="",D5260=""),"",D5260*VLOOKUP(C5260,'Setup - Mix Design'!$A$5:$I$504,2,0)),"")</f>
        <v/>
      </c>
      <c r="G5260" s="33">
        <f>IFERROR(IF(OR(C5260="",D5260=""),"",D5260*VLOOKUP(C5260,'Setup - Mix Design'!$A$5:$I$504,3,0)),"")</f>
        <v/>
      </c>
      <c r="H5260" s="33">
        <f>IFERROR(IF(OR(C5260="",D5260=""),"",D5260*VLOOKUP(C5260,'Setup - Mix Design'!$A$5:$I$504,4,0)),"")</f>
        <v/>
      </c>
      <c r="I5260" s="33">
        <f>IFERROR(IF(OR(C5260="",D5260=""),"",D5260*VLOOKUP(C5260,'Setup - Mix Design'!$A$5:$I$504,5,0)),"")</f>
        <v/>
      </c>
      <c r="J5260" s="33">
        <f>IFERROR(IF(OR(C5260="",D5260=""),"",D5260*VLOOKUP(C5260,'Setup - Mix Design'!$A$5:$I$504,6,0)),"")</f>
        <v/>
      </c>
      <c r="K5260" s="33">
        <f>IFERROR(IF(OR(C5260="",D5260=""),"",D5260*VLOOKUP(C5260,'Setup - Mix Design'!$A$5:$I$504,7,0)),"")</f>
        <v/>
      </c>
    </row>
    <row r="5261">
      <c r="A5261" s="31" t="n"/>
      <c r="B5261" s="26" t="n"/>
      <c r="C5261" s="26" t="n"/>
      <c r="D5261" s="27" t="n"/>
      <c r="E5261" s="26" t="n"/>
      <c r="F5261" s="33">
        <f>IFERROR(IF(OR(C5261="",D5261=""),"",D5261*VLOOKUP(C5261,'Setup - Mix Design'!$A$5:$I$504,2,0)),"")</f>
        <v/>
      </c>
      <c r="G5261" s="33">
        <f>IFERROR(IF(OR(C5261="",D5261=""),"",D5261*VLOOKUP(C5261,'Setup - Mix Design'!$A$5:$I$504,3,0)),"")</f>
        <v/>
      </c>
      <c r="H5261" s="33">
        <f>IFERROR(IF(OR(C5261="",D5261=""),"",D5261*VLOOKUP(C5261,'Setup - Mix Design'!$A$5:$I$504,4,0)),"")</f>
        <v/>
      </c>
      <c r="I5261" s="33">
        <f>IFERROR(IF(OR(C5261="",D5261=""),"",D5261*VLOOKUP(C5261,'Setup - Mix Design'!$A$5:$I$504,5,0)),"")</f>
        <v/>
      </c>
      <c r="J5261" s="33">
        <f>IFERROR(IF(OR(C5261="",D5261=""),"",D5261*VLOOKUP(C5261,'Setup - Mix Design'!$A$5:$I$504,6,0)),"")</f>
        <v/>
      </c>
      <c r="K5261" s="33">
        <f>IFERROR(IF(OR(C5261="",D5261=""),"",D5261*VLOOKUP(C5261,'Setup - Mix Design'!$A$5:$I$504,7,0)),"")</f>
        <v/>
      </c>
    </row>
    <row r="5262">
      <c r="A5262" s="31" t="n"/>
      <c r="B5262" s="26" t="n"/>
      <c r="C5262" s="26" t="n"/>
      <c r="D5262" s="27" t="n"/>
      <c r="E5262" s="26" t="n"/>
      <c r="F5262" s="33">
        <f>IFERROR(IF(OR(C5262="",D5262=""),"",D5262*VLOOKUP(C5262,'Setup - Mix Design'!$A$5:$I$504,2,0)),"")</f>
        <v/>
      </c>
      <c r="G5262" s="33">
        <f>IFERROR(IF(OR(C5262="",D5262=""),"",D5262*VLOOKUP(C5262,'Setup - Mix Design'!$A$5:$I$504,3,0)),"")</f>
        <v/>
      </c>
      <c r="H5262" s="33">
        <f>IFERROR(IF(OR(C5262="",D5262=""),"",D5262*VLOOKUP(C5262,'Setup - Mix Design'!$A$5:$I$504,4,0)),"")</f>
        <v/>
      </c>
      <c r="I5262" s="33">
        <f>IFERROR(IF(OR(C5262="",D5262=""),"",D5262*VLOOKUP(C5262,'Setup - Mix Design'!$A$5:$I$504,5,0)),"")</f>
        <v/>
      </c>
      <c r="J5262" s="33">
        <f>IFERROR(IF(OR(C5262="",D5262=""),"",D5262*VLOOKUP(C5262,'Setup - Mix Design'!$A$5:$I$504,6,0)),"")</f>
        <v/>
      </c>
      <c r="K5262" s="33">
        <f>IFERROR(IF(OR(C5262="",D5262=""),"",D5262*VLOOKUP(C5262,'Setup - Mix Design'!$A$5:$I$504,7,0)),"")</f>
        <v/>
      </c>
    </row>
    <row r="5263">
      <c r="A5263" s="31" t="n"/>
      <c r="B5263" s="26" t="n"/>
      <c r="C5263" s="26" t="n"/>
      <c r="D5263" s="27" t="n"/>
      <c r="E5263" s="26" t="n"/>
      <c r="F5263" s="33">
        <f>IFERROR(IF(OR(C5263="",D5263=""),"",D5263*VLOOKUP(C5263,'Setup - Mix Design'!$A$5:$I$504,2,0)),"")</f>
        <v/>
      </c>
      <c r="G5263" s="33">
        <f>IFERROR(IF(OR(C5263="",D5263=""),"",D5263*VLOOKUP(C5263,'Setup - Mix Design'!$A$5:$I$504,3,0)),"")</f>
        <v/>
      </c>
      <c r="H5263" s="33">
        <f>IFERROR(IF(OR(C5263="",D5263=""),"",D5263*VLOOKUP(C5263,'Setup - Mix Design'!$A$5:$I$504,4,0)),"")</f>
        <v/>
      </c>
      <c r="I5263" s="33">
        <f>IFERROR(IF(OR(C5263="",D5263=""),"",D5263*VLOOKUP(C5263,'Setup - Mix Design'!$A$5:$I$504,5,0)),"")</f>
        <v/>
      </c>
      <c r="J5263" s="33">
        <f>IFERROR(IF(OR(C5263="",D5263=""),"",D5263*VLOOKUP(C5263,'Setup - Mix Design'!$A$5:$I$504,6,0)),"")</f>
        <v/>
      </c>
      <c r="K5263" s="33">
        <f>IFERROR(IF(OR(C5263="",D5263=""),"",D5263*VLOOKUP(C5263,'Setup - Mix Design'!$A$5:$I$504,7,0)),"")</f>
        <v/>
      </c>
    </row>
    <row r="5264">
      <c r="A5264" s="31" t="n"/>
      <c r="B5264" s="26" t="n"/>
      <c r="C5264" s="26" t="n"/>
      <c r="D5264" s="27" t="n"/>
      <c r="E5264" s="26" t="n"/>
      <c r="F5264" s="33">
        <f>IFERROR(IF(OR(C5264="",D5264=""),"",D5264*VLOOKUP(C5264,'Setup - Mix Design'!$A$5:$I$504,2,0)),"")</f>
        <v/>
      </c>
      <c r="G5264" s="33">
        <f>IFERROR(IF(OR(C5264="",D5264=""),"",D5264*VLOOKUP(C5264,'Setup - Mix Design'!$A$5:$I$504,3,0)),"")</f>
        <v/>
      </c>
      <c r="H5264" s="33">
        <f>IFERROR(IF(OR(C5264="",D5264=""),"",D5264*VLOOKUP(C5264,'Setup - Mix Design'!$A$5:$I$504,4,0)),"")</f>
        <v/>
      </c>
      <c r="I5264" s="33">
        <f>IFERROR(IF(OR(C5264="",D5264=""),"",D5264*VLOOKUP(C5264,'Setup - Mix Design'!$A$5:$I$504,5,0)),"")</f>
        <v/>
      </c>
      <c r="J5264" s="33">
        <f>IFERROR(IF(OR(C5264="",D5264=""),"",D5264*VLOOKUP(C5264,'Setup - Mix Design'!$A$5:$I$504,6,0)),"")</f>
        <v/>
      </c>
      <c r="K5264" s="33">
        <f>IFERROR(IF(OR(C5264="",D5264=""),"",D5264*VLOOKUP(C5264,'Setup - Mix Design'!$A$5:$I$504,7,0)),"")</f>
        <v/>
      </c>
    </row>
    <row r="5265">
      <c r="A5265" s="31" t="n"/>
      <c r="B5265" s="26" t="n"/>
      <c r="C5265" s="26" t="n"/>
      <c r="D5265" s="27" t="n"/>
      <c r="E5265" s="26" t="n"/>
      <c r="F5265" s="33">
        <f>IFERROR(IF(OR(C5265="",D5265=""),"",D5265*VLOOKUP(C5265,'Setup - Mix Design'!$A$5:$I$504,2,0)),"")</f>
        <v/>
      </c>
      <c r="G5265" s="33">
        <f>IFERROR(IF(OR(C5265="",D5265=""),"",D5265*VLOOKUP(C5265,'Setup - Mix Design'!$A$5:$I$504,3,0)),"")</f>
        <v/>
      </c>
      <c r="H5265" s="33">
        <f>IFERROR(IF(OR(C5265="",D5265=""),"",D5265*VLOOKUP(C5265,'Setup - Mix Design'!$A$5:$I$504,4,0)),"")</f>
        <v/>
      </c>
      <c r="I5265" s="33">
        <f>IFERROR(IF(OR(C5265="",D5265=""),"",D5265*VLOOKUP(C5265,'Setup - Mix Design'!$A$5:$I$504,5,0)),"")</f>
        <v/>
      </c>
      <c r="J5265" s="33">
        <f>IFERROR(IF(OR(C5265="",D5265=""),"",D5265*VLOOKUP(C5265,'Setup - Mix Design'!$A$5:$I$504,6,0)),"")</f>
        <v/>
      </c>
      <c r="K5265" s="33">
        <f>IFERROR(IF(OR(C5265="",D5265=""),"",D5265*VLOOKUP(C5265,'Setup - Mix Design'!$A$5:$I$504,7,0)),"")</f>
        <v/>
      </c>
    </row>
    <row r="5266">
      <c r="A5266" s="31" t="n"/>
      <c r="B5266" s="26" t="n"/>
      <c r="C5266" s="26" t="n"/>
      <c r="D5266" s="27" t="n"/>
      <c r="E5266" s="26" t="n"/>
      <c r="F5266" s="33">
        <f>IFERROR(IF(OR(C5266="",D5266=""),"",D5266*VLOOKUP(C5266,'Setup - Mix Design'!$A$5:$I$504,2,0)),"")</f>
        <v/>
      </c>
      <c r="G5266" s="33">
        <f>IFERROR(IF(OR(C5266="",D5266=""),"",D5266*VLOOKUP(C5266,'Setup - Mix Design'!$A$5:$I$504,3,0)),"")</f>
        <v/>
      </c>
      <c r="H5266" s="33">
        <f>IFERROR(IF(OR(C5266="",D5266=""),"",D5266*VLOOKUP(C5266,'Setup - Mix Design'!$A$5:$I$504,4,0)),"")</f>
        <v/>
      </c>
      <c r="I5266" s="33">
        <f>IFERROR(IF(OR(C5266="",D5266=""),"",D5266*VLOOKUP(C5266,'Setup - Mix Design'!$A$5:$I$504,5,0)),"")</f>
        <v/>
      </c>
      <c r="J5266" s="33">
        <f>IFERROR(IF(OR(C5266="",D5266=""),"",D5266*VLOOKUP(C5266,'Setup - Mix Design'!$A$5:$I$504,6,0)),"")</f>
        <v/>
      </c>
      <c r="K5266" s="33">
        <f>IFERROR(IF(OR(C5266="",D5266=""),"",D5266*VLOOKUP(C5266,'Setup - Mix Design'!$A$5:$I$504,7,0)),"")</f>
        <v/>
      </c>
    </row>
    <row r="5267">
      <c r="A5267" s="31" t="n"/>
      <c r="B5267" s="26" t="n"/>
      <c r="C5267" s="26" t="n"/>
      <c r="D5267" s="27" t="n"/>
      <c r="E5267" s="26" t="n"/>
      <c r="F5267" s="33">
        <f>IFERROR(IF(OR(C5267="",D5267=""),"",D5267*VLOOKUP(C5267,'Setup - Mix Design'!$A$5:$I$504,2,0)),"")</f>
        <v/>
      </c>
      <c r="G5267" s="33">
        <f>IFERROR(IF(OR(C5267="",D5267=""),"",D5267*VLOOKUP(C5267,'Setup - Mix Design'!$A$5:$I$504,3,0)),"")</f>
        <v/>
      </c>
      <c r="H5267" s="33">
        <f>IFERROR(IF(OR(C5267="",D5267=""),"",D5267*VLOOKUP(C5267,'Setup - Mix Design'!$A$5:$I$504,4,0)),"")</f>
        <v/>
      </c>
      <c r="I5267" s="33">
        <f>IFERROR(IF(OR(C5267="",D5267=""),"",D5267*VLOOKUP(C5267,'Setup - Mix Design'!$A$5:$I$504,5,0)),"")</f>
        <v/>
      </c>
      <c r="J5267" s="33">
        <f>IFERROR(IF(OR(C5267="",D5267=""),"",D5267*VLOOKUP(C5267,'Setup - Mix Design'!$A$5:$I$504,6,0)),"")</f>
        <v/>
      </c>
      <c r="K5267" s="33">
        <f>IFERROR(IF(OR(C5267="",D5267=""),"",D5267*VLOOKUP(C5267,'Setup - Mix Design'!$A$5:$I$504,7,0)),"")</f>
        <v/>
      </c>
    </row>
    <row r="5268">
      <c r="A5268" s="31" t="n"/>
      <c r="B5268" s="26" t="n"/>
      <c r="C5268" s="26" t="n"/>
      <c r="D5268" s="27" t="n"/>
      <c r="E5268" s="26" t="n"/>
      <c r="F5268" s="33">
        <f>IFERROR(IF(OR(C5268="",D5268=""),"",D5268*VLOOKUP(C5268,'Setup - Mix Design'!$A$5:$I$504,2,0)),"")</f>
        <v/>
      </c>
      <c r="G5268" s="33">
        <f>IFERROR(IF(OR(C5268="",D5268=""),"",D5268*VLOOKUP(C5268,'Setup - Mix Design'!$A$5:$I$504,3,0)),"")</f>
        <v/>
      </c>
      <c r="H5268" s="33">
        <f>IFERROR(IF(OR(C5268="",D5268=""),"",D5268*VLOOKUP(C5268,'Setup - Mix Design'!$A$5:$I$504,4,0)),"")</f>
        <v/>
      </c>
      <c r="I5268" s="33">
        <f>IFERROR(IF(OR(C5268="",D5268=""),"",D5268*VLOOKUP(C5268,'Setup - Mix Design'!$A$5:$I$504,5,0)),"")</f>
        <v/>
      </c>
      <c r="J5268" s="33">
        <f>IFERROR(IF(OR(C5268="",D5268=""),"",D5268*VLOOKUP(C5268,'Setup - Mix Design'!$A$5:$I$504,6,0)),"")</f>
        <v/>
      </c>
      <c r="K5268" s="33">
        <f>IFERROR(IF(OR(C5268="",D5268=""),"",D5268*VLOOKUP(C5268,'Setup - Mix Design'!$A$5:$I$504,7,0)),"")</f>
        <v/>
      </c>
    </row>
    <row r="5269">
      <c r="A5269" s="31" t="n"/>
      <c r="B5269" s="26" t="n"/>
      <c r="C5269" s="26" t="n"/>
      <c r="D5269" s="27" t="n"/>
      <c r="E5269" s="26" t="n"/>
      <c r="F5269" s="33">
        <f>IFERROR(IF(OR(C5269="",D5269=""),"",D5269*VLOOKUP(C5269,'Setup - Mix Design'!$A$5:$I$504,2,0)),"")</f>
        <v/>
      </c>
      <c r="G5269" s="33">
        <f>IFERROR(IF(OR(C5269="",D5269=""),"",D5269*VLOOKUP(C5269,'Setup - Mix Design'!$A$5:$I$504,3,0)),"")</f>
        <v/>
      </c>
      <c r="H5269" s="33">
        <f>IFERROR(IF(OR(C5269="",D5269=""),"",D5269*VLOOKUP(C5269,'Setup - Mix Design'!$A$5:$I$504,4,0)),"")</f>
        <v/>
      </c>
      <c r="I5269" s="33">
        <f>IFERROR(IF(OR(C5269="",D5269=""),"",D5269*VLOOKUP(C5269,'Setup - Mix Design'!$A$5:$I$504,5,0)),"")</f>
        <v/>
      </c>
      <c r="J5269" s="33">
        <f>IFERROR(IF(OR(C5269="",D5269=""),"",D5269*VLOOKUP(C5269,'Setup - Mix Design'!$A$5:$I$504,6,0)),"")</f>
        <v/>
      </c>
      <c r="K5269" s="33">
        <f>IFERROR(IF(OR(C5269="",D5269=""),"",D5269*VLOOKUP(C5269,'Setup - Mix Design'!$A$5:$I$504,7,0)),"")</f>
        <v/>
      </c>
    </row>
    <row r="5270">
      <c r="A5270" s="31" t="n"/>
      <c r="B5270" s="26" t="n"/>
      <c r="C5270" s="26" t="n"/>
      <c r="D5270" s="27" t="n"/>
      <c r="E5270" s="26" t="n"/>
      <c r="F5270" s="33">
        <f>IFERROR(IF(OR(C5270="",D5270=""),"",D5270*VLOOKUP(C5270,'Setup - Mix Design'!$A$5:$I$504,2,0)),"")</f>
        <v/>
      </c>
      <c r="G5270" s="33">
        <f>IFERROR(IF(OR(C5270="",D5270=""),"",D5270*VLOOKUP(C5270,'Setup - Mix Design'!$A$5:$I$504,3,0)),"")</f>
        <v/>
      </c>
      <c r="H5270" s="33">
        <f>IFERROR(IF(OR(C5270="",D5270=""),"",D5270*VLOOKUP(C5270,'Setup - Mix Design'!$A$5:$I$504,4,0)),"")</f>
        <v/>
      </c>
      <c r="I5270" s="33">
        <f>IFERROR(IF(OR(C5270="",D5270=""),"",D5270*VLOOKUP(C5270,'Setup - Mix Design'!$A$5:$I$504,5,0)),"")</f>
        <v/>
      </c>
      <c r="J5270" s="33">
        <f>IFERROR(IF(OR(C5270="",D5270=""),"",D5270*VLOOKUP(C5270,'Setup - Mix Design'!$A$5:$I$504,6,0)),"")</f>
        <v/>
      </c>
      <c r="K5270" s="33">
        <f>IFERROR(IF(OR(C5270="",D5270=""),"",D5270*VLOOKUP(C5270,'Setup - Mix Design'!$A$5:$I$504,7,0)),"")</f>
        <v/>
      </c>
    </row>
    <row r="5271">
      <c r="A5271" s="31" t="n"/>
      <c r="B5271" s="26" t="n"/>
      <c r="C5271" s="26" t="n"/>
      <c r="D5271" s="27" t="n"/>
      <c r="E5271" s="26" t="n"/>
      <c r="F5271" s="33">
        <f>IFERROR(IF(OR(C5271="",D5271=""),"",D5271*VLOOKUP(C5271,'Setup - Mix Design'!$A$5:$I$504,2,0)),"")</f>
        <v/>
      </c>
      <c r="G5271" s="33">
        <f>IFERROR(IF(OR(C5271="",D5271=""),"",D5271*VLOOKUP(C5271,'Setup - Mix Design'!$A$5:$I$504,3,0)),"")</f>
        <v/>
      </c>
      <c r="H5271" s="33">
        <f>IFERROR(IF(OR(C5271="",D5271=""),"",D5271*VLOOKUP(C5271,'Setup - Mix Design'!$A$5:$I$504,4,0)),"")</f>
        <v/>
      </c>
      <c r="I5271" s="33">
        <f>IFERROR(IF(OR(C5271="",D5271=""),"",D5271*VLOOKUP(C5271,'Setup - Mix Design'!$A$5:$I$504,5,0)),"")</f>
        <v/>
      </c>
      <c r="J5271" s="33">
        <f>IFERROR(IF(OR(C5271="",D5271=""),"",D5271*VLOOKUP(C5271,'Setup - Mix Design'!$A$5:$I$504,6,0)),"")</f>
        <v/>
      </c>
      <c r="K5271" s="33">
        <f>IFERROR(IF(OR(C5271="",D5271=""),"",D5271*VLOOKUP(C5271,'Setup - Mix Design'!$A$5:$I$504,7,0)),"")</f>
        <v/>
      </c>
    </row>
    <row r="5272">
      <c r="A5272" s="31" t="n"/>
      <c r="B5272" s="26" t="n"/>
      <c r="C5272" s="26" t="n"/>
      <c r="D5272" s="27" t="n"/>
      <c r="E5272" s="26" t="n"/>
      <c r="F5272" s="33">
        <f>IFERROR(IF(OR(C5272="",D5272=""),"",D5272*VLOOKUP(C5272,'Setup - Mix Design'!$A$5:$I$504,2,0)),"")</f>
        <v/>
      </c>
      <c r="G5272" s="33">
        <f>IFERROR(IF(OR(C5272="",D5272=""),"",D5272*VLOOKUP(C5272,'Setup - Mix Design'!$A$5:$I$504,3,0)),"")</f>
        <v/>
      </c>
      <c r="H5272" s="33">
        <f>IFERROR(IF(OR(C5272="",D5272=""),"",D5272*VLOOKUP(C5272,'Setup - Mix Design'!$A$5:$I$504,4,0)),"")</f>
        <v/>
      </c>
      <c r="I5272" s="33">
        <f>IFERROR(IF(OR(C5272="",D5272=""),"",D5272*VLOOKUP(C5272,'Setup - Mix Design'!$A$5:$I$504,5,0)),"")</f>
        <v/>
      </c>
      <c r="J5272" s="33">
        <f>IFERROR(IF(OR(C5272="",D5272=""),"",D5272*VLOOKUP(C5272,'Setup - Mix Design'!$A$5:$I$504,6,0)),"")</f>
        <v/>
      </c>
      <c r="K5272" s="33">
        <f>IFERROR(IF(OR(C5272="",D5272=""),"",D5272*VLOOKUP(C5272,'Setup - Mix Design'!$A$5:$I$504,7,0)),"")</f>
        <v/>
      </c>
    </row>
    <row r="5273">
      <c r="A5273" s="31" t="n"/>
      <c r="B5273" s="26" t="n"/>
      <c r="C5273" s="26" t="n"/>
      <c r="D5273" s="27" t="n"/>
      <c r="E5273" s="26" t="n"/>
      <c r="F5273" s="33">
        <f>IFERROR(IF(OR(C5273="",D5273=""),"",D5273*VLOOKUP(C5273,'Setup - Mix Design'!$A$5:$I$504,2,0)),"")</f>
        <v/>
      </c>
      <c r="G5273" s="33">
        <f>IFERROR(IF(OR(C5273="",D5273=""),"",D5273*VLOOKUP(C5273,'Setup - Mix Design'!$A$5:$I$504,3,0)),"")</f>
        <v/>
      </c>
      <c r="H5273" s="33">
        <f>IFERROR(IF(OR(C5273="",D5273=""),"",D5273*VLOOKUP(C5273,'Setup - Mix Design'!$A$5:$I$504,4,0)),"")</f>
        <v/>
      </c>
      <c r="I5273" s="33">
        <f>IFERROR(IF(OR(C5273="",D5273=""),"",D5273*VLOOKUP(C5273,'Setup - Mix Design'!$A$5:$I$504,5,0)),"")</f>
        <v/>
      </c>
      <c r="J5273" s="33">
        <f>IFERROR(IF(OR(C5273="",D5273=""),"",D5273*VLOOKUP(C5273,'Setup - Mix Design'!$A$5:$I$504,6,0)),"")</f>
        <v/>
      </c>
      <c r="K5273" s="33">
        <f>IFERROR(IF(OR(C5273="",D5273=""),"",D5273*VLOOKUP(C5273,'Setup - Mix Design'!$A$5:$I$504,7,0)),"")</f>
        <v/>
      </c>
    </row>
    <row r="5274">
      <c r="A5274" s="31" t="n"/>
      <c r="B5274" s="26" t="n"/>
      <c r="C5274" s="26" t="n"/>
      <c r="D5274" s="27" t="n"/>
      <c r="E5274" s="26" t="n"/>
      <c r="F5274" s="33">
        <f>IFERROR(IF(OR(C5274="",D5274=""),"",D5274*VLOOKUP(C5274,'Setup - Mix Design'!$A$5:$I$504,2,0)),"")</f>
        <v/>
      </c>
      <c r="G5274" s="33">
        <f>IFERROR(IF(OR(C5274="",D5274=""),"",D5274*VLOOKUP(C5274,'Setup - Mix Design'!$A$5:$I$504,3,0)),"")</f>
        <v/>
      </c>
      <c r="H5274" s="33">
        <f>IFERROR(IF(OR(C5274="",D5274=""),"",D5274*VLOOKUP(C5274,'Setup - Mix Design'!$A$5:$I$504,4,0)),"")</f>
        <v/>
      </c>
      <c r="I5274" s="33">
        <f>IFERROR(IF(OR(C5274="",D5274=""),"",D5274*VLOOKUP(C5274,'Setup - Mix Design'!$A$5:$I$504,5,0)),"")</f>
        <v/>
      </c>
      <c r="J5274" s="33">
        <f>IFERROR(IF(OR(C5274="",D5274=""),"",D5274*VLOOKUP(C5274,'Setup - Mix Design'!$A$5:$I$504,6,0)),"")</f>
        <v/>
      </c>
      <c r="K5274" s="33">
        <f>IFERROR(IF(OR(C5274="",D5274=""),"",D5274*VLOOKUP(C5274,'Setup - Mix Design'!$A$5:$I$504,7,0)),"")</f>
        <v/>
      </c>
    </row>
    <row r="5275">
      <c r="A5275" s="31" t="n"/>
      <c r="B5275" s="26" t="n"/>
      <c r="C5275" s="26" t="n"/>
      <c r="D5275" s="27" t="n"/>
      <c r="E5275" s="26" t="n"/>
      <c r="F5275" s="33">
        <f>IFERROR(IF(OR(C5275="",D5275=""),"",D5275*VLOOKUP(C5275,'Setup - Mix Design'!$A$5:$I$504,2,0)),"")</f>
        <v/>
      </c>
      <c r="G5275" s="33">
        <f>IFERROR(IF(OR(C5275="",D5275=""),"",D5275*VLOOKUP(C5275,'Setup - Mix Design'!$A$5:$I$504,3,0)),"")</f>
        <v/>
      </c>
      <c r="H5275" s="33">
        <f>IFERROR(IF(OR(C5275="",D5275=""),"",D5275*VLOOKUP(C5275,'Setup - Mix Design'!$A$5:$I$504,4,0)),"")</f>
        <v/>
      </c>
      <c r="I5275" s="33">
        <f>IFERROR(IF(OR(C5275="",D5275=""),"",D5275*VLOOKUP(C5275,'Setup - Mix Design'!$A$5:$I$504,5,0)),"")</f>
        <v/>
      </c>
      <c r="J5275" s="33">
        <f>IFERROR(IF(OR(C5275="",D5275=""),"",D5275*VLOOKUP(C5275,'Setup - Mix Design'!$A$5:$I$504,6,0)),"")</f>
        <v/>
      </c>
      <c r="K5275" s="33">
        <f>IFERROR(IF(OR(C5275="",D5275=""),"",D5275*VLOOKUP(C5275,'Setup - Mix Design'!$A$5:$I$504,7,0)),"")</f>
        <v/>
      </c>
    </row>
    <row r="5276">
      <c r="A5276" s="31" t="n"/>
      <c r="B5276" s="26" t="n"/>
      <c r="C5276" s="26" t="n"/>
      <c r="D5276" s="27" t="n"/>
      <c r="E5276" s="26" t="n"/>
      <c r="F5276" s="33">
        <f>IFERROR(IF(OR(C5276="",D5276=""),"",D5276*VLOOKUP(C5276,'Setup - Mix Design'!$A$5:$I$504,2,0)),"")</f>
        <v/>
      </c>
      <c r="G5276" s="33">
        <f>IFERROR(IF(OR(C5276="",D5276=""),"",D5276*VLOOKUP(C5276,'Setup - Mix Design'!$A$5:$I$504,3,0)),"")</f>
        <v/>
      </c>
      <c r="H5276" s="33">
        <f>IFERROR(IF(OR(C5276="",D5276=""),"",D5276*VLOOKUP(C5276,'Setup - Mix Design'!$A$5:$I$504,4,0)),"")</f>
        <v/>
      </c>
      <c r="I5276" s="33">
        <f>IFERROR(IF(OR(C5276="",D5276=""),"",D5276*VLOOKUP(C5276,'Setup - Mix Design'!$A$5:$I$504,5,0)),"")</f>
        <v/>
      </c>
      <c r="J5276" s="33">
        <f>IFERROR(IF(OR(C5276="",D5276=""),"",D5276*VLOOKUP(C5276,'Setup - Mix Design'!$A$5:$I$504,6,0)),"")</f>
        <v/>
      </c>
      <c r="K5276" s="33">
        <f>IFERROR(IF(OR(C5276="",D5276=""),"",D5276*VLOOKUP(C5276,'Setup - Mix Design'!$A$5:$I$504,7,0)),"")</f>
        <v/>
      </c>
    </row>
    <row r="5277">
      <c r="A5277" s="31" t="n"/>
      <c r="B5277" s="26" t="n"/>
      <c r="C5277" s="26" t="n"/>
      <c r="D5277" s="27" t="n"/>
      <c r="E5277" s="26" t="n"/>
      <c r="F5277" s="33">
        <f>IFERROR(IF(OR(C5277="",D5277=""),"",D5277*VLOOKUP(C5277,'Setup - Mix Design'!$A$5:$I$504,2,0)),"")</f>
        <v/>
      </c>
      <c r="G5277" s="33">
        <f>IFERROR(IF(OR(C5277="",D5277=""),"",D5277*VLOOKUP(C5277,'Setup - Mix Design'!$A$5:$I$504,3,0)),"")</f>
        <v/>
      </c>
      <c r="H5277" s="33">
        <f>IFERROR(IF(OR(C5277="",D5277=""),"",D5277*VLOOKUP(C5277,'Setup - Mix Design'!$A$5:$I$504,4,0)),"")</f>
        <v/>
      </c>
      <c r="I5277" s="33">
        <f>IFERROR(IF(OR(C5277="",D5277=""),"",D5277*VLOOKUP(C5277,'Setup - Mix Design'!$A$5:$I$504,5,0)),"")</f>
        <v/>
      </c>
      <c r="J5277" s="33">
        <f>IFERROR(IF(OR(C5277="",D5277=""),"",D5277*VLOOKUP(C5277,'Setup - Mix Design'!$A$5:$I$504,6,0)),"")</f>
        <v/>
      </c>
      <c r="K5277" s="33">
        <f>IFERROR(IF(OR(C5277="",D5277=""),"",D5277*VLOOKUP(C5277,'Setup - Mix Design'!$A$5:$I$504,7,0)),"")</f>
        <v/>
      </c>
    </row>
    <row r="5278">
      <c r="A5278" s="31" t="n"/>
      <c r="B5278" s="26" t="n"/>
      <c r="C5278" s="26" t="n"/>
      <c r="D5278" s="27" t="n"/>
      <c r="E5278" s="26" t="n"/>
      <c r="F5278" s="33">
        <f>IFERROR(IF(OR(C5278="",D5278=""),"",D5278*VLOOKUP(C5278,'Setup - Mix Design'!$A$5:$I$504,2,0)),"")</f>
        <v/>
      </c>
      <c r="G5278" s="33">
        <f>IFERROR(IF(OR(C5278="",D5278=""),"",D5278*VLOOKUP(C5278,'Setup - Mix Design'!$A$5:$I$504,3,0)),"")</f>
        <v/>
      </c>
      <c r="H5278" s="33">
        <f>IFERROR(IF(OR(C5278="",D5278=""),"",D5278*VLOOKUP(C5278,'Setup - Mix Design'!$A$5:$I$504,4,0)),"")</f>
        <v/>
      </c>
      <c r="I5278" s="33">
        <f>IFERROR(IF(OR(C5278="",D5278=""),"",D5278*VLOOKUP(C5278,'Setup - Mix Design'!$A$5:$I$504,5,0)),"")</f>
        <v/>
      </c>
      <c r="J5278" s="33">
        <f>IFERROR(IF(OR(C5278="",D5278=""),"",D5278*VLOOKUP(C5278,'Setup - Mix Design'!$A$5:$I$504,6,0)),"")</f>
        <v/>
      </c>
      <c r="K5278" s="33">
        <f>IFERROR(IF(OR(C5278="",D5278=""),"",D5278*VLOOKUP(C5278,'Setup - Mix Design'!$A$5:$I$504,7,0)),"")</f>
        <v/>
      </c>
    </row>
    <row r="5279">
      <c r="A5279" s="31" t="n"/>
      <c r="B5279" s="26" t="n"/>
      <c r="C5279" s="26" t="n"/>
      <c r="D5279" s="27" t="n"/>
      <c r="E5279" s="26" t="n"/>
      <c r="F5279" s="33">
        <f>IFERROR(IF(OR(C5279="",D5279=""),"",D5279*VLOOKUP(C5279,'Setup - Mix Design'!$A$5:$I$504,2,0)),"")</f>
        <v/>
      </c>
      <c r="G5279" s="33">
        <f>IFERROR(IF(OR(C5279="",D5279=""),"",D5279*VLOOKUP(C5279,'Setup - Mix Design'!$A$5:$I$504,3,0)),"")</f>
        <v/>
      </c>
      <c r="H5279" s="33">
        <f>IFERROR(IF(OR(C5279="",D5279=""),"",D5279*VLOOKUP(C5279,'Setup - Mix Design'!$A$5:$I$504,4,0)),"")</f>
        <v/>
      </c>
      <c r="I5279" s="33">
        <f>IFERROR(IF(OR(C5279="",D5279=""),"",D5279*VLOOKUP(C5279,'Setup - Mix Design'!$A$5:$I$504,5,0)),"")</f>
        <v/>
      </c>
      <c r="J5279" s="33">
        <f>IFERROR(IF(OR(C5279="",D5279=""),"",D5279*VLOOKUP(C5279,'Setup - Mix Design'!$A$5:$I$504,6,0)),"")</f>
        <v/>
      </c>
      <c r="K5279" s="33">
        <f>IFERROR(IF(OR(C5279="",D5279=""),"",D5279*VLOOKUP(C5279,'Setup - Mix Design'!$A$5:$I$504,7,0)),"")</f>
        <v/>
      </c>
    </row>
    <row r="5280">
      <c r="A5280" s="31" t="n"/>
      <c r="B5280" s="26" t="n"/>
      <c r="C5280" s="26" t="n"/>
      <c r="D5280" s="27" t="n"/>
      <c r="E5280" s="26" t="n"/>
      <c r="F5280" s="33">
        <f>IFERROR(IF(OR(C5280="",D5280=""),"",D5280*VLOOKUP(C5280,'Setup - Mix Design'!$A$5:$I$504,2,0)),"")</f>
        <v/>
      </c>
      <c r="G5280" s="33">
        <f>IFERROR(IF(OR(C5280="",D5280=""),"",D5280*VLOOKUP(C5280,'Setup - Mix Design'!$A$5:$I$504,3,0)),"")</f>
        <v/>
      </c>
      <c r="H5280" s="33">
        <f>IFERROR(IF(OR(C5280="",D5280=""),"",D5280*VLOOKUP(C5280,'Setup - Mix Design'!$A$5:$I$504,4,0)),"")</f>
        <v/>
      </c>
      <c r="I5280" s="33">
        <f>IFERROR(IF(OR(C5280="",D5280=""),"",D5280*VLOOKUP(C5280,'Setup - Mix Design'!$A$5:$I$504,5,0)),"")</f>
        <v/>
      </c>
      <c r="J5280" s="33">
        <f>IFERROR(IF(OR(C5280="",D5280=""),"",D5280*VLOOKUP(C5280,'Setup - Mix Design'!$A$5:$I$504,6,0)),"")</f>
        <v/>
      </c>
      <c r="K5280" s="33">
        <f>IFERROR(IF(OR(C5280="",D5280=""),"",D5280*VLOOKUP(C5280,'Setup - Mix Design'!$A$5:$I$504,7,0)),"")</f>
        <v/>
      </c>
    </row>
    <row r="5281">
      <c r="A5281" s="31" t="n"/>
      <c r="B5281" s="26" t="n"/>
      <c r="C5281" s="26" t="n"/>
      <c r="D5281" s="27" t="n"/>
      <c r="E5281" s="26" t="n"/>
      <c r="F5281" s="33">
        <f>IFERROR(IF(OR(C5281="",D5281=""),"",D5281*VLOOKUP(C5281,'Setup - Mix Design'!$A$5:$I$504,2,0)),"")</f>
        <v/>
      </c>
      <c r="G5281" s="33">
        <f>IFERROR(IF(OR(C5281="",D5281=""),"",D5281*VLOOKUP(C5281,'Setup - Mix Design'!$A$5:$I$504,3,0)),"")</f>
        <v/>
      </c>
      <c r="H5281" s="33">
        <f>IFERROR(IF(OR(C5281="",D5281=""),"",D5281*VLOOKUP(C5281,'Setup - Mix Design'!$A$5:$I$504,4,0)),"")</f>
        <v/>
      </c>
      <c r="I5281" s="33">
        <f>IFERROR(IF(OR(C5281="",D5281=""),"",D5281*VLOOKUP(C5281,'Setup - Mix Design'!$A$5:$I$504,5,0)),"")</f>
        <v/>
      </c>
      <c r="J5281" s="33">
        <f>IFERROR(IF(OR(C5281="",D5281=""),"",D5281*VLOOKUP(C5281,'Setup - Mix Design'!$A$5:$I$504,6,0)),"")</f>
        <v/>
      </c>
      <c r="K5281" s="33">
        <f>IFERROR(IF(OR(C5281="",D5281=""),"",D5281*VLOOKUP(C5281,'Setup - Mix Design'!$A$5:$I$504,7,0)),"")</f>
        <v/>
      </c>
    </row>
    <row r="5282">
      <c r="A5282" s="31" t="n"/>
      <c r="B5282" s="26" t="n"/>
      <c r="C5282" s="26" t="n"/>
      <c r="D5282" s="27" t="n"/>
      <c r="E5282" s="26" t="n"/>
      <c r="F5282" s="33">
        <f>IFERROR(IF(OR(C5282="",D5282=""),"",D5282*VLOOKUP(C5282,'Setup - Mix Design'!$A$5:$I$504,2,0)),"")</f>
        <v/>
      </c>
      <c r="G5282" s="33">
        <f>IFERROR(IF(OR(C5282="",D5282=""),"",D5282*VLOOKUP(C5282,'Setup - Mix Design'!$A$5:$I$504,3,0)),"")</f>
        <v/>
      </c>
      <c r="H5282" s="33">
        <f>IFERROR(IF(OR(C5282="",D5282=""),"",D5282*VLOOKUP(C5282,'Setup - Mix Design'!$A$5:$I$504,4,0)),"")</f>
        <v/>
      </c>
      <c r="I5282" s="33">
        <f>IFERROR(IF(OR(C5282="",D5282=""),"",D5282*VLOOKUP(C5282,'Setup - Mix Design'!$A$5:$I$504,5,0)),"")</f>
        <v/>
      </c>
      <c r="J5282" s="33">
        <f>IFERROR(IF(OR(C5282="",D5282=""),"",D5282*VLOOKUP(C5282,'Setup - Mix Design'!$A$5:$I$504,6,0)),"")</f>
        <v/>
      </c>
      <c r="K5282" s="33">
        <f>IFERROR(IF(OR(C5282="",D5282=""),"",D5282*VLOOKUP(C5282,'Setup - Mix Design'!$A$5:$I$504,7,0)),"")</f>
        <v/>
      </c>
    </row>
    <row r="5283">
      <c r="A5283" s="31" t="n"/>
      <c r="B5283" s="26" t="n"/>
      <c r="C5283" s="26" t="n"/>
      <c r="D5283" s="27" t="n"/>
      <c r="E5283" s="26" t="n"/>
      <c r="F5283" s="33">
        <f>IFERROR(IF(OR(C5283="",D5283=""),"",D5283*VLOOKUP(C5283,'Setup - Mix Design'!$A$5:$I$504,2,0)),"")</f>
        <v/>
      </c>
      <c r="G5283" s="33">
        <f>IFERROR(IF(OR(C5283="",D5283=""),"",D5283*VLOOKUP(C5283,'Setup - Mix Design'!$A$5:$I$504,3,0)),"")</f>
        <v/>
      </c>
      <c r="H5283" s="33">
        <f>IFERROR(IF(OR(C5283="",D5283=""),"",D5283*VLOOKUP(C5283,'Setup - Mix Design'!$A$5:$I$504,4,0)),"")</f>
        <v/>
      </c>
      <c r="I5283" s="33">
        <f>IFERROR(IF(OR(C5283="",D5283=""),"",D5283*VLOOKUP(C5283,'Setup - Mix Design'!$A$5:$I$504,5,0)),"")</f>
        <v/>
      </c>
      <c r="J5283" s="33">
        <f>IFERROR(IF(OR(C5283="",D5283=""),"",D5283*VLOOKUP(C5283,'Setup - Mix Design'!$A$5:$I$504,6,0)),"")</f>
        <v/>
      </c>
      <c r="K5283" s="33">
        <f>IFERROR(IF(OR(C5283="",D5283=""),"",D5283*VLOOKUP(C5283,'Setup - Mix Design'!$A$5:$I$504,7,0)),"")</f>
        <v/>
      </c>
    </row>
    <row r="5284">
      <c r="A5284" s="31" t="n"/>
      <c r="B5284" s="26" t="n"/>
      <c r="C5284" s="26" t="n"/>
      <c r="D5284" s="27" t="n"/>
      <c r="E5284" s="26" t="n"/>
      <c r="F5284" s="33">
        <f>IFERROR(IF(OR(C5284="",D5284=""),"",D5284*VLOOKUP(C5284,'Setup - Mix Design'!$A$5:$I$504,2,0)),"")</f>
        <v/>
      </c>
      <c r="G5284" s="33">
        <f>IFERROR(IF(OR(C5284="",D5284=""),"",D5284*VLOOKUP(C5284,'Setup - Mix Design'!$A$5:$I$504,3,0)),"")</f>
        <v/>
      </c>
      <c r="H5284" s="33">
        <f>IFERROR(IF(OR(C5284="",D5284=""),"",D5284*VLOOKUP(C5284,'Setup - Mix Design'!$A$5:$I$504,4,0)),"")</f>
        <v/>
      </c>
      <c r="I5284" s="33">
        <f>IFERROR(IF(OR(C5284="",D5284=""),"",D5284*VLOOKUP(C5284,'Setup - Mix Design'!$A$5:$I$504,5,0)),"")</f>
        <v/>
      </c>
      <c r="J5284" s="33">
        <f>IFERROR(IF(OR(C5284="",D5284=""),"",D5284*VLOOKUP(C5284,'Setup - Mix Design'!$A$5:$I$504,6,0)),"")</f>
        <v/>
      </c>
      <c r="K5284" s="33">
        <f>IFERROR(IF(OR(C5284="",D5284=""),"",D5284*VLOOKUP(C5284,'Setup - Mix Design'!$A$5:$I$504,7,0)),"")</f>
        <v/>
      </c>
    </row>
    <row r="5285">
      <c r="A5285" s="31" t="n"/>
      <c r="B5285" s="26" t="n"/>
      <c r="C5285" s="26" t="n"/>
      <c r="D5285" s="27" t="n"/>
      <c r="E5285" s="26" t="n"/>
      <c r="F5285" s="33">
        <f>IFERROR(IF(OR(C5285="",D5285=""),"",D5285*VLOOKUP(C5285,'Setup - Mix Design'!$A$5:$I$504,2,0)),"")</f>
        <v/>
      </c>
      <c r="G5285" s="33">
        <f>IFERROR(IF(OR(C5285="",D5285=""),"",D5285*VLOOKUP(C5285,'Setup - Mix Design'!$A$5:$I$504,3,0)),"")</f>
        <v/>
      </c>
      <c r="H5285" s="33">
        <f>IFERROR(IF(OR(C5285="",D5285=""),"",D5285*VLOOKUP(C5285,'Setup - Mix Design'!$A$5:$I$504,4,0)),"")</f>
        <v/>
      </c>
      <c r="I5285" s="33">
        <f>IFERROR(IF(OR(C5285="",D5285=""),"",D5285*VLOOKUP(C5285,'Setup - Mix Design'!$A$5:$I$504,5,0)),"")</f>
        <v/>
      </c>
      <c r="J5285" s="33">
        <f>IFERROR(IF(OR(C5285="",D5285=""),"",D5285*VLOOKUP(C5285,'Setup - Mix Design'!$A$5:$I$504,6,0)),"")</f>
        <v/>
      </c>
      <c r="K5285" s="33">
        <f>IFERROR(IF(OR(C5285="",D5285=""),"",D5285*VLOOKUP(C5285,'Setup - Mix Design'!$A$5:$I$504,7,0)),"")</f>
        <v/>
      </c>
    </row>
    <row r="5286">
      <c r="A5286" s="31" t="n"/>
      <c r="B5286" s="26" t="n"/>
      <c r="C5286" s="26" t="n"/>
      <c r="D5286" s="27" t="n"/>
      <c r="E5286" s="26" t="n"/>
      <c r="F5286" s="33">
        <f>IFERROR(IF(OR(C5286="",D5286=""),"",D5286*VLOOKUP(C5286,'Setup - Mix Design'!$A$5:$I$504,2,0)),"")</f>
        <v/>
      </c>
      <c r="G5286" s="33">
        <f>IFERROR(IF(OR(C5286="",D5286=""),"",D5286*VLOOKUP(C5286,'Setup - Mix Design'!$A$5:$I$504,3,0)),"")</f>
        <v/>
      </c>
      <c r="H5286" s="33">
        <f>IFERROR(IF(OR(C5286="",D5286=""),"",D5286*VLOOKUP(C5286,'Setup - Mix Design'!$A$5:$I$504,4,0)),"")</f>
        <v/>
      </c>
      <c r="I5286" s="33">
        <f>IFERROR(IF(OR(C5286="",D5286=""),"",D5286*VLOOKUP(C5286,'Setup - Mix Design'!$A$5:$I$504,5,0)),"")</f>
        <v/>
      </c>
      <c r="J5286" s="33">
        <f>IFERROR(IF(OR(C5286="",D5286=""),"",D5286*VLOOKUP(C5286,'Setup - Mix Design'!$A$5:$I$504,6,0)),"")</f>
        <v/>
      </c>
      <c r="K5286" s="33">
        <f>IFERROR(IF(OR(C5286="",D5286=""),"",D5286*VLOOKUP(C5286,'Setup - Mix Design'!$A$5:$I$504,7,0)),"")</f>
        <v/>
      </c>
    </row>
    <row r="5287">
      <c r="A5287" s="31" t="n"/>
      <c r="B5287" s="26" t="n"/>
      <c r="C5287" s="26" t="n"/>
      <c r="D5287" s="27" t="n"/>
      <c r="E5287" s="26" t="n"/>
      <c r="F5287" s="33">
        <f>IFERROR(IF(OR(C5287="",D5287=""),"",D5287*VLOOKUP(C5287,'Setup - Mix Design'!$A$5:$I$504,2,0)),"")</f>
        <v/>
      </c>
      <c r="G5287" s="33">
        <f>IFERROR(IF(OR(C5287="",D5287=""),"",D5287*VLOOKUP(C5287,'Setup - Mix Design'!$A$5:$I$504,3,0)),"")</f>
        <v/>
      </c>
      <c r="H5287" s="33">
        <f>IFERROR(IF(OR(C5287="",D5287=""),"",D5287*VLOOKUP(C5287,'Setup - Mix Design'!$A$5:$I$504,4,0)),"")</f>
        <v/>
      </c>
      <c r="I5287" s="33">
        <f>IFERROR(IF(OR(C5287="",D5287=""),"",D5287*VLOOKUP(C5287,'Setup - Mix Design'!$A$5:$I$504,5,0)),"")</f>
        <v/>
      </c>
      <c r="J5287" s="33">
        <f>IFERROR(IF(OR(C5287="",D5287=""),"",D5287*VLOOKUP(C5287,'Setup - Mix Design'!$A$5:$I$504,6,0)),"")</f>
        <v/>
      </c>
      <c r="K5287" s="33">
        <f>IFERROR(IF(OR(C5287="",D5287=""),"",D5287*VLOOKUP(C5287,'Setup - Mix Design'!$A$5:$I$504,7,0)),"")</f>
        <v/>
      </c>
    </row>
    <row r="5288">
      <c r="A5288" s="31" t="n"/>
      <c r="B5288" s="26" t="n"/>
      <c r="C5288" s="26" t="n"/>
      <c r="D5288" s="27" t="n"/>
      <c r="E5288" s="26" t="n"/>
      <c r="F5288" s="33">
        <f>IFERROR(IF(OR(C5288="",D5288=""),"",D5288*VLOOKUP(C5288,'Setup - Mix Design'!$A$5:$I$504,2,0)),"")</f>
        <v/>
      </c>
      <c r="G5288" s="33">
        <f>IFERROR(IF(OR(C5288="",D5288=""),"",D5288*VLOOKUP(C5288,'Setup - Mix Design'!$A$5:$I$504,3,0)),"")</f>
        <v/>
      </c>
      <c r="H5288" s="33">
        <f>IFERROR(IF(OR(C5288="",D5288=""),"",D5288*VLOOKUP(C5288,'Setup - Mix Design'!$A$5:$I$504,4,0)),"")</f>
        <v/>
      </c>
      <c r="I5288" s="33">
        <f>IFERROR(IF(OR(C5288="",D5288=""),"",D5288*VLOOKUP(C5288,'Setup - Mix Design'!$A$5:$I$504,5,0)),"")</f>
        <v/>
      </c>
      <c r="J5288" s="33">
        <f>IFERROR(IF(OR(C5288="",D5288=""),"",D5288*VLOOKUP(C5288,'Setup - Mix Design'!$A$5:$I$504,6,0)),"")</f>
        <v/>
      </c>
      <c r="K5288" s="33">
        <f>IFERROR(IF(OR(C5288="",D5288=""),"",D5288*VLOOKUP(C5288,'Setup - Mix Design'!$A$5:$I$504,7,0)),"")</f>
        <v/>
      </c>
    </row>
    <row r="5289">
      <c r="A5289" s="31" t="n"/>
      <c r="B5289" s="26" t="n"/>
      <c r="C5289" s="26" t="n"/>
      <c r="D5289" s="27" t="n"/>
      <c r="E5289" s="26" t="n"/>
      <c r="F5289" s="33">
        <f>IFERROR(IF(OR(C5289="",D5289=""),"",D5289*VLOOKUP(C5289,'Setup - Mix Design'!$A$5:$I$504,2,0)),"")</f>
        <v/>
      </c>
      <c r="G5289" s="33">
        <f>IFERROR(IF(OR(C5289="",D5289=""),"",D5289*VLOOKUP(C5289,'Setup - Mix Design'!$A$5:$I$504,3,0)),"")</f>
        <v/>
      </c>
      <c r="H5289" s="33">
        <f>IFERROR(IF(OR(C5289="",D5289=""),"",D5289*VLOOKUP(C5289,'Setup - Mix Design'!$A$5:$I$504,4,0)),"")</f>
        <v/>
      </c>
      <c r="I5289" s="33">
        <f>IFERROR(IF(OR(C5289="",D5289=""),"",D5289*VLOOKUP(C5289,'Setup - Mix Design'!$A$5:$I$504,5,0)),"")</f>
        <v/>
      </c>
      <c r="J5289" s="33">
        <f>IFERROR(IF(OR(C5289="",D5289=""),"",D5289*VLOOKUP(C5289,'Setup - Mix Design'!$A$5:$I$504,6,0)),"")</f>
        <v/>
      </c>
      <c r="K5289" s="33">
        <f>IFERROR(IF(OR(C5289="",D5289=""),"",D5289*VLOOKUP(C5289,'Setup - Mix Design'!$A$5:$I$504,7,0)),"")</f>
        <v/>
      </c>
    </row>
    <row r="5290">
      <c r="A5290" s="31" t="n"/>
      <c r="B5290" s="26" t="n"/>
      <c r="C5290" s="26" t="n"/>
      <c r="D5290" s="27" t="n"/>
      <c r="E5290" s="26" t="n"/>
      <c r="F5290" s="33">
        <f>IFERROR(IF(OR(C5290="",D5290=""),"",D5290*VLOOKUP(C5290,'Setup - Mix Design'!$A$5:$I$504,2,0)),"")</f>
        <v/>
      </c>
      <c r="G5290" s="33">
        <f>IFERROR(IF(OR(C5290="",D5290=""),"",D5290*VLOOKUP(C5290,'Setup - Mix Design'!$A$5:$I$504,3,0)),"")</f>
        <v/>
      </c>
      <c r="H5290" s="33">
        <f>IFERROR(IF(OR(C5290="",D5290=""),"",D5290*VLOOKUP(C5290,'Setup - Mix Design'!$A$5:$I$504,4,0)),"")</f>
        <v/>
      </c>
      <c r="I5290" s="33">
        <f>IFERROR(IF(OR(C5290="",D5290=""),"",D5290*VLOOKUP(C5290,'Setup - Mix Design'!$A$5:$I$504,5,0)),"")</f>
        <v/>
      </c>
      <c r="J5290" s="33">
        <f>IFERROR(IF(OR(C5290="",D5290=""),"",D5290*VLOOKUP(C5290,'Setup - Mix Design'!$A$5:$I$504,6,0)),"")</f>
        <v/>
      </c>
      <c r="K5290" s="33">
        <f>IFERROR(IF(OR(C5290="",D5290=""),"",D5290*VLOOKUP(C5290,'Setup - Mix Design'!$A$5:$I$504,7,0)),"")</f>
        <v/>
      </c>
    </row>
    <row r="5291">
      <c r="A5291" s="31" t="n"/>
      <c r="B5291" s="26" t="n"/>
      <c r="C5291" s="26" t="n"/>
      <c r="D5291" s="27" t="n"/>
      <c r="E5291" s="26" t="n"/>
      <c r="F5291" s="33">
        <f>IFERROR(IF(OR(C5291="",D5291=""),"",D5291*VLOOKUP(C5291,'Setup - Mix Design'!$A$5:$I$504,2,0)),"")</f>
        <v/>
      </c>
      <c r="G5291" s="33">
        <f>IFERROR(IF(OR(C5291="",D5291=""),"",D5291*VLOOKUP(C5291,'Setup - Mix Design'!$A$5:$I$504,3,0)),"")</f>
        <v/>
      </c>
      <c r="H5291" s="33">
        <f>IFERROR(IF(OR(C5291="",D5291=""),"",D5291*VLOOKUP(C5291,'Setup - Mix Design'!$A$5:$I$504,4,0)),"")</f>
        <v/>
      </c>
      <c r="I5291" s="33">
        <f>IFERROR(IF(OR(C5291="",D5291=""),"",D5291*VLOOKUP(C5291,'Setup - Mix Design'!$A$5:$I$504,5,0)),"")</f>
        <v/>
      </c>
      <c r="J5291" s="33">
        <f>IFERROR(IF(OR(C5291="",D5291=""),"",D5291*VLOOKUP(C5291,'Setup - Mix Design'!$A$5:$I$504,6,0)),"")</f>
        <v/>
      </c>
      <c r="K5291" s="33">
        <f>IFERROR(IF(OR(C5291="",D5291=""),"",D5291*VLOOKUP(C5291,'Setup - Mix Design'!$A$5:$I$504,7,0)),"")</f>
        <v/>
      </c>
    </row>
    <row r="5292">
      <c r="A5292" s="31" t="n"/>
      <c r="B5292" s="26" t="n"/>
      <c r="C5292" s="26" t="n"/>
      <c r="D5292" s="27" t="n"/>
      <c r="E5292" s="26" t="n"/>
      <c r="F5292" s="33">
        <f>IFERROR(IF(OR(C5292="",D5292=""),"",D5292*VLOOKUP(C5292,'Setup - Mix Design'!$A$5:$I$504,2,0)),"")</f>
        <v/>
      </c>
      <c r="G5292" s="33">
        <f>IFERROR(IF(OR(C5292="",D5292=""),"",D5292*VLOOKUP(C5292,'Setup - Mix Design'!$A$5:$I$504,3,0)),"")</f>
        <v/>
      </c>
      <c r="H5292" s="33">
        <f>IFERROR(IF(OR(C5292="",D5292=""),"",D5292*VLOOKUP(C5292,'Setup - Mix Design'!$A$5:$I$504,4,0)),"")</f>
        <v/>
      </c>
      <c r="I5292" s="33">
        <f>IFERROR(IF(OR(C5292="",D5292=""),"",D5292*VLOOKUP(C5292,'Setup - Mix Design'!$A$5:$I$504,5,0)),"")</f>
        <v/>
      </c>
      <c r="J5292" s="33">
        <f>IFERROR(IF(OR(C5292="",D5292=""),"",D5292*VLOOKUP(C5292,'Setup - Mix Design'!$A$5:$I$504,6,0)),"")</f>
        <v/>
      </c>
      <c r="K5292" s="33">
        <f>IFERROR(IF(OR(C5292="",D5292=""),"",D5292*VLOOKUP(C5292,'Setup - Mix Design'!$A$5:$I$504,7,0)),"")</f>
        <v/>
      </c>
    </row>
    <row r="5293">
      <c r="A5293" s="31" t="n"/>
      <c r="B5293" s="26" t="n"/>
      <c r="C5293" s="26" t="n"/>
      <c r="D5293" s="27" t="n"/>
      <c r="E5293" s="26" t="n"/>
      <c r="F5293" s="33">
        <f>IFERROR(IF(OR(C5293="",D5293=""),"",D5293*VLOOKUP(C5293,'Setup - Mix Design'!$A$5:$I$504,2,0)),"")</f>
        <v/>
      </c>
      <c r="G5293" s="33">
        <f>IFERROR(IF(OR(C5293="",D5293=""),"",D5293*VLOOKUP(C5293,'Setup - Mix Design'!$A$5:$I$504,3,0)),"")</f>
        <v/>
      </c>
      <c r="H5293" s="33">
        <f>IFERROR(IF(OR(C5293="",D5293=""),"",D5293*VLOOKUP(C5293,'Setup - Mix Design'!$A$5:$I$504,4,0)),"")</f>
        <v/>
      </c>
      <c r="I5293" s="33">
        <f>IFERROR(IF(OR(C5293="",D5293=""),"",D5293*VLOOKUP(C5293,'Setup - Mix Design'!$A$5:$I$504,5,0)),"")</f>
        <v/>
      </c>
      <c r="J5293" s="33">
        <f>IFERROR(IF(OR(C5293="",D5293=""),"",D5293*VLOOKUP(C5293,'Setup - Mix Design'!$A$5:$I$504,6,0)),"")</f>
        <v/>
      </c>
      <c r="K5293" s="33">
        <f>IFERROR(IF(OR(C5293="",D5293=""),"",D5293*VLOOKUP(C5293,'Setup - Mix Design'!$A$5:$I$504,7,0)),"")</f>
        <v/>
      </c>
    </row>
    <row r="5294">
      <c r="A5294" s="31" t="n"/>
      <c r="B5294" s="26" t="n"/>
      <c r="C5294" s="26" t="n"/>
      <c r="D5294" s="27" t="n"/>
      <c r="E5294" s="26" t="n"/>
      <c r="F5294" s="33">
        <f>IFERROR(IF(OR(C5294="",D5294=""),"",D5294*VLOOKUP(C5294,'Setup - Mix Design'!$A$5:$I$504,2,0)),"")</f>
        <v/>
      </c>
      <c r="G5294" s="33">
        <f>IFERROR(IF(OR(C5294="",D5294=""),"",D5294*VLOOKUP(C5294,'Setup - Mix Design'!$A$5:$I$504,3,0)),"")</f>
        <v/>
      </c>
      <c r="H5294" s="33">
        <f>IFERROR(IF(OR(C5294="",D5294=""),"",D5294*VLOOKUP(C5294,'Setup - Mix Design'!$A$5:$I$504,4,0)),"")</f>
        <v/>
      </c>
      <c r="I5294" s="33">
        <f>IFERROR(IF(OR(C5294="",D5294=""),"",D5294*VLOOKUP(C5294,'Setup - Mix Design'!$A$5:$I$504,5,0)),"")</f>
        <v/>
      </c>
      <c r="J5294" s="33">
        <f>IFERROR(IF(OR(C5294="",D5294=""),"",D5294*VLOOKUP(C5294,'Setup - Mix Design'!$A$5:$I$504,6,0)),"")</f>
        <v/>
      </c>
      <c r="K5294" s="33">
        <f>IFERROR(IF(OR(C5294="",D5294=""),"",D5294*VLOOKUP(C5294,'Setup - Mix Design'!$A$5:$I$504,7,0)),"")</f>
        <v/>
      </c>
    </row>
    <row r="5295">
      <c r="A5295" s="31" t="n"/>
      <c r="B5295" s="26" t="n"/>
      <c r="C5295" s="26" t="n"/>
      <c r="D5295" s="27" t="n"/>
      <c r="E5295" s="26" t="n"/>
      <c r="F5295" s="33">
        <f>IFERROR(IF(OR(C5295="",D5295=""),"",D5295*VLOOKUP(C5295,'Setup - Mix Design'!$A$5:$I$504,2,0)),"")</f>
        <v/>
      </c>
      <c r="G5295" s="33">
        <f>IFERROR(IF(OR(C5295="",D5295=""),"",D5295*VLOOKUP(C5295,'Setup - Mix Design'!$A$5:$I$504,3,0)),"")</f>
        <v/>
      </c>
      <c r="H5295" s="33">
        <f>IFERROR(IF(OR(C5295="",D5295=""),"",D5295*VLOOKUP(C5295,'Setup - Mix Design'!$A$5:$I$504,4,0)),"")</f>
        <v/>
      </c>
      <c r="I5295" s="33">
        <f>IFERROR(IF(OR(C5295="",D5295=""),"",D5295*VLOOKUP(C5295,'Setup - Mix Design'!$A$5:$I$504,5,0)),"")</f>
        <v/>
      </c>
      <c r="J5295" s="33">
        <f>IFERROR(IF(OR(C5295="",D5295=""),"",D5295*VLOOKUP(C5295,'Setup - Mix Design'!$A$5:$I$504,6,0)),"")</f>
        <v/>
      </c>
      <c r="K5295" s="33">
        <f>IFERROR(IF(OR(C5295="",D5295=""),"",D5295*VLOOKUP(C5295,'Setup - Mix Design'!$A$5:$I$504,7,0)),"")</f>
        <v/>
      </c>
    </row>
    <row r="5296">
      <c r="A5296" s="31" t="n"/>
      <c r="B5296" s="26" t="n"/>
      <c r="C5296" s="26" t="n"/>
      <c r="D5296" s="27" t="n"/>
      <c r="E5296" s="26" t="n"/>
      <c r="F5296" s="33">
        <f>IFERROR(IF(OR(C5296="",D5296=""),"",D5296*VLOOKUP(C5296,'Setup - Mix Design'!$A$5:$I$504,2,0)),"")</f>
        <v/>
      </c>
      <c r="G5296" s="33">
        <f>IFERROR(IF(OR(C5296="",D5296=""),"",D5296*VLOOKUP(C5296,'Setup - Mix Design'!$A$5:$I$504,3,0)),"")</f>
        <v/>
      </c>
      <c r="H5296" s="33">
        <f>IFERROR(IF(OR(C5296="",D5296=""),"",D5296*VLOOKUP(C5296,'Setup - Mix Design'!$A$5:$I$504,4,0)),"")</f>
        <v/>
      </c>
      <c r="I5296" s="33">
        <f>IFERROR(IF(OR(C5296="",D5296=""),"",D5296*VLOOKUP(C5296,'Setup - Mix Design'!$A$5:$I$504,5,0)),"")</f>
        <v/>
      </c>
      <c r="J5296" s="33">
        <f>IFERROR(IF(OR(C5296="",D5296=""),"",D5296*VLOOKUP(C5296,'Setup - Mix Design'!$A$5:$I$504,6,0)),"")</f>
        <v/>
      </c>
      <c r="K5296" s="33">
        <f>IFERROR(IF(OR(C5296="",D5296=""),"",D5296*VLOOKUP(C5296,'Setup - Mix Design'!$A$5:$I$504,7,0)),"")</f>
        <v/>
      </c>
    </row>
    <row r="5297">
      <c r="A5297" s="31" t="n"/>
      <c r="B5297" s="26" t="n"/>
      <c r="C5297" s="26" t="n"/>
      <c r="D5297" s="27" t="n"/>
      <c r="E5297" s="26" t="n"/>
      <c r="F5297" s="33">
        <f>IFERROR(IF(OR(C5297="",D5297=""),"",D5297*VLOOKUP(C5297,'Setup - Mix Design'!$A$5:$I$504,2,0)),"")</f>
        <v/>
      </c>
      <c r="G5297" s="33">
        <f>IFERROR(IF(OR(C5297="",D5297=""),"",D5297*VLOOKUP(C5297,'Setup - Mix Design'!$A$5:$I$504,3,0)),"")</f>
        <v/>
      </c>
      <c r="H5297" s="33">
        <f>IFERROR(IF(OR(C5297="",D5297=""),"",D5297*VLOOKUP(C5297,'Setup - Mix Design'!$A$5:$I$504,4,0)),"")</f>
        <v/>
      </c>
      <c r="I5297" s="33">
        <f>IFERROR(IF(OR(C5297="",D5297=""),"",D5297*VLOOKUP(C5297,'Setup - Mix Design'!$A$5:$I$504,5,0)),"")</f>
        <v/>
      </c>
      <c r="J5297" s="33">
        <f>IFERROR(IF(OR(C5297="",D5297=""),"",D5297*VLOOKUP(C5297,'Setup - Mix Design'!$A$5:$I$504,6,0)),"")</f>
        <v/>
      </c>
      <c r="K5297" s="33">
        <f>IFERROR(IF(OR(C5297="",D5297=""),"",D5297*VLOOKUP(C5297,'Setup - Mix Design'!$A$5:$I$504,7,0)),"")</f>
        <v/>
      </c>
    </row>
    <row r="5298">
      <c r="A5298" s="31" t="n"/>
      <c r="B5298" s="26" t="n"/>
      <c r="C5298" s="26" t="n"/>
      <c r="D5298" s="27" t="n"/>
      <c r="E5298" s="26" t="n"/>
      <c r="F5298" s="33">
        <f>IFERROR(IF(OR(C5298="",D5298=""),"",D5298*VLOOKUP(C5298,'Setup - Mix Design'!$A$5:$I$504,2,0)),"")</f>
        <v/>
      </c>
      <c r="G5298" s="33">
        <f>IFERROR(IF(OR(C5298="",D5298=""),"",D5298*VLOOKUP(C5298,'Setup - Mix Design'!$A$5:$I$504,3,0)),"")</f>
        <v/>
      </c>
      <c r="H5298" s="33">
        <f>IFERROR(IF(OR(C5298="",D5298=""),"",D5298*VLOOKUP(C5298,'Setup - Mix Design'!$A$5:$I$504,4,0)),"")</f>
        <v/>
      </c>
      <c r="I5298" s="33">
        <f>IFERROR(IF(OR(C5298="",D5298=""),"",D5298*VLOOKUP(C5298,'Setup - Mix Design'!$A$5:$I$504,5,0)),"")</f>
        <v/>
      </c>
      <c r="J5298" s="33">
        <f>IFERROR(IF(OR(C5298="",D5298=""),"",D5298*VLOOKUP(C5298,'Setup - Mix Design'!$A$5:$I$504,6,0)),"")</f>
        <v/>
      </c>
      <c r="K5298" s="33">
        <f>IFERROR(IF(OR(C5298="",D5298=""),"",D5298*VLOOKUP(C5298,'Setup - Mix Design'!$A$5:$I$504,7,0)),"")</f>
        <v/>
      </c>
    </row>
    <row r="5299">
      <c r="A5299" s="31" t="n"/>
      <c r="B5299" s="26" t="n"/>
      <c r="C5299" s="26" t="n"/>
      <c r="D5299" s="27" t="n"/>
      <c r="E5299" s="26" t="n"/>
      <c r="F5299" s="33">
        <f>IFERROR(IF(OR(C5299="",D5299=""),"",D5299*VLOOKUP(C5299,'Setup - Mix Design'!$A$5:$I$504,2,0)),"")</f>
        <v/>
      </c>
      <c r="G5299" s="33">
        <f>IFERROR(IF(OR(C5299="",D5299=""),"",D5299*VLOOKUP(C5299,'Setup - Mix Design'!$A$5:$I$504,3,0)),"")</f>
        <v/>
      </c>
      <c r="H5299" s="33">
        <f>IFERROR(IF(OR(C5299="",D5299=""),"",D5299*VLOOKUP(C5299,'Setup - Mix Design'!$A$5:$I$504,4,0)),"")</f>
        <v/>
      </c>
      <c r="I5299" s="33">
        <f>IFERROR(IF(OR(C5299="",D5299=""),"",D5299*VLOOKUP(C5299,'Setup - Mix Design'!$A$5:$I$504,5,0)),"")</f>
        <v/>
      </c>
      <c r="J5299" s="33">
        <f>IFERROR(IF(OR(C5299="",D5299=""),"",D5299*VLOOKUP(C5299,'Setup - Mix Design'!$A$5:$I$504,6,0)),"")</f>
        <v/>
      </c>
      <c r="K5299" s="33">
        <f>IFERROR(IF(OR(C5299="",D5299=""),"",D5299*VLOOKUP(C5299,'Setup - Mix Design'!$A$5:$I$504,7,0)),"")</f>
        <v/>
      </c>
    </row>
    <row r="5300">
      <c r="A5300" s="31" t="n"/>
      <c r="B5300" s="26" t="n"/>
      <c r="C5300" s="26" t="n"/>
      <c r="D5300" s="27" t="n"/>
      <c r="E5300" s="26" t="n"/>
      <c r="F5300" s="33">
        <f>IFERROR(IF(OR(C5300="",D5300=""),"",D5300*VLOOKUP(C5300,'Setup - Mix Design'!$A$5:$I$504,2,0)),"")</f>
        <v/>
      </c>
      <c r="G5300" s="33">
        <f>IFERROR(IF(OR(C5300="",D5300=""),"",D5300*VLOOKUP(C5300,'Setup - Mix Design'!$A$5:$I$504,3,0)),"")</f>
        <v/>
      </c>
      <c r="H5300" s="33">
        <f>IFERROR(IF(OR(C5300="",D5300=""),"",D5300*VLOOKUP(C5300,'Setup - Mix Design'!$A$5:$I$504,4,0)),"")</f>
        <v/>
      </c>
      <c r="I5300" s="33">
        <f>IFERROR(IF(OR(C5300="",D5300=""),"",D5300*VLOOKUP(C5300,'Setup - Mix Design'!$A$5:$I$504,5,0)),"")</f>
        <v/>
      </c>
      <c r="J5300" s="33">
        <f>IFERROR(IF(OR(C5300="",D5300=""),"",D5300*VLOOKUP(C5300,'Setup - Mix Design'!$A$5:$I$504,6,0)),"")</f>
        <v/>
      </c>
      <c r="K5300" s="33">
        <f>IFERROR(IF(OR(C5300="",D5300=""),"",D5300*VLOOKUP(C5300,'Setup - Mix Design'!$A$5:$I$504,7,0)),"")</f>
        <v/>
      </c>
    </row>
    <row r="5301">
      <c r="A5301" s="31" t="n"/>
      <c r="B5301" s="26" t="n"/>
      <c r="C5301" s="26" t="n"/>
      <c r="D5301" s="27" t="n"/>
      <c r="E5301" s="26" t="n"/>
      <c r="F5301" s="33">
        <f>IFERROR(IF(OR(C5301="",D5301=""),"",D5301*VLOOKUP(C5301,'Setup - Mix Design'!$A$5:$I$504,2,0)),"")</f>
        <v/>
      </c>
      <c r="G5301" s="33">
        <f>IFERROR(IF(OR(C5301="",D5301=""),"",D5301*VLOOKUP(C5301,'Setup - Mix Design'!$A$5:$I$504,3,0)),"")</f>
        <v/>
      </c>
      <c r="H5301" s="33">
        <f>IFERROR(IF(OR(C5301="",D5301=""),"",D5301*VLOOKUP(C5301,'Setup - Mix Design'!$A$5:$I$504,4,0)),"")</f>
        <v/>
      </c>
      <c r="I5301" s="33">
        <f>IFERROR(IF(OR(C5301="",D5301=""),"",D5301*VLOOKUP(C5301,'Setup - Mix Design'!$A$5:$I$504,5,0)),"")</f>
        <v/>
      </c>
      <c r="J5301" s="33">
        <f>IFERROR(IF(OR(C5301="",D5301=""),"",D5301*VLOOKUP(C5301,'Setup - Mix Design'!$A$5:$I$504,6,0)),"")</f>
        <v/>
      </c>
      <c r="K5301" s="33">
        <f>IFERROR(IF(OR(C5301="",D5301=""),"",D5301*VLOOKUP(C5301,'Setup - Mix Design'!$A$5:$I$504,7,0)),"")</f>
        <v/>
      </c>
    </row>
    <row r="5302">
      <c r="A5302" s="31" t="n"/>
      <c r="B5302" s="26" t="n"/>
      <c r="C5302" s="26" t="n"/>
      <c r="D5302" s="27" t="n"/>
      <c r="E5302" s="26" t="n"/>
      <c r="F5302" s="33">
        <f>IFERROR(IF(OR(C5302="",D5302=""),"",D5302*VLOOKUP(C5302,'Setup - Mix Design'!$A$5:$I$504,2,0)),"")</f>
        <v/>
      </c>
      <c r="G5302" s="33">
        <f>IFERROR(IF(OR(C5302="",D5302=""),"",D5302*VLOOKUP(C5302,'Setup - Mix Design'!$A$5:$I$504,3,0)),"")</f>
        <v/>
      </c>
      <c r="H5302" s="33">
        <f>IFERROR(IF(OR(C5302="",D5302=""),"",D5302*VLOOKUP(C5302,'Setup - Mix Design'!$A$5:$I$504,4,0)),"")</f>
        <v/>
      </c>
      <c r="I5302" s="33">
        <f>IFERROR(IF(OR(C5302="",D5302=""),"",D5302*VLOOKUP(C5302,'Setup - Mix Design'!$A$5:$I$504,5,0)),"")</f>
        <v/>
      </c>
      <c r="J5302" s="33">
        <f>IFERROR(IF(OR(C5302="",D5302=""),"",D5302*VLOOKUP(C5302,'Setup - Mix Design'!$A$5:$I$504,6,0)),"")</f>
        <v/>
      </c>
      <c r="K5302" s="33">
        <f>IFERROR(IF(OR(C5302="",D5302=""),"",D5302*VLOOKUP(C5302,'Setup - Mix Design'!$A$5:$I$504,7,0)),"")</f>
        <v/>
      </c>
    </row>
    <row r="5303">
      <c r="A5303" s="31" t="n"/>
      <c r="B5303" s="26" t="n"/>
      <c r="C5303" s="26" t="n"/>
      <c r="D5303" s="27" t="n"/>
      <c r="E5303" s="26" t="n"/>
      <c r="F5303" s="33">
        <f>IFERROR(IF(OR(C5303="",D5303=""),"",D5303*VLOOKUP(C5303,'Setup - Mix Design'!$A$5:$I$504,2,0)),"")</f>
        <v/>
      </c>
      <c r="G5303" s="33">
        <f>IFERROR(IF(OR(C5303="",D5303=""),"",D5303*VLOOKUP(C5303,'Setup - Mix Design'!$A$5:$I$504,3,0)),"")</f>
        <v/>
      </c>
      <c r="H5303" s="33">
        <f>IFERROR(IF(OR(C5303="",D5303=""),"",D5303*VLOOKUP(C5303,'Setup - Mix Design'!$A$5:$I$504,4,0)),"")</f>
        <v/>
      </c>
      <c r="I5303" s="33">
        <f>IFERROR(IF(OR(C5303="",D5303=""),"",D5303*VLOOKUP(C5303,'Setup - Mix Design'!$A$5:$I$504,5,0)),"")</f>
        <v/>
      </c>
      <c r="J5303" s="33">
        <f>IFERROR(IF(OR(C5303="",D5303=""),"",D5303*VLOOKUP(C5303,'Setup - Mix Design'!$A$5:$I$504,6,0)),"")</f>
        <v/>
      </c>
      <c r="K5303" s="33">
        <f>IFERROR(IF(OR(C5303="",D5303=""),"",D5303*VLOOKUP(C5303,'Setup - Mix Design'!$A$5:$I$504,7,0)),"")</f>
        <v/>
      </c>
    </row>
    <row r="5304">
      <c r="A5304" s="31" t="n"/>
      <c r="B5304" s="26" t="n"/>
      <c r="C5304" s="26" t="n"/>
      <c r="D5304" s="27" t="n"/>
      <c r="E5304" s="26" t="n"/>
      <c r="F5304" s="33">
        <f>IFERROR(IF(OR(C5304="",D5304=""),"",D5304*VLOOKUP(C5304,'Setup - Mix Design'!$A$5:$I$504,2,0)),"")</f>
        <v/>
      </c>
      <c r="G5304" s="33">
        <f>IFERROR(IF(OR(C5304="",D5304=""),"",D5304*VLOOKUP(C5304,'Setup - Mix Design'!$A$5:$I$504,3,0)),"")</f>
        <v/>
      </c>
      <c r="H5304" s="33">
        <f>IFERROR(IF(OR(C5304="",D5304=""),"",D5304*VLOOKUP(C5304,'Setup - Mix Design'!$A$5:$I$504,4,0)),"")</f>
        <v/>
      </c>
      <c r="I5304" s="33">
        <f>IFERROR(IF(OR(C5304="",D5304=""),"",D5304*VLOOKUP(C5304,'Setup - Mix Design'!$A$5:$I$504,5,0)),"")</f>
        <v/>
      </c>
      <c r="J5304" s="33">
        <f>IFERROR(IF(OR(C5304="",D5304=""),"",D5304*VLOOKUP(C5304,'Setup - Mix Design'!$A$5:$I$504,6,0)),"")</f>
        <v/>
      </c>
      <c r="K5304" s="33">
        <f>IFERROR(IF(OR(C5304="",D5304=""),"",D5304*VLOOKUP(C5304,'Setup - Mix Design'!$A$5:$I$504,7,0)),"")</f>
        <v/>
      </c>
    </row>
    <row r="5305">
      <c r="A5305" s="31" t="n"/>
      <c r="B5305" s="26" t="n"/>
      <c r="C5305" s="26" t="n"/>
      <c r="D5305" s="27" t="n"/>
      <c r="E5305" s="26" t="n"/>
      <c r="F5305" s="33">
        <f>IFERROR(IF(OR(C5305="",D5305=""),"",D5305*VLOOKUP(C5305,'Setup - Mix Design'!$A$5:$I$504,2,0)),"")</f>
        <v/>
      </c>
      <c r="G5305" s="33">
        <f>IFERROR(IF(OR(C5305="",D5305=""),"",D5305*VLOOKUP(C5305,'Setup - Mix Design'!$A$5:$I$504,3,0)),"")</f>
        <v/>
      </c>
      <c r="H5305" s="33">
        <f>IFERROR(IF(OR(C5305="",D5305=""),"",D5305*VLOOKUP(C5305,'Setup - Mix Design'!$A$5:$I$504,4,0)),"")</f>
        <v/>
      </c>
      <c r="I5305" s="33">
        <f>IFERROR(IF(OR(C5305="",D5305=""),"",D5305*VLOOKUP(C5305,'Setup - Mix Design'!$A$5:$I$504,5,0)),"")</f>
        <v/>
      </c>
      <c r="J5305" s="33">
        <f>IFERROR(IF(OR(C5305="",D5305=""),"",D5305*VLOOKUP(C5305,'Setup - Mix Design'!$A$5:$I$504,6,0)),"")</f>
        <v/>
      </c>
      <c r="K5305" s="33">
        <f>IFERROR(IF(OR(C5305="",D5305=""),"",D5305*VLOOKUP(C5305,'Setup - Mix Design'!$A$5:$I$504,7,0)),"")</f>
        <v/>
      </c>
    </row>
    <row r="5306">
      <c r="A5306" s="31" t="n"/>
      <c r="B5306" s="26" t="n"/>
      <c r="C5306" s="26" t="n"/>
      <c r="D5306" s="27" t="n"/>
      <c r="E5306" s="26" t="n"/>
      <c r="F5306" s="33">
        <f>IFERROR(IF(OR(C5306="",D5306=""),"",D5306*VLOOKUP(C5306,'Setup - Mix Design'!$A$5:$I$504,2,0)),"")</f>
        <v/>
      </c>
      <c r="G5306" s="33">
        <f>IFERROR(IF(OR(C5306="",D5306=""),"",D5306*VLOOKUP(C5306,'Setup - Mix Design'!$A$5:$I$504,3,0)),"")</f>
        <v/>
      </c>
      <c r="H5306" s="33">
        <f>IFERROR(IF(OR(C5306="",D5306=""),"",D5306*VLOOKUP(C5306,'Setup - Mix Design'!$A$5:$I$504,4,0)),"")</f>
        <v/>
      </c>
      <c r="I5306" s="33">
        <f>IFERROR(IF(OR(C5306="",D5306=""),"",D5306*VLOOKUP(C5306,'Setup - Mix Design'!$A$5:$I$504,5,0)),"")</f>
        <v/>
      </c>
      <c r="J5306" s="33">
        <f>IFERROR(IF(OR(C5306="",D5306=""),"",D5306*VLOOKUP(C5306,'Setup - Mix Design'!$A$5:$I$504,6,0)),"")</f>
        <v/>
      </c>
      <c r="K5306" s="33">
        <f>IFERROR(IF(OR(C5306="",D5306=""),"",D5306*VLOOKUP(C5306,'Setup - Mix Design'!$A$5:$I$504,7,0)),"")</f>
        <v/>
      </c>
    </row>
    <row r="5307">
      <c r="A5307" s="31" t="n"/>
      <c r="B5307" s="26" t="n"/>
      <c r="C5307" s="26" t="n"/>
      <c r="D5307" s="27" t="n"/>
      <c r="E5307" s="26" t="n"/>
      <c r="F5307" s="33">
        <f>IFERROR(IF(OR(C5307="",D5307=""),"",D5307*VLOOKUP(C5307,'Setup - Mix Design'!$A$5:$I$504,2,0)),"")</f>
        <v/>
      </c>
      <c r="G5307" s="33">
        <f>IFERROR(IF(OR(C5307="",D5307=""),"",D5307*VLOOKUP(C5307,'Setup - Mix Design'!$A$5:$I$504,3,0)),"")</f>
        <v/>
      </c>
      <c r="H5307" s="33">
        <f>IFERROR(IF(OR(C5307="",D5307=""),"",D5307*VLOOKUP(C5307,'Setup - Mix Design'!$A$5:$I$504,4,0)),"")</f>
        <v/>
      </c>
      <c r="I5307" s="33">
        <f>IFERROR(IF(OR(C5307="",D5307=""),"",D5307*VLOOKUP(C5307,'Setup - Mix Design'!$A$5:$I$504,5,0)),"")</f>
        <v/>
      </c>
      <c r="J5307" s="33">
        <f>IFERROR(IF(OR(C5307="",D5307=""),"",D5307*VLOOKUP(C5307,'Setup - Mix Design'!$A$5:$I$504,6,0)),"")</f>
        <v/>
      </c>
      <c r="K5307" s="33">
        <f>IFERROR(IF(OR(C5307="",D5307=""),"",D5307*VLOOKUP(C5307,'Setup - Mix Design'!$A$5:$I$504,7,0)),"")</f>
        <v/>
      </c>
    </row>
    <row r="5308">
      <c r="A5308" s="31" t="n"/>
      <c r="B5308" s="26" t="n"/>
      <c r="C5308" s="26" t="n"/>
      <c r="D5308" s="27" t="n"/>
      <c r="E5308" s="26" t="n"/>
      <c r="F5308" s="33">
        <f>IFERROR(IF(OR(C5308="",D5308=""),"",D5308*VLOOKUP(C5308,'Setup - Mix Design'!$A$5:$I$504,2,0)),"")</f>
        <v/>
      </c>
      <c r="G5308" s="33">
        <f>IFERROR(IF(OR(C5308="",D5308=""),"",D5308*VLOOKUP(C5308,'Setup - Mix Design'!$A$5:$I$504,3,0)),"")</f>
        <v/>
      </c>
      <c r="H5308" s="33">
        <f>IFERROR(IF(OR(C5308="",D5308=""),"",D5308*VLOOKUP(C5308,'Setup - Mix Design'!$A$5:$I$504,4,0)),"")</f>
        <v/>
      </c>
      <c r="I5308" s="33">
        <f>IFERROR(IF(OR(C5308="",D5308=""),"",D5308*VLOOKUP(C5308,'Setup - Mix Design'!$A$5:$I$504,5,0)),"")</f>
        <v/>
      </c>
      <c r="J5308" s="33">
        <f>IFERROR(IF(OR(C5308="",D5308=""),"",D5308*VLOOKUP(C5308,'Setup - Mix Design'!$A$5:$I$504,6,0)),"")</f>
        <v/>
      </c>
      <c r="K5308" s="33">
        <f>IFERROR(IF(OR(C5308="",D5308=""),"",D5308*VLOOKUP(C5308,'Setup - Mix Design'!$A$5:$I$504,7,0)),"")</f>
        <v/>
      </c>
    </row>
    <row r="5309">
      <c r="A5309" s="31" t="n"/>
      <c r="B5309" s="26" t="n"/>
      <c r="C5309" s="26" t="n"/>
      <c r="D5309" s="27" t="n"/>
      <c r="E5309" s="26" t="n"/>
      <c r="F5309" s="33">
        <f>IFERROR(IF(OR(C5309="",D5309=""),"",D5309*VLOOKUP(C5309,'Setup - Mix Design'!$A$5:$I$504,2,0)),"")</f>
        <v/>
      </c>
      <c r="G5309" s="33">
        <f>IFERROR(IF(OR(C5309="",D5309=""),"",D5309*VLOOKUP(C5309,'Setup - Mix Design'!$A$5:$I$504,3,0)),"")</f>
        <v/>
      </c>
      <c r="H5309" s="33">
        <f>IFERROR(IF(OR(C5309="",D5309=""),"",D5309*VLOOKUP(C5309,'Setup - Mix Design'!$A$5:$I$504,4,0)),"")</f>
        <v/>
      </c>
      <c r="I5309" s="33">
        <f>IFERROR(IF(OR(C5309="",D5309=""),"",D5309*VLOOKUP(C5309,'Setup - Mix Design'!$A$5:$I$504,5,0)),"")</f>
        <v/>
      </c>
      <c r="J5309" s="33">
        <f>IFERROR(IF(OR(C5309="",D5309=""),"",D5309*VLOOKUP(C5309,'Setup - Mix Design'!$A$5:$I$504,6,0)),"")</f>
        <v/>
      </c>
      <c r="K5309" s="33">
        <f>IFERROR(IF(OR(C5309="",D5309=""),"",D5309*VLOOKUP(C5309,'Setup - Mix Design'!$A$5:$I$504,7,0)),"")</f>
        <v/>
      </c>
    </row>
    <row r="5310">
      <c r="A5310" s="31" t="n"/>
      <c r="B5310" s="26" t="n"/>
      <c r="C5310" s="26" t="n"/>
      <c r="D5310" s="27" t="n"/>
      <c r="E5310" s="26" t="n"/>
      <c r="F5310" s="33">
        <f>IFERROR(IF(OR(C5310="",D5310=""),"",D5310*VLOOKUP(C5310,'Setup - Mix Design'!$A$5:$I$504,2,0)),"")</f>
        <v/>
      </c>
      <c r="G5310" s="33">
        <f>IFERROR(IF(OR(C5310="",D5310=""),"",D5310*VLOOKUP(C5310,'Setup - Mix Design'!$A$5:$I$504,3,0)),"")</f>
        <v/>
      </c>
      <c r="H5310" s="33">
        <f>IFERROR(IF(OR(C5310="",D5310=""),"",D5310*VLOOKUP(C5310,'Setup - Mix Design'!$A$5:$I$504,4,0)),"")</f>
        <v/>
      </c>
      <c r="I5310" s="33">
        <f>IFERROR(IF(OR(C5310="",D5310=""),"",D5310*VLOOKUP(C5310,'Setup - Mix Design'!$A$5:$I$504,5,0)),"")</f>
        <v/>
      </c>
      <c r="J5310" s="33">
        <f>IFERROR(IF(OR(C5310="",D5310=""),"",D5310*VLOOKUP(C5310,'Setup - Mix Design'!$A$5:$I$504,6,0)),"")</f>
        <v/>
      </c>
      <c r="K5310" s="33">
        <f>IFERROR(IF(OR(C5310="",D5310=""),"",D5310*VLOOKUP(C5310,'Setup - Mix Design'!$A$5:$I$504,7,0)),"")</f>
        <v/>
      </c>
    </row>
    <row r="5311">
      <c r="A5311" s="31" t="n"/>
      <c r="B5311" s="26" t="n"/>
      <c r="C5311" s="26" t="n"/>
      <c r="D5311" s="27" t="n"/>
      <c r="E5311" s="26" t="n"/>
      <c r="F5311" s="33">
        <f>IFERROR(IF(OR(C5311="",D5311=""),"",D5311*VLOOKUP(C5311,'Setup - Mix Design'!$A$5:$I$504,2,0)),"")</f>
        <v/>
      </c>
      <c r="G5311" s="33">
        <f>IFERROR(IF(OR(C5311="",D5311=""),"",D5311*VLOOKUP(C5311,'Setup - Mix Design'!$A$5:$I$504,3,0)),"")</f>
        <v/>
      </c>
      <c r="H5311" s="33">
        <f>IFERROR(IF(OR(C5311="",D5311=""),"",D5311*VLOOKUP(C5311,'Setup - Mix Design'!$A$5:$I$504,4,0)),"")</f>
        <v/>
      </c>
      <c r="I5311" s="33">
        <f>IFERROR(IF(OR(C5311="",D5311=""),"",D5311*VLOOKUP(C5311,'Setup - Mix Design'!$A$5:$I$504,5,0)),"")</f>
        <v/>
      </c>
      <c r="J5311" s="33">
        <f>IFERROR(IF(OR(C5311="",D5311=""),"",D5311*VLOOKUP(C5311,'Setup - Mix Design'!$A$5:$I$504,6,0)),"")</f>
        <v/>
      </c>
      <c r="K5311" s="33">
        <f>IFERROR(IF(OR(C5311="",D5311=""),"",D5311*VLOOKUP(C5311,'Setup - Mix Design'!$A$5:$I$504,7,0)),"")</f>
        <v/>
      </c>
    </row>
    <row r="5312">
      <c r="A5312" s="31" t="n"/>
      <c r="B5312" s="26" t="n"/>
      <c r="C5312" s="26" t="n"/>
      <c r="D5312" s="27" t="n"/>
      <c r="E5312" s="26" t="n"/>
      <c r="F5312" s="33">
        <f>IFERROR(IF(OR(C5312="",D5312=""),"",D5312*VLOOKUP(C5312,'Setup - Mix Design'!$A$5:$I$504,2,0)),"")</f>
        <v/>
      </c>
      <c r="G5312" s="33">
        <f>IFERROR(IF(OR(C5312="",D5312=""),"",D5312*VLOOKUP(C5312,'Setup - Mix Design'!$A$5:$I$504,3,0)),"")</f>
        <v/>
      </c>
      <c r="H5312" s="33">
        <f>IFERROR(IF(OR(C5312="",D5312=""),"",D5312*VLOOKUP(C5312,'Setup - Mix Design'!$A$5:$I$504,4,0)),"")</f>
        <v/>
      </c>
      <c r="I5312" s="33">
        <f>IFERROR(IF(OR(C5312="",D5312=""),"",D5312*VLOOKUP(C5312,'Setup - Mix Design'!$A$5:$I$504,5,0)),"")</f>
        <v/>
      </c>
      <c r="J5312" s="33">
        <f>IFERROR(IF(OR(C5312="",D5312=""),"",D5312*VLOOKUP(C5312,'Setup - Mix Design'!$A$5:$I$504,6,0)),"")</f>
        <v/>
      </c>
      <c r="K5312" s="33">
        <f>IFERROR(IF(OR(C5312="",D5312=""),"",D5312*VLOOKUP(C5312,'Setup - Mix Design'!$A$5:$I$504,7,0)),"")</f>
        <v/>
      </c>
    </row>
    <row r="5313">
      <c r="A5313" s="31" t="n"/>
      <c r="B5313" s="26" t="n"/>
      <c r="C5313" s="26" t="n"/>
      <c r="D5313" s="27" t="n"/>
      <c r="E5313" s="26" t="n"/>
      <c r="F5313" s="33">
        <f>IFERROR(IF(OR(C5313="",D5313=""),"",D5313*VLOOKUP(C5313,'Setup - Mix Design'!$A$5:$I$504,2,0)),"")</f>
        <v/>
      </c>
      <c r="G5313" s="33">
        <f>IFERROR(IF(OR(C5313="",D5313=""),"",D5313*VLOOKUP(C5313,'Setup - Mix Design'!$A$5:$I$504,3,0)),"")</f>
        <v/>
      </c>
      <c r="H5313" s="33">
        <f>IFERROR(IF(OR(C5313="",D5313=""),"",D5313*VLOOKUP(C5313,'Setup - Mix Design'!$A$5:$I$504,4,0)),"")</f>
        <v/>
      </c>
      <c r="I5313" s="33">
        <f>IFERROR(IF(OR(C5313="",D5313=""),"",D5313*VLOOKUP(C5313,'Setup - Mix Design'!$A$5:$I$504,5,0)),"")</f>
        <v/>
      </c>
      <c r="J5313" s="33">
        <f>IFERROR(IF(OR(C5313="",D5313=""),"",D5313*VLOOKUP(C5313,'Setup - Mix Design'!$A$5:$I$504,6,0)),"")</f>
        <v/>
      </c>
      <c r="K5313" s="33">
        <f>IFERROR(IF(OR(C5313="",D5313=""),"",D5313*VLOOKUP(C5313,'Setup - Mix Design'!$A$5:$I$504,7,0)),"")</f>
        <v/>
      </c>
    </row>
    <row r="5314">
      <c r="A5314" s="31" t="n"/>
      <c r="B5314" s="26" t="n"/>
      <c r="C5314" s="26" t="n"/>
      <c r="D5314" s="27" t="n"/>
      <c r="E5314" s="26" t="n"/>
      <c r="F5314" s="33">
        <f>IFERROR(IF(OR(C5314="",D5314=""),"",D5314*VLOOKUP(C5314,'Setup - Mix Design'!$A$5:$I$504,2,0)),"")</f>
        <v/>
      </c>
      <c r="G5314" s="33">
        <f>IFERROR(IF(OR(C5314="",D5314=""),"",D5314*VLOOKUP(C5314,'Setup - Mix Design'!$A$5:$I$504,3,0)),"")</f>
        <v/>
      </c>
      <c r="H5314" s="33">
        <f>IFERROR(IF(OR(C5314="",D5314=""),"",D5314*VLOOKUP(C5314,'Setup - Mix Design'!$A$5:$I$504,4,0)),"")</f>
        <v/>
      </c>
      <c r="I5314" s="33">
        <f>IFERROR(IF(OR(C5314="",D5314=""),"",D5314*VLOOKUP(C5314,'Setup - Mix Design'!$A$5:$I$504,5,0)),"")</f>
        <v/>
      </c>
      <c r="J5314" s="33">
        <f>IFERROR(IF(OR(C5314="",D5314=""),"",D5314*VLOOKUP(C5314,'Setup - Mix Design'!$A$5:$I$504,6,0)),"")</f>
        <v/>
      </c>
      <c r="K5314" s="33">
        <f>IFERROR(IF(OR(C5314="",D5314=""),"",D5314*VLOOKUP(C5314,'Setup - Mix Design'!$A$5:$I$504,7,0)),"")</f>
        <v/>
      </c>
    </row>
    <row r="5315">
      <c r="A5315" s="31" t="n"/>
      <c r="B5315" s="26" t="n"/>
      <c r="C5315" s="26" t="n"/>
      <c r="D5315" s="27" t="n"/>
      <c r="E5315" s="26" t="n"/>
      <c r="F5315" s="33">
        <f>IFERROR(IF(OR(C5315="",D5315=""),"",D5315*VLOOKUP(C5315,'Setup - Mix Design'!$A$5:$I$504,2,0)),"")</f>
        <v/>
      </c>
      <c r="G5315" s="33">
        <f>IFERROR(IF(OR(C5315="",D5315=""),"",D5315*VLOOKUP(C5315,'Setup - Mix Design'!$A$5:$I$504,3,0)),"")</f>
        <v/>
      </c>
      <c r="H5315" s="33">
        <f>IFERROR(IF(OR(C5315="",D5315=""),"",D5315*VLOOKUP(C5315,'Setup - Mix Design'!$A$5:$I$504,4,0)),"")</f>
        <v/>
      </c>
      <c r="I5315" s="33">
        <f>IFERROR(IF(OR(C5315="",D5315=""),"",D5315*VLOOKUP(C5315,'Setup - Mix Design'!$A$5:$I$504,5,0)),"")</f>
        <v/>
      </c>
      <c r="J5315" s="33">
        <f>IFERROR(IF(OR(C5315="",D5315=""),"",D5315*VLOOKUP(C5315,'Setup - Mix Design'!$A$5:$I$504,6,0)),"")</f>
        <v/>
      </c>
      <c r="K5315" s="33">
        <f>IFERROR(IF(OR(C5315="",D5315=""),"",D5315*VLOOKUP(C5315,'Setup - Mix Design'!$A$5:$I$504,7,0)),"")</f>
        <v/>
      </c>
    </row>
    <row r="5316">
      <c r="A5316" s="31" t="n"/>
      <c r="B5316" s="26" t="n"/>
      <c r="C5316" s="26" t="n"/>
      <c r="D5316" s="27" t="n"/>
      <c r="E5316" s="26" t="n"/>
      <c r="F5316" s="33">
        <f>IFERROR(IF(OR(C5316="",D5316=""),"",D5316*VLOOKUP(C5316,'Setup - Mix Design'!$A$5:$I$504,2,0)),"")</f>
        <v/>
      </c>
      <c r="G5316" s="33">
        <f>IFERROR(IF(OR(C5316="",D5316=""),"",D5316*VLOOKUP(C5316,'Setup - Mix Design'!$A$5:$I$504,3,0)),"")</f>
        <v/>
      </c>
      <c r="H5316" s="33">
        <f>IFERROR(IF(OR(C5316="",D5316=""),"",D5316*VLOOKUP(C5316,'Setup - Mix Design'!$A$5:$I$504,4,0)),"")</f>
        <v/>
      </c>
      <c r="I5316" s="33">
        <f>IFERROR(IF(OR(C5316="",D5316=""),"",D5316*VLOOKUP(C5316,'Setup - Mix Design'!$A$5:$I$504,5,0)),"")</f>
        <v/>
      </c>
      <c r="J5316" s="33">
        <f>IFERROR(IF(OR(C5316="",D5316=""),"",D5316*VLOOKUP(C5316,'Setup - Mix Design'!$A$5:$I$504,6,0)),"")</f>
        <v/>
      </c>
      <c r="K5316" s="33">
        <f>IFERROR(IF(OR(C5316="",D5316=""),"",D5316*VLOOKUP(C5316,'Setup - Mix Design'!$A$5:$I$504,7,0)),"")</f>
        <v/>
      </c>
    </row>
    <row r="5317">
      <c r="A5317" s="31" t="n"/>
      <c r="B5317" s="26" t="n"/>
      <c r="C5317" s="26" t="n"/>
      <c r="D5317" s="27" t="n"/>
      <c r="E5317" s="26" t="n"/>
      <c r="F5317" s="33">
        <f>IFERROR(IF(OR(C5317="",D5317=""),"",D5317*VLOOKUP(C5317,'Setup - Mix Design'!$A$5:$I$504,2,0)),"")</f>
        <v/>
      </c>
      <c r="G5317" s="33">
        <f>IFERROR(IF(OR(C5317="",D5317=""),"",D5317*VLOOKUP(C5317,'Setup - Mix Design'!$A$5:$I$504,3,0)),"")</f>
        <v/>
      </c>
      <c r="H5317" s="33">
        <f>IFERROR(IF(OR(C5317="",D5317=""),"",D5317*VLOOKUP(C5317,'Setup - Mix Design'!$A$5:$I$504,4,0)),"")</f>
        <v/>
      </c>
      <c r="I5317" s="33">
        <f>IFERROR(IF(OR(C5317="",D5317=""),"",D5317*VLOOKUP(C5317,'Setup - Mix Design'!$A$5:$I$504,5,0)),"")</f>
        <v/>
      </c>
      <c r="J5317" s="33">
        <f>IFERROR(IF(OR(C5317="",D5317=""),"",D5317*VLOOKUP(C5317,'Setup - Mix Design'!$A$5:$I$504,6,0)),"")</f>
        <v/>
      </c>
      <c r="K5317" s="33">
        <f>IFERROR(IF(OR(C5317="",D5317=""),"",D5317*VLOOKUP(C5317,'Setup - Mix Design'!$A$5:$I$504,7,0)),"")</f>
        <v/>
      </c>
    </row>
    <row r="5318">
      <c r="A5318" s="31" t="n"/>
      <c r="B5318" s="26" t="n"/>
      <c r="C5318" s="26" t="n"/>
      <c r="D5318" s="27" t="n"/>
      <c r="E5318" s="26" t="n"/>
      <c r="F5318" s="33">
        <f>IFERROR(IF(OR(C5318="",D5318=""),"",D5318*VLOOKUP(C5318,'Setup - Mix Design'!$A$5:$I$504,2,0)),"")</f>
        <v/>
      </c>
      <c r="G5318" s="33">
        <f>IFERROR(IF(OR(C5318="",D5318=""),"",D5318*VLOOKUP(C5318,'Setup - Mix Design'!$A$5:$I$504,3,0)),"")</f>
        <v/>
      </c>
      <c r="H5318" s="33">
        <f>IFERROR(IF(OR(C5318="",D5318=""),"",D5318*VLOOKUP(C5318,'Setup - Mix Design'!$A$5:$I$504,4,0)),"")</f>
        <v/>
      </c>
      <c r="I5318" s="33">
        <f>IFERROR(IF(OR(C5318="",D5318=""),"",D5318*VLOOKUP(C5318,'Setup - Mix Design'!$A$5:$I$504,5,0)),"")</f>
        <v/>
      </c>
      <c r="J5318" s="33">
        <f>IFERROR(IF(OR(C5318="",D5318=""),"",D5318*VLOOKUP(C5318,'Setup - Mix Design'!$A$5:$I$504,6,0)),"")</f>
        <v/>
      </c>
      <c r="K5318" s="33">
        <f>IFERROR(IF(OR(C5318="",D5318=""),"",D5318*VLOOKUP(C5318,'Setup - Mix Design'!$A$5:$I$504,7,0)),"")</f>
        <v/>
      </c>
    </row>
    <row r="5319">
      <c r="A5319" s="31" t="n"/>
      <c r="B5319" s="26" t="n"/>
      <c r="C5319" s="26" t="n"/>
      <c r="D5319" s="27" t="n"/>
      <c r="E5319" s="26" t="n"/>
      <c r="F5319" s="33">
        <f>IFERROR(IF(OR(C5319="",D5319=""),"",D5319*VLOOKUP(C5319,'Setup - Mix Design'!$A$5:$I$504,2,0)),"")</f>
        <v/>
      </c>
      <c r="G5319" s="33">
        <f>IFERROR(IF(OR(C5319="",D5319=""),"",D5319*VLOOKUP(C5319,'Setup - Mix Design'!$A$5:$I$504,3,0)),"")</f>
        <v/>
      </c>
      <c r="H5319" s="33">
        <f>IFERROR(IF(OR(C5319="",D5319=""),"",D5319*VLOOKUP(C5319,'Setup - Mix Design'!$A$5:$I$504,4,0)),"")</f>
        <v/>
      </c>
      <c r="I5319" s="33">
        <f>IFERROR(IF(OR(C5319="",D5319=""),"",D5319*VLOOKUP(C5319,'Setup - Mix Design'!$A$5:$I$504,5,0)),"")</f>
        <v/>
      </c>
      <c r="J5319" s="33">
        <f>IFERROR(IF(OR(C5319="",D5319=""),"",D5319*VLOOKUP(C5319,'Setup - Mix Design'!$A$5:$I$504,6,0)),"")</f>
        <v/>
      </c>
      <c r="K5319" s="33">
        <f>IFERROR(IF(OR(C5319="",D5319=""),"",D5319*VLOOKUP(C5319,'Setup - Mix Design'!$A$5:$I$504,7,0)),"")</f>
        <v/>
      </c>
    </row>
    <row r="5320">
      <c r="A5320" s="31" t="n"/>
      <c r="B5320" s="26" t="n"/>
      <c r="C5320" s="26" t="n"/>
      <c r="D5320" s="27" t="n"/>
      <c r="E5320" s="26" t="n"/>
      <c r="F5320" s="33">
        <f>IFERROR(IF(OR(C5320="",D5320=""),"",D5320*VLOOKUP(C5320,'Setup - Mix Design'!$A$5:$I$504,2,0)),"")</f>
        <v/>
      </c>
      <c r="G5320" s="33">
        <f>IFERROR(IF(OR(C5320="",D5320=""),"",D5320*VLOOKUP(C5320,'Setup - Mix Design'!$A$5:$I$504,3,0)),"")</f>
        <v/>
      </c>
      <c r="H5320" s="33">
        <f>IFERROR(IF(OR(C5320="",D5320=""),"",D5320*VLOOKUP(C5320,'Setup - Mix Design'!$A$5:$I$504,4,0)),"")</f>
        <v/>
      </c>
      <c r="I5320" s="33">
        <f>IFERROR(IF(OR(C5320="",D5320=""),"",D5320*VLOOKUP(C5320,'Setup - Mix Design'!$A$5:$I$504,5,0)),"")</f>
        <v/>
      </c>
      <c r="J5320" s="33">
        <f>IFERROR(IF(OR(C5320="",D5320=""),"",D5320*VLOOKUP(C5320,'Setup - Mix Design'!$A$5:$I$504,6,0)),"")</f>
        <v/>
      </c>
      <c r="K5320" s="33">
        <f>IFERROR(IF(OR(C5320="",D5320=""),"",D5320*VLOOKUP(C5320,'Setup - Mix Design'!$A$5:$I$504,7,0)),"")</f>
        <v/>
      </c>
    </row>
    <row r="5321">
      <c r="A5321" s="31" t="n"/>
      <c r="B5321" s="26" t="n"/>
      <c r="C5321" s="26" t="n"/>
      <c r="D5321" s="27" t="n"/>
      <c r="E5321" s="26" t="n"/>
      <c r="F5321" s="33">
        <f>IFERROR(IF(OR(C5321="",D5321=""),"",D5321*VLOOKUP(C5321,'Setup - Mix Design'!$A$5:$I$504,2,0)),"")</f>
        <v/>
      </c>
      <c r="G5321" s="33">
        <f>IFERROR(IF(OR(C5321="",D5321=""),"",D5321*VLOOKUP(C5321,'Setup - Mix Design'!$A$5:$I$504,3,0)),"")</f>
        <v/>
      </c>
      <c r="H5321" s="33">
        <f>IFERROR(IF(OR(C5321="",D5321=""),"",D5321*VLOOKUP(C5321,'Setup - Mix Design'!$A$5:$I$504,4,0)),"")</f>
        <v/>
      </c>
      <c r="I5321" s="33">
        <f>IFERROR(IF(OR(C5321="",D5321=""),"",D5321*VLOOKUP(C5321,'Setup - Mix Design'!$A$5:$I$504,5,0)),"")</f>
        <v/>
      </c>
      <c r="J5321" s="33">
        <f>IFERROR(IF(OR(C5321="",D5321=""),"",D5321*VLOOKUP(C5321,'Setup - Mix Design'!$A$5:$I$504,6,0)),"")</f>
        <v/>
      </c>
      <c r="K5321" s="33">
        <f>IFERROR(IF(OR(C5321="",D5321=""),"",D5321*VLOOKUP(C5321,'Setup - Mix Design'!$A$5:$I$504,7,0)),"")</f>
        <v/>
      </c>
    </row>
    <row r="5322">
      <c r="A5322" s="31" t="n"/>
      <c r="B5322" s="26" t="n"/>
      <c r="C5322" s="26" t="n"/>
      <c r="D5322" s="27" t="n"/>
      <c r="E5322" s="26" t="n"/>
      <c r="F5322" s="33">
        <f>IFERROR(IF(OR(C5322="",D5322=""),"",D5322*VLOOKUP(C5322,'Setup - Mix Design'!$A$5:$I$504,2,0)),"")</f>
        <v/>
      </c>
      <c r="G5322" s="33">
        <f>IFERROR(IF(OR(C5322="",D5322=""),"",D5322*VLOOKUP(C5322,'Setup - Mix Design'!$A$5:$I$504,3,0)),"")</f>
        <v/>
      </c>
      <c r="H5322" s="33">
        <f>IFERROR(IF(OR(C5322="",D5322=""),"",D5322*VLOOKUP(C5322,'Setup - Mix Design'!$A$5:$I$504,4,0)),"")</f>
        <v/>
      </c>
      <c r="I5322" s="33">
        <f>IFERROR(IF(OR(C5322="",D5322=""),"",D5322*VLOOKUP(C5322,'Setup - Mix Design'!$A$5:$I$504,5,0)),"")</f>
        <v/>
      </c>
      <c r="J5322" s="33">
        <f>IFERROR(IF(OR(C5322="",D5322=""),"",D5322*VLOOKUP(C5322,'Setup - Mix Design'!$A$5:$I$504,6,0)),"")</f>
        <v/>
      </c>
      <c r="K5322" s="33">
        <f>IFERROR(IF(OR(C5322="",D5322=""),"",D5322*VLOOKUP(C5322,'Setup - Mix Design'!$A$5:$I$504,7,0)),"")</f>
        <v/>
      </c>
    </row>
    <row r="5323">
      <c r="A5323" s="31" t="n"/>
      <c r="B5323" s="26" t="n"/>
      <c r="C5323" s="26" t="n"/>
      <c r="D5323" s="27" t="n"/>
      <c r="E5323" s="26" t="n"/>
      <c r="F5323" s="33">
        <f>IFERROR(IF(OR(C5323="",D5323=""),"",D5323*VLOOKUP(C5323,'Setup - Mix Design'!$A$5:$I$504,2,0)),"")</f>
        <v/>
      </c>
      <c r="G5323" s="33">
        <f>IFERROR(IF(OR(C5323="",D5323=""),"",D5323*VLOOKUP(C5323,'Setup - Mix Design'!$A$5:$I$504,3,0)),"")</f>
        <v/>
      </c>
      <c r="H5323" s="33">
        <f>IFERROR(IF(OR(C5323="",D5323=""),"",D5323*VLOOKUP(C5323,'Setup - Mix Design'!$A$5:$I$504,4,0)),"")</f>
        <v/>
      </c>
      <c r="I5323" s="33">
        <f>IFERROR(IF(OR(C5323="",D5323=""),"",D5323*VLOOKUP(C5323,'Setup - Mix Design'!$A$5:$I$504,5,0)),"")</f>
        <v/>
      </c>
      <c r="J5323" s="33">
        <f>IFERROR(IF(OR(C5323="",D5323=""),"",D5323*VLOOKUP(C5323,'Setup - Mix Design'!$A$5:$I$504,6,0)),"")</f>
        <v/>
      </c>
      <c r="K5323" s="33">
        <f>IFERROR(IF(OR(C5323="",D5323=""),"",D5323*VLOOKUP(C5323,'Setup - Mix Design'!$A$5:$I$504,7,0)),"")</f>
        <v/>
      </c>
    </row>
    <row r="5324">
      <c r="A5324" s="31" t="n"/>
      <c r="B5324" s="26" t="n"/>
      <c r="C5324" s="26" t="n"/>
      <c r="D5324" s="27" t="n"/>
      <c r="E5324" s="26" t="n"/>
      <c r="F5324" s="33">
        <f>IFERROR(IF(OR(C5324="",D5324=""),"",D5324*VLOOKUP(C5324,'Setup - Mix Design'!$A$5:$I$504,2,0)),"")</f>
        <v/>
      </c>
      <c r="G5324" s="33">
        <f>IFERROR(IF(OR(C5324="",D5324=""),"",D5324*VLOOKUP(C5324,'Setup - Mix Design'!$A$5:$I$504,3,0)),"")</f>
        <v/>
      </c>
      <c r="H5324" s="33">
        <f>IFERROR(IF(OR(C5324="",D5324=""),"",D5324*VLOOKUP(C5324,'Setup - Mix Design'!$A$5:$I$504,4,0)),"")</f>
        <v/>
      </c>
      <c r="I5324" s="33">
        <f>IFERROR(IF(OR(C5324="",D5324=""),"",D5324*VLOOKUP(C5324,'Setup - Mix Design'!$A$5:$I$504,5,0)),"")</f>
        <v/>
      </c>
      <c r="J5324" s="33">
        <f>IFERROR(IF(OR(C5324="",D5324=""),"",D5324*VLOOKUP(C5324,'Setup - Mix Design'!$A$5:$I$504,6,0)),"")</f>
        <v/>
      </c>
      <c r="K5324" s="33">
        <f>IFERROR(IF(OR(C5324="",D5324=""),"",D5324*VLOOKUP(C5324,'Setup - Mix Design'!$A$5:$I$504,7,0)),"")</f>
        <v/>
      </c>
    </row>
    <row r="5325">
      <c r="A5325" s="31" t="n"/>
      <c r="B5325" s="26" t="n"/>
      <c r="C5325" s="26" t="n"/>
      <c r="D5325" s="27" t="n"/>
      <c r="E5325" s="26" t="n"/>
      <c r="F5325" s="33">
        <f>IFERROR(IF(OR(C5325="",D5325=""),"",D5325*VLOOKUP(C5325,'Setup - Mix Design'!$A$5:$I$504,2,0)),"")</f>
        <v/>
      </c>
      <c r="G5325" s="33">
        <f>IFERROR(IF(OR(C5325="",D5325=""),"",D5325*VLOOKUP(C5325,'Setup - Mix Design'!$A$5:$I$504,3,0)),"")</f>
        <v/>
      </c>
      <c r="H5325" s="33">
        <f>IFERROR(IF(OR(C5325="",D5325=""),"",D5325*VLOOKUP(C5325,'Setup - Mix Design'!$A$5:$I$504,4,0)),"")</f>
        <v/>
      </c>
      <c r="I5325" s="33">
        <f>IFERROR(IF(OR(C5325="",D5325=""),"",D5325*VLOOKUP(C5325,'Setup - Mix Design'!$A$5:$I$504,5,0)),"")</f>
        <v/>
      </c>
      <c r="J5325" s="33">
        <f>IFERROR(IF(OR(C5325="",D5325=""),"",D5325*VLOOKUP(C5325,'Setup - Mix Design'!$A$5:$I$504,6,0)),"")</f>
        <v/>
      </c>
      <c r="K5325" s="33">
        <f>IFERROR(IF(OR(C5325="",D5325=""),"",D5325*VLOOKUP(C5325,'Setup - Mix Design'!$A$5:$I$504,7,0)),"")</f>
        <v/>
      </c>
    </row>
    <row r="5326">
      <c r="A5326" s="31" t="n"/>
      <c r="B5326" s="26" t="n"/>
      <c r="C5326" s="26" t="n"/>
      <c r="D5326" s="27" t="n"/>
      <c r="E5326" s="26" t="n"/>
      <c r="F5326" s="33">
        <f>IFERROR(IF(OR(C5326="",D5326=""),"",D5326*VLOOKUP(C5326,'Setup - Mix Design'!$A$5:$I$504,2,0)),"")</f>
        <v/>
      </c>
      <c r="G5326" s="33">
        <f>IFERROR(IF(OR(C5326="",D5326=""),"",D5326*VLOOKUP(C5326,'Setup - Mix Design'!$A$5:$I$504,3,0)),"")</f>
        <v/>
      </c>
      <c r="H5326" s="33">
        <f>IFERROR(IF(OR(C5326="",D5326=""),"",D5326*VLOOKUP(C5326,'Setup - Mix Design'!$A$5:$I$504,4,0)),"")</f>
        <v/>
      </c>
      <c r="I5326" s="33">
        <f>IFERROR(IF(OR(C5326="",D5326=""),"",D5326*VLOOKUP(C5326,'Setup - Mix Design'!$A$5:$I$504,5,0)),"")</f>
        <v/>
      </c>
      <c r="J5326" s="33">
        <f>IFERROR(IF(OR(C5326="",D5326=""),"",D5326*VLOOKUP(C5326,'Setup - Mix Design'!$A$5:$I$504,6,0)),"")</f>
        <v/>
      </c>
      <c r="K5326" s="33">
        <f>IFERROR(IF(OR(C5326="",D5326=""),"",D5326*VLOOKUP(C5326,'Setup - Mix Design'!$A$5:$I$504,7,0)),"")</f>
        <v/>
      </c>
    </row>
    <row r="5327">
      <c r="A5327" s="31" t="n"/>
      <c r="B5327" s="26" t="n"/>
      <c r="C5327" s="26" t="n"/>
      <c r="D5327" s="27" t="n"/>
      <c r="E5327" s="26" t="n"/>
      <c r="F5327" s="33">
        <f>IFERROR(IF(OR(C5327="",D5327=""),"",D5327*VLOOKUP(C5327,'Setup - Mix Design'!$A$5:$I$504,2,0)),"")</f>
        <v/>
      </c>
      <c r="G5327" s="33">
        <f>IFERROR(IF(OR(C5327="",D5327=""),"",D5327*VLOOKUP(C5327,'Setup - Mix Design'!$A$5:$I$504,3,0)),"")</f>
        <v/>
      </c>
      <c r="H5327" s="33">
        <f>IFERROR(IF(OR(C5327="",D5327=""),"",D5327*VLOOKUP(C5327,'Setup - Mix Design'!$A$5:$I$504,4,0)),"")</f>
        <v/>
      </c>
      <c r="I5327" s="33">
        <f>IFERROR(IF(OR(C5327="",D5327=""),"",D5327*VLOOKUP(C5327,'Setup - Mix Design'!$A$5:$I$504,5,0)),"")</f>
        <v/>
      </c>
      <c r="J5327" s="33">
        <f>IFERROR(IF(OR(C5327="",D5327=""),"",D5327*VLOOKUP(C5327,'Setup - Mix Design'!$A$5:$I$504,6,0)),"")</f>
        <v/>
      </c>
      <c r="K5327" s="33">
        <f>IFERROR(IF(OR(C5327="",D5327=""),"",D5327*VLOOKUP(C5327,'Setup - Mix Design'!$A$5:$I$504,7,0)),"")</f>
        <v/>
      </c>
    </row>
    <row r="5328">
      <c r="A5328" s="31" t="n"/>
      <c r="B5328" s="26" t="n"/>
      <c r="C5328" s="26" t="n"/>
      <c r="D5328" s="27" t="n"/>
      <c r="E5328" s="26" t="n"/>
      <c r="F5328" s="33">
        <f>IFERROR(IF(OR(C5328="",D5328=""),"",D5328*VLOOKUP(C5328,'Setup - Mix Design'!$A$5:$I$504,2,0)),"")</f>
        <v/>
      </c>
      <c r="G5328" s="33">
        <f>IFERROR(IF(OR(C5328="",D5328=""),"",D5328*VLOOKUP(C5328,'Setup - Mix Design'!$A$5:$I$504,3,0)),"")</f>
        <v/>
      </c>
      <c r="H5328" s="33">
        <f>IFERROR(IF(OR(C5328="",D5328=""),"",D5328*VLOOKUP(C5328,'Setup - Mix Design'!$A$5:$I$504,4,0)),"")</f>
        <v/>
      </c>
      <c r="I5328" s="33">
        <f>IFERROR(IF(OR(C5328="",D5328=""),"",D5328*VLOOKUP(C5328,'Setup - Mix Design'!$A$5:$I$504,5,0)),"")</f>
        <v/>
      </c>
      <c r="J5328" s="33">
        <f>IFERROR(IF(OR(C5328="",D5328=""),"",D5328*VLOOKUP(C5328,'Setup - Mix Design'!$A$5:$I$504,6,0)),"")</f>
        <v/>
      </c>
      <c r="K5328" s="33">
        <f>IFERROR(IF(OR(C5328="",D5328=""),"",D5328*VLOOKUP(C5328,'Setup - Mix Design'!$A$5:$I$504,7,0)),"")</f>
        <v/>
      </c>
    </row>
    <row r="5329">
      <c r="A5329" s="31" t="n"/>
      <c r="B5329" s="26" t="n"/>
      <c r="C5329" s="26" t="n"/>
      <c r="D5329" s="27" t="n"/>
      <c r="E5329" s="26" t="n"/>
      <c r="F5329" s="33">
        <f>IFERROR(IF(OR(C5329="",D5329=""),"",D5329*VLOOKUP(C5329,'Setup - Mix Design'!$A$5:$I$504,2,0)),"")</f>
        <v/>
      </c>
      <c r="G5329" s="33">
        <f>IFERROR(IF(OR(C5329="",D5329=""),"",D5329*VLOOKUP(C5329,'Setup - Mix Design'!$A$5:$I$504,3,0)),"")</f>
        <v/>
      </c>
      <c r="H5329" s="33">
        <f>IFERROR(IF(OR(C5329="",D5329=""),"",D5329*VLOOKUP(C5329,'Setup - Mix Design'!$A$5:$I$504,4,0)),"")</f>
        <v/>
      </c>
      <c r="I5329" s="33">
        <f>IFERROR(IF(OR(C5329="",D5329=""),"",D5329*VLOOKUP(C5329,'Setup - Mix Design'!$A$5:$I$504,5,0)),"")</f>
        <v/>
      </c>
      <c r="J5329" s="33">
        <f>IFERROR(IF(OR(C5329="",D5329=""),"",D5329*VLOOKUP(C5329,'Setup - Mix Design'!$A$5:$I$504,6,0)),"")</f>
        <v/>
      </c>
      <c r="K5329" s="33">
        <f>IFERROR(IF(OR(C5329="",D5329=""),"",D5329*VLOOKUP(C5329,'Setup - Mix Design'!$A$5:$I$504,7,0)),"")</f>
        <v/>
      </c>
    </row>
    <row r="5330">
      <c r="A5330" s="31" t="n"/>
      <c r="B5330" s="26" t="n"/>
      <c r="C5330" s="26" t="n"/>
      <c r="D5330" s="27" t="n"/>
      <c r="E5330" s="26" t="n"/>
      <c r="F5330" s="33">
        <f>IFERROR(IF(OR(C5330="",D5330=""),"",D5330*VLOOKUP(C5330,'Setup - Mix Design'!$A$5:$I$504,2,0)),"")</f>
        <v/>
      </c>
      <c r="G5330" s="33">
        <f>IFERROR(IF(OR(C5330="",D5330=""),"",D5330*VLOOKUP(C5330,'Setup - Mix Design'!$A$5:$I$504,3,0)),"")</f>
        <v/>
      </c>
      <c r="H5330" s="33">
        <f>IFERROR(IF(OR(C5330="",D5330=""),"",D5330*VLOOKUP(C5330,'Setup - Mix Design'!$A$5:$I$504,4,0)),"")</f>
        <v/>
      </c>
      <c r="I5330" s="33">
        <f>IFERROR(IF(OR(C5330="",D5330=""),"",D5330*VLOOKUP(C5330,'Setup - Mix Design'!$A$5:$I$504,5,0)),"")</f>
        <v/>
      </c>
      <c r="J5330" s="33">
        <f>IFERROR(IF(OR(C5330="",D5330=""),"",D5330*VLOOKUP(C5330,'Setup - Mix Design'!$A$5:$I$504,6,0)),"")</f>
        <v/>
      </c>
      <c r="K5330" s="33">
        <f>IFERROR(IF(OR(C5330="",D5330=""),"",D5330*VLOOKUP(C5330,'Setup - Mix Design'!$A$5:$I$504,7,0)),"")</f>
        <v/>
      </c>
    </row>
    <row r="5331">
      <c r="A5331" s="31" t="n"/>
      <c r="B5331" s="26" t="n"/>
      <c r="C5331" s="26" t="n"/>
      <c r="D5331" s="27" t="n"/>
      <c r="E5331" s="26" t="n"/>
      <c r="F5331" s="33">
        <f>IFERROR(IF(OR(C5331="",D5331=""),"",D5331*VLOOKUP(C5331,'Setup - Mix Design'!$A$5:$I$504,2,0)),"")</f>
        <v/>
      </c>
      <c r="G5331" s="33">
        <f>IFERROR(IF(OR(C5331="",D5331=""),"",D5331*VLOOKUP(C5331,'Setup - Mix Design'!$A$5:$I$504,3,0)),"")</f>
        <v/>
      </c>
      <c r="H5331" s="33">
        <f>IFERROR(IF(OR(C5331="",D5331=""),"",D5331*VLOOKUP(C5331,'Setup - Mix Design'!$A$5:$I$504,4,0)),"")</f>
        <v/>
      </c>
      <c r="I5331" s="33">
        <f>IFERROR(IF(OR(C5331="",D5331=""),"",D5331*VLOOKUP(C5331,'Setup - Mix Design'!$A$5:$I$504,5,0)),"")</f>
        <v/>
      </c>
      <c r="J5331" s="33">
        <f>IFERROR(IF(OR(C5331="",D5331=""),"",D5331*VLOOKUP(C5331,'Setup - Mix Design'!$A$5:$I$504,6,0)),"")</f>
        <v/>
      </c>
      <c r="K5331" s="33">
        <f>IFERROR(IF(OR(C5331="",D5331=""),"",D5331*VLOOKUP(C5331,'Setup - Mix Design'!$A$5:$I$504,7,0)),"")</f>
        <v/>
      </c>
    </row>
    <row r="5332">
      <c r="A5332" s="31" t="n"/>
      <c r="B5332" s="26" t="n"/>
      <c r="C5332" s="26" t="n"/>
      <c r="D5332" s="27" t="n"/>
      <c r="E5332" s="26" t="n"/>
      <c r="F5332" s="33">
        <f>IFERROR(IF(OR(C5332="",D5332=""),"",D5332*VLOOKUP(C5332,'Setup - Mix Design'!$A$5:$I$504,2,0)),"")</f>
        <v/>
      </c>
      <c r="G5332" s="33">
        <f>IFERROR(IF(OR(C5332="",D5332=""),"",D5332*VLOOKUP(C5332,'Setup - Mix Design'!$A$5:$I$504,3,0)),"")</f>
        <v/>
      </c>
      <c r="H5332" s="33">
        <f>IFERROR(IF(OR(C5332="",D5332=""),"",D5332*VLOOKUP(C5332,'Setup - Mix Design'!$A$5:$I$504,4,0)),"")</f>
        <v/>
      </c>
      <c r="I5332" s="33">
        <f>IFERROR(IF(OR(C5332="",D5332=""),"",D5332*VLOOKUP(C5332,'Setup - Mix Design'!$A$5:$I$504,5,0)),"")</f>
        <v/>
      </c>
      <c r="J5332" s="33">
        <f>IFERROR(IF(OR(C5332="",D5332=""),"",D5332*VLOOKUP(C5332,'Setup - Mix Design'!$A$5:$I$504,6,0)),"")</f>
        <v/>
      </c>
      <c r="K5332" s="33">
        <f>IFERROR(IF(OR(C5332="",D5332=""),"",D5332*VLOOKUP(C5332,'Setup - Mix Design'!$A$5:$I$504,7,0)),"")</f>
        <v/>
      </c>
    </row>
    <row r="5333">
      <c r="A5333" s="31" t="n"/>
      <c r="B5333" s="26" t="n"/>
      <c r="C5333" s="26" t="n"/>
      <c r="D5333" s="27" t="n"/>
      <c r="E5333" s="26" t="n"/>
      <c r="F5333" s="33">
        <f>IFERROR(IF(OR(C5333="",D5333=""),"",D5333*VLOOKUP(C5333,'Setup - Mix Design'!$A$5:$I$504,2,0)),"")</f>
        <v/>
      </c>
      <c r="G5333" s="33">
        <f>IFERROR(IF(OR(C5333="",D5333=""),"",D5333*VLOOKUP(C5333,'Setup - Mix Design'!$A$5:$I$504,3,0)),"")</f>
        <v/>
      </c>
      <c r="H5333" s="33">
        <f>IFERROR(IF(OR(C5333="",D5333=""),"",D5333*VLOOKUP(C5333,'Setup - Mix Design'!$A$5:$I$504,4,0)),"")</f>
        <v/>
      </c>
      <c r="I5333" s="33">
        <f>IFERROR(IF(OR(C5333="",D5333=""),"",D5333*VLOOKUP(C5333,'Setup - Mix Design'!$A$5:$I$504,5,0)),"")</f>
        <v/>
      </c>
      <c r="J5333" s="33">
        <f>IFERROR(IF(OR(C5333="",D5333=""),"",D5333*VLOOKUP(C5333,'Setup - Mix Design'!$A$5:$I$504,6,0)),"")</f>
        <v/>
      </c>
      <c r="K5333" s="33">
        <f>IFERROR(IF(OR(C5333="",D5333=""),"",D5333*VLOOKUP(C5333,'Setup - Mix Design'!$A$5:$I$504,7,0)),"")</f>
        <v/>
      </c>
    </row>
    <row r="5334">
      <c r="A5334" s="31" t="n"/>
      <c r="B5334" s="26" t="n"/>
      <c r="C5334" s="26" t="n"/>
      <c r="D5334" s="27" t="n"/>
      <c r="E5334" s="26" t="n"/>
      <c r="F5334" s="33">
        <f>IFERROR(IF(OR(C5334="",D5334=""),"",D5334*VLOOKUP(C5334,'Setup - Mix Design'!$A$5:$I$504,2,0)),"")</f>
        <v/>
      </c>
      <c r="G5334" s="33">
        <f>IFERROR(IF(OR(C5334="",D5334=""),"",D5334*VLOOKUP(C5334,'Setup - Mix Design'!$A$5:$I$504,3,0)),"")</f>
        <v/>
      </c>
      <c r="H5334" s="33">
        <f>IFERROR(IF(OR(C5334="",D5334=""),"",D5334*VLOOKUP(C5334,'Setup - Mix Design'!$A$5:$I$504,4,0)),"")</f>
        <v/>
      </c>
      <c r="I5334" s="33">
        <f>IFERROR(IF(OR(C5334="",D5334=""),"",D5334*VLOOKUP(C5334,'Setup - Mix Design'!$A$5:$I$504,5,0)),"")</f>
        <v/>
      </c>
      <c r="J5334" s="33">
        <f>IFERROR(IF(OR(C5334="",D5334=""),"",D5334*VLOOKUP(C5334,'Setup - Mix Design'!$A$5:$I$504,6,0)),"")</f>
        <v/>
      </c>
      <c r="K5334" s="33">
        <f>IFERROR(IF(OR(C5334="",D5334=""),"",D5334*VLOOKUP(C5334,'Setup - Mix Design'!$A$5:$I$504,7,0)),"")</f>
        <v/>
      </c>
    </row>
    <row r="5335">
      <c r="A5335" s="31" t="n"/>
      <c r="B5335" s="26" t="n"/>
      <c r="C5335" s="26" t="n"/>
      <c r="D5335" s="27" t="n"/>
      <c r="E5335" s="26" t="n"/>
      <c r="F5335" s="33">
        <f>IFERROR(IF(OR(C5335="",D5335=""),"",D5335*VLOOKUP(C5335,'Setup - Mix Design'!$A$5:$I$504,2,0)),"")</f>
        <v/>
      </c>
      <c r="G5335" s="33">
        <f>IFERROR(IF(OR(C5335="",D5335=""),"",D5335*VLOOKUP(C5335,'Setup - Mix Design'!$A$5:$I$504,3,0)),"")</f>
        <v/>
      </c>
      <c r="H5335" s="33">
        <f>IFERROR(IF(OR(C5335="",D5335=""),"",D5335*VLOOKUP(C5335,'Setup - Mix Design'!$A$5:$I$504,4,0)),"")</f>
        <v/>
      </c>
      <c r="I5335" s="33">
        <f>IFERROR(IF(OR(C5335="",D5335=""),"",D5335*VLOOKUP(C5335,'Setup - Mix Design'!$A$5:$I$504,5,0)),"")</f>
        <v/>
      </c>
      <c r="J5335" s="33">
        <f>IFERROR(IF(OR(C5335="",D5335=""),"",D5335*VLOOKUP(C5335,'Setup - Mix Design'!$A$5:$I$504,6,0)),"")</f>
        <v/>
      </c>
      <c r="K5335" s="33">
        <f>IFERROR(IF(OR(C5335="",D5335=""),"",D5335*VLOOKUP(C5335,'Setup - Mix Design'!$A$5:$I$504,7,0)),"")</f>
        <v/>
      </c>
    </row>
    <row r="5336">
      <c r="A5336" s="31" t="n"/>
      <c r="B5336" s="26" t="n"/>
      <c r="C5336" s="26" t="n"/>
      <c r="D5336" s="27" t="n"/>
      <c r="E5336" s="26" t="n"/>
      <c r="F5336" s="33">
        <f>IFERROR(IF(OR(C5336="",D5336=""),"",D5336*VLOOKUP(C5336,'Setup - Mix Design'!$A$5:$I$504,2,0)),"")</f>
        <v/>
      </c>
      <c r="G5336" s="33">
        <f>IFERROR(IF(OR(C5336="",D5336=""),"",D5336*VLOOKUP(C5336,'Setup - Mix Design'!$A$5:$I$504,3,0)),"")</f>
        <v/>
      </c>
      <c r="H5336" s="33">
        <f>IFERROR(IF(OR(C5336="",D5336=""),"",D5336*VLOOKUP(C5336,'Setup - Mix Design'!$A$5:$I$504,4,0)),"")</f>
        <v/>
      </c>
      <c r="I5336" s="33">
        <f>IFERROR(IF(OR(C5336="",D5336=""),"",D5336*VLOOKUP(C5336,'Setup - Mix Design'!$A$5:$I$504,5,0)),"")</f>
        <v/>
      </c>
      <c r="J5336" s="33">
        <f>IFERROR(IF(OR(C5336="",D5336=""),"",D5336*VLOOKUP(C5336,'Setup - Mix Design'!$A$5:$I$504,6,0)),"")</f>
        <v/>
      </c>
      <c r="K5336" s="33">
        <f>IFERROR(IF(OR(C5336="",D5336=""),"",D5336*VLOOKUP(C5336,'Setup - Mix Design'!$A$5:$I$504,7,0)),"")</f>
        <v/>
      </c>
    </row>
    <row r="5337">
      <c r="A5337" s="31" t="n"/>
      <c r="B5337" s="26" t="n"/>
      <c r="C5337" s="26" t="n"/>
      <c r="D5337" s="27" t="n"/>
      <c r="E5337" s="26" t="n"/>
      <c r="F5337" s="33">
        <f>IFERROR(IF(OR(C5337="",D5337=""),"",D5337*VLOOKUP(C5337,'Setup - Mix Design'!$A$5:$I$504,2,0)),"")</f>
        <v/>
      </c>
      <c r="G5337" s="33">
        <f>IFERROR(IF(OR(C5337="",D5337=""),"",D5337*VLOOKUP(C5337,'Setup - Mix Design'!$A$5:$I$504,3,0)),"")</f>
        <v/>
      </c>
      <c r="H5337" s="33">
        <f>IFERROR(IF(OR(C5337="",D5337=""),"",D5337*VLOOKUP(C5337,'Setup - Mix Design'!$A$5:$I$504,4,0)),"")</f>
        <v/>
      </c>
      <c r="I5337" s="33">
        <f>IFERROR(IF(OR(C5337="",D5337=""),"",D5337*VLOOKUP(C5337,'Setup - Mix Design'!$A$5:$I$504,5,0)),"")</f>
        <v/>
      </c>
      <c r="J5337" s="33">
        <f>IFERROR(IF(OR(C5337="",D5337=""),"",D5337*VLOOKUP(C5337,'Setup - Mix Design'!$A$5:$I$504,6,0)),"")</f>
        <v/>
      </c>
      <c r="K5337" s="33">
        <f>IFERROR(IF(OR(C5337="",D5337=""),"",D5337*VLOOKUP(C5337,'Setup - Mix Design'!$A$5:$I$504,7,0)),"")</f>
        <v/>
      </c>
    </row>
    <row r="5338">
      <c r="A5338" s="31" t="n"/>
      <c r="B5338" s="26" t="n"/>
      <c r="C5338" s="26" t="n"/>
      <c r="D5338" s="27" t="n"/>
      <c r="E5338" s="26" t="n"/>
      <c r="F5338" s="33">
        <f>IFERROR(IF(OR(C5338="",D5338=""),"",D5338*VLOOKUP(C5338,'Setup - Mix Design'!$A$5:$I$504,2,0)),"")</f>
        <v/>
      </c>
      <c r="G5338" s="33">
        <f>IFERROR(IF(OR(C5338="",D5338=""),"",D5338*VLOOKUP(C5338,'Setup - Mix Design'!$A$5:$I$504,3,0)),"")</f>
        <v/>
      </c>
      <c r="H5338" s="33">
        <f>IFERROR(IF(OR(C5338="",D5338=""),"",D5338*VLOOKUP(C5338,'Setup - Mix Design'!$A$5:$I$504,4,0)),"")</f>
        <v/>
      </c>
      <c r="I5338" s="33">
        <f>IFERROR(IF(OR(C5338="",D5338=""),"",D5338*VLOOKUP(C5338,'Setup - Mix Design'!$A$5:$I$504,5,0)),"")</f>
        <v/>
      </c>
      <c r="J5338" s="33">
        <f>IFERROR(IF(OR(C5338="",D5338=""),"",D5338*VLOOKUP(C5338,'Setup - Mix Design'!$A$5:$I$504,6,0)),"")</f>
        <v/>
      </c>
      <c r="K5338" s="33">
        <f>IFERROR(IF(OR(C5338="",D5338=""),"",D5338*VLOOKUP(C5338,'Setup - Mix Design'!$A$5:$I$504,7,0)),"")</f>
        <v/>
      </c>
    </row>
    <row r="5339">
      <c r="A5339" s="31" t="n"/>
      <c r="B5339" s="26" t="n"/>
      <c r="C5339" s="26" t="n"/>
      <c r="D5339" s="27" t="n"/>
      <c r="E5339" s="26" t="n"/>
      <c r="F5339" s="33">
        <f>IFERROR(IF(OR(C5339="",D5339=""),"",D5339*VLOOKUP(C5339,'Setup - Mix Design'!$A$5:$I$504,2,0)),"")</f>
        <v/>
      </c>
      <c r="G5339" s="33">
        <f>IFERROR(IF(OR(C5339="",D5339=""),"",D5339*VLOOKUP(C5339,'Setup - Mix Design'!$A$5:$I$504,3,0)),"")</f>
        <v/>
      </c>
      <c r="H5339" s="33">
        <f>IFERROR(IF(OR(C5339="",D5339=""),"",D5339*VLOOKUP(C5339,'Setup - Mix Design'!$A$5:$I$504,4,0)),"")</f>
        <v/>
      </c>
      <c r="I5339" s="33">
        <f>IFERROR(IF(OR(C5339="",D5339=""),"",D5339*VLOOKUP(C5339,'Setup - Mix Design'!$A$5:$I$504,5,0)),"")</f>
        <v/>
      </c>
      <c r="J5339" s="33">
        <f>IFERROR(IF(OR(C5339="",D5339=""),"",D5339*VLOOKUP(C5339,'Setup - Mix Design'!$A$5:$I$504,6,0)),"")</f>
        <v/>
      </c>
      <c r="K5339" s="33">
        <f>IFERROR(IF(OR(C5339="",D5339=""),"",D5339*VLOOKUP(C5339,'Setup - Mix Design'!$A$5:$I$504,7,0)),"")</f>
        <v/>
      </c>
    </row>
    <row r="5340">
      <c r="A5340" s="31" t="n"/>
      <c r="B5340" s="26" t="n"/>
      <c r="C5340" s="26" t="n"/>
      <c r="D5340" s="27" t="n"/>
      <c r="E5340" s="26" t="n"/>
      <c r="F5340" s="33">
        <f>IFERROR(IF(OR(C5340="",D5340=""),"",D5340*VLOOKUP(C5340,'Setup - Mix Design'!$A$5:$I$504,2,0)),"")</f>
        <v/>
      </c>
      <c r="G5340" s="33">
        <f>IFERROR(IF(OR(C5340="",D5340=""),"",D5340*VLOOKUP(C5340,'Setup - Mix Design'!$A$5:$I$504,3,0)),"")</f>
        <v/>
      </c>
      <c r="H5340" s="33">
        <f>IFERROR(IF(OR(C5340="",D5340=""),"",D5340*VLOOKUP(C5340,'Setup - Mix Design'!$A$5:$I$504,4,0)),"")</f>
        <v/>
      </c>
      <c r="I5340" s="33">
        <f>IFERROR(IF(OR(C5340="",D5340=""),"",D5340*VLOOKUP(C5340,'Setup - Mix Design'!$A$5:$I$504,5,0)),"")</f>
        <v/>
      </c>
      <c r="J5340" s="33">
        <f>IFERROR(IF(OR(C5340="",D5340=""),"",D5340*VLOOKUP(C5340,'Setup - Mix Design'!$A$5:$I$504,6,0)),"")</f>
        <v/>
      </c>
      <c r="K5340" s="33">
        <f>IFERROR(IF(OR(C5340="",D5340=""),"",D5340*VLOOKUP(C5340,'Setup - Mix Design'!$A$5:$I$504,7,0)),"")</f>
        <v/>
      </c>
    </row>
    <row r="5341">
      <c r="A5341" s="31" t="n"/>
      <c r="B5341" s="26" t="n"/>
      <c r="C5341" s="26" t="n"/>
      <c r="D5341" s="27" t="n"/>
      <c r="E5341" s="26" t="n"/>
      <c r="F5341" s="33">
        <f>IFERROR(IF(OR(C5341="",D5341=""),"",D5341*VLOOKUP(C5341,'Setup - Mix Design'!$A$5:$I$504,2,0)),"")</f>
        <v/>
      </c>
      <c r="G5341" s="33">
        <f>IFERROR(IF(OR(C5341="",D5341=""),"",D5341*VLOOKUP(C5341,'Setup - Mix Design'!$A$5:$I$504,3,0)),"")</f>
        <v/>
      </c>
      <c r="H5341" s="33">
        <f>IFERROR(IF(OR(C5341="",D5341=""),"",D5341*VLOOKUP(C5341,'Setup - Mix Design'!$A$5:$I$504,4,0)),"")</f>
        <v/>
      </c>
      <c r="I5341" s="33">
        <f>IFERROR(IF(OR(C5341="",D5341=""),"",D5341*VLOOKUP(C5341,'Setup - Mix Design'!$A$5:$I$504,5,0)),"")</f>
        <v/>
      </c>
      <c r="J5341" s="33">
        <f>IFERROR(IF(OR(C5341="",D5341=""),"",D5341*VLOOKUP(C5341,'Setup - Mix Design'!$A$5:$I$504,6,0)),"")</f>
        <v/>
      </c>
      <c r="K5341" s="33">
        <f>IFERROR(IF(OR(C5341="",D5341=""),"",D5341*VLOOKUP(C5341,'Setup - Mix Design'!$A$5:$I$504,7,0)),"")</f>
        <v/>
      </c>
    </row>
    <row r="5342">
      <c r="A5342" s="31" t="n"/>
      <c r="B5342" s="26" t="n"/>
      <c r="C5342" s="26" t="n"/>
      <c r="D5342" s="27" t="n"/>
      <c r="E5342" s="26" t="n"/>
      <c r="F5342" s="33">
        <f>IFERROR(IF(OR(C5342="",D5342=""),"",D5342*VLOOKUP(C5342,'Setup - Mix Design'!$A$5:$I$504,2,0)),"")</f>
        <v/>
      </c>
      <c r="G5342" s="33">
        <f>IFERROR(IF(OR(C5342="",D5342=""),"",D5342*VLOOKUP(C5342,'Setup - Mix Design'!$A$5:$I$504,3,0)),"")</f>
        <v/>
      </c>
      <c r="H5342" s="33">
        <f>IFERROR(IF(OR(C5342="",D5342=""),"",D5342*VLOOKUP(C5342,'Setup - Mix Design'!$A$5:$I$504,4,0)),"")</f>
        <v/>
      </c>
      <c r="I5342" s="33">
        <f>IFERROR(IF(OR(C5342="",D5342=""),"",D5342*VLOOKUP(C5342,'Setup - Mix Design'!$A$5:$I$504,5,0)),"")</f>
        <v/>
      </c>
      <c r="J5342" s="33">
        <f>IFERROR(IF(OR(C5342="",D5342=""),"",D5342*VLOOKUP(C5342,'Setup - Mix Design'!$A$5:$I$504,6,0)),"")</f>
        <v/>
      </c>
      <c r="K5342" s="33">
        <f>IFERROR(IF(OR(C5342="",D5342=""),"",D5342*VLOOKUP(C5342,'Setup - Mix Design'!$A$5:$I$504,7,0)),"")</f>
        <v/>
      </c>
    </row>
    <row r="5343">
      <c r="A5343" s="31" t="n"/>
      <c r="B5343" s="26" t="n"/>
      <c r="C5343" s="26" t="n"/>
      <c r="D5343" s="27" t="n"/>
      <c r="E5343" s="26" t="n"/>
      <c r="F5343" s="33">
        <f>IFERROR(IF(OR(C5343="",D5343=""),"",D5343*VLOOKUP(C5343,'Setup - Mix Design'!$A$5:$I$504,2,0)),"")</f>
        <v/>
      </c>
      <c r="G5343" s="33">
        <f>IFERROR(IF(OR(C5343="",D5343=""),"",D5343*VLOOKUP(C5343,'Setup - Mix Design'!$A$5:$I$504,3,0)),"")</f>
        <v/>
      </c>
      <c r="H5343" s="33">
        <f>IFERROR(IF(OR(C5343="",D5343=""),"",D5343*VLOOKUP(C5343,'Setup - Mix Design'!$A$5:$I$504,4,0)),"")</f>
        <v/>
      </c>
      <c r="I5343" s="33">
        <f>IFERROR(IF(OR(C5343="",D5343=""),"",D5343*VLOOKUP(C5343,'Setup - Mix Design'!$A$5:$I$504,5,0)),"")</f>
        <v/>
      </c>
      <c r="J5343" s="33">
        <f>IFERROR(IF(OR(C5343="",D5343=""),"",D5343*VLOOKUP(C5343,'Setup - Mix Design'!$A$5:$I$504,6,0)),"")</f>
        <v/>
      </c>
      <c r="K5343" s="33">
        <f>IFERROR(IF(OR(C5343="",D5343=""),"",D5343*VLOOKUP(C5343,'Setup - Mix Design'!$A$5:$I$504,7,0)),"")</f>
        <v/>
      </c>
    </row>
    <row r="5344">
      <c r="A5344" s="31" t="n"/>
      <c r="B5344" s="26" t="n"/>
      <c r="C5344" s="26" t="n"/>
      <c r="D5344" s="27" t="n"/>
      <c r="E5344" s="26" t="n"/>
      <c r="F5344" s="33">
        <f>IFERROR(IF(OR(C5344="",D5344=""),"",D5344*VLOOKUP(C5344,'Setup - Mix Design'!$A$5:$I$504,2,0)),"")</f>
        <v/>
      </c>
      <c r="G5344" s="33">
        <f>IFERROR(IF(OR(C5344="",D5344=""),"",D5344*VLOOKUP(C5344,'Setup - Mix Design'!$A$5:$I$504,3,0)),"")</f>
        <v/>
      </c>
      <c r="H5344" s="33">
        <f>IFERROR(IF(OR(C5344="",D5344=""),"",D5344*VLOOKUP(C5344,'Setup - Mix Design'!$A$5:$I$504,4,0)),"")</f>
        <v/>
      </c>
      <c r="I5344" s="33">
        <f>IFERROR(IF(OR(C5344="",D5344=""),"",D5344*VLOOKUP(C5344,'Setup - Mix Design'!$A$5:$I$504,5,0)),"")</f>
        <v/>
      </c>
      <c r="J5344" s="33">
        <f>IFERROR(IF(OR(C5344="",D5344=""),"",D5344*VLOOKUP(C5344,'Setup - Mix Design'!$A$5:$I$504,6,0)),"")</f>
        <v/>
      </c>
      <c r="K5344" s="33">
        <f>IFERROR(IF(OR(C5344="",D5344=""),"",D5344*VLOOKUP(C5344,'Setup - Mix Design'!$A$5:$I$504,7,0)),"")</f>
        <v/>
      </c>
    </row>
    <row r="5345">
      <c r="A5345" s="31" t="n"/>
      <c r="B5345" s="26" t="n"/>
      <c r="C5345" s="26" t="n"/>
      <c r="D5345" s="27" t="n"/>
      <c r="E5345" s="26" t="n"/>
      <c r="F5345" s="33">
        <f>IFERROR(IF(OR(C5345="",D5345=""),"",D5345*VLOOKUP(C5345,'Setup - Mix Design'!$A$5:$I$504,2,0)),"")</f>
        <v/>
      </c>
      <c r="G5345" s="33">
        <f>IFERROR(IF(OR(C5345="",D5345=""),"",D5345*VLOOKUP(C5345,'Setup - Mix Design'!$A$5:$I$504,3,0)),"")</f>
        <v/>
      </c>
      <c r="H5345" s="33">
        <f>IFERROR(IF(OR(C5345="",D5345=""),"",D5345*VLOOKUP(C5345,'Setup - Mix Design'!$A$5:$I$504,4,0)),"")</f>
        <v/>
      </c>
      <c r="I5345" s="33">
        <f>IFERROR(IF(OR(C5345="",D5345=""),"",D5345*VLOOKUP(C5345,'Setup - Mix Design'!$A$5:$I$504,5,0)),"")</f>
        <v/>
      </c>
      <c r="J5345" s="33">
        <f>IFERROR(IF(OR(C5345="",D5345=""),"",D5345*VLOOKUP(C5345,'Setup - Mix Design'!$A$5:$I$504,6,0)),"")</f>
        <v/>
      </c>
      <c r="K5345" s="33">
        <f>IFERROR(IF(OR(C5345="",D5345=""),"",D5345*VLOOKUP(C5345,'Setup - Mix Design'!$A$5:$I$504,7,0)),"")</f>
        <v/>
      </c>
    </row>
    <row r="5346">
      <c r="A5346" s="31" t="n"/>
      <c r="B5346" s="26" t="n"/>
      <c r="C5346" s="26" t="n"/>
      <c r="D5346" s="27" t="n"/>
      <c r="E5346" s="26" t="n"/>
      <c r="F5346" s="33">
        <f>IFERROR(IF(OR(C5346="",D5346=""),"",D5346*VLOOKUP(C5346,'Setup - Mix Design'!$A$5:$I$504,2,0)),"")</f>
        <v/>
      </c>
      <c r="G5346" s="33">
        <f>IFERROR(IF(OR(C5346="",D5346=""),"",D5346*VLOOKUP(C5346,'Setup - Mix Design'!$A$5:$I$504,3,0)),"")</f>
        <v/>
      </c>
      <c r="H5346" s="33">
        <f>IFERROR(IF(OR(C5346="",D5346=""),"",D5346*VLOOKUP(C5346,'Setup - Mix Design'!$A$5:$I$504,4,0)),"")</f>
        <v/>
      </c>
      <c r="I5346" s="33">
        <f>IFERROR(IF(OR(C5346="",D5346=""),"",D5346*VLOOKUP(C5346,'Setup - Mix Design'!$A$5:$I$504,5,0)),"")</f>
        <v/>
      </c>
      <c r="J5346" s="33">
        <f>IFERROR(IF(OR(C5346="",D5346=""),"",D5346*VLOOKUP(C5346,'Setup - Mix Design'!$A$5:$I$504,6,0)),"")</f>
        <v/>
      </c>
      <c r="K5346" s="33">
        <f>IFERROR(IF(OR(C5346="",D5346=""),"",D5346*VLOOKUP(C5346,'Setup - Mix Design'!$A$5:$I$504,7,0)),"")</f>
        <v/>
      </c>
    </row>
    <row r="5347">
      <c r="A5347" s="31" t="n"/>
      <c r="B5347" s="26" t="n"/>
      <c r="C5347" s="26" t="n"/>
      <c r="D5347" s="27" t="n"/>
      <c r="E5347" s="26" t="n"/>
      <c r="F5347" s="33">
        <f>IFERROR(IF(OR(C5347="",D5347=""),"",D5347*VLOOKUP(C5347,'Setup - Mix Design'!$A$5:$I$504,2,0)),"")</f>
        <v/>
      </c>
      <c r="G5347" s="33">
        <f>IFERROR(IF(OR(C5347="",D5347=""),"",D5347*VLOOKUP(C5347,'Setup - Mix Design'!$A$5:$I$504,3,0)),"")</f>
        <v/>
      </c>
      <c r="H5347" s="33">
        <f>IFERROR(IF(OR(C5347="",D5347=""),"",D5347*VLOOKUP(C5347,'Setup - Mix Design'!$A$5:$I$504,4,0)),"")</f>
        <v/>
      </c>
      <c r="I5347" s="33">
        <f>IFERROR(IF(OR(C5347="",D5347=""),"",D5347*VLOOKUP(C5347,'Setup - Mix Design'!$A$5:$I$504,5,0)),"")</f>
        <v/>
      </c>
      <c r="J5347" s="33">
        <f>IFERROR(IF(OR(C5347="",D5347=""),"",D5347*VLOOKUP(C5347,'Setup - Mix Design'!$A$5:$I$504,6,0)),"")</f>
        <v/>
      </c>
      <c r="K5347" s="33">
        <f>IFERROR(IF(OR(C5347="",D5347=""),"",D5347*VLOOKUP(C5347,'Setup - Mix Design'!$A$5:$I$504,7,0)),"")</f>
        <v/>
      </c>
    </row>
    <row r="5348">
      <c r="A5348" s="31" t="n"/>
      <c r="B5348" s="26" t="n"/>
      <c r="C5348" s="26" t="n"/>
      <c r="D5348" s="27" t="n"/>
      <c r="E5348" s="26" t="n"/>
      <c r="F5348" s="33">
        <f>IFERROR(IF(OR(C5348="",D5348=""),"",D5348*VLOOKUP(C5348,'Setup - Mix Design'!$A$5:$I$504,2,0)),"")</f>
        <v/>
      </c>
      <c r="G5348" s="33">
        <f>IFERROR(IF(OR(C5348="",D5348=""),"",D5348*VLOOKUP(C5348,'Setup - Mix Design'!$A$5:$I$504,3,0)),"")</f>
        <v/>
      </c>
      <c r="H5348" s="33">
        <f>IFERROR(IF(OR(C5348="",D5348=""),"",D5348*VLOOKUP(C5348,'Setup - Mix Design'!$A$5:$I$504,4,0)),"")</f>
        <v/>
      </c>
      <c r="I5348" s="33">
        <f>IFERROR(IF(OR(C5348="",D5348=""),"",D5348*VLOOKUP(C5348,'Setup - Mix Design'!$A$5:$I$504,5,0)),"")</f>
        <v/>
      </c>
      <c r="J5348" s="33">
        <f>IFERROR(IF(OR(C5348="",D5348=""),"",D5348*VLOOKUP(C5348,'Setup - Mix Design'!$A$5:$I$504,6,0)),"")</f>
        <v/>
      </c>
      <c r="K5348" s="33">
        <f>IFERROR(IF(OR(C5348="",D5348=""),"",D5348*VLOOKUP(C5348,'Setup - Mix Design'!$A$5:$I$504,7,0)),"")</f>
        <v/>
      </c>
    </row>
    <row r="5349">
      <c r="A5349" s="31" t="n"/>
      <c r="B5349" s="26" t="n"/>
      <c r="C5349" s="26" t="n"/>
      <c r="D5349" s="27" t="n"/>
      <c r="E5349" s="26" t="n"/>
      <c r="F5349" s="33">
        <f>IFERROR(IF(OR(C5349="",D5349=""),"",D5349*VLOOKUP(C5349,'Setup - Mix Design'!$A$5:$I$504,2,0)),"")</f>
        <v/>
      </c>
      <c r="G5349" s="33">
        <f>IFERROR(IF(OR(C5349="",D5349=""),"",D5349*VLOOKUP(C5349,'Setup - Mix Design'!$A$5:$I$504,3,0)),"")</f>
        <v/>
      </c>
      <c r="H5349" s="33">
        <f>IFERROR(IF(OR(C5349="",D5349=""),"",D5349*VLOOKUP(C5349,'Setup - Mix Design'!$A$5:$I$504,4,0)),"")</f>
        <v/>
      </c>
      <c r="I5349" s="33">
        <f>IFERROR(IF(OR(C5349="",D5349=""),"",D5349*VLOOKUP(C5349,'Setup - Mix Design'!$A$5:$I$504,5,0)),"")</f>
        <v/>
      </c>
      <c r="J5349" s="33">
        <f>IFERROR(IF(OR(C5349="",D5349=""),"",D5349*VLOOKUP(C5349,'Setup - Mix Design'!$A$5:$I$504,6,0)),"")</f>
        <v/>
      </c>
      <c r="K5349" s="33">
        <f>IFERROR(IF(OR(C5349="",D5349=""),"",D5349*VLOOKUP(C5349,'Setup - Mix Design'!$A$5:$I$504,7,0)),"")</f>
        <v/>
      </c>
    </row>
    <row r="5350">
      <c r="A5350" s="31" t="n"/>
      <c r="B5350" s="26" t="n"/>
      <c r="C5350" s="26" t="n"/>
      <c r="D5350" s="27" t="n"/>
      <c r="E5350" s="26" t="n"/>
      <c r="F5350" s="33">
        <f>IFERROR(IF(OR(C5350="",D5350=""),"",D5350*VLOOKUP(C5350,'Setup - Mix Design'!$A$5:$I$504,2,0)),"")</f>
        <v/>
      </c>
      <c r="G5350" s="33">
        <f>IFERROR(IF(OR(C5350="",D5350=""),"",D5350*VLOOKUP(C5350,'Setup - Mix Design'!$A$5:$I$504,3,0)),"")</f>
        <v/>
      </c>
      <c r="H5350" s="33">
        <f>IFERROR(IF(OR(C5350="",D5350=""),"",D5350*VLOOKUP(C5350,'Setup - Mix Design'!$A$5:$I$504,4,0)),"")</f>
        <v/>
      </c>
      <c r="I5350" s="33">
        <f>IFERROR(IF(OR(C5350="",D5350=""),"",D5350*VLOOKUP(C5350,'Setup - Mix Design'!$A$5:$I$504,5,0)),"")</f>
        <v/>
      </c>
      <c r="J5350" s="33">
        <f>IFERROR(IF(OR(C5350="",D5350=""),"",D5350*VLOOKUP(C5350,'Setup - Mix Design'!$A$5:$I$504,6,0)),"")</f>
        <v/>
      </c>
      <c r="K5350" s="33">
        <f>IFERROR(IF(OR(C5350="",D5350=""),"",D5350*VLOOKUP(C5350,'Setup - Mix Design'!$A$5:$I$504,7,0)),"")</f>
        <v/>
      </c>
    </row>
    <row r="5351">
      <c r="A5351" s="31" t="n"/>
      <c r="B5351" s="26" t="n"/>
      <c r="C5351" s="26" t="n"/>
      <c r="D5351" s="27" t="n"/>
      <c r="E5351" s="26" t="n"/>
      <c r="F5351" s="33">
        <f>IFERROR(IF(OR(C5351="",D5351=""),"",D5351*VLOOKUP(C5351,'Setup - Mix Design'!$A$5:$I$504,2,0)),"")</f>
        <v/>
      </c>
      <c r="G5351" s="33">
        <f>IFERROR(IF(OR(C5351="",D5351=""),"",D5351*VLOOKUP(C5351,'Setup - Mix Design'!$A$5:$I$504,3,0)),"")</f>
        <v/>
      </c>
      <c r="H5351" s="33">
        <f>IFERROR(IF(OR(C5351="",D5351=""),"",D5351*VLOOKUP(C5351,'Setup - Mix Design'!$A$5:$I$504,4,0)),"")</f>
        <v/>
      </c>
      <c r="I5351" s="33">
        <f>IFERROR(IF(OR(C5351="",D5351=""),"",D5351*VLOOKUP(C5351,'Setup - Mix Design'!$A$5:$I$504,5,0)),"")</f>
        <v/>
      </c>
      <c r="J5351" s="33">
        <f>IFERROR(IF(OR(C5351="",D5351=""),"",D5351*VLOOKUP(C5351,'Setup - Mix Design'!$A$5:$I$504,6,0)),"")</f>
        <v/>
      </c>
      <c r="K5351" s="33">
        <f>IFERROR(IF(OR(C5351="",D5351=""),"",D5351*VLOOKUP(C5351,'Setup - Mix Design'!$A$5:$I$504,7,0)),"")</f>
        <v/>
      </c>
    </row>
    <row r="5352">
      <c r="A5352" s="31" t="n"/>
      <c r="B5352" s="26" t="n"/>
      <c r="C5352" s="26" t="n"/>
      <c r="D5352" s="27" t="n"/>
      <c r="E5352" s="26" t="n"/>
      <c r="F5352" s="33">
        <f>IFERROR(IF(OR(C5352="",D5352=""),"",D5352*VLOOKUP(C5352,'Setup - Mix Design'!$A$5:$I$504,2,0)),"")</f>
        <v/>
      </c>
      <c r="G5352" s="33">
        <f>IFERROR(IF(OR(C5352="",D5352=""),"",D5352*VLOOKUP(C5352,'Setup - Mix Design'!$A$5:$I$504,3,0)),"")</f>
        <v/>
      </c>
      <c r="H5352" s="33">
        <f>IFERROR(IF(OR(C5352="",D5352=""),"",D5352*VLOOKUP(C5352,'Setup - Mix Design'!$A$5:$I$504,4,0)),"")</f>
        <v/>
      </c>
      <c r="I5352" s="33">
        <f>IFERROR(IF(OR(C5352="",D5352=""),"",D5352*VLOOKUP(C5352,'Setup - Mix Design'!$A$5:$I$504,5,0)),"")</f>
        <v/>
      </c>
      <c r="J5352" s="33">
        <f>IFERROR(IF(OR(C5352="",D5352=""),"",D5352*VLOOKUP(C5352,'Setup - Mix Design'!$A$5:$I$504,6,0)),"")</f>
        <v/>
      </c>
      <c r="K5352" s="33">
        <f>IFERROR(IF(OR(C5352="",D5352=""),"",D5352*VLOOKUP(C5352,'Setup - Mix Design'!$A$5:$I$504,7,0)),"")</f>
        <v/>
      </c>
    </row>
    <row r="5353">
      <c r="A5353" s="31" t="n"/>
      <c r="B5353" s="26" t="n"/>
      <c r="C5353" s="26" t="n"/>
      <c r="D5353" s="27" t="n"/>
      <c r="E5353" s="26" t="n"/>
      <c r="F5353" s="33">
        <f>IFERROR(IF(OR(C5353="",D5353=""),"",D5353*VLOOKUP(C5353,'Setup - Mix Design'!$A$5:$I$504,2,0)),"")</f>
        <v/>
      </c>
      <c r="G5353" s="33">
        <f>IFERROR(IF(OR(C5353="",D5353=""),"",D5353*VLOOKUP(C5353,'Setup - Mix Design'!$A$5:$I$504,3,0)),"")</f>
        <v/>
      </c>
      <c r="H5353" s="33">
        <f>IFERROR(IF(OR(C5353="",D5353=""),"",D5353*VLOOKUP(C5353,'Setup - Mix Design'!$A$5:$I$504,4,0)),"")</f>
        <v/>
      </c>
      <c r="I5353" s="33">
        <f>IFERROR(IF(OR(C5353="",D5353=""),"",D5353*VLOOKUP(C5353,'Setup - Mix Design'!$A$5:$I$504,5,0)),"")</f>
        <v/>
      </c>
      <c r="J5353" s="33">
        <f>IFERROR(IF(OR(C5353="",D5353=""),"",D5353*VLOOKUP(C5353,'Setup - Mix Design'!$A$5:$I$504,6,0)),"")</f>
        <v/>
      </c>
      <c r="K5353" s="33">
        <f>IFERROR(IF(OR(C5353="",D5353=""),"",D5353*VLOOKUP(C5353,'Setup - Mix Design'!$A$5:$I$504,7,0)),"")</f>
        <v/>
      </c>
    </row>
    <row r="5354">
      <c r="A5354" s="31" t="n"/>
      <c r="B5354" s="26" t="n"/>
      <c r="C5354" s="26" t="n"/>
      <c r="D5354" s="27" t="n"/>
      <c r="E5354" s="26" t="n"/>
      <c r="F5354" s="33">
        <f>IFERROR(IF(OR(C5354="",D5354=""),"",D5354*VLOOKUP(C5354,'Setup - Mix Design'!$A$5:$I$504,2,0)),"")</f>
        <v/>
      </c>
      <c r="G5354" s="33">
        <f>IFERROR(IF(OR(C5354="",D5354=""),"",D5354*VLOOKUP(C5354,'Setup - Mix Design'!$A$5:$I$504,3,0)),"")</f>
        <v/>
      </c>
      <c r="H5354" s="33">
        <f>IFERROR(IF(OR(C5354="",D5354=""),"",D5354*VLOOKUP(C5354,'Setup - Mix Design'!$A$5:$I$504,4,0)),"")</f>
        <v/>
      </c>
      <c r="I5354" s="33">
        <f>IFERROR(IF(OR(C5354="",D5354=""),"",D5354*VLOOKUP(C5354,'Setup - Mix Design'!$A$5:$I$504,5,0)),"")</f>
        <v/>
      </c>
      <c r="J5354" s="33">
        <f>IFERROR(IF(OR(C5354="",D5354=""),"",D5354*VLOOKUP(C5354,'Setup - Mix Design'!$A$5:$I$504,6,0)),"")</f>
        <v/>
      </c>
      <c r="K5354" s="33">
        <f>IFERROR(IF(OR(C5354="",D5354=""),"",D5354*VLOOKUP(C5354,'Setup - Mix Design'!$A$5:$I$504,7,0)),"")</f>
        <v/>
      </c>
    </row>
    <row r="5355">
      <c r="A5355" s="31" t="n"/>
      <c r="B5355" s="26" t="n"/>
      <c r="C5355" s="26" t="n"/>
      <c r="D5355" s="27" t="n"/>
      <c r="E5355" s="26" t="n"/>
      <c r="F5355" s="33">
        <f>IFERROR(IF(OR(C5355="",D5355=""),"",D5355*VLOOKUP(C5355,'Setup - Mix Design'!$A$5:$I$504,2,0)),"")</f>
        <v/>
      </c>
      <c r="G5355" s="33">
        <f>IFERROR(IF(OR(C5355="",D5355=""),"",D5355*VLOOKUP(C5355,'Setup - Mix Design'!$A$5:$I$504,3,0)),"")</f>
        <v/>
      </c>
      <c r="H5355" s="33">
        <f>IFERROR(IF(OR(C5355="",D5355=""),"",D5355*VLOOKUP(C5355,'Setup - Mix Design'!$A$5:$I$504,4,0)),"")</f>
        <v/>
      </c>
      <c r="I5355" s="33">
        <f>IFERROR(IF(OR(C5355="",D5355=""),"",D5355*VLOOKUP(C5355,'Setup - Mix Design'!$A$5:$I$504,5,0)),"")</f>
        <v/>
      </c>
      <c r="J5355" s="33">
        <f>IFERROR(IF(OR(C5355="",D5355=""),"",D5355*VLOOKUP(C5355,'Setup - Mix Design'!$A$5:$I$504,6,0)),"")</f>
        <v/>
      </c>
      <c r="K5355" s="33">
        <f>IFERROR(IF(OR(C5355="",D5355=""),"",D5355*VLOOKUP(C5355,'Setup - Mix Design'!$A$5:$I$504,7,0)),"")</f>
        <v/>
      </c>
    </row>
    <row r="5356">
      <c r="A5356" s="31" t="n"/>
      <c r="B5356" s="26" t="n"/>
      <c r="C5356" s="26" t="n"/>
      <c r="D5356" s="27" t="n"/>
      <c r="E5356" s="26" t="n"/>
      <c r="F5356" s="33">
        <f>IFERROR(IF(OR(C5356="",D5356=""),"",D5356*VLOOKUP(C5356,'Setup - Mix Design'!$A$5:$I$504,2,0)),"")</f>
        <v/>
      </c>
      <c r="G5356" s="33">
        <f>IFERROR(IF(OR(C5356="",D5356=""),"",D5356*VLOOKUP(C5356,'Setup - Mix Design'!$A$5:$I$504,3,0)),"")</f>
        <v/>
      </c>
      <c r="H5356" s="33">
        <f>IFERROR(IF(OR(C5356="",D5356=""),"",D5356*VLOOKUP(C5356,'Setup - Mix Design'!$A$5:$I$504,4,0)),"")</f>
        <v/>
      </c>
      <c r="I5356" s="33">
        <f>IFERROR(IF(OR(C5356="",D5356=""),"",D5356*VLOOKUP(C5356,'Setup - Mix Design'!$A$5:$I$504,5,0)),"")</f>
        <v/>
      </c>
      <c r="J5356" s="33">
        <f>IFERROR(IF(OR(C5356="",D5356=""),"",D5356*VLOOKUP(C5356,'Setup - Mix Design'!$A$5:$I$504,6,0)),"")</f>
        <v/>
      </c>
      <c r="K5356" s="33">
        <f>IFERROR(IF(OR(C5356="",D5356=""),"",D5356*VLOOKUP(C5356,'Setup - Mix Design'!$A$5:$I$504,7,0)),"")</f>
        <v/>
      </c>
    </row>
    <row r="5357">
      <c r="A5357" s="31" t="n"/>
      <c r="B5357" s="26" t="n"/>
      <c r="C5357" s="26" t="n"/>
      <c r="D5357" s="27" t="n"/>
      <c r="E5357" s="26" t="n"/>
      <c r="F5357" s="33">
        <f>IFERROR(IF(OR(C5357="",D5357=""),"",D5357*VLOOKUP(C5357,'Setup - Mix Design'!$A$5:$I$504,2,0)),"")</f>
        <v/>
      </c>
      <c r="G5357" s="33">
        <f>IFERROR(IF(OR(C5357="",D5357=""),"",D5357*VLOOKUP(C5357,'Setup - Mix Design'!$A$5:$I$504,3,0)),"")</f>
        <v/>
      </c>
      <c r="H5357" s="33">
        <f>IFERROR(IF(OR(C5357="",D5357=""),"",D5357*VLOOKUP(C5357,'Setup - Mix Design'!$A$5:$I$504,4,0)),"")</f>
        <v/>
      </c>
      <c r="I5357" s="33">
        <f>IFERROR(IF(OR(C5357="",D5357=""),"",D5357*VLOOKUP(C5357,'Setup - Mix Design'!$A$5:$I$504,5,0)),"")</f>
        <v/>
      </c>
      <c r="J5357" s="33">
        <f>IFERROR(IF(OR(C5357="",D5357=""),"",D5357*VLOOKUP(C5357,'Setup - Mix Design'!$A$5:$I$504,6,0)),"")</f>
        <v/>
      </c>
      <c r="K5357" s="33">
        <f>IFERROR(IF(OR(C5357="",D5357=""),"",D5357*VLOOKUP(C5357,'Setup - Mix Design'!$A$5:$I$504,7,0)),"")</f>
        <v/>
      </c>
    </row>
    <row r="5358">
      <c r="A5358" s="31" t="n"/>
      <c r="B5358" s="26" t="n"/>
      <c r="C5358" s="26" t="n"/>
      <c r="D5358" s="27" t="n"/>
      <c r="E5358" s="26" t="n"/>
      <c r="F5358" s="33">
        <f>IFERROR(IF(OR(C5358="",D5358=""),"",D5358*VLOOKUP(C5358,'Setup - Mix Design'!$A$5:$I$504,2,0)),"")</f>
        <v/>
      </c>
      <c r="G5358" s="33">
        <f>IFERROR(IF(OR(C5358="",D5358=""),"",D5358*VLOOKUP(C5358,'Setup - Mix Design'!$A$5:$I$504,3,0)),"")</f>
        <v/>
      </c>
      <c r="H5358" s="33">
        <f>IFERROR(IF(OR(C5358="",D5358=""),"",D5358*VLOOKUP(C5358,'Setup - Mix Design'!$A$5:$I$504,4,0)),"")</f>
        <v/>
      </c>
      <c r="I5358" s="33">
        <f>IFERROR(IF(OR(C5358="",D5358=""),"",D5358*VLOOKUP(C5358,'Setup - Mix Design'!$A$5:$I$504,5,0)),"")</f>
        <v/>
      </c>
      <c r="J5358" s="33">
        <f>IFERROR(IF(OR(C5358="",D5358=""),"",D5358*VLOOKUP(C5358,'Setup - Mix Design'!$A$5:$I$504,6,0)),"")</f>
        <v/>
      </c>
      <c r="K5358" s="33">
        <f>IFERROR(IF(OR(C5358="",D5358=""),"",D5358*VLOOKUP(C5358,'Setup - Mix Design'!$A$5:$I$504,7,0)),"")</f>
        <v/>
      </c>
    </row>
    <row r="5359">
      <c r="A5359" s="31" t="n"/>
      <c r="B5359" s="26" t="n"/>
      <c r="C5359" s="26" t="n"/>
      <c r="D5359" s="27" t="n"/>
      <c r="E5359" s="26" t="n"/>
      <c r="F5359" s="33">
        <f>IFERROR(IF(OR(C5359="",D5359=""),"",D5359*VLOOKUP(C5359,'Setup - Mix Design'!$A$5:$I$504,2,0)),"")</f>
        <v/>
      </c>
      <c r="G5359" s="33">
        <f>IFERROR(IF(OR(C5359="",D5359=""),"",D5359*VLOOKUP(C5359,'Setup - Mix Design'!$A$5:$I$504,3,0)),"")</f>
        <v/>
      </c>
      <c r="H5359" s="33">
        <f>IFERROR(IF(OR(C5359="",D5359=""),"",D5359*VLOOKUP(C5359,'Setup - Mix Design'!$A$5:$I$504,4,0)),"")</f>
        <v/>
      </c>
      <c r="I5359" s="33">
        <f>IFERROR(IF(OR(C5359="",D5359=""),"",D5359*VLOOKUP(C5359,'Setup - Mix Design'!$A$5:$I$504,5,0)),"")</f>
        <v/>
      </c>
      <c r="J5359" s="33">
        <f>IFERROR(IF(OR(C5359="",D5359=""),"",D5359*VLOOKUP(C5359,'Setup - Mix Design'!$A$5:$I$504,6,0)),"")</f>
        <v/>
      </c>
      <c r="K5359" s="33">
        <f>IFERROR(IF(OR(C5359="",D5359=""),"",D5359*VLOOKUP(C5359,'Setup - Mix Design'!$A$5:$I$504,7,0)),"")</f>
        <v/>
      </c>
    </row>
    <row r="5360">
      <c r="A5360" s="31" t="n"/>
      <c r="B5360" s="26" t="n"/>
      <c r="C5360" s="26" t="n"/>
      <c r="D5360" s="27" t="n"/>
      <c r="E5360" s="26" t="n"/>
      <c r="F5360" s="33">
        <f>IFERROR(IF(OR(C5360="",D5360=""),"",D5360*VLOOKUP(C5360,'Setup - Mix Design'!$A$5:$I$504,2,0)),"")</f>
        <v/>
      </c>
      <c r="G5360" s="33">
        <f>IFERROR(IF(OR(C5360="",D5360=""),"",D5360*VLOOKUP(C5360,'Setup - Mix Design'!$A$5:$I$504,3,0)),"")</f>
        <v/>
      </c>
      <c r="H5360" s="33">
        <f>IFERROR(IF(OR(C5360="",D5360=""),"",D5360*VLOOKUP(C5360,'Setup - Mix Design'!$A$5:$I$504,4,0)),"")</f>
        <v/>
      </c>
      <c r="I5360" s="33">
        <f>IFERROR(IF(OR(C5360="",D5360=""),"",D5360*VLOOKUP(C5360,'Setup - Mix Design'!$A$5:$I$504,5,0)),"")</f>
        <v/>
      </c>
      <c r="J5360" s="33">
        <f>IFERROR(IF(OR(C5360="",D5360=""),"",D5360*VLOOKUP(C5360,'Setup - Mix Design'!$A$5:$I$504,6,0)),"")</f>
        <v/>
      </c>
      <c r="K5360" s="33">
        <f>IFERROR(IF(OR(C5360="",D5360=""),"",D5360*VLOOKUP(C5360,'Setup - Mix Design'!$A$5:$I$504,7,0)),"")</f>
        <v/>
      </c>
    </row>
    <row r="5361">
      <c r="A5361" s="31" t="n"/>
      <c r="B5361" s="26" t="n"/>
      <c r="C5361" s="26" t="n"/>
      <c r="D5361" s="27" t="n"/>
      <c r="E5361" s="26" t="n"/>
      <c r="F5361" s="33">
        <f>IFERROR(IF(OR(C5361="",D5361=""),"",D5361*VLOOKUP(C5361,'Setup - Mix Design'!$A$5:$I$504,2,0)),"")</f>
        <v/>
      </c>
      <c r="G5361" s="33">
        <f>IFERROR(IF(OR(C5361="",D5361=""),"",D5361*VLOOKUP(C5361,'Setup - Mix Design'!$A$5:$I$504,3,0)),"")</f>
        <v/>
      </c>
      <c r="H5361" s="33">
        <f>IFERROR(IF(OR(C5361="",D5361=""),"",D5361*VLOOKUP(C5361,'Setup - Mix Design'!$A$5:$I$504,4,0)),"")</f>
        <v/>
      </c>
      <c r="I5361" s="33">
        <f>IFERROR(IF(OR(C5361="",D5361=""),"",D5361*VLOOKUP(C5361,'Setup - Mix Design'!$A$5:$I$504,5,0)),"")</f>
        <v/>
      </c>
      <c r="J5361" s="33">
        <f>IFERROR(IF(OR(C5361="",D5361=""),"",D5361*VLOOKUP(C5361,'Setup - Mix Design'!$A$5:$I$504,6,0)),"")</f>
        <v/>
      </c>
      <c r="K5361" s="33">
        <f>IFERROR(IF(OR(C5361="",D5361=""),"",D5361*VLOOKUP(C5361,'Setup - Mix Design'!$A$5:$I$504,7,0)),"")</f>
        <v/>
      </c>
    </row>
    <row r="5362">
      <c r="A5362" s="31" t="n"/>
      <c r="B5362" s="26" t="n"/>
      <c r="C5362" s="26" t="n"/>
      <c r="D5362" s="27" t="n"/>
      <c r="E5362" s="26" t="n"/>
      <c r="F5362" s="33">
        <f>IFERROR(IF(OR(C5362="",D5362=""),"",D5362*VLOOKUP(C5362,'Setup - Mix Design'!$A$5:$I$504,2,0)),"")</f>
        <v/>
      </c>
      <c r="G5362" s="33">
        <f>IFERROR(IF(OR(C5362="",D5362=""),"",D5362*VLOOKUP(C5362,'Setup - Mix Design'!$A$5:$I$504,3,0)),"")</f>
        <v/>
      </c>
      <c r="H5362" s="33">
        <f>IFERROR(IF(OR(C5362="",D5362=""),"",D5362*VLOOKUP(C5362,'Setup - Mix Design'!$A$5:$I$504,4,0)),"")</f>
        <v/>
      </c>
      <c r="I5362" s="33">
        <f>IFERROR(IF(OR(C5362="",D5362=""),"",D5362*VLOOKUP(C5362,'Setup - Mix Design'!$A$5:$I$504,5,0)),"")</f>
        <v/>
      </c>
      <c r="J5362" s="33">
        <f>IFERROR(IF(OR(C5362="",D5362=""),"",D5362*VLOOKUP(C5362,'Setup - Mix Design'!$A$5:$I$504,6,0)),"")</f>
        <v/>
      </c>
      <c r="K5362" s="33">
        <f>IFERROR(IF(OR(C5362="",D5362=""),"",D5362*VLOOKUP(C5362,'Setup - Mix Design'!$A$5:$I$504,7,0)),"")</f>
        <v/>
      </c>
    </row>
    <row r="5363">
      <c r="A5363" s="31" t="n"/>
      <c r="B5363" s="26" t="n"/>
      <c r="C5363" s="26" t="n"/>
      <c r="D5363" s="27" t="n"/>
      <c r="E5363" s="26" t="n"/>
      <c r="F5363" s="33">
        <f>IFERROR(IF(OR(C5363="",D5363=""),"",D5363*VLOOKUP(C5363,'Setup - Mix Design'!$A$5:$I$504,2,0)),"")</f>
        <v/>
      </c>
      <c r="G5363" s="33">
        <f>IFERROR(IF(OR(C5363="",D5363=""),"",D5363*VLOOKUP(C5363,'Setup - Mix Design'!$A$5:$I$504,3,0)),"")</f>
        <v/>
      </c>
      <c r="H5363" s="33">
        <f>IFERROR(IF(OR(C5363="",D5363=""),"",D5363*VLOOKUP(C5363,'Setup - Mix Design'!$A$5:$I$504,4,0)),"")</f>
        <v/>
      </c>
      <c r="I5363" s="33">
        <f>IFERROR(IF(OR(C5363="",D5363=""),"",D5363*VLOOKUP(C5363,'Setup - Mix Design'!$A$5:$I$504,5,0)),"")</f>
        <v/>
      </c>
      <c r="J5363" s="33">
        <f>IFERROR(IF(OR(C5363="",D5363=""),"",D5363*VLOOKUP(C5363,'Setup - Mix Design'!$A$5:$I$504,6,0)),"")</f>
        <v/>
      </c>
      <c r="K5363" s="33">
        <f>IFERROR(IF(OR(C5363="",D5363=""),"",D5363*VLOOKUP(C5363,'Setup - Mix Design'!$A$5:$I$504,7,0)),"")</f>
        <v/>
      </c>
    </row>
    <row r="5364">
      <c r="A5364" s="31" t="n"/>
      <c r="B5364" s="26" t="n"/>
      <c r="C5364" s="26" t="n"/>
      <c r="D5364" s="27" t="n"/>
      <c r="E5364" s="26" t="n"/>
      <c r="F5364" s="33">
        <f>IFERROR(IF(OR(C5364="",D5364=""),"",D5364*VLOOKUP(C5364,'Setup - Mix Design'!$A$5:$I$504,2,0)),"")</f>
        <v/>
      </c>
      <c r="G5364" s="33">
        <f>IFERROR(IF(OR(C5364="",D5364=""),"",D5364*VLOOKUP(C5364,'Setup - Mix Design'!$A$5:$I$504,3,0)),"")</f>
        <v/>
      </c>
      <c r="H5364" s="33">
        <f>IFERROR(IF(OR(C5364="",D5364=""),"",D5364*VLOOKUP(C5364,'Setup - Mix Design'!$A$5:$I$504,4,0)),"")</f>
        <v/>
      </c>
      <c r="I5364" s="33">
        <f>IFERROR(IF(OR(C5364="",D5364=""),"",D5364*VLOOKUP(C5364,'Setup - Mix Design'!$A$5:$I$504,5,0)),"")</f>
        <v/>
      </c>
      <c r="J5364" s="33">
        <f>IFERROR(IF(OR(C5364="",D5364=""),"",D5364*VLOOKUP(C5364,'Setup - Mix Design'!$A$5:$I$504,6,0)),"")</f>
        <v/>
      </c>
      <c r="K5364" s="33">
        <f>IFERROR(IF(OR(C5364="",D5364=""),"",D5364*VLOOKUP(C5364,'Setup - Mix Design'!$A$5:$I$504,7,0)),"")</f>
        <v/>
      </c>
    </row>
    <row r="5365">
      <c r="A5365" s="31" t="n"/>
      <c r="B5365" s="26" t="n"/>
      <c r="C5365" s="26" t="n"/>
      <c r="D5365" s="27" t="n"/>
      <c r="E5365" s="26" t="n"/>
      <c r="F5365" s="33">
        <f>IFERROR(IF(OR(C5365="",D5365=""),"",D5365*VLOOKUP(C5365,'Setup - Mix Design'!$A$5:$I$504,2,0)),"")</f>
        <v/>
      </c>
      <c r="G5365" s="33">
        <f>IFERROR(IF(OR(C5365="",D5365=""),"",D5365*VLOOKUP(C5365,'Setup - Mix Design'!$A$5:$I$504,3,0)),"")</f>
        <v/>
      </c>
      <c r="H5365" s="33">
        <f>IFERROR(IF(OR(C5365="",D5365=""),"",D5365*VLOOKUP(C5365,'Setup - Mix Design'!$A$5:$I$504,4,0)),"")</f>
        <v/>
      </c>
      <c r="I5365" s="33">
        <f>IFERROR(IF(OR(C5365="",D5365=""),"",D5365*VLOOKUP(C5365,'Setup - Mix Design'!$A$5:$I$504,5,0)),"")</f>
        <v/>
      </c>
      <c r="J5365" s="33">
        <f>IFERROR(IF(OR(C5365="",D5365=""),"",D5365*VLOOKUP(C5365,'Setup - Mix Design'!$A$5:$I$504,6,0)),"")</f>
        <v/>
      </c>
      <c r="K5365" s="33">
        <f>IFERROR(IF(OR(C5365="",D5365=""),"",D5365*VLOOKUP(C5365,'Setup - Mix Design'!$A$5:$I$504,7,0)),"")</f>
        <v/>
      </c>
    </row>
    <row r="5366">
      <c r="A5366" s="31" t="n"/>
      <c r="B5366" s="26" t="n"/>
      <c r="C5366" s="26" t="n"/>
      <c r="D5366" s="27" t="n"/>
      <c r="E5366" s="26" t="n"/>
      <c r="F5366" s="33">
        <f>IFERROR(IF(OR(C5366="",D5366=""),"",D5366*VLOOKUP(C5366,'Setup - Mix Design'!$A$5:$I$504,2,0)),"")</f>
        <v/>
      </c>
      <c r="G5366" s="33">
        <f>IFERROR(IF(OR(C5366="",D5366=""),"",D5366*VLOOKUP(C5366,'Setup - Mix Design'!$A$5:$I$504,3,0)),"")</f>
        <v/>
      </c>
      <c r="H5366" s="33">
        <f>IFERROR(IF(OR(C5366="",D5366=""),"",D5366*VLOOKUP(C5366,'Setup - Mix Design'!$A$5:$I$504,4,0)),"")</f>
        <v/>
      </c>
      <c r="I5366" s="33">
        <f>IFERROR(IF(OR(C5366="",D5366=""),"",D5366*VLOOKUP(C5366,'Setup - Mix Design'!$A$5:$I$504,5,0)),"")</f>
        <v/>
      </c>
      <c r="J5366" s="33">
        <f>IFERROR(IF(OR(C5366="",D5366=""),"",D5366*VLOOKUP(C5366,'Setup - Mix Design'!$A$5:$I$504,6,0)),"")</f>
        <v/>
      </c>
      <c r="K5366" s="33">
        <f>IFERROR(IF(OR(C5366="",D5366=""),"",D5366*VLOOKUP(C5366,'Setup - Mix Design'!$A$5:$I$504,7,0)),"")</f>
        <v/>
      </c>
    </row>
    <row r="5367">
      <c r="A5367" s="31" t="n"/>
      <c r="B5367" s="26" t="n"/>
      <c r="C5367" s="26" t="n"/>
      <c r="D5367" s="27" t="n"/>
      <c r="E5367" s="26" t="n"/>
      <c r="F5367" s="33">
        <f>IFERROR(IF(OR(C5367="",D5367=""),"",D5367*VLOOKUP(C5367,'Setup - Mix Design'!$A$5:$I$504,2,0)),"")</f>
        <v/>
      </c>
      <c r="G5367" s="33">
        <f>IFERROR(IF(OR(C5367="",D5367=""),"",D5367*VLOOKUP(C5367,'Setup - Mix Design'!$A$5:$I$504,3,0)),"")</f>
        <v/>
      </c>
      <c r="H5367" s="33">
        <f>IFERROR(IF(OR(C5367="",D5367=""),"",D5367*VLOOKUP(C5367,'Setup - Mix Design'!$A$5:$I$504,4,0)),"")</f>
        <v/>
      </c>
      <c r="I5367" s="33">
        <f>IFERROR(IF(OR(C5367="",D5367=""),"",D5367*VLOOKUP(C5367,'Setup - Mix Design'!$A$5:$I$504,5,0)),"")</f>
        <v/>
      </c>
      <c r="J5367" s="33">
        <f>IFERROR(IF(OR(C5367="",D5367=""),"",D5367*VLOOKUP(C5367,'Setup - Mix Design'!$A$5:$I$504,6,0)),"")</f>
        <v/>
      </c>
      <c r="K5367" s="33">
        <f>IFERROR(IF(OR(C5367="",D5367=""),"",D5367*VLOOKUP(C5367,'Setup - Mix Design'!$A$5:$I$504,7,0)),"")</f>
        <v/>
      </c>
    </row>
    <row r="5368">
      <c r="A5368" s="31" t="n"/>
      <c r="B5368" s="26" t="n"/>
      <c r="C5368" s="26" t="n"/>
      <c r="D5368" s="27" t="n"/>
      <c r="E5368" s="26" t="n"/>
      <c r="F5368" s="33">
        <f>IFERROR(IF(OR(C5368="",D5368=""),"",D5368*VLOOKUP(C5368,'Setup - Mix Design'!$A$5:$I$504,2,0)),"")</f>
        <v/>
      </c>
      <c r="G5368" s="33">
        <f>IFERROR(IF(OR(C5368="",D5368=""),"",D5368*VLOOKUP(C5368,'Setup - Mix Design'!$A$5:$I$504,3,0)),"")</f>
        <v/>
      </c>
      <c r="H5368" s="33">
        <f>IFERROR(IF(OR(C5368="",D5368=""),"",D5368*VLOOKUP(C5368,'Setup - Mix Design'!$A$5:$I$504,4,0)),"")</f>
        <v/>
      </c>
      <c r="I5368" s="33">
        <f>IFERROR(IF(OR(C5368="",D5368=""),"",D5368*VLOOKUP(C5368,'Setup - Mix Design'!$A$5:$I$504,5,0)),"")</f>
        <v/>
      </c>
      <c r="J5368" s="33">
        <f>IFERROR(IF(OR(C5368="",D5368=""),"",D5368*VLOOKUP(C5368,'Setup - Mix Design'!$A$5:$I$504,6,0)),"")</f>
        <v/>
      </c>
      <c r="K5368" s="33">
        <f>IFERROR(IF(OR(C5368="",D5368=""),"",D5368*VLOOKUP(C5368,'Setup - Mix Design'!$A$5:$I$504,7,0)),"")</f>
        <v/>
      </c>
    </row>
    <row r="5369">
      <c r="A5369" s="31" t="n"/>
      <c r="B5369" s="26" t="n"/>
      <c r="C5369" s="26" t="n"/>
      <c r="D5369" s="27" t="n"/>
      <c r="E5369" s="26" t="n"/>
      <c r="F5369" s="33">
        <f>IFERROR(IF(OR(C5369="",D5369=""),"",D5369*VLOOKUP(C5369,'Setup - Mix Design'!$A$5:$I$504,2,0)),"")</f>
        <v/>
      </c>
      <c r="G5369" s="33">
        <f>IFERROR(IF(OR(C5369="",D5369=""),"",D5369*VLOOKUP(C5369,'Setup - Mix Design'!$A$5:$I$504,3,0)),"")</f>
        <v/>
      </c>
      <c r="H5369" s="33">
        <f>IFERROR(IF(OR(C5369="",D5369=""),"",D5369*VLOOKUP(C5369,'Setup - Mix Design'!$A$5:$I$504,4,0)),"")</f>
        <v/>
      </c>
      <c r="I5369" s="33">
        <f>IFERROR(IF(OR(C5369="",D5369=""),"",D5369*VLOOKUP(C5369,'Setup - Mix Design'!$A$5:$I$504,5,0)),"")</f>
        <v/>
      </c>
      <c r="J5369" s="33">
        <f>IFERROR(IF(OR(C5369="",D5369=""),"",D5369*VLOOKUP(C5369,'Setup - Mix Design'!$A$5:$I$504,6,0)),"")</f>
        <v/>
      </c>
      <c r="K5369" s="33">
        <f>IFERROR(IF(OR(C5369="",D5369=""),"",D5369*VLOOKUP(C5369,'Setup - Mix Design'!$A$5:$I$504,7,0)),"")</f>
        <v/>
      </c>
    </row>
    <row r="5370">
      <c r="A5370" s="31" t="n"/>
      <c r="B5370" s="26" t="n"/>
      <c r="C5370" s="26" t="n"/>
      <c r="D5370" s="27" t="n"/>
      <c r="E5370" s="26" t="n"/>
      <c r="F5370" s="33">
        <f>IFERROR(IF(OR(C5370="",D5370=""),"",D5370*VLOOKUP(C5370,'Setup - Mix Design'!$A$5:$I$504,2,0)),"")</f>
        <v/>
      </c>
      <c r="G5370" s="33">
        <f>IFERROR(IF(OR(C5370="",D5370=""),"",D5370*VLOOKUP(C5370,'Setup - Mix Design'!$A$5:$I$504,3,0)),"")</f>
        <v/>
      </c>
      <c r="H5370" s="33">
        <f>IFERROR(IF(OR(C5370="",D5370=""),"",D5370*VLOOKUP(C5370,'Setup - Mix Design'!$A$5:$I$504,4,0)),"")</f>
        <v/>
      </c>
      <c r="I5370" s="33">
        <f>IFERROR(IF(OR(C5370="",D5370=""),"",D5370*VLOOKUP(C5370,'Setup - Mix Design'!$A$5:$I$504,5,0)),"")</f>
        <v/>
      </c>
      <c r="J5370" s="33">
        <f>IFERROR(IF(OR(C5370="",D5370=""),"",D5370*VLOOKUP(C5370,'Setup - Mix Design'!$A$5:$I$504,6,0)),"")</f>
        <v/>
      </c>
      <c r="K5370" s="33">
        <f>IFERROR(IF(OR(C5370="",D5370=""),"",D5370*VLOOKUP(C5370,'Setup - Mix Design'!$A$5:$I$504,7,0)),"")</f>
        <v/>
      </c>
    </row>
    <row r="5371">
      <c r="A5371" s="31" t="n"/>
      <c r="B5371" s="26" t="n"/>
      <c r="C5371" s="26" t="n"/>
      <c r="D5371" s="27" t="n"/>
      <c r="E5371" s="26" t="n"/>
      <c r="F5371" s="33">
        <f>IFERROR(IF(OR(C5371="",D5371=""),"",D5371*VLOOKUP(C5371,'Setup - Mix Design'!$A$5:$I$504,2,0)),"")</f>
        <v/>
      </c>
      <c r="G5371" s="33">
        <f>IFERROR(IF(OR(C5371="",D5371=""),"",D5371*VLOOKUP(C5371,'Setup - Mix Design'!$A$5:$I$504,3,0)),"")</f>
        <v/>
      </c>
      <c r="H5371" s="33">
        <f>IFERROR(IF(OR(C5371="",D5371=""),"",D5371*VLOOKUP(C5371,'Setup - Mix Design'!$A$5:$I$504,4,0)),"")</f>
        <v/>
      </c>
      <c r="I5371" s="33">
        <f>IFERROR(IF(OR(C5371="",D5371=""),"",D5371*VLOOKUP(C5371,'Setup - Mix Design'!$A$5:$I$504,5,0)),"")</f>
        <v/>
      </c>
      <c r="J5371" s="33">
        <f>IFERROR(IF(OR(C5371="",D5371=""),"",D5371*VLOOKUP(C5371,'Setup - Mix Design'!$A$5:$I$504,6,0)),"")</f>
        <v/>
      </c>
      <c r="K5371" s="33">
        <f>IFERROR(IF(OR(C5371="",D5371=""),"",D5371*VLOOKUP(C5371,'Setup - Mix Design'!$A$5:$I$504,7,0)),"")</f>
        <v/>
      </c>
    </row>
    <row r="5372">
      <c r="A5372" s="31" t="n"/>
      <c r="B5372" s="26" t="n"/>
      <c r="C5372" s="26" t="n"/>
      <c r="D5372" s="27" t="n"/>
      <c r="E5372" s="26" t="n"/>
      <c r="F5372" s="33">
        <f>IFERROR(IF(OR(C5372="",D5372=""),"",D5372*VLOOKUP(C5372,'Setup - Mix Design'!$A$5:$I$504,2,0)),"")</f>
        <v/>
      </c>
      <c r="G5372" s="33">
        <f>IFERROR(IF(OR(C5372="",D5372=""),"",D5372*VLOOKUP(C5372,'Setup - Mix Design'!$A$5:$I$504,3,0)),"")</f>
        <v/>
      </c>
      <c r="H5372" s="33">
        <f>IFERROR(IF(OR(C5372="",D5372=""),"",D5372*VLOOKUP(C5372,'Setup - Mix Design'!$A$5:$I$504,4,0)),"")</f>
        <v/>
      </c>
      <c r="I5372" s="33">
        <f>IFERROR(IF(OR(C5372="",D5372=""),"",D5372*VLOOKUP(C5372,'Setup - Mix Design'!$A$5:$I$504,5,0)),"")</f>
        <v/>
      </c>
      <c r="J5372" s="33">
        <f>IFERROR(IF(OR(C5372="",D5372=""),"",D5372*VLOOKUP(C5372,'Setup - Mix Design'!$A$5:$I$504,6,0)),"")</f>
        <v/>
      </c>
      <c r="K5372" s="33">
        <f>IFERROR(IF(OR(C5372="",D5372=""),"",D5372*VLOOKUP(C5372,'Setup - Mix Design'!$A$5:$I$504,7,0)),"")</f>
        <v/>
      </c>
    </row>
    <row r="5373">
      <c r="A5373" s="31" t="n"/>
      <c r="B5373" s="26" t="n"/>
      <c r="C5373" s="26" t="n"/>
      <c r="D5373" s="27" t="n"/>
      <c r="E5373" s="26" t="n"/>
      <c r="F5373" s="33">
        <f>IFERROR(IF(OR(C5373="",D5373=""),"",D5373*VLOOKUP(C5373,'Setup - Mix Design'!$A$5:$I$504,2,0)),"")</f>
        <v/>
      </c>
      <c r="G5373" s="33">
        <f>IFERROR(IF(OR(C5373="",D5373=""),"",D5373*VLOOKUP(C5373,'Setup - Mix Design'!$A$5:$I$504,3,0)),"")</f>
        <v/>
      </c>
      <c r="H5373" s="33">
        <f>IFERROR(IF(OR(C5373="",D5373=""),"",D5373*VLOOKUP(C5373,'Setup - Mix Design'!$A$5:$I$504,4,0)),"")</f>
        <v/>
      </c>
      <c r="I5373" s="33">
        <f>IFERROR(IF(OR(C5373="",D5373=""),"",D5373*VLOOKUP(C5373,'Setup - Mix Design'!$A$5:$I$504,5,0)),"")</f>
        <v/>
      </c>
      <c r="J5373" s="33">
        <f>IFERROR(IF(OR(C5373="",D5373=""),"",D5373*VLOOKUP(C5373,'Setup - Mix Design'!$A$5:$I$504,6,0)),"")</f>
        <v/>
      </c>
      <c r="K5373" s="33">
        <f>IFERROR(IF(OR(C5373="",D5373=""),"",D5373*VLOOKUP(C5373,'Setup - Mix Design'!$A$5:$I$504,7,0)),"")</f>
        <v/>
      </c>
    </row>
    <row r="5374">
      <c r="A5374" s="31" t="n"/>
      <c r="B5374" s="26" t="n"/>
      <c r="C5374" s="26" t="n"/>
      <c r="D5374" s="27" t="n"/>
      <c r="E5374" s="26" t="n"/>
      <c r="F5374" s="33">
        <f>IFERROR(IF(OR(C5374="",D5374=""),"",D5374*VLOOKUP(C5374,'Setup - Mix Design'!$A$5:$I$504,2,0)),"")</f>
        <v/>
      </c>
      <c r="G5374" s="33">
        <f>IFERROR(IF(OR(C5374="",D5374=""),"",D5374*VLOOKUP(C5374,'Setup - Mix Design'!$A$5:$I$504,3,0)),"")</f>
        <v/>
      </c>
      <c r="H5374" s="33">
        <f>IFERROR(IF(OR(C5374="",D5374=""),"",D5374*VLOOKUP(C5374,'Setup - Mix Design'!$A$5:$I$504,4,0)),"")</f>
        <v/>
      </c>
      <c r="I5374" s="33">
        <f>IFERROR(IF(OR(C5374="",D5374=""),"",D5374*VLOOKUP(C5374,'Setup - Mix Design'!$A$5:$I$504,5,0)),"")</f>
        <v/>
      </c>
      <c r="J5374" s="33">
        <f>IFERROR(IF(OR(C5374="",D5374=""),"",D5374*VLOOKUP(C5374,'Setup - Mix Design'!$A$5:$I$504,6,0)),"")</f>
        <v/>
      </c>
      <c r="K5374" s="33">
        <f>IFERROR(IF(OR(C5374="",D5374=""),"",D5374*VLOOKUP(C5374,'Setup - Mix Design'!$A$5:$I$504,7,0)),"")</f>
        <v/>
      </c>
    </row>
    <row r="5375">
      <c r="A5375" s="31" t="n"/>
      <c r="B5375" s="26" t="n"/>
      <c r="C5375" s="26" t="n"/>
      <c r="D5375" s="27" t="n"/>
      <c r="E5375" s="26" t="n"/>
      <c r="F5375" s="33">
        <f>IFERROR(IF(OR(C5375="",D5375=""),"",D5375*VLOOKUP(C5375,'Setup - Mix Design'!$A$5:$I$504,2,0)),"")</f>
        <v/>
      </c>
      <c r="G5375" s="33">
        <f>IFERROR(IF(OR(C5375="",D5375=""),"",D5375*VLOOKUP(C5375,'Setup - Mix Design'!$A$5:$I$504,3,0)),"")</f>
        <v/>
      </c>
      <c r="H5375" s="33">
        <f>IFERROR(IF(OR(C5375="",D5375=""),"",D5375*VLOOKUP(C5375,'Setup - Mix Design'!$A$5:$I$504,4,0)),"")</f>
        <v/>
      </c>
      <c r="I5375" s="33">
        <f>IFERROR(IF(OR(C5375="",D5375=""),"",D5375*VLOOKUP(C5375,'Setup - Mix Design'!$A$5:$I$504,5,0)),"")</f>
        <v/>
      </c>
      <c r="J5375" s="33">
        <f>IFERROR(IF(OR(C5375="",D5375=""),"",D5375*VLOOKUP(C5375,'Setup - Mix Design'!$A$5:$I$504,6,0)),"")</f>
        <v/>
      </c>
      <c r="K5375" s="33">
        <f>IFERROR(IF(OR(C5375="",D5375=""),"",D5375*VLOOKUP(C5375,'Setup - Mix Design'!$A$5:$I$504,7,0)),"")</f>
        <v/>
      </c>
    </row>
    <row r="5376">
      <c r="A5376" s="31" t="n"/>
      <c r="B5376" s="26" t="n"/>
      <c r="C5376" s="26" t="n"/>
      <c r="D5376" s="27" t="n"/>
      <c r="E5376" s="26" t="n"/>
      <c r="F5376" s="33">
        <f>IFERROR(IF(OR(C5376="",D5376=""),"",D5376*VLOOKUP(C5376,'Setup - Mix Design'!$A$5:$I$504,2,0)),"")</f>
        <v/>
      </c>
      <c r="G5376" s="33">
        <f>IFERROR(IF(OR(C5376="",D5376=""),"",D5376*VLOOKUP(C5376,'Setup - Mix Design'!$A$5:$I$504,3,0)),"")</f>
        <v/>
      </c>
      <c r="H5376" s="33">
        <f>IFERROR(IF(OR(C5376="",D5376=""),"",D5376*VLOOKUP(C5376,'Setup - Mix Design'!$A$5:$I$504,4,0)),"")</f>
        <v/>
      </c>
      <c r="I5376" s="33">
        <f>IFERROR(IF(OR(C5376="",D5376=""),"",D5376*VLOOKUP(C5376,'Setup - Mix Design'!$A$5:$I$504,5,0)),"")</f>
        <v/>
      </c>
      <c r="J5376" s="33">
        <f>IFERROR(IF(OR(C5376="",D5376=""),"",D5376*VLOOKUP(C5376,'Setup - Mix Design'!$A$5:$I$504,6,0)),"")</f>
        <v/>
      </c>
      <c r="K5376" s="33">
        <f>IFERROR(IF(OR(C5376="",D5376=""),"",D5376*VLOOKUP(C5376,'Setup - Mix Design'!$A$5:$I$504,7,0)),"")</f>
        <v/>
      </c>
    </row>
    <row r="5377">
      <c r="A5377" s="31" t="n"/>
      <c r="B5377" s="26" t="n"/>
      <c r="C5377" s="26" t="n"/>
      <c r="D5377" s="27" t="n"/>
      <c r="E5377" s="26" t="n"/>
      <c r="F5377" s="33">
        <f>IFERROR(IF(OR(C5377="",D5377=""),"",D5377*VLOOKUP(C5377,'Setup - Mix Design'!$A$5:$I$504,2,0)),"")</f>
        <v/>
      </c>
      <c r="G5377" s="33">
        <f>IFERROR(IF(OR(C5377="",D5377=""),"",D5377*VLOOKUP(C5377,'Setup - Mix Design'!$A$5:$I$504,3,0)),"")</f>
        <v/>
      </c>
      <c r="H5377" s="33">
        <f>IFERROR(IF(OR(C5377="",D5377=""),"",D5377*VLOOKUP(C5377,'Setup - Mix Design'!$A$5:$I$504,4,0)),"")</f>
        <v/>
      </c>
      <c r="I5377" s="33">
        <f>IFERROR(IF(OR(C5377="",D5377=""),"",D5377*VLOOKUP(C5377,'Setup - Mix Design'!$A$5:$I$504,5,0)),"")</f>
        <v/>
      </c>
      <c r="J5377" s="33">
        <f>IFERROR(IF(OR(C5377="",D5377=""),"",D5377*VLOOKUP(C5377,'Setup - Mix Design'!$A$5:$I$504,6,0)),"")</f>
        <v/>
      </c>
      <c r="K5377" s="33">
        <f>IFERROR(IF(OR(C5377="",D5377=""),"",D5377*VLOOKUP(C5377,'Setup - Mix Design'!$A$5:$I$504,7,0)),"")</f>
        <v/>
      </c>
    </row>
    <row r="5378">
      <c r="A5378" s="31" t="n"/>
      <c r="B5378" s="26" t="n"/>
      <c r="C5378" s="26" t="n"/>
      <c r="D5378" s="27" t="n"/>
      <c r="E5378" s="26" t="n"/>
      <c r="F5378" s="33">
        <f>IFERROR(IF(OR(C5378="",D5378=""),"",D5378*VLOOKUP(C5378,'Setup - Mix Design'!$A$5:$I$504,2,0)),"")</f>
        <v/>
      </c>
      <c r="G5378" s="33">
        <f>IFERROR(IF(OR(C5378="",D5378=""),"",D5378*VLOOKUP(C5378,'Setup - Mix Design'!$A$5:$I$504,3,0)),"")</f>
        <v/>
      </c>
      <c r="H5378" s="33">
        <f>IFERROR(IF(OR(C5378="",D5378=""),"",D5378*VLOOKUP(C5378,'Setup - Mix Design'!$A$5:$I$504,4,0)),"")</f>
        <v/>
      </c>
      <c r="I5378" s="33">
        <f>IFERROR(IF(OR(C5378="",D5378=""),"",D5378*VLOOKUP(C5378,'Setup - Mix Design'!$A$5:$I$504,5,0)),"")</f>
        <v/>
      </c>
      <c r="J5378" s="33">
        <f>IFERROR(IF(OR(C5378="",D5378=""),"",D5378*VLOOKUP(C5378,'Setup - Mix Design'!$A$5:$I$504,6,0)),"")</f>
        <v/>
      </c>
      <c r="K5378" s="33">
        <f>IFERROR(IF(OR(C5378="",D5378=""),"",D5378*VLOOKUP(C5378,'Setup - Mix Design'!$A$5:$I$504,7,0)),"")</f>
        <v/>
      </c>
    </row>
    <row r="5379">
      <c r="A5379" s="31" t="n"/>
      <c r="B5379" s="26" t="n"/>
      <c r="C5379" s="26" t="n"/>
      <c r="D5379" s="27" t="n"/>
      <c r="E5379" s="26" t="n"/>
      <c r="F5379" s="33">
        <f>IFERROR(IF(OR(C5379="",D5379=""),"",D5379*VLOOKUP(C5379,'Setup - Mix Design'!$A$5:$I$504,2,0)),"")</f>
        <v/>
      </c>
      <c r="G5379" s="33">
        <f>IFERROR(IF(OR(C5379="",D5379=""),"",D5379*VLOOKUP(C5379,'Setup - Mix Design'!$A$5:$I$504,3,0)),"")</f>
        <v/>
      </c>
      <c r="H5379" s="33">
        <f>IFERROR(IF(OR(C5379="",D5379=""),"",D5379*VLOOKUP(C5379,'Setup - Mix Design'!$A$5:$I$504,4,0)),"")</f>
        <v/>
      </c>
      <c r="I5379" s="33">
        <f>IFERROR(IF(OR(C5379="",D5379=""),"",D5379*VLOOKUP(C5379,'Setup - Mix Design'!$A$5:$I$504,5,0)),"")</f>
        <v/>
      </c>
      <c r="J5379" s="33">
        <f>IFERROR(IF(OR(C5379="",D5379=""),"",D5379*VLOOKUP(C5379,'Setup - Mix Design'!$A$5:$I$504,6,0)),"")</f>
        <v/>
      </c>
      <c r="K5379" s="33">
        <f>IFERROR(IF(OR(C5379="",D5379=""),"",D5379*VLOOKUP(C5379,'Setup - Mix Design'!$A$5:$I$504,7,0)),"")</f>
        <v/>
      </c>
    </row>
    <row r="5380">
      <c r="A5380" s="31" t="n"/>
      <c r="B5380" s="26" t="n"/>
      <c r="C5380" s="26" t="n"/>
      <c r="D5380" s="27" t="n"/>
      <c r="E5380" s="26" t="n"/>
      <c r="F5380" s="33">
        <f>IFERROR(IF(OR(C5380="",D5380=""),"",D5380*VLOOKUP(C5380,'Setup - Mix Design'!$A$5:$I$504,2,0)),"")</f>
        <v/>
      </c>
      <c r="G5380" s="33">
        <f>IFERROR(IF(OR(C5380="",D5380=""),"",D5380*VLOOKUP(C5380,'Setup - Mix Design'!$A$5:$I$504,3,0)),"")</f>
        <v/>
      </c>
      <c r="H5380" s="33">
        <f>IFERROR(IF(OR(C5380="",D5380=""),"",D5380*VLOOKUP(C5380,'Setup - Mix Design'!$A$5:$I$504,4,0)),"")</f>
        <v/>
      </c>
      <c r="I5380" s="33">
        <f>IFERROR(IF(OR(C5380="",D5380=""),"",D5380*VLOOKUP(C5380,'Setup - Mix Design'!$A$5:$I$504,5,0)),"")</f>
        <v/>
      </c>
      <c r="J5380" s="33">
        <f>IFERROR(IF(OR(C5380="",D5380=""),"",D5380*VLOOKUP(C5380,'Setup - Mix Design'!$A$5:$I$504,6,0)),"")</f>
        <v/>
      </c>
      <c r="K5380" s="33">
        <f>IFERROR(IF(OR(C5380="",D5380=""),"",D5380*VLOOKUP(C5380,'Setup - Mix Design'!$A$5:$I$504,7,0)),"")</f>
        <v/>
      </c>
    </row>
    <row r="5381">
      <c r="A5381" s="31" t="n"/>
      <c r="B5381" s="26" t="n"/>
      <c r="C5381" s="26" t="n"/>
      <c r="D5381" s="27" t="n"/>
      <c r="E5381" s="26" t="n"/>
      <c r="F5381" s="33">
        <f>IFERROR(IF(OR(C5381="",D5381=""),"",D5381*VLOOKUP(C5381,'Setup - Mix Design'!$A$5:$I$504,2,0)),"")</f>
        <v/>
      </c>
      <c r="G5381" s="33">
        <f>IFERROR(IF(OR(C5381="",D5381=""),"",D5381*VLOOKUP(C5381,'Setup - Mix Design'!$A$5:$I$504,3,0)),"")</f>
        <v/>
      </c>
      <c r="H5381" s="33">
        <f>IFERROR(IF(OR(C5381="",D5381=""),"",D5381*VLOOKUP(C5381,'Setup - Mix Design'!$A$5:$I$504,4,0)),"")</f>
        <v/>
      </c>
      <c r="I5381" s="33">
        <f>IFERROR(IF(OR(C5381="",D5381=""),"",D5381*VLOOKUP(C5381,'Setup - Mix Design'!$A$5:$I$504,5,0)),"")</f>
        <v/>
      </c>
      <c r="J5381" s="33">
        <f>IFERROR(IF(OR(C5381="",D5381=""),"",D5381*VLOOKUP(C5381,'Setup - Mix Design'!$A$5:$I$504,6,0)),"")</f>
        <v/>
      </c>
      <c r="K5381" s="33">
        <f>IFERROR(IF(OR(C5381="",D5381=""),"",D5381*VLOOKUP(C5381,'Setup - Mix Design'!$A$5:$I$504,7,0)),"")</f>
        <v/>
      </c>
    </row>
    <row r="5382">
      <c r="A5382" s="31" t="n"/>
      <c r="B5382" s="26" t="n"/>
      <c r="C5382" s="26" t="n"/>
      <c r="D5382" s="27" t="n"/>
      <c r="E5382" s="26" t="n"/>
      <c r="F5382" s="33">
        <f>IFERROR(IF(OR(C5382="",D5382=""),"",D5382*VLOOKUP(C5382,'Setup - Mix Design'!$A$5:$I$504,2,0)),"")</f>
        <v/>
      </c>
      <c r="G5382" s="33">
        <f>IFERROR(IF(OR(C5382="",D5382=""),"",D5382*VLOOKUP(C5382,'Setup - Mix Design'!$A$5:$I$504,3,0)),"")</f>
        <v/>
      </c>
      <c r="H5382" s="33">
        <f>IFERROR(IF(OR(C5382="",D5382=""),"",D5382*VLOOKUP(C5382,'Setup - Mix Design'!$A$5:$I$504,4,0)),"")</f>
        <v/>
      </c>
      <c r="I5382" s="33">
        <f>IFERROR(IF(OR(C5382="",D5382=""),"",D5382*VLOOKUP(C5382,'Setup - Mix Design'!$A$5:$I$504,5,0)),"")</f>
        <v/>
      </c>
      <c r="J5382" s="33">
        <f>IFERROR(IF(OR(C5382="",D5382=""),"",D5382*VLOOKUP(C5382,'Setup - Mix Design'!$A$5:$I$504,6,0)),"")</f>
        <v/>
      </c>
      <c r="K5382" s="33">
        <f>IFERROR(IF(OR(C5382="",D5382=""),"",D5382*VLOOKUP(C5382,'Setup - Mix Design'!$A$5:$I$504,7,0)),"")</f>
        <v/>
      </c>
    </row>
    <row r="5383">
      <c r="A5383" s="31" t="n"/>
      <c r="B5383" s="26" t="n"/>
      <c r="C5383" s="26" t="n"/>
      <c r="D5383" s="27" t="n"/>
      <c r="E5383" s="26" t="n"/>
      <c r="F5383" s="33">
        <f>IFERROR(IF(OR(C5383="",D5383=""),"",D5383*VLOOKUP(C5383,'Setup - Mix Design'!$A$5:$I$504,2,0)),"")</f>
        <v/>
      </c>
      <c r="G5383" s="33">
        <f>IFERROR(IF(OR(C5383="",D5383=""),"",D5383*VLOOKUP(C5383,'Setup - Mix Design'!$A$5:$I$504,3,0)),"")</f>
        <v/>
      </c>
      <c r="H5383" s="33">
        <f>IFERROR(IF(OR(C5383="",D5383=""),"",D5383*VLOOKUP(C5383,'Setup - Mix Design'!$A$5:$I$504,4,0)),"")</f>
        <v/>
      </c>
      <c r="I5383" s="33">
        <f>IFERROR(IF(OR(C5383="",D5383=""),"",D5383*VLOOKUP(C5383,'Setup - Mix Design'!$A$5:$I$504,5,0)),"")</f>
        <v/>
      </c>
      <c r="J5383" s="33">
        <f>IFERROR(IF(OR(C5383="",D5383=""),"",D5383*VLOOKUP(C5383,'Setup - Mix Design'!$A$5:$I$504,6,0)),"")</f>
        <v/>
      </c>
      <c r="K5383" s="33">
        <f>IFERROR(IF(OR(C5383="",D5383=""),"",D5383*VLOOKUP(C5383,'Setup - Mix Design'!$A$5:$I$504,7,0)),"")</f>
        <v/>
      </c>
    </row>
    <row r="5384">
      <c r="A5384" s="31" t="n"/>
      <c r="B5384" s="26" t="n"/>
      <c r="C5384" s="26" t="n"/>
      <c r="D5384" s="27" t="n"/>
      <c r="E5384" s="26" t="n"/>
      <c r="F5384" s="33">
        <f>IFERROR(IF(OR(C5384="",D5384=""),"",D5384*VLOOKUP(C5384,'Setup - Mix Design'!$A$5:$I$504,2,0)),"")</f>
        <v/>
      </c>
      <c r="G5384" s="33">
        <f>IFERROR(IF(OR(C5384="",D5384=""),"",D5384*VLOOKUP(C5384,'Setup - Mix Design'!$A$5:$I$504,3,0)),"")</f>
        <v/>
      </c>
      <c r="H5384" s="33">
        <f>IFERROR(IF(OR(C5384="",D5384=""),"",D5384*VLOOKUP(C5384,'Setup - Mix Design'!$A$5:$I$504,4,0)),"")</f>
        <v/>
      </c>
      <c r="I5384" s="33">
        <f>IFERROR(IF(OR(C5384="",D5384=""),"",D5384*VLOOKUP(C5384,'Setup - Mix Design'!$A$5:$I$504,5,0)),"")</f>
        <v/>
      </c>
      <c r="J5384" s="33">
        <f>IFERROR(IF(OR(C5384="",D5384=""),"",D5384*VLOOKUP(C5384,'Setup - Mix Design'!$A$5:$I$504,6,0)),"")</f>
        <v/>
      </c>
      <c r="K5384" s="33">
        <f>IFERROR(IF(OR(C5384="",D5384=""),"",D5384*VLOOKUP(C5384,'Setup - Mix Design'!$A$5:$I$504,7,0)),"")</f>
        <v/>
      </c>
    </row>
    <row r="5385">
      <c r="A5385" s="31" t="n"/>
      <c r="B5385" s="26" t="n"/>
      <c r="C5385" s="26" t="n"/>
      <c r="D5385" s="27" t="n"/>
      <c r="E5385" s="26" t="n"/>
      <c r="F5385" s="33">
        <f>IFERROR(IF(OR(C5385="",D5385=""),"",D5385*VLOOKUP(C5385,'Setup - Mix Design'!$A$5:$I$504,2,0)),"")</f>
        <v/>
      </c>
      <c r="G5385" s="33">
        <f>IFERROR(IF(OR(C5385="",D5385=""),"",D5385*VLOOKUP(C5385,'Setup - Mix Design'!$A$5:$I$504,3,0)),"")</f>
        <v/>
      </c>
      <c r="H5385" s="33">
        <f>IFERROR(IF(OR(C5385="",D5385=""),"",D5385*VLOOKUP(C5385,'Setup - Mix Design'!$A$5:$I$504,4,0)),"")</f>
        <v/>
      </c>
      <c r="I5385" s="33">
        <f>IFERROR(IF(OR(C5385="",D5385=""),"",D5385*VLOOKUP(C5385,'Setup - Mix Design'!$A$5:$I$504,5,0)),"")</f>
        <v/>
      </c>
      <c r="J5385" s="33">
        <f>IFERROR(IF(OR(C5385="",D5385=""),"",D5385*VLOOKUP(C5385,'Setup - Mix Design'!$A$5:$I$504,6,0)),"")</f>
        <v/>
      </c>
      <c r="K5385" s="33">
        <f>IFERROR(IF(OR(C5385="",D5385=""),"",D5385*VLOOKUP(C5385,'Setup - Mix Design'!$A$5:$I$504,7,0)),"")</f>
        <v/>
      </c>
    </row>
    <row r="5386">
      <c r="A5386" s="31" t="n"/>
      <c r="B5386" s="26" t="n"/>
      <c r="C5386" s="26" t="n"/>
      <c r="D5386" s="27" t="n"/>
      <c r="E5386" s="26" t="n"/>
      <c r="F5386" s="33">
        <f>IFERROR(IF(OR(C5386="",D5386=""),"",D5386*VLOOKUP(C5386,'Setup - Mix Design'!$A$5:$I$504,2,0)),"")</f>
        <v/>
      </c>
      <c r="G5386" s="33">
        <f>IFERROR(IF(OR(C5386="",D5386=""),"",D5386*VLOOKUP(C5386,'Setup - Mix Design'!$A$5:$I$504,3,0)),"")</f>
        <v/>
      </c>
      <c r="H5386" s="33">
        <f>IFERROR(IF(OR(C5386="",D5386=""),"",D5386*VLOOKUP(C5386,'Setup - Mix Design'!$A$5:$I$504,4,0)),"")</f>
        <v/>
      </c>
      <c r="I5386" s="33">
        <f>IFERROR(IF(OR(C5386="",D5386=""),"",D5386*VLOOKUP(C5386,'Setup - Mix Design'!$A$5:$I$504,5,0)),"")</f>
        <v/>
      </c>
      <c r="J5386" s="33">
        <f>IFERROR(IF(OR(C5386="",D5386=""),"",D5386*VLOOKUP(C5386,'Setup - Mix Design'!$A$5:$I$504,6,0)),"")</f>
        <v/>
      </c>
      <c r="K5386" s="33">
        <f>IFERROR(IF(OR(C5386="",D5386=""),"",D5386*VLOOKUP(C5386,'Setup - Mix Design'!$A$5:$I$504,7,0)),"")</f>
        <v/>
      </c>
    </row>
    <row r="5387">
      <c r="A5387" s="31" t="n"/>
      <c r="B5387" s="26" t="n"/>
      <c r="C5387" s="26" t="n"/>
      <c r="D5387" s="27" t="n"/>
      <c r="E5387" s="26" t="n"/>
      <c r="F5387" s="33">
        <f>IFERROR(IF(OR(C5387="",D5387=""),"",D5387*VLOOKUP(C5387,'Setup - Mix Design'!$A$5:$I$504,2,0)),"")</f>
        <v/>
      </c>
      <c r="G5387" s="33">
        <f>IFERROR(IF(OR(C5387="",D5387=""),"",D5387*VLOOKUP(C5387,'Setup - Mix Design'!$A$5:$I$504,3,0)),"")</f>
        <v/>
      </c>
      <c r="H5387" s="33">
        <f>IFERROR(IF(OR(C5387="",D5387=""),"",D5387*VLOOKUP(C5387,'Setup - Mix Design'!$A$5:$I$504,4,0)),"")</f>
        <v/>
      </c>
      <c r="I5387" s="33">
        <f>IFERROR(IF(OR(C5387="",D5387=""),"",D5387*VLOOKUP(C5387,'Setup - Mix Design'!$A$5:$I$504,5,0)),"")</f>
        <v/>
      </c>
      <c r="J5387" s="33">
        <f>IFERROR(IF(OR(C5387="",D5387=""),"",D5387*VLOOKUP(C5387,'Setup - Mix Design'!$A$5:$I$504,6,0)),"")</f>
        <v/>
      </c>
      <c r="K5387" s="33">
        <f>IFERROR(IF(OR(C5387="",D5387=""),"",D5387*VLOOKUP(C5387,'Setup - Mix Design'!$A$5:$I$504,7,0)),"")</f>
        <v/>
      </c>
    </row>
    <row r="5388">
      <c r="A5388" s="31" t="n"/>
      <c r="B5388" s="26" t="n"/>
      <c r="C5388" s="26" t="n"/>
      <c r="D5388" s="27" t="n"/>
      <c r="E5388" s="26" t="n"/>
      <c r="F5388" s="33">
        <f>IFERROR(IF(OR(C5388="",D5388=""),"",D5388*VLOOKUP(C5388,'Setup - Mix Design'!$A$5:$I$504,2,0)),"")</f>
        <v/>
      </c>
      <c r="G5388" s="33">
        <f>IFERROR(IF(OR(C5388="",D5388=""),"",D5388*VLOOKUP(C5388,'Setup - Mix Design'!$A$5:$I$504,3,0)),"")</f>
        <v/>
      </c>
      <c r="H5388" s="33">
        <f>IFERROR(IF(OR(C5388="",D5388=""),"",D5388*VLOOKUP(C5388,'Setup - Mix Design'!$A$5:$I$504,4,0)),"")</f>
        <v/>
      </c>
      <c r="I5388" s="33">
        <f>IFERROR(IF(OR(C5388="",D5388=""),"",D5388*VLOOKUP(C5388,'Setup - Mix Design'!$A$5:$I$504,5,0)),"")</f>
        <v/>
      </c>
      <c r="J5388" s="33">
        <f>IFERROR(IF(OR(C5388="",D5388=""),"",D5388*VLOOKUP(C5388,'Setup - Mix Design'!$A$5:$I$504,6,0)),"")</f>
        <v/>
      </c>
      <c r="K5388" s="33">
        <f>IFERROR(IF(OR(C5388="",D5388=""),"",D5388*VLOOKUP(C5388,'Setup - Mix Design'!$A$5:$I$504,7,0)),"")</f>
        <v/>
      </c>
    </row>
    <row r="5389">
      <c r="A5389" s="31" t="n"/>
      <c r="B5389" s="26" t="n"/>
      <c r="C5389" s="26" t="n"/>
      <c r="D5389" s="27" t="n"/>
      <c r="E5389" s="26" t="n"/>
      <c r="F5389" s="33">
        <f>IFERROR(IF(OR(C5389="",D5389=""),"",D5389*VLOOKUP(C5389,'Setup - Mix Design'!$A$5:$I$504,2,0)),"")</f>
        <v/>
      </c>
      <c r="G5389" s="33">
        <f>IFERROR(IF(OR(C5389="",D5389=""),"",D5389*VLOOKUP(C5389,'Setup - Mix Design'!$A$5:$I$504,3,0)),"")</f>
        <v/>
      </c>
      <c r="H5389" s="33">
        <f>IFERROR(IF(OR(C5389="",D5389=""),"",D5389*VLOOKUP(C5389,'Setup - Mix Design'!$A$5:$I$504,4,0)),"")</f>
        <v/>
      </c>
      <c r="I5389" s="33">
        <f>IFERROR(IF(OR(C5389="",D5389=""),"",D5389*VLOOKUP(C5389,'Setup - Mix Design'!$A$5:$I$504,5,0)),"")</f>
        <v/>
      </c>
      <c r="J5389" s="33">
        <f>IFERROR(IF(OR(C5389="",D5389=""),"",D5389*VLOOKUP(C5389,'Setup - Mix Design'!$A$5:$I$504,6,0)),"")</f>
        <v/>
      </c>
      <c r="K5389" s="33">
        <f>IFERROR(IF(OR(C5389="",D5389=""),"",D5389*VLOOKUP(C5389,'Setup - Mix Design'!$A$5:$I$504,7,0)),"")</f>
        <v/>
      </c>
    </row>
    <row r="5390">
      <c r="A5390" s="31" t="n"/>
      <c r="B5390" s="26" t="n"/>
      <c r="C5390" s="26" t="n"/>
      <c r="D5390" s="27" t="n"/>
      <c r="E5390" s="26" t="n"/>
      <c r="F5390" s="33">
        <f>IFERROR(IF(OR(C5390="",D5390=""),"",D5390*VLOOKUP(C5390,'Setup - Mix Design'!$A$5:$I$504,2,0)),"")</f>
        <v/>
      </c>
      <c r="G5390" s="33">
        <f>IFERROR(IF(OR(C5390="",D5390=""),"",D5390*VLOOKUP(C5390,'Setup - Mix Design'!$A$5:$I$504,3,0)),"")</f>
        <v/>
      </c>
      <c r="H5390" s="33">
        <f>IFERROR(IF(OR(C5390="",D5390=""),"",D5390*VLOOKUP(C5390,'Setup - Mix Design'!$A$5:$I$504,4,0)),"")</f>
        <v/>
      </c>
      <c r="I5390" s="33">
        <f>IFERROR(IF(OR(C5390="",D5390=""),"",D5390*VLOOKUP(C5390,'Setup - Mix Design'!$A$5:$I$504,5,0)),"")</f>
        <v/>
      </c>
      <c r="J5390" s="33">
        <f>IFERROR(IF(OR(C5390="",D5390=""),"",D5390*VLOOKUP(C5390,'Setup - Mix Design'!$A$5:$I$504,6,0)),"")</f>
        <v/>
      </c>
      <c r="K5390" s="33">
        <f>IFERROR(IF(OR(C5390="",D5390=""),"",D5390*VLOOKUP(C5390,'Setup - Mix Design'!$A$5:$I$504,7,0)),"")</f>
        <v/>
      </c>
    </row>
    <row r="5391">
      <c r="A5391" s="31" t="n"/>
      <c r="B5391" s="26" t="n"/>
      <c r="C5391" s="26" t="n"/>
      <c r="D5391" s="27" t="n"/>
      <c r="E5391" s="26" t="n"/>
      <c r="F5391" s="33">
        <f>IFERROR(IF(OR(C5391="",D5391=""),"",D5391*VLOOKUP(C5391,'Setup - Mix Design'!$A$5:$I$504,2,0)),"")</f>
        <v/>
      </c>
      <c r="G5391" s="33">
        <f>IFERROR(IF(OR(C5391="",D5391=""),"",D5391*VLOOKUP(C5391,'Setup - Mix Design'!$A$5:$I$504,3,0)),"")</f>
        <v/>
      </c>
      <c r="H5391" s="33">
        <f>IFERROR(IF(OR(C5391="",D5391=""),"",D5391*VLOOKUP(C5391,'Setup - Mix Design'!$A$5:$I$504,4,0)),"")</f>
        <v/>
      </c>
      <c r="I5391" s="33">
        <f>IFERROR(IF(OR(C5391="",D5391=""),"",D5391*VLOOKUP(C5391,'Setup - Mix Design'!$A$5:$I$504,5,0)),"")</f>
        <v/>
      </c>
      <c r="J5391" s="33">
        <f>IFERROR(IF(OR(C5391="",D5391=""),"",D5391*VLOOKUP(C5391,'Setup - Mix Design'!$A$5:$I$504,6,0)),"")</f>
        <v/>
      </c>
      <c r="K5391" s="33">
        <f>IFERROR(IF(OR(C5391="",D5391=""),"",D5391*VLOOKUP(C5391,'Setup - Mix Design'!$A$5:$I$504,7,0)),"")</f>
        <v/>
      </c>
    </row>
    <row r="5392">
      <c r="A5392" s="31" t="n"/>
      <c r="B5392" s="26" t="n"/>
      <c r="C5392" s="26" t="n"/>
      <c r="D5392" s="27" t="n"/>
      <c r="E5392" s="26" t="n"/>
      <c r="F5392" s="33">
        <f>IFERROR(IF(OR(C5392="",D5392=""),"",D5392*VLOOKUP(C5392,'Setup - Mix Design'!$A$5:$I$504,2,0)),"")</f>
        <v/>
      </c>
      <c r="G5392" s="33">
        <f>IFERROR(IF(OR(C5392="",D5392=""),"",D5392*VLOOKUP(C5392,'Setup - Mix Design'!$A$5:$I$504,3,0)),"")</f>
        <v/>
      </c>
      <c r="H5392" s="33">
        <f>IFERROR(IF(OR(C5392="",D5392=""),"",D5392*VLOOKUP(C5392,'Setup - Mix Design'!$A$5:$I$504,4,0)),"")</f>
        <v/>
      </c>
      <c r="I5392" s="33">
        <f>IFERROR(IF(OR(C5392="",D5392=""),"",D5392*VLOOKUP(C5392,'Setup - Mix Design'!$A$5:$I$504,5,0)),"")</f>
        <v/>
      </c>
      <c r="J5392" s="33">
        <f>IFERROR(IF(OR(C5392="",D5392=""),"",D5392*VLOOKUP(C5392,'Setup - Mix Design'!$A$5:$I$504,6,0)),"")</f>
        <v/>
      </c>
      <c r="K5392" s="33">
        <f>IFERROR(IF(OR(C5392="",D5392=""),"",D5392*VLOOKUP(C5392,'Setup - Mix Design'!$A$5:$I$504,7,0)),"")</f>
        <v/>
      </c>
    </row>
    <row r="5393">
      <c r="A5393" s="31" t="n"/>
      <c r="B5393" s="26" t="n"/>
      <c r="C5393" s="26" t="n"/>
      <c r="D5393" s="27" t="n"/>
      <c r="E5393" s="26" t="n"/>
      <c r="F5393" s="33">
        <f>IFERROR(IF(OR(C5393="",D5393=""),"",D5393*VLOOKUP(C5393,'Setup - Mix Design'!$A$5:$I$504,2,0)),"")</f>
        <v/>
      </c>
      <c r="G5393" s="33">
        <f>IFERROR(IF(OR(C5393="",D5393=""),"",D5393*VLOOKUP(C5393,'Setup - Mix Design'!$A$5:$I$504,3,0)),"")</f>
        <v/>
      </c>
      <c r="H5393" s="33">
        <f>IFERROR(IF(OR(C5393="",D5393=""),"",D5393*VLOOKUP(C5393,'Setup - Mix Design'!$A$5:$I$504,4,0)),"")</f>
        <v/>
      </c>
      <c r="I5393" s="33">
        <f>IFERROR(IF(OR(C5393="",D5393=""),"",D5393*VLOOKUP(C5393,'Setup - Mix Design'!$A$5:$I$504,5,0)),"")</f>
        <v/>
      </c>
      <c r="J5393" s="33">
        <f>IFERROR(IF(OR(C5393="",D5393=""),"",D5393*VLOOKUP(C5393,'Setup - Mix Design'!$A$5:$I$504,6,0)),"")</f>
        <v/>
      </c>
      <c r="K5393" s="33">
        <f>IFERROR(IF(OR(C5393="",D5393=""),"",D5393*VLOOKUP(C5393,'Setup - Mix Design'!$A$5:$I$504,7,0)),"")</f>
        <v/>
      </c>
    </row>
    <row r="5394">
      <c r="A5394" s="31" t="n"/>
      <c r="B5394" s="26" t="n"/>
      <c r="C5394" s="26" t="n"/>
      <c r="D5394" s="27" t="n"/>
      <c r="E5394" s="26" t="n"/>
      <c r="F5394" s="33">
        <f>IFERROR(IF(OR(C5394="",D5394=""),"",D5394*VLOOKUP(C5394,'Setup - Mix Design'!$A$5:$I$504,2,0)),"")</f>
        <v/>
      </c>
      <c r="G5394" s="33">
        <f>IFERROR(IF(OR(C5394="",D5394=""),"",D5394*VLOOKUP(C5394,'Setup - Mix Design'!$A$5:$I$504,3,0)),"")</f>
        <v/>
      </c>
      <c r="H5394" s="33">
        <f>IFERROR(IF(OR(C5394="",D5394=""),"",D5394*VLOOKUP(C5394,'Setup - Mix Design'!$A$5:$I$504,4,0)),"")</f>
        <v/>
      </c>
      <c r="I5394" s="33">
        <f>IFERROR(IF(OR(C5394="",D5394=""),"",D5394*VLOOKUP(C5394,'Setup - Mix Design'!$A$5:$I$504,5,0)),"")</f>
        <v/>
      </c>
      <c r="J5394" s="33">
        <f>IFERROR(IF(OR(C5394="",D5394=""),"",D5394*VLOOKUP(C5394,'Setup - Mix Design'!$A$5:$I$504,6,0)),"")</f>
        <v/>
      </c>
      <c r="K5394" s="33">
        <f>IFERROR(IF(OR(C5394="",D5394=""),"",D5394*VLOOKUP(C5394,'Setup - Mix Design'!$A$5:$I$504,7,0)),"")</f>
        <v/>
      </c>
    </row>
    <row r="5395">
      <c r="A5395" s="31" t="n"/>
      <c r="B5395" s="26" t="n"/>
      <c r="C5395" s="26" t="n"/>
      <c r="D5395" s="27" t="n"/>
      <c r="E5395" s="26" t="n"/>
      <c r="F5395" s="33">
        <f>IFERROR(IF(OR(C5395="",D5395=""),"",D5395*VLOOKUP(C5395,'Setup - Mix Design'!$A$5:$I$504,2,0)),"")</f>
        <v/>
      </c>
      <c r="G5395" s="33">
        <f>IFERROR(IF(OR(C5395="",D5395=""),"",D5395*VLOOKUP(C5395,'Setup - Mix Design'!$A$5:$I$504,3,0)),"")</f>
        <v/>
      </c>
      <c r="H5395" s="33">
        <f>IFERROR(IF(OR(C5395="",D5395=""),"",D5395*VLOOKUP(C5395,'Setup - Mix Design'!$A$5:$I$504,4,0)),"")</f>
        <v/>
      </c>
      <c r="I5395" s="33">
        <f>IFERROR(IF(OR(C5395="",D5395=""),"",D5395*VLOOKUP(C5395,'Setup - Mix Design'!$A$5:$I$504,5,0)),"")</f>
        <v/>
      </c>
      <c r="J5395" s="33">
        <f>IFERROR(IF(OR(C5395="",D5395=""),"",D5395*VLOOKUP(C5395,'Setup - Mix Design'!$A$5:$I$504,6,0)),"")</f>
        <v/>
      </c>
      <c r="K5395" s="33">
        <f>IFERROR(IF(OR(C5395="",D5395=""),"",D5395*VLOOKUP(C5395,'Setup - Mix Design'!$A$5:$I$504,7,0)),"")</f>
        <v/>
      </c>
    </row>
    <row r="5396">
      <c r="A5396" s="31" t="n"/>
      <c r="B5396" s="26" t="n"/>
      <c r="C5396" s="26" t="n"/>
      <c r="D5396" s="27" t="n"/>
      <c r="E5396" s="26" t="n"/>
      <c r="F5396" s="33">
        <f>IFERROR(IF(OR(C5396="",D5396=""),"",D5396*VLOOKUP(C5396,'Setup - Mix Design'!$A$5:$I$504,2,0)),"")</f>
        <v/>
      </c>
      <c r="G5396" s="33">
        <f>IFERROR(IF(OR(C5396="",D5396=""),"",D5396*VLOOKUP(C5396,'Setup - Mix Design'!$A$5:$I$504,3,0)),"")</f>
        <v/>
      </c>
      <c r="H5396" s="33">
        <f>IFERROR(IF(OR(C5396="",D5396=""),"",D5396*VLOOKUP(C5396,'Setup - Mix Design'!$A$5:$I$504,4,0)),"")</f>
        <v/>
      </c>
      <c r="I5396" s="33">
        <f>IFERROR(IF(OR(C5396="",D5396=""),"",D5396*VLOOKUP(C5396,'Setup - Mix Design'!$A$5:$I$504,5,0)),"")</f>
        <v/>
      </c>
      <c r="J5396" s="33">
        <f>IFERROR(IF(OR(C5396="",D5396=""),"",D5396*VLOOKUP(C5396,'Setup - Mix Design'!$A$5:$I$504,6,0)),"")</f>
        <v/>
      </c>
      <c r="K5396" s="33">
        <f>IFERROR(IF(OR(C5396="",D5396=""),"",D5396*VLOOKUP(C5396,'Setup - Mix Design'!$A$5:$I$504,7,0)),"")</f>
        <v/>
      </c>
    </row>
    <row r="5397">
      <c r="A5397" s="31" t="n"/>
      <c r="B5397" s="26" t="n"/>
      <c r="C5397" s="26" t="n"/>
      <c r="D5397" s="27" t="n"/>
      <c r="E5397" s="26" t="n"/>
      <c r="F5397" s="33">
        <f>IFERROR(IF(OR(C5397="",D5397=""),"",D5397*VLOOKUP(C5397,'Setup - Mix Design'!$A$5:$I$504,2,0)),"")</f>
        <v/>
      </c>
      <c r="G5397" s="33">
        <f>IFERROR(IF(OR(C5397="",D5397=""),"",D5397*VLOOKUP(C5397,'Setup - Mix Design'!$A$5:$I$504,3,0)),"")</f>
        <v/>
      </c>
      <c r="H5397" s="33">
        <f>IFERROR(IF(OR(C5397="",D5397=""),"",D5397*VLOOKUP(C5397,'Setup - Mix Design'!$A$5:$I$504,4,0)),"")</f>
        <v/>
      </c>
      <c r="I5397" s="33">
        <f>IFERROR(IF(OR(C5397="",D5397=""),"",D5397*VLOOKUP(C5397,'Setup - Mix Design'!$A$5:$I$504,5,0)),"")</f>
        <v/>
      </c>
      <c r="J5397" s="33">
        <f>IFERROR(IF(OR(C5397="",D5397=""),"",D5397*VLOOKUP(C5397,'Setup - Mix Design'!$A$5:$I$504,6,0)),"")</f>
        <v/>
      </c>
      <c r="K5397" s="33">
        <f>IFERROR(IF(OR(C5397="",D5397=""),"",D5397*VLOOKUP(C5397,'Setup - Mix Design'!$A$5:$I$504,7,0)),"")</f>
        <v/>
      </c>
    </row>
    <row r="5398">
      <c r="A5398" s="31" t="n"/>
      <c r="B5398" s="26" t="n"/>
      <c r="C5398" s="26" t="n"/>
      <c r="D5398" s="27" t="n"/>
      <c r="E5398" s="26" t="n"/>
      <c r="F5398" s="33">
        <f>IFERROR(IF(OR(C5398="",D5398=""),"",D5398*VLOOKUP(C5398,'Setup - Mix Design'!$A$5:$I$504,2,0)),"")</f>
        <v/>
      </c>
      <c r="G5398" s="33">
        <f>IFERROR(IF(OR(C5398="",D5398=""),"",D5398*VLOOKUP(C5398,'Setup - Mix Design'!$A$5:$I$504,3,0)),"")</f>
        <v/>
      </c>
      <c r="H5398" s="33">
        <f>IFERROR(IF(OR(C5398="",D5398=""),"",D5398*VLOOKUP(C5398,'Setup - Mix Design'!$A$5:$I$504,4,0)),"")</f>
        <v/>
      </c>
      <c r="I5398" s="33">
        <f>IFERROR(IF(OR(C5398="",D5398=""),"",D5398*VLOOKUP(C5398,'Setup - Mix Design'!$A$5:$I$504,5,0)),"")</f>
        <v/>
      </c>
      <c r="J5398" s="33">
        <f>IFERROR(IF(OR(C5398="",D5398=""),"",D5398*VLOOKUP(C5398,'Setup - Mix Design'!$A$5:$I$504,6,0)),"")</f>
        <v/>
      </c>
      <c r="K5398" s="33">
        <f>IFERROR(IF(OR(C5398="",D5398=""),"",D5398*VLOOKUP(C5398,'Setup - Mix Design'!$A$5:$I$504,7,0)),"")</f>
        <v/>
      </c>
    </row>
    <row r="5399">
      <c r="A5399" s="31" t="n"/>
      <c r="B5399" s="26" t="n"/>
      <c r="C5399" s="26" t="n"/>
      <c r="D5399" s="27" t="n"/>
      <c r="E5399" s="26" t="n"/>
      <c r="F5399" s="33">
        <f>IFERROR(IF(OR(C5399="",D5399=""),"",D5399*VLOOKUP(C5399,'Setup - Mix Design'!$A$5:$I$504,2,0)),"")</f>
        <v/>
      </c>
      <c r="G5399" s="33">
        <f>IFERROR(IF(OR(C5399="",D5399=""),"",D5399*VLOOKUP(C5399,'Setup - Mix Design'!$A$5:$I$504,3,0)),"")</f>
        <v/>
      </c>
      <c r="H5399" s="33">
        <f>IFERROR(IF(OR(C5399="",D5399=""),"",D5399*VLOOKUP(C5399,'Setup - Mix Design'!$A$5:$I$504,4,0)),"")</f>
        <v/>
      </c>
      <c r="I5399" s="33">
        <f>IFERROR(IF(OR(C5399="",D5399=""),"",D5399*VLOOKUP(C5399,'Setup - Mix Design'!$A$5:$I$504,5,0)),"")</f>
        <v/>
      </c>
      <c r="J5399" s="33">
        <f>IFERROR(IF(OR(C5399="",D5399=""),"",D5399*VLOOKUP(C5399,'Setup - Mix Design'!$A$5:$I$504,6,0)),"")</f>
        <v/>
      </c>
      <c r="K5399" s="33">
        <f>IFERROR(IF(OR(C5399="",D5399=""),"",D5399*VLOOKUP(C5399,'Setup - Mix Design'!$A$5:$I$504,7,0)),"")</f>
        <v/>
      </c>
    </row>
    <row r="5400">
      <c r="A5400" s="31" t="n"/>
      <c r="B5400" s="26" t="n"/>
      <c r="C5400" s="26" t="n"/>
      <c r="D5400" s="27" t="n"/>
      <c r="E5400" s="26" t="n"/>
      <c r="F5400" s="33">
        <f>IFERROR(IF(OR(C5400="",D5400=""),"",D5400*VLOOKUP(C5400,'Setup - Mix Design'!$A$5:$I$504,2,0)),"")</f>
        <v/>
      </c>
      <c r="G5400" s="33">
        <f>IFERROR(IF(OR(C5400="",D5400=""),"",D5400*VLOOKUP(C5400,'Setup - Mix Design'!$A$5:$I$504,3,0)),"")</f>
        <v/>
      </c>
      <c r="H5400" s="33">
        <f>IFERROR(IF(OR(C5400="",D5400=""),"",D5400*VLOOKUP(C5400,'Setup - Mix Design'!$A$5:$I$504,4,0)),"")</f>
        <v/>
      </c>
      <c r="I5400" s="33">
        <f>IFERROR(IF(OR(C5400="",D5400=""),"",D5400*VLOOKUP(C5400,'Setup - Mix Design'!$A$5:$I$504,5,0)),"")</f>
        <v/>
      </c>
      <c r="J5400" s="33">
        <f>IFERROR(IF(OR(C5400="",D5400=""),"",D5400*VLOOKUP(C5400,'Setup - Mix Design'!$A$5:$I$504,6,0)),"")</f>
        <v/>
      </c>
      <c r="K5400" s="33">
        <f>IFERROR(IF(OR(C5400="",D5400=""),"",D5400*VLOOKUP(C5400,'Setup - Mix Design'!$A$5:$I$504,7,0)),"")</f>
        <v/>
      </c>
    </row>
    <row r="5401">
      <c r="A5401" s="31" t="n"/>
      <c r="B5401" s="26" t="n"/>
      <c r="C5401" s="26" t="n"/>
      <c r="D5401" s="27" t="n"/>
      <c r="E5401" s="26" t="n"/>
      <c r="F5401" s="33">
        <f>IFERROR(IF(OR(C5401="",D5401=""),"",D5401*VLOOKUP(C5401,'Setup - Mix Design'!$A$5:$I$504,2,0)),"")</f>
        <v/>
      </c>
      <c r="G5401" s="33">
        <f>IFERROR(IF(OR(C5401="",D5401=""),"",D5401*VLOOKUP(C5401,'Setup - Mix Design'!$A$5:$I$504,3,0)),"")</f>
        <v/>
      </c>
      <c r="H5401" s="33">
        <f>IFERROR(IF(OR(C5401="",D5401=""),"",D5401*VLOOKUP(C5401,'Setup - Mix Design'!$A$5:$I$504,4,0)),"")</f>
        <v/>
      </c>
      <c r="I5401" s="33">
        <f>IFERROR(IF(OR(C5401="",D5401=""),"",D5401*VLOOKUP(C5401,'Setup - Mix Design'!$A$5:$I$504,5,0)),"")</f>
        <v/>
      </c>
      <c r="J5401" s="33">
        <f>IFERROR(IF(OR(C5401="",D5401=""),"",D5401*VLOOKUP(C5401,'Setup - Mix Design'!$A$5:$I$504,6,0)),"")</f>
        <v/>
      </c>
      <c r="K5401" s="33">
        <f>IFERROR(IF(OR(C5401="",D5401=""),"",D5401*VLOOKUP(C5401,'Setup - Mix Design'!$A$5:$I$504,7,0)),"")</f>
        <v/>
      </c>
    </row>
    <row r="5402">
      <c r="A5402" s="31" t="n"/>
      <c r="B5402" s="26" t="n"/>
      <c r="C5402" s="26" t="n"/>
      <c r="D5402" s="27" t="n"/>
      <c r="E5402" s="26" t="n"/>
      <c r="F5402" s="33">
        <f>IFERROR(IF(OR(C5402="",D5402=""),"",D5402*VLOOKUP(C5402,'Setup - Mix Design'!$A$5:$I$504,2,0)),"")</f>
        <v/>
      </c>
      <c r="G5402" s="33">
        <f>IFERROR(IF(OR(C5402="",D5402=""),"",D5402*VLOOKUP(C5402,'Setup - Mix Design'!$A$5:$I$504,3,0)),"")</f>
        <v/>
      </c>
      <c r="H5402" s="33">
        <f>IFERROR(IF(OR(C5402="",D5402=""),"",D5402*VLOOKUP(C5402,'Setup - Mix Design'!$A$5:$I$504,4,0)),"")</f>
        <v/>
      </c>
      <c r="I5402" s="33">
        <f>IFERROR(IF(OR(C5402="",D5402=""),"",D5402*VLOOKUP(C5402,'Setup - Mix Design'!$A$5:$I$504,5,0)),"")</f>
        <v/>
      </c>
      <c r="J5402" s="33">
        <f>IFERROR(IF(OR(C5402="",D5402=""),"",D5402*VLOOKUP(C5402,'Setup - Mix Design'!$A$5:$I$504,6,0)),"")</f>
        <v/>
      </c>
      <c r="K5402" s="33">
        <f>IFERROR(IF(OR(C5402="",D5402=""),"",D5402*VLOOKUP(C5402,'Setup - Mix Design'!$A$5:$I$504,7,0)),"")</f>
        <v/>
      </c>
    </row>
    <row r="5403">
      <c r="A5403" s="31" t="n"/>
      <c r="B5403" s="26" t="n"/>
      <c r="C5403" s="26" t="n"/>
      <c r="D5403" s="27" t="n"/>
      <c r="E5403" s="26" t="n"/>
      <c r="F5403" s="33">
        <f>IFERROR(IF(OR(C5403="",D5403=""),"",D5403*VLOOKUP(C5403,'Setup - Mix Design'!$A$5:$I$504,2,0)),"")</f>
        <v/>
      </c>
      <c r="G5403" s="33">
        <f>IFERROR(IF(OR(C5403="",D5403=""),"",D5403*VLOOKUP(C5403,'Setup - Mix Design'!$A$5:$I$504,3,0)),"")</f>
        <v/>
      </c>
      <c r="H5403" s="33">
        <f>IFERROR(IF(OR(C5403="",D5403=""),"",D5403*VLOOKUP(C5403,'Setup - Mix Design'!$A$5:$I$504,4,0)),"")</f>
        <v/>
      </c>
      <c r="I5403" s="33">
        <f>IFERROR(IF(OR(C5403="",D5403=""),"",D5403*VLOOKUP(C5403,'Setup - Mix Design'!$A$5:$I$504,5,0)),"")</f>
        <v/>
      </c>
      <c r="J5403" s="33">
        <f>IFERROR(IF(OR(C5403="",D5403=""),"",D5403*VLOOKUP(C5403,'Setup - Mix Design'!$A$5:$I$504,6,0)),"")</f>
        <v/>
      </c>
      <c r="K5403" s="33">
        <f>IFERROR(IF(OR(C5403="",D5403=""),"",D5403*VLOOKUP(C5403,'Setup - Mix Design'!$A$5:$I$504,7,0)),"")</f>
        <v/>
      </c>
    </row>
    <row r="5404">
      <c r="A5404" s="31" t="n"/>
      <c r="B5404" s="26" t="n"/>
      <c r="C5404" s="26" t="n"/>
      <c r="D5404" s="27" t="n"/>
      <c r="E5404" s="26" t="n"/>
      <c r="F5404" s="33">
        <f>IFERROR(IF(OR(C5404="",D5404=""),"",D5404*VLOOKUP(C5404,'Setup - Mix Design'!$A$5:$I$504,2,0)),"")</f>
        <v/>
      </c>
      <c r="G5404" s="33">
        <f>IFERROR(IF(OR(C5404="",D5404=""),"",D5404*VLOOKUP(C5404,'Setup - Mix Design'!$A$5:$I$504,3,0)),"")</f>
        <v/>
      </c>
      <c r="H5404" s="33">
        <f>IFERROR(IF(OR(C5404="",D5404=""),"",D5404*VLOOKUP(C5404,'Setup - Mix Design'!$A$5:$I$504,4,0)),"")</f>
        <v/>
      </c>
      <c r="I5404" s="33">
        <f>IFERROR(IF(OR(C5404="",D5404=""),"",D5404*VLOOKUP(C5404,'Setup - Mix Design'!$A$5:$I$504,5,0)),"")</f>
        <v/>
      </c>
      <c r="J5404" s="33">
        <f>IFERROR(IF(OR(C5404="",D5404=""),"",D5404*VLOOKUP(C5404,'Setup - Mix Design'!$A$5:$I$504,6,0)),"")</f>
        <v/>
      </c>
      <c r="K5404" s="33">
        <f>IFERROR(IF(OR(C5404="",D5404=""),"",D5404*VLOOKUP(C5404,'Setup - Mix Design'!$A$5:$I$504,7,0)),"")</f>
        <v/>
      </c>
    </row>
    <row r="5405">
      <c r="A5405" s="31" t="n"/>
      <c r="B5405" s="26" t="n"/>
      <c r="C5405" s="26" t="n"/>
      <c r="D5405" s="27" t="n"/>
      <c r="E5405" s="26" t="n"/>
      <c r="F5405" s="33">
        <f>IFERROR(IF(OR(C5405="",D5405=""),"",D5405*VLOOKUP(C5405,'Setup - Mix Design'!$A$5:$I$504,2,0)),"")</f>
        <v/>
      </c>
      <c r="G5405" s="33">
        <f>IFERROR(IF(OR(C5405="",D5405=""),"",D5405*VLOOKUP(C5405,'Setup - Mix Design'!$A$5:$I$504,3,0)),"")</f>
        <v/>
      </c>
      <c r="H5405" s="33">
        <f>IFERROR(IF(OR(C5405="",D5405=""),"",D5405*VLOOKUP(C5405,'Setup - Mix Design'!$A$5:$I$504,4,0)),"")</f>
        <v/>
      </c>
      <c r="I5405" s="33">
        <f>IFERROR(IF(OR(C5405="",D5405=""),"",D5405*VLOOKUP(C5405,'Setup - Mix Design'!$A$5:$I$504,5,0)),"")</f>
        <v/>
      </c>
      <c r="J5405" s="33">
        <f>IFERROR(IF(OR(C5405="",D5405=""),"",D5405*VLOOKUP(C5405,'Setup - Mix Design'!$A$5:$I$504,6,0)),"")</f>
        <v/>
      </c>
      <c r="K5405" s="33">
        <f>IFERROR(IF(OR(C5405="",D5405=""),"",D5405*VLOOKUP(C5405,'Setup - Mix Design'!$A$5:$I$504,7,0)),"")</f>
        <v/>
      </c>
    </row>
    <row r="5406">
      <c r="A5406" s="31" t="n"/>
      <c r="B5406" s="26" t="n"/>
      <c r="C5406" s="26" t="n"/>
      <c r="D5406" s="27" t="n"/>
      <c r="E5406" s="26" t="n"/>
      <c r="F5406" s="33">
        <f>IFERROR(IF(OR(C5406="",D5406=""),"",D5406*VLOOKUP(C5406,'Setup - Mix Design'!$A$5:$I$504,2,0)),"")</f>
        <v/>
      </c>
      <c r="G5406" s="33">
        <f>IFERROR(IF(OR(C5406="",D5406=""),"",D5406*VLOOKUP(C5406,'Setup - Mix Design'!$A$5:$I$504,3,0)),"")</f>
        <v/>
      </c>
      <c r="H5406" s="33">
        <f>IFERROR(IF(OR(C5406="",D5406=""),"",D5406*VLOOKUP(C5406,'Setup - Mix Design'!$A$5:$I$504,4,0)),"")</f>
        <v/>
      </c>
      <c r="I5406" s="33">
        <f>IFERROR(IF(OR(C5406="",D5406=""),"",D5406*VLOOKUP(C5406,'Setup - Mix Design'!$A$5:$I$504,5,0)),"")</f>
        <v/>
      </c>
      <c r="J5406" s="33">
        <f>IFERROR(IF(OR(C5406="",D5406=""),"",D5406*VLOOKUP(C5406,'Setup - Mix Design'!$A$5:$I$504,6,0)),"")</f>
        <v/>
      </c>
      <c r="K5406" s="33">
        <f>IFERROR(IF(OR(C5406="",D5406=""),"",D5406*VLOOKUP(C5406,'Setup - Mix Design'!$A$5:$I$504,7,0)),"")</f>
        <v/>
      </c>
    </row>
    <row r="5407">
      <c r="A5407" s="31" t="n"/>
      <c r="B5407" s="26" t="n"/>
      <c r="C5407" s="26" t="n"/>
      <c r="D5407" s="27" t="n"/>
      <c r="E5407" s="26" t="n"/>
      <c r="F5407" s="33">
        <f>IFERROR(IF(OR(C5407="",D5407=""),"",D5407*VLOOKUP(C5407,'Setup - Mix Design'!$A$5:$I$504,2,0)),"")</f>
        <v/>
      </c>
      <c r="G5407" s="33">
        <f>IFERROR(IF(OR(C5407="",D5407=""),"",D5407*VLOOKUP(C5407,'Setup - Mix Design'!$A$5:$I$504,3,0)),"")</f>
        <v/>
      </c>
      <c r="H5407" s="33">
        <f>IFERROR(IF(OR(C5407="",D5407=""),"",D5407*VLOOKUP(C5407,'Setup - Mix Design'!$A$5:$I$504,4,0)),"")</f>
        <v/>
      </c>
      <c r="I5407" s="33">
        <f>IFERROR(IF(OR(C5407="",D5407=""),"",D5407*VLOOKUP(C5407,'Setup - Mix Design'!$A$5:$I$504,5,0)),"")</f>
        <v/>
      </c>
      <c r="J5407" s="33">
        <f>IFERROR(IF(OR(C5407="",D5407=""),"",D5407*VLOOKUP(C5407,'Setup - Mix Design'!$A$5:$I$504,6,0)),"")</f>
        <v/>
      </c>
      <c r="K5407" s="33">
        <f>IFERROR(IF(OR(C5407="",D5407=""),"",D5407*VLOOKUP(C5407,'Setup - Mix Design'!$A$5:$I$504,7,0)),"")</f>
        <v/>
      </c>
    </row>
    <row r="5408">
      <c r="A5408" s="31" t="n"/>
      <c r="B5408" s="26" t="n"/>
      <c r="C5408" s="26" t="n"/>
      <c r="D5408" s="27" t="n"/>
      <c r="E5408" s="26" t="n"/>
      <c r="F5408" s="33">
        <f>IFERROR(IF(OR(C5408="",D5408=""),"",D5408*VLOOKUP(C5408,'Setup - Mix Design'!$A$5:$I$504,2,0)),"")</f>
        <v/>
      </c>
      <c r="G5408" s="33">
        <f>IFERROR(IF(OR(C5408="",D5408=""),"",D5408*VLOOKUP(C5408,'Setup - Mix Design'!$A$5:$I$504,3,0)),"")</f>
        <v/>
      </c>
      <c r="H5408" s="33">
        <f>IFERROR(IF(OR(C5408="",D5408=""),"",D5408*VLOOKUP(C5408,'Setup - Mix Design'!$A$5:$I$504,4,0)),"")</f>
        <v/>
      </c>
      <c r="I5408" s="33">
        <f>IFERROR(IF(OR(C5408="",D5408=""),"",D5408*VLOOKUP(C5408,'Setup - Mix Design'!$A$5:$I$504,5,0)),"")</f>
        <v/>
      </c>
      <c r="J5408" s="33">
        <f>IFERROR(IF(OR(C5408="",D5408=""),"",D5408*VLOOKUP(C5408,'Setup - Mix Design'!$A$5:$I$504,6,0)),"")</f>
        <v/>
      </c>
      <c r="K5408" s="33">
        <f>IFERROR(IF(OR(C5408="",D5408=""),"",D5408*VLOOKUP(C5408,'Setup - Mix Design'!$A$5:$I$504,7,0)),"")</f>
        <v/>
      </c>
    </row>
    <row r="5409">
      <c r="A5409" s="31" t="n"/>
      <c r="B5409" s="26" t="n"/>
      <c r="C5409" s="26" t="n"/>
      <c r="D5409" s="27" t="n"/>
      <c r="E5409" s="26" t="n"/>
      <c r="F5409" s="33">
        <f>IFERROR(IF(OR(C5409="",D5409=""),"",D5409*VLOOKUP(C5409,'Setup - Mix Design'!$A$5:$I$504,2,0)),"")</f>
        <v/>
      </c>
      <c r="G5409" s="33">
        <f>IFERROR(IF(OR(C5409="",D5409=""),"",D5409*VLOOKUP(C5409,'Setup - Mix Design'!$A$5:$I$504,3,0)),"")</f>
        <v/>
      </c>
      <c r="H5409" s="33">
        <f>IFERROR(IF(OR(C5409="",D5409=""),"",D5409*VLOOKUP(C5409,'Setup - Mix Design'!$A$5:$I$504,4,0)),"")</f>
        <v/>
      </c>
      <c r="I5409" s="33">
        <f>IFERROR(IF(OR(C5409="",D5409=""),"",D5409*VLOOKUP(C5409,'Setup - Mix Design'!$A$5:$I$504,5,0)),"")</f>
        <v/>
      </c>
      <c r="J5409" s="33">
        <f>IFERROR(IF(OR(C5409="",D5409=""),"",D5409*VLOOKUP(C5409,'Setup - Mix Design'!$A$5:$I$504,6,0)),"")</f>
        <v/>
      </c>
      <c r="K5409" s="33">
        <f>IFERROR(IF(OR(C5409="",D5409=""),"",D5409*VLOOKUP(C5409,'Setup - Mix Design'!$A$5:$I$504,7,0)),"")</f>
        <v/>
      </c>
    </row>
    <row r="5410">
      <c r="A5410" s="31" t="n"/>
      <c r="B5410" s="26" t="n"/>
      <c r="C5410" s="26" t="n"/>
      <c r="D5410" s="27" t="n"/>
      <c r="E5410" s="26" t="n"/>
      <c r="F5410" s="33">
        <f>IFERROR(IF(OR(C5410="",D5410=""),"",D5410*VLOOKUP(C5410,'Setup - Mix Design'!$A$5:$I$504,2,0)),"")</f>
        <v/>
      </c>
      <c r="G5410" s="33">
        <f>IFERROR(IF(OR(C5410="",D5410=""),"",D5410*VLOOKUP(C5410,'Setup - Mix Design'!$A$5:$I$504,3,0)),"")</f>
        <v/>
      </c>
      <c r="H5410" s="33">
        <f>IFERROR(IF(OR(C5410="",D5410=""),"",D5410*VLOOKUP(C5410,'Setup - Mix Design'!$A$5:$I$504,4,0)),"")</f>
        <v/>
      </c>
      <c r="I5410" s="33">
        <f>IFERROR(IF(OR(C5410="",D5410=""),"",D5410*VLOOKUP(C5410,'Setup - Mix Design'!$A$5:$I$504,5,0)),"")</f>
        <v/>
      </c>
      <c r="J5410" s="33">
        <f>IFERROR(IF(OR(C5410="",D5410=""),"",D5410*VLOOKUP(C5410,'Setup - Mix Design'!$A$5:$I$504,6,0)),"")</f>
        <v/>
      </c>
      <c r="K5410" s="33">
        <f>IFERROR(IF(OR(C5410="",D5410=""),"",D5410*VLOOKUP(C5410,'Setup - Mix Design'!$A$5:$I$504,7,0)),"")</f>
        <v/>
      </c>
    </row>
    <row r="5411">
      <c r="A5411" s="31" t="n"/>
      <c r="B5411" s="26" t="n"/>
      <c r="C5411" s="26" t="n"/>
      <c r="D5411" s="27" t="n"/>
      <c r="E5411" s="26" t="n"/>
      <c r="F5411" s="33">
        <f>IFERROR(IF(OR(C5411="",D5411=""),"",D5411*VLOOKUP(C5411,'Setup - Mix Design'!$A$5:$I$504,2,0)),"")</f>
        <v/>
      </c>
      <c r="G5411" s="33">
        <f>IFERROR(IF(OR(C5411="",D5411=""),"",D5411*VLOOKUP(C5411,'Setup - Mix Design'!$A$5:$I$504,3,0)),"")</f>
        <v/>
      </c>
      <c r="H5411" s="33">
        <f>IFERROR(IF(OR(C5411="",D5411=""),"",D5411*VLOOKUP(C5411,'Setup - Mix Design'!$A$5:$I$504,4,0)),"")</f>
        <v/>
      </c>
      <c r="I5411" s="33">
        <f>IFERROR(IF(OR(C5411="",D5411=""),"",D5411*VLOOKUP(C5411,'Setup - Mix Design'!$A$5:$I$504,5,0)),"")</f>
        <v/>
      </c>
      <c r="J5411" s="33">
        <f>IFERROR(IF(OR(C5411="",D5411=""),"",D5411*VLOOKUP(C5411,'Setup - Mix Design'!$A$5:$I$504,6,0)),"")</f>
        <v/>
      </c>
      <c r="K5411" s="33">
        <f>IFERROR(IF(OR(C5411="",D5411=""),"",D5411*VLOOKUP(C5411,'Setup - Mix Design'!$A$5:$I$504,7,0)),"")</f>
        <v/>
      </c>
    </row>
    <row r="5412">
      <c r="A5412" s="31" t="n"/>
      <c r="B5412" s="26" t="n"/>
      <c r="C5412" s="26" t="n"/>
      <c r="D5412" s="27" t="n"/>
      <c r="E5412" s="26" t="n"/>
      <c r="F5412" s="33">
        <f>IFERROR(IF(OR(C5412="",D5412=""),"",D5412*VLOOKUP(C5412,'Setup - Mix Design'!$A$5:$I$504,2,0)),"")</f>
        <v/>
      </c>
      <c r="G5412" s="33">
        <f>IFERROR(IF(OR(C5412="",D5412=""),"",D5412*VLOOKUP(C5412,'Setup - Mix Design'!$A$5:$I$504,3,0)),"")</f>
        <v/>
      </c>
      <c r="H5412" s="33">
        <f>IFERROR(IF(OR(C5412="",D5412=""),"",D5412*VLOOKUP(C5412,'Setup - Mix Design'!$A$5:$I$504,4,0)),"")</f>
        <v/>
      </c>
      <c r="I5412" s="33">
        <f>IFERROR(IF(OR(C5412="",D5412=""),"",D5412*VLOOKUP(C5412,'Setup - Mix Design'!$A$5:$I$504,5,0)),"")</f>
        <v/>
      </c>
      <c r="J5412" s="33">
        <f>IFERROR(IF(OR(C5412="",D5412=""),"",D5412*VLOOKUP(C5412,'Setup - Mix Design'!$A$5:$I$504,6,0)),"")</f>
        <v/>
      </c>
      <c r="K5412" s="33">
        <f>IFERROR(IF(OR(C5412="",D5412=""),"",D5412*VLOOKUP(C5412,'Setup - Mix Design'!$A$5:$I$504,7,0)),"")</f>
        <v/>
      </c>
    </row>
    <row r="5413">
      <c r="A5413" s="31" t="n"/>
      <c r="B5413" s="26" t="n"/>
      <c r="C5413" s="26" t="n"/>
      <c r="D5413" s="27" t="n"/>
      <c r="E5413" s="26" t="n"/>
      <c r="F5413" s="33">
        <f>IFERROR(IF(OR(C5413="",D5413=""),"",D5413*VLOOKUP(C5413,'Setup - Mix Design'!$A$5:$I$504,2,0)),"")</f>
        <v/>
      </c>
      <c r="G5413" s="33">
        <f>IFERROR(IF(OR(C5413="",D5413=""),"",D5413*VLOOKUP(C5413,'Setup - Mix Design'!$A$5:$I$504,3,0)),"")</f>
        <v/>
      </c>
      <c r="H5413" s="33">
        <f>IFERROR(IF(OR(C5413="",D5413=""),"",D5413*VLOOKUP(C5413,'Setup - Mix Design'!$A$5:$I$504,4,0)),"")</f>
        <v/>
      </c>
      <c r="I5413" s="33">
        <f>IFERROR(IF(OR(C5413="",D5413=""),"",D5413*VLOOKUP(C5413,'Setup - Mix Design'!$A$5:$I$504,5,0)),"")</f>
        <v/>
      </c>
      <c r="J5413" s="33">
        <f>IFERROR(IF(OR(C5413="",D5413=""),"",D5413*VLOOKUP(C5413,'Setup - Mix Design'!$A$5:$I$504,6,0)),"")</f>
        <v/>
      </c>
      <c r="K5413" s="33">
        <f>IFERROR(IF(OR(C5413="",D5413=""),"",D5413*VLOOKUP(C5413,'Setup - Mix Design'!$A$5:$I$504,7,0)),"")</f>
        <v/>
      </c>
    </row>
    <row r="5414">
      <c r="A5414" s="31" t="n"/>
      <c r="B5414" s="26" t="n"/>
      <c r="C5414" s="26" t="n"/>
      <c r="D5414" s="27" t="n"/>
      <c r="E5414" s="26" t="n"/>
      <c r="F5414" s="33">
        <f>IFERROR(IF(OR(C5414="",D5414=""),"",D5414*VLOOKUP(C5414,'Setup - Mix Design'!$A$5:$I$504,2,0)),"")</f>
        <v/>
      </c>
      <c r="G5414" s="33">
        <f>IFERROR(IF(OR(C5414="",D5414=""),"",D5414*VLOOKUP(C5414,'Setup - Mix Design'!$A$5:$I$504,3,0)),"")</f>
        <v/>
      </c>
      <c r="H5414" s="33">
        <f>IFERROR(IF(OR(C5414="",D5414=""),"",D5414*VLOOKUP(C5414,'Setup - Mix Design'!$A$5:$I$504,4,0)),"")</f>
        <v/>
      </c>
      <c r="I5414" s="33">
        <f>IFERROR(IF(OR(C5414="",D5414=""),"",D5414*VLOOKUP(C5414,'Setup - Mix Design'!$A$5:$I$504,5,0)),"")</f>
        <v/>
      </c>
      <c r="J5414" s="33">
        <f>IFERROR(IF(OR(C5414="",D5414=""),"",D5414*VLOOKUP(C5414,'Setup - Mix Design'!$A$5:$I$504,6,0)),"")</f>
        <v/>
      </c>
      <c r="K5414" s="33">
        <f>IFERROR(IF(OR(C5414="",D5414=""),"",D5414*VLOOKUP(C5414,'Setup - Mix Design'!$A$5:$I$504,7,0)),"")</f>
        <v/>
      </c>
    </row>
    <row r="5415">
      <c r="A5415" s="31" t="n"/>
      <c r="B5415" s="26" t="n"/>
      <c r="C5415" s="26" t="n"/>
      <c r="D5415" s="27" t="n"/>
      <c r="E5415" s="26" t="n"/>
      <c r="F5415" s="33">
        <f>IFERROR(IF(OR(C5415="",D5415=""),"",D5415*VLOOKUP(C5415,'Setup - Mix Design'!$A$5:$I$504,2,0)),"")</f>
        <v/>
      </c>
      <c r="G5415" s="33">
        <f>IFERROR(IF(OR(C5415="",D5415=""),"",D5415*VLOOKUP(C5415,'Setup - Mix Design'!$A$5:$I$504,3,0)),"")</f>
        <v/>
      </c>
      <c r="H5415" s="33">
        <f>IFERROR(IF(OR(C5415="",D5415=""),"",D5415*VLOOKUP(C5415,'Setup - Mix Design'!$A$5:$I$504,4,0)),"")</f>
        <v/>
      </c>
      <c r="I5415" s="33">
        <f>IFERROR(IF(OR(C5415="",D5415=""),"",D5415*VLOOKUP(C5415,'Setup - Mix Design'!$A$5:$I$504,5,0)),"")</f>
        <v/>
      </c>
      <c r="J5415" s="33">
        <f>IFERROR(IF(OR(C5415="",D5415=""),"",D5415*VLOOKUP(C5415,'Setup - Mix Design'!$A$5:$I$504,6,0)),"")</f>
        <v/>
      </c>
      <c r="K5415" s="33">
        <f>IFERROR(IF(OR(C5415="",D5415=""),"",D5415*VLOOKUP(C5415,'Setup - Mix Design'!$A$5:$I$504,7,0)),"")</f>
        <v/>
      </c>
    </row>
    <row r="5416">
      <c r="A5416" s="31" t="n"/>
      <c r="B5416" s="26" t="n"/>
      <c r="C5416" s="26" t="n"/>
      <c r="D5416" s="27" t="n"/>
      <c r="E5416" s="26" t="n"/>
      <c r="F5416" s="33">
        <f>IFERROR(IF(OR(C5416="",D5416=""),"",D5416*VLOOKUP(C5416,'Setup - Mix Design'!$A$5:$I$504,2,0)),"")</f>
        <v/>
      </c>
      <c r="G5416" s="33">
        <f>IFERROR(IF(OR(C5416="",D5416=""),"",D5416*VLOOKUP(C5416,'Setup - Mix Design'!$A$5:$I$504,3,0)),"")</f>
        <v/>
      </c>
      <c r="H5416" s="33">
        <f>IFERROR(IF(OR(C5416="",D5416=""),"",D5416*VLOOKUP(C5416,'Setup - Mix Design'!$A$5:$I$504,4,0)),"")</f>
        <v/>
      </c>
      <c r="I5416" s="33">
        <f>IFERROR(IF(OR(C5416="",D5416=""),"",D5416*VLOOKUP(C5416,'Setup - Mix Design'!$A$5:$I$504,5,0)),"")</f>
        <v/>
      </c>
      <c r="J5416" s="33">
        <f>IFERROR(IF(OR(C5416="",D5416=""),"",D5416*VLOOKUP(C5416,'Setup - Mix Design'!$A$5:$I$504,6,0)),"")</f>
        <v/>
      </c>
      <c r="K5416" s="33">
        <f>IFERROR(IF(OR(C5416="",D5416=""),"",D5416*VLOOKUP(C5416,'Setup - Mix Design'!$A$5:$I$504,7,0)),"")</f>
        <v/>
      </c>
    </row>
    <row r="5417">
      <c r="A5417" s="31" t="n"/>
      <c r="B5417" s="26" t="n"/>
      <c r="C5417" s="26" t="n"/>
      <c r="D5417" s="27" t="n"/>
      <c r="E5417" s="26" t="n"/>
      <c r="F5417" s="33">
        <f>IFERROR(IF(OR(C5417="",D5417=""),"",D5417*VLOOKUP(C5417,'Setup - Mix Design'!$A$5:$I$504,2,0)),"")</f>
        <v/>
      </c>
      <c r="G5417" s="33">
        <f>IFERROR(IF(OR(C5417="",D5417=""),"",D5417*VLOOKUP(C5417,'Setup - Mix Design'!$A$5:$I$504,3,0)),"")</f>
        <v/>
      </c>
      <c r="H5417" s="33">
        <f>IFERROR(IF(OR(C5417="",D5417=""),"",D5417*VLOOKUP(C5417,'Setup - Mix Design'!$A$5:$I$504,4,0)),"")</f>
        <v/>
      </c>
      <c r="I5417" s="33">
        <f>IFERROR(IF(OR(C5417="",D5417=""),"",D5417*VLOOKUP(C5417,'Setup - Mix Design'!$A$5:$I$504,5,0)),"")</f>
        <v/>
      </c>
      <c r="J5417" s="33">
        <f>IFERROR(IF(OR(C5417="",D5417=""),"",D5417*VLOOKUP(C5417,'Setup - Mix Design'!$A$5:$I$504,6,0)),"")</f>
        <v/>
      </c>
      <c r="K5417" s="33">
        <f>IFERROR(IF(OR(C5417="",D5417=""),"",D5417*VLOOKUP(C5417,'Setup - Mix Design'!$A$5:$I$504,7,0)),"")</f>
        <v/>
      </c>
    </row>
    <row r="5418">
      <c r="A5418" s="31" t="n"/>
      <c r="B5418" s="26" t="n"/>
      <c r="C5418" s="26" t="n"/>
      <c r="D5418" s="27" t="n"/>
      <c r="E5418" s="26" t="n"/>
      <c r="F5418" s="33">
        <f>IFERROR(IF(OR(C5418="",D5418=""),"",D5418*VLOOKUP(C5418,'Setup - Mix Design'!$A$5:$I$504,2,0)),"")</f>
        <v/>
      </c>
      <c r="G5418" s="33">
        <f>IFERROR(IF(OR(C5418="",D5418=""),"",D5418*VLOOKUP(C5418,'Setup - Mix Design'!$A$5:$I$504,3,0)),"")</f>
        <v/>
      </c>
      <c r="H5418" s="33">
        <f>IFERROR(IF(OR(C5418="",D5418=""),"",D5418*VLOOKUP(C5418,'Setup - Mix Design'!$A$5:$I$504,4,0)),"")</f>
        <v/>
      </c>
      <c r="I5418" s="33">
        <f>IFERROR(IF(OR(C5418="",D5418=""),"",D5418*VLOOKUP(C5418,'Setup - Mix Design'!$A$5:$I$504,5,0)),"")</f>
        <v/>
      </c>
      <c r="J5418" s="33">
        <f>IFERROR(IF(OR(C5418="",D5418=""),"",D5418*VLOOKUP(C5418,'Setup - Mix Design'!$A$5:$I$504,6,0)),"")</f>
        <v/>
      </c>
      <c r="K5418" s="33">
        <f>IFERROR(IF(OR(C5418="",D5418=""),"",D5418*VLOOKUP(C5418,'Setup - Mix Design'!$A$5:$I$504,7,0)),"")</f>
        <v/>
      </c>
    </row>
    <row r="5419">
      <c r="A5419" s="31" t="n"/>
      <c r="B5419" s="26" t="n"/>
      <c r="C5419" s="26" t="n"/>
      <c r="D5419" s="27" t="n"/>
      <c r="E5419" s="26" t="n"/>
      <c r="F5419" s="33">
        <f>IFERROR(IF(OR(C5419="",D5419=""),"",D5419*VLOOKUP(C5419,'Setup - Mix Design'!$A$5:$I$504,2,0)),"")</f>
        <v/>
      </c>
      <c r="G5419" s="33">
        <f>IFERROR(IF(OR(C5419="",D5419=""),"",D5419*VLOOKUP(C5419,'Setup - Mix Design'!$A$5:$I$504,3,0)),"")</f>
        <v/>
      </c>
      <c r="H5419" s="33">
        <f>IFERROR(IF(OR(C5419="",D5419=""),"",D5419*VLOOKUP(C5419,'Setup - Mix Design'!$A$5:$I$504,4,0)),"")</f>
        <v/>
      </c>
      <c r="I5419" s="33">
        <f>IFERROR(IF(OR(C5419="",D5419=""),"",D5419*VLOOKUP(C5419,'Setup - Mix Design'!$A$5:$I$504,5,0)),"")</f>
        <v/>
      </c>
      <c r="J5419" s="33">
        <f>IFERROR(IF(OR(C5419="",D5419=""),"",D5419*VLOOKUP(C5419,'Setup - Mix Design'!$A$5:$I$504,6,0)),"")</f>
        <v/>
      </c>
      <c r="K5419" s="33">
        <f>IFERROR(IF(OR(C5419="",D5419=""),"",D5419*VLOOKUP(C5419,'Setup - Mix Design'!$A$5:$I$504,7,0)),"")</f>
        <v/>
      </c>
    </row>
    <row r="5420">
      <c r="A5420" s="31" t="n"/>
      <c r="B5420" s="26" t="n"/>
      <c r="C5420" s="26" t="n"/>
      <c r="D5420" s="27" t="n"/>
      <c r="E5420" s="26" t="n"/>
      <c r="F5420" s="33">
        <f>IFERROR(IF(OR(C5420="",D5420=""),"",D5420*VLOOKUP(C5420,'Setup - Mix Design'!$A$5:$I$504,2,0)),"")</f>
        <v/>
      </c>
      <c r="G5420" s="33">
        <f>IFERROR(IF(OR(C5420="",D5420=""),"",D5420*VLOOKUP(C5420,'Setup - Mix Design'!$A$5:$I$504,3,0)),"")</f>
        <v/>
      </c>
      <c r="H5420" s="33">
        <f>IFERROR(IF(OR(C5420="",D5420=""),"",D5420*VLOOKUP(C5420,'Setup - Mix Design'!$A$5:$I$504,4,0)),"")</f>
        <v/>
      </c>
      <c r="I5420" s="33">
        <f>IFERROR(IF(OR(C5420="",D5420=""),"",D5420*VLOOKUP(C5420,'Setup - Mix Design'!$A$5:$I$504,5,0)),"")</f>
        <v/>
      </c>
      <c r="J5420" s="33">
        <f>IFERROR(IF(OR(C5420="",D5420=""),"",D5420*VLOOKUP(C5420,'Setup - Mix Design'!$A$5:$I$504,6,0)),"")</f>
        <v/>
      </c>
      <c r="K5420" s="33">
        <f>IFERROR(IF(OR(C5420="",D5420=""),"",D5420*VLOOKUP(C5420,'Setup - Mix Design'!$A$5:$I$504,7,0)),"")</f>
        <v/>
      </c>
    </row>
    <row r="5421">
      <c r="A5421" s="31" t="n"/>
      <c r="B5421" s="26" t="n"/>
      <c r="C5421" s="26" t="n"/>
      <c r="D5421" s="27" t="n"/>
      <c r="E5421" s="26" t="n"/>
      <c r="F5421" s="33">
        <f>IFERROR(IF(OR(C5421="",D5421=""),"",D5421*VLOOKUP(C5421,'Setup - Mix Design'!$A$5:$I$504,2,0)),"")</f>
        <v/>
      </c>
      <c r="G5421" s="33">
        <f>IFERROR(IF(OR(C5421="",D5421=""),"",D5421*VLOOKUP(C5421,'Setup - Mix Design'!$A$5:$I$504,3,0)),"")</f>
        <v/>
      </c>
      <c r="H5421" s="33">
        <f>IFERROR(IF(OR(C5421="",D5421=""),"",D5421*VLOOKUP(C5421,'Setup - Mix Design'!$A$5:$I$504,4,0)),"")</f>
        <v/>
      </c>
      <c r="I5421" s="33">
        <f>IFERROR(IF(OR(C5421="",D5421=""),"",D5421*VLOOKUP(C5421,'Setup - Mix Design'!$A$5:$I$504,5,0)),"")</f>
        <v/>
      </c>
      <c r="J5421" s="33">
        <f>IFERROR(IF(OR(C5421="",D5421=""),"",D5421*VLOOKUP(C5421,'Setup - Mix Design'!$A$5:$I$504,6,0)),"")</f>
        <v/>
      </c>
      <c r="K5421" s="33">
        <f>IFERROR(IF(OR(C5421="",D5421=""),"",D5421*VLOOKUP(C5421,'Setup - Mix Design'!$A$5:$I$504,7,0)),"")</f>
        <v/>
      </c>
    </row>
    <row r="5422">
      <c r="A5422" s="31" t="n"/>
      <c r="B5422" s="26" t="n"/>
      <c r="C5422" s="26" t="n"/>
      <c r="D5422" s="27" t="n"/>
      <c r="E5422" s="26" t="n"/>
      <c r="F5422" s="33">
        <f>IFERROR(IF(OR(C5422="",D5422=""),"",D5422*VLOOKUP(C5422,'Setup - Mix Design'!$A$5:$I$504,2,0)),"")</f>
        <v/>
      </c>
      <c r="G5422" s="33">
        <f>IFERROR(IF(OR(C5422="",D5422=""),"",D5422*VLOOKUP(C5422,'Setup - Mix Design'!$A$5:$I$504,3,0)),"")</f>
        <v/>
      </c>
      <c r="H5422" s="33">
        <f>IFERROR(IF(OR(C5422="",D5422=""),"",D5422*VLOOKUP(C5422,'Setup - Mix Design'!$A$5:$I$504,4,0)),"")</f>
        <v/>
      </c>
      <c r="I5422" s="33">
        <f>IFERROR(IF(OR(C5422="",D5422=""),"",D5422*VLOOKUP(C5422,'Setup - Mix Design'!$A$5:$I$504,5,0)),"")</f>
        <v/>
      </c>
      <c r="J5422" s="33">
        <f>IFERROR(IF(OR(C5422="",D5422=""),"",D5422*VLOOKUP(C5422,'Setup - Mix Design'!$A$5:$I$504,6,0)),"")</f>
        <v/>
      </c>
      <c r="K5422" s="33">
        <f>IFERROR(IF(OR(C5422="",D5422=""),"",D5422*VLOOKUP(C5422,'Setup - Mix Design'!$A$5:$I$504,7,0)),"")</f>
        <v/>
      </c>
    </row>
    <row r="5423">
      <c r="A5423" s="31" t="n"/>
      <c r="B5423" s="26" t="n"/>
      <c r="C5423" s="26" t="n"/>
      <c r="D5423" s="27" t="n"/>
      <c r="E5423" s="26" t="n"/>
      <c r="F5423" s="33">
        <f>IFERROR(IF(OR(C5423="",D5423=""),"",D5423*VLOOKUP(C5423,'Setup - Mix Design'!$A$5:$I$504,2,0)),"")</f>
        <v/>
      </c>
      <c r="G5423" s="33">
        <f>IFERROR(IF(OR(C5423="",D5423=""),"",D5423*VLOOKUP(C5423,'Setup - Mix Design'!$A$5:$I$504,3,0)),"")</f>
        <v/>
      </c>
      <c r="H5423" s="33">
        <f>IFERROR(IF(OR(C5423="",D5423=""),"",D5423*VLOOKUP(C5423,'Setup - Mix Design'!$A$5:$I$504,4,0)),"")</f>
        <v/>
      </c>
      <c r="I5423" s="33">
        <f>IFERROR(IF(OR(C5423="",D5423=""),"",D5423*VLOOKUP(C5423,'Setup - Mix Design'!$A$5:$I$504,5,0)),"")</f>
        <v/>
      </c>
      <c r="J5423" s="33">
        <f>IFERROR(IF(OR(C5423="",D5423=""),"",D5423*VLOOKUP(C5423,'Setup - Mix Design'!$A$5:$I$504,6,0)),"")</f>
        <v/>
      </c>
      <c r="K5423" s="33">
        <f>IFERROR(IF(OR(C5423="",D5423=""),"",D5423*VLOOKUP(C5423,'Setup - Mix Design'!$A$5:$I$504,7,0)),"")</f>
        <v/>
      </c>
    </row>
    <row r="5424">
      <c r="A5424" s="31" t="n"/>
      <c r="B5424" s="26" t="n"/>
      <c r="C5424" s="26" t="n"/>
      <c r="D5424" s="27" t="n"/>
      <c r="E5424" s="26" t="n"/>
      <c r="F5424" s="33">
        <f>IFERROR(IF(OR(C5424="",D5424=""),"",D5424*VLOOKUP(C5424,'Setup - Mix Design'!$A$5:$I$504,2,0)),"")</f>
        <v/>
      </c>
      <c r="G5424" s="33">
        <f>IFERROR(IF(OR(C5424="",D5424=""),"",D5424*VLOOKUP(C5424,'Setup - Mix Design'!$A$5:$I$504,3,0)),"")</f>
        <v/>
      </c>
      <c r="H5424" s="33">
        <f>IFERROR(IF(OR(C5424="",D5424=""),"",D5424*VLOOKUP(C5424,'Setup - Mix Design'!$A$5:$I$504,4,0)),"")</f>
        <v/>
      </c>
      <c r="I5424" s="33">
        <f>IFERROR(IF(OR(C5424="",D5424=""),"",D5424*VLOOKUP(C5424,'Setup - Mix Design'!$A$5:$I$504,5,0)),"")</f>
        <v/>
      </c>
      <c r="J5424" s="33">
        <f>IFERROR(IF(OR(C5424="",D5424=""),"",D5424*VLOOKUP(C5424,'Setup - Mix Design'!$A$5:$I$504,6,0)),"")</f>
        <v/>
      </c>
      <c r="K5424" s="33">
        <f>IFERROR(IF(OR(C5424="",D5424=""),"",D5424*VLOOKUP(C5424,'Setup - Mix Design'!$A$5:$I$504,7,0)),"")</f>
        <v/>
      </c>
    </row>
    <row r="5425">
      <c r="A5425" s="31" t="n"/>
      <c r="B5425" s="26" t="n"/>
      <c r="C5425" s="26" t="n"/>
      <c r="D5425" s="27" t="n"/>
      <c r="E5425" s="26" t="n"/>
      <c r="F5425" s="33">
        <f>IFERROR(IF(OR(C5425="",D5425=""),"",D5425*VLOOKUP(C5425,'Setup - Mix Design'!$A$5:$I$504,2,0)),"")</f>
        <v/>
      </c>
      <c r="G5425" s="33">
        <f>IFERROR(IF(OR(C5425="",D5425=""),"",D5425*VLOOKUP(C5425,'Setup - Mix Design'!$A$5:$I$504,3,0)),"")</f>
        <v/>
      </c>
      <c r="H5425" s="33">
        <f>IFERROR(IF(OR(C5425="",D5425=""),"",D5425*VLOOKUP(C5425,'Setup - Mix Design'!$A$5:$I$504,4,0)),"")</f>
        <v/>
      </c>
      <c r="I5425" s="33">
        <f>IFERROR(IF(OR(C5425="",D5425=""),"",D5425*VLOOKUP(C5425,'Setup - Mix Design'!$A$5:$I$504,5,0)),"")</f>
        <v/>
      </c>
      <c r="J5425" s="33">
        <f>IFERROR(IF(OR(C5425="",D5425=""),"",D5425*VLOOKUP(C5425,'Setup - Mix Design'!$A$5:$I$504,6,0)),"")</f>
        <v/>
      </c>
      <c r="K5425" s="33">
        <f>IFERROR(IF(OR(C5425="",D5425=""),"",D5425*VLOOKUP(C5425,'Setup - Mix Design'!$A$5:$I$504,7,0)),"")</f>
        <v/>
      </c>
    </row>
    <row r="5426">
      <c r="A5426" s="31" t="n"/>
      <c r="B5426" s="26" t="n"/>
      <c r="C5426" s="26" t="n"/>
      <c r="D5426" s="27" t="n"/>
      <c r="E5426" s="26" t="n"/>
      <c r="F5426" s="33">
        <f>IFERROR(IF(OR(C5426="",D5426=""),"",D5426*VLOOKUP(C5426,'Setup - Mix Design'!$A$5:$I$504,2,0)),"")</f>
        <v/>
      </c>
      <c r="G5426" s="33">
        <f>IFERROR(IF(OR(C5426="",D5426=""),"",D5426*VLOOKUP(C5426,'Setup - Mix Design'!$A$5:$I$504,3,0)),"")</f>
        <v/>
      </c>
      <c r="H5426" s="33">
        <f>IFERROR(IF(OR(C5426="",D5426=""),"",D5426*VLOOKUP(C5426,'Setup - Mix Design'!$A$5:$I$504,4,0)),"")</f>
        <v/>
      </c>
      <c r="I5426" s="33">
        <f>IFERROR(IF(OR(C5426="",D5426=""),"",D5426*VLOOKUP(C5426,'Setup - Mix Design'!$A$5:$I$504,5,0)),"")</f>
        <v/>
      </c>
      <c r="J5426" s="33">
        <f>IFERROR(IF(OR(C5426="",D5426=""),"",D5426*VLOOKUP(C5426,'Setup - Mix Design'!$A$5:$I$504,6,0)),"")</f>
        <v/>
      </c>
      <c r="K5426" s="33">
        <f>IFERROR(IF(OR(C5426="",D5426=""),"",D5426*VLOOKUP(C5426,'Setup - Mix Design'!$A$5:$I$504,7,0)),"")</f>
        <v/>
      </c>
    </row>
    <row r="5427">
      <c r="A5427" s="31" t="n"/>
      <c r="B5427" s="26" t="n"/>
      <c r="C5427" s="26" t="n"/>
      <c r="D5427" s="27" t="n"/>
      <c r="E5427" s="26" t="n"/>
      <c r="F5427" s="33">
        <f>IFERROR(IF(OR(C5427="",D5427=""),"",D5427*VLOOKUP(C5427,'Setup - Mix Design'!$A$5:$I$504,2,0)),"")</f>
        <v/>
      </c>
      <c r="G5427" s="33">
        <f>IFERROR(IF(OR(C5427="",D5427=""),"",D5427*VLOOKUP(C5427,'Setup - Mix Design'!$A$5:$I$504,3,0)),"")</f>
        <v/>
      </c>
      <c r="H5427" s="33">
        <f>IFERROR(IF(OR(C5427="",D5427=""),"",D5427*VLOOKUP(C5427,'Setup - Mix Design'!$A$5:$I$504,4,0)),"")</f>
        <v/>
      </c>
      <c r="I5427" s="33">
        <f>IFERROR(IF(OR(C5427="",D5427=""),"",D5427*VLOOKUP(C5427,'Setup - Mix Design'!$A$5:$I$504,5,0)),"")</f>
        <v/>
      </c>
      <c r="J5427" s="33">
        <f>IFERROR(IF(OR(C5427="",D5427=""),"",D5427*VLOOKUP(C5427,'Setup - Mix Design'!$A$5:$I$504,6,0)),"")</f>
        <v/>
      </c>
      <c r="K5427" s="33">
        <f>IFERROR(IF(OR(C5427="",D5427=""),"",D5427*VLOOKUP(C5427,'Setup - Mix Design'!$A$5:$I$504,7,0)),"")</f>
        <v/>
      </c>
    </row>
    <row r="5428">
      <c r="A5428" s="31" t="n"/>
      <c r="B5428" s="26" t="n"/>
      <c r="C5428" s="26" t="n"/>
      <c r="D5428" s="27" t="n"/>
      <c r="E5428" s="26" t="n"/>
      <c r="F5428" s="33">
        <f>IFERROR(IF(OR(C5428="",D5428=""),"",D5428*VLOOKUP(C5428,'Setup - Mix Design'!$A$5:$I$504,2,0)),"")</f>
        <v/>
      </c>
      <c r="G5428" s="33">
        <f>IFERROR(IF(OR(C5428="",D5428=""),"",D5428*VLOOKUP(C5428,'Setup - Mix Design'!$A$5:$I$504,3,0)),"")</f>
        <v/>
      </c>
      <c r="H5428" s="33">
        <f>IFERROR(IF(OR(C5428="",D5428=""),"",D5428*VLOOKUP(C5428,'Setup - Mix Design'!$A$5:$I$504,4,0)),"")</f>
        <v/>
      </c>
      <c r="I5428" s="33">
        <f>IFERROR(IF(OR(C5428="",D5428=""),"",D5428*VLOOKUP(C5428,'Setup - Mix Design'!$A$5:$I$504,5,0)),"")</f>
        <v/>
      </c>
      <c r="J5428" s="33">
        <f>IFERROR(IF(OR(C5428="",D5428=""),"",D5428*VLOOKUP(C5428,'Setup - Mix Design'!$A$5:$I$504,6,0)),"")</f>
        <v/>
      </c>
      <c r="K5428" s="33">
        <f>IFERROR(IF(OR(C5428="",D5428=""),"",D5428*VLOOKUP(C5428,'Setup - Mix Design'!$A$5:$I$504,7,0)),"")</f>
        <v/>
      </c>
    </row>
    <row r="5429">
      <c r="A5429" s="31" t="n"/>
      <c r="B5429" s="26" t="n"/>
      <c r="C5429" s="26" t="n"/>
      <c r="D5429" s="27" t="n"/>
      <c r="E5429" s="26" t="n"/>
      <c r="F5429" s="33">
        <f>IFERROR(IF(OR(C5429="",D5429=""),"",D5429*VLOOKUP(C5429,'Setup - Mix Design'!$A$5:$I$504,2,0)),"")</f>
        <v/>
      </c>
      <c r="G5429" s="33">
        <f>IFERROR(IF(OR(C5429="",D5429=""),"",D5429*VLOOKUP(C5429,'Setup - Mix Design'!$A$5:$I$504,3,0)),"")</f>
        <v/>
      </c>
      <c r="H5429" s="33">
        <f>IFERROR(IF(OR(C5429="",D5429=""),"",D5429*VLOOKUP(C5429,'Setup - Mix Design'!$A$5:$I$504,4,0)),"")</f>
        <v/>
      </c>
      <c r="I5429" s="33">
        <f>IFERROR(IF(OR(C5429="",D5429=""),"",D5429*VLOOKUP(C5429,'Setup - Mix Design'!$A$5:$I$504,5,0)),"")</f>
        <v/>
      </c>
      <c r="J5429" s="33">
        <f>IFERROR(IF(OR(C5429="",D5429=""),"",D5429*VLOOKUP(C5429,'Setup - Mix Design'!$A$5:$I$504,6,0)),"")</f>
        <v/>
      </c>
      <c r="K5429" s="33">
        <f>IFERROR(IF(OR(C5429="",D5429=""),"",D5429*VLOOKUP(C5429,'Setup - Mix Design'!$A$5:$I$504,7,0)),"")</f>
        <v/>
      </c>
    </row>
    <row r="5430">
      <c r="A5430" s="31" t="n"/>
      <c r="B5430" s="26" t="n"/>
      <c r="C5430" s="26" t="n"/>
      <c r="D5430" s="27" t="n"/>
      <c r="E5430" s="26" t="n"/>
      <c r="F5430" s="33">
        <f>IFERROR(IF(OR(C5430="",D5430=""),"",D5430*VLOOKUP(C5430,'Setup - Mix Design'!$A$5:$I$504,2,0)),"")</f>
        <v/>
      </c>
      <c r="G5430" s="33">
        <f>IFERROR(IF(OR(C5430="",D5430=""),"",D5430*VLOOKUP(C5430,'Setup - Mix Design'!$A$5:$I$504,3,0)),"")</f>
        <v/>
      </c>
      <c r="H5430" s="33">
        <f>IFERROR(IF(OR(C5430="",D5430=""),"",D5430*VLOOKUP(C5430,'Setup - Mix Design'!$A$5:$I$504,4,0)),"")</f>
        <v/>
      </c>
      <c r="I5430" s="33">
        <f>IFERROR(IF(OR(C5430="",D5430=""),"",D5430*VLOOKUP(C5430,'Setup - Mix Design'!$A$5:$I$504,5,0)),"")</f>
        <v/>
      </c>
      <c r="J5430" s="33">
        <f>IFERROR(IF(OR(C5430="",D5430=""),"",D5430*VLOOKUP(C5430,'Setup - Mix Design'!$A$5:$I$504,6,0)),"")</f>
        <v/>
      </c>
      <c r="K5430" s="33">
        <f>IFERROR(IF(OR(C5430="",D5430=""),"",D5430*VLOOKUP(C5430,'Setup - Mix Design'!$A$5:$I$504,7,0)),"")</f>
        <v/>
      </c>
    </row>
    <row r="5431">
      <c r="A5431" s="31" t="n"/>
      <c r="B5431" s="26" t="n"/>
      <c r="C5431" s="26" t="n"/>
      <c r="D5431" s="27" t="n"/>
      <c r="E5431" s="26" t="n"/>
      <c r="F5431" s="33">
        <f>IFERROR(IF(OR(C5431="",D5431=""),"",D5431*VLOOKUP(C5431,'Setup - Mix Design'!$A$5:$I$504,2,0)),"")</f>
        <v/>
      </c>
      <c r="G5431" s="33">
        <f>IFERROR(IF(OR(C5431="",D5431=""),"",D5431*VLOOKUP(C5431,'Setup - Mix Design'!$A$5:$I$504,3,0)),"")</f>
        <v/>
      </c>
      <c r="H5431" s="33">
        <f>IFERROR(IF(OR(C5431="",D5431=""),"",D5431*VLOOKUP(C5431,'Setup - Mix Design'!$A$5:$I$504,4,0)),"")</f>
        <v/>
      </c>
      <c r="I5431" s="33">
        <f>IFERROR(IF(OR(C5431="",D5431=""),"",D5431*VLOOKUP(C5431,'Setup - Mix Design'!$A$5:$I$504,5,0)),"")</f>
        <v/>
      </c>
      <c r="J5431" s="33">
        <f>IFERROR(IF(OR(C5431="",D5431=""),"",D5431*VLOOKUP(C5431,'Setup - Mix Design'!$A$5:$I$504,6,0)),"")</f>
        <v/>
      </c>
      <c r="K5431" s="33">
        <f>IFERROR(IF(OR(C5431="",D5431=""),"",D5431*VLOOKUP(C5431,'Setup - Mix Design'!$A$5:$I$504,7,0)),"")</f>
        <v/>
      </c>
    </row>
    <row r="5432">
      <c r="A5432" s="31" t="n"/>
      <c r="B5432" s="26" t="n"/>
      <c r="C5432" s="26" t="n"/>
      <c r="D5432" s="27" t="n"/>
      <c r="E5432" s="26" t="n"/>
      <c r="F5432" s="33">
        <f>IFERROR(IF(OR(C5432="",D5432=""),"",D5432*VLOOKUP(C5432,'Setup - Mix Design'!$A$5:$I$504,2,0)),"")</f>
        <v/>
      </c>
      <c r="G5432" s="33">
        <f>IFERROR(IF(OR(C5432="",D5432=""),"",D5432*VLOOKUP(C5432,'Setup - Mix Design'!$A$5:$I$504,3,0)),"")</f>
        <v/>
      </c>
      <c r="H5432" s="33">
        <f>IFERROR(IF(OR(C5432="",D5432=""),"",D5432*VLOOKUP(C5432,'Setup - Mix Design'!$A$5:$I$504,4,0)),"")</f>
        <v/>
      </c>
      <c r="I5432" s="33">
        <f>IFERROR(IF(OR(C5432="",D5432=""),"",D5432*VLOOKUP(C5432,'Setup - Mix Design'!$A$5:$I$504,5,0)),"")</f>
        <v/>
      </c>
      <c r="J5432" s="33">
        <f>IFERROR(IF(OR(C5432="",D5432=""),"",D5432*VLOOKUP(C5432,'Setup - Mix Design'!$A$5:$I$504,6,0)),"")</f>
        <v/>
      </c>
      <c r="K5432" s="33">
        <f>IFERROR(IF(OR(C5432="",D5432=""),"",D5432*VLOOKUP(C5432,'Setup - Mix Design'!$A$5:$I$504,7,0)),"")</f>
        <v/>
      </c>
    </row>
    <row r="5433">
      <c r="A5433" s="31" t="n"/>
      <c r="B5433" s="26" t="n"/>
      <c r="C5433" s="26" t="n"/>
      <c r="D5433" s="27" t="n"/>
      <c r="E5433" s="26" t="n"/>
      <c r="F5433" s="33">
        <f>IFERROR(IF(OR(C5433="",D5433=""),"",D5433*VLOOKUP(C5433,'Setup - Mix Design'!$A$5:$I$504,2,0)),"")</f>
        <v/>
      </c>
      <c r="G5433" s="33">
        <f>IFERROR(IF(OR(C5433="",D5433=""),"",D5433*VLOOKUP(C5433,'Setup - Mix Design'!$A$5:$I$504,3,0)),"")</f>
        <v/>
      </c>
      <c r="H5433" s="33">
        <f>IFERROR(IF(OR(C5433="",D5433=""),"",D5433*VLOOKUP(C5433,'Setup - Mix Design'!$A$5:$I$504,4,0)),"")</f>
        <v/>
      </c>
      <c r="I5433" s="33">
        <f>IFERROR(IF(OR(C5433="",D5433=""),"",D5433*VLOOKUP(C5433,'Setup - Mix Design'!$A$5:$I$504,5,0)),"")</f>
        <v/>
      </c>
      <c r="J5433" s="33">
        <f>IFERROR(IF(OR(C5433="",D5433=""),"",D5433*VLOOKUP(C5433,'Setup - Mix Design'!$A$5:$I$504,6,0)),"")</f>
        <v/>
      </c>
      <c r="K5433" s="33">
        <f>IFERROR(IF(OR(C5433="",D5433=""),"",D5433*VLOOKUP(C5433,'Setup - Mix Design'!$A$5:$I$504,7,0)),"")</f>
        <v/>
      </c>
    </row>
    <row r="5434">
      <c r="A5434" s="31" t="n"/>
      <c r="B5434" s="26" t="n"/>
      <c r="C5434" s="26" t="n"/>
      <c r="D5434" s="27" t="n"/>
      <c r="E5434" s="26" t="n"/>
      <c r="F5434" s="33">
        <f>IFERROR(IF(OR(C5434="",D5434=""),"",D5434*VLOOKUP(C5434,'Setup - Mix Design'!$A$5:$I$504,2,0)),"")</f>
        <v/>
      </c>
      <c r="G5434" s="33">
        <f>IFERROR(IF(OR(C5434="",D5434=""),"",D5434*VLOOKUP(C5434,'Setup - Mix Design'!$A$5:$I$504,3,0)),"")</f>
        <v/>
      </c>
      <c r="H5434" s="33">
        <f>IFERROR(IF(OR(C5434="",D5434=""),"",D5434*VLOOKUP(C5434,'Setup - Mix Design'!$A$5:$I$504,4,0)),"")</f>
        <v/>
      </c>
      <c r="I5434" s="33">
        <f>IFERROR(IF(OR(C5434="",D5434=""),"",D5434*VLOOKUP(C5434,'Setup - Mix Design'!$A$5:$I$504,5,0)),"")</f>
        <v/>
      </c>
      <c r="J5434" s="33">
        <f>IFERROR(IF(OR(C5434="",D5434=""),"",D5434*VLOOKUP(C5434,'Setup - Mix Design'!$A$5:$I$504,6,0)),"")</f>
        <v/>
      </c>
      <c r="K5434" s="33">
        <f>IFERROR(IF(OR(C5434="",D5434=""),"",D5434*VLOOKUP(C5434,'Setup - Mix Design'!$A$5:$I$504,7,0)),"")</f>
        <v/>
      </c>
    </row>
    <row r="5435">
      <c r="A5435" s="31" t="n"/>
      <c r="B5435" s="26" t="n"/>
      <c r="C5435" s="26" t="n"/>
      <c r="D5435" s="27" t="n"/>
      <c r="E5435" s="26" t="n"/>
      <c r="F5435" s="33">
        <f>IFERROR(IF(OR(C5435="",D5435=""),"",D5435*VLOOKUP(C5435,'Setup - Mix Design'!$A$5:$I$504,2,0)),"")</f>
        <v/>
      </c>
      <c r="G5435" s="33">
        <f>IFERROR(IF(OR(C5435="",D5435=""),"",D5435*VLOOKUP(C5435,'Setup - Mix Design'!$A$5:$I$504,3,0)),"")</f>
        <v/>
      </c>
      <c r="H5435" s="33">
        <f>IFERROR(IF(OR(C5435="",D5435=""),"",D5435*VLOOKUP(C5435,'Setup - Mix Design'!$A$5:$I$504,4,0)),"")</f>
        <v/>
      </c>
      <c r="I5435" s="33">
        <f>IFERROR(IF(OR(C5435="",D5435=""),"",D5435*VLOOKUP(C5435,'Setup - Mix Design'!$A$5:$I$504,5,0)),"")</f>
        <v/>
      </c>
      <c r="J5435" s="33">
        <f>IFERROR(IF(OR(C5435="",D5435=""),"",D5435*VLOOKUP(C5435,'Setup - Mix Design'!$A$5:$I$504,6,0)),"")</f>
        <v/>
      </c>
      <c r="K5435" s="33">
        <f>IFERROR(IF(OR(C5435="",D5435=""),"",D5435*VLOOKUP(C5435,'Setup - Mix Design'!$A$5:$I$504,7,0)),"")</f>
        <v/>
      </c>
    </row>
    <row r="5436">
      <c r="A5436" s="31" t="n"/>
      <c r="B5436" s="26" t="n"/>
      <c r="C5436" s="26" t="n"/>
      <c r="D5436" s="27" t="n"/>
      <c r="E5436" s="26" t="n"/>
      <c r="F5436" s="33">
        <f>IFERROR(IF(OR(C5436="",D5436=""),"",D5436*VLOOKUP(C5436,'Setup - Mix Design'!$A$5:$I$504,2,0)),"")</f>
        <v/>
      </c>
      <c r="G5436" s="33">
        <f>IFERROR(IF(OR(C5436="",D5436=""),"",D5436*VLOOKUP(C5436,'Setup - Mix Design'!$A$5:$I$504,3,0)),"")</f>
        <v/>
      </c>
      <c r="H5436" s="33">
        <f>IFERROR(IF(OR(C5436="",D5436=""),"",D5436*VLOOKUP(C5436,'Setup - Mix Design'!$A$5:$I$504,4,0)),"")</f>
        <v/>
      </c>
      <c r="I5436" s="33">
        <f>IFERROR(IF(OR(C5436="",D5436=""),"",D5436*VLOOKUP(C5436,'Setup - Mix Design'!$A$5:$I$504,5,0)),"")</f>
        <v/>
      </c>
      <c r="J5436" s="33">
        <f>IFERROR(IF(OR(C5436="",D5436=""),"",D5436*VLOOKUP(C5436,'Setup - Mix Design'!$A$5:$I$504,6,0)),"")</f>
        <v/>
      </c>
      <c r="K5436" s="33">
        <f>IFERROR(IF(OR(C5436="",D5436=""),"",D5436*VLOOKUP(C5436,'Setup - Mix Design'!$A$5:$I$504,7,0)),"")</f>
        <v/>
      </c>
    </row>
    <row r="5437">
      <c r="A5437" s="31" t="n"/>
      <c r="B5437" s="26" t="n"/>
      <c r="C5437" s="26" t="n"/>
      <c r="D5437" s="27" t="n"/>
      <c r="E5437" s="26" t="n"/>
      <c r="F5437" s="33">
        <f>IFERROR(IF(OR(C5437="",D5437=""),"",D5437*VLOOKUP(C5437,'Setup - Mix Design'!$A$5:$I$504,2,0)),"")</f>
        <v/>
      </c>
      <c r="G5437" s="33">
        <f>IFERROR(IF(OR(C5437="",D5437=""),"",D5437*VLOOKUP(C5437,'Setup - Mix Design'!$A$5:$I$504,3,0)),"")</f>
        <v/>
      </c>
      <c r="H5437" s="33">
        <f>IFERROR(IF(OR(C5437="",D5437=""),"",D5437*VLOOKUP(C5437,'Setup - Mix Design'!$A$5:$I$504,4,0)),"")</f>
        <v/>
      </c>
      <c r="I5437" s="33">
        <f>IFERROR(IF(OR(C5437="",D5437=""),"",D5437*VLOOKUP(C5437,'Setup - Mix Design'!$A$5:$I$504,5,0)),"")</f>
        <v/>
      </c>
      <c r="J5437" s="33">
        <f>IFERROR(IF(OR(C5437="",D5437=""),"",D5437*VLOOKUP(C5437,'Setup - Mix Design'!$A$5:$I$504,6,0)),"")</f>
        <v/>
      </c>
      <c r="K5437" s="33">
        <f>IFERROR(IF(OR(C5437="",D5437=""),"",D5437*VLOOKUP(C5437,'Setup - Mix Design'!$A$5:$I$504,7,0)),"")</f>
        <v/>
      </c>
    </row>
    <row r="5438">
      <c r="A5438" s="31" t="n"/>
      <c r="B5438" s="26" t="n"/>
      <c r="C5438" s="26" t="n"/>
      <c r="D5438" s="27" t="n"/>
      <c r="E5438" s="26" t="n"/>
      <c r="F5438" s="33">
        <f>IFERROR(IF(OR(C5438="",D5438=""),"",D5438*VLOOKUP(C5438,'Setup - Mix Design'!$A$5:$I$504,2,0)),"")</f>
        <v/>
      </c>
      <c r="G5438" s="33">
        <f>IFERROR(IF(OR(C5438="",D5438=""),"",D5438*VLOOKUP(C5438,'Setup - Mix Design'!$A$5:$I$504,3,0)),"")</f>
        <v/>
      </c>
      <c r="H5438" s="33">
        <f>IFERROR(IF(OR(C5438="",D5438=""),"",D5438*VLOOKUP(C5438,'Setup - Mix Design'!$A$5:$I$504,4,0)),"")</f>
        <v/>
      </c>
      <c r="I5438" s="33">
        <f>IFERROR(IF(OR(C5438="",D5438=""),"",D5438*VLOOKUP(C5438,'Setup - Mix Design'!$A$5:$I$504,5,0)),"")</f>
        <v/>
      </c>
      <c r="J5438" s="33">
        <f>IFERROR(IF(OR(C5438="",D5438=""),"",D5438*VLOOKUP(C5438,'Setup - Mix Design'!$A$5:$I$504,6,0)),"")</f>
        <v/>
      </c>
      <c r="K5438" s="33">
        <f>IFERROR(IF(OR(C5438="",D5438=""),"",D5438*VLOOKUP(C5438,'Setup - Mix Design'!$A$5:$I$504,7,0)),"")</f>
        <v/>
      </c>
    </row>
    <row r="5439">
      <c r="A5439" s="31" t="n"/>
      <c r="B5439" s="26" t="n"/>
      <c r="C5439" s="26" t="n"/>
      <c r="D5439" s="27" t="n"/>
      <c r="E5439" s="26" t="n"/>
      <c r="F5439" s="33">
        <f>IFERROR(IF(OR(C5439="",D5439=""),"",D5439*VLOOKUP(C5439,'Setup - Mix Design'!$A$5:$I$504,2,0)),"")</f>
        <v/>
      </c>
      <c r="G5439" s="33">
        <f>IFERROR(IF(OR(C5439="",D5439=""),"",D5439*VLOOKUP(C5439,'Setup - Mix Design'!$A$5:$I$504,3,0)),"")</f>
        <v/>
      </c>
      <c r="H5439" s="33">
        <f>IFERROR(IF(OR(C5439="",D5439=""),"",D5439*VLOOKUP(C5439,'Setup - Mix Design'!$A$5:$I$504,4,0)),"")</f>
        <v/>
      </c>
      <c r="I5439" s="33">
        <f>IFERROR(IF(OR(C5439="",D5439=""),"",D5439*VLOOKUP(C5439,'Setup - Mix Design'!$A$5:$I$504,5,0)),"")</f>
        <v/>
      </c>
      <c r="J5439" s="33">
        <f>IFERROR(IF(OR(C5439="",D5439=""),"",D5439*VLOOKUP(C5439,'Setup - Mix Design'!$A$5:$I$504,6,0)),"")</f>
        <v/>
      </c>
      <c r="K5439" s="33">
        <f>IFERROR(IF(OR(C5439="",D5439=""),"",D5439*VLOOKUP(C5439,'Setup - Mix Design'!$A$5:$I$504,7,0)),"")</f>
        <v/>
      </c>
    </row>
    <row r="5440">
      <c r="A5440" s="31" t="n"/>
      <c r="B5440" s="26" t="n"/>
      <c r="C5440" s="26" t="n"/>
      <c r="D5440" s="27" t="n"/>
      <c r="E5440" s="26" t="n"/>
      <c r="F5440" s="33">
        <f>IFERROR(IF(OR(C5440="",D5440=""),"",D5440*VLOOKUP(C5440,'Setup - Mix Design'!$A$5:$I$504,2,0)),"")</f>
        <v/>
      </c>
      <c r="G5440" s="33">
        <f>IFERROR(IF(OR(C5440="",D5440=""),"",D5440*VLOOKUP(C5440,'Setup - Mix Design'!$A$5:$I$504,3,0)),"")</f>
        <v/>
      </c>
      <c r="H5440" s="33">
        <f>IFERROR(IF(OR(C5440="",D5440=""),"",D5440*VLOOKUP(C5440,'Setup - Mix Design'!$A$5:$I$504,4,0)),"")</f>
        <v/>
      </c>
      <c r="I5440" s="33">
        <f>IFERROR(IF(OR(C5440="",D5440=""),"",D5440*VLOOKUP(C5440,'Setup - Mix Design'!$A$5:$I$504,5,0)),"")</f>
        <v/>
      </c>
      <c r="J5440" s="33">
        <f>IFERROR(IF(OR(C5440="",D5440=""),"",D5440*VLOOKUP(C5440,'Setup - Mix Design'!$A$5:$I$504,6,0)),"")</f>
        <v/>
      </c>
      <c r="K5440" s="33">
        <f>IFERROR(IF(OR(C5440="",D5440=""),"",D5440*VLOOKUP(C5440,'Setup - Mix Design'!$A$5:$I$504,7,0)),"")</f>
        <v/>
      </c>
    </row>
    <row r="5441">
      <c r="A5441" s="31" t="n"/>
      <c r="B5441" s="26" t="n"/>
      <c r="C5441" s="26" t="n"/>
      <c r="D5441" s="27" t="n"/>
      <c r="E5441" s="26" t="n"/>
      <c r="F5441" s="33">
        <f>IFERROR(IF(OR(C5441="",D5441=""),"",D5441*VLOOKUP(C5441,'Setup - Mix Design'!$A$5:$I$504,2,0)),"")</f>
        <v/>
      </c>
      <c r="G5441" s="33">
        <f>IFERROR(IF(OR(C5441="",D5441=""),"",D5441*VLOOKUP(C5441,'Setup - Mix Design'!$A$5:$I$504,3,0)),"")</f>
        <v/>
      </c>
      <c r="H5441" s="33">
        <f>IFERROR(IF(OR(C5441="",D5441=""),"",D5441*VLOOKUP(C5441,'Setup - Mix Design'!$A$5:$I$504,4,0)),"")</f>
        <v/>
      </c>
      <c r="I5441" s="33">
        <f>IFERROR(IF(OR(C5441="",D5441=""),"",D5441*VLOOKUP(C5441,'Setup - Mix Design'!$A$5:$I$504,5,0)),"")</f>
        <v/>
      </c>
      <c r="J5441" s="33">
        <f>IFERROR(IF(OR(C5441="",D5441=""),"",D5441*VLOOKUP(C5441,'Setup - Mix Design'!$A$5:$I$504,6,0)),"")</f>
        <v/>
      </c>
      <c r="K5441" s="33">
        <f>IFERROR(IF(OR(C5441="",D5441=""),"",D5441*VLOOKUP(C5441,'Setup - Mix Design'!$A$5:$I$504,7,0)),"")</f>
        <v/>
      </c>
    </row>
    <row r="5442">
      <c r="A5442" s="31" t="n"/>
      <c r="B5442" s="26" t="n"/>
      <c r="C5442" s="26" t="n"/>
      <c r="D5442" s="27" t="n"/>
      <c r="E5442" s="26" t="n"/>
      <c r="F5442" s="33">
        <f>IFERROR(IF(OR(C5442="",D5442=""),"",D5442*VLOOKUP(C5442,'Setup - Mix Design'!$A$5:$I$504,2,0)),"")</f>
        <v/>
      </c>
      <c r="G5442" s="33">
        <f>IFERROR(IF(OR(C5442="",D5442=""),"",D5442*VLOOKUP(C5442,'Setup - Mix Design'!$A$5:$I$504,3,0)),"")</f>
        <v/>
      </c>
      <c r="H5442" s="33">
        <f>IFERROR(IF(OR(C5442="",D5442=""),"",D5442*VLOOKUP(C5442,'Setup - Mix Design'!$A$5:$I$504,4,0)),"")</f>
        <v/>
      </c>
      <c r="I5442" s="33">
        <f>IFERROR(IF(OR(C5442="",D5442=""),"",D5442*VLOOKUP(C5442,'Setup - Mix Design'!$A$5:$I$504,5,0)),"")</f>
        <v/>
      </c>
      <c r="J5442" s="33">
        <f>IFERROR(IF(OR(C5442="",D5442=""),"",D5442*VLOOKUP(C5442,'Setup - Mix Design'!$A$5:$I$504,6,0)),"")</f>
        <v/>
      </c>
      <c r="K5442" s="33">
        <f>IFERROR(IF(OR(C5442="",D5442=""),"",D5442*VLOOKUP(C5442,'Setup - Mix Design'!$A$5:$I$504,7,0)),"")</f>
        <v/>
      </c>
    </row>
    <row r="5443">
      <c r="A5443" s="31" t="n"/>
      <c r="B5443" s="26" t="n"/>
      <c r="C5443" s="26" t="n"/>
      <c r="D5443" s="27" t="n"/>
      <c r="E5443" s="26" t="n"/>
      <c r="F5443" s="33">
        <f>IFERROR(IF(OR(C5443="",D5443=""),"",D5443*VLOOKUP(C5443,'Setup - Mix Design'!$A$5:$I$504,2,0)),"")</f>
        <v/>
      </c>
      <c r="G5443" s="33">
        <f>IFERROR(IF(OR(C5443="",D5443=""),"",D5443*VLOOKUP(C5443,'Setup - Mix Design'!$A$5:$I$504,3,0)),"")</f>
        <v/>
      </c>
      <c r="H5443" s="33">
        <f>IFERROR(IF(OR(C5443="",D5443=""),"",D5443*VLOOKUP(C5443,'Setup - Mix Design'!$A$5:$I$504,4,0)),"")</f>
        <v/>
      </c>
      <c r="I5443" s="33">
        <f>IFERROR(IF(OR(C5443="",D5443=""),"",D5443*VLOOKUP(C5443,'Setup - Mix Design'!$A$5:$I$504,5,0)),"")</f>
        <v/>
      </c>
      <c r="J5443" s="33">
        <f>IFERROR(IF(OR(C5443="",D5443=""),"",D5443*VLOOKUP(C5443,'Setup - Mix Design'!$A$5:$I$504,6,0)),"")</f>
        <v/>
      </c>
      <c r="K5443" s="33">
        <f>IFERROR(IF(OR(C5443="",D5443=""),"",D5443*VLOOKUP(C5443,'Setup - Mix Design'!$A$5:$I$504,7,0)),"")</f>
        <v/>
      </c>
    </row>
    <row r="5444">
      <c r="A5444" s="31" t="n"/>
      <c r="B5444" s="26" t="n"/>
      <c r="C5444" s="26" t="n"/>
      <c r="D5444" s="27" t="n"/>
      <c r="E5444" s="26" t="n"/>
      <c r="F5444" s="33">
        <f>IFERROR(IF(OR(C5444="",D5444=""),"",D5444*VLOOKUP(C5444,'Setup - Mix Design'!$A$5:$I$504,2,0)),"")</f>
        <v/>
      </c>
      <c r="G5444" s="33">
        <f>IFERROR(IF(OR(C5444="",D5444=""),"",D5444*VLOOKUP(C5444,'Setup - Mix Design'!$A$5:$I$504,3,0)),"")</f>
        <v/>
      </c>
      <c r="H5444" s="33">
        <f>IFERROR(IF(OR(C5444="",D5444=""),"",D5444*VLOOKUP(C5444,'Setup - Mix Design'!$A$5:$I$504,4,0)),"")</f>
        <v/>
      </c>
      <c r="I5444" s="33">
        <f>IFERROR(IF(OR(C5444="",D5444=""),"",D5444*VLOOKUP(C5444,'Setup - Mix Design'!$A$5:$I$504,5,0)),"")</f>
        <v/>
      </c>
      <c r="J5444" s="33">
        <f>IFERROR(IF(OR(C5444="",D5444=""),"",D5444*VLOOKUP(C5444,'Setup - Mix Design'!$A$5:$I$504,6,0)),"")</f>
        <v/>
      </c>
      <c r="K5444" s="33">
        <f>IFERROR(IF(OR(C5444="",D5444=""),"",D5444*VLOOKUP(C5444,'Setup - Mix Design'!$A$5:$I$504,7,0)),"")</f>
        <v/>
      </c>
    </row>
    <row r="5445">
      <c r="A5445" s="31" t="n"/>
      <c r="B5445" s="26" t="n"/>
      <c r="C5445" s="26" t="n"/>
      <c r="D5445" s="27" t="n"/>
      <c r="E5445" s="26" t="n"/>
      <c r="F5445" s="33">
        <f>IFERROR(IF(OR(C5445="",D5445=""),"",D5445*VLOOKUP(C5445,'Setup - Mix Design'!$A$5:$I$504,2,0)),"")</f>
        <v/>
      </c>
      <c r="G5445" s="33">
        <f>IFERROR(IF(OR(C5445="",D5445=""),"",D5445*VLOOKUP(C5445,'Setup - Mix Design'!$A$5:$I$504,3,0)),"")</f>
        <v/>
      </c>
      <c r="H5445" s="33">
        <f>IFERROR(IF(OR(C5445="",D5445=""),"",D5445*VLOOKUP(C5445,'Setup - Mix Design'!$A$5:$I$504,4,0)),"")</f>
        <v/>
      </c>
      <c r="I5445" s="33">
        <f>IFERROR(IF(OR(C5445="",D5445=""),"",D5445*VLOOKUP(C5445,'Setup - Mix Design'!$A$5:$I$504,5,0)),"")</f>
        <v/>
      </c>
      <c r="J5445" s="33">
        <f>IFERROR(IF(OR(C5445="",D5445=""),"",D5445*VLOOKUP(C5445,'Setup - Mix Design'!$A$5:$I$504,6,0)),"")</f>
        <v/>
      </c>
      <c r="K5445" s="33">
        <f>IFERROR(IF(OR(C5445="",D5445=""),"",D5445*VLOOKUP(C5445,'Setup - Mix Design'!$A$5:$I$504,7,0)),"")</f>
        <v/>
      </c>
    </row>
    <row r="5446">
      <c r="A5446" s="31" t="n"/>
      <c r="B5446" s="26" t="n"/>
      <c r="C5446" s="26" t="n"/>
      <c r="D5446" s="27" t="n"/>
      <c r="E5446" s="26" t="n"/>
      <c r="F5446" s="33">
        <f>IFERROR(IF(OR(C5446="",D5446=""),"",D5446*VLOOKUP(C5446,'Setup - Mix Design'!$A$5:$I$504,2,0)),"")</f>
        <v/>
      </c>
      <c r="G5446" s="33">
        <f>IFERROR(IF(OR(C5446="",D5446=""),"",D5446*VLOOKUP(C5446,'Setup - Mix Design'!$A$5:$I$504,3,0)),"")</f>
        <v/>
      </c>
      <c r="H5446" s="33">
        <f>IFERROR(IF(OR(C5446="",D5446=""),"",D5446*VLOOKUP(C5446,'Setup - Mix Design'!$A$5:$I$504,4,0)),"")</f>
        <v/>
      </c>
      <c r="I5446" s="33">
        <f>IFERROR(IF(OR(C5446="",D5446=""),"",D5446*VLOOKUP(C5446,'Setup - Mix Design'!$A$5:$I$504,5,0)),"")</f>
        <v/>
      </c>
      <c r="J5446" s="33">
        <f>IFERROR(IF(OR(C5446="",D5446=""),"",D5446*VLOOKUP(C5446,'Setup - Mix Design'!$A$5:$I$504,6,0)),"")</f>
        <v/>
      </c>
      <c r="K5446" s="33">
        <f>IFERROR(IF(OR(C5446="",D5446=""),"",D5446*VLOOKUP(C5446,'Setup - Mix Design'!$A$5:$I$504,7,0)),"")</f>
        <v/>
      </c>
    </row>
    <row r="5447">
      <c r="A5447" s="31" t="n"/>
      <c r="B5447" s="26" t="n"/>
      <c r="C5447" s="26" t="n"/>
      <c r="D5447" s="27" t="n"/>
      <c r="E5447" s="26" t="n"/>
      <c r="F5447" s="33">
        <f>IFERROR(IF(OR(C5447="",D5447=""),"",D5447*VLOOKUP(C5447,'Setup - Mix Design'!$A$5:$I$504,2,0)),"")</f>
        <v/>
      </c>
      <c r="G5447" s="33">
        <f>IFERROR(IF(OR(C5447="",D5447=""),"",D5447*VLOOKUP(C5447,'Setup - Mix Design'!$A$5:$I$504,3,0)),"")</f>
        <v/>
      </c>
      <c r="H5447" s="33">
        <f>IFERROR(IF(OR(C5447="",D5447=""),"",D5447*VLOOKUP(C5447,'Setup - Mix Design'!$A$5:$I$504,4,0)),"")</f>
        <v/>
      </c>
      <c r="I5447" s="33">
        <f>IFERROR(IF(OR(C5447="",D5447=""),"",D5447*VLOOKUP(C5447,'Setup - Mix Design'!$A$5:$I$504,5,0)),"")</f>
        <v/>
      </c>
      <c r="J5447" s="33">
        <f>IFERROR(IF(OR(C5447="",D5447=""),"",D5447*VLOOKUP(C5447,'Setup - Mix Design'!$A$5:$I$504,6,0)),"")</f>
        <v/>
      </c>
      <c r="K5447" s="33">
        <f>IFERROR(IF(OR(C5447="",D5447=""),"",D5447*VLOOKUP(C5447,'Setup - Mix Design'!$A$5:$I$504,7,0)),"")</f>
        <v/>
      </c>
    </row>
    <row r="5448">
      <c r="A5448" s="31" t="n"/>
      <c r="B5448" s="26" t="n"/>
      <c r="C5448" s="26" t="n"/>
      <c r="D5448" s="27" t="n"/>
      <c r="E5448" s="26" t="n"/>
      <c r="F5448" s="33">
        <f>IFERROR(IF(OR(C5448="",D5448=""),"",D5448*VLOOKUP(C5448,'Setup - Mix Design'!$A$5:$I$504,2,0)),"")</f>
        <v/>
      </c>
      <c r="G5448" s="33">
        <f>IFERROR(IF(OR(C5448="",D5448=""),"",D5448*VLOOKUP(C5448,'Setup - Mix Design'!$A$5:$I$504,3,0)),"")</f>
        <v/>
      </c>
      <c r="H5448" s="33">
        <f>IFERROR(IF(OR(C5448="",D5448=""),"",D5448*VLOOKUP(C5448,'Setup - Mix Design'!$A$5:$I$504,4,0)),"")</f>
        <v/>
      </c>
      <c r="I5448" s="33">
        <f>IFERROR(IF(OR(C5448="",D5448=""),"",D5448*VLOOKUP(C5448,'Setup - Mix Design'!$A$5:$I$504,5,0)),"")</f>
        <v/>
      </c>
      <c r="J5448" s="33">
        <f>IFERROR(IF(OR(C5448="",D5448=""),"",D5448*VLOOKUP(C5448,'Setup - Mix Design'!$A$5:$I$504,6,0)),"")</f>
        <v/>
      </c>
      <c r="K5448" s="33">
        <f>IFERROR(IF(OR(C5448="",D5448=""),"",D5448*VLOOKUP(C5448,'Setup - Mix Design'!$A$5:$I$504,7,0)),"")</f>
        <v/>
      </c>
    </row>
    <row r="5449">
      <c r="A5449" s="31" t="n"/>
      <c r="B5449" s="26" t="n"/>
      <c r="C5449" s="26" t="n"/>
      <c r="D5449" s="27" t="n"/>
      <c r="E5449" s="26" t="n"/>
      <c r="F5449" s="33">
        <f>IFERROR(IF(OR(C5449="",D5449=""),"",D5449*VLOOKUP(C5449,'Setup - Mix Design'!$A$5:$I$504,2,0)),"")</f>
        <v/>
      </c>
      <c r="G5449" s="33">
        <f>IFERROR(IF(OR(C5449="",D5449=""),"",D5449*VLOOKUP(C5449,'Setup - Mix Design'!$A$5:$I$504,3,0)),"")</f>
        <v/>
      </c>
      <c r="H5449" s="33">
        <f>IFERROR(IF(OR(C5449="",D5449=""),"",D5449*VLOOKUP(C5449,'Setup - Mix Design'!$A$5:$I$504,4,0)),"")</f>
        <v/>
      </c>
      <c r="I5449" s="33">
        <f>IFERROR(IF(OR(C5449="",D5449=""),"",D5449*VLOOKUP(C5449,'Setup - Mix Design'!$A$5:$I$504,5,0)),"")</f>
        <v/>
      </c>
      <c r="J5449" s="33">
        <f>IFERROR(IF(OR(C5449="",D5449=""),"",D5449*VLOOKUP(C5449,'Setup - Mix Design'!$A$5:$I$504,6,0)),"")</f>
        <v/>
      </c>
      <c r="K5449" s="33">
        <f>IFERROR(IF(OR(C5449="",D5449=""),"",D5449*VLOOKUP(C5449,'Setup - Mix Design'!$A$5:$I$504,7,0)),"")</f>
        <v/>
      </c>
    </row>
    <row r="5450">
      <c r="A5450" s="31" t="n"/>
      <c r="B5450" s="26" t="n"/>
      <c r="C5450" s="26" t="n"/>
      <c r="D5450" s="27" t="n"/>
      <c r="E5450" s="26" t="n"/>
      <c r="F5450" s="33">
        <f>IFERROR(IF(OR(C5450="",D5450=""),"",D5450*VLOOKUP(C5450,'Setup - Mix Design'!$A$5:$I$504,2,0)),"")</f>
        <v/>
      </c>
      <c r="G5450" s="33">
        <f>IFERROR(IF(OR(C5450="",D5450=""),"",D5450*VLOOKUP(C5450,'Setup - Mix Design'!$A$5:$I$504,3,0)),"")</f>
        <v/>
      </c>
      <c r="H5450" s="33">
        <f>IFERROR(IF(OR(C5450="",D5450=""),"",D5450*VLOOKUP(C5450,'Setup - Mix Design'!$A$5:$I$504,4,0)),"")</f>
        <v/>
      </c>
      <c r="I5450" s="33">
        <f>IFERROR(IF(OR(C5450="",D5450=""),"",D5450*VLOOKUP(C5450,'Setup - Mix Design'!$A$5:$I$504,5,0)),"")</f>
        <v/>
      </c>
      <c r="J5450" s="33">
        <f>IFERROR(IF(OR(C5450="",D5450=""),"",D5450*VLOOKUP(C5450,'Setup - Mix Design'!$A$5:$I$504,6,0)),"")</f>
        <v/>
      </c>
      <c r="K5450" s="33">
        <f>IFERROR(IF(OR(C5450="",D5450=""),"",D5450*VLOOKUP(C5450,'Setup - Mix Design'!$A$5:$I$504,7,0)),"")</f>
        <v/>
      </c>
    </row>
    <row r="5451">
      <c r="A5451" s="31" t="n"/>
      <c r="B5451" s="26" t="n"/>
      <c r="C5451" s="26" t="n"/>
      <c r="D5451" s="27" t="n"/>
      <c r="E5451" s="26" t="n"/>
      <c r="F5451" s="33">
        <f>IFERROR(IF(OR(C5451="",D5451=""),"",D5451*VLOOKUP(C5451,'Setup - Mix Design'!$A$5:$I$504,2,0)),"")</f>
        <v/>
      </c>
      <c r="G5451" s="33">
        <f>IFERROR(IF(OR(C5451="",D5451=""),"",D5451*VLOOKUP(C5451,'Setup - Mix Design'!$A$5:$I$504,3,0)),"")</f>
        <v/>
      </c>
      <c r="H5451" s="33">
        <f>IFERROR(IF(OR(C5451="",D5451=""),"",D5451*VLOOKUP(C5451,'Setup - Mix Design'!$A$5:$I$504,4,0)),"")</f>
        <v/>
      </c>
      <c r="I5451" s="33">
        <f>IFERROR(IF(OR(C5451="",D5451=""),"",D5451*VLOOKUP(C5451,'Setup - Mix Design'!$A$5:$I$504,5,0)),"")</f>
        <v/>
      </c>
      <c r="J5451" s="33">
        <f>IFERROR(IF(OR(C5451="",D5451=""),"",D5451*VLOOKUP(C5451,'Setup - Mix Design'!$A$5:$I$504,6,0)),"")</f>
        <v/>
      </c>
      <c r="K5451" s="33">
        <f>IFERROR(IF(OR(C5451="",D5451=""),"",D5451*VLOOKUP(C5451,'Setup - Mix Design'!$A$5:$I$504,7,0)),"")</f>
        <v/>
      </c>
    </row>
    <row r="5452">
      <c r="A5452" s="31" t="n"/>
      <c r="B5452" s="26" t="n"/>
      <c r="C5452" s="26" t="n"/>
      <c r="D5452" s="27" t="n"/>
      <c r="E5452" s="26" t="n"/>
      <c r="F5452" s="33">
        <f>IFERROR(IF(OR(C5452="",D5452=""),"",D5452*VLOOKUP(C5452,'Setup - Mix Design'!$A$5:$I$504,2,0)),"")</f>
        <v/>
      </c>
      <c r="G5452" s="33">
        <f>IFERROR(IF(OR(C5452="",D5452=""),"",D5452*VLOOKUP(C5452,'Setup - Mix Design'!$A$5:$I$504,3,0)),"")</f>
        <v/>
      </c>
      <c r="H5452" s="33">
        <f>IFERROR(IF(OR(C5452="",D5452=""),"",D5452*VLOOKUP(C5452,'Setup - Mix Design'!$A$5:$I$504,4,0)),"")</f>
        <v/>
      </c>
      <c r="I5452" s="33">
        <f>IFERROR(IF(OR(C5452="",D5452=""),"",D5452*VLOOKUP(C5452,'Setup - Mix Design'!$A$5:$I$504,5,0)),"")</f>
        <v/>
      </c>
      <c r="J5452" s="33">
        <f>IFERROR(IF(OR(C5452="",D5452=""),"",D5452*VLOOKUP(C5452,'Setup - Mix Design'!$A$5:$I$504,6,0)),"")</f>
        <v/>
      </c>
      <c r="K5452" s="33">
        <f>IFERROR(IF(OR(C5452="",D5452=""),"",D5452*VLOOKUP(C5452,'Setup - Mix Design'!$A$5:$I$504,7,0)),"")</f>
        <v/>
      </c>
    </row>
    <row r="5453">
      <c r="A5453" s="31" t="n"/>
      <c r="B5453" s="26" t="n"/>
      <c r="C5453" s="26" t="n"/>
      <c r="D5453" s="27" t="n"/>
      <c r="E5453" s="26" t="n"/>
      <c r="F5453" s="33">
        <f>IFERROR(IF(OR(C5453="",D5453=""),"",D5453*VLOOKUP(C5453,'Setup - Mix Design'!$A$5:$I$504,2,0)),"")</f>
        <v/>
      </c>
      <c r="G5453" s="33">
        <f>IFERROR(IF(OR(C5453="",D5453=""),"",D5453*VLOOKUP(C5453,'Setup - Mix Design'!$A$5:$I$504,3,0)),"")</f>
        <v/>
      </c>
      <c r="H5453" s="33">
        <f>IFERROR(IF(OR(C5453="",D5453=""),"",D5453*VLOOKUP(C5453,'Setup - Mix Design'!$A$5:$I$504,4,0)),"")</f>
        <v/>
      </c>
      <c r="I5453" s="33">
        <f>IFERROR(IF(OR(C5453="",D5453=""),"",D5453*VLOOKUP(C5453,'Setup - Mix Design'!$A$5:$I$504,5,0)),"")</f>
        <v/>
      </c>
      <c r="J5453" s="33">
        <f>IFERROR(IF(OR(C5453="",D5453=""),"",D5453*VLOOKUP(C5453,'Setup - Mix Design'!$A$5:$I$504,6,0)),"")</f>
        <v/>
      </c>
      <c r="K5453" s="33">
        <f>IFERROR(IF(OR(C5453="",D5453=""),"",D5453*VLOOKUP(C5453,'Setup - Mix Design'!$A$5:$I$504,7,0)),"")</f>
        <v/>
      </c>
    </row>
    <row r="5454">
      <c r="A5454" s="31" t="n"/>
      <c r="B5454" s="26" t="n"/>
      <c r="C5454" s="26" t="n"/>
      <c r="D5454" s="27" t="n"/>
      <c r="E5454" s="26" t="n"/>
      <c r="F5454" s="33">
        <f>IFERROR(IF(OR(C5454="",D5454=""),"",D5454*VLOOKUP(C5454,'Setup - Mix Design'!$A$5:$I$504,2,0)),"")</f>
        <v/>
      </c>
      <c r="G5454" s="33">
        <f>IFERROR(IF(OR(C5454="",D5454=""),"",D5454*VLOOKUP(C5454,'Setup - Mix Design'!$A$5:$I$504,3,0)),"")</f>
        <v/>
      </c>
      <c r="H5454" s="33">
        <f>IFERROR(IF(OR(C5454="",D5454=""),"",D5454*VLOOKUP(C5454,'Setup - Mix Design'!$A$5:$I$504,4,0)),"")</f>
        <v/>
      </c>
      <c r="I5454" s="33">
        <f>IFERROR(IF(OR(C5454="",D5454=""),"",D5454*VLOOKUP(C5454,'Setup - Mix Design'!$A$5:$I$504,5,0)),"")</f>
        <v/>
      </c>
      <c r="J5454" s="33">
        <f>IFERROR(IF(OR(C5454="",D5454=""),"",D5454*VLOOKUP(C5454,'Setup - Mix Design'!$A$5:$I$504,6,0)),"")</f>
        <v/>
      </c>
      <c r="K5454" s="33">
        <f>IFERROR(IF(OR(C5454="",D5454=""),"",D5454*VLOOKUP(C5454,'Setup - Mix Design'!$A$5:$I$504,7,0)),"")</f>
        <v/>
      </c>
    </row>
    <row r="5455">
      <c r="A5455" s="31" t="n"/>
      <c r="B5455" s="26" t="n"/>
      <c r="C5455" s="26" t="n"/>
      <c r="D5455" s="27" t="n"/>
      <c r="E5455" s="26" t="n"/>
      <c r="F5455" s="33">
        <f>IFERROR(IF(OR(C5455="",D5455=""),"",D5455*VLOOKUP(C5455,'Setup - Mix Design'!$A$5:$I$504,2,0)),"")</f>
        <v/>
      </c>
      <c r="G5455" s="33">
        <f>IFERROR(IF(OR(C5455="",D5455=""),"",D5455*VLOOKUP(C5455,'Setup - Mix Design'!$A$5:$I$504,3,0)),"")</f>
        <v/>
      </c>
      <c r="H5455" s="33">
        <f>IFERROR(IF(OR(C5455="",D5455=""),"",D5455*VLOOKUP(C5455,'Setup - Mix Design'!$A$5:$I$504,4,0)),"")</f>
        <v/>
      </c>
      <c r="I5455" s="33">
        <f>IFERROR(IF(OR(C5455="",D5455=""),"",D5455*VLOOKUP(C5455,'Setup - Mix Design'!$A$5:$I$504,5,0)),"")</f>
        <v/>
      </c>
      <c r="J5455" s="33">
        <f>IFERROR(IF(OR(C5455="",D5455=""),"",D5455*VLOOKUP(C5455,'Setup - Mix Design'!$A$5:$I$504,6,0)),"")</f>
        <v/>
      </c>
      <c r="K5455" s="33">
        <f>IFERROR(IF(OR(C5455="",D5455=""),"",D5455*VLOOKUP(C5455,'Setup - Mix Design'!$A$5:$I$504,7,0)),"")</f>
        <v/>
      </c>
    </row>
    <row r="5456">
      <c r="A5456" s="31" t="n"/>
      <c r="B5456" s="26" t="n"/>
      <c r="C5456" s="26" t="n"/>
      <c r="D5456" s="27" t="n"/>
      <c r="E5456" s="26" t="n"/>
      <c r="F5456" s="33">
        <f>IFERROR(IF(OR(C5456="",D5456=""),"",D5456*VLOOKUP(C5456,'Setup - Mix Design'!$A$5:$I$504,2,0)),"")</f>
        <v/>
      </c>
      <c r="G5456" s="33">
        <f>IFERROR(IF(OR(C5456="",D5456=""),"",D5456*VLOOKUP(C5456,'Setup - Mix Design'!$A$5:$I$504,3,0)),"")</f>
        <v/>
      </c>
      <c r="H5456" s="33">
        <f>IFERROR(IF(OR(C5456="",D5456=""),"",D5456*VLOOKUP(C5456,'Setup - Mix Design'!$A$5:$I$504,4,0)),"")</f>
        <v/>
      </c>
      <c r="I5456" s="33">
        <f>IFERROR(IF(OR(C5456="",D5456=""),"",D5456*VLOOKUP(C5456,'Setup - Mix Design'!$A$5:$I$504,5,0)),"")</f>
        <v/>
      </c>
      <c r="J5456" s="33">
        <f>IFERROR(IF(OR(C5456="",D5456=""),"",D5456*VLOOKUP(C5456,'Setup - Mix Design'!$A$5:$I$504,6,0)),"")</f>
        <v/>
      </c>
      <c r="K5456" s="33">
        <f>IFERROR(IF(OR(C5456="",D5456=""),"",D5456*VLOOKUP(C5456,'Setup - Mix Design'!$A$5:$I$504,7,0)),"")</f>
        <v/>
      </c>
    </row>
    <row r="5457">
      <c r="A5457" s="31" t="n"/>
      <c r="B5457" s="26" t="n"/>
      <c r="C5457" s="26" t="n"/>
      <c r="D5457" s="27" t="n"/>
      <c r="E5457" s="26" t="n"/>
      <c r="F5457" s="33">
        <f>IFERROR(IF(OR(C5457="",D5457=""),"",D5457*VLOOKUP(C5457,'Setup - Mix Design'!$A$5:$I$504,2,0)),"")</f>
        <v/>
      </c>
      <c r="G5457" s="33">
        <f>IFERROR(IF(OR(C5457="",D5457=""),"",D5457*VLOOKUP(C5457,'Setup - Mix Design'!$A$5:$I$504,3,0)),"")</f>
        <v/>
      </c>
      <c r="H5457" s="33">
        <f>IFERROR(IF(OR(C5457="",D5457=""),"",D5457*VLOOKUP(C5457,'Setup - Mix Design'!$A$5:$I$504,4,0)),"")</f>
        <v/>
      </c>
      <c r="I5457" s="33">
        <f>IFERROR(IF(OR(C5457="",D5457=""),"",D5457*VLOOKUP(C5457,'Setup - Mix Design'!$A$5:$I$504,5,0)),"")</f>
        <v/>
      </c>
      <c r="J5457" s="33">
        <f>IFERROR(IF(OR(C5457="",D5457=""),"",D5457*VLOOKUP(C5457,'Setup - Mix Design'!$A$5:$I$504,6,0)),"")</f>
        <v/>
      </c>
      <c r="K5457" s="33">
        <f>IFERROR(IF(OR(C5457="",D5457=""),"",D5457*VLOOKUP(C5457,'Setup - Mix Design'!$A$5:$I$504,7,0)),"")</f>
        <v/>
      </c>
    </row>
    <row r="5458">
      <c r="A5458" s="31" t="n"/>
      <c r="B5458" s="26" t="n"/>
      <c r="C5458" s="26" t="n"/>
      <c r="D5458" s="27" t="n"/>
      <c r="E5458" s="26" t="n"/>
      <c r="F5458" s="33">
        <f>IFERROR(IF(OR(C5458="",D5458=""),"",D5458*VLOOKUP(C5458,'Setup - Mix Design'!$A$5:$I$504,2,0)),"")</f>
        <v/>
      </c>
      <c r="G5458" s="33">
        <f>IFERROR(IF(OR(C5458="",D5458=""),"",D5458*VLOOKUP(C5458,'Setup - Mix Design'!$A$5:$I$504,3,0)),"")</f>
        <v/>
      </c>
      <c r="H5458" s="33">
        <f>IFERROR(IF(OR(C5458="",D5458=""),"",D5458*VLOOKUP(C5458,'Setup - Mix Design'!$A$5:$I$504,4,0)),"")</f>
        <v/>
      </c>
      <c r="I5458" s="33">
        <f>IFERROR(IF(OR(C5458="",D5458=""),"",D5458*VLOOKUP(C5458,'Setup - Mix Design'!$A$5:$I$504,5,0)),"")</f>
        <v/>
      </c>
      <c r="J5458" s="33">
        <f>IFERROR(IF(OR(C5458="",D5458=""),"",D5458*VLOOKUP(C5458,'Setup - Mix Design'!$A$5:$I$504,6,0)),"")</f>
        <v/>
      </c>
      <c r="K5458" s="33">
        <f>IFERROR(IF(OR(C5458="",D5458=""),"",D5458*VLOOKUP(C5458,'Setup - Mix Design'!$A$5:$I$504,7,0)),"")</f>
        <v/>
      </c>
    </row>
    <row r="5459">
      <c r="A5459" s="31" t="n"/>
      <c r="B5459" s="26" t="n"/>
      <c r="C5459" s="26" t="n"/>
      <c r="D5459" s="27" t="n"/>
      <c r="E5459" s="26" t="n"/>
      <c r="F5459" s="33">
        <f>IFERROR(IF(OR(C5459="",D5459=""),"",D5459*VLOOKUP(C5459,'Setup - Mix Design'!$A$5:$I$504,2,0)),"")</f>
        <v/>
      </c>
      <c r="G5459" s="33">
        <f>IFERROR(IF(OR(C5459="",D5459=""),"",D5459*VLOOKUP(C5459,'Setup - Mix Design'!$A$5:$I$504,3,0)),"")</f>
        <v/>
      </c>
      <c r="H5459" s="33">
        <f>IFERROR(IF(OR(C5459="",D5459=""),"",D5459*VLOOKUP(C5459,'Setup - Mix Design'!$A$5:$I$504,4,0)),"")</f>
        <v/>
      </c>
      <c r="I5459" s="33">
        <f>IFERROR(IF(OR(C5459="",D5459=""),"",D5459*VLOOKUP(C5459,'Setup - Mix Design'!$A$5:$I$504,5,0)),"")</f>
        <v/>
      </c>
      <c r="J5459" s="33">
        <f>IFERROR(IF(OR(C5459="",D5459=""),"",D5459*VLOOKUP(C5459,'Setup - Mix Design'!$A$5:$I$504,6,0)),"")</f>
        <v/>
      </c>
      <c r="K5459" s="33">
        <f>IFERROR(IF(OR(C5459="",D5459=""),"",D5459*VLOOKUP(C5459,'Setup - Mix Design'!$A$5:$I$504,7,0)),"")</f>
        <v/>
      </c>
    </row>
    <row r="5460">
      <c r="A5460" s="31" t="n"/>
      <c r="B5460" s="26" t="n"/>
      <c r="C5460" s="26" t="n"/>
      <c r="D5460" s="27" t="n"/>
      <c r="E5460" s="26" t="n"/>
      <c r="F5460" s="33">
        <f>IFERROR(IF(OR(C5460="",D5460=""),"",D5460*VLOOKUP(C5460,'Setup - Mix Design'!$A$5:$I$504,2,0)),"")</f>
        <v/>
      </c>
      <c r="G5460" s="33">
        <f>IFERROR(IF(OR(C5460="",D5460=""),"",D5460*VLOOKUP(C5460,'Setup - Mix Design'!$A$5:$I$504,3,0)),"")</f>
        <v/>
      </c>
      <c r="H5460" s="33">
        <f>IFERROR(IF(OR(C5460="",D5460=""),"",D5460*VLOOKUP(C5460,'Setup - Mix Design'!$A$5:$I$504,4,0)),"")</f>
        <v/>
      </c>
      <c r="I5460" s="33">
        <f>IFERROR(IF(OR(C5460="",D5460=""),"",D5460*VLOOKUP(C5460,'Setup - Mix Design'!$A$5:$I$504,5,0)),"")</f>
        <v/>
      </c>
      <c r="J5460" s="33">
        <f>IFERROR(IF(OR(C5460="",D5460=""),"",D5460*VLOOKUP(C5460,'Setup - Mix Design'!$A$5:$I$504,6,0)),"")</f>
        <v/>
      </c>
      <c r="K5460" s="33">
        <f>IFERROR(IF(OR(C5460="",D5460=""),"",D5460*VLOOKUP(C5460,'Setup - Mix Design'!$A$5:$I$504,7,0)),"")</f>
        <v/>
      </c>
    </row>
    <row r="5461">
      <c r="A5461" s="31" t="n"/>
      <c r="B5461" s="26" t="n"/>
      <c r="C5461" s="26" t="n"/>
      <c r="D5461" s="27" t="n"/>
      <c r="E5461" s="26" t="n"/>
      <c r="F5461" s="33">
        <f>IFERROR(IF(OR(C5461="",D5461=""),"",D5461*VLOOKUP(C5461,'Setup - Mix Design'!$A$5:$I$504,2,0)),"")</f>
        <v/>
      </c>
      <c r="G5461" s="33">
        <f>IFERROR(IF(OR(C5461="",D5461=""),"",D5461*VLOOKUP(C5461,'Setup - Mix Design'!$A$5:$I$504,3,0)),"")</f>
        <v/>
      </c>
      <c r="H5461" s="33">
        <f>IFERROR(IF(OR(C5461="",D5461=""),"",D5461*VLOOKUP(C5461,'Setup - Mix Design'!$A$5:$I$504,4,0)),"")</f>
        <v/>
      </c>
      <c r="I5461" s="33">
        <f>IFERROR(IF(OR(C5461="",D5461=""),"",D5461*VLOOKUP(C5461,'Setup - Mix Design'!$A$5:$I$504,5,0)),"")</f>
        <v/>
      </c>
      <c r="J5461" s="33">
        <f>IFERROR(IF(OR(C5461="",D5461=""),"",D5461*VLOOKUP(C5461,'Setup - Mix Design'!$A$5:$I$504,6,0)),"")</f>
        <v/>
      </c>
      <c r="K5461" s="33">
        <f>IFERROR(IF(OR(C5461="",D5461=""),"",D5461*VLOOKUP(C5461,'Setup - Mix Design'!$A$5:$I$504,7,0)),"")</f>
        <v/>
      </c>
    </row>
    <row r="5462">
      <c r="A5462" s="31" t="n"/>
      <c r="B5462" s="26" t="n"/>
      <c r="C5462" s="26" t="n"/>
      <c r="D5462" s="27" t="n"/>
      <c r="E5462" s="26" t="n"/>
      <c r="F5462" s="33">
        <f>IFERROR(IF(OR(C5462="",D5462=""),"",D5462*VLOOKUP(C5462,'Setup - Mix Design'!$A$5:$I$504,2,0)),"")</f>
        <v/>
      </c>
      <c r="G5462" s="33">
        <f>IFERROR(IF(OR(C5462="",D5462=""),"",D5462*VLOOKUP(C5462,'Setup - Mix Design'!$A$5:$I$504,3,0)),"")</f>
        <v/>
      </c>
      <c r="H5462" s="33">
        <f>IFERROR(IF(OR(C5462="",D5462=""),"",D5462*VLOOKUP(C5462,'Setup - Mix Design'!$A$5:$I$504,4,0)),"")</f>
        <v/>
      </c>
      <c r="I5462" s="33">
        <f>IFERROR(IF(OR(C5462="",D5462=""),"",D5462*VLOOKUP(C5462,'Setup - Mix Design'!$A$5:$I$504,5,0)),"")</f>
        <v/>
      </c>
      <c r="J5462" s="33">
        <f>IFERROR(IF(OR(C5462="",D5462=""),"",D5462*VLOOKUP(C5462,'Setup - Mix Design'!$A$5:$I$504,6,0)),"")</f>
        <v/>
      </c>
      <c r="K5462" s="33">
        <f>IFERROR(IF(OR(C5462="",D5462=""),"",D5462*VLOOKUP(C5462,'Setup - Mix Design'!$A$5:$I$504,7,0)),"")</f>
        <v/>
      </c>
    </row>
    <row r="5463">
      <c r="A5463" s="31" t="n"/>
      <c r="B5463" s="26" t="n"/>
      <c r="C5463" s="26" t="n"/>
      <c r="D5463" s="27" t="n"/>
      <c r="E5463" s="26" t="n"/>
      <c r="F5463" s="33">
        <f>IFERROR(IF(OR(C5463="",D5463=""),"",D5463*VLOOKUP(C5463,'Setup - Mix Design'!$A$5:$I$504,2,0)),"")</f>
        <v/>
      </c>
      <c r="G5463" s="33">
        <f>IFERROR(IF(OR(C5463="",D5463=""),"",D5463*VLOOKUP(C5463,'Setup - Mix Design'!$A$5:$I$504,3,0)),"")</f>
        <v/>
      </c>
      <c r="H5463" s="33">
        <f>IFERROR(IF(OR(C5463="",D5463=""),"",D5463*VLOOKUP(C5463,'Setup - Mix Design'!$A$5:$I$504,4,0)),"")</f>
        <v/>
      </c>
      <c r="I5463" s="33">
        <f>IFERROR(IF(OR(C5463="",D5463=""),"",D5463*VLOOKUP(C5463,'Setup - Mix Design'!$A$5:$I$504,5,0)),"")</f>
        <v/>
      </c>
      <c r="J5463" s="33">
        <f>IFERROR(IF(OR(C5463="",D5463=""),"",D5463*VLOOKUP(C5463,'Setup - Mix Design'!$A$5:$I$504,6,0)),"")</f>
        <v/>
      </c>
      <c r="K5463" s="33">
        <f>IFERROR(IF(OR(C5463="",D5463=""),"",D5463*VLOOKUP(C5463,'Setup - Mix Design'!$A$5:$I$504,7,0)),"")</f>
        <v/>
      </c>
    </row>
    <row r="5464">
      <c r="A5464" s="31" t="n"/>
      <c r="B5464" s="26" t="n"/>
      <c r="C5464" s="26" t="n"/>
      <c r="D5464" s="27" t="n"/>
      <c r="E5464" s="26" t="n"/>
      <c r="F5464" s="33">
        <f>IFERROR(IF(OR(C5464="",D5464=""),"",D5464*VLOOKUP(C5464,'Setup - Mix Design'!$A$5:$I$504,2,0)),"")</f>
        <v/>
      </c>
      <c r="G5464" s="33">
        <f>IFERROR(IF(OR(C5464="",D5464=""),"",D5464*VLOOKUP(C5464,'Setup - Mix Design'!$A$5:$I$504,3,0)),"")</f>
        <v/>
      </c>
      <c r="H5464" s="33">
        <f>IFERROR(IF(OR(C5464="",D5464=""),"",D5464*VLOOKUP(C5464,'Setup - Mix Design'!$A$5:$I$504,4,0)),"")</f>
        <v/>
      </c>
      <c r="I5464" s="33">
        <f>IFERROR(IF(OR(C5464="",D5464=""),"",D5464*VLOOKUP(C5464,'Setup - Mix Design'!$A$5:$I$504,5,0)),"")</f>
        <v/>
      </c>
      <c r="J5464" s="33">
        <f>IFERROR(IF(OR(C5464="",D5464=""),"",D5464*VLOOKUP(C5464,'Setup - Mix Design'!$A$5:$I$504,6,0)),"")</f>
        <v/>
      </c>
      <c r="K5464" s="33">
        <f>IFERROR(IF(OR(C5464="",D5464=""),"",D5464*VLOOKUP(C5464,'Setup - Mix Design'!$A$5:$I$504,7,0)),"")</f>
        <v/>
      </c>
    </row>
    <row r="5465">
      <c r="A5465" s="31" t="n"/>
      <c r="B5465" s="26" t="n"/>
      <c r="C5465" s="26" t="n"/>
      <c r="D5465" s="27" t="n"/>
      <c r="E5465" s="26" t="n"/>
      <c r="F5465" s="33">
        <f>IFERROR(IF(OR(C5465="",D5465=""),"",D5465*VLOOKUP(C5465,'Setup - Mix Design'!$A$5:$I$504,2,0)),"")</f>
        <v/>
      </c>
      <c r="G5465" s="33">
        <f>IFERROR(IF(OR(C5465="",D5465=""),"",D5465*VLOOKUP(C5465,'Setup - Mix Design'!$A$5:$I$504,3,0)),"")</f>
        <v/>
      </c>
      <c r="H5465" s="33">
        <f>IFERROR(IF(OR(C5465="",D5465=""),"",D5465*VLOOKUP(C5465,'Setup - Mix Design'!$A$5:$I$504,4,0)),"")</f>
        <v/>
      </c>
      <c r="I5465" s="33">
        <f>IFERROR(IF(OR(C5465="",D5465=""),"",D5465*VLOOKUP(C5465,'Setup - Mix Design'!$A$5:$I$504,5,0)),"")</f>
        <v/>
      </c>
      <c r="J5465" s="33">
        <f>IFERROR(IF(OR(C5465="",D5465=""),"",D5465*VLOOKUP(C5465,'Setup - Mix Design'!$A$5:$I$504,6,0)),"")</f>
        <v/>
      </c>
      <c r="K5465" s="33">
        <f>IFERROR(IF(OR(C5465="",D5465=""),"",D5465*VLOOKUP(C5465,'Setup - Mix Design'!$A$5:$I$504,7,0)),"")</f>
        <v/>
      </c>
    </row>
    <row r="5466">
      <c r="A5466" s="31" t="n"/>
      <c r="B5466" s="26" t="n"/>
      <c r="C5466" s="26" t="n"/>
      <c r="D5466" s="27" t="n"/>
      <c r="E5466" s="26" t="n"/>
      <c r="F5466" s="33">
        <f>IFERROR(IF(OR(C5466="",D5466=""),"",D5466*VLOOKUP(C5466,'Setup - Mix Design'!$A$5:$I$504,2,0)),"")</f>
        <v/>
      </c>
      <c r="G5466" s="33">
        <f>IFERROR(IF(OR(C5466="",D5466=""),"",D5466*VLOOKUP(C5466,'Setup - Mix Design'!$A$5:$I$504,3,0)),"")</f>
        <v/>
      </c>
      <c r="H5466" s="33">
        <f>IFERROR(IF(OR(C5466="",D5466=""),"",D5466*VLOOKUP(C5466,'Setup - Mix Design'!$A$5:$I$504,4,0)),"")</f>
        <v/>
      </c>
      <c r="I5466" s="33">
        <f>IFERROR(IF(OR(C5466="",D5466=""),"",D5466*VLOOKUP(C5466,'Setup - Mix Design'!$A$5:$I$504,5,0)),"")</f>
        <v/>
      </c>
      <c r="J5466" s="33">
        <f>IFERROR(IF(OR(C5466="",D5466=""),"",D5466*VLOOKUP(C5466,'Setup - Mix Design'!$A$5:$I$504,6,0)),"")</f>
        <v/>
      </c>
      <c r="K5466" s="33">
        <f>IFERROR(IF(OR(C5466="",D5466=""),"",D5466*VLOOKUP(C5466,'Setup - Mix Design'!$A$5:$I$504,7,0)),"")</f>
        <v/>
      </c>
    </row>
    <row r="5467">
      <c r="A5467" s="31" t="n"/>
      <c r="B5467" s="26" t="n"/>
      <c r="C5467" s="26" t="n"/>
      <c r="D5467" s="27" t="n"/>
      <c r="E5467" s="26" t="n"/>
      <c r="F5467" s="33">
        <f>IFERROR(IF(OR(C5467="",D5467=""),"",D5467*VLOOKUP(C5467,'Setup - Mix Design'!$A$5:$I$504,2,0)),"")</f>
        <v/>
      </c>
      <c r="G5467" s="33">
        <f>IFERROR(IF(OR(C5467="",D5467=""),"",D5467*VLOOKUP(C5467,'Setup - Mix Design'!$A$5:$I$504,3,0)),"")</f>
        <v/>
      </c>
      <c r="H5467" s="33">
        <f>IFERROR(IF(OR(C5467="",D5467=""),"",D5467*VLOOKUP(C5467,'Setup - Mix Design'!$A$5:$I$504,4,0)),"")</f>
        <v/>
      </c>
      <c r="I5467" s="33">
        <f>IFERROR(IF(OR(C5467="",D5467=""),"",D5467*VLOOKUP(C5467,'Setup - Mix Design'!$A$5:$I$504,5,0)),"")</f>
        <v/>
      </c>
      <c r="J5467" s="33">
        <f>IFERROR(IF(OR(C5467="",D5467=""),"",D5467*VLOOKUP(C5467,'Setup - Mix Design'!$A$5:$I$504,6,0)),"")</f>
        <v/>
      </c>
      <c r="K5467" s="33">
        <f>IFERROR(IF(OR(C5467="",D5467=""),"",D5467*VLOOKUP(C5467,'Setup - Mix Design'!$A$5:$I$504,7,0)),"")</f>
        <v/>
      </c>
    </row>
    <row r="5468">
      <c r="A5468" s="31" t="n"/>
      <c r="B5468" s="26" t="n"/>
      <c r="C5468" s="26" t="n"/>
      <c r="D5468" s="27" t="n"/>
      <c r="E5468" s="26" t="n"/>
      <c r="F5468" s="33">
        <f>IFERROR(IF(OR(C5468="",D5468=""),"",D5468*VLOOKUP(C5468,'Setup - Mix Design'!$A$5:$I$504,2,0)),"")</f>
        <v/>
      </c>
      <c r="G5468" s="33">
        <f>IFERROR(IF(OR(C5468="",D5468=""),"",D5468*VLOOKUP(C5468,'Setup - Mix Design'!$A$5:$I$504,3,0)),"")</f>
        <v/>
      </c>
      <c r="H5468" s="33">
        <f>IFERROR(IF(OR(C5468="",D5468=""),"",D5468*VLOOKUP(C5468,'Setup - Mix Design'!$A$5:$I$504,4,0)),"")</f>
        <v/>
      </c>
      <c r="I5468" s="33">
        <f>IFERROR(IF(OR(C5468="",D5468=""),"",D5468*VLOOKUP(C5468,'Setup - Mix Design'!$A$5:$I$504,5,0)),"")</f>
        <v/>
      </c>
      <c r="J5468" s="33">
        <f>IFERROR(IF(OR(C5468="",D5468=""),"",D5468*VLOOKUP(C5468,'Setup - Mix Design'!$A$5:$I$504,6,0)),"")</f>
        <v/>
      </c>
      <c r="K5468" s="33">
        <f>IFERROR(IF(OR(C5468="",D5468=""),"",D5468*VLOOKUP(C5468,'Setup - Mix Design'!$A$5:$I$504,7,0)),"")</f>
        <v/>
      </c>
    </row>
    <row r="5469">
      <c r="A5469" s="31" t="n"/>
      <c r="B5469" s="26" t="n"/>
      <c r="C5469" s="26" t="n"/>
      <c r="D5469" s="27" t="n"/>
      <c r="E5469" s="26" t="n"/>
      <c r="F5469" s="33">
        <f>IFERROR(IF(OR(C5469="",D5469=""),"",D5469*VLOOKUP(C5469,'Setup - Mix Design'!$A$5:$I$504,2,0)),"")</f>
        <v/>
      </c>
      <c r="G5469" s="33">
        <f>IFERROR(IF(OR(C5469="",D5469=""),"",D5469*VLOOKUP(C5469,'Setup - Mix Design'!$A$5:$I$504,3,0)),"")</f>
        <v/>
      </c>
      <c r="H5469" s="33">
        <f>IFERROR(IF(OR(C5469="",D5469=""),"",D5469*VLOOKUP(C5469,'Setup - Mix Design'!$A$5:$I$504,4,0)),"")</f>
        <v/>
      </c>
      <c r="I5469" s="33">
        <f>IFERROR(IF(OR(C5469="",D5469=""),"",D5469*VLOOKUP(C5469,'Setup - Mix Design'!$A$5:$I$504,5,0)),"")</f>
        <v/>
      </c>
      <c r="J5469" s="33">
        <f>IFERROR(IF(OR(C5469="",D5469=""),"",D5469*VLOOKUP(C5469,'Setup - Mix Design'!$A$5:$I$504,6,0)),"")</f>
        <v/>
      </c>
      <c r="K5469" s="33">
        <f>IFERROR(IF(OR(C5469="",D5469=""),"",D5469*VLOOKUP(C5469,'Setup - Mix Design'!$A$5:$I$504,7,0)),"")</f>
        <v/>
      </c>
    </row>
    <row r="5470">
      <c r="A5470" s="31" t="n"/>
      <c r="B5470" s="26" t="n"/>
      <c r="C5470" s="26" t="n"/>
      <c r="D5470" s="27" t="n"/>
      <c r="E5470" s="26" t="n"/>
      <c r="F5470" s="33">
        <f>IFERROR(IF(OR(C5470="",D5470=""),"",D5470*VLOOKUP(C5470,'Setup - Mix Design'!$A$5:$I$504,2,0)),"")</f>
        <v/>
      </c>
      <c r="G5470" s="33">
        <f>IFERROR(IF(OR(C5470="",D5470=""),"",D5470*VLOOKUP(C5470,'Setup - Mix Design'!$A$5:$I$504,3,0)),"")</f>
        <v/>
      </c>
      <c r="H5470" s="33">
        <f>IFERROR(IF(OR(C5470="",D5470=""),"",D5470*VLOOKUP(C5470,'Setup - Mix Design'!$A$5:$I$504,4,0)),"")</f>
        <v/>
      </c>
      <c r="I5470" s="33">
        <f>IFERROR(IF(OR(C5470="",D5470=""),"",D5470*VLOOKUP(C5470,'Setup - Mix Design'!$A$5:$I$504,5,0)),"")</f>
        <v/>
      </c>
      <c r="J5470" s="33">
        <f>IFERROR(IF(OR(C5470="",D5470=""),"",D5470*VLOOKUP(C5470,'Setup - Mix Design'!$A$5:$I$504,6,0)),"")</f>
        <v/>
      </c>
      <c r="K5470" s="33">
        <f>IFERROR(IF(OR(C5470="",D5470=""),"",D5470*VLOOKUP(C5470,'Setup - Mix Design'!$A$5:$I$504,7,0)),"")</f>
        <v/>
      </c>
    </row>
    <row r="5471">
      <c r="A5471" s="31" t="n"/>
      <c r="B5471" s="26" t="n"/>
      <c r="C5471" s="26" t="n"/>
      <c r="D5471" s="27" t="n"/>
      <c r="E5471" s="26" t="n"/>
      <c r="F5471" s="33">
        <f>IFERROR(IF(OR(C5471="",D5471=""),"",D5471*VLOOKUP(C5471,'Setup - Mix Design'!$A$5:$I$504,2,0)),"")</f>
        <v/>
      </c>
      <c r="G5471" s="33">
        <f>IFERROR(IF(OR(C5471="",D5471=""),"",D5471*VLOOKUP(C5471,'Setup - Mix Design'!$A$5:$I$504,3,0)),"")</f>
        <v/>
      </c>
      <c r="H5471" s="33">
        <f>IFERROR(IF(OR(C5471="",D5471=""),"",D5471*VLOOKUP(C5471,'Setup - Mix Design'!$A$5:$I$504,4,0)),"")</f>
        <v/>
      </c>
      <c r="I5471" s="33">
        <f>IFERROR(IF(OR(C5471="",D5471=""),"",D5471*VLOOKUP(C5471,'Setup - Mix Design'!$A$5:$I$504,5,0)),"")</f>
        <v/>
      </c>
      <c r="J5471" s="33">
        <f>IFERROR(IF(OR(C5471="",D5471=""),"",D5471*VLOOKUP(C5471,'Setup - Mix Design'!$A$5:$I$504,6,0)),"")</f>
        <v/>
      </c>
      <c r="K5471" s="33">
        <f>IFERROR(IF(OR(C5471="",D5471=""),"",D5471*VLOOKUP(C5471,'Setup - Mix Design'!$A$5:$I$504,7,0)),"")</f>
        <v/>
      </c>
    </row>
    <row r="5472">
      <c r="A5472" s="31" t="n"/>
      <c r="B5472" s="26" t="n"/>
      <c r="C5472" s="26" t="n"/>
      <c r="D5472" s="27" t="n"/>
      <c r="E5472" s="26" t="n"/>
      <c r="F5472" s="33">
        <f>IFERROR(IF(OR(C5472="",D5472=""),"",D5472*VLOOKUP(C5472,'Setup - Mix Design'!$A$5:$I$504,2,0)),"")</f>
        <v/>
      </c>
      <c r="G5472" s="33">
        <f>IFERROR(IF(OR(C5472="",D5472=""),"",D5472*VLOOKUP(C5472,'Setup - Mix Design'!$A$5:$I$504,3,0)),"")</f>
        <v/>
      </c>
      <c r="H5472" s="33">
        <f>IFERROR(IF(OR(C5472="",D5472=""),"",D5472*VLOOKUP(C5472,'Setup - Mix Design'!$A$5:$I$504,4,0)),"")</f>
        <v/>
      </c>
      <c r="I5472" s="33">
        <f>IFERROR(IF(OR(C5472="",D5472=""),"",D5472*VLOOKUP(C5472,'Setup - Mix Design'!$A$5:$I$504,5,0)),"")</f>
        <v/>
      </c>
      <c r="J5472" s="33">
        <f>IFERROR(IF(OR(C5472="",D5472=""),"",D5472*VLOOKUP(C5472,'Setup - Mix Design'!$A$5:$I$504,6,0)),"")</f>
        <v/>
      </c>
      <c r="K5472" s="33">
        <f>IFERROR(IF(OR(C5472="",D5472=""),"",D5472*VLOOKUP(C5472,'Setup - Mix Design'!$A$5:$I$504,7,0)),"")</f>
        <v/>
      </c>
    </row>
    <row r="5473">
      <c r="A5473" s="31" t="n"/>
      <c r="B5473" s="26" t="n"/>
      <c r="C5473" s="26" t="n"/>
      <c r="D5473" s="27" t="n"/>
      <c r="E5473" s="26" t="n"/>
      <c r="F5473" s="33">
        <f>IFERROR(IF(OR(C5473="",D5473=""),"",D5473*VLOOKUP(C5473,'Setup - Mix Design'!$A$5:$I$504,2,0)),"")</f>
        <v/>
      </c>
      <c r="G5473" s="33">
        <f>IFERROR(IF(OR(C5473="",D5473=""),"",D5473*VLOOKUP(C5473,'Setup - Mix Design'!$A$5:$I$504,3,0)),"")</f>
        <v/>
      </c>
      <c r="H5473" s="33">
        <f>IFERROR(IF(OR(C5473="",D5473=""),"",D5473*VLOOKUP(C5473,'Setup - Mix Design'!$A$5:$I$504,4,0)),"")</f>
        <v/>
      </c>
      <c r="I5473" s="33">
        <f>IFERROR(IF(OR(C5473="",D5473=""),"",D5473*VLOOKUP(C5473,'Setup - Mix Design'!$A$5:$I$504,5,0)),"")</f>
        <v/>
      </c>
      <c r="J5473" s="33">
        <f>IFERROR(IF(OR(C5473="",D5473=""),"",D5473*VLOOKUP(C5473,'Setup - Mix Design'!$A$5:$I$504,6,0)),"")</f>
        <v/>
      </c>
      <c r="K5473" s="33">
        <f>IFERROR(IF(OR(C5473="",D5473=""),"",D5473*VLOOKUP(C5473,'Setup - Mix Design'!$A$5:$I$504,7,0)),"")</f>
        <v/>
      </c>
    </row>
    <row r="5474">
      <c r="A5474" s="31" t="n"/>
      <c r="B5474" s="26" t="n"/>
      <c r="C5474" s="26" t="n"/>
      <c r="D5474" s="27" t="n"/>
      <c r="E5474" s="26" t="n"/>
      <c r="F5474" s="33">
        <f>IFERROR(IF(OR(C5474="",D5474=""),"",D5474*VLOOKUP(C5474,'Setup - Mix Design'!$A$5:$I$504,2,0)),"")</f>
        <v/>
      </c>
      <c r="G5474" s="33">
        <f>IFERROR(IF(OR(C5474="",D5474=""),"",D5474*VLOOKUP(C5474,'Setup - Mix Design'!$A$5:$I$504,3,0)),"")</f>
        <v/>
      </c>
      <c r="H5474" s="33">
        <f>IFERROR(IF(OR(C5474="",D5474=""),"",D5474*VLOOKUP(C5474,'Setup - Mix Design'!$A$5:$I$504,4,0)),"")</f>
        <v/>
      </c>
      <c r="I5474" s="33">
        <f>IFERROR(IF(OR(C5474="",D5474=""),"",D5474*VLOOKUP(C5474,'Setup - Mix Design'!$A$5:$I$504,5,0)),"")</f>
        <v/>
      </c>
      <c r="J5474" s="33">
        <f>IFERROR(IF(OR(C5474="",D5474=""),"",D5474*VLOOKUP(C5474,'Setup - Mix Design'!$A$5:$I$504,6,0)),"")</f>
        <v/>
      </c>
      <c r="K5474" s="33">
        <f>IFERROR(IF(OR(C5474="",D5474=""),"",D5474*VLOOKUP(C5474,'Setup - Mix Design'!$A$5:$I$504,7,0)),"")</f>
        <v/>
      </c>
    </row>
    <row r="5475">
      <c r="A5475" s="31" t="n"/>
      <c r="B5475" s="26" t="n"/>
      <c r="C5475" s="26" t="n"/>
      <c r="D5475" s="27" t="n"/>
      <c r="E5475" s="26" t="n"/>
      <c r="F5475" s="33">
        <f>IFERROR(IF(OR(C5475="",D5475=""),"",D5475*VLOOKUP(C5475,'Setup - Mix Design'!$A$5:$I$504,2,0)),"")</f>
        <v/>
      </c>
      <c r="G5475" s="33">
        <f>IFERROR(IF(OR(C5475="",D5475=""),"",D5475*VLOOKUP(C5475,'Setup - Mix Design'!$A$5:$I$504,3,0)),"")</f>
        <v/>
      </c>
      <c r="H5475" s="33">
        <f>IFERROR(IF(OR(C5475="",D5475=""),"",D5475*VLOOKUP(C5475,'Setup - Mix Design'!$A$5:$I$504,4,0)),"")</f>
        <v/>
      </c>
      <c r="I5475" s="33">
        <f>IFERROR(IF(OR(C5475="",D5475=""),"",D5475*VLOOKUP(C5475,'Setup - Mix Design'!$A$5:$I$504,5,0)),"")</f>
        <v/>
      </c>
      <c r="J5475" s="33">
        <f>IFERROR(IF(OR(C5475="",D5475=""),"",D5475*VLOOKUP(C5475,'Setup - Mix Design'!$A$5:$I$504,6,0)),"")</f>
        <v/>
      </c>
      <c r="K5475" s="33">
        <f>IFERROR(IF(OR(C5475="",D5475=""),"",D5475*VLOOKUP(C5475,'Setup - Mix Design'!$A$5:$I$504,7,0)),"")</f>
        <v/>
      </c>
    </row>
    <row r="5476">
      <c r="A5476" s="31" t="n"/>
      <c r="B5476" s="26" t="n"/>
      <c r="C5476" s="26" t="n"/>
      <c r="D5476" s="27" t="n"/>
      <c r="E5476" s="26" t="n"/>
      <c r="F5476" s="33">
        <f>IFERROR(IF(OR(C5476="",D5476=""),"",D5476*VLOOKUP(C5476,'Setup - Mix Design'!$A$5:$I$504,2,0)),"")</f>
        <v/>
      </c>
      <c r="G5476" s="33">
        <f>IFERROR(IF(OR(C5476="",D5476=""),"",D5476*VLOOKUP(C5476,'Setup - Mix Design'!$A$5:$I$504,3,0)),"")</f>
        <v/>
      </c>
      <c r="H5476" s="33">
        <f>IFERROR(IF(OR(C5476="",D5476=""),"",D5476*VLOOKUP(C5476,'Setup - Mix Design'!$A$5:$I$504,4,0)),"")</f>
        <v/>
      </c>
      <c r="I5476" s="33">
        <f>IFERROR(IF(OR(C5476="",D5476=""),"",D5476*VLOOKUP(C5476,'Setup - Mix Design'!$A$5:$I$504,5,0)),"")</f>
        <v/>
      </c>
      <c r="J5476" s="33">
        <f>IFERROR(IF(OR(C5476="",D5476=""),"",D5476*VLOOKUP(C5476,'Setup - Mix Design'!$A$5:$I$504,6,0)),"")</f>
        <v/>
      </c>
      <c r="K5476" s="33">
        <f>IFERROR(IF(OR(C5476="",D5476=""),"",D5476*VLOOKUP(C5476,'Setup - Mix Design'!$A$5:$I$504,7,0)),"")</f>
        <v/>
      </c>
    </row>
    <row r="5477">
      <c r="A5477" s="31" t="n"/>
      <c r="B5477" s="26" t="n"/>
      <c r="C5477" s="26" t="n"/>
      <c r="D5477" s="27" t="n"/>
      <c r="E5477" s="26" t="n"/>
      <c r="F5477" s="33">
        <f>IFERROR(IF(OR(C5477="",D5477=""),"",D5477*VLOOKUP(C5477,'Setup - Mix Design'!$A$5:$I$504,2,0)),"")</f>
        <v/>
      </c>
      <c r="G5477" s="33">
        <f>IFERROR(IF(OR(C5477="",D5477=""),"",D5477*VLOOKUP(C5477,'Setup - Mix Design'!$A$5:$I$504,3,0)),"")</f>
        <v/>
      </c>
      <c r="H5477" s="33">
        <f>IFERROR(IF(OR(C5477="",D5477=""),"",D5477*VLOOKUP(C5477,'Setup - Mix Design'!$A$5:$I$504,4,0)),"")</f>
        <v/>
      </c>
      <c r="I5477" s="33">
        <f>IFERROR(IF(OR(C5477="",D5477=""),"",D5477*VLOOKUP(C5477,'Setup - Mix Design'!$A$5:$I$504,5,0)),"")</f>
        <v/>
      </c>
      <c r="J5477" s="33">
        <f>IFERROR(IF(OR(C5477="",D5477=""),"",D5477*VLOOKUP(C5477,'Setup - Mix Design'!$A$5:$I$504,6,0)),"")</f>
        <v/>
      </c>
      <c r="K5477" s="33">
        <f>IFERROR(IF(OR(C5477="",D5477=""),"",D5477*VLOOKUP(C5477,'Setup - Mix Design'!$A$5:$I$504,7,0)),"")</f>
        <v/>
      </c>
    </row>
    <row r="5478">
      <c r="A5478" s="31" t="n"/>
      <c r="B5478" s="26" t="n"/>
      <c r="C5478" s="26" t="n"/>
      <c r="D5478" s="27" t="n"/>
      <c r="E5478" s="26" t="n"/>
      <c r="F5478" s="33">
        <f>IFERROR(IF(OR(C5478="",D5478=""),"",D5478*VLOOKUP(C5478,'Setup - Mix Design'!$A$5:$I$504,2,0)),"")</f>
        <v/>
      </c>
      <c r="G5478" s="33">
        <f>IFERROR(IF(OR(C5478="",D5478=""),"",D5478*VLOOKUP(C5478,'Setup - Mix Design'!$A$5:$I$504,3,0)),"")</f>
        <v/>
      </c>
      <c r="H5478" s="33">
        <f>IFERROR(IF(OR(C5478="",D5478=""),"",D5478*VLOOKUP(C5478,'Setup - Mix Design'!$A$5:$I$504,4,0)),"")</f>
        <v/>
      </c>
      <c r="I5478" s="33">
        <f>IFERROR(IF(OR(C5478="",D5478=""),"",D5478*VLOOKUP(C5478,'Setup - Mix Design'!$A$5:$I$504,5,0)),"")</f>
        <v/>
      </c>
      <c r="J5478" s="33">
        <f>IFERROR(IF(OR(C5478="",D5478=""),"",D5478*VLOOKUP(C5478,'Setup - Mix Design'!$A$5:$I$504,6,0)),"")</f>
        <v/>
      </c>
      <c r="K5478" s="33">
        <f>IFERROR(IF(OR(C5478="",D5478=""),"",D5478*VLOOKUP(C5478,'Setup - Mix Design'!$A$5:$I$504,7,0)),"")</f>
        <v/>
      </c>
    </row>
    <row r="5479">
      <c r="A5479" s="31" t="n"/>
      <c r="B5479" s="26" t="n"/>
      <c r="C5479" s="26" t="n"/>
      <c r="D5479" s="27" t="n"/>
      <c r="E5479" s="26" t="n"/>
      <c r="F5479" s="33">
        <f>IFERROR(IF(OR(C5479="",D5479=""),"",D5479*VLOOKUP(C5479,'Setup - Mix Design'!$A$5:$I$504,2,0)),"")</f>
        <v/>
      </c>
      <c r="G5479" s="33">
        <f>IFERROR(IF(OR(C5479="",D5479=""),"",D5479*VLOOKUP(C5479,'Setup - Mix Design'!$A$5:$I$504,3,0)),"")</f>
        <v/>
      </c>
      <c r="H5479" s="33">
        <f>IFERROR(IF(OR(C5479="",D5479=""),"",D5479*VLOOKUP(C5479,'Setup - Mix Design'!$A$5:$I$504,4,0)),"")</f>
        <v/>
      </c>
      <c r="I5479" s="33">
        <f>IFERROR(IF(OR(C5479="",D5479=""),"",D5479*VLOOKUP(C5479,'Setup - Mix Design'!$A$5:$I$504,5,0)),"")</f>
        <v/>
      </c>
      <c r="J5479" s="33">
        <f>IFERROR(IF(OR(C5479="",D5479=""),"",D5479*VLOOKUP(C5479,'Setup - Mix Design'!$A$5:$I$504,6,0)),"")</f>
        <v/>
      </c>
      <c r="K5479" s="33">
        <f>IFERROR(IF(OR(C5479="",D5479=""),"",D5479*VLOOKUP(C5479,'Setup - Mix Design'!$A$5:$I$504,7,0)),"")</f>
        <v/>
      </c>
    </row>
    <row r="5480">
      <c r="A5480" s="31" t="n"/>
      <c r="B5480" s="26" t="n"/>
      <c r="C5480" s="26" t="n"/>
      <c r="D5480" s="27" t="n"/>
      <c r="E5480" s="26" t="n"/>
      <c r="F5480" s="33">
        <f>IFERROR(IF(OR(C5480="",D5480=""),"",D5480*VLOOKUP(C5480,'Setup - Mix Design'!$A$5:$I$504,2,0)),"")</f>
        <v/>
      </c>
      <c r="G5480" s="33">
        <f>IFERROR(IF(OR(C5480="",D5480=""),"",D5480*VLOOKUP(C5480,'Setup - Mix Design'!$A$5:$I$504,3,0)),"")</f>
        <v/>
      </c>
      <c r="H5480" s="33">
        <f>IFERROR(IF(OR(C5480="",D5480=""),"",D5480*VLOOKUP(C5480,'Setup - Mix Design'!$A$5:$I$504,4,0)),"")</f>
        <v/>
      </c>
      <c r="I5480" s="33">
        <f>IFERROR(IF(OR(C5480="",D5480=""),"",D5480*VLOOKUP(C5480,'Setup - Mix Design'!$A$5:$I$504,5,0)),"")</f>
        <v/>
      </c>
      <c r="J5480" s="33">
        <f>IFERROR(IF(OR(C5480="",D5480=""),"",D5480*VLOOKUP(C5480,'Setup - Mix Design'!$A$5:$I$504,6,0)),"")</f>
        <v/>
      </c>
      <c r="K5480" s="33">
        <f>IFERROR(IF(OR(C5480="",D5480=""),"",D5480*VLOOKUP(C5480,'Setup - Mix Design'!$A$5:$I$504,7,0)),"")</f>
        <v/>
      </c>
    </row>
    <row r="5481">
      <c r="A5481" s="31" t="n"/>
      <c r="B5481" s="26" t="n"/>
      <c r="C5481" s="26" t="n"/>
      <c r="D5481" s="27" t="n"/>
      <c r="E5481" s="26" t="n"/>
      <c r="F5481" s="33">
        <f>IFERROR(IF(OR(C5481="",D5481=""),"",D5481*VLOOKUP(C5481,'Setup - Mix Design'!$A$5:$I$504,2,0)),"")</f>
        <v/>
      </c>
      <c r="G5481" s="33">
        <f>IFERROR(IF(OR(C5481="",D5481=""),"",D5481*VLOOKUP(C5481,'Setup - Mix Design'!$A$5:$I$504,3,0)),"")</f>
        <v/>
      </c>
      <c r="H5481" s="33">
        <f>IFERROR(IF(OR(C5481="",D5481=""),"",D5481*VLOOKUP(C5481,'Setup - Mix Design'!$A$5:$I$504,4,0)),"")</f>
        <v/>
      </c>
      <c r="I5481" s="33">
        <f>IFERROR(IF(OR(C5481="",D5481=""),"",D5481*VLOOKUP(C5481,'Setup - Mix Design'!$A$5:$I$504,5,0)),"")</f>
        <v/>
      </c>
      <c r="J5481" s="33">
        <f>IFERROR(IF(OR(C5481="",D5481=""),"",D5481*VLOOKUP(C5481,'Setup - Mix Design'!$A$5:$I$504,6,0)),"")</f>
        <v/>
      </c>
      <c r="K5481" s="33">
        <f>IFERROR(IF(OR(C5481="",D5481=""),"",D5481*VLOOKUP(C5481,'Setup - Mix Design'!$A$5:$I$504,7,0)),"")</f>
        <v/>
      </c>
    </row>
    <row r="5482">
      <c r="A5482" s="31" t="n"/>
      <c r="B5482" s="26" t="n"/>
      <c r="C5482" s="26" t="n"/>
      <c r="D5482" s="27" t="n"/>
      <c r="E5482" s="26" t="n"/>
      <c r="F5482" s="33">
        <f>IFERROR(IF(OR(C5482="",D5482=""),"",D5482*VLOOKUP(C5482,'Setup - Mix Design'!$A$5:$I$504,2,0)),"")</f>
        <v/>
      </c>
      <c r="G5482" s="33">
        <f>IFERROR(IF(OR(C5482="",D5482=""),"",D5482*VLOOKUP(C5482,'Setup - Mix Design'!$A$5:$I$504,3,0)),"")</f>
        <v/>
      </c>
      <c r="H5482" s="33">
        <f>IFERROR(IF(OR(C5482="",D5482=""),"",D5482*VLOOKUP(C5482,'Setup - Mix Design'!$A$5:$I$504,4,0)),"")</f>
        <v/>
      </c>
      <c r="I5482" s="33">
        <f>IFERROR(IF(OR(C5482="",D5482=""),"",D5482*VLOOKUP(C5482,'Setup - Mix Design'!$A$5:$I$504,5,0)),"")</f>
        <v/>
      </c>
      <c r="J5482" s="33">
        <f>IFERROR(IF(OR(C5482="",D5482=""),"",D5482*VLOOKUP(C5482,'Setup - Mix Design'!$A$5:$I$504,6,0)),"")</f>
        <v/>
      </c>
      <c r="K5482" s="33">
        <f>IFERROR(IF(OR(C5482="",D5482=""),"",D5482*VLOOKUP(C5482,'Setup - Mix Design'!$A$5:$I$504,7,0)),"")</f>
        <v/>
      </c>
    </row>
    <row r="5483">
      <c r="A5483" s="31" t="n"/>
      <c r="B5483" s="26" t="n"/>
      <c r="C5483" s="26" t="n"/>
      <c r="D5483" s="27" t="n"/>
      <c r="E5483" s="26" t="n"/>
      <c r="F5483" s="33">
        <f>IFERROR(IF(OR(C5483="",D5483=""),"",D5483*VLOOKUP(C5483,'Setup - Mix Design'!$A$5:$I$504,2,0)),"")</f>
        <v/>
      </c>
      <c r="G5483" s="33">
        <f>IFERROR(IF(OR(C5483="",D5483=""),"",D5483*VLOOKUP(C5483,'Setup - Mix Design'!$A$5:$I$504,3,0)),"")</f>
        <v/>
      </c>
      <c r="H5483" s="33">
        <f>IFERROR(IF(OR(C5483="",D5483=""),"",D5483*VLOOKUP(C5483,'Setup - Mix Design'!$A$5:$I$504,4,0)),"")</f>
        <v/>
      </c>
      <c r="I5483" s="33">
        <f>IFERROR(IF(OR(C5483="",D5483=""),"",D5483*VLOOKUP(C5483,'Setup - Mix Design'!$A$5:$I$504,5,0)),"")</f>
        <v/>
      </c>
      <c r="J5483" s="33">
        <f>IFERROR(IF(OR(C5483="",D5483=""),"",D5483*VLOOKUP(C5483,'Setup - Mix Design'!$A$5:$I$504,6,0)),"")</f>
        <v/>
      </c>
      <c r="K5483" s="33">
        <f>IFERROR(IF(OR(C5483="",D5483=""),"",D5483*VLOOKUP(C5483,'Setup - Mix Design'!$A$5:$I$504,7,0)),"")</f>
        <v/>
      </c>
    </row>
    <row r="5484">
      <c r="A5484" s="31" t="n"/>
      <c r="B5484" s="26" t="n"/>
      <c r="C5484" s="26" t="n"/>
      <c r="D5484" s="27" t="n"/>
      <c r="E5484" s="26" t="n"/>
      <c r="F5484" s="33">
        <f>IFERROR(IF(OR(C5484="",D5484=""),"",D5484*VLOOKUP(C5484,'Setup - Mix Design'!$A$5:$I$504,2,0)),"")</f>
        <v/>
      </c>
      <c r="G5484" s="33">
        <f>IFERROR(IF(OR(C5484="",D5484=""),"",D5484*VLOOKUP(C5484,'Setup - Mix Design'!$A$5:$I$504,3,0)),"")</f>
        <v/>
      </c>
      <c r="H5484" s="33">
        <f>IFERROR(IF(OR(C5484="",D5484=""),"",D5484*VLOOKUP(C5484,'Setup - Mix Design'!$A$5:$I$504,4,0)),"")</f>
        <v/>
      </c>
      <c r="I5484" s="33">
        <f>IFERROR(IF(OR(C5484="",D5484=""),"",D5484*VLOOKUP(C5484,'Setup - Mix Design'!$A$5:$I$504,5,0)),"")</f>
        <v/>
      </c>
      <c r="J5484" s="33">
        <f>IFERROR(IF(OR(C5484="",D5484=""),"",D5484*VLOOKUP(C5484,'Setup - Mix Design'!$A$5:$I$504,6,0)),"")</f>
        <v/>
      </c>
      <c r="K5484" s="33">
        <f>IFERROR(IF(OR(C5484="",D5484=""),"",D5484*VLOOKUP(C5484,'Setup - Mix Design'!$A$5:$I$504,7,0)),"")</f>
        <v/>
      </c>
    </row>
    <row r="5485">
      <c r="A5485" s="31" t="n"/>
      <c r="B5485" s="26" t="n"/>
      <c r="C5485" s="26" t="n"/>
      <c r="D5485" s="27" t="n"/>
      <c r="E5485" s="26" t="n"/>
      <c r="F5485" s="33">
        <f>IFERROR(IF(OR(C5485="",D5485=""),"",D5485*VLOOKUP(C5485,'Setup - Mix Design'!$A$5:$I$504,2,0)),"")</f>
        <v/>
      </c>
      <c r="G5485" s="33">
        <f>IFERROR(IF(OR(C5485="",D5485=""),"",D5485*VLOOKUP(C5485,'Setup - Mix Design'!$A$5:$I$504,3,0)),"")</f>
        <v/>
      </c>
      <c r="H5485" s="33">
        <f>IFERROR(IF(OR(C5485="",D5485=""),"",D5485*VLOOKUP(C5485,'Setup - Mix Design'!$A$5:$I$504,4,0)),"")</f>
        <v/>
      </c>
      <c r="I5485" s="33">
        <f>IFERROR(IF(OR(C5485="",D5485=""),"",D5485*VLOOKUP(C5485,'Setup - Mix Design'!$A$5:$I$504,5,0)),"")</f>
        <v/>
      </c>
      <c r="J5485" s="33">
        <f>IFERROR(IF(OR(C5485="",D5485=""),"",D5485*VLOOKUP(C5485,'Setup - Mix Design'!$A$5:$I$504,6,0)),"")</f>
        <v/>
      </c>
      <c r="K5485" s="33">
        <f>IFERROR(IF(OR(C5485="",D5485=""),"",D5485*VLOOKUP(C5485,'Setup - Mix Design'!$A$5:$I$504,7,0)),"")</f>
        <v/>
      </c>
    </row>
    <row r="5486">
      <c r="A5486" s="31" t="n"/>
      <c r="B5486" s="26" t="n"/>
      <c r="C5486" s="26" t="n"/>
      <c r="D5486" s="27" t="n"/>
      <c r="E5486" s="26" t="n"/>
      <c r="F5486" s="33">
        <f>IFERROR(IF(OR(C5486="",D5486=""),"",D5486*VLOOKUP(C5486,'Setup - Mix Design'!$A$5:$I$504,2,0)),"")</f>
        <v/>
      </c>
      <c r="G5486" s="33">
        <f>IFERROR(IF(OR(C5486="",D5486=""),"",D5486*VLOOKUP(C5486,'Setup - Mix Design'!$A$5:$I$504,3,0)),"")</f>
        <v/>
      </c>
      <c r="H5486" s="33">
        <f>IFERROR(IF(OR(C5486="",D5486=""),"",D5486*VLOOKUP(C5486,'Setup - Mix Design'!$A$5:$I$504,4,0)),"")</f>
        <v/>
      </c>
      <c r="I5486" s="33">
        <f>IFERROR(IF(OR(C5486="",D5486=""),"",D5486*VLOOKUP(C5486,'Setup - Mix Design'!$A$5:$I$504,5,0)),"")</f>
        <v/>
      </c>
      <c r="J5486" s="33">
        <f>IFERROR(IF(OR(C5486="",D5486=""),"",D5486*VLOOKUP(C5486,'Setup - Mix Design'!$A$5:$I$504,6,0)),"")</f>
        <v/>
      </c>
      <c r="K5486" s="33">
        <f>IFERROR(IF(OR(C5486="",D5486=""),"",D5486*VLOOKUP(C5486,'Setup - Mix Design'!$A$5:$I$504,7,0)),"")</f>
        <v/>
      </c>
    </row>
    <row r="5487">
      <c r="A5487" s="31" t="n"/>
      <c r="B5487" s="26" t="n"/>
      <c r="C5487" s="26" t="n"/>
      <c r="D5487" s="27" t="n"/>
      <c r="E5487" s="26" t="n"/>
      <c r="F5487" s="33">
        <f>IFERROR(IF(OR(C5487="",D5487=""),"",D5487*VLOOKUP(C5487,'Setup - Mix Design'!$A$5:$I$504,2,0)),"")</f>
        <v/>
      </c>
      <c r="G5487" s="33">
        <f>IFERROR(IF(OR(C5487="",D5487=""),"",D5487*VLOOKUP(C5487,'Setup - Mix Design'!$A$5:$I$504,3,0)),"")</f>
        <v/>
      </c>
      <c r="H5487" s="33">
        <f>IFERROR(IF(OR(C5487="",D5487=""),"",D5487*VLOOKUP(C5487,'Setup - Mix Design'!$A$5:$I$504,4,0)),"")</f>
        <v/>
      </c>
      <c r="I5487" s="33">
        <f>IFERROR(IF(OR(C5487="",D5487=""),"",D5487*VLOOKUP(C5487,'Setup - Mix Design'!$A$5:$I$504,5,0)),"")</f>
        <v/>
      </c>
      <c r="J5487" s="33">
        <f>IFERROR(IF(OR(C5487="",D5487=""),"",D5487*VLOOKUP(C5487,'Setup - Mix Design'!$A$5:$I$504,6,0)),"")</f>
        <v/>
      </c>
      <c r="K5487" s="33">
        <f>IFERROR(IF(OR(C5487="",D5487=""),"",D5487*VLOOKUP(C5487,'Setup - Mix Design'!$A$5:$I$504,7,0)),"")</f>
        <v/>
      </c>
    </row>
    <row r="5488">
      <c r="A5488" s="31" t="n"/>
      <c r="B5488" s="26" t="n"/>
      <c r="C5488" s="26" t="n"/>
      <c r="D5488" s="27" t="n"/>
      <c r="E5488" s="26" t="n"/>
      <c r="F5488" s="33">
        <f>IFERROR(IF(OR(C5488="",D5488=""),"",D5488*VLOOKUP(C5488,'Setup - Mix Design'!$A$5:$I$504,2,0)),"")</f>
        <v/>
      </c>
      <c r="G5488" s="33">
        <f>IFERROR(IF(OR(C5488="",D5488=""),"",D5488*VLOOKUP(C5488,'Setup - Mix Design'!$A$5:$I$504,3,0)),"")</f>
        <v/>
      </c>
      <c r="H5488" s="33">
        <f>IFERROR(IF(OR(C5488="",D5488=""),"",D5488*VLOOKUP(C5488,'Setup - Mix Design'!$A$5:$I$504,4,0)),"")</f>
        <v/>
      </c>
      <c r="I5488" s="33">
        <f>IFERROR(IF(OR(C5488="",D5488=""),"",D5488*VLOOKUP(C5488,'Setup - Mix Design'!$A$5:$I$504,5,0)),"")</f>
        <v/>
      </c>
      <c r="J5488" s="33">
        <f>IFERROR(IF(OR(C5488="",D5488=""),"",D5488*VLOOKUP(C5488,'Setup - Mix Design'!$A$5:$I$504,6,0)),"")</f>
        <v/>
      </c>
      <c r="K5488" s="33">
        <f>IFERROR(IF(OR(C5488="",D5488=""),"",D5488*VLOOKUP(C5488,'Setup - Mix Design'!$A$5:$I$504,7,0)),"")</f>
        <v/>
      </c>
    </row>
    <row r="5489">
      <c r="A5489" s="31" t="n"/>
      <c r="B5489" s="26" t="n"/>
      <c r="C5489" s="26" t="n"/>
      <c r="D5489" s="27" t="n"/>
      <c r="E5489" s="26" t="n"/>
      <c r="F5489" s="33">
        <f>IFERROR(IF(OR(C5489="",D5489=""),"",D5489*VLOOKUP(C5489,'Setup - Mix Design'!$A$5:$I$504,2,0)),"")</f>
        <v/>
      </c>
      <c r="G5489" s="33">
        <f>IFERROR(IF(OR(C5489="",D5489=""),"",D5489*VLOOKUP(C5489,'Setup - Mix Design'!$A$5:$I$504,3,0)),"")</f>
        <v/>
      </c>
      <c r="H5489" s="33">
        <f>IFERROR(IF(OR(C5489="",D5489=""),"",D5489*VLOOKUP(C5489,'Setup - Mix Design'!$A$5:$I$504,4,0)),"")</f>
        <v/>
      </c>
      <c r="I5489" s="33">
        <f>IFERROR(IF(OR(C5489="",D5489=""),"",D5489*VLOOKUP(C5489,'Setup - Mix Design'!$A$5:$I$504,5,0)),"")</f>
        <v/>
      </c>
      <c r="J5489" s="33">
        <f>IFERROR(IF(OR(C5489="",D5489=""),"",D5489*VLOOKUP(C5489,'Setup - Mix Design'!$A$5:$I$504,6,0)),"")</f>
        <v/>
      </c>
      <c r="K5489" s="33">
        <f>IFERROR(IF(OR(C5489="",D5489=""),"",D5489*VLOOKUP(C5489,'Setup - Mix Design'!$A$5:$I$504,7,0)),"")</f>
        <v/>
      </c>
    </row>
    <row r="5490">
      <c r="A5490" s="31" t="n"/>
      <c r="B5490" s="26" t="n"/>
      <c r="C5490" s="26" t="n"/>
      <c r="D5490" s="27" t="n"/>
      <c r="E5490" s="26" t="n"/>
      <c r="F5490" s="33">
        <f>IFERROR(IF(OR(C5490="",D5490=""),"",D5490*VLOOKUP(C5490,'Setup - Mix Design'!$A$5:$I$504,2,0)),"")</f>
        <v/>
      </c>
      <c r="G5490" s="33">
        <f>IFERROR(IF(OR(C5490="",D5490=""),"",D5490*VLOOKUP(C5490,'Setup - Mix Design'!$A$5:$I$504,3,0)),"")</f>
        <v/>
      </c>
      <c r="H5490" s="33">
        <f>IFERROR(IF(OR(C5490="",D5490=""),"",D5490*VLOOKUP(C5490,'Setup - Mix Design'!$A$5:$I$504,4,0)),"")</f>
        <v/>
      </c>
      <c r="I5490" s="33">
        <f>IFERROR(IF(OR(C5490="",D5490=""),"",D5490*VLOOKUP(C5490,'Setup - Mix Design'!$A$5:$I$504,5,0)),"")</f>
        <v/>
      </c>
      <c r="J5490" s="33">
        <f>IFERROR(IF(OR(C5490="",D5490=""),"",D5490*VLOOKUP(C5490,'Setup - Mix Design'!$A$5:$I$504,6,0)),"")</f>
        <v/>
      </c>
      <c r="K5490" s="33">
        <f>IFERROR(IF(OR(C5490="",D5490=""),"",D5490*VLOOKUP(C5490,'Setup - Mix Design'!$A$5:$I$504,7,0)),"")</f>
        <v/>
      </c>
    </row>
    <row r="5491">
      <c r="A5491" s="31" t="n"/>
      <c r="B5491" s="26" t="n"/>
      <c r="C5491" s="26" t="n"/>
      <c r="D5491" s="27" t="n"/>
      <c r="E5491" s="26" t="n"/>
      <c r="F5491" s="33">
        <f>IFERROR(IF(OR(C5491="",D5491=""),"",D5491*VLOOKUP(C5491,'Setup - Mix Design'!$A$5:$I$504,2,0)),"")</f>
        <v/>
      </c>
      <c r="G5491" s="33">
        <f>IFERROR(IF(OR(C5491="",D5491=""),"",D5491*VLOOKUP(C5491,'Setup - Mix Design'!$A$5:$I$504,3,0)),"")</f>
        <v/>
      </c>
      <c r="H5491" s="33">
        <f>IFERROR(IF(OR(C5491="",D5491=""),"",D5491*VLOOKUP(C5491,'Setup - Mix Design'!$A$5:$I$504,4,0)),"")</f>
        <v/>
      </c>
      <c r="I5491" s="33">
        <f>IFERROR(IF(OR(C5491="",D5491=""),"",D5491*VLOOKUP(C5491,'Setup - Mix Design'!$A$5:$I$504,5,0)),"")</f>
        <v/>
      </c>
      <c r="J5491" s="33">
        <f>IFERROR(IF(OR(C5491="",D5491=""),"",D5491*VLOOKUP(C5491,'Setup - Mix Design'!$A$5:$I$504,6,0)),"")</f>
        <v/>
      </c>
      <c r="K5491" s="33">
        <f>IFERROR(IF(OR(C5491="",D5491=""),"",D5491*VLOOKUP(C5491,'Setup - Mix Design'!$A$5:$I$504,7,0)),"")</f>
        <v/>
      </c>
    </row>
    <row r="5492">
      <c r="A5492" s="31" t="n"/>
      <c r="B5492" s="26" t="n"/>
      <c r="C5492" s="26" t="n"/>
      <c r="D5492" s="27" t="n"/>
      <c r="E5492" s="26" t="n"/>
      <c r="F5492" s="33">
        <f>IFERROR(IF(OR(C5492="",D5492=""),"",D5492*VLOOKUP(C5492,'Setup - Mix Design'!$A$5:$I$504,2,0)),"")</f>
        <v/>
      </c>
      <c r="G5492" s="33">
        <f>IFERROR(IF(OR(C5492="",D5492=""),"",D5492*VLOOKUP(C5492,'Setup - Mix Design'!$A$5:$I$504,3,0)),"")</f>
        <v/>
      </c>
      <c r="H5492" s="33">
        <f>IFERROR(IF(OR(C5492="",D5492=""),"",D5492*VLOOKUP(C5492,'Setup - Mix Design'!$A$5:$I$504,4,0)),"")</f>
        <v/>
      </c>
      <c r="I5492" s="33">
        <f>IFERROR(IF(OR(C5492="",D5492=""),"",D5492*VLOOKUP(C5492,'Setup - Mix Design'!$A$5:$I$504,5,0)),"")</f>
        <v/>
      </c>
      <c r="J5492" s="33">
        <f>IFERROR(IF(OR(C5492="",D5492=""),"",D5492*VLOOKUP(C5492,'Setup - Mix Design'!$A$5:$I$504,6,0)),"")</f>
        <v/>
      </c>
      <c r="K5492" s="33">
        <f>IFERROR(IF(OR(C5492="",D5492=""),"",D5492*VLOOKUP(C5492,'Setup - Mix Design'!$A$5:$I$504,7,0)),"")</f>
        <v/>
      </c>
    </row>
    <row r="5493">
      <c r="A5493" s="31" t="n"/>
      <c r="B5493" s="26" t="n"/>
      <c r="C5493" s="26" t="n"/>
      <c r="D5493" s="27" t="n"/>
      <c r="E5493" s="26" t="n"/>
      <c r="F5493" s="33">
        <f>IFERROR(IF(OR(C5493="",D5493=""),"",D5493*VLOOKUP(C5493,'Setup - Mix Design'!$A$5:$I$504,2,0)),"")</f>
        <v/>
      </c>
      <c r="G5493" s="33">
        <f>IFERROR(IF(OR(C5493="",D5493=""),"",D5493*VLOOKUP(C5493,'Setup - Mix Design'!$A$5:$I$504,3,0)),"")</f>
        <v/>
      </c>
      <c r="H5493" s="33">
        <f>IFERROR(IF(OR(C5493="",D5493=""),"",D5493*VLOOKUP(C5493,'Setup - Mix Design'!$A$5:$I$504,4,0)),"")</f>
        <v/>
      </c>
      <c r="I5493" s="33">
        <f>IFERROR(IF(OR(C5493="",D5493=""),"",D5493*VLOOKUP(C5493,'Setup - Mix Design'!$A$5:$I$504,5,0)),"")</f>
        <v/>
      </c>
      <c r="J5493" s="33">
        <f>IFERROR(IF(OR(C5493="",D5493=""),"",D5493*VLOOKUP(C5493,'Setup - Mix Design'!$A$5:$I$504,6,0)),"")</f>
        <v/>
      </c>
      <c r="K5493" s="33">
        <f>IFERROR(IF(OR(C5493="",D5493=""),"",D5493*VLOOKUP(C5493,'Setup - Mix Design'!$A$5:$I$504,7,0)),"")</f>
        <v/>
      </c>
    </row>
    <row r="5494">
      <c r="A5494" s="31" t="n"/>
      <c r="B5494" s="26" t="n"/>
      <c r="C5494" s="26" t="n"/>
      <c r="D5494" s="27" t="n"/>
      <c r="E5494" s="26" t="n"/>
      <c r="F5494" s="33">
        <f>IFERROR(IF(OR(C5494="",D5494=""),"",D5494*VLOOKUP(C5494,'Setup - Mix Design'!$A$5:$I$504,2,0)),"")</f>
        <v/>
      </c>
      <c r="G5494" s="33">
        <f>IFERROR(IF(OR(C5494="",D5494=""),"",D5494*VLOOKUP(C5494,'Setup - Mix Design'!$A$5:$I$504,3,0)),"")</f>
        <v/>
      </c>
      <c r="H5494" s="33">
        <f>IFERROR(IF(OR(C5494="",D5494=""),"",D5494*VLOOKUP(C5494,'Setup - Mix Design'!$A$5:$I$504,4,0)),"")</f>
        <v/>
      </c>
      <c r="I5494" s="33">
        <f>IFERROR(IF(OR(C5494="",D5494=""),"",D5494*VLOOKUP(C5494,'Setup - Mix Design'!$A$5:$I$504,5,0)),"")</f>
        <v/>
      </c>
      <c r="J5494" s="33">
        <f>IFERROR(IF(OR(C5494="",D5494=""),"",D5494*VLOOKUP(C5494,'Setup - Mix Design'!$A$5:$I$504,6,0)),"")</f>
        <v/>
      </c>
      <c r="K5494" s="33">
        <f>IFERROR(IF(OR(C5494="",D5494=""),"",D5494*VLOOKUP(C5494,'Setup - Mix Design'!$A$5:$I$504,7,0)),"")</f>
        <v/>
      </c>
    </row>
    <row r="5495">
      <c r="A5495" s="31" t="n"/>
      <c r="B5495" s="26" t="n"/>
      <c r="C5495" s="26" t="n"/>
      <c r="D5495" s="27" t="n"/>
      <c r="E5495" s="26" t="n"/>
      <c r="F5495" s="33">
        <f>IFERROR(IF(OR(C5495="",D5495=""),"",D5495*VLOOKUP(C5495,'Setup - Mix Design'!$A$5:$I$504,2,0)),"")</f>
        <v/>
      </c>
      <c r="G5495" s="33">
        <f>IFERROR(IF(OR(C5495="",D5495=""),"",D5495*VLOOKUP(C5495,'Setup - Mix Design'!$A$5:$I$504,3,0)),"")</f>
        <v/>
      </c>
      <c r="H5495" s="33">
        <f>IFERROR(IF(OR(C5495="",D5495=""),"",D5495*VLOOKUP(C5495,'Setup - Mix Design'!$A$5:$I$504,4,0)),"")</f>
        <v/>
      </c>
      <c r="I5495" s="33">
        <f>IFERROR(IF(OR(C5495="",D5495=""),"",D5495*VLOOKUP(C5495,'Setup - Mix Design'!$A$5:$I$504,5,0)),"")</f>
        <v/>
      </c>
      <c r="J5495" s="33">
        <f>IFERROR(IF(OR(C5495="",D5495=""),"",D5495*VLOOKUP(C5495,'Setup - Mix Design'!$A$5:$I$504,6,0)),"")</f>
        <v/>
      </c>
      <c r="K5495" s="33">
        <f>IFERROR(IF(OR(C5495="",D5495=""),"",D5495*VLOOKUP(C5495,'Setup - Mix Design'!$A$5:$I$504,7,0)),"")</f>
        <v/>
      </c>
    </row>
    <row r="5496">
      <c r="A5496" s="31" t="n"/>
      <c r="B5496" s="26" t="n"/>
      <c r="C5496" s="26" t="n"/>
      <c r="D5496" s="27" t="n"/>
      <c r="E5496" s="26" t="n"/>
      <c r="F5496" s="33">
        <f>IFERROR(IF(OR(C5496="",D5496=""),"",D5496*VLOOKUP(C5496,'Setup - Mix Design'!$A$5:$I$504,2,0)),"")</f>
        <v/>
      </c>
      <c r="G5496" s="33">
        <f>IFERROR(IF(OR(C5496="",D5496=""),"",D5496*VLOOKUP(C5496,'Setup - Mix Design'!$A$5:$I$504,3,0)),"")</f>
        <v/>
      </c>
      <c r="H5496" s="33">
        <f>IFERROR(IF(OR(C5496="",D5496=""),"",D5496*VLOOKUP(C5496,'Setup - Mix Design'!$A$5:$I$504,4,0)),"")</f>
        <v/>
      </c>
      <c r="I5496" s="33">
        <f>IFERROR(IF(OR(C5496="",D5496=""),"",D5496*VLOOKUP(C5496,'Setup - Mix Design'!$A$5:$I$504,5,0)),"")</f>
        <v/>
      </c>
      <c r="J5496" s="33">
        <f>IFERROR(IF(OR(C5496="",D5496=""),"",D5496*VLOOKUP(C5496,'Setup - Mix Design'!$A$5:$I$504,6,0)),"")</f>
        <v/>
      </c>
      <c r="K5496" s="33">
        <f>IFERROR(IF(OR(C5496="",D5496=""),"",D5496*VLOOKUP(C5496,'Setup - Mix Design'!$A$5:$I$504,7,0)),"")</f>
        <v/>
      </c>
    </row>
    <row r="5497">
      <c r="A5497" s="31" t="n"/>
      <c r="B5497" s="26" t="n"/>
      <c r="C5497" s="26" t="n"/>
      <c r="D5497" s="27" t="n"/>
      <c r="E5497" s="26" t="n"/>
      <c r="F5497" s="33">
        <f>IFERROR(IF(OR(C5497="",D5497=""),"",D5497*VLOOKUP(C5497,'Setup - Mix Design'!$A$5:$I$504,2,0)),"")</f>
        <v/>
      </c>
      <c r="G5497" s="33">
        <f>IFERROR(IF(OR(C5497="",D5497=""),"",D5497*VLOOKUP(C5497,'Setup - Mix Design'!$A$5:$I$504,3,0)),"")</f>
        <v/>
      </c>
      <c r="H5497" s="33">
        <f>IFERROR(IF(OR(C5497="",D5497=""),"",D5497*VLOOKUP(C5497,'Setup - Mix Design'!$A$5:$I$504,4,0)),"")</f>
        <v/>
      </c>
      <c r="I5497" s="33">
        <f>IFERROR(IF(OR(C5497="",D5497=""),"",D5497*VLOOKUP(C5497,'Setup - Mix Design'!$A$5:$I$504,5,0)),"")</f>
        <v/>
      </c>
      <c r="J5497" s="33">
        <f>IFERROR(IF(OR(C5497="",D5497=""),"",D5497*VLOOKUP(C5497,'Setup - Mix Design'!$A$5:$I$504,6,0)),"")</f>
        <v/>
      </c>
      <c r="K5497" s="33">
        <f>IFERROR(IF(OR(C5497="",D5497=""),"",D5497*VLOOKUP(C5497,'Setup - Mix Design'!$A$5:$I$504,7,0)),"")</f>
        <v/>
      </c>
    </row>
    <row r="5498">
      <c r="A5498" s="31" t="n"/>
      <c r="B5498" s="26" t="n"/>
      <c r="C5498" s="26" t="n"/>
      <c r="D5498" s="27" t="n"/>
      <c r="E5498" s="26" t="n"/>
      <c r="F5498" s="33">
        <f>IFERROR(IF(OR(C5498="",D5498=""),"",D5498*VLOOKUP(C5498,'Setup - Mix Design'!$A$5:$I$504,2,0)),"")</f>
        <v/>
      </c>
      <c r="G5498" s="33">
        <f>IFERROR(IF(OR(C5498="",D5498=""),"",D5498*VLOOKUP(C5498,'Setup - Mix Design'!$A$5:$I$504,3,0)),"")</f>
        <v/>
      </c>
      <c r="H5498" s="33">
        <f>IFERROR(IF(OR(C5498="",D5498=""),"",D5498*VLOOKUP(C5498,'Setup - Mix Design'!$A$5:$I$504,4,0)),"")</f>
        <v/>
      </c>
      <c r="I5498" s="33">
        <f>IFERROR(IF(OR(C5498="",D5498=""),"",D5498*VLOOKUP(C5498,'Setup - Mix Design'!$A$5:$I$504,5,0)),"")</f>
        <v/>
      </c>
      <c r="J5498" s="33">
        <f>IFERROR(IF(OR(C5498="",D5498=""),"",D5498*VLOOKUP(C5498,'Setup - Mix Design'!$A$5:$I$504,6,0)),"")</f>
        <v/>
      </c>
      <c r="K5498" s="33">
        <f>IFERROR(IF(OR(C5498="",D5498=""),"",D5498*VLOOKUP(C5498,'Setup - Mix Design'!$A$5:$I$504,7,0)),"")</f>
        <v/>
      </c>
    </row>
    <row r="5499">
      <c r="A5499" s="31" t="n"/>
      <c r="B5499" s="26" t="n"/>
      <c r="C5499" s="26" t="n"/>
      <c r="D5499" s="27" t="n"/>
      <c r="E5499" s="26" t="n"/>
      <c r="F5499" s="33">
        <f>IFERROR(IF(OR(C5499="",D5499=""),"",D5499*VLOOKUP(C5499,'Setup - Mix Design'!$A$5:$I$504,2,0)),"")</f>
        <v/>
      </c>
      <c r="G5499" s="33">
        <f>IFERROR(IF(OR(C5499="",D5499=""),"",D5499*VLOOKUP(C5499,'Setup - Mix Design'!$A$5:$I$504,3,0)),"")</f>
        <v/>
      </c>
      <c r="H5499" s="33">
        <f>IFERROR(IF(OR(C5499="",D5499=""),"",D5499*VLOOKUP(C5499,'Setup - Mix Design'!$A$5:$I$504,4,0)),"")</f>
        <v/>
      </c>
      <c r="I5499" s="33">
        <f>IFERROR(IF(OR(C5499="",D5499=""),"",D5499*VLOOKUP(C5499,'Setup - Mix Design'!$A$5:$I$504,5,0)),"")</f>
        <v/>
      </c>
      <c r="J5499" s="33">
        <f>IFERROR(IF(OR(C5499="",D5499=""),"",D5499*VLOOKUP(C5499,'Setup - Mix Design'!$A$5:$I$504,6,0)),"")</f>
        <v/>
      </c>
      <c r="K5499" s="33">
        <f>IFERROR(IF(OR(C5499="",D5499=""),"",D5499*VLOOKUP(C5499,'Setup - Mix Design'!$A$5:$I$504,7,0)),"")</f>
        <v/>
      </c>
    </row>
    <row r="5500">
      <c r="A5500" s="31" t="n"/>
      <c r="B5500" s="26" t="n"/>
      <c r="C5500" s="26" t="n"/>
      <c r="D5500" s="27" t="n"/>
      <c r="E5500" s="26" t="n"/>
      <c r="F5500" s="33">
        <f>IFERROR(IF(OR(C5500="",D5500=""),"",D5500*VLOOKUP(C5500,'Setup - Mix Design'!$A$5:$I$504,2,0)),"")</f>
        <v/>
      </c>
      <c r="G5500" s="33">
        <f>IFERROR(IF(OR(C5500="",D5500=""),"",D5500*VLOOKUP(C5500,'Setup - Mix Design'!$A$5:$I$504,3,0)),"")</f>
        <v/>
      </c>
      <c r="H5500" s="33">
        <f>IFERROR(IF(OR(C5500="",D5500=""),"",D5500*VLOOKUP(C5500,'Setup - Mix Design'!$A$5:$I$504,4,0)),"")</f>
        <v/>
      </c>
      <c r="I5500" s="33">
        <f>IFERROR(IF(OR(C5500="",D5500=""),"",D5500*VLOOKUP(C5500,'Setup - Mix Design'!$A$5:$I$504,5,0)),"")</f>
        <v/>
      </c>
      <c r="J5500" s="33">
        <f>IFERROR(IF(OR(C5500="",D5500=""),"",D5500*VLOOKUP(C5500,'Setup - Mix Design'!$A$5:$I$504,6,0)),"")</f>
        <v/>
      </c>
      <c r="K5500" s="33">
        <f>IFERROR(IF(OR(C5500="",D5500=""),"",D5500*VLOOKUP(C5500,'Setup - Mix Design'!$A$5:$I$504,7,0)),"")</f>
        <v/>
      </c>
    </row>
    <row r="5501">
      <c r="A5501" s="31" t="n"/>
      <c r="B5501" s="26" t="n"/>
      <c r="C5501" s="26" t="n"/>
      <c r="D5501" s="27" t="n"/>
      <c r="E5501" s="26" t="n"/>
      <c r="F5501" s="33">
        <f>IFERROR(IF(OR(C5501="",D5501=""),"",D5501*VLOOKUP(C5501,'Setup - Mix Design'!$A$5:$I$504,2,0)),"")</f>
        <v/>
      </c>
      <c r="G5501" s="33">
        <f>IFERROR(IF(OR(C5501="",D5501=""),"",D5501*VLOOKUP(C5501,'Setup - Mix Design'!$A$5:$I$504,3,0)),"")</f>
        <v/>
      </c>
      <c r="H5501" s="33">
        <f>IFERROR(IF(OR(C5501="",D5501=""),"",D5501*VLOOKUP(C5501,'Setup - Mix Design'!$A$5:$I$504,4,0)),"")</f>
        <v/>
      </c>
      <c r="I5501" s="33">
        <f>IFERROR(IF(OR(C5501="",D5501=""),"",D5501*VLOOKUP(C5501,'Setup - Mix Design'!$A$5:$I$504,5,0)),"")</f>
        <v/>
      </c>
      <c r="J5501" s="33">
        <f>IFERROR(IF(OR(C5501="",D5501=""),"",D5501*VLOOKUP(C5501,'Setup - Mix Design'!$A$5:$I$504,6,0)),"")</f>
        <v/>
      </c>
      <c r="K5501" s="33">
        <f>IFERROR(IF(OR(C5501="",D5501=""),"",D5501*VLOOKUP(C5501,'Setup - Mix Design'!$A$5:$I$504,7,0)),"")</f>
        <v/>
      </c>
    </row>
    <row r="5502">
      <c r="A5502" s="31" t="n"/>
      <c r="B5502" s="26" t="n"/>
      <c r="C5502" s="26" t="n"/>
      <c r="D5502" s="27" t="n"/>
      <c r="E5502" s="26" t="n"/>
      <c r="F5502" s="33">
        <f>IFERROR(IF(OR(C5502="",D5502=""),"",D5502*VLOOKUP(C5502,'Setup - Mix Design'!$A$5:$I$504,2,0)),"")</f>
        <v/>
      </c>
      <c r="G5502" s="33">
        <f>IFERROR(IF(OR(C5502="",D5502=""),"",D5502*VLOOKUP(C5502,'Setup - Mix Design'!$A$5:$I$504,3,0)),"")</f>
        <v/>
      </c>
      <c r="H5502" s="33">
        <f>IFERROR(IF(OR(C5502="",D5502=""),"",D5502*VLOOKUP(C5502,'Setup - Mix Design'!$A$5:$I$504,4,0)),"")</f>
        <v/>
      </c>
      <c r="I5502" s="33">
        <f>IFERROR(IF(OR(C5502="",D5502=""),"",D5502*VLOOKUP(C5502,'Setup - Mix Design'!$A$5:$I$504,5,0)),"")</f>
        <v/>
      </c>
      <c r="J5502" s="33">
        <f>IFERROR(IF(OR(C5502="",D5502=""),"",D5502*VLOOKUP(C5502,'Setup - Mix Design'!$A$5:$I$504,6,0)),"")</f>
        <v/>
      </c>
      <c r="K5502" s="33">
        <f>IFERROR(IF(OR(C5502="",D5502=""),"",D5502*VLOOKUP(C5502,'Setup - Mix Design'!$A$5:$I$504,7,0)),"")</f>
        <v/>
      </c>
    </row>
    <row r="5503">
      <c r="A5503" s="31" t="n"/>
      <c r="B5503" s="26" t="n"/>
      <c r="C5503" s="26" t="n"/>
      <c r="D5503" s="27" t="n"/>
      <c r="E5503" s="26" t="n"/>
      <c r="F5503" s="33">
        <f>IFERROR(IF(OR(C5503="",D5503=""),"",D5503*VLOOKUP(C5503,'Setup - Mix Design'!$A$5:$I$504,2,0)),"")</f>
        <v/>
      </c>
      <c r="G5503" s="33">
        <f>IFERROR(IF(OR(C5503="",D5503=""),"",D5503*VLOOKUP(C5503,'Setup - Mix Design'!$A$5:$I$504,3,0)),"")</f>
        <v/>
      </c>
      <c r="H5503" s="33">
        <f>IFERROR(IF(OR(C5503="",D5503=""),"",D5503*VLOOKUP(C5503,'Setup - Mix Design'!$A$5:$I$504,4,0)),"")</f>
        <v/>
      </c>
      <c r="I5503" s="33">
        <f>IFERROR(IF(OR(C5503="",D5503=""),"",D5503*VLOOKUP(C5503,'Setup - Mix Design'!$A$5:$I$504,5,0)),"")</f>
        <v/>
      </c>
      <c r="J5503" s="33">
        <f>IFERROR(IF(OR(C5503="",D5503=""),"",D5503*VLOOKUP(C5503,'Setup - Mix Design'!$A$5:$I$504,6,0)),"")</f>
        <v/>
      </c>
      <c r="K5503" s="33">
        <f>IFERROR(IF(OR(C5503="",D5503=""),"",D5503*VLOOKUP(C5503,'Setup - Mix Design'!$A$5:$I$504,7,0)),"")</f>
        <v/>
      </c>
    </row>
    <row r="5504">
      <c r="A5504" s="31" t="n"/>
      <c r="B5504" s="26" t="n"/>
      <c r="C5504" s="26" t="n"/>
      <c r="D5504" s="27" t="n"/>
      <c r="E5504" s="26" t="n"/>
      <c r="F5504" s="33">
        <f>IFERROR(IF(OR(C5504="",D5504=""),"",D5504*VLOOKUP(C5504,'Setup - Mix Design'!$A$5:$I$504,2,0)),"")</f>
        <v/>
      </c>
      <c r="G5504" s="33">
        <f>IFERROR(IF(OR(C5504="",D5504=""),"",D5504*VLOOKUP(C5504,'Setup - Mix Design'!$A$5:$I$504,3,0)),"")</f>
        <v/>
      </c>
      <c r="H5504" s="33">
        <f>IFERROR(IF(OR(C5504="",D5504=""),"",D5504*VLOOKUP(C5504,'Setup - Mix Design'!$A$5:$I$504,4,0)),"")</f>
        <v/>
      </c>
      <c r="I5504" s="33">
        <f>IFERROR(IF(OR(C5504="",D5504=""),"",D5504*VLOOKUP(C5504,'Setup - Mix Design'!$A$5:$I$504,5,0)),"")</f>
        <v/>
      </c>
      <c r="J5504" s="33">
        <f>IFERROR(IF(OR(C5504="",D5504=""),"",D5504*VLOOKUP(C5504,'Setup - Mix Design'!$A$5:$I$504,6,0)),"")</f>
        <v/>
      </c>
      <c r="K5504" s="33">
        <f>IFERROR(IF(OR(C5504="",D5504=""),"",D5504*VLOOKUP(C5504,'Setup - Mix Design'!$A$5:$I$504,7,0)),"")</f>
        <v/>
      </c>
    </row>
    <row r="5505">
      <c r="A5505" s="31" t="n"/>
      <c r="B5505" s="26" t="n"/>
      <c r="C5505" s="26" t="n"/>
      <c r="D5505" s="27" t="n"/>
      <c r="E5505" s="26" t="n"/>
      <c r="F5505" s="33">
        <f>IFERROR(IF(OR(C5505="",D5505=""),"",D5505*VLOOKUP(C5505,'Setup - Mix Design'!$A$5:$I$504,2,0)),"")</f>
        <v/>
      </c>
      <c r="G5505" s="33">
        <f>IFERROR(IF(OR(C5505="",D5505=""),"",D5505*VLOOKUP(C5505,'Setup - Mix Design'!$A$5:$I$504,3,0)),"")</f>
        <v/>
      </c>
      <c r="H5505" s="33">
        <f>IFERROR(IF(OR(C5505="",D5505=""),"",D5505*VLOOKUP(C5505,'Setup - Mix Design'!$A$5:$I$504,4,0)),"")</f>
        <v/>
      </c>
      <c r="I5505" s="33">
        <f>IFERROR(IF(OR(C5505="",D5505=""),"",D5505*VLOOKUP(C5505,'Setup - Mix Design'!$A$5:$I$504,5,0)),"")</f>
        <v/>
      </c>
      <c r="J5505" s="33">
        <f>IFERROR(IF(OR(C5505="",D5505=""),"",D5505*VLOOKUP(C5505,'Setup - Mix Design'!$A$5:$I$504,6,0)),"")</f>
        <v/>
      </c>
      <c r="K5505" s="33">
        <f>IFERROR(IF(OR(C5505="",D5505=""),"",D5505*VLOOKUP(C5505,'Setup - Mix Design'!$A$5:$I$504,7,0)),"")</f>
        <v/>
      </c>
    </row>
    <row r="5506">
      <c r="A5506" s="31" t="n"/>
      <c r="B5506" s="26" t="n"/>
      <c r="C5506" s="26" t="n"/>
      <c r="D5506" s="27" t="n"/>
      <c r="E5506" s="26" t="n"/>
      <c r="F5506" s="33">
        <f>IFERROR(IF(OR(C5506="",D5506=""),"",D5506*VLOOKUP(C5506,'Setup - Mix Design'!$A$5:$I$504,2,0)),"")</f>
        <v/>
      </c>
      <c r="G5506" s="33">
        <f>IFERROR(IF(OR(C5506="",D5506=""),"",D5506*VLOOKUP(C5506,'Setup - Mix Design'!$A$5:$I$504,3,0)),"")</f>
        <v/>
      </c>
      <c r="H5506" s="33">
        <f>IFERROR(IF(OR(C5506="",D5506=""),"",D5506*VLOOKUP(C5506,'Setup - Mix Design'!$A$5:$I$504,4,0)),"")</f>
        <v/>
      </c>
      <c r="I5506" s="33">
        <f>IFERROR(IF(OR(C5506="",D5506=""),"",D5506*VLOOKUP(C5506,'Setup - Mix Design'!$A$5:$I$504,5,0)),"")</f>
        <v/>
      </c>
      <c r="J5506" s="33">
        <f>IFERROR(IF(OR(C5506="",D5506=""),"",D5506*VLOOKUP(C5506,'Setup - Mix Design'!$A$5:$I$504,6,0)),"")</f>
        <v/>
      </c>
      <c r="K5506" s="33">
        <f>IFERROR(IF(OR(C5506="",D5506=""),"",D5506*VLOOKUP(C5506,'Setup - Mix Design'!$A$5:$I$504,7,0)),"")</f>
        <v/>
      </c>
    </row>
    <row r="5507">
      <c r="A5507" s="31" t="n"/>
      <c r="B5507" s="26" t="n"/>
      <c r="C5507" s="26" t="n"/>
      <c r="D5507" s="27" t="n"/>
      <c r="E5507" s="26" t="n"/>
      <c r="F5507" s="33">
        <f>IFERROR(IF(OR(C5507="",D5507=""),"",D5507*VLOOKUP(C5507,'Setup - Mix Design'!$A$5:$I$504,2,0)),"")</f>
        <v/>
      </c>
      <c r="G5507" s="33">
        <f>IFERROR(IF(OR(C5507="",D5507=""),"",D5507*VLOOKUP(C5507,'Setup - Mix Design'!$A$5:$I$504,3,0)),"")</f>
        <v/>
      </c>
      <c r="H5507" s="33">
        <f>IFERROR(IF(OR(C5507="",D5507=""),"",D5507*VLOOKUP(C5507,'Setup - Mix Design'!$A$5:$I$504,4,0)),"")</f>
        <v/>
      </c>
      <c r="I5507" s="33">
        <f>IFERROR(IF(OR(C5507="",D5507=""),"",D5507*VLOOKUP(C5507,'Setup - Mix Design'!$A$5:$I$504,5,0)),"")</f>
        <v/>
      </c>
      <c r="J5507" s="33">
        <f>IFERROR(IF(OR(C5507="",D5507=""),"",D5507*VLOOKUP(C5507,'Setup - Mix Design'!$A$5:$I$504,6,0)),"")</f>
        <v/>
      </c>
      <c r="K5507" s="33">
        <f>IFERROR(IF(OR(C5507="",D5507=""),"",D5507*VLOOKUP(C5507,'Setup - Mix Design'!$A$5:$I$504,7,0)),"")</f>
        <v/>
      </c>
    </row>
    <row r="5508">
      <c r="A5508" s="31" t="n"/>
      <c r="B5508" s="26" t="n"/>
      <c r="C5508" s="26" t="n"/>
      <c r="D5508" s="27" t="n"/>
      <c r="E5508" s="26" t="n"/>
      <c r="F5508" s="33">
        <f>IFERROR(IF(OR(C5508="",D5508=""),"",D5508*VLOOKUP(C5508,'Setup - Mix Design'!$A$5:$I$504,2,0)),"")</f>
        <v/>
      </c>
      <c r="G5508" s="33">
        <f>IFERROR(IF(OR(C5508="",D5508=""),"",D5508*VLOOKUP(C5508,'Setup - Mix Design'!$A$5:$I$504,3,0)),"")</f>
        <v/>
      </c>
      <c r="H5508" s="33">
        <f>IFERROR(IF(OR(C5508="",D5508=""),"",D5508*VLOOKUP(C5508,'Setup - Mix Design'!$A$5:$I$504,4,0)),"")</f>
        <v/>
      </c>
      <c r="I5508" s="33">
        <f>IFERROR(IF(OR(C5508="",D5508=""),"",D5508*VLOOKUP(C5508,'Setup - Mix Design'!$A$5:$I$504,5,0)),"")</f>
        <v/>
      </c>
      <c r="J5508" s="33">
        <f>IFERROR(IF(OR(C5508="",D5508=""),"",D5508*VLOOKUP(C5508,'Setup - Mix Design'!$A$5:$I$504,6,0)),"")</f>
        <v/>
      </c>
      <c r="K5508" s="33">
        <f>IFERROR(IF(OR(C5508="",D5508=""),"",D5508*VLOOKUP(C5508,'Setup - Mix Design'!$A$5:$I$504,7,0)),"")</f>
        <v/>
      </c>
    </row>
    <row r="5509">
      <c r="A5509" s="31" t="n"/>
      <c r="B5509" s="26" t="n"/>
      <c r="C5509" s="26" t="n"/>
      <c r="D5509" s="27" t="n"/>
      <c r="E5509" s="26" t="n"/>
      <c r="F5509" s="33">
        <f>IFERROR(IF(OR(C5509="",D5509=""),"",D5509*VLOOKUP(C5509,'Setup - Mix Design'!$A$5:$I$504,2,0)),"")</f>
        <v/>
      </c>
      <c r="G5509" s="33">
        <f>IFERROR(IF(OR(C5509="",D5509=""),"",D5509*VLOOKUP(C5509,'Setup - Mix Design'!$A$5:$I$504,3,0)),"")</f>
        <v/>
      </c>
      <c r="H5509" s="33">
        <f>IFERROR(IF(OR(C5509="",D5509=""),"",D5509*VLOOKUP(C5509,'Setup - Mix Design'!$A$5:$I$504,4,0)),"")</f>
        <v/>
      </c>
      <c r="I5509" s="33">
        <f>IFERROR(IF(OR(C5509="",D5509=""),"",D5509*VLOOKUP(C5509,'Setup - Mix Design'!$A$5:$I$504,5,0)),"")</f>
        <v/>
      </c>
      <c r="J5509" s="33">
        <f>IFERROR(IF(OR(C5509="",D5509=""),"",D5509*VLOOKUP(C5509,'Setup - Mix Design'!$A$5:$I$504,6,0)),"")</f>
        <v/>
      </c>
      <c r="K5509" s="33">
        <f>IFERROR(IF(OR(C5509="",D5509=""),"",D5509*VLOOKUP(C5509,'Setup - Mix Design'!$A$5:$I$504,7,0)),"")</f>
        <v/>
      </c>
    </row>
    <row r="5510">
      <c r="A5510" s="31" t="n"/>
      <c r="B5510" s="26" t="n"/>
      <c r="C5510" s="26" t="n"/>
      <c r="D5510" s="27" t="n"/>
      <c r="E5510" s="26" t="n"/>
      <c r="F5510" s="33">
        <f>IFERROR(IF(OR(C5510="",D5510=""),"",D5510*VLOOKUP(C5510,'Setup - Mix Design'!$A$5:$I$504,2,0)),"")</f>
        <v/>
      </c>
      <c r="G5510" s="33">
        <f>IFERROR(IF(OR(C5510="",D5510=""),"",D5510*VLOOKUP(C5510,'Setup - Mix Design'!$A$5:$I$504,3,0)),"")</f>
        <v/>
      </c>
      <c r="H5510" s="33">
        <f>IFERROR(IF(OR(C5510="",D5510=""),"",D5510*VLOOKUP(C5510,'Setup - Mix Design'!$A$5:$I$504,4,0)),"")</f>
        <v/>
      </c>
      <c r="I5510" s="33">
        <f>IFERROR(IF(OR(C5510="",D5510=""),"",D5510*VLOOKUP(C5510,'Setup - Mix Design'!$A$5:$I$504,5,0)),"")</f>
        <v/>
      </c>
      <c r="J5510" s="33">
        <f>IFERROR(IF(OR(C5510="",D5510=""),"",D5510*VLOOKUP(C5510,'Setup - Mix Design'!$A$5:$I$504,6,0)),"")</f>
        <v/>
      </c>
      <c r="K5510" s="33">
        <f>IFERROR(IF(OR(C5510="",D5510=""),"",D5510*VLOOKUP(C5510,'Setup - Mix Design'!$A$5:$I$504,7,0)),"")</f>
        <v/>
      </c>
    </row>
    <row r="5511">
      <c r="A5511" s="31" t="n"/>
      <c r="B5511" s="26" t="n"/>
      <c r="C5511" s="26" t="n"/>
      <c r="D5511" s="27" t="n"/>
      <c r="E5511" s="26" t="n"/>
      <c r="F5511" s="33">
        <f>IFERROR(IF(OR(C5511="",D5511=""),"",D5511*VLOOKUP(C5511,'Setup - Mix Design'!$A$5:$I$504,2,0)),"")</f>
        <v/>
      </c>
      <c r="G5511" s="33">
        <f>IFERROR(IF(OR(C5511="",D5511=""),"",D5511*VLOOKUP(C5511,'Setup - Mix Design'!$A$5:$I$504,3,0)),"")</f>
        <v/>
      </c>
      <c r="H5511" s="33">
        <f>IFERROR(IF(OR(C5511="",D5511=""),"",D5511*VLOOKUP(C5511,'Setup - Mix Design'!$A$5:$I$504,4,0)),"")</f>
        <v/>
      </c>
      <c r="I5511" s="33">
        <f>IFERROR(IF(OR(C5511="",D5511=""),"",D5511*VLOOKUP(C5511,'Setup - Mix Design'!$A$5:$I$504,5,0)),"")</f>
        <v/>
      </c>
      <c r="J5511" s="33">
        <f>IFERROR(IF(OR(C5511="",D5511=""),"",D5511*VLOOKUP(C5511,'Setup - Mix Design'!$A$5:$I$504,6,0)),"")</f>
        <v/>
      </c>
      <c r="K5511" s="33">
        <f>IFERROR(IF(OR(C5511="",D5511=""),"",D5511*VLOOKUP(C5511,'Setup - Mix Design'!$A$5:$I$504,7,0)),"")</f>
        <v/>
      </c>
    </row>
    <row r="5512">
      <c r="A5512" s="31" t="n"/>
      <c r="B5512" s="26" t="n"/>
      <c r="C5512" s="26" t="n"/>
      <c r="D5512" s="27" t="n"/>
      <c r="E5512" s="26" t="n"/>
      <c r="F5512" s="33">
        <f>IFERROR(IF(OR(C5512="",D5512=""),"",D5512*VLOOKUP(C5512,'Setup - Mix Design'!$A$5:$I$504,2,0)),"")</f>
        <v/>
      </c>
      <c r="G5512" s="33">
        <f>IFERROR(IF(OR(C5512="",D5512=""),"",D5512*VLOOKUP(C5512,'Setup - Mix Design'!$A$5:$I$504,3,0)),"")</f>
        <v/>
      </c>
      <c r="H5512" s="33">
        <f>IFERROR(IF(OR(C5512="",D5512=""),"",D5512*VLOOKUP(C5512,'Setup - Mix Design'!$A$5:$I$504,4,0)),"")</f>
        <v/>
      </c>
      <c r="I5512" s="33">
        <f>IFERROR(IF(OR(C5512="",D5512=""),"",D5512*VLOOKUP(C5512,'Setup - Mix Design'!$A$5:$I$504,5,0)),"")</f>
        <v/>
      </c>
      <c r="J5512" s="33">
        <f>IFERROR(IF(OR(C5512="",D5512=""),"",D5512*VLOOKUP(C5512,'Setup - Mix Design'!$A$5:$I$504,6,0)),"")</f>
        <v/>
      </c>
      <c r="K5512" s="33">
        <f>IFERROR(IF(OR(C5512="",D5512=""),"",D5512*VLOOKUP(C5512,'Setup - Mix Design'!$A$5:$I$504,7,0)),"")</f>
        <v/>
      </c>
    </row>
    <row r="5513">
      <c r="A5513" s="31" t="n"/>
      <c r="B5513" s="26" t="n"/>
      <c r="C5513" s="26" t="n"/>
      <c r="D5513" s="27" t="n"/>
      <c r="E5513" s="26" t="n"/>
      <c r="F5513" s="33">
        <f>IFERROR(IF(OR(C5513="",D5513=""),"",D5513*VLOOKUP(C5513,'Setup - Mix Design'!$A$5:$I$504,2,0)),"")</f>
        <v/>
      </c>
      <c r="G5513" s="33">
        <f>IFERROR(IF(OR(C5513="",D5513=""),"",D5513*VLOOKUP(C5513,'Setup - Mix Design'!$A$5:$I$504,3,0)),"")</f>
        <v/>
      </c>
      <c r="H5513" s="33">
        <f>IFERROR(IF(OR(C5513="",D5513=""),"",D5513*VLOOKUP(C5513,'Setup - Mix Design'!$A$5:$I$504,4,0)),"")</f>
        <v/>
      </c>
      <c r="I5513" s="33">
        <f>IFERROR(IF(OR(C5513="",D5513=""),"",D5513*VLOOKUP(C5513,'Setup - Mix Design'!$A$5:$I$504,5,0)),"")</f>
        <v/>
      </c>
      <c r="J5513" s="33">
        <f>IFERROR(IF(OR(C5513="",D5513=""),"",D5513*VLOOKUP(C5513,'Setup - Mix Design'!$A$5:$I$504,6,0)),"")</f>
        <v/>
      </c>
      <c r="K5513" s="33">
        <f>IFERROR(IF(OR(C5513="",D5513=""),"",D5513*VLOOKUP(C5513,'Setup - Mix Design'!$A$5:$I$504,7,0)),"")</f>
        <v/>
      </c>
    </row>
    <row r="5514">
      <c r="A5514" s="31" t="n"/>
      <c r="B5514" s="26" t="n"/>
      <c r="C5514" s="26" t="n"/>
      <c r="D5514" s="27" t="n"/>
      <c r="E5514" s="26" t="n"/>
      <c r="F5514" s="33">
        <f>IFERROR(IF(OR(C5514="",D5514=""),"",D5514*VLOOKUP(C5514,'Setup - Mix Design'!$A$5:$I$504,2,0)),"")</f>
        <v/>
      </c>
      <c r="G5514" s="33">
        <f>IFERROR(IF(OR(C5514="",D5514=""),"",D5514*VLOOKUP(C5514,'Setup - Mix Design'!$A$5:$I$504,3,0)),"")</f>
        <v/>
      </c>
      <c r="H5514" s="33">
        <f>IFERROR(IF(OR(C5514="",D5514=""),"",D5514*VLOOKUP(C5514,'Setup - Mix Design'!$A$5:$I$504,4,0)),"")</f>
        <v/>
      </c>
      <c r="I5514" s="33">
        <f>IFERROR(IF(OR(C5514="",D5514=""),"",D5514*VLOOKUP(C5514,'Setup - Mix Design'!$A$5:$I$504,5,0)),"")</f>
        <v/>
      </c>
      <c r="J5514" s="33">
        <f>IFERROR(IF(OR(C5514="",D5514=""),"",D5514*VLOOKUP(C5514,'Setup - Mix Design'!$A$5:$I$504,6,0)),"")</f>
        <v/>
      </c>
      <c r="K5514" s="33">
        <f>IFERROR(IF(OR(C5514="",D5514=""),"",D5514*VLOOKUP(C5514,'Setup - Mix Design'!$A$5:$I$504,7,0)),"")</f>
        <v/>
      </c>
    </row>
    <row r="5515">
      <c r="A5515" s="31" t="n"/>
      <c r="B5515" s="26" t="n"/>
      <c r="C5515" s="26" t="n"/>
      <c r="D5515" s="27" t="n"/>
      <c r="E5515" s="26" t="n"/>
      <c r="F5515" s="33">
        <f>IFERROR(IF(OR(C5515="",D5515=""),"",D5515*VLOOKUP(C5515,'Setup - Mix Design'!$A$5:$I$504,2,0)),"")</f>
        <v/>
      </c>
      <c r="G5515" s="33">
        <f>IFERROR(IF(OR(C5515="",D5515=""),"",D5515*VLOOKUP(C5515,'Setup - Mix Design'!$A$5:$I$504,3,0)),"")</f>
        <v/>
      </c>
      <c r="H5515" s="33">
        <f>IFERROR(IF(OR(C5515="",D5515=""),"",D5515*VLOOKUP(C5515,'Setup - Mix Design'!$A$5:$I$504,4,0)),"")</f>
        <v/>
      </c>
      <c r="I5515" s="33">
        <f>IFERROR(IF(OR(C5515="",D5515=""),"",D5515*VLOOKUP(C5515,'Setup - Mix Design'!$A$5:$I$504,5,0)),"")</f>
        <v/>
      </c>
      <c r="J5515" s="33">
        <f>IFERROR(IF(OR(C5515="",D5515=""),"",D5515*VLOOKUP(C5515,'Setup - Mix Design'!$A$5:$I$504,6,0)),"")</f>
        <v/>
      </c>
      <c r="K5515" s="33">
        <f>IFERROR(IF(OR(C5515="",D5515=""),"",D5515*VLOOKUP(C5515,'Setup - Mix Design'!$A$5:$I$504,7,0)),"")</f>
        <v/>
      </c>
    </row>
    <row r="5516">
      <c r="A5516" s="31" t="n"/>
      <c r="B5516" s="26" t="n"/>
      <c r="C5516" s="26" t="n"/>
      <c r="D5516" s="27" t="n"/>
      <c r="E5516" s="26" t="n"/>
      <c r="F5516" s="33">
        <f>IFERROR(IF(OR(C5516="",D5516=""),"",D5516*VLOOKUP(C5516,'Setup - Mix Design'!$A$5:$I$504,2,0)),"")</f>
        <v/>
      </c>
      <c r="G5516" s="33">
        <f>IFERROR(IF(OR(C5516="",D5516=""),"",D5516*VLOOKUP(C5516,'Setup - Mix Design'!$A$5:$I$504,3,0)),"")</f>
        <v/>
      </c>
      <c r="H5516" s="33">
        <f>IFERROR(IF(OR(C5516="",D5516=""),"",D5516*VLOOKUP(C5516,'Setup - Mix Design'!$A$5:$I$504,4,0)),"")</f>
        <v/>
      </c>
      <c r="I5516" s="33">
        <f>IFERROR(IF(OR(C5516="",D5516=""),"",D5516*VLOOKUP(C5516,'Setup - Mix Design'!$A$5:$I$504,5,0)),"")</f>
        <v/>
      </c>
      <c r="J5516" s="33">
        <f>IFERROR(IF(OR(C5516="",D5516=""),"",D5516*VLOOKUP(C5516,'Setup - Mix Design'!$A$5:$I$504,6,0)),"")</f>
        <v/>
      </c>
      <c r="K5516" s="33">
        <f>IFERROR(IF(OR(C5516="",D5516=""),"",D5516*VLOOKUP(C5516,'Setup - Mix Design'!$A$5:$I$504,7,0)),"")</f>
        <v/>
      </c>
    </row>
    <row r="5517">
      <c r="A5517" s="31" t="n"/>
      <c r="B5517" s="26" t="n"/>
      <c r="C5517" s="26" t="n"/>
      <c r="D5517" s="27" t="n"/>
      <c r="E5517" s="26" t="n"/>
      <c r="F5517" s="33">
        <f>IFERROR(IF(OR(C5517="",D5517=""),"",D5517*VLOOKUP(C5517,'Setup - Mix Design'!$A$5:$I$504,2,0)),"")</f>
        <v/>
      </c>
      <c r="G5517" s="33">
        <f>IFERROR(IF(OR(C5517="",D5517=""),"",D5517*VLOOKUP(C5517,'Setup - Mix Design'!$A$5:$I$504,3,0)),"")</f>
        <v/>
      </c>
      <c r="H5517" s="33">
        <f>IFERROR(IF(OR(C5517="",D5517=""),"",D5517*VLOOKUP(C5517,'Setup - Mix Design'!$A$5:$I$504,4,0)),"")</f>
        <v/>
      </c>
      <c r="I5517" s="33">
        <f>IFERROR(IF(OR(C5517="",D5517=""),"",D5517*VLOOKUP(C5517,'Setup - Mix Design'!$A$5:$I$504,5,0)),"")</f>
        <v/>
      </c>
      <c r="J5517" s="33">
        <f>IFERROR(IF(OR(C5517="",D5517=""),"",D5517*VLOOKUP(C5517,'Setup - Mix Design'!$A$5:$I$504,6,0)),"")</f>
        <v/>
      </c>
      <c r="K5517" s="33">
        <f>IFERROR(IF(OR(C5517="",D5517=""),"",D5517*VLOOKUP(C5517,'Setup - Mix Design'!$A$5:$I$504,7,0)),"")</f>
        <v/>
      </c>
    </row>
    <row r="5518">
      <c r="A5518" s="31" t="n"/>
      <c r="B5518" s="26" t="n"/>
      <c r="C5518" s="26" t="n"/>
      <c r="D5518" s="27" t="n"/>
      <c r="E5518" s="26" t="n"/>
      <c r="F5518" s="33">
        <f>IFERROR(IF(OR(C5518="",D5518=""),"",D5518*VLOOKUP(C5518,'Setup - Mix Design'!$A$5:$I$504,2,0)),"")</f>
        <v/>
      </c>
      <c r="G5518" s="33">
        <f>IFERROR(IF(OR(C5518="",D5518=""),"",D5518*VLOOKUP(C5518,'Setup - Mix Design'!$A$5:$I$504,3,0)),"")</f>
        <v/>
      </c>
      <c r="H5518" s="33">
        <f>IFERROR(IF(OR(C5518="",D5518=""),"",D5518*VLOOKUP(C5518,'Setup - Mix Design'!$A$5:$I$504,4,0)),"")</f>
        <v/>
      </c>
      <c r="I5518" s="33">
        <f>IFERROR(IF(OR(C5518="",D5518=""),"",D5518*VLOOKUP(C5518,'Setup - Mix Design'!$A$5:$I$504,5,0)),"")</f>
        <v/>
      </c>
      <c r="J5518" s="33">
        <f>IFERROR(IF(OR(C5518="",D5518=""),"",D5518*VLOOKUP(C5518,'Setup - Mix Design'!$A$5:$I$504,6,0)),"")</f>
        <v/>
      </c>
      <c r="K5518" s="33">
        <f>IFERROR(IF(OR(C5518="",D5518=""),"",D5518*VLOOKUP(C5518,'Setup - Mix Design'!$A$5:$I$504,7,0)),"")</f>
        <v/>
      </c>
    </row>
    <row r="5519">
      <c r="A5519" s="31" t="n"/>
      <c r="B5519" s="26" t="n"/>
      <c r="C5519" s="26" t="n"/>
      <c r="D5519" s="27" t="n"/>
      <c r="E5519" s="26" t="n"/>
      <c r="F5519" s="33">
        <f>IFERROR(IF(OR(C5519="",D5519=""),"",D5519*VLOOKUP(C5519,'Setup - Mix Design'!$A$5:$I$504,2,0)),"")</f>
        <v/>
      </c>
      <c r="G5519" s="33">
        <f>IFERROR(IF(OR(C5519="",D5519=""),"",D5519*VLOOKUP(C5519,'Setup - Mix Design'!$A$5:$I$504,3,0)),"")</f>
        <v/>
      </c>
      <c r="H5519" s="33">
        <f>IFERROR(IF(OR(C5519="",D5519=""),"",D5519*VLOOKUP(C5519,'Setup - Mix Design'!$A$5:$I$504,4,0)),"")</f>
        <v/>
      </c>
      <c r="I5519" s="33">
        <f>IFERROR(IF(OR(C5519="",D5519=""),"",D5519*VLOOKUP(C5519,'Setup - Mix Design'!$A$5:$I$504,5,0)),"")</f>
        <v/>
      </c>
      <c r="J5519" s="33">
        <f>IFERROR(IF(OR(C5519="",D5519=""),"",D5519*VLOOKUP(C5519,'Setup - Mix Design'!$A$5:$I$504,6,0)),"")</f>
        <v/>
      </c>
      <c r="K5519" s="33">
        <f>IFERROR(IF(OR(C5519="",D5519=""),"",D5519*VLOOKUP(C5519,'Setup - Mix Design'!$A$5:$I$504,7,0)),"")</f>
        <v/>
      </c>
    </row>
    <row r="5520">
      <c r="A5520" s="31" t="n"/>
      <c r="B5520" s="26" t="n"/>
      <c r="C5520" s="26" t="n"/>
      <c r="D5520" s="27" t="n"/>
      <c r="E5520" s="26" t="n"/>
      <c r="F5520" s="33">
        <f>IFERROR(IF(OR(C5520="",D5520=""),"",D5520*VLOOKUP(C5520,'Setup - Mix Design'!$A$5:$I$504,2,0)),"")</f>
        <v/>
      </c>
      <c r="G5520" s="33">
        <f>IFERROR(IF(OR(C5520="",D5520=""),"",D5520*VLOOKUP(C5520,'Setup - Mix Design'!$A$5:$I$504,3,0)),"")</f>
        <v/>
      </c>
      <c r="H5520" s="33">
        <f>IFERROR(IF(OR(C5520="",D5520=""),"",D5520*VLOOKUP(C5520,'Setup - Mix Design'!$A$5:$I$504,4,0)),"")</f>
        <v/>
      </c>
      <c r="I5520" s="33">
        <f>IFERROR(IF(OR(C5520="",D5520=""),"",D5520*VLOOKUP(C5520,'Setup - Mix Design'!$A$5:$I$504,5,0)),"")</f>
        <v/>
      </c>
      <c r="J5520" s="33">
        <f>IFERROR(IF(OR(C5520="",D5520=""),"",D5520*VLOOKUP(C5520,'Setup - Mix Design'!$A$5:$I$504,6,0)),"")</f>
        <v/>
      </c>
      <c r="K5520" s="33">
        <f>IFERROR(IF(OR(C5520="",D5520=""),"",D5520*VLOOKUP(C5520,'Setup - Mix Design'!$A$5:$I$504,7,0)),"")</f>
        <v/>
      </c>
    </row>
    <row r="5521">
      <c r="A5521" s="31" t="n"/>
      <c r="B5521" s="26" t="n"/>
      <c r="C5521" s="26" t="n"/>
      <c r="D5521" s="27" t="n"/>
      <c r="E5521" s="26" t="n"/>
      <c r="F5521" s="33">
        <f>IFERROR(IF(OR(C5521="",D5521=""),"",D5521*VLOOKUP(C5521,'Setup - Mix Design'!$A$5:$I$504,2,0)),"")</f>
        <v/>
      </c>
      <c r="G5521" s="33">
        <f>IFERROR(IF(OR(C5521="",D5521=""),"",D5521*VLOOKUP(C5521,'Setup - Mix Design'!$A$5:$I$504,3,0)),"")</f>
        <v/>
      </c>
      <c r="H5521" s="33">
        <f>IFERROR(IF(OR(C5521="",D5521=""),"",D5521*VLOOKUP(C5521,'Setup - Mix Design'!$A$5:$I$504,4,0)),"")</f>
        <v/>
      </c>
      <c r="I5521" s="33">
        <f>IFERROR(IF(OR(C5521="",D5521=""),"",D5521*VLOOKUP(C5521,'Setup - Mix Design'!$A$5:$I$504,5,0)),"")</f>
        <v/>
      </c>
      <c r="J5521" s="33">
        <f>IFERROR(IF(OR(C5521="",D5521=""),"",D5521*VLOOKUP(C5521,'Setup - Mix Design'!$A$5:$I$504,6,0)),"")</f>
        <v/>
      </c>
      <c r="K5521" s="33">
        <f>IFERROR(IF(OR(C5521="",D5521=""),"",D5521*VLOOKUP(C5521,'Setup - Mix Design'!$A$5:$I$504,7,0)),"")</f>
        <v/>
      </c>
    </row>
    <row r="5522">
      <c r="A5522" s="31" t="n"/>
      <c r="B5522" s="26" t="n"/>
      <c r="C5522" s="26" t="n"/>
      <c r="D5522" s="27" t="n"/>
      <c r="E5522" s="26" t="n"/>
      <c r="F5522" s="33">
        <f>IFERROR(IF(OR(C5522="",D5522=""),"",D5522*VLOOKUP(C5522,'Setup - Mix Design'!$A$5:$I$504,2,0)),"")</f>
        <v/>
      </c>
      <c r="G5522" s="33">
        <f>IFERROR(IF(OR(C5522="",D5522=""),"",D5522*VLOOKUP(C5522,'Setup - Mix Design'!$A$5:$I$504,3,0)),"")</f>
        <v/>
      </c>
      <c r="H5522" s="33">
        <f>IFERROR(IF(OR(C5522="",D5522=""),"",D5522*VLOOKUP(C5522,'Setup - Mix Design'!$A$5:$I$504,4,0)),"")</f>
        <v/>
      </c>
      <c r="I5522" s="33">
        <f>IFERROR(IF(OR(C5522="",D5522=""),"",D5522*VLOOKUP(C5522,'Setup - Mix Design'!$A$5:$I$504,5,0)),"")</f>
        <v/>
      </c>
      <c r="J5522" s="33">
        <f>IFERROR(IF(OR(C5522="",D5522=""),"",D5522*VLOOKUP(C5522,'Setup - Mix Design'!$A$5:$I$504,6,0)),"")</f>
        <v/>
      </c>
      <c r="K5522" s="33">
        <f>IFERROR(IF(OR(C5522="",D5522=""),"",D5522*VLOOKUP(C5522,'Setup - Mix Design'!$A$5:$I$504,7,0)),"")</f>
        <v/>
      </c>
    </row>
    <row r="5523">
      <c r="A5523" s="31" t="n"/>
      <c r="B5523" s="26" t="n"/>
      <c r="C5523" s="26" t="n"/>
      <c r="D5523" s="27" t="n"/>
      <c r="E5523" s="26" t="n"/>
      <c r="F5523" s="33">
        <f>IFERROR(IF(OR(C5523="",D5523=""),"",D5523*VLOOKUP(C5523,'Setup - Mix Design'!$A$5:$I$504,2,0)),"")</f>
        <v/>
      </c>
      <c r="G5523" s="33">
        <f>IFERROR(IF(OR(C5523="",D5523=""),"",D5523*VLOOKUP(C5523,'Setup - Mix Design'!$A$5:$I$504,3,0)),"")</f>
        <v/>
      </c>
      <c r="H5523" s="33">
        <f>IFERROR(IF(OR(C5523="",D5523=""),"",D5523*VLOOKUP(C5523,'Setup - Mix Design'!$A$5:$I$504,4,0)),"")</f>
        <v/>
      </c>
      <c r="I5523" s="33">
        <f>IFERROR(IF(OR(C5523="",D5523=""),"",D5523*VLOOKUP(C5523,'Setup - Mix Design'!$A$5:$I$504,5,0)),"")</f>
        <v/>
      </c>
      <c r="J5523" s="33">
        <f>IFERROR(IF(OR(C5523="",D5523=""),"",D5523*VLOOKUP(C5523,'Setup - Mix Design'!$A$5:$I$504,6,0)),"")</f>
        <v/>
      </c>
      <c r="K5523" s="33">
        <f>IFERROR(IF(OR(C5523="",D5523=""),"",D5523*VLOOKUP(C5523,'Setup - Mix Design'!$A$5:$I$504,7,0)),"")</f>
        <v/>
      </c>
    </row>
    <row r="5524">
      <c r="A5524" s="31" t="n"/>
      <c r="B5524" s="26" t="n"/>
      <c r="C5524" s="26" t="n"/>
      <c r="D5524" s="27" t="n"/>
      <c r="E5524" s="26" t="n"/>
      <c r="F5524" s="33">
        <f>IFERROR(IF(OR(C5524="",D5524=""),"",D5524*VLOOKUP(C5524,'Setup - Mix Design'!$A$5:$I$504,2,0)),"")</f>
        <v/>
      </c>
      <c r="G5524" s="33">
        <f>IFERROR(IF(OR(C5524="",D5524=""),"",D5524*VLOOKUP(C5524,'Setup - Mix Design'!$A$5:$I$504,3,0)),"")</f>
        <v/>
      </c>
      <c r="H5524" s="33">
        <f>IFERROR(IF(OR(C5524="",D5524=""),"",D5524*VLOOKUP(C5524,'Setup - Mix Design'!$A$5:$I$504,4,0)),"")</f>
        <v/>
      </c>
      <c r="I5524" s="33">
        <f>IFERROR(IF(OR(C5524="",D5524=""),"",D5524*VLOOKUP(C5524,'Setup - Mix Design'!$A$5:$I$504,5,0)),"")</f>
        <v/>
      </c>
      <c r="J5524" s="33">
        <f>IFERROR(IF(OR(C5524="",D5524=""),"",D5524*VLOOKUP(C5524,'Setup - Mix Design'!$A$5:$I$504,6,0)),"")</f>
        <v/>
      </c>
      <c r="K5524" s="33">
        <f>IFERROR(IF(OR(C5524="",D5524=""),"",D5524*VLOOKUP(C5524,'Setup - Mix Design'!$A$5:$I$504,7,0)),"")</f>
        <v/>
      </c>
    </row>
    <row r="5525">
      <c r="A5525" s="31" t="n"/>
      <c r="B5525" s="26" t="n"/>
      <c r="C5525" s="26" t="n"/>
      <c r="D5525" s="27" t="n"/>
      <c r="E5525" s="26" t="n"/>
      <c r="F5525" s="33">
        <f>IFERROR(IF(OR(C5525="",D5525=""),"",D5525*VLOOKUP(C5525,'Setup - Mix Design'!$A$5:$I$504,2,0)),"")</f>
        <v/>
      </c>
      <c r="G5525" s="33">
        <f>IFERROR(IF(OR(C5525="",D5525=""),"",D5525*VLOOKUP(C5525,'Setup - Mix Design'!$A$5:$I$504,3,0)),"")</f>
        <v/>
      </c>
      <c r="H5525" s="33">
        <f>IFERROR(IF(OR(C5525="",D5525=""),"",D5525*VLOOKUP(C5525,'Setup - Mix Design'!$A$5:$I$504,4,0)),"")</f>
        <v/>
      </c>
      <c r="I5525" s="33">
        <f>IFERROR(IF(OR(C5525="",D5525=""),"",D5525*VLOOKUP(C5525,'Setup - Mix Design'!$A$5:$I$504,5,0)),"")</f>
        <v/>
      </c>
      <c r="J5525" s="33">
        <f>IFERROR(IF(OR(C5525="",D5525=""),"",D5525*VLOOKUP(C5525,'Setup - Mix Design'!$A$5:$I$504,6,0)),"")</f>
        <v/>
      </c>
      <c r="K5525" s="33">
        <f>IFERROR(IF(OR(C5525="",D5525=""),"",D5525*VLOOKUP(C5525,'Setup - Mix Design'!$A$5:$I$504,7,0)),"")</f>
        <v/>
      </c>
    </row>
    <row r="5526">
      <c r="A5526" s="31" t="n"/>
      <c r="B5526" s="26" t="n"/>
      <c r="C5526" s="26" t="n"/>
      <c r="D5526" s="27" t="n"/>
      <c r="E5526" s="26" t="n"/>
      <c r="F5526" s="33">
        <f>IFERROR(IF(OR(C5526="",D5526=""),"",D5526*VLOOKUP(C5526,'Setup - Mix Design'!$A$5:$I$504,2,0)),"")</f>
        <v/>
      </c>
      <c r="G5526" s="33">
        <f>IFERROR(IF(OR(C5526="",D5526=""),"",D5526*VLOOKUP(C5526,'Setup - Mix Design'!$A$5:$I$504,3,0)),"")</f>
        <v/>
      </c>
      <c r="H5526" s="33">
        <f>IFERROR(IF(OR(C5526="",D5526=""),"",D5526*VLOOKUP(C5526,'Setup - Mix Design'!$A$5:$I$504,4,0)),"")</f>
        <v/>
      </c>
      <c r="I5526" s="33">
        <f>IFERROR(IF(OR(C5526="",D5526=""),"",D5526*VLOOKUP(C5526,'Setup - Mix Design'!$A$5:$I$504,5,0)),"")</f>
        <v/>
      </c>
      <c r="J5526" s="33">
        <f>IFERROR(IF(OR(C5526="",D5526=""),"",D5526*VLOOKUP(C5526,'Setup - Mix Design'!$A$5:$I$504,6,0)),"")</f>
        <v/>
      </c>
      <c r="K5526" s="33">
        <f>IFERROR(IF(OR(C5526="",D5526=""),"",D5526*VLOOKUP(C5526,'Setup - Mix Design'!$A$5:$I$504,7,0)),"")</f>
        <v/>
      </c>
    </row>
    <row r="5527">
      <c r="A5527" s="31" t="n"/>
      <c r="B5527" s="26" t="n"/>
      <c r="C5527" s="26" t="n"/>
      <c r="D5527" s="27" t="n"/>
      <c r="E5527" s="26" t="n"/>
      <c r="F5527" s="33">
        <f>IFERROR(IF(OR(C5527="",D5527=""),"",D5527*VLOOKUP(C5527,'Setup - Mix Design'!$A$5:$I$504,2,0)),"")</f>
        <v/>
      </c>
      <c r="G5527" s="33">
        <f>IFERROR(IF(OR(C5527="",D5527=""),"",D5527*VLOOKUP(C5527,'Setup - Mix Design'!$A$5:$I$504,3,0)),"")</f>
        <v/>
      </c>
      <c r="H5527" s="33">
        <f>IFERROR(IF(OR(C5527="",D5527=""),"",D5527*VLOOKUP(C5527,'Setup - Mix Design'!$A$5:$I$504,4,0)),"")</f>
        <v/>
      </c>
      <c r="I5527" s="33">
        <f>IFERROR(IF(OR(C5527="",D5527=""),"",D5527*VLOOKUP(C5527,'Setup - Mix Design'!$A$5:$I$504,5,0)),"")</f>
        <v/>
      </c>
      <c r="J5527" s="33">
        <f>IFERROR(IF(OR(C5527="",D5527=""),"",D5527*VLOOKUP(C5527,'Setup - Mix Design'!$A$5:$I$504,6,0)),"")</f>
        <v/>
      </c>
      <c r="K5527" s="33">
        <f>IFERROR(IF(OR(C5527="",D5527=""),"",D5527*VLOOKUP(C5527,'Setup - Mix Design'!$A$5:$I$504,7,0)),"")</f>
        <v/>
      </c>
    </row>
    <row r="5528">
      <c r="A5528" s="31" t="n"/>
      <c r="B5528" s="26" t="n"/>
      <c r="C5528" s="26" t="n"/>
      <c r="D5528" s="27" t="n"/>
      <c r="E5528" s="26" t="n"/>
      <c r="F5528" s="33">
        <f>IFERROR(IF(OR(C5528="",D5528=""),"",D5528*VLOOKUP(C5528,'Setup - Mix Design'!$A$5:$I$504,2,0)),"")</f>
        <v/>
      </c>
      <c r="G5528" s="33">
        <f>IFERROR(IF(OR(C5528="",D5528=""),"",D5528*VLOOKUP(C5528,'Setup - Mix Design'!$A$5:$I$504,3,0)),"")</f>
        <v/>
      </c>
      <c r="H5528" s="33">
        <f>IFERROR(IF(OR(C5528="",D5528=""),"",D5528*VLOOKUP(C5528,'Setup - Mix Design'!$A$5:$I$504,4,0)),"")</f>
        <v/>
      </c>
      <c r="I5528" s="33">
        <f>IFERROR(IF(OR(C5528="",D5528=""),"",D5528*VLOOKUP(C5528,'Setup - Mix Design'!$A$5:$I$504,5,0)),"")</f>
        <v/>
      </c>
      <c r="J5528" s="33">
        <f>IFERROR(IF(OR(C5528="",D5528=""),"",D5528*VLOOKUP(C5528,'Setup - Mix Design'!$A$5:$I$504,6,0)),"")</f>
        <v/>
      </c>
      <c r="K5528" s="33">
        <f>IFERROR(IF(OR(C5528="",D5528=""),"",D5528*VLOOKUP(C5528,'Setup - Mix Design'!$A$5:$I$504,7,0)),"")</f>
        <v/>
      </c>
    </row>
    <row r="5529">
      <c r="A5529" s="31" t="n"/>
      <c r="B5529" s="26" t="n"/>
      <c r="C5529" s="26" t="n"/>
      <c r="D5529" s="27" t="n"/>
      <c r="E5529" s="26" t="n"/>
      <c r="F5529" s="33">
        <f>IFERROR(IF(OR(C5529="",D5529=""),"",D5529*VLOOKUP(C5529,'Setup - Mix Design'!$A$5:$I$504,2,0)),"")</f>
        <v/>
      </c>
      <c r="G5529" s="33">
        <f>IFERROR(IF(OR(C5529="",D5529=""),"",D5529*VLOOKUP(C5529,'Setup - Mix Design'!$A$5:$I$504,3,0)),"")</f>
        <v/>
      </c>
      <c r="H5529" s="33">
        <f>IFERROR(IF(OR(C5529="",D5529=""),"",D5529*VLOOKUP(C5529,'Setup - Mix Design'!$A$5:$I$504,4,0)),"")</f>
        <v/>
      </c>
      <c r="I5529" s="33">
        <f>IFERROR(IF(OR(C5529="",D5529=""),"",D5529*VLOOKUP(C5529,'Setup - Mix Design'!$A$5:$I$504,5,0)),"")</f>
        <v/>
      </c>
      <c r="J5529" s="33">
        <f>IFERROR(IF(OR(C5529="",D5529=""),"",D5529*VLOOKUP(C5529,'Setup - Mix Design'!$A$5:$I$504,6,0)),"")</f>
        <v/>
      </c>
      <c r="K5529" s="33">
        <f>IFERROR(IF(OR(C5529="",D5529=""),"",D5529*VLOOKUP(C5529,'Setup - Mix Design'!$A$5:$I$504,7,0)),"")</f>
        <v/>
      </c>
    </row>
    <row r="5530">
      <c r="A5530" s="31" t="n"/>
      <c r="B5530" s="26" t="n"/>
      <c r="C5530" s="26" t="n"/>
      <c r="D5530" s="27" t="n"/>
      <c r="E5530" s="26" t="n"/>
      <c r="F5530" s="33">
        <f>IFERROR(IF(OR(C5530="",D5530=""),"",D5530*VLOOKUP(C5530,'Setup - Mix Design'!$A$5:$I$504,2,0)),"")</f>
        <v/>
      </c>
      <c r="G5530" s="33">
        <f>IFERROR(IF(OR(C5530="",D5530=""),"",D5530*VLOOKUP(C5530,'Setup - Mix Design'!$A$5:$I$504,3,0)),"")</f>
        <v/>
      </c>
      <c r="H5530" s="33">
        <f>IFERROR(IF(OR(C5530="",D5530=""),"",D5530*VLOOKUP(C5530,'Setup - Mix Design'!$A$5:$I$504,4,0)),"")</f>
        <v/>
      </c>
      <c r="I5530" s="33">
        <f>IFERROR(IF(OR(C5530="",D5530=""),"",D5530*VLOOKUP(C5530,'Setup - Mix Design'!$A$5:$I$504,5,0)),"")</f>
        <v/>
      </c>
      <c r="J5530" s="33">
        <f>IFERROR(IF(OR(C5530="",D5530=""),"",D5530*VLOOKUP(C5530,'Setup - Mix Design'!$A$5:$I$504,6,0)),"")</f>
        <v/>
      </c>
      <c r="K5530" s="33">
        <f>IFERROR(IF(OR(C5530="",D5530=""),"",D5530*VLOOKUP(C5530,'Setup - Mix Design'!$A$5:$I$504,7,0)),"")</f>
        <v/>
      </c>
    </row>
    <row r="5531">
      <c r="A5531" s="31" t="n"/>
      <c r="B5531" s="26" t="n"/>
      <c r="C5531" s="26" t="n"/>
      <c r="D5531" s="27" t="n"/>
      <c r="E5531" s="26" t="n"/>
      <c r="F5531" s="33">
        <f>IFERROR(IF(OR(C5531="",D5531=""),"",D5531*VLOOKUP(C5531,'Setup - Mix Design'!$A$5:$I$504,2,0)),"")</f>
        <v/>
      </c>
      <c r="G5531" s="33">
        <f>IFERROR(IF(OR(C5531="",D5531=""),"",D5531*VLOOKUP(C5531,'Setup - Mix Design'!$A$5:$I$504,3,0)),"")</f>
        <v/>
      </c>
      <c r="H5531" s="33">
        <f>IFERROR(IF(OR(C5531="",D5531=""),"",D5531*VLOOKUP(C5531,'Setup - Mix Design'!$A$5:$I$504,4,0)),"")</f>
        <v/>
      </c>
      <c r="I5531" s="33">
        <f>IFERROR(IF(OR(C5531="",D5531=""),"",D5531*VLOOKUP(C5531,'Setup - Mix Design'!$A$5:$I$504,5,0)),"")</f>
        <v/>
      </c>
      <c r="J5531" s="33">
        <f>IFERROR(IF(OR(C5531="",D5531=""),"",D5531*VLOOKUP(C5531,'Setup - Mix Design'!$A$5:$I$504,6,0)),"")</f>
        <v/>
      </c>
      <c r="K5531" s="33">
        <f>IFERROR(IF(OR(C5531="",D5531=""),"",D5531*VLOOKUP(C5531,'Setup - Mix Design'!$A$5:$I$504,7,0)),"")</f>
        <v/>
      </c>
    </row>
    <row r="5532">
      <c r="A5532" s="31" t="n"/>
      <c r="B5532" s="26" t="n"/>
      <c r="C5532" s="26" t="n"/>
      <c r="D5532" s="27" t="n"/>
      <c r="E5532" s="26" t="n"/>
      <c r="F5532" s="33">
        <f>IFERROR(IF(OR(C5532="",D5532=""),"",D5532*VLOOKUP(C5532,'Setup - Mix Design'!$A$5:$I$504,2,0)),"")</f>
        <v/>
      </c>
      <c r="G5532" s="33">
        <f>IFERROR(IF(OR(C5532="",D5532=""),"",D5532*VLOOKUP(C5532,'Setup - Mix Design'!$A$5:$I$504,3,0)),"")</f>
        <v/>
      </c>
      <c r="H5532" s="33">
        <f>IFERROR(IF(OR(C5532="",D5532=""),"",D5532*VLOOKUP(C5532,'Setup - Mix Design'!$A$5:$I$504,4,0)),"")</f>
        <v/>
      </c>
      <c r="I5532" s="33">
        <f>IFERROR(IF(OR(C5532="",D5532=""),"",D5532*VLOOKUP(C5532,'Setup - Mix Design'!$A$5:$I$504,5,0)),"")</f>
        <v/>
      </c>
      <c r="J5532" s="33">
        <f>IFERROR(IF(OR(C5532="",D5532=""),"",D5532*VLOOKUP(C5532,'Setup - Mix Design'!$A$5:$I$504,6,0)),"")</f>
        <v/>
      </c>
      <c r="K5532" s="33">
        <f>IFERROR(IF(OR(C5532="",D5532=""),"",D5532*VLOOKUP(C5532,'Setup - Mix Design'!$A$5:$I$504,7,0)),"")</f>
        <v/>
      </c>
    </row>
    <row r="5533">
      <c r="A5533" s="31" t="n"/>
      <c r="B5533" s="26" t="n"/>
      <c r="C5533" s="26" t="n"/>
      <c r="D5533" s="27" t="n"/>
      <c r="E5533" s="26" t="n"/>
      <c r="F5533" s="33">
        <f>IFERROR(IF(OR(C5533="",D5533=""),"",D5533*VLOOKUP(C5533,'Setup - Mix Design'!$A$5:$I$504,2,0)),"")</f>
        <v/>
      </c>
      <c r="G5533" s="33">
        <f>IFERROR(IF(OR(C5533="",D5533=""),"",D5533*VLOOKUP(C5533,'Setup - Mix Design'!$A$5:$I$504,3,0)),"")</f>
        <v/>
      </c>
      <c r="H5533" s="33">
        <f>IFERROR(IF(OR(C5533="",D5533=""),"",D5533*VLOOKUP(C5533,'Setup - Mix Design'!$A$5:$I$504,4,0)),"")</f>
        <v/>
      </c>
      <c r="I5533" s="33">
        <f>IFERROR(IF(OR(C5533="",D5533=""),"",D5533*VLOOKUP(C5533,'Setup - Mix Design'!$A$5:$I$504,5,0)),"")</f>
        <v/>
      </c>
      <c r="J5533" s="33">
        <f>IFERROR(IF(OR(C5533="",D5533=""),"",D5533*VLOOKUP(C5533,'Setup - Mix Design'!$A$5:$I$504,6,0)),"")</f>
        <v/>
      </c>
      <c r="K5533" s="33">
        <f>IFERROR(IF(OR(C5533="",D5533=""),"",D5533*VLOOKUP(C5533,'Setup - Mix Design'!$A$5:$I$504,7,0)),"")</f>
        <v/>
      </c>
    </row>
    <row r="5534">
      <c r="A5534" s="31" t="n"/>
      <c r="B5534" s="26" t="n"/>
      <c r="C5534" s="26" t="n"/>
      <c r="D5534" s="27" t="n"/>
      <c r="E5534" s="26" t="n"/>
      <c r="F5534" s="33">
        <f>IFERROR(IF(OR(C5534="",D5534=""),"",D5534*VLOOKUP(C5534,'Setup - Mix Design'!$A$5:$I$504,2,0)),"")</f>
        <v/>
      </c>
      <c r="G5534" s="33">
        <f>IFERROR(IF(OR(C5534="",D5534=""),"",D5534*VLOOKUP(C5534,'Setup - Mix Design'!$A$5:$I$504,3,0)),"")</f>
        <v/>
      </c>
      <c r="H5534" s="33">
        <f>IFERROR(IF(OR(C5534="",D5534=""),"",D5534*VLOOKUP(C5534,'Setup - Mix Design'!$A$5:$I$504,4,0)),"")</f>
        <v/>
      </c>
      <c r="I5534" s="33">
        <f>IFERROR(IF(OR(C5534="",D5534=""),"",D5534*VLOOKUP(C5534,'Setup - Mix Design'!$A$5:$I$504,5,0)),"")</f>
        <v/>
      </c>
      <c r="J5534" s="33">
        <f>IFERROR(IF(OR(C5534="",D5534=""),"",D5534*VLOOKUP(C5534,'Setup - Mix Design'!$A$5:$I$504,6,0)),"")</f>
        <v/>
      </c>
      <c r="K5534" s="33">
        <f>IFERROR(IF(OR(C5534="",D5534=""),"",D5534*VLOOKUP(C5534,'Setup - Mix Design'!$A$5:$I$504,7,0)),"")</f>
        <v/>
      </c>
    </row>
    <row r="5535">
      <c r="A5535" s="31" t="n"/>
      <c r="B5535" s="26" t="n"/>
      <c r="C5535" s="26" t="n"/>
      <c r="D5535" s="27" t="n"/>
      <c r="E5535" s="26" t="n"/>
      <c r="F5535" s="33">
        <f>IFERROR(IF(OR(C5535="",D5535=""),"",D5535*VLOOKUP(C5535,'Setup - Mix Design'!$A$5:$I$504,2,0)),"")</f>
        <v/>
      </c>
      <c r="G5535" s="33">
        <f>IFERROR(IF(OR(C5535="",D5535=""),"",D5535*VLOOKUP(C5535,'Setup - Mix Design'!$A$5:$I$504,3,0)),"")</f>
        <v/>
      </c>
      <c r="H5535" s="33">
        <f>IFERROR(IF(OR(C5535="",D5535=""),"",D5535*VLOOKUP(C5535,'Setup - Mix Design'!$A$5:$I$504,4,0)),"")</f>
        <v/>
      </c>
      <c r="I5535" s="33">
        <f>IFERROR(IF(OR(C5535="",D5535=""),"",D5535*VLOOKUP(C5535,'Setup - Mix Design'!$A$5:$I$504,5,0)),"")</f>
        <v/>
      </c>
      <c r="J5535" s="33">
        <f>IFERROR(IF(OR(C5535="",D5535=""),"",D5535*VLOOKUP(C5535,'Setup - Mix Design'!$A$5:$I$504,6,0)),"")</f>
        <v/>
      </c>
      <c r="K5535" s="33">
        <f>IFERROR(IF(OR(C5535="",D5535=""),"",D5535*VLOOKUP(C5535,'Setup - Mix Design'!$A$5:$I$504,7,0)),"")</f>
        <v/>
      </c>
    </row>
    <row r="5536">
      <c r="A5536" s="31" t="n"/>
      <c r="B5536" s="26" t="n"/>
      <c r="C5536" s="26" t="n"/>
      <c r="D5536" s="27" t="n"/>
      <c r="E5536" s="26" t="n"/>
      <c r="F5536" s="33">
        <f>IFERROR(IF(OR(C5536="",D5536=""),"",D5536*VLOOKUP(C5536,'Setup - Mix Design'!$A$5:$I$504,2,0)),"")</f>
        <v/>
      </c>
      <c r="G5536" s="33">
        <f>IFERROR(IF(OR(C5536="",D5536=""),"",D5536*VLOOKUP(C5536,'Setup - Mix Design'!$A$5:$I$504,3,0)),"")</f>
        <v/>
      </c>
      <c r="H5536" s="33">
        <f>IFERROR(IF(OR(C5536="",D5536=""),"",D5536*VLOOKUP(C5536,'Setup - Mix Design'!$A$5:$I$504,4,0)),"")</f>
        <v/>
      </c>
      <c r="I5536" s="33">
        <f>IFERROR(IF(OR(C5536="",D5536=""),"",D5536*VLOOKUP(C5536,'Setup - Mix Design'!$A$5:$I$504,5,0)),"")</f>
        <v/>
      </c>
      <c r="J5536" s="33">
        <f>IFERROR(IF(OR(C5536="",D5536=""),"",D5536*VLOOKUP(C5536,'Setup - Mix Design'!$A$5:$I$504,6,0)),"")</f>
        <v/>
      </c>
      <c r="K5536" s="33">
        <f>IFERROR(IF(OR(C5536="",D5536=""),"",D5536*VLOOKUP(C5536,'Setup - Mix Design'!$A$5:$I$504,7,0)),"")</f>
        <v/>
      </c>
    </row>
    <row r="5537">
      <c r="A5537" s="31" t="n"/>
      <c r="B5537" s="26" t="n"/>
      <c r="C5537" s="26" t="n"/>
      <c r="D5537" s="27" t="n"/>
      <c r="E5537" s="26" t="n"/>
      <c r="F5537" s="33">
        <f>IFERROR(IF(OR(C5537="",D5537=""),"",D5537*VLOOKUP(C5537,'Setup - Mix Design'!$A$5:$I$504,2,0)),"")</f>
        <v/>
      </c>
      <c r="G5537" s="33">
        <f>IFERROR(IF(OR(C5537="",D5537=""),"",D5537*VLOOKUP(C5537,'Setup - Mix Design'!$A$5:$I$504,3,0)),"")</f>
        <v/>
      </c>
      <c r="H5537" s="33">
        <f>IFERROR(IF(OR(C5537="",D5537=""),"",D5537*VLOOKUP(C5537,'Setup - Mix Design'!$A$5:$I$504,4,0)),"")</f>
        <v/>
      </c>
      <c r="I5537" s="33">
        <f>IFERROR(IF(OR(C5537="",D5537=""),"",D5537*VLOOKUP(C5537,'Setup - Mix Design'!$A$5:$I$504,5,0)),"")</f>
        <v/>
      </c>
      <c r="J5537" s="33">
        <f>IFERROR(IF(OR(C5537="",D5537=""),"",D5537*VLOOKUP(C5537,'Setup - Mix Design'!$A$5:$I$504,6,0)),"")</f>
        <v/>
      </c>
      <c r="K5537" s="33">
        <f>IFERROR(IF(OR(C5537="",D5537=""),"",D5537*VLOOKUP(C5537,'Setup - Mix Design'!$A$5:$I$504,7,0)),"")</f>
        <v/>
      </c>
    </row>
    <row r="5538">
      <c r="A5538" s="31" t="n"/>
      <c r="B5538" s="26" t="n"/>
      <c r="C5538" s="26" t="n"/>
      <c r="D5538" s="27" t="n"/>
      <c r="E5538" s="26" t="n"/>
      <c r="F5538" s="33">
        <f>IFERROR(IF(OR(C5538="",D5538=""),"",D5538*VLOOKUP(C5538,'Setup - Mix Design'!$A$5:$I$504,2,0)),"")</f>
        <v/>
      </c>
      <c r="G5538" s="33">
        <f>IFERROR(IF(OR(C5538="",D5538=""),"",D5538*VLOOKUP(C5538,'Setup - Mix Design'!$A$5:$I$504,3,0)),"")</f>
        <v/>
      </c>
      <c r="H5538" s="33">
        <f>IFERROR(IF(OR(C5538="",D5538=""),"",D5538*VLOOKUP(C5538,'Setup - Mix Design'!$A$5:$I$504,4,0)),"")</f>
        <v/>
      </c>
      <c r="I5538" s="33">
        <f>IFERROR(IF(OR(C5538="",D5538=""),"",D5538*VLOOKUP(C5538,'Setup - Mix Design'!$A$5:$I$504,5,0)),"")</f>
        <v/>
      </c>
      <c r="J5538" s="33">
        <f>IFERROR(IF(OR(C5538="",D5538=""),"",D5538*VLOOKUP(C5538,'Setup - Mix Design'!$A$5:$I$504,6,0)),"")</f>
        <v/>
      </c>
      <c r="K5538" s="33">
        <f>IFERROR(IF(OR(C5538="",D5538=""),"",D5538*VLOOKUP(C5538,'Setup - Mix Design'!$A$5:$I$504,7,0)),"")</f>
        <v/>
      </c>
    </row>
    <row r="5539">
      <c r="A5539" s="31" t="n"/>
      <c r="B5539" s="26" t="n"/>
      <c r="C5539" s="26" t="n"/>
      <c r="D5539" s="27" t="n"/>
      <c r="E5539" s="26" t="n"/>
      <c r="F5539" s="33">
        <f>IFERROR(IF(OR(C5539="",D5539=""),"",D5539*VLOOKUP(C5539,'Setup - Mix Design'!$A$5:$I$504,2,0)),"")</f>
        <v/>
      </c>
      <c r="G5539" s="33">
        <f>IFERROR(IF(OR(C5539="",D5539=""),"",D5539*VLOOKUP(C5539,'Setup - Mix Design'!$A$5:$I$504,3,0)),"")</f>
        <v/>
      </c>
      <c r="H5539" s="33">
        <f>IFERROR(IF(OR(C5539="",D5539=""),"",D5539*VLOOKUP(C5539,'Setup - Mix Design'!$A$5:$I$504,4,0)),"")</f>
        <v/>
      </c>
      <c r="I5539" s="33">
        <f>IFERROR(IF(OR(C5539="",D5539=""),"",D5539*VLOOKUP(C5539,'Setup - Mix Design'!$A$5:$I$504,5,0)),"")</f>
        <v/>
      </c>
      <c r="J5539" s="33">
        <f>IFERROR(IF(OR(C5539="",D5539=""),"",D5539*VLOOKUP(C5539,'Setup - Mix Design'!$A$5:$I$504,6,0)),"")</f>
        <v/>
      </c>
      <c r="K5539" s="33">
        <f>IFERROR(IF(OR(C5539="",D5539=""),"",D5539*VLOOKUP(C5539,'Setup - Mix Design'!$A$5:$I$504,7,0)),"")</f>
        <v/>
      </c>
    </row>
    <row r="5540">
      <c r="A5540" s="31" t="n"/>
      <c r="B5540" s="26" t="n"/>
      <c r="C5540" s="26" t="n"/>
      <c r="D5540" s="27" t="n"/>
      <c r="E5540" s="26" t="n"/>
      <c r="F5540" s="33">
        <f>IFERROR(IF(OR(C5540="",D5540=""),"",D5540*VLOOKUP(C5540,'Setup - Mix Design'!$A$5:$I$504,2,0)),"")</f>
        <v/>
      </c>
      <c r="G5540" s="33">
        <f>IFERROR(IF(OR(C5540="",D5540=""),"",D5540*VLOOKUP(C5540,'Setup - Mix Design'!$A$5:$I$504,3,0)),"")</f>
        <v/>
      </c>
      <c r="H5540" s="33">
        <f>IFERROR(IF(OR(C5540="",D5540=""),"",D5540*VLOOKUP(C5540,'Setup - Mix Design'!$A$5:$I$504,4,0)),"")</f>
        <v/>
      </c>
      <c r="I5540" s="33">
        <f>IFERROR(IF(OR(C5540="",D5540=""),"",D5540*VLOOKUP(C5540,'Setup - Mix Design'!$A$5:$I$504,5,0)),"")</f>
        <v/>
      </c>
      <c r="J5540" s="33">
        <f>IFERROR(IF(OR(C5540="",D5540=""),"",D5540*VLOOKUP(C5540,'Setup - Mix Design'!$A$5:$I$504,6,0)),"")</f>
        <v/>
      </c>
      <c r="K5540" s="33">
        <f>IFERROR(IF(OR(C5540="",D5540=""),"",D5540*VLOOKUP(C5540,'Setup - Mix Design'!$A$5:$I$504,7,0)),"")</f>
        <v/>
      </c>
    </row>
    <row r="5541">
      <c r="A5541" s="31" t="n"/>
      <c r="B5541" s="26" t="n"/>
      <c r="C5541" s="26" t="n"/>
      <c r="D5541" s="27" t="n"/>
      <c r="E5541" s="26" t="n"/>
      <c r="F5541" s="33">
        <f>IFERROR(IF(OR(C5541="",D5541=""),"",D5541*VLOOKUP(C5541,'Setup - Mix Design'!$A$5:$I$504,2,0)),"")</f>
        <v/>
      </c>
      <c r="G5541" s="33">
        <f>IFERROR(IF(OR(C5541="",D5541=""),"",D5541*VLOOKUP(C5541,'Setup - Mix Design'!$A$5:$I$504,3,0)),"")</f>
        <v/>
      </c>
      <c r="H5541" s="33">
        <f>IFERROR(IF(OR(C5541="",D5541=""),"",D5541*VLOOKUP(C5541,'Setup - Mix Design'!$A$5:$I$504,4,0)),"")</f>
        <v/>
      </c>
      <c r="I5541" s="33">
        <f>IFERROR(IF(OR(C5541="",D5541=""),"",D5541*VLOOKUP(C5541,'Setup - Mix Design'!$A$5:$I$504,5,0)),"")</f>
        <v/>
      </c>
      <c r="J5541" s="33">
        <f>IFERROR(IF(OR(C5541="",D5541=""),"",D5541*VLOOKUP(C5541,'Setup - Mix Design'!$A$5:$I$504,6,0)),"")</f>
        <v/>
      </c>
      <c r="K5541" s="33">
        <f>IFERROR(IF(OR(C5541="",D5541=""),"",D5541*VLOOKUP(C5541,'Setup - Mix Design'!$A$5:$I$504,7,0)),"")</f>
        <v/>
      </c>
    </row>
    <row r="5542">
      <c r="A5542" s="31" t="n"/>
      <c r="B5542" s="26" t="n"/>
      <c r="C5542" s="26" t="n"/>
      <c r="D5542" s="27" t="n"/>
      <c r="E5542" s="26" t="n"/>
      <c r="F5542" s="33">
        <f>IFERROR(IF(OR(C5542="",D5542=""),"",D5542*VLOOKUP(C5542,'Setup - Mix Design'!$A$5:$I$504,2,0)),"")</f>
        <v/>
      </c>
      <c r="G5542" s="33">
        <f>IFERROR(IF(OR(C5542="",D5542=""),"",D5542*VLOOKUP(C5542,'Setup - Mix Design'!$A$5:$I$504,3,0)),"")</f>
        <v/>
      </c>
      <c r="H5542" s="33">
        <f>IFERROR(IF(OR(C5542="",D5542=""),"",D5542*VLOOKUP(C5542,'Setup - Mix Design'!$A$5:$I$504,4,0)),"")</f>
        <v/>
      </c>
      <c r="I5542" s="33">
        <f>IFERROR(IF(OR(C5542="",D5542=""),"",D5542*VLOOKUP(C5542,'Setup - Mix Design'!$A$5:$I$504,5,0)),"")</f>
        <v/>
      </c>
      <c r="J5542" s="33">
        <f>IFERROR(IF(OR(C5542="",D5542=""),"",D5542*VLOOKUP(C5542,'Setup - Mix Design'!$A$5:$I$504,6,0)),"")</f>
        <v/>
      </c>
      <c r="K5542" s="33">
        <f>IFERROR(IF(OR(C5542="",D5542=""),"",D5542*VLOOKUP(C5542,'Setup - Mix Design'!$A$5:$I$504,7,0)),"")</f>
        <v/>
      </c>
    </row>
    <row r="5543">
      <c r="A5543" s="31" t="n"/>
      <c r="B5543" s="26" t="n"/>
      <c r="C5543" s="26" t="n"/>
      <c r="D5543" s="27" t="n"/>
      <c r="E5543" s="26" t="n"/>
      <c r="F5543" s="33">
        <f>IFERROR(IF(OR(C5543="",D5543=""),"",D5543*VLOOKUP(C5543,'Setup - Mix Design'!$A$5:$I$504,2,0)),"")</f>
        <v/>
      </c>
      <c r="G5543" s="33">
        <f>IFERROR(IF(OR(C5543="",D5543=""),"",D5543*VLOOKUP(C5543,'Setup - Mix Design'!$A$5:$I$504,3,0)),"")</f>
        <v/>
      </c>
      <c r="H5543" s="33">
        <f>IFERROR(IF(OR(C5543="",D5543=""),"",D5543*VLOOKUP(C5543,'Setup - Mix Design'!$A$5:$I$504,4,0)),"")</f>
        <v/>
      </c>
      <c r="I5543" s="33">
        <f>IFERROR(IF(OR(C5543="",D5543=""),"",D5543*VLOOKUP(C5543,'Setup - Mix Design'!$A$5:$I$504,5,0)),"")</f>
        <v/>
      </c>
      <c r="J5543" s="33">
        <f>IFERROR(IF(OR(C5543="",D5543=""),"",D5543*VLOOKUP(C5543,'Setup - Mix Design'!$A$5:$I$504,6,0)),"")</f>
        <v/>
      </c>
      <c r="K5543" s="33">
        <f>IFERROR(IF(OR(C5543="",D5543=""),"",D5543*VLOOKUP(C5543,'Setup - Mix Design'!$A$5:$I$504,7,0)),"")</f>
        <v/>
      </c>
    </row>
    <row r="5544">
      <c r="A5544" s="31" t="n"/>
      <c r="B5544" s="26" t="n"/>
      <c r="C5544" s="26" t="n"/>
      <c r="D5544" s="27" t="n"/>
      <c r="E5544" s="26" t="n"/>
      <c r="F5544" s="33">
        <f>IFERROR(IF(OR(C5544="",D5544=""),"",D5544*VLOOKUP(C5544,'Setup - Mix Design'!$A$5:$I$504,2,0)),"")</f>
        <v/>
      </c>
      <c r="G5544" s="33">
        <f>IFERROR(IF(OR(C5544="",D5544=""),"",D5544*VLOOKUP(C5544,'Setup - Mix Design'!$A$5:$I$504,3,0)),"")</f>
        <v/>
      </c>
      <c r="H5544" s="33">
        <f>IFERROR(IF(OR(C5544="",D5544=""),"",D5544*VLOOKUP(C5544,'Setup - Mix Design'!$A$5:$I$504,4,0)),"")</f>
        <v/>
      </c>
      <c r="I5544" s="33">
        <f>IFERROR(IF(OR(C5544="",D5544=""),"",D5544*VLOOKUP(C5544,'Setup - Mix Design'!$A$5:$I$504,5,0)),"")</f>
        <v/>
      </c>
      <c r="J5544" s="33">
        <f>IFERROR(IF(OR(C5544="",D5544=""),"",D5544*VLOOKUP(C5544,'Setup - Mix Design'!$A$5:$I$504,6,0)),"")</f>
        <v/>
      </c>
      <c r="K5544" s="33">
        <f>IFERROR(IF(OR(C5544="",D5544=""),"",D5544*VLOOKUP(C5544,'Setup - Mix Design'!$A$5:$I$504,7,0)),"")</f>
        <v/>
      </c>
    </row>
    <row r="5545">
      <c r="A5545" s="31" t="n"/>
      <c r="B5545" s="26" t="n"/>
      <c r="C5545" s="26" t="n"/>
      <c r="D5545" s="27" t="n"/>
      <c r="E5545" s="26" t="n"/>
      <c r="F5545" s="33">
        <f>IFERROR(IF(OR(C5545="",D5545=""),"",D5545*VLOOKUP(C5545,'Setup - Mix Design'!$A$5:$I$504,2,0)),"")</f>
        <v/>
      </c>
      <c r="G5545" s="33">
        <f>IFERROR(IF(OR(C5545="",D5545=""),"",D5545*VLOOKUP(C5545,'Setup - Mix Design'!$A$5:$I$504,3,0)),"")</f>
        <v/>
      </c>
      <c r="H5545" s="33">
        <f>IFERROR(IF(OR(C5545="",D5545=""),"",D5545*VLOOKUP(C5545,'Setup - Mix Design'!$A$5:$I$504,4,0)),"")</f>
        <v/>
      </c>
      <c r="I5545" s="33">
        <f>IFERROR(IF(OR(C5545="",D5545=""),"",D5545*VLOOKUP(C5545,'Setup - Mix Design'!$A$5:$I$504,5,0)),"")</f>
        <v/>
      </c>
      <c r="J5545" s="33">
        <f>IFERROR(IF(OR(C5545="",D5545=""),"",D5545*VLOOKUP(C5545,'Setup - Mix Design'!$A$5:$I$504,6,0)),"")</f>
        <v/>
      </c>
      <c r="K5545" s="33">
        <f>IFERROR(IF(OR(C5545="",D5545=""),"",D5545*VLOOKUP(C5545,'Setup - Mix Design'!$A$5:$I$504,7,0)),"")</f>
        <v/>
      </c>
    </row>
    <row r="5546">
      <c r="A5546" s="31" t="n"/>
      <c r="B5546" s="26" t="n"/>
      <c r="C5546" s="26" t="n"/>
      <c r="D5546" s="27" t="n"/>
      <c r="E5546" s="26" t="n"/>
      <c r="F5546" s="33">
        <f>IFERROR(IF(OR(C5546="",D5546=""),"",D5546*VLOOKUP(C5546,'Setup - Mix Design'!$A$5:$I$504,2,0)),"")</f>
        <v/>
      </c>
      <c r="G5546" s="33">
        <f>IFERROR(IF(OR(C5546="",D5546=""),"",D5546*VLOOKUP(C5546,'Setup - Mix Design'!$A$5:$I$504,3,0)),"")</f>
        <v/>
      </c>
      <c r="H5546" s="33">
        <f>IFERROR(IF(OR(C5546="",D5546=""),"",D5546*VLOOKUP(C5546,'Setup - Mix Design'!$A$5:$I$504,4,0)),"")</f>
        <v/>
      </c>
      <c r="I5546" s="33">
        <f>IFERROR(IF(OR(C5546="",D5546=""),"",D5546*VLOOKUP(C5546,'Setup - Mix Design'!$A$5:$I$504,5,0)),"")</f>
        <v/>
      </c>
      <c r="J5546" s="33">
        <f>IFERROR(IF(OR(C5546="",D5546=""),"",D5546*VLOOKUP(C5546,'Setup - Mix Design'!$A$5:$I$504,6,0)),"")</f>
        <v/>
      </c>
      <c r="K5546" s="33">
        <f>IFERROR(IF(OR(C5546="",D5546=""),"",D5546*VLOOKUP(C5546,'Setup - Mix Design'!$A$5:$I$504,7,0)),"")</f>
        <v/>
      </c>
    </row>
    <row r="5547">
      <c r="A5547" s="31" t="n"/>
      <c r="B5547" s="26" t="n"/>
      <c r="C5547" s="26" t="n"/>
      <c r="D5547" s="27" t="n"/>
      <c r="E5547" s="26" t="n"/>
      <c r="F5547" s="33">
        <f>IFERROR(IF(OR(C5547="",D5547=""),"",D5547*VLOOKUP(C5547,'Setup - Mix Design'!$A$5:$I$504,2,0)),"")</f>
        <v/>
      </c>
      <c r="G5547" s="33">
        <f>IFERROR(IF(OR(C5547="",D5547=""),"",D5547*VLOOKUP(C5547,'Setup - Mix Design'!$A$5:$I$504,3,0)),"")</f>
        <v/>
      </c>
      <c r="H5547" s="33">
        <f>IFERROR(IF(OR(C5547="",D5547=""),"",D5547*VLOOKUP(C5547,'Setup - Mix Design'!$A$5:$I$504,4,0)),"")</f>
        <v/>
      </c>
      <c r="I5547" s="33">
        <f>IFERROR(IF(OR(C5547="",D5547=""),"",D5547*VLOOKUP(C5547,'Setup - Mix Design'!$A$5:$I$504,5,0)),"")</f>
        <v/>
      </c>
      <c r="J5547" s="33">
        <f>IFERROR(IF(OR(C5547="",D5547=""),"",D5547*VLOOKUP(C5547,'Setup - Mix Design'!$A$5:$I$504,6,0)),"")</f>
        <v/>
      </c>
      <c r="K5547" s="33">
        <f>IFERROR(IF(OR(C5547="",D5547=""),"",D5547*VLOOKUP(C5547,'Setup - Mix Design'!$A$5:$I$504,7,0)),"")</f>
        <v/>
      </c>
    </row>
    <row r="5548">
      <c r="A5548" s="31" t="n"/>
      <c r="B5548" s="26" t="n"/>
      <c r="C5548" s="26" t="n"/>
      <c r="D5548" s="27" t="n"/>
      <c r="E5548" s="26" t="n"/>
      <c r="F5548" s="33">
        <f>IFERROR(IF(OR(C5548="",D5548=""),"",D5548*VLOOKUP(C5548,'Setup - Mix Design'!$A$5:$I$504,2,0)),"")</f>
        <v/>
      </c>
      <c r="G5548" s="33">
        <f>IFERROR(IF(OR(C5548="",D5548=""),"",D5548*VLOOKUP(C5548,'Setup - Mix Design'!$A$5:$I$504,3,0)),"")</f>
        <v/>
      </c>
      <c r="H5548" s="33">
        <f>IFERROR(IF(OR(C5548="",D5548=""),"",D5548*VLOOKUP(C5548,'Setup - Mix Design'!$A$5:$I$504,4,0)),"")</f>
        <v/>
      </c>
      <c r="I5548" s="33">
        <f>IFERROR(IF(OR(C5548="",D5548=""),"",D5548*VLOOKUP(C5548,'Setup - Mix Design'!$A$5:$I$504,5,0)),"")</f>
        <v/>
      </c>
      <c r="J5548" s="33">
        <f>IFERROR(IF(OR(C5548="",D5548=""),"",D5548*VLOOKUP(C5548,'Setup - Mix Design'!$A$5:$I$504,6,0)),"")</f>
        <v/>
      </c>
      <c r="K5548" s="33">
        <f>IFERROR(IF(OR(C5548="",D5548=""),"",D5548*VLOOKUP(C5548,'Setup - Mix Design'!$A$5:$I$504,7,0)),"")</f>
        <v/>
      </c>
    </row>
    <row r="5549">
      <c r="A5549" s="31" t="n"/>
      <c r="B5549" s="26" t="n"/>
      <c r="C5549" s="26" t="n"/>
      <c r="D5549" s="27" t="n"/>
      <c r="E5549" s="26" t="n"/>
      <c r="F5549" s="33">
        <f>IFERROR(IF(OR(C5549="",D5549=""),"",D5549*VLOOKUP(C5549,'Setup - Mix Design'!$A$5:$I$504,2,0)),"")</f>
        <v/>
      </c>
      <c r="G5549" s="33">
        <f>IFERROR(IF(OR(C5549="",D5549=""),"",D5549*VLOOKUP(C5549,'Setup - Mix Design'!$A$5:$I$504,3,0)),"")</f>
        <v/>
      </c>
      <c r="H5549" s="33">
        <f>IFERROR(IF(OR(C5549="",D5549=""),"",D5549*VLOOKUP(C5549,'Setup - Mix Design'!$A$5:$I$504,4,0)),"")</f>
        <v/>
      </c>
      <c r="I5549" s="33">
        <f>IFERROR(IF(OR(C5549="",D5549=""),"",D5549*VLOOKUP(C5549,'Setup - Mix Design'!$A$5:$I$504,5,0)),"")</f>
        <v/>
      </c>
      <c r="J5549" s="33">
        <f>IFERROR(IF(OR(C5549="",D5549=""),"",D5549*VLOOKUP(C5549,'Setup - Mix Design'!$A$5:$I$504,6,0)),"")</f>
        <v/>
      </c>
      <c r="K5549" s="33">
        <f>IFERROR(IF(OR(C5549="",D5549=""),"",D5549*VLOOKUP(C5549,'Setup - Mix Design'!$A$5:$I$504,7,0)),"")</f>
        <v/>
      </c>
    </row>
    <row r="5550">
      <c r="A5550" s="31" t="n"/>
      <c r="B5550" s="26" t="n"/>
      <c r="C5550" s="26" t="n"/>
      <c r="D5550" s="27" t="n"/>
      <c r="E5550" s="26" t="n"/>
      <c r="F5550" s="33">
        <f>IFERROR(IF(OR(C5550="",D5550=""),"",D5550*VLOOKUP(C5550,'Setup - Mix Design'!$A$5:$I$504,2,0)),"")</f>
        <v/>
      </c>
      <c r="G5550" s="33">
        <f>IFERROR(IF(OR(C5550="",D5550=""),"",D5550*VLOOKUP(C5550,'Setup - Mix Design'!$A$5:$I$504,3,0)),"")</f>
        <v/>
      </c>
      <c r="H5550" s="33">
        <f>IFERROR(IF(OR(C5550="",D5550=""),"",D5550*VLOOKUP(C5550,'Setup - Mix Design'!$A$5:$I$504,4,0)),"")</f>
        <v/>
      </c>
      <c r="I5550" s="33">
        <f>IFERROR(IF(OR(C5550="",D5550=""),"",D5550*VLOOKUP(C5550,'Setup - Mix Design'!$A$5:$I$504,5,0)),"")</f>
        <v/>
      </c>
      <c r="J5550" s="33">
        <f>IFERROR(IF(OR(C5550="",D5550=""),"",D5550*VLOOKUP(C5550,'Setup - Mix Design'!$A$5:$I$504,6,0)),"")</f>
        <v/>
      </c>
      <c r="K5550" s="33">
        <f>IFERROR(IF(OR(C5550="",D5550=""),"",D5550*VLOOKUP(C5550,'Setup - Mix Design'!$A$5:$I$504,7,0)),"")</f>
        <v/>
      </c>
    </row>
    <row r="5551">
      <c r="A5551" s="31" t="n"/>
      <c r="B5551" s="26" t="n"/>
      <c r="C5551" s="26" t="n"/>
      <c r="D5551" s="27" t="n"/>
      <c r="E5551" s="26" t="n"/>
      <c r="F5551" s="33">
        <f>IFERROR(IF(OR(C5551="",D5551=""),"",D5551*VLOOKUP(C5551,'Setup - Mix Design'!$A$5:$I$504,2,0)),"")</f>
        <v/>
      </c>
      <c r="G5551" s="33">
        <f>IFERROR(IF(OR(C5551="",D5551=""),"",D5551*VLOOKUP(C5551,'Setup - Mix Design'!$A$5:$I$504,3,0)),"")</f>
        <v/>
      </c>
      <c r="H5551" s="33">
        <f>IFERROR(IF(OR(C5551="",D5551=""),"",D5551*VLOOKUP(C5551,'Setup - Mix Design'!$A$5:$I$504,4,0)),"")</f>
        <v/>
      </c>
      <c r="I5551" s="33">
        <f>IFERROR(IF(OR(C5551="",D5551=""),"",D5551*VLOOKUP(C5551,'Setup - Mix Design'!$A$5:$I$504,5,0)),"")</f>
        <v/>
      </c>
      <c r="J5551" s="33">
        <f>IFERROR(IF(OR(C5551="",D5551=""),"",D5551*VLOOKUP(C5551,'Setup - Mix Design'!$A$5:$I$504,6,0)),"")</f>
        <v/>
      </c>
      <c r="K5551" s="33">
        <f>IFERROR(IF(OR(C5551="",D5551=""),"",D5551*VLOOKUP(C5551,'Setup - Mix Design'!$A$5:$I$504,7,0)),"")</f>
        <v/>
      </c>
    </row>
    <row r="5552">
      <c r="A5552" s="31" t="n"/>
      <c r="B5552" s="26" t="n"/>
      <c r="C5552" s="26" t="n"/>
      <c r="D5552" s="27" t="n"/>
      <c r="E5552" s="26" t="n"/>
      <c r="F5552" s="33">
        <f>IFERROR(IF(OR(C5552="",D5552=""),"",D5552*VLOOKUP(C5552,'Setup - Mix Design'!$A$5:$I$504,2,0)),"")</f>
        <v/>
      </c>
      <c r="G5552" s="33">
        <f>IFERROR(IF(OR(C5552="",D5552=""),"",D5552*VLOOKUP(C5552,'Setup - Mix Design'!$A$5:$I$504,3,0)),"")</f>
        <v/>
      </c>
      <c r="H5552" s="33">
        <f>IFERROR(IF(OR(C5552="",D5552=""),"",D5552*VLOOKUP(C5552,'Setup - Mix Design'!$A$5:$I$504,4,0)),"")</f>
        <v/>
      </c>
      <c r="I5552" s="33">
        <f>IFERROR(IF(OR(C5552="",D5552=""),"",D5552*VLOOKUP(C5552,'Setup - Mix Design'!$A$5:$I$504,5,0)),"")</f>
        <v/>
      </c>
      <c r="J5552" s="33">
        <f>IFERROR(IF(OR(C5552="",D5552=""),"",D5552*VLOOKUP(C5552,'Setup - Mix Design'!$A$5:$I$504,6,0)),"")</f>
        <v/>
      </c>
      <c r="K5552" s="33">
        <f>IFERROR(IF(OR(C5552="",D5552=""),"",D5552*VLOOKUP(C5552,'Setup - Mix Design'!$A$5:$I$504,7,0)),"")</f>
        <v/>
      </c>
    </row>
    <row r="5553">
      <c r="A5553" s="31" t="n"/>
      <c r="B5553" s="26" t="n"/>
      <c r="C5553" s="26" t="n"/>
      <c r="D5553" s="27" t="n"/>
      <c r="E5553" s="26" t="n"/>
      <c r="F5553" s="33">
        <f>IFERROR(IF(OR(C5553="",D5553=""),"",D5553*VLOOKUP(C5553,'Setup - Mix Design'!$A$5:$I$504,2,0)),"")</f>
        <v/>
      </c>
      <c r="G5553" s="33">
        <f>IFERROR(IF(OR(C5553="",D5553=""),"",D5553*VLOOKUP(C5553,'Setup - Mix Design'!$A$5:$I$504,3,0)),"")</f>
        <v/>
      </c>
      <c r="H5553" s="33">
        <f>IFERROR(IF(OR(C5553="",D5553=""),"",D5553*VLOOKUP(C5553,'Setup - Mix Design'!$A$5:$I$504,4,0)),"")</f>
        <v/>
      </c>
      <c r="I5553" s="33">
        <f>IFERROR(IF(OR(C5553="",D5553=""),"",D5553*VLOOKUP(C5553,'Setup - Mix Design'!$A$5:$I$504,5,0)),"")</f>
        <v/>
      </c>
      <c r="J5553" s="33">
        <f>IFERROR(IF(OR(C5553="",D5553=""),"",D5553*VLOOKUP(C5553,'Setup - Mix Design'!$A$5:$I$504,6,0)),"")</f>
        <v/>
      </c>
      <c r="K5553" s="33">
        <f>IFERROR(IF(OR(C5553="",D5553=""),"",D5553*VLOOKUP(C5553,'Setup - Mix Design'!$A$5:$I$504,7,0)),"")</f>
        <v/>
      </c>
    </row>
    <row r="5554">
      <c r="A5554" s="31" t="n"/>
      <c r="B5554" s="26" t="n"/>
      <c r="C5554" s="26" t="n"/>
      <c r="D5554" s="27" t="n"/>
      <c r="E5554" s="26" t="n"/>
      <c r="F5554" s="33">
        <f>IFERROR(IF(OR(C5554="",D5554=""),"",D5554*VLOOKUP(C5554,'Setup - Mix Design'!$A$5:$I$504,2,0)),"")</f>
        <v/>
      </c>
      <c r="G5554" s="33">
        <f>IFERROR(IF(OR(C5554="",D5554=""),"",D5554*VLOOKUP(C5554,'Setup - Mix Design'!$A$5:$I$504,3,0)),"")</f>
        <v/>
      </c>
      <c r="H5554" s="33">
        <f>IFERROR(IF(OR(C5554="",D5554=""),"",D5554*VLOOKUP(C5554,'Setup - Mix Design'!$A$5:$I$504,4,0)),"")</f>
        <v/>
      </c>
      <c r="I5554" s="33">
        <f>IFERROR(IF(OR(C5554="",D5554=""),"",D5554*VLOOKUP(C5554,'Setup - Mix Design'!$A$5:$I$504,5,0)),"")</f>
        <v/>
      </c>
      <c r="J5554" s="33">
        <f>IFERROR(IF(OR(C5554="",D5554=""),"",D5554*VLOOKUP(C5554,'Setup - Mix Design'!$A$5:$I$504,6,0)),"")</f>
        <v/>
      </c>
      <c r="K5554" s="33">
        <f>IFERROR(IF(OR(C5554="",D5554=""),"",D5554*VLOOKUP(C5554,'Setup - Mix Design'!$A$5:$I$504,7,0)),"")</f>
        <v/>
      </c>
    </row>
    <row r="5555">
      <c r="A5555" s="31" t="n"/>
      <c r="B5555" s="26" t="n"/>
      <c r="C5555" s="26" t="n"/>
      <c r="D5555" s="27" t="n"/>
      <c r="E5555" s="26" t="n"/>
      <c r="F5555" s="33">
        <f>IFERROR(IF(OR(C5555="",D5555=""),"",D5555*VLOOKUP(C5555,'Setup - Mix Design'!$A$5:$I$504,2,0)),"")</f>
        <v/>
      </c>
      <c r="G5555" s="33">
        <f>IFERROR(IF(OR(C5555="",D5555=""),"",D5555*VLOOKUP(C5555,'Setup - Mix Design'!$A$5:$I$504,3,0)),"")</f>
        <v/>
      </c>
      <c r="H5555" s="33">
        <f>IFERROR(IF(OR(C5555="",D5555=""),"",D5555*VLOOKUP(C5555,'Setup - Mix Design'!$A$5:$I$504,4,0)),"")</f>
        <v/>
      </c>
      <c r="I5555" s="33">
        <f>IFERROR(IF(OR(C5555="",D5555=""),"",D5555*VLOOKUP(C5555,'Setup - Mix Design'!$A$5:$I$504,5,0)),"")</f>
        <v/>
      </c>
      <c r="J5555" s="33">
        <f>IFERROR(IF(OR(C5555="",D5555=""),"",D5555*VLOOKUP(C5555,'Setup - Mix Design'!$A$5:$I$504,6,0)),"")</f>
        <v/>
      </c>
      <c r="K5555" s="33">
        <f>IFERROR(IF(OR(C5555="",D5555=""),"",D5555*VLOOKUP(C5555,'Setup - Mix Design'!$A$5:$I$504,7,0)),"")</f>
        <v/>
      </c>
    </row>
    <row r="5556">
      <c r="A5556" s="31" t="n"/>
      <c r="B5556" s="26" t="n"/>
      <c r="C5556" s="26" t="n"/>
      <c r="D5556" s="27" t="n"/>
      <c r="E5556" s="26" t="n"/>
      <c r="F5556" s="33">
        <f>IFERROR(IF(OR(C5556="",D5556=""),"",D5556*VLOOKUP(C5556,'Setup - Mix Design'!$A$5:$I$504,2,0)),"")</f>
        <v/>
      </c>
      <c r="G5556" s="33">
        <f>IFERROR(IF(OR(C5556="",D5556=""),"",D5556*VLOOKUP(C5556,'Setup - Mix Design'!$A$5:$I$504,3,0)),"")</f>
        <v/>
      </c>
      <c r="H5556" s="33">
        <f>IFERROR(IF(OR(C5556="",D5556=""),"",D5556*VLOOKUP(C5556,'Setup - Mix Design'!$A$5:$I$504,4,0)),"")</f>
        <v/>
      </c>
      <c r="I5556" s="33">
        <f>IFERROR(IF(OR(C5556="",D5556=""),"",D5556*VLOOKUP(C5556,'Setup - Mix Design'!$A$5:$I$504,5,0)),"")</f>
        <v/>
      </c>
      <c r="J5556" s="33">
        <f>IFERROR(IF(OR(C5556="",D5556=""),"",D5556*VLOOKUP(C5556,'Setup - Mix Design'!$A$5:$I$504,6,0)),"")</f>
        <v/>
      </c>
      <c r="K5556" s="33">
        <f>IFERROR(IF(OR(C5556="",D5556=""),"",D5556*VLOOKUP(C5556,'Setup - Mix Design'!$A$5:$I$504,7,0)),"")</f>
        <v/>
      </c>
    </row>
    <row r="5557">
      <c r="A5557" s="31" t="n"/>
      <c r="B5557" s="26" t="n"/>
      <c r="C5557" s="26" t="n"/>
      <c r="D5557" s="27" t="n"/>
      <c r="E5557" s="26" t="n"/>
      <c r="F5557" s="33">
        <f>IFERROR(IF(OR(C5557="",D5557=""),"",D5557*VLOOKUP(C5557,'Setup - Mix Design'!$A$5:$I$504,2,0)),"")</f>
        <v/>
      </c>
      <c r="G5557" s="33">
        <f>IFERROR(IF(OR(C5557="",D5557=""),"",D5557*VLOOKUP(C5557,'Setup - Mix Design'!$A$5:$I$504,3,0)),"")</f>
        <v/>
      </c>
      <c r="H5557" s="33">
        <f>IFERROR(IF(OR(C5557="",D5557=""),"",D5557*VLOOKUP(C5557,'Setup - Mix Design'!$A$5:$I$504,4,0)),"")</f>
        <v/>
      </c>
      <c r="I5557" s="33">
        <f>IFERROR(IF(OR(C5557="",D5557=""),"",D5557*VLOOKUP(C5557,'Setup - Mix Design'!$A$5:$I$504,5,0)),"")</f>
        <v/>
      </c>
      <c r="J5557" s="33">
        <f>IFERROR(IF(OR(C5557="",D5557=""),"",D5557*VLOOKUP(C5557,'Setup - Mix Design'!$A$5:$I$504,6,0)),"")</f>
        <v/>
      </c>
      <c r="K5557" s="33">
        <f>IFERROR(IF(OR(C5557="",D5557=""),"",D5557*VLOOKUP(C5557,'Setup - Mix Design'!$A$5:$I$504,7,0)),"")</f>
        <v/>
      </c>
    </row>
    <row r="5558">
      <c r="A5558" s="31" t="n"/>
      <c r="B5558" s="26" t="n"/>
      <c r="C5558" s="26" t="n"/>
      <c r="D5558" s="27" t="n"/>
      <c r="E5558" s="26" t="n"/>
      <c r="F5558" s="33">
        <f>IFERROR(IF(OR(C5558="",D5558=""),"",D5558*VLOOKUP(C5558,'Setup - Mix Design'!$A$5:$I$504,2,0)),"")</f>
        <v/>
      </c>
      <c r="G5558" s="33">
        <f>IFERROR(IF(OR(C5558="",D5558=""),"",D5558*VLOOKUP(C5558,'Setup - Mix Design'!$A$5:$I$504,3,0)),"")</f>
        <v/>
      </c>
      <c r="H5558" s="33">
        <f>IFERROR(IF(OR(C5558="",D5558=""),"",D5558*VLOOKUP(C5558,'Setup - Mix Design'!$A$5:$I$504,4,0)),"")</f>
        <v/>
      </c>
      <c r="I5558" s="33">
        <f>IFERROR(IF(OR(C5558="",D5558=""),"",D5558*VLOOKUP(C5558,'Setup - Mix Design'!$A$5:$I$504,5,0)),"")</f>
        <v/>
      </c>
      <c r="J5558" s="33">
        <f>IFERROR(IF(OR(C5558="",D5558=""),"",D5558*VLOOKUP(C5558,'Setup - Mix Design'!$A$5:$I$504,6,0)),"")</f>
        <v/>
      </c>
      <c r="K5558" s="33">
        <f>IFERROR(IF(OR(C5558="",D5558=""),"",D5558*VLOOKUP(C5558,'Setup - Mix Design'!$A$5:$I$504,7,0)),"")</f>
        <v/>
      </c>
    </row>
    <row r="5559">
      <c r="A5559" s="31" t="n"/>
      <c r="B5559" s="26" t="n"/>
      <c r="C5559" s="26" t="n"/>
      <c r="D5559" s="27" t="n"/>
      <c r="E5559" s="26" t="n"/>
      <c r="F5559" s="33">
        <f>IFERROR(IF(OR(C5559="",D5559=""),"",D5559*VLOOKUP(C5559,'Setup - Mix Design'!$A$5:$I$504,2,0)),"")</f>
        <v/>
      </c>
      <c r="G5559" s="33">
        <f>IFERROR(IF(OR(C5559="",D5559=""),"",D5559*VLOOKUP(C5559,'Setup - Mix Design'!$A$5:$I$504,3,0)),"")</f>
        <v/>
      </c>
      <c r="H5559" s="33">
        <f>IFERROR(IF(OR(C5559="",D5559=""),"",D5559*VLOOKUP(C5559,'Setup - Mix Design'!$A$5:$I$504,4,0)),"")</f>
        <v/>
      </c>
      <c r="I5559" s="33">
        <f>IFERROR(IF(OR(C5559="",D5559=""),"",D5559*VLOOKUP(C5559,'Setup - Mix Design'!$A$5:$I$504,5,0)),"")</f>
        <v/>
      </c>
      <c r="J5559" s="33">
        <f>IFERROR(IF(OR(C5559="",D5559=""),"",D5559*VLOOKUP(C5559,'Setup - Mix Design'!$A$5:$I$504,6,0)),"")</f>
        <v/>
      </c>
      <c r="K5559" s="33">
        <f>IFERROR(IF(OR(C5559="",D5559=""),"",D5559*VLOOKUP(C5559,'Setup - Mix Design'!$A$5:$I$504,7,0)),"")</f>
        <v/>
      </c>
    </row>
    <row r="5560">
      <c r="A5560" s="31" t="n"/>
      <c r="B5560" s="26" t="n"/>
      <c r="C5560" s="26" t="n"/>
      <c r="D5560" s="27" t="n"/>
      <c r="E5560" s="26" t="n"/>
      <c r="F5560" s="33">
        <f>IFERROR(IF(OR(C5560="",D5560=""),"",D5560*VLOOKUP(C5560,'Setup - Mix Design'!$A$5:$I$504,2,0)),"")</f>
        <v/>
      </c>
      <c r="G5560" s="33">
        <f>IFERROR(IF(OR(C5560="",D5560=""),"",D5560*VLOOKUP(C5560,'Setup - Mix Design'!$A$5:$I$504,3,0)),"")</f>
        <v/>
      </c>
      <c r="H5560" s="33">
        <f>IFERROR(IF(OR(C5560="",D5560=""),"",D5560*VLOOKUP(C5560,'Setup - Mix Design'!$A$5:$I$504,4,0)),"")</f>
        <v/>
      </c>
      <c r="I5560" s="33">
        <f>IFERROR(IF(OR(C5560="",D5560=""),"",D5560*VLOOKUP(C5560,'Setup - Mix Design'!$A$5:$I$504,5,0)),"")</f>
        <v/>
      </c>
      <c r="J5560" s="33">
        <f>IFERROR(IF(OR(C5560="",D5560=""),"",D5560*VLOOKUP(C5560,'Setup - Mix Design'!$A$5:$I$504,6,0)),"")</f>
        <v/>
      </c>
      <c r="K5560" s="33">
        <f>IFERROR(IF(OR(C5560="",D5560=""),"",D5560*VLOOKUP(C5560,'Setup - Mix Design'!$A$5:$I$504,7,0)),"")</f>
        <v/>
      </c>
    </row>
    <row r="5561">
      <c r="A5561" s="31" t="n"/>
      <c r="B5561" s="26" t="n"/>
      <c r="C5561" s="26" t="n"/>
      <c r="D5561" s="27" t="n"/>
      <c r="E5561" s="26" t="n"/>
      <c r="F5561" s="33">
        <f>IFERROR(IF(OR(C5561="",D5561=""),"",D5561*VLOOKUP(C5561,'Setup - Mix Design'!$A$5:$I$504,2,0)),"")</f>
        <v/>
      </c>
      <c r="G5561" s="33">
        <f>IFERROR(IF(OR(C5561="",D5561=""),"",D5561*VLOOKUP(C5561,'Setup - Mix Design'!$A$5:$I$504,3,0)),"")</f>
        <v/>
      </c>
      <c r="H5561" s="33">
        <f>IFERROR(IF(OR(C5561="",D5561=""),"",D5561*VLOOKUP(C5561,'Setup - Mix Design'!$A$5:$I$504,4,0)),"")</f>
        <v/>
      </c>
      <c r="I5561" s="33">
        <f>IFERROR(IF(OR(C5561="",D5561=""),"",D5561*VLOOKUP(C5561,'Setup - Mix Design'!$A$5:$I$504,5,0)),"")</f>
        <v/>
      </c>
      <c r="J5561" s="33">
        <f>IFERROR(IF(OR(C5561="",D5561=""),"",D5561*VLOOKUP(C5561,'Setup - Mix Design'!$A$5:$I$504,6,0)),"")</f>
        <v/>
      </c>
      <c r="K5561" s="33">
        <f>IFERROR(IF(OR(C5561="",D5561=""),"",D5561*VLOOKUP(C5561,'Setup - Mix Design'!$A$5:$I$504,7,0)),"")</f>
        <v/>
      </c>
    </row>
    <row r="5562">
      <c r="A5562" s="31" t="n"/>
      <c r="B5562" s="26" t="n"/>
      <c r="C5562" s="26" t="n"/>
      <c r="D5562" s="27" t="n"/>
      <c r="E5562" s="26" t="n"/>
      <c r="F5562" s="33">
        <f>IFERROR(IF(OR(C5562="",D5562=""),"",D5562*VLOOKUP(C5562,'Setup - Mix Design'!$A$5:$I$504,2,0)),"")</f>
        <v/>
      </c>
      <c r="G5562" s="33">
        <f>IFERROR(IF(OR(C5562="",D5562=""),"",D5562*VLOOKUP(C5562,'Setup - Mix Design'!$A$5:$I$504,3,0)),"")</f>
        <v/>
      </c>
      <c r="H5562" s="33">
        <f>IFERROR(IF(OR(C5562="",D5562=""),"",D5562*VLOOKUP(C5562,'Setup - Mix Design'!$A$5:$I$504,4,0)),"")</f>
        <v/>
      </c>
      <c r="I5562" s="33">
        <f>IFERROR(IF(OR(C5562="",D5562=""),"",D5562*VLOOKUP(C5562,'Setup - Mix Design'!$A$5:$I$504,5,0)),"")</f>
        <v/>
      </c>
      <c r="J5562" s="33">
        <f>IFERROR(IF(OR(C5562="",D5562=""),"",D5562*VLOOKUP(C5562,'Setup - Mix Design'!$A$5:$I$504,6,0)),"")</f>
        <v/>
      </c>
      <c r="K5562" s="33">
        <f>IFERROR(IF(OR(C5562="",D5562=""),"",D5562*VLOOKUP(C5562,'Setup - Mix Design'!$A$5:$I$504,7,0)),"")</f>
        <v/>
      </c>
    </row>
    <row r="5563">
      <c r="A5563" s="31" t="n"/>
      <c r="B5563" s="26" t="n"/>
      <c r="C5563" s="26" t="n"/>
      <c r="D5563" s="27" t="n"/>
      <c r="E5563" s="26" t="n"/>
      <c r="F5563" s="33">
        <f>IFERROR(IF(OR(C5563="",D5563=""),"",D5563*VLOOKUP(C5563,'Setup - Mix Design'!$A$5:$I$504,2,0)),"")</f>
        <v/>
      </c>
      <c r="G5563" s="33">
        <f>IFERROR(IF(OR(C5563="",D5563=""),"",D5563*VLOOKUP(C5563,'Setup - Mix Design'!$A$5:$I$504,3,0)),"")</f>
        <v/>
      </c>
      <c r="H5563" s="33">
        <f>IFERROR(IF(OR(C5563="",D5563=""),"",D5563*VLOOKUP(C5563,'Setup - Mix Design'!$A$5:$I$504,4,0)),"")</f>
        <v/>
      </c>
      <c r="I5563" s="33">
        <f>IFERROR(IF(OR(C5563="",D5563=""),"",D5563*VLOOKUP(C5563,'Setup - Mix Design'!$A$5:$I$504,5,0)),"")</f>
        <v/>
      </c>
      <c r="J5563" s="33">
        <f>IFERROR(IF(OR(C5563="",D5563=""),"",D5563*VLOOKUP(C5563,'Setup - Mix Design'!$A$5:$I$504,6,0)),"")</f>
        <v/>
      </c>
      <c r="K5563" s="33">
        <f>IFERROR(IF(OR(C5563="",D5563=""),"",D5563*VLOOKUP(C5563,'Setup - Mix Design'!$A$5:$I$504,7,0)),"")</f>
        <v/>
      </c>
    </row>
    <row r="5564">
      <c r="A5564" s="31" t="n"/>
      <c r="B5564" s="26" t="n"/>
      <c r="C5564" s="26" t="n"/>
      <c r="D5564" s="27" t="n"/>
      <c r="E5564" s="26" t="n"/>
      <c r="F5564" s="33">
        <f>IFERROR(IF(OR(C5564="",D5564=""),"",D5564*VLOOKUP(C5564,'Setup - Mix Design'!$A$5:$I$504,2,0)),"")</f>
        <v/>
      </c>
      <c r="G5564" s="33">
        <f>IFERROR(IF(OR(C5564="",D5564=""),"",D5564*VLOOKUP(C5564,'Setup - Mix Design'!$A$5:$I$504,3,0)),"")</f>
        <v/>
      </c>
      <c r="H5564" s="33">
        <f>IFERROR(IF(OR(C5564="",D5564=""),"",D5564*VLOOKUP(C5564,'Setup - Mix Design'!$A$5:$I$504,4,0)),"")</f>
        <v/>
      </c>
      <c r="I5564" s="33">
        <f>IFERROR(IF(OR(C5564="",D5564=""),"",D5564*VLOOKUP(C5564,'Setup - Mix Design'!$A$5:$I$504,5,0)),"")</f>
        <v/>
      </c>
      <c r="J5564" s="33">
        <f>IFERROR(IF(OR(C5564="",D5564=""),"",D5564*VLOOKUP(C5564,'Setup - Mix Design'!$A$5:$I$504,6,0)),"")</f>
        <v/>
      </c>
      <c r="K5564" s="33">
        <f>IFERROR(IF(OR(C5564="",D5564=""),"",D5564*VLOOKUP(C5564,'Setup - Mix Design'!$A$5:$I$504,7,0)),"")</f>
        <v/>
      </c>
    </row>
    <row r="5565">
      <c r="A5565" s="31" t="n"/>
      <c r="B5565" s="26" t="n"/>
      <c r="C5565" s="26" t="n"/>
      <c r="D5565" s="27" t="n"/>
      <c r="E5565" s="26" t="n"/>
      <c r="F5565" s="33">
        <f>IFERROR(IF(OR(C5565="",D5565=""),"",D5565*VLOOKUP(C5565,'Setup - Mix Design'!$A$5:$I$504,2,0)),"")</f>
        <v/>
      </c>
      <c r="G5565" s="33">
        <f>IFERROR(IF(OR(C5565="",D5565=""),"",D5565*VLOOKUP(C5565,'Setup - Mix Design'!$A$5:$I$504,3,0)),"")</f>
        <v/>
      </c>
      <c r="H5565" s="33">
        <f>IFERROR(IF(OR(C5565="",D5565=""),"",D5565*VLOOKUP(C5565,'Setup - Mix Design'!$A$5:$I$504,4,0)),"")</f>
        <v/>
      </c>
      <c r="I5565" s="33">
        <f>IFERROR(IF(OR(C5565="",D5565=""),"",D5565*VLOOKUP(C5565,'Setup - Mix Design'!$A$5:$I$504,5,0)),"")</f>
        <v/>
      </c>
      <c r="J5565" s="33">
        <f>IFERROR(IF(OR(C5565="",D5565=""),"",D5565*VLOOKUP(C5565,'Setup - Mix Design'!$A$5:$I$504,6,0)),"")</f>
        <v/>
      </c>
      <c r="K5565" s="33">
        <f>IFERROR(IF(OR(C5565="",D5565=""),"",D5565*VLOOKUP(C5565,'Setup - Mix Design'!$A$5:$I$504,7,0)),"")</f>
        <v/>
      </c>
    </row>
    <row r="5566">
      <c r="A5566" s="31" t="n"/>
      <c r="B5566" s="26" t="n"/>
      <c r="C5566" s="26" t="n"/>
      <c r="D5566" s="27" t="n"/>
      <c r="E5566" s="26" t="n"/>
      <c r="F5566" s="33">
        <f>IFERROR(IF(OR(C5566="",D5566=""),"",D5566*VLOOKUP(C5566,'Setup - Mix Design'!$A$5:$I$504,2,0)),"")</f>
        <v/>
      </c>
      <c r="G5566" s="33">
        <f>IFERROR(IF(OR(C5566="",D5566=""),"",D5566*VLOOKUP(C5566,'Setup - Mix Design'!$A$5:$I$504,3,0)),"")</f>
        <v/>
      </c>
      <c r="H5566" s="33">
        <f>IFERROR(IF(OR(C5566="",D5566=""),"",D5566*VLOOKUP(C5566,'Setup - Mix Design'!$A$5:$I$504,4,0)),"")</f>
        <v/>
      </c>
      <c r="I5566" s="33">
        <f>IFERROR(IF(OR(C5566="",D5566=""),"",D5566*VLOOKUP(C5566,'Setup - Mix Design'!$A$5:$I$504,5,0)),"")</f>
        <v/>
      </c>
      <c r="J5566" s="33">
        <f>IFERROR(IF(OR(C5566="",D5566=""),"",D5566*VLOOKUP(C5566,'Setup - Mix Design'!$A$5:$I$504,6,0)),"")</f>
        <v/>
      </c>
      <c r="K5566" s="33">
        <f>IFERROR(IF(OR(C5566="",D5566=""),"",D5566*VLOOKUP(C5566,'Setup - Mix Design'!$A$5:$I$504,7,0)),"")</f>
        <v/>
      </c>
    </row>
    <row r="5567">
      <c r="A5567" s="31" t="n"/>
      <c r="B5567" s="26" t="n"/>
      <c r="C5567" s="26" t="n"/>
      <c r="D5567" s="27" t="n"/>
      <c r="E5567" s="26" t="n"/>
      <c r="F5567" s="33">
        <f>IFERROR(IF(OR(C5567="",D5567=""),"",D5567*VLOOKUP(C5567,'Setup - Mix Design'!$A$5:$I$504,2,0)),"")</f>
        <v/>
      </c>
      <c r="G5567" s="33">
        <f>IFERROR(IF(OR(C5567="",D5567=""),"",D5567*VLOOKUP(C5567,'Setup - Mix Design'!$A$5:$I$504,3,0)),"")</f>
        <v/>
      </c>
      <c r="H5567" s="33">
        <f>IFERROR(IF(OR(C5567="",D5567=""),"",D5567*VLOOKUP(C5567,'Setup - Mix Design'!$A$5:$I$504,4,0)),"")</f>
        <v/>
      </c>
      <c r="I5567" s="33">
        <f>IFERROR(IF(OR(C5567="",D5567=""),"",D5567*VLOOKUP(C5567,'Setup - Mix Design'!$A$5:$I$504,5,0)),"")</f>
        <v/>
      </c>
      <c r="J5567" s="33">
        <f>IFERROR(IF(OR(C5567="",D5567=""),"",D5567*VLOOKUP(C5567,'Setup - Mix Design'!$A$5:$I$504,6,0)),"")</f>
        <v/>
      </c>
      <c r="K5567" s="33">
        <f>IFERROR(IF(OR(C5567="",D5567=""),"",D5567*VLOOKUP(C5567,'Setup - Mix Design'!$A$5:$I$504,7,0)),"")</f>
        <v/>
      </c>
    </row>
    <row r="5568">
      <c r="A5568" s="31" t="n"/>
      <c r="B5568" s="26" t="n"/>
      <c r="C5568" s="26" t="n"/>
      <c r="D5568" s="27" t="n"/>
      <c r="E5568" s="26" t="n"/>
      <c r="F5568" s="33">
        <f>IFERROR(IF(OR(C5568="",D5568=""),"",D5568*VLOOKUP(C5568,'Setup - Mix Design'!$A$5:$I$504,2,0)),"")</f>
        <v/>
      </c>
      <c r="G5568" s="33">
        <f>IFERROR(IF(OR(C5568="",D5568=""),"",D5568*VLOOKUP(C5568,'Setup - Mix Design'!$A$5:$I$504,3,0)),"")</f>
        <v/>
      </c>
      <c r="H5568" s="33">
        <f>IFERROR(IF(OR(C5568="",D5568=""),"",D5568*VLOOKUP(C5568,'Setup - Mix Design'!$A$5:$I$504,4,0)),"")</f>
        <v/>
      </c>
      <c r="I5568" s="33">
        <f>IFERROR(IF(OR(C5568="",D5568=""),"",D5568*VLOOKUP(C5568,'Setup - Mix Design'!$A$5:$I$504,5,0)),"")</f>
        <v/>
      </c>
      <c r="J5568" s="33">
        <f>IFERROR(IF(OR(C5568="",D5568=""),"",D5568*VLOOKUP(C5568,'Setup - Mix Design'!$A$5:$I$504,6,0)),"")</f>
        <v/>
      </c>
      <c r="K5568" s="33">
        <f>IFERROR(IF(OR(C5568="",D5568=""),"",D5568*VLOOKUP(C5568,'Setup - Mix Design'!$A$5:$I$504,7,0)),"")</f>
        <v/>
      </c>
    </row>
    <row r="5569">
      <c r="A5569" s="31" t="n"/>
      <c r="B5569" s="26" t="n"/>
      <c r="C5569" s="26" t="n"/>
      <c r="D5569" s="27" t="n"/>
      <c r="E5569" s="26" t="n"/>
      <c r="F5569" s="33">
        <f>IFERROR(IF(OR(C5569="",D5569=""),"",D5569*VLOOKUP(C5569,'Setup - Mix Design'!$A$5:$I$504,2,0)),"")</f>
        <v/>
      </c>
      <c r="G5569" s="33">
        <f>IFERROR(IF(OR(C5569="",D5569=""),"",D5569*VLOOKUP(C5569,'Setup - Mix Design'!$A$5:$I$504,3,0)),"")</f>
        <v/>
      </c>
      <c r="H5569" s="33">
        <f>IFERROR(IF(OR(C5569="",D5569=""),"",D5569*VLOOKUP(C5569,'Setup - Mix Design'!$A$5:$I$504,4,0)),"")</f>
        <v/>
      </c>
      <c r="I5569" s="33">
        <f>IFERROR(IF(OR(C5569="",D5569=""),"",D5569*VLOOKUP(C5569,'Setup - Mix Design'!$A$5:$I$504,5,0)),"")</f>
        <v/>
      </c>
      <c r="J5569" s="33">
        <f>IFERROR(IF(OR(C5569="",D5569=""),"",D5569*VLOOKUP(C5569,'Setup - Mix Design'!$A$5:$I$504,6,0)),"")</f>
        <v/>
      </c>
      <c r="K5569" s="33">
        <f>IFERROR(IF(OR(C5569="",D5569=""),"",D5569*VLOOKUP(C5569,'Setup - Mix Design'!$A$5:$I$504,7,0)),"")</f>
        <v/>
      </c>
    </row>
    <row r="5570">
      <c r="A5570" s="31" t="n"/>
      <c r="B5570" s="26" t="n"/>
      <c r="C5570" s="26" t="n"/>
      <c r="D5570" s="27" t="n"/>
      <c r="E5570" s="26" t="n"/>
      <c r="F5570" s="33">
        <f>IFERROR(IF(OR(C5570="",D5570=""),"",D5570*VLOOKUP(C5570,'Setup - Mix Design'!$A$5:$I$504,2,0)),"")</f>
        <v/>
      </c>
      <c r="G5570" s="33">
        <f>IFERROR(IF(OR(C5570="",D5570=""),"",D5570*VLOOKUP(C5570,'Setup - Mix Design'!$A$5:$I$504,3,0)),"")</f>
        <v/>
      </c>
      <c r="H5570" s="33">
        <f>IFERROR(IF(OR(C5570="",D5570=""),"",D5570*VLOOKUP(C5570,'Setup - Mix Design'!$A$5:$I$504,4,0)),"")</f>
        <v/>
      </c>
      <c r="I5570" s="33">
        <f>IFERROR(IF(OR(C5570="",D5570=""),"",D5570*VLOOKUP(C5570,'Setup - Mix Design'!$A$5:$I$504,5,0)),"")</f>
        <v/>
      </c>
      <c r="J5570" s="33">
        <f>IFERROR(IF(OR(C5570="",D5570=""),"",D5570*VLOOKUP(C5570,'Setup - Mix Design'!$A$5:$I$504,6,0)),"")</f>
        <v/>
      </c>
      <c r="K5570" s="33">
        <f>IFERROR(IF(OR(C5570="",D5570=""),"",D5570*VLOOKUP(C5570,'Setup - Mix Design'!$A$5:$I$504,7,0)),"")</f>
        <v/>
      </c>
    </row>
    <row r="5571">
      <c r="A5571" s="31" t="n"/>
      <c r="B5571" s="26" t="n"/>
      <c r="C5571" s="26" t="n"/>
      <c r="D5571" s="27" t="n"/>
      <c r="E5571" s="26" t="n"/>
      <c r="F5571" s="33">
        <f>IFERROR(IF(OR(C5571="",D5571=""),"",D5571*VLOOKUP(C5571,'Setup - Mix Design'!$A$5:$I$504,2,0)),"")</f>
        <v/>
      </c>
      <c r="G5571" s="33">
        <f>IFERROR(IF(OR(C5571="",D5571=""),"",D5571*VLOOKUP(C5571,'Setup - Mix Design'!$A$5:$I$504,3,0)),"")</f>
        <v/>
      </c>
      <c r="H5571" s="33">
        <f>IFERROR(IF(OR(C5571="",D5571=""),"",D5571*VLOOKUP(C5571,'Setup - Mix Design'!$A$5:$I$504,4,0)),"")</f>
        <v/>
      </c>
      <c r="I5571" s="33">
        <f>IFERROR(IF(OR(C5571="",D5571=""),"",D5571*VLOOKUP(C5571,'Setup - Mix Design'!$A$5:$I$504,5,0)),"")</f>
        <v/>
      </c>
      <c r="J5571" s="33">
        <f>IFERROR(IF(OR(C5571="",D5571=""),"",D5571*VLOOKUP(C5571,'Setup - Mix Design'!$A$5:$I$504,6,0)),"")</f>
        <v/>
      </c>
      <c r="K5571" s="33">
        <f>IFERROR(IF(OR(C5571="",D5571=""),"",D5571*VLOOKUP(C5571,'Setup - Mix Design'!$A$5:$I$504,7,0)),"")</f>
        <v/>
      </c>
    </row>
    <row r="5572">
      <c r="A5572" s="31" t="n"/>
      <c r="B5572" s="26" t="n"/>
      <c r="C5572" s="26" t="n"/>
      <c r="D5572" s="27" t="n"/>
      <c r="E5572" s="26" t="n"/>
      <c r="F5572" s="33">
        <f>IFERROR(IF(OR(C5572="",D5572=""),"",D5572*VLOOKUP(C5572,'Setup - Mix Design'!$A$5:$I$504,2,0)),"")</f>
        <v/>
      </c>
      <c r="G5572" s="33">
        <f>IFERROR(IF(OR(C5572="",D5572=""),"",D5572*VLOOKUP(C5572,'Setup - Mix Design'!$A$5:$I$504,3,0)),"")</f>
        <v/>
      </c>
      <c r="H5572" s="33">
        <f>IFERROR(IF(OR(C5572="",D5572=""),"",D5572*VLOOKUP(C5572,'Setup - Mix Design'!$A$5:$I$504,4,0)),"")</f>
        <v/>
      </c>
      <c r="I5572" s="33">
        <f>IFERROR(IF(OR(C5572="",D5572=""),"",D5572*VLOOKUP(C5572,'Setup - Mix Design'!$A$5:$I$504,5,0)),"")</f>
        <v/>
      </c>
      <c r="J5572" s="33">
        <f>IFERROR(IF(OR(C5572="",D5572=""),"",D5572*VLOOKUP(C5572,'Setup - Mix Design'!$A$5:$I$504,6,0)),"")</f>
        <v/>
      </c>
      <c r="K5572" s="33">
        <f>IFERROR(IF(OR(C5572="",D5572=""),"",D5572*VLOOKUP(C5572,'Setup - Mix Design'!$A$5:$I$504,7,0)),"")</f>
        <v/>
      </c>
    </row>
    <row r="5573">
      <c r="A5573" s="31" t="n"/>
      <c r="B5573" s="26" t="n"/>
      <c r="C5573" s="26" t="n"/>
      <c r="D5573" s="27" t="n"/>
      <c r="E5573" s="26" t="n"/>
      <c r="F5573" s="33">
        <f>IFERROR(IF(OR(C5573="",D5573=""),"",D5573*VLOOKUP(C5573,'Setup - Mix Design'!$A$5:$I$504,2,0)),"")</f>
        <v/>
      </c>
      <c r="G5573" s="33">
        <f>IFERROR(IF(OR(C5573="",D5573=""),"",D5573*VLOOKUP(C5573,'Setup - Mix Design'!$A$5:$I$504,3,0)),"")</f>
        <v/>
      </c>
      <c r="H5573" s="33">
        <f>IFERROR(IF(OR(C5573="",D5573=""),"",D5573*VLOOKUP(C5573,'Setup - Mix Design'!$A$5:$I$504,4,0)),"")</f>
        <v/>
      </c>
      <c r="I5573" s="33">
        <f>IFERROR(IF(OR(C5573="",D5573=""),"",D5573*VLOOKUP(C5573,'Setup - Mix Design'!$A$5:$I$504,5,0)),"")</f>
        <v/>
      </c>
      <c r="J5573" s="33">
        <f>IFERROR(IF(OR(C5573="",D5573=""),"",D5573*VLOOKUP(C5573,'Setup - Mix Design'!$A$5:$I$504,6,0)),"")</f>
        <v/>
      </c>
      <c r="K5573" s="33">
        <f>IFERROR(IF(OR(C5573="",D5573=""),"",D5573*VLOOKUP(C5573,'Setup - Mix Design'!$A$5:$I$504,7,0)),"")</f>
        <v/>
      </c>
    </row>
    <row r="5574">
      <c r="A5574" s="31" t="n"/>
      <c r="B5574" s="26" t="n"/>
      <c r="C5574" s="26" t="n"/>
      <c r="D5574" s="27" t="n"/>
      <c r="E5574" s="26" t="n"/>
      <c r="F5574" s="33">
        <f>IFERROR(IF(OR(C5574="",D5574=""),"",D5574*VLOOKUP(C5574,'Setup - Mix Design'!$A$5:$I$504,2,0)),"")</f>
        <v/>
      </c>
      <c r="G5574" s="33">
        <f>IFERROR(IF(OR(C5574="",D5574=""),"",D5574*VLOOKUP(C5574,'Setup - Mix Design'!$A$5:$I$504,3,0)),"")</f>
        <v/>
      </c>
      <c r="H5574" s="33">
        <f>IFERROR(IF(OR(C5574="",D5574=""),"",D5574*VLOOKUP(C5574,'Setup - Mix Design'!$A$5:$I$504,4,0)),"")</f>
        <v/>
      </c>
      <c r="I5574" s="33">
        <f>IFERROR(IF(OR(C5574="",D5574=""),"",D5574*VLOOKUP(C5574,'Setup - Mix Design'!$A$5:$I$504,5,0)),"")</f>
        <v/>
      </c>
      <c r="J5574" s="33">
        <f>IFERROR(IF(OR(C5574="",D5574=""),"",D5574*VLOOKUP(C5574,'Setup - Mix Design'!$A$5:$I$504,6,0)),"")</f>
        <v/>
      </c>
      <c r="K5574" s="33">
        <f>IFERROR(IF(OR(C5574="",D5574=""),"",D5574*VLOOKUP(C5574,'Setup - Mix Design'!$A$5:$I$504,7,0)),"")</f>
        <v/>
      </c>
    </row>
    <row r="5575">
      <c r="A5575" s="31" t="n"/>
      <c r="B5575" s="26" t="n"/>
      <c r="C5575" s="26" t="n"/>
      <c r="D5575" s="27" t="n"/>
      <c r="E5575" s="26" t="n"/>
      <c r="F5575" s="33">
        <f>IFERROR(IF(OR(C5575="",D5575=""),"",D5575*VLOOKUP(C5575,'Setup - Mix Design'!$A$5:$I$504,2,0)),"")</f>
        <v/>
      </c>
      <c r="G5575" s="33">
        <f>IFERROR(IF(OR(C5575="",D5575=""),"",D5575*VLOOKUP(C5575,'Setup - Mix Design'!$A$5:$I$504,3,0)),"")</f>
        <v/>
      </c>
      <c r="H5575" s="33">
        <f>IFERROR(IF(OR(C5575="",D5575=""),"",D5575*VLOOKUP(C5575,'Setup - Mix Design'!$A$5:$I$504,4,0)),"")</f>
        <v/>
      </c>
      <c r="I5575" s="33">
        <f>IFERROR(IF(OR(C5575="",D5575=""),"",D5575*VLOOKUP(C5575,'Setup - Mix Design'!$A$5:$I$504,5,0)),"")</f>
        <v/>
      </c>
      <c r="J5575" s="33">
        <f>IFERROR(IF(OR(C5575="",D5575=""),"",D5575*VLOOKUP(C5575,'Setup - Mix Design'!$A$5:$I$504,6,0)),"")</f>
        <v/>
      </c>
      <c r="K5575" s="33">
        <f>IFERROR(IF(OR(C5575="",D5575=""),"",D5575*VLOOKUP(C5575,'Setup - Mix Design'!$A$5:$I$504,7,0)),"")</f>
        <v/>
      </c>
    </row>
    <row r="5576">
      <c r="A5576" s="31" t="n"/>
      <c r="B5576" s="26" t="n"/>
      <c r="C5576" s="26" t="n"/>
      <c r="D5576" s="27" t="n"/>
      <c r="E5576" s="26" t="n"/>
      <c r="F5576" s="33">
        <f>IFERROR(IF(OR(C5576="",D5576=""),"",D5576*VLOOKUP(C5576,'Setup - Mix Design'!$A$5:$I$504,2,0)),"")</f>
        <v/>
      </c>
      <c r="G5576" s="33">
        <f>IFERROR(IF(OR(C5576="",D5576=""),"",D5576*VLOOKUP(C5576,'Setup - Mix Design'!$A$5:$I$504,3,0)),"")</f>
        <v/>
      </c>
      <c r="H5576" s="33">
        <f>IFERROR(IF(OR(C5576="",D5576=""),"",D5576*VLOOKUP(C5576,'Setup - Mix Design'!$A$5:$I$504,4,0)),"")</f>
        <v/>
      </c>
      <c r="I5576" s="33">
        <f>IFERROR(IF(OR(C5576="",D5576=""),"",D5576*VLOOKUP(C5576,'Setup - Mix Design'!$A$5:$I$504,5,0)),"")</f>
        <v/>
      </c>
      <c r="J5576" s="33">
        <f>IFERROR(IF(OR(C5576="",D5576=""),"",D5576*VLOOKUP(C5576,'Setup - Mix Design'!$A$5:$I$504,6,0)),"")</f>
        <v/>
      </c>
      <c r="K5576" s="33">
        <f>IFERROR(IF(OR(C5576="",D5576=""),"",D5576*VLOOKUP(C5576,'Setup - Mix Design'!$A$5:$I$504,7,0)),"")</f>
        <v/>
      </c>
    </row>
    <row r="5577">
      <c r="A5577" s="31" t="n"/>
      <c r="B5577" s="26" t="n"/>
      <c r="C5577" s="26" t="n"/>
      <c r="D5577" s="27" t="n"/>
      <c r="E5577" s="26" t="n"/>
      <c r="F5577" s="33">
        <f>IFERROR(IF(OR(C5577="",D5577=""),"",D5577*VLOOKUP(C5577,'Setup - Mix Design'!$A$5:$I$504,2,0)),"")</f>
        <v/>
      </c>
      <c r="G5577" s="33">
        <f>IFERROR(IF(OR(C5577="",D5577=""),"",D5577*VLOOKUP(C5577,'Setup - Mix Design'!$A$5:$I$504,3,0)),"")</f>
        <v/>
      </c>
      <c r="H5577" s="33">
        <f>IFERROR(IF(OR(C5577="",D5577=""),"",D5577*VLOOKUP(C5577,'Setup - Mix Design'!$A$5:$I$504,4,0)),"")</f>
        <v/>
      </c>
      <c r="I5577" s="33">
        <f>IFERROR(IF(OR(C5577="",D5577=""),"",D5577*VLOOKUP(C5577,'Setup - Mix Design'!$A$5:$I$504,5,0)),"")</f>
        <v/>
      </c>
      <c r="J5577" s="33">
        <f>IFERROR(IF(OR(C5577="",D5577=""),"",D5577*VLOOKUP(C5577,'Setup - Mix Design'!$A$5:$I$504,6,0)),"")</f>
        <v/>
      </c>
      <c r="K5577" s="33">
        <f>IFERROR(IF(OR(C5577="",D5577=""),"",D5577*VLOOKUP(C5577,'Setup - Mix Design'!$A$5:$I$504,7,0)),"")</f>
        <v/>
      </c>
    </row>
    <row r="5578">
      <c r="A5578" s="31" t="n"/>
      <c r="B5578" s="26" t="n"/>
      <c r="C5578" s="26" t="n"/>
      <c r="D5578" s="27" t="n"/>
      <c r="E5578" s="26" t="n"/>
      <c r="F5578" s="33">
        <f>IFERROR(IF(OR(C5578="",D5578=""),"",D5578*VLOOKUP(C5578,'Setup - Mix Design'!$A$5:$I$504,2,0)),"")</f>
        <v/>
      </c>
      <c r="G5578" s="33">
        <f>IFERROR(IF(OR(C5578="",D5578=""),"",D5578*VLOOKUP(C5578,'Setup - Mix Design'!$A$5:$I$504,3,0)),"")</f>
        <v/>
      </c>
      <c r="H5578" s="33">
        <f>IFERROR(IF(OR(C5578="",D5578=""),"",D5578*VLOOKUP(C5578,'Setup - Mix Design'!$A$5:$I$504,4,0)),"")</f>
        <v/>
      </c>
      <c r="I5578" s="33">
        <f>IFERROR(IF(OR(C5578="",D5578=""),"",D5578*VLOOKUP(C5578,'Setup - Mix Design'!$A$5:$I$504,5,0)),"")</f>
        <v/>
      </c>
      <c r="J5578" s="33">
        <f>IFERROR(IF(OR(C5578="",D5578=""),"",D5578*VLOOKUP(C5578,'Setup - Mix Design'!$A$5:$I$504,6,0)),"")</f>
        <v/>
      </c>
      <c r="K5578" s="33">
        <f>IFERROR(IF(OR(C5578="",D5578=""),"",D5578*VLOOKUP(C5578,'Setup - Mix Design'!$A$5:$I$504,7,0)),"")</f>
        <v/>
      </c>
    </row>
    <row r="5579">
      <c r="A5579" s="31" t="n"/>
      <c r="B5579" s="26" t="n"/>
      <c r="C5579" s="26" t="n"/>
      <c r="D5579" s="27" t="n"/>
      <c r="E5579" s="26" t="n"/>
      <c r="F5579" s="33">
        <f>IFERROR(IF(OR(C5579="",D5579=""),"",D5579*VLOOKUP(C5579,'Setup - Mix Design'!$A$5:$I$504,2,0)),"")</f>
        <v/>
      </c>
      <c r="G5579" s="33">
        <f>IFERROR(IF(OR(C5579="",D5579=""),"",D5579*VLOOKUP(C5579,'Setup - Mix Design'!$A$5:$I$504,3,0)),"")</f>
        <v/>
      </c>
      <c r="H5579" s="33">
        <f>IFERROR(IF(OR(C5579="",D5579=""),"",D5579*VLOOKUP(C5579,'Setup - Mix Design'!$A$5:$I$504,4,0)),"")</f>
        <v/>
      </c>
      <c r="I5579" s="33">
        <f>IFERROR(IF(OR(C5579="",D5579=""),"",D5579*VLOOKUP(C5579,'Setup - Mix Design'!$A$5:$I$504,5,0)),"")</f>
        <v/>
      </c>
      <c r="J5579" s="33">
        <f>IFERROR(IF(OR(C5579="",D5579=""),"",D5579*VLOOKUP(C5579,'Setup - Mix Design'!$A$5:$I$504,6,0)),"")</f>
        <v/>
      </c>
      <c r="K5579" s="33">
        <f>IFERROR(IF(OR(C5579="",D5579=""),"",D5579*VLOOKUP(C5579,'Setup - Mix Design'!$A$5:$I$504,7,0)),"")</f>
        <v/>
      </c>
    </row>
    <row r="5580">
      <c r="A5580" s="31" t="n"/>
      <c r="B5580" s="26" t="n"/>
      <c r="C5580" s="26" t="n"/>
      <c r="D5580" s="27" t="n"/>
      <c r="E5580" s="26" t="n"/>
      <c r="F5580" s="33">
        <f>IFERROR(IF(OR(C5580="",D5580=""),"",D5580*VLOOKUP(C5580,'Setup - Mix Design'!$A$5:$I$504,2,0)),"")</f>
        <v/>
      </c>
      <c r="G5580" s="33">
        <f>IFERROR(IF(OR(C5580="",D5580=""),"",D5580*VLOOKUP(C5580,'Setup - Mix Design'!$A$5:$I$504,3,0)),"")</f>
        <v/>
      </c>
      <c r="H5580" s="33">
        <f>IFERROR(IF(OR(C5580="",D5580=""),"",D5580*VLOOKUP(C5580,'Setup - Mix Design'!$A$5:$I$504,4,0)),"")</f>
        <v/>
      </c>
      <c r="I5580" s="33">
        <f>IFERROR(IF(OR(C5580="",D5580=""),"",D5580*VLOOKUP(C5580,'Setup - Mix Design'!$A$5:$I$504,5,0)),"")</f>
        <v/>
      </c>
      <c r="J5580" s="33">
        <f>IFERROR(IF(OR(C5580="",D5580=""),"",D5580*VLOOKUP(C5580,'Setup - Mix Design'!$A$5:$I$504,6,0)),"")</f>
        <v/>
      </c>
      <c r="K5580" s="33">
        <f>IFERROR(IF(OR(C5580="",D5580=""),"",D5580*VLOOKUP(C5580,'Setup - Mix Design'!$A$5:$I$504,7,0)),"")</f>
        <v/>
      </c>
    </row>
    <row r="5581">
      <c r="A5581" s="31" t="n"/>
      <c r="B5581" s="26" t="n"/>
      <c r="C5581" s="26" t="n"/>
      <c r="D5581" s="27" t="n"/>
      <c r="E5581" s="26" t="n"/>
      <c r="F5581" s="33">
        <f>IFERROR(IF(OR(C5581="",D5581=""),"",D5581*VLOOKUP(C5581,'Setup - Mix Design'!$A$5:$I$504,2,0)),"")</f>
        <v/>
      </c>
      <c r="G5581" s="33">
        <f>IFERROR(IF(OR(C5581="",D5581=""),"",D5581*VLOOKUP(C5581,'Setup - Mix Design'!$A$5:$I$504,3,0)),"")</f>
        <v/>
      </c>
      <c r="H5581" s="33">
        <f>IFERROR(IF(OR(C5581="",D5581=""),"",D5581*VLOOKUP(C5581,'Setup - Mix Design'!$A$5:$I$504,4,0)),"")</f>
        <v/>
      </c>
      <c r="I5581" s="33">
        <f>IFERROR(IF(OR(C5581="",D5581=""),"",D5581*VLOOKUP(C5581,'Setup - Mix Design'!$A$5:$I$504,5,0)),"")</f>
        <v/>
      </c>
      <c r="J5581" s="33">
        <f>IFERROR(IF(OR(C5581="",D5581=""),"",D5581*VLOOKUP(C5581,'Setup - Mix Design'!$A$5:$I$504,6,0)),"")</f>
        <v/>
      </c>
      <c r="K5581" s="33">
        <f>IFERROR(IF(OR(C5581="",D5581=""),"",D5581*VLOOKUP(C5581,'Setup - Mix Design'!$A$5:$I$504,7,0)),"")</f>
        <v/>
      </c>
    </row>
    <row r="5582">
      <c r="A5582" s="31" t="n"/>
      <c r="B5582" s="26" t="n"/>
      <c r="C5582" s="26" t="n"/>
      <c r="D5582" s="27" t="n"/>
      <c r="E5582" s="26" t="n"/>
      <c r="F5582" s="33">
        <f>IFERROR(IF(OR(C5582="",D5582=""),"",D5582*VLOOKUP(C5582,'Setup - Mix Design'!$A$5:$I$504,2,0)),"")</f>
        <v/>
      </c>
      <c r="G5582" s="33">
        <f>IFERROR(IF(OR(C5582="",D5582=""),"",D5582*VLOOKUP(C5582,'Setup - Mix Design'!$A$5:$I$504,3,0)),"")</f>
        <v/>
      </c>
      <c r="H5582" s="33">
        <f>IFERROR(IF(OR(C5582="",D5582=""),"",D5582*VLOOKUP(C5582,'Setup - Mix Design'!$A$5:$I$504,4,0)),"")</f>
        <v/>
      </c>
      <c r="I5582" s="33">
        <f>IFERROR(IF(OR(C5582="",D5582=""),"",D5582*VLOOKUP(C5582,'Setup - Mix Design'!$A$5:$I$504,5,0)),"")</f>
        <v/>
      </c>
      <c r="J5582" s="33">
        <f>IFERROR(IF(OR(C5582="",D5582=""),"",D5582*VLOOKUP(C5582,'Setup - Mix Design'!$A$5:$I$504,6,0)),"")</f>
        <v/>
      </c>
      <c r="K5582" s="33">
        <f>IFERROR(IF(OR(C5582="",D5582=""),"",D5582*VLOOKUP(C5582,'Setup - Mix Design'!$A$5:$I$504,7,0)),"")</f>
        <v/>
      </c>
    </row>
    <row r="5583">
      <c r="A5583" s="31" t="n"/>
      <c r="B5583" s="26" t="n"/>
      <c r="C5583" s="26" t="n"/>
      <c r="D5583" s="27" t="n"/>
      <c r="E5583" s="26" t="n"/>
      <c r="F5583" s="33">
        <f>IFERROR(IF(OR(C5583="",D5583=""),"",D5583*VLOOKUP(C5583,'Setup - Mix Design'!$A$5:$I$504,2,0)),"")</f>
        <v/>
      </c>
      <c r="G5583" s="33">
        <f>IFERROR(IF(OR(C5583="",D5583=""),"",D5583*VLOOKUP(C5583,'Setup - Mix Design'!$A$5:$I$504,3,0)),"")</f>
        <v/>
      </c>
      <c r="H5583" s="33">
        <f>IFERROR(IF(OR(C5583="",D5583=""),"",D5583*VLOOKUP(C5583,'Setup - Mix Design'!$A$5:$I$504,4,0)),"")</f>
        <v/>
      </c>
      <c r="I5583" s="33">
        <f>IFERROR(IF(OR(C5583="",D5583=""),"",D5583*VLOOKUP(C5583,'Setup - Mix Design'!$A$5:$I$504,5,0)),"")</f>
        <v/>
      </c>
      <c r="J5583" s="33">
        <f>IFERROR(IF(OR(C5583="",D5583=""),"",D5583*VLOOKUP(C5583,'Setup - Mix Design'!$A$5:$I$504,6,0)),"")</f>
        <v/>
      </c>
      <c r="K5583" s="33">
        <f>IFERROR(IF(OR(C5583="",D5583=""),"",D5583*VLOOKUP(C5583,'Setup - Mix Design'!$A$5:$I$504,7,0)),"")</f>
        <v/>
      </c>
    </row>
    <row r="5584">
      <c r="A5584" s="31" t="n"/>
      <c r="B5584" s="26" t="n"/>
      <c r="C5584" s="26" t="n"/>
      <c r="D5584" s="27" t="n"/>
      <c r="E5584" s="26" t="n"/>
      <c r="F5584" s="33">
        <f>IFERROR(IF(OR(C5584="",D5584=""),"",D5584*VLOOKUP(C5584,'Setup - Mix Design'!$A$5:$I$504,2,0)),"")</f>
        <v/>
      </c>
      <c r="G5584" s="33">
        <f>IFERROR(IF(OR(C5584="",D5584=""),"",D5584*VLOOKUP(C5584,'Setup - Mix Design'!$A$5:$I$504,3,0)),"")</f>
        <v/>
      </c>
      <c r="H5584" s="33">
        <f>IFERROR(IF(OR(C5584="",D5584=""),"",D5584*VLOOKUP(C5584,'Setup - Mix Design'!$A$5:$I$504,4,0)),"")</f>
        <v/>
      </c>
      <c r="I5584" s="33">
        <f>IFERROR(IF(OR(C5584="",D5584=""),"",D5584*VLOOKUP(C5584,'Setup - Mix Design'!$A$5:$I$504,5,0)),"")</f>
        <v/>
      </c>
      <c r="J5584" s="33">
        <f>IFERROR(IF(OR(C5584="",D5584=""),"",D5584*VLOOKUP(C5584,'Setup - Mix Design'!$A$5:$I$504,6,0)),"")</f>
        <v/>
      </c>
      <c r="K5584" s="33">
        <f>IFERROR(IF(OR(C5584="",D5584=""),"",D5584*VLOOKUP(C5584,'Setup - Mix Design'!$A$5:$I$504,7,0)),"")</f>
        <v/>
      </c>
    </row>
    <row r="5585">
      <c r="A5585" s="31" t="n"/>
      <c r="B5585" s="26" t="n"/>
      <c r="C5585" s="26" t="n"/>
      <c r="D5585" s="27" t="n"/>
      <c r="E5585" s="26" t="n"/>
      <c r="F5585" s="33">
        <f>IFERROR(IF(OR(C5585="",D5585=""),"",D5585*VLOOKUP(C5585,'Setup - Mix Design'!$A$5:$I$504,2,0)),"")</f>
        <v/>
      </c>
      <c r="G5585" s="33">
        <f>IFERROR(IF(OR(C5585="",D5585=""),"",D5585*VLOOKUP(C5585,'Setup - Mix Design'!$A$5:$I$504,3,0)),"")</f>
        <v/>
      </c>
      <c r="H5585" s="33">
        <f>IFERROR(IF(OR(C5585="",D5585=""),"",D5585*VLOOKUP(C5585,'Setup - Mix Design'!$A$5:$I$504,4,0)),"")</f>
        <v/>
      </c>
      <c r="I5585" s="33">
        <f>IFERROR(IF(OR(C5585="",D5585=""),"",D5585*VLOOKUP(C5585,'Setup - Mix Design'!$A$5:$I$504,5,0)),"")</f>
        <v/>
      </c>
      <c r="J5585" s="33">
        <f>IFERROR(IF(OR(C5585="",D5585=""),"",D5585*VLOOKUP(C5585,'Setup - Mix Design'!$A$5:$I$504,6,0)),"")</f>
        <v/>
      </c>
      <c r="K5585" s="33">
        <f>IFERROR(IF(OR(C5585="",D5585=""),"",D5585*VLOOKUP(C5585,'Setup - Mix Design'!$A$5:$I$504,7,0)),"")</f>
        <v/>
      </c>
    </row>
    <row r="5586">
      <c r="A5586" s="31" t="n"/>
      <c r="B5586" s="26" t="n"/>
      <c r="C5586" s="26" t="n"/>
      <c r="D5586" s="27" t="n"/>
      <c r="E5586" s="26" t="n"/>
      <c r="F5586" s="33">
        <f>IFERROR(IF(OR(C5586="",D5586=""),"",D5586*VLOOKUP(C5586,'Setup - Mix Design'!$A$5:$I$504,2,0)),"")</f>
        <v/>
      </c>
      <c r="G5586" s="33">
        <f>IFERROR(IF(OR(C5586="",D5586=""),"",D5586*VLOOKUP(C5586,'Setup - Mix Design'!$A$5:$I$504,3,0)),"")</f>
        <v/>
      </c>
      <c r="H5586" s="33">
        <f>IFERROR(IF(OR(C5586="",D5586=""),"",D5586*VLOOKUP(C5586,'Setup - Mix Design'!$A$5:$I$504,4,0)),"")</f>
        <v/>
      </c>
      <c r="I5586" s="33">
        <f>IFERROR(IF(OR(C5586="",D5586=""),"",D5586*VLOOKUP(C5586,'Setup - Mix Design'!$A$5:$I$504,5,0)),"")</f>
        <v/>
      </c>
      <c r="J5586" s="33">
        <f>IFERROR(IF(OR(C5586="",D5586=""),"",D5586*VLOOKUP(C5586,'Setup - Mix Design'!$A$5:$I$504,6,0)),"")</f>
        <v/>
      </c>
      <c r="K5586" s="33">
        <f>IFERROR(IF(OR(C5586="",D5586=""),"",D5586*VLOOKUP(C5586,'Setup - Mix Design'!$A$5:$I$504,7,0)),"")</f>
        <v/>
      </c>
    </row>
    <row r="5587">
      <c r="A5587" s="31" t="n"/>
      <c r="B5587" s="26" t="n"/>
      <c r="C5587" s="26" t="n"/>
      <c r="D5587" s="27" t="n"/>
      <c r="E5587" s="26" t="n"/>
      <c r="F5587" s="33">
        <f>IFERROR(IF(OR(C5587="",D5587=""),"",D5587*VLOOKUP(C5587,'Setup - Mix Design'!$A$5:$I$504,2,0)),"")</f>
        <v/>
      </c>
      <c r="G5587" s="33">
        <f>IFERROR(IF(OR(C5587="",D5587=""),"",D5587*VLOOKUP(C5587,'Setup - Mix Design'!$A$5:$I$504,3,0)),"")</f>
        <v/>
      </c>
      <c r="H5587" s="33">
        <f>IFERROR(IF(OR(C5587="",D5587=""),"",D5587*VLOOKUP(C5587,'Setup - Mix Design'!$A$5:$I$504,4,0)),"")</f>
        <v/>
      </c>
      <c r="I5587" s="33">
        <f>IFERROR(IF(OR(C5587="",D5587=""),"",D5587*VLOOKUP(C5587,'Setup - Mix Design'!$A$5:$I$504,5,0)),"")</f>
        <v/>
      </c>
      <c r="J5587" s="33">
        <f>IFERROR(IF(OR(C5587="",D5587=""),"",D5587*VLOOKUP(C5587,'Setup - Mix Design'!$A$5:$I$504,6,0)),"")</f>
        <v/>
      </c>
      <c r="K5587" s="33">
        <f>IFERROR(IF(OR(C5587="",D5587=""),"",D5587*VLOOKUP(C5587,'Setup - Mix Design'!$A$5:$I$504,7,0)),"")</f>
        <v/>
      </c>
    </row>
    <row r="5588">
      <c r="A5588" s="31" t="n"/>
      <c r="B5588" s="26" t="n"/>
      <c r="C5588" s="26" t="n"/>
      <c r="D5588" s="27" t="n"/>
      <c r="E5588" s="26" t="n"/>
      <c r="F5588" s="33">
        <f>IFERROR(IF(OR(C5588="",D5588=""),"",D5588*VLOOKUP(C5588,'Setup - Mix Design'!$A$5:$I$504,2,0)),"")</f>
        <v/>
      </c>
      <c r="G5588" s="33">
        <f>IFERROR(IF(OR(C5588="",D5588=""),"",D5588*VLOOKUP(C5588,'Setup - Mix Design'!$A$5:$I$504,3,0)),"")</f>
        <v/>
      </c>
      <c r="H5588" s="33">
        <f>IFERROR(IF(OR(C5588="",D5588=""),"",D5588*VLOOKUP(C5588,'Setup - Mix Design'!$A$5:$I$504,4,0)),"")</f>
        <v/>
      </c>
      <c r="I5588" s="33">
        <f>IFERROR(IF(OR(C5588="",D5588=""),"",D5588*VLOOKUP(C5588,'Setup - Mix Design'!$A$5:$I$504,5,0)),"")</f>
        <v/>
      </c>
      <c r="J5588" s="33">
        <f>IFERROR(IF(OR(C5588="",D5588=""),"",D5588*VLOOKUP(C5588,'Setup - Mix Design'!$A$5:$I$504,6,0)),"")</f>
        <v/>
      </c>
      <c r="K5588" s="33">
        <f>IFERROR(IF(OR(C5588="",D5588=""),"",D5588*VLOOKUP(C5588,'Setup - Mix Design'!$A$5:$I$504,7,0)),"")</f>
        <v/>
      </c>
    </row>
    <row r="5589">
      <c r="A5589" s="31" t="n"/>
      <c r="B5589" s="26" t="n"/>
      <c r="C5589" s="26" t="n"/>
      <c r="D5589" s="27" t="n"/>
      <c r="E5589" s="26" t="n"/>
      <c r="F5589" s="33">
        <f>IFERROR(IF(OR(C5589="",D5589=""),"",D5589*VLOOKUP(C5589,'Setup - Mix Design'!$A$5:$I$504,2,0)),"")</f>
        <v/>
      </c>
      <c r="G5589" s="33">
        <f>IFERROR(IF(OR(C5589="",D5589=""),"",D5589*VLOOKUP(C5589,'Setup - Mix Design'!$A$5:$I$504,3,0)),"")</f>
        <v/>
      </c>
      <c r="H5589" s="33">
        <f>IFERROR(IF(OR(C5589="",D5589=""),"",D5589*VLOOKUP(C5589,'Setup - Mix Design'!$A$5:$I$504,4,0)),"")</f>
        <v/>
      </c>
      <c r="I5589" s="33">
        <f>IFERROR(IF(OR(C5589="",D5589=""),"",D5589*VLOOKUP(C5589,'Setup - Mix Design'!$A$5:$I$504,5,0)),"")</f>
        <v/>
      </c>
      <c r="J5589" s="33">
        <f>IFERROR(IF(OR(C5589="",D5589=""),"",D5589*VLOOKUP(C5589,'Setup - Mix Design'!$A$5:$I$504,6,0)),"")</f>
        <v/>
      </c>
      <c r="K5589" s="33">
        <f>IFERROR(IF(OR(C5589="",D5589=""),"",D5589*VLOOKUP(C5589,'Setup - Mix Design'!$A$5:$I$504,7,0)),"")</f>
        <v/>
      </c>
    </row>
    <row r="5590">
      <c r="A5590" s="31" t="n"/>
      <c r="B5590" s="26" t="n"/>
      <c r="C5590" s="26" t="n"/>
      <c r="D5590" s="27" t="n"/>
      <c r="E5590" s="26" t="n"/>
      <c r="F5590" s="33">
        <f>IFERROR(IF(OR(C5590="",D5590=""),"",D5590*VLOOKUP(C5590,'Setup - Mix Design'!$A$5:$I$504,2,0)),"")</f>
        <v/>
      </c>
      <c r="G5590" s="33">
        <f>IFERROR(IF(OR(C5590="",D5590=""),"",D5590*VLOOKUP(C5590,'Setup - Mix Design'!$A$5:$I$504,3,0)),"")</f>
        <v/>
      </c>
      <c r="H5590" s="33">
        <f>IFERROR(IF(OR(C5590="",D5590=""),"",D5590*VLOOKUP(C5590,'Setup - Mix Design'!$A$5:$I$504,4,0)),"")</f>
        <v/>
      </c>
      <c r="I5590" s="33">
        <f>IFERROR(IF(OR(C5590="",D5590=""),"",D5590*VLOOKUP(C5590,'Setup - Mix Design'!$A$5:$I$504,5,0)),"")</f>
        <v/>
      </c>
      <c r="J5590" s="33">
        <f>IFERROR(IF(OR(C5590="",D5590=""),"",D5590*VLOOKUP(C5590,'Setup - Mix Design'!$A$5:$I$504,6,0)),"")</f>
        <v/>
      </c>
      <c r="K5590" s="33">
        <f>IFERROR(IF(OR(C5590="",D5590=""),"",D5590*VLOOKUP(C5590,'Setup - Mix Design'!$A$5:$I$504,7,0)),"")</f>
        <v/>
      </c>
    </row>
    <row r="5591">
      <c r="A5591" s="31" t="n"/>
      <c r="B5591" s="26" t="n"/>
      <c r="C5591" s="26" t="n"/>
      <c r="D5591" s="27" t="n"/>
      <c r="E5591" s="26" t="n"/>
      <c r="F5591" s="33">
        <f>IFERROR(IF(OR(C5591="",D5591=""),"",D5591*VLOOKUP(C5591,'Setup - Mix Design'!$A$5:$I$504,2,0)),"")</f>
        <v/>
      </c>
      <c r="G5591" s="33">
        <f>IFERROR(IF(OR(C5591="",D5591=""),"",D5591*VLOOKUP(C5591,'Setup - Mix Design'!$A$5:$I$504,3,0)),"")</f>
        <v/>
      </c>
      <c r="H5591" s="33">
        <f>IFERROR(IF(OR(C5591="",D5591=""),"",D5591*VLOOKUP(C5591,'Setup - Mix Design'!$A$5:$I$504,4,0)),"")</f>
        <v/>
      </c>
      <c r="I5591" s="33">
        <f>IFERROR(IF(OR(C5591="",D5591=""),"",D5591*VLOOKUP(C5591,'Setup - Mix Design'!$A$5:$I$504,5,0)),"")</f>
        <v/>
      </c>
      <c r="J5591" s="33">
        <f>IFERROR(IF(OR(C5591="",D5591=""),"",D5591*VLOOKUP(C5591,'Setup - Mix Design'!$A$5:$I$504,6,0)),"")</f>
        <v/>
      </c>
      <c r="K5591" s="33">
        <f>IFERROR(IF(OR(C5591="",D5591=""),"",D5591*VLOOKUP(C5591,'Setup - Mix Design'!$A$5:$I$504,7,0)),"")</f>
        <v/>
      </c>
    </row>
    <row r="5592">
      <c r="A5592" s="31" t="n"/>
      <c r="B5592" s="26" t="n"/>
      <c r="C5592" s="26" t="n"/>
      <c r="D5592" s="27" t="n"/>
      <c r="E5592" s="26" t="n"/>
      <c r="F5592" s="33">
        <f>IFERROR(IF(OR(C5592="",D5592=""),"",D5592*VLOOKUP(C5592,'Setup - Mix Design'!$A$5:$I$504,2,0)),"")</f>
        <v/>
      </c>
      <c r="G5592" s="33">
        <f>IFERROR(IF(OR(C5592="",D5592=""),"",D5592*VLOOKUP(C5592,'Setup - Mix Design'!$A$5:$I$504,3,0)),"")</f>
        <v/>
      </c>
      <c r="H5592" s="33">
        <f>IFERROR(IF(OR(C5592="",D5592=""),"",D5592*VLOOKUP(C5592,'Setup - Mix Design'!$A$5:$I$504,4,0)),"")</f>
        <v/>
      </c>
      <c r="I5592" s="33">
        <f>IFERROR(IF(OR(C5592="",D5592=""),"",D5592*VLOOKUP(C5592,'Setup - Mix Design'!$A$5:$I$504,5,0)),"")</f>
        <v/>
      </c>
      <c r="J5592" s="33">
        <f>IFERROR(IF(OR(C5592="",D5592=""),"",D5592*VLOOKUP(C5592,'Setup - Mix Design'!$A$5:$I$504,6,0)),"")</f>
        <v/>
      </c>
      <c r="K5592" s="33">
        <f>IFERROR(IF(OR(C5592="",D5592=""),"",D5592*VLOOKUP(C5592,'Setup - Mix Design'!$A$5:$I$504,7,0)),"")</f>
        <v/>
      </c>
    </row>
    <row r="5593">
      <c r="A5593" s="31" t="n"/>
      <c r="B5593" s="26" t="n"/>
      <c r="C5593" s="26" t="n"/>
      <c r="D5593" s="27" t="n"/>
      <c r="E5593" s="26" t="n"/>
      <c r="F5593" s="33">
        <f>IFERROR(IF(OR(C5593="",D5593=""),"",D5593*VLOOKUP(C5593,'Setup - Mix Design'!$A$5:$I$504,2,0)),"")</f>
        <v/>
      </c>
      <c r="G5593" s="33">
        <f>IFERROR(IF(OR(C5593="",D5593=""),"",D5593*VLOOKUP(C5593,'Setup - Mix Design'!$A$5:$I$504,3,0)),"")</f>
        <v/>
      </c>
      <c r="H5593" s="33">
        <f>IFERROR(IF(OR(C5593="",D5593=""),"",D5593*VLOOKUP(C5593,'Setup - Mix Design'!$A$5:$I$504,4,0)),"")</f>
        <v/>
      </c>
      <c r="I5593" s="33">
        <f>IFERROR(IF(OR(C5593="",D5593=""),"",D5593*VLOOKUP(C5593,'Setup - Mix Design'!$A$5:$I$504,5,0)),"")</f>
        <v/>
      </c>
      <c r="J5593" s="33">
        <f>IFERROR(IF(OR(C5593="",D5593=""),"",D5593*VLOOKUP(C5593,'Setup - Mix Design'!$A$5:$I$504,6,0)),"")</f>
        <v/>
      </c>
      <c r="K5593" s="33">
        <f>IFERROR(IF(OR(C5593="",D5593=""),"",D5593*VLOOKUP(C5593,'Setup - Mix Design'!$A$5:$I$504,7,0)),"")</f>
        <v/>
      </c>
    </row>
    <row r="5594">
      <c r="A5594" s="31" t="n"/>
      <c r="B5594" s="26" t="n"/>
      <c r="C5594" s="26" t="n"/>
      <c r="D5594" s="27" t="n"/>
      <c r="E5594" s="26" t="n"/>
      <c r="F5594" s="33">
        <f>IFERROR(IF(OR(C5594="",D5594=""),"",D5594*VLOOKUP(C5594,'Setup - Mix Design'!$A$5:$I$504,2,0)),"")</f>
        <v/>
      </c>
      <c r="G5594" s="33">
        <f>IFERROR(IF(OR(C5594="",D5594=""),"",D5594*VLOOKUP(C5594,'Setup - Mix Design'!$A$5:$I$504,3,0)),"")</f>
        <v/>
      </c>
      <c r="H5594" s="33">
        <f>IFERROR(IF(OR(C5594="",D5594=""),"",D5594*VLOOKUP(C5594,'Setup - Mix Design'!$A$5:$I$504,4,0)),"")</f>
        <v/>
      </c>
      <c r="I5594" s="33">
        <f>IFERROR(IF(OR(C5594="",D5594=""),"",D5594*VLOOKUP(C5594,'Setup - Mix Design'!$A$5:$I$504,5,0)),"")</f>
        <v/>
      </c>
      <c r="J5594" s="33">
        <f>IFERROR(IF(OR(C5594="",D5594=""),"",D5594*VLOOKUP(C5594,'Setup - Mix Design'!$A$5:$I$504,6,0)),"")</f>
        <v/>
      </c>
      <c r="K5594" s="33">
        <f>IFERROR(IF(OR(C5594="",D5594=""),"",D5594*VLOOKUP(C5594,'Setup - Mix Design'!$A$5:$I$504,7,0)),"")</f>
        <v/>
      </c>
    </row>
    <row r="5595">
      <c r="A5595" s="31" t="n"/>
      <c r="B5595" s="26" t="n"/>
      <c r="C5595" s="26" t="n"/>
      <c r="D5595" s="27" t="n"/>
      <c r="E5595" s="26" t="n"/>
      <c r="F5595" s="33">
        <f>IFERROR(IF(OR(C5595="",D5595=""),"",D5595*VLOOKUP(C5595,'Setup - Mix Design'!$A$5:$I$504,2,0)),"")</f>
        <v/>
      </c>
      <c r="G5595" s="33">
        <f>IFERROR(IF(OR(C5595="",D5595=""),"",D5595*VLOOKUP(C5595,'Setup - Mix Design'!$A$5:$I$504,3,0)),"")</f>
        <v/>
      </c>
      <c r="H5595" s="33">
        <f>IFERROR(IF(OR(C5595="",D5595=""),"",D5595*VLOOKUP(C5595,'Setup - Mix Design'!$A$5:$I$504,4,0)),"")</f>
        <v/>
      </c>
      <c r="I5595" s="33">
        <f>IFERROR(IF(OR(C5595="",D5595=""),"",D5595*VLOOKUP(C5595,'Setup - Mix Design'!$A$5:$I$504,5,0)),"")</f>
        <v/>
      </c>
      <c r="J5595" s="33">
        <f>IFERROR(IF(OR(C5595="",D5595=""),"",D5595*VLOOKUP(C5595,'Setup - Mix Design'!$A$5:$I$504,6,0)),"")</f>
        <v/>
      </c>
      <c r="K5595" s="33">
        <f>IFERROR(IF(OR(C5595="",D5595=""),"",D5595*VLOOKUP(C5595,'Setup - Mix Design'!$A$5:$I$504,7,0)),"")</f>
        <v/>
      </c>
    </row>
    <row r="5596">
      <c r="A5596" s="31" t="n"/>
      <c r="B5596" s="26" t="n"/>
      <c r="C5596" s="26" t="n"/>
      <c r="D5596" s="27" t="n"/>
      <c r="E5596" s="26" t="n"/>
      <c r="F5596" s="33">
        <f>IFERROR(IF(OR(C5596="",D5596=""),"",D5596*VLOOKUP(C5596,'Setup - Mix Design'!$A$5:$I$504,2,0)),"")</f>
        <v/>
      </c>
      <c r="G5596" s="33">
        <f>IFERROR(IF(OR(C5596="",D5596=""),"",D5596*VLOOKUP(C5596,'Setup - Mix Design'!$A$5:$I$504,3,0)),"")</f>
        <v/>
      </c>
      <c r="H5596" s="33">
        <f>IFERROR(IF(OR(C5596="",D5596=""),"",D5596*VLOOKUP(C5596,'Setup - Mix Design'!$A$5:$I$504,4,0)),"")</f>
        <v/>
      </c>
      <c r="I5596" s="33">
        <f>IFERROR(IF(OR(C5596="",D5596=""),"",D5596*VLOOKUP(C5596,'Setup - Mix Design'!$A$5:$I$504,5,0)),"")</f>
        <v/>
      </c>
      <c r="J5596" s="33">
        <f>IFERROR(IF(OR(C5596="",D5596=""),"",D5596*VLOOKUP(C5596,'Setup - Mix Design'!$A$5:$I$504,6,0)),"")</f>
        <v/>
      </c>
      <c r="K5596" s="33">
        <f>IFERROR(IF(OR(C5596="",D5596=""),"",D5596*VLOOKUP(C5596,'Setup - Mix Design'!$A$5:$I$504,7,0)),"")</f>
        <v/>
      </c>
    </row>
    <row r="5597">
      <c r="A5597" s="31" t="n"/>
      <c r="B5597" s="26" t="n"/>
      <c r="C5597" s="26" t="n"/>
      <c r="D5597" s="27" t="n"/>
      <c r="E5597" s="26" t="n"/>
      <c r="F5597" s="33">
        <f>IFERROR(IF(OR(C5597="",D5597=""),"",D5597*VLOOKUP(C5597,'Setup - Mix Design'!$A$5:$I$504,2,0)),"")</f>
        <v/>
      </c>
      <c r="G5597" s="33">
        <f>IFERROR(IF(OR(C5597="",D5597=""),"",D5597*VLOOKUP(C5597,'Setup - Mix Design'!$A$5:$I$504,3,0)),"")</f>
        <v/>
      </c>
      <c r="H5597" s="33">
        <f>IFERROR(IF(OR(C5597="",D5597=""),"",D5597*VLOOKUP(C5597,'Setup - Mix Design'!$A$5:$I$504,4,0)),"")</f>
        <v/>
      </c>
      <c r="I5597" s="33">
        <f>IFERROR(IF(OR(C5597="",D5597=""),"",D5597*VLOOKUP(C5597,'Setup - Mix Design'!$A$5:$I$504,5,0)),"")</f>
        <v/>
      </c>
      <c r="J5597" s="33">
        <f>IFERROR(IF(OR(C5597="",D5597=""),"",D5597*VLOOKUP(C5597,'Setup - Mix Design'!$A$5:$I$504,6,0)),"")</f>
        <v/>
      </c>
      <c r="K5597" s="33">
        <f>IFERROR(IF(OR(C5597="",D5597=""),"",D5597*VLOOKUP(C5597,'Setup - Mix Design'!$A$5:$I$504,7,0)),"")</f>
        <v/>
      </c>
    </row>
    <row r="5598">
      <c r="A5598" s="31" t="n"/>
      <c r="B5598" s="26" t="n"/>
      <c r="C5598" s="26" t="n"/>
      <c r="D5598" s="27" t="n"/>
      <c r="E5598" s="26" t="n"/>
      <c r="F5598" s="33">
        <f>IFERROR(IF(OR(C5598="",D5598=""),"",D5598*VLOOKUP(C5598,'Setup - Mix Design'!$A$5:$I$504,2,0)),"")</f>
        <v/>
      </c>
      <c r="G5598" s="33">
        <f>IFERROR(IF(OR(C5598="",D5598=""),"",D5598*VLOOKUP(C5598,'Setup - Mix Design'!$A$5:$I$504,3,0)),"")</f>
        <v/>
      </c>
      <c r="H5598" s="33">
        <f>IFERROR(IF(OR(C5598="",D5598=""),"",D5598*VLOOKUP(C5598,'Setup - Mix Design'!$A$5:$I$504,4,0)),"")</f>
        <v/>
      </c>
      <c r="I5598" s="33">
        <f>IFERROR(IF(OR(C5598="",D5598=""),"",D5598*VLOOKUP(C5598,'Setup - Mix Design'!$A$5:$I$504,5,0)),"")</f>
        <v/>
      </c>
      <c r="J5598" s="33">
        <f>IFERROR(IF(OR(C5598="",D5598=""),"",D5598*VLOOKUP(C5598,'Setup - Mix Design'!$A$5:$I$504,6,0)),"")</f>
        <v/>
      </c>
      <c r="K5598" s="33">
        <f>IFERROR(IF(OR(C5598="",D5598=""),"",D5598*VLOOKUP(C5598,'Setup - Mix Design'!$A$5:$I$504,7,0)),"")</f>
        <v/>
      </c>
    </row>
    <row r="5599">
      <c r="A5599" s="31" t="n"/>
      <c r="B5599" s="26" t="n"/>
      <c r="C5599" s="26" t="n"/>
      <c r="D5599" s="27" t="n"/>
      <c r="E5599" s="26" t="n"/>
      <c r="F5599" s="33">
        <f>IFERROR(IF(OR(C5599="",D5599=""),"",D5599*VLOOKUP(C5599,'Setup - Mix Design'!$A$5:$I$504,2,0)),"")</f>
        <v/>
      </c>
      <c r="G5599" s="33">
        <f>IFERROR(IF(OR(C5599="",D5599=""),"",D5599*VLOOKUP(C5599,'Setup - Mix Design'!$A$5:$I$504,3,0)),"")</f>
        <v/>
      </c>
      <c r="H5599" s="33">
        <f>IFERROR(IF(OR(C5599="",D5599=""),"",D5599*VLOOKUP(C5599,'Setup - Mix Design'!$A$5:$I$504,4,0)),"")</f>
        <v/>
      </c>
      <c r="I5599" s="33">
        <f>IFERROR(IF(OR(C5599="",D5599=""),"",D5599*VLOOKUP(C5599,'Setup - Mix Design'!$A$5:$I$504,5,0)),"")</f>
        <v/>
      </c>
      <c r="J5599" s="33">
        <f>IFERROR(IF(OR(C5599="",D5599=""),"",D5599*VLOOKUP(C5599,'Setup - Mix Design'!$A$5:$I$504,6,0)),"")</f>
        <v/>
      </c>
      <c r="K5599" s="33">
        <f>IFERROR(IF(OR(C5599="",D5599=""),"",D5599*VLOOKUP(C5599,'Setup - Mix Design'!$A$5:$I$504,7,0)),"")</f>
        <v/>
      </c>
    </row>
    <row r="5600">
      <c r="A5600" s="31" t="n"/>
      <c r="B5600" s="26" t="n"/>
      <c r="C5600" s="26" t="n"/>
      <c r="D5600" s="27" t="n"/>
      <c r="E5600" s="26" t="n"/>
      <c r="F5600" s="33">
        <f>IFERROR(IF(OR(C5600="",D5600=""),"",D5600*VLOOKUP(C5600,'Setup - Mix Design'!$A$5:$I$504,2,0)),"")</f>
        <v/>
      </c>
      <c r="G5600" s="33">
        <f>IFERROR(IF(OR(C5600="",D5600=""),"",D5600*VLOOKUP(C5600,'Setup - Mix Design'!$A$5:$I$504,3,0)),"")</f>
        <v/>
      </c>
      <c r="H5600" s="33">
        <f>IFERROR(IF(OR(C5600="",D5600=""),"",D5600*VLOOKUP(C5600,'Setup - Mix Design'!$A$5:$I$504,4,0)),"")</f>
        <v/>
      </c>
      <c r="I5600" s="33">
        <f>IFERROR(IF(OR(C5600="",D5600=""),"",D5600*VLOOKUP(C5600,'Setup - Mix Design'!$A$5:$I$504,5,0)),"")</f>
        <v/>
      </c>
      <c r="J5600" s="33">
        <f>IFERROR(IF(OR(C5600="",D5600=""),"",D5600*VLOOKUP(C5600,'Setup - Mix Design'!$A$5:$I$504,6,0)),"")</f>
        <v/>
      </c>
      <c r="K5600" s="33">
        <f>IFERROR(IF(OR(C5600="",D5600=""),"",D5600*VLOOKUP(C5600,'Setup - Mix Design'!$A$5:$I$504,7,0)),"")</f>
        <v/>
      </c>
    </row>
    <row r="5601">
      <c r="A5601" s="31" t="n"/>
      <c r="B5601" s="26" t="n"/>
      <c r="C5601" s="26" t="n"/>
      <c r="D5601" s="27" t="n"/>
      <c r="E5601" s="26" t="n"/>
      <c r="F5601" s="33">
        <f>IFERROR(IF(OR(C5601="",D5601=""),"",D5601*VLOOKUP(C5601,'Setup - Mix Design'!$A$5:$I$504,2,0)),"")</f>
        <v/>
      </c>
      <c r="G5601" s="33">
        <f>IFERROR(IF(OR(C5601="",D5601=""),"",D5601*VLOOKUP(C5601,'Setup - Mix Design'!$A$5:$I$504,3,0)),"")</f>
        <v/>
      </c>
      <c r="H5601" s="33">
        <f>IFERROR(IF(OR(C5601="",D5601=""),"",D5601*VLOOKUP(C5601,'Setup - Mix Design'!$A$5:$I$504,4,0)),"")</f>
        <v/>
      </c>
      <c r="I5601" s="33">
        <f>IFERROR(IF(OR(C5601="",D5601=""),"",D5601*VLOOKUP(C5601,'Setup - Mix Design'!$A$5:$I$504,5,0)),"")</f>
        <v/>
      </c>
      <c r="J5601" s="33">
        <f>IFERROR(IF(OR(C5601="",D5601=""),"",D5601*VLOOKUP(C5601,'Setup - Mix Design'!$A$5:$I$504,6,0)),"")</f>
        <v/>
      </c>
      <c r="K5601" s="33">
        <f>IFERROR(IF(OR(C5601="",D5601=""),"",D5601*VLOOKUP(C5601,'Setup - Mix Design'!$A$5:$I$504,7,0)),"")</f>
        <v/>
      </c>
    </row>
    <row r="5602">
      <c r="A5602" s="31" t="n"/>
      <c r="B5602" s="26" t="n"/>
      <c r="C5602" s="26" t="n"/>
      <c r="D5602" s="27" t="n"/>
      <c r="E5602" s="26" t="n"/>
      <c r="F5602" s="33">
        <f>IFERROR(IF(OR(C5602="",D5602=""),"",D5602*VLOOKUP(C5602,'Setup - Mix Design'!$A$5:$I$504,2,0)),"")</f>
        <v/>
      </c>
      <c r="G5602" s="33">
        <f>IFERROR(IF(OR(C5602="",D5602=""),"",D5602*VLOOKUP(C5602,'Setup - Mix Design'!$A$5:$I$504,3,0)),"")</f>
        <v/>
      </c>
      <c r="H5602" s="33">
        <f>IFERROR(IF(OR(C5602="",D5602=""),"",D5602*VLOOKUP(C5602,'Setup - Mix Design'!$A$5:$I$504,4,0)),"")</f>
        <v/>
      </c>
      <c r="I5602" s="33">
        <f>IFERROR(IF(OR(C5602="",D5602=""),"",D5602*VLOOKUP(C5602,'Setup - Mix Design'!$A$5:$I$504,5,0)),"")</f>
        <v/>
      </c>
      <c r="J5602" s="33">
        <f>IFERROR(IF(OR(C5602="",D5602=""),"",D5602*VLOOKUP(C5602,'Setup - Mix Design'!$A$5:$I$504,6,0)),"")</f>
        <v/>
      </c>
      <c r="K5602" s="33">
        <f>IFERROR(IF(OR(C5602="",D5602=""),"",D5602*VLOOKUP(C5602,'Setup - Mix Design'!$A$5:$I$504,7,0)),"")</f>
        <v/>
      </c>
    </row>
    <row r="5603">
      <c r="A5603" s="31" t="n"/>
      <c r="B5603" s="26" t="n"/>
      <c r="C5603" s="26" t="n"/>
      <c r="D5603" s="27" t="n"/>
      <c r="E5603" s="26" t="n"/>
      <c r="F5603" s="33">
        <f>IFERROR(IF(OR(C5603="",D5603=""),"",D5603*VLOOKUP(C5603,'Setup - Mix Design'!$A$5:$I$504,2,0)),"")</f>
        <v/>
      </c>
      <c r="G5603" s="33">
        <f>IFERROR(IF(OR(C5603="",D5603=""),"",D5603*VLOOKUP(C5603,'Setup - Mix Design'!$A$5:$I$504,3,0)),"")</f>
        <v/>
      </c>
      <c r="H5603" s="33">
        <f>IFERROR(IF(OR(C5603="",D5603=""),"",D5603*VLOOKUP(C5603,'Setup - Mix Design'!$A$5:$I$504,4,0)),"")</f>
        <v/>
      </c>
      <c r="I5603" s="33">
        <f>IFERROR(IF(OR(C5603="",D5603=""),"",D5603*VLOOKUP(C5603,'Setup - Mix Design'!$A$5:$I$504,5,0)),"")</f>
        <v/>
      </c>
      <c r="J5603" s="33">
        <f>IFERROR(IF(OR(C5603="",D5603=""),"",D5603*VLOOKUP(C5603,'Setup - Mix Design'!$A$5:$I$504,6,0)),"")</f>
        <v/>
      </c>
      <c r="K5603" s="33">
        <f>IFERROR(IF(OR(C5603="",D5603=""),"",D5603*VLOOKUP(C5603,'Setup - Mix Design'!$A$5:$I$504,7,0)),"")</f>
        <v/>
      </c>
    </row>
    <row r="5604">
      <c r="A5604" s="31" t="n"/>
      <c r="B5604" s="26" t="n"/>
      <c r="C5604" s="26" t="n"/>
      <c r="D5604" s="27" t="n"/>
      <c r="E5604" s="26" t="n"/>
      <c r="F5604" s="33">
        <f>IFERROR(IF(OR(C5604="",D5604=""),"",D5604*VLOOKUP(C5604,'Setup - Mix Design'!$A$5:$I$504,2,0)),"")</f>
        <v/>
      </c>
      <c r="G5604" s="33">
        <f>IFERROR(IF(OR(C5604="",D5604=""),"",D5604*VLOOKUP(C5604,'Setup - Mix Design'!$A$5:$I$504,3,0)),"")</f>
        <v/>
      </c>
      <c r="H5604" s="33">
        <f>IFERROR(IF(OR(C5604="",D5604=""),"",D5604*VLOOKUP(C5604,'Setup - Mix Design'!$A$5:$I$504,4,0)),"")</f>
        <v/>
      </c>
      <c r="I5604" s="33">
        <f>IFERROR(IF(OR(C5604="",D5604=""),"",D5604*VLOOKUP(C5604,'Setup - Mix Design'!$A$5:$I$504,5,0)),"")</f>
        <v/>
      </c>
      <c r="J5604" s="33">
        <f>IFERROR(IF(OR(C5604="",D5604=""),"",D5604*VLOOKUP(C5604,'Setup - Mix Design'!$A$5:$I$504,6,0)),"")</f>
        <v/>
      </c>
      <c r="K5604" s="33">
        <f>IFERROR(IF(OR(C5604="",D5604=""),"",D5604*VLOOKUP(C5604,'Setup - Mix Design'!$A$5:$I$504,7,0)),"")</f>
        <v/>
      </c>
    </row>
    <row r="5605">
      <c r="A5605" s="31" t="n"/>
      <c r="B5605" s="26" t="n"/>
      <c r="C5605" s="26" t="n"/>
      <c r="D5605" s="27" t="n"/>
      <c r="E5605" s="26" t="n"/>
      <c r="F5605" s="33">
        <f>IFERROR(IF(OR(C5605="",D5605=""),"",D5605*VLOOKUP(C5605,'Setup - Mix Design'!$A$5:$I$504,2,0)),"")</f>
        <v/>
      </c>
      <c r="G5605" s="33">
        <f>IFERROR(IF(OR(C5605="",D5605=""),"",D5605*VLOOKUP(C5605,'Setup - Mix Design'!$A$5:$I$504,3,0)),"")</f>
        <v/>
      </c>
      <c r="H5605" s="33">
        <f>IFERROR(IF(OR(C5605="",D5605=""),"",D5605*VLOOKUP(C5605,'Setup - Mix Design'!$A$5:$I$504,4,0)),"")</f>
        <v/>
      </c>
      <c r="I5605" s="33">
        <f>IFERROR(IF(OR(C5605="",D5605=""),"",D5605*VLOOKUP(C5605,'Setup - Mix Design'!$A$5:$I$504,5,0)),"")</f>
        <v/>
      </c>
      <c r="J5605" s="33">
        <f>IFERROR(IF(OR(C5605="",D5605=""),"",D5605*VLOOKUP(C5605,'Setup - Mix Design'!$A$5:$I$504,6,0)),"")</f>
        <v/>
      </c>
      <c r="K5605" s="33">
        <f>IFERROR(IF(OR(C5605="",D5605=""),"",D5605*VLOOKUP(C5605,'Setup - Mix Design'!$A$5:$I$504,7,0)),"")</f>
        <v/>
      </c>
    </row>
    <row r="5606">
      <c r="A5606" s="31" t="n"/>
      <c r="B5606" s="26" t="n"/>
      <c r="C5606" s="26" t="n"/>
      <c r="D5606" s="27" t="n"/>
      <c r="E5606" s="26" t="n"/>
      <c r="F5606" s="33">
        <f>IFERROR(IF(OR(C5606="",D5606=""),"",D5606*VLOOKUP(C5606,'Setup - Mix Design'!$A$5:$I$504,2,0)),"")</f>
        <v/>
      </c>
      <c r="G5606" s="33">
        <f>IFERROR(IF(OR(C5606="",D5606=""),"",D5606*VLOOKUP(C5606,'Setup - Mix Design'!$A$5:$I$504,3,0)),"")</f>
        <v/>
      </c>
      <c r="H5606" s="33">
        <f>IFERROR(IF(OR(C5606="",D5606=""),"",D5606*VLOOKUP(C5606,'Setup - Mix Design'!$A$5:$I$504,4,0)),"")</f>
        <v/>
      </c>
      <c r="I5606" s="33">
        <f>IFERROR(IF(OR(C5606="",D5606=""),"",D5606*VLOOKUP(C5606,'Setup - Mix Design'!$A$5:$I$504,5,0)),"")</f>
        <v/>
      </c>
      <c r="J5606" s="33">
        <f>IFERROR(IF(OR(C5606="",D5606=""),"",D5606*VLOOKUP(C5606,'Setup - Mix Design'!$A$5:$I$504,6,0)),"")</f>
        <v/>
      </c>
      <c r="K5606" s="33">
        <f>IFERROR(IF(OR(C5606="",D5606=""),"",D5606*VLOOKUP(C5606,'Setup - Mix Design'!$A$5:$I$504,7,0)),"")</f>
        <v/>
      </c>
    </row>
    <row r="5607">
      <c r="A5607" s="31" t="n"/>
      <c r="B5607" s="26" t="n"/>
      <c r="C5607" s="26" t="n"/>
      <c r="D5607" s="27" t="n"/>
      <c r="E5607" s="26" t="n"/>
      <c r="F5607" s="33">
        <f>IFERROR(IF(OR(C5607="",D5607=""),"",D5607*VLOOKUP(C5607,'Setup - Mix Design'!$A$5:$I$504,2,0)),"")</f>
        <v/>
      </c>
      <c r="G5607" s="33">
        <f>IFERROR(IF(OR(C5607="",D5607=""),"",D5607*VLOOKUP(C5607,'Setup - Mix Design'!$A$5:$I$504,3,0)),"")</f>
        <v/>
      </c>
      <c r="H5607" s="33">
        <f>IFERROR(IF(OR(C5607="",D5607=""),"",D5607*VLOOKUP(C5607,'Setup - Mix Design'!$A$5:$I$504,4,0)),"")</f>
        <v/>
      </c>
      <c r="I5607" s="33">
        <f>IFERROR(IF(OR(C5607="",D5607=""),"",D5607*VLOOKUP(C5607,'Setup - Mix Design'!$A$5:$I$504,5,0)),"")</f>
        <v/>
      </c>
      <c r="J5607" s="33">
        <f>IFERROR(IF(OR(C5607="",D5607=""),"",D5607*VLOOKUP(C5607,'Setup - Mix Design'!$A$5:$I$504,6,0)),"")</f>
        <v/>
      </c>
      <c r="K5607" s="33">
        <f>IFERROR(IF(OR(C5607="",D5607=""),"",D5607*VLOOKUP(C5607,'Setup - Mix Design'!$A$5:$I$504,7,0)),"")</f>
        <v/>
      </c>
    </row>
    <row r="5608">
      <c r="A5608" s="31" t="n"/>
      <c r="B5608" s="26" t="n"/>
      <c r="C5608" s="26" t="n"/>
      <c r="D5608" s="27" t="n"/>
      <c r="E5608" s="26" t="n"/>
      <c r="F5608" s="33">
        <f>IFERROR(IF(OR(C5608="",D5608=""),"",D5608*VLOOKUP(C5608,'Setup - Mix Design'!$A$5:$I$504,2,0)),"")</f>
        <v/>
      </c>
      <c r="G5608" s="33">
        <f>IFERROR(IF(OR(C5608="",D5608=""),"",D5608*VLOOKUP(C5608,'Setup - Mix Design'!$A$5:$I$504,3,0)),"")</f>
        <v/>
      </c>
      <c r="H5608" s="33">
        <f>IFERROR(IF(OR(C5608="",D5608=""),"",D5608*VLOOKUP(C5608,'Setup - Mix Design'!$A$5:$I$504,4,0)),"")</f>
        <v/>
      </c>
      <c r="I5608" s="33">
        <f>IFERROR(IF(OR(C5608="",D5608=""),"",D5608*VLOOKUP(C5608,'Setup - Mix Design'!$A$5:$I$504,5,0)),"")</f>
        <v/>
      </c>
      <c r="J5608" s="33">
        <f>IFERROR(IF(OR(C5608="",D5608=""),"",D5608*VLOOKUP(C5608,'Setup - Mix Design'!$A$5:$I$504,6,0)),"")</f>
        <v/>
      </c>
      <c r="K5608" s="33">
        <f>IFERROR(IF(OR(C5608="",D5608=""),"",D5608*VLOOKUP(C5608,'Setup - Mix Design'!$A$5:$I$504,7,0)),"")</f>
        <v/>
      </c>
    </row>
    <row r="5609">
      <c r="A5609" s="31" t="n"/>
      <c r="B5609" s="26" t="n"/>
      <c r="C5609" s="26" t="n"/>
      <c r="D5609" s="27" t="n"/>
      <c r="E5609" s="26" t="n"/>
      <c r="F5609" s="33">
        <f>IFERROR(IF(OR(C5609="",D5609=""),"",D5609*VLOOKUP(C5609,'Setup - Mix Design'!$A$5:$I$504,2,0)),"")</f>
        <v/>
      </c>
      <c r="G5609" s="33">
        <f>IFERROR(IF(OR(C5609="",D5609=""),"",D5609*VLOOKUP(C5609,'Setup - Mix Design'!$A$5:$I$504,3,0)),"")</f>
        <v/>
      </c>
      <c r="H5609" s="33">
        <f>IFERROR(IF(OR(C5609="",D5609=""),"",D5609*VLOOKUP(C5609,'Setup - Mix Design'!$A$5:$I$504,4,0)),"")</f>
        <v/>
      </c>
      <c r="I5609" s="33">
        <f>IFERROR(IF(OR(C5609="",D5609=""),"",D5609*VLOOKUP(C5609,'Setup - Mix Design'!$A$5:$I$504,5,0)),"")</f>
        <v/>
      </c>
      <c r="J5609" s="33">
        <f>IFERROR(IF(OR(C5609="",D5609=""),"",D5609*VLOOKUP(C5609,'Setup - Mix Design'!$A$5:$I$504,6,0)),"")</f>
        <v/>
      </c>
      <c r="K5609" s="33">
        <f>IFERROR(IF(OR(C5609="",D5609=""),"",D5609*VLOOKUP(C5609,'Setup - Mix Design'!$A$5:$I$504,7,0)),"")</f>
        <v/>
      </c>
    </row>
    <row r="5610">
      <c r="A5610" s="31" t="n"/>
      <c r="B5610" s="26" t="n"/>
      <c r="C5610" s="26" t="n"/>
      <c r="D5610" s="27" t="n"/>
      <c r="E5610" s="26" t="n"/>
      <c r="F5610" s="33">
        <f>IFERROR(IF(OR(C5610="",D5610=""),"",D5610*VLOOKUP(C5610,'Setup - Mix Design'!$A$5:$I$504,2,0)),"")</f>
        <v/>
      </c>
      <c r="G5610" s="33">
        <f>IFERROR(IF(OR(C5610="",D5610=""),"",D5610*VLOOKUP(C5610,'Setup - Mix Design'!$A$5:$I$504,3,0)),"")</f>
        <v/>
      </c>
      <c r="H5610" s="33">
        <f>IFERROR(IF(OR(C5610="",D5610=""),"",D5610*VLOOKUP(C5610,'Setup - Mix Design'!$A$5:$I$504,4,0)),"")</f>
        <v/>
      </c>
      <c r="I5610" s="33">
        <f>IFERROR(IF(OR(C5610="",D5610=""),"",D5610*VLOOKUP(C5610,'Setup - Mix Design'!$A$5:$I$504,5,0)),"")</f>
        <v/>
      </c>
      <c r="J5610" s="33">
        <f>IFERROR(IF(OR(C5610="",D5610=""),"",D5610*VLOOKUP(C5610,'Setup - Mix Design'!$A$5:$I$504,6,0)),"")</f>
        <v/>
      </c>
      <c r="K5610" s="33">
        <f>IFERROR(IF(OR(C5610="",D5610=""),"",D5610*VLOOKUP(C5610,'Setup - Mix Design'!$A$5:$I$504,7,0)),"")</f>
        <v/>
      </c>
    </row>
    <row r="5611">
      <c r="A5611" s="31" t="n"/>
      <c r="B5611" s="26" t="n"/>
      <c r="C5611" s="26" t="n"/>
      <c r="D5611" s="27" t="n"/>
      <c r="E5611" s="26" t="n"/>
      <c r="F5611" s="33">
        <f>IFERROR(IF(OR(C5611="",D5611=""),"",D5611*VLOOKUP(C5611,'Setup - Mix Design'!$A$5:$I$504,2,0)),"")</f>
        <v/>
      </c>
      <c r="G5611" s="33">
        <f>IFERROR(IF(OR(C5611="",D5611=""),"",D5611*VLOOKUP(C5611,'Setup - Mix Design'!$A$5:$I$504,3,0)),"")</f>
        <v/>
      </c>
      <c r="H5611" s="33">
        <f>IFERROR(IF(OR(C5611="",D5611=""),"",D5611*VLOOKUP(C5611,'Setup - Mix Design'!$A$5:$I$504,4,0)),"")</f>
        <v/>
      </c>
      <c r="I5611" s="33">
        <f>IFERROR(IF(OR(C5611="",D5611=""),"",D5611*VLOOKUP(C5611,'Setup - Mix Design'!$A$5:$I$504,5,0)),"")</f>
        <v/>
      </c>
      <c r="J5611" s="33">
        <f>IFERROR(IF(OR(C5611="",D5611=""),"",D5611*VLOOKUP(C5611,'Setup - Mix Design'!$A$5:$I$504,6,0)),"")</f>
        <v/>
      </c>
      <c r="K5611" s="33">
        <f>IFERROR(IF(OR(C5611="",D5611=""),"",D5611*VLOOKUP(C5611,'Setup - Mix Design'!$A$5:$I$504,7,0)),"")</f>
        <v/>
      </c>
    </row>
    <row r="5612">
      <c r="A5612" s="31" t="n"/>
      <c r="B5612" s="26" t="n"/>
      <c r="C5612" s="26" t="n"/>
      <c r="D5612" s="27" t="n"/>
      <c r="E5612" s="26" t="n"/>
      <c r="F5612" s="33">
        <f>IFERROR(IF(OR(C5612="",D5612=""),"",D5612*VLOOKUP(C5612,'Setup - Mix Design'!$A$5:$I$504,2,0)),"")</f>
        <v/>
      </c>
      <c r="G5612" s="33">
        <f>IFERROR(IF(OR(C5612="",D5612=""),"",D5612*VLOOKUP(C5612,'Setup - Mix Design'!$A$5:$I$504,3,0)),"")</f>
        <v/>
      </c>
      <c r="H5612" s="33">
        <f>IFERROR(IF(OR(C5612="",D5612=""),"",D5612*VLOOKUP(C5612,'Setup - Mix Design'!$A$5:$I$504,4,0)),"")</f>
        <v/>
      </c>
      <c r="I5612" s="33">
        <f>IFERROR(IF(OR(C5612="",D5612=""),"",D5612*VLOOKUP(C5612,'Setup - Mix Design'!$A$5:$I$504,5,0)),"")</f>
        <v/>
      </c>
      <c r="J5612" s="33">
        <f>IFERROR(IF(OR(C5612="",D5612=""),"",D5612*VLOOKUP(C5612,'Setup - Mix Design'!$A$5:$I$504,6,0)),"")</f>
        <v/>
      </c>
      <c r="K5612" s="33">
        <f>IFERROR(IF(OR(C5612="",D5612=""),"",D5612*VLOOKUP(C5612,'Setup - Mix Design'!$A$5:$I$504,7,0)),"")</f>
        <v/>
      </c>
    </row>
    <row r="5613">
      <c r="A5613" s="31" t="n"/>
      <c r="B5613" s="26" t="n"/>
      <c r="C5613" s="26" t="n"/>
      <c r="D5613" s="27" t="n"/>
      <c r="E5613" s="26" t="n"/>
      <c r="F5613" s="33">
        <f>IFERROR(IF(OR(C5613="",D5613=""),"",D5613*VLOOKUP(C5613,'Setup - Mix Design'!$A$5:$I$504,2,0)),"")</f>
        <v/>
      </c>
      <c r="G5613" s="33">
        <f>IFERROR(IF(OR(C5613="",D5613=""),"",D5613*VLOOKUP(C5613,'Setup - Mix Design'!$A$5:$I$504,3,0)),"")</f>
        <v/>
      </c>
      <c r="H5613" s="33">
        <f>IFERROR(IF(OR(C5613="",D5613=""),"",D5613*VLOOKUP(C5613,'Setup - Mix Design'!$A$5:$I$504,4,0)),"")</f>
        <v/>
      </c>
      <c r="I5613" s="33">
        <f>IFERROR(IF(OR(C5613="",D5613=""),"",D5613*VLOOKUP(C5613,'Setup - Mix Design'!$A$5:$I$504,5,0)),"")</f>
        <v/>
      </c>
      <c r="J5613" s="33">
        <f>IFERROR(IF(OR(C5613="",D5613=""),"",D5613*VLOOKUP(C5613,'Setup - Mix Design'!$A$5:$I$504,6,0)),"")</f>
        <v/>
      </c>
      <c r="K5613" s="33">
        <f>IFERROR(IF(OR(C5613="",D5613=""),"",D5613*VLOOKUP(C5613,'Setup - Mix Design'!$A$5:$I$504,7,0)),"")</f>
        <v/>
      </c>
    </row>
    <row r="5614">
      <c r="A5614" s="31" t="n"/>
      <c r="B5614" s="26" t="n"/>
      <c r="C5614" s="26" t="n"/>
      <c r="D5614" s="27" t="n"/>
      <c r="E5614" s="26" t="n"/>
      <c r="F5614" s="33">
        <f>IFERROR(IF(OR(C5614="",D5614=""),"",D5614*VLOOKUP(C5614,'Setup - Mix Design'!$A$5:$I$504,2,0)),"")</f>
        <v/>
      </c>
      <c r="G5614" s="33">
        <f>IFERROR(IF(OR(C5614="",D5614=""),"",D5614*VLOOKUP(C5614,'Setup - Mix Design'!$A$5:$I$504,3,0)),"")</f>
        <v/>
      </c>
      <c r="H5614" s="33">
        <f>IFERROR(IF(OR(C5614="",D5614=""),"",D5614*VLOOKUP(C5614,'Setup - Mix Design'!$A$5:$I$504,4,0)),"")</f>
        <v/>
      </c>
      <c r="I5614" s="33">
        <f>IFERROR(IF(OR(C5614="",D5614=""),"",D5614*VLOOKUP(C5614,'Setup - Mix Design'!$A$5:$I$504,5,0)),"")</f>
        <v/>
      </c>
      <c r="J5614" s="33">
        <f>IFERROR(IF(OR(C5614="",D5614=""),"",D5614*VLOOKUP(C5614,'Setup - Mix Design'!$A$5:$I$504,6,0)),"")</f>
        <v/>
      </c>
      <c r="K5614" s="33">
        <f>IFERROR(IF(OR(C5614="",D5614=""),"",D5614*VLOOKUP(C5614,'Setup - Mix Design'!$A$5:$I$504,7,0)),"")</f>
        <v/>
      </c>
    </row>
    <row r="5615">
      <c r="A5615" s="31" t="n"/>
      <c r="B5615" s="26" t="n"/>
      <c r="C5615" s="26" t="n"/>
      <c r="D5615" s="27" t="n"/>
      <c r="E5615" s="26" t="n"/>
      <c r="F5615" s="33">
        <f>IFERROR(IF(OR(C5615="",D5615=""),"",D5615*VLOOKUP(C5615,'Setup - Mix Design'!$A$5:$I$504,2,0)),"")</f>
        <v/>
      </c>
      <c r="G5615" s="33">
        <f>IFERROR(IF(OR(C5615="",D5615=""),"",D5615*VLOOKUP(C5615,'Setup - Mix Design'!$A$5:$I$504,3,0)),"")</f>
        <v/>
      </c>
      <c r="H5615" s="33">
        <f>IFERROR(IF(OR(C5615="",D5615=""),"",D5615*VLOOKUP(C5615,'Setup - Mix Design'!$A$5:$I$504,4,0)),"")</f>
        <v/>
      </c>
      <c r="I5615" s="33">
        <f>IFERROR(IF(OR(C5615="",D5615=""),"",D5615*VLOOKUP(C5615,'Setup - Mix Design'!$A$5:$I$504,5,0)),"")</f>
        <v/>
      </c>
      <c r="J5615" s="33">
        <f>IFERROR(IF(OR(C5615="",D5615=""),"",D5615*VLOOKUP(C5615,'Setup - Mix Design'!$A$5:$I$504,6,0)),"")</f>
        <v/>
      </c>
      <c r="K5615" s="33">
        <f>IFERROR(IF(OR(C5615="",D5615=""),"",D5615*VLOOKUP(C5615,'Setup - Mix Design'!$A$5:$I$504,7,0)),"")</f>
        <v/>
      </c>
    </row>
    <row r="5616">
      <c r="A5616" s="31" t="n"/>
      <c r="B5616" s="26" t="n"/>
      <c r="C5616" s="26" t="n"/>
      <c r="D5616" s="27" t="n"/>
      <c r="E5616" s="26" t="n"/>
      <c r="F5616" s="33">
        <f>IFERROR(IF(OR(C5616="",D5616=""),"",D5616*VLOOKUP(C5616,'Setup - Mix Design'!$A$5:$I$504,2,0)),"")</f>
        <v/>
      </c>
      <c r="G5616" s="33">
        <f>IFERROR(IF(OR(C5616="",D5616=""),"",D5616*VLOOKUP(C5616,'Setup - Mix Design'!$A$5:$I$504,3,0)),"")</f>
        <v/>
      </c>
      <c r="H5616" s="33">
        <f>IFERROR(IF(OR(C5616="",D5616=""),"",D5616*VLOOKUP(C5616,'Setup - Mix Design'!$A$5:$I$504,4,0)),"")</f>
        <v/>
      </c>
      <c r="I5616" s="33">
        <f>IFERROR(IF(OR(C5616="",D5616=""),"",D5616*VLOOKUP(C5616,'Setup - Mix Design'!$A$5:$I$504,5,0)),"")</f>
        <v/>
      </c>
      <c r="J5616" s="33">
        <f>IFERROR(IF(OR(C5616="",D5616=""),"",D5616*VLOOKUP(C5616,'Setup - Mix Design'!$A$5:$I$504,6,0)),"")</f>
        <v/>
      </c>
      <c r="K5616" s="33">
        <f>IFERROR(IF(OR(C5616="",D5616=""),"",D5616*VLOOKUP(C5616,'Setup - Mix Design'!$A$5:$I$504,7,0)),"")</f>
        <v/>
      </c>
    </row>
    <row r="5617">
      <c r="A5617" s="31" t="n"/>
      <c r="B5617" s="26" t="n"/>
      <c r="C5617" s="26" t="n"/>
      <c r="D5617" s="27" t="n"/>
      <c r="E5617" s="26" t="n"/>
      <c r="F5617" s="33">
        <f>IFERROR(IF(OR(C5617="",D5617=""),"",D5617*VLOOKUP(C5617,'Setup - Mix Design'!$A$5:$I$504,2,0)),"")</f>
        <v/>
      </c>
      <c r="G5617" s="33">
        <f>IFERROR(IF(OR(C5617="",D5617=""),"",D5617*VLOOKUP(C5617,'Setup - Mix Design'!$A$5:$I$504,3,0)),"")</f>
        <v/>
      </c>
      <c r="H5617" s="33">
        <f>IFERROR(IF(OR(C5617="",D5617=""),"",D5617*VLOOKUP(C5617,'Setup - Mix Design'!$A$5:$I$504,4,0)),"")</f>
        <v/>
      </c>
      <c r="I5617" s="33">
        <f>IFERROR(IF(OR(C5617="",D5617=""),"",D5617*VLOOKUP(C5617,'Setup - Mix Design'!$A$5:$I$504,5,0)),"")</f>
        <v/>
      </c>
      <c r="J5617" s="33">
        <f>IFERROR(IF(OR(C5617="",D5617=""),"",D5617*VLOOKUP(C5617,'Setup - Mix Design'!$A$5:$I$504,6,0)),"")</f>
        <v/>
      </c>
      <c r="K5617" s="33">
        <f>IFERROR(IF(OR(C5617="",D5617=""),"",D5617*VLOOKUP(C5617,'Setup - Mix Design'!$A$5:$I$504,7,0)),"")</f>
        <v/>
      </c>
    </row>
    <row r="5618">
      <c r="A5618" s="31" t="n"/>
      <c r="B5618" s="26" t="n"/>
      <c r="C5618" s="26" t="n"/>
      <c r="D5618" s="27" t="n"/>
      <c r="E5618" s="26" t="n"/>
      <c r="F5618" s="33">
        <f>IFERROR(IF(OR(C5618="",D5618=""),"",D5618*VLOOKUP(C5618,'Setup - Mix Design'!$A$5:$I$504,2,0)),"")</f>
        <v/>
      </c>
      <c r="G5618" s="33">
        <f>IFERROR(IF(OR(C5618="",D5618=""),"",D5618*VLOOKUP(C5618,'Setup - Mix Design'!$A$5:$I$504,3,0)),"")</f>
        <v/>
      </c>
      <c r="H5618" s="33">
        <f>IFERROR(IF(OR(C5618="",D5618=""),"",D5618*VLOOKUP(C5618,'Setup - Mix Design'!$A$5:$I$504,4,0)),"")</f>
        <v/>
      </c>
      <c r="I5618" s="33">
        <f>IFERROR(IF(OR(C5618="",D5618=""),"",D5618*VLOOKUP(C5618,'Setup - Mix Design'!$A$5:$I$504,5,0)),"")</f>
        <v/>
      </c>
      <c r="J5618" s="33">
        <f>IFERROR(IF(OR(C5618="",D5618=""),"",D5618*VLOOKUP(C5618,'Setup - Mix Design'!$A$5:$I$504,6,0)),"")</f>
        <v/>
      </c>
      <c r="K5618" s="33">
        <f>IFERROR(IF(OR(C5618="",D5618=""),"",D5618*VLOOKUP(C5618,'Setup - Mix Design'!$A$5:$I$504,7,0)),"")</f>
        <v/>
      </c>
    </row>
    <row r="5619">
      <c r="A5619" s="31" t="n"/>
      <c r="B5619" s="26" t="n"/>
      <c r="C5619" s="26" t="n"/>
      <c r="D5619" s="27" t="n"/>
      <c r="E5619" s="26" t="n"/>
      <c r="F5619" s="33">
        <f>IFERROR(IF(OR(C5619="",D5619=""),"",D5619*VLOOKUP(C5619,'Setup - Mix Design'!$A$5:$I$504,2,0)),"")</f>
        <v/>
      </c>
      <c r="G5619" s="33">
        <f>IFERROR(IF(OR(C5619="",D5619=""),"",D5619*VLOOKUP(C5619,'Setup - Mix Design'!$A$5:$I$504,3,0)),"")</f>
        <v/>
      </c>
      <c r="H5619" s="33">
        <f>IFERROR(IF(OR(C5619="",D5619=""),"",D5619*VLOOKUP(C5619,'Setup - Mix Design'!$A$5:$I$504,4,0)),"")</f>
        <v/>
      </c>
      <c r="I5619" s="33">
        <f>IFERROR(IF(OR(C5619="",D5619=""),"",D5619*VLOOKUP(C5619,'Setup - Mix Design'!$A$5:$I$504,5,0)),"")</f>
        <v/>
      </c>
      <c r="J5619" s="33">
        <f>IFERROR(IF(OR(C5619="",D5619=""),"",D5619*VLOOKUP(C5619,'Setup - Mix Design'!$A$5:$I$504,6,0)),"")</f>
        <v/>
      </c>
      <c r="K5619" s="33">
        <f>IFERROR(IF(OR(C5619="",D5619=""),"",D5619*VLOOKUP(C5619,'Setup - Mix Design'!$A$5:$I$504,7,0)),"")</f>
        <v/>
      </c>
    </row>
    <row r="5620">
      <c r="A5620" s="31" t="n"/>
      <c r="B5620" s="26" t="n"/>
      <c r="C5620" s="26" t="n"/>
      <c r="D5620" s="27" t="n"/>
      <c r="E5620" s="26" t="n"/>
      <c r="F5620" s="33">
        <f>IFERROR(IF(OR(C5620="",D5620=""),"",D5620*VLOOKUP(C5620,'Setup - Mix Design'!$A$5:$I$504,2,0)),"")</f>
        <v/>
      </c>
      <c r="G5620" s="33">
        <f>IFERROR(IF(OR(C5620="",D5620=""),"",D5620*VLOOKUP(C5620,'Setup - Mix Design'!$A$5:$I$504,3,0)),"")</f>
        <v/>
      </c>
      <c r="H5620" s="33">
        <f>IFERROR(IF(OR(C5620="",D5620=""),"",D5620*VLOOKUP(C5620,'Setup - Mix Design'!$A$5:$I$504,4,0)),"")</f>
        <v/>
      </c>
      <c r="I5620" s="33">
        <f>IFERROR(IF(OR(C5620="",D5620=""),"",D5620*VLOOKUP(C5620,'Setup - Mix Design'!$A$5:$I$504,5,0)),"")</f>
        <v/>
      </c>
      <c r="J5620" s="33">
        <f>IFERROR(IF(OR(C5620="",D5620=""),"",D5620*VLOOKUP(C5620,'Setup - Mix Design'!$A$5:$I$504,6,0)),"")</f>
        <v/>
      </c>
      <c r="K5620" s="33">
        <f>IFERROR(IF(OR(C5620="",D5620=""),"",D5620*VLOOKUP(C5620,'Setup - Mix Design'!$A$5:$I$504,7,0)),"")</f>
        <v/>
      </c>
    </row>
    <row r="5621">
      <c r="A5621" s="31" t="n"/>
      <c r="B5621" s="26" t="n"/>
      <c r="C5621" s="26" t="n"/>
      <c r="D5621" s="27" t="n"/>
      <c r="E5621" s="26" t="n"/>
      <c r="F5621" s="33">
        <f>IFERROR(IF(OR(C5621="",D5621=""),"",D5621*VLOOKUP(C5621,'Setup - Mix Design'!$A$5:$I$504,2,0)),"")</f>
        <v/>
      </c>
      <c r="G5621" s="33">
        <f>IFERROR(IF(OR(C5621="",D5621=""),"",D5621*VLOOKUP(C5621,'Setup - Mix Design'!$A$5:$I$504,3,0)),"")</f>
        <v/>
      </c>
      <c r="H5621" s="33">
        <f>IFERROR(IF(OR(C5621="",D5621=""),"",D5621*VLOOKUP(C5621,'Setup - Mix Design'!$A$5:$I$504,4,0)),"")</f>
        <v/>
      </c>
      <c r="I5621" s="33">
        <f>IFERROR(IF(OR(C5621="",D5621=""),"",D5621*VLOOKUP(C5621,'Setup - Mix Design'!$A$5:$I$504,5,0)),"")</f>
        <v/>
      </c>
      <c r="J5621" s="33">
        <f>IFERROR(IF(OR(C5621="",D5621=""),"",D5621*VLOOKUP(C5621,'Setup - Mix Design'!$A$5:$I$504,6,0)),"")</f>
        <v/>
      </c>
      <c r="K5621" s="33">
        <f>IFERROR(IF(OR(C5621="",D5621=""),"",D5621*VLOOKUP(C5621,'Setup - Mix Design'!$A$5:$I$504,7,0)),"")</f>
        <v/>
      </c>
    </row>
    <row r="5622">
      <c r="A5622" s="31" t="n"/>
      <c r="B5622" s="26" t="n"/>
      <c r="C5622" s="26" t="n"/>
      <c r="D5622" s="27" t="n"/>
      <c r="E5622" s="26" t="n"/>
      <c r="F5622" s="33">
        <f>IFERROR(IF(OR(C5622="",D5622=""),"",D5622*VLOOKUP(C5622,'Setup - Mix Design'!$A$5:$I$504,2,0)),"")</f>
        <v/>
      </c>
      <c r="G5622" s="33">
        <f>IFERROR(IF(OR(C5622="",D5622=""),"",D5622*VLOOKUP(C5622,'Setup - Mix Design'!$A$5:$I$504,3,0)),"")</f>
        <v/>
      </c>
      <c r="H5622" s="33">
        <f>IFERROR(IF(OR(C5622="",D5622=""),"",D5622*VLOOKUP(C5622,'Setup - Mix Design'!$A$5:$I$504,4,0)),"")</f>
        <v/>
      </c>
      <c r="I5622" s="33">
        <f>IFERROR(IF(OR(C5622="",D5622=""),"",D5622*VLOOKUP(C5622,'Setup - Mix Design'!$A$5:$I$504,5,0)),"")</f>
        <v/>
      </c>
      <c r="J5622" s="33">
        <f>IFERROR(IF(OR(C5622="",D5622=""),"",D5622*VLOOKUP(C5622,'Setup - Mix Design'!$A$5:$I$504,6,0)),"")</f>
        <v/>
      </c>
      <c r="K5622" s="33">
        <f>IFERROR(IF(OR(C5622="",D5622=""),"",D5622*VLOOKUP(C5622,'Setup - Mix Design'!$A$5:$I$504,7,0)),"")</f>
        <v/>
      </c>
    </row>
    <row r="5623">
      <c r="A5623" s="31" t="n"/>
      <c r="B5623" s="26" t="n"/>
      <c r="C5623" s="26" t="n"/>
      <c r="D5623" s="27" t="n"/>
      <c r="E5623" s="26" t="n"/>
      <c r="F5623" s="33">
        <f>IFERROR(IF(OR(C5623="",D5623=""),"",D5623*VLOOKUP(C5623,'Setup - Mix Design'!$A$5:$I$504,2,0)),"")</f>
        <v/>
      </c>
      <c r="G5623" s="33">
        <f>IFERROR(IF(OR(C5623="",D5623=""),"",D5623*VLOOKUP(C5623,'Setup - Mix Design'!$A$5:$I$504,3,0)),"")</f>
        <v/>
      </c>
      <c r="H5623" s="33">
        <f>IFERROR(IF(OR(C5623="",D5623=""),"",D5623*VLOOKUP(C5623,'Setup - Mix Design'!$A$5:$I$504,4,0)),"")</f>
        <v/>
      </c>
      <c r="I5623" s="33">
        <f>IFERROR(IF(OR(C5623="",D5623=""),"",D5623*VLOOKUP(C5623,'Setup - Mix Design'!$A$5:$I$504,5,0)),"")</f>
        <v/>
      </c>
      <c r="J5623" s="33">
        <f>IFERROR(IF(OR(C5623="",D5623=""),"",D5623*VLOOKUP(C5623,'Setup - Mix Design'!$A$5:$I$504,6,0)),"")</f>
        <v/>
      </c>
      <c r="K5623" s="33">
        <f>IFERROR(IF(OR(C5623="",D5623=""),"",D5623*VLOOKUP(C5623,'Setup - Mix Design'!$A$5:$I$504,7,0)),"")</f>
        <v/>
      </c>
    </row>
    <row r="5624">
      <c r="A5624" s="31" t="n"/>
      <c r="B5624" s="26" t="n"/>
      <c r="C5624" s="26" t="n"/>
      <c r="D5624" s="27" t="n"/>
      <c r="E5624" s="26" t="n"/>
      <c r="F5624" s="33">
        <f>IFERROR(IF(OR(C5624="",D5624=""),"",D5624*VLOOKUP(C5624,'Setup - Mix Design'!$A$5:$I$504,2,0)),"")</f>
        <v/>
      </c>
      <c r="G5624" s="33">
        <f>IFERROR(IF(OR(C5624="",D5624=""),"",D5624*VLOOKUP(C5624,'Setup - Mix Design'!$A$5:$I$504,3,0)),"")</f>
        <v/>
      </c>
      <c r="H5624" s="33">
        <f>IFERROR(IF(OR(C5624="",D5624=""),"",D5624*VLOOKUP(C5624,'Setup - Mix Design'!$A$5:$I$504,4,0)),"")</f>
        <v/>
      </c>
      <c r="I5624" s="33">
        <f>IFERROR(IF(OR(C5624="",D5624=""),"",D5624*VLOOKUP(C5624,'Setup - Mix Design'!$A$5:$I$504,5,0)),"")</f>
        <v/>
      </c>
      <c r="J5624" s="33">
        <f>IFERROR(IF(OR(C5624="",D5624=""),"",D5624*VLOOKUP(C5624,'Setup - Mix Design'!$A$5:$I$504,6,0)),"")</f>
        <v/>
      </c>
      <c r="K5624" s="33">
        <f>IFERROR(IF(OR(C5624="",D5624=""),"",D5624*VLOOKUP(C5624,'Setup - Mix Design'!$A$5:$I$504,7,0)),"")</f>
        <v/>
      </c>
    </row>
    <row r="5625">
      <c r="A5625" s="31" t="n"/>
      <c r="B5625" s="26" t="n"/>
      <c r="C5625" s="26" t="n"/>
      <c r="D5625" s="27" t="n"/>
      <c r="E5625" s="26" t="n"/>
      <c r="F5625" s="33">
        <f>IFERROR(IF(OR(C5625="",D5625=""),"",D5625*VLOOKUP(C5625,'Setup - Mix Design'!$A$5:$I$504,2,0)),"")</f>
        <v/>
      </c>
      <c r="G5625" s="33">
        <f>IFERROR(IF(OR(C5625="",D5625=""),"",D5625*VLOOKUP(C5625,'Setup - Mix Design'!$A$5:$I$504,3,0)),"")</f>
        <v/>
      </c>
      <c r="H5625" s="33">
        <f>IFERROR(IF(OR(C5625="",D5625=""),"",D5625*VLOOKUP(C5625,'Setup - Mix Design'!$A$5:$I$504,4,0)),"")</f>
        <v/>
      </c>
      <c r="I5625" s="33">
        <f>IFERROR(IF(OR(C5625="",D5625=""),"",D5625*VLOOKUP(C5625,'Setup - Mix Design'!$A$5:$I$504,5,0)),"")</f>
        <v/>
      </c>
      <c r="J5625" s="33">
        <f>IFERROR(IF(OR(C5625="",D5625=""),"",D5625*VLOOKUP(C5625,'Setup - Mix Design'!$A$5:$I$504,6,0)),"")</f>
        <v/>
      </c>
      <c r="K5625" s="33">
        <f>IFERROR(IF(OR(C5625="",D5625=""),"",D5625*VLOOKUP(C5625,'Setup - Mix Design'!$A$5:$I$504,7,0)),"")</f>
        <v/>
      </c>
    </row>
    <row r="5626">
      <c r="A5626" s="31" t="n"/>
      <c r="B5626" s="26" t="n"/>
      <c r="C5626" s="26" t="n"/>
      <c r="D5626" s="27" t="n"/>
      <c r="E5626" s="26" t="n"/>
      <c r="F5626" s="33">
        <f>IFERROR(IF(OR(C5626="",D5626=""),"",D5626*VLOOKUP(C5626,'Setup - Mix Design'!$A$5:$I$504,2,0)),"")</f>
        <v/>
      </c>
      <c r="G5626" s="33">
        <f>IFERROR(IF(OR(C5626="",D5626=""),"",D5626*VLOOKUP(C5626,'Setup - Mix Design'!$A$5:$I$504,3,0)),"")</f>
        <v/>
      </c>
      <c r="H5626" s="33">
        <f>IFERROR(IF(OR(C5626="",D5626=""),"",D5626*VLOOKUP(C5626,'Setup - Mix Design'!$A$5:$I$504,4,0)),"")</f>
        <v/>
      </c>
      <c r="I5626" s="33">
        <f>IFERROR(IF(OR(C5626="",D5626=""),"",D5626*VLOOKUP(C5626,'Setup - Mix Design'!$A$5:$I$504,5,0)),"")</f>
        <v/>
      </c>
      <c r="J5626" s="33">
        <f>IFERROR(IF(OR(C5626="",D5626=""),"",D5626*VLOOKUP(C5626,'Setup - Mix Design'!$A$5:$I$504,6,0)),"")</f>
        <v/>
      </c>
      <c r="K5626" s="33">
        <f>IFERROR(IF(OR(C5626="",D5626=""),"",D5626*VLOOKUP(C5626,'Setup - Mix Design'!$A$5:$I$504,7,0)),"")</f>
        <v/>
      </c>
    </row>
    <row r="5627">
      <c r="A5627" s="31" t="n"/>
      <c r="B5627" s="26" t="n"/>
      <c r="C5627" s="26" t="n"/>
      <c r="D5627" s="27" t="n"/>
      <c r="E5627" s="26" t="n"/>
      <c r="F5627" s="33">
        <f>IFERROR(IF(OR(C5627="",D5627=""),"",D5627*VLOOKUP(C5627,'Setup - Mix Design'!$A$5:$I$504,2,0)),"")</f>
        <v/>
      </c>
      <c r="G5627" s="33">
        <f>IFERROR(IF(OR(C5627="",D5627=""),"",D5627*VLOOKUP(C5627,'Setup - Mix Design'!$A$5:$I$504,3,0)),"")</f>
        <v/>
      </c>
      <c r="H5627" s="33">
        <f>IFERROR(IF(OR(C5627="",D5627=""),"",D5627*VLOOKUP(C5627,'Setup - Mix Design'!$A$5:$I$504,4,0)),"")</f>
        <v/>
      </c>
      <c r="I5627" s="33">
        <f>IFERROR(IF(OR(C5627="",D5627=""),"",D5627*VLOOKUP(C5627,'Setup - Mix Design'!$A$5:$I$504,5,0)),"")</f>
        <v/>
      </c>
      <c r="J5627" s="33">
        <f>IFERROR(IF(OR(C5627="",D5627=""),"",D5627*VLOOKUP(C5627,'Setup - Mix Design'!$A$5:$I$504,6,0)),"")</f>
        <v/>
      </c>
      <c r="K5627" s="33">
        <f>IFERROR(IF(OR(C5627="",D5627=""),"",D5627*VLOOKUP(C5627,'Setup - Mix Design'!$A$5:$I$504,7,0)),"")</f>
        <v/>
      </c>
    </row>
    <row r="5628">
      <c r="A5628" s="31" t="n"/>
      <c r="B5628" s="26" t="n"/>
      <c r="C5628" s="26" t="n"/>
      <c r="D5628" s="27" t="n"/>
      <c r="E5628" s="26" t="n"/>
      <c r="F5628" s="33">
        <f>IFERROR(IF(OR(C5628="",D5628=""),"",D5628*VLOOKUP(C5628,'Setup - Mix Design'!$A$5:$I$504,2,0)),"")</f>
        <v/>
      </c>
      <c r="G5628" s="33">
        <f>IFERROR(IF(OR(C5628="",D5628=""),"",D5628*VLOOKUP(C5628,'Setup - Mix Design'!$A$5:$I$504,3,0)),"")</f>
        <v/>
      </c>
      <c r="H5628" s="33">
        <f>IFERROR(IF(OR(C5628="",D5628=""),"",D5628*VLOOKUP(C5628,'Setup - Mix Design'!$A$5:$I$504,4,0)),"")</f>
        <v/>
      </c>
      <c r="I5628" s="33">
        <f>IFERROR(IF(OR(C5628="",D5628=""),"",D5628*VLOOKUP(C5628,'Setup - Mix Design'!$A$5:$I$504,5,0)),"")</f>
        <v/>
      </c>
      <c r="J5628" s="33">
        <f>IFERROR(IF(OR(C5628="",D5628=""),"",D5628*VLOOKUP(C5628,'Setup - Mix Design'!$A$5:$I$504,6,0)),"")</f>
        <v/>
      </c>
      <c r="K5628" s="33">
        <f>IFERROR(IF(OR(C5628="",D5628=""),"",D5628*VLOOKUP(C5628,'Setup - Mix Design'!$A$5:$I$504,7,0)),"")</f>
        <v/>
      </c>
    </row>
    <row r="5629">
      <c r="A5629" s="31" t="n"/>
      <c r="B5629" s="26" t="n"/>
      <c r="C5629" s="26" t="n"/>
      <c r="D5629" s="27" t="n"/>
      <c r="E5629" s="26" t="n"/>
      <c r="F5629" s="33">
        <f>IFERROR(IF(OR(C5629="",D5629=""),"",D5629*VLOOKUP(C5629,'Setup - Mix Design'!$A$5:$I$504,2,0)),"")</f>
        <v/>
      </c>
      <c r="G5629" s="33">
        <f>IFERROR(IF(OR(C5629="",D5629=""),"",D5629*VLOOKUP(C5629,'Setup - Mix Design'!$A$5:$I$504,3,0)),"")</f>
        <v/>
      </c>
      <c r="H5629" s="33">
        <f>IFERROR(IF(OR(C5629="",D5629=""),"",D5629*VLOOKUP(C5629,'Setup - Mix Design'!$A$5:$I$504,4,0)),"")</f>
        <v/>
      </c>
      <c r="I5629" s="33">
        <f>IFERROR(IF(OR(C5629="",D5629=""),"",D5629*VLOOKUP(C5629,'Setup - Mix Design'!$A$5:$I$504,5,0)),"")</f>
        <v/>
      </c>
      <c r="J5629" s="33">
        <f>IFERROR(IF(OR(C5629="",D5629=""),"",D5629*VLOOKUP(C5629,'Setup - Mix Design'!$A$5:$I$504,6,0)),"")</f>
        <v/>
      </c>
      <c r="K5629" s="33">
        <f>IFERROR(IF(OR(C5629="",D5629=""),"",D5629*VLOOKUP(C5629,'Setup - Mix Design'!$A$5:$I$504,7,0)),"")</f>
        <v/>
      </c>
    </row>
    <row r="5630">
      <c r="A5630" s="31" t="n"/>
      <c r="B5630" s="26" t="n"/>
      <c r="C5630" s="26" t="n"/>
      <c r="D5630" s="27" t="n"/>
      <c r="E5630" s="26" t="n"/>
      <c r="F5630" s="33">
        <f>IFERROR(IF(OR(C5630="",D5630=""),"",D5630*VLOOKUP(C5630,'Setup - Mix Design'!$A$5:$I$504,2,0)),"")</f>
        <v/>
      </c>
      <c r="G5630" s="33">
        <f>IFERROR(IF(OR(C5630="",D5630=""),"",D5630*VLOOKUP(C5630,'Setup - Mix Design'!$A$5:$I$504,3,0)),"")</f>
        <v/>
      </c>
      <c r="H5630" s="33">
        <f>IFERROR(IF(OR(C5630="",D5630=""),"",D5630*VLOOKUP(C5630,'Setup - Mix Design'!$A$5:$I$504,4,0)),"")</f>
        <v/>
      </c>
      <c r="I5630" s="33">
        <f>IFERROR(IF(OR(C5630="",D5630=""),"",D5630*VLOOKUP(C5630,'Setup - Mix Design'!$A$5:$I$504,5,0)),"")</f>
        <v/>
      </c>
      <c r="J5630" s="33">
        <f>IFERROR(IF(OR(C5630="",D5630=""),"",D5630*VLOOKUP(C5630,'Setup - Mix Design'!$A$5:$I$504,6,0)),"")</f>
        <v/>
      </c>
      <c r="K5630" s="33">
        <f>IFERROR(IF(OR(C5630="",D5630=""),"",D5630*VLOOKUP(C5630,'Setup - Mix Design'!$A$5:$I$504,7,0)),"")</f>
        <v/>
      </c>
    </row>
    <row r="5631">
      <c r="A5631" s="31" t="n"/>
      <c r="B5631" s="26" t="n"/>
      <c r="C5631" s="26" t="n"/>
      <c r="D5631" s="27" t="n"/>
      <c r="E5631" s="26" t="n"/>
      <c r="F5631" s="33">
        <f>IFERROR(IF(OR(C5631="",D5631=""),"",D5631*VLOOKUP(C5631,'Setup - Mix Design'!$A$5:$I$504,2,0)),"")</f>
        <v/>
      </c>
      <c r="G5631" s="33">
        <f>IFERROR(IF(OR(C5631="",D5631=""),"",D5631*VLOOKUP(C5631,'Setup - Mix Design'!$A$5:$I$504,3,0)),"")</f>
        <v/>
      </c>
      <c r="H5631" s="33">
        <f>IFERROR(IF(OR(C5631="",D5631=""),"",D5631*VLOOKUP(C5631,'Setup - Mix Design'!$A$5:$I$504,4,0)),"")</f>
        <v/>
      </c>
      <c r="I5631" s="33">
        <f>IFERROR(IF(OR(C5631="",D5631=""),"",D5631*VLOOKUP(C5631,'Setup - Mix Design'!$A$5:$I$504,5,0)),"")</f>
        <v/>
      </c>
      <c r="J5631" s="33">
        <f>IFERROR(IF(OR(C5631="",D5631=""),"",D5631*VLOOKUP(C5631,'Setup - Mix Design'!$A$5:$I$504,6,0)),"")</f>
        <v/>
      </c>
      <c r="K5631" s="33">
        <f>IFERROR(IF(OR(C5631="",D5631=""),"",D5631*VLOOKUP(C5631,'Setup - Mix Design'!$A$5:$I$504,7,0)),"")</f>
        <v/>
      </c>
    </row>
    <row r="5632">
      <c r="A5632" s="31" t="n"/>
      <c r="B5632" s="26" t="n"/>
      <c r="C5632" s="26" t="n"/>
      <c r="D5632" s="27" t="n"/>
      <c r="E5632" s="26" t="n"/>
      <c r="F5632" s="33">
        <f>IFERROR(IF(OR(C5632="",D5632=""),"",D5632*VLOOKUP(C5632,'Setup - Mix Design'!$A$5:$I$504,2,0)),"")</f>
        <v/>
      </c>
      <c r="G5632" s="33">
        <f>IFERROR(IF(OR(C5632="",D5632=""),"",D5632*VLOOKUP(C5632,'Setup - Mix Design'!$A$5:$I$504,3,0)),"")</f>
        <v/>
      </c>
      <c r="H5632" s="33">
        <f>IFERROR(IF(OR(C5632="",D5632=""),"",D5632*VLOOKUP(C5632,'Setup - Mix Design'!$A$5:$I$504,4,0)),"")</f>
        <v/>
      </c>
      <c r="I5632" s="33">
        <f>IFERROR(IF(OR(C5632="",D5632=""),"",D5632*VLOOKUP(C5632,'Setup - Mix Design'!$A$5:$I$504,5,0)),"")</f>
        <v/>
      </c>
      <c r="J5632" s="33">
        <f>IFERROR(IF(OR(C5632="",D5632=""),"",D5632*VLOOKUP(C5632,'Setup - Mix Design'!$A$5:$I$504,6,0)),"")</f>
        <v/>
      </c>
      <c r="K5632" s="33">
        <f>IFERROR(IF(OR(C5632="",D5632=""),"",D5632*VLOOKUP(C5632,'Setup - Mix Design'!$A$5:$I$504,7,0)),"")</f>
        <v/>
      </c>
    </row>
    <row r="5633">
      <c r="A5633" s="31" t="n"/>
      <c r="B5633" s="26" t="n"/>
      <c r="C5633" s="26" t="n"/>
      <c r="D5633" s="27" t="n"/>
      <c r="E5633" s="26" t="n"/>
      <c r="F5633" s="33">
        <f>IFERROR(IF(OR(C5633="",D5633=""),"",D5633*VLOOKUP(C5633,'Setup - Mix Design'!$A$5:$I$504,2,0)),"")</f>
        <v/>
      </c>
      <c r="G5633" s="33">
        <f>IFERROR(IF(OR(C5633="",D5633=""),"",D5633*VLOOKUP(C5633,'Setup - Mix Design'!$A$5:$I$504,3,0)),"")</f>
        <v/>
      </c>
      <c r="H5633" s="33">
        <f>IFERROR(IF(OR(C5633="",D5633=""),"",D5633*VLOOKUP(C5633,'Setup - Mix Design'!$A$5:$I$504,4,0)),"")</f>
        <v/>
      </c>
      <c r="I5633" s="33">
        <f>IFERROR(IF(OR(C5633="",D5633=""),"",D5633*VLOOKUP(C5633,'Setup - Mix Design'!$A$5:$I$504,5,0)),"")</f>
        <v/>
      </c>
      <c r="J5633" s="33">
        <f>IFERROR(IF(OR(C5633="",D5633=""),"",D5633*VLOOKUP(C5633,'Setup - Mix Design'!$A$5:$I$504,6,0)),"")</f>
        <v/>
      </c>
      <c r="K5633" s="33">
        <f>IFERROR(IF(OR(C5633="",D5633=""),"",D5633*VLOOKUP(C5633,'Setup - Mix Design'!$A$5:$I$504,7,0)),"")</f>
        <v/>
      </c>
    </row>
    <row r="5634">
      <c r="A5634" s="31" t="n"/>
      <c r="B5634" s="26" t="n"/>
      <c r="C5634" s="26" t="n"/>
      <c r="D5634" s="27" t="n"/>
      <c r="E5634" s="26" t="n"/>
      <c r="F5634" s="33">
        <f>IFERROR(IF(OR(C5634="",D5634=""),"",D5634*VLOOKUP(C5634,'Setup - Mix Design'!$A$5:$I$504,2,0)),"")</f>
        <v/>
      </c>
      <c r="G5634" s="33">
        <f>IFERROR(IF(OR(C5634="",D5634=""),"",D5634*VLOOKUP(C5634,'Setup - Mix Design'!$A$5:$I$504,3,0)),"")</f>
        <v/>
      </c>
      <c r="H5634" s="33">
        <f>IFERROR(IF(OR(C5634="",D5634=""),"",D5634*VLOOKUP(C5634,'Setup - Mix Design'!$A$5:$I$504,4,0)),"")</f>
        <v/>
      </c>
      <c r="I5634" s="33">
        <f>IFERROR(IF(OR(C5634="",D5634=""),"",D5634*VLOOKUP(C5634,'Setup - Mix Design'!$A$5:$I$504,5,0)),"")</f>
        <v/>
      </c>
      <c r="J5634" s="33">
        <f>IFERROR(IF(OR(C5634="",D5634=""),"",D5634*VLOOKUP(C5634,'Setup - Mix Design'!$A$5:$I$504,6,0)),"")</f>
        <v/>
      </c>
      <c r="K5634" s="33">
        <f>IFERROR(IF(OR(C5634="",D5634=""),"",D5634*VLOOKUP(C5634,'Setup - Mix Design'!$A$5:$I$504,7,0)),"")</f>
        <v/>
      </c>
    </row>
    <row r="5635">
      <c r="A5635" s="31" t="n"/>
      <c r="B5635" s="26" t="n"/>
      <c r="C5635" s="26" t="n"/>
      <c r="D5635" s="27" t="n"/>
      <c r="E5635" s="26" t="n"/>
      <c r="F5635" s="33">
        <f>IFERROR(IF(OR(C5635="",D5635=""),"",D5635*VLOOKUP(C5635,'Setup - Mix Design'!$A$5:$I$504,2,0)),"")</f>
        <v/>
      </c>
      <c r="G5635" s="33">
        <f>IFERROR(IF(OR(C5635="",D5635=""),"",D5635*VLOOKUP(C5635,'Setup - Mix Design'!$A$5:$I$504,3,0)),"")</f>
        <v/>
      </c>
      <c r="H5635" s="33">
        <f>IFERROR(IF(OR(C5635="",D5635=""),"",D5635*VLOOKUP(C5635,'Setup - Mix Design'!$A$5:$I$504,4,0)),"")</f>
        <v/>
      </c>
      <c r="I5635" s="33">
        <f>IFERROR(IF(OR(C5635="",D5635=""),"",D5635*VLOOKUP(C5635,'Setup - Mix Design'!$A$5:$I$504,5,0)),"")</f>
        <v/>
      </c>
      <c r="J5635" s="33">
        <f>IFERROR(IF(OR(C5635="",D5635=""),"",D5635*VLOOKUP(C5635,'Setup - Mix Design'!$A$5:$I$504,6,0)),"")</f>
        <v/>
      </c>
      <c r="K5635" s="33">
        <f>IFERROR(IF(OR(C5635="",D5635=""),"",D5635*VLOOKUP(C5635,'Setup - Mix Design'!$A$5:$I$504,7,0)),"")</f>
        <v/>
      </c>
    </row>
    <row r="5636">
      <c r="A5636" s="31" t="n"/>
      <c r="B5636" s="26" t="n"/>
      <c r="C5636" s="26" t="n"/>
      <c r="D5636" s="27" t="n"/>
      <c r="E5636" s="26" t="n"/>
      <c r="F5636" s="33">
        <f>IFERROR(IF(OR(C5636="",D5636=""),"",D5636*VLOOKUP(C5636,'Setup - Mix Design'!$A$5:$I$504,2,0)),"")</f>
        <v/>
      </c>
      <c r="G5636" s="33">
        <f>IFERROR(IF(OR(C5636="",D5636=""),"",D5636*VLOOKUP(C5636,'Setup - Mix Design'!$A$5:$I$504,3,0)),"")</f>
        <v/>
      </c>
      <c r="H5636" s="33">
        <f>IFERROR(IF(OR(C5636="",D5636=""),"",D5636*VLOOKUP(C5636,'Setup - Mix Design'!$A$5:$I$504,4,0)),"")</f>
        <v/>
      </c>
      <c r="I5636" s="33">
        <f>IFERROR(IF(OR(C5636="",D5636=""),"",D5636*VLOOKUP(C5636,'Setup - Mix Design'!$A$5:$I$504,5,0)),"")</f>
        <v/>
      </c>
      <c r="J5636" s="33">
        <f>IFERROR(IF(OR(C5636="",D5636=""),"",D5636*VLOOKUP(C5636,'Setup - Mix Design'!$A$5:$I$504,6,0)),"")</f>
        <v/>
      </c>
      <c r="K5636" s="33">
        <f>IFERROR(IF(OR(C5636="",D5636=""),"",D5636*VLOOKUP(C5636,'Setup - Mix Design'!$A$5:$I$504,7,0)),"")</f>
        <v/>
      </c>
    </row>
    <row r="5637">
      <c r="A5637" s="31" t="n"/>
      <c r="B5637" s="26" t="n"/>
      <c r="C5637" s="26" t="n"/>
      <c r="D5637" s="27" t="n"/>
      <c r="E5637" s="26" t="n"/>
      <c r="F5637" s="33">
        <f>IFERROR(IF(OR(C5637="",D5637=""),"",D5637*VLOOKUP(C5637,'Setup - Mix Design'!$A$5:$I$504,2,0)),"")</f>
        <v/>
      </c>
      <c r="G5637" s="33">
        <f>IFERROR(IF(OR(C5637="",D5637=""),"",D5637*VLOOKUP(C5637,'Setup - Mix Design'!$A$5:$I$504,3,0)),"")</f>
        <v/>
      </c>
      <c r="H5637" s="33">
        <f>IFERROR(IF(OR(C5637="",D5637=""),"",D5637*VLOOKUP(C5637,'Setup - Mix Design'!$A$5:$I$504,4,0)),"")</f>
        <v/>
      </c>
      <c r="I5637" s="33">
        <f>IFERROR(IF(OR(C5637="",D5637=""),"",D5637*VLOOKUP(C5637,'Setup - Mix Design'!$A$5:$I$504,5,0)),"")</f>
        <v/>
      </c>
      <c r="J5637" s="33">
        <f>IFERROR(IF(OR(C5637="",D5637=""),"",D5637*VLOOKUP(C5637,'Setup - Mix Design'!$A$5:$I$504,6,0)),"")</f>
        <v/>
      </c>
      <c r="K5637" s="33">
        <f>IFERROR(IF(OR(C5637="",D5637=""),"",D5637*VLOOKUP(C5637,'Setup - Mix Design'!$A$5:$I$504,7,0)),"")</f>
        <v/>
      </c>
    </row>
    <row r="5638">
      <c r="A5638" s="31" t="n"/>
      <c r="B5638" s="26" t="n"/>
      <c r="C5638" s="26" t="n"/>
      <c r="D5638" s="27" t="n"/>
      <c r="E5638" s="26" t="n"/>
      <c r="F5638" s="33">
        <f>IFERROR(IF(OR(C5638="",D5638=""),"",D5638*VLOOKUP(C5638,'Setup - Mix Design'!$A$5:$I$504,2,0)),"")</f>
        <v/>
      </c>
      <c r="G5638" s="33">
        <f>IFERROR(IF(OR(C5638="",D5638=""),"",D5638*VLOOKUP(C5638,'Setup - Mix Design'!$A$5:$I$504,3,0)),"")</f>
        <v/>
      </c>
      <c r="H5638" s="33">
        <f>IFERROR(IF(OR(C5638="",D5638=""),"",D5638*VLOOKUP(C5638,'Setup - Mix Design'!$A$5:$I$504,4,0)),"")</f>
        <v/>
      </c>
      <c r="I5638" s="33">
        <f>IFERROR(IF(OR(C5638="",D5638=""),"",D5638*VLOOKUP(C5638,'Setup - Mix Design'!$A$5:$I$504,5,0)),"")</f>
        <v/>
      </c>
      <c r="J5638" s="33">
        <f>IFERROR(IF(OR(C5638="",D5638=""),"",D5638*VLOOKUP(C5638,'Setup - Mix Design'!$A$5:$I$504,6,0)),"")</f>
        <v/>
      </c>
      <c r="K5638" s="33">
        <f>IFERROR(IF(OR(C5638="",D5638=""),"",D5638*VLOOKUP(C5638,'Setup - Mix Design'!$A$5:$I$504,7,0)),"")</f>
        <v/>
      </c>
    </row>
    <row r="5639">
      <c r="A5639" s="31" t="n"/>
      <c r="B5639" s="26" t="n"/>
      <c r="C5639" s="26" t="n"/>
      <c r="D5639" s="27" t="n"/>
      <c r="E5639" s="26" t="n"/>
      <c r="F5639" s="33">
        <f>IFERROR(IF(OR(C5639="",D5639=""),"",D5639*VLOOKUP(C5639,'Setup - Mix Design'!$A$5:$I$504,2,0)),"")</f>
        <v/>
      </c>
      <c r="G5639" s="33">
        <f>IFERROR(IF(OR(C5639="",D5639=""),"",D5639*VLOOKUP(C5639,'Setup - Mix Design'!$A$5:$I$504,3,0)),"")</f>
        <v/>
      </c>
      <c r="H5639" s="33">
        <f>IFERROR(IF(OR(C5639="",D5639=""),"",D5639*VLOOKUP(C5639,'Setup - Mix Design'!$A$5:$I$504,4,0)),"")</f>
        <v/>
      </c>
      <c r="I5639" s="33">
        <f>IFERROR(IF(OR(C5639="",D5639=""),"",D5639*VLOOKUP(C5639,'Setup - Mix Design'!$A$5:$I$504,5,0)),"")</f>
        <v/>
      </c>
      <c r="J5639" s="33">
        <f>IFERROR(IF(OR(C5639="",D5639=""),"",D5639*VLOOKUP(C5639,'Setup - Mix Design'!$A$5:$I$504,6,0)),"")</f>
        <v/>
      </c>
      <c r="K5639" s="33">
        <f>IFERROR(IF(OR(C5639="",D5639=""),"",D5639*VLOOKUP(C5639,'Setup - Mix Design'!$A$5:$I$504,7,0)),"")</f>
        <v/>
      </c>
    </row>
    <row r="5640">
      <c r="A5640" s="31" t="n"/>
      <c r="B5640" s="26" t="n"/>
      <c r="C5640" s="26" t="n"/>
      <c r="D5640" s="27" t="n"/>
      <c r="E5640" s="26" t="n"/>
      <c r="F5640" s="33">
        <f>IFERROR(IF(OR(C5640="",D5640=""),"",D5640*VLOOKUP(C5640,'Setup - Mix Design'!$A$5:$I$504,2,0)),"")</f>
        <v/>
      </c>
      <c r="G5640" s="33">
        <f>IFERROR(IF(OR(C5640="",D5640=""),"",D5640*VLOOKUP(C5640,'Setup - Mix Design'!$A$5:$I$504,3,0)),"")</f>
        <v/>
      </c>
      <c r="H5640" s="33">
        <f>IFERROR(IF(OR(C5640="",D5640=""),"",D5640*VLOOKUP(C5640,'Setup - Mix Design'!$A$5:$I$504,4,0)),"")</f>
        <v/>
      </c>
      <c r="I5640" s="33">
        <f>IFERROR(IF(OR(C5640="",D5640=""),"",D5640*VLOOKUP(C5640,'Setup - Mix Design'!$A$5:$I$504,5,0)),"")</f>
        <v/>
      </c>
      <c r="J5640" s="33">
        <f>IFERROR(IF(OR(C5640="",D5640=""),"",D5640*VLOOKUP(C5640,'Setup - Mix Design'!$A$5:$I$504,6,0)),"")</f>
        <v/>
      </c>
      <c r="K5640" s="33">
        <f>IFERROR(IF(OR(C5640="",D5640=""),"",D5640*VLOOKUP(C5640,'Setup - Mix Design'!$A$5:$I$504,7,0)),"")</f>
        <v/>
      </c>
    </row>
    <row r="5641">
      <c r="A5641" s="31" t="n"/>
      <c r="B5641" s="26" t="n"/>
      <c r="C5641" s="26" t="n"/>
      <c r="D5641" s="27" t="n"/>
      <c r="E5641" s="26" t="n"/>
      <c r="F5641" s="33">
        <f>IFERROR(IF(OR(C5641="",D5641=""),"",D5641*VLOOKUP(C5641,'Setup - Mix Design'!$A$5:$I$504,2,0)),"")</f>
        <v/>
      </c>
      <c r="G5641" s="33">
        <f>IFERROR(IF(OR(C5641="",D5641=""),"",D5641*VLOOKUP(C5641,'Setup - Mix Design'!$A$5:$I$504,3,0)),"")</f>
        <v/>
      </c>
      <c r="H5641" s="33">
        <f>IFERROR(IF(OR(C5641="",D5641=""),"",D5641*VLOOKUP(C5641,'Setup - Mix Design'!$A$5:$I$504,4,0)),"")</f>
        <v/>
      </c>
      <c r="I5641" s="33">
        <f>IFERROR(IF(OR(C5641="",D5641=""),"",D5641*VLOOKUP(C5641,'Setup - Mix Design'!$A$5:$I$504,5,0)),"")</f>
        <v/>
      </c>
      <c r="J5641" s="33">
        <f>IFERROR(IF(OR(C5641="",D5641=""),"",D5641*VLOOKUP(C5641,'Setup - Mix Design'!$A$5:$I$504,6,0)),"")</f>
        <v/>
      </c>
      <c r="K5641" s="33">
        <f>IFERROR(IF(OR(C5641="",D5641=""),"",D5641*VLOOKUP(C5641,'Setup - Mix Design'!$A$5:$I$504,7,0)),"")</f>
        <v/>
      </c>
    </row>
    <row r="5642">
      <c r="A5642" s="31" t="n"/>
      <c r="B5642" s="26" t="n"/>
      <c r="C5642" s="26" t="n"/>
      <c r="D5642" s="27" t="n"/>
      <c r="E5642" s="26" t="n"/>
      <c r="F5642" s="33">
        <f>IFERROR(IF(OR(C5642="",D5642=""),"",D5642*VLOOKUP(C5642,'Setup - Mix Design'!$A$5:$I$504,2,0)),"")</f>
        <v/>
      </c>
      <c r="G5642" s="33">
        <f>IFERROR(IF(OR(C5642="",D5642=""),"",D5642*VLOOKUP(C5642,'Setup - Mix Design'!$A$5:$I$504,3,0)),"")</f>
        <v/>
      </c>
      <c r="H5642" s="33">
        <f>IFERROR(IF(OR(C5642="",D5642=""),"",D5642*VLOOKUP(C5642,'Setup - Mix Design'!$A$5:$I$504,4,0)),"")</f>
        <v/>
      </c>
      <c r="I5642" s="33">
        <f>IFERROR(IF(OR(C5642="",D5642=""),"",D5642*VLOOKUP(C5642,'Setup - Mix Design'!$A$5:$I$504,5,0)),"")</f>
        <v/>
      </c>
      <c r="J5642" s="33">
        <f>IFERROR(IF(OR(C5642="",D5642=""),"",D5642*VLOOKUP(C5642,'Setup - Mix Design'!$A$5:$I$504,6,0)),"")</f>
        <v/>
      </c>
      <c r="K5642" s="33">
        <f>IFERROR(IF(OR(C5642="",D5642=""),"",D5642*VLOOKUP(C5642,'Setup - Mix Design'!$A$5:$I$504,7,0)),"")</f>
        <v/>
      </c>
    </row>
    <row r="5643">
      <c r="A5643" s="31" t="n"/>
      <c r="B5643" s="26" t="n"/>
      <c r="C5643" s="26" t="n"/>
      <c r="D5643" s="27" t="n"/>
      <c r="E5643" s="26" t="n"/>
      <c r="F5643" s="33">
        <f>IFERROR(IF(OR(C5643="",D5643=""),"",D5643*VLOOKUP(C5643,'Setup - Mix Design'!$A$5:$I$504,2,0)),"")</f>
        <v/>
      </c>
      <c r="G5643" s="33">
        <f>IFERROR(IF(OR(C5643="",D5643=""),"",D5643*VLOOKUP(C5643,'Setup - Mix Design'!$A$5:$I$504,3,0)),"")</f>
        <v/>
      </c>
      <c r="H5643" s="33">
        <f>IFERROR(IF(OR(C5643="",D5643=""),"",D5643*VLOOKUP(C5643,'Setup - Mix Design'!$A$5:$I$504,4,0)),"")</f>
        <v/>
      </c>
      <c r="I5643" s="33">
        <f>IFERROR(IF(OR(C5643="",D5643=""),"",D5643*VLOOKUP(C5643,'Setup - Mix Design'!$A$5:$I$504,5,0)),"")</f>
        <v/>
      </c>
      <c r="J5643" s="33">
        <f>IFERROR(IF(OR(C5643="",D5643=""),"",D5643*VLOOKUP(C5643,'Setup - Mix Design'!$A$5:$I$504,6,0)),"")</f>
        <v/>
      </c>
      <c r="K5643" s="33">
        <f>IFERROR(IF(OR(C5643="",D5643=""),"",D5643*VLOOKUP(C5643,'Setup - Mix Design'!$A$5:$I$504,7,0)),"")</f>
        <v/>
      </c>
    </row>
    <row r="5644">
      <c r="A5644" s="31" t="n"/>
      <c r="B5644" s="26" t="n"/>
      <c r="C5644" s="26" t="n"/>
      <c r="D5644" s="27" t="n"/>
      <c r="E5644" s="26" t="n"/>
      <c r="F5644" s="33">
        <f>IFERROR(IF(OR(C5644="",D5644=""),"",D5644*VLOOKUP(C5644,'Setup - Mix Design'!$A$5:$I$504,2,0)),"")</f>
        <v/>
      </c>
      <c r="G5644" s="33">
        <f>IFERROR(IF(OR(C5644="",D5644=""),"",D5644*VLOOKUP(C5644,'Setup - Mix Design'!$A$5:$I$504,3,0)),"")</f>
        <v/>
      </c>
      <c r="H5644" s="33">
        <f>IFERROR(IF(OR(C5644="",D5644=""),"",D5644*VLOOKUP(C5644,'Setup - Mix Design'!$A$5:$I$504,4,0)),"")</f>
        <v/>
      </c>
      <c r="I5644" s="33">
        <f>IFERROR(IF(OR(C5644="",D5644=""),"",D5644*VLOOKUP(C5644,'Setup - Mix Design'!$A$5:$I$504,5,0)),"")</f>
        <v/>
      </c>
      <c r="J5644" s="33">
        <f>IFERROR(IF(OR(C5644="",D5644=""),"",D5644*VLOOKUP(C5644,'Setup - Mix Design'!$A$5:$I$504,6,0)),"")</f>
        <v/>
      </c>
      <c r="K5644" s="33">
        <f>IFERROR(IF(OR(C5644="",D5644=""),"",D5644*VLOOKUP(C5644,'Setup - Mix Design'!$A$5:$I$504,7,0)),"")</f>
        <v/>
      </c>
    </row>
    <row r="5645">
      <c r="A5645" s="31" t="n"/>
      <c r="B5645" s="26" t="n"/>
      <c r="C5645" s="26" t="n"/>
      <c r="D5645" s="27" t="n"/>
      <c r="E5645" s="26" t="n"/>
      <c r="F5645" s="33">
        <f>IFERROR(IF(OR(C5645="",D5645=""),"",D5645*VLOOKUP(C5645,'Setup - Mix Design'!$A$5:$I$504,2,0)),"")</f>
        <v/>
      </c>
      <c r="G5645" s="33">
        <f>IFERROR(IF(OR(C5645="",D5645=""),"",D5645*VLOOKUP(C5645,'Setup - Mix Design'!$A$5:$I$504,3,0)),"")</f>
        <v/>
      </c>
      <c r="H5645" s="33">
        <f>IFERROR(IF(OR(C5645="",D5645=""),"",D5645*VLOOKUP(C5645,'Setup - Mix Design'!$A$5:$I$504,4,0)),"")</f>
        <v/>
      </c>
      <c r="I5645" s="33">
        <f>IFERROR(IF(OR(C5645="",D5645=""),"",D5645*VLOOKUP(C5645,'Setup - Mix Design'!$A$5:$I$504,5,0)),"")</f>
        <v/>
      </c>
      <c r="J5645" s="33">
        <f>IFERROR(IF(OR(C5645="",D5645=""),"",D5645*VLOOKUP(C5645,'Setup - Mix Design'!$A$5:$I$504,6,0)),"")</f>
        <v/>
      </c>
      <c r="K5645" s="33">
        <f>IFERROR(IF(OR(C5645="",D5645=""),"",D5645*VLOOKUP(C5645,'Setup - Mix Design'!$A$5:$I$504,7,0)),"")</f>
        <v/>
      </c>
    </row>
    <row r="5646">
      <c r="A5646" s="31" t="n"/>
      <c r="B5646" s="26" t="n"/>
      <c r="C5646" s="26" t="n"/>
      <c r="D5646" s="27" t="n"/>
      <c r="E5646" s="26" t="n"/>
      <c r="F5646" s="33">
        <f>IFERROR(IF(OR(C5646="",D5646=""),"",D5646*VLOOKUP(C5646,'Setup - Mix Design'!$A$5:$I$504,2,0)),"")</f>
        <v/>
      </c>
      <c r="G5646" s="33">
        <f>IFERROR(IF(OR(C5646="",D5646=""),"",D5646*VLOOKUP(C5646,'Setup - Mix Design'!$A$5:$I$504,3,0)),"")</f>
        <v/>
      </c>
      <c r="H5646" s="33">
        <f>IFERROR(IF(OR(C5646="",D5646=""),"",D5646*VLOOKUP(C5646,'Setup - Mix Design'!$A$5:$I$504,4,0)),"")</f>
        <v/>
      </c>
      <c r="I5646" s="33">
        <f>IFERROR(IF(OR(C5646="",D5646=""),"",D5646*VLOOKUP(C5646,'Setup - Mix Design'!$A$5:$I$504,5,0)),"")</f>
        <v/>
      </c>
      <c r="J5646" s="33">
        <f>IFERROR(IF(OR(C5646="",D5646=""),"",D5646*VLOOKUP(C5646,'Setup - Mix Design'!$A$5:$I$504,6,0)),"")</f>
        <v/>
      </c>
      <c r="K5646" s="33">
        <f>IFERROR(IF(OR(C5646="",D5646=""),"",D5646*VLOOKUP(C5646,'Setup - Mix Design'!$A$5:$I$504,7,0)),"")</f>
        <v/>
      </c>
    </row>
    <row r="5647">
      <c r="A5647" s="31" t="n"/>
      <c r="B5647" s="26" t="n"/>
      <c r="C5647" s="26" t="n"/>
      <c r="D5647" s="27" t="n"/>
      <c r="E5647" s="26" t="n"/>
      <c r="F5647" s="33">
        <f>IFERROR(IF(OR(C5647="",D5647=""),"",D5647*VLOOKUP(C5647,'Setup - Mix Design'!$A$5:$I$504,2,0)),"")</f>
        <v/>
      </c>
      <c r="G5647" s="33">
        <f>IFERROR(IF(OR(C5647="",D5647=""),"",D5647*VLOOKUP(C5647,'Setup - Mix Design'!$A$5:$I$504,3,0)),"")</f>
        <v/>
      </c>
      <c r="H5647" s="33">
        <f>IFERROR(IF(OR(C5647="",D5647=""),"",D5647*VLOOKUP(C5647,'Setup - Mix Design'!$A$5:$I$504,4,0)),"")</f>
        <v/>
      </c>
      <c r="I5647" s="33">
        <f>IFERROR(IF(OR(C5647="",D5647=""),"",D5647*VLOOKUP(C5647,'Setup - Mix Design'!$A$5:$I$504,5,0)),"")</f>
        <v/>
      </c>
      <c r="J5647" s="33">
        <f>IFERROR(IF(OR(C5647="",D5647=""),"",D5647*VLOOKUP(C5647,'Setup - Mix Design'!$A$5:$I$504,6,0)),"")</f>
        <v/>
      </c>
      <c r="K5647" s="33">
        <f>IFERROR(IF(OR(C5647="",D5647=""),"",D5647*VLOOKUP(C5647,'Setup - Mix Design'!$A$5:$I$504,7,0)),"")</f>
        <v/>
      </c>
    </row>
    <row r="5648">
      <c r="A5648" s="31" t="n"/>
      <c r="B5648" s="26" t="n"/>
      <c r="C5648" s="26" t="n"/>
      <c r="D5648" s="27" t="n"/>
      <c r="E5648" s="26" t="n"/>
      <c r="F5648" s="33">
        <f>IFERROR(IF(OR(C5648="",D5648=""),"",D5648*VLOOKUP(C5648,'Setup - Mix Design'!$A$5:$I$504,2,0)),"")</f>
        <v/>
      </c>
      <c r="G5648" s="33">
        <f>IFERROR(IF(OR(C5648="",D5648=""),"",D5648*VLOOKUP(C5648,'Setup - Mix Design'!$A$5:$I$504,3,0)),"")</f>
        <v/>
      </c>
      <c r="H5648" s="33">
        <f>IFERROR(IF(OR(C5648="",D5648=""),"",D5648*VLOOKUP(C5648,'Setup - Mix Design'!$A$5:$I$504,4,0)),"")</f>
        <v/>
      </c>
      <c r="I5648" s="33">
        <f>IFERROR(IF(OR(C5648="",D5648=""),"",D5648*VLOOKUP(C5648,'Setup - Mix Design'!$A$5:$I$504,5,0)),"")</f>
        <v/>
      </c>
      <c r="J5648" s="33">
        <f>IFERROR(IF(OR(C5648="",D5648=""),"",D5648*VLOOKUP(C5648,'Setup - Mix Design'!$A$5:$I$504,6,0)),"")</f>
        <v/>
      </c>
      <c r="K5648" s="33">
        <f>IFERROR(IF(OR(C5648="",D5648=""),"",D5648*VLOOKUP(C5648,'Setup - Mix Design'!$A$5:$I$504,7,0)),"")</f>
        <v/>
      </c>
    </row>
    <row r="5649">
      <c r="A5649" s="31" t="n"/>
      <c r="B5649" s="26" t="n"/>
      <c r="C5649" s="26" t="n"/>
      <c r="D5649" s="27" t="n"/>
      <c r="E5649" s="26" t="n"/>
      <c r="F5649" s="33">
        <f>IFERROR(IF(OR(C5649="",D5649=""),"",D5649*VLOOKUP(C5649,'Setup - Mix Design'!$A$5:$I$504,2,0)),"")</f>
        <v/>
      </c>
      <c r="G5649" s="33">
        <f>IFERROR(IF(OR(C5649="",D5649=""),"",D5649*VLOOKUP(C5649,'Setup - Mix Design'!$A$5:$I$504,3,0)),"")</f>
        <v/>
      </c>
      <c r="H5649" s="33">
        <f>IFERROR(IF(OR(C5649="",D5649=""),"",D5649*VLOOKUP(C5649,'Setup - Mix Design'!$A$5:$I$504,4,0)),"")</f>
        <v/>
      </c>
      <c r="I5649" s="33">
        <f>IFERROR(IF(OR(C5649="",D5649=""),"",D5649*VLOOKUP(C5649,'Setup - Mix Design'!$A$5:$I$504,5,0)),"")</f>
        <v/>
      </c>
      <c r="J5649" s="33">
        <f>IFERROR(IF(OR(C5649="",D5649=""),"",D5649*VLOOKUP(C5649,'Setup - Mix Design'!$A$5:$I$504,6,0)),"")</f>
        <v/>
      </c>
      <c r="K5649" s="33">
        <f>IFERROR(IF(OR(C5649="",D5649=""),"",D5649*VLOOKUP(C5649,'Setup - Mix Design'!$A$5:$I$504,7,0)),"")</f>
        <v/>
      </c>
    </row>
    <row r="5650">
      <c r="A5650" s="31" t="n"/>
      <c r="B5650" s="26" t="n"/>
      <c r="C5650" s="26" t="n"/>
      <c r="D5650" s="27" t="n"/>
      <c r="E5650" s="26" t="n"/>
      <c r="F5650" s="33">
        <f>IFERROR(IF(OR(C5650="",D5650=""),"",D5650*VLOOKUP(C5650,'Setup - Mix Design'!$A$5:$I$504,2,0)),"")</f>
        <v/>
      </c>
      <c r="G5650" s="33">
        <f>IFERROR(IF(OR(C5650="",D5650=""),"",D5650*VLOOKUP(C5650,'Setup - Mix Design'!$A$5:$I$504,3,0)),"")</f>
        <v/>
      </c>
      <c r="H5650" s="33">
        <f>IFERROR(IF(OR(C5650="",D5650=""),"",D5650*VLOOKUP(C5650,'Setup - Mix Design'!$A$5:$I$504,4,0)),"")</f>
        <v/>
      </c>
      <c r="I5650" s="33">
        <f>IFERROR(IF(OR(C5650="",D5650=""),"",D5650*VLOOKUP(C5650,'Setup - Mix Design'!$A$5:$I$504,5,0)),"")</f>
        <v/>
      </c>
      <c r="J5650" s="33">
        <f>IFERROR(IF(OR(C5650="",D5650=""),"",D5650*VLOOKUP(C5650,'Setup - Mix Design'!$A$5:$I$504,6,0)),"")</f>
        <v/>
      </c>
      <c r="K5650" s="33">
        <f>IFERROR(IF(OR(C5650="",D5650=""),"",D5650*VLOOKUP(C5650,'Setup - Mix Design'!$A$5:$I$504,7,0)),"")</f>
        <v/>
      </c>
    </row>
    <row r="5651">
      <c r="A5651" s="31" t="n"/>
      <c r="B5651" s="26" t="n"/>
      <c r="C5651" s="26" t="n"/>
      <c r="D5651" s="27" t="n"/>
      <c r="E5651" s="26" t="n"/>
      <c r="F5651" s="33">
        <f>IFERROR(IF(OR(C5651="",D5651=""),"",D5651*VLOOKUP(C5651,'Setup - Mix Design'!$A$5:$I$504,2,0)),"")</f>
        <v/>
      </c>
      <c r="G5651" s="33">
        <f>IFERROR(IF(OR(C5651="",D5651=""),"",D5651*VLOOKUP(C5651,'Setup - Mix Design'!$A$5:$I$504,3,0)),"")</f>
        <v/>
      </c>
      <c r="H5651" s="33">
        <f>IFERROR(IF(OR(C5651="",D5651=""),"",D5651*VLOOKUP(C5651,'Setup - Mix Design'!$A$5:$I$504,4,0)),"")</f>
        <v/>
      </c>
      <c r="I5651" s="33">
        <f>IFERROR(IF(OR(C5651="",D5651=""),"",D5651*VLOOKUP(C5651,'Setup - Mix Design'!$A$5:$I$504,5,0)),"")</f>
        <v/>
      </c>
      <c r="J5651" s="33">
        <f>IFERROR(IF(OR(C5651="",D5651=""),"",D5651*VLOOKUP(C5651,'Setup - Mix Design'!$A$5:$I$504,6,0)),"")</f>
        <v/>
      </c>
      <c r="K5651" s="33">
        <f>IFERROR(IF(OR(C5651="",D5651=""),"",D5651*VLOOKUP(C5651,'Setup - Mix Design'!$A$5:$I$504,7,0)),"")</f>
        <v/>
      </c>
    </row>
    <row r="5652">
      <c r="A5652" s="31" t="n"/>
      <c r="B5652" s="26" t="n"/>
      <c r="C5652" s="26" t="n"/>
      <c r="D5652" s="27" t="n"/>
      <c r="E5652" s="26" t="n"/>
      <c r="F5652" s="33">
        <f>IFERROR(IF(OR(C5652="",D5652=""),"",D5652*VLOOKUP(C5652,'Setup - Mix Design'!$A$5:$I$504,2,0)),"")</f>
        <v/>
      </c>
      <c r="G5652" s="33">
        <f>IFERROR(IF(OR(C5652="",D5652=""),"",D5652*VLOOKUP(C5652,'Setup - Mix Design'!$A$5:$I$504,3,0)),"")</f>
        <v/>
      </c>
      <c r="H5652" s="33">
        <f>IFERROR(IF(OR(C5652="",D5652=""),"",D5652*VLOOKUP(C5652,'Setup - Mix Design'!$A$5:$I$504,4,0)),"")</f>
        <v/>
      </c>
      <c r="I5652" s="33">
        <f>IFERROR(IF(OR(C5652="",D5652=""),"",D5652*VLOOKUP(C5652,'Setup - Mix Design'!$A$5:$I$504,5,0)),"")</f>
        <v/>
      </c>
      <c r="J5652" s="33">
        <f>IFERROR(IF(OR(C5652="",D5652=""),"",D5652*VLOOKUP(C5652,'Setup - Mix Design'!$A$5:$I$504,6,0)),"")</f>
        <v/>
      </c>
      <c r="K5652" s="33">
        <f>IFERROR(IF(OR(C5652="",D5652=""),"",D5652*VLOOKUP(C5652,'Setup - Mix Design'!$A$5:$I$504,7,0)),"")</f>
        <v/>
      </c>
    </row>
    <row r="5653">
      <c r="A5653" s="31" t="n"/>
      <c r="B5653" s="26" t="n"/>
      <c r="C5653" s="26" t="n"/>
      <c r="D5653" s="27" t="n"/>
      <c r="E5653" s="26" t="n"/>
      <c r="F5653" s="33">
        <f>IFERROR(IF(OR(C5653="",D5653=""),"",D5653*VLOOKUP(C5653,'Setup - Mix Design'!$A$5:$I$504,2,0)),"")</f>
        <v/>
      </c>
      <c r="G5653" s="33">
        <f>IFERROR(IF(OR(C5653="",D5653=""),"",D5653*VLOOKUP(C5653,'Setup - Mix Design'!$A$5:$I$504,3,0)),"")</f>
        <v/>
      </c>
      <c r="H5653" s="33">
        <f>IFERROR(IF(OR(C5653="",D5653=""),"",D5653*VLOOKUP(C5653,'Setup - Mix Design'!$A$5:$I$504,4,0)),"")</f>
        <v/>
      </c>
      <c r="I5653" s="33">
        <f>IFERROR(IF(OR(C5653="",D5653=""),"",D5653*VLOOKUP(C5653,'Setup - Mix Design'!$A$5:$I$504,5,0)),"")</f>
        <v/>
      </c>
      <c r="J5653" s="33">
        <f>IFERROR(IF(OR(C5653="",D5653=""),"",D5653*VLOOKUP(C5653,'Setup - Mix Design'!$A$5:$I$504,6,0)),"")</f>
        <v/>
      </c>
      <c r="K5653" s="33">
        <f>IFERROR(IF(OR(C5653="",D5653=""),"",D5653*VLOOKUP(C5653,'Setup - Mix Design'!$A$5:$I$504,7,0)),"")</f>
        <v/>
      </c>
    </row>
    <row r="5654">
      <c r="A5654" s="31" t="n"/>
      <c r="B5654" s="26" t="n"/>
      <c r="C5654" s="26" t="n"/>
      <c r="D5654" s="27" t="n"/>
      <c r="E5654" s="26" t="n"/>
      <c r="F5654" s="33">
        <f>IFERROR(IF(OR(C5654="",D5654=""),"",D5654*VLOOKUP(C5654,'Setup - Mix Design'!$A$5:$I$504,2,0)),"")</f>
        <v/>
      </c>
      <c r="G5654" s="33">
        <f>IFERROR(IF(OR(C5654="",D5654=""),"",D5654*VLOOKUP(C5654,'Setup - Mix Design'!$A$5:$I$504,3,0)),"")</f>
        <v/>
      </c>
      <c r="H5654" s="33">
        <f>IFERROR(IF(OR(C5654="",D5654=""),"",D5654*VLOOKUP(C5654,'Setup - Mix Design'!$A$5:$I$504,4,0)),"")</f>
        <v/>
      </c>
      <c r="I5654" s="33">
        <f>IFERROR(IF(OR(C5654="",D5654=""),"",D5654*VLOOKUP(C5654,'Setup - Mix Design'!$A$5:$I$504,5,0)),"")</f>
        <v/>
      </c>
      <c r="J5654" s="33">
        <f>IFERROR(IF(OR(C5654="",D5654=""),"",D5654*VLOOKUP(C5654,'Setup - Mix Design'!$A$5:$I$504,6,0)),"")</f>
        <v/>
      </c>
      <c r="K5654" s="33">
        <f>IFERROR(IF(OR(C5654="",D5654=""),"",D5654*VLOOKUP(C5654,'Setup - Mix Design'!$A$5:$I$504,7,0)),"")</f>
        <v/>
      </c>
    </row>
    <row r="5655">
      <c r="A5655" s="31" t="n"/>
      <c r="B5655" s="26" t="n"/>
      <c r="C5655" s="26" t="n"/>
      <c r="D5655" s="27" t="n"/>
      <c r="E5655" s="26" t="n"/>
      <c r="F5655" s="33">
        <f>IFERROR(IF(OR(C5655="",D5655=""),"",D5655*VLOOKUP(C5655,'Setup - Mix Design'!$A$5:$I$504,2,0)),"")</f>
        <v/>
      </c>
      <c r="G5655" s="33">
        <f>IFERROR(IF(OR(C5655="",D5655=""),"",D5655*VLOOKUP(C5655,'Setup - Mix Design'!$A$5:$I$504,3,0)),"")</f>
        <v/>
      </c>
      <c r="H5655" s="33">
        <f>IFERROR(IF(OR(C5655="",D5655=""),"",D5655*VLOOKUP(C5655,'Setup - Mix Design'!$A$5:$I$504,4,0)),"")</f>
        <v/>
      </c>
      <c r="I5655" s="33">
        <f>IFERROR(IF(OR(C5655="",D5655=""),"",D5655*VLOOKUP(C5655,'Setup - Mix Design'!$A$5:$I$504,5,0)),"")</f>
        <v/>
      </c>
      <c r="J5655" s="33">
        <f>IFERROR(IF(OR(C5655="",D5655=""),"",D5655*VLOOKUP(C5655,'Setup - Mix Design'!$A$5:$I$504,6,0)),"")</f>
        <v/>
      </c>
      <c r="K5655" s="33">
        <f>IFERROR(IF(OR(C5655="",D5655=""),"",D5655*VLOOKUP(C5655,'Setup - Mix Design'!$A$5:$I$504,7,0)),"")</f>
        <v/>
      </c>
    </row>
    <row r="5656">
      <c r="A5656" s="31" t="n"/>
      <c r="B5656" s="26" t="n"/>
      <c r="C5656" s="26" t="n"/>
      <c r="D5656" s="27" t="n"/>
      <c r="E5656" s="26" t="n"/>
      <c r="F5656" s="33">
        <f>IFERROR(IF(OR(C5656="",D5656=""),"",D5656*VLOOKUP(C5656,'Setup - Mix Design'!$A$5:$I$504,2,0)),"")</f>
        <v/>
      </c>
      <c r="G5656" s="33">
        <f>IFERROR(IF(OR(C5656="",D5656=""),"",D5656*VLOOKUP(C5656,'Setup - Mix Design'!$A$5:$I$504,3,0)),"")</f>
        <v/>
      </c>
      <c r="H5656" s="33">
        <f>IFERROR(IF(OR(C5656="",D5656=""),"",D5656*VLOOKUP(C5656,'Setup - Mix Design'!$A$5:$I$504,4,0)),"")</f>
        <v/>
      </c>
      <c r="I5656" s="33">
        <f>IFERROR(IF(OR(C5656="",D5656=""),"",D5656*VLOOKUP(C5656,'Setup - Mix Design'!$A$5:$I$504,5,0)),"")</f>
        <v/>
      </c>
      <c r="J5656" s="33">
        <f>IFERROR(IF(OR(C5656="",D5656=""),"",D5656*VLOOKUP(C5656,'Setup - Mix Design'!$A$5:$I$504,6,0)),"")</f>
        <v/>
      </c>
      <c r="K5656" s="33">
        <f>IFERROR(IF(OR(C5656="",D5656=""),"",D5656*VLOOKUP(C5656,'Setup - Mix Design'!$A$5:$I$504,7,0)),"")</f>
        <v/>
      </c>
    </row>
    <row r="5657">
      <c r="A5657" s="31" t="n"/>
      <c r="B5657" s="26" t="n"/>
      <c r="C5657" s="26" t="n"/>
      <c r="D5657" s="27" t="n"/>
      <c r="E5657" s="26" t="n"/>
      <c r="F5657" s="33">
        <f>IFERROR(IF(OR(C5657="",D5657=""),"",D5657*VLOOKUP(C5657,'Setup - Mix Design'!$A$5:$I$504,2,0)),"")</f>
        <v/>
      </c>
      <c r="G5657" s="33">
        <f>IFERROR(IF(OR(C5657="",D5657=""),"",D5657*VLOOKUP(C5657,'Setup - Mix Design'!$A$5:$I$504,3,0)),"")</f>
        <v/>
      </c>
      <c r="H5657" s="33">
        <f>IFERROR(IF(OR(C5657="",D5657=""),"",D5657*VLOOKUP(C5657,'Setup - Mix Design'!$A$5:$I$504,4,0)),"")</f>
        <v/>
      </c>
      <c r="I5657" s="33">
        <f>IFERROR(IF(OR(C5657="",D5657=""),"",D5657*VLOOKUP(C5657,'Setup - Mix Design'!$A$5:$I$504,5,0)),"")</f>
        <v/>
      </c>
      <c r="J5657" s="33">
        <f>IFERROR(IF(OR(C5657="",D5657=""),"",D5657*VLOOKUP(C5657,'Setup - Mix Design'!$A$5:$I$504,6,0)),"")</f>
        <v/>
      </c>
      <c r="K5657" s="33">
        <f>IFERROR(IF(OR(C5657="",D5657=""),"",D5657*VLOOKUP(C5657,'Setup - Mix Design'!$A$5:$I$504,7,0)),"")</f>
        <v/>
      </c>
    </row>
    <row r="5658">
      <c r="A5658" s="31" t="n"/>
      <c r="B5658" s="26" t="n"/>
      <c r="C5658" s="26" t="n"/>
      <c r="D5658" s="27" t="n"/>
      <c r="E5658" s="26" t="n"/>
      <c r="F5658" s="33">
        <f>IFERROR(IF(OR(C5658="",D5658=""),"",D5658*VLOOKUP(C5658,'Setup - Mix Design'!$A$5:$I$504,2,0)),"")</f>
        <v/>
      </c>
      <c r="G5658" s="33">
        <f>IFERROR(IF(OR(C5658="",D5658=""),"",D5658*VLOOKUP(C5658,'Setup - Mix Design'!$A$5:$I$504,3,0)),"")</f>
        <v/>
      </c>
      <c r="H5658" s="33">
        <f>IFERROR(IF(OR(C5658="",D5658=""),"",D5658*VLOOKUP(C5658,'Setup - Mix Design'!$A$5:$I$504,4,0)),"")</f>
        <v/>
      </c>
      <c r="I5658" s="33">
        <f>IFERROR(IF(OR(C5658="",D5658=""),"",D5658*VLOOKUP(C5658,'Setup - Mix Design'!$A$5:$I$504,5,0)),"")</f>
        <v/>
      </c>
      <c r="J5658" s="33">
        <f>IFERROR(IF(OR(C5658="",D5658=""),"",D5658*VLOOKUP(C5658,'Setup - Mix Design'!$A$5:$I$504,6,0)),"")</f>
        <v/>
      </c>
      <c r="K5658" s="33">
        <f>IFERROR(IF(OR(C5658="",D5658=""),"",D5658*VLOOKUP(C5658,'Setup - Mix Design'!$A$5:$I$504,7,0)),"")</f>
        <v/>
      </c>
    </row>
    <row r="5659">
      <c r="A5659" s="31" t="n"/>
      <c r="B5659" s="26" t="n"/>
      <c r="C5659" s="26" t="n"/>
      <c r="D5659" s="27" t="n"/>
      <c r="E5659" s="26" t="n"/>
      <c r="F5659" s="33">
        <f>IFERROR(IF(OR(C5659="",D5659=""),"",D5659*VLOOKUP(C5659,'Setup - Mix Design'!$A$5:$I$504,2,0)),"")</f>
        <v/>
      </c>
      <c r="G5659" s="33">
        <f>IFERROR(IF(OR(C5659="",D5659=""),"",D5659*VLOOKUP(C5659,'Setup - Mix Design'!$A$5:$I$504,3,0)),"")</f>
        <v/>
      </c>
      <c r="H5659" s="33">
        <f>IFERROR(IF(OR(C5659="",D5659=""),"",D5659*VLOOKUP(C5659,'Setup - Mix Design'!$A$5:$I$504,4,0)),"")</f>
        <v/>
      </c>
      <c r="I5659" s="33">
        <f>IFERROR(IF(OR(C5659="",D5659=""),"",D5659*VLOOKUP(C5659,'Setup - Mix Design'!$A$5:$I$504,5,0)),"")</f>
        <v/>
      </c>
      <c r="J5659" s="33">
        <f>IFERROR(IF(OR(C5659="",D5659=""),"",D5659*VLOOKUP(C5659,'Setup - Mix Design'!$A$5:$I$504,6,0)),"")</f>
        <v/>
      </c>
      <c r="K5659" s="33">
        <f>IFERROR(IF(OR(C5659="",D5659=""),"",D5659*VLOOKUP(C5659,'Setup - Mix Design'!$A$5:$I$504,7,0)),"")</f>
        <v/>
      </c>
    </row>
    <row r="5660">
      <c r="A5660" s="31" t="n"/>
      <c r="B5660" s="26" t="n"/>
      <c r="C5660" s="26" t="n"/>
      <c r="D5660" s="27" t="n"/>
      <c r="E5660" s="26" t="n"/>
      <c r="F5660" s="33">
        <f>IFERROR(IF(OR(C5660="",D5660=""),"",D5660*VLOOKUP(C5660,'Setup - Mix Design'!$A$5:$I$504,2,0)),"")</f>
        <v/>
      </c>
      <c r="G5660" s="33">
        <f>IFERROR(IF(OR(C5660="",D5660=""),"",D5660*VLOOKUP(C5660,'Setup - Mix Design'!$A$5:$I$504,3,0)),"")</f>
        <v/>
      </c>
      <c r="H5660" s="33">
        <f>IFERROR(IF(OR(C5660="",D5660=""),"",D5660*VLOOKUP(C5660,'Setup - Mix Design'!$A$5:$I$504,4,0)),"")</f>
        <v/>
      </c>
      <c r="I5660" s="33">
        <f>IFERROR(IF(OR(C5660="",D5660=""),"",D5660*VLOOKUP(C5660,'Setup - Mix Design'!$A$5:$I$504,5,0)),"")</f>
        <v/>
      </c>
      <c r="J5660" s="33">
        <f>IFERROR(IF(OR(C5660="",D5660=""),"",D5660*VLOOKUP(C5660,'Setup - Mix Design'!$A$5:$I$504,6,0)),"")</f>
        <v/>
      </c>
      <c r="K5660" s="33">
        <f>IFERROR(IF(OR(C5660="",D5660=""),"",D5660*VLOOKUP(C5660,'Setup - Mix Design'!$A$5:$I$504,7,0)),"")</f>
        <v/>
      </c>
    </row>
    <row r="5661">
      <c r="A5661" s="31" t="n"/>
      <c r="B5661" s="26" t="n"/>
      <c r="C5661" s="26" t="n"/>
      <c r="D5661" s="27" t="n"/>
      <c r="E5661" s="26" t="n"/>
      <c r="F5661" s="33">
        <f>IFERROR(IF(OR(C5661="",D5661=""),"",D5661*VLOOKUP(C5661,'Setup - Mix Design'!$A$5:$I$504,2,0)),"")</f>
        <v/>
      </c>
      <c r="G5661" s="33">
        <f>IFERROR(IF(OR(C5661="",D5661=""),"",D5661*VLOOKUP(C5661,'Setup - Mix Design'!$A$5:$I$504,3,0)),"")</f>
        <v/>
      </c>
      <c r="H5661" s="33">
        <f>IFERROR(IF(OR(C5661="",D5661=""),"",D5661*VLOOKUP(C5661,'Setup - Mix Design'!$A$5:$I$504,4,0)),"")</f>
        <v/>
      </c>
      <c r="I5661" s="33">
        <f>IFERROR(IF(OR(C5661="",D5661=""),"",D5661*VLOOKUP(C5661,'Setup - Mix Design'!$A$5:$I$504,5,0)),"")</f>
        <v/>
      </c>
      <c r="J5661" s="33">
        <f>IFERROR(IF(OR(C5661="",D5661=""),"",D5661*VLOOKUP(C5661,'Setup - Mix Design'!$A$5:$I$504,6,0)),"")</f>
        <v/>
      </c>
      <c r="K5661" s="33">
        <f>IFERROR(IF(OR(C5661="",D5661=""),"",D5661*VLOOKUP(C5661,'Setup - Mix Design'!$A$5:$I$504,7,0)),"")</f>
        <v/>
      </c>
    </row>
    <row r="5662">
      <c r="A5662" s="31" t="n"/>
      <c r="B5662" s="26" t="n"/>
      <c r="C5662" s="26" t="n"/>
      <c r="D5662" s="27" t="n"/>
      <c r="E5662" s="26" t="n"/>
      <c r="F5662" s="33">
        <f>IFERROR(IF(OR(C5662="",D5662=""),"",D5662*VLOOKUP(C5662,'Setup - Mix Design'!$A$5:$I$504,2,0)),"")</f>
        <v/>
      </c>
      <c r="G5662" s="33">
        <f>IFERROR(IF(OR(C5662="",D5662=""),"",D5662*VLOOKUP(C5662,'Setup - Mix Design'!$A$5:$I$504,3,0)),"")</f>
        <v/>
      </c>
      <c r="H5662" s="33">
        <f>IFERROR(IF(OR(C5662="",D5662=""),"",D5662*VLOOKUP(C5662,'Setup - Mix Design'!$A$5:$I$504,4,0)),"")</f>
        <v/>
      </c>
      <c r="I5662" s="33">
        <f>IFERROR(IF(OR(C5662="",D5662=""),"",D5662*VLOOKUP(C5662,'Setup - Mix Design'!$A$5:$I$504,5,0)),"")</f>
        <v/>
      </c>
      <c r="J5662" s="33">
        <f>IFERROR(IF(OR(C5662="",D5662=""),"",D5662*VLOOKUP(C5662,'Setup - Mix Design'!$A$5:$I$504,6,0)),"")</f>
        <v/>
      </c>
      <c r="K5662" s="33">
        <f>IFERROR(IF(OR(C5662="",D5662=""),"",D5662*VLOOKUP(C5662,'Setup - Mix Design'!$A$5:$I$504,7,0)),"")</f>
        <v/>
      </c>
    </row>
    <row r="5663">
      <c r="A5663" s="31" t="n"/>
      <c r="B5663" s="26" t="n"/>
      <c r="C5663" s="26" t="n"/>
      <c r="D5663" s="27" t="n"/>
      <c r="E5663" s="26" t="n"/>
      <c r="F5663" s="33">
        <f>IFERROR(IF(OR(C5663="",D5663=""),"",D5663*VLOOKUP(C5663,'Setup - Mix Design'!$A$5:$I$504,2,0)),"")</f>
        <v/>
      </c>
      <c r="G5663" s="33">
        <f>IFERROR(IF(OR(C5663="",D5663=""),"",D5663*VLOOKUP(C5663,'Setup - Mix Design'!$A$5:$I$504,3,0)),"")</f>
        <v/>
      </c>
      <c r="H5663" s="33">
        <f>IFERROR(IF(OR(C5663="",D5663=""),"",D5663*VLOOKUP(C5663,'Setup - Mix Design'!$A$5:$I$504,4,0)),"")</f>
        <v/>
      </c>
      <c r="I5663" s="33">
        <f>IFERROR(IF(OR(C5663="",D5663=""),"",D5663*VLOOKUP(C5663,'Setup - Mix Design'!$A$5:$I$504,5,0)),"")</f>
        <v/>
      </c>
      <c r="J5663" s="33">
        <f>IFERROR(IF(OR(C5663="",D5663=""),"",D5663*VLOOKUP(C5663,'Setup - Mix Design'!$A$5:$I$504,6,0)),"")</f>
        <v/>
      </c>
      <c r="K5663" s="33">
        <f>IFERROR(IF(OR(C5663="",D5663=""),"",D5663*VLOOKUP(C5663,'Setup - Mix Design'!$A$5:$I$504,7,0)),"")</f>
        <v/>
      </c>
    </row>
    <row r="5664">
      <c r="A5664" s="31" t="n"/>
      <c r="B5664" s="26" t="n"/>
      <c r="C5664" s="26" t="n"/>
      <c r="D5664" s="27" t="n"/>
      <c r="E5664" s="26" t="n"/>
      <c r="F5664" s="33">
        <f>IFERROR(IF(OR(C5664="",D5664=""),"",D5664*VLOOKUP(C5664,'Setup - Mix Design'!$A$5:$I$504,2,0)),"")</f>
        <v/>
      </c>
      <c r="G5664" s="33">
        <f>IFERROR(IF(OR(C5664="",D5664=""),"",D5664*VLOOKUP(C5664,'Setup - Mix Design'!$A$5:$I$504,3,0)),"")</f>
        <v/>
      </c>
      <c r="H5664" s="33">
        <f>IFERROR(IF(OR(C5664="",D5664=""),"",D5664*VLOOKUP(C5664,'Setup - Mix Design'!$A$5:$I$504,4,0)),"")</f>
        <v/>
      </c>
      <c r="I5664" s="33">
        <f>IFERROR(IF(OR(C5664="",D5664=""),"",D5664*VLOOKUP(C5664,'Setup - Mix Design'!$A$5:$I$504,5,0)),"")</f>
        <v/>
      </c>
      <c r="J5664" s="33">
        <f>IFERROR(IF(OR(C5664="",D5664=""),"",D5664*VLOOKUP(C5664,'Setup - Mix Design'!$A$5:$I$504,6,0)),"")</f>
        <v/>
      </c>
      <c r="K5664" s="33">
        <f>IFERROR(IF(OR(C5664="",D5664=""),"",D5664*VLOOKUP(C5664,'Setup - Mix Design'!$A$5:$I$504,7,0)),"")</f>
        <v/>
      </c>
    </row>
    <row r="5665">
      <c r="A5665" s="31" t="n"/>
      <c r="B5665" s="26" t="n"/>
      <c r="C5665" s="26" t="n"/>
      <c r="D5665" s="27" t="n"/>
      <c r="E5665" s="26" t="n"/>
      <c r="F5665" s="33">
        <f>IFERROR(IF(OR(C5665="",D5665=""),"",D5665*VLOOKUP(C5665,'Setup - Mix Design'!$A$5:$I$504,2,0)),"")</f>
        <v/>
      </c>
      <c r="G5665" s="33">
        <f>IFERROR(IF(OR(C5665="",D5665=""),"",D5665*VLOOKUP(C5665,'Setup - Mix Design'!$A$5:$I$504,3,0)),"")</f>
        <v/>
      </c>
      <c r="H5665" s="33">
        <f>IFERROR(IF(OR(C5665="",D5665=""),"",D5665*VLOOKUP(C5665,'Setup - Mix Design'!$A$5:$I$504,4,0)),"")</f>
        <v/>
      </c>
      <c r="I5665" s="33">
        <f>IFERROR(IF(OR(C5665="",D5665=""),"",D5665*VLOOKUP(C5665,'Setup - Mix Design'!$A$5:$I$504,5,0)),"")</f>
        <v/>
      </c>
      <c r="J5665" s="33">
        <f>IFERROR(IF(OR(C5665="",D5665=""),"",D5665*VLOOKUP(C5665,'Setup - Mix Design'!$A$5:$I$504,6,0)),"")</f>
        <v/>
      </c>
      <c r="K5665" s="33">
        <f>IFERROR(IF(OR(C5665="",D5665=""),"",D5665*VLOOKUP(C5665,'Setup - Mix Design'!$A$5:$I$504,7,0)),"")</f>
        <v/>
      </c>
    </row>
    <row r="5666">
      <c r="A5666" s="31" t="n"/>
      <c r="B5666" s="26" t="n"/>
      <c r="C5666" s="26" t="n"/>
      <c r="D5666" s="27" t="n"/>
      <c r="E5666" s="26" t="n"/>
      <c r="F5666" s="33">
        <f>IFERROR(IF(OR(C5666="",D5666=""),"",D5666*VLOOKUP(C5666,'Setup - Mix Design'!$A$5:$I$504,2,0)),"")</f>
        <v/>
      </c>
      <c r="G5666" s="33">
        <f>IFERROR(IF(OR(C5666="",D5666=""),"",D5666*VLOOKUP(C5666,'Setup - Mix Design'!$A$5:$I$504,3,0)),"")</f>
        <v/>
      </c>
      <c r="H5666" s="33">
        <f>IFERROR(IF(OR(C5666="",D5666=""),"",D5666*VLOOKUP(C5666,'Setup - Mix Design'!$A$5:$I$504,4,0)),"")</f>
        <v/>
      </c>
      <c r="I5666" s="33">
        <f>IFERROR(IF(OR(C5666="",D5666=""),"",D5666*VLOOKUP(C5666,'Setup - Mix Design'!$A$5:$I$504,5,0)),"")</f>
        <v/>
      </c>
      <c r="J5666" s="33">
        <f>IFERROR(IF(OR(C5666="",D5666=""),"",D5666*VLOOKUP(C5666,'Setup - Mix Design'!$A$5:$I$504,6,0)),"")</f>
        <v/>
      </c>
      <c r="K5666" s="33">
        <f>IFERROR(IF(OR(C5666="",D5666=""),"",D5666*VLOOKUP(C5666,'Setup - Mix Design'!$A$5:$I$504,7,0)),"")</f>
        <v/>
      </c>
    </row>
    <row r="5667">
      <c r="A5667" s="31" t="n"/>
      <c r="B5667" s="26" t="n"/>
      <c r="C5667" s="26" t="n"/>
      <c r="D5667" s="27" t="n"/>
      <c r="E5667" s="26" t="n"/>
      <c r="F5667" s="33">
        <f>IFERROR(IF(OR(C5667="",D5667=""),"",D5667*VLOOKUP(C5667,'Setup - Mix Design'!$A$5:$I$504,2,0)),"")</f>
        <v/>
      </c>
      <c r="G5667" s="33">
        <f>IFERROR(IF(OR(C5667="",D5667=""),"",D5667*VLOOKUP(C5667,'Setup - Mix Design'!$A$5:$I$504,3,0)),"")</f>
        <v/>
      </c>
      <c r="H5667" s="33">
        <f>IFERROR(IF(OR(C5667="",D5667=""),"",D5667*VLOOKUP(C5667,'Setup - Mix Design'!$A$5:$I$504,4,0)),"")</f>
        <v/>
      </c>
      <c r="I5667" s="33">
        <f>IFERROR(IF(OR(C5667="",D5667=""),"",D5667*VLOOKUP(C5667,'Setup - Mix Design'!$A$5:$I$504,5,0)),"")</f>
        <v/>
      </c>
      <c r="J5667" s="33">
        <f>IFERROR(IF(OR(C5667="",D5667=""),"",D5667*VLOOKUP(C5667,'Setup - Mix Design'!$A$5:$I$504,6,0)),"")</f>
        <v/>
      </c>
      <c r="K5667" s="33">
        <f>IFERROR(IF(OR(C5667="",D5667=""),"",D5667*VLOOKUP(C5667,'Setup - Mix Design'!$A$5:$I$504,7,0)),"")</f>
        <v/>
      </c>
    </row>
    <row r="5668">
      <c r="A5668" s="31" t="n"/>
      <c r="B5668" s="26" t="n"/>
      <c r="C5668" s="26" t="n"/>
      <c r="D5668" s="27" t="n"/>
      <c r="E5668" s="26" t="n"/>
      <c r="F5668" s="33">
        <f>IFERROR(IF(OR(C5668="",D5668=""),"",D5668*VLOOKUP(C5668,'Setup - Mix Design'!$A$5:$I$504,2,0)),"")</f>
        <v/>
      </c>
      <c r="G5668" s="33">
        <f>IFERROR(IF(OR(C5668="",D5668=""),"",D5668*VLOOKUP(C5668,'Setup - Mix Design'!$A$5:$I$504,3,0)),"")</f>
        <v/>
      </c>
      <c r="H5668" s="33">
        <f>IFERROR(IF(OR(C5668="",D5668=""),"",D5668*VLOOKUP(C5668,'Setup - Mix Design'!$A$5:$I$504,4,0)),"")</f>
        <v/>
      </c>
      <c r="I5668" s="33">
        <f>IFERROR(IF(OR(C5668="",D5668=""),"",D5668*VLOOKUP(C5668,'Setup - Mix Design'!$A$5:$I$504,5,0)),"")</f>
        <v/>
      </c>
      <c r="J5668" s="33">
        <f>IFERROR(IF(OR(C5668="",D5668=""),"",D5668*VLOOKUP(C5668,'Setup - Mix Design'!$A$5:$I$504,6,0)),"")</f>
        <v/>
      </c>
      <c r="K5668" s="33">
        <f>IFERROR(IF(OR(C5668="",D5668=""),"",D5668*VLOOKUP(C5668,'Setup - Mix Design'!$A$5:$I$504,7,0)),"")</f>
        <v/>
      </c>
    </row>
    <row r="5669">
      <c r="A5669" s="31" t="n"/>
      <c r="B5669" s="26" t="n"/>
      <c r="C5669" s="26" t="n"/>
      <c r="D5669" s="27" t="n"/>
      <c r="E5669" s="26" t="n"/>
      <c r="F5669" s="33">
        <f>IFERROR(IF(OR(C5669="",D5669=""),"",D5669*VLOOKUP(C5669,'Setup - Mix Design'!$A$5:$I$504,2,0)),"")</f>
        <v/>
      </c>
      <c r="G5669" s="33">
        <f>IFERROR(IF(OR(C5669="",D5669=""),"",D5669*VLOOKUP(C5669,'Setup - Mix Design'!$A$5:$I$504,3,0)),"")</f>
        <v/>
      </c>
      <c r="H5669" s="33">
        <f>IFERROR(IF(OR(C5669="",D5669=""),"",D5669*VLOOKUP(C5669,'Setup - Mix Design'!$A$5:$I$504,4,0)),"")</f>
        <v/>
      </c>
      <c r="I5669" s="33">
        <f>IFERROR(IF(OR(C5669="",D5669=""),"",D5669*VLOOKUP(C5669,'Setup - Mix Design'!$A$5:$I$504,5,0)),"")</f>
        <v/>
      </c>
      <c r="J5669" s="33">
        <f>IFERROR(IF(OR(C5669="",D5669=""),"",D5669*VLOOKUP(C5669,'Setup - Mix Design'!$A$5:$I$504,6,0)),"")</f>
        <v/>
      </c>
      <c r="K5669" s="33">
        <f>IFERROR(IF(OR(C5669="",D5669=""),"",D5669*VLOOKUP(C5669,'Setup - Mix Design'!$A$5:$I$504,7,0)),"")</f>
        <v/>
      </c>
    </row>
    <row r="5670">
      <c r="A5670" s="31" t="n"/>
      <c r="B5670" s="26" t="n"/>
      <c r="C5670" s="26" t="n"/>
      <c r="D5670" s="27" t="n"/>
      <c r="E5670" s="26" t="n"/>
      <c r="F5670" s="33">
        <f>IFERROR(IF(OR(C5670="",D5670=""),"",D5670*VLOOKUP(C5670,'Setup - Mix Design'!$A$5:$I$504,2,0)),"")</f>
        <v/>
      </c>
      <c r="G5670" s="33">
        <f>IFERROR(IF(OR(C5670="",D5670=""),"",D5670*VLOOKUP(C5670,'Setup - Mix Design'!$A$5:$I$504,3,0)),"")</f>
        <v/>
      </c>
      <c r="H5670" s="33">
        <f>IFERROR(IF(OR(C5670="",D5670=""),"",D5670*VLOOKUP(C5670,'Setup - Mix Design'!$A$5:$I$504,4,0)),"")</f>
        <v/>
      </c>
      <c r="I5670" s="33">
        <f>IFERROR(IF(OR(C5670="",D5670=""),"",D5670*VLOOKUP(C5670,'Setup - Mix Design'!$A$5:$I$504,5,0)),"")</f>
        <v/>
      </c>
      <c r="J5670" s="33">
        <f>IFERROR(IF(OR(C5670="",D5670=""),"",D5670*VLOOKUP(C5670,'Setup - Mix Design'!$A$5:$I$504,6,0)),"")</f>
        <v/>
      </c>
      <c r="K5670" s="33">
        <f>IFERROR(IF(OR(C5670="",D5670=""),"",D5670*VLOOKUP(C5670,'Setup - Mix Design'!$A$5:$I$504,7,0)),"")</f>
        <v/>
      </c>
    </row>
    <row r="5671">
      <c r="A5671" s="31" t="n"/>
      <c r="B5671" s="26" t="n"/>
      <c r="C5671" s="26" t="n"/>
      <c r="D5671" s="27" t="n"/>
      <c r="E5671" s="26" t="n"/>
      <c r="F5671" s="33">
        <f>IFERROR(IF(OR(C5671="",D5671=""),"",D5671*VLOOKUP(C5671,'Setup - Mix Design'!$A$5:$I$504,2,0)),"")</f>
        <v/>
      </c>
      <c r="G5671" s="33">
        <f>IFERROR(IF(OR(C5671="",D5671=""),"",D5671*VLOOKUP(C5671,'Setup - Mix Design'!$A$5:$I$504,3,0)),"")</f>
        <v/>
      </c>
      <c r="H5671" s="33">
        <f>IFERROR(IF(OR(C5671="",D5671=""),"",D5671*VLOOKUP(C5671,'Setup - Mix Design'!$A$5:$I$504,4,0)),"")</f>
        <v/>
      </c>
      <c r="I5671" s="33">
        <f>IFERROR(IF(OR(C5671="",D5671=""),"",D5671*VLOOKUP(C5671,'Setup - Mix Design'!$A$5:$I$504,5,0)),"")</f>
        <v/>
      </c>
      <c r="J5671" s="33">
        <f>IFERROR(IF(OR(C5671="",D5671=""),"",D5671*VLOOKUP(C5671,'Setup - Mix Design'!$A$5:$I$504,6,0)),"")</f>
        <v/>
      </c>
      <c r="K5671" s="33">
        <f>IFERROR(IF(OR(C5671="",D5671=""),"",D5671*VLOOKUP(C5671,'Setup - Mix Design'!$A$5:$I$504,7,0)),"")</f>
        <v/>
      </c>
    </row>
    <row r="5672">
      <c r="A5672" s="31" t="n"/>
      <c r="B5672" s="26" t="n"/>
      <c r="C5672" s="26" t="n"/>
      <c r="D5672" s="27" t="n"/>
      <c r="E5672" s="26" t="n"/>
      <c r="F5672" s="33">
        <f>IFERROR(IF(OR(C5672="",D5672=""),"",D5672*VLOOKUP(C5672,'Setup - Mix Design'!$A$5:$I$504,2,0)),"")</f>
        <v/>
      </c>
      <c r="G5672" s="33">
        <f>IFERROR(IF(OR(C5672="",D5672=""),"",D5672*VLOOKUP(C5672,'Setup - Mix Design'!$A$5:$I$504,3,0)),"")</f>
        <v/>
      </c>
      <c r="H5672" s="33">
        <f>IFERROR(IF(OR(C5672="",D5672=""),"",D5672*VLOOKUP(C5672,'Setup - Mix Design'!$A$5:$I$504,4,0)),"")</f>
        <v/>
      </c>
      <c r="I5672" s="33">
        <f>IFERROR(IF(OR(C5672="",D5672=""),"",D5672*VLOOKUP(C5672,'Setup - Mix Design'!$A$5:$I$504,5,0)),"")</f>
        <v/>
      </c>
      <c r="J5672" s="33">
        <f>IFERROR(IF(OR(C5672="",D5672=""),"",D5672*VLOOKUP(C5672,'Setup - Mix Design'!$A$5:$I$504,6,0)),"")</f>
        <v/>
      </c>
      <c r="K5672" s="33">
        <f>IFERROR(IF(OR(C5672="",D5672=""),"",D5672*VLOOKUP(C5672,'Setup - Mix Design'!$A$5:$I$504,7,0)),"")</f>
        <v/>
      </c>
    </row>
    <row r="5673">
      <c r="A5673" s="31" t="n"/>
      <c r="B5673" s="26" t="n"/>
      <c r="C5673" s="26" t="n"/>
      <c r="D5673" s="27" t="n"/>
      <c r="E5673" s="26" t="n"/>
      <c r="F5673" s="33">
        <f>IFERROR(IF(OR(C5673="",D5673=""),"",D5673*VLOOKUP(C5673,'Setup - Mix Design'!$A$5:$I$504,2,0)),"")</f>
        <v/>
      </c>
      <c r="G5673" s="33">
        <f>IFERROR(IF(OR(C5673="",D5673=""),"",D5673*VLOOKUP(C5673,'Setup - Mix Design'!$A$5:$I$504,3,0)),"")</f>
        <v/>
      </c>
      <c r="H5673" s="33">
        <f>IFERROR(IF(OR(C5673="",D5673=""),"",D5673*VLOOKUP(C5673,'Setup - Mix Design'!$A$5:$I$504,4,0)),"")</f>
        <v/>
      </c>
      <c r="I5673" s="33">
        <f>IFERROR(IF(OR(C5673="",D5673=""),"",D5673*VLOOKUP(C5673,'Setup - Mix Design'!$A$5:$I$504,5,0)),"")</f>
        <v/>
      </c>
      <c r="J5673" s="33">
        <f>IFERROR(IF(OR(C5673="",D5673=""),"",D5673*VLOOKUP(C5673,'Setup - Mix Design'!$A$5:$I$504,6,0)),"")</f>
        <v/>
      </c>
      <c r="K5673" s="33">
        <f>IFERROR(IF(OR(C5673="",D5673=""),"",D5673*VLOOKUP(C5673,'Setup - Mix Design'!$A$5:$I$504,7,0)),"")</f>
        <v/>
      </c>
    </row>
    <row r="5674">
      <c r="A5674" s="31" t="n"/>
      <c r="B5674" s="26" t="n"/>
      <c r="C5674" s="26" t="n"/>
      <c r="D5674" s="27" t="n"/>
      <c r="E5674" s="26" t="n"/>
      <c r="F5674" s="33">
        <f>IFERROR(IF(OR(C5674="",D5674=""),"",D5674*VLOOKUP(C5674,'Setup - Mix Design'!$A$5:$I$504,2,0)),"")</f>
        <v/>
      </c>
      <c r="G5674" s="33">
        <f>IFERROR(IF(OR(C5674="",D5674=""),"",D5674*VLOOKUP(C5674,'Setup - Mix Design'!$A$5:$I$504,3,0)),"")</f>
        <v/>
      </c>
      <c r="H5674" s="33">
        <f>IFERROR(IF(OR(C5674="",D5674=""),"",D5674*VLOOKUP(C5674,'Setup - Mix Design'!$A$5:$I$504,4,0)),"")</f>
        <v/>
      </c>
      <c r="I5674" s="33">
        <f>IFERROR(IF(OR(C5674="",D5674=""),"",D5674*VLOOKUP(C5674,'Setup - Mix Design'!$A$5:$I$504,5,0)),"")</f>
        <v/>
      </c>
      <c r="J5674" s="33">
        <f>IFERROR(IF(OR(C5674="",D5674=""),"",D5674*VLOOKUP(C5674,'Setup - Mix Design'!$A$5:$I$504,6,0)),"")</f>
        <v/>
      </c>
      <c r="K5674" s="33">
        <f>IFERROR(IF(OR(C5674="",D5674=""),"",D5674*VLOOKUP(C5674,'Setup - Mix Design'!$A$5:$I$504,7,0)),"")</f>
        <v/>
      </c>
    </row>
    <row r="5675">
      <c r="A5675" s="31" t="n"/>
      <c r="B5675" s="26" t="n"/>
      <c r="C5675" s="26" t="n"/>
      <c r="D5675" s="27" t="n"/>
      <c r="E5675" s="26" t="n"/>
      <c r="F5675" s="33">
        <f>IFERROR(IF(OR(C5675="",D5675=""),"",D5675*VLOOKUP(C5675,'Setup - Mix Design'!$A$5:$I$504,2,0)),"")</f>
        <v/>
      </c>
      <c r="G5675" s="33">
        <f>IFERROR(IF(OR(C5675="",D5675=""),"",D5675*VLOOKUP(C5675,'Setup - Mix Design'!$A$5:$I$504,3,0)),"")</f>
        <v/>
      </c>
      <c r="H5675" s="33">
        <f>IFERROR(IF(OR(C5675="",D5675=""),"",D5675*VLOOKUP(C5675,'Setup - Mix Design'!$A$5:$I$504,4,0)),"")</f>
        <v/>
      </c>
      <c r="I5675" s="33">
        <f>IFERROR(IF(OR(C5675="",D5675=""),"",D5675*VLOOKUP(C5675,'Setup - Mix Design'!$A$5:$I$504,5,0)),"")</f>
        <v/>
      </c>
      <c r="J5675" s="33">
        <f>IFERROR(IF(OR(C5675="",D5675=""),"",D5675*VLOOKUP(C5675,'Setup - Mix Design'!$A$5:$I$504,6,0)),"")</f>
        <v/>
      </c>
      <c r="K5675" s="33">
        <f>IFERROR(IF(OR(C5675="",D5675=""),"",D5675*VLOOKUP(C5675,'Setup - Mix Design'!$A$5:$I$504,7,0)),"")</f>
        <v/>
      </c>
    </row>
    <row r="5676">
      <c r="A5676" s="31" t="n"/>
      <c r="B5676" s="26" t="n"/>
      <c r="C5676" s="26" t="n"/>
      <c r="D5676" s="27" t="n"/>
      <c r="E5676" s="26" t="n"/>
      <c r="F5676" s="33">
        <f>IFERROR(IF(OR(C5676="",D5676=""),"",D5676*VLOOKUP(C5676,'Setup - Mix Design'!$A$5:$I$504,2,0)),"")</f>
        <v/>
      </c>
      <c r="G5676" s="33">
        <f>IFERROR(IF(OR(C5676="",D5676=""),"",D5676*VLOOKUP(C5676,'Setup - Mix Design'!$A$5:$I$504,3,0)),"")</f>
        <v/>
      </c>
      <c r="H5676" s="33">
        <f>IFERROR(IF(OR(C5676="",D5676=""),"",D5676*VLOOKUP(C5676,'Setup - Mix Design'!$A$5:$I$504,4,0)),"")</f>
        <v/>
      </c>
      <c r="I5676" s="33">
        <f>IFERROR(IF(OR(C5676="",D5676=""),"",D5676*VLOOKUP(C5676,'Setup - Mix Design'!$A$5:$I$504,5,0)),"")</f>
        <v/>
      </c>
      <c r="J5676" s="33">
        <f>IFERROR(IF(OR(C5676="",D5676=""),"",D5676*VLOOKUP(C5676,'Setup - Mix Design'!$A$5:$I$504,6,0)),"")</f>
        <v/>
      </c>
      <c r="K5676" s="33">
        <f>IFERROR(IF(OR(C5676="",D5676=""),"",D5676*VLOOKUP(C5676,'Setup - Mix Design'!$A$5:$I$504,7,0)),"")</f>
        <v/>
      </c>
    </row>
    <row r="5677">
      <c r="A5677" s="31" t="n"/>
      <c r="B5677" s="26" t="n"/>
      <c r="C5677" s="26" t="n"/>
      <c r="D5677" s="27" t="n"/>
      <c r="E5677" s="26" t="n"/>
      <c r="F5677" s="33">
        <f>IFERROR(IF(OR(C5677="",D5677=""),"",D5677*VLOOKUP(C5677,'Setup - Mix Design'!$A$5:$I$504,2,0)),"")</f>
        <v/>
      </c>
      <c r="G5677" s="33">
        <f>IFERROR(IF(OR(C5677="",D5677=""),"",D5677*VLOOKUP(C5677,'Setup - Mix Design'!$A$5:$I$504,3,0)),"")</f>
        <v/>
      </c>
      <c r="H5677" s="33">
        <f>IFERROR(IF(OR(C5677="",D5677=""),"",D5677*VLOOKUP(C5677,'Setup - Mix Design'!$A$5:$I$504,4,0)),"")</f>
        <v/>
      </c>
      <c r="I5677" s="33">
        <f>IFERROR(IF(OR(C5677="",D5677=""),"",D5677*VLOOKUP(C5677,'Setup - Mix Design'!$A$5:$I$504,5,0)),"")</f>
        <v/>
      </c>
      <c r="J5677" s="33">
        <f>IFERROR(IF(OR(C5677="",D5677=""),"",D5677*VLOOKUP(C5677,'Setup - Mix Design'!$A$5:$I$504,6,0)),"")</f>
        <v/>
      </c>
      <c r="K5677" s="33">
        <f>IFERROR(IF(OR(C5677="",D5677=""),"",D5677*VLOOKUP(C5677,'Setup - Mix Design'!$A$5:$I$504,7,0)),"")</f>
        <v/>
      </c>
    </row>
    <row r="5678">
      <c r="A5678" s="31" t="n"/>
      <c r="B5678" s="26" t="n"/>
      <c r="C5678" s="26" t="n"/>
      <c r="D5678" s="27" t="n"/>
      <c r="E5678" s="26" t="n"/>
      <c r="F5678" s="33">
        <f>IFERROR(IF(OR(C5678="",D5678=""),"",D5678*VLOOKUP(C5678,'Setup - Mix Design'!$A$5:$I$504,2,0)),"")</f>
        <v/>
      </c>
      <c r="G5678" s="33">
        <f>IFERROR(IF(OR(C5678="",D5678=""),"",D5678*VLOOKUP(C5678,'Setup - Mix Design'!$A$5:$I$504,3,0)),"")</f>
        <v/>
      </c>
      <c r="H5678" s="33">
        <f>IFERROR(IF(OR(C5678="",D5678=""),"",D5678*VLOOKUP(C5678,'Setup - Mix Design'!$A$5:$I$504,4,0)),"")</f>
        <v/>
      </c>
      <c r="I5678" s="33">
        <f>IFERROR(IF(OR(C5678="",D5678=""),"",D5678*VLOOKUP(C5678,'Setup - Mix Design'!$A$5:$I$504,5,0)),"")</f>
        <v/>
      </c>
      <c r="J5678" s="33">
        <f>IFERROR(IF(OR(C5678="",D5678=""),"",D5678*VLOOKUP(C5678,'Setup - Mix Design'!$A$5:$I$504,6,0)),"")</f>
        <v/>
      </c>
      <c r="K5678" s="33">
        <f>IFERROR(IF(OR(C5678="",D5678=""),"",D5678*VLOOKUP(C5678,'Setup - Mix Design'!$A$5:$I$504,7,0)),"")</f>
        <v/>
      </c>
    </row>
    <row r="5679">
      <c r="A5679" s="31" t="n"/>
      <c r="B5679" s="26" t="n"/>
      <c r="C5679" s="26" t="n"/>
      <c r="D5679" s="27" t="n"/>
      <c r="E5679" s="26" t="n"/>
      <c r="F5679" s="33">
        <f>IFERROR(IF(OR(C5679="",D5679=""),"",D5679*VLOOKUP(C5679,'Setup - Mix Design'!$A$5:$I$504,2,0)),"")</f>
        <v/>
      </c>
      <c r="G5679" s="33">
        <f>IFERROR(IF(OR(C5679="",D5679=""),"",D5679*VLOOKUP(C5679,'Setup - Mix Design'!$A$5:$I$504,3,0)),"")</f>
        <v/>
      </c>
      <c r="H5679" s="33">
        <f>IFERROR(IF(OR(C5679="",D5679=""),"",D5679*VLOOKUP(C5679,'Setup - Mix Design'!$A$5:$I$504,4,0)),"")</f>
        <v/>
      </c>
      <c r="I5679" s="33">
        <f>IFERROR(IF(OR(C5679="",D5679=""),"",D5679*VLOOKUP(C5679,'Setup - Mix Design'!$A$5:$I$504,5,0)),"")</f>
        <v/>
      </c>
      <c r="J5679" s="33">
        <f>IFERROR(IF(OR(C5679="",D5679=""),"",D5679*VLOOKUP(C5679,'Setup - Mix Design'!$A$5:$I$504,6,0)),"")</f>
        <v/>
      </c>
      <c r="K5679" s="33">
        <f>IFERROR(IF(OR(C5679="",D5679=""),"",D5679*VLOOKUP(C5679,'Setup - Mix Design'!$A$5:$I$504,7,0)),"")</f>
        <v/>
      </c>
    </row>
    <row r="5680">
      <c r="A5680" s="31" t="n"/>
      <c r="B5680" s="26" t="n"/>
      <c r="C5680" s="26" t="n"/>
      <c r="D5680" s="27" t="n"/>
      <c r="E5680" s="26" t="n"/>
      <c r="F5680" s="33">
        <f>IFERROR(IF(OR(C5680="",D5680=""),"",D5680*VLOOKUP(C5680,'Setup - Mix Design'!$A$5:$I$504,2,0)),"")</f>
        <v/>
      </c>
      <c r="G5680" s="33">
        <f>IFERROR(IF(OR(C5680="",D5680=""),"",D5680*VLOOKUP(C5680,'Setup - Mix Design'!$A$5:$I$504,3,0)),"")</f>
        <v/>
      </c>
      <c r="H5680" s="33">
        <f>IFERROR(IF(OR(C5680="",D5680=""),"",D5680*VLOOKUP(C5680,'Setup - Mix Design'!$A$5:$I$504,4,0)),"")</f>
        <v/>
      </c>
      <c r="I5680" s="33">
        <f>IFERROR(IF(OR(C5680="",D5680=""),"",D5680*VLOOKUP(C5680,'Setup - Mix Design'!$A$5:$I$504,5,0)),"")</f>
        <v/>
      </c>
      <c r="J5680" s="33">
        <f>IFERROR(IF(OR(C5680="",D5680=""),"",D5680*VLOOKUP(C5680,'Setup - Mix Design'!$A$5:$I$504,6,0)),"")</f>
        <v/>
      </c>
      <c r="K5680" s="33">
        <f>IFERROR(IF(OR(C5680="",D5680=""),"",D5680*VLOOKUP(C5680,'Setup - Mix Design'!$A$5:$I$504,7,0)),"")</f>
        <v/>
      </c>
    </row>
    <row r="5681">
      <c r="A5681" s="31" t="n"/>
      <c r="B5681" s="26" t="n"/>
      <c r="C5681" s="26" t="n"/>
      <c r="D5681" s="27" t="n"/>
      <c r="E5681" s="26" t="n"/>
      <c r="F5681" s="33">
        <f>IFERROR(IF(OR(C5681="",D5681=""),"",D5681*VLOOKUP(C5681,'Setup - Mix Design'!$A$5:$I$504,2,0)),"")</f>
        <v/>
      </c>
      <c r="G5681" s="33">
        <f>IFERROR(IF(OR(C5681="",D5681=""),"",D5681*VLOOKUP(C5681,'Setup - Mix Design'!$A$5:$I$504,3,0)),"")</f>
        <v/>
      </c>
      <c r="H5681" s="33">
        <f>IFERROR(IF(OR(C5681="",D5681=""),"",D5681*VLOOKUP(C5681,'Setup - Mix Design'!$A$5:$I$504,4,0)),"")</f>
        <v/>
      </c>
      <c r="I5681" s="33">
        <f>IFERROR(IF(OR(C5681="",D5681=""),"",D5681*VLOOKUP(C5681,'Setup - Mix Design'!$A$5:$I$504,5,0)),"")</f>
        <v/>
      </c>
      <c r="J5681" s="33">
        <f>IFERROR(IF(OR(C5681="",D5681=""),"",D5681*VLOOKUP(C5681,'Setup - Mix Design'!$A$5:$I$504,6,0)),"")</f>
        <v/>
      </c>
      <c r="K5681" s="33">
        <f>IFERROR(IF(OR(C5681="",D5681=""),"",D5681*VLOOKUP(C5681,'Setup - Mix Design'!$A$5:$I$504,7,0)),"")</f>
        <v/>
      </c>
    </row>
    <row r="5682">
      <c r="A5682" s="31" t="n"/>
      <c r="B5682" s="26" t="n"/>
      <c r="C5682" s="26" t="n"/>
      <c r="D5682" s="27" t="n"/>
      <c r="E5682" s="26" t="n"/>
      <c r="F5682" s="33">
        <f>IFERROR(IF(OR(C5682="",D5682=""),"",D5682*VLOOKUP(C5682,'Setup - Mix Design'!$A$5:$I$504,2,0)),"")</f>
        <v/>
      </c>
      <c r="G5682" s="33">
        <f>IFERROR(IF(OR(C5682="",D5682=""),"",D5682*VLOOKUP(C5682,'Setup - Mix Design'!$A$5:$I$504,3,0)),"")</f>
        <v/>
      </c>
      <c r="H5682" s="33">
        <f>IFERROR(IF(OR(C5682="",D5682=""),"",D5682*VLOOKUP(C5682,'Setup - Mix Design'!$A$5:$I$504,4,0)),"")</f>
        <v/>
      </c>
      <c r="I5682" s="33">
        <f>IFERROR(IF(OR(C5682="",D5682=""),"",D5682*VLOOKUP(C5682,'Setup - Mix Design'!$A$5:$I$504,5,0)),"")</f>
        <v/>
      </c>
      <c r="J5682" s="33">
        <f>IFERROR(IF(OR(C5682="",D5682=""),"",D5682*VLOOKUP(C5682,'Setup - Mix Design'!$A$5:$I$504,6,0)),"")</f>
        <v/>
      </c>
      <c r="K5682" s="33">
        <f>IFERROR(IF(OR(C5682="",D5682=""),"",D5682*VLOOKUP(C5682,'Setup - Mix Design'!$A$5:$I$504,7,0)),"")</f>
        <v/>
      </c>
    </row>
    <row r="5683">
      <c r="A5683" s="31" t="n"/>
      <c r="B5683" s="26" t="n"/>
      <c r="C5683" s="26" t="n"/>
      <c r="D5683" s="27" t="n"/>
      <c r="E5683" s="26" t="n"/>
      <c r="F5683" s="33">
        <f>IFERROR(IF(OR(C5683="",D5683=""),"",D5683*VLOOKUP(C5683,'Setup - Mix Design'!$A$5:$I$504,2,0)),"")</f>
        <v/>
      </c>
      <c r="G5683" s="33">
        <f>IFERROR(IF(OR(C5683="",D5683=""),"",D5683*VLOOKUP(C5683,'Setup - Mix Design'!$A$5:$I$504,3,0)),"")</f>
        <v/>
      </c>
      <c r="H5683" s="33">
        <f>IFERROR(IF(OR(C5683="",D5683=""),"",D5683*VLOOKUP(C5683,'Setup - Mix Design'!$A$5:$I$504,4,0)),"")</f>
        <v/>
      </c>
      <c r="I5683" s="33">
        <f>IFERROR(IF(OR(C5683="",D5683=""),"",D5683*VLOOKUP(C5683,'Setup - Mix Design'!$A$5:$I$504,5,0)),"")</f>
        <v/>
      </c>
      <c r="J5683" s="33">
        <f>IFERROR(IF(OR(C5683="",D5683=""),"",D5683*VLOOKUP(C5683,'Setup - Mix Design'!$A$5:$I$504,6,0)),"")</f>
        <v/>
      </c>
      <c r="K5683" s="33">
        <f>IFERROR(IF(OR(C5683="",D5683=""),"",D5683*VLOOKUP(C5683,'Setup - Mix Design'!$A$5:$I$504,7,0)),"")</f>
        <v/>
      </c>
    </row>
    <row r="5684">
      <c r="A5684" s="31" t="n"/>
      <c r="B5684" s="26" t="n"/>
      <c r="C5684" s="26" t="n"/>
      <c r="D5684" s="27" t="n"/>
      <c r="E5684" s="26" t="n"/>
      <c r="F5684" s="33">
        <f>IFERROR(IF(OR(C5684="",D5684=""),"",D5684*VLOOKUP(C5684,'Setup - Mix Design'!$A$5:$I$504,2,0)),"")</f>
        <v/>
      </c>
      <c r="G5684" s="33">
        <f>IFERROR(IF(OR(C5684="",D5684=""),"",D5684*VLOOKUP(C5684,'Setup - Mix Design'!$A$5:$I$504,3,0)),"")</f>
        <v/>
      </c>
      <c r="H5684" s="33">
        <f>IFERROR(IF(OR(C5684="",D5684=""),"",D5684*VLOOKUP(C5684,'Setup - Mix Design'!$A$5:$I$504,4,0)),"")</f>
        <v/>
      </c>
      <c r="I5684" s="33">
        <f>IFERROR(IF(OR(C5684="",D5684=""),"",D5684*VLOOKUP(C5684,'Setup - Mix Design'!$A$5:$I$504,5,0)),"")</f>
        <v/>
      </c>
      <c r="J5684" s="33">
        <f>IFERROR(IF(OR(C5684="",D5684=""),"",D5684*VLOOKUP(C5684,'Setup - Mix Design'!$A$5:$I$504,6,0)),"")</f>
        <v/>
      </c>
      <c r="K5684" s="33">
        <f>IFERROR(IF(OR(C5684="",D5684=""),"",D5684*VLOOKUP(C5684,'Setup - Mix Design'!$A$5:$I$504,7,0)),"")</f>
        <v/>
      </c>
    </row>
    <row r="5685">
      <c r="A5685" s="31" t="n"/>
      <c r="B5685" s="26" t="n"/>
      <c r="C5685" s="26" t="n"/>
      <c r="D5685" s="27" t="n"/>
      <c r="E5685" s="26" t="n"/>
      <c r="F5685" s="33">
        <f>IFERROR(IF(OR(C5685="",D5685=""),"",D5685*VLOOKUP(C5685,'Setup - Mix Design'!$A$5:$I$504,2,0)),"")</f>
        <v/>
      </c>
      <c r="G5685" s="33">
        <f>IFERROR(IF(OR(C5685="",D5685=""),"",D5685*VLOOKUP(C5685,'Setup - Mix Design'!$A$5:$I$504,3,0)),"")</f>
        <v/>
      </c>
      <c r="H5685" s="33">
        <f>IFERROR(IF(OR(C5685="",D5685=""),"",D5685*VLOOKUP(C5685,'Setup - Mix Design'!$A$5:$I$504,4,0)),"")</f>
        <v/>
      </c>
      <c r="I5685" s="33">
        <f>IFERROR(IF(OR(C5685="",D5685=""),"",D5685*VLOOKUP(C5685,'Setup - Mix Design'!$A$5:$I$504,5,0)),"")</f>
        <v/>
      </c>
      <c r="J5685" s="33">
        <f>IFERROR(IF(OR(C5685="",D5685=""),"",D5685*VLOOKUP(C5685,'Setup - Mix Design'!$A$5:$I$504,6,0)),"")</f>
        <v/>
      </c>
      <c r="K5685" s="33">
        <f>IFERROR(IF(OR(C5685="",D5685=""),"",D5685*VLOOKUP(C5685,'Setup - Mix Design'!$A$5:$I$504,7,0)),"")</f>
        <v/>
      </c>
    </row>
    <row r="5686">
      <c r="A5686" s="31" t="n"/>
      <c r="B5686" s="26" t="n"/>
      <c r="C5686" s="26" t="n"/>
      <c r="D5686" s="27" t="n"/>
      <c r="E5686" s="26" t="n"/>
      <c r="F5686" s="33">
        <f>IFERROR(IF(OR(C5686="",D5686=""),"",D5686*VLOOKUP(C5686,'Setup - Mix Design'!$A$5:$I$504,2,0)),"")</f>
        <v/>
      </c>
      <c r="G5686" s="33">
        <f>IFERROR(IF(OR(C5686="",D5686=""),"",D5686*VLOOKUP(C5686,'Setup - Mix Design'!$A$5:$I$504,3,0)),"")</f>
        <v/>
      </c>
      <c r="H5686" s="33">
        <f>IFERROR(IF(OR(C5686="",D5686=""),"",D5686*VLOOKUP(C5686,'Setup - Mix Design'!$A$5:$I$504,4,0)),"")</f>
        <v/>
      </c>
      <c r="I5686" s="33">
        <f>IFERROR(IF(OR(C5686="",D5686=""),"",D5686*VLOOKUP(C5686,'Setup - Mix Design'!$A$5:$I$504,5,0)),"")</f>
        <v/>
      </c>
      <c r="J5686" s="33">
        <f>IFERROR(IF(OR(C5686="",D5686=""),"",D5686*VLOOKUP(C5686,'Setup - Mix Design'!$A$5:$I$504,6,0)),"")</f>
        <v/>
      </c>
      <c r="K5686" s="33">
        <f>IFERROR(IF(OR(C5686="",D5686=""),"",D5686*VLOOKUP(C5686,'Setup - Mix Design'!$A$5:$I$504,7,0)),"")</f>
        <v/>
      </c>
    </row>
    <row r="5687">
      <c r="A5687" s="31" t="n"/>
      <c r="B5687" s="26" t="n"/>
      <c r="C5687" s="26" t="n"/>
      <c r="D5687" s="27" t="n"/>
      <c r="E5687" s="26" t="n"/>
      <c r="F5687" s="33">
        <f>IFERROR(IF(OR(C5687="",D5687=""),"",D5687*VLOOKUP(C5687,'Setup - Mix Design'!$A$5:$I$504,2,0)),"")</f>
        <v/>
      </c>
      <c r="G5687" s="33">
        <f>IFERROR(IF(OR(C5687="",D5687=""),"",D5687*VLOOKUP(C5687,'Setup - Mix Design'!$A$5:$I$504,3,0)),"")</f>
        <v/>
      </c>
      <c r="H5687" s="33">
        <f>IFERROR(IF(OR(C5687="",D5687=""),"",D5687*VLOOKUP(C5687,'Setup - Mix Design'!$A$5:$I$504,4,0)),"")</f>
        <v/>
      </c>
      <c r="I5687" s="33">
        <f>IFERROR(IF(OR(C5687="",D5687=""),"",D5687*VLOOKUP(C5687,'Setup - Mix Design'!$A$5:$I$504,5,0)),"")</f>
        <v/>
      </c>
      <c r="J5687" s="33">
        <f>IFERROR(IF(OR(C5687="",D5687=""),"",D5687*VLOOKUP(C5687,'Setup - Mix Design'!$A$5:$I$504,6,0)),"")</f>
        <v/>
      </c>
      <c r="K5687" s="33">
        <f>IFERROR(IF(OR(C5687="",D5687=""),"",D5687*VLOOKUP(C5687,'Setup - Mix Design'!$A$5:$I$504,7,0)),"")</f>
        <v/>
      </c>
    </row>
    <row r="5688">
      <c r="A5688" s="31" t="n"/>
      <c r="B5688" s="26" t="n"/>
      <c r="C5688" s="26" t="n"/>
      <c r="D5688" s="27" t="n"/>
      <c r="E5688" s="26" t="n"/>
      <c r="F5688" s="33">
        <f>IFERROR(IF(OR(C5688="",D5688=""),"",D5688*VLOOKUP(C5688,'Setup - Mix Design'!$A$5:$I$504,2,0)),"")</f>
        <v/>
      </c>
      <c r="G5688" s="33">
        <f>IFERROR(IF(OR(C5688="",D5688=""),"",D5688*VLOOKUP(C5688,'Setup - Mix Design'!$A$5:$I$504,3,0)),"")</f>
        <v/>
      </c>
      <c r="H5688" s="33">
        <f>IFERROR(IF(OR(C5688="",D5688=""),"",D5688*VLOOKUP(C5688,'Setup - Mix Design'!$A$5:$I$504,4,0)),"")</f>
        <v/>
      </c>
      <c r="I5688" s="33">
        <f>IFERROR(IF(OR(C5688="",D5688=""),"",D5688*VLOOKUP(C5688,'Setup - Mix Design'!$A$5:$I$504,5,0)),"")</f>
        <v/>
      </c>
      <c r="J5688" s="33">
        <f>IFERROR(IF(OR(C5688="",D5688=""),"",D5688*VLOOKUP(C5688,'Setup - Mix Design'!$A$5:$I$504,6,0)),"")</f>
        <v/>
      </c>
      <c r="K5688" s="33">
        <f>IFERROR(IF(OR(C5688="",D5688=""),"",D5688*VLOOKUP(C5688,'Setup - Mix Design'!$A$5:$I$504,7,0)),"")</f>
        <v/>
      </c>
    </row>
    <row r="5689">
      <c r="A5689" s="31" t="n"/>
      <c r="B5689" s="26" t="n"/>
      <c r="C5689" s="26" t="n"/>
      <c r="D5689" s="27" t="n"/>
      <c r="E5689" s="26" t="n"/>
      <c r="F5689" s="33">
        <f>IFERROR(IF(OR(C5689="",D5689=""),"",D5689*VLOOKUP(C5689,'Setup - Mix Design'!$A$5:$I$504,2,0)),"")</f>
        <v/>
      </c>
      <c r="G5689" s="33">
        <f>IFERROR(IF(OR(C5689="",D5689=""),"",D5689*VLOOKUP(C5689,'Setup - Mix Design'!$A$5:$I$504,3,0)),"")</f>
        <v/>
      </c>
      <c r="H5689" s="33">
        <f>IFERROR(IF(OR(C5689="",D5689=""),"",D5689*VLOOKUP(C5689,'Setup - Mix Design'!$A$5:$I$504,4,0)),"")</f>
        <v/>
      </c>
      <c r="I5689" s="33">
        <f>IFERROR(IF(OR(C5689="",D5689=""),"",D5689*VLOOKUP(C5689,'Setup - Mix Design'!$A$5:$I$504,5,0)),"")</f>
        <v/>
      </c>
      <c r="J5689" s="33">
        <f>IFERROR(IF(OR(C5689="",D5689=""),"",D5689*VLOOKUP(C5689,'Setup - Mix Design'!$A$5:$I$504,6,0)),"")</f>
        <v/>
      </c>
      <c r="K5689" s="33">
        <f>IFERROR(IF(OR(C5689="",D5689=""),"",D5689*VLOOKUP(C5689,'Setup - Mix Design'!$A$5:$I$504,7,0)),"")</f>
        <v/>
      </c>
    </row>
    <row r="5690">
      <c r="A5690" s="31" t="n"/>
      <c r="B5690" s="26" t="n"/>
      <c r="C5690" s="26" t="n"/>
      <c r="D5690" s="27" t="n"/>
      <c r="E5690" s="26" t="n"/>
      <c r="F5690" s="33">
        <f>IFERROR(IF(OR(C5690="",D5690=""),"",D5690*VLOOKUP(C5690,'Setup - Mix Design'!$A$5:$I$504,2,0)),"")</f>
        <v/>
      </c>
      <c r="G5690" s="33">
        <f>IFERROR(IF(OR(C5690="",D5690=""),"",D5690*VLOOKUP(C5690,'Setup - Mix Design'!$A$5:$I$504,3,0)),"")</f>
        <v/>
      </c>
      <c r="H5690" s="33">
        <f>IFERROR(IF(OR(C5690="",D5690=""),"",D5690*VLOOKUP(C5690,'Setup - Mix Design'!$A$5:$I$504,4,0)),"")</f>
        <v/>
      </c>
      <c r="I5690" s="33">
        <f>IFERROR(IF(OR(C5690="",D5690=""),"",D5690*VLOOKUP(C5690,'Setup - Mix Design'!$A$5:$I$504,5,0)),"")</f>
        <v/>
      </c>
      <c r="J5690" s="33">
        <f>IFERROR(IF(OR(C5690="",D5690=""),"",D5690*VLOOKUP(C5690,'Setup - Mix Design'!$A$5:$I$504,6,0)),"")</f>
        <v/>
      </c>
      <c r="K5690" s="33">
        <f>IFERROR(IF(OR(C5690="",D5690=""),"",D5690*VLOOKUP(C5690,'Setup - Mix Design'!$A$5:$I$504,7,0)),"")</f>
        <v/>
      </c>
    </row>
    <row r="5691">
      <c r="A5691" s="31" t="n"/>
      <c r="B5691" s="26" t="n"/>
      <c r="C5691" s="26" t="n"/>
      <c r="D5691" s="27" t="n"/>
      <c r="E5691" s="26" t="n"/>
      <c r="F5691" s="33">
        <f>IFERROR(IF(OR(C5691="",D5691=""),"",D5691*VLOOKUP(C5691,'Setup - Mix Design'!$A$5:$I$504,2,0)),"")</f>
        <v/>
      </c>
      <c r="G5691" s="33">
        <f>IFERROR(IF(OR(C5691="",D5691=""),"",D5691*VLOOKUP(C5691,'Setup - Mix Design'!$A$5:$I$504,3,0)),"")</f>
        <v/>
      </c>
      <c r="H5691" s="33">
        <f>IFERROR(IF(OR(C5691="",D5691=""),"",D5691*VLOOKUP(C5691,'Setup - Mix Design'!$A$5:$I$504,4,0)),"")</f>
        <v/>
      </c>
      <c r="I5691" s="33">
        <f>IFERROR(IF(OR(C5691="",D5691=""),"",D5691*VLOOKUP(C5691,'Setup - Mix Design'!$A$5:$I$504,5,0)),"")</f>
        <v/>
      </c>
      <c r="J5691" s="33">
        <f>IFERROR(IF(OR(C5691="",D5691=""),"",D5691*VLOOKUP(C5691,'Setup - Mix Design'!$A$5:$I$504,6,0)),"")</f>
        <v/>
      </c>
      <c r="K5691" s="33">
        <f>IFERROR(IF(OR(C5691="",D5691=""),"",D5691*VLOOKUP(C5691,'Setup - Mix Design'!$A$5:$I$504,7,0)),"")</f>
        <v/>
      </c>
    </row>
    <row r="5692">
      <c r="A5692" s="31" t="n"/>
      <c r="B5692" s="26" t="n"/>
      <c r="C5692" s="26" t="n"/>
      <c r="D5692" s="27" t="n"/>
      <c r="E5692" s="26" t="n"/>
      <c r="F5692" s="33">
        <f>IFERROR(IF(OR(C5692="",D5692=""),"",D5692*VLOOKUP(C5692,'Setup - Mix Design'!$A$5:$I$504,2,0)),"")</f>
        <v/>
      </c>
      <c r="G5692" s="33">
        <f>IFERROR(IF(OR(C5692="",D5692=""),"",D5692*VLOOKUP(C5692,'Setup - Mix Design'!$A$5:$I$504,3,0)),"")</f>
        <v/>
      </c>
      <c r="H5692" s="33">
        <f>IFERROR(IF(OR(C5692="",D5692=""),"",D5692*VLOOKUP(C5692,'Setup - Mix Design'!$A$5:$I$504,4,0)),"")</f>
        <v/>
      </c>
      <c r="I5692" s="33">
        <f>IFERROR(IF(OR(C5692="",D5692=""),"",D5692*VLOOKUP(C5692,'Setup - Mix Design'!$A$5:$I$504,5,0)),"")</f>
        <v/>
      </c>
      <c r="J5692" s="33">
        <f>IFERROR(IF(OR(C5692="",D5692=""),"",D5692*VLOOKUP(C5692,'Setup - Mix Design'!$A$5:$I$504,6,0)),"")</f>
        <v/>
      </c>
      <c r="K5692" s="33">
        <f>IFERROR(IF(OR(C5692="",D5692=""),"",D5692*VLOOKUP(C5692,'Setup - Mix Design'!$A$5:$I$504,7,0)),"")</f>
        <v/>
      </c>
    </row>
    <row r="5693">
      <c r="A5693" s="31" t="n"/>
      <c r="B5693" s="26" t="n"/>
      <c r="C5693" s="26" t="n"/>
      <c r="D5693" s="27" t="n"/>
      <c r="E5693" s="26" t="n"/>
      <c r="F5693" s="33">
        <f>IFERROR(IF(OR(C5693="",D5693=""),"",D5693*VLOOKUP(C5693,'Setup - Mix Design'!$A$5:$I$504,2,0)),"")</f>
        <v/>
      </c>
      <c r="G5693" s="33">
        <f>IFERROR(IF(OR(C5693="",D5693=""),"",D5693*VLOOKUP(C5693,'Setup - Mix Design'!$A$5:$I$504,3,0)),"")</f>
        <v/>
      </c>
      <c r="H5693" s="33">
        <f>IFERROR(IF(OR(C5693="",D5693=""),"",D5693*VLOOKUP(C5693,'Setup - Mix Design'!$A$5:$I$504,4,0)),"")</f>
        <v/>
      </c>
      <c r="I5693" s="33">
        <f>IFERROR(IF(OR(C5693="",D5693=""),"",D5693*VLOOKUP(C5693,'Setup - Mix Design'!$A$5:$I$504,5,0)),"")</f>
        <v/>
      </c>
      <c r="J5693" s="33">
        <f>IFERROR(IF(OR(C5693="",D5693=""),"",D5693*VLOOKUP(C5693,'Setup - Mix Design'!$A$5:$I$504,6,0)),"")</f>
        <v/>
      </c>
      <c r="K5693" s="33">
        <f>IFERROR(IF(OR(C5693="",D5693=""),"",D5693*VLOOKUP(C5693,'Setup - Mix Design'!$A$5:$I$504,7,0)),"")</f>
        <v/>
      </c>
    </row>
    <row r="5694">
      <c r="A5694" s="31" t="n"/>
      <c r="B5694" s="26" t="n"/>
      <c r="C5694" s="26" t="n"/>
      <c r="D5694" s="27" t="n"/>
      <c r="E5694" s="26" t="n"/>
      <c r="F5694" s="33">
        <f>IFERROR(IF(OR(C5694="",D5694=""),"",D5694*VLOOKUP(C5694,'Setup - Mix Design'!$A$5:$I$504,2,0)),"")</f>
        <v/>
      </c>
      <c r="G5694" s="33">
        <f>IFERROR(IF(OR(C5694="",D5694=""),"",D5694*VLOOKUP(C5694,'Setup - Mix Design'!$A$5:$I$504,3,0)),"")</f>
        <v/>
      </c>
      <c r="H5694" s="33">
        <f>IFERROR(IF(OR(C5694="",D5694=""),"",D5694*VLOOKUP(C5694,'Setup - Mix Design'!$A$5:$I$504,4,0)),"")</f>
        <v/>
      </c>
      <c r="I5694" s="33">
        <f>IFERROR(IF(OR(C5694="",D5694=""),"",D5694*VLOOKUP(C5694,'Setup - Mix Design'!$A$5:$I$504,5,0)),"")</f>
        <v/>
      </c>
      <c r="J5694" s="33">
        <f>IFERROR(IF(OR(C5694="",D5694=""),"",D5694*VLOOKUP(C5694,'Setup - Mix Design'!$A$5:$I$504,6,0)),"")</f>
        <v/>
      </c>
      <c r="K5694" s="33">
        <f>IFERROR(IF(OR(C5694="",D5694=""),"",D5694*VLOOKUP(C5694,'Setup - Mix Design'!$A$5:$I$504,7,0)),"")</f>
        <v/>
      </c>
    </row>
    <row r="5695">
      <c r="A5695" s="31" t="n"/>
      <c r="B5695" s="26" t="n"/>
      <c r="C5695" s="26" t="n"/>
      <c r="D5695" s="27" t="n"/>
      <c r="E5695" s="26" t="n"/>
      <c r="F5695" s="33">
        <f>IFERROR(IF(OR(C5695="",D5695=""),"",D5695*VLOOKUP(C5695,'Setup - Mix Design'!$A$5:$I$504,2,0)),"")</f>
        <v/>
      </c>
      <c r="G5695" s="33">
        <f>IFERROR(IF(OR(C5695="",D5695=""),"",D5695*VLOOKUP(C5695,'Setup - Mix Design'!$A$5:$I$504,3,0)),"")</f>
        <v/>
      </c>
      <c r="H5695" s="33">
        <f>IFERROR(IF(OR(C5695="",D5695=""),"",D5695*VLOOKUP(C5695,'Setup - Mix Design'!$A$5:$I$504,4,0)),"")</f>
        <v/>
      </c>
      <c r="I5695" s="33">
        <f>IFERROR(IF(OR(C5695="",D5695=""),"",D5695*VLOOKUP(C5695,'Setup - Mix Design'!$A$5:$I$504,5,0)),"")</f>
        <v/>
      </c>
      <c r="J5695" s="33">
        <f>IFERROR(IF(OR(C5695="",D5695=""),"",D5695*VLOOKUP(C5695,'Setup - Mix Design'!$A$5:$I$504,6,0)),"")</f>
        <v/>
      </c>
      <c r="K5695" s="33">
        <f>IFERROR(IF(OR(C5695="",D5695=""),"",D5695*VLOOKUP(C5695,'Setup - Mix Design'!$A$5:$I$504,7,0)),"")</f>
        <v/>
      </c>
    </row>
    <row r="5696">
      <c r="A5696" s="31" t="n"/>
      <c r="B5696" s="26" t="n"/>
      <c r="C5696" s="26" t="n"/>
      <c r="D5696" s="27" t="n"/>
      <c r="E5696" s="26" t="n"/>
      <c r="F5696" s="33">
        <f>IFERROR(IF(OR(C5696="",D5696=""),"",D5696*VLOOKUP(C5696,'Setup - Mix Design'!$A$5:$I$504,2,0)),"")</f>
        <v/>
      </c>
      <c r="G5696" s="33">
        <f>IFERROR(IF(OR(C5696="",D5696=""),"",D5696*VLOOKUP(C5696,'Setup - Mix Design'!$A$5:$I$504,3,0)),"")</f>
        <v/>
      </c>
      <c r="H5696" s="33">
        <f>IFERROR(IF(OR(C5696="",D5696=""),"",D5696*VLOOKUP(C5696,'Setup - Mix Design'!$A$5:$I$504,4,0)),"")</f>
        <v/>
      </c>
      <c r="I5696" s="33">
        <f>IFERROR(IF(OR(C5696="",D5696=""),"",D5696*VLOOKUP(C5696,'Setup - Mix Design'!$A$5:$I$504,5,0)),"")</f>
        <v/>
      </c>
      <c r="J5696" s="33">
        <f>IFERROR(IF(OR(C5696="",D5696=""),"",D5696*VLOOKUP(C5696,'Setup - Mix Design'!$A$5:$I$504,6,0)),"")</f>
        <v/>
      </c>
      <c r="K5696" s="33">
        <f>IFERROR(IF(OR(C5696="",D5696=""),"",D5696*VLOOKUP(C5696,'Setup - Mix Design'!$A$5:$I$504,7,0)),"")</f>
        <v/>
      </c>
    </row>
    <row r="5697">
      <c r="A5697" s="31" t="n"/>
      <c r="B5697" s="26" t="n"/>
      <c r="C5697" s="26" t="n"/>
      <c r="D5697" s="27" t="n"/>
      <c r="E5697" s="26" t="n"/>
      <c r="F5697" s="33">
        <f>IFERROR(IF(OR(C5697="",D5697=""),"",D5697*VLOOKUP(C5697,'Setup - Mix Design'!$A$5:$I$504,2,0)),"")</f>
        <v/>
      </c>
      <c r="G5697" s="33">
        <f>IFERROR(IF(OR(C5697="",D5697=""),"",D5697*VLOOKUP(C5697,'Setup - Mix Design'!$A$5:$I$504,3,0)),"")</f>
        <v/>
      </c>
      <c r="H5697" s="33">
        <f>IFERROR(IF(OR(C5697="",D5697=""),"",D5697*VLOOKUP(C5697,'Setup - Mix Design'!$A$5:$I$504,4,0)),"")</f>
        <v/>
      </c>
      <c r="I5697" s="33">
        <f>IFERROR(IF(OR(C5697="",D5697=""),"",D5697*VLOOKUP(C5697,'Setup - Mix Design'!$A$5:$I$504,5,0)),"")</f>
        <v/>
      </c>
      <c r="J5697" s="33">
        <f>IFERROR(IF(OR(C5697="",D5697=""),"",D5697*VLOOKUP(C5697,'Setup - Mix Design'!$A$5:$I$504,6,0)),"")</f>
        <v/>
      </c>
      <c r="K5697" s="33">
        <f>IFERROR(IF(OR(C5697="",D5697=""),"",D5697*VLOOKUP(C5697,'Setup - Mix Design'!$A$5:$I$504,7,0)),"")</f>
        <v/>
      </c>
    </row>
    <row r="5698">
      <c r="A5698" s="31" t="n"/>
      <c r="B5698" s="26" t="n"/>
      <c r="C5698" s="26" t="n"/>
      <c r="D5698" s="27" t="n"/>
      <c r="E5698" s="26" t="n"/>
      <c r="F5698" s="33">
        <f>IFERROR(IF(OR(C5698="",D5698=""),"",D5698*VLOOKUP(C5698,'Setup - Mix Design'!$A$5:$I$504,2,0)),"")</f>
        <v/>
      </c>
      <c r="G5698" s="33">
        <f>IFERROR(IF(OR(C5698="",D5698=""),"",D5698*VLOOKUP(C5698,'Setup - Mix Design'!$A$5:$I$504,3,0)),"")</f>
        <v/>
      </c>
      <c r="H5698" s="33">
        <f>IFERROR(IF(OR(C5698="",D5698=""),"",D5698*VLOOKUP(C5698,'Setup - Mix Design'!$A$5:$I$504,4,0)),"")</f>
        <v/>
      </c>
      <c r="I5698" s="33">
        <f>IFERROR(IF(OR(C5698="",D5698=""),"",D5698*VLOOKUP(C5698,'Setup - Mix Design'!$A$5:$I$504,5,0)),"")</f>
        <v/>
      </c>
      <c r="J5698" s="33">
        <f>IFERROR(IF(OR(C5698="",D5698=""),"",D5698*VLOOKUP(C5698,'Setup - Mix Design'!$A$5:$I$504,6,0)),"")</f>
        <v/>
      </c>
      <c r="K5698" s="33">
        <f>IFERROR(IF(OR(C5698="",D5698=""),"",D5698*VLOOKUP(C5698,'Setup - Mix Design'!$A$5:$I$504,7,0)),"")</f>
        <v/>
      </c>
    </row>
    <row r="5699">
      <c r="A5699" s="31" t="n"/>
      <c r="B5699" s="26" t="n"/>
      <c r="C5699" s="26" t="n"/>
      <c r="D5699" s="27" t="n"/>
      <c r="E5699" s="26" t="n"/>
      <c r="F5699" s="33">
        <f>IFERROR(IF(OR(C5699="",D5699=""),"",D5699*VLOOKUP(C5699,'Setup - Mix Design'!$A$5:$I$504,2,0)),"")</f>
        <v/>
      </c>
      <c r="G5699" s="33">
        <f>IFERROR(IF(OR(C5699="",D5699=""),"",D5699*VLOOKUP(C5699,'Setup - Mix Design'!$A$5:$I$504,3,0)),"")</f>
        <v/>
      </c>
      <c r="H5699" s="33">
        <f>IFERROR(IF(OR(C5699="",D5699=""),"",D5699*VLOOKUP(C5699,'Setup - Mix Design'!$A$5:$I$504,4,0)),"")</f>
        <v/>
      </c>
      <c r="I5699" s="33">
        <f>IFERROR(IF(OR(C5699="",D5699=""),"",D5699*VLOOKUP(C5699,'Setup - Mix Design'!$A$5:$I$504,5,0)),"")</f>
        <v/>
      </c>
      <c r="J5699" s="33">
        <f>IFERROR(IF(OR(C5699="",D5699=""),"",D5699*VLOOKUP(C5699,'Setup - Mix Design'!$A$5:$I$504,6,0)),"")</f>
        <v/>
      </c>
      <c r="K5699" s="33">
        <f>IFERROR(IF(OR(C5699="",D5699=""),"",D5699*VLOOKUP(C5699,'Setup - Mix Design'!$A$5:$I$504,7,0)),"")</f>
        <v/>
      </c>
    </row>
    <row r="5700">
      <c r="A5700" s="31" t="n"/>
      <c r="B5700" s="26" t="n"/>
      <c r="C5700" s="26" t="n"/>
      <c r="D5700" s="27" t="n"/>
      <c r="E5700" s="26" t="n"/>
      <c r="F5700" s="33">
        <f>IFERROR(IF(OR(C5700="",D5700=""),"",D5700*VLOOKUP(C5700,'Setup - Mix Design'!$A$5:$I$504,2,0)),"")</f>
        <v/>
      </c>
      <c r="G5700" s="33">
        <f>IFERROR(IF(OR(C5700="",D5700=""),"",D5700*VLOOKUP(C5700,'Setup - Mix Design'!$A$5:$I$504,3,0)),"")</f>
        <v/>
      </c>
      <c r="H5700" s="33">
        <f>IFERROR(IF(OR(C5700="",D5700=""),"",D5700*VLOOKUP(C5700,'Setup - Mix Design'!$A$5:$I$504,4,0)),"")</f>
        <v/>
      </c>
      <c r="I5700" s="33">
        <f>IFERROR(IF(OR(C5700="",D5700=""),"",D5700*VLOOKUP(C5700,'Setup - Mix Design'!$A$5:$I$504,5,0)),"")</f>
        <v/>
      </c>
      <c r="J5700" s="33">
        <f>IFERROR(IF(OR(C5700="",D5700=""),"",D5700*VLOOKUP(C5700,'Setup - Mix Design'!$A$5:$I$504,6,0)),"")</f>
        <v/>
      </c>
      <c r="K5700" s="33">
        <f>IFERROR(IF(OR(C5700="",D5700=""),"",D5700*VLOOKUP(C5700,'Setup - Mix Design'!$A$5:$I$504,7,0)),"")</f>
        <v/>
      </c>
    </row>
    <row r="5701">
      <c r="A5701" s="31" t="n"/>
      <c r="B5701" s="26" t="n"/>
      <c r="C5701" s="26" t="n"/>
      <c r="D5701" s="27" t="n"/>
      <c r="E5701" s="26" t="n"/>
      <c r="F5701" s="33">
        <f>IFERROR(IF(OR(C5701="",D5701=""),"",D5701*VLOOKUP(C5701,'Setup - Mix Design'!$A$5:$I$504,2,0)),"")</f>
        <v/>
      </c>
      <c r="G5701" s="33">
        <f>IFERROR(IF(OR(C5701="",D5701=""),"",D5701*VLOOKUP(C5701,'Setup - Mix Design'!$A$5:$I$504,3,0)),"")</f>
        <v/>
      </c>
      <c r="H5701" s="33">
        <f>IFERROR(IF(OR(C5701="",D5701=""),"",D5701*VLOOKUP(C5701,'Setup - Mix Design'!$A$5:$I$504,4,0)),"")</f>
        <v/>
      </c>
      <c r="I5701" s="33">
        <f>IFERROR(IF(OR(C5701="",D5701=""),"",D5701*VLOOKUP(C5701,'Setup - Mix Design'!$A$5:$I$504,5,0)),"")</f>
        <v/>
      </c>
      <c r="J5701" s="33">
        <f>IFERROR(IF(OR(C5701="",D5701=""),"",D5701*VLOOKUP(C5701,'Setup - Mix Design'!$A$5:$I$504,6,0)),"")</f>
        <v/>
      </c>
      <c r="K5701" s="33">
        <f>IFERROR(IF(OR(C5701="",D5701=""),"",D5701*VLOOKUP(C5701,'Setup - Mix Design'!$A$5:$I$504,7,0)),"")</f>
        <v/>
      </c>
    </row>
    <row r="5702">
      <c r="A5702" s="31" t="n"/>
      <c r="B5702" s="26" t="n"/>
      <c r="C5702" s="26" t="n"/>
      <c r="D5702" s="27" t="n"/>
      <c r="E5702" s="26" t="n"/>
      <c r="F5702" s="33">
        <f>IFERROR(IF(OR(C5702="",D5702=""),"",D5702*VLOOKUP(C5702,'Setup - Mix Design'!$A$5:$I$504,2,0)),"")</f>
        <v/>
      </c>
      <c r="G5702" s="33">
        <f>IFERROR(IF(OR(C5702="",D5702=""),"",D5702*VLOOKUP(C5702,'Setup - Mix Design'!$A$5:$I$504,3,0)),"")</f>
        <v/>
      </c>
      <c r="H5702" s="33">
        <f>IFERROR(IF(OR(C5702="",D5702=""),"",D5702*VLOOKUP(C5702,'Setup - Mix Design'!$A$5:$I$504,4,0)),"")</f>
        <v/>
      </c>
      <c r="I5702" s="33">
        <f>IFERROR(IF(OR(C5702="",D5702=""),"",D5702*VLOOKUP(C5702,'Setup - Mix Design'!$A$5:$I$504,5,0)),"")</f>
        <v/>
      </c>
      <c r="J5702" s="33">
        <f>IFERROR(IF(OR(C5702="",D5702=""),"",D5702*VLOOKUP(C5702,'Setup - Mix Design'!$A$5:$I$504,6,0)),"")</f>
        <v/>
      </c>
      <c r="K5702" s="33">
        <f>IFERROR(IF(OR(C5702="",D5702=""),"",D5702*VLOOKUP(C5702,'Setup - Mix Design'!$A$5:$I$504,7,0)),"")</f>
        <v/>
      </c>
    </row>
    <row r="5703">
      <c r="A5703" s="31" t="n"/>
      <c r="B5703" s="26" t="n"/>
      <c r="C5703" s="26" t="n"/>
      <c r="D5703" s="27" t="n"/>
      <c r="E5703" s="26" t="n"/>
      <c r="F5703" s="33">
        <f>IFERROR(IF(OR(C5703="",D5703=""),"",D5703*VLOOKUP(C5703,'Setup - Mix Design'!$A$5:$I$504,2,0)),"")</f>
        <v/>
      </c>
      <c r="G5703" s="33">
        <f>IFERROR(IF(OR(C5703="",D5703=""),"",D5703*VLOOKUP(C5703,'Setup - Mix Design'!$A$5:$I$504,3,0)),"")</f>
        <v/>
      </c>
      <c r="H5703" s="33">
        <f>IFERROR(IF(OR(C5703="",D5703=""),"",D5703*VLOOKUP(C5703,'Setup - Mix Design'!$A$5:$I$504,4,0)),"")</f>
        <v/>
      </c>
      <c r="I5703" s="33">
        <f>IFERROR(IF(OR(C5703="",D5703=""),"",D5703*VLOOKUP(C5703,'Setup - Mix Design'!$A$5:$I$504,5,0)),"")</f>
        <v/>
      </c>
      <c r="J5703" s="33">
        <f>IFERROR(IF(OR(C5703="",D5703=""),"",D5703*VLOOKUP(C5703,'Setup - Mix Design'!$A$5:$I$504,6,0)),"")</f>
        <v/>
      </c>
      <c r="K5703" s="33">
        <f>IFERROR(IF(OR(C5703="",D5703=""),"",D5703*VLOOKUP(C5703,'Setup - Mix Design'!$A$5:$I$504,7,0)),"")</f>
        <v/>
      </c>
    </row>
    <row r="5704">
      <c r="A5704" s="31" t="n"/>
      <c r="B5704" s="26" t="n"/>
      <c r="C5704" s="26" t="n"/>
      <c r="D5704" s="27" t="n"/>
      <c r="E5704" s="26" t="n"/>
      <c r="F5704" s="33">
        <f>IFERROR(IF(OR(C5704="",D5704=""),"",D5704*VLOOKUP(C5704,'Setup - Mix Design'!$A$5:$I$504,2,0)),"")</f>
        <v/>
      </c>
      <c r="G5704" s="33">
        <f>IFERROR(IF(OR(C5704="",D5704=""),"",D5704*VLOOKUP(C5704,'Setup - Mix Design'!$A$5:$I$504,3,0)),"")</f>
        <v/>
      </c>
      <c r="H5704" s="33">
        <f>IFERROR(IF(OR(C5704="",D5704=""),"",D5704*VLOOKUP(C5704,'Setup - Mix Design'!$A$5:$I$504,4,0)),"")</f>
        <v/>
      </c>
      <c r="I5704" s="33">
        <f>IFERROR(IF(OR(C5704="",D5704=""),"",D5704*VLOOKUP(C5704,'Setup - Mix Design'!$A$5:$I$504,5,0)),"")</f>
        <v/>
      </c>
      <c r="J5704" s="33">
        <f>IFERROR(IF(OR(C5704="",D5704=""),"",D5704*VLOOKUP(C5704,'Setup - Mix Design'!$A$5:$I$504,6,0)),"")</f>
        <v/>
      </c>
      <c r="K5704" s="33">
        <f>IFERROR(IF(OR(C5704="",D5704=""),"",D5704*VLOOKUP(C5704,'Setup - Mix Design'!$A$5:$I$504,7,0)),"")</f>
        <v/>
      </c>
    </row>
    <row r="5705">
      <c r="A5705" s="31" t="n"/>
      <c r="B5705" s="26" t="n"/>
      <c r="C5705" s="26" t="n"/>
      <c r="D5705" s="27" t="n"/>
      <c r="E5705" s="26" t="n"/>
      <c r="F5705" s="33">
        <f>IFERROR(IF(OR(C5705="",D5705=""),"",D5705*VLOOKUP(C5705,'Setup - Mix Design'!$A$5:$I$504,2,0)),"")</f>
        <v/>
      </c>
      <c r="G5705" s="33">
        <f>IFERROR(IF(OR(C5705="",D5705=""),"",D5705*VLOOKUP(C5705,'Setup - Mix Design'!$A$5:$I$504,3,0)),"")</f>
        <v/>
      </c>
      <c r="H5705" s="33">
        <f>IFERROR(IF(OR(C5705="",D5705=""),"",D5705*VLOOKUP(C5705,'Setup - Mix Design'!$A$5:$I$504,4,0)),"")</f>
        <v/>
      </c>
      <c r="I5705" s="33">
        <f>IFERROR(IF(OR(C5705="",D5705=""),"",D5705*VLOOKUP(C5705,'Setup - Mix Design'!$A$5:$I$504,5,0)),"")</f>
        <v/>
      </c>
      <c r="J5705" s="33">
        <f>IFERROR(IF(OR(C5705="",D5705=""),"",D5705*VLOOKUP(C5705,'Setup - Mix Design'!$A$5:$I$504,6,0)),"")</f>
        <v/>
      </c>
      <c r="K5705" s="33">
        <f>IFERROR(IF(OR(C5705="",D5705=""),"",D5705*VLOOKUP(C5705,'Setup - Mix Design'!$A$5:$I$504,7,0)),"")</f>
        <v/>
      </c>
    </row>
    <row r="5706">
      <c r="A5706" s="31" t="n"/>
      <c r="B5706" s="26" t="n"/>
      <c r="C5706" s="26" t="n"/>
      <c r="D5706" s="27" t="n"/>
      <c r="E5706" s="26" t="n"/>
      <c r="F5706" s="33">
        <f>IFERROR(IF(OR(C5706="",D5706=""),"",D5706*VLOOKUP(C5706,'Setup - Mix Design'!$A$5:$I$504,2,0)),"")</f>
        <v/>
      </c>
      <c r="G5706" s="33">
        <f>IFERROR(IF(OR(C5706="",D5706=""),"",D5706*VLOOKUP(C5706,'Setup - Mix Design'!$A$5:$I$504,3,0)),"")</f>
        <v/>
      </c>
      <c r="H5706" s="33">
        <f>IFERROR(IF(OR(C5706="",D5706=""),"",D5706*VLOOKUP(C5706,'Setup - Mix Design'!$A$5:$I$504,4,0)),"")</f>
        <v/>
      </c>
      <c r="I5706" s="33">
        <f>IFERROR(IF(OR(C5706="",D5706=""),"",D5706*VLOOKUP(C5706,'Setup - Mix Design'!$A$5:$I$504,5,0)),"")</f>
        <v/>
      </c>
      <c r="J5706" s="33">
        <f>IFERROR(IF(OR(C5706="",D5706=""),"",D5706*VLOOKUP(C5706,'Setup - Mix Design'!$A$5:$I$504,6,0)),"")</f>
        <v/>
      </c>
      <c r="K5706" s="33">
        <f>IFERROR(IF(OR(C5706="",D5706=""),"",D5706*VLOOKUP(C5706,'Setup - Mix Design'!$A$5:$I$504,7,0)),"")</f>
        <v/>
      </c>
    </row>
    <row r="5707">
      <c r="A5707" s="31" t="n"/>
      <c r="B5707" s="26" t="n"/>
      <c r="C5707" s="26" t="n"/>
      <c r="D5707" s="27" t="n"/>
      <c r="E5707" s="26" t="n"/>
      <c r="F5707" s="33">
        <f>IFERROR(IF(OR(C5707="",D5707=""),"",D5707*VLOOKUP(C5707,'Setup - Mix Design'!$A$5:$I$504,2,0)),"")</f>
        <v/>
      </c>
      <c r="G5707" s="33">
        <f>IFERROR(IF(OR(C5707="",D5707=""),"",D5707*VLOOKUP(C5707,'Setup - Mix Design'!$A$5:$I$504,3,0)),"")</f>
        <v/>
      </c>
      <c r="H5707" s="33">
        <f>IFERROR(IF(OR(C5707="",D5707=""),"",D5707*VLOOKUP(C5707,'Setup - Mix Design'!$A$5:$I$504,4,0)),"")</f>
        <v/>
      </c>
      <c r="I5707" s="33">
        <f>IFERROR(IF(OR(C5707="",D5707=""),"",D5707*VLOOKUP(C5707,'Setup - Mix Design'!$A$5:$I$504,5,0)),"")</f>
        <v/>
      </c>
      <c r="J5707" s="33">
        <f>IFERROR(IF(OR(C5707="",D5707=""),"",D5707*VLOOKUP(C5707,'Setup - Mix Design'!$A$5:$I$504,6,0)),"")</f>
        <v/>
      </c>
      <c r="K5707" s="33">
        <f>IFERROR(IF(OR(C5707="",D5707=""),"",D5707*VLOOKUP(C5707,'Setup - Mix Design'!$A$5:$I$504,7,0)),"")</f>
        <v/>
      </c>
    </row>
    <row r="5708">
      <c r="A5708" s="31" t="n"/>
      <c r="B5708" s="26" t="n"/>
      <c r="C5708" s="26" t="n"/>
      <c r="D5708" s="27" t="n"/>
      <c r="E5708" s="26" t="n"/>
      <c r="F5708" s="33">
        <f>IFERROR(IF(OR(C5708="",D5708=""),"",D5708*VLOOKUP(C5708,'Setup - Mix Design'!$A$5:$I$504,2,0)),"")</f>
        <v/>
      </c>
      <c r="G5708" s="33">
        <f>IFERROR(IF(OR(C5708="",D5708=""),"",D5708*VLOOKUP(C5708,'Setup - Mix Design'!$A$5:$I$504,3,0)),"")</f>
        <v/>
      </c>
      <c r="H5708" s="33">
        <f>IFERROR(IF(OR(C5708="",D5708=""),"",D5708*VLOOKUP(C5708,'Setup - Mix Design'!$A$5:$I$504,4,0)),"")</f>
        <v/>
      </c>
      <c r="I5708" s="33">
        <f>IFERROR(IF(OR(C5708="",D5708=""),"",D5708*VLOOKUP(C5708,'Setup - Mix Design'!$A$5:$I$504,5,0)),"")</f>
        <v/>
      </c>
      <c r="J5708" s="33">
        <f>IFERROR(IF(OR(C5708="",D5708=""),"",D5708*VLOOKUP(C5708,'Setup - Mix Design'!$A$5:$I$504,6,0)),"")</f>
        <v/>
      </c>
      <c r="K5708" s="33">
        <f>IFERROR(IF(OR(C5708="",D5708=""),"",D5708*VLOOKUP(C5708,'Setup - Mix Design'!$A$5:$I$504,7,0)),"")</f>
        <v/>
      </c>
    </row>
    <row r="5709">
      <c r="A5709" s="31" t="n"/>
      <c r="B5709" s="26" t="n"/>
      <c r="C5709" s="26" t="n"/>
      <c r="D5709" s="27" t="n"/>
      <c r="E5709" s="26" t="n"/>
      <c r="F5709" s="33">
        <f>IFERROR(IF(OR(C5709="",D5709=""),"",D5709*VLOOKUP(C5709,'Setup - Mix Design'!$A$5:$I$504,2,0)),"")</f>
        <v/>
      </c>
      <c r="G5709" s="33">
        <f>IFERROR(IF(OR(C5709="",D5709=""),"",D5709*VLOOKUP(C5709,'Setup - Mix Design'!$A$5:$I$504,3,0)),"")</f>
        <v/>
      </c>
      <c r="H5709" s="33">
        <f>IFERROR(IF(OR(C5709="",D5709=""),"",D5709*VLOOKUP(C5709,'Setup - Mix Design'!$A$5:$I$504,4,0)),"")</f>
        <v/>
      </c>
      <c r="I5709" s="33">
        <f>IFERROR(IF(OR(C5709="",D5709=""),"",D5709*VLOOKUP(C5709,'Setup - Mix Design'!$A$5:$I$504,5,0)),"")</f>
        <v/>
      </c>
      <c r="J5709" s="33">
        <f>IFERROR(IF(OR(C5709="",D5709=""),"",D5709*VLOOKUP(C5709,'Setup - Mix Design'!$A$5:$I$504,6,0)),"")</f>
        <v/>
      </c>
      <c r="K5709" s="33">
        <f>IFERROR(IF(OR(C5709="",D5709=""),"",D5709*VLOOKUP(C5709,'Setup - Mix Design'!$A$5:$I$504,7,0)),"")</f>
        <v/>
      </c>
    </row>
    <row r="5710">
      <c r="A5710" s="31" t="n"/>
      <c r="B5710" s="26" t="n"/>
      <c r="C5710" s="26" t="n"/>
      <c r="D5710" s="27" t="n"/>
      <c r="E5710" s="26" t="n"/>
      <c r="F5710" s="33">
        <f>IFERROR(IF(OR(C5710="",D5710=""),"",D5710*VLOOKUP(C5710,'Setup - Mix Design'!$A$5:$I$504,2,0)),"")</f>
        <v/>
      </c>
      <c r="G5710" s="33">
        <f>IFERROR(IF(OR(C5710="",D5710=""),"",D5710*VLOOKUP(C5710,'Setup - Mix Design'!$A$5:$I$504,3,0)),"")</f>
        <v/>
      </c>
      <c r="H5710" s="33">
        <f>IFERROR(IF(OR(C5710="",D5710=""),"",D5710*VLOOKUP(C5710,'Setup - Mix Design'!$A$5:$I$504,4,0)),"")</f>
        <v/>
      </c>
      <c r="I5710" s="33">
        <f>IFERROR(IF(OR(C5710="",D5710=""),"",D5710*VLOOKUP(C5710,'Setup - Mix Design'!$A$5:$I$504,5,0)),"")</f>
        <v/>
      </c>
      <c r="J5710" s="33">
        <f>IFERROR(IF(OR(C5710="",D5710=""),"",D5710*VLOOKUP(C5710,'Setup - Mix Design'!$A$5:$I$504,6,0)),"")</f>
        <v/>
      </c>
      <c r="K5710" s="33">
        <f>IFERROR(IF(OR(C5710="",D5710=""),"",D5710*VLOOKUP(C5710,'Setup - Mix Design'!$A$5:$I$504,7,0)),"")</f>
        <v/>
      </c>
    </row>
    <row r="5711">
      <c r="A5711" s="31" t="n"/>
      <c r="B5711" s="26" t="n"/>
      <c r="C5711" s="26" t="n"/>
      <c r="D5711" s="27" t="n"/>
      <c r="E5711" s="26" t="n"/>
      <c r="F5711" s="33">
        <f>IFERROR(IF(OR(C5711="",D5711=""),"",D5711*VLOOKUP(C5711,'Setup - Mix Design'!$A$5:$I$504,2,0)),"")</f>
        <v/>
      </c>
      <c r="G5711" s="33">
        <f>IFERROR(IF(OR(C5711="",D5711=""),"",D5711*VLOOKUP(C5711,'Setup - Mix Design'!$A$5:$I$504,3,0)),"")</f>
        <v/>
      </c>
      <c r="H5711" s="33">
        <f>IFERROR(IF(OR(C5711="",D5711=""),"",D5711*VLOOKUP(C5711,'Setup - Mix Design'!$A$5:$I$504,4,0)),"")</f>
        <v/>
      </c>
      <c r="I5711" s="33">
        <f>IFERROR(IF(OR(C5711="",D5711=""),"",D5711*VLOOKUP(C5711,'Setup - Mix Design'!$A$5:$I$504,5,0)),"")</f>
        <v/>
      </c>
      <c r="J5711" s="33">
        <f>IFERROR(IF(OR(C5711="",D5711=""),"",D5711*VLOOKUP(C5711,'Setup - Mix Design'!$A$5:$I$504,6,0)),"")</f>
        <v/>
      </c>
      <c r="K5711" s="33">
        <f>IFERROR(IF(OR(C5711="",D5711=""),"",D5711*VLOOKUP(C5711,'Setup - Mix Design'!$A$5:$I$504,7,0)),"")</f>
        <v/>
      </c>
    </row>
    <row r="5712">
      <c r="A5712" s="31" t="n"/>
      <c r="B5712" s="26" t="n"/>
      <c r="C5712" s="26" t="n"/>
      <c r="D5712" s="27" t="n"/>
      <c r="E5712" s="26" t="n"/>
      <c r="F5712" s="33">
        <f>IFERROR(IF(OR(C5712="",D5712=""),"",D5712*VLOOKUP(C5712,'Setup - Mix Design'!$A$5:$I$504,2,0)),"")</f>
        <v/>
      </c>
      <c r="G5712" s="33">
        <f>IFERROR(IF(OR(C5712="",D5712=""),"",D5712*VLOOKUP(C5712,'Setup - Mix Design'!$A$5:$I$504,3,0)),"")</f>
        <v/>
      </c>
      <c r="H5712" s="33">
        <f>IFERROR(IF(OR(C5712="",D5712=""),"",D5712*VLOOKUP(C5712,'Setup - Mix Design'!$A$5:$I$504,4,0)),"")</f>
        <v/>
      </c>
      <c r="I5712" s="33">
        <f>IFERROR(IF(OR(C5712="",D5712=""),"",D5712*VLOOKUP(C5712,'Setup - Mix Design'!$A$5:$I$504,5,0)),"")</f>
        <v/>
      </c>
      <c r="J5712" s="33">
        <f>IFERROR(IF(OR(C5712="",D5712=""),"",D5712*VLOOKUP(C5712,'Setup - Mix Design'!$A$5:$I$504,6,0)),"")</f>
        <v/>
      </c>
      <c r="K5712" s="33">
        <f>IFERROR(IF(OR(C5712="",D5712=""),"",D5712*VLOOKUP(C5712,'Setup - Mix Design'!$A$5:$I$504,7,0)),"")</f>
        <v/>
      </c>
    </row>
    <row r="5713">
      <c r="A5713" s="31" t="n"/>
      <c r="B5713" s="26" t="n"/>
      <c r="C5713" s="26" t="n"/>
      <c r="D5713" s="27" t="n"/>
      <c r="E5713" s="26" t="n"/>
      <c r="F5713" s="33">
        <f>IFERROR(IF(OR(C5713="",D5713=""),"",D5713*VLOOKUP(C5713,'Setup - Mix Design'!$A$5:$I$504,2,0)),"")</f>
        <v/>
      </c>
      <c r="G5713" s="33">
        <f>IFERROR(IF(OR(C5713="",D5713=""),"",D5713*VLOOKUP(C5713,'Setup - Mix Design'!$A$5:$I$504,3,0)),"")</f>
        <v/>
      </c>
      <c r="H5713" s="33">
        <f>IFERROR(IF(OR(C5713="",D5713=""),"",D5713*VLOOKUP(C5713,'Setup - Mix Design'!$A$5:$I$504,4,0)),"")</f>
        <v/>
      </c>
      <c r="I5713" s="33">
        <f>IFERROR(IF(OR(C5713="",D5713=""),"",D5713*VLOOKUP(C5713,'Setup - Mix Design'!$A$5:$I$504,5,0)),"")</f>
        <v/>
      </c>
      <c r="J5713" s="33">
        <f>IFERROR(IF(OR(C5713="",D5713=""),"",D5713*VLOOKUP(C5713,'Setup - Mix Design'!$A$5:$I$504,6,0)),"")</f>
        <v/>
      </c>
      <c r="K5713" s="33">
        <f>IFERROR(IF(OR(C5713="",D5713=""),"",D5713*VLOOKUP(C5713,'Setup - Mix Design'!$A$5:$I$504,7,0)),"")</f>
        <v/>
      </c>
    </row>
    <row r="5714">
      <c r="A5714" s="31" t="n"/>
      <c r="B5714" s="26" t="n"/>
      <c r="C5714" s="26" t="n"/>
      <c r="D5714" s="27" t="n"/>
      <c r="E5714" s="26" t="n"/>
      <c r="F5714" s="33">
        <f>IFERROR(IF(OR(C5714="",D5714=""),"",D5714*VLOOKUP(C5714,'Setup - Mix Design'!$A$5:$I$504,2,0)),"")</f>
        <v/>
      </c>
      <c r="G5714" s="33">
        <f>IFERROR(IF(OR(C5714="",D5714=""),"",D5714*VLOOKUP(C5714,'Setup - Mix Design'!$A$5:$I$504,3,0)),"")</f>
        <v/>
      </c>
      <c r="H5714" s="33">
        <f>IFERROR(IF(OR(C5714="",D5714=""),"",D5714*VLOOKUP(C5714,'Setup - Mix Design'!$A$5:$I$504,4,0)),"")</f>
        <v/>
      </c>
      <c r="I5714" s="33">
        <f>IFERROR(IF(OR(C5714="",D5714=""),"",D5714*VLOOKUP(C5714,'Setup - Mix Design'!$A$5:$I$504,5,0)),"")</f>
        <v/>
      </c>
      <c r="J5714" s="33">
        <f>IFERROR(IF(OR(C5714="",D5714=""),"",D5714*VLOOKUP(C5714,'Setup - Mix Design'!$A$5:$I$504,6,0)),"")</f>
        <v/>
      </c>
      <c r="K5714" s="33">
        <f>IFERROR(IF(OR(C5714="",D5714=""),"",D5714*VLOOKUP(C5714,'Setup - Mix Design'!$A$5:$I$504,7,0)),"")</f>
        <v/>
      </c>
    </row>
    <row r="5715">
      <c r="A5715" s="31" t="n"/>
      <c r="B5715" s="26" t="n"/>
      <c r="C5715" s="26" t="n"/>
      <c r="D5715" s="27" t="n"/>
      <c r="E5715" s="26" t="n"/>
      <c r="F5715" s="33">
        <f>IFERROR(IF(OR(C5715="",D5715=""),"",D5715*VLOOKUP(C5715,'Setup - Mix Design'!$A$5:$I$504,2,0)),"")</f>
        <v/>
      </c>
      <c r="G5715" s="33">
        <f>IFERROR(IF(OR(C5715="",D5715=""),"",D5715*VLOOKUP(C5715,'Setup - Mix Design'!$A$5:$I$504,3,0)),"")</f>
        <v/>
      </c>
      <c r="H5715" s="33">
        <f>IFERROR(IF(OR(C5715="",D5715=""),"",D5715*VLOOKUP(C5715,'Setup - Mix Design'!$A$5:$I$504,4,0)),"")</f>
        <v/>
      </c>
      <c r="I5715" s="33">
        <f>IFERROR(IF(OR(C5715="",D5715=""),"",D5715*VLOOKUP(C5715,'Setup - Mix Design'!$A$5:$I$504,5,0)),"")</f>
        <v/>
      </c>
      <c r="J5715" s="33">
        <f>IFERROR(IF(OR(C5715="",D5715=""),"",D5715*VLOOKUP(C5715,'Setup - Mix Design'!$A$5:$I$504,6,0)),"")</f>
        <v/>
      </c>
      <c r="K5715" s="33">
        <f>IFERROR(IF(OR(C5715="",D5715=""),"",D5715*VLOOKUP(C5715,'Setup - Mix Design'!$A$5:$I$504,7,0)),"")</f>
        <v/>
      </c>
    </row>
    <row r="5716">
      <c r="A5716" s="31" t="n"/>
      <c r="B5716" s="26" t="n"/>
      <c r="C5716" s="26" t="n"/>
      <c r="D5716" s="27" t="n"/>
      <c r="E5716" s="26" t="n"/>
      <c r="F5716" s="33">
        <f>IFERROR(IF(OR(C5716="",D5716=""),"",D5716*VLOOKUP(C5716,'Setup - Mix Design'!$A$5:$I$504,2,0)),"")</f>
        <v/>
      </c>
      <c r="G5716" s="33">
        <f>IFERROR(IF(OR(C5716="",D5716=""),"",D5716*VLOOKUP(C5716,'Setup - Mix Design'!$A$5:$I$504,3,0)),"")</f>
        <v/>
      </c>
      <c r="H5716" s="33">
        <f>IFERROR(IF(OR(C5716="",D5716=""),"",D5716*VLOOKUP(C5716,'Setup - Mix Design'!$A$5:$I$504,4,0)),"")</f>
        <v/>
      </c>
      <c r="I5716" s="33">
        <f>IFERROR(IF(OR(C5716="",D5716=""),"",D5716*VLOOKUP(C5716,'Setup - Mix Design'!$A$5:$I$504,5,0)),"")</f>
        <v/>
      </c>
      <c r="J5716" s="33">
        <f>IFERROR(IF(OR(C5716="",D5716=""),"",D5716*VLOOKUP(C5716,'Setup - Mix Design'!$A$5:$I$504,6,0)),"")</f>
        <v/>
      </c>
      <c r="K5716" s="33">
        <f>IFERROR(IF(OR(C5716="",D5716=""),"",D5716*VLOOKUP(C5716,'Setup - Mix Design'!$A$5:$I$504,7,0)),"")</f>
        <v/>
      </c>
    </row>
    <row r="5717">
      <c r="A5717" s="31" t="n"/>
      <c r="B5717" s="26" t="n"/>
      <c r="C5717" s="26" t="n"/>
      <c r="D5717" s="27" t="n"/>
      <c r="E5717" s="26" t="n"/>
      <c r="F5717" s="33">
        <f>IFERROR(IF(OR(C5717="",D5717=""),"",D5717*VLOOKUP(C5717,'Setup - Mix Design'!$A$5:$I$504,2,0)),"")</f>
        <v/>
      </c>
      <c r="G5717" s="33">
        <f>IFERROR(IF(OR(C5717="",D5717=""),"",D5717*VLOOKUP(C5717,'Setup - Mix Design'!$A$5:$I$504,3,0)),"")</f>
        <v/>
      </c>
      <c r="H5717" s="33">
        <f>IFERROR(IF(OR(C5717="",D5717=""),"",D5717*VLOOKUP(C5717,'Setup - Mix Design'!$A$5:$I$504,4,0)),"")</f>
        <v/>
      </c>
      <c r="I5717" s="33">
        <f>IFERROR(IF(OR(C5717="",D5717=""),"",D5717*VLOOKUP(C5717,'Setup - Mix Design'!$A$5:$I$504,5,0)),"")</f>
        <v/>
      </c>
      <c r="J5717" s="33">
        <f>IFERROR(IF(OR(C5717="",D5717=""),"",D5717*VLOOKUP(C5717,'Setup - Mix Design'!$A$5:$I$504,6,0)),"")</f>
        <v/>
      </c>
      <c r="K5717" s="33">
        <f>IFERROR(IF(OR(C5717="",D5717=""),"",D5717*VLOOKUP(C5717,'Setup - Mix Design'!$A$5:$I$504,7,0)),"")</f>
        <v/>
      </c>
    </row>
    <row r="5718">
      <c r="A5718" s="31" t="n"/>
      <c r="B5718" s="26" t="n"/>
      <c r="C5718" s="26" t="n"/>
      <c r="D5718" s="27" t="n"/>
      <c r="E5718" s="26" t="n"/>
      <c r="F5718" s="33">
        <f>IFERROR(IF(OR(C5718="",D5718=""),"",D5718*VLOOKUP(C5718,'Setup - Mix Design'!$A$5:$I$504,2,0)),"")</f>
        <v/>
      </c>
      <c r="G5718" s="33">
        <f>IFERROR(IF(OR(C5718="",D5718=""),"",D5718*VLOOKUP(C5718,'Setup - Mix Design'!$A$5:$I$504,3,0)),"")</f>
        <v/>
      </c>
      <c r="H5718" s="33">
        <f>IFERROR(IF(OR(C5718="",D5718=""),"",D5718*VLOOKUP(C5718,'Setup - Mix Design'!$A$5:$I$504,4,0)),"")</f>
        <v/>
      </c>
      <c r="I5718" s="33">
        <f>IFERROR(IF(OR(C5718="",D5718=""),"",D5718*VLOOKUP(C5718,'Setup - Mix Design'!$A$5:$I$504,5,0)),"")</f>
        <v/>
      </c>
      <c r="J5718" s="33">
        <f>IFERROR(IF(OR(C5718="",D5718=""),"",D5718*VLOOKUP(C5718,'Setup - Mix Design'!$A$5:$I$504,6,0)),"")</f>
        <v/>
      </c>
      <c r="K5718" s="33">
        <f>IFERROR(IF(OR(C5718="",D5718=""),"",D5718*VLOOKUP(C5718,'Setup - Mix Design'!$A$5:$I$504,7,0)),"")</f>
        <v/>
      </c>
    </row>
    <row r="5719">
      <c r="A5719" s="31" t="n"/>
      <c r="B5719" s="26" t="n"/>
      <c r="C5719" s="26" t="n"/>
      <c r="D5719" s="27" t="n"/>
      <c r="E5719" s="26" t="n"/>
      <c r="F5719" s="33">
        <f>IFERROR(IF(OR(C5719="",D5719=""),"",D5719*VLOOKUP(C5719,'Setup - Mix Design'!$A$5:$I$504,2,0)),"")</f>
        <v/>
      </c>
      <c r="G5719" s="33">
        <f>IFERROR(IF(OR(C5719="",D5719=""),"",D5719*VLOOKUP(C5719,'Setup - Mix Design'!$A$5:$I$504,3,0)),"")</f>
        <v/>
      </c>
      <c r="H5719" s="33">
        <f>IFERROR(IF(OR(C5719="",D5719=""),"",D5719*VLOOKUP(C5719,'Setup - Mix Design'!$A$5:$I$504,4,0)),"")</f>
        <v/>
      </c>
      <c r="I5719" s="33">
        <f>IFERROR(IF(OR(C5719="",D5719=""),"",D5719*VLOOKUP(C5719,'Setup - Mix Design'!$A$5:$I$504,5,0)),"")</f>
        <v/>
      </c>
      <c r="J5719" s="33">
        <f>IFERROR(IF(OR(C5719="",D5719=""),"",D5719*VLOOKUP(C5719,'Setup - Mix Design'!$A$5:$I$504,6,0)),"")</f>
        <v/>
      </c>
      <c r="K5719" s="33">
        <f>IFERROR(IF(OR(C5719="",D5719=""),"",D5719*VLOOKUP(C5719,'Setup - Mix Design'!$A$5:$I$504,7,0)),"")</f>
        <v/>
      </c>
    </row>
    <row r="5720">
      <c r="A5720" s="31" t="n"/>
      <c r="B5720" s="26" t="n"/>
      <c r="C5720" s="26" t="n"/>
      <c r="D5720" s="27" t="n"/>
      <c r="E5720" s="26" t="n"/>
      <c r="F5720" s="33">
        <f>IFERROR(IF(OR(C5720="",D5720=""),"",D5720*VLOOKUP(C5720,'Setup - Mix Design'!$A$5:$I$504,2,0)),"")</f>
        <v/>
      </c>
      <c r="G5720" s="33">
        <f>IFERROR(IF(OR(C5720="",D5720=""),"",D5720*VLOOKUP(C5720,'Setup - Mix Design'!$A$5:$I$504,3,0)),"")</f>
        <v/>
      </c>
      <c r="H5720" s="33">
        <f>IFERROR(IF(OR(C5720="",D5720=""),"",D5720*VLOOKUP(C5720,'Setup - Mix Design'!$A$5:$I$504,4,0)),"")</f>
        <v/>
      </c>
      <c r="I5720" s="33">
        <f>IFERROR(IF(OR(C5720="",D5720=""),"",D5720*VLOOKUP(C5720,'Setup - Mix Design'!$A$5:$I$504,5,0)),"")</f>
        <v/>
      </c>
      <c r="J5720" s="33">
        <f>IFERROR(IF(OR(C5720="",D5720=""),"",D5720*VLOOKUP(C5720,'Setup - Mix Design'!$A$5:$I$504,6,0)),"")</f>
        <v/>
      </c>
      <c r="K5720" s="33">
        <f>IFERROR(IF(OR(C5720="",D5720=""),"",D5720*VLOOKUP(C5720,'Setup - Mix Design'!$A$5:$I$504,7,0)),"")</f>
        <v/>
      </c>
    </row>
    <row r="5721">
      <c r="A5721" s="31" t="n"/>
      <c r="B5721" s="26" t="n"/>
      <c r="C5721" s="26" t="n"/>
      <c r="D5721" s="27" t="n"/>
      <c r="E5721" s="26" t="n"/>
      <c r="F5721" s="33">
        <f>IFERROR(IF(OR(C5721="",D5721=""),"",D5721*VLOOKUP(C5721,'Setup - Mix Design'!$A$5:$I$504,2,0)),"")</f>
        <v/>
      </c>
      <c r="G5721" s="33">
        <f>IFERROR(IF(OR(C5721="",D5721=""),"",D5721*VLOOKUP(C5721,'Setup - Mix Design'!$A$5:$I$504,3,0)),"")</f>
        <v/>
      </c>
      <c r="H5721" s="33">
        <f>IFERROR(IF(OR(C5721="",D5721=""),"",D5721*VLOOKUP(C5721,'Setup - Mix Design'!$A$5:$I$504,4,0)),"")</f>
        <v/>
      </c>
      <c r="I5721" s="33">
        <f>IFERROR(IF(OR(C5721="",D5721=""),"",D5721*VLOOKUP(C5721,'Setup - Mix Design'!$A$5:$I$504,5,0)),"")</f>
        <v/>
      </c>
      <c r="J5721" s="33">
        <f>IFERROR(IF(OR(C5721="",D5721=""),"",D5721*VLOOKUP(C5721,'Setup - Mix Design'!$A$5:$I$504,6,0)),"")</f>
        <v/>
      </c>
      <c r="K5721" s="33">
        <f>IFERROR(IF(OR(C5721="",D5721=""),"",D5721*VLOOKUP(C5721,'Setup - Mix Design'!$A$5:$I$504,7,0)),"")</f>
        <v/>
      </c>
    </row>
    <row r="5722">
      <c r="A5722" s="31" t="n"/>
      <c r="B5722" s="26" t="n"/>
      <c r="C5722" s="26" t="n"/>
      <c r="D5722" s="27" t="n"/>
      <c r="E5722" s="26" t="n"/>
      <c r="F5722" s="33">
        <f>IFERROR(IF(OR(C5722="",D5722=""),"",D5722*VLOOKUP(C5722,'Setup - Mix Design'!$A$5:$I$504,2,0)),"")</f>
        <v/>
      </c>
      <c r="G5722" s="33">
        <f>IFERROR(IF(OR(C5722="",D5722=""),"",D5722*VLOOKUP(C5722,'Setup - Mix Design'!$A$5:$I$504,3,0)),"")</f>
        <v/>
      </c>
      <c r="H5722" s="33">
        <f>IFERROR(IF(OR(C5722="",D5722=""),"",D5722*VLOOKUP(C5722,'Setup - Mix Design'!$A$5:$I$504,4,0)),"")</f>
        <v/>
      </c>
      <c r="I5722" s="33">
        <f>IFERROR(IF(OR(C5722="",D5722=""),"",D5722*VLOOKUP(C5722,'Setup - Mix Design'!$A$5:$I$504,5,0)),"")</f>
        <v/>
      </c>
      <c r="J5722" s="33">
        <f>IFERROR(IF(OR(C5722="",D5722=""),"",D5722*VLOOKUP(C5722,'Setup - Mix Design'!$A$5:$I$504,6,0)),"")</f>
        <v/>
      </c>
      <c r="K5722" s="33">
        <f>IFERROR(IF(OR(C5722="",D5722=""),"",D5722*VLOOKUP(C5722,'Setup - Mix Design'!$A$5:$I$504,7,0)),"")</f>
        <v/>
      </c>
    </row>
    <row r="5723">
      <c r="A5723" s="31" t="n"/>
      <c r="B5723" s="26" t="n"/>
      <c r="C5723" s="26" t="n"/>
      <c r="D5723" s="27" t="n"/>
      <c r="E5723" s="26" t="n"/>
      <c r="F5723" s="33">
        <f>IFERROR(IF(OR(C5723="",D5723=""),"",D5723*VLOOKUP(C5723,'Setup - Mix Design'!$A$5:$I$504,2,0)),"")</f>
        <v/>
      </c>
      <c r="G5723" s="33">
        <f>IFERROR(IF(OR(C5723="",D5723=""),"",D5723*VLOOKUP(C5723,'Setup - Mix Design'!$A$5:$I$504,3,0)),"")</f>
        <v/>
      </c>
      <c r="H5723" s="33">
        <f>IFERROR(IF(OR(C5723="",D5723=""),"",D5723*VLOOKUP(C5723,'Setup - Mix Design'!$A$5:$I$504,4,0)),"")</f>
        <v/>
      </c>
      <c r="I5723" s="33">
        <f>IFERROR(IF(OR(C5723="",D5723=""),"",D5723*VLOOKUP(C5723,'Setup - Mix Design'!$A$5:$I$504,5,0)),"")</f>
        <v/>
      </c>
      <c r="J5723" s="33">
        <f>IFERROR(IF(OR(C5723="",D5723=""),"",D5723*VLOOKUP(C5723,'Setup - Mix Design'!$A$5:$I$504,6,0)),"")</f>
        <v/>
      </c>
      <c r="K5723" s="33">
        <f>IFERROR(IF(OR(C5723="",D5723=""),"",D5723*VLOOKUP(C5723,'Setup - Mix Design'!$A$5:$I$504,7,0)),"")</f>
        <v/>
      </c>
    </row>
    <row r="5724">
      <c r="A5724" s="31" t="n"/>
      <c r="B5724" s="26" t="n"/>
      <c r="C5724" s="26" t="n"/>
      <c r="D5724" s="27" t="n"/>
      <c r="E5724" s="26" t="n"/>
      <c r="F5724" s="33">
        <f>IFERROR(IF(OR(C5724="",D5724=""),"",D5724*VLOOKUP(C5724,'Setup - Mix Design'!$A$5:$I$504,2,0)),"")</f>
        <v/>
      </c>
      <c r="G5724" s="33">
        <f>IFERROR(IF(OR(C5724="",D5724=""),"",D5724*VLOOKUP(C5724,'Setup - Mix Design'!$A$5:$I$504,3,0)),"")</f>
        <v/>
      </c>
      <c r="H5724" s="33">
        <f>IFERROR(IF(OR(C5724="",D5724=""),"",D5724*VLOOKUP(C5724,'Setup - Mix Design'!$A$5:$I$504,4,0)),"")</f>
        <v/>
      </c>
      <c r="I5724" s="33">
        <f>IFERROR(IF(OR(C5724="",D5724=""),"",D5724*VLOOKUP(C5724,'Setup - Mix Design'!$A$5:$I$504,5,0)),"")</f>
        <v/>
      </c>
      <c r="J5724" s="33">
        <f>IFERROR(IF(OR(C5724="",D5724=""),"",D5724*VLOOKUP(C5724,'Setup - Mix Design'!$A$5:$I$504,6,0)),"")</f>
        <v/>
      </c>
      <c r="K5724" s="33">
        <f>IFERROR(IF(OR(C5724="",D5724=""),"",D5724*VLOOKUP(C5724,'Setup - Mix Design'!$A$5:$I$504,7,0)),"")</f>
        <v/>
      </c>
    </row>
    <row r="5725">
      <c r="A5725" s="31" t="n"/>
      <c r="B5725" s="26" t="n"/>
      <c r="C5725" s="26" t="n"/>
      <c r="D5725" s="27" t="n"/>
      <c r="E5725" s="26" t="n"/>
      <c r="F5725" s="33">
        <f>IFERROR(IF(OR(C5725="",D5725=""),"",D5725*VLOOKUP(C5725,'Setup - Mix Design'!$A$5:$I$504,2,0)),"")</f>
        <v/>
      </c>
      <c r="G5725" s="33">
        <f>IFERROR(IF(OR(C5725="",D5725=""),"",D5725*VLOOKUP(C5725,'Setup - Mix Design'!$A$5:$I$504,3,0)),"")</f>
        <v/>
      </c>
      <c r="H5725" s="33">
        <f>IFERROR(IF(OR(C5725="",D5725=""),"",D5725*VLOOKUP(C5725,'Setup - Mix Design'!$A$5:$I$504,4,0)),"")</f>
        <v/>
      </c>
      <c r="I5725" s="33">
        <f>IFERROR(IF(OR(C5725="",D5725=""),"",D5725*VLOOKUP(C5725,'Setup - Mix Design'!$A$5:$I$504,5,0)),"")</f>
        <v/>
      </c>
      <c r="J5725" s="33">
        <f>IFERROR(IF(OR(C5725="",D5725=""),"",D5725*VLOOKUP(C5725,'Setup - Mix Design'!$A$5:$I$504,6,0)),"")</f>
        <v/>
      </c>
      <c r="K5725" s="33">
        <f>IFERROR(IF(OR(C5725="",D5725=""),"",D5725*VLOOKUP(C5725,'Setup - Mix Design'!$A$5:$I$504,7,0)),"")</f>
        <v/>
      </c>
    </row>
    <row r="5726">
      <c r="A5726" s="31" t="n"/>
      <c r="B5726" s="26" t="n"/>
      <c r="C5726" s="26" t="n"/>
      <c r="D5726" s="27" t="n"/>
      <c r="E5726" s="26" t="n"/>
      <c r="F5726" s="33">
        <f>IFERROR(IF(OR(C5726="",D5726=""),"",D5726*VLOOKUP(C5726,'Setup - Mix Design'!$A$5:$I$504,2,0)),"")</f>
        <v/>
      </c>
      <c r="G5726" s="33">
        <f>IFERROR(IF(OR(C5726="",D5726=""),"",D5726*VLOOKUP(C5726,'Setup - Mix Design'!$A$5:$I$504,3,0)),"")</f>
        <v/>
      </c>
      <c r="H5726" s="33">
        <f>IFERROR(IF(OR(C5726="",D5726=""),"",D5726*VLOOKUP(C5726,'Setup - Mix Design'!$A$5:$I$504,4,0)),"")</f>
        <v/>
      </c>
      <c r="I5726" s="33">
        <f>IFERROR(IF(OR(C5726="",D5726=""),"",D5726*VLOOKUP(C5726,'Setup - Mix Design'!$A$5:$I$504,5,0)),"")</f>
        <v/>
      </c>
      <c r="J5726" s="33">
        <f>IFERROR(IF(OR(C5726="",D5726=""),"",D5726*VLOOKUP(C5726,'Setup - Mix Design'!$A$5:$I$504,6,0)),"")</f>
        <v/>
      </c>
      <c r="K5726" s="33">
        <f>IFERROR(IF(OR(C5726="",D5726=""),"",D5726*VLOOKUP(C5726,'Setup - Mix Design'!$A$5:$I$504,7,0)),"")</f>
        <v/>
      </c>
    </row>
    <row r="5727">
      <c r="A5727" s="31" t="n"/>
      <c r="B5727" s="26" t="n"/>
      <c r="C5727" s="26" t="n"/>
      <c r="D5727" s="27" t="n"/>
      <c r="E5727" s="26" t="n"/>
      <c r="F5727" s="33">
        <f>IFERROR(IF(OR(C5727="",D5727=""),"",D5727*VLOOKUP(C5727,'Setup - Mix Design'!$A$5:$I$504,2,0)),"")</f>
        <v/>
      </c>
      <c r="G5727" s="33">
        <f>IFERROR(IF(OR(C5727="",D5727=""),"",D5727*VLOOKUP(C5727,'Setup - Mix Design'!$A$5:$I$504,3,0)),"")</f>
        <v/>
      </c>
      <c r="H5727" s="33">
        <f>IFERROR(IF(OR(C5727="",D5727=""),"",D5727*VLOOKUP(C5727,'Setup - Mix Design'!$A$5:$I$504,4,0)),"")</f>
        <v/>
      </c>
      <c r="I5727" s="33">
        <f>IFERROR(IF(OR(C5727="",D5727=""),"",D5727*VLOOKUP(C5727,'Setup - Mix Design'!$A$5:$I$504,5,0)),"")</f>
        <v/>
      </c>
      <c r="J5727" s="33">
        <f>IFERROR(IF(OR(C5727="",D5727=""),"",D5727*VLOOKUP(C5727,'Setup - Mix Design'!$A$5:$I$504,6,0)),"")</f>
        <v/>
      </c>
      <c r="K5727" s="33">
        <f>IFERROR(IF(OR(C5727="",D5727=""),"",D5727*VLOOKUP(C5727,'Setup - Mix Design'!$A$5:$I$504,7,0)),"")</f>
        <v/>
      </c>
    </row>
    <row r="5728">
      <c r="A5728" s="31" t="n"/>
      <c r="B5728" s="26" t="n"/>
      <c r="C5728" s="26" t="n"/>
      <c r="D5728" s="27" t="n"/>
      <c r="E5728" s="26" t="n"/>
      <c r="F5728" s="33">
        <f>IFERROR(IF(OR(C5728="",D5728=""),"",D5728*VLOOKUP(C5728,'Setup - Mix Design'!$A$5:$I$504,2,0)),"")</f>
        <v/>
      </c>
      <c r="G5728" s="33">
        <f>IFERROR(IF(OR(C5728="",D5728=""),"",D5728*VLOOKUP(C5728,'Setup - Mix Design'!$A$5:$I$504,3,0)),"")</f>
        <v/>
      </c>
      <c r="H5728" s="33">
        <f>IFERROR(IF(OR(C5728="",D5728=""),"",D5728*VLOOKUP(C5728,'Setup - Mix Design'!$A$5:$I$504,4,0)),"")</f>
        <v/>
      </c>
      <c r="I5728" s="33">
        <f>IFERROR(IF(OR(C5728="",D5728=""),"",D5728*VLOOKUP(C5728,'Setup - Mix Design'!$A$5:$I$504,5,0)),"")</f>
        <v/>
      </c>
      <c r="J5728" s="33">
        <f>IFERROR(IF(OR(C5728="",D5728=""),"",D5728*VLOOKUP(C5728,'Setup - Mix Design'!$A$5:$I$504,6,0)),"")</f>
        <v/>
      </c>
      <c r="K5728" s="33">
        <f>IFERROR(IF(OR(C5728="",D5728=""),"",D5728*VLOOKUP(C5728,'Setup - Mix Design'!$A$5:$I$504,7,0)),"")</f>
        <v/>
      </c>
    </row>
    <row r="5729">
      <c r="A5729" s="31" t="n"/>
      <c r="B5729" s="26" t="n"/>
      <c r="C5729" s="26" t="n"/>
      <c r="D5729" s="27" t="n"/>
      <c r="E5729" s="26" t="n"/>
      <c r="F5729" s="33">
        <f>IFERROR(IF(OR(C5729="",D5729=""),"",D5729*VLOOKUP(C5729,'Setup - Mix Design'!$A$5:$I$504,2,0)),"")</f>
        <v/>
      </c>
      <c r="G5729" s="33">
        <f>IFERROR(IF(OR(C5729="",D5729=""),"",D5729*VLOOKUP(C5729,'Setup - Mix Design'!$A$5:$I$504,3,0)),"")</f>
        <v/>
      </c>
      <c r="H5729" s="33">
        <f>IFERROR(IF(OR(C5729="",D5729=""),"",D5729*VLOOKUP(C5729,'Setup - Mix Design'!$A$5:$I$504,4,0)),"")</f>
        <v/>
      </c>
      <c r="I5729" s="33">
        <f>IFERROR(IF(OR(C5729="",D5729=""),"",D5729*VLOOKUP(C5729,'Setup - Mix Design'!$A$5:$I$504,5,0)),"")</f>
        <v/>
      </c>
      <c r="J5729" s="33">
        <f>IFERROR(IF(OR(C5729="",D5729=""),"",D5729*VLOOKUP(C5729,'Setup - Mix Design'!$A$5:$I$504,6,0)),"")</f>
        <v/>
      </c>
      <c r="K5729" s="33">
        <f>IFERROR(IF(OR(C5729="",D5729=""),"",D5729*VLOOKUP(C5729,'Setup - Mix Design'!$A$5:$I$504,7,0)),"")</f>
        <v/>
      </c>
    </row>
    <row r="5730">
      <c r="A5730" s="31" t="n"/>
      <c r="B5730" s="26" t="n"/>
      <c r="C5730" s="26" t="n"/>
      <c r="D5730" s="27" t="n"/>
      <c r="E5730" s="26" t="n"/>
      <c r="F5730" s="33">
        <f>IFERROR(IF(OR(C5730="",D5730=""),"",D5730*VLOOKUP(C5730,'Setup - Mix Design'!$A$5:$I$504,2,0)),"")</f>
        <v/>
      </c>
      <c r="G5730" s="33">
        <f>IFERROR(IF(OR(C5730="",D5730=""),"",D5730*VLOOKUP(C5730,'Setup - Mix Design'!$A$5:$I$504,3,0)),"")</f>
        <v/>
      </c>
      <c r="H5730" s="33">
        <f>IFERROR(IF(OR(C5730="",D5730=""),"",D5730*VLOOKUP(C5730,'Setup - Mix Design'!$A$5:$I$504,4,0)),"")</f>
        <v/>
      </c>
      <c r="I5730" s="33">
        <f>IFERROR(IF(OR(C5730="",D5730=""),"",D5730*VLOOKUP(C5730,'Setup - Mix Design'!$A$5:$I$504,5,0)),"")</f>
        <v/>
      </c>
      <c r="J5730" s="33">
        <f>IFERROR(IF(OR(C5730="",D5730=""),"",D5730*VLOOKUP(C5730,'Setup - Mix Design'!$A$5:$I$504,6,0)),"")</f>
        <v/>
      </c>
      <c r="K5730" s="33">
        <f>IFERROR(IF(OR(C5730="",D5730=""),"",D5730*VLOOKUP(C5730,'Setup - Mix Design'!$A$5:$I$504,7,0)),"")</f>
        <v/>
      </c>
    </row>
    <row r="5731">
      <c r="A5731" s="31" t="n"/>
      <c r="B5731" s="26" t="n"/>
      <c r="C5731" s="26" t="n"/>
      <c r="D5731" s="27" t="n"/>
      <c r="E5731" s="26" t="n"/>
      <c r="F5731" s="33">
        <f>IFERROR(IF(OR(C5731="",D5731=""),"",D5731*VLOOKUP(C5731,'Setup - Mix Design'!$A$5:$I$504,2,0)),"")</f>
        <v/>
      </c>
      <c r="G5731" s="33">
        <f>IFERROR(IF(OR(C5731="",D5731=""),"",D5731*VLOOKUP(C5731,'Setup - Mix Design'!$A$5:$I$504,3,0)),"")</f>
        <v/>
      </c>
      <c r="H5731" s="33">
        <f>IFERROR(IF(OR(C5731="",D5731=""),"",D5731*VLOOKUP(C5731,'Setup - Mix Design'!$A$5:$I$504,4,0)),"")</f>
        <v/>
      </c>
      <c r="I5731" s="33">
        <f>IFERROR(IF(OR(C5731="",D5731=""),"",D5731*VLOOKUP(C5731,'Setup - Mix Design'!$A$5:$I$504,5,0)),"")</f>
        <v/>
      </c>
      <c r="J5731" s="33">
        <f>IFERROR(IF(OR(C5731="",D5731=""),"",D5731*VLOOKUP(C5731,'Setup - Mix Design'!$A$5:$I$504,6,0)),"")</f>
        <v/>
      </c>
      <c r="K5731" s="33">
        <f>IFERROR(IF(OR(C5731="",D5731=""),"",D5731*VLOOKUP(C5731,'Setup - Mix Design'!$A$5:$I$504,7,0)),"")</f>
        <v/>
      </c>
    </row>
    <row r="5732">
      <c r="A5732" s="31" t="n"/>
      <c r="B5732" s="26" t="n"/>
      <c r="C5732" s="26" t="n"/>
      <c r="D5732" s="27" t="n"/>
      <c r="E5732" s="26" t="n"/>
      <c r="F5732" s="33">
        <f>IFERROR(IF(OR(C5732="",D5732=""),"",D5732*VLOOKUP(C5732,'Setup - Mix Design'!$A$5:$I$504,2,0)),"")</f>
        <v/>
      </c>
      <c r="G5732" s="33">
        <f>IFERROR(IF(OR(C5732="",D5732=""),"",D5732*VLOOKUP(C5732,'Setup - Mix Design'!$A$5:$I$504,3,0)),"")</f>
        <v/>
      </c>
      <c r="H5732" s="33">
        <f>IFERROR(IF(OR(C5732="",D5732=""),"",D5732*VLOOKUP(C5732,'Setup - Mix Design'!$A$5:$I$504,4,0)),"")</f>
        <v/>
      </c>
      <c r="I5732" s="33">
        <f>IFERROR(IF(OR(C5732="",D5732=""),"",D5732*VLOOKUP(C5732,'Setup - Mix Design'!$A$5:$I$504,5,0)),"")</f>
        <v/>
      </c>
      <c r="J5732" s="33">
        <f>IFERROR(IF(OR(C5732="",D5732=""),"",D5732*VLOOKUP(C5732,'Setup - Mix Design'!$A$5:$I$504,6,0)),"")</f>
        <v/>
      </c>
      <c r="K5732" s="33">
        <f>IFERROR(IF(OR(C5732="",D5732=""),"",D5732*VLOOKUP(C5732,'Setup - Mix Design'!$A$5:$I$504,7,0)),"")</f>
        <v/>
      </c>
    </row>
    <row r="5733">
      <c r="A5733" s="31" t="n"/>
      <c r="B5733" s="26" t="n"/>
      <c r="C5733" s="26" t="n"/>
      <c r="D5733" s="27" t="n"/>
      <c r="E5733" s="26" t="n"/>
      <c r="F5733" s="33">
        <f>IFERROR(IF(OR(C5733="",D5733=""),"",D5733*VLOOKUP(C5733,'Setup - Mix Design'!$A$5:$I$504,2,0)),"")</f>
        <v/>
      </c>
      <c r="G5733" s="33">
        <f>IFERROR(IF(OR(C5733="",D5733=""),"",D5733*VLOOKUP(C5733,'Setup - Mix Design'!$A$5:$I$504,3,0)),"")</f>
        <v/>
      </c>
      <c r="H5733" s="33">
        <f>IFERROR(IF(OR(C5733="",D5733=""),"",D5733*VLOOKUP(C5733,'Setup - Mix Design'!$A$5:$I$504,4,0)),"")</f>
        <v/>
      </c>
      <c r="I5733" s="33">
        <f>IFERROR(IF(OR(C5733="",D5733=""),"",D5733*VLOOKUP(C5733,'Setup - Mix Design'!$A$5:$I$504,5,0)),"")</f>
        <v/>
      </c>
      <c r="J5733" s="33">
        <f>IFERROR(IF(OR(C5733="",D5733=""),"",D5733*VLOOKUP(C5733,'Setup - Mix Design'!$A$5:$I$504,6,0)),"")</f>
        <v/>
      </c>
      <c r="K5733" s="33">
        <f>IFERROR(IF(OR(C5733="",D5733=""),"",D5733*VLOOKUP(C5733,'Setup - Mix Design'!$A$5:$I$504,7,0)),"")</f>
        <v/>
      </c>
    </row>
    <row r="5734">
      <c r="A5734" s="31" t="n"/>
      <c r="B5734" s="26" t="n"/>
      <c r="C5734" s="26" t="n"/>
      <c r="D5734" s="27" t="n"/>
      <c r="E5734" s="26" t="n"/>
      <c r="F5734" s="33">
        <f>IFERROR(IF(OR(C5734="",D5734=""),"",D5734*VLOOKUP(C5734,'Setup - Mix Design'!$A$5:$I$504,2,0)),"")</f>
        <v/>
      </c>
      <c r="G5734" s="33">
        <f>IFERROR(IF(OR(C5734="",D5734=""),"",D5734*VLOOKUP(C5734,'Setup - Mix Design'!$A$5:$I$504,3,0)),"")</f>
        <v/>
      </c>
      <c r="H5734" s="33">
        <f>IFERROR(IF(OR(C5734="",D5734=""),"",D5734*VLOOKUP(C5734,'Setup - Mix Design'!$A$5:$I$504,4,0)),"")</f>
        <v/>
      </c>
      <c r="I5734" s="33">
        <f>IFERROR(IF(OR(C5734="",D5734=""),"",D5734*VLOOKUP(C5734,'Setup - Mix Design'!$A$5:$I$504,5,0)),"")</f>
        <v/>
      </c>
      <c r="J5734" s="33">
        <f>IFERROR(IF(OR(C5734="",D5734=""),"",D5734*VLOOKUP(C5734,'Setup - Mix Design'!$A$5:$I$504,6,0)),"")</f>
        <v/>
      </c>
      <c r="K5734" s="33">
        <f>IFERROR(IF(OR(C5734="",D5734=""),"",D5734*VLOOKUP(C5734,'Setup - Mix Design'!$A$5:$I$504,7,0)),"")</f>
        <v/>
      </c>
    </row>
    <row r="5735">
      <c r="A5735" s="31" t="n"/>
      <c r="B5735" s="26" t="n"/>
      <c r="C5735" s="26" t="n"/>
      <c r="D5735" s="27" t="n"/>
      <c r="E5735" s="26" t="n"/>
      <c r="F5735" s="33">
        <f>IFERROR(IF(OR(C5735="",D5735=""),"",D5735*VLOOKUP(C5735,'Setup - Mix Design'!$A$5:$I$504,2,0)),"")</f>
        <v/>
      </c>
      <c r="G5735" s="33">
        <f>IFERROR(IF(OR(C5735="",D5735=""),"",D5735*VLOOKUP(C5735,'Setup - Mix Design'!$A$5:$I$504,3,0)),"")</f>
        <v/>
      </c>
      <c r="H5735" s="33">
        <f>IFERROR(IF(OR(C5735="",D5735=""),"",D5735*VLOOKUP(C5735,'Setup - Mix Design'!$A$5:$I$504,4,0)),"")</f>
        <v/>
      </c>
      <c r="I5735" s="33">
        <f>IFERROR(IF(OR(C5735="",D5735=""),"",D5735*VLOOKUP(C5735,'Setup - Mix Design'!$A$5:$I$504,5,0)),"")</f>
        <v/>
      </c>
      <c r="J5735" s="33">
        <f>IFERROR(IF(OR(C5735="",D5735=""),"",D5735*VLOOKUP(C5735,'Setup - Mix Design'!$A$5:$I$504,6,0)),"")</f>
        <v/>
      </c>
      <c r="K5735" s="33">
        <f>IFERROR(IF(OR(C5735="",D5735=""),"",D5735*VLOOKUP(C5735,'Setup - Mix Design'!$A$5:$I$504,7,0)),"")</f>
        <v/>
      </c>
    </row>
    <row r="5736">
      <c r="A5736" s="31" t="n"/>
      <c r="B5736" s="26" t="n"/>
      <c r="C5736" s="26" t="n"/>
      <c r="D5736" s="27" t="n"/>
      <c r="E5736" s="26" t="n"/>
      <c r="F5736" s="33">
        <f>IFERROR(IF(OR(C5736="",D5736=""),"",D5736*VLOOKUP(C5736,'Setup - Mix Design'!$A$5:$I$504,2,0)),"")</f>
        <v/>
      </c>
      <c r="G5736" s="33">
        <f>IFERROR(IF(OR(C5736="",D5736=""),"",D5736*VLOOKUP(C5736,'Setup - Mix Design'!$A$5:$I$504,3,0)),"")</f>
        <v/>
      </c>
      <c r="H5736" s="33">
        <f>IFERROR(IF(OR(C5736="",D5736=""),"",D5736*VLOOKUP(C5736,'Setup - Mix Design'!$A$5:$I$504,4,0)),"")</f>
        <v/>
      </c>
      <c r="I5736" s="33">
        <f>IFERROR(IF(OR(C5736="",D5736=""),"",D5736*VLOOKUP(C5736,'Setup - Mix Design'!$A$5:$I$504,5,0)),"")</f>
        <v/>
      </c>
      <c r="J5736" s="33">
        <f>IFERROR(IF(OR(C5736="",D5736=""),"",D5736*VLOOKUP(C5736,'Setup - Mix Design'!$A$5:$I$504,6,0)),"")</f>
        <v/>
      </c>
      <c r="K5736" s="33">
        <f>IFERROR(IF(OR(C5736="",D5736=""),"",D5736*VLOOKUP(C5736,'Setup - Mix Design'!$A$5:$I$504,7,0)),"")</f>
        <v/>
      </c>
    </row>
    <row r="5737">
      <c r="A5737" s="31" t="n"/>
      <c r="B5737" s="26" t="n"/>
      <c r="C5737" s="26" t="n"/>
      <c r="D5737" s="27" t="n"/>
      <c r="E5737" s="26" t="n"/>
      <c r="F5737" s="33">
        <f>IFERROR(IF(OR(C5737="",D5737=""),"",D5737*VLOOKUP(C5737,'Setup - Mix Design'!$A$5:$I$504,2,0)),"")</f>
        <v/>
      </c>
      <c r="G5737" s="33">
        <f>IFERROR(IF(OR(C5737="",D5737=""),"",D5737*VLOOKUP(C5737,'Setup - Mix Design'!$A$5:$I$504,3,0)),"")</f>
        <v/>
      </c>
      <c r="H5737" s="33">
        <f>IFERROR(IF(OR(C5737="",D5737=""),"",D5737*VLOOKUP(C5737,'Setup - Mix Design'!$A$5:$I$504,4,0)),"")</f>
        <v/>
      </c>
      <c r="I5737" s="33">
        <f>IFERROR(IF(OR(C5737="",D5737=""),"",D5737*VLOOKUP(C5737,'Setup - Mix Design'!$A$5:$I$504,5,0)),"")</f>
        <v/>
      </c>
      <c r="J5737" s="33">
        <f>IFERROR(IF(OR(C5737="",D5737=""),"",D5737*VLOOKUP(C5737,'Setup - Mix Design'!$A$5:$I$504,6,0)),"")</f>
        <v/>
      </c>
      <c r="K5737" s="33">
        <f>IFERROR(IF(OR(C5737="",D5737=""),"",D5737*VLOOKUP(C5737,'Setup - Mix Design'!$A$5:$I$504,7,0)),"")</f>
        <v/>
      </c>
    </row>
    <row r="5738">
      <c r="A5738" s="31" t="n"/>
      <c r="B5738" s="26" t="n"/>
      <c r="C5738" s="26" t="n"/>
      <c r="D5738" s="27" t="n"/>
      <c r="E5738" s="26" t="n"/>
      <c r="F5738" s="33">
        <f>IFERROR(IF(OR(C5738="",D5738=""),"",D5738*VLOOKUP(C5738,'Setup - Mix Design'!$A$5:$I$504,2,0)),"")</f>
        <v/>
      </c>
      <c r="G5738" s="33">
        <f>IFERROR(IF(OR(C5738="",D5738=""),"",D5738*VLOOKUP(C5738,'Setup - Mix Design'!$A$5:$I$504,3,0)),"")</f>
        <v/>
      </c>
      <c r="H5738" s="33">
        <f>IFERROR(IF(OR(C5738="",D5738=""),"",D5738*VLOOKUP(C5738,'Setup - Mix Design'!$A$5:$I$504,4,0)),"")</f>
        <v/>
      </c>
      <c r="I5738" s="33">
        <f>IFERROR(IF(OR(C5738="",D5738=""),"",D5738*VLOOKUP(C5738,'Setup - Mix Design'!$A$5:$I$504,5,0)),"")</f>
        <v/>
      </c>
      <c r="J5738" s="33">
        <f>IFERROR(IF(OR(C5738="",D5738=""),"",D5738*VLOOKUP(C5738,'Setup - Mix Design'!$A$5:$I$504,6,0)),"")</f>
        <v/>
      </c>
      <c r="K5738" s="33">
        <f>IFERROR(IF(OR(C5738="",D5738=""),"",D5738*VLOOKUP(C5738,'Setup - Mix Design'!$A$5:$I$504,7,0)),"")</f>
        <v/>
      </c>
    </row>
    <row r="5739">
      <c r="A5739" s="31" t="n"/>
      <c r="B5739" s="26" t="n"/>
      <c r="C5739" s="26" t="n"/>
      <c r="D5739" s="27" t="n"/>
      <c r="E5739" s="26" t="n"/>
      <c r="F5739" s="33">
        <f>IFERROR(IF(OR(C5739="",D5739=""),"",D5739*VLOOKUP(C5739,'Setup - Mix Design'!$A$5:$I$504,2,0)),"")</f>
        <v/>
      </c>
      <c r="G5739" s="33">
        <f>IFERROR(IF(OR(C5739="",D5739=""),"",D5739*VLOOKUP(C5739,'Setup - Mix Design'!$A$5:$I$504,3,0)),"")</f>
        <v/>
      </c>
      <c r="H5739" s="33">
        <f>IFERROR(IF(OR(C5739="",D5739=""),"",D5739*VLOOKUP(C5739,'Setup - Mix Design'!$A$5:$I$504,4,0)),"")</f>
        <v/>
      </c>
      <c r="I5739" s="33">
        <f>IFERROR(IF(OR(C5739="",D5739=""),"",D5739*VLOOKUP(C5739,'Setup - Mix Design'!$A$5:$I$504,5,0)),"")</f>
        <v/>
      </c>
      <c r="J5739" s="33">
        <f>IFERROR(IF(OR(C5739="",D5739=""),"",D5739*VLOOKUP(C5739,'Setup - Mix Design'!$A$5:$I$504,6,0)),"")</f>
        <v/>
      </c>
      <c r="K5739" s="33">
        <f>IFERROR(IF(OR(C5739="",D5739=""),"",D5739*VLOOKUP(C5739,'Setup - Mix Design'!$A$5:$I$504,7,0)),"")</f>
        <v/>
      </c>
    </row>
    <row r="5740">
      <c r="A5740" s="31" t="n"/>
      <c r="B5740" s="26" t="n"/>
      <c r="C5740" s="26" t="n"/>
      <c r="D5740" s="27" t="n"/>
      <c r="E5740" s="26" t="n"/>
      <c r="F5740" s="33">
        <f>IFERROR(IF(OR(C5740="",D5740=""),"",D5740*VLOOKUP(C5740,'Setup - Mix Design'!$A$5:$I$504,2,0)),"")</f>
        <v/>
      </c>
      <c r="G5740" s="33">
        <f>IFERROR(IF(OR(C5740="",D5740=""),"",D5740*VLOOKUP(C5740,'Setup - Mix Design'!$A$5:$I$504,3,0)),"")</f>
        <v/>
      </c>
      <c r="H5740" s="33">
        <f>IFERROR(IF(OR(C5740="",D5740=""),"",D5740*VLOOKUP(C5740,'Setup - Mix Design'!$A$5:$I$504,4,0)),"")</f>
        <v/>
      </c>
      <c r="I5740" s="33">
        <f>IFERROR(IF(OR(C5740="",D5740=""),"",D5740*VLOOKUP(C5740,'Setup - Mix Design'!$A$5:$I$504,5,0)),"")</f>
        <v/>
      </c>
      <c r="J5740" s="33">
        <f>IFERROR(IF(OR(C5740="",D5740=""),"",D5740*VLOOKUP(C5740,'Setup - Mix Design'!$A$5:$I$504,6,0)),"")</f>
        <v/>
      </c>
      <c r="K5740" s="33">
        <f>IFERROR(IF(OR(C5740="",D5740=""),"",D5740*VLOOKUP(C5740,'Setup - Mix Design'!$A$5:$I$504,7,0)),"")</f>
        <v/>
      </c>
    </row>
    <row r="5741">
      <c r="A5741" s="31" t="n"/>
      <c r="B5741" s="26" t="n"/>
      <c r="C5741" s="26" t="n"/>
      <c r="D5741" s="27" t="n"/>
      <c r="E5741" s="26" t="n"/>
      <c r="F5741" s="33">
        <f>IFERROR(IF(OR(C5741="",D5741=""),"",D5741*VLOOKUP(C5741,'Setup - Mix Design'!$A$5:$I$504,2,0)),"")</f>
        <v/>
      </c>
      <c r="G5741" s="33">
        <f>IFERROR(IF(OR(C5741="",D5741=""),"",D5741*VLOOKUP(C5741,'Setup - Mix Design'!$A$5:$I$504,3,0)),"")</f>
        <v/>
      </c>
      <c r="H5741" s="33">
        <f>IFERROR(IF(OR(C5741="",D5741=""),"",D5741*VLOOKUP(C5741,'Setup - Mix Design'!$A$5:$I$504,4,0)),"")</f>
        <v/>
      </c>
      <c r="I5741" s="33">
        <f>IFERROR(IF(OR(C5741="",D5741=""),"",D5741*VLOOKUP(C5741,'Setup - Mix Design'!$A$5:$I$504,5,0)),"")</f>
        <v/>
      </c>
      <c r="J5741" s="33">
        <f>IFERROR(IF(OR(C5741="",D5741=""),"",D5741*VLOOKUP(C5741,'Setup - Mix Design'!$A$5:$I$504,6,0)),"")</f>
        <v/>
      </c>
      <c r="K5741" s="33">
        <f>IFERROR(IF(OR(C5741="",D5741=""),"",D5741*VLOOKUP(C5741,'Setup - Mix Design'!$A$5:$I$504,7,0)),"")</f>
        <v/>
      </c>
    </row>
    <row r="5742">
      <c r="A5742" s="31" t="n"/>
      <c r="B5742" s="26" t="n"/>
      <c r="C5742" s="26" t="n"/>
      <c r="D5742" s="27" t="n"/>
      <c r="E5742" s="26" t="n"/>
      <c r="F5742" s="33">
        <f>IFERROR(IF(OR(C5742="",D5742=""),"",D5742*VLOOKUP(C5742,'Setup - Mix Design'!$A$5:$I$504,2,0)),"")</f>
        <v/>
      </c>
      <c r="G5742" s="33">
        <f>IFERROR(IF(OR(C5742="",D5742=""),"",D5742*VLOOKUP(C5742,'Setup - Mix Design'!$A$5:$I$504,3,0)),"")</f>
        <v/>
      </c>
      <c r="H5742" s="33">
        <f>IFERROR(IF(OR(C5742="",D5742=""),"",D5742*VLOOKUP(C5742,'Setup - Mix Design'!$A$5:$I$504,4,0)),"")</f>
        <v/>
      </c>
      <c r="I5742" s="33">
        <f>IFERROR(IF(OR(C5742="",D5742=""),"",D5742*VLOOKUP(C5742,'Setup - Mix Design'!$A$5:$I$504,5,0)),"")</f>
        <v/>
      </c>
      <c r="J5742" s="33">
        <f>IFERROR(IF(OR(C5742="",D5742=""),"",D5742*VLOOKUP(C5742,'Setup - Mix Design'!$A$5:$I$504,6,0)),"")</f>
        <v/>
      </c>
      <c r="K5742" s="33">
        <f>IFERROR(IF(OR(C5742="",D5742=""),"",D5742*VLOOKUP(C5742,'Setup - Mix Design'!$A$5:$I$504,7,0)),"")</f>
        <v/>
      </c>
    </row>
    <row r="5743">
      <c r="A5743" s="31" t="n"/>
      <c r="B5743" s="26" t="n"/>
      <c r="C5743" s="26" t="n"/>
      <c r="D5743" s="27" t="n"/>
      <c r="E5743" s="26" t="n"/>
      <c r="F5743" s="33">
        <f>IFERROR(IF(OR(C5743="",D5743=""),"",D5743*VLOOKUP(C5743,'Setup - Mix Design'!$A$5:$I$504,2,0)),"")</f>
        <v/>
      </c>
      <c r="G5743" s="33">
        <f>IFERROR(IF(OR(C5743="",D5743=""),"",D5743*VLOOKUP(C5743,'Setup - Mix Design'!$A$5:$I$504,3,0)),"")</f>
        <v/>
      </c>
      <c r="H5743" s="33">
        <f>IFERROR(IF(OR(C5743="",D5743=""),"",D5743*VLOOKUP(C5743,'Setup - Mix Design'!$A$5:$I$504,4,0)),"")</f>
        <v/>
      </c>
      <c r="I5743" s="33">
        <f>IFERROR(IF(OR(C5743="",D5743=""),"",D5743*VLOOKUP(C5743,'Setup - Mix Design'!$A$5:$I$504,5,0)),"")</f>
        <v/>
      </c>
      <c r="J5743" s="33">
        <f>IFERROR(IF(OR(C5743="",D5743=""),"",D5743*VLOOKUP(C5743,'Setup - Mix Design'!$A$5:$I$504,6,0)),"")</f>
        <v/>
      </c>
      <c r="K5743" s="33">
        <f>IFERROR(IF(OR(C5743="",D5743=""),"",D5743*VLOOKUP(C5743,'Setup - Mix Design'!$A$5:$I$504,7,0)),"")</f>
        <v/>
      </c>
    </row>
    <row r="5744">
      <c r="A5744" s="31" t="n"/>
      <c r="B5744" s="26" t="n"/>
      <c r="C5744" s="26" t="n"/>
      <c r="D5744" s="27" t="n"/>
      <c r="E5744" s="26" t="n"/>
      <c r="F5744" s="33">
        <f>IFERROR(IF(OR(C5744="",D5744=""),"",D5744*VLOOKUP(C5744,'Setup - Mix Design'!$A$5:$I$504,2,0)),"")</f>
        <v/>
      </c>
      <c r="G5744" s="33">
        <f>IFERROR(IF(OR(C5744="",D5744=""),"",D5744*VLOOKUP(C5744,'Setup - Mix Design'!$A$5:$I$504,3,0)),"")</f>
        <v/>
      </c>
      <c r="H5744" s="33">
        <f>IFERROR(IF(OR(C5744="",D5744=""),"",D5744*VLOOKUP(C5744,'Setup - Mix Design'!$A$5:$I$504,4,0)),"")</f>
        <v/>
      </c>
      <c r="I5744" s="33">
        <f>IFERROR(IF(OR(C5744="",D5744=""),"",D5744*VLOOKUP(C5744,'Setup - Mix Design'!$A$5:$I$504,5,0)),"")</f>
        <v/>
      </c>
      <c r="J5744" s="33">
        <f>IFERROR(IF(OR(C5744="",D5744=""),"",D5744*VLOOKUP(C5744,'Setup - Mix Design'!$A$5:$I$504,6,0)),"")</f>
        <v/>
      </c>
      <c r="K5744" s="33">
        <f>IFERROR(IF(OR(C5744="",D5744=""),"",D5744*VLOOKUP(C5744,'Setup - Mix Design'!$A$5:$I$504,7,0)),"")</f>
        <v/>
      </c>
    </row>
    <row r="5745">
      <c r="A5745" s="31" t="n"/>
      <c r="B5745" s="26" t="n"/>
      <c r="C5745" s="26" t="n"/>
      <c r="D5745" s="27" t="n"/>
      <c r="E5745" s="26" t="n"/>
      <c r="F5745" s="33">
        <f>IFERROR(IF(OR(C5745="",D5745=""),"",D5745*VLOOKUP(C5745,'Setup - Mix Design'!$A$5:$I$504,2,0)),"")</f>
        <v/>
      </c>
      <c r="G5745" s="33">
        <f>IFERROR(IF(OR(C5745="",D5745=""),"",D5745*VLOOKUP(C5745,'Setup - Mix Design'!$A$5:$I$504,3,0)),"")</f>
        <v/>
      </c>
      <c r="H5745" s="33">
        <f>IFERROR(IF(OR(C5745="",D5745=""),"",D5745*VLOOKUP(C5745,'Setup - Mix Design'!$A$5:$I$504,4,0)),"")</f>
        <v/>
      </c>
      <c r="I5745" s="33">
        <f>IFERROR(IF(OR(C5745="",D5745=""),"",D5745*VLOOKUP(C5745,'Setup - Mix Design'!$A$5:$I$504,5,0)),"")</f>
        <v/>
      </c>
      <c r="J5745" s="33">
        <f>IFERROR(IF(OR(C5745="",D5745=""),"",D5745*VLOOKUP(C5745,'Setup - Mix Design'!$A$5:$I$504,6,0)),"")</f>
        <v/>
      </c>
      <c r="K5745" s="33">
        <f>IFERROR(IF(OR(C5745="",D5745=""),"",D5745*VLOOKUP(C5745,'Setup - Mix Design'!$A$5:$I$504,7,0)),"")</f>
        <v/>
      </c>
    </row>
    <row r="5746">
      <c r="A5746" s="31" t="n"/>
      <c r="B5746" s="26" t="n"/>
      <c r="C5746" s="26" t="n"/>
      <c r="D5746" s="27" t="n"/>
      <c r="E5746" s="26" t="n"/>
      <c r="F5746" s="33">
        <f>IFERROR(IF(OR(C5746="",D5746=""),"",D5746*VLOOKUP(C5746,'Setup - Mix Design'!$A$5:$I$504,2,0)),"")</f>
        <v/>
      </c>
      <c r="G5746" s="33">
        <f>IFERROR(IF(OR(C5746="",D5746=""),"",D5746*VLOOKUP(C5746,'Setup - Mix Design'!$A$5:$I$504,3,0)),"")</f>
        <v/>
      </c>
      <c r="H5746" s="33">
        <f>IFERROR(IF(OR(C5746="",D5746=""),"",D5746*VLOOKUP(C5746,'Setup - Mix Design'!$A$5:$I$504,4,0)),"")</f>
        <v/>
      </c>
      <c r="I5746" s="33">
        <f>IFERROR(IF(OR(C5746="",D5746=""),"",D5746*VLOOKUP(C5746,'Setup - Mix Design'!$A$5:$I$504,5,0)),"")</f>
        <v/>
      </c>
      <c r="J5746" s="33">
        <f>IFERROR(IF(OR(C5746="",D5746=""),"",D5746*VLOOKUP(C5746,'Setup - Mix Design'!$A$5:$I$504,6,0)),"")</f>
        <v/>
      </c>
      <c r="K5746" s="33">
        <f>IFERROR(IF(OR(C5746="",D5746=""),"",D5746*VLOOKUP(C5746,'Setup - Mix Design'!$A$5:$I$504,7,0)),"")</f>
        <v/>
      </c>
    </row>
    <row r="5747">
      <c r="A5747" s="31" t="n"/>
      <c r="B5747" s="26" t="n"/>
      <c r="C5747" s="26" t="n"/>
      <c r="D5747" s="27" t="n"/>
      <c r="E5747" s="26" t="n"/>
      <c r="F5747" s="33">
        <f>IFERROR(IF(OR(C5747="",D5747=""),"",D5747*VLOOKUP(C5747,'Setup - Mix Design'!$A$5:$I$504,2,0)),"")</f>
        <v/>
      </c>
      <c r="G5747" s="33">
        <f>IFERROR(IF(OR(C5747="",D5747=""),"",D5747*VLOOKUP(C5747,'Setup - Mix Design'!$A$5:$I$504,3,0)),"")</f>
        <v/>
      </c>
      <c r="H5747" s="33">
        <f>IFERROR(IF(OR(C5747="",D5747=""),"",D5747*VLOOKUP(C5747,'Setup - Mix Design'!$A$5:$I$504,4,0)),"")</f>
        <v/>
      </c>
      <c r="I5747" s="33">
        <f>IFERROR(IF(OR(C5747="",D5747=""),"",D5747*VLOOKUP(C5747,'Setup - Mix Design'!$A$5:$I$504,5,0)),"")</f>
        <v/>
      </c>
      <c r="J5747" s="33">
        <f>IFERROR(IF(OR(C5747="",D5747=""),"",D5747*VLOOKUP(C5747,'Setup - Mix Design'!$A$5:$I$504,6,0)),"")</f>
        <v/>
      </c>
      <c r="K5747" s="33">
        <f>IFERROR(IF(OR(C5747="",D5747=""),"",D5747*VLOOKUP(C5747,'Setup - Mix Design'!$A$5:$I$504,7,0)),"")</f>
        <v/>
      </c>
    </row>
    <row r="5748">
      <c r="A5748" s="31" t="n"/>
      <c r="B5748" s="26" t="n"/>
      <c r="C5748" s="26" t="n"/>
      <c r="D5748" s="27" t="n"/>
      <c r="E5748" s="26" t="n"/>
      <c r="F5748" s="33">
        <f>IFERROR(IF(OR(C5748="",D5748=""),"",D5748*VLOOKUP(C5748,'Setup - Mix Design'!$A$5:$I$504,2,0)),"")</f>
        <v/>
      </c>
      <c r="G5748" s="33">
        <f>IFERROR(IF(OR(C5748="",D5748=""),"",D5748*VLOOKUP(C5748,'Setup - Mix Design'!$A$5:$I$504,3,0)),"")</f>
        <v/>
      </c>
      <c r="H5748" s="33">
        <f>IFERROR(IF(OR(C5748="",D5748=""),"",D5748*VLOOKUP(C5748,'Setup - Mix Design'!$A$5:$I$504,4,0)),"")</f>
        <v/>
      </c>
      <c r="I5748" s="33">
        <f>IFERROR(IF(OR(C5748="",D5748=""),"",D5748*VLOOKUP(C5748,'Setup - Mix Design'!$A$5:$I$504,5,0)),"")</f>
        <v/>
      </c>
      <c r="J5748" s="33">
        <f>IFERROR(IF(OR(C5748="",D5748=""),"",D5748*VLOOKUP(C5748,'Setup - Mix Design'!$A$5:$I$504,6,0)),"")</f>
        <v/>
      </c>
      <c r="K5748" s="33">
        <f>IFERROR(IF(OR(C5748="",D5748=""),"",D5748*VLOOKUP(C5748,'Setup - Mix Design'!$A$5:$I$504,7,0)),"")</f>
        <v/>
      </c>
    </row>
    <row r="5749">
      <c r="A5749" s="31" t="n"/>
      <c r="B5749" s="26" t="n"/>
      <c r="C5749" s="26" t="n"/>
      <c r="D5749" s="27" t="n"/>
      <c r="E5749" s="26" t="n"/>
      <c r="F5749" s="33">
        <f>IFERROR(IF(OR(C5749="",D5749=""),"",D5749*VLOOKUP(C5749,'Setup - Mix Design'!$A$5:$I$504,2,0)),"")</f>
        <v/>
      </c>
      <c r="G5749" s="33">
        <f>IFERROR(IF(OR(C5749="",D5749=""),"",D5749*VLOOKUP(C5749,'Setup - Mix Design'!$A$5:$I$504,3,0)),"")</f>
        <v/>
      </c>
      <c r="H5749" s="33">
        <f>IFERROR(IF(OR(C5749="",D5749=""),"",D5749*VLOOKUP(C5749,'Setup - Mix Design'!$A$5:$I$504,4,0)),"")</f>
        <v/>
      </c>
      <c r="I5749" s="33">
        <f>IFERROR(IF(OR(C5749="",D5749=""),"",D5749*VLOOKUP(C5749,'Setup - Mix Design'!$A$5:$I$504,5,0)),"")</f>
        <v/>
      </c>
      <c r="J5749" s="33">
        <f>IFERROR(IF(OR(C5749="",D5749=""),"",D5749*VLOOKUP(C5749,'Setup - Mix Design'!$A$5:$I$504,6,0)),"")</f>
        <v/>
      </c>
      <c r="K5749" s="33">
        <f>IFERROR(IF(OR(C5749="",D5749=""),"",D5749*VLOOKUP(C5749,'Setup - Mix Design'!$A$5:$I$504,7,0)),"")</f>
        <v/>
      </c>
    </row>
    <row r="5750">
      <c r="A5750" s="31" t="n"/>
      <c r="B5750" s="26" t="n"/>
      <c r="C5750" s="26" t="n"/>
      <c r="D5750" s="27" t="n"/>
      <c r="E5750" s="26" t="n"/>
      <c r="F5750" s="33">
        <f>IFERROR(IF(OR(C5750="",D5750=""),"",D5750*VLOOKUP(C5750,'Setup - Mix Design'!$A$5:$I$504,2,0)),"")</f>
        <v/>
      </c>
      <c r="G5750" s="33">
        <f>IFERROR(IF(OR(C5750="",D5750=""),"",D5750*VLOOKUP(C5750,'Setup - Mix Design'!$A$5:$I$504,3,0)),"")</f>
        <v/>
      </c>
      <c r="H5750" s="33">
        <f>IFERROR(IF(OR(C5750="",D5750=""),"",D5750*VLOOKUP(C5750,'Setup - Mix Design'!$A$5:$I$504,4,0)),"")</f>
        <v/>
      </c>
      <c r="I5750" s="33">
        <f>IFERROR(IF(OR(C5750="",D5750=""),"",D5750*VLOOKUP(C5750,'Setup - Mix Design'!$A$5:$I$504,5,0)),"")</f>
        <v/>
      </c>
      <c r="J5750" s="33">
        <f>IFERROR(IF(OR(C5750="",D5750=""),"",D5750*VLOOKUP(C5750,'Setup - Mix Design'!$A$5:$I$504,6,0)),"")</f>
        <v/>
      </c>
      <c r="K5750" s="33">
        <f>IFERROR(IF(OR(C5750="",D5750=""),"",D5750*VLOOKUP(C5750,'Setup - Mix Design'!$A$5:$I$504,7,0)),"")</f>
        <v/>
      </c>
    </row>
    <row r="5751">
      <c r="A5751" s="31" t="n"/>
      <c r="B5751" s="26" t="n"/>
      <c r="C5751" s="26" t="n"/>
      <c r="D5751" s="27" t="n"/>
      <c r="E5751" s="26" t="n"/>
      <c r="F5751" s="33">
        <f>IFERROR(IF(OR(C5751="",D5751=""),"",D5751*VLOOKUP(C5751,'Setup - Mix Design'!$A$5:$I$504,2,0)),"")</f>
        <v/>
      </c>
      <c r="G5751" s="33">
        <f>IFERROR(IF(OR(C5751="",D5751=""),"",D5751*VLOOKUP(C5751,'Setup - Mix Design'!$A$5:$I$504,3,0)),"")</f>
        <v/>
      </c>
      <c r="H5751" s="33">
        <f>IFERROR(IF(OR(C5751="",D5751=""),"",D5751*VLOOKUP(C5751,'Setup - Mix Design'!$A$5:$I$504,4,0)),"")</f>
        <v/>
      </c>
      <c r="I5751" s="33">
        <f>IFERROR(IF(OR(C5751="",D5751=""),"",D5751*VLOOKUP(C5751,'Setup - Mix Design'!$A$5:$I$504,5,0)),"")</f>
        <v/>
      </c>
      <c r="J5751" s="33">
        <f>IFERROR(IF(OR(C5751="",D5751=""),"",D5751*VLOOKUP(C5751,'Setup - Mix Design'!$A$5:$I$504,6,0)),"")</f>
        <v/>
      </c>
      <c r="K5751" s="33">
        <f>IFERROR(IF(OR(C5751="",D5751=""),"",D5751*VLOOKUP(C5751,'Setup - Mix Design'!$A$5:$I$504,7,0)),"")</f>
        <v/>
      </c>
    </row>
    <row r="5752">
      <c r="A5752" s="31" t="n"/>
      <c r="B5752" s="26" t="n"/>
      <c r="C5752" s="26" t="n"/>
      <c r="D5752" s="27" t="n"/>
      <c r="E5752" s="26" t="n"/>
      <c r="F5752" s="33">
        <f>IFERROR(IF(OR(C5752="",D5752=""),"",D5752*VLOOKUP(C5752,'Setup - Mix Design'!$A$5:$I$504,2,0)),"")</f>
        <v/>
      </c>
      <c r="G5752" s="33">
        <f>IFERROR(IF(OR(C5752="",D5752=""),"",D5752*VLOOKUP(C5752,'Setup - Mix Design'!$A$5:$I$504,3,0)),"")</f>
        <v/>
      </c>
      <c r="H5752" s="33">
        <f>IFERROR(IF(OR(C5752="",D5752=""),"",D5752*VLOOKUP(C5752,'Setup - Mix Design'!$A$5:$I$504,4,0)),"")</f>
        <v/>
      </c>
      <c r="I5752" s="33">
        <f>IFERROR(IF(OR(C5752="",D5752=""),"",D5752*VLOOKUP(C5752,'Setup - Mix Design'!$A$5:$I$504,5,0)),"")</f>
        <v/>
      </c>
      <c r="J5752" s="33">
        <f>IFERROR(IF(OR(C5752="",D5752=""),"",D5752*VLOOKUP(C5752,'Setup - Mix Design'!$A$5:$I$504,6,0)),"")</f>
        <v/>
      </c>
      <c r="K5752" s="33">
        <f>IFERROR(IF(OR(C5752="",D5752=""),"",D5752*VLOOKUP(C5752,'Setup - Mix Design'!$A$5:$I$504,7,0)),"")</f>
        <v/>
      </c>
    </row>
    <row r="5753">
      <c r="A5753" s="31" t="n"/>
      <c r="B5753" s="26" t="n"/>
      <c r="C5753" s="26" t="n"/>
      <c r="D5753" s="27" t="n"/>
      <c r="E5753" s="26" t="n"/>
      <c r="F5753" s="33">
        <f>IFERROR(IF(OR(C5753="",D5753=""),"",D5753*VLOOKUP(C5753,'Setup - Mix Design'!$A$5:$I$504,2,0)),"")</f>
        <v/>
      </c>
      <c r="G5753" s="33">
        <f>IFERROR(IF(OR(C5753="",D5753=""),"",D5753*VLOOKUP(C5753,'Setup - Mix Design'!$A$5:$I$504,3,0)),"")</f>
        <v/>
      </c>
      <c r="H5753" s="33">
        <f>IFERROR(IF(OR(C5753="",D5753=""),"",D5753*VLOOKUP(C5753,'Setup - Mix Design'!$A$5:$I$504,4,0)),"")</f>
        <v/>
      </c>
      <c r="I5753" s="33">
        <f>IFERROR(IF(OR(C5753="",D5753=""),"",D5753*VLOOKUP(C5753,'Setup - Mix Design'!$A$5:$I$504,5,0)),"")</f>
        <v/>
      </c>
      <c r="J5753" s="33">
        <f>IFERROR(IF(OR(C5753="",D5753=""),"",D5753*VLOOKUP(C5753,'Setup - Mix Design'!$A$5:$I$504,6,0)),"")</f>
        <v/>
      </c>
      <c r="K5753" s="33">
        <f>IFERROR(IF(OR(C5753="",D5753=""),"",D5753*VLOOKUP(C5753,'Setup - Mix Design'!$A$5:$I$504,7,0)),"")</f>
        <v/>
      </c>
    </row>
    <row r="5754">
      <c r="A5754" s="31" t="n"/>
      <c r="B5754" s="26" t="n"/>
      <c r="C5754" s="26" t="n"/>
      <c r="D5754" s="27" t="n"/>
      <c r="E5754" s="26" t="n"/>
      <c r="F5754" s="33">
        <f>IFERROR(IF(OR(C5754="",D5754=""),"",D5754*VLOOKUP(C5754,'Setup - Mix Design'!$A$5:$I$504,2,0)),"")</f>
        <v/>
      </c>
      <c r="G5754" s="33">
        <f>IFERROR(IF(OR(C5754="",D5754=""),"",D5754*VLOOKUP(C5754,'Setup - Mix Design'!$A$5:$I$504,3,0)),"")</f>
        <v/>
      </c>
      <c r="H5754" s="33">
        <f>IFERROR(IF(OR(C5754="",D5754=""),"",D5754*VLOOKUP(C5754,'Setup - Mix Design'!$A$5:$I$504,4,0)),"")</f>
        <v/>
      </c>
      <c r="I5754" s="33">
        <f>IFERROR(IF(OR(C5754="",D5754=""),"",D5754*VLOOKUP(C5754,'Setup - Mix Design'!$A$5:$I$504,5,0)),"")</f>
        <v/>
      </c>
      <c r="J5754" s="33">
        <f>IFERROR(IF(OR(C5754="",D5754=""),"",D5754*VLOOKUP(C5754,'Setup - Mix Design'!$A$5:$I$504,6,0)),"")</f>
        <v/>
      </c>
      <c r="K5754" s="33">
        <f>IFERROR(IF(OR(C5754="",D5754=""),"",D5754*VLOOKUP(C5754,'Setup - Mix Design'!$A$5:$I$504,7,0)),"")</f>
        <v/>
      </c>
    </row>
    <row r="5755">
      <c r="A5755" s="31" t="n"/>
      <c r="B5755" s="26" t="n"/>
      <c r="C5755" s="26" t="n"/>
      <c r="D5755" s="27" t="n"/>
      <c r="E5755" s="26" t="n"/>
      <c r="F5755" s="33">
        <f>IFERROR(IF(OR(C5755="",D5755=""),"",D5755*VLOOKUP(C5755,'Setup - Mix Design'!$A$5:$I$504,2,0)),"")</f>
        <v/>
      </c>
      <c r="G5755" s="33">
        <f>IFERROR(IF(OR(C5755="",D5755=""),"",D5755*VLOOKUP(C5755,'Setup - Mix Design'!$A$5:$I$504,3,0)),"")</f>
        <v/>
      </c>
      <c r="H5755" s="33">
        <f>IFERROR(IF(OR(C5755="",D5755=""),"",D5755*VLOOKUP(C5755,'Setup - Mix Design'!$A$5:$I$504,4,0)),"")</f>
        <v/>
      </c>
      <c r="I5755" s="33">
        <f>IFERROR(IF(OR(C5755="",D5755=""),"",D5755*VLOOKUP(C5755,'Setup - Mix Design'!$A$5:$I$504,5,0)),"")</f>
        <v/>
      </c>
      <c r="J5755" s="33">
        <f>IFERROR(IF(OR(C5755="",D5755=""),"",D5755*VLOOKUP(C5755,'Setup - Mix Design'!$A$5:$I$504,6,0)),"")</f>
        <v/>
      </c>
      <c r="K5755" s="33">
        <f>IFERROR(IF(OR(C5755="",D5755=""),"",D5755*VLOOKUP(C5755,'Setup - Mix Design'!$A$5:$I$504,7,0)),"")</f>
        <v/>
      </c>
    </row>
    <row r="5756">
      <c r="A5756" s="31" t="n"/>
      <c r="B5756" s="26" t="n"/>
      <c r="C5756" s="26" t="n"/>
      <c r="D5756" s="27" t="n"/>
      <c r="E5756" s="26" t="n"/>
      <c r="F5756" s="33">
        <f>IFERROR(IF(OR(C5756="",D5756=""),"",D5756*VLOOKUP(C5756,'Setup - Mix Design'!$A$5:$I$504,2,0)),"")</f>
        <v/>
      </c>
      <c r="G5756" s="33">
        <f>IFERROR(IF(OR(C5756="",D5756=""),"",D5756*VLOOKUP(C5756,'Setup - Mix Design'!$A$5:$I$504,3,0)),"")</f>
        <v/>
      </c>
      <c r="H5756" s="33">
        <f>IFERROR(IF(OR(C5756="",D5756=""),"",D5756*VLOOKUP(C5756,'Setup - Mix Design'!$A$5:$I$504,4,0)),"")</f>
        <v/>
      </c>
      <c r="I5756" s="33">
        <f>IFERROR(IF(OR(C5756="",D5756=""),"",D5756*VLOOKUP(C5756,'Setup - Mix Design'!$A$5:$I$504,5,0)),"")</f>
        <v/>
      </c>
      <c r="J5756" s="33">
        <f>IFERROR(IF(OR(C5756="",D5756=""),"",D5756*VLOOKUP(C5756,'Setup - Mix Design'!$A$5:$I$504,6,0)),"")</f>
        <v/>
      </c>
      <c r="K5756" s="33">
        <f>IFERROR(IF(OR(C5756="",D5756=""),"",D5756*VLOOKUP(C5756,'Setup - Mix Design'!$A$5:$I$504,7,0)),"")</f>
        <v/>
      </c>
    </row>
    <row r="5757">
      <c r="A5757" s="31" t="n"/>
      <c r="B5757" s="26" t="n"/>
      <c r="C5757" s="26" t="n"/>
      <c r="D5757" s="27" t="n"/>
      <c r="E5757" s="26" t="n"/>
      <c r="F5757" s="33">
        <f>IFERROR(IF(OR(C5757="",D5757=""),"",D5757*VLOOKUP(C5757,'Setup - Mix Design'!$A$5:$I$504,2,0)),"")</f>
        <v/>
      </c>
      <c r="G5757" s="33">
        <f>IFERROR(IF(OR(C5757="",D5757=""),"",D5757*VLOOKUP(C5757,'Setup - Mix Design'!$A$5:$I$504,3,0)),"")</f>
        <v/>
      </c>
      <c r="H5757" s="33">
        <f>IFERROR(IF(OR(C5757="",D5757=""),"",D5757*VLOOKUP(C5757,'Setup - Mix Design'!$A$5:$I$504,4,0)),"")</f>
        <v/>
      </c>
      <c r="I5757" s="33">
        <f>IFERROR(IF(OR(C5757="",D5757=""),"",D5757*VLOOKUP(C5757,'Setup - Mix Design'!$A$5:$I$504,5,0)),"")</f>
        <v/>
      </c>
      <c r="J5757" s="33">
        <f>IFERROR(IF(OR(C5757="",D5757=""),"",D5757*VLOOKUP(C5757,'Setup - Mix Design'!$A$5:$I$504,6,0)),"")</f>
        <v/>
      </c>
      <c r="K5757" s="33">
        <f>IFERROR(IF(OR(C5757="",D5757=""),"",D5757*VLOOKUP(C5757,'Setup - Mix Design'!$A$5:$I$504,7,0)),"")</f>
        <v/>
      </c>
    </row>
    <row r="5758">
      <c r="A5758" s="31" t="n"/>
      <c r="B5758" s="26" t="n"/>
      <c r="C5758" s="26" t="n"/>
      <c r="D5758" s="27" t="n"/>
      <c r="E5758" s="26" t="n"/>
      <c r="F5758" s="33">
        <f>IFERROR(IF(OR(C5758="",D5758=""),"",D5758*VLOOKUP(C5758,'Setup - Mix Design'!$A$5:$I$504,2,0)),"")</f>
        <v/>
      </c>
      <c r="G5758" s="33">
        <f>IFERROR(IF(OR(C5758="",D5758=""),"",D5758*VLOOKUP(C5758,'Setup - Mix Design'!$A$5:$I$504,3,0)),"")</f>
        <v/>
      </c>
      <c r="H5758" s="33">
        <f>IFERROR(IF(OR(C5758="",D5758=""),"",D5758*VLOOKUP(C5758,'Setup - Mix Design'!$A$5:$I$504,4,0)),"")</f>
        <v/>
      </c>
      <c r="I5758" s="33">
        <f>IFERROR(IF(OR(C5758="",D5758=""),"",D5758*VLOOKUP(C5758,'Setup - Mix Design'!$A$5:$I$504,5,0)),"")</f>
        <v/>
      </c>
      <c r="J5758" s="33">
        <f>IFERROR(IF(OR(C5758="",D5758=""),"",D5758*VLOOKUP(C5758,'Setup - Mix Design'!$A$5:$I$504,6,0)),"")</f>
        <v/>
      </c>
      <c r="K5758" s="33">
        <f>IFERROR(IF(OR(C5758="",D5758=""),"",D5758*VLOOKUP(C5758,'Setup - Mix Design'!$A$5:$I$504,7,0)),"")</f>
        <v/>
      </c>
    </row>
    <row r="5759">
      <c r="A5759" s="31" t="n"/>
      <c r="B5759" s="26" t="n"/>
      <c r="C5759" s="26" t="n"/>
      <c r="D5759" s="27" t="n"/>
      <c r="E5759" s="26" t="n"/>
      <c r="F5759" s="33">
        <f>IFERROR(IF(OR(C5759="",D5759=""),"",D5759*VLOOKUP(C5759,'Setup - Mix Design'!$A$5:$I$504,2,0)),"")</f>
        <v/>
      </c>
      <c r="G5759" s="33">
        <f>IFERROR(IF(OR(C5759="",D5759=""),"",D5759*VLOOKUP(C5759,'Setup - Mix Design'!$A$5:$I$504,3,0)),"")</f>
        <v/>
      </c>
      <c r="H5759" s="33">
        <f>IFERROR(IF(OR(C5759="",D5759=""),"",D5759*VLOOKUP(C5759,'Setup - Mix Design'!$A$5:$I$504,4,0)),"")</f>
        <v/>
      </c>
      <c r="I5759" s="33">
        <f>IFERROR(IF(OR(C5759="",D5759=""),"",D5759*VLOOKUP(C5759,'Setup - Mix Design'!$A$5:$I$504,5,0)),"")</f>
        <v/>
      </c>
      <c r="J5759" s="33">
        <f>IFERROR(IF(OR(C5759="",D5759=""),"",D5759*VLOOKUP(C5759,'Setup - Mix Design'!$A$5:$I$504,6,0)),"")</f>
        <v/>
      </c>
      <c r="K5759" s="33">
        <f>IFERROR(IF(OR(C5759="",D5759=""),"",D5759*VLOOKUP(C5759,'Setup - Mix Design'!$A$5:$I$504,7,0)),"")</f>
        <v/>
      </c>
    </row>
    <row r="5760">
      <c r="A5760" s="31" t="n"/>
      <c r="B5760" s="26" t="n"/>
      <c r="C5760" s="26" t="n"/>
      <c r="D5760" s="27" t="n"/>
      <c r="E5760" s="26" t="n"/>
      <c r="F5760" s="33">
        <f>IFERROR(IF(OR(C5760="",D5760=""),"",D5760*VLOOKUP(C5760,'Setup - Mix Design'!$A$5:$I$504,2,0)),"")</f>
        <v/>
      </c>
      <c r="G5760" s="33">
        <f>IFERROR(IF(OR(C5760="",D5760=""),"",D5760*VLOOKUP(C5760,'Setup - Mix Design'!$A$5:$I$504,3,0)),"")</f>
        <v/>
      </c>
      <c r="H5760" s="33">
        <f>IFERROR(IF(OR(C5760="",D5760=""),"",D5760*VLOOKUP(C5760,'Setup - Mix Design'!$A$5:$I$504,4,0)),"")</f>
        <v/>
      </c>
      <c r="I5760" s="33">
        <f>IFERROR(IF(OR(C5760="",D5760=""),"",D5760*VLOOKUP(C5760,'Setup - Mix Design'!$A$5:$I$504,5,0)),"")</f>
        <v/>
      </c>
      <c r="J5760" s="33">
        <f>IFERROR(IF(OR(C5760="",D5760=""),"",D5760*VLOOKUP(C5760,'Setup - Mix Design'!$A$5:$I$504,6,0)),"")</f>
        <v/>
      </c>
      <c r="K5760" s="33">
        <f>IFERROR(IF(OR(C5760="",D5760=""),"",D5760*VLOOKUP(C5760,'Setup - Mix Design'!$A$5:$I$504,7,0)),"")</f>
        <v/>
      </c>
    </row>
    <row r="5761">
      <c r="A5761" s="31" t="n"/>
      <c r="B5761" s="26" t="n"/>
      <c r="C5761" s="26" t="n"/>
      <c r="D5761" s="27" t="n"/>
      <c r="E5761" s="26" t="n"/>
      <c r="F5761" s="33">
        <f>IFERROR(IF(OR(C5761="",D5761=""),"",D5761*VLOOKUP(C5761,'Setup - Mix Design'!$A$5:$I$504,2,0)),"")</f>
        <v/>
      </c>
      <c r="G5761" s="33">
        <f>IFERROR(IF(OR(C5761="",D5761=""),"",D5761*VLOOKUP(C5761,'Setup - Mix Design'!$A$5:$I$504,3,0)),"")</f>
        <v/>
      </c>
      <c r="H5761" s="33">
        <f>IFERROR(IF(OR(C5761="",D5761=""),"",D5761*VLOOKUP(C5761,'Setup - Mix Design'!$A$5:$I$504,4,0)),"")</f>
        <v/>
      </c>
      <c r="I5761" s="33">
        <f>IFERROR(IF(OR(C5761="",D5761=""),"",D5761*VLOOKUP(C5761,'Setup - Mix Design'!$A$5:$I$504,5,0)),"")</f>
        <v/>
      </c>
      <c r="J5761" s="33">
        <f>IFERROR(IF(OR(C5761="",D5761=""),"",D5761*VLOOKUP(C5761,'Setup - Mix Design'!$A$5:$I$504,6,0)),"")</f>
        <v/>
      </c>
      <c r="K5761" s="33">
        <f>IFERROR(IF(OR(C5761="",D5761=""),"",D5761*VLOOKUP(C5761,'Setup - Mix Design'!$A$5:$I$504,7,0)),"")</f>
        <v/>
      </c>
    </row>
    <row r="5762">
      <c r="A5762" s="31" t="n"/>
      <c r="B5762" s="26" t="n"/>
      <c r="C5762" s="26" t="n"/>
      <c r="D5762" s="27" t="n"/>
      <c r="E5762" s="26" t="n"/>
      <c r="F5762" s="33">
        <f>IFERROR(IF(OR(C5762="",D5762=""),"",D5762*VLOOKUP(C5762,'Setup - Mix Design'!$A$5:$I$504,2,0)),"")</f>
        <v/>
      </c>
      <c r="G5762" s="33">
        <f>IFERROR(IF(OR(C5762="",D5762=""),"",D5762*VLOOKUP(C5762,'Setup - Mix Design'!$A$5:$I$504,3,0)),"")</f>
        <v/>
      </c>
      <c r="H5762" s="33">
        <f>IFERROR(IF(OR(C5762="",D5762=""),"",D5762*VLOOKUP(C5762,'Setup - Mix Design'!$A$5:$I$504,4,0)),"")</f>
        <v/>
      </c>
      <c r="I5762" s="33">
        <f>IFERROR(IF(OR(C5762="",D5762=""),"",D5762*VLOOKUP(C5762,'Setup - Mix Design'!$A$5:$I$504,5,0)),"")</f>
        <v/>
      </c>
      <c r="J5762" s="33">
        <f>IFERROR(IF(OR(C5762="",D5762=""),"",D5762*VLOOKUP(C5762,'Setup - Mix Design'!$A$5:$I$504,6,0)),"")</f>
        <v/>
      </c>
      <c r="K5762" s="33">
        <f>IFERROR(IF(OR(C5762="",D5762=""),"",D5762*VLOOKUP(C5762,'Setup - Mix Design'!$A$5:$I$504,7,0)),"")</f>
        <v/>
      </c>
    </row>
    <row r="5763">
      <c r="A5763" s="31" t="n"/>
      <c r="B5763" s="26" t="n"/>
      <c r="C5763" s="26" t="n"/>
      <c r="D5763" s="27" t="n"/>
      <c r="E5763" s="26" t="n"/>
      <c r="F5763" s="33">
        <f>IFERROR(IF(OR(C5763="",D5763=""),"",D5763*VLOOKUP(C5763,'Setup - Mix Design'!$A$5:$I$504,2,0)),"")</f>
        <v/>
      </c>
      <c r="G5763" s="33">
        <f>IFERROR(IF(OR(C5763="",D5763=""),"",D5763*VLOOKUP(C5763,'Setup - Mix Design'!$A$5:$I$504,3,0)),"")</f>
        <v/>
      </c>
      <c r="H5763" s="33">
        <f>IFERROR(IF(OR(C5763="",D5763=""),"",D5763*VLOOKUP(C5763,'Setup - Mix Design'!$A$5:$I$504,4,0)),"")</f>
        <v/>
      </c>
      <c r="I5763" s="33">
        <f>IFERROR(IF(OR(C5763="",D5763=""),"",D5763*VLOOKUP(C5763,'Setup - Mix Design'!$A$5:$I$504,5,0)),"")</f>
        <v/>
      </c>
      <c r="J5763" s="33">
        <f>IFERROR(IF(OR(C5763="",D5763=""),"",D5763*VLOOKUP(C5763,'Setup - Mix Design'!$A$5:$I$504,6,0)),"")</f>
        <v/>
      </c>
      <c r="K5763" s="33">
        <f>IFERROR(IF(OR(C5763="",D5763=""),"",D5763*VLOOKUP(C5763,'Setup - Mix Design'!$A$5:$I$504,7,0)),"")</f>
        <v/>
      </c>
    </row>
    <row r="5764">
      <c r="A5764" s="31" t="n"/>
      <c r="B5764" s="26" t="n"/>
      <c r="C5764" s="26" t="n"/>
      <c r="D5764" s="27" t="n"/>
      <c r="E5764" s="26" t="n"/>
      <c r="F5764" s="33">
        <f>IFERROR(IF(OR(C5764="",D5764=""),"",D5764*VLOOKUP(C5764,'Setup - Mix Design'!$A$5:$I$504,2,0)),"")</f>
        <v/>
      </c>
      <c r="G5764" s="33">
        <f>IFERROR(IF(OR(C5764="",D5764=""),"",D5764*VLOOKUP(C5764,'Setup - Mix Design'!$A$5:$I$504,3,0)),"")</f>
        <v/>
      </c>
      <c r="H5764" s="33">
        <f>IFERROR(IF(OR(C5764="",D5764=""),"",D5764*VLOOKUP(C5764,'Setup - Mix Design'!$A$5:$I$504,4,0)),"")</f>
        <v/>
      </c>
      <c r="I5764" s="33">
        <f>IFERROR(IF(OR(C5764="",D5764=""),"",D5764*VLOOKUP(C5764,'Setup - Mix Design'!$A$5:$I$504,5,0)),"")</f>
        <v/>
      </c>
      <c r="J5764" s="33">
        <f>IFERROR(IF(OR(C5764="",D5764=""),"",D5764*VLOOKUP(C5764,'Setup - Mix Design'!$A$5:$I$504,6,0)),"")</f>
        <v/>
      </c>
      <c r="K5764" s="33">
        <f>IFERROR(IF(OR(C5764="",D5764=""),"",D5764*VLOOKUP(C5764,'Setup - Mix Design'!$A$5:$I$504,7,0)),"")</f>
        <v/>
      </c>
    </row>
    <row r="5765">
      <c r="A5765" s="31" t="n"/>
      <c r="B5765" s="26" t="n"/>
      <c r="C5765" s="26" t="n"/>
      <c r="D5765" s="27" t="n"/>
      <c r="E5765" s="26" t="n"/>
      <c r="F5765" s="33">
        <f>IFERROR(IF(OR(C5765="",D5765=""),"",D5765*VLOOKUP(C5765,'Setup - Mix Design'!$A$5:$I$504,2,0)),"")</f>
        <v/>
      </c>
      <c r="G5765" s="33">
        <f>IFERROR(IF(OR(C5765="",D5765=""),"",D5765*VLOOKUP(C5765,'Setup - Mix Design'!$A$5:$I$504,3,0)),"")</f>
        <v/>
      </c>
      <c r="H5765" s="33">
        <f>IFERROR(IF(OR(C5765="",D5765=""),"",D5765*VLOOKUP(C5765,'Setup - Mix Design'!$A$5:$I$504,4,0)),"")</f>
        <v/>
      </c>
      <c r="I5765" s="33">
        <f>IFERROR(IF(OR(C5765="",D5765=""),"",D5765*VLOOKUP(C5765,'Setup - Mix Design'!$A$5:$I$504,5,0)),"")</f>
        <v/>
      </c>
      <c r="J5765" s="33">
        <f>IFERROR(IF(OR(C5765="",D5765=""),"",D5765*VLOOKUP(C5765,'Setup - Mix Design'!$A$5:$I$504,6,0)),"")</f>
        <v/>
      </c>
      <c r="K5765" s="33">
        <f>IFERROR(IF(OR(C5765="",D5765=""),"",D5765*VLOOKUP(C5765,'Setup - Mix Design'!$A$5:$I$504,7,0)),"")</f>
        <v/>
      </c>
    </row>
    <row r="5766">
      <c r="A5766" s="31" t="n"/>
      <c r="B5766" s="26" t="n"/>
      <c r="C5766" s="26" t="n"/>
      <c r="D5766" s="27" t="n"/>
      <c r="E5766" s="26" t="n"/>
      <c r="F5766" s="33">
        <f>IFERROR(IF(OR(C5766="",D5766=""),"",D5766*VLOOKUP(C5766,'Setup - Mix Design'!$A$5:$I$504,2,0)),"")</f>
        <v/>
      </c>
      <c r="G5766" s="33">
        <f>IFERROR(IF(OR(C5766="",D5766=""),"",D5766*VLOOKUP(C5766,'Setup - Mix Design'!$A$5:$I$504,3,0)),"")</f>
        <v/>
      </c>
      <c r="H5766" s="33">
        <f>IFERROR(IF(OR(C5766="",D5766=""),"",D5766*VLOOKUP(C5766,'Setup - Mix Design'!$A$5:$I$504,4,0)),"")</f>
        <v/>
      </c>
      <c r="I5766" s="33">
        <f>IFERROR(IF(OR(C5766="",D5766=""),"",D5766*VLOOKUP(C5766,'Setup - Mix Design'!$A$5:$I$504,5,0)),"")</f>
        <v/>
      </c>
      <c r="J5766" s="33">
        <f>IFERROR(IF(OR(C5766="",D5766=""),"",D5766*VLOOKUP(C5766,'Setup - Mix Design'!$A$5:$I$504,6,0)),"")</f>
        <v/>
      </c>
      <c r="K5766" s="33">
        <f>IFERROR(IF(OR(C5766="",D5766=""),"",D5766*VLOOKUP(C5766,'Setup - Mix Design'!$A$5:$I$504,7,0)),"")</f>
        <v/>
      </c>
    </row>
    <row r="5767">
      <c r="A5767" s="31" t="n"/>
      <c r="B5767" s="26" t="n"/>
      <c r="C5767" s="26" t="n"/>
      <c r="D5767" s="27" t="n"/>
      <c r="E5767" s="26" t="n"/>
      <c r="F5767" s="33">
        <f>IFERROR(IF(OR(C5767="",D5767=""),"",D5767*VLOOKUP(C5767,'Setup - Mix Design'!$A$5:$I$504,2,0)),"")</f>
        <v/>
      </c>
      <c r="G5767" s="33">
        <f>IFERROR(IF(OR(C5767="",D5767=""),"",D5767*VLOOKUP(C5767,'Setup - Mix Design'!$A$5:$I$504,3,0)),"")</f>
        <v/>
      </c>
      <c r="H5767" s="33">
        <f>IFERROR(IF(OR(C5767="",D5767=""),"",D5767*VLOOKUP(C5767,'Setup - Mix Design'!$A$5:$I$504,4,0)),"")</f>
        <v/>
      </c>
      <c r="I5767" s="33">
        <f>IFERROR(IF(OR(C5767="",D5767=""),"",D5767*VLOOKUP(C5767,'Setup - Mix Design'!$A$5:$I$504,5,0)),"")</f>
        <v/>
      </c>
      <c r="J5767" s="33">
        <f>IFERROR(IF(OR(C5767="",D5767=""),"",D5767*VLOOKUP(C5767,'Setup - Mix Design'!$A$5:$I$504,6,0)),"")</f>
        <v/>
      </c>
      <c r="K5767" s="33">
        <f>IFERROR(IF(OR(C5767="",D5767=""),"",D5767*VLOOKUP(C5767,'Setup - Mix Design'!$A$5:$I$504,7,0)),"")</f>
        <v/>
      </c>
    </row>
    <row r="5768">
      <c r="A5768" s="31" t="n"/>
      <c r="B5768" s="26" t="n"/>
      <c r="C5768" s="26" t="n"/>
      <c r="D5768" s="27" t="n"/>
      <c r="E5768" s="26" t="n"/>
      <c r="F5768" s="33">
        <f>IFERROR(IF(OR(C5768="",D5768=""),"",D5768*VLOOKUP(C5768,'Setup - Mix Design'!$A$5:$I$504,2,0)),"")</f>
        <v/>
      </c>
      <c r="G5768" s="33">
        <f>IFERROR(IF(OR(C5768="",D5768=""),"",D5768*VLOOKUP(C5768,'Setup - Mix Design'!$A$5:$I$504,3,0)),"")</f>
        <v/>
      </c>
      <c r="H5768" s="33">
        <f>IFERROR(IF(OR(C5768="",D5768=""),"",D5768*VLOOKUP(C5768,'Setup - Mix Design'!$A$5:$I$504,4,0)),"")</f>
        <v/>
      </c>
      <c r="I5768" s="33">
        <f>IFERROR(IF(OR(C5768="",D5768=""),"",D5768*VLOOKUP(C5768,'Setup - Mix Design'!$A$5:$I$504,5,0)),"")</f>
        <v/>
      </c>
      <c r="J5768" s="33">
        <f>IFERROR(IF(OR(C5768="",D5768=""),"",D5768*VLOOKUP(C5768,'Setup - Mix Design'!$A$5:$I$504,6,0)),"")</f>
        <v/>
      </c>
      <c r="K5768" s="33">
        <f>IFERROR(IF(OR(C5768="",D5768=""),"",D5768*VLOOKUP(C5768,'Setup - Mix Design'!$A$5:$I$504,7,0)),"")</f>
        <v/>
      </c>
    </row>
    <row r="5769">
      <c r="A5769" s="31" t="n"/>
      <c r="B5769" s="26" t="n"/>
      <c r="C5769" s="26" t="n"/>
      <c r="D5769" s="27" t="n"/>
      <c r="E5769" s="26" t="n"/>
      <c r="F5769" s="33">
        <f>IFERROR(IF(OR(C5769="",D5769=""),"",D5769*VLOOKUP(C5769,'Setup - Mix Design'!$A$5:$I$504,2,0)),"")</f>
        <v/>
      </c>
      <c r="G5769" s="33">
        <f>IFERROR(IF(OR(C5769="",D5769=""),"",D5769*VLOOKUP(C5769,'Setup - Mix Design'!$A$5:$I$504,3,0)),"")</f>
        <v/>
      </c>
      <c r="H5769" s="33">
        <f>IFERROR(IF(OR(C5769="",D5769=""),"",D5769*VLOOKUP(C5769,'Setup - Mix Design'!$A$5:$I$504,4,0)),"")</f>
        <v/>
      </c>
      <c r="I5769" s="33">
        <f>IFERROR(IF(OR(C5769="",D5769=""),"",D5769*VLOOKUP(C5769,'Setup - Mix Design'!$A$5:$I$504,5,0)),"")</f>
        <v/>
      </c>
      <c r="J5769" s="33">
        <f>IFERROR(IF(OR(C5769="",D5769=""),"",D5769*VLOOKUP(C5769,'Setup - Mix Design'!$A$5:$I$504,6,0)),"")</f>
        <v/>
      </c>
      <c r="K5769" s="33">
        <f>IFERROR(IF(OR(C5769="",D5769=""),"",D5769*VLOOKUP(C5769,'Setup - Mix Design'!$A$5:$I$504,7,0)),"")</f>
        <v/>
      </c>
    </row>
    <row r="5770">
      <c r="A5770" s="31" t="n"/>
      <c r="B5770" s="26" t="n"/>
      <c r="C5770" s="26" t="n"/>
      <c r="D5770" s="27" t="n"/>
      <c r="E5770" s="26" t="n"/>
      <c r="F5770" s="33">
        <f>IFERROR(IF(OR(C5770="",D5770=""),"",D5770*VLOOKUP(C5770,'Setup - Mix Design'!$A$5:$I$504,2,0)),"")</f>
        <v/>
      </c>
      <c r="G5770" s="33">
        <f>IFERROR(IF(OR(C5770="",D5770=""),"",D5770*VLOOKUP(C5770,'Setup - Mix Design'!$A$5:$I$504,3,0)),"")</f>
        <v/>
      </c>
      <c r="H5770" s="33">
        <f>IFERROR(IF(OR(C5770="",D5770=""),"",D5770*VLOOKUP(C5770,'Setup - Mix Design'!$A$5:$I$504,4,0)),"")</f>
        <v/>
      </c>
      <c r="I5770" s="33">
        <f>IFERROR(IF(OR(C5770="",D5770=""),"",D5770*VLOOKUP(C5770,'Setup - Mix Design'!$A$5:$I$504,5,0)),"")</f>
        <v/>
      </c>
      <c r="J5770" s="33">
        <f>IFERROR(IF(OR(C5770="",D5770=""),"",D5770*VLOOKUP(C5770,'Setup - Mix Design'!$A$5:$I$504,6,0)),"")</f>
        <v/>
      </c>
      <c r="K5770" s="33">
        <f>IFERROR(IF(OR(C5770="",D5770=""),"",D5770*VLOOKUP(C5770,'Setup - Mix Design'!$A$5:$I$504,7,0)),"")</f>
        <v/>
      </c>
    </row>
    <row r="5771">
      <c r="A5771" s="31" t="n"/>
      <c r="B5771" s="26" t="n"/>
      <c r="C5771" s="26" t="n"/>
      <c r="D5771" s="27" t="n"/>
      <c r="E5771" s="26" t="n"/>
      <c r="F5771" s="33">
        <f>IFERROR(IF(OR(C5771="",D5771=""),"",D5771*VLOOKUP(C5771,'Setup - Mix Design'!$A$5:$I$504,2,0)),"")</f>
        <v/>
      </c>
      <c r="G5771" s="33">
        <f>IFERROR(IF(OR(C5771="",D5771=""),"",D5771*VLOOKUP(C5771,'Setup - Mix Design'!$A$5:$I$504,3,0)),"")</f>
        <v/>
      </c>
      <c r="H5771" s="33">
        <f>IFERROR(IF(OR(C5771="",D5771=""),"",D5771*VLOOKUP(C5771,'Setup - Mix Design'!$A$5:$I$504,4,0)),"")</f>
        <v/>
      </c>
      <c r="I5771" s="33">
        <f>IFERROR(IF(OR(C5771="",D5771=""),"",D5771*VLOOKUP(C5771,'Setup - Mix Design'!$A$5:$I$504,5,0)),"")</f>
        <v/>
      </c>
      <c r="J5771" s="33">
        <f>IFERROR(IF(OR(C5771="",D5771=""),"",D5771*VLOOKUP(C5771,'Setup - Mix Design'!$A$5:$I$504,6,0)),"")</f>
        <v/>
      </c>
      <c r="K5771" s="33">
        <f>IFERROR(IF(OR(C5771="",D5771=""),"",D5771*VLOOKUP(C5771,'Setup - Mix Design'!$A$5:$I$504,7,0)),"")</f>
        <v/>
      </c>
    </row>
    <row r="5772">
      <c r="A5772" s="31" t="n"/>
      <c r="B5772" s="26" t="n"/>
      <c r="C5772" s="26" t="n"/>
      <c r="D5772" s="27" t="n"/>
      <c r="E5772" s="26" t="n"/>
      <c r="F5772" s="33">
        <f>IFERROR(IF(OR(C5772="",D5772=""),"",D5772*VLOOKUP(C5772,'Setup - Mix Design'!$A$5:$I$504,2,0)),"")</f>
        <v/>
      </c>
      <c r="G5772" s="33">
        <f>IFERROR(IF(OR(C5772="",D5772=""),"",D5772*VLOOKUP(C5772,'Setup - Mix Design'!$A$5:$I$504,3,0)),"")</f>
        <v/>
      </c>
      <c r="H5772" s="33">
        <f>IFERROR(IF(OR(C5772="",D5772=""),"",D5772*VLOOKUP(C5772,'Setup - Mix Design'!$A$5:$I$504,4,0)),"")</f>
        <v/>
      </c>
      <c r="I5772" s="33">
        <f>IFERROR(IF(OR(C5772="",D5772=""),"",D5772*VLOOKUP(C5772,'Setup - Mix Design'!$A$5:$I$504,5,0)),"")</f>
        <v/>
      </c>
      <c r="J5772" s="33">
        <f>IFERROR(IF(OR(C5772="",D5772=""),"",D5772*VLOOKUP(C5772,'Setup - Mix Design'!$A$5:$I$504,6,0)),"")</f>
        <v/>
      </c>
      <c r="K5772" s="33">
        <f>IFERROR(IF(OR(C5772="",D5772=""),"",D5772*VLOOKUP(C5772,'Setup - Mix Design'!$A$5:$I$504,7,0)),"")</f>
        <v/>
      </c>
    </row>
    <row r="5773">
      <c r="A5773" s="31" t="n"/>
      <c r="B5773" s="26" t="n"/>
      <c r="C5773" s="26" t="n"/>
      <c r="D5773" s="27" t="n"/>
      <c r="E5773" s="26" t="n"/>
      <c r="F5773" s="33">
        <f>IFERROR(IF(OR(C5773="",D5773=""),"",D5773*VLOOKUP(C5773,'Setup - Mix Design'!$A$5:$I$504,2,0)),"")</f>
        <v/>
      </c>
      <c r="G5773" s="33">
        <f>IFERROR(IF(OR(C5773="",D5773=""),"",D5773*VLOOKUP(C5773,'Setup - Mix Design'!$A$5:$I$504,3,0)),"")</f>
        <v/>
      </c>
      <c r="H5773" s="33">
        <f>IFERROR(IF(OR(C5773="",D5773=""),"",D5773*VLOOKUP(C5773,'Setup - Mix Design'!$A$5:$I$504,4,0)),"")</f>
        <v/>
      </c>
      <c r="I5773" s="33">
        <f>IFERROR(IF(OR(C5773="",D5773=""),"",D5773*VLOOKUP(C5773,'Setup - Mix Design'!$A$5:$I$504,5,0)),"")</f>
        <v/>
      </c>
      <c r="J5773" s="33">
        <f>IFERROR(IF(OR(C5773="",D5773=""),"",D5773*VLOOKUP(C5773,'Setup - Mix Design'!$A$5:$I$504,6,0)),"")</f>
        <v/>
      </c>
      <c r="K5773" s="33">
        <f>IFERROR(IF(OR(C5773="",D5773=""),"",D5773*VLOOKUP(C5773,'Setup - Mix Design'!$A$5:$I$504,7,0)),"")</f>
        <v/>
      </c>
    </row>
    <row r="5774">
      <c r="A5774" s="31" t="n"/>
      <c r="B5774" s="26" t="n"/>
      <c r="C5774" s="26" t="n"/>
      <c r="D5774" s="27" t="n"/>
      <c r="E5774" s="26" t="n"/>
      <c r="F5774" s="33">
        <f>IFERROR(IF(OR(C5774="",D5774=""),"",D5774*VLOOKUP(C5774,'Setup - Mix Design'!$A$5:$I$504,2,0)),"")</f>
        <v/>
      </c>
      <c r="G5774" s="33">
        <f>IFERROR(IF(OR(C5774="",D5774=""),"",D5774*VLOOKUP(C5774,'Setup - Mix Design'!$A$5:$I$504,3,0)),"")</f>
        <v/>
      </c>
      <c r="H5774" s="33">
        <f>IFERROR(IF(OR(C5774="",D5774=""),"",D5774*VLOOKUP(C5774,'Setup - Mix Design'!$A$5:$I$504,4,0)),"")</f>
        <v/>
      </c>
      <c r="I5774" s="33">
        <f>IFERROR(IF(OR(C5774="",D5774=""),"",D5774*VLOOKUP(C5774,'Setup - Mix Design'!$A$5:$I$504,5,0)),"")</f>
        <v/>
      </c>
      <c r="J5774" s="33">
        <f>IFERROR(IF(OR(C5774="",D5774=""),"",D5774*VLOOKUP(C5774,'Setup - Mix Design'!$A$5:$I$504,6,0)),"")</f>
        <v/>
      </c>
      <c r="K5774" s="33">
        <f>IFERROR(IF(OR(C5774="",D5774=""),"",D5774*VLOOKUP(C5774,'Setup - Mix Design'!$A$5:$I$504,7,0)),"")</f>
        <v/>
      </c>
    </row>
    <row r="5775">
      <c r="A5775" s="31" t="n"/>
      <c r="B5775" s="26" t="n"/>
      <c r="C5775" s="26" t="n"/>
      <c r="D5775" s="27" t="n"/>
      <c r="E5775" s="26" t="n"/>
      <c r="F5775" s="33">
        <f>IFERROR(IF(OR(C5775="",D5775=""),"",D5775*VLOOKUP(C5775,'Setup - Mix Design'!$A$5:$I$504,2,0)),"")</f>
        <v/>
      </c>
      <c r="G5775" s="33">
        <f>IFERROR(IF(OR(C5775="",D5775=""),"",D5775*VLOOKUP(C5775,'Setup - Mix Design'!$A$5:$I$504,3,0)),"")</f>
        <v/>
      </c>
      <c r="H5775" s="33">
        <f>IFERROR(IF(OR(C5775="",D5775=""),"",D5775*VLOOKUP(C5775,'Setup - Mix Design'!$A$5:$I$504,4,0)),"")</f>
        <v/>
      </c>
      <c r="I5775" s="33">
        <f>IFERROR(IF(OR(C5775="",D5775=""),"",D5775*VLOOKUP(C5775,'Setup - Mix Design'!$A$5:$I$504,5,0)),"")</f>
        <v/>
      </c>
      <c r="J5775" s="33">
        <f>IFERROR(IF(OR(C5775="",D5775=""),"",D5775*VLOOKUP(C5775,'Setup - Mix Design'!$A$5:$I$504,6,0)),"")</f>
        <v/>
      </c>
      <c r="K5775" s="33">
        <f>IFERROR(IF(OR(C5775="",D5775=""),"",D5775*VLOOKUP(C5775,'Setup - Mix Design'!$A$5:$I$504,7,0)),"")</f>
        <v/>
      </c>
    </row>
    <row r="5776">
      <c r="A5776" s="31" t="n"/>
      <c r="B5776" s="26" t="n"/>
      <c r="C5776" s="26" t="n"/>
      <c r="D5776" s="27" t="n"/>
      <c r="E5776" s="26" t="n"/>
      <c r="F5776" s="33">
        <f>IFERROR(IF(OR(C5776="",D5776=""),"",D5776*VLOOKUP(C5776,'Setup - Mix Design'!$A$5:$I$504,2,0)),"")</f>
        <v/>
      </c>
      <c r="G5776" s="33">
        <f>IFERROR(IF(OR(C5776="",D5776=""),"",D5776*VLOOKUP(C5776,'Setup - Mix Design'!$A$5:$I$504,3,0)),"")</f>
        <v/>
      </c>
      <c r="H5776" s="33">
        <f>IFERROR(IF(OR(C5776="",D5776=""),"",D5776*VLOOKUP(C5776,'Setup - Mix Design'!$A$5:$I$504,4,0)),"")</f>
        <v/>
      </c>
      <c r="I5776" s="33">
        <f>IFERROR(IF(OR(C5776="",D5776=""),"",D5776*VLOOKUP(C5776,'Setup - Mix Design'!$A$5:$I$504,5,0)),"")</f>
        <v/>
      </c>
      <c r="J5776" s="33">
        <f>IFERROR(IF(OR(C5776="",D5776=""),"",D5776*VLOOKUP(C5776,'Setup - Mix Design'!$A$5:$I$504,6,0)),"")</f>
        <v/>
      </c>
      <c r="K5776" s="33">
        <f>IFERROR(IF(OR(C5776="",D5776=""),"",D5776*VLOOKUP(C5776,'Setup - Mix Design'!$A$5:$I$504,7,0)),"")</f>
        <v/>
      </c>
    </row>
    <row r="5777">
      <c r="A5777" s="31" t="n"/>
      <c r="B5777" s="26" t="n"/>
      <c r="C5777" s="26" t="n"/>
      <c r="D5777" s="27" t="n"/>
      <c r="E5777" s="26" t="n"/>
      <c r="F5777" s="33">
        <f>IFERROR(IF(OR(C5777="",D5777=""),"",D5777*VLOOKUP(C5777,'Setup - Mix Design'!$A$5:$I$504,2,0)),"")</f>
        <v/>
      </c>
      <c r="G5777" s="33">
        <f>IFERROR(IF(OR(C5777="",D5777=""),"",D5777*VLOOKUP(C5777,'Setup - Mix Design'!$A$5:$I$504,3,0)),"")</f>
        <v/>
      </c>
      <c r="H5777" s="33">
        <f>IFERROR(IF(OR(C5777="",D5777=""),"",D5777*VLOOKUP(C5777,'Setup - Mix Design'!$A$5:$I$504,4,0)),"")</f>
        <v/>
      </c>
      <c r="I5777" s="33">
        <f>IFERROR(IF(OR(C5777="",D5777=""),"",D5777*VLOOKUP(C5777,'Setup - Mix Design'!$A$5:$I$504,5,0)),"")</f>
        <v/>
      </c>
      <c r="J5777" s="33">
        <f>IFERROR(IF(OR(C5777="",D5777=""),"",D5777*VLOOKUP(C5777,'Setup - Mix Design'!$A$5:$I$504,6,0)),"")</f>
        <v/>
      </c>
      <c r="K5777" s="33">
        <f>IFERROR(IF(OR(C5777="",D5777=""),"",D5777*VLOOKUP(C5777,'Setup - Mix Design'!$A$5:$I$504,7,0)),"")</f>
        <v/>
      </c>
    </row>
    <row r="5778">
      <c r="A5778" s="31" t="n"/>
      <c r="B5778" s="26" t="n"/>
      <c r="C5778" s="26" t="n"/>
      <c r="D5778" s="27" t="n"/>
      <c r="E5778" s="26" t="n"/>
      <c r="F5778" s="33">
        <f>IFERROR(IF(OR(C5778="",D5778=""),"",D5778*VLOOKUP(C5778,'Setup - Mix Design'!$A$5:$I$504,2,0)),"")</f>
        <v/>
      </c>
      <c r="G5778" s="33">
        <f>IFERROR(IF(OR(C5778="",D5778=""),"",D5778*VLOOKUP(C5778,'Setup - Mix Design'!$A$5:$I$504,3,0)),"")</f>
        <v/>
      </c>
      <c r="H5778" s="33">
        <f>IFERROR(IF(OR(C5778="",D5778=""),"",D5778*VLOOKUP(C5778,'Setup - Mix Design'!$A$5:$I$504,4,0)),"")</f>
        <v/>
      </c>
      <c r="I5778" s="33">
        <f>IFERROR(IF(OR(C5778="",D5778=""),"",D5778*VLOOKUP(C5778,'Setup - Mix Design'!$A$5:$I$504,5,0)),"")</f>
        <v/>
      </c>
      <c r="J5778" s="33">
        <f>IFERROR(IF(OR(C5778="",D5778=""),"",D5778*VLOOKUP(C5778,'Setup - Mix Design'!$A$5:$I$504,6,0)),"")</f>
        <v/>
      </c>
      <c r="K5778" s="33">
        <f>IFERROR(IF(OR(C5778="",D5778=""),"",D5778*VLOOKUP(C5778,'Setup - Mix Design'!$A$5:$I$504,7,0)),"")</f>
        <v/>
      </c>
    </row>
    <row r="5779">
      <c r="A5779" s="31" t="n"/>
      <c r="B5779" s="26" t="n"/>
      <c r="C5779" s="26" t="n"/>
      <c r="D5779" s="27" t="n"/>
      <c r="E5779" s="26" t="n"/>
      <c r="F5779" s="33">
        <f>IFERROR(IF(OR(C5779="",D5779=""),"",D5779*VLOOKUP(C5779,'Setup - Mix Design'!$A$5:$I$504,2,0)),"")</f>
        <v/>
      </c>
      <c r="G5779" s="33">
        <f>IFERROR(IF(OR(C5779="",D5779=""),"",D5779*VLOOKUP(C5779,'Setup - Mix Design'!$A$5:$I$504,3,0)),"")</f>
        <v/>
      </c>
      <c r="H5779" s="33">
        <f>IFERROR(IF(OR(C5779="",D5779=""),"",D5779*VLOOKUP(C5779,'Setup - Mix Design'!$A$5:$I$504,4,0)),"")</f>
        <v/>
      </c>
      <c r="I5779" s="33">
        <f>IFERROR(IF(OR(C5779="",D5779=""),"",D5779*VLOOKUP(C5779,'Setup - Mix Design'!$A$5:$I$504,5,0)),"")</f>
        <v/>
      </c>
      <c r="J5779" s="33">
        <f>IFERROR(IF(OR(C5779="",D5779=""),"",D5779*VLOOKUP(C5779,'Setup - Mix Design'!$A$5:$I$504,6,0)),"")</f>
        <v/>
      </c>
      <c r="K5779" s="33">
        <f>IFERROR(IF(OR(C5779="",D5779=""),"",D5779*VLOOKUP(C5779,'Setup - Mix Design'!$A$5:$I$504,7,0)),"")</f>
        <v/>
      </c>
    </row>
    <row r="5780">
      <c r="A5780" s="31" t="n"/>
      <c r="B5780" s="26" t="n"/>
      <c r="C5780" s="26" t="n"/>
      <c r="D5780" s="27" t="n"/>
      <c r="E5780" s="26" t="n"/>
      <c r="F5780" s="33">
        <f>IFERROR(IF(OR(C5780="",D5780=""),"",D5780*VLOOKUP(C5780,'Setup - Mix Design'!$A$5:$I$504,2,0)),"")</f>
        <v/>
      </c>
      <c r="G5780" s="33">
        <f>IFERROR(IF(OR(C5780="",D5780=""),"",D5780*VLOOKUP(C5780,'Setup - Mix Design'!$A$5:$I$504,3,0)),"")</f>
        <v/>
      </c>
      <c r="H5780" s="33">
        <f>IFERROR(IF(OR(C5780="",D5780=""),"",D5780*VLOOKUP(C5780,'Setup - Mix Design'!$A$5:$I$504,4,0)),"")</f>
        <v/>
      </c>
      <c r="I5780" s="33">
        <f>IFERROR(IF(OR(C5780="",D5780=""),"",D5780*VLOOKUP(C5780,'Setup - Mix Design'!$A$5:$I$504,5,0)),"")</f>
        <v/>
      </c>
      <c r="J5780" s="33">
        <f>IFERROR(IF(OR(C5780="",D5780=""),"",D5780*VLOOKUP(C5780,'Setup - Mix Design'!$A$5:$I$504,6,0)),"")</f>
        <v/>
      </c>
      <c r="K5780" s="33">
        <f>IFERROR(IF(OR(C5780="",D5780=""),"",D5780*VLOOKUP(C5780,'Setup - Mix Design'!$A$5:$I$504,7,0)),"")</f>
        <v/>
      </c>
    </row>
    <row r="5781">
      <c r="A5781" s="31" t="n"/>
      <c r="B5781" s="26" t="n"/>
      <c r="C5781" s="26" t="n"/>
      <c r="D5781" s="27" t="n"/>
      <c r="E5781" s="26" t="n"/>
      <c r="F5781" s="33">
        <f>IFERROR(IF(OR(C5781="",D5781=""),"",D5781*VLOOKUP(C5781,'Setup - Mix Design'!$A$5:$I$504,2,0)),"")</f>
        <v/>
      </c>
      <c r="G5781" s="33">
        <f>IFERROR(IF(OR(C5781="",D5781=""),"",D5781*VLOOKUP(C5781,'Setup - Mix Design'!$A$5:$I$504,3,0)),"")</f>
        <v/>
      </c>
      <c r="H5781" s="33">
        <f>IFERROR(IF(OR(C5781="",D5781=""),"",D5781*VLOOKUP(C5781,'Setup - Mix Design'!$A$5:$I$504,4,0)),"")</f>
        <v/>
      </c>
      <c r="I5781" s="33">
        <f>IFERROR(IF(OR(C5781="",D5781=""),"",D5781*VLOOKUP(C5781,'Setup - Mix Design'!$A$5:$I$504,5,0)),"")</f>
        <v/>
      </c>
      <c r="J5781" s="33">
        <f>IFERROR(IF(OR(C5781="",D5781=""),"",D5781*VLOOKUP(C5781,'Setup - Mix Design'!$A$5:$I$504,6,0)),"")</f>
        <v/>
      </c>
      <c r="K5781" s="33">
        <f>IFERROR(IF(OR(C5781="",D5781=""),"",D5781*VLOOKUP(C5781,'Setup - Mix Design'!$A$5:$I$504,7,0)),"")</f>
        <v/>
      </c>
    </row>
    <row r="5782">
      <c r="A5782" s="31" t="n"/>
      <c r="B5782" s="26" t="n"/>
      <c r="C5782" s="26" t="n"/>
      <c r="D5782" s="27" t="n"/>
      <c r="E5782" s="26" t="n"/>
      <c r="F5782" s="33">
        <f>IFERROR(IF(OR(C5782="",D5782=""),"",D5782*VLOOKUP(C5782,'Setup - Mix Design'!$A$5:$I$504,2,0)),"")</f>
        <v/>
      </c>
      <c r="G5782" s="33">
        <f>IFERROR(IF(OR(C5782="",D5782=""),"",D5782*VLOOKUP(C5782,'Setup - Mix Design'!$A$5:$I$504,3,0)),"")</f>
        <v/>
      </c>
      <c r="H5782" s="33">
        <f>IFERROR(IF(OR(C5782="",D5782=""),"",D5782*VLOOKUP(C5782,'Setup - Mix Design'!$A$5:$I$504,4,0)),"")</f>
        <v/>
      </c>
      <c r="I5782" s="33">
        <f>IFERROR(IF(OR(C5782="",D5782=""),"",D5782*VLOOKUP(C5782,'Setup - Mix Design'!$A$5:$I$504,5,0)),"")</f>
        <v/>
      </c>
      <c r="J5782" s="33">
        <f>IFERROR(IF(OR(C5782="",D5782=""),"",D5782*VLOOKUP(C5782,'Setup - Mix Design'!$A$5:$I$504,6,0)),"")</f>
        <v/>
      </c>
      <c r="K5782" s="33">
        <f>IFERROR(IF(OR(C5782="",D5782=""),"",D5782*VLOOKUP(C5782,'Setup - Mix Design'!$A$5:$I$504,7,0)),"")</f>
        <v/>
      </c>
    </row>
    <row r="5783">
      <c r="A5783" s="31" t="n"/>
      <c r="B5783" s="26" t="n"/>
      <c r="C5783" s="26" t="n"/>
      <c r="D5783" s="27" t="n"/>
      <c r="E5783" s="26" t="n"/>
      <c r="F5783" s="33">
        <f>IFERROR(IF(OR(C5783="",D5783=""),"",D5783*VLOOKUP(C5783,'Setup - Mix Design'!$A$5:$I$504,2,0)),"")</f>
        <v/>
      </c>
      <c r="G5783" s="33">
        <f>IFERROR(IF(OR(C5783="",D5783=""),"",D5783*VLOOKUP(C5783,'Setup - Mix Design'!$A$5:$I$504,3,0)),"")</f>
        <v/>
      </c>
      <c r="H5783" s="33">
        <f>IFERROR(IF(OR(C5783="",D5783=""),"",D5783*VLOOKUP(C5783,'Setup - Mix Design'!$A$5:$I$504,4,0)),"")</f>
        <v/>
      </c>
      <c r="I5783" s="33">
        <f>IFERROR(IF(OR(C5783="",D5783=""),"",D5783*VLOOKUP(C5783,'Setup - Mix Design'!$A$5:$I$504,5,0)),"")</f>
        <v/>
      </c>
      <c r="J5783" s="33">
        <f>IFERROR(IF(OR(C5783="",D5783=""),"",D5783*VLOOKUP(C5783,'Setup - Mix Design'!$A$5:$I$504,6,0)),"")</f>
        <v/>
      </c>
      <c r="K5783" s="33">
        <f>IFERROR(IF(OR(C5783="",D5783=""),"",D5783*VLOOKUP(C5783,'Setup - Mix Design'!$A$5:$I$504,7,0)),"")</f>
        <v/>
      </c>
    </row>
    <row r="5784">
      <c r="A5784" s="31" t="n"/>
      <c r="B5784" s="26" t="n"/>
      <c r="C5784" s="26" t="n"/>
      <c r="D5784" s="27" t="n"/>
      <c r="E5784" s="26" t="n"/>
      <c r="F5784" s="33">
        <f>IFERROR(IF(OR(C5784="",D5784=""),"",D5784*VLOOKUP(C5784,'Setup - Mix Design'!$A$5:$I$504,2,0)),"")</f>
        <v/>
      </c>
      <c r="G5784" s="33">
        <f>IFERROR(IF(OR(C5784="",D5784=""),"",D5784*VLOOKUP(C5784,'Setup - Mix Design'!$A$5:$I$504,3,0)),"")</f>
        <v/>
      </c>
      <c r="H5784" s="33">
        <f>IFERROR(IF(OR(C5784="",D5784=""),"",D5784*VLOOKUP(C5784,'Setup - Mix Design'!$A$5:$I$504,4,0)),"")</f>
        <v/>
      </c>
      <c r="I5784" s="33">
        <f>IFERROR(IF(OR(C5784="",D5784=""),"",D5784*VLOOKUP(C5784,'Setup - Mix Design'!$A$5:$I$504,5,0)),"")</f>
        <v/>
      </c>
      <c r="J5784" s="33">
        <f>IFERROR(IF(OR(C5784="",D5784=""),"",D5784*VLOOKUP(C5784,'Setup - Mix Design'!$A$5:$I$504,6,0)),"")</f>
        <v/>
      </c>
      <c r="K5784" s="33">
        <f>IFERROR(IF(OR(C5784="",D5784=""),"",D5784*VLOOKUP(C5784,'Setup - Mix Design'!$A$5:$I$504,7,0)),"")</f>
        <v/>
      </c>
    </row>
    <row r="5785">
      <c r="A5785" s="31" t="n"/>
      <c r="B5785" s="26" t="n"/>
      <c r="C5785" s="26" t="n"/>
      <c r="D5785" s="27" t="n"/>
      <c r="E5785" s="26" t="n"/>
      <c r="F5785" s="33">
        <f>IFERROR(IF(OR(C5785="",D5785=""),"",D5785*VLOOKUP(C5785,'Setup - Mix Design'!$A$5:$I$504,2,0)),"")</f>
        <v/>
      </c>
      <c r="G5785" s="33">
        <f>IFERROR(IF(OR(C5785="",D5785=""),"",D5785*VLOOKUP(C5785,'Setup - Mix Design'!$A$5:$I$504,3,0)),"")</f>
        <v/>
      </c>
      <c r="H5785" s="33">
        <f>IFERROR(IF(OR(C5785="",D5785=""),"",D5785*VLOOKUP(C5785,'Setup - Mix Design'!$A$5:$I$504,4,0)),"")</f>
        <v/>
      </c>
      <c r="I5785" s="33">
        <f>IFERROR(IF(OR(C5785="",D5785=""),"",D5785*VLOOKUP(C5785,'Setup - Mix Design'!$A$5:$I$504,5,0)),"")</f>
        <v/>
      </c>
      <c r="J5785" s="33">
        <f>IFERROR(IF(OR(C5785="",D5785=""),"",D5785*VLOOKUP(C5785,'Setup - Mix Design'!$A$5:$I$504,6,0)),"")</f>
        <v/>
      </c>
      <c r="K5785" s="33">
        <f>IFERROR(IF(OR(C5785="",D5785=""),"",D5785*VLOOKUP(C5785,'Setup - Mix Design'!$A$5:$I$504,7,0)),"")</f>
        <v/>
      </c>
    </row>
    <row r="5786">
      <c r="A5786" s="31" t="n"/>
      <c r="B5786" s="26" t="n"/>
      <c r="C5786" s="26" t="n"/>
      <c r="D5786" s="27" t="n"/>
      <c r="E5786" s="26" t="n"/>
      <c r="F5786" s="33">
        <f>IFERROR(IF(OR(C5786="",D5786=""),"",D5786*VLOOKUP(C5786,'Setup - Mix Design'!$A$5:$I$504,2,0)),"")</f>
        <v/>
      </c>
      <c r="G5786" s="33">
        <f>IFERROR(IF(OR(C5786="",D5786=""),"",D5786*VLOOKUP(C5786,'Setup - Mix Design'!$A$5:$I$504,3,0)),"")</f>
        <v/>
      </c>
      <c r="H5786" s="33">
        <f>IFERROR(IF(OR(C5786="",D5786=""),"",D5786*VLOOKUP(C5786,'Setup - Mix Design'!$A$5:$I$504,4,0)),"")</f>
        <v/>
      </c>
      <c r="I5786" s="33">
        <f>IFERROR(IF(OR(C5786="",D5786=""),"",D5786*VLOOKUP(C5786,'Setup - Mix Design'!$A$5:$I$504,5,0)),"")</f>
        <v/>
      </c>
      <c r="J5786" s="33">
        <f>IFERROR(IF(OR(C5786="",D5786=""),"",D5786*VLOOKUP(C5786,'Setup - Mix Design'!$A$5:$I$504,6,0)),"")</f>
        <v/>
      </c>
      <c r="K5786" s="33">
        <f>IFERROR(IF(OR(C5786="",D5786=""),"",D5786*VLOOKUP(C5786,'Setup - Mix Design'!$A$5:$I$504,7,0)),"")</f>
        <v/>
      </c>
    </row>
    <row r="5787">
      <c r="A5787" s="31" t="n"/>
      <c r="B5787" s="26" t="n"/>
      <c r="C5787" s="26" t="n"/>
      <c r="D5787" s="27" t="n"/>
      <c r="E5787" s="26" t="n"/>
      <c r="F5787" s="33">
        <f>IFERROR(IF(OR(C5787="",D5787=""),"",D5787*VLOOKUP(C5787,'Setup - Mix Design'!$A$5:$I$504,2,0)),"")</f>
        <v/>
      </c>
      <c r="G5787" s="33">
        <f>IFERROR(IF(OR(C5787="",D5787=""),"",D5787*VLOOKUP(C5787,'Setup - Mix Design'!$A$5:$I$504,3,0)),"")</f>
        <v/>
      </c>
      <c r="H5787" s="33">
        <f>IFERROR(IF(OR(C5787="",D5787=""),"",D5787*VLOOKUP(C5787,'Setup - Mix Design'!$A$5:$I$504,4,0)),"")</f>
        <v/>
      </c>
      <c r="I5787" s="33">
        <f>IFERROR(IF(OR(C5787="",D5787=""),"",D5787*VLOOKUP(C5787,'Setup - Mix Design'!$A$5:$I$504,5,0)),"")</f>
        <v/>
      </c>
      <c r="J5787" s="33">
        <f>IFERROR(IF(OR(C5787="",D5787=""),"",D5787*VLOOKUP(C5787,'Setup - Mix Design'!$A$5:$I$504,6,0)),"")</f>
        <v/>
      </c>
      <c r="K5787" s="33">
        <f>IFERROR(IF(OR(C5787="",D5787=""),"",D5787*VLOOKUP(C5787,'Setup - Mix Design'!$A$5:$I$504,7,0)),"")</f>
        <v/>
      </c>
    </row>
    <row r="5788">
      <c r="A5788" s="31" t="n"/>
      <c r="B5788" s="26" t="n"/>
      <c r="C5788" s="26" t="n"/>
      <c r="D5788" s="27" t="n"/>
      <c r="E5788" s="26" t="n"/>
      <c r="F5788" s="33">
        <f>IFERROR(IF(OR(C5788="",D5788=""),"",D5788*VLOOKUP(C5788,'Setup - Mix Design'!$A$5:$I$504,2,0)),"")</f>
        <v/>
      </c>
      <c r="G5788" s="33">
        <f>IFERROR(IF(OR(C5788="",D5788=""),"",D5788*VLOOKUP(C5788,'Setup - Mix Design'!$A$5:$I$504,3,0)),"")</f>
        <v/>
      </c>
      <c r="H5788" s="33">
        <f>IFERROR(IF(OR(C5788="",D5788=""),"",D5788*VLOOKUP(C5788,'Setup - Mix Design'!$A$5:$I$504,4,0)),"")</f>
        <v/>
      </c>
      <c r="I5788" s="33">
        <f>IFERROR(IF(OR(C5788="",D5788=""),"",D5788*VLOOKUP(C5788,'Setup - Mix Design'!$A$5:$I$504,5,0)),"")</f>
        <v/>
      </c>
      <c r="J5788" s="33">
        <f>IFERROR(IF(OR(C5788="",D5788=""),"",D5788*VLOOKUP(C5788,'Setup - Mix Design'!$A$5:$I$504,6,0)),"")</f>
        <v/>
      </c>
      <c r="K5788" s="33">
        <f>IFERROR(IF(OR(C5788="",D5788=""),"",D5788*VLOOKUP(C5788,'Setup - Mix Design'!$A$5:$I$504,7,0)),"")</f>
        <v/>
      </c>
    </row>
    <row r="5789">
      <c r="A5789" s="31" t="n"/>
      <c r="B5789" s="26" t="n"/>
      <c r="C5789" s="26" t="n"/>
      <c r="D5789" s="27" t="n"/>
      <c r="E5789" s="26" t="n"/>
      <c r="F5789" s="33">
        <f>IFERROR(IF(OR(C5789="",D5789=""),"",D5789*VLOOKUP(C5789,'Setup - Mix Design'!$A$5:$I$504,2,0)),"")</f>
        <v/>
      </c>
      <c r="G5789" s="33">
        <f>IFERROR(IF(OR(C5789="",D5789=""),"",D5789*VLOOKUP(C5789,'Setup - Mix Design'!$A$5:$I$504,3,0)),"")</f>
        <v/>
      </c>
      <c r="H5789" s="33">
        <f>IFERROR(IF(OR(C5789="",D5789=""),"",D5789*VLOOKUP(C5789,'Setup - Mix Design'!$A$5:$I$504,4,0)),"")</f>
        <v/>
      </c>
      <c r="I5789" s="33">
        <f>IFERROR(IF(OR(C5789="",D5789=""),"",D5789*VLOOKUP(C5789,'Setup - Mix Design'!$A$5:$I$504,5,0)),"")</f>
        <v/>
      </c>
      <c r="J5789" s="33">
        <f>IFERROR(IF(OR(C5789="",D5789=""),"",D5789*VLOOKUP(C5789,'Setup - Mix Design'!$A$5:$I$504,6,0)),"")</f>
        <v/>
      </c>
      <c r="K5789" s="33">
        <f>IFERROR(IF(OR(C5789="",D5789=""),"",D5789*VLOOKUP(C5789,'Setup - Mix Design'!$A$5:$I$504,7,0)),"")</f>
        <v/>
      </c>
    </row>
    <row r="5790">
      <c r="A5790" s="31" t="n"/>
      <c r="B5790" s="26" t="n"/>
      <c r="C5790" s="26" t="n"/>
      <c r="D5790" s="27" t="n"/>
      <c r="E5790" s="26" t="n"/>
      <c r="F5790" s="33">
        <f>IFERROR(IF(OR(C5790="",D5790=""),"",D5790*VLOOKUP(C5790,'Setup - Mix Design'!$A$5:$I$504,2,0)),"")</f>
        <v/>
      </c>
      <c r="G5790" s="33">
        <f>IFERROR(IF(OR(C5790="",D5790=""),"",D5790*VLOOKUP(C5790,'Setup - Mix Design'!$A$5:$I$504,3,0)),"")</f>
        <v/>
      </c>
      <c r="H5790" s="33">
        <f>IFERROR(IF(OR(C5790="",D5790=""),"",D5790*VLOOKUP(C5790,'Setup - Mix Design'!$A$5:$I$504,4,0)),"")</f>
        <v/>
      </c>
      <c r="I5790" s="33">
        <f>IFERROR(IF(OR(C5790="",D5790=""),"",D5790*VLOOKUP(C5790,'Setup - Mix Design'!$A$5:$I$504,5,0)),"")</f>
        <v/>
      </c>
      <c r="J5790" s="33">
        <f>IFERROR(IF(OR(C5790="",D5790=""),"",D5790*VLOOKUP(C5790,'Setup - Mix Design'!$A$5:$I$504,6,0)),"")</f>
        <v/>
      </c>
      <c r="K5790" s="33">
        <f>IFERROR(IF(OR(C5790="",D5790=""),"",D5790*VLOOKUP(C5790,'Setup - Mix Design'!$A$5:$I$504,7,0)),"")</f>
        <v/>
      </c>
    </row>
    <row r="5791">
      <c r="A5791" s="31" t="n"/>
      <c r="B5791" s="26" t="n"/>
      <c r="C5791" s="26" t="n"/>
      <c r="D5791" s="27" t="n"/>
      <c r="E5791" s="26" t="n"/>
      <c r="F5791" s="33">
        <f>IFERROR(IF(OR(C5791="",D5791=""),"",D5791*VLOOKUP(C5791,'Setup - Mix Design'!$A$5:$I$504,2,0)),"")</f>
        <v/>
      </c>
      <c r="G5791" s="33">
        <f>IFERROR(IF(OR(C5791="",D5791=""),"",D5791*VLOOKUP(C5791,'Setup - Mix Design'!$A$5:$I$504,3,0)),"")</f>
        <v/>
      </c>
      <c r="H5791" s="33">
        <f>IFERROR(IF(OR(C5791="",D5791=""),"",D5791*VLOOKUP(C5791,'Setup - Mix Design'!$A$5:$I$504,4,0)),"")</f>
        <v/>
      </c>
      <c r="I5791" s="33">
        <f>IFERROR(IF(OR(C5791="",D5791=""),"",D5791*VLOOKUP(C5791,'Setup - Mix Design'!$A$5:$I$504,5,0)),"")</f>
        <v/>
      </c>
      <c r="J5791" s="33">
        <f>IFERROR(IF(OR(C5791="",D5791=""),"",D5791*VLOOKUP(C5791,'Setup - Mix Design'!$A$5:$I$504,6,0)),"")</f>
        <v/>
      </c>
      <c r="K5791" s="33">
        <f>IFERROR(IF(OR(C5791="",D5791=""),"",D5791*VLOOKUP(C5791,'Setup - Mix Design'!$A$5:$I$504,7,0)),"")</f>
        <v/>
      </c>
    </row>
    <row r="5792">
      <c r="A5792" s="31" t="n"/>
      <c r="B5792" s="26" t="n"/>
      <c r="C5792" s="26" t="n"/>
      <c r="D5792" s="27" t="n"/>
      <c r="E5792" s="26" t="n"/>
      <c r="F5792" s="33">
        <f>IFERROR(IF(OR(C5792="",D5792=""),"",D5792*VLOOKUP(C5792,'Setup - Mix Design'!$A$5:$I$504,2,0)),"")</f>
        <v/>
      </c>
      <c r="G5792" s="33">
        <f>IFERROR(IF(OR(C5792="",D5792=""),"",D5792*VLOOKUP(C5792,'Setup - Mix Design'!$A$5:$I$504,3,0)),"")</f>
        <v/>
      </c>
      <c r="H5792" s="33">
        <f>IFERROR(IF(OR(C5792="",D5792=""),"",D5792*VLOOKUP(C5792,'Setup - Mix Design'!$A$5:$I$504,4,0)),"")</f>
        <v/>
      </c>
      <c r="I5792" s="33">
        <f>IFERROR(IF(OR(C5792="",D5792=""),"",D5792*VLOOKUP(C5792,'Setup - Mix Design'!$A$5:$I$504,5,0)),"")</f>
        <v/>
      </c>
      <c r="J5792" s="33">
        <f>IFERROR(IF(OR(C5792="",D5792=""),"",D5792*VLOOKUP(C5792,'Setup - Mix Design'!$A$5:$I$504,6,0)),"")</f>
        <v/>
      </c>
      <c r="K5792" s="33">
        <f>IFERROR(IF(OR(C5792="",D5792=""),"",D5792*VLOOKUP(C5792,'Setup - Mix Design'!$A$5:$I$504,7,0)),"")</f>
        <v/>
      </c>
    </row>
    <row r="5793">
      <c r="A5793" s="31" t="n"/>
      <c r="B5793" s="26" t="n"/>
      <c r="C5793" s="26" t="n"/>
      <c r="D5793" s="27" t="n"/>
      <c r="E5793" s="26" t="n"/>
      <c r="F5793" s="33">
        <f>IFERROR(IF(OR(C5793="",D5793=""),"",D5793*VLOOKUP(C5793,'Setup - Mix Design'!$A$5:$I$504,2,0)),"")</f>
        <v/>
      </c>
      <c r="G5793" s="33">
        <f>IFERROR(IF(OR(C5793="",D5793=""),"",D5793*VLOOKUP(C5793,'Setup - Mix Design'!$A$5:$I$504,3,0)),"")</f>
        <v/>
      </c>
      <c r="H5793" s="33">
        <f>IFERROR(IF(OR(C5793="",D5793=""),"",D5793*VLOOKUP(C5793,'Setup - Mix Design'!$A$5:$I$504,4,0)),"")</f>
        <v/>
      </c>
      <c r="I5793" s="33">
        <f>IFERROR(IF(OR(C5793="",D5793=""),"",D5793*VLOOKUP(C5793,'Setup - Mix Design'!$A$5:$I$504,5,0)),"")</f>
        <v/>
      </c>
      <c r="J5793" s="33">
        <f>IFERROR(IF(OR(C5793="",D5793=""),"",D5793*VLOOKUP(C5793,'Setup - Mix Design'!$A$5:$I$504,6,0)),"")</f>
        <v/>
      </c>
      <c r="K5793" s="33">
        <f>IFERROR(IF(OR(C5793="",D5793=""),"",D5793*VLOOKUP(C5793,'Setup - Mix Design'!$A$5:$I$504,7,0)),"")</f>
        <v/>
      </c>
    </row>
    <row r="5794">
      <c r="A5794" s="31" t="n"/>
      <c r="B5794" s="26" t="n"/>
      <c r="C5794" s="26" t="n"/>
      <c r="D5794" s="27" t="n"/>
      <c r="E5794" s="26" t="n"/>
      <c r="F5794" s="33">
        <f>IFERROR(IF(OR(C5794="",D5794=""),"",D5794*VLOOKUP(C5794,'Setup - Mix Design'!$A$5:$I$504,2,0)),"")</f>
        <v/>
      </c>
      <c r="G5794" s="33">
        <f>IFERROR(IF(OR(C5794="",D5794=""),"",D5794*VLOOKUP(C5794,'Setup - Mix Design'!$A$5:$I$504,3,0)),"")</f>
        <v/>
      </c>
      <c r="H5794" s="33">
        <f>IFERROR(IF(OR(C5794="",D5794=""),"",D5794*VLOOKUP(C5794,'Setup - Mix Design'!$A$5:$I$504,4,0)),"")</f>
        <v/>
      </c>
      <c r="I5794" s="33">
        <f>IFERROR(IF(OR(C5794="",D5794=""),"",D5794*VLOOKUP(C5794,'Setup - Mix Design'!$A$5:$I$504,5,0)),"")</f>
        <v/>
      </c>
      <c r="J5794" s="33">
        <f>IFERROR(IF(OR(C5794="",D5794=""),"",D5794*VLOOKUP(C5794,'Setup - Mix Design'!$A$5:$I$504,6,0)),"")</f>
        <v/>
      </c>
      <c r="K5794" s="33">
        <f>IFERROR(IF(OR(C5794="",D5794=""),"",D5794*VLOOKUP(C5794,'Setup - Mix Design'!$A$5:$I$504,7,0)),"")</f>
        <v/>
      </c>
    </row>
    <row r="5795">
      <c r="A5795" s="31" t="n"/>
      <c r="B5795" s="26" t="n"/>
      <c r="C5795" s="26" t="n"/>
      <c r="D5795" s="27" t="n"/>
      <c r="E5795" s="26" t="n"/>
      <c r="F5795" s="33">
        <f>IFERROR(IF(OR(C5795="",D5795=""),"",D5795*VLOOKUP(C5795,'Setup - Mix Design'!$A$5:$I$504,2,0)),"")</f>
        <v/>
      </c>
      <c r="G5795" s="33">
        <f>IFERROR(IF(OR(C5795="",D5795=""),"",D5795*VLOOKUP(C5795,'Setup - Mix Design'!$A$5:$I$504,3,0)),"")</f>
        <v/>
      </c>
      <c r="H5795" s="33">
        <f>IFERROR(IF(OR(C5795="",D5795=""),"",D5795*VLOOKUP(C5795,'Setup - Mix Design'!$A$5:$I$504,4,0)),"")</f>
        <v/>
      </c>
      <c r="I5795" s="33">
        <f>IFERROR(IF(OR(C5795="",D5795=""),"",D5795*VLOOKUP(C5795,'Setup - Mix Design'!$A$5:$I$504,5,0)),"")</f>
        <v/>
      </c>
      <c r="J5795" s="33">
        <f>IFERROR(IF(OR(C5795="",D5795=""),"",D5795*VLOOKUP(C5795,'Setup - Mix Design'!$A$5:$I$504,6,0)),"")</f>
        <v/>
      </c>
      <c r="K5795" s="33">
        <f>IFERROR(IF(OR(C5795="",D5795=""),"",D5795*VLOOKUP(C5795,'Setup - Mix Design'!$A$5:$I$504,7,0)),"")</f>
        <v/>
      </c>
    </row>
    <row r="5796">
      <c r="A5796" s="31" t="n"/>
      <c r="B5796" s="26" t="n"/>
      <c r="C5796" s="26" t="n"/>
      <c r="D5796" s="27" t="n"/>
      <c r="E5796" s="26" t="n"/>
      <c r="F5796" s="33">
        <f>IFERROR(IF(OR(C5796="",D5796=""),"",D5796*VLOOKUP(C5796,'Setup - Mix Design'!$A$5:$I$504,2,0)),"")</f>
        <v/>
      </c>
      <c r="G5796" s="33">
        <f>IFERROR(IF(OR(C5796="",D5796=""),"",D5796*VLOOKUP(C5796,'Setup - Mix Design'!$A$5:$I$504,3,0)),"")</f>
        <v/>
      </c>
      <c r="H5796" s="33">
        <f>IFERROR(IF(OR(C5796="",D5796=""),"",D5796*VLOOKUP(C5796,'Setup - Mix Design'!$A$5:$I$504,4,0)),"")</f>
        <v/>
      </c>
      <c r="I5796" s="33">
        <f>IFERROR(IF(OR(C5796="",D5796=""),"",D5796*VLOOKUP(C5796,'Setup - Mix Design'!$A$5:$I$504,5,0)),"")</f>
        <v/>
      </c>
      <c r="J5796" s="33">
        <f>IFERROR(IF(OR(C5796="",D5796=""),"",D5796*VLOOKUP(C5796,'Setup - Mix Design'!$A$5:$I$504,6,0)),"")</f>
        <v/>
      </c>
      <c r="K5796" s="33">
        <f>IFERROR(IF(OR(C5796="",D5796=""),"",D5796*VLOOKUP(C5796,'Setup - Mix Design'!$A$5:$I$504,7,0)),"")</f>
        <v/>
      </c>
    </row>
    <row r="5797">
      <c r="A5797" s="31" t="n"/>
      <c r="B5797" s="26" t="n"/>
      <c r="C5797" s="26" t="n"/>
      <c r="D5797" s="27" t="n"/>
      <c r="E5797" s="26" t="n"/>
      <c r="F5797" s="33">
        <f>IFERROR(IF(OR(C5797="",D5797=""),"",D5797*VLOOKUP(C5797,'Setup - Mix Design'!$A$5:$I$504,2,0)),"")</f>
        <v/>
      </c>
      <c r="G5797" s="33">
        <f>IFERROR(IF(OR(C5797="",D5797=""),"",D5797*VLOOKUP(C5797,'Setup - Mix Design'!$A$5:$I$504,3,0)),"")</f>
        <v/>
      </c>
      <c r="H5797" s="33">
        <f>IFERROR(IF(OR(C5797="",D5797=""),"",D5797*VLOOKUP(C5797,'Setup - Mix Design'!$A$5:$I$504,4,0)),"")</f>
        <v/>
      </c>
      <c r="I5797" s="33">
        <f>IFERROR(IF(OR(C5797="",D5797=""),"",D5797*VLOOKUP(C5797,'Setup - Mix Design'!$A$5:$I$504,5,0)),"")</f>
        <v/>
      </c>
      <c r="J5797" s="33">
        <f>IFERROR(IF(OR(C5797="",D5797=""),"",D5797*VLOOKUP(C5797,'Setup - Mix Design'!$A$5:$I$504,6,0)),"")</f>
        <v/>
      </c>
      <c r="K5797" s="33">
        <f>IFERROR(IF(OR(C5797="",D5797=""),"",D5797*VLOOKUP(C5797,'Setup - Mix Design'!$A$5:$I$504,7,0)),"")</f>
        <v/>
      </c>
    </row>
    <row r="5798">
      <c r="A5798" s="31" t="n"/>
      <c r="B5798" s="26" t="n"/>
      <c r="C5798" s="26" t="n"/>
      <c r="D5798" s="27" t="n"/>
      <c r="E5798" s="26" t="n"/>
      <c r="F5798" s="33">
        <f>IFERROR(IF(OR(C5798="",D5798=""),"",D5798*VLOOKUP(C5798,'Setup - Mix Design'!$A$5:$I$504,2,0)),"")</f>
        <v/>
      </c>
      <c r="G5798" s="33">
        <f>IFERROR(IF(OR(C5798="",D5798=""),"",D5798*VLOOKUP(C5798,'Setup - Mix Design'!$A$5:$I$504,3,0)),"")</f>
        <v/>
      </c>
      <c r="H5798" s="33">
        <f>IFERROR(IF(OR(C5798="",D5798=""),"",D5798*VLOOKUP(C5798,'Setup - Mix Design'!$A$5:$I$504,4,0)),"")</f>
        <v/>
      </c>
      <c r="I5798" s="33">
        <f>IFERROR(IF(OR(C5798="",D5798=""),"",D5798*VLOOKUP(C5798,'Setup - Mix Design'!$A$5:$I$504,5,0)),"")</f>
        <v/>
      </c>
      <c r="J5798" s="33">
        <f>IFERROR(IF(OR(C5798="",D5798=""),"",D5798*VLOOKUP(C5798,'Setup - Mix Design'!$A$5:$I$504,6,0)),"")</f>
        <v/>
      </c>
      <c r="K5798" s="33">
        <f>IFERROR(IF(OR(C5798="",D5798=""),"",D5798*VLOOKUP(C5798,'Setup - Mix Design'!$A$5:$I$504,7,0)),"")</f>
        <v/>
      </c>
    </row>
    <row r="5799">
      <c r="A5799" s="31" t="n"/>
      <c r="B5799" s="26" t="n"/>
      <c r="C5799" s="26" t="n"/>
      <c r="D5799" s="27" t="n"/>
      <c r="E5799" s="26" t="n"/>
      <c r="F5799" s="33">
        <f>IFERROR(IF(OR(C5799="",D5799=""),"",D5799*VLOOKUP(C5799,'Setup - Mix Design'!$A$5:$I$504,2,0)),"")</f>
        <v/>
      </c>
      <c r="G5799" s="33">
        <f>IFERROR(IF(OR(C5799="",D5799=""),"",D5799*VLOOKUP(C5799,'Setup - Mix Design'!$A$5:$I$504,3,0)),"")</f>
        <v/>
      </c>
      <c r="H5799" s="33">
        <f>IFERROR(IF(OR(C5799="",D5799=""),"",D5799*VLOOKUP(C5799,'Setup - Mix Design'!$A$5:$I$504,4,0)),"")</f>
        <v/>
      </c>
      <c r="I5799" s="33">
        <f>IFERROR(IF(OR(C5799="",D5799=""),"",D5799*VLOOKUP(C5799,'Setup - Mix Design'!$A$5:$I$504,5,0)),"")</f>
        <v/>
      </c>
      <c r="J5799" s="33">
        <f>IFERROR(IF(OR(C5799="",D5799=""),"",D5799*VLOOKUP(C5799,'Setup - Mix Design'!$A$5:$I$504,6,0)),"")</f>
        <v/>
      </c>
      <c r="K5799" s="33">
        <f>IFERROR(IF(OR(C5799="",D5799=""),"",D5799*VLOOKUP(C5799,'Setup - Mix Design'!$A$5:$I$504,7,0)),"")</f>
        <v/>
      </c>
    </row>
    <row r="5800">
      <c r="A5800" s="31" t="n"/>
      <c r="B5800" s="26" t="n"/>
      <c r="C5800" s="26" t="n"/>
      <c r="D5800" s="27" t="n"/>
      <c r="E5800" s="26" t="n"/>
      <c r="F5800" s="33">
        <f>IFERROR(IF(OR(C5800="",D5800=""),"",D5800*VLOOKUP(C5800,'Setup - Mix Design'!$A$5:$I$504,2,0)),"")</f>
        <v/>
      </c>
      <c r="G5800" s="33">
        <f>IFERROR(IF(OR(C5800="",D5800=""),"",D5800*VLOOKUP(C5800,'Setup - Mix Design'!$A$5:$I$504,3,0)),"")</f>
        <v/>
      </c>
      <c r="H5800" s="33">
        <f>IFERROR(IF(OR(C5800="",D5800=""),"",D5800*VLOOKUP(C5800,'Setup - Mix Design'!$A$5:$I$504,4,0)),"")</f>
        <v/>
      </c>
      <c r="I5800" s="33">
        <f>IFERROR(IF(OR(C5800="",D5800=""),"",D5800*VLOOKUP(C5800,'Setup - Mix Design'!$A$5:$I$504,5,0)),"")</f>
        <v/>
      </c>
      <c r="J5800" s="33">
        <f>IFERROR(IF(OR(C5800="",D5800=""),"",D5800*VLOOKUP(C5800,'Setup - Mix Design'!$A$5:$I$504,6,0)),"")</f>
        <v/>
      </c>
      <c r="K5800" s="33">
        <f>IFERROR(IF(OR(C5800="",D5800=""),"",D5800*VLOOKUP(C5800,'Setup - Mix Design'!$A$5:$I$504,7,0)),"")</f>
        <v/>
      </c>
    </row>
    <row r="5801">
      <c r="A5801" s="31" t="n"/>
      <c r="B5801" s="26" t="n"/>
      <c r="C5801" s="26" t="n"/>
      <c r="D5801" s="27" t="n"/>
      <c r="E5801" s="26" t="n"/>
      <c r="F5801" s="33">
        <f>IFERROR(IF(OR(C5801="",D5801=""),"",D5801*VLOOKUP(C5801,'Setup - Mix Design'!$A$5:$I$504,2,0)),"")</f>
        <v/>
      </c>
      <c r="G5801" s="33">
        <f>IFERROR(IF(OR(C5801="",D5801=""),"",D5801*VLOOKUP(C5801,'Setup - Mix Design'!$A$5:$I$504,3,0)),"")</f>
        <v/>
      </c>
      <c r="H5801" s="33">
        <f>IFERROR(IF(OR(C5801="",D5801=""),"",D5801*VLOOKUP(C5801,'Setup - Mix Design'!$A$5:$I$504,4,0)),"")</f>
        <v/>
      </c>
      <c r="I5801" s="33">
        <f>IFERROR(IF(OR(C5801="",D5801=""),"",D5801*VLOOKUP(C5801,'Setup - Mix Design'!$A$5:$I$504,5,0)),"")</f>
        <v/>
      </c>
      <c r="J5801" s="33">
        <f>IFERROR(IF(OR(C5801="",D5801=""),"",D5801*VLOOKUP(C5801,'Setup - Mix Design'!$A$5:$I$504,6,0)),"")</f>
        <v/>
      </c>
      <c r="K5801" s="33">
        <f>IFERROR(IF(OR(C5801="",D5801=""),"",D5801*VLOOKUP(C5801,'Setup - Mix Design'!$A$5:$I$504,7,0)),"")</f>
        <v/>
      </c>
    </row>
    <row r="5802">
      <c r="A5802" s="31" t="n"/>
      <c r="B5802" s="26" t="n"/>
      <c r="C5802" s="26" t="n"/>
      <c r="D5802" s="27" t="n"/>
      <c r="E5802" s="26" t="n"/>
      <c r="F5802" s="33">
        <f>IFERROR(IF(OR(C5802="",D5802=""),"",D5802*VLOOKUP(C5802,'Setup - Mix Design'!$A$5:$I$504,2,0)),"")</f>
        <v/>
      </c>
      <c r="G5802" s="33">
        <f>IFERROR(IF(OR(C5802="",D5802=""),"",D5802*VLOOKUP(C5802,'Setup - Mix Design'!$A$5:$I$504,3,0)),"")</f>
        <v/>
      </c>
      <c r="H5802" s="33">
        <f>IFERROR(IF(OR(C5802="",D5802=""),"",D5802*VLOOKUP(C5802,'Setup - Mix Design'!$A$5:$I$504,4,0)),"")</f>
        <v/>
      </c>
      <c r="I5802" s="33">
        <f>IFERROR(IF(OR(C5802="",D5802=""),"",D5802*VLOOKUP(C5802,'Setup - Mix Design'!$A$5:$I$504,5,0)),"")</f>
        <v/>
      </c>
      <c r="J5802" s="33">
        <f>IFERROR(IF(OR(C5802="",D5802=""),"",D5802*VLOOKUP(C5802,'Setup - Mix Design'!$A$5:$I$504,6,0)),"")</f>
        <v/>
      </c>
      <c r="K5802" s="33">
        <f>IFERROR(IF(OR(C5802="",D5802=""),"",D5802*VLOOKUP(C5802,'Setup - Mix Design'!$A$5:$I$504,7,0)),"")</f>
        <v/>
      </c>
    </row>
    <row r="5803">
      <c r="A5803" s="31" t="n"/>
      <c r="B5803" s="26" t="n"/>
      <c r="C5803" s="26" t="n"/>
      <c r="D5803" s="27" t="n"/>
      <c r="E5803" s="26" t="n"/>
      <c r="F5803" s="33">
        <f>IFERROR(IF(OR(C5803="",D5803=""),"",D5803*VLOOKUP(C5803,'Setup - Mix Design'!$A$5:$I$504,2,0)),"")</f>
        <v/>
      </c>
      <c r="G5803" s="33">
        <f>IFERROR(IF(OR(C5803="",D5803=""),"",D5803*VLOOKUP(C5803,'Setup - Mix Design'!$A$5:$I$504,3,0)),"")</f>
        <v/>
      </c>
      <c r="H5803" s="33">
        <f>IFERROR(IF(OR(C5803="",D5803=""),"",D5803*VLOOKUP(C5803,'Setup - Mix Design'!$A$5:$I$504,4,0)),"")</f>
        <v/>
      </c>
      <c r="I5803" s="33">
        <f>IFERROR(IF(OR(C5803="",D5803=""),"",D5803*VLOOKUP(C5803,'Setup - Mix Design'!$A$5:$I$504,5,0)),"")</f>
        <v/>
      </c>
      <c r="J5803" s="33">
        <f>IFERROR(IF(OR(C5803="",D5803=""),"",D5803*VLOOKUP(C5803,'Setup - Mix Design'!$A$5:$I$504,6,0)),"")</f>
        <v/>
      </c>
      <c r="K5803" s="33">
        <f>IFERROR(IF(OR(C5803="",D5803=""),"",D5803*VLOOKUP(C5803,'Setup - Mix Design'!$A$5:$I$504,7,0)),"")</f>
        <v/>
      </c>
    </row>
    <row r="5804">
      <c r="A5804" s="31" t="n"/>
      <c r="B5804" s="26" t="n"/>
      <c r="C5804" s="26" t="n"/>
      <c r="D5804" s="27" t="n"/>
      <c r="E5804" s="26" t="n"/>
      <c r="F5804" s="33">
        <f>IFERROR(IF(OR(C5804="",D5804=""),"",D5804*VLOOKUP(C5804,'Setup - Mix Design'!$A$5:$I$504,2,0)),"")</f>
        <v/>
      </c>
      <c r="G5804" s="33">
        <f>IFERROR(IF(OR(C5804="",D5804=""),"",D5804*VLOOKUP(C5804,'Setup - Mix Design'!$A$5:$I$504,3,0)),"")</f>
        <v/>
      </c>
      <c r="H5804" s="33">
        <f>IFERROR(IF(OR(C5804="",D5804=""),"",D5804*VLOOKUP(C5804,'Setup - Mix Design'!$A$5:$I$504,4,0)),"")</f>
        <v/>
      </c>
      <c r="I5804" s="33">
        <f>IFERROR(IF(OR(C5804="",D5804=""),"",D5804*VLOOKUP(C5804,'Setup - Mix Design'!$A$5:$I$504,5,0)),"")</f>
        <v/>
      </c>
      <c r="J5804" s="33">
        <f>IFERROR(IF(OR(C5804="",D5804=""),"",D5804*VLOOKUP(C5804,'Setup - Mix Design'!$A$5:$I$504,6,0)),"")</f>
        <v/>
      </c>
      <c r="K5804" s="33">
        <f>IFERROR(IF(OR(C5804="",D5804=""),"",D5804*VLOOKUP(C5804,'Setup - Mix Design'!$A$5:$I$504,7,0)),"")</f>
        <v/>
      </c>
    </row>
    <row r="5805">
      <c r="A5805" s="31" t="n"/>
      <c r="B5805" s="26" t="n"/>
      <c r="C5805" s="26" t="n"/>
      <c r="D5805" s="27" t="n"/>
      <c r="E5805" s="26" t="n"/>
      <c r="F5805" s="33">
        <f>IFERROR(IF(OR(C5805="",D5805=""),"",D5805*VLOOKUP(C5805,'Setup - Mix Design'!$A$5:$I$504,2,0)),"")</f>
        <v/>
      </c>
      <c r="G5805" s="33">
        <f>IFERROR(IF(OR(C5805="",D5805=""),"",D5805*VLOOKUP(C5805,'Setup - Mix Design'!$A$5:$I$504,3,0)),"")</f>
        <v/>
      </c>
      <c r="H5805" s="33">
        <f>IFERROR(IF(OR(C5805="",D5805=""),"",D5805*VLOOKUP(C5805,'Setup - Mix Design'!$A$5:$I$504,4,0)),"")</f>
        <v/>
      </c>
      <c r="I5805" s="33">
        <f>IFERROR(IF(OR(C5805="",D5805=""),"",D5805*VLOOKUP(C5805,'Setup - Mix Design'!$A$5:$I$504,5,0)),"")</f>
        <v/>
      </c>
      <c r="J5805" s="33">
        <f>IFERROR(IF(OR(C5805="",D5805=""),"",D5805*VLOOKUP(C5805,'Setup - Mix Design'!$A$5:$I$504,6,0)),"")</f>
        <v/>
      </c>
      <c r="K5805" s="33">
        <f>IFERROR(IF(OR(C5805="",D5805=""),"",D5805*VLOOKUP(C5805,'Setup - Mix Design'!$A$5:$I$504,7,0)),"")</f>
        <v/>
      </c>
    </row>
    <row r="5806">
      <c r="A5806" s="31" t="n"/>
      <c r="B5806" s="26" t="n"/>
      <c r="C5806" s="26" t="n"/>
      <c r="D5806" s="27" t="n"/>
      <c r="E5806" s="26" t="n"/>
      <c r="F5806" s="33">
        <f>IFERROR(IF(OR(C5806="",D5806=""),"",D5806*VLOOKUP(C5806,'Setup - Mix Design'!$A$5:$I$504,2,0)),"")</f>
        <v/>
      </c>
      <c r="G5806" s="33">
        <f>IFERROR(IF(OR(C5806="",D5806=""),"",D5806*VLOOKUP(C5806,'Setup - Mix Design'!$A$5:$I$504,3,0)),"")</f>
        <v/>
      </c>
      <c r="H5806" s="33">
        <f>IFERROR(IF(OR(C5806="",D5806=""),"",D5806*VLOOKUP(C5806,'Setup - Mix Design'!$A$5:$I$504,4,0)),"")</f>
        <v/>
      </c>
      <c r="I5806" s="33">
        <f>IFERROR(IF(OR(C5806="",D5806=""),"",D5806*VLOOKUP(C5806,'Setup - Mix Design'!$A$5:$I$504,5,0)),"")</f>
        <v/>
      </c>
      <c r="J5806" s="33">
        <f>IFERROR(IF(OR(C5806="",D5806=""),"",D5806*VLOOKUP(C5806,'Setup - Mix Design'!$A$5:$I$504,6,0)),"")</f>
        <v/>
      </c>
      <c r="K5806" s="33">
        <f>IFERROR(IF(OR(C5806="",D5806=""),"",D5806*VLOOKUP(C5806,'Setup - Mix Design'!$A$5:$I$504,7,0)),"")</f>
        <v/>
      </c>
    </row>
    <row r="5807">
      <c r="A5807" s="31" t="n"/>
      <c r="B5807" s="26" t="n"/>
      <c r="C5807" s="26" t="n"/>
      <c r="D5807" s="27" t="n"/>
      <c r="E5807" s="26" t="n"/>
      <c r="F5807" s="33">
        <f>IFERROR(IF(OR(C5807="",D5807=""),"",D5807*VLOOKUP(C5807,'Setup - Mix Design'!$A$5:$I$504,2,0)),"")</f>
        <v/>
      </c>
      <c r="G5807" s="33">
        <f>IFERROR(IF(OR(C5807="",D5807=""),"",D5807*VLOOKUP(C5807,'Setup - Mix Design'!$A$5:$I$504,3,0)),"")</f>
        <v/>
      </c>
      <c r="H5807" s="33">
        <f>IFERROR(IF(OR(C5807="",D5807=""),"",D5807*VLOOKUP(C5807,'Setup - Mix Design'!$A$5:$I$504,4,0)),"")</f>
        <v/>
      </c>
      <c r="I5807" s="33">
        <f>IFERROR(IF(OR(C5807="",D5807=""),"",D5807*VLOOKUP(C5807,'Setup - Mix Design'!$A$5:$I$504,5,0)),"")</f>
        <v/>
      </c>
      <c r="J5807" s="33">
        <f>IFERROR(IF(OR(C5807="",D5807=""),"",D5807*VLOOKUP(C5807,'Setup - Mix Design'!$A$5:$I$504,6,0)),"")</f>
        <v/>
      </c>
      <c r="K5807" s="33">
        <f>IFERROR(IF(OR(C5807="",D5807=""),"",D5807*VLOOKUP(C5807,'Setup - Mix Design'!$A$5:$I$504,7,0)),"")</f>
        <v/>
      </c>
    </row>
    <row r="5808">
      <c r="A5808" s="31" t="n"/>
      <c r="B5808" s="26" t="n"/>
      <c r="C5808" s="26" t="n"/>
      <c r="D5808" s="27" t="n"/>
      <c r="E5808" s="26" t="n"/>
      <c r="F5808" s="33">
        <f>IFERROR(IF(OR(C5808="",D5808=""),"",D5808*VLOOKUP(C5808,'Setup - Mix Design'!$A$5:$I$504,2,0)),"")</f>
        <v/>
      </c>
      <c r="G5808" s="33">
        <f>IFERROR(IF(OR(C5808="",D5808=""),"",D5808*VLOOKUP(C5808,'Setup - Mix Design'!$A$5:$I$504,3,0)),"")</f>
        <v/>
      </c>
      <c r="H5808" s="33">
        <f>IFERROR(IF(OR(C5808="",D5808=""),"",D5808*VLOOKUP(C5808,'Setup - Mix Design'!$A$5:$I$504,4,0)),"")</f>
        <v/>
      </c>
      <c r="I5808" s="33">
        <f>IFERROR(IF(OR(C5808="",D5808=""),"",D5808*VLOOKUP(C5808,'Setup - Mix Design'!$A$5:$I$504,5,0)),"")</f>
        <v/>
      </c>
      <c r="J5808" s="33">
        <f>IFERROR(IF(OR(C5808="",D5808=""),"",D5808*VLOOKUP(C5808,'Setup - Mix Design'!$A$5:$I$504,6,0)),"")</f>
        <v/>
      </c>
      <c r="K5808" s="33">
        <f>IFERROR(IF(OR(C5808="",D5808=""),"",D5808*VLOOKUP(C5808,'Setup - Mix Design'!$A$5:$I$504,7,0)),"")</f>
        <v/>
      </c>
    </row>
    <row r="5809">
      <c r="A5809" s="31" t="n"/>
      <c r="B5809" s="26" t="n"/>
      <c r="C5809" s="26" t="n"/>
      <c r="D5809" s="27" t="n"/>
      <c r="E5809" s="26" t="n"/>
      <c r="F5809" s="33">
        <f>IFERROR(IF(OR(C5809="",D5809=""),"",D5809*VLOOKUP(C5809,'Setup - Mix Design'!$A$5:$I$504,2,0)),"")</f>
        <v/>
      </c>
      <c r="G5809" s="33">
        <f>IFERROR(IF(OR(C5809="",D5809=""),"",D5809*VLOOKUP(C5809,'Setup - Mix Design'!$A$5:$I$504,3,0)),"")</f>
        <v/>
      </c>
      <c r="H5809" s="33">
        <f>IFERROR(IF(OR(C5809="",D5809=""),"",D5809*VLOOKUP(C5809,'Setup - Mix Design'!$A$5:$I$504,4,0)),"")</f>
        <v/>
      </c>
      <c r="I5809" s="33">
        <f>IFERROR(IF(OR(C5809="",D5809=""),"",D5809*VLOOKUP(C5809,'Setup - Mix Design'!$A$5:$I$504,5,0)),"")</f>
        <v/>
      </c>
      <c r="J5809" s="33">
        <f>IFERROR(IF(OR(C5809="",D5809=""),"",D5809*VLOOKUP(C5809,'Setup - Mix Design'!$A$5:$I$504,6,0)),"")</f>
        <v/>
      </c>
      <c r="K5809" s="33">
        <f>IFERROR(IF(OR(C5809="",D5809=""),"",D5809*VLOOKUP(C5809,'Setup - Mix Design'!$A$5:$I$504,7,0)),"")</f>
        <v/>
      </c>
    </row>
    <row r="5810">
      <c r="A5810" s="31" t="n"/>
      <c r="B5810" s="26" t="n"/>
      <c r="C5810" s="26" t="n"/>
      <c r="D5810" s="27" t="n"/>
      <c r="E5810" s="26" t="n"/>
      <c r="F5810" s="33">
        <f>IFERROR(IF(OR(C5810="",D5810=""),"",D5810*VLOOKUP(C5810,'Setup - Mix Design'!$A$5:$I$504,2,0)),"")</f>
        <v/>
      </c>
      <c r="G5810" s="33">
        <f>IFERROR(IF(OR(C5810="",D5810=""),"",D5810*VLOOKUP(C5810,'Setup - Mix Design'!$A$5:$I$504,3,0)),"")</f>
        <v/>
      </c>
      <c r="H5810" s="33">
        <f>IFERROR(IF(OR(C5810="",D5810=""),"",D5810*VLOOKUP(C5810,'Setup - Mix Design'!$A$5:$I$504,4,0)),"")</f>
        <v/>
      </c>
      <c r="I5810" s="33">
        <f>IFERROR(IF(OR(C5810="",D5810=""),"",D5810*VLOOKUP(C5810,'Setup - Mix Design'!$A$5:$I$504,5,0)),"")</f>
        <v/>
      </c>
      <c r="J5810" s="33">
        <f>IFERROR(IF(OR(C5810="",D5810=""),"",D5810*VLOOKUP(C5810,'Setup - Mix Design'!$A$5:$I$504,6,0)),"")</f>
        <v/>
      </c>
      <c r="K5810" s="33">
        <f>IFERROR(IF(OR(C5810="",D5810=""),"",D5810*VLOOKUP(C5810,'Setup - Mix Design'!$A$5:$I$504,7,0)),"")</f>
        <v/>
      </c>
    </row>
    <row r="5811">
      <c r="A5811" s="31" t="n"/>
      <c r="B5811" s="26" t="n"/>
      <c r="C5811" s="26" t="n"/>
      <c r="D5811" s="27" t="n"/>
      <c r="E5811" s="26" t="n"/>
      <c r="F5811" s="33">
        <f>IFERROR(IF(OR(C5811="",D5811=""),"",D5811*VLOOKUP(C5811,'Setup - Mix Design'!$A$5:$I$504,2,0)),"")</f>
        <v/>
      </c>
      <c r="G5811" s="33">
        <f>IFERROR(IF(OR(C5811="",D5811=""),"",D5811*VLOOKUP(C5811,'Setup - Mix Design'!$A$5:$I$504,3,0)),"")</f>
        <v/>
      </c>
      <c r="H5811" s="33">
        <f>IFERROR(IF(OR(C5811="",D5811=""),"",D5811*VLOOKUP(C5811,'Setup - Mix Design'!$A$5:$I$504,4,0)),"")</f>
        <v/>
      </c>
      <c r="I5811" s="33">
        <f>IFERROR(IF(OR(C5811="",D5811=""),"",D5811*VLOOKUP(C5811,'Setup - Mix Design'!$A$5:$I$504,5,0)),"")</f>
        <v/>
      </c>
      <c r="J5811" s="33">
        <f>IFERROR(IF(OR(C5811="",D5811=""),"",D5811*VLOOKUP(C5811,'Setup - Mix Design'!$A$5:$I$504,6,0)),"")</f>
        <v/>
      </c>
      <c r="K5811" s="33">
        <f>IFERROR(IF(OR(C5811="",D5811=""),"",D5811*VLOOKUP(C5811,'Setup - Mix Design'!$A$5:$I$504,7,0)),"")</f>
        <v/>
      </c>
    </row>
    <row r="5812">
      <c r="A5812" s="31" t="n"/>
      <c r="B5812" s="26" t="n"/>
      <c r="C5812" s="26" t="n"/>
      <c r="D5812" s="27" t="n"/>
      <c r="E5812" s="26" t="n"/>
      <c r="F5812" s="33">
        <f>IFERROR(IF(OR(C5812="",D5812=""),"",D5812*VLOOKUP(C5812,'Setup - Mix Design'!$A$5:$I$504,2,0)),"")</f>
        <v/>
      </c>
      <c r="G5812" s="33">
        <f>IFERROR(IF(OR(C5812="",D5812=""),"",D5812*VLOOKUP(C5812,'Setup - Mix Design'!$A$5:$I$504,3,0)),"")</f>
        <v/>
      </c>
      <c r="H5812" s="33">
        <f>IFERROR(IF(OR(C5812="",D5812=""),"",D5812*VLOOKUP(C5812,'Setup - Mix Design'!$A$5:$I$504,4,0)),"")</f>
        <v/>
      </c>
      <c r="I5812" s="33">
        <f>IFERROR(IF(OR(C5812="",D5812=""),"",D5812*VLOOKUP(C5812,'Setup - Mix Design'!$A$5:$I$504,5,0)),"")</f>
        <v/>
      </c>
      <c r="J5812" s="33">
        <f>IFERROR(IF(OR(C5812="",D5812=""),"",D5812*VLOOKUP(C5812,'Setup - Mix Design'!$A$5:$I$504,6,0)),"")</f>
        <v/>
      </c>
      <c r="K5812" s="33">
        <f>IFERROR(IF(OR(C5812="",D5812=""),"",D5812*VLOOKUP(C5812,'Setup - Mix Design'!$A$5:$I$504,7,0)),"")</f>
        <v/>
      </c>
    </row>
    <row r="5813">
      <c r="A5813" s="31" t="n"/>
      <c r="B5813" s="26" t="n"/>
      <c r="C5813" s="26" t="n"/>
      <c r="D5813" s="27" t="n"/>
      <c r="E5813" s="26" t="n"/>
      <c r="F5813" s="33">
        <f>IFERROR(IF(OR(C5813="",D5813=""),"",D5813*VLOOKUP(C5813,'Setup - Mix Design'!$A$5:$I$504,2,0)),"")</f>
        <v/>
      </c>
      <c r="G5813" s="33">
        <f>IFERROR(IF(OR(C5813="",D5813=""),"",D5813*VLOOKUP(C5813,'Setup - Mix Design'!$A$5:$I$504,3,0)),"")</f>
        <v/>
      </c>
      <c r="H5813" s="33">
        <f>IFERROR(IF(OR(C5813="",D5813=""),"",D5813*VLOOKUP(C5813,'Setup - Mix Design'!$A$5:$I$504,4,0)),"")</f>
        <v/>
      </c>
      <c r="I5813" s="33">
        <f>IFERROR(IF(OR(C5813="",D5813=""),"",D5813*VLOOKUP(C5813,'Setup - Mix Design'!$A$5:$I$504,5,0)),"")</f>
        <v/>
      </c>
      <c r="J5813" s="33">
        <f>IFERROR(IF(OR(C5813="",D5813=""),"",D5813*VLOOKUP(C5813,'Setup - Mix Design'!$A$5:$I$504,6,0)),"")</f>
        <v/>
      </c>
      <c r="K5813" s="33">
        <f>IFERROR(IF(OR(C5813="",D5813=""),"",D5813*VLOOKUP(C5813,'Setup - Mix Design'!$A$5:$I$504,7,0)),"")</f>
        <v/>
      </c>
    </row>
    <row r="5814">
      <c r="A5814" s="31" t="n"/>
      <c r="B5814" s="26" t="n"/>
      <c r="C5814" s="26" t="n"/>
      <c r="D5814" s="27" t="n"/>
      <c r="E5814" s="26" t="n"/>
      <c r="F5814" s="33">
        <f>IFERROR(IF(OR(C5814="",D5814=""),"",D5814*VLOOKUP(C5814,'Setup - Mix Design'!$A$5:$I$504,2,0)),"")</f>
        <v/>
      </c>
      <c r="G5814" s="33">
        <f>IFERROR(IF(OR(C5814="",D5814=""),"",D5814*VLOOKUP(C5814,'Setup - Mix Design'!$A$5:$I$504,3,0)),"")</f>
        <v/>
      </c>
      <c r="H5814" s="33">
        <f>IFERROR(IF(OR(C5814="",D5814=""),"",D5814*VLOOKUP(C5814,'Setup - Mix Design'!$A$5:$I$504,4,0)),"")</f>
        <v/>
      </c>
      <c r="I5814" s="33">
        <f>IFERROR(IF(OR(C5814="",D5814=""),"",D5814*VLOOKUP(C5814,'Setup - Mix Design'!$A$5:$I$504,5,0)),"")</f>
        <v/>
      </c>
      <c r="J5814" s="33">
        <f>IFERROR(IF(OR(C5814="",D5814=""),"",D5814*VLOOKUP(C5814,'Setup - Mix Design'!$A$5:$I$504,6,0)),"")</f>
        <v/>
      </c>
      <c r="K5814" s="33">
        <f>IFERROR(IF(OR(C5814="",D5814=""),"",D5814*VLOOKUP(C5814,'Setup - Mix Design'!$A$5:$I$504,7,0)),"")</f>
        <v/>
      </c>
    </row>
    <row r="5815">
      <c r="A5815" s="31" t="n"/>
      <c r="B5815" s="26" t="n"/>
      <c r="C5815" s="26" t="n"/>
      <c r="D5815" s="27" t="n"/>
      <c r="E5815" s="26" t="n"/>
      <c r="F5815" s="33">
        <f>IFERROR(IF(OR(C5815="",D5815=""),"",D5815*VLOOKUP(C5815,'Setup - Mix Design'!$A$5:$I$504,2,0)),"")</f>
        <v/>
      </c>
      <c r="G5815" s="33">
        <f>IFERROR(IF(OR(C5815="",D5815=""),"",D5815*VLOOKUP(C5815,'Setup - Mix Design'!$A$5:$I$504,3,0)),"")</f>
        <v/>
      </c>
      <c r="H5815" s="33">
        <f>IFERROR(IF(OR(C5815="",D5815=""),"",D5815*VLOOKUP(C5815,'Setup - Mix Design'!$A$5:$I$504,4,0)),"")</f>
        <v/>
      </c>
      <c r="I5815" s="33">
        <f>IFERROR(IF(OR(C5815="",D5815=""),"",D5815*VLOOKUP(C5815,'Setup - Mix Design'!$A$5:$I$504,5,0)),"")</f>
        <v/>
      </c>
      <c r="J5815" s="33">
        <f>IFERROR(IF(OR(C5815="",D5815=""),"",D5815*VLOOKUP(C5815,'Setup - Mix Design'!$A$5:$I$504,6,0)),"")</f>
        <v/>
      </c>
      <c r="K5815" s="33">
        <f>IFERROR(IF(OR(C5815="",D5815=""),"",D5815*VLOOKUP(C5815,'Setup - Mix Design'!$A$5:$I$504,7,0)),"")</f>
        <v/>
      </c>
    </row>
    <row r="5816">
      <c r="A5816" s="31" t="n"/>
      <c r="B5816" s="26" t="n"/>
      <c r="C5816" s="26" t="n"/>
      <c r="D5816" s="27" t="n"/>
      <c r="E5816" s="26" t="n"/>
      <c r="F5816" s="33">
        <f>IFERROR(IF(OR(C5816="",D5816=""),"",D5816*VLOOKUP(C5816,'Setup - Mix Design'!$A$5:$I$504,2,0)),"")</f>
        <v/>
      </c>
      <c r="G5816" s="33">
        <f>IFERROR(IF(OR(C5816="",D5816=""),"",D5816*VLOOKUP(C5816,'Setup - Mix Design'!$A$5:$I$504,3,0)),"")</f>
        <v/>
      </c>
      <c r="H5816" s="33">
        <f>IFERROR(IF(OR(C5816="",D5816=""),"",D5816*VLOOKUP(C5816,'Setup - Mix Design'!$A$5:$I$504,4,0)),"")</f>
        <v/>
      </c>
      <c r="I5816" s="33">
        <f>IFERROR(IF(OR(C5816="",D5816=""),"",D5816*VLOOKUP(C5816,'Setup - Mix Design'!$A$5:$I$504,5,0)),"")</f>
        <v/>
      </c>
      <c r="J5816" s="33">
        <f>IFERROR(IF(OR(C5816="",D5816=""),"",D5816*VLOOKUP(C5816,'Setup - Mix Design'!$A$5:$I$504,6,0)),"")</f>
        <v/>
      </c>
      <c r="K5816" s="33">
        <f>IFERROR(IF(OR(C5816="",D5816=""),"",D5816*VLOOKUP(C5816,'Setup - Mix Design'!$A$5:$I$504,7,0)),"")</f>
        <v/>
      </c>
    </row>
    <row r="5817">
      <c r="A5817" s="31" t="n"/>
      <c r="B5817" s="26" t="n"/>
      <c r="C5817" s="26" t="n"/>
      <c r="D5817" s="27" t="n"/>
      <c r="E5817" s="26" t="n"/>
      <c r="F5817" s="33">
        <f>IFERROR(IF(OR(C5817="",D5817=""),"",D5817*VLOOKUP(C5817,'Setup - Mix Design'!$A$5:$I$504,2,0)),"")</f>
        <v/>
      </c>
      <c r="G5817" s="33">
        <f>IFERROR(IF(OR(C5817="",D5817=""),"",D5817*VLOOKUP(C5817,'Setup - Mix Design'!$A$5:$I$504,3,0)),"")</f>
        <v/>
      </c>
      <c r="H5817" s="33">
        <f>IFERROR(IF(OR(C5817="",D5817=""),"",D5817*VLOOKUP(C5817,'Setup - Mix Design'!$A$5:$I$504,4,0)),"")</f>
        <v/>
      </c>
      <c r="I5817" s="33">
        <f>IFERROR(IF(OR(C5817="",D5817=""),"",D5817*VLOOKUP(C5817,'Setup - Mix Design'!$A$5:$I$504,5,0)),"")</f>
        <v/>
      </c>
      <c r="J5817" s="33">
        <f>IFERROR(IF(OR(C5817="",D5817=""),"",D5817*VLOOKUP(C5817,'Setup - Mix Design'!$A$5:$I$504,6,0)),"")</f>
        <v/>
      </c>
      <c r="K5817" s="33">
        <f>IFERROR(IF(OR(C5817="",D5817=""),"",D5817*VLOOKUP(C5817,'Setup - Mix Design'!$A$5:$I$504,7,0)),"")</f>
        <v/>
      </c>
    </row>
    <row r="5818">
      <c r="A5818" s="31" t="n"/>
      <c r="B5818" s="26" t="n"/>
      <c r="C5818" s="26" t="n"/>
      <c r="D5818" s="27" t="n"/>
      <c r="E5818" s="26" t="n"/>
      <c r="F5818" s="33">
        <f>IFERROR(IF(OR(C5818="",D5818=""),"",D5818*VLOOKUP(C5818,'Setup - Mix Design'!$A$5:$I$504,2,0)),"")</f>
        <v/>
      </c>
      <c r="G5818" s="33">
        <f>IFERROR(IF(OR(C5818="",D5818=""),"",D5818*VLOOKUP(C5818,'Setup - Mix Design'!$A$5:$I$504,3,0)),"")</f>
        <v/>
      </c>
      <c r="H5818" s="33">
        <f>IFERROR(IF(OR(C5818="",D5818=""),"",D5818*VLOOKUP(C5818,'Setup - Mix Design'!$A$5:$I$504,4,0)),"")</f>
        <v/>
      </c>
      <c r="I5818" s="33">
        <f>IFERROR(IF(OR(C5818="",D5818=""),"",D5818*VLOOKUP(C5818,'Setup - Mix Design'!$A$5:$I$504,5,0)),"")</f>
        <v/>
      </c>
      <c r="J5818" s="33">
        <f>IFERROR(IF(OR(C5818="",D5818=""),"",D5818*VLOOKUP(C5818,'Setup - Mix Design'!$A$5:$I$504,6,0)),"")</f>
        <v/>
      </c>
      <c r="K5818" s="33">
        <f>IFERROR(IF(OR(C5818="",D5818=""),"",D5818*VLOOKUP(C5818,'Setup - Mix Design'!$A$5:$I$504,7,0)),"")</f>
        <v/>
      </c>
    </row>
    <row r="5819">
      <c r="A5819" s="31" t="n"/>
      <c r="B5819" s="26" t="n"/>
      <c r="C5819" s="26" t="n"/>
      <c r="D5819" s="27" t="n"/>
      <c r="E5819" s="26" t="n"/>
      <c r="F5819" s="33">
        <f>IFERROR(IF(OR(C5819="",D5819=""),"",D5819*VLOOKUP(C5819,'Setup - Mix Design'!$A$5:$I$504,2,0)),"")</f>
        <v/>
      </c>
      <c r="G5819" s="33">
        <f>IFERROR(IF(OR(C5819="",D5819=""),"",D5819*VLOOKUP(C5819,'Setup - Mix Design'!$A$5:$I$504,3,0)),"")</f>
        <v/>
      </c>
      <c r="H5819" s="33">
        <f>IFERROR(IF(OR(C5819="",D5819=""),"",D5819*VLOOKUP(C5819,'Setup - Mix Design'!$A$5:$I$504,4,0)),"")</f>
        <v/>
      </c>
      <c r="I5819" s="33">
        <f>IFERROR(IF(OR(C5819="",D5819=""),"",D5819*VLOOKUP(C5819,'Setup - Mix Design'!$A$5:$I$504,5,0)),"")</f>
        <v/>
      </c>
      <c r="J5819" s="33">
        <f>IFERROR(IF(OR(C5819="",D5819=""),"",D5819*VLOOKUP(C5819,'Setup - Mix Design'!$A$5:$I$504,6,0)),"")</f>
        <v/>
      </c>
      <c r="K5819" s="33">
        <f>IFERROR(IF(OR(C5819="",D5819=""),"",D5819*VLOOKUP(C5819,'Setup - Mix Design'!$A$5:$I$504,7,0)),"")</f>
        <v/>
      </c>
    </row>
    <row r="5820">
      <c r="A5820" s="31" t="n"/>
      <c r="B5820" s="26" t="n"/>
      <c r="C5820" s="26" t="n"/>
      <c r="D5820" s="27" t="n"/>
      <c r="E5820" s="26" t="n"/>
      <c r="F5820" s="33">
        <f>IFERROR(IF(OR(C5820="",D5820=""),"",D5820*VLOOKUP(C5820,'Setup - Mix Design'!$A$5:$I$504,2,0)),"")</f>
        <v/>
      </c>
      <c r="G5820" s="33">
        <f>IFERROR(IF(OR(C5820="",D5820=""),"",D5820*VLOOKUP(C5820,'Setup - Mix Design'!$A$5:$I$504,3,0)),"")</f>
        <v/>
      </c>
      <c r="H5820" s="33">
        <f>IFERROR(IF(OR(C5820="",D5820=""),"",D5820*VLOOKUP(C5820,'Setup - Mix Design'!$A$5:$I$504,4,0)),"")</f>
        <v/>
      </c>
      <c r="I5820" s="33">
        <f>IFERROR(IF(OR(C5820="",D5820=""),"",D5820*VLOOKUP(C5820,'Setup - Mix Design'!$A$5:$I$504,5,0)),"")</f>
        <v/>
      </c>
      <c r="J5820" s="33">
        <f>IFERROR(IF(OR(C5820="",D5820=""),"",D5820*VLOOKUP(C5820,'Setup - Mix Design'!$A$5:$I$504,6,0)),"")</f>
        <v/>
      </c>
      <c r="K5820" s="33">
        <f>IFERROR(IF(OR(C5820="",D5820=""),"",D5820*VLOOKUP(C5820,'Setup - Mix Design'!$A$5:$I$504,7,0)),"")</f>
        <v/>
      </c>
    </row>
    <row r="5821">
      <c r="A5821" s="31" t="n"/>
      <c r="B5821" s="26" t="n"/>
      <c r="C5821" s="26" t="n"/>
      <c r="D5821" s="27" t="n"/>
      <c r="E5821" s="26" t="n"/>
      <c r="F5821" s="33">
        <f>IFERROR(IF(OR(C5821="",D5821=""),"",D5821*VLOOKUP(C5821,'Setup - Mix Design'!$A$5:$I$504,2,0)),"")</f>
        <v/>
      </c>
      <c r="G5821" s="33">
        <f>IFERROR(IF(OR(C5821="",D5821=""),"",D5821*VLOOKUP(C5821,'Setup - Mix Design'!$A$5:$I$504,3,0)),"")</f>
        <v/>
      </c>
      <c r="H5821" s="33">
        <f>IFERROR(IF(OR(C5821="",D5821=""),"",D5821*VLOOKUP(C5821,'Setup - Mix Design'!$A$5:$I$504,4,0)),"")</f>
        <v/>
      </c>
      <c r="I5821" s="33">
        <f>IFERROR(IF(OR(C5821="",D5821=""),"",D5821*VLOOKUP(C5821,'Setup - Mix Design'!$A$5:$I$504,5,0)),"")</f>
        <v/>
      </c>
      <c r="J5821" s="33">
        <f>IFERROR(IF(OR(C5821="",D5821=""),"",D5821*VLOOKUP(C5821,'Setup - Mix Design'!$A$5:$I$504,6,0)),"")</f>
        <v/>
      </c>
      <c r="K5821" s="33">
        <f>IFERROR(IF(OR(C5821="",D5821=""),"",D5821*VLOOKUP(C5821,'Setup - Mix Design'!$A$5:$I$504,7,0)),"")</f>
        <v/>
      </c>
    </row>
    <row r="5822">
      <c r="A5822" s="31" t="n"/>
      <c r="B5822" s="26" t="n"/>
      <c r="C5822" s="26" t="n"/>
      <c r="D5822" s="27" t="n"/>
      <c r="E5822" s="26" t="n"/>
      <c r="F5822" s="33">
        <f>IFERROR(IF(OR(C5822="",D5822=""),"",D5822*VLOOKUP(C5822,'Setup - Mix Design'!$A$5:$I$504,2,0)),"")</f>
        <v/>
      </c>
      <c r="G5822" s="33">
        <f>IFERROR(IF(OR(C5822="",D5822=""),"",D5822*VLOOKUP(C5822,'Setup - Mix Design'!$A$5:$I$504,3,0)),"")</f>
        <v/>
      </c>
      <c r="H5822" s="33">
        <f>IFERROR(IF(OR(C5822="",D5822=""),"",D5822*VLOOKUP(C5822,'Setup - Mix Design'!$A$5:$I$504,4,0)),"")</f>
        <v/>
      </c>
      <c r="I5822" s="33">
        <f>IFERROR(IF(OR(C5822="",D5822=""),"",D5822*VLOOKUP(C5822,'Setup - Mix Design'!$A$5:$I$504,5,0)),"")</f>
        <v/>
      </c>
      <c r="J5822" s="33">
        <f>IFERROR(IF(OR(C5822="",D5822=""),"",D5822*VLOOKUP(C5822,'Setup - Mix Design'!$A$5:$I$504,6,0)),"")</f>
        <v/>
      </c>
      <c r="K5822" s="33">
        <f>IFERROR(IF(OR(C5822="",D5822=""),"",D5822*VLOOKUP(C5822,'Setup - Mix Design'!$A$5:$I$504,7,0)),"")</f>
        <v/>
      </c>
    </row>
    <row r="5823">
      <c r="A5823" s="31" t="n"/>
      <c r="B5823" s="26" t="n"/>
      <c r="C5823" s="26" t="n"/>
      <c r="D5823" s="27" t="n"/>
      <c r="E5823" s="26" t="n"/>
      <c r="F5823" s="33">
        <f>IFERROR(IF(OR(C5823="",D5823=""),"",D5823*VLOOKUP(C5823,'Setup - Mix Design'!$A$5:$I$504,2,0)),"")</f>
        <v/>
      </c>
      <c r="G5823" s="33">
        <f>IFERROR(IF(OR(C5823="",D5823=""),"",D5823*VLOOKUP(C5823,'Setup - Mix Design'!$A$5:$I$504,3,0)),"")</f>
        <v/>
      </c>
      <c r="H5823" s="33">
        <f>IFERROR(IF(OR(C5823="",D5823=""),"",D5823*VLOOKUP(C5823,'Setup - Mix Design'!$A$5:$I$504,4,0)),"")</f>
        <v/>
      </c>
      <c r="I5823" s="33">
        <f>IFERROR(IF(OR(C5823="",D5823=""),"",D5823*VLOOKUP(C5823,'Setup - Mix Design'!$A$5:$I$504,5,0)),"")</f>
        <v/>
      </c>
      <c r="J5823" s="33">
        <f>IFERROR(IF(OR(C5823="",D5823=""),"",D5823*VLOOKUP(C5823,'Setup - Mix Design'!$A$5:$I$504,6,0)),"")</f>
        <v/>
      </c>
      <c r="K5823" s="33">
        <f>IFERROR(IF(OR(C5823="",D5823=""),"",D5823*VLOOKUP(C5823,'Setup - Mix Design'!$A$5:$I$504,7,0)),"")</f>
        <v/>
      </c>
    </row>
    <row r="5824">
      <c r="A5824" s="31" t="n"/>
      <c r="B5824" s="26" t="n"/>
      <c r="C5824" s="26" t="n"/>
      <c r="D5824" s="27" t="n"/>
      <c r="E5824" s="26" t="n"/>
      <c r="F5824" s="33">
        <f>IFERROR(IF(OR(C5824="",D5824=""),"",D5824*VLOOKUP(C5824,'Setup - Mix Design'!$A$5:$I$504,2,0)),"")</f>
        <v/>
      </c>
      <c r="G5824" s="33">
        <f>IFERROR(IF(OR(C5824="",D5824=""),"",D5824*VLOOKUP(C5824,'Setup - Mix Design'!$A$5:$I$504,3,0)),"")</f>
        <v/>
      </c>
      <c r="H5824" s="33">
        <f>IFERROR(IF(OR(C5824="",D5824=""),"",D5824*VLOOKUP(C5824,'Setup - Mix Design'!$A$5:$I$504,4,0)),"")</f>
        <v/>
      </c>
      <c r="I5824" s="33">
        <f>IFERROR(IF(OR(C5824="",D5824=""),"",D5824*VLOOKUP(C5824,'Setup - Mix Design'!$A$5:$I$504,5,0)),"")</f>
        <v/>
      </c>
      <c r="J5824" s="33">
        <f>IFERROR(IF(OR(C5824="",D5824=""),"",D5824*VLOOKUP(C5824,'Setup - Mix Design'!$A$5:$I$504,6,0)),"")</f>
        <v/>
      </c>
      <c r="K5824" s="33">
        <f>IFERROR(IF(OR(C5824="",D5824=""),"",D5824*VLOOKUP(C5824,'Setup - Mix Design'!$A$5:$I$504,7,0)),"")</f>
        <v/>
      </c>
    </row>
    <row r="5825">
      <c r="A5825" s="31" t="n"/>
      <c r="B5825" s="26" t="n"/>
      <c r="C5825" s="26" t="n"/>
      <c r="D5825" s="27" t="n"/>
      <c r="E5825" s="26" t="n"/>
      <c r="F5825" s="33">
        <f>IFERROR(IF(OR(C5825="",D5825=""),"",D5825*VLOOKUP(C5825,'Setup - Mix Design'!$A$5:$I$504,2,0)),"")</f>
        <v/>
      </c>
      <c r="G5825" s="33">
        <f>IFERROR(IF(OR(C5825="",D5825=""),"",D5825*VLOOKUP(C5825,'Setup - Mix Design'!$A$5:$I$504,3,0)),"")</f>
        <v/>
      </c>
      <c r="H5825" s="33">
        <f>IFERROR(IF(OR(C5825="",D5825=""),"",D5825*VLOOKUP(C5825,'Setup - Mix Design'!$A$5:$I$504,4,0)),"")</f>
        <v/>
      </c>
      <c r="I5825" s="33">
        <f>IFERROR(IF(OR(C5825="",D5825=""),"",D5825*VLOOKUP(C5825,'Setup - Mix Design'!$A$5:$I$504,5,0)),"")</f>
        <v/>
      </c>
      <c r="J5825" s="33">
        <f>IFERROR(IF(OR(C5825="",D5825=""),"",D5825*VLOOKUP(C5825,'Setup - Mix Design'!$A$5:$I$504,6,0)),"")</f>
        <v/>
      </c>
      <c r="K5825" s="33">
        <f>IFERROR(IF(OR(C5825="",D5825=""),"",D5825*VLOOKUP(C5825,'Setup - Mix Design'!$A$5:$I$504,7,0)),"")</f>
        <v/>
      </c>
    </row>
    <row r="5826">
      <c r="A5826" s="31" t="n"/>
      <c r="B5826" s="26" t="n"/>
      <c r="C5826" s="26" t="n"/>
      <c r="D5826" s="27" t="n"/>
      <c r="E5826" s="26" t="n"/>
      <c r="F5826" s="33">
        <f>IFERROR(IF(OR(C5826="",D5826=""),"",D5826*VLOOKUP(C5826,'Setup - Mix Design'!$A$5:$I$504,2,0)),"")</f>
        <v/>
      </c>
      <c r="G5826" s="33">
        <f>IFERROR(IF(OR(C5826="",D5826=""),"",D5826*VLOOKUP(C5826,'Setup - Mix Design'!$A$5:$I$504,3,0)),"")</f>
        <v/>
      </c>
      <c r="H5826" s="33">
        <f>IFERROR(IF(OR(C5826="",D5826=""),"",D5826*VLOOKUP(C5826,'Setup - Mix Design'!$A$5:$I$504,4,0)),"")</f>
        <v/>
      </c>
      <c r="I5826" s="33">
        <f>IFERROR(IF(OR(C5826="",D5826=""),"",D5826*VLOOKUP(C5826,'Setup - Mix Design'!$A$5:$I$504,5,0)),"")</f>
        <v/>
      </c>
      <c r="J5826" s="33">
        <f>IFERROR(IF(OR(C5826="",D5826=""),"",D5826*VLOOKUP(C5826,'Setup - Mix Design'!$A$5:$I$504,6,0)),"")</f>
        <v/>
      </c>
      <c r="K5826" s="33">
        <f>IFERROR(IF(OR(C5826="",D5826=""),"",D5826*VLOOKUP(C5826,'Setup - Mix Design'!$A$5:$I$504,7,0)),"")</f>
        <v/>
      </c>
    </row>
    <row r="5827">
      <c r="A5827" s="31" t="n"/>
      <c r="B5827" s="26" t="n"/>
      <c r="C5827" s="26" t="n"/>
      <c r="D5827" s="27" t="n"/>
      <c r="E5827" s="26" t="n"/>
      <c r="F5827" s="33">
        <f>IFERROR(IF(OR(C5827="",D5827=""),"",D5827*VLOOKUP(C5827,'Setup - Mix Design'!$A$5:$I$504,2,0)),"")</f>
        <v/>
      </c>
      <c r="G5827" s="33">
        <f>IFERROR(IF(OR(C5827="",D5827=""),"",D5827*VLOOKUP(C5827,'Setup - Mix Design'!$A$5:$I$504,3,0)),"")</f>
        <v/>
      </c>
      <c r="H5827" s="33">
        <f>IFERROR(IF(OR(C5827="",D5827=""),"",D5827*VLOOKUP(C5827,'Setup - Mix Design'!$A$5:$I$504,4,0)),"")</f>
        <v/>
      </c>
      <c r="I5827" s="33">
        <f>IFERROR(IF(OR(C5827="",D5827=""),"",D5827*VLOOKUP(C5827,'Setup - Mix Design'!$A$5:$I$504,5,0)),"")</f>
        <v/>
      </c>
      <c r="J5827" s="33">
        <f>IFERROR(IF(OR(C5827="",D5827=""),"",D5827*VLOOKUP(C5827,'Setup - Mix Design'!$A$5:$I$504,6,0)),"")</f>
        <v/>
      </c>
      <c r="K5827" s="33">
        <f>IFERROR(IF(OR(C5827="",D5827=""),"",D5827*VLOOKUP(C5827,'Setup - Mix Design'!$A$5:$I$504,7,0)),"")</f>
        <v/>
      </c>
    </row>
    <row r="5828">
      <c r="A5828" s="31" t="n"/>
      <c r="B5828" s="26" t="n"/>
      <c r="C5828" s="26" t="n"/>
      <c r="D5828" s="27" t="n"/>
      <c r="E5828" s="26" t="n"/>
      <c r="F5828" s="33">
        <f>IFERROR(IF(OR(C5828="",D5828=""),"",D5828*VLOOKUP(C5828,'Setup - Mix Design'!$A$5:$I$504,2,0)),"")</f>
        <v/>
      </c>
      <c r="G5828" s="33">
        <f>IFERROR(IF(OR(C5828="",D5828=""),"",D5828*VLOOKUP(C5828,'Setup - Mix Design'!$A$5:$I$504,3,0)),"")</f>
        <v/>
      </c>
      <c r="H5828" s="33">
        <f>IFERROR(IF(OR(C5828="",D5828=""),"",D5828*VLOOKUP(C5828,'Setup - Mix Design'!$A$5:$I$504,4,0)),"")</f>
        <v/>
      </c>
      <c r="I5828" s="33">
        <f>IFERROR(IF(OR(C5828="",D5828=""),"",D5828*VLOOKUP(C5828,'Setup - Mix Design'!$A$5:$I$504,5,0)),"")</f>
        <v/>
      </c>
      <c r="J5828" s="33">
        <f>IFERROR(IF(OR(C5828="",D5828=""),"",D5828*VLOOKUP(C5828,'Setup - Mix Design'!$A$5:$I$504,6,0)),"")</f>
        <v/>
      </c>
      <c r="K5828" s="33">
        <f>IFERROR(IF(OR(C5828="",D5828=""),"",D5828*VLOOKUP(C5828,'Setup - Mix Design'!$A$5:$I$504,7,0)),"")</f>
        <v/>
      </c>
    </row>
    <row r="5829">
      <c r="A5829" s="31" t="n"/>
      <c r="B5829" s="26" t="n"/>
      <c r="C5829" s="26" t="n"/>
      <c r="D5829" s="27" t="n"/>
      <c r="E5829" s="26" t="n"/>
      <c r="F5829" s="33">
        <f>IFERROR(IF(OR(C5829="",D5829=""),"",D5829*VLOOKUP(C5829,'Setup - Mix Design'!$A$5:$I$504,2,0)),"")</f>
        <v/>
      </c>
      <c r="G5829" s="33">
        <f>IFERROR(IF(OR(C5829="",D5829=""),"",D5829*VLOOKUP(C5829,'Setup - Mix Design'!$A$5:$I$504,3,0)),"")</f>
        <v/>
      </c>
      <c r="H5829" s="33">
        <f>IFERROR(IF(OR(C5829="",D5829=""),"",D5829*VLOOKUP(C5829,'Setup - Mix Design'!$A$5:$I$504,4,0)),"")</f>
        <v/>
      </c>
      <c r="I5829" s="33">
        <f>IFERROR(IF(OR(C5829="",D5829=""),"",D5829*VLOOKUP(C5829,'Setup - Mix Design'!$A$5:$I$504,5,0)),"")</f>
        <v/>
      </c>
      <c r="J5829" s="33">
        <f>IFERROR(IF(OR(C5829="",D5829=""),"",D5829*VLOOKUP(C5829,'Setup - Mix Design'!$A$5:$I$504,6,0)),"")</f>
        <v/>
      </c>
      <c r="K5829" s="33">
        <f>IFERROR(IF(OR(C5829="",D5829=""),"",D5829*VLOOKUP(C5829,'Setup - Mix Design'!$A$5:$I$504,7,0)),"")</f>
        <v/>
      </c>
    </row>
    <row r="5830">
      <c r="A5830" s="31" t="n"/>
      <c r="B5830" s="26" t="n"/>
      <c r="C5830" s="26" t="n"/>
      <c r="D5830" s="27" t="n"/>
      <c r="E5830" s="26" t="n"/>
      <c r="F5830" s="33">
        <f>IFERROR(IF(OR(C5830="",D5830=""),"",D5830*VLOOKUP(C5830,'Setup - Mix Design'!$A$5:$I$504,2,0)),"")</f>
        <v/>
      </c>
      <c r="G5830" s="33">
        <f>IFERROR(IF(OR(C5830="",D5830=""),"",D5830*VLOOKUP(C5830,'Setup - Mix Design'!$A$5:$I$504,3,0)),"")</f>
        <v/>
      </c>
      <c r="H5830" s="33">
        <f>IFERROR(IF(OR(C5830="",D5830=""),"",D5830*VLOOKUP(C5830,'Setup - Mix Design'!$A$5:$I$504,4,0)),"")</f>
        <v/>
      </c>
      <c r="I5830" s="33">
        <f>IFERROR(IF(OR(C5830="",D5830=""),"",D5830*VLOOKUP(C5830,'Setup - Mix Design'!$A$5:$I$504,5,0)),"")</f>
        <v/>
      </c>
      <c r="J5830" s="33">
        <f>IFERROR(IF(OR(C5830="",D5830=""),"",D5830*VLOOKUP(C5830,'Setup - Mix Design'!$A$5:$I$504,6,0)),"")</f>
        <v/>
      </c>
      <c r="K5830" s="33">
        <f>IFERROR(IF(OR(C5830="",D5830=""),"",D5830*VLOOKUP(C5830,'Setup - Mix Design'!$A$5:$I$504,7,0)),"")</f>
        <v/>
      </c>
    </row>
    <row r="5831">
      <c r="A5831" s="31" t="n"/>
      <c r="B5831" s="26" t="n"/>
      <c r="C5831" s="26" t="n"/>
      <c r="D5831" s="27" t="n"/>
      <c r="E5831" s="26" t="n"/>
      <c r="F5831" s="33">
        <f>IFERROR(IF(OR(C5831="",D5831=""),"",D5831*VLOOKUP(C5831,'Setup - Mix Design'!$A$5:$I$504,2,0)),"")</f>
        <v/>
      </c>
      <c r="G5831" s="33">
        <f>IFERROR(IF(OR(C5831="",D5831=""),"",D5831*VLOOKUP(C5831,'Setup - Mix Design'!$A$5:$I$504,3,0)),"")</f>
        <v/>
      </c>
      <c r="H5831" s="33">
        <f>IFERROR(IF(OR(C5831="",D5831=""),"",D5831*VLOOKUP(C5831,'Setup - Mix Design'!$A$5:$I$504,4,0)),"")</f>
        <v/>
      </c>
      <c r="I5831" s="33">
        <f>IFERROR(IF(OR(C5831="",D5831=""),"",D5831*VLOOKUP(C5831,'Setup - Mix Design'!$A$5:$I$504,5,0)),"")</f>
        <v/>
      </c>
      <c r="J5831" s="33">
        <f>IFERROR(IF(OR(C5831="",D5831=""),"",D5831*VLOOKUP(C5831,'Setup - Mix Design'!$A$5:$I$504,6,0)),"")</f>
        <v/>
      </c>
      <c r="K5831" s="33">
        <f>IFERROR(IF(OR(C5831="",D5831=""),"",D5831*VLOOKUP(C5831,'Setup - Mix Design'!$A$5:$I$504,7,0)),"")</f>
        <v/>
      </c>
    </row>
    <row r="5832">
      <c r="A5832" s="31" t="n"/>
      <c r="B5832" s="26" t="n"/>
      <c r="C5832" s="26" t="n"/>
      <c r="D5832" s="27" t="n"/>
      <c r="E5832" s="26" t="n"/>
      <c r="F5832" s="33">
        <f>IFERROR(IF(OR(C5832="",D5832=""),"",D5832*VLOOKUP(C5832,'Setup - Mix Design'!$A$5:$I$504,2,0)),"")</f>
        <v/>
      </c>
      <c r="G5832" s="33">
        <f>IFERROR(IF(OR(C5832="",D5832=""),"",D5832*VLOOKUP(C5832,'Setup - Mix Design'!$A$5:$I$504,3,0)),"")</f>
        <v/>
      </c>
      <c r="H5832" s="33">
        <f>IFERROR(IF(OR(C5832="",D5832=""),"",D5832*VLOOKUP(C5832,'Setup - Mix Design'!$A$5:$I$504,4,0)),"")</f>
        <v/>
      </c>
      <c r="I5832" s="33">
        <f>IFERROR(IF(OR(C5832="",D5832=""),"",D5832*VLOOKUP(C5832,'Setup - Mix Design'!$A$5:$I$504,5,0)),"")</f>
        <v/>
      </c>
      <c r="J5832" s="33">
        <f>IFERROR(IF(OR(C5832="",D5832=""),"",D5832*VLOOKUP(C5832,'Setup - Mix Design'!$A$5:$I$504,6,0)),"")</f>
        <v/>
      </c>
      <c r="K5832" s="33">
        <f>IFERROR(IF(OR(C5832="",D5832=""),"",D5832*VLOOKUP(C5832,'Setup - Mix Design'!$A$5:$I$504,7,0)),"")</f>
        <v/>
      </c>
    </row>
    <row r="5833">
      <c r="A5833" s="31" t="n"/>
      <c r="B5833" s="26" t="n"/>
      <c r="C5833" s="26" t="n"/>
      <c r="D5833" s="27" t="n"/>
      <c r="E5833" s="26" t="n"/>
      <c r="F5833" s="33">
        <f>IFERROR(IF(OR(C5833="",D5833=""),"",D5833*VLOOKUP(C5833,'Setup - Mix Design'!$A$5:$I$504,2,0)),"")</f>
        <v/>
      </c>
      <c r="G5833" s="33">
        <f>IFERROR(IF(OR(C5833="",D5833=""),"",D5833*VLOOKUP(C5833,'Setup - Mix Design'!$A$5:$I$504,3,0)),"")</f>
        <v/>
      </c>
      <c r="H5833" s="33">
        <f>IFERROR(IF(OR(C5833="",D5833=""),"",D5833*VLOOKUP(C5833,'Setup - Mix Design'!$A$5:$I$504,4,0)),"")</f>
        <v/>
      </c>
      <c r="I5833" s="33">
        <f>IFERROR(IF(OR(C5833="",D5833=""),"",D5833*VLOOKUP(C5833,'Setup - Mix Design'!$A$5:$I$504,5,0)),"")</f>
        <v/>
      </c>
      <c r="J5833" s="33">
        <f>IFERROR(IF(OR(C5833="",D5833=""),"",D5833*VLOOKUP(C5833,'Setup - Mix Design'!$A$5:$I$504,6,0)),"")</f>
        <v/>
      </c>
      <c r="K5833" s="33">
        <f>IFERROR(IF(OR(C5833="",D5833=""),"",D5833*VLOOKUP(C5833,'Setup - Mix Design'!$A$5:$I$504,7,0)),"")</f>
        <v/>
      </c>
    </row>
    <row r="5834">
      <c r="A5834" s="31" t="n"/>
      <c r="B5834" s="26" t="n"/>
      <c r="C5834" s="26" t="n"/>
      <c r="D5834" s="27" t="n"/>
      <c r="E5834" s="26" t="n"/>
      <c r="F5834" s="33">
        <f>IFERROR(IF(OR(C5834="",D5834=""),"",D5834*VLOOKUP(C5834,'Setup - Mix Design'!$A$5:$I$504,2,0)),"")</f>
        <v/>
      </c>
      <c r="G5834" s="33">
        <f>IFERROR(IF(OR(C5834="",D5834=""),"",D5834*VLOOKUP(C5834,'Setup - Mix Design'!$A$5:$I$504,3,0)),"")</f>
        <v/>
      </c>
      <c r="H5834" s="33">
        <f>IFERROR(IF(OR(C5834="",D5834=""),"",D5834*VLOOKUP(C5834,'Setup - Mix Design'!$A$5:$I$504,4,0)),"")</f>
        <v/>
      </c>
      <c r="I5834" s="33">
        <f>IFERROR(IF(OR(C5834="",D5834=""),"",D5834*VLOOKUP(C5834,'Setup - Mix Design'!$A$5:$I$504,5,0)),"")</f>
        <v/>
      </c>
      <c r="J5834" s="33">
        <f>IFERROR(IF(OR(C5834="",D5834=""),"",D5834*VLOOKUP(C5834,'Setup - Mix Design'!$A$5:$I$504,6,0)),"")</f>
        <v/>
      </c>
      <c r="K5834" s="33">
        <f>IFERROR(IF(OR(C5834="",D5834=""),"",D5834*VLOOKUP(C5834,'Setup - Mix Design'!$A$5:$I$504,7,0)),"")</f>
        <v/>
      </c>
    </row>
    <row r="5835">
      <c r="A5835" s="31" t="n"/>
      <c r="B5835" s="26" t="n"/>
      <c r="C5835" s="26" t="n"/>
      <c r="D5835" s="27" t="n"/>
      <c r="E5835" s="26" t="n"/>
      <c r="F5835" s="33">
        <f>IFERROR(IF(OR(C5835="",D5835=""),"",D5835*VLOOKUP(C5835,'Setup - Mix Design'!$A$5:$I$504,2,0)),"")</f>
        <v/>
      </c>
      <c r="G5835" s="33">
        <f>IFERROR(IF(OR(C5835="",D5835=""),"",D5835*VLOOKUP(C5835,'Setup - Mix Design'!$A$5:$I$504,3,0)),"")</f>
        <v/>
      </c>
      <c r="H5835" s="33">
        <f>IFERROR(IF(OR(C5835="",D5835=""),"",D5835*VLOOKUP(C5835,'Setup - Mix Design'!$A$5:$I$504,4,0)),"")</f>
        <v/>
      </c>
      <c r="I5835" s="33">
        <f>IFERROR(IF(OR(C5835="",D5835=""),"",D5835*VLOOKUP(C5835,'Setup - Mix Design'!$A$5:$I$504,5,0)),"")</f>
        <v/>
      </c>
      <c r="J5835" s="33">
        <f>IFERROR(IF(OR(C5835="",D5835=""),"",D5835*VLOOKUP(C5835,'Setup - Mix Design'!$A$5:$I$504,6,0)),"")</f>
        <v/>
      </c>
      <c r="K5835" s="33">
        <f>IFERROR(IF(OR(C5835="",D5835=""),"",D5835*VLOOKUP(C5835,'Setup - Mix Design'!$A$5:$I$504,7,0)),"")</f>
        <v/>
      </c>
    </row>
    <row r="5836">
      <c r="A5836" s="31" t="n"/>
      <c r="B5836" s="26" t="n"/>
      <c r="C5836" s="26" t="n"/>
      <c r="D5836" s="27" t="n"/>
      <c r="E5836" s="26" t="n"/>
      <c r="F5836" s="33">
        <f>IFERROR(IF(OR(C5836="",D5836=""),"",D5836*VLOOKUP(C5836,'Setup - Mix Design'!$A$5:$I$504,2,0)),"")</f>
        <v/>
      </c>
      <c r="G5836" s="33">
        <f>IFERROR(IF(OR(C5836="",D5836=""),"",D5836*VLOOKUP(C5836,'Setup - Mix Design'!$A$5:$I$504,3,0)),"")</f>
        <v/>
      </c>
      <c r="H5836" s="33">
        <f>IFERROR(IF(OR(C5836="",D5836=""),"",D5836*VLOOKUP(C5836,'Setup - Mix Design'!$A$5:$I$504,4,0)),"")</f>
        <v/>
      </c>
      <c r="I5836" s="33">
        <f>IFERROR(IF(OR(C5836="",D5836=""),"",D5836*VLOOKUP(C5836,'Setup - Mix Design'!$A$5:$I$504,5,0)),"")</f>
        <v/>
      </c>
      <c r="J5836" s="33">
        <f>IFERROR(IF(OR(C5836="",D5836=""),"",D5836*VLOOKUP(C5836,'Setup - Mix Design'!$A$5:$I$504,6,0)),"")</f>
        <v/>
      </c>
      <c r="K5836" s="33">
        <f>IFERROR(IF(OR(C5836="",D5836=""),"",D5836*VLOOKUP(C5836,'Setup - Mix Design'!$A$5:$I$504,7,0)),"")</f>
        <v/>
      </c>
    </row>
    <row r="5837">
      <c r="A5837" s="31" t="n"/>
      <c r="B5837" s="26" t="n"/>
      <c r="C5837" s="26" t="n"/>
      <c r="D5837" s="27" t="n"/>
      <c r="E5837" s="26" t="n"/>
      <c r="F5837" s="33">
        <f>IFERROR(IF(OR(C5837="",D5837=""),"",D5837*VLOOKUP(C5837,'Setup - Mix Design'!$A$5:$I$504,2,0)),"")</f>
        <v/>
      </c>
      <c r="G5837" s="33">
        <f>IFERROR(IF(OR(C5837="",D5837=""),"",D5837*VLOOKUP(C5837,'Setup - Mix Design'!$A$5:$I$504,3,0)),"")</f>
        <v/>
      </c>
      <c r="H5837" s="33">
        <f>IFERROR(IF(OR(C5837="",D5837=""),"",D5837*VLOOKUP(C5837,'Setup - Mix Design'!$A$5:$I$504,4,0)),"")</f>
        <v/>
      </c>
      <c r="I5837" s="33">
        <f>IFERROR(IF(OR(C5837="",D5837=""),"",D5837*VLOOKUP(C5837,'Setup - Mix Design'!$A$5:$I$504,5,0)),"")</f>
        <v/>
      </c>
      <c r="J5837" s="33">
        <f>IFERROR(IF(OR(C5837="",D5837=""),"",D5837*VLOOKUP(C5837,'Setup - Mix Design'!$A$5:$I$504,6,0)),"")</f>
        <v/>
      </c>
      <c r="K5837" s="33">
        <f>IFERROR(IF(OR(C5837="",D5837=""),"",D5837*VLOOKUP(C5837,'Setup - Mix Design'!$A$5:$I$504,7,0)),"")</f>
        <v/>
      </c>
    </row>
    <row r="5838">
      <c r="A5838" s="31" t="n"/>
      <c r="B5838" s="26" t="n"/>
      <c r="C5838" s="26" t="n"/>
      <c r="D5838" s="27" t="n"/>
      <c r="E5838" s="26" t="n"/>
      <c r="F5838" s="33">
        <f>IFERROR(IF(OR(C5838="",D5838=""),"",D5838*VLOOKUP(C5838,'Setup - Mix Design'!$A$5:$I$504,2,0)),"")</f>
        <v/>
      </c>
      <c r="G5838" s="33">
        <f>IFERROR(IF(OR(C5838="",D5838=""),"",D5838*VLOOKUP(C5838,'Setup - Mix Design'!$A$5:$I$504,3,0)),"")</f>
        <v/>
      </c>
      <c r="H5838" s="33">
        <f>IFERROR(IF(OR(C5838="",D5838=""),"",D5838*VLOOKUP(C5838,'Setup - Mix Design'!$A$5:$I$504,4,0)),"")</f>
        <v/>
      </c>
      <c r="I5838" s="33">
        <f>IFERROR(IF(OR(C5838="",D5838=""),"",D5838*VLOOKUP(C5838,'Setup - Mix Design'!$A$5:$I$504,5,0)),"")</f>
        <v/>
      </c>
      <c r="J5838" s="33">
        <f>IFERROR(IF(OR(C5838="",D5838=""),"",D5838*VLOOKUP(C5838,'Setup - Mix Design'!$A$5:$I$504,6,0)),"")</f>
        <v/>
      </c>
      <c r="K5838" s="33">
        <f>IFERROR(IF(OR(C5838="",D5838=""),"",D5838*VLOOKUP(C5838,'Setup - Mix Design'!$A$5:$I$504,7,0)),"")</f>
        <v/>
      </c>
    </row>
    <row r="5839">
      <c r="A5839" s="31" t="n"/>
      <c r="B5839" s="26" t="n"/>
      <c r="C5839" s="26" t="n"/>
      <c r="D5839" s="27" t="n"/>
      <c r="E5839" s="26" t="n"/>
      <c r="F5839" s="33">
        <f>IFERROR(IF(OR(C5839="",D5839=""),"",D5839*VLOOKUP(C5839,'Setup - Mix Design'!$A$5:$I$504,2,0)),"")</f>
        <v/>
      </c>
      <c r="G5839" s="33">
        <f>IFERROR(IF(OR(C5839="",D5839=""),"",D5839*VLOOKUP(C5839,'Setup - Mix Design'!$A$5:$I$504,3,0)),"")</f>
        <v/>
      </c>
      <c r="H5839" s="33">
        <f>IFERROR(IF(OR(C5839="",D5839=""),"",D5839*VLOOKUP(C5839,'Setup - Mix Design'!$A$5:$I$504,4,0)),"")</f>
        <v/>
      </c>
      <c r="I5839" s="33">
        <f>IFERROR(IF(OR(C5839="",D5839=""),"",D5839*VLOOKUP(C5839,'Setup - Mix Design'!$A$5:$I$504,5,0)),"")</f>
        <v/>
      </c>
      <c r="J5839" s="33">
        <f>IFERROR(IF(OR(C5839="",D5839=""),"",D5839*VLOOKUP(C5839,'Setup - Mix Design'!$A$5:$I$504,6,0)),"")</f>
        <v/>
      </c>
      <c r="K5839" s="33">
        <f>IFERROR(IF(OR(C5839="",D5839=""),"",D5839*VLOOKUP(C5839,'Setup - Mix Design'!$A$5:$I$504,7,0)),"")</f>
        <v/>
      </c>
    </row>
    <row r="5840">
      <c r="A5840" s="31" t="n"/>
      <c r="B5840" s="26" t="n"/>
      <c r="C5840" s="26" t="n"/>
      <c r="D5840" s="27" t="n"/>
      <c r="E5840" s="26" t="n"/>
      <c r="F5840" s="33">
        <f>IFERROR(IF(OR(C5840="",D5840=""),"",D5840*VLOOKUP(C5840,'Setup - Mix Design'!$A$5:$I$504,2,0)),"")</f>
        <v/>
      </c>
      <c r="G5840" s="33">
        <f>IFERROR(IF(OR(C5840="",D5840=""),"",D5840*VLOOKUP(C5840,'Setup - Mix Design'!$A$5:$I$504,3,0)),"")</f>
        <v/>
      </c>
      <c r="H5840" s="33">
        <f>IFERROR(IF(OR(C5840="",D5840=""),"",D5840*VLOOKUP(C5840,'Setup - Mix Design'!$A$5:$I$504,4,0)),"")</f>
        <v/>
      </c>
      <c r="I5840" s="33">
        <f>IFERROR(IF(OR(C5840="",D5840=""),"",D5840*VLOOKUP(C5840,'Setup - Mix Design'!$A$5:$I$504,5,0)),"")</f>
        <v/>
      </c>
      <c r="J5840" s="33">
        <f>IFERROR(IF(OR(C5840="",D5840=""),"",D5840*VLOOKUP(C5840,'Setup - Mix Design'!$A$5:$I$504,6,0)),"")</f>
        <v/>
      </c>
      <c r="K5840" s="33">
        <f>IFERROR(IF(OR(C5840="",D5840=""),"",D5840*VLOOKUP(C5840,'Setup - Mix Design'!$A$5:$I$504,7,0)),"")</f>
        <v/>
      </c>
    </row>
    <row r="5841">
      <c r="A5841" s="31" t="n"/>
      <c r="B5841" s="26" t="n"/>
      <c r="C5841" s="26" t="n"/>
      <c r="D5841" s="27" t="n"/>
      <c r="E5841" s="26" t="n"/>
      <c r="F5841" s="33">
        <f>IFERROR(IF(OR(C5841="",D5841=""),"",D5841*VLOOKUP(C5841,'Setup - Mix Design'!$A$5:$I$504,2,0)),"")</f>
        <v/>
      </c>
      <c r="G5841" s="33">
        <f>IFERROR(IF(OR(C5841="",D5841=""),"",D5841*VLOOKUP(C5841,'Setup - Mix Design'!$A$5:$I$504,3,0)),"")</f>
        <v/>
      </c>
      <c r="H5841" s="33">
        <f>IFERROR(IF(OR(C5841="",D5841=""),"",D5841*VLOOKUP(C5841,'Setup - Mix Design'!$A$5:$I$504,4,0)),"")</f>
        <v/>
      </c>
      <c r="I5841" s="33">
        <f>IFERROR(IF(OR(C5841="",D5841=""),"",D5841*VLOOKUP(C5841,'Setup - Mix Design'!$A$5:$I$504,5,0)),"")</f>
        <v/>
      </c>
      <c r="J5841" s="33">
        <f>IFERROR(IF(OR(C5841="",D5841=""),"",D5841*VLOOKUP(C5841,'Setup - Mix Design'!$A$5:$I$504,6,0)),"")</f>
        <v/>
      </c>
      <c r="K5841" s="33">
        <f>IFERROR(IF(OR(C5841="",D5841=""),"",D5841*VLOOKUP(C5841,'Setup - Mix Design'!$A$5:$I$504,7,0)),"")</f>
        <v/>
      </c>
    </row>
    <row r="5842">
      <c r="A5842" s="31" t="n"/>
      <c r="B5842" s="26" t="n"/>
      <c r="C5842" s="26" t="n"/>
      <c r="D5842" s="27" t="n"/>
      <c r="E5842" s="26" t="n"/>
      <c r="F5842" s="33">
        <f>IFERROR(IF(OR(C5842="",D5842=""),"",D5842*VLOOKUP(C5842,'Setup - Mix Design'!$A$5:$I$504,2,0)),"")</f>
        <v/>
      </c>
      <c r="G5842" s="33">
        <f>IFERROR(IF(OR(C5842="",D5842=""),"",D5842*VLOOKUP(C5842,'Setup - Mix Design'!$A$5:$I$504,3,0)),"")</f>
        <v/>
      </c>
      <c r="H5842" s="33">
        <f>IFERROR(IF(OR(C5842="",D5842=""),"",D5842*VLOOKUP(C5842,'Setup - Mix Design'!$A$5:$I$504,4,0)),"")</f>
        <v/>
      </c>
      <c r="I5842" s="33">
        <f>IFERROR(IF(OR(C5842="",D5842=""),"",D5842*VLOOKUP(C5842,'Setup - Mix Design'!$A$5:$I$504,5,0)),"")</f>
        <v/>
      </c>
      <c r="J5842" s="33">
        <f>IFERROR(IF(OR(C5842="",D5842=""),"",D5842*VLOOKUP(C5842,'Setup - Mix Design'!$A$5:$I$504,6,0)),"")</f>
        <v/>
      </c>
      <c r="K5842" s="33">
        <f>IFERROR(IF(OR(C5842="",D5842=""),"",D5842*VLOOKUP(C5842,'Setup - Mix Design'!$A$5:$I$504,7,0)),"")</f>
        <v/>
      </c>
    </row>
    <row r="5843">
      <c r="A5843" s="31" t="n"/>
      <c r="B5843" s="26" t="n"/>
      <c r="C5843" s="26" t="n"/>
      <c r="D5843" s="27" t="n"/>
      <c r="E5843" s="26" t="n"/>
      <c r="F5843" s="33">
        <f>IFERROR(IF(OR(C5843="",D5843=""),"",D5843*VLOOKUP(C5843,'Setup - Mix Design'!$A$5:$I$504,2,0)),"")</f>
        <v/>
      </c>
      <c r="G5843" s="33">
        <f>IFERROR(IF(OR(C5843="",D5843=""),"",D5843*VLOOKUP(C5843,'Setup - Mix Design'!$A$5:$I$504,3,0)),"")</f>
        <v/>
      </c>
      <c r="H5843" s="33">
        <f>IFERROR(IF(OR(C5843="",D5843=""),"",D5843*VLOOKUP(C5843,'Setup - Mix Design'!$A$5:$I$504,4,0)),"")</f>
        <v/>
      </c>
      <c r="I5843" s="33">
        <f>IFERROR(IF(OR(C5843="",D5843=""),"",D5843*VLOOKUP(C5843,'Setup - Mix Design'!$A$5:$I$504,5,0)),"")</f>
        <v/>
      </c>
      <c r="J5843" s="33">
        <f>IFERROR(IF(OR(C5843="",D5843=""),"",D5843*VLOOKUP(C5843,'Setup - Mix Design'!$A$5:$I$504,6,0)),"")</f>
        <v/>
      </c>
      <c r="K5843" s="33">
        <f>IFERROR(IF(OR(C5843="",D5843=""),"",D5843*VLOOKUP(C5843,'Setup - Mix Design'!$A$5:$I$504,7,0)),"")</f>
        <v/>
      </c>
    </row>
    <row r="5844">
      <c r="A5844" s="31" t="n"/>
      <c r="B5844" s="26" t="n"/>
      <c r="C5844" s="26" t="n"/>
      <c r="D5844" s="27" t="n"/>
      <c r="E5844" s="26" t="n"/>
      <c r="F5844" s="33">
        <f>IFERROR(IF(OR(C5844="",D5844=""),"",D5844*VLOOKUP(C5844,'Setup - Mix Design'!$A$5:$I$504,2,0)),"")</f>
        <v/>
      </c>
      <c r="G5844" s="33">
        <f>IFERROR(IF(OR(C5844="",D5844=""),"",D5844*VLOOKUP(C5844,'Setup - Mix Design'!$A$5:$I$504,3,0)),"")</f>
        <v/>
      </c>
      <c r="H5844" s="33">
        <f>IFERROR(IF(OR(C5844="",D5844=""),"",D5844*VLOOKUP(C5844,'Setup - Mix Design'!$A$5:$I$504,4,0)),"")</f>
        <v/>
      </c>
      <c r="I5844" s="33">
        <f>IFERROR(IF(OR(C5844="",D5844=""),"",D5844*VLOOKUP(C5844,'Setup - Mix Design'!$A$5:$I$504,5,0)),"")</f>
        <v/>
      </c>
      <c r="J5844" s="33">
        <f>IFERROR(IF(OR(C5844="",D5844=""),"",D5844*VLOOKUP(C5844,'Setup - Mix Design'!$A$5:$I$504,6,0)),"")</f>
        <v/>
      </c>
      <c r="K5844" s="33">
        <f>IFERROR(IF(OR(C5844="",D5844=""),"",D5844*VLOOKUP(C5844,'Setup - Mix Design'!$A$5:$I$504,7,0)),"")</f>
        <v/>
      </c>
    </row>
    <row r="5845">
      <c r="A5845" s="31" t="n"/>
      <c r="B5845" s="26" t="n"/>
      <c r="C5845" s="26" t="n"/>
      <c r="D5845" s="27" t="n"/>
      <c r="E5845" s="26" t="n"/>
      <c r="F5845" s="33">
        <f>IFERROR(IF(OR(C5845="",D5845=""),"",D5845*VLOOKUP(C5845,'Setup - Mix Design'!$A$5:$I$504,2,0)),"")</f>
        <v/>
      </c>
      <c r="G5845" s="33">
        <f>IFERROR(IF(OR(C5845="",D5845=""),"",D5845*VLOOKUP(C5845,'Setup - Mix Design'!$A$5:$I$504,3,0)),"")</f>
        <v/>
      </c>
      <c r="H5845" s="33">
        <f>IFERROR(IF(OR(C5845="",D5845=""),"",D5845*VLOOKUP(C5845,'Setup - Mix Design'!$A$5:$I$504,4,0)),"")</f>
        <v/>
      </c>
      <c r="I5845" s="33">
        <f>IFERROR(IF(OR(C5845="",D5845=""),"",D5845*VLOOKUP(C5845,'Setup - Mix Design'!$A$5:$I$504,5,0)),"")</f>
        <v/>
      </c>
      <c r="J5845" s="33">
        <f>IFERROR(IF(OR(C5845="",D5845=""),"",D5845*VLOOKUP(C5845,'Setup - Mix Design'!$A$5:$I$504,6,0)),"")</f>
        <v/>
      </c>
      <c r="K5845" s="33">
        <f>IFERROR(IF(OR(C5845="",D5845=""),"",D5845*VLOOKUP(C5845,'Setup - Mix Design'!$A$5:$I$504,7,0)),"")</f>
        <v/>
      </c>
    </row>
    <row r="5846">
      <c r="A5846" s="31" t="n"/>
      <c r="B5846" s="26" t="n"/>
      <c r="C5846" s="26" t="n"/>
      <c r="D5846" s="27" t="n"/>
      <c r="E5846" s="26" t="n"/>
      <c r="F5846" s="33">
        <f>IFERROR(IF(OR(C5846="",D5846=""),"",D5846*VLOOKUP(C5846,'Setup - Mix Design'!$A$5:$I$504,2,0)),"")</f>
        <v/>
      </c>
      <c r="G5846" s="33">
        <f>IFERROR(IF(OR(C5846="",D5846=""),"",D5846*VLOOKUP(C5846,'Setup - Mix Design'!$A$5:$I$504,3,0)),"")</f>
        <v/>
      </c>
      <c r="H5846" s="33">
        <f>IFERROR(IF(OR(C5846="",D5846=""),"",D5846*VLOOKUP(C5846,'Setup - Mix Design'!$A$5:$I$504,4,0)),"")</f>
        <v/>
      </c>
      <c r="I5846" s="33">
        <f>IFERROR(IF(OR(C5846="",D5846=""),"",D5846*VLOOKUP(C5846,'Setup - Mix Design'!$A$5:$I$504,5,0)),"")</f>
        <v/>
      </c>
      <c r="J5846" s="33">
        <f>IFERROR(IF(OR(C5846="",D5846=""),"",D5846*VLOOKUP(C5846,'Setup - Mix Design'!$A$5:$I$504,6,0)),"")</f>
        <v/>
      </c>
      <c r="K5846" s="33">
        <f>IFERROR(IF(OR(C5846="",D5846=""),"",D5846*VLOOKUP(C5846,'Setup - Mix Design'!$A$5:$I$504,7,0)),"")</f>
        <v/>
      </c>
    </row>
    <row r="5847">
      <c r="A5847" s="31" t="n"/>
      <c r="B5847" s="26" t="n"/>
      <c r="C5847" s="26" t="n"/>
      <c r="D5847" s="27" t="n"/>
      <c r="E5847" s="26" t="n"/>
      <c r="F5847" s="33">
        <f>IFERROR(IF(OR(C5847="",D5847=""),"",D5847*VLOOKUP(C5847,'Setup - Mix Design'!$A$5:$I$504,2,0)),"")</f>
        <v/>
      </c>
      <c r="G5847" s="33">
        <f>IFERROR(IF(OR(C5847="",D5847=""),"",D5847*VLOOKUP(C5847,'Setup - Mix Design'!$A$5:$I$504,3,0)),"")</f>
        <v/>
      </c>
      <c r="H5847" s="33">
        <f>IFERROR(IF(OR(C5847="",D5847=""),"",D5847*VLOOKUP(C5847,'Setup - Mix Design'!$A$5:$I$504,4,0)),"")</f>
        <v/>
      </c>
      <c r="I5847" s="33">
        <f>IFERROR(IF(OR(C5847="",D5847=""),"",D5847*VLOOKUP(C5847,'Setup - Mix Design'!$A$5:$I$504,5,0)),"")</f>
        <v/>
      </c>
      <c r="J5847" s="33">
        <f>IFERROR(IF(OR(C5847="",D5847=""),"",D5847*VLOOKUP(C5847,'Setup - Mix Design'!$A$5:$I$504,6,0)),"")</f>
        <v/>
      </c>
      <c r="K5847" s="33">
        <f>IFERROR(IF(OR(C5847="",D5847=""),"",D5847*VLOOKUP(C5847,'Setup - Mix Design'!$A$5:$I$504,7,0)),"")</f>
        <v/>
      </c>
    </row>
    <row r="5848">
      <c r="A5848" s="31" t="n"/>
      <c r="B5848" s="26" t="n"/>
      <c r="C5848" s="26" t="n"/>
      <c r="D5848" s="27" t="n"/>
      <c r="E5848" s="26" t="n"/>
      <c r="F5848" s="33">
        <f>IFERROR(IF(OR(C5848="",D5848=""),"",D5848*VLOOKUP(C5848,'Setup - Mix Design'!$A$5:$I$504,2,0)),"")</f>
        <v/>
      </c>
      <c r="G5848" s="33">
        <f>IFERROR(IF(OR(C5848="",D5848=""),"",D5848*VLOOKUP(C5848,'Setup - Mix Design'!$A$5:$I$504,3,0)),"")</f>
        <v/>
      </c>
      <c r="H5848" s="33">
        <f>IFERROR(IF(OR(C5848="",D5848=""),"",D5848*VLOOKUP(C5848,'Setup - Mix Design'!$A$5:$I$504,4,0)),"")</f>
        <v/>
      </c>
      <c r="I5848" s="33">
        <f>IFERROR(IF(OR(C5848="",D5848=""),"",D5848*VLOOKUP(C5848,'Setup - Mix Design'!$A$5:$I$504,5,0)),"")</f>
        <v/>
      </c>
      <c r="J5848" s="33">
        <f>IFERROR(IF(OR(C5848="",D5848=""),"",D5848*VLOOKUP(C5848,'Setup - Mix Design'!$A$5:$I$504,6,0)),"")</f>
        <v/>
      </c>
      <c r="K5848" s="33">
        <f>IFERROR(IF(OR(C5848="",D5848=""),"",D5848*VLOOKUP(C5848,'Setup - Mix Design'!$A$5:$I$504,7,0)),"")</f>
        <v/>
      </c>
    </row>
    <row r="5849">
      <c r="A5849" s="31" t="n"/>
      <c r="B5849" s="26" t="n"/>
      <c r="C5849" s="26" t="n"/>
      <c r="D5849" s="27" t="n"/>
      <c r="E5849" s="26" t="n"/>
      <c r="F5849" s="33">
        <f>IFERROR(IF(OR(C5849="",D5849=""),"",D5849*VLOOKUP(C5849,'Setup - Mix Design'!$A$5:$I$504,2,0)),"")</f>
        <v/>
      </c>
      <c r="G5849" s="33">
        <f>IFERROR(IF(OR(C5849="",D5849=""),"",D5849*VLOOKUP(C5849,'Setup - Mix Design'!$A$5:$I$504,3,0)),"")</f>
        <v/>
      </c>
      <c r="H5849" s="33">
        <f>IFERROR(IF(OR(C5849="",D5849=""),"",D5849*VLOOKUP(C5849,'Setup - Mix Design'!$A$5:$I$504,4,0)),"")</f>
        <v/>
      </c>
      <c r="I5849" s="33">
        <f>IFERROR(IF(OR(C5849="",D5849=""),"",D5849*VLOOKUP(C5849,'Setup - Mix Design'!$A$5:$I$504,5,0)),"")</f>
        <v/>
      </c>
      <c r="J5849" s="33">
        <f>IFERROR(IF(OR(C5849="",D5849=""),"",D5849*VLOOKUP(C5849,'Setup - Mix Design'!$A$5:$I$504,6,0)),"")</f>
        <v/>
      </c>
      <c r="K5849" s="33">
        <f>IFERROR(IF(OR(C5849="",D5849=""),"",D5849*VLOOKUP(C5849,'Setup - Mix Design'!$A$5:$I$504,7,0)),"")</f>
        <v/>
      </c>
    </row>
    <row r="5850">
      <c r="A5850" s="31" t="n"/>
      <c r="B5850" s="26" t="n"/>
      <c r="C5850" s="26" t="n"/>
      <c r="D5850" s="27" t="n"/>
      <c r="E5850" s="26" t="n"/>
      <c r="F5850" s="33">
        <f>IFERROR(IF(OR(C5850="",D5850=""),"",D5850*VLOOKUP(C5850,'Setup - Mix Design'!$A$5:$I$504,2,0)),"")</f>
        <v/>
      </c>
      <c r="G5850" s="33">
        <f>IFERROR(IF(OR(C5850="",D5850=""),"",D5850*VLOOKUP(C5850,'Setup - Mix Design'!$A$5:$I$504,3,0)),"")</f>
        <v/>
      </c>
      <c r="H5850" s="33">
        <f>IFERROR(IF(OR(C5850="",D5850=""),"",D5850*VLOOKUP(C5850,'Setup - Mix Design'!$A$5:$I$504,4,0)),"")</f>
        <v/>
      </c>
      <c r="I5850" s="33">
        <f>IFERROR(IF(OR(C5850="",D5850=""),"",D5850*VLOOKUP(C5850,'Setup - Mix Design'!$A$5:$I$504,5,0)),"")</f>
        <v/>
      </c>
      <c r="J5850" s="33">
        <f>IFERROR(IF(OR(C5850="",D5850=""),"",D5850*VLOOKUP(C5850,'Setup - Mix Design'!$A$5:$I$504,6,0)),"")</f>
        <v/>
      </c>
      <c r="K5850" s="33">
        <f>IFERROR(IF(OR(C5850="",D5850=""),"",D5850*VLOOKUP(C5850,'Setup - Mix Design'!$A$5:$I$504,7,0)),"")</f>
        <v/>
      </c>
    </row>
    <row r="5851">
      <c r="A5851" s="31" t="n"/>
      <c r="B5851" s="26" t="n"/>
      <c r="C5851" s="26" t="n"/>
      <c r="D5851" s="27" t="n"/>
      <c r="E5851" s="26" t="n"/>
      <c r="F5851" s="33">
        <f>IFERROR(IF(OR(C5851="",D5851=""),"",D5851*VLOOKUP(C5851,'Setup - Mix Design'!$A$5:$I$504,2,0)),"")</f>
        <v/>
      </c>
      <c r="G5851" s="33">
        <f>IFERROR(IF(OR(C5851="",D5851=""),"",D5851*VLOOKUP(C5851,'Setup - Mix Design'!$A$5:$I$504,3,0)),"")</f>
        <v/>
      </c>
      <c r="H5851" s="33">
        <f>IFERROR(IF(OR(C5851="",D5851=""),"",D5851*VLOOKUP(C5851,'Setup - Mix Design'!$A$5:$I$504,4,0)),"")</f>
        <v/>
      </c>
      <c r="I5851" s="33">
        <f>IFERROR(IF(OR(C5851="",D5851=""),"",D5851*VLOOKUP(C5851,'Setup - Mix Design'!$A$5:$I$504,5,0)),"")</f>
        <v/>
      </c>
      <c r="J5851" s="33">
        <f>IFERROR(IF(OR(C5851="",D5851=""),"",D5851*VLOOKUP(C5851,'Setup - Mix Design'!$A$5:$I$504,6,0)),"")</f>
        <v/>
      </c>
      <c r="K5851" s="33">
        <f>IFERROR(IF(OR(C5851="",D5851=""),"",D5851*VLOOKUP(C5851,'Setup - Mix Design'!$A$5:$I$504,7,0)),"")</f>
        <v/>
      </c>
    </row>
    <row r="5852">
      <c r="A5852" s="31" t="n"/>
      <c r="B5852" s="26" t="n"/>
      <c r="C5852" s="26" t="n"/>
      <c r="D5852" s="27" t="n"/>
      <c r="E5852" s="26" t="n"/>
      <c r="F5852" s="33">
        <f>IFERROR(IF(OR(C5852="",D5852=""),"",D5852*VLOOKUP(C5852,'Setup - Mix Design'!$A$5:$I$504,2,0)),"")</f>
        <v/>
      </c>
      <c r="G5852" s="33">
        <f>IFERROR(IF(OR(C5852="",D5852=""),"",D5852*VLOOKUP(C5852,'Setup - Mix Design'!$A$5:$I$504,3,0)),"")</f>
        <v/>
      </c>
      <c r="H5852" s="33">
        <f>IFERROR(IF(OR(C5852="",D5852=""),"",D5852*VLOOKUP(C5852,'Setup - Mix Design'!$A$5:$I$504,4,0)),"")</f>
        <v/>
      </c>
      <c r="I5852" s="33">
        <f>IFERROR(IF(OR(C5852="",D5852=""),"",D5852*VLOOKUP(C5852,'Setup - Mix Design'!$A$5:$I$504,5,0)),"")</f>
        <v/>
      </c>
      <c r="J5852" s="33">
        <f>IFERROR(IF(OR(C5852="",D5852=""),"",D5852*VLOOKUP(C5852,'Setup - Mix Design'!$A$5:$I$504,6,0)),"")</f>
        <v/>
      </c>
      <c r="K5852" s="33">
        <f>IFERROR(IF(OR(C5852="",D5852=""),"",D5852*VLOOKUP(C5852,'Setup - Mix Design'!$A$5:$I$504,7,0)),"")</f>
        <v/>
      </c>
    </row>
    <row r="5853">
      <c r="A5853" s="31" t="n"/>
      <c r="B5853" s="26" t="n"/>
      <c r="C5853" s="26" t="n"/>
      <c r="D5853" s="27" t="n"/>
      <c r="E5853" s="26" t="n"/>
      <c r="F5853" s="33">
        <f>IFERROR(IF(OR(C5853="",D5853=""),"",D5853*VLOOKUP(C5853,'Setup - Mix Design'!$A$5:$I$504,2,0)),"")</f>
        <v/>
      </c>
      <c r="G5853" s="33">
        <f>IFERROR(IF(OR(C5853="",D5853=""),"",D5853*VLOOKUP(C5853,'Setup - Mix Design'!$A$5:$I$504,3,0)),"")</f>
        <v/>
      </c>
      <c r="H5853" s="33">
        <f>IFERROR(IF(OR(C5853="",D5853=""),"",D5853*VLOOKUP(C5853,'Setup - Mix Design'!$A$5:$I$504,4,0)),"")</f>
        <v/>
      </c>
      <c r="I5853" s="33">
        <f>IFERROR(IF(OR(C5853="",D5853=""),"",D5853*VLOOKUP(C5853,'Setup - Mix Design'!$A$5:$I$504,5,0)),"")</f>
        <v/>
      </c>
      <c r="J5853" s="33">
        <f>IFERROR(IF(OR(C5853="",D5853=""),"",D5853*VLOOKUP(C5853,'Setup - Mix Design'!$A$5:$I$504,6,0)),"")</f>
        <v/>
      </c>
      <c r="K5853" s="33">
        <f>IFERROR(IF(OR(C5853="",D5853=""),"",D5853*VLOOKUP(C5853,'Setup - Mix Design'!$A$5:$I$504,7,0)),"")</f>
        <v/>
      </c>
    </row>
    <row r="5854">
      <c r="A5854" s="31" t="n"/>
      <c r="B5854" s="26" t="n"/>
      <c r="C5854" s="26" t="n"/>
      <c r="D5854" s="27" t="n"/>
      <c r="E5854" s="26" t="n"/>
      <c r="F5854" s="33">
        <f>IFERROR(IF(OR(C5854="",D5854=""),"",D5854*VLOOKUP(C5854,'Setup - Mix Design'!$A$5:$I$504,2,0)),"")</f>
        <v/>
      </c>
      <c r="G5854" s="33">
        <f>IFERROR(IF(OR(C5854="",D5854=""),"",D5854*VLOOKUP(C5854,'Setup - Mix Design'!$A$5:$I$504,3,0)),"")</f>
        <v/>
      </c>
      <c r="H5854" s="33">
        <f>IFERROR(IF(OR(C5854="",D5854=""),"",D5854*VLOOKUP(C5854,'Setup - Mix Design'!$A$5:$I$504,4,0)),"")</f>
        <v/>
      </c>
      <c r="I5854" s="33">
        <f>IFERROR(IF(OR(C5854="",D5854=""),"",D5854*VLOOKUP(C5854,'Setup - Mix Design'!$A$5:$I$504,5,0)),"")</f>
        <v/>
      </c>
      <c r="J5854" s="33">
        <f>IFERROR(IF(OR(C5854="",D5854=""),"",D5854*VLOOKUP(C5854,'Setup - Mix Design'!$A$5:$I$504,6,0)),"")</f>
        <v/>
      </c>
      <c r="K5854" s="33">
        <f>IFERROR(IF(OR(C5854="",D5854=""),"",D5854*VLOOKUP(C5854,'Setup - Mix Design'!$A$5:$I$504,7,0)),"")</f>
        <v/>
      </c>
    </row>
    <row r="5855">
      <c r="A5855" s="31" t="n"/>
      <c r="B5855" s="26" t="n"/>
      <c r="C5855" s="26" t="n"/>
      <c r="D5855" s="27" t="n"/>
      <c r="E5855" s="26" t="n"/>
      <c r="F5855" s="33">
        <f>IFERROR(IF(OR(C5855="",D5855=""),"",D5855*VLOOKUP(C5855,'Setup - Mix Design'!$A$5:$I$504,2,0)),"")</f>
        <v/>
      </c>
      <c r="G5855" s="33">
        <f>IFERROR(IF(OR(C5855="",D5855=""),"",D5855*VLOOKUP(C5855,'Setup - Mix Design'!$A$5:$I$504,3,0)),"")</f>
        <v/>
      </c>
      <c r="H5855" s="33">
        <f>IFERROR(IF(OR(C5855="",D5855=""),"",D5855*VLOOKUP(C5855,'Setup - Mix Design'!$A$5:$I$504,4,0)),"")</f>
        <v/>
      </c>
      <c r="I5855" s="33">
        <f>IFERROR(IF(OR(C5855="",D5855=""),"",D5855*VLOOKUP(C5855,'Setup - Mix Design'!$A$5:$I$504,5,0)),"")</f>
        <v/>
      </c>
      <c r="J5855" s="33">
        <f>IFERROR(IF(OR(C5855="",D5855=""),"",D5855*VLOOKUP(C5855,'Setup - Mix Design'!$A$5:$I$504,6,0)),"")</f>
        <v/>
      </c>
      <c r="K5855" s="33">
        <f>IFERROR(IF(OR(C5855="",D5855=""),"",D5855*VLOOKUP(C5855,'Setup - Mix Design'!$A$5:$I$504,7,0)),"")</f>
        <v/>
      </c>
    </row>
    <row r="5856">
      <c r="A5856" s="31" t="n"/>
      <c r="B5856" s="26" t="n"/>
      <c r="C5856" s="26" t="n"/>
      <c r="D5856" s="27" t="n"/>
      <c r="E5856" s="26" t="n"/>
      <c r="F5856" s="33">
        <f>IFERROR(IF(OR(C5856="",D5856=""),"",D5856*VLOOKUP(C5856,'Setup - Mix Design'!$A$5:$I$504,2,0)),"")</f>
        <v/>
      </c>
      <c r="G5856" s="33">
        <f>IFERROR(IF(OR(C5856="",D5856=""),"",D5856*VLOOKUP(C5856,'Setup - Mix Design'!$A$5:$I$504,3,0)),"")</f>
        <v/>
      </c>
      <c r="H5856" s="33">
        <f>IFERROR(IF(OR(C5856="",D5856=""),"",D5856*VLOOKUP(C5856,'Setup - Mix Design'!$A$5:$I$504,4,0)),"")</f>
        <v/>
      </c>
      <c r="I5856" s="33">
        <f>IFERROR(IF(OR(C5856="",D5856=""),"",D5856*VLOOKUP(C5856,'Setup - Mix Design'!$A$5:$I$504,5,0)),"")</f>
        <v/>
      </c>
      <c r="J5856" s="33">
        <f>IFERROR(IF(OR(C5856="",D5856=""),"",D5856*VLOOKUP(C5856,'Setup - Mix Design'!$A$5:$I$504,6,0)),"")</f>
        <v/>
      </c>
      <c r="K5856" s="33">
        <f>IFERROR(IF(OR(C5856="",D5856=""),"",D5856*VLOOKUP(C5856,'Setup - Mix Design'!$A$5:$I$504,7,0)),"")</f>
        <v/>
      </c>
    </row>
    <row r="5857">
      <c r="A5857" s="31" t="n"/>
      <c r="B5857" s="26" t="n"/>
      <c r="C5857" s="26" t="n"/>
      <c r="D5857" s="27" t="n"/>
      <c r="E5857" s="26" t="n"/>
      <c r="F5857" s="33">
        <f>IFERROR(IF(OR(C5857="",D5857=""),"",D5857*VLOOKUP(C5857,'Setup - Mix Design'!$A$5:$I$504,2,0)),"")</f>
        <v/>
      </c>
      <c r="G5857" s="33">
        <f>IFERROR(IF(OR(C5857="",D5857=""),"",D5857*VLOOKUP(C5857,'Setup - Mix Design'!$A$5:$I$504,3,0)),"")</f>
        <v/>
      </c>
      <c r="H5857" s="33">
        <f>IFERROR(IF(OR(C5857="",D5857=""),"",D5857*VLOOKUP(C5857,'Setup - Mix Design'!$A$5:$I$504,4,0)),"")</f>
        <v/>
      </c>
      <c r="I5857" s="33">
        <f>IFERROR(IF(OR(C5857="",D5857=""),"",D5857*VLOOKUP(C5857,'Setup - Mix Design'!$A$5:$I$504,5,0)),"")</f>
        <v/>
      </c>
      <c r="J5857" s="33">
        <f>IFERROR(IF(OR(C5857="",D5857=""),"",D5857*VLOOKUP(C5857,'Setup - Mix Design'!$A$5:$I$504,6,0)),"")</f>
        <v/>
      </c>
      <c r="K5857" s="33">
        <f>IFERROR(IF(OR(C5857="",D5857=""),"",D5857*VLOOKUP(C5857,'Setup - Mix Design'!$A$5:$I$504,7,0)),"")</f>
        <v/>
      </c>
    </row>
    <row r="5858">
      <c r="A5858" s="31" t="n"/>
      <c r="B5858" s="26" t="n"/>
      <c r="C5858" s="26" t="n"/>
      <c r="D5858" s="27" t="n"/>
      <c r="E5858" s="26" t="n"/>
      <c r="F5858" s="33">
        <f>IFERROR(IF(OR(C5858="",D5858=""),"",D5858*VLOOKUP(C5858,'Setup - Mix Design'!$A$5:$I$504,2,0)),"")</f>
        <v/>
      </c>
      <c r="G5858" s="33">
        <f>IFERROR(IF(OR(C5858="",D5858=""),"",D5858*VLOOKUP(C5858,'Setup - Mix Design'!$A$5:$I$504,3,0)),"")</f>
        <v/>
      </c>
      <c r="H5858" s="33">
        <f>IFERROR(IF(OR(C5858="",D5858=""),"",D5858*VLOOKUP(C5858,'Setup - Mix Design'!$A$5:$I$504,4,0)),"")</f>
        <v/>
      </c>
      <c r="I5858" s="33">
        <f>IFERROR(IF(OR(C5858="",D5858=""),"",D5858*VLOOKUP(C5858,'Setup - Mix Design'!$A$5:$I$504,5,0)),"")</f>
        <v/>
      </c>
      <c r="J5858" s="33">
        <f>IFERROR(IF(OR(C5858="",D5858=""),"",D5858*VLOOKUP(C5858,'Setup - Mix Design'!$A$5:$I$504,6,0)),"")</f>
        <v/>
      </c>
      <c r="K5858" s="33">
        <f>IFERROR(IF(OR(C5858="",D5858=""),"",D5858*VLOOKUP(C5858,'Setup - Mix Design'!$A$5:$I$504,7,0)),"")</f>
        <v/>
      </c>
    </row>
    <row r="5859">
      <c r="A5859" s="31" t="n"/>
      <c r="B5859" s="26" t="n"/>
      <c r="C5859" s="26" t="n"/>
      <c r="D5859" s="27" t="n"/>
      <c r="E5859" s="26" t="n"/>
      <c r="F5859" s="33">
        <f>IFERROR(IF(OR(C5859="",D5859=""),"",D5859*VLOOKUP(C5859,'Setup - Mix Design'!$A$5:$I$504,2,0)),"")</f>
        <v/>
      </c>
      <c r="G5859" s="33">
        <f>IFERROR(IF(OR(C5859="",D5859=""),"",D5859*VLOOKUP(C5859,'Setup - Mix Design'!$A$5:$I$504,3,0)),"")</f>
        <v/>
      </c>
      <c r="H5859" s="33">
        <f>IFERROR(IF(OR(C5859="",D5859=""),"",D5859*VLOOKUP(C5859,'Setup - Mix Design'!$A$5:$I$504,4,0)),"")</f>
        <v/>
      </c>
      <c r="I5859" s="33">
        <f>IFERROR(IF(OR(C5859="",D5859=""),"",D5859*VLOOKUP(C5859,'Setup - Mix Design'!$A$5:$I$504,5,0)),"")</f>
        <v/>
      </c>
      <c r="J5859" s="33">
        <f>IFERROR(IF(OR(C5859="",D5859=""),"",D5859*VLOOKUP(C5859,'Setup - Mix Design'!$A$5:$I$504,6,0)),"")</f>
        <v/>
      </c>
      <c r="K5859" s="33">
        <f>IFERROR(IF(OR(C5859="",D5859=""),"",D5859*VLOOKUP(C5859,'Setup - Mix Design'!$A$5:$I$504,7,0)),"")</f>
        <v/>
      </c>
    </row>
    <row r="5860">
      <c r="A5860" s="31" t="n"/>
      <c r="B5860" s="26" t="n"/>
      <c r="C5860" s="26" t="n"/>
      <c r="D5860" s="27" t="n"/>
      <c r="E5860" s="26" t="n"/>
      <c r="F5860" s="33">
        <f>IFERROR(IF(OR(C5860="",D5860=""),"",D5860*VLOOKUP(C5860,'Setup - Mix Design'!$A$5:$I$504,2,0)),"")</f>
        <v/>
      </c>
      <c r="G5860" s="33">
        <f>IFERROR(IF(OR(C5860="",D5860=""),"",D5860*VLOOKUP(C5860,'Setup - Mix Design'!$A$5:$I$504,3,0)),"")</f>
        <v/>
      </c>
      <c r="H5860" s="33">
        <f>IFERROR(IF(OR(C5860="",D5860=""),"",D5860*VLOOKUP(C5860,'Setup - Mix Design'!$A$5:$I$504,4,0)),"")</f>
        <v/>
      </c>
      <c r="I5860" s="33">
        <f>IFERROR(IF(OR(C5860="",D5860=""),"",D5860*VLOOKUP(C5860,'Setup - Mix Design'!$A$5:$I$504,5,0)),"")</f>
        <v/>
      </c>
      <c r="J5860" s="33">
        <f>IFERROR(IF(OR(C5860="",D5860=""),"",D5860*VLOOKUP(C5860,'Setup - Mix Design'!$A$5:$I$504,6,0)),"")</f>
        <v/>
      </c>
      <c r="K5860" s="33">
        <f>IFERROR(IF(OR(C5860="",D5860=""),"",D5860*VLOOKUP(C5860,'Setup - Mix Design'!$A$5:$I$504,7,0)),"")</f>
        <v/>
      </c>
    </row>
    <row r="5861">
      <c r="A5861" s="31" t="n"/>
      <c r="B5861" s="26" t="n"/>
      <c r="C5861" s="26" t="n"/>
      <c r="D5861" s="27" t="n"/>
      <c r="E5861" s="26" t="n"/>
      <c r="F5861" s="33">
        <f>IFERROR(IF(OR(C5861="",D5861=""),"",D5861*VLOOKUP(C5861,'Setup - Mix Design'!$A$5:$I$504,2,0)),"")</f>
        <v/>
      </c>
      <c r="G5861" s="33">
        <f>IFERROR(IF(OR(C5861="",D5861=""),"",D5861*VLOOKUP(C5861,'Setup - Mix Design'!$A$5:$I$504,3,0)),"")</f>
        <v/>
      </c>
      <c r="H5861" s="33">
        <f>IFERROR(IF(OR(C5861="",D5861=""),"",D5861*VLOOKUP(C5861,'Setup - Mix Design'!$A$5:$I$504,4,0)),"")</f>
        <v/>
      </c>
      <c r="I5861" s="33">
        <f>IFERROR(IF(OR(C5861="",D5861=""),"",D5861*VLOOKUP(C5861,'Setup - Mix Design'!$A$5:$I$504,5,0)),"")</f>
        <v/>
      </c>
      <c r="J5861" s="33">
        <f>IFERROR(IF(OR(C5861="",D5861=""),"",D5861*VLOOKUP(C5861,'Setup - Mix Design'!$A$5:$I$504,6,0)),"")</f>
        <v/>
      </c>
      <c r="K5861" s="33">
        <f>IFERROR(IF(OR(C5861="",D5861=""),"",D5861*VLOOKUP(C5861,'Setup - Mix Design'!$A$5:$I$504,7,0)),"")</f>
        <v/>
      </c>
    </row>
    <row r="5862">
      <c r="A5862" s="31" t="n"/>
      <c r="B5862" s="26" t="n"/>
      <c r="C5862" s="26" t="n"/>
      <c r="D5862" s="27" t="n"/>
      <c r="E5862" s="26" t="n"/>
      <c r="F5862" s="33">
        <f>IFERROR(IF(OR(C5862="",D5862=""),"",D5862*VLOOKUP(C5862,'Setup - Mix Design'!$A$5:$I$504,2,0)),"")</f>
        <v/>
      </c>
      <c r="G5862" s="33">
        <f>IFERROR(IF(OR(C5862="",D5862=""),"",D5862*VLOOKUP(C5862,'Setup - Mix Design'!$A$5:$I$504,3,0)),"")</f>
        <v/>
      </c>
      <c r="H5862" s="33">
        <f>IFERROR(IF(OR(C5862="",D5862=""),"",D5862*VLOOKUP(C5862,'Setup - Mix Design'!$A$5:$I$504,4,0)),"")</f>
        <v/>
      </c>
      <c r="I5862" s="33">
        <f>IFERROR(IF(OR(C5862="",D5862=""),"",D5862*VLOOKUP(C5862,'Setup - Mix Design'!$A$5:$I$504,5,0)),"")</f>
        <v/>
      </c>
      <c r="J5862" s="33">
        <f>IFERROR(IF(OR(C5862="",D5862=""),"",D5862*VLOOKUP(C5862,'Setup - Mix Design'!$A$5:$I$504,6,0)),"")</f>
        <v/>
      </c>
      <c r="K5862" s="33">
        <f>IFERROR(IF(OR(C5862="",D5862=""),"",D5862*VLOOKUP(C5862,'Setup - Mix Design'!$A$5:$I$504,7,0)),"")</f>
        <v/>
      </c>
    </row>
    <row r="5863">
      <c r="A5863" s="31" t="n"/>
      <c r="B5863" s="26" t="n"/>
      <c r="C5863" s="26" t="n"/>
      <c r="D5863" s="27" t="n"/>
      <c r="E5863" s="26" t="n"/>
      <c r="F5863" s="33">
        <f>IFERROR(IF(OR(C5863="",D5863=""),"",D5863*VLOOKUP(C5863,'Setup - Mix Design'!$A$5:$I$504,2,0)),"")</f>
        <v/>
      </c>
      <c r="G5863" s="33">
        <f>IFERROR(IF(OR(C5863="",D5863=""),"",D5863*VLOOKUP(C5863,'Setup - Mix Design'!$A$5:$I$504,3,0)),"")</f>
        <v/>
      </c>
      <c r="H5863" s="33">
        <f>IFERROR(IF(OR(C5863="",D5863=""),"",D5863*VLOOKUP(C5863,'Setup - Mix Design'!$A$5:$I$504,4,0)),"")</f>
        <v/>
      </c>
      <c r="I5863" s="33">
        <f>IFERROR(IF(OR(C5863="",D5863=""),"",D5863*VLOOKUP(C5863,'Setup - Mix Design'!$A$5:$I$504,5,0)),"")</f>
        <v/>
      </c>
      <c r="J5863" s="33">
        <f>IFERROR(IF(OR(C5863="",D5863=""),"",D5863*VLOOKUP(C5863,'Setup - Mix Design'!$A$5:$I$504,6,0)),"")</f>
        <v/>
      </c>
      <c r="K5863" s="33">
        <f>IFERROR(IF(OR(C5863="",D5863=""),"",D5863*VLOOKUP(C5863,'Setup - Mix Design'!$A$5:$I$504,7,0)),"")</f>
        <v/>
      </c>
    </row>
    <row r="5864">
      <c r="A5864" s="31" t="n"/>
      <c r="B5864" s="26" t="n"/>
      <c r="C5864" s="26" t="n"/>
      <c r="D5864" s="27" t="n"/>
      <c r="E5864" s="26" t="n"/>
      <c r="F5864" s="33">
        <f>IFERROR(IF(OR(C5864="",D5864=""),"",D5864*VLOOKUP(C5864,'Setup - Mix Design'!$A$5:$I$504,2,0)),"")</f>
        <v/>
      </c>
      <c r="G5864" s="33">
        <f>IFERROR(IF(OR(C5864="",D5864=""),"",D5864*VLOOKUP(C5864,'Setup - Mix Design'!$A$5:$I$504,3,0)),"")</f>
        <v/>
      </c>
      <c r="H5864" s="33">
        <f>IFERROR(IF(OR(C5864="",D5864=""),"",D5864*VLOOKUP(C5864,'Setup - Mix Design'!$A$5:$I$504,4,0)),"")</f>
        <v/>
      </c>
      <c r="I5864" s="33">
        <f>IFERROR(IF(OR(C5864="",D5864=""),"",D5864*VLOOKUP(C5864,'Setup - Mix Design'!$A$5:$I$504,5,0)),"")</f>
        <v/>
      </c>
      <c r="J5864" s="33">
        <f>IFERROR(IF(OR(C5864="",D5864=""),"",D5864*VLOOKUP(C5864,'Setup - Mix Design'!$A$5:$I$504,6,0)),"")</f>
        <v/>
      </c>
      <c r="K5864" s="33">
        <f>IFERROR(IF(OR(C5864="",D5864=""),"",D5864*VLOOKUP(C5864,'Setup - Mix Design'!$A$5:$I$504,7,0)),"")</f>
        <v/>
      </c>
    </row>
    <row r="5865">
      <c r="A5865" s="31" t="n"/>
      <c r="B5865" s="26" t="n"/>
      <c r="C5865" s="26" t="n"/>
      <c r="D5865" s="27" t="n"/>
      <c r="E5865" s="26" t="n"/>
      <c r="F5865" s="33">
        <f>IFERROR(IF(OR(C5865="",D5865=""),"",D5865*VLOOKUP(C5865,'Setup - Mix Design'!$A$5:$I$504,2,0)),"")</f>
        <v/>
      </c>
      <c r="G5865" s="33">
        <f>IFERROR(IF(OR(C5865="",D5865=""),"",D5865*VLOOKUP(C5865,'Setup - Mix Design'!$A$5:$I$504,3,0)),"")</f>
        <v/>
      </c>
      <c r="H5865" s="33">
        <f>IFERROR(IF(OR(C5865="",D5865=""),"",D5865*VLOOKUP(C5865,'Setup - Mix Design'!$A$5:$I$504,4,0)),"")</f>
        <v/>
      </c>
      <c r="I5865" s="33">
        <f>IFERROR(IF(OR(C5865="",D5865=""),"",D5865*VLOOKUP(C5865,'Setup - Mix Design'!$A$5:$I$504,5,0)),"")</f>
        <v/>
      </c>
      <c r="J5865" s="33">
        <f>IFERROR(IF(OR(C5865="",D5865=""),"",D5865*VLOOKUP(C5865,'Setup - Mix Design'!$A$5:$I$504,6,0)),"")</f>
        <v/>
      </c>
      <c r="K5865" s="33">
        <f>IFERROR(IF(OR(C5865="",D5865=""),"",D5865*VLOOKUP(C5865,'Setup - Mix Design'!$A$5:$I$504,7,0)),"")</f>
        <v/>
      </c>
    </row>
    <row r="5866">
      <c r="A5866" s="31" t="n"/>
      <c r="B5866" s="26" t="n"/>
      <c r="C5866" s="26" t="n"/>
      <c r="D5866" s="27" t="n"/>
      <c r="E5866" s="26" t="n"/>
      <c r="F5866" s="33">
        <f>IFERROR(IF(OR(C5866="",D5866=""),"",D5866*VLOOKUP(C5866,'Setup - Mix Design'!$A$5:$I$504,2,0)),"")</f>
        <v/>
      </c>
      <c r="G5866" s="33">
        <f>IFERROR(IF(OR(C5866="",D5866=""),"",D5866*VLOOKUP(C5866,'Setup - Mix Design'!$A$5:$I$504,3,0)),"")</f>
        <v/>
      </c>
      <c r="H5866" s="33">
        <f>IFERROR(IF(OR(C5866="",D5866=""),"",D5866*VLOOKUP(C5866,'Setup - Mix Design'!$A$5:$I$504,4,0)),"")</f>
        <v/>
      </c>
      <c r="I5866" s="33">
        <f>IFERROR(IF(OR(C5866="",D5866=""),"",D5866*VLOOKUP(C5866,'Setup - Mix Design'!$A$5:$I$504,5,0)),"")</f>
        <v/>
      </c>
      <c r="J5866" s="33">
        <f>IFERROR(IF(OR(C5866="",D5866=""),"",D5866*VLOOKUP(C5866,'Setup - Mix Design'!$A$5:$I$504,6,0)),"")</f>
        <v/>
      </c>
      <c r="K5866" s="33">
        <f>IFERROR(IF(OR(C5866="",D5866=""),"",D5866*VLOOKUP(C5866,'Setup - Mix Design'!$A$5:$I$504,7,0)),"")</f>
        <v/>
      </c>
    </row>
    <row r="5867">
      <c r="A5867" s="31" t="n"/>
      <c r="B5867" s="26" t="n"/>
      <c r="C5867" s="26" t="n"/>
      <c r="D5867" s="27" t="n"/>
      <c r="E5867" s="26" t="n"/>
      <c r="F5867" s="33">
        <f>IFERROR(IF(OR(C5867="",D5867=""),"",D5867*VLOOKUP(C5867,'Setup - Mix Design'!$A$5:$I$504,2,0)),"")</f>
        <v/>
      </c>
      <c r="G5867" s="33">
        <f>IFERROR(IF(OR(C5867="",D5867=""),"",D5867*VLOOKUP(C5867,'Setup - Mix Design'!$A$5:$I$504,3,0)),"")</f>
        <v/>
      </c>
      <c r="H5867" s="33">
        <f>IFERROR(IF(OR(C5867="",D5867=""),"",D5867*VLOOKUP(C5867,'Setup - Mix Design'!$A$5:$I$504,4,0)),"")</f>
        <v/>
      </c>
      <c r="I5867" s="33">
        <f>IFERROR(IF(OR(C5867="",D5867=""),"",D5867*VLOOKUP(C5867,'Setup - Mix Design'!$A$5:$I$504,5,0)),"")</f>
        <v/>
      </c>
      <c r="J5867" s="33">
        <f>IFERROR(IF(OR(C5867="",D5867=""),"",D5867*VLOOKUP(C5867,'Setup - Mix Design'!$A$5:$I$504,6,0)),"")</f>
        <v/>
      </c>
      <c r="K5867" s="33">
        <f>IFERROR(IF(OR(C5867="",D5867=""),"",D5867*VLOOKUP(C5867,'Setup - Mix Design'!$A$5:$I$504,7,0)),"")</f>
        <v/>
      </c>
    </row>
    <row r="5868">
      <c r="A5868" s="31" t="n"/>
      <c r="B5868" s="26" t="n"/>
      <c r="C5868" s="26" t="n"/>
      <c r="D5868" s="27" t="n"/>
      <c r="E5868" s="26" t="n"/>
      <c r="F5868" s="33">
        <f>IFERROR(IF(OR(C5868="",D5868=""),"",D5868*VLOOKUP(C5868,'Setup - Mix Design'!$A$5:$I$504,2,0)),"")</f>
        <v/>
      </c>
      <c r="G5868" s="33">
        <f>IFERROR(IF(OR(C5868="",D5868=""),"",D5868*VLOOKUP(C5868,'Setup - Mix Design'!$A$5:$I$504,3,0)),"")</f>
        <v/>
      </c>
      <c r="H5868" s="33">
        <f>IFERROR(IF(OR(C5868="",D5868=""),"",D5868*VLOOKUP(C5868,'Setup - Mix Design'!$A$5:$I$504,4,0)),"")</f>
        <v/>
      </c>
      <c r="I5868" s="33">
        <f>IFERROR(IF(OR(C5868="",D5868=""),"",D5868*VLOOKUP(C5868,'Setup - Mix Design'!$A$5:$I$504,5,0)),"")</f>
        <v/>
      </c>
      <c r="J5868" s="33">
        <f>IFERROR(IF(OR(C5868="",D5868=""),"",D5868*VLOOKUP(C5868,'Setup - Mix Design'!$A$5:$I$504,6,0)),"")</f>
        <v/>
      </c>
      <c r="K5868" s="33">
        <f>IFERROR(IF(OR(C5868="",D5868=""),"",D5868*VLOOKUP(C5868,'Setup - Mix Design'!$A$5:$I$504,7,0)),"")</f>
        <v/>
      </c>
    </row>
    <row r="5869">
      <c r="A5869" s="31" t="n"/>
      <c r="B5869" s="26" t="n"/>
      <c r="C5869" s="26" t="n"/>
      <c r="D5869" s="27" t="n"/>
      <c r="E5869" s="26" t="n"/>
      <c r="F5869" s="33">
        <f>IFERROR(IF(OR(C5869="",D5869=""),"",D5869*VLOOKUP(C5869,'Setup - Mix Design'!$A$5:$I$504,2,0)),"")</f>
        <v/>
      </c>
      <c r="G5869" s="33">
        <f>IFERROR(IF(OR(C5869="",D5869=""),"",D5869*VLOOKUP(C5869,'Setup - Mix Design'!$A$5:$I$504,3,0)),"")</f>
        <v/>
      </c>
      <c r="H5869" s="33">
        <f>IFERROR(IF(OR(C5869="",D5869=""),"",D5869*VLOOKUP(C5869,'Setup - Mix Design'!$A$5:$I$504,4,0)),"")</f>
        <v/>
      </c>
      <c r="I5869" s="33">
        <f>IFERROR(IF(OR(C5869="",D5869=""),"",D5869*VLOOKUP(C5869,'Setup - Mix Design'!$A$5:$I$504,5,0)),"")</f>
        <v/>
      </c>
      <c r="J5869" s="33">
        <f>IFERROR(IF(OR(C5869="",D5869=""),"",D5869*VLOOKUP(C5869,'Setup - Mix Design'!$A$5:$I$504,6,0)),"")</f>
        <v/>
      </c>
      <c r="K5869" s="33">
        <f>IFERROR(IF(OR(C5869="",D5869=""),"",D5869*VLOOKUP(C5869,'Setup - Mix Design'!$A$5:$I$504,7,0)),"")</f>
        <v/>
      </c>
    </row>
    <row r="5870">
      <c r="A5870" s="31" t="n"/>
      <c r="B5870" s="26" t="n"/>
      <c r="C5870" s="26" t="n"/>
      <c r="D5870" s="27" t="n"/>
      <c r="E5870" s="26" t="n"/>
      <c r="F5870" s="33">
        <f>IFERROR(IF(OR(C5870="",D5870=""),"",D5870*VLOOKUP(C5870,'Setup - Mix Design'!$A$5:$I$504,2,0)),"")</f>
        <v/>
      </c>
      <c r="G5870" s="33">
        <f>IFERROR(IF(OR(C5870="",D5870=""),"",D5870*VLOOKUP(C5870,'Setup - Mix Design'!$A$5:$I$504,3,0)),"")</f>
        <v/>
      </c>
      <c r="H5870" s="33">
        <f>IFERROR(IF(OR(C5870="",D5870=""),"",D5870*VLOOKUP(C5870,'Setup - Mix Design'!$A$5:$I$504,4,0)),"")</f>
        <v/>
      </c>
      <c r="I5870" s="33">
        <f>IFERROR(IF(OR(C5870="",D5870=""),"",D5870*VLOOKUP(C5870,'Setup - Mix Design'!$A$5:$I$504,5,0)),"")</f>
        <v/>
      </c>
      <c r="J5870" s="33">
        <f>IFERROR(IF(OR(C5870="",D5870=""),"",D5870*VLOOKUP(C5870,'Setup - Mix Design'!$A$5:$I$504,6,0)),"")</f>
        <v/>
      </c>
      <c r="K5870" s="33">
        <f>IFERROR(IF(OR(C5870="",D5870=""),"",D5870*VLOOKUP(C5870,'Setup - Mix Design'!$A$5:$I$504,7,0)),"")</f>
        <v/>
      </c>
    </row>
    <row r="5871">
      <c r="A5871" s="31" t="n"/>
      <c r="B5871" s="26" t="n"/>
      <c r="C5871" s="26" t="n"/>
      <c r="D5871" s="27" t="n"/>
      <c r="E5871" s="26" t="n"/>
      <c r="F5871" s="33">
        <f>IFERROR(IF(OR(C5871="",D5871=""),"",D5871*VLOOKUP(C5871,'Setup - Mix Design'!$A$5:$I$504,2,0)),"")</f>
        <v/>
      </c>
      <c r="G5871" s="33">
        <f>IFERROR(IF(OR(C5871="",D5871=""),"",D5871*VLOOKUP(C5871,'Setup - Mix Design'!$A$5:$I$504,3,0)),"")</f>
        <v/>
      </c>
      <c r="H5871" s="33">
        <f>IFERROR(IF(OR(C5871="",D5871=""),"",D5871*VLOOKUP(C5871,'Setup - Mix Design'!$A$5:$I$504,4,0)),"")</f>
        <v/>
      </c>
      <c r="I5871" s="33">
        <f>IFERROR(IF(OR(C5871="",D5871=""),"",D5871*VLOOKUP(C5871,'Setup - Mix Design'!$A$5:$I$504,5,0)),"")</f>
        <v/>
      </c>
      <c r="J5871" s="33">
        <f>IFERROR(IF(OR(C5871="",D5871=""),"",D5871*VLOOKUP(C5871,'Setup - Mix Design'!$A$5:$I$504,6,0)),"")</f>
        <v/>
      </c>
      <c r="K5871" s="33">
        <f>IFERROR(IF(OR(C5871="",D5871=""),"",D5871*VLOOKUP(C5871,'Setup - Mix Design'!$A$5:$I$504,7,0)),"")</f>
        <v/>
      </c>
    </row>
    <row r="5872">
      <c r="A5872" s="31" t="n"/>
      <c r="B5872" s="26" t="n"/>
      <c r="C5872" s="26" t="n"/>
      <c r="D5872" s="27" t="n"/>
      <c r="E5872" s="26" t="n"/>
      <c r="F5872" s="33">
        <f>IFERROR(IF(OR(C5872="",D5872=""),"",D5872*VLOOKUP(C5872,'Setup - Mix Design'!$A$5:$I$504,2,0)),"")</f>
        <v/>
      </c>
      <c r="G5872" s="33">
        <f>IFERROR(IF(OR(C5872="",D5872=""),"",D5872*VLOOKUP(C5872,'Setup - Mix Design'!$A$5:$I$504,3,0)),"")</f>
        <v/>
      </c>
      <c r="H5872" s="33">
        <f>IFERROR(IF(OR(C5872="",D5872=""),"",D5872*VLOOKUP(C5872,'Setup - Mix Design'!$A$5:$I$504,4,0)),"")</f>
        <v/>
      </c>
      <c r="I5872" s="33">
        <f>IFERROR(IF(OR(C5872="",D5872=""),"",D5872*VLOOKUP(C5872,'Setup - Mix Design'!$A$5:$I$504,5,0)),"")</f>
        <v/>
      </c>
      <c r="J5872" s="33">
        <f>IFERROR(IF(OR(C5872="",D5872=""),"",D5872*VLOOKUP(C5872,'Setup - Mix Design'!$A$5:$I$504,6,0)),"")</f>
        <v/>
      </c>
      <c r="K5872" s="33">
        <f>IFERROR(IF(OR(C5872="",D5872=""),"",D5872*VLOOKUP(C5872,'Setup - Mix Design'!$A$5:$I$504,7,0)),"")</f>
        <v/>
      </c>
    </row>
    <row r="5873">
      <c r="A5873" s="31" t="n"/>
      <c r="B5873" s="26" t="n"/>
      <c r="C5873" s="26" t="n"/>
      <c r="D5873" s="27" t="n"/>
      <c r="E5873" s="26" t="n"/>
      <c r="F5873" s="33">
        <f>IFERROR(IF(OR(C5873="",D5873=""),"",D5873*VLOOKUP(C5873,'Setup - Mix Design'!$A$5:$I$504,2,0)),"")</f>
        <v/>
      </c>
      <c r="G5873" s="33">
        <f>IFERROR(IF(OR(C5873="",D5873=""),"",D5873*VLOOKUP(C5873,'Setup - Mix Design'!$A$5:$I$504,3,0)),"")</f>
        <v/>
      </c>
      <c r="H5873" s="33">
        <f>IFERROR(IF(OR(C5873="",D5873=""),"",D5873*VLOOKUP(C5873,'Setup - Mix Design'!$A$5:$I$504,4,0)),"")</f>
        <v/>
      </c>
      <c r="I5873" s="33">
        <f>IFERROR(IF(OR(C5873="",D5873=""),"",D5873*VLOOKUP(C5873,'Setup - Mix Design'!$A$5:$I$504,5,0)),"")</f>
        <v/>
      </c>
      <c r="J5873" s="33">
        <f>IFERROR(IF(OR(C5873="",D5873=""),"",D5873*VLOOKUP(C5873,'Setup - Mix Design'!$A$5:$I$504,6,0)),"")</f>
        <v/>
      </c>
      <c r="K5873" s="33">
        <f>IFERROR(IF(OR(C5873="",D5873=""),"",D5873*VLOOKUP(C5873,'Setup - Mix Design'!$A$5:$I$504,7,0)),"")</f>
        <v/>
      </c>
    </row>
    <row r="5874">
      <c r="A5874" s="31" t="n"/>
      <c r="B5874" s="26" t="n"/>
      <c r="C5874" s="26" t="n"/>
      <c r="D5874" s="27" t="n"/>
      <c r="E5874" s="26" t="n"/>
      <c r="F5874" s="33">
        <f>IFERROR(IF(OR(C5874="",D5874=""),"",D5874*VLOOKUP(C5874,'Setup - Mix Design'!$A$5:$I$504,2,0)),"")</f>
        <v/>
      </c>
      <c r="G5874" s="33">
        <f>IFERROR(IF(OR(C5874="",D5874=""),"",D5874*VLOOKUP(C5874,'Setup - Mix Design'!$A$5:$I$504,3,0)),"")</f>
        <v/>
      </c>
      <c r="H5874" s="33">
        <f>IFERROR(IF(OR(C5874="",D5874=""),"",D5874*VLOOKUP(C5874,'Setup - Mix Design'!$A$5:$I$504,4,0)),"")</f>
        <v/>
      </c>
      <c r="I5874" s="33">
        <f>IFERROR(IF(OR(C5874="",D5874=""),"",D5874*VLOOKUP(C5874,'Setup - Mix Design'!$A$5:$I$504,5,0)),"")</f>
        <v/>
      </c>
      <c r="J5874" s="33">
        <f>IFERROR(IF(OR(C5874="",D5874=""),"",D5874*VLOOKUP(C5874,'Setup - Mix Design'!$A$5:$I$504,6,0)),"")</f>
        <v/>
      </c>
      <c r="K5874" s="33">
        <f>IFERROR(IF(OR(C5874="",D5874=""),"",D5874*VLOOKUP(C5874,'Setup - Mix Design'!$A$5:$I$504,7,0)),"")</f>
        <v/>
      </c>
    </row>
    <row r="5875">
      <c r="A5875" s="31" t="n"/>
      <c r="B5875" s="26" t="n"/>
      <c r="C5875" s="26" t="n"/>
      <c r="D5875" s="27" t="n"/>
      <c r="E5875" s="26" t="n"/>
      <c r="F5875" s="33">
        <f>IFERROR(IF(OR(C5875="",D5875=""),"",D5875*VLOOKUP(C5875,'Setup - Mix Design'!$A$5:$I$504,2,0)),"")</f>
        <v/>
      </c>
      <c r="G5875" s="33">
        <f>IFERROR(IF(OR(C5875="",D5875=""),"",D5875*VLOOKUP(C5875,'Setup - Mix Design'!$A$5:$I$504,3,0)),"")</f>
        <v/>
      </c>
      <c r="H5875" s="33">
        <f>IFERROR(IF(OR(C5875="",D5875=""),"",D5875*VLOOKUP(C5875,'Setup - Mix Design'!$A$5:$I$504,4,0)),"")</f>
        <v/>
      </c>
      <c r="I5875" s="33">
        <f>IFERROR(IF(OR(C5875="",D5875=""),"",D5875*VLOOKUP(C5875,'Setup - Mix Design'!$A$5:$I$504,5,0)),"")</f>
        <v/>
      </c>
      <c r="J5875" s="33">
        <f>IFERROR(IF(OR(C5875="",D5875=""),"",D5875*VLOOKUP(C5875,'Setup - Mix Design'!$A$5:$I$504,6,0)),"")</f>
        <v/>
      </c>
      <c r="K5875" s="33">
        <f>IFERROR(IF(OR(C5875="",D5875=""),"",D5875*VLOOKUP(C5875,'Setup - Mix Design'!$A$5:$I$504,7,0)),"")</f>
        <v/>
      </c>
    </row>
    <row r="5876">
      <c r="A5876" s="31" t="n"/>
      <c r="B5876" s="26" t="n"/>
      <c r="C5876" s="26" t="n"/>
      <c r="D5876" s="27" t="n"/>
      <c r="E5876" s="26" t="n"/>
      <c r="F5876" s="33">
        <f>IFERROR(IF(OR(C5876="",D5876=""),"",D5876*VLOOKUP(C5876,'Setup - Mix Design'!$A$5:$I$504,2,0)),"")</f>
        <v/>
      </c>
      <c r="G5876" s="33">
        <f>IFERROR(IF(OR(C5876="",D5876=""),"",D5876*VLOOKUP(C5876,'Setup - Mix Design'!$A$5:$I$504,3,0)),"")</f>
        <v/>
      </c>
      <c r="H5876" s="33">
        <f>IFERROR(IF(OR(C5876="",D5876=""),"",D5876*VLOOKUP(C5876,'Setup - Mix Design'!$A$5:$I$504,4,0)),"")</f>
        <v/>
      </c>
      <c r="I5876" s="33">
        <f>IFERROR(IF(OR(C5876="",D5876=""),"",D5876*VLOOKUP(C5876,'Setup - Mix Design'!$A$5:$I$504,5,0)),"")</f>
        <v/>
      </c>
      <c r="J5876" s="33">
        <f>IFERROR(IF(OR(C5876="",D5876=""),"",D5876*VLOOKUP(C5876,'Setup - Mix Design'!$A$5:$I$504,6,0)),"")</f>
        <v/>
      </c>
      <c r="K5876" s="33">
        <f>IFERROR(IF(OR(C5876="",D5876=""),"",D5876*VLOOKUP(C5876,'Setup - Mix Design'!$A$5:$I$504,7,0)),"")</f>
        <v/>
      </c>
    </row>
    <row r="5877">
      <c r="A5877" s="31" t="n"/>
      <c r="B5877" s="26" t="n"/>
      <c r="C5877" s="26" t="n"/>
      <c r="D5877" s="27" t="n"/>
      <c r="E5877" s="26" t="n"/>
      <c r="F5877" s="33">
        <f>IFERROR(IF(OR(C5877="",D5877=""),"",D5877*VLOOKUP(C5877,'Setup - Mix Design'!$A$5:$I$504,2,0)),"")</f>
        <v/>
      </c>
      <c r="G5877" s="33">
        <f>IFERROR(IF(OR(C5877="",D5877=""),"",D5877*VLOOKUP(C5877,'Setup - Mix Design'!$A$5:$I$504,3,0)),"")</f>
        <v/>
      </c>
      <c r="H5877" s="33">
        <f>IFERROR(IF(OR(C5877="",D5877=""),"",D5877*VLOOKUP(C5877,'Setup - Mix Design'!$A$5:$I$504,4,0)),"")</f>
        <v/>
      </c>
      <c r="I5877" s="33">
        <f>IFERROR(IF(OR(C5877="",D5877=""),"",D5877*VLOOKUP(C5877,'Setup - Mix Design'!$A$5:$I$504,5,0)),"")</f>
        <v/>
      </c>
      <c r="J5877" s="33">
        <f>IFERROR(IF(OR(C5877="",D5877=""),"",D5877*VLOOKUP(C5877,'Setup - Mix Design'!$A$5:$I$504,6,0)),"")</f>
        <v/>
      </c>
      <c r="K5877" s="33">
        <f>IFERROR(IF(OR(C5877="",D5877=""),"",D5877*VLOOKUP(C5877,'Setup - Mix Design'!$A$5:$I$504,7,0)),"")</f>
        <v/>
      </c>
    </row>
    <row r="5878">
      <c r="A5878" s="31" t="n"/>
      <c r="B5878" s="26" t="n"/>
      <c r="C5878" s="26" t="n"/>
      <c r="D5878" s="27" t="n"/>
      <c r="E5878" s="26" t="n"/>
      <c r="F5878" s="33">
        <f>IFERROR(IF(OR(C5878="",D5878=""),"",D5878*VLOOKUP(C5878,'Setup - Mix Design'!$A$5:$I$504,2,0)),"")</f>
        <v/>
      </c>
      <c r="G5878" s="33">
        <f>IFERROR(IF(OR(C5878="",D5878=""),"",D5878*VLOOKUP(C5878,'Setup - Mix Design'!$A$5:$I$504,3,0)),"")</f>
        <v/>
      </c>
      <c r="H5878" s="33">
        <f>IFERROR(IF(OR(C5878="",D5878=""),"",D5878*VLOOKUP(C5878,'Setup - Mix Design'!$A$5:$I$504,4,0)),"")</f>
        <v/>
      </c>
      <c r="I5878" s="33">
        <f>IFERROR(IF(OR(C5878="",D5878=""),"",D5878*VLOOKUP(C5878,'Setup - Mix Design'!$A$5:$I$504,5,0)),"")</f>
        <v/>
      </c>
      <c r="J5878" s="33">
        <f>IFERROR(IF(OR(C5878="",D5878=""),"",D5878*VLOOKUP(C5878,'Setup - Mix Design'!$A$5:$I$504,6,0)),"")</f>
        <v/>
      </c>
      <c r="K5878" s="33">
        <f>IFERROR(IF(OR(C5878="",D5878=""),"",D5878*VLOOKUP(C5878,'Setup - Mix Design'!$A$5:$I$504,7,0)),"")</f>
        <v/>
      </c>
    </row>
    <row r="5879">
      <c r="A5879" s="31" t="n"/>
      <c r="B5879" s="26" t="n"/>
      <c r="C5879" s="26" t="n"/>
      <c r="D5879" s="27" t="n"/>
      <c r="E5879" s="26" t="n"/>
      <c r="F5879" s="33">
        <f>IFERROR(IF(OR(C5879="",D5879=""),"",D5879*VLOOKUP(C5879,'Setup - Mix Design'!$A$5:$I$504,2,0)),"")</f>
        <v/>
      </c>
      <c r="G5879" s="33">
        <f>IFERROR(IF(OR(C5879="",D5879=""),"",D5879*VLOOKUP(C5879,'Setup - Mix Design'!$A$5:$I$504,3,0)),"")</f>
        <v/>
      </c>
      <c r="H5879" s="33">
        <f>IFERROR(IF(OR(C5879="",D5879=""),"",D5879*VLOOKUP(C5879,'Setup - Mix Design'!$A$5:$I$504,4,0)),"")</f>
        <v/>
      </c>
      <c r="I5879" s="33">
        <f>IFERROR(IF(OR(C5879="",D5879=""),"",D5879*VLOOKUP(C5879,'Setup - Mix Design'!$A$5:$I$504,5,0)),"")</f>
        <v/>
      </c>
      <c r="J5879" s="33">
        <f>IFERROR(IF(OR(C5879="",D5879=""),"",D5879*VLOOKUP(C5879,'Setup - Mix Design'!$A$5:$I$504,6,0)),"")</f>
        <v/>
      </c>
      <c r="K5879" s="33">
        <f>IFERROR(IF(OR(C5879="",D5879=""),"",D5879*VLOOKUP(C5879,'Setup - Mix Design'!$A$5:$I$504,7,0)),"")</f>
        <v/>
      </c>
    </row>
    <row r="5880">
      <c r="A5880" s="31" t="n"/>
      <c r="B5880" s="26" t="n"/>
      <c r="C5880" s="26" t="n"/>
      <c r="D5880" s="27" t="n"/>
      <c r="E5880" s="26" t="n"/>
      <c r="F5880" s="33">
        <f>IFERROR(IF(OR(C5880="",D5880=""),"",D5880*VLOOKUP(C5880,'Setup - Mix Design'!$A$5:$I$504,2,0)),"")</f>
        <v/>
      </c>
      <c r="G5880" s="33">
        <f>IFERROR(IF(OR(C5880="",D5880=""),"",D5880*VLOOKUP(C5880,'Setup - Mix Design'!$A$5:$I$504,3,0)),"")</f>
        <v/>
      </c>
      <c r="H5880" s="33">
        <f>IFERROR(IF(OR(C5880="",D5880=""),"",D5880*VLOOKUP(C5880,'Setup - Mix Design'!$A$5:$I$504,4,0)),"")</f>
        <v/>
      </c>
      <c r="I5880" s="33">
        <f>IFERROR(IF(OR(C5880="",D5880=""),"",D5880*VLOOKUP(C5880,'Setup - Mix Design'!$A$5:$I$504,5,0)),"")</f>
        <v/>
      </c>
      <c r="J5880" s="33">
        <f>IFERROR(IF(OR(C5880="",D5880=""),"",D5880*VLOOKUP(C5880,'Setup - Mix Design'!$A$5:$I$504,6,0)),"")</f>
        <v/>
      </c>
      <c r="K5880" s="33">
        <f>IFERROR(IF(OR(C5880="",D5880=""),"",D5880*VLOOKUP(C5880,'Setup - Mix Design'!$A$5:$I$504,7,0)),"")</f>
        <v/>
      </c>
    </row>
    <row r="5881">
      <c r="A5881" s="31" t="n"/>
      <c r="B5881" s="26" t="n"/>
      <c r="C5881" s="26" t="n"/>
      <c r="D5881" s="27" t="n"/>
      <c r="E5881" s="26" t="n"/>
      <c r="F5881" s="33">
        <f>IFERROR(IF(OR(C5881="",D5881=""),"",D5881*VLOOKUP(C5881,'Setup - Mix Design'!$A$5:$I$504,2,0)),"")</f>
        <v/>
      </c>
      <c r="G5881" s="33">
        <f>IFERROR(IF(OR(C5881="",D5881=""),"",D5881*VLOOKUP(C5881,'Setup - Mix Design'!$A$5:$I$504,3,0)),"")</f>
        <v/>
      </c>
      <c r="H5881" s="33">
        <f>IFERROR(IF(OR(C5881="",D5881=""),"",D5881*VLOOKUP(C5881,'Setup - Mix Design'!$A$5:$I$504,4,0)),"")</f>
        <v/>
      </c>
      <c r="I5881" s="33">
        <f>IFERROR(IF(OR(C5881="",D5881=""),"",D5881*VLOOKUP(C5881,'Setup - Mix Design'!$A$5:$I$504,5,0)),"")</f>
        <v/>
      </c>
      <c r="J5881" s="33">
        <f>IFERROR(IF(OR(C5881="",D5881=""),"",D5881*VLOOKUP(C5881,'Setup - Mix Design'!$A$5:$I$504,6,0)),"")</f>
        <v/>
      </c>
      <c r="K5881" s="33">
        <f>IFERROR(IF(OR(C5881="",D5881=""),"",D5881*VLOOKUP(C5881,'Setup - Mix Design'!$A$5:$I$504,7,0)),"")</f>
        <v/>
      </c>
    </row>
    <row r="5882">
      <c r="A5882" s="31" t="n"/>
      <c r="B5882" s="26" t="n"/>
      <c r="C5882" s="26" t="n"/>
      <c r="D5882" s="27" t="n"/>
      <c r="E5882" s="26" t="n"/>
      <c r="F5882" s="33">
        <f>IFERROR(IF(OR(C5882="",D5882=""),"",D5882*VLOOKUP(C5882,'Setup - Mix Design'!$A$5:$I$504,2,0)),"")</f>
        <v/>
      </c>
      <c r="G5882" s="33">
        <f>IFERROR(IF(OR(C5882="",D5882=""),"",D5882*VLOOKUP(C5882,'Setup - Mix Design'!$A$5:$I$504,3,0)),"")</f>
        <v/>
      </c>
      <c r="H5882" s="33">
        <f>IFERROR(IF(OR(C5882="",D5882=""),"",D5882*VLOOKUP(C5882,'Setup - Mix Design'!$A$5:$I$504,4,0)),"")</f>
        <v/>
      </c>
      <c r="I5882" s="33">
        <f>IFERROR(IF(OR(C5882="",D5882=""),"",D5882*VLOOKUP(C5882,'Setup - Mix Design'!$A$5:$I$504,5,0)),"")</f>
        <v/>
      </c>
      <c r="J5882" s="33">
        <f>IFERROR(IF(OR(C5882="",D5882=""),"",D5882*VLOOKUP(C5882,'Setup - Mix Design'!$A$5:$I$504,6,0)),"")</f>
        <v/>
      </c>
      <c r="K5882" s="33">
        <f>IFERROR(IF(OR(C5882="",D5882=""),"",D5882*VLOOKUP(C5882,'Setup - Mix Design'!$A$5:$I$504,7,0)),"")</f>
        <v/>
      </c>
    </row>
    <row r="5883">
      <c r="A5883" s="31" t="n"/>
      <c r="B5883" s="26" t="n"/>
      <c r="C5883" s="26" t="n"/>
      <c r="D5883" s="27" t="n"/>
      <c r="E5883" s="26" t="n"/>
      <c r="F5883" s="33">
        <f>IFERROR(IF(OR(C5883="",D5883=""),"",D5883*VLOOKUP(C5883,'Setup - Mix Design'!$A$5:$I$504,2,0)),"")</f>
        <v/>
      </c>
      <c r="G5883" s="33">
        <f>IFERROR(IF(OR(C5883="",D5883=""),"",D5883*VLOOKUP(C5883,'Setup - Mix Design'!$A$5:$I$504,3,0)),"")</f>
        <v/>
      </c>
      <c r="H5883" s="33">
        <f>IFERROR(IF(OR(C5883="",D5883=""),"",D5883*VLOOKUP(C5883,'Setup - Mix Design'!$A$5:$I$504,4,0)),"")</f>
        <v/>
      </c>
      <c r="I5883" s="33">
        <f>IFERROR(IF(OR(C5883="",D5883=""),"",D5883*VLOOKUP(C5883,'Setup - Mix Design'!$A$5:$I$504,5,0)),"")</f>
        <v/>
      </c>
      <c r="J5883" s="33">
        <f>IFERROR(IF(OR(C5883="",D5883=""),"",D5883*VLOOKUP(C5883,'Setup - Mix Design'!$A$5:$I$504,6,0)),"")</f>
        <v/>
      </c>
      <c r="K5883" s="33">
        <f>IFERROR(IF(OR(C5883="",D5883=""),"",D5883*VLOOKUP(C5883,'Setup - Mix Design'!$A$5:$I$504,7,0)),"")</f>
        <v/>
      </c>
    </row>
    <row r="5884">
      <c r="A5884" s="31" t="n"/>
      <c r="B5884" s="26" t="n"/>
      <c r="C5884" s="26" t="n"/>
      <c r="D5884" s="27" t="n"/>
      <c r="E5884" s="26" t="n"/>
      <c r="F5884" s="33">
        <f>IFERROR(IF(OR(C5884="",D5884=""),"",D5884*VLOOKUP(C5884,'Setup - Mix Design'!$A$5:$I$504,2,0)),"")</f>
        <v/>
      </c>
      <c r="G5884" s="33">
        <f>IFERROR(IF(OR(C5884="",D5884=""),"",D5884*VLOOKUP(C5884,'Setup - Mix Design'!$A$5:$I$504,3,0)),"")</f>
        <v/>
      </c>
      <c r="H5884" s="33">
        <f>IFERROR(IF(OR(C5884="",D5884=""),"",D5884*VLOOKUP(C5884,'Setup - Mix Design'!$A$5:$I$504,4,0)),"")</f>
        <v/>
      </c>
      <c r="I5884" s="33">
        <f>IFERROR(IF(OR(C5884="",D5884=""),"",D5884*VLOOKUP(C5884,'Setup - Mix Design'!$A$5:$I$504,5,0)),"")</f>
        <v/>
      </c>
      <c r="J5884" s="33">
        <f>IFERROR(IF(OR(C5884="",D5884=""),"",D5884*VLOOKUP(C5884,'Setup - Mix Design'!$A$5:$I$504,6,0)),"")</f>
        <v/>
      </c>
      <c r="K5884" s="33">
        <f>IFERROR(IF(OR(C5884="",D5884=""),"",D5884*VLOOKUP(C5884,'Setup - Mix Design'!$A$5:$I$504,7,0)),"")</f>
        <v/>
      </c>
    </row>
    <row r="5885">
      <c r="A5885" s="31" t="n"/>
      <c r="B5885" s="26" t="n"/>
      <c r="C5885" s="26" t="n"/>
      <c r="D5885" s="27" t="n"/>
      <c r="E5885" s="26" t="n"/>
      <c r="F5885" s="33">
        <f>IFERROR(IF(OR(C5885="",D5885=""),"",D5885*VLOOKUP(C5885,'Setup - Mix Design'!$A$5:$I$504,2,0)),"")</f>
        <v/>
      </c>
      <c r="G5885" s="33">
        <f>IFERROR(IF(OR(C5885="",D5885=""),"",D5885*VLOOKUP(C5885,'Setup - Mix Design'!$A$5:$I$504,3,0)),"")</f>
        <v/>
      </c>
      <c r="H5885" s="33">
        <f>IFERROR(IF(OR(C5885="",D5885=""),"",D5885*VLOOKUP(C5885,'Setup - Mix Design'!$A$5:$I$504,4,0)),"")</f>
        <v/>
      </c>
      <c r="I5885" s="33">
        <f>IFERROR(IF(OR(C5885="",D5885=""),"",D5885*VLOOKUP(C5885,'Setup - Mix Design'!$A$5:$I$504,5,0)),"")</f>
        <v/>
      </c>
      <c r="J5885" s="33">
        <f>IFERROR(IF(OR(C5885="",D5885=""),"",D5885*VLOOKUP(C5885,'Setup - Mix Design'!$A$5:$I$504,6,0)),"")</f>
        <v/>
      </c>
      <c r="K5885" s="33">
        <f>IFERROR(IF(OR(C5885="",D5885=""),"",D5885*VLOOKUP(C5885,'Setup - Mix Design'!$A$5:$I$504,7,0)),"")</f>
        <v/>
      </c>
    </row>
    <row r="5886">
      <c r="A5886" s="31" t="n"/>
      <c r="B5886" s="26" t="n"/>
      <c r="C5886" s="26" t="n"/>
      <c r="D5886" s="27" t="n"/>
      <c r="E5886" s="26" t="n"/>
      <c r="F5886" s="33">
        <f>IFERROR(IF(OR(C5886="",D5886=""),"",D5886*VLOOKUP(C5886,'Setup - Mix Design'!$A$5:$I$504,2,0)),"")</f>
        <v/>
      </c>
      <c r="G5886" s="33">
        <f>IFERROR(IF(OR(C5886="",D5886=""),"",D5886*VLOOKUP(C5886,'Setup - Mix Design'!$A$5:$I$504,3,0)),"")</f>
        <v/>
      </c>
      <c r="H5886" s="33">
        <f>IFERROR(IF(OR(C5886="",D5886=""),"",D5886*VLOOKUP(C5886,'Setup - Mix Design'!$A$5:$I$504,4,0)),"")</f>
        <v/>
      </c>
      <c r="I5886" s="33">
        <f>IFERROR(IF(OR(C5886="",D5886=""),"",D5886*VLOOKUP(C5886,'Setup - Mix Design'!$A$5:$I$504,5,0)),"")</f>
        <v/>
      </c>
      <c r="J5886" s="33">
        <f>IFERROR(IF(OR(C5886="",D5886=""),"",D5886*VLOOKUP(C5886,'Setup - Mix Design'!$A$5:$I$504,6,0)),"")</f>
        <v/>
      </c>
      <c r="K5886" s="33">
        <f>IFERROR(IF(OR(C5886="",D5886=""),"",D5886*VLOOKUP(C5886,'Setup - Mix Design'!$A$5:$I$504,7,0)),"")</f>
        <v/>
      </c>
    </row>
    <row r="5887">
      <c r="A5887" s="31" t="n"/>
      <c r="B5887" s="26" t="n"/>
      <c r="C5887" s="26" t="n"/>
      <c r="D5887" s="27" t="n"/>
      <c r="E5887" s="26" t="n"/>
      <c r="F5887" s="33">
        <f>IFERROR(IF(OR(C5887="",D5887=""),"",D5887*VLOOKUP(C5887,'Setup - Mix Design'!$A$5:$I$504,2,0)),"")</f>
        <v/>
      </c>
      <c r="G5887" s="33">
        <f>IFERROR(IF(OR(C5887="",D5887=""),"",D5887*VLOOKUP(C5887,'Setup - Mix Design'!$A$5:$I$504,3,0)),"")</f>
        <v/>
      </c>
      <c r="H5887" s="33">
        <f>IFERROR(IF(OR(C5887="",D5887=""),"",D5887*VLOOKUP(C5887,'Setup - Mix Design'!$A$5:$I$504,4,0)),"")</f>
        <v/>
      </c>
      <c r="I5887" s="33">
        <f>IFERROR(IF(OR(C5887="",D5887=""),"",D5887*VLOOKUP(C5887,'Setup - Mix Design'!$A$5:$I$504,5,0)),"")</f>
        <v/>
      </c>
      <c r="J5887" s="33">
        <f>IFERROR(IF(OR(C5887="",D5887=""),"",D5887*VLOOKUP(C5887,'Setup - Mix Design'!$A$5:$I$504,6,0)),"")</f>
        <v/>
      </c>
      <c r="K5887" s="33">
        <f>IFERROR(IF(OR(C5887="",D5887=""),"",D5887*VLOOKUP(C5887,'Setup - Mix Design'!$A$5:$I$504,7,0)),"")</f>
        <v/>
      </c>
    </row>
    <row r="5888">
      <c r="A5888" s="31" t="n"/>
      <c r="B5888" s="26" t="n"/>
      <c r="C5888" s="26" t="n"/>
      <c r="D5888" s="27" t="n"/>
      <c r="E5888" s="26" t="n"/>
      <c r="F5888" s="33">
        <f>IFERROR(IF(OR(C5888="",D5888=""),"",D5888*VLOOKUP(C5888,'Setup - Mix Design'!$A$5:$I$504,2,0)),"")</f>
        <v/>
      </c>
      <c r="G5888" s="33">
        <f>IFERROR(IF(OR(C5888="",D5888=""),"",D5888*VLOOKUP(C5888,'Setup - Mix Design'!$A$5:$I$504,3,0)),"")</f>
        <v/>
      </c>
      <c r="H5888" s="33">
        <f>IFERROR(IF(OR(C5888="",D5888=""),"",D5888*VLOOKUP(C5888,'Setup - Mix Design'!$A$5:$I$504,4,0)),"")</f>
        <v/>
      </c>
      <c r="I5888" s="33">
        <f>IFERROR(IF(OR(C5888="",D5888=""),"",D5888*VLOOKUP(C5888,'Setup - Mix Design'!$A$5:$I$504,5,0)),"")</f>
        <v/>
      </c>
      <c r="J5888" s="33">
        <f>IFERROR(IF(OR(C5888="",D5888=""),"",D5888*VLOOKUP(C5888,'Setup - Mix Design'!$A$5:$I$504,6,0)),"")</f>
        <v/>
      </c>
      <c r="K5888" s="33">
        <f>IFERROR(IF(OR(C5888="",D5888=""),"",D5888*VLOOKUP(C5888,'Setup - Mix Design'!$A$5:$I$504,7,0)),"")</f>
        <v/>
      </c>
    </row>
    <row r="5889">
      <c r="A5889" s="31" t="n"/>
      <c r="B5889" s="26" t="n"/>
      <c r="C5889" s="26" t="n"/>
      <c r="D5889" s="27" t="n"/>
      <c r="E5889" s="26" t="n"/>
      <c r="F5889" s="33">
        <f>IFERROR(IF(OR(C5889="",D5889=""),"",D5889*VLOOKUP(C5889,'Setup - Mix Design'!$A$5:$I$504,2,0)),"")</f>
        <v/>
      </c>
      <c r="G5889" s="33">
        <f>IFERROR(IF(OR(C5889="",D5889=""),"",D5889*VLOOKUP(C5889,'Setup - Mix Design'!$A$5:$I$504,3,0)),"")</f>
        <v/>
      </c>
      <c r="H5889" s="33">
        <f>IFERROR(IF(OR(C5889="",D5889=""),"",D5889*VLOOKUP(C5889,'Setup - Mix Design'!$A$5:$I$504,4,0)),"")</f>
        <v/>
      </c>
      <c r="I5889" s="33">
        <f>IFERROR(IF(OR(C5889="",D5889=""),"",D5889*VLOOKUP(C5889,'Setup - Mix Design'!$A$5:$I$504,5,0)),"")</f>
        <v/>
      </c>
      <c r="J5889" s="33">
        <f>IFERROR(IF(OR(C5889="",D5889=""),"",D5889*VLOOKUP(C5889,'Setup - Mix Design'!$A$5:$I$504,6,0)),"")</f>
        <v/>
      </c>
      <c r="K5889" s="33">
        <f>IFERROR(IF(OR(C5889="",D5889=""),"",D5889*VLOOKUP(C5889,'Setup - Mix Design'!$A$5:$I$504,7,0)),"")</f>
        <v/>
      </c>
    </row>
    <row r="5890">
      <c r="A5890" s="31" t="n"/>
      <c r="B5890" s="26" t="n"/>
      <c r="C5890" s="26" t="n"/>
      <c r="D5890" s="27" t="n"/>
      <c r="E5890" s="26" t="n"/>
      <c r="F5890" s="33">
        <f>IFERROR(IF(OR(C5890="",D5890=""),"",D5890*VLOOKUP(C5890,'Setup - Mix Design'!$A$5:$I$504,2,0)),"")</f>
        <v/>
      </c>
      <c r="G5890" s="33">
        <f>IFERROR(IF(OR(C5890="",D5890=""),"",D5890*VLOOKUP(C5890,'Setup - Mix Design'!$A$5:$I$504,3,0)),"")</f>
        <v/>
      </c>
      <c r="H5890" s="33">
        <f>IFERROR(IF(OR(C5890="",D5890=""),"",D5890*VLOOKUP(C5890,'Setup - Mix Design'!$A$5:$I$504,4,0)),"")</f>
        <v/>
      </c>
      <c r="I5890" s="33">
        <f>IFERROR(IF(OR(C5890="",D5890=""),"",D5890*VLOOKUP(C5890,'Setup - Mix Design'!$A$5:$I$504,5,0)),"")</f>
        <v/>
      </c>
      <c r="J5890" s="33">
        <f>IFERROR(IF(OR(C5890="",D5890=""),"",D5890*VLOOKUP(C5890,'Setup - Mix Design'!$A$5:$I$504,6,0)),"")</f>
        <v/>
      </c>
      <c r="K5890" s="33">
        <f>IFERROR(IF(OR(C5890="",D5890=""),"",D5890*VLOOKUP(C5890,'Setup - Mix Design'!$A$5:$I$504,7,0)),"")</f>
        <v/>
      </c>
    </row>
    <row r="5891">
      <c r="A5891" s="31" t="n"/>
      <c r="B5891" s="26" t="n"/>
      <c r="C5891" s="26" t="n"/>
      <c r="D5891" s="27" t="n"/>
      <c r="E5891" s="26" t="n"/>
      <c r="F5891" s="33">
        <f>IFERROR(IF(OR(C5891="",D5891=""),"",D5891*VLOOKUP(C5891,'Setup - Mix Design'!$A$5:$I$504,2,0)),"")</f>
        <v/>
      </c>
      <c r="G5891" s="33">
        <f>IFERROR(IF(OR(C5891="",D5891=""),"",D5891*VLOOKUP(C5891,'Setup - Mix Design'!$A$5:$I$504,3,0)),"")</f>
        <v/>
      </c>
      <c r="H5891" s="33">
        <f>IFERROR(IF(OR(C5891="",D5891=""),"",D5891*VLOOKUP(C5891,'Setup - Mix Design'!$A$5:$I$504,4,0)),"")</f>
        <v/>
      </c>
      <c r="I5891" s="33">
        <f>IFERROR(IF(OR(C5891="",D5891=""),"",D5891*VLOOKUP(C5891,'Setup - Mix Design'!$A$5:$I$504,5,0)),"")</f>
        <v/>
      </c>
      <c r="J5891" s="33">
        <f>IFERROR(IF(OR(C5891="",D5891=""),"",D5891*VLOOKUP(C5891,'Setup - Mix Design'!$A$5:$I$504,6,0)),"")</f>
        <v/>
      </c>
      <c r="K5891" s="33">
        <f>IFERROR(IF(OR(C5891="",D5891=""),"",D5891*VLOOKUP(C5891,'Setup - Mix Design'!$A$5:$I$504,7,0)),"")</f>
        <v/>
      </c>
    </row>
    <row r="5892">
      <c r="A5892" s="31" t="n"/>
      <c r="B5892" s="26" t="n"/>
      <c r="C5892" s="26" t="n"/>
      <c r="D5892" s="27" t="n"/>
      <c r="E5892" s="26" t="n"/>
      <c r="F5892" s="33">
        <f>IFERROR(IF(OR(C5892="",D5892=""),"",D5892*VLOOKUP(C5892,'Setup - Mix Design'!$A$5:$I$504,2,0)),"")</f>
        <v/>
      </c>
      <c r="G5892" s="33">
        <f>IFERROR(IF(OR(C5892="",D5892=""),"",D5892*VLOOKUP(C5892,'Setup - Mix Design'!$A$5:$I$504,3,0)),"")</f>
        <v/>
      </c>
      <c r="H5892" s="33">
        <f>IFERROR(IF(OR(C5892="",D5892=""),"",D5892*VLOOKUP(C5892,'Setup - Mix Design'!$A$5:$I$504,4,0)),"")</f>
        <v/>
      </c>
      <c r="I5892" s="33">
        <f>IFERROR(IF(OR(C5892="",D5892=""),"",D5892*VLOOKUP(C5892,'Setup - Mix Design'!$A$5:$I$504,5,0)),"")</f>
        <v/>
      </c>
      <c r="J5892" s="33">
        <f>IFERROR(IF(OR(C5892="",D5892=""),"",D5892*VLOOKUP(C5892,'Setup - Mix Design'!$A$5:$I$504,6,0)),"")</f>
        <v/>
      </c>
      <c r="K5892" s="33">
        <f>IFERROR(IF(OR(C5892="",D5892=""),"",D5892*VLOOKUP(C5892,'Setup - Mix Design'!$A$5:$I$504,7,0)),"")</f>
        <v/>
      </c>
    </row>
    <row r="5893">
      <c r="A5893" s="31" t="n"/>
      <c r="B5893" s="26" t="n"/>
      <c r="C5893" s="26" t="n"/>
      <c r="D5893" s="27" t="n"/>
      <c r="E5893" s="26" t="n"/>
      <c r="F5893" s="33">
        <f>IFERROR(IF(OR(C5893="",D5893=""),"",D5893*VLOOKUP(C5893,'Setup - Mix Design'!$A$5:$I$504,2,0)),"")</f>
        <v/>
      </c>
      <c r="G5893" s="33">
        <f>IFERROR(IF(OR(C5893="",D5893=""),"",D5893*VLOOKUP(C5893,'Setup - Mix Design'!$A$5:$I$504,3,0)),"")</f>
        <v/>
      </c>
      <c r="H5893" s="33">
        <f>IFERROR(IF(OR(C5893="",D5893=""),"",D5893*VLOOKUP(C5893,'Setup - Mix Design'!$A$5:$I$504,4,0)),"")</f>
        <v/>
      </c>
      <c r="I5893" s="33">
        <f>IFERROR(IF(OR(C5893="",D5893=""),"",D5893*VLOOKUP(C5893,'Setup - Mix Design'!$A$5:$I$504,5,0)),"")</f>
        <v/>
      </c>
      <c r="J5893" s="33">
        <f>IFERROR(IF(OR(C5893="",D5893=""),"",D5893*VLOOKUP(C5893,'Setup - Mix Design'!$A$5:$I$504,6,0)),"")</f>
        <v/>
      </c>
      <c r="K5893" s="33">
        <f>IFERROR(IF(OR(C5893="",D5893=""),"",D5893*VLOOKUP(C5893,'Setup - Mix Design'!$A$5:$I$504,7,0)),"")</f>
        <v/>
      </c>
    </row>
    <row r="5894">
      <c r="A5894" s="31" t="n"/>
      <c r="B5894" s="26" t="n"/>
      <c r="C5894" s="26" t="n"/>
      <c r="D5894" s="27" t="n"/>
      <c r="E5894" s="26" t="n"/>
      <c r="F5894" s="33">
        <f>IFERROR(IF(OR(C5894="",D5894=""),"",D5894*VLOOKUP(C5894,'Setup - Mix Design'!$A$5:$I$504,2,0)),"")</f>
        <v/>
      </c>
      <c r="G5894" s="33">
        <f>IFERROR(IF(OR(C5894="",D5894=""),"",D5894*VLOOKUP(C5894,'Setup - Mix Design'!$A$5:$I$504,3,0)),"")</f>
        <v/>
      </c>
      <c r="H5894" s="33">
        <f>IFERROR(IF(OR(C5894="",D5894=""),"",D5894*VLOOKUP(C5894,'Setup - Mix Design'!$A$5:$I$504,4,0)),"")</f>
        <v/>
      </c>
      <c r="I5894" s="33">
        <f>IFERROR(IF(OR(C5894="",D5894=""),"",D5894*VLOOKUP(C5894,'Setup - Mix Design'!$A$5:$I$504,5,0)),"")</f>
        <v/>
      </c>
      <c r="J5894" s="33">
        <f>IFERROR(IF(OR(C5894="",D5894=""),"",D5894*VLOOKUP(C5894,'Setup - Mix Design'!$A$5:$I$504,6,0)),"")</f>
        <v/>
      </c>
      <c r="K5894" s="33">
        <f>IFERROR(IF(OR(C5894="",D5894=""),"",D5894*VLOOKUP(C5894,'Setup - Mix Design'!$A$5:$I$504,7,0)),"")</f>
        <v/>
      </c>
    </row>
    <row r="5895">
      <c r="A5895" s="31" t="n"/>
      <c r="B5895" s="26" t="n"/>
      <c r="C5895" s="26" t="n"/>
      <c r="D5895" s="27" t="n"/>
      <c r="E5895" s="26" t="n"/>
      <c r="F5895" s="33">
        <f>IFERROR(IF(OR(C5895="",D5895=""),"",D5895*VLOOKUP(C5895,'Setup - Mix Design'!$A$5:$I$504,2,0)),"")</f>
        <v/>
      </c>
      <c r="G5895" s="33">
        <f>IFERROR(IF(OR(C5895="",D5895=""),"",D5895*VLOOKUP(C5895,'Setup - Mix Design'!$A$5:$I$504,3,0)),"")</f>
        <v/>
      </c>
      <c r="H5895" s="33">
        <f>IFERROR(IF(OR(C5895="",D5895=""),"",D5895*VLOOKUP(C5895,'Setup - Mix Design'!$A$5:$I$504,4,0)),"")</f>
        <v/>
      </c>
      <c r="I5895" s="33">
        <f>IFERROR(IF(OR(C5895="",D5895=""),"",D5895*VLOOKUP(C5895,'Setup - Mix Design'!$A$5:$I$504,5,0)),"")</f>
        <v/>
      </c>
      <c r="J5895" s="33">
        <f>IFERROR(IF(OR(C5895="",D5895=""),"",D5895*VLOOKUP(C5895,'Setup - Mix Design'!$A$5:$I$504,6,0)),"")</f>
        <v/>
      </c>
      <c r="K5895" s="33">
        <f>IFERROR(IF(OR(C5895="",D5895=""),"",D5895*VLOOKUP(C5895,'Setup - Mix Design'!$A$5:$I$504,7,0)),"")</f>
        <v/>
      </c>
    </row>
    <row r="5896">
      <c r="A5896" s="31" t="n"/>
      <c r="B5896" s="26" t="n"/>
      <c r="C5896" s="26" t="n"/>
      <c r="D5896" s="27" t="n"/>
      <c r="E5896" s="26" t="n"/>
      <c r="F5896" s="33">
        <f>IFERROR(IF(OR(C5896="",D5896=""),"",D5896*VLOOKUP(C5896,'Setup - Mix Design'!$A$5:$I$504,2,0)),"")</f>
        <v/>
      </c>
      <c r="G5896" s="33">
        <f>IFERROR(IF(OR(C5896="",D5896=""),"",D5896*VLOOKUP(C5896,'Setup - Mix Design'!$A$5:$I$504,3,0)),"")</f>
        <v/>
      </c>
      <c r="H5896" s="33">
        <f>IFERROR(IF(OR(C5896="",D5896=""),"",D5896*VLOOKUP(C5896,'Setup - Mix Design'!$A$5:$I$504,4,0)),"")</f>
        <v/>
      </c>
      <c r="I5896" s="33">
        <f>IFERROR(IF(OR(C5896="",D5896=""),"",D5896*VLOOKUP(C5896,'Setup - Mix Design'!$A$5:$I$504,5,0)),"")</f>
        <v/>
      </c>
      <c r="J5896" s="33">
        <f>IFERROR(IF(OR(C5896="",D5896=""),"",D5896*VLOOKUP(C5896,'Setup - Mix Design'!$A$5:$I$504,6,0)),"")</f>
        <v/>
      </c>
      <c r="K5896" s="33">
        <f>IFERROR(IF(OR(C5896="",D5896=""),"",D5896*VLOOKUP(C5896,'Setup - Mix Design'!$A$5:$I$504,7,0)),"")</f>
        <v/>
      </c>
    </row>
    <row r="5897">
      <c r="A5897" s="31" t="n"/>
      <c r="B5897" s="26" t="n"/>
      <c r="C5897" s="26" t="n"/>
      <c r="D5897" s="27" t="n"/>
      <c r="E5897" s="26" t="n"/>
      <c r="F5897" s="33">
        <f>IFERROR(IF(OR(C5897="",D5897=""),"",D5897*VLOOKUP(C5897,'Setup - Mix Design'!$A$5:$I$504,2,0)),"")</f>
        <v/>
      </c>
      <c r="G5897" s="33">
        <f>IFERROR(IF(OR(C5897="",D5897=""),"",D5897*VLOOKUP(C5897,'Setup - Mix Design'!$A$5:$I$504,3,0)),"")</f>
        <v/>
      </c>
      <c r="H5897" s="33">
        <f>IFERROR(IF(OR(C5897="",D5897=""),"",D5897*VLOOKUP(C5897,'Setup - Mix Design'!$A$5:$I$504,4,0)),"")</f>
        <v/>
      </c>
      <c r="I5897" s="33">
        <f>IFERROR(IF(OR(C5897="",D5897=""),"",D5897*VLOOKUP(C5897,'Setup - Mix Design'!$A$5:$I$504,5,0)),"")</f>
        <v/>
      </c>
      <c r="J5897" s="33">
        <f>IFERROR(IF(OR(C5897="",D5897=""),"",D5897*VLOOKUP(C5897,'Setup - Mix Design'!$A$5:$I$504,6,0)),"")</f>
        <v/>
      </c>
      <c r="K5897" s="33">
        <f>IFERROR(IF(OR(C5897="",D5897=""),"",D5897*VLOOKUP(C5897,'Setup - Mix Design'!$A$5:$I$504,7,0)),"")</f>
        <v/>
      </c>
    </row>
    <row r="5898">
      <c r="A5898" s="31" t="n"/>
      <c r="B5898" s="26" t="n"/>
      <c r="C5898" s="26" t="n"/>
      <c r="D5898" s="27" t="n"/>
      <c r="E5898" s="26" t="n"/>
      <c r="F5898" s="33">
        <f>IFERROR(IF(OR(C5898="",D5898=""),"",D5898*VLOOKUP(C5898,'Setup - Mix Design'!$A$5:$I$504,2,0)),"")</f>
        <v/>
      </c>
      <c r="G5898" s="33">
        <f>IFERROR(IF(OR(C5898="",D5898=""),"",D5898*VLOOKUP(C5898,'Setup - Mix Design'!$A$5:$I$504,3,0)),"")</f>
        <v/>
      </c>
      <c r="H5898" s="33">
        <f>IFERROR(IF(OR(C5898="",D5898=""),"",D5898*VLOOKUP(C5898,'Setup - Mix Design'!$A$5:$I$504,4,0)),"")</f>
        <v/>
      </c>
      <c r="I5898" s="33">
        <f>IFERROR(IF(OR(C5898="",D5898=""),"",D5898*VLOOKUP(C5898,'Setup - Mix Design'!$A$5:$I$504,5,0)),"")</f>
        <v/>
      </c>
      <c r="J5898" s="33">
        <f>IFERROR(IF(OR(C5898="",D5898=""),"",D5898*VLOOKUP(C5898,'Setup - Mix Design'!$A$5:$I$504,6,0)),"")</f>
        <v/>
      </c>
      <c r="K5898" s="33">
        <f>IFERROR(IF(OR(C5898="",D5898=""),"",D5898*VLOOKUP(C5898,'Setup - Mix Design'!$A$5:$I$504,7,0)),"")</f>
        <v/>
      </c>
    </row>
    <row r="5899">
      <c r="A5899" s="31" t="n"/>
      <c r="B5899" s="26" t="n"/>
      <c r="C5899" s="26" t="n"/>
      <c r="D5899" s="27" t="n"/>
      <c r="E5899" s="26" t="n"/>
      <c r="F5899" s="33">
        <f>IFERROR(IF(OR(C5899="",D5899=""),"",D5899*VLOOKUP(C5899,'Setup - Mix Design'!$A$5:$I$504,2,0)),"")</f>
        <v/>
      </c>
      <c r="G5899" s="33">
        <f>IFERROR(IF(OR(C5899="",D5899=""),"",D5899*VLOOKUP(C5899,'Setup - Mix Design'!$A$5:$I$504,3,0)),"")</f>
        <v/>
      </c>
      <c r="H5899" s="33">
        <f>IFERROR(IF(OR(C5899="",D5899=""),"",D5899*VLOOKUP(C5899,'Setup - Mix Design'!$A$5:$I$504,4,0)),"")</f>
        <v/>
      </c>
      <c r="I5899" s="33">
        <f>IFERROR(IF(OR(C5899="",D5899=""),"",D5899*VLOOKUP(C5899,'Setup - Mix Design'!$A$5:$I$504,5,0)),"")</f>
        <v/>
      </c>
      <c r="J5899" s="33">
        <f>IFERROR(IF(OR(C5899="",D5899=""),"",D5899*VLOOKUP(C5899,'Setup - Mix Design'!$A$5:$I$504,6,0)),"")</f>
        <v/>
      </c>
      <c r="K5899" s="33">
        <f>IFERROR(IF(OR(C5899="",D5899=""),"",D5899*VLOOKUP(C5899,'Setup - Mix Design'!$A$5:$I$504,7,0)),"")</f>
        <v/>
      </c>
    </row>
    <row r="5900">
      <c r="A5900" s="31" t="n"/>
      <c r="B5900" s="26" t="n"/>
      <c r="C5900" s="26" t="n"/>
      <c r="D5900" s="27" t="n"/>
      <c r="E5900" s="26" t="n"/>
      <c r="F5900" s="33">
        <f>IFERROR(IF(OR(C5900="",D5900=""),"",D5900*VLOOKUP(C5900,'Setup - Mix Design'!$A$5:$I$504,2,0)),"")</f>
        <v/>
      </c>
      <c r="G5900" s="33">
        <f>IFERROR(IF(OR(C5900="",D5900=""),"",D5900*VLOOKUP(C5900,'Setup - Mix Design'!$A$5:$I$504,3,0)),"")</f>
        <v/>
      </c>
      <c r="H5900" s="33">
        <f>IFERROR(IF(OR(C5900="",D5900=""),"",D5900*VLOOKUP(C5900,'Setup - Mix Design'!$A$5:$I$504,4,0)),"")</f>
        <v/>
      </c>
      <c r="I5900" s="33">
        <f>IFERROR(IF(OR(C5900="",D5900=""),"",D5900*VLOOKUP(C5900,'Setup - Mix Design'!$A$5:$I$504,5,0)),"")</f>
        <v/>
      </c>
      <c r="J5900" s="33">
        <f>IFERROR(IF(OR(C5900="",D5900=""),"",D5900*VLOOKUP(C5900,'Setup - Mix Design'!$A$5:$I$504,6,0)),"")</f>
        <v/>
      </c>
      <c r="K5900" s="33">
        <f>IFERROR(IF(OR(C5900="",D5900=""),"",D5900*VLOOKUP(C5900,'Setup - Mix Design'!$A$5:$I$504,7,0)),"")</f>
        <v/>
      </c>
    </row>
    <row r="5901">
      <c r="A5901" s="31" t="n"/>
      <c r="B5901" s="26" t="n"/>
      <c r="C5901" s="26" t="n"/>
      <c r="D5901" s="27" t="n"/>
      <c r="E5901" s="26" t="n"/>
      <c r="F5901" s="33">
        <f>IFERROR(IF(OR(C5901="",D5901=""),"",D5901*VLOOKUP(C5901,'Setup - Mix Design'!$A$5:$I$504,2,0)),"")</f>
        <v/>
      </c>
      <c r="G5901" s="33">
        <f>IFERROR(IF(OR(C5901="",D5901=""),"",D5901*VLOOKUP(C5901,'Setup - Mix Design'!$A$5:$I$504,3,0)),"")</f>
        <v/>
      </c>
      <c r="H5901" s="33">
        <f>IFERROR(IF(OR(C5901="",D5901=""),"",D5901*VLOOKUP(C5901,'Setup - Mix Design'!$A$5:$I$504,4,0)),"")</f>
        <v/>
      </c>
      <c r="I5901" s="33">
        <f>IFERROR(IF(OR(C5901="",D5901=""),"",D5901*VLOOKUP(C5901,'Setup - Mix Design'!$A$5:$I$504,5,0)),"")</f>
        <v/>
      </c>
      <c r="J5901" s="33">
        <f>IFERROR(IF(OR(C5901="",D5901=""),"",D5901*VLOOKUP(C5901,'Setup - Mix Design'!$A$5:$I$504,6,0)),"")</f>
        <v/>
      </c>
      <c r="K5901" s="33">
        <f>IFERROR(IF(OR(C5901="",D5901=""),"",D5901*VLOOKUP(C5901,'Setup - Mix Design'!$A$5:$I$504,7,0)),"")</f>
        <v/>
      </c>
    </row>
    <row r="5902">
      <c r="A5902" s="31" t="n"/>
      <c r="B5902" s="26" t="n"/>
      <c r="C5902" s="26" t="n"/>
      <c r="D5902" s="27" t="n"/>
      <c r="E5902" s="26" t="n"/>
      <c r="F5902" s="33">
        <f>IFERROR(IF(OR(C5902="",D5902=""),"",D5902*VLOOKUP(C5902,'Setup - Mix Design'!$A$5:$I$504,2,0)),"")</f>
        <v/>
      </c>
      <c r="G5902" s="33">
        <f>IFERROR(IF(OR(C5902="",D5902=""),"",D5902*VLOOKUP(C5902,'Setup - Mix Design'!$A$5:$I$504,3,0)),"")</f>
        <v/>
      </c>
      <c r="H5902" s="33">
        <f>IFERROR(IF(OR(C5902="",D5902=""),"",D5902*VLOOKUP(C5902,'Setup - Mix Design'!$A$5:$I$504,4,0)),"")</f>
        <v/>
      </c>
      <c r="I5902" s="33">
        <f>IFERROR(IF(OR(C5902="",D5902=""),"",D5902*VLOOKUP(C5902,'Setup - Mix Design'!$A$5:$I$504,5,0)),"")</f>
        <v/>
      </c>
      <c r="J5902" s="33">
        <f>IFERROR(IF(OR(C5902="",D5902=""),"",D5902*VLOOKUP(C5902,'Setup - Mix Design'!$A$5:$I$504,6,0)),"")</f>
        <v/>
      </c>
      <c r="K5902" s="33">
        <f>IFERROR(IF(OR(C5902="",D5902=""),"",D5902*VLOOKUP(C5902,'Setup - Mix Design'!$A$5:$I$504,7,0)),"")</f>
        <v/>
      </c>
    </row>
    <row r="5903">
      <c r="A5903" s="31" t="n"/>
      <c r="B5903" s="26" t="n"/>
      <c r="C5903" s="26" t="n"/>
      <c r="D5903" s="27" t="n"/>
      <c r="E5903" s="26" t="n"/>
      <c r="F5903" s="33">
        <f>IFERROR(IF(OR(C5903="",D5903=""),"",D5903*VLOOKUP(C5903,'Setup - Mix Design'!$A$5:$I$504,2,0)),"")</f>
        <v/>
      </c>
      <c r="G5903" s="33">
        <f>IFERROR(IF(OR(C5903="",D5903=""),"",D5903*VLOOKUP(C5903,'Setup - Mix Design'!$A$5:$I$504,3,0)),"")</f>
        <v/>
      </c>
      <c r="H5903" s="33">
        <f>IFERROR(IF(OR(C5903="",D5903=""),"",D5903*VLOOKUP(C5903,'Setup - Mix Design'!$A$5:$I$504,4,0)),"")</f>
        <v/>
      </c>
      <c r="I5903" s="33">
        <f>IFERROR(IF(OR(C5903="",D5903=""),"",D5903*VLOOKUP(C5903,'Setup - Mix Design'!$A$5:$I$504,5,0)),"")</f>
        <v/>
      </c>
      <c r="J5903" s="33">
        <f>IFERROR(IF(OR(C5903="",D5903=""),"",D5903*VLOOKUP(C5903,'Setup - Mix Design'!$A$5:$I$504,6,0)),"")</f>
        <v/>
      </c>
      <c r="K5903" s="33">
        <f>IFERROR(IF(OR(C5903="",D5903=""),"",D5903*VLOOKUP(C5903,'Setup - Mix Design'!$A$5:$I$504,7,0)),"")</f>
        <v/>
      </c>
    </row>
    <row r="5904">
      <c r="A5904" s="31" t="n"/>
      <c r="B5904" s="26" t="n"/>
      <c r="C5904" s="26" t="n"/>
      <c r="D5904" s="27" t="n"/>
      <c r="E5904" s="26" t="n"/>
      <c r="F5904" s="33">
        <f>IFERROR(IF(OR(C5904="",D5904=""),"",D5904*VLOOKUP(C5904,'Setup - Mix Design'!$A$5:$I$504,2,0)),"")</f>
        <v/>
      </c>
      <c r="G5904" s="33">
        <f>IFERROR(IF(OR(C5904="",D5904=""),"",D5904*VLOOKUP(C5904,'Setup - Mix Design'!$A$5:$I$504,3,0)),"")</f>
        <v/>
      </c>
      <c r="H5904" s="33">
        <f>IFERROR(IF(OR(C5904="",D5904=""),"",D5904*VLOOKUP(C5904,'Setup - Mix Design'!$A$5:$I$504,4,0)),"")</f>
        <v/>
      </c>
      <c r="I5904" s="33">
        <f>IFERROR(IF(OR(C5904="",D5904=""),"",D5904*VLOOKUP(C5904,'Setup - Mix Design'!$A$5:$I$504,5,0)),"")</f>
        <v/>
      </c>
      <c r="J5904" s="33">
        <f>IFERROR(IF(OR(C5904="",D5904=""),"",D5904*VLOOKUP(C5904,'Setup - Mix Design'!$A$5:$I$504,6,0)),"")</f>
        <v/>
      </c>
      <c r="K5904" s="33">
        <f>IFERROR(IF(OR(C5904="",D5904=""),"",D5904*VLOOKUP(C5904,'Setup - Mix Design'!$A$5:$I$504,7,0)),"")</f>
        <v/>
      </c>
    </row>
    <row r="5905">
      <c r="A5905" s="31" t="n"/>
      <c r="B5905" s="26" t="n"/>
      <c r="C5905" s="26" t="n"/>
      <c r="D5905" s="27" t="n"/>
      <c r="E5905" s="26" t="n"/>
      <c r="F5905" s="33">
        <f>IFERROR(IF(OR(C5905="",D5905=""),"",D5905*VLOOKUP(C5905,'Setup - Mix Design'!$A$5:$I$504,2,0)),"")</f>
        <v/>
      </c>
      <c r="G5905" s="33">
        <f>IFERROR(IF(OR(C5905="",D5905=""),"",D5905*VLOOKUP(C5905,'Setup - Mix Design'!$A$5:$I$504,3,0)),"")</f>
        <v/>
      </c>
      <c r="H5905" s="33">
        <f>IFERROR(IF(OR(C5905="",D5905=""),"",D5905*VLOOKUP(C5905,'Setup - Mix Design'!$A$5:$I$504,4,0)),"")</f>
        <v/>
      </c>
      <c r="I5905" s="33">
        <f>IFERROR(IF(OR(C5905="",D5905=""),"",D5905*VLOOKUP(C5905,'Setup - Mix Design'!$A$5:$I$504,5,0)),"")</f>
        <v/>
      </c>
      <c r="J5905" s="33">
        <f>IFERROR(IF(OR(C5905="",D5905=""),"",D5905*VLOOKUP(C5905,'Setup - Mix Design'!$A$5:$I$504,6,0)),"")</f>
        <v/>
      </c>
      <c r="K5905" s="33">
        <f>IFERROR(IF(OR(C5905="",D5905=""),"",D5905*VLOOKUP(C5905,'Setup - Mix Design'!$A$5:$I$504,7,0)),"")</f>
        <v/>
      </c>
    </row>
    <row r="5906">
      <c r="A5906" s="31" t="n"/>
      <c r="B5906" s="26" t="n"/>
      <c r="C5906" s="26" t="n"/>
      <c r="D5906" s="27" t="n"/>
      <c r="E5906" s="26" t="n"/>
      <c r="F5906" s="33">
        <f>IFERROR(IF(OR(C5906="",D5906=""),"",D5906*VLOOKUP(C5906,'Setup - Mix Design'!$A$5:$I$504,2,0)),"")</f>
        <v/>
      </c>
      <c r="G5906" s="33">
        <f>IFERROR(IF(OR(C5906="",D5906=""),"",D5906*VLOOKUP(C5906,'Setup - Mix Design'!$A$5:$I$504,3,0)),"")</f>
        <v/>
      </c>
      <c r="H5906" s="33">
        <f>IFERROR(IF(OR(C5906="",D5906=""),"",D5906*VLOOKUP(C5906,'Setup - Mix Design'!$A$5:$I$504,4,0)),"")</f>
        <v/>
      </c>
      <c r="I5906" s="33">
        <f>IFERROR(IF(OR(C5906="",D5906=""),"",D5906*VLOOKUP(C5906,'Setup - Mix Design'!$A$5:$I$504,5,0)),"")</f>
        <v/>
      </c>
      <c r="J5906" s="33">
        <f>IFERROR(IF(OR(C5906="",D5906=""),"",D5906*VLOOKUP(C5906,'Setup - Mix Design'!$A$5:$I$504,6,0)),"")</f>
        <v/>
      </c>
      <c r="K5906" s="33">
        <f>IFERROR(IF(OR(C5906="",D5906=""),"",D5906*VLOOKUP(C5906,'Setup - Mix Design'!$A$5:$I$504,7,0)),"")</f>
        <v/>
      </c>
    </row>
    <row r="5907">
      <c r="A5907" s="31" t="n"/>
      <c r="B5907" s="26" t="n"/>
      <c r="C5907" s="26" t="n"/>
      <c r="D5907" s="27" t="n"/>
      <c r="E5907" s="26" t="n"/>
      <c r="F5907" s="33">
        <f>IFERROR(IF(OR(C5907="",D5907=""),"",D5907*VLOOKUP(C5907,'Setup - Mix Design'!$A$5:$I$504,2,0)),"")</f>
        <v/>
      </c>
      <c r="G5907" s="33">
        <f>IFERROR(IF(OR(C5907="",D5907=""),"",D5907*VLOOKUP(C5907,'Setup - Mix Design'!$A$5:$I$504,3,0)),"")</f>
        <v/>
      </c>
      <c r="H5907" s="33">
        <f>IFERROR(IF(OR(C5907="",D5907=""),"",D5907*VLOOKUP(C5907,'Setup - Mix Design'!$A$5:$I$504,4,0)),"")</f>
        <v/>
      </c>
      <c r="I5907" s="33">
        <f>IFERROR(IF(OR(C5907="",D5907=""),"",D5907*VLOOKUP(C5907,'Setup - Mix Design'!$A$5:$I$504,5,0)),"")</f>
        <v/>
      </c>
      <c r="J5907" s="33">
        <f>IFERROR(IF(OR(C5907="",D5907=""),"",D5907*VLOOKUP(C5907,'Setup - Mix Design'!$A$5:$I$504,6,0)),"")</f>
        <v/>
      </c>
      <c r="K5907" s="33">
        <f>IFERROR(IF(OR(C5907="",D5907=""),"",D5907*VLOOKUP(C5907,'Setup - Mix Design'!$A$5:$I$504,7,0)),"")</f>
        <v/>
      </c>
    </row>
    <row r="5908">
      <c r="A5908" s="31" t="n"/>
      <c r="B5908" s="26" t="n"/>
      <c r="C5908" s="26" t="n"/>
      <c r="D5908" s="27" t="n"/>
      <c r="E5908" s="26" t="n"/>
      <c r="F5908" s="33">
        <f>IFERROR(IF(OR(C5908="",D5908=""),"",D5908*VLOOKUP(C5908,'Setup - Mix Design'!$A$5:$I$504,2,0)),"")</f>
        <v/>
      </c>
      <c r="G5908" s="33">
        <f>IFERROR(IF(OR(C5908="",D5908=""),"",D5908*VLOOKUP(C5908,'Setup - Mix Design'!$A$5:$I$504,3,0)),"")</f>
        <v/>
      </c>
      <c r="H5908" s="33">
        <f>IFERROR(IF(OR(C5908="",D5908=""),"",D5908*VLOOKUP(C5908,'Setup - Mix Design'!$A$5:$I$504,4,0)),"")</f>
        <v/>
      </c>
      <c r="I5908" s="33">
        <f>IFERROR(IF(OR(C5908="",D5908=""),"",D5908*VLOOKUP(C5908,'Setup - Mix Design'!$A$5:$I$504,5,0)),"")</f>
        <v/>
      </c>
      <c r="J5908" s="33">
        <f>IFERROR(IF(OR(C5908="",D5908=""),"",D5908*VLOOKUP(C5908,'Setup - Mix Design'!$A$5:$I$504,6,0)),"")</f>
        <v/>
      </c>
      <c r="K5908" s="33">
        <f>IFERROR(IF(OR(C5908="",D5908=""),"",D5908*VLOOKUP(C5908,'Setup - Mix Design'!$A$5:$I$504,7,0)),"")</f>
        <v/>
      </c>
    </row>
    <row r="5909">
      <c r="A5909" s="31" t="n"/>
      <c r="B5909" s="26" t="n"/>
      <c r="C5909" s="26" t="n"/>
      <c r="D5909" s="27" t="n"/>
      <c r="E5909" s="26" t="n"/>
      <c r="F5909" s="33">
        <f>IFERROR(IF(OR(C5909="",D5909=""),"",D5909*VLOOKUP(C5909,'Setup - Mix Design'!$A$5:$I$504,2,0)),"")</f>
        <v/>
      </c>
      <c r="G5909" s="33">
        <f>IFERROR(IF(OR(C5909="",D5909=""),"",D5909*VLOOKUP(C5909,'Setup - Mix Design'!$A$5:$I$504,3,0)),"")</f>
        <v/>
      </c>
      <c r="H5909" s="33">
        <f>IFERROR(IF(OR(C5909="",D5909=""),"",D5909*VLOOKUP(C5909,'Setup - Mix Design'!$A$5:$I$504,4,0)),"")</f>
        <v/>
      </c>
      <c r="I5909" s="33">
        <f>IFERROR(IF(OR(C5909="",D5909=""),"",D5909*VLOOKUP(C5909,'Setup - Mix Design'!$A$5:$I$504,5,0)),"")</f>
        <v/>
      </c>
      <c r="J5909" s="33">
        <f>IFERROR(IF(OR(C5909="",D5909=""),"",D5909*VLOOKUP(C5909,'Setup - Mix Design'!$A$5:$I$504,6,0)),"")</f>
        <v/>
      </c>
      <c r="K5909" s="33">
        <f>IFERROR(IF(OR(C5909="",D5909=""),"",D5909*VLOOKUP(C5909,'Setup - Mix Design'!$A$5:$I$504,7,0)),"")</f>
        <v/>
      </c>
    </row>
    <row r="5910">
      <c r="A5910" s="31" t="n"/>
      <c r="B5910" s="26" t="n"/>
      <c r="C5910" s="26" t="n"/>
      <c r="D5910" s="27" t="n"/>
      <c r="E5910" s="26" t="n"/>
      <c r="F5910" s="33">
        <f>IFERROR(IF(OR(C5910="",D5910=""),"",D5910*VLOOKUP(C5910,'Setup - Mix Design'!$A$5:$I$504,2,0)),"")</f>
        <v/>
      </c>
      <c r="G5910" s="33">
        <f>IFERROR(IF(OR(C5910="",D5910=""),"",D5910*VLOOKUP(C5910,'Setup - Mix Design'!$A$5:$I$504,3,0)),"")</f>
        <v/>
      </c>
      <c r="H5910" s="33">
        <f>IFERROR(IF(OR(C5910="",D5910=""),"",D5910*VLOOKUP(C5910,'Setup - Mix Design'!$A$5:$I$504,4,0)),"")</f>
        <v/>
      </c>
      <c r="I5910" s="33">
        <f>IFERROR(IF(OR(C5910="",D5910=""),"",D5910*VLOOKUP(C5910,'Setup - Mix Design'!$A$5:$I$504,5,0)),"")</f>
        <v/>
      </c>
      <c r="J5910" s="33">
        <f>IFERROR(IF(OR(C5910="",D5910=""),"",D5910*VLOOKUP(C5910,'Setup - Mix Design'!$A$5:$I$504,6,0)),"")</f>
        <v/>
      </c>
      <c r="K5910" s="33">
        <f>IFERROR(IF(OR(C5910="",D5910=""),"",D5910*VLOOKUP(C5910,'Setup - Mix Design'!$A$5:$I$504,7,0)),"")</f>
        <v/>
      </c>
    </row>
    <row r="5911">
      <c r="A5911" s="31" t="n"/>
      <c r="B5911" s="26" t="n"/>
      <c r="C5911" s="26" t="n"/>
      <c r="D5911" s="27" t="n"/>
      <c r="E5911" s="26" t="n"/>
      <c r="F5911" s="33">
        <f>IFERROR(IF(OR(C5911="",D5911=""),"",D5911*VLOOKUP(C5911,'Setup - Mix Design'!$A$5:$I$504,2,0)),"")</f>
        <v/>
      </c>
      <c r="G5911" s="33">
        <f>IFERROR(IF(OR(C5911="",D5911=""),"",D5911*VLOOKUP(C5911,'Setup - Mix Design'!$A$5:$I$504,3,0)),"")</f>
        <v/>
      </c>
      <c r="H5911" s="33">
        <f>IFERROR(IF(OR(C5911="",D5911=""),"",D5911*VLOOKUP(C5911,'Setup - Mix Design'!$A$5:$I$504,4,0)),"")</f>
        <v/>
      </c>
      <c r="I5911" s="33">
        <f>IFERROR(IF(OR(C5911="",D5911=""),"",D5911*VLOOKUP(C5911,'Setup - Mix Design'!$A$5:$I$504,5,0)),"")</f>
        <v/>
      </c>
      <c r="J5911" s="33">
        <f>IFERROR(IF(OR(C5911="",D5911=""),"",D5911*VLOOKUP(C5911,'Setup - Mix Design'!$A$5:$I$504,6,0)),"")</f>
        <v/>
      </c>
      <c r="K5911" s="33">
        <f>IFERROR(IF(OR(C5911="",D5911=""),"",D5911*VLOOKUP(C5911,'Setup - Mix Design'!$A$5:$I$504,7,0)),"")</f>
        <v/>
      </c>
    </row>
    <row r="5912">
      <c r="A5912" s="31" t="n"/>
      <c r="B5912" s="26" t="n"/>
      <c r="C5912" s="26" t="n"/>
      <c r="D5912" s="27" t="n"/>
      <c r="E5912" s="26" t="n"/>
      <c r="F5912" s="33">
        <f>IFERROR(IF(OR(C5912="",D5912=""),"",D5912*VLOOKUP(C5912,'Setup - Mix Design'!$A$5:$I$504,2,0)),"")</f>
        <v/>
      </c>
      <c r="G5912" s="33">
        <f>IFERROR(IF(OR(C5912="",D5912=""),"",D5912*VLOOKUP(C5912,'Setup - Mix Design'!$A$5:$I$504,3,0)),"")</f>
        <v/>
      </c>
      <c r="H5912" s="33">
        <f>IFERROR(IF(OR(C5912="",D5912=""),"",D5912*VLOOKUP(C5912,'Setup - Mix Design'!$A$5:$I$504,4,0)),"")</f>
        <v/>
      </c>
      <c r="I5912" s="33">
        <f>IFERROR(IF(OR(C5912="",D5912=""),"",D5912*VLOOKUP(C5912,'Setup - Mix Design'!$A$5:$I$504,5,0)),"")</f>
        <v/>
      </c>
      <c r="J5912" s="33">
        <f>IFERROR(IF(OR(C5912="",D5912=""),"",D5912*VLOOKUP(C5912,'Setup - Mix Design'!$A$5:$I$504,6,0)),"")</f>
        <v/>
      </c>
      <c r="K5912" s="33">
        <f>IFERROR(IF(OR(C5912="",D5912=""),"",D5912*VLOOKUP(C5912,'Setup - Mix Design'!$A$5:$I$504,7,0)),"")</f>
        <v/>
      </c>
    </row>
    <row r="5913">
      <c r="A5913" s="31" t="n"/>
      <c r="B5913" s="26" t="n"/>
      <c r="C5913" s="26" t="n"/>
      <c r="D5913" s="27" t="n"/>
      <c r="E5913" s="26" t="n"/>
      <c r="F5913" s="33">
        <f>IFERROR(IF(OR(C5913="",D5913=""),"",D5913*VLOOKUP(C5913,'Setup - Mix Design'!$A$5:$I$504,2,0)),"")</f>
        <v/>
      </c>
      <c r="G5913" s="33">
        <f>IFERROR(IF(OR(C5913="",D5913=""),"",D5913*VLOOKUP(C5913,'Setup - Mix Design'!$A$5:$I$504,3,0)),"")</f>
        <v/>
      </c>
      <c r="H5913" s="33">
        <f>IFERROR(IF(OR(C5913="",D5913=""),"",D5913*VLOOKUP(C5913,'Setup - Mix Design'!$A$5:$I$504,4,0)),"")</f>
        <v/>
      </c>
      <c r="I5913" s="33">
        <f>IFERROR(IF(OR(C5913="",D5913=""),"",D5913*VLOOKUP(C5913,'Setup - Mix Design'!$A$5:$I$504,5,0)),"")</f>
        <v/>
      </c>
      <c r="J5913" s="33">
        <f>IFERROR(IF(OR(C5913="",D5913=""),"",D5913*VLOOKUP(C5913,'Setup - Mix Design'!$A$5:$I$504,6,0)),"")</f>
        <v/>
      </c>
      <c r="K5913" s="33">
        <f>IFERROR(IF(OR(C5913="",D5913=""),"",D5913*VLOOKUP(C5913,'Setup - Mix Design'!$A$5:$I$504,7,0)),"")</f>
        <v/>
      </c>
    </row>
    <row r="5914">
      <c r="A5914" s="31" t="n"/>
      <c r="B5914" s="26" t="n"/>
      <c r="C5914" s="26" t="n"/>
      <c r="D5914" s="27" t="n"/>
      <c r="E5914" s="26" t="n"/>
      <c r="F5914" s="33">
        <f>IFERROR(IF(OR(C5914="",D5914=""),"",D5914*VLOOKUP(C5914,'Setup - Mix Design'!$A$5:$I$504,2,0)),"")</f>
        <v/>
      </c>
      <c r="G5914" s="33">
        <f>IFERROR(IF(OR(C5914="",D5914=""),"",D5914*VLOOKUP(C5914,'Setup - Mix Design'!$A$5:$I$504,3,0)),"")</f>
        <v/>
      </c>
      <c r="H5914" s="33">
        <f>IFERROR(IF(OR(C5914="",D5914=""),"",D5914*VLOOKUP(C5914,'Setup - Mix Design'!$A$5:$I$504,4,0)),"")</f>
        <v/>
      </c>
      <c r="I5914" s="33">
        <f>IFERROR(IF(OR(C5914="",D5914=""),"",D5914*VLOOKUP(C5914,'Setup - Mix Design'!$A$5:$I$504,5,0)),"")</f>
        <v/>
      </c>
      <c r="J5914" s="33">
        <f>IFERROR(IF(OR(C5914="",D5914=""),"",D5914*VLOOKUP(C5914,'Setup - Mix Design'!$A$5:$I$504,6,0)),"")</f>
        <v/>
      </c>
      <c r="K5914" s="33">
        <f>IFERROR(IF(OR(C5914="",D5914=""),"",D5914*VLOOKUP(C5914,'Setup - Mix Design'!$A$5:$I$504,7,0)),"")</f>
        <v/>
      </c>
    </row>
    <row r="5915">
      <c r="A5915" s="31" t="n"/>
      <c r="B5915" s="26" t="n"/>
      <c r="C5915" s="26" t="n"/>
      <c r="D5915" s="27" t="n"/>
      <c r="E5915" s="26" t="n"/>
      <c r="F5915" s="33">
        <f>IFERROR(IF(OR(C5915="",D5915=""),"",D5915*VLOOKUP(C5915,'Setup - Mix Design'!$A$5:$I$504,2,0)),"")</f>
        <v/>
      </c>
      <c r="G5915" s="33">
        <f>IFERROR(IF(OR(C5915="",D5915=""),"",D5915*VLOOKUP(C5915,'Setup - Mix Design'!$A$5:$I$504,3,0)),"")</f>
        <v/>
      </c>
      <c r="H5915" s="33">
        <f>IFERROR(IF(OR(C5915="",D5915=""),"",D5915*VLOOKUP(C5915,'Setup - Mix Design'!$A$5:$I$504,4,0)),"")</f>
        <v/>
      </c>
      <c r="I5915" s="33">
        <f>IFERROR(IF(OR(C5915="",D5915=""),"",D5915*VLOOKUP(C5915,'Setup - Mix Design'!$A$5:$I$504,5,0)),"")</f>
        <v/>
      </c>
      <c r="J5915" s="33">
        <f>IFERROR(IF(OR(C5915="",D5915=""),"",D5915*VLOOKUP(C5915,'Setup - Mix Design'!$A$5:$I$504,6,0)),"")</f>
        <v/>
      </c>
      <c r="K5915" s="33">
        <f>IFERROR(IF(OR(C5915="",D5915=""),"",D5915*VLOOKUP(C5915,'Setup - Mix Design'!$A$5:$I$504,7,0)),"")</f>
        <v/>
      </c>
    </row>
    <row r="5916">
      <c r="A5916" s="31" t="n"/>
      <c r="B5916" s="26" t="n"/>
      <c r="C5916" s="26" t="n"/>
      <c r="D5916" s="27" t="n"/>
      <c r="E5916" s="26" t="n"/>
      <c r="F5916" s="33">
        <f>IFERROR(IF(OR(C5916="",D5916=""),"",D5916*VLOOKUP(C5916,'Setup - Mix Design'!$A$5:$I$504,2,0)),"")</f>
        <v/>
      </c>
      <c r="G5916" s="33">
        <f>IFERROR(IF(OR(C5916="",D5916=""),"",D5916*VLOOKUP(C5916,'Setup - Mix Design'!$A$5:$I$504,3,0)),"")</f>
        <v/>
      </c>
      <c r="H5916" s="33">
        <f>IFERROR(IF(OR(C5916="",D5916=""),"",D5916*VLOOKUP(C5916,'Setup - Mix Design'!$A$5:$I$504,4,0)),"")</f>
        <v/>
      </c>
      <c r="I5916" s="33">
        <f>IFERROR(IF(OR(C5916="",D5916=""),"",D5916*VLOOKUP(C5916,'Setup - Mix Design'!$A$5:$I$504,5,0)),"")</f>
        <v/>
      </c>
      <c r="J5916" s="33">
        <f>IFERROR(IF(OR(C5916="",D5916=""),"",D5916*VLOOKUP(C5916,'Setup - Mix Design'!$A$5:$I$504,6,0)),"")</f>
        <v/>
      </c>
      <c r="K5916" s="33">
        <f>IFERROR(IF(OR(C5916="",D5916=""),"",D5916*VLOOKUP(C5916,'Setup - Mix Design'!$A$5:$I$504,7,0)),"")</f>
        <v/>
      </c>
    </row>
    <row r="5917">
      <c r="A5917" s="31" t="n"/>
      <c r="B5917" s="26" t="n"/>
      <c r="C5917" s="26" t="n"/>
      <c r="D5917" s="27" t="n"/>
      <c r="E5917" s="26" t="n"/>
      <c r="F5917" s="33">
        <f>IFERROR(IF(OR(C5917="",D5917=""),"",D5917*VLOOKUP(C5917,'Setup - Mix Design'!$A$5:$I$504,2,0)),"")</f>
        <v/>
      </c>
      <c r="G5917" s="33">
        <f>IFERROR(IF(OR(C5917="",D5917=""),"",D5917*VLOOKUP(C5917,'Setup - Mix Design'!$A$5:$I$504,3,0)),"")</f>
        <v/>
      </c>
      <c r="H5917" s="33">
        <f>IFERROR(IF(OR(C5917="",D5917=""),"",D5917*VLOOKUP(C5917,'Setup - Mix Design'!$A$5:$I$504,4,0)),"")</f>
        <v/>
      </c>
      <c r="I5917" s="33">
        <f>IFERROR(IF(OR(C5917="",D5917=""),"",D5917*VLOOKUP(C5917,'Setup - Mix Design'!$A$5:$I$504,5,0)),"")</f>
        <v/>
      </c>
      <c r="J5917" s="33">
        <f>IFERROR(IF(OR(C5917="",D5917=""),"",D5917*VLOOKUP(C5917,'Setup - Mix Design'!$A$5:$I$504,6,0)),"")</f>
        <v/>
      </c>
      <c r="K5917" s="33">
        <f>IFERROR(IF(OR(C5917="",D5917=""),"",D5917*VLOOKUP(C5917,'Setup - Mix Design'!$A$5:$I$504,7,0)),"")</f>
        <v/>
      </c>
    </row>
    <row r="5918">
      <c r="A5918" s="31" t="n"/>
      <c r="B5918" s="26" t="n"/>
      <c r="C5918" s="26" t="n"/>
      <c r="D5918" s="27" t="n"/>
      <c r="E5918" s="26" t="n"/>
      <c r="F5918" s="33">
        <f>IFERROR(IF(OR(C5918="",D5918=""),"",D5918*VLOOKUP(C5918,'Setup - Mix Design'!$A$5:$I$504,2,0)),"")</f>
        <v/>
      </c>
      <c r="G5918" s="33">
        <f>IFERROR(IF(OR(C5918="",D5918=""),"",D5918*VLOOKUP(C5918,'Setup - Mix Design'!$A$5:$I$504,3,0)),"")</f>
        <v/>
      </c>
      <c r="H5918" s="33">
        <f>IFERROR(IF(OR(C5918="",D5918=""),"",D5918*VLOOKUP(C5918,'Setup - Mix Design'!$A$5:$I$504,4,0)),"")</f>
        <v/>
      </c>
      <c r="I5918" s="33">
        <f>IFERROR(IF(OR(C5918="",D5918=""),"",D5918*VLOOKUP(C5918,'Setup - Mix Design'!$A$5:$I$504,5,0)),"")</f>
        <v/>
      </c>
      <c r="J5918" s="33">
        <f>IFERROR(IF(OR(C5918="",D5918=""),"",D5918*VLOOKUP(C5918,'Setup - Mix Design'!$A$5:$I$504,6,0)),"")</f>
        <v/>
      </c>
      <c r="K5918" s="33">
        <f>IFERROR(IF(OR(C5918="",D5918=""),"",D5918*VLOOKUP(C5918,'Setup - Mix Design'!$A$5:$I$504,7,0)),"")</f>
        <v/>
      </c>
    </row>
    <row r="5919">
      <c r="A5919" s="31" t="n"/>
      <c r="B5919" s="26" t="n"/>
      <c r="C5919" s="26" t="n"/>
      <c r="D5919" s="27" t="n"/>
      <c r="E5919" s="26" t="n"/>
      <c r="F5919" s="33">
        <f>IFERROR(IF(OR(C5919="",D5919=""),"",D5919*VLOOKUP(C5919,'Setup - Mix Design'!$A$5:$I$504,2,0)),"")</f>
        <v/>
      </c>
      <c r="G5919" s="33">
        <f>IFERROR(IF(OR(C5919="",D5919=""),"",D5919*VLOOKUP(C5919,'Setup - Mix Design'!$A$5:$I$504,3,0)),"")</f>
        <v/>
      </c>
      <c r="H5919" s="33">
        <f>IFERROR(IF(OR(C5919="",D5919=""),"",D5919*VLOOKUP(C5919,'Setup - Mix Design'!$A$5:$I$504,4,0)),"")</f>
        <v/>
      </c>
      <c r="I5919" s="33">
        <f>IFERROR(IF(OR(C5919="",D5919=""),"",D5919*VLOOKUP(C5919,'Setup - Mix Design'!$A$5:$I$504,5,0)),"")</f>
        <v/>
      </c>
      <c r="J5919" s="33">
        <f>IFERROR(IF(OR(C5919="",D5919=""),"",D5919*VLOOKUP(C5919,'Setup - Mix Design'!$A$5:$I$504,6,0)),"")</f>
        <v/>
      </c>
      <c r="K5919" s="33">
        <f>IFERROR(IF(OR(C5919="",D5919=""),"",D5919*VLOOKUP(C5919,'Setup - Mix Design'!$A$5:$I$504,7,0)),"")</f>
        <v/>
      </c>
    </row>
    <row r="5920">
      <c r="A5920" s="31" t="n"/>
      <c r="B5920" s="26" t="n"/>
      <c r="C5920" s="26" t="n"/>
      <c r="D5920" s="27" t="n"/>
      <c r="E5920" s="26" t="n"/>
      <c r="F5920" s="33">
        <f>IFERROR(IF(OR(C5920="",D5920=""),"",D5920*VLOOKUP(C5920,'Setup - Mix Design'!$A$5:$I$504,2,0)),"")</f>
        <v/>
      </c>
      <c r="G5920" s="33">
        <f>IFERROR(IF(OR(C5920="",D5920=""),"",D5920*VLOOKUP(C5920,'Setup - Mix Design'!$A$5:$I$504,3,0)),"")</f>
        <v/>
      </c>
      <c r="H5920" s="33">
        <f>IFERROR(IF(OR(C5920="",D5920=""),"",D5920*VLOOKUP(C5920,'Setup - Mix Design'!$A$5:$I$504,4,0)),"")</f>
        <v/>
      </c>
      <c r="I5920" s="33">
        <f>IFERROR(IF(OR(C5920="",D5920=""),"",D5920*VLOOKUP(C5920,'Setup - Mix Design'!$A$5:$I$504,5,0)),"")</f>
        <v/>
      </c>
      <c r="J5920" s="33">
        <f>IFERROR(IF(OR(C5920="",D5920=""),"",D5920*VLOOKUP(C5920,'Setup - Mix Design'!$A$5:$I$504,6,0)),"")</f>
        <v/>
      </c>
      <c r="K5920" s="33">
        <f>IFERROR(IF(OR(C5920="",D5920=""),"",D5920*VLOOKUP(C5920,'Setup - Mix Design'!$A$5:$I$504,7,0)),"")</f>
        <v/>
      </c>
    </row>
    <row r="5921">
      <c r="A5921" s="31" t="n"/>
      <c r="B5921" s="26" t="n"/>
      <c r="C5921" s="26" t="n"/>
      <c r="D5921" s="27" t="n"/>
      <c r="E5921" s="26" t="n"/>
      <c r="F5921" s="33">
        <f>IFERROR(IF(OR(C5921="",D5921=""),"",D5921*VLOOKUP(C5921,'Setup - Mix Design'!$A$5:$I$504,2,0)),"")</f>
        <v/>
      </c>
      <c r="G5921" s="33">
        <f>IFERROR(IF(OR(C5921="",D5921=""),"",D5921*VLOOKUP(C5921,'Setup - Mix Design'!$A$5:$I$504,3,0)),"")</f>
        <v/>
      </c>
      <c r="H5921" s="33">
        <f>IFERROR(IF(OR(C5921="",D5921=""),"",D5921*VLOOKUP(C5921,'Setup - Mix Design'!$A$5:$I$504,4,0)),"")</f>
        <v/>
      </c>
      <c r="I5921" s="33">
        <f>IFERROR(IF(OR(C5921="",D5921=""),"",D5921*VLOOKUP(C5921,'Setup - Mix Design'!$A$5:$I$504,5,0)),"")</f>
        <v/>
      </c>
      <c r="J5921" s="33">
        <f>IFERROR(IF(OR(C5921="",D5921=""),"",D5921*VLOOKUP(C5921,'Setup - Mix Design'!$A$5:$I$504,6,0)),"")</f>
        <v/>
      </c>
      <c r="K5921" s="33">
        <f>IFERROR(IF(OR(C5921="",D5921=""),"",D5921*VLOOKUP(C5921,'Setup - Mix Design'!$A$5:$I$504,7,0)),"")</f>
        <v/>
      </c>
    </row>
    <row r="5922">
      <c r="A5922" s="31" t="n"/>
      <c r="B5922" s="26" t="n"/>
      <c r="C5922" s="26" t="n"/>
      <c r="D5922" s="27" t="n"/>
      <c r="E5922" s="26" t="n"/>
      <c r="F5922" s="33">
        <f>IFERROR(IF(OR(C5922="",D5922=""),"",D5922*VLOOKUP(C5922,'Setup - Mix Design'!$A$5:$I$504,2,0)),"")</f>
        <v/>
      </c>
      <c r="G5922" s="33">
        <f>IFERROR(IF(OR(C5922="",D5922=""),"",D5922*VLOOKUP(C5922,'Setup - Mix Design'!$A$5:$I$504,3,0)),"")</f>
        <v/>
      </c>
      <c r="H5922" s="33">
        <f>IFERROR(IF(OR(C5922="",D5922=""),"",D5922*VLOOKUP(C5922,'Setup - Mix Design'!$A$5:$I$504,4,0)),"")</f>
        <v/>
      </c>
      <c r="I5922" s="33">
        <f>IFERROR(IF(OR(C5922="",D5922=""),"",D5922*VLOOKUP(C5922,'Setup - Mix Design'!$A$5:$I$504,5,0)),"")</f>
        <v/>
      </c>
      <c r="J5922" s="33">
        <f>IFERROR(IF(OR(C5922="",D5922=""),"",D5922*VLOOKUP(C5922,'Setup - Mix Design'!$A$5:$I$504,6,0)),"")</f>
        <v/>
      </c>
      <c r="K5922" s="33">
        <f>IFERROR(IF(OR(C5922="",D5922=""),"",D5922*VLOOKUP(C5922,'Setup - Mix Design'!$A$5:$I$504,7,0)),"")</f>
        <v/>
      </c>
    </row>
    <row r="5923">
      <c r="A5923" s="31" t="n"/>
      <c r="B5923" s="26" t="n"/>
      <c r="C5923" s="26" t="n"/>
      <c r="D5923" s="27" t="n"/>
      <c r="E5923" s="26" t="n"/>
      <c r="F5923" s="33">
        <f>IFERROR(IF(OR(C5923="",D5923=""),"",D5923*VLOOKUP(C5923,'Setup - Mix Design'!$A$5:$I$504,2,0)),"")</f>
        <v/>
      </c>
      <c r="G5923" s="33">
        <f>IFERROR(IF(OR(C5923="",D5923=""),"",D5923*VLOOKUP(C5923,'Setup - Mix Design'!$A$5:$I$504,3,0)),"")</f>
        <v/>
      </c>
      <c r="H5923" s="33">
        <f>IFERROR(IF(OR(C5923="",D5923=""),"",D5923*VLOOKUP(C5923,'Setup - Mix Design'!$A$5:$I$504,4,0)),"")</f>
        <v/>
      </c>
      <c r="I5923" s="33">
        <f>IFERROR(IF(OR(C5923="",D5923=""),"",D5923*VLOOKUP(C5923,'Setup - Mix Design'!$A$5:$I$504,5,0)),"")</f>
        <v/>
      </c>
      <c r="J5923" s="33">
        <f>IFERROR(IF(OR(C5923="",D5923=""),"",D5923*VLOOKUP(C5923,'Setup - Mix Design'!$A$5:$I$504,6,0)),"")</f>
        <v/>
      </c>
      <c r="K5923" s="33">
        <f>IFERROR(IF(OR(C5923="",D5923=""),"",D5923*VLOOKUP(C5923,'Setup - Mix Design'!$A$5:$I$504,7,0)),"")</f>
        <v/>
      </c>
    </row>
    <row r="5924">
      <c r="A5924" s="31" t="n"/>
      <c r="B5924" s="26" t="n"/>
      <c r="C5924" s="26" t="n"/>
      <c r="D5924" s="27" t="n"/>
      <c r="E5924" s="26" t="n"/>
      <c r="F5924" s="33">
        <f>IFERROR(IF(OR(C5924="",D5924=""),"",D5924*VLOOKUP(C5924,'Setup - Mix Design'!$A$5:$I$504,2,0)),"")</f>
        <v/>
      </c>
      <c r="G5924" s="33">
        <f>IFERROR(IF(OR(C5924="",D5924=""),"",D5924*VLOOKUP(C5924,'Setup - Mix Design'!$A$5:$I$504,3,0)),"")</f>
        <v/>
      </c>
      <c r="H5924" s="33">
        <f>IFERROR(IF(OR(C5924="",D5924=""),"",D5924*VLOOKUP(C5924,'Setup - Mix Design'!$A$5:$I$504,4,0)),"")</f>
        <v/>
      </c>
      <c r="I5924" s="33">
        <f>IFERROR(IF(OR(C5924="",D5924=""),"",D5924*VLOOKUP(C5924,'Setup - Mix Design'!$A$5:$I$504,5,0)),"")</f>
        <v/>
      </c>
      <c r="J5924" s="33">
        <f>IFERROR(IF(OR(C5924="",D5924=""),"",D5924*VLOOKUP(C5924,'Setup - Mix Design'!$A$5:$I$504,6,0)),"")</f>
        <v/>
      </c>
      <c r="K5924" s="33">
        <f>IFERROR(IF(OR(C5924="",D5924=""),"",D5924*VLOOKUP(C5924,'Setup - Mix Design'!$A$5:$I$504,7,0)),"")</f>
        <v/>
      </c>
    </row>
    <row r="5925">
      <c r="A5925" s="31" t="n"/>
      <c r="B5925" s="26" t="n"/>
      <c r="C5925" s="26" t="n"/>
      <c r="D5925" s="27" t="n"/>
      <c r="E5925" s="26" t="n"/>
      <c r="F5925" s="33">
        <f>IFERROR(IF(OR(C5925="",D5925=""),"",D5925*VLOOKUP(C5925,'Setup - Mix Design'!$A$5:$I$504,2,0)),"")</f>
        <v/>
      </c>
      <c r="G5925" s="33">
        <f>IFERROR(IF(OR(C5925="",D5925=""),"",D5925*VLOOKUP(C5925,'Setup - Mix Design'!$A$5:$I$504,3,0)),"")</f>
        <v/>
      </c>
      <c r="H5925" s="33">
        <f>IFERROR(IF(OR(C5925="",D5925=""),"",D5925*VLOOKUP(C5925,'Setup - Mix Design'!$A$5:$I$504,4,0)),"")</f>
        <v/>
      </c>
      <c r="I5925" s="33">
        <f>IFERROR(IF(OR(C5925="",D5925=""),"",D5925*VLOOKUP(C5925,'Setup - Mix Design'!$A$5:$I$504,5,0)),"")</f>
        <v/>
      </c>
      <c r="J5925" s="33">
        <f>IFERROR(IF(OR(C5925="",D5925=""),"",D5925*VLOOKUP(C5925,'Setup - Mix Design'!$A$5:$I$504,6,0)),"")</f>
        <v/>
      </c>
      <c r="K5925" s="33">
        <f>IFERROR(IF(OR(C5925="",D5925=""),"",D5925*VLOOKUP(C5925,'Setup - Mix Design'!$A$5:$I$504,7,0)),"")</f>
        <v/>
      </c>
    </row>
    <row r="5926">
      <c r="A5926" s="31" t="n"/>
      <c r="B5926" s="26" t="n"/>
      <c r="C5926" s="26" t="n"/>
      <c r="D5926" s="27" t="n"/>
      <c r="E5926" s="26" t="n"/>
      <c r="F5926" s="33">
        <f>IFERROR(IF(OR(C5926="",D5926=""),"",D5926*VLOOKUP(C5926,'Setup - Mix Design'!$A$5:$I$504,2,0)),"")</f>
        <v/>
      </c>
      <c r="G5926" s="33">
        <f>IFERROR(IF(OR(C5926="",D5926=""),"",D5926*VLOOKUP(C5926,'Setup - Mix Design'!$A$5:$I$504,3,0)),"")</f>
        <v/>
      </c>
      <c r="H5926" s="33">
        <f>IFERROR(IF(OR(C5926="",D5926=""),"",D5926*VLOOKUP(C5926,'Setup - Mix Design'!$A$5:$I$504,4,0)),"")</f>
        <v/>
      </c>
      <c r="I5926" s="33">
        <f>IFERROR(IF(OR(C5926="",D5926=""),"",D5926*VLOOKUP(C5926,'Setup - Mix Design'!$A$5:$I$504,5,0)),"")</f>
        <v/>
      </c>
      <c r="J5926" s="33">
        <f>IFERROR(IF(OR(C5926="",D5926=""),"",D5926*VLOOKUP(C5926,'Setup - Mix Design'!$A$5:$I$504,6,0)),"")</f>
        <v/>
      </c>
      <c r="K5926" s="33">
        <f>IFERROR(IF(OR(C5926="",D5926=""),"",D5926*VLOOKUP(C5926,'Setup - Mix Design'!$A$5:$I$504,7,0)),"")</f>
        <v/>
      </c>
    </row>
    <row r="5927">
      <c r="A5927" s="31" t="n"/>
      <c r="B5927" s="26" t="n"/>
      <c r="C5927" s="26" t="n"/>
      <c r="D5927" s="27" t="n"/>
      <c r="E5927" s="26" t="n"/>
      <c r="F5927" s="33">
        <f>IFERROR(IF(OR(C5927="",D5927=""),"",D5927*VLOOKUP(C5927,'Setup - Mix Design'!$A$5:$I$504,2,0)),"")</f>
        <v/>
      </c>
      <c r="G5927" s="33">
        <f>IFERROR(IF(OR(C5927="",D5927=""),"",D5927*VLOOKUP(C5927,'Setup - Mix Design'!$A$5:$I$504,3,0)),"")</f>
        <v/>
      </c>
      <c r="H5927" s="33">
        <f>IFERROR(IF(OR(C5927="",D5927=""),"",D5927*VLOOKUP(C5927,'Setup - Mix Design'!$A$5:$I$504,4,0)),"")</f>
        <v/>
      </c>
      <c r="I5927" s="33">
        <f>IFERROR(IF(OR(C5927="",D5927=""),"",D5927*VLOOKUP(C5927,'Setup - Mix Design'!$A$5:$I$504,5,0)),"")</f>
        <v/>
      </c>
      <c r="J5927" s="33">
        <f>IFERROR(IF(OR(C5927="",D5927=""),"",D5927*VLOOKUP(C5927,'Setup - Mix Design'!$A$5:$I$504,6,0)),"")</f>
        <v/>
      </c>
      <c r="K5927" s="33">
        <f>IFERROR(IF(OR(C5927="",D5927=""),"",D5927*VLOOKUP(C5927,'Setup - Mix Design'!$A$5:$I$504,7,0)),"")</f>
        <v/>
      </c>
    </row>
    <row r="5928">
      <c r="A5928" s="31" t="n"/>
      <c r="B5928" s="26" t="n"/>
      <c r="C5928" s="26" t="n"/>
      <c r="D5928" s="27" t="n"/>
      <c r="E5928" s="26" t="n"/>
      <c r="F5928" s="33">
        <f>IFERROR(IF(OR(C5928="",D5928=""),"",D5928*VLOOKUP(C5928,'Setup - Mix Design'!$A$5:$I$504,2,0)),"")</f>
        <v/>
      </c>
      <c r="G5928" s="33">
        <f>IFERROR(IF(OR(C5928="",D5928=""),"",D5928*VLOOKUP(C5928,'Setup - Mix Design'!$A$5:$I$504,3,0)),"")</f>
        <v/>
      </c>
      <c r="H5928" s="33">
        <f>IFERROR(IF(OR(C5928="",D5928=""),"",D5928*VLOOKUP(C5928,'Setup - Mix Design'!$A$5:$I$504,4,0)),"")</f>
        <v/>
      </c>
      <c r="I5928" s="33">
        <f>IFERROR(IF(OR(C5928="",D5928=""),"",D5928*VLOOKUP(C5928,'Setup - Mix Design'!$A$5:$I$504,5,0)),"")</f>
        <v/>
      </c>
      <c r="J5928" s="33">
        <f>IFERROR(IF(OR(C5928="",D5928=""),"",D5928*VLOOKUP(C5928,'Setup - Mix Design'!$A$5:$I$504,6,0)),"")</f>
        <v/>
      </c>
      <c r="K5928" s="33">
        <f>IFERROR(IF(OR(C5928="",D5928=""),"",D5928*VLOOKUP(C5928,'Setup - Mix Design'!$A$5:$I$504,7,0)),"")</f>
        <v/>
      </c>
    </row>
    <row r="5929">
      <c r="A5929" s="31" t="n"/>
      <c r="B5929" s="26" t="n"/>
      <c r="C5929" s="26" t="n"/>
      <c r="D5929" s="27" t="n"/>
      <c r="E5929" s="26" t="n"/>
      <c r="F5929" s="33">
        <f>IFERROR(IF(OR(C5929="",D5929=""),"",D5929*VLOOKUP(C5929,'Setup - Mix Design'!$A$5:$I$504,2,0)),"")</f>
        <v/>
      </c>
      <c r="G5929" s="33">
        <f>IFERROR(IF(OR(C5929="",D5929=""),"",D5929*VLOOKUP(C5929,'Setup - Mix Design'!$A$5:$I$504,3,0)),"")</f>
        <v/>
      </c>
      <c r="H5929" s="33">
        <f>IFERROR(IF(OR(C5929="",D5929=""),"",D5929*VLOOKUP(C5929,'Setup - Mix Design'!$A$5:$I$504,4,0)),"")</f>
        <v/>
      </c>
      <c r="I5929" s="33">
        <f>IFERROR(IF(OR(C5929="",D5929=""),"",D5929*VLOOKUP(C5929,'Setup - Mix Design'!$A$5:$I$504,5,0)),"")</f>
        <v/>
      </c>
      <c r="J5929" s="33">
        <f>IFERROR(IF(OR(C5929="",D5929=""),"",D5929*VLOOKUP(C5929,'Setup - Mix Design'!$A$5:$I$504,6,0)),"")</f>
        <v/>
      </c>
      <c r="K5929" s="33">
        <f>IFERROR(IF(OR(C5929="",D5929=""),"",D5929*VLOOKUP(C5929,'Setup - Mix Design'!$A$5:$I$504,7,0)),"")</f>
        <v/>
      </c>
    </row>
    <row r="5930">
      <c r="A5930" s="31" t="n"/>
      <c r="B5930" s="26" t="n"/>
      <c r="C5930" s="26" t="n"/>
      <c r="D5930" s="27" t="n"/>
      <c r="E5930" s="26" t="n"/>
      <c r="F5930" s="33">
        <f>IFERROR(IF(OR(C5930="",D5930=""),"",D5930*VLOOKUP(C5930,'Setup - Mix Design'!$A$5:$I$504,2,0)),"")</f>
        <v/>
      </c>
      <c r="G5930" s="33">
        <f>IFERROR(IF(OR(C5930="",D5930=""),"",D5930*VLOOKUP(C5930,'Setup - Mix Design'!$A$5:$I$504,3,0)),"")</f>
        <v/>
      </c>
      <c r="H5930" s="33">
        <f>IFERROR(IF(OR(C5930="",D5930=""),"",D5930*VLOOKUP(C5930,'Setup - Mix Design'!$A$5:$I$504,4,0)),"")</f>
        <v/>
      </c>
      <c r="I5930" s="33">
        <f>IFERROR(IF(OR(C5930="",D5930=""),"",D5930*VLOOKUP(C5930,'Setup - Mix Design'!$A$5:$I$504,5,0)),"")</f>
        <v/>
      </c>
      <c r="J5930" s="33">
        <f>IFERROR(IF(OR(C5930="",D5930=""),"",D5930*VLOOKUP(C5930,'Setup - Mix Design'!$A$5:$I$504,6,0)),"")</f>
        <v/>
      </c>
      <c r="K5930" s="33">
        <f>IFERROR(IF(OR(C5930="",D5930=""),"",D5930*VLOOKUP(C5930,'Setup - Mix Design'!$A$5:$I$504,7,0)),"")</f>
        <v/>
      </c>
    </row>
    <row r="5931">
      <c r="A5931" s="31" t="n"/>
      <c r="B5931" s="26" t="n"/>
      <c r="C5931" s="26" t="n"/>
      <c r="D5931" s="27" t="n"/>
      <c r="E5931" s="26" t="n"/>
      <c r="F5931" s="33">
        <f>IFERROR(IF(OR(C5931="",D5931=""),"",D5931*VLOOKUP(C5931,'Setup - Mix Design'!$A$5:$I$504,2,0)),"")</f>
        <v/>
      </c>
      <c r="G5931" s="33">
        <f>IFERROR(IF(OR(C5931="",D5931=""),"",D5931*VLOOKUP(C5931,'Setup - Mix Design'!$A$5:$I$504,3,0)),"")</f>
        <v/>
      </c>
      <c r="H5931" s="33">
        <f>IFERROR(IF(OR(C5931="",D5931=""),"",D5931*VLOOKUP(C5931,'Setup - Mix Design'!$A$5:$I$504,4,0)),"")</f>
        <v/>
      </c>
      <c r="I5931" s="33">
        <f>IFERROR(IF(OR(C5931="",D5931=""),"",D5931*VLOOKUP(C5931,'Setup - Mix Design'!$A$5:$I$504,5,0)),"")</f>
        <v/>
      </c>
      <c r="J5931" s="33">
        <f>IFERROR(IF(OR(C5931="",D5931=""),"",D5931*VLOOKUP(C5931,'Setup - Mix Design'!$A$5:$I$504,6,0)),"")</f>
        <v/>
      </c>
      <c r="K5931" s="33">
        <f>IFERROR(IF(OR(C5931="",D5931=""),"",D5931*VLOOKUP(C5931,'Setup - Mix Design'!$A$5:$I$504,7,0)),"")</f>
        <v/>
      </c>
    </row>
    <row r="5932">
      <c r="A5932" s="31" t="n"/>
      <c r="B5932" s="26" t="n"/>
      <c r="C5932" s="26" t="n"/>
      <c r="D5932" s="27" t="n"/>
      <c r="E5932" s="26" t="n"/>
      <c r="F5932" s="33">
        <f>IFERROR(IF(OR(C5932="",D5932=""),"",D5932*VLOOKUP(C5932,'Setup - Mix Design'!$A$5:$I$504,2,0)),"")</f>
        <v/>
      </c>
      <c r="G5932" s="33">
        <f>IFERROR(IF(OR(C5932="",D5932=""),"",D5932*VLOOKUP(C5932,'Setup - Mix Design'!$A$5:$I$504,3,0)),"")</f>
        <v/>
      </c>
      <c r="H5932" s="33">
        <f>IFERROR(IF(OR(C5932="",D5932=""),"",D5932*VLOOKUP(C5932,'Setup - Mix Design'!$A$5:$I$504,4,0)),"")</f>
        <v/>
      </c>
      <c r="I5932" s="33">
        <f>IFERROR(IF(OR(C5932="",D5932=""),"",D5932*VLOOKUP(C5932,'Setup - Mix Design'!$A$5:$I$504,5,0)),"")</f>
        <v/>
      </c>
      <c r="J5932" s="33">
        <f>IFERROR(IF(OR(C5932="",D5932=""),"",D5932*VLOOKUP(C5932,'Setup - Mix Design'!$A$5:$I$504,6,0)),"")</f>
        <v/>
      </c>
      <c r="K5932" s="33">
        <f>IFERROR(IF(OR(C5932="",D5932=""),"",D5932*VLOOKUP(C5932,'Setup - Mix Design'!$A$5:$I$504,7,0)),"")</f>
        <v/>
      </c>
    </row>
    <row r="5933">
      <c r="A5933" s="31" t="n"/>
      <c r="B5933" s="26" t="n"/>
      <c r="C5933" s="26" t="n"/>
      <c r="D5933" s="27" t="n"/>
      <c r="E5933" s="26" t="n"/>
      <c r="F5933" s="33">
        <f>IFERROR(IF(OR(C5933="",D5933=""),"",D5933*VLOOKUP(C5933,'Setup - Mix Design'!$A$5:$I$504,2,0)),"")</f>
        <v/>
      </c>
      <c r="G5933" s="33">
        <f>IFERROR(IF(OR(C5933="",D5933=""),"",D5933*VLOOKUP(C5933,'Setup - Mix Design'!$A$5:$I$504,3,0)),"")</f>
        <v/>
      </c>
      <c r="H5933" s="33">
        <f>IFERROR(IF(OR(C5933="",D5933=""),"",D5933*VLOOKUP(C5933,'Setup - Mix Design'!$A$5:$I$504,4,0)),"")</f>
        <v/>
      </c>
      <c r="I5933" s="33">
        <f>IFERROR(IF(OR(C5933="",D5933=""),"",D5933*VLOOKUP(C5933,'Setup - Mix Design'!$A$5:$I$504,5,0)),"")</f>
        <v/>
      </c>
      <c r="J5933" s="33">
        <f>IFERROR(IF(OR(C5933="",D5933=""),"",D5933*VLOOKUP(C5933,'Setup - Mix Design'!$A$5:$I$504,6,0)),"")</f>
        <v/>
      </c>
      <c r="K5933" s="33">
        <f>IFERROR(IF(OR(C5933="",D5933=""),"",D5933*VLOOKUP(C5933,'Setup - Mix Design'!$A$5:$I$504,7,0)),"")</f>
        <v/>
      </c>
    </row>
    <row r="5934">
      <c r="A5934" s="31" t="n"/>
      <c r="B5934" s="26" t="n"/>
      <c r="C5934" s="26" t="n"/>
      <c r="D5934" s="27" t="n"/>
      <c r="E5934" s="26" t="n"/>
      <c r="F5934" s="33">
        <f>IFERROR(IF(OR(C5934="",D5934=""),"",D5934*VLOOKUP(C5934,'Setup - Mix Design'!$A$5:$I$504,2,0)),"")</f>
        <v/>
      </c>
      <c r="G5934" s="33">
        <f>IFERROR(IF(OR(C5934="",D5934=""),"",D5934*VLOOKUP(C5934,'Setup - Mix Design'!$A$5:$I$504,3,0)),"")</f>
        <v/>
      </c>
      <c r="H5934" s="33">
        <f>IFERROR(IF(OR(C5934="",D5934=""),"",D5934*VLOOKUP(C5934,'Setup - Mix Design'!$A$5:$I$504,4,0)),"")</f>
        <v/>
      </c>
      <c r="I5934" s="33">
        <f>IFERROR(IF(OR(C5934="",D5934=""),"",D5934*VLOOKUP(C5934,'Setup - Mix Design'!$A$5:$I$504,5,0)),"")</f>
        <v/>
      </c>
      <c r="J5934" s="33">
        <f>IFERROR(IF(OR(C5934="",D5934=""),"",D5934*VLOOKUP(C5934,'Setup - Mix Design'!$A$5:$I$504,6,0)),"")</f>
        <v/>
      </c>
      <c r="K5934" s="33">
        <f>IFERROR(IF(OR(C5934="",D5934=""),"",D5934*VLOOKUP(C5934,'Setup - Mix Design'!$A$5:$I$504,7,0)),"")</f>
        <v/>
      </c>
    </row>
    <row r="5935">
      <c r="A5935" s="31" t="n"/>
      <c r="B5935" s="26" t="n"/>
      <c r="C5935" s="26" t="n"/>
      <c r="D5935" s="27" t="n"/>
      <c r="E5935" s="26" t="n"/>
      <c r="F5935" s="33">
        <f>IFERROR(IF(OR(C5935="",D5935=""),"",D5935*VLOOKUP(C5935,'Setup - Mix Design'!$A$5:$I$504,2,0)),"")</f>
        <v/>
      </c>
      <c r="G5935" s="33">
        <f>IFERROR(IF(OR(C5935="",D5935=""),"",D5935*VLOOKUP(C5935,'Setup - Mix Design'!$A$5:$I$504,3,0)),"")</f>
        <v/>
      </c>
      <c r="H5935" s="33">
        <f>IFERROR(IF(OR(C5935="",D5935=""),"",D5935*VLOOKUP(C5935,'Setup - Mix Design'!$A$5:$I$504,4,0)),"")</f>
        <v/>
      </c>
      <c r="I5935" s="33">
        <f>IFERROR(IF(OR(C5935="",D5935=""),"",D5935*VLOOKUP(C5935,'Setup - Mix Design'!$A$5:$I$504,5,0)),"")</f>
        <v/>
      </c>
      <c r="J5935" s="33">
        <f>IFERROR(IF(OR(C5935="",D5935=""),"",D5935*VLOOKUP(C5935,'Setup - Mix Design'!$A$5:$I$504,6,0)),"")</f>
        <v/>
      </c>
      <c r="K5935" s="33">
        <f>IFERROR(IF(OR(C5935="",D5935=""),"",D5935*VLOOKUP(C5935,'Setup - Mix Design'!$A$5:$I$504,7,0)),"")</f>
        <v/>
      </c>
    </row>
    <row r="5936">
      <c r="A5936" s="31" t="n"/>
      <c r="B5936" s="26" t="n"/>
      <c r="C5936" s="26" t="n"/>
      <c r="D5936" s="27" t="n"/>
      <c r="E5936" s="26" t="n"/>
      <c r="F5936" s="33">
        <f>IFERROR(IF(OR(C5936="",D5936=""),"",D5936*VLOOKUP(C5936,'Setup - Mix Design'!$A$5:$I$504,2,0)),"")</f>
        <v/>
      </c>
      <c r="G5936" s="33">
        <f>IFERROR(IF(OR(C5936="",D5936=""),"",D5936*VLOOKUP(C5936,'Setup - Mix Design'!$A$5:$I$504,3,0)),"")</f>
        <v/>
      </c>
      <c r="H5936" s="33">
        <f>IFERROR(IF(OR(C5936="",D5936=""),"",D5936*VLOOKUP(C5936,'Setup - Mix Design'!$A$5:$I$504,4,0)),"")</f>
        <v/>
      </c>
      <c r="I5936" s="33">
        <f>IFERROR(IF(OR(C5936="",D5936=""),"",D5936*VLOOKUP(C5936,'Setup - Mix Design'!$A$5:$I$504,5,0)),"")</f>
        <v/>
      </c>
      <c r="J5936" s="33">
        <f>IFERROR(IF(OR(C5936="",D5936=""),"",D5936*VLOOKUP(C5936,'Setup - Mix Design'!$A$5:$I$504,6,0)),"")</f>
        <v/>
      </c>
      <c r="K5936" s="33">
        <f>IFERROR(IF(OR(C5936="",D5936=""),"",D5936*VLOOKUP(C5936,'Setup - Mix Design'!$A$5:$I$504,7,0)),"")</f>
        <v/>
      </c>
    </row>
    <row r="5937">
      <c r="A5937" s="31" t="n"/>
      <c r="B5937" s="26" t="n"/>
      <c r="C5937" s="26" t="n"/>
      <c r="D5937" s="27" t="n"/>
      <c r="E5937" s="26" t="n"/>
      <c r="F5937" s="33">
        <f>IFERROR(IF(OR(C5937="",D5937=""),"",D5937*VLOOKUP(C5937,'Setup - Mix Design'!$A$5:$I$504,2,0)),"")</f>
        <v/>
      </c>
      <c r="G5937" s="33">
        <f>IFERROR(IF(OR(C5937="",D5937=""),"",D5937*VLOOKUP(C5937,'Setup - Mix Design'!$A$5:$I$504,3,0)),"")</f>
        <v/>
      </c>
      <c r="H5937" s="33">
        <f>IFERROR(IF(OR(C5937="",D5937=""),"",D5937*VLOOKUP(C5937,'Setup - Mix Design'!$A$5:$I$504,4,0)),"")</f>
        <v/>
      </c>
      <c r="I5937" s="33">
        <f>IFERROR(IF(OR(C5937="",D5937=""),"",D5937*VLOOKUP(C5937,'Setup - Mix Design'!$A$5:$I$504,5,0)),"")</f>
        <v/>
      </c>
      <c r="J5937" s="33">
        <f>IFERROR(IF(OR(C5937="",D5937=""),"",D5937*VLOOKUP(C5937,'Setup - Mix Design'!$A$5:$I$504,6,0)),"")</f>
        <v/>
      </c>
      <c r="K5937" s="33">
        <f>IFERROR(IF(OR(C5937="",D5937=""),"",D5937*VLOOKUP(C5937,'Setup - Mix Design'!$A$5:$I$504,7,0)),"")</f>
        <v/>
      </c>
    </row>
    <row r="5938">
      <c r="A5938" s="31" t="n"/>
      <c r="B5938" s="26" t="n"/>
      <c r="C5938" s="26" t="n"/>
      <c r="D5938" s="27" t="n"/>
      <c r="E5938" s="26" t="n"/>
      <c r="F5938" s="33">
        <f>IFERROR(IF(OR(C5938="",D5938=""),"",D5938*VLOOKUP(C5938,'Setup - Mix Design'!$A$5:$I$504,2,0)),"")</f>
        <v/>
      </c>
      <c r="G5938" s="33">
        <f>IFERROR(IF(OR(C5938="",D5938=""),"",D5938*VLOOKUP(C5938,'Setup - Mix Design'!$A$5:$I$504,3,0)),"")</f>
        <v/>
      </c>
      <c r="H5938" s="33">
        <f>IFERROR(IF(OR(C5938="",D5938=""),"",D5938*VLOOKUP(C5938,'Setup - Mix Design'!$A$5:$I$504,4,0)),"")</f>
        <v/>
      </c>
      <c r="I5938" s="33">
        <f>IFERROR(IF(OR(C5938="",D5938=""),"",D5938*VLOOKUP(C5938,'Setup - Mix Design'!$A$5:$I$504,5,0)),"")</f>
        <v/>
      </c>
      <c r="J5938" s="33">
        <f>IFERROR(IF(OR(C5938="",D5938=""),"",D5938*VLOOKUP(C5938,'Setup - Mix Design'!$A$5:$I$504,6,0)),"")</f>
        <v/>
      </c>
      <c r="K5938" s="33">
        <f>IFERROR(IF(OR(C5938="",D5938=""),"",D5938*VLOOKUP(C5938,'Setup - Mix Design'!$A$5:$I$504,7,0)),"")</f>
        <v/>
      </c>
    </row>
    <row r="5939">
      <c r="A5939" s="31" t="n"/>
      <c r="B5939" s="26" t="n"/>
      <c r="C5939" s="26" t="n"/>
      <c r="D5939" s="27" t="n"/>
      <c r="E5939" s="26" t="n"/>
      <c r="F5939" s="33">
        <f>IFERROR(IF(OR(C5939="",D5939=""),"",D5939*VLOOKUP(C5939,'Setup - Mix Design'!$A$5:$I$504,2,0)),"")</f>
        <v/>
      </c>
      <c r="G5939" s="33">
        <f>IFERROR(IF(OR(C5939="",D5939=""),"",D5939*VLOOKUP(C5939,'Setup - Mix Design'!$A$5:$I$504,3,0)),"")</f>
        <v/>
      </c>
      <c r="H5939" s="33">
        <f>IFERROR(IF(OR(C5939="",D5939=""),"",D5939*VLOOKUP(C5939,'Setup - Mix Design'!$A$5:$I$504,4,0)),"")</f>
        <v/>
      </c>
      <c r="I5939" s="33">
        <f>IFERROR(IF(OR(C5939="",D5939=""),"",D5939*VLOOKUP(C5939,'Setup - Mix Design'!$A$5:$I$504,5,0)),"")</f>
        <v/>
      </c>
      <c r="J5939" s="33">
        <f>IFERROR(IF(OR(C5939="",D5939=""),"",D5939*VLOOKUP(C5939,'Setup - Mix Design'!$A$5:$I$504,6,0)),"")</f>
        <v/>
      </c>
      <c r="K5939" s="33">
        <f>IFERROR(IF(OR(C5939="",D5939=""),"",D5939*VLOOKUP(C5939,'Setup - Mix Design'!$A$5:$I$504,7,0)),"")</f>
        <v/>
      </c>
    </row>
    <row r="5940">
      <c r="A5940" s="31" t="n"/>
      <c r="B5940" s="26" t="n"/>
      <c r="C5940" s="26" t="n"/>
      <c r="D5940" s="27" t="n"/>
      <c r="E5940" s="26" t="n"/>
      <c r="F5940" s="33">
        <f>IFERROR(IF(OR(C5940="",D5940=""),"",D5940*VLOOKUP(C5940,'Setup - Mix Design'!$A$5:$I$504,2,0)),"")</f>
        <v/>
      </c>
      <c r="G5940" s="33">
        <f>IFERROR(IF(OR(C5940="",D5940=""),"",D5940*VLOOKUP(C5940,'Setup - Mix Design'!$A$5:$I$504,3,0)),"")</f>
        <v/>
      </c>
      <c r="H5940" s="33">
        <f>IFERROR(IF(OR(C5940="",D5940=""),"",D5940*VLOOKUP(C5940,'Setup - Mix Design'!$A$5:$I$504,4,0)),"")</f>
        <v/>
      </c>
      <c r="I5940" s="33">
        <f>IFERROR(IF(OR(C5940="",D5940=""),"",D5940*VLOOKUP(C5940,'Setup - Mix Design'!$A$5:$I$504,5,0)),"")</f>
        <v/>
      </c>
      <c r="J5940" s="33">
        <f>IFERROR(IF(OR(C5940="",D5940=""),"",D5940*VLOOKUP(C5940,'Setup - Mix Design'!$A$5:$I$504,6,0)),"")</f>
        <v/>
      </c>
      <c r="K5940" s="33">
        <f>IFERROR(IF(OR(C5940="",D5940=""),"",D5940*VLOOKUP(C5940,'Setup - Mix Design'!$A$5:$I$504,7,0)),"")</f>
        <v/>
      </c>
    </row>
    <row r="5941">
      <c r="A5941" s="31" t="n"/>
      <c r="B5941" s="26" t="n"/>
      <c r="C5941" s="26" t="n"/>
      <c r="D5941" s="27" t="n"/>
      <c r="E5941" s="26" t="n"/>
      <c r="F5941" s="33">
        <f>IFERROR(IF(OR(C5941="",D5941=""),"",D5941*VLOOKUP(C5941,'Setup - Mix Design'!$A$5:$I$504,2,0)),"")</f>
        <v/>
      </c>
      <c r="G5941" s="33">
        <f>IFERROR(IF(OR(C5941="",D5941=""),"",D5941*VLOOKUP(C5941,'Setup - Mix Design'!$A$5:$I$504,3,0)),"")</f>
        <v/>
      </c>
      <c r="H5941" s="33">
        <f>IFERROR(IF(OR(C5941="",D5941=""),"",D5941*VLOOKUP(C5941,'Setup - Mix Design'!$A$5:$I$504,4,0)),"")</f>
        <v/>
      </c>
      <c r="I5941" s="33">
        <f>IFERROR(IF(OR(C5941="",D5941=""),"",D5941*VLOOKUP(C5941,'Setup - Mix Design'!$A$5:$I$504,5,0)),"")</f>
        <v/>
      </c>
      <c r="J5941" s="33">
        <f>IFERROR(IF(OR(C5941="",D5941=""),"",D5941*VLOOKUP(C5941,'Setup - Mix Design'!$A$5:$I$504,6,0)),"")</f>
        <v/>
      </c>
      <c r="K5941" s="33">
        <f>IFERROR(IF(OR(C5941="",D5941=""),"",D5941*VLOOKUP(C5941,'Setup - Mix Design'!$A$5:$I$504,7,0)),"")</f>
        <v/>
      </c>
    </row>
    <row r="5942">
      <c r="A5942" s="31" t="n"/>
      <c r="B5942" s="26" t="n"/>
      <c r="C5942" s="26" t="n"/>
      <c r="D5942" s="27" t="n"/>
      <c r="E5942" s="26" t="n"/>
      <c r="F5942" s="33">
        <f>IFERROR(IF(OR(C5942="",D5942=""),"",D5942*VLOOKUP(C5942,'Setup - Mix Design'!$A$5:$I$504,2,0)),"")</f>
        <v/>
      </c>
      <c r="G5942" s="33">
        <f>IFERROR(IF(OR(C5942="",D5942=""),"",D5942*VLOOKUP(C5942,'Setup - Mix Design'!$A$5:$I$504,3,0)),"")</f>
        <v/>
      </c>
      <c r="H5942" s="33">
        <f>IFERROR(IF(OR(C5942="",D5942=""),"",D5942*VLOOKUP(C5942,'Setup - Mix Design'!$A$5:$I$504,4,0)),"")</f>
        <v/>
      </c>
      <c r="I5942" s="33">
        <f>IFERROR(IF(OR(C5942="",D5942=""),"",D5942*VLOOKUP(C5942,'Setup - Mix Design'!$A$5:$I$504,5,0)),"")</f>
        <v/>
      </c>
      <c r="J5942" s="33">
        <f>IFERROR(IF(OR(C5942="",D5942=""),"",D5942*VLOOKUP(C5942,'Setup - Mix Design'!$A$5:$I$504,6,0)),"")</f>
        <v/>
      </c>
      <c r="K5942" s="33">
        <f>IFERROR(IF(OR(C5942="",D5942=""),"",D5942*VLOOKUP(C5942,'Setup - Mix Design'!$A$5:$I$504,7,0)),"")</f>
        <v/>
      </c>
    </row>
    <row r="5943">
      <c r="A5943" s="31" t="n"/>
      <c r="B5943" s="26" t="n"/>
      <c r="C5943" s="26" t="n"/>
      <c r="D5943" s="27" t="n"/>
      <c r="E5943" s="26" t="n"/>
      <c r="F5943" s="33">
        <f>IFERROR(IF(OR(C5943="",D5943=""),"",D5943*VLOOKUP(C5943,'Setup - Mix Design'!$A$5:$I$504,2,0)),"")</f>
        <v/>
      </c>
      <c r="G5943" s="33">
        <f>IFERROR(IF(OR(C5943="",D5943=""),"",D5943*VLOOKUP(C5943,'Setup - Mix Design'!$A$5:$I$504,3,0)),"")</f>
        <v/>
      </c>
      <c r="H5943" s="33">
        <f>IFERROR(IF(OR(C5943="",D5943=""),"",D5943*VLOOKUP(C5943,'Setup - Mix Design'!$A$5:$I$504,4,0)),"")</f>
        <v/>
      </c>
      <c r="I5943" s="33">
        <f>IFERROR(IF(OR(C5943="",D5943=""),"",D5943*VLOOKUP(C5943,'Setup - Mix Design'!$A$5:$I$504,5,0)),"")</f>
        <v/>
      </c>
      <c r="J5943" s="33">
        <f>IFERROR(IF(OR(C5943="",D5943=""),"",D5943*VLOOKUP(C5943,'Setup - Mix Design'!$A$5:$I$504,6,0)),"")</f>
        <v/>
      </c>
      <c r="K5943" s="33">
        <f>IFERROR(IF(OR(C5943="",D5943=""),"",D5943*VLOOKUP(C5943,'Setup - Mix Design'!$A$5:$I$504,7,0)),"")</f>
        <v/>
      </c>
    </row>
    <row r="5944">
      <c r="A5944" s="31" t="n"/>
      <c r="B5944" s="26" t="n"/>
      <c r="C5944" s="26" t="n"/>
      <c r="D5944" s="27" t="n"/>
      <c r="E5944" s="26" t="n"/>
      <c r="F5944" s="33">
        <f>IFERROR(IF(OR(C5944="",D5944=""),"",D5944*VLOOKUP(C5944,'Setup - Mix Design'!$A$5:$I$504,2,0)),"")</f>
        <v/>
      </c>
      <c r="G5944" s="33">
        <f>IFERROR(IF(OR(C5944="",D5944=""),"",D5944*VLOOKUP(C5944,'Setup - Mix Design'!$A$5:$I$504,3,0)),"")</f>
        <v/>
      </c>
      <c r="H5944" s="33">
        <f>IFERROR(IF(OR(C5944="",D5944=""),"",D5944*VLOOKUP(C5944,'Setup - Mix Design'!$A$5:$I$504,4,0)),"")</f>
        <v/>
      </c>
      <c r="I5944" s="33">
        <f>IFERROR(IF(OR(C5944="",D5944=""),"",D5944*VLOOKUP(C5944,'Setup - Mix Design'!$A$5:$I$504,5,0)),"")</f>
        <v/>
      </c>
      <c r="J5944" s="33">
        <f>IFERROR(IF(OR(C5944="",D5944=""),"",D5944*VLOOKUP(C5944,'Setup - Mix Design'!$A$5:$I$504,6,0)),"")</f>
        <v/>
      </c>
      <c r="K5944" s="33">
        <f>IFERROR(IF(OR(C5944="",D5944=""),"",D5944*VLOOKUP(C5944,'Setup - Mix Design'!$A$5:$I$504,7,0)),"")</f>
        <v/>
      </c>
    </row>
    <row r="5945">
      <c r="A5945" s="31" t="n"/>
      <c r="B5945" s="26" t="n"/>
      <c r="C5945" s="26" t="n"/>
      <c r="D5945" s="27" t="n"/>
      <c r="E5945" s="26" t="n"/>
      <c r="F5945" s="33">
        <f>IFERROR(IF(OR(C5945="",D5945=""),"",D5945*VLOOKUP(C5945,'Setup - Mix Design'!$A$5:$I$504,2,0)),"")</f>
        <v/>
      </c>
      <c r="G5945" s="33">
        <f>IFERROR(IF(OR(C5945="",D5945=""),"",D5945*VLOOKUP(C5945,'Setup - Mix Design'!$A$5:$I$504,3,0)),"")</f>
        <v/>
      </c>
      <c r="H5945" s="33">
        <f>IFERROR(IF(OR(C5945="",D5945=""),"",D5945*VLOOKUP(C5945,'Setup - Mix Design'!$A$5:$I$504,4,0)),"")</f>
        <v/>
      </c>
      <c r="I5945" s="33">
        <f>IFERROR(IF(OR(C5945="",D5945=""),"",D5945*VLOOKUP(C5945,'Setup - Mix Design'!$A$5:$I$504,5,0)),"")</f>
        <v/>
      </c>
      <c r="J5945" s="33">
        <f>IFERROR(IF(OR(C5945="",D5945=""),"",D5945*VLOOKUP(C5945,'Setup - Mix Design'!$A$5:$I$504,6,0)),"")</f>
        <v/>
      </c>
      <c r="K5945" s="33">
        <f>IFERROR(IF(OR(C5945="",D5945=""),"",D5945*VLOOKUP(C5945,'Setup - Mix Design'!$A$5:$I$504,7,0)),"")</f>
        <v/>
      </c>
    </row>
    <row r="5946">
      <c r="A5946" s="31" t="n"/>
      <c r="B5946" s="26" t="n"/>
      <c r="C5946" s="26" t="n"/>
      <c r="D5946" s="27" t="n"/>
      <c r="E5946" s="26" t="n"/>
      <c r="F5946" s="33">
        <f>IFERROR(IF(OR(C5946="",D5946=""),"",D5946*VLOOKUP(C5946,'Setup - Mix Design'!$A$5:$I$504,2,0)),"")</f>
        <v/>
      </c>
      <c r="G5946" s="33">
        <f>IFERROR(IF(OR(C5946="",D5946=""),"",D5946*VLOOKUP(C5946,'Setup - Mix Design'!$A$5:$I$504,3,0)),"")</f>
        <v/>
      </c>
      <c r="H5946" s="33">
        <f>IFERROR(IF(OR(C5946="",D5946=""),"",D5946*VLOOKUP(C5946,'Setup - Mix Design'!$A$5:$I$504,4,0)),"")</f>
        <v/>
      </c>
      <c r="I5946" s="33">
        <f>IFERROR(IF(OR(C5946="",D5946=""),"",D5946*VLOOKUP(C5946,'Setup - Mix Design'!$A$5:$I$504,5,0)),"")</f>
        <v/>
      </c>
      <c r="J5946" s="33">
        <f>IFERROR(IF(OR(C5946="",D5946=""),"",D5946*VLOOKUP(C5946,'Setup - Mix Design'!$A$5:$I$504,6,0)),"")</f>
        <v/>
      </c>
      <c r="K5946" s="33">
        <f>IFERROR(IF(OR(C5946="",D5946=""),"",D5946*VLOOKUP(C5946,'Setup - Mix Design'!$A$5:$I$504,7,0)),"")</f>
        <v/>
      </c>
    </row>
    <row r="5947">
      <c r="A5947" s="31" t="n"/>
      <c r="B5947" s="26" t="n"/>
      <c r="C5947" s="26" t="n"/>
      <c r="D5947" s="27" t="n"/>
      <c r="E5947" s="26" t="n"/>
      <c r="F5947" s="33">
        <f>IFERROR(IF(OR(C5947="",D5947=""),"",D5947*VLOOKUP(C5947,'Setup - Mix Design'!$A$5:$I$504,2,0)),"")</f>
        <v/>
      </c>
      <c r="G5947" s="33">
        <f>IFERROR(IF(OR(C5947="",D5947=""),"",D5947*VLOOKUP(C5947,'Setup - Mix Design'!$A$5:$I$504,3,0)),"")</f>
        <v/>
      </c>
      <c r="H5947" s="33">
        <f>IFERROR(IF(OR(C5947="",D5947=""),"",D5947*VLOOKUP(C5947,'Setup - Mix Design'!$A$5:$I$504,4,0)),"")</f>
        <v/>
      </c>
      <c r="I5947" s="33">
        <f>IFERROR(IF(OR(C5947="",D5947=""),"",D5947*VLOOKUP(C5947,'Setup - Mix Design'!$A$5:$I$504,5,0)),"")</f>
        <v/>
      </c>
      <c r="J5947" s="33">
        <f>IFERROR(IF(OR(C5947="",D5947=""),"",D5947*VLOOKUP(C5947,'Setup - Mix Design'!$A$5:$I$504,6,0)),"")</f>
        <v/>
      </c>
      <c r="K5947" s="33">
        <f>IFERROR(IF(OR(C5947="",D5947=""),"",D5947*VLOOKUP(C5947,'Setup - Mix Design'!$A$5:$I$504,7,0)),"")</f>
        <v/>
      </c>
    </row>
    <row r="5948">
      <c r="A5948" s="31" t="n"/>
      <c r="B5948" s="26" t="n"/>
      <c r="C5948" s="26" t="n"/>
      <c r="D5948" s="27" t="n"/>
      <c r="E5948" s="26" t="n"/>
      <c r="F5948" s="33">
        <f>IFERROR(IF(OR(C5948="",D5948=""),"",D5948*VLOOKUP(C5948,'Setup - Mix Design'!$A$5:$I$504,2,0)),"")</f>
        <v/>
      </c>
      <c r="G5948" s="33">
        <f>IFERROR(IF(OR(C5948="",D5948=""),"",D5948*VLOOKUP(C5948,'Setup - Mix Design'!$A$5:$I$504,3,0)),"")</f>
        <v/>
      </c>
      <c r="H5948" s="33">
        <f>IFERROR(IF(OR(C5948="",D5948=""),"",D5948*VLOOKUP(C5948,'Setup - Mix Design'!$A$5:$I$504,4,0)),"")</f>
        <v/>
      </c>
      <c r="I5948" s="33">
        <f>IFERROR(IF(OR(C5948="",D5948=""),"",D5948*VLOOKUP(C5948,'Setup - Mix Design'!$A$5:$I$504,5,0)),"")</f>
        <v/>
      </c>
      <c r="J5948" s="33">
        <f>IFERROR(IF(OR(C5948="",D5948=""),"",D5948*VLOOKUP(C5948,'Setup - Mix Design'!$A$5:$I$504,6,0)),"")</f>
        <v/>
      </c>
      <c r="K5948" s="33">
        <f>IFERROR(IF(OR(C5948="",D5948=""),"",D5948*VLOOKUP(C5948,'Setup - Mix Design'!$A$5:$I$504,7,0)),"")</f>
        <v/>
      </c>
    </row>
    <row r="5949">
      <c r="A5949" s="31" t="n"/>
      <c r="B5949" s="26" t="n"/>
      <c r="C5949" s="26" t="n"/>
      <c r="D5949" s="27" t="n"/>
      <c r="E5949" s="26" t="n"/>
      <c r="F5949" s="33">
        <f>IFERROR(IF(OR(C5949="",D5949=""),"",D5949*VLOOKUP(C5949,'Setup - Mix Design'!$A$5:$I$504,2,0)),"")</f>
        <v/>
      </c>
      <c r="G5949" s="33">
        <f>IFERROR(IF(OR(C5949="",D5949=""),"",D5949*VLOOKUP(C5949,'Setup - Mix Design'!$A$5:$I$504,3,0)),"")</f>
        <v/>
      </c>
      <c r="H5949" s="33">
        <f>IFERROR(IF(OR(C5949="",D5949=""),"",D5949*VLOOKUP(C5949,'Setup - Mix Design'!$A$5:$I$504,4,0)),"")</f>
        <v/>
      </c>
      <c r="I5949" s="33">
        <f>IFERROR(IF(OR(C5949="",D5949=""),"",D5949*VLOOKUP(C5949,'Setup - Mix Design'!$A$5:$I$504,5,0)),"")</f>
        <v/>
      </c>
      <c r="J5949" s="33">
        <f>IFERROR(IF(OR(C5949="",D5949=""),"",D5949*VLOOKUP(C5949,'Setup - Mix Design'!$A$5:$I$504,6,0)),"")</f>
        <v/>
      </c>
      <c r="K5949" s="33">
        <f>IFERROR(IF(OR(C5949="",D5949=""),"",D5949*VLOOKUP(C5949,'Setup - Mix Design'!$A$5:$I$504,7,0)),"")</f>
        <v/>
      </c>
    </row>
    <row r="5950">
      <c r="A5950" s="31" t="n"/>
      <c r="B5950" s="26" t="n"/>
      <c r="C5950" s="26" t="n"/>
      <c r="D5950" s="27" t="n"/>
      <c r="E5950" s="26" t="n"/>
      <c r="F5950" s="33">
        <f>IFERROR(IF(OR(C5950="",D5950=""),"",D5950*VLOOKUP(C5950,'Setup - Mix Design'!$A$5:$I$504,2,0)),"")</f>
        <v/>
      </c>
      <c r="G5950" s="33">
        <f>IFERROR(IF(OR(C5950="",D5950=""),"",D5950*VLOOKUP(C5950,'Setup - Mix Design'!$A$5:$I$504,3,0)),"")</f>
        <v/>
      </c>
      <c r="H5950" s="33">
        <f>IFERROR(IF(OR(C5950="",D5950=""),"",D5950*VLOOKUP(C5950,'Setup - Mix Design'!$A$5:$I$504,4,0)),"")</f>
        <v/>
      </c>
      <c r="I5950" s="33">
        <f>IFERROR(IF(OR(C5950="",D5950=""),"",D5950*VLOOKUP(C5950,'Setup - Mix Design'!$A$5:$I$504,5,0)),"")</f>
        <v/>
      </c>
      <c r="J5950" s="33">
        <f>IFERROR(IF(OR(C5950="",D5950=""),"",D5950*VLOOKUP(C5950,'Setup - Mix Design'!$A$5:$I$504,6,0)),"")</f>
        <v/>
      </c>
      <c r="K5950" s="33">
        <f>IFERROR(IF(OR(C5950="",D5950=""),"",D5950*VLOOKUP(C5950,'Setup - Mix Design'!$A$5:$I$504,7,0)),"")</f>
        <v/>
      </c>
    </row>
    <row r="5951">
      <c r="A5951" s="31" t="n"/>
      <c r="B5951" s="26" t="n"/>
      <c r="C5951" s="26" t="n"/>
      <c r="D5951" s="27" t="n"/>
      <c r="E5951" s="26" t="n"/>
      <c r="F5951" s="33">
        <f>IFERROR(IF(OR(C5951="",D5951=""),"",D5951*VLOOKUP(C5951,'Setup - Mix Design'!$A$5:$I$504,2,0)),"")</f>
        <v/>
      </c>
      <c r="G5951" s="33">
        <f>IFERROR(IF(OR(C5951="",D5951=""),"",D5951*VLOOKUP(C5951,'Setup - Mix Design'!$A$5:$I$504,3,0)),"")</f>
        <v/>
      </c>
      <c r="H5951" s="33">
        <f>IFERROR(IF(OR(C5951="",D5951=""),"",D5951*VLOOKUP(C5951,'Setup - Mix Design'!$A$5:$I$504,4,0)),"")</f>
        <v/>
      </c>
      <c r="I5951" s="33">
        <f>IFERROR(IF(OR(C5951="",D5951=""),"",D5951*VLOOKUP(C5951,'Setup - Mix Design'!$A$5:$I$504,5,0)),"")</f>
        <v/>
      </c>
      <c r="J5951" s="33">
        <f>IFERROR(IF(OR(C5951="",D5951=""),"",D5951*VLOOKUP(C5951,'Setup - Mix Design'!$A$5:$I$504,6,0)),"")</f>
        <v/>
      </c>
      <c r="K5951" s="33">
        <f>IFERROR(IF(OR(C5951="",D5951=""),"",D5951*VLOOKUP(C5951,'Setup - Mix Design'!$A$5:$I$504,7,0)),"")</f>
        <v/>
      </c>
    </row>
    <row r="5952">
      <c r="A5952" s="31" t="n"/>
      <c r="B5952" s="26" t="n"/>
      <c r="C5952" s="26" t="n"/>
      <c r="D5952" s="27" t="n"/>
      <c r="E5952" s="26" t="n"/>
      <c r="F5952" s="33">
        <f>IFERROR(IF(OR(C5952="",D5952=""),"",D5952*VLOOKUP(C5952,'Setup - Mix Design'!$A$5:$I$504,2,0)),"")</f>
        <v/>
      </c>
      <c r="G5952" s="33">
        <f>IFERROR(IF(OR(C5952="",D5952=""),"",D5952*VLOOKUP(C5952,'Setup - Mix Design'!$A$5:$I$504,3,0)),"")</f>
        <v/>
      </c>
      <c r="H5952" s="33">
        <f>IFERROR(IF(OR(C5952="",D5952=""),"",D5952*VLOOKUP(C5952,'Setup - Mix Design'!$A$5:$I$504,4,0)),"")</f>
        <v/>
      </c>
      <c r="I5952" s="33">
        <f>IFERROR(IF(OR(C5952="",D5952=""),"",D5952*VLOOKUP(C5952,'Setup - Mix Design'!$A$5:$I$504,5,0)),"")</f>
        <v/>
      </c>
      <c r="J5952" s="33">
        <f>IFERROR(IF(OR(C5952="",D5952=""),"",D5952*VLOOKUP(C5952,'Setup - Mix Design'!$A$5:$I$504,6,0)),"")</f>
        <v/>
      </c>
      <c r="K5952" s="33">
        <f>IFERROR(IF(OR(C5952="",D5952=""),"",D5952*VLOOKUP(C5952,'Setup - Mix Design'!$A$5:$I$504,7,0)),"")</f>
        <v/>
      </c>
    </row>
    <row r="5953">
      <c r="A5953" s="31" t="n"/>
      <c r="B5953" s="26" t="n"/>
      <c r="C5953" s="26" t="n"/>
      <c r="D5953" s="27" t="n"/>
      <c r="E5953" s="26" t="n"/>
      <c r="F5953" s="33">
        <f>IFERROR(IF(OR(C5953="",D5953=""),"",D5953*VLOOKUP(C5953,'Setup - Mix Design'!$A$5:$I$504,2,0)),"")</f>
        <v/>
      </c>
      <c r="G5953" s="33">
        <f>IFERROR(IF(OR(C5953="",D5953=""),"",D5953*VLOOKUP(C5953,'Setup - Mix Design'!$A$5:$I$504,3,0)),"")</f>
        <v/>
      </c>
      <c r="H5953" s="33">
        <f>IFERROR(IF(OR(C5953="",D5953=""),"",D5953*VLOOKUP(C5953,'Setup - Mix Design'!$A$5:$I$504,4,0)),"")</f>
        <v/>
      </c>
      <c r="I5953" s="33">
        <f>IFERROR(IF(OR(C5953="",D5953=""),"",D5953*VLOOKUP(C5953,'Setup - Mix Design'!$A$5:$I$504,5,0)),"")</f>
        <v/>
      </c>
      <c r="J5953" s="33">
        <f>IFERROR(IF(OR(C5953="",D5953=""),"",D5953*VLOOKUP(C5953,'Setup - Mix Design'!$A$5:$I$504,6,0)),"")</f>
        <v/>
      </c>
      <c r="K5953" s="33">
        <f>IFERROR(IF(OR(C5953="",D5953=""),"",D5953*VLOOKUP(C5953,'Setup - Mix Design'!$A$5:$I$504,7,0)),"")</f>
        <v/>
      </c>
    </row>
    <row r="5954">
      <c r="A5954" s="31" t="n"/>
      <c r="B5954" s="26" t="n"/>
      <c r="C5954" s="26" t="n"/>
      <c r="D5954" s="27" t="n"/>
      <c r="E5954" s="26" t="n"/>
      <c r="F5954" s="33">
        <f>IFERROR(IF(OR(C5954="",D5954=""),"",D5954*VLOOKUP(C5954,'Setup - Mix Design'!$A$5:$I$504,2,0)),"")</f>
        <v/>
      </c>
      <c r="G5954" s="33">
        <f>IFERROR(IF(OR(C5954="",D5954=""),"",D5954*VLOOKUP(C5954,'Setup - Mix Design'!$A$5:$I$504,3,0)),"")</f>
        <v/>
      </c>
      <c r="H5954" s="33">
        <f>IFERROR(IF(OR(C5954="",D5954=""),"",D5954*VLOOKUP(C5954,'Setup - Mix Design'!$A$5:$I$504,4,0)),"")</f>
        <v/>
      </c>
      <c r="I5954" s="33">
        <f>IFERROR(IF(OR(C5954="",D5954=""),"",D5954*VLOOKUP(C5954,'Setup - Mix Design'!$A$5:$I$504,5,0)),"")</f>
        <v/>
      </c>
      <c r="J5954" s="33">
        <f>IFERROR(IF(OR(C5954="",D5954=""),"",D5954*VLOOKUP(C5954,'Setup - Mix Design'!$A$5:$I$504,6,0)),"")</f>
        <v/>
      </c>
      <c r="K5954" s="33">
        <f>IFERROR(IF(OR(C5954="",D5954=""),"",D5954*VLOOKUP(C5954,'Setup - Mix Design'!$A$5:$I$504,7,0)),"")</f>
        <v/>
      </c>
    </row>
    <row r="5955">
      <c r="A5955" s="31" t="n"/>
      <c r="B5955" s="26" t="n"/>
      <c r="C5955" s="26" t="n"/>
      <c r="D5955" s="27" t="n"/>
      <c r="E5955" s="26" t="n"/>
      <c r="F5955" s="33">
        <f>IFERROR(IF(OR(C5955="",D5955=""),"",D5955*VLOOKUP(C5955,'Setup - Mix Design'!$A$5:$I$504,2,0)),"")</f>
        <v/>
      </c>
      <c r="G5955" s="33">
        <f>IFERROR(IF(OR(C5955="",D5955=""),"",D5955*VLOOKUP(C5955,'Setup - Mix Design'!$A$5:$I$504,3,0)),"")</f>
        <v/>
      </c>
      <c r="H5955" s="33">
        <f>IFERROR(IF(OR(C5955="",D5955=""),"",D5955*VLOOKUP(C5955,'Setup - Mix Design'!$A$5:$I$504,4,0)),"")</f>
        <v/>
      </c>
      <c r="I5955" s="33">
        <f>IFERROR(IF(OR(C5955="",D5955=""),"",D5955*VLOOKUP(C5955,'Setup - Mix Design'!$A$5:$I$504,5,0)),"")</f>
        <v/>
      </c>
      <c r="J5955" s="33">
        <f>IFERROR(IF(OR(C5955="",D5955=""),"",D5955*VLOOKUP(C5955,'Setup - Mix Design'!$A$5:$I$504,6,0)),"")</f>
        <v/>
      </c>
      <c r="K5955" s="33">
        <f>IFERROR(IF(OR(C5955="",D5955=""),"",D5955*VLOOKUP(C5955,'Setup - Mix Design'!$A$5:$I$504,7,0)),"")</f>
        <v/>
      </c>
    </row>
    <row r="5956">
      <c r="A5956" s="31" t="n"/>
      <c r="B5956" s="26" t="n"/>
      <c r="C5956" s="26" t="n"/>
      <c r="D5956" s="27" t="n"/>
      <c r="E5956" s="26" t="n"/>
      <c r="F5956" s="33">
        <f>IFERROR(IF(OR(C5956="",D5956=""),"",D5956*VLOOKUP(C5956,'Setup - Mix Design'!$A$5:$I$504,2,0)),"")</f>
        <v/>
      </c>
      <c r="G5956" s="33">
        <f>IFERROR(IF(OR(C5956="",D5956=""),"",D5956*VLOOKUP(C5956,'Setup - Mix Design'!$A$5:$I$504,3,0)),"")</f>
        <v/>
      </c>
      <c r="H5956" s="33">
        <f>IFERROR(IF(OR(C5956="",D5956=""),"",D5956*VLOOKUP(C5956,'Setup - Mix Design'!$A$5:$I$504,4,0)),"")</f>
        <v/>
      </c>
      <c r="I5956" s="33">
        <f>IFERROR(IF(OR(C5956="",D5956=""),"",D5956*VLOOKUP(C5956,'Setup - Mix Design'!$A$5:$I$504,5,0)),"")</f>
        <v/>
      </c>
      <c r="J5956" s="33">
        <f>IFERROR(IF(OR(C5956="",D5956=""),"",D5956*VLOOKUP(C5956,'Setup - Mix Design'!$A$5:$I$504,6,0)),"")</f>
        <v/>
      </c>
      <c r="K5956" s="33">
        <f>IFERROR(IF(OR(C5956="",D5956=""),"",D5956*VLOOKUP(C5956,'Setup - Mix Design'!$A$5:$I$504,7,0)),"")</f>
        <v/>
      </c>
    </row>
    <row r="5957">
      <c r="A5957" s="31" t="n"/>
      <c r="B5957" s="26" t="n"/>
      <c r="C5957" s="26" t="n"/>
      <c r="D5957" s="27" t="n"/>
      <c r="E5957" s="26" t="n"/>
      <c r="F5957" s="33">
        <f>IFERROR(IF(OR(C5957="",D5957=""),"",D5957*VLOOKUP(C5957,'Setup - Mix Design'!$A$5:$I$504,2,0)),"")</f>
        <v/>
      </c>
      <c r="G5957" s="33">
        <f>IFERROR(IF(OR(C5957="",D5957=""),"",D5957*VLOOKUP(C5957,'Setup - Mix Design'!$A$5:$I$504,3,0)),"")</f>
        <v/>
      </c>
      <c r="H5957" s="33">
        <f>IFERROR(IF(OR(C5957="",D5957=""),"",D5957*VLOOKUP(C5957,'Setup - Mix Design'!$A$5:$I$504,4,0)),"")</f>
        <v/>
      </c>
      <c r="I5957" s="33">
        <f>IFERROR(IF(OR(C5957="",D5957=""),"",D5957*VLOOKUP(C5957,'Setup - Mix Design'!$A$5:$I$504,5,0)),"")</f>
        <v/>
      </c>
      <c r="J5957" s="33">
        <f>IFERROR(IF(OR(C5957="",D5957=""),"",D5957*VLOOKUP(C5957,'Setup - Mix Design'!$A$5:$I$504,6,0)),"")</f>
        <v/>
      </c>
      <c r="K5957" s="33">
        <f>IFERROR(IF(OR(C5957="",D5957=""),"",D5957*VLOOKUP(C5957,'Setup - Mix Design'!$A$5:$I$504,7,0)),"")</f>
        <v/>
      </c>
    </row>
    <row r="5958">
      <c r="A5958" s="31" t="n"/>
      <c r="B5958" s="26" t="n"/>
      <c r="C5958" s="26" t="n"/>
      <c r="D5958" s="27" t="n"/>
      <c r="E5958" s="26" t="n"/>
      <c r="F5958" s="33">
        <f>IFERROR(IF(OR(C5958="",D5958=""),"",D5958*VLOOKUP(C5958,'Setup - Mix Design'!$A$5:$I$504,2,0)),"")</f>
        <v/>
      </c>
      <c r="G5958" s="33">
        <f>IFERROR(IF(OR(C5958="",D5958=""),"",D5958*VLOOKUP(C5958,'Setup - Mix Design'!$A$5:$I$504,3,0)),"")</f>
        <v/>
      </c>
      <c r="H5958" s="33">
        <f>IFERROR(IF(OR(C5958="",D5958=""),"",D5958*VLOOKUP(C5958,'Setup - Mix Design'!$A$5:$I$504,4,0)),"")</f>
        <v/>
      </c>
      <c r="I5958" s="33">
        <f>IFERROR(IF(OR(C5958="",D5958=""),"",D5958*VLOOKUP(C5958,'Setup - Mix Design'!$A$5:$I$504,5,0)),"")</f>
        <v/>
      </c>
      <c r="J5958" s="33">
        <f>IFERROR(IF(OR(C5958="",D5958=""),"",D5958*VLOOKUP(C5958,'Setup - Mix Design'!$A$5:$I$504,6,0)),"")</f>
        <v/>
      </c>
      <c r="K5958" s="33">
        <f>IFERROR(IF(OR(C5958="",D5958=""),"",D5958*VLOOKUP(C5958,'Setup - Mix Design'!$A$5:$I$504,7,0)),"")</f>
        <v/>
      </c>
    </row>
    <row r="5959">
      <c r="A5959" s="31" t="n"/>
      <c r="B5959" s="26" t="n"/>
      <c r="C5959" s="26" t="n"/>
      <c r="D5959" s="27" t="n"/>
      <c r="E5959" s="26" t="n"/>
      <c r="F5959" s="33">
        <f>IFERROR(IF(OR(C5959="",D5959=""),"",D5959*VLOOKUP(C5959,'Setup - Mix Design'!$A$5:$I$504,2,0)),"")</f>
        <v/>
      </c>
      <c r="G5959" s="33">
        <f>IFERROR(IF(OR(C5959="",D5959=""),"",D5959*VLOOKUP(C5959,'Setup - Mix Design'!$A$5:$I$504,3,0)),"")</f>
        <v/>
      </c>
      <c r="H5959" s="33">
        <f>IFERROR(IF(OR(C5959="",D5959=""),"",D5959*VLOOKUP(C5959,'Setup - Mix Design'!$A$5:$I$504,4,0)),"")</f>
        <v/>
      </c>
      <c r="I5959" s="33">
        <f>IFERROR(IF(OR(C5959="",D5959=""),"",D5959*VLOOKUP(C5959,'Setup - Mix Design'!$A$5:$I$504,5,0)),"")</f>
        <v/>
      </c>
      <c r="J5959" s="33">
        <f>IFERROR(IF(OR(C5959="",D5959=""),"",D5959*VLOOKUP(C5959,'Setup - Mix Design'!$A$5:$I$504,6,0)),"")</f>
        <v/>
      </c>
      <c r="K5959" s="33">
        <f>IFERROR(IF(OR(C5959="",D5959=""),"",D5959*VLOOKUP(C5959,'Setup - Mix Design'!$A$5:$I$504,7,0)),"")</f>
        <v/>
      </c>
    </row>
    <row r="5960">
      <c r="A5960" s="31" t="n"/>
      <c r="B5960" s="26" t="n"/>
      <c r="C5960" s="26" t="n"/>
      <c r="D5960" s="27" t="n"/>
      <c r="E5960" s="26" t="n"/>
      <c r="F5960" s="33">
        <f>IFERROR(IF(OR(C5960="",D5960=""),"",D5960*VLOOKUP(C5960,'Setup - Mix Design'!$A$5:$I$504,2,0)),"")</f>
        <v/>
      </c>
      <c r="G5960" s="33">
        <f>IFERROR(IF(OR(C5960="",D5960=""),"",D5960*VLOOKUP(C5960,'Setup - Mix Design'!$A$5:$I$504,3,0)),"")</f>
        <v/>
      </c>
      <c r="H5960" s="33">
        <f>IFERROR(IF(OR(C5960="",D5960=""),"",D5960*VLOOKUP(C5960,'Setup - Mix Design'!$A$5:$I$504,4,0)),"")</f>
        <v/>
      </c>
      <c r="I5960" s="33">
        <f>IFERROR(IF(OR(C5960="",D5960=""),"",D5960*VLOOKUP(C5960,'Setup - Mix Design'!$A$5:$I$504,5,0)),"")</f>
        <v/>
      </c>
      <c r="J5960" s="33">
        <f>IFERROR(IF(OR(C5960="",D5960=""),"",D5960*VLOOKUP(C5960,'Setup - Mix Design'!$A$5:$I$504,6,0)),"")</f>
        <v/>
      </c>
      <c r="K5960" s="33">
        <f>IFERROR(IF(OR(C5960="",D5960=""),"",D5960*VLOOKUP(C5960,'Setup - Mix Design'!$A$5:$I$504,7,0)),"")</f>
        <v/>
      </c>
    </row>
    <row r="5961">
      <c r="A5961" s="31" t="n"/>
      <c r="B5961" s="26" t="n"/>
      <c r="C5961" s="26" t="n"/>
      <c r="D5961" s="27" t="n"/>
      <c r="E5961" s="26" t="n"/>
      <c r="F5961" s="33">
        <f>IFERROR(IF(OR(C5961="",D5961=""),"",D5961*VLOOKUP(C5961,'Setup - Mix Design'!$A$5:$I$504,2,0)),"")</f>
        <v/>
      </c>
      <c r="G5961" s="33">
        <f>IFERROR(IF(OR(C5961="",D5961=""),"",D5961*VLOOKUP(C5961,'Setup - Mix Design'!$A$5:$I$504,3,0)),"")</f>
        <v/>
      </c>
      <c r="H5961" s="33">
        <f>IFERROR(IF(OR(C5961="",D5961=""),"",D5961*VLOOKUP(C5961,'Setup - Mix Design'!$A$5:$I$504,4,0)),"")</f>
        <v/>
      </c>
      <c r="I5961" s="33">
        <f>IFERROR(IF(OR(C5961="",D5961=""),"",D5961*VLOOKUP(C5961,'Setup - Mix Design'!$A$5:$I$504,5,0)),"")</f>
        <v/>
      </c>
      <c r="J5961" s="33">
        <f>IFERROR(IF(OR(C5961="",D5961=""),"",D5961*VLOOKUP(C5961,'Setup - Mix Design'!$A$5:$I$504,6,0)),"")</f>
        <v/>
      </c>
      <c r="K5961" s="33">
        <f>IFERROR(IF(OR(C5961="",D5961=""),"",D5961*VLOOKUP(C5961,'Setup - Mix Design'!$A$5:$I$504,7,0)),"")</f>
        <v/>
      </c>
    </row>
    <row r="5962">
      <c r="A5962" s="31" t="n"/>
      <c r="B5962" s="26" t="n"/>
      <c r="C5962" s="26" t="n"/>
      <c r="D5962" s="27" t="n"/>
      <c r="E5962" s="26" t="n"/>
      <c r="F5962" s="33">
        <f>IFERROR(IF(OR(C5962="",D5962=""),"",D5962*VLOOKUP(C5962,'Setup - Mix Design'!$A$5:$I$504,2,0)),"")</f>
        <v/>
      </c>
      <c r="G5962" s="33">
        <f>IFERROR(IF(OR(C5962="",D5962=""),"",D5962*VLOOKUP(C5962,'Setup - Mix Design'!$A$5:$I$504,3,0)),"")</f>
        <v/>
      </c>
      <c r="H5962" s="33">
        <f>IFERROR(IF(OR(C5962="",D5962=""),"",D5962*VLOOKUP(C5962,'Setup - Mix Design'!$A$5:$I$504,4,0)),"")</f>
        <v/>
      </c>
      <c r="I5962" s="33">
        <f>IFERROR(IF(OR(C5962="",D5962=""),"",D5962*VLOOKUP(C5962,'Setup - Mix Design'!$A$5:$I$504,5,0)),"")</f>
        <v/>
      </c>
      <c r="J5962" s="33">
        <f>IFERROR(IF(OR(C5962="",D5962=""),"",D5962*VLOOKUP(C5962,'Setup - Mix Design'!$A$5:$I$504,6,0)),"")</f>
        <v/>
      </c>
      <c r="K5962" s="33">
        <f>IFERROR(IF(OR(C5962="",D5962=""),"",D5962*VLOOKUP(C5962,'Setup - Mix Design'!$A$5:$I$504,7,0)),"")</f>
        <v/>
      </c>
    </row>
    <row r="5963">
      <c r="A5963" s="31" t="n"/>
      <c r="B5963" s="26" t="n"/>
      <c r="C5963" s="26" t="n"/>
      <c r="D5963" s="27" t="n"/>
      <c r="E5963" s="26" t="n"/>
      <c r="F5963" s="33">
        <f>IFERROR(IF(OR(C5963="",D5963=""),"",D5963*VLOOKUP(C5963,'Setup - Mix Design'!$A$5:$I$504,2,0)),"")</f>
        <v/>
      </c>
      <c r="G5963" s="33">
        <f>IFERROR(IF(OR(C5963="",D5963=""),"",D5963*VLOOKUP(C5963,'Setup - Mix Design'!$A$5:$I$504,3,0)),"")</f>
        <v/>
      </c>
      <c r="H5963" s="33">
        <f>IFERROR(IF(OR(C5963="",D5963=""),"",D5963*VLOOKUP(C5963,'Setup - Mix Design'!$A$5:$I$504,4,0)),"")</f>
        <v/>
      </c>
      <c r="I5963" s="33">
        <f>IFERROR(IF(OR(C5963="",D5963=""),"",D5963*VLOOKUP(C5963,'Setup - Mix Design'!$A$5:$I$504,5,0)),"")</f>
        <v/>
      </c>
      <c r="J5963" s="33">
        <f>IFERROR(IF(OR(C5963="",D5963=""),"",D5963*VLOOKUP(C5963,'Setup - Mix Design'!$A$5:$I$504,6,0)),"")</f>
        <v/>
      </c>
      <c r="K5963" s="33">
        <f>IFERROR(IF(OR(C5963="",D5963=""),"",D5963*VLOOKUP(C5963,'Setup - Mix Design'!$A$5:$I$504,7,0)),"")</f>
        <v/>
      </c>
    </row>
    <row r="5964">
      <c r="A5964" s="31" t="n"/>
      <c r="B5964" s="26" t="n"/>
      <c r="C5964" s="26" t="n"/>
      <c r="D5964" s="27" t="n"/>
      <c r="E5964" s="26" t="n"/>
      <c r="F5964" s="33">
        <f>IFERROR(IF(OR(C5964="",D5964=""),"",D5964*VLOOKUP(C5964,'Setup - Mix Design'!$A$5:$I$504,2,0)),"")</f>
        <v/>
      </c>
      <c r="G5964" s="33">
        <f>IFERROR(IF(OR(C5964="",D5964=""),"",D5964*VLOOKUP(C5964,'Setup - Mix Design'!$A$5:$I$504,3,0)),"")</f>
        <v/>
      </c>
      <c r="H5964" s="33">
        <f>IFERROR(IF(OR(C5964="",D5964=""),"",D5964*VLOOKUP(C5964,'Setup - Mix Design'!$A$5:$I$504,4,0)),"")</f>
        <v/>
      </c>
      <c r="I5964" s="33">
        <f>IFERROR(IF(OR(C5964="",D5964=""),"",D5964*VLOOKUP(C5964,'Setup - Mix Design'!$A$5:$I$504,5,0)),"")</f>
        <v/>
      </c>
      <c r="J5964" s="33">
        <f>IFERROR(IF(OR(C5964="",D5964=""),"",D5964*VLOOKUP(C5964,'Setup - Mix Design'!$A$5:$I$504,6,0)),"")</f>
        <v/>
      </c>
      <c r="K5964" s="33">
        <f>IFERROR(IF(OR(C5964="",D5964=""),"",D5964*VLOOKUP(C5964,'Setup - Mix Design'!$A$5:$I$504,7,0)),"")</f>
        <v/>
      </c>
    </row>
    <row r="5965">
      <c r="A5965" s="31" t="n"/>
      <c r="B5965" s="26" t="n"/>
      <c r="C5965" s="26" t="n"/>
      <c r="D5965" s="27" t="n"/>
      <c r="E5965" s="26" t="n"/>
      <c r="F5965" s="33">
        <f>IFERROR(IF(OR(C5965="",D5965=""),"",D5965*VLOOKUP(C5965,'Setup - Mix Design'!$A$5:$I$504,2,0)),"")</f>
        <v/>
      </c>
      <c r="G5965" s="33">
        <f>IFERROR(IF(OR(C5965="",D5965=""),"",D5965*VLOOKUP(C5965,'Setup - Mix Design'!$A$5:$I$504,3,0)),"")</f>
        <v/>
      </c>
      <c r="H5965" s="33">
        <f>IFERROR(IF(OR(C5965="",D5965=""),"",D5965*VLOOKUP(C5965,'Setup - Mix Design'!$A$5:$I$504,4,0)),"")</f>
        <v/>
      </c>
      <c r="I5965" s="33">
        <f>IFERROR(IF(OR(C5965="",D5965=""),"",D5965*VLOOKUP(C5965,'Setup - Mix Design'!$A$5:$I$504,5,0)),"")</f>
        <v/>
      </c>
      <c r="J5965" s="33">
        <f>IFERROR(IF(OR(C5965="",D5965=""),"",D5965*VLOOKUP(C5965,'Setup - Mix Design'!$A$5:$I$504,6,0)),"")</f>
        <v/>
      </c>
      <c r="K5965" s="33">
        <f>IFERROR(IF(OR(C5965="",D5965=""),"",D5965*VLOOKUP(C5965,'Setup - Mix Design'!$A$5:$I$504,7,0)),"")</f>
        <v/>
      </c>
    </row>
    <row r="5966">
      <c r="A5966" s="31" t="n"/>
      <c r="B5966" s="26" t="n"/>
      <c r="C5966" s="26" t="n"/>
      <c r="D5966" s="27" t="n"/>
      <c r="E5966" s="26" t="n"/>
      <c r="F5966" s="33">
        <f>IFERROR(IF(OR(C5966="",D5966=""),"",D5966*VLOOKUP(C5966,'Setup - Mix Design'!$A$5:$I$504,2,0)),"")</f>
        <v/>
      </c>
      <c r="G5966" s="33">
        <f>IFERROR(IF(OR(C5966="",D5966=""),"",D5966*VLOOKUP(C5966,'Setup - Mix Design'!$A$5:$I$504,3,0)),"")</f>
        <v/>
      </c>
      <c r="H5966" s="33">
        <f>IFERROR(IF(OR(C5966="",D5966=""),"",D5966*VLOOKUP(C5966,'Setup - Mix Design'!$A$5:$I$504,4,0)),"")</f>
        <v/>
      </c>
      <c r="I5966" s="33">
        <f>IFERROR(IF(OR(C5966="",D5966=""),"",D5966*VLOOKUP(C5966,'Setup - Mix Design'!$A$5:$I$504,5,0)),"")</f>
        <v/>
      </c>
      <c r="J5966" s="33">
        <f>IFERROR(IF(OR(C5966="",D5966=""),"",D5966*VLOOKUP(C5966,'Setup - Mix Design'!$A$5:$I$504,6,0)),"")</f>
        <v/>
      </c>
      <c r="K5966" s="33">
        <f>IFERROR(IF(OR(C5966="",D5966=""),"",D5966*VLOOKUP(C5966,'Setup - Mix Design'!$A$5:$I$504,7,0)),"")</f>
        <v/>
      </c>
    </row>
    <row r="5967">
      <c r="A5967" s="31" t="n"/>
      <c r="B5967" s="26" t="n"/>
      <c r="C5967" s="26" t="n"/>
      <c r="D5967" s="27" t="n"/>
      <c r="E5967" s="26" t="n"/>
      <c r="F5967" s="33">
        <f>IFERROR(IF(OR(C5967="",D5967=""),"",D5967*VLOOKUP(C5967,'Setup - Mix Design'!$A$5:$I$504,2,0)),"")</f>
        <v/>
      </c>
      <c r="G5967" s="33">
        <f>IFERROR(IF(OR(C5967="",D5967=""),"",D5967*VLOOKUP(C5967,'Setup - Mix Design'!$A$5:$I$504,3,0)),"")</f>
        <v/>
      </c>
      <c r="H5967" s="33">
        <f>IFERROR(IF(OR(C5967="",D5967=""),"",D5967*VLOOKUP(C5967,'Setup - Mix Design'!$A$5:$I$504,4,0)),"")</f>
        <v/>
      </c>
      <c r="I5967" s="33">
        <f>IFERROR(IF(OR(C5967="",D5967=""),"",D5967*VLOOKUP(C5967,'Setup - Mix Design'!$A$5:$I$504,5,0)),"")</f>
        <v/>
      </c>
      <c r="J5967" s="33">
        <f>IFERROR(IF(OR(C5967="",D5967=""),"",D5967*VLOOKUP(C5967,'Setup - Mix Design'!$A$5:$I$504,6,0)),"")</f>
        <v/>
      </c>
      <c r="K5967" s="33">
        <f>IFERROR(IF(OR(C5967="",D5967=""),"",D5967*VLOOKUP(C5967,'Setup - Mix Design'!$A$5:$I$504,7,0)),"")</f>
        <v/>
      </c>
    </row>
    <row r="5968">
      <c r="A5968" s="31" t="n"/>
      <c r="B5968" s="26" t="n"/>
      <c r="C5968" s="26" t="n"/>
      <c r="D5968" s="27" t="n"/>
      <c r="E5968" s="26" t="n"/>
      <c r="F5968" s="33">
        <f>IFERROR(IF(OR(C5968="",D5968=""),"",D5968*VLOOKUP(C5968,'Setup - Mix Design'!$A$5:$I$504,2,0)),"")</f>
        <v/>
      </c>
      <c r="G5968" s="33">
        <f>IFERROR(IF(OR(C5968="",D5968=""),"",D5968*VLOOKUP(C5968,'Setup - Mix Design'!$A$5:$I$504,3,0)),"")</f>
        <v/>
      </c>
      <c r="H5968" s="33">
        <f>IFERROR(IF(OR(C5968="",D5968=""),"",D5968*VLOOKUP(C5968,'Setup - Mix Design'!$A$5:$I$504,4,0)),"")</f>
        <v/>
      </c>
      <c r="I5968" s="33">
        <f>IFERROR(IF(OR(C5968="",D5968=""),"",D5968*VLOOKUP(C5968,'Setup - Mix Design'!$A$5:$I$504,5,0)),"")</f>
        <v/>
      </c>
      <c r="J5968" s="33">
        <f>IFERROR(IF(OR(C5968="",D5968=""),"",D5968*VLOOKUP(C5968,'Setup - Mix Design'!$A$5:$I$504,6,0)),"")</f>
        <v/>
      </c>
      <c r="K5968" s="33">
        <f>IFERROR(IF(OR(C5968="",D5968=""),"",D5968*VLOOKUP(C5968,'Setup - Mix Design'!$A$5:$I$504,7,0)),"")</f>
        <v/>
      </c>
    </row>
    <row r="5969">
      <c r="A5969" s="31" t="n"/>
      <c r="B5969" s="26" t="n"/>
      <c r="C5969" s="26" t="n"/>
      <c r="D5969" s="27" t="n"/>
      <c r="E5969" s="26" t="n"/>
      <c r="F5969" s="33">
        <f>IFERROR(IF(OR(C5969="",D5969=""),"",D5969*VLOOKUP(C5969,'Setup - Mix Design'!$A$5:$I$504,2,0)),"")</f>
        <v/>
      </c>
      <c r="G5969" s="33">
        <f>IFERROR(IF(OR(C5969="",D5969=""),"",D5969*VLOOKUP(C5969,'Setup - Mix Design'!$A$5:$I$504,3,0)),"")</f>
        <v/>
      </c>
      <c r="H5969" s="33">
        <f>IFERROR(IF(OR(C5969="",D5969=""),"",D5969*VLOOKUP(C5969,'Setup - Mix Design'!$A$5:$I$504,4,0)),"")</f>
        <v/>
      </c>
      <c r="I5969" s="33">
        <f>IFERROR(IF(OR(C5969="",D5969=""),"",D5969*VLOOKUP(C5969,'Setup - Mix Design'!$A$5:$I$504,5,0)),"")</f>
        <v/>
      </c>
      <c r="J5969" s="33">
        <f>IFERROR(IF(OR(C5969="",D5969=""),"",D5969*VLOOKUP(C5969,'Setup - Mix Design'!$A$5:$I$504,6,0)),"")</f>
        <v/>
      </c>
      <c r="K5969" s="33">
        <f>IFERROR(IF(OR(C5969="",D5969=""),"",D5969*VLOOKUP(C5969,'Setup - Mix Design'!$A$5:$I$504,7,0)),"")</f>
        <v/>
      </c>
    </row>
    <row r="5970">
      <c r="A5970" s="31" t="n"/>
      <c r="B5970" s="26" t="n"/>
      <c r="C5970" s="26" t="n"/>
      <c r="D5970" s="27" t="n"/>
      <c r="E5970" s="26" t="n"/>
      <c r="F5970" s="33">
        <f>IFERROR(IF(OR(C5970="",D5970=""),"",D5970*VLOOKUP(C5970,'Setup - Mix Design'!$A$5:$I$504,2,0)),"")</f>
        <v/>
      </c>
      <c r="G5970" s="33">
        <f>IFERROR(IF(OR(C5970="",D5970=""),"",D5970*VLOOKUP(C5970,'Setup - Mix Design'!$A$5:$I$504,3,0)),"")</f>
        <v/>
      </c>
      <c r="H5970" s="33">
        <f>IFERROR(IF(OR(C5970="",D5970=""),"",D5970*VLOOKUP(C5970,'Setup - Mix Design'!$A$5:$I$504,4,0)),"")</f>
        <v/>
      </c>
      <c r="I5970" s="33">
        <f>IFERROR(IF(OR(C5970="",D5970=""),"",D5970*VLOOKUP(C5970,'Setup - Mix Design'!$A$5:$I$504,5,0)),"")</f>
        <v/>
      </c>
      <c r="J5970" s="33">
        <f>IFERROR(IF(OR(C5970="",D5970=""),"",D5970*VLOOKUP(C5970,'Setup - Mix Design'!$A$5:$I$504,6,0)),"")</f>
        <v/>
      </c>
      <c r="K5970" s="33">
        <f>IFERROR(IF(OR(C5970="",D5970=""),"",D5970*VLOOKUP(C5970,'Setup - Mix Design'!$A$5:$I$504,7,0)),"")</f>
        <v/>
      </c>
    </row>
    <row r="5971">
      <c r="A5971" s="31" t="n"/>
      <c r="B5971" s="26" t="n"/>
      <c r="C5971" s="26" t="n"/>
      <c r="D5971" s="27" t="n"/>
      <c r="E5971" s="26" t="n"/>
      <c r="F5971" s="33">
        <f>IFERROR(IF(OR(C5971="",D5971=""),"",D5971*VLOOKUP(C5971,'Setup - Mix Design'!$A$5:$I$504,2,0)),"")</f>
        <v/>
      </c>
      <c r="G5971" s="33">
        <f>IFERROR(IF(OR(C5971="",D5971=""),"",D5971*VLOOKUP(C5971,'Setup - Mix Design'!$A$5:$I$504,3,0)),"")</f>
        <v/>
      </c>
      <c r="H5971" s="33">
        <f>IFERROR(IF(OR(C5971="",D5971=""),"",D5971*VLOOKUP(C5971,'Setup - Mix Design'!$A$5:$I$504,4,0)),"")</f>
        <v/>
      </c>
      <c r="I5971" s="33">
        <f>IFERROR(IF(OR(C5971="",D5971=""),"",D5971*VLOOKUP(C5971,'Setup - Mix Design'!$A$5:$I$504,5,0)),"")</f>
        <v/>
      </c>
      <c r="J5971" s="33">
        <f>IFERROR(IF(OR(C5971="",D5971=""),"",D5971*VLOOKUP(C5971,'Setup - Mix Design'!$A$5:$I$504,6,0)),"")</f>
        <v/>
      </c>
      <c r="K5971" s="33">
        <f>IFERROR(IF(OR(C5971="",D5971=""),"",D5971*VLOOKUP(C5971,'Setup - Mix Design'!$A$5:$I$504,7,0)),"")</f>
        <v/>
      </c>
    </row>
    <row r="5972">
      <c r="A5972" s="31" t="n"/>
      <c r="B5972" s="26" t="n"/>
      <c r="C5972" s="26" t="n"/>
      <c r="D5972" s="27" t="n"/>
      <c r="E5972" s="26" t="n"/>
      <c r="F5972" s="33">
        <f>IFERROR(IF(OR(C5972="",D5972=""),"",D5972*VLOOKUP(C5972,'Setup - Mix Design'!$A$5:$I$504,2,0)),"")</f>
        <v/>
      </c>
      <c r="G5972" s="33">
        <f>IFERROR(IF(OR(C5972="",D5972=""),"",D5972*VLOOKUP(C5972,'Setup - Mix Design'!$A$5:$I$504,3,0)),"")</f>
        <v/>
      </c>
      <c r="H5972" s="33">
        <f>IFERROR(IF(OR(C5972="",D5972=""),"",D5972*VLOOKUP(C5972,'Setup - Mix Design'!$A$5:$I$504,4,0)),"")</f>
        <v/>
      </c>
      <c r="I5972" s="33">
        <f>IFERROR(IF(OR(C5972="",D5972=""),"",D5972*VLOOKUP(C5972,'Setup - Mix Design'!$A$5:$I$504,5,0)),"")</f>
        <v/>
      </c>
      <c r="J5972" s="33">
        <f>IFERROR(IF(OR(C5972="",D5972=""),"",D5972*VLOOKUP(C5972,'Setup - Mix Design'!$A$5:$I$504,6,0)),"")</f>
        <v/>
      </c>
      <c r="K5972" s="33">
        <f>IFERROR(IF(OR(C5972="",D5972=""),"",D5972*VLOOKUP(C5972,'Setup - Mix Design'!$A$5:$I$504,7,0)),"")</f>
        <v/>
      </c>
    </row>
    <row r="5973">
      <c r="A5973" s="31" t="n"/>
      <c r="B5973" s="26" t="n"/>
      <c r="C5973" s="26" t="n"/>
      <c r="D5973" s="27" t="n"/>
      <c r="E5973" s="26" t="n"/>
      <c r="F5973" s="33">
        <f>IFERROR(IF(OR(C5973="",D5973=""),"",D5973*VLOOKUP(C5973,'Setup - Mix Design'!$A$5:$I$504,2,0)),"")</f>
        <v/>
      </c>
      <c r="G5973" s="33">
        <f>IFERROR(IF(OR(C5973="",D5973=""),"",D5973*VLOOKUP(C5973,'Setup - Mix Design'!$A$5:$I$504,3,0)),"")</f>
        <v/>
      </c>
      <c r="H5973" s="33">
        <f>IFERROR(IF(OR(C5973="",D5973=""),"",D5973*VLOOKUP(C5973,'Setup - Mix Design'!$A$5:$I$504,4,0)),"")</f>
        <v/>
      </c>
      <c r="I5973" s="33">
        <f>IFERROR(IF(OR(C5973="",D5973=""),"",D5973*VLOOKUP(C5973,'Setup - Mix Design'!$A$5:$I$504,5,0)),"")</f>
        <v/>
      </c>
      <c r="J5973" s="33">
        <f>IFERROR(IF(OR(C5973="",D5973=""),"",D5973*VLOOKUP(C5973,'Setup - Mix Design'!$A$5:$I$504,6,0)),"")</f>
        <v/>
      </c>
      <c r="K5973" s="33">
        <f>IFERROR(IF(OR(C5973="",D5973=""),"",D5973*VLOOKUP(C5973,'Setup - Mix Design'!$A$5:$I$504,7,0)),"")</f>
        <v/>
      </c>
    </row>
    <row r="5974">
      <c r="A5974" s="31" t="n"/>
      <c r="B5974" s="26" t="n"/>
      <c r="C5974" s="26" t="n"/>
      <c r="D5974" s="27" t="n"/>
      <c r="E5974" s="26" t="n"/>
      <c r="F5974" s="33">
        <f>IFERROR(IF(OR(C5974="",D5974=""),"",D5974*VLOOKUP(C5974,'Setup - Mix Design'!$A$5:$I$504,2,0)),"")</f>
        <v/>
      </c>
      <c r="G5974" s="33">
        <f>IFERROR(IF(OR(C5974="",D5974=""),"",D5974*VLOOKUP(C5974,'Setup - Mix Design'!$A$5:$I$504,3,0)),"")</f>
        <v/>
      </c>
      <c r="H5974" s="33">
        <f>IFERROR(IF(OR(C5974="",D5974=""),"",D5974*VLOOKUP(C5974,'Setup - Mix Design'!$A$5:$I$504,4,0)),"")</f>
        <v/>
      </c>
      <c r="I5974" s="33">
        <f>IFERROR(IF(OR(C5974="",D5974=""),"",D5974*VLOOKUP(C5974,'Setup - Mix Design'!$A$5:$I$504,5,0)),"")</f>
        <v/>
      </c>
      <c r="J5974" s="33">
        <f>IFERROR(IF(OR(C5974="",D5974=""),"",D5974*VLOOKUP(C5974,'Setup - Mix Design'!$A$5:$I$504,6,0)),"")</f>
        <v/>
      </c>
      <c r="K5974" s="33">
        <f>IFERROR(IF(OR(C5974="",D5974=""),"",D5974*VLOOKUP(C5974,'Setup - Mix Design'!$A$5:$I$504,7,0)),"")</f>
        <v/>
      </c>
    </row>
    <row r="5975">
      <c r="A5975" s="31" t="n"/>
      <c r="B5975" s="26" t="n"/>
      <c r="C5975" s="26" t="n"/>
      <c r="D5975" s="27" t="n"/>
      <c r="E5975" s="26" t="n"/>
      <c r="F5975" s="33">
        <f>IFERROR(IF(OR(C5975="",D5975=""),"",D5975*VLOOKUP(C5975,'Setup - Mix Design'!$A$5:$I$504,2,0)),"")</f>
        <v/>
      </c>
      <c r="G5975" s="33">
        <f>IFERROR(IF(OR(C5975="",D5975=""),"",D5975*VLOOKUP(C5975,'Setup - Mix Design'!$A$5:$I$504,3,0)),"")</f>
        <v/>
      </c>
      <c r="H5975" s="33">
        <f>IFERROR(IF(OR(C5975="",D5975=""),"",D5975*VLOOKUP(C5975,'Setup - Mix Design'!$A$5:$I$504,4,0)),"")</f>
        <v/>
      </c>
      <c r="I5975" s="33">
        <f>IFERROR(IF(OR(C5975="",D5975=""),"",D5975*VLOOKUP(C5975,'Setup - Mix Design'!$A$5:$I$504,5,0)),"")</f>
        <v/>
      </c>
      <c r="J5975" s="33">
        <f>IFERROR(IF(OR(C5975="",D5975=""),"",D5975*VLOOKUP(C5975,'Setup - Mix Design'!$A$5:$I$504,6,0)),"")</f>
        <v/>
      </c>
      <c r="K5975" s="33">
        <f>IFERROR(IF(OR(C5975="",D5975=""),"",D5975*VLOOKUP(C5975,'Setup - Mix Design'!$A$5:$I$504,7,0)),"")</f>
        <v/>
      </c>
    </row>
    <row r="5976">
      <c r="A5976" s="31" t="n"/>
      <c r="B5976" s="26" t="n"/>
      <c r="C5976" s="26" t="n"/>
      <c r="D5976" s="27" t="n"/>
      <c r="E5976" s="26" t="n"/>
      <c r="F5976" s="33">
        <f>IFERROR(IF(OR(C5976="",D5976=""),"",D5976*VLOOKUP(C5976,'Setup - Mix Design'!$A$5:$I$504,2,0)),"")</f>
        <v/>
      </c>
      <c r="G5976" s="33">
        <f>IFERROR(IF(OR(C5976="",D5976=""),"",D5976*VLOOKUP(C5976,'Setup - Mix Design'!$A$5:$I$504,3,0)),"")</f>
        <v/>
      </c>
      <c r="H5976" s="33">
        <f>IFERROR(IF(OR(C5976="",D5976=""),"",D5976*VLOOKUP(C5976,'Setup - Mix Design'!$A$5:$I$504,4,0)),"")</f>
        <v/>
      </c>
      <c r="I5976" s="33">
        <f>IFERROR(IF(OR(C5976="",D5976=""),"",D5976*VLOOKUP(C5976,'Setup - Mix Design'!$A$5:$I$504,5,0)),"")</f>
        <v/>
      </c>
      <c r="J5976" s="33">
        <f>IFERROR(IF(OR(C5976="",D5976=""),"",D5976*VLOOKUP(C5976,'Setup - Mix Design'!$A$5:$I$504,6,0)),"")</f>
        <v/>
      </c>
      <c r="K5976" s="33">
        <f>IFERROR(IF(OR(C5976="",D5976=""),"",D5976*VLOOKUP(C5976,'Setup - Mix Design'!$A$5:$I$504,7,0)),"")</f>
        <v/>
      </c>
    </row>
    <row r="5977">
      <c r="A5977" s="31" t="n"/>
      <c r="B5977" s="26" t="n"/>
      <c r="C5977" s="26" t="n"/>
      <c r="D5977" s="27" t="n"/>
      <c r="E5977" s="26" t="n"/>
      <c r="F5977" s="33">
        <f>IFERROR(IF(OR(C5977="",D5977=""),"",D5977*VLOOKUP(C5977,'Setup - Mix Design'!$A$5:$I$504,2,0)),"")</f>
        <v/>
      </c>
      <c r="G5977" s="33">
        <f>IFERROR(IF(OR(C5977="",D5977=""),"",D5977*VLOOKUP(C5977,'Setup - Mix Design'!$A$5:$I$504,3,0)),"")</f>
        <v/>
      </c>
      <c r="H5977" s="33">
        <f>IFERROR(IF(OR(C5977="",D5977=""),"",D5977*VLOOKUP(C5977,'Setup - Mix Design'!$A$5:$I$504,4,0)),"")</f>
        <v/>
      </c>
      <c r="I5977" s="33">
        <f>IFERROR(IF(OR(C5977="",D5977=""),"",D5977*VLOOKUP(C5977,'Setup - Mix Design'!$A$5:$I$504,5,0)),"")</f>
        <v/>
      </c>
      <c r="J5977" s="33">
        <f>IFERROR(IF(OR(C5977="",D5977=""),"",D5977*VLOOKUP(C5977,'Setup - Mix Design'!$A$5:$I$504,6,0)),"")</f>
        <v/>
      </c>
      <c r="K5977" s="33">
        <f>IFERROR(IF(OR(C5977="",D5977=""),"",D5977*VLOOKUP(C5977,'Setup - Mix Design'!$A$5:$I$504,7,0)),"")</f>
        <v/>
      </c>
    </row>
    <row r="5978">
      <c r="A5978" s="31" t="n"/>
      <c r="B5978" s="26" t="n"/>
      <c r="C5978" s="26" t="n"/>
      <c r="D5978" s="27" t="n"/>
      <c r="E5978" s="26" t="n"/>
      <c r="F5978" s="33">
        <f>IFERROR(IF(OR(C5978="",D5978=""),"",D5978*VLOOKUP(C5978,'Setup - Mix Design'!$A$5:$I$504,2,0)),"")</f>
        <v/>
      </c>
      <c r="G5978" s="33">
        <f>IFERROR(IF(OR(C5978="",D5978=""),"",D5978*VLOOKUP(C5978,'Setup - Mix Design'!$A$5:$I$504,3,0)),"")</f>
        <v/>
      </c>
      <c r="H5978" s="33">
        <f>IFERROR(IF(OR(C5978="",D5978=""),"",D5978*VLOOKUP(C5978,'Setup - Mix Design'!$A$5:$I$504,4,0)),"")</f>
        <v/>
      </c>
      <c r="I5978" s="33">
        <f>IFERROR(IF(OR(C5978="",D5978=""),"",D5978*VLOOKUP(C5978,'Setup - Mix Design'!$A$5:$I$504,5,0)),"")</f>
        <v/>
      </c>
      <c r="J5978" s="33">
        <f>IFERROR(IF(OR(C5978="",D5978=""),"",D5978*VLOOKUP(C5978,'Setup - Mix Design'!$A$5:$I$504,6,0)),"")</f>
        <v/>
      </c>
      <c r="K5978" s="33">
        <f>IFERROR(IF(OR(C5978="",D5978=""),"",D5978*VLOOKUP(C5978,'Setup - Mix Design'!$A$5:$I$504,7,0)),"")</f>
        <v/>
      </c>
    </row>
    <row r="5979">
      <c r="A5979" s="31" t="n"/>
      <c r="B5979" s="26" t="n"/>
      <c r="C5979" s="26" t="n"/>
      <c r="D5979" s="27" t="n"/>
      <c r="E5979" s="26" t="n"/>
      <c r="F5979" s="33">
        <f>IFERROR(IF(OR(C5979="",D5979=""),"",D5979*VLOOKUP(C5979,'Setup - Mix Design'!$A$5:$I$504,2,0)),"")</f>
        <v/>
      </c>
      <c r="G5979" s="33">
        <f>IFERROR(IF(OR(C5979="",D5979=""),"",D5979*VLOOKUP(C5979,'Setup - Mix Design'!$A$5:$I$504,3,0)),"")</f>
        <v/>
      </c>
      <c r="H5979" s="33">
        <f>IFERROR(IF(OR(C5979="",D5979=""),"",D5979*VLOOKUP(C5979,'Setup - Mix Design'!$A$5:$I$504,4,0)),"")</f>
        <v/>
      </c>
      <c r="I5979" s="33">
        <f>IFERROR(IF(OR(C5979="",D5979=""),"",D5979*VLOOKUP(C5979,'Setup - Mix Design'!$A$5:$I$504,5,0)),"")</f>
        <v/>
      </c>
      <c r="J5979" s="33">
        <f>IFERROR(IF(OR(C5979="",D5979=""),"",D5979*VLOOKUP(C5979,'Setup - Mix Design'!$A$5:$I$504,6,0)),"")</f>
        <v/>
      </c>
      <c r="K5979" s="33">
        <f>IFERROR(IF(OR(C5979="",D5979=""),"",D5979*VLOOKUP(C5979,'Setup - Mix Design'!$A$5:$I$504,7,0)),"")</f>
        <v/>
      </c>
    </row>
    <row r="5980">
      <c r="A5980" s="31" t="n"/>
      <c r="B5980" s="26" t="n"/>
      <c r="C5980" s="26" t="n"/>
      <c r="D5980" s="27" t="n"/>
      <c r="E5980" s="26" t="n"/>
      <c r="F5980" s="33">
        <f>IFERROR(IF(OR(C5980="",D5980=""),"",D5980*VLOOKUP(C5980,'Setup - Mix Design'!$A$5:$I$504,2,0)),"")</f>
        <v/>
      </c>
      <c r="G5980" s="33">
        <f>IFERROR(IF(OR(C5980="",D5980=""),"",D5980*VLOOKUP(C5980,'Setup - Mix Design'!$A$5:$I$504,3,0)),"")</f>
        <v/>
      </c>
      <c r="H5980" s="33">
        <f>IFERROR(IF(OR(C5980="",D5980=""),"",D5980*VLOOKUP(C5980,'Setup - Mix Design'!$A$5:$I$504,4,0)),"")</f>
        <v/>
      </c>
      <c r="I5980" s="33">
        <f>IFERROR(IF(OR(C5980="",D5980=""),"",D5980*VLOOKUP(C5980,'Setup - Mix Design'!$A$5:$I$504,5,0)),"")</f>
        <v/>
      </c>
      <c r="J5980" s="33">
        <f>IFERROR(IF(OR(C5980="",D5980=""),"",D5980*VLOOKUP(C5980,'Setup - Mix Design'!$A$5:$I$504,6,0)),"")</f>
        <v/>
      </c>
      <c r="K5980" s="33">
        <f>IFERROR(IF(OR(C5980="",D5980=""),"",D5980*VLOOKUP(C5980,'Setup - Mix Design'!$A$5:$I$504,7,0)),"")</f>
        <v/>
      </c>
    </row>
    <row r="5981">
      <c r="A5981" s="31" t="n"/>
      <c r="B5981" s="26" t="n"/>
      <c r="C5981" s="26" t="n"/>
      <c r="D5981" s="27" t="n"/>
      <c r="E5981" s="26" t="n"/>
      <c r="F5981" s="33">
        <f>IFERROR(IF(OR(C5981="",D5981=""),"",D5981*VLOOKUP(C5981,'Setup - Mix Design'!$A$5:$I$504,2,0)),"")</f>
        <v/>
      </c>
      <c r="G5981" s="33">
        <f>IFERROR(IF(OR(C5981="",D5981=""),"",D5981*VLOOKUP(C5981,'Setup - Mix Design'!$A$5:$I$504,3,0)),"")</f>
        <v/>
      </c>
      <c r="H5981" s="33">
        <f>IFERROR(IF(OR(C5981="",D5981=""),"",D5981*VLOOKUP(C5981,'Setup - Mix Design'!$A$5:$I$504,4,0)),"")</f>
        <v/>
      </c>
      <c r="I5981" s="33">
        <f>IFERROR(IF(OR(C5981="",D5981=""),"",D5981*VLOOKUP(C5981,'Setup - Mix Design'!$A$5:$I$504,5,0)),"")</f>
        <v/>
      </c>
      <c r="J5981" s="33">
        <f>IFERROR(IF(OR(C5981="",D5981=""),"",D5981*VLOOKUP(C5981,'Setup - Mix Design'!$A$5:$I$504,6,0)),"")</f>
        <v/>
      </c>
      <c r="K5981" s="33">
        <f>IFERROR(IF(OR(C5981="",D5981=""),"",D5981*VLOOKUP(C5981,'Setup - Mix Design'!$A$5:$I$504,7,0)),"")</f>
        <v/>
      </c>
    </row>
    <row r="5982">
      <c r="A5982" s="31" t="n"/>
      <c r="B5982" s="26" t="n"/>
      <c r="C5982" s="26" t="n"/>
      <c r="D5982" s="27" t="n"/>
      <c r="E5982" s="26" t="n"/>
      <c r="F5982" s="33">
        <f>IFERROR(IF(OR(C5982="",D5982=""),"",D5982*VLOOKUP(C5982,'Setup - Mix Design'!$A$5:$I$504,2,0)),"")</f>
        <v/>
      </c>
      <c r="G5982" s="33">
        <f>IFERROR(IF(OR(C5982="",D5982=""),"",D5982*VLOOKUP(C5982,'Setup - Mix Design'!$A$5:$I$504,3,0)),"")</f>
        <v/>
      </c>
      <c r="H5982" s="33">
        <f>IFERROR(IF(OR(C5982="",D5982=""),"",D5982*VLOOKUP(C5982,'Setup - Mix Design'!$A$5:$I$504,4,0)),"")</f>
        <v/>
      </c>
      <c r="I5982" s="33">
        <f>IFERROR(IF(OR(C5982="",D5982=""),"",D5982*VLOOKUP(C5982,'Setup - Mix Design'!$A$5:$I$504,5,0)),"")</f>
        <v/>
      </c>
      <c r="J5982" s="33">
        <f>IFERROR(IF(OR(C5982="",D5982=""),"",D5982*VLOOKUP(C5982,'Setup - Mix Design'!$A$5:$I$504,6,0)),"")</f>
        <v/>
      </c>
      <c r="K5982" s="33">
        <f>IFERROR(IF(OR(C5982="",D5982=""),"",D5982*VLOOKUP(C5982,'Setup - Mix Design'!$A$5:$I$504,7,0)),"")</f>
        <v/>
      </c>
    </row>
    <row r="5983">
      <c r="A5983" s="31" t="n"/>
      <c r="B5983" s="26" t="n"/>
      <c r="C5983" s="26" t="n"/>
      <c r="D5983" s="27" t="n"/>
      <c r="E5983" s="26" t="n"/>
      <c r="F5983" s="33">
        <f>IFERROR(IF(OR(C5983="",D5983=""),"",D5983*VLOOKUP(C5983,'Setup - Mix Design'!$A$5:$I$504,2,0)),"")</f>
        <v/>
      </c>
      <c r="G5983" s="33">
        <f>IFERROR(IF(OR(C5983="",D5983=""),"",D5983*VLOOKUP(C5983,'Setup - Mix Design'!$A$5:$I$504,3,0)),"")</f>
        <v/>
      </c>
      <c r="H5983" s="33">
        <f>IFERROR(IF(OR(C5983="",D5983=""),"",D5983*VLOOKUP(C5983,'Setup - Mix Design'!$A$5:$I$504,4,0)),"")</f>
        <v/>
      </c>
      <c r="I5983" s="33">
        <f>IFERROR(IF(OR(C5983="",D5983=""),"",D5983*VLOOKUP(C5983,'Setup - Mix Design'!$A$5:$I$504,5,0)),"")</f>
        <v/>
      </c>
      <c r="J5983" s="33">
        <f>IFERROR(IF(OR(C5983="",D5983=""),"",D5983*VLOOKUP(C5983,'Setup - Mix Design'!$A$5:$I$504,6,0)),"")</f>
        <v/>
      </c>
      <c r="K5983" s="33">
        <f>IFERROR(IF(OR(C5983="",D5983=""),"",D5983*VLOOKUP(C5983,'Setup - Mix Design'!$A$5:$I$504,7,0)),"")</f>
        <v/>
      </c>
    </row>
    <row r="5984">
      <c r="A5984" s="31" t="n"/>
      <c r="B5984" s="26" t="n"/>
      <c r="C5984" s="26" t="n"/>
      <c r="D5984" s="27" t="n"/>
      <c r="E5984" s="26" t="n"/>
      <c r="F5984" s="33">
        <f>IFERROR(IF(OR(C5984="",D5984=""),"",D5984*VLOOKUP(C5984,'Setup - Mix Design'!$A$5:$I$504,2,0)),"")</f>
        <v/>
      </c>
      <c r="G5984" s="33">
        <f>IFERROR(IF(OR(C5984="",D5984=""),"",D5984*VLOOKUP(C5984,'Setup - Mix Design'!$A$5:$I$504,3,0)),"")</f>
        <v/>
      </c>
      <c r="H5984" s="33">
        <f>IFERROR(IF(OR(C5984="",D5984=""),"",D5984*VLOOKUP(C5984,'Setup - Mix Design'!$A$5:$I$504,4,0)),"")</f>
        <v/>
      </c>
      <c r="I5984" s="33">
        <f>IFERROR(IF(OR(C5984="",D5984=""),"",D5984*VLOOKUP(C5984,'Setup - Mix Design'!$A$5:$I$504,5,0)),"")</f>
        <v/>
      </c>
      <c r="J5984" s="33">
        <f>IFERROR(IF(OR(C5984="",D5984=""),"",D5984*VLOOKUP(C5984,'Setup - Mix Design'!$A$5:$I$504,6,0)),"")</f>
        <v/>
      </c>
      <c r="K5984" s="33">
        <f>IFERROR(IF(OR(C5984="",D5984=""),"",D5984*VLOOKUP(C5984,'Setup - Mix Design'!$A$5:$I$504,7,0)),"")</f>
        <v/>
      </c>
    </row>
    <row r="5985">
      <c r="A5985" s="31" t="n"/>
      <c r="B5985" s="26" t="n"/>
      <c r="C5985" s="26" t="n"/>
      <c r="D5985" s="27" t="n"/>
      <c r="E5985" s="26" t="n"/>
      <c r="F5985" s="33">
        <f>IFERROR(IF(OR(C5985="",D5985=""),"",D5985*VLOOKUP(C5985,'Setup - Mix Design'!$A$5:$I$504,2,0)),"")</f>
        <v/>
      </c>
      <c r="G5985" s="33">
        <f>IFERROR(IF(OR(C5985="",D5985=""),"",D5985*VLOOKUP(C5985,'Setup - Mix Design'!$A$5:$I$504,3,0)),"")</f>
        <v/>
      </c>
      <c r="H5985" s="33">
        <f>IFERROR(IF(OR(C5985="",D5985=""),"",D5985*VLOOKUP(C5985,'Setup - Mix Design'!$A$5:$I$504,4,0)),"")</f>
        <v/>
      </c>
      <c r="I5985" s="33">
        <f>IFERROR(IF(OR(C5985="",D5985=""),"",D5985*VLOOKUP(C5985,'Setup - Mix Design'!$A$5:$I$504,5,0)),"")</f>
        <v/>
      </c>
      <c r="J5985" s="33">
        <f>IFERROR(IF(OR(C5985="",D5985=""),"",D5985*VLOOKUP(C5985,'Setup - Mix Design'!$A$5:$I$504,6,0)),"")</f>
        <v/>
      </c>
      <c r="K5985" s="33">
        <f>IFERROR(IF(OR(C5985="",D5985=""),"",D5985*VLOOKUP(C5985,'Setup - Mix Design'!$A$5:$I$504,7,0)),"")</f>
        <v/>
      </c>
    </row>
    <row r="5986">
      <c r="A5986" s="31" t="n"/>
      <c r="B5986" s="26" t="n"/>
      <c r="C5986" s="26" t="n"/>
      <c r="D5986" s="27" t="n"/>
      <c r="E5986" s="26" t="n"/>
      <c r="F5986" s="33">
        <f>IFERROR(IF(OR(C5986="",D5986=""),"",D5986*VLOOKUP(C5986,'Setup - Mix Design'!$A$5:$I$504,2,0)),"")</f>
        <v/>
      </c>
      <c r="G5986" s="33">
        <f>IFERROR(IF(OR(C5986="",D5986=""),"",D5986*VLOOKUP(C5986,'Setup - Mix Design'!$A$5:$I$504,3,0)),"")</f>
        <v/>
      </c>
      <c r="H5986" s="33">
        <f>IFERROR(IF(OR(C5986="",D5986=""),"",D5986*VLOOKUP(C5986,'Setup - Mix Design'!$A$5:$I$504,4,0)),"")</f>
        <v/>
      </c>
      <c r="I5986" s="33">
        <f>IFERROR(IF(OR(C5986="",D5986=""),"",D5986*VLOOKUP(C5986,'Setup - Mix Design'!$A$5:$I$504,5,0)),"")</f>
        <v/>
      </c>
      <c r="J5986" s="33">
        <f>IFERROR(IF(OR(C5986="",D5986=""),"",D5986*VLOOKUP(C5986,'Setup - Mix Design'!$A$5:$I$504,6,0)),"")</f>
        <v/>
      </c>
      <c r="K5986" s="33">
        <f>IFERROR(IF(OR(C5986="",D5986=""),"",D5986*VLOOKUP(C5986,'Setup - Mix Design'!$A$5:$I$504,7,0)),"")</f>
        <v/>
      </c>
    </row>
    <row r="5987">
      <c r="A5987" s="31" t="n"/>
      <c r="B5987" s="26" t="n"/>
      <c r="C5987" s="26" t="n"/>
      <c r="D5987" s="27" t="n"/>
      <c r="E5987" s="26" t="n"/>
      <c r="F5987" s="33">
        <f>IFERROR(IF(OR(C5987="",D5987=""),"",D5987*VLOOKUP(C5987,'Setup - Mix Design'!$A$5:$I$504,2,0)),"")</f>
        <v/>
      </c>
      <c r="G5987" s="33">
        <f>IFERROR(IF(OR(C5987="",D5987=""),"",D5987*VLOOKUP(C5987,'Setup - Mix Design'!$A$5:$I$504,3,0)),"")</f>
        <v/>
      </c>
      <c r="H5987" s="33">
        <f>IFERROR(IF(OR(C5987="",D5987=""),"",D5987*VLOOKUP(C5987,'Setup - Mix Design'!$A$5:$I$504,4,0)),"")</f>
        <v/>
      </c>
      <c r="I5987" s="33">
        <f>IFERROR(IF(OR(C5987="",D5987=""),"",D5987*VLOOKUP(C5987,'Setup - Mix Design'!$A$5:$I$504,5,0)),"")</f>
        <v/>
      </c>
      <c r="J5987" s="33">
        <f>IFERROR(IF(OR(C5987="",D5987=""),"",D5987*VLOOKUP(C5987,'Setup - Mix Design'!$A$5:$I$504,6,0)),"")</f>
        <v/>
      </c>
      <c r="K5987" s="33">
        <f>IFERROR(IF(OR(C5987="",D5987=""),"",D5987*VLOOKUP(C5987,'Setup - Mix Design'!$A$5:$I$504,7,0)),"")</f>
        <v/>
      </c>
    </row>
    <row r="5988">
      <c r="A5988" s="31" t="n"/>
      <c r="B5988" s="26" t="n"/>
      <c r="C5988" s="26" t="n"/>
      <c r="D5988" s="27" t="n"/>
      <c r="E5988" s="26" t="n"/>
      <c r="F5988" s="33">
        <f>IFERROR(IF(OR(C5988="",D5988=""),"",D5988*VLOOKUP(C5988,'Setup - Mix Design'!$A$5:$I$504,2,0)),"")</f>
        <v/>
      </c>
      <c r="G5988" s="33">
        <f>IFERROR(IF(OR(C5988="",D5988=""),"",D5988*VLOOKUP(C5988,'Setup - Mix Design'!$A$5:$I$504,3,0)),"")</f>
        <v/>
      </c>
      <c r="H5988" s="33">
        <f>IFERROR(IF(OR(C5988="",D5988=""),"",D5988*VLOOKUP(C5988,'Setup - Mix Design'!$A$5:$I$504,4,0)),"")</f>
        <v/>
      </c>
      <c r="I5988" s="33">
        <f>IFERROR(IF(OR(C5988="",D5988=""),"",D5988*VLOOKUP(C5988,'Setup - Mix Design'!$A$5:$I$504,5,0)),"")</f>
        <v/>
      </c>
      <c r="J5988" s="33">
        <f>IFERROR(IF(OR(C5988="",D5988=""),"",D5988*VLOOKUP(C5988,'Setup - Mix Design'!$A$5:$I$504,6,0)),"")</f>
        <v/>
      </c>
      <c r="K5988" s="33">
        <f>IFERROR(IF(OR(C5988="",D5988=""),"",D5988*VLOOKUP(C5988,'Setup - Mix Design'!$A$5:$I$504,7,0)),"")</f>
        <v/>
      </c>
    </row>
    <row r="5989">
      <c r="A5989" s="31" t="n"/>
      <c r="B5989" s="26" t="n"/>
      <c r="C5989" s="26" t="n"/>
      <c r="D5989" s="27" t="n"/>
      <c r="E5989" s="26" t="n"/>
      <c r="F5989" s="33">
        <f>IFERROR(IF(OR(C5989="",D5989=""),"",D5989*VLOOKUP(C5989,'Setup - Mix Design'!$A$5:$I$504,2,0)),"")</f>
        <v/>
      </c>
      <c r="G5989" s="33">
        <f>IFERROR(IF(OR(C5989="",D5989=""),"",D5989*VLOOKUP(C5989,'Setup - Mix Design'!$A$5:$I$504,3,0)),"")</f>
        <v/>
      </c>
      <c r="H5989" s="33">
        <f>IFERROR(IF(OR(C5989="",D5989=""),"",D5989*VLOOKUP(C5989,'Setup - Mix Design'!$A$5:$I$504,4,0)),"")</f>
        <v/>
      </c>
      <c r="I5989" s="33">
        <f>IFERROR(IF(OR(C5989="",D5989=""),"",D5989*VLOOKUP(C5989,'Setup - Mix Design'!$A$5:$I$504,5,0)),"")</f>
        <v/>
      </c>
      <c r="J5989" s="33">
        <f>IFERROR(IF(OR(C5989="",D5989=""),"",D5989*VLOOKUP(C5989,'Setup - Mix Design'!$A$5:$I$504,6,0)),"")</f>
        <v/>
      </c>
      <c r="K5989" s="33">
        <f>IFERROR(IF(OR(C5989="",D5989=""),"",D5989*VLOOKUP(C5989,'Setup - Mix Design'!$A$5:$I$504,7,0)),"")</f>
        <v/>
      </c>
    </row>
    <row r="5990">
      <c r="A5990" s="31" t="n"/>
      <c r="B5990" s="26" t="n"/>
      <c r="C5990" s="26" t="n"/>
      <c r="D5990" s="27" t="n"/>
      <c r="E5990" s="26" t="n"/>
      <c r="F5990" s="33">
        <f>IFERROR(IF(OR(C5990="",D5990=""),"",D5990*VLOOKUP(C5990,'Setup - Mix Design'!$A$5:$I$504,2,0)),"")</f>
        <v/>
      </c>
      <c r="G5990" s="33">
        <f>IFERROR(IF(OR(C5990="",D5990=""),"",D5990*VLOOKUP(C5990,'Setup - Mix Design'!$A$5:$I$504,3,0)),"")</f>
        <v/>
      </c>
      <c r="H5990" s="33">
        <f>IFERROR(IF(OR(C5990="",D5990=""),"",D5990*VLOOKUP(C5990,'Setup - Mix Design'!$A$5:$I$504,4,0)),"")</f>
        <v/>
      </c>
      <c r="I5990" s="33">
        <f>IFERROR(IF(OR(C5990="",D5990=""),"",D5990*VLOOKUP(C5990,'Setup - Mix Design'!$A$5:$I$504,5,0)),"")</f>
        <v/>
      </c>
      <c r="J5990" s="33">
        <f>IFERROR(IF(OR(C5990="",D5990=""),"",D5990*VLOOKUP(C5990,'Setup - Mix Design'!$A$5:$I$504,6,0)),"")</f>
        <v/>
      </c>
      <c r="K5990" s="33">
        <f>IFERROR(IF(OR(C5990="",D5990=""),"",D5990*VLOOKUP(C5990,'Setup - Mix Design'!$A$5:$I$504,7,0)),"")</f>
        <v/>
      </c>
    </row>
    <row r="5991">
      <c r="A5991" s="31" t="n"/>
      <c r="B5991" s="26" t="n"/>
      <c r="C5991" s="26" t="n"/>
      <c r="D5991" s="27" t="n"/>
      <c r="E5991" s="26" t="n"/>
      <c r="F5991" s="33">
        <f>IFERROR(IF(OR(C5991="",D5991=""),"",D5991*VLOOKUP(C5991,'Setup - Mix Design'!$A$5:$I$504,2,0)),"")</f>
        <v/>
      </c>
      <c r="G5991" s="33">
        <f>IFERROR(IF(OR(C5991="",D5991=""),"",D5991*VLOOKUP(C5991,'Setup - Mix Design'!$A$5:$I$504,3,0)),"")</f>
        <v/>
      </c>
      <c r="H5991" s="33">
        <f>IFERROR(IF(OR(C5991="",D5991=""),"",D5991*VLOOKUP(C5991,'Setup - Mix Design'!$A$5:$I$504,4,0)),"")</f>
        <v/>
      </c>
      <c r="I5991" s="33">
        <f>IFERROR(IF(OR(C5991="",D5991=""),"",D5991*VLOOKUP(C5991,'Setup - Mix Design'!$A$5:$I$504,5,0)),"")</f>
        <v/>
      </c>
      <c r="J5991" s="33">
        <f>IFERROR(IF(OR(C5991="",D5991=""),"",D5991*VLOOKUP(C5991,'Setup - Mix Design'!$A$5:$I$504,6,0)),"")</f>
        <v/>
      </c>
      <c r="K5991" s="33">
        <f>IFERROR(IF(OR(C5991="",D5991=""),"",D5991*VLOOKUP(C5991,'Setup - Mix Design'!$A$5:$I$504,7,0)),"")</f>
        <v/>
      </c>
    </row>
    <row r="5992">
      <c r="A5992" s="31" t="n"/>
      <c r="B5992" s="26" t="n"/>
      <c r="C5992" s="26" t="n"/>
      <c r="D5992" s="27" t="n"/>
      <c r="E5992" s="26" t="n"/>
      <c r="F5992" s="33">
        <f>IFERROR(IF(OR(C5992="",D5992=""),"",D5992*VLOOKUP(C5992,'Setup - Mix Design'!$A$5:$I$504,2,0)),"")</f>
        <v/>
      </c>
      <c r="G5992" s="33">
        <f>IFERROR(IF(OR(C5992="",D5992=""),"",D5992*VLOOKUP(C5992,'Setup - Mix Design'!$A$5:$I$504,3,0)),"")</f>
        <v/>
      </c>
      <c r="H5992" s="33">
        <f>IFERROR(IF(OR(C5992="",D5992=""),"",D5992*VLOOKUP(C5992,'Setup - Mix Design'!$A$5:$I$504,4,0)),"")</f>
        <v/>
      </c>
      <c r="I5992" s="33">
        <f>IFERROR(IF(OR(C5992="",D5992=""),"",D5992*VLOOKUP(C5992,'Setup - Mix Design'!$A$5:$I$504,5,0)),"")</f>
        <v/>
      </c>
      <c r="J5992" s="33">
        <f>IFERROR(IF(OR(C5992="",D5992=""),"",D5992*VLOOKUP(C5992,'Setup - Mix Design'!$A$5:$I$504,6,0)),"")</f>
        <v/>
      </c>
      <c r="K5992" s="33">
        <f>IFERROR(IF(OR(C5992="",D5992=""),"",D5992*VLOOKUP(C5992,'Setup - Mix Design'!$A$5:$I$504,7,0)),"")</f>
        <v/>
      </c>
    </row>
    <row r="5993">
      <c r="A5993" s="31" t="n"/>
      <c r="B5993" s="26" t="n"/>
      <c r="C5993" s="26" t="n"/>
      <c r="D5993" s="27" t="n"/>
      <c r="E5993" s="26" t="n"/>
      <c r="F5993" s="33">
        <f>IFERROR(IF(OR(C5993="",D5993=""),"",D5993*VLOOKUP(C5993,'Setup - Mix Design'!$A$5:$I$504,2,0)),"")</f>
        <v/>
      </c>
      <c r="G5993" s="33">
        <f>IFERROR(IF(OR(C5993="",D5993=""),"",D5993*VLOOKUP(C5993,'Setup - Mix Design'!$A$5:$I$504,3,0)),"")</f>
        <v/>
      </c>
      <c r="H5993" s="33">
        <f>IFERROR(IF(OR(C5993="",D5993=""),"",D5993*VLOOKUP(C5993,'Setup - Mix Design'!$A$5:$I$504,4,0)),"")</f>
        <v/>
      </c>
      <c r="I5993" s="33">
        <f>IFERROR(IF(OR(C5993="",D5993=""),"",D5993*VLOOKUP(C5993,'Setup - Mix Design'!$A$5:$I$504,5,0)),"")</f>
        <v/>
      </c>
      <c r="J5993" s="33">
        <f>IFERROR(IF(OR(C5993="",D5993=""),"",D5993*VLOOKUP(C5993,'Setup - Mix Design'!$A$5:$I$504,6,0)),"")</f>
        <v/>
      </c>
      <c r="K5993" s="33">
        <f>IFERROR(IF(OR(C5993="",D5993=""),"",D5993*VLOOKUP(C5993,'Setup - Mix Design'!$A$5:$I$504,7,0)),"")</f>
        <v/>
      </c>
    </row>
    <row r="5994">
      <c r="A5994" s="31" t="n"/>
      <c r="B5994" s="26" t="n"/>
      <c r="C5994" s="26" t="n"/>
      <c r="D5994" s="27" t="n"/>
      <c r="E5994" s="26" t="n"/>
      <c r="F5994" s="33">
        <f>IFERROR(IF(OR(C5994="",D5994=""),"",D5994*VLOOKUP(C5994,'Setup - Mix Design'!$A$5:$I$504,2,0)),"")</f>
        <v/>
      </c>
      <c r="G5994" s="33">
        <f>IFERROR(IF(OR(C5994="",D5994=""),"",D5994*VLOOKUP(C5994,'Setup - Mix Design'!$A$5:$I$504,3,0)),"")</f>
        <v/>
      </c>
      <c r="H5994" s="33">
        <f>IFERROR(IF(OR(C5994="",D5994=""),"",D5994*VLOOKUP(C5994,'Setup - Mix Design'!$A$5:$I$504,4,0)),"")</f>
        <v/>
      </c>
      <c r="I5994" s="33">
        <f>IFERROR(IF(OR(C5994="",D5994=""),"",D5994*VLOOKUP(C5994,'Setup - Mix Design'!$A$5:$I$504,5,0)),"")</f>
        <v/>
      </c>
      <c r="J5994" s="33">
        <f>IFERROR(IF(OR(C5994="",D5994=""),"",D5994*VLOOKUP(C5994,'Setup - Mix Design'!$A$5:$I$504,6,0)),"")</f>
        <v/>
      </c>
      <c r="K5994" s="33">
        <f>IFERROR(IF(OR(C5994="",D5994=""),"",D5994*VLOOKUP(C5994,'Setup - Mix Design'!$A$5:$I$504,7,0)),"")</f>
        <v/>
      </c>
    </row>
    <row r="5995">
      <c r="A5995" s="31" t="n"/>
      <c r="B5995" s="26" t="n"/>
      <c r="C5995" s="26" t="n"/>
      <c r="D5995" s="27" t="n"/>
      <c r="E5995" s="26" t="n"/>
      <c r="F5995" s="33">
        <f>IFERROR(IF(OR(C5995="",D5995=""),"",D5995*VLOOKUP(C5995,'Setup - Mix Design'!$A$5:$I$504,2,0)),"")</f>
        <v/>
      </c>
      <c r="G5995" s="33">
        <f>IFERROR(IF(OR(C5995="",D5995=""),"",D5995*VLOOKUP(C5995,'Setup - Mix Design'!$A$5:$I$504,3,0)),"")</f>
        <v/>
      </c>
      <c r="H5995" s="33">
        <f>IFERROR(IF(OR(C5995="",D5995=""),"",D5995*VLOOKUP(C5995,'Setup - Mix Design'!$A$5:$I$504,4,0)),"")</f>
        <v/>
      </c>
      <c r="I5995" s="33">
        <f>IFERROR(IF(OR(C5995="",D5995=""),"",D5995*VLOOKUP(C5995,'Setup - Mix Design'!$A$5:$I$504,5,0)),"")</f>
        <v/>
      </c>
      <c r="J5995" s="33">
        <f>IFERROR(IF(OR(C5995="",D5995=""),"",D5995*VLOOKUP(C5995,'Setup - Mix Design'!$A$5:$I$504,6,0)),"")</f>
        <v/>
      </c>
      <c r="K5995" s="33">
        <f>IFERROR(IF(OR(C5995="",D5995=""),"",D5995*VLOOKUP(C5995,'Setup - Mix Design'!$A$5:$I$504,7,0)),"")</f>
        <v/>
      </c>
    </row>
    <row r="5996">
      <c r="A5996" s="31" t="n"/>
      <c r="B5996" s="26" t="n"/>
      <c r="C5996" s="26" t="n"/>
      <c r="D5996" s="27" t="n"/>
      <c r="E5996" s="26" t="n"/>
      <c r="F5996" s="33">
        <f>IFERROR(IF(OR(C5996="",D5996=""),"",D5996*VLOOKUP(C5996,'Setup - Mix Design'!$A$5:$I$504,2,0)),"")</f>
        <v/>
      </c>
      <c r="G5996" s="33">
        <f>IFERROR(IF(OR(C5996="",D5996=""),"",D5996*VLOOKUP(C5996,'Setup - Mix Design'!$A$5:$I$504,3,0)),"")</f>
        <v/>
      </c>
      <c r="H5996" s="33">
        <f>IFERROR(IF(OR(C5996="",D5996=""),"",D5996*VLOOKUP(C5996,'Setup - Mix Design'!$A$5:$I$504,4,0)),"")</f>
        <v/>
      </c>
      <c r="I5996" s="33">
        <f>IFERROR(IF(OR(C5996="",D5996=""),"",D5996*VLOOKUP(C5996,'Setup - Mix Design'!$A$5:$I$504,5,0)),"")</f>
        <v/>
      </c>
      <c r="J5996" s="33">
        <f>IFERROR(IF(OR(C5996="",D5996=""),"",D5996*VLOOKUP(C5996,'Setup - Mix Design'!$A$5:$I$504,6,0)),"")</f>
        <v/>
      </c>
      <c r="K5996" s="33">
        <f>IFERROR(IF(OR(C5996="",D5996=""),"",D5996*VLOOKUP(C5996,'Setup - Mix Design'!$A$5:$I$504,7,0)),"")</f>
        <v/>
      </c>
    </row>
    <row r="5997">
      <c r="A5997" s="31" t="n"/>
      <c r="B5997" s="26" t="n"/>
      <c r="C5997" s="26" t="n"/>
      <c r="D5997" s="27" t="n"/>
      <c r="E5997" s="26" t="n"/>
      <c r="F5997" s="33">
        <f>IFERROR(IF(OR(C5997="",D5997=""),"",D5997*VLOOKUP(C5997,'Setup - Mix Design'!$A$5:$I$504,2,0)),"")</f>
        <v/>
      </c>
      <c r="G5997" s="33">
        <f>IFERROR(IF(OR(C5997="",D5997=""),"",D5997*VLOOKUP(C5997,'Setup - Mix Design'!$A$5:$I$504,3,0)),"")</f>
        <v/>
      </c>
      <c r="H5997" s="33">
        <f>IFERROR(IF(OR(C5997="",D5997=""),"",D5997*VLOOKUP(C5997,'Setup - Mix Design'!$A$5:$I$504,4,0)),"")</f>
        <v/>
      </c>
      <c r="I5997" s="33">
        <f>IFERROR(IF(OR(C5997="",D5997=""),"",D5997*VLOOKUP(C5997,'Setup - Mix Design'!$A$5:$I$504,5,0)),"")</f>
        <v/>
      </c>
      <c r="J5997" s="33">
        <f>IFERROR(IF(OR(C5997="",D5997=""),"",D5997*VLOOKUP(C5997,'Setup - Mix Design'!$A$5:$I$504,6,0)),"")</f>
        <v/>
      </c>
      <c r="K5997" s="33">
        <f>IFERROR(IF(OR(C5997="",D5997=""),"",D5997*VLOOKUP(C5997,'Setup - Mix Design'!$A$5:$I$504,7,0)),"")</f>
        <v/>
      </c>
    </row>
    <row r="5998">
      <c r="A5998" s="31" t="n"/>
      <c r="B5998" s="26" t="n"/>
      <c r="C5998" s="26" t="n"/>
      <c r="D5998" s="27" t="n"/>
      <c r="E5998" s="26" t="n"/>
      <c r="F5998" s="33">
        <f>IFERROR(IF(OR(C5998="",D5998=""),"",D5998*VLOOKUP(C5998,'Setup - Mix Design'!$A$5:$I$504,2,0)),"")</f>
        <v/>
      </c>
      <c r="G5998" s="33">
        <f>IFERROR(IF(OR(C5998="",D5998=""),"",D5998*VLOOKUP(C5998,'Setup - Mix Design'!$A$5:$I$504,3,0)),"")</f>
        <v/>
      </c>
      <c r="H5998" s="33">
        <f>IFERROR(IF(OR(C5998="",D5998=""),"",D5998*VLOOKUP(C5998,'Setup - Mix Design'!$A$5:$I$504,4,0)),"")</f>
        <v/>
      </c>
      <c r="I5998" s="33">
        <f>IFERROR(IF(OR(C5998="",D5998=""),"",D5998*VLOOKUP(C5998,'Setup - Mix Design'!$A$5:$I$504,5,0)),"")</f>
        <v/>
      </c>
      <c r="J5998" s="33">
        <f>IFERROR(IF(OR(C5998="",D5998=""),"",D5998*VLOOKUP(C5998,'Setup - Mix Design'!$A$5:$I$504,6,0)),"")</f>
        <v/>
      </c>
      <c r="K5998" s="33">
        <f>IFERROR(IF(OR(C5998="",D5998=""),"",D5998*VLOOKUP(C5998,'Setup - Mix Design'!$A$5:$I$504,7,0)),"")</f>
        <v/>
      </c>
    </row>
    <row r="5999">
      <c r="A5999" s="31" t="n"/>
      <c r="B5999" s="26" t="n"/>
      <c r="C5999" s="26" t="n"/>
      <c r="D5999" s="27" t="n"/>
      <c r="E5999" s="26" t="n"/>
      <c r="F5999" s="33">
        <f>IFERROR(IF(OR(C5999="",D5999=""),"",D5999*VLOOKUP(C5999,'Setup - Mix Design'!$A$5:$I$504,2,0)),"")</f>
        <v/>
      </c>
      <c r="G5999" s="33">
        <f>IFERROR(IF(OR(C5999="",D5999=""),"",D5999*VLOOKUP(C5999,'Setup - Mix Design'!$A$5:$I$504,3,0)),"")</f>
        <v/>
      </c>
      <c r="H5999" s="33">
        <f>IFERROR(IF(OR(C5999="",D5999=""),"",D5999*VLOOKUP(C5999,'Setup - Mix Design'!$A$5:$I$504,4,0)),"")</f>
        <v/>
      </c>
      <c r="I5999" s="33">
        <f>IFERROR(IF(OR(C5999="",D5999=""),"",D5999*VLOOKUP(C5999,'Setup - Mix Design'!$A$5:$I$504,5,0)),"")</f>
        <v/>
      </c>
      <c r="J5999" s="33">
        <f>IFERROR(IF(OR(C5999="",D5999=""),"",D5999*VLOOKUP(C5999,'Setup - Mix Design'!$A$5:$I$504,6,0)),"")</f>
        <v/>
      </c>
      <c r="K5999" s="33">
        <f>IFERROR(IF(OR(C5999="",D5999=""),"",D5999*VLOOKUP(C5999,'Setup - Mix Design'!$A$5:$I$504,7,0)),"")</f>
        <v/>
      </c>
    </row>
    <row r="6000">
      <c r="A6000" s="31" t="n"/>
      <c r="B6000" s="26" t="n"/>
      <c r="C6000" s="26" t="n"/>
      <c r="D6000" s="27" t="n"/>
      <c r="E6000" s="26" t="n"/>
      <c r="F6000" s="33">
        <f>IFERROR(IF(OR(C6000="",D6000=""),"",D6000*VLOOKUP(C6000,'Setup - Mix Design'!$A$5:$I$504,2,0)),"")</f>
        <v/>
      </c>
      <c r="G6000" s="33">
        <f>IFERROR(IF(OR(C6000="",D6000=""),"",D6000*VLOOKUP(C6000,'Setup - Mix Design'!$A$5:$I$504,3,0)),"")</f>
        <v/>
      </c>
      <c r="H6000" s="33">
        <f>IFERROR(IF(OR(C6000="",D6000=""),"",D6000*VLOOKUP(C6000,'Setup - Mix Design'!$A$5:$I$504,4,0)),"")</f>
        <v/>
      </c>
      <c r="I6000" s="33">
        <f>IFERROR(IF(OR(C6000="",D6000=""),"",D6000*VLOOKUP(C6000,'Setup - Mix Design'!$A$5:$I$504,5,0)),"")</f>
        <v/>
      </c>
      <c r="J6000" s="33">
        <f>IFERROR(IF(OR(C6000="",D6000=""),"",D6000*VLOOKUP(C6000,'Setup - Mix Design'!$A$5:$I$504,6,0)),"")</f>
        <v/>
      </c>
      <c r="K6000" s="33">
        <f>IFERROR(IF(OR(C6000="",D6000=""),"",D6000*VLOOKUP(C6000,'Setup - Mix Design'!$A$5:$I$504,7,0)),"")</f>
        <v/>
      </c>
    </row>
    <row r="6001">
      <c r="A6001" s="31" t="n"/>
      <c r="B6001" s="26" t="n"/>
      <c r="C6001" s="26" t="n"/>
      <c r="D6001" s="27" t="n"/>
      <c r="E6001" s="26" t="n"/>
      <c r="F6001" s="33">
        <f>IFERROR(IF(OR(C6001="",D6001=""),"",D6001*VLOOKUP(C6001,'Setup - Mix Design'!$A$5:$I$504,2,0)),"")</f>
        <v/>
      </c>
      <c r="G6001" s="33">
        <f>IFERROR(IF(OR(C6001="",D6001=""),"",D6001*VLOOKUP(C6001,'Setup - Mix Design'!$A$5:$I$504,3,0)),"")</f>
        <v/>
      </c>
      <c r="H6001" s="33">
        <f>IFERROR(IF(OR(C6001="",D6001=""),"",D6001*VLOOKUP(C6001,'Setup - Mix Design'!$A$5:$I$504,4,0)),"")</f>
        <v/>
      </c>
      <c r="I6001" s="33">
        <f>IFERROR(IF(OR(C6001="",D6001=""),"",D6001*VLOOKUP(C6001,'Setup - Mix Design'!$A$5:$I$504,5,0)),"")</f>
        <v/>
      </c>
      <c r="J6001" s="33">
        <f>IFERROR(IF(OR(C6001="",D6001=""),"",D6001*VLOOKUP(C6001,'Setup - Mix Design'!$A$5:$I$504,6,0)),"")</f>
        <v/>
      </c>
      <c r="K6001" s="33">
        <f>IFERROR(IF(OR(C6001="",D6001=""),"",D6001*VLOOKUP(C6001,'Setup - Mix Design'!$A$5:$I$504,7,0)),"")</f>
        <v/>
      </c>
    </row>
    <row r="6002">
      <c r="A6002" s="31" t="n"/>
      <c r="B6002" s="26" t="n"/>
      <c r="C6002" s="26" t="n"/>
      <c r="D6002" s="27" t="n"/>
      <c r="E6002" s="26" t="n"/>
      <c r="F6002" s="33">
        <f>IFERROR(IF(OR(C6002="",D6002=""),"",D6002*VLOOKUP(C6002,'Setup - Mix Design'!$A$5:$I$504,2,0)),"")</f>
        <v/>
      </c>
      <c r="G6002" s="33">
        <f>IFERROR(IF(OR(C6002="",D6002=""),"",D6002*VLOOKUP(C6002,'Setup - Mix Design'!$A$5:$I$504,3,0)),"")</f>
        <v/>
      </c>
      <c r="H6002" s="33">
        <f>IFERROR(IF(OR(C6002="",D6002=""),"",D6002*VLOOKUP(C6002,'Setup - Mix Design'!$A$5:$I$504,4,0)),"")</f>
        <v/>
      </c>
      <c r="I6002" s="33">
        <f>IFERROR(IF(OR(C6002="",D6002=""),"",D6002*VLOOKUP(C6002,'Setup - Mix Design'!$A$5:$I$504,5,0)),"")</f>
        <v/>
      </c>
      <c r="J6002" s="33">
        <f>IFERROR(IF(OR(C6002="",D6002=""),"",D6002*VLOOKUP(C6002,'Setup - Mix Design'!$A$5:$I$504,6,0)),"")</f>
        <v/>
      </c>
      <c r="K6002" s="33">
        <f>IFERROR(IF(OR(C6002="",D6002=""),"",D6002*VLOOKUP(C6002,'Setup - Mix Design'!$A$5:$I$504,7,0)),"")</f>
        <v/>
      </c>
    </row>
    <row r="6003">
      <c r="A6003" s="31" t="n"/>
      <c r="B6003" s="26" t="n"/>
      <c r="C6003" s="26" t="n"/>
      <c r="D6003" s="27" t="n"/>
      <c r="E6003" s="26" t="n"/>
      <c r="F6003" s="33">
        <f>IFERROR(IF(OR(C6003="",D6003=""),"",D6003*VLOOKUP(C6003,'Setup - Mix Design'!$A$5:$I$504,2,0)),"")</f>
        <v/>
      </c>
      <c r="G6003" s="33">
        <f>IFERROR(IF(OR(C6003="",D6003=""),"",D6003*VLOOKUP(C6003,'Setup - Mix Design'!$A$5:$I$504,3,0)),"")</f>
        <v/>
      </c>
      <c r="H6003" s="33">
        <f>IFERROR(IF(OR(C6003="",D6003=""),"",D6003*VLOOKUP(C6003,'Setup - Mix Design'!$A$5:$I$504,4,0)),"")</f>
        <v/>
      </c>
      <c r="I6003" s="33">
        <f>IFERROR(IF(OR(C6003="",D6003=""),"",D6003*VLOOKUP(C6003,'Setup - Mix Design'!$A$5:$I$504,5,0)),"")</f>
        <v/>
      </c>
      <c r="J6003" s="33">
        <f>IFERROR(IF(OR(C6003="",D6003=""),"",D6003*VLOOKUP(C6003,'Setup - Mix Design'!$A$5:$I$504,6,0)),"")</f>
        <v/>
      </c>
      <c r="K6003" s="33">
        <f>IFERROR(IF(OR(C6003="",D6003=""),"",D6003*VLOOKUP(C6003,'Setup - Mix Design'!$A$5:$I$504,7,0)),"")</f>
        <v/>
      </c>
    </row>
    <row r="6004">
      <c r="A6004" s="31" t="n"/>
      <c r="B6004" s="26" t="n"/>
      <c r="C6004" s="26" t="n"/>
      <c r="D6004" s="27" t="n"/>
      <c r="E6004" s="26" t="n"/>
      <c r="F6004" s="33">
        <f>IFERROR(IF(OR(C6004="",D6004=""),"",D6004*VLOOKUP(C6004,'Setup - Mix Design'!$A$5:$I$504,2,0)),"")</f>
        <v/>
      </c>
      <c r="G6004" s="33">
        <f>IFERROR(IF(OR(C6004="",D6004=""),"",D6004*VLOOKUP(C6004,'Setup - Mix Design'!$A$5:$I$504,3,0)),"")</f>
        <v/>
      </c>
      <c r="H6004" s="33">
        <f>IFERROR(IF(OR(C6004="",D6004=""),"",D6004*VLOOKUP(C6004,'Setup - Mix Design'!$A$5:$I$504,4,0)),"")</f>
        <v/>
      </c>
      <c r="I6004" s="33">
        <f>IFERROR(IF(OR(C6004="",D6004=""),"",D6004*VLOOKUP(C6004,'Setup - Mix Design'!$A$5:$I$504,5,0)),"")</f>
        <v/>
      </c>
      <c r="J6004" s="33">
        <f>IFERROR(IF(OR(C6004="",D6004=""),"",D6004*VLOOKUP(C6004,'Setup - Mix Design'!$A$5:$I$504,6,0)),"")</f>
        <v/>
      </c>
      <c r="K6004" s="33">
        <f>IFERROR(IF(OR(C6004="",D6004=""),"",D6004*VLOOKUP(C6004,'Setup - Mix Design'!$A$5:$I$504,7,0)),"")</f>
        <v/>
      </c>
    </row>
  </sheetData>
  <mergeCells count="2">
    <mergeCell ref="A2:K2"/>
    <mergeCell ref="A1:K1"/>
  </mergeCells>
  <conditionalFormatting sqref="D5:D6004">
    <cfRule type="dataBar" priority="1">
      <dataBar>
        <cfvo type="num" val="0"/>
        <cfvo type="max"/>
        <color rgb="00F7C948"/>
      </dataBar>
    </cfRule>
  </conditionalFormatting>
  <dataValidations count="1">
    <dataValidation sqref="C5:C6004" showDropDown="0" showInputMessage="0" showErrorMessage="0" allowBlank="1" error="Pick a value from the list." prompt="Choose from the dropdown." type="list">
      <formula1>=GradeList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7C948"/>
    <outlinePr summaryBelow="1" summaryRight="1"/>
    <pageSetUpPr fitToPage="1"/>
  </sheetPr>
  <dimension ref="A1:F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8" customWidth="1" min="4" max="4"/>
    <col width="12" customWidth="1" min="5" max="5"/>
    <col width="18" customWidth="1" min="6" max="6"/>
  </cols>
  <sheetData>
    <row r="1" ht="32" customHeight="1">
      <c r="A1" s="34" t="inlineStr">
        <is>
          <t>CONCRETE KING</t>
        </is>
      </c>
      <c r="B1" s="2" t="n"/>
      <c r="C1" s="2" t="n"/>
      <c r="D1" s="2" t="n"/>
      <c r="E1" s="2" t="n"/>
      <c r="F1" s="2" t="n"/>
    </row>
    <row r="2" ht="20" customHeight="1">
      <c r="A2" s="35" t="inlineStr">
        <is>
          <t>BATCH REPORT  •  Target Mix per Batch</t>
        </is>
      </c>
      <c r="B2" s="2" t="n"/>
      <c r="C2" s="2" t="n"/>
      <c r="D2" s="2" t="n"/>
      <c r="E2" s="2" t="n"/>
      <c r="F2" s="2" t="n"/>
    </row>
    <row r="4">
      <c r="B4" s="14" t="inlineStr">
        <is>
          <t>Select Grade:</t>
        </is>
      </c>
      <c r="C4" s="19" t="n"/>
      <c r="D4" s="14" t="inlineStr">
        <is>
          <t>Production Qty (m³):</t>
        </is>
      </c>
      <c r="E4" s="48" t="n"/>
    </row>
    <row r="6" ht="22" customHeight="1">
      <c r="B6" s="38" t="inlineStr">
        <is>
          <t>Plant</t>
        </is>
      </c>
      <c r="C6" s="39">
        <f>"CONCRETE KING"</f>
        <v/>
      </c>
      <c r="D6" s="38" t="inlineStr">
        <is>
          <t>Recipe / Grade</t>
        </is>
      </c>
      <c r="E6" s="39">
        <f>IF($C$4="","",$C$4)</f>
        <v/>
      </c>
    </row>
    <row r="7" ht="22" customHeight="1">
      <c r="B7" s="38" t="inlineStr">
        <is>
          <t>Batch No</t>
        </is>
      </c>
      <c r="C7" s="49" t="n"/>
      <c r="D7" s="38" t="inlineStr">
        <is>
          <t>Batch Date</t>
        </is>
      </c>
      <c r="E7" s="50" t="n"/>
    </row>
    <row r="8" ht="22" customHeight="1">
      <c r="B8" s="38" t="inlineStr">
        <is>
          <t>Truck No</t>
        </is>
      </c>
      <c r="C8" s="49" t="n"/>
      <c r="D8" s="38" t="inlineStr">
        <is>
          <t>W/C Ratio</t>
        </is>
      </c>
      <c r="E8" s="51">
        <f>IFERROR(IF($C$4="","",VLOOKUP($C$4,'Setup - Mix Design'!$A$5:$I$504,8,0)),"")</f>
        <v/>
      </c>
    </row>
    <row r="9" ht="22" customHeight="1">
      <c r="B9" s="38" t="inlineStr">
        <is>
          <t>Customer</t>
        </is>
      </c>
      <c r="C9" s="49" t="n"/>
      <c r="D9" s="38" t="inlineStr">
        <is>
          <t>Production Qty (m³)</t>
        </is>
      </c>
      <c r="E9" s="41">
        <f>IF($E$4="","",$E$4)</f>
        <v/>
      </c>
    </row>
    <row r="11" ht="30" customHeight="1">
      <c r="A11" s="15" t="n"/>
      <c r="B11" s="16" t="inlineStr">
        <is>
          <t>Material</t>
        </is>
      </c>
      <c r="C11" s="16" t="inlineStr">
        <is>
          <t>Per m³</t>
        </is>
      </c>
      <c r="D11" s="16" t="inlineStr">
        <is>
          <t>Total (× Qty)</t>
        </is>
      </c>
      <c r="E11" s="16" t="inlineStr">
        <is>
          <t>Unit</t>
        </is>
      </c>
    </row>
    <row r="12">
      <c r="B12" s="17" t="inlineStr">
        <is>
          <t>Cement</t>
        </is>
      </c>
      <c r="C12" s="52">
        <f>IFERROR(IF($C$4="","",VLOOKUP($C$4,'Setup - Mix Design'!$A$5:$I$504,2,0)),"")</f>
        <v/>
      </c>
      <c r="D12" s="52">
        <f>IF(OR($C$4="",$E$4="",C12=""),"",C12*$E$4)</f>
        <v/>
      </c>
      <c r="E12" s="17" t="inlineStr">
        <is>
          <t>kg</t>
        </is>
      </c>
    </row>
    <row r="13">
      <c r="B13" s="17" t="inlineStr">
        <is>
          <t>Sand</t>
        </is>
      </c>
      <c r="C13" s="52">
        <f>IFERROR(IF($C$4="","",VLOOKUP($C$4,'Setup - Mix Design'!$A$5:$I$504,3,0)),"")</f>
        <v/>
      </c>
      <c r="D13" s="52">
        <f>IF(OR($C$4="",$E$4="",C13=""),"",C13*$E$4)</f>
        <v/>
      </c>
      <c r="E13" s="17" t="inlineStr">
        <is>
          <t>kg</t>
        </is>
      </c>
    </row>
    <row r="14">
      <c r="B14" s="17" t="inlineStr">
        <is>
          <t>Aggregate 20mm</t>
        </is>
      </c>
      <c r="C14" s="52">
        <f>IFERROR(IF($C$4="","",VLOOKUP($C$4,'Setup - Mix Design'!$A$5:$I$504,4,0)),"")</f>
        <v/>
      </c>
      <c r="D14" s="52">
        <f>IF(OR($C$4="",$E$4="",C14=""),"",C14*$E$4)</f>
        <v/>
      </c>
      <c r="E14" s="17" t="inlineStr">
        <is>
          <t>kg</t>
        </is>
      </c>
    </row>
    <row r="15">
      <c r="B15" s="17" t="inlineStr">
        <is>
          <t>Aggregate 10mm</t>
        </is>
      </c>
      <c r="C15" s="52">
        <f>IFERROR(IF($C$4="","",VLOOKUP($C$4,'Setup - Mix Design'!$A$5:$I$504,5,0)),"")</f>
        <v/>
      </c>
      <c r="D15" s="52">
        <f>IF(OR($C$4="",$E$4="",C15=""),"",C15*$E$4)</f>
        <v/>
      </c>
      <c r="E15" s="17" t="inlineStr">
        <is>
          <t>kg</t>
        </is>
      </c>
    </row>
    <row r="16">
      <c r="B16" s="17" t="inlineStr">
        <is>
          <t>Water</t>
        </is>
      </c>
      <c r="C16" s="52">
        <f>IFERROR(IF($C$4="","",VLOOKUP($C$4,'Setup - Mix Design'!$A$5:$I$504,6,0)),"")</f>
        <v/>
      </c>
      <c r="D16" s="52">
        <f>IF(OR($C$4="",$E$4="",C16=""),"",C16*$E$4)</f>
        <v/>
      </c>
      <c r="E16" s="17" t="inlineStr">
        <is>
          <t>ltr</t>
        </is>
      </c>
    </row>
    <row r="17">
      <c r="B17" s="17" t="inlineStr">
        <is>
          <t>Admixture</t>
        </is>
      </c>
      <c r="C17" s="52">
        <f>IFERROR(IF($C$4="","",VLOOKUP($C$4,'Setup - Mix Design'!$A$5:$I$504,7,0)),"")</f>
        <v/>
      </c>
      <c r="D17" s="52">
        <f>IF(OR($C$4="",$E$4="",C17=""),"",C17*$E$4)</f>
        <v/>
      </c>
      <c r="E17" s="17" t="inlineStr">
        <is>
          <t>kg</t>
        </is>
      </c>
    </row>
    <row r="18">
      <c r="B18" s="21" t="inlineStr">
        <is>
          <t>TOTAL MASS</t>
        </is>
      </c>
      <c r="C18" s="21" t="n"/>
      <c r="D18" s="53">
        <f>IF($C$4="","",SUM(D12:D17))</f>
        <v/>
      </c>
      <c r="E18" s="21" t="inlineStr">
        <is>
          <t>kg</t>
        </is>
      </c>
    </row>
    <row r="20" ht="30" customHeight="1">
      <c r="B20" s="46">
        <f>HYPERLINK("https://wa.me/?text="&amp;SUBSTITUTE("*CONCRETE KING - Batch Report*%0AGrade: "&amp;$C$4&amp;"%0AQty: "&amp;$E$4&amp;" m3%0ABatch No: "&amp;$C$7&amp;"%0ADate: "&amp;TEXT($E$7,"dd-mmm-yyyy")&amp;"%0ACement: "&amp;D12&amp;" kg%0ASand: "&amp;D13&amp;" kg"&amp;"%0AAgg20: "&amp;D14&amp;" kg%0AAgg10: "&amp;D15&amp;" kg%0AWater: "&amp;D16&amp;" L%0AAdmix: "&amp;D17&amp;" kg%0ATotal: "&amp;D18&amp;" kg"," ","%20"),"📲  Send Batch Report on WhatsApp")</f>
        <v/>
      </c>
      <c r="D20" s="47" t="inlineStr">
        <is>
          <t>🖨  Press Ctrl+P  (phone: Share ▸ Print)  to Print / Save as PDF</t>
        </is>
      </c>
    </row>
  </sheetData>
  <mergeCells count="4">
    <mergeCell ref="B20:C20"/>
    <mergeCell ref="A2:F2"/>
    <mergeCell ref="D20:F20"/>
    <mergeCell ref="A1:F1"/>
  </mergeCells>
  <dataValidations count="3">
    <dataValidation sqref="C4" showDropDown="0" showInputMessage="0" showErrorMessage="0" allowBlank="1" error="Pick a value from the list." prompt="Choose from the dropdown." type="list">
      <formula1>=GradeList</formula1>
    </dataValidation>
    <dataValidation sqref="C8" showDropDown="0" showInputMessage="0" showErrorMessage="0" allowBlank="1" error="Pick a value from the list." prompt="Choose from the dropdown." type="list">
      <formula1>=VehicleList</formula1>
    </dataValidation>
    <dataValidation sqref="C9" showDropDown="0" showInputMessage="0" showErrorMessage="0" allowBlank="1" error="Pick a value from the list." prompt="Choose from the dropdown." type="list">
      <formula1>=ClientList</formula1>
    </dataValidation>
  </dataValidations>
  <pageMargins left="0.3" right="0.3" top="0.4" bottom="0.4" header="0.5" footer="0.5"/>
  <pageSetup orientation="portrait" fitToHeight="1" fitToWidth="1"/>
</worksheet>
</file>

<file path=xl/worksheets/sheet15.xml><?xml version="1.0" encoding="utf-8"?>
<worksheet xmlns="http://schemas.openxmlformats.org/spreadsheetml/2006/main">
  <sheetPr>
    <tabColor rgb="0012203A"/>
    <outlinePr summaryBelow="1" summaryRight="1"/>
    <pageSetUpPr/>
  </sheetPr>
  <dimension ref="A1:H6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14" customWidth="1" min="5" max="5"/>
    <col width="15" customWidth="1" min="6" max="6"/>
    <col width="24" customWidth="1" min="7" max="7"/>
    <col width="16" customWidth="1" min="8" max="8"/>
  </cols>
  <sheetData>
    <row r="1" ht="34" customHeight="1">
      <c r="A1" s="1" t="inlineStr">
        <is>
          <t>Material Receipt  -  Purchases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Incoming raw material. Unit auto-fills; amount auto-calculates. Feeds 'Received' in Stock.</t>
        </is>
      </c>
      <c r="B2" s="2" t="n"/>
      <c r="C2" s="2" t="n"/>
      <c r="D2" s="2" t="n"/>
      <c r="E2" s="2" t="n"/>
      <c r="F2" s="2" t="n"/>
      <c r="G2" s="2" t="n"/>
      <c r="H2" s="2" t="n"/>
    </row>
    <row r="4" ht="30" customHeight="1">
      <c r="A4" s="30" t="inlineStr">
        <is>
          <t>Date</t>
        </is>
      </c>
      <c r="B4" s="30" t="inlineStr">
        <is>
          <t>Material</t>
        </is>
      </c>
      <c r="C4" s="30" t="inlineStr">
        <is>
          <t>Qty Received</t>
        </is>
      </c>
      <c r="D4" s="30" t="inlineStr">
        <is>
          <t>Unit</t>
        </is>
      </c>
      <c r="E4" s="30" t="inlineStr">
        <is>
          <t>Rate (₹/unit)</t>
        </is>
      </c>
      <c r="F4" s="30" t="inlineStr">
        <is>
          <t>Amount (₹)</t>
        </is>
      </c>
      <c r="G4" s="30" t="inlineStr">
        <is>
          <t>Supplier</t>
        </is>
      </c>
      <c r="H4" s="30" t="inlineStr">
        <is>
          <t>Invoice No.</t>
        </is>
      </c>
    </row>
    <row r="5">
      <c r="A5" s="31" t="n"/>
      <c r="B5" s="26" t="n"/>
      <c r="C5" s="27" t="n"/>
      <c r="D5" s="28">
        <f>IFERROR(IF(B5="","",VLOOKUP(B5,'Setup - Materials'!$A$5:$E$504,2,0)),"")</f>
        <v/>
      </c>
      <c r="E5" s="27" t="n"/>
      <c r="F5" s="32">
        <f>IF(OR(C5="",E5=""),"",C5*E5)</f>
        <v/>
      </c>
      <c r="G5" s="26" t="n"/>
      <c r="H5" s="26" t="n"/>
    </row>
    <row r="6">
      <c r="A6" s="31" t="n"/>
      <c r="B6" s="26" t="n"/>
      <c r="C6" s="27" t="n"/>
      <c r="D6" s="28">
        <f>IFERROR(IF(B6="","",VLOOKUP(B6,'Setup - Materials'!$A$5:$E$504,2,0)),"")</f>
        <v/>
      </c>
      <c r="E6" s="27" t="n"/>
      <c r="F6" s="32">
        <f>IF(OR(C6="",E6=""),"",C6*E6)</f>
        <v/>
      </c>
      <c r="G6" s="26" t="n"/>
      <c r="H6" s="26" t="n"/>
    </row>
    <row r="7">
      <c r="A7" s="31" t="n"/>
      <c r="B7" s="26" t="n"/>
      <c r="C7" s="27" t="n"/>
      <c r="D7" s="28">
        <f>IFERROR(IF(B7="","",VLOOKUP(B7,'Setup - Materials'!$A$5:$E$504,2,0)),"")</f>
        <v/>
      </c>
      <c r="E7" s="27" t="n"/>
      <c r="F7" s="32">
        <f>IF(OR(C7="",E7=""),"",C7*E7)</f>
        <v/>
      </c>
      <c r="G7" s="26" t="n"/>
      <c r="H7" s="26" t="n"/>
    </row>
    <row r="8">
      <c r="A8" s="31" t="n"/>
      <c r="B8" s="26" t="n"/>
      <c r="C8" s="27" t="n"/>
      <c r="D8" s="28">
        <f>IFERROR(IF(B8="","",VLOOKUP(B8,'Setup - Materials'!$A$5:$E$504,2,0)),"")</f>
        <v/>
      </c>
      <c r="E8" s="27" t="n"/>
      <c r="F8" s="32">
        <f>IF(OR(C8="",E8=""),"",C8*E8)</f>
        <v/>
      </c>
      <c r="G8" s="26" t="n"/>
      <c r="H8" s="26" t="n"/>
    </row>
    <row r="9">
      <c r="A9" s="31" t="n"/>
      <c r="B9" s="26" t="n"/>
      <c r="C9" s="27" t="n"/>
      <c r="D9" s="28">
        <f>IFERROR(IF(B9="","",VLOOKUP(B9,'Setup - Materials'!$A$5:$E$504,2,0)),"")</f>
        <v/>
      </c>
      <c r="E9" s="27" t="n"/>
      <c r="F9" s="32">
        <f>IF(OR(C9="",E9=""),"",C9*E9)</f>
        <v/>
      </c>
      <c r="G9" s="26" t="n"/>
      <c r="H9" s="26" t="n"/>
    </row>
    <row r="10">
      <c r="A10" s="31" t="n"/>
      <c r="B10" s="26" t="n"/>
      <c r="C10" s="27" t="n"/>
      <c r="D10" s="28">
        <f>IFERROR(IF(B10="","",VLOOKUP(B10,'Setup - Materials'!$A$5:$E$504,2,0)),"")</f>
        <v/>
      </c>
      <c r="E10" s="27" t="n"/>
      <c r="F10" s="32">
        <f>IF(OR(C10="",E10=""),"",C10*E10)</f>
        <v/>
      </c>
      <c r="G10" s="26" t="n"/>
      <c r="H10" s="26" t="n"/>
    </row>
    <row r="11">
      <c r="A11" s="31" t="n"/>
      <c r="B11" s="26" t="n"/>
      <c r="C11" s="27" t="n"/>
      <c r="D11" s="28">
        <f>IFERROR(IF(B11="","",VLOOKUP(B11,'Setup - Materials'!$A$5:$E$504,2,0)),"")</f>
        <v/>
      </c>
      <c r="E11" s="27" t="n"/>
      <c r="F11" s="32">
        <f>IF(OR(C11="",E11=""),"",C11*E11)</f>
        <v/>
      </c>
      <c r="G11" s="26" t="n"/>
      <c r="H11" s="26" t="n"/>
    </row>
    <row r="12">
      <c r="A12" s="31" t="n"/>
      <c r="B12" s="26" t="n"/>
      <c r="C12" s="27" t="n"/>
      <c r="D12" s="28">
        <f>IFERROR(IF(B12="","",VLOOKUP(B12,'Setup - Materials'!$A$5:$E$504,2,0)),"")</f>
        <v/>
      </c>
      <c r="E12" s="27" t="n"/>
      <c r="F12" s="32">
        <f>IF(OR(C12="",E12=""),"",C12*E12)</f>
        <v/>
      </c>
      <c r="G12" s="26" t="n"/>
      <c r="H12" s="26" t="n"/>
    </row>
    <row r="13">
      <c r="A13" s="31" t="n"/>
      <c r="B13" s="26" t="n"/>
      <c r="C13" s="27" t="n"/>
      <c r="D13" s="28">
        <f>IFERROR(IF(B13="","",VLOOKUP(B13,'Setup - Materials'!$A$5:$E$504,2,0)),"")</f>
        <v/>
      </c>
      <c r="E13" s="27" t="n"/>
      <c r="F13" s="32">
        <f>IF(OR(C13="",E13=""),"",C13*E13)</f>
        <v/>
      </c>
      <c r="G13" s="26" t="n"/>
      <c r="H13" s="26" t="n"/>
    </row>
    <row r="14">
      <c r="A14" s="31" t="n"/>
      <c r="B14" s="26" t="n"/>
      <c r="C14" s="27" t="n"/>
      <c r="D14" s="28">
        <f>IFERROR(IF(B14="","",VLOOKUP(B14,'Setup - Materials'!$A$5:$E$504,2,0)),"")</f>
        <v/>
      </c>
      <c r="E14" s="27" t="n"/>
      <c r="F14" s="32">
        <f>IF(OR(C14="",E14=""),"",C14*E14)</f>
        <v/>
      </c>
      <c r="G14" s="26" t="n"/>
      <c r="H14" s="26" t="n"/>
    </row>
    <row r="15">
      <c r="A15" s="31" t="n"/>
      <c r="B15" s="26" t="n"/>
      <c r="C15" s="27" t="n"/>
      <c r="D15" s="28">
        <f>IFERROR(IF(B15="","",VLOOKUP(B15,'Setup - Materials'!$A$5:$E$504,2,0)),"")</f>
        <v/>
      </c>
      <c r="E15" s="27" t="n"/>
      <c r="F15" s="32">
        <f>IF(OR(C15="",E15=""),"",C15*E15)</f>
        <v/>
      </c>
      <c r="G15" s="26" t="n"/>
      <c r="H15" s="26" t="n"/>
    </row>
    <row r="16">
      <c r="A16" s="31" t="n"/>
      <c r="B16" s="26" t="n"/>
      <c r="C16" s="27" t="n"/>
      <c r="D16" s="28">
        <f>IFERROR(IF(B16="","",VLOOKUP(B16,'Setup - Materials'!$A$5:$E$504,2,0)),"")</f>
        <v/>
      </c>
      <c r="E16" s="27" t="n"/>
      <c r="F16" s="32">
        <f>IF(OR(C16="",E16=""),"",C16*E16)</f>
        <v/>
      </c>
      <c r="G16" s="26" t="n"/>
      <c r="H16" s="26" t="n"/>
    </row>
    <row r="17">
      <c r="A17" s="31" t="n"/>
      <c r="B17" s="26" t="n"/>
      <c r="C17" s="27" t="n"/>
      <c r="D17" s="28">
        <f>IFERROR(IF(B17="","",VLOOKUP(B17,'Setup - Materials'!$A$5:$E$504,2,0)),"")</f>
        <v/>
      </c>
      <c r="E17" s="27" t="n"/>
      <c r="F17" s="32">
        <f>IF(OR(C17="",E17=""),"",C17*E17)</f>
        <v/>
      </c>
      <c r="G17" s="26" t="n"/>
      <c r="H17" s="26" t="n"/>
    </row>
    <row r="18">
      <c r="A18" s="31" t="n"/>
      <c r="B18" s="26" t="n"/>
      <c r="C18" s="27" t="n"/>
      <c r="D18" s="28">
        <f>IFERROR(IF(B18="","",VLOOKUP(B18,'Setup - Materials'!$A$5:$E$504,2,0)),"")</f>
        <v/>
      </c>
      <c r="E18" s="27" t="n"/>
      <c r="F18" s="32">
        <f>IF(OR(C18="",E18=""),"",C18*E18)</f>
        <v/>
      </c>
      <c r="G18" s="26" t="n"/>
      <c r="H18" s="26" t="n"/>
    </row>
    <row r="19">
      <c r="A19" s="31" t="n"/>
      <c r="B19" s="26" t="n"/>
      <c r="C19" s="27" t="n"/>
      <c r="D19" s="28">
        <f>IFERROR(IF(B19="","",VLOOKUP(B19,'Setup - Materials'!$A$5:$E$504,2,0)),"")</f>
        <v/>
      </c>
      <c r="E19" s="27" t="n"/>
      <c r="F19" s="32">
        <f>IF(OR(C19="",E19=""),"",C19*E19)</f>
        <v/>
      </c>
      <c r="G19" s="26" t="n"/>
      <c r="H19" s="26" t="n"/>
    </row>
    <row r="20">
      <c r="A20" s="31" t="n"/>
      <c r="B20" s="26" t="n"/>
      <c r="C20" s="27" t="n"/>
      <c r="D20" s="28">
        <f>IFERROR(IF(B20="","",VLOOKUP(B20,'Setup - Materials'!$A$5:$E$504,2,0)),"")</f>
        <v/>
      </c>
      <c r="E20" s="27" t="n"/>
      <c r="F20" s="32">
        <f>IF(OR(C20="",E20=""),"",C20*E20)</f>
        <v/>
      </c>
      <c r="G20" s="26" t="n"/>
      <c r="H20" s="26" t="n"/>
    </row>
    <row r="21">
      <c r="A21" s="31" t="n"/>
      <c r="B21" s="26" t="n"/>
      <c r="C21" s="27" t="n"/>
      <c r="D21" s="28">
        <f>IFERROR(IF(B21="","",VLOOKUP(B21,'Setup - Materials'!$A$5:$E$504,2,0)),"")</f>
        <v/>
      </c>
      <c r="E21" s="27" t="n"/>
      <c r="F21" s="32">
        <f>IF(OR(C21="",E21=""),"",C21*E21)</f>
        <v/>
      </c>
      <c r="G21" s="26" t="n"/>
      <c r="H21" s="26" t="n"/>
    </row>
    <row r="22">
      <c r="A22" s="31" t="n"/>
      <c r="B22" s="26" t="n"/>
      <c r="C22" s="27" t="n"/>
      <c r="D22" s="28">
        <f>IFERROR(IF(B22="","",VLOOKUP(B22,'Setup - Materials'!$A$5:$E$504,2,0)),"")</f>
        <v/>
      </c>
      <c r="E22" s="27" t="n"/>
      <c r="F22" s="32">
        <f>IF(OR(C22="",E22=""),"",C22*E22)</f>
        <v/>
      </c>
      <c r="G22" s="26" t="n"/>
      <c r="H22" s="26" t="n"/>
    </row>
    <row r="23">
      <c r="A23" s="31" t="n"/>
      <c r="B23" s="26" t="n"/>
      <c r="C23" s="27" t="n"/>
      <c r="D23" s="28">
        <f>IFERROR(IF(B23="","",VLOOKUP(B23,'Setup - Materials'!$A$5:$E$504,2,0)),"")</f>
        <v/>
      </c>
      <c r="E23" s="27" t="n"/>
      <c r="F23" s="32">
        <f>IF(OR(C23="",E23=""),"",C23*E23)</f>
        <v/>
      </c>
      <c r="G23" s="26" t="n"/>
      <c r="H23" s="26" t="n"/>
    </row>
    <row r="24">
      <c r="A24" s="31" t="n"/>
      <c r="B24" s="26" t="n"/>
      <c r="C24" s="27" t="n"/>
      <c r="D24" s="28">
        <f>IFERROR(IF(B24="","",VLOOKUP(B24,'Setup - Materials'!$A$5:$E$504,2,0)),"")</f>
        <v/>
      </c>
      <c r="E24" s="27" t="n"/>
      <c r="F24" s="32">
        <f>IF(OR(C24="",E24=""),"",C24*E24)</f>
        <v/>
      </c>
      <c r="G24" s="26" t="n"/>
      <c r="H24" s="26" t="n"/>
    </row>
    <row r="25">
      <c r="A25" s="31" t="n"/>
      <c r="B25" s="26" t="n"/>
      <c r="C25" s="27" t="n"/>
      <c r="D25" s="28">
        <f>IFERROR(IF(B25="","",VLOOKUP(B25,'Setup - Materials'!$A$5:$E$504,2,0)),"")</f>
        <v/>
      </c>
      <c r="E25" s="27" t="n"/>
      <c r="F25" s="32">
        <f>IF(OR(C25="",E25=""),"",C25*E25)</f>
        <v/>
      </c>
      <c r="G25" s="26" t="n"/>
      <c r="H25" s="26" t="n"/>
    </row>
    <row r="26">
      <c r="A26" s="31" t="n"/>
      <c r="B26" s="26" t="n"/>
      <c r="C26" s="27" t="n"/>
      <c r="D26" s="28">
        <f>IFERROR(IF(B26="","",VLOOKUP(B26,'Setup - Materials'!$A$5:$E$504,2,0)),"")</f>
        <v/>
      </c>
      <c r="E26" s="27" t="n"/>
      <c r="F26" s="32">
        <f>IF(OR(C26="",E26=""),"",C26*E26)</f>
        <v/>
      </c>
      <c r="G26" s="26" t="n"/>
      <c r="H26" s="26" t="n"/>
    </row>
    <row r="27">
      <c r="A27" s="31" t="n"/>
      <c r="B27" s="26" t="n"/>
      <c r="C27" s="27" t="n"/>
      <c r="D27" s="28">
        <f>IFERROR(IF(B27="","",VLOOKUP(B27,'Setup - Materials'!$A$5:$E$504,2,0)),"")</f>
        <v/>
      </c>
      <c r="E27" s="27" t="n"/>
      <c r="F27" s="32">
        <f>IF(OR(C27="",E27=""),"",C27*E27)</f>
        <v/>
      </c>
      <c r="G27" s="26" t="n"/>
      <c r="H27" s="26" t="n"/>
    </row>
    <row r="28">
      <c r="A28" s="31" t="n"/>
      <c r="B28" s="26" t="n"/>
      <c r="C28" s="27" t="n"/>
      <c r="D28" s="28">
        <f>IFERROR(IF(B28="","",VLOOKUP(B28,'Setup - Materials'!$A$5:$E$504,2,0)),"")</f>
        <v/>
      </c>
      <c r="E28" s="27" t="n"/>
      <c r="F28" s="32">
        <f>IF(OR(C28="",E28=""),"",C28*E28)</f>
        <v/>
      </c>
      <c r="G28" s="26" t="n"/>
      <c r="H28" s="26" t="n"/>
    </row>
    <row r="29">
      <c r="A29" s="31" t="n"/>
      <c r="B29" s="26" t="n"/>
      <c r="C29" s="27" t="n"/>
      <c r="D29" s="28">
        <f>IFERROR(IF(B29="","",VLOOKUP(B29,'Setup - Materials'!$A$5:$E$504,2,0)),"")</f>
        <v/>
      </c>
      <c r="E29" s="27" t="n"/>
      <c r="F29" s="32">
        <f>IF(OR(C29="",E29=""),"",C29*E29)</f>
        <v/>
      </c>
      <c r="G29" s="26" t="n"/>
      <c r="H29" s="26" t="n"/>
    </row>
    <row r="30">
      <c r="A30" s="31" t="n"/>
      <c r="B30" s="26" t="n"/>
      <c r="C30" s="27" t="n"/>
      <c r="D30" s="28">
        <f>IFERROR(IF(B30="","",VLOOKUP(B30,'Setup - Materials'!$A$5:$E$504,2,0)),"")</f>
        <v/>
      </c>
      <c r="E30" s="27" t="n"/>
      <c r="F30" s="32">
        <f>IF(OR(C30="",E30=""),"",C30*E30)</f>
        <v/>
      </c>
      <c r="G30" s="26" t="n"/>
      <c r="H30" s="26" t="n"/>
    </row>
    <row r="31">
      <c r="A31" s="31" t="n"/>
      <c r="B31" s="26" t="n"/>
      <c r="C31" s="27" t="n"/>
      <c r="D31" s="28">
        <f>IFERROR(IF(B31="","",VLOOKUP(B31,'Setup - Materials'!$A$5:$E$504,2,0)),"")</f>
        <v/>
      </c>
      <c r="E31" s="27" t="n"/>
      <c r="F31" s="32">
        <f>IF(OR(C31="",E31=""),"",C31*E31)</f>
        <v/>
      </c>
      <c r="G31" s="26" t="n"/>
      <c r="H31" s="26" t="n"/>
    </row>
    <row r="32">
      <c r="A32" s="31" t="n"/>
      <c r="B32" s="26" t="n"/>
      <c r="C32" s="27" t="n"/>
      <c r="D32" s="28">
        <f>IFERROR(IF(B32="","",VLOOKUP(B32,'Setup - Materials'!$A$5:$E$504,2,0)),"")</f>
        <v/>
      </c>
      <c r="E32" s="27" t="n"/>
      <c r="F32" s="32">
        <f>IF(OR(C32="",E32=""),"",C32*E32)</f>
        <v/>
      </c>
      <c r="G32" s="26" t="n"/>
      <c r="H32" s="26" t="n"/>
    </row>
    <row r="33">
      <c r="A33" s="31" t="n"/>
      <c r="B33" s="26" t="n"/>
      <c r="C33" s="27" t="n"/>
      <c r="D33" s="28">
        <f>IFERROR(IF(B33="","",VLOOKUP(B33,'Setup - Materials'!$A$5:$E$504,2,0)),"")</f>
        <v/>
      </c>
      <c r="E33" s="27" t="n"/>
      <c r="F33" s="32">
        <f>IF(OR(C33="",E33=""),"",C33*E33)</f>
        <v/>
      </c>
      <c r="G33" s="26" t="n"/>
      <c r="H33" s="26" t="n"/>
    </row>
    <row r="34">
      <c r="A34" s="31" t="n"/>
      <c r="B34" s="26" t="n"/>
      <c r="C34" s="27" t="n"/>
      <c r="D34" s="28">
        <f>IFERROR(IF(B34="","",VLOOKUP(B34,'Setup - Materials'!$A$5:$E$504,2,0)),"")</f>
        <v/>
      </c>
      <c r="E34" s="27" t="n"/>
      <c r="F34" s="32">
        <f>IF(OR(C34="",E34=""),"",C34*E34)</f>
        <v/>
      </c>
      <c r="G34" s="26" t="n"/>
      <c r="H34" s="26" t="n"/>
    </row>
    <row r="35">
      <c r="A35" s="31" t="n"/>
      <c r="B35" s="26" t="n"/>
      <c r="C35" s="27" t="n"/>
      <c r="D35" s="28">
        <f>IFERROR(IF(B35="","",VLOOKUP(B35,'Setup - Materials'!$A$5:$E$504,2,0)),"")</f>
        <v/>
      </c>
      <c r="E35" s="27" t="n"/>
      <c r="F35" s="32">
        <f>IF(OR(C35="",E35=""),"",C35*E35)</f>
        <v/>
      </c>
      <c r="G35" s="26" t="n"/>
      <c r="H35" s="26" t="n"/>
    </row>
    <row r="36">
      <c r="A36" s="31" t="n"/>
      <c r="B36" s="26" t="n"/>
      <c r="C36" s="27" t="n"/>
      <c r="D36" s="28">
        <f>IFERROR(IF(B36="","",VLOOKUP(B36,'Setup - Materials'!$A$5:$E$504,2,0)),"")</f>
        <v/>
      </c>
      <c r="E36" s="27" t="n"/>
      <c r="F36" s="32">
        <f>IF(OR(C36="",E36=""),"",C36*E36)</f>
        <v/>
      </c>
      <c r="G36" s="26" t="n"/>
      <c r="H36" s="26" t="n"/>
    </row>
    <row r="37">
      <c r="A37" s="31" t="n"/>
      <c r="B37" s="26" t="n"/>
      <c r="C37" s="27" t="n"/>
      <c r="D37" s="28">
        <f>IFERROR(IF(B37="","",VLOOKUP(B37,'Setup - Materials'!$A$5:$E$504,2,0)),"")</f>
        <v/>
      </c>
      <c r="E37" s="27" t="n"/>
      <c r="F37" s="32">
        <f>IF(OR(C37="",E37=""),"",C37*E37)</f>
        <v/>
      </c>
      <c r="G37" s="26" t="n"/>
      <c r="H37" s="26" t="n"/>
    </row>
    <row r="38">
      <c r="A38" s="31" t="n"/>
      <c r="B38" s="26" t="n"/>
      <c r="C38" s="27" t="n"/>
      <c r="D38" s="28">
        <f>IFERROR(IF(B38="","",VLOOKUP(B38,'Setup - Materials'!$A$5:$E$504,2,0)),"")</f>
        <v/>
      </c>
      <c r="E38" s="27" t="n"/>
      <c r="F38" s="32">
        <f>IF(OR(C38="",E38=""),"",C38*E38)</f>
        <v/>
      </c>
      <c r="G38" s="26" t="n"/>
      <c r="H38" s="26" t="n"/>
    </row>
    <row r="39">
      <c r="A39" s="31" t="n"/>
      <c r="B39" s="26" t="n"/>
      <c r="C39" s="27" t="n"/>
      <c r="D39" s="28">
        <f>IFERROR(IF(B39="","",VLOOKUP(B39,'Setup - Materials'!$A$5:$E$504,2,0)),"")</f>
        <v/>
      </c>
      <c r="E39" s="27" t="n"/>
      <c r="F39" s="32">
        <f>IF(OR(C39="",E39=""),"",C39*E39)</f>
        <v/>
      </c>
      <c r="G39" s="26" t="n"/>
      <c r="H39" s="26" t="n"/>
    </row>
    <row r="40">
      <c r="A40" s="31" t="n"/>
      <c r="B40" s="26" t="n"/>
      <c r="C40" s="27" t="n"/>
      <c r="D40" s="28">
        <f>IFERROR(IF(B40="","",VLOOKUP(B40,'Setup - Materials'!$A$5:$E$504,2,0)),"")</f>
        <v/>
      </c>
      <c r="E40" s="27" t="n"/>
      <c r="F40" s="32">
        <f>IF(OR(C40="",E40=""),"",C40*E40)</f>
        <v/>
      </c>
      <c r="G40" s="26" t="n"/>
      <c r="H40" s="26" t="n"/>
    </row>
    <row r="41">
      <c r="A41" s="31" t="n"/>
      <c r="B41" s="26" t="n"/>
      <c r="C41" s="27" t="n"/>
      <c r="D41" s="28">
        <f>IFERROR(IF(B41="","",VLOOKUP(B41,'Setup - Materials'!$A$5:$E$504,2,0)),"")</f>
        <v/>
      </c>
      <c r="E41" s="27" t="n"/>
      <c r="F41" s="32">
        <f>IF(OR(C41="",E41=""),"",C41*E41)</f>
        <v/>
      </c>
      <c r="G41" s="26" t="n"/>
      <c r="H41" s="26" t="n"/>
    </row>
    <row r="42">
      <c r="A42" s="31" t="n"/>
      <c r="B42" s="26" t="n"/>
      <c r="C42" s="27" t="n"/>
      <c r="D42" s="28">
        <f>IFERROR(IF(B42="","",VLOOKUP(B42,'Setup - Materials'!$A$5:$E$504,2,0)),"")</f>
        <v/>
      </c>
      <c r="E42" s="27" t="n"/>
      <c r="F42" s="32">
        <f>IF(OR(C42="",E42=""),"",C42*E42)</f>
        <v/>
      </c>
      <c r="G42" s="26" t="n"/>
      <c r="H42" s="26" t="n"/>
    </row>
    <row r="43">
      <c r="A43" s="31" t="n"/>
      <c r="B43" s="26" t="n"/>
      <c r="C43" s="27" t="n"/>
      <c r="D43" s="28">
        <f>IFERROR(IF(B43="","",VLOOKUP(B43,'Setup - Materials'!$A$5:$E$504,2,0)),"")</f>
        <v/>
      </c>
      <c r="E43" s="27" t="n"/>
      <c r="F43" s="32">
        <f>IF(OR(C43="",E43=""),"",C43*E43)</f>
        <v/>
      </c>
      <c r="G43" s="26" t="n"/>
      <c r="H43" s="26" t="n"/>
    </row>
    <row r="44">
      <c r="A44" s="31" t="n"/>
      <c r="B44" s="26" t="n"/>
      <c r="C44" s="27" t="n"/>
      <c r="D44" s="28">
        <f>IFERROR(IF(B44="","",VLOOKUP(B44,'Setup - Materials'!$A$5:$E$504,2,0)),"")</f>
        <v/>
      </c>
      <c r="E44" s="27" t="n"/>
      <c r="F44" s="32">
        <f>IF(OR(C44="",E44=""),"",C44*E44)</f>
        <v/>
      </c>
      <c r="G44" s="26" t="n"/>
      <c r="H44" s="26" t="n"/>
    </row>
    <row r="45">
      <c r="A45" s="31" t="n"/>
      <c r="B45" s="26" t="n"/>
      <c r="C45" s="27" t="n"/>
      <c r="D45" s="28">
        <f>IFERROR(IF(B45="","",VLOOKUP(B45,'Setup - Materials'!$A$5:$E$504,2,0)),"")</f>
        <v/>
      </c>
      <c r="E45" s="27" t="n"/>
      <c r="F45" s="32">
        <f>IF(OR(C45="",E45=""),"",C45*E45)</f>
        <v/>
      </c>
      <c r="G45" s="26" t="n"/>
      <c r="H45" s="26" t="n"/>
    </row>
    <row r="46">
      <c r="A46" s="31" t="n"/>
      <c r="B46" s="26" t="n"/>
      <c r="C46" s="27" t="n"/>
      <c r="D46" s="28">
        <f>IFERROR(IF(B46="","",VLOOKUP(B46,'Setup - Materials'!$A$5:$E$504,2,0)),"")</f>
        <v/>
      </c>
      <c r="E46" s="27" t="n"/>
      <c r="F46" s="32">
        <f>IF(OR(C46="",E46=""),"",C46*E46)</f>
        <v/>
      </c>
      <c r="G46" s="26" t="n"/>
      <c r="H46" s="26" t="n"/>
    </row>
    <row r="47">
      <c r="A47" s="31" t="n"/>
      <c r="B47" s="26" t="n"/>
      <c r="C47" s="27" t="n"/>
      <c r="D47" s="28">
        <f>IFERROR(IF(B47="","",VLOOKUP(B47,'Setup - Materials'!$A$5:$E$504,2,0)),"")</f>
        <v/>
      </c>
      <c r="E47" s="27" t="n"/>
      <c r="F47" s="32">
        <f>IF(OR(C47="",E47=""),"",C47*E47)</f>
        <v/>
      </c>
      <c r="G47" s="26" t="n"/>
      <c r="H47" s="26" t="n"/>
    </row>
    <row r="48">
      <c r="A48" s="31" t="n"/>
      <c r="B48" s="26" t="n"/>
      <c r="C48" s="27" t="n"/>
      <c r="D48" s="28">
        <f>IFERROR(IF(B48="","",VLOOKUP(B48,'Setup - Materials'!$A$5:$E$504,2,0)),"")</f>
        <v/>
      </c>
      <c r="E48" s="27" t="n"/>
      <c r="F48" s="32">
        <f>IF(OR(C48="",E48=""),"",C48*E48)</f>
        <v/>
      </c>
      <c r="G48" s="26" t="n"/>
      <c r="H48" s="26" t="n"/>
    </row>
    <row r="49">
      <c r="A49" s="31" t="n"/>
      <c r="B49" s="26" t="n"/>
      <c r="C49" s="27" t="n"/>
      <c r="D49" s="28">
        <f>IFERROR(IF(B49="","",VLOOKUP(B49,'Setup - Materials'!$A$5:$E$504,2,0)),"")</f>
        <v/>
      </c>
      <c r="E49" s="27" t="n"/>
      <c r="F49" s="32">
        <f>IF(OR(C49="",E49=""),"",C49*E49)</f>
        <v/>
      </c>
      <c r="G49" s="26" t="n"/>
      <c r="H49" s="26" t="n"/>
    </row>
    <row r="50">
      <c r="A50" s="31" t="n"/>
      <c r="B50" s="26" t="n"/>
      <c r="C50" s="27" t="n"/>
      <c r="D50" s="28">
        <f>IFERROR(IF(B50="","",VLOOKUP(B50,'Setup - Materials'!$A$5:$E$504,2,0)),"")</f>
        <v/>
      </c>
      <c r="E50" s="27" t="n"/>
      <c r="F50" s="32">
        <f>IF(OR(C50="",E50=""),"",C50*E50)</f>
        <v/>
      </c>
      <c r="G50" s="26" t="n"/>
      <c r="H50" s="26" t="n"/>
    </row>
    <row r="51">
      <c r="A51" s="31" t="n"/>
      <c r="B51" s="26" t="n"/>
      <c r="C51" s="27" t="n"/>
      <c r="D51" s="28">
        <f>IFERROR(IF(B51="","",VLOOKUP(B51,'Setup - Materials'!$A$5:$E$504,2,0)),"")</f>
        <v/>
      </c>
      <c r="E51" s="27" t="n"/>
      <c r="F51" s="32">
        <f>IF(OR(C51="",E51=""),"",C51*E51)</f>
        <v/>
      </c>
      <c r="G51" s="26" t="n"/>
      <c r="H51" s="26" t="n"/>
    </row>
    <row r="52">
      <c r="A52" s="31" t="n"/>
      <c r="B52" s="26" t="n"/>
      <c r="C52" s="27" t="n"/>
      <c r="D52" s="28">
        <f>IFERROR(IF(B52="","",VLOOKUP(B52,'Setup - Materials'!$A$5:$E$504,2,0)),"")</f>
        <v/>
      </c>
      <c r="E52" s="27" t="n"/>
      <c r="F52" s="32">
        <f>IF(OR(C52="",E52=""),"",C52*E52)</f>
        <v/>
      </c>
      <c r="G52" s="26" t="n"/>
      <c r="H52" s="26" t="n"/>
    </row>
    <row r="53">
      <c r="A53" s="31" t="n"/>
      <c r="B53" s="26" t="n"/>
      <c r="C53" s="27" t="n"/>
      <c r="D53" s="28">
        <f>IFERROR(IF(B53="","",VLOOKUP(B53,'Setup - Materials'!$A$5:$E$504,2,0)),"")</f>
        <v/>
      </c>
      <c r="E53" s="27" t="n"/>
      <c r="F53" s="32">
        <f>IF(OR(C53="",E53=""),"",C53*E53)</f>
        <v/>
      </c>
      <c r="G53" s="26" t="n"/>
      <c r="H53" s="26" t="n"/>
    </row>
    <row r="54">
      <c r="A54" s="31" t="n"/>
      <c r="B54" s="26" t="n"/>
      <c r="C54" s="27" t="n"/>
      <c r="D54" s="28">
        <f>IFERROR(IF(B54="","",VLOOKUP(B54,'Setup - Materials'!$A$5:$E$504,2,0)),"")</f>
        <v/>
      </c>
      <c r="E54" s="27" t="n"/>
      <c r="F54" s="32">
        <f>IF(OR(C54="",E54=""),"",C54*E54)</f>
        <v/>
      </c>
      <c r="G54" s="26" t="n"/>
      <c r="H54" s="26" t="n"/>
    </row>
    <row r="55">
      <c r="A55" s="31" t="n"/>
      <c r="B55" s="26" t="n"/>
      <c r="C55" s="27" t="n"/>
      <c r="D55" s="28">
        <f>IFERROR(IF(B55="","",VLOOKUP(B55,'Setup - Materials'!$A$5:$E$504,2,0)),"")</f>
        <v/>
      </c>
      <c r="E55" s="27" t="n"/>
      <c r="F55" s="32">
        <f>IF(OR(C55="",E55=""),"",C55*E55)</f>
        <v/>
      </c>
      <c r="G55" s="26" t="n"/>
      <c r="H55" s="26" t="n"/>
    </row>
    <row r="56">
      <c r="A56" s="31" t="n"/>
      <c r="B56" s="26" t="n"/>
      <c r="C56" s="27" t="n"/>
      <c r="D56" s="28">
        <f>IFERROR(IF(B56="","",VLOOKUP(B56,'Setup - Materials'!$A$5:$E$504,2,0)),"")</f>
        <v/>
      </c>
      <c r="E56" s="27" t="n"/>
      <c r="F56" s="32">
        <f>IF(OR(C56="",E56=""),"",C56*E56)</f>
        <v/>
      </c>
      <c r="G56" s="26" t="n"/>
      <c r="H56" s="26" t="n"/>
    </row>
    <row r="57">
      <c r="A57" s="31" t="n"/>
      <c r="B57" s="26" t="n"/>
      <c r="C57" s="27" t="n"/>
      <c r="D57" s="28">
        <f>IFERROR(IF(B57="","",VLOOKUP(B57,'Setup - Materials'!$A$5:$E$504,2,0)),"")</f>
        <v/>
      </c>
      <c r="E57" s="27" t="n"/>
      <c r="F57" s="32">
        <f>IF(OR(C57="",E57=""),"",C57*E57)</f>
        <v/>
      </c>
      <c r="G57" s="26" t="n"/>
      <c r="H57" s="26" t="n"/>
    </row>
    <row r="58">
      <c r="A58" s="31" t="n"/>
      <c r="B58" s="26" t="n"/>
      <c r="C58" s="27" t="n"/>
      <c r="D58" s="28">
        <f>IFERROR(IF(B58="","",VLOOKUP(B58,'Setup - Materials'!$A$5:$E$504,2,0)),"")</f>
        <v/>
      </c>
      <c r="E58" s="27" t="n"/>
      <c r="F58" s="32">
        <f>IF(OR(C58="",E58=""),"",C58*E58)</f>
        <v/>
      </c>
      <c r="G58" s="26" t="n"/>
      <c r="H58" s="26" t="n"/>
    </row>
    <row r="59">
      <c r="A59" s="31" t="n"/>
      <c r="B59" s="26" t="n"/>
      <c r="C59" s="27" t="n"/>
      <c r="D59" s="28">
        <f>IFERROR(IF(B59="","",VLOOKUP(B59,'Setup - Materials'!$A$5:$E$504,2,0)),"")</f>
        <v/>
      </c>
      <c r="E59" s="27" t="n"/>
      <c r="F59" s="32">
        <f>IF(OR(C59="",E59=""),"",C59*E59)</f>
        <v/>
      </c>
      <c r="G59" s="26" t="n"/>
      <c r="H59" s="26" t="n"/>
    </row>
    <row r="60">
      <c r="A60" s="31" t="n"/>
      <c r="B60" s="26" t="n"/>
      <c r="C60" s="27" t="n"/>
      <c r="D60" s="28">
        <f>IFERROR(IF(B60="","",VLOOKUP(B60,'Setup - Materials'!$A$5:$E$504,2,0)),"")</f>
        <v/>
      </c>
      <c r="E60" s="27" t="n"/>
      <c r="F60" s="32">
        <f>IF(OR(C60="",E60=""),"",C60*E60)</f>
        <v/>
      </c>
      <c r="G60" s="26" t="n"/>
      <c r="H60" s="26" t="n"/>
    </row>
    <row r="61">
      <c r="A61" s="31" t="n"/>
      <c r="B61" s="26" t="n"/>
      <c r="C61" s="27" t="n"/>
      <c r="D61" s="28">
        <f>IFERROR(IF(B61="","",VLOOKUP(B61,'Setup - Materials'!$A$5:$E$504,2,0)),"")</f>
        <v/>
      </c>
      <c r="E61" s="27" t="n"/>
      <c r="F61" s="32">
        <f>IF(OR(C61="",E61=""),"",C61*E61)</f>
        <v/>
      </c>
      <c r="G61" s="26" t="n"/>
      <c r="H61" s="26" t="n"/>
    </row>
    <row r="62">
      <c r="A62" s="31" t="n"/>
      <c r="B62" s="26" t="n"/>
      <c r="C62" s="27" t="n"/>
      <c r="D62" s="28">
        <f>IFERROR(IF(B62="","",VLOOKUP(B62,'Setup - Materials'!$A$5:$E$504,2,0)),"")</f>
        <v/>
      </c>
      <c r="E62" s="27" t="n"/>
      <c r="F62" s="32">
        <f>IF(OR(C62="",E62=""),"",C62*E62)</f>
        <v/>
      </c>
      <c r="G62" s="26" t="n"/>
      <c r="H62" s="26" t="n"/>
    </row>
    <row r="63">
      <c r="A63" s="31" t="n"/>
      <c r="B63" s="26" t="n"/>
      <c r="C63" s="27" t="n"/>
      <c r="D63" s="28">
        <f>IFERROR(IF(B63="","",VLOOKUP(B63,'Setup - Materials'!$A$5:$E$504,2,0)),"")</f>
        <v/>
      </c>
      <c r="E63" s="27" t="n"/>
      <c r="F63" s="32">
        <f>IF(OR(C63="",E63=""),"",C63*E63)</f>
        <v/>
      </c>
      <c r="G63" s="26" t="n"/>
      <c r="H63" s="26" t="n"/>
    </row>
    <row r="64">
      <c r="A64" s="31" t="n"/>
      <c r="B64" s="26" t="n"/>
      <c r="C64" s="27" t="n"/>
      <c r="D64" s="28">
        <f>IFERROR(IF(B64="","",VLOOKUP(B64,'Setup - Materials'!$A$5:$E$504,2,0)),"")</f>
        <v/>
      </c>
      <c r="E64" s="27" t="n"/>
      <c r="F64" s="32">
        <f>IF(OR(C64="",E64=""),"",C64*E64)</f>
        <v/>
      </c>
      <c r="G64" s="26" t="n"/>
      <c r="H64" s="26" t="n"/>
    </row>
    <row r="65">
      <c r="A65" s="31" t="n"/>
      <c r="B65" s="26" t="n"/>
      <c r="C65" s="27" t="n"/>
      <c r="D65" s="28">
        <f>IFERROR(IF(B65="","",VLOOKUP(B65,'Setup - Materials'!$A$5:$E$504,2,0)),"")</f>
        <v/>
      </c>
      <c r="E65" s="27" t="n"/>
      <c r="F65" s="32">
        <f>IF(OR(C65="",E65=""),"",C65*E65)</f>
        <v/>
      </c>
      <c r="G65" s="26" t="n"/>
      <c r="H65" s="26" t="n"/>
    </row>
    <row r="66">
      <c r="A66" s="31" t="n"/>
      <c r="B66" s="26" t="n"/>
      <c r="C66" s="27" t="n"/>
      <c r="D66" s="28">
        <f>IFERROR(IF(B66="","",VLOOKUP(B66,'Setup - Materials'!$A$5:$E$504,2,0)),"")</f>
        <v/>
      </c>
      <c r="E66" s="27" t="n"/>
      <c r="F66" s="32">
        <f>IF(OR(C66="",E66=""),"",C66*E66)</f>
        <v/>
      </c>
      <c r="G66" s="26" t="n"/>
      <c r="H66" s="26" t="n"/>
    </row>
    <row r="67">
      <c r="A67" s="31" t="n"/>
      <c r="B67" s="26" t="n"/>
      <c r="C67" s="27" t="n"/>
      <c r="D67" s="28">
        <f>IFERROR(IF(B67="","",VLOOKUP(B67,'Setup - Materials'!$A$5:$E$504,2,0)),"")</f>
        <v/>
      </c>
      <c r="E67" s="27" t="n"/>
      <c r="F67" s="32">
        <f>IF(OR(C67="",E67=""),"",C67*E67)</f>
        <v/>
      </c>
      <c r="G67" s="26" t="n"/>
      <c r="H67" s="26" t="n"/>
    </row>
    <row r="68">
      <c r="A68" s="31" t="n"/>
      <c r="B68" s="26" t="n"/>
      <c r="C68" s="27" t="n"/>
      <c r="D68" s="28">
        <f>IFERROR(IF(B68="","",VLOOKUP(B68,'Setup - Materials'!$A$5:$E$504,2,0)),"")</f>
        <v/>
      </c>
      <c r="E68" s="27" t="n"/>
      <c r="F68" s="32">
        <f>IF(OR(C68="",E68=""),"",C68*E68)</f>
        <v/>
      </c>
      <c r="G68" s="26" t="n"/>
      <c r="H68" s="26" t="n"/>
    </row>
    <row r="69">
      <c r="A69" s="31" t="n"/>
      <c r="B69" s="26" t="n"/>
      <c r="C69" s="27" t="n"/>
      <c r="D69" s="28">
        <f>IFERROR(IF(B69="","",VLOOKUP(B69,'Setup - Materials'!$A$5:$E$504,2,0)),"")</f>
        <v/>
      </c>
      <c r="E69" s="27" t="n"/>
      <c r="F69" s="32">
        <f>IF(OR(C69="",E69=""),"",C69*E69)</f>
        <v/>
      </c>
      <c r="G69" s="26" t="n"/>
      <c r="H69" s="26" t="n"/>
    </row>
    <row r="70">
      <c r="A70" s="31" t="n"/>
      <c r="B70" s="26" t="n"/>
      <c r="C70" s="27" t="n"/>
      <c r="D70" s="28">
        <f>IFERROR(IF(B70="","",VLOOKUP(B70,'Setup - Materials'!$A$5:$E$504,2,0)),"")</f>
        <v/>
      </c>
      <c r="E70" s="27" t="n"/>
      <c r="F70" s="32">
        <f>IF(OR(C70="",E70=""),"",C70*E70)</f>
        <v/>
      </c>
      <c r="G70" s="26" t="n"/>
      <c r="H70" s="26" t="n"/>
    </row>
    <row r="71">
      <c r="A71" s="31" t="n"/>
      <c r="B71" s="26" t="n"/>
      <c r="C71" s="27" t="n"/>
      <c r="D71" s="28">
        <f>IFERROR(IF(B71="","",VLOOKUP(B71,'Setup - Materials'!$A$5:$E$504,2,0)),"")</f>
        <v/>
      </c>
      <c r="E71" s="27" t="n"/>
      <c r="F71" s="32">
        <f>IF(OR(C71="",E71=""),"",C71*E71)</f>
        <v/>
      </c>
      <c r="G71" s="26" t="n"/>
      <c r="H71" s="26" t="n"/>
    </row>
    <row r="72">
      <c r="A72" s="31" t="n"/>
      <c r="B72" s="26" t="n"/>
      <c r="C72" s="27" t="n"/>
      <c r="D72" s="28">
        <f>IFERROR(IF(B72="","",VLOOKUP(B72,'Setup - Materials'!$A$5:$E$504,2,0)),"")</f>
        <v/>
      </c>
      <c r="E72" s="27" t="n"/>
      <c r="F72" s="32">
        <f>IF(OR(C72="",E72=""),"",C72*E72)</f>
        <v/>
      </c>
      <c r="G72" s="26" t="n"/>
      <c r="H72" s="26" t="n"/>
    </row>
    <row r="73">
      <c r="A73" s="31" t="n"/>
      <c r="B73" s="26" t="n"/>
      <c r="C73" s="27" t="n"/>
      <c r="D73" s="28">
        <f>IFERROR(IF(B73="","",VLOOKUP(B73,'Setup - Materials'!$A$5:$E$504,2,0)),"")</f>
        <v/>
      </c>
      <c r="E73" s="27" t="n"/>
      <c r="F73" s="32">
        <f>IF(OR(C73="",E73=""),"",C73*E73)</f>
        <v/>
      </c>
      <c r="G73" s="26" t="n"/>
      <c r="H73" s="26" t="n"/>
    </row>
    <row r="74">
      <c r="A74" s="31" t="n"/>
      <c r="B74" s="26" t="n"/>
      <c r="C74" s="27" t="n"/>
      <c r="D74" s="28">
        <f>IFERROR(IF(B74="","",VLOOKUP(B74,'Setup - Materials'!$A$5:$E$504,2,0)),"")</f>
        <v/>
      </c>
      <c r="E74" s="27" t="n"/>
      <c r="F74" s="32">
        <f>IF(OR(C74="",E74=""),"",C74*E74)</f>
        <v/>
      </c>
      <c r="G74" s="26" t="n"/>
      <c r="H74" s="26" t="n"/>
    </row>
    <row r="75">
      <c r="A75" s="31" t="n"/>
      <c r="B75" s="26" t="n"/>
      <c r="C75" s="27" t="n"/>
      <c r="D75" s="28">
        <f>IFERROR(IF(B75="","",VLOOKUP(B75,'Setup - Materials'!$A$5:$E$504,2,0)),"")</f>
        <v/>
      </c>
      <c r="E75" s="27" t="n"/>
      <c r="F75" s="32">
        <f>IF(OR(C75="",E75=""),"",C75*E75)</f>
        <v/>
      </c>
      <c r="G75" s="26" t="n"/>
      <c r="H75" s="26" t="n"/>
    </row>
    <row r="76">
      <c r="A76" s="31" t="n"/>
      <c r="B76" s="26" t="n"/>
      <c r="C76" s="27" t="n"/>
      <c r="D76" s="28">
        <f>IFERROR(IF(B76="","",VLOOKUP(B76,'Setup - Materials'!$A$5:$E$504,2,0)),"")</f>
        <v/>
      </c>
      <c r="E76" s="27" t="n"/>
      <c r="F76" s="32">
        <f>IF(OR(C76="",E76=""),"",C76*E76)</f>
        <v/>
      </c>
      <c r="G76" s="26" t="n"/>
      <c r="H76" s="26" t="n"/>
    </row>
    <row r="77">
      <c r="A77" s="31" t="n"/>
      <c r="B77" s="26" t="n"/>
      <c r="C77" s="27" t="n"/>
      <c r="D77" s="28">
        <f>IFERROR(IF(B77="","",VLOOKUP(B77,'Setup - Materials'!$A$5:$E$504,2,0)),"")</f>
        <v/>
      </c>
      <c r="E77" s="27" t="n"/>
      <c r="F77" s="32">
        <f>IF(OR(C77="",E77=""),"",C77*E77)</f>
        <v/>
      </c>
      <c r="G77" s="26" t="n"/>
      <c r="H77" s="26" t="n"/>
    </row>
    <row r="78">
      <c r="A78" s="31" t="n"/>
      <c r="B78" s="26" t="n"/>
      <c r="C78" s="27" t="n"/>
      <c r="D78" s="28">
        <f>IFERROR(IF(B78="","",VLOOKUP(B78,'Setup - Materials'!$A$5:$E$504,2,0)),"")</f>
        <v/>
      </c>
      <c r="E78" s="27" t="n"/>
      <c r="F78" s="32">
        <f>IF(OR(C78="",E78=""),"",C78*E78)</f>
        <v/>
      </c>
      <c r="G78" s="26" t="n"/>
      <c r="H78" s="26" t="n"/>
    </row>
    <row r="79">
      <c r="A79" s="31" t="n"/>
      <c r="B79" s="26" t="n"/>
      <c r="C79" s="27" t="n"/>
      <c r="D79" s="28">
        <f>IFERROR(IF(B79="","",VLOOKUP(B79,'Setup - Materials'!$A$5:$E$504,2,0)),"")</f>
        <v/>
      </c>
      <c r="E79" s="27" t="n"/>
      <c r="F79" s="32">
        <f>IF(OR(C79="",E79=""),"",C79*E79)</f>
        <v/>
      </c>
      <c r="G79" s="26" t="n"/>
      <c r="H79" s="26" t="n"/>
    </row>
    <row r="80">
      <c r="A80" s="31" t="n"/>
      <c r="B80" s="26" t="n"/>
      <c r="C80" s="27" t="n"/>
      <c r="D80" s="28">
        <f>IFERROR(IF(B80="","",VLOOKUP(B80,'Setup - Materials'!$A$5:$E$504,2,0)),"")</f>
        <v/>
      </c>
      <c r="E80" s="27" t="n"/>
      <c r="F80" s="32">
        <f>IF(OR(C80="",E80=""),"",C80*E80)</f>
        <v/>
      </c>
      <c r="G80" s="26" t="n"/>
      <c r="H80" s="26" t="n"/>
    </row>
    <row r="81">
      <c r="A81" s="31" t="n"/>
      <c r="B81" s="26" t="n"/>
      <c r="C81" s="27" t="n"/>
      <c r="D81" s="28">
        <f>IFERROR(IF(B81="","",VLOOKUP(B81,'Setup - Materials'!$A$5:$E$504,2,0)),"")</f>
        <v/>
      </c>
      <c r="E81" s="27" t="n"/>
      <c r="F81" s="32">
        <f>IF(OR(C81="",E81=""),"",C81*E81)</f>
        <v/>
      </c>
      <c r="G81" s="26" t="n"/>
      <c r="H81" s="26" t="n"/>
    </row>
    <row r="82">
      <c r="A82" s="31" t="n"/>
      <c r="B82" s="26" t="n"/>
      <c r="C82" s="27" t="n"/>
      <c r="D82" s="28">
        <f>IFERROR(IF(B82="","",VLOOKUP(B82,'Setup - Materials'!$A$5:$E$504,2,0)),"")</f>
        <v/>
      </c>
      <c r="E82" s="27" t="n"/>
      <c r="F82" s="32">
        <f>IF(OR(C82="",E82=""),"",C82*E82)</f>
        <v/>
      </c>
      <c r="G82" s="26" t="n"/>
      <c r="H82" s="26" t="n"/>
    </row>
    <row r="83">
      <c r="A83" s="31" t="n"/>
      <c r="B83" s="26" t="n"/>
      <c r="C83" s="27" t="n"/>
      <c r="D83" s="28">
        <f>IFERROR(IF(B83="","",VLOOKUP(B83,'Setup - Materials'!$A$5:$E$504,2,0)),"")</f>
        <v/>
      </c>
      <c r="E83" s="27" t="n"/>
      <c r="F83" s="32">
        <f>IF(OR(C83="",E83=""),"",C83*E83)</f>
        <v/>
      </c>
      <c r="G83" s="26" t="n"/>
      <c r="H83" s="26" t="n"/>
    </row>
    <row r="84">
      <c r="A84" s="31" t="n"/>
      <c r="B84" s="26" t="n"/>
      <c r="C84" s="27" t="n"/>
      <c r="D84" s="28">
        <f>IFERROR(IF(B84="","",VLOOKUP(B84,'Setup - Materials'!$A$5:$E$504,2,0)),"")</f>
        <v/>
      </c>
      <c r="E84" s="27" t="n"/>
      <c r="F84" s="32">
        <f>IF(OR(C84="",E84=""),"",C84*E84)</f>
        <v/>
      </c>
      <c r="G84" s="26" t="n"/>
      <c r="H84" s="26" t="n"/>
    </row>
    <row r="85">
      <c r="A85" s="31" t="n"/>
      <c r="B85" s="26" t="n"/>
      <c r="C85" s="27" t="n"/>
      <c r="D85" s="28">
        <f>IFERROR(IF(B85="","",VLOOKUP(B85,'Setup - Materials'!$A$5:$E$504,2,0)),"")</f>
        <v/>
      </c>
      <c r="E85" s="27" t="n"/>
      <c r="F85" s="32">
        <f>IF(OR(C85="",E85=""),"",C85*E85)</f>
        <v/>
      </c>
      <c r="G85" s="26" t="n"/>
      <c r="H85" s="26" t="n"/>
    </row>
    <row r="86">
      <c r="A86" s="31" t="n"/>
      <c r="B86" s="26" t="n"/>
      <c r="C86" s="27" t="n"/>
      <c r="D86" s="28">
        <f>IFERROR(IF(B86="","",VLOOKUP(B86,'Setup - Materials'!$A$5:$E$504,2,0)),"")</f>
        <v/>
      </c>
      <c r="E86" s="27" t="n"/>
      <c r="F86" s="32">
        <f>IF(OR(C86="",E86=""),"",C86*E86)</f>
        <v/>
      </c>
      <c r="G86" s="26" t="n"/>
      <c r="H86" s="26" t="n"/>
    </row>
    <row r="87">
      <c r="A87" s="31" t="n"/>
      <c r="B87" s="26" t="n"/>
      <c r="C87" s="27" t="n"/>
      <c r="D87" s="28">
        <f>IFERROR(IF(B87="","",VLOOKUP(B87,'Setup - Materials'!$A$5:$E$504,2,0)),"")</f>
        <v/>
      </c>
      <c r="E87" s="27" t="n"/>
      <c r="F87" s="32">
        <f>IF(OR(C87="",E87=""),"",C87*E87)</f>
        <v/>
      </c>
      <c r="G87" s="26" t="n"/>
      <c r="H87" s="26" t="n"/>
    </row>
    <row r="88">
      <c r="A88" s="31" t="n"/>
      <c r="B88" s="26" t="n"/>
      <c r="C88" s="27" t="n"/>
      <c r="D88" s="28">
        <f>IFERROR(IF(B88="","",VLOOKUP(B88,'Setup - Materials'!$A$5:$E$504,2,0)),"")</f>
        <v/>
      </c>
      <c r="E88" s="27" t="n"/>
      <c r="F88" s="32">
        <f>IF(OR(C88="",E88=""),"",C88*E88)</f>
        <v/>
      </c>
      <c r="G88" s="26" t="n"/>
      <c r="H88" s="26" t="n"/>
    </row>
    <row r="89">
      <c r="A89" s="31" t="n"/>
      <c r="B89" s="26" t="n"/>
      <c r="C89" s="27" t="n"/>
      <c r="D89" s="28">
        <f>IFERROR(IF(B89="","",VLOOKUP(B89,'Setup - Materials'!$A$5:$E$504,2,0)),"")</f>
        <v/>
      </c>
      <c r="E89" s="27" t="n"/>
      <c r="F89" s="32">
        <f>IF(OR(C89="",E89=""),"",C89*E89)</f>
        <v/>
      </c>
      <c r="G89" s="26" t="n"/>
      <c r="H89" s="26" t="n"/>
    </row>
    <row r="90">
      <c r="A90" s="31" t="n"/>
      <c r="B90" s="26" t="n"/>
      <c r="C90" s="27" t="n"/>
      <c r="D90" s="28">
        <f>IFERROR(IF(B90="","",VLOOKUP(B90,'Setup - Materials'!$A$5:$E$504,2,0)),"")</f>
        <v/>
      </c>
      <c r="E90" s="27" t="n"/>
      <c r="F90" s="32">
        <f>IF(OR(C90="",E90=""),"",C90*E90)</f>
        <v/>
      </c>
      <c r="G90" s="26" t="n"/>
      <c r="H90" s="26" t="n"/>
    </row>
    <row r="91">
      <c r="A91" s="31" t="n"/>
      <c r="B91" s="26" t="n"/>
      <c r="C91" s="27" t="n"/>
      <c r="D91" s="28">
        <f>IFERROR(IF(B91="","",VLOOKUP(B91,'Setup - Materials'!$A$5:$E$504,2,0)),"")</f>
        <v/>
      </c>
      <c r="E91" s="27" t="n"/>
      <c r="F91" s="32">
        <f>IF(OR(C91="",E91=""),"",C91*E91)</f>
        <v/>
      </c>
      <c r="G91" s="26" t="n"/>
      <c r="H91" s="26" t="n"/>
    </row>
    <row r="92">
      <c r="A92" s="31" t="n"/>
      <c r="B92" s="26" t="n"/>
      <c r="C92" s="27" t="n"/>
      <c r="D92" s="28">
        <f>IFERROR(IF(B92="","",VLOOKUP(B92,'Setup - Materials'!$A$5:$E$504,2,0)),"")</f>
        <v/>
      </c>
      <c r="E92" s="27" t="n"/>
      <c r="F92" s="32">
        <f>IF(OR(C92="",E92=""),"",C92*E92)</f>
        <v/>
      </c>
      <c r="G92" s="26" t="n"/>
      <c r="H92" s="26" t="n"/>
    </row>
    <row r="93">
      <c r="A93" s="31" t="n"/>
      <c r="B93" s="26" t="n"/>
      <c r="C93" s="27" t="n"/>
      <c r="D93" s="28">
        <f>IFERROR(IF(B93="","",VLOOKUP(B93,'Setup - Materials'!$A$5:$E$504,2,0)),"")</f>
        <v/>
      </c>
      <c r="E93" s="27" t="n"/>
      <c r="F93" s="32">
        <f>IF(OR(C93="",E93=""),"",C93*E93)</f>
        <v/>
      </c>
      <c r="G93" s="26" t="n"/>
      <c r="H93" s="26" t="n"/>
    </row>
    <row r="94">
      <c r="A94" s="31" t="n"/>
      <c r="B94" s="26" t="n"/>
      <c r="C94" s="27" t="n"/>
      <c r="D94" s="28">
        <f>IFERROR(IF(B94="","",VLOOKUP(B94,'Setup - Materials'!$A$5:$E$504,2,0)),"")</f>
        <v/>
      </c>
      <c r="E94" s="27" t="n"/>
      <c r="F94" s="32">
        <f>IF(OR(C94="",E94=""),"",C94*E94)</f>
        <v/>
      </c>
      <c r="G94" s="26" t="n"/>
      <c r="H94" s="26" t="n"/>
    </row>
    <row r="95">
      <c r="A95" s="31" t="n"/>
      <c r="B95" s="26" t="n"/>
      <c r="C95" s="27" t="n"/>
      <c r="D95" s="28">
        <f>IFERROR(IF(B95="","",VLOOKUP(B95,'Setup - Materials'!$A$5:$E$504,2,0)),"")</f>
        <v/>
      </c>
      <c r="E95" s="27" t="n"/>
      <c r="F95" s="32">
        <f>IF(OR(C95="",E95=""),"",C95*E95)</f>
        <v/>
      </c>
      <c r="G95" s="26" t="n"/>
      <c r="H95" s="26" t="n"/>
    </row>
    <row r="96">
      <c r="A96" s="31" t="n"/>
      <c r="B96" s="26" t="n"/>
      <c r="C96" s="27" t="n"/>
      <c r="D96" s="28">
        <f>IFERROR(IF(B96="","",VLOOKUP(B96,'Setup - Materials'!$A$5:$E$504,2,0)),"")</f>
        <v/>
      </c>
      <c r="E96" s="27" t="n"/>
      <c r="F96" s="32">
        <f>IF(OR(C96="",E96=""),"",C96*E96)</f>
        <v/>
      </c>
      <c r="G96" s="26" t="n"/>
      <c r="H96" s="26" t="n"/>
    </row>
    <row r="97">
      <c r="A97" s="31" t="n"/>
      <c r="B97" s="26" t="n"/>
      <c r="C97" s="27" t="n"/>
      <c r="D97" s="28">
        <f>IFERROR(IF(B97="","",VLOOKUP(B97,'Setup - Materials'!$A$5:$E$504,2,0)),"")</f>
        <v/>
      </c>
      <c r="E97" s="27" t="n"/>
      <c r="F97" s="32">
        <f>IF(OR(C97="",E97=""),"",C97*E97)</f>
        <v/>
      </c>
      <c r="G97" s="26" t="n"/>
      <c r="H97" s="26" t="n"/>
    </row>
    <row r="98">
      <c r="A98" s="31" t="n"/>
      <c r="B98" s="26" t="n"/>
      <c r="C98" s="27" t="n"/>
      <c r="D98" s="28">
        <f>IFERROR(IF(B98="","",VLOOKUP(B98,'Setup - Materials'!$A$5:$E$504,2,0)),"")</f>
        <v/>
      </c>
      <c r="E98" s="27" t="n"/>
      <c r="F98" s="32">
        <f>IF(OR(C98="",E98=""),"",C98*E98)</f>
        <v/>
      </c>
      <c r="G98" s="26" t="n"/>
      <c r="H98" s="26" t="n"/>
    </row>
    <row r="99">
      <c r="A99" s="31" t="n"/>
      <c r="B99" s="26" t="n"/>
      <c r="C99" s="27" t="n"/>
      <c r="D99" s="28">
        <f>IFERROR(IF(B99="","",VLOOKUP(B99,'Setup - Materials'!$A$5:$E$504,2,0)),"")</f>
        <v/>
      </c>
      <c r="E99" s="27" t="n"/>
      <c r="F99" s="32">
        <f>IF(OR(C99="",E99=""),"",C99*E99)</f>
        <v/>
      </c>
      <c r="G99" s="26" t="n"/>
      <c r="H99" s="26" t="n"/>
    </row>
    <row r="100">
      <c r="A100" s="31" t="n"/>
      <c r="B100" s="26" t="n"/>
      <c r="C100" s="27" t="n"/>
      <c r="D100" s="28">
        <f>IFERROR(IF(B100="","",VLOOKUP(B100,'Setup - Materials'!$A$5:$E$504,2,0)),"")</f>
        <v/>
      </c>
      <c r="E100" s="27" t="n"/>
      <c r="F100" s="32">
        <f>IF(OR(C100="",E100=""),"",C100*E100)</f>
        <v/>
      </c>
      <c r="G100" s="26" t="n"/>
      <c r="H100" s="26" t="n"/>
    </row>
    <row r="101">
      <c r="A101" s="31" t="n"/>
      <c r="B101" s="26" t="n"/>
      <c r="C101" s="27" t="n"/>
      <c r="D101" s="28">
        <f>IFERROR(IF(B101="","",VLOOKUP(B101,'Setup - Materials'!$A$5:$E$504,2,0)),"")</f>
        <v/>
      </c>
      <c r="E101" s="27" t="n"/>
      <c r="F101" s="32">
        <f>IF(OR(C101="",E101=""),"",C101*E101)</f>
        <v/>
      </c>
      <c r="G101" s="26" t="n"/>
      <c r="H101" s="26" t="n"/>
    </row>
    <row r="102">
      <c r="A102" s="31" t="n"/>
      <c r="B102" s="26" t="n"/>
      <c r="C102" s="27" t="n"/>
      <c r="D102" s="28">
        <f>IFERROR(IF(B102="","",VLOOKUP(B102,'Setup - Materials'!$A$5:$E$504,2,0)),"")</f>
        <v/>
      </c>
      <c r="E102" s="27" t="n"/>
      <c r="F102" s="32">
        <f>IF(OR(C102="",E102=""),"",C102*E102)</f>
        <v/>
      </c>
      <c r="G102" s="26" t="n"/>
      <c r="H102" s="26" t="n"/>
    </row>
    <row r="103">
      <c r="A103" s="31" t="n"/>
      <c r="B103" s="26" t="n"/>
      <c r="C103" s="27" t="n"/>
      <c r="D103" s="28">
        <f>IFERROR(IF(B103="","",VLOOKUP(B103,'Setup - Materials'!$A$5:$E$504,2,0)),"")</f>
        <v/>
      </c>
      <c r="E103" s="27" t="n"/>
      <c r="F103" s="32">
        <f>IF(OR(C103="",E103=""),"",C103*E103)</f>
        <v/>
      </c>
      <c r="G103" s="26" t="n"/>
      <c r="H103" s="26" t="n"/>
    </row>
    <row r="104">
      <c r="A104" s="31" t="n"/>
      <c r="B104" s="26" t="n"/>
      <c r="C104" s="27" t="n"/>
      <c r="D104" s="28">
        <f>IFERROR(IF(B104="","",VLOOKUP(B104,'Setup - Materials'!$A$5:$E$504,2,0)),"")</f>
        <v/>
      </c>
      <c r="E104" s="27" t="n"/>
      <c r="F104" s="32">
        <f>IF(OR(C104="",E104=""),"",C104*E104)</f>
        <v/>
      </c>
      <c r="G104" s="26" t="n"/>
      <c r="H104" s="26" t="n"/>
    </row>
    <row r="105">
      <c r="A105" s="31" t="n"/>
      <c r="B105" s="26" t="n"/>
      <c r="C105" s="27" t="n"/>
      <c r="D105" s="28">
        <f>IFERROR(IF(B105="","",VLOOKUP(B105,'Setup - Materials'!$A$5:$E$504,2,0)),"")</f>
        <v/>
      </c>
      <c r="E105" s="27" t="n"/>
      <c r="F105" s="32">
        <f>IF(OR(C105="",E105=""),"",C105*E105)</f>
        <v/>
      </c>
      <c r="G105" s="26" t="n"/>
      <c r="H105" s="26" t="n"/>
    </row>
    <row r="106">
      <c r="A106" s="31" t="n"/>
      <c r="B106" s="26" t="n"/>
      <c r="C106" s="27" t="n"/>
      <c r="D106" s="28">
        <f>IFERROR(IF(B106="","",VLOOKUP(B106,'Setup - Materials'!$A$5:$E$504,2,0)),"")</f>
        <v/>
      </c>
      <c r="E106" s="27" t="n"/>
      <c r="F106" s="32">
        <f>IF(OR(C106="",E106=""),"",C106*E106)</f>
        <v/>
      </c>
      <c r="G106" s="26" t="n"/>
      <c r="H106" s="26" t="n"/>
    </row>
    <row r="107">
      <c r="A107" s="31" t="n"/>
      <c r="B107" s="26" t="n"/>
      <c r="C107" s="27" t="n"/>
      <c r="D107" s="28">
        <f>IFERROR(IF(B107="","",VLOOKUP(B107,'Setup - Materials'!$A$5:$E$504,2,0)),"")</f>
        <v/>
      </c>
      <c r="E107" s="27" t="n"/>
      <c r="F107" s="32">
        <f>IF(OR(C107="",E107=""),"",C107*E107)</f>
        <v/>
      </c>
      <c r="G107" s="26" t="n"/>
      <c r="H107" s="26" t="n"/>
    </row>
    <row r="108">
      <c r="A108" s="31" t="n"/>
      <c r="B108" s="26" t="n"/>
      <c r="C108" s="27" t="n"/>
      <c r="D108" s="28">
        <f>IFERROR(IF(B108="","",VLOOKUP(B108,'Setup - Materials'!$A$5:$E$504,2,0)),"")</f>
        <v/>
      </c>
      <c r="E108" s="27" t="n"/>
      <c r="F108" s="32">
        <f>IF(OR(C108="",E108=""),"",C108*E108)</f>
        <v/>
      </c>
      <c r="G108" s="26" t="n"/>
      <c r="H108" s="26" t="n"/>
    </row>
    <row r="109">
      <c r="A109" s="31" t="n"/>
      <c r="B109" s="26" t="n"/>
      <c r="C109" s="27" t="n"/>
      <c r="D109" s="28">
        <f>IFERROR(IF(B109="","",VLOOKUP(B109,'Setup - Materials'!$A$5:$E$504,2,0)),"")</f>
        <v/>
      </c>
      <c r="E109" s="27" t="n"/>
      <c r="F109" s="32">
        <f>IF(OR(C109="",E109=""),"",C109*E109)</f>
        <v/>
      </c>
      <c r="G109" s="26" t="n"/>
      <c r="H109" s="26" t="n"/>
    </row>
    <row r="110">
      <c r="A110" s="31" t="n"/>
      <c r="B110" s="26" t="n"/>
      <c r="C110" s="27" t="n"/>
      <c r="D110" s="28">
        <f>IFERROR(IF(B110="","",VLOOKUP(B110,'Setup - Materials'!$A$5:$E$504,2,0)),"")</f>
        <v/>
      </c>
      <c r="E110" s="27" t="n"/>
      <c r="F110" s="32">
        <f>IF(OR(C110="",E110=""),"",C110*E110)</f>
        <v/>
      </c>
      <c r="G110" s="26" t="n"/>
      <c r="H110" s="26" t="n"/>
    </row>
    <row r="111">
      <c r="A111" s="31" t="n"/>
      <c r="B111" s="26" t="n"/>
      <c r="C111" s="27" t="n"/>
      <c r="D111" s="28">
        <f>IFERROR(IF(B111="","",VLOOKUP(B111,'Setup - Materials'!$A$5:$E$504,2,0)),"")</f>
        <v/>
      </c>
      <c r="E111" s="27" t="n"/>
      <c r="F111" s="32">
        <f>IF(OR(C111="",E111=""),"",C111*E111)</f>
        <v/>
      </c>
      <c r="G111" s="26" t="n"/>
      <c r="H111" s="26" t="n"/>
    </row>
    <row r="112">
      <c r="A112" s="31" t="n"/>
      <c r="B112" s="26" t="n"/>
      <c r="C112" s="27" t="n"/>
      <c r="D112" s="28">
        <f>IFERROR(IF(B112="","",VLOOKUP(B112,'Setup - Materials'!$A$5:$E$504,2,0)),"")</f>
        <v/>
      </c>
      <c r="E112" s="27" t="n"/>
      <c r="F112" s="32">
        <f>IF(OR(C112="",E112=""),"",C112*E112)</f>
        <v/>
      </c>
      <c r="G112" s="26" t="n"/>
      <c r="H112" s="26" t="n"/>
    </row>
    <row r="113">
      <c r="A113" s="31" t="n"/>
      <c r="B113" s="26" t="n"/>
      <c r="C113" s="27" t="n"/>
      <c r="D113" s="28">
        <f>IFERROR(IF(B113="","",VLOOKUP(B113,'Setup - Materials'!$A$5:$E$504,2,0)),"")</f>
        <v/>
      </c>
      <c r="E113" s="27" t="n"/>
      <c r="F113" s="32">
        <f>IF(OR(C113="",E113=""),"",C113*E113)</f>
        <v/>
      </c>
      <c r="G113" s="26" t="n"/>
      <c r="H113" s="26" t="n"/>
    </row>
    <row r="114">
      <c r="A114" s="31" t="n"/>
      <c r="B114" s="26" t="n"/>
      <c r="C114" s="27" t="n"/>
      <c r="D114" s="28">
        <f>IFERROR(IF(B114="","",VLOOKUP(B114,'Setup - Materials'!$A$5:$E$504,2,0)),"")</f>
        <v/>
      </c>
      <c r="E114" s="27" t="n"/>
      <c r="F114" s="32">
        <f>IF(OR(C114="",E114=""),"",C114*E114)</f>
        <v/>
      </c>
      <c r="G114" s="26" t="n"/>
      <c r="H114" s="26" t="n"/>
    </row>
    <row r="115">
      <c r="A115" s="31" t="n"/>
      <c r="B115" s="26" t="n"/>
      <c r="C115" s="27" t="n"/>
      <c r="D115" s="28">
        <f>IFERROR(IF(B115="","",VLOOKUP(B115,'Setup - Materials'!$A$5:$E$504,2,0)),"")</f>
        <v/>
      </c>
      <c r="E115" s="27" t="n"/>
      <c r="F115" s="32">
        <f>IF(OR(C115="",E115=""),"",C115*E115)</f>
        <v/>
      </c>
      <c r="G115" s="26" t="n"/>
      <c r="H115" s="26" t="n"/>
    </row>
    <row r="116">
      <c r="A116" s="31" t="n"/>
      <c r="B116" s="26" t="n"/>
      <c r="C116" s="27" t="n"/>
      <c r="D116" s="28">
        <f>IFERROR(IF(B116="","",VLOOKUP(B116,'Setup - Materials'!$A$5:$E$504,2,0)),"")</f>
        <v/>
      </c>
      <c r="E116" s="27" t="n"/>
      <c r="F116" s="32">
        <f>IF(OR(C116="",E116=""),"",C116*E116)</f>
        <v/>
      </c>
      <c r="G116" s="26" t="n"/>
      <c r="H116" s="26" t="n"/>
    </row>
    <row r="117">
      <c r="A117" s="31" t="n"/>
      <c r="B117" s="26" t="n"/>
      <c r="C117" s="27" t="n"/>
      <c r="D117" s="28">
        <f>IFERROR(IF(B117="","",VLOOKUP(B117,'Setup - Materials'!$A$5:$E$504,2,0)),"")</f>
        <v/>
      </c>
      <c r="E117" s="27" t="n"/>
      <c r="F117" s="32">
        <f>IF(OR(C117="",E117=""),"",C117*E117)</f>
        <v/>
      </c>
      <c r="G117" s="26" t="n"/>
      <c r="H117" s="26" t="n"/>
    </row>
    <row r="118">
      <c r="A118" s="31" t="n"/>
      <c r="B118" s="26" t="n"/>
      <c r="C118" s="27" t="n"/>
      <c r="D118" s="28">
        <f>IFERROR(IF(B118="","",VLOOKUP(B118,'Setup - Materials'!$A$5:$E$504,2,0)),"")</f>
        <v/>
      </c>
      <c r="E118" s="27" t="n"/>
      <c r="F118" s="32">
        <f>IF(OR(C118="",E118=""),"",C118*E118)</f>
        <v/>
      </c>
      <c r="G118" s="26" t="n"/>
      <c r="H118" s="26" t="n"/>
    </row>
    <row r="119">
      <c r="A119" s="31" t="n"/>
      <c r="B119" s="26" t="n"/>
      <c r="C119" s="27" t="n"/>
      <c r="D119" s="28">
        <f>IFERROR(IF(B119="","",VLOOKUP(B119,'Setup - Materials'!$A$5:$E$504,2,0)),"")</f>
        <v/>
      </c>
      <c r="E119" s="27" t="n"/>
      <c r="F119" s="32">
        <f>IF(OR(C119="",E119=""),"",C119*E119)</f>
        <v/>
      </c>
      <c r="G119" s="26" t="n"/>
      <c r="H119" s="26" t="n"/>
    </row>
    <row r="120">
      <c r="A120" s="31" t="n"/>
      <c r="B120" s="26" t="n"/>
      <c r="C120" s="27" t="n"/>
      <c r="D120" s="28">
        <f>IFERROR(IF(B120="","",VLOOKUP(B120,'Setup - Materials'!$A$5:$E$504,2,0)),"")</f>
        <v/>
      </c>
      <c r="E120" s="27" t="n"/>
      <c r="F120" s="32">
        <f>IF(OR(C120="",E120=""),"",C120*E120)</f>
        <v/>
      </c>
      <c r="G120" s="26" t="n"/>
      <c r="H120" s="26" t="n"/>
    </row>
    <row r="121">
      <c r="A121" s="31" t="n"/>
      <c r="B121" s="26" t="n"/>
      <c r="C121" s="27" t="n"/>
      <c r="D121" s="28">
        <f>IFERROR(IF(B121="","",VLOOKUP(B121,'Setup - Materials'!$A$5:$E$504,2,0)),"")</f>
        <v/>
      </c>
      <c r="E121" s="27" t="n"/>
      <c r="F121" s="32">
        <f>IF(OR(C121="",E121=""),"",C121*E121)</f>
        <v/>
      </c>
      <c r="G121" s="26" t="n"/>
      <c r="H121" s="26" t="n"/>
    </row>
    <row r="122">
      <c r="A122" s="31" t="n"/>
      <c r="B122" s="26" t="n"/>
      <c r="C122" s="27" t="n"/>
      <c r="D122" s="28">
        <f>IFERROR(IF(B122="","",VLOOKUP(B122,'Setup - Materials'!$A$5:$E$504,2,0)),"")</f>
        <v/>
      </c>
      <c r="E122" s="27" t="n"/>
      <c r="F122" s="32">
        <f>IF(OR(C122="",E122=""),"",C122*E122)</f>
        <v/>
      </c>
      <c r="G122" s="26" t="n"/>
      <c r="H122" s="26" t="n"/>
    </row>
    <row r="123">
      <c r="A123" s="31" t="n"/>
      <c r="B123" s="26" t="n"/>
      <c r="C123" s="27" t="n"/>
      <c r="D123" s="28">
        <f>IFERROR(IF(B123="","",VLOOKUP(B123,'Setup - Materials'!$A$5:$E$504,2,0)),"")</f>
        <v/>
      </c>
      <c r="E123" s="27" t="n"/>
      <c r="F123" s="32">
        <f>IF(OR(C123="",E123=""),"",C123*E123)</f>
        <v/>
      </c>
      <c r="G123" s="26" t="n"/>
      <c r="H123" s="26" t="n"/>
    </row>
    <row r="124">
      <c r="A124" s="31" t="n"/>
      <c r="B124" s="26" t="n"/>
      <c r="C124" s="27" t="n"/>
      <c r="D124" s="28">
        <f>IFERROR(IF(B124="","",VLOOKUP(B124,'Setup - Materials'!$A$5:$E$504,2,0)),"")</f>
        <v/>
      </c>
      <c r="E124" s="27" t="n"/>
      <c r="F124" s="32">
        <f>IF(OR(C124="",E124=""),"",C124*E124)</f>
        <v/>
      </c>
      <c r="G124" s="26" t="n"/>
      <c r="H124" s="26" t="n"/>
    </row>
    <row r="125">
      <c r="A125" s="31" t="n"/>
      <c r="B125" s="26" t="n"/>
      <c r="C125" s="27" t="n"/>
      <c r="D125" s="28">
        <f>IFERROR(IF(B125="","",VLOOKUP(B125,'Setup - Materials'!$A$5:$E$504,2,0)),"")</f>
        <v/>
      </c>
      <c r="E125" s="27" t="n"/>
      <c r="F125" s="32">
        <f>IF(OR(C125="",E125=""),"",C125*E125)</f>
        <v/>
      </c>
      <c r="G125" s="26" t="n"/>
      <c r="H125" s="26" t="n"/>
    </row>
    <row r="126">
      <c r="A126" s="31" t="n"/>
      <c r="B126" s="26" t="n"/>
      <c r="C126" s="27" t="n"/>
      <c r="D126" s="28">
        <f>IFERROR(IF(B126="","",VLOOKUP(B126,'Setup - Materials'!$A$5:$E$504,2,0)),"")</f>
        <v/>
      </c>
      <c r="E126" s="27" t="n"/>
      <c r="F126" s="32">
        <f>IF(OR(C126="",E126=""),"",C126*E126)</f>
        <v/>
      </c>
      <c r="G126" s="26" t="n"/>
      <c r="H126" s="26" t="n"/>
    </row>
    <row r="127">
      <c r="A127" s="31" t="n"/>
      <c r="B127" s="26" t="n"/>
      <c r="C127" s="27" t="n"/>
      <c r="D127" s="28">
        <f>IFERROR(IF(B127="","",VLOOKUP(B127,'Setup - Materials'!$A$5:$E$504,2,0)),"")</f>
        <v/>
      </c>
      <c r="E127" s="27" t="n"/>
      <c r="F127" s="32">
        <f>IF(OR(C127="",E127=""),"",C127*E127)</f>
        <v/>
      </c>
      <c r="G127" s="26" t="n"/>
      <c r="H127" s="26" t="n"/>
    </row>
    <row r="128">
      <c r="A128" s="31" t="n"/>
      <c r="B128" s="26" t="n"/>
      <c r="C128" s="27" t="n"/>
      <c r="D128" s="28">
        <f>IFERROR(IF(B128="","",VLOOKUP(B128,'Setup - Materials'!$A$5:$E$504,2,0)),"")</f>
        <v/>
      </c>
      <c r="E128" s="27" t="n"/>
      <c r="F128" s="32">
        <f>IF(OR(C128="",E128=""),"",C128*E128)</f>
        <v/>
      </c>
      <c r="G128" s="26" t="n"/>
      <c r="H128" s="26" t="n"/>
    </row>
    <row r="129">
      <c r="A129" s="31" t="n"/>
      <c r="B129" s="26" t="n"/>
      <c r="C129" s="27" t="n"/>
      <c r="D129" s="28">
        <f>IFERROR(IF(B129="","",VLOOKUP(B129,'Setup - Materials'!$A$5:$E$504,2,0)),"")</f>
        <v/>
      </c>
      <c r="E129" s="27" t="n"/>
      <c r="F129" s="32">
        <f>IF(OR(C129="",E129=""),"",C129*E129)</f>
        <v/>
      </c>
      <c r="G129" s="26" t="n"/>
      <c r="H129" s="26" t="n"/>
    </row>
    <row r="130">
      <c r="A130" s="31" t="n"/>
      <c r="B130" s="26" t="n"/>
      <c r="C130" s="27" t="n"/>
      <c r="D130" s="28">
        <f>IFERROR(IF(B130="","",VLOOKUP(B130,'Setup - Materials'!$A$5:$E$504,2,0)),"")</f>
        <v/>
      </c>
      <c r="E130" s="27" t="n"/>
      <c r="F130" s="32">
        <f>IF(OR(C130="",E130=""),"",C130*E130)</f>
        <v/>
      </c>
      <c r="G130" s="26" t="n"/>
      <c r="H130" s="26" t="n"/>
    </row>
    <row r="131">
      <c r="A131" s="31" t="n"/>
      <c r="B131" s="26" t="n"/>
      <c r="C131" s="27" t="n"/>
      <c r="D131" s="28">
        <f>IFERROR(IF(B131="","",VLOOKUP(B131,'Setup - Materials'!$A$5:$E$504,2,0)),"")</f>
        <v/>
      </c>
      <c r="E131" s="27" t="n"/>
      <c r="F131" s="32">
        <f>IF(OR(C131="",E131=""),"",C131*E131)</f>
        <v/>
      </c>
      <c r="G131" s="26" t="n"/>
      <c r="H131" s="26" t="n"/>
    </row>
    <row r="132">
      <c r="A132" s="31" t="n"/>
      <c r="B132" s="26" t="n"/>
      <c r="C132" s="27" t="n"/>
      <c r="D132" s="28">
        <f>IFERROR(IF(B132="","",VLOOKUP(B132,'Setup - Materials'!$A$5:$E$504,2,0)),"")</f>
        <v/>
      </c>
      <c r="E132" s="27" t="n"/>
      <c r="F132" s="32">
        <f>IF(OR(C132="",E132=""),"",C132*E132)</f>
        <v/>
      </c>
      <c r="G132" s="26" t="n"/>
      <c r="H132" s="26" t="n"/>
    </row>
    <row r="133">
      <c r="A133" s="31" t="n"/>
      <c r="B133" s="26" t="n"/>
      <c r="C133" s="27" t="n"/>
      <c r="D133" s="28">
        <f>IFERROR(IF(B133="","",VLOOKUP(B133,'Setup - Materials'!$A$5:$E$504,2,0)),"")</f>
        <v/>
      </c>
      <c r="E133" s="27" t="n"/>
      <c r="F133" s="32">
        <f>IF(OR(C133="",E133=""),"",C133*E133)</f>
        <v/>
      </c>
      <c r="G133" s="26" t="n"/>
      <c r="H133" s="26" t="n"/>
    </row>
    <row r="134">
      <c r="A134" s="31" t="n"/>
      <c r="B134" s="26" t="n"/>
      <c r="C134" s="27" t="n"/>
      <c r="D134" s="28">
        <f>IFERROR(IF(B134="","",VLOOKUP(B134,'Setup - Materials'!$A$5:$E$504,2,0)),"")</f>
        <v/>
      </c>
      <c r="E134" s="27" t="n"/>
      <c r="F134" s="32">
        <f>IF(OR(C134="",E134=""),"",C134*E134)</f>
        <v/>
      </c>
      <c r="G134" s="26" t="n"/>
      <c r="H134" s="26" t="n"/>
    </row>
    <row r="135">
      <c r="A135" s="31" t="n"/>
      <c r="B135" s="26" t="n"/>
      <c r="C135" s="27" t="n"/>
      <c r="D135" s="28">
        <f>IFERROR(IF(B135="","",VLOOKUP(B135,'Setup - Materials'!$A$5:$E$504,2,0)),"")</f>
        <v/>
      </c>
      <c r="E135" s="27" t="n"/>
      <c r="F135" s="32">
        <f>IF(OR(C135="",E135=""),"",C135*E135)</f>
        <v/>
      </c>
      <c r="G135" s="26" t="n"/>
      <c r="H135" s="26" t="n"/>
    </row>
    <row r="136">
      <c r="A136" s="31" t="n"/>
      <c r="B136" s="26" t="n"/>
      <c r="C136" s="27" t="n"/>
      <c r="D136" s="28">
        <f>IFERROR(IF(B136="","",VLOOKUP(B136,'Setup - Materials'!$A$5:$E$504,2,0)),"")</f>
        <v/>
      </c>
      <c r="E136" s="27" t="n"/>
      <c r="F136" s="32">
        <f>IF(OR(C136="",E136=""),"",C136*E136)</f>
        <v/>
      </c>
      <c r="G136" s="26" t="n"/>
      <c r="H136" s="26" t="n"/>
    </row>
    <row r="137">
      <c r="A137" s="31" t="n"/>
      <c r="B137" s="26" t="n"/>
      <c r="C137" s="27" t="n"/>
      <c r="D137" s="28">
        <f>IFERROR(IF(B137="","",VLOOKUP(B137,'Setup - Materials'!$A$5:$E$504,2,0)),"")</f>
        <v/>
      </c>
      <c r="E137" s="27" t="n"/>
      <c r="F137" s="32">
        <f>IF(OR(C137="",E137=""),"",C137*E137)</f>
        <v/>
      </c>
      <c r="G137" s="26" t="n"/>
      <c r="H137" s="26" t="n"/>
    </row>
    <row r="138">
      <c r="A138" s="31" t="n"/>
      <c r="B138" s="26" t="n"/>
      <c r="C138" s="27" t="n"/>
      <c r="D138" s="28">
        <f>IFERROR(IF(B138="","",VLOOKUP(B138,'Setup - Materials'!$A$5:$E$504,2,0)),"")</f>
        <v/>
      </c>
      <c r="E138" s="27" t="n"/>
      <c r="F138" s="32">
        <f>IF(OR(C138="",E138=""),"",C138*E138)</f>
        <v/>
      </c>
      <c r="G138" s="26" t="n"/>
      <c r="H138" s="26" t="n"/>
    </row>
    <row r="139">
      <c r="A139" s="31" t="n"/>
      <c r="B139" s="26" t="n"/>
      <c r="C139" s="27" t="n"/>
      <c r="D139" s="28">
        <f>IFERROR(IF(B139="","",VLOOKUP(B139,'Setup - Materials'!$A$5:$E$504,2,0)),"")</f>
        <v/>
      </c>
      <c r="E139" s="27" t="n"/>
      <c r="F139" s="32">
        <f>IF(OR(C139="",E139=""),"",C139*E139)</f>
        <v/>
      </c>
      <c r="G139" s="26" t="n"/>
      <c r="H139" s="26" t="n"/>
    </row>
    <row r="140">
      <c r="A140" s="31" t="n"/>
      <c r="B140" s="26" t="n"/>
      <c r="C140" s="27" t="n"/>
      <c r="D140" s="28">
        <f>IFERROR(IF(B140="","",VLOOKUP(B140,'Setup - Materials'!$A$5:$E$504,2,0)),"")</f>
        <v/>
      </c>
      <c r="E140" s="27" t="n"/>
      <c r="F140" s="32">
        <f>IF(OR(C140="",E140=""),"",C140*E140)</f>
        <v/>
      </c>
      <c r="G140" s="26" t="n"/>
      <c r="H140" s="26" t="n"/>
    </row>
    <row r="141">
      <c r="A141" s="31" t="n"/>
      <c r="B141" s="26" t="n"/>
      <c r="C141" s="27" t="n"/>
      <c r="D141" s="28">
        <f>IFERROR(IF(B141="","",VLOOKUP(B141,'Setup - Materials'!$A$5:$E$504,2,0)),"")</f>
        <v/>
      </c>
      <c r="E141" s="27" t="n"/>
      <c r="F141" s="32">
        <f>IF(OR(C141="",E141=""),"",C141*E141)</f>
        <v/>
      </c>
      <c r="G141" s="26" t="n"/>
      <c r="H141" s="26" t="n"/>
    </row>
    <row r="142">
      <c r="A142" s="31" t="n"/>
      <c r="B142" s="26" t="n"/>
      <c r="C142" s="27" t="n"/>
      <c r="D142" s="28">
        <f>IFERROR(IF(B142="","",VLOOKUP(B142,'Setup - Materials'!$A$5:$E$504,2,0)),"")</f>
        <v/>
      </c>
      <c r="E142" s="27" t="n"/>
      <c r="F142" s="32">
        <f>IF(OR(C142="",E142=""),"",C142*E142)</f>
        <v/>
      </c>
      <c r="G142" s="26" t="n"/>
      <c r="H142" s="26" t="n"/>
    </row>
    <row r="143">
      <c r="A143" s="31" t="n"/>
      <c r="B143" s="26" t="n"/>
      <c r="C143" s="27" t="n"/>
      <c r="D143" s="28">
        <f>IFERROR(IF(B143="","",VLOOKUP(B143,'Setup - Materials'!$A$5:$E$504,2,0)),"")</f>
        <v/>
      </c>
      <c r="E143" s="27" t="n"/>
      <c r="F143" s="32">
        <f>IF(OR(C143="",E143=""),"",C143*E143)</f>
        <v/>
      </c>
      <c r="G143" s="26" t="n"/>
      <c r="H143" s="26" t="n"/>
    </row>
    <row r="144">
      <c r="A144" s="31" t="n"/>
      <c r="B144" s="26" t="n"/>
      <c r="C144" s="27" t="n"/>
      <c r="D144" s="28">
        <f>IFERROR(IF(B144="","",VLOOKUP(B144,'Setup - Materials'!$A$5:$E$504,2,0)),"")</f>
        <v/>
      </c>
      <c r="E144" s="27" t="n"/>
      <c r="F144" s="32">
        <f>IF(OR(C144="",E144=""),"",C144*E144)</f>
        <v/>
      </c>
      <c r="G144" s="26" t="n"/>
      <c r="H144" s="26" t="n"/>
    </row>
    <row r="145">
      <c r="A145" s="31" t="n"/>
      <c r="B145" s="26" t="n"/>
      <c r="C145" s="27" t="n"/>
      <c r="D145" s="28">
        <f>IFERROR(IF(B145="","",VLOOKUP(B145,'Setup - Materials'!$A$5:$E$504,2,0)),"")</f>
        <v/>
      </c>
      <c r="E145" s="27" t="n"/>
      <c r="F145" s="32">
        <f>IF(OR(C145="",E145=""),"",C145*E145)</f>
        <v/>
      </c>
      <c r="G145" s="26" t="n"/>
      <c r="H145" s="26" t="n"/>
    </row>
    <row r="146">
      <c r="A146" s="31" t="n"/>
      <c r="B146" s="26" t="n"/>
      <c r="C146" s="27" t="n"/>
      <c r="D146" s="28">
        <f>IFERROR(IF(B146="","",VLOOKUP(B146,'Setup - Materials'!$A$5:$E$504,2,0)),"")</f>
        <v/>
      </c>
      <c r="E146" s="27" t="n"/>
      <c r="F146" s="32">
        <f>IF(OR(C146="",E146=""),"",C146*E146)</f>
        <v/>
      </c>
      <c r="G146" s="26" t="n"/>
      <c r="H146" s="26" t="n"/>
    </row>
    <row r="147">
      <c r="A147" s="31" t="n"/>
      <c r="B147" s="26" t="n"/>
      <c r="C147" s="27" t="n"/>
      <c r="D147" s="28">
        <f>IFERROR(IF(B147="","",VLOOKUP(B147,'Setup - Materials'!$A$5:$E$504,2,0)),"")</f>
        <v/>
      </c>
      <c r="E147" s="27" t="n"/>
      <c r="F147" s="32">
        <f>IF(OR(C147="",E147=""),"",C147*E147)</f>
        <v/>
      </c>
      <c r="G147" s="26" t="n"/>
      <c r="H147" s="26" t="n"/>
    </row>
    <row r="148">
      <c r="A148" s="31" t="n"/>
      <c r="B148" s="26" t="n"/>
      <c r="C148" s="27" t="n"/>
      <c r="D148" s="28">
        <f>IFERROR(IF(B148="","",VLOOKUP(B148,'Setup - Materials'!$A$5:$E$504,2,0)),"")</f>
        <v/>
      </c>
      <c r="E148" s="27" t="n"/>
      <c r="F148" s="32">
        <f>IF(OR(C148="",E148=""),"",C148*E148)</f>
        <v/>
      </c>
      <c r="G148" s="26" t="n"/>
      <c r="H148" s="26" t="n"/>
    </row>
    <row r="149">
      <c r="A149" s="31" t="n"/>
      <c r="B149" s="26" t="n"/>
      <c r="C149" s="27" t="n"/>
      <c r="D149" s="28">
        <f>IFERROR(IF(B149="","",VLOOKUP(B149,'Setup - Materials'!$A$5:$E$504,2,0)),"")</f>
        <v/>
      </c>
      <c r="E149" s="27" t="n"/>
      <c r="F149" s="32">
        <f>IF(OR(C149="",E149=""),"",C149*E149)</f>
        <v/>
      </c>
      <c r="G149" s="26" t="n"/>
      <c r="H149" s="26" t="n"/>
    </row>
    <row r="150">
      <c r="A150" s="31" t="n"/>
      <c r="B150" s="26" t="n"/>
      <c r="C150" s="27" t="n"/>
      <c r="D150" s="28">
        <f>IFERROR(IF(B150="","",VLOOKUP(B150,'Setup - Materials'!$A$5:$E$504,2,0)),"")</f>
        <v/>
      </c>
      <c r="E150" s="27" t="n"/>
      <c r="F150" s="32">
        <f>IF(OR(C150="",E150=""),"",C150*E150)</f>
        <v/>
      </c>
      <c r="G150" s="26" t="n"/>
      <c r="H150" s="26" t="n"/>
    </row>
    <row r="151">
      <c r="A151" s="31" t="n"/>
      <c r="B151" s="26" t="n"/>
      <c r="C151" s="27" t="n"/>
      <c r="D151" s="28">
        <f>IFERROR(IF(B151="","",VLOOKUP(B151,'Setup - Materials'!$A$5:$E$504,2,0)),"")</f>
        <v/>
      </c>
      <c r="E151" s="27" t="n"/>
      <c r="F151" s="32">
        <f>IF(OR(C151="",E151=""),"",C151*E151)</f>
        <v/>
      </c>
      <c r="G151" s="26" t="n"/>
      <c r="H151" s="26" t="n"/>
    </row>
    <row r="152">
      <c r="A152" s="31" t="n"/>
      <c r="B152" s="26" t="n"/>
      <c r="C152" s="27" t="n"/>
      <c r="D152" s="28">
        <f>IFERROR(IF(B152="","",VLOOKUP(B152,'Setup - Materials'!$A$5:$E$504,2,0)),"")</f>
        <v/>
      </c>
      <c r="E152" s="27" t="n"/>
      <c r="F152" s="32">
        <f>IF(OR(C152="",E152=""),"",C152*E152)</f>
        <v/>
      </c>
      <c r="G152" s="26" t="n"/>
      <c r="H152" s="26" t="n"/>
    </row>
    <row r="153">
      <c r="A153" s="31" t="n"/>
      <c r="B153" s="26" t="n"/>
      <c r="C153" s="27" t="n"/>
      <c r="D153" s="28">
        <f>IFERROR(IF(B153="","",VLOOKUP(B153,'Setup - Materials'!$A$5:$E$504,2,0)),"")</f>
        <v/>
      </c>
      <c r="E153" s="27" t="n"/>
      <c r="F153" s="32">
        <f>IF(OR(C153="",E153=""),"",C153*E153)</f>
        <v/>
      </c>
      <c r="G153" s="26" t="n"/>
      <c r="H153" s="26" t="n"/>
    </row>
    <row r="154">
      <c r="A154" s="31" t="n"/>
      <c r="B154" s="26" t="n"/>
      <c r="C154" s="27" t="n"/>
      <c r="D154" s="28">
        <f>IFERROR(IF(B154="","",VLOOKUP(B154,'Setup - Materials'!$A$5:$E$504,2,0)),"")</f>
        <v/>
      </c>
      <c r="E154" s="27" t="n"/>
      <c r="F154" s="32">
        <f>IF(OR(C154="",E154=""),"",C154*E154)</f>
        <v/>
      </c>
      <c r="G154" s="26" t="n"/>
      <c r="H154" s="26" t="n"/>
    </row>
    <row r="155">
      <c r="A155" s="31" t="n"/>
      <c r="B155" s="26" t="n"/>
      <c r="C155" s="27" t="n"/>
      <c r="D155" s="28">
        <f>IFERROR(IF(B155="","",VLOOKUP(B155,'Setup - Materials'!$A$5:$E$504,2,0)),"")</f>
        <v/>
      </c>
      <c r="E155" s="27" t="n"/>
      <c r="F155" s="32">
        <f>IF(OR(C155="",E155=""),"",C155*E155)</f>
        <v/>
      </c>
      <c r="G155" s="26" t="n"/>
      <c r="H155" s="26" t="n"/>
    </row>
    <row r="156">
      <c r="A156" s="31" t="n"/>
      <c r="B156" s="26" t="n"/>
      <c r="C156" s="27" t="n"/>
      <c r="D156" s="28">
        <f>IFERROR(IF(B156="","",VLOOKUP(B156,'Setup - Materials'!$A$5:$E$504,2,0)),"")</f>
        <v/>
      </c>
      <c r="E156" s="27" t="n"/>
      <c r="F156" s="32">
        <f>IF(OR(C156="",E156=""),"",C156*E156)</f>
        <v/>
      </c>
      <c r="G156" s="26" t="n"/>
      <c r="H156" s="26" t="n"/>
    </row>
    <row r="157">
      <c r="A157" s="31" t="n"/>
      <c r="B157" s="26" t="n"/>
      <c r="C157" s="27" t="n"/>
      <c r="D157" s="28">
        <f>IFERROR(IF(B157="","",VLOOKUP(B157,'Setup - Materials'!$A$5:$E$504,2,0)),"")</f>
        <v/>
      </c>
      <c r="E157" s="27" t="n"/>
      <c r="F157" s="32">
        <f>IF(OR(C157="",E157=""),"",C157*E157)</f>
        <v/>
      </c>
      <c r="G157" s="26" t="n"/>
      <c r="H157" s="26" t="n"/>
    </row>
    <row r="158">
      <c r="A158" s="31" t="n"/>
      <c r="B158" s="26" t="n"/>
      <c r="C158" s="27" t="n"/>
      <c r="D158" s="28">
        <f>IFERROR(IF(B158="","",VLOOKUP(B158,'Setup - Materials'!$A$5:$E$504,2,0)),"")</f>
        <v/>
      </c>
      <c r="E158" s="27" t="n"/>
      <c r="F158" s="32">
        <f>IF(OR(C158="",E158=""),"",C158*E158)</f>
        <v/>
      </c>
      <c r="G158" s="26" t="n"/>
      <c r="H158" s="26" t="n"/>
    </row>
    <row r="159">
      <c r="A159" s="31" t="n"/>
      <c r="B159" s="26" t="n"/>
      <c r="C159" s="27" t="n"/>
      <c r="D159" s="28">
        <f>IFERROR(IF(B159="","",VLOOKUP(B159,'Setup - Materials'!$A$5:$E$504,2,0)),"")</f>
        <v/>
      </c>
      <c r="E159" s="27" t="n"/>
      <c r="F159" s="32">
        <f>IF(OR(C159="",E159=""),"",C159*E159)</f>
        <v/>
      </c>
      <c r="G159" s="26" t="n"/>
      <c r="H159" s="26" t="n"/>
    </row>
    <row r="160">
      <c r="A160" s="31" t="n"/>
      <c r="B160" s="26" t="n"/>
      <c r="C160" s="27" t="n"/>
      <c r="D160" s="28">
        <f>IFERROR(IF(B160="","",VLOOKUP(B160,'Setup - Materials'!$A$5:$E$504,2,0)),"")</f>
        <v/>
      </c>
      <c r="E160" s="27" t="n"/>
      <c r="F160" s="32">
        <f>IF(OR(C160="",E160=""),"",C160*E160)</f>
        <v/>
      </c>
      <c r="G160" s="26" t="n"/>
      <c r="H160" s="26" t="n"/>
    </row>
    <row r="161">
      <c r="A161" s="31" t="n"/>
      <c r="B161" s="26" t="n"/>
      <c r="C161" s="27" t="n"/>
      <c r="D161" s="28">
        <f>IFERROR(IF(B161="","",VLOOKUP(B161,'Setup - Materials'!$A$5:$E$504,2,0)),"")</f>
        <v/>
      </c>
      <c r="E161" s="27" t="n"/>
      <c r="F161" s="32">
        <f>IF(OR(C161="",E161=""),"",C161*E161)</f>
        <v/>
      </c>
      <c r="G161" s="26" t="n"/>
      <c r="H161" s="26" t="n"/>
    </row>
    <row r="162">
      <c r="A162" s="31" t="n"/>
      <c r="B162" s="26" t="n"/>
      <c r="C162" s="27" t="n"/>
      <c r="D162" s="28">
        <f>IFERROR(IF(B162="","",VLOOKUP(B162,'Setup - Materials'!$A$5:$E$504,2,0)),"")</f>
        <v/>
      </c>
      <c r="E162" s="27" t="n"/>
      <c r="F162" s="32">
        <f>IF(OR(C162="",E162=""),"",C162*E162)</f>
        <v/>
      </c>
      <c r="G162" s="26" t="n"/>
      <c r="H162" s="26" t="n"/>
    </row>
    <row r="163">
      <c r="A163" s="31" t="n"/>
      <c r="B163" s="26" t="n"/>
      <c r="C163" s="27" t="n"/>
      <c r="D163" s="28">
        <f>IFERROR(IF(B163="","",VLOOKUP(B163,'Setup - Materials'!$A$5:$E$504,2,0)),"")</f>
        <v/>
      </c>
      <c r="E163" s="27" t="n"/>
      <c r="F163" s="32">
        <f>IF(OR(C163="",E163=""),"",C163*E163)</f>
        <v/>
      </c>
      <c r="G163" s="26" t="n"/>
      <c r="H163" s="26" t="n"/>
    </row>
    <row r="164">
      <c r="A164" s="31" t="n"/>
      <c r="B164" s="26" t="n"/>
      <c r="C164" s="27" t="n"/>
      <c r="D164" s="28">
        <f>IFERROR(IF(B164="","",VLOOKUP(B164,'Setup - Materials'!$A$5:$E$504,2,0)),"")</f>
        <v/>
      </c>
      <c r="E164" s="27" t="n"/>
      <c r="F164" s="32">
        <f>IF(OR(C164="",E164=""),"",C164*E164)</f>
        <v/>
      </c>
      <c r="G164" s="26" t="n"/>
      <c r="H164" s="26" t="n"/>
    </row>
    <row r="165">
      <c r="A165" s="31" t="n"/>
      <c r="B165" s="26" t="n"/>
      <c r="C165" s="27" t="n"/>
      <c r="D165" s="28">
        <f>IFERROR(IF(B165="","",VLOOKUP(B165,'Setup - Materials'!$A$5:$E$504,2,0)),"")</f>
        <v/>
      </c>
      <c r="E165" s="27" t="n"/>
      <c r="F165" s="32">
        <f>IF(OR(C165="",E165=""),"",C165*E165)</f>
        <v/>
      </c>
      <c r="G165" s="26" t="n"/>
      <c r="H165" s="26" t="n"/>
    </row>
    <row r="166">
      <c r="A166" s="31" t="n"/>
      <c r="B166" s="26" t="n"/>
      <c r="C166" s="27" t="n"/>
      <c r="D166" s="28">
        <f>IFERROR(IF(B166="","",VLOOKUP(B166,'Setup - Materials'!$A$5:$E$504,2,0)),"")</f>
        <v/>
      </c>
      <c r="E166" s="27" t="n"/>
      <c r="F166" s="32">
        <f>IF(OR(C166="",E166=""),"",C166*E166)</f>
        <v/>
      </c>
      <c r="G166" s="26" t="n"/>
      <c r="H166" s="26" t="n"/>
    </row>
    <row r="167">
      <c r="A167" s="31" t="n"/>
      <c r="B167" s="26" t="n"/>
      <c r="C167" s="27" t="n"/>
      <c r="D167" s="28">
        <f>IFERROR(IF(B167="","",VLOOKUP(B167,'Setup - Materials'!$A$5:$E$504,2,0)),"")</f>
        <v/>
      </c>
      <c r="E167" s="27" t="n"/>
      <c r="F167" s="32">
        <f>IF(OR(C167="",E167=""),"",C167*E167)</f>
        <v/>
      </c>
      <c r="G167" s="26" t="n"/>
      <c r="H167" s="26" t="n"/>
    </row>
    <row r="168">
      <c r="A168" s="31" t="n"/>
      <c r="B168" s="26" t="n"/>
      <c r="C168" s="27" t="n"/>
      <c r="D168" s="28">
        <f>IFERROR(IF(B168="","",VLOOKUP(B168,'Setup - Materials'!$A$5:$E$504,2,0)),"")</f>
        <v/>
      </c>
      <c r="E168" s="27" t="n"/>
      <c r="F168" s="32">
        <f>IF(OR(C168="",E168=""),"",C168*E168)</f>
        <v/>
      </c>
      <c r="G168" s="26" t="n"/>
      <c r="H168" s="26" t="n"/>
    </row>
    <row r="169">
      <c r="A169" s="31" t="n"/>
      <c r="B169" s="26" t="n"/>
      <c r="C169" s="27" t="n"/>
      <c r="D169" s="28">
        <f>IFERROR(IF(B169="","",VLOOKUP(B169,'Setup - Materials'!$A$5:$E$504,2,0)),"")</f>
        <v/>
      </c>
      <c r="E169" s="27" t="n"/>
      <c r="F169" s="32">
        <f>IF(OR(C169="",E169=""),"",C169*E169)</f>
        <v/>
      </c>
      <c r="G169" s="26" t="n"/>
      <c r="H169" s="26" t="n"/>
    </row>
    <row r="170">
      <c r="A170" s="31" t="n"/>
      <c r="B170" s="26" t="n"/>
      <c r="C170" s="27" t="n"/>
      <c r="D170" s="28">
        <f>IFERROR(IF(B170="","",VLOOKUP(B170,'Setup - Materials'!$A$5:$E$504,2,0)),"")</f>
        <v/>
      </c>
      <c r="E170" s="27" t="n"/>
      <c r="F170" s="32">
        <f>IF(OR(C170="",E170=""),"",C170*E170)</f>
        <v/>
      </c>
      <c r="G170" s="26" t="n"/>
      <c r="H170" s="26" t="n"/>
    </row>
    <row r="171">
      <c r="A171" s="31" t="n"/>
      <c r="B171" s="26" t="n"/>
      <c r="C171" s="27" t="n"/>
      <c r="D171" s="28">
        <f>IFERROR(IF(B171="","",VLOOKUP(B171,'Setup - Materials'!$A$5:$E$504,2,0)),"")</f>
        <v/>
      </c>
      <c r="E171" s="27" t="n"/>
      <c r="F171" s="32">
        <f>IF(OR(C171="",E171=""),"",C171*E171)</f>
        <v/>
      </c>
      <c r="G171" s="26" t="n"/>
      <c r="H171" s="26" t="n"/>
    </row>
    <row r="172">
      <c r="A172" s="31" t="n"/>
      <c r="B172" s="26" t="n"/>
      <c r="C172" s="27" t="n"/>
      <c r="D172" s="28">
        <f>IFERROR(IF(B172="","",VLOOKUP(B172,'Setup - Materials'!$A$5:$E$504,2,0)),"")</f>
        <v/>
      </c>
      <c r="E172" s="27" t="n"/>
      <c r="F172" s="32">
        <f>IF(OR(C172="",E172=""),"",C172*E172)</f>
        <v/>
      </c>
      <c r="G172" s="26" t="n"/>
      <c r="H172" s="26" t="n"/>
    </row>
    <row r="173">
      <c r="A173" s="31" t="n"/>
      <c r="B173" s="26" t="n"/>
      <c r="C173" s="27" t="n"/>
      <c r="D173" s="28">
        <f>IFERROR(IF(B173="","",VLOOKUP(B173,'Setup - Materials'!$A$5:$E$504,2,0)),"")</f>
        <v/>
      </c>
      <c r="E173" s="27" t="n"/>
      <c r="F173" s="32">
        <f>IF(OR(C173="",E173=""),"",C173*E173)</f>
        <v/>
      </c>
      <c r="G173" s="26" t="n"/>
      <c r="H173" s="26" t="n"/>
    </row>
    <row r="174">
      <c r="A174" s="31" t="n"/>
      <c r="B174" s="26" t="n"/>
      <c r="C174" s="27" t="n"/>
      <c r="D174" s="28">
        <f>IFERROR(IF(B174="","",VLOOKUP(B174,'Setup - Materials'!$A$5:$E$504,2,0)),"")</f>
        <v/>
      </c>
      <c r="E174" s="27" t="n"/>
      <c r="F174" s="32">
        <f>IF(OR(C174="",E174=""),"",C174*E174)</f>
        <v/>
      </c>
      <c r="G174" s="26" t="n"/>
      <c r="H174" s="26" t="n"/>
    </row>
    <row r="175">
      <c r="A175" s="31" t="n"/>
      <c r="B175" s="26" t="n"/>
      <c r="C175" s="27" t="n"/>
      <c r="D175" s="28">
        <f>IFERROR(IF(B175="","",VLOOKUP(B175,'Setup - Materials'!$A$5:$E$504,2,0)),"")</f>
        <v/>
      </c>
      <c r="E175" s="27" t="n"/>
      <c r="F175" s="32">
        <f>IF(OR(C175="",E175=""),"",C175*E175)</f>
        <v/>
      </c>
      <c r="G175" s="26" t="n"/>
      <c r="H175" s="26" t="n"/>
    </row>
    <row r="176">
      <c r="A176" s="31" t="n"/>
      <c r="B176" s="26" t="n"/>
      <c r="C176" s="27" t="n"/>
      <c r="D176" s="28">
        <f>IFERROR(IF(B176="","",VLOOKUP(B176,'Setup - Materials'!$A$5:$E$504,2,0)),"")</f>
        <v/>
      </c>
      <c r="E176" s="27" t="n"/>
      <c r="F176" s="32">
        <f>IF(OR(C176="",E176=""),"",C176*E176)</f>
        <v/>
      </c>
      <c r="G176" s="26" t="n"/>
      <c r="H176" s="26" t="n"/>
    </row>
    <row r="177">
      <c r="A177" s="31" t="n"/>
      <c r="B177" s="26" t="n"/>
      <c r="C177" s="27" t="n"/>
      <c r="D177" s="28">
        <f>IFERROR(IF(B177="","",VLOOKUP(B177,'Setup - Materials'!$A$5:$E$504,2,0)),"")</f>
        <v/>
      </c>
      <c r="E177" s="27" t="n"/>
      <c r="F177" s="32">
        <f>IF(OR(C177="",E177=""),"",C177*E177)</f>
        <v/>
      </c>
      <c r="G177" s="26" t="n"/>
      <c r="H177" s="26" t="n"/>
    </row>
    <row r="178">
      <c r="A178" s="31" t="n"/>
      <c r="B178" s="26" t="n"/>
      <c r="C178" s="27" t="n"/>
      <c r="D178" s="28">
        <f>IFERROR(IF(B178="","",VLOOKUP(B178,'Setup - Materials'!$A$5:$E$504,2,0)),"")</f>
        <v/>
      </c>
      <c r="E178" s="27" t="n"/>
      <c r="F178" s="32">
        <f>IF(OR(C178="",E178=""),"",C178*E178)</f>
        <v/>
      </c>
      <c r="G178" s="26" t="n"/>
      <c r="H178" s="26" t="n"/>
    </row>
    <row r="179">
      <c r="A179" s="31" t="n"/>
      <c r="B179" s="26" t="n"/>
      <c r="C179" s="27" t="n"/>
      <c r="D179" s="28">
        <f>IFERROR(IF(B179="","",VLOOKUP(B179,'Setup - Materials'!$A$5:$E$504,2,0)),"")</f>
        <v/>
      </c>
      <c r="E179" s="27" t="n"/>
      <c r="F179" s="32">
        <f>IF(OR(C179="",E179=""),"",C179*E179)</f>
        <v/>
      </c>
      <c r="G179" s="26" t="n"/>
      <c r="H179" s="26" t="n"/>
    </row>
    <row r="180">
      <c r="A180" s="31" t="n"/>
      <c r="B180" s="26" t="n"/>
      <c r="C180" s="27" t="n"/>
      <c r="D180" s="28">
        <f>IFERROR(IF(B180="","",VLOOKUP(B180,'Setup - Materials'!$A$5:$E$504,2,0)),"")</f>
        <v/>
      </c>
      <c r="E180" s="27" t="n"/>
      <c r="F180" s="32">
        <f>IF(OR(C180="",E180=""),"",C180*E180)</f>
        <v/>
      </c>
      <c r="G180" s="26" t="n"/>
      <c r="H180" s="26" t="n"/>
    </row>
    <row r="181">
      <c r="A181" s="31" t="n"/>
      <c r="B181" s="26" t="n"/>
      <c r="C181" s="27" t="n"/>
      <c r="D181" s="28">
        <f>IFERROR(IF(B181="","",VLOOKUP(B181,'Setup - Materials'!$A$5:$E$504,2,0)),"")</f>
        <v/>
      </c>
      <c r="E181" s="27" t="n"/>
      <c r="F181" s="32">
        <f>IF(OR(C181="",E181=""),"",C181*E181)</f>
        <v/>
      </c>
      <c r="G181" s="26" t="n"/>
      <c r="H181" s="26" t="n"/>
    </row>
    <row r="182">
      <c r="A182" s="31" t="n"/>
      <c r="B182" s="26" t="n"/>
      <c r="C182" s="27" t="n"/>
      <c r="D182" s="28">
        <f>IFERROR(IF(B182="","",VLOOKUP(B182,'Setup - Materials'!$A$5:$E$504,2,0)),"")</f>
        <v/>
      </c>
      <c r="E182" s="27" t="n"/>
      <c r="F182" s="32">
        <f>IF(OR(C182="",E182=""),"",C182*E182)</f>
        <v/>
      </c>
      <c r="G182" s="26" t="n"/>
      <c r="H182" s="26" t="n"/>
    </row>
    <row r="183">
      <c r="A183" s="31" t="n"/>
      <c r="B183" s="26" t="n"/>
      <c r="C183" s="27" t="n"/>
      <c r="D183" s="28">
        <f>IFERROR(IF(B183="","",VLOOKUP(B183,'Setup - Materials'!$A$5:$E$504,2,0)),"")</f>
        <v/>
      </c>
      <c r="E183" s="27" t="n"/>
      <c r="F183" s="32">
        <f>IF(OR(C183="",E183=""),"",C183*E183)</f>
        <v/>
      </c>
      <c r="G183" s="26" t="n"/>
      <c r="H183" s="26" t="n"/>
    </row>
    <row r="184">
      <c r="A184" s="31" t="n"/>
      <c r="B184" s="26" t="n"/>
      <c r="C184" s="27" t="n"/>
      <c r="D184" s="28">
        <f>IFERROR(IF(B184="","",VLOOKUP(B184,'Setup - Materials'!$A$5:$E$504,2,0)),"")</f>
        <v/>
      </c>
      <c r="E184" s="27" t="n"/>
      <c r="F184" s="32">
        <f>IF(OR(C184="",E184=""),"",C184*E184)</f>
        <v/>
      </c>
      <c r="G184" s="26" t="n"/>
      <c r="H184" s="26" t="n"/>
    </row>
    <row r="185">
      <c r="A185" s="31" t="n"/>
      <c r="B185" s="26" t="n"/>
      <c r="C185" s="27" t="n"/>
      <c r="D185" s="28">
        <f>IFERROR(IF(B185="","",VLOOKUP(B185,'Setup - Materials'!$A$5:$E$504,2,0)),"")</f>
        <v/>
      </c>
      <c r="E185" s="27" t="n"/>
      <c r="F185" s="32">
        <f>IF(OR(C185="",E185=""),"",C185*E185)</f>
        <v/>
      </c>
      <c r="G185" s="26" t="n"/>
      <c r="H185" s="26" t="n"/>
    </row>
    <row r="186">
      <c r="A186" s="31" t="n"/>
      <c r="B186" s="26" t="n"/>
      <c r="C186" s="27" t="n"/>
      <c r="D186" s="28">
        <f>IFERROR(IF(B186="","",VLOOKUP(B186,'Setup - Materials'!$A$5:$E$504,2,0)),"")</f>
        <v/>
      </c>
      <c r="E186" s="27" t="n"/>
      <c r="F186" s="32">
        <f>IF(OR(C186="",E186=""),"",C186*E186)</f>
        <v/>
      </c>
      <c r="G186" s="26" t="n"/>
      <c r="H186" s="26" t="n"/>
    </row>
    <row r="187">
      <c r="A187" s="31" t="n"/>
      <c r="B187" s="26" t="n"/>
      <c r="C187" s="27" t="n"/>
      <c r="D187" s="28">
        <f>IFERROR(IF(B187="","",VLOOKUP(B187,'Setup - Materials'!$A$5:$E$504,2,0)),"")</f>
        <v/>
      </c>
      <c r="E187" s="27" t="n"/>
      <c r="F187" s="32">
        <f>IF(OR(C187="",E187=""),"",C187*E187)</f>
        <v/>
      </c>
      <c r="G187" s="26" t="n"/>
      <c r="H187" s="26" t="n"/>
    </row>
    <row r="188">
      <c r="A188" s="31" t="n"/>
      <c r="B188" s="26" t="n"/>
      <c r="C188" s="27" t="n"/>
      <c r="D188" s="28">
        <f>IFERROR(IF(B188="","",VLOOKUP(B188,'Setup - Materials'!$A$5:$E$504,2,0)),"")</f>
        <v/>
      </c>
      <c r="E188" s="27" t="n"/>
      <c r="F188" s="32">
        <f>IF(OR(C188="",E188=""),"",C188*E188)</f>
        <v/>
      </c>
      <c r="G188" s="26" t="n"/>
      <c r="H188" s="26" t="n"/>
    </row>
    <row r="189">
      <c r="A189" s="31" t="n"/>
      <c r="B189" s="26" t="n"/>
      <c r="C189" s="27" t="n"/>
      <c r="D189" s="28">
        <f>IFERROR(IF(B189="","",VLOOKUP(B189,'Setup - Materials'!$A$5:$E$504,2,0)),"")</f>
        <v/>
      </c>
      <c r="E189" s="27" t="n"/>
      <c r="F189" s="32">
        <f>IF(OR(C189="",E189=""),"",C189*E189)</f>
        <v/>
      </c>
      <c r="G189" s="26" t="n"/>
      <c r="H189" s="26" t="n"/>
    </row>
    <row r="190">
      <c r="A190" s="31" t="n"/>
      <c r="B190" s="26" t="n"/>
      <c r="C190" s="27" t="n"/>
      <c r="D190" s="28">
        <f>IFERROR(IF(B190="","",VLOOKUP(B190,'Setup - Materials'!$A$5:$E$504,2,0)),"")</f>
        <v/>
      </c>
      <c r="E190" s="27" t="n"/>
      <c r="F190" s="32">
        <f>IF(OR(C190="",E190=""),"",C190*E190)</f>
        <v/>
      </c>
      <c r="G190" s="26" t="n"/>
      <c r="H190" s="26" t="n"/>
    </row>
    <row r="191">
      <c r="A191" s="31" t="n"/>
      <c r="B191" s="26" t="n"/>
      <c r="C191" s="27" t="n"/>
      <c r="D191" s="28">
        <f>IFERROR(IF(B191="","",VLOOKUP(B191,'Setup - Materials'!$A$5:$E$504,2,0)),"")</f>
        <v/>
      </c>
      <c r="E191" s="27" t="n"/>
      <c r="F191" s="32">
        <f>IF(OR(C191="",E191=""),"",C191*E191)</f>
        <v/>
      </c>
      <c r="G191" s="26" t="n"/>
      <c r="H191" s="26" t="n"/>
    </row>
    <row r="192">
      <c r="A192" s="31" t="n"/>
      <c r="B192" s="26" t="n"/>
      <c r="C192" s="27" t="n"/>
      <c r="D192" s="28">
        <f>IFERROR(IF(B192="","",VLOOKUP(B192,'Setup - Materials'!$A$5:$E$504,2,0)),"")</f>
        <v/>
      </c>
      <c r="E192" s="27" t="n"/>
      <c r="F192" s="32">
        <f>IF(OR(C192="",E192=""),"",C192*E192)</f>
        <v/>
      </c>
      <c r="G192" s="26" t="n"/>
      <c r="H192" s="26" t="n"/>
    </row>
    <row r="193">
      <c r="A193" s="31" t="n"/>
      <c r="B193" s="26" t="n"/>
      <c r="C193" s="27" t="n"/>
      <c r="D193" s="28">
        <f>IFERROR(IF(B193="","",VLOOKUP(B193,'Setup - Materials'!$A$5:$E$504,2,0)),"")</f>
        <v/>
      </c>
      <c r="E193" s="27" t="n"/>
      <c r="F193" s="32">
        <f>IF(OR(C193="",E193=""),"",C193*E193)</f>
        <v/>
      </c>
      <c r="G193" s="26" t="n"/>
      <c r="H193" s="26" t="n"/>
    </row>
    <row r="194">
      <c r="A194" s="31" t="n"/>
      <c r="B194" s="26" t="n"/>
      <c r="C194" s="27" t="n"/>
      <c r="D194" s="28">
        <f>IFERROR(IF(B194="","",VLOOKUP(B194,'Setup - Materials'!$A$5:$E$504,2,0)),"")</f>
        <v/>
      </c>
      <c r="E194" s="27" t="n"/>
      <c r="F194" s="32">
        <f>IF(OR(C194="",E194=""),"",C194*E194)</f>
        <v/>
      </c>
      <c r="G194" s="26" t="n"/>
      <c r="H194" s="26" t="n"/>
    </row>
    <row r="195">
      <c r="A195" s="31" t="n"/>
      <c r="B195" s="26" t="n"/>
      <c r="C195" s="27" t="n"/>
      <c r="D195" s="28">
        <f>IFERROR(IF(B195="","",VLOOKUP(B195,'Setup - Materials'!$A$5:$E$504,2,0)),"")</f>
        <v/>
      </c>
      <c r="E195" s="27" t="n"/>
      <c r="F195" s="32">
        <f>IF(OR(C195="",E195=""),"",C195*E195)</f>
        <v/>
      </c>
      <c r="G195" s="26" t="n"/>
      <c r="H195" s="26" t="n"/>
    </row>
    <row r="196">
      <c r="A196" s="31" t="n"/>
      <c r="B196" s="26" t="n"/>
      <c r="C196" s="27" t="n"/>
      <c r="D196" s="28">
        <f>IFERROR(IF(B196="","",VLOOKUP(B196,'Setup - Materials'!$A$5:$E$504,2,0)),"")</f>
        <v/>
      </c>
      <c r="E196" s="27" t="n"/>
      <c r="F196" s="32">
        <f>IF(OR(C196="",E196=""),"",C196*E196)</f>
        <v/>
      </c>
      <c r="G196" s="26" t="n"/>
      <c r="H196" s="26" t="n"/>
    </row>
    <row r="197">
      <c r="A197" s="31" t="n"/>
      <c r="B197" s="26" t="n"/>
      <c r="C197" s="27" t="n"/>
      <c r="D197" s="28">
        <f>IFERROR(IF(B197="","",VLOOKUP(B197,'Setup - Materials'!$A$5:$E$504,2,0)),"")</f>
        <v/>
      </c>
      <c r="E197" s="27" t="n"/>
      <c r="F197" s="32">
        <f>IF(OR(C197="",E197=""),"",C197*E197)</f>
        <v/>
      </c>
      <c r="G197" s="26" t="n"/>
      <c r="H197" s="26" t="n"/>
    </row>
    <row r="198">
      <c r="A198" s="31" t="n"/>
      <c r="B198" s="26" t="n"/>
      <c r="C198" s="27" t="n"/>
      <c r="D198" s="28">
        <f>IFERROR(IF(B198="","",VLOOKUP(B198,'Setup - Materials'!$A$5:$E$504,2,0)),"")</f>
        <v/>
      </c>
      <c r="E198" s="27" t="n"/>
      <c r="F198" s="32">
        <f>IF(OR(C198="",E198=""),"",C198*E198)</f>
        <v/>
      </c>
      <c r="G198" s="26" t="n"/>
      <c r="H198" s="26" t="n"/>
    </row>
    <row r="199">
      <c r="A199" s="31" t="n"/>
      <c r="B199" s="26" t="n"/>
      <c r="C199" s="27" t="n"/>
      <c r="D199" s="28">
        <f>IFERROR(IF(B199="","",VLOOKUP(B199,'Setup - Materials'!$A$5:$E$504,2,0)),"")</f>
        <v/>
      </c>
      <c r="E199" s="27" t="n"/>
      <c r="F199" s="32">
        <f>IF(OR(C199="",E199=""),"",C199*E199)</f>
        <v/>
      </c>
      <c r="G199" s="26" t="n"/>
      <c r="H199" s="26" t="n"/>
    </row>
    <row r="200">
      <c r="A200" s="31" t="n"/>
      <c r="B200" s="26" t="n"/>
      <c r="C200" s="27" t="n"/>
      <c r="D200" s="28">
        <f>IFERROR(IF(B200="","",VLOOKUP(B200,'Setup - Materials'!$A$5:$E$504,2,0)),"")</f>
        <v/>
      </c>
      <c r="E200" s="27" t="n"/>
      <c r="F200" s="32">
        <f>IF(OR(C200="",E200=""),"",C200*E200)</f>
        <v/>
      </c>
      <c r="G200" s="26" t="n"/>
      <c r="H200" s="26" t="n"/>
    </row>
    <row r="201">
      <c r="A201" s="31" t="n"/>
      <c r="B201" s="26" t="n"/>
      <c r="C201" s="27" t="n"/>
      <c r="D201" s="28">
        <f>IFERROR(IF(B201="","",VLOOKUP(B201,'Setup - Materials'!$A$5:$E$504,2,0)),"")</f>
        <v/>
      </c>
      <c r="E201" s="27" t="n"/>
      <c r="F201" s="32">
        <f>IF(OR(C201="",E201=""),"",C201*E201)</f>
        <v/>
      </c>
      <c r="G201" s="26" t="n"/>
      <c r="H201" s="26" t="n"/>
    </row>
    <row r="202">
      <c r="A202" s="31" t="n"/>
      <c r="B202" s="26" t="n"/>
      <c r="C202" s="27" t="n"/>
      <c r="D202" s="28">
        <f>IFERROR(IF(B202="","",VLOOKUP(B202,'Setup - Materials'!$A$5:$E$504,2,0)),"")</f>
        <v/>
      </c>
      <c r="E202" s="27" t="n"/>
      <c r="F202" s="32">
        <f>IF(OR(C202="",E202=""),"",C202*E202)</f>
        <v/>
      </c>
      <c r="G202" s="26" t="n"/>
      <c r="H202" s="26" t="n"/>
    </row>
    <row r="203">
      <c r="A203" s="31" t="n"/>
      <c r="B203" s="26" t="n"/>
      <c r="C203" s="27" t="n"/>
      <c r="D203" s="28">
        <f>IFERROR(IF(B203="","",VLOOKUP(B203,'Setup - Materials'!$A$5:$E$504,2,0)),"")</f>
        <v/>
      </c>
      <c r="E203" s="27" t="n"/>
      <c r="F203" s="32">
        <f>IF(OR(C203="",E203=""),"",C203*E203)</f>
        <v/>
      </c>
      <c r="G203" s="26" t="n"/>
      <c r="H203" s="26" t="n"/>
    </row>
    <row r="204">
      <c r="A204" s="31" t="n"/>
      <c r="B204" s="26" t="n"/>
      <c r="C204" s="27" t="n"/>
      <c r="D204" s="28">
        <f>IFERROR(IF(B204="","",VLOOKUP(B204,'Setup - Materials'!$A$5:$E$504,2,0)),"")</f>
        <v/>
      </c>
      <c r="E204" s="27" t="n"/>
      <c r="F204" s="32">
        <f>IF(OR(C204="",E204=""),"",C204*E204)</f>
        <v/>
      </c>
      <c r="G204" s="26" t="n"/>
      <c r="H204" s="26" t="n"/>
    </row>
    <row r="205">
      <c r="A205" s="31" t="n"/>
      <c r="B205" s="26" t="n"/>
      <c r="C205" s="27" t="n"/>
      <c r="D205" s="28">
        <f>IFERROR(IF(B205="","",VLOOKUP(B205,'Setup - Materials'!$A$5:$E$504,2,0)),"")</f>
        <v/>
      </c>
      <c r="E205" s="27" t="n"/>
      <c r="F205" s="32">
        <f>IF(OR(C205="",E205=""),"",C205*E205)</f>
        <v/>
      </c>
      <c r="G205" s="26" t="n"/>
      <c r="H205" s="26" t="n"/>
    </row>
    <row r="206">
      <c r="A206" s="31" t="n"/>
      <c r="B206" s="26" t="n"/>
      <c r="C206" s="27" t="n"/>
      <c r="D206" s="28">
        <f>IFERROR(IF(B206="","",VLOOKUP(B206,'Setup - Materials'!$A$5:$E$504,2,0)),"")</f>
        <v/>
      </c>
      <c r="E206" s="27" t="n"/>
      <c r="F206" s="32">
        <f>IF(OR(C206="",E206=""),"",C206*E206)</f>
        <v/>
      </c>
      <c r="G206" s="26" t="n"/>
      <c r="H206" s="26" t="n"/>
    </row>
    <row r="207">
      <c r="A207" s="31" t="n"/>
      <c r="B207" s="26" t="n"/>
      <c r="C207" s="27" t="n"/>
      <c r="D207" s="28">
        <f>IFERROR(IF(B207="","",VLOOKUP(B207,'Setup - Materials'!$A$5:$E$504,2,0)),"")</f>
        <v/>
      </c>
      <c r="E207" s="27" t="n"/>
      <c r="F207" s="32">
        <f>IF(OR(C207="",E207=""),"",C207*E207)</f>
        <v/>
      </c>
      <c r="G207" s="26" t="n"/>
      <c r="H207" s="26" t="n"/>
    </row>
    <row r="208">
      <c r="A208" s="31" t="n"/>
      <c r="B208" s="26" t="n"/>
      <c r="C208" s="27" t="n"/>
      <c r="D208" s="28">
        <f>IFERROR(IF(B208="","",VLOOKUP(B208,'Setup - Materials'!$A$5:$E$504,2,0)),"")</f>
        <v/>
      </c>
      <c r="E208" s="27" t="n"/>
      <c r="F208" s="32">
        <f>IF(OR(C208="",E208=""),"",C208*E208)</f>
        <v/>
      </c>
      <c r="G208" s="26" t="n"/>
      <c r="H208" s="26" t="n"/>
    </row>
    <row r="209">
      <c r="A209" s="31" t="n"/>
      <c r="B209" s="26" t="n"/>
      <c r="C209" s="27" t="n"/>
      <c r="D209" s="28">
        <f>IFERROR(IF(B209="","",VLOOKUP(B209,'Setup - Materials'!$A$5:$E$504,2,0)),"")</f>
        <v/>
      </c>
      <c r="E209" s="27" t="n"/>
      <c r="F209" s="32">
        <f>IF(OR(C209="",E209=""),"",C209*E209)</f>
        <v/>
      </c>
      <c r="G209" s="26" t="n"/>
      <c r="H209" s="26" t="n"/>
    </row>
    <row r="210">
      <c r="A210" s="31" t="n"/>
      <c r="B210" s="26" t="n"/>
      <c r="C210" s="27" t="n"/>
      <c r="D210" s="28">
        <f>IFERROR(IF(B210="","",VLOOKUP(B210,'Setup - Materials'!$A$5:$E$504,2,0)),"")</f>
        <v/>
      </c>
      <c r="E210" s="27" t="n"/>
      <c r="F210" s="32">
        <f>IF(OR(C210="",E210=""),"",C210*E210)</f>
        <v/>
      </c>
      <c r="G210" s="26" t="n"/>
      <c r="H210" s="26" t="n"/>
    </row>
    <row r="211">
      <c r="A211" s="31" t="n"/>
      <c r="B211" s="26" t="n"/>
      <c r="C211" s="27" t="n"/>
      <c r="D211" s="28">
        <f>IFERROR(IF(B211="","",VLOOKUP(B211,'Setup - Materials'!$A$5:$E$504,2,0)),"")</f>
        <v/>
      </c>
      <c r="E211" s="27" t="n"/>
      <c r="F211" s="32">
        <f>IF(OR(C211="",E211=""),"",C211*E211)</f>
        <v/>
      </c>
      <c r="G211" s="26" t="n"/>
      <c r="H211" s="26" t="n"/>
    </row>
    <row r="212">
      <c r="A212" s="31" t="n"/>
      <c r="B212" s="26" t="n"/>
      <c r="C212" s="27" t="n"/>
      <c r="D212" s="28">
        <f>IFERROR(IF(B212="","",VLOOKUP(B212,'Setup - Materials'!$A$5:$E$504,2,0)),"")</f>
        <v/>
      </c>
      <c r="E212" s="27" t="n"/>
      <c r="F212" s="32">
        <f>IF(OR(C212="",E212=""),"",C212*E212)</f>
        <v/>
      </c>
      <c r="G212" s="26" t="n"/>
      <c r="H212" s="26" t="n"/>
    </row>
    <row r="213">
      <c r="A213" s="31" t="n"/>
      <c r="B213" s="26" t="n"/>
      <c r="C213" s="27" t="n"/>
      <c r="D213" s="28">
        <f>IFERROR(IF(B213="","",VLOOKUP(B213,'Setup - Materials'!$A$5:$E$504,2,0)),"")</f>
        <v/>
      </c>
      <c r="E213" s="27" t="n"/>
      <c r="F213" s="32">
        <f>IF(OR(C213="",E213=""),"",C213*E213)</f>
        <v/>
      </c>
      <c r="G213" s="26" t="n"/>
      <c r="H213" s="26" t="n"/>
    </row>
    <row r="214">
      <c r="A214" s="31" t="n"/>
      <c r="B214" s="26" t="n"/>
      <c r="C214" s="27" t="n"/>
      <c r="D214" s="28">
        <f>IFERROR(IF(B214="","",VLOOKUP(B214,'Setup - Materials'!$A$5:$E$504,2,0)),"")</f>
        <v/>
      </c>
      <c r="E214" s="27" t="n"/>
      <c r="F214" s="32">
        <f>IF(OR(C214="",E214=""),"",C214*E214)</f>
        <v/>
      </c>
      <c r="G214" s="26" t="n"/>
      <c r="H214" s="26" t="n"/>
    </row>
    <row r="215">
      <c r="A215" s="31" t="n"/>
      <c r="B215" s="26" t="n"/>
      <c r="C215" s="27" t="n"/>
      <c r="D215" s="28">
        <f>IFERROR(IF(B215="","",VLOOKUP(B215,'Setup - Materials'!$A$5:$E$504,2,0)),"")</f>
        <v/>
      </c>
      <c r="E215" s="27" t="n"/>
      <c r="F215" s="32">
        <f>IF(OR(C215="",E215=""),"",C215*E215)</f>
        <v/>
      </c>
      <c r="G215" s="26" t="n"/>
      <c r="H215" s="26" t="n"/>
    </row>
    <row r="216">
      <c r="A216" s="31" t="n"/>
      <c r="B216" s="26" t="n"/>
      <c r="C216" s="27" t="n"/>
      <c r="D216" s="28">
        <f>IFERROR(IF(B216="","",VLOOKUP(B216,'Setup - Materials'!$A$5:$E$504,2,0)),"")</f>
        <v/>
      </c>
      <c r="E216" s="27" t="n"/>
      <c r="F216" s="32">
        <f>IF(OR(C216="",E216=""),"",C216*E216)</f>
        <v/>
      </c>
      <c r="G216" s="26" t="n"/>
      <c r="H216" s="26" t="n"/>
    </row>
    <row r="217">
      <c r="A217" s="31" t="n"/>
      <c r="B217" s="26" t="n"/>
      <c r="C217" s="27" t="n"/>
      <c r="D217" s="28">
        <f>IFERROR(IF(B217="","",VLOOKUP(B217,'Setup - Materials'!$A$5:$E$504,2,0)),"")</f>
        <v/>
      </c>
      <c r="E217" s="27" t="n"/>
      <c r="F217" s="32">
        <f>IF(OR(C217="",E217=""),"",C217*E217)</f>
        <v/>
      </c>
      <c r="G217" s="26" t="n"/>
      <c r="H217" s="26" t="n"/>
    </row>
    <row r="218">
      <c r="A218" s="31" t="n"/>
      <c r="B218" s="26" t="n"/>
      <c r="C218" s="27" t="n"/>
      <c r="D218" s="28">
        <f>IFERROR(IF(B218="","",VLOOKUP(B218,'Setup - Materials'!$A$5:$E$504,2,0)),"")</f>
        <v/>
      </c>
      <c r="E218" s="27" t="n"/>
      <c r="F218" s="32">
        <f>IF(OR(C218="",E218=""),"",C218*E218)</f>
        <v/>
      </c>
      <c r="G218" s="26" t="n"/>
      <c r="H218" s="26" t="n"/>
    </row>
    <row r="219">
      <c r="A219" s="31" t="n"/>
      <c r="B219" s="26" t="n"/>
      <c r="C219" s="27" t="n"/>
      <c r="D219" s="28">
        <f>IFERROR(IF(B219="","",VLOOKUP(B219,'Setup - Materials'!$A$5:$E$504,2,0)),"")</f>
        <v/>
      </c>
      <c r="E219" s="27" t="n"/>
      <c r="F219" s="32">
        <f>IF(OR(C219="",E219=""),"",C219*E219)</f>
        <v/>
      </c>
      <c r="G219" s="26" t="n"/>
      <c r="H219" s="26" t="n"/>
    </row>
    <row r="220">
      <c r="A220" s="31" t="n"/>
      <c r="B220" s="26" t="n"/>
      <c r="C220" s="27" t="n"/>
      <c r="D220" s="28">
        <f>IFERROR(IF(B220="","",VLOOKUP(B220,'Setup - Materials'!$A$5:$E$504,2,0)),"")</f>
        <v/>
      </c>
      <c r="E220" s="27" t="n"/>
      <c r="F220" s="32">
        <f>IF(OR(C220="",E220=""),"",C220*E220)</f>
        <v/>
      </c>
      <c r="G220" s="26" t="n"/>
      <c r="H220" s="26" t="n"/>
    </row>
    <row r="221">
      <c r="A221" s="31" t="n"/>
      <c r="B221" s="26" t="n"/>
      <c r="C221" s="27" t="n"/>
      <c r="D221" s="28">
        <f>IFERROR(IF(B221="","",VLOOKUP(B221,'Setup - Materials'!$A$5:$E$504,2,0)),"")</f>
        <v/>
      </c>
      <c r="E221" s="27" t="n"/>
      <c r="F221" s="32">
        <f>IF(OR(C221="",E221=""),"",C221*E221)</f>
        <v/>
      </c>
      <c r="G221" s="26" t="n"/>
      <c r="H221" s="26" t="n"/>
    </row>
    <row r="222">
      <c r="A222" s="31" t="n"/>
      <c r="B222" s="26" t="n"/>
      <c r="C222" s="27" t="n"/>
      <c r="D222" s="28">
        <f>IFERROR(IF(B222="","",VLOOKUP(B222,'Setup - Materials'!$A$5:$E$504,2,0)),"")</f>
        <v/>
      </c>
      <c r="E222" s="27" t="n"/>
      <c r="F222" s="32">
        <f>IF(OR(C222="",E222=""),"",C222*E222)</f>
        <v/>
      </c>
      <c r="G222" s="26" t="n"/>
      <c r="H222" s="26" t="n"/>
    </row>
    <row r="223">
      <c r="A223" s="31" t="n"/>
      <c r="B223" s="26" t="n"/>
      <c r="C223" s="27" t="n"/>
      <c r="D223" s="28">
        <f>IFERROR(IF(B223="","",VLOOKUP(B223,'Setup - Materials'!$A$5:$E$504,2,0)),"")</f>
        <v/>
      </c>
      <c r="E223" s="27" t="n"/>
      <c r="F223" s="32">
        <f>IF(OR(C223="",E223=""),"",C223*E223)</f>
        <v/>
      </c>
      <c r="G223" s="26" t="n"/>
      <c r="H223" s="26" t="n"/>
    </row>
    <row r="224">
      <c r="A224" s="31" t="n"/>
      <c r="B224" s="26" t="n"/>
      <c r="C224" s="27" t="n"/>
      <c r="D224" s="28">
        <f>IFERROR(IF(B224="","",VLOOKUP(B224,'Setup - Materials'!$A$5:$E$504,2,0)),"")</f>
        <v/>
      </c>
      <c r="E224" s="27" t="n"/>
      <c r="F224" s="32">
        <f>IF(OR(C224="",E224=""),"",C224*E224)</f>
        <v/>
      </c>
      <c r="G224" s="26" t="n"/>
      <c r="H224" s="26" t="n"/>
    </row>
    <row r="225">
      <c r="A225" s="31" t="n"/>
      <c r="B225" s="26" t="n"/>
      <c r="C225" s="27" t="n"/>
      <c r="D225" s="28">
        <f>IFERROR(IF(B225="","",VLOOKUP(B225,'Setup - Materials'!$A$5:$E$504,2,0)),"")</f>
        <v/>
      </c>
      <c r="E225" s="27" t="n"/>
      <c r="F225" s="32">
        <f>IF(OR(C225="",E225=""),"",C225*E225)</f>
        <v/>
      </c>
      <c r="G225" s="26" t="n"/>
      <c r="H225" s="26" t="n"/>
    </row>
    <row r="226">
      <c r="A226" s="31" t="n"/>
      <c r="B226" s="26" t="n"/>
      <c r="C226" s="27" t="n"/>
      <c r="D226" s="28">
        <f>IFERROR(IF(B226="","",VLOOKUP(B226,'Setup - Materials'!$A$5:$E$504,2,0)),"")</f>
        <v/>
      </c>
      <c r="E226" s="27" t="n"/>
      <c r="F226" s="32">
        <f>IF(OR(C226="",E226=""),"",C226*E226)</f>
        <v/>
      </c>
      <c r="G226" s="26" t="n"/>
      <c r="H226" s="26" t="n"/>
    </row>
    <row r="227">
      <c r="A227" s="31" t="n"/>
      <c r="B227" s="26" t="n"/>
      <c r="C227" s="27" t="n"/>
      <c r="D227" s="28">
        <f>IFERROR(IF(B227="","",VLOOKUP(B227,'Setup - Materials'!$A$5:$E$504,2,0)),"")</f>
        <v/>
      </c>
      <c r="E227" s="27" t="n"/>
      <c r="F227" s="32">
        <f>IF(OR(C227="",E227=""),"",C227*E227)</f>
        <v/>
      </c>
      <c r="G227" s="26" t="n"/>
      <c r="H227" s="26" t="n"/>
    </row>
    <row r="228">
      <c r="A228" s="31" t="n"/>
      <c r="B228" s="26" t="n"/>
      <c r="C228" s="27" t="n"/>
      <c r="D228" s="28">
        <f>IFERROR(IF(B228="","",VLOOKUP(B228,'Setup - Materials'!$A$5:$E$504,2,0)),"")</f>
        <v/>
      </c>
      <c r="E228" s="27" t="n"/>
      <c r="F228" s="32">
        <f>IF(OR(C228="",E228=""),"",C228*E228)</f>
        <v/>
      </c>
      <c r="G228" s="26" t="n"/>
      <c r="H228" s="26" t="n"/>
    </row>
    <row r="229">
      <c r="A229" s="31" t="n"/>
      <c r="B229" s="26" t="n"/>
      <c r="C229" s="27" t="n"/>
      <c r="D229" s="28">
        <f>IFERROR(IF(B229="","",VLOOKUP(B229,'Setup - Materials'!$A$5:$E$504,2,0)),"")</f>
        <v/>
      </c>
      <c r="E229" s="27" t="n"/>
      <c r="F229" s="32">
        <f>IF(OR(C229="",E229=""),"",C229*E229)</f>
        <v/>
      </c>
      <c r="G229" s="26" t="n"/>
      <c r="H229" s="26" t="n"/>
    </row>
    <row r="230">
      <c r="A230" s="31" t="n"/>
      <c r="B230" s="26" t="n"/>
      <c r="C230" s="27" t="n"/>
      <c r="D230" s="28">
        <f>IFERROR(IF(B230="","",VLOOKUP(B230,'Setup - Materials'!$A$5:$E$504,2,0)),"")</f>
        <v/>
      </c>
      <c r="E230" s="27" t="n"/>
      <c r="F230" s="32">
        <f>IF(OR(C230="",E230=""),"",C230*E230)</f>
        <v/>
      </c>
      <c r="G230" s="26" t="n"/>
      <c r="H230" s="26" t="n"/>
    </row>
    <row r="231">
      <c r="A231" s="31" t="n"/>
      <c r="B231" s="26" t="n"/>
      <c r="C231" s="27" t="n"/>
      <c r="D231" s="28">
        <f>IFERROR(IF(B231="","",VLOOKUP(B231,'Setup - Materials'!$A$5:$E$504,2,0)),"")</f>
        <v/>
      </c>
      <c r="E231" s="27" t="n"/>
      <c r="F231" s="32">
        <f>IF(OR(C231="",E231=""),"",C231*E231)</f>
        <v/>
      </c>
      <c r="G231" s="26" t="n"/>
      <c r="H231" s="26" t="n"/>
    </row>
    <row r="232">
      <c r="A232" s="31" t="n"/>
      <c r="B232" s="26" t="n"/>
      <c r="C232" s="27" t="n"/>
      <c r="D232" s="28">
        <f>IFERROR(IF(B232="","",VLOOKUP(B232,'Setup - Materials'!$A$5:$E$504,2,0)),"")</f>
        <v/>
      </c>
      <c r="E232" s="27" t="n"/>
      <c r="F232" s="32">
        <f>IF(OR(C232="",E232=""),"",C232*E232)</f>
        <v/>
      </c>
      <c r="G232" s="26" t="n"/>
      <c r="H232" s="26" t="n"/>
    </row>
    <row r="233">
      <c r="A233" s="31" t="n"/>
      <c r="B233" s="26" t="n"/>
      <c r="C233" s="27" t="n"/>
      <c r="D233" s="28">
        <f>IFERROR(IF(B233="","",VLOOKUP(B233,'Setup - Materials'!$A$5:$E$504,2,0)),"")</f>
        <v/>
      </c>
      <c r="E233" s="27" t="n"/>
      <c r="F233" s="32">
        <f>IF(OR(C233="",E233=""),"",C233*E233)</f>
        <v/>
      </c>
      <c r="G233" s="26" t="n"/>
      <c r="H233" s="26" t="n"/>
    </row>
    <row r="234">
      <c r="A234" s="31" t="n"/>
      <c r="B234" s="26" t="n"/>
      <c r="C234" s="27" t="n"/>
      <c r="D234" s="28">
        <f>IFERROR(IF(B234="","",VLOOKUP(B234,'Setup - Materials'!$A$5:$E$504,2,0)),"")</f>
        <v/>
      </c>
      <c r="E234" s="27" t="n"/>
      <c r="F234" s="32">
        <f>IF(OR(C234="",E234=""),"",C234*E234)</f>
        <v/>
      </c>
      <c r="G234" s="26" t="n"/>
      <c r="H234" s="26" t="n"/>
    </row>
    <row r="235">
      <c r="A235" s="31" t="n"/>
      <c r="B235" s="26" t="n"/>
      <c r="C235" s="27" t="n"/>
      <c r="D235" s="28">
        <f>IFERROR(IF(B235="","",VLOOKUP(B235,'Setup - Materials'!$A$5:$E$504,2,0)),"")</f>
        <v/>
      </c>
      <c r="E235" s="27" t="n"/>
      <c r="F235" s="32">
        <f>IF(OR(C235="",E235=""),"",C235*E235)</f>
        <v/>
      </c>
      <c r="G235" s="26" t="n"/>
      <c r="H235" s="26" t="n"/>
    </row>
    <row r="236">
      <c r="A236" s="31" t="n"/>
      <c r="B236" s="26" t="n"/>
      <c r="C236" s="27" t="n"/>
      <c r="D236" s="28">
        <f>IFERROR(IF(B236="","",VLOOKUP(B236,'Setup - Materials'!$A$5:$E$504,2,0)),"")</f>
        <v/>
      </c>
      <c r="E236" s="27" t="n"/>
      <c r="F236" s="32">
        <f>IF(OR(C236="",E236=""),"",C236*E236)</f>
        <v/>
      </c>
      <c r="G236" s="26" t="n"/>
      <c r="H236" s="26" t="n"/>
    </row>
    <row r="237">
      <c r="A237" s="31" t="n"/>
      <c r="B237" s="26" t="n"/>
      <c r="C237" s="27" t="n"/>
      <c r="D237" s="28">
        <f>IFERROR(IF(B237="","",VLOOKUP(B237,'Setup - Materials'!$A$5:$E$504,2,0)),"")</f>
        <v/>
      </c>
      <c r="E237" s="27" t="n"/>
      <c r="F237" s="32">
        <f>IF(OR(C237="",E237=""),"",C237*E237)</f>
        <v/>
      </c>
      <c r="G237" s="26" t="n"/>
      <c r="H237" s="26" t="n"/>
    </row>
    <row r="238">
      <c r="A238" s="31" t="n"/>
      <c r="B238" s="26" t="n"/>
      <c r="C238" s="27" t="n"/>
      <c r="D238" s="28">
        <f>IFERROR(IF(B238="","",VLOOKUP(B238,'Setup - Materials'!$A$5:$E$504,2,0)),"")</f>
        <v/>
      </c>
      <c r="E238" s="27" t="n"/>
      <c r="F238" s="32">
        <f>IF(OR(C238="",E238=""),"",C238*E238)</f>
        <v/>
      </c>
      <c r="G238" s="26" t="n"/>
      <c r="H238" s="26" t="n"/>
    </row>
    <row r="239">
      <c r="A239" s="31" t="n"/>
      <c r="B239" s="26" t="n"/>
      <c r="C239" s="27" t="n"/>
      <c r="D239" s="28">
        <f>IFERROR(IF(B239="","",VLOOKUP(B239,'Setup - Materials'!$A$5:$E$504,2,0)),"")</f>
        <v/>
      </c>
      <c r="E239" s="27" t="n"/>
      <c r="F239" s="32">
        <f>IF(OR(C239="",E239=""),"",C239*E239)</f>
        <v/>
      </c>
      <c r="G239" s="26" t="n"/>
      <c r="H239" s="26" t="n"/>
    </row>
    <row r="240">
      <c r="A240" s="31" t="n"/>
      <c r="B240" s="26" t="n"/>
      <c r="C240" s="27" t="n"/>
      <c r="D240" s="28">
        <f>IFERROR(IF(B240="","",VLOOKUP(B240,'Setup - Materials'!$A$5:$E$504,2,0)),"")</f>
        <v/>
      </c>
      <c r="E240" s="27" t="n"/>
      <c r="F240" s="32">
        <f>IF(OR(C240="",E240=""),"",C240*E240)</f>
        <v/>
      </c>
      <c r="G240" s="26" t="n"/>
      <c r="H240" s="26" t="n"/>
    </row>
    <row r="241">
      <c r="A241" s="31" t="n"/>
      <c r="B241" s="26" t="n"/>
      <c r="C241" s="27" t="n"/>
      <c r="D241" s="28">
        <f>IFERROR(IF(B241="","",VLOOKUP(B241,'Setup - Materials'!$A$5:$E$504,2,0)),"")</f>
        <v/>
      </c>
      <c r="E241" s="27" t="n"/>
      <c r="F241" s="32">
        <f>IF(OR(C241="",E241=""),"",C241*E241)</f>
        <v/>
      </c>
      <c r="G241" s="26" t="n"/>
      <c r="H241" s="26" t="n"/>
    </row>
    <row r="242">
      <c r="A242" s="31" t="n"/>
      <c r="B242" s="26" t="n"/>
      <c r="C242" s="27" t="n"/>
      <c r="D242" s="28">
        <f>IFERROR(IF(B242="","",VLOOKUP(B242,'Setup - Materials'!$A$5:$E$504,2,0)),"")</f>
        <v/>
      </c>
      <c r="E242" s="27" t="n"/>
      <c r="F242" s="32">
        <f>IF(OR(C242="",E242=""),"",C242*E242)</f>
        <v/>
      </c>
      <c r="G242" s="26" t="n"/>
      <c r="H242" s="26" t="n"/>
    </row>
    <row r="243">
      <c r="A243" s="31" t="n"/>
      <c r="B243" s="26" t="n"/>
      <c r="C243" s="27" t="n"/>
      <c r="D243" s="28">
        <f>IFERROR(IF(B243="","",VLOOKUP(B243,'Setup - Materials'!$A$5:$E$504,2,0)),"")</f>
        <v/>
      </c>
      <c r="E243" s="27" t="n"/>
      <c r="F243" s="32">
        <f>IF(OR(C243="",E243=""),"",C243*E243)</f>
        <v/>
      </c>
      <c r="G243" s="26" t="n"/>
      <c r="H243" s="26" t="n"/>
    </row>
    <row r="244">
      <c r="A244" s="31" t="n"/>
      <c r="B244" s="26" t="n"/>
      <c r="C244" s="27" t="n"/>
      <c r="D244" s="28">
        <f>IFERROR(IF(B244="","",VLOOKUP(B244,'Setup - Materials'!$A$5:$E$504,2,0)),"")</f>
        <v/>
      </c>
      <c r="E244" s="27" t="n"/>
      <c r="F244" s="32">
        <f>IF(OR(C244="",E244=""),"",C244*E244)</f>
        <v/>
      </c>
      <c r="G244" s="26" t="n"/>
      <c r="H244" s="26" t="n"/>
    </row>
    <row r="245">
      <c r="A245" s="31" t="n"/>
      <c r="B245" s="26" t="n"/>
      <c r="C245" s="27" t="n"/>
      <c r="D245" s="28">
        <f>IFERROR(IF(B245="","",VLOOKUP(B245,'Setup - Materials'!$A$5:$E$504,2,0)),"")</f>
        <v/>
      </c>
      <c r="E245" s="27" t="n"/>
      <c r="F245" s="32">
        <f>IF(OR(C245="",E245=""),"",C245*E245)</f>
        <v/>
      </c>
      <c r="G245" s="26" t="n"/>
      <c r="H245" s="26" t="n"/>
    </row>
    <row r="246">
      <c r="A246" s="31" t="n"/>
      <c r="B246" s="26" t="n"/>
      <c r="C246" s="27" t="n"/>
      <c r="D246" s="28">
        <f>IFERROR(IF(B246="","",VLOOKUP(B246,'Setup - Materials'!$A$5:$E$504,2,0)),"")</f>
        <v/>
      </c>
      <c r="E246" s="27" t="n"/>
      <c r="F246" s="32">
        <f>IF(OR(C246="",E246=""),"",C246*E246)</f>
        <v/>
      </c>
      <c r="G246" s="26" t="n"/>
      <c r="H246" s="26" t="n"/>
    </row>
    <row r="247">
      <c r="A247" s="31" t="n"/>
      <c r="B247" s="26" t="n"/>
      <c r="C247" s="27" t="n"/>
      <c r="D247" s="28">
        <f>IFERROR(IF(B247="","",VLOOKUP(B247,'Setup - Materials'!$A$5:$E$504,2,0)),"")</f>
        <v/>
      </c>
      <c r="E247" s="27" t="n"/>
      <c r="F247" s="32">
        <f>IF(OR(C247="",E247=""),"",C247*E247)</f>
        <v/>
      </c>
      <c r="G247" s="26" t="n"/>
      <c r="H247" s="26" t="n"/>
    </row>
    <row r="248">
      <c r="A248" s="31" t="n"/>
      <c r="B248" s="26" t="n"/>
      <c r="C248" s="27" t="n"/>
      <c r="D248" s="28">
        <f>IFERROR(IF(B248="","",VLOOKUP(B248,'Setup - Materials'!$A$5:$E$504,2,0)),"")</f>
        <v/>
      </c>
      <c r="E248" s="27" t="n"/>
      <c r="F248" s="32">
        <f>IF(OR(C248="",E248=""),"",C248*E248)</f>
        <v/>
      </c>
      <c r="G248" s="26" t="n"/>
      <c r="H248" s="26" t="n"/>
    </row>
    <row r="249">
      <c r="A249" s="31" t="n"/>
      <c r="B249" s="26" t="n"/>
      <c r="C249" s="27" t="n"/>
      <c r="D249" s="28">
        <f>IFERROR(IF(B249="","",VLOOKUP(B249,'Setup - Materials'!$A$5:$E$504,2,0)),"")</f>
        <v/>
      </c>
      <c r="E249" s="27" t="n"/>
      <c r="F249" s="32">
        <f>IF(OR(C249="",E249=""),"",C249*E249)</f>
        <v/>
      </c>
      <c r="G249" s="26" t="n"/>
      <c r="H249" s="26" t="n"/>
    </row>
    <row r="250">
      <c r="A250" s="31" t="n"/>
      <c r="B250" s="26" t="n"/>
      <c r="C250" s="27" t="n"/>
      <c r="D250" s="28">
        <f>IFERROR(IF(B250="","",VLOOKUP(B250,'Setup - Materials'!$A$5:$E$504,2,0)),"")</f>
        <v/>
      </c>
      <c r="E250" s="27" t="n"/>
      <c r="F250" s="32">
        <f>IF(OR(C250="",E250=""),"",C250*E250)</f>
        <v/>
      </c>
      <c r="G250" s="26" t="n"/>
      <c r="H250" s="26" t="n"/>
    </row>
    <row r="251">
      <c r="A251" s="31" t="n"/>
      <c r="B251" s="26" t="n"/>
      <c r="C251" s="27" t="n"/>
      <c r="D251" s="28">
        <f>IFERROR(IF(B251="","",VLOOKUP(B251,'Setup - Materials'!$A$5:$E$504,2,0)),"")</f>
        <v/>
      </c>
      <c r="E251" s="27" t="n"/>
      <c r="F251" s="32">
        <f>IF(OR(C251="",E251=""),"",C251*E251)</f>
        <v/>
      </c>
      <c r="G251" s="26" t="n"/>
      <c r="H251" s="26" t="n"/>
    </row>
    <row r="252">
      <c r="A252" s="31" t="n"/>
      <c r="B252" s="26" t="n"/>
      <c r="C252" s="27" t="n"/>
      <c r="D252" s="28">
        <f>IFERROR(IF(B252="","",VLOOKUP(B252,'Setup - Materials'!$A$5:$E$504,2,0)),"")</f>
        <v/>
      </c>
      <c r="E252" s="27" t="n"/>
      <c r="F252" s="32">
        <f>IF(OR(C252="",E252=""),"",C252*E252)</f>
        <v/>
      </c>
      <c r="G252" s="26" t="n"/>
      <c r="H252" s="26" t="n"/>
    </row>
    <row r="253">
      <c r="A253" s="31" t="n"/>
      <c r="B253" s="26" t="n"/>
      <c r="C253" s="27" t="n"/>
      <c r="D253" s="28">
        <f>IFERROR(IF(B253="","",VLOOKUP(B253,'Setup - Materials'!$A$5:$E$504,2,0)),"")</f>
        <v/>
      </c>
      <c r="E253" s="27" t="n"/>
      <c r="F253" s="32">
        <f>IF(OR(C253="",E253=""),"",C253*E253)</f>
        <v/>
      </c>
      <c r="G253" s="26" t="n"/>
      <c r="H253" s="26" t="n"/>
    </row>
    <row r="254">
      <c r="A254" s="31" t="n"/>
      <c r="B254" s="26" t="n"/>
      <c r="C254" s="27" t="n"/>
      <c r="D254" s="28">
        <f>IFERROR(IF(B254="","",VLOOKUP(B254,'Setup - Materials'!$A$5:$E$504,2,0)),"")</f>
        <v/>
      </c>
      <c r="E254" s="27" t="n"/>
      <c r="F254" s="32">
        <f>IF(OR(C254="",E254=""),"",C254*E254)</f>
        <v/>
      </c>
      <c r="G254" s="26" t="n"/>
      <c r="H254" s="26" t="n"/>
    </row>
    <row r="255">
      <c r="A255" s="31" t="n"/>
      <c r="B255" s="26" t="n"/>
      <c r="C255" s="27" t="n"/>
      <c r="D255" s="28">
        <f>IFERROR(IF(B255="","",VLOOKUP(B255,'Setup - Materials'!$A$5:$E$504,2,0)),"")</f>
        <v/>
      </c>
      <c r="E255" s="27" t="n"/>
      <c r="F255" s="32">
        <f>IF(OR(C255="",E255=""),"",C255*E255)</f>
        <v/>
      </c>
      <c r="G255" s="26" t="n"/>
      <c r="H255" s="26" t="n"/>
    </row>
    <row r="256">
      <c r="A256" s="31" t="n"/>
      <c r="B256" s="26" t="n"/>
      <c r="C256" s="27" t="n"/>
      <c r="D256" s="28">
        <f>IFERROR(IF(B256="","",VLOOKUP(B256,'Setup - Materials'!$A$5:$E$504,2,0)),"")</f>
        <v/>
      </c>
      <c r="E256" s="27" t="n"/>
      <c r="F256" s="32">
        <f>IF(OR(C256="",E256=""),"",C256*E256)</f>
        <v/>
      </c>
      <c r="G256" s="26" t="n"/>
      <c r="H256" s="26" t="n"/>
    </row>
    <row r="257">
      <c r="A257" s="31" t="n"/>
      <c r="B257" s="26" t="n"/>
      <c r="C257" s="27" t="n"/>
      <c r="D257" s="28">
        <f>IFERROR(IF(B257="","",VLOOKUP(B257,'Setup - Materials'!$A$5:$E$504,2,0)),"")</f>
        <v/>
      </c>
      <c r="E257" s="27" t="n"/>
      <c r="F257" s="32">
        <f>IF(OR(C257="",E257=""),"",C257*E257)</f>
        <v/>
      </c>
      <c r="G257" s="26" t="n"/>
      <c r="H257" s="26" t="n"/>
    </row>
    <row r="258">
      <c r="A258" s="31" t="n"/>
      <c r="B258" s="26" t="n"/>
      <c r="C258" s="27" t="n"/>
      <c r="D258" s="28">
        <f>IFERROR(IF(B258="","",VLOOKUP(B258,'Setup - Materials'!$A$5:$E$504,2,0)),"")</f>
        <v/>
      </c>
      <c r="E258" s="27" t="n"/>
      <c r="F258" s="32">
        <f>IF(OR(C258="",E258=""),"",C258*E258)</f>
        <v/>
      </c>
      <c r="G258" s="26" t="n"/>
      <c r="H258" s="26" t="n"/>
    </row>
    <row r="259">
      <c r="A259" s="31" t="n"/>
      <c r="B259" s="26" t="n"/>
      <c r="C259" s="27" t="n"/>
      <c r="D259" s="28">
        <f>IFERROR(IF(B259="","",VLOOKUP(B259,'Setup - Materials'!$A$5:$E$504,2,0)),"")</f>
        <v/>
      </c>
      <c r="E259" s="27" t="n"/>
      <c r="F259" s="32">
        <f>IF(OR(C259="",E259=""),"",C259*E259)</f>
        <v/>
      </c>
      <c r="G259" s="26" t="n"/>
      <c r="H259" s="26" t="n"/>
    </row>
    <row r="260">
      <c r="A260" s="31" t="n"/>
      <c r="B260" s="26" t="n"/>
      <c r="C260" s="27" t="n"/>
      <c r="D260" s="28">
        <f>IFERROR(IF(B260="","",VLOOKUP(B260,'Setup - Materials'!$A$5:$E$504,2,0)),"")</f>
        <v/>
      </c>
      <c r="E260" s="27" t="n"/>
      <c r="F260" s="32">
        <f>IF(OR(C260="",E260=""),"",C260*E260)</f>
        <v/>
      </c>
      <c r="G260" s="26" t="n"/>
      <c r="H260" s="26" t="n"/>
    </row>
    <row r="261">
      <c r="A261" s="31" t="n"/>
      <c r="B261" s="26" t="n"/>
      <c r="C261" s="27" t="n"/>
      <c r="D261" s="28">
        <f>IFERROR(IF(B261="","",VLOOKUP(B261,'Setup - Materials'!$A$5:$E$504,2,0)),"")</f>
        <v/>
      </c>
      <c r="E261" s="27" t="n"/>
      <c r="F261" s="32">
        <f>IF(OR(C261="",E261=""),"",C261*E261)</f>
        <v/>
      </c>
      <c r="G261" s="26" t="n"/>
      <c r="H261" s="26" t="n"/>
    </row>
    <row r="262">
      <c r="A262" s="31" t="n"/>
      <c r="B262" s="26" t="n"/>
      <c r="C262" s="27" t="n"/>
      <c r="D262" s="28">
        <f>IFERROR(IF(B262="","",VLOOKUP(B262,'Setup - Materials'!$A$5:$E$504,2,0)),"")</f>
        <v/>
      </c>
      <c r="E262" s="27" t="n"/>
      <c r="F262" s="32">
        <f>IF(OR(C262="",E262=""),"",C262*E262)</f>
        <v/>
      </c>
      <c r="G262" s="26" t="n"/>
      <c r="H262" s="26" t="n"/>
    </row>
    <row r="263">
      <c r="A263" s="31" t="n"/>
      <c r="B263" s="26" t="n"/>
      <c r="C263" s="27" t="n"/>
      <c r="D263" s="28">
        <f>IFERROR(IF(B263="","",VLOOKUP(B263,'Setup - Materials'!$A$5:$E$504,2,0)),"")</f>
        <v/>
      </c>
      <c r="E263" s="27" t="n"/>
      <c r="F263" s="32">
        <f>IF(OR(C263="",E263=""),"",C263*E263)</f>
        <v/>
      </c>
      <c r="G263" s="26" t="n"/>
      <c r="H263" s="26" t="n"/>
    </row>
    <row r="264">
      <c r="A264" s="31" t="n"/>
      <c r="B264" s="26" t="n"/>
      <c r="C264" s="27" t="n"/>
      <c r="D264" s="28">
        <f>IFERROR(IF(B264="","",VLOOKUP(B264,'Setup - Materials'!$A$5:$E$504,2,0)),"")</f>
        <v/>
      </c>
      <c r="E264" s="27" t="n"/>
      <c r="F264" s="32">
        <f>IF(OR(C264="",E264=""),"",C264*E264)</f>
        <v/>
      </c>
      <c r="G264" s="26" t="n"/>
      <c r="H264" s="26" t="n"/>
    </row>
    <row r="265">
      <c r="A265" s="31" t="n"/>
      <c r="B265" s="26" t="n"/>
      <c r="C265" s="27" t="n"/>
      <c r="D265" s="28">
        <f>IFERROR(IF(B265="","",VLOOKUP(B265,'Setup - Materials'!$A$5:$E$504,2,0)),"")</f>
        <v/>
      </c>
      <c r="E265" s="27" t="n"/>
      <c r="F265" s="32">
        <f>IF(OR(C265="",E265=""),"",C265*E265)</f>
        <v/>
      </c>
      <c r="G265" s="26" t="n"/>
      <c r="H265" s="26" t="n"/>
    </row>
    <row r="266">
      <c r="A266" s="31" t="n"/>
      <c r="B266" s="26" t="n"/>
      <c r="C266" s="27" t="n"/>
      <c r="D266" s="28">
        <f>IFERROR(IF(B266="","",VLOOKUP(B266,'Setup - Materials'!$A$5:$E$504,2,0)),"")</f>
        <v/>
      </c>
      <c r="E266" s="27" t="n"/>
      <c r="F266" s="32">
        <f>IF(OR(C266="",E266=""),"",C266*E266)</f>
        <v/>
      </c>
      <c r="G266" s="26" t="n"/>
      <c r="H266" s="26" t="n"/>
    </row>
    <row r="267">
      <c r="A267" s="31" t="n"/>
      <c r="B267" s="26" t="n"/>
      <c r="C267" s="27" t="n"/>
      <c r="D267" s="28">
        <f>IFERROR(IF(B267="","",VLOOKUP(B267,'Setup - Materials'!$A$5:$E$504,2,0)),"")</f>
        <v/>
      </c>
      <c r="E267" s="27" t="n"/>
      <c r="F267" s="32">
        <f>IF(OR(C267="",E267=""),"",C267*E267)</f>
        <v/>
      </c>
      <c r="G267" s="26" t="n"/>
      <c r="H267" s="26" t="n"/>
    </row>
    <row r="268">
      <c r="A268" s="31" t="n"/>
      <c r="B268" s="26" t="n"/>
      <c r="C268" s="27" t="n"/>
      <c r="D268" s="28">
        <f>IFERROR(IF(B268="","",VLOOKUP(B268,'Setup - Materials'!$A$5:$E$504,2,0)),"")</f>
        <v/>
      </c>
      <c r="E268" s="27" t="n"/>
      <c r="F268" s="32">
        <f>IF(OR(C268="",E268=""),"",C268*E268)</f>
        <v/>
      </c>
      <c r="G268" s="26" t="n"/>
      <c r="H268" s="26" t="n"/>
    </row>
    <row r="269">
      <c r="A269" s="31" t="n"/>
      <c r="B269" s="26" t="n"/>
      <c r="C269" s="27" t="n"/>
      <c r="D269" s="28">
        <f>IFERROR(IF(B269="","",VLOOKUP(B269,'Setup - Materials'!$A$5:$E$504,2,0)),"")</f>
        <v/>
      </c>
      <c r="E269" s="27" t="n"/>
      <c r="F269" s="32">
        <f>IF(OR(C269="",E269=""),"",C269*E269)</f>
        <v/>
      </c>
      <c r="G269" s="26" t="n"/>
      <c r="H269" s="26" t="n"/>
    </row>
    <row r="270">
      <c r="A270" s="31" t="n"/>
      <c r="B270" s="26" t="n"/>
      <c r="C270" s="27" t="n"/>
      <c r="D270" s="28">
        <f>IFERROR(IF(B270="","",VLOOKUP(B270,'Setup - Materials'!$A$5:$E$504,2,0)),"")</f>
        <v/>
      </c>
      <c r="E270" s="27" t="n"/>
      <c r="F270" s="32">
        <f>IF(OR(C270="",E270=""),"",C270*E270)</f>
        <v/>
      </c>
      <c r="G270" s="26" t="n"/>
      <c r="H270" s="26" t="n"/>
    </row>
    <row r="271">
      <c r="A271" s="31" t="n"/>
      <c r="B271" s="26" t="n"/>
      <c r="C271" s="27" t="n"/>
      <c r="D271" s="28">
        <f>IFERROR(IF(B271="","",VLOOKUP(B271,'Setup - Materials'!$A$5:$E$504,2,0)),"")</f>
        <v/>
      </c>
      <c r="E271" s="27" t="n"/>
      <c r="F271" s="32">
        <f>IF(OR(C271="",E271=""),"",C271*E271)</f>
        <v/>
      </c>
      <c r="G271" s="26" t="n"/>
      <c r="H271" s="26" t="n"/>
    </row>
    <row r="272">
      <c r="A272" s="31" t="n"/>
      <c r="B272" s="26" t="n"/>
      <c r="C272" s="27" t="n"/>
      <c r="D272" s="28">
        <f>IFERROR(IF(B272="","",VLOOKUP(B272,'Setup - Materials'!$A$5:$E$504,2,0)),"")</f>
        <v/>
      </c>
      <c r="E272" s="27" t="n"/>
      <c r="F272" s="32">
        <f>IF(OR(C272="",E272=""),"",C272*E272)</f>
        <v/>
      </c>
      <c r="G272" s="26" t="n"/>
      <c r="H272" s="26" t="n"/>
    </row>
    <row r="273">
      <c r="A273" s="31" t="n"/>
      <c r="B273" s="26" t="n"/>
      <c r="C273" s="27" t="n"/>
      <c r="D273" s="28">
        <f>IFERROR(IF(B273="","",VLOOKUP(B273,'Setup - Materials'!$A$5:$E$504,2,0)),"")</f>
        <v/>
      </c>
      <c r="E273" s="27" t="n"/>
      <c r="F273" s="32">
        <f>IF(OR(C273="",E273=""),"",C273*E273)</f>
        <v/>
      </c>
      <c r="G273" s="26" t="n"/>
      <c r="H273" s="26" t="n"/>
    </row>
    <row r="274">
      <c r="A274" s="31" t="n"/>
      <c r="B274" s="26" t="n"/>
      <c r="C274" s="27" t="n"/>
      <c r="D274" s="28">
        <f>IFERROR(IF(B274="","",VLOOKUP(B274,'Setup - Materials'!$A$5:$E$504,2,0)),"")</f>
        <v/>
      </c>
      <c r="E274" s="27" t="n"/>
      <c r="F274" s="32">
        <f>IF(OR(C274="",E274=""),"",C274*E274)</f>
        <v/>
      </c>
      <c r="G274" s="26" t="n"/>
      <c r="H274" s="26" t="n"/>
    </row>
    <row r="275">
      <c r="A275" s="31" t="n"/>
      <c r="B275" s="26" t="n"/>
      <c r="C275" s="27" t="n"/>
      <c r="D275" s="28">
        <f>IFERROR(IF(B275="","",VLOOKUP(B275,'Setup - Materials'!$A$5:$E$504,2,0)),"")</f>
        <v/>
      </c>
      <c r="E275" s="27" t="n"/>
      <c r="F275" s="32">
        <f>IF(OR(C275="",E275=""),"",C275*E275)</f>
        <v/>
      </c>
      <c r="G275" s="26" t="n"/>
      <c r="H275" s="26" t="n"/>
    </row>
    <row r="276">
      <c r="A276" s="31" t="n"/>
      <c r="B276" s="26" t="n"/>
      <c r="C276" s="27" t="n"/>
      <c r="D276" s="28">
        <f>IFERROR(IF(B276="","",VLOOKUP(B276,'Setup - Materials'!$A$5:$E$504,2,0)),"")</f>
        <v/>
      </c>
      <c r="E276" s="27" t="n"/>
      <c r="F276" s="32">
        <f>IF(OR(C276="",E276=""),"",C276*E276)</f>
        <v/>
      </c>
      <c r="G276" s="26" t="n"/>
      <c r="H276" s="26" t="n"/>
    </row>
    <row r="277">
      <c r="A277" s="31" t="n"/>
      <c r="B277" s="26" t="n"/>
      <c r="C277" s="27" t="n"/>
      <c r="D277" s="28">
        <f>IFERROR(IF(B277="","",VLOOKUP(B277,'Setup - Materials'!$A$5:$E$504,2,0)),"")</f>
        <v/>
      </c>
      <c r="E277" s="27" t="n"/>
      <c r="F277" s="32">
        <f>IF(OR(C277="",E277=""),"",C277*E277)</f>
        <v/>
      </c>
      <c r="G277" s="26" t="n"/>
      <c r="H277" s="26" t="n"/>
    </row>
    <row r="278">
      <c r="A278" s="31" t="n"/>
      <c r="B278" s="26" t="n"/>
      <c r="C278" s="27" t="n"/>
      <c r="D278" s="28">
        <f>IFERROR(IF(B278="","",VLOOKUP(B278,'Setup - Materials'!$A$5:$E$504,2,0)),"")</f>
        <v/>
      </c>
      <c r="E278" s="27" t="n"/>
      <c r="F278" s="32">
        <f>IF(OR(C278="",E278=""),"",C278*E278)</f>
        <v/>
      </c>
      <c r="G278" s="26" t="n"/>
      <c r="H278" s="26" t="n"/>
    </row>
    <row r="279">
      <c r="A279" s="31" t="n"/>
      <c r="B279" s="26" t="n"/>
      <c r="C279" s="27" t="n"/>
      <c r="D279" s="28">
        <f>IFERROR(IF(B279="","",VLOOKUP(B279,'Setup - Materials'!$A$5:$E$504,2,0)),"")</f>
        <v/>
      </c>
      <c r="E279" s="27" t="n"/>
      <c r="F279" s="32">
        <f>IF(OR(C279="",E279=""),"",C279*E279)</f>
        <v/>
      </c>
      <c r="G279" s="26" t="n"/>
      <c r="H279" s="26" t="n"/>
    </row>
    <row r="280">
      <c r="A280" s="31" t="n"/>
      <c r="B280" s="26" t="n"/>
      <c r="C280" s="27" t="n"/>
      <c r="D280" s="28">
        <f>IFERROR(IF(B280="","",VLOOKUP(B280,'Setup - Materials'!$A$5:$E$504,2,0)),"")</f>
        <v/>
      </c>
      <c r="E280" s="27" t="n"/>
      <c r="F280" s="32">
        <f>IF(OR(C280="",E280=""),"",C280*E280)</f>
        <v/>
      </c>
      <c r="G280" s="26" t="n"/>
      <c r="H280" s="26" t="n"/>
    </row>
    <row r="281">
      <c r="A281" s="31" t="n"/>
      <c r="B281" s="26" t="n"/>
      <c r="C281" s="27" t="n"/>
      <c r="D281" s="28">
        <f>IFERROR(IF(B281="","",VLOOKUP(B281,'Setup - Materials'!$A$5:$E$504,2,0)),"")</f>
        <v/>
      </c>
      <c r="E281" s="27" t="n"/>
      <c r="F281" s="32">
        <f>IF(OR(C281="",E281=""),"",C281*E281)</f>
        <v/>
      </c>
      <c r="G281" s="26" t="n"/>
      <c r="H281" s="26" t="n"/>
    </row>
    <row r="282">
      <c r="A282" s="31" t="n"/>
      <c r="B282" s="26" t="n"/>
      <c r="C282" s="27" t="n"/>
      <c r="D282" s="28">
        <f>IFERROR(IF(B282="","",VLOOKUP(B282,'Setup - Materials'!$A$5:$E$504,2,0)),"")</f>
        <v/>
      </c>
      <c r="E282" s="27" t="n"/>
      <c r="F282" s="32">
        <f>IF(OR(C282="",E282=""),"",C282*E282)</f>
        <v/>
      </c>
      <c r="G282" s="26" t="n"/>
      <c r="H282" s="26" t="n"/>
    </row>
    <row r="283">
      <c r="A283" s="31" t="n"/>
      <c r="B283" s="26" t="n"/>
      <c r="C283" s="27" t="n"/>
      <c r="D283" s="28">
        <f>IFERROR(IF(B283="","",VLOOKUP(B283,'Setup - Materials'!$A$5:$E$504,2,0)),"")</f>
        <v/>
      </c>
      <c r="E283" s="27" t="n"/>
      <c r="F283" s="32">
        <f>IF(OR(C283="",E283=""),"",C283*E283)</f>
        <v/>
      </c>
      <c r="G283" s="26" t="n"/>
      <c r="H283" s="26" t="n"/>
    </row>
    <row r="284">
      <c r="A284" s="31" t="n"/>
      <c r="B284" s="26" t="n"/>
      <c r="C284" s="27" t="n"/>
      <c r="D284" s="28">
        <f>IFERROR(IF(B284="","",VLOOKUP(B284,'Setup - Materials'!$A$5:$E$504,2,0)),"")</f>
        <v/>
      </c>
      <c r="E284" s="27" t="n"/>
      <c r="F284" s="32">
        <f>IF(OR(C284="",E284=""),"",C284*E284)</f>
        <v/>
      </c>
      <c r="G284" s="26" t="n"/>
      <c r="H284" s="26" t="n"/>
    </row>
    <row r="285">
      <c r="A285" s="31" t="n"/>
      <c r="B285" s="26" t="n"/>
      <c r="C285" s="27" t="n"/>
      <c r="D285" s="28">
        <f>IFERROR(IF(B285="","",VLOOKUP(B285,'Setup - Materials'!$A$5:$E$504,2,0)),"")</f>
        <v/>
      </c>
      <c r="E285" s="27" t="n"/>
      <c r="F285" s="32">
        <f>IF(OR(C285="",E285=""),"",C285*E285)</f>
        <v/>
      </c>
      <c r="G285" s="26" t="n"/>
      <c r="H285" s="26" t="n"/>
    </row>
    <row r="286">
      <c r="A286" s="31" t="n"/>
      <c r="B286" s="26" t="n"/>
      <c r="C286" s="27" t="n"/>
      <c r="D286" s="28">
        <f>IFERROR(IF(B286="","",VLOOKUP(B286,'Setup - Materials'!$A$5:$E$504,2,0)),"")</f>
        <v/>
      </c>
      <c r="E286" s="27" t="n"/>
      <c r="F286" s="32">
        <f>IF(OR(C286="",E286=""),"",C286*E286)</f>
        <v/>
      </c>
      <c r="G286" s="26" t="n"/>
      <c r="H286" s="26" t="n"/>
    </row>
    <row r="287">
      <c r="A287" s="31" t="n"/>
      <c r="B287" s="26" t="n"/>
      <c r="C287" s="27" t="n"/>
      <c r="D287" s="28">
        <f>IFERROR(IF(B287="","",VLOOKUP(B287,'Setup - Materials'!$A$5:$E$504,2,0)),"")</f>
        <v/>
      </c>
      <c r="E287" s="27" t="n"/>
      <c r="F287" s="32">
        <f>IF(OR(C287="",E287=""),"",C287*E287)</f>
        <v/>
      </c>
      <c r="G287" s="26" t="n"/>
      <c r="H287" s="26" t="n"/>
    </row>
    <row r="288">
      <c r="A288" s="31" t="n"/>
      <c r="B288" s="26" t="n"/>
      <c r="C288" s="27" t="n"/>
      <c r="D288" s="28">
        <f>IFERROR(IF(B288="","",VLOOKUP(B288,'Setup - Materials'!$A$5:$E$504,2,0)),"")</f>
        <v/>
      </c>
      <c r="E288" s="27" t="n"/>
      <c r="F288" s="32">
        <f>IF(OR(C288="",E288=""),"",C288*E288)</f>
        <v/>
      </c>
      <c r="G288" s="26" t="n"/>
      <c r="H288" s="26" t="n"/>
    </row>
    <row r="289">
      <c r="A289" s="31" t="n"/>
      <c r="B289" s="26" t="n"/>
      <c r="C289" s="27" t="n"/>
      <c r="D289" s="28">
        <f>IFERROR(IF(B289="","",VLOOKUP(B289,'Setup - Materials'!$A$5:$E$504,2,0)),"")</f>
        <v/>
      </c>
      <c r="E289" s="27" t="n"/>
      <c r="F289" s="32">
        <f>IF(OR(C289="",E289=""),"",C289*E289)</f>
        <v/>
      </c>
      <c r="G289" s="26" t="n"/>
      <c r="H289" s="26" t="n"/>
    </row>
    <row r="290">
      <c r="A290" s="31" t="n"/>
      <c r="B290" s="26" t="n"/>
      <c r="C290" s="27" t="n"/>
      <c r="D290" s="28">
        <f>IFERROR(IF(B290="","",VLOOKUP(B290,'Setup - Materials'!$A$5:$E$504,2,0)),"")</f>
        <v/>
      </c>
      <c r="E290" s="27" t="n"/>
      <c r="F290" s="32">
        <f>IF(OR(C290="",E290=""),"",C290*E290)</f>
        <v/>
      </c>
      <c r="G290" s="26" t="n"/>
      <c r="H290" s="26" t="n"/>
    </row>
    <row r="291">
      <c r="A291" s="31" t="n"/>
      <c r="B291" s="26" t="n"/>
      <c r="C291" s="27" t="n"/>
      <c r="D291" s="28">
        <f>IFERROR(IF(B291="","",VLOOKUP(B291,'Setup - Materials'!$A$5:$E$504,2,0)),"")</f>
        <v/>
      </c>
      <c r="E291" s="27" t="n"/>
      <c r="F291" s="32">
        <f>IF(OR(C291="",E291=""),"",C291*E291)</f>
        <v/>
      </c>
      <c r="G291" s="26" t="n"/>
      <c r="H291" s="26" t="n"/>
    </row>
    <row r="292">
      <c r="A292" s="31" t="n"/>
      <c r="B292" s="26" t="n"/>
      <c r="C292" s="27" t="n"/>
      <c r="D292" s="28">
        <f>IFERROR(IF(B292="","",VLOOKUP(B292,'Setup - Materials'!$A$5:$E$504,2,0)),"")</f>
        <v/>
      </c>
      <c r="E292" s="27" t="n"/>
      <c r="F292" s="32">
        <f>IF(OR(C292="",E292=""),"",C292*E292)</f>
        <v/>
      </c>
      <c r="G292" s="26" t="n"/>
      <c r="H292" s="26" t="n"/>
    </row>
    <row r="293">
      <c r="A293" s="31" t="n"/>
      <c r="B293" s="26" t="n"/>
      <c r="C293" s="27" t="n"/>
      <c r="D293" s="28">
        <f>IFERROR(IF(B293="","",VLOOKUP(B293,'Setup - Materials'!$A$5:$E$504,2,0)),"")</f>
        <v/>
      </c>
      <c r="E293" s="27" t="n"/>
      <c r="F293" s="32">
        <f>IF(OR(C293="",E293=""),"",C293*E293)</f>
        <v/>
      </c>
      <c r="G293" s="26" t="n"/>
      <c r="H293" s="26" t="n"/>
    </row>
    <row r="294">
      <c r="A294" s="31" t="n"/>
      <c r="B294" s="26" t="n"/>
      <c r="C294" s="27" t="n"/>
      <c r="D294" s="28">
        <f>IFERROR(IF(B294="","",VLOOKUP(B294,'Setup - Materials'!$A$5:$E$504,2,0)),"")</f>
        <v/>
      </c>
      <c r="E294" s="27" t="n"/>
      <c r="F294" s="32">
        <f>IF(OR(C294="",E294=""),"",C294*E294)</f>
        <v/>
      </c>
      <c r="G294" s="26" t="n"/>
      <c r="H294" s="26" t="n"/>
    </row>
    <row r="295">
      <c r="A295" s="31" t="n"/>
      <c r="B295" s="26" t="n"/>
      <c r="C295" s="27" t="n"/>
      <c r="D295" s="28">
        <f>IFERROR(IF(B295="","",VLOOKUP(B295,'Setup - Materials'!$A$5:$E$504,2,0)),"")</f>
        <v/>
      </c>
      <c r="E295" s="27" t="n"/>
      <c r="F295" s="32">
        <f>IF(OR(C295="",E295=""),"",C295*E295)</f>
        <v/>
      </c>
      <c r="G295" s="26" t="n"/>
      <c r="H295" s="26" t="n"/>
    </row>
    <row r="296">
      <c r="A296" s="31" t="n"/>
      <c r="B296" s="26" t="n"/>
      <c r="C296" s="27" t="n"/>
      <c r="D296" s="28">
        <f>IFERROR(IF(B296="","",VLOOKUP(B296,'Setup - Materials'!$A$5:$E$504,2,0)),"")</f>
        <v/>
      </c>
      <c r="E296" s="27" t="n"/>
      <c r="F296" s="32">
        <f>IF(OR(C296="",E296=""),"",C296*E296)</f>
        <v/>
      </c>
      <c r="G296" s="26" t="n"/>
      <c r="H296" s="26" t="n"/>
    </row>
    <row r="297">
      <c r="A297" s="31" t="n"/>
      <c r="B297" s="26" t="n"/>
      <c r="C297" s="27" t="n"/>
      <c r="D297" s="28">
        <f>IFERROR(IF(B297="","",VLOOKUP(B297,'Setup - Materials'!$A$5:$E$504,2,0)),"")</f>
        <v/>
      </c>
      <c r="E297" s="27" t="n"/>
      <c r="F297" s="32">
        <f>IF(OR(C297="",E297=""),"",C297*E297)</f>
        <v/>
      </c>
      <c r="G297" s="26" t="n"/>
      <c r="H297" s="26" t="n"/>
    </row>
    <row r="298">
      <c r="A298" s="31" t="n"/>
      <c r="B298" s="26" t="n"/>
      <c r="C298" s="27" t="n"/>
      <c r="D298" s="28">
        <f>IFERROR(IF(B298="","",VLOOKUP(B298,'Setup - Materials'!$A$5:$E$504,2,0)),"")</f>
        <v/>
      </c>
      <c r="E298" s="27" t="n"/>
      <c r="F298" s="32">
        <f>IF(OR(C298="",E298=""),"",C298*E298)</f>
        <v/>
      </c>
      <c r="G298" s="26" t="n"/>
      <c r="H298" s="26" t="n"/>
    </row>
    <row r="299">
      <c r="A299" s="31" t="n"/>
      <c r="B299" s="26" t="n"/>
      <c r="C299" s="27" t="n"/>
      <c r="D299" s="28">
        <f>IFERROR(IF(B299="","",VLOOKUP(B299,'Setup - Materials'!$A$5:$E$504,2,0)),"")</f>
        <v/>
      </c>
      <c r="E299" s="27" t="n"/>
      <c r="F299" s="32">
        <f>IF(OR(C299="",E299=""),"",C299*E299)</f>
        <v/>
      </c>
      <c r="G299" s="26" t="n"/>
      <c r="H299" s="26" t="n"/>
    </row>
    <row r="300">
      <c r="A300" s="31" t="n"/>
      <c r="B300" s="26" t="n"/>
      <c r="C300" s="27" t="n"/>
      <c r="D300" s="28">
        <f>IFERROR(IF(B300="","",VLOOKUP(B300,'Setup - Materials'!$A$5:$E$504,2,0)),"")</f>
        <v/>
      </c>
      <c r="E300" s="27" t="n"/>
      <c r="F300" s="32">
        <f>IF(OR(C300="",E300=""),"",C300*E300)</f>
        <v/>
      </c>
      <c r="G300" s="26" t="n"/>
      <c r="H300" s="26" t="n"/>
    </row>
    <row r="301">
      <c r="A301" s="31" t="n"/>
      <c r="B301" s="26" t="n"/>
      <c r="C301" s="27" t="n"/>
      <c r="D301" s="28">
        <f>IFERROR(IF(B301="","",VLOOKUP(B301,'Setup - Materials'!$A$5:$E$504,2,0)),"")</f>
        <v/>
      </c>
      <c r="E301" s="27" t="n"/>
      <c r="F301" s="32">
        <f>IF(OR(C301="",E301=""),"",C301*E301)</f>
        <v/>
      </c>
      <c r="G301" s="26" t="n"/>
      <c r="H301" s="26" t="n"/>
    </row>
    <row r="302">
      <c r="A302" s="31" t="n"/>
      <c r="B302" s="26" t="n"/>
      <c r="C302" s="27" t="n"/>
      <c r="D302" s="28">
        <f>IFERROR(IF(B302="","",VLOOKUP(B302,'Setup - Materials'!$A$5:$E$504,2,0)),"")</f>
        <v/>
      </c>
      <c r="E302" s="27" t="n"/>
      <c r="F302" s="32">
        <f>IF(OR(C302="",E302=""),"",C302*E302)</f>
        <v/>
      </c>
      <c r="G302" s="26" t="n"/>
      <c r="H302" s="26" t="n"/>
    </row>
    <row r="303">
      <c r="A303" s="31" t="n"/>
      <c r="B303" s="26" t="n"/>
      <c r="C303" s="27" t="n"/>
      <c r="D303" s="28">
        <f>IFERROR(IF(B303="","",VLOOKUP(B303,'Setup - Materials'!$A$5:$E$504,2,0)),"")</f>
        <v/>
      </c>
      <c r="E303" s="27" t="n"/>
      <c r="F303" s="32">
        <f>IF(OR(C303="",E303=""),"",C303*E303)</f>
        <v/>
      </c>
      <c r="G303" s="26" t="n"/>
      <c r="H303" s="26" t="n"/>
    </row>
    <row r="304">
      <c r="A304" s="31" t="n"/>
      <c r="B304" s="26" t="n"/>
      <c r="C304" s="27" t="n"/>
      <c r="D304" s="28">
        <f>IFERROR(IF(B304="","",VLOOKUP(B304,'Setup - Materials'!$A$5:$E$504,2,0)),"")</f>
        <v/>
      </c>
      <c r="E304" s="27" t="n"/>
      <c r="F304" s="32">
        <f>IF(OR(C304="",E304=""),"",C304*E304)</f>
        <v/>
      </c>
      <c r="G304" s="26" t="n"/>
      <c r="H304" s="26" t="n"/>
    </row>
    <row r="305">
      <c r="A305" s="31" t="n"/>
      <c r="B305" s="26" t="n"/>
      <c r="C305" s="27" t="n"/>
      <c r="D305" s="28">
        <f>IFERROR(IF(B305="","",VLOOKUP(B305,'Setup - Materials'!$A$5:$E$504,2,0)),"")</f>
        <v/>
      </c>
      <c r="E305" s="27" t="n"/>
      <c r="F305" s="32">
        <f>IF(OR(C305="",E305=""),"",C305*E305)</f>
        <v/>
      </c>
      <c r="G305" s="26" t="n"/>
      <c r="H305" s="26" t="n"/>
    </row>
    <row r="306">
      <c r="A306" s="31" t="n"/>
      <c r="B306" s="26" t="n"/>
      <c r="C306" s="27" t="n"/>
      <c r="D306" s="28">
        <f>IFERROR(IF(B306="","",VLOOKUP(B306,'Setup - Materials'!$A$5:$E$504,2,0)),"")</f>
        <v/>
      </c>
      <c r="E306" s="27" t="n"/>
      <c r="F306" s="32">
        <f>IF(OR(C306="",E306=""),"",C306*E306)</f>
        <v/>
      </c>
      <c r="G306" s="26" t="n"/>
      <c r="H306" s="26" t="n"/>
    </row>
    <row r="307">
      <c r="A307" s="31" t="n"/>
      <c r="B307" s="26" t="n"/>
      <c r="C307" s="27" t="n"/>
      <c r="D307" s="28">
        <f>IFERROR(IF(B307="","",VLOOKUP(B307,'Setup - Materials'!$A$5:$E$504,2,0)),"")</f>
        <v/>
      </c>
      <c r="E307" s="27" t="n"/>
      <c r="F307" s="32">
        <f>IF(OR(C307="",E307=""),"",C307*E307)</f>
        <v/>
      </c>
      <c r="G307" s="26" t="n"/>
      <c r="H307" s="26" t="n"/>
    </row>
    <row r="308">
      <c r="A308" s="31" t="n"/>
      <c r="B308" s="26" t="n"/>
      <c r="C308" s="27" t="n"/>
      <c r="D308" s="28">
        <f>IFERROR(IF(B308="","",VLOOKUP(B308,'Setup - Materials'!$A$5:$E$504,2,0)),"")</f>
        <v/>
      </c>
      <c r="E308" s="27" t="n"/>
      <c r="F308" s="32">
        <f>IF(OR(C308="",E308=""),"",C308*E308)</f>
        <v/>
      </c>
      <c r="G308" s="26" t="n"/>
      <c r="H308" s="26" t="n"/>
    </row>
    <row r="309">
      <c r="A309" s="31" t="n"/>
      <c r="B309" s="26" t="n"/>
      <c r="C309" s="27" t="n"/>
      <c r="D309" s="28">
        <f>IFERROR(IF(B309="","",VLOOKUP(B309,'Setup - Materials'!$A$5:$E$504,2,0)),"")</f>
        <v/>
      </c>
      <c r="E309" s="27" t="n"/>
      <c r="F309" s="32">
        <f>IF(OR(C309="",E309=""),"",C309*E309)</f>
        <v/>
      </c>
      <c r="G309" s="26" t="n"/>
      <c r="H309" s="26" t="n"/>
    </row>
    <row r="310">
      <c r="A310" s="31" t="n"/>
      <c r="B310" s="26" t="n"/>
      <c r="C310" s="27" t="n"/>
      <c r="D310" s="28">
        <f>IFERROR(IF(B310="","",VLOOKUP(B310,'Setup - Materials'!$A$5:$E$504,2,0)),"")</f>
        <v/>
      </c>
      <c r="E310" s="27" t="n"/>
      <c r="F310" s="32">
        <f>IF(OR(C310="",E310=""),"",C310*E310)</f>
        <v/>
      </c>
      <c r="G310" s="26" t="n"/>
      <c r="H310" s="26" t="n"/>
    </row>
    <row r="311">
      <c r="A311" s="31" t="n"/>
      <c r="B311" s="26" t="n"/>
      <c r="C311" s="27" t="n"/>
      <c r="D311" s="28">
        <f>IFERROR(IF(B311="","",VLOOKUP(B311,'Setup - Materials'!$A$5:$E$504,2,0)),"")</f>
        <v/>
      </c>
      <c r="E311" s="27" t="n"/>
      <c r="F311" s="32">
        <f>IF(OR(C311="",E311=""),"",C311*E311)</f>
        <v/>
      </c>
      <c r="G311" s="26" t="n"/>
      <c r="H311" s="26" t="n"/>
    </row>
    <row r="312">
      <c r="A312" s="31" t="n"/>
      <c r="B312" s="26" t="n"/>
      <c r="C312" s="27" t="n"/>
      <c r="D312" s="28">
        <f>IFERROR(IF(B312="","",VLOOKUP(B312,'Setup - Materials'!$A$5:$E$504,2,0)),"")</f>
        <v/>
      </c>
      <c r="E312" s="27" t="n"/>
      <c r="F312" s="32">
        <f>IF(OR(C312="",E312=""),"",C312*E312)</f>
        <v/>
      </c>
      <c r="G312" s="26" t="n"/>
      <c r="H312" s="26" t="n"/>
    </row>
    <row r="313">
      <c r="A313" s="31" t="n"/>
      <c r="B313" s="26" t="n"/>
      <c r="C313" s="27" t="n"/>
      <c r="D313" s="28">
        <f>IFERROR(IF(B313="","",VLOOKUP(B313,'Setup - Materials'!$A$5:$E$504,2,0)),"")</f>
        <v/>
      </c>
      <c r="E313" s="27" t="n"/>
      <c r="F313" s="32">
        <f>IF(OR(C313="",E313=""),"",C313*E313)</f>
        <v/>
      </c>
      <c r="G313" s="26" t="n"/>
      <c r="H313" s="26" t="n"/>
    </row>
    <row r="314">
      <c r="A314" s="31" t="n"/>
      <c r="B314" s="26" t="n"/>
      <c r="C314" s="27" t="n"/>
      <c r="D314" s="28">
        <f>IFERROR(IF(B314="","",VLOOKUP(B314,'Setup - Materials'!$A$5:$E$504,2,0)),"")</f>
        <v/>
      </c>
      <c r="E314" s="27" t="n"/>
      <c r="F314" s="32">
        <f>IF(OR(C314="",E314=""),"",C314*E314)</f>
        <v/>
      </c>
      <c r="G314" s="26" t="n"/>
      <c r="H314" s="26" t="n"/>
    </row>
    <row r="315">
      <c r="A315" s="31" t="n"/>
      <c r="B315" s="26" t="n"/>
      <c r="C315" s="27" t="n"/>
      <c r="D315" s="28">
        <f>IFERROR(IF(B315="","",VLOOKUP(B315,'Setup - Materials'!$A$5:$E$504,2,0)),"")</f>
        <v/>
      </c>
      <c r="E315" s="27" t="n"/>
      <c r="F315" s="32">
        <f>IF(OR(C315="",E315=""),"",C315*E315)</f>
        <v/>
      </c>
      <c r="G315" s="26" t="n"/>
      <c r="H315" s="26" t="n"/>
    </row>
    <row r="316">
      <c r="A316" s="31" t="n"/>
      <c r="B316" s="26" t="n"/>
      <c r="C316" s="27" t="n"/>
      <c r="D316" s="28">
        <f>IFERROR(IF(B316="","",VLOOKUP(B316,'Setup - Materials'!$A$5:$E$504,2,0)),"")</f>
        <v/>
      </c>
      <c r="E316" s="27" t="n"/>
      <c r="F316" s="32">
        <f>IF(OR(C316="",E316=""),"",C316*E316)</f>
        <v/>
      </c>
      <c r="G316" s="26" t="n"/>
      <c r="H316" s="26" t="n"/>
    </row>
    <row r="317">
      <c r="A317" s="31" t="n"/>
      <c r="B317" s="26" t="n"/>
      <c r="C317" s="27" t="n"/>
      <c r="D317" s="28">
        <f>IFERROR(IF(B317="","",VLOOKUP(B317,'Setup - Materials'!$A$5:$E$504,2,0)),"")</f>
        <v/>
      </c>
      <c r="E317" s="27" t="n"/>
      <c r="F317" s="32">
        <f>IF(OR(C317="",E317=""),"",C317*E317)</f>
        <v/>
      </c>
      <c r="G317" s="26" t="n"/>
      <c r="H317" s="26" t="n"/>
    </row>
    <row r="318">
      <c r="A318" s="31" t="n"/>
      <c r="B318" s="26" t="n"/>
      <c r="C318" s="27" t="n"/>
      <c r="D318" s="28">
        <f>IFERROR(IF(B318="","",VLOOKUP(B318,'Setup - Materials'!$A$5:$E$504,2,0)),"")</f>
        <v/>
      </c>
      <c r="E318" s="27" t="n"/>
      <c r="F318" s="32">
        <f>IF(OR(C318="",E318=""),"",C318*E318)</f>
        <v/>
      </c>
      <c r="G318" s="26" t="n"/>
      <c r="H318" s="26" t="n"/>
    </row>
    <row r="319">
      <c r="A319" s="31" t="n"/>
      <c r="B319" s="26" t="n"/>
      <c r="C319" s="27" t="n"/>
      <c r="D319" s="28">
        <f>IFERROR(IF(B319="","",VLOOKUP(B319,'Setup - Materials'!$A$5:$E$504,2,0)),"")</f>
        <v/>
      </c>
      <c r="E319" s="27" t="n"/>
      <c r="F319" s="32">
        <f>IF(OR(C319="",E319=""),"",C319*E319)</f>
        <v/>
      </c>
      <c r="G319" s="26" t="n"/>
      <c r="H319" s="26" t="n"/>
    </row>
    <row r="320">
      <c r="A320" s="31" t="n"/>
      <c r="B320" s="26" t="n"/>
      <c r="C320" s="27" t="n"/>
      <c r="D320" s="28">
        <f>IFERROR(IF(B320="","",VLOOKUP(B320,'Setup - Materials'!$A$5:$E$504,2,0)),"")</f>
        <v/>
      </c>
      <c r="E320" s="27" t="n"/>
      <c r="F320" s="32">
        <f>IF(OR(C320="",E320=""),"",C320*E320)</f>
        <v/>
      </c>
      <c r="G320" s="26" t="n"/>
      <c r="H320" s="26" t="n"/>
    </row>
    <row r="321">
      <c r="A321" s="31" t="n"/>
      <c r="B321" s="26" t="n"/>
      <c r="C321" s="27" t="n"/>
      <c r="D321" s="28">
        <f>IFERROR(IF(B321="","",VLOOKUP(B321,'Setup - Materials'!$A$5:$E$504,2,0)),"")</f>
        <v/>
      </c>
      <c r="E321" s="27" t="n"/>
      <c r="F321" s="32">
        <f>IF(OR(C321="",E321=""),"",C321*E321)</f>
        <v/>
      </c>
      <c r="G321" s="26" t="n"/>
      <c r="H321" s="26" t="n"/>
    </row>
    <row r="322">
      <c r="A322" s="31" t="n"/>
      <c r="B322" s="26" t="n"/>
      <c r="C322" s="27" t="n"/>
      <c r="D322" s="28">
        <f>IFERROR(IF(B322="","",VLOOKUP(B322,'Setup - Materials'!$A$5:$E$504,2,0)),"")</f>
        <v/>
      </c>
      <c r="E322" s="27" t="n"/>
      <c r="F322" s="32">
        <f>IF(OR(C322="",E322=""),"",C322*E322)</f>
        <v/>
      </c>
      <c r="G322" s="26" t="n"/>
      <c r="H322" s="26" t="n"/>
    </row>
    <row r="323">
      <c r="A323" s="31" t="n"/>
      <c r="B323" s="26" t="n"/>
      <c r="C323" s="27" t="n"/>
      <c r="D323" s="28">
        <f>IFERROR(IF(B323="","",VLOOKUP(B323,'Setup - Materials'!$A$5:$E$504,2,0)),"")</f>
        <v/>
      </c>
      <c r="E323" s="27" t="n"/>
      <c r="F323" s="32">
        <f>IF(OR(C323="",E323=""),"",C323*E323)</f>
        <v/>
      </c>
      <c r="G323" s="26" t="n"/>
      <c r="H323" s="26" t="n"/>
    </row>
    <row r="324">
      <c r="A324" s="31" t="n"/>
      <c r="B324" s="26" t="n"/>
      <c r="C324" s="27" t="n"/>
      <c r="D324" s="28">
        <f>IFERROR(IF(B324="","",VLOOKUP(B324,'Setup - Materials'!$A$5:$E$504,2,0)),"")</f>
        <v/>
      </c>
      <c r="E324" s="27" t="n"/>
      <c r="F324" s="32">
        <f>IF(OR(C324="",E324=""),"",C324*E324)</f>
        <v/>
      </c>
      <c r="G324" s="26" t="n"/>
      <c r="H324" s="26" t="n"/>
    </row>
    <row r="325">
      <c r="A325" s="31" t="n"/>
      <c r="B325" s="26" t="n"/>
      <c r="C325" s="27" t="n"/>
      <c r="D325" s="28">
        <f>IFERROR(IF(B325="","",VLOOKUP(B325,'Setup - Materials'!$A$5:$E$504,2,0)),"")</f>
        <v/>
      </c>
      <c r="E325" s="27" t="n"/>
      <c r="F325" s="32">
        <f>IF(OR(C325="",E325=""),"",C325*E325)</f>
        <v/>
      </c>
      <c r="G325" s="26" t="n"/>
      <c r="H325" s="26" t="n"/>
    </row>
    <row r="326">
      <c r="A326" s="31" t="n"/>
      <c r="B326" s="26" t="n"/>
      <c r="C326" s="27" t="n"/>
      <c r="D326" s="28">
        <f>IFERROR(IF(B326="","",VLOOKUP(B326,'Setup - Materials'!$A$5:$E$504,2,0)),"")</f>
        <v/>
      </c>
      <c r="E326" s="27" t="n"/>
      <c r="F326" s="32">
        <f>IF(OR(C326="",E326=""),"",C326*E326)</f>
        <v/>
      </c>
      <c r="G326" s="26" t="n"/>
      <c r="H326" s="26" t="n"/>
    </row>
    <row r="327">
      <c r="A327" s="31" t="n"/>
      <c r="B327" s="26" t="n"/>
      <c r="C327" s="27" t="n"/>
      <c r="D327" s="28">
        <f>IFERROR(IF(B327="","",VLOOKUP(B327,'Setup - Materials'!$A$5:$E$504,2,0)),"")</f>
        <v/>
      </c>
      <c r="E327" s="27" t="n"/>
      <c r="F327" s="32">
        <f>IF(OR(C327="",E327=""),"",C327*E327)</f>
        <v/>
      </c>
      <c r="G327" s="26" t="n"/>
      <c r="H327" s="26" t="n"/>
    </row>
    <row r="328">
      <c r="A328" s="31" t="n"/>
      <c r="B328" s="26" t="n"/>
      <c r="C328" s="27" t="n"/>
      <c r="D328" s="28">
        <f>IFERROR(IF(B328="","",VLOOKUP(B328,'Setup - Materials'!$A$5:$E$504,2,0)),"")</f>
        <v/>
      </c>
      <c r="E328" s="27" t="n"/>
      <c r="F328" s="32">
        <f>IF(OR(C328="",E328=""),"",C328*E328)</f>
        <v/>
      </c>
      <c r="G328" s="26" t="n"/>
      <c r="H328" s="26" t="n"/>
    </row>
    <row r="329">
      <c r="A329" s="31" t="n"/>
      <c r="B329" s="26" t="n"/>
      <c r="C329" s="27" t="n"/>
      <c r="D329" s="28">
        <f>IFERROR(IF(B329="","",VLOOKUP(B329,'Setup - Materials'!$A$5:$E$504,2,0)),"")</f>
        <v/>
      </c>
      <c r="E329" s="27" t="n"/>
      <c r="F329" s="32">
        <f>IF(OR(C329="",E329=""),"",C329*E329)</f>
        <v/>
      </c>
      <c r="G329" s="26" t="n"/>
      <c r="H329" s="26" t="n"/>
    </row>
    <row r="330">
      <c r="A330" s="31" t="n"/>
      <c r="B330" s="26" t="n"/>
      <c r="C330" s="27" t="n"/>
      <c r="D330" s="28">
        <f>IFERROR(IF(B330="","",VLOOKUP(B330,'Setup - Materials'!$A$5:$E$504,2,0)),"")</f>
        <v/>
      </c>
      <c r="E330" s="27" t="n"/>
      <c r="F330" s="32">
        <f>IF(OR(C330="",E330=""),"",C330*E330)</f>
        <v/>
      </c>
      <c r="G330" s="26" t="n"/>
      <c r="H330" s="26" t="n"/>
    </row>
    <row r="331">
      <c r="A331" s="31" t="n"/>
      <c r="B331" s="26" t="n"/>
      <c r="C331" s="27" t="n"/>
      <c r="D331" s="28">
        <f>IFERROR(IF(B331="","",VLOOKUP(B331,'Setup - Materials'!$A$5:$E$504,2,0)),"")</f>
        <v/>
      </c>
      <c r="E331" s="27" t="n"/>
      <c r="F331" s="32">
        <f>IF(OR(C331="",E331=""),"",C331*E331)</f>
        <v/>
      </c>
      <c r="G331" s="26" t="n"/>
      <c r="H331" s="26" t="n"/>
    </row>
    <row r="332">
      <c r="A332" s="31" t="n"/>
      <c r="B332" s="26" t="n"/>
      <c r="C332" s="27" t="n"/>
      <c r="D332" s="28">
        <f>IFERROR(IF(B332="","",VLOOKUP(B332,'Setup - Materials'!$A$5:$E$504,2,0)),"")</f>
        <v/>
      </c>
      <c r="E332" s="27" t="n"/>
      <c r="F332" s="32">
        <f>IF(OR(C332="",E332=""),"",C332*E332)</f>
        <v/>
      </c>
      <c r="G332" s="26" t="n"/>
      <c r="H332" s="26" t="n"/>
    </row>
    <row r="333">
      <c r="A333" s="31" t="n"/>
      <c r="B333" s="26" t="n"/>
      <c r="C333" s="27" t="n"/>
      <c r="D333" s="28">
        <f>IFERROR(IF(B333="","",VLOOKUP(B333,'Setup - Materials'!$A$5:$E$504,2,0)),"")</f>
        <v/>
      </c>
      <c r="E333" s="27" t="n"/>
      <c r="F333" s="32">
        <f>IF(OR(C333="",E333=""),"",C333*E333)</f>
        <v/>
      </c>
      <c r="G333" s="26" t="n"/>
      <c r="H333" s="26" t="n"/>
    </row>
    <row r="334">
      <c r="A334" s="31" t="n"/>
      <c r="B334" s="26" t="n"/>
      <c r="C334" s="27" t="n"/>
      <c r="D334" s="28">
        <f>IFERROR(IF(B334="","",VLOOKUP(B334,'Setup - Materials'!$A$5:$E$504,2,0)),"")</f>
        <v/>
      </c>
      <c r="E334" s="27" t="n"/>
      <c r="F334" s="32">
        <f>IF(OR(C334="",E334=""),"",C334*E334)</f>
        <v/>
      </c>
      <c r="G334" s="26" t="n"/>
      <c r="H334" s="26" t="n"/>
    </row>
    <row r="335">
      <c r="A335" s="31" t="n"/>
      <c r="B335" s="26" t="n"/>
      <c r="C335" s="27" t="n"/>
      <c r="D335" s="28">
        <f>IFERROR(IF(B335="","",VLOOKUP(B335,'Setup - Materials'!$A$5:$E$504,2,0)),"")</f>
        <v/>
      </c>
      <c r="E335" s="27" t="n"/>
      <c r="F335" s="32">
        <f>IF(OR(C335="",E335=""),"",C335*E335)</f>
        <v/>
      </c>
      <c r="G335" s="26" t="n"/>
      <c r="H335" s="26" t="n"/>
    </row>
    <row r="336">
      <c r="A336" s="31" t="n"/>
      <c r="B336" s="26" t="n"/>
      <c r="C336" s="27" t="n"/>
      <c r="D336" s="28">
        <f>IFERROR(IF(B336="","",VLOOKUP(B336,'Setup - Materials'!$A$5:$E$504,2,0)),"")</f>
        <v/>
      </c>
      <c r="E336" s="27" t="n"/>
      <c r="F336" s="32">
        <f>IF(OR(C336="",E336=""),"",C336*E336)</f>
        <v/>
      </c>
      <c r="G336" s="26" t="n"/>
      <c r="H336" s="26" t="n"/>
    </row>
    <row r="337">
      <c r="A337" s="31" t="n"/>
      <c r="B337" s="26" t="n"/>
      <c r="C337" s="27" t="n"/>
      <c r="D337" s="28">
        <f>IFERROR(IF(B337="","",VLOOKUP(B337,'Setup - Materials'!$A$5:$E$504,2,0)),"")</f>
        <v/>
      </c>
      <c r="E337" s="27" t="n"/>
      <c r="F337" s="32">
        <f>IF(OR(C337="",E337=""),"",C337*E337)</f>
        <v/>
      </c>
      <c r="G337" s="26" t="n"/>
      <c r="H337" s="26" t="n"/>
    </row>
    <row r="338">
      <c r="A338" s="31" t="n"/>
      <c r="B338" s="26" t="n"/>
      <c r="C338" s="27" t="n"/>
      <c r="D338" s="28">
        <f>IFERROR(IF(B338="","",VLOOKUP(B338,'Setup - Materials'!$A$5:$E$504,2,0)),"")</f>
        <v/>
      </c>
      <c r="E338" s="27" t="n"/>
      <c r="F338" s="32">
        <f>IF(OR(C338="",E338=""),"",C338*E338)</f>
        <v/>
      </c>
      <c r="G338" s="26" t="n"/>
      <c r="H338" s="26" t="n"/>
    </row>
    <row r="339">
      <c r="A339" s="31" t="n"/>
      <c r="B339" s="26" t="n"/>
      <c r="C339" s="27" t="n"/>
      <c r="D339" s="28">
        <f>IFERROR(IF(B339="","",VLOOKUP(B339,'Setup - Materials'!$A$5:$E$504,2,0)),"")</f>
        <v/>
      </c>
      <c r="E339" s="27" t="n"/>
      <c r="F339" s="32">
        <f>IF(OR(C339="",E339=""),"",C339*E339)</f>
        <v/>
      </c>
      <c r="G339" s="26" t="n"/>
      <c r="H339" s="26" t="n"/>
    </row>
    <row r="340">
      <c r="A340" s="31" t="n"/>
      <c r="B340" s="26" t="n"/>
      <c r="C340" s="27" t="n"/>
      <c r="D340" s="28">
        <f>IFERROR(IF(B340="","",VLOOKUP(B340,'Setup - Materials'!$A$5:$E$504,2,0)),"")</f>
        <v/>
      </c>
      <c r="E340" s="27" t="n"/>
      <c r="F340" s="32">
        <f>IF(OR(C340="",E340=""),"",C340*E340)</f>
        <v/>
      </c>
      <c r="G340" s="26" t="n"/>
      <c r="H340" s="26" t="n"/>
    </row>
    <row r="341">
      <c r="A341" s="31" t="n"/>
      <c r="B341" s="26" t="n"/>
      <c r="C341" s="27" t="n"/>
      <c r="D341" s="28">
        <f>IFERROR(IF(B341="","",VLOOKUP(B341,'Setup - Materials'!$A$5:$E$504,2,0)),"")</f>
        <v/>
      </c>
      <c r="E341" s="27" t="n"/>
      <c r="F341" s="32">
        <f>IF(OR(C341="",E341=""),"",C341*E341)</f>
        <v/>
      </c>
      <c r="G341" s="26" t="n"/>
      <c r="H341" s="26" t="n"/>
    </row>
    <row r="342">
      <c r="A342" s="31" t="n"/>
      <c r="B342" s="26" t="n"/>
      <c r="C342" s="27" t="n"/>
      <c r="D342" s="28">
        <f>IFERROR(IF(B342="","",VLOOKUP(B342,'Setup - Materials'!$A$5:$E$504,2,0)),"")</f>
        <v/>
      </c>
      <c r="E342" s="27" t="n"/>
      <c r="F342" s="32">
        <f>IF(OR(C342="",E342=""),"",C342*E342)</f>
        <v/>
      </c>
      <c r="G342" s="26" t="n"/>
      <c r="H342" s="26" t="n"/>
    </row>
    <row r="343">
      <c r="A343" s="31" t="n"/>
      <c r="B343" s="26" t="n"/>
      <c r="C343" s="27" t="n"/>
      <c r="D343" s="28">
        <f>IFERROR(IF(B343="","",VLOOKUP(B343,'Setup - Materials'!$A$5:$E$504,2,0)),"")</f>
        <v/>
      </c>
      <c r="E343" s="27" t="n"/>
      <c r="F343" s="32">
        <f>IF(OR(C343="",E343=""),"",C343*E343)</f>
        <v/>
      </c>
      <c r="G343" s="26" t="n"/>
      <c r="H343" s="26" t="n"/>
    </row>
    <row r="344">
      <c r="A344" s="31" t="n"/>
      <c r="B344" s="26" t="n"/>
      <c r="C344" s="27" t="n"/>
      <c r="D344" s="28">
        <f>IFERROR(IF(B344="","",VLOOKUP(B344,'Setup - Materials'!$A$5:$E$504,2,0)),"")</f>
        <v/>
      </c>
      <c r="E344" s="27" t="n"/>
      <c r="F344" s="32">
        <f>IF(OR(C344="",E344=""),"",C344*E344)</f>
        <v/>
      </c>
      <c r="G344" s="26" t="n"/>
      <c r="H344" s="26" t="n"/>
    </row>
    <row r="345">
      <c r="A345" s="31" t="n"/>
      <c r="B345" s="26" t="n"/>
      <c r="C345" s="27" t="n"/>
      <c r="D345" s="28">
        <f>IFERROR(IF(B345="","",VLOOKUP(B345,'Setup - Materials'!$A$5:$E$504,2,0)),"")</f>
        <v/>
      </c>
      <c r="E345" s="27" t="n"/>
      <c r="F345" s="32">
        <f>IF(OR(C345="",E345=""),"",C345*E345)</f>
        <v/>
      </c>
      <c r="G345" s="26" t="n"/>
      <c r="H345" s="26" t="n"/>
    </row>
    <row r="346">
      <c r="A346" s="31" t="n"/>
      <c r="B346" s="26" t="n"/>
      <c r="C346" s="27" t="n"/>
      <c r="D346" s="28">
        <f>IFERROR(IF(B346="","",VLOOKUP(B346,'Setup - Materials'!$A$5:$E$504,2,0)),"")</f>
        <v/>
      </c>
      <c r="E346" s="27" t="n"/>
      <c r="F346" s="32">
        <f>IF(OR(C346="",E346=""),"",C346*E346)</f>
        <v/>
      </c>
      <c r="G346" s="26" t="n"/>
      <c r="H346" s="26" t="n"/>
    </row>
    <row r="347">
      <c r="A347" s="31" t="n"/>
      <c r="B347" s="26" t="n"/>
      <c r="C347" s="27" t="n"/>
      <c r="D347" s="28">
        <f>IFERROR(IF(B347="","",VLOOKUP(B347,'Setup - Materials'!$A$5:$E$504,2,0)),"")</f>
        <v/>
      </c>
      <c r="E347" s="27" t="n"/>
      <c r="F347" s="32">
        <f>IF(OR(C347="",E347=""),"",C347*E347)</f>
        <v/>
      </c>
      <c r="G347" s="26" t="n"/>
      <c r="H347" s="26" t="n"/>
    </row>
    <row r="348">
      <c r="A348" s="31" t="n"/>
      <c r="B348" s="26" t="n"/>
      <c r="C348" s="27" t="n"/>
      <c r="D348" s="28">
        <f>IFERROR(IF(B348="","",VLOOKUP(B348,'Setup - Materials'!$A$5:$E$504,2,0)),"")</f>
        <v/>
      </c>
      <c r="E348" s="27" t="n"/>
      <c r="F348" s="32">
        <f>IF(OR(C348="",E348=""),"",C348*E348)</f>
        <v/>
      </c>
      <c r="G348" s="26" t="n"/>
      <c r="H348" s="26" t="n"/>
    </row>
    <row r="349">
      <c r="A349" s="31" t="n"/>
      <c r="B349" s="26" t="n"/>
      <c r="C349" s="27" t="n"/>
      <c r="D349" s="28">
        <f>IFERROR(IF(B349="","",VLOOKUP(B349,'Setup - Materials'!$A$5:$E$504,2,0)),"")</f>
        <v/>
      </c>
      <c r="E349" s="27" t="n"/>
      <c r="F349" s="32">
        <f>IF(OR(C349="",E349=""),"",C349*E349)</f>
        <v/>
      </c>
      <c r="G349" s="26" t="n"/>
      <c r="H349" s="26" t="n"/>
    </row>
    <row r="350">
      <c r="A350" s="31" t="n"/>
      <c r="B350" s="26" t="n"/>
      <c r="C350" s="27" t="n"/>
      <c r="D350" s="28">
        <f>IFERROR(IF(B350="","",VLOOKUP(B350,'Setup - Materials'!$A$5:$E$504,2,0)),"")</f>
        <v/>
      </c>
      <c r="E350" s="27" t="n"/>
      <c r="F350" s="32">
        <f>IF(OR(C350="",E350=""),"",C350*E350)</f>
        <v/>
      </c>
      <c r="G350" s="26" t="n"/>
      <c r="H350" s="26" t="n"/>
    </row>
    <row r="351">
      <c r="A351" s="31" t="n"/>
      <c r="B351" s="26" t="n"/>
      <c r="C351" s="27" t="n"/>
      <c r="D351" s="28">
        <f>IFERROR(IF(B351="","",VLOOKUP(B351,'Setup - Materials'!$A$5:$E$504,2,0)),"")</f>
        <v/>
      </c>
      <c r="E351" s="27" t="n"/>
      <c r="F351" s="32">
        <f>IF(OR(C351="",E351=""),"",C351*E351)</f>
        <v/>
      </c>
      <c r="G351" s="26" t="n"/>
      <c r="H351" s="26" t="n"/>
    </row>
    <row r="352">
      <c r="A352" s="31" t="n"/>
      <c r="B352" s="26" t="n"/>
      <c r="C352" s="27" t="n"/>
      <c r="D352" s="28">
        <f>IFERROR(IF(B352="","",VLOOKUP(B352,'Setup - Materials'!$A$5:$E$504,2,0)),"")</f>
        <v/>
      </c>
      <c r="E352" s="27" t="n"/>
      <c r="F352" s="32">
        <f>IF(OR(C352="",E352=""),"",C352*E352)</f>
        <v/>
      </c>
      <c r="G352" s="26" t="n"/>
      <c r="H352" s="26" t="n"/>
    </row>
    <row r="353">
      <c r="A353" s="31" t="n"/>
      <c r="B353" s="26" t="n"/>
      <c r="C353" s="27" t="n"/>
      <c r="D353" s="28">
        <f>IFERROR(IF(B353="","",VLOOKUP(B353,'Setup - Materials'!$A$5:$E$504,2,0)),"")</f>
        <v/>
      </c>
      <c r="E353" s="27" t="n"/>
      <c r="F353" s="32">
        <f>IF(OR(C353="",E353=""),"",C353*E353)</f>
        <v/>
      </c>
      <c r="G353" s="26" t="n"/>
      <c r="H353" s="26" t="n"/>
    </row>
    <row r="354">
      <c r="A354" s="31" t="n"/>
      <c r="B354" s="26" t="n"/>
      <c r="C354" s="27" t="n"/>
      <c r="D354" s="28">
        <f>IFERROR(IF(B354="","",VLOOKUP(B354,'Setup - Materials'!$A$5:$E$504,2,0)),"")</f>
        <v/>
      </c>
      <c r="E354" s="27" t="n"/>
      <c r="F354" s="32">
        <f>IF(OR(C354="",E354=""),"",C354*E354)</f>
        <v/>
      </c>
      <c r="G354" s="26" t="n"/>
      <c r="H354" s="26" t="n"/>
    </row>
    <row r="355">
      <c r="A355" s="31" t="n"/>
      <c r="B355" s="26" t="n"/>
      <c r="C355" s="27" t="n"/>
      <c r="D355" s="28">
        <f>IFERROR(IF(B355="","",VLOOKUP(B355,'Setup - Materials'!$A$5:$E$504,2,0)),"")</f>
        <v/>
      </c>
      <c r="E355" s="27" t="n"/>
      <c r="F355" s="32">
        <f>IF(OR(C355="",E355=""),"",C355*E355)</f>
        <v/>
      </c>
      <c r="G355" s="26" t="n"/>
      <c r="H355" s="26" t="n"/>
    </row>
    <row r="356">
      <c r="A356" s="31" t="n"/>
      <c r="B356" s="26" t="n"/>
      <c r="C356" s="27" t="n"/>
      <c r="D356" s="28">
        <f>IFERROR(IF(B356="","",VLOOKUP(B356,'Setup - Materials'!$A$5:$E$504,2,0)),"")</f>
        <v/>
      </c>
      <c r="E356" s="27" t="n"/>
      <c r="F356" s="32">
        <f>IF(OR(C356="",E356=""),"",C356*E356)</f>
        <v/>
      </c>
      <c r="G356" s="26" t="n"/>
      <c r="H356" s="26" t="n"/>
    </row>
    <row r="357">
      <c r="A357" s="31" t="n"/>
      <c r="B357" s="26" t="n"/>
      <c r="C357" s="27" t="n"/>
      <c r="D357" s="28">
        <f>IFERROR(IF(B357="","",VLOOKUP(B357,'Setup - Materials'!$A$5:$E$504,2,0)),"")</f>
        <v/>
      </c>
      <c r="E357" s="27" t="n"/>
      <c r="F357" s="32">
        <f>IF(OR(C357="",E357=""),"",C357*E357)</f>
        <v/>
      </c>
      <c r="G357" s="26" t="n"/>
      <c r="H357" s="26" t="n"/>
    </row>
    <row r="358">
      <c r="A358" s="31" t="n"/>
      <c r="B358" s="26" t="n"/>
      <c r="C358" s="27" t="n"/>
      <c r="D358" s="28">
        <f>IFERROR(IF(B358="","",VLOOKUP(B358,'Setup - Materials'!$A$5:$E$504,2,0)),"")</f>
        <v/>
      </c>
      <c r="E358" s="27" t="n"/>
      <c r="F358" s="32">
        <f>IF(OR(C358="",E358=""),"",C358*E358)</f>
        <v/>
      </c>
      <c r="G358" s="26" t="n"/>
      <c r="H358" s="26" t="n"/>
    </row>
    <row r="359">
      <c r="A359" s="31" t="n"/>
      <c r="B359" s="26" t="n"/>
      <c r="C359" s="27" t="n"/>
      <c r="D359" s="28">
        <f>IFERROR(IF(B359="","",VLOOKUP(B359,'Setup - Materials'!$A$5:$E$504,2,0)),"")</f>
        <v/>
      </c>
      <c r="E359" s="27" t="n"/>
      <c r="F359" s="32">
        <f>IF(OR(C359="",E359=""),"",C359*E359)</f>
        <v/>
      </c>
      <c r="G359" s="26" t="n"/>
      <c r="H359" s="26" t="n"/>
    </row>
    <row r="360">
      <c r="A360" s="31" t="n"/>
      <c r="B360" s="26" t="n"/>
      <c r="C360" s="27" t="n"/>
      <c r="D360" s="28">
        <f>IFERROR(IF(B360="","",VLOOKUP(B360,'Setup - Materials'!$A$5:$E$504,2,0)),"")</f>
        <v/>
      </c>
      <c r="E360" s="27" t="n"/>
      <c r="F360" s="32">
        <f>IF(OR(C360="",E360=""),"",C360*E360)</f>
        <v/>
      </c>
      <c r="G360" s="26" t="n"/>
      <c r="H360" s="26" t="n"/>
    </row>
    <row r="361">
      <c r="A361" s="31" t="n"/>
      <c r="B361" s="26" t="n"/>
      <c r="C361" s="27" t="n"/>
      <c r="D361" s="28">
        <f>IFERROR(IF(B361="","",VLOOKUP(B361,'Setup - Materials'!$A$5:$E$504,2,0)),"")</f>
        <v/>
      </c>
      <c r="E361" s="27" t="n"/>
      <c r="F361" s="32">
        <f>IF(OR(C361="",E361=""),"",C361*E361)</f>
        <v/>
      </c>
      <c r="G361" s="26" t="n"/>
      <c r="H361" s="26" t="n"/>
    </row>
    <row r="362">
      <c r="A362" s="31" t="n"/>
      <c r="B362" s="26" t="n"/>
      <c r="C362" s="27" t="n"/>
      <c r="D362" s="28">
        <f>IFERROR(IF(B362="","",VLOOKUP(B362,'Setup - Materials'!$A$5:$E$504,2,0)),"")</f>
        <v/>
      </c>
      <c r="E362" s="27" t="n"/>
      <c r="F362" s="32">
        <f>IF(OR(C362="",E362=""),"",C362*E362)</f>
        <v/>
      </c>
      <c r="G362" s="26" t="n"/>
      <c r="H362" s="26" t="n"/>
    </row>
    <row r="363">
      <c r="A363" s="31" t="n"/>
      <c r="B363" s="26" t="n"/>
      <c r="C363" s="27" t="n"/>
      <c r="D363" s="28">
        <f>IFERROR(IF(B363="","",VLOOKUP(B363,'Setup - Materials'!$A$5:$E$504,2,0)),"")</f>
        <v/>
      </c>
      <c r="E363" s="27" t="n"/>
      <c r="F363" s="32">
        <f>IF(OR(C363="",E363=""),"",C363*E363)</f>
        <v/>
      </c>
      <c r="G363" s="26" t="n"/>
      <c r="H363" s="26" t="n"/>
    </row>
    <row r="364">
      <c r="A364" s="31" t="n"/>
      <c r="B364" s="26" t="n"/>
      <c r="C364" s="27" t="n"/>
      <c r="D364" s="28">
        <f>IFERROR(IF(B364="","",VLOOKUP(B364,'Setup - Materials'!$A$5:$E$504,2,0)),"")</f>
        <v/>
      </c>
      <c r="E364" s="27" t="n"/>
      <c r="F364" s="32">
        <f>IF(OR(C364="",E364=""),"",C364*E364)</f>
        <v/>
      </c>
      <c r="G364" s="26" t="n"/>
      <c r="H364" s="26" t="n"/>
    </row>
    <row r="365">
      <c r="A365" s="31" t="n"/>
      <c r="B365" s="26" t="n"/>
      <c r="C365" s="27" t="n"/>
      <c r="D365" s="28">
        <f>IFERROR(IF(B365="","",VLOOKUP(B365,'Setup - Materials'!$A$5:$E$504,2,0)),"")</f>
        <v/>
      </c>
      <c r="E365" s="27" t="n"/>
      <c r="F365" s="32">
        <f>IF(OR(C365="",E365=""),"",C365*E365)</f>
        <v/>
      </c>
      <c r="G365" s="26" t="n"/>
      <c r="H365" s="26" t="n"/>
    </row>
    <row r="366">
      <c r="A366" s="31" t="n"/>
      <c r="B366" s="26" t="n"/>
      <c r="C366" s="27" t="n"/>
      <c r="D366" s="28">
        <f>IFERROR(IF(B366="","",VLOOKUP(B366,'Setup - Materials'!$A$5:$E$504,2,0)),"")</f>
        <v/>
      </c>
      <c r="E366" s="27" t="n"/>
      <c r="F366" s="32">
        <f>IF(OR(C366="",E366=""),"",C366*E366)</f>
        <v/>
      </c>
      <c r="G366" s="26" t="n"/>
      <c r="H366" s="26" t="n"/>
    </row>
    <row r="367">
      <c r="A367" s="31" t="n"/>
      <c r="B367" s="26" t="n"/>
      <c r="C367" s="27" t="n"/>
      <c r="D367" s="28">
        <f>IFERROR(IF(B367="","",VLOOKUP(B367,'Setup - Materials'!$A$5:$E$504,2,0)),"")</f>
        <v/>
      </c>
      <c r="E367" s="27" t="n"/>
      <c r="F367" s="32">
        <f>IF(OR(C367="",E367=""),"",C367*E367)</f>
        <v/>
      </c>
      <c r="G367" s="26" t="n"/>
      <c r="H367" s="26" t="n"/>
    </row>
    <row r="368">
      <c r="A368" s="31" t="n"/>
      <c r="B368" s="26" t="n"/>
      <c r="C368" s="27" t="n"/>
      <c r="D368" s="28">
        <f>IFERROR(IF(B368="","",VLOOKUP(B368,'Setup - Materials'!$A$5:$E$504,2,0)),"")</f>
        <v/>
      </c>
      <c r="E368" s="27" t="n"/>
      <c r="F368" s="32">
        <f>IF(OR(C368="",E368=""),"",C368*E368)</f>
        <v/>
      </c>
      <c r="G368" s="26" t="n"/>
      <c r="H368" s="26" t="n"/>
    </row>
    <row r="369">
      <c r="A369" s="31" t="n"/>
      <c r="B369" s="26" t="n"/>
      <c r="C369" s="27" t="n"/>
      <c r="D369" s="28">
        <f>IFERROR(IF(B369="","",VLOOKUP(B369,'Setup - Materials'!$A$5:$E$504,2,0)),"")</f>
        <v/>
      </c>
      <c r="E369" s="27" t="n"/>
      <c r="F369" s="32">
        <f>IF(OR(C369="",E369=""),"",C369*E369)</f>
        <v/>
      </c>
      <c r="G369" s="26" t="n"/>
      <c r="H369" s="26" t="n"/>
    </row>
    <row r="370">
      <c r="A370" s="31" t="n"/>
      <c r="B370" s="26" t="n"/>
      <c r="C370" s="27" t="n"/>
      <c r="D370" s="28">
        <f>IFERROR(IF(B370="","",VLOOKUP(B370,'Setup - Materials'!$A$5:$E$504,2,0)),"")</f>
        <v/>
      </c>
      <c r="E370" s="27" t="n"/>
      <c r="F370" s="32">
        <f>IF(OR(C370="",E370=""),"",C370*E370)</f>
        <v/>
      </c>
      <c r="G370" s="26" t="n"/>
      <c r="H370" s="26" t="n"/>
    </row>
    <row r="371">
      <c r="A371" s="31" t="n"/>
      <c r="B371" s="26" t="n"/>
      <c r="C371" s="27" t="n"/>
      <c r="D371" s="28">
        <f>IFERROR(IF(B371="","",VLOOKUP(B371,'Setup - Materials'!$A$5:$E$504,2,0)),"")</f>
        <v/>
      </c>
      <c r="E371" s="27" t="n"/>
      <c r="F371" s="32">
        <f>IF(OR(C371="",E371=""),"",C371*E371)</f>
        <v/>
      </c>
      <c r="G371" s="26" t="n"/>
      <c r="H371" s="26" t="n"/>
    </row>
    <row r="372">
      <c r="A372" s="31" t="n"/>
      <c r="B372" s="26" t="n"/>
      <c r="C372" s="27" t="n"/>
      <c r="D372" s="28">
        <f>IFERROR(IF(B372="","",VLOOKUP(B372,'Setup - Materials'!$A$5:$E$504,2,0)),"")</f>
        <v/>
      </c>
      <c r="E372" s="27" t="n"/>
      <c r="F372" s="32">
        <f>IF(OR(C372="",E372=""),"",C372*E372)</f>
        <v/>
      </c>
      <c r="G372" s="26" t="n"/>
      <c r="H372" s="26" t="n"/>
    </row>
    <row r="373">
      <c r="A373" s="31" t="n"/>
      <c r="B373" s="26" t="n"/>
      <c r="C373" s="27" t="n"/>
      <c r="D373" s="28">
        <f>IFERROR(IF(B373="","",VLOOKUP(B373,'Setup - Materials'!$A$5:$E$504,2,0)),"")</f>
        <v/>
      </c>
      <c r="E373" s="27" t="n"/>
      <c r="F373" s="32">
        <f>IF(OR(C373="",E373=""),"",C373*E373)</f>
        <v/>
      </c>
      <c r="G373" s="26" t="n"/>
      <c r="H373" s="26" t="n"/>
    </row>
    <row r="374">
      <c r="A374" s="31" t="n"/>
      <c r="B374" s="26" t="n"/>
      <c r="C374" s="27" t="n"/>
      <c r="D374" s="28">
        <f>IFERROR(IF(B374="","",VLOOKUP(B374,'Setup - Materials'!$A$5:$E$504,2,0)),"")</f>
        <v/>
      </c>
      <c r="E374" s="27" t="n"/>
      <c r="F374" s="32">
        <f>IF(OR(C374="",E374=""),"",C374*E374)</f>
        <v/>
      </c>
      <c r="G374" s="26" t="n"/>
      <c r="H374" s="26" t="n"/>
    </row>
    <row r="375">
      <c r="A375" s="31" t="n"/>
      <c r="B375" s="26" t="n"/>
      <c r="C375" s="27" t="n"/>
      <c r="D375" s="28">
        <f>IFERROR(IF(B375="","",VLOOKUP(B375,'Setup - Materials'!$A$5:$E$504,2,0)),"")</f>
        <v/>
      </c>
      <c r="E375" s="27" t="n"/>
      <c r="F375" s="32">
        <f>IF(OR(C375="",E375=""),"",C375*E375)</f>
        <v/>
      </c>
      <c r="G375" s="26" t="n"/>
      <c r="H375" s="26" t="n"/>
    </row>
    <row r="376">
      <c r="A376" s="31" t="n"/>
      <c r="B376" s="26" t="n"/>
      <c r="C376" s="27" t="n"/>
      <c r="D376" s="28">
        <f>IFERROR(IF(B376="","",VLOOKUP(B376,'Setup - Materials'!$A$5:$E$504,2,0)),"")</f>
        <v/>
      </c>
      <c r="E376" s="27" t="n"/>
      <c r="F376" s="32">
        <f>IF(OR(C376="",E376=""),"",C376*E376)</f>
        <v/>
      </c>
      <c r="G376" s="26" t="n"/>
      <c r="H376" s="26" t="n"/>
    </row>
    <row r="377">
      <c r="A377" s="31" t="n"/>
      <c r="B377" s="26" t="n"/>
      <c r="C377" s="27" t="n"/>
      <c r="D377" s="28">
        <f>IFERROR(IF(B377="","",VLOOKUP(B377,'Setup - Materials'!$A$5:$E$504,2,0)),"")</f>
        <v/>
      </c>
      <c r="E377" s="27" t="n"/>
      <c r="F377" s="32">
        <f>IF(OR(C377="",E377=""),"",C377*E377)</f>
        <v/>
      </c>
      <c r="G377" s="26" t="n"/>
      <c r="H377" s="26" t="n"/>
    </row>
    <row r="378">
      <c r="A378" s="31" t="n"/>
      <c r="B378" s="26" t="n"/>
      <c r="C378" s="27" t="n"/>
      <c r="D378" s="28">
        <f>IFERROR(IF(B378="","",VLOOKUP(B378,'Setup - Materials'!$A$5:$E$504,2,0)),"")</f>
        <v/>
      </c>
      <c r="E378" s="27" t="n"/>
      <c r="F378" s="32">
        <f>IF(OR(C378="",E378=""),"",C378*E378)</f>
        <v/>
      </c>
      <c r="G378" s="26" t="n"/>
      <c r="H378" s="26" t="n"/>
    </row>
    <row r="379">
      <c r="A379" s="31" t="n"/>
      <c r="B379" s="26" t="n"/>
      <c r="C379" s="27" t="n"/>
      <c r="D379" s="28">
        <f>IFERROR(IF(B379="","",VLOOKUP(B379,'Setup - Materials'!$A$5:$E$504,2,0)),"")</f>
        <v/>
      </c>
      <c r="E379" s="27" t="n"/>
      <c r="F379" s="32">
        <f>IF(OR(C379="",E379=""),"",C379*E379)</f>
        <v/>
      </c>
      <c r="G379" s="26" t="n"/>
      <c r="H379" s="26" t="n"/>
    </row>
    <row r="380">
      <c r="A380" s="31" t="n"/>
      <c r="B380" s="26" t="n"/>
      <c r="C380" s="27" t="n"/>
      <c r="D380" s="28">
        <f>IFERROR(IF(B380="","",VLOOKUP(B380,'Setup - Materials'!$A$5:$E$504,2,0)),"")</f>
        <v/>
      </c>
      <c r="E380" s="27" t="n"/>
      <c r="F380" s="32">
        <f>IF(OR(C380="",E380=""),"",C380*E380)</f>
        <v/>
      </c>
      <c r="G380" s="26" t="n"/>
      <c r="H380" s="26" t="n"/>
    </row>
    <row r="381">
      <c r="A381" s="31" t="n"/>
      <c r="B381" s="26" t="n"/>
      <c r="C381" s="27" t="n"/>
      <c r="D381" s="28">
        <f>IFERROR(IF(B381="","",VLOOKUP(B381,'Setup - Materials'!$A$5:$E$504,2,0)),"")</f>
        <v/>
      </c>
      <c r="E381" s="27" t="n"/>
      <c r="F381" s="32">
        <f>IF(OR(C381="",E381=""),"",C381*E381)</f>
        <v/>
      </c>
      <c r="G381" s="26" t="n"/>
      <c r="H381" s="26" t="n"/>
    </row>
    <row r="382">
      <c r="A382" s="31" t="n"/>
      <c r="B382" s="26" t="n"/>
      <c r="C382" s="27" t="n"/>
      <c r="D382" s="28">
        <f>IFERROR(IF(B382="","",VLOOKUP(B382,'Setup - Materials'!$A$5:$E$504,2,0)),"")</f>
        <v/>
      </c>
      <c r="E382" s="27" t="n"/>
      <c r="F382" s="32">
        <f>IF(OR(C382="",E382=""),"",C382*E382)</f>
        <v/>
      </c>
      <c r="G382" s="26" t="n"/>
      <c r="H382" s="26" t="n"/>
    </row>
    <row r="383">
      <c r="A383" s="31" t="n"/>
      <c r="B383" s="26" t="n"/>
      <c r="C383" s="27" t="n"/>
      <c r="D383" s="28">
        <f>IFERROR(IF(B383="","",VLOOKUP(B383,'Setup - Materials'!$A$5:$E$504,2,0)),"")</f>
        <v/>
      </c>
      <c r="E383" s="27" t="n"/>
      <c r="F383" s="32">
        <f>IF(OR(C383="",E383=""),"",C383*E383)</f>
        <v/>
      </c>
      <c r="G383" s="26" t="n"/>
      <c r="H383" s="26" t="n"/>
    </row>
    <row r="384">
      <c r="A384" s="31" t="n"/>
      <c r="B384" s="26" t="n"/>
      <c r="C384" s="27" t="n"/>
      <c r="D384" s="28">
        <f>IFERROR(IF(B384="","",VLOOKUP(B384,'Setup - Materials'!$A$5:$E$504,2,0)),"")</f>
        <v/>
      </c>
      <c r="E384" s="27" t="n"/>
      <c r="F384" s="32">
        <f>IF(OR(C384="",E384=""),"",C384*E384)</f>
        <v/>
      </c>
      <c r="G384" s="26" t="n"/>
      <c r="H384" s="26" t="n"/>
    </row>
    <row r="385">
      <c r="A385" s="31" t="n"/>
      <c r="B385" s="26" t="n"/>
      <c r="C385" s="27" t="n"/>
      <c r="D385" s="28">
        <f>IFERROR(IF(B385="","",VLOOKUP(B385,'Setup - Materials'!$A$5:$E$504,2,0)),"")</f>
        <v/>
      </c>
      <c r="E385" s="27" t="n"/>
      <c r="F385" s="32">
        <f>IF(OR(C385="",E385=""),"",C385*E385)</f>
        <v/>
      </c>
      <c r="G385" s="26" t="n"/>
      <c r="H385" s="26" t="n"/>
    </row>
    <row r="386">
      <c r="A386" s="31" t="n"/>
      <c r="B386" s="26" t="n"/>
      <c r="C386" s="27" t="n"/>
      <c r="D386" s="28">
        <f>IFERROR(IF(B386="","",VLOOKUP(B386,'Setup - Materials'!$A$5:$E$504,2,0)),"")</f>
        <v/>
      </c>
      <c r="E386" s="27" t="n"/>
      <c r="F386" s="32">
        <f>IF(OR(C386="",E386=""),"",C386*E386)</f>
        <v/>
      </c>
      <c r="G386" s="26" t="n"/>
      <c r="H386" s="26" t="n"/>
    </row>
    <row r="387">
      <c r="A387" s="31" t="n"/>
      <c r="B387" s="26" t="n"/>
      <c r="C387" s="27" t="n"/>
      <c r="D387" s="28">
        <f>IFERROR(IF(B387="","",VLOOKUP(B387,'Setup - Materials'!$A$5:$E$504,2,0)),"")</f>
        <v/>
      </c>
      <c r="E387" s="27" t="n"/>
      <c r="F387" s="32">
        <f>IF(OR(C387="",E387=""),"",C387*E387)</f>
        <v/>
      </c>
      <c r="G387" s="26" t="n"/>
      <c r="H387" s="26" t="n"/>
    </row>
    <row r="388">
      <c r="A388" s="31" t="n"/>
      <c r="B388" s="26" t="n"/>
      <c r="C388" s="27" t="n"/>
      <c r="D388" s="28">
        <f>IFERROR(IF(B388="","",VLOOKUP(B388,'Setup - Materials'!$A$5:$E$504,2,0)),"")</f>
        <v/>
      </c>
      <c r="E388" s="27" t="n"/>
      <c r="F388" s="32">
        <f>IF(OR(C388="",E388=""),"",C388*E388)</f>
        <v/>
      </c>
      <c r="G388" s="26" t="n"/>
      <c r="H388" s="26" t="n"/>
    </row>
    <row r="389">
      <c r="A389" s="31" t="n"/>
      <c r="B389" s="26" t="n"/>
      <c r="C389" s="27" t="n"/>
      <c r="D389" s="28">
        <f>IFERROR(IF(B389="","",VLOOKUP(B389,'Setup - Materials'!$A$5:$E$504,2,0)),"")</f>
        <v/>
      </c>
      <c r="E389" s="27" t="n"/>
      <c r="F389" s="32">
        <f>IF(OR(C389="",E389=""),"",C389*E389)</f>
        <v/>
      </c>
      <c r="G389" s="26" t="n"/>
      <c r="H389" s="26" t="n"/>
    </row>
    <row r="390">
      <c r="A390" s="31" t="n"/>
      <c r="B390" s="26" t="n"/>
      <c r="C390" s="27" t="n"/>
      <c r="D390" s="28">
        <f>IFERROR(IF(B390="","",VLOOKUP(B390,'Setup - Materials'!$A$5:$E$504,2,0)),"")</f>
        <v/>
      </c>
      <c r="E390" s="27" t="n"/>
      <c r="F390" s="32">
        <f>IF(OR(C390="",E390=""),"",C390*E390)</f>
        <v/>
      </c>
      <c r="G390" s="26" t="n"/>
      <c r="H390" s="26" t="n"/>
    </row>
    <row r="391">
      <c r="A391" s="31" t="n"/>
      <c r="B391" s="26" t="n"/>
      <c r="C391" s="27" t="n"/>
      <c r="D391" s="28">
        <f>IFERROR(IF(B391="","",VLOOKUP(B391,'Setup - Materials'!$A$5:$E$504,2,0)),"")</f>
        <v/>
      </c>
      <c r="E391" s="27" t="n"/>
      <c r="F391" s="32">
        <f>IF(OR(C391="",E391=""),"",C391*E391)</f>
        <v/>
      </c>
      <c r="G391" s="26" t="n"/>
      <c r="H391" s="26" t="n"/>
    </row>
    <row r="392">
      <c r="A392" s="31" t="n"/>
      <c r="B392" s="26" t="n"/>
      <c r="C392" s="27" t="n"/>
      <c r="D392" s="28">
        <f>IFERROR(IF(B392="","",VLOOKUP(B392,'Setup - Materials'!$A$5:$E$504,2,0)),"")</f>
        <v/>
      </c>
      <c r="E392" s="27" t="n"/>
      <c r="F392" s="32">
        <f>IF(OR(C392="",E392=""),"",C392*E392)</f>
        <v/>
      </c>
      <c r="G392" s="26" t="n"/>
      <c r="H392" s="26" t="n"/>
    </row>
    <row r="393">
      <c r="A393" s="31" t="n"/>
      <c r="B393" s="26" t="n"/>
      <c r="C393" s="27" t="n"/>
      <c r="D393" s="28">
        <f>IFERROR(IF(B393="","",VLOOKUP(B393,'Setup - Materials'!$A$5:$E$504,2,0)),"")</f>
        <v/>
      </c>
      <c r="E393" s="27" t="n"/>
      <c r="F393" s="32">
        <f>IF(OR(C393="",E393=""),"",C393*E393)</f>
        <v/>
      </c>
      <c r="G393" s="26" t="n"/>
      <c r="H393" s="26" t="n"/>
    </row>
    <row r="394">
      <c r="A394" s="31" t="n"/>
      <c r="B394" s="26" t="n"/>
      <c r="C394" s="27" t="n"/>
      <c r="D394" s="28">
        <f>IFERROR(IF(B394="","",VLOOKUP(B394,'Setup - Materials'!$A$5:$E$504,2,0)),"")</f>
        <v/>
      </c>
      <c r="E394" s="27" t="n"/>
      <c r="F394" s="32">
        <f>IF(OR(C394="",E394=""),"",C394*E394)</f>
        <v/>
      </c>
      <c r="G394" s="26" t="n"/>
      <c r="H394" s="26" t="n"/>
    </row>
    <row r="395">
      <c r="A395" s="31" t="n"/>
      <c r="B395" s="26" t="n"/>
      <c r="C395" s="27" t="n"/>
      <c r="D395" s="28">
        <f>IFERROR(IF(B395="","",VLOOKUP(B395,'Setup - Materials'!$A$5:$E$504,2,0)),"")</f>
        <v/>
      </c>
      <c r="E395" s="27" t="n"/>
      <c r="F395" s="32">
        <f>IF(OR(C395="",E395=""),"",C395*E395)</f>
        <v/>
      </c>
      <c r="G395" s="26" t="n"/>
      <c r="H395" s="26" t="n"/>
    </row>
    <row r="396">
      <c r="A396" s="31" t="n"/>
      <c r="B396" s="26" t="n"/>
      <c r="C396" s="27" t="n"/>
      <c r="D396" s="28">
        <f>IFERROR(IF(B396="","",VLOOKUP(B396,'Setup - Materials'!$A$5:$E$504,2,0)),"")</f>
        <v/>
      </c>
      <c r="E396" s="27" t="n"/>
      <c r="F396" s="32">
        <f>IF(OR(C396="",E396=""),"",C396*E396)</f>
        <v/>
      </c>
      <c r="G396" s="26" t="n"/>
      <c r="H396" s="26" t="n"/>
    </row>
    <row r="397">
      <c r="A397" s="31" t="n"/>
      <c r="B397" s="26" t="n"/>
      <c r="C397" s="27" t="n"/>
      <c r="D397" s="28">
        <f>IFERROR(IF(B397="","",VLOOKUP(B397,'Setup - Materials'!$A$5:$E$504,2,0)),"")</f>
        <v/>
      </c>
      <c r="E397" s="27" t="n"/>
      <c r="F397" s="32">
        <f>IF(OR(C397="",E397=""),"",C397*E397)</f>
        <v/>
      </c>
      <c r="G397" s="26" t="n"/>
      <c r="H397" s="26" t="n"/>
    </row>
    <row r="398">
      <c r="A398" s="31" t="n"/>
      <c r="B398" s="26" t="n"/>
      <c r="C398" s="27" t="n"/>
      <c r="D398" s="28">
        <f>IFERROR(IF(B398="","",VLOOKUP(B398,'Setup - Materials'!$A$5:$E$504,2,0)),"")</f>
        <v/>
      </c>
      <c r="E398" s="27" t="n"/>
      <c r="F398" s="32">
        <f>IF(OR(C398="",E398=""),"",C398*E398)</f>
        <v/>
      </c>
      <c r="G398" s="26" t="n"/>
      <c r="H398" s="26" t="n"/>
    </row>
    <row r="399">
      <c r="A399" s="31" t="n"/>
      <c r="B399" s="26" t="n"/>
      <c r="C399" s="27" t="n"/>
      <c r="D399" s="28">
        <f>IFERROR(IF(B399="","",VLOOKUP(B399,'Setup - Materials'!$A$5:$E$504,2,0)),"")</f>
        <v/>
      </c>
      <c r="E399" s="27" t="n"/>
      <c r="F399" s="32">
        <f>IF(OR(C399="",E399=""),"",C399*E399)</f>
        <v/>
      </c>
      <c r="G399" s="26" t="n"/>
      <c r="H399" s="26" t="n"/>
    </row>
    <row r="400">
      <c r="A400" s="31" t="n"/>
      <c r="B400" s="26" t="n"/>
      <c r="C400" s="27" t="n"/>
      <c r="D400" s="28">
        <f>IFERROR(IF(B400="","",VLOOKUP(B400,'Setup - Materials'!$A$5:$E$504,2,0)),"")</f>
        <v/>
      </c>
      <c r="E400" s="27" t="n"/>
      <c r="F400" s="32">
        <f>IF(OR(C400="",E400=""),"",C400*E400)</f>
        <v/>
      </c>
      <c r="G400" s="26" t="n"/>
      <c r="H400" s="26" t="n"/>
    </row>
    <row r="401">
      <c r="A401" s="31" t="n"/>
      <c r="B401" s="26" t="n"/>
      <c r="C401" s="27" t="n"/>
      <c r="D401" s="28">
        <f>IFERROR(IF(B401="","",VLOOKUP(B401,'Setup - Materials'!$A$5:$E$504,2,0)),"")</f>
        <v/>
      </c>
      <c r="E401" s="27" t="n"/>
      <c r="F401" s="32">
        <f>IF(OR(C401="",E401=""),"",C401*E401)</f>
        <v/>
      </c>
      <c r="G401" s="26" t="n"/>
      <c r="H401" s="26" t="n"/>
    </row>
    <row r="402">
      <c r="A402" s="31" t="n"/>
      <c r="B402" s="26" t="n"/>
      <c r="C402" s="27" t="n"/>
      <c r="D402" s="28">
        <f>IFERROR(IF(B402="","",VLOOKUP(B402,'Setup - Materials'!$A$5:$E$504,2,0)),"")</f>
        <v/>
      </c>
      <c r="E402" s="27" t="n"/>
      <c r="F402" s="32">
        <f>IF(OR(C402="",E402=""),"",C402*E402)</f>
        <v/>
      </c>
      <c r="G402" s="26" t="n"/>
      <c r="H402" s="26" t="n"/>
    </row>
    <row r="403">
      <c r="A403" s="31" t="n"/>
      <c r="B403" s="26" t="n"/>
      <c r="C403" s="27" t="n"/>
      <c r="D403" s="28">
        <f>IFERROR(IF(B403="","",VLOOKUP(B403,'Setup - Materials'!$A$5:$E$504,2,0)),"")</f>
        <v/>
      </c>
      <c r="E403" s="27" t="n"/>
      <c r="F403" s="32">
        <f>IF(OR(C403="",E403=""),"",C403*E403)</f>
        <v/>
      </c>
      <c r="G403" s="26" t="n"/>
      <c r="H403" s="26" t="n"/>
    </row>
    <row r="404">
      <c r="A404" s="31" t="n"/>
      <c r="B404" s="26" t="n"/>
      <c r="C404" s="27" t="n"/>
      <c r="D404" s="28">
        <f>IFERROR(IF(B404="","",VLOOKUP(B404,'Setup - Materials'!$A$5:$E$504,2,0)),"")</f>
        <v/>
      </c>
      <c r="E404" s="27" t="n"/>
      <c r="F404" s="32">
        <f>IF(OR(C404="",E404=""),"",C404*E404)</f>
        <v/>
      </c>
      <c r="G404" s="26" t="n"/>
      <c r="H404" s="26" t="n"/>
    </row>
    <row r="405">
      <c r="A405" s="31" t="n"/>
      <c r="B405" s="26" t="n"/>
      <c r="C405" s="27" t="n"/>
      <c r="D405" s="28">
        <f>IFERROR(IF(B405="","",VLOOKUP(B405,'Setup - Materials'!$A$5:$E$504,2,0)),"")</f>
        <v/>
      </c>
      <c r="E405" s="27" t="n"/>
      <c r="F405" s="32">
        <f>IF(OR(C405="",E405=""),"",C405*E405)</f>
        <v/>
      </c>
      <c r="G405" s="26" t="n"/>
      <c r="H405" s="26" t="n"/>
    </row>
    <row r="406">
      <c r="A406" s="31" t="n"/>
      <c r="B406" s="26" t="n"/>
      <c r="C406" s="27" t="n"/>
      <c r="D406" s="28">
        <f>IFERROR(IF(B406="","",VLOOKUP(B406,'Setup - Materials'!$A$5:$E$504,2,0)),"")</f>
        <v/>
      </c>
      <c r="E406" s="27" t="n"/>
      <c r="F406" s="32">
        <f>IF(OR(C406="",E406=""),"",C406*E406)</f>
        <v/>
      </c>
      <c r="G406" s="26" t="n"/>
      <c r="H406" s="26" t="n"/>
    </row>
    <row r="407">
      <c r="A407" s="31" t="n"/>
      <c r="B407" s="26" t="n"/>
      <c r="C407" s="27" t="n"/>
      <c r="D407" s="28">
        <f>IFERROR(IF(B407="","",VLOOKUP(B407,'Setup - Materials'!$A$5:$E$504,2,0)),"")</f>
        <v/>
      </c>
      <c r="E407" s="27" t="n"/>
      <c r="F407" s="32">
        <f>IF(OR(C407="",E407=""),"",C407*E407)</f>
        <v/>
      </c>
      <c r="G407" s="26" t="n"/>
      <c r="H407" s="26" t="n"/>
    </row>
    <row r="408">
      <c r="A408" s="31" t="n"/>
      <c r="B408" s="26" t="n"/>
      <c r="C408" s="27" t="n"/>
      <c r="D408" s="28">
        <f>IFERROR(IF(B408="","",VLOOKUP(B408,'Setup - Materials'!$A$5:$E$504,2,0)),"")</f>
        <v/>
      </c>
      <c r="E408" s="27" t="n"/>
      <c r="F408" s="32">
        <f>IF(OR(C408="",E408=""),"",C408*E408)</f>
        <v/>
      </c>
      <c r="G408" s="26" t="n"/>
      <c r="H408" s="26" t="n"/>
    </row>
    <row r="409">
      <c r="A409" s="31" t="n"/>
      <c r="B409" s="26" t="n"/>
      <c r="C409" s="27" t="n"/>
      <c r="D409" s="28">
        <f>IFERROR(IF(B409="","",VLOOKUP(B409,'Setup - Materials'!$A$5:$E$504,2,0)),"")</f>
        <v/>
      </c>
      <c r="E409" s="27" t="n"/>
      <c r="F409" s="32">
        <f>IF(OR(C409="",E409=""),"",C409*E409)</f>
        <v/>
      </c>
      <c r="G409" s="26" t="n"/>
      <c r="H409" s="26" t="n"/>
    </row>
    <row r="410">
      <c r="A410" s="31" t="n"/>
      <c r="B410" s="26" t="n"/>
      <c r="C410" s="27" t="n"/>
      <c r="D410" s="28">
        <f>IFERROR(IF(B410="","",VLOOKUP(B410,'Setup - Materials'!$A$5:$E$504,2,0)),"")</f>
        <v/>
      </c>
      <c r="E410" s="27" t="n"/>
      <c r="F410" s="32">
        <f>IF(OR(C410="",E410=""),"",C410*E410)</f>
        <v/>
      </c>
      <c r="G410" s="26" t="n"/>
      <c r="H410" s="26" t="n"/>
    </row>
    <row r="411">
      <c r="A411" s="31" t="n"/>
      <c r="B411" s="26" t="n"/>
      <c r="C411" s="27" t="n"/>
      <c r="D411" s="28">
        <f>IFERROR(IF(B411="","",VLOOKUP(B411,'Setup - Materials'!$A$5:$E$504,2,0)),"")</f>
        <v/>
      </c>
      <c r="E411" s="27" t="n"/>
      <c r="F411" s="32">
        <f>IF(OR(C411="",E411=""),"",C411*E411)</f>
        <v/>
      </c>
      <c r="G411" s="26" t="n"/>
      <c r="H411" s="26" t="n"/>
    </row>
    <row r="412">
      <c r="A412" s="31" t="n"/>
      <c r="B412" s="26" t="n"/>
      <c r="C412" s="27" t="n"/>
      <c r="D412" s="28">
        <f>IFERROR(IF(B412="","",VLOOKUP(B412,'Setup - Materials'!$A$5:$E$504,2,0)),"")</f>
        <v/>
      </c>
      <c r="E412" s="27" t="n"/>
      <c r="F412" s="32">
        <f>IF(OR(C412="",E412=""),"",C412*E412)</f>
        <v/>
      </c>
      <c r="G412" s="26" t="n"/>
      <c r="H412" s="26" t="n"/>
    </row>
    <row r="413">
      <c r="A413" s="31" t="n"/>
      <c r="B413" s="26" t="n"/>
      <c r="C413" s="27" t="n"/>
      <c r="D413" s="28">
        <f>IFERROR(IF(B413="","",VLOOKUP(B413,'Setup - Materials'!$A$5:$E$504,2,0)),"")</f>
        <v/>
      </c>
      <c r="E413" s="27" t="n"/>
      <c r="F413" s="32">
        <f>IF(OR(C413="",E413=""),"",C413*E413)</f>
        <v/>
      </c>
      <c r="G413" s="26" t="n"/>
      <c r="H413" s="26" t="n"/>
    </row>
    <row r="414">
      <c r="A414" s="31" t="n"/>
      <c r="B414" s="26" t="n"/>
      <c r="C414" s="27" t="n"/>
      <c r="D414" s="28">
        <f>IFERROR(IF(B414="","",VLOOKUP(B414,'Setup - Materials'!$A$5:$E$504,2,0)),"")</f>
        <v/>
      </c>
      <c r="E414" s="27" t="n"/>
      <c r="F414" s="32">
        <f>IF(OR(C414="",E414=""),"",C414*E414)</f>
        <v/>
      </c>
      <c r="G414" s="26" t="n"/>
      <c r="H414" s="26" t="n"/>
    </row>
    <row r="415">
      <c r="A415" s="31" t="n"/>
      <c r="B415" s="26" t="n"/>
      <c r="C415" s="27" t="n"/>
      <c r="D415" s="28">
        <f>IFERROR(IF(B415="","",VLOOKUP(B415,'Setup - Materials'!$A$5:$E$504,2,0)),"")</f>
        <v/>
      </c>
      <c r="E415" s="27" t="n"/>
      <c r="F415" s="32">
        <f>IF(OR(C415="",E415=""),"",C415*E415)</f>
        <v/>
      </c>
      <c r="G415" s="26" t="n"/>
      <c r="H415" s="26" t="n"/>
    </row>
    <row r="416">
      <c r="A416" s="31" t="n"/>
      <c r="B416" s="26" t="n"/>
      <c r="C416" s="27" t="n"/>
      <c r="D416" s="28">
        <f>IFERROR(IF(B416="","",VLOOKUP(B416,'Setup - Materials'!$A$5:$E$504,2,0)),"")</f>
        <v/>
      </c>
      <c r="E416" s="27" t="n"/>
      <c r="F416" s="32">
        <f>IF(OR(C416="",E416=""),"",C416*E416)</f>
        <v/>
      </c>
      <c r="G416" s="26" t="n"/>
      <c r="H416" s="26" t="n"/>
    </row>
    <row r="417">
      <c r="A417" s="31" t="n"/>
      <c r="B417" s="26" t="n"/>
      <c r="C417" s="27" t="n"/>
      <c r="D417" s="28">
        <f>IFERROR(IF(B417="","",VLOOKUP(B417,'Setup - Materials'!$A$5:$E$504,2,0)),"")</f>
        <v/>
      </c>
      <c r="E417" s="27" t="n"/>
      <c r="F417" s="32">
        <f>IF(OR(C417="",E417=""),"",C417*E417)</f>
        <v/>
      </c>
      <c r="G417" s="26" t="n"/>
      <c r="H417" s="26" t="n"/>
    </row>
    <row r="418">
      <c r="A418" s="31" t="n"/>
      <c r="B418" s="26" t="n"/>
      <c r="C418" s="27" t="n"/>
      <c r="D418" s="28">
        <f>IFERROR(IF(B418="","",VLOOKUP(B418,'Setup - Materials'!$A$5:$E$504,2,0)),"")</f>
        <v/>
      </c>
      <c r="E418" s="27" t="n"/>
      <c r="F418" s="32">
        <f>IF(OR(C418="",E418=""),"",C418*E418)</f>
        <v/>
      </c>
      <c r="G418" s="26" t="n"/>
      <c r="H418" s="26" t="n"/>
    </row>
    <row r="419">
      <c r="A419" s="31" t="n"/>
      <c r="B419" s="26" t="n"/>
      <c r="C419" s="27" t="n"/>
      <c r="D419" s="28">
        <f>IFERROR(IF(B419="","",VLOOKUP(B419,'Setup - Materials'!$A$5:$E$504,2,0)),"")</f>
        <v/>
      </c>
      <c r="E419" s="27" t="n"/>
      <c r="F419" s="32">
        <f>IF(OR(C419="",E419=""),"",C419*E419)</f>
        <v/>
      </c>
      <c r="G419" s="26" t="n"/>
      <c r="H419" s="26" t="n"/>
    </row>
    <row r="420">
      <c r="A420" s="31" t="n"/>
      <c r="B420" s="26" t="n"/>
      <c r="C420" s="27" t="n"/>
      <c r="D420" s="28">
        <f>IFERROR(IF(B420="","",VLOOKUP(B420,'Setup - Materials'!$A$5:$E$504,2,0)),"")</f>
        <v/>
      </c>
      <c r="E420" s="27" t="n"/>
      <c r="F420" s="32">
        <f>IF(OR(C420="",E420=""),"",C420*E420)</f>
        <v/>
      </c>
      <c r="G420" s="26" t="n"/>
      <c r="H420" s="26" t="n"/>
    </row>
    <row r="421">
      <c r="A421" s="31" t="n"/>
      <c r="B421" s="26" t="n"/>
      <c r="C421" s="27" t="n"/>
      <c r="D421" s="28">
        <f>IFERROR(IF(B421="","",VLOOKUP(B421,'Setup - Materials'!$A$5:$E$504,2,0)),"")</f>
        <v/>
      </c>
      <c r="E421" s="27" t="n"/>
      <c r="F421" s="32">
        <f>IF(OR(C421="",E421=""),"",C421*E421)</f>
        <v/>
      </c>
      <c r="G421" s="26" t="n"/>
      <c r="H421" s="26" t="n"/>
    </row>
    <row r="422">
      <c r="A422" s="31" t="n"/>
      <c r="B422" s="26" t="n"/>
      <c r="C422" s="27" t="n"/>
      <c r="D422" s="28">
        <f>IFERROR(IF(B422="","",VLOOKUP(B422,'Setup - Materials'!$A$5:$E$504,2,0)),"")</f>
        <v/>
      </c>
      <c r="E422" s="27" t="n"/>
      <c r="F422" s="32">
        <f>IF(OR(C422="",E422=""),"",C422*E422)</f>
        <v/>
      </c>
      <c r="G422" s="26" t="n"/>
      <c r="H422" s="26" t="n"/>
    </row>
    <row r="423">
      <c r="A423" s="31" t="n"/>
      <c r="B423" s="26" t="n"/>
      <c r="C423" s="27" t="n"/>
      <c r="D423" s="28">
        <f>IFERROR(IF(B423="","",VLOOKUP(B423,'Setup - Materials'!$A$5:$E$504,2,0)),"")</f>
        <v/>
      </c>
      <c r="E423" s="27" t="n"/>
      <c r="F423" s="32">
        <f>IF(OR(C423="",E423=""),"",C423*E423)</f>
        <v/>
      </c>
      <c r="G423" s="26" t="n"/>
      <c r="H423" s="26" t="n"/>
    </row>
    <row r="424">
      <c r="A424" s="31" t="n"/>
      <c r="B424" s="26" t="n"/>
      <c r="C424" s="27" t="n"/>
      <c r="D424" s="28">
        <f>IFERROR(IF(B424="","",VLOOKUP(B424,'Setup - Materials'!$A$5:$E$504,2,0)),"")</f>
        <v/>
      </c>
      <c r="E424" s="27" t="n"/>
      <c r="F424" s="32">
        <f>IF(OR(C424="",E424=""),"",C424*E424)</f>
        <v/>
      </c>
      <c r="G424" s="26" t="n"/>
      <c r="H424" s="26" t="n"/>
    </row>
    <row r="425">
      <c r="A425" s="31" t="n"/>
      <c r="B425" s="26" t="n"/>
      <c r="C425" s="27" t="n"/>
      <c r="D425" s="28">
        <f>IFERROR(IF(B425="","",VLOOKUP(B425,'Setup - Materials'!$A$5:$E$504,2,0)),"")</f>
        <v/>
      </c>
      <c r="E425" s="27" t="n"/>
      <c r="F425" s="32">
        <f>IF(OR(C425="",E425=""),"",C425*E425)</f>
        <v/>
      </c>
      <c r="G425" s="26" t="n"/>
      <c r="H425" s="26" t="n"/>
    </row>
    <row r="426">
      <c r="A426" s="31" t="n"/>
      <c r="B426" s="26" t="n"/>
      <c r="C426" s="27" t="n"/>
      <c r="D426" s="28">
        <f>IFERROR(IF(B426="","",VLOOKUP(B426,'Setup - Materials'!$A$5:$E$504,2,0)),"")</f>
        <v/>
      </c>
      <c r="E426" s="27" t="n"/>
      <c r="F426" s="32">
        <f>IF(OR(C426="",E426=""),"",C426*E426)</f>
        <v/>
      </c>
      <c r="G426" s="26" t="n"/>
      <c r="H426" s="26" t="n"/>
    </row>
    <row r="427">
      <c r="A427" s="31" t="n"/>
      <c r="B427" s="26" t="n"/>
      <c r="C427" s="27" t="n"/>
      <c r="D427" s="28">
        <f>IFERROR(IF(B427="","",VLOOKUP(B427,'Setup - Materials'!$A$5:$E$504,2,0)),"")</f>
        <v/>
      </c>
      <c r="E427" s="27" t="n"/>
      <c r="F427" s="32">
        <f>IF(OR(C427="",E427=""),"",C427*E427)</f>
        <v/>
      </c>
      <c r="G427" s="26" t="n"/>
      <c r="H427" s="26" t="n"/>
    </row>
    <row r="428">
      <c r="A428" s="31" t="n"/>
      <c r="B428" s="26" t="n"/>
      <c r="C428" s="27" t="n"/>
      <c r="D428" s="28">
        <f>IFERROR(IF(B428="","",VLOOKUP(B428,'Setup - Materials'!$A$5:$E$504,2,0)),"")</f>
        <v/>
      </c>
      <c r="E428" s="27" t="n"/>
      <c r="F428" s="32">
        <f>IF(OR(C428="",E428=""),"",C428*E428)</f>
        <v/>
      </c>
      <c r="G428" s="26" t="n"/>
      <c r="H428" s="26" t="n"/>
    </row>
    <row r="429">
      <c r="A429" s="31" t="n"/>
      <c r="B429" s="26" t="n"/>
      <c r="C429" s="27" t="n"/>
      <c r="D429" s="28">
        <f>IFERROR(IF(B429="","",VLOOKUP(B429,'Setup - Materials'!$A$5:$E$504,2,0)),"")</f>
        <v/>
      </c>
      <c r="E429" s="27" t="n"/>
      <c r="F429" s="32">
        <f>IF(OR(C429="",E429=""),"",C429*E429)</f>
        <v/>
      </c>
      <c r="G429" s="26" t="n"/>
      <c r="H429" s="26" t="n"/>
    </row>
    <row r="430">
      <c r="A430" s="31" t="n"/>
      <c r="B430" s="26" t="n"/>
      <c r="C430" s="27" t="n"/>
      <c r="D430" s="28">
        <f>IFERROR(IF(B430="","",VLOOKUP(B430,'Setup - Materials'!$A$5:$E$504,2,0)),"")</f>
        <v/>
      </c>
      <c r="E430" s="27" t="n"/>
      <c r="F430" s="32">
        <f>IF(OR(C430="",E430=""),"",C430*E430)</f>
        <v/>
      </c>
      <c r="G430" s="26" t="n"/>
      <c r="H430" s="26" t="n"/>
    </row>
    <row r="431">
      <c r="A431" s="31" t="n"/>
      <c r="B431" s="26" t="n"/>
      <c r="C431" s="27" t="n"/>
      <c r="D431" s="28">
        <f>IFERROR(IF(B431="","",VLOOKUP(B431,'Setup - Materials'!$A$5:$E$504,2,0)),"")</f>
        <v/>
      </c>
      <c r="E431" s="27" t="n"/>
      <c r="F431" s="32">
        <f>IF(OR(C431="",E431=""),"",C431*E431)</f>
        <v/>
      </c>
      <c r="G431" s="26" t="n"/>
      <c r="H431" s="26" t="n"/>
    </row>
    <row r="432">
      <c r="A432" s="31" t="n"/>
      <c r="B432" s="26" t="n"/>
      <c r="C432" s="27" t="n"/>
      <c r="D432" s="28">
        <f>IFERROR(IF(B432="","",VLOOKUP(B432,'Setup - Materials'!$A$5:$E$504,2,0)),"")</f>
        <v/>
      </c>
      <c r="E432" s="27" t="n"/>
      <c r="F432" s="32">
        <f>IF(OR(C432="",E432=""),"",C432*E432)</f>
        <v/>
      </c>
      <c r="G432" s="26" t="n"/>
      <c r="H432" s="26" t="n"/>
    </row>
    <row r="433">
      <c r="A433" s="31" t="n"/>
      <c r="B433" s="26" t="n"/>
      <c r="C433" s="27" t="n"/>
      <c r="D433" s="28">
        <f>IFERROR(IF(B433="","",VLOOKUP(B433,'Setup - Materials'!$A$5:$E$504,2,0)),"")</f>
        <v/>
      </c>
      <c r="E433" s="27" t="n"/>
      <c r="F433" s="32">
        <f>IF(OR(C433="",E433=""),"",C433*E433)</f>
        <v/>
      </c>
      <c r="G433" s="26" t="n"/>
      <c r="H433" s="26" t="n"/>
    </row>
    <row r="434">
      <c r="A434" s="31" t="n"/>
      <c r="B434" s="26" t="n"/>
      <c r="C434" s="27" t="n"/>
      <c r="D434" s="28">
        <f>IFERROR(IF(B434="","",VLOOKUP(B434,'Setup - Materials'!$A$5:$E$504,2,0)),"")</f>
        <v/>
      </c>
      <c r="E434" s="27" t="n"/>
      <c r="F434" s="32">
        <f>IF(OR(C434="",E434=""),"",C434*E434)</f>
        <v/>
      </c>
      <c r="G434" s="26" t="n"/>
      <c r="H434" s="26" t="n"/>
    </row>
    <row r="435">
      <c r="A435" s="31" t="n"/>
      <c r="B435" s="26" t="n"/>
      <c r="C435" s="27" t="n"/>
      <c r="D435" s="28">
        <f>IFERROR(IF(B435="","",VLOOKUP(B435,'Setup - Materials'!$A$5:$E$504,2,0)),"")</f>
        <v/>
      </c>
      <c r="E435" s="27" t="n"/>
      <c r="F435" s="32">
        <f>IF(OR(C435="",E435=""),"",C435*E435)</f>
        <v/>
      </c>
      <c r="G435" s="26" t="n"/>
      <c r="H435" s="26" t="n"/>
    </row>
    <row r="436">
      <c r="A436" s="31" t="n"/>
      <c r="B436" s="26" t="n"/>
      <c r="C436" s="27" t="n"/>
      <c r="D436" s="28">
        <f>IFERROR(IF(B436="","",VLOOKUP(B436,'Setup - Materials'!$A$5:$E$504,2,0)),"")</f>
        <v/>
      </c>
      <c r="E436" s="27" t="n"/>
      <c r="F436" s="32">
        <f>IF(OR(C436="",E436=""),"",C436*E436)</f>
        <v/>
      </c>
      <c r="G436" s="26" t="n"/>
      <c r="H436" s="26" t="n"/>
    </row>
    <row r="437">
      <c r="A437" s="31" t="n"/>
      <c r="B437" s="26" t="n"/>
      <c r="C437" s="27" t="n"/>
      <c r="D437" s="28">
        <f>IFERROR(IF(B437="","",VLOOKUP(B437,'Setup - Materials'!$A$5:$E$504,2,0)),"")</f>
        <v/>
      </c>
      <c r="E437" s="27" t="n"/>
      <c r="F437" s="32">
        <f>IF(OR(C437="",E437=""),"",C437*E437)</f>
        <v/>
      </c>
      <c r="G437" s="26" t="n"/>
      <c r="H437" s="26" t="n"/>
    </row>
    <row r="438">
      <c r="A438" s="31" t="n"/>
      <c r="B438" s="26" t="n"/>
      <c r="C438" s="27" t="n"/>
      <c r="D438" s="28">
        <f>IFERROR(IF(B438="","",VLOOKUP(B438,'Setup - Materials'!$A$5:$E$504,2,0)),"")</f>
        <v/>
      </c>
      <c r="E438" s="27" t="n"/>
      <c r="F438" s="32">
        <f>IF(OR(C438="",E438=""),"",C438*E438)</f>
        <v/>
      </c>
      <c r="G438" s="26" t="n"/>
      <c r="H438" s="26" t="n"/>
    </row>
    <row r="439">
      <c r="A439" s="31" t="n"/>
      <c r="B439" s="26" t="n"/>
      <c r="C439" s="27" t="n"/>
      <c r="D439" s="28">
        <f>IFERROR(IF(B439="","",VLOOKUP(B439,'Setup - Materials'!$A$5:$E$504,2,0)),"")</f>
        <v/>
      </c>
      <c r="E439" s="27" t="n"/>
      <c r="F439" s="32">
        <f>IF(OR(C439="",E439=""),"",C439*E439)</f>
        <v/>
      </c>
      <c r="G439" s="26" t="n"/>
      <c r="H439" s="26" t="n"/>
    </row>
    <row r="440">
      <c r="A440" s="31" t="n"/>
      <c r="B440" s="26" t="n"/>
      <c r="C440" s="27" t="n"/>
      <c r="D440" s="28">
        <f>IFERROR(IF(B440="","",VLOOKUP(B440,'Setup - Materials'!$A$5:$E$504,2,0)),"")</f>
        <v/>
      </c>
      <c r="E440" s="27" t="n"/>
      <c r="F440" s="32">
        <f>IF(OR(C440="",E440=""),"",C440*E440)</f>
        <v/>
      </c>
      <c r="G440" s="26" t="n"/>
      <c r="H440" s="26" t="n"/>
    </row>
    <row r="441">
      <c r="A441" s="31" t="n"/>
      <c r="B441" s="26" t="n"/>
      <c r="C441" s="27" t="n"/>
      <c r="D441" s="28">
        <f>IFERROR(IF(B441="","",VLOOKUP(B441,'Setup - Materials'!$A$5:$E$504,2,0)),"")</f>
        <v/>
      </c>
      <c r="E441" s="27" t="n"/>
      <c r="F441" s="32">
        <f>IF(OR(C441="",E441=""),"",C441*E441)</f>
        <v/>
      </c>
      <c r="G441" s="26" t="n"/>
      <c r="H441" s="26" t="n"/>
    </row>
    <row r="442">
      <c r="A442" s="31" t="n"/>
      <c r="B442" s="26" t="n"/>
      <c r="C442" s="27" t="n"/>
      <c r="D442" s="28">
        <f>IFERROR(IF(B442="","",VLOOKUP(B442,'Setup - Materials'!$A$5:$E$504,2,0)),"")</f>
        <v/>
      </c>
      <c r="E442" s="27" t="n"/>
      <c r="F442" s="32">
        <f>IF(OR(C442="",E442=""),"",C442*E442)</f>
        <v/>
      </c>
      <c r="G442" s="26" t="n"/>
      <c r="H442" s="26" t="n"/>
    </row>
    <row r="443">
      <c r="A443" s="31" t="n"/>
      <c r="B443" s="26" t="n"/>
      <c r="C443" s="27" t="n"/>
      <c r="D443" s="28">
        <f>IFERROR(IF(B443="","",VLOOKUP(B443,'Setup - Materials'!$A$5:$E$504,2,0)),"")</f>
        <v/>
      </c>
      <c r="E443" s="27" t="n"/>
      <c r="F443" s="32">
        <f>IF(OR(C443="",E443=""),"",C443*E443)</f>
        <v/>
      </c>
      <c r="G443" s="26" t="n"/>
      <c r="H443" s="26" t="n"/>
    </row>
    <row r="444">
      <c r="A444" s="31" t="n"/>
      <c r="B444" s="26" t="n"/>
      <c r="C444" s="27" t="n"/>
      <c r="D444" s="28">
        <f>IFERROR(IF(B444="","",VLOOKUP(B444,'Setup - Materials'!$A$5:$E$504,2,0)),"")</f>
        <v/>
      </c>
      <c r="E444" s="27" t="n"/>
      <c r="F444" s="32">
        <f>IF(OR(C444="",E444=""),"",C444*E444)</f>
        <v/>
      </c>
      <c r="G444" s="26" t="n"/>
      <c r="H444" s="26" t="n"/>
    </row>
    <row r="445">
      <c r="A445" s="31" t="n"/>
      <c r="B445" s="26" t="n"/>
      <c r="C445" s="27" t="n"/>
      <c r="D445" s="28">
        <f>IFERROR(IF(B445="","",VLOOKUP(B445,'Setup - Materials'!$A$5:$E$504,2,0)),"")</f>
        <v/>
      </c>
      <c r="E445" s="27" t="n"/>
      <c r="F445" s="32">
        <f>IF(OR(C445="",E445=""),"",C445*E445)</f>
        <v/>
      </c>
      <c r="G445" s="26" t="n"/>
      <c r="H445" s="26" t="n"/>
    </row>
    <row r="446">
      <c r="A446" s="31" t="n"/>
      <c r="B446" s="26" t="n"/>
      <c r="C446" s="27" t="n"/>
      <c r="D446" s="28">
        <f>IFERROR(IF(B446="","",VLOOKUP(B446,'Setup - Materials'!$A$5:$E$504,2,0)),"")</f>
        <v/>
      </c>
      <c r="E446" s="27" t="n"/>
      <c r="F446" s="32">
        <f>IF(OR(C446="",E446=""),"",C446*E446)</f>
        <v/>
      </c>
      <c r="G446" s="26" t="n"/>
      <c r="H446" s="26" t="n"/>
    </row>
    <row r="447">
      <c r="A447" s="31" t="n"/>
      <c r="B447" s="26" t="n"/>
      <c r="C447" s="27" t="n"/>
      <c r="D447" s="28">
        <f>IFERROR(IF(B447="","",VLOOKUP(B447,'Setup - Materials'!$A$5:$E$504,2,0)),"")</f>
        <v/>
      </c>
      <c r="E447" s="27" t="n"/>
      <c r="F447" s="32">
        <f>IF(OR(C447="",E447=""),"",C447*E447)</f>
        <v/>
      </c>
      <c r="G447" s="26" t="n"/>
      <c r="H447" s="26" t="n"/>
    </row>
    <row r="448">
      <c r="A448" s="31" t="n"/>
      <c r="B448" s="26" t="n"/>
      <c r="C448" s="27" t="n"/>
      <c r="D448" s="28">
        <f>IFERROR(IF(B448="","",VLOOKUP(B448,'Setup - Materials'!$A$5:$E$504,2,0)),"")</f>
        <v/>
      </c>
      <c r="E448" s="27" t="n"/>
      <c r="F448" s="32">
        <f>IF(OR(C448="",E448=""),"",C448*E448)</f>
        <v/>
      </c>
      <c r="G448" s="26" t="n"/>
      <c r="H448" s="26" t="n"/>
    </row>
    <row r="449">
      <c r="A449" s="31" t="n"/>
      <c r="B449" s="26" t="n"/>
      <c r="C449" s="27" t="n"/>
      <c r="D449" s="28">
        <f>IFERROR(IF(B449="","",VLOOKUP(B449,'Setup - Materials'!$A$5:$E$504,2,0)),"")</f>
        <v/>
      </c>
      <c r="E449" s="27" t="n"/>
      <c r="F449" s="32">
        <f>IF(OR(C449="",E449=""),"",C449*E449)</f>
        <v/>
      </c>
      <c r="G449" s="26" t="n"/>
      <c r="H449" s="26" t="n"/>
    </row>
    <row r="450">
      <c r="A450" s="31" t="n"/>
      <c r="B450" s="26" t="n"/>
      <c r="C450" s="27" t="n"/>
      <c r="D450" s="28">
        <f>IFERROR(IF(B450="","",VLOOKUP(B450,'Setup - Materials'!$A$5:$E$504,2,0)),"")</f>
        <v/>
      </c>
      <c r="E450" s="27" t="n"/>
      <c r="F450" s="32">
        <f>IF(OR(C450="",E450=""),"",C450*E450)</f>
        <v/>
      </c>
      <c r="G450" s="26" t="n"/>
      <c r="H450" s="26" t="n"/>
    </row>
    <row r="451">
      <c r="A451" s="31" t="n"/>
      <c r="B451" s="26" t="n"/>
      <c r="C451" s="27" t="n"/>
      <c r="D451" s="28">
        <f>IFERROR(IF(B451="","",VLOOKUP(B451,'Setup - Materials'!$A$5:$E$504,2,0)),"")</f>
        <v/>
      </c>
      <c r="E451" s="27" t="n"/>
      <c r="F451" s="32">
        <f>IF(OR(C451="",E451=""),"",C451*E451)</f>
        <v/>
      </c>
      <c r="G451" s="26" t="n"/>
      <c r="H451" s="26" t="n"/>
    </row>
    <row r="452">
      <c r="A452" s="31" t="n"/>
      <c r="B452" s="26" t="n"/>
      <c r="C452" s="27" t="n"/>
      <c r="D452" s="28">
        <f>IFERROR(IF(B452="","",VLOOKUP(B452,'Setup - Materials'!$A$5:$E$504,2,0)),"")</f>
        <v/>
      </c>
      <c r="E452" s="27" t="n"/>
      <c r="F452" s="32">
        <f>IF(OR(C452="",E452=""),"",C452*E452)</f>
        <v/>
      </c>
      <c r="G452" s="26" t="n"/>
      <c r="H452" s="26" t="n"/>
    </row>
    <row r="453">
      <c r="A453" s="31" t="n"/>
      <c r="B453" s="26" t="n"/>
      <c r="C453" s="27" t="n"/>
      <c r="D453" s="28">
        <f>IFERROR(IF(B453="","",VLOOKUP(B453,'Setup - Materials'!$A$5:$E$504,2,0)),"")</f>
        <v/>
      </c>
      <c r="E453" s="27" t="n"/>
      <c r="F453" s="32">
        <f>IF(OR(C453="",E453=""),"",C453*E453)</f>
        <v/>
      </c>
      <c r="G453" s="26" t="n"/>
      <c r="H453" s="26" t="n"/>
    </row>
    <row r="454">
      <c r="A454" s="31" t="n"/>
      <c r="B454" s="26" t="n"/>
      <c r="C454" s="27" t="n"/>
      <c r="D454" s="28">
        <f>IFERROR(IF(B454="","",VLOOKUP(B454,'Setup - Materials'!$A$5:$E$504,2,0)),"")</f>
        <v/>
      </c>
      <c r="E454" s="27" t="n"/>
      <c r="F454" s="32">
        <f>IF(OR(C454="",E454=""),"",C454*E454)</f>
        <v/>
      </c>
      <c r="G454" s="26" t="n"/>
      <c r="H454" s="26" t="n"/>
    </row>
    <row r="455">
      <c r="A455" s="31" t="n"/>
      <c r="B455" s="26" t="n"/>
      <c r="C455" s="27" t="n"/>
      <c r="D455" s="28">
        <f>IFERROR(IF(B455="","",VLOOKUP(B455,'Setup - Materials'!$A$5:$E$504,2,0)),"")</f>
        <v/>
      </c>
      <c r="E455" s="27" t="n"/>
      <c r="F455" s="32">
        <f>IF(OR(C455="",E455=""),"",C455*E455)</f>
        <v/>
      </c>
      <c r="G455" s="26" t="n"/>
      <c r="H455" s="26" t="n"/>
    </row>
    <row r="456">
      <c r="A456" s="31" t="n"/>
      <c r="B456" s="26" t="n"/>
      <c r="C456" s="27" t="n"/>
      <c r="D456" s="28">
        <f>IFERROR(IF(B456="","",VLOOKUP(B456,'Setup - Materials'!$A$5:$E$504,2,0)),"")</f>
        <v/>
      </c>
      <c r="E456" s="27" t="n"/>
      <c r="F456" s="32">
        <f>IF(OR(C456="",E456=""),"",C456*E456)</f>
        <v/>
      </c>
      <c r="G456" s="26" t="n"/>
      <c r="H456" s="26" t="n"/>
    </row>
    <row r="457">
      <c r="A457" s="31" t="n"/>
      <c r="B457" s="26" t="n"/>
      <c r="C457" s="27" t="n"/>
      <c r="D457" s="28">
        <f>IFERROR(IF(B457="","",VLOOKUP(B457,'Setup - Materials'!$A$5:$E$504,2,0)),"")</f>
        <v/>
      </c>
      <c r="E457" s="27" t="n"/>
      <c r="F457" s="32">
        <f>IF(OR(C457="",E457=""),"",C457*E457)</f>
        <v/>
      </c>
      <c r="G457" s="26" t="n"/>
      <c r="H457" s="26" t="n"/>
    </row>
    <row r="458">
      <c r="A458" s="31" t="n"/>
      <c r="B458" s="26" t="n"/>
      <c r="C458" s="27" t="n"/>
      <c r="D458" s="28">
        <f>IFERROR(IF(B458="","",VLOOKUP(B458,'Setup - Materials'!$A$5:$E$504,2,0)),"")</f>
        <v/>
      </c>
      <c r="E458" s="27" t="n"/>
      <c r="F458" s="32">
        <f>IF(OR(C458="",E458=""),"",C458*E458)</f>
        <v/>
      </c>
      <c r="G458" s="26" t="n"/>
      <c r="H458" s="26" t="n"/>
    </row>
    <row r="459">
      <c r="A459" s="31" t="n"/>
      <c r="B459" s="26" t="n"/>
      <c r="C459" s="27" t="n"/>
      <c r="D459" s="28">
        <f>IFERROR(IF(B459="","",VLOOKUP(B459,'Setup - Materials'!$A$5:$E$504,2,0)),"")</f>
        <v/>
      </c>
      <c r="E459" s="27" t="n"/>
      <c r="F459" s="32">
        <f>IF(OR(C459="",E459=""),"",C459*E459)</f>
        <v/>
      </c>
      <c r="G459" s="26" t="n"/>
      <c r="H459" s="26" t="n"/>
    </row>
    <row r="460">
      <c r="A460" s="31" t="n"/>
      <c r="B460" s="26" t="n"/>
      <c r="C460" s="27" t="n"/>
      <c r="D460" s="28">
        <f>IFERROR(IF(B460="","",VLOOKUP(B460,'Setup - Materials'!$A$5:$E$504,2,0)),"")</f>
        <v/>
      </c>
      <c r="E460" s="27" t="n"/>
      <c r="F460" s="32">
        <f>IF(OR(C460="",E460=""),"",C460*E460)</f>
        <v/>
      </c>
      <c r="G460" s="26" t="n"/>
      <c r="H460" s="26" t="n"/>
    </row>
    <row r="461">
      <c r="A461" s="31" t="n"/>
      <c r="B461" s="26" t="n"/>
      <c r="C461" s="27" t="n"/>
      <c r="D461" s="28">
        <f>IFERROR(IF(B461="","",VLOOKUP(B461,'Setup - Materials'!$A$5:$E$504,2,0)),"")</f>
        <v/>
      </c>
      <c r="E461" s="27" t="n"/>
      <c r="F461" s="32">
        <f>IF(OR(C461="",E461=""),"",C461*E461)</f>
        <v/>
      </c>
      <c r="G461" s="26" t="n"/>
      <c r="H461" s="26" t="n"/>
    </row>
    <row r="462">
      <c r="A462" s="31" t="n"/>
      <c r="B462" s="26" t="n"/>
      <c r="C462" s="27" t="n"/>
      <c r="D462" s="28">
        <f>IFERROR(IF(B462="","",VLOOKUP(B462,'Setup - Materials'!$A$5:$E$504,2,0)),"")</f>
        <v/>
      </c>
      <c r="E462" s="27" t="n"/>
      <c r="F462" s="32">
        <f>IF(OR(C462="",E462=""),"",C462*E462)</f>
        <v/>
      </c>
      <c r="G462" s="26" t="n"/>
      <c r="H462" s="26" t="n"/>
    </row>
    <row r="463">
      <c r="A463" s="31" t="n"/>
      <c r="B463" s="26" t="n"/>
      <c r="C463" s="27" t="n"/>
      <c r="D463" s="28">
        <f>IFERROR(IF(B463="","",VLOOKUP(B463,'Setup - Materials'!$A$5:$E$504,2,0)),"")</f>
        <v/>
      </c>
      <c r="E463" s="27" t="n"/>
      <c r="F463" s="32">
        <f>IF(OR(C463="",E463=""),"",C463*E463)</f>
        <v/>
      </c>
      <c r="G463" s="26" t="n"/>
      <c r="H463" s="26" t="n"/>
    </row>
    <row r="464">
      <c r="A464" s="31" t="n"/>
      <c r="B464" s="26" t="n"/>
      <c r="C464" s="27" t="n"/>
      <c r="D464" s="28">
        <f>IFERROR(IF(B464="","",VLOOKUP(B464,'Setup - Materials'!$A$5:$E$504,2,0)),"")</f>
        <v/>
      </c>
      <c r="E464" s="27" t="n"/>
      <c r="F464" s="32">
        <f>IF(OR(C464="",E464=""),"",C464*E464)</f>
        <v/>
      </c>
      <c r="G464" s="26" t="n"/>
      <c r="H464" s="26" t="n"/>
    </row>
    <row r="465">
      <c r="A465" s="31" t="n"/>
      <c r="B465" s="26" t="n"/>
      <c r="C465" s="27" t="n"/>
      <c r="D465" s="28">
        <f>IFERROR(IF(B465="","",VLOOKUP(B465,'Setup - Materials'!$A$5:$E$504,2,0)),"")</f>
        <v/>
      </c>
      <c r="E465" s="27" t="n"/>
      <c r="F465" s="32">
        <f>IF(OR(C465="",E465=""),"",C465*E465)</f>
        <v/>
      </c>
      <c r="G465" s="26" t="n"/>
      <c r="H465" s="26" t="n"/>
    </row>
    <row r="466">
      <c r="A466" s="31" t="n"/>
      <c r="B466" s="26" t="n"/>
      <c r="C466" s="27" t="n"/>
      <c r="D466" s="28">
        <f>IFERROR(IF(B466="","",VLOOKUP(B466,'Setup - Materials'!$A$5:$E$504,2,0)),"")</f>
        <v/>
      </c>
      <c r="E466" s="27" t="n"/>
      <c r="F466" s="32">
        <f>IF(OR(C466="",E466=""),"",C466*E466)</f>
        <v/>
      </c>
      <c r="G466" s="26" t="n"/>
      <c r="H466" s="26" t="n"/>
    </row>
    <row r="467">
      <c r="A467" s="31" t="n"/>
      <c r="B467" s="26" t="n"/>
      <c r="C467" s="27" t="n"/>
      <c r="D467" s="28">
        <f>IFERROR(IF(B467="","",VLOOKUP(B467,'Setup - Materials'!$A$5:$E$504,2,0)),"")</f>
        <v/>
      </c>
      <c r="E467" s="27" t="n"/>
      <c r="F467" s="32">
        <f>IF(OR(C467="",E467=""),"",C467*E467)</f>
        <v/>
      </c>
      <c r="G467" s="26" t="n"/>
      <c r="H467" s="26" t="n"/>
    </row>
    <row r="468">
      <c r="A468" s="31" t="n"/>
      <c r="B468" s="26" t="n"/>
      <c r="C468" s="27" t="n"/>
      <c r="D468" s="28">
        <f>IFERROR(IF(B468="","",VLOOKUP(B468,'Setup - Materials'!$A$5:$E$504,2,0)),"")</f>
        <v/>
      </c>
      <c r="E468" s="27" t="n"/>
      <c r="F468" s="32">
        <f>IF(OR(C468="",E468=""),"",C468*E468)</f>
        <v/>
      </c>
      <c r="G468" s="26" t="n"/>
      <c r="H468" s="26" t="n"/>
    </row>
    <row r="469">
      <c r="A469" s="31" t="n"/>
      <c r="B469" s="26" t="n"/>
      <c r="C469" s="27" t="n"/>
      <c r="D469" s="28">
        <f>IFERROR(IF(B469="","",VLOOKUP(B469,'Setup - Materials'!$A$5:$E$504,2,0)),"")</f>
        <v/>
      </c>
      <c r="E469" s="27" t="n"/>
      <c r="F469" s="32">
        <f>IF(OR(C469="",E469=""),"",C469*E469)</f>
        <v/>
      </c>
      <c r="G469" s="26" t="n"/>
      <c r="H469" s="26" t="n"/>
    </row>
    <row r="470">
      <c r="A470" s="31" t="n"/>
      <c r="B470" s="26" t="n"/>
      <c r="C470" s="27" t="n"/>
      <c r="D470" s="28">
        <f>IFERROR(IF(B470="","",VLOOKUP(B470,'Setup - Materials'!$A$5:$E$504,2,0)),"")</f>
        <v/>
      </c>
      <c r="E470" s="27" t="n"/>
      <c r="F470" s="32">
        <f>IF(OR(C470="",E470=""),"",C470*E470)</f>
        <v/>
      </c>
      <c r="G470" s="26" t="n"/>
      <c r="H470" s="26" t="n"/>
    </row>
    <row r="471">
      <c r="A471" s="31" t="n"/>
      <c r="B471" s="26" t="n"/>
      <c r="C471" s="27" t="n"/>
      <c r="D471" s="28">
        <f>IFERROR(IF(B471="","",VLOOKUP(B471,'Setup - Materials'!$A$5:$E$504,2,0)),"")</f>
        <v/>
      </c>
      <c r="E471" s="27" t="n"/>
      <c r="F471" s="32">
        <f>IF(OR(C471="",E471=""),"",C471*E471)</f>
        <v/>
      </c>
      <c r="G471" s="26" t="n"/>
      <c r="H471" s="26" t="n"/>
    </row>
    <row r="472">
      <c r="A472" s="31" t="n"/>
      <c r="B472" s="26" t="n"/>
      <c r="C472" s="27" t="n"/>
      <c r="D472" s="28">
        <f>IFERROR(IF(B472="","",VLOOKUP(B472,'Setup - Materials'!$A$5:$E$504,2,0)),"")</f>
        <v/>
      </c>
      <c r="E472" s="27" t="n"/>
      <c r="F472" s="32">
        <f>IF(OR(C472="",E472=""),"",C472*E472)</f>
        <v/>
      </c>
      <c r="G472" s="26" t="n"/>
      <c r="H472" s="26" t="n"/>
    </row>
    <row r="473">
      <c r="A473" s="31" t="n"/>
      <c r="B473" s="26" t="n"/>
      <c r="C473" s="27" t="n"/>
      <c r="D473" s="28">
        <f>IFERROR(IF(B473="","",VLOOKUP(B473,'Setup - Materials'!$A$5:$E$504,2,0)),"")</f>
        <v/>
      </c>
      <c r="E473" s="27" t="n"/>
      <c r="F473" s="32">
        <f>IF(OR(C473="",E473=""),"",C473*E473)</f>
        <v/>
      </c>
      <c r="G473" s="26" t="n"/>
      <c r="H473" s="26" t="n"/>
    </row>
    <row r="474">
      <c r="A474" s="31" t="n"/>
      <c r="B474" s="26" t="n"/>
      <c r="C474" s="27" t="n"/>
      <c r="D474" s="28">
        <f>IFERROR(IF(B474="","",VLOOKUP(B474,'Setup - Materials'!$A$5:$E$504,2,0)),"")</f>
        <v/>
      </c>
      <c r="E474" s="27" t="n"/>
      <c r="F474" s="32">
        <f>IF(OR(C474="",E474=""),"",C474*E474)</f>
        <v/>
      </c>
      <c r="G474" s="26" t="n"/>
      <c r="H474" s="26" t="n"/>
    </row>
    <row r="475">
      <c r="A475" s="31" t="n"/>
      <c r="B475" s="26" t="n"/>
      <c r="C475" s="27" t="n"/>
      <c r="D475" s="28">
        <f>IFERROR(IF(B475="","",VLOOKUP(B475,'Setup - Materials'!$A$5:$E$504,2,0)),"")</f>
        <v/>
      </c>
      <c r="E475" s="27" t="n"/>
      <c r="F475" s="32">
        <f>IF(OR(C475="",E475=""),"",C475*E475)</f>
        <v/>
      </c>
      <c r="G475" s="26" t="n"/>
      <c r="H475" s="26" t="n"/>
    </row>
    <row r="476">
      <c r="A476" s="31" t="n"/>
      <c r="B476" s="26" t="n"/>
      <c r="C476" s="27" t="n"/>
      <c r="D476" s="28">
        <f>IFERROR(IF(B476="","",VLOOKUP(B476,'Setup - Materials'!$A$5:$E$504,2,0)),"")</f>
        <v/>
      </c>
      <c r="E476" s="27" t="n"/>
      <c r="F476" s="32">
        <f>IF(OR(C476="",E476=""),"",C476*E476)</f>
        <v/>
      </c>
      <c r="G476" s="26" t="n"/>
      <c r="H476" s="26" t="n"/>
    </row>
    <row r="477">
      <c r="A477" s="31" t="n"/>
      <c r="B477" s="26" t="n"/>
      <c r="C477" s="27" t="n"/>
      <c r="D477" s="28">
        <f>IFERROR(IF(B477="","",VLOOKUP(B477,'Setup - Materials'!$A$5:$E$504,2,0)),"")</f>
        <v/>
      </c>
      <c r="E477" s="27" t="n"/>
      <c r="F477" s="32">
        <f>IF(OR(C477="",E477=""),"",C477*E477)</f>
        <v/>
      </c>
      <c r="G477" s="26" t="n"/>
      <c r="H477" s="26" t="n"/>
    </row>
    <row r="478">
      <c r="A478" s="31" t="n"/>
      <c r="B478" s="26" t="n"/>
      <c r="C478" s="27" t="n"/>
      <c r="D478" s="28">
        <f>IFERROR(IF(B478="","",VLOOKUP(B478,'Setup - Materials'!$A$5:$E$504,2,0)),"")</f>
        <v/>
      </c>
      <c r="E478" s="27" t="n"/>
      <c r="F478" s="32">
        <f>IF(OR(C478="",E478=""),"",C478*E478)</f>
        <v/>
      </c>
      <c r="G478" s="26" t="n"/>
      <c r="H478" s="26" t="n"/>
    </row>
    <row r="479">
      <c r="A479" s="31" t="n"/>
      <c r="B479" s="26" t="n"/>
      <c r="C479" s="27" t="n"/>
      <c r="D479" s="28">
        <f>IFERROR(IF(B479="","",VLOOKUP(B479,'Setup - Materials'!$A$5:$E$504,2,0)),"")</f>
        <v/>
      </c>
      <c r="E479" s="27" t="n"/>
      <c r="F479" s="32">
        <f>IF(OR(C479="",E479=""),"",C479*E479)</f>
        <v/>
      </c>
      <c r="G479" s="26" t="n"/>
      <c r="H479" s="26" t="n"/>
    </row>
    <row r="480">
      <c r="A480" s="31" t="n"/>
      <c r="B480" s="26" t="n"/>
      <c r="C480" s="27" t="n"/>
      <c r="D480" s="28">
        <f>IFERROR(IF(B480="","",VLOOKUP(B480,'Setup - Materials'!$A$5:$E$504,2,0)),"")</f>
        <v/>
      </c>
      <c r="E480" s="27" t="n"/>
      <c r="F480" s="32">
        <f>IF(OR(C480="",E480=""),"",C480*E480)</f>
        <v/>
      </c>
      <c r="G480" s="26" t="n"/>
      <c r="H480" s="26" t="n"/>
    </row>
    <row r="481">
      <c r="A481" s="31" t="n"/>
      <c r="B481" s="26" t="n"/>
      <c r="C481" s="27" t="n"/>
      <c r="D481" s="28">
        <f>IFERROR(IF(B481="","",VLOOKUP(B481,'Setup - Materials'!$A$5:$E$504,2,0)),"")</f>
        <v/>
      </c>
      <c r="E481" s="27" t="n"/>
      <c r="F481" s="32">
        <f>IF(OR(C481="",E481=""),"",C481*E481)</f>
        <v/>
      </c>
      <c r="G481" s="26" t="n"/>
      <c r="H481" s="26" t="n"/>
    </row>
    <row r="482">
      <c r="A482" s="31" t="n"/>
      <c r="B482" s="26" t="n"/>
      <c r="C482" s="27" t="n"/>
      <c r="D482" s="28">
        <f>IFERROR(IF(B482="","",VLOOKUP(B482,'Setup - Materials'!$A$5:$E$504,2,0)),"")</f>
        <v/>
      </c>
      <c r="E482" s="27" t="n"/>
      <c r="F482" s="32">
        <f>IF(OR(C482="",E482=""),"",C482*E482)</f>
        <v/>
      </c>
      <c r="G482" s="26" t="n"/>
      <c r="H482" s="26" t="n"/>
    </row>
    <row r="483">
      <c r="A483" s="31" t="n"/>
      <c r="B483" s="26" t="n"/>
      <c r="C483" s="27" t="n"/>
      <c r="D483" s="28">
        <f>IFERROR(IF(B483="","",VLOOKUP(B483,'Setup - Materials'!$A$5:$E$504,2,0)),"")</f>
        <v/>
      </c>
      <c r="E483" s="27" t="n"/>
      <c r="F483" s="32">
        <f>IF(OR(C483="",E483=""),"",C483*E483)</f>
        <v/>
      </c>
      <c r="G483" s="26" t="n"/>
      <c r="H483" s="26" t="n"/>
    </row>
    <row r="484">
      <c r="A484" s="31" t="n"/>
      <c r="B484" s="26" t="n"/>
      <c r="C484" s="27" t="n"/>
      <c r="D484" s="28">
        <f>IFERROR(IF(B484="","",VLOOKUP(B484,'Setup - Materials'!$A$5:$E$504,2,0)),"")</f>
        <v/>
      </c>
      <c r="E484" s="27" t="n"/>
      <c r="F484" s="32">
        <f>IF(OR(C484="",E484=""),"",C484*E484)</f>
        <v/>
      </c>
      <c r="G484" s="26" t="n"/>
      <c r="H484" s="26" t="n"/>
    </row>
    <row r="485">
      <c r="A485" s="31" t="n"/>
      <c r="B485" s="26" t="n"/>
      <c r="C485" s="27" t="n"/>
      <c r="D485" s="28">
        <f>IFERROR(IF(B485="","",VLOOKUP(B485,'Setup - Materials'!$A$5:$E$504,2,0)),"")</f>
        <v/>
      </c>
      <c r="E485" s="27" t="n"/>
      <c r="F485" s="32">
        <f>IF(OR(C485="",E485=""),"",C485*E485)</f>
        <v/>
      </c>
      <c r="G485" s="26" t="n"/>
      <c r="H485" s="26" t="n"/>
    </row>
    <row r="486">
      <c r="A486" s="31" t="n"/>
      <c r="B486" s="26" t="n"/>
      <c r="C486" s="27" t="n"/>
      <c r="D486" s="28">
        <f>IFERROR(IF(B486="","",VLOOKUP(B486,'Setup - Materials'!$A$5:$E$504,2,0)),"")</f>
        <v/>
      </c>
      <c r="E486" s="27" t="n"/>
      <c r="F486" s="32">
        <f>IF(OR(C486="",E486=""),"",C486*E486)</f>
        <v/>
      </c>
      <c r="G486" s="26" t="n"/>
      <c r="H486" s="26" t="n"/>
    </row>
    <row r="487">
      <c r="A487" s="31" t="n"/>
      <c r="B487" s="26" t="n"/>
      <c r="C487" s="27" t="n"/>
      <c r="D487" s="28">
        <f>IFERROR(IF(B487="","",VLOOKUP(B487,'Setup - Materials'!$A$5:$E$504,2,0)),"")</f>
        <v/>
      </c>
      <c r="E487" s="27" t="n"/>
      <c r="F487" s="32">
        <f>IF(OR(C487="",E487=""),"",C487*E487)</f>
        <v/>
      </c>
      <c r="G487" s="26" t="n"/>
      <c r="H487" s="26" t="n"/>
    </row>
    <row r="488">
      <c r="A488" s="31" t="n"/>
      <c r="B488" s="26" t="n"/>
      <c r="C488" s="27" t="n"/>
      <c r="D488" s="28">
        <f>IFERROR(IF(B488="","",VLOOKUP(B488,'Setup - Materials'!$A$5:$E$504,2,0)),"")</f>
        <v/>
      </c>
      <c r="E488" s="27" t="n"/>
      <c r="F488" s="32">
        <f>IF(OR(C488="",E488=""),"",C488*E488)</f>
        <v/>
      </c>
      <c r="G488" s="26" t="n"/>
      <c r="H488" s="26" t="n"/>
    </row>
    <row r="489">
      <c r="A489" s="31" t="n"/>
      <c r="B489" s="26" t="n"/>
      <c r="C489" s="27" t="n"/>
      <c r="D489" s="28">
        <f>IFERROR(IF(B489="","",VLOOKUP(B489,'Setup - Materials'!$A$5:$E$504,2,0)),"")</f>
        <v/>
      </c>
      <c r="E489" s="27" t="n"/>
      <c r="F489" s="32">
        <f>IF(OR(C489="",E489=""),"",C489*E489)</f>
        <v/>
      </c>
      <c r="G489" s="26" t="n"/>
      <c r="H489" s="26" t="n"/>
    </row>
    <row r="490">
      <c r="A490" s="31" t="n"/>
      <c r="B490" s="26" t="n"/>
      <c r="C490" s="27" t="n"/>
      <c r="D490" s="28">
        <f>IFERROR(IF(B490="","",VLOOKUP(B490,'Setup - Materials'!$A$5:$E$504,2,0)),"")</f>
        <v/>
      </c>
      <c r="E490" s="27" t="n"/>
      <c r="F490" s="32">
        <f>IF(OR(C490="",E490=""),"",C490*E490)</f>
        <v/>
      </c>
      <c r="G490" s="26" t="n"/>
      <c r="H490" s="26" t="n"/>
    </row>
    <row r="491">
      <c r="A491" s="31" t="n"/>
      <c r="B491" s="26" t="n"/>
      <c r="C491" s="27" t="n"/>
      <c r="D491" s="28">
        <f>IFERROR(IF(B491="","",VLOOKUP(B491,'Setup - Materials'!$A$5:$E$504,2,0)),"")</f>
        <v/>
      </c>
      <c r="E491" s="27" t="n"/>
      <c r="F491" s="32">
        <f>IF(OR(C491="",E491=""),"",C491*E491)</f>
        <v/>
      </c>
      <c r="G491" s="26" t="n"/>
      <c r="H491" s="26" t="n"/>
    </row>
    <row r="492">
      <c r="A492" s="31" t="n"/>
      <c r="B492" s="26" t="n"/>
      <c r="C492" s="27" t="n"/>
      <c r="D492" s="28">
        <f>IFERROR(IF(B492="","",VLOOKUP(B492,'Setup - Materials'!$A$5:$E$504,2,0)),"")</f>
        <v/>
      </c>
      <c r="E492" s="27" t="n"/>
      <c r="F492" s="32">
        <f>IF(OR(C492="",E492=""),"",C492*E492)</f>
        <v/>
      </c>
      <c r="G492" s="26" t="n"/>
      <c r="H492" s="26" t="n"/>
    </row>
    <row r="493">
      <c r="A493" s="31" t="n"/>
      <c r="B493" s="26" t="n"/>
      <c r="C493" s="27" t="n"/>
      <c r="D493" s="28">
        <f>IFERROR(IF(B493="","",VLOOKUP(B493,'Setup - Materials'!$A$5:$E$504,2,0)),"")</f>
        <v/>
      </c>
      <c r="E493" s="27" t="n"/>
      <c r="F493" s="32">
        <f>IF(OR(C493="",E493=""),"",C493*E493)</f>
        <v/>
      </c>
      <c r="G493" s="26" t="n"/>
      <c r="H493" s="26" t="n"/>
    </row>
    <row r="494">
      <c r="A494" s="31" t="n"/>
      <c r="B494" s="26" t="n"/>
      <c r="C494" s="27" t="n"/>
      <c r="D494" s="28">
        <f>IFERROR(IF(B494="","",VLOOKUP(B494,'Setup - Materials'!$A$5:$E$504,2,0)),"")</f>
        <v/>
      </c>
      <c r="E494" s="27" t="n"/>
      <c r="F494" s="32">
        <f>IF(OR(C494="",E494=""),"",C494*E494)</f>
        <v/>
      </c>
      <c r="G494" s="26" t="n"/>
      <c r="H494" s="26" t="n"/>
    </row>
    <row r="495">
      <c r="A495" s="31" t="n"/>
      <c r="B495" s="26" t="n"/>
      <c r="C495" s="27" t="n"/>
      <c r="D495" s="28">
        <f>IFERROR(IF(B495="","",VLOOKUP(B495,'Setup - Materials'!$A$5:$E$504,2,0)),"")</f>
        <v/>
      </c>
      <c r="E495" s="27" t="n"/>
      <c r="F495" s="32">
        <f>IF(OR(C495="",E495=""),"",C495*E495)</f>
        <v/>
      </c>
      <c r="G495" s="26" t="n"/>
      <c r="H495" s="26" t="n"/>
    </row>
    <row r="496">
      <c r="A496" s="31" t="n"/>
      <c r="B496" s="26" t="n"/>
      <c r="C496" s="27" t="n"/>
      <c r="D496" s="28">
        <f>IFERROR(IF(B496="","",VLOOKUP(B496,'Setup - Materials'!$A$5:$E$504,2,0)),"")</f>
        <v/>
      </c>
      <c r="E496" s="27" t="n"/>
      <c r="F496" s="32">
        <f>IF(OR(C496="",E496=""),"",C496*E496)</f>
        <v/>
      </c>
      <c r="G496" s="26" t="n"/>
      <c r="H496" s="26" t="n"/>
    </row>
    <row r="497">
      <c r="A497" s="31" t="n"/>
      <c r="B497" s="26" t="n"/>
      <c r="C497" s="27" t="n"/>
      <c r="D497" s="28">
        <f>IFERROR(IF(B497="","",VLOOKUP(B497,'Setup - Materials'!$A$5:$E$504,2,0)),"")</f>
        <v/>
      </c>
      <c r="E497" s="27" t="n"/>
      <c r="F497" s="32">
        <f>IF(OR(C497="",E497=""),"",C497*E497)</f>
        <v/>
      </c>
      <c r="G497" s="26" t="n"/>
      <c r="H497" s="26" t="n"/>
    </row>
    <row r="498">
      <c r="A498" s="31" t="n"/>
      <c r="B498" s="26" t="n"/>
      <c r="C498" s="27" t="n"/>
      <c r="D498" s="28">
        <f>IFERROR(IF(B498="","",VLOOKUP(B498,'Setup - Materials'!$A$5:$E$504,2,0)),"")</f>
        <v/>
      </c>
      <c r="E498" s="27" t="n"/>
      <c r="F498" s="32">
        <f>IF(OR(C498="",E498=""),"",C498*E498)</f>
        <v/>
      </c>
      <c r="G498" s="26" t="n"/>
      <c r="H498" s="26" t="n"/>
    </row>
    <row r="499">
      <c r="A499" s="31" t="n"/>
      <c r="B499" s="26" t="n"/>
      <c r="C499" s="27" t="n"/>
      <c r="D499" s="28">
        <f>IFERROR(IF(B499="","",VLOOKUP(B499,'Setup - Materials'!$A$5:$E$504,2,0)),"")</f>
        <v/>
      </c>
      <c r="E499" s="27" t="n"/>
      <c r="F499" s="32">
        <f>IF(OR(C499="",E499=""),"",C499*E499)</f>
        <v/>
      </c>
      <c r="G499" s="26" t="n"/>
      <c r="H499" s="26" t="n"/>
    </row>
    <row r="500">
      <c r="A500" s="31" t="n"/>
      <c r="B500" s="26" t="n"/>
      <c r="C500" s="27" t="n"/>
      <c r="D500" s="28">
        <f>IFERROR(IF(B500="","",VLOOKUP(B500,'Setup - Materials'!$A$5:$E$504,2,0)),"")</f>
        <v/>
      </c>
      <c r="E500" s="27" t="n"/>
      <c r="F500" s="32">
        <f>IF(OR(C500="",E500=""),"",C500*E500)</f>
        <v/>
      </c>
      <c r="G500" s="26" t="n"/>
      <c r="H500" s="26" t="n"/>
    </row>
    <row r="501">
      <c r="A501" s="31" t="n"/>
      <c r="B501" s="26" t="n"/>
      <c r="C501" s="27" t="n"/>
      <c r="D501" s="28">
        <f>IFERROR(IF(B501="","",VLOOKUP(B501,'Setup - Materials'!$A$5:$E$504,2,0)),"")</f>
        <v/>
      </c>
      <c r="E501" s="27" t="n"/>
      <c r="F501" s="32">
        <f>IF(OR(C501="",E501=""),"",C501*E501)</f>
        <v/>
      </c>
      <c r="G501" s="26" t="n"/>
      <c r="H501" s="26" t="n"/>
    </row>
    <row r="502">
      <c r="A502" s="31" t="n"/>
      <c r="B502" s="26" t="n"/>
      <c r="C502" s="27" t="n"/>
      <c r="D502" s="28">
        <f>IFERROR(IF(B502="","",VLOOKUP(B502,'Setup - Materials'!$A$5:$E$504,2,0)),"")</f>
        <v/>
      </c>
      <c r="E502" s="27" t="n"/>
      <c r="F502" s="32">
        <f>IF(OR(C502="",E502=""),"",C502*E502)</f>
        <v/>
      </c>
      <c r="G502" s="26" t="n"/>
      <c r="H502" s="26" t="n"/>
    </row>
    <row r="503">
      <c r="A503" s="31" t="n"/>
      <c r="B503" s="26" t="n"/>
      <c r="C503" s="27" t="n"/>
      <c r="D503" s="28">
        <f>IFERROR(IF(B503="","",VLOOKUP(B503,'Setup - Materials'!$A$5:$E$504,2,0)),"")</f>
        <v/>
      </c>
      <c r="E503" s="27" t="n"/>
      <c r="F503" s="32">
        <f>IF(OR(C503="",E503=""),"",C503*E503)</f>
        <v/>
      </c>
      <c r="G503" s="26" t="n"/>
      <c r="H503" s="26" t="n"/>
    </row>
    <row r="504">
      <c r="A504" s="31" t="n"/>
      <c r="B504" s="26" t="n"/>
      <c r="C504" s="27" t="n"/>
      <c r="D504" s="28">
        <f>IFERROR(IF(B504="","",VLOOKUP(B504,'Setup - Materials'!$A$5:$E$504,2,0)),"")</f>
        <v/>
      </c>
      <c r="E504" s="27" t="n"/>
      <c r="F504" s="32">
        <f>IF(OR(C504="",E504=""),"",C504*E504)</f>
        <v/>
      </c>
      <c r="G504" s="26" t="n"/>
      <c r="H504" s="26" t="n"/>
    </row>
    <row r="505">
      <c r="A505" s="31" t="n"/>
      <c r="B505" s="26" t="n"/>
      <c r="C505" s="27" t="n"/>
      <c r="D505" s="28">
        <f>IFERROR(IF(B505="","",VLOOKUP(B505,'Setup - Materials'!$A$5:$E$504,2,0)),"")</f>
        <v/>
      </c>
      <c r="E505" s="27" t="n"/>
      <c r="F505" s="32">
        <f>IF(OR(C505="",E505=""),"",C505*E505)</f>
        <v/>
      </c>
      <c r="G505" s="26" t="n"/>
      <c r="H505" s="26" t="n"/>
    </row>
    <row r="506">
      <c r="A506" s="31" t="n"/>
      <c r="B506" s="26" t="n"/>
      <c r="C506" s="27" t="n"/>
      <c r="D506" s="28">
        <f>IFERROR(IF(B506="","",VLOOKUP(B506,'Setup - Materials'!$A$5:$E$504,2,0)),"")</f>
        <v/>
      </c>
      <c r="E506" s="27" t="n"/>
      <c r="F506" s="32">
        <f>IF(OR(C506="",E506=""),"",C506*E506)</f>
        <v/>
      </c>
      <c r="G506" s="26" t="n"/>
      <c r="H506" s="26" t="n"/>
    </row>
    <row r="507">
      <c r="A507" s="31" t="n"/>
      <c r="B507" s="26" t="n"/>
      <c r="C507" s="27" t="n"/>
      <c r="D507" s="28">
        <f>IFERROR(IF(B507="","",VLOOKUP(B507,'Setup - Materials'!$A$5:$E$504,2,0)),"")</f>
        <v/>
      </c>
      <c r="E507" s="27" t="n"/>
      <c r="F507" s="32">
        <f>IF(OR(C507="",E507=""),"",C507*E507)</f>
        <v/>
      </c>
      <c r="G507" s="26" t="n"/>
      <c r="H507" s="26" t="n"/>
    </row>
    <row r="508">
      <c r="A508" s="31" t="n"/>
      <c r="B508" s="26" t="n"/>
      <c r="C508" s="27" t="n"/>
      <c r="D508" s="28">
        <f>IFERROR(IF(B508="","",VLOOKUP(B508,'Setup - Materials'!$A$5:$E$504,2,0)),"")</f>
        <v/>
      </c>
      <c r="E508" s="27" t="n"/>
      <c r="F508" s="32">
        <f>IF(OR(C508="",E508=""),"",C508*E508)</f>
        <v/>
      </c>
      <c r="G508" s="26" t="n"/>
      <c r="H508" s="26" t="n"/>
    </row>
    <row r="509">
      <c r="A509" s="31" t="n"/>
      <c r="B509" s="26" t="n"/>
      <c r="C509" s="27" t="n"/>
      <c r="D509" s="28">
        <f>IFERROR(IF(B509="","",VLOOKUP(B509,'Setup - Materials'!$A$5:$E$504,2,0)),"")</f>
        <v/>
      </c>
      <c r="E509" s="27" t="n"/>
      <c r="F509" s="32">
        <f>IF(OR(C509="",E509=""),"",C509*E509)</f>
        <v/>
      </c>
      <c r="G509" s="26" t="n"/>
      <c r="H509" s="26" t="n"/>
    </row>
    <row r="510">
      <c r="A510" s="31" t="n"/>
      <c r="B510" s="26" t="n"/>
      <c r="C510" s="27" t="n"/>
      <c r="D510" s="28">
        <f>IFERROR(IF(B510="","",VLOOKUP(B510,'Setup - Materials'!$A$5:$E$504,2,0)),"")</f>
        <v/>
      </c>
      <c r="E510" s="27" t="n"/>
      <c r="F510" s="32">
        <f>IF(OR(C510="",E510=""),"",C510*E510)</f>
        <v/>
      </c>
      <c r="G510" s="26" t="n"/>
      <c r="H510" s="26" t="n"/>
    </row>
    <row r="511">
      <c r="A511" s="31" t="n"/>
      <c r="B511" s="26" t="n"/>
      <c r="C511" s="27" t="n"/>
      <c r="D511" s="28">
        <f>IFERROR(IF(B511="","",VLOOKUP(B511,'Setup - Materials'!$A$5:$E$504,2,0)),"")</f>
        <v/>
      </c>
      <c r="E511" s="27" t="n"/>
      <c r="F511" s="32">
        <f>IF(OR(C511="",E511=""),"",C511*E511)</f>
        <v/>
      </c>
      <c r="G511" s="26" t="n"/>
      <c r="H511" s="26" t="n"/>
    </row>
    <row r="512">
      <c r="A512" s="31" t="n"/>
      <c r="B512" s="26" t="n"/>
      <c r="C512" s="27" t="n"/>
      <c r="D512" s="28">
        <f>IFERROR(IF(B512="","",VLOOKUP(B512,'Setup - Materials'!$A$5:$E$504,2,0)),"")</f>
        <v/>
      </c>
      <c r="E512" s="27" t="n"/>
      <c r="F512" s="32">
        <f>IF(OR(C512="",E512=""),"",C512*E512)</f>
        <v/>
      </c>
      <c r="G512" s="26" t="n"/>
      <c r="H512" s="26" t="n"/>
    </row>
    <row r="513">
      <c r="A513" s="31" t="n"/>
      <c r="B513" s="26" t="n"/>
      <c r="C513" s="27" t="n"/>
      <c r="D513" s="28">
        <f>IFERROR(IF(B513="","",VLOOKUP(B513,'Setup - Materials'!$A$5:$E$504,2,0)),"")</f>
        <v/>
      </c>
      <c r="E513" s="27" t="n"/>
      <c r="F513" s="32">
        <f>IF(OR(C513="",E513=""),"",C513*E513)</f>
        <v/>
      </c>
      <c r="G513" s="26" t="n"/>
      <c r="H513" s="26" t="n"/>
    </row>
    <row r="514">
      <c r="A514" s="31" t="n"/>
      <c r="B514" s="26" t="n"/>
      <c r="C514" s="27" t="n"/>
      <c r="D514" s="28">
        <f>IFERROR(IF(B514="","",VLOOKUP(B514,'Setup - Materials'!$A$5:$E$504,2,0)),"")</f>
        <v/>
      </c>
      <c r="E514" s="27" t="n"/>
      <c r="F514" s="32">
        <f>IF(OR(C514="",E514=""),"",C514*E514)</f>
        <v/>
      </c>
      <c r="G514" s="26" t="n"/>
      <c r="H514" s="26" t="n"/>
    </row>
    <row r="515">
      <c r="A515" s="31" t="n"/>
      <c r="B515" s="26" t="n"/>
      <c r="C515" s="27" t="n"/>
      <c r="D515" s="28">
        <f>IFERROR(IF(B515="","",VLOOKUP(B515,'Setup - Materials'!$A$5:$E$504,2,0)),"")</f>
        <v/>
      </c>
      <c r="E515" s="27" t="n"/>
      <c r="F515" s="32">
        <f>IF(OR(C515="",E515=""),"",C515*E515)</f>
        <v/>
      </c>
      <c r="G515" s="26" t="n"/>
      <c r="H515" s="26" t="n"/>
    </row>
    <row r="516">
      <c r="A516" s="31" t="n"/>
      <c r="B516" s="26" t="n"/>
      <c r="C516" s="27" t="n"/>
      <c r="D516" s="28">
        <f>IFERROR(IF(B516="","",VLOOKUP(B516,'Setup - Materials'!$A$5:$E$504,2,0)),"")</f>
        <v/>
      </c>
      <c r="E516" s="27" t="n"/>
      <c r="F516" s="32">
        <f>IF(OR(C516="",E516=""),"",C516*E516)</f>
        <v/>
      </c>
      <c r="G516" s="26" t="n"/>
      <c r="H516" s="26" t="n"/>
    </row>
    <row r="517">
      <c r="A517" s="31" t="n"/>
      <c r="B517" s="26" t="n"/>
      <c r="C517" s="27" t="n"/>
      <c r="D517" s="28">
        <f>IFERROR(IF(B517="","",VLOOKUP(B517,'Setup - Materials'!$A$5:$E$504,2,0)),"")</f>
        <v/>
      </c>
      <c r="E517" s="27" t="n"/>
      <c r="F517" s="32">
        <f>IF(OR(C517="",E517=""),"",C517*E517)</f>
        <v/>
      </c>
      <c r="G517" s="26" t="n"/>
      <c r="H517" s="26" t="n"/>
    </row>
    <row r="518">
      <c r="A518" s="31" t="n"/>
      <c r="B518" s="26" t="n"/>
      <c r="C518" s="27" t="n"/>
      <c r="D518" s="28">
        <f>IFERROR(IF(B518="","",VLOOKUP(B518,'Setup - Materials'!$A$5:$E$504,2,0)),"")</f>
        <v/>
      </c>
      <c r="E518" s="27" t="n"/>
      <c r="F518" s="32">
        <f>IF(OR(C518="",E518=""),"",C518*E518)</f>
        <v/>
      </c>
      <c r="G518" s="26" t="n"/>
      <c r="H518" s="26" t="n"/>
    </row>
    <row r="519">
      <c r="A519" s="31" t="n"/>
      <c r="B519" s="26" t="n"/>
      <c r="C519" s="27" t="n"/>
      <c r="D519" s="28">
        <f>IFERROR(IF(B519="","",VLOOKUP(B519,'Setup - Materials'!$A$5:$E$504,2,0)),"")</f>
        <v/>
      </c>
      <c r="E519" s="27" t="n"/>
      <c r="F519" s="32">
        <f>IF(OR(C519="",E519=""),"",C519*E519)</f>
        <v/>
      </c>
      <c r="G519" s="26" t="n"/>
      <c r="H519" s="26" t="n"/>
    </row>
    <row r="520">
      <c r="A520" s="31" t="n"/>
      <c r="B520" s="26" t="n"/>
      <c r="C520" s="27" t="n"/>
      <c r="D520" s="28">
        <f>IFERROR(IF(B520="","",VLOOKUP(B520,'Setup - Materials'!$A$5:$E$504,2,0)),"")</f>
        <v/>
      </c>
      <c r="E520" s="27" t="n"/>
      <c r="F520" s="32">
        <f>IF(OR(C520="",E520=""),"",C520*E520)</f>
        <v/>
      </c>
      <c r="G520" s="26" t="n"/>
      <c r="H520" s="26" t="n"/>
    </row>
    <row r="521">
      <c r="A521" s="31" t="n"/>
      <c r="B521" s="26" t="n"/>
      <c r="C521" s="27" t="n"/>
      <c r="D521" s="28">
        <f>IFERROR(IF(B521="","",VLOOKUP(B521,'Setup - Materials'!$A$5:$E$504,2,0)),"")</f>
        <v/>
      </c>
      <c r="E521" s="27" t="n"/>
      <c r="F521" s="32">
        <f>IF(OR(C521="",E521=""),"",C521*E521)</f>
        <v/>
      </c>
      <c r="G521" s="26" t="n"/>
      <c r="H521" s="26" t="n"/>
    </row>
    <row r="522">
      <c r="A522" s="31" t="n"/>
      <c r="B522" s="26" t="n"/>
      <c r="C522" s="27" t="n"/>
      <c r="D522" s="28">
        <f>IFERROR(IF(B522="","",VLOOKUP(B522,'Setup - Materials'!$A$5:$E$504,2,0)),"")</f>
        <v/>
      </c>
      <c r="E522" s="27" t="n"/>
      <c r="F522" s="32">
        <f>IF(OR(C522="",E522=""),"",C522*E522)</f>
        <v/>
      </c>
      <c r="G522" s="26" t="n"/>
      <c r="H522" s="26" t="n"/>
    </row>
    <row r="523">
      <c r="A523" s="31" t="n"/>
      <c r="B523" s="26" t="n"/>
      <c r="C523" s="27" t="n"/>
      <c r="D523" s="28">
        <f>IFERROR(IF(B523="","",VLOOKUP(B523,'Setup - Materials'!$A$5:$E$504,2,0)),"")</f>
        <v/>
      </c>
      <c r="E523" s="27" t="n"/>
      <c r="F523" s="32">
        <f>IF(OR(C523="",E523=""),"",C523*E523)</f>
        <v/>
      </c>
      <c r="G523" s="26" t="n"/>
      <c r="H523" s="26" t="n"/>
    </row>
    <row r="524">
      <c r="A524" s="31" t="n"/>
      <c r="B524" s="26" t="n"/>
      <c r="C524" s="27" t="n"/>
      <c r="D524" s="28">
        <f>IFERROR(IF(B524="","",VLOOKUP(B524,'Setup - Materials'!$A$5:$E$504,2,0)),"")</f>
        <v/>
      </c>
      <c r="E524" s="27" t="n"/>
      <c r="F524" s="32">
        <f>IF(OR(C524="",E524=""),"",C524*E524)</f>
        <v/>
      </c>
      <c r="G524" s="26" t="n"/>
      <c r="H524" s="26" t="n"/>
    </row>
    <row r="525">
      <c r="A525" s="31" t="n"/>
      <c r="B525" s="26" t="n"/>
      <c r="C525" s="27" t="n"/>
      <c r="D525" s="28">
        <f>IFERROR(IF(B525="","",VLOOKUP(B525,'Setup - Materials'!$A$5:$E$504,2,0)),"")</f>
        <v/>
      </c>
      <c r="E525" s="27" t="n"/>
      <c r="F525" s="32">
        <f>IF(OR(C525="",E525=""),"",C525*E525)</f>
        <v/>
      </c>
      <c r="G525" s="26" t="n"/>
      <c r="H525" s="26" t="n"/>
    </row>
    <row r="526">
      <c r="A526" s="31" t="n"/>
      <c r="B526" s="26" t="n"/>
      <c r="C526" s="27" t="n"/>
      <c r="D526" s="28">
        <f>IFERROR(IF(B526="","",VLOOKUP(B526,'Setup - Materials'!$A$5:$E$504,2,0)),"")</f>
        <v/>
      </c>
      <c r="E526" s="27" t="n"/>
      <c r="F526" s="32">
        <f>IF(OR(C526="",E526=""),"",C526*E526)</f>
        <v/>
      </c>
      <c r="G526" s="26" t="n"/>
      <c r="H526" s="26" t="n"/>
    </row>
    <row r="527">
      <c r="A527" s="31" t="n"/>
      <c r="B527" s="26" t="n"/>
      <c r="C527" s="27" t="n"/>
      <c r="D527" s="28">
        <f>IFERROR(IF(B527="","",VLOOKUP(B527,'Setup - Materials'!$A$5:$E$504,2,0)),"")</f>
        <v/>
      </c>
      <c r="E527" s="27" t="n"/>
      <c r="F527" s="32">
        <f>IF(OR(C527="",E527=""),"",C527*E527)</f>
        <v/>
      </c>
      <c r="G527" s="26" t="n"/>
      <c r="H527" s="26" t="n"/>
    </row>
    <row r="528">
      <c r="A528" s="31" t="n"/>
      <c r="B528" s="26" t="n"/>
      <c r="C528" s="27" t="n"/>
      <c r="D528" s="28">
        <f>IFERROR(IF(B528="","",VLOOKUP(B528,'Setup - Materials'!$A$5:$E$504,2,0)),"")</f>
        <v/>
      </c>
      <c r="E528" s="27" t="n"/>
      <c r="F528" s="32">
        <f>IF(OR(C528="",E528=""),"",C528*E528)</f>
        <v/>
      </c>
      <c r="G528" s="26" t="n"/>
      <c r="H528" s="26" t="n"/>
    </row>
    <row r="529">
      <c r="A529" s="31" t="n"/>
      <c r="B529" s="26" t="n"/>
      <c r="C529" s="27" t="n"/>
      <c r="D529" s="28">
        <f>IFERROR(IF(B529="","",VLOOKUP(B529,'Setup - Materials'!$A$5:$E$504,2,0)),"")</f>
        <v/>
      </c>
      <c r="E529" s="27" t="n"/>
      <c r="F529" s="32">
        <f>IF(OR(C529="",E529=""),"",C529*E529)</f>
        <v/>
      </c>
      <c r="G529" s="26" t="n"/>
      <c r="H529" s="26" t="n"/>
    </row>
    <row r="530">
      <c r="A530" s="31" t="n"/>
      <c r="B530" s="26" t="n"/>
      <c r="C530" s="27" t="n"/>
      <c r="D530" s="28">
        <f>IFERROR(IF(B530="","",VLOOKUP(B530,'Setup - Materials'!$A$5:$E$504,2,0)),"")</f>
        <v/>
      </c>
      <c r="E530" s="27" t="n"/>
      <c r="F530" s="32">
        <f>IF(OR(C530="",E530=""),"",C530*E530)</f>
        <v/>
      </c>
      <c r="G530" s="26" t="n"/>
      <c r="H530" s="26" t="n"/>
    </row>
    <row r="531">
      <c r="A531" s="31" t="n"/>
      <c r="B531" s="26" t="n"/>
      <c r="C531" s="27" t="n"/>
      <c r="D531" s="28">
        <f>IFERROR(IF(B531="","",VLOOKUP(B531,'Setup - Materials'!$A$5:$E$504,2,0)),"")</f>
        <v/>
      </c>
      <c r="E531" s="27" t="n"/>
      <c r="F531" s="32">
        <f>IF(OR(C531="",E531=""),"",C531*E531)</f>
        <v/>
      </c>
      <c r="G531" s="26" t="n"/>
      <c r="H531" s="26" t="n"/>
    </row>
    <row r="532">
      <c r="A532" s="31" t="n"/>
      <c r="B532" s="26" t="n"/>
      <c r="C532" s="27" t="n"/>
      <c r="D532" s="28">
        <f>IFERROR(IF(B532="","",VLOOKUP(B532,'Setup - Materials'!$A$5:$E$504,2,0)),"")</f>
        <v/>
      </c>
      <c r="E532" s="27" t="n"/>
      <c r="F532" s="32">
        <f>IF(OR(C532="",E532=""),"",C532*E532)</f>
        <v/>
      </c>
      <c r="G532" s="26" t="n"/>
      <c r="H532" s="26" t="n"/>
    </row>
    <row r="533">
      <c r="A533" s="31" t="n"/>
      <c r="B533" s="26" t="n"/>
      <c r="C533" s="27" t="n"/>
      <c r="D533" s="28">
        <f>IFERROR(IF(B533="","",VLOOKUP(B533,'Setup - Materials'!$A$5:$E$504,2,0)),"")</f>
        <v/>
      </c>
      <c r="E533" s="27" t="n"/>
      <c r="F533" s="32">
        <f>IF(OR(C533="",E533=""),"",C533*E533)</f>
        <v/>
      </c>
      <c r="G533" s="26" t="n"/>
      <c r="H533" s="26" t="n"/>
    </row>
    <row r="534">
      <c r="A534" s="31" t="n"/>
      <c r="B534" s="26" t="n"/>
      <c r="C534" s="27" t="n"/>
      <c r="D534" s="28">
        <f>IFERROR(IF(B534="","",VLOOKUP(B534,'Setup - Materials'!$A$5:$E$504,2,0)),"")</f>
        <v/>
      </c>
      <c r="E534" s="27" t="n"/>
      <c r="F534" s="32">
        <f>IF(OR(C534="",E534=""),"",C534*E534)</f>
        <v/>
      </c>
      <c r="G534" s="26" t="n"/>
      <c r="H534" s="26" t="n"/>
    </row>
    <row r="535">
      <c r="A535" s="31" t="n"/>
      <c r="B535" s="26" t="n"/>
      <c r="C535" s="27" t="n"/>
      <c r="D535" s="28">
        <f>IFERROR(IF(B535="","",VLOOKUP(B535,'Setup - Materials'!$A$5:$E$504,2,0)),"")</f>
        <v/>
      </c>
      <c r="E535" s="27" t="n"/>
      <c r="F535" s="32">
        <f>IF(OR(C535="",E535=""),"",C535*E535)</f>
        <v/>
      </c>
      <c r="G535" s="26" t="n"/>
      <c r="H535" s="26" t="n"/>
    </row>
    <row r="536">
      <c r="A536" s="31" t="n"/>
      <c r="B536" s="26" t="n"/>
      <c r="C536" s="27" t="n"/>
      <c r="D536" s="28">
        <f>IFERROR(IF(B536="","",VLOOKUP(B536,'Setup - Materials'!$A$5:$E$504,2,0)),"")</f>
        <v/>
      </c>
      <c r="E536" s="27" t="n"/>
      <c r="F536" s="32">
        <f>IF(OR(C536="",E536=""),"",C536*E536)</f>
        <v/>
      </c>
      <c r="G536" s="26" t="n"/>
      <c r="H536" s="26" t="n"/>
    </row>
    <row r="537">
      <c r="A537" s="31" t="n"/>
      <c r="B537" s="26" t="n"/>
      <c r="C537" s="27" t="n"/>
      <c r="D537" s="28">
        <f>IFERROR(IF(B537="","",VLOOKUP(B537,'Setup - Materials'!$A$5:$E$504,2,0)),"")</f>
        <v/>
      </c>
      <c r="E537" s="27" t="n"/>
      <c r="F537" s="32">
        <f>IF(OR(C537="",E537=""),"",C537*E537)</f>
        <v/>
      </c>
      <c r="G537" s="26" t="n"/>
      <c r="H537" s="26" t="n"/>
    </row>
    <row r="538">
      <c r="A538" s="31" t="n"/>
      <c r="B538" s="26" t="n"/>
      <c r="C538" s="27" t="n"/>
      <c r="D538" s="28">
        <f>IFERROR(IF(B538="","",VLOOKUP(B538,'Setup - Materials'!$A$5:$E$504,2,0)),"")</f>
        <v/>
      </c>
      <c r="E538" s="27" t="n"/>
      <c r="F538" s="32">
        <f>IF(OR(C538="",E538=""),"",C538*E538)</f>
        <v/>
      </c>
      <c r="G538" s="26" t="n"/>
      <c r="H538" s="26" t="n"/>
    </row>
    <row r="539">
      <c r="A539" s="31" t="n"/>
      <c r="B539" s="26" t="n"/>
      <c r="C539" s="27" t="n"/>
      <c r="D539" s="28">
        <f>IFERROR(IF(B539="","",VLOOKUP(B539,'Setup - Materials'!$A$5:$E$504,2,0)),"")</f>
        <v/>
      </c>
      <c r="E539" s="27" t="n"/>
      <c r="F539" s="32">
        <f>IF(OR(C539="",E539=""),"",C539*E539)</f>
        <v/>
      </c>
      <c r="G539" s="26" t="n"/>
      <c r="H539" s="26" t="n"/>
    </row>
    <row r="540">
      <c r="A540" s="31" t="n"/>
      <c r="B540" s="26" t="n"/>
      <c r="C540" s="27" t="n"/>
      <c r="D540" s="28">
        <f>IFERROR(IF(B540="","",VLOOKUP(B540,'Setup - Materials'!$A$5:$E$504,2,0)),"")</f>
        <v/>
      </c>
      <c r="E540" s="27" t="n"/>
      <c r="F540" s="32">
        <f>IF(OR(C540="",E540=""),"",C540*E540)</f>
        <v/>
      </c>
      <c r="G540" s="26" t="n"/>
      <c r="H540" s="26" t="n"/>
    </row>
    <row r="541">
      <c r="A541" s="31" t="n"/>
      <c r="B541" s="26" t="n"/>
      <c r="C541" s="27" t="n"/>
      <c r="D541" s="28">
        <f>IFERROR(IF(B541="","",VLOOKUP(B541,'Setup - Materials'!$A$5:$E$504,2,0)),"")</f>
        <v/>
      </c>
      <c r="E541" s="27" t="n"/>
      <c r="F541" s="32">
        <f>IF(OR(C541="",E541=""),"",C541*E541)</f>
        <v/>
      </c>
      <c r="G541" s="26" t="n"/>
      <c r="H541" s="26" t="n"/>
    </row>
    <row r="542">
      <c r="A542" s="31" t="n"/>
      <c r="B542" s="26" t="n"/>
      <c r="C542" s="27" t="n"/>
      <c r="D542" s="28">
        <f>IFERROR(IF(B542="","",VLOOKUP(B542,'Setup - Materials'!$A$5:$E$504,2,0)),"")</f>
        <v/>
      </c>
      <c r="E542" s="27" t="n"/>
      <c r="F542" s="32">
        <f>IF(OR(C542="",E542=""),"",C542*E542)</f>
        <v/>
      </c>
      <c r="G542" s="26" t="n"/>
      <c r="H542" s="26" t="n"/>
    </row>
    <row r="543">
      <c r="A543" s="31" t="n"/>
      <c r="B543" s="26" t="n"/>
      <c r="C543" s="27" t="n"/>
      <c r="D543" s="28">
        <f>IFERROR(IF(B543="","",VLOOKUP(B543,'Setup - Materials'!$A$5:$E$504,2,0)),"")</f>
        <v/>
      </c>
      <c r="E543" s="27" t="n"/>
      <c r="F543" s="32">
        <f>IF(OR(C543="",E543=""),"",C543*E543)</f>
        <v/>
      </c>
      <c r="G543" s="26" t="n"/>
      <c r="H543" s="26" t="n"/>
    </row>
    <row r="544">
      <c r="A544" s="31" t="n"/>
      <c r="B544" s="26" t="n"/>
      <c r="C544" s="27" t="n"/>
      <c r="D544" s="28">
        <f>IFERROR(IF(B544="","",VLOOKUP(B544,'Setup - Materials'!$A$5:$E$504,2,0)),"")</f>
        <v/>
      </c>
      <c r="E544" s="27" t="n"/>
      <c r="F544" s="32">
        <f>IF(OR(C544="",E544=""),"",C544*E544)</f>
        <v/>
      </c>
      <c r="G544" s="26" t="n"/>
      <c r="H544" s="26" t="n"/>
    </row>
    <row r="545">
      <c r="A545" s="31" t="n"/>
      <c r="B545" s="26" t="n"/>
      <c r="C545" s="27" t="n"/>
      <c r="D545" s="28">
        <f>IFERROR(IF(B545="","",VLOOKUP(B545,'Setup - Materials'!$A$5:$E$504,2,0)),"")</f>
        <v/>
      </c>
      <c r="E545" s="27" t="n"/>
      <c r="F545" s="32">
        <f>IF(OR(C545="",E545=""),"",C545*E545)</f>
        <v/>
      </c>
      <c r="G545" s="26" t="n"/>
      <c r="H545" s="26" t="n"/>
    </row>
    <row r="546">
      <c r="A546" s="31" t="n"/>
      <c r="B546" s="26" t="n"/>
      <c r="C546" s="27" t="n"/>
      <c r="D546" s="28">
        <f>IFERROR(IF(B546="","",VLOOKUP(B546,'Setup - Materials'!$A$5:$E$504,2,0)),"")</f>
        <v/>
      </c>
      <c r="E546" s="27" t="n"/>
      <c r="F546" s="32">
        <f>IF(OR(C546="",E546=""),"",C546*E546)</f>
        <v/>
      </c>
      <c r="G546" s="26" t="n"/>
      <c r="H546" s="26" t="n"/>
    </row>
    <row r="547">
      <c r="A547" s="31" t="n"/>
      <c r="B547" s="26" t="n"/>
      <c r="C547" s="27" t="n"/>
      <c r="D547" s="28">
        <f>IFERROR(IF(B547="","",VLOOKUP(B547,'Setup - Materials'!$A$5:$E$504,2,0)),"")</f>
        <v/>
      </c>
      <c r="E547" s="27" t="n"/>
      <c r="F547" s="32">
        <f>IF(OR(C547="",E547=""),"",C547*E547)</f>
        <v/>
      </c>
      <c r="G547" s="26" t="n"/>
      <c r="H547" s="26" t="n"/>
    </row>
    <row r="548">
      <c r="A548" s="31" t="n"/>
      <c r="B548" s="26" t="n"/>
      <c r="C548" s="27" t="n"/>
      <c r="D548" s="28">
        <f>IFERROR(IF(B548="","",VLOOKUP(B548,'Setup - Materials'!$A$5:$E$504,2,0)),"")</f>
        <v/>
      </c>
      <c r="E548" s="27" t="n"/>
      <c r="F548" s="32">
        <f>IF(OR(C548="",E548=""),"",C548*E548)</f>
        <v/>
      </c>
      <c r="G548" s="26" t="n"/>
      <c r="H548" s="26" t="n"/>
    </row>
    <row r="549">
      <c r="A549" s="31" t="n"/>
      <c r="B549" s="26" t="n"/>
      <c r="C549" s="27" t="n"/>
      <c r="D549" s="28">
        <f>IFERROR(IF(B549="","",VLOOKUP(B549,'Setup - Materials'!$A$5:$E$504,2,0)),"")</f>
        <v/>
      </c>
      <c r="E549" s="27" t="n"/>
      <c r="F549" s="32">
        <f>IF(OR(C549="",E549=""),"",C549*E549)</f>
        <v/>
      </c>
      <c r="G549" s="26" t="n"/>
      <c r="H549" s="26" t="n"/>
    </row>
    <row r="550">
      <c r="A550" s="31" t="n"/>
      <c r="B550" s="26" t="n"/>
      <c r="C550" s="27" t="n"/>
      <c r="D550" s="28">
        <f>IFERROR(IF(B550="","",VLOOKUP(B550,'Setup - Materials'!$A$5:$E$504,2,0)),"")</f>
        <v/>
      </c>
      <c r="E550" s="27" t="n"/>
      <c r="F550" s="32">
        <f>IF(OR(C550="",E550=""),"",C550*E550)</f>
        <v/>
      </c>
      <c r="G550" s="26" t="n"/>
      <c r="H550" s="26" t="n"/>
    </row>
    <row r="551">
      <c r="A551" s="31" t="n"/>
      <c r="B551" s="26" t="n"/>
      <c r="C551" s="27" t="n"/>
      <c r="D551" s="28">
        <f>IFERROR(IF(B551="","",VLOOKUP(B551,'Setup - Materials'!$A$5:$E$504,2,0)),"")</f>
        <v/>
      </c>
      <c r="E551" s="27" t="n"/>
      <c r="F551" s="32">
        <f>IF(OR(C551="",E551=""),"",C551*E551)</f>
        <v/>
      </c>
      <c r="G551" s="26" t="n"/>
      <c r="H551" s="26" t="n"/>
    </row>
    <row r="552">
      <c r="A552" s="31" t="n"/>
      <c r="B552" s="26" t="n"/>
      <c r="C552" s="27" t="n"/>
      <c r="D552" s="28">
        <f>IFERROR(IF(B552="","",VLOOKUP(B552,'Setup - Materials'!$A$5:$E$504,2,0)),"")</f>
        <v/>
      </c>
      <c r="E552" s="27" t="n"/>
      <c r="F552" s="32">
        <f>IF(OR(C552="",E552=""),"",C552*E552)</f>
        <v/>
      </c>
      <c r="G552" s="26" t="n"/>
      <c r="H552" s="26" t="n"/>
    </row>
    <row r="553">
      <c r="A553" s="31" t="n"/>
      <c r="B553" s="26" t="n"/>
      <c r="C553" s="27" t="n"/>
      <c r="D553" s="28">
        <f>IFERROR(IF(B553="","",VLOOKUP(B553,'Setup - Materials'!$A$5:$E$504,2,0)),"")</f>
        <v/>
      </c>
      <c r="E553" s="27" t="n"/>
      <c r="F553" s="32">
        <f>IF(OR(C553="",E553=""),"",C553*E553)</f>
        <v/>
      </c>
      <c r="G553" s="26" t="n"/>
      <c r="H553" s="26" t="n"/>
    </row>
    <row r="554">
      <c r="A554" s="31" t="n"/>
      <c r="B554" s="26" t="n"/>
      <c r="C554" s="27" t="n"/>
      <c r="D554" s="28">
        <f>IFERROR(IF(B554="","",VLOOKUP(B554,'Setup - Materials'!$A$5:$E$504,2,0)),"")</f>
        <v/>
      </c>
      <c r="E554" s="27" t="n"/>
      <c r="F554" s="32">
        <f>IF(OR(C554="",E554=""),"",C554*E554)</f>
        <v/>
      </c>
      <c r="G554" s="26" t="n"/>
      <c r="H554" s="26" t="n"/>
    </row>
    <row r="555">
      <c r="A555" s="31" t="n"/>
      <c r="B555" s="26" t="n"/>
      <c r="C555" s="27" t="n"/>
      <c r="D555" s="28">
        <f>IFERROR(IF(B555="","",VLOOKUP(B555,'Setup - Materials'!$A$5:$E$504,2,0)),"")</f>
        <v/>
      </c>
      <c r="E555" s="27" t="n"/>
      <c r="F555" s="32">
        <f>IF(OR(C555="",E555=""),"",C555*E555)</f>
        <v/>
      </c>
      <c r="G555" s="26" t="n"/>
      <c r="H555" s="26" t="n"/>
    </row>
    <row r="556">
      <c r="A556" s="31" t="n"/>
      <c r="B556" s="26" t="n"/>
      <c r="C556" s="27" t="n"/>
      <c r="D556" s="28">
        <f>IFERROR(IF(B556="","",VLOOKUP(B556,'Setup - Materials'!$A$5:$E$504,2,0)),"")</f>
        <v/>
      </c>
      <c r="E556" s="27" t="n"/>
      <c r="F556" s="32">
        <f>IF(OR(C556="",E556=""),"",C556*E556)</f>
        <v/>
      </c>
      <c r="G556" s="26" t="n"/>
      <c r="H556" s="26" t="n"/>
    </row>
    <row r="557">
      <c r="A557" s="31" t="n"/>
      <c r="B557" s="26" t="n"/>
      <c r="C557" s="27" t="n"/>
      <c r="D557" s="28">
        <f>IFERROR(IF(B557="","",VLOOKUP(B557,'Setup - Materials'!$A$5:$E$504,2,0)),"")</f>
        <v/>
      </c>
      <c r="E557" s="27" t="n"/>
      <c r="F557" s="32">
        <f>IF(OR(C557="",E557=""),"",C557*E557)</f>
        <v/>
      </c>
      <c r="G557" s="26" t="n"/>
      <c r="H557" s="26" t="n"/>
    </row>
    <row r="558">
      <c r="A558" s="31" t="n"/>
      <c r="B558" s="26" t="n"/>
      <c r="C558" s="27" t="n"/>
      <c r="D558" s="28">
        <f>IFERROR(IF(B558="","",VLOOKUP(B558,'Setup - Materials'!$A$5:$E$504,2,0)),"")</f>
        <v/>
      </c>
      <c r="E558" s="27" t="n"/>
      <c r="F558" s="32">
        <f>IF(OR(C558="",E558=""),"",C558*E558)</f>
        <v/>
      </c>
      <c r="G558" s="26" t="n"/>
      <c r="H558" s="26" t="n"/>
    </row>
    <row r="559">
      <c r="A559" s="31" t="n"/>
      <c r="B559" s="26" t="n"/>
      <c r="C559" s="27" t="n"/>
      <c r="D559" s="28">
        <f>IFERROR(IF(B559="","",VLOOKUP(B559,'Setup - Materials'!$A$5:$E$504,2,0)),"")</f>
        <v/>
      </c>
      <c r="E559" s="27" t="n"/>
      <c r="F559" s="32">
        <f>IF(OR(C559="",E559=""),"",C559*E559)</f>
        <v/>
      </c>
      <c r="G559" s="26" t="n"/>
      <c r="H559" s="26" t="n"/>
    </row>
    <row r="560">
      <c r="A560" s="31" t="n"/>
      <c r="B560" s="26" t="n"/>
      <c r="C560" s="27" t="n"/>
      <c r="D560" s="28">
        <f>IFERROR(IF(B560="","",VLOOKUP(B560,'Setup - Materials'!$A$5:$E$504,2,0)),"")</f>
        <v/>
      </c>
      <c r="E560" s="27" t="n"/>
      <c r="F560" s="32">
        <f>IF(OR(C560="",E560=""),"",C560*E560)</f>
        <v/>
      </c>
      <c r="G560" s="26" t="n"/>
      <c r="H560" s="26" t="n"/>
    </row>
    <row r="561">
      <c r="A561" s="31" t="n"/>
      <c r="B561" s="26" t="n"/>
      <c r="C561" s="27" t="n"/>
      <c r="D561" s="28">
        <f>IFERROR(IF(B561="","",VLOOKUP(B561,'Setup - Materials'!$A$5:$E$504,2,0)),"")</f>
        <v/>
      </c>
      <c r="E561" s="27" t="n"/>
      <c r="F561" s="32">
        <f>IF(OR(C561="",E561=""),"",C561*E561)</f>
        <v/>
      </c>
      <c r="G561" s="26" t="n"/>
      <c r="H561" s="26" t="n"/>
    </row>
    <row r="562">
      <c r="A562" s="31" t="n"/>
      <c r="B562" s="26" t="n"/>
      <c r="C562" s="27" t="n"/>
      <c r="D562" s="28">
        <f>IFERROR(IF(B562="","",VLOOKUP(B562,'Setup - Materials'!$A$5:$E$504,2,0)),"")</f>
        <v/>
      </c>
      <c r="E562" s="27" t="n"/>
      <c r="F562" s="32">
        <f>IF(OR(C562="",E562=""),"",C562*E562)</f>
        <v/>
      </c>
      <c r="G562" s="26" t="n"/>
      <c r="H562" s="26" t="n"/>
    </row>
    <row r="563">
      <c r="A563" s="31" t="n"/>
      <c r="B563" s="26" t="n"/>
      <c r="C563" s="27" t="n"/>
      <c r="D563" s="28">
        <f>IFERROR(IF(B563="","",VLOOKUP(B563,'Setup - Materials'!$A$5:$E$504,2,0)),"")</f>
        <v/>
      </c>
      <c r="E563" s="27" t="n"/>
      <c r="F563" s="32">
        <f>IF(OR(C563="",E563=""),"",C563*E563)</f>
        <v/>
      </c>
      <c r="G563" s="26" t="n"/>
      <c r="H563" s="26" t="n"/>
    </row>
    <row r="564">
      <c r="A564" s="31" t="n"/>
      <c r="B564" s="26" t="n"/>
      <c r="C564" s="27" t="n"/>
      <c r="D564" s="28">
        <f>IFERROR(IF(B564="","",VLOOKUP(B564,'Setup - Materials'!$A$5:$E$504,2,0)),"")</f>
        <v/>
      </c>
      <c r="E564" s="27" t="n"/>
      <c r="F564" s="32">
        <f>IF(OR(C564="",E564=""),"",C564*E564)</f>
        <v/>
      </c>
      <c r="G564" s="26" t="n"/>
      <c r="H564" s="26" t="n"/>
    </row>
    <row r="565">
      <c r="A565" s="31" t="n"/>
      <c r="B565" s="26" t="n"/>
      <c r="C565" s="27" t="n"/>
      <c r="D565" s="28">
        <f>IFERROR(IF(B565="","",VLOOKUP(B565,'Setup - Materials'!$A$5:$E$504,2,0)),"")</f>
        <v/>
      </c>
      <c r="E565" s="27" t="n"/>
      <c r="F565" s="32">
        <f>IF(OR(C565="",E565=""),"",C565*E565)</f>
        <v/>
      </c>
      <c r="G565" s="26" t="n"/>
      <c r="H565" s="26" t="n"/>
    </row>
    <row r="566">
      <c r="A566" s="31" t="n"/>
      <c r="B566" s="26" t="n"/>
      <c r="C566" s="27" t="n"/>
      <c r="D566" s="28">
        <f>IFERROR(IF(B566="","",VLOOKUP(B566,'Setup - Materials'!$A$5:$E$504,2,0)),"")</f>
        <v/>
      </c>
      <c r="E566" s="27" t="n"/>
      <c r="F566" s="32">
        <f>IF(OR(C566="",E566=""),"",C566*E566)</f>
        <v/>
      </c>
      <c r="G566" s="26" t="n"/>
      <c r="H566" s="26" t="n"/>
    </row>
    <row r="567">
      <c r="A567" s="31" t="n"/>
      <c r="B567" s="26" t="n"/>
      <c r="C567" s="27" t="n"/>
      <c r="D567" s="28">
        <f>IFERROR(IF(B567="","",VLOOKUP(B567,'Setup - Materials'!$A$5:$E$504,2,0)),"")</f>
        <v/>
      </c>
      <c r="E567" s="27" t="n"/>
      <c r="F567" s="32">
        <f>IF(OR(C567="",E567=""),"",C567*E567)</f>
        <v/>
      </c>
      <c r="G567" s="26" t="n"/>
      <c r="H567" s="26" t="n"/>
    </row>
    <row r="568">
      <c r="A568" s="31" t="n"/>
      <c r="B568" s="26" t="n"/>
      <c r="C568" s="27" t="n"/>
      <c r="D568" s="28">
        <f>IFERROR(IF(B568="","",VLOOKUP(B568,'Setup - Materials'!$A$5:$E$504,2,0)),"")</f>
        <v/>
      </c>
      <c r="E568" s="27" t="n"/>
      <c r="F568" s="32">
        <f>IF(OR(C568="",E568=""),"",C568*E568)</f>
        <v/>
      </c>
      <c r="G568" s="26" t="n"/>
      <c r="H568" s="26" t="n"/>
    </row>
    <row r="569">
      <c r="A569" s="31" t="n"/>
      <c r="B569" s="26" t="n"/>
      <c r="C569" s="27" t="n"/>
      <c r="D569" s="28">
        <f>IFERROR(IF(B569="","",VLOOKUP(B569,'Setup - Materials'!$A$5:$E$504,2,0)),"")</f>
        <v/>
      </c>
      <c r="E569" s="27" t="n"/>
      <c r="F569" s="32">
        <f>IF(OR(C569="",E569=""),"",C569*E569)</f>
        <v/>
      </c>
      <c r="G569" s="26" t="n"/>
      <c r="H569" s="26" t="n"/>
    </row>
    <row r="570">
      <c r="A570" s="31" t="n"/>
      <c r="B570" s="26" t="n"/>
      <c r="C570" s="27" t="n"/>
      <c r="D570" s="28">
        <f>IFERROR(IF(B570="","",VLOOKUP(B570,'Setup - Materials'!$A$5:$E$504,2,0)),"")</f>
        <v/>
      </c>
      <c r="E570" s="27" t="n"/>
      <c r="F570" s="32">
        <f>IF(OR(C570="",E570=""),"",C570*E570)</f>
        <v/>
      </c>
      <c r="G570" s="26" t="n"/>
      <c r="H570" s="26" t="n"/>
    </row>
    <row r="571">
      <c r="A571" s="31" t="n"/>
      <c r="B571" s="26" t="n"/>
      <c r="C571" s="27" t="n"/>
      <c r="D571" s="28">
        <f>IFERROR(IF(B571="","",VLOOKUP(B571,'Setup - Materials'!$A$5:$E$504,2,0)),"")</f>
        <v/>
      </c>
      <c r="E571" s="27" t="n"/>
      <c r="F571" s="32">
        <f>IF(OR(C571="",E571=""),"",C571*E571)</f>
        <v/>
      </c>
      <c r="G571" s="26" t="n"/>
      <c r="H571" s="26" t="n"/>
    </row>
    <row r="572">
      <c r="A572" s="31" t="n"/>
      <c r="B572" s="26" t="n"/>
      <c r="C572" s="27" t="n"/>
      <c r="D572" s="28">
        <f>IFERROR(IF(B572="","",VLOOKUP(B572,'Setup - Materials'!$A$5:$E$504,2,0)),"")</f>
        <v/>
      </c>
      <c r="E572" s="27" t="n"/>
      <c r="F572" s="32">
        <f>IF(OR(C572="",E572=""),"",C572*E572)</f>
        <v/>
      </c>
      <c r="G572" s="26" t="n"/>
      <c r="H572" s="26" t="n"/>
    </row>
    <row r="573">
      <c r="A573" s="31" t="n"/>
      <c r="B573" s="26" t="n"/>
      <c r="C573" s="27" t="n"/>
      <c r="D573" s="28">
        <f>IFERROR(IF(B573="","",VLOOKUP(B573,'Setup - Materials'!$A$5:$E$504,2,0)),"")</f>
        <v/>
      </c>
      <c r="E573" s="27" t="n"/>
      <c r="F573" s="32">
        <f>IF(OR(C573="",E573=""),"",C573*E573)</f>
        <v/>
      </c>
      <c r="G573" s="26" t="n"/>
      <c r="H573" s="26" t="n"/>
    </row>
    <row r="574">
      <c r="A574" s="31" t="n"/>
      <c r="B574" s="26" t="n"/>
      <c r="C574" s="27" t="n"/>
      <c r="D574" s="28">
        <f>IFERROR(IF(B574="","",VLOOKUP(B574,'Setup - Materials'!$A$5:$E$504,2,0)),"")</f>
        <v/>
      </c>
      <c r="E574" s="27" t="n"/>
      <c r="F574" s="32">
        <f>IF(OR(C574="",E574=""),"",C574*E574)</f>
        <v/>
      </c>
      <c r="G574" s="26" t="n"/>
      <c r="H574" s="26" t="n"/>
    </row>
    <row r="575">
      <c r="A575" s="31" t="n"/>
      <c r="B575" s="26" t="n"/>
      <c r="C575" s="27" t="n"/>
      <c r="D575" s="28">
        <f>IFERROR(IF(B575="","",VLOOKUP(B575,'Setup - Materials'!$A$5:$E$504,2,0)),"")</f>
        <v/>
      </c>
      <c r="E575" s="27" t="n"/>
      <c r="F575" s="32">
        <f>IF(OR(C575="",E575=""),"",C575*E575)</f>
        <v/>
      </c>
      <c r="G575" s="26" t="n"/>
      <c r="H575" s="26" t="n"/>
    </row>
    <row r="576">
      <c r="A576" s="31" t="n"/>
      <c r="B576" s="26" t="n"/>
      <c r="C576" s="27" t="n"/>
      <c r="D576" s="28">
        <f>IFERROR(IF(B576="","",VLOOKUP(B576,'Setup - Materials'!$A$5:$E$504,2,0)),"")</f>
        <v/>
      </c>
      <c r="E576" s="27" t="n"/>
      <c r="F576" s="32">
        <f>IF(OR(C576="",E576=""),"",C576*E576)</f>
        <v/>
      </c>
      <c r="G576" s="26" t="n"/>
      <c r="H576" s="26" t="n"/>
    </row>
    <row r="577">
      <c r="A577" s="31" t="n"/>
      <c r="B577" s="26" t="n"/>
      <c r="C577" s="27" t="n"/>
      <c r="D577" s="28">
        <f>IFERROR(IF(B577="","",VLOOKUP(B577,'Setup - Materials'!$A$5:$E$504,2,0)),"")</f>
        <v/>
      </c>
      <c r="E577" s="27" t="n"/>
      <c r="F577" s="32">
        <f>IF(OR(C577="",E577=""),"",C577*E577)</f>
        <v/>
      </c>
      <c r="G577" s="26" t="n"/>
      <c r="H577" s="26" t="n"/>
    </row>
    <row r="578">
      <c r="A578" s="31" t="n"/>
      <c r="B578" s="26" t="n"/>
      <c r="C578" s="27" t="n"/>
      <c r="D578" s="28">
        <f>IFERROR(IF(B578="","",VLOOKUP(B578,'Setup - Materials'!$A$5:$E$504,2,0)),"")</f>
        <v/>
      </c>
      <c r="E578" s="27" t="n"/>
      <c r="F578" s="32">
        <f>IF(OR(C578="",E578=""),"",C578*E578)</f>
        <v/>
      </c>
      <c r="G578" s="26" t="n"/>
      <c r="H578" s="26" t="n"/>
    </row>
    <row r="579">
      <c r="A579" s="31" t="n"/>
      <c r="B579" s="26" t="n"/>
      <c r="C579" s="27" t="n"/>
      <c r="D579" s="28">
        <f>IFERROR(IF(B579="","",VLOOKUP(B579,'Setup - Materials'!$A$5:$E$504,2,0)),"")</f>
        <v/>
      </c>
      <c r="E579" s="27" t="n"/>
      <c r="F579" s="32">
        <f>IF(OR(C579="",E579=""),"",C579*E579)</f>
        <v/>
      </c>
      <c r="G579" s="26" t="n"/>
      <c r="H579" s="26" t="n"/>
    </row>
    <row r="580">
      <c r="A580" s="31" t="n"/>
      <c r="B580" s="26" t="n"/>
      <c r="C580" s="27" t="n"/>
      <c r="D580" s="28">
        <f>IFERROR(IF(B580="","",VLOOKUP(B580,'Setup - Materials'!$A$5:$E$504,2,0)),"")</f>
        <v/>
      </c>
      <c r="E580" s="27" t="n"/>
      <c r="F580" s="32">
        <f>IF(OR(C580="",E580=""),"",C580*E580)</f>
        <v/>
      </c>
      <c r="G580" s="26" t="n"/>
      <c r="H580" s="26" t="n"/>
    </row>
    <row r="581">
      <c r="A581" s="31" t="n"/>
      <c r="B581" s="26" t="n"/>
      <c r="C581" s="27" t="n"/>
      <c r="D581" s="28">
        <f>IFERROR(IF(B581="","",VLOOKUP(B581,'Setup - Materials'!$A$5:$E$504,2,0)),"")</f>
        <v/>
      </c>
      <c r="E581" s="27" t="n"/>
      <c r="F581" s="32">
        <f>IF(OR(C581="",E581=""),"",C581*E581)</f>
        <v/>
      </c>
      <c r="G581" s="26" t="n"/>
      <c r="H581" s="26" t="n"/>
    </row>
    <row r="582">
      <c r="A582" s="31" t="n"/>
      <c r="B582" s="26" t="n"/>
      <c r="C582" s="27" t="n"/>
      <c r="D582" s="28">
        <f>IFERROR(IF(B582="","",VLOOKUP(B582,'Setup - Materials'!$A$5:$E$504,2,0)),"")</f>
        <v/>
      </c>
      <c r="E582" s="27" t="n"/>
      <c r="F582" s="32">
        <f>IF(OR(C582="",E582=""),"",C582*E582)</f>
        <v/>
      </c>
      <c r="G582" s="26" t="n"/>
      <c r="H582" s="26" t="n"/>
    </row>
    <row r="583">
      <c r="A583" s="31" t="n"/>
      <c r="B583" s="26" t="n"/>
      <c r="C583" s="27" t="n"/>
      <c r="D583" s="28">
        <f>IFERROR(IF(B583="","",VLOOKUP(B583,'Setup - Materials'!$A$5:$E$504,2,0)),"")</f>
        <v/>
      </c>
      <c r="E583" s="27" t="n"/>
      <c r="F583" s="32">
        <f>IF(OR(C583="",E583=""),"",C583*E583)</f>
        <v/>
      </c>
      <c r="G583" s="26" t="n"/>
      <c r="H583" s="26" t="n"/>
    </row>
    <row r="584">
      <c r="A584" s="31" t="n"/>
      <c r="B584" s="26" t="n"/>
      <c r="C584" s="27" t="n"/>
      <c r="D584" s="28">
        <f>IFERROR(IF(B584="","",VLOOKUP(B584,'Setup - Materials'!$A$5:$E$504,2,0)),"")</f>
        <v/>
      </c>
      <c r="E584" s="27" t="n"/>
      <c r="F584" s="32">
        <f>IF(OR(C584="",E584=""),"",C584*E584)</f>
        <v/>
      </c>
      <c r="G584" s="26" t="n"/>
      <c r="H584" s="26" t="n"/>
    </row>
    <row r="585">
      <c r="A585" s="31" t="n"/>
      <c r="B585" s="26" t="n"/>
      <c r="C585" s="27" t="n"/>
      <c r="D585" s="28">
        <f>IFERROR(IF(B585="","",VLOOKUP(B585,'Setup - Materials'!$A$5:$E$504,2,0)),"")</f>
        <v/>
      </c>
      <c r="E585" s="27" t="n"/>
      <c r="F585" s="32">
        <f>IF(OR(C585="",E585=""),"",C585*E585)</f>
        <v/>
      </c>
      <c r="G585" s="26" t="n"/>
      <c r="H585" s="26" t="n"/>
    </row>
    <row r="586">
      <c r="A586" s="31" t="n"/>
      <c r="B586" s="26" t="n"/>
      <c r="C586" s="27" t="n"/>
      <c r="D586" s="28">
        <f>IFERROR(IF(B586="","",VLOOKUP(B586,'Setup - Materials'!$A$5:$E$504,2,0)),"")</f>
        <v/>
      </c>
      <c r="E586" s="27" t="n"/>
      <c r="F586" s="32">
        <f>IF(OR(C586="",E586=""),"",C586*E586)</f>
        <v/>
      </c>
      <c r="G586" s="26" t="n"/>
      <c r="H586" s="26" t="n"/>
    </row>
    <row r="587">
      <c r="A587" s="31" t="n"/>
      <c r="B587" s="26" t="n"/>
      <c r="C587" s="27" t="n"/>
      <c r="D587" s="28">
        <f>IFERROR(IF(B587="","",VLOOKUP(B587,'Setup - Materials'!$A$5:$E$504,2,0)),"")</f>
        <v/>
      </c>
      <c r="E587" s="27" t="n"/>
      <c r="F587" s="32">
        <f>IF(OR(C587="",E587=""),"",C587*E587)</f>
        <v/>
      </c>
      <c r="G587" s="26" t="n"/>
      <c r="H587" s="26" t="n"/>
    </row>
    <row r="588">
      <c r="A588" s="31" t="n"/>
      <c r="B588" s="26" t="n"/>
      <c r="C588" s="27" t="n"/>
      <c r="D588" s="28">
        <f>IFERROR(IF(B588="","",VLOOKUP(B588,'Setup - Materials'!$A$5:$E$504,2,0)),"")</f>
        <v/>
      </c>
      <c r="E588" s="27" t="n"/>
      <c r="F588" s="32">
        <f>IF(OR(C588="",E588=""),"",C588*E588)</f>
        <v/>
      </c>
      <c r="G588" s="26" t="n"/>
      <c r="H588" s="26" t="n"/>
    </row>
    <row r="589">
      <c r="A589" s="31" t="n"/>
      <c r="B589" s="26" t="n"/>
      <c r="C589" s="27" t="n"/>
      <c r="D589" s="28">
        <f>IFERROR(IF(B589="","",VLOOKUP(B589,'Setup - Materials'!$A$5:$E$504,2,0)),"")</f>
        <v/>
      </c>
      <c r="E589" s="27" t="n"/>
      <c r="F589" s="32">
        <f>IF(OR(C589="",E589=""),"",C589*E589)</f>
        <v/>
      </c>
      <c r="G589" s="26" t="n"/>
      <c r="H589" s="26" t="n"/>
    </row>
    <row r="590">
      <c r="A590" s="31" t="n"/>
      <c r="B590" s="26" t="n"/>
      <c r="C590" s="27" t="n"/>
      <c r="D590" s="28">
        <f>IFERROR(IF(B590="","",VLOOKUP(B590,'Setup - Materials'!$A$5:$E$504,2,0)),"")</f>
        <v/>
      </c>
      <c r="E590" s="27" t="n"/>
      <c r="F590" s="32">
        <f>IF(OR(C590="",E590=""),"",C590*E590)</f>
        <v/>
      </c>
      <c r="G590" s="26" t="n"/>
      <c r="H590" s="26" t="n"/>
    </row>
    <row r="591">
      <c r="A591" s="31" t="n"/>
      <c r="B591" s="26" t="n"/>
      <c r="C591" s="27" t="n"/>
      <c r="D591" s="28">
        <f>IFERROR(IF(B591="","",VLOOKUP(B591,'Setup - Materials'!$A$5:$E$504,2,0)),"")</f>
        <v/>
      </c>
      <c r="E591" s="27" t="n"/>
      <c r="F591" s="32">
        <f>IF(OR(C591="",E591=""),"",C591*E591)</f>
        <v/>
      </c>
      <c r="G591" s="26" t="n"/>
      <c r="H591" s="26" t="n"/>
    </row>
    <row r="592">
      <c r="A592" s="31" t="n"/>
      <c r="B592" s="26" t="n"/>
      <c r="C592" s="27" t="n"/>
      <c r="D592" s="28">
        <f>IFERROR(IF(B592="","",VLOOKUP(B592,'Setup - Materials'!$A$5:$E$504,2,0)),"")</f>
        <v/>
      </c>
      <c r="E592" s="27" t="n"/>
      <c r="F592" s="32">
        <f>IF(OR(C592="",E592=""),"",C592*E592)</f>
        <v/>
      </c>
      <c r="G592" s="26" t="n"/>
      <c r="H592" s="26" t="n"/>
    </row>
    <row r="593">
      <c r="A593" s="31" t="n"/>
      <c r="B593" s="26" t="n"/>
      <c r="C593" s="27" t="n"/>
      <c r="D593" s="28">
        <f>IFERROR(IF(B593="","",VLOOKUP(B593,'Setup - Materials'!$A$5:$E$504,2,0)),"")</f>
        <v/>
      </c>
      <c r="E593" s="27" t="n"/>
      <c r="F593" s="32">
        <f>IF(OR(C593="",E593=""),"",C593*E593)</f>
        <v/>
      </c>
      <c r="G593" s="26" t="n"/>
      <c r="H593" s="26" t="n"/>
    </row>
    <row r="594">
      <c r="A594" s="31" t="n"/>
      <c r="B594" s="26" t="n"/>
      <c r="C594" s="27" t="n"/>
      <c r="D594" s="28">
        <f>IFERROR(IF(B594="","",VLOOKUP(B594,'Setup - Materials'!$A$5:$E$504,2,0)),"")</f>
        <v/>
      </c>
      <c r="E594" s="27" t="n"/>
      <c r="F594" s="32">
        <f>IF(OR(C594="",E594=""),"",C594*E594)</f>
        <v/>
      </c>
      <c r="G594" s="26" t="n"/>
      <c r="H594" s="26" t="n"/>
    </row>
    <row r="595">
      <c r="A595" s="31" t="n"/>
      <c r="B595" s="26" t="n"/>
      <c r="C595" s="27" t="n"/>
      <c r="D595" s="28">
        <f>IFERROR(IF(B595="","",VLOOKUP(B595,'Setup - Materials'!$A$5:$E$504,2,0)),"")</f>
        <v/>
      </c>
      <c r="E595" s="27" t="n"/>
      <c r="F595" s="32">
        <f>IF(OR(C595="",E595=""),"",C595*E595)</f>
        <v/>
      </c>
      <c r="G595" s="26" t="n"/>
      <c r="H595" s="26" t="n"/>
    </row>
    <row r="596">
      <c r="A596" s="31" t="n"/>
      <c r="B596" s="26" t="n"/>
      <c r="C596" s="27" t="n"/>
      <c r="D596" s="28">
        <f>IFERROR(IF(B596="","",VLOOKUP(B596,'Setup - Materials'!$A$5:$E$504,2,0)),"")</f>
        <v/>
      </c>
      <c r="E596" s="27" t="n"/>
      <c r="F596" s="32">
        <f>IF(OR(C596="",E596=""),"",C596*E596)</f>
        <v/>
      </c>
      <c r="G596" s="26" t="n"/>
      <c r="H596" s="26" t="n"/>
    </row>
    <row r="597">
      <c r="A597" s="31" t="n"/>
      <c r="B597" s="26" t="n"/>
      <c r="C597" s="27" t="n"/>
      <c r="D597" s="28">
        <f>IFERROR(IF(B597="","",VLOOKUP(B597,'Setup - Materials'!$A$5:$E$504,2,0)),"")</f>
        <v/>
      </c>
      <c r="E597" s="27" t="n"/>
      <c r="F597" s="32">
        <f>IF(OR(C597="",E597=""),"",C597*E597)</f>
        <v/>
      </c>
      <c r="G597" s="26" t="n"/>
      <c r="H597" s="26" t="n"/>
    </row>
    <row r="598">
      <c r="A598" s="31" t="n"/>
      <c r="B598" s="26" t="n"/>
      <c r="C598" s="27" t="n"/>
      <c r="D598" s="28">
        <f>IFERROR(IF(B598="","",VLOOKUP(B598,'Setup - Materials'!$A$5:$E$504,2,0)),"")</f>
        <v/>
      </c>
      <c r="E598" s="27" t="n"/>
      <c r="F598" s="32">
        <f>IF(OR(C598="",E598=""),"",C598*E598)</f>
        <v/>
      </c>
      <c r="G598" s="26" t="n"/>
      <c r="H598" s="26" t="n"/>
    </row>
    <row r="599">
      <c r="A599" s="31" t="n"/>
      <c r="B599" s="26" t="n"/>
      <c r="C599" s="27" t="n"/>
      <c r="D599" s="28">
        <f>IFERROR(IF(B599="","",VLOOKUP(B599,'Setup - Materials'!$A$5:$E$504,2,0)),"")</f>
        <v/>
      </c>
      <c r="E599" s="27" t="n"/>
      <c r="F599" s="32">
        <f>IF(OR(C599="",E599=""),"",C599*E599)</f>
        <v/>
      </c>
      <c r="G599" s="26" t="n"/>
      <c r="H599" s="26" t="n"/>
    </row>
    <row r="600">
      <c r="A600" s="31" t="n"/>
      <c r="B600" s="26" t="n"/>
      <c r="C600" s="27" t="n"/>
      <c r="D600" s="28">
        <f>IFERROR(IF(B600="","",VLOOKUP(B600,'Setup - Materials'!$A$5:$E$504,2,0)),"")</f>
        <v/>
      </c>
      <c r="E600" s="27" t="n"/>
      <c r="F600" s="32">
        <f>IF(OR(C600="",E600=""),"",C600*E600)</f>
        <v/>
      </c>
      <c r="G600" s="26" t="n"/>
      <c r="H600" s="26" t="n"/>
    </row>
    <row r="601">
      <c r="A601" s="31" t="n"/>
      <c r="B601" s="26" t="n"/>
      <c r="C601" s="27" t="n"/>
      <c r="D601" s="28">
        <f>IFERROR(IF(B601="","",VLOOKUP(B601,'Setup - Materials'!$A$5:$E$504,2,0)),"")</f>
        <v/>
      </c>
      <c r="E601" s="27" t="n"/>
      <c r="F601" s="32">
        <f>IF(OR(C601="",E601=""),"",C601*E601)</f>
        <v/>
      </c>
      <c r="G601" s="26" t="n"/>
      <c r="H601" s="26" t="n"/>
    </row>
    <row r="602">
      <c r="A602" s="31" t="n"/>
      <c r="B602" s="26" t="n"/>
      <c r="C602" s="27" t="n"/>
      <c r="D602" s="28">
        <f>IFERROR(IF(B602="","",VLOOKUP(B602,'Setup - Materials'!$A$5:$E$504,2,0)),"")</f>
        <v/>
      </c>
      <c r="E602" s="27" t="n"/>
      <c r="F602" s="32">
        <f>IF(OR(C602="",E602=""),"",C602*E602)</f>
        <v/>
      </c>
      <c r="G602" s="26" t="n"/>
      <c r="H602" s="26" t="n"/>
    </row>
    <row r="603">
      <c r="A603" s="31" t="n"/>
      <c r="B603" s="26" t="n"/>
      <c r="C603" s="27" t="n"/>
      <c r="D603" s="28">
        <f>IFERROR(IF(B603="","",VLOOKUP(B603,'Setup - Materials'!$A$5:$E$504,2,0)),"")</f>
        <v/>
      </c>
      <c r="E603" s="27" t="n"/>
      <c r="F603" s="32">
        <f>IF(OR(C603="",E603=""),"",C603*E603)</f>
        <v/>
      </c>
      <c r="G603" s="26" t="n"/>
      <c r="H603" s="26" t="n"/>
    </row>
    <row r="604">
      <c r="A604" s="31" t="n"/>
      <c r="B604" s="26" t="n"/>
      <c r="C604" s="27" t="n"/>
      <c r="D604" s="28">
        <f>IFERROR(IF(B604="","",VLOOKUP(B604,'Setup - Materials'!$A$5:$E$504,2,0)),"")</f>
        <v/>
      </c>
      <c r="E604" s="27" t="n"/>
      <c r="F604" s="32">
        <f>IF(OR(C604="",E604=""),"",C604*E604)</f>
        <v/>
      </c>
      <c r="G604" s="26" t="n"/>
      <c r="H604" s="26" t="n"/>
    </row>
    <row r="605">
      <c r="A605" s="31" t="n"/>
      <c r="B605" s="26" t="n"/>
      <c r="C605" s="27" t="n"/>
      <c r="D605" s="28">
        <f>IFERROR(IF(B605="","",VLOOKUP(B605,'Setup - Materials'!$A$5:$E$504,2,0)),"")</f>
        <v/>
      </c>
      <c r="E605" s="27" t="n"/>
      <c r="F605" s="32">
        <f>IF(OR(C605="",E605=""),"",C605*E605)</f>
        <v/>
      </c>
      <c r="G605" s="26" t="n"/>
      <c r="H605" s="26" t="n"/>
    </row>
    <row r="606">
      <c r="A606" s="31" t="n"/>
      <c r="B606" s="26" t="n"/>
      <c r="C606" s="27" t="n"/>
      <c r="D606" s="28">
        <f>IFERROR(IF(B606="","",VLOOKUP(B606,'Setup - Materials'!$A$5:$E$504,2,0)),"")</f>
        <v/>
      </c>
      <c r="E606" s="27" t="n"/>
      <c r="F606" s="32">
        <f>IF(OR(C606="",E606=""),"",C606*E606)</f>
        <v/>
      </c>
      <c r="G606" s="26" t="n"/>
      <c r="H606" s="26" t="n"/>
    </row>
    <row r="607">
      <c r="A607" s="31" t="n"/>
      <c r="B607" s="26" t="n"/>
      <c r="C607" s="27" t="n"/>
      <c r="D607" s="28">
        <f>IFERROR(IF(B607="","",VLOOKUP(B607,'Setup - Materials'!$A$5:$E$504,2,0)),"")</f>
        <v/>
      </c>
      <c r="E607" s="27" t="n"/>
      <c r="F607" s="32">
        <f>IF(OR(C607="",E607=""),"",C607*E607)</f>
        <v/>
      </c>
      <c r="G607" s="26" t="n"/>
      <c r="H607" s="26" t="n"/>
    </row>
    <row r="608">
      <c r="A608" s="31" t="n"/>
      <c r="B608" s="26" t="n"/>
      <c r="C608" s="27" t="n"/>
      <c r="D608" s="28">
        <f>IFERROR(IF(B608="","",VLOOKUP(B608,'Setup - Materials'!$A$5:$E$504,2,0)),"")</f>
        <v/>
      </c>
      <c r="E608" s="27" t="n"/>
      <c r="F608" s="32">
        <f>IF(OR(C608="",E608=""),"",C608*E608)</f>
        <v/>
      </c>
      <c r="G608" s="26" t="n"/>
      <c r="H608" s="26" t="n"/>
    </row>
    <row r="609">
      <c r="A609" s="31" t="n"/>
      <c r="B609" s="26" t="n"/>
      <c r="C609" s="27" t="n"/>
      <c r="D609" s="28">
        <f>IFERROR(IF(B609="","",VLOOKUP(B609,'Setup - Materials'!$A$5:$E$504,2,0)),"")</f>
        <v/>
      </c>
      <c r="E609" s="27" t="n"/>
      <c r="F609" s="32">
        <f>IF(OR(C609="",E609=""),"",C609*E609)</f>
        <v/>
      </c>
      <c r="G609" s="26" t="n"/>
      <c r="H609" s="26" t="n"/>
    </row>
    <row r="610">
      <c r="A610" s="31" t="n"/>
      <c r="B610" s="26" t="n"/>
      <c r="C610" s="27" t="n"/>
      <c r="D610" s="28">
        <f>IFERROR(IF(B610="","",VLOOKUP(B610,'Setup - Materials'!$A$5:$E$504,2,0)),"")</f>
        <v/>
      </c>
      <c r="E610" s="27" t="n"/>
      <c r="F610" s="32">
        <f>IF(OR(C610="",E610=""),"",C610*E610)</f>
        <v/>
      </c>
      <c r="G610" s="26" t="n"/>
      <c r="H610" s="26" t="n"/>
    </row>
    <row r="611">
      <c r="A611" s="31" t="n"/>
      <c r="B611" s="26" t="n"/>
      <c r="C611" s="27" t="n"/>
      <c r="D611" s="28">
        <f>IFERROR(IF(B611="","",VLOOKUP(B611,'Setup - Materials'!$A$5:$E$504,2,0)),"")</f>
        <v/>
      </c>
      <c r="E611" s="27" t="n"/>
      <c r="F611" s="32">
        <f>IF(OR(C611="",E611=""),"",C611*E611)</f>
        <v/>
      </c>
      <c r="G611" s="26" t="n"/>
      <c r="H611" s="26" t="n"/>
    </row>
    <row r="612">
      <c r="A612" s="31" t="n"/>
      <c r="B612" s="26" t="n"/>
      <c r="C612" s="27" t="n"/>
      <c r="D612" s="28">
        <f>IFERROR(IF(B612="","",VLOOKUP(B612,'Setup - Materials'!$A$5:$E$504,2,0)),"")</f>
        <v/>
      </c>
      <c r="E612" s="27" t="n"/>
      <c r="F612" s="32">
        <f>IF(OR(C612="",E612=""),"",C612*E612)</f>
        <v/>
      </c>
      <c r="G612" s="26" t="n"/>
      <c r="H612" s="26" t="n"/>
    </row>
    <row r="613">
      <c r="A613" s="31" t="n"/>
      <c r="B613" s="26" t="n"/>
      <c r="C613" s="27" t="n"/>
      <c r="D613" s="28">
        <f>IFERROR(IF(B613="","",VLOOKUP(B613,'Setup - Materials'!$A$5:$E$504,2,0)),"")</f>
        <v/>
      </c>
      <c r="E613" s="27" t="n"/>
      <c r="F613" s="32">
        <f>IF(OR(C613="",E613=""),"",C613*E613)</f>
        <v/>
      </c>
      <c r="G613" s="26" t="n"/>
      <c r="H613" s="26" t="n"/>
    </row>
    <row r="614">
      <c r="A614" s="31" t="n"/>
      <c r="B614" s="26" t="n"/>
      <c r="C614" s="27" t="n"/>
      <c r="D614" s="28">
        <f>IFERROR(IF(B614="","",VLOOKUP(B614,'Setup - Materials'!$A$5:$E$504,2,0)),"")</f>
        <v/>
      </c>
      <c r="E614" s="27" t="n"/>
      <c r="F614" s="32">
        <f>IF(OR(C614="",E614=""),"",C614*E614)</f>
        <v/>
      </c>
      <c r="G614" s="26" t="n"/>
      <c r="H614" s="26" t="n"/>
    </row>
    <row r="615">
      <c r="A615" s="31" t="n"/>
      <c r="B615" s="26" t="n"/>
      <c r="C615" s="27" t="n"/>
      <c r="D615" s="28">
        <f>IFERROR(IF(B615="","",VLOOKUP(B615,'Setup - Materials'!$A$5:$E$504,2,0)),"")</f>
        <v/>
      </c>
      <c r="E615" s="27" t="n"/>
      <c r="F615" s="32">
        <f>IF(OR(C615="",E615=""),"",C615*E615)</f>
        <v/>
      </c>
      <c r="G615" s="26" t="n"/>
      <c r="H615" s="26" t="n"/>
    </row>
    <row r="616">
      <c r="A616" s="31" t="n"/>
      <c r="B616" s="26" t="n"/>
      <c r="C616" s="27" t="n"/>
      <c r="D616" s="28">
        <f>IFERROR(IF(B616="","",VLOOKUP(B616,'Setup - Materials'!$A$5:$E$504,2,0)),"")</f>
        <v/>
      </c>
      <c r="E616" s="27" t="n"/>
      <c r="F616" s="32">
        <f>IF(OR(C616="",E616=""),"",C616*E616)</f>
        <v/>
      </c>
      <c r="G616" s="26" t="n"/>
      <c r="H616" s="26" t="n"/>
    </row>
    <row r="617">
      <c r="A617" s="31" t="n"/>
      <c r="B617" s="26" t="n"/>
      <c r="C617" s="27" t="n"/>
      <c r="D617" s="28">
        <f>IFERROR(IF(B617="","",VLOOKUP(B617,'Setup - Materials'!$A$5:$E$504,2,0)),"")</f>
        <v/>
      </c>
      <c r="E617" s="27" t="n"/>
      <c r="F617" s="32">
        <f>IF(OR(C617="",E617=""),"",C617*E617)</f>
        <v/>
      </c>
      <c r="G617" s="26" t="n"/>
      <c r="H617" s="26" t="n"/>
    </row>
    <row r="618">
      <c r="A618" s="31" t="n"/>
      <c r="B618" s="26" t="n"/>
      <c r="C618" s="27" t="n"/>
      <c r="D618" s="28">
        <f>IFERROR(IF(B618="","",VLOOKUP(B618,'Setup - Materials'!$A$5:$E$504,2,0)),"")</f>
        <v/>
      </c>
      <c r="E618" s="27" t="n"/>
      <c r="F618" s="32">
        <f>IF(OR(C618="",E618=""),"",C618*E618)</f>
        <v/>
      </c>
      <c r="G618" s="26" t="n"/>
      <c r="H618" s="26" t="n"/>
    </row>
    <row r="619">
      <c r="A619" s="31" t="n"/>
      <c r="B619" s="26" t="n"/>
      <c r="C619" s="27" t="n"/>
      <c r="D619" s="28">
        <f>IFERROR(IF(B619="","",VLOOKUP(B619,'Setup - Materials'!$A$5:$E$504,2,0)),"")</f>
        <v/>
      </c>
      <c r="E619" s="27" t="n"/>
      <c r="F619" s="32">
        <f>IF(OR(C619="",E619=""),"",C619*E619)</f>
        <v/>
      </c>
      <c r="G619" s="26" t="n"/>
      <c r="H619" s="26" t="n"/>
    </row>
    <row r="620">
      <c r="A620" s="31" t="n"/>
      <c r="B620" s="26" t="n"/>
      <c r="C620" s="27" t="n"/>
      <c r="D620" s="28">
        <f>IFERROR(IF(B620="","",VLOOKUP(B620,'Setup - Materials'!$A$5:$E$504,2,0)),"")</f>
        <v/>
      </c>
      <c r="E620" s="27" t="n"/>
      <c r="F620" s="32">
        <f>IF(OR(C620="",E620=""),"",C620*E620)</f>
        <v/>
      </c>
      <c r="G620" s="26" t="n"/>
      <c r="H620" s="26" t="n"/>
    </row>
    <row r="621">
      <c r="A621" s="31" t="n"/>
      <c r="B621" s="26" t="n"/>
      <c r="C621" s="27" t="n"/>
      <c r="D621" s="28">
        <f>IFERROR(IF(B621="","",VLOOKUP(B621,'Setup - Materials'!$A$5:$E$504,2,0)),"")</f>
        <v/>
      </c>
      <c r="E621" s="27" t="n"/>
      <c r="F621" s="32">
        <f>IF(OR(C621="",E621=""),"",C621*E621)</f>
        <v/>
      </c>
      <c r="G621" s="26" t="n"/>
      <c r="H621" s="26" t="n"/>
    </row>
    <row r="622">
      <c r="A622" s="31" t="n"/>
      <c r="B622" s="26" t="n"/>
      <c r="C622" s="27" t="n"/>
      <c r="D622" s="28">
        <f>IFERROR(IF(B622="","",VLOOKUP(B622,'Setup - Materials'!$A$5:$E$504,2,0)),"")</f>
        <v/>
      </c>
      <c r="E622" s="27" t="n"/>
      <c r="F622" s="32">
        <f>IF(OR(C622="",E622=""),"",C622*E622)</f>
        <v/>
      </c>
      <c r="G622" s="26" t="n"/>
      <c r="H622" s="26" t="n"/>
    </row>
    <row r="623">
      <c r="A623" s="31" t="n"/>
      <c r="B623" s="26" t="n"/>
      <c r="C623" s="27" t="n"/>
      <c r="D623" s="28">
        <f>IFERROR(IF(B623="","",VLOOKUP(B623,'Setup - Materials'!$A$5:$E$504,2,0)),"")</f>
        <v/>
      </c>
      <c r="E623" s="27" t="n"/>
      <c r="F623" s="32">
        <f>IF(OR(C623="",E623=""),"",C623*E623)</f>
        <v/>
      </c>
      <c r="G623" s="26" t="n"/>
      <c r="H623" s="26" t="n"/>
    </row>
    <row r="624">
      <c r="A624" s="31" t="n"/>
      <c r="B624" s="26" t="n"/>
      <c r="C624" s="27" t="n"/>
      <c r="D624" s="28">
        <f>IFERROR(IF(B624="","",VLOOKUP(B624,'Setup - Materials'!$A$5:$E$504,2,0)),"")</f>
        <v/>
      </c>
      <c r="E624" s="27" t="n"/>
      <c r="F624" s="32">
        <f>IF(OR(C624="",E624=""),"",C624*E624)</f>
        <v/>
      </c>
      <c r="G624" s="26" t="n"/>
      <c r="H624" s="26" t="n"/>
    </row>
    <row r="625">
      <c r="A625" s="31" t="n"/>
      <c r="B625" s="26" t="n"/>
      <c r="C625" s="27" t="n"/>
      <c r="D625" s="28">
        <f>IFERROR(IF(B625="","",VLOOKUP(B625,'Setup - Materials'!$A$5:$E$504,2,0)),"")</f>
        <v/>
      </c>
      <c r="E625" s="27" t="n"/>
      <c r="F625" s="32">
        <f>IF(OR(C625="",E625=""),"",C625*E625)</f>
        <v/>
      </c>
      <c r="G625" s="26" t="n"/>
      <c r="H625" s="26" t="n"/>
    </row>
    <row r="626">
      <c r="A626" s="31" t="n"/>
      <c r="B626" s="26" t="n"/>
      <c r="C626" s="27" t="n"/>
      <c r="D626" s="28">
        <f>IFERROR(IF(B626="","",VLOOKUP(B626,'Setup - Materials'!$A$5:$E$504,2,0)),"")</f>
        <v/>
      </c>
      <c r="E626" s="27" t="n"/>
      <c r="F626" s="32">
        <f>IF(OR(C626="",E626=""),"",C626*E626)</f>
        <v/>
      </c>
      <c r="G626" s="26" t="n"/>
      <c r="H626" s="26" t="n"/>
    </row>
    <row r="627">
      <c r="A627" s="31" t="n"/>
      <c r="B627" s="26" t="n"/>
      <c r="C627" s="27" t="n"/>
      <c r="D627" s="28">
        <f>IFERROR(IF(B627="","",VLOOKUP(B627,'Setup - Materials'!$A$5:$E$504,2,0)),"")</f>
        <v/>
      </c>
      <c r="E627" s="27" t="n"/>
      <c r="F627" s="32">
        <f>IF(OR(C627="",E627=""),"",C627*E627)</f>
        <v/>
      </c>
      <c r="G627" s="26" t="n"/>
      <c r="H627" s="26" t="n"/>
    </row>
    <row r="628">
      <c r="A628" s="31" t="n"/>
      <c r="B628" s="26" t="n"/>
      <c r="C628" s="27" t="n"/>
      <c r="D628" s="28">
        <f>IFERROR(IF(B628="","",VLOOKUP(B628,'Setup - Materials'!$A$5:$E$504,2,0)),"")</f>
        <v/>
      </c>
      <c r="E628" s="27" t="n"/>
      <c r="F628" s="32">
        <f>IF(OR(C628="",E628=""),"",C628*E628)</f>
        <v/>
      </c>
      <c r="G628" s="26" t="n"/>
      <c r="H628" s="26" t="n"/>
    </row>
    <row r="629">
      <c r="A629" s="31" t="n"/>
      <c r="B629" s="26" t="n"/>
      <c r="C629" s="27" t="n"/>
      <c r="D629" s="28">
        <f>IFERROR(IF(B629="","",VLOOKUP(B629,'Setup - Materials'!$A$5:$E$504,2,0)),"")</f>
        <v/>
      </c>
      <c r="E629" s="27" t="n"/>
      <c r="F629" s="32">
        <f>IF(OR(C629="",E629=""),"",C629*E629)</f>
        <v/>
      </c>
      <c r="G629" s="26" t="n"/>
      <c r="H629" s="26" t="n"/>
    </row>
    <row r="630">
      <c r="A630" s="31" t="n"/>
      <c r="B630" s="26" t="n"/>
      <c r="C630" s="27" t="n"/>
      <c r="D630" s="28">
        <f>IFERROR(IF(B630="","",VLOOKUP(B630,'Setup - Materials'!$A$5:$E$504,2,0)),"")</f>
        <v/>
      </c>
      <c r="E630" s="27" t="n"/>
      <c r="F630" s="32">
        <f>IF(OR(C630="",E630=""),"",C630*E630)</f>
        <v/>
      </c>
      <c r="G630" s="26" t="n"/>
      <c r="H630" s="26" t="n"/>
    </row>
    <row r="631">
      <c r="A631" s="31" t="n"/>
      <c r="B631" s="26" t="n"/>
      <c r="C631" s="27" t="n"/>
      <c r="D631" s="28">
        <f>IFERROR(IF(B631="","",VLOOKUP(B631,'Setup - Materials'!$A$5:$E$504,2,0)),"")</f>
        <v/>
      </c>
      <c r="E631" s="27" t="n"/>
      <c r="F631" s="32">
        <f>IF(OR(C631="",E631=""),"",C631*E631)</f>
        <v/>
      </c>
      <c r="G631" s="26" t="n"/>
      <c r="H631" s="26" t="n"/>
    </row>
    <row r="632">
      <c r="A632" s="31" t="n"/>
      <c r="B632" s="26" t="n"/>
      <c r="C632" s="27" t="n"/>
      <c r="D632" s="28">
        <f>IFERROR(IF(B632="","",VLOOKUP(B632,'Setup - Materials'!$A$5:$E$504,2,0)),"")</f>
        <v/>
      </c>
      <c r="E632" s="27" t="n"/>
      <c r="F632" s="32">
        <f>IF(OR(C632="",E632=""),"",C632*E632)</f>
        <v/>
      </c>
      <c r="G632" s="26" t="n"/>
      <c r="H632" s="26" t="n"/>
    </row>
    <row r="633">
      <c r="A633" s="31" t="n"/>
      <c r="B633" s="26" t="n"/>
      <c r="C633" s="27" t="n"/>
      <c r="D633" s="28">
        <f>IFERROR(IF(B633="","",VLOOKUP(B633,'Setup - Materials'!$A$5:$E$504,2,0)),"")</f>
        <v/>
      </c>
      <c r="E633" s="27" t="n"/>
      <c r="F633" s="32">
        <f>IF(OR(C633="",E633=""),"",C633*E633)</f>
        <v/>
      </c>
      <c r="G633" s="26" t="n"/>
      <c r="H633" s="26" t="n"/>
    </row>
    <row r="634">
      <c r="A634" s="31" t="n"/>
      <c r="B634" s="26" t="n"/>
      <c r="C634" s="27" t="n"/>
      <c r="D634" s="28">
        <f>IFERROR(IF(B634="","",VLOOKUP(B634,'Setup - Materials'!$A$5:$E$504,2,0)),"")</f>
        <v/>
      </c>
      <c r="E634" s="27" t="n"/>
      <c r="F634" s="32">
        <f>IF(OR(C634="",E634=""),"",C634*E634)</f>
        <v/>
      </c>
      <c r="G634" s="26" t="n"/>
      <c r="H634" s="26" t="n"/>
    </row>
    <row r="635">
      <c r="A635" s="31" t="n"/>
      <c r="B635" s="26" t="n"/>
      <c r="C635" s="27" t="n"/>
      <c r="D635" s="28">
        <f>IFERROR(IF(B635="","",VLOOKUP(B635,'Setup - Materials'!$A$5:$E$504,2,0)),"")</f>
        <v/>
      </c>
      <c r="E635" s="27" t="n"/>
      <c r="F635" s="32">
        <f>IF(OR(C635="",E635=""),"",C635*E635)</f>
        <v/>
      </c>
      <c r="G635" s="26" t="n"/>
      <c r="H635" s="26" t="n"/>
    </row>
    <row r="636">
      <c r="A636" s="31" t="n"/>
      <c r="B636" s="26" t="n"/>
      <c r="C636" s="27" t="n"/>
      <c r="D636" s="28">
        <f>IFERROR(IF(B636="","",VLOOKUP(B636,'Setup - Materials'!$A$5:$E$504,2,0)),"")</f>
        <v/>
      </c>
      <c r="E636" s="27" t="n"/>
      <c r="F636" s="32">
        <f>IF(OR(C636="",E636=""),"",C636*E636)</f>
        <v/>
      </c>
      <c r="G636" s="26" t="n"/>
      <c r="H636" s="26" t="n"/>
    </row>
    <row r="637">
      <c r="A637" s="31" t="n"/>
      <c r="B637" s="26" t="n"/>
      <c r="C637" s="27" t="n"/>
      <c r="D637" s="28">
        <f>IFERROR(IF(B637="","",VLOOKUP(B637,'Setup - Materials'!$A$5:$E$504,2,0)),"")</f>
        <v/>
      </c>
      <c r="E637" s="27" t="n"/>
      <c r="F637" s="32">
        <f>IF(OR(C637="",E637=""),"",C637*E637)</f>
        <v/>
      </c>
      <c r="G637" s="26" t="n"/>
      <c r="H637" s="26" t="n"/>
    </row>
    <row r="638">
      <c r="A638" s="31" t="n"/>
      <c r="B638" s="26" t="n"/>
      <c r="C638" s="27" t="n"/>
      <c r="D638" s="28">
        <f>IFERROR(IF(B638="","",VLOOKUP(B638,'Setup - Materials'!$A$5:$E$504,2,0)),"")</f>
        <v/>
      </c>
      <c r="E638" s="27" t="n"/>
      <c r="F638" s="32">
        <f>IF(OR(C638="",E638=""),"",C638*E638)</f>
        <v/>
      </c>
      <c r="G638" s="26" t="n"/>
      <c r="H638" s="26" t="n"/>
    </row>
    <row r="639">
      <c r="A639" s="31" t="n"/>
      <c r="B639" s="26" t="n"/>
      <c r="C639" s="27" t="n"/>
      <c r="D639" s="28">
        <f>IFERROR(IF(B639="","",VLOOKUP(B639,'Setup - Materials'!$A$5:$E$504,2,0)),"")</f>
        <v/>
      </c>
      <c r="E639" s="27" t="n"/>
      <c r="F639" s="32">
        <f>IF(OR(C639="",E639=""),"",C639*E639)</f>
        <v/>
      </c>
      <c r="G639" s="26" t="n"/>
      <c r="H639" s="26" t="n"/>
    </row>
    <row r="640">
      <c r="A640" s="31" t="n"/>
      <c r="B640" s="26" t="n"/>
      <c r="C640" s="27" t="n"/>
      <c r="D640" s="28">
        <f>IFERROR(IF(B640="","",VLOOKUP(B640,'Setup - Materials'!$A$5:$E$504,2,0)),"")</f>
        <v/>
      </c>
      <c r="E640" s="27" t="n"/>
      <c r="F640" s="32">
        <f>IF(OR(C640="",E640=""),"",C640*E640)</f>
        <v/>
      </c>
      <c r="G640" s="26" t="n"/>
      <c r="H640" s="26" t="n"/>
    </row>
    <row r="641">
      <c r="A641" s="31" t="n"/>
      <c r="B641" s="26" t="n"/>
      <c r="C641" s="27" t="n"/>
      <c r="D641" s="28">
        <f>IFERROR(IF(B641="","",VLOOKUP(B641,'Setup - Materials'!$A$5:$E$504,2,0)),"")</f>
        <v/>
      </c>
      <c r="E641" s="27" t="n"/>
      <c r="F641" s="32">
        <f>IF(OR(C641="",E641=""),"",C641*E641)</f>
        <v/>
      </c>
      <c r="G641" s="26" t="n"/>
      <c r="H641" s="26" t="n"/>
    </row>
    <row r="642">
      <c r="A642" s="31" t="n"/>
      <c r="B642" s="26" t="n"/>
      <c r="C642" s="27" t="n"/>
      <c r="D642" s="28">
        <f>IFERROR(IF(B642="","",VLOOKUP(B642,'Setup - Materials'!$A$5:$E$504,2,0)),"")</f>
        <v/>
      </c>
      <c r="E642" s="27" t="n"/>
      <c r="F642" s="32">
        <f>IF(OR(C642="",E642=""),"",C642*E642)</f>
        <v/>
      </c>
      <c r="G642" s="26" t="n"/>
      <c r="H642" s="26" t="n"/>
    </row>
    <row r="643">
      <c r="A643" s="31" t="n"/>
      <c r="B643" s="26" t="n"/>
      <c r="C643" s="27" t="n"/>
      <c r="D643" s="28">
        <f>IFERROR(IF(B643="","",VLOOKUP(B643,'Setup - Materials'!$A$5:$E$504,2,0)),"")</f>
        <v/>
      </c>
      <c r="E643" s="27" t="n"/>
      <c r="F643" s="32">
        <f>IF(OR(C643="",E643=""),"",C643*E643)</f>
        <v/>
      </c>
      <c r="G643" s="26" t="n"/>
      <c r="H643" s="26" t="n"/>
    </row>
    <row r="644">
      <c r="A644" s="31" t="n"/>
      <c r="B644" s="26" t="n"/>
      <c r="C644" s="27" t="n"/>
      <c r="D644" s="28">
        <f>IFERROR(IF(B644="","",VLOOKUP(B644,'Setup - Materials'!$A$5:$E$504,2,0)),"")</f>
        <v/>
      </c>
      <c r="E644" s="27" t="n"/>
      <c r="F644" s="32">
        <f>IF(OR(C644="",E644=""),"",C644*E644)</f>
        <v/>
      </c>
      <c r="G644" s="26" t="n"/>
      <c r="H644" s="26" t="n"/>
    </row>
    <row r="645">
      <c r="A645" s="31" t="n"/>
      <c r="B645" s="26" t="n"/>
      <c r="C645" s="27" t="n"/>
      <c r="D645" s="28">
        <f>IFERROR(IF(B645="","",VLOOKUP(B645,'Setup - Materials'!$A$5:$E$504,2,0)),"")</f>
        <v/>
      </c>
      <c r="E645" s="27" t="n"/>
      <c r="F645" s="32">
        <f>IF(OR(C645="",E645=""),"",C645*E645)</f>
        <v/>
      </c>
      <c r="G645" s="26" t="n"/>
      <c r="H645" s="26" t="n"/>
    </row>
    <row r="646">
      <c r="A646" s="31" t="n"/>
      <c r="B646" s="26" t="n"/>
      <c r="C646" s="27" t="n"/>
      <c r="D646" s="28">
        <f>IFERROR(IF(B646="","",VLOOKUP(B646,'Setup - Materials'!$A$5:$E$504,2,0)),"")</f>
        <v/>
      </c>
      <c r="E646" s="27" t="n"/>
      <c r="F646" s="32">
        <f>IF(OR(C646="",E646=""),"",C646*E646)</f>
        <v/>
      </c>
      <c r="G646" s="26" t="n"/>
      <c r="H646" s="26" t="n"/>
    </row>
    <row r="647">
      <c r="A647" s="31" t="n"/>
      <c r="B647" s="26" t="n"/>
      <c r="C647" s="27" t="n"/>
      <c r="D647" s="28">
        <f>IFERROR(IF(B647="","",VLOOKUP(B647,'Setup - Materials'!$A$5:$E$504,2,0)),"")</f>
        <v/>
      </c>
      <c r="E647" s="27" t="n"/>
      <c r="F647" s="32">
        <f>IF(OR(C647="",E647=""),"",C647*E647)</f>
        <v/>
      </c>
      <c r="G647" s="26" t="n"/>
      <c r="H647" s="26" t="n"/>
    </row>
    <row r="648">
      <c r="A648" s="31" t="n"/>
      <c r="B648" s="26" t="n"/>
      <c r="C648" s="27" t="n"/>
      <c r="D648" s="28">
        <f>IFERROR(IF(B648="","",VLOOKUP(B648,'Setup - Materials'!$A$5:$E$504,2,0)),"")</f>
        <v/>
      </c>
      <c r="E648" s="27" t="n"/>
      <c r="F648" s="32">
        <f>IF(OR(C648="",E648=""),"",C648*E648)</f>
        <v/>
      </c>
      <c r="G648" s="26" t="n"/>
      <c r="H648" s="26" t="n"/>
    </row>
    <row r="649">
      <c r="A649" s="31" t="n"/>
      <c r="B649" s="26" t="n"/>
      <c r="C649" s="27" t="n"/>
      <c r="D649" s="28">
        <f>IFERROR(IF(B649="","",VLOOKUP(B649,'Setup - Materials'!$A$5:$E$504,2,0)),"")</f>
        <v/>
      </c>
      <c r="E649" s="27" t="n"/>
      <c r="F649" s="32">
        <f>IF(OR(C649="",E649=""),"",C649*E649)</f>
        <v/>
      </c>
      <c r="G649" s="26" t="n"/>
      <c r="H649" s="26" t="n"/>
    </row>
    <row r="650">
      <c r="A650" s="31" t="n"/>
      <c r="B650" s="26" t="n"/>
      <c r="C650" s="27" t="n"/>
      <c r="D650" s="28">
        <f>IFERROR(IF(B650="","",VLOOKUP(B650,'Setup - Materials'!$A$5:$E$504,2,0)),"")</f>
        <v/>
      </c>
      <c r="E650" s="27" t="n"/>
      <c r="F650" s="32">
        <f>IF(OR(C650="",E650=""),"",C650*E650)</f>
        <v/>
      </c>
      <c r="G650" s="26" t="n"/>
      <c r="H650" s="26" t="n"/>
    </row>
    <row r="651">
      <c r="A651" s="31" t="n"/>
      <c r="B651" s="26" t="n"/>
      <c r="C651" s="27" t="n"/>
      <c r="D651" s="28">
        <f>IFERROR(IF(B651="","",VLOOKUP(B651,'Setup - Materials'!$A$5:$E$504,2,0)),"")</f>
        <v/>
      </c>
      <c r="E651" s="27" t="n"/>
      <c r="F651" s="32">
        <f>IF(OR(C651="",E651=""),"",C651*E651)</f>
        <v/>
      </c>
      <c r="G651" s="26" t="n"/>
      <c r="H651" s="26" t="n"/>
    </row>
    <row r="652">
      <c r="A652" s="31" t="n"/>
      <c r="B652" s="26" t="n"/>
      <c r="C652" s="27" t="n"/>
      <c r="D652" s="28">
        <f>IFERROR(IF(B652="","",VLOOKUP(B652,'Setup - Materials'!$A$5:$E$504,2,0)),"")</f>
        <v/>
      </c>
      <c r="E652" s="27" t="n"/>
      <c r="F652" s="32">
        <f>IF(OR(C652="",E652=""),"",C652*E652)</f>
        <v/>
      </c>
      <c r="G652" s="26" t="n"/>
      <c r="H652" s="26" t="n"/>
    </row>
    <row r="653">
      <c r="A653" s="31" t="n"/>
      <c r="B653" s="26" t="n"/>
      <c r="C653" s="27" t="n"/>
      <c r="D653" s="28">
        <f>IFERROR(IF(B653="","",VLOOKUP(B653,'Setup - Materials'!$A$5:$E$504,2,0)),"")</f>
        <v/>
      </c>
      <c r="E653" s="27" t="n"/>
      <c r="F653" s="32">
        <f>IF(OR(C653="",E653=""),"",C653*E653)</f>
        <v/>
      </c>
      <c r="G653" s="26" t="n"/>
      <c r="H653" s="26" t="n"/>
    </row>
    <row r="654">
      <c r="A654" s="31" t="n"/>
      <c r="B654" s="26" t="n"/>
      <c r="C654" s="27" t="n"/>
      <c r="D654" s="28">
        <f>IFERROR(IF(B654="","",VLOOKUP(B654,'Setup - Materials'!$A$5:$E$504,2,0)),"")</f>
        <v/>
      </c>
      <c r="E654" s="27" t="n"/>
      <c r="F654" s="32">
        <f>IF(OR(C654="",E654=""),"",C654*E654)</f>
        <v/>
      </c>
      <c r="G654" s="26" t="n"/>
      <c r="H654" s="26" t="n"/>
    </row>
    <row r="655">
      <c r="A655" s="31" t="n"/>
      <c r="B655" s="26" t="n"/>
      <c r="C655" s="27" t="n"/>
      <c r="D655" s="28">
        <f>IFERROR(IF(B655="","",VLOOKUP(B655,'Setup - Materials'!$A$5:$E$504,2,0)),"")</f>
        <v/>
      </c>
      <c r="E655" s="27" t="n"/>
      <c r="F655" s="32">
        <f>IF(OR(C655="",E655=""),"",C655*E655)</f>
        <v/>
      </c>
      <c r="G655" s="26" t="n"/>
      <c r="H655" s="26" t="n"/>
    </row>
    <row r="656">
      <c r="A656" s="31" t="n"/>
      <c r="B656" s="26" t="n"/>
      <c r="C656" s="27" t="n"/>
      <c r="D656" s="28">
        <f>IFERROR(IF(B656="","",VLOOKUP(B656,'Setup - Materials'!$A$5:$E$504,2,0)),"")</f>
        <v/>
      </c>
      <c r="E656" s="27" t="n"/>
      <c r="F656" s="32">
        <f>IF(OR(C656="",E656=""),"",C656*E656)</f>
        <v/>
      </c>
      <c r="G656" s="26" t="n"/>
      <c r="H656" s="26" t="n"/>
    </row>
    <row r="657">
      <c r="A657" s="31" t="n"/>
      <c r="B657" s="26" t="n"/>
      <c r="C657" s="27" t="n"/>
      <c r="D657" s="28">
        <f>IFERROR(IF(B657="","",VLOOKUP(B657,'Setup - Materials'!$A$5:$E$504,2,0)),"")</f>
        <v/>
      </c>
      <c r="E657" s="27" t="n"/>
      <c r="F657" s="32">
        <f>IF(OR(C657="",E657=""),"",C657*E657)</f>
        <v/>
      </c>
      <c r="G657" s="26" t="n"/>
      <c r="H657" s="26" t="n"/>
    </row>
    <row r="658">
      <c r="A658" s="31" t="n"/>
      <c r="B658" s="26" t="n"/>
      <c r="C658" s="27" t="n"/>
      <c r="D658" s="28">
        <f>IFERROR(IF(B658="","",VLOOKUP(B658,'Setup - Materials'!$A$5:$E$504,2,0)),"")</f>
        <v/>
      </c>
      <c r="E658" s="27" t="n"/>
      <c r="F658" s="32">
        <f>IF(OR(C658="",E658=""),"",C658*E658)</f>
        <v/>
      </c>
      <c r="G658" s="26" t="n"/>
      <c r="H658" s="26" t="n"/>
    </row>
    <row r="659">
      <c r="A659" s="31" t="n"/>
      <c r="B659" s="26" t="n"/>
      <c r="C659" s="27" t="n"/>
      <c r="D659" s="28">
        <f>IFERROR(IF(B659="","",VLOOKUP(B659,'Setup - Materials'!$A$5:$E$504,2,0)),"")</f>
        <v/>
      </c>
      <c r="E659" s="27" t="n"/>
      <c r="F659" s="32">
        <f>IF(OR(C659="",E659=""),"",C659*E659)</f>
        <v/>
      </c>
      <c r="G659" s="26" t="n"/>
      <c r="H659" s="26" t="n"/>
    </row>
    <row r="660">
      <c r="A660" s="31" t="n"/>
      <c r="B660" s="26" t="n"/>
      <c r="C660" s="27" t="n"/>
      <c r="D660" s="28">
        <f>IFERROR(IF(B660="","",VLOOKUP(B660,'Setup - Materials'!$A$5:$E$504,2,0)),"")</f>
        <v/>
      </c>
      <c r="E660" s="27" t="n"/>
      <c r="F660" s="32">
        <f>IF(OR(C660="",E660=""),"",C660*E660)</f>
        <v/>
      </c>
      <c r="G660" s="26" t="n"/>
      <c r="H660" s="26" t="n"/>
    </row>
    <row r="661">
      <c r="A661" s="31" t="n"/>
      <c r="B661" s="26" t="n"/>
      <c r="C661" s="27" t="n"/>
      <c r="D661" s="28">
        <f>IFERROR(IF(B661="","",VLOOKUP(B661,'Setup - Materials'!$A$5:$E$504,2,0)),"")</f>
        <v/>
      </c>
      <c r="E661" s="27" t="n"/>
      <c r="F661" s="32">
        <f>IF(OR(C661="",E661=""),"",C661*E661)</f>
        <v/>
      </c>
      <c r="G661" s="26" t="n"/>
      <c r="H661" s="26" t="n"/>
    </row>
    <row r="662">
      <c r="A662" s="31" t="n"/>
      <c r="B662" s="26" t="n"/>
      <c r="C662" s="27" t="n"/>
      <c r="D662" s="28">
        <f>IFERROR(IF(B662="","",VLOOKUP(B662,'Setup - Materials'!$A$5:$E$504,2,0)),"")</f>
        <v/>
      </c>
      <c r="E662" s="27" t="n"/>
      <c r="F662" s="32">
        <f>IF(OR(C662="",E662=""),"",C662*E662)</f>
        <v/>
      </c>
      <c r="G662" s="26" t="n"/>
      <c r="H662" s="26" t="n"/>
    </row>
    <row r="663">
      <c r="A663" s="31" t="n"/>
      <c r="B663" s="26" t="n"/>
      <c r="C663" s="27" t="n"/>
      <c r="D663" s="28">
        <f>IFERROR(IF(B663="","",VLOOKUP(B663,'Setup - Materials'!$A$5:$E$504,2,0)),"")</f>
        <v/>
      </c>
      <c r="E663" s="27" t="n"/>
      <c r="F663" s="32">
        <f>IF(OR(C663="",E663=""),"",C663*E663)</f>
        <v/>
      </c>
      <c r="G663" s="26" t="n"/>
      <c r="H663" s="26" t="n"/>
    </row>
    <row r="664">
      <c r="A664" s="31" t="n"/>
      <c r="B664" s="26" t="n"/>
      <c r="C664" s="27" t="n"/>
      <c r="D664" s="28">
        <f>IFERROR(IF(B664="","",VLOOKUP(B664,'Setup - Materials'!$A$5:$E$504,2,0)),"")</f>
        <v/>
      </c>
      <c r="E664" s="27" t="n"/>
      <c r="F664" s="32">
        <f>IF(OR(C664="",E664=""),"",C664*E664)</f>
        <v/>
      </c>
      <c r="G664" s="26" t="n"/>
      <c r="H664" s="26" t="n"/>
    </row>
    <row r="665">
      <c r="A665" s="31" t="n"/>
      <c r="B665" s="26" t="n"/>
      <c r="C665" s="27" t="n"/>
      <c r="D665" s="28">
        <f>IFERROR(IF(B665="","",VLOOKUP(B665,'Setup - Materials'!$A$5:$E$504,2,0)),"")</f>
        <v/>
      </c>
      <c r="E665" s="27" t="n"/>
      <c r="F665" s="32">
        <f>IF(OR(C665="",E665=""),"",C665*E665)</f>
        <v/>
      </c>
      <c r="G665" s="26" t="n"/>
      <c r="H665" s="26" t="n"/>
    </row>
    <row r="666">
      <c r="A666" s="31" t="n"/>
      <c r="B666" s="26" t="n"/>
      <c r="C666" s="27" t="n"/>
      <c r="D666" s="28">
        <f>IFERROR(IF(B666="","",VLOOKUP(B666,'Setup - Materials'!$A$5:$E$504,2,0)),"")</f>
        <v/>
      </c>
      <c r="E666" s="27" t="n"/>
      <c r="F666" s="32">
        <f>IF(OR(C666="",E666=""),"",C666*E666)</f>
        <v/>
      </c>
      <c r="G666" s="26" t="n"/>
      <c r="H666" s="26" t="n"/>
    </row>
    <row r="667">
      <c r="A667" s="31" t="n"/>
      <c r="B667" s="26" t="n"/>
      <c r="C667" s="27" t="n"/>
      <c r="D667" s="28">
        <f>IFERROR(IF(B667="","",VLOOKUP(B667,'Setup - Materials'!$A$5:$E$504,2,0)),"")</f>
        <v/>
      </c>
      <c r="E667" s="27" t="n"/>
      <c r="F667" s="32">
        <f>IF(OR(C667="",E667=""),"",C667*E667)</f>
        <v/>
      </c>
      <c r="G667" s="26" t="n"/>
      <c r="H667" s="26" t="n"/>
    </row>
    <row r="668">
      <c r="A668" s="31" t="n"/>
      <c r="B668" s="26" t="n"/>
      <c r="C668" s="27" t="n"/>
      <c r="D668" s="28">
        <f>IFERROR(IF(B668="","",VLOOKUP(B668,'Setup - Materials'!$A$5:$E$504,2,0)),"")</f>
        <v/>
      </c>
      <c r="E668" s="27" t="n"/>
      <c r="F668" s="32">
        <f>IF(OR(C668="",E668=""),"",C668*E668)</f>
        <v/>
      </c>
      <c r="G668" s="26" t="n"/>
      <c r="H668" s="26" t="n"/>
    </row>
    <row r="669">
      <c r="A669" s="31" t="n"/>
      <c r="B669" s="26" t="n"/>
      <c r="C669" s="27" t="n"/>
      <c r="D669" s="28">
        <f>IFERROR(IF(B669="","",VLOOKUP(B669,'Setup - Materials'!$A$5:$E$504,2,0)),"")</f>
        <v/>
      </c>
      <c r="E669" s="27" t="n"/>
      <c r="F669" s="32">
        <f>IF(OR(C669="",E669=""),"",C669*E669)</f>
        <v/>
      </c>
      <c r="G669" s="26" t="n"/>
      <c r="H669" s="26" t="n"/>
    </row>
    <row r="670">
      <c r="A670" s="31" t="n"/>
      <c r="B670" s="26" t="n"/>
      <c r="C670" s="27" t="n"/>
      <c r="D670" s="28">
        <f>IFERROR(IF(B670="","",VLOOKUP(B670,'Setup - Materials'!$A$5:$E$504,2,0)),"")</f>
        <v/>
      </c>
      <c r="E670" s="27" t="n"/>
      <c r="F670" s="32">
        <f>IF(OR(C670="",E670=""),"",C670*E670)</f>
        <v/>
      </c>
      <c r="G670" s="26" t="n"/>
      <c r="H670" s="26" t="n"/>
    </row>
    <row r="671">
      <c r="A671" s="31" t="n"/>
      <c r="B671" s="26" t="n"/>
      <c r="C671" s="27" t="n"/>
      <c r="D671" s="28">
        <f>IFERROR(IF(B671="","",VLOOKUP(B671,'Setup - Materials'!$A$5:$E$504,2,0)),"")</f>
        <v/>
      </c>
      <c r="E671" s="27" t="n"/>
      <c r="F671" s="32">
        <f>IF(OR(C671="",E671=""),"",C671*E671)</f>
        <v/>
      </c>
      <c r="G671" s="26" t="n"/>
      <c r="H671" s="26" t="n"/>
    </row>
    <row r="672">
      <c r="A672" s="31" t="n"/>
      <c r="B672" s="26" t="n"/>
      <c r="C672" s="27" t="n"/>
      <c r="D672" s="28">
        <f>IFERROR(IF(B672="","",VLOOKUP(B672,'Setup - Materials'!$A$5:$E$504,2,0)),"")</f>
        <v/>
      </c>
      <c r="E672" s="27" t="n"/>
      <c r="F672" s="32">
        <f>IF(OR(C672="",E672=""),"",C672*E672)</f>
        <v/>
      </c>
      <c r="G672" s="26" t="n"/>
      <c r="H672" s="26" t="n"/>
    </row>
    <row r="673">
      <c r="A673" s="31" t="n"/>
      <c r="B673" s="26" t="n"/>
      <c r="C673" s="27" t="n"/>
      <c r="D673" s="28">
        <f>IFERROR(IF(B673="","",VLOOKUP(B673,'Setup - Materials'!$A$5:$E$504,2,0)),"")</f>
        <v/>
      </c>
      <c r="E673" s="27" t="n"/>
      <c r="F673" s="32">
        <f>IF(OR(C673="",E673=""),"",C673*E673)</f>
        <v/>
      </c>
      <c r="G673" s="26" t="n"/>
      <c r="H673" s="26" t="n"/>
    </row>
    <row r="674">
      <c r="A674" s="31" t="n"/>
      <c r="B674" s="26" t="n"/>
      <c r="C674" s="27" t="n"/>
      <c r="D674" s="28">
        <f>IFERROR(IF(B674="","",VLOOKUP(B674,'Setup - Materials'!$A$5:$E$504,2,0)),"")</f>
        <v/>
      </c>
      <c r="E674" s="27" t="n"/>
      <c r="F674" s="32">
        <f>IF(OR(C674="",E674=""),"",C674*E674)</f>
        <v/>
      </c>
      <c r="G674" s="26" t="n"/>
      <c r="H674" s="26" t="n"/>
    </row>
    <row r="675">
      <c r="A675" s="31" t="n"/>
      <c r="B675" s="26" t="n"/>
      <c r="C675" s="27" t="n"/>
      <c r="D675" s="28">
        <f>IFERROR(IF(B675="","",VLOOKUP(B675,'Setup - Materials'!$A$5:$E$504,2,0)),"")</f>
        <v/>
      </c>
      <c r="E675" s="27" t="n"/>
      <c r="F675" s="32">
        <f>IF(OR(C675="",E675=""),"",C675*E675)</f>
        <v/>
      </c>
      <c r="G675" s="26" t="n"/>
      <c r="H675" s="26" t="n"/>
    </row>
    <row r="676">
      <c r="A676" s="31" t="n"/>
      <c r="B676" s="26" t="n"/>
      <c r="C676" s="27" t="n"/>
      <c r="D676" s="28">
        <f>IFERROR(IF(B676="","",VLOOKUP(B676,'Setup - Materials'!$A$5:$E$504,2,0)),"")</f>
        <v/>
      </c>
      <c r="E676" s="27" t="n"/>
      <c r="F676" s="32">
        <f>IF(OR(C676="",E676=""),"",C676*E676)</f>
        <v/>
      </c>
      <c r="G676" s="26" t="n"/>
      <c r="H676" s="26" t="n"/>
    </row>
    <row r="677">
      <c r="A677" s="31" t="n"/>
      <c r="B677" s="26" t="n"/>
      <c r="C677" s="27" t="n"/>
      <c r="D677" s="28">
        <f>IFERROR(IF(B677="","",VLOOKUP(B677,'Setup - Materials'!$A$5:$E$504,2,0)),"")</f>
        <v/>
      </c>
      <c r="E677" s="27" t="n"/>
      <c r="F677" s="32">
        <f>IF(OR(C677="",E677=""),"",C677*E677)</f>
        <v/>
      </c>
      <c r="G677" s="26" t="n"/>
      <c r="H677" s="26" t="n"/>
    </row>
    <row r="678">
      <c r="A678" s="31" t="n"/>
      <c r="B678" s="26" t="n"/>
      <c r="C678" s="27" t="n"/>
      <c r="D678" s="28">
        <f>IFERROR(IF(B678="","",VLOOKUP(B678,'Setup - Materials'!$A$5:$E$504,2,0)),"")</f>
        <v/>
      </c>
      <c r="E678" s="27" t="n"/>
      <c r="F678" s="32">
        <f>IF(OR(C678="",E678=""),"",C678*E678)</f>
        <v/>
      </c>
      <c r="G678" s="26" t="n"/>
      <c r="H678" s="26" t="n"/>
    </row>
    <row r="679">
      <c r="A679" s="31" t="n"/>
      <c r="B679" s="26" t="n"/>
      <c r="C679" s="27" t="n"/>
      <c r="D679" s="28">
        <f>IFERROR(IF(B679="","",VLOOKUP(B679,'Setup - Materials'!$A$5:$E$504,2,0)),"")</f>
        <v/>
      </c>
      <c r="E679" s="27" t="n"/>
      <c r="F679" s="32">
        <f>IF(OR(C679="",E679=""),"",C679*E679)</f>
        <v/>
      </c>
      <c r="G679" s="26" t="n"/>
      <c r="H679" s="26" t="n"/>
    </row>
    <row r="680">
      <c r="A680" s="31" t="n"/>
      <c r="B680" s="26" t="n"/>
      <c r="C680" s="27" t="n"/>
      <c r="D680" s="28">
        <f>IFERROR(IF(B680="","",VLOOKUP(B680,'Setup - Materials'!$A$5:$E$504,2,0)),"")</f>
        <v/>
      </c>
      <c r="E680" s="27" t="n"/>
      <c r="F680" s="32">
        <f>IF(OR(C680="",E680=""),"",C680*E680)</f>
        <v/>
      </c>
      <c r="G680" s="26" t="n"/>
      <c r="H680" s="26" t="n"/>
    </row>
    <row r="681">
      <c r="A681" s="31" t="n"/>
      <c r="B681" s="26" t="n"/>
      <c r="C681" s="27" t="n"/>
      <c r="D681" s="28">
        <f>IFERROR(IF(B681="","",VLOOKUP(B681,'Setup - Materials'!$A$5:$E$504,2,0)),"")</f>
        <v/>
      </c>
      <c r="E681" s="27" t="n"/>
      <c r="F681" s="32">
        <f>IF(OR(C681="",E681=""),"",C681*E681)</f>
        <v/>
      </c>
      <c r="G681" s="26" t="n"/>
      <c r="H681" s="26" t="n"/>
    </row>
    <row r="682">
      <c r="A682" s="31" t="n"/>
      <c r="B682" s="26" t="n"/>
      <c r="C682" s="27" t="n"/>
      <c r="D682" s="28">
        <f>IFERROR(IF(B682="","",VLOOKUP(B682,'Setup - Materials'!$A$5:$E$504,2,0)),"")</f>
        <v/>
      </c>
      <c r="E682" s="27" t="n"/>
      <c r="F682" s="32">
        <f>IF(OR(C682="",E682=""),"",C682*E682)</f>
        <v/>
      </c>
      <c r="G682" s="26" t="n"/>
      <c r="H682" s="26" t="n"/>
    </row>
    <row r="683">
      <c r="A683" s="31" t="n"/>
      <c r="B683" s="26" t="n"/>
      <c r="C683" s="27" t="n"/>
      <c r="D683" s="28">
        <f>IFERROR(IF(B683="","",VLOOKUP(B683,'Setup - Materials'!$A$5:$E$504,2,0)),"")</f>
        <v/>
      </c>
      <c r="E683" s="27" t="n"/>
      <c r="F683" s="32">
        <f>IF(OR(C683="",E683=""),"",C683*E683)</f>
        <v/>
      </c>
      <c r="G683" s="26" t="n"/>
      <c r="H683" s="26" t="n"/>
    </row>
    <row r="684">
      <c r="A684" s="31" t="n"/>
      <c r="B684" s="26" t="n"/>
      <c r="C684" s="27" t="n"/>
      <c r="D684" s="28">
        <f>IFERROR(IF(B684="","",VLOOKUP(B684,'Setup - Materials'!$A$5:$E$504,2,0)),"")</f>
        <v/>
      </c>
      <c r="E684" s="27" t="n"/>
      <c r="F684" s="32">
        <f>IF(OR(C684="",E684=""),"",C684*E684)</f>
        <v/>
      </c>
      <c r="G684" s="26" t="n"/>
      <c r="H684" s="26" t="n"/>
    </row>
    <row r="685">
      <c r="A685" s="31" t="n"/>
      <c r="B685" s="26" t="n"/>
      <c r="C685" s="27" t="n"/>
      <c r="D685" s="28">
        <f>IFERROR(IF(B685="","",VLOOKUP(B685,'Setup - Materials'!$A$5:$E$504,2,0)),"")</f>
        <v/>
      </c>
      <c r="E685" s="27" t="n"/>
      <c r="F685" s="32">
        <f>IF(OR(C685="",E685=""),"",C685*E685)</f>
        <v/>
      </c>
      <c r="G685" s="26" t="n"/>
      <c r="H685" s="26" t="n"/>
    </row>
    <row r="686">
      <c r="A686" s="31" t="n"/>
      <c r="B686" s="26" t="n"/>
      <c r="C686" s="27" t="n"/>
      <c r="D686" s="28">
        <f>IFERROR(IF(B686="","",VLOOKUP(B686,'Setup - Materials'!$A$5:$E$504,2,0)),"")</f>
        <v/>
      </c>
      <c r="E686" s="27" t="n"/>
      <c r="F686" s="32">
        <f>IF(OR(C686="",E686=""),"",C686*E686)</f>
        <v/>
      </c>
      <c r="G686" s="26" t="n"/>
      <c r="H686" s="26" t="n"/>
    </row>
    <row r="687">
      <c r="A687" s="31" t="n"/>
      <c r="B687" s="26" t="n"/>
      <c r="C687" s="27" t="n"/>
      <c r="D687" s="28">
        <f>IFERROR(IF(B687="","",VLOOKUP(B687,'Setup - Materials'!$A$5:$E$504,2,0)),"")</f>
        <v/>
      </c>
      <c r="E687" s="27" t="n"/>
      <c r="F687" s="32">
        <f>IF(OR(C687="",E687=""),"",C687*E687)</f>
        <v/>
      </c>
      <c r="G687" s="26" t="n"/>
      <c r="H687" s="26" t="n"/>
    </row>
    <row r="688">
      <c r="A688" s="31" t="n"/>
      <c r="B688" s="26" t="n"/>
      <c r="C688" s="27" t="n"/>
      <c r="D688" s="28">
        <f>IFERROR(IF(B688="","",VLOOKUP(B688,'Setup - Materials'!$A$5:$E$504,2,0)),"")</f>
        <v/>
      </c>
      <c r="E688" s="27" t="n"/>
      <c r="F688" s="32">
        <f>IF(OR(C688="",E688=""),"",C688*E688)</f>
        <v/>
      </c>
      <c r="G688" s="26" t="n"/>
      <c r="H688" s="26" t="n"/>
    </row>
    <row r="689">
      <c r="A689" s="31" t="n"/>
      <c r="B689" s="26" t="n"/>
      <c r="C689" s="27" t="n"/>
      <c r="D689" s="28">
        <f>IFERROR(IF(B689="","",VLOOKUP(B689,'Setup - Materials'!$A$5:$E$504,2,0)),"")</f>
        <v/>
      </c>
      <c r="E689" s="27" t="n"/>
      <c r="F689" s="32">
        <f>IF(OR(C689="",E689=""),"",C689*E689)</f>
        <v/>
      </c>
      <c r="G689" s="26" t="n"/>
      <c r="H689" s="26" t="n"/>
    </row>
    <row r="690">
      <c r="A690" s="31" t="n"/>
      <c r="B690" s="26" t="n"/>
      <c r="C690" s="27" t="n"/>
      <c r="D690" s="28">
        <f>IFERROR(IF(B690="","",VLOOKUP(B690,'Setup - Materials'!$A$5:$E$504,2,0)),"")</f>
        <v/>
      </c>
      <c r="E690" s="27" t="n"/>
      <c r="F690" s="32">
        <f>IF(OR(C690="",E690=""),"",C690*E690)</f>
        <v/>
      </c>
      <c r="G690" s="26" t="n"/>
      <c r="H690" s="26" t="n"/>
    </row>
    <row r="691">
      <c r="A691" s="31" t="n"/>
      <c r="B691" s="26" t="n"/>
      <c r="C691" s="27" t="n"/>
      <c r="D691" s="28">
        <f>IFERROR(IF(B691="","",VLOOKUP(B691,'Setup - Materials'!$A$5:$E$504,2,0)),"")</f>
        <v/>
      </c>
      <c r="E691" s="27" t="n"/>
      <c r="F691" s="32">
        <f>IF(OR(C691="",E691=""),"",C691*E691)</f>
        <v/>
      </c>
      <c r="G691" s="26" t="n"/>
      <c r="H691" s="26" t="n"/>
    </row>
    <row r="692">
      <c r="A692" s="31" t="n"/>
      <c r="B692" s="26" t="n"/>
      <c r="C692" s="27" t="n"/>
      <c r="D692" s="28">
        <f>IFERROR(IF(B692="","",VLOOKUP(B692,'Setup - Materials'!$A$5:$E$504,2,0)),"")</f>
        <v/>
      </c>
      <c r="E692" s="27" t="n"/>
      <c r="F692" s="32">
        <f>IF(OR(C692="",E692=""),"",C692*E692)</f>
        <v/>
      </c>
      <c r="G692" s="26" t="n"/>
      <c r="H692" s="26" t="n"/>
    </row>
    <row r="693">
      <c r="A693" s="31" t="n"/>
      <c r="B693" s="26" t="n"/>
      <c r="C693" s="27" t="n"/>
      <c r="D693" s="28">
        <f>IFERROR(IF(B693="","",VLOOKUP(B693,'Setup - Materials'!$A$5:$E$504,2,0)),"")</f>
        <v/>
      </c>
      <c r="E693" s="27" t="n"/>
      <c r="F693" s="32">
        <f>IF(OR(C693="",E693=""),"",C693*E693)</f>
        <v/>
      </c>
      <c r="G693" s="26" t="n"/>
      <c r="H693" s="26" t="n"/>
    </row>
    <row r="694">
      <c r="A694" s="31" t="n"/>
      <c r="B694" s="26" t="n"/>
      <c r="C694" s="27" t="n"/>
      <c r="D694" s="28">
        <f>IFERROR(IF(B694="","",VLOOKUP(B694,'Setup - Materials'!$A$5:$E$504,2,0)),"")</f>
        <v/>
      </c>
      <c r="E694" s="27" t="n"/>
      <c r="F694" s="32">
        <f>IF(OR(C694="",E694=""),"",C694*E694)</f>
        <v/>
      </c>
      <c r="G694" s="26" t="n"/>
      <c r="H694" s="26" t="n"/>
    </row>
    <row r="695">
      <c r="A695" s="31" t="n"/>
      <c r="B695" s="26" t="n"/>
      <c r="C695" s="27" t="n"/>
      <c r="D695" s="28">
        <f>IFERROR(IF(B695="","",VLOOKUP(B695,'Setup - Materials'!$A$5:$E$504,2,0)),"")</f>
        <v/>
      </c>
      <c r="E695" s="27" t="n"/>
      <c r="F695" s="32">
        <f>IF(OR(C695="",E695=""),"",C695*E695)</f>
        <v/>
      </c>
      <c r="G695" s="26" t="n"/>
      <c r="H695" s="26" t="n"/>
    </row>
    <row r="696">
      <c r="A696" s="31" t="n"/>
      <c r="B696" s="26" t="n"/>
      <c r="C696" s="27" t="n"/>
      <c r="D696" s="28">
        <f>IFERROR(IF(B696="","",VLOOKUP(B696,'Setup - Materials'!$A$5:$E$504,2,0)),"")</f>
        <v/>
      </c>
      <c r="E696" s="27" t="n"/>
      <c r="F696" s="32">
        <f>IF(OR(C696="",E696=""),"",C696*E696)</f>
        <v/>
      </c>
      <c r="G696" s="26" t="n"/>
      <c r="H696" s="26" t="n"/>
    </row>
    <row r="697">
      <c r="A697" s="31" t="n"/>
      <c r="B697" s="26" t="n"/>
      <c r="C697" s="27" t="n"/>
      <c r="D697" s="28">
        <f>IFERROR(IF(B697="","",VLOOKUP(B697,'Setup - Materials'!$A$5:$E$504,2,0)),"")</f>
        <v/>
      </c>
      <c r="E697" s="27" t="n"/>
      <c r="F697" s="32">
        <f>IF(OR(C697="",E697=""),"",C697*E697)</f>
        <v/>
      </c>
      <c r="G697" s="26" t="n"/>
      <c r="H697" s="26" t="n"/>
    </row>
    <row r="698">
      <c r="A698" s="31" t="n"/>
      <c r="B698" s="26" t="n"/>
      <c r="C698" s="27" t="n"/>
      <c r="D698" s="28">
        <f>IFERROR(IF(B698="","",VLOOKUP(B698,'Setup - Materials'!$A$5:$E$504,2,0)),"")</f>
        <v/>
      </c>
      <c r="E698" s="27" t="n"/>
      <c r="F698" s="32">
        <f>IF(OR(C698="",E698=""),"",C698*E698)</f>
        <v/>
      </c>
      <c r="G698" s="26" t="n"/>
      <c r="H698" s="26" t="n"/>
    </row>
    <row r="699">
      <c r="A699" s="31" t="n"/>
      <c r="B699" s="26" t="n"/>
      <c r="C699" s="27" t="n"/>
      <c r="D699" s="28">
        <f>IFERROR(IF(B699="","",VLOOKUP(B699,'Setup - Materials'!$A$5:$E$504,2,0)),"")</f>
        <v/>
      </c>
      <c r="E699" s="27" t="n"/>
      <c r="F699" s="32">
        <f>IF(OR(C699="",E699=""),"",C699*E699)</f>
        <v/>
      </c>
      <c r="G699" s="26" t="n"/>
      <c r="H699" s="26" t="n"/>
    </row>
    <row r="700">
      <c r="A700" s="31" t="n"/>
      <c r="B700" s="26" t="n"/>
      <c r="C700" s="27" t="n"/>
      <c r="D700" s="28">
        <f>IFERROR(IF(B700="","",VLOOKUP(B700,'Setup - Materials'!$A$5:$E$504,2,0)),"")</f>
        <v/>
      </c>
      <c r="E700" s="27" t="n"/>
      <c r="F700" s="32">
        <f>IF(OR(C700="",E700=""),"",C700*E700)</f>
        <v/>
      </c>
      <c r="G700" s="26" t="n"/>
      <c r="H700" s="26" t="n"/>
    </row>
    <row r="701">
      <c r="A701" s="31" t="n"/>
      <c r="B701" s="26" t="n"/>
      <c r="C701" s="27" t="n"/>
      <c r="D701" s="28">
        <f>IFERROR(IF(B701="","",VLOOKUP(B701,'Setup - Materials'!$A$5:$E$504,2,0)),"")</f>
        <v/>
      </c>
      <c r="E701" s="27" t="n"/>
      <c r="F701" s="32">
        <f>IF(OR(C701="",E701=""),"",C701*E701)</f>
        <v/>
      </c>
      <c r="G701" s="26" t="n"/>
      <c r="H701" s="26" t="n"/>
    </row>
    <row r="702">
      <c r="A702" s="31" t="n"/>
      <c r="B702" s="26" t="n"/>
      <c r="C702" s="27" t="n"/>
      <c r="D702" s="28">
        <f>IFERROR(IF(B702="","",VLOOKUP(B702,'Setup - Materials'!$A$5:$E$504,2,0)),"")</f>
        <v/>
      </c>
      <c r="E702" s="27" t="n"/>
      <c r="F702" s="32">
        <f>IF(OR(C702="",E702=""),"",C702*E702)</f>
        <v/>
      </c>
      <c r="G702" s="26" t="n"/>
      <c r="H702" s="26" t="n"/>
    </row>
    <row r="703">
      <c r="A703" s="31" t="n"/>
      <c r="B703" s="26" t="n"/>
      <c r="C703" s="27" t="n"/>
      <c r="D703" s="28">
        <f>IFERROR(IF(B703="","",VLOOKUP(B703,'Setup - Materials'!$A$5:$E$504,2,0)),"")</f>
        <v/>
      </c>
      <c r="E703" s="27" t="n"/>
      <c r="F703" s="32">
        <f>IF(OR(C703="",E703=""),"",C703*E703)</f>
        <v/>
      </c>
      <c r="G703" s="26" t="n"/>
      <c r="H703" s="26" t="n"/>
    </row>
    <row r="704">
      <c r="A704" s="31" t="n"/>
      <c r="B704" s="26" t="n"/>
      <c r="C704" s="27" t="n"/>
      <c r="D704" s="28">
        <f>IFERROR(IF(B704="","",VLOOKUP(B704,'Setup - Materials'!$A$5:$E$504,2,0)),"")</f>
        <v/>
      </c>
      <c r="E704" s="27" t="n"/>
      <c r="F704" s="32">
        <f>IF(OR(C704="",E704=""),"",C704*E704)</f>
        <v/>
      </c>
      <c r="G704" s="26" t="n"/>
      <c r="H704" s="26" t="n"/>
    </row>
    <row r="705">
      <c r="A705" s="31" t="n"/>
      <c r="B705" s="26" t="n"/>
      <c r="C705" s="27" t="n"/>
      <c r="D705" s="28">
        <f>IFERROR(IF(B705="","",VLOOKUP(B705,'Setup - Materials'!$A$5:$E$504,2,0)),"")</f>
        <v/>
      </c>
      <c r="E705" s="27" t="n"/>
      <c r="F705" s="32">
        <f>IF(OR(C705="",E705=""),"",C705*E705)</f>
        <v/>
      </c>
      <c r="G705" s="26" t="n"/>
      <c r="H705" s="26" t="n"/>
    </row>
    <row r="706">
      <c r="A706" s="31" t="n"/>
      <c r="B706" s="26" t="n"/>
      <c r="C706" s="27" t="n"/>
      <c r="D706" s="28">
        <f>IFERROR(IF(B706="","",VLOOKUP(B706,'Setup - Materials'!$A$5:$E$504,2,0)),"")</f>
        <v/>
      </c>
      <c r="E706" s="27" t="n"/>
      <c r="F706" s="32">
        <f>IF(OR(C706="",E706=""),"",C706*E706)</f>
        <v/>
      </c>
      <c r="G706" s="26" t="n"/>
      <c r="H706" s="26" t="n"/>
    </row>
    <row r="707">
      <c r="A707" s="31" t="n"/>
      <c r="B707" s="26" t="n"/>
      <c r="C707" s="27" t="n"/>
      <c r="D707" s="28">
        <f>IFERROR(IF(B707="","",VLOOKUP(B707,'Setup - Materials'!$A$5:$E$504,2,0)),"")</f>
        <v/>
      </c>
      <c r="E707" s="27" t="n"/>
      <c r="F707" s="32">
        <f>IF(OR(C707="",E707=""),"",C707*E707)</f>
        <v/>
      </c>
      <c r="G707" s="26" t="n"/>
      <c r="H707" s="26" t="n"/>
    </row>
    <row r="708">
      <c r="A708" s="31" t="n"/>
      <c r="B708" s="26" t="n"/>
      <c r="C708" s="27" t="n"/>
      <c r="D708" s="28">
        <f>IFERROR(IF(B708="","",VLOOKUP(B708,'Setup - Materials'!$A$5:$E$504,2,0)),"")</f>
        <v/>
      </c>
      <c r="E708" s="27" t="n"/>
      <c r="F708" s="32">
        <f>IF(OR(C708="",E708=""),"",C708*E708)</f>
        <v/>
      </c>
      <c r="G708" s="26" t="n"/>
      <c r="H708" s="26" t="n"/>
    </row>
    <row r="709">
      <c r="A709" s="31" t="n"/>
      <c r="B709" s="26" t="n"/>
      <c r="C709" s="27" t="n"/>
      <c r="D709" s="28">
        <f>IFERROR(IF(B709="","",VLOOKUP(B709,'Setup - Materials'!$A$5:$E$504,2,0)),"")</f>
        <v/>
      </c>
      <c r="E709" s="27" t="n"/>
      <c r="F709" s="32">
        <f>IF(OR(C709="",E709=""),"",C709*E709)</f>
        <v/>
      </c>
      <c r="G709" s="26" t="n"/>
      <c r="H709" s="26" t="n"/>
    </row>
    <row r="710">
      <c r="A710" s="31" t="n"/>
      <c r="B710" s="26" t="n"/>
      <c r="C710" s="27" t="n"/>
      <c r="D710" s="28">
        <f>IFERROR(IF(B710="","",VLOOKUP(B710,'Setup - Materials'!$A$5:$E$504,2,0)),"")</f>
        <v/>
      </c>
      <c r="E710" s="27" t="n"/>
      <c r="F710" s="32">
        <f>IF(OR(C710="",E710=""),"",C710*E710)</f>
        <v/>
      </c>
      <c r="G710" s="26" t="n"/>
      <c r="H710" s="26" t="n"/>
    </row>
    <row r="711">
      <c r="A711" s="31" t="n"/>
      <c r="B711" s="26" t="n"/>
      <c r="C711" s="27" t="n"/>
      <c r="D711" s="28">
        <f>IFERROR(IF(B711="","",VLOOKUP(B711,'Setup - Materials'!$A$5:$E$504,2,0)),"")</f>
        <v/>
      </c>
      <c r="E711" s="27" t="n"/>
      <c r="F711" s="32">
        <f>IF(OR(C711="",E711=""),"",C711*E711)</f>
        <v/>
      </c>
      <c r="G711" s="26" t="n"/>
      <c r="H711" s="26" t="n"/>
    </row>
    <row r="712">
      <c r="A712" s="31" t="n"/>
      <c r="B712" s="26" t="n"/>
      <c r="C712" s="27" t="n"/>
      <c r="D712" s="28">
        <f>IFERROR(IF(B712="","",VLOOKUP(B712,'Setup - Materials'!$A$5:$E$504,2,0)),"")</f>
        <v/>
      </c>
      <c r="E712" s="27" t="n"/>
      <c r="F712" s="32">
        <f>IF(OR(C712="",E712=""),"",C712*E712)</f>
        <v/>
      </c>
      <c r="G712" s="26" t="n"/>
      <c r="H712" s="26" t="n"/>
    </row>
    <row r="713">
      <c r="A713" s="31" t="n"/>
      <c r="B713" s="26" t="n"/>
      <c r="C713" s="27" t="n"/>
      <c r="D713" s="28">
        <f>IFERROR(IF(B713="","",VLOOKUP(B713,'Setup - Materials'!$A$5:$E$504,2,0)),"")</f>
        <v/>
      </c>
      <c r="E713" s="27" t="n"/>
      <c r="F713" s="32">
        <f>IF(OR(C713="",E713=""),"",C713*E713)</f>
        <v/>
      </c>
      <c r="G713" s="26" t="n"/>
      <c r="H713" s="26" t="n"/>
    </row>
    <row r="714">
      <c r="A714" s="31" t="n"/>
      <c r="B714" s="26" t="n"/>
      <c r="C714" s="27" t="n"/>
      <c r="D714" s="28">
        <f>IFERROR(IF(B714="","",VLOOKUP(B714,'Setup - Materials'!$A$5:$E$504,2,0)),"")</f>
        <v/>
      </c>
      <c r="E714" s="27" t="n"/>
      <c r="F714" s="32">
        <f>IF(OR(C714="",E714=""),"",C714*E714)</f>
        <v/>
      </c>
      <c r="G714" s="26" t="n"/>
      <c r="H714" s="26" t="n"/>
    </row>
    <row r="715">
      <c r="A715" s="31" t="n"/>
      <c r="B715" s="26" t="n"/>
      <c r="C715" s="27" t="n"/>
      <c r="D715" s="28">
        <f>IFERROR(IF(B715="","",VLOOKUP(B715,'Setup - Materials'!$A$5:$E$504,2,0)),"")</f>
        <v/>
      </c>
      <c r="E715" s="27" t="n"/>
      <c r="F715" s="32">
        <f>IF(OR(C715="",E715=""),"",C715*E715)</f>
        <v/>
      </c>
      <c r="G715" s="26" t="n"/>
      <c r="H715" s="26" t="n"/>
    </row>
    <row r="716">
      <c r="A716" s="31" t="n"/>
      <c r="B716" s="26" t="n"/>
      <c r="C716" s="27" t="n"/>
      <c r="D716" s="28">
        <f>IFERROR(IF(B716="","",VLOOKUP(B716,'Setup - Materials'!$A$5:$E$504,2,0)),"")</f>
        <v/>
      </c>
      <c r="E716" s="27" t="n"/>
      <c r="F716" s="32">
        <f>IF(OR(C716="",E716=""),"",C716*E716)</f>
        <v/>
      </c>
      <c r="G716" s="26" t="n"/>
      <c r="H716" s="26" t="n"/>
    </row>
    <row r="717">
      <c r="A717" s="31" t="n"/>
      <c r="B717" s="26" t="n"/>
      <c r="C717" s="27" t="n"/>
      <c r="D717" s="28">
        <f>IFERROR(IF(B717="","",VLOOKUP(B717,'Setup - Materials'!$A$5:$E$504,2,0)),"")</f>
        <v/>
      </c>
      <c r="E717" s="27" t="n"/>
      <c r="F717" s="32">
        <f>IF(OR(C717="",E717=""),"",C717*E717)</f>
        <v/>
      </c>
      <c r="G717" s="26" t="n"/>
      <c r="H717" s="26" t="n"/>
    </row>
    <row r="718">
      <c r="A718" s="31" t="n"/>
      <c r="B718" s="26" t="n"/>
      <c r="C718" s="27" t="n"/>
      <c r="D718" s="28">
        <f>IFERROR(IF(B718="","",VLOOKUP(B718,'Setup - Materials'!$A$5:$E$504,2,0)),"")</f>
        <v/>
      </c>
      <c r="E718" s="27" t="n"/>
      <c r="F718" s="32">
        <f>IF(OR(C718="",E718=""),"",C718*E718)</f>
        <v/>
      </c>
      <c r="G718" s="26" t="n"/>
      <c r="H718" s="26" t="n"/>
    </row>
    <row r="719">
      <c r="A719" s="31" t="n"/>
      <c r="B719" s="26" t="n"/>
      <c r="C719" s="27" t="n"/>
      <c r="D719" s="28">
        <f>IFERROR(IF(B719="","",VLOOKUP(B719,'Setup - Materials'!$A$5:$E$504,2,0)),"")</f>
        <v/>
      </c>
      <c r="E719" s="27" t="n"/>
      <c r="F719" s="32">
        <f>IF(OR(C719="",E719=""),"",C719*E719)</f>
        <v/>
      </c>
      <c r="G719" s="26" t="n"/>
      <c r="H719" s="26" t="n"/>
    </row>
    <row r="720">
      <c r="A720" s="31" t="n"/>
      <c r="B720" s="26" t="n"/>
      <c r="C720" s="27" t="n"/>
      <c r="D720" s="28">
        <f>IFERROR(IF(B720="","",VLOOKUP(B720,'Setup - Materials'!$A$5:$E$504,2,0)),"")</f>
        <v/>
      </c>
      <c r="E720" s="27" t="n"/>
      <c r="F720" s="32">
        <f>IF(OR(C720="",E720=""),"",C720*E720)</f>
        <v/>
      </c>
      <c r="G720" s="26" t="n"/>
      <c r="H720" s="26" t="n"/>
    </row>
    <row r="721">
      <c r="A721" s="31" t="n"/>
      <c r="B721" s="26" t="n"/>
      <c r="C721" s="27" t="n"/>
      <c r="D721" s="28">
        <f>IFERROR(IF(B721="","",VLOOKUP(B721,'Setup - Materials'!$A$5:$E$504,2,0)),"")</f>
        <v/>
      </c>
      <c r="E721" s="27" t="n"/>
      <c r="F721" s="32">
        <f>IF(OR(C721="",E721=""),"",C721*E721)</f>
        <v/>
      </c>
      <c r="G721" s="26" t="n"/>
      <c r="H721" s="26" t="n"/>
    </row>
    <row r="722">
      <c r="A722" s="31" t="n"/>
      <c r="B722" s="26" t="n"/>
      <c r="C722" s="27" t="n"/>
      <c r="D722" s="28">
        <f>IFERROR(IF(B722="","",VLOOKUP(B722,'Setup - Materials'!$A$5:$E$504,2,0)),"")</f>
        <v/>
      </c>
      <c r="E722" s="27" t="n"/>
      <c r="F722" s="32">
        <f>IF(OR(C722="",E722=""),"",C722*E722)</f>
        <v/>
      </c>
      <c r="G722" s="26" t="n"/>
      <c r="H722" s="26" t="n"/>
    </row>
    <row r="723">
      <c r="A723" s="31" t="n"/>
      <c r="B723" s="26" t="n"/>
      <c r="C723" s="27" t="n"/>
      <c r="D723" s="28">
        <f>IFERROR(IF(B723="","",VLOOKUP(B723,'Setup - Materials'!$A$5:$E$504,2,0)),"")</f>
        <v/>
      </c>
      <c r="E723" s="27" t="n"/>
      <c r="F723" s="32">
        <f>IF(OR(C723="",E723=""),"",C723*E723)</f>
        <v/>
      </c>
      <c r="G723" s="26" t="n"/>
      <c r="H723" s="26" t="n"/>
    </row>
    <row r="724">
      <c r="A724" s="31" t="n"/>
      <c r="B724" s="26" t="n"/>
      <c r="C724" s="27" t="n"/>
      <c r="D724" s="28">
        <f>IFERROR(IF(B724="","",VLOOKUP(B724,'Setup - Materials'!$A$5:$E$504,2,0)),"")</f>
        <v/>
      </c>
      <c r="E724" s="27" t="n"/>
      <c r="F724" s="32">
        <f>IF(OR(C724="",E724=""),"",C724*E724)</f>
        <v/>
      </c>
      <c r="G724" s="26" t="n"/>
      <c r="H724" s="26" t="n"/>
    </row>
    <row r="725">
      <c r="A725" s="31" t="n"/>
      <c r="B725" s="26" t="n"/>
      <c r="C725" s="27" t="n"/>
      <c r="D725" s="28">
        <f>IFERROR(IF(B725="","",VLOOKUP(B725,'Setup - Materials'!$A$5:$E$504,2,0)),"")</f>
        <v/>
      </c>
      <c r="E725" s="27" t="n"/>
      <c r="F725" s="32">
        <f>IF(OR(C725="",E725=""),"",C725*E725)</f>
        <v/>
      </c>
      <c r="G725" s="26" t="n"/>
      <c r="H725" s="26" t="n"/>
    </row>
    <row r="726">
      <c r="A726" s="31" t="n"/>
      <c r="B726" s="26" t="n"/>
      <c r="C726" s="27" t="n"/>
      <c r="D726" s="28">
        <f>IFERROR(IF(B726="","",VLOOKUP(B726,'Setup - Materials'!$A$5:$E$504,2,0)),"")</f>
        <v/>
      </c>
      <c r="E726" s="27" t="n"/>
      <c r="F726" s="32">
        <f>IF(OR(C726="",E726=""),"",C726*E726)</f>
        <v/>
      </c>
      <c r="G726" s="26" t="n"/>
      <c r="H726" s="26" t="n"/>
    </row>
    <row r="727">
      <c r="A727" s="31" t="n"/>
      <c r="B727" s="26" t="n"/>
      <c r="C727" s="27" t="n"/>
      <c r="D727" s="28">
        <f>IFERROR(IF(B727="","",VLOOKUP(B727,'Setup - Materials'!$A$5:$E$504,2,0)),"")</f>
        <v/>
      </c>
      <c r="E727" s="27" t="n"/>
      <c r="F727" s="32">
        <f>IF(OR(C727="",E727=""),"",C727*E727)</f>
        <v/>
      </c>
      <c r="G727" s="26" t="n"/>
      <c r="H727" s="26" t="n"/>
    </row>
    <row r="728">
      <c r="A728" s="31" t="n"/>
      <c r="B728" s="26" t="n"/>
      <c r="C728" s="27" t="n"/>
      <c r="D728" s="28">
        <f>IFERROR(IF(B728="","",VLOOKUP(B728,'Setup - Materials'!$A$5:$E$504,2,0)),"")</f>
        <v/>
      </c>
      <c r="E728" s="27" t="n"/>
      <c r="F728" s="32">
        <f>IF(OR(C728="",E728=""),"",C728*E728)</f>
        <v/>
      </c>
      <c r="G728" s="26" t="n"/>
      <c r="H728" s="26" t="n"/>
    </row>
    <row r="729">
      <c r="A729" s="31" t="n"/>
      <c r="B729" s="26" t="n"/>
      <c r="C729" s="27" t="n"/>
      <c r="D729" s="28">
        <f>IFERROR(IF(B729="","",VLOOKUP(B729,'Setup - Materials'!$A$5:$E$504,2,0)),"")</f>
        <v/>
      </c>
      <c r="E729" s="27" t="n"/>
      <c r="F729" s="32">
        <f>IF(OR(C729="",E729=""),"",C729*E729)</f>
        <v/>
      </c>
      <c r="G729" s="26" t="n"/>
      <c r="H729" s="26" t="n"/>
    </row>
    <row r="730">
      <c r="A730" s="31" t="n"/>
      <c r="B730" s="26" t="n"/>
      <c r="C730" s="27" t="n"/>
      <c r="D730" s="28">
        <f>IFERROR(IF(B730="","",VLOOKUP(B730,'Setup - Materials'!$A$5:$E$504,2,0)),"")</f>
        <v/>
      </c>
      <c r="E730" s="27" t="n"/>
      <c r="F730" s="32">
        <f>IF(OR(C730="",E730=""),"",C730*E730)</f>
        <v/>
      </c>
      <c r="G730" s="26" t="n"/>
      <c r="H730" s="26" t="n"/>
    </row>
    <row r="731">
      <c r="A731" s="31" t="n"/>
      <c r="B731" s="26" t="n"/>
      <c r="C731" s="27" t="n"/>
      <c r="D731" s="28">
        <f>IFERROR(IF(B731="","",VLOOKUP(B731,'Setup - Materials'!$A$5:$E$504,2,0)),"")</f>
        <v/>
      </c>
      <c r="E731" s="27" t="n"/>
      <c r="F731" s="32">
        <f>IF(OR(C731="",E731=""),"",C731*E731)</f>
        <v/>
      </c>
      <c r="G731" s="26" t="n"/>
      <c r="H731" s="26" t="n"/>
    </row>
    <row r="732">
      <c r="A732" s="31" t="n"/>
      <c r="B732" s="26" t="n"/>
      <c r="C732" s="27" t="n"/>
      <c r="D732" s="28">
        <f>IFERROR(IF(B732="","",VLOOKUP(B732,'Setup - Materials'!$A$5:$E$504,2,0)),"")</f>
        <v/>
      </c>
      <c r="E732" s="27" t="n"/>
      <c r="F732" s="32">
        <f>IF(OR(C732="",E732=""),"",C732*E732)</f>
        <v/>
      </c>
      <c r="G732" s="26" t="n"/>
      <c r="H732" s="26" t="n"/>
    </row>
    <row r="733">
      <c r="A733" s="31" t="n"/>
      <c r="B733" s="26" t="n"/>
      <c r="C733" s="27" t="n"/>
      <c r="D733" s="28">
        <f>IFERROR(IF(B733="","",VLOOKUP(B733,'Setup - Materials'!$A$5:$E$504,2,0)),"")</f>
        <v/>
      </c>
      <c r="E733" s="27" t="n"/>
      <c r="F733" s="32">
        <f>IF(OR(C733="",E733=""),"",C733*E733)</f>
        <v/>
      </c>
      <c r="G733" s="26" t="n"/>
      <c r="H733" s="26" t="n"/>
    </row>
    <row r="734">
      <c r="A734" s="31" t="n"/>
      <c r="B734" s="26" t="n"/>
      <c r="C734" s="27" t="n"/>
      <c r="D734" s="28">
        <f>IFERROR(IF(B734="","",VLOOKUP(B734,'Setup - Materials'!$A$5:$E$504,2,0)),"")</f>
        <v/>
      </c>
      <c r="E734" s="27" t="n"/>
      <c r="F734" s="32">
        <f>IF(OR(C734="",E734=""),"",C734*E734)</f>
        <v/>
      </c>
      <c r="G734" s="26" t="n"/>
      <c r="H734" s="26" t="n"/>
    </row>
    <row r="735">
      <c r="A735" s="31" t="n"/>
      <c r="B735" s="26" t="n"/>
      <c r="C735" s="27" t="n"/>
      <c r="D735" s="28">
        <f>IFERROR(IF(B735="","",VLOOKUP(B735,'Setup - Materials'!$A$5:$E$504,2,0)),"")</f>
        <v/>
      </c>
      <c r="E735" s="27" t="n"/>
      <c r="F735" s="32">
        <f>IF(OR(C735="",E735=""),"",C735*E735)</f>
        <v/>
      </c>
      <c r="G735" s="26" t="n"/>
      <c r="H735" s="26" t="n"/>
    </row>
    <row r="736">
      <c r="A736" s="31" t="n"/>
      <c r="B736" s="26" t="n"/>
      <c r="C736" s="27" t="n"/>
      <c r="D736" s="28">
        <f>IFERROR(IF(B736="","",VLOOKUP(B736,'Setup - Materials'!$A$5:$E$504,2,0)),"")</f>
        <v/>
      </c>
      <c r="E736" s="27" t="n"/>
      <c r="F736" s="32">
        <f>IF(OR(C736="",E736=""),"",C736*E736)</f>
        <v/>
      </c>
      <c r="G736" s="26" t="n"/>
      <c r="H736" s="26" t="n"/>
    </row>
    <row r="737">
      <c r="A737" s="31" t="n"/>
      <c r="B737" s="26" t="n"/>
      <c r="C737" s="27" t="n"/>
      <c r="D737" s="28">
        <f>IFERROR(IF(B737="","",VLOOKUP(B737,'Setup - Materials'!$A$5:$E$504,2,0)),"")</f>
        <v/>
      </c>
      <c r="E737" s="27" t="n"/>
      <c r="F737" s="32">
        <f>IF(OR(C737="",E737=""),"",C737*E737)</f>
        <v/>
      </c>
      <c r="G737" s="26" t="n"/>
      <c r="H737" s="26" t="n"/>
    </row>
    <row r="738">
      <c r="A738" s="31" t="n"/>
      <c r="B738" s="26" t="n"/>
      <c r="C738" s="27" t="n"/>
      <c r="D738" s="28">
        <f>IFERROR(IF(B738="","",VLOOKUP(B738,'Setup - Materials'!$A$5:$E$504,2,0)),"")</f>
        <v/>
      </c>
      <c r="E738" s="27" t="n"/>
      <c r="F738" s="32">
        <f>IF(OR(C738="",E738=""),"",C738*E738)</f>
        <v/>
      </c>
      <c r="G738" s="26" t="n"/>
      <c r="H738" s="26" t="n"/>
    </row>
    <row r="739">
      <c r="A739" s="31" t="n"/>
      <c r="B739" s="26" t="n"/>
      <c r="C739" s="27" t="n"/>
      <c r="D739" s="28">
        <f>IFERROR(IF(B739="","",VLOOKUP(B739,'Setup - Materials'!$A$5:$E$504,2,0)),"")</f>
        <v/>
      </c>
      <c r="E739" s="27" t="n"/>
      <c r="F739" s="32">
        <f>IF(OR(C739="",E739=""),"",C739*E739)</f>
        <v/>
      </c>
      <c r="G739" s="26" t="n"/>
      <c r="H739" s="26" t="n"/>
    </row>
    <row r="740">
      <c r="A740" s="31" t="n"/>
      <c r="B740" s="26" t="n"/>
      <c r="C740" s="27" t="n"/>
      <c r="D740" s="28">
        <f>IFERROR(IF(B740="","",VLOOKUP(B740,'Setup - Materials'!$A$5:$E$504,2,0)),"")</f>
        <v/>
      </c>
      <c r="E740" s="27" t="n"/>
      <c r="F740" s="32">
        <f>IF(OR(C740="",E740=""),"",C740*E740)</f>
        <v/>
      </c>
      <c r="G740" s="26" t="n"/>
      <c r="H740" s="26" t="n"/>
    </row>
    <row r="741">
      <c r="A741" s="31" t="n"/>
      <c r="B741" s="26" t="n"/>
      <c r="C741" s="27" t="n"/>
      <c r="D741" s="28">
        <f>IFERROR(IF(B741="","",VLOOKUP(B741,'Setup - Materials'!$A$5:$E$504,2,0)),"")</f>
        <v/>
      </c>
      <c r="E741" s="27" t="n"/>
      <c r="F741" s="32">
        <f>IF(OR(C741="",E741=""),"",C741*E741)</f>
        <v/>
      </c>
      <c r="G741" s="26" t="n"/>
      <c r="H741" s="26" t="n"/>
    </row>
    <row r="742">
      <c r="A742" s="31" t="n"/>
      <c r="B742" s="26" t="n"/>
      <c r="C742" s="27" t="n"/>
      <c r="D742" s="28">
        <f>IFERROR(IF(B742="","",VLOOKUP(B742,'Setup - Materials'!$A$5:$E$504,2,0)),"")</f>
        <v/>
      </c>
      <c r="E742" s="27" t="n"/>
      <c r="F742" s="32">
        <f>IF(OR(C742="",E742=""),"",C742*E742)</f>
        <v/>
      </c>
      <c r="G742" s="26" t="n"/>
      <c r="H742" s="26" t="n"/>
    </row>
    <row r="743">
      <c r="A743" s="31" t="n"/>
      <c r="B743" s="26" t="n"/>
      <c r="C743" s="27" t="n"/>
      <c r="D743" s="28">
        <f>IFERROR(IF(B743="","",VLOOKUP(B743,'Setup - Materials'!$A$5:$E$504,2,0)),"")</f>
        <v/>
      </c>
      <c r="E743" s="27" t="n"/>
      <c r="F743" s="32">
        <f>IF(OR(C743="",E743=""),"",C743*E743)</f>
        <v/>
      </c>
      <c r="G743" s="26" t="n"/>
      <c r="H743" s="26" t="n"/>
    </row>
    <row r="744">
      <c r="A744" s="31" t="n"/>
      <c r="B744" s="26" t="n"/>
      <c r="C744" s="27" t="n"/>
      <c r="D744" s="28">
        <f>IFERROR(IF(B744="","",VLOOKUP(B744,'Setup - Materials'!$A$5:$E$504,2,0)),"")</f>
        <v/>
      </c>
      <c r="E744" s="27" t="n"/>
      <c r="F744" s="32">
        <f>IF(OR(C744="",E744=""),"",C744*E744)</f>
        <v/>
      </c>
      <c r="G744" s="26" t="n"/>
      <c r="H744" s="26" t="n"/>
    </row>
    <row r="745">
      <c r="A745" s="31" t="n"/>
      <c r="B745" s="26" t="n"/>
      <c r="C745" s="27" t="n"/>
      <c r="D745" s="28">
        <f>IFERROR(IF(B745="","",VLOOKUP(B745,'Setup - Materials'!$A$5:$E$504,2,0)),"")</f>
        <v/>
      </c>
      <c r="E745" s="27" t="n"/>
      <c r="F745" s="32">
        <f>IF(OR(C745="",E745=""),"",C745*E745)</f>
        <v/>
      </c>
      <c r="G745" s="26" t="n"/>
      <c r="H745" s="26" t="n"/>
    </row>
    <row r="746">
      <c r="A746" s="31" t="n"/>
      <c r="B746" s="26" t="n"/>
      <c r="C746" s="27" t="n"/>
      <c r="D746" s="28">
        <f>IFERROR(IF(B746="","",VLOOKUP(B746,'Setup - Materials'!$A$5:$E$504,2,0)),"")</f>
        <v/>
      </c>
      <c r="E746" s="27" t="n"/>
      <c r="F746" s="32">
        <f>IF(OR(C746="",E746=""),"",C746*E746)</f>
        <v/>
      </c>
      <c r="G746" s="26" t="n"/>
      <c r="H746" s="26" t="n"/>
    </row>
    <row r="747">
      <c r="A747" s="31" t="n"/>
      <c r="B747" s="26" t="n"/>
      <c r="C747" s="27" t="n"/>
      <c r="D747" s="28">
        <f>IFERROR(IF(B747="","",VLOOKUP(B747,'Setup - Materials'!$A$5:$E$504,2,0)),"")</f>
        <v/>
      </c>
      <c r="E747" s="27" t="n"/>
      <c r="F747" s="32">
        <f>IF(OR(C747="",E747=""),"",C747*E747)</f>
        <v/>
      </c>
      <c r="G747" s="26" t="n"/>
      <c r="H747" s="26" t="n"/>
    </row>
    <row r="748">
      <c r="A748" s="31" t="n"/>
      <c r="B748" s="26" t="n"/>
      <c r="C748" s="27" t="n"/>
      <c r="D748" s="28">
        <f>IFERROR(IF(B748="","",VLOOKUP(B748,'Setup - Materials'!$A$5:$E$504,2,0)),"")</f>
        <v/>
      </c>
      <c r="E748" s="27" t="n"/>
      <c r="F748" s="32">
        <f>IF(OR(C748="",E748=""),"",C748*E748)</f>
        <v/>
      </c>
      <c r="G748" s="26" t="n"/>
      <c r="H748" s="26" t="n"/>
    </row>
    <row r="749">
      <c r="A749" s="31" t="n"/>
      <c r="B749" s="26" t="n"/>
      <c r="C749" s="27" t="n"/>
      <c r="D749" s="28">
        <f>IFERROR(IF(B749="","",VLOOKUP(B749,'Setup - Materials'!$A$5:$E$504,2,0)),"")</f>
        <v/>
      </c>
      <c r="E749" s="27" t="n"/>
      <c r="F749" s="32">
        <f>IF(OR(C749="",E749=""),"",C749*E749)</f>
        <v/>
      </c>
      <c r="G749" s="26" t="n"/>
      <c r="H749" s="26" t="n"/>
    </row>
    <row r="750">
      <c r="A750" s="31" t="n"/>
      <c r="B750" s="26" t="n"/>
      <c r="C750" s="27" t="n"/>
      <c r="D750" s="28">
        <f>IFERROR(IF(B750="","",VLOOKUP(B750,'Setup - Materials'!$A$5:$E$504,2,0)),"")</f>
        <v/>
      </c>
      <c r="E750" s="27" t="n"/>
      <c r="F750" s="32">
        <f>IF(OR(C750="",E750=""),"",C750*E750)</f>
        <v/>
      </c>
      <c r="G750" s="26" t="n"/>
      <c r="H750" s="26" t="n"/>
    </row>
    <row r="751">
      <c r="A751" s="31" t="n"/>
      <c r="B751" s="26" t="n"/>
      <c r="C751" s="27" t="n"/>
      <c r="D751" s="28">
        <f>IFERROR(IF(B751="","",VLOOKUP(B751,'Setup - Materials'!$A$5:$E$504,2,0)),"")</f>
        <v/>
      </c>
      <c r="E751" s="27" t="n"/>
      <c r="F751" s="32">
        <f>IF(OR(C751="",E751=""),"",C751*E751)</f>
        <v/>
      </c>
      <c r="G751" s="26" t="n"/>
      <c r="H751" s="26" t="n"/>
    </row>
    <row r="752">
      <c r="A752" s="31" t="n"/>
      <c r="B752" s="26" t="n"/>
      <c r="C752" s="27" t="n"/>
      <c r="D752" s="28">
        <f>IFERROR(IF(B752="","",VLOOKUP(B752,'Setup - Materials'!$A$5:$E$504,2,0)),"")</f>
        <v/>
      </c>
      <c r="E752" s="27" t="n"/>
      <c r="F752" s="32">
        <f>IF(OR(C752="",E752=""),"",C752*E752)</f>
        <v/>
      </c>
      <c r="G752" s="26" t="n"/>
      <c r="H752" s="26" t="n"/>
    </row>
    <row r="753">
      <c r="A753" s="31" t="n"/>
      <c r="B753" s="26" t="n"/>
      <c r="C753" s="27" t="n"/>
      <c r="D753" s="28">
        <f>IFERROR(IF(B753="","",VLOOKUP(B753,'Setup - Materials'!$A$5:$E$504,2,0)),"")</f>
        <v/>
      </c>
      <c r="E753" s="27" t="n"/>
      <c r="F753" s="32">
        <f>IF(OR(C753="",E753=""),"",C753*E753)</f>
        <v/>
      </c>
      <c r="G753" s="26" t="n"/>
      <c r="H753" s="26" t="n"/>
    </row>
    <row r="754">
      <c r="A754" s="31" t="n"/>
      <c r="B754" s="26" t="n"/>
      <c r="C754" s="27" t="n"/>
      <c r="D754" s="28">
        <f>IFERROR(IF(B754="","",VLOOKUP(B754,'Setup - Materials'!$A$5:$E$504,2,0)),"")</f>
        <v/>
      </c>
      <c r="E754" s="27" t="n"/>
      <c r="F754" s="32">
        <f>IF(OR(C754="",E754=""),"",C754*E754)</f>
        <v/>
      </c>
      <c r="G754" s="26" t="n"/>
      <c r="H754" s="26" t="n"/>
    </row>
    <row r="755">
      <c r="A755" s="31" t="n"/>
      <c r="B755" s="26" t="n"/>
      <c r="C755" s="27" t="n"/>
      <c r="D755" s="28">
        <f>IFERROR(IF(B755="","",VLOOKUP(B755,'Setup - Materials'!$A$5:$E$504,2,0)),"")</f>
        <v/>
      </c>
      <c r="E755" s="27" t="n"/>
      <c r="F755" s="32">
        <f>IF(OR(C755="",E755=""),"",C755*E755)</f>
        <v/>
      </c>
      <c r="G755" s="26" t="n"/>
      <c r="H755" s="26" t="n"/>
    </row>
    <row r="756">
      <c r="A756" s="31" t="n"/>
      <c r="B756" s="26" t="n"/>
      <c r="C756" s="27" t="n"/>
      <c r="D756" s="28">
        <f>IFERROR(IF(B756="","",VLOOKUP(B756,'Setup - Materials'!$A$5:$E$504,2,0)),"")</f>
        <v/>
      </c>
      <c r="E756" s="27" t="n"/>
      <c r="F756" s="32">
        <f>IF(OR(C756="",E756=""),"",C756*E756)</f>
        <v/>
      </c>
      <c r="G756" s="26" t="n"/>
      <c r="H756" s="26" t="n"/>
    </row>
    <row r="757">
      <c r="A757" s="31" t="n"/>
      <c r="B757" s="26" t="n"/>
      <c r="C757" s="27" t="n"/>
      <c r="D757" s="28">
        <f>IFERROR(IF(B757="","",VLOOKUP(B757,'Setup - Materials'!$A$5:$E$504,2,0)),"")</f>
        <v/>
      </c>
      <c r="E757" s="27" t="n"/>
      <c r="F757" s="32">
        <f>IF(OR(C757="",E757=""),"",C757*E757)</f>
        <v/>
      </c>
      <c r="G757" s="26" t="n"/>
      <c r="H757" s="26" t="n"/>
    </row>
    <row r="758">
      <c r="A758" s="31" t="n"/>
      <c r="B758" s="26" t="n"/>
      <c r="C758" s="27" t="n"/>
      <c r="D758" s="28">
        <f>IFERROR(IF(B758="","",VLOOKUP(B758,'Setup - Materials'!$A$5:$E$504,2,0)),"")</f>
        <v/>
      </c>
      <c r="E758" s="27" t="n"/>
      <c r="F758" s="32">
        <f>IF(OR(C758="",E758=""),"",C758*E758)</f>
        <v/>
      </c>
      <c r="G758" s="26" t="n"/>
      <c r="H758" s="26" t="n"/>
    </row>
    <row r="759">
      <c r="A759" s="31" t="n"/>
      <c r="B759" s="26" t="n"/>
      <c r="C759" s="27" t="n"/>
      <c r="D759" s="28">
        <f>IFERROR(IF(B759="","",VLOOKUP(B759,'Setup - Materials'!$A$5:$E$504,2,0)),"")</f>
        <v/>
      </c>
      <c r="E759" s="27" t="n"/>
      <c r="F759" s="32">
        <f>IF(OR(C759="",E759=""),"",C759*E759)</f>
        <v/>
      </c>
      <c r="G759" s="26" t="n"/>
      <c r="H759" s="26" t="n"/>
    </row>
    <row r="760">
      <c r="A760" s="31" t="n"/>
      <c r="B760" s="26" t="n"/>
      <c r="C760" s="27" t="n"/>
      <c r="D760" s="28">
        <f>IFERROR(IF(B760="","",VLOOKUP(B760,'Setup - Materials'!$A$5:$E$504,2,0)),"")</f>
        <v/>
      </c>
      <c r="E760" s="27" t="n"/>
      <c r="F760" s="32">
        <f>IF(OR(C760="",E760=""),"",C760*E760)</f>
        <v/>
      </c>
      <c r="G760" s="26" t="n"/>
      <c r="H760" s="26" t="n"/>
    </row>
    <row r="761">
      <c r="A761" s="31" t="n"/>
      <c r="B761" s="26" t="n"/>
      <c r="C761" s="27" t="n"/>
      <c r="D761" s="28">
        <f>IFERROR(IF(B761="","",VLOOKUP(B761,'Setup - Materials'!$A$5:$E$504,2,0)),"")</f>
        <v/>
      </c>
      <c r="E761" s="27" t="n"/>
      <c r="F761" s="32">
        <f>IF(OR(C761="",E761=""),"",C761*E761)</f>
        <v/>
      </c>
      <c r="G761" s="26" t="n"/>
      <c r="H761" s="26" t="n"/>
    </row>
    <row r="762">
      <c r="A762" s="31" t="n"/>
      <c r="B762" s="26" t="n"/>
      <c r="C762" s="27" t="n"/>
      <c r="D762" s="28">
        <f>IFERROR(IF(B762="","",VLOOKUP(B762,'Setup - Materials'!$A$5:$E$504,2,0)),"")</f>
        <v/>
      </c>
      <c r="E762" s="27" t="n"/>
      <c r="F762" s="32">
        <f>IF(OR(C762="",E762=""),"",C762*E762)</f>
        <v/>
      </c>
      <c r="G762" s="26" t="n"/>
      <c r="H762" s="26" t="n"/>
    </row>
    <row r="763">
      <c r="A763" s="31" t="n"/>
      <c r="B763" s="26" t="n"/>
      <c r="C763" s="27" t="n"/>
      <c r="D763" s="28">
        <f>IFERROR(IF(B763="","",VLOOKUP(B763,'Setup - Materials'!$A$5:$E$504,2,0)),"")</f>
        <v/>
      </c>
      <c r="E763" s="27" t="n"/>
      <c r="F763" s="32">
        <f>IF(OR(C763="",E763=""),"",C763*E763)</f>
        <v/>
      </c>
      <c r="G763" s="26" t="n"/>
      <c r="H763" s="26" t="n"/>
    </row>
    <row r="764">
      <c r="A764" s="31" t="n"/>
      <c r="B764" s="26" t="n"/>
      <c r="C764" s="27" t="n"/>
      <c r="D764" s="28">
        <f>IFERROR(IF(B764="","",VLOOKUP(B764,'Setup - Materials'!$A$5:$E$504,2,0)),"")</f>
        <v/>
      </c>
      <c r="E764" s="27" t="n"/>
      <c r="F764" s="32">
        <f>IF(OR(C764="",E764=""),"",C764*E764)</f>
        <v/>
      </c>
      <c r="G764" s="26" t="n"/>
      <c r="H764" s="26" t="n"/>
    </row>
    <row r="765">
      <c r="A765" s="31" t="n"/>
      <c r="B765" s="26" t="n"/>
      <c r="C765" s="27" t="n"/>
      <c r="D765" s="28">
        <f>IFERROR(IF(B765="","",VLOOKUP(B765,'Setup - Materials'!$A$5:$E$504,2,0)),"")</f>
        <v/>
      </c>
      <c r="E765" s="27" t="n"/>
      <c r="F765" s="32">
        <f>IF(OR(C765="",E765=""),"",C765*E765)</f>
        <v/>
      </c>
      <c r="G765" s="26" t="n"/>
      <c r="H765" s="26" t="n"/>
    </row>
    <row r="766">
      <c r="A766" s="31" t="n"/>
      <c r="B766" s="26" t="n"/>
      <c r="C766" s="27" t="n"/>
      <c r="D766" s="28">
        <f>IFERROR(IF(B766="","",VLOOKUP(B766,'Setup - Materials'!$A$5:$E$504,2,0)),"")</f>
        <v/>
      </c>
      <c r="E766" s="27" t="n"/>
      <c r="F766" s="32">
        <f>IF(OR(C766="",E766=""),"",C766*E766)</f>
        <v/>
      </c>
      <c r="G766" s="26" t="n"/>
      <c r="H766" s="26" t="n"/>
    </row>
    <row r="767">
      <c r="A767" s="31" t="n"/>
      <c r="B767" s="26" t="n"/>
      <c r="C767" s="27" t="n"/>
      <c r="D767" s="28">
        <f>IFERROR(IF(B767="","",VLOOKUP(B767,'Setup - Materials'!$A$5:$E$504,2,0)),"")</f>
        <v/>
      </c>
      <c r="E767" s="27" t="n"/>
      <c r="F767" s="32">
        <f>IF(OR(C767="",E767=""),"",C767*E767)</f>
        <v/>
      </c>
      <c r="G767" s="26" t="n"/>
      <c r="H767" s="26" t="n"/>
    </row>
    <row r="768">
      <c r="A768" s="31" t="n"/>
      <c r="B768" s="26" t="n"/>
      <c r="C768" s="27" t="n"/>
      <c r="D768" s="28">
        <f>IFERROR(IF(B768="","",VLOOKUP(B768,'Setup - Materials'!$A$5:$E$504,2,0)),"")</f>
        <v/>
      </c>
      <c r="E768" s="27" t="n"/>
      <c r="F768" s="32">
        <f>IF(OR(C768="",E768=""),"",C768*E768)</f>
        <v/>
      </c>
      <c r="G768" s="26" t="n"/>
      <c r="H768" s="26" t="n"/>
    </row>
    <row r="769">
      <c r="A769" s="31" t="n"/>
      <c r="B769" s="26" t="n"/>
      <c r="C769" s="27" t="n"/>
      <c r="D769" s="28">
        <f>IFERROR(IF(B769="","",VLOOKUP(B769,'Setup - Materials'!$A$5:$E$504,2,0)),"")</f>
        <v/>
      </c>
      <c r="E769" s="27" t="n"/>
      <c r="F769" s="32">
        <f>IF(OR(C769="",E769=""),"",C769*E769)</f>
        <v/>
      </c>
      <c r="G769" s="26" t="n"/>
      <c r="H769" s="26" t="n"/>
    </row>
    <row r="770">
      <c r="A770" s="31" t="n"/>
      <c r="B770" s="26" t="n"/>
      <c r="C770" s="27" t="n"/>
      <c r="D770" s="28">
        <f>IFERROR(IF(B770="","",VLOOKUP(B770,'Setup - Materials'!$A$5:$E$504,2,0)),"")</f>
        <v/>
      </c>
      <c r="E770" s="27" t="n"/>
      <c r="F770" s="32">
        <f>IF(OR(C770="",E770=""),"",C770*E770)</f>
        <v/>
      </c>
      <c r="G770" s="26" t="n"/>
      <c r="H770" s="26" t="n"/>
    </row>
    <row r="771">
      <c r="A771" s="31" t="n"/>
      <c r="B771" s="26" t="n"/>
      <c r="C771" s="27" t="n"/>
      <c r="D771" s="28">
        <f>IFERROR(IF(B771="","",VLOOKUP(B771,'Setup - Materials'!$A$5:$E$504,2,0)),"")</f>
        <v/>
      </c>
      <c r="E771" s="27" t="n"/>
      <c r="F771" s="32">
        <f>IF(OR(C771="",E771=""),"",C771*E771)</f>
        <v/>
      </c>
      <c r="G771" s="26" t="n"/>
      <c r="H771" s="26" t="n"/>
    </row>
    <row r="772">
      <c r="A772" s="31" t="n"/>
      <c r="B772" s="26" t="n"/>
      <c r="C772" s="27" t="n"/>
      <c r="D772" s="28">
        <f>IFERROR(IF(B772="","",VLOOKUP(B772,'Setup - Materials'!$A$5:$E$504,2,0)),"")</f>
        <v/>
      </c>
      <c r="E772" s="27" t="n"/>
      <c r="F772" s="32">
        <f>IF(OR(C772="",E772=""),"",C772*E772)</f>
        <v/>
      </c>
      <c r="G772" s="26" t="n"/>
      <c r="H772" s="26" t="n"/>
    </row>
    <row r="773">
      <c r="A773" s="31" t="n"/>
      <c r="B773" s="26" t="n"/>
      <c r="C773" s="27" t="n"/>
      <c r="D773" s="28">
        <f>IFERROR(IF(B773="","",VLOOKUP(B773,'Setup - Materials'!$A$5:$E$504,2,0)),"")</f>
        <v/>
      </c>
      <c r="E773" s="27" t="n"/>
      <c r="F773" s="32">
        <f>IF(OR(C773="",E773=""),"",C773*E773)</f>
        <v/>
      </c>
      <c r="G773" s="26" t="n"/>
      <c r="H773" s="26" t="n"/>
    </row>
    <row r="774">
      <c r="A774" s="31" t="n"/>
      <c r="B774" s="26" t="n"/>
      <c r="C774" s="27" t="n"/>
      <c r="D774" s="28">
        <f>IFERROR(IF(B774="","",VLOOKUP(B774,'Setup - Materials'!$A$5:$E$504,2,0)),"")</f>
        <v/>
      </c>
      <c r="E774" s="27" t="n"/>
      <c r="F774" s="32">
        <f>IF(OR(C774="",E774=""),"",C774*E774)</f>
        <v/>
      </c>
      <c r="G774" s="26" t="n"/>
      <c r="H774" s="26" t="n"/>
    </row>
    <row r="775">
      <c r="A775" s="31" t="n"/>
      <c r="B775" s="26" t="n"/>
      <c r="C775" s="27" t="n"/>
      <c r="D775" s="28">
        <f>IFERROR(IF(B775="","",VLOOKUP(B775,'Setup - Materials'!$A$5:$E$504,2,0)),"")</f>
        <v/>
      </c>
      <c r="E775" s="27" t="n"/>
      <c r="F775" s="32">
        <f>IF(OR(C775="",E775=""),"",C775*E775)</f>
        <v/>
      </c>
      <c r="G775" s="26" t="n"/>
      <c r="H775" s="26" t="n"/>
    </row>
    <row r="776">
      <c r="A776" s="31" t="n"/>
      <c r="B776" s="26" t="n"/>
      <c r="C776" s="27" t="n"/>
      <c r="D776" s="28">
        <f>IFERROR(IF(B776="","",VLOOKUP(B776,'Setup - Materials'!$A$5:$E$504,2,0)),"")</f>
        <v/>
      </c>
      <c r="E776" s="27" t="n"/>
      <c r="F776" s="32">
        <f>IF(OR(C776="",E776=""),"",C776*E776)</f>
        <v/>
      </c>
      <c r="G776" s="26" t="n"/>
      <c r="H776" s="26" t="n"/>
    </row>
    <row r="777">
      <c r="A777" s="31" t="n"/>
      <c r="B777" s="26" t="n"/>
      <c r="C777" s="27" t="n"/>
      <c r="D777" s="28">
        <f>IFERROR(IF(B777="","",VLOOKUP(B777,'Setup - Materials'!$A$5:$E$504,2,0)),"")</f>
        <v/>
      </c>
      <c r="E777" s="27" t="n"/>
      <c r="F777" s="32">
        <f>IF(OR(C777="",E777=""),"",C777*E777)</f>
        <v/>
      </c>
      <c r="G777" s="26" t="n"/>
      <c r="H777" s="26" t="n"/>
    </row>
    <row r="778">
      <c r="A778" s="31" t="n"/>
      <c r="B778" s="26" t="n"/>
      <c r="C778" s="27" t="n"/>
      <c r="D778" s="28">
        <f>IFERROR(IF(B778="","",VLOOKUP(B778,'Setup - Materials'!$A$5:$E$504,2,0)),"")</f>
        <v/>
      </c>
      <c r="E778" s="27" t="n"/>
      <c r="F778" s="32">
        <f>IF(OR(C778="",E778=""),"",C778*E778)</f>
        <v/>
      </c>
      <c r="G778" s="26" t="n"/>
      <c r="H778" s="26" t="n"/>
    </row>
    <row r="779">
      <c r="A779" s="31" t="n"/>
      <c r="B779" s="26" t="n"/>
      <c r="C779" s="27" t="n"/>
      <c r="D779" s="28">
        <f>IFERROR(IF(B779="","",VLOOKUP(B779,'Setup - Materials'!$A$5:$E$504,2,0)),"")</f>
        <v/>
      </c>
      <c r="E779" s="27" t="n"/>
      <c r="F779" s="32">
        <f>IF(OR(C779="",E779=""),"",C779*E779)</f>
        <v/>
      </c>
      <c r="G779" s="26" t="n"/>
      <c r="H779" s="26" t="n"/>
    </row>
    <row r="780">
      <c r="A780" s="31" t="n"/>
      <c r="B780" s="26" t="n"/>
      <c r="C780" s="27" t="n"/>
      <c r="D780" s="28">
        <f>IFERROR(IF(B780="","",VLOOKUP(B780,'Setup - Materials'!$A$5:$E$504,2,0)),"")</f>
        <v/>
      </c>
      <c r="E780" s="27" t="n"/>
      <c r="F780" s="32">
        <f>IF(OR(C780="",E780=""),"",C780*E780)</f>
        <v/>
      </c>
      <c r="G780" s="26" t="n"/>
      <c r="H780" s="26" t="n"/>
    </row>
    <row r="781">
      <c r="A781" s="31" t="n"/>
      <c r="B781" s="26" t="n"/>
      <c r="C781" s="27" t="n"/>
      <c r="D781" s="28">
        <f>IFERROR(IF(B781="","",VLOOKUP(B781,'Setup - Materials'!$A$5:$E$504,2,0)),"")</f>
        <v/>
      </c>
      <c r="E781" s="27" t="n"/>
      <c r="F781" s="32">
        <f>IF(OR(C781="",E781=""),"",C781*E781)</f>
        <v/>
      </c>
      <c r="G781" s="26" t="n"/>
      <c r="H781" s="26" t="n"/>
    </row>
    <row r="782">
      <c r="A782" s="31" t="n"/>
      <c r="B782" s="26" t="n"/>
      <c r="C782" s="27" t="n"/>
      <c r="D782" s="28">
        <f>IFERROR(IF(B782="","",VLOOKUP(B782,'Setup - Materials'!$A$5:$E$504,2,0)),"")</f>
        <v/>
      </c>
      <c r="E782" s="27" t="n"/>
      <c r="F782" s="32">
        <f>IF(OR(C782="",E782=""),"",C782*E782)</f>
        <v/>
      </c>
      <c r="G782" s="26" t="n"/>
      <c r="H782" s="26" t="n"/>
    </row>
    <row r="783">
      <c r="A783" s="31" t="n"/>
      <c r="B783" s="26" t="n"/>
      <c r="C783" s="27" t="n"/>
      <c r="D783" s="28">
        <f>IFERROR(IF(B783="","",VLOOKUP(B783,'Setup - Materials'!$A$5:$E$504,2,0)),"")</f>
        <v/>
      </c>
      <c r="E783" s="27" t="n"/>
      <c r="F783" s="32">
        <f>IF(OR(C783="",E783=""),"",C783*E783)</f>
        <v/>
      </c>
      <c r="G783" s="26" t="n"/>
      <c r="H783" s="26" t="n"/>
    </row>
    <row r="784">
      <c r="A784" s="31" t="n"/>
      <c r="B784" s="26" t="n"/>
      <c r="C784" s="27" t="n"/>
      <c r="D784" s="28">
        <f>IFERROR(IF(B784="","",VLOOKUP(B784,'Setup - Materials'!$A$5:$E$504,2,0)),"")</f>
        <v/>
      </c>
      <c r="E784" s="27" t="n"/>
      <c r="F784" s="32">
        <f>IF(OR(C784="",E784=""),"",C784*E784)</f>
        <v/>
      </c>
      <c r="G784" s="26" t="n"/>
      <c r="H784" s="26" t="n"/>
    </row>
    <row r="785">
      <c r="A785" s="31" t="n"/>
      <c r="B785" s="26" t="n"/>
      <c r="C785" s="27" t="n"/>
      <c r="D785" s="28">
        <f>IFERROR(IF(B785="","",VLOOKUP(B785,'Setup - Materials'!$A$5:$E$504,2,0)),"")</f>
        <v/>
      </c>
      <c r="E785" s="27" t="n"/>
      <c r="F785" s="32">
        <f>IF(OR(C785="",E785=""),"",C785*E785)</f>
        <v/>
      </c>
      <c r="G785" s="26" t="n"/>
      <c r="H785" s="26" t="n"/>
    </row>
    <row r="786">
      <c r="A786" s="31" t="n"/>
      <c r="B786" s="26" t="n"/>
      <c r="C786" s="27" t="n"/>
      <c r="D786" s="28">
        <f>IFERROR(IF(B786="","",VLOOKUP(B786,'Setup - Materials'!$A$5:$E$504,2,0)),"")</f>
        <v/>
      </c>
      <c r="E786" s="27" t="n"/>
      <c r="F786" s="32">
        <f>IF(OR(C786="",E786=""),"",C786*E786)</f>
        <v/>
      </c>
      <c r="G786" s="26" t="n"/>
      <c r="H786" s="26" t="n"/>
    </row>
    <row r="787">
      <c r="A787" s="31" t="n"/>
      <c r="B787" s="26" t="n"/>
      <c r="C787" s="27" t="n"/>
      <c r="D787" s="28">
        <f>IFERROR(IF(B787="","",VLOOKUP(B787,'Setup - Materials'!$A$5:$E$504,2,0)),"")</f>
        <v/>
      </c>
      <c r="E787" s="27" t="n"/>
      <c r="F787" s="32">
        <f>IF(OR(C787="",E787=""),"",C787*E787)</f>
        <v/>
      </c>
      <c r="G787" s="26" t="n"/>
      <c r="H787" s="26" t="n"/>
    </row>
    <row r="788">
      <c r="A788" s="31" t="n"/>
      <c r="B788" s="26" t="n"/>
      <c r="C788" s="27" t="n"/>
      <c r="D788" s="28">
        <f>IFERROR(IF(B788="","",VLOOKUP(B788,'Setup - Materials'!$A$5:$E$504,2,0)),"")</f>
        <v/>
      </c>
      <c r="E788" s="27" t="n"/>
      <c r="F788" s="32">
        <f>IF(OR(C788="",E788=""),"",C788*E788)</f>
        <v/>
      </c>
      <c r="G788" s="26" t="n"/>
      <c r="H788" s="26" t="n"/>
    </row>
    <row r="789">
      <c r="A789" s="31" t="n"/>
      <c r="B789" s="26" t="n"/>
      <c r="C789" s="27" t="n"/>
      <c r="D789" s="28">
        <f>IFERROR(IF(B789="","",VLOOKUP(B789,'Setup - Materials'!$A$5:$E$504,2,0)),"")</f>
        <v/>
      </c>
      <c r="E789" s="27" t="n"/>
      <c r="F789" s="32">
        <f>IF(OR(C789="",E789=""),"",C789*E789)</f>
        <v/>
      </c>
      <c r="G789" s="26" t="n"/>
      <c r="H789" s="26" t="n"/>
    </row>
    <row r="790">
      <c r="A790" s="31" t="n"/>
      <c r="B790" s="26" t="n"/>
      <c r="C790" s="27" t="n"/>
      <c r="D790" s="28">
        <f>IFERROR(IF(B790="","",VLOOKUP(B790,'Setup - Materials'!$A$5:$E$504,2,0)),"")</f>
        <v/>
      </c>
      <c r="E790" s="27" t="n"/>
      <c r="F790" s="32">
        <f>IF(OR(C790="",E790=""),"",C790*E790)</f>
        <v/>
      </c>
      <c r="G790" s="26" t="n"/>
      <c r="H790" s="26" t="n"/>
    </row>
    <row r="791">
      <c r="A791" s="31" t="n"/>
      <c r="B791" s="26" t="n"/>
      <c r="C791" s="27" t="n"/>
      <c r="D791" s="28">
        <f>IFERROR(IF(B791="","",VLOOKUP(B791,'Setup - Materials'!$A$5:$E$504,2,0)),"")</f>
        <v/>
      </c>
      <c r="E791" s="27" t="n"/>
      <c r="F791" s="32">
        <f>IF(OR(C791="",E791=""),"",C791*E791)</f>
        <v/>
      </c>
      <c r="G791" s="26" t="n"/>
      <c r="H791" s="26" t="n"/>
    </row>
    <row r="792">
      <c r="A792" s="31" t="n"/>
      <c r="B792" s="26" t="n"/>
      <c r="C792" s="27" t="n"/>
      <c r="D792" s="28">
        <f>IFERROR(IF(B792="","",VLOOKUP(B792,'Setup - Materials'!$A$5:$E$504,2,0)),"")</f>
        <v/>
      </c>
      <c r="E792" s="27" t="n"/>
      <c r="F792" s="32">
        <f>IF(OR(C792="",E792=""),"",C792*E792)</f>
        <v/>
      </c>
      <c r="G792" s="26" t="n"/>
      <c r="H792" s="26" t="n"/>
    </row>
    <row r="793">
      <c r="A793" s="31" t="n"/>
      <c r="B793" s="26" t="n"/>
      <c r="C793" s="27" t="n"/>
      <c r="D793" s="28">
        <f>IFERROR(IF(B793="","",VLOOKUP(B793,'Setup - Materials'!$A$5:$E$504,2,0)),"")</f>
        <v/>
      </c>
      <c r="E793" s="27" t="n"/>
      <c r="F793" s="32">
        <f>IF(OR(C793="",E793=""),"",C793*E793)</f>
        <v/>
      </c>
      <c r="G793" s="26" t="n"/>
      <c r="H793" s="26" t="n"/>
    </row>
    <row r="794">
      <c r="A794" s="31" t="n"/>
      <c r="B794" s="26" t="n"/>
      <c r="C794" s="27" t="n"/>
      <c r="D794" s="28">
        <f>IFERROR(IF(B794="","",VLOOKUP(B794,'Setup - Materials'!$A$5:$E$504,2,0)),"")</f>
        <v/>
      </c>
      <c r="E794" s="27" t="n"/>
      <c r="F794" s="32">
        <f>IF(OR(C794="",E794=""),"",C794*E794)</f>
        <v/>
      </c>
      <c r="G794" s="26" t="n"/>
      <c r="H794" s="26" t="n"/>
    </row>
    <row r="795">
      <c r="A795" s="31" t="n"/>
      <c r="B795" s="26" t="n"/>
      <c r="C795" s="27" t="n"/>
      <c r="D795" s="28">
        <f>IFERROR(IF(B795="","",VLOOKUP(B795,'Setup - Materials'!$A$5:$E$504,2,0)),"")</f>
        <v/>
      </c>
      <c r="E795" s="27" t="n"/>
      <c r="F795" s="32">
        <f>IF(OR(C795="",E795=""),"",C795*E795)</f>
        <v/>
      </c>
      <c r="G795" s="26" t="n"/>
      <c r="H795" s="26" t="n"/>
    </row>
    <row r="796">
      <c r="A796" s="31" t="n"/>
      <c r="B796" s="26" t="n"/>
      <c r="C796" s="27" t="n"/>
      <c r="D796" s="28">
        <f>IFERROR(IF(B796="","",VLOOKUP(B796,'Setup - Materials'!$A$5:$E$504,2,0)),"")</f>
        <v/>
      </c>
      <c r="E796" s="27" t="n"/>
      <c r="F796" s="32">
        <f>IF(OR(C796="",E796=""),"",C796*E796)</f>
        <v/>
      </c>
      <c r="G796" s="26" t="n"/>
      <c r="H796" s="26" t="n"/>
    </row>
    <row r="797">
      <c r="A797" s="31" t="n"/>
      <c r="B797" s="26" t="n"/>
      <c r="C797" s="27" t="n"/>
      <c r="D797" s="28">
        <f>IFERROR(IF(B797="","",VLOOKUP(B797,'Setup - Materials'!$A$5:$E$504,2,0)),"")</f>
        <v/>
      </c>
      <c r="E797" s="27" t="n"/>
      <c r="F797" s="32">
        <f>IF(OR(C797="",E797=""),"",C797*E797)</f>
        <v/>
      </c>
      <c r="G797" s="26" t="n"/>
      <c r="H797" s="26" t="n"/>
    </row>
    <row r="798">
      <c r="A798" s="31" t="n"/>
      <c r="B798" s="26" t="n"/>
      <c r="C798" s="27" t="n"/>
      <c r="D798" s="28">
        <f>IFERROR(IF(B798="","",VLOOKUP(B798,'Setup - Materials'!$A$5:$E$504,2,0)),"")</f>
        <v/>
      </c>
      <c r="E798" s="27" t="n"/>
      <c r="F798" s="32">
        <f>IF(OR(C798="",E798=""),"",C798*E798)</f>
        <v/>
      </c>
      <c r="G798" s="26" t="n"/>
      <c r="H798" s="26" t="n"/>
    </row>
    <row r="799">
      <c r="A799" s="31" t="n"/>
      <c r="B799" s="26" t="n"/>
      <c r="C799" s="27" t="n"/>
      <c r="D799" s="28">
        <f>IFERROR(IF(B799="","",VLOOKUP(B799,'Setup - Materials'!$A$5:$E$504,2,0)),"")</f>
        <v/>
      </c>
      <c r="E799" s="27" t="n"/>
      <c r="F799" s="32">
        <f>IF(OR(C799="",E799=""),"",C799*E799)</f>
        <v/>
      </c>
      <c r="G799" s="26" t="n"/>
      <c r="H799" s="26" t="n"/>
    </row>
    <row r="800">
      <c r="A800" s="31" t="n"/>
      <c r="B800" s="26" t="n"/>
      <c r="C800" s="27" t="n"/>
      <c r="D800" s="28">
        <f>IFERROR(IF(B800="","",VLOOKUP(B800,'Setup - Materials'!$A$5:$E$504,2,0)),"")</f>
        <v/>
      </c>
      <c r="E800" s="27" t="n"/>
      <c r="F800" s="32">
        <f>IF(OR(C800="",E800=""),"",C800*E800)</f>
        <v/>
      </c>
      <c r="G800" s="26" t="n"/>
      <c r="H800" s="26" t="n"/>
    </row>
    <row r="801">
      <c r="A801" s="31" t="n"/>
      <c r="B801" s="26" t="n"/>
      <c r="C801" s="27" t="n"/>
      <c r="D801" s="28">
        <f>IFERROR(IF(B801="","",VLOOKUP(B801,'Setup - Materials'!$A$5:$E$504,2,0)),"")</f>
        <v/>
      </c>
      <c r="E801" s="27" t="n"/>
      <c r="F801" s="32">
        <f>IF(OR(C801="",E801=""),"",C801*E801)</f>
        <v/>
      </c>
      <c r="G801" s="26" t="n"/>
      <c r="H801" s="26" t="n"/>
    </row>
    <row r="802">
      <c r="A802" s="31" t="n"/>
      <c r="B802" s="26" t="n"/>
      <c r="C802" s="27" t="n"/>
      <c r="D802" s="28">
        <f>IFERROR(IF(B802="","",VLOOKUP(B802,'Setup - Materials'!$A$5:$E$504,2,0)),"")</f>
        <v/>
      </c>
      <c r="E802" s="27" t="n"/>
      <c r="F802" s="32">
        <f>IF(OR(C802="",E802=""),"",C802*E802)</f>
        <v/>
      </c>
      <c r="G802" s="26" t="n"/>
      <c r="H802" s="26" t="n"/>
    </row>
    <row r="803">
      <c r="A803" s="31" t="n"/>
      <c r="B803" s="26" t="n"/>
      <c r="C803" s="27" t="n"/>
      <c r="D803" s="28">
        <f>IFERROR(IF(B803="","",VLOOKUP(B803,'Setup - Materials'!$A$5:$E$504,2,0)),"")</f>
        <v/>
      </c>
      <c r="E803" s="27" t="n"/>
      <c r="F803" s="32">
        <f>IF(OR(C803="",E803=""),"",C803*E803)</f>
        <v/>
      </c>
      <c r="G803" s="26" t="n"/>
      <c r="H803" s="26" t="n"/>
    </row>
    <row r="804">
      <c r="A804" s="31" t="n"/>
      <c r="B804" s="26" t="n"/>
      <c r="C804" s="27" t="n"/>
      <c r="D804" s="28">
        <f>IFERROR(IF(B804="","",VLOOKUP(B804,'Setup - Materials'!$A$5:$E$504,2,0)),"")</f>
        <v/>
      </c>
      <c r="E804" s="27" t="n"/>
      <c r="F804" s="32">
        <f>IF(OR(C804="",E804=""),"",C804*E804)</f>
        <v/>
      </c>
      <c r="G804" s="26" t="n"/>
      <c r="H804" s="26" t="n"/>
    </row>
    <row r="805">
      <c r="A805" s="31" t="n"/>
      <c r="B805" s="26" t="n"/>
      <c r="C805" s="27" t="n"/>
      <c r="D805" s="28">
        <f>IFERROR(IF(B805="","",VLOOKUP(B805,'Setup - Materials'!$A$5:$E$504,2,0)),"")</f>
        <v/>
      </c>
      <c r="E805" s="27" t="n"/>
      <c r="F805" s="32">
        <f>IF(OR(C805="",E805=""),"",C805*E805)</f>
        <v/>
      </c>
      <c r="G805" s="26" t="n"/>
      <c r="H805" s="26" t="n"/>
    </row>
    <row r="806">
      <c r="A806" s="31" t="n"/>
      <c r="B806" s="26" t="n"/>
      <c r="C806" s="27" t="n"/>
      <c r="D806" s="28">
        <f>IFERROR(IF(B806="","",VLOOKUP(B806,'Setup - Materials'!$A$5:$E$504,2,0)),"")</f>
        <v/>
      </c>
      <c r="E806" s="27" t="n"/>
      <c r="F806" s="32">
        <f>IF(OR(C806="",E806=""),"",C806*E806)</f>
        <v/>
      </c>
      <c r="G806" s="26" t="n"/>
      <c r="H806" s="26" t="n"/>
    </row>
    <row r="807">
      <c r="A807" s="31" t="n"/>
      <c r="B807" s="26" t="n"/>
      <c r="C807" s="27" t="n"/>
      <c r="D807" s="28">
        <f>IFERROR(IF(B807="","",VLOOKUP(B807,'Setup - Materials'!$A$5:$E$504,2,0)),"")</f>
        <v/>
      </c>
      <c r="E807" s="27" t="n"/>
      <c r="F807" s="32">
        <f>IF(OR(C807="",E807=""),"",C807*E807)</f>
        <v/>
      </c>
      <c r="G807" s="26" t="n"/>
      <c r="H807" s="26" t="n"/>
    </row>
    <row r="808">
      <c r="A808" s="31" t="n"/>
      <c r="B808" s="26" t="n"/>
      <c r="C808" s="27" t="n"/>
      <c r="D808" s="28">
        <f>IFERROR(IF(B808="","",VLOOKUP(B808,'Setup - Materials'!$A$5:$E$504,2,0)),"")</f>
        <v/>
      </c>
      <c r="E808" s="27" t="n"/>
      <c r="F808" s="32">
        <f>IF(OR(C808="",E808=""),"",C808*E808)</f>
        <v/>
      </c>
      <c r="G808" s="26" t="n"/>
      <c r="H808" s="26" t="n"/>
    </row>
    <row r="809">
      <c r="A809" s="31" t="n"/>
      <c r="B809" s="26" t="n"/>
      <c r="C809" s="27" t="n"/>
      <c r="D809" s="28">
        <f>IFERROR(IF(B809="","",VLOOKUP(B809,'Setup - Materials'!$A$5:$E$504,2,0)),"")</f>
        <v/>
      </c>
      <c r="E809" s="27" t="n"/>
      <c r="F809" s="32">
        <f>IF(OR(C809="",E809=""),"",C809*E809)</f>
        <v/>
      </c>
      <c r="G809" s="26" t="n"/>
      <c r="H809" s="26" t="n"/>
    </row>
    <row r="810">
      <c r="A810" s="31" t="n"/>
      <c r="B810" s="26" t="n"/>
      <c r="C810" s="27" t="n"/>
      <c r="D810" s="28">
        <f>IFERROR(IF(B810="","",VLOOKUP(B810,'Setup - Materials'!$A$5:$E$504,2,0)),"")</f>
        <v/>
      </c>
      <c r="E810" s="27" t="n"/>
      <c r="F810" s="32">
        <f>IF(OR(C810="",E810=""),"",C810*E810)</f>
        <v/>
      </c>
      <c r="G810" s="26" t="n"/>
      <c r="H810" s="26" t="n"/>
    </row>
    <row r="811">
      <c r="A811" s="31" t="n"/>
      <c r="B811" s="26" t="n"/>
      <c r="C811" s="27" t="n"/>
      <c r="D811" s="28">
        <f>IFERROR(IF(B811="","",VLOOKUP(B811,'Setup - Materials'!$A$5:$E$504,2,0)),"")</f>
        <v/>
      </c>
      <c r="E811" s="27" t="n"/>
      <c r="F811" s="32">
        <f>IF(OR(C811="",E811=""),"",C811*E811)</f>
        <v/>
      </c>
      <c r="G811" s="26" t="n"/>
      <c r="H811" s="26" t="n"/>
    </row>
    <row r="812">
      <c r="A812" s="31" t="n"/>
      <c r="B812" s="26" t="n"/>
      <c r="C812" s="27" t="n"/>
      <c r="D812" s="28">
        <f>IFERROR(IF(B812="","",VLOOKUP(B812,'Setup - Materials'!$A$5:$E$504,2,0)),"")</f>
        <v/>
      </c>
      <c r="E812" s="27" t="n"/>
      <c r="F812" s="32">
        <f>IF(OR(C812="",E812=""),"",C812*E812)</f>
        <v/>
      </c>
      <c r="G812" s="26" t="n"/>
      <c r="H812" s="26" t="n"/>
    </row>
    <row r="813">
      <c r="A813" s="31" t="n"/>
      <c r="B813" s="26" t="n"/>
      <c r="C813" s="27" t="n"/>
      <c r="D813" s="28">
        <f>IFERROR(IF(B813="","",VLOOKUP(B813,'Setup - Materials'!$A$5:$E$504,2,0)),"")</f>
        <v/>
      </c>
      <c r="E813" s="27" t="n"/>
      <c r="F813" s="32">
        <f>IF(OR(C813="",E813=""),"",C813*E813)</f>
        <v/>
      </c>
      <c r="G813" s="26" t="n"/>
      <c r="H813" s="26" t="n"/>
    </row>
    <row r="814">
      <c r="A814" s="31" t="n"/>
      <c r="B814" s="26" t="n"/>
      <c r="C814" s="27" t="n"/>
      <c r="D814" s="28">
        <f>IFERROR(IF(B814="","",VLOOKUP(B814,'Setup - Materials'!$A$5:$E$504,2,0)),"")</f>
        <v/>
      </c>
      <c r="E814" s="27" t="n"/>
      <c r="F814" s="32">
        <f>IF(OR(C814="",E814=""),"",C814*E814)</f>
        <v/>
      </c>
      <c r="G814" s="26" t="n"/>
      <c r="H814" s="26" t="n"/>
    </row>
    <row r="815">
      <c r="A815" s="31" t="n"/>
      <c r="B815" s="26" t="n"/>
      <c r="C815" s="27" t="n"/>
      <c r="D815" s="28">
        <f>IFERROR(IF(B815="","",VLOOKUP(B815,'Setup - Materials'!$A$5:$E$504,2,0)),"")</f>
        <v/>
      </c>
      <c r="E815" s="27" t="n"/>
      <c r="F815" s="32">
        <f>IF(OR(C815="",E815=""),"",C815*E815)</f>
        <v/>
      </c>
      <c r="G815" s="26" t="n"/>
      <c r="H815" s="26" t="n"/>
    </row>
    <row r="816">
      <c r="A816" s="31" t="n"/>
      <c r="B816" s="26" t="n"/>
      <c r="C816" s="27" t="n"/>
      <c r="D816" s="28">
        <f>IFERROR(IF(B816="","",VLOOKUP(B816,'Setup - Materials'!$A$5:$E$504,2,0)),"")</f>
        <v/>
      </c>
      <c r="E816" s="27" t="n"/>
      <c r="F816" s="32">
        <f>IF(OR(C816="",E816=""),"",C816*E816)</f>
        <v/>
      </c>
      <c r="G816" s="26" t="n"/>
      <c r="H816" s="26" t="n"/>
    </row>
    <row r="817">
      <c r="A817" s="31" t="n"/>
      <c r="B817" s="26" t="n"/>
      <c r="C817" s="27" t="n"/>
      <c r="D817" s="28">
        <f>IFERROR(IF(B817="","",VLOOKUP(B817,'Setup - Materials'!$A$5:$E$504,2,0)),"")</f>
        <v/>
      </c>
      <c r="E817" s="27" t="n"/>
      <c r="F817" s="32">
        <f>IF(OR(C817="",E817=""),"",C817*E817)</f>
        <v/>
      </c>
      <c r="G817" s="26" t="n"/>
      <c r="H817" s="26" t="n"/>
    </row>
    <row r="818">
      <c r="A818" s="31" t="n"/>
      <c r="B818" s="26" t="n"/>
      <c r="C818" s="27" t="n"/>
      <c r="D818" s="28">
        <f>IFERROR(IF(B818="","",VLOOKUP(B818,'Setup - Materials'!$A$5:$E$504,2,0)),"")</f>
        <v/>
      </c>
      <c r="E818" s="27" t="n"/>
      <c r="F818" s="32">
        <f>IF(OR(C818="",E818=""),"",C818*E818)</f>
        <v/>
      </c>
      <c r="G818" s="26" t="n"/>
      <c r="H818" s="26" t="n"/>
    </row>
    <row r="819">
      <c r="A819" s="31" t="n"/>
      <c r="B819" s="26" t="n"/>
      <c r="C819" s="27" t="n"/>
      <c r="D819" s="28">
        <f>IFERROR(IF(B819="","",VLOOKUP(B819,'Setup - Materials'!$A$5:$E$504,2,0)),"")</f>
        <v/>
      </c>
      <c r="E819" s="27" t="n"/>
      <c r="F819" s="32">
        <f>IF(OR(C819="",E819=""),"",C819*E819)</f>
        <v/>
      </c>
      <c r="G819" s="26" t="n"/>
      <c r="H819" s="26" t="n"/>
    </row>
    <row r="820">
      <c r="A820" s="31" t="n"/>
      <c r="B820" s="26" t="n"/>
      <c r="C820" s="27" t="n"/>
      <c r="D820" s="28">
        <f>IFERROR(IF(B820="","",VLOOKUP(B820,'Setup - Materials'!$A$5:$E$504,2,0)),"")</f>
        <v/>
      </c>
      <c r="E820" s="27" t="n"/>
      <c r="F820" s="32">
        <f>IF(OR(C820="",E820=""),"",C820*E820)</f>
        <v/>
      </c>
      <c r="G820" s="26" t="n"/>
      <c r="H820" s="26" t="n"/>
    </row>
    <row r="821">
      <c r="A821" s="31" t="n"/>
      <c r="B821" s="26" t="n"/>
      <c r="C821" s="27" t="n"/>
      <c r="D821" s="28">
        <f>IFERROR(IF(B821="","",VLOOKUP(B821,'Setup - Materials'!$A$5:$E$504,2,0)),"")</f>
        <v/>
      </c>
      <c r="E821" s="27" t="n"/>
      <c r="F821" s="32">
        <f>IF(OR(C821="",E821=""),"",C821*E821)</f>
        <v/>
      </c>
      <c r="G821" s="26" t="n"/>
      <c r="H821" s="26" t="n"/>
    </row>
    <row r="822">
      <c r="A822" s="31" t="n"/>
      <c r="B822" s="26" t="n"/>
      <c r="C822" s="27" t="n"/>
      <c r="D822" s="28">
        <f>IFERROR(IF(B822="","",VLOOKUP(B822,'Setup - Materials'!$A$5:$E$504,2,0)),"")</f>
        <v/>
      </c>
      <c r="E822" s="27" t="n"/>
      <c r="F822" s="32">
        <f>IF(OR(C822="",E822=""),"",C822*E822)</f>
        <v/>
      </c>
      <c r="G822" s="26" t="n"/>
      <c r="H822" s="26" t="n"/>
    </row>
    <row r="823">
      <c r="A823" s="31" t="n"/>
      <c r="B823" s="26" t="n"/>
      <c r="C823" s="27" t="n"/>
      <c r="D823" s="28">
        <f>IFERROR(IF(B823="","",VLOOKUP(B823,'Setup - Materials'!$A$5:$E$504,2,0)),"")</f>
        <v/>
      </c>
      <c r="E823" s="27" t="n"/>
      <c r="F823" s="32">
        <f>IF(OR(C823="",E823=""),"",C823*E823)</f>
        <v/>
      </c>
      <c r="G823" s="26" t="n"/>
      <c r="H823" s="26" t="n"/>
    </row>
    <row r="824">
      <c r="A824" s="31" t="n"/>
      <c r="B824" s="26" t="n"/>
      <c r="C824" s="27" t="n"/>
      <c r="D824" s="28">
        <f>IFERROR(IF(B824="","",VLOOKUP(B824,'Setup - Materials'!$A$5:$E$504,2,0)),"")</f>
        <v/>
      </c>
      <c r="E824" s="27" t="n"/>
      <c r="F824" s="32">
        <f>IF(OR(C824="",E824=""),"",C824*E824)</f>
        <v/>
      </c>
      <c r="G824" s="26" t="n"/>
      <c r="H824" s="26" t="n"/>
    </row>
    <row r="825">
      <c r="A825" s="31" t="n"/>
      <c r="B825" s="26" t="n"/>
      <c r="C825" s="27" t="n"/>
      <c r="D825" s="28">
        <f>IFERROR(IF(B825="","",VLOOKUP(B825,'Setup - Materials'!$A$5:$E$504,2,0)),"")</f>
        <v/>
      </c>
      <c r="E825" s="27" t="n"/>
      <c r="F825" s="32">
        <f>IF(OR(C825="",E825=""),"",C825*E825)</f>
        <v/>
      </c>
      <c r="G825" s="26" t="n"/>
      <c r="H825" s="26" t="n"/>
    </row>
    <row r="826">
      <c r="A826" s="31" t="n"/>
      <c r="B826" s="26" t="n"/>
      <c r="C826" s="27" t="n"/>
      <c r="D826" s="28">
        <f>IFERROR(IF(B826="","",VLOOKUP(B826,'Setup - Materials'!$A$5:$E$504,2,0)),"")</f>
        <v/>
      </c>
      <c r="E826" s="27" t="n"/>
      <c r="F826" s="32">
        <f>IF(OR(C826="",E826=""),"",C826*E826)</f>
        <v/>
      </c>
      <c r="G826" s="26" t="n"/>
      <c r="H826" s="26" t="n"/>
    </row>
    <row r="827">
      <c r="A827" s="31" t="n"/>
      <c r="B827" s="26" t="n"/>
      <c r="C827" s="27" t="n"/>
      <c r="D827" s="28">
        <f>IFERROR(IF(B827="","",VLOOKUP(B827,'Setup - Materials'!$A$5:$E$504,2,0)),"")</f>
        <v/>
      </c>
      <c r="E827" s="27" t="n"/>
      <c r="F827" s="32">
        <f>IF(OR(C827="",E827=""),"",C827*E827)</f>
        <v/>
      </c>
      <c r="G827" s="26" t="n"/>
      <c r="H827" s="26" t="n"/>
    </row>
    <row r="828">
      <c r="A828" s="31" t="n"/>
      <c r="B828" s="26" t="n"/>
      <c r="C828" s="27" t="n"/>
      <c r="D828" s="28">
        <f>IFERROR(IF(B828="","",VLOOKUP(B828,'Setup - Materials'!$A$5:$E$504,2,0)),"")</f>
        <v/>
      </c>
      <c r="E828" s="27" t="n"/>
      <c r="F828" s="32">
        <f>IF(OR(C828="",E828=""),"",C828*E828)</f>
        <v/>
      </c>
      <c r="G828" s="26" t="n"/>
      <c r="H828" s="26" t="n"/>
    </row>
    <row r="829">
      <c r="A829" s="31" t="n"/>
      <c r="B829" s="26" t="n"/>
      <c r="C829" s="27" t="n"/>
      <c r="D829" s="28">
        <f>IFERROR(IF(B829="","",VLOOKUP(B829,'Setup - Materials'!$A$5:$E$504,2,0)),"")</f>
        <v/>
      </c>
      <c r="E829" s="27" t="n"/>
      <c r="F829" s="32">
        <f>IF(OR(C829="",E829=""),"",C829*E829)</f>
        <v/>
      </c>
      <c r="G829" s="26" t="n"/>
      <c r="H829" s="26" t="n"/>
    </row>
    <row r="830">
      <c r="A830" s="31" t="n"/>
      <c r="B830" s="26" t="n"/>
      <c r="C830" s="27" t="n"/>
      <c r="D830" s="28">
        <f>IFERROR(IF(B830="","",VLOOKUP(B830,'Setup - Materials'!$A$5:$E$504,2,0)),"")</f>
        <v/>
      </c>
      <c r="E830" s="27" t="n"/>
      <c r="F830" s="32">
        <f>IF(OR(C830="",E830=""),"",C830*E830)</f>
        <v/>
      </c>
      <c r="G830" s="26" t="n"/>
      <c r="H830" s="26" t="n"/>
    </row>
    <row r="831">
      <c r="A831" s="31" t="n"/>
      <c r="B831" s="26" t="n"/>
      <c r="C831" s="27" t="n"/>
      <c r="D831" s="28">
        <f>IFERROR(IF(B831="","",VLOOKUP(B831,'Setup - Materials'!$A$5:$E$504,2,0)),"")</f>
        <v/>
      </c>
      <c r="E831" s="27" t="n"/>
      <c r="F831" s="32">
        <f>IF(OR(C831="",E831=""),"",C831*E831)</f>
        <v/>
      </c>
      <c r="G831" s="26" t="n"/>
      <c r="H831" s="26" t="n"/>
    </row>
    <row r="832">
      <c r="A832" s="31" t="n"/>
      <c r="B832" s="26" t="n"/>
      <c r="C832" s="27" t="n"/>
      <c r="D832" s="28">
        <f>IFERROR(IF(B832="","",VLOOKUP(B832,'Setup - Materials'!$A$5:$E$504,2,0)),"")</f>
        <v/>
      </c>
      <c r="E832" s="27" t="n"/>
      <c r="F832" s="32">
        <f>IF(OR(C832="",E832=""),"",C832*E832)</f>
        <v/>
      </c>
      <c r="G832" s="26" t="n"/>
      <c r="H832" s="26" t="n"/>
    </row>
    <row r="833">
      <c r="A833" s="31" t="n"/>
      <c r="B833" s="26" t="n"/>
      <c r="C833" s="27" t="n"/>
      <c r="D833" s="28">
        <f>IFERROR(IF(B833="","",VLOOKUP(B833,'Setup - Materials'!$A$5:$E$504,2,0)),"")</f>
        <v/>
      </c>
      <c r="E833" s="27" t="n"/>
      <c r="F833" s="32">
        <f>IF(OR(C833="",E833=""),"",C833*E833)</f>
        <v/>
      </c>
      <c r="G833" s="26" t="n"/>
      <c r="H833" s="26" t="n"/>
    </row>
    <row r="834">
      <c r="A834" s="31" t="n"/>
      <c r="B834" s="26" t="n"/>
      <c r="C834" s="27" t="n"/>
      <c r="D834" s="28">
        <f>IFERROR(IF(B834="","",VLOOKUP(B834,'Setup - Materials'!$A$5:$E$504,2,0)),"")</f>
        <v/>
      </c>
      <c r="E834" s="27" t="n"/>
      <c r="F834" s="32">
        <f>IF(OR(C834="",E834=""),"",C834*E834)</f>
        <v/>
      </c>
      <c r="G834" s="26" t="n"/>
      <c r="H834" s="26" t="n"/>
    </row>
    <row r="835">
      <c r="A835" s="31" t="n"/>
      <c r="B835" s="26" t="n"/>
      <c r="C835" s="27" t="n"/>
      <c r="D835" s="28">
        <f>IFERROR(IF(B835="","",VLOOKUP(B835,'Setup - Materials'!$A$5:$E$504,2,0)),"")</f>
        <v/>
      </c>
      <c r="E835" s="27" t="n"/>
      <c r="F835" s="32">
        <f>IF(OR(C835="",E835=""),"",C835*E835)</f>
        <v/>
      </c>
      <c r="G835" s="26" t="n"/>
      <c r="H835" s="26" t="n"/>
    </row>
    <row r="836">
      <c r="A836" s="31" t="n"/>
      <c r="B836" s="26" t="n"/>
      <c r="C836" s="27" t="n"/>
      <c r="D836" s="28">
        <f>IFERROR(IF(B836="","",VLOOKUP(B836,'Setup - Materials'!$A$5:$E$504,2,0)),"")</f>
        <v/>
      </c>
      <c r="E836" s="27" t="n"/>
      <c r="F836" s="32">
        <f>IF(OR(C836="",E836=""),"",C836*E836)</f>
        <v/>
      </c>
      <c r="G836" s="26" t="n"/>
      <c r="H836" s="26" t="n"/>
    </row>
    <row r="837">
      <c r="A837" s="31" t="n"/>
      <c r="B837" s="26" t="n"/>
      <c r="C837" s="27" t="n"/>
      <c r="D837" s="28">
        <f>IFERROR(IF(B837="","",VLOOKUP(B837,'Setup - Materials'!$A$5:$E$504,2,0)),"")</f>
        <v/>
      </c>
      <c r="E837" s="27" t="n"/>
      <c r="F837" s="32">
        <f>IF(OR(C837="",E837=""),"",C837*E837)</f>
        <v/>
      </c>
      <c r="G837" s="26" t="n"/>
      <c r="H837" s="26" t="n"/>
    </row>
    <row r="838">
      <c r="A838" s="31" t="n"/>
      <c r="B838" s="26" t="n"/>
      <c r="C838" s="27" t="n"/>
      <c r="D838" s="28">
        <f>IFERROR(IF(B838="","",VLOOKUP(B838,'Setup - Materials'!$A$5:$E$504,2,0)),"")</f>
        <v/>
      </c>
      <c r="E838" s="27" t="n"/>
      <c r="F838" s="32">
        <f>IF(OR(C838="",E838=""),"",C838*E838)</f>
        <v/>
      </c>
      <c r="G838" s="26" t="n"/>
      <c r="H838" s="26" t="n"/>
    </row>
    <row r="839">
      <c r="A839" s="31" t="n"/>
      <c r="B839" s="26" t="n"/>
      <c r="C839" s="27" t="n"/>
      <c r="D839" s="28">
        <f>IFERROR(IF(B839="","",VLOOKUP(B839,'Setup - Materials'!$A$5:$E$504,2,0)),"")</f>
        <v/>
      </c>
      <c r="E839" s="27" t="n"/>
      <c r="F839" s="32">
        <f>IF(OR(C839="",E839=""),"",C839*E839)</f>
        <v/>
      </c>
      <c r="G839" s="26" t="n"/>
      <c r="H839" s="26" t="n"/>
    </row>
    <row r="840">
      <c r="A840" s="31" t="n"/>
      <c r="B840" s="26" t="n"/>
      <c r="C840" s="27" t="n"/>
      <c r="D840" s="28">
        <f>IFERROR(IF(B840="","",VLOOKUP(B840,'Setup - Materials'!$A$5:$E$504,2,0)),"")</f>
        <v/>
      </c>
      <c r="E840" s="27" t="n"/>
      <c r="F840" s="32">
        <f>IF(OR(C840="",E840=""),"",C840*E840)</f>
        <v/>
      </c>
      <c r="G840" s="26" t="n"/>
      <c r="H840" s="26" t="n"/>
    </row>
    <row r="841">
      <c r="A841" s="31" t="n"/>
      <c r="B841" s="26" t="n"/>
      <c r="C841" s="27" t="n"/>
      <c r="D841" s="28">
        <f>IFERROR(IF(B841="","",VLOOKUP(B841,'Setup - Materials'!$A$5:$E$504,2,0)),"")</f>
        <v/>
      </c>
      <c r="E841" s="27" t="n"/>
      <c r="F841" s="32">
        <f>IF(OR(C841="",E841=""),"",C841*E841)</f>
        <v/>
      </c>
      <c r="G841" s="26" t="n"/>
      <c r="H841" s="26" t="n"/>
    </row>
    <row r="842">
      <c r="A842" s="31" t="n"/>
      <c r="B842" s="26" t="n"/>
      <c r="C842" s="27" t="n"/>
      <c r="D842" s="28">
        <f>IFERROR(IF(B842="","",VLOOKUP(B842,'Setup - Materials'!$A$5:$E$504,2,0)),"")</f>
        <v/>
      </c>
      <c r="E842" s="27" t="n"/>
      <c r="F842" s="32">
        <f>IF(OR(C842="",E842=""),"",C842*E842)</f>
        <v/>
      </c>
      <c r="G842" s="26" t="n"/>
      <c r="H842" s="26" t="n"/>
    </row>
    <row r="843">
      <c r="A843" s="31" t="n"/>
      <c r="B843" s="26" t="n"/>
      <c r="C843" s="27" t="n"/>
      <c r="D843" s="28">
        <f>IFERROR(IF(B843="","",VLOOKUP(B843,'Setup - Materials'!$A$5:$E$504,2,0)),"")</f>
        <v/>
      </c>
      <c r="E843" s="27" t="n"/>
      <c r="F843" s="32">
        <f>IF(OR(C843="",E843=""),"",C843*E843)</f>
        <v/>
      </c>
      <c r="G843" s="26" t="n"/>
      <c r="H843" s="26" t="n"/>
    </row>
    <row r="844">
      <c r="A844" s="31" t="n"/>
      <c r="B844" s="26" t="n"/>
      <c r="C844" s="27" t="n"/>
      <c r="D844" s="28">
        <f>IFERROR(IF(B844="","",VLOOKUP(B844,'Setup - Materials'!$A$5:$E$504,2,0)),"")</f>
        <v/>
      </c>
      <c r="E844" s="27" t="n"/>
      <c r="F844" s="32">
        <f>IF(OR(C844="",E844=""),"",C844*E844)</f>
        <v/>
      </c>
      <c r="G844" s="26" t="n"/>
      <c r="H844" s="26" t="n"/>
    </row>
    <row r="845">
      <c r="A845" s="31" t="n"/>
      <c r="B845" s="26" t="n"/>
      <c r="C845" s="27" t="n"/>
      <c r="D845" s="28">
        <f>IFERROR(IF(B845="","",VLOOKUP(B845,'Setup - Materials'!$A$5:$E$504,2,0)),"")</f>
        <v/>
      </c>
      <c r="E845" s="27" t="n"/>
      <c r="F845" s="32">
        <f>IF(OR(C845="",E845=""),"",C845*E845)</f>
        <v/>
      </c>
      <c r="G845" s="26" t="n"/>
      <c r="H845" s="26" t="n"/>
    </row>
    <row r="846">
      <c r="A846" s="31" t="n"/>
      <c r="B846" s="26" t="n"/>
      <c r="C846" s="27" t="n"/>
      <c r="D846" s="28">
        <f>IFERROR(IF(B846="","",VLOOKUP(B846,'Setup - Materials'!$A$5:$E$504,2,0)),"")</f>
        <v/>
      </c>
      <c r="E846" s="27" t="n"/>
      <c r="F846" s="32">
        <f>IF(OR(C846="",E846=""),"",C846*E846)</f>
        <v/>
      </c>
      <c r="G846" s="26" t="n"/>
      <c r="H846" s="26" t="n"/>
    </row>
    <row r="847">
      <c r="A847" s="31" t="n"/>
      <c r="B847" s="26" t="n"/>
      <c r="C847" s="27" t="n"/>
      <c r="D847" s="28">
        <f>IFERROR(IF(B847="","",VLOOKUP(B847,'Setup - Materials'!$A$5:$E$504,2,0)),"")</f>
        <v/>
      </c>
      <c r="E847" s="27" t="n"/>
      <c r="F847" s="32">
        <f>IF(OR(C847="",E847=""),"",C847*E847)</f>
        <v/>
      </c>
      <c r="G847" s="26" t="n"/>
      <c r="H847" s="26" t="n"/>
    </row>
    <row r="848">
      <c r="A848" s="31" t="n"/>
      <c r="B848" s="26" t="n"/>
      <c r="C848" s="27" t="n"/>
      <c r="D848" s="28">
        <f>IFERROR(IF(B848="","",VLOOKUP(B848,'Setup - Materials'!$A$5:$E$504,2,0)),"")</f>
        <v/>
      </c>
      <c r="E848" s="27" t="n"/>
      <c r="F848" s="32">
        <f>IF(OR(C848="",E848=""),"",C848*E848)</f>
        <v/>
      </c>
      <c r="G848" s="26" t="n"/>
      <c r="H848" s="26" t="n"/>
    </row>
    <row r="849">
      <c r="A849" s="31" t="n"/>
      <c r="B849" s="26" t="n"/>
      <c r="C849" s="27" t="n"/>
      <c r="D849" s="28">
        <f>IFERROR(IF(B849="","",VLOOKUP(B849,'Setup - Materials'!$A$5:$E$504,2,0)),"")</f>
        <v/>
      </c>
      <c r="E849" s="27" t="n"/>
      <c r="F849" s="32">
        <f>IF(OR(C849="",E849=""),"",C849*E849)</f>
        <v/>
      </c>
      <c r="G849" s="26" t="n"/>
      <c r="H849" s="26" t="n"/>
    </row>
    <row r="850">
      <c r="A850" s="31" t="n"/>
      <c r="B850" s="26" t="n"/>
      <c r="C850" s="27" t="n"/>
      <c r="D850" s="28">
        <f>IFERROR(IF(B850="","",VLOOKUP(B850,'Setup - Materials'!$A$5:$E$504,2,0)),"")</f>
        <v/>
      </c>
      <c r="E850" s="27" t="n"/>
      <c r="F850" s="32">
        <f>IF(OR(C850="",E850=""),"",C850*E850)</f>
        <v/>
      </c>
      <c r="G850" s="26" t="n"/>
      <c r="H850" s="26" t="n"/>
    </row>
    <row r="851">
      <c r="A851" s="31" t="n"/>
      <c r="B851" s="26" t="n"/>
      <c r="C851" s="27" t="n"/>
      <c r="D851" s="28">
        <f>IFERROR(IF(B851="","",VLOOKUP(B851,'Setup - Materials'!$A$5:$E$504,2,0)),"")</f>
        <v/>
      </c>
      <c r="E851" s="27" t="n"/>
      <c r="F851" s="32">
        <f>IF(OR(C851="",E851=""),"",C851*E851)</f>
        <v/>
      </c>
      <c r="G851" s="26" t="n"/>
      <c r="H851" s="26" t="n"/>
    </row>
    <row r="852">
      <c r="A852" s="31" t="n"/>
      <c r="B852" s="26" t="n"/>
      <c r="C852" s="27" t="n"/>
      <c r="D852" s="28">
        <f>IFERROR(IF(B852="","",VLOOKUP(B852,'Setup - Materials'!$A$5:$E$504,2,0)),"")</f>
        <v/>
      </c>
      <c r="E852" s="27" t="n"/>
      <c r="F852" s="32">
        <f>IF(OR(C852="",E852=""),"",C852*E852)</f>
        <v/>
      </c>
      <c r="G852" s="26" t="n"/>
      <c r="H852" s="26" t="n"/>
    </row>
    <row r="853">
      <c r="A853" s="31" t="n"/>
      <c r="B853" s="26" t="n"/>
      <c r="C853" s="27" t="n"/>
      <c r="D853" s="28">
        <f>IFERROR(IF(B853="","",VLOOKUP(B853,'Setup - Materials'!$A$5:$E$504,2,0)),"")</f>
        <v/>
      </c>
      <c r="E853" s="27" t="n"/>
      <c r="F853" s="32">
        <f>IF(OR(C853="",E853=""),"",C853*E853)</f>
        <v/>
      </c>
      <c r="G853" s="26" t="n"/>
      <c r="H853" s="26" t="n"/>
    </row>
    <row r="854">
      <c r="A854" s="31" t="n"/>
      <c r="B854" s="26" t="n"/>
      <c r="C854" s="27" t="n"/>
      <c r="D854" s="28">
        <f>IFERROR(IF(B854="","",VLOOKUP(B854,'Setup - Materials'!$A$5:$E$504,2,0)),"")</f>
        <v/>
      </c>
      <c r="E854" s="27" t="n"/>
      <c r="F854" s="32">
        <f>IF(OR(C854="",E854=""),"",C854*E854)</f>
        <v/>
      </c>
      <c r="G854" s="26" t="n"/>
      <c r="H854" s="26" t="n"/>
    </row>
    <row r="855">
      <c r="A855" s="31" t="n"/>
      <c r="B855" s="26" t="n"/>
      <c r="C855" s="27" t="n"/>
      <c r="D855" s="28">
        <f>IFERROR(IF(B855="","",VLOOKUP(B855,'Setup - Materials'!$A$5:$E$504,2,0)),"")</f>
        <v/>
      </c>
      <c r="E855" s="27" t="n"/>
      <c r="F855" s="32">
        <f>IF(OR(C855="",E855=""),"",C855*E855)</f>
        <v/>
      </c>
      <c r="G855" s="26" t="n"/>
      <c r="H855" s="26" t="n"/>
    </row>
    <row r="856">
      <c r="A856" s="31" t="n"/>
      <c r="B856" s="26" t="n"/>
      <c r="C856" s="27" t="n"/>
      <c r="D856" s="28">
        <f>IFERROR(IF(B856="","",VLOOKUP(B856,'Setup - Materials'!$A$5:$E$504,2,0)),"")</f>
        <v/>
      </c>
      <c r="E856" s="27" t="n"/>
      <c r="F856" s="32">
        <f>IF(OR(C856="",E856=""),"",C856*E856)</f>
        <v/>
      </c>
      <c r="G856" s="26" t="n"/>
      <c r="H856" s="26" t="n"/>
    </row>
    <row r="857">
      <c r="A857" s="31" t="n"/>
      <c r="B857" s="26" t="n"/>
      <c r="C857" s="27" t="n"/>
      <c r="D857" s="28">
        <f>IFERROR(IF(B857="","",VLOOKUP(B857,'Setup - Materials'!$A$5:$E$504,2,0)),"")</f>
        <v/>
      </c>
      <c r="E857" s="27" t="n"/>
      <c r="F857" s="32">
        <f>IF(OR(C857="",E857=""),"",C857*E857)</f>
        <v/>
      </c>
      <c r="G857" s="26" t="n"/>
      <c r="H857" s="26" t="n"/>
    </row>
    <row r="858">
      <c r="A858" s="31" t="n"/>
      <c r="B858" s="26" t="n"/>
      <c r="C858" s="27" t="n"/>
      <c r="D858" s="28">
        <f>IFERROR(IF(B858="","",VLOOKUP(B858,'Setup - Materials'!$A$5:$E$504,2,0)),"")</f>
        <v/>
      </c>
      <c r="E858" s="27" t="n"/>
      <c r="F858" s="32">
        <f>IF(OR(C858="",E858=""),"",C858*E858)</f>
        <v/>
      </c>
      <c r="G858" s="26" t="n"/>
      <c r="H858" s="26" t="n"/>
    </row>
    <row r="859">
      <c r="A859" s="31" t="n"/>
      <c r="B859" s="26" t="n"/>
      <c r="C859" s="27" t="n"/>
      <c r="D859" s="28">
        <f>IFERROR(IF(B859="","",VLOOKUP(B859,'Setup - Materials'!$A$5:$E$504,2,0)),"")</f>
        <v/>
      </c>
      <c r="E859" s="27" t="n"/>
      <c r="F859" s="32">
        <f>IF(OR(C859="",E859=""),"",C859*E859)</f>
        <v/>
      </c>
      <c r="G859" s="26" t="n"/>
      <c r="H859" s="26" t="n"/>
    </row>
    <row r="860">
      <c r="A860" s="31" t="n"/>
      <c r="B860" s="26" t="n"/>
      <c r="C860" s="27" t="n"/>
      <c r="D860" s="28">
        <f>IFERROR(IF(B860="","",VLOOKUP(B860,'Setup - Materials'!$A$5:$E$504,2,0)),"")</f>
        <v/>
      </c>
      <c r="E860" s="27" t="n"/>
      <c r="F860" s="32">
        <f>IF(OR(C860="",E860=""),"",C860*E860)</f>
        <v/>
      </c>
      <c r="G860" s="26" t="n"/>
      <c r="H860" s="26" t="n"/>
    </row>
    <row r="861">
      <c r="A861" s="31" t="n"/>
      <c r="B861" s="26" t="n"/>
      <c r="C861" s="27" t="n"/>
      <c r="D861" s="28">
        <f>IFERROR(IF(B861="","",VLOOKUP(B861,'Setup - Materials'!$A$5:$E$504,2,0)),"")</f>
        <v/>
      </c>
      <c r="E861" s="27" t="n"/>
      <c r="F861" s="32">
        <f>IF(OR(C861="",E861=""),"",C861*E861)</f>
        <v/>
      </c>
      <c r="G861" s="26" t="n"/>
      <c r="H861" s="26" t="n"/>
    </row>
    <row r="862">
      <c r="A862" s="31" t="n"/>
      <c r="B862" s="26" t="n"/>
      <c r="C862" s="27" t="n"/>
      <c r="D862" s="28">
        <f>IFERROR(IF(B862="","",VLOOKUP(B862,'Setup - Materials'!$A$5:$E$504,2,0)),"")</f>
        <v/>
      </c>
      <c r="E862" s="27" t="n"/>
      <c r="F862" s="32">
        <f>IF(OR(C862="",E862=""),"",C862*E862)</f>
        <v/>
      </c>
      <c r="G862" s="26" t="n"/>
      <c r="H862" s="26" t="n"/>
    </row>
    <row r="863">
      <c r="A863" s="31" t="n"/>
      <c r="B863" s="26" t="n"/>
      <c r="C863" s="27" t="n"/>
      <c r="D863" s="28">
        <f>IFERROR(IF(B863="","",VLOOKUP(B863,'Setup - Materials'!$A$5:$E$504,2,0)),"")</f>
        <v/>
      </c>
      <c r="E863" s="27" t="n"/>
      <c r="F863" s="32">
        <f>IF(OR(C863="",E863=""),"",C863*E863)</f>
        <v/>
      </c>
      <c r="G863" s="26" t="n"/>
      <c r="H863" s="26" t="n"/>
    </row>
    <row r="864">
      <c r="A864" s="31" t="n"/>
      <c r="B864" s="26" t="n"/>
      <c r="C864" s="27" t="n"/>
      <c r="D864" s="28">
        <f>IFERROR(IF(B864="","",VLOOKUP(B864,'Setup - Materials'!$A$5:$E$504,2,0)),"")</f>
        <v/>
      </c>
      <c r="E864" s="27" t="n"/>
      <c r="F864" s="32">
        <f>IF(OR(C864="",E864=""),"",C864*E864)</f>
        <v/>
      </c>
      <c r="G864" s="26" t="n"/>
      <c r="H864" s="26" t="n"/>
    </row>
    <row r="865">
      <c r="A865" s="31" t="n"/>
      <c r="B865" s="26" t="n"/>
      <c r="C865" s="27" t="n"/>
      <c r="D865" s="28">
        <f>IFERROR(IF(B865="","",VLOOKUP(B865,'Setup - Materials'!$A$5:$E$504,2,0)),"")</f>
        <v/>
      </c>
      <c r="E865" s="27" t="n"/>
      <c r="F865" s="32">
        <f>IF(OR(C865="",E865=""),"",C865*E865)</f>
        <v/>
      </c>
      <c r="G865" s="26" t="n"/>
      <c r="H865" s="26" t="n"/>
    </row>
    <row r="866">
      <c r="A866" s="31" t="n"/>
      <c r="B866" s="26" t="n"/>
      <c r="C866" s="27" t="n"/>
      <c r="D866" s="28">
        <f>IFERROR(IF(B866="","",VLOOKUP(B866,'Setup - Materials'!$A$5:$E$504,2,0)),"")</f>
        <v/>
      </c>
      <c r="E866" s="27" t="n"/>
      <c r="F866" s="32">
        <f>IF(OR(C866="",E866=""),"",C866*E866)</f>
        <v/>
      </c>
      <c r="G866" s="26" t="n"/>
      <c r="H866" s="26" t="n"/>
    </row>
    <row r="867">
      <c r="A867" s="31" t="n"/>
      <c r="B867" s="26" t="n"/>
      <c r="C867" s="27" t="n"/>
      <c r="D867" s="28">
        <f>IFERROR(IF(B867="","",VLOOKUP(B867,'Setup - Materials'!$A$5:$E$504,2,0)),"")</f>
        <v/>
      </c>
      <c r="E867" s="27" t="n"/>
      <c r="F867" s="32">
        <f>IF(OR(C867="",E867=""),"",C867*E867)</f>
        <v/>
      </c>
      <c r="G867" s="26" t="n"/>
      <c r="H867" s="26" t="n"/>
    </row>
    <row r="868">
      <c r="A868" s="31" t="n"/>
      <c r="B868" s="26" t="n"/>
      <c r="C868" s="27" t="n"/>
      <c r="D868" s="28">
        <f>IFERROR(IF(B868="","",VLOOKUP(B868,'Setup - Materials'!$A$5:$E$504,2,0)),"")</f>
        <v/>
      </c>
      <c r="E868" s="27" t="n"/>
      <c r="F868" s="32">
        <f>IF(OR(C868="",E868=""),"",C868*E868)</f>
        <v/>
      </c>
      <c r="G868" s="26" t="n"/>
      <c r="H868" s="26" t="n"/>
    </row>
    <row r="869">
      <c r="A869" s="31" t="n"/>
      <c r="B869" s="26" t="n"/>
      <c r="C869" s="27" t="n"/>
      <c r="D869" s="28">
        <f>IFERROR(IF(B869="","",VLOOKUP(B869,'Setup - Materials'!$A$5:$E$504,2,0)),"")</f>
        <v/>
      </c>
      <c r="E869" s="27" t="n"/>
      <c r="F869" s="32">
        <f>IF(OR(C869="",E869=""),"",C869*E869)</f>
        <v/>
      </c>
      <c r="G869" s="26" t="n"/>
      <c r="H869" s="26" t="n"/>
    </row>
    <row r="870">
      <c r="A870" s="31" t="n"/>
      <c r="B870" s="26" t="n"/>
      <c r="C870" s="27" t="n"/>
      <c r="D870" s="28">
        <f>IFERROR(IF(B870="","",VLOOKUP(B870,'Setup - Materials'!$A$5:$E$504,2,0)),"")</f>
        <v/>
      </c>
      <c r="E870" s="27" t="n"/>
      <c r="F870" s="32">
        <f>IF(OR(C870="",E870=""),"",C870*E870)</f>
        <v/>
      </c>
      <c r="G870" s="26" t="n"/>
      <c r="H870" s="26" t="n"/>
    </row>
    <row r="871">
      <c r="A871" s="31" t="n"/>
      <c r="B871" s="26" t="n"/>
      <c r="C871" s="27" t="n"/>
      <c r="D871" s="28">
        <f>IFERROR(IF(B871="","",VLOOKUP(B871,'Setup - Materials'!$A$5:$E$504,2,0)),"")</f>
        <v/>
      </c>
      <c r="E871" s="27" t="n"/>
      <c r="F871" s="32">
        <f>IF(OR(C871="",E871=""),"",C871*E871)</f>
        <v/>
      </c>
      <c r="G871" s="26" t="n"/>
      <c r="H871" s="26" t="n"/>
    </row>
    <row r="872">
      <c r="A872" s="31" t="n"/>
      <c r="B872" s="26" t="n"/>
      <c r="C872" s="27" t="n"/>
      <c r="D872" s="28">
        <f>IFERROR(IF(B872="","",VLOOKUP(B872,'Setup - Materials'!$A$5:$E$504,2,0)),"")</f>
        <v/>
      </c>
      <c r="E872" s="27" t="n"/>
      <c r="F872" s="32">
        <f>IF(OR(C872="",E872=""),"",C872*E872)</f>
        <v/>
      </c>
      <c r="G872" s="26" t="n"/>
      <c r="H872" s="26" t="n"/>
    </row>
    <row r="873">
      <c r="A873" s="31" t="n"/>
      <c r="B873" s="26" t="n"/>
      <c r="C873" s="27" t="n"/>
      <c r="D873" s="28">
        <f>IFERROR(IF(B873="","",VLOOKUP(B873,'Setup - Materials'!$A$5:$E$504,2,0)),"")</f>
        <v/>
      </c>
      <c r="E873" s="27" t="n"/>
      <c r="F873" s="32">
        <f>IF(OR(C873="",E873=""),"",C873*E873)</f>
        <v/>
      </c>
      <c r="G873" s="26" t="n"/>
      <c r="H873" s="26" t="n"/>
    </row>
    <row r="874">
      <c r="A874" s="31" t="n"/>
      <c r="B874" s="26" t="n"/>
      <c r="C874" s="27" t="n"/>
      <c r="D874" s="28">
        <f>IFERROR(IF(B874="","",VLOOKUP(B874,'Setup - Materials'!$A$5:$E$504,2,0)),"")</f>
        <v/>
      </c>
      <c r="E874" s="27" t="n"/>
      <c r="F874" s="32">
        <f>IF(OR(C874="",E874=""),"",C874*E874)</f>
        <v/>
      </c>
      <c r="G874" s="26" t="n"/>
      <c r="H874" s="26" t="n"/>
    </row>
    <row r="875">
      <c r="A875" s="31" t="n"/>
      <c r="B875" s="26" t="n"/>
      <c r="C875" s="27" t="n"/>
      <c r="D875" s="28">
        <f>IFERROR(IF(B875="","",VLOOKUP(B875,'Setup - Materials'!$A$5:$E$504,2,0)),"")</f>
        <v/>
      </c>
      <c r="E875" s="27" t="n"/>
      <c r="F875" s="32">
        <f>IF(OR(C875="",E875=""),"",C875*E875)</f>
        <v/>
      </c>
      <c r="G875" s="26" t="n"/>
      <c r="H875" s="26" t="n"/>
    </row>
    <row r="876">
      <c r="A876" s="31" t="n"/>
      <c r="B876" s="26" t="n"/>
      <c r="C876" s="27" t="n"/>
      <c r="D876" s="28">
        <f>IFERROR(IF(B876="","",VLOOKUP(B876,'Setup - Materials'!$A$5:$E$504,2,0)),"")</f>
        <v/>
      </c>
      <c r="E876" s="27" t="n"/>
      <c r="F876" s="32">
        <f>IF(OR(C876="",E876=""),"",C876*E876)</f>
        <v/>
      </c>
      <c r="G876" s="26" t="n"/>
      <c r="H876" s="26" t="n"/>
    </row>
    <row r="877">
      <c r="A877" s="31" t="n"/>
      <c r="B877" s="26" t="n"/>
      <c r="C877" s="27" t="n"/>
      <c r="D877" s="28">
        <f>IFERROR(IF(B877="","",VLOOKUP(B877,'Setup - Materials'!$A$5:$E$504,2,0)),"")</f>
        <v/>
      </c>
      <c r="E877" s="27" t="n"/>
      <c r="F877" s="32">
        <f>IF(OR(C877="",E877=""),"",C877*E877)</f>
        <v/>
      </c>
      <c r="G877" s="26" t="n"/>
      <c r="H877" s="26" t="n"/>
    </row>
    <row r="878">
      <c r="A878" s="31" t="n"/>
      <c r="B878" s="26" t="n"/>
      <c r="C878" s="27" t="n"/>
      <c r="D878" s="28">
        <f>IFERROR(IF(B878="","",VLOOKUP(B878,'Setup - Materials'!$A$5:$E$504,2,0)),"")</f>
        <v/>
      </c>
      <c r="E878" s="27" t="n"/>
      <c r="F878" s="32">
        <f>IF(OR(C878="",E878=""),"",C878*E878)</f>
        <v/>
      </c>
      <c r="G878" s="26" t="n"/>
      <c r="H878" s="26" t="n"/>
    </row>
    <row r="879">
      <c r="A879" s="31" t="n"/>
      <c r="B879" s="26" t="n"/>
      <c r="C879" s="27" t="n"/>
      <c r="D879" s="28">
        <f>IFERROR(IF(B879="","",VLOOKUP(B879,'Setup - Materials'!$A$5:$E$504,2,0)),"")</f>
        <v/>
      </c>
      <c r="E879" s="27" t="n"/>
      <c r="F879" s="32">
        <f>IF(OR(C879="",E879=""),"",C879*E879)</f>
        <v/>
      </c>
      <c r="G879" s="26" t="n"/>
      <c r="H879" s="26" t="n"/>
    </row>
    <row r="880">
      <c r="A880" s="31" t="n"/>
      <c r="B880" s="26" t="n"/>
      <c r="C880" s="27" t="n"/>
      <c r="D880" s="28">
        <f>IFERROR(IF(B880="","",VLOOKUP(B880,'Setup - Materials'!$A$5:$E$504,2,0)),"")</f>
        <v/>
      </c>
      <c r="E880" s="27" t="n"/>
      <c r="F880" s="32">
        <f>IF(OR(C880="",E880=""),"",C880*E880)</f>
        <v/>
      </c>
      <c r="G880" s="26" t="n"/>
      <c r="H880" s="26" t="n"/>
    </row>
    <row r="881">
      <c r="A881" s="31" t="n"/>
      <c r="B881" s="26" t="n"/>
      <c r="C881" s="27" t="n"/>
      <c r="D881" s="28">
        <f>IFERROR(IF(B881="","",VLOOKUP(B881,'Setup - Materials'!$A$5:$E$504,2,0)),"")</f>
        <v/>
      </c>
      <c r="E881" s="27" t="n"/>
      <c r="F881" s="32">
        <f>IF(OR(C881="",E881=""),"",C881*E881)</f>
        <v/>
      </c>
      <c r="G881" s="26" t="n"/>
      <c r="H881" s="26" t="n"/>
    </row>
    <row r="882">
      <c r="A882" s="31" t="n"/>
      <c r="B882" s="26" t="n"/>
      <c r="C882" s="27" t="n"/>
      <c r="D882" s="28">
        <f>IFERROR(IF(B882="","",VLOOKUP(B882,'Setup - Materials'!$A$5:$E$504,2,0)),"")</f>
        <v/>
      </c>
      <c r="E882" s="27" t="n"/>
      <c r="F882" s="32">
        <f>IF(OR(C882="",E882=""),"",C882*E882)</f>
        <v/>
      </c>
      <c r="G882" s="26" t="n"/>
      <c r="H882" s="26" t="n"/>
    </row>
    <row r="883">
      <c r="A883" s="31" t="n"/>
      <c r="B883" s="26" t="n"/>
      <c r="C883" s="27" t="n"/>
      <c r="D883" s="28">
        <f>IFERROR(IF(B883="","",VLOOKUP(B883,'Setup - Materials'!$A$5:$E$504,2,0)),"")</f>
        <v/>
      </c>
      <c r="E883" s="27" t="n"/>
      <c r="F883" s="32">
        <f>IF(OR(C883="",E883=""),"",C883*E883)</f>
        <v/>
      </c>
      <c r="G883" s="26" t="n"/>
      <c r="H883" s="26" t="n"/>
    </row>
    <row r="884">
      <c r="A884" s="31" t="n"/>
      <c r="B884" s="26" t="n"/>
      <c r="C884" s="27" t="n"/>
      <c r="D884" s="28">
        <f>IFERROR(IF(B884="","",VLOOKUP(B884,'Setup - Materials'!$A$5:$E$504,2,0)),"")</f>
        <v/>
      </c>
      <c r="E884" s="27" t="n"/>
      <c r="F884" s="32">
        <f>IF(OR(C884="",E884=""),"",C884*E884)</f>
        <v/>
      </c>
      <c r="G884" s="26" t="n"/>
      <c r="H884" s="26" t="n"/>
    </row>
    <row r="885">
      <c r="A885" s="31" t="n"/>
      <c r="B885" s="26" t="n"/>
      <c r="C885" s="27" t="n"/>
      <c r="D885" s="28">
        <f>IFERROR(IF(B885="","",VLOOKUP(B885,'Setup - Materials'!$A$5:$E$504,2,0)),"")</f>
        <v/>
      </c>
      <c r="E885" s="27" t="n"/>
      <c r="F885" s="32">
        <f>IF(OR(C885="",E885=""),"",C885*E885)</f>
        <v/>
      </c>
      <c r="G885" s="26" t="n"/>
      <c r="H885" s="26" t="n"/>
    </row>
    <row r="886">
      <c r="A886" s="31" t="n"/>
      <c r="B886" s="26" t="n"/>
      <c r="C886" s="27" t="n"/>
      <c r="D886" s="28">
        <f>IFERROR(IF(B886="","",VLOOKUP(B886,'Setup - Materials'!$A$5:$E$504,2,0)),"")</f>
        <v/>
      </c>
      <c r="E886" s="27" t="n"/>
      <c r="F886" s="32">
        <f>IF(OR(C886="",E886=""),"",C886*E886)</f>
        <v/>
      </c>
      <c r="G886" s="26" t="n"/>
      <c r="H886" s="26" t="n"/>
    </row>
    <row r="887">
      <c r="A887" s="31" t="n"/>
      <c r="B887" s="26" t="n"/>
      <c r="C887" s="27" t="n"/>
      <c r="D887" s="28">
        <f>IFERROR(IF(B887="","",VLOOKUP(B887,'Setup - Materials'!$A$5:$E$504,2,0)),"")</f>
        <v/>
      </c>
      <c r="E887" s="27" t="n"/>
      <c r="F887" s="32">
        <f>IF(OR(C887="",E887=""),"",C887*E887)</f>
        <v/>
      </c>
      <c r="G887" s="26" t="n"/>
      <c r="H887" s="26" t="n"/>
    </row>
    <row r="888">
      <c r="A888" s="31" t="n"/>
      <c r="B888" s="26" t="n"/>
      <c r="C888" s="27" t="n"/>
      <c r="D888" s="28">
        <f>IFERROR(IF(B888="","",VLOOKUP(B888,'Setup - Materials'!$A$5:$E$504,2,0)),"")</f>
        <v/>
      </c>
      <c r="E888" s="27" t="n"/>
      <c r="F888" s="32">
        <f>IF(OR(C888="",E888=""),"",C888*E888)</f>
        <v/>
      </c>
      <c r="G888" s="26" t="n"/>
      <c r="H888" s="26" t="n"/>
    </row>
    <row r="889">
      <c r="A889" s="31" t="n"/>
      <c r="B889" s="26" t="n"/>
      <c r="C889" s="27" t="n"/>
      <c r="D889" s="28">
        <f>IFERROR(IF(B889="","",VLOOKUP(B889,'Setup - Materials'!$A$5:$E$504,2,0)),"")</f>
        <v/>
      </c>
      <c r="E889" s="27" t="n"/>
      <c r="F889" s="32">
        <f>IF(OR(C889="",E889=""),"",C889*E889)</f>
        <v/>
      </c>
      <c r="G889" s="26" t="n"/>
      <c r="H889" s="26" t="n"/>
    </row>
    <row r="890">
      <c r="A890" s="31" t="n"/>
      <c r="B890" s="26" t="n"/>
      <c r="C890" s="27" t="n"/>
      <c r="D890" s="28">
        <f>IFERROR(IF(B890="","",VLOOKUP(B890,'Setup - Materials'!$A$5:$E$504,2,0)),"")</f>
        <v/>
      </c>
      <c r="E890" s="27" t="n"/>
      <c r="F890" s="32">
        <f>IF(OR(C890="",E890=""),"",C890*E890)</f>
        <v/>
      </c>
      <c r="G890" s="26" t="n"/>
      <c r="H890" s="26" t="n"/>
    </row>
    <row r="891">
      <c r="A891" s="31" t="n"/>
      <c r="B891" s="26" t="n"/>
      <c r="C891" s="27" t="n"/>
      <c r="D891" s="28">
        <f>IFERROR(IF(B891="","",VLOOKUP(B891,'Setup - Materials'!$A$5:$E$504,2,0)),"")</f>
        <v/>
      </c>
      <c r="E891" s="27" t="n"/>
      <c r="F891" s="32">
        <f>IF(OR(C891="",E891=""),"",C891*E891)</f>
        <v/>
      </c>
      <c r="G891" s="26" t="n"/>
      <c r="H891" s="26" t="n"/>
    </row>
    <row r="892">
      <c r="A892" s="31" t="n"/>
      <c r="B892" s="26" t="n"/>
      <c r="C892" s="27" t="n"/>
      <c r="D892" s="28">
        <f>IFERROR(IF(B892="","",VLOOKUP(B892,'Setup - Materials'!$A$5:$E$504,2,0)),"")</f>
        <v/>
      </c>
      <c r="E892" s="27" t="n"/>
      <c r="F892" s="32">
        <f>IF(OR(C892="",E892=""),"",C892*E892)</f>
        <v/>
      </c>
      <c r="G892" s="26" t="n"/>
      <c r="H892" s="26" t="n"/>
    </row>
    <row r="893">
      <c r="A893" s="31" t="n"/>
      <c r="B893" s="26" t="n"/>
      <c r="C893" s="27" t="n"/>
      <c r="D893" s="28">
        <f>IFERROR(IF(B893="","",VLOOKUP(B893,'Setup - Materials'!$A$5:$E$504,2,0)),"")</f>
        <v/>
      </c>
      <c r="E893" s="27" t="n"/>
      <c r="F893" s="32">
        <f>IF(OR(C893="",E893=""),"",C893*E893)</f>
        <v/>
      </c>
      <c r="G893" s="26" t="n"/>
      <c r="H893" s="26" t="n"/>
    </row>
    <row r="894">
      <c r="A894" s="31" t="n"/>
      <c r="B894" s="26" t="n"/>
      <c r="C894" s="27" t="n"/>
      <c r="D894" s="28">
        <f>IFERROR(IF(B894="","",VLOOKUP(B894,'Setup - Materials'!$A$5:$E$504,2,0)),"")</f>
        <v/>
      </c>
      <c r="E894" s="27" t="n"/>
      <c r="F894" s="32">
        <f>IF(OR(C894="",E894=""),"",C894*E894)</f>
        <v/>
      </c>
      <c r="G894" s="26" t="n"/>
      <c r="H894" s="26" t="n"/>
    </row>
    <row r="895">
      <c r="A895" s="31" t="n"/>
      <c r="B895" s="26" t="n"/>
      <c r="C895" s="27" t="n"/>
      <c r="D895" s="28">
        <f>IFERROR(IF(B895="","",VLOOKUP(B895,'Setup - Materials'!$A$5:$E$504,2,0)),"")</f>
        <v/>
      </c>
      <c r="E895" s="27" t="n"/>
      <c r="F895" s="32">
        <f>IF(OR(C895="",E895=""),"",C895*E895)</f>
        <v/>
      </c>
      <c r="G895" s="26" t="n"/>
      <c r="H895" s="26" t="n"/>
    </row>
    <row r="896">
      <c r="A896" s="31" t="n"/>
      <c r="B896" s="26" t="n"/>
      <c r="C896" s="27" t="n"/>
      <c r="D896" s="28">
        <f>IFERROR(IF(B896="","",VLOOKUP(B896,'Setup - Materials'!$A$5:$E$504,2,0)),"")</f>
        <v/>
      </c>
      <c r="E896" s="27" t="n"/>
      <c r="F896" s="32">
        <f>IF(OR(C896="",E896=""),"",C896*E896)</f>
        <v/>
      </c>
      <c r="G896" s="26" t="n"/>
      <c r="H896" s="26" t="n"/>
    </row>
    <row r="897">
      <c r="A897" s="31" t="n"/>
      <c r="B897" s="26" t="n"/>
      <c r="C897" s="27" t="n"/>
      <c r="D897" s="28">
        <f>IFERROR(IF(B897="","",VLOOKUP(B897,'Setup - Materials'!$A$5:$E$504,2,0)),"")</f>
        <v/>
      </c>
      <c r="E897" s="27" t="n"/>
      <c r="F897" s="32">
        <f>IF(OR(C897="",E897=""),"",C897*E897)</f>
        <v/>
      </c>
      <c r="G897" s="26" t="n"/>
      <c r="H897" s="26" t="n"/>
    </row>
    <row r="898">
      <c r="A898" s="31" t="n"/>
      <c r="B898" s="26" t="n"/>
      <c r="C898" s="27" t="n"/>
      <c r="D898" s="28">
        <f>IFERROR(IF(B898="","",VLOOKUP(B898,'Setup - Materials'!$A$5:$E$504,2,0)),"")</f>
        <v/>
      </c>
      <c r="E898" s="27" t="n"/>
      <c r="F898" s="32">
        <f>IF(OR(C898="",E898=""),"",C898*E898)</f>
        <v/>
      </c>
      <c r="G898" s="26" t="n"/>
      <c r="H898" s="26" t="n"/>
    </row>
    <row r="899">
      <c r="A899" s="31" t="n"/>
      <c r="B899" s="26" t="n"/>
      <c r="C899" s="27" t="n"/>
      <c r="D899" s="28">
        <f>IFERROR(IF(B899="","",VLOOKUP(B899,'Setup - Materials'!$A$5:$E$504,2,0)),"")</f>
        <v/>
      </c>
      <c r="E899" s="27" t="n"/>
      <c r="F899" s="32">
        <f>IF(OR(C899="",E899=""),"",C899*E899)</f>
        <v/>
      </c>
      <c r="G899" s="26" t="n"/>
      <c r="H899" s="26" t="n"/>
    </row>
    <row r="900">
      <c r="A900" s="31" t="n"/>
      <c r="B900" s="26" t="n"/>
      <c r="C900" s="27" t="n"/>
      <c r="D900" s="28">
        <f>IFERROR(IF(B900="","",VLOOKUP(B900,'Setup - Materials'!$A$5:$E$504,2,0)),"")</f>
        <v/>
      </c>
      <c r="E900" s="27" t="n"/>
      <c r="F900" s="32">
        <f>IF(OR(C900="",E900=""),"",C900*E900)</f>
        <v/>
      </c>
      <c r="G900" s="26" t="n"/>
      <c r="H900" s="26" t="n"/>
    </row>
    <row r="901">
      <c r="A901" s="31" t="n"/>
      <c r="B901" s="26" t="n"/>
      <c r="C901" s="27" t="n"/>
      <c r="D901" s="28">
        <f>IFERROR(IF(B901="","",VLOOKUP(B901,'Setup - Materials'!$A$5:$E$504,2,0)),"")</f>
        <v/>
      </c>
      <c r="E901" s="27" t="n"/>
      <c r="F901" s="32">
        <f>IF(OR(C901="",E901=""),"",C901*E901)</f>
        <v/>
      </c>
      <c r="G901" s="26" t="n"/>
      <c r="H901" s="26" t="n"/>
    </row>
    <row r="902">
      <c r="A902" s="31" t="n"/>
      <c r="B902" s="26" t="n"/>
      <c r="C902" s="27" t="n"/>
      <c r="D902" s="28">
        <f>IFERROR(IF(B902="","",VLOOKUP(B902,'Setup - Materials'!$A$5:$E$504,2,0)),"")</f>
        <v/>
      </c>
      <c r="E902" s="27" t="n"/>
      <c r="F902" s="32">
        <f>IF(OR(C902="",E902=""),"",C902*E902)</f>
        <v/>
      </c>
      <c r="G902" s="26" t="n"/>
      <c r="H902" s="26" t="n"/>
    </row>
    <row r="903">
      <c r="A903" s="31" t="n"/>
      <c r="B903" s="26" t="n"/>
      <c r="C903" s="27" t="n"/>
      <c r="D903" s="28">
        <f>IFERROR(IF(B903="","",VLOOKUP(B903,'Setup - Materials'!$A$5:$E$504,2,0)),"")</f>
        <v/>
      </c>
      <c r="E903" s="27" t="n"/>
      <c r="F903" s="32">
        <f>IF(OR(C903="",E903=""),"",C903*E903)</f>
        <v/>
      </c>
      <c r="G903" s="26" t="n"/>
      <c r="H903" s="26" t="n"/>
    </row>
    <row r="904">
      <c r="A904" s="31" t="n"/>
      <c r="B904" s="26" t="n"/>
      <c r="C904" s="27" t="n"/>
      <c r="D904" s="28">
        <f>IFERROR(IF(B904="","",VLOOKUP(B904,'Setup - Materials'!$A$5:$E$504,2,0)),"")</f>
        <v/>
      </c>
      <c r="E904" s="27" t="n"/>
      <c r="F904" s="32">
        <f>IF(OR(C904="",E904=""),"",C904*E904)</f>
        <v/>
      </c>
      <c r="G904" s="26" t="n"/>
      <c r="H904" s="26" t="n"/>
    </row>
    <row r="905">
      <c r="A905" s="31" t="n"/>
      <c r="B905" s="26" t="n"/>
      <c r="C905" s="27" t="n"/>
      <c r="D905" s="28">
        <f>IFERROR(IF(B905="","",VLOOKUP(B905,'Setup - Materials'!$A$5:$E$504,2,0)),"")</f>
        <v/>
      </c>
      <c r="E905" s="27" t="n"/>
      <c r="F905" s="32">
        <f>IF(OR(C905="",E905=""),"",C905*E905)</f>
        <v/>
      </c>
      <c r="G905" s="26" t="n"/>
      <c r="H905" s="26" t="n"/>
    </row>
    <row r="906">
      <c r="A906" s="31" t="n"/>
      <c r="B906" s="26" t="n"/>
      <c r="C906" s="27" t="n"/>
      <c r="D906" s="28">
        <f>IFERROR(IF(B906="","",VLOOKUP(B906,'Setup - Materials'!$A$5:$E$504,2,0)),"")</f>
        <v/>
      </c>
      <c r="E906" s="27" t="n"/>
      <c r="F906" s="32">
        <f>IF(OR(C906="",E906=""),"",C906*E906)</f>
        <v/>
      </c>
      <c r="G906" s="26" t="n"/>
      <c r="H906" s="26" t="n"/>
    </row>
    <row r="907">
      <c r="A907" s="31" t="n"/>
      <c r="B907" s="26" t="n"/>
      <c r="C907" s="27" t="n"/>
      <c r="D907" s="28">
        <f>IFERROR(IF(B907="","",VLOOKUP(B907,'Setup - Materials'!$A$5:$E$504,2,0)),"")</f>
        <v/>
      </c>
      <c r="E907" s="27" t="n"/>
      <c r="F907" s="32">
        <f>IF(OR(C907="",E907=""),"",C907*E907)</f>
        <v/>
      </c>
      <c r="G907" s="26" t="n"/>
      <c r="H907" s="26" t="n"/>
    </row>
    <row r="908">
      <c r="A908" s="31" t="n"/>
      <c r="B908" s="26" t="n"/>
      <c r="C908" s="27" t="n"/>
      <c r="D908" s="28">
        <f>IFERROR(IF(B908="","",VLOOKUP(B908,'Setup - Materials'!$A$5:$E$504,2,0)),"")</f>
        <v/>
      </c>
      <c r="E908" s="27" t="n"/>
      <c r="F908" s="32">
        <f>IF(OR(C908="",E908=""),"",C908*E908)</f>
        <v/>
      </c>
      <c r="G908" s="26" t="n"/>
      <c r="H908" s="26" t="n"/>
    </row>
    <row r="909">
      <c r="A909" s="31" t="n"/>
      <c r="B909" s="26" t="n"/>
      <c r="C909" s="27" t="n"/>
      <c r="D909" s="28">
        <f>IFERROR(IF(B909="","",VLOOKUP(B909,'Setup - Materials'!$A$5:$E$504,2,0)),"")</f>
        <v/>
      </c>
      <c r="E909" s="27" t="n"/>
      <c r="F909" s="32">
        <f>IF(OR(C909="",E909=""),"",C909*E909)</f>
        <v/>
      </c>
      <c r="G909" s="26" t="n"/>
      <c r="H909" s="26" t="n"/>
    </row>
    <row r="910">
      <c r="A910" s="31" t="n"/>
      <c r="B910" s="26" t="n"/>
      <c r="C910" s="27" t="n"/>
      <c r="D910" s="28">
        <f>IFERROR(IF(B910="","",VLOOKUP(B910,'Setup - Materials'!$A$5:$E$504,2,0)),"")</f>
        <v/>
      </c>
      <c r="E910" s="27" t="n"/>
      <c r="F910" s="32">
        <f>IF(OR(C910="",E910=""),"",C910*E910)</f>
        <v/>
      </c>
      <c r="G910" s="26" t="n"/>
      <c r="H910" s="26" t="n"/>
    </row>
    <row r="911">
      <c r="A911" s="31" t="n"/>
      <c r="B911" s="26" t="n"/>
      <c r="C911" s="27" t="n"/>
      <c r="D911" s="28">
        <f>IFERROR(IF(B911="","",VLOOKUP(B911,'Setup - Materials'!$A$5:$E$504,2,0)),"")</f>
        <v/>
      </c>
      <c r="E911" s="27" t="n"/>
      <c r="F911" s="32">
        <f>IF(OR(C911="",E911=""),"",C911*E911)</f>
        <v/>
      </c>
      <c r="G911" s="26" t="n"/>
      <c r="H911" s="26" t="n"/>
    </row>
    <row r="912">
      <c r="A912" s="31" t="n"/>
      <c r="B912" s="26" t="n"/>
      <c r="C912" s="27" t="n"/>
      <c r="D912" s="28">
        <f>IFERROR(IF(B912="","",VLOOKUP(B912,'Setup - Materials'!$A$5:$E$504,2,0)),"")</f>
        <v/>
      </c>
      <c r="E912" s="27" t="n"/>
      <c r="F912" s="32">
        <f>IF(OR(C912="",E912=""),"",C912*E912)</f>
        <v/>
      </c>
      <c r="G912" s="26" t="n"/>
      <c r="H912" s="26" t="n"/>
    </row>
    <row r="913">
      <c r="A913" s="31" t="n"/>
      <c r="B913" s="26" t="n"/>
      <c r="C913" s="27" t="n"/>
      <c r="D913" s="28">
        <f>IFERROR(IF(B913="","",VLOOKUP(B913,'Setup - Materials'!$A$5:$E$504,2,0)),"")</f>
        <v/>
      </c>
      <c r="E913" s="27" t="n"/>
      <c r="F913" s="32">
        <f>IF(OR(C913="",E913=""),"",C913*E913)</f>
        <v/>
      </c>
      <c r="G913" s="26" t="n"/>
      <c r="H913" s="26" t="n"/>
    </row>
    <row r="914">
      <c r="A914" s="31" t="n"/>
      <c r="B914" s="26" t="n"/>
      <c r="C914" s="27" t="n"/>
      <c r="D914" s="28">
        <f>IFERROR(IF(B914="","",VLOOKUP(B914,'Setup - Materials'!$A$5:$E$504,2,0)),"")</f>
        <v/>
      </c>
      <c r="E914" s="27" t="n"/>
      <c r="F914" s="32">
        <f>IF(OR(C914="",E914=""),"",C914*E914)</f>
        <v/>
      </c>
      <c r="G914" s="26" t="n"/>
      <c r="H914" s="26" t="n"/>
    </row>
    <row r="915">
      <c r="A915" s="31" t="n"/>
      <c r="B915" s="26" t="n"/>
      <c r="C915" s="27" t="n"/>
      <c r="D915" s="28">
        <f>IFERROR(IF(B915="","",VLOOKUP(B915,'Setup - Materials'!$A$5:$E$504,2,0)),"")</f>
        <v/>
      </c>
      <c r="E915" s="27" t="n"/>
      <c r="F915" s="32">
        <f>IF(OR(C915="",E915=""),"",C915*E915)</f>
        <v/>
      </c>
      <c r="G915" s="26" t="n"/>
      <c r="H915" s="26" t="n"/>
    </row>
    <row r="916">
      <c r="A916" s="31" t="n"/>
      <c r="B916" s="26" t="n"/>
      <c r="C916" s="27" t="n"/>
      <c r="D916" s="28">
        <f>IFERROR(IF(B916="","",VLOOKUP(B916,'Setup - Materials'!$A$5:$E$504,2,0)),"")</f>
        <v/>
      </c>
      <c r="E916" s="27" t="n"/>
      <c r="F916" s="32">
        <f>IF(OR(C916="",E916=""),"",C916*E916)</f>
        <v/>
      </c>
      <c r="G916" s="26" t="n"/>
      <c r="H916" s="26" t="n"/>
    </row>
    <row r="917">
      <c r="A917" s="31" t="n"/>
      <c r="B917" s="26" t="n"/>
      <c r="C917" s="27" t="n"/>
      <c r="D917" s="28">
        <f>IFERROR(IF(B917="","",VLOOKUP(B917,'Setup - Materials'!$A$5:$E$504,2,0)),"")</f>
        <v/>
      </c>
      <c r="E917" s="27" t="n"/>
      <c r="F917" s="32">
        <f>IF(OR(C917="",E917=""),"",C917*E917)</f>
        <v/>
      </c>
      <c r="G917" s="26" t="n"/>
      <c r="H917" s="26" t="n"/>
    </row>
    <row r="918">
      <c r="A918" s="31" t="n"/>
      <c r="B918" s="26" t="n"/>
      <c r="C918" s="27" t="n"/>
      <c r="D918" s="28">
        <f>IFERROR(IF(B918="","",VLOOKUP(B918,'Setup - Materials'!$A$5:$E$504,2,0)),"")</f>
        <v/>
      </c>
      <c r="E918" s="27" t="n"/>
      <c r="F918" s="32">
        <f>IF(OR(C918="",E918=""),"",C918*E918)</f>
        <v/>
      </c>
      <c r="G918" s="26" t="n"/>
      <c r="H918" s="26" t="n"/>
    </row>
    <row r="919">
      <c r="A919" s="31" t="n"/>
      <c r="B919" s="26" t="n"/>
      <c r="C919" s="27" t="n"/>
      <c r="D919" s="28">
        <f>IFERROR(IF(B919="","",VLOOKUP(B919,'Setup - Materials'!$A$5:$E$504,2,0)),"")</f>
        <v/>
      </c>
      <c r="E919" s="27" t="n"/>
      <c r="F919" s="32">
        <f>IF(OR(C919="",E919=""),"",C919*E919)</f>
        <v/>
      </c>
      <c r="G919" s="26" t="n"/>
      <c r="H919" s="26" t="n"/>
    </row>
    <row r="920">
      <c r="A920" s="31" t="n"/>
      <c r="B920" s="26" t="n"/>
      <c r="C920" s="27" t="n"/>
      <c r="D920" s="28">
        <f>IFERROR(IF(B920="","",VLOOKUP(B920,'Setup - Materials'!$A$5:$E$504,2,0)),"")</f>
        <v/>
      </c>
      <c r="E920" s="27" t="n"/>
      <c r="F920" s="32">
        <f>IF(OR(C920="",E920=""),"",C920*E920)</f>
        <v/>
      </c>
      <c r="G920" s="26" t="n"/>
      <c r="H920" s="26" t="n"/>
    </row>
    <row r="921">
      <c r="A921" s="31" t="n"/>
      <c r="B921" s="26" t="n"/>
      <c r="C921" s="27" t="n"/>
      <c r="D921" s="28">
        <f>IFERROR(IF(B921="","",VLOOKUP(B921,'Setup - Materials'!$A$5:$E$504,2,0)),"")</f>
        <v/>
      </c>
      <c r="E921" s="27" t="n"/>
      <c r="F921" s="32">
        <f>IF(OR(C921="",E921=""),"",C921*E921)</f>
        <v/>
      </c>
      <c r="G921" s="26" t="n"/>
      <c r="H921" s="26" t="n"/>
    </row>
    <row r="922">
      <c r="A922" s="31" t="n"/>
      <c r="B922" s="26" t="n"/>
      <c r="C922" s="27" t="n"/>
      <c r="D922" s="28">
        <f>IFERROR(IF(B922="","",VLOOKUP(B922,'Setup - Materials'!$A$5:$E$504,2,0)),"")</f>
        <v/>
      </c>
      <c r="E922" s="27" t="n"/>
      <c r="F922" s="32">
        <f>IF(OR(C922="",E922=""),"",C922*E922)</f>
        <v/>
      </c>
      <c r="G922" s="26" t="n"/>
      <c r="H922" s="26" t="n"/>
    </row>
    <row r="923">
      <c r="A923" s="31" t="n"/>
      <c r="B923" s="26" t="n"/>
      <c r="C923" s="27" t="n"/>
      <c r="D923" s="28">
        <f>IFERROR(IF(B923="","",VLOOKUP(B923,'Setup - Materials'!$A$5:$E$504,2,0)),"")</f>
        <v/>
      </c>
      <c r="E923" s="27" t="n"/>
      <c r="F923" s="32">
        <f>IF(OR(C923="",E923=""),"",C923*E923)</f>
        <v/>
      </c>
      <c r="G923" s="26" t="n"/>
      <c r="H923" s="26" t="n"/>
    </row>
    <row r="924">
      <c r="A924" s="31" t="n"/>
      <c r="B924" s="26" t="n"/>
      <c r="C924" s="27" t="n"/>
      <c r="D924" s="28">
        <f>IFERROR(IF(B924="","",VLOOKUP(B924,'Setup - Materials'!$A$5:$E$504,2,0)),"")</f>
        <v/>
      </c>
      <c r="E924" s="27" t="n"/>
      <c r="F924" s="32">
        <f>IF(OR(C924="",E924=""),"",C924*E924)</f>
        <v/>
      </c>
      <c r="G924" s="26" t="n"/>
      <c r="H924" s="26" t="n"/>
    </row>
    <row r="925">
      <c r="A925" s="31" t="n"/>
      <c r="B925" s="26" t="n"/>
      <c r="C925" s="27" t="n"/>
      <c r="D925" s="28">
        <f>IFERROR(IF(B925="","",VLOOKUP(B925,'Setup - Materials'!$A$5:$E$504,2,0)),"")</f>
        <v/>
      </c>
      <c r="E925" s="27" t="n"/>
      <c r="F925" s="32">
        <f>IF(OR(C925="",E925=""),"",C925*E925)</f>
        <v/>
      </c>
      <c r="G925" s="26" t="n"/>
      <c r="H925" s="26" t="n"/>
    </row>
    <row r="926">
      <c r="A926" s="31" t="n"/>
      <c r="B926" s="26" t="n"/>
      <c r="C926" s="27" t="n"/>
      <c r="D926" s="28">
        <f>IFERROR(IF(B926="","",VLOOKUP(B926,'Setup - Materials'!$A$5:$E$504,2,0)),"")</f>
        <v/>
      </c>
      <c r="E926" s="27" t="n"/>
      <c r="F926" s="32">
        <f>IF(OR(C926="",E926=""),"",C926*E926)</f>
        <v/>
      </c>
      <c r="G926" s="26" t="n"/>
      <c r="H926" s="26" t="n"/>
    </row>
    <row r="927">
      <c r="A927" s="31" t="n"/>
      <c r="B927" s="26" t="n"/>
      <c r="C927" s="27" t="n"/>
      <c r="D927" s="28">
        <f>IFERROR(IF(B927="","",VLOOKUP(B927,'Setup - Materials'!$A$5:$E$504,2,0)),"")</f>
        <v/>
      </c>
      <c r="E927" s="27" t="n"/>
      <c r="F927" s="32">
        <f>IF(OR(C927="",E927=""),"",C927*E927)</f>
        <v/>
      </c>
      <c r="G927" s="26" t="n"/>
      <c r="H927" s="26" t="n"/>
    </row>
    <row r="928">
      <c r="A928" s="31" t="n"/>
      <c r="B928" s="26" t="n"/>
      <c r="C928" s="27" t="n"/>
      <c r="D928" s="28">
        <f>IFERROR(IF(B928="","",VLOOKUP(B928,'Setup - Materials'!$A$5:$E$504,2,0)),"")</f>
        <v/>
      </c>
      <c r="E928" s="27" t="n"/>
      <c r="F928" s="32">
        <f>IF(OR(C928="",E928=""),"",C928*E928)</f>
        <v/>
      </c>
      <c r="G928" s="26" t="n"/>
      <c r="H928" s="26" t="n"/>
    </row>
    <row r="929">
      <c r="A929" s="31" t="n"/>
      <c r="B929" s="26" t="n"/>
      <c r="C929" s="27" t="n"/>
      <c r="D929" s="28">
        <f>IFERROR(IF(B929="","",VLOOKUP(B929,'Setup - Materials'!$A$5:$E$504,2,0)),"")</f>
        <v/>
      </c>
      <c r="E929" s="27" t="n"/>
      <c r="F929" s="32">
        <f>IF(OR(C929="",E929=""),"",C929*E929)</f>
        <v/>
      </c>
      <c r="G929" s="26" t="n"/>
      <c r="H929" s="26" t="n"/>
    </row>
    <row r="930">
      <c r="A930" s="31" t="n"/>
      <c r="B930" s="26" t="n"/>
      <c r="C930" s="27" t="n"/>
      <c r="D930" s="28">
        <f>IFERROR(IF(B930="","",VLOOKUP(B930,'Setup - Materials'!$A$5:$E$504,2,0)),"")</f>
        <v/>
      </c>
      <c r="E930" s="27" t="n"/>
      <c r="F930" s="32">
        <f>IF(OR(C930="",E930=""),"",C930*E930)</f>
        <v/>
      </c>
      <c r="G930" s="26" t="n"/>
      <c r="H930" s="26" t="n"/>
    </row>
    <row r="931">
      <c r="A931" s="31" t="n"/>
      <c r="B931" s="26" t="n"/>
      <c r="C931" s="27" t="n"/>
      <c r="D931" s="28">
        <f>IFERROR(IF(B931="","",VLOOKUP(B931,'Setup - Materials'!$A$5:$E$504,2,0)),"")</f>
        <v/>
      </c>
      <c r="E931" s="27" t="n"/>
      <c r="F931" s="32">
        <f>IF(OR(C931="",E931=""),"",C931*E931)</f>
        <v/>
      </c>
      <c r="G931" s="26" t="n"/>
      <c r="H931" s="26" t="n"/>
    </row>
    <row r="932">
      <c r="A932" s="31" t="n"/>
      <c r="B932" s="26" t="n"/>
      <c r="C932" s="27" t="n"/>
      <c r="D932" s="28">
        <f>IFERROR(IF(B932="","",VLOOKUP(B932,'Setup - Materials'!$A$5:$E$504,2,0)),"")</f>
        <v/>
      </c>
      <c r="E932" s="27" t="n"/>
      <c r="F932" s="32">
        <f>IF(OR(C932="",E932=""),"",C932*E932)</f>
        <v/>
      </c>
      <c r="G932" s="26" t="n"/>
      <c r="H932" s="26" t="n"/>
    </row>
    <row r="933">
      <c r="A933" s="31" t="n"/>
      <c r="B933" s="26" t="n"/>
      <c r="C933" s="27" t="n"/>
      <c r="D933" s="28">
        <f>IFERROR(IF(B933="","",VLOOKUP(B933,'Setup - Materials'!$A$5:$E$504,2,0)),"")</f>
        <v/>
      </c>
      <c r="E933" s="27" t="n"/>
      <c r="F933" s="32">
        <f>IF(OR(C933="",E933=""),"",C933*E933)</f>
        <v/>
      </c>
      <c r="G933" s="26" t="n"/>
      <c r="H933" s="26" t="n"/>
    </row>
    <row r="934">
      <c r="A934" s="31" t="n"/>
      <c r="B934" s="26" t="n"/>
      <c r="C934" s="27" t="n"/>
      <c r="D934" s="28">
        <f>IFERROR(IF(B934="","",VLOOKUP(B934,'Setup - Materials'!$A$5:$E$504,2,0)),"")</f>
        <v/>
      </c>
      <c r="E934" s="27" t="n"/>
      <c r="F934" s="32">
        <f>IF(OR(C934="",E934=""),"",C934*E934)</f>
        <v/>
      </c>
      <c r="G934" s="26" t="n"/>
      <c r="H934" s="26" t="n"/>
    </row>
    <row r="935">
      <c r="A935" s="31" t="n"/>
      <c r="B935" s="26" t="n"/>
      <c r="C935" s="27" t="n"/>
      <c r="D935" s="28">
        <f>IFERROR(IF(B935="","",VLOOKUP(B935,'Setup - Materials'!$A$5:$E$504,2,0)),"")</f>
        <v/>
      </c>
      <c r="E935" s="27" t="n"/>
      <c r="F935" s="32">
        <f>IF(OR(C935="",E935=""),"",C935*E935)</f>
        <v/>
      </c>
      <c r="G935" s="26" t="n"/>
      <c r="H935" s="26" t="n"/>
    </row>
    <row r="936">
      <c r="A936" s="31" t="n"/>
      <c r="B936" s="26" t="n"/>
      <c r="C936" s="27" t="n"/>
      <c r="D936" s="28">
        <f>IFERROR(IF(B936="","",VLOOKUP(B936,'Setup - Materials'!$A$5:$E$504,2,0)),"")</f>
        <v/>
      </c>
      <c r="E936" s="27" t="n"/>
      <c r="F936" s="32">
        <f>IF(OR(C936="",E936=""),"",C936*E936)</f>
        <v/>
      </c>
      <c r="G936" s="26" t="n"/>
      <c r="H936" s="26" t="n"/>
    </row>
    <row r="937">
      <c r="A937" s="31" t="n"/>
      <c r="B937" s="26" t="n"/>
      <c r="C937" s="27" t="n"/>
      <c r="D937" s="28">
        <f>IFERROR(IF(B937="","",VLOOKUP(B937,'Setup - Materials'!$A$5:$E$504,2,0)),"")</f>
        <v/>
      </c>
      <c r="E937" s="27" t="n"/>
      <c r="F937" s="32">
        <f>IF(OR(C937="",E937=""),"",C937*E937)</f>
        <v/>
      </c>
      <c r="G937" s="26" t="n"/>
      <c r="H937" s="26" t="n"/>
    </row>
    <row r="938">
      <c r="A938" s="31" t="n"/>
      <c r="B938" s="26" t="n"/>
      <c r="C938" s="27" t="n"/>
      <c r="D938" s="28">
        <f>IFERROR(IF(B938="","",VLOOKUP(B938,'Setup - Materials'!$A$5:$E$504,2,0)),"")</f>
        <v/>
      </c>
      <c r="E938" s="27" t="n"/>
      <c r="F938" s="32">
        <f>IF(OR(C938="",E938=""),"",C938*E938)</f>
        <v/>
      </c>
      <c r="G938" s="26" t="n"/>
      <c r="H938" s="26" t="n"/>
    </row>
    <row r="939">
      <c r="A939" s="31" t="n"/>
      <c r="B939" s="26" t="n"/>
      <c r="C939" s="27" t="n"/>
      <c r="D939" s="28">
        <f>IFERROR(IF(B939="","",VLOOKUP(B939,'Setup - Materials'!$A$5:$E$504,2,0)),"")</f>
        <v/>
      </c>
      <c r="E939" s="27" t="n"/>
      <c r="F939" s="32">
        <f>IF(OR(C939="",E939=""),"",C939*E939)</f>
        <v/>
      </c>
      <c r="G939" s="26" t="n"/>
      <c r="H939" s="26" t="n"/>
    </row>
    <row r="940">
      <c r="A940" s="31" t="n"/>
      <c r="B940" s="26" t="n"/>
      <c r="C940" s="27" t="n"/>
      <c r="D940" s="28">
        <f>IFERROR(IF(B940="","",VLOOKUP(B940,'Setup - Materials'!$A$5:$E$504,2,0)),"")</f>
        <v/>
      </c>
      <c r="E940" s="27" t="n"/>
      <c r="F940" s="32">
        <f>IF(OR(C940="",E940=""),"",C940*E940)</f>
        <v/>
      </c>
      <c r="G940" s="26" t="n"/>
      <c r="H940" s="26" t="n"/>
    </row>
    <row r="941">
      <c r="A941" s="31" t="n"/>
      <c r="B941" s="26" t="n"/>
      <c r="C941" s="27" t="n"/>
      <c r="D941" s="28">
        <f>IFERROR(IF(B941="","",VLOOKUP(B941,'Setup - Materials'!$A$5:$E$504,2,0)),"")</f>
        <v/>
      </c>
      <c r="E941" s="27" t="n"/>
      <c r="F941" s="32">
        <f>IF(OR(C941="",E941=""),"",C941*E941)</f>
        <v/>
      </c>
      <c r="G941" s="26" t="n"/>
      <c r="H941" s="26" t="n"/>
    </row>
    <row r="942">
      <c r="A942" s="31" t="n"/>
      <c r="B942" s="26" t="n"/>
      <c r="C942" s="27" t="n"/>
      <c r="D942" s="28">
        <f>IFERROR(IF(B942="","",VLOOKUP(B942,'Setup - Materials'!$A$5:$E$504,2,0)),"")</f>
        <v/>
      </c>
      <c r="E942" s="27" t="n"/>
      <c r="F942" s="32">
        <f>IF(OR(C942="",E942=""),"",C942*E942)</f>
        <v/>
      </c>
      <c r="G942" s="26" t="n"/>
      <c r="H942" s="26" t="n"/>
    </row>
    <row r="943">
      <c r="A943" s="31" t="n"/>
      <c r="B943" s="26" t="n"/>
      <c r="C943" s="27" t="n"/>
      <c r="D943" s="28">
        <f>IFERROR(IF(B943="","",VLOOKUP(B943,'Setup - Materials'!$A$5:$E$504,2,0)),"")</f>
        <v/>
      </c>
      <c r="E943" s="27" t="n"/>
      <c r="F943" s="32">
        <f>IF(OR(C943="",E943=""),"",C943*E943)</f>
        <v/>
      </c>
      <c r="G943" s="26" t="n"/>
      <c r="H943" s="26" t="n"/>
    </row>
    <row r="944">
      <c r="A944" s="31" t="n"/>
      <c r="B944" s="26" t="n"/>
      <c r="C944" s="27" t="n"/>
      <c r="D944" s="28">
        <f>IFERROR(IF(B944="","",VLOOKUP(B944,'Setup - Materials'!$A$5:$E$504,2,0)),"")</f>
        <v/>
      </c>
      <c r="E944" s="27" t="n"/>
      <c r="F944" s="32">
        <f>IF(OR(C944="",E944=""),"",C944*E944)</f>
        <v/>
      </c>
      <c r="G944" s="26" t="n"/>
      <c r="H944" s="26" t="n"/>
    </row>
    <row r="945">
      <c r="A945" s="31" t="n"/>
      <c r="B945" s="26" t="n"/>
      <c r="C945" s="27" t="n"/>
      <c r="D945" s="28">
        <f>IFERROR(IF(B945="","",VLOOKUP(B945,'Setup - Materials'!$A$5:$E$504,2,0)),"")</f>
        <v/>
      </c>
      <c r="E945" s="27" t="n"/>
      <c r="F945" s="32">
        <f>IF(OR(C945="",E945=""),"",C945*E945)</f>
        <v/>
      </c>
      <c r="G945" s="26" t="n"/>
      <c r="H945" s="26" t="n"/>
    </row>
    <row r="946">
      <c r="A946" s="31" t="n"/>
      <c r="B946" s="26" t="n"/>
      <c r="C946" s="27" t="n"/>
      <c r="D946" s="28">
        <f>IFERROR(IF(B946="","",VLOOKUP(B946,'Setup - Materials'!$A$5:$E$504,2,0)),"")</f>
        <v/>
      </c>
      <c r="E946" s="27" t="n"/>
      <c r="F946" s="32">
        <f>IF(OR(C946="",E946=""),"",C946*E946)</f>
        <v/>
      </c>
      <c r="G946" s="26" t="n"/>
      <c r="H946" s="26" t="n"/>
    </row>
    <row r="947">
      <c r="A947" s="31" t="n"/>
      <c r="B947" s="26" t="n"/>
      <c r="C947" s="27" t="n"/>
      <c r="D947" s="28">
        <f>IFERROR(IF(B947="","",VLOOKUP(B947,'Setup - Materials'!$A$5:$E$504,2,0)),"")</f>
        <v/>
      </c>
      <c r="E947" s="27" t="n"/>
      <c r="F947" s="32">
        <f>IF(OR(C947="",E947=""),"",C947*E947)</f>
        <v/>
      </c>
      <c r="G947" s="26" t="n"/>
      <c r="H947" s="26" t="n"/>
    </row>
    <row r="948">
      <c r="A948" s="31" t="n"/>
      <c r="B948" s="26" t="n"/>
      <c r="C948" s="27" t="n"/>
      <c r="D948" s="28">
        <f>IFERROR(IF(B948="","",VLOOKUP(B948,'Setup - Materials'!$A$5:$E$504,2,0)),"")</f>
        <v/>
      </c>
      <c r="E948" s="27" t="n"/>
      <c r="F948" s="32">
        <f>IF(OR(C948="",E948=""),"",C948*E948)</f>
        <v/>
      </c>
      <c r="G948" s="26" t="n"/>
      <c r="H948" s="26" t="n"/>
    </row>
    <row r="949">
      <c r="A949" s="31" t="n"/>
      <c r="B949" s="26" t="n"/>
      <c r="C949" s="27" t="n"/>
      <c r="D949" s="28">
        <f>IFERROR(IF(B949="","",VLOOKUP(B949,'Setup - Materials'!$A$5:$E$504,2,0)),"")</f>
        <v/>
      </c>
      <c r="E949" s="27" t="n"/>
      <c r="F949" s="32">
        <f>IF(OR(C949="",E949=""),"",C949*E949)</f>
        <v/>
      </c>
      <c r="G949" s="26" t="n"/>
      <c r="H949" s="26" t="n"/>
    </row>
    <row r="950">
      <c r="A950" s="31" t="n"/>
      <c r="B950" s="26" t="n"/>
      <c r="C950" s="27" t="n"/>
      <c r="D950" s="28">
        <f>IFERROR(IF(B950="","",VLOOKUP(B950,'Setup - Materials'!$A$5:$E$504,2,0)),"")</f>
        <v/>
      </c>
      <c r="E950" s="27" t="n"/>
      <c r="F950" s="32">
        <f>IF(OR(C950="",E950=""),"",C950*E950)</f>
        <v/>
      </c>
      <c r="G950" s="26" t="n"/>
      <c r="H950" s="26" t="n"/>
    </row>
    <row r="951">
      <c r="A951" s="31" t="n"/>
      <c r="B951" s="26" t="n"/>
      <c r="C951" s="27" t="n"/>
      <c r="D951" s="28">
        <f>IFERROR(IF(B951="","",VLOOKUP(B951,'Setup - Materials'!$A$5:$E$504,2,0)),"")</f>
        <v/>
      </c>
      <c r="E951" s="27" t="n"/>
      <c r="F951" s="32">
        <f>IF(OR(C951="",E951=""),"",C951*E951)</f>
        <v/>
      </c>
      <c r="G951" s="26" t="n"/>
      <c r="H951" s="26" t="n"/>
    </row>
    <row r="952">
      <c r="A952" s="31" t="n"/>
      <c r="B952" s="26" t="n"/>
      <c r="C952" s="27" t="n"/>
      <c r="D952" s="28">
        <f>IFERROR(IF(B952="","",VLOOKUP(B952,'Setup - Materials'!$A$5:$E$504,2,0)),"")</f>
        <v/>
      </c>
      <c r="E952" s="27" t="n"/>
      <c r="F952" s="32">
        <f>IF(OR(C952="",E952=""),"",C952*E952)</f>
        <v/>
      </c>
      <c r="G952" s="26" t="n"/>
      <c r="H952" s="26" t="n"/>
    </row>
    <row r="953">
      <c r="A953" s="31" t="n"/>
      <c r="B953" s="26" t="n"/>
      <c r="C953" s="27" t="n"/>
      <c r="D953" s="28">
        <f>IFERROR(IF(B953="","",VLOOKUP(B953,'Setup - Materials'!$A$5:$E$504,2,0)),"")</f>
        <v/>
      </c>
      <c r="E953" s="27" t="n"/>
      <c r="F953" s="32">
        <f>IF(OR(C953="",E953=""),"",C953*E953)</f>
        <v/>
      </c>
      <c r="G953" s="26" t="n"/>
      <c r="H953" s="26" t="n"/>
    </row>
    <row r="954">
      <c r="A954" s="31" t="n"/>
      <c r="B954" s="26" t="n"/>
      <c r="C954" s="27" t="n"/>
      <c r="D954" s="28">
        <f>IFERROR(IF(B954="","",VLOOKUP(B954,'Setup - Materials'!$A$5:$E$504,2,0)),"")</f>
        <v/>
      </c>
      <c r="E954" s="27" t="n"/>
      <c r="F954" s="32">
        <f>IF(OR(C954="",E954=""),"",C954*E954)</f>
        <v/>
      </c>
      <c r="G954" s="26" t="n"/>
      <c r="H954" s="26" t="n"/>
    </row>
    <row r="955">
      <c r="A955" s="31" t="n"/>
      <c r="B955" s="26" t="n"/>
      <c r="C955" s="27" t="n"/>
      <c r="D955" s="28">
        <f>IFERROR(IF(B955="","",VLOOKUP(B955,'Setup - Materials'!$A$5:$E$504,2,0)),"")</f>
        <v/>
      </c>
      <c r="E955" s="27" t="n"/>
      <c r="F955" s="32">
        <f>IF(OR(C955="",E955=""),"",C955*E955)</f>
        <v/>
      </c>
      <c r="G955" s="26" t="n"/>
      <c r="H955" s="26" t="n"/>
    </row>
    <row r="956">
      <c r="A956" s="31" t="n"/>
      <c r="B956" s="26" t="n"/>
      <c r="C956" s="27" t="n"/>
      <c r="D956" s="28">
        <f>IFERROR(IF(B956="","",VLOOKUP(B956,'Setup - Materials'!$A$5:$E$504,2,0)),"")</f>
        <v/>
      </c>
      <c r="E956" s="27" t="n"/>
      <c r="F956" s="32">
        <f>IF(OR(C956="",E956=""),"",C956*E956)</f>
        <v/>
      </c>
      <c r="G956" s="26" t="n"/>
      <c r="H956" s="26" t="n"/>
    </row>
    <row r="957">
      <c r="A957" s="31" t="n"/>
      <c r="B957" s="26" t="n"/>
      <c r="C957" s="27" t="n"/>
      <c r="D957" s="28">
        <f>IFERROR(IF(B957="","",VLOOKUP(B957,'Setup - Materials'!$A$5:$E$504,2,0)),"")</f>
        <v/>
      </c>
      <c r="E957" s="27" t="n"/>
      <c r="F957" s="32">
        <f>IF(OR(C957="",E957=""),"",C957*E957)</f>
        <v/>
      </c>
      <c r="G957" s="26" t="n"/>
      <c r="H957" s="26" t="n"/>
    </row>
    <row r="958">
      <c r="A958" s="31" t="n"/>
      <c r="B958" s="26" t="n"/>
      <c r="C958" s="27" t="n"/>
      <c r="D958" s="28">
        <f>IFERROR(IF(B958="","",VLOOKUP(B958,'Setup - Materials'!$A$5:$E$504,2,0)),"")</f>
        <v/>
      </c>
      <c r="E958" s="27" t="n"/>
      <c r="F958" s="32">
        <f>IF(OR(C958="",E958=""),"",C958*E958)</f>
        <v/>
      </c>
      <c r="G958" s="26" t="n"/>
      <c r="H958" s="26" t="n"/>
    </row>
    <row r="959">
      <c r="A959" s="31" t="n"/>
      <c r="B959" s="26" t="n"/>
      <c r="C959" s="27" t="n"/>
      <c r="D959" s="28">
        <f>IFERROR(IF(B959="","",VLOOKUP(B959,'Setup - Materials'!$A$5:$E$504,2,0)),"")</f>
        <v/>
      </c>
      <c r="E959" s="27" t="n"/>
      <c r="F959" s="32">
        <f>IF(OR(C959="",E959=""),"",C959*E959)</f>
        <v/>
      </c>
      <c r="G959" s="26" t="n"/>
      <c r="H959" s="26" t="n"/>
    </row>
    <row r="960">
      <c r="A960" s="31" t="n"/>
      <c r="B960" s="26" t="n"/>
      <c r="C960" s="27" t="n"/>
      <c r="D960" s="28">
        <f>IFERROR(IF(B960="","",VLOOKUP(B960,'Setup - Materials'!$A$5:$E$504,2,0)),"")</f>
        <v/>
      </c>
      <c r="E960" s="27" t="n"/>
      <c r="F960" s="32">
        <f>IF(OR(C960="",E960=""),"",C960*E960)</f>
        <v/>
      </c>
      <c r="G960" s="26" t="n"/>
      <c r="H960" s="26" t="n"/>
    </row>
    <row r="961">
      <c r="A961" s="31" t="n"/>
      <c r="B961" s="26" t="n"/>
      <c r="C961" s="27" t="n"/>
      <c r="D961" s="28">
        <f>IFERROR(IF(B961="","",VLOOKUP(B961,'Setup - Materials'!$A$5:$E$504,2,0)),"")</f>
        <v/>
      </c>
      <c r="E961" s="27" t="n"/>
      <c r="F961" s="32">
        <f>IF(OR(C961="",E961=""),"",C961*E961)</f>
        <v/>
      </c>
      <c r="G961" s="26" t="n"/>
      <c r="H961" s="26" t="n"/>
    </row>
    <row r="962">
      <c r="A962" s="31" t="n"/>
      <c r="B962" s="26" t="n"/>
      <c r="C962" s="27" t="n"/>
      <c r="D962" s="28">
        <f>IFERROR(IF(B962="","",VLOOKUP(B962,'Setup - Materials'!$A$5:$E$504,2,0)),"")</f>
        <v/>
      </c>
      <c r="E962" s="27" t="n"/>
      <c r="F962" s="32">
        <f>IF(OR(C962="",E962=""),"",C962*E962)</f>
        <v/>
      </c>
      <c r="G962" s="26" t="n"/>
      <c r="H962" s="26" t="n"/>
    </row>
    <row r="963">
      <c r="A963" s="31" t="n"/>
      <c r="B963" s="26" t="n"/>
      <c r="C963" s="27" t="n"/>
      <c r="D963" s="28">
        <f>IFERROR(IF(B963="","",VLOOKUP(B963,'Setup - Materials'!$A$5:$E$504,2,0)),"")</f>
        <v/>
      </c>
      <c r="E963" s="27" t="n"/>
      <c r="F963" s="32">
        <f>IF(OR(C963="",E963=""),"",C963*E963)</f>
        <v/>
      </c>
      <c r="G963" s="26" t="n"/>
      <c r="H963" s="26" t="n"/>
    </row>
    <row r="964">
      <c r="A964" s="31" t="n"/>
      <c r="B964" s="26" t="n"/>
      <c r="C964" s="27" t="n"/>
      <c r="D964" s="28">
        <f>IFERROR(IF(B964="","",VLOOKUP(B964,'Setup - Materials'!$A$5:$E$504,2,0)),"")</f>
        <v/>
      </c>
      <c r="E964" s="27" t="n"/>
      <c r="F964" s="32">
        <f>IF(OR(C964="",E964=""),"",C964*E964)</f>
        <v/>
      </c>
      <c r="G964" s="26" t="n"/>
      <c r="H964" s="26" t="n"/>
    </row>
    <row r="965">
      <c r="A965" s="31" t="n"/>
      <c r="B965" s="26" t="n"/>
      <c r="C965" s="27" t="n"/>
      <c r="D965" s="28">
        <f>IFERROR(IF(B965="","",VLOOKUP(B965,'Setup - Materials'!$A$5:$E$504,2,0)),"")</f>
        <v/>
      </c>
      <c r="E965" s="27" t="n"/>
      <c r="F965" s="32">
        <f>IF(OR(C965="",E965=""),"",C965*E965)</f>
        <v/>
      </c>
      <c r="G965" s="26" t="n"/>
      <c r="H965" s="26" t="n"/>
    </row>
    <row r="966">
      <c r="A966" s="31" t="n"/>
      <c r="B966" s="26" t="n"/>
      <c r="C966" s="27" t="n"/>
      <c r="D966" s="28">
        <f>IFERROR(IF(B966="","",VLOOKUP(B966,'Setup - Materials'!$A$5:$E$504,2,0)),"")</f>
        <v/>
      </c>
      <c r="E966" s="27" t="n"/>
      <c r="F966" s="32">
        <f>IF(OR(C966="",E966=""),"",C966*E966)</f>
        <v/>
      </c>
      <c r="G966" s="26" t="n"/>
      <c r="H966" s="26" t="n"/>
    </row>
    <row r="967">
      <c r="A967" s="31" t="n"/>
      <c r="B967" s="26" t="n"/>
      <c r="C967" s="27" t="n"/>
      <c r="D967" s="28">
        <f>IFERROR(IF(B967="","",VLOOKUP(B967,'Setup - Materials'!$A$5:$E$504,2,0)),"")</f>
        <v/>
      </c>
      <c r="E967" s="27" t="n"/>
      <c r="F967" s="32">
        <f>IF(OR(C967="",E967=""),"",C967*E967)</f>
        <v/>
      </c>
      <c r="G967" s="26" t="n"/>
      <c r="H967" s="26" t="n"/>
    </row>
    <row r="968">
      <c r="A968" s="31" t="n"/>
      <c r="B968" s="26" t="n"/>
      <c r="C968" s="27" t="n"/>
      <c r="D968" s="28">
        <f>IFERROR(IF(B968="","",VLOOKUP(B968,'Setup - Materials'!$A$5:$E$504,2,0)),"")</f>
        <v/>
      </c>
      <c r="E968" s="27" t="n"/>
      <c r="F968" s="32">
        <f>IF(OR(C968="",E968=""),"",C968*E968)</f>
        <v/>
      </c>
      <c r="G968" s="26" t="n"/>
      <c r="H968" s="26" t="n"/>
    </row>
    <row r="969">
      <c r="A969" s="31" t="n"/>
      <c r="B969" s="26" t="n"/>
      <c r="C969" s="27" t="n"/>
      <c r="D969" s="28">
        <f>IFERROR(IF(B969="","",VLOOKUP(B969,'Setup - Materials'!$A$5:$E$504,2,0)),"")</f>
        <v/>
      </c>
      <c r="E969" s="27" t="n"/>
      <c r="F969" s="32">
        <f>IF(OR(C969="",E969=""),"",C969*E969)</f>
        <v/>
      </c>
      <c r="G969" s="26" t="n"/>
      <c r="H969" s="26" t="n"/>
    </row>
    <row r="970">
      <c r="A970" s="31" t="n"/>
      <c r="B970" s="26" t="n"/>
      <c r="C970" s="27" t="n"/>
      <c r="D970" s="28">
        <f>IFERROR(IF(B970="","",VLOOKUP(B970,'Setup - Materials'!$A$5:$E$504,2,0)),"")</f>
        <v/>
      </c>
      <c r="E970" s="27" t="n"/>
      <c r="F970" s="32">
        <f>IF(OR(C970="",E970=""),"",C970*E970)</f>
        <v/>
      </c>
      <c r="G970" s="26" t="n"/>
      <c r="H970" s="26" t="n"/>
    </row>
    <row r="971">
      <c r="A971" s="31" t="n"/>
      <c r="B971" s="26" t="n"/>
      <c r="C971" s="27" t="n"/>
      <c r="D971" s="28">
        <f>IFERROR(IF(B971="","",VLOOKUP(B971,'Setup - Materials'!$A$5:$E$504,2,0)),"")</f>
        <v/>
      </c>
      <c r="E971" s="27" t="n"/>
      <c r="F971" s="32">
        <f>IF(OR(C971="",E971=""),"",C971*E971)</f>
        <v/>
      </c>
      <c r="G971" s="26" t="n"/>
      <c r="H971" s="26" t="n"/>
    </row>
    <row r="972">
      <c r="A972" s="31" t="n"/>
      <c r="B972" s="26" t="n"/>
      <c r="C972" s="27" t="n"/>
      <c r="D972" s="28">
        <f>IFERROR(IF(B972="","",VLOOKUP(B972,'Setup - Materials'!$A$5:$E$504,2,0)),"")</f>
        <v/>
      </c>
      <c r="E972" s="27" t="n"/>
      <c r="F972" s="32">
        <f>IF(OR(C972="",E972=""),"",C972*E972)</f>
        <v/>
      </c>
      <c r="G972" s="26" t="n"/>
      <c r="H972" s="26" t="n"/>
    </row>
    <row r="973">
      <c r="A973" s="31" t="n"/>
      <c r="B973" s="26" t="n"/>
      <c r="C973" s="27" t="n"/>
      <c r="D973" s="28">
        <f>IFERROR(IF(B973="","",VLOOKUP(B973,'Setup - Materials'!$A$5:$E$504,2,0)),"")</f>
        <v/>
      </c>
      <c r="E973" s="27" t="n"/>
      <c r="F973" s="32">
        <f>IF(OR(C973="",E973=""),"",C973*E973)</f>
        <v/>
      </c>
      <c r="G973" s="26" t="n"/>
      <c r="H973" s="26" t="n"/>
    </row>
    <row r="974">
      <c r="A974" s="31" t="n"/>
      <c r="B974" s="26" t="n"/>
      <c r="C974" s="27" t="n"/>
      <c r="D974" s="28">
        <f>IFERROR(IF(B974="","",VLOOKUP(B974,'Setup - Materials'!$A$5:$E$504,2,0)),"")</f>
        <v/>
      </c>
      <c r="E974" s="27" t="n"/>
      <c r="F974" s="32">
        <f>IF(OR(C974="",E974=""),"",C974*E974)</f>
        <v/>
      </c>
      <c r="G974" s="26" t="n"/>
      <c r="H974" s="26" t="n"/>
    </row>
    <row r="975">
      <c r="A975" s="31" t="n"/>
      <c r="B975" s="26" t="n"/>
      <c r="C975" s="27" t="n"/>
      <c r="D975" s="28">
        <f>IFERROR(IF(B975="","",VLOOKUP(B975,'Setup - Materials'!$A$5:$E$504,2,0)),"")</f>
        <v/>
      </c>
      <c r="E975" s="27" t="n"/>
      <c r="F975" s="32">
        <f>IF(OR(C975="",E975=""),"",C975*E975)</f>
        <v/>
      </c>
      <c r="G975" s="26" t="n"/>
      <c r="H975" s="26" t="n"/>
    </row>
    <row r="976">
      <c r="A976" s="31" t="n"/>
      <c r="B976" s="26" t="n"/>
      <c r="C976" s="27" t="n"/>
      <c r="D976" s="28">
        <f>IFERROR(IF(B976="","",VLOOKUP(B976,'Setup - Materials'!$A$5:$E$504,2,0)),"")</f>
        <v/>
      </c>
      <c r="E976" s="27" t="n"/>
      <c r="F976" s="32">
        <f>IF(OR(C976="",E976=""),"",C976*E976)</f>
        <v/>
      </c>
      <c r="G976" s="26" t="n"/>
      <c r="H976" s="26" t="n"/>
    </row>
    <row r="977">
      <c r="A977" s="31" t="n"/>
      <c r="B977" s="26" t="n"/>
      <c r="C977" s="27" t="n"/>
      <c r="D977" s="28">
        <f>IFERROR(IF(B977="","",VLOOKUP(B977,'Setup - Materials'!$A$5:$E$504,2,0)),"")</f>
        <v/>
      </c>
      <c r="E977" s="27" t="n"/>
      <c r="F977" s="32">
        <f>IF(OR(C977="",E977=""),"",C977*E977)</f>
        <v/>
      </c>
      <c r="G977" s="26" t="n"/>
      <c r="H977" s="26" t="n"/>
    </row>
    <row r="978">
      <c r="A978" s="31" t="n"/>
      <c r="B978" s="26" t="n"/>
      <c r="C978" s="27" t="n"/>
      <c r="D978" s="28">
        <f>IFERROR(IF(B978="","",VLOOKUP(B978,'Setup - Materials'!$A$5:$E$504,2,0)),"")</f>
        <v/>
      </c>
      <c r="E978" s="27" t="n"/>
      <c r="F978" s="32">
        <f>IF(OR(C978="",E978=""),"",C978*E978)</f>
        <v/>
      </c>
      <c r="G978" s="26" t="n"/>
      <c r="H978" s="26" t="n"/>
    </row>
    <row r="979">
      <c r="A979" s="31" t="n"/>
      <c r="B979" s="26" t="n"/>
      <c r="C979" s="27" t="n"/>
      <c r="D979" s="28">
        <f>IFERROR(IF(B979="","",VLOOKUP(B979,'Setup - Materials'!$A$5:$E$504,2,0)),"")</f>
        <v/>
      </c>
      <c r="E979" s="27" t="n"/>
      <c r="F979" s="32">
        <f>IF(OR(C979="",E979=""),"",C979*E979)</f>
        <v/>
      </c>
      <c r="G979" s="26" t="n"/>
      <c r="H979" s="26" t="n"/>
    </row>
    <row r="980">
      <c r="A980" s="31" t="n"/>
      <c r="B980" s="26" t="n"/>
      <c r="C980" s="27" t="n"/>
      <c r="D980" s="28">
        <f>IFERROR(IF(B980="","",VLOOKUP(B980,'Setup - Materials'!$A$5:$E$504,2,0)),"")</f>
        <v/>
      </c>
      <c r="E980" s="27" t="n"/>
      <c r="F980" s="32">
        <f>IF(OR(C980="",E980=""),"",C980*E980)</f>
        <v/>
      </c>
      <c r="G980" s="26" t="n"/>
      <c r="H980" s="26" t="n"/>
    </row>
    <row r="981">
      <c r="A981" s="31" t="n"/>
      <c r="B981" s="26" t="n"/>
      <c r="C981" s="27" t="n"/>
      <c r="D981" s="28">
        <f>IFERROR(IF(B981="","",VLOOKUP(B981,'Setup - Materials'!$A$5:$E$504,2,0)),"")</f>
        <v/>
      </c>
      <c r="E981" s="27" t="n"/>
      <c r="F981" s="32">
        <f>IF(OR(C981="",E981=""),"",C981*E981)</f>
        <v/>
      </c>
      <c r="G981" s="26" t="n"/>
      <c r="H981" s="26" t="n"/>
    </row>
    <row r="982">
      <c r="A982" s="31" t="n"/>
      <c r="B982" s="26" t="n"/>
      <c r="C982" s="27" t="n"/>
      <c r="D982" s="28">
        <f>IFERROR(IF(B982="","",VLOOKUP(B982,'Setup - Materials'!$A$5:$E$504,2,0)),"")</f>
        <v/>
      </c>
      <c r="E982" s="27" t="n"/>
      <c r="F982" s="32">
        <f>IF(OR(C982="",E982=""),"",C982*E982)</f>
        <v/>
      </c>
      <c r="G982" s="26" t="n"/>
      <c r="H982" s="26" t="n"/>
    </row>
    <row r="983">
      <c r="A983" s="31" t="n"/>
      <c r="B983" s="26" t="n"/>
      <c r="C983" s="27" t="n"/>
      <c r="D983" s="28">
        <f>IFERROR(IF(B983="","",VLOOKUP(B983,'Setup - Materials'!$A$5:$E$504,2,0)),"")</f>
        <v/>
      </c>
      <c r="E983" s="27" t="n"/>
      <c r="F983" s="32">
        <f>IF(OR(C983="",E983=""),"",C983*E983)</f>
        <v/>
      </c>
      <c r="G983" s="26" t="n"/>
      <c r="H983" s="26" t="n"/>
    </row>
    <row r="984">
      <c r="A984" s="31" t="n"/>
      <c r="B984" s="26" t="n"/>
      <c r="C984" s="27" t="n"/>
      <c r="D984" s="28">
        <f>IFERROR(IF(B984="","",VLOOKUP(B984,'Setup - Materials'!$A$5:$E$504,2,0)),"")</f>
        <v/>
      </c>
      <c r="E984" s="27" t="n"/>
      <c r="F984" s="32">
        <f>IF(OR(C984="",E984=""),"",C984*E984)</f>
        <v/>
      </c>
      <c r="G984" s="26" t="n"/>
      <c r="H984" s="26" t="n"/>
    </row>
    <row r="985">
      <c r="A985" s="31" t="n"/>
      <c r="B985" s="26" t="n"/>
      <c r="C985" s="27" t="n"/>
      <c r="D985" s="28">
        <f>IFERROR(IF(B985="","",VLOOKUP(B985,'Setup - Materials'!$A$5:$E$504,2,0)),"")</f>
        <v/>
      </c>
      <c r="E985" s="27" t="n"/>
      <c r="F985" s="32">
        <f>IF(OR(C985="",E985=""),"",C985*E985)</f>
        <v/>
      </c>
      <c r="G985" s="26" t="n"/>
      <c r="H985" s="26" t="n"/>
    </row>
    <row r="986">
      <c r="A986" s="31" t="n"/>
      <c r="B986" s="26" t="n"/>
      <c r="C986" s="27" t="n"/>
      <c r="D986" s="28">
        <f>IFERROR(IF(B986="","",VLOOKUP(B986,'Setup - Materials'!$A$5:$E$504,2,0)),"")</f>
        <v/>
      </c>
      <c r="E986" s="27" t="n"/>
      <c r="F986" s="32">
        <f>IF(OR(C986="",E986=""),"",C986*E986)</f>
        <v/>
      </c>
      <c r="G986" s="26" t="n"/>
      <c r="H986" s="26" t="n"/>
    </row>
    <row r="987">
      <c r="A987" s="31" t="n"/>
      <c r="B987" s="26" t="n"/>
      <c r="C987" s="27" t="n"/>
      <c r="D987" s="28">
        <f>IFERROR(IF(B987="","",VLOOKUP(B987,'Setup - Materials'!$A$5:$E$504,2,0)),"")</f>
        <v/>
      </c>
      <c r="E987" s="27" t="n"/>
      <c r="F987" s="32">
        <f>IF(OR(C987="",E987=""),"",C987*E987)</f>
        <v/>
      </c>
      <c r="G987" s="26" t="n"/>
      <c r="H987" s="26" t="n"/>
    </row>
    <row r="988">
      <c r="A988" s="31" t="n"/>
      <c r="B988" s="26" t="n"/>
      <c r="C988" s="27" t="n"/>
      <c r="D988" s="28">
        <f>IFERROR(IF(B988="","",VLOOKUP(B988,'Setup - Materials'!$A$5:$E$504,2,0)),"")</f>
        <v/>
      </c>
      <c r="E988" s="27" t="n"/>
      <c r="F988" s="32">
        <f>IF(OR(C988="",E988=""),"",C988*E988)</f>
        <v/>
      </c>
      <c r="G988" s="26" t="n"/>
      <c r="H988" s="26" t="n"/>
    </row>
    <row r="989">
      <c r="A989" s="31" t="n"/>
      <c r="B989" s="26" t="n"/>
      <c r="C989" s="27" t="n"/>
      <c r="D989" s="28">
        <f>IFERROR(IF(B989="","",VLOOKUP(B989,'Setup - Materials'!$A$5:$E$504,2,0)),"")</f>
        <v/>
      </c>
      <c r="E989" s="27" t="n"/>
      <c r="F989" s="32">
        <f>IF(OR(C989="",E989=""),"",C989*E989)</f>
        <v/>
      </c>
      <c r="G989" s="26" t="n"/>
      <c r="H989" s="26" t="n"/>
    </row>
    <row r="990">
      <c r="A990" s="31" t="n"/>
      <c r="B990" s="26" t="n"/>
      <c r="C990" s="27" t="n"/>
      <c r="D990" s="28">
        <f>IFERROR(IF(B990="","",VLOOKUP(B990,'Setup - Materials'!$A$5:$E$504,2,0)),"")</f>
        <v/>
      </c>
      <c r="E990" s="27" t="n"/>
      <c r="F990" s="32">
        <f>IF(OR(C990="",E990=""),"",C990*E990)</f>
        <v/>
      </c>
      <c r="G990" s="26" t="n"/>
      <c r="H990" s="26" t="n"/>
    </row>
    <row r="991">
      <c r="A991" s="31" t="n"/>
      <c r="B991" s="26" t="n"/>
      <c r="C991" s="27" t="n"/>
      <c r="D991" s="28">
        <f>IFERROR(IF(B991="","",VLOOKUP(B991,'Setup - Materials'!$A$5:$E$504,2,0)),"")</f>
        <v/>
      </c>
      <c r="E991" s="27" t="n"/>
      <c r="F991" s="32">
        <f>IF(OR(C991="",E991=""),"",C991*E991)</f>
        <v/>
      </c>
      <c r="G991" s="26" t="n"/>
      <c r="H991" s="26" t="n"/>
    </row>
    <row r="992">
      <c r="A992" s="31" t="n"/>
      <c r="B992" s="26" t="n"/>
      <c r="C992" s="27" t="n"/>
      <c r="D992" s="28">
        <f>IFERROR(IF(B992="","",VLOOKUP(B992,'Setup - Materials'!$A$5:$E$504,2,0)),"")</f>
        <v/>
      </c>
      <c r="E992" s="27" t="n"/>
      <c r="F992" s="32">
        <f>IF(OR(C992="",E992=""),"",C992*E992)</f>
        <v/>
      </c>
      <c r="G992" s="26" t="n"/>
      <c r="H992" s="26" t="n"/>
    </row>
    <row r="993">
      <c r="A993" s="31" t="n"/>
      <c r="B993" s="26" t="n"/>
      <c r="C993" s="27" t="n"/>
      <c r="D993" s="28">
        <f>IFERROR(IF(B993="","",VLOOKUP(B993,'Setup - Materials'!$A$5:$E$504,2,0)),"")</f>
        <v/>
      </c>
      <c r="E993" s="27" t="n"/>
      <c r="F993" s="32">
        <f>IF(OR(C993="",E993=""),"",C993*E993)</f>
        <v/>
      </c>
      <c r="G993" s="26" t="n"/>
      <c r="H993" s="26" t="n"/>
    </row>
    <row r="994">
      <c r="A994" s="31" t="n"/>
      <c r="B994" s="26" t="n"/>
      <c r="C994" s="27" t="n"/>
      <c r="D994" s="28">
        <f>IFERROR(IF(B994="","",VLOOKUP(B994,'Setup - Materials'!$A$5:$E$504,2,0)),"")</f>
        <v/>
      </c>
      <c r="E994" s="27" t="n"/>
      <c r="F994" s="32">
        <f>IF(OR(C994="",E994=""),"",C994*E994)</f>
        <v/>
      </c>
      <c r="G994" s="26" t="n"/>
      <c r="H994" s="26" t="n"/>
    </row>
    <row r="995">
      <c r="A995" s="31" t="n"/>
      <c r="B995" s="26" t="n"/>
      <c r="C995" s="27" t="n"/>
      <c r="D995" s="28">
        <f>IFERROR(IF(B995="","",VLOOKUP(B995,'Setup - Materials'!$A$5:$E$504,2,0)),"")</f>
        <v/>
      </c>
      <c r="E995" s="27" t="n"/>
      <c r="F995" s="32">
        <f>IF(OR(C995="",E995=""),"",C995*E995)</f>
        <v/>
      </c>
      <c r="G995" s="26" t="n"/>
      <c r="H995" s="26" t="n"/>
    </row>
    <row r="996">
      <c r="A996" s="31" t="n"/>
      <c r="B996" s="26" t="n"/>
      <c r="C996" s="27" t="n"/>
      <c r="D996" s="28">
        <f>IFERROR(IF(B996="","",VLOOKUP(B996,'Setup - Materials'!$A$5:$E$504,2,0)),"")</f>
        <v/>
      </c>
      <c r="E996" s="27" t="n"/>
      <c r="F996" s="32">
        <f>IF(OR(C996="",E996=""),"",C996*E996)</f>
        <v/>
      </c>
      <c r="G996" s="26" t="n"/>
      <c r="H996" s="26" t="n"/>
    </row>
    <row r="997">
      <c r="A997" s="31" t="n"/>
      <c r="B997" s="26" t="n"/>
      <c r="C997" s="27" t="n"/>
      <c r="D997" s="28">
        <f>IFERROR(IF(B997="","",VLOOKUP(B997,'Setup - Materials'!$A$5:$E$504,2,0)),"")</f>
        <v/>
      </c>
      <c r="E997" s="27" t="n"/>
      <c r="F997" s="32">
        <f>IF(OR(C997="",E997=""),"",C997*E997)</f>
        <v/>
      </c>
      <c r="G997" s="26" t="n"/>
      <c r="H997" s="26" t="n"/>
    </row>
    <row r="998">
      <c r="A998" s="31" t="n"/>
      <c r="B998" s="26" t="n"/>
      <c r="C998" s="27" t="n"/>
      <c r="D998" s="28">
        <f>IFERROR(IF(B998="","",VLOOKUP(B998,'Setup - Materials'!$A$5:$E$504,2,0)),"")</f>
        <v/>
      </c>
      <c r="E998" s="27" t="n"/>
      <c r="F998" s="32">
        <f>IF(OR(C998="",E998=""),"",C998*E998)</f>
        <v/>
      </c>
      <c r="G998" s="26" t="n"/>
      <c r="H998" s="26" t="n"/>
    </row>
    <row r="999">
      <c r="A999" s="31" t="n"/>
      <c r="B999" s="26" t="n"/>
      <c r="C999" s="27" t="n"/>
      <c r="D999" s="28">
        <f>IFERROR(IF(B999="","",VLOOKUP(B999,'Setup - Materials'!$A$5:$E$504,2,0)),"")</f>
        <v/>
      </c>
      <c r="E999" s="27" t="n"/>
      <c r="F999" s="32">
        <f>IF(OR(C999="",E999=""),"",C999*E999)</f>
        <v/>
      </c>
      <c r="G999" s="26" t="n"/>
      <c r="H999" s="26" t="n"/>
    </row>
    <row r="1000">
      <c r="A1000" s="31" t="n"/>
      <c r="B1000" s="26" t="n"/>
      <c r="C1000" s="27" t="n"/>
      <c r="D1000" s="28">
        <f>IFERROR(IF(B1000="","",VLOOKUP(B1000,'Setup - Materials'!$A$5:$E$504,2,0)),"")</f>
        <v/>
      </c>
      <c r="E1000" s="27" t="n"/>
      <c r="F1000" s="32">
        <f>IF(OR(C1000="",E1000=""),"",C1000*E1000)</f>
        <v/>
      </c>
      <c r="G1000" s="26" t="n"/>
      <c r="H1000" s="26" t="n"/>
    </row>
    <row r="1001">
      <c r="A1001" s="31" t="n"/>
      <c r="B1001" s="26" t="n"/>
      <c r="C1001" s="27" t="n"/>
      <c r="D1001" s="28">
        <f>IFERROR(IF(B1001="","",VLOOKUP(B1001,'Setup - Materials'!$A$5:$E$504,2,0)),"")</f>
        <v/>
      </c>
      <c r="E1001" s="27" t="n"/>
      <c r="F1001" s="32">
        <f>IF(OR(C1001="",E1001=""),"",C1001*E1001)</f>
        <v/>
      </c>
      <c r="G1001" s="26" t="n"/>
      <c r="H1001" s="26" t="n"/>
    </row>
    <row r="1002">
      <c r="A1002" s="31" t="n"/>
      <c r="B1002" s="26" t="n"/>
      <c r="C1002" s="27" t="n"/>
      <c r="D1002" s="28">
        <f>IFERROR(IF(B1002="","",VLOOKUP(B1002,'Setup - Materials'!$A$5:$E$504,2,0)),"")</f>
        <v/>
      </c>
      <c r="E1002" s="27" t="n"/>
      <c r="F1002" s="32">
        <f>IF(OR(C1002="",E1002=""),"",C1002*E1002)</f>
        <v/>
      </c>
      <c r="G1002" s="26" t="n"/>
      <c r="H1002" s="26" t="n"/>
    </row>
    <row r="1003">
      <c r="A1003" s="31" t="n"/>
      <c r="B1003" s="26" t="n"/>
      <c r="C1003" s="27" t="n"/>
      <c r="D1003" s="28">
        <f>IFERROR(IF(B1003="","",VLOOKUP(B1003,'Setup - Materials'!$A$5:$E$504,2,0)),"")</f>
        <v/>
      </c>
      <c r="E1003" s="27" t="n"/>
      <c r="F1003" s="32">
        <f>IF(OR(C1003="",E1003=""),"",C1003*E1003)</f>
        <v/>
      </c>
      <c r="G1003" s="26" t="n"/>
      <c r="H1003" s="26" t="n"/>
    </row>
    <row r="1004">
      <c r="A1004" s="31" t="n"/>
      <c r="B1004" s="26" t="n"/>
      <c r="C1004" s="27" t="n"/>
      <c r="D1004" s="28">
        <f>IFERROR(IF(B1004="","",VLOOKUP(B1004,'Setup - Materials'!$A$5:$E$504,2,0)),"")</f>
        <v/>
      </c>
      <c r="E1004" s="27" t="n"/>
      <c r="F1004" s="32">
        <f>IF(OR(C1004="",E1004=""),"",C1004*E1004)</f>
        <v/>
      </c>
      <c r="G1004" s="26" t="n"/>
      <c r="H1004" s="26" t="n"/>
    </row>
    <row r="1005">
      <c r="A1005" s="31" t="n"/>
      <c r="B1005" s="26" t="n"/>
      <c r="C1005" s="27" t="n"/>
      <c r="D1005" s="28">
        <f>IFERROR(IF(B1005="","",VLOOKUP(B1005,'Setup - Materials'!$A$5:$E$504,2,0)),"")</f>
        <v/>
      </c>
      <c r="E1005" s="27" t="n"/>
      <c r="F1005" s="32">
        <f>IF(OR(C1005="",E1005=""),"",C1005*E1005)</f>
        <v/>
      </c>
      <c r="G1005" s="26" t="n"/>
      <c r="H1005" s="26" t="n"/>
    </row>
    <row r="1006">
      <c r="A1006" s="31" t="n"/>
      <c r="B1006" s="26" t="n"/>
      <c r="C1006" s="27" t="n"/>
      <c r="D1006" s="28">
        <f>IFERROR(IF(B1006="","",VLOOKUP(B1006,'Setup - Materials'!$A$5:$E$504,2,0)),"")</f>
        <v/>
      </c>
      <c r="E1006" s="27" t="n"/>
      <c r="F1006" s="32">
        <f>IF(OR(C1006="",E1006=""),"",C1006*E1006)</f>
        <v/>
      </c>
      <c r="G1006" s="26" t="n"/>
      <c r="H1006" s="26" t="n"/>
    </row>
    <row r="1007">
      <c r="A1007" s="31" t="n"/>
      <c r="B1007" s="26" t="n"/>
      <c r="C1007" s="27" t="n"/>
      <c r="D1007" s="28">
        <f>IFERROR(IF(B1007="","",VLOOKUP(B1007,'Setup - Materials'!$A$5:$E$504,2,0)),"")</f>
        <v/>
      </c>
      <c r="E1007" s="27" t="n"/>
      <c r="F1007" s="32">
        <f>IF(OR(C1007="",E1007=""),"",C1007*E1007)</f>
        <v/>
      </c>
      <c r="G1007" s="26" t="n"/>
      <c r="H1007" s="26" t="n"/>
    </row>
    <row r="1008">
      <c r="A1008" s="31" t="n"/>
      <c r="B1008" s="26" t="n"/>
      <c r="C1008" s="27" t="n"/>
      <c r="D1008" s="28">
        <f>IFERROR(IF(B1008="","",VLOOKUP(B1008,'Setup - Materials'!$A$5:$E$504,2,0)),"")</f>
        <v/>
      </c>
      <c r="E1008" s="27" t="n"/>
      <c r="F1008" s="32">
        <f>IF(OR(C1008="",E1008=""),"",C1008*E1008)</f>
        <v/>
      </c>
      <c r="G1008" s="26" t="n"/>
      <c r="H1008" s="26" t="n"/>
    </row>
    <row r="1009">
      <c r="A1009" s="31" t="n"/>
      <c r="B1009" s="26" t="n"/>
      <c r="C1009" s="27" t="n"/>
      <c r="D1009" s="28">
        <f>IFERROR(IF(B1009="","",VLOOKUP(B1009,'Setup - Materials'!$A$5:$E$504,2,0)),"")</f>
        <v/>
      </c>
      <c r="E1009" s="27" t="n"/>
      <c r="F1009" s="32">
        <f>IF(OR(C1009="",E1009=""),"",C1009*E1009)</f>
        <v/>
      </c>
      <c r="G1009" s="26" t="n"/>
      <c r="H1009" s="26" t="n"/>
    </row>
    <row r="1010">
      <c r="A1010" s="31" t="n"/>
      <c r="B1010" s="26" t="n"/>
      <c r="C1010" s="27" t="n"/>
      <c r="D1010" s="28">
        <f>IFERROR(IF(B1010="","",VLOOKUP(B1010,'Setup - Materials'!$A$5:$E$504,2,0)),"")</f>
        <v/>
      </c>
      <c r="E1010" s="27" t="n"/>
      <c r="F1010" s="32">
        <f>IF(OR(C1010="",E1010=""),"",C1010*E1010)</f>
        <v/>
      </c>
      <c r="G1010" s="26" t="n"/>
      <c r="H1010" s="26" t="n"/>
    </row>
    <row r="1011">
      <c r="A1011" s="31" t="n"/>
      <c r="B1011" s="26" t="n"/>
      <c r="C1011" s="27" t="n"/>
      <c r="D1011" s="28">
        <f>IFERROR(IF(B1011="","",VLOOKUP(B1011,'Setup - Materials'!$A$5:$E$504,2,0)),"")</f>
        <v/>
      </c>
      <c r="E1011" s="27" t="n"/>
      <c r="F1011" s="32">
        <f>IF(OR(C1011="",E1011=""),"",C1011*E1011)</f>
        <v/>
      </c>
      <c r="G1011" s="26" t="n"/>
      <c r="H1011" s="26" t="n"/>
    </row>
    <row r="1012">
      <c r="A1012" s="31" t="n"/>
      <c r="B1012" s="26" t="n"/>
      <c r="C1012" s="27" t="n"/>
      <c r="D1012" s="28">
        <f>IFERROR(IF(B1012="","",VLOOKUP(B1012,'Setup - Materials'!$A$5:$E$504,2,0)),"")</f>
        <v/>
      </c>
      <c r="E1012" s="27" t="n"/>
      <c r="F1012" s="32">
        <f>IF(OR(C1012="",E1012=""),"",C1012*E1012)</f>
        <v/>
      </c>
      <c r="G1012" s="26" t="n"/>
      <c r="H1012" s="26" t="n"/>
    </row>
    <row r="1013">
      <c r="A1013" s="31" t="n"/>
      <c r="B1013" s="26" t="n"/>
      <c r="C1013" s="27" t="n"/>
      <c r="D1013" s="28">
        <f>IFERROR(IF(B1013="","",VLOOKUP(B1013,'Setup - Materials'!$A$5:$E$504,2,0)),"")</f>
        <v/>
      </c>
      <c r="E1013" s="27" t="n"/>
      <c r="F1013" s="32">
        <f>IF(OR(C1013="",E1013=""),"",C1013*E1013)</f>
        <v/>
      </c>
      <c r="G1013" s="26" t="n"/>
      <c r="H1013" s="26" t="n"/>
    </row>
    <row r="1014">
      <c r="A1014" s="31" t="n"/>
      <c r="B1014" s="26" t="n"/>
      <c r="C1014" s="27" t="n"/>
      <c r="D1014" s="28">
        <f>IFERROR(IF(B1014="","",VLOOKUP(B1014,'Setup - Materials'!$A$5:$E$504,2,0)),"")</f>
        <v/>
      </c>
      <c r="E1014" s="27" t="n"/>
      <c r="F1014" s="32">
        <f>IF(OR(C1014="",E1014=""),"",C1014*E1014)</f>
        <v/>
      </c>
      <c r="G1014" s="26" t="n"/>
      <c r="H1014" s="26" t="n"/>
    </row>
    <row r="1015">
      <c r="A1015" s="31" t="n"/>
      <c r="B1015" s="26" t="n"/>
      <c r="C1015" s="27" t="n"/>
      <c r="D1015" s="28">
        <f>IFERROR(IF(B1015="","",VLOOKUP(B1015,'Setup - Materials'!$A$5:$E$504,2,0)),"")</f>
        <v/>
      </c>
      <c r="E1015" s="27" t="n"/>
      <c r="F1015" s="32">
        <f>IF(OR(C1015="",E1015=""),"",C1015*E1015)</f>
        <v/>
      </c>
      <c r="G1015" s="26" t="n"/>
      <c r="H1015" s="26" t="n"/>
    </row>
    <row r="1016">
      <c r="A1016" s="31" t="n"/>
      <c r="B1016" s="26" t="n"/>
      <c r="C1016" s="27" t="n"/>
      <c r="D1016" s="28">
        <f>IFERROR(IF(B1016="","",VLOOKUP(B1016,'Setup - Materials'!$A$5:$E$504,2,0)),"")</f>
        <v/>
      </c>
      <c r="E1016" s="27" t="n"/>
      <c r="F1016" s="32">
        <f>IF(OR(C1016="",E1016=""),"",C1016*E1016)</f>
        <v/>
      </c>
      <c r="G1016" s="26" t="n"/>
      <c r="H1016" s="26" t="n"/>
    </row>
    <row r="1017">
      <c r="A1017" s="31" t="n"/>
      <c r="B1017" s="26" t="n"/>
      <c r="C1017" s="27" t="n"/>
      <c r="D1017" s="28">
        <f>IFERROR(IF(B1017="","",VLOOKUP(B1017,'Setup - Materials'!$A$5:$E$504,2,0)),"")</f>
        <v/>
      </c>
      <c r="E1017" s="27" t="n"/>
      <c r="F1017" s="32">
        <f>IF(OR(C1017="",E1017=""),"",C1017*E1017)</f>
        <v/>
      </c>
      <c r="G1017" s="26" t="n"/>
      <c r="H1017" s="26" t="n"/>
    </row>
    <row r="1018">
      <c r="A1018" s="31" t="n"/>
      <c r="B1018" s="26" t="n"/>
      <c r="C1018" s="27" t="n"/>
      <c r="D1018" s="28">
        <f>IFERROR(IF(B1018="","",VLOOKUP(B1018,'Setup - Materials'!$A$5:$E$504,2,0)),"")</f>
        <v/>
      </c>
      <c r="E1018" s="27" t="n"/>
      <c r="F1018" s="32">
        <f>IF(OR(C1018="",E1018=""),"",C1018*E1018)</f>
        <v/>
      </c>
      <c r="G1018" s="26" t="n"/>
      <c r="H1018" s="26" t="n"/>
    </row>
    <row r="1019">
      <c r="A1019" s="31" t="n"/>
      <c r="B1019" s="26" t="n"/>
      <c r="C1019" s="27" t="n"/>
      <c r="D1019" s="28">
        <f>IFERROR(IF(B1019="","",VLOOKUP(B1019,'Setup - Materials'!$A$5:$E$504,2,0)),"")</f>
        <v/>
      </c>
      <c r="E1019" s="27" t="n"/>
      <c r="F1019" s="32">
        <f>IF(OR(C1019="",E1019=""),"",C1019*E1019)</f>
        <v/>
      </c>
      <c r="G1019" s="26" t="n"/>
      <c r="H1019" s="26" t="n"/>
    </row>
    <row r="1020">
      <c r="A1020" s="31" t="n"/>
      <c r="B1020" s="26" t="n"/>
      <c r="C1020" s="27" t="n"/>
      <c r="D1020" s="28">
        <f>IFERROR(IF(B1020="","",VLOOKUP(B1020,'Setup - Materials'!$A$5:$E$504,2,0)),"")</f>
        <v/>
      </c>
      <c r="E1020" s="27" t="n"/>
      <c r="F1020" s="32">
        <f>IF(OR(C1020="",E1020=""),"",C1020*E1020)</f>
        <v/>
      </c>
      <c r="G1020" s="26" t="n"/>
      <c r="H1020" s="26" t="n"/>
    </row>
    <row r="1021">
      <c r="A1021" s="31" t="n"/>
      <c r="B1021" s="26" t="n"/>
      <c r="C1021" s="27" t="n"/>
      <c r="D1021" s="28">
        <f>IFERROR(IF(B1021="","",VLOOKUP(B1021,'Setup - Materials'!$A$5:$E$504,2,0)),"")</f>
        <v/>
      </c>
      <c r="E1021" s="27" t="n"/>
      <c r="F1021" s="32">
        <f>IF(OR(C1021="",E1021=""),"",C1021*E1021)</f>
        <v/>
      </c>
      <c r="G1021" s="26" t="n"/>
      <c r="H1021" s="26" t="n"/>
    </row>
    <row r="1022">
      <c r="A1022" s="31" t="n"/>
      <c r="B1022" s="26" t="n"/>
      <c r="C1022" s="27" t="n"/>
      <c r="D1022" s="28">
        <f>IFERROR(IF(B1022="","",VLOOKUP(B1022,'Setup - Materials'!$A$5:$E$504,2,0)),"")</f>
        <v/>
      </c>
      <c r="E1022" s="27" t="n"/>
      <c r="F1022" s="32">
        <f>IF(OR(C1022="",E1022=""),"",C1022*E1022)</f>
        <v/>
      </c>
      <c r="G1022" s="26" t="n"/>
      <c r="H1022" s="26" t="n"/>
    </row>
    <row r="1023">
      <c r="A1023" s="31" t="n"/>
      <c r="B1023" s="26" t="n"/>
      <c r="C1023" s="27" t="n"/>
      <c r="D1023" s="28">
        <f>IFERROR(IF(B1023="","",VLOOKUP(B1023,'Setup - Materials'!$A$5:$E$504,2,0)),"")</f>
        <v/>
      </c>
      <c r="E1023" s="27" t="n"/>
      <c r="F1023" s="32">
        <f>IF(OR(C1023="",E1023=""),"",C1023*E1023)</f>
        <v/>
      </c>
      <c r="G1023" s="26" t="n"/>
      <c r="H1023" s="26" t="n"/>
    </row>
    <row r="1024">
      <c r="A1024" s="31" t="n"/>
      <c r="B1024" s="26" t="n"/>
      <c r="C1024" s="27" t="n"/>
      <c r="D1024" s="28">
        <f>IFERROR(IF(B1024="","",VLOOKUP(B1024,'Setup - Materials'!$A$5:$E$504,2,0)),"")</f>
        <v/>
      </c>
      <c r="E1024" s="27" t="n"/>
      <c r="F1024" s="32">
        <f>IF(OR(C1024="",E1024=""),"",C1024*E1024)</f>
        <v/>
      </c>
      <c r="G1024" s="26" t="n"/>
      <c r="H1024" s="26" t="n"/>
    </row>
    <row r="1025">
      <c r="A1025" s="31" t="n"/>
      <c r="B1025" s="26" t="n"/>
      <c r="C1025" s="27" t="n"/>
      <c r="D1025" s="28">
        <f>IFERROR(IF(B1025="","",VLOOKUP(B1025,'Setup - Materials'!$A$5:$E$504,2,0)),"")</f>
        <v/>
      </c>
      <c r="E1025" s="27" t="n"/>
      <c r="F1025" s="32">
        <f>IF(OR(C1025="",E1025=""),"",C1025*E1025)</f>
        <v/>
      </c>
      <c r="G1025" s="26" t="n"/>
      <c r="H1025" s="26" t="n"/>
    </row>
    <row r="1026">
      <c r="A1026" s="31" t="n"/>
      <c r="B1026" s="26" t="n"/>
      <c r="C1026" s="27" t="n"/>
      <c r="D1026" s="28">
        <f>IFERROR(IF(B1026="","",VLOOKUP(B1026,'Setup - Materials'!$A$5:$E$504,2,0)),"")</f>
        <v/>
      </c>
      <c r="E1026" s="27" t="n"/>
      <c r="F1026" s="32">
        <f>IF(OR(C1026="",E1026=""),"",C1026*E1026)</f>
        <v/>
      </c>
      <c r="G1026" s="26" t="n"/>
      <c r="H1026" s="26" t="n"/>
    </row>
    <row r="1027">
      <c r="A1027" s="31" t="n"/>
      <c r="B1027" s="26" t="n"/>
      <c r="C1027" s="27" t="n"/>
      <c r="D1027" s="28">
        <f>IFERROR(IF(B1027="","",VLOOKUP(B1027,'Setup - Materials'!$A$5:$E$504,2,0)),"")</f>
        <v/>
      </c>
      <c r="E1027" s="27" t="n"/>
      <c r="F1027" s="32">
        <f>IF(OR(C1027="",E1027=""),"",C1027*E1027)</f>
        <v/>
      </c>
      <c r="G1027" s="26" t="n"/>
      <c r="H1027" s="26" t="n"/>
    </row>
    <row r="1028">
      <c r="A1028" s="31" t="n"/>
      <c r="B1028" s="26" t="n"/>
      <c r="C1028" s="27" t="n"/>
      <c r="D1028" s="28">
        <f>IFERROR(IF(B1028="","",VLOOKUP(B1028,'Setup - Materials'!$A$5:$E$504,2,0)),"")</f>
        <v/>
      </c>
      <c r="E1028" s="27" t="n"/>
      <c r="F1028" s="32">
        <f>IF(OR(C1028="",E1028=""),"",C1028*E1028)</f>
        <v/>
      </c>
      <c r="G1028" s="26" t="n"/>
      <c r="H1028" s="26" t="n"/>
    </row>
    <row r="1029">
      <c r="A1029" s="31" t="n"/>
      <c r="B1029" s="26" t="n"/>
      <c r="C1029" s="27" t="n"/>
      <c r="D1029" s="28">
        <f>IFERROR(IF(B1029="","",VLOOKUP(B1029,'Setup - Materials'!$A$5:$E$504,2,0)),"")</f>
        <v/>
      </c>
      <c r="E1029" s="27" t="n"/>
      <c r="F1029" s="32">
        <f>IF(OR(C1029="",E1029=""),"",C1029*E1029)</f>
        <v/>
      </c>
      <c r="G1029" s="26" t="n"/>
      <c r="H1029" s="26" t="n"/>
    </row>
    <row r="1030">
      <c r="A1030" s="31" t="n"/>
      <c r="B1030" s="26" t="n"/>
      <c r="C1030" s="27" t="n"/>
      <c r="D1030" s="28">
        <f>IFERROR(IF(B1030="","",VLOOKUP(B1030,'Setup - Materials'!$A$5:$E$504,2,0)),"")</f>
        <v/>
      </c>
      <c r="E1030" s="27" t="n"/>
      <c r="F1030" s="32">
        <f>IF(OR(C1030="",E1030=""),"",C1030*E1030)</f>
        <v/>
      </c>
      <c r="G1030" s="26" t="n"/>
      <c r="H1030" s="26" t="n"/>
    </row>
    <row r="1031">
      <c r="A1031" s="31" t="n"/>
      <c r="B1031" s="26" t="n"/>
      <c r="C1031" s="27" t="n"/>
      <c r="D1031" s="28">
        <f>IFERROR(IF(B1031="","",VLOOKUP(B1031,'Setup - Materials'!$A$5:$E$504,2,0)),"")</f>
        <v/>
      </c>
      <c r="E1031" s="27" t="n"/>
      <c r="F1031" s="32">
        <f>IF(OR(C1031="",E1031=""),"",C1031*E1031)</f>
        <v/>
      </c>
      <c r="G1031" s="26" t="n"/>
      <c r="H1031" s="26" t="n"/>
    </row>
    <row r="1032">
      <c r="A1032" s="31" t="n"/>
      <c r="B1032" s="26" t="n"/>
      <c r="C1032" s="27" t="n"/>
      <c r="D1032" s="28">
        <f>IFERROR(IF(B1032="","",VLOOKUP(B1032,'Setup - Materials'!$A$5:$E$504,2,0)),"")</f>
        <v/>
      </c>
      <c r="E1032" s="27" t="n"/>
      <c r="F1032" s="32">
        <f>IF(OR(C1032="",E1032=""),"",C1032*E1032)</f>
        <v/>
      </c>
      <c r="G1032" s="26" t="n"/>
      <c r="H1032" s="26" t="n"/>
    </row>
    <row r="1033">
      <c r="A1033" s="31" t="n"/>
      <c r="B1033" s="26" t="n"/>
      <c r="C1033" s="27" t="n"/>
      <c r="D1033" s="28">
        <f>IFERROR(IF(B1033="","",VLOOKUP(B1033,'Setup - Materials'!$A$5:$E$504,2,0)),"")</f>
        <v/>
      </c>
      <c r="E1033" s="27" t="n"/>
      <c r="F1033" s="32">
        <f>IF(OR(C1033="",E1033=""),"",C1033*E1033)</f>
        <v/>
      </c>
      <c r="G1033" s="26" t="n"/>
      <c r="H1033" s="26" t="n"/>
    </row>
    <row r="1034">
      <c r="A1034" s="31" t="n"/>
      <c r="B1034" s="26" t="n"/>
      <c r="C1034" s="27" t="n"/>
      <c r="D1034" s="28">
        <f>IFERROR(IF(B1034="","",VLOOKUP(B1034,'Setup - Materials'!$A$5:$E$504,2,0)),"")</f>
        <v/>
      </c>
      <c r="E1034" s="27" t="n"/>
      <c r="F1034" s="32">
        <f>IF(OR(C1034="",E1034=""),"",C1034*E1034)</f>
        <v/>
      </c>
      <c r="G1034" s="26" t="n"/>
      <c r="H1034" s="26" t="n"/>
    </row>
    <row r="1035">
      <c r="A1035" s="31" t="n"/>
      <c r="B1035" s="26" t="n"/>
      <c r="C1035" s="27" t="n"/>
      <c r="D1035" s="28">
        <f>IFERROR(IF(B1035="","",VLOOKUP(B1035,'Setup - Materials'!$A$5:$E$504,2,0)),"")</f>
        <v/>
      </c>
      <c r="E1035" s="27" t="n"/>
      <c r="F1035" s="32">
        <f>IF(OR(C1035="",E1035=""),"",C1035*E1035)</f>
        <v/>
      </c>
      <c r="G1035" s="26" t="n"/>
      <c r="H1035" s="26" t="n"/>
    </row>
    <row r="1036">
      <c r="A1036" s="31" t="n"/>
      <c r="B1036" s="26" t="n"/>
      <c r="C1036" s="27" t="n"/>
      <c r="D1036" s="28">
        <f>IFERROR(IF(B1036="","",VLOOKUP(B1036,'Setup - Materials'!$A$5:$E$504,2,0)),"")</f>
        <v/>
      </c>
      <c r="E1036" s="27" t="n"/>
      <c r="F1036" s="32">
        <f>IF(OR(C1036="",E1036=""),"",C1036*E1036)</f>
        <v/>
      </c>
      <c r="G1036" s="26" t="n"/>
      <c r="H1036" s="26" t="n"/>
    </row>
    <row r="1037">
      <c r="A1037" s="31" t="n"/>
      <c r="B1037" s="26" t="n"/>
      <c r="C1037" s="27" t="n"/>
      <c r="D1037" s="28">
        <f>IFERROR(IF(B1037="","",VLOOKUP(B1037,'Setup - Materials'!$A$5:$E$504,2,0)),"")</f>
        <v/>
      </c>
      <c r="E1037" s="27" t="n"/>
      <c r="F1037" s="32">
        <f>IF(OR(C1037="",E1037=""),"",C1037*E1037)</f>
        <v/>
      </c>
      <c r="G1037" s="26" t="n"/>
      <c r="H1037" s="26" t="n"/>
    </row>
    <row r="1038">
      <c r="A1038" s="31" t="n"/>
      <c r="B1038" s="26" t="n"/>
      <c r="C1038" s="27" t="n"/>
      <c r="D1038" s="28">
        <f>IFERROR(IF(B1038="","",VLOOKUP(B1038,'Setup - Materials'!$A$5:$E$504,2,0)),"")</f>
        <v/>
      </c>
      <c r="E1038" s="27" t="n"/>
      <c r="F1038" s="32">
        <f>IF(OR(C1038="",E1038=""),"",C1038*E1038)</f>
        <v/>
      </c>
      <c r="G1038" s="26" t="n"/>
      <c r="H1038" s="26" t="n"/>
    </row>
    <row r="1039">
      <c r="A1039" s="31" t="n"/>
      <c r="B1039" s="26" t="n"/>
      <c r="C1039" s="27" t="n"/>
      <c r="D1039" s="28">
        <f>IFERROR(IF(B1039="","",VLOOKUP(B1039,'Setup - Materials'!$A$5:$E$504,2,0)),"")</f>
        <v/>
      </c>
      <c r="E1039" s="27" t="n"/>
      <c r="F1039" s="32">
        <f>IF(OR(C1039="",E1039=""),"",C1039*E1039)</f>
        <v/>
      </c>
      <c r="G1039" s="26" t="n"/>
      <c r="H1039" s="26" t="n"/>
    </row>
    <row r="1040">
      <c r="A1040" s="31" t="n"/>
      <c r="B1040" s="26" t="n"/>
      <c r="C1040" s="27" t="n"/>
      <c r="D1040" s="28">
        <f>IFERROR(IF(B1040="","",VLOOKUP(B1040,'Setup - Materials'!$A$5:$E$504,2,0)),"")</f>
        <v/>
      </c>
      <c r="E1040" s="27" t="n"/>
      <c r="F1040" s="32">
        <f>IF(OR(C1040="",E1040=""),"",C1040*E1040)</f>
        <v/>
      </c>
      <c r="G1040" s="26" t="n"/>
      <c r="H1040" s="26" t="n"/>
    </row>
    <row r="1041">
      <c r="A1041" s="31" t="n"/>
      <c r="B1041" s="26" t="n"/>
      <c r="C1041" s="27" t="n"/>
      <c r="D1041" s="28">
        <f>IFERROR(IF(B1041="","",VLOOKUP(B1041,'Setup - Materials'!$A$5:$E$504,2,0)),"")</f>
        <v/>
      </c>
      <c r="E1041" s="27" t="n"/>
      <c r="F1041" s="32">
        <f>IF(OR(C1041="",E1041=""),"",C1041*E1041)</f>
        <v/>
      </c>
      <c r="G1041" s="26" t="n"/>
      <c r="H1041" s="26" t="n"/>
    </row>
    <row r="1042">
      <c r="A1042" s="31" t="n"/>
      <c r="B1042" s="26" t="n"/>
      <c r="C1042" s="27" t="n"/>
      <c r="D1042" s="28">
        <f>IFERROR(IF(B1042="","",VLOOKUP(B1042,'Setup - Materials'!$A$5:$E$504,2,0)),"")</f>
        <v/>
      </c>
      <c r="E1042" s="27" t="n"/>
      <c r="F1042" s="32">
        <f>IF(OR(C1042="",E1042=""),"",C1042*E1042)</f>
        <v/>
      </c>
      <c r="G1042" s="26" t="n"/>
      <c r="H1042" s="26" t="n"/>
    </row>
    <row r="1043">
      <c r="A1043" s="31" t="n"/>
      <c r="B1043" s="26" t="n"/>
      <c r="C1043" s="27" t="n"/>
      <c r="D1043" s="28">
        <f>IFERROR(IF(B1043="","",VLOOKUP(B1043,'Setup - Materials'!$A$5:$E$504,2,0)),"")</f>
        <v/>
      </c>
      <c r="E1043" s="27" t="n"/>
      <c r="F1043" s="32">
        <f>IF(OR(C1043="",E1043=""),"",C1043*E1043)</f>
        <v/>
      </c>
      <c r="G1043" s="26" t="n"/>
      <c r="H1043" s="26" t="n"/>
    </row>
    <row r="1044">
      <c r="A1044" s="31" t="n"/>
      <c r="B1044" s="26" t="n"/>
      <c r="C1044" s="27" t="n"/>
      <c r="D1044" s="28">
        <f>IFERROR(IF(B1044="","",VLOOKUP(B1044,'Setup - Materials'!$A$5:$E$504,2,0)),"")</f>
        <v/>
      </c>
      <c r="E1044" s="27" t="n"/>
      <c r="F1044" s="32">
        <f>IF(OR(C1044="",E1044=""),"",C1044*E1044)</f>
        <v/>
      </c>
      <c r="G1044" s="26" t="n"/>
      <c r="H1044" s="26" t="n"/>
    </row>
    <row r="1045">
      <c r="A1045" s="31" t="n"/>
      <c r="B1045" s="26" t="n"/>
      <c r="C1045" s="27" t="n"/>
      <c r="D1045" s="28">
        <f>IFERROR(IF(B1045="","",VLOOKUP(B1045,'Setup - Materials'!$A$5:$E$504,2,0)),"")</f>
        <v/>
      </c>
      <c r="E1045" s="27" t="n"/>
      <c r="F1045" s="32">
        <f>IF(OR(C1045="",E1045=""),"",C1045*E1045)</f>
        <v/>
      </c>
      <c r="G1045" s="26" t="n"/>
      <c r="H1045" s="26" t="n"/>
    </row>
    <row r="1046">
      <c r="A1046" s="31" t="n"/>
      <c r="B1046" s="26" t="n"/>
      <c r="C1046" s="27" t="n"/>
      <c r="D1046" s="28">
        <f>IFERROR(IF(B1046="","",VLOOKUP(B1046,'Setup - Materials'!$A$5:$E$504,2,0)),"")</f>
        <v/>
      </c>
      <c r="E1046" s="27" t="n"/>
      <c r="F1046" s="32">
        <f>IF(OR(C1046="",E1046=""),"",C1046*E1046)</f>
        <v/>
      </c>
      <c r="G1046" s="26" t="n"/>
      <c r="H1046" s="26" t="n"/>
    </row>
    <row r="1047">
      <c r="A1047" s="31" t="n"/>
      <c r="B1047" s="26" t="n"/>
      <c r="C1047" s="27" t="n"/>
      <c r="D1047" s="28">
        <f>IFERROR(IF(B1047="","",VLOOKUP(B1047,'Setup - Materials'!$A$5:$E$504,2,0)),"")</f>
        <v/>
      </c>
      <c r="E1047" s="27" t="n"/>
      <c r="F1047" s="32">
        <f>IF(OR(C1047="",E1047=""),"",C1047*E1047)</f>
        <v/>
      </c>
      <c r="G1047" s="26" t="n"/>
      <c r="H1047" s="26" t="n"/>
    </row>
    <row r="1048">
      <c r="A1048" s="31" t="n"/>
      <c r="B1048" s="26" t="n"/>
      <c r="C1048" s="27" t="n"/>
      <c r="D1048" s="28">
        <f>IFERROR(IF(B1048="","",VLOOKUP(B1048,'Setup - Materials'!$A$5:$E$504,2,0)),"")</f>
        <v/>
      </c>
      <c r="E1048" s="27" t="n"/>
      <c r="F1048" s="32">
        <f>IF(OR(C1048="",E1048=""),"",C1048*E1048)</f>
        <v/>
      </c>
      <c r="G1048" s="26" t="n"/>
      <c r="H1048" s="26" t="n"/>
    </row>
    <row r="1049">
      <c r="A1049" s="31" t="n"/>
      <c r="B1049" s="26" t="n"/>
      <c r="C1049" s="27" t="n"/>
      <c r="D1049" s="28">
        <f>IFERROR(IF(B1049="","",VLOOKUP(B1049,'Setup - Materials'!$A$5:$E$504,2,0)),"")</f>
        <v/>
      </c>
      <c r="E1049" s="27" t="n"/>
      <c r="F1049" s="32">
        <f>IF(OR(C1049="",E1049=""),"",C1049*E1049)</f>
        <v/>
      </c>
      <c r="G1049" s="26" t="n"/>
      <c r="H1049" s="26" t="n"/>
    </row>
    <row r="1050">
      <c r="A1050" s="31" t="n"/>
      <c r="B1050" s="26" t="n"/>
      <c r="C1050" s="27" t="n"/>
      <c r="D1050" s="28">
        <f>IFERROR(IF(B1050="","",VLOOKUP(B1050,'Setup - Materials'!$A$5:$E$504,2,0)),"")</f>
        <v/>
      </c>
      <c r="E1050" s="27" t="n"/>
      <c r="F1050" s="32">
        <f>IF(OR(C1050="",E1050=""),"",C1050*E1050)</f>
        <v/>
      </c>
      <c r="G1050" s="26" t="n"/>
      <c r="H1050" s="26" t="n"/>
    </row>
    <row r="1051">
      <c r="A1051" s="31" t="n"/>
      <c r="B1051" s="26" t="n"/>
      <c r="C1051" s="27" t="n"/>
      <c r="D1051" s="28">
        <f>IFERROR(IF(B1051="","",VLOOKUP(B1051,'Setup - Materials'!$A$5:$E$504,2,0)),"")</f>
        <v/>
      </c>
      <c r="E1051" s="27" t="n"/>
      <c r="F1051" s="32">
        <f>IF(OR(C1051="",E1051=""),"",C1051*E1051)</f>
        <v/>
      </c>
      <c r="G1051" s="26" t="n"/>
      <c r="H1051" s="26" t="n"/>
    </row>
    <row r="1052">
      <c r="A1052" s="31" t="n"/>
      <c r="B1052" s="26" t="n"/>
      <c r="C1052" s="27" t="n"/>
      <c r="D1052" s="28">
        <f>IFERROR(IF(B1052="","",VLOOKUP(B1052,'Setup - Materials'!$A$5:$E$504,2,0)),"")</f>
        <v/>
      </c>
      <c r="E1052" s="27" t="n"/>
      <c r="F1052" s="32">
        <f>IF(OR(C1052="",E1052=""),"",C1052*E1052)</f>
        <v/>
      </c>
      <c r="G1052" s="26" t="n"/>
      <c r="H1052" s="26" t="n"/>
    </row>
    <row r="1053">
      <c r="A1053" s="31" t="n"/>
      <c r="B1053" s="26" t="n"/>
      <c r="C1053" s="27" t="n"/>
      <c r="D1053" s="28">
        <f>IFERROR(IF(B1053="","",VLOOKUP(B1053,'Setup - Materials'!$A$5:$E$504,2,0)),"")</f>
        <v/>
      </c>
      <c r="E1053" s="27" t="n"/>
      <c r="F1053" s="32">
        <f>IF(OR(C1053="",E1053=""),"",C1053*E1053)</f>
        <v/>
      </c>
      <c r="G1053" s="26" t="n"/>
      <c r="H1053" s="26" t="n"/>
    </row>
    <row r="1054">
      <c r="A1054" s="31" t="n"/>
      <c r="B1054" s="26" t="n"/>
      <c r="C1054" s="27" t="n"/>
      <c r="D1054" s="28">
        <f>IFERROR(IF(B1054="","",VLOOKUP(B1054,'Setup - Materials'!$A$5:$E$504,2,0)),"")</f>
        <v/>
      </c>
      <c r="E1054" s="27" t="n"/>
      <c r="F1054" s="32">
        <f>IF(OR(C1054="",E1054=""),"",C1054*E1054)</f>
        <v/>
      </c>
      <c r="G1054" s="26" t="n"/>
      <c r="H1054" s="26" t="n"/>
    </row>
    <row r="1055">
      <c r="A1055" s="31" t="n"/>
      <c r="B1055" s="26" t="n"/>
      <c r="C1055" s="27" t="n"/>
      <c r="D1055" s="28">
        <f>IFERROR(IF(B1055="","",VLOOKUP(B1055,'Setup - Materials'!$A$5:$E$504,2,0)),"")</f>
        <v/>
      </c>
      <c r="E1055" s="27" t="n"/>
      <c r="F1055" s="32">
        <f>IF(OR(C1055="",E1055=""),"",C1055*E1055)</f>
        <v/>
      </c>
      <c r="G1055" s="26" t="n"/>
      <c r="H1055" s="26" t="n"/>
    </row>
    <row r="1056">
      <c r="A1056" s="31" t="n"/>
      <c r="B1056" s="26" t="n"/>
      <c r="C1056" s="27" t="n"/>
      <c r="D1056" s="28">
        <f>IFERROR(IF(B1056="","",VLOOKUP(B1056,'Setup - Materials'!$A$5:$E$504,2,0)),"")</f>
        <v/>
      </c>
      <c r="E1056" s="27" t="n"/>
      <c r="F1056" s="32">
        <f>IF(OR(C1056="",E1056=""),"",C1056*E1056)</f>
        <v/>
      </c>
      <c r="G1056" s="26" t="n"/>
      <c r="H1056" s="26" t="n"/>
    </row>
    <row r="1057">
      <c r="A1057" s="31" t="n"/>
      <c r="B1057" s="26" t="n"/>
      <c r="C1057" s="27" t="n"/>
      <c r="D1057" s="28">
        <f>IFERROR(IF(B1057="","",VLOOKUP(B1057,'Setup - Materials'!$A$5:$E$504,2,0)),"")</f>
        <v/>
      </c>
      <c r="E1057" s="27" t="n"/>
      <c r="F1057" s="32">
        <f>IF(OR(C1057="",E1057=""),"",C1057*E1057)</f>
        <v/>
      </c>
      <c r="G1057" s="26" t="n"/>
      <c r="H1057" s="26" t="n"/>
    </row>
    <row r="1058">
      <c r="A1058" s="31" t="n"/>
      <c r="B1058" s="26" t="n"/>
      <c r="C1058" s="27" t="n"/>
      <c r="D1058" s="28">
        <f>IFERROR(IF(B1058="","",VLOOKUP(B1058,'Setup - Materials'!$A$5:$E$504,2,0)),"")</f>
        <v/>
      </c>
      <c r="E1058" s="27" t="n"/>
      <c r="F1058" s="32">
        <f>IF(OR(C1058="",E1058=""),"",C1058*E1058)</f>
        <v/>
      </c>
      <c r="G1058" s="26" t="n"/>
      <c r="H1058" s="26" t="n"/>
    </row>
    <row r="1059">
      <c r="A1059" s="31" t="n"/>
      <c r="B1059" s="26" t="n"/>
      <c r="C1059" s="27" t="n"/>
      <c r="D1059" s="28">
        <f>IFERROR(IF(B1059="","",VLOOKUP(B1059,'Setup - Materials'!$A$5:$E$504,2,0)),"")</f>
        <v/>
      </c>
      <c r="E1059" s="27" t="n"/>
      <c r="F1059" s="32">
        <f>IF(OR(C1059="",E1059=""),"",C1059*E1059)</f>
        <v/>
      </c>
      <c r="G1059" s="26" t="n"/>
      <c r="H1059" s="26" t="n"/>
    </row>
    <row r="1060">
      <c r="A1060" s="31" t="n"/>
      <c r="B1060" s="26" t="n"/>
      <c r="C1060" s="27" t="n"/>
      <c r="D1060" s="28">
        <f>IFERROR(IF(B1060="","",VLOOKUP(B1060,'Setup - Materials'!$A$5:$E$504,2,0)),"")</f>
        <v/>
      </c>
      <c r="E1060" s="27" t="n"/>
      <c r="F1060" s="32">
        <f>IF(OR(C1060="",E1060=""),"",C1060*E1060)</f>
        <v/>
      </c>
      <c r="G1060" s="26" t="n"/>
      <c r="H1060" s="26" t="n"/>
    </row>
    <row r="1061">
      <c r="A1061" s="31" t="n"/>
      <c r="B1061" s="26" t="n"/>
      <c r="C1061" s="27" t="n"/>
      <c r="D1061" s="28">
        <f>IFERROR(IF(B1061="","",VLOOKUP(B1061,'Setup - Materials'!$A$5:$E$504,2,0)),"")</f>
        <v/>
      </c>
      <c r="E1061" s="27" t="n"/>
      <c r="F1061" s="32">
        <f>IF(OR(C1061="",E1061=""),"",C1061*E1061)</f>
        <v/>
      </c>
      <c r="G1061" s="26" t="n"/>
      <c r="H1061" s="26" t="n"/>
    </row>
    <row r="1062">
      <c r="A1062" s="31" t="n"/>
      <c r="B1062" s="26" t="n"/>
      <c r="C1062" s="27" t="n"/>
      <c r="D1062" s="28">
        <f>IFERROR(IF(B1062="","",VLOOKUP(B1062,'Setup - Materials'!$A$5:$E$504,2,0)),"")</f>
        <v/>
      </c>
      <c r="E1062" s="27" t="n"/>
      <c r="F1062" s="32">
        <f>IF(OR(C1062="",E1062=""),"",C1062*E1062)</f>
        <v/>
      </c>
      <c r="G1062" s="26" t="n"/>
      <c r="H1062" s="26" t="n"/>
    </row>
    <row r="1063">
      <c r="A1063" s="31" t="n"/>
      <c r="B1063" s="26" t="n"/>
      <c r="C1063" s="27" t="n"/>
      <c r="D1063" s="28">
        <f>IFERROR(IF(B1063="","",VLOOKUP(B1063,'Setup - Materials'!$A$5:$E$504,2,0)),"")</f>
        <v/>
      </c>
      <c r="E1063" s="27" t="n"/>
      <c r="F1063" s="32">
        <f>IF(OR(C1063="",E1063=""),"",C1063*E1063)</f>
        <v/>
      </c>
      <c r="G1063" s="26" t="n"/>
      <c r="H1063" s="26" t="n"/>
    </row>
    <row r="1064">
      <c r="A1064" s="31" t="n"/>
      <c r="B1064" s="26" t="n"/>
      <c r="C1064" s="27" t="n"/>
      <c r="D1064" s="28">
        <f>IFERROR(IF(B1064="","",VLOOKUP(B1064,'Setup - Materials'!$A$5:$E$504,2,0)),"")</f>
        <v/>
      </c>
      <c r="E1064" s="27" t="n"/>
      <c r="F1064" s="32">
        <f>IF(OR(C1064="",E1064=""),"",C1064*E1064)</f>
        <v/>
      </c>
      <c r="G1064" s="26" t="n"/>
      <c r="H1064" s="26" t="n"/>
    </row>
    <row r="1065">
      <c r="A1065" s="31" t="n"/>
      <c r="B1065" s="26" t="n"/>
      <c r="C1065" s="27" t="n"/>
      <c r="D1065" s="28">
        <f>IFERROR(IF(B1065="","",VLOOKUP(B1065,'Setup - Materials'!$A$5:$E$504,2,0)),"")</f>
        <v/>
      </c>
      <c r="E1065" s="27" t="n"/>
      <c r="F1065" s="32">
        <f>IF(OR(C1065="",E1065=""),"",C1065*E1065)</f>
        <v/>
      </c>
      <c r="G1065" s="26" t="n"/>
      <c r="H1065" s="26" t="n"/>
    </row>
    <row r="1066">
      <c r="A1066" s="31" t="n"/>
      <c r="B1066" s="26" t="n"/>
      <c r="C1066" s="27" t="n"/>
      <c r="D1066" s="28">
        <f>IFERROR(IF(B1066="","",VLOOKUP(B1066,'Setup - Materials'!$A$5:$E$504,2,0)),"")</f>
        <v/>
      </c>
      <c r="E1066" s="27" t="n"/>
      <c r="F1066" s="32">
        <f>IF(OR(C1066="",E1066=""),"",C1066*E1066)</f>
        <v/>
      </c>
      <c r="G1066" s="26" t="n"/>
      <c r="H1066" s="26" t="n"/>
    </row>
    <row r="1067">
      <c r="A1067" s="31" t="n"/>
      <c r="B1067" s="26" t="n"/>
      <c r="C1067" s="27" t="n"/>
      <c r="D1067" s="28">
        <f>IFERROR(IF(B1067="","",VLOOKUP(B1067,'Setup - Materials'!$A$5:$E$504,2,0)),"")</f>
        <v/>
      </c>
      <c r="E1067" s="27" t="n"/>
      <c r="F1067" s="32">
        <f>IF(OR(C1067="",E1067=""),"",C1067*E1067)</f>
        <v/>
      </c>
      <c r="G1067" s="26" t="n"/>
      <c r="H1067" s="26" t="n"/>
    </row>
    <row r="1068">
      <c r="A1068" s="31" t="n"/>
      <c r="B1068" s="26" t="n"/>
      <c r="C1068" s="27" t="n"/>
      <c r="D1068" s="28">
        <f>IFERROR(IF(B1068="","",VLOOKUP(B1068,'Setup - Materials'!$A$5:$E$504,2,0)),"")</f>
        <v/>
      </c>
      <c r="E1068" s="27" t="n"/>
      <c r="F1068" s="32">
        <f>IF(OR(C1068="",E1068=""),"",C1068*E1068)</f>
        <v/>
      </c>
      <c r="G1068" s="26" t="n"/>
      <c r="H1068" s="26" t="n"/>
    </row>
    <row r="1069">
      <c r="A1069" s="31" t="n"/>
      <c r="B1069" s="26" t="n"/>
      <c r="C1069" s="27" t="n"/>
      <c r="D1069" s="28">
        <f>IFERROR(IF(B1069="","",VLOOKUP(B1069,'Setup - Materials'!$A$5:$E$504,2,0)),"")</f>
        <v/>
      </c>
      <c r="E1069" s="27" t="n"/>
      <c r="F1069" s="32">
        <f>IF(OR(C1069="",E1069=""),"",C1069*E1069)</f>
        <v/>
      </c>
      <c r="G1069" s="26" t="n"/>
      <c r="H1069" s="26" t="n"/>
    </row>
    <row r="1070">
      <c r="A1070" s="31" t="n"/>
      <c r="B1070" s="26" t="n"/>
      <c r="C1070" s="27" t="n"/>
      <c r="D1070" s="28">
        <f>IFERROR(IF(B1070="","",VLOOKUP(B1070,'Setup - Materials'!$A$5:$E$504,2,0)),"")</f>
        <v/>
      </c>
      <c r="E1070" s="27" t="n"/>
      <c r="F1070" s="32">
        <f>IF(OR(C1070="",E1070=""),"",C1070*E1070)</f>
        <v/>
      </c>
      <c r="G1070" s="26" t="n"/>
      <c r="H1070" s="26" t="n"/>
    </row>
    <row r="1071">
      <c r="A1071" s="31" t="n"/>
      <c r="B1071" s="26" t="n"/>
      <c r="C1071" s="27" t="n"/>
      <c r="D1071" s="28">
        <f>IFERROR(IF(B1071="","",VLOOKUP(B1071,'Setup - Materials'!$A$5:$E$504,2,0)),"")</f>
        <v/>
      </c>
      <c r="E1071" s="27" t="n"/>
      <c r="F1071" s="32">
        <f>IF(OR(C1071="",E1071=""),"",C1071*E1071)</f>
        <v/>
      </c>
      <c r="G1071" s="26" t="n"/>
      <c r="H1071" s="26" t="n"/>
    </row>
    <row r="1072">
      <c r="A1072" s="31" t="n"/>
      <c r="B1072" s="26" t="n"/>
      <c r="C1072" s="27" t="n"/>
      <c r="D1072" s="28">
        <f>IFERROR(IF(B1072="","",VLOOKUP(B1072,'Setup - Materials'!$A$5:$E$504,2,0)),"")</f>
        <v/>
      </c>
      <c r="E1072" s="27" t="n"/>
      <c r="F1072" s="32">
        <f>IF(OR(C1072="",E1072=""),"",C1072*E1072)</f>
        <v/>
      </c>
      <c r="G1072" s="26" t="n"/>
      <c r="H1072" s="26" t="n"/>
    </row>
    <row r="1073">
      <c r="A1073" s="31" t="n"/>
      <c r="B1073" s="26" t="n"/>
      <c r="C1073" s="27" t="n"/>
      <c r="D1073" s="28">
        <f>IFERROR(IF(B1073="","",VLOOKUP(B1073,'Setup - Materials'!$A$5:$E$504,2,0)),"")</f>
        <v/>
      </c>
      <c r="E1073" s="27" t="n"/>
      <c r="F1073" s="32">
        <f>IF(OR(C1073="",E1073=""),"",C1073*E1073)</f>
        <v/>
      </c>
      <c r="G1073" s="26" t="n"/>
      <c r="H1073" s="26" t="n"/>
    </row>
    <row r="1074">
      <c r="A1074" s="31" t="n"/>
      <c r="B1074" s="26" t="n"/>
      <c r="C1074" s="27" t="n"/>
      <c r="D1074" s="28">
        <f>IFERROR(IF(B1074="","",VLOOKUP(B1074,'Setup - Materials'!$A$5:$E$504,2,0)),"")</f>
        <v/>
      </c>
      <c r="E1074" s="27" t="n"/>
      <c r="F1074" s="32">
        <f>IF(OR(C1074="",E1074=""),"",C1074*E1074)</f>
        <v/>
      </c>
      <c r="G1074" s="26" t="n"/>
      <c r="H1074" s="26" t="n"/>
    </row>
    <row r="1075">
      <c r="A1075" s="31" t="n"/>
      <c r="B1075" s="26" t="n"/>
      <c r="C1075" s="27" t="n"/>
      <c r="D1075" s="28">
        <f>IFERROR(IF(B1075="","",VLOOKUP(B1075,'Setup - Materials'!$A$5:$E$504,2,0)),"")</f>
        <v/>
      </c>
      <c r="E1075" s="27" t="n"/>
      <c r="F1075" s="32">
        <f>IF(OR(C1075="",E1075=""),"",C1075*E1075)</f>
        <v/>
      </c>
      <c r="G1075" s="26" t="n"/>
      <c r="H1075" s="26" t="n"/>
    </row>
    <row r="1076">
      <c r="A1076" s="31" t="n"/>
      <c r="B1076" s="26" t="n"/>
      <c r="C1076" s="27" t="n"/>
      <c r="D1076" s="28">
        <f>IFERROR(IF(B1076="","",VLOOKUP(B1076,'Setup - Materials'!$A$5:$E$504,2,0)),"")</f>
        <v/>
      </c>
      <c r="E1076" s="27" t="n"/>
      <c r="F1076" s="32">
        <f>IF(OR(C1076="",E1076=""),"",C1076*E1076)</f>
        <v/>
      </c>
      <c r="G1076" s="26" t="n"/>
      <c r="H1076" s="26" t="n"/>
    </row>
    <row r="1077">
      <c r="A1077" s="31" t="n"/>
      <c r="B1077" s="26" t="n"/>
      <c r="C1077" s="27" t="n"/>
      <c r="D1077" s="28">
        <f>IFERROR(IF(B1077="","",VLOOKUP(B1077,'Setup - Materials'!$A$5:$E$504,2,0)),"")</f>
        <v/>
      </c>
      <c r="E1077" s="27" t="n"/>
      <c r="F1077" s="32">
        <f>IF(OR(C1077="",E1077=""),"",C1077*E1077)</f>
        <v/>
      </c>
      <c r="G1077" s="26" t="n"/>
      <c r="H1077" s="26" t="n"/>
    </row>
    <row r="1078">
      <c r="A1078" s="31" t="n"/>
      <c r="B1078" s="26" t="n"/>
      <c r="C1078" s="27" t="n"/>
      <c r="D1078" s="28">
        <f>IFERROR(IF(B1078="","",VLOOKUP(B1078,'Setup - Materials'!$A$5:$E$504,2,0)),"")</f>
        <v/>
      </c>
      <c r="E1078" s="27" t="n"/>
      <c r="F1078" s="32">
        <f>IF(OR(C1078="",E1078=""),"",C1078*E1078)</f>
        <v/>
      </c>
      <c r="G1078" s="26" t="n"/>
      <c r="H1078" s="26" t="n"/>
    </row>
    <row r="1079">
      <c r="A1079" s="31" t="n"/>
      <c r="B1079" s="26" t="n"/>
      <c r="C1079" s="27" t="n"/>
      <c r="D1079" s="28">
        <f>IFERROR(IF(B1079="","",VLOOKUP(B1079,'Setup - Materials'!$A$5:$E$504,2,0)),"")</f>
        <v/>
      </c>
      <c r="E1079" s="27" t="n"/>
      <c r="F1079" s="32">
        <f>IF(OR(C1079="",E1079=""),"",C1079*E1079)</f>
        <v/>
      </c>
      <c r="G1079" s="26" t="n"/>
      <c r="H1079" s="26" t="n"/>
    </row>
    <row r="1080">
      <c r="A1080" s="31" t="n"/>
      <c r="B1080" s="26" t="n"/>
      <c r="C1080" s="27" t="n"/>
      <c r="D1080" s="28">
        <f>IFERROR(IF(B1080="","",VLOOKUP(B1080,'Setup - Materials'!$A$5:$E$504,2,0)),"")</f>
        <v/>
      </c>
      <c r="E1080" s="27" t="n"/>
      <c r="F1080" s="32">
        <f>IF(OR(C1080="",E1080=""),"",C1080*E1080)</f>
        <v/>
      </c>
      <c r="G1080" s="26" t="n"/>
      <c r="H1080" s="26" t="n"/>
    </row>
    <row r="1081">
      <c r="A1081" s="31" t="n"/>
      <c r="B1081" s="26" t="n"/>
      <c r="C1081" s="27" t="n"/>
      <c r="D1081" s="28">
        <f>IFERROR(IF(B1081="","",VLOOKUP(B1081,'Setup - Materials'!$A$5:$E$504,2,0)),"")</f>
        <v/>
      </c>
      <c r="E1081" s="27" t="n"/>
      <c r="F1081" s="32">
        <f>IF(OR(C1081="",E1081=""),"",C1081*E1081)</f>
        <v/>
      </c>
      <c r="G1081" s="26" t="n"/>
      <c r="H1081" s="26" t="n"/>
    </row>
    <row r="1082">
      <c r="A1082" s="31" t="n"/>
      <c r="B1082" s="26" t="n"/>
      <c r="C1082" s="27" t="n"/>
      <c r="D1082" s="28">
        <f>IFERROR(IF(B1082="","",VLOOKUP(B1082,'Setup - Materials'!$A$5:$E$504,2,0)),"")</f>
        <v/>
      </c>
      <c r="E1082" s="27" t="n"/>
      <c r="F1082" s="32">
        <f>IF(OR(C1082="",E1082=""),"",C1082*E1082)</f>
        <v/>
      </c>
      <c r="G1082" s="26" t="n"/>
      <c r="H1082" s="26" t="n"/>
    </row>
    <row r="1083">
      <c r="A1083" s="31" t="n"/>
      <c r="B1083" s="26" t="n"/>
      <c r="C1083" s="27" t="n"/>
      <c r="D1083" s="28">
        <f>IFERROR(IF(B1083="","",VLOOKUP(B1083,'Setup - Materials'!$A$5:$E$504,2,0)),"")</f>
        <v/>
      </c>
      <c r="E1083" s="27" t="n"/>
      <c r="F1083" s="32">
        <f>IF(OR(C1083="",E1083=""),"",C1083*E1083)</f>
        <v/>
      </c>
      <c r="G1083" s="26" t="n"/>
      <c r="H1083" s="26" t="n"/>
    </row>
    <row r="1084">
      <c r="A1084" s="31" t="n"/>
      <c r="B1084" s="26" t="n"/>
      <c r="C1084" s="27" t="n"/>
      <c r="D1084" s="28">
        <f>IFERROR(IF(B1084="","",VLOOKUP(B1084,'Setup - Materials'!$A$5:$E$504,2,0)),"")</f>
        <v/>
      </c>
      <c r="E1084" s="27" t="n"/>
      <c r="F1084" s="32">
        <f>IF(OR(C1084="",E1084=""),"",C1084*E1084)</f>
        <v/>
      </c>
      <c r="G1084" s="26" t="n"/>
      <c r="H1084" s="26" t="n"/>
    </row>
    <row r="1085">
      <c r="A1085" s="31" t="n"/>
      <c r="B1085" s="26" t="n"/>
      <c r="C1085" s="27" t="n"/>
      <c r="D1085" s="28">
        <f>IFERROR(IF(B1085="","",VLOOKUP(B1085,'Setup - Materials'!$A$5:$E$504,2,0)),"")</f>
        <v/>
      </c>
      <c r="E1085" s="27" t="n"/>
      <c r="F1085" s="32">
        <f>IF(OR(C1085="",E1085=""),"",C1085*E1085)</f>
        <v/>
      </c>
      <c r="G1085" s="26" t="n"/>
      <c r="H1085" s="26" t="n"/>
    </row>
    <row r="1086">
      <c r="A1086" s="31" t="n"/>
      <c r="B1086" s="26" t="n"/>
      <c r="C1086" s="27" t="n"/>
      <c r="D1086" s="28">
        <f>IFERROR(IF(B1086="","",VLOOKUP(B1086,'Setup - Materials'!$A$5:$E$504,2,0)),"")</f>
        <v/>
      </c>
      <c r="E1086" s="27" t="n"/>
      <c r="F1086" s="32">
        <f>IF(OR(C1086="",E1086=""),"",C1086*E1086)</f>
        <v/>
      </c>
      <c r="G1086" s="26" t="n"/>
      <c r="H1086" s="26" t="n"/>
    </row>
    <row r="1087">
      <c r="A1087" s="31" t="n"/>
      <c r="B1087" s="26" t="n"/>
      <c r="C1087" s="27" t="n"/>
      <c r="D1087" s="28">
        <f>IFERROR(IF(B1087="","",VLOOKUP(B1087,'Setup - Materials'!$A$5:$E$504,2,0)),"")</f>
        <v/>
      </c>
      <c r="E1087" s="27" t="n"/>
      <c r="F1087" s="32">
        <f>IF(OR(C1087="",E1087=""),"",C1087*E1087)</f>
        <v/>
      </c>
      <c r="G1087" s="26" t="n"/>
      <c r="H1087" s="26" t="n"/>
    </row>
    <row r="1088">
      <c r="A1088" s="31" t="n"/>
      <c r="B1088" s="26" t="n"/>
      <c r="C1088" s="27" t="n"/>
      <c r="D1088" s="28">
        <f>IFERROR(IF(B1088="","",VLOOKUP(B1088,'Setup - Materials'!$A$5:$E$504,2,0)),"")</f>
        <v/>
      </c>
      <c r="E1088" s="27" t="n"/>
      <c r="F1088" s="32">
        <f>IF(OR(C1088="",E1088=""),"",C1088*E1088)</f>
        <v/>
      </c>
      <c r="G1088" s="26" t="n"/>
      <c r="H1088" s="26" t="n"/>
    </row>
    <row r="1089">
      <c r="A1089" s="31" t="n"/>
      <c r="B1089" s="26" t="n"/>
      <c r="C1089" s="27" t="n"/>
      <c r="D1089" s="28">
        <f>IFERROR(IF(B1089="","",VLOOKUP(B1089,'Setup - Materials'!$A$5:$E$504,2,0)),"")</f>
        <v/>
      </c>
      <c r="E1089" s="27" t="n"/>
      <c r="F1089" s="32">
        <f>IF(OR(C1089="",E1089=""),"",C1089*E1089)</f>
        <v/>
      </c>
      <c r="G1089" s="26" t="n"/>
      <c r="H1089" s="26" t="n"/>
    </row>
    <row r="1090">
      <c r="A1090" s="31" t="n"/>
      <c r="B1090" s="26" t="n"/>
      <c r="C1090" s="27" t="n"/>
      <c r="D1090" s="28">
        <f>IFERROR(IF(B1090="","",VLOOKUP(B1090,'Setup - Materials'!$A$5:$E$504,2,0)),"")</f>
        <v/>
      </c>
      <c r="E1090" s="27" t="n"/>
      <c r="F1090" s="32">
        <f>IF(OR(C1090="",E1090=""),"",C1090*E1090)</f>
        <v/>
      </c>
      <c r="G1090" s="26" t="n"/>
      <c r="H1090" s="26" t="n"/>
    </row>
    <row r="1091">
      <c r="A1091" s="31" t="n"/>
      <c r="B1091" s="26" t="n"/>
      <c r="C1091" s="27" t="n"/>
      <c r="D1091" s="28">
        <f>IFERROR(IF(B1091="","",VLOOKUP(B1091,'Setup - Materials'!$A$5:$E$504,2,0)),"")</f>
        <v/>
      </c>
      <c r="E1091" s="27" t="n"/>
      <c r="F1091" s="32">
        <f>IF(OR(C1091="",E1091=""),"",C1091*E1091)</f>
        <v/>
      </c>
      <c r="G1091" s="26" t="n"/>
      <c r="H1091" s="26" t="n"/>
    </row>
    <row r="1092">
      <c r="A1092" s="31" t="n"/>
      <c r="B1092" s="26" t="n"/>
      <c r="C1092" s="27" t="n"/>
      <c r="D1092" s="28">
        <f>IFERROR(IF(B1092="","",VLOOKUP(B1092,'Setup - Materials'!$A$5:$E$504,2,0)),"")</f>
        <v/>
      </c>
      <c r="E1092" s="27" t="n"/>
      <c r="F1092" s="32">
        <f>IF(OR(C1092="",E1092=""),"",C1092*E1092)</f>
        <v/>
      </c>
      <c r="G1092" s="26" t="n"/>
      <c r="H1092" s="26" t="n"/>
    </row>
    <row r="1093">
      <c r="A1093" s="31" t="n"/>
      <c r="B1093" s="26" t="n"/>
      <c r="C1093" s="27" t="n"/>
      <c r="D1093" s="28">
        <f>IFERROR(IF(B1093="","",VLOOKUP(B1093,'Setup - Materials'!$A$5:$E$504,2,0)),"")</f>
        <v/>
      </c>
      <c r="E1093" s="27" t="n"/>
      <c r="F1093" s="32">
        <f>IF(OR(C1093="",E1093=""),"",C1093*E1093)</f>
        <v/>
      </c>
      <c r="G1093" s="26" t="n"/>
      <c r="H1093" s="26" t="n"/>
    </row>
    <row r="1094">
      <c r="A1094" s="31" t="n"/>
      <c r="B1094" s="26" t="n"/>
      <c r="C1094" s="27" t="n"/>
      <c r="D1094" s="28">
        <f>IFERROR(IF(B1094="","",VLOOKUP(B1094,'Setup - Materials'!$A$5:$E$504,2,0)),"")</f>
        <v/>
      </c>
      <c r="E1094" s="27" t="n"/>
      <c r="F1094" s="32">
        <f>IF(OR(C1094="",E1094=""),"",C1094*E1094)</f>
        <v/>
      </c>
      <c r="G1094" s="26" t="n"/>
      <c r="H1094" s="26" t="n"/>
    </row>
    <row r="1095">
      <c r="A1095" s="31" t="n"/>
      <c r="B1095" s="26" t="n"/>
      <c r="C1095" s="27" t="n"/>
      <c r="D1095" s="28">
        <f>IFERROR(IF(B1095="","",VLOOKUP(B1095,'Setup - Materials'!$A$5:$E$504,2,0)),"")</f>
        <v/>
      </c>
      <c r="E1095" s="27" t="n"/>
      <c r="F1095" s="32">
        <f>IF(OR(C1095="",E1095=""),"",C1095*E1095)</f>
        <v/>
      </c>
      <c r="G1095" s="26" t="n"/>
      <c r="H1095" s="26" t="n"/>
    </row>
    <row r="1096">
      <c r="A1096" s="31" t="n"/>
      <c r="B1096" s="26" t="n"/>
      <c r="C1096" s="27" t="n"/>
      <c r="D1096" s="28">
        <f>IFERROR(IF(B1096="","",VLOOKUP(B1096,'Setup - Materials'!$A$5:$E$504,2,0)),"")</f>
        <v/>
      </c>
      <c r="E1096" s="27" t="n"/>
      <c r="F1096" s="32">
        <f>IF(OR(C1096="",E1096=""),"",C1096*E1096)</f>
        <v/>
      </c>
      <c r="G1096" s="26" t="n"/>
      <c r="H1096" s="26" t="n"/>
    </row>
    <row r="1097">
      <c r="A1097" s="31" t="n"/>
      <c r="B1097" s="26" t="n"/>
      <c r="C1097" s="27" t="n"/>
      <c r="D1097" s="28">
        <f>IFERROR(IF(B1097="","",VLOOKUP(B1097,'Setup - Materials'!$A$5:$E$504,2,0)),"")</f>
        <v/>
      </c>
      <c r="E1097" s="27" t="n"/>
      <c r="F1097" s="32">
        <f>IF(OR(C1097="",E1097=""),"",C1097*E1097)</f>
        <v/>
      </c>
      <c r="G1097" s="26" t="n"/>
      <c r="H1097" s="26" t="n"/>
    </row>
    <row r="1098">
      <c r="A1098" s="31" t="n"/>
      <c r="B1098" s="26" t="n"/>
      <c r="C1098" s="27" t="n"/>
      <c r="D1098" s="28">
        <f>IFERROR(IF(B1098="","",VLOOKUP(B1098,'Setup - Materials'!$A$5:$E$504,2,0)),"")</f>
        <v/>
      </c>
      <c r="E1098" s="27" t="n"/>
      <c r="F1098" s="32">
        <f>IF(OR(C1098="",E1098=""),"",C1098*E1098)</f>
        <v/>
      </c>
      <c r="G1098" s="26" t="n"/>
      <c r="H1098" s="26" t="n"/>
    </row>
    <row r="1099">
      <c r="A1099" s="31" t="n"/>
      <c r="B1099" s="26" t="n"/>
      <c r="C1099" s="27" t="n"/>
      <c r="D1099" s="28">
        <f>IFERROR(IF(B1099="","",VLOOKUP(B1099,'Setup - Materials'!$A$5:$E$504,2,0)),"")</f>
        <v/>
      </c>
      <c r="E1099" s="27" t="n"/>
      <c r="F1099" s="32">
        <f>IF(OR(C1099="",E1099=""),"",C1099*E1099)</f>
        <v/>
      </c>
      <c r="G1099" s="26" t="n"/>
      <c r="H1099" s="26" t="n"/>
    </row>
    <row r="1100">
      <c r="A1100" s="31" t="n"/>
      <c r="B1100" s="26" t="n"/>
      <c r="C1100" s="27" t="n"/>
      <c r="D1100" s="28">
        <f>IFERROR(IF(B1100="","",VLOOKUP(B1100,'Setup - Materials'!$A$5:$E$504,2,0)),"")</f>
        <v/>
      </c>
      <c r="E1100" s="27" t="n"/>
      <c r="F1100" s="32">
        <f>IF(OR(C1100="",E1100=""),"",C1100*E1100)</f>
        <v/>
      </c>
      <c r="G1100" s="26" t="n"/>
      <c r="H1100" s="26" t="n"/>
    </row>
    <row r="1101">
      <c r="A1101" s="31" t="n"/>
      <c r="B1101" s="26" t="n"/>
      <c r="C1101" s="27" t="n"/>
      <c r="D1101" s="28">
        <f>IFERROR(IF(B1101="","",VLOOKUP(B1101,'Setup - Materials'!$A$5:$E$504,2,0)),"")</f>
        <v/>
      </c>
      <c r="E1101" s="27" t="n"/>
      <c r="F1101" s="32">
        <f>IF(OR(C1101="",E1101=""),"",C1101*E1101)</f>
        <v/>
      </c>
      <c r="G1101" s="26" t="n"/>
      <c r="H1101" s="26" t="n"/>
    </row>
    <row r="1102">
      <c r="A1102" s="31" t="n"/>
      <c r="B1102" s="26" t="n"/>
      <c r="C1102" s="27" t="n"/>
      <c r="D1102" s="28">
        <f>IFERROR(IF(B1102="","",VLOOKUP(B1102,'Setup - Materials'!$A$5:$E$504,2,0)),"")</f>
        <v/>
      </c>
      <c r="E1102" s="27" t="n"/>
      <c r="F1102" s="32">
        <f>IF(OR(C1102="",E1102=""),"",C1102*E1102)</f>
        <v/>
      </c>
      <c r="G1102" s="26" t="n"/>
      <c r="H1102" s="26" t="n"/>
    </row>
    <row r="1103">
      <c r="A1103" s="31" t="n"/>
      <c r="B1103" s="26" t="n"/>
      <c r="C1103" s="27" t="n"/>
      <c r="D1103" s="28">
        <f>IFERROR(IF(B1103="","",VLOOKUP(B1103,'Setup - Materials'!$A$5:$E$504,2,0)),"")</f>
        <v/>
      </c>
      <c r="E1103" s="27" t="n"/>
      <c r="F1103" s="32">
        <f>IF(OR(C1103="",E1103=""),"",C1103*E1103)</f>
        <v/>
      </c>
      <c r="G1103" s="26" t="n"/>
      <c r="H1103" s="26" t="n"/>
    </row>
    <row r="1104">
      <c r="A1104" s="31" t="n"/>
      <c r="B1104" s="26" t="n"/>
      <c r="C1104" s="27" t="n"/>
      <c r="D1104" s="28">
        <f>IFERROR(IF(B1104="","",VLOOKUP(B1104,'Setup - Materials'!$A$5:$E$504,2,0)),"")</f>
        <v/>
      </c>
      <c r="E1104" s="27" t="n"/>
      <c r="F1104" s="32">
        <f>IF(OR(C1104="",E1104=""),"",C1104*E1104)</f>
        <v/>
      </c>
      <c r="G1104" s="26" t="n"/>
      <c r="H1104" s="26" t="n"/>
    </row>
    <row r="1105">
      <c r="A1105" s="31" t="n"/>
      <c r="B1105" s="26" t="n"/>
      <c r="C1105" s="27" t="n"/>
      <c r="D1105" s="28">
        <f>IFERROR(IF(B1105="","",VLOOKUP(B1105,'Setup - Materials'!$A$5:$E$504,2,0)),"")</f>
        <v/>
      </c>
      <c r="E1105" s="27" t="n"/>
      <c r="F1105" s="32">
        <f>IF(OR(C1105="",E1105=""),"",C1105*E1105)</f>
        <v/>
      </c>
      <c r="G1105" s="26" t="n"/>
      <c r="H1105" s="26" t="n"/>
    </row>
    <row r="1106">
      <c r="A1106" s="31" t="n"/>
      <c r="B1106" s="26" t="n"/>
      <c r="C1106" s="27" t="n"/>
      <c r="D1106" s="28">
        <f>IFERROR(IF(B1106="","",VLOOKUP(B1106,'Setup - Materials'!$A$5:$E$504,2,0)),"")</f>
        <v/>
      </c>
      <c r="E1106" s="27" t="n"/>
      <c r="F1106" s="32">
        <f>IF(OR(C1106="",E1106=""),"",C1106*E1106)</f>
        <v/>
      </c>
      <c r="G1106" s="26" t="n"/>
      <c r="H1106" s="26" t="n"/>
    </row>
    <row r="1107">
      <c r="A1107" s="31" t="n"/>
      <c r="B1107" s="26" t="n"/>
      <c r="C1107" s="27" t="n"/>
      <c r="D1107" s="28">
        <f>IFERROR(IF(B1107="","",VLOOKUP(B1107,'Setup - Materials'!$A$5:$E$504,2,0)),"")</f>
        <v/>
      </c>
      <c r="E1107" s="27" t="n"/>
      <c r="F1107" s="32">
        <f>IF(OR(C1107="",E1107=""),"",C1107*E1107)</f>
        <v/>
      </c>
      <c r="G1107" s="26" t="n"/>
      <c r="H1107" s="26" t="n"/>
    </row>
    <row r="1108">
      <c r="A1108" s="31" t="n"/>
      <c r="B1108" s="26" t="n"/>
      <c r="C1108" s="27" t="n"/>
      <c r="D1108" s="28">
        <f>IFERROR(IF(B1108="","",VLOOKUP(B1108,'Setup - Materials'!$A$5:$E$504,2,0)),"")</f>
        <v/>
      </c>
      <c r="E1108" s="27" t="n"/>
      <c r="F1108" s="32">
        <f>IF(OR(C1108="",E1108=""),"",C1108*E1108)</f>
        <v/>
      </c>
      <c r="G1108" s="26" t="n"/>
      <c r="H1108" s="26" t="n"/>
    </row>
    <row r="1109">
      <c r="A1109" s="31" t="n"/>
      <c r="B1109" s="26" t="n"/>
      <c r="C1109" s="27" t="n"/>
      <c r="D1109" s="28">
        <f>IFERROR(IF(B1109="","",VLOOKUP(B1109,'Setup - Materials'!$A$5:$E$504,2,0)),"")</f>
        <v/>
      </c>
      <c r="E1109" s="27" t="n"/>
      <c r="F1109" s="32">
        <f>IF(OR(C1109="",E1109=""),"",C1109*E1109)</f>
        <v/>
      </c>
      <c r="G1109" s="26" t="n"/>
      <c r="H1109" s="26" t="n"/>
    </row>
    <row r="1110">
      <c r="A1110" s="31" t="n"/>
      <c r="B1110" s="26" t="n"/>
      <c r="C1110" s="27" t="n"/>
      <c r="D1110" s="28">
        <f>IFERROR(IF(B1110="","",VLOOKUP(B1110,'Setup - Materials'!$A$5:$E$504,2,0)),"")</f>
        <v/>
      </c>
      <c r="E1110" s="27" t="n"/>
      <c r="F1110" s="32">
        <f>IF(OR(C1110="",E1110=""),"",C1110*E1110)</f>
        <v/>
      </c>
      <c r="G1110" s="26" t="n"/>
      <c r="H1110" s="26" t="n"/>
    </row>
    <row r="1111">
      <c r="A1111" s="31" t="n"/>
      <c r="B1111" s="26" t="n"/>
      <c r="C1111" s="27" t="n"/>
      <c r="D1111" s="28">
        <f>IFERROR(IF(B1111="","",VLOOKUP(B1111,'Setup - Materials'!$A$5:$E$504,2,0)),"")</f>
        <v/>
      </c>
      <c r="E1111" s="27" t="n"/>
      <c r="F1111" s="32">
        <f>IF(OR(C1111="",E1111=""),"",C1111*E1111)</f>
        <v/>
      </c>
      <c r="G1111" s="26" t="n"/>
      <c r="H1111" s="26" t="n"/>
    </row>
    <row r="1112">
      <c r="A1112" s="31" t="n"/>
      <c r="B1112" s="26" t="n"/>
      <c r="C1112" s="27" t="n"/>
      <c r="D1112" s="28">
        <f>IFERROR(IF(B1112="","",VLOOKUP(B1112,'Setup - Materials'!$A$5:$E$504,2,0)),"")</f>
        <v/>
      </c>
      <c r="E1112" s="27" t="n"/>
      <c r="F1112" s="32">
        <f>IF(OR(C1112="",E1112=""),"",C1112*E1112)</f>
        <v/>
      </c>
      <c r="G1112" s="26" t="n"/>
      <c r="H1112" s="26" t="n"/>
    </row>
    <row r="1113">
      <c r="A1113" s="31" t="n"/>
      <c r="B1113" s="26" t="n"/>
      <c r="C1113" s="27" t="n"/>
      <c r="D1113" s="28">
        <f>IFERROR(IF(B1113="","",VLOOKUP(B1113,'Setup - Materials'!$A$5:$E$504,2,0)),"")</f>
        <v/>
      </c>
      <c r="E1113" s="27" t="n"/>
      <c r="F1113" s="32">
        <f>IF(OR(C1113="",E1113=""),"",C1113*E1113)</f>
        <v/>
      </c>
      <c r="G1113" s="26" t="n"/>
      <c r="H1113" s="26" t="n"/>
    </row>
    <row r="1114">
      <c r="A1114" s="31" t="n"/>
      <c r="B1114" s="26" t="n"/>
      <c r="C1114" s="27" t="n"/>
      <c r="D1114" s="28">
        <f>IFERROR(IF(B1114="","",VLOOKUP(B1114,'Setup - Materials'!$A$5:$E$504,2,0)),"")</f>
        <v/>
      </c>
      <c r="E1114" s="27" t="n"/>
      <c r="F1114" s="32">
        <f>IF(OR(C1114="",E1114=""),"",C1114*E1114)</f>
        <v/>
      </c>
      <c r="G1114" s="26" t="n"/>
      <c r="H1114" s="26" t="n"/>
    </row>
    <row r="1115">
      <c r="A1115" s="31" t="n"/>
      <c r="B1115" s="26" t="n"/>
      <c r="C1115" s="27" t="n"/>
      <c r="D1115" s="28">
        <f>IFERROR(IF(B1115="","",VLOOKUP(B1115,'Setup - Materials'!$A$5:$E$504,2,0)),"")</f>
        <v/>
      </c>
      <c r="E1115" s="27" t="n"/>
      <c r="F1115" s="32">
        <f>IF(OR(C1115="",E1115=""),"",C1115*E1115)</f>
        <v/>
      </c>
      <c r="G1115" s="26" t="n"/>
      <c r="H1115" s="26" t="n"/>
    </row>
    <row r="1116">
      <c r="A1116" s="31" t="n"/>
      <c r="B1116" s="26" t="n"/>
      <c r="C1116" s="27" t="n"/>
      <c r="D1116" s="28">
        <f>IFERROR(IF(B1116="","",VLOOKUP(B1116,'Setup - Materials'!$A$5:$E$504,2,0)),"")</f>
        <v/>
      </c>
      <c r="E1116" s="27" t="n"/>
      <c r="F1116" s="32">
        <f>IF(OR(C1116="",E1116=""),"",C1116*E1116)</f>
        <v/>
      </c>
      <c r="G1116" s="26" t="n"/>
      <c r="H1116" s="26" t="n"/>
    </row>
    <row r="1117">
      <c r="A1117" s="31" t="n"/>
      <c r="B1117" s="26" t="n"/>
      <c r="C1117" s="27" t="n"/>
      <c r="D1117" s="28">
        <f>IFERROR(IF(B1117="","",VLOOKUP(B1117,'Setup - Materials'!$A$5:$E$504,2,0)),"")</f>
        <v/>
      </c>
      <c r="E1117" s="27" t="n"/>
      <c r="F1117" s="32">
        <f>IF(OR(C1117="",E1117=""),"",C1117*E1117)</f>
        <v/>
      </c>
      <c r="G1117" s="26" t="n"/>
      <c r="H1117" s="26" t="n"/>
    </row>
    <row r="1118">
      <c r="A1118" s="31" t="n"/>
      <c r="B1118" s="26" t="n"/>
      <c r="C1118" s="27" t="n"/>
      <c r="D1118" s="28">
        <f>IFERROR(IF(B1118="","",VLOOKUP(B1118,'Setup - Materials'!$A$5:$E$504,2,0)),"")</f>
        <v/>
      </c>
      <c r="E1118" s="27" t="n"/>
      <c r="F1118" s="32">
        <f>IF(OR(C1118="",E1118=""),"",C1118*E1118)</f>
        <v/>
      </c>
      <c r="G1118" s="26" t="n"/>
      <c r="H1118" s="26" t="n"/>
    </row>
    <row r="1119">
      <c r="A1119" s="31" t="n"/>
      <c r="B1119" s="26" t="n"/>
      <c r="C1119" s="27" t="n"/>
      <c r="D1119" s="28">
        <f>IFERROR(IF(B1119="","",VLOOKUP(B1119,'Setup - Materials'!$A$5:$E$504,2,0)),"")</f>
        <v/>
      </c>
      <c r="E1119" s="27" t="n"/>
      <c r="F1119" s="32">
        <f>IF(OR(C1119="",E1119=""),"",C1119*E1119)</f>
        <v/>
      </c>
      <c r="G1119" s="26" t="n"/>
      <c r="H1119" s="26" t="n"/>
    </row>
    <row r="1120">
      <c r="A1120" s="31" t="n"/>
      <c r="B1120" s="26" t="n"/>
      <c r="C1120" s="27" t="n"/>
      <c r="D1120" s="28">
        <f>IFERROR(IF(B1120="","",VLOOKUP(B1120,'Setup - Materials'!$A$5:$E$504,2,0)),"")</f>
        <v/>
      </c>
      <c r="E1120" s="27" t="n"/>
      <c r="F1120" s="32">
        <f>IF(OR(C1120="",E1120=""),"",C1120*E1120)</f>
        <v/>
      </c>
      <c r="G1120" s="26" t="n"/>
      <c r="H1120" s="26" t="n"/>
    </row>
    <row r="1121">
      <c r="A1121" s="31" t="n"/>
      <c r="B1121" s="26" t="n"/>
      <c r="C1121" s="27" t="n"/>
      <c r="D1121" s="28">
        <f>IFERROR(IF(B1121="","",VLOOKUP(B1121,'Setup - Materials'!$A$5:$E$504,2,0)),"")</f>
        <v/>
      </c>
      <c r="E1121" s="27" t="n"/>
      <c r="F1121" s="32">
        <f>IF(OR(C1121="",E1121=""),"",C1121*E1121)</f>
        <v/>
      </c>
      <c r="G1121" s="26" t="n"/>
      <c r="H1121" s="26" t="n"/>
    </row>
    <row r="1122">
      <c r="A1122" s="31" t="n"/>
      <c r="B1122" s="26" t="n"/>
      <c r="C1122" s="27" t="n"/>
      <c r="D1122" s="28">
        <f>IFERROR(IF(B1122="","",VLOOKUP(B1122,'Setup - Materials'!$A$5:$E$504,2,0)),"")</f>
        <v/>
      </c>
      <c r="E1122" s="27" t="n"/>
      <c r="F1122" s="32">
        <f>IF(OR(C1122="",E1122=""),"",C1122*E1122)</f>
        <v/>
      </c>
      <c r="G1122" s="26" t="n"/>
      <c r="H1122" s="26" t="n"/>
    </row>
    <row r="1123">
      <c r="A1123" s="31" t="n"/>
      <c r="B1123" s="26" t="n"/>
      <c r="C1123" s="27" t="n"/>
      <c r="D1123" s="28">
        <f>IFERROR(IF(B1123="","",VLOOKUP(B1123,'Setup - Materials'!$A$5:$E$504,2,0)),"")</f>
        <v/>
      </c>
      <c r="E1123" s="27" t="n"/>
      <c r="F1123" s="32">
        <f>IF(OR(C1123="",E1123=""),"",C1123*E1123)</f>
        <v/>
      </c>
      <c r="G1123" s="26" t="n"/>
      <c r="H1123" s="26" t="n"/>
    </row>
    <row r="1124">
      <c r="A1124" s="31" t="n"/>
      <c r="B1124" s="26" t="n"/>
      <c r="C1124" s="27" t="n"/>
      <c r="D1124" s="28">
        <f>IFERROR(IF(B1124="","",VLOOKUP(B1124,'Setup - Materials'!$A$5:$E$504,2,0)),"")</f>
        <v/>
      </c>
      <c r="E1124" s="27" t="n"/>
      <c r="F1124" s="32">
        <f>IF(OR(C1124="",E1124=""),"",C1124*E1124)</f>
        <v/>
      </c>
      <c r="G1124" s="26" t="n"/>
      <c r="H1124" s="26" t="n"/>
    </row>
    <row r="1125">
      <c r="A1125" s="31" t="n"/>
      <c r="B1125" s="26" t="n"/>
      <c r="C1125" s="27" t="n"/>
      <c r="D1125" s="28">
        <f>IFERROR(IF(B1125="","",VLOOKUP(B1125,'Setup - Materials'!$A$5:$E$504,2,0)),"")</f>
        <v/>
      </c>
      <c r="E1125" s="27" t="n"/>
      <c r="F1125" s="32">
        <f>IF(OR(C1125="",E1125=""),"",C1125*E1125)</f>
        <v/>
      </c>
      <c r="G1125" s="26" t="n"/>
      <c r="H1125" s="26" t="n"/>
    </row>
    <row r="1126">
      <c r="A1126" s="31" t="n"/>
      <c r="B1126" s="26" t="n"/>
      <c r="C1126" s="27" t="n"/>
      <c r="D1126" s="28">
        <f>IFERROR(IF(B1126="","",VLOOKUP(B1126,'Setup - Materials'!$A$5:$E$504,2,0)),"")</f>
        <v/>
      </c>
      <c r="E1126" s="27" t="n"/>
      <c r="F1126" s="32">
        <f>IF(OR(C1126="",E1126=""),"",C1126*E1126)</f>
        <v/>
      </c>
      <c r="G1126" s="26" t="n"/>
      <c r="H1126" s="26" t="n"/>
    </row>
    <row r="1127">
      <c r="A1127" s="31" t="n"/>
      <c r="B1127" s="26" t="n"/>
      <c r="C1127" s="27" t="n"/>
      <c r="D1127" s="28">
        <f>IFERROR(IF(B1127="","",VLOOKUP(B1127,'Setup - Materials'!$A$5:$E$504,2,0)),"")</f>
        <v/>
      </c>
      <c r="E1127" s="27" t="n"/>
      <c r="F1127" s="32">
        <f>IF(OR(C1127="",E1127=""),"",C1127*E1127)</f>
        <v/>
      </c>
      <c r="G1127" s="26" t="n"/>
      <c r="H1127" s="26" t="n"/>
    </row>
    <row r="1128">
      <c r="A1128" s="31" t="n"/>
      <c r="B1128" s="26" t="n"/>
      <c r="C1128" s="27" t="n"/>
      <c r="D1128" s="28">
        <f>IFERROR(IF(B1128="","",VLOOKUP(B1128,'Setup - Materials'!$A$5:$E$504,2,0)),"")</f>
        <v/>
      </c>
      <c r="E1128" s="27" t="n"/>
      <c r="F1128" s="32">
        <f>IF(OR(C1128="",E1128=""),"",C1128*E1128)</f>
        <v/>
      </c>
      <c r="G1128" s="26" t="n"/>
      <c r="H1128" s="26" t="n"/>
    </row>
    <row r="1129">
      <c r="A1129" s="31" t="n"/>
      <c r="B1129" s="26" t="n"/>
      <c r="C1129" s="27" t="n"/>
      <c r="D1129" s="28">
        <f>IFERROR(IF(B1129="","",VLOOKUP(B1129,'Setup - Materials'!$A$5:$E$504,2,0)),"")</f>
        <v/>
      </c>
      <c r="E1129" s="27" t="n"/>
      <c r="F1129" s="32">
        <f>IF(OR(C1129="",E1129=""),"",C1129*E1129)</f>
        <v/>
      </c>
      <c r="G1129" s="26" t="n"/>
      <c r="H1129" s="26" t="n"/>
    </row>
    <row r="1130">
      <c r="A1130" s="31" t="n"/>
      <c r="B1130" s="26" t="n"/>
      <c r="C1130" s="27" t="n"/>
      <c r="D1130" s="28">
        <f>IFERROR(IF(B1130="","",VLOOKUP(B1130,'Setup - Materials'!$A$5:$E$504,2,0)),"")</f>
        <v/>
      </c>
      <c r="E1130" s="27" t="n"/>
      <c r="F1130" s="32">
        <f>IF(OR(C1130="",E1130=""),"",C1130*E1130)</f>
        <v/>
      </c>
      <c r="G1130" s="26" t="n"/>
      <c r="H1130" s="26" t="n"/>
    </row>
    <row r="1131">
      <c r="A1131" s="31" t="n"/>
      <c r="B1131" s="26" t="n"/>
      <c r="C1131" s="27" t="n"/>
      <c r="D1131" s="28">
        <f>IFERROR(IF(B1131="","",VLOOKUP(B1131,'Setup - Materials'!$A$5:$E$504,2,0)),"")</f>
        <v/>
      </c>
      <c r="E1131" s="27" t="n"/>
      <c r="F1131" s="32">
        <f>IF(OR(C1131="",E1131=""),"",C1131*E1131)</f>
        <v/>
      </c>
      <c r="G1131" s="26" t="n"/>
      <c r="H1131" s="26" t="n"/>
    </row>
    <row r="1132">
      <c r="A1132" s="31" t="n"/>
      <c r="B1132" s="26" t="n"/>
      <c r="C1132" s="27" t="n"/>
      <c r="D1132" s="28">
        <f>IFERROR(IF(B1132="","",VLOOKUP(B1132,'Setup - Materials'!$A$5:$E$504,2,0)),"")</f>
        <v/>
      </c>
      <c r="E1132" s="27" t="n"/>
      <c r="F1132" s="32">
        <f>IF(OR(C1132="",E1132=""),"",C1132*E1132)</f>
        <v/>
      </c>
      <c r="G1132" s="26" t="n"/>
      <c r="H1132" s="26" t="n"/>
    </row>
    <row r="1133">
      <c r="A1133" s="31" t="n"/>
      <c r="B1133" s="26" t="n"/>
      <c r="C1133" s="27" t="n"/>
      <c r="D1133" s="28">
        <f>IFERROR(IF(B1133="","",VLOOKUP(B1133,'Setup - Materials'!$A$5:$E$504,2,0)),"")</f>
        <v/>
      </c>
      <c r="E1133" s="27" t="n"/>
      <c r="F1133" s="32">
        <f>IF(OR(C1133="",E1133=""),"",C1133*E1133)</f>
        <v/>
      </c>
      <c r="G1133" s="26" t="n"/>
      <c r="H1133" s="26" t="n"/>
    </row>
    <row r="1134">
      <c r="A1134" s="31" t="n"/>
      <c r="B1134" s="26" t="n"/>
      <c r="C1134" s="27" t="n"/>
      <c r="D1134" s="28">
        <f>IFERROR(IF(B1134="","",VLOOKUP(B1134,'Setup - Materials'!$A$5:$E$504,2,0)),"")</f>
        <v/>
      </c>
      <c r="E1134" s="27" t="n"/>
      <c r="F1134" s="32">
        <f>IF(OR(C1134="",E1134=""),"",C1134*E1134)</f>
        <v/>
      </c>
      <c r="G1134" s="26" t="n"/>
      <c r="H1134" s="26" t="n"/>
    </row>
    <row r="1135">
      <c r="A1135" s="31" t="n"/>
      <c r="B1135" s="26" t="n"/>
      <c r="C1135" s="27" t="n"/>
      <c r="D1135" s="28">
        <f>IFERROR(IF(B1135="","",VLOOKUP(B1135,'Setup - Materials'!$A$5:$E$504,2,0)),"")</f>
        <v/>
      </c>
      <c r="E1135" s="27" t="n"/>
      <c r="F1135" s="32">
        <f>IF(OR(C1135="",E1135=""),"",C1135*E1135)</f>
        <v/>
      </c>
      <c r="G1135" s="26" t="n"/>
      <c r="H1135" s="26" t="n"/>
    </row>
    <row r="1136">
      <c r="A1136" s="31" t="n"/>
      <c r="B1136" s="26" t="n"/>
      <c r="C1136" s="27" t="n"/>
      <c r="D1136" s="28">
        <f>IFERROR(IF(B1136="","",VLOOKUP(B1136,'Setup - Materials'!$A$5:$E$504,2,0)),"")</f>
        <v/>
      </c>
      <c r="E1136" s="27" t="n"/>
      <c r="F1136" s="32">
        <f>IF(OR(C1136="",E1136=""),"",C1136*E1136)</f>
        <v/>
      </c>
      <c r="G1136" s="26" t="n"/>
      <c r="H1136" s="26" t="n"/>
    </row>
    <row r="1137">
      <c r="A1137" s="31" t="n"/>
      <c r="B1137" s="26" t="n"/>
      <c r="C1137" s="27" t="n"/>
      <c r="D1137" s="28">
        <f>IFERROR(IF(B1137="","",VLOOKUP(B1137,'Setup - Materials'!$A$5:$E$504,2,0)),"")</f>
        <v/>
      </c>
      <c r="E1137" s="27" t="n"/>
      <c r="F1137" s="32">
        <f>IF(OR(C1137="",E1137=""),"",C1137*E1137)</f>
        <v/>
      </c>
      <c r="G1137" s="26" t="n"/>
      <c r="H1137" s="26" t="n"/>
    </row>
    <row r="1138">
      <c r="A1138" s="31" t="n"/>
      <c r="B1138" s="26" t="n"/>
      <c r="C1138" s="27" t="n"/>
      <c r="D1138" s="28">
        <f>IFERROR(IF(B1138="","",VLOOKUP(B1138,'Setup - Materials'!$A$5:$E$504,2,0)),"")</f>
        <v/>
      </c>
      <c r="E1138" s="27" t="n"/>
      <c r="F1138" s="32">
        <f>IF(OR(C1138="",E1138=""),"",C1138*E1138)</f>
        <v/>
      </c>
      <c r="G1138" s="26" t="n"/>
      <c r="H1138" s="26" t="n"/>
    </row>
    <row r="1139">
      <c r="A1139" s="31" t="n"/>
      <c r="B1139" s="26" t="n"/>
      <c r="C1139" s="27" t="n"/>
      <c r="D1139" s="28">
        <f>IFERROR(IF(B1139="","",VLOOKUP(B1139,'Setup - Materials'!$A$5:$E$504,2,0)),"")</f>
        <v/>
      </c>
      <c r="E1139" s="27" t="n"/>
      <c r="F1139" s="32">
        <f>IF(OR(C1139="",E1139=""),"",C1139*E1139)</f>
        <v/>
      </c>
      <c r="G1139" s="26" t="n"/>
      <c r="H1139" s="26" t="n"/>
    </row>
    <row r="1140">
      <c r="A1140" s="31" t="n"/>
      <c r="B1140" s="26" t="n"/>
      <c r="C1140" s="27" t="n"/>
      <c r="D1140" s="28">
        <f>IFERROR(IF(B1140="","",VLOOKUP(B1140,'Setup - Materials'!$A$5:$E$504,2,0)),"")</f>
        <v/>
      </c>
      <c r="E1140" s="27" t="n"/>
      <c r="F1140" s="32">
        <f>IF(OR(C1140="",E1140=""),"",C1140*E1140)</f>
        <v/>
      </c>
      <c r="G1140" s="26" t="n"/>
      <c r="H1140" s="26" t="n"/>
    </row>
    <row r="1141">
      <c r="A1141" s="31" t="n"/>
      <c r="B1141" s="26" t="n"/>
      <c r="C1141" s="27" t="n"/>
      <c r="D1141" s="28">
        <f>IFERROR(IF(B1141="","",VLOOKUP(B1141,'Setup - Materials'!$A$5:$E$504,2,0)),"")</f>
        <v/>
      </c>
      <c r="E1141" s="27" t="n"/>
      <c r="F1141" s="32">
        <f>IF(OR(C1141="",E1141=""),"",C1141*E1141)</f>
        <v/>
      </c>
      <c r="G1141" s="26" t="n"/>
      <c r="H1141" s="26" t="n"/>
    </row>
    <row r="1142">
      <c r="A1142" s="31" t="n"/>
      <c r="B1142" s="26" t="n"/>
      <c r="C1142" s="27" t="n"/>
      <c r="D1142" s="28">
        <f>IFERROR(IF(B1142="","",VLOOKUP(B1142,'Setup - Materials'!$A$5:$E$504,2,0)),"")</f>
        <v/>
      </c>
      <c r="E1142" s="27" t="n"/>
      <c r="F1142" s="32">
        <f>IF(OR(C1142="",E1142=""),"",C1142*E1142)</f>
        <v/>
      </c>
      <c r="G1142" s="26" t="n"/>
      <c r="H1142" s="26" t="n"/>
    </row>
    <row r="1143">
      <c r="A1143" s="31" t="n"/>
      <c r="B1143" s="26" t="n"/>
      <c r="C1143" s="27" t="n"/>
      <c r="D1143" s="28">
        <f>IFERROR(IF(B1143="","",VLOOKUP(B1143,'Setup - Materials'!$A$5:$E$504,2,0)),"")</f>
        <v/>
      </c>
      <c r="E1143" s="27" t="n"/>
      <c r="F1143" s="32">
        <f>IF(OR(C1143="",E1143=""),"",C1143*E1143)</f>
        <v/>
      </c>
      <c r="G1143" s="26" t="n"/>
      <c r="H1143" s="26" t="n"/>
    </row>
    <row r="1144">
      <c r="A1144" s="31" t="n"/>
      <c r="B1144" s="26" t="n"/>
      <c r="C1144" s="27" t="n"/>
      <c r="D1144" s="28">
        <f>IFERROR(IF(B1144="","",VLOOKUP(B1144,'Setup - Materials'!$A$5:$E$504,2,0)),"")</f>
        <v/>
      </c>
      <c r="E1144" s="27" t="n"/>
      <c r="F1144" s="32">
        <f>IF(OR(C1144="",E1144=""),"",C1144*E1144)</f>
        <v/>
      </c>
      <c r="G1144" s="26" t="n"/>
      <c r="H1144" s="26" t="n"/>
    </row>
    <row r="1145">
      <c r="A1145" s="31" t="n"/>
      <c r="B1145" s="26" t="n"/>
      <c r="C1145" s="27" t="n"/>
      <c r="D1145" s="28">
        <f>IFERROR(IF(B1145="","",VLOOKUP(B1145,'Setup - Materials'!$A$5:$E$504,2,0)),"")</f>
        <v/>
      </c>
      <c r="E1145" s="27" t="n"/>
      <c r="F1145" s="32">
        <f>IF(OR(C1145="",E1145=""),"",C1145*E1145)</f>
        <v/>
      </c>
      <c r="G1145" s="26" t="n"/>
      <c r="H1145" s="26" t="n"/>
    </row>
    <row r="1146">
      <c r="A1146" s="31" t="n"/>
      <c r="B1146" s="26" t="n"/>
      <c r="C1146" s="27" t="n"/>
      <c r="D1146" s="28">
        <f>IFERROR(IF(B1146="","",VLOOKUP(B1146,'Setup - Materials'!$A$5:$E$504,2,0)),"")</f>
        <v/>
      </c>
      <c r="E1146" s="27" t="n"/>
      <c r="F1146" s="32">
        <f>IF(OR(C1146="",E1146=""),"",C1146*E1146)</f>
        <v/>
      </c>
      <c r="G1146" s="26" t="n"/>
      <c r="H1146" s="26" t="n"/>
    </row>
    <row r="1147">
      <c r="A1147" s="31" t="n"/>
      <c r="B1147" s="26" t="n"/>
      <c r="C1147" s="27" t="n"/>
      <c r="D1147" s="28">
        <f>IFERROR(IF(B1147="","",VLOOKUP(B1147,'Setup - Materials'!$A$5:$E$504,2,0)),"")</f>
        <v/>
      </c>
      <c r="E1147" s="27" t="n"/>
      <c r="F1147" s="32">
        <f>IF(OR(C1147="",E1147=""),"",C1147*E1147)</f>
        <v/>
      </c>
      <c r="G1147" s="26" t="n"/>
      <c r="H1147" s="26" t="n"/>
    </row>
    <row r="1148">
      <c r="A1148" s="31" t="n"/>
      <c r="B1148" s="26" t="n"/>
      <c r="C1148" s="27" t="n"/>
      <c r="D1148" s="28">
        <f>IFERROR(IF(B1148="","",VLOOKUP(B1148,'Setup - Materials'!$A$5:$E$504,2,0)),"")</f>
        <v/>
      </c>
      <c r="E1148" s="27" t="n"/>
      <c r="F1148" s="32">
        <f>IF(OR(C1148="",E1148=""),"",C1148*E1148)</f>
        <v/>
      </c>
      <c r="G1148" s="26" t="n"/>
      <c r="H1148" s="26" t="n"/>
    </row>
    <row r="1149">
      <c r="A1149" s="31" t="n"/>
      <c r="B1149" s="26" t="n"/>
      <c r="C1149" s="27" t="n"/>
      <c r="D1149" s="28">
        <f>IFERROR(IF(B1149="","",VLOOKUP(B1149,'Setup - Materials'!$A$5:$E$504,2,0)),"")</f>
        <v/>
      </c>
      <c r="E1149" s="27" t="n"/>
      <c r="F1149" s="32">
        <f>IF(OR(C1149="",E1149=""),"",C1149*E1149)</f>
        <v/>
      </c>
      <c r="G1149" s="26" t="n"/>
      <c r="H1149" s="26" t="n"/>
    </row>
    <row r="1150">
      <c r="A1150" s="31" t="n"/>
      <c r="B1150" s="26" t="n"/>
      <c r="C1150" s="27" t="n"/>
      <c r="D1150" s="28">
        <f>IFERROR(IF(B1150="","",VLOOKUP(B1150,'Setup - Materials'!$A$5:$E$504,2,0)),"")</f>
        <v/>
      </c>
      <c r="E1150" s="27" t="n"/>
      <c r="F1150" s="32">
        <f>IF(OR(C1150="",E1150=""),"",C1150*E1150)</f>
        <v/>
      </c>
      <c r="G1150" s="26" t="n"/>
      <c r="H1150" s="26" t="n"/>
    </row>
    <row r="1151">
      <c r="A1151" s="31" t="n"/>
      <c r="B1151" s="26" t="n"/>
      <c r="C1151" s="27" t="n"/>
      <c r="D1151" s="28">
        <f>IFERROR(IF(B1151="","",VLOOKUP(B1151,'Setup - Materials'!$A$5:$E$504,2,0)),"")</f>
        <v/>
      </c>
      <c r="E1151" s="27" t="n"/>
      <c r="F1151" s="32">
        <f>IF(OR(C1151="",E1151=""),"",C1151*E1151)</f>
        <v/>
      </c>
      <c r="G1151" s="26" t="n"/>
      <c r="H1151" s="26" t="n"/>
    </row>
    <row r="1152">
      <c r="A1152" s="31" t="n"/>
      <c r="B1152" s="26" t="n"/>
      <c r="C1152" s="27" t="n"/>
      <c r="D1152" s="28">
        <f>IFERROR(IF(B1152="","",VLOOKUP(B1152,'Setup - Materials'!$A$5:$E$504,2,0)),"")</f>
        <v/>
      </c>
      <c r="E1152" s="27" t="n"/>
      <c r="F1152" s="32">
        <f>IF(OR(C1152="",E1152=""),"",C1152*E1152)</f>
        <v/>
      </c>
      <c r="G1152" s="26" t="n"/>
      <c r="H1152" s="26" t="n"/>
    </row>
    <row r="1153">
      <c r="A1153" s="31" t="n"/>
      <c r="B1153" s="26" t="n"/>
      <c r="C1153" s="27" t="n"/>
      <c r="D1153" s="28">
        <f>IFERROR(IF(B1153="","",VLOOKUP(B1153,'Setup - Materials'!$A$5:$E$504,2,0)),"")</f>
        <v/>
      </c>
      <c r="E1153" s="27" t="n"/>
      <c r="F1153" s="32">
        <f>IF(OR(C1153="",E1153=""),"",C1153*E1153)</f>
        <v/>
      </c>
      <c r="G1153" s="26" t="n"/>
      <c r="H1153" s="26" t="n"/>
    </row>
    <row r="1154">
      <c r="A1154" s="31" t="n"/>
      <c r="B1154" s="26" t="n"/>
      <c r="C1154" s="27" t="n"/>
      <c r="D1154" s="28">
        <f>IFERROR(IF(B1154="","",VLOOKUP(B1154,'Setup - Materials'!$A$5:$E$504,2,0)),"")</f>
        <v/>
      </c>
      <c r="E1154" s="27" t="n"/>
      <c r="F1154" s="32">
        <f>IF(OR(C1154="",E1154=""),"",C1154*E1154)</f>
        <v/>
      </c>
      <c r="G1154" s="26" t="n"/>
      <c r="H1154" s="26" t="n"/>
    </row>
    <row r="1155">
      <c r="A1155" s="31" t="n"/>
      <c r="B1155" s="26" t="n"/>
      <c r="C1155" s="27" t="n"/>
      <c r="D1155" s="28">
        <f>IFERROR(IF(B1155="","",VLOOKUP(B1155,'Setup - Materials'!$A$5:$E$504,2,0)),"")</f>
        <v/>
      </c>
      <c r="E1155" s="27" t="n"/>
      <c r="F1155" s="32">
        <f>IF(OR(C1155="",E1155=""),"",C1155*E1155)</f>
        <v/>
      </c>
      <c r="G1155" s="26" t="n"/>
      <c r="H1155" s="26" t="n"/>
    </row>
    <row r="1156">
      <c r="A1156" s="31" t="n"/>
      <c r="B1156" s="26" t="n"/>
      <c r="C1156" s="27" t="n"/>
      <c r="D1156" s="28">
        <f>IFERROR(IF(B1156="","",VLOOKUP(B1156,'Setup - Materials'!$A$5:$E$504,2,0)),"")</f>
        <v/>
      </c>
      <c r="E1156" s="27" t="n"/>
      <c r="F1156" s="32">
        <f>IF(OR(C1156="",E1156=""),"",C1156*E1156)</f>
        <v/>
      </c>
      <c r="G1156" s="26" t="n"/>
      <c r="H1156" s="26" t="n"/>
    </row>
    <row r="1157">
      <c r="A1157" s="31" t="n"/>
      <c r="B1157" s="26" t="n"/>
      <c r="C1157" s="27" t="n"/>
      <c r="D1157" s="28">
        <f>IFERROR(IF(B1157="","",VLOOKUP(B1157,'Setup - Materials'!$A$5:$E$504,2,0)),"")</f>
        <v/>
      </c>
      <c r="E1157" s="27" t="n"/>
      <c r="F1157" s="32">
        <f>IF(OR(C1157="",E1157=""),"",C1157*E1157)</f>
        <v/>
      </c>
      <c r="G1157" s="26" t="n"/>
      <c r="H1157" s="26" t="n"/>
    </row>
    <row r="1158">
      <c r="A1158" s="31" t="n"/>
      <c r="B1158" s="26" t="n"/>
      <c r="C1158" s="27" t="n"/>
      <c r="D1158" s="28">
        <f>IFERROR(IF(B1158="","",VLOOKUP(B1158,'Setup - Materials'!$A$5:$E$504,2,0)),"")</f>
        <v/>
      </c>
      <c r="E1158" s="27" t="n"/>
      <c r="F1158" s="32">
        <f>IF(OR(C1158="",E1158=""),"",C1158*E1158)</f>
        <v/>
      </c>
      <c r="G1158" s="26" t="n"/>
      <c r="H1158" s="26" t="n"/>
    </row>
    <row r="1159">
      <c r="A1159" s="31" t="n"/>
      <c r="B1159" s="26" t="n"/>
      <c r="C1159" s="27" t="n"/>
      <c r="D1159" s="28">
        <f>IFERROR(IF(B1159="","",VLOOKUP(B1159,'Setup - Materials'!$A$5:$E$504,2,0)),"")</f>
        <v/>
      </c>
      <c r="E1159" s="27" t="n"/>
      <c r="F1159" s="32">
        <f>IF(OR(C1159="",E1159=""),"",C1159*E1159)</f>
        <v/>
      </c>
      <c r="G1159" s="26" t="n"/>
      <c r="H1159" s="26" t="n"/>
    </row>
    <row r="1160">
      <c r="A1160" s="31" t="n"/>
      <c r="B1160" s="26" t="n"/>
      <c r="C1160" s="27" t="n"/>
      <c r="D1160" s="28">
        <f>IFERROR(IF(B1160="","",VLOOKUP(B1160,'Setup - Materials'!$A$5:$E$504,2,0)),"")</f>
        <v/>
      </c>
      <c r="E1160" s="27" t="n"/>
      <c r="F1160" s="32">
        <f>IF(OR(C1160="",E1160=""),"",C1160*E1160)</f>
        <v/>
      </c>
      <c r="G1160" s="26" t="n"/>
      <c r="H1160" s="26" t="n"/>
    </row>
    <row r="1161">
      <c r="A1161" s="31" t="n"/>
      <c r="B1161" s="26" t="n"/>
      <c r="C1161" s="27" t="n"/>
      <c r="D1161" s="28">
        <f>IFERROR(IF(B1161="","",VLOOKUP(B1161,'Setup - Materials'!$A$5:$E$504,2,0)),"")</f>
        <v/>
      </c>
      <c r="E1161" s="27" t="n"/>
      <c r="F1161" s="32">
        <f>IF(OR(C1161="",E1161=""),"",C1161*E1161)</f>
        <v/>
      </c>
      <c r="G1161" s="26" t="n"/>
      <c r="H1161" s="26" t="n"/>
    </row>
    <row r="1162">
      <c r="A1162" s="31" t="n"/>
      <c r="B1162" s="26" t="n"/>
      <c r="C1162" s="27" t="n"/>
      <c r="D1162" s="28">
        <f>IFERROR(IF(B1162="","",VLOOKUP(B1162,'Setup - Materials'!$A$5:$E$504,2,0)),"")</f>
        <v/>
      </c>
      <c r="E1162" s="27" t="n"/>
      <c r="F1162" s="32">
        <f>IF(OR(C1162="",E1162=""),"",C1162*E1162)</f>
        <v/>
      </c>
      <c r="G1162" s="26" t="n"/>
      <c r="H1162" s="26" t="n"/>
    </row>
    <row r="1163">
      <c r="A1163" s="31" t="n"/>
      <c r="B1163" s="26" t="n"/>
      <c r="C1163" s="27" t="n"/>
      <c r="D1163" s="28">
        <f>IFERROR(IF(B1163="","",VLOOKUP(B1163,'Setup - Materials'!$A$5:$E$504,2,0)),"")</f>
        <v/>
      </c>
      <c r="E1163" s="27" t="n"/>
      <c r="F1163" s="32">
        <f>IF(OR(C1163="",E1163=""),"",C1163*E1163)</f>
        <v/>
      </c>
      <c r="G1163" s="26" t="n"/>
      <c r="H1163" s="26" t="n"/>
    </row>
    <row r="1164">
      <c r="A1164" s="31" t="n"/>
      <c r="B1164" s="26" t="n"/>
      <c r="C1164" s="27" t="n"/>
      <c r="D1164" s="28">
        <f>IFERROR(IF(B1164="","",VLOOKUP(B1164,'Setup - Materials'!$A$5:$E$504,2,0)),"")</f>
        <v/>
      </c>
      <c r="E1164" s="27" t="n"/>
      <c r="F1164" s="32">
        <f>IF(OR(C1164="",E1164=""),"",C1164*E1164)</f>
        <v/>
      </c>
      <c r="G1164" s="26" t="n"/>
      <c r="H1164" s="26" t="n"/>
    </row>
    <row r="1165">
      <c r="A1165" s="31" t="n"/>
      <c r="B1165" s="26" t="n"/>
      <c r="C1165" s="27" t="n"/>
      <c r="D1165" s="28">
        <f>IFERROR(IF(B1165="","",VLOOKUP(B1165,'Setup - Materials'!$A$5:$E$504,2,0)),"")</f>
        <v/>
      </c>
      <c r="E1165" s="27" t="n"/>
      <c r="F1165" s="32">
        <f>IF(OR(C1165="",E1165=""),"",C1165*E1165)</f>
        <v/>
      </c>
      <c r="G1165" s="26" t="n"/>
      <c r="H1165" s="26" t="n"/>
    </row>
    <row r="1166">
      <c r="A1166" s="31" t="n"/>
      <c r="B1166" s="26" t="n"/>
      <c r="C1166" s="27" t="n"/>
      <c r="D1166" s="28">
        <f>IFERROR(IF(B1166="","",VLOOKUP(B1166,'Setup - Materials'!$A$5:$E$504,2,0)),"")</f>
        <v/>
      </c>
      <c r="E1166" s="27" t="n"/>
      <c r="F1166" s="32">
        <f>IF(OR(C1166="",E1166=""),"",C1166*E1166)</f>
        <v/>
      </c>
      <c r="G1166" s="26" t="n"/>
      <c r="H1166" s="26" t="n"/>
    </row>
    <row r="1167">
      <c r="A1167" s="31" t="n"/>
      <c r="B1167" s="26" t="n"/>
      <c r="C1167" s="27" t="n"/>
      <c r="D1167" s="28">
        <f>IFERROR(IF(B1167="","",VLOOKUP(B1167,'Setup - Materials'!$A$5:$E$504,2,0)),"")</f>
        <v/>
      </c>
      <c r="E1167" s="27" t="n"/>
      <c r="F1167" s="32">
        <f>IF(OR(C1167="",E1167=""),"",C1167*E1167)</f>
        <v/>
      </c>
      <c r="G1167" s="26" t="n"/>
      <c r="H1167" s="26" t="n"/>
    </row>
    <row r="1168">
      <c r="A1168" s="31" t="n"/>
      <c r="B1168" s="26" t="n"/>
      <c r="C1168" s="27" t="n"/>
      <c r="D1168" s="28">
        <f>IFERROR(IF(B1168="","",VLOOKUP(B1168,'Setup - Materials'!$A$5:$E$504,2,0)),"")</f>
        <v/>
      </c>
      <c r="E1168" s="27" t="n"/>
      <c r="F1168" s="32">
        <f>IF(OR(C1168="",E1168=""),"",C1168*E1168)</f>
        <v/>
      </c>
      <c r="G1168" s="26" t="n"/>
      <c r="H1168" s="26" t="n"/>
    </row>
    <row r="1169">
      <c r="A1169" s="31" t="n"/>
      <c r="B1169" s="26" t="n"/>
      <c r="C1169" s="27" t="n"/>
      <c r="D1169" s="28">
        <f>IFERROR(IF(B1169="","",VLOOKUP(B1169,'Setup - Materials'!$A$5:$E$504,2,0)),"")</f>
        <v/>
      </c>
      <c r="E1169" s="27" t="n"/>
      <c r="F1169" s="32">
        <f>IF(OR(C1169="",E1169=""),"",C1169*E1169)</f>
        <v/>
      </c>
      <c r="G1169" s="26" t="n"/>
      <c r="H1169" s="26" t="n"/>
    </row>
    <row r="1170">
      <c r="A1170" s="31" t="n"/>
      <c r="B1170" s="26" t="n"/>
      <c r="C1170" s="27" t="n"/>
      <c r="D1170" s="28">
        <f>IFERROR(IF(B1170="","",VLOOKUP(B1170,'Setup - Materials'!$A$5:$E$504,2,0)),"")</f>
        <v/>
      </c>
      <c r="E1170" s="27" t="n"/>
      <c r="F1170" s="32">
        <f>IF(OR(C1170="",E1170=""),"",C1170*E1170)</f>
        <v/>
      </c>
      <c r="G1170" s="26" t="n"/>
      <c r="H1170" s="26" t="n"/>
    </row>
    <row r="1171">
      <c r="A1171" s="31" t="n"/>
      <c r="B1171" s="26" t="n"/>
      <c r="C1171" s="27" t="n"/>
      <c r="D1171" s="28">
        <f>IFERROR(IF(B1171="","",VLOOKUP(B1171,'Setup - Materials'!$A$5:$E$504,2,0)),"")</f>
        <v/>
      </c>
      <c r="E1171" s="27" t="n"/>
      <c r="F1171" s="32">
        <f>IF(OR(C1171="",E1171=""),"",C1171*E1171)</f>
        <v/>
      </c>
      <c r="G1171" s="26" t="n"/>
      <c r="H1171" s="26" t="n"/>
    </row>
    <row r="1172">
      <c r="A1172" s="31" t="n"/>
      <c r="B1172" s="26" t="n"/>
      <c r="C1172" s="27" t="n"/>
      <c r="D1172" s="28">
        <f>IFERROR(IF(B1172="","",VLOOKUP(B1172,'Setup - Materials'!$A$5:$E$504,2,0)),"")</f>
        <v/>
      </c>
      <c r="E1172" s="27" t="n"/>
      <c r="F1172" s="32">
        <f>IF(OR(C1172="",E1172=""),"",C1172*E1172)</f>
        <v/>
      </c>
      <c r="G1172" s="26" t="n"/>
      <c r="H1172" s="26" t="n"/>
    </row>
    <row r="1173">
      <c r="A1173" s="31" t="n"/>
      <c r="B1173" s="26" t="n"/>
      <c r="C1173" s="27" t="n"/>
      <c r="D1173" s="28">
        <f>IFERROR(IF(B1173="","",VLOOKUP(B1173,'Setup - Materials'!$A$5:$E$504,2,0)),"")</f>
        <v/>
      </c>
      <c r="E1173" s="27" t="n"/>
      <c r="F1173" s="32">
        <f>IF(OR(C1173="",E1173=""),"",C1173*E1173)</f>
        <v/>
      </c>
      <c r="G1173" s="26" t="n"/>
      <c r="H1173" s="26" t="n"/>
    </row>
    <row r="1174">
      <c r="A1174" s="31" t="n"/>
      <c r="B1174" s="26" t="n"/>
      <c r="C1174" s="27" t="n"/>
      <c r="D1174" s="28">
        <f>IFERROR(IF(B1174="","",VLOOKUP(B1174,'Setup - Materials'!$A$5:$E$504,2,0)),"")</f>
        <v/>
      </c>
      <c r="E1174" s="27" t="n"/>
      <c r="F1174" s="32">
        <f>IF(OR(C1174="",E1174=""),"",C1174*E1174)</f>
        <v/>
      </c>
      <c r="G1174" s="26" t="n"/>
      <c r="H1174" s="26" t="n"/>
    </row>
    <row r="1175">
      <c r="A1175" s="31" t="n"/>
      <c r="B1175" s="26" t="n"/>
      <c r="C1175" s="27" t="n"/>
      <c r="D1175" s="28">
        <f>IFERROR(IF(B1175="","",VLOOKUP(B1175,'Setup - Materials'!$A$5:$E$504,2,0)),"")</f>
        <v/>
      </c>
      <c r="E1175" s="27" t="n"/>
      <c r="F1175" s="32">
        <f>IF(OR(C1175="",E1175=""),"",C1175*E1175)</f>
        <v/>
      </c>
      <c r="G1175" s="26" t="n"/>
      <c r="H1175" s="26" t="n"/>
    </row>
    <row r="1176">
      <c r="A1176" s="31" t="n"/>
      <c r="B1176" s="26" t="n"/>
      <c r="C1176" s="27" t="n"/>
      <c r="D1176" s="28">
        <f>IFERROR(IF(B1176="","",VLOOKUP(B1176,'Setup - Materials'!$A$5:$E$504,2,0)),"")</f>
        <v/>
      </c>
      <c r="E1176" s="27" t="n"/>
      <c r="F1176" s="32">
        <f>IF(OR(C1176="",E1176=""),"",C1176*E1176)</f>
        <v/>
      </c>
      <c r="G1176" s="26" t="n"/>
      <c r="H1176" s="26" t="n"/>
    </row>
    <row r="1177">
      <c r="A1177" s="31" t="n"/>
      <c r="B1177" s="26" t="n"/>
      <c r="C1177" s="27" t="n"/>
      <c r="D1177" s="28">
        <f>IFERROR(IF(B1177="","",VLOOKUP(B1177,'Setup - Materials'!$A$5:$E$504,2,0)),"")</f>
        <v/>
      </c>
      <c r="E1177" s="27" t="n"/>
      <c r="F1177" s="32">
        <f>IF(OR(C1177="",E1177=""),"",C1177*E1177)</f>
        <v/>
      </c>
      <c r="G1177" s="26" t="n"/>
      <c r="H1177" s="26" t="n"/>
    </row>
    <row r="1178">
      <c r="A1178" s="31" t="n"/>
      <c r="B1178" s="26" t="n"/>
      <c r="C1178" s="27" t="n"/>
      <c r="D1178" s="28">
        <f>IFERROR(IF(B1178="","",VLOOKUP(B1178,'Setup - Materials'!$A$5:$E$504,2,0)),"")</f>
        <v/>
      </c>
      <c r="E1178" s="27" t="n"/>
      <c r="F1178" s="32">
        <f>IF(OR(C1178="",E1178=""),"",C1178*E1178)</f>
        <v/>
      </c>
      <c r="G1178" s="26" t="n"/>
      <c r="H1178" s="26" t="n"/>
    </row>
    <row r="1179">
      <c r="A1179" s="31" t="n"/>
      <c r="B1179" s="26" t="n"/>
      <c r="C1179" s="27" t="n"/>
      <c r="D1179" s="28">
        <f>IFERROR(IF(B1179="","",VLOOKUP(B1179,'Setup - Materials'!$A$5:$E$504,2,0)),"")</f>
        <v/>
      </c>
      <c r="E1179" s="27" t="n"/>
      <c r="F1179" s="32">
        <f>IF(OR(C1179="",E1179=""),"",C1179*E1179)</f>
        <v/>
      </c>
      <c r="G1179" s="26" t="n"/>
      <c r="H1179" s="26" t="n"/>
    </row>
    <row r="1180">
      <c r="A1180" s="31" t="n"/>
      <c r="B1180" s="26" t="n"/>
      <c r="C1180" s="27" t="n"/>
      <c r="D1180" s="28">
        <f>IFERROR(IF(B1180="","",VLOOKUP(B1180,'Setup - Materials'!$A$5:$E$504,2,0)),"")</f>
        <v/>
      </c>
      <c r="E1180" s="27" t="n"/>
      <c r="F1180" s="32">
        <f>IF(OR(C1180="",E1180=""),"",C1180*E1180)</f>
        <v/>
      </c>
      <c r="G1180" s="26" t="n"/>
      <c r="H1180" s="26" t="n"/>
    </row>
    <row r="1181">
      <c r="A1181" s="31" t="n"/>
      <c r="B1181" s="26" t="n"/>
      <c r="C1181" s="27" t="n"/>
      <c r="D1181" s="28">
        <f>IFERROR(IF(B1181="","",VLOOKUP(B1181,'Setup - Materials'!$A$5:$E$504,2,0)),"")</f>
        <v/>
      </c>
      <c r="E1181" s="27" t="n"/>
      <c r="F1181" s="32">
        <f>IF(OR(C1181="",E1181=""),"",C1181*E1181)</f>
        <v/>
      </c>
      <c r="G1181" s="26" t="n"/>
      <c r="H1181" s="26" t="n"/>
    </row>
    <row r="1182">
      <c r="A1182" s="31" t="n"/>
      <c r="B1182" s="26" t="n"/>
      <c r="C1182" s="27" t="n"/>
      <c r="D1182" s="28">
        <f>IFERROR(IF(B1182="","",VLOOKUP(B1182,'Setup - Materials'!$A$5:$E$504,2,0)),"")</f>
        <v/>
      </c>
      <c r="E1182" s="27" t="n"/>
      <c r="F1182" s="32">
        <f>IF(OR(C1182="",E1182=""),"",C1182*E1182)</f>
        <v/>
      </c>
      <c r="G1182" s="26" t="n"/>
      <c r="H1182" s="26" t="n"/>
    </row>
    <row r="1183">
      <c r="A1183" s="31" t="n"/>
      <c r="B1183" s="26" t="n"/>
      <c r="C1183" s="27" t="n"/>
      <c r="D1183" s="28">
        <f>IFERROR(IF(B1183="","",VLOOKUP(B1183,'Setup - Materials'!$A$5:$E$504,2,0)),"")</f>
        <v/>
      </c>
      <c r="E1183" s="27" t="n"/>
      <c r="F1183" s="32">
        <f>IF(OR(C1183="",E1183=""),"",C1183*E1183)</f>
        <v/>
      </c>
      <c r="G1183" s="26" t="n"/>
      <c r="H1183" s="26" t="n"/>
    </row>
    <row r="1184">
      <c r="A1184" s="31" t="n"/>
      <c r="B1184" s="26" t="n"/>
      <c r="C1184" s="27" t="n"/>
      <c r="D1184" s="28">
        <f>IFERROR(IF(B1184="","",VLOOKUP(B1184,'Setup - Materials'!$A$5:$E$504,2,0)),"")</f>
        <v/>
      </c>
      <c r="E1184" s="27" t="n"/>
      <c r="F1184" s="32">
        <f>IF(OR(C1184="",E1184=""),"",C1184*E1184)</f>
        <v/>
      </c>
      <c r="G1184" s="26" t="n"/>
      <c r="H1184" s="26" t="n"/>
    </row>
    <row r="1185">
      <c r="A1185" s="31" t="n"/>
      <c r="B1185" s="26" t="n"/>
      <c r="C1185" s="27" t="n"/>
      <c r="D1185" s="28">
        <f>IFERROR(IF(B1185="","",VLOOKUP(B1185,'Setup - Materials'!$A$5:$E$504,2,0)),"")</f>
        <v/>
      </c>
      <c r="E1185" s="27" t="n"/>
      <c r="F1185" s="32">
        <f>IF(OR(C1185="",E1185=""),"",C1185*E1185)</f>
        <v/>
      </c>
      <c r="G1185" s="26" t="n"/>
      <c r="H1185" s="26" t="n"/>
    </row>
    <row r="1186">
      <c r="A1186" s="31" t="n"/>
      <c r="B1186" s="26" t="n"/>
      <c r="C1186" s="27" t="n"/>
      <c r="D1186" s="28">
        <f>IFERROR(IF(B1186="","",VLOOKUP(B1186,'Setup - Materials'!$A$5:$E$504,2,0)),"")</f>
        <v/>
      </c>
      <c r="E1186" s="27" t="n"/>
      <c r="F1186" s="32">
        <f>IF(OR(C1186="",E1186=""),"",C1186*E1186)</f>
        <v/>
      </c>
      <c r="G1186" s="26" t="n"/>
      <c r="H1186" s="26" t="n"/>
    </row>
    <row r="1187">
      <c r="A1187" s="31" t="n"/>
      <c r="B1187" s="26" t="n"/>
      <c r="C1187" s="27" t="n"/>
      <c r="D1187" s="28">
        <f>IFERROR(IF(B1187="","",VLOOKUP(B1187,'Setup - Materials'!$A$5:$E$504,2,0)),"")</f>
        <v/>
      </c>
      <c r="E1187" s="27" t="n"/>
      <c r="F1187" s="32">
        <f>IF(OR(C1187="",E1187=""),"",C1187*E1187)</f>
        <v/>
      </c>
      <c r="G1187" s="26" t="n"/>
      <c r="H1187" s="26" t="n"/>
    </row>
    <row r="1188">
      <c r="A1188" s="31" t="n"/>
      <c r="B1188" s="26" t="n"/>
      <c r="C1188" s="27" t="n"/>
      <c r="D1188" s="28">
        <f>IFERROR(IF(B1188="","",VLOOKUP(B1188,'Setup - Materials'!$A$5:$E$504,2,0)),"")</f>
        <v/>
      </c>
      <c r="E1188" s="27" t="n"/>
      <c r="F1188" s="32">
        <f>IF(OR(C1188="",E1188=""),"",C1188*E1188)</f>
        <v/>
      </c>
      <c r="G1188" s="26" t="n"/>
      <c r="H1188" s="26" t="n"/>
    </row>
    <row r="1189">
      <c r="A1189" s="31" t="n"/>
      <c r="B1189" s="26" t="n"/>
      <c r="C1189" s="27" t="n"/>
      <c r="D1189" s="28">
        <f>IFERROR(IF(B1189="","",VLOOKUP(B1189,'Setup - Materials'!$A$5:$E$504,2,0)),"")</f>
        <v/>
      </c>
      <c r="E1189" s="27" t="n"/>
      <c r="F1189" s="32">
        <f>IF(OR(C1189="",E1189=""),"",C1189*E1189)</f>
        <v/>
      </c>
      <c r="G1189" s="26" t="n"/>
      <c r="H1189" s="26" t="n"/>
    </row>
    <row r="1190">
      <c r="A1190" s="31" t="n"/>
      <c r="B1190" s="26" t="n"/>
      <c r="C1190" s="27" t="n"/>
      <c r="D1190" s="28">
        <f>IFERROR(IF(B1190="","",VLOOKUP(B1190,'Setup - Materials'!$A$5:$E$504,2,0)),"")</f>
        <v/>
      </c>
      <c r="E1190" s="27" t="n"/>
      <c r="F1190" s="32">
        <f>IF(OR(C1190="",E1190=""),"",C1190*E1190)</f>
        <v/>
      </c>
      <c r="G1190" s="26" t="n"/>
      <c r="H1190" s="26" t="n"/>
    </row>
    <row r="1191">
      <c r="A1191" s="31" t="n"/>
      <c r="B1191" s="26" t="n"/>
      <c r="C1191" s="27" t="n"/>
      <c r="D1191" s="28">
        <f>IFERROR(IF(B1191="","",VLOOKUP(B1191,'Setup - Materials'!$A$5:$E$504,2,0)),"")</f>
        <v/>
      </c>
      <c r="E1191" s="27" t="n"/>
      <c r="F1191" s="32">
        <f>IF(OR(C1191="",E1191=""),"",C1191*E1191)</f>
        <v/>
      </c>
      <c r="G1191" s="26" t="n"/>
      <c r="H1191" s="26" t="n"/>
    </row>
    <row r="1192">
      <c r="A1192" s="31" t="n"/>
      <c r="B1192" s="26" t="n"/>
      <c r="C1192" s="27" t="n"/>
      <c r="D1192" s="28">
        <f>IFERROR(IF(B1192="","",VLOOKUP(B1192,'Setup - Materials'!$A$5:$E$504,2,0)),"")</f>
        <v/>
      </c>
      <c r="E1192" s="27" t="n"/>
      <c r="F1192" s="32">
        <f>IF(OR(C1192="",E1192=""),"",C1192*E1192)</f>
        <v/>
      </c>
      <c r="G1192" s="26" t="n"/>
      <c r="H1192" s="26" t="n"/>
    </row>
    <row r="1193">
      <c r="A1193" s="31" t="n"/>
      <c r="B1193" s="26" t="n"/>
      <c r="C1193" s="27" t="n"/>
      <c r="D1193" s="28">
        <f>IFERROR(IF(B1193="","",VLOOKUP(B1193,'Setup - Materials'!$A$5:$E$504,2,0)),"")</f>
        <v/>
      </c>
      <c r="E1193" s="27" t="n"/>
      <c r="F1193" s="32">
        <f>IF(OR(C1193="",E1193=""),"",C1193*E1193)</f>
        <v/>
      </c>
      <c r="G1193" s="26" t="n"/>
      <c r="H1193" s="26" t="n"/>
    </row>
    <row r="1194">
      <c r="A1194" s="31" t="n"/>
      <c r="B1194" s="26" t="n"/>
      <c r="C1194" s="27" t="n"/>
      <c r="D1194" s="28">
        <f>IFERROR(IF(B1194="","",VLOOKUP(B1194,'Setup - Materials'!$A$5:$E$504,2,0)),"")</f>
        <v/>
      </c>
      <c r="E1194" s="27" t="n"/>
      <c r="F1194" s="32">
        <f>IF(OR(C1194="",E1194=""),"",C1194*E1194)</f>
        <v/>
      </c>
      <c r="G1194" s="26" t="n"/>
      <c r="H1194" s="26" t="n"/>
    </row>
    <row r="1195">
      <c r="A1195" s="31" t="n"/>
      <c r="B1195" s="26" t="n"/>
      <c r="C1195" s="27" t="n"/>
      <c r="D1195" s="28">
        <f>IFERROR(IF(B1195="","",VLOOKUP(B1195,'Setup - Materials'!$A$5:$E$504,2,0)),"")</f>
        <v/>
      </c>
      <c r="E1195" s="27" t="n"/>
      <c r="F1195" s="32">
        <f>IF(OR(C1195="",E1195=""),"",C1195*E1195)</f>
        <v/>
      </c>
      <c r="G1195" s="26" t="n"/>
      <c r="H1195" s="26" t="n"/>
    </row>
    <row r="1196">
      <c r="A1196" s="31" t="n"/>
      <c r="B1196" s="26" t="n"/>
      <c r="C1196" s="27" t="n"/>
      <c r="D1196" s="28">
        <f>IFERROR(IF(B1196="","",VLOOKUP(B1196,'Setup - Materials'!$A$5:$E$504,2,0)),"")</f>
        <v/>
      </c>
      <c r="E1196" s="27" t="n"/>
      <c r="F1196" s="32">
        <f>IF(OR(C1196="",E1196=""),"",C1196*E1196)</f>
        <v/>
      </c>
      <c r="G1196" s="26" t="n"/>
      <c r="H1196" s="26" t="n"/>
    </row>
    <row r="1197">
      <c r="A1197" s="31" t="n"/>
      <c r="B1197" s="26" t="n"/>
      <c r="C1197" s="27" t="n"/>
      <c r="D1197" s="28">
        <f>IFERROR(IF(B1197="","",VLOOKUP(B1197,'Setup - Materials'!$A$5:$E$504,2,0)),"")</f>
        <v/>
      </c>
      <c r="E1197" s="27" t="n"/>
      <c r="F1197" s="32">
        <f>IF(OR(C1197="",E1197=""),"",C1197*E1197)</f>
        <v/>
      </c>
      <c r="G1197" s="26" t="n"/>
      <c r="H1197" s="26" t="n"/>
    </row>
    <row r="1198">
      <c r="A1198" s="31" t="n"/>
      <c r="B1198" s="26" t="n"/>
      <c r="C1198" s="27" t="n"/>
      <c r="D1198" s="28">
        <f>IFERROR(IF(B1198="","",VLOOKUP(B1198,'Setup - Materials'!$A$5:$E$504,2,0)),"")</f>
        <v/>
      </c>
      <c r="E1198" s="27" t="n"/>
      <c r="F1198" s="32">
        <f>IF(OR(C1198="",E1198=""),"",C1198*E1198)</f>
        <v/>
      </c>
      <c r="G1198" s="26" t="n"/>
      <c r="H1198" s="26" t="n"/>
    </row>
    <row r="1199">
      <c r="A1199" s="31" t="n"/>
      <c r="B1199" s="26" t="n"/>
      <c r="C1199" s="27" t="n"/>
      <c r="D1199" s="28">
        <f>IFERROR(IF(B1199="","",VLOOKUP(B1199,'Setup - Materials'!$A$5:$E$504,2,0)),"")</f>
        <v/>
      </c>
      <c r="E1199" s="27" t="n"/>
      <c r="F1199" s="32">
        <f>IF(OR(C1199="",E1199=""),"",C1199*E1199)</f>
        <v/>
      </c>
      <c r="G1199" s="26" t="n"/>
      <c r="H1199" s="26" t="n"/>
    </row>
    <row r="1200">
      <c r="A1200" s="31" t="n"/>
      <c r="B1200" s="26" t="n"/>
      <c r="C1200" s="27" t="n"/>
      <c r="D1200" s="28">
        <f>IFERROR(IF(B1200="","",VLOOKUP(B1200,'Setup - Materials'!$A$5:$E$504,2,0)),"")</f>
        <v/>
      </c>
      <c r="E1200" s="27" t="n"/>
      <c r="F1200" s="32">
        <f>IF(OR(C1200="",E1200=""),"",C1200*E1200)</f>
        <v/>
      </c>
      <c r="G1200" s="26" t="n"/>
      <c r="H1200" s="26" t="n"/>
    </row>
    <row r="1201">
      <c r="A1201" s="31" t="n"/>
      <c r="B1201" s="26" t="n"/>
      <c r="C1201" s="27" t="n"/>
      <c r="D1201" s="28">
        <f>IFERROR(IF(B1201="","",VLOOKUP(B1201,'Setup - Materials'!$A$5:$E$504,2,0)),"")</f>
        <v/>
      </c>
      <c r="E1201" s="27" t="n"/>
      <c r="F1201" s="32">
        <f>IF(OR(C1201="",E1201=""),"",C1201*E1201)</f>
        <v/>
      </c>
      <c r="G1201" s="26" t="n"/>
      <c r="H1201" s="26" t="n"/>
    </row>
    <row r="1202">
      <c r="A1202" s="31" t="n"/>
      <c r="B1202" s="26" t="n"/>
      <c r="C1202" s="27" t="n"/>
      <c r="D1202" s="28">
        <f>IFERROR(IF(B1202="","",VLOOKUP(B1202,'Setup - Materials'!$A$5:$E$504,2,0)),"")</f>
        <v/>
      </c>
      <c r="E1202" s="27" t="n"/>
      <c r="F1202" s="32">
        <f>IF(OR(C1202="",E1202=""),"",C1202*E1202)</f>
        <v/>
      </c>
      <c r="G1202" s="26" t="n"/>
      <c r="H1202" s="26" t="n"/>
    </row>
    <row r="1203">
      <c r="A1203" s="31" t="n"/>
      <c r="B1203" s="26" t="n"/>
      <c r="C1203" s="27" t="n"/>
      <c r="D1203" s="28">
        <f>IFERROR(IF(B1203="","",VLOOKUP(B1203,'Setup - Materials'!$A$5:$E$504,2,0)),"")</f>
        <v/>
      </c>
      <c r="E1203" s="27" t="n"/>
      <c r="F1203" s="32">
        <f>IF(OR(C1203="",E1203=""),"",C1203*E1203)</f>
        <v/>
      </c>
      <c r="G1203" s="26" t="n"/>
      <c r="H1203" s="26" t="n"/>
    </row>
    <row r="1204">
      <c r="A1204" s="31" t="n"/>
      <c r="B1204" s="26" t="n"/>
      <c r="C1204" s="27" t="n"/>
      <c r="D1204" s="28">
        <f>IFERROR(IF(B1204="","",VLOOKUP(B1204,'Setup - Materials'!$A$5:$E$504,2,0)),"")</f>
        <v/>
      </c>
      <c r="E1204" s="27" t="n"/>
      <c r="F1204" s="32">
        <f>IF(OR(C1204="",E1204=""),"",C1204*E1204)</f>
        <v/>
      </c>
      <c r="G1204" s="26" t="n"/>
      <c r="H1204" s="26" t="n"/>
    </row>
    <row r="1205">
      <c r="A1205" s="31" t="n"/>
      <c r="B1205" s="26" t="n"/>
      <c r="C1205" s="27" t="n"/>
      <c r="D1205" s="28">
        <f>IFERROR(IF(B1205="","",VLOOKUP(B1205,'Setup - Materials'!$A$5:$E$504,2,0)),"")</f>
        <v/>
      </c>
      <c r="E1205" s="27" t="n"/>
      <c r="F1205" s="32">
        <f>IF(OR(C1205="",E1205=""),"",C1205*E1205)</f>
        <v/>
      </c>
      <c r="G1205" s="26" t="n"/>
      <c r="H1205" s="26" t="n"/>
    </row>
    <row r="1206">
      <c r="A1206" s="31" t="n"/>
      <c r="B1206" s="26" t="n"/>
      <c r="C1206" s="27" t="n"/>
      <c r="D1206" s="28">
        <f>IFERROR(IF(B1206="","",VLOOKUP(B1206,'Setup - Materials'!$A$5:$E$504,2,0)),"")</f>
        <v/>
      </c>
      <c r="E1206" s="27" t="n"/>
      <c r="F1206" s="32">
        <f>IF(OR(C1206="",E1206=""),"",C1206*E1206)</f>
        <v/>
      </c>
      <c r="G1206" s="26" t="n"/>
      <c r="H1206" s="26" t="n"/>
    </row>
    <row r="1207">
      <c r="A1207" s="31" t="n"/>
      <c r="B1207" s="26" t="n"/>
      <c r="C1207" s="27" t="n"/>
      <c r="D1207" s="28">
        <f>IFERROR(IF(B1207="","",VLOOKUP(B1207,'Setup - Materials'!$A$5:$E$504,2,0)),"")</f>
        <v/>
      </c>
      <c r="E1207" s="27" t="n"/>
      <c r="F1207" s="32">
        <f>IF(OR(C1207="",E1207=""),"",C1207*E1207)</f>
        <v/>
      </c>
      <c r="G1207" s="26" t="n"/>
      <c r="H1207" s="26" t="n"/>
    </row>
    <row r="1208">
      <c r="A1208" s="31" t="n"/>
      <c r="B1208" s="26" t="n"/>
      <c r="C1208" s="27" t="n"/>
      <c r="D1208" s="28">
        <f>IFERROR(IF(B1208="","",VLOOKUP(B1208,'Setup - Materials'!$A$5:$E$504,2,0)),"")</f>
        <v/>
      </c>
      <c r="E1208" s="27" t="n"/>
      <c r="F1208" s="32">
        <f>IF(OR(C1208="",E1208=""),"",C1208*E1208)</f>
        <v/>
      </c>
      <c r="G1208" s="26" t="n"/>
      <c r="H1208" s="26" t="n"/>
    </row>
    <row r="1209">
      <c r="A1209" s="31" t="n"/>
      <c r="B1209" s="26" t="n"/>
      <c r="C1209" s="27" t="n"/>
      <c r="D1209" s="28">
        <f>IFERROR(IF(B1209="","",VLOOKUP(B1209,'Setup - Materials'!$A$5:$E$504,2,0)),"")</f>
        <v/>
      </c>
      <c r="E1209" s="27" t="n"/>
      <c r="F1209" s="32">
        <f>IF(OR(C1209="",E1209=""),"",C1209*E1209)</f>
        <v/>
      </c>
      <c r="G1209" s="26" t="n"/>
      <c r="H1209" s="26" t="n"/>
    </row>
    <row r="1210">
      <c r="A1210" s="31" t="n"/>
      <c r="B1210" s="26" t="n"/>
      <c r="C1210" s="27" t="n"/>
      <c r="D1210" s="28">
        <f>IFERROR(IF(B1210="","",VLOOKUP(B1210,'Setup - Materials'!$A$5:$E$504,2,0)),"")</f>
        <v/>
      </c>
      <c r="E1210" s="27" t="n"/>
      <c r="F1210" s="32">
        <f>IF(OR(C1210="",E1210=""),"",C1210*E1210)</f>
        <v/>
      </c>
      <c r="G1210" s="26" t="n"/>
      <c r="H1210" s="26" t="n"/>
    </row>
    <row r="1211">
      <c r="A1211" s="31" t="n"/>
      <c r="B1211" s="26" t="n"/>
      <c r="C1211" s="27" t="n"/>
      <c r="D1211" s="28">
        <f>IFERROR(IF(B1211="","",VLOOKUP(B1211,'Setup - Materials'!$A$5:$E$504,2,0)),"")</f>
        <v/>
      </c>
      <c r="E1211" s="27" t="n"/>
      <c r="F1211" s="32">
        <f>IF(OR(C1211="",E1211=""),"",C1211*E1211)</f>
        <v/>
      </c>
      <c r="G1211" s="26" t="n"/>
      <c r="H1211" s="26" t="n"/>
    </row>
    <row r="1212">
      <c r="A1212" s="31" t="n"/>
      <c r="B1212" s="26" t="n"/>
      <c r="C1212" s="27" t="n"/>
      <c r="D1212" s="28">
        <f>IFERROR(IF(B1212="","",VLOOKUP(B1212,'Setup - Materials'!$A$5:$E$504,2,0)),"")</f>
        <v/>
      </c>
      <c r="E1212" s="27" t="n"/>
      <c r="F1212" s="32">
        <f>IF(OR(C1212="",E1212=""),"",C1212*E1212)</f>
        <v/>
      </c>
      <c r="G1212" s="26" t="n"/>
      <c r="H1212" s="26" t="n"/>
    </row>
    <row r="1213">
      <c r="A1213" s="31" t="n"/>
      <c r="B1213" s="26" t="n"/>
      <c r="C1213" s="27" t="n"/>
      <c r="D1213" s="28">
        <f>IFERROR(IF(B1213="","",VLOOKUP(B1213,'Setup - Materials'!$A$5:$E$504,2,0)),"")</f>
        <v/>
      </c>
      <c r="E1213" s="27" t="n"/>
      <c r="F1213" s="32">
        <f>IF(OR(C1213="",E1213=""),"",C1213*E1213)</f>
        <v/>
      </c>
      <c r="G1213" s="26" t="n"/>
      <c r="H1213" s="26" t="n"/>
    </row>
    <row r="1214">
      <c r="A1214" s="31" t="n"/>
      <c r="B1214" s="26" t="n"/>
      <c r="C1214" s="27" t="n"/>
      <c r="D1214" s="28">
        <f>IFERROR(IF(B1214="","",VLOOKUP(B1214,'Setup - Materials'!$A$5:$E$504,2,0)),"")</f>
        <v/>
      </c>
      <c r="E1214" s="27" t="n"/>
      <c r="F1214" s="32">
        <f>IF(OR(C1214="",E1214=""),"",C1214*E1214)</f>
        <v/>
      </c>
      <c r="G1214" s="26" t="n"/>
      <c r="H1214" s="26" t="n"/>
    </row>
    <row r="1215">
      <c r="A1215" s="31" t="n"/>
      <c r="B1215" s="26" t="n"/>
      <c r="C1215" s="27" t="n"/>
      <c r="D1215" s="28">
        <f>IFERROR(IF(B1215="","",VLOOKUP(B1215,'Setup - Materials'!$A$5:$E$504,2,0)),"")</f>
        <v/>
      </c>
      <c r="E1215" s="27" t="n"/>
      <c r="F1215" s="32">
        <f>IF(OR(C1215="",E1215=""),"",C1215*E1215)</f>
        <v/>
      </c>
      <c r="G1215" s="26" t="n"/>
      <c r="H1215" s="26" t="n"/>
    </row>
    <row r="1216">
      <c r="A1216" s="31" t="n"/>
      <c r="B1216" s="26" t="n"/>
      <c r="C1216" s="27" t="n"/>
      <c r="D1216" s="28">
        <f>IFERROR(IF(B1216="","",VLOOKUP(B1216,'Setup - Materials'!$A$5:$E$504,2,0)),"")</f>
        <v/>
      </c>
      <c r="E1216" s="27" t="n"/>
      <c r="F1216" s="32">
        <f>IF(OR(C1216="",E1216=""),"",C1216*E1216)</f>
        <v/>
      </c>
      <c r="G1216" s="26" t="n"/>
      <c r="H1216" s="26" t="n"/>
    </row>
    <row r="1217">
      <c r="A1217" s="31" t="n"/>
      <c r="B1217" s="26" t="n"/>
      <c r="C1217" s="27" t="n"/>
      <c r="D1217" s="28">
        <f>IFERROR(IF(B1217="","",VLOOKUP(B1217,'Setup - Materials'!$A$5:$E$504,2,0)),"")</f>
        <v/>
      </c>
      <c r="E1217" s="27" t="n"/>
      <c r="F1217" s="32">
        <f>IF(OR(C1217="",E1217=""),"",C1217*E1217)</f>
        <v/>
      </c>
      <c r="G1217" s="26" t="n"/>
      <c r="H1217" s="26" t="n"/>
    </row>
    <row r="1218">
      <c r="A1218" s="31" t="n"/>
      <c r="B1218" s="26" t="n"/>
      <c r="C1218" s="27" t="n"/>
      <c r="D1218" s="28">
        <f>IFERROR(IF(B1218="","",VLOOKUP(B1218,'Setup - Materials'!$A$5:$E$504,2,0)),"")</f>
        <v/>
      </c>
      <c r="E1218" s="27" t="n"/>
      <c r="F1218" s="32">
        <f>IF(OR(C1218="",E1218=""),"",C1218*E1218)</f>
        <v/>
      </c>
      <c r="G1218" s="26" t="n"/>
      <c r="H1218" s="26" t="n"/>
    </row>
    <row r="1219">
      <c r="A1219" s="31" t="n"/>
      <c r="B1219" s="26" t="n"/>
      <c r="C1219" s="27" t="n"/>
      <c r="D1219" s="28">
        <f>IFERROR(IF(B1219="","",VLOOKUP(B1219,'Setup - Materials'!$A$5:$E$504,2,0)),"")</f>
        <v/>
      </c>
      <c r="E1219" s="27" t="n"/>
      <c r="F1219" s="32">
        <f>IF(OR(C1219="",E1219=""),"",C1219*E1219)</f>
        <v/>
      </c>
      <c r="G1219" s="26" t="n"/>
      <c r="H1219" s="26" t="n"/>
    </row>
    <row r="1220">
      <c r="A1220" s="31" t="n"/>
      <c r="B1220" s="26" t="n"/>
      <c r="C1220" s="27" t="n"/>
      <c r="D1220" s="28">
        <f>IFERROR(IF(B1220="","",VLOOKUP(B1220,'Setup - Materials'!$A$5:$E$504,2,0)),"")</f>
        <v/>
      </c>
      <c r="E1220" s="27" t="n"/>
      <c r="F1220" s="32">
        <f>IF(OR(C1220="",E1220=""),"",C1220*E1220)</f>
        <v/>
      </c>
      <c r="G1220" s="26" t="n"/>
      <c r="H1220" s="26" t="n"/>
    </row>
    <row r="1221">
      <c r="A1221" s="31" t="n"/>
      <c r="B1221" s="26" t="n"/>
      <c r="C1221" s="27" t="n"/>
      <c r="D1221" s="28">
        <f>IFERROR(IF(B1221="","",VLOOKUP(B1221,'Setup - Materials'!$A$5:$E$504,2,0)),"")</f>
        <v/>
      </c>
      <c r="E1221" s="27" t="n"/>
      <c r="F1221" s="32">
        <f>IF(OR(C1221="",E1221=""),"",C1221*E1221)</f>
        <v/>
      </c>
      <c r="G1221" s="26" t="n"/>
      <c r="H1221" s="26" t="n"/>
    </row>
    <row r="1222">
      <c r="A1222" s="31" t="n"/>
      <c r="B1222" s="26" t="n"/>
      <c r="C1222" s="27" t="n"/>
      <c r="D1222" s="28">
        <f>IFERROR(IF(B1222="","",VLOOKUP(B1222,'Setup - Materials'!$A$5:$E$504,2,0)),"")</f>
        <v/>
      </c>
      <c r="E1222" s="27" t="n"/>
      <c r="F1222" s="32">
        <f>IF(OR(C1222="",E1222=""),"",C1222*E1222)</f>
        <v/>
      </c>
      <c r="G1222" s="26" t="n"/>
      <c r="H1222" s="26" t="n"/>
    </row>
    <row r="1223">
      <c r="A1223" s="31" t="n"/>
      <c r="B1223" s="26" t="n"/>
      <c r="C1223" s="27" t="n"/>
      <c r="D1223" s="28">
        <f>IFERROR(IF(B1223="","",VLOOKUP(B1223,'Setup - Materials'!$A$5:$E$504,2,0)),"")</f>
        <v/>
      </c>
      <c r="E1223" s="27" t="n"/>
      <c r="F1223" s="32">
        <f>IF(OR(C1223="",E1223=""),"",C1223*E1223)</f>
        <v/>
      </c>
      <c r="G1223" s="26" t="n"/>
      <c r="H1223" s="26" t="n"/>
    </row>
    <row r="1224">
      <c r="A1224" s="31" t="n"/>
      <c r="B1224" s="26" t="n"/>
      <c r="C1224" s="27" t="n"/>
      <c r="D1224" s="28">
        <f>IFERROR(IF(B1224="","",VLOOKUP(B1224,'Setup - Materials'!$A$5:$E$504,2,0)),"")</f>
        <v/>
      </c>
      <c r="E1224" s="27" t="n"/>
      <c r="F1224" s="32">
        <f>IF(OR(C1224="",E1224=""),"",C1224*E1224)</f>
        <v/>
      </c>
      <c r="G1224" s="26" t="n"/>
      <c r="H1224" s="26" t="n"/>
    </row>
    <row r="1225">
      <c r="A1225" s="31" t="n"/>
      <c r="B1225" s="26" t="n"/>
      <c r="C1225" s="27" t="n"/>
      <c r="D1225" s="28">
        <f>IFERROR(IF(B1225="","",VLOOKUP(B1225,'Setup - Materials'!$A$5:$E$504,2,0)),"")</f>
        <v/>
      </c>
      <c r="E1225" s="27" t="n"/>
      <c r="F1225" s="32">
        <f>IF(OR(C1225="",E1225=""),"",C1225*E1225)</f>
        <v/>
      </c>
      <c r="G1225" s="26" t="n"/>
      <c r="H1225" s="26" t="n"/>
    </row>
    <row r="1226">
      <c r="A1226" s="31" t="n"/>
      <c r="B1226" s="26" t="n"/>
      <c r="C1226" s="27" t="n"/>
      <c r="D1226" s="28">
        <f>IFERROR(IF(B1226="","",VLOOKUP(B1226,'Setup - Materials'!$A$5:$E$504,2,0)),"")</f>
        <v/>
      </c>
      <c r="E1226" s="27" t="n"/>
      <c r="F1226" s="32">
        <f>IF(OR(C1226="",E1226=""),"",C1226*E1226)</f>
        <v/>
      </c>
      <c r="G1226" s="26" t="n"/>
      <c r="H1226" s="26" t="n"/>
    </row>
    <row r="1227">
      <c r="A1227" s="31" t="n"/>
      <c r="B1227" s="26" t="n"/>
      <c r="C1227" s="27" t="n"/>
      <c r="D1227" s="28">
        <f>IFERROR(IF(B1227="","",VLOOKUP(B1227,'Setup - Materials'!$A$5:$E$504,2,0)),"")</f>
        <v/>
      </c>
      <c r="E1227" s="27" t="n"/>
      <c r="F1227" s="32">
        <f>IF(OR(C1227="",E1227=""),"",C1227*E1227)</f>
        <v/>
      </c>
      <c r="G1227" s="26" t="n"/>
      <c r="H1227" s="26" t="n"/>
    </row>
    <row r="1228">
      <c r="A1228" s="31" t="n"/>
      <c r="B1228" s="26" t="n"/>
      <c r="C1228" s="27" t="n"/>
      <c r="D1228" s="28">
        <f>IFERROR(IF(B1228="","",VLOOKUP(B1228,'Setup - Materials'!$A$5:$E$504,2,0)),"")</f>
        <v/>
      </c>
      <c r="E1228" s="27" t="n"/>
      <c r="F1228" s="32">
        <f>IF(OR(C1228="",E1228=""),"",C1228*E1228)</f>
        <v/>
      </c>
      <c r="G1228" s="26" t="n"/>
      <c r="H1228" s="26" t="n"/>
    </row>
    <row r="1229">
      <c r="A1229" s="31" t="n"/>
      <c r="B1229" s="26" t="n"/>
      <c r="C1229" s="27" t="n"/>
      <c r="D1229" s="28">
        <f>IFERROR(IF(B1229="","",VLOOKUP(B1229,'Setup - Materials'!$A$5:$E$504,2,0)),"")</f>
        <v/>
      </c>
      <c r="E1229" s="27" t="n"/>
      <c r="F1229" s="32">
        <f>IF(OR(C1229="",E1229=""),"",C1229*E1229)</f>
        <v/>
      </c>
      <c r="G1229" s="26" t="n"/>
      <c r="H1229" s="26" t="n"/>
    </row>
    <row r="1230">
      <c r="A1230" s="31" t="n"/>
      <c r="B1230" s="26" t="n"/>
      <c r="C1230" s="27" t="n"/>
      <c r="D1230" s="28">
        <f>IFERROR(IF(B1230="","",VLOOKUP(B1230,'Setup - Materials'!$A$5:$E$504,2,0)),"")</f>
        <v/>
      </c>
      <c r="E1230" s="27" t="n"/>
      <c r="F1230" s="32">
        <f>IF(OR(C1230="",E1230=""),"",C1230*E1230)</f>
        <v/>
      </c>
      <c r="G1230" s="26" t="n"/>
      <c r="H1230" s="26" t="n"/>
    </row>
    <row r="1231">
      <c r="A1231" s="31" t="n"/>
      <c r="B1231" s="26" t="n"/>
      <c r="C1231" s="27" t="n"/>
      <c r="D1231" s="28">
        <f>IFERROR(IF(B1231="","",VLOOKUP(B1231,'Setup - Materials'!$A$5:$E$504,2,0)),"")</f>
        <v/>
      </c>
      <c r="E1231" s="27" t="n"/>
      <c r="F1231" s="32">
        <f>IF(OR(C1231="",E1231=""),"",C1231*E1231)</f>
        <v/>
      </c>
      <c r="G1231" s="26" t="n"/>
      <c r="H1231" s="26" t="n"/>
    </row>
    <row r="1232">
      <c r="A1232" s="31" t="n"/>
      <c r="B1232" s="26" t="n"/>
      <c r="C1232" s="27" t="n"/>
      <c r="D1232" s="28">
        <f>IFERROR(IF(B1232="","",VLOOKUP(B1232,'Setup - Materials'!$A$5:$E$504,2,0)),"")</f>
        <v/>
      </c>
      <c r="E1232" s="27" t="n"/>
      <c r="F1232" s="32">
        <f>IF(OR(C1232="",E1232=""),"",C1232*E1232)</f>
        <v/>
      </c>
      <c r="G1232" s="26" t="n"/>
      <c r="H1232" s="26" t="n"/>
    </row>
    <row r="1233">
      <c r="A1233" s="31" t="n"/>
      <c r="B1233" s="26" t="n"/>
      <c r="C1233" s="27" t="n"/>
      <c r="D1233" s="28">
        <f>IFERROR(IF(B1233="","",VLOOKUP(B1233,'Setup - Materials'!$A$5:$E$504,2,0)),"")</f>
        <v/>
      </c>
      <c r="E1233" s="27" t="n"/>
      <c r="F1233" s="32">
        <f>IF(OR(C1233="",E1233=""),"",C1233*E1233)</f>
        <v/>
      </c>
      <c r="G1233" s="26" t="n"/>
      <c r="H1233" s="26" t="n"/>
    </row>
    <row r="1234">
      <c r="A1234" s="31" t="n"/>
      <c r="B1234" s="26" t="n"/>
      <c r="C1234" s="27" t="n"/>
      <c r="D1234" s="28">
        <f>IFERROR(IF(B1234="","",VLOOKUP(B1234,'Setup - Materials'!$A$5:$E$504,2,0)),"")</f>
        <v/>
      </c>
      <c r="E1234" s="27" t="n"/>
      <c r="F1234" s="32">
        <f>IF(OR(C1234="",E1234=""),"",C1234*E1234)</f>
        <v/>
      </c>
      <c r="G1234" s="26" t="n"/>
      <c r="H1234" s="26" t="n"/>
    </row>
    <row r="1235">
      <c r="A1235" s="31" t="n"/>
      <c r="B1235" s="26" t="n"/>
      <c r="C1235" s="27" t="n"/>
      <c r="D1235" s="28">
        <f>IFERROR(IF(B1235="","",VLOOKUP(B1235,'Setup - Materials'!$A$5:$E$504,2,0)),"")</f>
        <v/>
      </c>
      <c r="E1235" s="27" t="n"/>
      <c r="F1235" s="32">
        <f>IF(OR(C1235="",E1235=""),"",C1235*E1235)</f>
        <v/>
      </c>
      <c r="G1235" s="26" t="n"/>
      <c r="H1235" s="26" t="n"/>
    </row>
    <row r="1236">
      <c r="A1236" s="31" t="n"/>
      <c r="B1236" s="26" t="n"/>
      <c r="C1236" s="27" t="n"/>
      <c r="D1236" s="28">
        <f>IFERROR(IF(B1236="","",VLOOKUP(B1236,'Setup - Materials'!$A$5:$E$504,2,0)),"")</f>
        <v/>
      </c>
      <c r="E1236" s="27" t="n"/>
      <c r="F1236" s="32">
        <f>IF(OR(C1236="",E1236=""),"",C1236*E1236)</f>
        <v/>
      </c>
      <c r="G1236" s="26" t="n"/>
      <c r="H1236" s="26" t="n"/>
    </row>
    <row r="1237">
      <c r="A1237" s="31" t="n"/>
      <c r="B1237" s="26" t="n"/>
      <c r="C1237" s="27" t="n"/>
      <c r="D1237" s="28">
        <f>IFERROR(IF(B1237="","",VLOOKUP(B1237,'Setup - Materials'!$A$5:$E$504,2,0)),"")</f>
        <v/>
      </c>
      <c r="E1237" s="27" t="n"/>
      <c r="F1237" s="32">
        <f>IF(OR(C1237="",E1237=""),"",C1237*E1237)</f>
        <v/>
      </c>
      <c r="G1237" s="26" t="n"/>
      <c r="H1237" s="26" t="n"/>
    </row>
    <row r="1238">
      <c r="A1238" s="31" t="n"/>
      <c r="B1238" s="26" t="n"/>
      <c r="C1238" s="27" t="n"/>
      <c r="D1238" s="28">
        <f>IFERROR(IF(B1238="","",VLOOKUP(B1238,'Setup - Materials'!$A$5:$E$504,2,0)),"")</f>
        <v/>
      </c>
      <c r="E1238" s="27" t="n"/>
      <c r="F1238" s="32">
        <f>IF(OR(C1238="",E1238=""),"",C1238*E1238)</f>
        <v/>
      </c>
      <c r="G1238" s="26" t="n"/>
      <c r="H1238" s="26" t="n"/>
    </row>
    <row r="1239">
      <c r="A1239" s="31" t="n"/>
      <c r="B1239" s="26" t="n"/>
      <c r="C1239" s="27" t="n"/>
      <c r="D1239" s="28">
        <f>IFERROR(IF(B1239="","",VLOOKUP(B1239,'Setup - Materials'!$A$5:$E$504,2,0)),"")</f>
        <v/>
      </c>
      <c r="E1239" s="27" t="n"/>
      <c r="F1239" s="32">
        <f>IF(OR(C1239="",E1239=""),"",C1239*E1239)</f>
        <v/>
      </c>
      <c r="G1239" s="26" t="n"/>
      <c r="H1239" s="26" t="n"/>
    </row>
    <row r="1240">
      <c r="A1240" s="31" t="n"/>
      <c r="B1240" s="26" t="n"/>
      <c r="C1240" s="27" t="n"/>
      <c r="D1240" s="28">
        <f>IFERROR(IF(B1240="","",VLOOKUP(B1240,'Setup - Materials'!$A$5:$E$504,2,0)),"")</f>
        <v/>
      </c>
      <c r="E1240" s="27" t="n"/>
      <c r="F1240" s="32">
        <f>IF(OR(C1240="",E1240=""),"",C1240*E1240)</f>
        <v/>
      </c>
      <c r="G1240" s="26" t="n"/>
      <c r="H1240" s="26" t="n"/>
    </row>
    <row r="1241">
      <c r="A1241" s="31" t="n"/>
      <c r="B1241" s="26" t="n"/>
      <c r="C1241" s="27" t="n"/>
      <c r="D1241" s="28">
        <f>IFERROR(IF(B1241="","",VLOOKUP(B1241,'Setup - Materials'!$A$5:$E$504,2,0)),"")</f>
        <v/>
      </c>
      <c r="E1241" s="27" t="n"/>
      <c r="F1241" s="32">
        <f>IF(OR(C1241="",E1241=""),"",C1241*E1241)</f>
        <v/>
      </c>
      <c r="G1241" s="26" t="n"/>
      <c r="H1241" s="26" t="n"/>
    </row>
    <row r="1242">
      <c r="A1242" s="31" t="n"/>
      <c r="B1242" s="26" t="n"/>
      <c r="C1242" s="27" t="n"/>
      <c r="D1242" s="28">
        <f>IFERROR(IF(B1242="","",VLOOKUP(B1242,'Setup - Materials'!$A$5:$E$504,2,0)),"")</f>
        <v/>
      </c>
      <c r="E1242" s="27" t="n"/>
      <c r="F1242" s="32">
        <f>IF(OR(C1242="",E1242=""),"",C1242*E1242)</f>
        <v/>
      </c>
      <c r="G1242" s="26" t="n"/>
      <c r="H1242" s="26" t="n"/>
    </row>
    <row r="1243">
      <c r="A1243" s="31" t="n"/>
      <c r="B1243" s="26" t="n"/>
      <c r="C1243" s="27" t="n"/>
      <c r="D1243" s="28">
        <f>IFERROR(IF(B1243="","",VLOOKUP(B1243,'Setup - Materials'!$A$5:$E$504,2,0)),"")</f>
        <v/>
      </c>
      <c r="E1243" s="27" t="n"/>
      <c r="F1243" s="32">
        <f>IF(OR(C1243="",E1243=""),"",C1243*E1243)</f>
        <v/>
      </c>
      <c r="G1243" s="26" t="n"/>
      <c r="H1243" s="26" t="n"/>
    </row>
    <row r="1244">
      <c r="A1244" s="31" t="n"/>
      <c r="B1244" s="26" t="n"/>
      <c r="C1244" s="27" t="n"/>
      <c r="D1244" s="28">
        <f>IFERROR(IF(B1244="","",VLOOKUP(B1244,'Setup - Materials'!$A$5:$E$504,2,0)),"")</f>
        <v/>
      </c>
      <c r="E1244" s="27" t="n"/>
      <c r="F1244" s="32">
        <f>IF(OR(C1244="",E1244=""),"",C1244*E1244)</f>
        <v/>
      </c>
      <c r="G1244" s="26" t="n"/>
      <c r="H1244" s="26" t="n"/>
    </row>
    <row r="1245">
      <c r="A1245" s="31" t="n"/>
      <c r="B1245" s="26" t="n"/>
      <c r="C1245" s="27" t="n"/>
      <c r="D1245" s="28">
        <f>IFERROR(IF(B1245="","",VLOOKUP(B1245,'Setup - Materials'!$A$5:$E$504,2,0)),"")</f>
        <v/>
      </c>
      <c r="E1245" s="27" t="n"/>
      <c r="F1245" s="32">
        <f>IF(OR(C1245="",E1245=""),"",C1245*E1245)</f>
        <v/>
      </c>
      <c r="G1245" s="26" t="n"/>
      <c r="H1245" s="26" t="n"/>
    </row>
    <row r="1246">
      <c r="A1246" s="31" t="n"/>
      <c r="B1246" s="26" t="n"/>
      <c r="C1246" s="27" t="n"/>
      <c r="D1246" s="28">
        <f>IFERROR(IF(B1246="","",VLOOKUP(B1246,'Setup - Materials'!$A$5:$E$504,2,0)),"")</f>
        <v/>
      </c>
      <c r="E1246" s="27" t="n"/>
      <c r="F1246" s="32">
        <f>IF(OR(C1246="",E1246=""),"",C1246*E1246)</f>
        <v/>
      </c>
      <c r="G1246" s="26" t="n"/>
      <c r="H1246" s="26" t="n"/>
    </row>
    <row r="1247">
      <c r="A1247" s="31" t="n"/>
      <c r="B1247" s="26" t="n"/>
      <c r="C1247" s="27" t="n"/>
      <c r="D1247" s="28">
        <f>IFERROR(IF(B1247="","",VLOOKUP(B1247,'Setup - Materials'!$A$5:$E$504,2,0)),"")</f>
        <v/>
      </c>
      <c r="E1247" s="27" t="n"/>
      <c r="F1247" s="32">
        <f>IF(OR(C1247="",E1247=""),"",C1247*E1247)</f>
        <v/>
      </c>
      <c r="G1247" s="26" t="n"/>
      <c r="H1247" s="26" t="n"/>
    </row>
    <row r="1248">
      <c r="A1248" s="31" t="n"/>
      <c r="B1248" s="26" t="n"/>
      <c r="C1248" s="27" t="n"/>
      <c r="D1248" s="28">
        <f>IFERROR(IF(B1248="","",VLOOKUP(B1248,'Setup - Materials'!$A$5:$E$504,2,0)),"")</f>
        <v/>
      </c>
      <c r="E1248" s="27" t="n"/>
      <c r="F1248" s="32">
        <f>IF(OR(C1248="",E1248=""),"",C1248*E1248)</f>
        <v/>
      </c>
      <c r="G1248" s="26" t="n"/>
      <c r="H1248" s="26" t="n"/>
    </row>
    <row r="1249">
      <c r="A1249" s="31" t="n"/>
      <c r="B1249" s="26" t="n"/>
      <c r="C1249" s="27" t="n"/>
      <c r="D1249" s="28">
        <f>IFERROR(IF(B1249="","",VLOOKUP(B1249,'Setup - Materials'!$A$5:$E$504,2,0)),"")</f>
        <v/>
      </c>
      <c r="E1249" s="27" t="n"/>
      <c r="F1249" s="32">
        <f>IF(OR(C1249="",E1249=""),"",C1249*E1249)</f>
        <v/>
      </c>
      <c r="G1249" s="26" t="n"/>
      <c r="H1249" s="26" t="n"/>
    </row>
    <row r="1250">
      <c r="A1250" s="31" t="n"/>
      <c r="B1250" s="26" t="n"/>
      <c r="C1250" s="27" t="n"/>
      <c r="D1250" s="28">
        <f>IFERROR(IF(B1250="","",VLOOKUP(B1250,'Setup - Materials'!$A$5:$E$504,2,0)),"")</f>
        <v/>
      </c>
      <c r="E1250" s="27" t="n"/>
      <c r="F1250" s="32">
        <f>IF(OR(C1250="",E1250=""),"",C1250*E1250)</f>
        <v/>
      </c>
      <c r="G1250" s="26" t="n"/>
      <c r="H1250" s="26" t="n"/>
    </row>
    <row r="1251">
      <c r="A1251" s="31" t="n"/>
      <c r="B1251" s="26" t="n"/>
      <c r="C1251" s="27" t="n"/>
      <c r="D1251" s="28">
        <f>IFERROR(IF(B1251="","",VLOOKUP(B1251,'Setup - Materials'!$A$5:$E$504,2,0)),"")</f>
        <v/>
      </c>
      <c r="E1251" s="27" t="n"/>
      <c r="F1251" s="32">
        <f>IF(OR(C1251="",E1251=""),"",C1251*E1251)</f>
        <v/>
      </c>
      <c r="G1251" s="26" t="n"/>
      <c r="H1251" s="26" t="n"/>
    </row>
    <row r="1252">
      <c r="A1252" s="31" t="n"/>
      <c r="B1252" s="26" t="n"/>
      <c r="C1252" s="27" t="n"/>
      <c r="D1252" s="28">
        <f>IFERROR(IF(B1252="","",VLOOKUP(B1252,'Setup - Materials'!$A$5:$E$504,2,0)),"")</f>
        <v/>
      </c>
      <c r="E1252" s="27" t="n"/>
      <c r="F1252" s="32">
        <f>IF(OR(C1252="",E1252=""),"",C1252*E1252)</f>
        <v/>
      </c>
      <c r="G1252" s="26" t="n"/>
      <c r="H1252" s="26" t="n"/>
    </row>
    <row r="1253">
      <c r="A1253" s="31" t="n"/>
      <c r="B1253" s="26" t="n"/>
      <c r="C1253" s="27" t="n"/>
      <c r="D1253" s="28">
        <f>IFERROR(IF(B1253="","",VLOOKUP(B1253,'Setup - Materials'!$A$5:$E$504,2,0)),"")</f>
        <v/>
      </c>
      <c r="E1253" s="27" t="n"/>
      <c r="F1253" s="32">
        <f>IF(OR(C1253="",E1253=""),"",C1253*E1253)</f>
        <v/>
      </c>
      <c r="G1253" s="26" t="n"/>
      <c r="H1253" s="26" t="n"/>
    </row>
    <row r="1254">
      <c r="A1254" s="31" t="n"/>
      <c r="B1254" s="26" t="n"/>
      <c r="C1254" s="27" t="n"/>
      <c r="D1254" s="28">
        <f>IFERROR(IF(B1254="","",VLOOKUP(B1254,'Setup - Materials'!$A$5:$E$504,2,0)),"")</f>
        <v/>
      </c>
      <c r="E1254" s="27" t="n"/>
      <c r="F1254" s="32">
        <f>IF(OR(C1254="",E1254=""),"",C1254*E1254)</f>
        <v/>
      </c>
      <c r="G1254" s="26" t="n"/>
      <c r="H1254" s="26" t="n"/>
    </row>
    <row r="1255">
      <c r="A1255" s="31" t="n"/>
      <c r="B1255" s="26" t="n"/>
      <c r="C1255" s="27" t="n"/>
      <c r="D1255" s="28">
        <f>IFERROR(IF(B1255="","",VLOOKUP(B1255,'Setup - Materials'!$A$5:$E$504,2,0)),"")</f>
        <v/>
      </c>
      <c r="E1255" s="27" t="n"/>
      <c r="F1255" s="32">
        <f>IF(OR(C1255="",E1255=""),"",C1255*E1255)</f>
        <v/>
      </c>
      <c r="G1255" s="26" t="n"/>
      <c r="H1255" s="26" t="n"/>
    </row>
    <row r="1256">
      <c r="A1256" s="31" t="n"/>
      <c r="B1256" s="26" t="n"/>
      <c r="C1256" s="27" t="n"/>
      <c r="D1256" s="28">
        <f>IFERROR(IF(B1256="","",VLOOKUP(B1256,'Setup - Materials'!$A$5:$E$504,2,0)),"")</f>
        <v/>
      </c>
      <c r="E1256" s="27" t="n"/>
      <c r="F1256" s="32">
        <f>IF(OR(C1256="",E1256=""),"",C1256*E1256)</f>
        <v/>
      </c>
      <c r="G1256" s="26" t="n"/>
      <c r="H1256" s="26" t="n"/>
    </row>
    <row r="1257">
      <c r="A1257" s="31" t="n"/>
      <c r="B1257" s="26" t="n"/>
      <c r="C1257" s="27" t="n"/>
      <c r="D1257" s="28">
        <f>IFERROR(IF(B1257="","",VLOOKUP(B1257,'Setup - Materials'!$A$5:$E$504,2,0)),"")</f>
        <v/>
      </c>
      <c r="E1257" s="27" t="n"/>
      <c r="F1257" s="32">
        <f>IF(OR(C1257="",E1257=""),"",C1257*E1257)</f>
        <v/>
      </c>
      <c r="G1257" s="26" t="n"/>
      <c r="H1257" s="26" t="n"/>
    </row>
    <row r="1258">
      <c r="A1258" s="31" t="n"/>
      <c r="B1258" s="26" t="n"/>
      <c r="C1258" s="27" t="n"/>
      <c r="D1258" s="28">
        <f>IFERROR(IF(B1258="","",VLOOKUP(B1258,'Setup - Materials'!$A$5:$E$504,2,0)),"")</f>
        <v/>
      </c>
      <c r="E1258" s="27" t="n"/>
      <c r="F1258" s="32">
        <f>IF(OR(C1258="",E1258=""),"",C1258*E1258)</f>
        <v/>
      </c>
      <c r="G1258" s="26" t="n"/>
      <c r="H1258" s="26" t="n"/>
    </row>
    <row r="1259">
      <c r="A1259" s="31" t="n"/>
      <c r="B1259" s="26" t="n"/>
      <c r="C1259" s="27" t="n"/>
      <c r="D1259" s="28">
        <f>IFERROR(IF(B1259="","",VLOOKUP(B1259,'Setup - Materials'!$A$5:$E$504,2,0)),"")</f>
        <v/>
      </c>
      <c r="E1259" s="27" t="n"/>
      <c r="F1259" s="32">
        <f>IF(OR(C1259="",E1259=""),"",C1259*E1259)</f>
        <v/>
      </c>
      <c r="G1259" s="26" t="n"/>
      <c r="H1259" s="26" t="n"/>
    </row>
    <row r="1260">
      <c r="A1260" s="31" t="n"/>
      <c r="B1260" s="26" t="n"/>
      <c r="C1260" s="27" t="n"/>
      <c r="D1260" s="28">
        <f>IFERROR(IF(B1260="","",VLOOKUP(B1260,'Setup - Materials'!$A$5:$E$504,2,0)),"")</f>
        <v/>
      </c>
      <c r="E1260" s="27" t="n"/>
      <c r="F1260" s="32">
        <f>IF(OR(C1260="",E1260=""),"",C1260*E1260)</f>
        <v/>
      </c>
      <c r="G1260" s="26" t="n"/>
      <c r="H1260" s="26" t="n"/>
    </row>
    <row r="1261">
      <c r="A1261" s="31" t="n"/>
      <c r="B1261" s="26" t="n"/>
      <c r="C1261" s="27" t="n"/>
      <c r="D1261" s="28">
        <f>IFERROR(IF(B1261="","",VLOOKUP(B1261,'Setup - Materials'!$A$5:$E$504,2,0)),"")</f>
        <v/>
      </c>
      <c r="E1261" s="27" t="n"/>
      <c r="F1261" s="32">
        <f>IF(OR(C1261="",E1261=""),"",C1261*E1261)</f>
        <v/>
      </c>
      <c r="G1261" s="26" t="n"/>
      <c r="H1261" s="26" t="n"/>
    </row>
    <row r="1262">
      <c r="A1262" s="31" t="n"/>
      <c r="B1262" s="26" t="n"/>
      <c r="C1262" s="27" t="n"/>
      <c r="D1262" s="28">
        <f>IFERROR(IF(B1262="","",VLOOKUP(B1262,'Setup - Materials'!$A$5:$E$504,2,0)),"")</f>
        <v/>
      </c>
      <c r="E1262" s="27" t="n"/>
      <c r="F1262" s="32">
        <f>IF(OR(C1262="",E1262=""),"",C1262*E1262)</f>
        <v/>
      </c>
      <c r="G1262" s="26" t="n"/>
      <c r="H1262" s="26" t="n"/>
    </row>
    <row r="1263">
      <c r="A1263" s="31" t="n"/>
      <c r="B1263" s="26" t="n"/>
      <c r="C1263" s="27" t="n"/>
      <c r="D1263" s="28">
        <f>IFERROR(IF(B1263="","",VLOOKUP(B1263,'Setup - Materials'!$A$5:$E$504,2,0)),"")</f>
        <v/>
      </c>
      <c r="E1263" s="27" t="n"/>
      <c r="F1263" s="32">
        <f>IF(OR(C1263="",E1263=""),"",C1263*E1263)</f>
        <v/>
      </c>
      <c r="G1263" s="26" t="n"/>
      <c r="H1263" s="26" t="n"/>
    </row>
    <row r="1264">
      <c r="A1264" s="31" t="n"/>
      <c r="B1264" s="26" t="n"/>
      <c r="C1264" s="27" t="n"/>
      <c r="D1264" s="28">
        <f>IFERROR(IF(B1264="","",VLOOKUP(B1264,'Setup - Materials'!$A$5:$E$504,2,0)),"")</f>
        <v/>
      </c>
      <c r="E1264" s="27" t="n"/>
      <c r="F1264" s="32">
        <f>IF(OR(C1264="",E1264=""),"",C1264*E1264)</f>
        <v/>
      </c>
      <c r="G1264" s="26" t="n"/>
      <c r="H1264" s="26" t="n"/>
    </row>
    <row r="1265">
      <c r="A1265" s="31" t="n"/>
      <c r="B1265" s="26" t="n"/>
      <c r="C1265" s="27" t="n"/>
      <c r="D1265" s="28">
        <f>IFERROR(IF(B1265="","",VLOOKUP(B1265,'Setup - Materials'!$A$5:$E$504,2,0)),"")</f>
        <v/>
      </c>
      <c r="E1265" s="27" t="n"/>
      <c r="F1265" s="32">
        <f>IF(OR(C1265="",E1265=""),"",C1265*E1265)</f>
        <v/>
      </c>
      <c r="G1265" s="26" t="n"/>
      <c r="H1265" s="26" t="n"/>
    </row>
    <row r="1266">
      <c r="A1266" s="31" t="n"/>
      <c r="B1266" s="26" t="n"/>
      <c r="C1266" s="27" t="n"/>
      <c r="D1266" s="28">
        <f>IFERROR(IF(B1266="","",VLOOKUP(B1266,'Setup - Materials'!$A$5:$E$504,2,0)),"")</f>
        <v/>
      </c>
      <c r="E1266" s="27" t="n"/>
      <c r="F1266" s="32">
        <f>IF(OR(C1266="",E1266=""),"",C1266*E1266)</f>
        <v/>
      </c>
      <c r="G1266" s="26" t="n"/>
      <c r="H1266" s="26" t="n"/>
    </row>
    <row r="1267">
      <c r="A1267" s="31" t="n"/>
      <c r="B1267" s="26" t="n"/>
      <c r="C1267" s="27" t="n"/>
      <c r="D1267" s="28">
        <f>IFERROR(IF(B1267="","",VLOOKUP(B1267,'Setup - Materials'!$A$5:$E$504,2,0)),"")</f>
        <v/>
      </c>
      <c r="E1267" s="27" t="n"/>
      <c r="F1267" s="32">
        <f>IF(OR(C1267="",E1267=""),"",C1267*E1267)</f>
        <v/>
      </c>
      <c r="G1267" s="26" t="n"/>
      <c r="H1267" s="26" t="n"/>
    </row>
    <row r="1268">
      <c r="A1268" s="31" t="n"/>
      <c r="B1268" s="26" t="n"/>
      <c r="C1268" s="27" t="n"/>
      <c r="D1268" s="28">
        <f>IFERROR(IF(B1268="","",VLOOKUP(B1268,'Setup - Materials'!$A$5:$E$504,2,0)),"")</f>
        <v/>
      </c>
      <c r="E1268" s="27" t="n"/>
      <c r="F1268" s="32">
        <f>IF(OR(C1268="",E1268=""),"",C1268*E1268)</f>
        <v/>
      </c>
      <c r="G1268" s="26" t="n"/>
      <c r="H1268" s="26" t="n"/>
    </row>
    <row r="1269">
      <c r="A1269" s="31" t="n"/>
      <c r="B1269" s="26" t="n"/>
      <c r="C1269" s="27" t="n"/>
      <c r="D1269" s="28">
        <f>IFERROR(IF(B1269="","",VLOOKUP(B1269,'Setup - Materials'!$A$5:$E$504,2,0)),"")</f>
        <v/>
      </c>
      <c r="E1269" s="27" t="n"/>
      <c r="F1269" s="32">
        <f>IF(OR(C1269="",E1269=""),"",C1269*E1269)</f>
        <v/>
      </c>
      <c r="G1269" s="26" t="n"/>
      <c r="H1269" s="26" t="n"/>
    </row>
    <row r="1270">
      <c r="A1270" s="31" t="n"/>
      <c r="B1270" s="26" t="n"/>
      <c r="C1270" s="27" t="n"/>
      <c r="D1270" s="28">
        <f>IFERROR(IF(B1270="","",VLOOKUP(B1270,'Setup - Materials'!$A$5:$E$504,2,0)),"")</f>
        <v/>
      </c>
      <c r="E1270" s="27" t="n"/>
      <c r="F1270" s="32">
        <f>IF(OR(C1270="",E1270=""),"",C1270*E1270)</f>
        <v/>
      </c>
      <c r="G1270" s="26" t="n"/>
      <c r="H1270" s="26" t="n"/>
    </row>
    <row r="1271">
      <c r="A1271" s="31" t="n"/>
      <c r="B1271" s="26" t="n"/>
      <c r="C1271" s="27" t="n"/>
      <c r="D1271" s="28">
        <f>IFERROR(IF(B1271="","",VLOOKUP(B1271,'Setup - Materials'!$A$5:$E$504,2,0)),"")</f>
        <v/>
      </c>
      <c r="E1271" s="27" t="n"/>
      <c r="F1271" s="32">
        <f>IF(OR(C1271="",E1271=""),"",C1271*E1271)</f>
        <v/>
      </c>
      <c r="G1271" s="26" t="n"/>
      <c r="H1271" s="26" t="n"/>
    </row>
    <row r="1272">
      <c r="A1272" s="31" t="n"/>
      <c r="B1272" s="26" t="n"/>
      <c r="C1272" s="27" t="n"/>
      <c r="D1272" s="28">
        <f>IFERROR(IF(B1272="","",VLOOKUP(B1272,'Setup - Materials'!$A$5:$E$504,2,0)),"")</f>
        <v/>
      </c>
      <c r="E1272" s="27" t="n"/>
      <c r="F1272" s="32">
        <f>IF(OR(C1272="",E1272=""),"",C1272*E1272)</f>
        <v/>
      </c>
      <c r="G1272" s="26" t="n"/>
      <c r="H1272" s="26" t="n"/>
    </row>
    <row r="1273">
      <c r="A1273" s="31" t="n"/>
      <c r="B1273" s="26" t="n"/>
      <c r="C1273" s="27" t="n"/>
      <c r="D1273" s="28">
        <f>IFERROR(IF(B1273="","",VLOOKUP(B1273,'Setup - Materials'!$A$5:$E$504,2,0)),"")</f>
        <v/>
      </c>
      <c r="E1273" s="27" t="n"/>
      <c r="F1273" s="32">
        <f>IF(OR(C1273="",E1273=""),"",C1273*E1273)</f>
        <v/>
      </c>
      <c r="G1273" s="26" t="n"/>
      <c r="H1273" s="26" t="n"/>
    </row>
    <row r="1274">
      <c r="A1274" s="31" t="n"/>
      <c r="B1274" s="26" t="n"/>
      <c r="C1274" s="27" t="n"/>
      <c r="D1274" s="28">
        <f>IFERROR(IF(B1274="","",VLOOKUP(B1274,'Setup - Materials'!$A$5:$E$504,2,0)),"")</f>
        <v/>
      </c>
      <c r="E1274" s="27" t="n"/>
      <c r="F1274" s="32">
        <f>IF(OR(C1274="",E1274=""),"",C1274*E1274)</f>
        <v/>
      </c>
      <c r="G1274" s="26" t="n"/>
      <c r="H1274" s="26" t="n"/>
    </row>
    <row r="1275">
      <c r="A1275" s="31" t="n"/>
      <c r="B1275" s="26" t="n"/>
      <c r="C1275" s="27" t="n"/>
      <c r="D1275" s="28">
        <f>IFERROR(IF(B1275="","",VLOOKUP(B1275,'Setup - Materials'!$A$5:$E$504,2,0)),"")</f>
        <v/>
      </c>
      <c r="E1275" s="27" t="n"/>
      <c r="F1275" s="32">
        <f>IF(OR(C1275="",E1275=""),"",C1275*E1275)</f>
        <v/>
      </c>
      <c r="G1275" s="26" t="n"/>
      <c r="H1275" s="26" t="n"/>
    </row>
    <row r="1276">
      <c r="A1276" s="31" t="n"/>
      <c r="B1276" s="26" t="n"/>
      <c r="C1276" s="27" t="n"/>
      <c r="D1276" s="28">
        <f>IFERROR(IF(B1276="","",VLOOKUP(B1276,'Setup - Materials'!$A$5:$E$504,2,0)),"")</f>
        <v/>
      </c>
      <c r="E1276" s="27" t="n"/>
      <c r="F1276" s="32">
        <f>IF(OR(C1276="",E1276=""),"",C1276*E1276)</f>
        <v/>
      </c>
      <c r="G1276" s="26" t="n"/>
      <c r="H1276" s="26" t="n"/>
    </row>
    <row r="1277">
      <c r="A1277" s="31" t="n"/>
      <c r="B1277" s="26" t="n"/>
      <c r="C1277" s="27" t="n"/>
      <c r="D1277" s="28">
        <f>IFERROR(IF(B1277="","",VLOOKUP(B1277,'Setup - Materials'!$A$5:$E$504,2,0)),"")</f>
        <v/>
      </c>
      <c r="E1277" s="27" t="n"/>
      <c r="F1277" s="32">
        <f>IF(OR(C1277="",E1277=""),"",C1277*E1277)</f>
        <v/>
      </c>
      <c r="G1277" s="26" t="n"/>
      <c r="H1277" s="26" t="n"/>
    </row>
    <row r="1278">
      <c r="A1278" s="31" t="n"/>
      <c r="B1278" s="26" t="n"/>
      <c r="C1278" s="27" t="n"/>
      <c r="D1278" s="28">
        <f>IFERROR(IF(B1278="","",VLOOKUP(B1278,'Setup - Materials'!$A$5:$E$504,2,0)),"")</f>
        <v/>
      </c>
      <c r="E1278" s="27" t="n"/>
      <c r="F1278" s="32">
        <f>IF(OR(C1278="",E1278=""),"",C1278*E1278)</f>
        <v/>
      </c>
      <c r="G1278" s="26" t="n"/>
      <c r="H1278" s="26" t="n"/>
    </row>
    <row r="1279">
      <c r="A1279" s="31" t="n"/>
      <c r="B1279" s="26" t="n"/>
      <c r="C1279" s="27" t="n"/>
      <c r="D1279" s="28">
        <f>IFERROR(IF(B1279="","",VLOOKUP(B1279,'Setup - Materials'!$A$5:$E$504,2,0)),"")</f>
        <v/>
      </c>
      <c r="E1279" s="27" t="n"/>
      <c r="F1279" s="32">
        <f>IF(OR(C1279="",E1279=""),"",C1279*E1279)</f>
        <v/>
      </c>
      <c r="G1279" s="26" t="n"/>
      <c r="H1279" s="26" t="n"/>
    </row>
    <row r="1280">
      <c r="A1280" s="31" t="n"/>
      <c r="B1280" s="26" t="n"/>
      <c r="C1280" s="27" t="n"/>
      <c r="D1280" s="28">
        <f>IFERROR(IF(B1280="","",VLOOKUP(B1280,'Setup - Materials'!$A$5:$E$504,2,0)),"")</f>
        <v/>
      </c>
      <c r="E1280" s="27" t="n"/>
      <c r="F1280" s="32">
        <f>IF(OR(C1280="",E1280=""),"",C1280*E1280)</f>
        <v/>
      </c>
      <c r="G1280" s="26" t="n"/>
      <c r="H1280" s="26" t="n"/>
    </row>
    <row r="1281">
      <c r="A1281" s="31" t="n"/>
      <c r="B1281" s="26" t="n"/>
      <c r="C1281" s="27" t="n"/>
      <c r="D1281" s="28">
        <f>IFERROR(IF(B1281="","",VLOOKUP(B1281,'Setup - Materials'!$A$5:$E$504,2,0)),"")</f>
        <v/>
      </c>
      <c r="E1281" s="27" t="n"/>
      <c r="F1281" s="32">
        <f>IF(OR(C1281="",E1281=""),"",C1281*E1281)</f>
        <v/>
      </c>
      <c r="G1281" s="26" t="n"/>
      <c r="H1281" s="26" t="n"/>
    </row>
    <row r="1282">
      <c r="A1282" s="31" t="n"/>
      <c r="B1282" s="26" t="n"/>
      <c r="C1282" s="27" t="n"/>
      <c r="D1282" s="28">
        <f>IFERROR(IF(B1282="","",VLOOKUP(B1282,'Setup - Materials'!$A$5:$E$504,2,0)),"")</f>
        <v/>
      </c>
      <c r="E1282" s="27" t="n"/>
      <c r="F1282" s="32">
        <f>IF(OR(C1282="",E1282=""),"",C1282*E1282)</f>
        <v/>
      </c>
      <c r="G1282" s="26" t="n"/>
      <c r="H1282" s="26" t="n"/>
    </row>
    <row r="1283">
      <c r="A1283" s="31" t="n"/>
      <c r="B1283" s="26" t="n"/>
      <c r="C1283" s="27" t="n"/>
      <c r="D1283" s="28">
        <f>IFERROR(IF(B1283="","",VLOOKUP(B1283,'Setup - Materials'!$A$5:$E$504,2,0)),"")</f>
        <v/>
      </c>
      <c r="E1283" s="27" t="n"/>
      <c r="F1283" s="32">
        <f>IF(OR(C1283="",E1283=""),"",C1283*E1283)</f>
        <v/>
      </c>
      <c r="G1283" s="26" t="n"/>
      <c r="H1283" s="26" t="n"/>
    </row>
    <row r="1284">
      <c r="A1284" s="31" t="n"/>
      <c r="B1284" s="26" t="n"/>
      <c r="C1284" s="27" t="n"/>
      <c r="D1284" s="28">
        <f>IFERROR(IF(B1284="","",VLOOKUP(B1284,'Setup - Materials'!$A$5:$E$504,2,0)),"")</f>
        <v/>
      </c>
      <c r="E1284" s="27" t="n"/>
      <c r="F1284" s="32">
        <f>IF(OR(C1284="",E1284=""),"",C1284*E1284)</f>
        <v/>
      </c>
      <c r="G1284" s="26" t="n"/>
      <c r="H1284" s="26" t="n"/>
    </row>
    <row r="1285">
      <c r="A1285" s="31" t="n"/>
      <c r="B1285" s="26" t="n"/>
      <c r="C1285" s="27" t="n"/>
      <c r="D1285" s="28">
        <f>IFERROR(IF(B1285="","",VLOOKUP(B1285,'Setup - Materials'!$A$5:$E$504,2,0)),"")</f>
        <v/>
      </c>
      <c r="E1285" s="27" t="n"/>
      <c r="F1285" s="32">
        <f>IF(OR(C1285="",E1285=""),"",C1285*E1285)</f>
        <v/>
      </c>
      <c r="G1285" s="26" t="n"/>
      <c r="H1285" s="26" t="n"/>
    </row>
    <row r="1286">
      <c r="A1286" s="31" t="n"/>
      <c r="B1286" s="26" t="n"/>
      <c r="C1286" s="27" t="n"/>
      <c r="D1286" s="28">
        <f>IFERROR(IF(B1286="","",VLOOKUP(B1286,'Setup - Materials'!$A$5:$E$504,2,0)),"")</f>
        <v/>
      </c>
      <c r="E1286" s="27" t="n"/>
      <c r="F1286" s="32">
        <f>IF(OR(C1286="",E1286=""),"",C1286*E1286)</f>
        <v/>
      </c>
      <c r="G1286" s="26" t="n"/>
      <c r="H1286" s="26" t="n"/>
    </row>
    <row r="1287">
      <c r="A1287" s="31" t="n"/>
      <c r="B1287" s="26" t="n"/>
      <c r="C1287" s="27" t="n"/>
      <c r="D1287" s="28">
        <f>IFERROR(IF(B1287="","",VLOOKUP(B1287,'Setup - Materials'!$A$5:$E$504,2,0)),"")</f>
        <v/>
      </c>
      <c r="E1287" s="27" t="n"/>
      <c r="F1287" s="32">
        <f>IF(OR(C1287="",E1287=""),"",C1287*E1287)</f>
        <v/>
      </c>
      <c r="G1287" s="26" t="n"/>
      <c r="H1287" s="26" t="n"/>
    </row>
    <row r="1288">
      <c r="A1288" s="31" t="n"/>
      <c r="B1288" s="26" t="n"/>
      <c r="C1288" s="27" t="n"/>
      <c r="D1288" s="28">
        <f>IFERROR(IF(B1288="","",VLOOKUP(B1288,'Setup - Materials'!$A$5:$E$504,2,0)),"")</f>
        <v/>
      </c>
      <c r="E1288" s="27" t="n"/>
      <c r="F1288" s="32">
        <f>IF(OR(C1288="",E1288=""),"",C1288*E1288)</f>
        <v/>
      </c>
      <c r="G1288" s="26" t="n"/>
      <c r="H1288" s="26" t="n"/>
    </row>
    <row r="1289">
      <c r="A1289" s="31" t="n"/>
      <c r="B1289" s="26" t="n"/>
      <c r="C1289" s="27" t="n"/>
      <c r="D1289" s="28">
        <f>IFERROR(IF(B1289="","",VLOOKUP(B1289,'Setup - Materials'!$A$5:$E$504,2,0)),"")</f>
        <v/>
      </c>
      <c r="E1289" s="27" t="n"/>
      <c r="F1289" s="32">
        <f>IF(OR(C1289="",E1289=""),"",C1289*E1289)</f>
        <v/>
      </c>
      <c r="G1289" s="26" t="n"/>
      <c r="H1289" s="26" t="n"/>
    </row>
    <row r="1290">
      <c r="A1290" s="31" t="n"/>
      <c r="B1290" s="26" t="n"/>
      <c r="C1290" s="27" t="n"/>
      <c r="D1290" s="28">
        <f>IFERROR(IF(B1290="","",VLOOKUP(B1290,'Setup - Materials'!$A$5:$E$504,2,0)),"")</f>
        <v/>
      </c>
      <c r="E1290" s="27" t="n"/>
      <c r="F1290" s="32">
        <f>IF(OR(C1290="",E1290=""),"",C1290*E1290)</f>
        <v/>
      </c>
      <c r="G1290" s="26" t="n"/>
      <c r="H1290" s="26" t="n"/>
    </row>
    <row r="1291">
      <c r="A1291" s="31" t="n"/>
      <c r="B1291" s="26" t="n"/>
      <c r="C1291" s="27" t="n"/>
      <c r="D1291" s="28">
        <f>IFERROR(IF(B1291="","",VLOOKUP(B1291,'Setup - Materials'!$A$5:$E$504,2,0)),"")</f>
        <v/>
      </c>
      <c r="E1291" s="27" t="n"/>
      <c r="F1291" s="32">
        <f>IF(OR(C1291="",E1291=""),"",C1291*E1291)</f>
        <v/>
      </c>
      <c r="G1291" s="26" t="n"/>
      <c r="H1291" s="26" t="n"/>
    </row>
    <row r="1292">
      <c r="A1292" s="31" t="n"/>
      <c r="B1292" s="26" t="n"/>
      <c r="C1292" s="27" t="n"/>
      <c r="D1292" s="28">
        <f>IFERROR(IF(B1292="","",VLOOKUP(B1292,'Setup - Materials'!$A$5:$E$504,2,0)),"")</f>
        <v/>
      </c>
      <c r="E1292" s="27" t="n"/>
      <c r="F1292" s="32">
        <f>IF(OR(C1292="",E1292=""),"",C1292*E1292)</f>
        <v/>
      </c>
      <c r="G1292" s="26" t="n"/>
      <c r="H1292" s="26" t="n"/>
    </row>
    <row r="1293">
      <c r="A1293" s="31" t="n"/>
      <c r="B1293" s="26" t="n"/>
      <c r="C1293" s="27" t="n"/>
      <c r="D1293" s="28">
        <f>IFERROR(IF(B1293="","",VLOOKUP(B1293,'Setup - Materials'!$A$5:$E$504,2,0)),"")</f>
        <v/>
      </c>
      <c r="E1293" s="27" t="n"/>
      <c r="F1293" s="32">
        <f>IF(OR(C1293="",E1293=""),"",C1293*E1293)</f>
        <v/>
      </c>
      <c r="G1293" s="26" t="n"/>
      <c r="H1293" s="26" t="n"/>
    </row>
    <row r="1294">
      <c r="A1294" s="31" t="n"/>
      <c r="B1294" s="26" t="n"/>
      <c r="C1294" s="27" t="n"/>
      <c r="D1294" s="28">
        <f>IFERROR(IF(B1294="","",VLOOKUP(B1294,'Setup - Materials'!$A$5:$E$504,2,0)),"")</f>
        <v/>
      </c>
      <c r="E1294" s="27" t="n"/>
      <c r="F1294" s="32">
        <f>IF(OR(C1294="",E1294=""),"",C1294*E1294)</f>
        <v/>
      </c>
      <c r="G1294" s="26" t="n"/>
      <c r="H1294" s="26" t="n"/>
    </row>
    <row r="1295">
      <c r="A1295" s="31" t="n"/>
      <c r="B1295" s="26" t="n"/>
      <c r="C1295" s="27" t="n"/>
      <c r="D1295" s="28">
        <f>IFERROR(IF(B1295="","",VLOOKUP(B1295,'Setup - Materials'!$A$5:$E$504,2,0)),"")</f>
        <v/>
      </c>
      <c r="E1295" s="27" t="n"/>
      <c r="F1295" s="32">
        <f>IF(OR(C1295="",E1295=""),"",C1295*E1295)</f>
        <v/>
      </c>
      <c r="G1295" s="26" t="n"/>
      <c r="H1295" s="26" t="n"/>
    </row>
    <row r="1296">
      <c r="A1296" s="31" t="n"/>
      <c r="B1296" s="26" t="n"/>
      <c r="C1296" s="27" t="n"/>
      <c r="D1296" s="28">
        <f>IFERROR(IF(B1296="","",VLOOKUP(B1296,'Setup - Materials'!$A$5:$E$504,2,0)),"")</f>
        <v/>
      </c>
      <c r="E1296" s="27" t="n"/>
      <c r="F1296" s="32">
        <f>IF(OR(C1296="",E1296=""),"",C1296*E1296)</f>
        <v/>
      </c>
      <c r="G1296" s="26" t="n"/>
      <c r="H1296" s="26" t="n"/>
    </row>
    <row r="1297">
      <c r="A1297" s="31" t="n"/>
      <c r="B1297" s="26" t="n"/>
      <c r="C1297" s="27" t="n"/>
      <c r="D1297" s="28">
        <f>IFERROR(IF(B1297="","",VLOOKUP(B1297,'Setup - Materials'!$A$5:$E$504,2,0)),"")</f>
        <v/>
      </c>
      <c r="E1297" s="27" t="n"/>
      <c r="F1297" s="32">
        <f>IF(OR(C1297="",E1297=""),"",C1297*E1297)</f>
        <v/>
      </c>
      <c r="G1297" s="26" t="n"/>
      <c r="H1297" s="26" t="n"/>
    </row>
    <row r="1298">
      <c r="A1298" s="31" t="n"/>
      <c r="B1298" s="26" t="n"/>
      <c r="C1298" s="27" t="n"/>
      <c r="D1298" s="28">
        <f>IFERROR(IF(B1298="","",VLOOKUP(B1298,'Setup - Materials'!$A$5:$E$504,2,0)),"")</f>
        <v/>
      </c>
      <c r="E1298" s="27" t="n"/>
      <c r="F1298" s="32">
        <f>IF(OR(C1298="",E1298=""),"",C1298*E1298)</f>
        <v/>
      </c>
      <c r="G1298" s="26" t="n"/>
      <c r="H1298" s="26" t="n"/>
    </row>
    <row r="1299">
      <c r="A1299" s="31" t="n"/>
      <c r="B1299" s="26" t="n"/>
      <c r="C1299" s="27" t="n"/>
      <c r="D1299" s="28">
        <f>IFERROR(IF(B1299="","",VLOOKUP(B1299,'Setup - Materials'!$A$5:$E$504,2,0)),"")</f>
        <v/>
      </c>
      <c r="E1299" s="27" t="n"/>
      <c r="F1299" s="32">
        <f>IF(OR(C1299="",E1299=""),"",C1299*E1299)</f>
        <v/>
      </c>
      <c r="G1299" s="26" t="n"/>
      <c r="H1299" s="26" t="n"/>
    </row>
    <row r="1300">
      <c r="A1300" s="31" t="n"/>
      <c r="B1300" s="26" t="n"/>
      <c r="C1300" s="27" t="n"/>
      <c r="D1300" s="28">
        <f>IFERROR(IF(B1300="","",VLOOKUP(B1300,'Setup - Materials'!$A$5:$E$504,2,0)),"")</f>
        <v/>
      </c>
      <c r="E1300" s="27" t="n"/>
      <c r="F1300" s="32">
        <f>IF(OR(C1300="",E1300=""),"",C1300*E1300)</f>
        <v/>
      </c>
      <c r="G1300" s="26" t="n"/>
      <c r="H1300" s="26" t="n"/>
    </row>
    <row r="1301">
      <c r="A1301" s="31" t="n"/>
      <c r="B1301" s="26" t="n"/>
      <c r="C1301" s="27" t="n"/>
      <c r="D1301" s="28">
        <f>IFERROR(IF(B1301="","",VLOOKUP(B1301,'Setup - Materials'!$A$5:$E$504,2,0)),"")</f>
        <v/>
      </c>
      <c r="E1301" s="27" t="n"/>
      <c r="F1301" s="32">
        <f>IF(OR(C1301="",E1301=""),"",C1301*E1301)</f>
        <v/>
      </c>
      <c r="G1301" s="26" t="n"/>
      <c r="H1301" s="26" t="n"/>
    </row>
    <row r="1302">
      <c r="A1302" s="31" t="n"/>
      <c r="B1302" s="26" t="n"/>
      <c r="C1302" s="27" t="n"/>
      <c r="D1302" s="28">
        <f>IFERROR(IF(B1302="","",VLOOKUP(B1302,'Setup - Materials'!$A$5:$E$504,2,0)),"")</f>
        <v/>
      </c>
      <c r="E1302" s="27" t="n"/>
      <c r="F1302" s="32">
        <f>IF(OR(C1302="",E1302=""),"",C1302*E1302)</f>
        <v/>
      </c>
      <c r="G1302" s="26" t="n"/>
      <c r="H1302" s="26" t="n"/>
    </row>
    <row r="1303">
      <c r="A1303" s="31" t="n"/>
      <c r="B1303" s="26" t="n"/>
      <c r="C1303" s="27" t="n"/>
      <c r="D1303" s="28">
        <f>IFERROR(IF(B1303="","",VLOOKUP(B1303,'Setup - Materials'!$A$5:$E$504,2,0)),"")</f>
        <v/>
      </c>
      <c r="E1303" s="27" t="n"/>
      <c r="F1303" s="32">
        <f>IF(OR(C1303="",E1303=""),"",C1303*E1303)</f>
        <v/>
      </c>
      <c r="G1303" s="26" t="n"/>
      <c r="H1303" s="26" t="n"/>
    </row>
    <row r="1304">
      <c r="A1304" s="31" t="n"/>
      <c r="B1304" s="26" t="n"/>
      <c r="C1304" s="27" t="n"/>
      <c r="D1304" s="28">
        <f>IFERROR(IF(B1304="","",VLOOKUP(B1304,'Setup - Materials'!$A$5:$E$504,2,0)),"")</f>
        <v/>
      </c>
      <c r="E1304" s="27" t="n"/>
      <c r="F1304" s="32">
        <f>IF(OR(C1304="",E1304=""),"",C1304*E1304)</f>
        <v/>
      </c>
      <c r="G1304" s="26" t="n"/>
      <c r="H1304" s="26" t="n"/>
    </row>
    <row r="1305">
      <c r="A1305" s="31" t="n"/>
      <c r="B1305" s="26" t="n"/>
      <c r="C1305" s="27" t="n"/>
      <c r="D1305" s="28">
        <f>IFERROR(IF(B1305="","",VLOOKUP(B1305,'Setup - Materials'!$A$5:$E$504,2,0)),"")</f>
        <v/>
      </c>
      <c r="E1305" s="27" t="n"/>
      <c r="F1305" s="32">
        <f>IF(OR(C1305="",E1305=""),"",C1305*E1305)</f>
        <v/>
      </c>
      <c r="G1305" s="26" t="n"/>
      <c r="H1305" s="26" t="n"/>
    </row>
    <row r="1306">
      <c r="A1306" s="31" t="n"/>
      <c r="B1306" s="26" t="n"/>
      <c r="C1306" s="27" t="n"/>
      <c r="D1306" s="28">
        <f>IFERROR(IF(B1306="","",VLOOKUP(B1306,'Setup - Materials'!$A$5:$E$504,2,0)),"")</f>
        <v/>
      </c>
      <c r="E1306" s="27" t="n"/>
      <c r="F1306" s="32">
        <f>IF(OR(C1306="",E1306=""),"",C1306*E1306)</f>
        <v/>
      </c>
      <c r="G1306" s="26" t="n"/>
      <c r="H1306" s="26" t="n"/>
    </row>
    <row r="1307">
      <c r="A1307" s="31" t="n"/>
      <c r="B1307" s="26" t="n"/>
      <c r="C1307" s="27" t="n"/>
      <c r="D1307" s="28">
        <f>IFERROR(IF(B1307="","",VLOOKUP(B1307,'Setup - Materials'!$A$5:$E$504,2,0)),"")</f>
        <v/>
      </c>
      <c r="E1307" s="27" t="n"/>
      <c r="F1307" s="32">
        <f>IF(OR(C1307="",E1307=""),"",C1307*E1307)</f>
        <v/>
      </c>
      <c r="G1307" s="26" t="n"/>
      <c r="H1307" s="26" t="n"/>
    </row>
    <row r="1308">
      <c r="A1308" s="31" t="n"/>
      <c r="B1308" s="26" t="n"/>
      <c r="C1308" s="27" t="n"/>
      <c r="D1308" s="28">
        <f>IFERROR(IF(B1308="","",VLOOKUP(B1308,'Setup - Materials'!$A$5:$E$504,2,0)),"")</f>
        <v/>
      </c>
      <c r="E1308" s="27" t="n"/>
      <c r="F1308" s="32">
        <f>IF(OR(C1308="",E1308=""),"",C1308*E1308)</f>
        <v/>
      </c>
      <c r="G1308" s="26" t="n"/>
      <c r="H1308" s="26" t="n"/>
    </row>
    <row r="1309">
      <c r="A1309" s="31" t="n"/>
      <c r="B1309" s="26" t="n"/>
      <c r="C1309" s="27" t="n"/>
      <c r="D1309" s="28">
        <f>IFERROR(IF(B1309="","",VLOOKUP(B1309,'Setup - Materials'!$A$5:$E$504,2,0)),"")</f>
        <v/>
      </c>
      <c r="E1309" s="27" t="n"/>
      <c r="F1309" s="32">
        <f>IF(OR(C1309="",E1309=""),"",C1309*E1309)</f>
        <v/>
      </c>
      <c r="G1309" s="26" t="n"/>
      <c r="H1309" s="26" t="n"/>
    </row>
    <row r="1310">
      <c r="A1310" s="31" t="n"/>
      <c r="B1310" s="26" t="n"/>
      <c r="C1310" s="27" t="n"/>
      <c r="D1310" s="28">
        <f>IFERROR(IF(B1310="","",VLOOKUP(B1310,'Setup - Materials'!$A$5:$E$504,2,0)),"")</f>
        <v/>
      </c>
      <c r="E1310" s="27" t="n"/>
      <c r="F1310" s="32">
        <f>IF(OR(C1310="",E1310=""),"",C1310*E1310)</f>
        <v/>
      </c>
      <c r="G1310" s="26" t="n"/>
      <c r="H1310" s="26" t="n"/>
    </row>
    <row r="1311">
      <c r="A1311" s="31" t="n"/>
      <c r="B1311" s="26" t="n"/>
      <c r="C1311" s="27" t="n"/>
      <c r="D1311" s="28">
        <f>IFERROR(IF(B1311="","",VLOOKUP(B1311,'Setup - Materials'!$A$5:$E$504,2,0)),"")</f>
        <v/>
      </c>
      <c r="E1311" s="27" t="n"/>
      <c r="F1311" s="32">
        <f>IF(OR(C1311="",E1311=""),"",C1311*E1311)</f>
        <v/>
      </c>
      <c r="G1311" s="26" t="n"/>
      <c r="H1311" s="26" t="n"/>
    </row>
    <row r="1312">
      <c r="A1312" s="31" t="n"/>
      <c r="B1312" s="26" t="n"/>
      <c r="C1312" s="27" t="n"/>
      <c r="D1312" s="28">
        <f>IFERROR(IF(B1312="","",VLOOKUP(B1312,'Setup - Materials'!$A$5:$E$504,2,0)),"")</f>
        <v/>
      </c>
      <c r="E1312" s="27" t="n"/>
      <c r="F1312" s="32">
        <f>IF(OR(C1312="",E1312=""),"",C1312*E1312)</f>
        <v/>
      </c>
      <c r="G1312" s="26" t="n"/>
      <c r="H1312" s="26" t="n"/>
    </row>
    <row r="1313">
      <c r="A1313" s="31" t="n"/>
      <c r="B1313" s="26" t="n"/>
      <c r="C1313" s="27" t="n"/>
      <c r="D1313" s="28">
        <f>IFERROR(IF(B1313="","",VLOOKUP(B1313,'Setup - Materials'!$A$5:$E$504,2,0)),"")</f>
        <v/>
      </c>
      <c r="E1313" s="27" t="n"/>
      <c r="F1313" s="32">
        <f>IF(OR(C1313="",E1313=""),"",C1313*E1313)</f>
        <v/>
      </c>
      <c r="G1313" s="26" t="n"/>
      <c r="H1313" s="26" t="n"/>
    </row>
    <row r="1314">
      <c r="A1314" s="31" t="n"/>
      <c r="B1314" s="26" t="n"/>
      <c r="C1314" s="27" t="n"/>
      <c r="D1314" s="28">
        <f>IFERROR(IF(B1314="","",VLOOKUP(B1314,'Setup - Materials'!$A$5:$E$504,2,0)),"")</f>
        <v/>
      </c>
      <c r="E1314" s="27" t="n"/>
      <c r="F1314" s="32">
        <f>IF(OR(C1314="",E1314=""),"",C1314*E1314)</f>
        <v/>
      </c>
      <c r="G1314" s="26" t="n"/>
      <c r="H1314" s="26" t="n"/>
    </row>
    <row r="1315">
      <c r="A1315" s="31" t="n"/>
      <c r="B1315" s="26" t="n"/>
      <c r="C1315" s="27" t="n"/>
      <c r="D1315" s="28">
        <f>IFERROR(IF(B1315="","",VLOOKUP(B1315,'Setup - Materials'!$A$5:$E$504,2,0)),"")</f>
        <v/>
      </c>
      <c r="E1315" s="27" t="n"/>
      <c r="F1315" s="32">
        <f>IF(OR(C1315="",E1315=""),"",C1315*E1315)</f>
        <v/>
      </c>
      <c r="G1315" s="26" t="n"/>
      <c r="H1315" s="26" t="n"/>
    </row>
    <row r="1316">
      <c r="A1316" s="31" t="n"/>
      <c r="B1316" s="26" t="n"/>
      <c r="C1316" s="27" t="n"/>
      <c r="D1316" s="28">
        <f>IFERROR(IF(B1316="","",VLOOKUP(B1316,'Setup - Materials'!$A$5:$E$504,2,0)),"")</f>
        <v/>
      </c>
      <c r="E1316" s="27" t="n"/>
      <c r="F1316" s="32">
        <f>IF(OR(C1316="",E1316=""),"",C1316*E1316)</f>
        <v/>
      </c>
      <c r="G1316" s="26" t="n"/>
      <c r="H1316" s="26" t="n"/>
    </row>
    <row r="1317">
      <c r="A1317" s="31" t="n"/>
      <c r="B1317" s="26" t="n"/>
      <c r="C1317" s="27" t="n"/>
      <c r="D1317" s="28">
        <f>IFERROR(IF(B1317="","",VLOOKUP(B1317,'Setup - Materials'!$A$5:$E$504,2,0)),"")</f>
        <v/>
      </c>
      <c r="E1317" s="27" t="n"/>
      <c r="F1317" s="32">
        <f>IF(OR(C1317="",E1317=""),"",C1317*E1317)</f>
        <v/>
      </c>
      <c r="G1317" s="26" t="n"/>
      <c r="H1317" s="26" t="n"/>
    </row>
    <row r="1318">
      <c r="A1318" s="31" t="n"/>
      <c r="B1318" s="26" t="n"/>
      <c r="C1318" s="27" t="n"/>
      <c r="D1318" s="28">
        <f>IFERROR(IF(B1318="","",VLOOKUP(B1318,'Setup - Materials'!$A$5:$E$504,2,0)),"")</f>
        <v/>
      </c>
      <c r="E1318" s="27" t="n"/>
      <c r="F1318" s="32">
        <f>IF(OR(C1318="",E1318=""),"",C1318*E1318)</f>
        <v/>
      </c>
      <c r="G1318" s="26" t="n"/>
      <c r="H1318" s="26" t="n"/>
    </row>
    <row r="1319">
      <c r="A1319" s="31" t="n"/>
      <c r="B1319" s="26" t="n"/>
      <c r="C1319" s="27" t="n"/>
      <c r="D1319" s="28">
        <f>IFERROR(IF(B1319="","",VLOOKUP(B1319,'Setup - Materials'!$A$5:$E$504,2,0)),"")</f>
        <v/>
      </c>
      <c r="E1319" s="27" t="n"/>
      <c r="F1319" s="32">
        <f>IF(OR(C1319="",E1319=""),"",C1319*E1319)</f>
        <v/>
      </c>
      <c r="G1319" s="26" t="n"/>
      <c r="H1319" s="26" t="n"/>
    </row>
    <row r="1320">
      <c r="A1320" s="31" t="n"/>
      <c r="B1320" s="26" t="n"/>
      <c r="C1320" s="27" t="n"/>
      <c r="D1320" s="28">
        <f>IFERROR(IF(B1320="","",VLOOKUP(B1320,'Setup - Materials'!$A$5:$E$504,2,0)),"")</f>
        <v/>
      </c>
      <c r="E1320" s="27" t="n"/>
      <c r="F1320" s="32">
        <f>IF(OR(C1320="",E1320=""),"",C1320*E1320)</f>
        <v/>
      </c>
      <c r="G1320" s="26" t="n"/>
      <c r="H1320" s="26" t="n"/>
    </row>
    <row r="1321">
      <c r="A1321" s="31" t="n"/>
      <c r="B1321" s="26" t="n"/>
      <c r="C1321" s="27" t="n"/>
      <c r="D1321" s="28">
        <f>IFERROR(IF(B1321="","",VLOOKUP(B1321,'Setup - Materials'!$A$5:$E$504,2,0)),"")</f>
        <v/>
      </c>
      <c r="E1321" s="27" t="n"/>
      <c r="F1321" s="32">
        <f>IF(OR(C1321="",E1321=""),"",C1321*E1321)</f>
        <v/>
      </c>
      <c r="G1321" s="26" t="n"/>
      <c r="H1321" s="26" t="n"/>
    </row>
    <row r="1322">
      <c r="A1322" s="31" t="n"/>
      <c r="B1322" s="26" t="n"/>
      <c r="C1322" s="27" t="n"/>
      <c r="D1322" s="28">
        <f>IFERROR(IF(B1322="","",VLOOKUP(B1322,'Setup - Materials'!$A$5:$E$504,2,0)),"")</f>
        <v/>
      </c>
      <c r="E1322" s="27" t="n"/>
      <c r="F1322" s="32">
        <f>IF(OR(C1322="",E1322=""),"",C1322*E1322)</f>
        <v/>
      </c>
      <c r="G1322" s="26" t="n"/>
      <c r="H1322" s="26" t="n"/>
    </row>
    <row r="1323">
      <c r="A1323" s="31" t="n"/>
      <c r="B1323" s="26" t="n"/>
      <c r="C1323" s="27" t="n"/>
      <c r="D1323" s="28">
        <f>IFERROR(IF(B1323="","",VLOOKUP(B1323,'Setup - Materials'!$A$5:$E$504,2,0)),"")</f>
        <v/>
      </c>
      <c r="E1323" s="27" t="n"/>
      <c r="F1323" s="32">
        <f>IF(OR(C1323="",E1323=""),"",C1323*E1323)</f>
        <v/>
      </c>
      <c r="G1323" s="26" t="n"/>
      <c r="H1323" s="26" t="n"/>
    </row>
    <row r="1324">
      <c r="A1324" s="31" t="n"/>
      <c r="B1324" s="26" t="n"/>
      <c r="C1324" s="27" t="n"/>
      <c r="D1324" s="28">
        <f>IFERROR(IF(B1324="","",VLOOKUP(B1324,'Setup - Materials'!$A$5:$E$504,2,0)),"")</f>
        <v/>
      </c>
      <c r="E1324" s="27" t="n"/>
      <c r="F1324" s="32">
        <f>IF(OR(C1324="",E1324=""),"",C1324*E1324)</f>
        <v/>
      </c>
      <c r="G1324" s="26" t="n"/>
      <c r="H1324" s="26" t="n"/>
    </row>
    <row r="1325">
      <c r="A1325" s="31" t="n"/>
      <c r="B1325" s="26" t="n"/>
      <c r="C1325" s="27" t="n"/>
      <c r="D1325" s="28">
        <f>IFERROR(IF(B1325="","",VLOOKUP(B1325,'Setup - Materials'!$A$5:$E$504,2,0)),"")</f>
        <v/>
      </c>
      <c r="E1325" s="27" t="n"/>
      <c r="F1325" s="32">
        <f>IF(OR(C1325="",E1325=""),"",C1325*E1325)</f>
        <v/>
      </c>
      <c r="G1325" s="26" t="n"/>
      <c r="H1325" s="26" t="n"/>
    </row>
    <row r="1326">
      <c r="A1326" s="31" t="n"/>
      <c r="B1326" s="26" t="n"/>
      <c r="C1326" s="27" t="n"/>
      <c r="D1326" s="28">
        <f>IFERROR(IF(B1326="","",VLOOKUP(B1326,'Setup - Materials'!$A$5:$E$504,2,0)),"")</f>
        <v/>
      </c>
      <c r="E1326" s="27" t="n"/>
      <c r="F1326" s="32">
        <f>IF(OR(C1326="",E1326=""),"",C1326*E1326)</f>
        <v/>
      </c>
      <c r="G1326" s="26" t="n"/>
      <c r="H1326" s="26" t="n"/>
    </row>
    <row r="1327">
      <c r="A1327" s="31" t="n"/>
      <c r="B1327" s="26" t="n"/>
      <c r="C1327" s="27" t="n"/>
      <c r="D1327" s="28">
        <f>IFERROR(IF(B1327="","",VLOOKUP(B1327,'Setup - Materials'!$A$5:$E$504,2,0)),"")</f>
        <v/>
      </c>
      <c r="E1327" s="27" t="n"/>
      <c r="F1327" s="32">
        <f>IF(OR(C1327="",E1327=""),"",C1327*E1327)</f>
        <v/>
      </c>
      <c r="G1327" s="26" t="n"/>
      <c r="H1327" s="26" t="n"/>
    </row>
    <row r="1328">
      <c r="A1328" s="31" t="n"/>
      <c r="B1328" s="26" t="n"/>
      <c r="C1328" s="27" t="n"/>
      <c r="D1328" s="28">
        <f>IFERROR(IF(B1328="","",VLOOKUP(B1328,'Setup - Materials'!$A$5:$E$504,2,0)),"")</f>
        <v/>
      </c>
      <c r="E1328" s="27" t="n"/>
      <c r="F1328" s="32">
        <f>IF(OR(C1328="",E1328=""),"",C1328*E1328)</f>
        <v/>
      </c>
      <c r="G1328" s="26" t="n"/>
      <c r="H1328" s="26" t="n"/>
    </row>
    <row r="1329">
      <c r="A1329" s="31" t="n"/>
      <c r="B1329" s="26" t="n"/>
      <c r="C1329" s="27" t="n"/>
      <c r="D1329" s="28">
        <f>IFERROR(IF(B1329="","",VLOOKUP(B1329,'Setup - Materials'!$A$5:$E$504,2,0)),"")</f>
        <v/>
      </c>
      <c r="E1329" s="27" t="n"/>
      <c r="F1329" s="32">
        <f>IF(OR(C1329="",E1329=""),"",C1329*E1329)</f>
        <v/>
      </c>
      <c r="G1329" s="26" t="n"/>
      <c r="H1329" s="26" t="n"/>
    </row>
    <row r="1330">
      <c r="A1330" s="31" t="n"/>
      <c r="B1330" s="26" t="n"/>
      <c r="C1330" s="27" t="n"/>
      <c r="D1330" s="28">
        <f>IFERROR(IF(B1330="","",VLOOKUP(B1330,'Setup - Materials'!$A$5:$E$504,2,0)),"")</f>
        <v/>
      </c>
      <c r="E1330" s="27" t="n"/>
      <c r="F1330" s="32">
        <f>IF(OR(C1330="",E1330=""),"",C1330*E1330)</f>
        <v/>
      </c>
      <c r="G1330" s="26" t="n"/>
      <c r="H1330" s="26" t="n"/>
    </row>
    <row r="1331">
      <c r="A1331" s="31" t="n"/>
      <c r="B1331" s="26" t="n"/>
      <c r="C1331" s="27" t="n"/>
      <c r="D1331" s="28">
        <f>IFERROR(IF(B1331="","",VLOOKUP(B1331,'Setup - Materials'!$A$5:$E$504,2,0)),"")</f>
        <v/>
      </c>
      <c r="E1331" s="27" t="n"/>
      <c r="F1331" s="32">
        <f>IF(OR(C1331="",E1331=""),"",C1331*E1331)</f>
        <v/>
      </c>
      <c r="G1331" s="26" t="n"/>
      <c r="H1331" s="26" t="n"/>
    </row>
    <row r="1332">
      <c r="A1332" s="31" t="n"/>
      <c r="B1332" s="26" t="n"/>
      <c r="C1332" s="27" t="n"/>
      <c r="D1332" s="28">
        <f>IFERROR(IF(B1332="","",VLOOKUP(B1332,'Setup - Materials'!$A$5:$E$504,2,0)),"")</f>
        <v/>
      </c>
      <c r="E1332" s="27" t="n"/>
      <c r="F1332" s="32">
        <f>IF(OR(C1332="",E1332=""),"",C1332*E1332)</f>
        <v/>
      </c>
      <c r="G1332" s="26" t="n"/>
      <c r="H1332" s="26" t="n"/>
    </row>
    <row r="1333">
      <c r="A1333" s="31" t="n"/>
      <c r="B1333" s="26" t="n"/>
      <c r="C1333" s="27" t="n"/>
      <c r="D1333" s="28">
        <f>IFERROR(IF(B1333="","",VLOOKUP(B1333,'Setup - Materials'!$A$5:$E$504,2,0)),"")</f>
        <v/>
      </c>
      <c r="E1333" s="27" t="n"/>
      <c r="F1333" s="32">
        <f>IF(OR(C1333="",E1333=""),"",C1333*E1333)</f>
        <v/>
      </c>
      <c r="G1333" s="26" t="n"/>
      <c r="H1333" s="26" t="n"/>
    </row>
    <row r="1334">
      <c r="A1334" s="31" t="n"/>
      <c r="B1334" s="26" t="n"/>
      <c r="C1334" s="27" t="n"/>
      <c r="D1334" s="28">
        <f>IFERROR(IF(B1334="","",VLOOKUP(B1334,'Setup - Materials'!$A$5:$E$504,2,0)),"")</f>
        <v/>
      </c>
      <c r="E1334" s="27" t="n"/>
      <c r="F1334" s="32">
        <f>IF(OR(C1334="",E1334=""),"",C1334*E1334)</f>
        <v/>
      </c>
      <c r="G1334" s="26" t="n"/>
      <c r="H1334" s="26" t="n"/>
    </row>
    <row r="1335">
      <c r="A1335" s="31" t="n"/>
      <c r="B1335" s="26" t="n"/>
      <c r="C1335" s="27" t="n"/>
      <c r="D1335" s="28">
        <f>IFERROR(IF(B1335="","",VLOOKUP(B1335,'Setup - Materials'!$A$5:$E$504,2,0)),"")</f>
        <v/>
      </c>
      <c r="E1335" s="27" t="n"/>
      <c r="F1335" s="32">
        <f>IF(OR(C1335="",E1335=""),"",C1335*E1335)</f>
        <v/>
      </c>
      <c r="G1335" s="26" t="n"/>
      <c r="H1335" s="26" t="n"/>
    </row>
    <row r="1336">
      <c r="A1336" s="31" t="n"/>
      <c r="B1336" s="26" t="n"/>
      <c r="C1336" s="27" t="n"/>
      <c r="D1336" s="28">
        <f>IFERROR(IF(B1336="","",VLOOKUP(B1336,'Setup - Materials'!$A$5:$E$504,2,0)),"")</f>
        <v/>
      </c>
      <c r="E1336" s="27" t="n"/>
      <c r="F1336" s="32">
        <f>IF(OR(C1336="",E1336=""),"",C1336*E1336)</f>
        <v/>
      </c>
      <c r="G1336" s="26" t="n"/>
      <c r="H1336" s="26" t="n"/>
    </row>
    <row r="1337">
      <c r="A1337" s="31" t="n"/>
      <c r="B1337" s="26" t="n"/>
      <c r="C1337" s="27" t="n"/>
      <c r="D1337" s="28">
        <f>IFERROR(IF(B1337="","",VLOOKUP(B1337,'Setup - Materials'!$A$5:$E$504,2,0)),"")</f>
        <v/>
      </c>
      <c r="E1337" s="27" t="n"/>
      <c r="F1337" s="32">
        <f>IF(OR(C1337="",E1337=""),"",C1337*E1337)</f>
        <v/>
      </c>
      <c r="G1337" s="26" t="n"/>
      <c r="H1337" s="26" t="n"/>
    </row>
    <row r="1338">
      <c r="A1338" s="31" t="n"/>
      <c r="B1338" s="26" t="n"/>
      <c r="C1338" s="27" t="n"/>
      <c r="D1338" s="28">
        <f>IFERROR(IF(B1338="","",VLOOKUP(B1338,'Setup - Materials'!$A$5:$E$504,2,0)),"")</f>
        <v/>
      </c>
      <c r="E1338" s="27" t="n"/>
      <c r="F1338" s="32">
        <f>IF(OR(C1338="",E1338=""),"",C1338*E1338)</f>
        <v/>
      </c>
      <c r="G1338" s="26" t="n"/>
      <c r="H1338" s="26" t="n"/>
    </row>
    <row r="1339">
      <c r="A1339" s="31" t="n"/>
      <c r="B1339" s="26" t="n"/>
      <c r="C1339" s="27" t="n"/>
      <c r="D1339" s="28">
        <f>IFERROR(IF(B1339="","",VLOOKUP(B1339,'Setup - Materials'!$A$5:$E$504,2,0)),"")</f>
        <v/>
      </c>
      <c r="E1339" s="27" t="n"/>
      <c r="F1339" s="32">
        <f>IF(OR(C1339="",E1339=""),"",C1339*E1339)</f>
        <v/>
      </c>
      <c r="G1339" s="26" t="n"/>
      <c r="H1339" s="26" t="n"/>
    </row>
    <row r="1340">
      <c r="A1340" s="31" t="n"/>
      <c r="B1340" s="26" t="n"/>
      <c r="C1340" s="27" t="n"/>
      <c r="D1340" s="28">
        <f>IFERROR(IF(B1340="","",VLOOKUP(B1340,'Setup - Materials'!$A$5:$E$504,2,0)),"")</f>
        <v/>
      </c>
      <c r="E1340" s="27" t="n"/>
      <c r="F1340" s="32">
        <f>IF(OR(C1340="",E1340=""),"",C1340*E1340)</f>
        <v/>
      </c>
      <c r="G1340" s="26" t="n"/>
      <c r="H1340" s="26" t="n"/>
    </row>
    <row r="1341">
      <c r="A1341" s="31" t="n"/>
      <c r="B1341" s="26" t="n"/>
      <c r="C1341" s="27" t="n"/>
      <c r="D1341" s="28">
        <f>IFERROR(IF(B1341="","",VLOOKUP(B1341,'Setup - Materials'!$A$5:$E$504,2,0)),"")</f>
        <v/>
      </c>
      <c r="E1341" s="27" t="n"/>
      <c r="F1341" s="32">
        <f>IF(OR(C1341="",E1341=""),"",C1341*E1341)</f>
        <v/>
      </c>
      <c r="G1341" s="26" t="n"/>
      <c r="H1341" s="26" t="n"/>
    </row>
    <row r="1342">
      <c r="A1342" s="31" t="n"/>
      <c r="B1342" s="26" t="n"/>
      <c r="C1342" s="27" t="n"/>
      <c r="D1342" s="28">
        <f>IFERROR(IF(B1342="","",VLOOKUP(B1342,'Setup - Materials'!$A$5:$E$504,2,0)),"")</f>
        <v/>
      </c>
      <c r="E1342" s="27" t="n"/>
      <c r="F1342" s="32">
        <f>IF(OR(C1342="",E1342=""),"",C1342*E1342)</f>
        <v/>
      </c>
      <c r="G1342" s="26" t="n"/>
      <c r="H1342" s="26" t="n"/>
    </row>
    <row r="1343">
      <c r="A1343" s="31" t="n"/>
      <c r="B1343" s="26" t="n"/>
      <c r="C1343" s="27" t="n"/>
      <c r="D1343" s="28">
        <f>IFERROR(IF(B1343="","",VLOOKUP(B1343,'Setup - Materials'!$A$5:$E$504,2,0)),"")</f>
        <v/>
      </c>
      <c r="E1343" s="27" t="n"/>
      <c r="F1343" s="32">
        <f>IF(OR(C1343="",E1343=""),"",C1343*E1343)</f>
        <v/>
      </c>
      <c r="G1343" s="26" t="n"/>
      <c r="H1343" s="26" t="n"/>
    </row>
    <row r="1344">
      <c r="A1344" s="31" t="n"/>
      <c r="B1344" s="26" t="n"/>
      <c r="C1344" s="27" t="n"/>
      <c r="D1344" s="28">
        <f>IFERROR(IF(B1344="","",VLOOKUP(B1344,'Setup - Materials'!$A$5:$E$504,2,0)),"")</f>
        <v/>
      </c>
      <c r="E1344" s="27" t="n"/>
      <c r="F1344" s="32">
        <f>IF(OR(C1344="",E1344=""),"",C1344*E1344)</f>
        <v/>
      </c>
      <c r="G1344" s="26" t="n"/>
      <c r="H1344" s="26" t="n"/>
    </row>
    <row r="1345">
      <c r="A1345" s="31" t="n"/>
      <c r="B1345" s="26" t="n"/>
      <c r="C1345" s="27" t="n"/>
      <c r="D1345" s="28">
        <f>IFERROR(IF(B1345="","",VLOOKUP(B1345,'Setup - Materials'!$A$5:$E$504,2,0)),"")</f>
        <v/>
      </c>
      <c r="E1345" s="27" t="n"/>
      <c r="F1345" s="32">
        <f>IF(OR(C1345="",E1345=""),"",C1345*E1345)</f>
        <v/>
      </c>
      <c r="G1345" s="26" t="n"/>
      <c r="H1345" s="26" t="n"/>
    </row>
    <row r="1346">
      <c r="A1346" s="31" t="n"/>
      <c r="B1346" s="26" t="n"/>
      <c r="C1346" s="27" t="n"/>
      <c r="D1346" s="28">
        <f>IFERROR(IF(B1346="","",VLOOKUP(B1346,'Setup - Materials'!$A$5:$E$504,2,0)),"")</f>
        <v/>
      </c>
      <c r="E1346" s="27" t="n"/>
      <c r="F1346" s="32">
        <f>IF(OR(C1346="",E1346=""),"",C1346*E1346)</f>
        <v/>
      </c>
      <c r="G1346" s="26" t="n"/>
      <c r="H1346" s="26" t="n"/>
    </row>
    <row r="1347">
      <c r="A1347" s="31" t="n"/>
      <c r="B1347" s="26" t="n"/>
      <c r="C1347" s="27" t="n"/>
      <c r="D1347" s="28">
        <f>IFERROR(IF(B1347="","",VLOOKUP(B1347,'Setup - Materials'!$A$5:$E$504,2,0)),"")</f>
        <v/>
      </c>
      <c r="E1347" s="27" t="n"/>
      <c r="F1347" s="32">
        <f>IF(OR(C1347="",E1347=""),"",C1347*E1347)</f>
        <v/>
      </c>
      <c r="G1347" s="26" t="n"/>
      <c r="H1347" s="26" t="n"/>
    </row>
    <row r="1348">
      <c r="A1348" s="31" t="n"/>
      <c r="B1348" s="26" t="n"/>
      <c r="C1348" s="27" t="n"/>
      <c r="D1348" s="28">
        <f>IFERROR(IF(B1348="","",VLOOKUP(B1348,'Setup - Materials'!$A$5:$E$504,2,0)),"")</f>
        <v/>
      </c>
      <c r="E1348" s="27" t="n"/>
      <c r="F1348" s="32">
        <f>IF(OR(C1348="",E1348=""),"",C1348*E1348)</f>
        <v/>
      </c>
      <c r="G1348" s="26" t="n"/>
      <c r="H1348" s="26" t="n"/>
    </row>
    <row r="1349">
      <c r="A1349" s="31" t="n"/>
      <c r="B1349" s="26" t="n"/>
      <c r="C1349" s="27" t="n"/>
      <c r="D1349" s="28">
        <f>IFERROR(IF(B1349="","",VLOOKUP(B1349,'Setup - Materials'!$A$5:$E$504,2,0)),"")</f>
        <v/>
      </c>
      <c r="E1349" s="27" t="n"/>
      <c r="F1349" s="32">
        <f>IF(OR(C1349="",E1349=""),"",C1349*E1349)</f>
        <v/>
      </c>
      <c r="G1349" s="26" t="n"/>
      <c r="H1349" s="26" t="n"/>
    </row>
    <row r="1350">
      <c r="A1350" s="31" t="n"/>
      <c r="B1350" s="26" t="n"/>
      <c r="C1350" s="27" t="n"/>
      <c r="D1350" s="28">
        <f>IFERROR(IF(B1350="","",VLOOKUP(B1350,'Setup - Materials'!$A$5:$E$504,2,0)),"")</f>
        <v/>
      </c>
      <c r="E1350" s="27" t="n"/>
      <c r="F1350" s="32">
        <f>IF(OR(C1350="",E1350=""),"",C1350*E1350)</f>
        <v/>
      </c>
      <c r="G1350" s="26" t="n"/>
      <c r="H1350" s="26" t="n"/>
    </row>
    <row r="1351">
      <c r="A1351" s="31" t="n"/>
      <c r="B1351" s="26" t="n"/>
      <c r="C1351" s="27" t="n"/>
      <c r="D1351" s="28">
        <f>IFERROR(IF(B1351="","",VLOOKUP(B1351,'Setup - Materials'!$A$5:$E$504,2,0)),"")</f>
        <v/>
      </c>
      <c r="E1351" s="27" t="n"/>
      <c r="F1351" s="32">
        <f>IF(OR(C1351="",E1351=""),"",C1351*E1351)</f>
        <v/>
      </c>
      <c r="G1351" s="26" t="n"/>
      <c r="H1351" s="26" t="n"/>
    </row>
    <row r="1352">
      <c r="A1352" s="31" t="n"/>
      <c r="B1352" s="26" t="n"/>
      <c r="C1352" s="27" t="n"/>
      <c r="D1352" s="28">
        <f>IFERROR(IF(B1352="","",VLOOKUP(B1352,'Setup - Materials'!$A$5:$E$504,2,0)),"")</f>
        <v/>
      </c>
      <c r="E1352" s="27" t="n"/>
      <c r="F1352" s="32">
        <f>IF(OR(C1352="",E1352=""),"",C1352*E1352)</f>
        <v/>
      </c>
      <c r="G1352" s="26" t="n"/>
      <c r="H1352" s="26" t="n"/>
    </row>
    <row r="1353">
      <c r="A1353" s="31" t="n"/>
      <c r="B1353" s="26" t="n"/>
      <c r="C1353" s="27" t="n"/>
      <c r="D1353" s="28">
        <f>IFERROR(IF(B1353="","",VLOOKUP(B1353,'Setup - Materials'!$A$5:$E$504,2,0)),"")</f>
        <v/>
      </c>
      <c r="E1353" s="27" t="n"/>
      <c r="F1353" s="32">
        <f>IF(OR(C1353="",E1353=""),"",C1353*E1353)</f>
        <v/>
      </c>
      <c r="G1353" s="26" t="n"/>
      <c r="H1353" s="26" t="n"/>
    </row>
    <row r="1354">
      <c r="A1354" s="31" t="n"/>
      <c r="B1354" s="26" t="n"/>
      <c r="C1354" s="27" t="n"/>
      <c r="D1354" s="28">
        <f>IFERROR(IF(B1354="","",VLOOKUP(B1354,'Setup - Materials'!$A$5:$E$504,2,0)),"")</f>
        <v/>
      </c>
      <c r="E1354" s="27" t="n"/>
      <c r="F1354" s="32">
        <f>IF(OR(C1354="",E1354=""),"",C1354*E1354)</f>
        <v/>
      </c>
      <c r="G1354" s="26" t="n"/>
      <c r="H1354" s="26" t="n"/>
    </row>
    <row r="1355">
      <c r="A1355" s="31" t="n"/>
      <c r="B1355" s="26" t="n"/>
      <c r="C1355" s="27" t="n"/>
      <c r="D1355" s="28">
        <f>IFERROR(IF(B1355="","",VLOOKUP(B1355,'Setup - Materials'!$A$5:$E$504,2,0)),"")</f>
        <v/>
      </c>
      <c r="E1355" s="27" t="n"/>
      <c r="F1355" s="32">
        <f>IF(OR(C1355="",E1355=""),"",C1355*E1355)</f>
        <v/>
      </c>
      <c r="G1355" s="26" t="n"/>
      <c r="H1355" s="26" t="n"/>
    </row>
    <row r="1356">
      <c r="A1356" s="31" t="n"/>
      <c r="B1356" s="26" t="n"/>
      <c r="C1356" s="27" t="n"/>
      <c r="D1356" s="28">
        <f>IFERROR(IF(B1356="","",VLOOKUP(B1356,'Setup - Materials'!$A$5:$E$504,2,0)),"")</f>
        <v/>
      </c>
      <c r="E1356" s="27" t="n"/>
      <c r="F1356" s="32">
        <f>IF(OR(C1356="",E1356=""),"",C1356*E1356)</f>
        <v/>
      </c>
      <c r="G1356" s="26" t="n"/>
      <c r="H1356" s="26" t="n"/>
    </row>
    <row r="1357">
      <c r="A1357" s="31" t="n"/>
      <c r="B1357" s="26" t="n"/>
      <c r="C1357" s="27" t="n"/>
      <c r="D1357" s="28">
        <f>IFERROR(IF(B1357="","",VLOOKUP(B1357,'Setup - Materials'!$A$5:$E$504,2,0)),"")</f>
        <v/>
      </c>
      <c r="E1357" s="27" t="n"/>
      <c r="F1357" s="32">
        <f>IF(OR(C1357="",E1357=""),"",C1357*E1357)</f>
        <v/>
      </c>
      <c r="G1357" s="26" t="n"/>
      <c r="H1357" s="26" t="n"/>
    </row>
    <row r="1358">
      <c r="A1358" s="31" t="n"/>
      <c r="B1358" s="26" t="n"/>
      <c r="C1358" s="27" t="n"/>
      <c r="D1358" s="28">
        <f>IFERROR(IF(B1358="","",VLOOKUP(B1358,'Setup - Materials'!$A$5:$E$504,2,0)),"")</f>
        <v/>
      </c>
      <c r="E1358" s="27" t="n"/>
      <c r="F1358" s="32">
        <f>IF(OR(C1358="",E1358=""),"",C1358*E1358)</f>
        <v/>
      </c>
      <c r="G1358" s="26" t="n"/>
      <c r="H1358" s="26" t="n"/>
    </row>
    <row r="1359">
      <c r="A1359" s="31" t="n"/>
      <c r="B1359" s="26" t="n"/>
      <c r="C1359" s="27" t="n"/>
      <c r="D1359" s="28">
        <f>IFERROR(IF(B1359="","",VLOOKUP(B1359,'Setup - Materials'!$A$5:$E$504,2,0)),"")</f>
        <v/>
      </c>
      <c r="E1359" s="27" t="n"/>
      <c r="F1359" s="32">
        <f>IF(OR(C1359="",E1359=""),"",C1359*E1359)</f>
        <v/>
      </c>
      <c r="G1359" s="26" t="n"/>
      <c r="H1359" s="26" t="n"/>
    </row>
    <row r="1360">
      <c r="A1360" s="31" t="n"/>
      <c r="B1360" s="26" t="n"/>
      <c r="C1360" s="27" t="n"/>
      <c r="D1360" s="28">
        <f>IFERROR(IF(B1360="","",VLOOKUP(B1360,'Setup - Materials'!$A$5:$E$504,2,0)),"")</f>
        <v/>
      </c>
      <c r="E1360" s="27" t="n"/>
      <c r="F1360" s="32">
        <f>IF(OR(C1360="",E1360=""),"",C1360*E1360)</f>
        <v/>
      </c>
      <c r="G1360" s="26" t="n"/>
      <c r="H1360" s="26" t="n"/>
    </row>
    <row r="1361">
      <c r="A1361" s="31" t="n"/>
      <c r="B1361" s="26" t="n"/>
      <c r="C1361" s="27" t="n"/>
      <c r="D1361" s="28">
        <f>IFERROR(IF(B1361="","",VLOOKUP(B1361,'Setup - Materials'!$A$5:$E$504,2,0)),"")</f>
        <v/>
      </c>
      <c r="E1361" s="27" t="n"/>
      <c r="F1361" s="32">
        <f>IF(OR(C1361="",E1361=""),"",C1361*E1361)</f>
        <v/>
      </c>
      <c r="G1361" s="26" t="n"/>
      <c r="H1361" s="26" t="n"/>
    </row>
    <row r="1362">
      <c r="A1362" s="31" t="n"/>
      <c r="B1362" s="26" t="n"/>
      <c r="C1362" s="27" t="n"/>
      <c r="D1362" s="28">
        <f>IFERROR(IF(B1362="","",VLOOKUP(B1362,'Setup - Materials'!$A$5:$E$504,2,0)),"")</f>
        <v/>
      </c>
      <c r="E1362" s="27" t="n"/>
      <c r="F1362" s="32">
        <f>IF(OR(C1362="",E1362=""),"",C1362*E1362)</f>
        <v/>
      </c>
      <c r="G1362" s="26" t="n"/>
      <c r="H1362" s="26" t="n"/>
    </row>
    <row r="1363">
      <c r="A1363" s="31" t="n"/>
      <c r="B1363" s="26" t="n"/>
      <c r="C1363" s="27" t="n"/>
      <c r="D1363" s="28">
        <f>IFERROR(IF(B1363="","",VLOOKUP(B1363,'Setup - Materials'!$A$5:$E$504,2,0)),"")</f>
        <v/>
      </c>
      <c r="E1363" s="27" t="n"/>
      <c r="F1363" s="32">
        <f>IF(OR(C1363="",E1363=""),"",C1363*E1363)</f>
        <v/>
      </c>
      <c r="G1363" s="26" t="n"/>
      <c r="H1363" s="26" t="n"/>
    </row>
    <row r="1364">
      <c r="A1364" s="31" t="n"/>
      <c r="B1364" s="26" t="n"/>
      <c r="C1364" s="27" t="n"/>
      <c r="D1364" s="28">
        <f>IFERROR(IF(B1364="","",VLOOKUP(B1364,'Setup - Materials'!$A$5:$E$504,2,0)),"")</f>
        <v/>
      </c>
      <c r="E1364" s="27" t="n"/>
      <c r="F1364" s="32">
        <f>IF(OR(C1364="",E1364=""),"",C1364*E1364)</f>
        <v/>
      </c>
      <c r="G1364" s="26" t="n"/>
      <c r="H1364" s="26" t="n"/>
    </row>
    <row r="1365">
      <c r="A1365" s="31" t="n"/>
      <c r="B1365" s="26" t="n"/>
      <c r="C1365" s="27" t="n"/>
      <c r="D1365" s="28">
        <f>IFERROR(IF(B1365="","",VLOOKUP(B1365,'Setup - Materials'!$A$5:$E$504,2,0)),"")</f>
        <v/>
      </c>
      <c r="E1365" s="27" t="n"/>
      <c r="F1365" s="32">
        <f>IF(OR(C1365="",E1365=""),"",C1365*E1365)</f>
        <v/>
      </c>
      <c r="G1365" s="26" t="n"/>
      <c r="H1365" s="26" t="n"/>
    </row>
    <row r="1366">
      <c r="A1366" s="31" t="n"/>
      <c r="B1366" s="26" t="n"/>
      <c r="C1366" s="27" t="n"/>
      <c r="D1366" s="28">
        <f>IFERROR(IF(B1366="","",VLOOKUP(B1366,'Setup - Materials'!$A$5:$E$504,2,0)),"")</f>
        <v/>
      </c>
      <c r="E1366" s="27" t="n"/>
      <c r="F1366" s="32">
        <f>IF(OR(C1366="",E1366=""),"",C1366*E1366)</f>
        <v/>
      </c>
      <c r="G1366" s="26" t="n"/>
      <c r="H1366" s="26" t="n"/>
    </row>
    <row r="1367">
      <c r="A1367" s="31" t="n"/>
      <c r="B1367" s="26" t="n"/>
      <c r="C1367" s="27" t="n"/>
      <c r="D1367" s="28">
        <f>IFERROR(IF(B1367="","",VLOOKUP(B1367,'Setup - Materials'!$A$5:$E$504,2,0)),"")</f>
        <v/>
      </c>
      <c r="E1367" s="27" t="n"/>
      <c r="F1367" s="32">
        <f>IF(OR(C1367="",E1367=""),"",C1367*E1367)</f>
        <v/>
      </c>
      <c r="G1367" s="26" t="n"/>
      <c r="H1367" s="26" t="n"/>
    </row>
    <row r="1368">
      <c r="A1368" s="31" t="n"/>
      <c r="B1368" s="26" t="n"/>
      <c r="C1368" s="27" t="n"/>
      <c r="D1368" s="28">
        <f>IFERROR(IF(B1368="","",VLOOKUP(B1368,'Setup - Materials'!$A$5:$E$504,2,0)),"")</f>
        <v/>
      </c>
      <c r="E1368" s="27" t="n"/>
      <c r="F1368" s="32">
        <f>IF(OR(C1368="",E1368=""),"",C1368*E1368)</f>
        <v/>
      </c>
      <c r="G1368" s="26" t="n"/>
      <c r="H1368" s="26" t="n"/>
    </row>
    <row r="1369">
      <c r="A1369" s="31" t="n"/>
      <c r="B1369" s="26" t="n"/>
      <c r="C1369" s="27" t="n"/>
      <c r="D1369" s="28">
        <f>IFERROR(IF(B1369="","",VLOOKUP(B1369,'Setup - Materials'!$A$5:$E$504,2,0)),"")</f>
        <v/>
      </c>
      <c r="E1369" s="27" t="n"/>
      <c r="F1369" s="32">
        <f>IF(OR(C1369="",E1369=""),"",C1369*E1369)</f>
        <v/>
      </c>
      <c r="G1369" s="26" t="n"/>
      <c r="H1369" s="26" t="n"/>
    </row>
    <row r="1370">
      <c r="A1370" s="31" t="n"/>
      <c r="B1370" s="26" t="n"/>
      <c r="C1370" s="27" t="n"/>
      <c r="D1370" s="28">
        <f>IFERROR(IF(B1370="","",VLOOKUP(B1370,'Setup - Materials'!$A$5:$E$504,2,0)),"")</f>
        <v/>
      </c>
      <c r="E1370" s="27" t="n"/>
      <c r="F1370" s="32">
        <f>IF(OR(C1370="",E1370=""),"",C1370*E1370)</f>
        <v/>
      </c>
      <c r="G1370" s="26" t="n"/>
      <c r="H1370" s="26" t="n"/>
    </row>
    <row r="1371">
      <c r="A1371" s="31" t="n"/>
      <c r="B1371" s="26" t="n"/>
      <c r="C1371" s="27" t="n"/>
      <c r="D1371" s="28">
        <f>IFERROR(IF(B1371="","",VLOOKUP(B1371,'Setup - Materials'!$A$5:$E$504,2,0)),"")</f>
        <v/>
      </c>
      <c r="E1371" s="27" t="n"/>
      <c r="F1371" s="32">
        <f>IF(OR(C1371="",E1371=""),"",C1371*E1371)</f>
        <v/>
      </c>
      <c r="G1371" s="26" t="n"/>
      <c r="H1371" s="26" t="n"/>
    </row>
    <row r="1372">
      <c r="A1372" s="31" t="n"/>
      <c r="B1372" s="26" t="n"/>
      <c r="C1372" s="27" t="n"/>
      <c r="D1372" s="28">
        <f>IFERROR(IF(B1372="","",VLOOKUP(B1372,'Setup - Materials'!$A$5:$E$504,2,0)),"")</f>
        <v/>
      </c>
      <c r="E1372" s="27" t="n"/>
      <c r="F1372" s="32">
        <f>IF(OR(C1372="",E1372=""),"",C1372*E1372)</f>
        <v/>
      </c>
      <c r="G1372" s="26" t="n"/>
      <c r="H1372" s="26" t="n"/>
    </row>
    <row r="1373">
      <c r="A1373" s="31" t="n"/>
      <c r="B1373" s="26" t="n"/>
      <c r="C1373" s="27" t="n"/>
      <c r="D1373" s="28">
        <f>IFERROR(IF(B1373="","",VLOOKUP(B1373,'Setup - Materials'!$A$5:$E$504,2,0)),"")</f>
        <v/>
      </c>
      <c r="E1373" s="27" t="n"/>
      <c r="F1373" s="32">
        <f>IF(OR(C1373="",E1373=""),"",C1373*E1373)</f>
        <v/>
      </c>
      <c r="G1373" s="26" t="n"/>
      <c r="H1373" s="26" t="n"/>
    </row>
    <row r="1374">
      <c r="A1374" s="31" t="n"/>
      <c r="B1374" s="26" t="n"/>
      <c r="C1374" s="27" t="n"/>
      <c r="D1374" s="28">
        <f>IFERROR(IF(B1374="","",VLOOKUP(B1374,'Setup - Materials'!$A$5:$E$504,2,0)),"")</f>
        <v/>
      </c>
      <c r="E1374" s="27" t="n"/>
      <c r="F1374" s="32">
        <f>IF(OR(C1374="",E1374=""),"",C1374*E1374)</f>
        <v/>
      </c>
      <c r="G1374" s="26" t="n"/>
      <c r="H1374" s="26" t="n"/>
    </row>
    <row r="1375">
      <c r="A1375" s="31" t="n"/>
      <c r="B1375" s="26" t="n"/>
      <c r="C1375" s="27" t="n"/>
      <c r="D1375" s="28">
        <f>IFERROR(IF(B1375="","",VLOOKUP(B1375,'Setup - Materials'!$A$5:$E$504,2,0)),"")</f>
        <v/>
      </c>
      <c r="E1375" s="27" t="n"/>
      <c r="F1375" s="32">
        <f>IF(OR(C1375="",E1375=""),"",C1375*E1375)</f>
        <v/>
      </c>
      <c r="G1375" s="26" t="n"/>
      <c r="H1375" s="26" t="n"/>
    </row>
    <row r="1376">
      <c r="A1376" s="31" t="n"/>
      <c r="B1376" s="26" t="n"/>
      <c r="C1376" s="27" t="n"/>
      <c r="D1376" s="28">
        <f>IFERROR(IF(B1376="","",VLOOKUP(B1376,'Setup - Materials'!$A$5:$E$504,2,0)),"")</f>
        <v/>
      </c>
      <c r="E1376" s="27" t="n"/>
      <c r="F1376" s="32">
        <f>IF(OR(C1376="",E1376=""),"",C1376*E1376)</f>
        <v/>
      </c>
      <c r="G1376" s="26" t="n"/>
      <c r="H1376" s="26" t="n"/>
    </row>
    <row r="1377">
      <c r="A1377" s="31" t="n"/>
      <c r="B1377" s="26" t="n"/>
      <c r="C1377" s="27" t="n"/>
      <c r="D1377" s="28">
        <f>IFERROR(IF(B1377="","",VLOOKUP(B1377,'Setup - Materials'!$A$5:$E$504,2,0)),"")</f>
        <v/>
      </c>
      <c r="E1377" s="27" t="n"/>
      <c r="F1377" s="32">
        <f>IF(OR(C1377="",E1377=""),"",C1377*E1377)</f>
        <v/>
      </c>
      <c r="G1377" s="26" t="n"/>
      <c r="H1377" s="26" t="n"/>
    </row>
    <row r="1378">
      <c r="A1378" s="31" t="n"/>
      <c r="B1378" s="26" t="n"/>
      <c r="C1378" s="27" t="n"/>
      <c r="D1378" s="28">
        <f>IFERROR(IF(B1378="","",VLOOKUP(B1378,'Setup - Materials'!$A$5:$E$504,2,0)),"")</f>
        <v/>
      </c>
      <c r="E1378" s="27" t="n"/>
      <c r="F1378" s="32">
        <f>IF(OR(C1378="",E1378=""),"",C1378*E1378)</f>
        <v/>
      </c>
      <c r="G1378" s="26" t="n"/>
      <c r="H1378" s="26" t="n"/>
    </row>
    <row r="1379">
      <c r="A1379" s="31" t="n"/>
      <c r="B1379" s="26" t="n"/>
      <c r="C1379" s="27" t="n"/>
      <c r="D1379" s="28">
        <f>IFERROR(IF(B1379="","",VLOOKUP(B1379,'Setup - Materials'!$A$5:$E$504,2,0)),"")</f>
        <v/>
      </c>
      <c r="E1379" s="27" t="n"/>
      <c r="F1379" s="32">
        <f>IF(OR(C1379="",E1379=""),"",C1379*E1379)</f>
        <v/>
      </c>
      <c r="G1379" s="26" t="n"/>
      <c r="H1379" s="26" t="n"/>
    </row>
    <row r="1380">
      <c r="A1380" s="31" t="n"/>
      <c r="B1380" s="26" t="n"/>
      <c r="C1380" s="27" t="n"/>
      <c r="D1380" s="28">
        <f>IFERROR(IF(B1380="","",VLOOKUP(B1380,'Setup - Materials'!$A$5:$E$504,2,0)),"")</f>
        <v/>
      </c>
      <c r="E1380" s="27" t="n"/>
      <c r="F1380" s="32">
        <f>IF(OR(C1380="",E1380=""),"",C1380*E1380)</f>
        <v/>
      </c>
      <c r="G1380" s="26" t="n"/>
      <c r="H1380" s="26" t="n"/>
    </row>
    <row r="1381">
      <c r="A1381" s="31" t="n"/>
      <c r="B1381" s="26" t="n"/>
      <c r="C1381" s="27" t="n"/>
      <c r="D1381" s="28">
        <f>IFERROR(IF(B1381="","",VLOOKUP(B1381,'Setup - Materials'!$A$5:$E$504,2,0)),"")</f>
        <v/>
      </c>
      <c r="E1381" s="27" t="n"/>
      <c r="F1381" s="32">
        <f>IF(OR(C1381="",E1381=""),"",C1381*E1381)</f>
        <v/>
      </c>
      <c r="G1381" s="26" t="n"/>
      <c r="H1381" s="26" t="n"/>
    </row>
    <row r="1382">
      <c r="A1382" s="31" t="n"/>
      <c r="B1382" s="26" t="n"/>
      <c r="C1382" s="27" t="n"/>
      <c r="D1382" s="28">
        <f>IFERROR(IF(B1382="","",VLOOKUP(B1382,'Setup - Materials'!$A$5:$E$504,2,0)),"")</f>
        <v/>
      </c>
      <c r="E1382" s="27" t="n"/>
      <c r="F1382" s="32">
        <f>IF(OR(C1382="",E1382=""),"",C1382*E1382)</f>
        <v/>
      </c>
      <c r="G1382" s="26" t="n"/>
      <c r="H1382" s="26" t="n"/>
    </row>
    <row r="1383">
      <c r="A1383" s="31" t="n"/>
      <c r="B1383" s="26" t="n"/>
      <c r="C1383" s="27" t="n"/>
      <c r="D1383" s="28">
        <f>IFERROR(IF(B1383="","",VLOOKUP(B1383,'Setup - Materials'!$A$5:$E$504,2,0)),"")</f>
        <v/>
      </c>
      <c r="E1383" s="27" t="n"/>
      <c r="F1383" s="32">
        <f>IF(OR(C1383="",E1383=""),"",C1383*E1383)</f>
        <v/>
      </c>
      <c r="G1383" s="26" t="n"/>
      <c r="H1383" s="26" t="n"/>
    </row>
    <row r="1384">
      <c r="A1384" s="31" t="n"/>
      <c r="B1384" s="26" t="n"/>
      <c r="C1384" s="27" t="n"/>
      <c r="D1384" s="28">
        <f>IFERROR(IF(B1384="","",VLOOKUP(B1384,'Setup - Materials'!$A$5:$E$504,2,0)),"")</f>
        <v/>
      </c>
      <c r="E1384" s="27" t="n"/>
      <c r="F1384" s="32">
        <f>IF(OR(C1384="",E1384=""),"",C1384*E1384)</f>
        <v/>
      </c>
      <c r="G1384" s="26" t="n"/>
      <c r="H1384" s="26" t="n"/>
    </row>
    <row r="1385">
      <c r="A1385" s="31" t="n"/>
      <c r="B1385" s="26" t="n"/>
      <c r="C1385" s="27" t="n"/>
      <c r="D1385" s="28">
        <f>IFERROR(IF(B1385="","",VLOOKUP(B1385,'Setup - Materials'!$A$5:$E$504,2,0)),"")</f>
        <v/>
      </c>
      <c r="E1385" s="27" t="n"/>
      <c r="F1385" s="32">
        <f>IF(OR(C1385="",E1385=""),"",C1385*E1385)</f>
        <v/>
      </c>
      <c r="G1385" s="26" t="n"/>
      <c r="H1385" s="26" t="n"/>
    </row>
    <row r="1386">
      <c r="A1386" s="31" t="n"/>
      <c r="B1386" s="26" t="n"/>
      <c r="C1386" s="27" t="n"/>
      <c r="D1386" s="28">
        <f>IFERROR(IF(B1386="","",VLOOKUP(B1386,'Setup - Materials'!$A$5:$E$504,2,0)),"")</f>
        <v/>
      </c>
      <c r="E1386" s="27" t="n"/>
      <c r="F1386" s="32">
        <f>IF(OR(C1386="",E1386=""),"",C1386*E1386)</f>
        <v/>
      </c>
      <c r="G1386" s="26" t="n"/>
      <c r="H1386" s="26" t="n"/>
    </row>
    <row r="1387">
      <c r="A1387" s="31" t="n"/>
      <c r="B1387" s="26" t="n"/>
      <c r="C1387" s="27" t="n"/>
      <c r="D1387" s="28">
        <f>IFERROR(IF(B1387="","",VLOOKUP(B1387,'Setup - Materials'!$A$5:$E$504,2,0)),"")</f>
        <v/>
      </c>
      <c r="E1387" s="27" t="n"/>
      <c r="F1387" s="32">
        <f>IF(OR(C1387="",E1387=""),"",C1387*E1387)</f>
        <v/>
      </c>
      <c r="G1387" s="26" t="n"/>
      <c r="H1387" s="26" t="n"/>
    </row>
    <row r="1388">
      <c r="A1388" s="31" t="n"/>
      <c r="B1388" s="26" t="n"/>
      <c r="C1388" s="27" t="n"/>
      <c r="D1388" s="28">
        <f>IFERROR(IF(B1388="","",VLOOKUP(B1388,'Setup - Materials'!$A$5:$E$504,2,0)),"")</f>
        <v/>
      </c>
      <c r="E1388" s="27" t="n"/>
      <c r="F1388" s="32">
        <f>IF(OR(C1388="",E1388=""),"",C1388*E1388)</f>
        <v/>
      </c>
      <c r="G1388" s="26" t="n"/>
      <c r="H1388" s="26" t="n"/>
    </row>
    <row r="1389">
      <c r="A1389" s="31" t="n"/>
      <c r="B1389" s="26" t="n"/>
      <c r="C1389" s="27" t="n"/>
      <c r="D1389" s="28">
        <f>IFERROR(IF(B1389="","",VLOOKUP(B1389,'Setup - Materials'!$A$5:$E$504,2,0)),"")</f>
        <v/>
      </c>
      <c r="E1389" s="27" t="n"/>
      <c r="F1389" s="32">
        <f>IF(OR(C1389="",E1389=""),"",C1389*E1389)</f>
        <v/>
      </c>
      <c r="G1389" s="26" t="n"/>
      <c r="H1389" s="26" t="n"/>
    </row>
    <row r="1390">
      <c r="A1390" s="31" t="n"/>
      <c r="B1390" s="26" t="n"/>
      <c r="C1390" s="27" t="n"/>
      <c r="D1390" s="28">
        <f>IFERROR(IF(B1390="","",VLOOKUP(B1390,'Setup - Materials'!$A$5:$E$504,2,0)),"")</f>
        <v/>
      </c>
      <c r="E1390" s="27" t="n"/>
      <c r="F1390" s="32">
        <f>IF(OR(C1390="",E1390=""),"",C1390*E1390)</f>
        <v/>
      </c>
      <c r="G1390" s="26" t="n"/>
      <c r="H1390" s="26" t="n"/>
    </row>
    <row r="1391">
      <c r="A1391" s="31" t="n"/>
      <c r="B1391" s="26" t="n"/>
      <c r="C1391" s="27" t="n"/>
      <c r="D1391" s="28">
        <f>IFERROR(IF(B1391="","",VLOOKUP(B1391,'Setup - Materials'!$A$5:$E$504,2,0)),"")</f>
        <v/>
      </c>
      <c r="E1391" s="27" t="n"/>
      <c r="F1391" s="32">
        <f>IF(OR(C1391="",E1391=""),"",C1391*E1391)</f>
        <v/>
      </c>
      <c r="G1391" s="26" t="n"/>
      <c r="H1391" s="26" t="n"/>
    </row>
    <row r="1392">
      <c r="A1392" s="31" t="n"/>
      <c r="B1392" s="26" t="n"/>
      <c r="C1392" s="27" t="n"/>
      <c r="D1392" s="28">
        <f>IFERROR(IF(B1392="","",VLOOKUP(B1392,'Setup - Materials'!$A$5:$E$504,2,0)),"")</f>
        <v/>
      </c>
      <c r="E1392" s="27" t="n"/>
      <c r="F1392" s="32">
        <f>IF(OR(C1392="",E1392=""),"",C1392*E1392)</f>
        <v/>
      </c>
      <c r="G1392" s="26" t="n"/>
      <c r="H1392" s="26" t="n"/>
    </row>
    <row r="1393">
      <c r="A1393" s="31" t="n"/>
      <c r="B1393" s="26" t="n"/>
      <c r="C1393" s="27" t="n"/>
      <c r="D1393" s="28">
        <f>IFERROR(IF(B1393="","",VLOOKUP(B1393,'Setup - Materials'!$A$5:$E$504,2,0)),"")</f>
        <v/>
      </c>
      <c r="E1393" s="27" t="n"/>
      <c r="F1393" s="32">
        <f>IF(OR(C1393="",E1393=""),"",C1393*E1393)</f>
        <v/>
      </c>
      <c r="G1393" s="26" t="n"/>
      <c r="H1393" s="26" t="n"/>
    </row>
    <row r="1394">
      <c r="A1394" s="31" t="n"/>
      <c r="B1394" s="26" t="n"/>
      <c r="C1394" s="27" t="n"/>
      <c r="D1394" s="28">
        <f>IFERROR(IF(B1394="","",VLOOKUP(B1394,'Setup - Materials'!$A$5:$E$504,2,0)),"")</f>
        <v/>
      </c>
      <c r="E1394" s="27" t="n"/>
      <c r="F1394" s="32">
        <f>IF(OR(C1394="",E1394=""),"",C1394*E1394)</f>
        <v/>
      </c>
      <c r="G1394" s="26" t="n"/>
      <c r="H1394" s="26" t="n"/>
    </row>
    <row r="1395">
      <c r="A1395" s="31" t="n"/>
      <c r="B1395" s="26" t="n"/>
      <c r="C1395" s="27" t="n"/>
      <c r="D1395" s="28">
        <f>IFERROR(IF(B1395="","",VLOOKUP(B1395,'Setup - Materials'!$A$5:$E$504,2,0)),"")</f>
        <v/>
      </c>
      <c r="E1395" s="27" t="n"/>
      <c r="F1395" s="32">
        <f>IF(OR(C1395="",E1395=""),"",C1395*E1395)</f>
        <v/>
      </c>
      <c r="G1395" s="26" t="n"/>
      <c r="H1395" s="26" t="n"/>
    </row>
    <row r="1396">
      <c r="A1396" s="31" t="n"/>
      <c r="B1396" s="26" t="n"/>
      <c r="C1396" s="27" t="n"/>
      <c r="D1396" s="28">
        <f>IFERROR(IF(B1396="","",VLOOKUP(B1396,'Setup - Materials'!$A$5:$E$504,2,0)),"")</f>
        <v/>
      </c>
      <c r="E1396" s="27" t="n"/>
      <c r="F1396" s="32">
        <f>IF(OR(C1396="",E1396=""),"",C1396*E1396)</f>
        <v/>
      </c>
      <c r="G1396" s="26" t="n"/>
      <c r="H1396" s="26" t="n"/>
    </row>
    <row r="1397">
      <c r="A1397" s="31" t="n"/>
      <c r="B1397" s="26" t="n"/>
      <c r="C1397" s="27" t="n"/>
      <c r="D1397" s="28">
        <f>IFERROR(IF(B1397="","",VLOOKUP(B1397,'Setup - Materials'!$A$5:$E$504,2,0)),"")</f>
        <v/>
      </c>
      <c r="E1397" s="27" t="n"/>
      <c r="F1397" s="32">
        <f>IF(OR(C1397="",E1397=""),"",C1397*E1397)</f>
        <v/>
      </c>
      <c r="G1397" s="26" t="n"/>
      <c r="H1397" s="26" t="n"/>
    </row>
    <row r="1398">
      <c r="A1398" s="31" t="n"/>
      <c r="B1398" s="26" t="n"/>
      <c r="C1398" s="27" t="n"/>
      <c r="D1398" s="28">
        <f>IFERROR(IF(B1398="","",VLOOKUP(B1398,'Setup - Materials'!$A$5:$E$504,2,0)),"")</f>
        <v/>
      </c>
      <c r="E1398" s="27" t="n"/>
      <c r="F1398" s="32">
        <f>IF(OR(C1398="",E1398=""),"",C1398*E1398)</f>
        <v/>
      </c>
      <c r="G1398" s="26" t="n"/>
      <c r="H1398" s="26" t="n"/>
    </row>
    <row r="1399">
      <c r="A1399" s="31" t="n"/>
      <c r="B1399" s="26" t="n"/>
      <c r="C1399" s="27" t="n"/>
      <c r="D1399" s="28">
        <f>IFERROR(IF(B1399="","",VLOOKUP(B1399,'Setup - Materials'!$A$5:$E$504,2,0)),"")</f>
        <v/>
      </c>
      <c r="E1399" s="27" t="n"/>
      <c r="F1399" s="32">
        <f>IF(OR(C1399="",E1399=""),"",C1399*E1399)</f>
        <v/>
      </c>
      <c r="G1399" s="26" t="n"/>
      <c r="H1399" s="26" t="n"/>
    </row>
    <row r="1400">
      <c r="A1400" s="31" t="n"/>
      <c r="B1400" s="26" t="n"/>
      <c r="C1400" s="27" t="n"/>
      <c r="D1400" s="28">
        <f>IFERROR(IF(B1400="","",VLOOKUP(B1400,'Setup - Materials'!$A$5:$E$504,2,0)),"")</f>
        <v/>
      </c>
      <c r="E1400" s="27" t="n"/>
      <c r="F1400" s="32">
        <f>IF(OR(C1400="",E1400=""),"",C1400*E1400)</f>
        <v/>
      </c>
      <c r="G1400" s="26" t="n"/>
      <c r="H1400" s="26" t="n"/>
    </row>
    <row r="1401">
      <c r="A1401" s="31" t="n"/>
      <c r="B1401" s="26" t="n"/>
      <c r="C1401" s="27" t="n"/>
      <c r="D1401" s="28">
        <f>IFERROR(IF(B1401="","",VLOOKUP(B1401,'Setup - Materials'!$A$5:$E$504,2,0)),"")</f>
        <v/>
      </c>
      <c r="E1401" s="27" t="n"/>
      <c r="F1401" s="32">
        <f>IF(OR(C1401="",E1401=""),"",C1401*E1401)</f>
        <v/>
      </c>
      <c r="G1401" s="26" t="n"/>
      <c r="H1401" s="26" t="n"/>
    </row>
    <row r="1402">
      <c r="A1402" s="31" t="n"/>
      <c r="B1402" s="26" t="n"/>
      <c r="C1402" s="27" t="n"/>
      <c r="D1402" s="28">
        <f>IFERROR(IF(B1402="","",VLOOKUP(B1402,'Setup - Materials'!$A$5:$E$504,2,0)),"")</f>
        <v/>
      </c>
      <c r="E1402" s="27" t="n"/>
      <c r="F1402" s="32">
        <f>IF(OR(C1402="",E1402=""),"",C1402*E1402)</f>
        <v/>
      </c>
      <c r="G1402" s="26" t="n"/>
      <c r="H1402" s="26" t="n"/>
    </row>
    <row r="1403">
      <c r="A1403" s="31" t="n"/>
      <c r="B1403" s="26" t="n"/>
      <c r="C1403" s="27" t="n"/>
      <c r="D1403" s="28">
        <f>IFERROR(IF(B1403="","",VLOOKUP(B1403,'Setup - Materials'!$A$5:$E$504,2,0)),"")</f>
        <v/>
      </c>
      <c r="E1403" s="27" t="n"/>
      <c r="F1403" s="32">
        <f>IF(OR(C1403="",E1403=""),"",C1403*E1403)</f>
        <v/>
      </c>
      <c r="G1403" s="26" t="n"/>
      <c r="H1403" s="26" t="n"/>
    </row>
    <row r="1404">
      <c r="A1404" s="31" t="n"/>
      <c r="B1404" s="26" t="n"/>
      <c r="C1404" s="27" t="n"/>
      <c r="D1404" s="28">
        <f>IFERROR(IF(B1404="","",VLOOKUP(B1404,'Setup - Materials'!$A$5:$E$504,2,0)),"")</f>
        <v/>
      </c>
      <c r="E1404" s="27" t="n"/>
      <c r="F1404" s="32">
        <f>IF(OR(C1404="",E1404=""),"",C1404*E1404)</f>
        <v/>
      </c>
      <c r="G1404" s="26" t="n"/>
      <c r="H1404" s="26" t="n"/>
    </row>
    <row r="1405">
      <c r="A1405" s="31" t="n"/>
      <c r="B1405" s="26" t="n"/>
      <c r="C1405" s="27" t="n"/>
      <c r="D1405" s="28">
        <f>IFERROR(IF(B1405="","",VLOOKUP(B1405,'Setup - Materials'!$A$5:$E$504,2,0)),"")</f>
        <v/>
      </c>
      <c r="E1405" s="27" t="n"/>
      <c r="F1405" s="32">
        <f>IF(OR(C1405="",E1405=""),"",C1405*E1405)</f>
        <v/>
      </c>
      <c r="G1405" s="26" t="n"/>
      <c r="H1405" s="26" t="n"/>
    </row>
    <row r="1406">
      <c r="A1406" s="31" t="n"/>
      <c r="B1406" s="26" t="n"/>
      <c r="C1406" s="27" t="n"/>
      <c r="D1406" s="28">
        <f>IFERROR(IF(B1406="","",VLOOKUP(B1406,'Setup - Materials'!$A$5:$E$504,2,0)),"")</f>
        <v/>
      </c>
      <c r="E1406" s="27" t="n"/>
      <c r="F1406" s="32">
        <f>IF(OR(C1406="",E1406=""),"",C1406*E1406)</f>
        <v/>
      </c>
      <c r="G1406" s="26" t="n"/>
      <c r="H1406" s="26" t="n"/>
    </row>
    <row r="1407">
      <c r="A1407" s="31" t="n"/>
      <c r="B1407" s="26" t="n"/>
      <c r="C1407" s="27" t="n"/>
      <c r="D1407" s="28">
        <f>IFERROR(IF(B1407="","",VLOOKUP(B1407,'Setup - Materials'!$A$5:$E$504,2,0)),"")</f>
        <v/>
      </c>
      <c r="E1407" s="27" t="n"/>
      <c r="F1407" s="32">
        <f>IF(OR(C1407="",E1407=""),"",C1407*E1407)</f>
        <v/>
      </c>
      <c r="G1407" s="26" t="n"/>
      <c r="H1407" s="26" t="n"/>
    </row>
    <row r="1408">
      <c r="A1408" s="31" t="n"/>
      <c r="B1408" s="26" t="n"/>
      <c r="C1408" s="27" t="n"/>
      <c r="D1408" s="28">
        <f>IFERROR(IF(B1408="","",VLOOKUP(B1408,'Setup - Materials'!$A$5:$E$504,2,0)),"")</f>
        <v/>
      </c>
      <c r="E1408" s="27" t="n"/>
      <c r="F1408" s="32">
        <f>IF(OR(C1408="",E1408=""),"",C1408*E1408)</f>
        <v/>
      </c>
      <c r="G1408" s="26" t="n"/>
      <c r="H1408" s="26" t="n"/>
    </row>
    <row r="1409">
      <c r="A1409" s="31" t="n"/>
      <c r="B1409" s="26" t="n"/>
      <c r="C1409" s="27" t="n"/>
      <c r="D1409" s="28">
        <f>IFERROR(IF(B1409="","",VLOOKUP(B1409,'Setup - Materials'!$A$5:$E$504,2,0)),"")</f>
        <v/>
      </c>
      <c r="E1409" s="27" t="n"/>
      <c r="F1409" s="32">
        <f>IF(OR(C1409="",E1409=""),"",C1409*E1409)</f>
        <v/>
      </c>
      <c r="G1409" s="26" t="n"/>
      <c r="H1409" s="26" t="n"/>
    </row>
    <row r="1410">
      <c r="A1410" s="31" t="n"/>
      <c r="B1410" s="26" t="n"/>
      <c r="C1410" s="27" t="n"/>
      <c r="D1410" s="28">
        <f>IFERROR(IF(B1410="","",VLOOKUP(B1410,'Setup - Materials'!$A$5:$E$504,2,0)),"")</f>
        <v/>
      </c>
      <c r="E1410" s="27" t="n"/>
      <c r="F1410" s="32">
        <f>IF(OR(C1410="",E1410=""),"",C1410*E1410)</f>
        <v/>
      </c>
      <c r="G1410" s="26" t="n"/>
      <c r="H1410" s="26" t="n"/>
    </row>
    <row r="1411">
      <c r="A1411" s="31" t="n"/>
      <c r="B1411" s="26" t="n"/>
      <c r="C1411" s="27" t="n"/>
      <c r="D1411" s="28">
        <f>IFERROR(IF(B1411="","",VLOOKUP(B1411,'Setup - Materials'!$A$5:$E$504,2,0)),"")</f>
        <v/>
      </c>
      <c r="E1411" s="27" t="n"/>
      <c r="F1411" s="32">
        <f>IF(OR(C1411="",E1411=""),"",C1411*E1411)</f>
        <v/>
      </c>
      <c r="G1411" s="26" t="n"/>
      <c r="H1411" s="26" t="n"/>
    </row>
    <row r="1412">
      <c r="A1412" s="31" t="n"/>
      <c r="B1412" s="26" t="n"/>
      <c r="C1412" s="27" t="n"/>
      <c r="D1412" s="28">
        <f>IFERROR(IF(B1412="","",VLOOKUP(B1412,'Setup - Materials'!$A$5:$E$504,2,0)),"")</f>
        <v/>
      </c>
      <c r="E1412" s="27" t="n"/>
      <c r="F1412" s="32">
        <f>IF(OR(C1412="",E1412=""),"",C1412*E1412)</f>
        <v/>
      </c>
      <c r="G1412" s="26" t="n"/>
      <c r="H1412" s="26" t="n"/>
    </row>
    <row r="1413">
      <c r="A1413" s="31" t="n"/>
      <c r="B1413" s="26" t="n"/>
      <c r="C1413" s="27" t="n"/>
      <c r="D1413" s="28">
        <f>IFERROR(IF(B1413="","",VLOOKUP(B1413,'Setup - Materials'!$A$5:$E$504,2,0)),"")</f>
        <v/>
      </c>
      <c r="E1413" s="27" t="n"/>
      <c r="F1413" s="32">
        <f>IF(OR(C1413="",E1413=""),"",C1413*E1413)</f>
        <v/>
      </c>
      <c r="G1413" s="26" t="n"/>
      <c r="H1413" s="26" t="n"/>
    </row>
    <row r="1414">
      <c r="A1414" s="31" t="n"/>
      <c r="B1414" s="26" t="n"/>
      <c r="C1414" s="27" t="n"/>
      <c r="D1414" s="28">
        <f>IFERROR(IF(B1414="","",VLOOKUP(B1414,'Setup - Materials'!$A$5:$E$504,2,0)),"")</f>
        <v/>
      </c>
      <c r="E1414" s="27" t="n"/>
      <c r="F1414" s="32">
        <f>IF(OR(C1414="",E1414=""),"",C1414*E1414)</f>
        <v/>
      </c>
      <c r="G1414" s="26" t="n"/>
      <c r="H1414" s="26" t="n"/>
    </row>
    <row r="1415">
      <c r="A1415" s="31" t="n"/>
      <c r="B1415" s="26" t="n"/>
      <c r="C1415" s="27" t="n"/>
      <c r="D1415" s="28">
        <f>IFERROR(IF(B1415="","",VLOOKUP(B1415,'Setup - Materials'!$A$5:$E$504,2,0)),"")</f>
        <v/>
      </c>
      <c r="E1415" s="27" t="n"/>
      <c r="F1415" s="32">
        <f>IF(OR(C1415="",E1415=""),"",C1415*E1415)</f>
        <v/>
      </c>
      <c r="G1415" s="26" t="n"/>
      <c r="H1415" s="26" t="n"/>
    </row>
    <row r="1416">
      <c r="A1416" s="31" t="n"/>
      <c r="B1416" s="26" t="n"/>
      <c r="C1416" s="27" t="n"/>
      <c r="D1416" s="28">
        <f>IFERROR(IF(B1416="","",VLOOKUP(B1416,'Setup - Materials'!$A$5:$E$504,2,0)),"")</f>
        <v/>
      </c>
      <c r="E1416" s="27" t="n"/>
      <c r="F1416" s="32">
        <f>IF(OR(C1416="",E1416=""),"",C1416*E1416)</f>
        <v/>
      </c>
      <c r="G1416" s="26" t="n"/>
      <c r="H1416" s="26" t="n"/>
    </row>
    <row r="1417">
      <c r="A1417" s="31" t="n"/>
      <c r="B1417" s="26" t="n"/>
      <c r="C1417" s="27" t="n"/>
      <c r="D1417" s="28">
        <f>IFERROR(IF(B1417="","",VLOOKUP(B1417,'Setup - Materials'!$A$5:$E$504,2,0)),"")</f>
        <v/>
      </c>
      <c r="E1417" s="27" t="n"/>
      <c r="F1417" s="32">
        <f>IF(OR(C1417="",E1417=""),"",C1417*E1417)</f>
        <v/>
      </c>
      <c r="G1417" s="26" t="n"/>
      <c r="H1417" s="26" t="n"/>
    </row>
    <row r="1418">
      <c r="A1418" s="31" t="n"/>
      <c r="B1418" s="26" t="n"/>
      <c r="C1418" s="27" t="n"/>
      <c r="D1418" s="28">
        <f>IFERROR(IF(B1418="","",VLOOKUP(B1418,'Setup - Materials'!$A$5:$E$504,2,0)),"")</f>
        <v/>
      </c>
      <c r="E1418" s="27" t="n"/>
      <c r="F1418" s="32">
        <f>IF(OR(C1418="",E1418=""),"",C1418*E1418)</f>
        <v/>
      </c>
      <c r="G1418" s="26" t="n"/>
      <c r="H1418" s="26" t="n"/>
    </row>
    <row r="1419">
      <c r="A1419" s="31" t="n"/>
      <c r="B1419" s="26" t="n"/>
      <c r="C1419" s="27" t="n"/>
      <c r="D1419" s="28">
        <f>IFERROR(IF(B1419="","",VLOOKUP(B1419,'Setup - Materials'!$A$5:$E$504,2,0)),"")</f>
        <v/>
      </c>
      <c r="E1419" s="27" t="n"/>
      <c r="F1419" s="32">
        <f>IF(OR(C1419="",E1419=""),"",C1419*E1419)</f>
        <v/>
      </c>
      <c r="G1419" s="26" t="n"/>
      <c r="H1419" s="26" t="n"/>
    </row>
    <row r="1420">
      <c r="A1420" s="31" t="n"/>
      <c r="B1420" s="26" t="n"/>
      <c r="C1420" s="27" t="n"/>
      <c r="D1420" s="28">
        <f>IFERROR(IF(B1420="","",VLOOKUP(B1420,'Setup - Materials'!$A$5:$E$504,2,0)),"")</f>
        <v/>
      </c>
      <c r="E1420" s="27" t="n"/>
      <c r="F1420" s="32">
        <f>IF(OR(C1420="",E1420=""),"",C1420*E1420)</f>
        <v/>
      </c>
      <c r="G1420" s="26" t="n"/>
      <c r="H1420" s="26" t="n"/>
    </row>
    <row r="1421">
      <c r="A1421" s="31" t="n"/>
      <c r="B1421" s="26" t="n"/>
      <c r="C1421" s="27" t="n"/>
      <c r="D1421" s="28">
        <f>IFERROR(IF(B1421="","",VLOOKUP(B1421,'Setup - Materials'!$A$5:$E$504,2,0)),"")</f>
        <v/>
      </c>
      <c r="E1421" s="27" t="n"/>
      <c r="F1421" s="32">
        <f>IF(OR(C1421="",E1421=""),"",C1421*E1421)</f>
        <v/>
      </c>
      <c r="G1421" s="26" t="n"/>
      <c r="H1421" s="26" t="n"/>
    </row>
    <row r="1422">
      <c r="A1422" s="31" t="n"/>
      <c r="B1422" s="26" t="n"/>
      <c r="C1422" s="27" t="n"/>
      <c r="D1422" s="28">
        <f>IFERROR(IF(B1422="","",VLOOKUP(B1422,'Setup - Materials'!$A$5:$E$504,2,0)),"")</f>
        <v/>
      </c>
      <c r="E1422" s="27" t="n"/>
      <c r="F1422" s="32">
        <f>IF(OR(C1422="",E1422=""),"",C1422*E1422)</f>
        <v/>
      </c>
      <c r="G1422" s="26" t="n"/>
      <c r="H1422" s="26" t="n"/>
    </row>
    <row r="1423">
      <c r="A1423" s="31" t="n"/>
      <c r="B1423" s="26" t="n"/>
      <c r="C1423" s="27" t="n"/>
      <c r="D1423" s="28">
        <f>IFERROR(IF(B1423="","",VLOOKUP(B1423,'Setup - Materials'!$A$5:$E$504,2,0)),"")</f>
        <v/>
      </c>
      <c r="E1423" s="27" t="n"/>
      <c r="F1423" s="32">
        <f>IF(OR(C1423="",E1423=""),"",C1423*E1423)</f>
        <v/>
      </c>
      <c r="G1423" s="26" t="n"/>
      <c r="H1423" s="26" t="n"/>
    </row>
    <row r="1424">
      <c r="A1424" s="31" t="n"/>
      <c r="B1424" s="26" t="n"/>
      <c r="C1424" s="27" t="n"/>
      <c r="D1424" s="28">
        <f>IFERROR(IF(B1424="","",VLOOKUP(B1424,'Setup - Materials'!$A$5:$E$504,2,0)),"")</f>
        <v/>
      </c>
      <c r="E1424" s="27" t="n"/>
      <c r="F1424" s="32">
        <f>IF(OR(C1424="",E1424=""),"",C1424*E1424)</f>
        <v/>
      </c>
      <c r="G1424" s="26" t="n"/>
      <c r="H1424" s="26" t="n"/>
    </row>
    <row r="1425">
      <c r="A1425" s="31" t="n"/>
      <c r="B1425" s="26" t="n"/>
      <c r="C1425" s="27" t="n"/>
      <c r="D1425" s="28">
        <f>IFERROR(IF(B1425="","",VLOOKUP(B1425,'Setup - Materials'!$A$5:$E$504,2,0)),"")</f>
        <v/>
      </c>
      <c r="E1425" s="27" t="n"/>
      <c r="F1425" s="32">
        <f>IF(OR(C1425="",E1425=""),"",C1425*E1425)</f>
        <v/>
      </c>
      <c r="G1425" s="26" t="n"/>
      <c r="H1425" s="26" t="n"/>
    </row>
    <row r="1426">
      <c r="A1426" s="31" t="n"/>
      <c r="B1426" s="26" t="n"/>
      <c r="C1426" s="27" t="n"/>
      <c r="D1426" s="28">
        <f>IFERROR(IF(B1426="","",VLOOKUP(B1426,'Setup - Materials'!$A$5:$E$504,2,0)),"")</f>
        <v/>
      </c>
      <c r="E1426" s="27" t="n"/>
      <c r="F1426" s="32">
        <f>IF(OR(C1426="",E1426=""),"",C1426*E1426)</f>
        <v/>
      </c>
      <c r="G1426" s="26" t="n"/>
      <c r="H1426" s="26" t="n"/>
    </row>
    <row r="1427">
      <c r="A1427" s="31" t="n"/>
      <c r="B1427" s="26" t="n"/>
      <c r="C1427" s="27" t="n"/>
      <c r="D1427" s="28">
        <f>IFERROR(IF(B1427="","",VLOOKUP(B1427,'Setup - Materials'!$A$5:$E$504,2,0)),"")</f>
        <v/>
      </c>
      <c r="E1427" s="27" t="n"/>
      <c r="F1427" s="32">
        <f>IF(OR(C1427="",E1427=""),"",C1427*E1427)</f>
        <v/>
      </c>
      <c r="G1427" s="26" t="n"/>
      <c r="H1427" s="26" t="n"/>
    </row>
    <row r="1428">
      <c r="A1428" s="31" t="n"/>
      <c r="B1428" s="26" t="n"/>
      <c r="C1428" s="27" t="n"/>
      <c r="D1428" s="28">
        <f>IFERROR(IF(B1428="","",VLOOKUP(B1428,'Setup - Materials'!$A$5:$E$504,2,0)),"")</f>
        <v/>
      </c>
      <c r="E1428" s="27" t="n"/>
      <c r="F1428" s="32">
        <f>IF(OR(C1428="",E1428=""),"",C1428*E1428)</f>
        <v/>
      </c>
      <c r="G1428" s="26" t="n"/>
      <c r="H1428" s="26" t="n"/>
    </row>
    <row r="1429">
      <c r="A1429" s="31" t="n"/>
      <c r="B1429" s="26" t="n"/>
      <c r="C1429" s="27" t="n"/>
      <c r="D1429" s="28">
        <f>IFERROR(IF(B1429="","",VLOOKUP(B1429,'Setup - Materials'!$A$5:$E$504,2,0)),"")</f>
        <v/>
      </c>
      <c r="E1429" s="27" t="n"/>
      <c r="F1429" s="32">
        <f>IF(OR(C1429="",E1429=""),"",C1429*E1429)</f>
        <v/>
      </c>
      <c r="G1429" s="26" t="n"/>
      <c r="H1429" s="26" t="n"/>
    </row>
    <row r="1430">
      <c r="A1430" s="31" t="n"/>
      <c r="B1430" s="26" t="n"/>
      <c r="C1430" s="27" t="n"/>
      <c r="D1430" s="28">
        <f>IFERROR(IF(B1430="","",VLOOKUP(B1430,'Setup - Materials'!$A$5:$E$504,2,0)),"")</f>
        <v/>
      </c>
      <c r="E1430" s="27" t="n"/>
      <c r="F1430" s="32">
        <f>IF(OR(C1430="",E1430=""),"",C1430*E1430)</f>
        <v/>
      </c>
      <c r="G1430" s="26" t="n"/>
      <c r="H1430" s="26" t="n"/>
    </row>
    <row r="1431">
      <c r="A1431" s="31" t="n"/>
      <c r="B1431" s="26" t="n"/>
      <c r="C1431" s="27" t="n"/>
      <c r="D1431" s="28">
        <f>IFERROR(IF(B1431="","",VLOOKUP(B1431,'Setup - Materials'!$A$5:$E$504,2,0)),"")</f>
        <v/>
      </c>
      <c r="E1431" s="27" t="n"/>
      <c r="F1431" s="32">
        <f>IF(OR(C1431="",E1431=""),"",C1431*E1431)</f>
        <v/>
      </c>
      <c r="G1431" s="26" t="n"/>
      <c r="H1431" s="26" t="n"/>
    </row>
    <row r="1432">
      <c r="A1432" s="31" t="n"/>
      <c r="B1432" s="26" t="n"/>
      <c r="C1432" s="27" t="n"/>
      <c r="D1432" s="28">
        <f>IFERROR(IF(B1432="","",VLOOKUP(B1432,'Setup - Materials'!$A$5:$E$504,2,0)),"")</f>
        <v/>
      </c>
      <c r="E1432" s="27" t="n"/>
      <c r="F1432" s="32">
        <f>IF(OR(C1432="",E1432=""),"",C1432*E1432)</f>
        <v/>
      </c>
      <c r="G1432" s="26" t="n"/>
      <c r="H1432" s="26" t="n"/>
    </row>
    <row r="1433">
      <c r="A1433" s="31" t="n"/>
      <c r="B1433" s="26" t="n"/>
      <c r="C1433" s="27" t="n"/>
      <c r="D1433" s="28">
        <f>IFERROR(IF(B1433="","",VLOOKUP(B1433,'Setup - Materials'!$A$5:$E$504,2,0)),"")</f>
        <v/>
      </c>
      <c r="E1433" s="27" t="n"/>
      <c r="F1433" s="32">
        <f>IF(OR(C1433="",E1433=""),"",C1433*E1433)</f>
        <v/>
      </c>
      <c r="G1433" s="26" t="n"/>
      <c r="H1433" s="26" t="n"/>
    </row>
    <row r="1434">
      <c r="A1434" s="31" t="n"/>
      <c r="B1434" s="26" t="n"/>
      <c r="C1434" s="27" t="n"/>
      <c r="D1434" s="28">
        <f>IFERROR(IF(B1434="","",VLOOKUP(B1434,'Setup - Materials'!$A$5:$E$504,2,0)),"")</f>
        <v/>
      </c>
      <c r="E1434" s="27" t="n"/>
      <c r="F1434" s="32">
        <f>IF(OR(C1434="",E1434=""),"",C1434*E1434)</f>
        <v/>
      </c>
      <c r="G1434" s="26" t="n"/>
      <c r="H1434" s="26" t="n"/>
    </row>
    <row r="1435">
      <c r="A1435" s="31" t="n"/>
      <c r="B1435" s="26" t="n"/>
      <c r="C1435" s="27" t="n"/>
      <c r="D1435" s="28">
        <f>IFERROR(IF(B1435="","",VLOOKUP(B1435,'Setup - Materials'!$A$5:$E$504,2,0)),"")</f>
        <v/>
      </c>
      <c r="E1435" s="27" t="n"/>
      <c r="F1435" s="32">
        <f>IF(OR(C1435="",E1435=""),"",C1435*E1435)</f>
        <v/>
      </c>
      <c r="G1435" s="26" t="n"/>
      <c r="H1435" s="26" t="n"/>
    </row>
    <row r="1436">
      <c r="A1436" s="31" t="n"/>
      <c r="B1436" s="26" t="n"/>
      <c r="C1436" s="27" t="n"/>
      <c r="D1436" s="28">
        <f>IFERROR(IF(B1436="","",VLOOKUP(B1436,'Setup - Materials'!$A$5:$E$504,2,0)),"")</f>
        <v/>
      </c>
      <c r="E1436" s="27" t="n"/>
      <c r="F1436" s="32">
        <f>IF(OR(C1436="",E1436=""),"",C1436*E1436)</f>
        <v/>
      </c>
      <c r="G1436" s="26" t="n"/>
      <c r="H1436" s="26" t="n"/>
    </row>
    <row r="1437">
      <c r="A1437" s="31" t="n"/>
      <c r="B1437" s="26" t="n"/>
      <c r="C1437" s="27" t="n"/>
      <c r="D1437" s="28">
        <f>IFERROR(IF(B1437="","",VLOOKUP(B1437,'Setup - Materials'!$A$5:$E$504,2,0)),"")</f>
        <v/>
      </c>
      <c r="E1437" s="27" t="n"/>
      <c r="F1437" s="32">
        <f>IF(OR(C1437="",E1437=""),"",C1437*E1437)</f>
        <v/>
      </c>
      <c r="G1437" s="26" t="n"/>
      <c r="H1437" s="26" t="n"/>
    </row>
    <row r="1438">
      <c r="A1438" s="31" t="n"/>
      <c r="B1438" s="26" t="n"/>
      <c r="C1438" s="27" t="n"/>
      <c r="D1438" s="28">
        <f>IFERROR(IF(B1438="","",VLOOKUP(B1438,'Setup - Materials'!$A$5:$E$504,2,0)),"")</f>
        <v/>
      </c>
      <c r="E1438" s="27" t="n"/>
      <c r="F1438" s="32">
        <f>IF(OR(C1438="",E1438=""),"",C1438*E1438)</f>
        <v/>
      </c>
      <c r="G1438" s="26" t="n"/>
      <c r="H1438" s="26" t="n"/>
    </row>
    <row r="1439">
      <c r="A1439" s="31" t="n"/>
      <c r="B1439" s="26" t="n"/>
      <c r="C1439" s="27" t="n"/>
      <c r="D1439" s="28">
        <f>IFERROR(IF(B1439="","",VLOOKUP(B1439,'Setup - Materials'!$A$5:$E$504,2,0)),"")</f>
        <v/>
      </c>
      <c r="E1439" s="27" t="n"/>
      <c r="F1439" s="32">
        <f>IF(OR(C1439="",E1439=""),"",C1439*E1439)</f>
        <v/>
      </c>
      <c r="G1439" s="26" t="n"/>
      <c r="H1439" s="26" t="n"/>
    </row>
    <row r="1440">
      <c r="A1440" s="31" t="n"/>
      <c r="B1440" s="26" t="n"/>
      <c r="C1440" s="27" t="n"/>
      <c r="D1440" s="28">
        <f>IFERROR(IF(B1440="","",VLOOKUP(B1440,'Setup - Materials'!$A$5:$E$504,2,0)),"")</f>
        <v/>
      </c>
      <c r="E1440" s="27" t="n"/>
      <c r="F1440" s="32">
        <f>IF(OR(C1440="",E1440=""),"",C1440*E1440)</f>
        <v/>
      </c>
      <c r="G1440" s="26" t="n"/>
      <c r="H1440" s="26" t="n"/>
    </row>
    <row r="1441">
      <c r="A1441" s="31" t="n"/>
      <c r="B1441" s="26" t="n"/>
      <c r="C1441" s="27" t="n"/>
      <c r="D1441" s="28">
        <f>IFERROR(IF(B1441="","",VLOOKUP(B1441,'Setup - Materials'!$A$5:$E$504,2,0)),"")</f>
        <v/>
      </c>
      <c r="E1441" s="27" t="n"/>
      <c r="F1441" s="32">
        <f>IF(OR(C1441="",E1441=""),"",C1441*E1441)</f>
        <v/>
      </c>
      <c r="G1441" s="26" t="n"/>
      <c r="H1441" s="26" t="n"/>
    </row>
    <row r="1442">
      <c r="A1442" s="31" t="n"/>
      <c r="B1442" s="26" t="n"/>
      <c r="C1442" s="27" t="n"/>
      <c r="D1442" s="28">
        <f>IFERROR(IF(B1442="","",VLOOKUP(B1442,'Setup - Materials'!$A$5:$E$504,2,0)),"")</f>
        <v/>
      </c>
      <c r="E1442" s="27" t="n"/>
      <c r="F1442" s="32">
        <f>IF(OR(C1442="",E1442=""),"",C1442*E1442)</f>
        <v/>
      </c>
      <c r="G1442" s="26" t="n"/>
      <c r="H1442" s="26" t="n"/>
    </row>
    <row r="1443">
      <c r="A1443" s="31" t="n"/>
      <c r="B1443" s="26" t="n"/>
      <c r="C1443" s="27" t="n"/>
      <c r="D1443" s="28">
        <f>IFERROR(IF(B1443="","",VLOOKUP(B1443,'Setup - Materials'!$A$5:$E$504,2,0)),"")</f>
        <v/>
      </c>
      <c r="E1443" s="27" t="n"/>
      <c r="F1443" s="32">
        <f>IF(OR(C1443="",E1443=""),"",C1443*E1443)</f>
        <v/>
      </c>
      <c r="G1443" s="26" t="n"/>
      <c r="H1443" s="26" t="n"/>
    </row>
    <row r="1444">
      <c r="A1444" s="31" t="n"/>
      <c r="B1444" s="26" t="n"/>
      <c r="C1444" s="27" t="n"/>
      <c r="D1444" s="28">
        <f>IFERROR(IF(B1444="","",VLOOKUP(B1444,'Setup - Materials'!$A$5:$E$504,2,0)),"")</f>
        <v/>
      </c>
      <c r="E1444" s="27" t="n"/>
      <c r="F1444" s="32">
        <f>IF(OR(C1444="",E1444=""),"",C1444*E1444)</f>
        <v/>
      </c>
      <c r="G1444" s="26" t="n"/>
      <c r="H1444" s="26" t="n"/>
    </row>
    <row r="1445">
      <c r="A1445" s="31" t="n"/>
      <c r="B1445" s="26" t="n"/>
      <c r="C1445" s="27" t="n"/>
      <c r="D1445" s="28">
        <f>IFERROR(IF(B1445="","",VLOOKUP(B1445,'Setup - Materials'!$A$5:$E$504,2,0)),"")</f>
        <v/>
      </c>
      <c r="E1445" s="27" t="n"/>
      <c r="F1445" s="32">
        <f>IF(OR(C1445="",E1445=""),"",C1445*E1445)</f>
        <v/>
      </c>
      <c r="G1445" s="26" t="n"/>
      <c r="H1445" s="26" t="n"/>
    </row>
    <row r="1446">
      <c r="A1446" s="31" t="n"/>
      <c r="B1446" s="26" t="n"/>
      <c r="C1446" s="27" t="n"/>
      <c r="D1446" s="28">
        <f>IFERROR(IF(B1446="","",VLOOKUP(B1446,'Setup - Materials'!$A$5:$E$504,2,0)),"")</f>
        <v/>
      </c>
      <c r="E1446" s="27" t="n"/>
      <c r="F1446" s="32">
        <f>IF(OR(C1446="",E1446=""),"",C1446*E1446)</f>
        <v/>
      </c>
      <c r="G1446" s="26" t="n"/>
      <c r="H1446" s="26" t="n"/>
    </row>
    <row r="1447">
      <c r="A1447" s="31" t="n"/>
      <c r="B1447" s="26" t="n"/>
      <c r="C1447" s="27" t="n"/>
      <c r="D1447" s="28">
        <f>IFERROR(IF(B1447="","",VLOOKUP(B1447,'Setup - Materials'!$A$5:$E$504,2,0)),"")</f>
        <v/>
      </c>
      <c r="E1447" s="27" t="n"/>
      <c r="F1447" s="32">
        <f>IF(OR(C1447="",E1447=""),"",C1447*E1447)</f>
        <v/>
      </c>
      <c r="G1447" s="26" t="n"/>
      <c r="H1447" s="26" t="n"/>
    </row>
    <row r="1448">
      <c r="A1448" s="31" t="n"/>
      <c r="B1448" s="26" t="n"/>
      <c r="C1448" s="27" t="n"/>
      <c r="D1448" s="28">
        <f>IFERROR(IF(B1448="","",VLOOKUP(B1448,'Setup - Materials'!$A$5:$E$504,2,0)),"")</f>
        <v/>
      </c>
      <c r="E1448" s="27" t="n"/>
      <c r="F1448" s="32">
        <f>IF(OR(C1448="",E1448=""),"",C1448*E1448)</f>
        <v/>
      </c>
      <c r="G1448" s="26" t="n"/>
      <c r="H1448" s="26" t="n"/>
    </row>
    <row r="1449">
      <c r="A1449" s="31" t="n"/>
      <c r="B1449" s="26" t="n"/>
      <c r="C1449" s="27" t="n"/>
      <c r="D1449" s="28">
        <f>IFERROR(IF(B1449="","",VLOOKUP(B1449,'Setup - Materials'!$A$5:$E$504,2,0)),"")</f>
        <v/>
      </c>
      <c r="E1449" s="27" t="n"/>
      <c r="F1449" s="32">
        <f>IF(OR(C1449="",E1449=""),"",C1449*E1449)</f>
        <v/>
      </c>
      <c r="G1449" s="26" t="n"/>
      <c r="H1449" s="26" t="n"/>
    </row>
    <row r="1450">
      <c r="A1450" s="31" t="n"/>
      <c r="B1450" s="26" t="n"/>
      <c r="C1450" s="27" t="n"/>
      <c r="D1450" s="28">
        <f>IFERROR(IF(B1450="","",VLOOKUP(B1450,'Setup - Materials'!$A$5:$E$504,2,0)),"")</f>
        <v/>
      </c>
      <c r="E1450" s="27" t="n"/>
      <c r="F1450" s="32">
        <f>IF(OR(C1450="",E1450=""),"",C1450*E1450)</f>
        <v/>
      </c>
      <c r="G1450" s="26" t="n"/>
      <c r="H1450" s="26" t="n"/>
    </row>
    <row r="1451">
      <c r="A1451" s="31" t="n"/>
      <c r="B1451" s="26" t="n"/>
      <c r="C1451" s="27" t="n"/>
      <c r="D1451" s="28">
        <f>IFERROR(IF(B1451="","",VLOOKUP(B1451,'Setup - Materials'!$A$5:$E$504,2,0)),"")</f>
        <v/>
      </c>
      <c r="E1451" s="27" t="n"/>
      <c r="F1451" s="32">
        <f>IF(OR(C1451="",E1451=""),"",C1451*E1451)</f>
        <v/>
      </c>
      <c r="G1451" s="26" t="n"/>
      <c r="H1451" s="26" t="n"/>
    </row>
    <row r="1452">
      <c r="A1452" s="31" t="n"/>
      <c r="B1452" s="26" t="n"/>
      <c r="C1452" s="27" t="n"/>
      <c r="D1452" s="28">
        <f>IFERROR(IF(B1452="","",VLOOKUP(B1452,'Setup - Materials'!$A$5:$E$504,2,0)),"")</f>
        <v/>
      </c>
      <c r="E1452" s="27" t="n"/>
      <c r="F1452" s="32">
        <f>IF(OR(C1452="",E1452=""),"",C1452*E1452)</f>
        <v/>
      </c>
      <c r="G1452" s="26" t="n"/>
      <c r="H1452" s="26" t="n"/>
    </row>
    <row r="1453">
      <c r="A1453" s="31" t="n"/>
      <c r="B1453" s="26" t="n"/>
      <c r="C1453" s="27" t="n"/>
      <c r="D1453" s="28">
        <f>IFERROR(IF(B1453="","",VLOOKUP(B1453,'Setup - Materials'!$A$5:$E$504,2,0)),"")</f>
        <v/>
      </c>
      <c r="E1453" s="27" t="n"/>
      <c r="F1453" s="32">
        <f>IF(OR(C1453="",E1453=""),"",C1453*E1453)</f>
        <v/>
      </c>
      <c r="G1453" s="26" t="n"/>
      <c r="H1453" s="26" t="n"/>
    </row>
    <row r="1454">
      <c r="A1454" s="31" t="n"/>
      <c r="B1454" s="26" t="n"/>
      <c r="C1454" s="27" t="n"/>
      <c r="D1454" s="28">
        <f>IFERROR(IF(B1454="","",VLOOKUP(B1454,'Setup - Materials'!$A$5:$E$504,2,0)),"")</f>
        <v/>
      </c>
      <c r="E1454" s="27" t="n"/>
      <c r="F1454" s="32">
        <f>IF(OR(C1454="",E1454=""),"",C1454*E1454)</f>
        <v/>
      </c>
      <c r="G1454" s="26" t="n"/>
      <c r="H1454" s="26" t="n"/>
    </row>
    <row r="1455">
      <c r="A1455" s="31" t="n"/>
      <c r="B1455" s="26" t="n"/>
      <c r="C1455" s="27" t="n"/>
      <c r="D1455" s="28">
        <f>IFERROR(IF(B1455="","",VLOOKUP(B1455,'Setup - Materials'!$A$5:$E$504,2,0)),"")</f>
        <v/>
      </c>
      <c r="E1455" s="27" t="n"/>
      <c r="F1455" s="32">
        <f>IF(OR(C1455="",E1455=""),"",C1455*E1455)</f>
        <v/>
      </c>
      <c r="G1455" s="26" t="n"/>
      <c r="H1455" s="26" t="n"/>
    </row>
    <row r="1456">
      <c r="A1456" s="31" t="n"/>
      <c r="B1456" s="26" t="n"/>
      <c r="C1456" s="27" t="n"/>
      <c r="D1456" s="28">
        <f>IFERROR(IF(B1456="","",VLOOKUP(B1456,'Setup - Materials'!$A$5:$E$504,2,0)),"")</f>
        <v/>
      </c>
      <c r="E1456" s="27" t="n"/>
      <c r="F1456" s="32">
        <f>IF(OR(C1456="",E1456=""),"",C1456*E1456)</f>
        <v/>
      </c>
      <c r="G1456" s="26" t="n"/>
      <c r="H1456" s="26" t="n"/>
    </row>
    <row r="1457">
      <c r="A1457" s="31" t="n"/>
      <c r="B1457" s="26" t="n"/>
      <c r="C1457" s="27" t="n"/>
      <c r="D1457" s="28">
        <f>IFERROR(IF(B1457="","",VLOOKUP(B1457,'Setup - Materials'!$A$5:$E$504,2,0)),"")</f>
        <v/>
      </c>
      <c r="E1457" s="27" t="n"/>
      <c r="F1457" s="32">
        <f>IF(OR(C1457="",E1457=""),"",C1457*E1457)</f>
        <v/>
      </c>
      <c r="G1457" s="26" t="n"/>
      <c r="H1457" s="26" t="n"/>
    </row>
    <row r="1458">
      <c r="A1458" s="31" t="n"/>
      <c r="B1458" s="26" t="n"/>
      <c r="C1458" s="27" t="n"/>
      <c r="D1458" s="28">
        <f>IFERROR(IF(B1458="","",VLOOKUP(B1458,'Setup - Materials'!$A$5:$E$504,2,0)),"")</f>
        <v/>
      </c>
      <c r="E1458" s="27" t="n"/>
      <c r="F1458" s="32">
        <f>IF(OR(C1458="",E1458=""),"",C1458*E1458)</f>
        <v/>
      </c>
      <c r="G1458" s="26" t="n"/>
      <c r="H1458" s="26" t="n"/>
    </row>
    <row r="1459">
      <c r="A1459" s="31" t="n"/>
      <c r="B1459" s="26" t="n"/>
      <c r="C1459" s="27" t="n"/>
      <c r="D1459" s="28">
        <f>IFERROR(IF(B1459="","",VLOOKUP(B1459,'Setup - Materials'!$A$5:$E$504,2,0)),"")</f>
        <v/>
      </c>
      <c r="E1459" s="27" t="n"/>
      <c r="F1459" s="32">
        <f>IF(OR(C1459="",E1459=""),"",C1459*E1459)</f>
        <v/>
      </c>
      <c r="G1459" s="26" t="n"/>
      <c r="H1459" s="26" t="n"/>
    </row>
    <row r="1460">
      <c r="A1460" s="31" t="n"/>
      <c r="B1460" s="26" t="n"/>
      <c r="C1460" s="27" t="n"/>
      <c r="D1460" s="28">
        <f>IFERROR(IF(B1460="","",VLOOKUP(B1460,'Setup - Materials'!$A$5:$E$504,2,0)),"")</f>
        <v/>
      </c>
      <c r="E1460" s="27" t="n"/>
      <c r="F1460" s="32">
        <f>IF(OR(C1460="",E1460=""),"",C1460*E1460)</f>
        <v/>
      </c>
      <c r="G1460" s="26" t="n"/>
      <c r="H1460" s="26" t="n"/>
    </row>
    <row r="1461">
      <c r="A1461" s="31" t="n"/>
      <c r="B1461" s="26" t="n"/>
      <c r="C1461" s="27" t="n"/>
      <c r="D1461" s="28">
        <f>IFERROR(IF(B1461="","",VLOOKUP(B1461,'Setup - Materials'!$A$5:$E$504,2,0)),"")</f>
        <v/>
      </c>
      <c r="E1461" s="27" t="n"/>
      <c r="F1461" s="32">
        <f>IF(OR(C1461="",E1461=""),"",C1461*E1461)</f>
        <v/>
      </c>
      <c r="G1461" s="26" t="n"/>
      <c r="H1461" s="26" t="n"/>
    </row>
    <row r="1462">
      <c r="A1462" s="31" t="n"/>
      <c r="B1462" s="26" t="n"/>
      <c r="C1462" s="27" t="n"/>
      <c r="D1462" s="28">
        <f>IFERROR(IF(B1462="","",VLOOKUP(B1462,'Setup - Materials'!$A$5:$E$504,2,0)),"")</f>
        <v/>
      </c>
      <c r="E1462" s="27" t="n"/>
      <c r="F1462" s="32">
        <f>IF(OR(C1462="",E1462=""),"",C1462*E1462)</f>
        <v/>
      </c>
      <c r="G1462" s="26" t="n"/>
      <c r="H1462" s="26" t="n"/>
    </row>
    <row r="1463">
      <c r="A1463" s="31" t="n"/>
      <c r="B1463" s="26" t="n"/>
      <c r="C1463" s="27" t="n"/>
      <c r="D1463" s="28">
        <f>IFERROR(IF(B1463="","",VLOOKUP(B1463,'Setup - Materials'!$A$5:$E$504,2,0)),"")</f>
        <v/>
      </c>
      <c r="E1463" s="27" t="n"/>
      <c r="F1463" s="32">
        <f>IF(OR(C1463="",E1463=""),"",C1463*E1463)</f>
        <v/>
      </c>
      <c r="G1463" s="26" t="n"/>
      <c r="H1463" s="26" t="n"/>
    </row>
    <row r="1464">
      <c r="A1464" s="31" t="n"/>
      <c r="B1464" s="26" t="n"/>
      <c r="C1464" s="27" t="n"/>
      <c r="D1464" s="28">
        <f>IFERROR(IF(B1464="","",VLOOKUP(B1464,'Setup - Materials'!$A$5:$E$504,2,0)),"")</f>
        <v/>
      </c>
      <c r="E1464" s="27" t="n"/>
      <c r="F1464" s="32">
        <f>IF(OR(C1464="",E1464=""),"",C1464*E1464)</f>
        <v/>
      </c>
      <c r="G1464" s="26" t="n"/>
      <c r="H1464" s="26" t="n"/>
    </row>
    <row r="1465">
      <c r="A1465" s="31" t="n"/>
      <c r="B1465" s="26" t="n"/>
      <c r="C1465" s="27" t="n"/>
      <c r="D1465" s="28">
        <f>IFERROR(IF(B1465="","",VLOOKUP(B1465,'Setup - Materials'!$A$5:$E$504,2,0)),"")</f>
        <v/>
      </c>
      <c r="E1465" s="27" t="n"/>
      <c r="F1465" s="32">
        <f>IF(OR(C1465="",E1465=""),"",C1465*E1465)</f>
        <v/>
      </c>
      <c r="G1465" s="26" t="n"/>
      <c r="H1465" s="26" t="n"/>
    </row>
    <row r="1466">
      <c r="A1466" s="31" t="n"/>
      <c r="B1466" s="26" t="n"/>
      <c r="C1466" s="27" t="n"/>
      <c r="D1466" s="28">
        <f>IFERROR(IF(B1466="","",VLOOKUP(B1466,'Setup - Materials'!$A$5:$E$504,2,0)),"")</f>
        <v/>
      </c>
      <c r="E1466" s="27" t="n"/>
      <c r="F1466" s="32">
        <f>IF(OR(C1466="",E1466=""),"",C1466*E1466)</f>
        <v/>
      </c>
      <c r="G1466" s="26" t="n"/>
      <c r="H1466" s="26" t="n"/>
    </row>
    <row r="1467">
      <c r="A1467" s="31" t="n"/>
      <c r="B1467" s="26" t="n"/>
      <c r="C1467" s="27" t="n"/>
      <c r="D1467" s="28">
        <f>IFERROR(IF(B1467="","",VLOOKUP(B1467,'Setup - Materials'!$A$5:$E$504,2,0)),"")</f>
        <v/>
      </c>
      <c r="E1467" s="27" t="n"/>
      <c r="F1467" s="32">
        <f>IF(OR(C1467="",E1467=""),"",C1467*E1467)</f>
        <v/>
      </c>
      <c r="G1467" s="26" t="n"/>
      <c r="H1467" s="26" t="n"/>
    </row>
    <row r="1468">
      <c r="A1468" s="31" t="n"/>
      <c r="B1468" s="26" t="n"/>
      <c r="C1468" s="27" t="n"/>
      <c r="D1468" s="28">
        <f>IFERROR(IF(B1468="","",VLOOKUP(B1468,'Setup - Materials'!$A$5:$E$504,2,0)),"")</f>
        <v/>
      </c>
      <c r="E1468" s="27" t="n"/>
      <c r="F1468" s="32">
        <f>IF(OR(C1468="",E1468=""),"",C1468*E1468)</f>
        <v/>
      </c>
      <c r="G1468" s="26" t="n"/>
      <c r="H1468" s="26" t="n"/>
    </row>
    <row r="1469">
      <c r="A1469" s="31" t="n"/>
      <c r="B1469" s="26" t="n"/>
      <c r="C1469" s="27" t="n"/>
      <c r="D1469" s="28">
        <f>IFERROR(IF(B1469="","",VLOOKUP(B1469,'Setup - Materials'!$A$5:$E$504,2,0)),"")</f>
        <v/>
      </c>
      <c r="E1469" s="27" t="n"/>
      <c r="F1469" s="32">
        <f>IF(OR(C1469="",E1469=""),"",C1469*E1469)</f>
        <v/>
      </c>
      <c r="G1469" s="26" t="n"/>
      <c r="H1469" s="26" t="n"/>
    </row>
    <row r="1470">
      <c r="A1470" s="31" t="n"/>
      <c r="B1470" s="26" t="n"/>
      <c r="C1470" s="27" t="n"/>
      <c r="D1470" s="28">
        <f>IFERROR(IF(B1470="","",VLOOKUP(B1470,'Setup - Materials'!$A$5:$E$504,2,0)),"")</f>
        <v/>
      </c>
      <c r="E1470" s="27" t="n"/>
      <c r="F1470" s="32">
        <f>IF(OR(C1470="",E1470=""),"",C1470*E1470)</f>
        <v/>
      </c>
      <c r="G1470" s="26" t="n"/>
      <c r="H1470" s="26" t="n"/>
    </row>
    <row r="1471">
      <c r="A1471" s="31" t="n"/>
      <c r="B1471" s="26" t="n"/>
      <c r="C1471" s="27" t="n"/>
      <c r="D1471" s="28">
        <f>IFERROR(IF(B1471="","",VLOOKUP(B1471,'Setup - Materials'!$A$5:$E$504,2,0)),"")</f>
        <v/>
      </c>
      <c r="E1471" s="27" t="n"/>
      <c r="F1471" s="32">
        <f>IF(OR(C1471="",E1471=""),"",C1471*E1471)</f>
        <v/>
      </c>
      <c r="G1471" s="26" t="n"/>
      <c r="H1471" s="26" t="n"/>
    </row>
    <row r="1472">
      <c r="A1472" s="31" t="n"/>
      <c r="B1472" s="26" t="n"/>
      <c r="C1472" s="27" t="n"/>
      <c r="D1472" s="28">
        <f>IFERROR(IF(B1472="","",VLOOKUP(B1472,'Setup - Materials'!$A$5:$E$504,2,0)),"")</f>
        <v/>
      </c>
      <c r="E1472" s="27" t="n"/>
      <c r="F1472" s="32">
        <f>IF(OR(C1472="",E1472=""),"",C1472*E1472)</f>
        <v/>
      </c>
      <c r="G1472" s="26" t="n"/>
      <c r="H1472" s="26" t="n"/>
    </row>
    <row r="1473">
      <c r="A1473" s="31" t="n"/>
      <c r="B1473" s="26" t="n"/>
      <c r="C1473" s="27" t="n"/>
      <c r="D1473" s="28">
        <f>IFERROR(IF(B1473="","",VLOOKUP(B1473,'Setup - Materials'!$A$5:$E$504,2,0)),"")</f>
        <v/>
      </c>
      <c r="E1473" s="27" t="n"/>
      <c r="F1473" s="32">
        <f>IF(OR(C1473="",E1473=""),"",C1473*E1473)</f>
        <v/>
      </c>
      <c r="G1473" s="26" t="n"/>
      <c r="H1473" s="26" t="n"/>
    </row>
    <row r="1474">
      <c r="A1474" s="31" t="n"/>
      <c r="B1474" s="26" t="n"/>
      <c r="C1474" s="27" t="n"/>
      <c r="D1474" s="28">
        <f>IFERROR(IF(B1474="","",VLOOKUP(B1474,'Setup - Materials'!$A$5:$E$504,2,0)),"")</f>
        <v/>
      </c>
      <c r="E1474" s="27" t="n"/>
      <c r="F1474" s="32">
        <f>IF(OR(C1474="",E1474=""),"",C1474*E1474)</f>
        <v/>
      </c>
      <c r="G1474" s="26" t="n"/>
      <c r="H1474" s="26" t="n"/>
    </row>
    <row r="1475">
      <c r="A1475" s="31" t="n"/>
      <c r="B1475" s="26" t="n"/>
      <c r="C1475" s="27" t="n"/>
      <c r="D1475" s="28">
        <f>IFERROR(IF(B1475="","",VLOOKUP(B1475,'Setup - Materials'!$A$5:$E$504,2,0)),"")</f>
        <v/>
      </c>
      <c r="E1475" s="27" t="n"/>
      <c r="F1475" s="32">
        <f>IF(OR(C1475="",E1475=""),"",C1475*E1475)</f>
        <v/>
      </c>
      <c r="G1475" s="26" t="n"/>
      <c r="H1475" s="26" t="n"/>
    </row>
    <row r="1476">
      <c r="A1476" s="31" t="n"/>
      <c r="B1476" s="26" t="n"/>
      <c r="C1476" s="27" t="n"/>
      <c r="D1476" s="28">
        <f>IFERROR(IF(B1476="","",VLOOKUP(B1476,'Setup - Materials'!$A$5:$E$504,2,0)),"")</f>
        <v/>
      </c>
      <c r="E1476" s="27" t="n"/>
      <c r="F1476" s="32">
        <f>IF(OR(C1476="",E1476=""),"",C1476*E1476)</f>
        <v/>
      </c>
      <c r="G1476" s="26" t="n"/>
      <c r="H1476" s="26" t="n"/>
    </row>
    <row r="1477">
      <c r="A1477" s="31" t="n"/>
      <c r="B1477" s="26" t="n"/>
      <c r="C1477" s="27" t="n"/>
      <c r="D1477" s="28">
        <f>IFERROR(IF(B1477="","",VLOOKUP(B1477,'Setup - Materials'!$A$5:$E$504,2,0)),"")</f>
        <v/>
      </c>
      <c r="E1477" s="27" t="n"/>
      <c r="F1477" s="32">
        <f>IF(OR(C1477="",E1477=""),"",C1477*E1477)</f>
        <v/>
      </c>
      <c r="G1477" s="26" t="n"/>
      <c r="H1477" s="26" t="n"/>
    </row>
    <row r="1478">
      <c r="A1478" s="31" t="n"/>
      <c r="B1478" s="26" t="n"/>
      <c r="C1478" s="27" t="n"/>
      <c r="D1478" s="28">
        <f>IFERROR(IF(B1478="","",VLOOKUP(B1478,'Setup - Materials'!$A$5:$E$504,2,0)),"")</f>
        <v/>
      </c>
      <c r="E1478" s="27" t="n"/>
      <c r="F1478" s="32">
        <f>IF(OR(C1478="",E1478=""),"",C1478*E1478)</f>
        <v/>
      </c>
      <c r="G1478" s="26" t="n"/>
      <c r="H1478" s="26" t="n"/>
    </row>
    <row r="1479">
      <c r="A1479" s="31" t="n"/>
      <c r="B1479" s="26" t="n"/>
      <c r="C1479" s="27" t="n"/>
      <c r="D1479" s="28">
        <f>IFERROR(IF(B1479="","",VLOOKUP(B1479,'Setup - Materials'!$A$5:$E$504,2,0)),"")</f>
        <v/>
      </c>
      <c r="E1479" s="27" t="n"/>
      <c r="F1479" s="32">
        <f>IF(OR(C1479="",E1479=""),"",C1479*E1479)</f>
        <v/>
      </c>
      <c r="G1479" s="26" t="n"/>
      <c r="H1479" s="26" t="n"/>
    </row>
    <row r="1480">
      <c r="A1480" s="31" t="n"/>
      <c r="B1480" s="26" t="n"/>
      <c r="C1480" s="27" t="n"/>
      <c r="D1480" s="28">
        <f>IFERROR(IF(B1480="","",VLOOKUP(B1480,'Setup - Materials'!$A$5:$E$504,2,0)),"")</f>
        <v/>
      </c>
      <c r="E1480" s="27" t="n"/>
      <c r="F1480" s="32">
        <f>IF(OR(C1480="",E1480=""),"",C1480*E1480)</f>
        <v/>
      </c>
      <c r="G1480" s="26" t="n"/>
      <c r="H1480" s="26" t="n"/>
    </row>
    <row r="1481">
      <c r="A1481" s="31" t="n"/>
      <c r="B1481" s="26" t="n"/>
      <c r="C1481" s="27" t="n"/>
      <c r="D1481" s="28">
        <f>IFERROR(IF(B1481="","",VLOOKUP(B1481,'Setup - Materials'!$A$5:$E$504,2,0)),"")</f>
        <v/>
      </c>
      <c r="E1481" s="27" t="n"/>
      <c r="F1481" s="32">
        <f>IF(OR(C1481="",E1481=""),"",C1481*E1481)</f>
        <v/>
      </c>
      <c r="G1481" s="26" t="n"/>
      <c r="H1481" s="26" t="n"/>
    </row>
    <row r="1482">
      <c r="A1482" s="31" t="n"/>
      <c r="B1482" s="26" t="n"/>
      <c r="C1482" s="27" t="n"/>
      <c r="D1482" s="28">
        <f>IFERROR(IF(B1482="","",VLOOKUP(B1482,'Setup - Materials'!$A$5:$E$504,2,0)),"")</f>
        <v/>
      </c>
      <c r="E1482" s="27" t="n"/>
      <c r="F1482" s="32">
        <f>IF(OR(C1482="",E1482=""),"",C1482*E1482)</f>
        <v/>
      </c>
      <c r="G1482" s="26" t="n"/>
      <c r="H1482" s="26" t="n"/>
    </row>
    <row r="1483">
      <c r="A1483" s="31" t="n"/>
      <c r="B1483" s="26" t="n"/>
      <c r="C1483" s="27" t="n"/>
      <c r="D1483" s="28">
        <f>IFERROR(IF(B1483="","",VLOOKUP(B1483,'Setup - Materials'!$A$5:$E$504,2,0)),"")</f>
        <v/>
      </c>
      <c r="E1483" s="27" t="n"/>
      <c r="F1483" s="32">
        <f>IF(OR(C1483="",E1483=""),"",C1483*E1483)</f>
        <v/>
      </c>
      <c r="G1483" s="26" t="n"/>
      <c r="H1483" s="26" t="n"/>
    </row>
    <row r="1484">
      <c r="A1484" s="31" t="n"/>
      <c r="B1484" s="26" t="n"/>
      <c r="C1484" s="27" t="n"/>
      <c r="D1484" s="28">
        <f>IFERROR(IF(B1484="","",VLOOKUP(B1484,'Setup - Materials'!$A$5:$E$504,2,0)),"")</f>
        <v/>
      </c>
      <c r="E1484" s="27" t="n"/>
      <c r="F1484" s="32">
        <f>IF(OR(C1484="",E1484=""),"",C1484*E1484)</f>
        <v/>
      </c>
      <c r="G1484" s="26" t="n"/>
      <c r="H1484" s="26" t="n"/>
    </row>
    <row r="1485">
      <c r="A1485" s="31" t="n"/>
      <c r="B1485" s="26" t="n"/>
      <c r="C1485" s="27" t="n"/>
      <c r="D1485" s="28">
        <f>IFERROR(IF(B1485="","",VLOOKUP(B1485,'Setup - Materials'!$A$5:$E$504,2,0)),"")</f>
        <v/>
      </c>
      <c r="E1485" s="27" t="n"/>
      <c r="F1485" s="32">
        <f>IF(OR(C1485="",E1485=""),"",C1485*E1485)</f>
        <v/>
      </c>
      <c r="G1485" s="26" t="n"/>
      <c r="H1485" s="26" t="n"/>
    </row>
    <row r="1486">
      <c r="A1486" s="31" t="n"/>
      <c r="B1486" s="26" t="n"/>
      <c r="C1486" s="27" t="n"/>
      <c r="D1486" s="28">
        <f>IFERROR(IF(B1486="","",VLOOKUP(B1486,'Setup - Materials'!$A$5:$E$504,2,0)),"")</f>
        <v/>
      </c>
      <c r="E1486" s="27" t="n"/>
      <c r="F1486" s="32">
        <f>IF(OR(C1486="",E1486=""),"",C1486*E1486)</f>
        <v/>
      </c>
      <c r="G1486" s="26" t="n"/>
      <c r="H1486" s="26" t="n"/>
    </row>
    <row r="1487">
      <c r="A1487" s="31" t="n"/>
      <c r="B1487" s="26" t="n"/>
      <c r="C1487" s="27" t="n"/>
      <c r="D1487" s="28">
        <f>IFERROR(IF(B1487="","",VLOOKUP(B1487,'Setup - Materials'!$A$5:$E$504,2,0)),"")</f>
        <v/>
      </c>
      <c r="E1487" s="27" t="n"/>
      <c r="F1487" s="32">
        <f>IF(OR(C1487="",E1487=""),"",C1487*E1487)</f>
        <v/>
      </c>
      <c r="G1487" s="26" t="n"/>
      <c r="H1487" s="26" t="n"/>
    </row>
    <row r="1488">
      <c r="A1488" s="31" t="n"/>
      <c r="B1488" s="26" t="n"/>
      <c r="C1488" s="27" t="n"/>
      <c r="D1488" s="28">
        <f>IFERROR(IF(B1488="","",VLOOKUP(B1488,'Setup - Materials'!$A$5:$E$504,2,0)),"")</f>
        <v/>
      </c>
      <c r="E1488" s="27" t="n"/>
      <c r="F1488" s="32">
        <f>IF(OR(C1488="",E1488=""),"",C1488*E1488)</f>
        <v/>
      </c>
      <c r="G1488" s="26" t="n"/>
      <c r="H1488" s="26" t="n"/>
    </row>
    <row r="1489">
      <c r="A1489" s="31" t="n"/>
      <c r="B1489" s="26" t="n"/>
      <c r="C1489" s="27" t="n"/>
      <c r="D1489" s="28">
        <f>IFERROR(IF(B1489="","",VLOOKUP(B1489,'Setup - Materials'!$A$5:$E$504,2,0)),"")</f>
        <v/>
      </c>
      <c r="E1489" s="27" t="n"/>
      <c r="F1489" s="32">
        <f>IF(OR(C1489="",E1489=""),"",C1489*E1489)</f>
        <v/>
      </c>
      <c r="G1489" s="26" t="n"/>
      <c r="H1489" s="26" t="n"/>
    </row>
    <row r="1490">
      <c r="A1490" s="31" t="n"/>
      <c r="B1490" s="26" t="n"/>
      <c r="C1490" s="27" t="n"/>
      <c r="D1490" s="28">
        <f>IFERROR(IF(B1490="","",VLOOKUP(B1490,'Setup - Materials'!$A$5:$E$504,2,0)),"")</f>
        <v/>
      </c>
      <c r="E1490" s="27" t="n"/>
      <c r="F1490" s="32">
        <f>IF(OR(C1490="",E1490=""),"",C1490*E1490)</f>
        <v/>
      </c>
      <c r="G1490" s="26" t="n"/>
      <c r="H1490" s="26" t="n"/>
    </row>
    <row r="1491">
      <c r="A1491" s="31" t="n"/>
      <c r="B1491" s="26" t="n"/>
      <c r="C1491" s="27" t="n"/>
      <c r="D1491" s="28">
        <f>IFERROR(IF(B1491="","",VLOOKUP(B1491,'Setup - Materials'!$A$5:$E$504,2,0)),"")</f>
        <v/>
      </c>
      <c r="E1491" s="27" t="n"/>
      <c r="F1491" s="32">
        <f>IF(OR(C1491="",E1491=""),"",C1491*E1491)</f>
        <v/>
      </c>
      <c r="G1491" s="26" t="n"/>
      <c r="H1491" s="26" t="n"/>
    </row>
    <row r="1492">
      <c r="A1492" s="31" t="n"/>
      <c r="B1492" s="26" t="n"/>
      <c r="C1492" s="27" t="n"/>
      <c r="D1492" s="28">
        <f>IFERROR(IF(B1492="","",VLOOKUP(B1492,'Setup - Materials'!$A$5:$E$504,2,0)),"")</f>
        <v/>
      </c>
      <c r="E1492" s="27" t="n"/>
      <c r="F1492" s="32">
        <f>IF(OR(C1492="",E1492=""),"",C1492*E1492)</f>
        <v/>
      </c>
      <c r="G1492" s="26" t="n"/>
      <c r="H1492" s="26" t="n"/>
    </row>
    <row r="1493">
      <c r="A1493" s="31" t="n"/>
      <c r="B1493" s="26" t="n"/>
      <c r="C1493" s="27" t="n"/>
      <c r="D1493" s="28">
        <f>IFERROR(IF(B1493="","",VLOOKUP(B1493,'Setup - Materials'!$A$5:$E$504,2,0)),"")</f>
        <v/>
      </c>
      <c r="E1493" s="27" t="n"/>
      <c r="F1493" s="32">
        <f>IF(OR(C1493="",E1493=""),"",C1493*E1493)</f>
        <v/>
      </c>
      <c r="G1493" s="26" t="n"/>
      <c r="H1493" s="26" t="n"/>
    </row>
    <row r="1494">
      <c r="A1494" s="31" t="n"/>
      <c r="B1494" s="26" t="n"/>
      <c r="C1494" s="27" t="n"/>
      <c r="D1494" s="28">
        <f>IFERROR(IF(B1494="","",VLOOKUP(B1494,'Setup - Materials'!$A$5:$E$504,2,0)),"")</f>
        <v/>
      </c>
      <c r="E1494" s="27" t="n"/>
      <c r="F1494" s="32">
        <f>IF(OR(C1494="",E1494=""),"",C1494*E1494)</f>
        <v/>
      </c>
      <c r="G1494" s="26" t="n"/>
      <c r="H1494" s="26" t="n"/>
    </row>
    <row r="1495">
      <c r="A1495" s="31" t="n"/>
      <c r="B1495" s="26" t="n"/>
      <c r="C1495" s="27" t="n"/>
      <c r="D1495" s="28">
        <f>IFERROR(IF(B1495="","",VLOOKUP(B1495,'Setup - Materials'!$A$5:$E$504,2,0)),"")</f>
        <v/>
      </c>
      <c r="E1495" s="27" t="n"/>
      <c r="F1495" s="32">
        <f>IF(OR(C1495="",E1495=""),"",C1495*E1495)</f>
        <v/>
      </c>
      <c r="G1495" s="26" t="n"/>
      <c r="H1495" s="26" t="n"/>
    </row>
    <row r="1496">
      <c r="A1496" s="31" t="n"/>
      <c r="B1496" s="26" t="n"/>
      <c r="C1496" s="27" t="n"/>
      <c r="D1496" s="28">
        <f>IFERROR(IF(B1496="","",VLOOKUP(B1496,'Setup - Materials'!$A$5:$E$504,2,0)),"")</f>
        <v/>
      </c>
      <c r="E1496" s="27" t="n"/>
      <c r="F1496" s="32">
        <f>IF(OR(C1496="",E1496=""),"",C1496*E1496)</f>
        <v/>
      </c>
      <c r="G1496" s="26" t="n"/>
      <c r="H1496" s="26" t="n"/>
    </row>
    <row r="1497">
      <c r="A1497" s="31" t="n"/>
      <c r="B1497" s="26" t="n"/>
      <c r="C1497" s="27" t="n"/>
      <c r="D1497" s="28">
        <f>IFERROR(IF(B1497="","",VLOOKUP(B1497,'Setup - Materials'!$A$5:$E$504,2,0)),"")</f>
        <v/>
      </c>
      <c r="E1497" s="27" t="n"/>
      <c r="F1497" s="32">
        <f>IF(OR(C1497="",E1497=""),"",C1497*E1497)</f>
        <v/>
      </c>
      <c r="G1497" s="26" t="n"/>
      <c r="H1497" s="26" t="n"/>
    </row>
    <row r="1498">
      <c r="A1498" s="31" t="n"/>
      <c r="B1498" s="26" t="n"/>
      <c r="C1498" s="27" t="n"/>
      <c r="D1498" s="28">
        <f>IFERROR(IF(B1498="","",VLOOKUP(B1498,'Setup - Materials'!$A$5:$E$504,2,0)),"")</f>
        <v/>
      </c>
      <c r="E1498" s="27" t="n"/>
      <c r="F1498" s="32">
        <f>IF(OR(C1498="",E1498=""),"",C1498*E1498)</f>
        <v/>
      </c>
      <c r="G1498" s="26" t="n"/>
      <c r="H1498" s="26" t="n"/>
    </row>
    <row r="1499">
      <c r="A1499" s="31" t="n"/>
      <c r="B1499" s="26" t="n"/>
      <c r="C1499" s="27" t="n"/>
      <c r="D1499" s="28">
        <f>IFERROR(IF(B1499="","",VLOOKUP(B1499,'Setup - Materials'!$A$5:$E$504,2,0)),"")</f>
        <v/>
      </c>
      <c r="E1499" s="27" t="n"/>
      <c r="F1499" s="32">
        <f>IF(OR(C1499="",E1499=""),"",C1499*E1499)</f>
        <v/>
      </c>
      <c r="G1499" s="26" t="n"/>
      <c r="H1499" s="26" t="n"/>
    </row>
    <row r="1500">
      <c r="A1500" s="31" t="n"/>
      <c r="B1500" s="26" t="n"/>
      <c r="C1500" s="27" t="n"/>
      <c r="D1500" s="28">
        <f>IFERROR(IF(B1500="","",VLOOKUP(B1500,'Setup - Materials'!$A$5:$E$504,2,0)),"")</f>
        <v/>
      </c>
      <c r="E1500" s="27" t="n"/>
      <c r="F1500" s="32">
        <f>IF(OR(C1500="",E1500=""),"",C1500*E1500)</f>
        <v/>
      </c>
      <c r="G1500" s="26" t="n"/>
      <c r="H1500" s="26" t="n"/>
    </row>
    <row r="1501">
      <c r="A1501" s="31" t="n"/>
      <c r="B1501" s="26" t="n"/>
      <c r="C1501" s="27" t="n"/>
      <c r="D1501" s="28">
        <f>IFERROR(IF(B1501="","",VLOOKUP(B1501,'Setup - Materials'!$A$5:$E$504,2,0)),"")</f>
        <v/>
      </c>
      <c r="E1501" s="27" t="n"/>
      <c r="F1501" s="32">
        <f>IF(OR(C1501="",E1501=""),"",C1501*E1501)</f>
        <v/>
      </c>
      <c r="G1501" s="26" t="n"/>
      <c r="H1501" s="26" t="n"/>
    </row>
    <row r="1502">
      <c r="A1502" s="31" t="n"/>
      <c r="B1502" s="26" t="n"/>
      <c r="C1502" s="27" t="n"/>
      <c r="D1502" s="28">
        <f>IFERROR(IF(B1502="","",VLOOKUP(B1502,'Setup - Materials'!$A$5:$E$504,2,0)),"")</f>
        <v/>
      </c>
      <c r="E1502" s="27" t="n"/>
      <c r="F1502" s="32">
        <f>IF(OR(C1502="",E1502=""),"",C1502*E1502)</f>
        <v/>
      </c>
      <c r="G1502" s="26" t="n"/>
      <c r="H1502" s="26" t="n"/>
    </row>
    <row r="1503">
      <c r="A1503" s="31" t="n"/>
      <c r="B1503" s="26" t="n"/>
      <c r="C1503" s="27" t="n"/>
      <c r="D1503" s="28">
        <f>IFERROR(IF(B1503="","",VLOOKUP(B1503,'Setup - Materials'!$A$5:$E$504,2,0)),"")</f>
        <v/>
      </c>
      <c r="E1503" s="27" t="n"/>
      <c r="F1503" s="32">
        <f>IF(OR(C1503="",E1503=""),"",C1503*E1503)</f>
        <v/>
      </c>
      <c r="G1503" s="26" t="n"/>
      <c r="H1503" s="26" t="n"/>
    </row>
    <row r="1504">
      <c r="A1504" s="31" t="n"/>
      <c r="B1504" s="26" t="n"/>
      <c r="C1504" s="27" t="n"/>
      <c r="D1504" s="28">
        <f>IFERROR(IF(B1504="","",VLOOKUP(B1504,'Setup - Materials'!$A$5:$E$504,2,0)),"")</f>
        <v/>
      </c>
      <c r="E1504" s="27" t="n"/>
      <c r="F1504" s="32">
        <f>IF(OR(C1504="",E1504=""),"",C1504*E1504)</f>
        <v/>
      </c>
      <c r="G1504" s="26" t="n"/>
      <c r="H1504" s="26" t="n"/>
    </row>
    <row r="1505">
      <c r="A1505" s="31" t="n"/>
      <c r="B1505" s="26" t="n"/>
      <c r="C1505" s="27" t="n"/>
      <c r="D1505" s="28">
        <f>IFERROR(IF(B1505="","",VLOOKUP(B1505,'Setup - Materials'!$A$5:$E$504,2,0)),"")</f>
        <v/>
      </c>
      <c r="E1505" s="27" t="n"/>
      <c r="F1505" s="32">
        <f>IF(OR(C1505="",E1505=""),"",C1505*E1505)</f>
        <v/>
      </c>
      <c r="G1505" s="26" t="n"/>
      <c r="H1505" s="26" t="n"/>
    </row>
    <row r="1506">
      <c r="A1506" s="31" t="n"/>
      <c r="B1506" s="26" t="n"/>
      <c r="C1506" s="27" t="n"/>
      <c r="D1506" s="28">
        <f>IFERROR(IF(B1506="","",VLOOKUP(B1506,'Setup - Materials'!$A$5:$E$504,2,0)),"")</f>
        <v/>
      </c>
      <c r="E1506" s="27" t="n"/>
      <c r="F1506" s="32">
        <f>IF(OR(C1506="",E1506=""),"",C1506*E1506)</f>
        <v/>
      </c>
      <c r="G1506" s="26" t="n"/>
      <c r="H1506" s="26" t="n"/>
    </row>
    <row r="1507">
      <c r="A1507" s="31" t="n"/>
      <c r="B1507" s="26" t="n"/>
      <c r="C1507" s="27" t="n"/>
      <c r="D1507" s="28">
        <f>IFERROR(IF(B1507="","",VLOOKUP(B1507,'Setup - Materials'!$A$5:$E$504,2,0)),"")</f>
        <v/>
      </c>
      <c r="E1507" s="27" t="n"/>
      <c r="F1507" s="32">
        <f>IF(OR(C1507="",E1507=""),"",C1507*E1507)</f>
        <v/>
      </c>
      <c r="G1507" s="26" t="n"/>
      <c r="H1507" s="26" t="n"/>
    </row>
    <row r="1508">
      <c r="A1508" s="31" t="n"/>
      <c r="B1508" s="26" t="n"/>
      <c r="C1508" s="27" t="n"/>
      <c r="D1508" s="28">
        <f>IFERROR(IF(B1508="","",VLOOKUP(B1508,'Setup - Materials'!$A$5:$E$504,2,0)),"")</f>
        <v/>
      </c>
      <c r="E1508" s="27" t="n"/>
      <c r="F1508" s="32">
        <f>IF(OR(C1508="",E1508=""),"",C1508*E1508)</f>
        <v/>
      </c>
      <c r="G1508" s="26" t="n"/>
      <c r="H1508" s="26" t="n"/>
    </row>
    <row r="1509">
      <c r="A1509" s="31" t="n"/>
      <c r="B1509" s="26" t="n"/>
      <c r="C1509" s="27" t="n"/>
      <c r="D1509" s="28">
        <f>IFERROR(IF(B1509="","",VLOOKUP(B1509,'Setup - Materials'!$A$5:$E$504,2,0)),"")</f>
        <v/>
      </c>
      <c r="E1509" s="27" t="n"/>
      <c r="F1509" s="32">
        <f>IF(OR(C1509="",E1509=""),"",C1509*E1509)</f>
        <v/>
      </c>
      <c r="G1509" s="26" t="n"/>
      <c r="H1509" s="26" t="n"/>
    </row>
    <row r="1510">
      <c r="A1510" s="31" t="n"/>
      <c r="B1510" s="26" t="n"/>
      <c r="C1510" s="27" t="n"/>
      <c r="D1510" s="28">
        <f>IFERROR(IF(B1510="","",VLOOKUP(B1510,'Setup - Materials'!$A$5:$E$504,2,0)),"")</f>
        <v/>
      </c>
      <c r="E1510" s="27" t="n"/>
      <c r="F1510" s="32">
        <f>IF(OR(C1510="",E1510=""),"",C1510*E1510)</f>
        <v/>
      </c>
      <c r="G1510" s="26" t="n"/>
      <c r="H1510" s="26" t="n"/>
    </row>
    <row r="1511">
      <c r="A1511" s="31" t="n"/>
      <c r="B1511" s="26" t="n"/>
      <c r="C1511" s="27" t="n"/>
      <c r="D1511" s="28">
        <f>IFERROR(IF(B1511="","",VLOOKUP(B1511,'Setup - Materials'!$A$5:$E$504,2,0)),"")</f>
        <v/>
      </c>
      <c r="E1511" s="27" t="n"/>
      <c r="F1511" s="32">
        <f>IF(OR(C1511="",E1511=""),"",C1511*E1511)</f>
        <v/>
      </c>
      <c r="G1511" s="26" t="n"/>
      <c r="H1511" s="26" t="n"/>
    </row>
    <row r="1512">
      <c r="A1512" s="31" t="n"/>
      <c r="B1512" s="26" t="n"/>
      <c r="C1512" s="27" t="n"/>
      <c r="D1512" s="28">
        <f>IFERROR(IF(B1512="","",VLOOKUP(B1512,'Setup - Materials'!$A$5:$E$504,2,0)),"")</f>
        <v/>
      </c>
      <c r="E1512" s="27" t="n"/>
      <c r="F1512" s="32">
        <f>IF(OR(C1512="",E1512=""),"",C1512*E1512)</f>
        <v/>
      </c>
      <c r="G1512" s="26" t="n"/>
      <c r="H1512" s="26" t="n"/>
    </row>
    <row r="1513">
      <c r="A1513" s="31" t="n"/>
      <c r="B1513" s="26" t="n"/>
      <c r="C1513" s="27" t="n"/>
      <c r="D1513" s="28">
        <f>IFERROR(IF(B1513="","",VLOOKUP(B1513,'Setup - Materials'!$A$5:$E$504,2,0)),"")</f>
        <v/>
      </c>
      <c r="E1513" s="27" t="n"/>
      <c r="F1513" s="32">
        <f>IF(OR(C1513="",E1513=""),"",C1513*E1513)</f>
        <v/>
      </c>
      <c r="G1513" s="26" t="n"/>
      <c r="H1513" s="26" t="n"/>
    </row>
    <row r="1514">
      <c r="A1514" s="31" t="n"/>
      <c r="B1514" s="26" t="n"/>
      <c r="C1514" s="27" t="n"/>
      <c r="D1514" s="28">
        <f>IFERROR(IF(B1514="","",VLOOKUP(B1514,'Setup - Materials'!$A$5:$E$504,2,0)),"")</f>
        <v/>
      </c>
      <c r="E1514" s="27" t="n"/>
      <c r="F1514" s="32">
        <f>IF(OR(C1514="",E1514=""),"",C1514*E1514)</f>
        <v/>
      </c>
      <c r="G1514" s="26" t="n"/>
      <c r="H1514" s="26" t="n"/>
    </row>
    <row r="1515">
      <c r="A1515" s="31" t="n"/>
      <c r="B1515" s="26" t="n"/>
      <c r="C1515" s="27" t="n"/>
      <c r="D1515" s="28">
        <f>IFERROR(IF(B1515="","",VLOOKUP(B1515,'Setup - Materials'!$A$5:$E$504,2,0)),"")</f>
        <v/>
      </c>
      <c r="E1515" s="27" t="n"/>
      <c r="F1515" s="32">
        <f>IF(OR(C1515="",E1515=""),"",C1515*E1515)</f>
        <v/>
      </c>
      <c r="G1515" s="26" t="n"/>
      <c r="H1515" s="26" t="n"/>
    </row>
    <row r="1516">
      <c r="A1516" s="31" t="n"/>
      <c r="B1516" s="26" t="n"/>
      <c r="C1516" s="27" t="n"/>
      <c r="D1516" s="28">
        <f>IFERROR(IF(B1516="","",VLOOKUP(B1516,'Setup - Materials'!$A$5:$E$504,2,0)),"")</f>
        <v/>
      </c>
      <c r="E1516" s="27" t="n"/>
      <c r="F1516" s="32">
        <f>IF(OR(C1516="",E1516=""),"",C1516*E1516)</f>
        <v/>
      </c>
      <c r="G1516" s="26" t="n"/>
      <c r="H1516" s="26" t="n"/>
    </row>
    <row r="1517">
      <c r="A1517" s="31" t="n"/>
      <c r="B1517" s="26" t="n"/>
      <c r="C1517" s="27" t="n"/>
      <c r="D1517" s="28">
        <f>IFERROR(IF(B1517="","",VLOOKUP(B1517,'Setup - Materials'!$A$5:$E$504,2,0)),"")</f>
        <v/>
      </c>
      <c r="E1517" s="27" t="n"/>
      <c r="F1517" s="32">
        <f>IF(OR(C1517="",E1517=""),"",C1517*E1517)</f>
        <v/>
      </c>
      <c r="G1517" s="26" t="n"/>
      <c r="H1517" s="26" t="n"/>
    </row>
    <row r="1518">
      <c r="A1518" s="31" t="n"/>
      <c r="B1518" s="26" t="n"/>
      <c r="C1518" s="27" t="n"/>
      <c r="D1518" s="28">
        <f>IFERROR(IF(B1518="","",VLOOKUP(B1518,'Setup - Materials'!$A$5:$E$504,2,0)),"")</f>
        <v/>
      </c>
      <c r="E1518" s="27" t="n"/>
      <c r="F1518" s="32">
        <f>IF(OR(C1518="",E1518=""),"",C1518*E1518)</f>
        <v/>
      </c>
      <c r="G1518" s="26" t="n"/>
      <c r="H1518" s="26" t="n"/>
    </row>
    <row r="1519">
      <c r="A1519" s="31" t="n"/>
      <c r="B1519" s="26" t="n"/>
      <c r="C1519" s="27" t="n"/>
      <c r="D1519" s="28">
        <f>IFERROR(IF(B1519="","",VLOOKUP(B1519,'Setup - Materials'!$A$5:$E$504,2,0)),"")</f>
        <v/>
      </c>
      <c r="E1519" s="27" t="n"/>
      <c r="F1519" s="32">
        <f>IF(OR(C1519="",E1519=""),"",C1519*E1519)</f>
        <v/>
      </c>
      <c r="G1519" s="26" t="n"/>
      <c r="H1519" s="26" t="n"/>
    </row>
    <row r="1520">
      <c r="A1520" s="31" t="n"/>
      <c r="B1520" s="26" t="n"/>
      <c r="C1520" s="27" t="n"/>
      <c r="D1520" s="28">
        <f>IFERROR(IF(B1520="","",VLOOKUP(B1520,'Setup - Materials'!$A$5:$E$504,2,0)),"")</f>
        <v/>
      </c>
      <c r="E1520" s="27" t="n"/>
      <c r="F1520" s="32">
        <f>IF(OR(C1520="",E1520=""),"",C1520*E1520)</f>
        <v/>
      </c>
      <c r="G1520" s="26" t="n"/>
      <c r="H1520" s="26" t="n"/>
    </row>
    <row r="1521">
      <c r="A1521" s="31" t="n"/>
      <c r="B1521" s="26" t="n"/>
      <c r="C1521" s="27" t="n"/>
      <c r="D1521" s="28">
        <f>IFERROR(IF(B1521="","",VLOOKUP(B1521,'Setup - Materials'!$A$5:$E$504,2,0)),"")</f>
        <v/>
      </c>
      <c r="E1521" s="27" t="n"/>
      <c r="F1521" s="32">
        <f>IF(OR(C1521="",E1521=""),"",C1521*E1521)</f>
        <v/>
      </c>
      <c r="G1521" s="26" t="n"/>
      <c r="H1521" s="26" t="n"/>
    </row>
    <row r="1522">
      <c r="A1522" s="31" t="n"/>
      <c r="B1522" s="26" t="n"/>
      <c r="C1522" s="27" t="n"/>
      <c r="D1522" s="28">
        <f>IFERROR(IF(B1522="","",VLOOKUP(B1522,'Setup - Materials'!$A$5:$E$504,2,0)),"")</f>
        <v/>
      </c>
      <c r="E1522" s="27" t="n"/>
      <c r="F1522" s="32">
        <f>IF(OR(C1522="",E1522=""),"",C1522*E1522)</f>
        <v/>
      </c>
      <c r="G1522" s="26" t="n"/>
      <c r="H1522" s="26" t="n"/>
    </row>
    <row r="1523">
      <c r="A1523" s="31" t="n"/>
      <c r="B1523" s="26" t="n"/>
      <c r="C1523" s="27" t="n"/>
      <c r="D1523" s="28">
        <f>IFERROR(IF(B1523="","",VLOOKUP(B1523,'Setup - Materials'!$A$5:$E$504,2,0)),"")</f>
        <v/>
      </c>
      <c r="E1523" s="27" t="n"/>
      <c r="F1523" s="32">
        <f>IF(OR(C1523="",E1523=""),"",C1523*E1523)</f>
        <v/>
      </c>
      <c r="G1523" s="26" t="n"/>
      <c r="H1523" s="26" t="n"/>
    </row>
    <row r="1524">
      <c r="A1524" s="31" t="n"/>
      <c r="B1524" s="26" t="n"/>
      <c r="C1524" s="27" t="n"/>
      <c r="D1524" s="28">
        <f>IFERROR(IF(B1524="","",VLOOKUP(B1524,'Setup - Materials'!$A$5:$E$504,2,0)),"")</f>
        <v/>
      </c>
      <c r="E1524" s="27" t="n"/>
      <c r="F1524" s="32">
        <f>IF(OR(C1524="",E1524=""),"",C1524*E1524)</f>
        <v/>
      </c>
      <c r="G1524" s="26" t="n"/>
      <c r="H1524" s="26" t="n"/>
    </row>
    <row r="1525">
      <c r="A1525" s="31" t="n"/>
      <c r="B1525" s="26" t="n"/>
      <c r="C1525" s="27" t="n"/>
      <c r="D1525" s="28">
        <f>IFERROR(IF(B1525="","",VLOOKUP(B1525,'Setup - Materials'!$A$5:$E$504,2,0)),"")</f>
        <v/>
      </c>
      <c r="E1525" s="27" t="n"/>
      <c r="F1525" s="32">
        <f>IF(OR(C1525="",E1525=""),"",C1525*E1525)</f>
        <v/>
      </c>
      <c r="G1525" s="26" t="n"/>
      <c r="H1525" s="26" t="n"/>
    </row>
    <row r="1526">
      <c r="A1526" s="31" t="n"/>
      <c r="B1526" s="26" t="n"/>
      <c r="C1526" s="27" t="n"/>
      <c r="D1526" s="28">
        <f>IFERROR(IF(B1526="","",VLOOKUP(B1526,'Setup - Materials'!$A$5:$E$504,2,0)),"")</f>
        <v/>
      </c>
      <c r="E1526" s="27" t="n"/>
      <c r="F1526" s="32">
        <f>IF(OR(C1526="",E1526=""),"",C1526*E1526)</f>
        <v/>
      </c>
      <c r="G1526" s="26" t="n"/>
      <c r="H1526" s="26" t="n"/>
    </row>
    <row r="1527">
      <c r="A1527" s="31" t="n"/>
      <c r="B1527" s="26" t="n"/>
      <c r="C1527" s="27" t="n"/>
      <c r="D1527" s="28">
        <f>IFERROR(IF(B1527="","",VLOOKUP(B1527,'Setup - Materials'!$A$5:$E$504,2,0)),"")</f>
        <v/>
      </c>
      <c r="E1527" s="27" t="n"/>
      <c r="F1527" s="32">
        <f>IF(OR(C1527="",E1527=""),"",C1527*E1527)</f>
        <v/>
      </c>
      <c r="G1527" s="26" t="n"/>
      <c r="H1527" s="26" t="n"/>
    </row>
    <row r="1528">
      <c r="A1528" s="31" t="n"/>
      <c r="B1528" s="26" t="n"/>
      <c r="C1528" s="27" t="n"/>
      <c r="D1528" s="28">
        <f>IFERROR(IF(B1528="","",VLOOKUP(B1528,'Setup - Materials'!$A$5:$E$504,2,0)),"")</f>
        <v/>
      </c>
      <c r="E1528" s="27" t="n"/>
      <c r="F1528" s="32">
        <f>IF(OR(C1528="",E1528=""),"",C1528*E1528)</f>
        <v/>
      </c>
      <c r="G1528" s="26" t="n"/>
      <c r="H1528" s="26" t="n"/>
    </row>
    <row r="1529">
      <c r="A1529" s="31" t="n"/>
      <c r="B1529" s="26" t="n"/>
      <c r="C1529" s="27" t="n"/>
      <c r="D1529" s="28">
        <f>IFERROR(IF(B1529="","",VLOOKUP(B1529,'Setup - Materials'!$A$5:$E$504,2,0)),"")</f>
        <v/>
      </c>
      <c r="E1529" s="27" t="n"/>
      <c r="F1529" s="32">
        <f>IF(OR(C1529="",E1529=""),"",C1529*E1529)</f>
        <v/>
      </c>
      <c r="G1529" s="26" t="n"/>
      <c r="H1529" s="26" t="n"/>
    </row>
    <row r="1530">
      <c r="A1530" s="31" t="n"/>
      <c r="B1530" s="26" t="n"/>
      <c r="C1530" s="27" t="n"/>
      <c r="D1530" s="28">
        <f>IFERROR(IF(B1530="","",VLOOKUP(B1530,'Setup - Materials'!$A$5:$E$504,2,0)),"")</f>
        <v/>
      </c>
      <c r="E1530" s="27" t="n"/>
      <c r="F1530" s="32">
        <f>IF(OR(C1530="",E1530=""),"",C1530*E1530)</f>
        <v/>
      </c>
      <c r="G1530" s="26" t="n"/>
      <c r="H1530" s="26" t="n"/>
    </row>
    <row r="1531">
      <c r="A1531" s="31" t="n"/>
      <c r="B1531" s="26" t="n"/>
      <c r="C1531" s="27" t="n"/>
      <c r="D1531" s="28">
        <f>IFERROR(IF(B1531="","",VLOOKUP(B1531,'Setup - Materials'!$A$5:$E$504,2,0)),"")</f>
        <v/>
      </c>
      <c r="E1531" s="27" t="n"/>
      <c r="F1531" s="32">
        <f>IF(OR(C1531="",E1531=""),"",C1531*E1531)</f>
        <v/>
      </c>
      <c r="G1531" s="26" t="n"/>
      <c r="H1531" s="26" t="n"/>
    </row>
    <row r="1532">
      <c r="A1532" s="31" t="n"/>
      <c r="B1532" s="26" t="n"/>
      <c r="C1532" s="27" t="n"/>
      <c r="D1532" s="28">
        <f>IFERROR(IF(B1532="","",VLOOKUP(B1532,'Setup - Materials'!$A$5:$E$504,2,0)),"")</f>
        <v/>
      </c>
      <c r="E1532" s="27" t="n"/>
      <c r="F1532" s="32">
        <f>IF(OR(C1532="",E1532=""),"",C1532*E1532)</f>
        <v/>
      </c>
      <c r="G1532" s="26" t="n"/>
      <c r="H1532" s="26" t="n"/>
    </row>
    <row r="1533">
      <c r="A1533" s="31" t="n"/>
      <c r="B1533" s="26" t="n"/>
      <c r="C1533" s="27" t="n"/>
      <c r="D1533" s="28">
        <f>IFERROR(IF(B1533="","",VLOOKUP(B1533,'Setup - Materials'!$A$5:$E$504,2,0)),"")</f>
        <v/>
      </c>
      <c r="E1533" s="27" t="n"/>
      <c r="F1533" s="32">
        <f>IF(OR(C1533="",E1533=""),"",C1533*E1533)</f>
        <v/>
      </c>
      <c r="G1533" s="26" t="n"/>
      <c r="H1533" s="26" t="n"/>
    </row>
    <row r="1534">
      <c r="A1534" s="31" t="n"/>
      <c r="B1534" s="26" t="n"/>
      <c r="C1534" s="27" t="n"/>
      <c r="D1534" s="28">
        <f>IFERROR(IF(B1534="","",VLOOKUP(B1534,'Setup - Materials'!$A$5:$E$504,2,0)),"")</f>
        <v/>
      </c>
      <c r="E1534" s="27" t="n"/>
      <c r="F1534" s="32">
        <f>IF(OR(C1534="",E1534=""),"",C1534*E1534)</f>
        <v/>
      </c>
      <c r="G1534" s="26" t="n"/>
      <c r="H1534" s="26" t="n"/>
    </row>
    <row r="1535">
      <c r="A1535" s="31" t="n"/>
      <c r="B1535" s="26" t="n"/>
      <c r="C1535" s="27" t="n"/>
      <c r="D1535" s="28">
        <f>IFERROR(IF(B1535="","",VLOOKUP(B1535,'Setup - Materials'!$A$5:$E$504,2,0)),"")</f>
        <v/>
      </c>
      <c r="E1535" s="27" t="n"/>
      <c r="F1535" s="32">
        <f>IF(OR(C1535="",E1535=""),"",C1535*E1535)</f>
        <v/>
      </c>
      <c r="G1535" s="26" t="n"/>
      <c r="H1535" s="26" t="n"/>
    </row>
    <row r="1536">
      <c r="A1536" s="31" t="n"/>
      <c r="B1536" s="26" t="n"/>
      <c r="C1536" s="27" t="n"/>
      <c r="D1536" s="28">
        <f>IFERROR(IF(B1536="","",VLOOKUP(B1536,'Setup - Materials'!$A$5:$E$504,2,0)),"")</f>
        <v/>
      </c>
      <c r="E1536" s="27" t="n"/>
      <c r="F1536" s="32">
        <f>IF(OR(C1536="",E1536=""),"",C1536*E1536)</f>
        <v/>
      </c>
      <c r="G1536" s="26" t="n"/>
      <c r="H1536" s="26" t="n"/>
    </row>
    <row r="1537">
      <c r="A1537" s="31" t="n"/>
      <c r="B1537" s="26" t="n"/>
      <c r="C1537" s="27" t="n"/>
      <c r="D1537" s="28">
        <f>IFERROR(IF(B1537="","",VLOOKUP(B1537,'Setup - Materials'!$A$5:$E$504,2,0)),"")</f>
        <v/>
      </c>
      <c r="E1537" s="27" t="n"/>
      <c r="F1537" s="32">
        <f>IF(OR(C1537="",E1537=""),"",C1537*E1537)</f>
        <v/>
      </c>
      <c r="G1537" s="26" t="n"/>
      <c r="H1537" s="26" t="n"/>
    </row>
    <row r="1538">
      <c r="A1538" s="31" t="n"/>
      <c r="B1538" s="26" t="n"/>
      <c r="C1538" s="27" t="n"/>
      <c r="D1538" s="28">
        <f>IFERROR(IF(B1538="","",VLOOKUP(B1538,'Setup - Materials'!$A$5:$E$504,2,0)),"")</f>
        <v/>
      </c>
      <c r="E1538" s="27" t="n"/>
      <c r="F1538" s="32">
        <f>IF(OR(C1538="",E1538=""),"",C1538*E1538)</f>
        <v/>
      </c>
      <c r="G1538" s="26" t="n"/>
      <c r="H1538" s="26" t="n"/>
    </row>
    <row r="1539">
      <c r="A1539" s="31" t="n"/>
      <c r="B1539" s="26" t="n"/>
      <c r="C1539" s="27" t="n"/>
      <c r="D1539" s="28">
        <f>IFERROR(IF(B1539="","",VLOOKUP(B1539,'Setup - Materials'!$A$5:$E$504,2,0)),"")</f>
        <v/>
      </c>
      <c r="E1539" s="27" t="n"/>
      <c r="F1539" s="32">
        <f>IF(OR(C1539="",E1539=""),"",C1539*E1539)</f>
        <v/>
      </c>
      <c r="G1539" s="26" t="n"/>
      <c r="H1539" s="26" t="n"/>
    </row>
    <row r="1540">
      <c r="A1540" s="31" t="n"/>
      <c r="B1540" s="26" t="n"/>
      <c r="C1540" s="27" t="n"/>
      <c r="D1540" s="28">
        <f>IFERROR(IF(B1540="","",VLOOKUP(B1540,'Setup - Materials'!$A$5:$E$504,2,0)),"")</f>
        <v/>
      </c>
      <c r="E1540" s="27" t="n"/>
      <c r="F1540" s="32">
        <f>IF(OR(C1540="",E1540=""),"",C1540*E1540)</f>
        <v/>
      </c>
      <c r="G1540" s="26" t="n"/>
      <c r="H1540" s="26" t="n"/>
    </row>
    <row r="1541">
      <c r="A1541" s="31" t="n"/>
      <c r="B1541" s="26" t="n"/>
      <c r="C1541" s="27" t="n"/>
      <c r="D1541" s="28">
        <f>IFERROR(IF(B1541="","",VLOOKUP(B1541,'Setup - Materials'!$A$5:$E$504,2,0)),"")</f>
        <v/>
      </c>
      <c r="E1541" s="27" t="n"/>
      <c r="F1541" s="32">
        <f>IF(OR(C1541="",E1541=""),"",C1541*E1541)</f>
        <v/>
      </c>
      <c r="G1541" s="26" t="n"/>
      <c r="H1541" s="26" t="n"/>
    </row>
    <row r="1542">
      <c r="A1542" s="31" t="n"/>
      <c r="B1542" s="26" t="n"/>
      <c r="C1542" s="27" t="n"/>
      <c r="D1542" s="28">
        <f>IFERROR(IF(B1542="","",VLOOKUP(B1542,'Setup - Materials'!$A$5:$E$504,2,0)),"")</f>
        <v/>
      </c>
      <c r="E1542" s="27" t="n"/>
      <c r="F1542" s="32">
        <f>IF(OR(C1542="",E1542=""),"",C1542*E1542)</f>
        <v/>
      </c>
      <c r="G1542" s="26" t="n"/>
      <c r="H1542" s="26" t="n"/>
    </row>
    <row r="1543">
      <c r="A1543" s="31" t="n"/>
      <c r="B1543" s="26" t="n"/>
      <c r="C1543" s="27" t="n"/>
      <c r="D1543" s="28">
        <f>IFERROR(IF(B1543="","",VLOOKUP(B1543,'Setup - Materials'!$A$5:$E$504,2,0)),"")</f>
        <v/>
      </c>
      <c r="E1543" s="27" t="n"/>
      <c r="F1543" s="32">
        <f>IF(OR(C1543="",E1543=""),"",C1543*E1543)</f>
        <v/>
      </c>
      <c r="G1543" s="26" t="n"/>
      <c r="H1543" s="26" t="n"/>
    </row>
    <row r="1544">
      <c r="A1544" s="31" t="n"/>
      <c r="B1544" s="26" t="n"/>
      <c r="C1544" s="27" t="n"/>
      <c r="D1544" s="28">
        <f>IFERROR(IF(B1544="","",VLOOKUP(B1544,'Setup - Materials'!$A$5:$E$504,2,0)),"")</f>
        <v/>
      </c>
      <c r="E1544" s="27" t="n"/>
      <c r="F1544" s="32">
        <f>IF(OR(C1544="",E1544=""),"",C1544*E1544)</f>
        <v/>
      </c>
      <c r="G1544" s="26" t="n"/>
      <c r="H1544" s="26" t="n"/>
    </row>
    <row r="1545">
      <c r="A1545" s="31" t="n"/>
      <c r="B1545" s="26" t="n"/>
      <c r="C1545" s="27" t="n"/>
      <c r="D1545" s="28">
        <f>IFERROR(IF(B1545="","",VLOOKUP(B1545,'Setup - Materials'!$A$5:$E$504,2,0)),"")</f>
        <v/>
      </c>
      <c r="E1545" s="27" t="n"/>
      <c r="F1545" s="32">
        <f>IF(OR(C1545="",E1545=""),"",C1545*E1545)</f>
        <v/>
      </c>
      <c r="G1545" s="26" t="n"/>
      <c r="H1545" s="26" t="n"/>
    </row>
    <row r="1546">
      <c r="A1546" s="31" t="n"/>
      <c r="B1546" s="26" t="n"/>
      <c r="C1546" s="27" t="n"/>
      <c r="D1546" s="28">
        <f>IFERROR(IF(B1546="","",VLOOKUP(B1546,'Setup - Materials'!$A$5:$E$504,2,0)),"")</f>
        <v/>
      </c>
      <c r="E1546" s="27" t="n"/>
      <c r="F1546" s="32">
        <f>IF(OR(C1546="",E1546=""),"",C1546*E1546)</f>
        <v/>
      </c>
      <c r="G1546" s="26" t="n"/>
      <c r="H1546" s="26" t="n"/>
    </row>
    <row r="1547">
      <c r="A1547" s="31" t="n"/>
      <c r="B1547" s="26" t="n"/>
      <c r="C1547" s="27" t="n"/>
      <c r="D1547" s="28">
        <f>IFERROR(IF(B1547="","",VLOOKUP(B1547,'Setup - Materials'!$A$5:$E$504,2,0)),"")</f>
        <v/>
      </c>
      <c r="E1547" s="27" t="n"/>
      <c r="F1547" s="32">
        <f>IF(OR(C1547="",E1547=""),"",C1547*E1547)</f>
        <v/>
      </c>
      <c r="G1547" s="26" t="n"/>
      <c r="H1547" s="26" t="n"/>
    </row>
    <row r="1548">
      <c r="A1548" s="31" t="n"/>
      <c r="B1548" s="26" t="n"/>
      <c r="C1548" s="27" t="n"/>
      <c r="D1548" s="28">
        <f>IFERROR(IF(B1548="","",VLOOKUP(B1548,'Setup - Materials'!$A$5:$E$504,2,0)),"")</f>
        <v/>
      </c>
      <c r="E1548" s="27" t="n"/>
      <c r="F1548" s="32">
        <f>IF(OR(C1548="",E1548=""),"",C1548*E1548)</f>
        <v/>
      </c>
      <c r="G1548" s="26" t="n"/>
      <c r="H1548" s="26" t="n"/>
    </row>
    <row r="1549">
      <c r="A1549" s="31" t="n"/>
      <c r="B1549" s="26" t="n"/>
      <c r="C1549" s="27" t="n"/>
      <c r="D1549" s="28">
        <f>IFERROR(IF(B1549="","",VLOOKUP(B1549,'Setup - Materials'!$A$5:$E$504,2,0)),"")</f>
        <v/>
      </c>
      <c r="E1549" s="27" t="n"/>
      <c r="F1549" s="32">
        <f>IF(OR(C1549="",E1549=""),"",C1549*E1549)</f>
        <v/>
      </c>
      <c r="G1549" s="26" t="n"/>
      <c r="H1549" s="26" t="n"/>
    </row>
    <row r="1550">
      <c r="A1550" s="31" t="n"/>
      <c r="B1550" s="26" t="n"/>
      <c r="C1550" s="27" t="n"/>
      <c r="D1550" s="28">
        <f>IFERROR(IF(B1550="","",VLOOKUP(B1550,'Setup - Materials'!$A$5:$E$504,2,0)),"")</f>
        <v/>
      </c>
      <c r="E1550" s="27" t="n"/>
      <c r="F1550" s="32">
        <f>IF(OR(C1550="",E1550=""),"",C1550*E1550)</f>
        <v/>
      </c>
      <c r="G1550" s="26" t="n"/>
      <c r="H1550" s="26" t="n"/>
    </row>
    <row r="1551">
      <c r="A1551" s="31" t="n"/>
      <c r="B1551" s="26" t="n"/>
      <c r="C1551" s="27" t="n"/>
      <c r="D1551" s="28">
        <f>IFERROR(IF(B1551="","",VLOOKUP(B1551,'Setup - Materials'!$A$5:$E$504,2,0)),"")</f>
        <v/>
      </c>
      <c r="E1551" s="27" t="n"/>
      <c r="F1551" s="32">
        <f>IF(OR(C1551="",E1551=""),"",C1551*E1551)</f>
        <v/>
      </c>
      <c r="G1551" s="26" t="n"/>
      <c r="H1551" s="26" t="n"/>
    </row>
    <row r="1552">
      <c r="A1552" s="31" t="n"/>
      <c r="B1552" s="26" t="n"/>
      <c r="C1552" s="27" t="n"/>
      <c r="D1552" s="28">
        <f>IFERROR(IF(B1552="","",VLOOKUP(B1552,'Setup - Materials'!$A$5:$E$504,2,0)),"")</f>
        <v/>
      </c>
      <c r="E1552" s="27" t="n"/>
      <c r="F1552" s="32">
        <f>IF(OR(C1552="",E1552=""),"",C1552*E1552)</f>
        <v/>
      </c>
      <c r="G1552" s="26" t="n"/>
      <c r="H1552" s="26" t="n"/>
    </row>
    <row r="1553">
      <c r="A1553" s="31" t="n"/>
      <c r="B1553" s="26" t="n"/>
      <c r="C1553" s="27" t="n"/>
      <c r="D1553" s="28">
        <f>IFERROR(IF(B1553="","",VLOOKUP(B1553,'Setup - Materials'!$A$5:$E$504,2,0)),"")</f>
        <v/>
      </c>
      <c r="E1553" s="27" t="n"/>
      <c r="F1553" s="32">
        <f>IF(OR(C1553="",E1553=""),"",C1553*E1553)</f>
        <v/>
      </c>
      <c r="G1553" s="26" t="n"/>
      <c r="H1553" s="26" t="n"/>
    </row>
    <row r="1554">
      <c r="A1554" s="31" t="n"/>
      <c r="B1554" s="26" t="n"/>
      <c r="C1554" s="27" t="n"/>
      <c r="D1554" s="28">
        <f>IFERROR(IF(B1554="","",VLOOKUP(B1554,'Setup - Materials'!$A$5:$E$504,2,0)),"")</f>
        <v/>
      </c>
      <c r="E1554" s="27" t="n"/>
      <c r="F1554" s="32">
        <f>IF(OR(C1554="",E1554=""),"",C1554*E1554)</f>
        <v/>
      </c>
      <c r="G1554" s="26" t="n"/>
      <c r="H1554" s="26" t="n"/>
    </row>
    <row r="1555">
      <c r="A1555" s="31" t="n"/>
      <c r="B1555" s="26" t="n"/>
      <c r="C1555" s="27" t="n"/>
      <c r="D1555" s="28">
        <f>IFERROR(IF(B1555="","",VLOOKUP(B1555,'Setup - Materials'!$A$5:$E$504,2,0)),"")</f>
        <v/>
      </c>
      <c r="E1555" s="27" t="n"/>
      <c r="F1555" s="32">
        <f>IF(OR(C1555="",E1555=""),"",C1555*E1555)</f>
        <v/>
      </c>
      <c r="G1555" s="26" t="n"/>
      <c r="H1555" s="26" t="n"/>
    </row>
    <row r="1556">
      <c r="A1556" s="31" t="n"/>
      <c r="B1556" s="26" t="n"/>
      <c r="C1556" s="27" t="n"/>
      <c r="D1556" s="28">
        <f>IFERROR(IF(B1556="","",VLOOKUP(B1556,'Setup - Materials'!$A$5:$E$504,2,0)),"")</f>
        <v/>
      </c>
      <c r="E1556" s="27" t="n"/>
      <c r="F1556" s="32">
        <f>IF(OR(C1556="",E1556=""),"",C1556*E1556)</f>
        <v/>
      </c>
      <c r="G1556" s="26" t="n"/>
      <c r="H1556" s="26" t="n"/>
    </row>
    <row r="1557">
      <c r="A1557" s="31" t="n"/>
      <c r="B1557" s="26" t="n"/>
      <c r="C1557" s="27" t="n"/>
      <c r="D1557" s="28">
        <f>IFERROR(IF(B1557="","",VLOOKUP(B1557,'Setup - Materials'!$A$5:$E$504,2,0)),"")</f>
        <v/>
      </c>
      <c r="E1557" s="27" t="n"/>
      <c r="F1557" s="32">
        <f>IF(OR(C1557="",E1557=""),"",C1557*E1557)</f>
        <v/>
      </c>
      <c r="G1557" s="26" t="n"/>
      <c r="H1557" s="26" t="n"/>
    </row>
    <row r="1558">
      <c r="A1558" s="31" t="n"/>
      <c r="B1558" s="26" t="n"/>
      <c r="C1558" s="27" t="n"/>
      <c r="D1558" s="28">
        <f>IFERROR(IF(B1558="","",VLOOKUP(B1558,'Setup - Materials'!$A$5:$E$504,2,0)),"")</f>
        <v/>
      </c>
      <c r="E1558" s="27" t="n"/>
      <c r="F1558" s="32">
        <f>IF(OR(C1558="",E1558=""),"",C1558*E1558)</f>
        <v/>
      </c>
      <c r="G1558" s="26" t="n"/>
      <c r="H1558" s="26" t="n"/>
    </row>
    <row r="1559">
      <c r="A1559" s="31" t="n"/>
      <c r="B1559" s="26" t="n"/>
      <c r="C1559" s="27" t="n"/>
      <c r="D1559" s="28">
        <f>IFERROR(IF(B1559="","",VLOOKUP(B1559,'Setup - Materials'!$A$5:$E$504,2,0)),"")</f>
        <v/>
      </c>
      <c r="E1559" s="27" t="n"/>
      <c r="F1559" s="32">
        <f>IF(OR(C1559="",E1559=""),"",C1559*E1559)</f>
        <v/>
      </c>
      <c r="G1559" s="26" t="n"/>
      <c r="H1559" s="26" t="n"/>
    </row>
    <row r="1560">
      <c r="A1560" s="31" t="n"/>
      <c r="B1560" s="26" t="n"/>
      <c r="C1560" s="27" t="n"/>
      <c r="D1560" s="28">
        <f>IFERROR(IF(B1560="","",VLOOKUP(B1560,'Setup - Materials'!$A$5:$E$504,2,0)),"")</f>
        <v/>
      </c>
      <c r="E1560" s="27" t="n"/>
      <c r="F1560" s="32">
        <f>IF(OR(C1560="",E1560=""),"",C1560*E1560)</f>
        <v/>
      </c>
      <c r="G1560" s="26" t="n"/>
      <c r="H1560" s="26" t="n"/>
    </row>
    <row r="1561">
      <c r="A1561" s="31" t="n"/>
      <c r="B1561" s="26" t="n"/>
      <c r="C1561" s="27" t="n"/>
      <c r="D1561" s="28">
        <f>IFERROR(IF(B1561="","",VLOOKUP(B1561,'Setup - Materials'!$A$5:$E$504,2,0)),"")</f>
        <v/>
      </c>
      <c r="E1561" s="27" t="n"/>
      <c r="F1561" s="32">
        <f>IF(OR(C1561="",E1561=""),"",C1561*E1561)</f>
        <v/>
      </c>
      <c r="G1561" s="26" t="n"/>
      <c r="H1561" s="26" t="n"/>
    </row>
    <row r="1562">
      <c r="A1562" s="31" t="n"/>
      <c r="B1562" s="26" t="n"/>
      <c r="C1562" s="27" t="n"/>
      <c r="D1562" s="28">
        <f>IFERROR(IF(B1562="","",VLOOKUP(B1562,'Setup - Materials'!$A$5:$E$504,2,0)),"")</f>
        <v/>
      </c>
      <c r="E1562" s="27" t="n"/>
      <c r="F1562" s="32">
        <f>IF(OR(C1562="",E1562=""),"",C1562*E1562)</f>
        <v/>
      </c>
      <c r="G1562" s="26" t="n"/>
      <c r="H1562" s="26" t="n"/>
    </row>
    <row r="1563">
      <c r="A1563" s="31" t="n"/>
      <c r="B1563" s="26" t="n"/>
      <c r="C1563" s="27" t="n"/>
      <c r="D1563" s="28">
        <f>IFERROR(IF(B1563="","",VLOOKUP(B1563,'Setup - Materials'!$A$5:$E$504,2,0)),"")</f>
        <v/>
      </c>
      <c r="E1563" s="27" t="n"/>
      <c r="F1563" s="32">
        <f>IF(OR(C1563="",E1563=""),"",C1563*E1563)</f>
        <v/>
      </c>
      <c r="G1563" s="26" t="n"/>
      <c r="H1563" s="26" t="n"/>
    </row>
    <row r="1564">
      <c r="A1564" s="31" t="n"/>
      <c r="B1564" s="26" t="n"/>
      <c r="C1564" s="27" t="n"/>
      <c r="D1564" s="28">
        <f>IFERROR(IF(B1564="","",VLOOKUP(B1564,'Setup - Materials'!$A$5:$E$504,2,0)),"")</f>
        <v/>
      </c>
      <c r="E1564" s="27" t="n"/>
      <c r="F1564" s="32">
        <f>IF(OR(C1564="",E1564=""),"",C1564*E1564)</f>
        <v/>
      </c>
      <c r="G1564" s="26" t="n"/>
      <c r="H1564" s="26" t="n"/>
    </row>
    <row r="1565">
      <c r="A1565" s="31" t="n"/>
      <c r="B1565" s="26" t="n"/>
      <c r="C1565" s="27" t="n"/>
      <c r="D1565" s="28">
        <f>IFERROR(IF(B1565="","",VLOOKUP(B1565,'Setup - Materials'!$A$5:$E$504,2,0)),"")</f>
        <v/>
      </c>
      <c r="E1565" s="27" t="n"/>
      <c r="F1565" s="32">
        <f>IF(OR(C1565="",E1565=""),"",C1565*E1565)</f>
        <v/>
      </c>
      <c r="G1565" s="26" t="n"/>
      <c r="H1565" s="26" t="n"/>
    </row>
    <row r="1566">
      <c r="A1566" s="31" t="n"/>
      <c r="B1566" s="26" t="n"/>
      <c r="C1566" s="27" t="n"/>
      <c r="D1566" s="28">
        <f>IFERROR(IF(B1566="","",VLOOKUP(B1566,'Setup - Materials'!$A$5:$E$504,2,0)),"")</f>
        <v/>
      </c>
      <c r="E1566" s="27" t="n"/>
      <c r="F1566" s="32">
        <f>IF(OR(C1566="",E1566=""),"",C1566*E1566)</f>
        <v/>
      </c>
      <c r="G1566" s="26" t="n"/>
      <c r="H1566" s="26" t="n"/>
    </row>
    <row r="1567">
      <c r="A1567" s="31" t="n"/>
      <c r="B1567" s="26" t="n"/>
      <c r="C1567" s="27" t="n"/>
      <c r="D1567" s="28">
        <f>IFERROR(IF(B1567="","",VLOOKUP(B1567,'Setup - Materials'!$A$5:$E$504,2,0)),"")</f>
        <v/>
      </c>
      <c r="E1567" s="27" t="n"/>
      <c r="F1567" s="32">
        <f>IF(OR(C1567="",E1567=""),"",C1567*E1567)</f>
        <v/>
      </c>
      <c r="G1567" s="26" t="n"/>
      <c r="H1567" s="26" t="n"/>
    </row>
    <row r="1568">
      <c r="A1568" s="31" t="n"/>
      <c r="B1568" s="26" t="n"/>
      <c r="C1568" s="27" t="n"/>
      <c r="D1568" s="28">
        <f>IFERROR(IF(B1568="","",VLOOKUP(B1568,'Setup - Materials'!$A$5:$E$504,2,0)),"")</f>
        <v/>
      </c>
      <c r="E1568" s="27" t="n"/>
      <c r="F1568" s="32">
        <f>IF(OR(C1568="",E1568=""),"",C1568*E1568)</f>
        <v/>
      </c>
      <c r="G1568" s="26" t="n"/>
      <c r="H1568" s="26" t="n"/>
    </row>
    <row r="1569">
      <c r="A1569" s="31" t="n"/>
      <c r="B1569" s="26" t="n"/>
      <c r="C1569" s="27" t="n"/>
      <c r="D1569" s="28">
        <f>IFERROR(IF(B1569="","",VLOOKUP(B1569,'Setup - Materials'!$A$5:$E$504,2,0)),"")</f>
        <v/>
      </c>
      <c r="E1569" s="27" t="n"/>
      <c r="F1569" s="32">
        <f>IF(OR(C1569="",E1569=""),"",C1569*E1569)</f>
        <v/>
      </c>
      <c r="G1569" s="26" t="n"/>
      <c r="H1569" s="26" t="n"/>
    </row>
    <row r="1570">
      <c r="A1570" s="31" t="n"/>
      <c r="B1570" s="26" t="n"/>
      <c r="C1570" s="27" t="n"/>
      <c r="D1570" s="28">
        <f>IFERROR(IF(B1570="","",VLOOKUP(B1570,'Setup - Materials'!$A$5:$E$504,2,0)),"")</f>
        <v/>
      </c>
      <c r="E1570" s="27" t="n"/>
      <c r="F1570" s="32">
        <f>IF(OR(C1570="",E1570=""),"",C1570*E1570)</f>
        <v/>
      </c>
      <c r="G1570" s="26" t="n"/>
      <c r="H1570" s="26" t="n"/>
    </row>
    <row r="1571">
      <c r="A1571" s="31" t="n"/>
      <c r="B1571" s="26" t="n"/>
      <c r="C1571" s="27" t="n"/>
      <c r="D1571" s="28">
        <f>IFERROR(IF(B1571="","",VLOOKUP(B1571,'Setup - Materials'!$A$5:$E$504,2,0)),"")</f>
        <v/>
      </c>
      <c r="E1571" s="27" t="n"/>
      <c r="F1571" s="32">
        <f>IF(OR(C1571="",E1571=""),"",C1571*E1571)</f>
        <v/>
      </c>
      <c r="G1571" s="26" t="n"/>
      <c r="H1571" s="26" t="n"/>
    </row>
    <row r="1572">
      <c r="A1572" s="31" t="n"/>
      <c r="B1572" s="26" t="n"/>
      <c r="C1572" s="27" t="n"/>
      <c r="D1572" s="28">
        <f>IFERROR(IF(B1572="","",VLOOKUP(B1572,'Setup - Materials'!$A$5:$E$504,2,0)),"")</f>
        <v/>
      </c>
      <c r="E1572" s="27" t="n"/>
      <c r="F1572" s="32">
        <f>IF(OR(C1572="",E1572=""),"",C1572*E1572)</f>
        <v/>
      </c>
      <c r="G1572" s="26" t="n"/>
      <c r="H1572" s="26" t="n"/>
    </row>
    <row r="1573">
      <c r="A1573" s="31" t="n"/>
      <c r="B1573" s="26" t="n"/>
      <c r="C1573" s="27" t="n"/>
      <c r="D1573" s="28">
        <f>IFERROR(IF(B1573="","",VLOOKUP(B1573,'Setup - Materials'!$A$5:$E$504,2,0)),"")</f>
        <v/>
      </c>
      <c r="E1573" s="27" t="n"/>
      <c r="F1573" s="32">
        <f>IF(OR(C1573="",E1573=""),"",C1573*E1573)</f>
        <v/>
      </c>
      <c r="G1573" s="26" t="n"/>
      <c r="H1573" s="26" t="n"/>
    </row>
    <row r="1574">
      <c r="A1574" s="31" t="n"/>
      <c r="B1574" s="26" t="n"/>
      <c r="C1574" s="27" t="n"/>
      <c r="D1574" s="28">
        <f>IFERROR(IF(B1574="","",VLOOKUP(B1574,'Setup - Materials'!$A$5:$E$504,2,0)),"")</f>
        <v/>
      </c>
      <c r="E1574" s="27" t="n"/>
      <c r="F1574" s="32">
        <f>IF(OR(C1574="",E1574=""),"",C1574*E1574)</f>
        <v/>
      </c>
      <c r="G1574" s="26" t="n"/>
      <c r="H1574" s="26" t="n"/>
    </row>
    <row r="1575">
      <c r="A1575" s="31" t="n"/>
      <c r="B1575" s="26" t="n"/>
      <c r="C1575" s="27" t="n"/>
      <c r="D1575" s="28">
        <f>IFERROR(IF(B1575="","",VLOOKUP(B1575,'Setup - Materials'!$A$5:$E$504,2,0)),"")</f>
        <v/>
      </c>
      <c r="E1575" s="27" t="n"/>
      <c r="F1575" s="32">
        <f>IF(OR(C1575="",E1575=""),"",C1575*E1575)</f>
        <v/>
      </c>
      <c r="G1575" s="26" t="n"/>
      <c r="H1575" s="26" t="n"/>
    </row>
    <row r="1576">
      <c r="A1576" s="31" t="n"/>
      <c r="B1576" s="26" t="n"/>
      <c r="C1576" s="27" t="n"/>
      <c r="D1576" s="28">
        <f>IFERROR(IF(B1576="","",VLOOKUP(B1576,'Setup - Materials'!$A$5:$E$504,2,0)),"")</f>
        <v/>
      </c>
      <c r="E1576" s="27" t="n"/>
      <c r="F1576" s="32">
        <f>IF(OR(C1576="",E1576=""),"",C1576*E1576)</f>
        <v/>
      </c>
      <c r="G1576" s="26" t="n"/>
      <c r="H1576" s="26" t="n"/>
    </row>
    <row r="1577">
      <c r="A1577" s="31" t="n"/>
      <c r="B1577" s="26" t="n"/>
      <c r="C1577" s="27" t="n"/>
      <c r="D1577" s="28">
        <f>IFERROR(IF(B1577="","",VLOOKUP(B1577,'Setup - Materials'!$A$5:$E$504,2,0)),"")</f>
        <v/>
      </c>
      <c r="E1577" s="27" t="n"/>
      <c r="F1577" s="32">
        <f>IF(OR(C1577="",E1577=""),"",C1577*E1577)</f>
        <v/>
      </c>
      <c r="G1577" s="26" t="n"/>
      <c r="H1577" s="26" t="n"/>
    </row>
    <row r="1578">
      <c r="A1578" s="31" t="n"/>
      <c r="B1578" s="26" t="n"/>
      <c r="C1578" s="27" t="n"/>
      <c r="D1578" s="28">
        <f>IFERROR(IF(B1578="","",VLOOKUP(B1578,'Setup - Materials'!$A$5:$E$504,2,0)),"")</f>
        <v/>
      </c>
      <c r="E1578" s="27" t="n"/>
      <c r="F1578" s="32">
        <f>IF(OR(C1578="",E1578=""),"",C1578*E1578)</f>
        <v/>
      </c>
      <c r="G1578" s="26" t="n"/>
      <c r="H1578" s="26" t="n"/>
    </row>
    <row r="1579">
      <c r="A1579" s="31" t="n"/>
      <c r="B1579" s="26" t="n"/>
      <c r="C1579" s="27" t="n"/>
      <c r="D1579" s="28">
        <f>IFERROR(IF(B1579="","",VLOOKUP(B1579,'Setup - Materials'!$A$5:$E$504,2,0)),"")</f>
        <v/>
      </c>
      <c r="E1579" s="27" t="n"/>
      <c r="F1579" s="32">
        <f>IF(OR(C1579="",E1579=""),"",C1579*E1579)</f>
        <v/>
      </c>
      <c r="G1579" s="26" t="n"/>
      <c r="H1579" s="26" t="n"/>
    </row>
    <row r="1580">
      <c r="A1580" s="31" t="n"/>
      <c r="B1580" s="26" t="n"/>
      <c r="C1580" s="27" t="n"/>
      <c r="D1580" s="28">
        <f>IFERROR(IF(B1580="","",VLOOKUP(B1580,'Setup - Materials'!$A$5:$E$504,2,0)),"")</f>
        <v/>
      </c>
      <c r="E1580" s="27" t="n"/>
      <c r="F1580" s="32">
        <f>IF(OR(C1580="",E1580=""),"",C1580*E1580)</f>
        <v/>
      </c>
      <c r="G1580" s="26" t="n"/>
      <c r="H1580" s="26" t="n"/>
    </row>
    <row r="1581">
      <c r="A1581" s="31" t="n"/>
      <c r="B1581" s="26" t="n"/>
      <c r="C1581" s="27" t="n"/>
      <c r="D1581" s="28">
        <f>IFERROR(IF(B1581="","",VLOOKUP(B1581,'Setup - Materials'!$A$5:$E$504,2,0)),"")</f>
        <v/>
      </c>
      <c r="E1581" s="27" t="n"/>
      <c r="F1581" s="32">
        <f>IF(OR(C1581="",E1581=""),"",C1581*E1581)</f>
        <v/>
      </c>
      <c r="G1581" s="26" t="n"/>
      <c r="H1581" s="26" t="n"/>
    </row>
    <row r="1582">
      <c r="A1582" s="31" t="n"/>
      <c r="B1582" s="26" t="n"/>
      <c r="C1582" s="27" t="n"/>
      <c r="D1582" s="28">
        <f>IFERROR(IF(B1582="","",VLOOKUP(B1582,'Setup - Materials'!$A$5:$E$504,2,0)),"")</f>
        <v/>
      </c>
      <c r="E1582" s="27" t="n"/>
      <c r="F1582" s="32">
        <f>IF(OR(C1582="",E1582=""),"",C1582*E1582)</f>
        <v/>
      </c>
      <c r="G1582" s="26" t="n"/>
      <c r="H1582" s="26" t="n"/>
    </row>
    <row r="1583">
      <c r="A1583" s="31" t="n"/>
      <c r="B1583" s="26" t="n"/>
      <c r="C1583" s="27" t="n"/>
      <c r="D1583" s="28">
        <f>IFERROR(IF(B1583="","",VLOOKUP(B1583,'Setup - Materials'!$A$5:$E$504,2,0)),"")</f>
        <v/>
      </c>
      <c r="E1583" s="27" t="n"/>
      <c r="F1583" s="32">
        <f>IF(OR(C1583="",E1583=""),"",C1583*E1583)</f>
        <v/>
      </c>
      <c r="G1583" s="26" t="n"/>
      <c r="H1583" s="26" t="n"/>
    </row>
    <row r="1584">
      <c r="A1584" s="31" t="n"/>
      <c r="B1584" s="26" t="n"/>
      <c r="C1584" s="27" t="n"/>
      <c r="D1584" s="28">
        <f>IFERROR(IF(B1584="","",VLOOKUP(B1584,'Setup - Materials'!$A$5:$E$504,2,0)),"")</f>
        <v/>
      </c>
      <c r="E1584" s="27" t="n"/>
      <c r="F1584" s="32">
        <f>IF(OR(C1584="",E1584=""),"",C1584*E1584)</f>
        <v/>
      </c>
      <c r="G1584" s="26" t="n"/>
      <c r="H1584" s="26" t="n"/>
    </row>
    <row r="1585">
      <c r="A1585" s="31" t="n"/>
      <c r="B1585" s="26" t="n"/>
      <c r="C1585" s="27" t="n"/>
      <c r="D1585" s="28">
        <f>IFERROR(IF(B1585="","",VLOOKUP(B1585,'Setup - Materials'!$A$5:$E$504,2,0)),"")</f>
        <v/>
      </c>
      <c r="E1585" s="27" t="n"/>
      <c r="F1585" s="32">
        <f>IF(OR(C1585="",E1585=""),"",C1585*E1585)</f>
        <v/>
      </c>
      <c r="G1585" s="26" t="n"/>
      <c r="H1585" s="26" t="n"/>
    </row>
    <row r="1586">
      <c r="A1586" s="31" t="n"/>
      <c r="B1586" s="26" t="n"/>
      <c r="C1586" s="27" t="n"/>
      <c r="D1586" s="28">
        <f>IFERROR(IF(B1586="","",VLOOKUP(B1586,'Setup - Materials'!$A$5:$E$504,2,0)),"")</f>
        <v/>
      </c>
      <c r="E1586" s="27" t="n"/>
      <c r="F1586" s="32">
        <f>IF(OR(C1586="",E1586=""),"",C1586*E1586)</f>
        <v/>
      </c>
      <c r="G1586" s="26" t="n"/>
      <c r="H1586" s="26" t="n"/>
    </row>
    <row r="1587">
      <c r="A1587" s="31" t="n"/>
      <c r="B1587" s="26" t="n"/>
      <c r="C1587" s="27" t="n"/>
      <c r="D1587" s="28">
        <f>IFERROR(IF(B1587="","",VLOOKUP(B1587,'Setup - Materials'!$A$5:$E$504,2,0)),"")</f>
        <v/>
      </c>
      <c r="E1587" s="27" t="n"/>
      <c r="F1587" s="32">
        <f>IF(OR(C1587="",E1587=""),"",C1587*E1587)</f>
        <v/>
      </c>
      <c r="G1587" s="26" t="n"/>
      <c r="H1587" s="26" t="n"/>
    </row>
    <row r="1588">
      <c r="A1588" s="31" t="n"/>
      <c r="B1588" s="26" t="n"/>
      <c r="C1588" s="27" t="n"/>
      <c r="D1588" s="28">
        <f>IFERROR(IF(B1588="","",VLOOKUP(B1588,'Setup - Materials'!$A$5:$E$504,2,0)),"")</f>
        <v/>
      </c>
      <c r="E1588" s="27" t="n"/>
      <c r="F1588" s="32">
        <f>IF(OR(C1588="",E1588=""),"",C1588*E1588)</f>
        <v/>
      </c>
      <c r="G1588" s="26" t="n"/>
      <c r="H1588" s="26" t="n"/>
    </row>
    <row r="1589">
      <c r="A1589" s="31" t="n"/>
      <c r="B1589" s="26" t="n"/>
      <c r="C1589" s="27" t="n"/>
      <c r="D1589" s="28">
        <f>IFERROR(IF(B1589="","",VLOOKUP(B1589,'Setup - Materials'!$A$5:$E$504,2,0)),"")</f>
        <v/>
      </c>
      <c r="E1589" s="27" t="n"/>
      <c r="F1589" s="32">
        <f>IF(OR(C1589="",E1589=""),"",C1589*E1589)</f>
        <v/>
      </c>
      <c r="G1589" s="26" t="n"/>
      <c r="H1589" s="26" t="n"/>
    </row>
    <row r="1590">
      <c r="A1590" s="31" t="n"/>
      <c r="B1590" s="26" t="n"/>
      <c r="C1590" s="27" t="n"/>
      <c r="D1590" s="28">
        <f>IFERROR(IF(B1590="","",VLOOKUP(B1590,'Setup - Materials'!$A$5:$E$504,2,0)),"")</f>
        <v/>
      </c>
      <c r="E1590" s="27" t="n"/>
      <c r="F1590" s="32">
        <f>IF(OR(C1590="",E1590=""),"",C1590*E1590)</f>
        <v/>
      </c>
      <c r="G1590" s="26" t="n"/>
      <c r="H1590" s="26" t="n"/>
    </row>
    <row r="1591">
      <c r="A1591" s="31" t="n"/>
      <c r="B1591" s="26" t="n"/>
      <c r="C1591" s="27" t="n"/>
      <c r="D1591" s="28">
        <f>IFERROR(IF(B1591="","",VLOOKUP(B1591,'Setup - Materials'!$A$5:$E$504,2,0)),"")</f>
        <v/>
      </c>
      <c r="E1591" s="27" t="n"/>
      <c r="F1591" s="32">
        <f>IF(OR(C1591="",E1591=""),"",C1591*E1591)</f>
        <v/>
      </c>
      <c r="G1591" s="26" t="n"/>
      <c r="H1591" s="26" t="n"/>
    </row>
    <row r="1592">
      <c r="A1592" s="31" t="n"/>
      <c r="B1592" s="26" t="n"/>
      <c r="C1592" s="27" t="n"/>
      <c r="D1592" s="28">
        <f>IFERROR(IF(B1592="","",VLOOKUP(B1592,'Setup - Materials'!$A$5:$E$504,2,0)),"")</f>
        <v/>
      </c>
      <c r="E1592" s="27" t="n"/>
      <c r="F1592" s="32">
        <f>IF(OR(C1592="",E1592=""),"",C1592*E1592)</f>
        <v/>
      </c>
      <c r="G1592" s="26" t="n"/>
      <c r="H1592" s="26" t="n"/>
    </row>
    <row r="1593">
      <c r="A1593" s="31" t="n"/>
      <c r="B1593" s="26" t="n"/>
      <c r="C1593" s="27" t="n"/>
      <c r="D1593" s="28">
        <f>IFERROR(IF(B1593="","",VLOOKUP(B1593,'Setup - Materials'!$A$5:$E$504,2,0)),"")</f>
        <v/>
      </c>
      <c r="E1593" s="27" t="n"/>
      <c r="F1593" s="32">
        <f>IF(OR(C1593="",E1593=""),"",C1593*E1593)</f>
        <v/>
      </c>
      <c r="G1593" s="26" t="n"/>
      <c r="H1593" s="26" t="n"/>
    </row>
    <row r="1594">
      <c r="A1594" s="31" t="n"/>
      <c r="B1594" s="26" t="n"/>
      <c r="C1594" s="27" t="n"/>
      <c r="D1594" s="28">
        <f>IFERROR(IF(B1594="","",VLOOKUP(B1594,'Setup - Materials'!$A$5:$E$504,2,0)),"")</f>
        <v/>
      </c>
      <c r="E1594" s="27" t="n"/>
      <c r="F1594" s="32">
        <f>IF(OR(C1594="",E1594=""),"",C1594*E1594)</f>
        <v/>
      </c>
      <c r="G1594" s="26" t="n"/>
      <c r="H1594" s="26" t="n"/>
    </row>
    <row r="1595">
      <c r="A1595" s="31" t="n"/>
      <c r="B1595" s="26" t="n"/>
      <c r="C1595" s="27" t="n"/>
      <c r="D1595" s="28">
        <f>IFERROR(IF(B1595="","",VLOOKUP(B1595,'Setup - Materials'!$A$5:$E$504,2,0)),"")</f>
        <v/>
      </c>
      <c r="E1595" s="27" t="n"/>
      <c r="F1595" s="32">
        <f>IF(OR(C1595="",E1595=""),"",C1595*E1595)</f>
        <v/>
      </c>
      <c r="G1595" s="26" t="n"/>
      <c r="H1595" s="26" t="n"/>
    </row>
    <row r="1596">
      <c r="A1596" s="31" t="n"/>
      <c r="B1596" s="26" t="n"/>
      <c r="C1596" s="27" t="n"/>
      <c r="D1596" s="28">
        <f>IFERROR(IF(B1596="","",VLOOKUP(B1596,'Setup - Materials'!$A$5:$E$504,2,0)),"")</f>
        <v/>
      </c>
      <c r="E1596" s="27" t="n"/>
      <c r="F1596" s="32">
        <f>IF(OR(C1596="",E1596=""),"",C1596*E1596)</f>
        <v/>
      </c>
      <c r="G1596" s="26" t="n"/>
      <c r="H1596" s="26" t="n"/>
    </row>
    <row r="1597">
      <c r="A1597" s="31" t="n"/>
      <c r="B1597" s="26" t="n"/>
      <c r="C1597" s="27" t="n"/>
      <c r="D1597" s="28">
        <f>IFERROR(IF(B1597="","",VLOOKUP(B1597,'Setup - Materials'!$A$5:$E$504,2,0)),"")</f>
        <v/>
      </c>
      <c r="E1597" s="27" t="n"/>
      <c r="F1597" s="32">
        <f>IF(OR(C1597="",E1597=""),"",C1597*E1597)</f>
        <v/>
      </c>
      <c r="G1597" s="26" t="n"/>
      <c r="H1597" s="26" t="n"/>
    </row>
    <row r="1598">
      <c r="A1598" s="31" t="n"/>
      <c r="B1598" s="26" t="n"/>
      <c r="C1598" s="27" t="n"/>
      <c r="D1598" s="28">
        <f>IFERROR(IF(B1598="","",VLOOKUP(B1598,'Setup - Materials'!$A$5:$E$504,2,0)),"")</f>
        <v/>
      </c>
      <c r="E1598" s="27" t="n"/>
      <c r="F1598" s="32">
        <f>IF(OR(C1598="",E1598=""),"",C1598*E1598)</f>
        <v/>
      </c>
      <c r="G1598" s="26" t="n"/>
      <c r="H1598" s="26" t="n"/>
    </row>
    <row r="1599">
      <c r="A1599" s="31" t="n"/>
      <c r="B1599" s="26" t="n"/>
      <c r="C1599" s="27" t="n"/>
      <c r="D1599" s="28">
        <f>IFERROR(IF(B1599="","",VLOOKUP(B1599,'Setup - Materials'!$A$5:$E$504,2,0)),"")</f>
        <v/>
      </c>
      <c r="E1599" s="27" t="n"/>
      <c r="F1599" s="32">
        <f>IF(OR(C1599="",E1599=""),"",C1599*E1599)</f>
        <v/>
      </c>
      <c r="G1599" s="26" t="n"/>
      <c r="H1599" s="26" t="n"/>
    </row>
    <row r="1600">
      <c r="A1600" s="31" t="n"/>
      <c r="B1600" s="26" t="n"/>
      <c r="C1600" s="27" t="n"/>
      <c r="D1600" s="28">
        <f>IFERROR(IF(B1600="","",VLOOKUP(B1600,'Setup - Materials'!$A$5:$E$504,2,0)),"")</f>
        <v/>
      </c>
      <c r="E1600" s="27" t="n"/>
      <c r="F1600" s="32">
        <f>IF(OR(C1600="",E1600=""),"",C1600*E1600)</f>
        <v/>
      </c>
      <c r="G1600" s="26" t="n"/>
      <c r="H1600" s="26" t="n"/>
    </row>
    <row r="1601">
      <c r="A1601" s="31" t="n"/>
      <c r="B1601" s="26" t="n"/>
      <c r="C1601" s="27" t="n"/>
      <c r="D1601" s="28">
        <f>IFERROR(IF(B1601="","",VLOOKUP(B1601,'Setup - Materials'!$A$5:$E$504,2,0)),"")</f>
        <v/>
      </c>
      <c r="E1601" s="27" t="n"/>
      <c r="F1601" s="32">
        <f>IF(OR(C1601="",E1601=""),"",C1601*E1601)</f>
        <v/>
      </c>
      <c r="G1601" s="26" t="n"/>
      <c r="H1601" s="26" t="n"/>
    </row>
    <row r="1602">
      <c r="A1602" s="31" t="n"/>
      <c r="B1602" s="26" t="n"/>
      <c r="C1602" s="27" t="n"/>
      <c r="D1602" s="28">
        <f>IFERROR(IF(B1602="","",VLOOKUP(B1602,'Setup - Materials'!$A$5:$E$504,2,0)),"")</f>
        <v/>
      </c>
      <c r="E1602" s="27" t="n"/>
      <c r="F1602" s="32">
        <f>IF(OR(C1602="",E1602=""),"",C1602*E1602)</f>
        <v/>
      </c>
      <c r="G1602" s="26" t="n"/>
      <c r="H1602" s="26" t="n"/>
    </row>
    <row r="1603">
      <c r="A1603" s="31" t="n"/>
      <c r="B1603" s="26" t="n"/>
      <c r="C1603" s="27" t="n"/>
      <c r="D1603" s="28">
        <f>IFERROR(IF(B1603="","",VLOOKUP(B1603,'Setup - Materials'!$A$5:$E$504,2,0)),"")</f>
        <v/>
      </c>
      <c r="E1603" s="27" t="n"/>
      <c r="F1603" s="32">
        <f>IF(OR(C1603="",E1603=""),"",C1603*E1603)</f>
        <v/>
      </c>
      <c r="G1603" s="26" t="n"/>
      <c r="H1603" s="26" t="n"/>
    </row>
    <row r="1604">
      <c r="A1604" s="31" t="n"/>
      <c r="B1604" s="26" t="n"/>
      <c r="C1604" s="27" t="n"/>
      <c r="D1604" s="28">
        <f>IFERROR(IF(B1604="","",VLOOKUP(B1604,'Setup - Materials'!$A$5:$E$504,2,0)),"")</f>
        <v/>
      </c>
      <c r="E1604" s="27" t="n"/>
      <c r="F1604" s="32">
        <f>IF(OR(C1604="",E1604=""),"",C1604*E1604)</f>
        <v/>
      </c>
      <c r="G1604" s="26" t="n"/>
      <c r="H1604" s="26" t="n"/>
    </row>
    <row r="1605">
      <c r="A1605" s="31" t="n"/>
      <c r="B1605" s="26" t="n"/>
      <c r="C1605" s="27" t="n"/>
      <c r="D1605" s="28">
        <f>IFERROR(IF(B1605="","",VLOOKUP(B1605,'Setup - Materials'!$A$5:$E$504,2,0)),"")</f>
        <v/>
      </c>
      <c r="E1605" s="27" t="n"/>
      <c r="F1605" s="32">
        <f>IF(OR(C1605="",E1605=""),"",C1605*E1605)</f>
        <v/>
      </c>
      <c r="G1605" s="26" t="n"/>
      <c r="H1605" s="26" t="n"/>
    </row>
    <row r="1606">
      <c r="A1606" s="31" t="n"/>
      <c r="B1606" s="26" t="n"/>
      <c r="C1606" s="27" t="n"/>
      <c r="D1606" s="28">
        <f>IFERROR(IF(B1606="","",VLOOKUP(B1606,'Setup - Materials'!$A$5:$E$504,2,0)),"")</f>
        <v/>
      </c>
      <c r="E1606" s="27" t="n"/>
      <c r="F1606" s="32">
        <f>IF(OR(C1606="",E1606=""),"",C1606*E1606)</f>
        <v/>
      </c>
      <c r="G1606" s="26" t="n"/>
      <c r="H1606" s="26" t="n"/>
    </row>
    <row r="1607">
      <c r="A1607" s="31" t="n"/>
      <c r="B1607" s="26" t="n"/>
      <c r="C1607" s="27" t="n"/>
      <c r="D1607" s="28">
        <f>IFERROR(IF(B1607="","",VLOOKUP(B1607,'Setup - Materials'!$A$5:$E$504,2,0)),"")</f>
        <v/>
      </c>
      <c r="E1607" s="27" t="n"/>
      <c r="F1607" s="32">
        <f>IF(OR(C1607="",E1607=""),"",C1607*E1607)</f>
        <v/>
      </c>
      <c r="G1607" s="26" t="n"/>
      <c r="H1607" s="26" t="n"/>
    </row>
    <row r="1608">
      <c r="A1608" s="31" t="n"/>
      <c r="B1608" s="26" t="n"/>
      <c r="C1608" s="27" t="n"/>
      <c r="D1608" s="28">
        <f>IFERROR(IF(B1608="","",VLOOKUP(B1608,'Setup - Materials'!$A$5:$E$504,2,0)),"")</f>
        <v/>
      </c>
      <c r="E1608" s="27" t="n"/>
      <c r="F1608" s="32">
        <f>IF(OR(C1608="",E1608=""),"",C1608*E1608)</f>
        <v/>
      </c>
      <c r="G1608" s="26" t="n"/>
      <c r="H1608" s="26" t="n"/>
    </row>
    <row r="1609">
      <c r="A1609" s="31" t="n"/>
      <c r="B1609" s="26" t="n"/>
      <c r="C1609" s="27" t="n"/>
      <c r="D1609" s="28">
        <f>IFERROR(IF(B1609="","",VLOOKUP(B1609,'Setup - Materials'!$A$5:$E$504,2,0)),"")</f>
        <v/>
      </c>
      <c r="E1609" s="27" t="n"/>
      <c r="F1609" s="32">
        <f>IF(OR(C1609="",E1609=""),"",C1609*E1609)</f>
        <v/>
      </c>
      <c r="G1609" s="26" t="n"/>
      <c r="H1609" s="26" t="n"/>
    </row>
    <row r="1610">
      <c r="A1610" s="31" t="n"/>
      <c r="B1610" s="26" t="n"/>
      <c r="C1610" s="27" t="n"/>
      <c r="D1610" s="28">
        <f>IFERROR(IF(B1610="","",VLOOKUP(B1610,'Setup - Materials'!$A$5:$E$504,2,0)),"")</f>
        <v/>
      </c>
      <c r="E1610" s="27" t="n"/>
      <c r="F1610" s="32">
        <f>IF(OR(C1610="",E1610=""),"",C1610*E1610)</f>
        <v/>
      </c>
      <c r="G1610" s="26" t="n"/>
      <c r="H1610" s="26" t="n"/>
    </row>
    <row r="1611">
      <c r="A1611" s="31" t="n"/>
      <c r="B1611" s="26" t="n"/>
      <c r="C1611" s="27" t="n"/>
      <c r="D1611" s="28">
        <f>IFERROR(IF(B1611="","",VLOOKUP(B1611,'Setup - Materials'!$A$5:$E$504,2,0)),"")</f>
        <v/>
      </c>
      <c r="E1611" s="27" t="n"/>
      <c r="F1611" s="32">
        <f>IF(OR(C1611="",E1611=""),"",C1611*E1611)</f>
        <v/>
      </c>
      <c r="G1611" s="26" t="n"/>
      <c r="H1611" s="26" t="n"/>
    </row>
    <row r="1612">
      <c r="A1612" s="31" t="n"/>
      <c r="B1612" s="26" t="n"/>
      <c r="C1612" s="27" t="n"/>
      <c r="D1612" s="28">
        <f>IFERROR(IF(B1612="","",VLOOKUP(B1612,'Setup - Materials'!$A$5:$E$504,2,0)),"")</f>
        <v/>
      </c>
      <c r="E1612" s="27" t="n"/>
      <c r="F1612" s="32">
        <f>IF(OR(C1612="",E1612=""),"",C1612*E1612)</f>
        <v/>
      </c>
      <c r="G1612" s="26" t="n"/>
      <c r="H1612" s="26" t="n"/>
    </row>
    <row r="1613">
      <c r="A1613" s="31" t="n"/>
      <c r="B1613" s="26" t="n"/>
      <c r="C1613" s="27" t="n"/>
      <c r="D1613" s="28">
        <f>IFERROR(IF(B1613="","",VLOOKUP(B1613,'Setup - Materials'!$A$5:$E$504,2,0)),"")</f>
        <v/>
      </c>
      <c r="E1613" s="27" t="n"/>
      <c r="F1613" s="32">
        <f>IF(OR(C1613="",E1613=""),"",C1613*E1613)</f>
        <v/>
      </c>
      <c r="G1613" s="26" t="n"/>
      <c r="H1613" s="26" t="n"/>
    </row>
    <row r="1614">
      <c r="A1614" s="31" t="n"/>
      <c r="B1614" s="26" t="n"/>
      <c r="C1614" s="27" t="n"/>
      <c r="D1614" s="28">
        <f>IFERROR(IF(B1614="","",VLOOKUP(B1614,'Setup - Materials'!$A$5:$E$504,2,0)),"")</f>
        <v/>
      </c>
      <c r="E1614" s="27" t="n"/>
      <c r="F1614" s="32">
        <f>IF(OR(C1614="",E1614=""),"",C1614*E1614)</f>
        <v/>
      </c>
      <c r="G1614" s="26" t="n"/>
      <c r="H1614" s="26" t="n"/>
    </row>
    <row r="1615">
      <c r="A1615" s="31" t="n"/>
      <c r="B1615" s="26" t="n"/>
      <c r="C1615" s="27" t="n"/>
      <c r="D1615" s="28">
        <f>IFERROR(IF(B1615="","",VLOOKUP(B1615,'Setup - Materials'!$A$5:$E$504,2,0)),"")</f>
        <v/>
      </c>
      <c r="E1615" s="27" t="n"/>
      <c r="F1615" s="32">
        <f>IF(OR(C1615="",E1615=""),"",C1615*E1615)</f>
        <v/>
      </c>
      <c r="G1615" s="26" t="n"/>
      <c r="H1615" s="26" t="n"/>
    </row>
    <row r="1616">
      <c r="A1616" s="31" t="n"/>
      <c r="B1616" s="26" t="n"/>
      <c r="C1616" s="27" t="n"/>
      <c r="D1616" s="28">
        <f>IFERROR(IF(B1616="","",VLOOKUP(B1616,'Setup - Materials'!$A$5:$E$504,2,0)),"")</f>
        <v/>
      </c>
      <c r="E1616" s="27" t="n"/>
      <c r="F1616" s="32">
        <f>IF(OR(C1616="",E1616=""),"",C1616*E1616)</f>
        <v/>
      </c>
      <c r="G1616" s="26" t="n"/>
      <c r="H1616" s="26" t="n"/>
    </row>
    <row r="1617">
      <c r="A1617" s="31" t="n"/>
      <c r="B1617" s="26" t="n"/>
      <c r="C1617" s="27" t="n"/>
      <c r="D1617" s="28">
        <f>IFERROR(IF(B1617="","",VLOOKUP(B1617,'Setup - Materials'!$A$5:$E$504,2,0)),"")</f>
        <v/>
      </c>
      <c r="E1617" s="27" t="n"/>
      <c r="F1617" s="32">
        <f>IF(OR(C1617="",E1617=""),"",C1617*E1617)</f>
        <v/>
      </c>
      <c r="G1617" s="26" t="n"/>
      <c r="H1617" s="26" t="n"/>
    </row>
    <row r="1618">
      <c r="A1618" s="31" t="n"/>
      <c r="B1618" s="26" t="n"/>
      <c r="C1618" s="27" t="n"/>
      <c r="D1618" s="28">
        <f>IFERROR(IF(B1618="","",VLOOKUP(B1618,'Setup - Materials'!$A$5:$E$504,2,0)),"")</f>
        <v/>
      </c>
      <c r="E1618" s="27" t="n"/>
      <c r="F1618" s="32">
        <f>IF(OR(C1618="",E1618=""),"",C1618*E1618)</f>
        <v/>
      </c>
      <c r="G1618" s="26" t="n"/>
      <c r="H1618" s="26" t="n"/>
    </row>
    <row r="1619">
      <c r="A1619" s="31" t="n"/>
      <c r="B1619" s="26" t="n"/>
      <c r="C1619" s="27" t="n"/>
      <c r="D1619" s="28">
        <f>IFERROR(IF(B1619="","",VLOOKUP(B1619,'Setup - Materials'!$A$5:$E$504,2,0)),"")</f>
        <v/>
      </c>
      <c r="E1619" s="27" t="n"/>
      <c r="F1619" s="32">
        <f>IF(OR(C1619="",E1619=""),"",C1619*E1619)</f>
        <v/>
      </c>
      <c r="G1619" s="26" t="n"/>
      <c r="H1619" s="26" t="n"/>
    </row>
    <row r="1620">
      <c r="A1620" s="31" t="n"/>
      <c r="B1620" s="26" t="n"/>
      <c r="C1620" s="27" t="n"/>
      <c r="D1620" s="28">
        <f>IFERROR(IF(B1620="","",VLOOKUP(B1620,'Setup - Materials'!$A$5:$E$504,2,0)),"")</f>
        <v/>
      </c>
      <c r="E1620" s="27" t="n"/>
      <c r="F1620" s="32">
        <f>IF(OR(C1620="",E1620=""),"",C1620*E1620)</f>
        <v/>
      </c>
      <c r="G1620" s="26" t="n"/>
      <c r="H1620" s="26" t="n"/>
    </row>
    <row r="1621">
      <c r="A1621" s="31" t="n"/>
      <c r="B1621" s="26" t="n"/>
      <c r="C1621" s="27" t="n"/>
      <c r="D1621" s="28">
        <f>IFERROR(IF(B1621="","",VLOOKUP(B1621,'Setup - Materials'!$A$5:$E$504,2,0)),"")</f>
        <v/>
      </c>
      <c r="E1621" s="27" t="n"/>
      <c r="F1621" s="32">
        <f>IF(OR(C1621="",E1621=""),"",C1621*E1621)</f>
        <v/>
      </c>
      <c r="G1621" s="26" t="n"/>
      <c r="H1621" s="26" t="n"/>
    </row>
    <row r="1622">
      <c r="A1622" s="31" t="n"/>
      <c r="B1622" s="26" t="n"/>
      <c r="C1622" s="27" t="n"/>
      <c r="D1622" s="28">
        <f>IFERROR(IF(B1622="","",VLOOKUP(B1622,'Setup - Materials'!$A$5:$E$504,2,0)),"")</f>
        <v/>
      </c>
      <c r="E1622" s="27" t="n"/>
      <c r="F1622" s="32">
        <f>IF(OR(C1622="",E1622=""),"",C1622*E1622)</f>
        <v/>
      </c>
      <c r="G1622" s="26" t="n"/>
      <c r="H1622" s="26" t="n"/>
    </row>
    <row r="1623">
      <c r="A1623" s="31" t="n"/>
      <c r="B1623" s="26" t="n"/>
      <c r="C1623" s="27" t="n"/>
      <c r="D1623" s="28">
        <f>IFERROR(IF(B1623="","",VLOOKUP(B1623,'Setup - Materials'!$A$5:$E$504,2,0)),"")</f>
        <v/>
      </c>
      <c r="E1623" s="27" t="n"/>
      <c r="F1623" s="32">
        <f>IF(OR(C1623="",E1623=""),"",C1623*E1623)</f>
        <v/>
      </c>
      <c r="G1623" s="26" t="n"/>
      <c r="H1623" s="26" t="n"/>
    </row>
    <row r="1624">
      <c r="A1624" s="31" t="n"/>
      <c r="B1624" s="26" t="n"/>
      <c r="C1624" s="27" t="n"/>
      <c r="D1624" s="28">
        <f>IFERROR(IF(B1624="","",VLOOKUP(B1624,'Setup - Materials'!$A$5:$E$504,2,0)),"")</f>
        <v/>
      </c>
      <c r="E1624" s="27" t="n"/>
      <c r="F1624" s="32">
        <f>IF(OR(C1624="",E1624=""),"",C1624*E1624)</f>
        <v/>
      </c>
      <c r="G1624" s="26" t="n"/>
      <c r="H1624" s="26" t="n"/>
    </row>
    <row r="1625">
      <c r="A1625" s="31" t="n"/>
      <c r="B1625" s="26" t="n"/>
      <c r="C1625" s="27" t="n"/>
      <c r="D1625" s="28">
        <f>IFERROR(IF(B1625="","",VLOOKUP(B1625,'Setup - Materials'!$A$5:$E$504,2,0)),"")</f>
        <v/>
      </c>
      <c r="E1625" s="27" t="n"/>
      <c r="F1625" s="32">
        <f>IF(OR(C1625="",E1625=""),"",C1625*E1625)</f>
        <v/>
      </c>
      <c r="G1625" s="26" t="n"/>
      <c r="H1625" s="26" t="n"/>
    </row>
    <row r="1626">
      <c r="A1626" s="31" t="n"/>
      <c r="B1626" s="26" t="n"/>
      <c r="C1626" s="27" t="n"/>
      <c r="D1626" s="28">
        <f>IFERROR(IF(B1626="","",VLOOKUP(B1626,'Setup - Materials'!$A$5:$E$504,2,0)),"")</f>
        <v/>
      </c>
      <c r="E1626" s="27" t="n"/>
      <c r="F1626" s="32">
        <f>IF(OR(C1626="",E1626=""),"",C1626*E1626)</f>
        <v/>
      </c>
      <c r="G1626" s="26" t="n"/>
      <c r="H1626" s="26" t="n"/>
    </row>
    <row r="1627">
      <c r="A1627" s="31" t="n"/>
      <c r="B1627" s="26" t="n"/>
      <c r="C1627" s="27" t="n"/>
      <c r="D1627" s="28">
        <f>IFERROR(IF(B1627="","",VLOOKUP(B1627,'Setup - Materials'!$A$5:$E$504,2,0)),"")</f>
        <v/>
      </c>
      <c r="E1627" s="27" t="n"/>
      <c r="F1627" s="32">
        <f>IF(OR(C1627="",E1627=""),"",C1627*E1627)</f>
        <v/>
      </c>
      <c r="G1627" s="26" t="n"/>
      <c r="H1627" s="26" t="n"/>
    </row>
    <row r="1628">
      <c r="A1628" s="31" t="n"/>
      <c r="B1628" s="26" t="n"/>
      <c r="C1628" s="27" t="n"/>
      <c r="D1628" s="28">
        <f>IFERROR(IF(B1628="","",VLOOKUP(B1628,'Setup - Materials'!$A$5:$E$504,2,0)),"")</f>
        <v/>
      </c>
      <c r="E1628" s="27" t="n"/>
      <c r="F1628" s="32">
        <f>IF(OR(C1628="",E1628=""),"",C1628*E1628)</f>
        <v/>
      </c>
      <c r="G1628" s="26" t="n"/>
      <c r="H1628" s="26" t="n"/>
    </row>
    <row r="1629">
      <c r="A1629" s="31" t="n"/>
      <c r="B1629" s="26" t="n"/>
      <c r="C1629" s="27" t="n"/>
      <c r="D1629" s="28">
        <f>IFERROR(IF(B1629="","",VLOOKUP(B1629,'Setup - Materials'!$A$5:$E$504,2,0)),"")</f>
        <v/>
      </c>
      <c r="E1629" s="27" t="n"/>
      <c r="F1629" s="32">
        <f>IF(OR(C1629="",E1629=""),"",C1629*E1629)</f>
        <v/>
      </c>
      <c r="G1629" s="26" t="n"/>
      <c r="H1629" s="26" t="n"/>
    </row>
    <row r="1630">
      <c r="A1630" s="31" t="n"/>
      <c r="B1630" s="26" t="n"/>
      <c r="C1630" s="27" t="n"/>
      <c r="D1630" s="28">
        <f>IFERROR(IF(B1630="","",VLOOKUP(B1630,'Setup - Materials'!$A$5:$E$504,2,0)),"")</f>
        <v/>
      </c>
      <c r="E1630" s="27" t="n"/>
      <c r="F1630" s="32">
        <f>IF(OR(C1630="",E1630=""),"",C1630*E1630)</f>
        <v/>
      </c>
      <c r="G1630" s="26" t="n"/>
      <c r="H1630" s="26" t="n"/>
    </row>
    <row r="1631">
      <c r="A1631" s="31" t="n"/>
      <c r="B1631" s="26" t="n"/>
      <c r="C1631" s="27" t="n"/>
      <c r="D1631" s="28">
        <f>IFERROR(IF(B1631="","",VLOOKUP(B1631,'Setup - Materials'!$A$5:$E$504,2,0)),"")</f>
        <v/>
      </c>
      <c r="E1631" s="27" t="n"/>
      <c r="F1631" s="32">
        <f>IF(OR(C1631="",E1631=""),"",C1631*E1631)</f>
        <v/>
      </c>
      <c r="G1631" s="26" t="n"/>
      <c r="H1631" s="26" t="n"/>
    </row>
    <row r="1632">
      <c r="A1632" s="31" t="n"/>
      <c r="B1632" s="26" t="n"/>
      <c r="C1632" s="27" t="n"/>
      <c r="D1632" s="28">
        <f>IFERROR(IF(B1632="","",VLOOKUP(B1632,'Setup - Materials'!$A$5:$E$504,2,0)),"")</f>
        <v/>
      </c>
      <c r="E1632" s="27" t="n"/>
      <c r="F1632" s="32">
        <f>IF(OR(C1632="",E1632=""),"",C1632*E1632)</f>
        <v/>
      </c>
      <c r="G1632" s="26" t="n"/>
      <c r="H1632" s="26" t="n"/>
    </row>
    <row r="1633">
      <c r="A1633" s="31" t="n"/>
      <c r="B1633" s="26" t="n"/>
      <c r="C1633" s="27" t="n"/>
      <c r="D1633" s="28">
        <f>IFERROR(IF(B1633="","",VLOOKUP(B1633,'Setup - Materials'!$A$5:$E$504,2,0)),"")</f>
        <v/>
      </c>
      <c r="E1633" s="27" t="n"/>
      <c r="F1633" s="32">
        <f>IF(OR(C1633="",E1633=""),"",C1633*E1633)</f>
        <v/>
      </c>
      <c r="G1633" s="26" t="n"/>
      <c r="H1633" s="26" t="n"/>
    </row>
    <row r="1634">
      <c r="A1634" s="31" t="n"/>
      <c r="B1634" s="26" t="n"/>
      <c r="C1634" s="27" t="n"/>
      <c r="D1634" s="28">
        <f>IFERROR(IF(B1634="","",VLOOKUP(B1634,'Setup - Materials'!$A$5:$E$504,2,0)),"")</f>
        <v/>
      </c>
      <c r="E1634" s="27" t="n"/>
      <c r="F1634" s="32">
        <f>IF(OR(C1634="",E1634=""),"",C1634*E1634)</f>
        <v/>
      </c>
      <c r="G1634" s="26" t="n"/>
      <c r="H1634" s="26" t="n"/>
    </row>
    <row r="1635">
      <c r="A1635" s="31" t="n"/>
      <c r="B1635" s="26" t="n"/>
      <c r="C1635" s="27" t="n"/>
      <c r="D1635" s="28">
        <f>IFERROR(IF(B1635="","",VLOOKUP(B1635,'Setup - Materials'!$A$5:$E$504,2,0)),"")</f>
        <v/>
      </c>
      <c r="E1635" s="27" t="n"/>
      <c r="F1635" s="32">
        <f>IF(OR(C1635="",E1635=""),"",C1635*E1635)</f>
        <v/>
      </c>
      <c r="G1635" s="26" t="n"/>
      <c r="H1635" s="26" t="n"/>
    </row>
    <row r="1636">
      <c r="A1636" s="31" t="n"/>
      <c r="B1636" s="26" t="n"/>
      <c r="C1636" s="27" t="n"/>
      <c r="D1636" s="28">
        <f>IFERROR(IF(B1636="","",VLOOKUP(B1636,'Setup - Materials'!$A$5:$E$504,2,0)),"")</f>
        <v/>
      </c>
      <c r="E1636" s="27" t="n"/>
      <c r="F1636" s="32">
        <f>IF(OR(C1636="",E1636=""),"",C1636*E1636)</f>
        <v/>
      </c>
      <c r="G1636" s="26" t="n"/>
      <c r="H1636" s="26" t="n"/>
    </row>
    <row r="1637">
      <c r="A1637" s="31" t="n"/>
      <c r="B1637" s="26" t="n"/>
      <c r="C1637" s="27" t="n"/>
      <c r="D1637" s="28">
        <f>IFERROR(IF(B1637="","",VLOOKUP(B1637,'Setup - Materials'!$A$5:$E$504,2,0)),"")</f>
        <v/>
      </c>
      <c r="E1637" s="27" t="n"/>
      <c r="F1637" s="32">
        <f>IF(OR(C1637="",E1637=""),"",C1637*E1637)</f>
        <v/>
      </c>
      <c r="G1637" s="26" t="n"/>
      <c r="H1637" s="26" t="n"/>
    </row>
    <row r="1638">
      <c r="A1638" s="31" t="n"/>
      <c r="B1638" s="26" t="n"/>
      <c r="C1638" s="27" t="n"/>
      <c r="D1638" s="28">
        <f>IFERROR(IF(B1638="","",VLOOKUP(B1638,'Setup - Materials'!$A$5:$E$504,2,0)),"")</f>
        <v/>
      </c>
      <c r="E1638" s="27" t="n"/>
      <c r="F1638" s="32">
        <f>IF(OR(C1638="",E1638=""),"",C1638*E1638)</f>
        <v/>
      </c>
      <c r="G1638" s="26" t="n"/>
      <c r="H1638" s="26" t="n"/>
    </row>
    <row r="1639">
      <c r="A1639" s="31" t="n"/>
      <c r="B1639" s="26" t="n"/>
      <c r="C1639" s="27" t="n"/>
      <c r="D1639" s="28">
        <f>IFERROR(IF(B1639="","",VLOOKUP(B1639,'Setup - Materials'!$A$5:$E$504,2,0)),"")</f>
        <v/>
      </c>
      <c r="E1639" s="27" t="n"/>
      <c r="F1639" s="32">
        <f>IF(OR(C1639="",E1639=""),"",C1639*E1639)</f>
        <v/>
      </c>
      <c r="G1639" s="26" t="n"/>
      <c r="H1639" s="26" t="n"/>
    </row>
    <row r="1640">
      <c r="A1640" s="31" t="n"/>
      <c r="B1640" s="26" t="n"/>
      <c r="C1640" s="27" t="n"/>
      <c r="D1640" s="28">
        <f>IFERROR(IF(B1640="","",VLOOKUP(B1640,'Setup - Materials'!$A$5:$E$504,2,0)),"")</f>
        <v/>
      </c>
      <c r="E1640" s="27" t="n"/>
      <c r="F1640" s="32">
        <f>IF(OR(C1640="",E1640=""),"",C1640*E1640)</f>
        <v/>
      </c>
      <c r="G1640" s="26" t="n"/>
      <c r="H1640" s="26" t="n"/>
    </row>
    <row r="1641">
      <c r="A1641" s="31" t="n"/>
      <c r="B1641" s="26" t="n"/>
      <c r="C1641" s="27" t="n"/>
      <c r="D1641" s="28">
        <f>IFERROR(IF(B1641="","",VLOOKUP(B1641,'Setup - Materials'!$A$5:$E$504,2,0)),"")</f>
        <v/>
      </c>
      <c r="E1641" s="27" t="n"/>
      <c r="F1641" s="32">
        <f>IF(OR(C1641="",E1641=""),"",C1641*E1641)</f>
        <v/>
      </c>
      <c r="G1641" s="26" t="n"/>
      <c r="H1641" s="26" t="n"/>
    </row>
    <row r="1642">
      <c r="A1642" s="31" t="n"/>
      <c r="B1642" s="26" t="n"/>
      <c r="C1642" s="27" t="n"/>
      <c r="D1642" s="28">
        <f>IFERROR(IF(B1642="","",VLOOKUP(B1642,'Setup - Materials'!$A$5:$E$504,2,0)),"")</f>
        <v/>
      </c>
      <c r="E1642" s="27" t="n"/>
      <c r="F1642" s="32">
        <f>IF(OR(C1642="",E1642=""),"",C1642*E1642)</f>
        <v/>
      </c>
      <c r="G1642" s="26" t="n"/>
      <c r="H1642" s="26" t="n"/>
    </row>
    <row r="1643">
      <c r="A1643" s="31" t="n"/>
      <c r="B1643" s="26" t="n"/>
      <c r="C1643" s="27" t="n"/>
      <c r="D1643" s="28">
        <f>IFERROR(IF(B1643="","",VLOOKUP(B1643,'Setup - Materials'!$A$5:$E$504,2,0)),"")</f>
        <v/>
      </c>
      <c r="E1643" s="27" t="n"/>
      <c r="F1643" s="32">
        <f>IF(OR(C1643="",E1643=""),"",C1643*E1643)</f>
        <v/>
      </c>
      <c r="G1643" s="26" t="n"/>
      <c r="H1643" s="26" t="n"/>
    </row>
    <row r="1644">
      <c r="A1644" s="31" t="n"/>
      <c r="B1644" s="26" t="n"/>
      <c r="C1644" s="27" t="n"/>
      <c r="D1644" s="28">
        <f>IFERROR(IF(B1644="","",VLOOKUP(B1644,'Setup - Materials'!$A$5:$E$504,2,0)),"")</f>
        <v/>
      </c>
      <c r="E1644" s="27" t="n"/>
      <c r="F1644" s="32">
        <f>IF(OR(C1644="",E1644=""),"",C1644*E1644)</f>
        <v/>
      </c>
      <c r="G1644" s="26" t="n"/>
      <c r="H1644" s="26" t="n"/>
    </row>
    <row r="1645">
      <c r="A1645" s="31" t="n"/>
      <c r="B1645" s="26" t="n"/>
      <c r="C1645" s="27" t="n"/>
      <c r="D1645" s="28">
        <f>IFERROR(IF(B1645="","",VLOOKUP(B1645,'Setup - Materials'!$A$5:$E$504,2,0)),"")</f>
        <v/>
      </c>
      <c r="E1645" s="27" t="n"/>
      <c r="F1645" s="32">
        <f>IF(OR(C1645="",E1645=""),"",C1645*E1645)</f>
        <v/>
      </c>
      <c r="G1645" s="26" t="n"/>
      <c r="H1645" s="26" t="n"/>
    </row>
    <row r="1646">
      <c r="A1646" s="31" t="n"/>
      <c r="B1646" s="26" t="n"/>
      <c r="C1646" s="27" t="n"/>
      <c r="D1646" s="28">
        <f>IFERROR(IF(B1646="","",VLOOKUP(B1646,'Setup - Materials'!$A$5:$E$504,2,0)),"")</f>
        <v/>
      </c>
      <c r="E1646" s="27" t="n"/>
      <c r="F1646" s="32">
        <f>IF(OR(C1646="",E1646=""),"",C1646*E1646)</f>
        <v/>
      </c>
      <c r="G1646" s="26" t="n"/>
      <c r="H1646" s="26" t="n"/>
    </row>
    <row r="1647">
      <c r="A1647" s="31" t="n"/>
      <c r="B1647" s="26" t="n"/>
      <c r="C1647" s="27" t="n"/>
      <c r="D1647" s="28">
        <f>IFERROR(IF(B1647="","",VLOOKUP(B1647,'Setup - Materials'!$A$5:$E$504,2,0)),"")</f>
        <v/>
      </c>
      <c r="E1647" s="27" t="n"/>
      <c r="F1647" s="32">
        <f>IF(OR(C1647="",E1647=""),"",C1647*E1647)</f>
        <v/>
      </c>
      <c r="G1647" s="26" t="n"/>
      <c r="H1647" s="26" t="n"/>
    </row>
    <row r="1648">
      <c r="A1648" s="31" t="n"/>
      <c r="B1648" s="26" t="n"/>
      <c r="C1648" s="27" t="n"/>
      <c r="D1648" s="28">
        <f>IFERROR(IF(B1648="","",VLOOKUP(B1648,'Setup - Materials'!$A$5:$E$504,2,0)),"")</f>
        <v/>
      </c>
      <c r="E1648" s="27" t="n"/>
      <c r="F1648" s="32">
        <f>IF(OR(C1648="",E1648=""),"",C1648*E1648)</f>
        <v/>
      </c>
      <c r="G1648" s="26" t="n"/>
      <c r="H1648" s="26" t="n"/>
    </row>
    <row r="1649">
      <c r="A1649" s="31" t="n"/>
      <c r="B1649" s="26" t="n"/>
      <c r="C1649" s="27" t="n"/>
      <c r="D1649" s="28">
        <f>IFERROR(IF(B1649="","",VLOOKUP(B1649,'Setup - Materials'!$A$5:$E$504,2,0)),"")</f>
        <v/>
      </c>
      <c r="E1649" s="27" t="n"/>
      <c r="F1649" s="32">
        <f>IF(OR(C1649="",E1649=""),"",C1649*E1649)</f>
        <v/>
      </c>
      <c r="G1649" s="26" t="n"/>
      <c r="H1649" s="26" t="n"/>
    </row>
    <row r="1650">
      <c r="A1650" s="31" t="n"/>
      <c r="B1650" s="26" t="n"/>
      <c r="C1650" s="27" t="n"/>
      <c r="D1650" s="28">
        <f>IFERROR(IF(B1650="","",VLOOKUP(B1650,'Setup - Materials'!$A$5:$E$504,2,0)),"")</f>
        <v/>
      </c>
      <c r="E1650" s="27" t="n"/>
      <c r="F1650" s="32">
        <f>IF(OR(C1650="",E1650=""),"",C1650*E1650)</f>
        <v/>
      </c>
      <c r="G1650" s="26" t="n"/>
      <c r="H1650" s="26" t="n"/>
    </row>
    <row r="1651">
      <c r="A1651" s="31" t="n"/>
      <c r="B1651" s="26" t="n"/>
      <c r="C1651" s="27" t="n"/>
      <c r="D1651" s="28">
        <f>IFERROR(IF(B1651="","",VLOOKUP(B1651,'Setup - Materials'!$A$5:$E$504,2,0)),"")</f>
        <v/>
      </c>
      <c r="E1651" s="27" t="n"/>
      <c r="F1651" s="32">
        <f>IF(OR(C1651="",E1651=""),"",C1651*E1651)</f>
        <v/>
      </c>
      <c r="G1651" s="26" t="n"/>
      <c r="H1651" s="26" t="n"/>
    </row>
    <row r="1652">
      <c r="A1652" s="31" t="n"/>
      <c r="B1652" s="26" t="n"/>
      <c r="C1652" s="27" t="n"/>
      <c r="D1652" s="28">
        <f>IFERROR(IF(B1652="","",VLOOKUP(B1652,'Setup - Materials'!$A$5:$E$504,2,0)),"")</f>
        <v/>
      </c>
      <c r="E1652" s="27" t="n"/>
      <c r="F1652" s="32">
        <f>IF(OR(C1652="",E1652=""),"",C1652*E1652)</f>
        <v/>
      </c>
      <c r="G1652" s="26" t="n"/>
      <c r="H1652" s="26" t="n"/>
    </row>
    <row r="1653">
      <c r="A1653" s="31" t="n"/>
      <c r="B1653" s="26" t="n"/>
      <c r="C1653" s="27" t="n"/>
      <c r="D1653" s="28">
        <f>IFERROR(IF(B1653="","",VLOOKUP(B1653,'Setup - Materials'!$A$5:$E$504,2,0)),"")</f>
        <v/>
      </c>
      <c r="E1653" s="27" t="n"/>
      <c r="F1653" s="32">
        <f>IF(OR(C1653="",E1653=""),"",C1653*E1653)</f>
        <v/>
      </c>
      <c r="G1653" s="26" t="n"/>
      <c r="H1653" s="26" t="n"/>
    </row>
    <row r="1654">
      <c r="A1654" s="31" t="n"/>
      <c r="B1654" s="26" t="n"/>
      <c r="C1654" s="27" t="n"/>
      <c r="D1654" s="28">
        <f>IFERROR(IF(B1654="","",VLOOKUP(B1654,'Setup - Materials'!$A$5:$E$504,2,0)),"")</f>
        <v/>
      </c>
      <c r="E1654" s="27" t="n"/>
      <c r="F1654" s="32">
        <f>IF(OR(C1654="",E1654=""),"",C1654*E1654)</f>
        <v/>
      </c>
      <c r="G1654" s="26" t="n"/>
      <c r="H1654" s="26" t="n"/>
    </row>
    <row r="1655">
      <c r="A1655" s="31" t="n"/>
      <c r="B1655" s="26" t="n"/>
      <c r="C1655" s="27" t="n"/>
      <c r="D1655" s="28">
        <f>IFERROR(IF(B1655="","",VLOOKUP(B1655,'Setup - Materials'!$A$5:$E$504,2,0)),"")</f>
        <v/>
      </c>
      <c r="E1655" s="27" t="n"/>
      <c r="F1655" s="32">
        <f>IF(OR(C1655="",E1655=""),"",C1655*E1655)</f>
        <v/>
      </c>
      <c r="G1655" s="26" t="n"/>
      <c r="H1655" s="26" t="n"/>
    </row>
    <row r="1656">
      <c r="A1656" s="31" t="n"/>
      <c r="B1656" s="26" t="n"/>
      <c r="C1656" s="27" t="n"/>
      <c r="D1656" s="28">
        <f>IFERROR(IF(B1656="","",VLOOKUP(B1656,'Setup - Materials'!$A$5:$E$504,2,0)),"")</f>
        <v/>
      </c>
      <c r="E1656" s="27" t="n"/>
      <c r="F1656" s="32">
        <f>IF(OR(C1656="",E1656=""),"",C1656*E1656)</f>
        <v/>
      </c>
      <c r="G1656" s="26" t="n"/>
      <c r="H1656" s="26" t="n"/>
    </row>
    <row r="1657">
      <c r="A1657" s="31" t="n"/>
      <c r="B1657" s="26" t="n"/>
      <c r="C1657" s="27" t="n"/>
      <c r="D1657" s="28">
        <f>IFERROR(IF(B1657="","",VLOOKUP(B1657,'Setup - Materials'!$A$5:$E$504,2,0)),"")</f>
        <v/>
      </c>
      <c r="E1657" s="27" t="n"/>
      <c r="F1657" s="32">
        <f>IF(OR(C1657="",E1657=""),"",C1657*E1657)</f>
        <v/>
      </c>
      <c r="G1657" s="26" t="n"/>
      <c r="H1657" s="26" t="n"/>
    </row>
    <row r="1658">
      <c r="A1658" s="31" t="n"/>
      <c r="B1658" s="26" t="n"/>
      <c r="C1658" s="27" t="n"/>
      <c r="D1658" s="28">
        <f>IFERROR(IF(B1658="","",VLOOKUP(B1658,'Setup - Materials'!$A$5:$E$504,2,0)),"")</f>
        <v/>
      </c>
      <c r="E1658" s="27" t="n"/>
      <c r="F1658" s="32">
        <f>IF(OR(C1658="",E1658=""),"",C1658*E1658)</f>
        <v/>
      </c>
      <c r="G1658" s="26" t="n"/>
      <c r="H1658" s="26" t="n"/>
    </row>
    <row r="1659">
      <c r="A1659" s="31" t="n"/>
      <c r="B1659" s="26" t="n"/>
      <c r="C1659" s="27" t="n"/>
      <c r="D1659" s="28">
        <f>IFERROR(IF(B1659="","",VLOOKUP(B1659,'Setup - Materials'!$A$5:$E$504,2,0)),"")</f>
        <v/>
      </c>
      <c r="E1659" s="27" t="n"/>
      <c r="F1659" s="32">
        <f>IF(OR(C1659="",E1659=""),"",C1659*E1659)</f>
        <v/>
      </c>
      <c r="G1659" s="26" t="n"/>
      <c r="H1659" s="26" t="n"/>
    </row>
    <row r="1660">
      <c r="A1660" s="31" t="n"/>
      <c r="B1660" s="26" t="n"/>
      <c r="C1660" s="27" t="n"/>
      <c r="D1660" s="28">
        <f>IFERROR(IF(B1660="","",VLOOKUP(B1660,'Setup - Materials'!$A$5:$E$504,2,0)),"")</f>
        <v/>
      </c>
      <c r="E1660" s="27" t="n"/>
      <c r="F1660" s="32">
        <f>IF(OR(C1660="",E1660=""),"",C1660*E1660)</f>
        <v/>
      </c>
      <c r="G1660" s="26" t="n"/>
      <c r="H1660" s="26" t="n"/>
    </row>
    <row r="1661">
      <c r="A1661" s="31" t="n"/>
      <c r="B1661" s="26" t="n"/>
      <c r="C1661" s="27" t="n"/>
      <c r="D1661" s="28">
        <f>IFERROR(IF(B1661="","",VLOOKUP(B1661,'Setup - Materials'!$A$5:$E$504,2,0)),"")</f>
        <v/>
      </c>
      <c r="E1661" s="27" t="n"/>
      <c r="F1661" s="32">
        <f>IF(OR(C1661="",E1661=""),"",C1661*E1661)</f>
        <v/>
      </c>
      <c r="G1661" s="26" t="n"/>
      <c r="H1661" s="26" t="n"/>
    </row>
    <row r="1662">
      <c r="A1662" s="31" t="n"/>
      <c r="B1662" s="26" t="n"/>
      <c r="C1662" s="27" t="n"/>
      <c r="D1662" s="28">
        <f>IFERROR(IF(B1662="","",VLOOKUP(B1662,'Setup - Materials'!$A$5:$E$504,2,0)),"")</f>
        <v/>
      </c>
      <c r="E1662" s="27" t="n"/>
      <c r="F1662" s="32">
        <f>IF(OR(C1662="",E1662=""),"",C1662*E1662)</f>
        <v/>
      </c>
      <c r="G1662" s="26" t="n"/>
      <c r="H1662" s="26" t="n"/>
    </row>
    <row r="1663">
      <c r="A1663" s="31" t="n"/>
      <c r="B1663" s="26" t="n"/>
      <c r="C1663" s="27" t="n"/>
      <c r="D1663" s="28">
        <f>IFERROR(IF(B1663="","",VLOOKUP(B1663,'Setup - Materials'!$A$5:$E$504,2,0)),"")</f>
        <v/>
      </c>
      <c r="E1663" s="27" t="n"/>
      <c r="F1663" s="32">
        <f>IF(OR(C1663="",E1663=""),"",C1663*E1663)</f>
        <v/>
      </c>
      <c r="G1663" s="26" t="n"/>
      <c r="H1663" s="26" t="n"/>
    </row>
    <row r="1664">
      <c r="A1664" s="31" t="n"/>
      <c r="B1664" s="26" t="n"/>
      <c r="C1664" s="27" t="n"/>
      <c r="D1664" s="28">
        <f>IFERROR(IF(B1664="","",VLOOKUP(B1664,'Setup - Materials'!$A$5:$E$504,2,0)),"")</f>
        <v/>
      </c>
      <c r="E1664" s="27" t="n"/>
      <c r="F1664" s="32">
        <f>IF(OR(C1664="",E1664=""),"",C1664*E1664)</f>
        <v/>
      </c>
      <c r="G1664" s="26" t="n"/>
      <c r="H1664" s="26" t="n"/>
    </row>
    <row r="1665">
      <c r="A1665" s="31" t="n"/>
      <c r="B1665" s="26" t="n"/>
      <c r="C1665" s="27" t="n"/>
      <c r="D1665" s="28">
        <f>IFERROR(IF(B1665="","",VLOOKUP(B1665,'Setup - Materials'!$A$5:$E$504,2,0)),"")</f>
        <v/>
      </c>
      <c r="E1665" s="27" t="n"/>
      <c r="F1665" s="32">
        <f>IF(OR(C1665="",E1665=""),"",C1665*E1665)</f>
        <v/>
      </c>
      <c r="G1665" s="26" t="n"/>
      <c r="H1665" s="26" t="n"/>
    </row>
    <row r="1666">
      <c r="A1666" s="31" t="n"/>
      <c r="B1666" s="26" t="n"/>
      <c r="C1666" s="27" t="n"/>
      <c r="D1666" s="28">
        <f>IFERROR(IF(B1666="","",VLOOKUP(B1666,'Setup - Materials'!$A$5:$E$504,2,0)),"")</f>
        <v/>
      </c>
      <c r="E1666" s="27" t="n"/>
      <c r="F1666" s="32">
        <f>IF(OR(C1666="",E1666=""),"",C1666*E1666)</f>
        <v/>
      </c>
      <c r="G1666" s="26" t="n"/>
      <c r="H1666" s="26" t="n"/>
    </row>
    <row r="1667">
      <c r="A1667" s="31" t="n"/>
      <c r="B1667" s="26" t="n"/>
      <c r="C1667" s="27" t="n"/>
      <c r="D1667" s="28">
        <f>IFERROR(IF(B1667="","",VLOOKUP(B1667,'Setup - Materials'!$A$5:$E$504,2,0)),"")</f>
        <v/>
      </c>
      <c r="E1667" s="27" t="n"/>
      <c r="F1667" s="32">
        <f>IF(OR(C1667="",E1667=""),"",C1667*E1667)</f>
        <v/>
      </c>
      <c r="G1667" s="26" t="n"/>
      <c r="H1667" s="26" t="n"/>
    </row>
    <row r="1668">
      <c r="A1668" s="31" t="n"/>
      <c r="B1668" s="26" t="n"/>
      <c r="C1668" s="27" t="n"/>
      <c r="D1668" s="28">
        <f>IFERROR(IF(B1668="","",VLOOKUP(B1668,'Setup - Materials'!$A$5:$E$504,2,0)),"")</f>
        <v/>
      </c>
      <c r="E1668" s="27" t="n"/>
      <c r="F1668" s="32">
        <f>IF(OR(C1668="",E1668=""),"",C1668*E1668)</f>
        <v/>
      </c>
      <c r="G1668" s="26" t="n"/>
      <c r="H1668" s="26" t="n"/>
    </row>
    <row r="1669">
      <c r="A1669" s="31" t="n"/>
      <c r="B1669" s="26" t="n"/>
      <c r="C1669" s="27" t="n"/>
      <c r="D1669" s="28">
        <f>IFERROR(IF(B1669="","",VLOOKUP(B1669,'Setup - Materials'!$A$5:$E$504,2,0)),"")</f>
        <v/>
      </c>
      <c r="E1669" s="27" t="n"/>
      <c r="F1669" s="32">
        <f>IF(OR(C1669="",E1669=""),"",C1669*E1669)</f>
        <v/>
      </c>
      <c r="G1669" s="26" t="n"/>
      <c r="H1669" s="26" t="n"/>
    </row>
    <row r="1670">
      <c r="A1670" s="31" t="n"/>
      <c r="B1670" s="26" t="n"/>
      <c r="C1670" s="27" t="n"/>
      <c r="D1670" s="28">
        <f>IFERROR(IF(B1670="","",VLOOKUP(B1670,'Setup - Materials'!$A$5:$E$504,2,0)),"")</f>
        <v/>
      </c>
      <c r="E1670" s="27" t="n"/>
      <c r="F1670" s="32">
        <f>IF(OR(C1670="",E1670=""),"",C1670*E1670)</f>
        <v/>
      </c>
      <c r="G1670" s="26" t="n"/>
      <c r="H1670" s="26" t="n"/>
    </row>
    <row r="1671">
      <c r="A1671" s="31" t="n"/>
      <c r="B1671" s="26" t="n"/>
      <c r="C1671" s="27" t="n"/>
      <c r="D1671" s="28">
        <f>IFERROR(IF(B1671="","",VLOOKUP(B1671,'Setup - Materials'!$A$5:$E$504,2,0)),"")</f>
        <v/>
      </c>
      <c r="E1671" s="27" t="n"/>
      <c r="F1671" s="32">
        <f>IF(OR(C1671="",E1671=""),"",C1671*E1671)</f>
        <v/>
      </c>
      <c r="G1671" s="26" t="n"/>
      <c r="H1671" s="26" t="n"/>
    </row>
    <row r="1672">
      <c r="A1672" s="31" t="n"/>
      <c r="B1672" s="26" t="n"/>
      <c r="C1672" s="27" t="n"/>
      <c r="D1672" s="28">
        <f>IFERROR(IF(B1672="","",VLOOKUP(B1672,'Setup - Materials'!$A$5:$E$504,2,0)),"")</f>
        <v/>
      </c>
      <c r="E1672" s="27" t="n"/>
      <c r="F1672" s="32">
        <f>IF(OR(C1672="",E1672=""),"",C1672*E1672)</f>
        <v/>
      </c>
      <c r="G1672" s="26" t="n"/>
      <c r="H1672" s="26" t="n"/>
    </row>
    <row r="1673">
      <c r="A1673" s="31" t="n"/>
      <c r="B1673" s="26" t="n"/>
      <c r="C1673" s="27" t="n"/>
      <c r="D1673" s="28">
        <f>IFERROR(IF(B1673="","",VLOOKUP(B1673,'Setup - Materials'!$A$5:$E$504,2,0)),"")</f>
        <v/>
      </c>
      <c r="E1673" s="27" t="n"/>
      <c r="F1673" s="32">
        <f>IF(OR(C1673="",E1673=""),"",C1673*E1673)</f>
        <v/>
      </c>
      <c r="G1673" s="26" t="n"/>
      <c r="H1673" s="26" t="n"/>
    </row>
    <row r="1674">
      <c r="A1674" s="31" t="n"/>
      <c r="B1674" s="26" t="n"/>
      <c r="C1674" s="27" t="n"/>
      <c r="D1674" s="28">
        <f>IFERROR(IF(B1674="","",VLOOKUP(B1674,'Setup - Materials'!$A$5:$E$504,2,0)),"")</f>
        <v/>
      </c>
      <c r="E1674" s="27" t="n"/>
      <c r="F1674" s="32">
        <f>IF(OR(C1674="",E1674=""),"",C1674*E1674)</f>
        <v/>
      </c>
      <c r="G1674" s="26" t="n"/>
      <c r="H1674" s="26" t="n"/>
    </row>
    <row r="1675">
      <c r="A1675" s="31" t="n"/>
      <c r="B1675" s="26" t="n"/>
      <c r="C1675" s="27" t="n"/>
      <c r="D1675" s="28">
        <f>IFERROR(IF(B1675="","",VLOOKUP(B1675,'Setup - Materials'!$A$5:$E$504,2,0)),"")</f>
        <v/>
      </c>
      <c r="E1675" s="27" t="n"/>
      <c r="F1675" s="32">
        <f>IF(OR(C1675="",E1675=""),"",C1675*E1675)</f>
        <v/>
      </c>
      <c r="G1675" s="26" t="n"/>
      <c r="H1675" s="26" t="n"/>
    </row>
    <row r="1676">
      <c r="A1676" s="31" t="n"/>
      <c r="B1676" s="26" t="n"/>
      <c r="C1676" s="27" t="n"/>
      <c r="D1676" s="28">
        <f>IFERROR(IF(B1676="","",VLOOKUP(B1676,'Setup - Materials'!$A$5:$E$504,2,0)),"")</f>
        <v/>
      </c>
      <c r="E1676" s="27" t="n"/>
      <c r="F1676" s="32">
        <f>IF(OR(C1676="",E1676=""),"",C1676*E1676)</f>
        <v/>
      </c>
      <c r="G1676" s="26" t="n"/>
      <c r="H1676" s="26" t="n"/>
    </row>
    <row r="1677">
      <c r="A1677" s="31" t="n"/>
      <c r="B1677" s="26" t="n"/>
      <c r="C1677" s="27" t="n"/>
      <c r="D1677" s="28">
        <f>IFERROR(IF(B1677="","",VLOOKUP(B1677,'Setup - Materials'!$A$5:$E$504,2,0)),"")</f>
        <v/>
      </c>
      <c r="E1677" s="27" t="n"/>
      <c r="F1677" s="32">
        <f>IF(OR(C1677="",E1677=""),"",C1677*E1677)</f>
        <v/>
      </c>
      <c r="G1677" s="26" t="n"/>
      <c r="H1677" s="26" t="n"/>
    </row>
    <row r="1678">
      <c r="A1678" s="31" t="n"/>
      <c r="B1678" s="26" t="n"/>
      <c r="C1678" s="27" t="n"/>
      <c r="D1678" s="28">
        <f>IFERROR(IF(B1678="","",VLOOKUP(B1678,'Setup - Materials'!$A$5:$E$504,2,0)),"")</f>
        <v/>
      </c>
      <c r="E1678" s="27" t="n"/>
      <c r="F1678" s="32">
        <f>IF(OR(C1678="",E1678=""),"",C1678*E1678)</f>
        <v/>
      </c>
      <c r="G1678" s="26" t="n"/>
      <c r="H1678" s="26" t="n"/>
    </row>
    <row r="1679">
      <c r="A1679" s="31" t="n"/>
      <c r="B1679" s="26" t="n"/>
      <c r="C1679" s="27" t="n"/>
      <c r="D1679" s="28">
        <f>IFERROR(IF(B1679="","",VLOOKUP(B1679,'Setup - Materials'!$A$5:$E$504,2,0)),"")</f>
        <v/>
      </c>
      <c r="E1679" s="27" t="n"/>
      <c r="F1679" s="32">
        <f>IF(OR(C1679="",E1679=""),"",C1679*E1679)</f>
        <v/>
      </c>
      <c r="G1679" s="26" t="n"/>
      <c r="H1679" s="26" t="n"/>
    </row>
    <row r="1680">
      <c r="A1680" s="31" t="n"/>
      <c r="B1680" s="26" t="n"/>
      <c r="C1680" s="27" t="n"/>
      <c r="D1680" s="28">
        <f>IFERROR(IF(B1680="","",VLOOKUP(B1680,'Setup - Materials'!$A$5:$E$504,2,0)),"")</f>
        <v/>
      </c>
      <c r="E1680" s="27" t="n"/>
      <c r="F1680" s="32">
        <f>IF(OR(C1680="",E1680=""),"",C1680*E1680)</f>
        <v/>
      </c>
      <c r="G1680" s="26" t="n"/>
      <c r="H1680" s="26" t="n"/>
    </row>
    <row r="1681">
      <c r="A1681" s="31" t="n"/>
      <c r="B1681" s="26" t="n"/>
      <c r="C1681" s="27" t="n"/>
      <c r="D1681" s="28">
        <f>IFERROR(IF(B1681="","",VLOOKUP(B1681,'Setup - Materials'!$A$5:$E$504,2,0)),"")</f>
        <v/>
      </c>
      <c r="E1681" s="27" t="n"/>
      <c r="F1681" s="32">
        <f>IF(OR(C1681="",E1681=""),"",C1681*E1681)</f>
        <v/>
      </c>
      <c r="G1681" s="26" t="n"/>
      <c r="H1681" s="26" t="n"/>
    </row>
    <row r="1682">
      <c r="A1682" s="31" t="n"/>
      <c r="B1682" s="26" t="n"/>
      <c r="C1682" s="27" t="n"/>
      <c r="D1682" s="28">
        <f>IFERROR(IF(B1682="","",VLOOKUP(B1682,'Setup - Materials'!$A$5:$E$504,2,0)),"")</f>
        <v/>
      </c>
      <c r="E1682" s="27" t="n"/>
      <c r="F1682" s="32">
        <f>IF(OR(C1682="",E1682=""),"",C1682*E1682)</f>
        <v/>
      </c>
      <c r="G1682" s="26" t="n"/>
      <c r="H1682" s="26" t="n"/>
    </row>
    <row r="1683">
      <c r="A1683" s="31" t="n"/>
      <c r="B1683" s="26" t="n"/>
      <c r="C1683" s="27" t="n"/>
      <c r="D1683" s="28">
        <f>IFERROR(IF(B1683="","",VLOOKUP(B1683,'Setup - Materials'!$A$5:$E$504,2,0)),"")</f>
        <v/>
      </c>
      <c r="E1683" s="27" t="n"/>
      <c r="F1683" s="32">
        <f>IF(OR(C1683="",E1683=""),"",C1683*E1683)</f>
        <v/>
      </c>
      <c r="G1683" s="26" t="n"/>
      <c r="H1683" s="26" t="n"/>
    </row>
    <row r="1684">
      <c r="A1684" s="31" t="n"/>
      <c r="B1684" s="26" t="n"/>
      <c r="C1684" s="27" t="n"/>
      <c r="D1684" s="28">
        <f>IFERROR(IF(B1684="","",VLOOKUP(B1684,'Setup - Materials'!$A$5:$E$504,2,0)),"")</f>
        <v/>
      </c>
      <c r="E1684" s="27" t="n"/>
      <c r="F1684" s="32">
        <f>IF(OR(C1684="",E1684=""),"",C1684*E1684)</f>
        <v/>
      </c>
      <c r="G1684" s="26" t="n"/>
      <c r="H1684" s="26" t="n"/>
    </row>
    <row r="1685">
      <c r="A1685" s="31" t="n"/>
      <c r="B1685" s="26" t="n"/>
      <c r="C1685" s="27" t="n"/>
      <c r="D1685" s="28">
        <f>IFERROR(IF(B1685="","",VLOOKUP(B1685,'Setup - Materials'!$A$5:$E$504,2,0)),"")</f>
        <v/>
      </c>
      <c r="E1685" s="27" t="n"/>
      <c r="F1685" s="32">
        <f>IF(OR(C1685="",E1685=""),"",C1685*E1685)</f>
        <v/>
      </c>
      <c r="G1685" s="26" t="n"/>
      <c r="H1685" s="26" t="n"/>
    </row>
    <row r="1686">
      <c r="A1686" s="31" t="n"/>
      <c r="B1686" s="26" t="n"/>
      <c r="C1686" s="27" t="n"/>
      <c r="D1686" s="28">
        <f>IFERROR(IF(B1686="","",VLOOKUP(B1686,'Setup - Materials'!$A$5:$E$504,2,0)),"")</f>
        <v/>
      </c>
      <c r="E1686" s="27" t="n"/>
      <c r="F1686" s="32">
        <f>IF(OR(C1686="",E1686=""),"",C1686*E1686)</f>
        <v/>
      </c>
      <c r="G1686" s="26" t="n"/>
      <c r="H1686" s="26" t="n"/>
    </row>
    <row r="1687">
      <c r="A1687" s="31" t="n"/>
      <c r="B1687" s="26" t="n"/>
      <c r="C1687" s="27" t="n"/>
      <c r="D1687" s="28">
        <f>IFERROR(IF(B1687="","",VLOOKUP(B1687,'Setup - Materials'!$A$5:$E$504,2,0)),"")</f>
        <v/>
      </c>
      <c r="E1687" s="27" t="n"/>
      <c r="F1687" s="32">
        <f>IF(OR(C1687="",E1687=""),"",C1687*E1687)</f>
        <v/>
      </c>
      <c r="G1687" s="26" t="n"/>
      <c r="H1687" s="26" t="n"/>
    </row>
    <row r="1688">
      <c r="A1688" s="31" t="n"/>
      <c r="B1688" s="26" t="n"/>
      <c r="C1688" s="27" t="n"/>
      <c r="D1688" s="28">
        <f>IFERROR(IF(B1688="","",VLOOKUP(B1688,'Setup - Materials'!$A$5:$E$504,2,0)),"")</f>
        <v/>
      </c>
      <c r="E1688" s="27" t="n"/>
      <c r="F1688" s="32">
        <f>IF(OR(C1688="",E1688=""),"",C1688*E1688)</f>
        <v/>
      </c>
      <c r="G1688" s="26" t="n"/>
      <c r="H1688" s="26" t="n"/>
    </row>
    <row r="1689">
      <c r="A1689" s="31" t="n"/>
      <c r="B1689" s="26" t="n"/>
      <c r="C1689" s="27" t="n"/>
      <c r="D1689" s="28">
        <f>IFERROR(IF(B1689="","",VLOOKUP(B1689,'Setup - Materials'!$A$5:$E$504,2,0)),"")</f>
        <v/>
      </c>
      <c r="E1689" s="27" t="n"/>
      <c r="F1689" s="32">
        <f>IF(OR(C1689="",E1689=""),"",C1689*E1689)</f>
        <v/>
      </c>
      <c r="G1689" s="26" t="n"/>
      <c r="H1689" s="26" t="n"/>
    </row>
    <row r="1690">
      <c r="A1690" s="31" t="n"/>
      <c r="B1690" s="26" t="n"/>
      <c r="C1690" s="27" t="n"/>
      <c r="D1690" s="28">
        <f>IFERROR(IF(B1690="","",VLOOKUP(B1690,'Setup - Materials'!$A$5:$E$504,2,0)),"")</f>
        <v/>
      </c>
      <c r="E1690" s="27" t="n"/>
      <c r="F1690" s="32">
        <f>IF(OR(C1690="",E1690=""),"",C1690*E1690)</f>
        <v/>
      </c>
      <c r="G1690" s="26" t="n"/>
      <c r="H1690" s="26" t="n"/>
    </row>
    <row r="1691">
      <c r="A1691" s="31" t="n"/>
      <c r="B1691" s="26" t="n"/>
      <c r="C1691" s="27" t="n"/>
      <c r="D1691" s="28">
        <f>IFERROR(IF(B1691="","",VLOOKUP(B1691,'Setup - Materials'!$A$5:$E$504,2,0)),"")</f>
        <v/>
      </c>
      <c r="E1691" s="27" t="n"/>
      <c r="F1691" s="32">
        <f>IF(OR(C1691="",E1691=""),"",C1691*E1691)</f>
        <v/>
      </c>
      <c r="G1691" s="26" t="n"/>
      <c r="H1691" s="26" t="n"/>
    </row>
    <row r="1692">
      <c r="A1692" s="31" t="n"/>
      <c r="B1692" s="26" t="n"/>
      <c r="C1692" s="27" t="n"/>
      <c r="D1692" s="28">
        <f>IFERROR(IF(B1692="","",VLOOKUP(B1692,'Setup - Materials'!$A$5:$E$504,2,0)),"")</f>
        <v/>
      </c>
      <c r="E1692" s="27" t="n"/>
      <c r="F1692" s="32">
        <f>IF(OR(C1692="",E1692=""),"",C1692*E1692)</f>
        <v/>
      </c>
      <c r="G1692" s="26" t="n"/>
      <c r="H1692" s="26" t="n"/>
    </row>
    <row r="1693">
      <c r="A1693" s="31" t="n"/>
      <c r="B1693" s="26" t="n"/>
      <c r="C1693" s="27" t="n"/>
      <c r="D1693" s="28">
        <f>IFERROR(IF(B1693="","",VLOOKUP(B1693,'Setup - Materials'!$A$5:$E$504,2,0)),"")</f>
        <v/>
      </c>
      <c r="E1693" s="27" t="n"/>
      <c r="F1693" s="32">
        <f>IF(OR(C1693="",E1693=""),"",C1693*E1693)</f>
        <v/>
      </c>
      <c r="G1693" s="26" t="n"/>
      <c r="H1693" s="26" t="n"/>
    </row>
    <row r="1694">
      <c r="A1694" s="31" t="n"/>
      <c r="B1694" s="26" t="n"/>
      <c r="C1694" s="27" t="n"/>
      <c r="D1694" s="28">
        <f>IFERROR(IF(B1694="","",VLOOKUP(B1694,'Setup - Materials'!$A$5:$E$504,2,0)),"")</f>
        <v/>
      </c>
      <c r="E1694" s="27" t="n"/>
      <c r="F1694" s="32">
        <f>IF(OR(C1694="",E1694=""),"",C1694*E1694)</f>
        <v/>
      </c>
      <c r="G1694" s="26" t="n"/>
      <c r="H1694" s="26" t="n"/>
    </row>
    <row r="1695">
      <c r="A1695" s="31" t="n"/>
      <c r="B1695" s="26" t="n"/>
      <c r="C1695" s="27" t="n"/>
      <c r="D1695" s="28">
        <f>IFERROR(IF(B1695="","",VLOOKUP(B1695,'Setup - Materials'!$A$5:$E$504,2,0)),"")</f>
        <v/>
      </c>
      <c r="E1695" s="27" t="n"/>
      <c r="F1695" s="32">
        <f>IF(OR(C1695="",E1695=""),"",C1695*E1695)</f>
        <v/>
      </c>
      <c r="G1695" s="26" t="n"/>
      <c r="H1695" s="26" t="n"/>
    </row>
    <row r="1696">
      <c r="A1696" s="31" t="n"/>
      <c r="B1696" s="26" t="n"/>
      <c r="C1696" s="27" t="n"/>
      <c r="D1696" s="28">
        <f>IFERROR(IF(B1696="","",VLOOKUP(B1696,'Setup - Materials'!$A$5:$E$504,2,0)),"")</f>
        <v/>
      </c>
      <c r="E1696" s="27" t="n"/>
      <c r="F1696" s="32">
        <f>IF(OR(C1696="",E1696=""),"",C1696*E1696)</f>
        <v/>
      </c>
      <c r="G1696" s="26" t="n"/>
      <c r="H1696" s="26" t="n"/>
    </row>
    <row r="1697">
      <c r="A1697" s="31" t="n"/>
      <c r="B1697" s="26" t="n"/>
      <c r="C1697" s="27" t="n"/>
      <c r="D1697" s="28">
        <f>IFERROR(IF(B1697="","",VLOOKUP(B1697,'Setup - Materials'!$A$5:$E$504,2,0)),"")</f>
        <v/>
      </c>
      <c r="E1697" s="27" t="n"/>
      <c r="F1697" s="32">
        <f>IF(OR(C1697="",E1697=""),"",C1697*E1697)</f>
        <v/>
      </c>
      <c r="G1697" s="26" t="n"/>
      <c r="H1697" s="26" t="n"/>
    </row>
    <row r="1698">
      <c r="A1698" s="31" t="n"/>
      <c r="B1698" s="26" t="n"/>
      <c r="C1698" s="27" t="n"/>
      <c r="D1698" s="28">
        <f>IFERROR(IF(B1698="","",VLOOKUP(B1698,'Setup - Materials'!$A$5:$E$504,2,0)),"")</f>
        <v/>
      </c>
      <c r="E1698" s="27" t="n"/>
      <c r="F1698" s="32">
        <f>IF(OR(C1698="",E1698=""),"",C1698*E1698)</f>
        <v/>
      </c>
      <c r="G1698" s="26" t="n"/>
      <c r="H1698" s="26" t="n"/>
    </row>
    <row r="1699">
      <c r="A1699" s="31" t="n"/>
      <c r="B1699" s="26" t="n"/>
      <c r="C1699" s="27" t="n"/>
      <c r="D1699" s="28">
        <f>IFERROR(IF(B1699="","",VLOOKUP(B1699,'Setup - Materials'!$A$5:$E$504,2,0)),"")</f>
        <v/>
      </c>
      <c r="E1699" s="27" t="n"/>
      <c r="F1699" s="32">
        <f>IF(OR(C1699="",E1699=""),"",C1699*E1699)</f>
        <v/>
      </c>
      <c r="G1699" s="26" t="n"/>
      <c r="H1699" s="26" t="n"/>
    </row>
    <row r="1700">
      <c r="A1700" s="31" t="n"/>
      <c r="B1700" s="26" t="n"/>
      <c r="C1700" s="27" t="n"/>
      <c r="D1700" s="28">
        <f>IFERROR(IF(B1700="","",VLOOKUP(B1700,'Setup - Materials'!$A$5:$E$504,2,0)),"")</f>
        <v/>
      </c>
      <c r="E1700" s="27" t="n"/>
      <c r="F1700" s="32">
        <f>IF(OR(C1700="",E1700=""),"",C1700*E1700)</f>
        <v/>
      </c>
      <c r="G1700" s="26" t="n"/>
      <c r="H1700" s="26" t="n"/>
    </row>
    <row r="1701">
      <c r="A1701" s="31" t="n"/>
      <c r="B1701" s="26" t="n"/>
      <c r="C1701" s="27" t="n"/>
      <c r="D1701" s="28">
        <f>IFERROR(IF(B1701="","",VLOOKUP(B1701,'Setup - Materials'!$A$5:$E$504,2,0)),"")</f>
        <v/>
      </c>
      <c r="E1701" s="27" t="n"/>
      <c r="F1701" s="32">
        <f>IF(OR(C1701="",E1701=""),"",C1701*E1701)</f>
        <v/>
      </c>
      <c r="G1701" s="26" t="n"/>
      <c r="H1701" s="26" t="n"/>
    </row>
    <row r="1702">
      <c r="A1702" s="31" t="n"/>
      <c r="B1702" s="26" t="n"/>
      <c r="C1702" s="27" t="n"/>
      <c r="D1702" s="28">
        <f>IFERROR(IF(B1702="","",VLOOKUP(B1702,'Setup - Materials'!$A$5:$E$504,2,0)),"")</f>
        <v/>
      </c>
      <c r="E1702" s="27" t="n"/>
      <c r="F1702" s="32">
        <f>IF(OR(C1702="",E1702=""),"",C1702*E1702)</f>
        <v/>
      </c>
      <c r="G1702" s="26" t="n"/>
      <c r="H1702" s="26" t="n"/>
    </row>
    <row r="1703">
      <c r="A1703" s="31" t="n"/>
      <c r="B1703" s="26" t="n"/>
      <c r="C1703" s="27" t="n"/>
      <c r="D1703" s="28">
        <f>IFERROR(IF(B1703="","",VLOOKUP(B1703,'Setup - Materials'!$A$5:$E$504,2,0)),"")</f>
        <v/>
      </c>
      <c r="E1703" s="27" t="n"/>
      <c r="F1703" s="32">
        <f>IF(OR(C1703="",E1703=""),"",C1703*E1703)</f>
        <v/>
      </c>
      <c r="G1703" s="26" t="n"/>
      <c r="H1703" s="26" t="n"/>
    </row>
    <row r="1704">
      <c r="A1704" s="31" t="n"/>
      <c r="B1704" s="26" t="n"/>
      <c r="C1704" s="27" t="n"/>
      <c r="D1704" s="28">
        <f>IFERROR(IF(B1704="","",VLOOKUP(B1704,'Setup - Materials'!$A$5:$E$504,2,0)),"")</f>
        <v/>
      </c>
      <c r="E1704" s="27" t="n"/>
      <c r="F1704" s="32">
        <f>IF(OR(C1704="",E1704=""),"",C1704*E1704)</f>
        <v/>
      </c>
      <c r="G1704" s="26" t="n"/>
      <c r="H1704" s="26" t="n"/>
    </row>
    <row r="1705">
      <c r="A1705" s="31" t="n"/>
      <c r="B1705" s="26" t="n"/>
      <c r="C1705" s="27" t="n"/>
      <c r="D1705" s="28">
        <f>IFERROR(IF(B1705="","",VLOOKUP(B1705,'Setup - Materials'!$A$5:$E$504,2,0)),"")</f>
        <v/>
      </c>
      <c r="E1705" s="27" t="n"/>
      <c r="F1705" s="32">
        <f>IF(OR(C1705="",E1705=""),"",C1705*E1705)</f>
        <v/>
      </c>
      <c r="G1705" s="26" t="n"/>
      <c r="H1705" s="26" t="n"/>
    </row>
    <row r="1706">
      <c r="A1706" s="31" t="n"/>
      <c r="B1706" s="26" t="n"/>
      <c r="C1706" s="27" t="n"/>
      <c r="D1706" s="28">
        <f>IFERROR(IF(B1706="","",VLOOKUP(B1706,'Setup - Materials'!$A$5:$E$504,2,0)),"")</f>
        <v/>
      </c>
      <c r="E1706" s="27" t="n"/>
      <c r="F1706" s="32">
        <f>IF(OR(C1706="",E1706=""),"",C1706*E1706)</f>
        <v/>
      </c>
      <c r="G1706" s="26" t="n"/>
      <c r="H1706" s="26" t="n"/>
    </row>
    <row r="1707">
      <c r="A1707" s="31" t="n"/>
      <c r="B1707" s="26" t="n"/>
      <c r="C1707" s="27" t="n"/>
      <c r="D1707" s="28">
        <f>IFERROR(IF(B1707="","",VLOOKUP(B1707,'Setup - Materials'!$A$5:$E$504,2,0)),"")</f>
        <v/>
      </c>
      <c r="E1707" s="27" t="n"/>
      <c r="F1707" s="32">
        <f>IF(OR(C1707="",E1707=""),"",C1707*E1707)</f>
        <v/>
      </c>
      <c r="G1707" s="26" t="n"/>
      <c r="H1707" s="26" t="n"/>
    </row>
    <row r="1708">
      <c r="A1708" s="31" t="n"/>
      <c r="B1708" s="26" t="n"/>
      <c r="C1708" s="27" t="n"/>
      <c r="D1708" s="28">
        <f>IFERROR(IF(B1708="","",VLOOKUP(B1708,'Setup - Materials'!$A$5:$E$504,2,0)),"")</f>
        <v/>
      </c>
      <c r="E1708" s="27" t="n"/>
      <c r="F1708" s="32">
        <f>IF(OR(C1708="",E1708=""),"",C1708*E1708)</f>
        <v/>
      </c>
      <c r="G1708" s="26" t="n"/>
      <c r="H1708" s="26" t="n"/>
    </row>
    <row r="1709">
      <c r="A1709" s="31" t="n"/>
      <c r="B1709" s="26" t="n"/>
      <c r="C1709" s="27" t="n"/>
      <c r="D1709" s="28">
        <f>IFERROR(IF(B1709="","",VLOOKUP(B1709,'Setup - Materials'!$A$5:$E$504,2,0)),"")</f>
        <v/>
      </c>
      <c r="E1709" s="27" t="n"/>
      <c r="F1709" s="32">
        <f>IF(OR(C1709="",E1709=""),"",C1709*E1709)</f>
        <v/>
      </c>
      <c r="G1709" s="26" t="n"/>
      <c r="H1709" s="26" t="n"/>
    </row>
    <row r="1710">
      <c r="A1710" s="31" t="n"/>
      <c r="B1710" s="26" t="n"/>
      <c r="C1710" s="27" t="n"/>
      <c r="D1710" s="28">
        <f>IFERROR(IF(B1710="","",VLOOKUP(B1710,'Setup - Materials'!$A$5:$E$504,2,0)),"")</f>
        <v/>
      </c>
      <c r="E1710" s="27" t="n"/>
      <c r="F1710" s="32">
        <f>IF(OR(C1710="",E1710=""),"",C1710*E1710)</f>
        <v/>
      </c>
      <c r="G1710" s="26" t="n"/>
      <c r="H1710" s="26" t="n"/>
    </row>
    <row r="1711">
      <c r="A1711" s="31" t="n"/>
      <c r="B1711" s="26" t="n"/>
      <c r="C1711" s="27" t="n"/>
      <c r="D1711" s="28">
        <f>IFERROR(IF(B1711="","",VLOOKUP(B1711,'Setup - Materials'!$A$5:$E$504,2,0)),"")</f>
        <v/>
      </c>
      <c r="E1711" s="27" t="n"/>
      <c r="F1711" s="32">
        <f>IF(OR(C1711="",E1711=""),"",C1711*E1711)</f>
        <v/>
      </c>
      <c r="G1711" s="26" t="n"/>
      <c r="H1711" s="26" t="n"/>
    </row>
    <row r="1712">
      <c r="A1712" s="31" t="n"/>
      <c r="B1712" s="26" t="n"/>
      <c r="C1712" s="27" t="n"/>
      <c r="D1712" s="28">
        <f>IFERROR(IF(B1712="","",VLOOKUP(B1712,'Setup - Materials'!$A$5:$E$504,2,0)),"")</f>
        <v/>
      </c>
      <c r="E1712" s="27" t="n"/>
      <c r="F1712" s="32">
        <f>IF(OR(C1712="",E1712=""),"",C1712*E1712)</f>
        <v/>
      </c>
      <c r="G1712" s="26" t="n"/>
      <c r="H1712" s="26" t="n"/>
    </row>
    <row r="1713">
      <c r="A1713" s="31" t="n"/>
      <c r="B1713" s="26" t="n"/>
      <c r="C1713" s="27" t="n"/>
      <c r="D1713" s="28">
        <f>IFERROR(IF(B1713="","",VLOOKUP(B1713,'Setup - Materials'!$A$5:$E$504,2,0)),"")</f>
        <v/>
      </c>
      <c r="E1713" s="27" t="n"/>
      <c r="F1713" s="32">
        <f>IF(OR(C1713="",E1713=""),"",C1713*E1713)</f>
        <v/>
      </c>
      <c r="G1713" s="26" t="n"/>
      <c r="H1713" s="26" t="n"/>
    </row>
    <row r="1714">
      <c r="A1714" s="31" t="n"/>
      <c r="B1714" s="26" t="n"/>
      <c r="C1714" s="27" t="n"/>
      <c r="D1714" s="28">
        <f>IFERROR(IF(B1714="","",VLOOKUP(B1714,'Setup - Materials'!$A$5:$E$504,2,0)),"")</f>
        <v/>
      </c>
      <c r="E1714" s="27" t="n"/>
      <c r="F1714" s="32">
        <f>IF(OR(C1714="",E1714=""),"",C1714*E1714)</f>
        <v/>
      </c>
      <c r="G1714" s="26" t="n"/>
      <c r="H1714" s="26" t="n"/>
    </row>
    <row r="1715">
      <c r="A1715" s="31" t="n"/>
      <c r="B1715" s="26" t="n"/>
      <c r="C1715" s="27" t="n"/>
      <c r="D1715" s="28">
        <f>IFERROR(IF(B1715="","",VLOOKUP(B1715,'Setup - Materials'!$A$5:$E$504,2,0)),"")</f>
        <v/>
      </c>
      <c r="E1715" s="27" t="n"/>
      <c r="F1715" s="32">
        <f>IF(OR(C1715="",E1715=""),"",C1715*E1715)</f>
        <v/>
      </c>
      <c r="G1715" s="26" t="n"/>
      <c r="H1715" s="26" t="n"/>
    </row>
    <row r="1716">
      <c r="A1716" s="31" t="n"/>
      <c r="B1716" s="26" t="n"/>
      <c r="C1716" s="27" t="n"/>
      <c r="D1716" s="28">
        <f>IFERROR(IF(B1716="","",VLOOKUP(B1716,'Setup - Materials'!$A$5:$E$504,2,0)),"")</f>
        <v/>
      </c>
      <c r="E1716" s="27" t="n"/>
      <c r="F1716" s="32">
        <f>IF(OR(C1716="",E1716=""),"",C1716*E1716)</f>
        <v/>
      </c>
      <c r="G1716" s="26" t="n"/>
      <c r="H1716" s="26" t="n"/>
    </row>
    <row r="1717">
      <c r="A1717" s="31" t="n"/>
      <c r="B1717" s="26" t="n"/>
      <c r="C1717" s="27" t="n"/>
      <c r="D1717" s="28">
        <f>IFERROR(IF(B1717="","",VLOOKUP(B1717,'Setup - Materials'!$A$5:$E$504,2,0)),"")</f>
        <v/>
      </c>
      <c r="E1717" s="27" t="n"/>
      <c r="F1717" s="32">
        <f>IF(OR(C1717="",E1717=""),"",C1717*E1717)</f>
        <v/>
      </c>
      <c r="G1717" s="26" t="n"/>
      <c r="H1717" s="26" t="n"/>
    </row>
    <row r="1718">
      <c r="A1718" s="31" t="n"/>
      <c r="B1718" s="26" t="n"/>
      <c r="C1718" s="27" t="n"/>
      <c r="D1718" s="28">
        <f>IFERROR(IF(B1718="","",VLOOKUP(B1718,'Setup - Materials'!$A$5:$E$504,2,0)),"")</f>
        <v/>
      </c>
      <c r="E1718" s="27" t="n"/>
      <c r="F1718" s="32">
        <f>IF(OR(C1718="",E1718=""),"",C1718*E1718)</f>
        <v/>
      </c>
      <c r="G1718" s="26" t="n"/>
      <c r="H1718" s="26" t="n"/>
    </row>
    <row r="1719">
      <c r="A1719" s="31" t="n"/>
      <c r="B1719" s="26" t="n"/>
      <c r="C1719" s="27" t="n"/>
      <c r="D1719" s="28">
        <f>IFERROR(IF(B1719="","",VLOOKUP(B1719,'Setup - Materials'!$A$5:$E$504,2,0)),"")</f>
        <v/>
      </c>
      <c r="E1719" s="27" t="n"/>
      <c r="F1719" s="32">
        <f>IF(OR(C1719="",E1719=""),"",C1719*E1719)</f>
        <v/>
      </c>
      <c r="G1719" s="26" t="n"/>
      <c r="H1719" s="26" t="n"/>
    </row>
    <row r="1720">
      <c r="A1720" s="31" t="n"/>
      <c r="B1720" s="26" t="n"/>
      <c r="C1720" s="27" t="n"/>
      <c r="D1720" s="28">
        <f>IFERROR(IF(B1720="","",VLOOKUP(B1720,'Setup - Materials'!$A$5:$E$504,2,0)),"")</f>
        <v/>
      </c>
      <c r="E1720" s="27" t="n"/>
      <c r="F1720" s="32">
        <f>IF(OR(C1720="",E1720=""),"",C1720*E1720)</f>
        <v/>
      </c>
      <c r="G1720" s="26" t="n"/>
      <c r="H1720" s="26" t="n"/>
    </row>
    <row r="1721">
      <c r="A1721" s="31" t="n"/>
      <c r="B1721" s="26" t="n"/>
      <c r="C1721" s="27" t="n"/>
      <c r="D1721" s="28">
        <f>IFERROR(IF(B1721="","",VLOOKUP(B1721,'Setup - Materials'!$A$5:$E$504,2,0)),"")</f>
        <v/>
      </c>
      <c r="E1721" s="27" t="n"/>
      <c r="F1721" s="32">
        <f>IF(OR(C1721="",E1721=""),"",C1721*E1721)</f>
        <v/>
      </c>
      <c r="G1721" s="26" t="n"/>
      <c r="H1721" s="26" t="n"/>
    </row>
    <row r="1722">
      <c r="A1722" s="31" t="n"/>
      <c r="B1722" s="26" t="n"/>
      <c r="C1722" s="27" t="n"/>
      <c r="D1722" s="28">
        <f>IFERROR(IF(B1722="","",VLOOKUP(B1722,'Setup - Materials'!$A$5:$E$504,2,0)),"")</f>
        <v/>
      </c>
      <c r="E1722" s="27" t="n"/>
      <c r="F1722" s="32">
        <f>IF(OR(C1722="",E1722=""),"",C1722*E1722)</f>
        <v/>
      </c>
      <c r="G1722" s="26" t="n"/>
      <c r="H1722" s="26" t="n"/>
    </row>
    <row r="1723">
      <c r="A1723" s="31" t="n"/>
      <c r="B1723" s="26" t="n"/>
      <c r="C1723" s="27" t="n"/>
      <c r="D1723" s="28">
        <f>IFERROR(IF(B1723="","",VLOOKUP(B1723,'Setup - Materials'!$A$5:$E$504,2,0)),"")</f>
        <v/>
      </c>
      <c r="E1723" s="27" t="n"/>
      <c r="F1723" s="32">
        <f>IF(OR(C1723="",E1723=""),"",C1723*E1723)</f>
        <v/>
      </c>
      <c r="G1723" s="26" t="n"/>
      <c r="H1723" s="26" t="n"/>
    </row>
    <row r="1724">
      <c r="A1724" s="31" t="n"/>
      <c r="B1724" s="26" t="n"/>
      <c r="C1724" s="27" t="n"/>
      <c r="D1724" s="28">
        <f>IFERROR(IF(B1724="","",VLOOKUP(B1724,'Setup - Materials'!$A$5:$E$504,2,0)),"")</f>
        <v/>
      </c>
      <c r="E1724" s="27" t="n"/>
      <c r="F1724" s="32">
        <f>IF(OR(C1724="",E1724=""),"",C1724*E1724)</f>
        <v/>
      </c>
      <c r="G1724" s="26" t="n"/>
      <c r="H1724" s="26" t="n"/>
    </row>
    <row r="1725">
      <c r="A1725" s="31" t="n"/>
      <c r="B1725" s="26" t="n"/>
      <c r="C1725" s="27" t="n"/>
      <c r="D1725" s="28">
        <f>IFERROR(IF(B1725="","",VLOOKUP(B1725,'Setup - Materials'!$A$5:$E$504,2,0)),"")</f>
        <v/>
      </c>
      <c r="E1725" s="27" t="n"/>
      <c r="F1725" s="32">
        <f>IF(OR(C1725="",E1725=""),"",C1725*E1725)</f>
        <v/>
      </c>
      <c r="G1725" s="26" t="n"/>
      <c r="H1725" s="26" t="n"/>
    </row>
    <row r="1726">
      <c r="A1726" s="31" t="n"/>
      <c r="B1726" s="26" t="n"/>
      <c r="C1726" s="27" t="n"/>
      <c r="D1726" s="28">
        <f>IFERROR(IF(B1726="","",VLOOKUP(B1726,'Setup - Materials'!$A$5:$E$504,2,0)),"")</f>
        <v/>
      </c>
      <c r="E1726" s="27" t="n"/>
      <c r="F1726" s="32">
        <f>IF(OR(C1726="",E1726=""),"",C1726*E1726)</f>
        <v/>
      </c>
      <c r="G1726" s="26" t="n"/>
      <c r="H1726" s="26" t="n"/>
    </row>
    <row r="1727">
      <c r="A1727" s="31" t="n"/>
      <c r="B1727" s="26" t="n"/>
      <c r="C1727" s="27" t="n"/>
      <c r="D1727" s="28">
        <f>IFERROR(IF(B1727="","",VLOOKUP(B1727,'Setup - Materials'!$A$5:$E$504,2,0)),"")</f>
        <v/>
      </c>
      <c r="E1727" s="27" t="n"/>
      <c r="F1727" s="32">
        <f>IF(OR(C1727="",E1727=""),"",C1727*E1727)</f>
        <v/>
      </c>
      <c r="G1727" s="26" t="n"/>
      <c r="H1727" s="26" t="n"/>
    </row>
    <row r="1728">
      <c r="A1728" s="31" t="n"/>
      <c r="B1728" s="26" t="n"/>
      <c r="C1728" s="27" t="n"/>
      <c r="D1728" s="28">
        <f>IFERROR(IF(B1728="","",VLOOKUP(B1728,'Setup - Materials'!$A$5:$E$504,2,0)),"")</f>
        <v/>
      </c>
      <c r="E1728" s="27" t="n"/>
      <c r="F1728" s="32">
        <f>IF(OR(C1728="",E1728=""),"",C1728*E1728)</f>
        <v/>
      </c>
      <c r="G1728" s="26" t="n"/>
      <c r="H1728" s="26" t="n"/>
    </row>
    <row r="1729">
      <c r="A1729" s="31" t="n"/>
      <c r="B1729" s="26" t="n"/>
      <c r="C1729" s="27" t="n"/>
      <c r="D1729" s="28">
        <f>IFERROR(IF(B1729="","",VLOOKUP(B1729,'Setup - Materials'!$A$5:$E$504,2,0)),"")</f>
        <v/>
      </c>
      <c r="E1729" s="27" t="n"/>
      <c r="F1729" s="32">
        <f>IF(OR(C1729="",E1729=""),"",C1729*E1729)</f>
        <v/>
      </c>
      <c r="G1729" s="26" t="n"/>
      <c r="H1729" s="26" t="n"/>
    </row>
    <row r="1730">
      <c r="A1730" s="31" t="n"/>
      <c r="B1730" s="26" t="n"/>
      <c r="C1730" s="27" t="n"/>
      <c r="D1730" s="28">
        <f>IFERROR(IF(B1730="","",VLOOKUP(B1730,'Setup - Materials'!$A$5:$E$504,2,0)),"")</f>
        <v/>
      </c>
      <c r="E1730" s="27" t="n"/>
      <c r="F1730" s="32">
        <f>IF(OR(C1730="",E1730=""),"",C1730*E1730)</f>
        <v/>
      </c>
      <c r="G1730" s="26" t="n"/>
      <c r="H1730" s="26" t="n"/>
    </row>
    <row r="1731">
      <c r="A1731" s="31" t="n"/>
      <c r="B1731" s="26" t="n"/>
      <c r="C1731" s="27" t="n"/>
      <c r="D1731" s="28">
        <f>IFERROR(IF(B1731="","",VLOOKUP(B1731,'Setup - Materials'!$A$5:$E$504,2,0)),"")</f>
        <v/>
      </c>
      <c r="E1731" s="27" t="n"/>
      <c r="F1731" s="32">
        <f>IF(OR(C1731="",E1731=""),"",C1731*E1731)</f>
        <v/>
      </c>
      <c r="G1731" s="26" t="n"/>
      <c r="H1731" s="26" t="n"/>
    </row>
    <row r="1732">
      <c r="A1732" s="31" t="n"/>
      <c r="B1732" s="26" t="n"/>
      <c r="C1732" s="27" t="n"/>
      <c r="D1732" s="28">
        <f>IFERROR(IF(B1732="","",VLOOKUP(B1732,'Setup - Materials'!$A$5:$E$504,2,0)),"")</f>
        <v/>
      </c>
      <c r="E1732" s="27" t="n"/>
      <c r="F1732" s="32">
        <f>IF(OR(C1732="",E1732=""),"",C1732*E1732)</f>
        <v/>
      </c>
      <c r="G1732" s="26" t="n"/>
      <c r="H1732" s="26" t="n"/>
    </row>
    <row r="1733">
      <c r="A1733" s="31" t="n"/>
      <c r="B1733" s="26" t="n"/>
      <c r="C1733" s="27" t="n"/>
      <c r="D1733" s="28">
        <f>IFERROR(IF(B1733="","",VLOOKUP(B1733,'Setup - Materials'!$A$5:$E$504,2,0)),"")</f>
        <v/>
      </c>
      <c r="E1733" s="27" t="n"/>
      <c r="F1733" s="32">
        <f>IF(OR(C1733="",E1733=""),"",C1733*E1733)</f>
        <v/>
      </c>
      <c r="G1733" s="26" t="n"/>
      <c r="H1733" s="26" t="n"/>
    </row>
    <row r="1734">
      <c r="A1734" s="31" t="n"/>
      <c r="B1734" s="26" t="n"/>
      <c r="C1734" s="27" t="n"/>
      <c r="D1734" s="28">
        <f>IFERROR(IF(B1734="","",VLOOKUP(B1734,'Setup - Materials'!$A$5:$E$504,2,0)),"")</f>
        <v/>
      </c>
      <c r="E1734" s="27" t="n"/>
      <c r="F1734" s="32">
        <f>IF(OR(C1734="",E1734=""),"",C1734*E1734)</f>
        <v/>
      </c>
      <c r="G1734" s="26" t="n"/>
      <c r="H1734" s="26" t="n"/>
    </row>
    <row r="1735">
      <c r="A1735" s="31" t="n"/>
      <c r="B1735" s="26" t="n"/>
      <c r="C1735" s="27" t="n"/>
      <c r="D1735" s="28">
        <f>IFERROR(IF(B1735="","",VLOOKUP(B1735,'Setup - Materials'!$A$5:$E$504,2,0)),"")</f>
        <v/>
      </c>
      <c r="E1735" s="27" t="n"/>
      <c r="F1735" s="32">
        <f>IF(OR(C1735="",E1735=""),"",C1735*E1735)</f>
        <v/>
      </c>
      <c r="G1735" s="26" t="n"/>
      <c r="H1735" s="26" t="n"/>
    </row>
    <row r="1736">
      <c r="A1736" s="31" t="n"/>
      <c r="B1736" s="26" t="n"/>
      <c r="C1736" s="27" t="n"/>
      <c r="D1736" s="28">
        <f>IFERROR(IF(B1736="","",VLOOKUP(B1736,'Setup - Materials'!$A$5:$E$504,2,0)),"")</f>
        <v/>
      </c>
      <c r="E1736" s="27" t="n"/>
      <c r="F1736" s="32">
        <f>IF(OR(C1736="",E1736=""),"",C1736*E1736)</f>
        <v/>
      </c>
      <c r="G1736" s="26" t="n"/>
      <c r="H1736" s="26" t="n"/>
    </row>
    <row r="1737">
      <c r="A1737" s="31" t="n"/>
      <c r="B1737" s="26" t="n"/>
      <c r="C1737" s="27" t="n"/>
      <c r="D1737" s="28">
        <f>IFERROR(IF(B1737="","",VLOOKUP(B1737,'Setup - Materials'!$A$5:$E$504,2,0)),"")</f>
        <v/>
      </c>
      <c r="E1737" s="27" t="n"/>
      <c r="F1737" s="32">
        <f>IF(OR(C1737="",E1737=""),"",C1737*E1737)</f>
        <v/>
      </c>
      <c r="G1737" s="26" t="n"/>
      <c r="H1737" s="26" t="n"/>
    </row>
    <row r="1738">
      <c r="A1738" s="31" t="n"/>
      <c r="B1738" s="26" t="n"/>
      <c r="C1738" s="27" t="n"/>
      <c r="D1738" s="28">
        <f>IFERROR(IF(B1738="","",VLOOKUP(B1738,'Setup - Materials'!$A$5:$E$504,2,0)),"")</f>
        <v/>
      </c>
      <c r="E1738" s="27" t="n"/>
      <c r="F1738" s="32">
        <f>IF(OR(C1738="",E1738=""),"",C1738*E1738)</f>
        <v/>
      </c>
      <c r="G1738" s="26" t="n"/>
      <c r="H1738" s="26" t="n"/>
    </row>
    <row r="1739">
      <c r="A1739" s="31" t="n"/>
      <c r="B1739" s="26" t="n"/>
      <c r="C1739" s="27" t="n"/>
      <c r="D1739" s="28">
        <f>IFERROR(IF(B1739="","",VLOOKUP(B1739,'Setup - Materials'!$A$5:$E$504,2,0)),"")</f>
        <v/>
      </c>
      <c r="E1739" s="27" t="n"/>
      <c r="F1739" s="32">
        <f>IF(OR(C1739="",E1739=""),"",C1739*E1739)</f>
        <v/>
      </c>
      <c r="G1739" s="26" t="n"/>
      <c r="H1739" s="26" t="n"/>
    </row>
    <row r="1740">
      <c r="A1740" s="31" t="n"/>
      <c r="B1740" s="26" t="n"/>
      <c r="C1740" s="27" t="n"/>
      <c r="D1740" s="28">
        <f>IFERROR(IF(B1740="","",VLOOKUP(B1740,'Setup - Materials'!$A$5:$E$504,2,0)),"")</f>
        <v/>
      </c>
      <c r="E1740" s="27" t="n"/>
      <c r="F1740" s="32">
        <f>IF(OR(C1740="",E1740=""),"",C1740*E1740)</f>
        <v/>
      </c>
      <c r="G1740" s="26" t="n"/>
      <c r="H1740" s="26" t="n"/>
    </row>
    <row r="1741">
      <c r="A1741" s="31" t="n"/>
      <c r="B1741" s="26" t="n"/>
      <c r="C1741" s="27" t="n"/>
      <c r="D1741" s="28">
        <f>IFERROR(IF(B1741="","",VLOOKUP(B1741,'Setup - Materials'!$A$5:$E$504,2,0)),"")</f>
        <v/>
      </c>
      <c r="E1741" s="27" t="n"/>
      <c r="F1741" s="32">
        <f>IF(OR(C1741="",E1741=""),"",C1741*E1741)</f>
        <v/>
      </c>
      <c r="G1741" s="26" t="n"/>
      <c r="H1741" s="26" t="n"/>
    </row>
    <row r="1742">
      <c r="A1742" s="31" t="n"/>
      <c r="B1742" s="26" t="n"/>
      <c r="C1742" s="27" t="n"/>
      <c r="D1742" s="28">
        <f>IFERROR(IF(B1742="","",VLOOKUP(B1742,'Setup - Materials'!$A$5:$E$504,2,0)),"")</f>
        <v/>
      </c>
      <c r="E1742" s="27" t="n"/>
      <c r="F1742" s="32">
        <f>IF(OR(C1742="",E1742=""),"",C1742*E1742)</f>
        <v/>
      </c>
      <c r="G1742" s="26" t="n"/>
      <c r="H1742" s="26" t="n"/>
    </row>
    <row r="1743">
      <c r="A1743" s="31" t="n"/>
      <c r="B1743" s="26" t="n"/>
      <c r="C1743" s="27" t="n"/>
      <c r="D1743" s="28">
        <f>IFERROR(IF(B1743="","",VLOOKUP(B1743,'Setup - Materials'!$A$5:$E$504,2,0)),"")</f>
        <v/>
      </c>
      <c r="E1743" s="27" t="n"/>
      <c r="F1743" s="32">
        <f>IF(OR(C1743="",E1743=""),"",C1743*E1743)</f>
        <v/>
      </c>
      <c r="G1743" s="26" t="n"/>
      <c r="H1743" s="26" t="n"/>
    </row>
    <row r="1744">
      <c r="A1744" s="31" t="n"/>
      <c r="B1744" s="26" t="n"/>
      <c r="C1744" s="27" t="n"/>
      <c r="D1744" s="28">
        <f>IFERROR(IF(B1744="","",VLOOKUP(B1744,'Setup - Materials'!$A$5:$E$504,2,0)),"")</f>
        <v/>
      </c>
      <c r="E1744" s="27" t="n"/>
      <c r="F1744" s="32">
        <f>IF(OR(C1744="",E1744=""),"",C1744*E1744)</f>
        <v/>
      </c>
      <c r="G1744" s="26" t="n"/>
      <c r="H1744" s="26" t="n"/>
    </row>
    <row r="1745">
      <c r="A1745" s="31" t="n"/>
      <c r="B1745" s="26" t="n"/>
      <c r="C1745" s="27" t="n"/>
      <c r="D1745" s="28">
        <f>IFERROR(IF(B1745="","",VLOOKUP(B1745,'Setup - Materials'!$A$5:$E$504,2,0)),"")</f>
        <v/>
      </c>
      <c r="E1745" s="27" t="n"/>
      <c r="F1745" s="32">
        <f>IF(OR(C1745="",E1745=""),"",C1745*E1745)</f>
        <v/>
      </c>
      <c r="G1745" s="26" t="n"/>
      <c r="H1745" s="26" t="n"/>
    </row>
    <row r="1746">
      <c r="A1746" s="31" t="n"/>
      <c r="B1746" s="26" t="n"/>
      <c r="C1746" s="27" t="n"/>
      <c r="D1746" s="28">
        <f>IFERROR(IF(B1746="","",VLOOKUP(B1746,'Setup - Materials'!$A$5:$E$504,2,0)),"")</f>
        <v/>
      </c>
      <c r="E1746" s="27" t="n"/>
      <c r="F1746" s="32">
        <f>IF(OR(C1746="",E1746=""),"",C1746*E1746)</f>
        <v/>
      </c>
      <c r="G1746" s="26" t="n"/>
      <c r="H1746" s="26" t="n"/>
    </row>
    <row r="1747">
      <c r="A1747" s="31" t="n"/>
      <c r="B1747" s="26" t="n"/>
      <c r="C1747" s="27" t="n"/>
      <c r="D1747" s="28">
        <f>IFERROR(IF(B1747="","",VLOOKUP(B1747,'Setup - Materials'!$A$5:$E$504,2,0)),"")</f>
        <v/>
      </c>
      <c r="E1747" s="27" t="n"/>
      <c r="F1747" s="32">
        <f>IF(OR(C1747="",E1747=""),"",C1747*E1747)</f>
        <v/>
      </c>
      <c r="G1747" s="26" t="n"/>
      <c r="H1747" s="26" t="n"/>
    </row>
    <row r="1748">
      <c r="A1748" s="31" t="n"/>
      <c r="B1748" s="26" t="n"/>
      <c r="C1748" s="27" t="n"/>
      <c r="D1748" s="28">
        <f>IFERROR(IF(B1748="","",VLOOKUP(B1748,'Setup - Materials'!$A$5:$E$504,2,0)),"")</f>
        <v/>
      </c>
      <c r="E1748" s="27" t="n"/>
      <c r="F1748" s="32">
        <f>IF(OR(C1748="",E1748=""),"",C1748*E1748)</f>
        <v/>
      </c>
      <c r="G1748" s="26" t="n"/>
      <c r="H1748" s="26" t="n"/>
    </row>
    <row r="1749">
      <c r="A1749" s="31" t="n"/>
      <c r="B1749" s="26" t="n"/>
      <c r="C1749" s="27" t="n"/>
      <c r="D1749" s="28">
        <f>IFERROR(IF(B1749="","",VLOOKUP(B1749,'Setup - Materials'!$A$5:$E$504,2,0)),"")</f>
        <v/>
      </c>
      <c r="E1749" s="27" t="n"/>
      <c r="F1749" s="32">
        <f>IF(OR(C1749="",E1749=""),"",C1749*E1749)</f>
        <v/>
      </c>
      <c r="G1749" s="26" t="n"/>
      <c r="H1749" s="26" t="n"/>
    </row>
    <row r="1750">
      <c r="A1750" s="31" t="n"/>
      <c r="B1750" s="26" t="n"/>
      <c r="C1750" s="27" t="n"/>
      <c r="D1750" s="28">
        <f>IFERROR(IF(B1750="","",VLOOKUP(B1750,'Setup - Materials'!$A$5:$E$504,2,0)),"")</f>
        <v/>
      </c>
      <c r="E1750" s="27" t="n"/>
      <c r="F1750" s="32">
        <f>IF(OR(C1750="",E1750=""),"",C1750*E1750)</f>
        <v/>
      </c>
      <c r="G1750" s="26" t="n"/>
      <c r="H1750" s="26" t="n"/>
    </row>
    <row r="1751">
      <c r="A1751" s="31" t="n"/>
      <c r="B1751" s="26" t="n"/>
      <c r="C1751" s="27" t="n"/>
      <c r="D1751" s="28">
        <f>IFERROR(IF(B1751="","",VLOOKUP(B1751,'Setup - Materials'!$A$5:$E$504,2,0)),"")</f>
        <v/>
      </c>
      <c r="E1751" s="27" t="n"/>
      <c r="F1751" s="32">
        <f>IF(OR(C1751="",E1751=""),"",C1751*E1751)</f>
        <v/>
      </c>
      <c r="G1751" s="26" t="n"/>
      <c r="H1751" s="26" t="n"/>
    </row>
    <row r="1752">
      <c r="A1752" s="31" t="n"/>
      <c r="B1752" s="26" t="n"/>
      <c r="C1752" s="27" t="n"/>
      <c r="D1752" s="28">
        <f>IFERROR(IF(B1752="","",VLOOKUP(B1752,'Setup - Materials'!$A$5:$E$504,2,0)),"")</f>
        <v/>
      </c>
      <c r="E1752" s="27" t="n"/>
      <c r="F1752" s="32">
        <f>IF(OR(C1752="",E1752=""),"",C1752*E1752)</f>
        <v/>
      </c>
      <c r="G1752" s="26" t="n"/>
      <c r="H1752" s="26" t="n"/>
    </row>
    <row r="1753">
      <c r="A1753" s="31" t="n"/>
      <c r="B1753" s="26" t="n"/>
      <c r="C1753" s="27" t="n"/>
      <c r="D1753" s="28">
        <f>IFERROR(IF(B1753="","",VLOOKUP(B1753,'Setup - Materials'!$A$5:$E$504,2,0)),"")</f>
        <v/>
      </c>
      <c r="E1753" s="27" t="n"/>
      <c r="F1753" s="32">
        <f>IF(OR(C1753="",E1753=""),"",C1753*E1753)</f>
        <v/>
      </c>
      <c r="G1753" s="26" t="n"/>
      <c r="H1753" s="26" t="n"/>
    </row>
    <row r="1754">
      <c r="A1754" s="31" t="n"/>
      <c r="B1754" s="26" t="n"/>
      <c r="C1754" s="27" t="n"/>
      <c r="D1754" s="28">
        <f>IFERROR(IF(B1754="","",VLOOKUP(B1754,'Setup - Materials'!$A$5:$E$504,2,0)),"")</f>
        <v/>
      </c>
      <c r="E1754" s="27" t="n"/>
      <c r="F1754" s="32">
        <f>IF(OR(C1754="",E1754=""),"",C1754*E1754)</f>
        <v/>
      </c>
      <c r="G1754" s="26" t="n"/>
      <c r="H1754" s="26" t="n"/>
    </row>
    <row r="1755">
      <c r="A1755" s="31" t="n"/>
      <c r="B1755" s="26" t="n"/>
      <c r="C1755" s="27" t="n"/>
      <c r="D1755" s="28">
        <f>IFERROR(IF(B1755="","",VLOOKUP(B1755,'Setup - Materials'!$A$5:$E$504,2,0)),"")</f>
        <v/>
      </c>
      <c r="E1755" s="27" t="n"/>
      <c r="F1755" s="32">
        <f>IF(OR(C1755="",E1755=""),"",C1755*E1755)</f>
        <v/>
      </c>
      <c r="G1755" s="26" t="n"/>
      <c r="H1755" s="26" t="n"/>
    </row>
    <row r="1756">
      <c r="A1756" s="31" t="n"/>
      <c r="B1756" s="26" t="n"/>
      <c r="C1756" s="27" t="n"/>
      <c r="D1756" s="28">
        <f>IFERROR(IF(B1756="","",VLOOKUP(B1756,'Setup - Materials'!$A$5:$E$504,2,0)),"")</f>
        <v/>
      </c>
      <c r="E1756" s="27" t="n"/>
      <c r="F1756" s="32">
        <f>IF(OR(C1756="",E1756=""),"",C1756*E1756)</f>
        <v/>
      </c>
      <c r="G1756" s="26" t="n"/>
      <c r="H1756" s="26" t="n"/>
    </row>
    <row r="1757">
      <c r="A1757" s="31" t="n"/>
      <c r="B1757" s="26" t="n"/>
      <c r="C1757" s="27" t="n"/>
      <c r="D1757" s="28">
        <f>IFERROR(IF(B1757="","",VLOOKUP(B1757,'Setup - Materials'!$A$5:$E$504,2,0)),"")</f>
        <v/>
      </c>
      <c r="E1757" s="27" t="n"/>
      <c r="F1757" s="32">
        <f>IF(OR(C1757="",E1757=""),"",C1757*E1757)</f>
        <v/>
      </c>
      <c r="G1757" s="26" t="n"/>
      <c r="H1757" s="26" t="n"/>
    </row>
    <row r="1758">
      <c r="A1758" s="31" t="n"/>
      <c r="B1758" s="26" t="n"/>
      <c r="C1758" s="27" t="n"/>
      <c r="D1758" s="28">
        <f>IFERROR(IF(B1758="","",VLOOKUP(B1758,'Setup - Materials'!$A$5:$E$504,2,0)),"")</f>
        <v/>
      </c>
      <c r="E1758" s="27" t="n"/>
      <c r="F1758" s="32">
        <f>IF(OR(C1758="",E1758=""),"",C1758*E1758)</f>
        <v/>
      </c>
      <c r="G1758" s="26" t="n"/>
      <c r="H1758" s="26" t="n"/>
    </row>
    <row r="1759">
      <c r="A1759" s="31" t="n"/>
      <c r="B1759" s="26" t="n"/>
      <c r="C1759" s="27" t="n"/>
      <c r="D1759" s="28">
        <f>IFERROR(IF(B1759="","",VLOOKUP(B1759,'Setup - Materials'!$A$5:$E$504,2,0)),"")</f>
        <v/>
      </c>
      <c r="E1759" s="27" t="n"/>
      <c r="F1759" s="32">
        <f>IF(OR(C1759="",E1759=""),"",C1759*E1759)</f>
        <v/>
      </c>
      <c r="G1759" s="26" t="n"/>
      <c r="H1759" s="26" t="n"/>
    </row>
    <row r="1760">
      <c r="A1760" s="31" t="n"/>
      <c r="B1760" s="26" t="n"/>
      <c r="C1760" s="27" t="n"/>
      <c r="D1760" s="28">
        <f>IFERROR(IF(B1760="","",VLOOKUP(B1760,'Setup - Materials'!$A$5:$E$504,2,0)),"")</f>
        <v/>
      </c>
      <c r="E1760" s="27" t="n"/>
      <c r="F1760" s="32">
        <f>IF(OR(C1760="",E1760=""),"",C1760*E1760)</f>
        <v/>
      </c>
      <c r="G1760" s="26" t="n"/>
      <c r="H1760" s="26" t="n"/>
    </row>
    <row r="1761">
      <c r="A1761" s="31" t="n"/>
      <c r="B1761" s="26" t="n"/>
      <c r="C1761" s="27" t="n"/>
      <c r="D1761" s="28">
        <f>IFERROR(IF(B1761="","",VLOOKUP(B1761,'Setup - Materials'!$A$5:$E$504,2,0)),"")</f>
        <v/>
      </c>
      <c r="E1761" s="27" t="n"/>
      <c r="F1761" s="32">
        <f>IF(OR(C1761="",E1761=""),"",C1761*E1761)</f>
        <v/>
      </c>
      <c r="G1761" s="26" t="n"/>
      <c r="H1761" s="26" t="n"/>
    </row>
    <row r="1762">
      <c r="A1762" s="31" t="n"/>
      <c r="B1762" s="26" t="n"/>
      <c r="C1762" s="27" t="n"/>
      <c r="D1762" s="28">
        <f>IFERROR(IF(B1762="","",VLOOKUP(B1762,'Setup - Materials'!$A$5:$E$504,2,0)),"")</f>
        <v/>
      </c>
      <c r="E1762" s="27" t="n"/>
      <c r="F1762" s="32">
        <f>IF(OR(C1762="",E1762=""),"",C1762*E1762)</f>
        <v/>
      </c>
      <c r="G1762" s="26" t="n"/>
      <c r="H1762" s="26" t="n"/>
    </row>
    <row r="1763">
      <c r="A1763" s="31" t="n"/>
      <c r="B1763" s="26" t="n"/>
      <c r="C1763" s="27" t="n"/>
      <c r="D1763" s="28">
        <f>IFERROR(IF(B1763="","",VLOOKUP(B1763,'Setup - Materials'!$A$5:$E$504,2,0)),"")</f>
        <v/>
      </c>
      <c r="E1763" s="27" t="n"/>
      <c r="F1763" s="32">
        <f>IF(OR(C1763="",E1763=""),"",C1763*E1763)</f>
        <v/>
      </c>
      <c r="G1763" s="26" t="n"/>
      <c r="H1763" s="26" t="n"/>
    </row>
    <row r="1764">
      <c r="A1764" s="31" t="n"/>
      <c r="B1764" s="26" t="n"/>
      <c r="C1764" s="27" t="n"/>
      <c r="D1764" s="28">
        <f>IFERROR(IF(B1764="","",VLOOKUP(B1764,'Setup - Materials'!$A$5:$E$504,2,0)),"")</f>
        <v/>
      </c>
      <c r="E1764" s="27" t="n"/>
      <c r="F1764" s="32">
        <f>IF(OR(C1764="",E1764=""),"",C1764*E1764)</f>
        <v/>
      </c>
      <c r="G1764" s="26" t="n"/>
      <c r="H1764" s="26" t="n"/>
    </row>
    <row r="1765">
      <c r="A1765" s="31" t="n"/>
      <c r="B1765" s="26" t="n"/>
      <c r="C1765" s="27" t="n"/>
      <c r="D1765" s="28">
        <f>IFERROR(IF(B1765="","",VLOOKUP(B1765,'Setup - Materials'!$A$5:$E$504,2,0)),"")</f>
        <v/>
      </c>
      <c r="E1765" s="27" t="n"/>
      <c r="F1765" s="32">
        <f>IF(OR(C1765="",E1765=""),"",C1765*E1765)</f>
        <v/>
      </c>
      <c r="G1765" s="26" t="n"/>
      <c r="H1765" s="26" t="n"/>
    </row>
    <row r="1766">
      <c r="A1766" s="31" t="n"/>
      <c r="B1766" s="26" t="n"/>
      <c r="C1766" s="27" t="n"/>
      <c r="D1766" s="28">
        <f>IFERROR(IF(B1766="","",VLOOKUP(B1766,'Setup - Materials'!$A$5:$E$504,2,0)),"")</f>
        <v/>
      </c>
      <c r="E1766" s="27" t="n"/>
      <c r="F1766" s="32">
        <f>IF(OR(C1766="",E1766=""),"",C1766*E1766)</f>
        <v/>
      </c>
      <c r="G1766" s="26" t="n"/>
      <c r="H1766" s="26" t="n"/>
    </row>
    <row r="1767">
      <c r="A1767" s="31" t="n"/>
      <c r="B1767" s="26" t="n"/>
      <c r="C1767" s="27" t="n"/>
      <c r="D1767" s="28">
        <f>IFERROR(IF(B1767="","",VLOOKUP(B1767,'Setup - Materials'!$A$5:$E$504,2,0)),"")</f>
        <v/>
      </c>
      <c r="E1767" s="27" t="n"/>
      <c r="F1767" s="32">
        <f>IF(OR(C1767="",E1767=""),"",C1767*E1767)</f>
        <v/>
      </c>
      <c r="G1767" s="26" t="n"/>
      <c r="H1767" s="26" t="n"/>
    </row>
    <row r="1768">
      <c r="A1768" s="31" t="n"/>
      <c r="B1768" s="26" t="n"/>
      <c r="C1768" s="27" t="n"/>
      <c r="D1768" s="28">
        <f>IFERROR(IF(B1768="","",VLOOKUP(B1768,'Setup - Materials'!$A$5:$E$504,2,0)),"")</f>
        <v/>
      </c>
      <c r="E1768" s="27" t="n"/>
      <c r="F1768" s="32">
        <f>IF(OR(C1768="",E1768=""),"",C1768*E1768)</f>
        <v/>
      </c>
      <c r="G1768" s="26" t="n"/>
      <c r="H1768" s="26" t="n"/>
    </row>
    <row r="1769">
      <c r="A1769" s="31" t="n"/>
      <c r="B1769" s="26" t="n"/>
      <c r="C1769" s="27" t="n"/>
      <c r="D1769" s="28">
        <f>IFERROR(IF(B1769="","",VLOOKUP(B1769,'Setup - Materials'!$A$5:$E$504,2,0)),"")</f>
        <v/>
      </c>
      <c r="E1769" s="27" t="n"/>
      <c r="F1769" s="32">
        <f>IF(OR(C1769="",E1769=""),"",C1769*E1769)</f>
        <v/>
      </c>
      <c r="G1769" s="26" t="n"/>
      <c r="H1769" s="26" t="n"/>
    </row>
    <row r="1770">
      <c r="A1770" s="31" t="n"/>
      <c r="B1770" s="26" t="n"/>
      <c r="C1770" s="27" t="n"/>
      <c r="D1770" s="28">
        <f>IFERROR(IF(B1770="","",VLOOKUP(B1770,'Setup - Materials'!$A$5:$E$504,2,0)),"")</f>
        <v/>
      </c>
      <c r="E1770" s="27" t="n"/>
      <c r="F1770" s="32">
        <f>IF(OR(C1770="",E1770=""),"",C1770*E1770)</f>
        <v/>
      </c>
      <c r="G1770" s="26" t="n"/>
      <c r="H1770" s="26" t="n"/>
    </row>
    <row r="1771">
      <c r="A1771" s="31" t="n"/>
      <c r="B1771" s="26" t="n"/>
      <c r="C1771" s="27" t="n"/>
      <c r="D1771" s="28">
        <f>IFERROR(IF(B1771="","",VLOOKUP(B1771,'Setup - Materials'!$A$5:$E$504,2,0)),"")</f>
        <v/>
      </c>
      <c r="E1771" s="27" t="n"/>
      <c r="F1771" s="32">
        <f>IF(OR(C1771="",E1771=""),"",C1771*E1771)</f>
        <v/>
      </c>
      <c r="G1771" s="26" t="n"/>
      <c r="H1771" s="26" t="n"/>
    </row>
    <row r="1772">
      <c r="A1772" s="31" t="n"/>
      <c r="B1772" s="26" t="n"/>
      <c r="C1772" s="27" t="n"/>
      <c r="D1772" s="28">
        <f>IFERROR(IF(B1772="","",VLOOKUP(B1772,'Setup - Materials'!$A$5:$E$504,2,0)),"")</f>
        <v/>
      </c>
      <c r="E1772" s="27" t="n"/>
      <c r="F1772" s="32">
        <f>IF(OR(C1772="",E1772=""),"",C1772*E1772)</f>
        <v/>
      </c>
      <c r="G1772" s="26" t="n"/>
      <c r="H1772" s="26" t="n"/>
    </row>
    <row r="1773">
      <c r="A1773" s="31" t="n"/>
      <c r="B1773" s="26" t="n"/>
      <c r="C1773" s="27" t="n"/>
      <c r="D1773" s="28">
        <f>IFERROR(IF(B1773="","",VLOOKUP(B1773,'Setup - Materials'!$A$5:$E$504,2,0)),"")</f>
        <v/>
      </c>
      <c r="E1773" s="27" t="n"/>
      <c r="F1773" s="32">
        <f>IF(OR(C1773="",E1773=""),"",C1773*E1773)</f>
        <v/>
      </c>
      <c r="G1773" s="26" t="n"/>
      <c r="H1773" s="26" t="n"/>
    </row>
    <row r="1774">
      <c r="A1774" s="31" t="n"/>
      <c r="B1774" s="26" t="n"/>
      <c r="C1774" s="27" t="n"/>
      <c r="D1774" s="28">
        <f>IFERROR(IF(B1774="","",VLOOKUP(B1774,'Setup - Materials'!$A$5:$E$504,2,0)),"")</f>
        <v/>
      </c>
      <c r="E1774" s="27" t="n"/>
      <c r="F1774" s="32">
        <f>IF(OR(C1774="",E1774=""),"",C1774*E1774)</f>
        <v/>
      </c>
      <c r="G1774" s="26" t="n"/>
      <c r="H1774" s="26" t="n"/>
    </row>
    <row r="1775">
      <c r="A1775" s="31" t="n"/>
      <c r="B1775" s="26" t="n"/>
      <c r="C1775" s="27" t="n"/>
      <c r="D1775" s="28">
        <f>IFERROR(IF(B1775="","",VLOOKUP(B1775,'Setup - Materials'!$A$5:$E$504,2,0)),"")</f>
        <v/>
      </c>
      <c r="E1775" s="27" t="n"/>
      <c r="F1775" s="32">
        <f>IF(OR(C1775="",E1775=""),"",C1775*E1775)</f>
        <v/>
      </c>
      <c r="G1775" s="26" t="n"/>
      <c r="H1775" s="26" t="n"/>
    </row>
    <row r="1776">
      <c r="A1776" s="31" t="n"/>
      <c r="B1776" s="26" t="n"/>
      <c r="C1776" s="27" t="n"/>
      <c r="D1776" s="28">
        <f>IFERROR(IF(B1776="","",VLOOKUP(B1776,'Setup - Materials'!$A$5:$E$504,2,0)),"")</f>
        <v/>
      </c>
      <c r="E1776" s="27" t="n"/>
      <c r="F1776" s="32">
        <f>IF(OR(C1776="",E1776=""),"",C1776*E1776)</f>
        <v/>
      </c>
      <c r="G1776" s="26" t="n"/>
      <c r="H1776" s="26" t="n"/>
    </row>
    <row r="1777">
      <c r="A1777" s="31" t="n"/>
      <c r="B1777" s="26" t="n"/>
      <c r="C1777" s="27" t="n"/>
      <c r="D1777" s="28">
        <f>IFERROR(IF(B1777="","",VLOOKUP(B1777,'Setup - Materials'!$A$5:$E$504,2,0)),"")</f>
        <v/>
      </c>
      <c r="E1777" s="27" t="n"/>
      <c r="F1777" s="32">
        <f>IF(OR(C1777="",E1777=""),"",C1777*E1777)</f>
        <v/>
      </c>
      <c r="G1777" s="26" t="n"/>
      <c r="H1777" s="26" t="n"/>
    </row>
    <row r="1778">
      <c r="A1778" s="31" t="n"/>
      <c r="B1778" s="26" t="n"/>
      <c r="C1778" s="27" t="n"/>
      <c r="D1778" s="28">
        <f>IFERROR(IF(B1778="","",VLOOKUP(B1778,'Setup - Materials'!$A$5:$E$504,2,0)),"")</f>
        <v/>
      </c>
      <c r="E1778" s="27" t="n"/>
      <c r="F1778" s="32">
        <f>IF(OR(C1778="",E1778=""),"",C1778*E1778)</f>
        <v/>
      </c>
      <c r="G1778" s="26" t="n"/>
      <c r="H1778" s="26" t="n"/>
    </row>
    <row r="1779">
      <c r="A1779" s="31" t="n"/>
      <c r="B1779" s="26" t="n"/>
      <c r="C1779" s="27" t="n"/>
      <c r="D1779" s="28">
        <f>IFERROR(IF(B1779="","",VLOOKUP(B1779,'Setup - Materials'!$A$5:$E$504,2,0)),"")</f>
        <v/>
      </c>
      <c r="E1779" s="27" t="n"/>
      <c r="F1779" s="32">
        <f>IF(OR(C1779="",E1779=""),"",C1779*E1779)</f>
        <v/>
      </c>
      <c r="G1779" s="26" t="n"/>
      <c r="H1779" s="26" t="n"/>
    </row>
    <row r="1780">
      <c r="A1780" s="31" t="n"/>
      <c r="B1780" s="26" t="n"/>
      <c r="C1780" s="27" t="n"/>
      <c r="D1780" s="28">
        <f>IFERROR(IF(B1780="","",VLOOKUP(B1780,'Setup - Materials'!$A$5:$E$504,2,0)),"")</f>
        <v/>
      </c>
      <c r="E1780" s="27" t="n"/>
      <c r="F1780" s="32">
        <f>IF(OR(C1780="",E1780=""),"",C1780*E1780)</f>
        <v/>
      </c>
      <c r="G1780" s="26" t="n"/>
      <c r="H1780" s="26" t="n"/>
    </row>
    <row r="1781">
      <c r="A1781" s="31" t="n"/>
      <c r="B1781" s="26" t="n"/>
      <c r="C1781" s="27" t="n"/>
      <c r="D1781" s="28">
        <f>IFERROR(IF(B1781="","",VLOOKUP(B1781,'Setup - Materials'!$A$5:$E$504,2,0)),"")</f>
        <v/>
      </c>
      <c r="E1781" s="27" t="n"/>
      <c r="F1781" s="32">
        <f>IF(OR(C1781="",E1781=""),"",C1781*E1781)</f>
        <v/>
      </c>
      <c r="G1781" s="26" t="n"/>
      <c r="H1781" s="26" t="n"/>
    </row>
    <row r="1782">
      <c r="A1782" s="31" t="n"/>
      <c r="B1782" s="26" t="n"/>
      <c r="C1782" s="27" t="n"/>
      <c r="D1782" s="28">
        <f>IFERROR(IF(B1782="","",VLOOKUP(B1782,'Setup - Materials'!$A$5:$E$504,2,0)),"")</f>
        <v/>
      </c>
      <c r="E1782" s="27" t="n"/>
      <c r="F1782" s="32">
        <f>IF(OR(C1782="",E1782=""),"",C1782*E1782)</f>
        <v/>
      </c>
      <c r="G1782" s="26" t="n"/>
      <c r="H1782" s="26" t="n"/>
    </row>
    <row r="1783">
      <c r="A1783" s="31" t="n"/>
      <c r="B1783" s="26" t="n"/>
      <c r="C1783" s="27" t="n"/>
      <c r="D1783" s="28">
        <f>IFERROR(IF(B1783="","",VLOOKUP(B1783,'Setup - Materials'!$A$5:$E$504,2,0)),"")</f>
        <v/>
      </c>
      <c r="E1783" s="27" t="n"/>
      <c r="F1783" s="32">
        <f>IF(OR(C1783="",E1783=""),"",C1783*E1783)</f>
        <v/>
      </c>
      <c r="G1783" s="26" t="n"/>
      <c r="H1783" s="26" t="n"/>
    </row>
    <row r="1784">
      <c r="A1784" s="31" t="n"/>
      <c r="B1784" s="26" t="n"/>
      <c r="C1784" s="27" t="n"/>
      <c r="D1784" s="28">
        <f>IFERROR(IF(B1784="","",VLOOKUP(B1784,'Setup - Materials'!$A$5:$E$504,2,0)),"")</f>
        <v/>
      </c>
      <c r="E1784" s="27" t="n"/>
      <c r="F1784" s="32">
        <f>IF(OR(C1784="",E1784=""),"",C1784*E1784)</f>
        <v/>
      </c>
      <c r="G1784" s="26" t="n"/>
      <c r="H1784" s="26" t="n"/>
    </row>
    <row r="1785">
      <c r="A1785" s="31" t="n"/>
      <c r="B1785" s="26" t="n"/>
      <c r="C1785" s="27" t="n"/>
      <c r="D1785" s="28">
        <f>IFERROR(IF(B1785="","",VLOOKUP(B1785,'Setup - Materials'!$A$5:$E$504,2,0)),"")</f>
        <v/>
      </c>
      <c r="E1785" s="27" t="n"/>
      <c r="F1785" s="32">
        <f>IF(OR(C1785="",E1785=""),"",C1785*E1785)</f>
        <v/>
      </c>
      <c r="G1785" s="26" t="n"/>
      <c r="H1785" s="26" t="n"/>
    </row>
    <row r="1786">
      <c r="A1786" s="31" t="n"/>
      <c r="B1786" s="26" t="n"/>
      <c r="C1786" s="27" t="n"/>
      <c r="D1786" s="28">
        <f>IFERROR(IF(B1786="","",VLOOKUP(B1786,'Setup - Materials'!$A$5:$E$504,2,0)),"")</f>
        <v/>
      </c>
      <c r="E1786" s="27" t="n"/>
      <c r="F1786" s="32">
        <f>IF(OR(C1786="",E1786=""),"",C1786*E1786)</f>
        <v/>
      </c>
      <c r="G1786" s="26" t="n"/>
      <c r="H1786" s="26" t="n"/>
    </row>
    <row r="1787">
      <c r="A1787" s="31" t="n"/>
      <c r="B1787" s="26" t="n"/>
      <c r="C1787" s="27" t="n"/>
      <c r="D1787" s="28">
        <f>IFERROR(IF(B1787="","",VLOOKUP(B1787,'Setup - Materials'!$A$5:$E$504,2,0)),"")</f>
        <v/>
      </c>
      <c r="E1787" s="27" t="n"/>
      <c r="F1787" s="32">
        <f>IF(OR(C1787="",E1787=""),"",C1787*E1787)</f>
        <v/>
      </c>
      <c r="G1787" s="26" t="n"/>
      <c r="H1787" s="26" t="n"/>
    </row>
    <row r="1788">
      <c r="A1788" s="31" t="n"/>
      <c r="B1788" s="26" t="n"/>
      <c r="C1788" s="27" t="n"/>
      <c r="D1788" s="28">
        <f>IFERROR(IF(B1788="","",VLOOKUP(B1788,'Setup - Materials'!$A$5:$E$504,2,0)),"")</f>
        <v/>
      </c>
      <c r="E1788" s="27" t="n"/>
      <c r="F1788" s="32">
        <f>IF(OR(C1788="",E1788=""),"",C1788*E1788)</f>
        <v/>
      </c>
      <c r="G1788" s="26" t="n"/>
      <c r="H1788" s="26" t="n"/>
    </row>
    <row r="1789">
      <c r="A1789" s="31" t="n"/>
      <c r="B1789" s="26" t="n"/>
      <c r="C1789" s="27" t="n"/>
      <c r="D1789" s="28">
        <f>IFERROR(IF(B1789="","",VLOOKUP(B1789,'Setup - Materials'!$A$5:$E$504,2,0)),"")</f>
        <v/>
      </c>
      <c r="E1789" s="27" t="n"/>
      <c r="F1789" s="32">
        <f>IF(OR(C1789="",E1789=""),"",C1789*E1789)</f>
        <v/>
      </c>
      <c r="G1789" s="26" t="n"/>
      <c r="H1789" s="26" t="n"/>
    </row>
    <row r="1790">
      <c r="A1790" s="31" t="n"/>
      <c r="B1790" s="26" t="n"/>
      <c r="C1790" s="27" t="n"/>
      <c r="D1790" s="28">
        <f>IFERROR(IF(B1790="","",VLOOKUP(B1790,'Setup - Materials'!$A$5:$E$504,2,0)),"")</f>
        <v/>
      </c>
      <c r="E1790" s="27" t="n"/>
      <c r="F1790" s="32">
        <f>IF(OR(C1790="",E1790=""),"",C1790*E1790)</f>
        <v/>
      </c>
      <c r="G1790" s="26" t="n"/>
      <c r="H1790" s="26" t="n"/>
    </row>
    <row r="1791">
      <c r="A1791" s="31" t="n"/>
      <c r="B1791" s="26" t="n"/>
      <c r="C1791" s="27" t="n"/>
      <c r="D1791" s="28">
        <f>IFERROR(IF(B1791="","",VLOOKUP(B1791,'Setup - Materials'!$A$5:$E$504,2,0)),"")</f>
        <v/>
      </c>
      <c r="E1791" s="27" t="n"/>
      <c r="F1791" s="32">
        <f>IF(OR(C1791="",E1791=""),"",C1791*E1791)</f>
        <v/>
      </c>
      <c r="G1791" s="26" t="n"/>
      <c r="H1791" s="26" t="n"/>
    </row>
    <row r="1792">
      <c r="A1792" s="31" t="n"/>
      <c r="B1792" s="26" t="n"/>
      <c r="C1792" s="27" t="n"/>
      <c r="D1792" s="28">
        <f>IFERROR(IF(B1792="","",VLOOKUP(B1792,'Setup - Materials'!$A$5:$E$504,2,0)),"")</f>
        <v/>
      </c>
      <c r="E1792" s="27" t="n"/>
      <c r="F1792" s="32">
        <f>IF(OR(C1792="",E1792=""),"",C1792*E1792)</f>
        <v/>
      </c>
      <c r="G1792" s="26" t="n"/>
      <c r="H1792" s="26" t="n"/>
    </row>
    <row r="1793">
      <c r="A1793" s="31" t="n"/>
      <c r="B1793" s="26" t="n"/>
      <c r="C1793" s="27" t="n"/>
      <c r="D1793" s="28">
        <f>IFERROR(IF(B1793="","",VLOOKUP(B1793,'Setup - Materials'!$A$5:$E$504,2,0)),"")</f>
        <v/>
      </c>
      <c r="E1793" s="27" t="n"/>
      <c r="F1793" s="32">
        <f>IF(OR(C1793="",E1793=""),"",C1793*E1793)</f>
        <v/>
      </c>
      <c r="G1793" s="26" t="n"/>
      <c r="H1793" s="26" t="n"/>
    </row>
    <row r="1794">
      <c r="A1794" s="31" t="n"/>
      <c r="B1794" s="26" t="n"/>
      <c r="C1794" s="27" t="n"/>
      <c r="D1794" s="28">
        <f>IFERROR(IF(B1794="","",VLOOKUP(B1794,'Setup - Materials'!$A$5:$E$504,2,0)),"")</f>
        <v/>
      </c>
      <c r="E1794" s="27" t="n"/>
      <c r="F1794" s="32">
        <f>IF(OR(C1794="",E1794=""),"",C1794*E1794)</f>
        <v/>
      </c>
      <c r="G1794" s="26" t="n"/>
      <c r="H1794" s="26" t="n"/>
    </row>
    <row r="1795">
      <c r="A1795" s="31" t="n"/>
      <c r="B1795" s="26" t="n"/>
      <c r="C1795" s="27" t="n"/>
      <c r="D1795" s="28">
        <f>IFERROR(IF(B1795="","",VLOOKUP(B1795,'Setup - Materials'!$A$5:$E$504,2,0)),"")</f>
        <v/>
      </c>
      <c r="E1795" s="27" t="n"/>
      <c r="F1795" s="32">
        <f>IF(OR(C1795="",E1795=""),"",C1795*E1795)</f>
        <v/>
      </c>
      <c r="G1795" s="26" t="n"/>
      <c r="H1795" s="26" t="n"/>
    </row>
    <row r="1796">
      <c r="A1796" s="31" t="n"/>
      <c r="B1796" s="26" t="n"/>
      <c r="C1796" s="27" t="n"/>
      <c r="D1796" s="28">
        <f>IFERROR(IF(B1796="","",VLOOKUP(B1796,'Setup - Materials'!$A$5:$E$504,2,0)),"")</f>
        <v/>
      </c>
      <c r="E1796" s="27" t="n"/>
      <c r="F1796" s="32">
        <f>IF(OR(C1796="",E1796=""),"",C1796*E1796)</f>
        <v/>
      </c>
      <c r="G1796" s="26" t="n"/>
      <c r="H1796" s="26" t="n"/>
    </row>
    <row r="1797">
      <c r="A1797" s="31" t="n"/>
      <c r="B1797" s="26" t="n"/>
      <c r="C1797" s="27" t="n"/>
      <c r="D1797" s="28">
        <f>IFERROR(IF(B1797="","",VLOOKUP(B1797,'Setup - Materials'!$A$5:$E$504,2,0)),"")</f>
        <v/>
      </c>
      <c r="E1797" s="27" t="n"/>
      <c r="F1797" s="32">
        <f>IF(OR(C1797="",E1797=""),"",C1797*E1797)</f>
        <v/>
      </c>
      <c r="G1797" s="26" t="n"/>
      <c r="H1797" s="26" t="n"/>
    </row>
    <row r="1798">
      <c r="A1798" s="31" t="n"/>
      <c r="B1798" s="26" t="n"/>
      <c r="C1798" s="27" t="n"/>
      <c r="D1798" s="28">
        <f>IFERROR(IF(B1798="","",VLOOKUP(B1798,'Setup - Materials'!$A$5:$E$504,2,0)),"")</f>
        <v/>
      </c>
      <c r="E1798" s="27" t="n"/>
      <c r="F1798" s="32">
        <f>IF(OR(C1798="",E1798=""),"",C1798*E1798)</f>
        <v/>
      </c>
      <c r="G1798" s="26" t="n"/>
      <c r="H1798" s="26" t="n"/>
    </row>
    <row r="1799">
      <c r="A1799" s="31" t="n"/>
      <c r="B1799" s="26" t="n"/>
      <c r="C1799" s="27" t="n"/>
      <c r="D1799" s="28">
        <f>IFERROR(IF(B1799="","",VLOOKUP(B1799,'Setup - Materials'!$A$5:$E$504,2,0)),"")</f>
        <v/>
      </c>
      <c r="E1799" s="27" t="n"/>
      <c r="F1799" s="32">
        <f>IF(OR(C1799="",E1799=""),"",C1799*E1799)</f>
        <v/>
      </c>
      <c r="G1799" s="26" t="n"/>
      <c r="H1799" s="26" t="n"/>
    </row>
    <row r="1800">
      <c r="A1800" s="31" t="n"/>
      <c r="B1800" s="26" t="n"/>
      <c r="C1800" s="27" t="n"/>
      <c r="D1800" s="28">
        <f>IFERROR(IF(B1800="","",VLOOKUP(B1800,'Setup - Materials'!$A$5:$E$504,2,0)),"")</f>
        <v/>
      </c>
      <c r="E1800" s="27" t="n"/>
      <c r="F1800" s="32">
        <f>IF(OR(C1800="",E1800=""),"",C1800*E1800)</f>
        <v/>
      </c>
      <c r="G1800" s="26" t="n"/>
      <c r="H1800" s="26" t="n"/>
    </row>
    <row r="1801">
      <c r="A1801" s="31" t="n"/>
      <c r="B1801" s="26" t="n"/>
      <c r="C1801" s="27" t="n"/>
      <c r="D1801" s="28">
        <f>IFERROR(IF(B1801="","",VLOOKUP(B1801,'Setup - Materials'!$A$5:$E$504,2,0)),"")</f>
        <v/>
      </c>
      <c r="E1801" s="27" t="n"/>
      <c r="F1801" s="32">
        <f>IF(OR(C1801="",E1801=""),"",C1801*E1801)</f>
        <v/>
      </c>
      <c r="G1801" s="26" t="n"/>
      <c r="H1801" s="26" t="n"/>
    </row>
    <row r="1802">
      <c r="A1802" s="31" t="n"/>
      <c r="B1802" s="26" t="n"/>
      <c r="C1802" s="27" t="n"/>
      <c r="D1802" s="28">
        <f>IFERROR(IF(B1802="","",VLOOKUP(B1802,'Setup - Materials'!$A$5:$E$504,2,0)),"")</f>
        <v/>
      </c>
      <c r="E1802" s="27" t="n"/>
      <c r="F1802" s="32">
        <f>IF(OR(C1802="",E1802=""),"",C1802*E1802)</f>
        <v/>
      </c>
      <c r="G1802" s="26" t="n"/>
      <c r="H1802" s="26" t="n"/>
    </row>
    <row r="1803">
      <c r="A1803" s="31" t="n"/>
      <c r="B1803" s="26" t="n"/>
      <c r="C1803" s="27" t="n"/>
      <c r="D1803" s="28">
        <f>IFERROR(IF(B1803="","",VLOOKUP(B1803,'Setup - Materials'!$A$5:$E$504,2,0)),"")</f>
        <v/>
      </c>
      <c r="E1803" s="27" t="n"/>
      <c r="F1803" s="32">
        <f>IF(OR(C1803="",E1803=""),"",C1803*E1803)</f>
        <v/>
      </c>
      <c r="G1803" s="26" t="n"/>
      <c r="H1803" s="26" t="n"/>
    </row>
    <row r="1804">
      <c r="A1804" s="31" t="n"/>
      <c r="B1804" s="26" t="n"/>
      <c r="C1804" s="27" t="n"/>
      <c r="D1804" s="28">
        <f>IFERROR(IF(B1804="","",VLOOKUP(B1804,'Setup - Materials'!$A$5:$E$504,2,0)),"")</f>
        <v/>
      </c>
      <c r="E1804" s="27" t="n"/>
      <c r="F1804" s="32">
        <f>IF(OR(C1804="",E1804=""),"",C1804*E1804)</f>
        <v/>
      </c>
      <c r="G1804" s="26" t="n"/>
      <c r="H1804" s="26" t="n"/>
    </row>
    <row r="1805">
      <c r="A1805" s="31" t="n"/>
      <c r="B1805" s="26" t="n"/>
      <c r="C1805" s="27" t="n"/>
      <c r="D1805" s="28">
        <f>IFERROR(IF(B1805="","",VLOOKUP(B1805,'Setup - Materials'!$A$5:$E$504,2,0)),"")</f>
        <v/>
      </c>
      <c r="E1805" s="27" t="n"/>
      <c r="F1805" s="32">
        <f>IF(OR(C1805="",E1805=""),"",C1805*E1805)</f>
        <v/>
      </c>
      <c r="G1805" s="26" t="n"/>
      <c r="H1805" s="26" t="n"/>
    </row>
    <row r="1806">
      <c r="A1806" s="31" t="n"/>
      <c r="B1806" s="26" t="n"/>
      <c r="C1806" s="27" t="n"/>
      <c r="D1806" s="28">
        <f>IFERROR(IF(B1806="","",VLOOKUP(B1806,'Setup - Materials'!$A$5:$E$504,2,0)),"")</f>
        <v/>
      </c>
      <c r="E1806" s="27" t="n"/>
      <c r="F1806" s="32">
        <f>IF(OR(C1806="",E1806=""),"",C1806*E1806)</f>
        <v/>
      </c>
      <c r="G1806" s="26" t="n"/>
      <c r="H1806" s="26" t="n"/>
    </row>
    <row r="1807">
      <c r="A1807" s="31" t="n"/>
      <c r="B1807" s="26" t="n"/>
      <c r="C1807" s="27" t="n"/>
      <c r="D1807" s="28">
        <f>IFERROR(IF(B1807="","",VLOOKUP(B1807,'Setup - Materials'!$A$5:$E$504,2,0)),"")</f>
        <v/>
      </c>
      <c r="E1807" s="27" t="n"/>
      <c r="F1807" s="32">
        <f>IF(OR(C1807="",E1807=""),"",C1807*E1807)</f>
        <v/>
      </c>
      <c r="G1807" s="26" t="n"/>
      <c r="H1807" s="26" t="n"/>
    </row>
    <row r="1808">
      <c r="A1808" s="31" t="n"/>
      <c r="B1808" s="26" t="n"/>
      <c r="C1808" s="27" t="n"/>
      <c r="D1808" s="28">
        <f>IFERROR(IF(B1808="","",VLOOKUP(B1808,'Setup - Materials'!$A$5:$E$504,2,0)),"")</f>
        <v/>
      </c>
      <c r="E1808" s="27" t="n"/>
      <c r="F1808" s="32">
        <f>IF(OR(C1808="",E1808=""),"",C1808*E1808)</f>
        <v/>
      </c>
      <c r="G1808" s="26" t="n"/>
      <c r="H1808" s="26" t="n"/>
    </row>
    <row r="1809">
      <c r="A1809" s="31" t="n"/>
      <c r="B1809" s="26" t="n"/>
      <c r="C1809" s="27" t="n"/>
      <c r="D1809" s="28">
        <f>IFERROR(IF(B1809="","",VLOOKUP(B1809,'Setup - Materials'!$A$5:$E$504,2,0)),"")</f>
        <v/>
      </c>
      <c r="E1809" s="27" t="n"/>
      <c r="F1809" s="32">
        <f>IF(OR(C1809="",E1809=""),"",C1809*E1809)</f>
        <v/>
      </c>
      <c r="G1809" s="26" t="n"/>
      <c r="H1809" s="26" t="n"/>
    </row>
    <row r="1810">
      <c r="A1810" s="31" t="n"/>
      <c r="B1810" s="26" t="n"/>
      <c r="C1810" s="27" t="n"/>
      <c r="D1810" s="28">
        <f>IFERROR(IF(B1810="","",VLOOKUP(B1810,'Setup - Materials'!$A$5:$E$504,2,0)),"")</f>
        <v/>
      </c>
      <c r="E1810" s="27" t="n"/>
      <c r="F1810" s="32">
        <f>IF(OR(C1810="",E1810=""),"",C1810*E1810)</f>
        <v/>
      </c>
      <c r="G1810" s="26" t="n"/>
      <c r="H1810" s="26" t="n"/>
    </row>
    <row r="1811">
      <c r="A1811" s="31" t="n"/>
      <c r="B1811" s="26" t="n"/>
      <c r="C1811" s="27" t="n"/>
      <c r="D1811" s="28">
        <f>IFERROR(IF(B1811="","",VLOOKUP(B1811,'Setup - Materials'!$A$5:$E$504,2,0)),"")</f>
        <v/>
      </c>
      <c r="E1811" s="27" t="n"/>
      <c r="F1811" s="32">
        <f>IF(OR(C1811="",E1811=""),"",C1811*E1811)</f>
        <v/>
      </c>
      <c r="G1811" s="26" t="n"/>
      <c r="H1811" s="26" t="n"/>
    </row>
    <row r="1812">
      <c r="A1812" s="31" t="n"/>
      <c r="B1812" s="26" t="n"/>
      <c r="C1812" s="27" t="n"/>
      <c r="D1812" s="28">
        <f>IFERROR(IF(B1812="","",VLOOKUP(B1812,'Setup - Materials'!$A$5:$E$504,2,0)),"")</f>
        <v/>
      </c>
      <c r="E1812" s="27" t="n"/>
      <c r="F1812" s="32">
        <f>IF(OR(C1812="",E1812=""),"",C1812*E1812)</f>
        <v/>
      </c>
      <c r="G1812" s="26" t="n"/>
      <c r="H1812" s="26" t="n"/>
    </row>
    <row r="1813">
      <c r="A1813" s="31" t="n"/>
      <c r="B1813" s="26" t="n"/>
      <c r="C1813" s="27" t="n"/>
      <c r="D1813" s="28">
        <f>IFERROR(IF(B1813="","",VLOOKUP(B1813,'Setup - Materials'!$A$5:$E$504,2,0)),"")</f>
        <v/>
      </c>
      <c r="E1813" s="27" t="n"/>
      <c r="F1813" s="32">
        <f>IF(OR(C1813="",E1813=""),"",C1813*E1813)</f>
        <v/>
      </c>
      <c r="G1813" s="26" t="n"/>
      <c r="H1813" s="26" t="n"/>
    </row>
    <row r="1814">
      <c r="A1814" s="31" t="n"/>
      <c r="B1814" s="26" t="n"/>
      <c r="C1814" s="27" t="n"/>
      <c r="D1814" s="28">
        <f>IFERROR(IF(B1814="","",VLOOKUP(B1814,'Setup - Materials'!$A$5:$E$504,2,0)),"")</f>
        <v/>
      </c>
      <c r="E1814" s="27" t="n"/>
      <c r="F1814" s="32">
        <f>IF(OR(C1814="",E1814=""),"",C1814*E1814)</f>
        <v/>
      </c>
      <c r="G1814" s="26" t="n"/>
      <c r="H1814" s="26" t="n"/>
    </row>
    <row r="1815">
      <c r="A1815" s="31" t="n"/>
      <c r="B1815" s="26" t="n"/>
      <c r="C1815" s="27" t="n"/>
      <c r="D1815" s="28">
        <f>IFERROR(IF(B1815="","",VLOOKUP(B1815,'Setup - Materials'!$A$5:$E$504,2,0)),"")</f>
        <v/>
      </c>
      <c r="E1815" s="27" t="n"/>
      <c r="F1815" s="32">
        <f>IF(OR(C1815="",E1815=""),"",C1815*E1815)</f>
        <v/>
      </c>
      <c r="G1815" s="26" t="n"/>
      <c r="H1815" s="26" t="n"/>
    </row>
    <row r="1816">
      <c r="A1816" s="31" t="n"/>
      <c r="B1816" s="26" t="n"/>
      <c r="C1816" s="27" t="n"/>
      <c r="D1816" s="28">
        <f>IFERROR(IF(B1816="","",VLOOKUP(B1816,'Setup - Materials'!$A$5:$E$504,2,0)),"")</f>
        <v/>
      </c>
      <c r="E1816" s="27" t="n"/>
      <c r="F1816" s="32">
        <f>IF(OR(C1816="",E1816=""),"",C1816*E1816)</f>
        <v/>
      </c>
      <c r="G1816" s="26" t="n"/>
      <c r="H1816" s="26" t="n"/>
    </row>
    <row r="1817">
      <c r="A1817" s="31" t="n"/>
      <c r="B1817" s="26" t="n"/>
      <c r="C1817" s="27" t="n"/>
      <c r="D1817" s="28">
        <f>IFERROR(IF(B1817="","",VLOOKUP(B1817,'Setup - Materials'!$A$5:$E$504,2,0)),"")</f>
        <v/>
      </c>
      <c r="E1817" s="27" t="n"/>
      <c r="F1817" s="32">
        <f>IF(OR(C1817="",E1817=""),"",C1817*E1817)</f>
        <v/>
      </c>
      <c r="G1817" s="26" t="n"/>
      <c r="H1817" s="26" t="n"/>
    </row>
    <row r="1818">
      <c r="A1818" s="31" t="n"/>
      <c r="B1818" s="26" t="n"/>
      <c r="C1818" s="27" t="n"/>
      <c r="D1818" s="28">
        <f>IFERROR(IF(B1818="","",VLOOKUP(B1818,'Setup - Materials'!$A$5:$E$504,2,0)),"")</f>
        <v/>
      </c>
      <c r="E1818" s="27" t="n"/>
      <c r="F1818" s="32">
        <f>IF(OR(C1818="",E1818=""),"",C1818*E1818)</f>
        <v/>
      </c>
      <c r="G1818" s="26" t="n"/>
      <c r="H1818" s="26" t="n"/>
    </row>
    <row r="1819">
      <c r="A1819" s="31" t="n"/>
      <c r="B1819" s="26" t="n"/>
      <c r="C1819" s="27" t="n"/>
      <c r="D1819" s="28">
        <f>IFERROR(IF(B1819="","",VLOOKUP(B1819,'Setup - Materials'!$A$5:$E$504,2,0)),"")</f>
        <v/>
      </c>
      <c r="E1819" s="27" t="n"/>
      <c r="F1819" s="32">
        <f>IF(OR(C1819="",E1819=""),"",C1819*E1819)</f>
        <v/>
      </c>
      <c r="G1819" s="26" t="n"/>
      <c r="H1819" s="26" t="n"/>
    </row>
    <row r="1820">
      <c r="A1820" s="31" t="n"/>
      <c r="B1820" s="26" t="n"/>
      <c r="C1820" s="27" t="n"/>
      <c r="D1820" s="28">
        <f>IFERROR(IF(B1820="","",VLOOKUP(B1820,'Setup - Materials'!$A$5:$E$504,2,0)),"")</f>
        <v/>
      </c>
      <c r="E1820" s="27" t="n"/>
      <c r="F1820" s="32">
        <f>IF(OR(C1820="",E1820=""),"",C1820*E1820)</f>
        <v/>
      </c>
      <c r="G1820" s="26" t="n"/>
      <c r="H1820" s="26" t="n"/>
    </row>
    <row r="1821">
      <c r="A1821" s="31" t="n"/>
      <c r="B1821" s="26" t="n"/>
      <c r="C1821" s="27" t="n"/>
      <c r="D1821" s="28">
        <f>IFERROR(IF(B1821="","",VLOOKUP(B1821,'Setup - Materials'!$A$5:$E$504,2,0)),"")</f>
        <v/>
      </c>
      <c r="E1821" s="27" t="n"/>
      <c r="F1821" s="32">
        <f>IF(OR(C1821="",E1821=""),"",C1821*E1821)</f>
        <v/>
      </c>
      <c r="G1821" s="26" t="n"/>
      <c r="H1821" s="26" t="n"/>
    </row>
    <row r="1822">
      <c r="A1822" s="31" t="n"/>
      <c r="B1822" s="26" t="n"/>
      <c r="C1822" s="27" t="n"/>
      <c r="D1822" s="28">
        <f>IFERROR(IF(B1822="","",VLOOKUP(B1822,'Setup - Materials'!$A$5:$E$504,2,0)),"")</f>
        <v/>
      </c>
      <c r="E1822" s="27" t="n"/>
      <c r="F1822" s="32">
        <f>IF(OR(C1822="",E1822=""),"",C1822*E1822)</f>
        <v/>
      </c>
      <c r="G1822" s="26" t="n"/>
      <c r="H1822" s="26" t="n"/>
    </row>
    <row r="1823">
      <c r="A1823" s="31" t="n"/>
      <c r="B1823" s="26" t="n"/>
      <c r="C1823" s="27" t="n"/>
      <c r="D1823" s="28">
        <f>IFERROR(IF(B1823="","",VLOOKUP(B1823,'Setup - Materials'!$A$5:$E$504,2,0)),"")</f>
        <v/>
      </c>
      <c r="E1823" s="27" t="n"/>
      <c r="F1823" s="32">
        <f>IF(OR(C1823="",E1823=""),"",C1823*E1823)</f>
        <v/>
      </c>
      <c r="G1823" s="26" t="n"/>
      <c r="H1823" s="26" t="n"/>
    </row>
    <row r="1824">
      <c r="A1824" s="31" t="n"/>
      <c r="B1824" s="26" t="n"/>
      <c r="C1824" s="27" t="n"/>
      <c r="D1824" s="28">
        <f>IFERROR(IF(B1824="","",VLOOKUP(B1824,'Setup - Materials'!$A$5:$E$504,2,0)),"")</f>
        <v/>
      </c>
      <c r="E1824" s="27" t="n"/>
      <c r="F1824" s="32">
        <f>IF(OR(C1824="",E1824=""),"",C1824*E1824)</f>
        <v/>
      </c>
      <c r="G1824" s="26" t="n"/>
      <c r="H1824" s="26" t="n"/>
    </row>
    <row r="1825">
      <c r="A1825" s="31" t="n"/>
      <c r="B1825" s="26" t="n"/>
      <c r="C1825" s="27" t="n"/>
      <c r="D1825" s="28">
        <f>IFERROR(IF(B1825="","",VLOOKUP(B1825,'Setup - Materials'!$A$5:$E$504,2,0)),"")</f>
        <v/>
      </c>
      <c r="E1825" s="27" t="n"/>
      <c r="F1825" s="32">
        <f>IF(OR(C1825="",E1825=""),"",C1825*E1825)</f>
        <v/>
      </c>
      <c r="G1825" s="26" t="n"/>
      <c r="H1825" s="26" t="n"/>
    </row>
    <row r="1826">
      <c r="A1826" s="31" t="n"/>
      <c r="B1826" s="26" t="n"/>
      <c r="C1826" s="27" t="n"/>
      <c r="D1826" s="28">
        <f>IFERROR(IF(B1826="","",VLOOKUP(B1826,'Setup - Materials'!$A$5:$E$504,2,0)),"")</f>
        <v/>
      </c>
      <c r="E1826" s="27" t="n"/>
      <c r="F1826" s="32">
        <f>IF(OR(C1826="",E1826=""),"",C1826*E1826)</f>
        <v/>
      </c>
      <c r="G1826" s="26" t="n"/>
      <c r="H1826" s="26" t="n"/>
    </row>
    <row r="1827">
      <c r="A1827" s="31" t="n"/>
      <c r="B1827" s="26" t="n"/>
      <c r="C1827" s="27" t="n"/>
      <c r="D1827" s="28">
        <f>IFERROR(IF(B1827="","",VLOOKUP(B1827,'Setup - Materials'!$A$5:$E$504,2,0)),"")</f>
        <v/>
      </c>
      <c r="E1827" s="27" t="n"/>
      <c r="F1827" s="32">
        <f>IF(OR(C1827="",E1827=""),"",C1827*E1827)</f>
        <v/>
      </c>
      <c r="G1827" s="26" t="n"/>
      <c r="H1827" s="26" t="n"/>
    </row>
    <row r="1828">
      <c r="A1828" s="31" t="n"/>
      <c r="B1828" s="26" t="n"/>
      <c r="C1828" s="27" t="n"/>
      <c r="D1828" s="28">
        <f>IFERROR(IF(B1828="","",VLOOKUP(B1828,'Setup - Materials'!$A$5:$E$504,2,0)),"")</f>
        <v/>
      </c>
      <c r="E1828" s="27" t="n"/>
      <c r="F1828" s="32">
        <f>IF(OR(C1828="",E1828=""),"",C1828*E1828)</f>
        <v/>
      </c>
      <c r="G1828" s="26" t="n"/>
      <c r="H1828" s="26" t="n"/>
    </row>
    <row r="1829">
      <c r="A1829" s="31" t="n"/>
      <c r="B1829" s="26" t="n"/>
      <c r="C1829" s="27" t="n"/>
      <c r="D1829" s="28">
        <f>IFERROR(IF(B1829="","",VLOOKUP(B1829,'Setup - Materials'!$A$5:$E$504,2,0)),"")</f>
        <v/>
      </c>
      <c r="E1829" s="27" t="n"/>
      <c r="F1829" s="32">
        <f>IF(OR(C1829="",E1829=""),"",C1829*E1829)</f>
        <v/>
      </c>
      <c r="G1829" s="26" t="n"/>
      <c r="H1829" s="26" t="n"/>
    </row>
    <row r="1830">
      <c r="A1830" s="31" t="n"/>
      <c r="B1830" s="26" t="n"/>
      <c r="C1830" s="27" t="n"/>
      <c r="D1830" s="28">
        <f>IFERROR(IF(B1830="","",VLOOKUP(B1830,'Setup - Materials'!$A$5:$E$504,2,0)),"")</f>
        <v/>
      </c>
      <c r="E1830" s="27" t="n"/>
      <c r="F1830" s="32">
        <f>IF(OR(C1830="",E1830=""),"",C1830*E1830)</f>
        <v/>
      </c>
      <c r="G1830" s="26" t="n"/>
      <c r="H1830" s="26" t="n"/>
    </row>
    <row r="1831">
      <c r="A1831" s="31" t="n"/>
      <c r="B1831" s="26" t="n"/>
      <c r="C1831" s="27" t="n"/>
      <c r="D1831" s="28">
        <f>IFERROR(IF(B1831="","",VLOOKUP(B1831,'Setup - Materials'!$A$5:$E$504,2,0)),"")</f>
        <v/>
      </c>
      <c r="E1831" s="27" t="n"/>
      <c r="F1831" s="32">
        <f>IF(OR(C1831="",E1831=""),"",C1831*E1831)</f>
        <v/>
      </c>
      <c r="G1831" s="26" t="n"/>
      <c r="H1831" s="26" t="n"/>
    </row>
    <row r="1832">
      <c r="A1832" s="31" t="n"/>
      <c r="B1832" s="26" t="n"/>
      <c r="C1832" s="27" t="n"/>
      <c r="D1832" s="28">
        <f>IFERROR(IF(B1832="","",VLOOKUP(B1832,'Setup - Materials'!$A$5:$E$504,2,0)),"")</f>
        <v/>
      </c>
      <c r="E1832" s="27" t="n"/>
      <c r="F1832" s="32">
        <f>IF(OR(C1832="",E1832=""),"",C1832*E1832)</f>
        <v/>
      </c>
      <c r="G1832" s="26" t="n"/>
      <c r="H1832" s="26" t="n"/>
    </row>
    <row r="1833">
      <c r="A1833" s="31" t="n"/>
      <c r="B1833" s="26" t="n"/>
      <c r="C1833" s="27" t="n"/>
      <c r="D1833" s="28">
        <f>IFERROR(IF(B1833="","",VLOOKUP(B1833,'Setup - Materials'!$A$5:$E$504,2,0)),"")</f>
        <v/>
      </c>
      <c r="E1833" s="27" t="n"/>
      <c r="F1833" s="32">
        <f>IF(OR(C1833="",E1833=""),"",C1833*E1833)</f>
        <v/>
      </c>
      <c r="G1833" s="26" t="n"/>
      <c r="H1833" s="26" t="n"/>
    </row>
    <row r="1834">
      <c r="A1834" s="31" t="n"/>
      <c r="B1834" s="26" t="n"/>
      <c r="C1834" s="27" t="n"/>
      <c r="D1834" s="28">
        <f>IFERROR(IF(B1834="","",VLOOKUP(B1834,'Setup - Materials'!$A$5:$E$504,2,0)),"")</f>
        <v/>
      </c>
      <c r="E1834" s="27" t="n"/>
      <c r="F1834" s="32">
        <f>IF(OR(C1834="",E1834=""),"",C1834*E1834)</f>
        <v/>
      </c>
      <c r="G1834" s="26" t="n"/>
      <c r="H1834" s="26" t="n"/>
    </row>
    <row r="1835">
      <c r="A1835" s="31" t="n"/>
      <c r="B1835" s="26" t="n"/>
      <c r="C1835" s="27" t="n"/>
      <c r="D1835" s="28">
        <f>IFERROR(IF(B1835="","",VLOOKUP(B1835,'Setup - Materials'!$A$5:$E$504,2,0)),"")</f>
        <v/>
      </c>
      <c r="E1835" s="27" t="n"/>
      <c r="F1835" s="32">
        <f>IF(OR(C1835="",E1835=""),"",C1835*E1835)</f>
        <v/>
      </c>
      <c r="G1835" s="26" t="n"/>
      <c r="H1835" s="26" t="n"/>
    </row>
    <row r="1836">
      <c r="A1836" s="31" t="n"/>
      <c r="B1836" s="26" t="n"/>
      <c r="C1836" s="27" t="n"/>
      <c r="D1836" s="28">
        <f>IFERROR(IF(B1836="","",VLOOKUP(B1836,'Setup - Materials'!$A$5:$E$504,2,0)),"")</f>
        <v/>
      </c>
      <c r="E1836" s="27" t="n"/>
      <c r="F1836" s="32">
        <f>IF(OR(C1836="",E1836=""),"",C1836*E1836)</f>
        <v/>
      </c>
      <c r="G1836" s="26" t="n"/>
      <c r="H1836" s="26" t="n"/>
    </row>
    <row r="1837">
      <c r="A1837" s="31" t="n"/>
      <c r="B1837" s="26" t="n"/>
      <c r="C1837" s="27" t="n"/>
      <c r="D1837" s="28">
        <f>IFERROR(IF(B1837="","",VLOOKUP(B1837,'Setup - Materials'!$A$5:$E$504,2,0)),"")</f>
        <v/>
      </c>
      <c r="E1837" s="27" t="n"/>
      <c r="F1837" s="32">
        <f>IF(OR(C1837="",E1837=""),"",C1837*E1837)</f>
        <v/>
      </c>
      <c r="G1837" s="26" t="n"/>
      <c r="H1837" s="26" t="n"/>
    </row>
    <row r="1838">
      <c r="A1838" s="31" t="n"/>
      <c r="B1838" s="26" t="n"/>
      <c r="C1838" s="27" t="n"/>
      <c r="D1838" s="28">
        <f>IFERROR(IF(B1838="","",VLOOKUP(B1838,'Setup - Materials'!$A$5:$E$504,2,0)),"")</f>
        <v/>
      </c>
      <c r="E1838" s="27" t="n"/>
      <c r="F1838" s="32">
        <f>IF(OR(C1838="",E1838=""),"",C1838*E1838)</f>
        <v/>
      </c>
      <c r="G1838" s="26" t="n"/>
      <c r="H1838" s="26" t="n"/>
    </row>
    <row r="1839">
      <c r="A1839" s="31" t="n"/>
      <c r="B1839" s="26" t="n"/>
      <c r="C1839" s="27" t="n"/>
      <c r="D1839" s="28">
        <f>IFERROR(IF(B1839="","",VLOOKUP(B1839,'Setup - Materials'!$A$5:$E$504,2,0)),"")</f>
        <v/>
      </c>
      <c r="E1839" s="27" t="n"/>
      <c r="F1839" s="32">
        <f>IF(OR(C1839="",E1839=""),"",C1839*E1839)</f>
        <v/>
      </c>
      <c r="G1839" s="26" t="n"/>
      <c r="H1839" s="26" t="n"/>
    </row>
    <row r="1840">
      <c r="A1840" s="31" t="n"/>
      <c r="B1840" s="26" t="n"/>
      <c r="C1840" s="27" t="n"/>
      <c r="D1840" s="28">
        <f>IFERROR(IF(B1840="","",VLOOKUP(B1840,'Setup - Materials'!$A$5:$E$504,2,0)),"")</f>
        <v/>
      </c>
      <c r="E1840" s="27" t="n"/>
      <c r="F1840" s="32">
        <f>IF(OR(C1840="",E1840=""),"",C1840*E1840)</f>
        <v/>
      </c>
      <c r="G1840" s="26" t="n"/>
      <c r="H1840" s="26" t="n"/>
    </row>
    <row r="1841">
      <c r="A1841" s="31" t="n"/>
      <c r="B1841" s="26" t="n"/>
      <c r="C1841" s="27" t="n"/>
      <c r="D1841" s="28">
        <f>IFERROR(IF(B1841="","",VLOOKUP(B1841,'Setup - Materials'!$A$5:$E$504,2,0)),"")</f>
        <v/>
      </c>
      <c r="E1841" s="27" t="n"/>
      <c r="F1841" s="32">
        <f>IF(OR(C1841="",E1841=""),"",C1841*E1841)</f>
        <v/>
      </c>
      <c r="G1841" s="26" t="n"/>
      <c r="H1841" s="26" t="n"/>
    </row>
    <row r="1842">
      <c r="A1842" s="31" t="n"/>
      <c r="B1842" s="26" t="n"/>
      <c r="C1842" s="27" t="n"/>
      <c r="D1842" s="28">
        <f>IFERROR(IF(B1842="","",VLOOKUP(B1842,'Setup - Materials'!$A$5:$E$504,2,0)),"")</f>
        <v/>
      </c>
      <c r="E1842" s="27" t="n"/>
      <c r="F1842" s="32">
        <f>IF(OR(C1842="",E1842=""),"",C1842*E1842)</f>
        <v/>
      </c>
      <c r="G1842" s="26" t="n"/>
      <c r="H1842" s="26" t="n"/>
    </row>
    <row r="1843">
      <c r="A1843" s="31" t="n"/>
      <c r="B1843" s="26" t="n"/>
      <c r="C1843" s="27" t="n"/>
      <c r="D1843" s="28">
        <f>IFERROR(IF(B1843="","",VLOOKUP(B1843,'Setup - Materials'!$A$5:$E$504,2,0)),"")</f>
        <v/>
      </c>
      <c r="E1843" s="27" t="n"/>
      <c r="F1843" s="32">
        <f>IF(OR(C1843="",E1843=""),"",C1843*E1843)</f>
        <v/>
      </c>
      <c r="G1843" s="26" t="n"/>
      <c r="H1843" s="26" t="n"/>
    </row>
    <row r="1844">
      <c r="A1844" s="31" t="n"/>
      <c r="B1844" s="26" t="n"/>
      <c r="C1844" s="27" t="n"/>
      <c r="D1844" s="28">
        <f>IFERROR(IF(B1844="","",VLOOKUP(B1844,'Setup - Materials'!$A$5:$E$504,2,0)),"")</f>
        <v/>
      </c>
      <c r="E1844" s="27" t="n"/>
      <c r="F1844" s="32">
        <f>IF(OR(C1844="",E1844=""),"",C1844*E1844)</f>
        <v/>
      </c>
      <c r="G1844" s="26" t="n"/>
      <c r="H1844" s="26" t="n"/>
    </row>
    <row r="1845">
      <c r="A1845" s="31" t="n"/>
      <c r="B1845" s="26" t="n"/>
      <c r="C1845" s="27" t="n"/>
      <c r="D1845" s="28">
        <f>IFERROR(IF(B1845="","",VLOOKUP(B1845,'Setup - Materials'!$A$5:$E$504,2,0)),"")</f>
        <v/>
      </c>
      <c r="E1845" s="27" t="n"/>
      <c r="F1845" s="32">
        <f>IF(OR(C1845="",E1845=""),"",C1845*E1845)</f>
        <v/>
      </c>
      <c r="G1845" s="26" t="n"/>
      <c r="H1845" s="26" t="n"/>
    </row>
    <row r="1846">
      <c r="A1846" s="31" t="n"/>
      <c r="B1846" s="26" t="n"/>
      <c r="C1846" s="27" t="n"/>
      <c r="D1846" s="28">
        <f>IFERROR(IF(B1846="","",VLOOKUP(B1846,'Setup - Materials'!$A$5:$E$504,2,0)),"")</f>
        <v/>
      </c>
      <c r="E1846" s="27" t="n"/>
      <c r="F1846" s="32">
        <f>IF(OR(C1846="",E1846=""),"",C1846*E1846)</f>
        <v/>
      </c>
      <c r="G1846" s="26" t="n"/>
      <c r="H1846" s="26" t="n"/>
    </row>
    <row r="1847">
      <c r="A1847" s="31" t="n"/>
      <c r="B1847" s="26" t="n"/>
      <c r="C1847" s="27" t="n"/>
      <c r="D1847" s="28">
        <f>IFERROR(IF(B1847="","",VLOOKUP(B1847,'Setup - Materials'!$A$5:$E$504,2,0)),"")</f>
        <v/>
      </c>
      <c r="E1847" s="27" t="n"/>
      <c r="F1847" s="32">
        <f>IF(OR(C1847="",E1847=""),"",C1847*E1847)</f>
        <v/>
      </c>
      <c r="G1847" s="26" t="n"/>
      <c r="H1847" s="26" t="n"/>
    </row>
    <row r="1848">
      <c r="A1848" s="31" t="n"/>
      <c r="B1848" s="26" t="n"/>
      <c r="C1848" s="27" t="n"/>
      <c r="D1848" s="28">
        <f>IFERROR(IF(B1848="","",VLOOKUP(B1848,'Setup - Materials'!$A$5:$E$504,2,0)),"")</f>
        <v/>
      </c>
      <c r="E1848" s="27" t="n"/>
      <c r="F1848" s="32">
        <f>IF(OR(C1848="",E1848=""),"",C1848*E1848)</f>
        <v/>
      </c>
      <c r="G1848" s="26" t="n"/>
      <c r="H1848" s="26" t="n"/>
    </row>
    <row r="1849">
      <c r="A1849" s="31" t="n"/>
      <c r="B1849" s="26" t="n"/>
      <c r="C1849" s="27" t="n"/>
      <c r="D1849" s="28">
        <f>IFERROR(IF(B1849="","",VLOOKUP(B1849,'Setup - Materials'!$A$5:$E$504,2,0)),"")</f>
        <v/>
      </c>
      <c r="E1849" s="27" t="n"/>
      <c r="F1849" s="32">
        <f>IF(OR(C1849="",E1849=""),"",C1849*E1849)</f>
        <v/>
      </c>
      <c r="G1849" s="26" t="n"/>
      <c r="H1849" s="26" t="n"/>
    </row>
    <row r="1850">
      <c r="A1850" s="31" t="n"/>
      <c r="B1850" s="26" t="n"/>
      <c r="C1850" s="27" t="n"/>
      <c r="D1850" s="28">
        <f>IFERROR(IF(B1850="","",VLOOKUP(B1850,'Setup - Materials'!$A$5:$E$504,2,0)),"")</f>
        <v/>
      </c>
      <c r="E1850" s="27" t="n"/>
      <c r="F1850" s="32">
        <f>IF(OR(C1850="",E1850=""),"",C1850*E1850)</f>
        <v/>
      </c>
      <c r="G1850" s="26" t="n"/>
      <c r="H1850" s="26" t="n"/>
    </row>
    <row r="1851">
      <c r="A1851" s="31" t="n"/>
      <c r="B1851" s="26" t="n"/>
      <c r="C1851" s="27" t="n"/>
      <c r="D1851" s="28">
        <f>IFERROR(IF(B1851="","",VLOOKUP(B1851,'Setup - Materials'!$A$5:$E$504,2,0)),"")</f>
        <v/>
      </c>
      <c r="E1851" s="27" t="n"/>
      <c r="F1851" s="32">
        <f>IF(OR(C1851="",E1851=""),"",C1851*E1851)</f>
        <v/>
      </c>
      <c r="G1851" s="26" t="n"/>
      <c r="H1851" s="26" t="n"/>
    </row>
    <row r="1852">
      <c r="A1852" s="31" t="n"/>
      <c r="B1852" s="26" t="n"/>
      <c r="C1852" s="27" t="n"/>
      <c r="D1852" s="28">
        <f>IFERROR(IF(B1852="","",VLOOKUP(B1852,'Setup - Materials'!$A$5:$E$504,2,0)),"")</f>
        <v/>
      </c>
      <c r="E1852" s="27" t="n"/>
      <c r="F1852" s="32">
        <f>IF(OR(C1852="",E1852=""),"",C1852*E1852)</f>
        <v/>
      </c>
      <c r="G1852" s="26" t="n"/>
      <c r="H1852" s="26" t="n"/>
    </row>
    <row r="1853">
      <c r="A1853" s="31" t="n"/>
      <c r="B1853" s="26" t="n"/>
      <c r="C1853" s="27" t="n"/>
      <c r="D1853" s="28">
        <f>IFERROR(IF(B1853="","",VLOOKUP(B1853,'Setup - Materials'!$A$5:$E$504,2,0)),"")</f>
        <v/>
      </c>
      <c r="E1853" s="27" t="n"/>
      <c r="F1853" s="32">
        <f>IF(OR(C1853="",E1853=""),"",C1853*E1853)</f>
        <v/>
      </c>
      <c r="G1853" s="26" t="n"/>
      <c r="H1853" s="26" t="n"/>
    </row>
    <row r="1854">
      <c r="A1854" s="31" t="n"/>
      <c r="B1854" s="26" t="n"/>
      <c r="C1854" s="27" t="n"/>
      <c r="D1854" s="28">
        <f>IFERROR(IF(B1854="","",VLOOKUP(B1854,'Setup - Materials'!$A$5:$E$504,2,0)),"")</f>
        <v/>
      </c>
      <c r="E1854" s="27" t="n"/>
      <c r="F1854" s="32">
        <f>IF(OR(C1854="",E1854=""),"",C1854*E1854)</f>
        <v/>
      </c>
      <c r="G1854" s="26" t="n"/>
      <c r="H1854" s="26" t="n"/>
    </row>
    <row r="1855">
      <c r="A1855" s="31" t="n"/>
      <c r="B1855" s="26" t="n"/>
      <c r="C1855" s="27" t="n"/>
      <c r="D1855" s="28">
        <f>IFERROR(IF(B1855="","",VLOOKUP(B1855,'Setup - Materials'!$A$5:$E$504,2,0)),"")</f>
        <v/>
      </c>
      <c r="E1855" s="27" t="n"/>
      <c r="F1855" s="32">
        <f>IF(OR(C1855="",E1855=""),"",C1855*E1855)</f>
        <v/>
      </c>
      <c r="G1855" s="26" t="n"/>
      <c r="H1855" s="26" t="n"/>
    </row>
    <row r="1856">
      <c r="A1856" s="31" t="n"/>
      <c r="B1856" s="26" t="n"/>
      <c r="C1856" s="27" t="n"/>
      <c r="D1856" s="28">
        <f>IFERROR(IF(B1856="","",VLOOKUP(B1856,'Setup - Materials'!$A$5:$E$504,2,0)),"")</f>
        <v/>
      </c>
      <c r="E1856" s="27" t="n"/>
      <c r="F1856" s="32">
        <f>IF(OR(C1856="",E1856=""),"",C1856*E1856)</f>
        <v/>
      </c>
      <c r="G1856" s="26" t="n"/>
      <c r="H1856" s="26" t="n"/>
    </row>
    <row r="1857">
      <c r="A1857" s="31" t="n"/>
      <c r="B1857" s="26" t="n"/>
      <c r="C1857" s="27" t="n"/>
      <c r="D1857" s="28">
        <f>IFERROR(IF(B1857="","",VLOOKUP(B1857,'Setup - Materials'!$A$5:$E$504,2,0)),"")</f>
        <v/>
      </c>
      <c r="E1857" s="27" t="n"/>
      <c r="F1857" s="32">
        <f>IF(OR(C1857="",E1857=""),"",C1857*E1857)</f>
        <v/>
      </c>
      <c r="G1857" s="26" t="n"/>
      <c r="H1857" s="26" t="n"/>
    </row>
    <row r="1858">
      <c r="A1858" s="31" t="n"/>
      <c r="B1858" s="26" t="n"/>
      <c r="C1858" s="27" t="n"/>
      <c r="D1858" s="28">
        <f>IFERROR(IF(B1858="","",VLOOKUP(B1858,'Setup - Materials'!$A$5:$E$504,2,0)),"")</f>
        <v/>
      </c>
      <c r="E1858" s="27" t="n"/>
      <c r="F1858" s="32">
        <f>IF(OR(C1858="",E1858=""),"",C1858*E1858)</f>
        <v/>
      </c>
      <c r="G1858" s="26" t="n"/>
      <c r="H1858" s="26" t="n"/>
    </row>
    <row r="1859">
      <c r="A1859" s="31" t="n"/>
      <c r="B1859" s="26" t="n"/>
      <c r="C1859" s="27" t="n"/>
      <c r="D1859" s="28">
        <f>IFERROR(IF(B1859="","",VLOOKUP(B1859,'Setup - Materials'!$A$5:$E$504,2,0)),"")</f>
        <v/>
      </c>
      <c r="E1859" s="27" t="n"/>
      <c r="F1859" s="32">
        <f>IF(OR(C1859="",E1859=""),"",C1859*E1859)</f>
        <v/>
      </c>
      <c r="G1859" s="26" t="n"/>
      <c r="H1859" s="26" t="n"/>
    </row>
    <row r="1860">
      <c r="A1860" s="31" t="n"/>
      <c r="B1860" s="26" t="n"/>
      <c r="C1860" s="27" t="n"/>
      <c r="D1860" s="28">
        <f>IFERROR(IF(B1860="","",VLOOKUP(B1860,'Setup - Materials'!$A$5:$E$504,2,0)),"")</f>
        <v/>
      </c>
      <c r="E1860" s="27" t="n"/>
      <c r="F1860" s="32">
        <f>IF(OR(C1860="",E1860=""),"",C1860*E1860)</f>
        <v/>
      </c>
      <c r="G1860" s="26" t="n"/>
      <c r="H1860" s="26" t="n"/>
    </row>
    <row r="1861">
      <c r="A1861" s="31" t="n"/>
      <c r="B1861" s="26" t="n"/>
      <c r="C1861" s="27" t="n"/>
      <c r="D1861" s="28">
        <f>IFERROR(IF(B1861="","",VLOOKUP(B1861,'Setup - Materials'!$A$5:$E$504,2,0)),"")</f>
        <v/>
      </c>
      <c r="E1861" s="27" t="n"/>
      <c r="F1861" s="32">
        <f>IF(OR(C1861="",E1861=""),"",C1861*E1861)</f>
        <v/>
      </c>
      <c r="G1861" s="26" t="n"/>
      <c r="H1861" s="26" t="n"/>
    </row>
    <row r="1862">
      <c r="A1862" s="31" t="n"/>
      <c r="B1862" s="26" t="n"/>
      <c r="C1862" s="27" t="n"/>
      <c r="D1862" s="28">
        <f>IFERROR(IF(B1862="","",VLOOKUP(B1862,'Setup - Materials'!$A$5:$E$504,2,0)),"")</f>
        <v/>
      </c>
      <c r="E1862" s="27" t="n"/>
      <c r="F1862" s="32">
        <f>IF(OR(C1862="",E1862=""),"",C1862*E1862)</f>
        <v/>
      </c>
      <c r="G1862" s="26" t="n"/>
      <c r="H1862" s="26" t="n"/>
    </row>
    <row r="1863">
      <c r="A1863" s="31" t="n"/>
      <c r="B1863" s="26" t="n"/>
      <c r="C1863" s="27" t="n"/>
      <c r="D1863" s="28">
        <f>IFERROR(IF(B1863="","",VLOOKUP(B1863,'Setup - Materials'!$A$5:$E$504,2,0)),"")</f>
        <v/>
      </c>
      <c r="E1863" s="27" t="n"/>
      <c r="F1863" s="32">
        <f>IF(OR(C1863="",E1863=""),"",C1863*E1863)</f>
        <v/>
      </c>
      <c r="G1863" s="26" t="n"/>
      <c r="H1863" s="26" t="n"/>
    </row>
    <row r="1864">
      <c r="A1864" s="31" t="n"/>
      <c r="B1864" s="26" t="n"/>
      <c r="C1864" s="27" t="n"/>
      <c r="D1864" s="28">
        <f>IFERROR(IF(B1864="","",VLOOKUP(B1864,'Setup - Materials'!$A$5:$E$504,2,0)),"")</f>
        <v/>
      </c>
      <c r="E1864" s="27" t="n"/>
      <c r="F1864" s="32">
        <f>IF(OR(C1864="",E1864=""),"",C1864*E1864)</f>
        <v/>
      </c>
      <c r="G1864" s="26" t="n"/>
      <c r="H1864" s="26" t="n"/>
    </row>
    <row r="1865">
      <c r="A1865" s="31" t="n"/>
      <c r="B1865" s="26" t="n"/>
      <c r="C1865" s="27" t="n"/>
      <c r="D1865" s="28">
        <f>IFERROR(IF(B1865="","",VLOOKUP(B1865,'Setup - Materials'!$A$5:$E$504,2,0)),"")</f>
        <v/>
      </c>
      <c r="E1865" s="27" t="n"/>
      <c r="F1865" s="32">
        <f>IF(OR(C1865="",E1865=""),"",C1865*E1865)</f>
        <v/>
      </c>
      <c r="G1865" s="26" t="n"/>
      <c r="H1865" s="26" t="n"/>
    </row>
    <row r="1866">
      <c r="A1866" s="31" t="n"/>
      <c r="B1866" s="26" t="n"/>
      <c r="C1866" s="27" t="n"/>
      <c r="D1866" s="28">
        <f>IFERROR(IF(B1866="","",VLOOKUP(B1866,'Setup - Materials'!$A$5:$E$504,2,0)),"")</f>
        <v/>
      </c>
      <c r="E1866" s="27" t="n"/>
      <c r="F1866" s="32">
        <f>IF(OR(C1866="",E1866=""),"",C1866*E1866)</f>
        <v/>
      </c>
      <c r="G1866" s="26" t="n"/>
      <c r="H1866" s="26" t="n"/>
    </row>
    <row r="1867">
      <c r="A1867" s="31" t="n"/>
      <c r="B1867" s="26" t="n"/>
      <c r="C1867" s="27" t="n"/>
      <c r="D1867" s="28">
        <f>IFERROR(IF(B1867="","",VLOOKUP(B1867,'Setup - Materials'!$A$5:$E$504,2,0)),"")</f>
        <v/>
      </c>
      <c r="E1867" s="27" t="n"/>
      <c r="F1867" s="32">
        <f>IF(OR(C1867="",E1867=""),"",C1867*E1867)</f>
        <v/>
      </c>
      <c r="G1867" s="26" t="n"/>
      <c r="H1867" s="26" t="n"/>
    </row>
    <row r="1868">
      <c r="A1868" s="31" t="n"/>
      <c r="B1868" s="26" t="n"/>
      <c r="C1868" s="27" t="n"/>
      <c r="D1868" s="28">
        <f>IFERROR(IF(B1868="","",VLOOKUP(B1868,'Setup - Materials'!$A$5:$E$504,2,0)),"")</f>
        <v/>
      </c>
      <c r="E1868" s="27" t="n"/>
      <c r="F1868" s="32">
        <f>IF(OR(C1868="",E1868=""),"",C1868*E1868)</f>
        <v/>
      </c>
      <c r="G1868" s="26" t="n"/>
      <c r="H1868" s="26" t="n"/>
    </row>
    <row r="1869">
      <c r="A1869" s="31" t="n"/>
      <c r="B1869" s="26" t="n"/>
      <c r="C1869" s="27" t="n"/>
      <c r="D1869" s="28">
        <f>IFERROR(IF(B1869="","",VLOOKUP(B1869,'Setup - Materials'!$A$5:$E$504,2,0)),"")</f>
        <v/>
      </c>
      <c r="E1869" s="27" t="n"/>
      <c r="F1869" s="32">
        <f>IF(OR(C1869="",E1869=""),"",C1869*E1869)</f>
        <v/>
      </c>
      <c r="G1869" s="26" t="n"/>
      <c r="H1869" s="26" t="n"/>
    </row>
    <row r="1870">
      <c r="A1870" s="31" t="n"/>
      <c r="B1870" s="26" t="n"/>
      <c r="C1870" s="27" t="n"/>
      <c r="D1870" s="28">
        <f>IFERROR(IF(B1870="","",VLOOKUP(B1870,'Setup - Materials'!$A$5:$E$504,2,0)),"")</f>
        <v/>
      </c>
      <c r="E1870" s="27" t="n"/>
      <c r="F1870" s="32">
        <f>IF(OR(C1870="",E1870=""),"",C1870*E1870)</f>
        <v/>
      </c>
      <c r="G1870" s="26" t="n"/>
      <c r="H1870" s="26" t="n"/>
    </row>
    <row r="1871">
      <c r="A1871" s="31" t="n"/>
      <c r="B1871" s="26" t="n"/>
      <c r="C1871" s="27" t="n"/>
      <c r="D1871" s="28">
        <f>IFERROR(IF(B1871="","",VLOOKUP(B1871,'Setup - Materials'!$A$5:$E$504,2,0)),"")</f>
        <v/>
      </c>
      <c r="E1871" s="27" t="n"/>
      <c r="F1871" s="32">
        <f>IF(OR(C1871="",E1871=""),"",C1871*E1871)</f>
        <v/>
      </c>
      <c r="G1871" s="26" t="n"/>
      <c r="H1871" s="26" t="n"/>
    </row>
    <row r="1872">
      <c r="A1872" s="31" t="n"/>
      <c r="B1872" s="26" t="n"/>
      <c r="C1872" s="27" t="n"/>
      <c r="D1872" s="28">
        <f>IFERROR(IF(B1872="","",VLOOKUP(B1872,'Setup - Materials'!$A$5:$E$504,2,0)),"")</f>
        <v/>
      </c>
      <c r="E1872" s="27" t="n"/>
      <c r="F1872" s="32">
        <f>IF(OR(C1872="",E1872=""),"",C1872*E1872)</f>
        <v/>
      </c>
      <c r="G1872" s="26" t="n"/>
      <c r="H1872" s="26" t="n"/>
    </row>
    <row r="1873">
      <c r="A1873" s="31" t="n"/>
      <c r="B1873" s="26" t="n"/>
      <c r="C1873" s="27" t="n"/>
      <c r="D1873" s="28">
        <f>IFERROR(IF(B1873="","",VLOOKUP(B1873,'Setup - Materials'!$A$5:$E$504,2,0)),"")</f>
        <v/>
      </c>
      <c r="E1873" s="27" t="n"/>
      <c r="F1873" s="32">
        <f>IF(OR(C1873="",E1873=""),"",C1873*E1873)</f>
        <v/>
      </c>
      <c r="G1873" s="26" t="n"/>
      <c r="H1873" s="26" t="n"/>
    </row>
    <row r="1874">
      <c r="A1874" s="31" t="n"/>
      <c r="B1874" s="26" t="n"/>
      <c r="C1874" s="27" t="n"/>
      <c r="D1874" s="28">
        <f>IFERROR(IF(B1874="","",VLOOKUP(B1874,'Setup - Materials'!$A$5:$E$504,2,0)),"")</f>
        <v/>
      </c>
      <c r="E1874" s="27" t="n"/>
      <c r="F1874" s="32">
        <f>IF(OR(C1874="",E1874=""),"",C1874*E1874)</f>
        <v/>
      </c>
      <c r="G1874" s="26" t="n"/>
      <c r="H1874" s="26" t="n"/>
    </row>
    <row r="1875">
      <c r="A1875" s="31" t="n"/>
      <c r="B1875" s="26" t="n"/>
      <c r="C1875" s="27" t="n"/>
      <c r="D1875" s="28">
        <f>IFERROR(IF(B1875="","",VLOOKUP(B1875,'Setup - Materials'!$A$5:$E$504,2,0)),"")</f>
        <v/>
      </c>
      <c r="E1875" s="27" t="n"/>
      <c r="F1875" s="32">
        <f>IF(OR(C1875="",E1875=""),"",C1875*E1875)</f>
        <v/>
      </c>
      <c r="G1875" s="26" t="n"/>
      <c r="H1875" s="26" t="n"/>
    </row>
    <row r="1876">
      <c r="A1876" s="31" t="n"/>
      <c r="B1876" s="26" t="n"/>
      <c r="C1876" s="27" t="n"/>
      <c r="D1876" s="28">
        <f>IFERROR(IF(B1876="","",VLOOKUP(B1876,'Setup - Materials'!$A$5:$E$504,2,0)),"")</f>
        <v/>
      </c>
      <c r="E1876" s="27" t="n"/>
      <c r="F1876" s="32">
        <f>IF(OR(C1876="",E1876=""),"",C1876*E1876)</f>
        <v/>
      </c>
      <c r="G1876" s="26" t="n"/>
      <c r="H1876" s="26" t="n"/>
    </row>
    <row r="1877">
      <c r="A1877" s="31" t="n"/>
      <c r="B1877" s="26" t="n"/>
      <c r="C1877" s="27" t="n"/>
      <c r="D1877" s="28">
        <f>IFERROR(IF(B1877="","",VLOOKUP(B1877,'Setup - Materials'!$A$5:$E$504,2,0)),"")</f>
        <v/>
      </c>
      <c r="E1877" s="27" t="n"/>
      <c r="F1877" s="32">
        <f>IF(OR(C1877="",E1877=""),"",C1877*E1877)</f>
        <v/>
      </c>
      <c r="G1877" s="26" t="n"/>
      <c r="H1877" s="26" t="n"/>
    </row>
    <row r="1878">
      <c r="A1878" s="31" t="n"/>
      <c r="B1878" s="26" t="n"/>
      <c r="C1878" s="27" t="n"/>
      <c r="D1878" s="28">
        <f>IFERROR(IF(B1878="","",VLOOKUP(B1878,'Setup - Materials'!$A$5:$E$504,2,0)),"")</f>
        <v/>
      </c>
      <c r="E1878" s="27" t="n"/>
      <c r="F1878" s="32">
        <f>IF(OR(C1878="",E1878=""),"",C1878*E1878)</f>
        <v/>
      </c>
      <c r="G1878" s="26" t="n"/>
      <c r="H1878" s="26" t="n"/>
    </row>
    <row r="1879">
      <c r="A1879" s="31" t="n"/>
      <c r="B1879" s="26" t="n"/>
      <c r="C1879" s="27" t="n"/>
      <c r="D1879" s="28">
        <f>IFERROR(IF(B1879="","",VLOOKUP(B1879,'Setup - Materials'!$A$5:$E$504,2,0)),"")</f>
        <v/>
      </c>
      <c r="E1879" s="27" t="n"/>
      <c r="F1879" s="32">
        <f>IF(OR(C1879="",E1879=""),"",C1879*E1879)</f>
        <v/>
      </c>
      <c r="G1879" s="26" t="n"/>
      <c r="H1879" s="26" t="n"/>
    </row>
    <row r="1880">
      <c r="A1880" s="31" t="n"/>
      <c r="B1880" s="26" t="n"/>
      <c r="C1880" s="27" t="n"/>
      <c r="D1880" s="28">
        <f>IFERROR(IF(B1880="","",VLOOKUP(B1880,'Setup - Materials'!$A$5:$E$504,2,0)),"")</f>
        <v/>
      </c>
      <c r="E1880" s="27" t="n"/>
      <c r="F1880" s="32">
        <f>IF(OR(C1880="",E1880=""),"",C1880*E1880)</f>
        <v/>
      </c>
      <c r="G1880" s="26" t="n"/>
      <c r="H1880" s="26" t="n"/>
    </row>
    <row r="1881">
      <c r="A1881" s="31" t="n"/>
      <c r="B1881" s="26" t="n"/>
      <c r="C1881" s="27" t="n"/>
      <c r="D1881" s="28">
        <f>IFERROR(IF(B1881="","",VLOOKUP(B1881,'Setup - Materials'!$A$5:$E$504,2,0)),"")</f>
        <v/>
      </c>
      <c r="E1881" s="27" t="n"/>
      <c r="F1881" s="32">
        <f>IF(OR(C1881="",E1881=""),"",C1881*E1881)</f>
        <v/>
      </c>
      <c r="G1881" s="26" t="n"/>
      <c r="H1881" s="26" t="n"/>
    </row>
    <row r="1882">
      <c r="A1882" s="31" t="n"/>
      <c r="B1882" s="26" t="n"/>
      <c r="C1882" s="27" t="n"/>
      <c r="D1882" s="28">
        <f>IFERROR(IF(B1882="","",VLOOKUP(B1882,'Setup - Materials'!$A$5:$E$504,2,0)),"")</f>
        <v/>
      </c>
      <c r="E1882" s="27" t="n"/>
      <c r="F1882" s="32">
        <f>IF(OR(C1882="",E1882=""),"",C1882*E1882)</f>
        <v/>
      </c>
      <c r="G1882" s="26" t="n"/>
      <c r="H1882" s="26" t="n"/>
    </row>
    <row r="1883">
      <c r="A1883" s="31" t="n"/>
      <c r="B1883" s="26" t="n"/>
      <c r="C1883" s="27" t="n"/>
      <c r="D1883" s="28">
        <f>IFERROR(IF(B1883="","",VLOOKUP(B1883,'Setup - Materials'!$A$5:$E$504,2,0)),"")</f>
        <v/>
      </c>
      <c r="E1883" s="27" t="n"/>
      <c r="F1883" s="32">
        <f>IF(OR(C1883="",E1883=""),"",C1883*E1883)</f>
        <v/>
      </c>
      <c r="G1883" s="26" t="n"/>
      <c r="H1883" s="26" t="n"/>
    </row>
    <row r="1884">
      <c r="A1884" s="31" t="n"/>
      <c r="B1884" s="26" t="n"/>
      <c r="C1884" s="27" t="n"/>
      <c r="D1884" s="28">
        <f>IFERROR(IF(B1884="","",VLOOKUP(B1884,'Setup - Materials'!$A$5:$E$504,2,0)),"")</f>
        <v/>
      </c>
      <c r="E1884" s="27" t="n"/>
      <c r="F1884" s="32">
        <f>IF(OR(C1884="",E1884=""),"",C1884*E1884)</f>
        <v/>
      </c>
      <c r="G1884" s="26" t="n"/>
      <c r="H1884" s="26" t="n"/>
    </row>
    <row r="1885">
      <c r="A1885" s="31" t="n"/>
      <c r="B1885" s="26" t="n"/>
      <c r="C1885" s="27" t="n"/>
      <c r="D1885" s="28">
        <f>IFERROR(IF(B1885="","",VLOOKUP(B1885,'Setup - Materials'!$A$5:$E$504,2,0)),"")</f>
        <v/>
      </c>
      <c r="E1885" s="27" t="n"/>
      <c r="F1885" s="32">
        <f>IF(OR(C1885="",E1885=""),"",C1885*E1885)</f>
        <v/>
      </c>
      <c r="G1885" s="26" t="n"/>
      <c r="H1885" s="26" t="n"/>
    </row>
    <row r="1886">
      <c r="A1886" s="31" t="n"/>
      <c r="B1886" s="26" t="n"/>
      <c r="C1886" s="27" t="n"/>
      <c r="D1886" s="28">
        <f>IFERROR(IF(B1886="","",VLOOKUP(B1886,'Setup - Materials'!$A$5:$E$504,2,0)),"")</f>
        <v/>
      </c>
      <c r="E1886" s="27" t="n"/>
      <c r="F1886" s="32">
        <f>IF(OR(C1886="",E1886=""),"",C1886*E1886)</f>
        <v/>
      </c>
      <c r="G1886" s="26" t="n"/>
      <c r="H1886" s="26" t="n"/>
    </row>
    <row r="1887">
      <c r="A1887" s="31" t="n"/>
      <c r="B1887" s="26" t="n"/>
      <c r="C1887" s="27" t="n"/>
      <c r="D1887" s="28">
        <f>IFERROR(IF(B1887="","",VLOOKUP(B1887,'Setup - Materials'!$A$5:$E$504,2,0)),"")</f>
        <v/>
      </c>
      <c r="E1887" s="27" t="n"/>
      <c r="F1887" s="32">
        <f>IF(OR(C1887="",E1887=""),"",C1887*E1887)</f>
        <v/>
      </c>
      <c r="G1887" s="26" t="n"/>
      <c r="H1887" s="26" t="n"/>
    </row>
    <row r="1888">
      <c r="A1888" s="31" t="n"/>
      <c r="B1888" s="26" t="n"/>
      <c r="C1888" s="27" t="n"/>
      <c r="D1888" s="28">
        <f>IFERROR(IF(B1888="","",VLOOKUP(B1888,'Setup - Materials'!$A$5:$E$504,2,0)),"")</f>
        <v/>
      </c>
      <c r="E1888" s="27" t="n"/>
      <c r="F1888" s="32">
        <f>IF(OR(C1888="",E1888=""),"",C1888*E1888)</f>
        <v/>
      </c>
      <c r="G1888" s="26" t="n"/>
      <c r="H1888" s="26" t="n"/>
    </row>
    <row r="1889">
      <c r="A1889" s="31" t="n"/>
      <c r="B1889" s="26" t="n"/>
      <c r="C1889" s="27" t="n"/>
      <c r="D1889" s="28">
        <f>IFERROR(IF(B1889="","",VLOOKUP(B1889,'Setup - Materials'!$A$5:$E$504,2,0)),"")</f>
        <v/>
      </c>
      <c r="E1889" s="27" t="n"/>
      <c r="F1889" s="32">
        <f>IF(OR(C1889="",E1889=""),"",C1889*E1889)</f>
        <v/>
      </c>
      <c r="G1889" s="26" t="n"/>
      <c r="H1889" s="26" t="n"/>
    </row>
    <row r="1890">
      <c r="A1890" s="31" t="n"/>
      <c r="B1890" s="26" t="n"/>
      <c r="C1890" s="27" t="n"/>
      <c r="D1890" s="28">
        <f>IFERROR(IF(B1890="","",VLOOKUP(B1890,'Setup - Materials'!$A$5:$E$504,2,0)),"")</f>
        <v/>
      </c>
      <c r="E1890" s="27" t="n"/>
      <c r="F1890" s="32">
        <f>IF(OR(C1890="",E1890=""),"",C1890*E1890)</f>
        <v/>
      </c>
      <c r="G1890" s="26" t="n"/>
      <c r="H1890" s="26" t="n"/>
    </row>
    <row r="1891">
      <c r="A1891" s="31" t="n"/>
      <c r="B1891" s="26" t="n"/>
      <c r="C1891" s="27" t="n"/>
      <c r="D1891" s="28">
        <f>IFERROR(IF(B1891="","",VLOOKUP(B1891,'Setup - Materials'!$A$5:$E$504,2,0)),"")</f>
        <v/>
      </c>
      <c r="E1891" s="27" t="n"/>
      <c r="F1891" s="32">
        <f>IF(OR(C1891="",E1891=""),"",C1891*E1891)</f>
        <v/>
      </c>
      <c r="G1891" s="26" t="n"/>
      <c r="H1891" s="26" t="n"/>
    </row>
    <row r="1892">
      <c r="A1892" s="31" t="n"/>
      <c r="B1892" s="26" t="n"/>
      <c r="C1892" s="27" t="n"/>
      <c r="D1892" s="28">
        <f>IFERROR(IF(B1892="","",VLOOKUP(B1892,'Setup - Materials'!$A$5:$E$504,2,0)),"")</f>
        <v/>
      </c>
      <c r="E1892" s="27" t="n"/>
      <c r="F1892" s="32">
        <f>IF(OR(C1892="",E1892=""),"",C1892*E1892)</f>
        <v/>
      </c>
      <c r="G1892" s="26" t="n"/>
      <c r="H1892" s="26" t="n"/>
    </row>
    <row r="1893">
      <c r="A1893" s="31" t="n"/>
      <c r="B1893" s="26" t="n"/>
      <c r="C1893" s="27" t="n"/>
      <c r="D1893" s="28">
        <f>IFERROR(IF(B1893="","",VLOOKUP(B1893,'Setup - Materials'!$A$5:$E$504,2,0)),"")</f>
        <v/>
      </c>
      <c r="E1893" s="27" t="n"/>
      <c r="F1893" s="32">
        <f>IF(OR(C1893="",E1893=""),"",C1893*E1893)</f>
        <v/>
      </c>
      <c r="G1893" s="26" t="n"/>
      <c r="H1893" s="26" t="n"/>
    </row>
    <row r="1894">
      <c r="A1894" s="31" t="n"/>
      <c r="B1894" s="26" t="n"/>
      <c r="C1894" s="27" t="n"/>
      <c r="D1894" s="28">
        <f>IFERROR(IF(B1894="","",VLOOKUP(B1894,'Setup - Materials'!$A$5:$E$504,2,0)),"")</f>
        <v/>
      </c>
      <c r="E1894" s="27" t="n"/>
      <c r="F1894" s="32">
        <f>IF(OR(C1894="",E1894=""),"",C1894*E1894)</f>
        <v/>
      </c>
      <c r="G1894" s="26" t="n"/>
      <c r="H1894" s="26" t="n"/>
    </row>
    <row r="1895">
      <c r="A1895" s="31" t="n"/>
      <c r="B1895" s="26" t="n"/>
      <c r="C1895" s="27" t="n"/>
      <c r="D1895" s="28">
        <f>IFERROR(IF(B1895="","",VLOOKUP(B1895,'Setup - Materials'!$A$5:$E$504,2,0)),"")</f>
        <v/>
      </c>
      <c r="E1895" s="27" t="n"/>
      <c r="F1895" s="32">
        <f>IF(OR(C1895="",E1895=""),"",C1895*E1895)</f>
        <v/>
      </c>
      <c r="G1895" s="26" t="n"/>
      <c r="H1895" s="26" t="n"/>
    </row>
    <row r="1896">
      <c r="A1896" s="31" t="n"/>
      <c r="B1896" s="26" t="n"/>
      <c r="C1896" s="27" t="n"/>
      <c r="D1896" s="28">
        <f>IFERROR(IF(B1896="","",VLOOKUP(B1896,'Setup - Materials'!$A$5:$E$504,2,0)),"")</f>
        <v/>
      </c>
      <c r="E1896" s="27" t="n"/>
      <c r="F1896" s="32">
        <f>IF(OR(C1896="",E1896=""),"",C1896*E1896)</f>
        <v/>
      </c>
      <c r="G1896" s="26" t="n"/>
      <c r="H1896" s="26" t="n"/>
    </row>
    <row r="1897">
      <c r="A1897" s="31" t="n"/>
      <c r="B1897" s="26" t="n"/>
      <c r="C1897" s="27" t="n"/>
      <c r="D1897" s="28">
        <f>IFERROR(IF(B1897="","",VLOOKUP(B1897,'Setup - Materials'!$A$5:$E$504,2,0)),"")</f>
        <v/>
      </c>
      <c r="E1897" s="27" t="n"/>
      <c r="F1897" s="32">
        <f>IF(OR(C1897="",E1897=""),"",C1897*E1897)</f>
        <v/>
      </c>
      <c r="G1897" s="26" t="n"/>
      <c r="H1897" s="26" t="n"/>
    </row>
    <row r="1898">
      <c r="A1898" s="31" t="n"/>
      <c r="B1898" s="26" t="n"/>
      <c r="C1898" s="27" t="n"/>
      <c r="D1898" s="28">
        <f>IFERROR(IF(B1898="","",VLOOKUP(B1898,'Setup - Materials'!$A$5:$E$504,2,0)),"")</f>
        <v/>
      </c>
      <c r="E1898" s="27" t="n"/>
      <c r="F1898" s="32">
        <f>IF(OR(C1898="",E1898=""),"",C1898*E1898)</f>
        <v/>
      </c>
      <c r="G1898" s="26" t="n"/>
      <c r="H1898" s="26" t="n"/>
    </row>
    <row r="1899">
      <c r="A1899" s="31" t="n"/>
      <c r="B1899" s="26" t="n"/>
      <c r="C1899" s="27" t="n"/>
      <c r="D1899" s="28">
        <f>IFERROR(IF(B1899="","",VLOOKUP(B1899,'Setup - Materials'!$A$5:$E$504,2,0)),"")</f>
        <v/>
      </c>
      <c r="E1899" s="27" t="n"/>
      <c r="F1899" s="32">
        <f>IF(OR(C1899="",E1899=""),"",C1899*E1899)</f>
        <v/>
      </c>
      <c r="G1899" s="26" t="n"/>
      <c r="H1899" s="26" t="n"/>
    </row>
    <row r="1900">
      <c r="A1900" s="31" t="n"/>
      <c r="B1900" s="26" t="n"/>
      <c r="C1900" s="27" t="n"/>
      <c r="D1900" s="28">
        <f>IFERROR(IF(B1900="","",VLOOKUP(B1900,'Setup - Materials'!$A$5:$E$504,2,0)),"")</f>
        <v/>
      </c>
      <c r="E1900" s="27" t="n"/>
      <c r="F1900" s="32">
        <f>IF(OR(C1900="",E1900=""),"",C1900*E1900)</f>
        <v/>
      </c>
      <c r="G1900" s="26" t="n"/>
      <c r="H1900" s="26" t="n"/>
    </row>
    <row r="1901">
      <c r="A1901" s="31" t="n"/>
      <c r="B1901" s="26" t="n"/>
      <c r="C1901" s="27" t="n"/>
      <c r="D1901" s="28">
        <f>IFERROR(IF(B1901="","",VLOOKUP(B1901,'Setup - Materials'!$A$5:$E$504,2,0)),"")</f>
        <v/>
      </c>
      <c r="E1901" s="27" t="n"/>
      <c r="F1901" s="32">
        <f>IF(OR(C1901="",E1901=""),"",C1901*E1901)</f>
        <v/>
      </c>
      <c r="G1901" s="26" t="n"/>
      <c r="H1901" s="26" t="n"/>
    </row>
    <row r="1902">
      <c r="A1902" s="31" t="n"/>
      <c r="B1902" s="26" t="n"/>
      <c r="C1902" s="27" t="n"/>
      <c r="D1902" s="28">
        <f>IFERROR(IF(B1902="","",VLOOKUP(B1902,'Setup - Materials'!$A$5:$E$504,2,0)),"")</f>
        <v/>
      </c>
      <c r="E1902" s="27" t="n"/>
      <c r="F1902" s="32">
        <f>IF(OR(C1902="",E1902=""),"",C1902*E1902)</f>
        <v/>
      </c>
      <c r="G1902" s="26" t="n"/>
      <c r="H1902" s="26" t="n"/>
    </row>
    <row r="1903">
      <c r="A1903" s="31" t="n"/>
      <c r="B1903" s="26" t="n"/>
      <c r="C1903" s="27" t="n"/>
      <c r="D1903" s="28">
        <f>IFERROR(IF(B1903="","",VLOOKUP(B1903,'Setup - Materials'!$A$5:$E$504,2,0)),"")</f>
        <v/>
      </c>
      <c r="E1903" s="27" t="n"/>
      <c r="F1903" s="32">
        <f>IF(OR(C1903="",E1903=""),"",C1903*E1903)</f>
        <v/>
      </c>
      <c r="G1903" s="26" t="n"/>
      <c r="H1903" s="26" t="n"/>
    </row>
    <row r="1904">
      <c r="A1904" s="31" t="n"/>
      <c r="B1904" s="26" t="n"/>
      <c r="C1904" s="27" t="n"/>
      <c r="D1904" s="28">
        <f>IFERROR(IF(B1904="","",VLOOKUP(B1904,'Setup - Materials'!$A$5:$E$504,2,0)),"")</f>
        <v/>
      </c>
      <c r="E1904" s="27" t="n"/>
      <c r="F1904" s="32">
        <f>IF(OR(C1904="",E1904=""),"",C1904*E1904)</f>
        <v/>
      </c>
      <c r="G1904" s="26" t="n"/>
      <c r="H1904" s="26" t="n"/>
    </row>
    <row r="1905">
      <c r="A1905" s="31" t="n"/>
      <c r="B1905" s="26" t="n"/>
      <c r="C1905" s="27" t="n"/>
      <c r="D1905" s="28">
        <f>IFERROR(IF(B1905="","",VLOOKUP(B1905,'Setup - Materials'!$A$5:$E$504,2,0)),"")</f>
        <v/>
      </c>
      <c r="E1905" s="27" t="n"/>
      <c r="F1905" s="32">
        <f>IF(OR(C1905="",E1905=""),"",C1905*E1905)</f>
        <v/>
      </c>
      <c r="G1905" s="26" t="n"/>
      <c r="H1905" s="26" t="n"/>
    </row>
    <row r="1906">
      <c r="A1906" s="31" t="n"/>
      <c r="B1906" s="26" t="n"/>
      <c r="C1906" s="27" t="n"/>
      <c r="D1906" s="28">
        <f>IFERROR(IF(B1906="","",VLOOKUP(B1906,'Setup - Materials'!$A$5:$E$504,2,0)),"")</f>
        <v/>
      </c>
      <c r="E1906" s="27" t="n"/>
      <c r="F1906" s="32">
        <f>IF(OR(C1906="",E1906=""),"",C1906*E1906)</f>
        <v/>
      </c>
      <c r="G1906" s="26" t="n"/>
      <c r="H1906" s="26" t="n"/>
    </row>
    <row r="1907">
      <c r="A1907" s="31" t="n"/>
      <c r="B1907" s="26" t="n"/>
      <c r="C1907" s="27" t="n"/>
      <c r="D1907" s="28">
        <f>IFERROR(IF(B1907="","",VLOOKUP(B1907,'Setup - Materials'!$A$5:$E$504,2,0)),"")</f>
        <v/>
      </c>
      <c r="E1907" s="27" t="n"/>
      <c r="F1907" s="32">
        <f>IF(OR(C1907="",E1907=""),"",C1907*E1907)</f>
        <v/>
      </c>
      <c r="G1907" s="26" t="n"/>
      <c r="H1907" s="26" t="n"/>
    </row>
    <row r="1908">
      <c r="A1908" s="31" t="n"/>
      <c r="B1908" s="26" t="n"/>
      <c r="C1908" s="27" t="n"/>
      <c r="D1908" s="28">
        <f>IFERROR(IF(B1908="","",VLOOKUP(B1908,'Setup - Materials'!$A$5:$E$504,2,0)),"")</f>
        <v/>
      </c>
      <c r="E1908" s="27" t="n"/>
      <c r="F1908" s="32">
        <f>IF(OR(C1908="",E1908=""),"",C1908*E1908)</f>
        <v/>
      </c>
      <c r="G1908" s="26" t="n"/>
      <c r="H1908" s="26" t="n"/>
    </row>
    <row r="1909">
      <c r="A1909" s="31" t="n"/>
      <c r="B1909" s="26" t="n"/>
      <c r="C1909" s="27" t="n"/>
      <c r="D1909" s="28">
        <f>IFERROR(IF(B1909="","",VLOOKUP(B1909,'Setup - Materials'!$A$5:$E$504,2,0)),"")</f>
        <v/>
      </c>
      <c r="E1909" s="27" t="n"/>
      <c r="F1909" s="32">
        <f>IF(OR(C1909="",E1909=""),"",C1909*E1909)</f>
        <v/>
      </c>
      <c r="G1909" s="26" t="n"/>
      <c r="H1909" s="26" t="n"/>
    </row>
    <row r="1910">
      <c r="A1910" s="31" t="n"/>
      <c r="B1910" s="26" t="n"/>
      <c r="C1910" s="27" t="n"/>
      <c r="D1910" s="28">
        <f>IFERROR(IF(B1910="","",VLOOKUP(B1910,'Setup - Materials'!$A$5:$E$504,2,0)),"")</f>
        <v/>
      </c>
      <c r="E1910" s="27" t="n"/>
      <c r="F1910" s="32">
        <f>IF(OR(C1910="",E1910=""),"",C1910*E1910)</f>
        <v/>
      </c>
      <c r="G1910" s="26" t="n"/>
      <c r="H1910" s="26" t="n"/>
    </row>
    <row r="1911">
      <c r="A1911" s="31" t="n"/>
      <c r="B1911" s="26" t="n"/>
      <c r="C1911" s="27" t="n"/>
      <c r="D1911" s="28">
        <f>IFERROR(IF(B1911="","",VLOOKUP(B1911,'Setup - Materials'!$A$5:$E$504,2,0)),"")</f>
        <v/>
      </c>
      <c r="E1911" s="27" t="n"/>
      <c r="F1911" s="32">
        <f>IF(OR(C1911="",E1911=""),"",C1911*E1911)</f>
        <v/>
      </c>
      <c r="G1911" s="26" t="n"/>
      <c r="H1911" s="26" t="n"/>
    </row>
    <row r="1912">
      <c r="A1912" s="31" t="n"/>
      <c r="B1912" s="26" t="n"/>
      <c r="C1912" s="27" t="n"/>
      <c r="D1912" s="28">
        <f>IFERROR(IF(B1912="","",VLOOKUP(B1912,'Setup - Materials'!$A$5:$E$504,2,0)),"")</f>
        <v/>
      </c>
      <c r="E1912" s="27" t="n"/>
      <c r="F1912" s="32">
        <f>IF(OR(C1912="",E1912=""),"",C1912*E1912)</f>
        <v/>
      </c>
      <c r="G1912" s="26" t="n"/>
      <c r="H1912" s="26" t="n"/>
    </row>
    <row r="1913">
      <c r="A1913" s="31" t="n"/>
      <c r="B1913" s="26" t="n"/>
      <c r="C1913" s="27" t="n"/>
      <c r="D1913" s="28">
        <f>IFERROR(IF(B1913="","",VLOOKUP(B1913,'Setup - Materials'!$A$5:$E$504,2,0)),"")</f>
        <v/>
      </c>
      <c r="E1913" s="27" t="n"/>
      <c r="F1913" s="32">
        <f>IF(OR(C1913="",E1913=""),"",C1913*E1913)</f>
        <v/>
      </c>
      <c r="G1913" s="26" t="n"/>
      <c r="H1913" s="26" t="n"/>
    </row>
    <row r="1914">
      <c r="A1914" s="31" t="n"/>
      <c r="B1914" s="26" t="n"/>
      <c r="C1914" s="27" t="n"/>
      <c r="D1914" s="28">
        <f>IFERROR(IF(B1914="","",VLOOKUP(B1914,'Setup - Materials'!$A$5:$E$504,2,0)),"")</f>
        <v/>
      </c>
      <c r="E1914" s="27" t="n"/>
      <c r="F1914" s="32">
        <f>IF(OR(C1914="",E1914=""),"",C1914*E1914)</f>
        <v/>
      </c>
      <c r="G1914" s="26" t="n"/>
      <c r="H1914" s="26" t="n"/>
    </row>
    <row r="1915">
      <c r="A1915" s="31" t="n"/>
      <c r="B1915" s="26" t="n"/>
      <c r="C1915" s="27" t="n"/>
      <c r="D1915" s="28">
        <f>IFERROR(IF(B1915="","",VLOOKUP(B1915,'Setup - Materials'!$A$5:$E$504,2,0)),"")</f>
        <v/>
      </c>
      <c r="E1915" s="27" t="n"/>
      <c r="F1915" s="32">
        <f>IF(OR(C1915="",E1915=""),"",C1915*E1915)</f>
        <v/>
      </c>
      <c r="G1915" s="26" t="n"/>
      <c r="H1915" s="26" t="n"/>
    </row>
    <row r="1916">
      <c r="A1916" s="31" t="n"/>
      <c r="B1916" s="26" t="n"/>
      <c r="C1916" s="27" t="n"/>
      <c r="D1916" s="28">
        <f>IFERROR(IF(B1916="","",VLOOKUP(B1916,'Setup - Materials'!$A$5:$E$504,2,0)),"")</f>
        <v/>
      </c>
      <c r="E1916" s="27" t="n"/>
      <c r="F1916" s="32">
        <f>IF(OR(C1916="",E1916=""),"",C1916*E1916)</f>
        <v/>
      </c>
      <c r="G1916" s="26" t="n"/>
      <c r="H1916" s="26" t="n"/>
    </row>
    <row r="1917">
      <c r="A1917" s="31" t="n"/>
      <c r="B1917" s="26" t="n"/>
      <c r="C1917" s="27" t="n"/>
      <c r="D1917" s="28">
        <f>IFERROR(IF(B1917="","",VLOOKUP(B1917,'Setup - Materials'!$A$5:$E$504,2,0)),"")</f>
        <v/>
      </c>
      <c r="E1917" s="27" t="n"/>
      <c r="F1917" s="32">
        <f>IF(OR(C1917="",E1917=""),"",C1917*E1917)</f>
        <v/>
      </c>
      <c r="G1917" s="26" t="n"/>
      <c r="H1917" s="26" t="n"/>
    </row>
    <row r="1918">
      <c r="A1918" s="31" t="n"/>
      <c r="B1918" s="26" t="n"/>
      <c r="C1918" s="27" t="n"/>
      <c r="D1918" s="28">
        <f>IFERROR(IF(B1918="","",VLOOKUP(B1918,'Setup - Materials'!$A$5:$E$504,2,0)),"")</f>
        <v/>
      </c>
      <c r="E1918" s="27" t="n"/>
      <c r="F1918" s="32">
        <f>IF(OR(C1918="",E1918=""),"",C1918*E1918)</f>
        <v/>
      </c>
      <c r="G1918" s="26" t="n"/>
      <c r="H1918" s="26" t="n"/>
    </row>
    <row r="1919">
      <c r="A1919" s="31" t="n"/>
      <c r="B1919" s="26" t="n"/>
      <c r="C1919" s="27" t="n"/>
      <c r="D1919" s="28">
        <f>IFERROR(IF(B1919="","",VLOOKUP(B1919,'Setup - Materials'!$A$5:$E$504,2,0)),"")</f>
        <v/>
      </c>
      <c r="E1919" s="27" t="n"/>
      <c r="F1919" s="32">
        <f>IF(OR(C1919="",E1919=""),"",C1919*E1919)</f>
        <v/>
      </c>
      <c r="G1919" s="26" t="n"/>
      <c r="H1919" s="26" t="n"/>
    </row>
    <row r="1920">
      <c r="A1920" s="31" t="n"/>
      <c r="B1920" s="26" t="n"/>
      <c r="C1920" s="27" t="n"/>
      <c r="D1920" s="28">
        <f>IFERROR(IF(B1920="","",VLOOKUP(B1920,'Setup - Materials'!$A$5:$E$504,2,0)),"")</f>
        <v/>
      </c>
      <c r="E1920" s="27" t="n"/>
      <c r="F1920" s="32">
        <f>IF(OR(C1920="",E1920=""),"",C1920*E1920)</f>
        <v/>
      </c>
      <c r="G1920" s="26" t="n"/>
      <c r="H1920" s="26" t="n"/>
    </row>
    <row r="1921">
      <c r="A1921" s="31" t="n"/>
      <c r="B1921" s="26" t="n"/>
      <c r="C1921" s="27" t="n"/>
      <c r="D1921" s="28">
        <f>IFERROR(IF(B1921="","",VLOOKUP(B1921,'Setup - Materials'!$A$5:$E$504,2,0)),"")</f>
        <v/>
      </c>
      <c r="E1921" s="27" t="n"/>
      <c r="F1921" s="32">
        <f>IF(OR(C1921="",E1921=""),"",C1921*E1921)</f>
        <v/>
      </c>
      <c r="G1921" s="26" t="n"/>
      <c r="H1921" s="26" t="n"/>
    </row>
    <row r="1922">
      <c r="A1922" s="31" t="n"/>
      <c r="B1922" s="26" t="n"/>
      <c r="C1922" s="27" t="n"/>
      <c r="D1922" s="28">
        <f>IFERROR(IF(B1922="","",VLOOKUP(B1922,'Setup - Materials'!$A$5:$E$504,2,0)),"")</f>
        <v/>
      </c>
      <c r="E1922" s="27" t="n"/>
      <c r="F1922" s="32">
        <f>IF(OR(C1922="",E1922=""),"",C1922*E1922)</f>
        <v/>
      </c>
      <c r="G1922" s="26" t="n"/>
      <c r="H1922" s="26" t="n"/>
    </row>
    <row r="1923">
      <c r="A1923" s="31" t="n"/>
      <c r="B1923" s="26" t="n"/>
      <c r="C1923" s="27" t="n"/>
      <c r="D1923" s="28">
        <f>IFERROR(IF(B1923="","",VLOOKUP(B1923,'Setup - Materials'!$A$5:$E$504,2,0)),"")</f>
        <v/>
      </c>
      <c r="E1923" s="27" t="n"/>
      <c r="F1923" s="32">
        <f>IF(OR(C1923="",E1923=""),"",C1923*E1923)</f>
        <v/>
      </c>
      <c r="G1923" s="26" t="n"/>
      <c r="H1923" s="26" t="n"/>
    </row>
    <row r="1924">
      <c r="A1924" s="31" t="n"/>
      <c r="B1924" s="26" t="n"/>
      <c r="C1924" s="27" t="n"/>
      <c r="D1924" s="28">
        <f>IFERROR(IF(B1924="","",VLOOKUP(B1924,'Setup - Materials'!$A$5:$E$504,2,0)),"")</f>
        <v/>
      </c>
      <c r="E1924" s="27" t="n"/>
      <c r="F1924" s="32">
        <f>IF(OR(C1924="",E1924=""),"",C1924*E1924)</f>
        <v/>
      </c>
      <c r="G1924" s="26" t="n"/>
      <c r="H1924" s="26" t="n"/>
    </row>
    <row r="1925">
      <c r="A1925" s="31" t="n"/>
      <c r="B1925" s="26" t="n"/>
      <c r="C1925" s="27" t="n"/>
      <c r="D1925" s="28">
        <f>IFERROR(IF(B1925="","",VLOOKUP(B1925,'Setup - Materials'!$A$5:$E$504,2,0)),"")</f>
        <v/>
      </c>
      <c r="E1925" s="27" t="n"/>
      <c r="F1925" s="32">
        <f>IF(OR(C1925="",E1925=""),"",C1925*E1925)</f>
        <v/>
      </c>
      <c r="G1925" s="26" t="n"/>
      <c r="H1925" s="26" t="n"/>
    </row>
    <row r="1926">
      <c r="A1926" s="31" t="n"/>
      <c r="B1926" s="26" t="n"/>
      <c r="C1926" s="27" t="n"/>
      <c r="D1926" s="28">
        <f>IFERROR(IF(B1926="","",VLOOKUP(B1926,'Setup - Materials'!$A$5:$E$504,2,0)),"")</f>
        <v/>
      </c>
      <c r="E1926" s="27" t="n"/>
      <c r="F1926" s="32">
        <f>IF(OR(C1926="",E1926=""),"",C1926*E1926)</f>
        <v/>
      </c>
      <c r="G1926" s="26" t="n"/>
      <c r="H1926" s="26" t="n"/>
    </row>
    <row r="1927">
      <c r="A1927" s="31" t="n"/>
      <c r="B1927" s="26" t="n"/>
      <c r="C1927" s="27" t="n"/>
      <c r="D1927" s="28">
        <f>IFERROR(IF(B1927="","",VLOOKUP(B1927,'Setup - Materials'!$A$5:$E$504,2,0)),"")</f>
        <v/>
      </c>
      <c r="E1927" s="27" t="n"/>
      <c r="F1927" s="32">
        <f>IF(OR(C1927="",E1927=""),"",C1927*E1927)</f>
        <v/>
      </c>
      <c r="G1927" s="26" t="n"/>
      <c r="H1927" s="26" t="n"/>
    </row>
    <row r="1928">
      <c r="A1928" s="31" t="n"/>
      <c r="B1928" s="26" t="n"/>
      <c r="C1928" s="27" t="n"/>
      <c r="D1928" s="28">
        <f>IFERROR(IF(B1928="","",VLOOKUP(B1928,'Setup - Materials'!$A$5:$E$504,2,0)),"")</f>
        <v/>
      </c>
      <c r="E1928" s="27" t="n"/>
      <c r="F1928" s="32">
        <f>IF(OR(C1928="",E1928=""),"",C1928*E1928)</f>
        <v/>
      </c>
      <c r="G1928" s="26" t="n"/>
      <c r="H1928" s="26" t="n"/>
    </row>
    <row r="1929">
      <c r="A1929" s="31" t="n"/>
      <c r="B1929" s="26" t="n"/>
      <c r="C1929" s="27" t="n"/>
      <c r="D1929" s="28">
        <f>IFERROR(IF(B1929="","",VLOOKUP(B1929,'Setup - Materials'!$A$5:$E$504,2,0)),"")</f>
        <v/>
      </c>
      <c r="E1929" s="27" t="n"/>
      <c r="F1929" s="32">
        <f>IF(OR(C1929="",E1929=""),"",C1929*E1929)</f>
        <v/>
      </c>
      <c r="G1929" s="26" t="n"/>
      <c r="H1929" s="26" t="n"/>
    </row>
    <row r="1930">
      <c r="A1930" s="31" t="n"/>
      <c r="B1930" s="26" t="n"/>
      <c r="C1930" s="27" t="n"/>
      <c r="D1930" s="28">
        <f>IFERROR(IF(B1930="","",VLOOKUP(B1930,'Setup - Materials'!$A$5:$E$504,2,0)),"")</f>
        <v/>
      </c>
      <c r="E1930" s="27" t="n"/>
      <c r="F1930" s="32">
        <f>IF(OR(C1930="",E1930=""),"",C1930*E1930)</f>
        <v/>
      </c>
      <c r="G1930" s="26" t="n"/>
      <c r="H1930" s="26" t="n"/>
    </row>
    <row r="1931">
      <c r="A1931" s="31" t="n"/>
      <c r="B1931" s="26" t="n"/>
      <c r="C1931" s="27" t="n"/>
      <c r="D1931" s="28">
        <f>IFERROR(IF(B1931="","",VLOOKUP(B1931,'Setup - Materials'!$A$5:$E$504,2,0)),"")</f>
        <v/>
      </c>
      <c r="E1931" s="27" t="n"/>
      <c r="F1931" s="32">
        <f>IF(OR(C1931="",E1931=""),"",C1931*E1931)</f>
        <v/>
      </c>
      <c r="G1931" s="26" t="n"/>
      <c r="H1931" s="26" t="n"/>
    </row>
    <row r="1932">
      <c r="A1932" s="31" t="n"/>
      <c r="B1932" s="26" t="n"/>
      <c r="C1932" s="27" t="n"/>
      <c r="D1932" s="28">
        <f>IFERROR(IF(B1932="","",VLOOKUP(B1932,'Setup - Materials'!$A$5:$E$504,2,0)),"")</f>
        <v/>
      </c>
      <c r="E1932" s="27" t="n"/>
      <c r="F1932" s="32">
        <f>IF(OR(C1932="",E1932=""),"",C1932*E1932)</f>
        <v/>
      </c>
      <c r="G1932" s="26" t="n"/>
      <c r="H1932" s="26" t="n"/>
    </row>
    <row r="1933">
      <c r="A1933" s="31" t="n"/>
      <c r="B1933" s="26" t="n"/>
      <c r="C1933" s="27" t="n"/>
      <c r="D1933" s="28">
        <f>IFERROR(IF(B1933="","",VLOOKUP(B1933,'Setup - Materials'!$A$5:$E$504,2,0)),"")</f>
        <v/>
      </c>
      <c r="E1933" s="27" t="n"/>
      <c r="F1933" s="32">
        <f>IF(OR(C1933="",E1933=""),"",C1933*E1933)</f>
        <v/>
      </c>
      <c r="G1933" s="26" t="n"/>
      <c r="H1933" s="26" t="n"/>
    </row>
    <row r="1934">
      <c r="A1934" s="31" t="n"/>
      <c r="B1934" s="26" t="n"/>
      <c r="C1934" s="27" t="n"/>
      <c r="D1934" s="28">
        <f>IFERROR(IF(B1934="","",VLOOKUP(B1934,'Setup - Materials'!$A$5:$E$504,2,0)),"")</f>
        <v/>
      </c>
      <c r="E1934" s="27" t="n"/>
      <c r="F1934" s="32">
        <f>IF(OR(C1934="",E1934=""),"",C1934*E1934)</f>
        <v/>
      </c>
      <c r="G1934" s="26" t="n"/>
      <c r="H1934" s="26" t="n"/>
    </row>
    <row r="1935">
      <c r="A1935" s="31" t="n"/>
      <c r="B1935" s="26" t="n"/>
      <c r="C1935" s="27" t="n"/>
      <c r="D1935" s="28">
        <f>IFERROR(IF(B1935="","",VLOOKUP(B1935,'Setup - Materials'!$A$5:$E$504,2,0)),"")</f>
        <v/>
      </c>
      <c r="E1935" s="27" t="n"/>
      <c r="F1935" s="32">
        <f>IF(OR(C1935="",E1935=""),"",C1935*E1935)</f>
        <v/>
      </c>
      <c r="G1935" s="26" t="n"/>
      <c r="H1935" s="26" t="n"/>
    </row>
    <row r="1936">
      <c r="A1936" s="31" t="n"/>
      <c r="B1936" s="26" t="n"/>
      <c r="C1936" s="27" t="n"/>
      <c r="D1936" s="28">
        <f>IFERROR(IF(B1936="","",VLOOKUP(B1936,'Setup - Materials'!$A$5:$E$504,2,0)),"")</f>
        <v/>
      </c>
      <c r="E1936" s="27" t="n"/>
      <c r="F1936" s="32">
        <f>IF(OR(C1936="",E1936=""),"",C1936*E1936)</f>
        <v/>
      </c>
      <c r="G1936" s="26" t="n"/>
      <c r="H1936" s="26" t="n"/>
    </row>
    <row r="1937">
      <c r="A1937" s="31" t="n"/>
      <c r="B1937" s="26" t="n"/>
      <c r="C1937" s="27" t="n"/>
      <c r="D1937" s="28">
        <f>IFERROR(IF(B1937="","",VLOOKUP(B1937,'Setup - Materials'!$A$5:$E$504,2,0)),"")</f>
        <v/>
      </c>
      <c r="E1937" s="27" t="n"/>
      <c r="F1937" s="32">
        <f>IF(OR(C1937="",E1937=""),"",C1937*E1937)</f>
        <v/>
      </c>
      <c r="G1937" s="26" t="n"/>
      <c r="H1937" s="26" t="n"/>
    </row>
    <row r="1938">
      <c r="A1938" s="31" t="n"/>
      <c r="B1938" s="26" t="n"/>
      <c r="C1938" s="27" t="n"/>
      <c r="D1938" s="28">
        <f>IFERROR(IF(B1938="","",VLOOKUP(B1938,'Setup - Materials'!$A$5:$E$504,2,0)),"")</f>
        <v/>
      </c>
      <c r="E1938" s="27" t="n"/>
      <c r="F1938" s="32">
        <f>IF(OR(C1938="",E1938=""),"",C1938*E1938)</f>
        <v/>
      </c>
      <c r="G1938" s="26" t="n"/>
      <c r="H1938" s="26" t="n"/>
    </row>
    <row r="1939">
      <c r="A1939" s="31" t="n"/>
      <c r="B1939" s="26" t="n"/>
      <c r="C1939" s="27" t="n"/>
      <c r="D1939" s="28">
        <f>IFERROR(IF(B1939="","",VLOOKUP(B1939,'Setup - Materials'!$A$5:$E$504,2,0)),"")</f>
        <v/>
      </c>
      <c r="E1939" s="27" t="n"/>
      <c r="F1939" s="32">
        <f>IF(OR(C1939="",E1939=""),"",C1939*E1939)</f>
        <v/>
      </c>
      <c r="G1939" s="26" t="n"/>
      <c r="H1939" s="26" t="n"/>
    </row>
    <row r="1940">
      <c r="A1940" s="31" t="n"/>
      <c r="B1940" s="26" t="n"/>
      <c r="C1940" s="27" t="n"/>
      <c r="D1940" s="28">
        <f>IFERROR(IF(B1940="","",VLOOKUP(B1940,'Setup - Materials'!$A$5:$E$504,2,0)),"")</f>
        <v/>
      </c>
      <c r="E1940" s="27" t="n"/>
      <c r="F1940" s="32">
        <f>IF(OR(C1940="",E1940=""),"",C1940*E1940)</f>
        <v/>
      </c>
      <c r="G1940" s="26" t="n"/>
      <c r="H1940" s="26" t="n"/>
    </row>
    <row r="1941">
      <c r="A1941" s="31" t="n"/>
      <c r="B1941" s="26" t="n"/>
      <c r="C1941" s="27" t="n"/>
      <c r="D1941" s="28">
        <f>IFERROR(IF(B1941="","",VLOOKUP(B1941,'Setup - Materials'!$A$5:$E$504,2,0)),"")</f>
        <v/>
      </c>
      <c r="E1941" s="27" t="n"/>
      <c r="F1941" s="32">
        <f>IF(OR(C1941="",E1941=""),"",C1941*E1941)</f>
        <v/>
      </c>
      <c r="G1941" s="26" t="n"/>
      <c r="H1941" s="26" t="n"/>
    </row>
    <row r="1942">
      <c r="A1942" s="31" t="n"/>
      <c r="B1942" s="26" t="n"/>
      <c r="C1942" s="27" t="n"/>
      <c r="D1942" s="28">
        <f>IFERROR(IF(B1942="","",VLOOKUP(B1942,'Setup - Materials'!$A$5:$E$504,2,0)),"")</f>
        <v/>
      </c>
      <c r="E1942" s="27" t="n"/>
      <c r="F1942" s="32">
        <f>IF(OR(C1942="",E1942=""),"",C1942*E1942)</f>
        <v/>
      </c>
      <c r="G1942" s="26" t="n"/>
      <c r="H1942" s="26" t="n"/>
    </row>
    <row r="1943">
      <c r="A1943" s="31" t="n"/>
      <c r="B1943" s="26" t="n"/>
      <c r="C1943" s="27" t="n"/>
      <c r="D1943" s="28">
        <f>IFERROR(IF(B1943="","",VLOOKUP(B1943,'Setup - Materials'!$A$5:$E$504,2,0)),"")</f>
        <v/>
      </c>
      <c r="E1943" s="27" t="n"/>
      <c r="F1943" s="32">
        <f>IF(OR(C1943="",E1943=""),"",C1943*E1943)</f>
        <v/>
      </c>
      <c r="G1943" s="26" t="n"/>
      <c r="H1943" s="26" t="n"/>
    </row>
    <row r="1944">
      <c r="A1944" s="31" t="n"/>
      <c r="B1944" s="26" t="n"/>
      <c r="C1944" s="27" t="n"/>
      <c r="D1944" s="28">
        <f>IFERROR(IF(B1944="","",VLOOKUP(B1944,'Setup - Materials'!$A$5:$E$504,2,0)),"")</f>
        <v/>
      </c>
      <c r="E1944" s="27" t="n"/>
      <c r="F1944" s="32">
        <f>IF(OR(C1944="",E1944=""),"",C1944*E1944)</f>
        <v/>
      </c>
      <c r="G1944" s="26" t="n"/>
      <c r="H1944" s="26" t="n"/>
    </row>
    <row r="1945">
      <c r="A1945" s="31" t="n"/>
      <c r="B1945" s="26" t="n"/>
      <c r="C1945" s="27" t="n"/>
      <c r="D1945" s="28">
        <f>IFERROR(IF(B1945="","",VLOOKUP(B1945,'Setup - Materials'!$A$5:$E$504,2,0)),"")</f>
        <v/>
      </c>
      <c r="E1945" s="27" t="n"/>
      <c r="F1945" s="32">
        <f>IF(OR(C1945="",E1945=""),"",C1945*E1945)</f>
        <v/>
      </c>
      <c r="G1945" s="26" t="n"/>
      <c r="H1945" s="26" t="n"/>
    </row>
    <row r="1946">
      <c r="A1946" s="31" t="n"/>
      <c r="B1946" s="26" t="n"/>
      <c r="C1946" s="27" t="n"/>
      <c r="D1946" s="28">
        <f>IFERROR(IF(B1946="","",VLOOKUP(B1946,'Setup - Materials'!$A$5:$E$504,2,0)),"")</f>
        <v/>
      </c>
      <c r="E1946" s="27" t="n"/>
      <c r="F1946" s="32">
        <f>IF(OR(C1946="",E1946=""),"",C1946*E1946)</f>
        <v/>
      </c>
      <c r="G1946" s="26" t="n"/>
      <c r="H1946" s="26" t="n"/>
    </row>
    <row r="1947">
      <c r="A1947" s="31" t="n"/>
      <c r="B1947" s="26" t="n"/>
      <c r="C1947" s="27" t="n"/>
      <c r="D1947" s="28">
        <f>IFERROR(IF(B1947="","",VLOOKUP(B1947,'Setup - Materials'!$A$5:$E$504,2,0)),"")</f>
        <v/>
      </c>
      <c r="E1947" s="27" t="n"/>
      <c r="F1947" s="32">
        <f>IF(OR(C1947="",E1947=""),"",C1947*E1947)</f>
        <v/>
      </c>
      <c r="G1947" s="26" t="n"/>
      <c r="H1947" s="26" t="n"/>
    </row>
    <row r="1948">
      <c r="A1948" s="31" t="n"/>
      <c r="B1948" s="26" t="n"/>
      <c r="C1948" s="27" t="n"/>
      <c r="D1948" s="28">
        <f>IFERROR(IF(B1948="","",VLOOKUP(B1948,'Setup - Materials'!$A$5:$E$504,2,0)),"")</f>
        <v/>
      </c>
      <c r="E1948" s="27" t="n"/>
      <c r="F1948" s="32">
        <f>IF(OR(C1948="",E1948=""),"",C1948*E1948)</f>
        <v/>
      </c>
      <c r="G1948" s="26" t="n"/>
      <c r="H1948" s="26" t="n"/>
    </row>
    <row r="1949">
      <c r="A1949" s="31" t="n"/>
      <c r="B1949" s="26" t="n"/>
      <c r="C1949" s="27" t="n"/>
      <c r="D1949" s="28">
        <f>IFERROR(IF(B1949="","",VLOOKUP(B1949,'Setup - Materials'!$A$5:$E$504,2,0)),"")</f>
        <v/>
      </c>
      <c r="E1949" s="27" t="n"/>
      <c r="F1949" s="32">
        <f>IF(OR(C1949="",E1949=""),"",C1949*E1949)</f>
        <v/>
      </c>
      <c r="G1949" s="26" t="n"/>
      <c r="H1949" s="26" t="n"/>
    </row>
    <row r="1950">
      <c r="A1950" s="31" t="n"/>
      <c r="B1950" s="26" t="n"/>
      <c r="C1950" s="27" t="n"/>
      <c r="D1950" s="28">
        <f>IFERROR(IF(B1950="","",VLOOKUP(B1950,'Setup - Materials'!$A$5:$E$504,2,0)),"")</f>
        <v/>
      </c>
      <c r="E1950" s="27" t="n"/>
      <c r="F1950" s="32">
        <f>IF(OR(C1950="",E1950=""),"",C1950*E1950)</f>
        <v/>
      </c>
      <c r="G1950" s="26" t="n"/>
      <c r="H1950" s="26" t="n"/>
    </row>
    <row r="1951">
      <c r="A1951" s="31" t="n"/>
      <c r="B1951" s="26" t="n"/>
      <c r="C1951" s="27" t="n"/>
      <c r="D1951" s="28">
        <f>IFERROR(IF(B1951="","",VLOOKUP(B1951,'Setup - Materials'!$A$5:$E$504,2,0)),"")</f>
        <v/>
      </c>
      <c r="E1951" s="27" t="n"/>
      <c r="F1951" s="32">
        <f>IF(OR(C1951="",E1951=""),"",C1951*E1951)</f>
        <v/>
      </c>
      <c r="G1951" s="26" t="n"/>
      <c r="H1951" s="26" t="n"/>
    </row>
    <row r="1952">
      <c r="A1952" s="31" t="n"/>
      <c r="B1952" s="26" t="n"/>
      <c r="C1952" s="27" t="n"/>
      <c r="D1952" s="28">
        <f>IFERROR(IF(B1952="","",VLOOKUP(B1952,'Setup - Materials'!$A$5:$E$504,2,0)),"")</f>
        <v/>
      </c>
      <c r="E1952" s="27" t="n"/>
      <c r="F1952" s="32">
        <f>IF(OR(C1952="",E1952=""),"",C1952*E1952)</f>
        <v/>
      </c>
      <c r="G1952" s="26" t="n"/>
      <c r="H1952" s="26" t="n"/>
    </row>
    <row r="1953">
      <c r="A1953" s="31" t="n"/>
      <c r="B1953" s="26" t="n"/>
      <c r="C1953" s="27" t="n"/>
      <c r="D1953" s="28">
        <f>IFERROR(IF(B1953="","",VLOOKUP(B1953,'Setup - Materials'!$A$5:$E$504,2,0)),"")</f>
        <v/>
      </c>
      <c r="E1953" s="27" t="n"/>
      <c r="F1953" s="32">
        <f>IF(OR(C1953="",E1953=""),"",C1953*E1953)</f>
        <v/>
      </c>
      <c r="G1953" s="26" t="n"/>
      <c r="H1953" s="26" t="n"/>
    </row>
    <row r="1954">
      <c r="A1954" s="31" t="n"/>
      <c r="B1954" s="26" t="n"/>
      <c r="C1954" s="27" t="n"/>
      <c r="D1954" s="28">
        <f>IFERROR(IF(B1954="","",VLOOKUP(B1954,'Setup - Materials'!$A$5:$E$504,2,0)),"")</f>
        <v/>
      </c>
      <c r="E1954" s="27" t="n"/>
      <c r="F1954" s="32">
        <f>IF(OR(C1954="",E1954=""),"",C1954*E1954)</f>
        <v/>
      </c>
      <c r="G1954" s="26" t="n"/>
      <c r="H1954" s="26" t="n"/>
    </row>
    <row r="1955">
      <c r="A1955" s="31" t="n"/>
      <c r="B1955" s="26" t="n"/>
      <c r="C1955" s="27" t="n"/>
      <c r="D1955" s="28">
        <f>IFERROR(IF(B1955="","",VLOOKUP(B1955,'Setup - Materials'!$A$5:$E$504,2,0)),"")</f>
        <v/>
      </c>
      <c r="E1955" s="27" t="n"/>
      <c r="F1955" s="32">
        <f>IF(OR(C1955="",E1955=""),"",C1955*E1955)</f>
        <v/>
      </c>
      <c r="G1955" s="26" t="n"/>
      <c r="H1955" s="26" t="n"/>
    </row>
    <row r="1956">
      <c r="A1956" s="31" t="n"/>
      <c r="B1956" s="26" t="n"/>
      <c r="C1956" s="27" t="n"/>
      <c r="D1956" s="28">
        <f>IFERROR(IF(B1956="","",VLOOKUP(B1956,'Setup - Materials'!$A$5:$E$504,2,0)),"")</f>
        <v/>
      </c>
      <c r="E1956" s="27" t="n"/>
      <c r="F1956" s="32">
        <f>IF(OR(C1956="",E1956=""),"",C1956*E1956)</f>
        <v/>
      </c>
      <c r="G1956" s="26" t="n"/>
      <c r="H1956" s="26" t="n"/>
    </row>
    <row r="1957">
      <c r="A1957" s="31" t="n"/>
      <c r="B1957" s="26" t="n"/>
      <c r="C1957" s="27" t="n"/>
      <c r="D1957" s="28">
        <f>IFERROR(IF(B1957="","",VLOOKUP(B1957,'Setup - Materials'!$A$5:$E$504,2,0)),"")</f>
        <v/>
      </c>
      <c r="E1957" s="27" t="n"/>
      <c r="F1957" s="32">
        <f>IF(OR(C1957="",E1957=""),"",C1957*E1957)</f>
        <v/>
      </c>
      <c r="G1957" s="26" t="n"/>
      <c r="H1957" s="26" t="n"/>
    </row>
    <row r="1958">
      <c r="A1958" s="31" t="n"/>
      <c r="B1958" s="26" t="n"/>
      <c r="C1958" s="27" t="n"/>
      <c r="D1958" s="28">
        <f>IFERROR(IF(B1958="","",VLOOKUP(B1958,'Setup - Materials'!$A$5:$E$504,2,0)),"")</f>
        <v/>
      </c>
      <c r="E1958" s="27" t="n"/>
      <c r="F1958" s="32">
        <f>IF(OR(C1958="",E1958=""),"",C1958*E1958)</f>
        <v/>
      </c>
      <c r="G1958" s="26" t="n"/>
      <c r="H1958" s="26" t="n"/>
    </row>
    <row r="1959">
      <c r="A1959" s="31" t="n"/>
      <c r="B1959" s="26" t="n"/>
      <c r="C1959" s="27" t="n"/>
      <c r="D1959" s="28">
        <f>IFERROR(IF(B1959="","",VLOOKUP(B1959,'Setup - Materials'!$A$5:$E$504,2,0)),"")</f>
        <v/>
      </c>
      <c r="E1959" s="27" t="n"/>
      <c r="F1959" s="32">
        <f>IF(OR(C1959="",E1959=""),"",C1959*E1959)</f>
        <v/>
      </c>
      <c r="G1959" s="26" t="n"/>
      <c r="H1959" s="26" t="n"/>
    </row>
    <row r="1960">
      <c r="A1960" s="31" t="n"/>
      <c r="B1960" s="26" t="n"/>
      <c r="C1960" s="27" t="n"/>
      <c r="D1960" s="28">
        <f>IFERROR(IF(B1960="","",VLOOKUP(B1960,'Setup - Materials'!$A$5:$E$504,2,0)),"")</f>
        <v/>
      </c>
      <c r="E1960" s="27" t="n"/>
      <c r="F1960" s="32">
        <f>IF(OR(C1960="",E1960=""),"",C1960*E1960)</f>
        <v/>
      </c>
      <c r="G1960" s="26" t="n"/>
      <c r="H1960" s="26" t="n"/>
    </row>
    <row r="1961">
      <c r="A1961" s="31" t="n"/>
      <c r="B1961" s="26" t="n"/>
      <c r="C1961" s="27" t="n"/>
      <c r="D1961" s="28">
        <f>IFERROR(IF(B1961="","",VLOOKUP(B1961,'Setup - Materials'!$A$5:$E$504,2,0)),"")</f>
        <v/>
      </c>
      <c r="E1961" s="27" t="n"/>
      <c r="F1961" s="32">
        <f>IF(OR(C1961="",E1961=""),"",C1961*E1961)</f>
        <v/>
      </c>
      <c r="G1961" s="26" t="n"/>
      <c r="H1961" s="26" t="n"/>
    </row>
    <row r="1962">
      <c r="A1962" s="31" t="n"/>
      <c r="B1962" s="26" t="n"/>
      <c r="C1962" s="27" t="n"/>
      <c r="D1962" s="28">
        <f>IFERROR(IF(B1962="","",VLOOKUP(B1962,'Setup - Materials'!$A$5:$E$504,2,0)),"")</f>
        <v/>
      </c>
      <c r="E1962" s="27" t="n"/>
      <c r="F1962" s="32">
        <f>IF(OR(C1962="",E1962=""),"",C1962*E1962)</f>
        <v/>
      </c>
      <c r="G1962" s="26" t="n"/>
      <c r="H1962" s="26" t="n"/>
    </row>
    <row r="1963">
      <c r="A1963" s="31" t="n"/>
      <c r="B1963" s="26" t="n"/>
      <c r="C1963" s="27" t="n"/>
      <c r="D1963" s="28">
        <f>IFERROR(IF(B1963="","",VLOOKUP(B1963,'Setup - Materials'!$A$5:$E$504,2,0)),"")</f>
        <v/>
      </c>
      <c r="E1963" s="27" t="n"/>
      <c r="F1963" s="32">
        <f>IF(OR(C1963="",E1963=""),"",C1963*E1963)</f>
        <v/>
      </c>
      <c r="G1963" s="26" t="n"/>
      <c r="H1963" s="26" t="n"/>
    </row>
    <row r="1964">
      <c r="A1964" s="31" t="n"/>
      <c r="B1964" s="26" t="n"/>
      <c r="C1964" s="27" t="n"/>
      <c r="D1964" s="28">
        <f>IFERROR(IF(B1964="","",VLOOKUP(B1964,'Setup - Materials'!$A$5:$E$504,2,0)),"")</f>
        <v/>
      </c>
      <c r="E1964" s="27" t="n"/>
      <c r="F1964" s="32">
        <f>IF(OR(C1964="",E1964=""),"",C1964*E1964)</f>
        <v/>
      </c>
      <c r="G1964" s="26" t="n"/>
      <c r="H1964" s="26" t="n"/>
    </row>
    <row r="1965">
      <c r="A1965" s="31" t="n"/>
      <c r="B1965" s="26" t="n"/>
      <c r="C1965" s="27" t="n"/>
      <c r="D1965" s="28">
        <f>IFERROR(IF(B1965="","",VLOOKUP(B1965,'Setup - Materials'!$A$5:$E$504,2,0)),"")</f>
        <v/>
      </c>
      <c r="E1965" s="27" t="n"/>
      <c r="F1965" s="32">
        <f>IF(OR(C1965="",E1965=""),"",C1965*E1965)</f>
        <v/>
      </c>
      <c r="G1965" s="26" t="n"/>
      <c r="H1965" s="26" t="n"/>
    </row>
    <row r="1966">
      <c r="A1966" s="31" t="n"/>
      <c r="B1966" s="26" t="n"/>
      <c r="C1966" s="27" t="n"/>
      <c r="D1966" s="28">
        <f>IFERROR(IF(B1966="","",VLOOKUP(B1966,'Setup - Materials'!$A$5:$E$504,2,0)),"")</f>
        <v/>
      </c>
      <c r="E1966" s="27" t="n"/>
      <c r="F1966" s="32">
        <f>IF(OR(C1966="",E1966=""),"",C1966*E1966)</f>
        <v/>
      </c>
      <c r="G1966" s="26" t="n"/>
      <c r="H1966" s="26" t="n"/>
    </row>
    <row r="1967">
      <c r="A1967" s="31" t="n"/>
      <c r="B1967" s="26" t="n"/>
      <c r="C1967" s="27" t="n"/>
      <c r="D1967" s="28">
        <f>IFERROR(IF(B1967="","",VLOOKUP(B1967,'Setup - Materials'!$A$5:$E$504,2,0)),"")</f>
        <v/>
      </c>
      <c r="E1967" s="27" t="n"/>
      <c r="F1967" s="32">
        <f>IF(OR(C1967="",E1967=""),"",C1967*E1967)</f>
        <v/>
      </c>
      <c r="G1967" s="26" t="n"/>
      <c r="H1967" s="26" t="n"/>
    </row>
    <row r="1968">
      <c r="A1968" s="31" t="n"/>
      <c r="B1968" s="26" t="n"/>
      <c r="C1968" s="27" t="n"/>
      <c r="D1968" s="28">
        <f>IFERROR(IF(B1968="","",VLOOKUP(B1968,'Setup - Materials'!$A$5:$E$504,2,0)),"")</f>
        <v/>
      </c>
      <c r="E1968" s="27" t="n"/>
      <c r="F1968" s="32">
        <f>IF(OR(C1968="",E1968=""),"",C1968*E1968)</f>
        <v/>
      </c>
      <c r="G1968" s="26" t="n"/>
      <c r="H1968" s="26" t="n"/>
    </row>
    <row r="1969">
      <c r="A1969" s="31" t="n"/>
      <c r="B1969" s="26" t="n"/>
      <c r="C1969" s="27" t="n"/>
      <c r="D1969" s="28">
        <f>IFERROR(IF(B1969="","",VLOOKUP(B1969,'Setup - Materials'!$A$5:$E$504,2,0)),"")</f>
        <v/>
      </c>
      <c r="E1969" s="27" t="n"/>
      <c r="F1969" s="32">
        <f>IF(OR(C1969="",E1969=""),"",C1969*E1969)</f>
        <v/>
      </c>
      <c r="G1969" s="26" t="n"/>
      <c r="H1969" s="26" t="n"/>
    </row>
    <row r="1970">
      <c r="A1970" s="31" t="n"/>
      <c r="B1970" s="26" t="n"/>
      <c r="C1970" s="27" t="n"/>
      <c r="D1970" s="28">
        <f>IFERROR(IF(B1970="","",VLOOKUP(B1970,'Setup - Materials'!$A$5:$E$504,2,0)),"")</f>
        <v/>
      </c>
      <c r="E1970" s="27" t="n"/>
      <c r="F1970" s="32">
        <f>IF(OR(C1970="",E1970=""),"",C1970*E1970)</f>
        <v/>
      </c>
      <c r="G1970" s="26" t="n"/>
      <c r="H1970" s="26" t="n"/>
    </row>
    <row r="1971">
      <c r="A1971" s="31" t="n"/>
      <c r="B1971" s="26" t="n"/>
      <c r="C1971" s="27" t="n"/>
      <c r="D1971" s="28">
        <f>IFERROR(IF(B1971="","",VLOOKUP(B1971,'Setup - Materials'!$A$5:$E$504,2,0)),"")</f>
        <v/>
      </c>
      <c r="E1971" s="27" t="n"/>
      <c r="F1971" s="32">
        <f>IF(OR(C1971="",E1971=""),"",C1971*E1971)</f>
        <v/>
      </c>
      <c r="G1971" s="26" t="n"/>
      <c r="H1971" s="26" t="n"/>
    </row>
    <row r="1972">
      <c r="A1972" s="31" t="n"/>
      <c r="B1972" s="26" t="n"/>
      <c r="C1972" s="27" t="n"/>
      <c r="D1972" s="28">
        <f>IFERROR(IF(B1972="","",VLOOKUP(B1972,'Setup - Materials'!$A$5:$E$504,2,0)),"")</f>
        <v/>
      </c>
      <c r="E1972" s="27" t="n"/>
      <c r="F1972" s="32">
        <f>IF(OR(C1972="",E1972=""),"",C1972*E1972)</f>
        <v/>
      </c>
      <c r="G1972" s="26" t="n"/>
      <c r="H1972" s="26" t="n"/>
    </row>
    <row r="1973">
      <c r="A1973" s="31" t="n"/>
      <c r="B1973" s="26" t="n"/>
      <c r="C1973" s="27" t="n"/>
      <c r="D1973" s="28">
        <f>IFERROR(IF(B1973="","",VLOOKUP(B1973,'Setup - Materials'!$A$5:$E$504,2,0)),"")</f>
        <v/>
      </c>
      <c r="E1973" s="27" t="n"/>
      <c r="F1973" s="32">
        <f>IF(OR(C1973="",E1973=""),"",C1973*E1973)</f>
        <v/>
      </c>
      <c r="G1973" s="26" t="n"/>
      <c r="H1973" s="26" t="n"/>
    </row>
    <row r="1974">
      <c r="A1974" s="31" t="n"/>
      <c r="B1974" s="26" t="n"/>
      <c r="C1974" s="27" t="n"/>
      <c r="D1974" s="28">
        <f>IFERROR(IF(B1974="","",VLOOKUP(B1974,'Setup - Materials'!$A$5:$E$504,2,0)),"")</f>
        <v/>
      </c>
      <c r="E1974" s="27" t="n"/>
      <c r="F1974" s="32">
        <f>IF(OR(C1974="",E1974=""),"",C1974*E1974)</f>
        <v/>
      </c>
      <c r="G1974" s="26" t="n"/>
      <c r="H1974" s="26" t="n"/>
    </row>
    <row r="1975">
      <c r="A1975" s="31" t="n"/>
      <c r="B1975" s="26" t="n"/>
      <c r="C1975" s="27" t="n"/>
      <c r="D1975" s="28">
        <f>IFERROR(IF(B1975="","",VLOOKUP(B1975,'Setup - Materials'!$A$5:$E$504,2,0)),"")</f>
        <v/>
      </c>
      <c r="E1975" s="27" t="n"/>
      <c r="F1975" s="32">
        <f>IF(OR(C1975="",E1975=""),"",C1975*E1975)</f>
        <v/>
      </c>
      <c r="G1975" s="26" t="n"/>
      <c r="H1975" s="26" t="n"/>
    </row>
    <row r="1976">
      <c r="A1976" s="31" t="n"/>
      <c r="B1976" s="26" t="n"/>
      <c r="C1976" s="27" t="n"/>
      <c r="D1976" s="28">
        <f>IFERROR(IF(B1976="","",VLOOKUP(B1976,'Setup - Materials'!$A$5:$E$504,2,0)),"")</f>
        <v/>
      </c>
      <c r="E1976" s="27" t="n"/>
      <c r="F1976" s="32">
        <f>IF(OR(C1976="",E1976=""),"",C1976*E1976)</f>
        <v/>
      </c>
      <c r="G1976" s="26" t="n"/>
      <c r="H1976" s="26" t="n"/>
    </row>
    <row r="1977">
      <c r="A1977" s="31" t="n"/>
      <c r="B1977" s="26" t="n"/>
      <c r="C1977" s="27" t="n"/>
      <c r="D1977" s="28">
        <f>IFERROR(IF(B1977="","",VLOOKUP(B1977,'Setup - Materials'!$A$5:$E$504,2,0)),"")</f>
        <v/>
      </c>
      <c r="E1977" s="27" t="n"/>
      <c r="F1977" s="32">
        <f>IF(OR(C1977="",E1977=""),"",C1977*E1977)</f>
        <v/>
      </c>
      <c r="G1977" s="26" t="n"/>
      <c r="H1977" s="26" t="n"/>
    </row>
    <row r="1978">
      <c r="A1978" s="31" t="n"/>
      <c r="B1978" s="26" t="n"/>
      <c r="C1978" s="27" t="n"/>
      <c r="D1978" s="28">
        <f>IFERROR(IF(B1978="","",VLOOKUP(B1978,'Setup - Materials'!$A$5:$E$504,2,0)),"")</f>
        <v/>
      </c>
      <c r="E1978" s="27" t="n"/>
      <c r="F1978" s="32">
        <f>IF(OR(C1978="",E1978=""),"",C1978*E1978)</f>
        <v/>
      </c>
      <c r="G1978" s="26" t="n"/>
      <c r="H1978" s="26" t="n"/>
    </row>
    <row r="1979">
      <c r="A1979" s="31" t="n"/>
      <c r="B1979" s="26" t="n"/>
      <c r="C1979" s="27" t="n"/>
      <c r="D1979" s="28">
        <f>IFERROR(IF(B1979="","",VLOOKUP(B1979,'Setup - Materials'!$A$5:$E$504,2,0)),"")</f>
        <v/>
      </c>
      <c r="E1979" s="27" t="n"/>
      <c r="F1979" s="32">
        <f>IF(OR(C1979="",E1979=""),"",C1979*E1979)</f>
        <v/>
      </c>
      <c r="G1979" s="26" t="n"/>
      <c r="H1979" s="26" t="n"/>
    </row>
    <row r="1980">
      <c r="A1980" s="31" t="n"/>
      <c r="B1980" s="26" t="n"/>
      <c r="C1980" s="27" t="n"/>
      <c r="D1980" s="28">
        <f>IFERROR(IF(B1980="","",VLOOKUP(B1980,'Setup - Materials'!$A$5:$E$504,2,0)),"")</f>
        <v/>
      </c>
      <c r="E1980" s="27" t="n"/>
      <c r="F1980" s="32">
        <f>IF(OR(C1980="",E1980=""),"",C1980*E1980)</f>
        <v/>
      </c>
      <c r="G1980" s="26" t="n"/>
      <c r="H1980" s="26" t="n"/>
    </row>
    <row r="1981">
      <c r="A1981" s="31" t="n"/>
      <c r="B1981" s="26" t="n"/>
      <c r="C1981" s="27" t="n"/>
      <c r="D1981" s="28">
        <f>IFERROR(IF(B1981="","",VLOOKUP(B1981,'Setup - Materials'!$A$5:$E$504,2,0)),"")</f>
        <v/>
      </c>
      <c r="E1981" s="27" t="n"/>
      <c r="F1981" s="32">
        <f>IF(OR(C1981="",E1981=""),"",C1981*E1981)</f>
        <v/>
      </c>
      <c r="G1981" s="26" t="n"/>
      <c r="H1981" s="26" t="n"/>
    </row>
    <row r="1982">
      <c r="A1982" s="31" t="n"/>
      <c r="B1982" s="26" t="n"/>
      <c r="C1982" s="27" t="n"/>
      <c r="D1982" s="28">
        <f>IFERROR(IF(B1982="","",VLOOKUP(B1982,'Setup - Materials'!$A$5:$E$504,2,0)),"")</f>
        <v/>
      </c>
      <c r="E1982" s="27" t="n"/>
      <c r="F1982" s="32">
        <f>IF(OR(C1982="",E1982=""),"",C1982*E1982)</f>
        <v/>
      </c>
      <c r="G1982" s="26" t="n"/>
      <c r="H1982" s="26" t="n"/>
    </row>
    <row r="1983">
      <c r="A1983" s="31" t="n"/>
      <c r="B1983" s="26" t="n"/>
      <c r="C1983" s="27" t="n"/>
      <c r="D1983" s="28">
        <f>IFERROR(IF(B1983="","",VLOOKUP(B1983,'Setup - Materials'!$A$5:$E$504,2,0)),"")</f>
        <v/>
      </c>
      <c r="E1983" s="27" t="n"/>
      <c r="F1983" s="32">
        <f>IF(OR(C1983="",E1983=""),"",C1983*E1983)</f>
        <v/>
      </c>
      <c r="G1983" s="26" t="n"/>
      <c r="H1983" s="26" t="n"/>
    </row>
    <row r="1984">
      <c r="A1984" s="31" t="n"/>
      <c r="B1984" s="26" t="n"/>
      <c r="C1984" s="27" t="n"/>
      <c r="D1984" s="28">
        <f>IFERROR(IF(B1984="","",VLOOKUP(B1984,'Setup - Materials'!$A$5:$E$504,2,0)),"")</f>
        <v/>
      </c>
      <c r="E1984" s="27" t="n"/>
      <c r="F1984" s="32">
        <f>IF(OR(C1984="",E1984=""),"",C1984*E1984)</f>
        <v/>
      </c>
      <c r="G1984" s="26" t="n"/>
      <c r="H1984" s="26" t="n"/>
    </row>
    <row r="1985">
      <c r="A1985" s="31" t="n"/>
      <c r="B1985" s="26" t="n"/>
      <c r="C1985" s="27" t="n"/>
      <c r="D1985" s="28">
        <f>IFERROR(IF(B1985="","",VLOOKUP(B1985,'Setup - Materials'!$A$5:$E$504,2,0)),"")</f>
        <v/>
      </c>
      <c r="E1985" s="27" t="n"/>
      <c r="F1985" s="32">
        <f>IF(OR(C1985="",E1985=""),"",C1985*E1985)</f>
        <v/>
      </c>
      <c r="G1985" s="26" t="n"/>
      <c r="H1985" s="26" t="n"/>
    </row>
    <row r="1986">
      <c r="A1986" s="31" t="n"/>
      <c r="B1986" s="26" t="n"/>
      <c r="C1986" s="27" t="n"/>
      <c r="D1986" s="28">
        <f>IFERROR(IF(B1986="","",VLOOKUP(B1986,'Setup - Materials'!$A$5:$E$504,2,0)),"")</f>
        <v/>
      </c>
      <c r="E1986" s="27" t="n"/>
      <c r="F1986" s="32">
        <f>IF(OR(C1986="",E1986=""),"",C1986*E1986)</f>
        <v/>
      </c>
      <c r="G1986" s="26" t="n"/>
      <c r="H1986" s="26" t="n"/>
    </row>
    <row r="1987">
      <c r="A1987" s="31" t="n"/>
      <c r="B1987" s="26" t="n"/>
      <c r="C1987" s="27" t="n"/>
      <c r="D1987" s="28">
        <f>IFERROR(IF(B1987="","",VLOOKUP(B1987,'Setup - Materials'!$A$5:$E$504,2,0)),"")</f>
        <v/>
      </c>
      <c r="E1987" s="27" t="n"/>
      <c r="F1987" s="32">
        <f>IF(OR(C1987="",E1987=""),"",C1987*E1987)</f>
        <v/>
      </c>
      <c r="G1987" s="26" t="n"/>
      <c r="H1987" s="26" t="n"/>
    </row>
    <row r="1988">
      <c r="A1988" s="31" t="n"/>
      <c r="B1988" s="26" t="n"/>
      <c r="C1988" s="27" t="n"/>
      <c r="D1988" s="28">
        <f>IFERROR(IF(B1988="","",VLOOKUP(B1988,'Setup - Materials'!$A$5:$E$504,2,0)),"")</f>
        <v/>
      </c>
      <c r="E1988" s="27" t="n"/>
      <c r="F1988" s="32">
        <f>IF(OR(C1988="",E1988=""),"",C1988*E1988)</f>
        <v/>
      </c>
      <c r="G1988" s="26" t="n"/>
      <c r="H1988" s="26" t="n"/>
    </row>
    <row r="1989">
      <c r="A1989" s="31" t="n"/>
      <c r="B1989" s="26" t="n"/>
      <c r="C1989" s="27" t="n"/>
      <c r="D1989" s="28">
        <f>IFERROR(IF(B1989="","",VLOOKUP(B1989,'Setup - Materials'!$A$5:$E$504,2,0)),"")</f>
        <v/>
      </c>
      <c r="E1989" s="27" t="n"/>
      <c r="F1989" s="32">
        <f>IF(OR(C1989="",E1989=""),"",C1989*E1989)</f>
        <v/>
      </c>
      <c r="G1989" s="26" t="n"/>
      <c r="H1989" s="26" t="n"/>
    </row>
    <row r="1990">
      <c r="A1990" s="31" t="n"/>
      <c r="B1990" s="26" t="n"/>
      <c r="C1990" s="27" t="n"/>
      <c r="D1990" s="28">
        <f>IFERROR(IF(B1990="","",VLOOKUP(B1990,'Setup - Materials'!$A$5:$E$504,2,0)),"")</f>
        <v/>
      </c>
      <c r="E1990" s="27" t="n"/>
      <c r="F1990" s="32">
        <f>IF(OR(C1990="",E1990=""),"",C1990*E1990)</f>
        <v/>
      </c>
      <c r="G1990" s="26" t="n"/>
      <c r="H1990" s="26" t="n"/>
    </row>
    <row r="1991">
      <c r="A1991" s="31" t="n"/>
      <c r="B1991" s="26" t="n"/>
      <c r="C1991" s="27" t="n"/>
      <c r="D1991" s="28">
        <f>IFERROR(IF(B1991="","",VLOOKUP(B1991,'Setup - Materials'!$A$5:$E$504,2,0)),"")</f>
        <v/>
      </c>
      <c r="E1991" s="27" t="n"/>
      <c r="F1991" s="32">
        <f>IF(OR(C1991="",E1991=""),"",C1991*E1991)</f>
        <v/>
      </c>
      <c r="G1991" s="26" t="n"/>
      <c r="H1991" s="26" t="n"/>
    </row>
    <row r="1992">
      <c r="A1992" s="31" t="n"/>
      <c r="B1992" s="26" t="n"/>
      <c r="C1992" s="27" t="n"/>
      <c r="D1992" s="28">
        <f>IFERROR(IF(B1992="","",VLOOKUP(B1992,'Setup - Materials'!$A$5:$E$504,2,0)),"")</f>
        <v/>
      </c>
      <c r="E1992" s="27" t="n"/>
      <c r="F1992" s="32">
        <f>IF(OR(C1992="",E1992=""),"",C1992*E1992)</f>
        <v/>
      </c>
      <c r="G1992" s="26" t="n"/>
      <c r="H1992" s="26" t="n"/>
    </row>
    <row r="1993">
      <c r="A1993" s="31" t="n"/>
      <c r="B1993" s="26" t="n"/>
      <c r="C1993" s="27" t="n"/>
      <c r="D1993" s="28">
        <f>IFERROR(IF(B1993="","",VLOOKUP(B1993,'Setup - Materials'!$A$5:$E$504,2,0)),"")</f>
        <v/>
      </c>
      <c r="E1993" s="27" t="n"/>
      <c r="F1993" s="32">
        <f>IF(OR(C1993="",E1993=""),"",C1993*E1993)</f>
        <v/>
      </c>
      <c r="G1993" s="26" t="n"/>
      <c r="H1993" s="26" t="n"/>
    </row>
    <row r="1994">
      <c r="A1994" s="31" t="n"/>
      <c r="B1994" s="26" t="n"/>
      <c r="C1994" s="27" t="n"/>
      <c r="D1994" s="28">
        <f>IFERROR(IF(B1994="","",VLOOKUP(B1994,'Setup - Materials'!$A$5:$E$504,2,0)),"")</f>
        <v/>
      </c>
      <c r="E1994" s="27" t="n"/>
      <c r="F1994" s="32">
        <f>IF(OR(C1994="",E1994=""),"",C1994*E1994)</f>
        <v/>
      </c>
      <c r="G1994" s="26" t="n"/>
      <c r="H1994" s="26" t="n"/>
    </row>
    <row r="1995">
      <c r="A1995" s="31" t="n"/>
      <c r="B1995" s="26" t="n"/>
      <c r="C1995" s="27" t="n"/>
      <c r="D1995" s="28">
        <f>IFERROR(IF(B1995="","",VLOOKUP(B1995,'Setup - Materials'!$A$5:$E$504,2,0)),"")</f>
        <v/>
      </c>
      <c r="E1995" s="27" t="n"/>
      <c r="F1995" s="32">
        <f>IF(OR(C1995="",E1995=""),"",C1995*E1995)</f>
        <v/>
      </c>
      <c r="G1995" s="26" t="n"/>
      <c r="H1995" s="26" t="n"/>
    </row>
    <row r="1996">
      <c r="A1996" s="31" t="n"/>
      <c r="B1996" s="26" t="n"/>
      <c r="C1996" s="27" t="n"/>
      <c r="D1996" s="28">
        <f>IFERROR(IF(B1996="","",VLOOKUP(B1996,'Setup - Materials'!$A$5:$E$504,2,0)),"")</f>
        <v/>
      </c>
      <c r="E1996" s="27" t="n"/>
      <c r="F1996" s="32">
        <f>IF(OR(C1996="",E1996=""),"",C1996*E1996)</f>
        <v/>
      </c>
      <c r="G1996" s="26" t="n"/>
      <c r="H1996" s="26" t="n"/>
    </row>
    <row r="1997">
      <c r="A1997" s="31" t="n"/>
      <c r="B1997" s="26" t="n"/>
      <c r="C1997" s="27" t="n"/>
      <c r="D1997" s="28">
        <f>IFERROR(IF(B1997="","",VLOOKUP(B1997,'Setup - Materials'!$A$5:$E$504,2,0)),"")</f>
        <v/>
      </c>
      <c r="E1997" s="27" t="n"/>
      <c r="F1997" s="32">
        <f>IF(OR(C1997="",E1997=""),"",C1997*E1997)</f>
        <v/>
      </c>
      <c r="G1997" s="26" t="n"/>
      <c r="H1997" s="26" t="n"/>
    </row>
    <row r="1998">
      <c r="A1998" s="31" t="n"/>
      <c r="B1998" s="26" t="n"/>
      <c r="C1998" s="27" t="n"/>
      <c r="D1998" s="28">
        <f>IFERROR(IF(B1998="","",VLOOKUP(B1998,'Setup - Materials'!$A$5:$E$504,2,0)),"")</f>
        <v/>
      </c>
      <c r="E1998" s="27" t="n"/>
      <c r="F1998" s="32">
        <f>IF(OR(C1998="",E1998=""),"",C1998*E1998)</f>
        <v/>
      </c>
      <c r="G1998" s="26" t="n"/>
      <c r="H1998" s="26" t="n"/>
    </row>
    <row r="1999">
      <c r="A1999" s="31" t="n"/>
      <c r="B1999" s="26" t="n"/>
      <c r="C1999" s="27" t="n"/>
      <c r="D1999" s="28">
        <f>IFERROR(IF(B1999="","",VLOOKUP(B1999,'Setup - Materials'!$A$5:$E$504,2,0)),"")</f>
        <v/>
      </c>
      <c r="E1999" s="27" t="n"/>
      <c r="F1999" s="32">
        <f>IF(OR(C1999="",E1999=""),"",C1999*E1999)</f>
        <v/>
      </c>
      <c r="G1999" s="26" t="n"/>
      <c r="H1999" s="26" t="n"/>
    </row>
    <row r="2000">
      <c r="A2000" s="31" t="n"/>
      <c r="B2000" s="26" t="n"/>
      <c r="C2000" s="27" t="n"/>
      <c r="D2000" s="28">
        <f>IFERROR(IF(B2000="","",VLOOKUP(B2000,'Setup - Materials'!$A$5:$E$504,2,0)),"")</f>
        <v/>
      </c>
      <c r="E2000" s="27" t="n"/>
      <c r="F2000" s="32">
        <f>IF(OR(C2000="",E2000=""),"",C2000*E2000)</f>
        <v/>
      </c>
      <c r="G2000" s="26" t="n"/>
      <c r="H2000" s="26" t="n"/>
    </row>
    <row r="2001">
      <c r="A2001" s="31" t="n"/>
      <c r="B2001" s="26" t="n"/>
      <c r="C2001" s="27" t="n"/>
      <c r="D2001" s="28">
        <f>IFERROR(IF(B2001="","",VLOOKUP(B2001,'Setup - Materials'!$A$5:$E$504,2,0)),"")</f>
        <v/>
      </c>
      <c r="E2001" s="27" t="n"/>
      <c r="F2001" s="32">
        <f>IF(OR(C2001="",E2001=""),"",C2001*E2001)</f>
        <v/>
      </c>
      <c r="G2001" s="26" t="n"/>
      <c r="H2001" s="26" t="n"/>
    </row>
    <row r="2002">
      <c r="A2002" s="31" t="n"/>
      <c r="B2002" s="26" t="n"/>
      <c r="C2002" s="27" t="n"/>
      <c r="D2002" s="28">
        <f>IFERROR(IF(B2002="","",VLOOKUP(B2002,'Setup - Materials'!$A$5:$E$504,2,0)),"")</f>
        <v/>
      </c>
      <c r="E2002" s="27" t="n"/>
      <c r="F2002" s="32">
        <f>IF(OR(C2002="",E2002=""),"",C2002*E2002)</f>
        <v/>
      </c>
      <c r="G2002" s="26" t="n"/>
      <c r="H2002" s="26" t="n"/>
    </row>
    <row r="2003">
      <c r="A2003" s="31" t="n"/>
      <c r="B2003" s="26" t="n"/>
      <c r="C2003" s="27" t="n"/>
      <c r="D2003" s="28">
        <f>IFERROR(IF(B2003="","",VLOOKUP(B2003,'Setup - Materials'!$A$5:$E$504,2,0)),"")</f>
        <v/>
      </c>
      <c r="E2003" s="27" t="n"/>
      <c r="F2003" s="32">
        <f>IF(OR(C2003="",E2003=""),"",C2003*E2003)</f>
        <v/>
      </c>
      <c r="G2003" s="26" t="n"/>
      <c r="H2003" s="26" t="n"/>
    </row>
    <row r="2004">
      <c r="A2004" s="31" t="n"/>
      <c r="B2004" s="26" t="n"/>
      <c r="C2004" s="27" t="n"/>
      <c r="D2004" s="28">
        <f>IFERROR(IF(B2004="","",VLOOKUP(B2004,'Setup - Materials'!$A$5:$E$504,2,0)),"")</f>
        <v/>
      </c>
      <c r="E2004" s="27" t="n"/>
      <c r="F2004" s="32">
        <f>IF(OR(C2004="",E2004=""),"",C2004*E2004)</f>
        <v/>
      </c>
      <c r="G2004" s="26" t="n"/>
      <c r="H2004" s="26" t="n"/>
    </row>
    <row r="2005">
      <c r="A2005" s="31" t="n"/>
      <c r="B2005" s="26" t="n"/>
      <c r="C2005" s="27" t="n"/>
      <c r="D2005" s="28">
        <f>IFERROR(IF(B2005="","",VLOOKUP(B2005,'Setup - Materials'!$A$5:$E$504,2,0)),"")</f>
        <v/>
      </c>
      <c r="E2005" s="27" t="n"/>
      <c r="F2005" s="32">
        <f>IF(OR(C2005="",E2005=""),"",C2005*E2005)</f>
        <v/>
      </c>
      <c r="G2005" s="26" t="n"/>
      <c r="H2005" s="26" t="n"/>
    </row>
    <row r="2006">
      <c r="A2006" s="31" t="n"/>
      <c r="B2006" s="26" t="n"/>
      <c r="C2006" s="27" t="n"/>
      <c r="D2006" s="28">
        <f>IFERROR(IF(B2006="","",VLOOKUP(B2006,'Setup - Materials'!$A$5:$E$504,2,0)),"")</f>
        <v/>
      </c>
      <c r="E2006" s="27" t="n"/>
      <c r="F2006" s="32">
        <f>IF(OR(C2006="",E2006=""),"",C2006*E2006)</f>
        <v/>
      </c>
      <c r="G2006" s="26" t="n"/>
      <c r="H2006" s="26" t="n"/>
    </row>
    <row r="2007">
      <c r="A2007" s="31" t="n"/>
      <c r="B2007" s="26" t="n"/>
      <c r="C2007" s="27" t="n"/>
      <c r="D2007" s="28">
        <f>IFERROR(IF(B2007="","",VLOOKUP(B2007,'Setup - Materials'!$A$5:$E$504,2,0)),"")</f>
        <v/>
      </c>
      <c r="E2007" s="27" t="n"/>
      <c r="F2007" s="32">
        <f>IF(OR(C2007="",E2007=""),"",C2007*E2007)</f>
        <v/>
      </c>
      <c r="G2007" s="26" t="n"/>
      <c r="H2007" s="26" t="n"/>
    </row>
    <row r="2008">
      <c r="A2008" s="31" t="n"/>
      <c r="B2008" s="26" t="n"/>
      <c r="C2008" s="27" t="n"/>
      <c r="D2008" s="28">
        <f>IFERROR(IF(B2008="","",VLOOKUP(B2008,'Setup - Materials'!$A$5:$E$504,2,0)),"")</f>
        <v/>
      </c>
      <c r="E2008" s="27" t="n"/>
      <c r="F2008" s="32">
        <f>IF(OR(C2008="",E2008=""),"",C2008*E2008)</f>
        <v/>
      </c>
      <c r="G2008" s="26" t="n"/>
      <c r="H2008" s="26" t="n"/>
    </row>
    <row r="2009">
      <c r="A2009" s="31" t="n"/>
      <c r="B2009" s="26" t="n"/>
      <c r="C2009" s="27" t="n"/>
      <c r="D2009" s="28">
        <f>IFERROR(IF(B2009="","",VLOOKUP(B2009,'Setup - Materials'!$A$5:$E$504,2,0)),"")</f>
        <v/>
      </c>
      <c r="E2009" s="27" t="n"/>
      <c r="F2009" s="32">
        <f>IF(OR(C2009="",E2009=""),"",C2009*E2009)</f>
        <v/>
      </c>
      <c r="G2009" s="26" t="n"/>
      <c r="H2009" s="26" t="n"/>
    </row>
    <row r="2010">
      <c r="A2010" s="31" t="n"/>
      <c r="B2010" s="26" t="n"/>
      <c r="C2010" s="27" t="n"/>
      <c r="D2010" s="28">
        <f>IFERROR(IF(B2010="","",VLOOKUP(B2010,'Setup - Materials'!$A$5:$E$504,2,0)),"")</f>
        <v/>
      </c>
      <c r="E2010" s="27" t="n"/>
      <c r="F2010" s="32">
        <f>IF(OR(C2010="",E2010=""),"",C2010*E2010)</f>
        <v/>
      </c>
      <c r="G2010" s="26" t="n"/>
      <c r="H2010" s="26" t="n"/>
    </row>
    <row r="2011">
      <c r="A2011" s="31" t="n"/>
      <c r="B2011" s="26" t="n"/>
      <c r="C2011" s="27" t="n"/>
      <c r="D2011" s="28">
        <f>IFERROR(IF(B2011="","",VLOOKUP(B2011,'Setup - Materials'!$A$5:$E$504,2,0)),"")</f>
        <v/>
      </c>
      <c r="E2011" s="27" t="n"/>
      <c r="F2011" s="32">
        <f>IF(OR(C2011="",E2011=""),"",C2011*E2011)</f>
        <v/>
      </c>
      <c r="G2011" s="26" t="n"/>
      <c r="H2011" s="26" t="n"/>
    </row>
    <row r="2012">
      <c r="A2012" s="31" t="n"/>
      <c r="B2012" s="26" t="n"/>
      <c r="C2012" s="27" t="n"/>
      <c r="D2012" s="28">
        <f>IFERROR(IF(B2012="","",VLOOKUP(B2012,'Setup - Materials'!$A$5:$E$504,2,0)),"")</f>
        <v/>
      </c>
      <c r="E2012" s="27" t="n"/>
      <c r="F2012" s="32">
        <f>IF(OR(C2012="",E2012=""),"",C2012*E2012)</f>
        <v/>
      </c>
      <c r="G2012" s="26" t="n"/>
      <c r="H2012" s="26" t="n"/>
    </row>
    <row r="2013">
      <c r="A2013" s="31" t="n"/>
      <c r="B2013" s="26" t="n"/>
      <c r="C2013" s="27" t="n"/>
      <c r="D2013" s="28">
        <f>IFERROR(IF(B2013="","",VLOOKUP(B2013,'Setup - Materials'!$A$5:$E$504,2,0)),"")</f>
        <v/>
      </c>
      <c r="E2013" s="27" t="n"/>
      <c r="F2013" s="32">
        <f>IF(OR(C2013="",E2013=""),"",C2013*E2013)</f>
        <v/>
      </c>
      <c r="G2013" s="26" t="n"/>
      <c r="H2013" s="26" t="n"/>
    </row>
    <row r="2014">
      <c r="A2014" s="31" t="n"/>
      <c r="B2014" s="26" t="n"/>
      <c r="C2014" s="27" t="n"/>
      <c r="D2014" s="28">
        <f>IFERROR(IF(B2014="","",VLOOKUP(B2014,'Setup - Materials'!$A$5:$E$504,2,0)),"")</f>
        <v/>
      </c>
      <c r="E2014" s="27" t="n"/>
      <c r="F2014" s="32">
        <f>IF(OR(C2014="",E2014=""),"",C2014*E2014)</f>
        <v/>
      </c>
      <c r="G2014" s="26" t="n"/>
      <c r="H2014" s="26" t="n"/>
    </row>
    <row r="2015">
      <c r="A2015" s="31" t="n"/>
      <c r="B2015" s="26" t="n"/>
      <c r="C2015" s="27" t="n"/>
      <c r="D2015" s="28">
        <f>IFERROR(IF(B2015="","",VLOOKUP(B2015,'Setup - Materials'!$A$5:$E$504,2,0)),"")</f>
        <v/>
      </c>
      <c r="E2015" s="27" t="n"/>
      <c r="F2015" s="32">
        <f>IF(OR(C2015="",E2015=""),"",C2015*E2015)</f>
        <v/>
      </c>
      <c r="G2015" s="26" t="n"/>
      <c r="H2015" s="26" t="n"/>
    </row>
    <row r="2016">
      <c r="A2016" s="31" t="n"/>
      <c r="B2016" s="26" t="n"/>
      <c r="C2016" s="27" t="n"/>
      <c r="D2016" s="28">
        <f>IFERROR(IF(B2016="","",VLOOKUP(B2016,'Setup - Materials'!$A$5:$E$504,2,0)),"")</f>
        <v/>
      </c>
      <c r="E2016" s="27" t="n"/>
      <c r="F2016" s="32">
        <f>IF(OR(C2016="",E2016=""),"",C2016*E2016)</f>
        <v/>
      </c>
      <c r="G2016" s="26" t="n"/>
      <c r="H2016" s="26" t="n"/>
    </row>
    <row r="2017">
      <c r="A2017" s="31" t="n"/>
      <c r="B2017" s="26" t="n"/>
      <c r="C2017" s="27" t="n"/>
      <c r="D2017" s="28">
        <f>IFERROR(IF(B2017="","",VLOOKUP(B2017,'Setup - Materials'!$A$5:$E$504,2,0)),"")</f>
        <v/>
      </c>
      <c r="E2017" s="27" t="n"/>
      <c r="F2017" s="32">
        <f>IF(OR(C2017="",E2017=""),"",C2017*E2017)</f>
        <v/>
      </c>
      <c r="G2017" s="26" t="n"/>
      <c r="H2017" s="26" t="n"/>
    </row>
    <row r="2018">
      <c r="A2018" s="31" t="n"/>
      <c r="B2018" s="26" t="n"/>
      <c r="C2018" s="27" t="n"/>
      <c r="D2018" s="28">
        <f>IFERROR(IF(B2018="","",VLOOKUP(B2018,'Setup - Materials'!$A$5:$E$504,2,0)),"")</f>
        <v/>
      </c>
      <c r="E2018" s="27" t="n"/>
      <c r="F2018" s="32">
        <f>IF(OR(C2018="",E2018=""),"",C2018*E2018)</f>
        <v/>
      </c>
      <c r="G2018" s="26" t="n"/>
      <c r="H2018" s="26" t="n"/>
    </row>
    <row r="2019">
      <c r="A2019" s="31" t="n"/>
      <c r="B2019" s="26" t="n"/>
      <c r="C2019" s="27" t="n"/>
      <c r="D2019" s="28">
        <f>IFERROR(IF(B2019="","",VLOOKUP(B2019,'Setup - Materials'!$A$5:$E$504,2,0)),"")</f>
        <v/>
      </c>
      <c r="E2019" s="27" t="n"/>
      <c r="F2019" s="32">
        <f>IF(OR(C2019="",E2019=""),"",C2019*E2019)</f>
        <v/>
      </c>
      <c r="G2019" s="26" t="n"/>
      <c r="H2019" s="26" t="n"/>
    </row>
    <row r="2020">
      <c r="A2020" s="31" t="n"/>
      <c r="B2020" s="26" t="n"/>
      <c r="C2020" s="27" t="n"/>
      <c r="D2020" s="28">
        <f>IFERROR(IF(B2020="","",VLOOKUP(B2020,'Setup - Materials'!$A$5:$E$504,2,0)),"")</f>
        <v/>
      </c>
      <c r="E2020" s="27" t="n"/>
      <c r="F2020" s="32">
        <f>IF(OR(C2020="",E2020=""),"",C2020*E2020)</f>
        <v/>
      </c>
      <c r="G2020" s="26" t="n"/>
      <c r="H2020" s="26" t="n"/>
    </row>
    <row r="2021">
      <c r="A2021" s="31" t="n"/>
      <c r="B2021" s="26" t="n"/>
      <c r="C2021" s="27" t="n"/>
      <c r="D2021" s="28">
        <f>IFERROR(IF(B2021="","",VLOOKUP(B2021,'Setup - Materials'!$A$5:$E$504,2,0)),"")</f>
        <v/>
      </c>
      <c r="E2021" s="27" t="n"/>
      <c r="F2021" s="32">
        <f>IF(OR(C2021="",E2021=""),"",C2021*E2021)</f>
        <v/>
      </c>
      <c r="G2021" s="26" t="n"/>
      <c r="H2021" s="26" t="n"/>
    </row>
    <row r="2022">
      <c r="A2022" s="31" t="n"/>
      <c r="B2022" s="26" t="n"/>
      <c r="C2022" s="27" t="n"/>
      <c r="D2022" s="28">
        <f>IFERROR(IF(B2022="","",VLOOKUP(B2022,'Setup - Materials'!$A$5:$E$504,2,0)),"")</f>
        <v/>
      </c>
      <c r="E2022" s="27" t="n"/>
      <c r="F2022" s="32">
        <f>IF(OR(C2022="",E2022=""),"",C2022*E2022)</f>
        <v/>
      </c>
      <c r="G2022" s="26" t="n"/>
      <c r="H2022" s="26" t="n"/>
    </row>
    <row r="2023">
      <c r="A2023" s="31" t="n"/>
      <c r="B2023" s="26" t="n"/>
      <c r="C2023" s="27" t="n"/>
      <c r="D2023" s="28">
        <f>IFERROR(IF(B2023="","",VLOOKUP(B2023,'Setup - Materials'!$A$5:$E$504,2,0)),"")</f>
        <v/>
      </c>
      <c r="E2023" s="27" t="n"/>
      <c r="F2023" s="32">
        <f>IF(OR(C2023="",E2023=""),"",C2023*E2023)</f>
        <v/>
      </c>
      <c r="G2023" s="26" t="n"/>
      <c r="H2023" s="26" t="n"/>
    </row>
    <row r="2024">
      <c r="A2024" s="31" t="n"/>
      <c r="B2024" s="26" t="n"/>
      <c r="C2024" s="27" t="n"/>
      <c r="D2024" s="28">
        <f>IFERROR(IF(B2024="","",VLOOKUP(B2024,'Setup - Materials'!$A$5:$E$504,2,0)),"")</f>
        <v/>
      </c>
      <c r="E2024" s="27" t="n"/>
      <c r="F2024" s="32">
        <f>IF(OR(C2024="",E2024=""),"",C2024*E2024)</f>
        <v/>
      </c>
      <c r="G2024" s="26" t="n"/>
      <c r="H2024" s="26" t="n"/>
    </row>
    <row r="2025">
      <c r="A2025" s="31" t="n"/>
      <c r="B2025" s="26" t="n"/>
      <c r="C2025" s="27" t="n"/>
      <c r="D2025" s="28">
        <f>IFERROR(IF(B2025="","",VLOOKUP(B2025,'Setup - Materials'!$A$5:$E$504,2,0)),"")</f>
        <v/>
      </c>
      <c r="E2025" s="27" t="n"/>
      <c r="F2025" s="32">
        <f>IF(OR(C2025="",E2025=""),"",C2025*E2025)</f>
        <v/>
      </c>
      <c r="G2025" s="26" t="n"/>
      <c r="H2025" s="26" t="n"/>
    </row>
    <row r="2026">
      <c r="A2026" s="31" t="n"/>
      <c r="B2026" s="26" t="n"/>
      <c r="C2026" s="27" t="n"/>
      <c r="D2026" s="28">
        <f>IFERROR(IF(B2026="","",VLOOKUP(B2026,'Setup - Materials'!$A$5:$E$504,2,0)),"")</f>
        <v/>
      </c>
      <c r="E2026" s="27" t="n"/>
      <c r="F2026" s="32">
        <f>IF(OR(C2026="",E2026=""),"",C2026*E2026)</f>
        <v/>
      </c>
      <c r="G2026" s="26" t="n"/>
      <c r="H2026" s="26" t="n"/>
    </row>
    <row r="2027">
      <c r="A2027" s="31" t="n"/>
      <c r="B2027" s="26" t="n"/>
      <c r="C2027" s="27" t="n"/>
      <c r="D2027" s="28">
        <f>IFERROR(IF(B2027="","",VLOOKUP(B2027,'Setup - Materials'!$A$5:$E$504,2,0)),"")</f>
        <v/>
      </c>
      <c r="E2027" s="27" t="n"/>
      <c r="F2027" s="32">
        <f>IF(OR(C2027="",E2027=""),"",C2027*E2027)</f>
        <v/>
      </c>
      <c r="G2027" s="26" t="n"/>
      <c r="H2027" s="26" t="n"/>
    </row>
    <row r="2028">
      <c r="A2028" s="31" t="n"/>
      <c r="B2028" s="26" t="n"/>
      <c r="C2028" s="27" t="n"/>
      <c r="D2028" s="28">
        <f>IFERROR(IF(B2028="","",VLOOKUP(B2028,'Setup - Materials'!$A$5:$E$504,2,0)),"")</f>
        <v/>
      </c>
      <c r="E2028" s="27" t="n"/>
      <c r="F2028" s="32">
        <f>IF(OR(C2028="",E2028=""),"",C2028*E2028)</f>
        <v/>
      </c>
      <c r="G2028" s="26" t="n"/>
      <c r="H2028" s="26" t="n"/>
    </row>
    <row r="2029">
      <c r="A2029" s="31" t="n"/>
      <c r="B2029" s="26" t="n"/>
      <c r="C2029" s="27" t="n"/>
      <c r="D2029" s="28">
        <f>IFERROR(IF(B2029="","",VLOOKUP(B2029,'Setup - Materials'!$A$5:$E$504,2,0)),"")</f>
        <v/>
      </c>
      <c r="E2029" s="27" t="n"/>
      <c r="F2029" s="32">
        <f>IF(OR(C2029="",E2029=""),"",C2029*E2029)</f>
        <v/>
      </c>
      <c r="G2029" s="26" t="n"/>
      <c r="H2029" s="26" t="n"/>
    </row>
    <row r="2030">
      <c r="A2030" s="31" t="n"/>
      <c r="B2030" s="26" t="n"/>
      <c r="C2030" s="27" t="n"/>
      <c r="D2030" s="28">
        <f>IFERROR(IF(B2030="","",VLOOKUP(B2030,'Setup - Materials'!$A$5:$E$504,2,0)),"")</f>
        <v/>
      </c>
      <c r="E2030" s="27" t="n"/>
      <c r="F2030" s="32">
        <f>IF(OR(C2030="",E2030=""),"",C2030*E2030)</f>
        <v/>
      </c>
      <c r="G2030" s="26" t="n"/>
      <c r="H2030" s="26" t="n"/>
    </row>
    <row r="2031">
      <c r="A2031" s="31" t="n"/>
      <c r="B2031" s="26" t="n"/>
      <c r="C2031" s="27" t="n"/>
      <c r="D2031" s="28">
        <f>IFERROR(IF(B2031="","",VLOOKUP(B2031,'Setup - Materials'!$A$5:$E$504,2,0)),"")</f>
        <v/>
      </c>
      <c r="E2031" s="27" t="n"/>
      <c r="F2031" s="32">
        <f>IF(OR(C2031="",E2031=""),"",C2031*E2031)</f>
        <v/>
      </c>
      <c r="G2031" s="26" t="n"/>
      <c r="H2031" s="26" t="n"/>
    </row>
    <row r="2032">
      <c r="A2032" s="31" t="n"/>
      <c r="B2032" s="26" t="n"/>
      <c r="C2032" s="27" t="n"/>
      <c r="D2032" s="28">
        <f>IFERROR(IF(B2032="","",VLOOKUP(B2032,'Setup - Materials'!$A$5:$E$504,2,0)),"")</f>
        <v/>
      </c>
      <c r="E2032" s="27" t="n"/>
      <c r="F2032" s="32">
        <f>IF(OR(C2032="",E2032=""),"",C2032*E2032)</f>
        <v/>
      </c>
      <c r="G2032" s="26" t="n"/>
      <c r="H2032" s="26" t="n"/>
    </row>
    <row r="2033">
      <c r="A2033" s="31" t="n"/>
      <c r="B2033" s="26" t="n"/>
      <c r="C2033" s="27" t="n"/>
      <c r="D2033" s="28">
        <f>IFERROR(IF(B2033="","",VLOOKUP(B2033,'Setup - Materials'!$A$5:$E$504,2,0)),"")</f>
        <v/>
      </c>
      <c r="E2033" s="27" t="n"/>
      <c r="F2033" s="32">
        <f>IF(OR(C2033="",E2033=""),"",C2033*E2033)</f>
        <v/>
      </c>
      <c r="G2033" s="26" t="n"/>
      <c r="H2033" s="26" t="n"/>
    </row>
    <row r="2034">
      <c r="A2034" s="31" t="n"/>
      <c r="B2034" s="26" t="n"/>
      <c r="C2034" s="27" t="n"/>
      <c r="D2034" s="28">
        <f>IFERROR(IF(B2034="","",VLOOKUP(B2034,'Setup - Materials'!$A$5:$E$504,2,0)),"")</f>
        <v/>
      </c>
      <c r="E2034" s="27" t="n"/>
      <c r="F2034" s="32">
        <f>IF(OR(C2034="",E2034=""),"",C2034*E2034)</f>
        <v/>
      </c>
      <c r="G2034" s="26" t="n"/>
      <c r="H2034" s="26" t="n"/>
    </row>
    <row r="2035">
      <c r="A2035" s="31" t="n"/>
      <c r="B2035" s="26" t="n"/>
      <c r="C2035" s="27" t="n"/>
      <c r="D2035" s="28">
        <f>IFERROR(IF(B2035="","",VLOOKUP(B2035,'Setup - Materials'!$A$5:$E$504,2,0)),"")</f>
        <v/>
      </c>
      <c r="E2035" s="27" t="n"/>
      <c r="F2035" s="32">
        <f>IF(OR(C2035="",E2035=""),"",C2035*E2035)</f>
        <v/>
      </c>
      <c r="G2035" s="26" t="n"/>
      <c r="H2035" s="26" t="n"/>
    </row>
    <row r="2036">
      <c r="A2036" s="31" t="n"/>
      <c r="B2036" s="26" t="n"/>
      <c r="C2036" s="27" t="n"/>
      <c r="D2036" s="28">
        <f>IFERROR(IF(B2036="","",VLOOKUP(B2036,'Setup - Materials'!$A$5:$E$504,2,0)),"")</f>
        <v/>
      </c>
      <c r="E2036" s="27" t="n"/>
      <c r="F2036" s="32">
        <f>IF(OR(C2036="",E2036=""),"",C2036*E2036)</f>
        <v/>
      </c>
      <c r="G2036" s="26" t="n"/>
      <c r="H2036" s="26" t="n"/>
    </row>
    <row r="2037">
      <c r="A2037" s="31" t="n"/>
      <c r="B2037" s="26" t="n"/>
      <c r="C2037" s="27" t="n"/>
      <c r="D2037" s="28">
        <f>IFERROR(IF(B2037="","",VLOOKUP(B2037,'Setup - Materials'!$A$5:$E$504,2,0)),"")</f>
        <v/>
      </c>
      <c r="E2037" s="27" t="n"/>
      <c r="F2037" s="32">
        <f>IF(OR(C2037="",E2037=""),"",C2037*E2037)</f>
        <v/>
      </c>
      <c r="G2037" s="26" t="n"/>
      <c r="H2037" s="26" t="n"/>
    </row>
    <row r="2038">
      <c r="A2038" s="31" t="n"/>
      <c r="B2038" s="26" t="n"/>
      <c r="C2038" s="27" t="n"/>
      <c r="D2038" s="28">
        <f>IFERROR(IF(B2038="","",VLOOKUP(B2038,'Setup - Materials'!$A$5:$E$504,2,0)),"")</f>
        <v/>
      </c>
      <c r="E2038" s="27" t="n"/>
      <c r="F2038" s="32">
        <f>IF(OR(C2038="",E2038=""),"",C2038*E2038)</f>
        <v/>
      </c>
      <c r="G2038" s="26" t="n"/>
      <c r="H2038" s="26" t="n"/>
    </row>
    <row r="2039">
      <c r="A2039" s="31" t="n"/>
      <c r="B2039" s="26" t="n"/>
      <c r="C2039" s="27" t="n"/>
      <c r="D2039" s="28">
        <f>IFERROR(IF(B2039="","",VLOOKUP(B2039,'Setup - Materials'!$A$5:$E$504,2,0)),"")</f>
        <v/>
      </c>
      <c r="E2039" s="27" t="n"/>
      <c r="F2039" s="32">
        <f>IF(OR(C2039="",E2039=""),"",C2039*E2039)</f>
        <v/>
      </c>
      <c r="G2039" s="26" t="n"/>
      <c r="H2039" s="26" t="n"/>
    </row>
    <row r="2040">
      <c r="A2040" s="31" t="n"/>
      <c r="B2040" s="26" t="n"/>
      <c r="C2040" s="27" t="n"/>
      <c r="D2040" s="28">
        <f>IFERROR(IF(B2040="","",VLOOKUP(B2040,'Setup - Materials'!$A$5:$E$504,2,0)),"")</f>
        <v/>
      </c>
      <c r="E2040" s="27" t="n"/>
      <c r="F2040" s="32">
        <f>IF(OR(C2040="",E2040=""),"",C2040*E2040)</f>
        <v/>
      </c>
      <c r="G2040" s="26" t="n"/>
      <c r="H2040" s="26" t="n"/>
    </row>
    <row r="2041">
      <c r="A2041" s="31" t="n"/>
      <c r="B2041" s="26" t="n"/>
      <c r="C2041" s="27" t="n"/>
      <c r="D2041" s="28">
        <f>IFERROR(IF(B2041="","",VLOOKUP(B2041,'Setup - Materials'!$A$5:$E$504,2,0)),"")</f>
        <v/>
      </c>
      <c r="E2041" s="27" t="n"/>
      <c r="F2041" s="32">
        <f>IF(OR(C2041="",E2041=""),"",C2041*E2041)</f>
        <v/>
      </c>
      <c r="G2041" s="26" t="n"/>
      <c r="H2041" s="26" t="n"/>
    </row>
    <row r="2042">
      <c r="A2042" s="31" t="n"/>
      <c r="B2042" s="26" t="n"/>
      <c r="C2042" s="27" t="n"/>
      <c r="D2042" s="28">
        <f>IFERROR(IF(B2042="","",VLOOKUP(B2042,'Setup - Materials'!$A$5:$E$504,2,0)),"")</f>
        <v/>
      </c>
      <c r="E2042" s="27" t="n"/>
      <c r="F2042" s="32">
        <f>IF(OR(C2042="",E2042=""),"",C2042*E2042)</f>
        <v/>
      </c>
      <c r="G2042" s="26" t="n"/>
      <c r="H2042" s="26" t="n"/>
    </row>
    <row r="2043">
      <c r="A2043" s="31" t="n"/>
      <c r="B2043" s="26" t="n"/>
      <c r="C2043" s="27" t="n"/>
      <c r="D2043" s="28">
        <f>IFERROR(IF(B2043="","",VLOOKUP(B2043,'Setup - Materials'!$A$5:$E$504,2,0)),"")</f>
        <v/>
      </c>
      <c r="E2043" s="27" t="n"/>
      <c r="F2043" s="32">
        <f>IF(OR(C2043="",E2043=""),"",C2043*E2043)</f>
        <v/>
      </c>
      <c r="G2043" s="26" t="n"/>
      <c r="H2043" s="26" t="n"/>
    </row>
    <row r="2044">
      <c r="A2044" s="31" t="n"/>
      <c r="B2044" s="26" t="n"/>
      <c r="C2044" s="27" t="n"/>
      <c r="D2044" s="28">
        <f>IFERROR(IF(B2044="","",VLOOKUP(B2044,'Setup - Materials'!$A$5:$E$504,2,0)),"")</f>
        <v/>
      </c>
      <c r="E2044" s="27" t="n"/>
      <c r="F2044" s="32">
        <f>IF(OR(C2044="",E2044=""),"",C2044*E2044)</f>
        <v/>
      </c>
      <c r="G2044" s="26" t="n"/>
      <c r="H2044" s="26" t="n"/>
    </row>
    <row r="2045">
      <c r="A2045" s="31" t="n"/>
      <c r="B2045" s="26" t="n"/>
      <c r="C2045" s="27" t="n"/>
      <c r="D2045" s="28">
        <f>IFERROR(IF(B2045="","",VLOOKUP(B2045,'Setup - Materials'!$A$5:$E$504,2,0)),"")</f>
        <v/>
      </c>
      <c r="E2045" s="27" t="n"/>
      <c r="F2045" s="32">
        <f>IF(OR(C2045="",E2045=""),"",C2045*E2045)</f>
        <v/>
      </c>
      <c r="G2045" s="26" t="n"/>
      <c r="H2045" s="26" t="n"/>
    </row>
    <row r="2046">
      <c r="A2046" s="31" t="n"/>
      <c r="B2046" s="26" t="n"/>
      <c r="C2046" s="27" t="n"/>
      <c r="D2046" s="28">
        <f>IFERROR(IF(B2046="","",VLOOKUP(B2046,'Setup - Materials'!$A$5:$E$504,2,0)),"")</f>
        <v/>
      </c>
      <c r="E2046" s="27" t="n"/>
      <c r="F2046" s="32">
        <f>IF(OR(C2046="",E2046=""),"",C2046*E2046)</f>
        <v/>
      </c>
      <c r="G2046" s="26" t="n"/>
      <c r="H2046" s="26" t="n"/>
    </row>
    <row r="2047">
      <c r="A2047" s="31" t="n"/>
      <c r="B2047" s="26" t="n"/>
      <c r="C2047" s="27" t="n"/>
      <c r="D2047" s="28">
        <f>IFERROR(IF(B2047="","",VLOOKUP(B2047,'Setup - Materials'!$A$5:$E$504,2,0)),"")</f>
        <v/>
      </c>
      <c r="E2047" s="27" t="n"/>
      <c r="F2047" s="32">
        <f>IF(OR(C2047="",E2047=""),"",C2047*E2047)</f>
        <v/>
      </c>
      <c r="G2047" s="26" t="n"/>
      <c r="H2047" s="26" t="n"/>
    </row>
    <row r="2048">
      <c r="A2048" s="31" t="n"/>
      <c r="B2048" s="26" t="n"/>
      <c r="C2048" s="27" t="n"/>
      <c r="D2048" s="28">
        <f>IFERROR(IF(B2048="","",VLOOKUP(B2048,'Setup - Materials'!$A$5:$E$504,2,0)),"")</f>
        <v/>
      </c>
      <c r="E2048" s="27" t="n"/>
      <c r="F2048" s="32">
        <f>IF(OR(C2048="",E2048=""),"",C2048*E2048)</f>
        <v/>
      </c>
      <c r="G2048" s="26" t="n"/>
      <c r="H2048" s="26" t="n"/>
    </row>
    <row r="2049">
      <c r="A2049" s="31" t="n"/>
      <c r="B2049" s="26" t="n"/>
      <c r="C2049" s="27" t="n"/>
      <c r="D2049" s="28">
        <f>IFERROR(IF(B2049="","",VLOOKUP(B2049,'Setup - Materials'!$A$5:$E$504,2,0)),"")</f>
        <v/>
      </c>
      <c r="E2049" s="27" t="n"/>
      <c r="F2049" s="32">
        <f>IF(OR(C2049="",E2049=""),"",C2049*E2049)</f>
        <v/>
      </c>
      <c r="G2049" s="26" t="n"/>
      <c r="H2049" s="26" t="n"/>
    </row>
    <row r="2050">
      <c r="A2050" s="31" t="n"/>
      <c r="B2050" s="26" t="n"/>
      <c r="C2050" s="27" t="n"/>
      <c r="D2050" s="28">
        <f>IFERROR(IF(B2050="","",VLOOKUP(B2050,'Setup - Materials'!$A$5:$E$504,2,0)),"")</f>
        <v/>
      </c>
      <c r="E2050" s="27" t="n"/>
      <c r="F2050" s="32">
        <f>IF(OR(C2050="",E2050=""),"",C2050*E2050)</f>
        <v/>
      </c>
      <c r="G2050" s="26" t="n"/>
      <c r="H2050" s="26" t="n"/>
    </row>
    <row r="2051">
      <c r="A2051" s="31" t="n"/>
      <c r="B2051" s="26" t="n"/>
      <c r="C2051" s="27" t="n"/>
      <c r="D2051" s="28">
        <f>IFERROR(IF(B2051="","",VLOOKUP(B2051,'Setup - Materials'!$A$5:$E$504,2,0)),"")</f>
        <v/>
      </c>
      <c r="E2051" s="27" t="n"/>
      <c r="F2051" s="32">
        <f>IF(OR(C2051="",E2051=""),"",C2051*E2051)</f>
        <v/>
      </c>
      <c r="G2051" s="26" t="n"/>
      <c r="H2051" s="26" t="n"/>
    </row>
    <row r="2052">
      <c r="A2052" s="31" t="n"/>
      <c r="B2052" s="26" t="n"/>
      <c r="C2052" s="27" t="n"/>
      <c r="D2052" s="28">
        <f>IFERROR(IF(B2052="","",VLOOKUP(B2052,'Setup - Materials'!$A$5:$E$504,2,0)),"")</f>
        <v/>
      </c>
      <c r="E2052" s="27" t="n"/>
      <c r="F2052" s="32">
        <f>IF(OR(C2052="",E2052=""),"",C2052*E2052)</f>
        <v/>
      </c>
      <c r="G2052" s="26" t="n"/>
      <c r="H2052" s="26" t="n"/>
    </row>
    <row r="2053">
      <c r="A2053" s="31" t="n"/>
      <c r="B2053" s="26" t="n"/>
      <c r="C2053" s="27" t="n"/>
      <c r="D2053" s="28">
        <f>IFERROR(IF(B2053="","",VLOOKUP(B2053,'Setup - Materials'!$A$5:$E$504,2,0)),"")</f>
        <v/>
      </c>
      <c r="E2053" s="27" t="n"/>
      <c r="F2053" s="32">
        <f>IF(OR(C2053="",E2053=""),"",C2053*E2053)</f>
        <v/>
      </c>
      <c r="G2053" s="26" t="n"/>
      <c r="H2053" s="26" t="n"/>
    </row>
    <row r="2054">
      <c r="A2054" s="31" t="n"/>
      <c r="B2054" s="26" t="n"/>
      <c r="C2054" s="27" t="n"/>
      <c r="D2054" s="28">
        <f>IFERROR(IF(B2054="","",VLOOKUP(B2054,'Setup - Materials'!$A$5:$E$504,2,0)),"")</f>
        <v/>
      </c>
      <c r="E2054" s="27" t="n"/>
      <c r="F2054" s="32">
        <f>IF(OR(C2054="",E2054=""),"",C2054*E2054)</f>
        <v/>
      </c>
      <c r="G2054" s="26" t="n"/>
      <c r="H2054" s="26" t="n"/>
    </row>
    <row r="2055">
      <c r="A2055" s="31" t="n"/>
      <c r="B2055" s="26" t="n"/>
      <c r="C2055" s="27" t="n"/>
      <c r="D2055" s="28">
        <f>IFERROR(IF(B2055="","",VLOOKUP(B2055,'Setup - Materials'!$A$5:$E$504,2,0)),"")</f>
        <v/>
      </c>
      <c r="E2055" s="27" t="n"/>
      <c r="F2055" s="32">
        <f>IF(OR(C2055="",E2055=""),"",C2055*E2055)</f>
        <v/>
      </c>
      <c r="G2055" s="26" t="n"/>
      <c r="H2055" s="26" t="n"/>
    </row>
    <row r="2056">
      <c r="A2056" s="31" t="n"/>
      <c r="B2056" s="26" t="n"/>
      <c r="C2056" s="27" t="n"/>
      <c r="D2056" s="28">
        <f>IFERROR(IF(B2056="","",VLOOKUP(B2056,'Setup - Materials'!$A$5:$E$504,2,0)),"")</f>
        <v/>
      </c>
      <c r="E2056" s="27" t="n"/>
      <c r="F2056" s="32">
        <f>IF(OR(C2056="",E2056=""),"",C2056*E2056)</f>
        <v/>
      </c>
      <c r="G2056" s="26" t="n"/>
      <c r="H2056" s="26" t="n"/>
    </row>
    <row r="2057">
      <c r="A2057" s="31" t="n"/>
      <c r="B2057" s="26" t="n"/>
      <c r="C2057" s="27" t="n"/>
      <c r="D2057" s="28">
        <f>IFERROR(IF(B2057="","",VLOOKUP(B2057,'Setup - Materials'!$A$5:$E$504,2,0)),"")</f>
        <v/>
      </c>
      <c r="E2057" s="27" t="n"/>
      <c r="F2057" s="32">
        <f>IF(OR(C2057="",E2057=""),"",C2057*E2057)</f>
        <v/>
      </c>
      <c r="G2057" s="26" t="n"/>
      <c r="H2057" s="26" t="n"/>
    </row>
    <row r="2058">
      <c r="A2058" s="31" t="n"/>
      <c r="B2058" s="26" t="n"/>
      <c r="C2058" s="27" t="n"/>
      <c r="D2058" s="28">
        <f>IFERROR(IF(B2058="","",VLOOKUP(B2058,'Setup - Materials'!$A$5:$E$504,2,0)),"")</f>
        <v/>
      </c>
      <c r="E2058" s="27" t="n"/>
      <c r="F2058" s="32">
        <f>IF(OR(C2058="",E2058=""),"",C2058*E2058)</f>
        <v/>
      </c>
      <c r="G2058" s="26" t="n"/>
      <c r="H2058" s="26" t="n"/>
    </row>
    <row r="2059">
      <c r="A2059" s="31" t="n"/>
      <c r="B2059" s="26" t="n"/>
      <c r="C2059" s="27" t="n"/>
      <c r="D2059" s="28">
        <f>IFERROR(IF(B2059="","",VLOOKUP(B2059,'Setup - Materials'!$A$5:$E$504,2,0)),"")</f>
        <v/>
      </c>
      <c r="E2059" s="27" t="n"/>
      <c r="F2059" s="32">
        <f>IF(OR(C2059="",E2059=""),"",C2059*E2059)</f>
        <v/>
      </c>
      <c r="G2059" s="26" t="n"/>
      <c r="H2059" s="26" t="n"/>
    </row>
    <row r="2060">
      <c r="A2060" s="31" t="n"/>
      <c r="B2060" s="26" t="n"/>
      <c r="C2060" s="27" t="n"/>
      <c r="D2060" s="28">
        <f>IFERROR(IF(B2060="","",VLOOKUP(B2060,'Setup - Materials'!$A$5:$E$504,2,0)),"")</f>
        <v/>
      </c>
      <c r="E2060" s="27" t="n"/>
      <c r="F2060" s="32">
        <f>IF(OR(C2060="",E2060=""),"",C2060*E2060)</f>
        <v/>
      </c>
      <c r="G2060" s="26" t="n"/>
      <c r="H2060" s="26" t="n"/>
    </row>
    <row r="2061">
      <c r="A2061" s="31" t="n"/>
      <c r="B2061" s="26" t="n"/>
      <c r="C2061" s="27" t="n"/>
      <c r="D2061" s="28">
        <f>IFERROR(IF(B2061="","",VLOOKUP(B2061,'Setup - Materials'!$A$5:$E$504,2,0)),"")</f>
        <v/>
      </c>
      <c r="E2061" s="27" t="n"/>
      <c r="F2061" s="32">
        <f>IF(OR(C2061="",E2061=""),"",C2061*E2061)</f>
        <v/>
      </c>
      <c r="G2061" s="26" t="n"/>
      <c r="H2061" s="26" t="n"/>
    </row>
    <row r="2062">
      <c r="A2062" s="31" t="n"/>
      <c r="B2062" s="26" t="n"/>
      <c r="C2062" s="27" t="n"/>
      <c r="D2062" s="28">
        <f>IFERROR(IF(B2062="","",VLOOKUP(B2062,'Setup - Materials'!$A$5:$E$504,2,0)),"")</f>
        <v/>
      </c>
      <c r="E2062" s="27" t="n"/>
      <c r="F2062" s="32">
        <f>IF(OR(C2062="",E2062=""),"",C2062*E2062)</f>
        <v/>
      </c>
      <c r="G2062" s="26" t="n"/>
      <c r="H2062" s="26" t="n"/>
    </row>
    <row r="2063">
      <c r="A2063" s="31" t="n"/>
      <c r="B2063" s="26" t="n"/>
      <c r="C2063" s="27" t="n"/>
      <c r="D2063" s="28">
        <f>IFERROR(IF(B2063="","",VLOOKUP(B2063,'Setup - Materials'!$A$5:$E$504,2,0)),"")</f>
        <v/>
      </c>
      <c r="E2063" s="27" t="n"/>
      <c r="F2063" s="32">
        <f>IF(OR(C2063="",E2063=""),"",C2063*E2063)</f>
        <v/>
      </c>
      <c r="G2063" s="26" t="n"/>
      <c r="H2063" s="26" t="n"/>
    </row>
    <row r="2064">
      <c r="A2064" s="31" t="n"/>
      <c r="B2064" s="26" t="n"/>
      <c r="C2064" s="27" t="n"/>
      <c r="D2064" s="28">
        <f>IFERROR(IF(B2064="","",VLOOKUP(B2064,'Setup - Materials'!$A$5:$E$504,2,0)),"")</f>
        <v/>
      </c>
      <c r="E2064" s="27" t="n"/>
      <c r="F2064" s="32">
        <f>IF(OR(C2064="",E2064=""),"",C2064*E2064)</f>
        <v/>
      </c>
      <c r="G2064" s="26" t="n"/>
      <c r="H2064" s="26" t="n"/>
    </row>
    <row r="2065">
      <c r="A2065" s="31" t="n"/>
      <c r="B2065" s="26" t="n"/>
      <c r="C2065" s="27" t="n"/>
      <c r="D2065" s="28">
        <f>IFERROR(IF(B2065="","",VLOOKUP(B2065,'Setup - Materials'!$A$5:$E$504,2,0)),"")</f>
        <v/>
      </c>
      <c r="E2065" s="27" t="n"/>
      <c r="F2065" s="32">
        <f>IF(OR(C2065="",E2065=""),"",C2065*E2065)</f>
        <v/>
      </c>
      <c r="G2065" s="26" t="n"/>
      <c r="H2065" s="26" t="n"/>
    </row>
    <row r="2066">
      <c r="A2066" s="31" t="n"/>
      <c r="B2066" s="26" t="n"/>
      <c r="C2066" s="27" t="n"/>
      <c r="D2066" s="28">
        <f>IFERROR(IF(B2066="","",VLOOKUP(B2066,'Setup - Materials'!$A$5:$E$504,2,0)),"")</f>
        <v/>
      </c>
      <c r="E2066" s="27" t="n"/>
      <c r="F2066" s="32">
        <f>IF(OR(C2066="",E2066=""),"",C2066*E2066)</f>
        <v/>
      </c>
      <c r="G2066" s="26" t="n"/>
      <c r="H2066" s="26" t="n"/>
    </row>
    <row r="2067">
      <c r="A2067" s="31" t="n"/>
      <c r="B2067" s="26" t="n"/>
      <c r="C2067" s="27" t="n"/>
      <c r="D2067" s="28">
        <f>IFERROR(IF(B2067="","",VLOOKUP(B2067,'Setup - Materials'!$A$5:$E$504,2,0)),"")</f>
        <v/>
      </c>
      <c r="E2067" s="27" t="n"/>
      <c r="F2067" s="32">
        <f>IF(OR(C2067="",E2067=""),"",C2067*E2067)</f>
        <v/>
      </c>
      <c r="G2067" s="26" t="n"/>
      <c r="H2067" s="26" t="n"/>
    </row>
    <row r="2068">
      <c r="A2068" s="31" t="n"/>
      <c r="B2068" s="26" t="n"/>
      <c r="C2068" s="27" t="n"/>
      <c r="D2068" s="28">
        <f>IFERROR(IF(B2068="","",VLOOKUP(B2068,'Setup - Materials'!$A$5:$E$504,2,0)),"")</f>
        <v/>
      </c>
      <c r="E2068" s="27" t="n"/>
      <c r="F2068" s="32">
        <f>IF(OR(C2068="",E2068=""),"",C2068*E2068)</f>
        <v/>
      </c>
      <c r="G2068" s="26" t="n"/>
      <c r="H2068" s="26" t="n"/>
    </row>
    <row r="2069">
      <c r="A2069" s="31" t="n"/>
      <c r="B2069" s="26" t="n"/>
      <c r="C2069" s="27" t="n"/>
      <c r="D2069" s="28">
        <f>IFERROR(IF(B2069="","",VLOOKUP(B2069,'Setup - Materials'!$A$5:$E$504,2,0)),"")</f>
        <v/>
      </c>
      <c r="E2069" s="27" t="n"/>
      <c r="F2069" s="32">
        <f>IF(OR(C2069="",E2069=""),"",C2069*E2069)</f>
        <v/>
      </c>
      <c r="G2069" s="26" t="n"/>
      <c r="H2069" s="26" t="n"/>
    </row>
    <row r="2070">
      <c r="A2070" s="31" t="n"/>
      <c r="B2070" s="26" t="n"/>
      <c r="C2070" s="27" t="n"/>
      <c r="D2070" s="28">
        <f>IFERROR(IF(B2070="","",VLOOKUP(B2070,'Setup - Materials'!$A$5:$E$504,2,0)),"")</f>
        <v/>
      </c>
      <c r="E2070" s="27" t="n"/>
      <c r="F2070" s="32">
        <f>IF(OR(C2070="",E2070=""),"",C2070*E2070)</f>
        <v/>
      </c>
      <c r="G2070" s="26" t="n"/>
      <c r="H2070" s="26" t="n"/>
    </row>
    <row r="2071">
      <c r="A2071" s="31" t="n"/>
      <c r="B2071" s="26" t="n"/>
      <c r="C2071" s="27" t="n"/>
      <c r="D2071" s="28">
        <f>IFERROR(IF(B2071="","",VLOOKUP(B2071,'Setup - Materials'!$A$5:$E$504,2,0)),"")</f>
        <v/>
      </c>
      <c r="E2071" s="27" t="n"/>
      <c r="F2071" s="32">
        <f>IF(OR(C2071="",E2071=""),"",C2071*E2071)</f>
        <v/>
      </c>
      <c r="G2071" s="26" t="n"/>
      <c r="H2071" s="26" t="n"/>
    </row>
    <row r="2072">
      <c r="A2072" s="31" t="n"/>
      <c r="B2072" s="26" t="n"/>
      <c r="C2072" s="27" t="n"/>
      <c r="D2072" s="28">
        <f>IFERROR(IF(B2072="","",VLOOKUP(B2072,'Setup - Materials'!$A$5:$E$504,2,0)),"")</f>
        <v/>
      </c>
      <c r="E2072" s="27" t="n"/>
      <c r="F2072" s="32">
        <f>IF(OR(C2072="",E2072=""),"",C2072*E2072)</f>
        <v/>
      </c>
      <c r="G2072" s="26" t="n"/>
      <c r="H2072" s="26" t="n"/>
    </row>
    <row r="2073">
      <c r="A2073" s="31" t="n"/>
      <c r="B2073" s="26" t="n"/>
      <c r="C2073" s="27" t="n"/>
      <c r="D2073" s="28">
        <f>IFERROR(IF(B2073="","",VLOOKUP(B2073,'Setup - Materials'!$A$5:$E$504,2,0)),"")</f>
        <v/>
      </c>
      <c r="E2073" s="27" t="n"/>
      <c r="F2073" s="32">
        <f>IF(OR(C2073="",E2073=""),"",C2073*E2073)</f>
        <v/>
      </c>
      <c r="G2073" s="26" t="n"/>
      <c r="H2073" s="26" t="n"/>
    </row>
    <row r="2074">
      <c r="A2074" s="31" t="n"/>
      <c r="B2074" s="26" t="n"/>
      <c r="C2074" s="27" t="n"/>
      <c r="D2074" s="28">
        <f>IFERROR(IF(B2074="","",VLOOKUP(B2074,'Setup - Materials'!$A$5:$E$504,2,0)),"")</f>
        <v/>
      </c>
      <c r="E2074" s="27" t="n"/>
      <c r="F2074" s="32">
        <f>IF(OR(C2074="",E2074=""),"",C2074*E2074)</f>
        <v/>
      </c>
      <c r="G2074" s="26" t="n"/>
      <c r="H2074" s="26" t="n"/>
    </row>
    <row r="2075">
      <c r="A2075" s="31" t="n"/>
      <c r="B2075" s="26" t="n"/>
      <c r="C2075" s="27" t="n"/>
      <c r="D2075" s="28">
        <f>IFERROR(IF(B2075="","",VLOOKUP(B2075,'Setup - Materials'!$A$5:$E$504,2,0)),"")</f>
        <v/>
      </c>
      <c r="E2075" s="27" t="n"/>
      <c r="F2075" s="32">
        <f>IF(OR(C2075="",E2075=""),"",C2075*E2075)</f>
        <v/>
      </c>
      <c r="G2075" s="26" t="n"/>
      <c r="H2075" s="26" t="n"/>
    </row>
    <row r="2076">
      <c r="A2076" s="31" t="n"/>
      <c r="B2076" s="26" t="n"/>
      <c r="C2076" s="27" t="n"/>
      <c r="D2076" s="28">
        <f>IFERROR(IF(B2076="","",VLOOKUP(B2076,'Setup - Materials'!$A$5:$E$504,2,0)),"")</f>
        <v/>
      </c>
      <c r="E2076" s="27" t="n"/>
      <c r="F2076" s="32">
        <f>IF(OR(C2076="",E2076=""),"",C2076*E2076)</f>
        <v/>
      </c>
      <c r="G2076" s="26" t="n"/>
      <c r="H2076" s="26" t="n"/>
    </row>
    <row r="2077">
      <c r="A2077" s="31" t="n"/>
      <c r="B2077" s="26" t="n"/>
      <c r="C2077" s="27" t="n"/>
      <c r="D2077" s="28">
        <f>IFERROR(IF(B2077="","",VLOOKUP(B2077,'Setup - Materials'!$A$5:$E$504,2,0)),"")</f>
        <v/>
      </c>
      <c r="E2077" s="27" t="n"/>
      <c r="F2077" s="32">
        <f>IF(OR(C2077="",E2077=""),"",C2077*E2077)</f>
        <v/>
      </c>
      <c r="G2077" s="26" t="n"/>
      <c r="H2077" s="26" t="n"/>
    </row>
    <row r="2078">
      <c r="A2078" s="31" t="n"/>
      <c r="B2078" s="26" t="n"/>
      <c r="C2078" s="27" t="n"/>
      <c r="D2078" s="28">
        <f>IFERROR(IF(B2078="","",VLOOKUP(B2078,'Setup - Materials'!$A$5:$E$504,2,0)),"")</f>
        <v/>
      </c>
      <c r="E2078" s="27" t="n"/>
      <c r="F2078" s="32">
        <f>IF(OR(C2078="",E2078=""),"",C2078*E2078)</f>
        <v/>
      </c>
      <c r="G2078" s="26" t="n"/>
      <c r="H2078" s="26" t="n"/>
    </row>
    <row r="2079">
      <c r="A2079" s="31" t="n"/>
      <c r="B2079" s="26" t="n"/>
      <c r="C2079" s="27" t="n"/>
      <c r="D2079" s="28">
        <f>IFERROR(IF(B2079="","",VLOOKUP(B2079,'Setup - Materials'!$A$5:$E$504,2,0)),"")</f>
        <v/>
      </c>
      <c r="E2079" s="27" t="n"/>
      <c r="F2079" s="32">
        <f>IF(OR(C2079="",E2079=""),"",C2079*E2079)</f>
        <v/>
      </c>
      <c r="G2079" s="26" t="n"/>
      <c r="H2079" s="26" t="n"/>
    </row>
    <row r="2080">
      <c r="A2080" s="31" t="n"/>
      <c r="B2080" s="26" t="n"/>
      <c r="C2080" s="27" t="n"/>
      <c r="D2080" s="28">
        <f>IFERROR(IF(B2080="","",VLOOKUP(B2080,'Setup - Materials'!$A$5:$E$504,2,0)),"")</f>
        <v/>
      </c>
      <c r="E2080" s="27" t="n"/>
      <c r="F2080" s="32">
        <f>IF(OR(C2080="",E2080=""),"",C2080*E2080)</f>
        <v/>
      </c>
      <c r="G2080" s="26" t="n"/>
      <c r="H2080" s="26" t="n"/>
    </row>
    <row r="2081">
      <c r="A2081" s="31" t="n"/>
      <c r="B2081" s="26" t="n"/>
      <c r="C2081" s="27" t="n"/>
      <c r="D2081" s="28">
        <f>IFERROR(IF(B2081="","",VLOOKUP(B2081,'Setup - Materials'!$A$5:$E$504,2,0)),"")</f>
        <v/>
      </c>
      <c r="E2081" s="27" t="n"/>
      <c r="F2081" s="32">
        <f>IF(OR(C2081="",E2081=""),"",C2081*E2081)</f>
        <v/>
      </c>
      <c r="G2081" s="26" t="n"/>
      <c r="H2081" s="26" t="n"/>
    </row>
    <row r="2082">
      <c r="A2082" s="31" t="n"/>
      <c r="B2082" s="26" t="n"/>
      <c r="C2082" s="27" t="n"/>
      <c r="D2082" s="28">
        <f>IFERROR(IF(B2082="","",VLOOKUP(B2082,'Setup - Materials'!$A$5:$E$504,2,0)),"")</f>
        <v/>
      </c>
      <c r="E2082" s="27" t="n"/>
      <c r="F2082" s="32">
        <f>IF(OR(C2082="",E2082=""),"",C2082*E2082)</f>
        <v/>
      </c>
      <c r="G2082" s="26" t="n"/>
      <c r="H2082" s="26" t="n"/>
    </row>
    <row r="2083">
      <c r="A2083" s="31" t="n"/>
      <c r="B2083" s="26" t="n"/>
      <c r="C2083" s="27" t="n"/>
      <c r="D2083" s="28">
        <f>IFERROR(IF(B2083="","",VLOOKUP(B2083,'Setup - Materials'!$A$5:$E$504,2,0)),"")</f>
        <v/>
      </c>
      <c r="E2083" s="27" t="n"/>
      <c r="F2083" s="32">
        <f>IF(OR(C2083="",E2083=""),"",C2083*E2083)</f>
        <v/>
      </c>
      <c r="G2083" s="26" t="n"/>
      <c r="H2083" s="26" t="n"/>
    </row>
    <row r="2084">
      <c r="A2084" s="31" t="n"/>
      <c r="B2084" s="26" t="n"/>
      <c r="C2084" s="27" t="n"/>
      <c r="D2084" s="28">
        <f>IFERROR(IF(B2084="","",VLOOKUP(B2084,'Setup - Materials'!$A$5:$E$504,2,0)),"")</f>
        <v/>
      </c>
      <c r="E2084" s="27" t="n"/>
      <c r="F2084" s="32">
        <f>IF(OR(C2084="",E2084=""),"",C2084*E2084)</f>
        <v/>
      </c>
      <c r="G2084" s="26" t="n"/>
      <c r="H2084" s="26" t="n"/>
    </row>
    <row r="2085">
      <c r="A2085" s="31" t="n"/>
      <c r="B2085" s="26" t="n"/>
      <c r="C2085" s="27" t="n"/>
      <c r="D2085" s="28">
        <f>IFERROR(IF(B2085="","",VLOOKUP(B2085,'Setup - Materials'!$A$5:$E$504,2,0)),"")</f>
        <v/>
      </c>
      <c r="E2085" s="27" t="n"/>
      <c r="F2085" s="32">
        <f>IF(OR(C2085="",E2085=""),"",C2085*E2085)</f>
        <v/>
      </c>
      <c r="G2085" s="26" t="n"/>
      <c r="H2085" s="26" t="n"/>
    </row>
    <row r="2086">
      <c r="A2086" s="31" t="n"/>
      <c r="B2086" s="26" t="n"/>
      <c r="C2086" s="27" t="n"/>
      <c r="D2086" s="28">
        <f>IFERROR(IF(B2086="","",VLOOKUP(B2086,'Setup - Materials'!$A$5:$E$504,2,0)),"")</f>
        <v/>
      </c>
      <c r="E2086" s="27" t="n"/>
      <c r="F2086" s="32">
        <f>IF(OR(C2086="",E2086=""),"",C2086*E2086)</f>
        <v/>
      </c>
      <c r="G2086" s="26" t="n"/>
      <c r="H2086" s="26" t="n"/>
    </row>
    <row r="2087">
      <c r="A2087" s="31" t="n"/>
      <c r="B2087" s="26" t="n"/>
      <c r="C2087" s="27" t="n"/>
      <c r="D2087" s="28">
        <f>IFERROR(IF(B2087="","",VLOOKUP(B2087,'Setup - Materials'!$A$5:$E$504,2,0)),"")</f>
        <v/>
      </c>
      <c r="E2087" s="27" t="n"/>
      <c r="F2087" s="32">
        <f>IF(OR(C2087="",E2087=""),"",C2087*E2087)</f>
        <v/>
      </c>
      <c r="G2087" s="26" t="n"/>
      <c r="H2087" s="26" t="n"/>
    </row>
    <row r="2088">
      <c r="A2088" s="31" t="n"/>
      <c r="B2088" s="26" t="n"/>
      <c r="C2088" s="27" t="n"/>
      <c r="D2088" s="28">
        <f>IFERROR(IF(B2088="","",VLOOKUP(B2088,'Setup - Materials'!$A$5:$E$504,2,0)),"")</f>
        <v/>
      </c>
      <c r="E2088" s="27" t="n"/>
      <c r="F2088" s="32">
        <f>IF(OR(C2088="",E2088=""),"",C2088*E2088)</f>
        <v/>
      </c>
      <c r="G2088" s="26" t="n"/>
      <c r="H2088" s="26" t="n"/>
    </row>
    <row r="2089">
      <c r="A2089" s="31" t="n"/>
      <c r="B2089" s="26" t="n"/>
      <c r="C2089" s="27" t="n"/>
      <c r="D2089" s="28">
        <f>IFERROR(IF(B2089="","",VLOOKUP(B2089,'Setup - Materials'!$A$5:$E$504,2,0)),"")</f>
        <v/>
      </c>
      <c r="E2089" s="27" t="n"/>
      <c r="F2089" s="32">
        <f>IF(OR(C2089="",E2089=""),"",C2089*E2089)</f>
        <v/>
      </c>
      <c r="G2089" s="26" t="n"/>
      <c r="H2089" s="26" t="n"/>
    </row>
    <row r="2090">
      <c r="A2090" s="31" t="n"/>
      <c r="B2090" s="26" t="n"/>
      <c r="C2090" s="27" t="n"/>
      <c r="D2090" s="28">
        <f>IFERROR(IF(B2090="","",VLOOKUP(B2090,'Setup - Materials'!$A$5:$E$504,2,0)),"")</f>
        <v/>
      </c>
      <c r="E2090" s="27" t="n"/>
      <c r="F2090" s="32">
        <f>IF(OR(C2090="",E2090=""),"",C2090*E2090)</f>
        <v/>
      </c>
      <c r="G2090" s="26" t="n"/>
      <c r="H2090" s="26" t="n"/>
    </row>
    <row r="2091">
      <c r="A2091" s="31" t="n"/>
      <c r="B2091" s="26" t="n"/>
      <c r="C2091" s="27" t="n"/>
      <c r="D2091" s="28">
        <f>IFERROR(IF(B2091="","",VLOOKUP(B2091,'Setup - Materials'!$A$5:$E$504,2,0)),"")</f>
        <v/>
      </c>
      <c r="E2091" s="27" t="n"/>
      <c r="F2091" s="32">
        <f>IF(OR(C2091="",E2091=""),"",C2091*E2091)</f>
        <v/>
      </c>
      <c r="G2091" s="26" t="n"/>
      <c r="H2091" s="26" t="n"/>
    </row>
    <row r="2092">
      <c r="A2092" s="31" t="n"/>
      <c r="B2092" s="26" t="n"/>
      <c r="C2092" s="27" t="n"/>
      <c r="D2092" s="28">
        <f>IFERROR(IF(B2092="","",VLOOKUP(B2092,'Setup - Materials'!$A$5:$E$504,2,0)),"")</f>
        <v/>
      </c>
      <c r="E2092" s="27" t="n"/>
      <c r="F2092" s="32">
        <f>IF(OR(C2092="",E2092=""),"",C2092*E2092)</f>
        <v/>
      </c>
      <c r="G2092" s="26" t="n"/>
      <c r="H2092" s="26" t="n"/>
    </row>
    <row r="2093">
      <c r="A2093" s="31" t="n"/>
      <c r="B2093" s="26" t="n"/>
      <c r="C2093" s="27" t="n"/>
      <c r="D2093" s="28">
        <f>IFERROR(IF(B2093="","",VLOOKUP(B2093,'Setup - Materials'!$A$5:$E$504,2,0)),"")</f>
        <v/>
      </c>
      <c r="E2093" s="27" t="n"/>
      <c r="F2093" s="32">
        <f>IF(OR(C2093="",E2093=""),"",C2093*E2093)</f>
        <v/>
      </c>
      <c r="G2093" s="26" t="n"/>
      <c r="H2093" s="26" t="n"/>
    </row>
    <row r="2094">
      <c r="A2094" s="31" t="n"/>
      <c r="B2094" s="26" t="n"/>
      <c r="C2094" s="27" t="n"/>
      <c r="D2094" s="28">
        <f>IFERROR(IF(B2094="","",VLOOKUP(B2094,'Setup - Materials'!$A$5:$E$504,2,0)),"")</f>
        <v/>
      </c>
      <c r="E2094" s="27" t="n"/>
      <c r="F2094" s="32">
        <f>IF(OR(C2094="",E2094=""),"",C2094*E2094)</f>
        <v/>
      </c>
      <c r="G2094" s="26" t="n"/>
      <c r="H2094" s="26" t="n"/>
    </row>
    <row r="2095">
      <c r="A2095" s="31" t="n"/>
      <c r="B2095" s="26" t="n"/>
      <c r="C2095" s="27" t="n"/>
      <c r="D2095" s="28">
        <f>IFERROR(IF(B2095="","",VLOOKUP(B2095,'Setup - Materials'!$A$5:$E$504,2,0)),"")</f>
        <v/>
      </c>
      <c r="E2095" s="27" t="n"/>
      <c r="F2095" s="32">
        <f>IF(OR(C2095="",E2095=""),"",C2095*E2095)</f>
        <v/>
      </c>
      <c r="G2095" s="26" t="n"/>
      <c r="H2095" s="26" t="n"/>
    </row>
    <row r="2096">
      <c r="A2096" s="31" t="n"/>
      <c r="B2096" s="26" t="n"/>
      <c r="C2096" s="27" t="n"/>
      <c r="D2096" s="28">
        <f>IFERROR(IF(B2096="","",VLOOKUP(B2096,'Setup - Materials'!$A$5:$E$504,2,0)),"")</f>
        <v/>
      </c>
      <c r="E2096" s="27" t="n"/>
      <c r="F2096" s="32">
        <f>IF(OR(C2096="",E2096=""),"",C2096*E2096)</f>
        <v/>
      </c>
      <c r="G2096" s="26" t="n"/>
      <c r="H2096" s="26" t="n"/>
    </row>
    <row r="2097">
      <c r="A2097" s="31" t="n"/>
      <c r="B2097" s="26" t="n"/>
      <c r="C2097" s="27" t="n"/>
      <c r="D2097" s="28">
        <f>IFERROR(IF(B2097="","",VLOOKUP(B2097,'Setup - Materials'!$A$5:$E$504,2,0)),"")</f>
        <v/>
      </c>
      <c r="E2097" s="27" t="n"/>
      <c r="F2097" s="32">
        <f>IF(OR(C2097="",E2097=""),"",C2097*E2097)</f>
        <v/>
      </c>
      <c r="G2097" s="26" t="n"/>
      <c r="H2097" s="26" t="n"/>
    </row>
    <row r="2098">
      <c r="A2098" s="31" t="n"/>
      <c r="B2098" s="26" t="n"/>
      <c r="C2098" s="27" t="n"/>
      <c r="D2098" s="28">
        <f>IFERROR(IF(B2098="","",VLOOKUP(B2098,'Setup - Materials'!$A$5:$E$504,2,0)),"")</f>
        <v/>
      </c>
      <c r="E2098" s="27" t="n"/>
      <c r="F2098" s="32">
        <f>IF(OR(C2098="",E2098=""),"",C2098*E2098)</f>
        <v/>
      </c>
      <c r="G2098" s="26" t="n"/>
      <c r="H2098" s="26" t="n"/>
    </row>
    <row r="2099">
      <c r="A2099" s="31" t="n"/>
      <c r="B2099" s="26" t="n"/>
      <c r="C2099" s="27" t="n"/>
      <c r="D2099" s="28">
        <f>IFERROR(IF(B2099="","",VLOOKUP(B2099,'Setup - Materials'!$A$5:$E$504,2,0)),"")</f>
        <v/>
      </c>
      <c r="E2099" s="27" t="n"/>
      <c r="F2099" s="32">
        <f>IF(OR(C2099="",E2099=""),"",C2099*E2099)</f>
        <v/>
      </c>
      <c r="G2099" s="26" t="n"/>
      <c r="H2099" s="26" t="n"/>
    </row>
    <row r="2100">
      <c r="A2100" s="31" t="n"/>
      <c r="B2100" s="26" t="n"/>
      <c r="C2100" s="27" t="n"/>
      <c r="D2100" s="28">
        <f>IFERROR(IF(B2100="","",VLOOKUP(B2100,'Setup - Materials'!$A$5:$E$504,2,0)),"")</f>
        <v/>
      </c>
      <c r="E2100" s="27" t="n"/>
      <c r="F2100" s="32">
        <f>IF(OR(C2100="",E2100=""),"",C2100*E2100)</f>
        <v/>
      </c>
      <c r="G2100" s="26" t="n"/>
      <c r="H2100" s="26" t="n"/>
    </row>
    <row r="2101">
      <c r="A2101" s="31" t="n"/>
      <c r="B2101" s="26" t="n"/>
      <c r="C2101" s="27" t="n"/>
      <c r="D2101" s="28">
        <f>IFERROR(IF(B2101="","",VLOOKUP(B2101,'Setup - Materials'!$A$5:$E$504,2,0)),"")</f>
        <v/>
      </c>
      <c r="E2101" s="27" t="n"/>
      <c r="F2101" s="32">
        <f>IF(OR(C2101="",E2101=""),"",C2101*E2101)</f>
        <v/>
      </c>
      <c r="G2101" s="26" t="n"/>
      <c r="H2101" s="26" t="n"/>
    </row>
    <row r="2102">
      <c r="A2102" s="31" t="n"/>
      <c r="B2102" s="26" t="n"/>
      <c r="C2102" s="27" t="n"/>
      <c r="D2102" s="28">
        <f>IFERROR(IF(B2102="","",VLOOKUP(B2102,'Setup - Materials'!$A$5:$E$504,2,0)),"")</f>
        <v/>
      </c>
      <c r="E2102" s="27" t="n"/>
      <c r="F2102" s="32">
        <f>IF(OR(C2102="",E2102=""),"",C2102*E2102)</f>
        <v/>
      </c>
      <c r="G2102" s="26" t="n"/>
      <c r="H2102" s="26" t="n"/>
    </row>
    <row r="2103">
      <c r="A2103" s="31" t="n"/>
      <c r="B2103" s="26" t="n"/>
      <c r="C2103" s="27" t="n"/>
      <c r="D2103" s="28">
        <f>IFERROR(IF(B2103="","",VLOOKUP(B2103,'Setup - Materials'!$A$5:$E$504,2,0)),"")</f>
        <v/>
      </c>
      <c r="E2103" s="27" t="n"/>
      <c r="F2103" s="32">
        <f>IF(OR(C2103="",E2103=""),"",C2103*E2103)</f>
        <v/>
      </c>
      <c r="G2103" s="26" t="n"/>
      <c r="H2103" s="26" t="n"/>
    </row>
    <row r="2104">
      <c r="A2104" s="31" t="n"/>
      <c r="B2104" s="26" t="n"/>
      <c r="C2104" s="27" t="n"/>
      <c r="D2104" s="28">
        <f>IFERROR(IF(B2104="","",VLOOKUP(B2104,'Setup - Materials'!$A$5:$E$504,2,0)),"")</f>
        <v/>
      </c>
      <c r="E2104" s="27" t="n"/>
      <c r="F2104" s="32">
        <f>IF(OR(C2104="",E2104=""),"",C2104*E2104)</f>
        <v/>
      </c>
      <c r="G2104" s="26" t="n"/>
      <c r="H2104" s="26" t="n"/>
    </row>
    <row r="2105">
      <c r="A2105" s="31" t="n"/>
      <c r="B2105" s="26" t="n"/>
      <c r="C2105" s="27" t="n"/>
      <c r="D2105" s="28">
        <f>IFERROR(IF(B2105="","",VLOOKUP(B2105,'Setup - Materials'!$A$5:$E$504,2,0)),"")</f>
        <v/>
      </c>
      <c r="E2105" s="27" t="n"/>
      <c r="F2105" s="32">
        <f>IF(OR(C2105="",E2105=""),"",C2105*E2105)</f>
        <v/>
      </c>
      <c r="G2105" s="26" t="n"/>
      <c r="H2105" s="26" t="n"/>
    </row>
    <row r="2106">
      <c r="A2106" s="31" t="n"/>
      <c r="B2106" s="26" t="n"/>
      <c r="C2106" s="27" t="n"/>
      <c r="D2106" s="28">
        <f>IFERROR(IF(B2106="","",VLOOKUP(B2106,'Setup - Materials'!$A$5:$E$504,2,0)),"")</f>
        <v/>
      </c>
      <c r="E2106" s="27" t="n"/>
      <c r="F2106" s="32">
        <f>IF(OR(C2106="",E2106=""),"",C2106*E2106)</f>
        <v/>
      </c>
      <c r="G2106" s="26" t="n"/>
      <c r="H2106" s="26" t="n"/>
    </row>
    <row r="2107">
      <c r="A2107" s="31" t="n"/>
      <c r="B2107" s="26" t="n"/>
      <c r="C2107" s="27" t="n"/>
      <c r="D2107" s="28">
        <f>IFERROR(IF(B2107="","",VLOOKUP(B2107,'Setup - Materials'!$A$5:$E$504,2,0)),"")</f>
        <v/>
      </c>
      <c r="E2107" s="27" t="n"/>
      <c r="F2107" s="32">
        <f>IF(OR(C2107="",E2107=""),"",C2107*E2107)</f>
        <v/>
      </c>
      <c r="G2107" s="26" t="n"/>
      <c r="H2107" s="26" t="n"/>
    </row>
    <row r="2108">
      <c r="A2108" s="31" t="n"/>
      <c r="B2108" s="26" t="n"/>
      <c r="C2108" s="27" t="n"/>
      <c r="D2108" s="28">
        <f>IFERROR(IF(B2108="","",VLOOKUP(B2108,'Setup - Materials'!$A$5:$E$504,2,0)),"")</f>
        <v/>
      </c>
      <c r="E2108" s="27" t="n"/>
      <c r="F2108" s="32">
        <f>IF(OR(C2108="",E2108=""),"",C2108*E2108)</f>
        <v/>
      </c>
      <c r="G2108" s="26" t="n"/>
      <c r="H2108" s="26" t="n"/>
    </row>
    <row r="2109">
      <c r="A2109" s="31" t="n"/>
      <c r="B2109" s="26" t="n"/>
      <c r="C2109" s="27" t="n"/>
      <c r="D2109" s="28">
        <f>IFERROR(IF(B2109="","",VLOOKUP(B2109,'Setup - Materials'!$A$5:$E$504,2,0)),"")</f>
        <v/>
      </c>
      <c r="E2109" s="27" t="n"/>
      <c r="F2109" s="32">
        <f>IF(OR(C2109="",E2109=""),"",C2109*E2109)</f>
        <v/>
      </c>
      <c r="G2109" s="26" t="n"/>
      <c r="H2109" s="26" t="n"/>
    </row>
    <row r="2110">
      <c r="A2110" s="31" t="n"/>
      <c r="B2110" s="26" t="n"/>
      <c r="C2110" s="27" t="n"/>
      <c r="D2110" s="28">
        <f>IFERROR(IF(B2110="","",VLOOKUP(B2110,'Setup - Materials'!$A$5:$E$504,2,0)),"")</f>
        <v/>
      </c>
      <c r="E2110" s="27" t="n"/>
      <c r="F2110" s="32">
        <f>IF(OR(C2110="",E2110=""),"",C2110*E2110)</f>
        <v/>
      </c>
      <c r="G2110" s="26" t="n"/>
      <c r="H2110" s="26" t="n"/>
    </row>
    <row r="2111">
      <c r="A2111" s="31" t="n"/>
      <c r="B2111" s="26" t="n"/>
      <c r="C2111" s="27" t="n"/>
      <c r="D2111" s="28">
        <f>IFERROR(IF(B2111="","",VLOOKUP(B2111,'Setup - Materials'!$A$5:$E$504,2,0)),"")</f>
        <v/>
      </c>
      <c r="E2111" s="27" t="n"/>
      <c r="F2111" s="32">
        <f>IF(OR(C2111="",E2111=""),"",C2111*E2111)</f>
        <v/>
      </c>
      <c r="G2111" s="26" t="n"/>
      <c r="H2111" s="26" t="n"/>
    </row>
    <row r="2112">
      <c r="A2112" s="31" t="n"/>
      <c r="B2112" s="26" t="n"/>
      <c r="C2112" s="27" t="n"/>
      <c r="D2112" s="28">
        <f>IFERROR(IF(B2112="","",VLOOKUP(B2112,'Setup - Materials'!$A$5:$E$504,2,0)),"")</f>
        <v/>
      </c>
      <c r="E2112" s="27" t="n"/>
      <c r="F2112" s="32">
        <f>IF(OR(C2112="",E2112=""),"",C2112*E2112)</f>
        <v/>
      </c>
      <c r="G2112" s="26" t="n"/>
      <c r="H2112" s="26" t="n"/>
    </row>
    <row r="2113">
      <c r="A2113" s="31" t="n"/>
      <c r="B2113" s="26" t="n"/>
      <c r="C2113" s="27" t="n"/>
      <c r="D2113" s="28">
        <f>IFERROR(IF(B2113="","",VLOOKUP(B2113,'Setup - Materials'!$A$5:$E$504,2,0)),"")</f>
        <v/>
      </c>
      <c r="E2113" s="27" t="n"/>
      <c r="F2113" s="32">
        <f>IF(OR(C2113="",E2113=""),"",C2113*E2113)</f>
        <v/>
      </c>
      <c r="G2113" s="26" t="n"/>
      <c r="H2113" s="26" t="n"/>
    </row>
    <row r="2114">
      <c r="A2114" s="31" t="n"/>
      <c r="B2114" s="26" t="n"/>
      <c r="C2114" s="27" t="n"/>
      <c r="D2114" s="28">
        <f>IFERROR(IF(B2114="","",VLOOKUP(B2114,'Setup - Materials'!$A$5:$E$504,2,0)),"")</f>
        <v/>
      </c>
      <c r="E2114" s="27" t="n"/>
      <c r="F2114" s="32">
        <f>IF(OR(C2114="",E2114=""),"",C2114*E2114)</f>
        <v/>
      </c>
      <c r="G2114" s="26" t="n"/>
      <c r="H2114" s="26" t="n"/>
    </row>
    <row r="2115">
      <c r="A2115" s="31" t="n"/>
      <c r="B2115" s="26" t="n"/>
      <c r="C2115" s="27" t="n"/>
      <c r="D2115" s="28">
        <f>IFERROR(IF(B2115="","",VLOOKUP(B2115,'Setup - Materials'!$A$5:$E$504,2,0)),"")</f>
        <v/>
      </c>
      <c r="E2115" s="27" t="n"/>
      <c r="F2115" s="32">
        <f>IF(OR(C2115="",E2115=""),"",C2115*E2115)</f>
        <v/>
      </c>
      <c r="G2115" s="26" t="n"/>
      <c r="H2115" s="26" t="n"/>
    </row>
    <row r="2116">
      <c r="A2116" s="31" t="n"/>
      <c r="B2116" s="26" t="n"/>
      <c r="C2116" s="27" t="n"/>
      <c r="D2116" s="28">
        <f>IFERROR(IF(B2116="","",VLOOKUP(B2116,'Setup - Materials'!$A$5:$E$504,2,0)),"")</f>
        <v/>
      </c>
      <c r="E2116" s="27" t="n"/>
      <c r="F2116" s="32">
        <f>IF(OR(C2116="",E2116=""),"",C2116*E2116)</f>
        <v/>
      </c>
      <c r="G2116" s="26" t="n"/>
      <c r="H2116" s="26" t="n"/>
    </row>
    <row r="2117">
      <c r="A2117" s="31" t="n"/>
      <c r="B2117" s="26" t="n"/>
      <c r="C2117" s="27" t="n"/>
      <c r="D2117" s="28">
        <f>IFERROR(IF(B2117="","",VLOOKUP(B2117,'Setup - Materials'!$A$5:$E$504,2,0)),"")</f>
        <v/>
      </c>
      <c r="E2117" s="27" t="n"/>
      <c r="F2117" s="32">
        <f>IF(OR(C2117="",E2117=""),"",C2117*E2117)</f>
        <v/>
      </c>
      <c r="G2117" s="26" t="n"/>
      <c r="H2117" s="26" t="n"/>
    </row>
    <row r="2118">
      <c r="A2118" s="31" t="n"/>
      <c r="B2118" s="26" t="n"/>
      <c r="C2118" s="27" t="n"/>
      <c r="D2118" s="28">
        <f>IFERROR(IF(B2118="","",VLOOKUP(B2118,'Setup - Materials'!$A$5:$E$504,2,0)),"")</f>
        <v/>
      </c>
      <c r="E2118" s="27" t="n"/>
      <c r="F2118" s="32">
        <f>IF(OR(C2118="",E2118=""),"",C2118*E2118)</f>
        <v/>
      </c>
      <c r="G2118" s="26" t="n"/>
      <c r="H2118" s="26" t="n"/>
    </row>
    <row r="2119">
      <c r="A2119" s="31" t="n"/>
      <c r="B2119" s="26" t="n"/>
      <c r="C2119" s="27" t="n"/>
      <c r="D2119" s="28">
        <f>IFERROR(IF(B2119="","",VLOOKUP(B2119,'Setup - Materials'!$A$5:$E$504,2,0)),"")</f>
        <v/>
      </c>
      <c r="E2119" s="27" t="n"/>
      <c r="F2119" s="32">
        <f>IF(OR(C2119="",E2119=""),"",C2119*E2119)</f>
        <v/>
      </c>
      <c r="G2119" s="26" t="n"/>
      <c r="H2119" s="26" t="n"/>
    </row>
    <row r="2120">
      <c r="A2120" s="31" t="n"/>
      <c r="B2120" s="26" t="n"/>
      <c r="C2120" s="27" t="n"/>
      <c r="D2120" s="28">
        <f>IFERROR(IF(B2120="","",VLOOKUP(B2120,'Setup - Materials'!$A$5:$E$504,2,0)),"")</f>
        <v/>
      </c>
      <c r="E2120" s="27" t="n"/>
      <c r="F2120" s="32">
        <f>IF(OR(C2120="",E2120=""),"",C2120*E2120)</f>
        <v/>
      </c>
      <c r="G2120" s="26" t="n"/>
      <c r="H2120" s="26" t="n"/>
    </row>
    <row r="2121">
      <c r="A2121" s="31" t="n"/>
      <c r="B2121" s="26" t="n"/>
      <c r="C2121" s="27" t="n"/>
      <c r="D2121" s="28">
        <f>IFERROR(IF(B2121="","",VLOOKUP(B2121,'Setup - Materials'!$A$5:$E$504,2,0)),"")</f>
        <v/>
      </c>
      <c r="E2121" s="27" t="n"/>
      <c r="F2121" s="32">
        <f>IF(OR(C2121="",E2121=""),"",C2121*E2121)</f>
        <v/>
      </c>
      <c r="G2121" s="26" t="n"/>
      <c r="H2121" s="26" t="n"/>
    </row>
    <row r="2122">
      <c r="A2122" s="31" t="n"/>
      <c r="B2122" s="26" t="n"/>
      <c r="C2122" s="27" t="n"/>
      <c r="D2122" s="28">
        <f>IFERROR(IF(B2122="","",VLOOKUP(B2122,'Setup - Materials'!$A$5:$E$504,2,0)),"")</f>
        <v/>
      </c>
      <c r="E2122" s="27" t="n"/>
      <c r="F2122" s="32">
        <f>IF(OR(C2122="",E2122=""),"",C2122*E2122)</f>
        <v/>
      </c>
      <c r="G2122" s="26" t="n"/>
      <c r="H2122" s="26" t="n"/>
    </row>
    <row r="2123">
      <c r="A2123" s="31" t="n"/>
      <c r="B2123" s="26" t="n"/>
      <c r="C2123" s="27" t="n"/>
      <c r="D2123" s="28">
        <f>IFERROR(IF(B2123="","",VLOOKUP(B2123,'Setup - Materials'!$A$5:$E$504,2,0)),"")</f>
        <v/>
      </c>
      <c r="E2123" s="27" t="n"/>
      <c r="F2123" s="32">
        <f>IF(OR(C2123="",E2123=""),"",C2123*E2123)</f>
        <v/>
      </c>
      <c r="G2123" s="26" t="n"/>
      <c r="H2123" s="26" t="n"/>
    </row>
    <row r="2124">
      <c r="A2124" s="31" t="n"/>
      <c r="B2124" s="26" t="n"/>
      <c r="C2124" s="27" t="n"/>
      <c r="D2124" s="28">
        <f>IFERROR(IF(B2124="","",VLOOKUP(B2124,'Setup - Materials'!$A$5:$E$504,2,0)),"")</f>
        <v/>
      </c>
      <c r="E2124" s="27" t="n"/>
      <c r="F2124" s="32">
        <f>IF(OR(C2124="",E2124=""),"",C2124*E2124)</f>
        <v/>
      </c>
      <c r="G2124" s="26" t="n"/>
      <c r="H2124" s="26" t="n"/>
    </row>
    <row r="2125">
      <c r="A2125" s="31" t="n"/>
      <c r="B2125" s="26" t="n"/>
      <c r="C2125" s="27" t="n"/>
      <c r="D2125" s="28">
        <f>IFERROR(IF(B2125="","",VLOOKUP(B2125,'Setup - Materials'!$A$5:$E$504,2,0)),"")</f>
        <v/>
      </c>
      <c r="E2125" s="27" t="n"/>
      <c r="F2125" s="32">
        <f>IF(OR(C2125="",E2125=""),"",C2125*E2125)</f>
        <v/>
      </c>
      <c r="G2125" s="26" t="n"/>
      <c r="H2125" s="26" t="n"/>
    </row>
    <row r="2126">
      <c r="A2126" s="31" t="n"/>
      <c r="B2126" s="26" t="n"/>
      <c r="C2126" s="27" t="n"/>
      <c r="D2126" s="28">
        <f>IFERROR(IF(B2126="","",VLOOKUP(B2126,'Setup - Materials'!$A$5:$E$504,2,0)),"")</f>
        <v/>
      </c>
      <c r="E2126" s="27" t="n"/>
      <c r="F2126" s="32">
        <f>IF(OR(C2126="",E2126=""),"",C2126*E2126)</f>
        <v/>
      </c>
      <c r="G2126" s="26" t="n"/>
      <c r="H2126" s="26" t="n"/>
    </row>
    <row r="2127">
      <c r="A2127" s="31" t="n"/>
      <c r="B2127" s="26" t="n"/>
      <c r="C2127" s="27" t="n"/>
      <c r="D2127" s="28">
        <f>IFERROR(IF(B2127="","",VLOOKUP(B2127,'Setup - Materials'!$A$5:$E$504,2,0)),"")</f>
        <v/>
      </c>
      <c r="E2127" s="27" t="n"/>
      <c r="F2127" s="32">
        <f>IF(OR(C2127="",E2127=""),"",C2127*E2127)</f>
        <v/>
      </c>
      <c r="G2127" s="26" t="n"/>
      <c r="H2127" s="26" t="n"/>
    </row>
    <row r="2128">
      <c r="A2128" s="31" t="n"/>
      <c r="B2128" s="26" t="n"/>
      <c r="C2128" s="27" t="n"/>
      <c r="D2128" s="28">
        <f>IFERROR(IF(B2128="","",VLOOKUP(B2128,'Setup - Materials'!$A$5:$E$504,2,0)),"")</f>
        <v/>
      </c>
      <c r="E2128" s="27" t="n"/>
      <c r="F2128" s="32">
        <f>IF(OR(C2128="",E2128=""),"",C2128*E2128)</f>
        <v/>
      </c>
      <c r="G2128" s="26" t="n"/>
      <c r="H2128" s="26" t="n"/>
    </row>
    <row r="2129">
      <c r="A2129" s="31" t="n"/>
      <c r="B2129" s="26" t="n"/>
      <c r="C2129" s="27" t="n"/>
      <c r="D2129" s="28">
        <f>IFERROR(IF(B2129="","",VLOOKUP(B2129,'Setup - Materials'!$A$5:$E$504,2,0)),"")</f>
        <v/>
      </c>
      <c r="E2129" s="27" t="n"/>
      <c r="F2129" s="32">
        <f>IF(OR(C2129="",E2129=""),"",C2129*E2129)</f>
        <v/>
      </c>
      <c r="G2129" s="26" t="n"/>
      <c r="H2129" s="26" t="n"/>
    </row>
    <row r="2130">
      <c r="A2130" s="31" t="n"/>
      <c r="B2130" s="26" t="n"/>
      <c r="C2130" s="27" t="n"/>
      <c r="D2130" s="28">
        <f>IFERROR(IF(B2130="","",VLOOKUP(B2130,'Setup - Materials'!$A$5:$E$504,2,0)),"")</f>
        <v/>
      </c>
      <c r="E2130" s="27" t="n"/>
      <c r="F2130" s="32">
        <f>IF(OR(C2130="",E2130=""),"",C2130*E2130)</f>
        <v/>
      </c>
      <c r="G2130" s="26" t="n"/>
      <c r="H2130" s="26" t="n"/>
    </row>
    <row r="2131">
      <c r="A2131" s="31" t="n"/>
      <c r="B2131" s="26" t="n"/>
      <c r="C2131" s="27" t="n"/>
      <c r="D2131" s="28">
        <f>IFERROR(IF(B2131="","",VLOOKUP(B2131,'Setup - Materials'!$A$5:$E$504,2,0)),"")</f>
        <v/>
      </c>
      <c r="E2131" s="27" t="n"/>
      <c r="F2131" s="32">
        <f>IF(OR(C2131="",E2131=""),"",C2131*E2131)</f>
        <v/>
      </c>
      <c r="G2131" s="26" t="n"/>
      <c r="H2131" s="26" t="n"/>
    </row>
    <row r="2132">
      <c r="A2132" s="31" t="n"/>
      <c r="B2132" s="26" t="n"/>
      <c r="C2132" s="27" t="n"/>
      <c r="D2132" s="28">
        <f>IFERROR(IF(B2132="","",VLOOKUP(B2132,'Setup - Materials'!$A$5:$E$504,2,0)),"")</f>
        <v/>
      </c>
      <c r="E2132" s="27" t="n"/>
      <c r="F2132" s="32">
        <f>IF(OR(C2132="",E2132=""),"",C2132*E2132)</f>
        <v/>
      </c>
      <c r="G2132" s="26" t="n"/>
      <c r="H2132" s="26" t="n"/>
    </row>
    <row r="2133">
      <c r="A2133" s="31" t="n"/>
      <c r="B2133" s="26" t="n"/>
      <c r="C2133" s="27" t="n"/>
      <c r="D2133" s="28">
        <f>IFERROR(IF(B2133="","",VLOOKUP(B2133,'Setup - Materials'!$A$5:$E$504,2,0)),"")</f>
        <v/>
      </c>
      <c r="E2133" s="27" t="n"/>
      <c r="F2133" s="32">
        <f>IF(OR(C2133="",E2133=""),"",C2133*E2133)</f>
        <v/>
      </c>
      <c r="G2133" s="26" t="n"/>
      <c r="H2133" s="26" t="n"/>
    </row>
    <row r="2134">
      <c r="A2134" s="31" t="n"/>
      <c r="B2134" s="26" t="n"/>
      <c r="C2134" s="27" t="n"/>
      <c r="D2134" s="28">
        <f>IFERROR(IF(B2134="","",VLOOKUP(B2134,'Setup - Materials'!$A$5:$E$504,2,0)),"")</f>
        <v/>
      </c>
      <c r="E2134" s="27" t="n"/>
      <c r="F2134" s="32">
        <f>IF(OR(C2134="",E2134=""),"",C2134*E2134)</f>
        <v/>
      </c>
      <c r="G2134" s="26" t="n"/>
      <c r="H2134" s="26" t="n"/>
    </row>
    <row r="2135">
      <c r="A2135" s="31" t="n"/>
      <c r="B2135" s="26" t="n"/>
      <c r="C2135" s="27" t="n"/>
      <c r="D2135" s="28">
        <f>IFERROR(IF(B2135="","",VLOOKUP(B2135,'Setup - Materials'!$A$5:$E$504,2,0)),"")</f>
        <v/>
      </c>
      <c r="E2135" s="27" t="n"/>
      <c r="F2135" s="32">
        <f>IF(OR(C2135="",E2135=""),"",C2135*E2135)</f>
        <v/>
      </c>
      <c r="G2135" s="26" t="n"/>
      <c r="H2135" s="26" t="n"/>
    </row>
    <row r="2136">
      <c r="A2136" s="31" t="n"/>
      <c r="B2136" s="26" t="n"/>
      <c r="C2136" s="27" t="n"/>
      <c r="D2136" s="28">
        <f>IFERROR(IF(B2136="","",VLOOKUP(B2136,'Setup - Materials'!$A$5:$E$504,2,0)),"")</f>
        <v/>
      </c>
      <c r="E2136" s="27" t="n"/>
      <c r="F2136" s="32">
        <f>IF(OR(C2136="",E2136=""),"",C2136*E2136)</f>
        <v/>
      </c>
      <c r="G2136" s="26" t="n"/>
      <c r="H2136" s="26" t="n"/>
    </row>
    <row r="2137">
      <c r="A2137" s="31" t="n"/>
      <c r="B2137" s="26" t="n"/>
      <c r="C2137" s="27" t="n"/>
      <c r="D2137" s="28">
        <f>IFERROR(IF(B2137="","",VLOOKUP(B2137,'Setup - Materials'!$A$5:$E$504,2,0)),"")</f>
        <v/>
      </c>
      <c r="E2137" s="27" t="n"/>
      <c r="F2137" s="32">
        <f>IF(OR(C2137="",E2137=""),"",C2137*E2137)</f>
        <v/>
      </c>
      <c r="G2137" s="26" t="n"/>
      <c r="H2137" s="26" t="n"/>
    </row>
    <row r="2138">
      <c r="A2138" s="31" t="n"/>
      <c r="B2138" s="26" t="n"/>
      <c r="C2138" s="27" t="n"/>
      <c r="D2138" s="28">
        <f>IFERROR(IF(B2138="","",VLOOKUP(B2138,'Setup - Materials'!$A$5:$E$504,2,0)),"")</f>
        <v/>
      </c>
      <c r="E2138" s="27" t="n"/>
      <c r="F2138" s="32">
        <f>IF(OR(C2138="",E2138=""),"",C2138*E2138)</f>
        <v/>
      </c>
      <c r="G2138" s="26" t="n"/>
      <c r="H2138" s="26" t="n"/>
    </row>
    <row r="2139">
      <c r="A2139" s="31" t="n"/>
      <c r="B2139" s="26" t="n"/>
      <c r="C2139" s="27" t="n"/>
      <c r="D2139" s="28">
        <f>IFERROR(IF(B2139="","",VLOOKUP(B2139,'Setup - Materials'!$A$5:$E$504,2,0)),"")</f>
        <v/>
      </c>
      <c r="E2139" s="27" t="n"/>
      <c r="F2139" s="32">
        <f>IF(OR(C2139="",E2139=""),"",C2139*E2139)</f>
        <v/>
      </c>
      <c r="G2139" s="26" t="n"/>
      <c r="H2139" s="26" t="n"/>
    </row>
    <row r="2140">
      <c r="A2140" s="31" t="n"/>
      <c r="B2140" s="26" t="n"/>
      <c r="C2140" s="27" t="n"/>
      <c r="D2140" s="28">
        <f>IFERROR(IF(B2140="","",VLOOKUP(B2140,'Setup - Materials'!$A$5:$E$504,2,0)),"")</f>
        <v/>
      </c>
      <c r="E2140" s="27" t="n"/>
      <c r="F2140" s="32">
        <f>IF(OR(C2140="",E2140=""),"",C2140*E2140)</f>
        <v/>
      </c>
      <c r="G2140" s="26" t="n"/>
      <c r="H2140" s="26" t="n"/>
    </row>
    <row r="2141">
      <c r="A2141" s="31" t="n"/>
      <c r="B2141" s="26" t="n"/>
      <c r="C2141" s="27" t="n"/>
      <c r="D2141" s="28">
        <f>IFERROR(IF(B2141="","",VLOOKUP(B2141,'Setup - Materials'!$A$5:$E$504,2,0)),"")</f>
        <v/>
      </c>
      <c r="E2141" s="27" t="n"/>
      <c r="F2141" s="32">
        <f>IF(OR(C2141="",E2141=""),"",C2141*E2141)</f>
        <v/>
      </c>
      <c r="G2141" s="26" t="n"/>
      <c r="H2141" s="26" t="n"/>
    </row>
    <row r="2142">
      <c r="A2142" s="31" t="n"/>
      <c r="B2142" s="26" t="n"/>
      <c r="C2142" s="27" t="n"/>
      <c r="D2142" s="28">
        <f>IFERROR(IF(B2142="","",VLOOKUP(B2142,'Setup - Materials'!$A$5:$E$504,2,0)),"")</f>
        <v/>
      </c>
      <c r="E2142" s="27" t="n"/>
      <c r="F2142" s="32">
        <f>IF(OR(C2142="",E2142=""),"",C2142*E2142)</f>
        <v/>
      </c>
      <c r="G2142" s="26" t="n"/>
      <c r="H2142" s="26" t="n"/>
    </row>
    <row r="2143">
      <c r="A2143" s="31" t="n"/>
      <c r="B2143" s="26" t="n"/>
      <c r="C2143" s="27" t="n"/>
      <c r="D2143" s="28">
        <f>IFERROR(IF(B2143="","",VLOOKUP(B2143,'Setup - Materials'!$A$5:$E$504,2,0)),"")</f>
        <v/>
      </c>
      <c r="E2143" s="27" t="n"/>
      <c r="F2143" s="32">
        <f>IF(OR(C2143="",E2143=""),"",C2143*E2143)</f>
        <v/>
      </c>
      <c r="G2143" s="26" t="n"/>
      <c r="H2143" s="26" t="n"/>
    </row>
    <row r="2144">
      <c r="A2144" s="31" t="n"/>
      <c r="B2144" s="26" t="n"/>
      <c r="C2144" s="27" t="n"/>
      <c r="D2144" s="28">
        <f>IFERROR(IF(B2144="","",VLOOKUP(B2144,'Setup - Materials'!$A$5:$E$504,2,0)),"")</f>
        <v/>
      </c>
      <c r="E2144" s="27" t="n"/>
      <c r="F2144" s="32">
        <f>IF(OR(C2144="",E2144=""),"",C2144*E2144)</f>
        <v/>
      </c>
      <c r="G2144" s="26" t="n"/>
      <c r="H2144" s="26" t="n"/>
    </row>
    <row r="2145">
      <c r="A2145" s="31" t="n"/>
      <c r="B2145" s="26" t="n"/>
      <c r="C2145" s="27" t="n"/>
      <c r="D2145" s="28">
        <f>IFERROR(IF(B2145="","",VLOOKUP(B2145,'Setup - Materials'!$A$5:$E$504,2,0)),"")</f>
        <v/>
      </c>
      <c r="E2145" s="27" t="n"/>
      <c r="F2145" s="32">
        <f>IF(OR(C2145="",E2145=""),"",C2145*E2145)</f>
        <v/>
      </c>
      <c r="G2145" s="26" t="n"/>
      <c r="H2145" s="26" t="n"/>
    </row>
    <row r="2146">
      <c r="A2146" s="31" t="n"/>
      <c r="B2146" s="26" t="n"/>
      <c r="C2146" s="27" t="n"/>
      <c r="D2146" s="28">
        <f>IFERROR(IF(B2146="","",VLOOKUP(B2146,'Setup - Materials'!$A$5:$E$504,2,0)),"")</f>
        <v/>
      </c>
      <c r="E2146" s="27" t="n"/>
      <c r="F2146" s="32">
        <f>IF(OR(C2146="",E2146=""),"",C2146*E2146)</f>
        <v/>
      </c>
      <c r="G2146" s="26" t="n"/>
      <c r="H2146" s="26" t="n"/>
    </row>
    <row r="2147">
      <c r="A2147" s="31" t="n"/>
      <c r="B2147" s="26" t="n"/>
      <c r="C2147" s="27" t="n"/>
      <c r="D2147" s="28">
        <f>IFERROR(IF(B2147="","",VLOOKUP(B2147,'Setup - Materials'!$A$5:$E$504,2,0)),"")</f>
        <v/>
      </c>
      <c r="E2147" s="27" t="n"/>
      <c r="F2147" s="32">
        <f>IF(OR(C2147="",E2147=""),"",C2147*E2147)</f>
        <v/>
      </c>
      <c r="G2147" s="26" t="n"/>
      <c r="H2147" s="26" t="n"/>
    </row>
    <row r="2148">
      <c r="A2148" s="31" t="n"/>
      <c r="B2148" s="26" t="n"/>
      <c r="C2148" s="27" t="n"/>
      <c r="D2148" s="28">
        <f>IFERROR(IF(B2148="","",VLOOKUP(B2148,'Setup - Materials'!$A$5:$E$504,2,0)),"")</f>
        <v/>
      </c>
      <c r="E2148" s="27" t="n"/>
      <c r="F2148" s="32">
        <f>IF(OR(C2148="",E2148=""),"",C2148*E2148)</f>
        <v/>
      </c>
      <c r="G2148" s="26" t="n"/>
      <c r="H2148" s="26" t="n"/>
    </row>
    <row r="2149">
      <c r="A2149" s="31" t="n"/>
      <c r="B2149" s="26" t="n"/>
      <c r="C2149" s="27" t="n"/>
      <c r="D2149" s="28">
        <f>IFERROR(IF(B2149="","",VLOOKUP(B2149,'Setup - Materials'!$A$5:$E$504,2,0)),"")</f>
        <v/>
      </c>
      <c r="E2149" s="27" t="n"/>
      <c r="F2149" s="32">
        <f>IF(OR(C2149="",E2149=""),"",C2149*E2149)</f>
        <v/>
      </c>
      <c r="G2149" s="26" t="n"/>
      <c r="H2149" s="26" t="n"/>
    </row>
    <row r="2150">
      <c r="A2150" s="31" t="n"/>
      <c r="B2150" s="26" t="n"/>
      <c r="C2150" s="27" t="n"/>
      <c r="D2150" s="28">
        <f>IFERROR(IF(B2150="","",VLOOKUP(B2150,'Setup - Materials'!$A$5:$E$504,2,0)),"")</f>
        <v/>
      </c>
      <c r="E2150" s="27" t="n"/>
      <c r="F2150" s="32">
        <f>IF(OR(C2150="",E2150=""),"",C2150*E2150)</f>
        <v/>
      </c>
      <c r="G2150" s="26" t="n"/>
      <c r="H2150" s="26" t="n"/>
    </row>
    <row r="2151">
      <c r="A2151" s="31" t="n"/>
      <c r="B2151" s="26" t="n"/>
      <c r="C2151" s="27" t="n"/>
      <c r="D2151" s="28">
        <f>IFERROR(IF(B2151="","",VLOOKUP(B2151,'Setup - Materials'!$A$5:$E$504,2,0)),"")</f>
        <v/>
      </c>
      <c r="E2151" s="27" t="n"/>
      <c r="F2151" s="32">
        <f>IF(OR(C2151="",E2151=""),"",C2151*E2151)</f>
        <v/>
      </c>
      <c r="G2151" s="26" t="n"/>
      <c r="H2151" s="26" t="n"/>
    </row>
    <row r="2152">
      <c r="A2152" s="31" t="n"/>
      <c r="B2152" s="26" t="n"/>
      <c r="C2152" s="27" t="n"/>
      <c r="D2152" s="28">
        <f>IFERROR(IF(B2152="","",VLOOKUP(B2152,'Setup - Materials'!$A$5:$E$504,2,0)),"")</f>
        <v/>
      </c>
      <c r="E2152" s="27" t="n"/>
      <c r="F2152" s="32">
        <f>IF(OR(C2152="",E2152=""),"",C2152*E2152)</f>
        <v/>
      </c>
      <c r="G2152" s="26" t="n"/>
      <c r="H2152" s="26" t="n"/>
    </row>
    <row r="2153">
      <c r="A2153" s="31" t="n"/>
      <c r="B2153" s="26" t="n"/>
      <c r="C2153" s="27" t="n"/>
      <c r="D2153" s="28">
        <f>IFERROR(IF(B2153="","",VLOOKUP(B2153,'Setup - Materials'!$A$5:$E$504,2,0)),"")</f>
        <v/>
      </c>
      <c r="E2153" s="27" t="n"/>
      <c r="F2153" s="32">
        <f>IF(OR(C2153="",E2153=""),"",C2153*E2153)</f>
        <v/>
      </c>
      <c r="G2153" s="26" t="n"/>
      <c r="H2153" s="26" t="n"/>
    </row>
    <row r="2154">
      <c r="A2154" s="31" t="n"/>
      <c r="B2154" s="26" t="n"/>
      <c r="C2154" s="27" t="n"/>
      <c r="D2154" s="28">
        <f>IFERROR(IF(B2154="","",VLOOKUP(B2154,'Setup - Materials'!$A$5:$E$504,2,0)),"")</f>
        <v/>
      </c>
      <c r="E2154" s="27" t="n"/>
      <c r="F2154" s="32">
        <f>IF(OR(C2154="",E2154=""),"",C2154*E2154)</f>
        <v/>
      </c>
      <c r="G2154" s="26" t="n"/>
      <c r="H2154" s="26" t="n"/>
    </row>
    <row r="2155">
      <c r="A2155" s="31" t="n"/>
      <c r="B2155" s="26" t="n"/>
      <c r="C2155" s="27" t="n"/>
      <c r="D2155" s="28">
        <f>IFERROR(IF(B2155="","",VLOOKUP(B2155,'Setup - Materials'!$A$5:$E$504,2,0)),"")</f>
        <v/>
      </c>
      <c r="E2155" s="27" t="n"/>
      <c r="F2155" s="32">
        <f>IF(OR(C2155="",E2155=""),"",C2155*E2155)</f>
        <v/>
      </c>
      <c r="G2155" s="26" t="n"/>
      <c r="H2155" s="26" t="n"/>
    </row>
    <row r="2156">
      <c r="A2156" s="31" t="n"/>
      <c r="B2156" s="26" t="n"/>
      <c r="C2156" s="27" t="n"/>
      <c r="D2156" s="28">
        <f>IFERROR(IF(B2156="","",VLOOKUP(B2156,'Setup - Materials'!$A$5:$E$504,2,0)),"")</f>
        <v/>
      </c>
      <c r="E2156" s="27" t="n"/>
      <c r="F2156" s="32">
        <f>IF(OR(C2156="",E2156=""),"",C2156*E2156)</f>
        <v/>
      </c>
      <c r="G2156" s="26" t="n"/>
      <c r="H2156" s="26" t="n"/>
    </row>
    <row r="2157">
      <c r="A2157" s="31" t="n"/>
      <c r="B2157" s="26" t="n"/>
      <c r="C2157" s="27" t="n"/>
      <c r="D2157" s="28">
        <f>IFERROR(IF(B2157="","",VLOOKUP(B2157,'Setup - Materials'!$A$5:$E$504,2,0)),"")</f>
        <v/>
      </c>
      <c r="E2157" s="27" t="n"/>
      <c r="F2157" s="32">
        <f>IF(OR(C2157="",E2157=""),"",C2157*E2157)</f>
        <v/>
      </c>
      <c r="G2157" s="26" t="n"/>
      <c r="H2157" s="26" t="n"/>
    </row>
    <row r="2158">
      <c r="A2158" s="31" t="n"/>
      <c r="B2158" s="26" t="n"/>
      <c r="C2158" s="27" t="n"/>
      <c r="D2158" s="28">
        <f>IFERROR(IF(B2158="","",VLOOKUP(B2158,'Setup - Materials'!$A$5:$E$504,2,0)),"")</f>
        <v/>
      </c>
      <c r="E2158" s="27" t="n"/>
      <c r="F2158" s="32">
        <f>IF(OR(C2158="",E2158=""),"",C2158*E2158)</f>
        <v/>
      </c>
      <c r="G2158" s="26" t="n"/>
      <c r="H2158" s="26" t="n"/>
    </row>
    <row r="2159">
      <c r="A2159" s="31" t="n"/>
      <c r="B2159" s="26" t="n"/>
      <c r="C2159" s="27" t="n"/>
      <c r="D2159" s="28">
        <f>IFERROR(IF(B2159="","",VLOOKUP(B2159,'Setup - Materials'!$A$5:$E$504,2,0)),"")</f>
        <v/>
      </c>
      <c r="E2159" s="27" t="n"/>
      <c r="F2159" s="32">
        <f>IF(OR(C2159="",E2159=""),"",C2159*E2159)</f>
        <v/>
      </c>
      <c r="G2159" s="26" t="n"/>
      <c r="H2159" s="26" t="n"/>
    </row>
    <row r="2160">
      <c r="A2160" s="31" t="n"/>
      <c r="B2160" s="26" t="n"/>
      <c r="C2160" s="27" t="n"/>
      <c r="D2160" s="28">
        <f>IFERROR(IF(B2160="","",VLOOKUP(B2160,'Setup - Materials'!$A$5:$E$504,2,0)),"")</f>
        <v/>
      </c>
      <c r="E2160" s="27" t="n"/>
      <c r="F2160" s="32">
        <f>IF(OR(C2160="",E2160=""),"",C2160*E2160)</f>
        <v/>
      </c>
      <c r="G2160" s="26" t="n"/>
      <c r="H2160" s="26" t="n"/>
    </row>
    <row r="2161">
      <c r="A2161" s="31" t="n"/>
      <c r="B2161" s="26" t="n"/>
      <c r="C2161" s="27" t="n"/>
      <c r="D2161" s="28">
        <f>IFERROR(IF(B2161="","",VLOOKUP(B2161,'Setup - Materials'!$A$5:$E$504,2,0)),"")</f>
        <v/>
      </c>
      <c r="E2161" s="27" t="n"/>
      <c r="F2161" s="32">
        <f>IF(OR(C2161="",E2161=""),"",C2161*E2161)</f>
        <v/>
      </c>
      <c r="G2161" s="26" t="n"/>
      <c r="H2161" s="26" t="n"/>
    </row>
    <row r="2162">
      <c r="A2162" s="31" t="n"/>
      <c r="B2162" s="26" t="n"/>
      <c r="C2162" s="27" t="n"/>
      <c r="D2162" s="28">
        <f>IFERROR(IF(B2162="","",VLOOKUP(B2162,'Setup - Materials'!$A$5:$E$504,2,0)),"")</f>
        <v/>
      </c>
      <c r="E2162" s="27" t="n"/>
      <c r="F2162" s="32">
        <f>IF(OR(C2162="",E2162=""),"",C2162*E2162)</f>
        <v/>
      </c>
      <c r="G2162" s="26" t="n"/>
      <c r="H2162" s="26" t="n"/>
    </row>
    <row r="2163">
      <c r="A2163" s="31" t="n"/>
      <c r="B2163" s="26" t="n"/>
      <c r="C2163" s="27" t="n"/>
      <c r="D2163" s="28">
        <f>IFERROR(IF(B2163="","",VLOOKUP(B2163,'Setup - Materials'!$A$5:$E$504,2,0)),"")</f>
        <v/>
      </c>
      <c r="E2163" s="27" t="n"/>
      <c r="F2163" s="32">
        <f>IF(OR(C2163="",E2163=""),"",C2163*E2163)</f>
        <v/>
      </c>
      <c r="G2163" s="26" t="n"/>
      <c r="H2163" s="26" t="n"/>
    </row>
    <row r="2164">
      <c r="A2164" s="31" t="n"/>
      <c r="B2164" s="26" t="n"/>
      <c r="C2164" s="27" t="n"/>
      <c r="D2164" s="28">
        <f>IFERROR(IF(B2164="","",VLOOKUP(B2164,'Setup - Materials'!$A$5:$E$504,2,0)),"")</f>
        <v/>
      </c>
      <c r="E2164" s="27" t="n"/>
      <c r="F2164" s="32">
        <f>IF(OR(C2164="",E2164=""),"",C2164*E2164)</f>
        <v/>
      </c>
      <c r="G2164" s="26" t="n"/>
      <c r="H2164" s="26" t="n"/>
    </row>
    <row r="2165">
      <c r="A2165" s="31" t="n"/>
      <c r="B2165" s="26" t="n"/>
      <c r="C2165" s="27" t="n"/>
      <c r="D2165" s="28">
        <f>IFERROR(IF(B2165="","",VLOOKUP(B2165,'Setup - Materials'!$A$5:$E$504,2,0)),"")</f>
        <v/>
      </c>
      <c r="E2165" s="27" t="n"/>
      <c r="F2165" s="32">
        <f>IF(OR(C2165="",E2165=""),"",C2165*E2165)</f>
        <v/>
      </c>
      <c r="G2165" s="26" t="n"/>
      <c r="H2165" s="26" t="n"/>
    </row>
    <row r="2166">
      <c r="A2166" s="31" t="n"/>
      <c r="B2166" s="26" t="n"/>
      <c r="C2166" s="27" t="n"/>
      <c r="D2166" s="28">
        <f>IFERROR(IF(B2166="","",VLOOKUP(B2166,'Setup - Materials'!$A$5:$E$504,2,0)),"")</f>
        <v/>
      </c>
      <c r="E2166" s="27" t="n"/>
      <c r="F2166" s="32">
        <f>IF(OR(C2166="",E2166=""),"",C2166*E2166)</f>
        <v/>
      </c>
      <c r="G2166" s="26" t="n"/>
      <c r="H2166" s="26" t="n"/>
    </row>
    <row r="2167">
      <c r="A2167" s="31" t="n"/>
      <c r="B2167" s="26" t="n"/>
      <c r="C2167" s="27" t="n"/>
      <c r="D2167" s="28">
        <f>IFERROR(IF(B2167="","",VLOOKUP(B2167,'Setup - Materials'!$A$5:$E$504,2,0)),"")</f>
        <v/>
      </c>
      <c r="E2167" s="27" t="n"/>
      <c r="F2167" s="32">
        <f>IF(OR(C2167="",E2167=""),"",C2167*E2167)</f>
        <v/>
      </c>
      <c r="G2167" s="26" t="n"/>
      <c r="H2167" s="26" t="n"/>
    </row>
    <row r="2168">
      <c r="A2168" s="31" t="n"/>
      <c r="B2168" s="26" t="n"/>
      <c r="C2168" s="27" t="n"/>
      <c r="D2168" s="28">
        <f>IFERROR(IF(B2168="","",VLOOKUP(B2168,'Setup - Materials'!$A$5:$E$504,2,0)),"")</f>
        <v/>
      </c>
      <c r="E2168" s="27" t="n"/>
      <c r="F2168" s="32">
        <f>IF(OR(C2168="",E2168=""),"",C2168*E2168)</f>
        <v/>
      </c>
      <c r="G2168" s="26" t="n"/>
      <c r="H2168" s="26" t="n"/>
    </row>
    <row r="2169">
      <c r="A2169" s="31" t="n"/>
      <c r="B2169" s="26" t="n"/>
      <c r="C2169" s="27" t="n"/>
      <c r="D2169" s="28">
        <f>IFERROR(IF(B2169="","",VLOOKUP(B2169,'Setup - Materials'!$A$5:$E$504,2,0)),"")</f>
        <v/>
      </c>
      <c r="E2169" s="27" t="n"/>
      <c r="F2169" s="32">
        <f>IF(OR(C2169="",E2169=""),"",C2169*E2169)</f>
        <v/>
      </c>
      <c r="G2169" s="26" t="n"/>
      <c r="H2169" s="26" t="n"/>
    </row>
    <row r="2170">
      <c r="A2170" s="31" t="n"/>
      <c r="B2170" s="26" t="n"/>
      <c r="C2170" s="27" t="n"/>
      <c r="D2170" s="28">
        <f>IFERROR(IF(B2170="","",VLOOKUP(B2170,'Setup - Materials'!$A$5:$E$504,2,0)),"")</f>
        <v/>
      </c>
      <c r="E2170" s="27" t="n"/>
      <c r="F2170" s="32">
        <f>IF(OR(C2170="",E2170=""),"",C2170*E2170)</f>
        <v/>
      </c>
      <c r="G2170" s="26" t="n"/>
      <c r="H2170" s="26" t="n"/>
    </row>
    <row r="2171">
      <c r="A2171" s="31" t="n"/>
      <c r="B2171" s="26" t="n"/>
      <c r="C2171" s="27" t="n"/>
      <c r="D2171" s="28">
        <f>IFERROR(IF(B2171="","",VLOOKUP(B2171,'Setup - Materials'!$A$5:$E$504,2,0)),"")</f>
        <v/>
      </c>
      <c r="E2171" s="27" t="n"/>
      <c r="F2171" s="32">
        <f>IF(OR(C2171="",E2171=""),"",C2171*E2171)</f>
        <v/>
      </c>
      <c r="G2171" s="26" t="n"/>
      <c r="H2171" s="26" t="n"/>
    </row>
    <row r="2172">
      <c r="A2172" s="31" t="n"/>
      <c r="B2172" s="26" t="n"/>
      <c r="C2172" s="27" t="n"/>
      <c r="D2172" s="28">
        <f>IFERROR(IF(B2172="","",VLOOKUP(B2172,'Setup - Materials'!$A$5:$E$504,2,0)),"")</f>
        <v/>
      </c>
      <c r="E2172" s="27" t="n"/>
      <c r="F2172" s="32">
        <f>IF(OR(C2172="",E2172=""),"",C2172*E2172)</f>
        <v/>
      </c>
      <c r="G2172" s="26" t="n"/>
      <c r="H2172" s="26" t="n"/>
    </row>
    <row r="2173">
      <c r="A2173" s="31" t="n"/>
      <c r="B2173" s="26" t="n"/>
      <c r="C2173" s="27" t="n"/>
      <c r="D2173" s="28">
        <f>IFERROR(IF(B2173="","",VLOOKUP(B2173,'Setup - Materials'!$A$5:$E$504,2,0)),"")</f>
        <v/>
      </c>
      <c r="E2173" s="27" t="n"/>
      <c r="F2173" s="32">
        <f>IF(OR(C2173="",E2173=""),"",C2173*E2173)</f>
        <v/>
      </c>
      <c r="G2173" s="26" t="n"/>
      <c r="H2173" s="26" t="n"/>
    </row>
    <row r="2174">
      <c r="A2174" s="31" t="n"/>
      <c r="B2174" s="26" t="n"/>
      <c r="C2174" s="27" t="n"/>
      <c r="D2174" s="28">
        <f>IFERROR(IF(B2174="","",VLOOKUP(B2174,'Setup - Materials'!$A$5:$E$504,2,0)),"")</f>
        <v/>
      </c>
      <c r="E2174" s="27" t="n"/>
      <c r="F2174" s="32">
        <f>IF(OR(C2174="",E2174=""),"",C2174*E2174)</f>
        <v/>
      </c>
      <c r="G2174" s="26" t="n"/>
      <c r="H2174" s="26" t="n"/>
    </row>
    <row r="2175">
      <c r="A2175" s="31" t="n"/>
      <c r="B2175" s="26" t="n"/>
      <c r="C2175" s="27" t="n"/>
      <c r="D2175" s="28">
        <f>IFERROR(IF(B2175="","",VLOOKUP(B2175,'Setup - Materials'!$A$5:$E$504,2,0)),"")</f>
        <v/>
      </c>
      <c r="E2175" s="27" t="n"/>
      <c r="F2175" s="32">
        <f>IF(OR(C2175="",E2175=""),"",C2175*E2175)</f>
        <v/>
      </c>
      <c r="G2175" s="26" t="n"/>
      <c r="H2175" s="26" t="n"/>
    </row>
    <row r="2176">
      <c r="A2176" s="31" t="n"/>
      <c r="B2176" s="26" t="n"/>
      <c r="C2176" s="27" t="n"/>
      <c r="D2176" s="28">
        <f>IFERROR(IF(B2176="","",VLOOKUP(B2176,'Setup - Materials'!$A$5:$E$504,2,0)),"")</f>
        <v/>
      </c>
      <c r="E2176" s="27" t="n"/>
      <c r="F2176" s="32">
        <f>IF(OR(C2176="",E2176=""),"",C2176*E2176)</f>
        <v/>
      </c>
      <c r="G2176" s="26" t="n"/>
      <c r="H2176" s="26" t="n"/>
    </row>
    <row r="2177">
      <c r="A2177" s="31" t="n"/>
      <c r="B2177" s="26" t="n"/>
      <c r="C2177" s="27" t="n"/>
      <c r="D2177" s="28">
        <f>IFERROR(IF(B2177="","",VLOOKUP(B2177,'Setup - Materials'!$A$5:$E$504,2,0)),"")</f>
        <v/>
      </c>
      <c r="E2177" s="27" t="n"/>
      <c r="F2177" s="32">
        <f>IF(OR(C2177="",E2177=""),"",C2177*E2177)</f>
        <v/>
      </c>
      <c r="G2177" s="26" t="n"/>
      <c r="H2177" s="26" t="n"/>
    </row>
    <row r="2178">
      <c r="A2178" s="31" t="n"/>
      <c r="B2178" s="26" t="n"/>
      <c r="C2178" s="27" t="n"/>
      <c r="D2178" s="28">
        <f>IFERROR(IF(B2178="","",VLOOKUP(B2178,'Setup - Materials'!$A$5:$E$504,2,0)),"")</f>
        <v/>
      </c>
      <c r="E2178" s="27" t="n"/>
      <c r="F2178" s="32">
        <f>IF(OR(C2178="",E2178=""),"",C2178*E2178)</f>
        <v/>
      </c>
      <c r="G2178" s="26" t="n"/>
      <c r="H2178" s="26" t="n"/>
    </row>
    <row r="2179">
      <c r="A2179" s="31" t="n"/>
      <c r="B2179" s="26" t="n"/>
      <c r="C2179" s="27" t="n"/>
      <c r="D2179" s="28">
        <f>IFERROR(IF(B2179="","",VLOOKUP(B2179,'Setup - Materials'!$A$5:$E$504,2,0)),"")</f>
        <v/>
      </c>
      <c r="E2179" s="27" t="n"/>
      <c r="F2179" s="32">
        <f>IF(OR(C2179="",E2179=""),"",C2179*E2179)</f>
        <v/>
      </c>
      <c r="G2179" s="26" t="n"/>
      <c r="H2179" s="26" t="n"/>
    </row>
    <row r="2180">
      <c r="A2180" s="31" t="n"/>
      <c r="B2180" s="26" t="n"/>
      <c r="C2180" s="27" t="n"/>
      <c r="D2180" s="28">
        <f>IFERROR(IF(B2180="","",VLOOKUP(B2180,'Setup - Materials'!$A$5:$E$504,2,0)),"")</f>
        <v/>
      </c>
      <c r="E2180" s="27" t="n"/>
      <c r="F2180" s="32">
        <f>IF(OR(C2180="",E2180=""),"",C2180*E2180)</f>
        <v/>
      </c>
      <c r="G2180" s="26" t="n"/>
      <c r="H2180" s="26" t="n"/>
    </row>
    <row r="2181">
      <c r="A2181" s="31" t="n"/>
      <c r="B2181" s="26" t="n"/>
      <c r="C2181" s="27" t="n"/>
      <c r="D2181" s="28">
        <f>IFERROR(IF(B2181="","",VLOOKUP(B2181,'Setup - Materials'!$A$5:$E$504,2,0)),"")</f>
        <v/>
      </c>
      <c r="E2181" s="27" t="n"/>
      <c r="F2181" s="32">
        <f>IF(OR(C2181="",E2181=""),"",C2181*E2181)</f>
        <v/>
      </c>
      <c r="G2181" s="26" t="n"/>
      <c r="H2181" s="26" t="n"/>
    </row>
    <row r="2182">
      <c r="A2182" s="31" t="n"/>
      <c r="B2182" s="26" t="n"/>
      <c r="C2182" s="27" t="n"/>
      <c r="D2182" s="28">
        <f>IFERROR(IF(B2182="","",VLOOKUP(B2182,'Setup - Materials'!$A$5:$E$504,2,0)),"")</f>
        <v/>
      </c>
      <c r="E2182" s="27" t="n"/>
      <c r="F2182" s="32">
        <f>IF(OR(C2182="",E2182=""),"",C2182*E2182)</f>
        <v/>
      </c>
      <c r="G2182" s="26" t="n"/>
      <c r="H2182" s="26" t="n"/>
    </row>
    <row r="2183">
      <c r="A2183" s="31" t="n"/>
      <c r="B2183" s="26" t="n"/>
      <c r="C2183" s="27" t="n"/>
      <c r="D2183" s="28">
        <f>IFERROR(IF(B2183="","",VLOOKUP(B2183,'Setup - Materials'!$A$5:$E$504,2,0)),"")</f>
        <v/>
      </c>
      <c r="E2183" s="27" t="n"/>
      <c r="F2183" s="32">
        <f>IF(OR(C2183="",E2183=""),"",C2183*E2183)</f>
        <v/>
      </c>
      <c r="G2183" s="26" t="n"/>
      <c r="H2183" s="26" t="n"/>
    </row>
    <row r="2184">
      <c r="A2184" s="31" t="n"/>
      <c r="B2184" s="26" t="n"/>
      <c r="C2184" s="27" t="n"/>
      <c r="D2184" s="28">
        <f>IFERROR(IF(B2184="","",VLOOKUP(B2184,'Setup - Materials'!$A$5:$E$504,2,0)),"")</f>
        <v/>
      </c>
      <c r="E2184" s="27" t="n"/>
      <c r="F2184" s="32">
        <f>IF(OR(C2184="",E2184=""),"",C2184*E2184)</f>
        <v/>
      </c>
      <c r="G2184" s="26" t="n"/>
      <c r="H2184" s="26" t="n"/>
    </row>
    <row r="2185">
      <c r="A2185" s="31" t="n"/>
      <c r="B2185" s="26" t="n"/>
      <c r="C2185" s="27" t="n"/>
      <c r="D2185" s="28">
        <f>IFERROR(IF(B2185="","",VLOOKUP(B2185,'Setup - Materials'!$A$5:$E$504,2,0)),"")</f>
        <v/>
      </c>
      <c r="E2185" s="27" t="n"/>
      <c r="F2185" s="32">
        <f>IF(OR(C2185="",E2185=""),"",C2185*E2185)</f>
        <v/>
      </c>
      <c r="G2185" s="26" t="n"/>
      <c r="H2185" s="26" t="n"/>
    </row>
    <row r="2186">
      <c r="A2186" s="31" t="n"/>
      <c r="B2186" s="26" t="n"/>
      <c r="C2186" s="27" t="n"/>
      <c r="D2186" s="28">
        <f>IFERROR(IF(B2186="","",VLOOKUP(B2186,'Setup - Materials'!$A$5:$E$504,2,0)),"")</f>
        <v/>
      </c>
      <c r="E2186" s="27" t="n"/>
      <c r="F2186" s="32">
        <f>IF(OR(C2186="",E2186=""),"",C2186*E2186)</f>
        <v/>
      </c>
      <c r="G2186" s="26" t="n"/>
      <c r="H2186" s="26" t="n"/>
    </row>
    <row r="2187">
      <c r="A2187" s="31" t="n"/>
      <c r="B2187" s="26" t="n"/>
      <c r="C2187" s="27" t="n"/>
      <c r="D2187" s="28">
        <f>IFERROR(IF(B2187="","",VLOOKUP(B2187,'Setup - Materials'!$A$5:$E$504,2,0)),"")</f>
        <v/>
      </c>
      <c r="E2187" s="27" t="n"/>
      <c r="F2187" s="32">
        <f>IF(OR(C2187="",E2187=""),"",C2187*E2187)</f>
        <v/>
      </c>
      <c r="G2187" s="26" t="n"/>
      <c r="H2187" s="26" t="n"/>
    </row>
    <row r="2188">
      <c r="A2188" s="31" t="n"/>
      <c r="B2188" s="26" t="n"/>
      <c r="C2188" s="27" t="n"/>
      <c r="D2188" s="28">
        <f>IFERROR(IF(B2188="","",VLOOKUP(B2188,'Setup - Materials'!$A$5:$E$504,2,0)),"")</f>
        <v/>
      </c>
      <c r="E2188" s="27" t="n"/>
      <c r="F2188" s="32">
        <f>IF(OR(C2188="",E2188=""),"",C2188*E2188)</f>
        <v/>
      </c>
      <c r="G2188" s="26" t="n"/>
      <c r="H2188" s="26" t="n"/>
    </row>
    <row r="2189">
      <c r="A2189" s="31" t="n"/>
      <c r="B2189" s="26" t="n"/>
      <c r="C2189" s="27" t="n"/>
      <c r="D2189" s="28">
        <f>IFERROR(IF(B2189="","",VLOOKUP(B2189,'Setup - Materials'!$A$5:$E$504,2,0)),"")</f>
        <v/>
      </c>
      <c r="E2189" s="27" t="n"/>
      <c r="F2189" s="32">
        <f>IF(OR(C2189="",E2189=""),"",C2189*E2189)</f>
        <v/>
      </c>
      <c r="G2189" s="26" t="n"/>
      <c r="H2189" s="26" t="n"/>
    </row>
    <row r="2190">
      <c r="A2190" s="31" t="n"/>
      <c r="B2190" s="26" t="n"/>
      <c r="C2190" s="27" t="n"/>
      <c r="D2190" s="28">
        <f>IFERROR(IF(B2190="","",VLOOKUP(B2190,'Setup - Materials'!$A$5:$E$504,2,0)),"")</f>
        <v/>
      </c>
      <c r="E2190" s="27" t="n"/>
      <c r="F2190" s="32">
        <f>IF(OR(C2190="",E2190=""),"",C2190*E2190)</f>
        <v/>
      </c>
      <c r="G2190" s="26" t="n"/>
      <c r="H2190" s="26" t="n"/>
    </row>
    <row r="2191">
      <c r="A2191" s="31" t="n"/>
      <c r="B2191" s="26" t="n"/>
      <c r="C2191" s="27" t="n"/>
      <c r="D2191" s="28">
        <f>IFERROR(IF(B2191="","",VLOOKUP(B2191,'Setup - Materials'!$A$5:$E$504,2,0)),"")</f>
        <v/>
      </c>
      <c r="E2191" s="27" t="n"/>
      <c r="F2191" s="32">
        <f>IF(OR(C2191="",E2191=""),"",C2191*E2191)</f>
        <v/>
      </c>
      <c r="G2191" s="26" t="n"/>
      <c r="H2191" s="26" t="n"/>
    </row>
    <row r="2192">
      <c r="A2192" s="31" t="n"/>
      <c r="B2192" s="26" t="n"/>
      <c r="C2192" s="27" t="n"/>
      <c r="D2192" s="28">
        <f>IFERROR(IF(B2192="","",VLOOKUP(B2192,'Setup - Materials'!$A$5:$E$504,2,0)),"")</f>
        <v/>
      </c>
      <c r="E2192" s="27" t="n"/>
      <c r="F2192" s="32">
        <f>IF(OR(C2192="",E2192=""),"",C2192*E2192)</f>
        <v/>
      </c>
      <c r="G2192" s="26" t="n"/>
      <c r="H2192" s="26" t="n"/>
    </row>
    <row r="2193">
      <c r="A2193" s="31" t="n"/>
      <c r="B2193" s="26" t="n"/>
      <c r="C2193" s="27" t="n"/>
      <c r="D2193" s="28">
        <f>IFERROR(IF(B2193="","",VLOOKUP(B2193,'Setup - Materials'!$A$5:$E$504,2,0)),"")</f>
        <v/>
      </c>
      <c r="E2193" s="27" t="n"/>
      <c r="F2193" s="32">
        <f>IF(OR(C2193="",E2193=""),"",C2193*E2193)</f>
        <v/>
      </c>
      <c r="G2193" s="26" t="n"/>
      <c r="H2193" s="26" t="n"/>
    </row>
    <row r="2194">
      <c r="A2194" s="31" t="n"/>
      <c r="B2194" s="26" t="n"/>
      <c r="C2194" s="27" t="n"/>
      <c r="D2194" s="28">
        <f>IFERROR(IF(B2194="","",VLOOKUP(B2194,'Setup - Materials'!$A$5:$E$504,2,0)),"")</f>
        <v/>
      </c>
      <c r="E2194" s="27" t="n"/>
      <c r="F2194" s="32">
        <f>IF(OR(C2194="",E2194=""),"",C2194*E2194)</f>
        <v/>
      </c>
      <c r="G2194" s="26" t="n"/>
      <c r="H2194" s="26" t="n"/>
    </row>
    <row r="2195">
      <c r="A2195" s="31" t="n"/>
      <c r="B2195" s="26" t="n"/>
      <c r="C2195" s="27" t="n"/>
      <c r="D2195" s="28">
        <f>IFERROR(IF(B2195="","",VLOOKUP(B2195,'Setup - Materials'!$A$5:$E$504,2,0)),"")</f>
        <v/>
      </c>
      <c r="E2195" s="27" t="n"/>
      <c r="F2195" s="32">
        <f>IF(OR(C2195="",E2195=""),"",C2195*E2195)</f>
        <v/>
      </c>
      <c r="G2195" s="26" t="n"/>
      <c r="H2195" s="26" t="n"/>
    </row>
    <row r="2196">
      <c r="A2196" s="31" t="n"/>
      <c r="B2196" s="26" t="n"/>
      <c r="C2196" s="27" t="n"/>
      <c r="D2196" s="28">
        <f>IFERROR(IF(B2196="","",VLOOKUP(B2196,'Setup - Materials'!$A$5:$E$504,2,0)),"")</f>
        <v/>
      </c>
      <c r="E2196" s="27" t="n"/>
      <c r="F2196" s="32">
        <f>IF(OR(C2196="",E2196=""),"",C2196*E2196)</f>
        <v/>
      </c>
      <c r="G2196" s="26" t="n"/>
      <c r="H2196" s="26" t="n"/>
    </row>
    <row r="2197">
      <c r="A2197" s="31" t="n"/>
      <c r="B2197" s="26" t="n"/>
      <c r="C2197" s="27" t="n"/>
      <c r="D2197" s="28">
        <f>IFERROR(IF(B2197="","",VLOOKUP(B2197,'Setup - Materials'!$A$5:$E$504,2,0)),"")</f>
        <v/>
      </c>
      <c r="E2197" s="27" t="n"/>
      <c r="F2197" s="32">
        <f>IF(OR(C2197="",E2197=""),"",C2197*E2197)</f>
        <v/>
      </c>
      <c r="G2197" s="26" t="n"/>
      <c r="H2197" s="26" t="n"/>
    </row>
    <row r="2198">
      <c r="A2198" s="31" t="n"/>
      <c r="B2198" s="26" t="n"/>
      <c r="C2198" s="27" t="n"/>
      <c r="D2198" s="28">
        <f>IFERROR(IF(B2198="","",VLOOKUP(B2198,'Setup - Materials'!$A$5:$E$504,2,0)),"")</f>
        <v/>
      </c>
      <c r="E2198" s="27" t="n"/>
      <c r="F2198" s="32">
        <f>IF(OR(C2198="",E2198=""),"",C2198*E2198)</f>
        <v/>
      </c>
      <c r="G2198" s="26" t="n"/>
      <c r="H2198" s="26" t="n"/>
    </row>
    <row r="2199">
      <c r="A2199" s="31" t="n"/>
      <c r="B2199" s="26" t="n"/>
      <c r="C2199" s="27" t="n"/>
      <c r="D2199" s="28">
        <f>IFERROR(IF(B2199="","",VLOOKUP(B2199,'Setup - Materials'!$A$5:$E$504,2,0)),"")</f>
        <v/>
      </c>
      <c r="E2199" s="27" t="n"/>
      <c r="F2199" s="32">
        <f>IF(OR(C2199="",E2199=""),"",C2199*E2199)</f>
        <v/>
      </c>
      <c r="G2199" s="26" t="n"/>
      <c r="H2199" s="26" t="n"/>
    </row>
    <row r="2200">
      <c r="A2200" s="31" t="n"/>
      <c r="B2200" s="26" t="n"/>
      <c r="C2200" s="27" t="n"/>
      <c r="D2200" s="28">
        <f>IFERROR(IF(B2200="","",VLOOKUP(B2200,'Setup - Materials'!$A$5:$E$504,2,0)),"")</f>
        <v/>
      </c>
      <c r="E2200" s="27" t="n"/>
      <c r="F2200" s="32">
        <f>IF(OR(C2200="",E2200=""),"",C2200*E2200)</f>
        <v/>
      </c>
      <c r="G2200" s="26" t="n"/>
      <c r="H2200" s="26" t="n"/>
    </row>
    <row r="2201">
      <c r="A2201" s="31" t="n"/>
      <c r="B2201" s="26" t="n"/>
      <c r="C2201" s="27" t="n"/>
      <c r="D2201" s="28">
        <f>IFERROR(IF(B2201="","",VLOOKUP(B2201,'Setup - Materials'!$A$5:$E$504,2,0)),"")</f>
        <v/>
      </c>
      <c r="E2201" s="27" t="n"/>
      <c r="F2201" s="32">
        <f>IF(OR(C2201="",E2201=""),"",C2201*E2201)</f>
        <v/>
      </c>
      <c r="G2201" s="26" t="n"/>
      <c r="H2201" s="26" t="n"/>
    </row>
    <row r="2202">
      <c r="A2202" s="31" t="n"/>
      <c r="B2202" s="26" t="n"/>
      <c r="C2202" s="27" t="n"/>
      <c r="D2202" s="28">
        <f>IFERROR(IF(B2202="","",VLOOKUP(B2202,'Setup - Materials'!$A$5:$E$504,2,0)),"")</f>
        <v/>
      </c>
      <c r="E2202" s="27" t="n"/>
      <c r="F2202" s="32">
        <f>IF(OR(C2202="",E2202=""),"",C2202*E2202)</f>
        <v/>
      </c>
      <c r="G2202" s="26" t="n"/>
      <c r="H2202" s="26" t="n"/>
    </row>
    <row r="2203">
      <c r="A2203" s="31" t="n"/>
      <c r="B2203" s="26" t="n"/>
      <c r="C2203" s="27" t="n"/>
      <c r="D2203" s="28">
        <f>IFERROR(IF(B2203="","",VLOOKUP(B2203,'Setup - Materials'!$A$5:$E$504,2,0)),"")</f>
        <v/>
      </c>
      <c r="E2203" s="27" t="n"/>
      <c r="F2203" s="32">
        <f>IF(OR(C2203="",E2203=""),"",C2203*E2203)</f>
        <v/>
      </c>
      <c r="G2203" s="26" t="n"/>
      <c r="H2203" s="26" t="n"/>
    </row>
    <row r="2204">
      <c r="A2204" s="31" t="n"/>
      <c r="B2204" s="26" t="n"/>
      <c r="C2204" s="27" t="n"/>
      <c r="D2204" s="28">
        <f>IFERROR(IF(B2204="","",VLOOKUP(B2204,'Setup - Materials'!$A$5:$E$504,2,0)),"")</f>
        <v/>
      </c>
      <c r="E2204" s="27" t="n"/>
      <c r="F2204" s="32">
        <f>IF(OR(C2204="",E2204=""),"",C2204*E2204)</f>
        <v/>
      </c>
      <c r="G2204" s="26" t="n"/>
      <c r="H2204" s="26" t="n"/>
    </row>
    <row r="2205">
      <c r="A2205" s="31" t="n"/>
      <c r="B2205" s="26" t="n"/>
      <c r="C2205" s="27" t="n"/>
      <c r="D2205" s="28">
        <f>IFERROR(IF(B2205="","",VLOOKUP(B2205,'Setup - Materials'!$A$5:$E$504,2,0)),"")</f>
        <v/>
      </c>
      <c r="E2205" s="27" t="n"/>
      <c r="F2205" s="32">
        <f>IF(OR(C2205="",E2205=""),"",C2205*E2205)</f>
        <v/>
      </c>
      <c r="G2205" s="26" t="n"/>
      <c r="H2205" s="26" t="n"/>
    </row>
    <row r="2206">
      <c r="A2206" s="31" t="n"/>
      <c r="B2206" s="26" t="n"/>
      <c r="C2206" s="27" t="n"/>
      <c r="D2206" s="28">
        <f>IFERROR(IF(B2206="","",VLOOKUP(B2206,'Setup - Materials'!$A$5:$E$504,2,0)),"")</f>
        <v/>
      </c>
      <c r="E2206" s="27" t="n"/>
      <c r="F2206" s="32">
        <f>IF(OR(C2206="",E2206=""),"",C2206*E2206)</f>
        <v/>
      </c>
      <c r="G2206" s="26" t="n"/>
      <c r="H2206" s="26" t="n"/>
    </row>
    <row r="2207">
      <c r="A2207" s="31" t="n"/>
      <c r="B2207" s="26" t="n"/>
      <c r="C2207" s="27" t="n"/>
      <c r="D2207" s="28">
        <f>IFERROR(IF(B2207="","",VLOOKUP(B2207,'Setup - Materials'!$A$5:$E$504,2,0)),"")</f>
        <v/>
      </c>
      <c r="E2207" s="27" t="n"/>
      <c r="F2207" s="32">
        <f>IF(OR(C2207="",E2207=""),"",C2207*E2207)</f>
        <v/>
      </c>
      <c r="G2207" s="26" t="n"/>
      <c r="H2207" s="26" t="n"/>
    </row>
    <row r="2208">
      <c r="A2208" s="31" t="n"/>
      <c r="B2208" s="26" t="n"/>
      <c r="C2208" s="27" t="n"/>
      <c r="D2208" s="28">
        <f>IFERROR(IF(B2208="","",VLOOKUP(B2208,'Setup - Materials'!$A$5:$E$504,2,0)),"")</f>
        <v/>
      </c>
      <c r="E2208" s="27" t="n"/>
      <c r="F2208" s="32">
        <f>IF(OR(C2208="",E2208=""),"",C2208*E2208)</f>
        <v/>
      </c>
      <c r="G2208" s="26" t="n"/>
      <c r="H2208" s="26" t="n"/>
    </row>
    <row r="2209">
      <c r="A2209" s="31" t="n"/>
      <c r="B2209" s="26" t="n"/>
      <c r="C2209" s="27" t="n"/>
      <c r="D2209" s="28">
        <f>IFERROR(IF(B2209="","",VLOOKUP(B2209,'Setup - Materials'!$A$5:$E$504,2,0)),"")</f>
        <v/>
      </c>
      <c r="E2209" s="27" t="n"/>
      <c r="F2209" s="32">
        <f>IF(OR(C2209="",E2209=""),"",C2209*E2209)</f>
        <v/>
      </c>
      <c r="G2209" s="26" t="n"/>
      <c r="H2209" s="26" t="n"/>
    </row>
    <row r="2210">
      <c r="A2210" s="31" t="n"/>
      <c r="B2210" s="26" t="n"/>
      <c r="C2210" s="27" t="n"/>
      <c r="D2210" s="28">
        <f>IFERROR(IF(B2210="","",VLOOKUP(B2210,'Setup - Materials'!$A$5:$E$504,2,0)),"")</f>
        <v/>
      </c>
      <c r="E2210" s="27" t="n"/>
      <c r="F2210" s="32">
        <f>IF(OR(C2210="",E2210=""),"",C2210*E2210)</f>
        <v/>
      </c>
      <c r="G2210" s="26" t="n"/>
      <c r="H2210" s="26" t="n"/>
    </row>
    <row r="2211">
      <c r="A2211" s="31" t="n"/>
      <c r="B2211" s="26" t="n"/>
      <c r="C2211" s="27" t="n"/>
      <c r="D2211" s="28">
        <f>IFERROR(IF(B2211="","",VLOOKUP(B2211,'Setup - Materials'!$A$5:$E$504,2,0)),"")</f>
        <v/>
      </c>
      <c r="E2211" s="27" t="n"/>
      <c r="F2211" s="32">
        <f>IF(OR(C2211="",E2211=""),"",C2211*E2211)</f>
        <v/>
      </c>
      <c r="G2211" s="26" t="n"/>
      <c r="H2211" s="26" t="n"/>
    </row>
    <row r="2212">
      <c r="A2212" s="31" t="n"/>
      <c r="B2212" s="26" t="n"/>
      <c r="C2212" s="27" t="n"/>
      <c r="D2212" s="28">
        <f>IFERROR(IF(B2212="","",VLOOKUP(B2212,'Setup - Materials'!$A$5:$E$504,2,0)),"")</f>
        <v/>
      </c>
      <c r="E2212" s="27" t="n"/>
      <c r="F2212" s="32">
        <f>IF(OR(C2212="",E2212=""),"",C2212*E2212)</f>
        <v/>
      </c>
      <c r="G2212" s="26" t="n"/>
      <c r="H2212" s="26" t="n"/>
    </row>
    <row r="2213">
      <c r="A2213" s="31" t="n"/>
      <c r="B2213" s="26" t="n"/>
      <c r="C2213" s="27" t="n"/>
      <c r="D2213" s="28">
        <f>IFERROR(IF(B2213="","",VLOOKUP(B2213,'Setup - Materials'!$A$5:$E$504,2,0)),"")</f>
        <v/>
      </c>
      <c r="E2213" s="27" t="n"/>
      <c r="F2213" s="32">
        <f>IF(OR(C2213="",E2213=""),"",C2213*E2213)</f>
        <v/>
      </c>
      <c r="G2213" s="26" t="n"/>
      <c r="H2213" s="26" t="n"/>
    </row>
    <row r="2214">
      <c r="A2214" s="31" t="n"/>
      <c r="B2214" s="26" t="n"/>
      <c r="C2214" s="27" t="n"/>
      <c r="D2214" s="28">
        <f>IFERROR(IF(B2214="","",VLOOKUP(B2214,'Setup - Materials'!$A$5:$E$504,2,0)),"")</f>
        <v/>
      </c>
      <c r="E2214" s="27" t="n"/>
      <c r="F2214" s="32">
        <f>IF(OR(C2214="",E2214=""),"",C2214*E2214)</f>
        <v/>
      </c>
      <c r="G2214" s="26" t="n"/>
      <c r="H2214" s="26" t="n"/>
    </row>
    <row r="2215">
      <c r="A2215" s="31" t="n"/>
      <c r="B2215" s="26" t="n"/>
      <c r="C2215" s="27" t="n"/>
      <c r="D2215" s="28">
        <f>IFERROR(IF(B2215="","",VLOOKUP(B2215,'Setup - Materials'!$A$5:$E$504,2,0)),"")</f>
        <v/>
      </c>
      <c r="E2215" s="27" t="n"/>
      <c r="F2215" s="32">
        <f>IF(OR(C2215="",E2215=""),"",C2215*E2215)</f>
        <v/>
      </c>
      <c r="G2215" s="26" t="n"/>
      <c r="H2215" s="26" t="n"/>
    </row>
    <row r="2216">
      <c r="A2216" s="31" t="n"/>
      <c r="B2216" s="26" t="n"/>
      <c r="C2216" s="27" t="n"/>
      <c r="D2216" s="28">
        <f>IFERROR(IF(B2216="","",VLOOKUP(B2216,'Setup - Materials'!$A$5:$E$504,2,0)),"")</f>
        <v/>
      </c>
      <c r="E2216" s="27" t="n"/>
      <c r="F2216" s="32">
        <f>IF(OR(C2216="",E2216=""),"",C2216*E2216)</f>
        <v/>
      </c>
      <c r="G2216" s="26" t="n"/>
      <c r="H2216" s="26" t="n"/>
    </row>
    <row r="2217">
      <c r="A2217" s="31" t="n"/>
      <c r="B2217" s="26" t="n"/>
      <c r="C2217" s="27" t="n"/>
      <c r="D2217" s="28">
        <f>IFERROR(IF(B2217="","",VLOOKUP(B2217,'Setup - Materials'!$A$5:$E$504,2,0)),"")</f>
        <v/>
      </c>
      <c r="E2217" s="27" t="n"/>
      <c r="F2217" s="32">
        <f>IF(OR(C2217="",E2217=""),"",C2217*E2217)</f>
        <v/>
      </c>
      <c r="G2217" s="26" t="n"/>
      <c r="H2217" s="26" t="n"/>
    </row>
    <row r="2218">
      <c r="A2218" s="31" t="n"/>
      <c r="B2218" s="26" t="n"/>
      <c r="C2218" s="27" t="n"/>
      <c r="D2218" s="28">
        <f>IFERROR(IF(B2218="","",VLOOKUP(B2218,'Setup - Materials'!$A$5:$E$504,2,0)),"")</f>
        <v/>
      </c>
      <c r="E2218" s="27" t="n"/>
      <c r="F2218" s="32">
        <f>IF(OR(C2218="",E2218=""),"",C2218*E2218)</f>
        <v/>
      </c>
      <c r="G2218" s="26" t="n"/>
      <c r="H2218" s="26" t="n"/>
    </row>
    <row r="2219">
      <c r="A2219" s="31" t="n"/>
      <c r="B2219" s="26" t="n"/>
      <c r="C2219" s="27" t="n"/>
      <c r="D2219" s="28">
        <f>IFERROR(IF(B2219="","",VLOOKUP(B2219,'Setup - Materials'!$A$5:$E$504,2,0)),"")</f>
        <v/>
      </c>
      <c r="E2219" s="27" t="n"/>
      <c r="F2219" s="32">
        <f>IF(OR(C2219="",E2219=""),"",C2219*E2219)</f>
        <v/>
      </c>
      <c r="G2219" s="26" t="n"/>
      <c r="H2219" s="26" t="n"/>
    </row>
    <row r="2220">
      <c r="A2220" s="31" t="n"/>
      <c r="B2220" s="26" t="n"/>
      <c r="C2220" s="27" t="n"/>
      <c r="D2220" s="28">
        <f>IFERROR(IF(B2220="","",VLOOKUP(B2220,'Setup - Materials'!$A$5:$E$504,2,0)),"")</f>
        <v/>
      </c>
      <c r="E2220" s="27" t="n"/>
      <c r="F2220" s="32">
        <f>IF(OR(C2220="",E2220=""),"",C2220*E2220)</f>
        <v/>
      </c>
      <c r="G2220" s="26" t="n"/>
      <c r="H2220" s="26" t="n"/>
    </row>
    <row r="2221">
      <c r="A2221" s="31" t="n"/>
      <c r="B2221" s="26" t="n"/>
      <c r="C2221" s="27" t="n"/>
      <c r="D2221" s="28">
        <f>IFERROR(IF(B2221="","",VLOOKUP(B2221,'Setup - Materials'!$A$5:$E$504,2,0)),"")</f>
        <v/>
      </c>
      <c r="E2221" s="27" t="n"/>
      <c r="F2221" s="32">
        <f>IF(OR(C2221="",E2221=""),"",C2221*E2221)</f>
        <v/>
      </c>
      <c r="G2221" s="26" t="n"/>
      <c r="H2221" s="26" t="n"/>
    </row>
    <row r="2222">
      <c r="A2222" s="31" t="n"/>
      <c r="B2222" s="26" t="n"/>
      <c r="C2222" s="27" t="n"/>
      <c r="D2222" s="28">
        <f>IFERROR(IF(B2222="","",VLOOKUP(B2222,'Setup - Materials'!$A$5:$E$504,2,0)),"")</f>
        <v/>
      </c>
      <c r="E2222" s="27" t="n"/>
      <c r="F2222" s="32">
        <f>IF(OR(C2222="",E2222=""),"",C2222*E2222)</f>
        <v/>
      </c>
      <c r="G2222" s="26" t="n"/>
      <c r="H2222" s="26" t="n"/>
    </row>
    <row r="2223">
      <c r="A2223" s="31" t="n"/>
      <c r="B2223" s="26" t="n"/>
      <c r="C2223" s="27" t="n"/>
      <c r="D2223" s="28">
        <f>IFERROR(IF(B2223="","",VLOOKUP(B2223,'Setup - Materials'!$A$5:$E$504,2,0)),"")</f>
        <v/>
      </c>
      <c r="E2223" s="27" t="n"/>
      <c r="F2223" s="32">
        <f>IF(OR(C2223="",E2223=""),"",C2223*E2223)</f>
        <v/>
      </c>
      <c r="G2223" s="26" t="n"/>
      <c r="H2223" s="26" t="n"/>
    </row>
    <row r="2224">
      <c r="A2224" s="31" t="n"/>
      <c r="B2224" s="26" t="n"/>
      <c r="C2224" s="27" t="n"/>
      <c r="D2224" s="28">
        <f>IFERROR(IF(B2224="","",VLOOKUP(B2224,'Setup - Materials'!$A$5:$E$504,2,0)),"")</f>
        <v/>
      </c>
      <c r="E2224" s="27" t="n"/>
      <c r="F2224" s="32">
        <f>IF(OR(C2224="",E2224=""),"",C2224*E2224)</f>
        <v/>
      </c>
      <c r="G2224" s="26" t="n"/>
      <c r="H2224" s="26" t="n"/>
    </row>
    <row r="2225">
      <c r="A2225" s="31" t="n"/>
      <c r="B2225" s="26" t="n"/>
      <c r="C2225" s="27" t="n"/>
      <c r="D2225" s="28">
        <f>IFERROR(IF(B2225="","",VLOOKUP(B2225,'Setup - Materials'!$A$5:$E$504,2,0)),"")</f>
        <v/>
      </c>
      <c r="E2225" s="27" t="n"/>
      <c r="F2225" s="32">
        <f>IF(OR(C2225="",E2225=""),"",C2225*E2225)</f>
        <v/>
      </c>
      <c r="G2225" s="26" t="n"/>
      <c r="H2225" s="26" t="n"/>
    </row>
    <row r="2226">
      <c r="A2226" s="31" t="n"/>
      <c r="B2226" s="26" t="n"/>
      <c r="C2226" s="27" t="n"/>
      <c r="D2226" s="28">
        <f>IFERROR(IF(B2226="","",VLOOKUP(B2226,'Setup - Materials'!$A$5:$E$504,2,0)),"")</f>
        <v/>
      </c>
      <c r="E2226" s="27" t="n"/>
      <c r="F2226" s="32">
        <f>IF(OR(C2226="",E2226=""),"",C2226*E2226)</f>
        <v/>
      </c>
      <c r="G2226" s="26" t="n"/>
      <c r="H2226" s="26" t="n"/>
    </row>
    <row r="2227">
      <c r="A2227" s="31" t="n"/>
      <c r="B2227" s="26" t="n"/>
      <c r="C2227" s="27" t="n"/>
      <c r="D2227" s="28">
        <f>IFERROR(IF(B2227="","",VLOOKUP(B2227,'Setup - Materials'!$A$5:$E$504,2,0)),"")</f>
        <v/>
      </c>
      <c r="E2227" s="27" t="n"/>
      <c r="F2227" s="32">
        <f>IF(OR(C2227="",E2227=""),"",C2227*E2227)</f>
        <v/>
      </c>
      <c r="G2227" s="26" t="n"/>
      <c r="H2227" s="26" t="n"/>
    </row>
    <row r="2228">
      <c r="A2228" s="31" t="n"/>
      <c r="B2228" s="26" t="n"/>
      <c r="C2228" s="27" t="n"/>
      <c r="D2228" s="28">
        <f>IFERROR(IF(B2228="","",VLOOKUP(B2228,'Setup - Materials'!$A$5:$E$504,2,0)),"")</f>
        <v/>
      </c>
      <c r="E2228" s="27" t="n"/>
      <c r="F2228" s="32">
        <f>IF(OR(C2228="",E2228=""),"",C2228*E2228)</f>
        <v/>
      </c>
      <c r="G2228" s="26" t="n"/>
      <c r="H2228" s="26" t="n"/>
    </row>
    <row r="2229">
      <c r="A2229" s="31" t="n"/>
      <c r="B2229" s="26" t="n"/>
      <c r="C2229" s="27" t="n"/>
      <c r="D2229" s="28">
        <f>IFERROR(IF(B2229="","",VLOOKUP(B2229,'Setup - Materials'!$A$5:$E$504,2,0)),"")</f>
        <v/>
      </c>
      <c r="E2229" s="27" t="n"/>
      <c r="F2229" s="32">
        <f>IF(OR(C2229="",E2229=""),"",C2229*E2229)</f>
        <v/>
      </c>
      <c r="G2229" s="26" t="n"/>
      <c r="H2229" s="26" t="n"/>
    </row>
    <row r="2230">
      <c r="A2230" s="31" t="n"/>
      <c r="B2230" s="26" t="n"/>
      <c r="C2230" s="27" t="n"/>
      <c r="D2230" s="28">
        <f>IFERROR(IF(B2230="","",VLOOKUP(B2230,'Setup - Materials'!$A$5:$E$504,2,0)),"")</f>
        <v/>
      </c>
      <c r="E2230" s="27" t="n"/>
      <c r="F2230" s="32">
        <f>IF(OR(C2230="",E2230=""),"",C2230*E2230)</f>
        <v/>
      </c>
      <c r="G2230" s="26" t="n"/>
      <c r="H2230" s="26" t="n"/>
    </row>
    <row r="2231">
      <c r="A2231" s="31" t="n"/>
      <c r="B2231" s="26" t="n"/>
      <c r="C2231" s="27" t="n"/>
      <c r="D2231" s="28">
        <f>IFERROR(IF(B2231="","",VLOOKUP(B2231,'Setup - Materials'!$A$5:$E$504,2,0)),"")</f>
        <v/>
      </c>
      <c r="E2231" s="27" t="n"/>
      <c r="F2231" s="32">
        <f>IF(OR(C2231="",E2231=""),"",C2231*E2231)</f>
        <v/>
      </c>
      <c r="G2231" s="26" t="n"/>
      <c r="H2231" s="26" t="n"/>
    </row>
    <row r="2232">
      <c r="A2232" s="31" t="n"/>
      <c r="B2232" s="26" t="n"/>
      <c r="C2232" s="27" t="n"/>
      <c r="D2232" s="28">
        <f>IFERROR(IF(B2232="","",VLOOKUP(B2232,'Setup - Materials'!$A$5:$E$504,2,0)),"")</f>
        <v/>
      </c>
      <c r="E2232" s="27" t="n"/>
      <c r="F2232" s="32">
        <f>IF(OR(C2232="",E2232=""),"",C2232*E2232)</f>
        <v/>
      </c>
      <c r="G2232" s="26" t="n"/>
      <c r="H2232" s="26" t="n"/>
    </row>
    <row r="2233">
      <c r="A2233" s="31" t="n"/>
      <c r="B2233" s="26" t="n"/>
      <c r="C2233" s="27" t="n"/>
      <c r="D2233" s="28">
        <f>IFERROR(IF(B2233="","",VLOOKUP(B2233,'Setup - Materials'!$A$5:$E$504,2,0)),"")</f>
        <v/>
      </c>
      <c r="E2233" s="27" t="n"/>
      <c r="F2233" s="32">
        <f>IF(OR(C2233="",E2233=""),"",C2233*E2233)</f>
        <v/>
      </c>
      <c r="G2233" s="26" t="n"/>
      <c r="H2233" s="26" t="n"/>
    </row>
    <row r="2234">
      <c r="A2234" s="31" t="n"/>
      <c r="B2234" s="26" t="n"/>
      <c r="C2234" s="27" t="n"/>
      <c r="D2234" s="28">
        <f>IFERROR(IF(B2234="","",VLOOKUP(B2234,'Setup - Materials'!$A$5:$E$504,2,0)),"")</f>
        <v/>
      </c>
      <c r="E2234" s="27" t="n"/>
      <c r="F2234" s="32">
        <f>IF(OR(C2234="",E2234=""),"",C2234*E2234)</f>
        <v/>
      </c>
      <c r="G2234" s="26" t="n"/>
      <c r="H2234" s="26" t="n"/>
    </row>
    <row r="2235">
      <c r="A2235" s="31" t="n"/>
      <c r="B2235" s="26" t="n"/>
      <c r="C2235" s="27" t="n"/>
      <c r="D2235" s="28">
        <f>IFERROR(IF(B2235="","",VLOOKUP(B2235,'Setup - Materials'!$A$5:$E$504,2,0)),"")</f>
        <v/>
      </c>
      <c r="E2235" s="27" t="n"/>
      <c r="F2235" s="32">
        <f>IF(OR(C2235="",E2235=""),"",C2235*E2235)</f>
        <v/>
      </c>
      <c r="G2235" s="26" t="n"/>
      <c r="H2235" s="26" t="n"/>
    </row>
    <row r="2236">
      <c r="A2236" s="31" t="n"/>
      <c r="B2236" s="26" t="n"/>
      <c r="C2236" s="27" t="n"/>
      <c r="D2236" s="28">
        <f>IFERROR(IF(B2236="","",VLOOKUP(B2236,'Setup - Materials'!$A$5:$E$504,2,0)),"")</f>
        <v/>
      </c>
      <c r="E2236" s="27" t="n"/>
      <c r="F2236" s="32">
        <f>IF(OR(C2236="",E2236=""),"",C2236*E2236)</f>
        <v/>
      </c>
      <c r="G2236" s="26" t="n"/>
      <c r="H2236" s="26" t="n"/>
    </row>
    <row r="2237">
      <c r="A2237" s="31" t="n"/>
      <c r="B2237" s="26" t="n"/>
      <c r="C2237" s="27" t="n"/>
      <c r="D2237" s="28">
        <f>IFERROR(IF(B2237="","",VLOOKUP(B2237,'Setup - Materials'!$A$5:$E$504,2,0)),"")</f>
        <v/>
      </c>
      <c r="E2237" s="27" t="n"/>
      <c r="F2237" s="32">
        <f>IF(OR(C2237="",E2237=""),"",C2237*E2237)</f>
        <v/>
      </c>
      <c r="G2237" s="26" t="n"/>
      <c r="H2237" s="26" t="n"/>
    </row>
    <row r="2238">
      <c r="A2238" s="31" t="n"/>
      <c r="B2238" s="26" t="n"/>
      <c r="C2238" s="27" t="n"/>
      <c r="D2238" s="28">
        <f>IFERROR(IF(B2238="","",VLOOKUP(B2238,'Setup - Materials'!$A$5:$E$504,2,0)),"")</f>
        <v/>
      </c>
      <c r="E2238" s="27" t="n"/>
      <c r="F2238" s="32">
        <f>IF(OR(C2238="",E2238=""),"",C2238*E2238)</f>
        <v/>
      </c>
      <c r="G2238" s="26" t="n"/>
      <c r="H2238" s="26" t="n"/>
    </row>
    <row r="2239">
      <c r="A2239" s="31" t="n"/>
      <c r="B2239" s="26" t="n"/>
      <c r="C2239" s="27" t="n"/>
      <c r="D2239" s="28">
        <f>IFERROR(IF(B2239="","",VLOOKUP(B2239,'Setup - Materials'!$A$5:$E$504,2,0)),"")</f>
        <v/>
      </c>
      <c r="E2239" s="27" t="n"/>
      <c r="F2239" s="32">
        <f>IF(OR(C2239="",E2239=""),"",C2239*E2239)</f>
        <v/>
      </c>
      <c r="G2239" s="26" t="n"/>
      <c r="H2239" s="26" t="n"/>
    </row>
    <row r="2240">
      <c r="A2240" s="31" t="n"/>
      <c r="B2240" s="26" t="n"/>
      <c r="C2240" s="27" t="n"/>
      <c r="D2240" s="28">
        <f>IFERROR(IF(B2240="","",VLOOKUP(B2240,'Setup - Materials'!$A$5:$E$504,2,0)),"")</f>
        <v/>
      </c>
      <c r="E2240" s="27" t="n"/>
      <c r="F2240" s="32">
        <f>IF(OR(C2240="",E2240=""),"",C2240*E2240)</f>
        <v/>
      </c>
      <c r="G2240" s="26" t="n"/>
      <c r="H2240" s="26" t="n"/>
    </row>
    <row r="2241">
      <c r="A2241" s="31" t="n"/>
      <c r="B2241" s="26" t="n"/>
      <c r="C2241" s="27" t="n"/>
      <c r="D2241" s="28">
        <f>IFERROR(IF(B2241="","",VLOOKUP(B2241,'Setup - Materials'!$A$5:$E$504,2,0)),"")</f>
        <v/>
      </c>
      <c r="E2241" s="27" t="n"/>
      <c r="F2241" s="32">
        <f>IF(OR(C2241="",E2241=""),"",C2241*E2241)</f>
        <v/>
      </c>
      <c r="G2241" s="26" t="n"/>
      <c r="H2241" s="26" t="n"/>
    </row>
    <row r="2242">
      <c r="A2242" s="31" t="n"/>
      <c r="B2242" s="26" t="n"/>
      <c r="C2242" s="27" t="n"/>
      <c r="D2242" s="28">
        <f>IFERROR(IF(B2242="","",VLOOKUP(B2242,'Setup - Materials'!$A$5:$E$504,2,0)),"")</f>
        <v/>
      </c>
      <c r="E2242" s="27" t="n"/>
      <c r="F2242" s="32">
        <f>IF(OR(C2242="",E2242=""),"",C2242*E2242)</f>
        <v/>
      </c>
      <c r="G2242" s="26" t="n"/>
      <c r="H2242" s="26" t="n"/>
    </row>
    <row r="2243">
      <c r="A2243" s="31" t="n"/>
      <c r="B2243" s="26" t="n"/>
      <c r="C2243" s="27" t="n"/>
      <c r="D2243" s="28">
        <f>IFERROR(IF(B2243="","",VLOOKUP(B2243,'Setup - Materials'!$A$5:$E$504,2,0)),"")</f>
        <v/>
      </c>
      <c r="E2243" s="27" t="n"/>
      <c r="F2243" s="32">
        <f>IF(OR(C2243="",E2243=""),"",C2243*E2243)</f>
        <v/>
      </c>
      <c r="G2243" s="26" t="n"/>
      <c r="H2243" s="26" t="n"/>
    </row>
    <row r="2244">
      <c r="A2244" s="31" t="n"/>
      <c r="B2244" s="26" t="n"/>
      <c r="C2244" s="27" t="n"/>
      <c r="D2244" s="28">
        <f>IFERROR(IF(B2244="","",VLOOKUP(B2244,'Setup - Materials'!$A$5:$E$504,2,0)),"")</f>
        <v/>
      </c>
      <c r="E2244" s="27" t="n"/>
      <c r="F2244" s="32">
        <f>IF(OR(C2244="",E2244=""),"",C2244*E2244)</f>
        <v/>
      </c>
      <c r="G2244" s="26" t="n"/>
      <c r="H2244" s="26" t="n"/>
    </row>
    <row r="2245">
      <c r="A2245" s="31" t="n"/>
      <c r="B2245" s="26" t="n"/>
      <c r="C2245" s="27" t="n"/>
      <c r="D2245" s="28">
        <f>IFERROR(IF(B2245="","",VLOOKUP(B2245,'Setup - Materials'!$A$5:$E$504,2,0)),"")</f>
        <v/>
      </c>
      <c r="E2245" s="27" t="n"/>
      <c r="F2245" s="32">
        <f>IF(OR(C2245="",E2245=""),"",C2245*E2245)</f>
        <v/>
      </c>
      <c r="G2245" s="26" t="n"/>
      <c r="H2245" s="26" t="n"/>
    </row>
    <row r="2246">
      <c r="A2246" s="31" t="n"/>
      <c r="B2246" s="26" t="n"/>
      <c r="C2246" s="27" t="n"/>
      <c r="D2246" s="28">
        <f>IFERROR(IF(B2246="","",VLOOKUP(B2246,'Setup - Materials'!$A$5:$E$504,2,0)),"")</f>
        <v/>
      </c>
      <c r="E2246" s="27" t="n"/>
      <c r="F2246" s="32">
        <f>IF(OR(C2246="",E2246=""),"",C2246*E2246)</f>
        <v/>
      </c>
      <c r="G2246" s="26" t="n"/>
      <c r="H2246" s="26" t="n"/>
    </row>
    <row r="2247">
      <c r="A2247" s="31" t="n"/>
      <c r="B2247" s="26" t="n"/>
      <c r="C2247" s="27" t="n"/>
      <c r="D2247" s="28">
        <f>IFERROR(IF(B2247="","",VLOOKUP(B2247,'Setup - Materials'!$A$5:$E$504,2,0)),"")</f>
        <v/>
      </c>
      <c r="E2247" s="27" t="n"/>
      <c r="F2247" s="32">
        <f>IF(OR(C2247="",E2247=""),"",C2247*E2247)</f>
        <v/>
      </c>
      <c r="G2247" s="26" t="n"/>
      <c r="H2247" s="26" t="n"/>
    </row>
    <row r="2248">
      <c r="A2248" s="31" t="n"/>
      <c r="B2248" s="26" t="n"/>
      <c r="C2248" s="27" t="n"/>
      <c r="D2248" s="28">
        <f>IFERROR(IF(B2248="","",VLOOKUP(B2248,'Setup - Materials'!$A$5:$E$504,2,0)),"")</f>
        <v/>
      </c>
      <c r="E2248" s="27" t="n"/>
      <c r="F2248" s="32">
        <f>IF(OR(C2248="",E2248=""),"",C2248*E2248)</f>
        <v/>
      </c>
      <c r="G2248" s="26" t="n"/>
      <c r="H2248" s="26" t="n"/>
    </row>
    <row r="2249">
      <c r="A2249" s="31" t="n"/>
      <c r="B2249" s="26" t="n"/>
      <c r="C2249" s="27" t="n"/>
      <c r="D2249" s="28">
        <f>IFERROR(IF(B2249="","",VLOOKUP(B2249,'Setup - Materials'!$A$5:$E$504,2,0)),"")</f>
        <v/>
      </c>
      <c r="E2249" s="27" t="n"/>
      <c r="F2249" s="32">
        <f>IF(OR(C2249="",E2249=""),"",C2249*E2249)</f>
        <v/>
      </c>
      <c r="G2249" s="26" t="n"/>
      <c r="H2249" s="26" t="n"/>
    </row>
    <row r="2250">
      <c r="A2250" s="31" t="n"/>
      <c r="B2250" s="26" t="n"/>
      <c r="C2250" s="27" t="n"/>
      <c r="D2250" s="28">
        <f>IFERROR(IF(B2250="","",VLOOKUP(B2250,'Setup - Materials'!$A$5:$E$504,2,0)),"")</f>
        <v/>
      </c>
      <c r="E2250" s="27" t="n"/>
      <c r="F2250" s="32">
        <f>IF(OR(C2250="",E2250=""),"",C2250*E2250)</f>
        <v/>
      </c>
      <c r="G2250" s="26" t="n"/>
      <c r="H2250" s="26" t="n"/>
    </row>
    <row r="2251">
      <c r="A2251" s="31" t="n"/>
      <c r="B2251" s="26" t="n"/>
      <c r="C2251" s="27" t="n"/>
      <c r="D2251" s="28">
        <f>IFERROR(IF(B2251="","",VLOOKUP(B2251,'Setup - Materials'!$A$5:$E$504,2,0)),"")</f>
        <v/>
      </c>
      <c r="E2251" s="27" t="n"/>
      <c r="F2251" s="32">
        <f>IF(OR(C2251="",E2251=""),"",C2251*E2251)</f>
        <v/>
      </c>
      <c r="G2251" s="26" t="n"/>
      <c r="H2251" s="26" t="n"/>
    </row>
    <row r="2252">
      <c r="A2252" s="31" t="n"/>
      <c r="B2252" s="26" t="n"/>
      <c r="C2252" s="27" t="n"/>
      <c r="D2252" s="28">
        <f>IFERROR(IF(B2252="","",VLOOKUP(B2252,'Setup - Materials'!$A$5:$E$504,2,0)),"")</f>
        <v/>
      </c>
      <c r="E2252" s="27" t="n"/>
      <c r="F2252" s="32">
        <f>IF(OR(C2252="",E2252=""),"",C2252*E2252)</f>
        <v/>
      </c>
      <c r="G2252" s="26" t="n"/>
      <c r="H2252" s="26" t="n"/>
    </row>
    <row r="2253">
      <c r="A2253" s="31" t="n"/>
      <c r="B2253" s="26" t="n"/>
      <c r="C2253" s="27" t="n"/>
      <c r="D2253" s="28">
        <f>IFERROR(IF(B2253="","",VLOOKUP(B2253,'Setup - Materials'!$A$5:$E$504,2,0)),"")</f>
        <v/>
      </c>
      <c r="E2253" s="27" t="n"/>
      <c r="F2253" s="32">
        <f>IF(OR(C2253="",E2253=""),"",C2253*E2253)</f>
        <v/>
      </c>
      <c r="G2253" s="26" t="n"/>
      <c r="H2253" s="26" t="n"/>
    </row>
    <row r="2254">
      <c r="A2254" s="31" t="n"/>
      <c r="B2254" s="26" t="n"/>
      <c r="C2254" s="27" t="n"/>
      <c r="D2254" s="28">
        <f>IFERROR(IF(B2254="","",VLOOKUP(B2254,'Setup - Materials'!$A$5:$E$504,2,0)),"")</f>
        <v/>
      </c>
      <c r="E2254" s="27" t="n"/>
      <c r="F2254" s="32">
        <f>IF(OR(C2254="",E2254=""),"",C2254*E2254)</f>
        <v/>
      </c>
      <c r="G2254" s="26" t="n"/>
      <c r="H2254" s="26" t="n"/>
    </row>
    <row r="2255">
      <c r="A2255" s="31" t="n"/>
      <c r="B2255" s="26" t="n"/>
      <c r="C2255" s="27" t="n"/>
      <c r="D2255" s="28">
        <f>IFERROR(IF(B2255="","",VLOOKUP(B2255,'Setup - Materials'!$A$5:$E$504,2,0)),"")</f>
        <v/>
      </c>
      <c r="E2255" s="27" t="n"/>
      <c r="F2255" s="32">
        <f>IF(OR(C2255="",E2255=""),"",C2255*E2255)</f>
        <v/>
      </c>
      <c r="G2255" s="26" t="n"/>
      <c r="H2255" s="26" t="n"/>
    </row>
    <row r="2256">
      <c r="A2256" s="31" t="n"/>
      <c r="B2256" s="26" t="n"/>
      <c r="C2256" s="27" t="n"/>
      <c r="D2256" s="28">
        <f>IFERROR(IF(B2256="","",VLOOKUP(B2256,'Setup - Materials'!$A$5:$E$504,2,0)),"")</f>
        <v/>
      </c>
      <c r="E2256" s="27" t="n"/>
      <c r="F2256" s="32">
        <f>IF(OR(C2256="",E2256=""),"",C2256*E2256)</f>
        <v/>
      </c>
      <c r="G2256" s="26" t="n"/>
      <c r="H2256" s="26" t="n"/>
    </row>
    <row r="2257">
      <c r="A2257" s="31" t="n"/>
      <c r="B2257" s="26" t="n"/>
      <c r="C2257" s="27" t="n"/>
      <c r="D2257" s="28">
        <f>IFERROR(IF(B2257="","",VLOOKUP(B2257,'Setup - Materials'!$A$5:$E$504,2,0)),"")</f>
        <v/>
      </c>
      <c r="E2257" s="27" t="n"/>
      <c r="F2257" s="32">
        <f>IF(OR(C2257="",E2257=""),"",C2257*E2257)</f>
        <v/>
      </c>
      <c r="G2257" s="26" t="n"/>
      <c r="H2257" s="26" t="n"/>
    </row>
    <row r="2258">
      <c r="A2258" s="31" t="n"/>
      <c r="B2258" s="26" t="n"/>
      <c r="C2258" s="27" t="n"/>
      <c r="D2258" s="28">
        <f>IFERROR(IF(B2258="","",VLOOKUP(B2258,'Setup - Materials'!$A$5:$E$504,2,0)),"")</f>
        <v/>
      </c>
      <c r="E2258" s="27" t="n"/>
      <c r="F2258" s="32">
        <f>IF(OR(C2258="",E2258=""),"",C2258*E2258)</f>
        <v/>
      </c>
      <c r="G2258" s="26" t="n"/>
      <c r="H2258" s="26" t="n"/>
    </row>
    <row r="2259">
      <c r="A2259" s="31" t="n"/>
      <c r="B2259" s="26" t="n"/>
      <c r="C2259" s="27" t="n"/>
      <c r="D2259" s="28">
        <f>IFERROR(IF(B2259="","",VLOOKUP(B2259,'Setup - Materials'!$A$5:$E$504,2,0)),"")</f>
        <v/>
      </c>
      <c r="E2259" s="27" t="n"/>
      <c r="F2259" s="32">
        <f>IF(OR(C2259="",E2259=""),"",C2259*E2259)</f>
        <v/>
      </c>
      <c r="G2259" s="26" t="n"/>
      <c r="H2259" s="26" t="n"/>
    </row>
    <row r="2260">
      <c r="A2260" s="31" t="n"/>
      <c r="B2260" s="26" t="n"/>
      <c r="C2260" s="27" t="n"/>
      <c r="D2260" s="28">
        <f>IFERROR(IF(B2260="","",VLOOKUP(B2260,'Setup - Materials'!$A$5:$E$504,2,0)),"")</f>
        <v/>
      </c>
      <c r="E2260" s="27" t="n"/>
      <c r="F2260" s="32">
        <f>IF(OR(C2260="",E2260=""),"",C2260*E2260)</f>
        <v/>
      </c>
      <c r="G2260" s="26" t="n"/>
      <c r="H2260" s="26" t="n"/>
    </row>
    <row r="2261">
      <c r="A2261" s="31" t="n"/>
      <c r="B2261" s="26" t="n"/>
      <c r="C2261" s="27" t="n"/>
      <c r="D2261" s="28">
        <f>IFERROR(IF(B2261="","",VLOOKUP(B2261,'Setup - Materials'!$A$5:$E$504,2,0)),"")</f>
        <v/>
      </c>
      <c r="E2261" s="27" t="n"/>
      <c r="F2261" s="32">
        <f>IF(OR(C2261="",E2261=""),"",C2261*E2261)</f>
        <v/>
      </c>
      <c r="G2261" s="26" t="n"/>
      <c r="H2261" s="26" t="n"/>
    </row>
    <row r="2262">
      <c r="A2262" s="31" t="n"/>
      <c r="B2262" s="26" t="n"/>
      <c r="C2262" s="27" t="n"/>
      <c r="D2262" s="28">
        <f>IFERROR(IF(B2262="","",VLOOKUP(B2262,'Setup - Materials'!$A$5:$E$504,2,0)),"")</f>
        <v/>
      </c>
      <c r="E2262" s="27" t="n"/>
      <c r="F2262" s="32">
        <f>IF(OR(C2262="",E2262=""),"",C2262*E2262)</f>
        <v/>
      </c>
      <c r="G2262" s="26" t="n"/>
      <c r="H2262" s="26" t="n"/>
    </row>
    <row r="2263">
      <c r="A2263" s="31" t="n"/>
      <c r="B2263" s="26" t="n"/>
      <c r="C2263" s="27" t="n"/>
      <c r="D2263" s="28">
        <f>IFERROR(IF(B2263="","",VLOOKUP(B2263,'Setup - Materials'!$A$5:$E$504,2,0)),"")</f>
        <v/>
      </c>
      <c r="E2263" s="27" t="n"/>
      <c r="F2263" s="32">
        <f>IF(OR(C2263="",E2263=""),"",C2263*E2263)</f>
        <v/>
      </c>
      <c r="G2263" s="26" t="n"/>
      <c r="H2263" s="26" t="n"/>
    </row>
    <row r="2264">
      <c r="A2264" s="31" t="n"/>
      <c r="B2264" s="26" t="n"/>
      <c r="C2264" s="27" t="n"/>
      <c r="D2264" s="28">
        <f>IFERROR(IF(B2264="","",VLOOKUP(B2264,'Setup - Materials'!$A$5:$E$504,2,0)),"")</f>
        <v/>
      </c>
      <c r="E2264" s="27" t="n"/>
      <c r="F2264" s="32">
        <f>IF(OR(C2264="",E2264=""),"",C2264*E2264)</f>
        <v/>
      </c>
      <c r="G2264" s="26" t="n"/>
      <c r="H2264" s="26" t="n"/>
    </row>
    <row r="2265">
      <c r="A2265" s="31" t="n"/>
      <c r="B2265" s="26" t="n"/>
      <c r="C2265" s="27" t="n"/>
      <c r="D2265" s="28">
        <f>IFERROR(IF(B2265="","",VLOOKUP(B2265,'Setup - Materials'!$A$5:$E$504,2,0)),"")</f>
        <v/>
      </c>
      <c r="E2265" s="27" t="n"/>
      <c r="F2265" s="32">
        <f>IF(OR(C2265="",E2265=""),"",C2265*E2265)</f>
        <v/>
      </c>
      <c r="G2265" s="26" t="n"/>
      <c r="H2265" s="26" t="n"/>
    </row>
    <row r="2266">
      <c r="A2266" s="31" t="n"/>
      <c r="B2266" s="26" t="n"/>
      <c r="C2266" s="27" t="n"/>
      <c r="D2266" s="28">
        <f>IFERROR(IF(B2266="","",VLOOKUP(B2266,'Setup - Materials'!$A$5:$E$504,2,0)),"")</f>
        <v/>
      </c>
      <c r="E2266" s="27" t="n"/>
      <c r="F2266" s="32">
        <f>IF(OR(C2266="",E2266=""),"",C2266*E2266)</f>
        <v/>
      </c>
      <c r="G2266" s="26" t="n"/>
      <c r="H2266" s="26" t="n"/>
    </row>
    <row r="2267">
      <c r="A2267" s="31" t="n"/>
      <c r="B2267" s="26" t="n"/>
      <c r="C2267" s="27" t="n"/>
      <c r="D2267" s="28">
        <f>IFERROR(IF(B2267="","",VLOOKUP(B2267,'Setup - Materials'!$A$5:$E$504,2,0)),"")</f>
        <v/>
      </c>
      <c r="E2267" s="27" t="n"/>
      <c r="F2267" s="32">
        <f>IF(OR(C2267="",E2267=""),"",C2267*E2267)</f>
        <v/>
      </c>
      <c r="G2267" s="26" t="n"/>
      <c r="H2267" s="26" t="n"/>
    </row>
    <row r="2268">
      <c r="A2268" s="31" t="n"/>
      <c r="B2268" s="26" t="n"/>
      <c r="C2268" s="27" t="n"/>
      <c r="D2268" s="28">
        <f>IFERROR(IF(B2268="","",VLOOKUP(B2268,'Setup - Materials'!$A$5:$E$504,2,0)),"")</f>
        <v/>
      </c>
      <c r="E2268" s="27" t="n"/>
      <c r="F2268" s="32">
        <f>IF(OR(C2268="",E2268=""),"",C2268*E2268)</f>
        <v/>
      </c>
      <c r="G2268" s="26" t="n"/>
      <c r="H2268" s="26" t="n"/>
    </row>
    <row r="2269">
      <c r="A2269" s="31" t="n"/>
      <c r="B2269" s="26" t="n"/>
      <c r="C2269" s="27" t="n"/>
      <c r="D2269" s="28">
        <f>IFERROR(IF(B2269="","",VLOOKUP(B2269,'Setup - Materials'!$A$5:$E$504,2,0)),"")</f>
        <v/>
      </c>
      <c r="E2269" s="27" t="n"/>
      <c r="F2269" s="32">
        <f>IF(OR(C2269="",E2269=""),"",C2269*E2269)</f>
        <v/>
      </c>
      <c r="G2269" s="26" t="n"/>
      <c r="H2269" s="26" t="n"/>
    </row>
    <row r="2270">
      <c r="A2270" s="31" t="n"/>
      <c r="B2270" s="26" t="n"/>
      <c r="C2270" s="27" t="n"/>
      <c r="D2270" s="28">
        <f>IFERROR(IF(B2270="","",VLOOKUP(B2270,'Setup - Materials'!$A$5:$E$504,2,0)),"")</f>
        <v/>
      </c>
      <c r="E2270" s="27" t="n"/>
      <c r="F2270" s="32">
        <f>IF(OR(C2270="",E2270=""),"",C2270*E2270)</f>
        <v/>
      </c>
      <c r="G2270" s="26" t="n"/>
      <c r="H2270" s="26" t="n"/>
    </row>
    <row r="2271">
      <c r="A2271" s="31" t="n"/>
      <c r="B2271" s="26" t="n"/>
      <c r="C2271" s="27" t="n"/>
      <c r="D2271" s="28">
        <f>IFERROR(IF(B2271="","",VLOOKUP(B2271,'Setup - Materials'!$A$5:$E$504,2,0)),"")</f>
        <v/>
      </c>
      <c r="E2271" s="27" t="n"/>
      <c r="F2271" s="32">
        <f>IF(OR(C2271="",E2271=""),"",C2271*E2271)</f>
        <v/>
      </c>
      <c r="G2271" s="26" t="n"/>
      <c r="H2271" s="26" t="n"/>
    </row>
    <row r="2272">
      <c r="A2272" s="31" t="n"/>
      <c r="B2272" s="26" t="n"/>
      <c r="C2272" s="27" t="n"/>
      <c r="D2272" s="28">
        <f>IFERROR(IF(B2272="","",VLOOKUP(B2272,'Setup - Materials'!$A$5:$E$504,2,0)),"")</f>
        <v/>
      </c>
      <c r="E2272" s="27" t="n"/>
      <c r="F2272" s="32">
        <f>IF(OR(C2272="",E2272=""),"",C2272*E2272)</f>
        <v/>
      </c>
      <c r="G2272" s="26" t="n"/>
      <c r="H2272" s="26" t="n"/>
    </row>
    <row r="2273">
      <c r="A2273" s="31" t="n"/>
      <c r="B2273" s="26" t="n"/>
      <c r="C2273" s="27" t="n"/>
      <c r="D2273" s="28">
        <f>IFERROR(IF(B2273="","",VLOOKUP(B2273,'Setup - Materials'!$A$5:$E$504,2,0)),"")</f>
        <v/>
      </c>
      <c r="E2273" s="27" t="n"/>
      <c r="F2273" s="32">
        <f>IF(OR(C2273="",E2273=""),"",C2273*E2273)</f>
        <v/>
      </c>
      <c r="G2273" s="26" t="n"/>
      <c r="H2273" s="26" t="n"/>
    </row>
    <row r="2274">
      <c r="A2274" s="31" t="n"/>
      <c r="B2274" s="26" t="n"/>
      <c r="C2274" s="27" t="n"/>
      <c r="D2274" s="28">
        <f>IFERROR(IF(B2274="","",VLOOKUP(B2274,'Setup - Materials'!$A$5:$E$504,2,0)),"")</f>
        <v/>
      </c>
      <c r="E2274" s="27" t="n"/>
      <c r="F2274" s="32">
        <f>IF(OR(C2274="",E2274=""),"",C2274*E2274)</f>
        <v/>
      </c>
      <c r="G2274" s="26" t="n"/>
      <c r="H2274" s="26" t="n"/>
    </row>
    <row r="2275">
      <c r="A2275" s="31" t="n"/>
      <c r="B2275" s="26" t="n"/>
      <c r="C2275" s="27" t="n"/>
      <c r="D2275" s="28">
        <f>IFERROR(IF(B2275="","",VLOOKUP(B2275,'Setup - Materials'!$A$5:$E$504,2,0)),"")</f>
        <v/>
      </c>
      <c r="E2275" s="27" t="n"/>
      <c r="F2275" s="32">
        <f>IF(OR(C2275="",E2275=""),"",C2275*E2275)</f>
        <v/>
      </c>
      <c r="G2275" s="26" t="n"/>
      <c r="H2275" s="26" t="n"/>
    </row>
    <row r="2276">
      <c r="A2276" s="31" t="n"/>
      <c r="B2276" s="26" t="n"/>
      <c r="C2276" s="27" t="n"/>
      <c r="D2276" s="28">
        <f>IFERROR(IF(B2276="","",VLOOKUP(B2276,'Setup - Materials'!$A$5:$E$504,2,0)),"")</f>
        <v/>
      </c>
      <c r="E2276" s="27" t="n"/>
      <c r="F2276" s="32">
        <f>IF(OR(C2276="",E2276=""),"",C2276*E2276)</f>
        <v/>
      </c>
      <c r="G2276" s="26" t="n"/>
      <c r="H2276" s="26" t="n"/>
    </row>
    <row r="2277">
      <c r="A2277" s="31" t="n"/>
      <c r="B2277" s="26" t="n"/>
      <c r="C2277" s="27" t="n"/>
      <c r="D2277" s="28">
        <f>IFERROR(IF(B2277="","",VLOOKUP(B2277,'Setup - Materials'!$A$5:$E$504,2,0)),"")</f>
        <v/>
      </c>
      <c r="E2277" s="27" t="n"/>
      <c r="F2277" s="32">
        <f>IF(OR(C2277="",E2277=""),"",C2277*E2277)</f>
        <v/>
      </c>
      <c r="G2277" s="26" t="n"/>
      <c r="H2277" s="26" t="n"/>
    </row>
    <row r="2278">
      <c r="A2278" s="31" t="n"/>
      <c r="B2278" s="26" t="n"/>
      <c r="C2278" s="27" t="n"/>
      <c r="D2278" s="28">
        <f>IFERROR(IF(B2278="","",VLOOKUP(B2278,'Setup - Materials'!$A$5:$E$504,2,0)),"")</f>
        <v/>
      </c>
      <c r="E2278" s="27" t="n"/>
      <c r="F2278" s="32">
        <f>IF(OR(C2278="",E2278=""),"",C2278*E2278)</f>
        <v/>
      </c>
      <c r="G2278" s="26" t="n"/>
      <c r="H2278" s="26" t="n"/>
    </row>
    <row r="2279">
      <c r="A2279" s="31" t="n"/>
      <c r="B2279" s="26" t="n"/>
      <c r="C2279" s="27" t="n"/>
      <c r="D2279" s="28">
        <f>IFERROR(IF(B2279="","",VLOOKUP(B2279,'Setup - Materials'!$A$5:$E$504,2,0)),"")</f>
        <v/>
      </c>
      <c r="E2279" s="27" t="n"/>
      <c r="F2279" s="32">
        <f>IF(OR(C2279="",E2279=""),"",C2279*E2279)</f>
        <v/>
      </c>
      <c r="G2279" s="26" t="n"/>
      <c r="H2279" s="26" t="n"/>
    </row>
    <row r="2280">
      <c r="A2280" s="31" t="n"/>
      <c r="B2280" s="26" t="n"/>
      <c r="C2280" s="27" t="n"/>
      <c r="D2280" s="28">
        <f>IFERROR(IF(B2280="","",VLOOKUP(B2280,'Setup - Materials'!$A$5:$E$504,2,0)),"")</f>
        <v/>
      </c>
      <c r="E2280" s="27" t="n"/>
      <c r="F2280" s="32">
        <f>IF(OR(C2280="",E2280=""),"",C2280*E2280)</f>
        <v/>
      </c>
      <c r="G2280" s="26" t="n"/>
      <c r="H2280" s="26" t="n"/>
    </row>
    <row r="2281">
      <c r="A2281" s="31" t="n"/>
      <c r="B2281" s="26" t="n"/>
      <c r="C2281" s="27" t="n"/>
      <c r="D2281" s="28">
        <f>IFERROR(IF(B2281="","",VLOOKUP(B2281,'Setup - Materials'!$A$5:$E$504,2,0)),"")</f>
        <v/>
      </c>
      <c r="E2281" s="27" t="n"/>
      <c r="F2281" s="32">
        <f>IF(OR(C2281="",E2281=""),"",C2281*E2281)</f>
        <v/>
      </c>
      <c r="G2281" s="26" t="n"/>
      <c r="H2281" s="26" t="n"/>
    </row>
    <row r="2282">
      <c r="A2282" s="31" t="n"/>
      <c r="B2282" s="26" t="n"/>
      <c r="C2282" s="27" t="n"/>
      <c r="D2282" s="28">
        <f>IFERROR(IF(B2282="","",VLOOKUP(B2282,'Setup - Materials'!$A$5:$E$504,2,0)),"")</f>
        <v/>
      </c>
      <c r="E2282" s="27" t="n"/>
      <c r="F2282" s="32">
        <f>IF(OR(C2282="",E2282=""),"",C2282*E2282)</f>
        <v/>
      </c>
      <c r="G2282" s="26" t="n"/>
      <c r="H2282" s="26" t="n"/>
    </row>
    <row r="2283">
      <c r="A2283" s="31" t="n"/>
      <c r="B2283" s="26" t="n"/>
      <c r="C2283" s="27" t="n"/>
      <c r="D2283" s="28">
        <f>IFERROR(IF(B2283="","",VLOOKUP(B2283,'Setup - Materials'!$A$5:$E$504,2,0)),"")</f>
        <v/>
      </c>
      <c r="E2283" s="27" t="n"/>
      <c r="F2283" s="32">
        <f>IF(OR(C2283="",E2283=""),"",C2283*E2283)</f>
        <v/>
      </c>
      <c r="G2283" s="26" t="n"/>
      <c r="H2283" s="26" t="n"/>
    </row>
    <row r="2284">
      <c r="A2284" s="31" t="n"/>
      <c r="B2284" s="26" t="n"/>
      <c r="C2284" s="27" t="n"/>
      <c r="D2284" s="28">
        <f>IFERROR(IF(B2284="","",VLOOKUP(B2284,'Setup - Materials'!$A$5:$E$504,2,0)),"")</f>
        <v/>
      </c>
      <c r="E2284" s="27" t="n"/>
      <c r="F2284" s="32">
        <f>IF(OR(C2284="",E2284=""),"",C2284*E2284)</f>
        <v/>
      </c>
      <c r="G2284" s="26" t="n"/>
      <c r="H2284" s="26" t="n"/>
    </row>
    <row r="2285">
      <c r="A2285" s="31" t="n"/>
      <c r="B2285" s="26" t="n"/>
      <c r="C2285" s="27" t="n"/>
      <c r="D2285" s="28">
        <f>IFERROR(IF(B2285="","",VLOOKUP(B2285,'Setup - Materials'!$A$5:$E$504,2,0)),"")</f>
        <v/>
      </c>
      <c r="E2285" s="27" t="n"/>
      <c r="F2285" s="32">
        <f>IF(OR(C2285="",E2285=""),"",C2285*E2285)</f>
        <v/>
      </c>
      <c r="G2285" s="26" t="n"/>
      <c r="H2285" s="26" t="n"/>
    </row>
    <row r="2286">
      <c r="A2286" s="31" t="n"/>
      <c r="B2286" s="26" t="n"/>
      <c r="C2286" s="27" t="n"/>
      <c r="D2286" s="28">
        <f>IFERROR(IF(B2286="","",VLOOKUP(B2286,'Setup - Materials'!$A$5:$E$504,2,0)),"")</f>
        <v/>
      </c>
      <c r="E2286" s="27" t="n"/>
      <c r="F2286" s="32">
        <f>IF(OR(C2286="",E2286=""),"",C2286*E2286)</f>
        <v/>
      </c>
      <c r="G2286" s="26" t="n"/>
      <c r="H2286" s="26" t="n"/>
    </row>
    <row r="2287">
      <c r="A2287" s="31" t="n"/>
      <c r="B2287" s="26" t="n"/>
      <c r="C2287" s="27" t="n"/>
      <c r="D2287" s="28">
        <f>IFERROR(IF(B2287="","",VLOOKUP(B2287,'Setup - Materials'!$A$5:$E$504,2,0)),"")</f>
        <v/>
      </c>
      <c r="E2287" s="27" t="n"/>
      <c r="F2287" s="32">
        <f>IF(OR(C2287="",E2287=""),"",C2287*E2287)</f>
        <v/>
      </c>
      <c r="G2287" s="26" t="n"/>
      <c r="H2287" s="26" t="n"/>
    </row>
    <row r="2288">
      <c r="A2288" s="31" t="n"/>
      <c r="B2288" s="26" t="n"/>
      <c r="C2288" s="27" t="n"/>
      <c r="D2288" s="28">
        <f>IFERROR(IF(B2288="","",VLOOKUP(B2288,'Setup - Materials'!$A$5:$E$504,2,0)),"")</f>
        <v/>
      </c>
      <c r="E2288" s="27" t="n"/>
      <c r="F2288" s="32">
        <f>IF(OR(C2288="",E2288=""),"",C2288*E2288)</f>
        <v/>
      </c>
      <c r="G2288" s="26" t="n"/>
      <c r="H2288" s="26" t="n"/>
    </row>
    <row r="2289">
      <c r="A2289" s="31" t="n"/>
      <c r="B2289" s="26" t="n"/>
      <c r="C2289" s="27" t="n"/>
      <c r="D2289" s="28">
        <f>IFERROR(IF(B2289="","",VLOOKUP(B2289,'Setup - Materials'!$A$5:$E$504,2,0)),"")</f>
        <v/>
      </c>
      <c r="E2289" s="27" t="n"/>
      <c r="F2289" s="32">
        <f>IF(OR(C2289="",E2289=""),"",C2289*E2289)</f>
        <v/>
      </c>
      <c r="G2289" s="26" t="n"/>
      <c r="H2289" s="26" t="n"/>
    </row>
    <row r="2290">
      <c r="A2290" s="31" t="n"/>
      <c r="B2290" s="26" t="n"/>
      <c r="C2290" s="27" t="n"/>
      <c r="D2290" s="28">
        <f>IFERROR(IF(B2290="","",VLOOKUP(B2290,'Setup - Materials'!$A$5:$E$504,2,0)),"")</f>
        <v/>
      </c>
      <c r="E2290" s="27" t="n"/>
      <c r="F2290" s="32">
        <f>IF(OR(C2290="",E2290=""),"",C2290*E2290)</f>
        <v/>
      </c>
      <c r="G2290" s="26" t="n"/>
      <c r="H2290" s="26" t="n"/>
    </row>
    <row r="2291">
      <c r="A2291" s="31" t="n"/>
      <c r="B2291" s="26" t="n"/>
      <c r="C2291" s="27" t="n"/>
      <c r="D2291" s="28">
        <f>IFERROR(IF(B2291="","",VLOOKUP(B2291,'Setup - Materials'!$A$5:$E$504,2,0)),"")</f>
        <v/>
      </c>
      <c r="E2291" s="27" t="n"/>
      <c r="F2291" s="32">
        <f>IF(OR(C2291="",E2291=""),"",C2291*E2291)</f>
        <v/>
      </c>
      <c r="G2291" s="26" t="n"/>
      <c r="H2291" s="26" t="n"/>
    </row>
    <row r="2292">
      <c r="A2292" s="31" t="n"/>
      <c r="B2292" s="26" t="n"/>
      <c r="C2292" s="27" t="n"/>
      <c r="D2292" s="28">
        <f>IFERROR(IF(B2292="","",VLOOKUP(B2292,'Setup - Materials'!$A$5:$E$504,2,0)),"")</f>
        <v/>
      </c>
      <c r="E2292" s="27" t="n"/>
      <c r="F2292" s="32">
        <f>IF(OR(C2292="",E2292=""),"",C2292*E2292)</f>
        <v/>
      </c>
      <c r="G2292" s="26" t="n"/>
      <c r="H2292" s="26" t="n"/>
    </row>
    <row r="2293">
      <c r="A2293" s="31" t="n"/>
      <c r="B2293" s="26" t="n"/>
      <c r="C2293" s="27" t="n"/>
      <c r="D2293" s="28">
        <f>IFERROR(IF(B2293="","",VLOOKUP(B2293,'Setup - Materials'!$A$5:$E$504,2,0)),"")</f>
        <v/>
      </c>
      <c r="E2293" s="27" t="n"/>
      <c r="F2293" s="32">
        <f>IF(OR(C2293="",E2293=""),"",C2293*E2293)</f>
        <v/>
      </c>
      <c r="G2293" s="26" t="n"/>
      <c r="H2293" s="26" t="n"/>
    </row>
    <row r="2294">
      <c r="A2294" s="31" t="n"/>
      <c r="B2294" s="26" t="n"/>
      <c r="C2294" s="27" t="n"/>
      <c r="D2294" s="28">
        <f>IFERROR(IF(B2294="","",VLOOKUP(B2294,'Setup - Materials'!$A$5:$E$504,2,0)),"")</f>
        <v/>
      </c>
      <c r="E2294" s="27" t="n"/>
      <c r="F2294" s="32">
        <f>IF(OR(C2294="",E2294=""),"",C2294*E2294)</f>
        <v/>
      </c>
      <c r="G2294" s="26" t="n"/>
      <c r="H2294" s="26" t="n"/>
    </row>
    <row r="2295">
      <c r="A2295" s="31" t="n"/>
      <c r="B2295" s="26" t="n"/>
      <c r="C2295" s="27" t="n"/>
      <c r="D2295" s="28">
        <f>IFERROR(IF(B2295="","",VLOOKUP(B2295,'Setup - Materials'!$A$5:$E$504,2,0)),"")</f>
        <v/>
      </c>
      <c r="E2295" s="27" t="n"/>
      <c r="F2295" s="32">
        <f>IF(OR(C2295="",E2295=""),"",C2295*E2295)</f>
        <v/>
      </c>
      <c r="G2295" s="26" t="n"/>
      <c r="H2295" s="26" t="n"/>
    </row>
    <row r="2296">
      <c r="A2296" s="31" t="n"/>
      <c r="B2296" s="26" t="n"/>
      <c r="C2296" s="27" t="n"/>
      <c r="D2296" s="28">
        <f>IFERROR(IF(B2296="","",VLOOKUP(B2296,'Setup - Materials'!$A$5:$E$504,2,0)),"")</f>
        <v/>
      </c>
      <c r="E2296" s="27" t="n"/>
      <c r="F2296" s="32">
        <f>IF(OR(C2296="",E2296=""),"",C2296*E2296)</f>
        <v/>
      </c>
      <c r="G2296" s="26" t="n"/>
      <c r="H2296" s="26" t="n"/>
    </row>
    <row r="2297">
      <c r="A2297" s="31" t="n"/>
      <c r="B2297" s="26" t="n"/>
      <c r="C2297" s="27" t="n"/>
      <c r="D2297" s="28">
        <f>IFERROR(IF(B2297="","",VLOOKUP(B2297,'Setup - Materials'!$A$5:$E$504,2,0)),"")</f>
        <v/>
      </c>
      <c r="E2297" s="27" t="n"/>
      <c r="F2297" s="32">
        <f>IF(OR(C2297="",E2297=""),"",C2297*E2297)</f>
        <v/>
      </c>
      <c r="G2297" s="26" t="n"/>
      <c r="H2297" s="26" t="n"/>
    </row>
    <row r="2298">
      <c r="A2298" s="31" t="n"/>
      <c r="B2298" s="26" t="n"/>
      <c r="C2298" s="27" t="n"/>
      <c r="D2298" s="28">
        <f>IFERROR(IF(B2298="","",VLOOKUP(B2298,'Setup - Materials'!$A$5:$E$504,2,0)),"")</f>
        <v/>
      </c>
      <c r="E2298" s="27" t="n"/>
      <c r="F2298" s="32">
        <f>IF(OR(C2298="",E2298=""),"",C2298*E2298)</f>
        <v/>
      </c>
      <c r="G2298" s="26" t="n"/>
      <c r="H2298" s="26" t="n"/>
    </row>
    <row r="2299">
      <c r="A2299" s="31" t="n"/>
      <c r="B2299" s="26" t="n"/>
      <c r="C2299" s="27" t="n"/>
      <c r="D2299" s="28">
        <f>IFERROR(IF(B2299="","",VLOOKUP(B2299,'Setup - Materials'!$A$5:$E$504,2,0)),"")</f>
        <v/>
      </c>
      <c r="E2299" s="27" t="n"/>
      <c r="F2299" s="32">
        <f>IF(OR(C2299="",E2299=""),"",C2299*E2299)</f>
        <v/>
      </c>
      <c r="G2299" s="26" t="n"/>
      <c r="H2299" s="26" t="n"/>
    </row>
    <row r="2300">
      <c r="A2300" s="31" t="n"/>
      <c r="B2300" s="26" t="n"/>
      <c r="C2300" s="27" t="n"/>
      <c r="D2300" s="28">
        <f>IFERROR(IF(B2300="","",VLOOKUP(B2300,'Setup - Materials'!$A$5:$E$504,2,0)),"")</f>
        <v/>
      </c>
      <c r="E2300" s="27" t="n"/>
      <c r="F2300" s="32">
        <f>IF(OR(C2300="",E2300=""),"",C2300*E2300)</f>
        <v/>
      </c>
      <c r="G2300" s="26" t="n"/>
      <c r="H2300" s="26" t="n"/>
    </row>
    <row r="2301">
      <c r="A2301" s="31" t="n"/>
      <c r="B2301" s="26" t="n"/>
      <c r="C2301" s="27" t="n"/>
      <c r="D2301" s="28">
        <f>IFERROR(IF(B2301="","",VLOOKUP(B2301,'Setup - Materials'!$A$5:$E$504,2,0)),"")</f>
        <v/>
      </c>
      <c r="E2301" s="27" t="n"/>
      <c r="F2301" s="32">
        <f>IF(OR(C2301="",E2301=""),"",C2301*E2301)</f>
        <v/>
      </c>
      <c r="G2301" s="26" t="n"/>
      <c r="H2301" s="26" t="n"/>
    </row>
    <row r="2302">
      <c r="A2302" s="31" t="n"/>
      <c r="B2302" s="26" t="n"/>
      <c r="C2302" s="27" t="n"/>
      <c r="D2302" s="28">
        <f>IFERROR(IF(B2302="","",VLOOKUP(B2302,'Setup - Materials'!$A$5:$E$504,2,0)),"")</f>
        <v/>
      </c>
      <c r="E2302" s="27" t="n"/>
      <c r="F2302" s="32">
        <f>IF(OR(C2302="",E2302=""),"",C2302*E2302)</f>
        <v/>
      </c>
      <c r="G2302" s="26" t="n"/>
      <c r="H2302" s="26" t="n"/>
    </row>
    <row r="2303">
      <c r="A2303" s="31" t="n"/>
      <c r="B2303" s="26" t="n"/>
      <c r="C2303" s="27" t="n"/>
      <c r="D2303" s="28">
        <f>IFERROR(IF(B2303="","",VLOOKUP(B2303,'Setup - Materials'!$A$5:$E$504,2,0)),"")</f>
        <v/>
      </c>
      <c r="E2303" s="27" t="n"/>
      <c r="F2303" s="32">
        <f>IF(OR(C2303="",E2303=""),"",C2303*E2303)</f>
        <v/>
      </c>
      <c r="G2303" s="26" t="n"/>
      <c r="H2303" s="26" t="n"/>
    </row>
    <row r="2304">
      <c r="A2304" s="31" t="n"/>
      <c r="B2304" s="26" t="n"/>
      <c r="C2304" s="27" t="n"/>
      <c r="D2304" s="28">
        <f>IFERROR(IF(B2304="","",VLOOKUP(B2304,'Setup - Materials'!$A$5:$E$504,2,0)),"")</f>
        <v/>
      </c>
      <c r="E2304" s="27" t="n"/>
      <c r="F2304" s="32">
        <f>IF(OR(C2304="",E2304=""),"",C2304*E2304)</f>
        <v/>
      </c>
      <c r="G2304" s="26" t="n"/>
      <c r="H2304" s="26" t="n"/>
    </row>
    <row r="2305">
      <c r="A2305" s="31" t="n"/>
      <c r="B2305" s="26" t="n"/>
      <c r="C2305" s="27" t="n"/>
      <c r="D2305" s="28">
        <f>IFERROR(IF(B2305="","",VLOOKUP(B2305,'Setup - Materials'!$A$5:$E$504,2,0)),"")</f>
        <v/>
      </c>
      <c r="E2305" s="27" t="n"/>
      <c r="F2305" s="32">
        <f>IF(OR(C2305="",E2305=""),"",C2305*E2305)</f>
        <v/>
      </c>
      <c r="G2305" s="26" t="n"/>
      <c r="H2305" s="26" t="n"/>
    </row>
    <row r="2306">
      <c r="A2306" s="31" t="n"/>
      <c r="B2306" s="26" t="n"/>
      <c r="C2306" s="27" t="n"/>
      <c r="D2306" s="28">
        <f>IFERROR(IF(B2306="","",VLOOKUP(B2306,'Setup - Materials'!$A$5:$E$504,2,0)),"")</f>
        <v/>
      </c>
      <c r="E2306" s="27" t="n"/>
      <c r="F2306" s="32">
        <f>IF(OR(C2306="",E2306=""),"",C2306*E2306)</f>
        <v/>
      </c>
      <c r="G2306" s="26" t="n"/>
      <c r="H2306" s="26" t="n"/>
    </row>
    <row r="2307">
      <c r="A2307" s="31" t="n"/>
      <c r="B2307" s="26" t="n"/>
      <c r="C2307" s="27" t="n"/>
      <c r="D2307" s="28">
        <f>IFERROR(IF(B2307="","",VLOOKUP(B2307,'Setup - Materials'!$A$5:$E$504,2,0)),"")</f>
        <v/>
      </c>
      <c r="E2307" s="27" t="n"/>
      <c r="F2307" s="32">
        <f>IF(OR(C2307="",E2307=""),"",C2307*E2307)</f>
        <v/>
      </c>
      <c r="G2307" s="26" t="n"/>
      <c r="H2307" s="26" t="n"/>
    </row>
    <row r="2308">
      <c r="A2308" s="31" t="n"/>
      <c r="B2308" s="26" t="n"/>
      <c r="C2308" s="27" t="n"/>
      <c r="D2308" s="28">
        <f>IFERROR(IF(B2308="","",VLOOKUP(B2308,'Setup - Materials'!$A$5:$E$504,2,0)),"")</f>
        <v/>
      </c>
      <c r="E2308" s="27" t="n"/>
      <c r="F2308" s="32">
        <f>IF(OR(C2308="",E2308=""),"",C2308*E2308)</f>
        <v/>
      </c>
      <c r="G2308" s="26" t="n"/>
      <c r="H2308" s="26" t="n"/>
    </row>
    <row r="2309">
      <c r="A2309" s="31" t="n"/>
      <c r="B2309" s="26" t="n"/>
      <c r="C2309" s="27" t="n"/>
      <c r="D2309" s="28">
        <f>IFERROR(IF(B2309="","",VLOOKUP(B2309,'Setup - Materials'!$A$5:$E$504,2,0)),"")</f>
        <v/>
      </c>
      <c r="E2309" s="27" t="n"/>
      <c r="F2309" s="32">
        <f>IF(OR(C2309="",E2309=""),"",C2309*E2309)</f>
        <v/>
      </c>
      <c r="G2309" s="26" t="n"/>
      <c r="H2309" s="26" t="n"/>
    </row>
    <row r="2310">
      <c r="A2310" s="31" t="n"/>
      <c r="B2310" s="26" t="n"/>
      <c r="C2310" s="27" t="n"/>
      <c r="D2310" s="28">
        <f>IFERROR(IF(B2310="","",VLOOKUP(B2310,'Setup - Materials'!$A$5:$E$504,2,0)),"")</f>
        <v/>
      </c>
      <c r="E2310" s="27" t="n"/>
      <c r="F2310" s="32">
        <f>IF(OR(C2310="",E2310=""),"",C2310*E2310)</f>
        <v/>
      </c>
      <c r="G2310" s="26" t="n"/>
      <c r="H2310" s="26" t="n"/>
    </row>
    <row r="2311">
      <c r="A2311" s="31" t="n"/>
      <c r="B2311" s="26" t="n"/>
      <c r="C2311" s="27" t="n"/>
      <c r="D2311" s="28">
        <f>IFERROR(IF(B2311="","",VLOOKUP(B2311,'Setup - Materials'!$A$5:$E$504,2,0)),"")</f>
        <v/>
      </c>
      <c r="E2311" s="27" t="n"/>
      <c r="F2311" s="32">
        <f>IF(OR(C2311="",E2311=""),"",C2311*E2311)</f>
        <v/>
      </c>
      <c r="G2311" s="26" t="n"/>
      <c r="H2311" s="26" t="n"/>
    </row>
    <row r="2312">
      <c r="A2312" s="31" t="n"/>
      <c r="B2312" s="26" t="n"/>
      <c r="C2312" s="27" t="n"/>
      <c r="D2312" s="28">
        <f>IFERROR(IF(B2312="","",VLOOKUP(B2312,'Setup - Materials'!$A$5:$E$504,2,0)),"")</f>
        <v/>
      </c>
      <c r="E2312" s="27" t="n"/>
      <c r="F2312" s="32">
        <f>IF(OR(C2312="",E2312=""),"",C2312*E2312)</f>
        <v/>
      </c>
      <c r="G2312" s="26" t="n"/>
      <c r="H2312" s="26" t="n"/>
    </row>
    <row r="2313">
      <c r="A2313" s="31" t="n"/>
      <c r="B2313" s="26" t="n"/>
      <c r="C2313" s="27" t="n"/>
      <c r="D2313" s="28">
        <f>IFERROR(IF(B2313="","",VLOOKUP(B2313,'Setup - Materials'!$A$5:$E$504,2,0)),"")</f>
        <v/>
      </c>
      <c r="E2313" s="27" t="n"/>
      <c r="F2313" s="32">
        <f>IF(OR(C2313="",E2313=""),"",C2313*E2313)</f>
        <v/>
      </c>
      <c r="G2313" s="26" t="n"/>
      <c r="H2313" s="26" t="n"/>
    </row>
    <row r="2314">
      <c r="A2314" s="31" t="n"/>
      <c r="B2314" s="26" t="n"/>
      <c r="C2314" s="27" t="n"/>
      <c r="D2314" s="28">
        <f>IFERROR(IF(B2314="","",VLOOKUP(B2314,'Setup - Materials'!$A$5:$E$504,2,0)),"")</f>
        <v/>
      </c>
      <c r="E2314" s="27" t="n"/>
      <c r="F2314" s="32">
        <f>IF(OR(C2314="",E2314=""),"",C2314*E2314)</f>
        <v/>
      </c>
      <c r="G2314" s="26" t="n"/>
      <c r="H2314" s="26" t="n"/>
    </row>
    <row r="2315">
      <c r="A2315" s="31" t="n"/>
      <c r="B2315" s="26" t="n"/>
      <c r="C2315" s="27" t="n"/>
      <c r="D2315" s="28">
        <f>IFERROR(IF(B2315="","",VLOOKUP(B2315,'Setup - Materials'!$A$5:$E$504,2,0)),"")</f>
        <v/>
      </c>
      <c r="E2315" s="27" t="n"/>
      <c r="F2315" s="32">
        <f>IF(OR(C2315="",E2315=""),"",C2315*E2315)</f>
        <v/>
      </c>
      <c r="G2315" s="26" t="n"/>
      <c r="H2315" s="26" t="n"/>
    </row>
    <row r="2316">
      <c r="A2316" s="31" t="n"/>
      <c r="B2316" s="26" t="n"/>
      <c r="C2316" s="27" t="n"/>
      <c r="D2316" s="28">
        <f>IFERROR(IF(B2316="","",VLOOKUP(B2316,'Setup - Materials'!$A$5:$E$504,2,0)),"")</f>
        <v/>
      </c>
      <c r="E2316" s="27" t="n"/>
      <c r="F2316" s="32">
        <f>IF(OR(C2316="",E2316=""),"",C2316*E2316)</f>
        <v/>
      </c>
      <c r="G2316" s="26" t="n"/>
      <c r="H2316" s="26" t="n"/>
    </row>
    <row r="2317">
      <c r="A2317" s="31" t="n"/>
      <c r="B2317" s="26" t="n"/>
      <c r="C2317" s="27" t="n"/>
      <c r="D2317" s="28">
        <f>IFERROR(IF(B2317="","",VLOOKUP(B2317,'Setup - Materials'!$A$5:$E$504,2,0)),"")</f>
        <v/>
      </c>
      <c r="E2317" s="27" t="n"/>
      <c r="F2317" s="32">
        <f>IF(OR(C2317="",E2317=""),"",C2317*E2317)</f>
        <v/>
      </c>
      <c r="G2317" s="26" t="n"/>
      <c r="H2317" s="26" t="n"/>
    </row>
    <row r="2318">
      <c r="A2318" s="31" t="n"/>
      <c r="B2318" s="26" t="n"/>
      <c r="C2318" s="27" t="n"/>
      <c r="D2318" s="28">
        <f>IFERROR(IF(B2318="","",VLOOKUP(B2318,'Setup - Materials'!$A$5:$E$504,2,0)),"")</f>
        <v/>
      </c>
      <c r="E2318" s="27" t="n"/>
      <c r="F2318" s="32">
        <f>IF(OR(C2318="",E2318=""),"",C2318*E2318)</f>
        <v/>
      </c>
      <c r="G2318" s="26" t="n"/>
      <c r="H2318" s="26" t="n"/>
    </row>
    <row r="2319">
      <c r="A2319" s="31" t="n"/>
      <c r="B2319" s="26" t="n"/>
      <c r="C2319" s="27" t="n"/>
      <c r="D2319" s="28">
        <f>IFERROR(IF(B2319="","",VLOOKUP(B2319,'Setup - Materials'!$A$5:$E$504,2,0)),"")</f>
        <v/>
      </c>
      <c r="E2319" s="27" t="n"/>
      <c r="F2319" s="32">
        <f>IF(OR(C2319="",E2319=""),"",C2319*E2319)</f>
        <v/>
      </c>
      <c r="G2319" s="26" t="n"/>
      <c r="H2319" s="26" t="n"/>
    </row>
    <row r="2320">
      <c r="A2320" s="31" t="n"/>
      <c r="B2320" s="26" t="n"/>
      <c r="C2320" s="27" t="n"/>
      <c r="D2320" s="28">
        <f>IFERROR(IF(B2320="","",VLOOKUP(B2320,'Setup - Materials'!$A$5:$E$504,2,0)),"")</f>
        <v/>
      </c>
      <c r="E2320" s="27" t="n"/>
      <c r="F2320" s="32">
        <f>IF(OR(C2320="",E2320=""),"",C2320*E2320)</f>
        <v/>
      </c>
      <c r="G2320" s="26" t="n"/>
      <c r="H2320" s="26" t="n"/>
    </row>
    <row r="2321">
      <c r="A2321" s="31" t="n"/>
      <c r="B2321" s="26" t="n"/>
      <c r="C2321" s="27" t="n"/>
      <c r="D2321" s="28">
        <f>IFERROR(IF(B2321="","",VLOOKUP(B2321,'Setup - Materials'!$A$5:$E$504,2,0)),"")</f>
        <v/>
      </c>
      <c r="E2321" s="27" t="n"/>
      <c r="F2321" s="32">
        <f>IF(OR(C2321="",E2321=""),"",C2321*E2321)</f>
        <v/>
      </c>
      <c r="G2321" s="26" t="n"/>
      <c r="H2321" s="26" t="n"/>
    </row>
    <row r="2322">
      <c r="A2322" s="31" t="n"/>
      <c r="B2322" s="26" t="n"/>
      <c r="C2322" s="27" t="n"/>
      <c r="D2322" s="28">
        <f>IFERROR(IF(B2322="","",VLOOKUP(B2322,'Setup - Materials'!$A$5:$E$504,2,0)),"")</f>
        <v/>
      </c>
      <c r="E2322" s="27" t="n"/>
      <c r="F2322" s="32">
        <f>IF(OR(C2322="",E2322=""),"",C2322*E2322)</f>
        <v/>
      </c>
      <c r="G2322" s="26" t="n"/>
      <c r="H2322" s="26" t="n"/>
    </row>
    <row r="2323">
      <c r="A2323" s="31" t="n"/>
      <c r="B2323" s="26" t="n"/>
      <c r="C2323" s="27" t="n"/>
      <c r="D2323" s="28">
        <f>IFERROR(IF(B2323="","",VLOOKUP(B2323,'Setup - Materials'!$A$5:$E$504,2,0)),"")</f>
        <v/>
      </c>
      <c r="E2323" s="27" t="n"/>
      <c r="F2323" s="32">
        <f>IF(OR(C2323="",E2323=""),"",C2323*E2323)</f>
        <v/>
      </c>
      <c r="G2323" s="26" t="n"/>
      <c r="H2323" s="26" t="n"/>
    </row>
    <row r="2324">
      <c r="A2324" s="31" t="n"/>
      <c r="B2324" s="26" t="n"/>
      <c r="C2324" s="27" t="n"/>
      <c r="D2324" s="28">
        <f>IFERROR(IF(B2324="","",VLOOKUP(B2324,'Setup - Materials'!$A$5:$E$504,2,0)),"")</f>
        <v/>
      </c>
      <c r="E2324" s="27" t="n"/>
      <c r="F2324" s="32">
        <f>IF(OR(C2324="",E2324=""),"",C2324*E2324)</f>
        <v/>
      </c>
      <c r="G2324" s="26" t="n"/>
      <c r="H2324" s="26" t="n"/>
    </row>
    <row r="2325">
      <c r="A2325" s="31" t="n"/>
      <c r="B2325" s="26" t="n"/>
      <c r="C2325" s="27" t="n"/>
      <c r="D2325" s="28">
        <f>IFERROR(IF(B2325="","",VLOOKUP(B2325,'Setup - Materials'!$A$5:$E$504,2,0)),"")</f>
        <v/>
      </c>
      <c r="E2325" s="27" t="n"/>
      <c r="F2325" s="32">
        <f>IF(OR(C2325="",E2325=""),"",C2325*E2325)</f>
        <v/>
      </c>
      <c r="G2325" s="26" t="n"/>
      <c r="H2325" s="26" t="n"/>
    </row>
    <row r="2326">
      <c r="A2326" s="31" t="n"/>
      <c r="B2326" s="26" t="n"/>
      <c r="C2326" s="27" t="n"/>
      <c r="D2326" s="28">
        <f>IFERROR(IF(B2326="","",VLOOKUP(B2326,'Setup - Materials'!$A$5:$E$504,2,0)),"")</f>
        <v/>
      </c>
      <c r="E2326" s="27" t="n"/>
      <c r="F2326" s="32">
        <f>IF(OR(C2326="",E2326=""),"",C2326*E2326)</f>
        <v/>
      </c>
      <c r="G2326" s="26" t="n"/>
      <c r="H2326" s="26" t="n"/>
    </row>
    <row r="2327">
      <c r="A2327" s="31" t="n"/>
      <c r="B2327" s="26" t="n"/>
      <c r="C2327" s="27" t="n"/>
      <c r="D2327" s="28">
        <f>IFERROR(IF(B2327="","",VLOOKUP(B2327,'Setup - Materials'!$A$5:$E$504,2,0)),"")</f>
        <v/>
      </c>
      <c r="E2327" s="27" t="n"/>
      <c r="F2327" s="32">
        <f>IF(OR(C2327="",E2327=""),"",C2327*E2327)</f>
        <v/>
      </c>
      <c r="G2327" s="26" t="n"/>
      <c r="H2327" s="26" t="n"/>
    </row>
    <row r="2328">
      <c r="A2328" s="31" t="n"/>
      <c r="B2328" s="26" t="n"/>
      <c r="C2328" s="27" t="n"/>
      <c r="D2328" s="28">
        <f>IFERROR(IF(B2328="","",VLOOKUP(B2328,'Setup - Materials'!$A$5:$E$504,2,0)),"")</f>
        <v/>
      </c>
      <c r="E2328" s="27" t="n"/>
      <c r="F2328" s="32">
        <f>IF(OR(C2328="",E2328=""),"",C2328*E2328)</f>
        <v/>
      </c>
      <c r="G2328" s="26" t="n"/>
      <c r="H2328" s="26" t="n"/>
    </row>
    <row r="2329">
      <c r="A2329" s="31" t="n"/>
      <c r="B2329" s="26" t="n"/>
      <c r="C2329" s="27" t="n"/>
      <c r="D2329" s="28">
        <f>IFERROR(IF(B2329="","",VLOOKUP(B2329,'Setup - Materials'!$A$5:$E$504,2,0)),"")</f>
        <v/>
      </c>
      <c r="E2329" s="27" t="n"/>
      <c r="F2329" s="32">
        <f>IF(OR(C2329="",E2329=""),"",C2329*E2329)</f>
        <v/>
      </c>
      <c r="G2329" s="26" t="n"/>
      <c r="H2329" s="26" t="n"/>
    </row>
    <row r="2330">
      <c r="A2330" s="31" t="n"/>
      <c r="B2330" s="26" t="n"/>
      <c r="C2330" s="27" t="n"/>
      <c r="D2330" s="28">
        <f>IFERROR(IF(B2330="","",VLOOKUP(B2330,'Setup - Materials'!$A$5:$E$504,2,0)),"")</f>
        <v/>
      </c>
      <c r="E2330" s="27" t="n"/>
      <c r="F2330" s="32">
        <f>IF(OR(C2330="",E2330=""),"",C2330*E2330)</f>
        <v/>
      </c>
      <c r="G2330" s="26" t="n"/>
      <c r="H2330" s="26" t="n"/>
    </row>
    <row r="2331">
      <c r="A2331" s="31" t="n"/>
      <c r="B2331" s="26" t="n"/>
      <c r="C2331" s="27" t="n"/>
      <c r="D2331" s="28">
        <f>IFERROR(IF(B2331="","",VLOOKUP(B2331,'Setup - Materials'!$A$5:$E$504,2,0)),"")</f>
        <v/>
      </c>
      <c r="E2331" s="27" t="n"/>
      <c r="F2331" s="32">
        <f>IF(OR(C2331="",E2331=""),"",C2331*E2331)</f>
        <v/>
      </c>
      <c r="G2331" s="26" t="n"/>
      <c r="H2331" s="26" t="n"/>
    </row>
    <row r="2332">
      <c r="A2332" s="31" t="n"/>
      <c r="B2332" s="26" t="n"/>
      <c r="C2332" s="27" t="n"/>
      <c r="D2332" s="28">
        <f>IFERROR(IF(B2332="","",VLOOKUP(B2332,'Setup - Materials'!$A$5:$E$504,2,0)),"")</f>
        <v/>
      </c>
      <c r="E2332" s="27" t="n"/>
      <c r="F2332" s="32">
        <f>IF(OR(C2332="",E2332=""),"",C2332*E2332)</f>
        <v/>
      </c>
      <c r="G2332" s="26" t="n"/>
      <c r="H2332" s="26" t="n"/>
    </row>
    <row r="2333">
      <c r="A2333" s="31" t="n"/>
      <c r="B2333" s="26" t="n"/>
      <c r="C2333" s="27" t="n"/>
      <c r="D2333" s="28">
        <f>IFERROR(IF(B2333="","",VLOOKUP(B2333,'Setup - Materials'!$A$5:$E$504,2,0)),"")</f>
        <v/>
      </c>
      <c r="E2333" s="27" t="n"/>
      <c r="F2333" s="32">
        <f>IF(OR(C2333="",E2333=""),"",C2333*E2333)</f>
        <v/>
      </c>
      <c r="G2333" s="26" t="n"/>
      <c r="H2333" s="26" t="n"/>
    </row>
    <row r="2334">
      <c r="A2334" s="31" t="n"/>
      <c r="B2334" s="26" t="n"/>
      <c r="C2334" s="27" t="n"/>
      <c r="D2334" s="28">
        <f>IFERROR(IF(B2334="","",VLOOKUP(B2334,'Setup - Materials'!$A$5:$E$504,2,0)),"")</f>
        <v/>
      </c>
      <c r="E2334" s="27" t="n"/>
      <c r="F2334" s="32">
        <f>IF(OR(C2334="",E2334=""),"",C2334*E2334)</f>
        <v/>
      </c>
      <c r="G2334" s="26" t="n"/>
      <c r="H2334" s="26" t="n"/>
    </row>
    <row r="2335">
      <c r="A2335" s="31" t="n"/>
      <c r="B2335" s="26" t="n"/>
      <c r="C2335" s="27" t="n"/>
      <c r="D2335" s="28">
        <f>IFERROR(IF(B2335="","",VLOOKUP(B2335,'Setup - Materials'!$A$5:$E$504,2,0)),"")</f>
        <v/>
      </c>
      <c r="E2335" s="27" t="n"/>
      <c r="F2335" s="32">
        <f>IF(OR(C2335="",E2335=""),"",C2335*E2335)</f>
        <v/>
      </c>
      <c r="G2335" s="26" t="n"/>
      <c r="H2335" s="26" t="n"/>
    </row>
    <row r="2336">
      <c r="A2336" s="31" t="n"/>
      <c r="B2336" s="26" t="n"/>
      <c r="C2336" s="27" t="n"/>
      <c r="D2336" s="28">
        <f>IFERROR(IF(B2336="","",VLOOKUP(B2336,'Setup - Materials'!$A$5:$E$504,2,0)),"")</f>
        <v/>
      </c>
      <c r="E2336" s="27" t="n"/>
      <c r="F2336" s="32">
        <f>IF(OR(C2336="",E2336=""),"",C2336*E2336)</f>
        <v/>
      </c>
      <c r="G2336" s="26" t="n"/>
      <c r="H2336" s="26" t="n"/>
    </row>
    <row r="2337">
      <c r="A2337" s="31" t="n"/>
      <c r="B2337" s="26" t="n"/>
      <c r="C2337" s="27" t="n"/>
      <c r="D2337" s="28">
        <f>IFERROR(IF(B2337="","",VLOOKUP(B2337,'Setup - Materials'!$A$5:$E$504,2,0)),"")</f>
        <v/>
      </c>
      <c r="E2337" s="27" t="n"/>
      <c r="F2337" s="32">
        <f>IF(OR(C2337="",E2337=""),"",C2337*E2337)</f>
        <v/>
      </c>
      <c r="G2337" s="26" t="n"/>
      <c r="H2337" s="26" t="n"/>
    </row>
    <row r="2338">
      <c r="A2338" s="31" t="n"/>
      <c r="B2338" s="26" t="n"/>
      <c r="C2338" s="27" t="n"/>
      <c r="D2338" s="28">
        <f>IFERROR(IF(B2338="","",VLOOKUP(B2338,'Setup - Materials'!$A$5:$E$504,2,0)),"")</f>
        <v/>
      </c>
      <c r="E2338" s="27" t="n"/>
      <c r="F2338" s="32">
        <f>IF(OR(C2338="",E2338=""),"",C2338*E2338)</f>
        <v/>
      </c>
      <c r="G2338" s="26" t="n"/>
      <c r="H2338" s="26" t="n"/>
    </row>
    <row r="2339">
      <c r="A2339" s="31" t="n"/>
      <c r="B2339" s="26" t="n"/>
      <c r="C2339" s="27" t="n"/>
      <c r="D2339" s="28">
        <f>IFERROR(IF(B2339="","",VLOOKUP(B2339,'Setup - Materials'!$A$5:$E$504,2,0)),"")</f>
        <v/>
      </c>
      <c r="E2339" s="27" t="n"/>
      <c r="F2339" s="32">
        <f>IF(OR(C2339="",E2339=""),"",C2339*E2339)</f>
        <v/>
      </c>
      <c r="G2339" s="26" t="n"/>
      <c r="H2339" s="26" t="n"/>
    </row>
    <row r="2340">
      <c r="A2340" s="31" t="n"/>
      <c r="B2340" s="26" t="n"/>
      <c r="C2340" s="27" t="n"/>
      <c r="D2340" s="28">
        <f>IFERROR(IF(B2340="","",VLOOKUP(B2340,'Setup - Materials'!$A$5:$E$504,2,0)),"")</f>
        <v/>
      </c>
      <c r="E2340" s="27" t="n"/>
      <c r="F2340" s="32">
        <f>IF(OR(C2340="",E2340=""),"",C2340*E2340)</f>
        <v/>
      </c>
      <c r="G2340" s="26" t="n"/>
      <c r="H2340" s="26" t="n"/>
    </row>
    <row r="2341">
      <c r="A2341" s="31" t="n"/>
      <c r="B2341" s="26" t="n"/>
      <c r="C2341" s="27" t="n"/>
      <c r="D2341" s="28">
        <f>IFERROR(IF(B2341="","",VLOOKUP(B2341,'Setup - Materials'!$A$5:$E$504,2,0)),"")</f>
        <v/>
      </c>
      <c r="E2341" s="27" t="n"/>
      <c r="F2341" s="32">
        <f>IF(OR(C2341="",E2341=""),"",C2341*E2341)</f>
        <v/>
      </c>
      <c r="G2341" s="26" t="n"/>
      <c r="H2341" s="26" t="n"/>
    </row>
    <row r="2342">
      <c r="A2342" s="31" t="n"/>
      <c r="B2342" s="26" t="n"/>
      <c r="C2342" s="27" t="n"/>
      <c r="D2342" s="28">
        <f>IFERROR(IF(B2342="","",VLOOKUP(B2342,'Setup - Materials'!$A$5:$E$504,2,0)),"")</f>
        <v/>
      </c>
      <c r="E2342" s="27" t="n"/>
      <c r="F2342" s="32">
        <f>IF(OR(C2342="",E2342=""),"",C2342*E2342)</f>
        <v/>
      </c>
      <c r="G2342" s="26" t="n"/>
      <c r="H2342" s="26" t="n"/>
    </row>
    <row r="2343">
      <c r="A2343" s="31" t="n"/>
      <c r="B2343" s="26" t="n"/>
      <c r="C2343" s="27" t="n"/>
      <c r="D2343" s="28">
        <f>IFERROR(IF(B2343="","",VLOOKUP(B2343,'Setup - Materials'!$A$5:$E$504,2,0)),"")</f>
        <v/>
      </c>
      <c r="E2343" s="27" t="n"/>
      <c r="F2343" s="32">
        <f>IF(OR(C2343="",E2343=""),"",C2343*E2343)</f>
        <v/>
      </c>
      <c r="G2343" s="26" t="n"/>
      <c r="H2343" s="26" t="n"/>
    </row>
    <row r="2344">
      <c r="A2344" s="31" t="n"/>
      <c r="B2344" s="26" t="n"/>
      <c r="C2344" s="27" t="n"/>
      <c r="D2344" s="28">
        <f>IFERROR(IF(B2344="","",VLOOKUP(B2344,'Setup - Materials'!$A$5:$E$504,2,0)),"")</f>
        <v/>
      </c>
      <c r="E2344" s="27" t="n"/>
      <c r="F2344" s="32">
        <f>IF(OR(C2344="",E2344=""),"",C2344*E2344)</f>
        <v/>
      </c>
      <c r="G2344" s="26" t="n"/>
      <c r="H2344" s="26" t="n"/>
    </row>
    <row r="2345">
      <c r="A2345" s="31" t="n"/>
      <c r="B2345" s="26" t="n"/>
      <c r="C2345" s="27" t="n"/>
      <c r="D2345" s="28">
        <f>IFERROR(IF(B2345="","",VLOOKUP(B2345,'Setup - Materials'!$A$5:$E$504,2,0)),"")</f>
        <v/>
      </c>
      <c r="E2345" s="27" t="n"/>
      <c r="F2345" s="32">
        <f>IF(OR(C2345="",E2345=""),"",C2345*E2345)</f>
        <v/>
      </c>
      <c r="G2345" s="26" t="n"/>
      <c r="H2345" s="26" t="n"/>
    </row>
    <row r="2346">
      <c r="A2346" s="31" t="n"/>
      <c r="B2346" s="26" t="n"/>
      <c r="C2346" s="27" t="n"/>
      <c r="D2346" s="28">
        <f>IFERROR(IF(B2346="","",VLOOKUP(B2346,'Setup - Materials'!$A$5:$E$504,2,0)),"")</f>
        <v/>
      </c>
      <c r="E2346" s="27" t="n"/>
      <c r="F2346" s="32">
        <f>IF(OR(C2346="",E2346=""),"",C2346*E2346)</f>
        <v/>
      </c>
      <c r="G2346" s="26" t="n"/>
      <c r="H2346" s="26" t="n"/>
    </row>
    <row r="2347">
      <c r="A2347" s="31" t="n"/>
      <c r="B2347" s="26" t="n"/>
      <c r="C2347" s="27" t="n"/>
      <c r="D2347" s="28">
        <f>IFERROR(IF(B2347="","",VLOOKUP(B2347,'Setup - Materials'!$A$5:$E$504,2,0)),"")</f>
        <v/>
      </c>
      <c r="E2347" s="27" t="n"/>
      <c r="F2347" s="32">
        <f>IF(OR(C2347="",E2347=""),"",C2347*E2347)</f>
        <v/>
      </c>
      <c r="G2347" s="26" t="n"/>
      <c r="H2347" s="26" t="n"/>
    </row>
    <row r="2348">
      <c r="A2348" s="31" t="n"/>
      <c r="B2348" s="26" t="n"/>
      <c r="C2348" s="27" t="n"/>
      <c r="D2348" s="28">
        <f>IFERROR(IF(B2348="","",VLOOKUP(B2348,'Setup - Materials'!$A$5:$E$504,2,0)),"")</f>
        <v/>
      </c>
      <c r="E2348" s="27" t="n"/>
      <c r="F2348" s="32">
        <f>IF(OR(C2348="",E2348=""),"",C2348*E2348)</f>
        <v/>
      </c>
      <c r="G2348" s="26" t="n"/>
      <c r="H2348" s="26" t="n"/>
    </row>
    <row r="2349">
      <c r="A2349" s="31" t="n"/>
      <c r="B2349" s="26" t="n"/>
      <c r="C2349" s="27" t="n"/>
      <c r="D2349" s="28">
        <f>IFERROR(IF(B2349="","",VLOOKUP(B2349,'Setup - Materials'!$A$5:$E$504,2,0)),"")</f>
        <v/>
      </c>
      <c r="E2349" s="27" t="n"/>
      <c r="F2349" s="32">
        <f>IF(OR(C2349="",E2349=""),"",C2349*E2349)</f>
        <v/>
      </c>
      <c r="G2349" s="26" t="n"/>
      <c r="H2349" s="26" t="n"/>
    </row>
    <row r="2350">
      <c r="A2350" s="31" t="n"/>
      <c r="B2350" s="26" t="n"/>
      <c r="C2350" s="27" t="n"/>
      <c r="D2350" s="28">
        <f>IFERROR(IF(B2350="","",VLOOKUP(B2350,'Setup - Materials'!$A$5:$E$504,2,0)),"")</f>
        <v/>
      </c>
      <c r="E2350" s="27" t="n"/>
      <c r="F2350" s="32">
        <f>IF(OR(C2350="",E2350=""),"",C2350*E2350)</f>
        <v/>
      </c>
      <c r="G2350" s="26" t="n"/>
      <c r="H2350" s="26" t="n"/>
    </row>
    <row r="2351">
      <c r="A2351" s="31" t="n"/>
      <c r="B2351" s="26" t="n"/>
      <c r="C2351" s="27" t="n"/>
      <c r="D2351" s="28">
        <f>IFERROR(IF(B2351="","",VLOOKUP(B2351,'Setup - Materials'!$A$5:$E$504,2,0)),"")</f>
        <v/>
      </c>
      <c r="E2351" s="27" t="n"/>
      <c r="F2351" s="32">
        <f>IF(OR(C2351="",E2351=""),"",C2351*E2351)</f>
        <v/>
      </c>
      <c r="G2351" s="26" t="n"/>
      <c r="H2351" s="26" t="n"/>
    </row>
    <row r="2352">
      <c r="A2352" s="31" t="n"/>
      <c r="B2352" s="26" t="n"/>
      <c r="C2352" s="27" t="n"/>
      <c r="D2352" s="28">
        <f>IFERROR(IF(B2352="","",VLOOKUP(B2352,'Setup - Materials'!$A$5:$E$504,2,0)),"")</f>
        <v/>
      </c>
      <c r="E2352" s="27" t="n"/>
      <c r="F2352" s="32">
        <f>IF(OR(C2352="",E2352=""),"",C2352*E2352)</f>
        <v/>
      </c>
      <c r="G2352" s="26" t="n"/>
      <c r="H2352" s="26" t="n"/>
    </row>
    <row r="2353">
      <c r="A2353" s="31" t="n"/>
      <c r="B2353" s="26" t="n"/>
      <c r="C2353" s="27" t="n"/>
      <c r="D2353" s="28">
        <f>IFERROR(IF(B2353="","",VLOOKUP(B2353,'Setup - Materials'!$A$5:$E$504,2,0)),"")</f>
        <v/>
      </c>
      <c r="E2353" s="27" t="n"/>
      <c r="F2353" s="32">
        <f>IF(OR(C2353="",E2353=""),"",C2353*E2353)</f>
        <v/>
      </c>
      <c r="G2353" s="26" t="n"/>
      <c r="H2353" s="26" t="n"/>
    </row>
    <row r="2354">
      <c r="A2354" s="31" t="n"/>
      <c r="B2354" s="26" t="n"/>
      <c r="C2354" s="27" t="n"/>
      <c r="D2354" s="28">
        <f>IFERROR(IF(B2354="","",VLOOKUP(B2354,'Setup - Materials'!$A$5:$E$504,2,0)),"")</f>
        <v/>
      </c>
      <c r="E2354" s="27" t="n"/>
      <c r="F2354" s="32">
        <f>IF(OR(C2354="",E2354=""),"",C2354*E2354)</f>
        <v/>
      </c>
      <c r="G2354" s="26" t="n"/>
      <c r="H2354" s="26" t="n"/>
    </row>
    <row r="2355">
      <c r="A2355" s="31" t="n"/>
      <c r="B2355" s="26" t="n"/>
      <c r="C2355" s="27" t="n"/>
      <c r="D2355" s="28">
        <f>IFERROR(IF(B2355="","",VLOOKUP(B2355,'Setup - Materials'!$A$5:$E$504,2,0)),"")</f>
        <v/>
      </c>
      <c r="E2355" s="27" t="n"/>
      <c r="F2355" s="32">
        <f>IF(OR(C2355="",E2355=""),"",C2355*E2355)</f>
        <v/>
      </c>
      <c r="G2355" s="26" t="n"/>
      <c r="H2355" s="26" t="n"/>
    </row>
    <row r="2356">
      <c r="A2356" s="31" t="n"/>
      <c r="B2356" s="26" t="n"/>
      <c r="C2356" s="27" t="n"/>
      <c r="D2356" s="28">
        <f>IFERROR(IF(B2356="","",VLOOKUP(B2356,'Setup - Materials'!$A$5:$E$504,2,0)),"")</f>
        <v/>
      </c>
      <c r="E2356" s="27" t="n"/>
      <c r="F2356" s="32">
        <f>IF(OR(C2356="",E2356=""),"",C2356*E2356)</f>
        <v/>
      </c>
      <c r="G2356" s="26" t="n"/>
      <c r="H2356" s="26" t="n"/>
    </row>
    <row r="2357">
      <c r="A2357" s="31" t="n"/>
      <c r="B2357" s="26" t="n"/>
      <c r="C2357" s="27" t="n"/>
      <c r="D2357" s="28">
        <f>IFERROR(IF(B2357="","",VLOOKUP(B2357,'Setup - Materials'!$A$5:$E$504,2,0)),"")</f>
        <v/>
      </c>
      <c r="E2357" s="27" t="n"/>
      <c r="F2357" s="32">
        <f>IF(OR(C2357="",E2357=""),"",C2357*E2357)</f>
        <v/>
      </c>
      <c r="G2357" s="26" t="n"/>
      <c r="H2357" s="26" t="n"/>
    </row>
    <row r="2358">
      <c r="A2358" s="31" t="n"/>
      <c r="B2358" s="26" t="n"/>
      <c r="C2358" s="27" t="n"/>
      <c r="D2358" s="28">
        <f>IFERROR(IF(B2358="","",VLOOKUP(B2358,'Setup - Materials'!$A$5:$E$504,2,0)),"")</f>
        <v/>
      </c>
      <c r="E2358" s="27" t="n"/>
      <c r="F2358" s="32">
        <f>IF(OR(C2358="",E2358=""),"",C2358*E2358)</f>
        <v/>
      </c>
      <c r="G2358" s="26" t="n"/>
      <c r="H2358" s="26" t="n"/>
    </row>
    <row r="2359">
      <c r="A2359" s="31" t="n"/>
      <c r="B2359" s="26" t="n"/>
      <c r="C2359" s="27" t="n"/>
      <c r="D2359" s="28">
        <f>IFERROR(IF(B2359="","",VLOOKUP(B2359,'Setup - Materials'!$A$5:$E$504,2,0)),"")</f>
        <v/>
      </c>
      <c r="E2359" s="27" t="n"/>
      <c r="F2359" s="32">
        <f>IF(OR(C2359="",E2359=""),"",C2359*E2359)</f>
        <v/>
      </c>
      <c r="G2359" s="26" t="n"/>
      <c r="H2359" s="26" t="n"/>
    </row>
    <row r="2360">
      <c r="A2360" s="31" t="n"/>
      <c r="B2360" s="26" t="n"/>
      <c r="C2360" s="27" t="n"/>
      <c r="D2360" s="28">
        <f>IFERROR(IF(B2360="","",VLOOKUP(B2360,'Setup - Materials'!$A$5:$E$504,2,0)),"")</f>
        <v/>
      </c>
      <c r="E2360" s="27" t="n"/>
      <c r="F2360" s="32">
        <f>IF(OR(C2360="",E2360=""),"",C2360*E2360)</f>
        <v/>
      </c>
      <c r="G2360" s="26" t="n"/>
      <c r="H2360" s="26" t="n"/>
    </row>
    <row r="2361">
      <c r="A2361" s="31" t="n"/>
      <c r="B2361" s="26" t="n"/>
      <c r="C2361" s="27" t="n"/>
      <c r="D2361" s="28">
        <f>IFERROR(IF(B2361="","",VLOOKUP(B2361,'Setup - Materials'!$A$5:$E$504,2,0)),"")</f>
        <v/>
      </c>
      <c r="E2361" s="27" t="n"/>
      <c r="F2361" s="32">
        <f>IF(OR(C2361="",E2361=""),"",C2361*E2361)</f>
        <v/>
      </c>
      <c r="G2361" s="26" t="n"/>
      <c r="H2361" s="26" t="n"/>
    </row>
    <row r="2362">
      <c r="A2362" s="31" t="n"/>
      <c r="B2362" s="26" t="n"/>
      <c r="C2362" s="27" t="n"/>
      <c r="D2362" s="28">
        <f>IFERROR(IF(B2362="","",VLOOKUP(B2362,'Setup - Materials'!$A$5:$E$504,2,0)),"")</f>
        <v/>
      </c>
      <c r="E2362" s="27" t="n"/>
      <c r="F2362" s="32">
        <f>IF(OR(C2362="",E2362=""),"",C2362*E2362)</f>
        <v/>
      </c>
      <c r="G2362" s="26" t="n"/>
      <c r="H2362" s="26" t="n"/>
    </row>
    <row r="2363">
      <c r="A2363" s="31" t="n"/>
      <c r="B2363" s="26" t="n"/>
      <c r="C2363" s="27" t="n"/>
      <c r="D2363" s="28">
        <f>IFERROR(IF(B2363="","",VLOOKUP(B2363,'Setup - Materials'!$A$5:$E$504,2,0)),"")</f>
        <v/>
      </c>
      <c r="E2363" s="27" t="n"/>
      <c r="F2363" s="32">
        <f>IF(OR(C2363="",E2363=""),"",C2363*E2363)</f>
        <v/>
      </c>
      <c r="G2363" s="26" t="n"/>
      <c r="H2363" s="26" t="n"/>
    </row>
    <row r="2364">
      <c r="A2364" s="31" t="n"/>
      <c r="B2364" s="26" t="n"/>
      <c r="C2364" s="27" t="n"/>
      <c r="D2364" s="28">
        <f>IFERROR(IF(B2364="","",VLOOKUP(B2364,'Setup - Materials'!$A$5:$E$504,2,0)),"")</f>
        <v/>
      </c>
      <c r="E2364" s="27" t="n"/>
      <c r="F2364" s="32">
        <f>IF(OR(C2364="",E2364=""),"",C2364*E2364)</f>
        <v/>
      </c>
      <c r="G2364" s="26" t="n"/>
      <c r="H2364" s="26" t="n"/>
    </row>
    <row r="2365">
      <c r="A2365" s="31" t="n"/>
      <c r="B2365" s="26" t="n"/>
      <c r="C2365" s="27" t="n"/>
      <c r="D2365" s="28">
        <f>IFERROR(IF(B2365="","",VLOOKUP(B2365,'Setup - Materials'!$A$5:$E$504,2,0)),"")</f>
        <v/>
      </c>
      <c r="E2365" s="27" t="n"/>
      <c r="F2365" s="32">
        <f>IF(OR(C2365="",E2365=""),"",C2365*E2365)</f>
        <v/>
      </c>
      <c r="G2365" s="26" t="n"/>
      <c r="H2365" s="26" t="n"/>
    </row>
    <row r="2366">
      <c r="A2366" s="31" t="n"/>
      <c r="B2366" s="26" t="n"/>
      <c r="C2366" s="27" t="n"/>
      <c r="D2366" s="28">
        <f>IFERROR(IF(B2366="","",VLOOKUP(B2366,'Setup - Materials'!$A$5:$E$504,2,0)),"")</f>
        <v/>
      </c>
      <c r="E2366" s="27" t="n"/>
      <c r="F2366" s="32">
        <f>IF(OR(C2366="",E2366=""),"",C2366*E2366)</f>
        <v/>
      </c>
      <c r="G2366" s="26" t="n"/>
      <c r="H2366" s="26" t="n"/>
    </row>
    <row r="2367">
      <c r="A2367" s="31" t="n"/>
      <c r="B2367" s="26" t="n"/>
      <c r="C2367" s="27" t="n"/>
      <c r="D2367" s="28">
        <f>IFERROR(IF(B2367="","",VLOOKUP(B2367,'Setup - Materials'!$A$5:$E$504,2,0)),"")</f>
        <v/>
      </c>
      <c r="E2367" s="27" t="n"/>
      <c r="F2367" s="32">
        <f>IF(OR(C2367="",E2367=""),"",C2367*E2367)</f>
        <v/>
      </c>
      <c r="G2367" s="26" t="n"/>
      <c r="H2367" s="26" t="n"/>
    </row>
    <row r="2368">
      <c r="A2368" s="31" t="n"/>
      <c r="B2368" s="26" t="n"/>
      <c r="C2368" s="27" t="n"/>
      <c r="D2368" s="28">
        <f>IFERROR(IF(B2368="","",VLOOKUP(B2368,'Setup - Materials'!$A$5:$E$504,2,0)),"")</f>
        <v/>
      </c>
      <c r="E2368" s="27" t="n"/>
      <c r="F2368" s="32">
        <f>IF(OR(C2368="",E2368=""),"",C2368*E2368)</f>
        <v/>
      </c>
      <c r="G2368" s="26" t="n"/>
      <c r="H2368" s="26" t="n"/>
    </row>
    <row r="2369">
      <c r="A2369" s="31" t="n"/>
      <c r="B2369" s="26" t="n"/>
      <c r="C2369" s="27" t="n"/>
      <c r="D2369" s="28">
        <f>IFERROR(IF(B2369="","",VLOOKUP(B2369,'Setup - Materials'!$A$5:$E$504,2,0)),"")</f>
        <v/>
      </c>
      <c r="E2369" s="27" t="n"/>
      <c r="F2369" s="32">
        <f>IF(OR(C2369="",E2369=""),"",C2369*E2369)</f>
        <v/>
      </c>
      <c r="G2369" s="26" t="n"/>
      <c r="H2369" s="26" t="n"/>
    </row>
    <row r="2370">
      <c r="A2370" s="31" t="n"/>
      <c r="B2370" s="26" t="n"/>
      <c r="C2370" s="27" t="n"/>
      <c r="D2370" s="28">
        <f>IFERROR(IF(B2370="","",VLOOKUP(B2370,'Setup - Materials'!$A$5:$E$504,2,0)),"")</f>
        <v/>
      </c>
      <c r="E2370" s="27" t="n"/>
      <c r="F2370" s="32">
        <f>IF(OR(C2370="",E2370=""),"",C2370*E2370)</f>
        <v/>
      </c>
      <c r="G2370" s="26" t="n"/>
      <c r="H2370" s="26" t="n"/>
    </row>
    <row r="2371">
      <c r="A2371" s="31" t="n"/>
      <c r="B2371" s="26" t="n"/>
      <c r="C2371" s="27" t="n"/>
      <c r="D2371" s="28">
        <f>IFERROR(IF(B2371="","",VLOOKUP(B2371,'Setup - Materials'!$A$5:$E$504,2,0)),"")</f>
        <v/>
      </c>
      <c r="E2371" s="27" t="n"/>
      <c r="F2371" s="32">
        <f>IF(OR(C2371="",E2371=""),"",C2371*E2371)</f>
        <v/>
      </c>
      <c r="G2371" s="26" t="n"/>
      <c r="H2371" s="26" t="n"/>
    </row>
    <row r="2372">
      <c r="A2372" s="31" t="n"/>
      <c r="B2372" s="26" t="n"/>
      <c r="C2372" s="27" t="n"/>
      <c r="D2372" s="28">
        <f>IFERROR(IF(B2372="","",VLOOKUP(B2372,'Setup - Materials'!$A$5:$E$504,2,0)),"")</f>
        <v/>
      </c>
      <c r="E2372" s="27" t="n"/>
      <c r="F2372" s="32">
        <f>IF(OR(C2372="",E2372=""),"",C2372*E2372)</f>
        <v/>
      </c>
      <c r="G2372" s="26" t="n"/>
      <c r="H2372" s="26" t="n"/>
    </row>
    <row r="2373">
      <c r="A2373" s="31" t="n"/>
      <c r="B2373" s="26" t="n"/>
      <c r="C2373" s="27" t="n"/>
      <c r="D2373" s="28">
        <f>IFERROR(IF(B2373="","",VLOOKUP(B2373,'Setup - Materials'!$A$5:$E$504,2,0)),"")</f>
        <v/>
      </c>
      <c r="E2373" s="27" t="n"/>
      <c r="F2373" s="32">
        <f>IF(OR(C2373="",E2373=""),"",C2373*E2373)</f>
        <v/>
      </c>
      <c r="G2373" s="26" t="n"/>
      <c r="H2373" s="26" t="n"/>
    </row>
    <row r="2374">
      <c r="A2374" s="31" t="n"/>
      <c r="B2374" s="26" t="n"/>
      <c r="C2374" s="27" t="n"/>
      <c r="D2374" s="28">
        <f>IFERROR(IF(B2374="","",VLOOKUP(B2374,'Setup - Materials'!$A$5:$E$504,2,0)),"")</f>
        <v/>
      </c>
      <c r="E2374" s="27" t="n"/>
      <c r="F2374" s="32">
        <f>IF(OR(C2374="",E2374=""),"",C2374*E2374)</f>
        <v/>
      </c>
      <c r="G2374" s="26" t="n"/>
      <c r="H2374" s="26" t="n"/>
    </row>
    <row r="2375">
      <c r="A2375" s="31" t="n"/>
      <c r="B2375" s="26" t="n"/>
      <c r="C2375" s="27" t="n"/>
      <c r="D2375" s="28">
        <f>IFERROR(IF(B2375="","",VLOOKUP(B2375,'Setup - Materials'!$A$5:$E$504,2,0)),"")</f>
        <v/>
      </c>
      <c r="E2375" s="27" t="n"/>
      <c r="F2375" s="32">
        <f>IF(OR(C2375="",E2375=""),"",C2375*E2375)</f>
        <v/>
      </c>
      <c r="G2375" s="26" t="n"/>
      <c r="H2375" s="26" t="n"/>
    </row>
    <row r="2376">
      <c r="A2376" s="31" t="n"/>
      <c r="B2376" s="26" t="n"/>
      <c r="C2376" s="27" t="n"/>
      <c r="D2376" s="28">
        <f>IFERROR(IF(B2376="","",VLOOKUP(B2376,'Setup - Materials'!$A$5:$E$504,2,0)),"")</f>
        <v/>
      </c>
      <c r="E2376" s="27" t="n"/>
      <c r="F2376" s="32">
        <f>IF(OR(C2376="",E2376=""),"",C2376*E2376)</f>
        <v/>
      </c>
      <c r="G2376" s="26" t="n"/>
      <c r="H2376" s="26" t="n"/>
    </row>
    <row r="2377">
      <c r="A2377" s="31" t="n"/>
      <c r="B2377" s="26" t="n"/>
      <c r="C2377" s="27" t="n"/>
      <c r="D2377" s="28">
        <f>IFERROR(IF(B2377="","",VLOOKUP(B2377,'Setup - Materials'!$A$5:$E$504,2,0)),"")</f>
        <v/>
      </c>
      <c r="E2377" s="27" t="n"/>
      <c r="F2377" s="32">
        <f>IF(OR(C2377="",E2377=""),"",C2377*E2377)</f>
        <v/>
      </c>
      <c r="G2377" s="26" t="n"/>
      <c r="H2377" s="26" t="n"/>
    </row>
    <row r="2378">
      <c r="A2378" s="31" t="n"/>
      <c r="B2378" s="26" t="n"/>
      <c r="C2378" s="27" t="n"/>
      <c r="D2378" s="28">
        <f>IFERROR(IF(B2378="","",VLOOKUP(B2378,'Setup - Materials'!$A$5:$E$504,2,0)),"")</f>
        <v/>
      </c>
      <c r="E2378" s="27" t="n"/>
      <c r="F2378" s="32">
        <f>IF(OR(C2378="",E2378=""),"",C2378*E2378)</f>
        <v/>
      </c>
      <c r="G2378" s="26" t="n"/>
      <c r="H2378" s="26" t="n"/>
    </row>
    <row r="2379">
      <c r="A2379" s="31" t="n"/>
      <c r="B2379" s="26" t="n"/>
      <c r="C2379" s="27" t="n"/>
      <c r="D2379" s="28">
        <f>IFERROR(IF(B2379="","",VLOOKUP(B2379,'Setup - Materials'!$A$5:$E$504,2,0)),"")</f>
        <v/>
      </c>
      <c r="E2379" s="27" t="n"/>
      <c r="F2379" s="32">
        <f>IF(OR(C2379="",E2379=""),"",C2379*E2379)</f>
        <v/>
      </c>
      <c r="G2379" s="26" t="n"/>
      <c r="H2379" s="26" t="n"/>
    </row>
    <row r="2380">
      <c r="A2380" s="31" t="n"/>
      <c r="B2380" s="26" t="n"/>
      <c r="C2380" s="27" t="n"/>
      <c r="D2380" s="28">
        <f>IFERROR(IF(B2380="","",VLOOKUP(B2380,'Setup - Materials'!$A$5:$E$504,2,0)),"")</f>
        <v/>
      </c>
      <c r="E2380" s="27" t="n"/>
      <c r="F2380" s="32">
        <f>IF(OR(C2380="",E2380=""),"",C2380*E2380)</f>
        <v/>
      </c>
      <c r="G2380" s="26" t="n"/>
      <c r="H2380" s="26" t="n"/>
    </row>
    <row r="2381">
      <c r="A2381" s="31" t="n"/>
      <c r="B2381" s="26" t="n"/>
      <c r="C2381" s="27" t="n"/>
      <c r="D2381" s="28">
        <f>IFERROR(IF(B2381="","",VLOOKUP(B2381,'Setup - Materials'!$A$5:$E$504,2,0)),"")</f>
        <v/>
      </c>
      <c r="E2381" s="27" t="n"/>
      <c r="F2381" s="32">
        <f>IF(OR(C2381="",E2381=""),"",C2381*E2381)</f>
        <v/>
      </c>
      <c r="G2381" s="26" t="n"/>
      <c r="H2381" s="26" t="n"/>
    </row>
    <row r="2382">
      <c r="A2382" s="31" t="n"/>
      <c r="B2382" s="26" t="n"/>
      <c r="C2382" s="27" t="n"/>
      <c r="D2382" s="28">
        <f>IFERROR(IF(B2382="","",VLOOKUP(B2382,'Setup - Materials'!$A$5:$E$504,2,0)),"")</f>
        <v/>
      </c>
      <c r="E2382" s="27" t="n"/>
      <c r="F2382" s="32">
        <f>IF(OR(C2382="",E2382=""),"",C2382*E2382)</f>
        <v/>
      </c>
      <c r="G2382" s="26" t="n"/>
      <c r="H2382" s="26" t="n"/>
    </row>
    <row r="2383">
      <c r="A2383" s="31" t="n"/>
      <c r="B2383" s="26" t="n"/>
      <c r="C2383" s="27" t="n"/>
      <c r="D2383" s="28">
        <f>IFERROR(IF(B2383="","",VLOOKUP(B2383,'Setup - Materials'!$A$5:$E$504,2,0)),"")</f>
        <v/>
      </c>
      <c r="E2383" s="27" t="n"/>
      <c r="F2383" s="32">
        <f>IF(OR(C2383="",E2383=""),"",C2383*E2383)</f>
        <v/>
      </c>
      <c r="G2383" s="26" t="n"/>
      <c r="H2383" s="26" t="n"/>
    </row>
    <row r="2384">
      <c r="A2384" s="31" t="n"/>
      <c r="B2384" s="26" t="n"/>
      <c r="C2384" s="27" t="n"/>
      <c r="D2384" s="28">
        <f>IFERROR(IF(B2384="","",VLOOKUP(B2384,'Setup - Materials'!$A$5:$E$504,2,0)),"")</f>
        <v/>
      </c>
      <c r="E2384" s="27" t="n"/>
      <c r="F2384" s="32">
        <f>IF(OR(C2384="",E2384=""),"",C2384*E2384)</f>
        <v/>
      </c>
      <c r="G2384" s="26" t="n"/>
      <c r="H2384" s="26" t="n"/>
    </row>
    <row r="2385">
      <c r="A2385" s="31" t="n"/>
      <c r="B2385" s="26" t="n"/>
      <c r="C2385" s="27" t="n"/>
      <c r="D2385" s="28">
        <f>IFERROR(IF(B2385="","",VLOOKUP(B2385,'Setup - Materials'!$A$5:$E$504,2,0)),"")</f>
        <v/>
      </c>
      <c r="E2385" s="27" t="n"/>
      <c r="F2385" s="32">
        <f>IF(OR(C2385="",E2385=""),"",C2385*E2385)</f>
        <v/>
      </c>
      <c r="G2385" s="26" t="n"/>
      <c r="H2385" s="26" t="n"/>
    </row>
    <row r="2386">
      <c r="A2386" s="31" t="n"/>
      <c r="B2386" s="26" t="n"/>
      <c r="C2386" s="27" t="n"/>
      <c r="D2386" s="28">
        <f>IFERROR(IF(B2386="","",VLOOKUP(B2386,'Setup - Materials'!$A$5:$E$504,2,0)),"")</f>
        <v/>
      </c>
      <c r="E2386" s="27" t="n"/>
      <c r="F2386" s="32">
        <f>IF(OR(C2386="",E2386=""),"",C2386*E2386)</f>
        <v/>
      </c>
      <c r="G2386" s="26" t="n"/>
      <c r="H2386" s="26" t="n"/>
    </row>
    <row r="2387">
      <c r="A2387" s="31" t="n"/>
      <c r="B2387" s="26" t="n"/>
      <c r="C2387" s="27" t="n"/>
      <c r="D2387" s="28">
        <f>IFERROR(IF(B2387="","",VLOOKUP(B2387,'Setup - Materials'!$A$5:$E$504,2,0)),"")</f>
        <v/>
      </c>
      <c r="E2387" s="27" t="n"/>
      <c r="F2387" s="32">
        <f>IF(OR(C2387="",E2387=""),"",C2387*E2387)</f>
        <v/>
      </c>
      <c r="G2387" s="26" t="n"/>
      <c r="H2387" s="26" t="n"/>
    </row>
    <row r="2388">
      <c r="A2388" s="31" t="n"/>
      <c r="B2388" s="26" t="n"/>
      <c r="C2388" s="27" t="n"/>
      <c r="D2388" s="28">
        <f>IFERROR(IF(B2388="","",VLOOKUP(B2388,'Setup - Materials'!$A$5:$E$504,2,0)),"")</f>
        <v/>
      </c>
      <c r="E2388" s="27" t="n"/>
      <c r="F2388" s="32">
        <f>IF(OR(C2388="",E2388=""),"",C2388*E2388)</f>
        <v/>
      </c>
      <c r="G2388" s="26" t="n"/>
      <c r="H2388" s="26" t="n"/>
    </row>
    <row r="2389">
      <c r="A2389" s="31" t="n"/>
      <c r="B2389" s="26" t="n"/>
      <c r="C2389" s="27" t="n"/>
      <c r="D2389" s="28">
        <f>IFERROR(IF(B2389="","",VLOOKUP(B2389,'Setup - Materials'!$A$5:$E$504,2,0)),"")</f>
        <v/>
      </c>
      <c r="E2389" s="27" t="n"/>
      <c r="F2389" s="32">
        <f>IF(OR(C2389="",E2389=""),"",C2389*E2389)</f>
        <v/>
      </c>
      <c r="G2389" s="26" t="n"/>
      <c r="H2389" s="26" t="n"/>
    </row>
    <row r="2390">
      <c r="A2390" s="31" t="n"/>
      <c r="B2390" s="26" t="n"/>
      <c r="C2390" s="27" t="n"/>
      <c r="D2390" s="28">
        <f>IFERROR(IF(B2390="","",VLOOKUP(B2390,'Setup - Materials'!$A$5:$E$504,2,0)),"")</f>
        <v/>
      </c>
      <c r="E2390" s="27" t="n"/>
      <c r="F2390" s="32">
        <f>IF(OR(C2390="",E2390=""),"",C2390*E2390)</f>
        <v/>
      </c>
      <c r="G2390" s="26" t="n"/>
      <c r="H2390" s="26" t="n"/>
    </row>
    <row r="2391">
      <c r="A2391" s="31" t="n"/>
      <c r="B2391" s="26" t="n"/>
      <c r="C2391" s="27" t="n"/>
      <c r="D2391" s="28">
        <f>IFERROR(IF(B2391="","",VLOOKUP(B2391,'Setup - Materials'!$A$5:$E$504,2,0)),"")</f>
        <v/>
      </c>
      <c r="E2391" s="27" t="n"/>
      <c r="F2391" s="32">
        <f>IF(OR(C2391="",E2391=""),"",C2391*E2391)</f>
        <v/>
      </c>
      <c r="G2391" s="26" t="n"/>
      <c r="H2391" s="26" t="n"/>
    </row>
    <row r="2392">
      <c r="A2392" s="31" t="n"/>
      <c r="B2392" s="26" t="n"/>
      <c r="C2392" s="27" t="n"/>
      <c r="D2392" s="28">
        <f>IFERROR(IF(B2392="","",VLOOKUP(B2392,'Setup - Materials'!$A$5:$E$504,2,0)),"")</f>
        <v/>
      </c>
      <c r="E2392" s="27" t="n"/>
      <c r="F2392" s="32">
        <f>IF(OR(C2392="",E2392=""),"",C2392*E2392)</f>
        <v/>
      </c>
      <c r="G2392" s="26" t="n"/>
      <c r="H2392" s="26" t="n"/>
    </row>
    <row r="2393">
      <c r="A2393" s="31" t="n"/>
      <c r="B2393" s="26" t="n"/>
      <c r="C2393" s="27" t="n"/>
      <c r="D2393" s="28">
        <f>IFERROR(IF(B2393="","",VLOOKUP(B2393,'Setup - Materials'!$A$5:$E$504,2,0)),"")</f>
        <v/>
      </c>
      <c r="E2393" s="27" t="n"/>
      <c r="F2393" s="32">
        <f>IF(OR(C2393="",E2393=""),"",C2393*E2393)</f>
        <v/>
      </c>
      <c r="G2393" s="26" t="n"/>
      <c r="H2393" s="26" t="n"/>
    </row>
    <row r="2394">
      <c r="A2394" s="31" t="n"/>
      <c r="B2394" s="26" t="n"/>
      <c r="C2394" s="27" t="n"/>
      <c r="D2394" s="28">
        <f>IFERROR(IF(B2394="","",VLOOKUP(B2394,'Setup - Materials'!$A$5:$E$504,2,0)),"")</f>
        <v/>
      </c>
      <c r="E2394" s="27" t="n"/>
      <c r="F2394" s="32">
        <f>IF(OR(C2394="",E2394=""),"",C2394*E2394)</f>
        <v/>
      </c>
      <c r="G2394" s="26" t="n"/>
      <c r="H2394" s="26" t="n"/>
    </row>
    <row r="2395">
      <c r="A2395" s="31" t="n"/>
      <c r="B2395" s="26" t="n"/>
      <c r="C2395" s="27" t="n"/>
      <c r="D2395" s="28">
        <f>IFERROR(IF(B2395="","",VLOOKUP(B2395,'Setup - Materials'!$A$5:$E$504,2,0)),"")</f>
        <v/>
      </c>
      <c r="E2395" s="27" t="n"/>
      <c r="F2395" s="32">
        <f>IF(OR(C2395="",E2395=""),"",C2395*E2395)</f>
        <v/>
      </c>
      <c r="G2395" s="26" t="n"/>
      <c r="H2395" s="26" t="n"/>
    </row>
    <row r="2396">
      <c r="A2396" s="31" t="n"/>
      <c r="B2396" s="26" t="n"/>
      <c r="C2396" s="27" t="n"/>
      <c r="D2396" s="28">
        <f>IFERROR(IF(B2396="","",VLOOKUP(B2396,'Setup - Materials'!$A$5:$E$504,2,0)),"")</f>
        <v/>
      </c>
      <c r="E2396" s="27" t="n"/>
      <c r="F2396" s="32">
        <f>IF(OR(C2396="",E2396=""),"",C2396*E2396)</f>
        <v/>
      </c>
      <c r="G2396" s="26" t="n"/>
      <c r="H2396" s="26" t="n"/>
    </row>
    <row r="2397">
      <c r="A2397" s="31" t="n"/>
      <c r="B2397" s="26" t="n"/>
      <c r="C2397" s="27" t="n"/>
      <c r="D2397" s="28">
        <f>IFERROR(IF(B2397="","",VLOOKUP(B2397,'Setup - Materials'!$A$5:$E$504,2,0)),"")</f>
        <v/>
      </c>
      <c r="E2397" s="27" t="n"/>
      <c r="F2397" s="32">
        <f>IF(OR(C2397="",E2397=""),"",C2397*E2397)</f>
        <v/>
      </c>
      <c r="G2397" s="26" t="n"/>
      <c r="H2397" s="26" t="n"/>
    </row>
    <row r="2398">
      <c r="A2398" s="31" t="n"/>
      <c r="B2398" s="26" t="n"/>
      <c r="C2398" s="27" t="n"/>
      <c r="D2398" s="28">
        <f>IFERROR(IF(B2398="","",VLOOKUP(B2398,'Setup - Materials'!$A$5:$E$504,2,0)),"")</f>
        <v/>
      </c>
      <c r="E2398" s="27" t="n"/>
      <c r="F2398" s="32">
        <f>IF(OR(C2398="",E2398=""),"",C2398*E2398)</f>
        <v/>
      </c>
      <c r="G2398" s="26" t="n"/>
      <c r="H2398" s="26" t="n"/>
    </row>
    <row r="2399">
      <c r="A2399" s="31" t="n"/>
      <c r="B2399" s="26" t="n"/>
      <c r="C2399" s="27" t="n"/>
      <c r="D2399" s="28">
        <f>IFERROR(IF(B2399="","",VLOOKUP(B2399,'Setup - Materials'!$A$5:$E$504,2,0)),"")</f>
        <v/>
      </c>
      <c r="E2399" s="27" t="n"/>
      <c r="F2399" s="32">
        <f>IF(OR(C2399="",E2399=""),"",C2399*E2399)</f>
        <v/>
      </c>
      <c r="G2399" s="26" t="n"/>
      <c r="H2399" s="26" t="n"/>
    </row>
    <row r="2400">
      <c r="A2400" s="31" t="n"/>
      <c r="B2400" s="26" t="n"/>
      <c r="C2400" s="27" t="n"/>
      <c r="D2400" s="28">
        <f>IFERROR(IF(B2400="","",VLOOKUP(B2400,'Setup - Materials'!$A$5:$E$504,2,0)),"")</f>
        <v/>
      </c>
      <c r="E2400" s="27" t="n"/>
      <c r="F2400" s="32">
        <f>IF(OR(C2400="",E2400=""),"",C2400*E2400)</f>
        <v/>
      </c>
      <c r="G2400" s="26" t="n"/>
      <c r="H2400" s="26" t="n"/>
    </row>
    <row r="2401">
      <c r="A2401" s="31" t="n"/>
      <c r="B2401" s="26" t="n"/>
      <c r="C2401" s="27" t="n"/>
      <c r="D2401" s="28">
        <f>IFERROR(IF(B2401="","",VLOOKUP(B2401,'Setup - Materials'!$A$5:$E$504,2,0)),"")</f>
        <v/>
      </c>
      <c r="E2401" s="27" t="n"/>
      <c r="F2401" s="32">
        <f>IF(OR(C2401="",E2401=""),"",C2401*E2401)</f>
        <v/>
      </c>
      <c r="G2401" s="26" t="n"/>
      <c r="H2401" s="26" t="n"/>
    </row>
    <row r="2402">
      <c r="A2402" s="31" t="n"/>
      <c r="B2402" s="26" t="n"/>
      <c r="C2402" s="27" t="n"/>
      <c r="D2402" s="28">
        <f>IFERROR(IF(B2402="","",VLOOKUP(B2402,'Setup - Materials'!$A$5:$E$504,2,0)),"")</f>
        <v/>
      </c>
      <c r="E2402" s="27" t="n"/>
      <c r="F2402" s="32">
        <f>IF(OR(C2402="",E2402=""),"",C2402*E2402)</f>
        <v/>
      </c>
      <c r="G2402" s="26" t="n"/>
      <c r="H2402" s="26" t="n"/>
    </row>
    <row r="2403">
      <c r="A2403" s="31" t="n"/>
      <c r="B2403" s="26" t="n"/>
      <c r="C2403" s="27" t="n"/>
      <c r="D2403" s="28">
        <f>IFERROR(IF(B2403="","",VLOOKUP(B2403,'Setup - Materials'!$A$5:$E$504,2,0)),"")</f>
        <v/>
      </c>
      <c r="E2403" s="27" t="n"/>
      <c r="F2403" s="32">
        <f>IF(OR(C2403="",E2403=""),"",C2403*E2403)</f>
        <v/>
      </c>
      <c r="G2403" s="26" t="n"/>
      <c r="H2403" s="26" t="n"/>
    </row>
    <row r="2404">
      <c r="A2404" s="31" t="n"/>
      <c r="B2404" s="26" t="n"/>
      <c r="C2404" s="27" t="n"/>
      <c r="D2404" s="28">
        <f>IFERROR(IF(B2404="","",VLOOKUP(B2404,'Setup - Materials'!$A$5:$E$504,2,0)),"")</f>
        <v/>
      </c>
      <c r="E2404" s="27" t="n"/>
      <c r="F2404" s="32">
        <f>IF(OR(C2404="",E2404=""),"",C2404*E2404)</f>
        <v/>
      </c>
      <c r="G2404" s="26" t="n"/>
      <c r="H2404" s="26" t="n"/>
    </row>
    <row r="2405">
      <c r="A2405" s="31" t="n"/>
      <c r="B2405" s="26" t="n"/>
      <c r="C2405" s="27" t="n"/>
      <c r="D2405" s="28">
        <f>IFERROR(IF(B2405="","",VLOOKUP(B2405,'Setup - Materials'!$A$5:$E$504,2,0)),"")</f>
        <v/>
      </c>
      <c r="E2405" s="27" t="n"/>
      <c r="F2405" s="32">
        <f>IF(OR(C2405="",E2405=""),"",C2405*E2405)</f>
        <v/>
      </c>
      <c r="G2405" s="26" t="n"/>
      <c r="H2405" s="26" t="n"/>
    </row>
    <row r="2406">
      <c r="A2406" s="31" t="n"/>
      <c r="B2406" s="26" t="n"/>
      <c r="C2406" s="27" t="n"/>
      <c r="D2406" s="28">
        <f>IFERROR(IF(B2406="","",VLOOKUP(B2406,'Setup - Materials'!$A$5:$E$504,2,0)),"")</f>
        <v/>
      </c>
      <c r="E2406" s="27" t="n"/>
      <c r="F2406" s="32">
        <f>IF(OR(C2406="",E2406=""),"",C2406*E2406)</f>
        <v/>
      </c>
      <c r="G2406" s="26" t="n"/>
      <c r="H2406" s="26" t="n"/>
    </row>
    <row r="2407">
      <c r="A2407" s="31" t="n"/>
      <c r="B2407" s="26" t="n"/>
      <c r="C2407" s="27" t="n"/>
      <c r="D2407" s="28">
        <f>IFERROR(IF(B2407="","",VLOOKUP(B2407,'Setup - Materials'!$A$5:$E$504,2,0)),"")</f>
        <v/>
      </c>
      <c r="E2407" s="27" t="n"/>
      <c r="F2407" s="32">
        <f>IF(OR(C2407="",E2407=""),"",C2407*E2407)</f>
        <v/>
      </c>
      <c r="G2407" s="26" t="n"/>
      <c r="H2407" s="26" t="n"/>
    </row>
    <row r="2408">
      <c r="A2408" s="31" t="n"/>
      <c r="B2408" s="26" t="n"/>
      <c r="C2408" s="27" t="n"/>
      <c r="D2408" s="28">
        <f>IFERROR(IF(B2408="","",VLOOKUP(B2408,'Setup - Materials'!$A$5:$E$504,2,0)),"")</f>
        <v/>
      </c>
      <c r="E2408" s="27" t="n"/>
      <c r="F2408" s="32">
        <f>IF(OR(C2408="",E2408=""),"",C2408*E2408)</f>
        <v/>
      </c>
      <c r="G2408" s="26" t="n"/>
      <c r="H2408" s="26" t="n"/>
    </row>
    <row r="2409">
      <c r="A2409" s="31" t="n"/>
      <c r="B2409" s="26" t="n"/>
      <c r="C2409" s="27" t="n"/>
      <c r="D2409" s="28">
        <f>IFERROR(IF(B2409="","",VLOOKUP(B2409,'Setup - Materials'!$A$5:$E$504,2,0)),"")</f>
        <v/>
      </c>
      <c r="E2409" s="27" t="n"/>
      <c r="F2409" s="32">
        <f>IF(OR(C2409="",E2409=""),"",C2409*E2409)</f>
        <v/>
      </c>
      <c r="G2409" s="26" t="n"/>
      <c r="H2409" s="26" t="n"/>
    </row>
    <row r="2410">
      <c r="A2410" s="31" t="n"/>
      <c r="B2410" s="26" t="n"/>
      <c r="C2410" s="27" t="n"/>
      <c r="D2410" s="28">
        <f>IFERROR(IF(B2410="","",VLOOKUP(B2410,'Setup - Materials'!$A$5:$E$504,2,0)),"")</f>
        <v/>
      </c>
      <c r="E2410" s="27" t="n"/>
      <c r="F2410" s="32">
        <f>IF(OR(C2410="",E2410=""),"",C2410*E2410)</f>
        <v/>
      </c>
      <c r="G2410" s="26" t="n"/>
      <c r="H2410" s="26" t="n"/>
    </row>
    <row r="2411">
      <c r="A2411" s="31" t="n"/>
      <c r="B2411" s="26" t="n"/>
      <c r="C2411" s="27" t="n"/>
      <c r="D2411" s="28">
        <f>IFERROR(IF(B2411="","",VLOOKUP(B2411,'Setup - Materials'!$A$5:$E$504,2,0)),"")</f>
        <v/>
      </c>
      <c r="E2411" s="27" t="n"/>
      <c r="F2411" s="32">
        <f>IF(OR(C2411="",E2411=""),"",C2411*E2411)</f>
        <v/>
      </c>
      <c r="G2411" s="26" t="n"/>
      <c r="H2411" s="26" t="n"/>
    </row>
    <row r="2412">
      <c r="A2412" s="31" t="n"/>
      <c r="B2412" s="26" t="n"/>
      <c r="C2412" s="27" t="n"/>
      <c r="D2412" s="28">
        <f>IFERROR(IF(B2412="","",VLOOKUP(B2412,'Setup - Materials'!$A$5:$E$504,2,0)),"")</f>
        <v/>
      </c>
      <c r="E2412" s="27" t="n"/>
      <c r="F2412" s="32">
        <f>IF(OR(C2412="",E2412=""),"",C2412*E2412)</f>
        <v/>
      </c>
      <c r="G2412" s="26" t="n"/>
      <c r="H2412" s="26" t="n"/>
    </row>
    <row r="2413">
      <c r="A2413" s="31" t="n"/>
      <c r="B2413" s="26" t="n"/>
      <c r="C2413" s="27" t="n"/>
      <c r="D2413" s="28">
        <f>IFERROR(IF(B2413="","",VLOOKUP(B2413,'Setup - Materials'!$A$5:$E$504,2,0)),"")</f>
        <v/>
      </c>
      <c r="E2413" s="27" t="n"/>
      <c r="F2413" s="32">
        <f>IF(OR(C2413="",E2413=""),"",C2413*E2413)</f>
        <v/>
      </c>
      <c r="G2413" s="26" t="n"/>
      <c r="H2413" s="26" t="n"/>
    </row>
    <row r="2414">
      <c r="A2414" s="31" t="n"/>
      <c r="B2414" s="26" t="n"/>
      <c r="C2414" s="27" t="n"/>
      <c r="D2414" s="28">
        <f>IFERROR(IF(B2414="","",VLOOKUP(B2414,'Setup - Materials'!$A$5:$E$504,2,0)),"")</f>
        <v/>
      </c>
      <c r="E2414" s="27" t="n"/>
      <c r="F2414" s="32">
        <f>IF(OR(C2414="",E2414=""),"",C2414*E2414)</f>
        <v/>
      </c>
      <c r="G2414" s="26" t="n"/>
      <c r="H2414" s="26" t="n"/>
    </row>
    <row r="2415">
      <c r="A2415" s="31" t="n"/>
      <c r="B2415" s="26" t="n"/>
      <c r="C2415" s="27" t="n"/>
      <c r="D2415" s="28">
        <f>IFERROR(IF(B2415="","",VLOOKUP(B2415,'Setup - Materials'!$A$5:$E$504,2,0)),"")</f>
        <v/>
      </c>
      <c r="E2415" s="27" t="n"/>
      <c r="F2415" s="32">
        <f>IF(OR(C2415="",E2415=""),"",C2415*E2415)</f>
        <v/>
      </c>
      <c r="G2415" s="26" t="n"/>
      <c r="H2415" s="26" t="n"/>
    </row>
    <row r="2416">
      <c r="A2416" s="31" t="n"/>
      <c r="B2416" s="26" t="n"/>
      <c r="C2416" s="27" t="n"/>
      <c r="D2416" s="28">
        <f>IFERROR(IF(B2416="","",VLOOKUP(B2416,'Setup - Materials'!$A$5:$E$504,2,0)),"")</f>
        <v/>
      </c>
      <c r="E2416" s="27" t="n"/>
      <c r="F2416" s="32">
        <f>IF(OR(C2416="",E2416=""),"",C2416*E2416)</f>
        <v/>
      </c>
      <c r="G2416" s="26" t="n"/>
      <c r="H2416" s="26" t="n"/>
    </row>
    <row r="2417">
      <c r="A2417" s="31" t="n"/>
      <c r="B2417" s="26" t="n"/>
      <c r="C2417" s="27" t="n"/>
      <c r="D2417" s="28">
        <f>IFERROR(IF(B2417="","",VLOOKUP(B2417,'Setup - Materials'!$A$5:$E$504,2,0)),"")</f>
        <v/>
      </c>
      <c r="E2417" s="27" t="n"/>
      <c r="F2417" s="32">
        <f>IF(OR(C2417="",E2417=""),"",C2417*E2417)</f>
        <v/>
      </c>
      <c r="G2417" s="26" t="n"/>
      <c r="H2417" s="26" t="n"/>
    </row>
    <row r="2418">
      <c r="A2418" s="31" t="n"/>
      <c r="B2418" s="26" t="n"/>
      <c r="C2418" s="27" t="n"/>
      <c r="D2418" s="28">
        <f>IFERROR(IF(B2418="","",VLOOKUP(B2418,'Setup - Materials'!$A$5:$E$504,2,0)),"")</f>
        <v/>
      </c>
      <c r="E2418" s="27" t="n"/>
      <c r="F2418" s="32">
        <f>IF(OR(C2418="",E2418=""),"",C2418*E2418)</f>
        <v/>
      </c>
      <c r="G2418" s="26" t="n"/>
      <c r="H2418" s="26" t="n"/>
    </row>
    <row r="2419">
      <c r="A2419" s="31" t="n"/>
      <c r="B2419" s="26" t="n"/>
      <c r="C2419" s="27" t="n"/>
      <c r="D2419" s="28">
        <f>IFERROR(IF(B2419="","",VLOOKUP(B2419,'Setup - Materials'!$A$5:$E$504,2,0)),"")</f>
        <v/>
      </c>
      <c r="E2419" s="27" t="n"/>
      <c r="F2419" s="32">
        <f>IF(OR(C2419="",E2419=""),"",C2419*E2419)</f>
        <v/>
      </c>
      <c r="G2419" s="26" t="n"/>
      <c r="H2419" s="26" t="n"/>
    </row>
    <row r="2420">
      <c r="A2420" s="31" t="n"/>
      <c r="B2420" s="26" t="n"/>
      <c r="C2420" s="27" t="n"/>
      <c r="D2420" s="28">
        <f>IFERROR(IF(B2420="","",VLOOKUP(B2420,'Setup - Materials'!$A$5:$E$504,2,0)),"")</f>
        <v/>
      </c>
      <c r="E2420" s="27" t="n"/>
      <c r="F2420" s="32">
        <f>IF(OR(C2420="",E2420=""),"",C2420*E2420)</f>
        <v/>
      </c>
      <c r="G2420" s="26" t="n"/>
      <c r="H2420" s="26" t="n"/>
    </row>
    <row r="2421">
      <c r="A2421" s="31" t="n"/>
      <c r="B2421" s="26" t="n"/>
      <c r="C2421" s="27" t="n"/>
      <c r="D2421" s="28">
        <f>IFERROR(IF(B2421="","",VLOOKUP(B2421,'Setup - Materials'!$A$5:$E$504,2,0)),"")</f>
        <v/>
      </c>
      <c r="E2421" s="27" t="n"/>
      <c r="F2421" s="32">
        <f>IF(OR(C2421="",E2421=""),"",C2421*E2421)</f>
        <v/>
      </c>
      <c r="G2421" s="26" t="n"/>
      <c r="H2421" s="26" t="n"/>
    </row>
    <row r="2422">
      <c r="A2422" s="31" t="n"/>
      <c r="B2422" s="26" t="n"/>
      <c r="C2422" s="27" t="n"/>
      <c r="D2422" s="28">
        <f>IFERROR(IF(B2422="","",VLOOKUP(B2422,'Setup - Materials'!$A$5:$E$504,2,0)),"")</f>
        <v/>
      </c>
      <c r="E2422" s="27" t="n"/>
      <c r="F2422" s="32">
        <f>IF(OR(C2422="",E2422=""),"",C2422*E2422)</f>
        <v/>
      </c>
      <c r="G2422" s="26" t="n"/>
      <c r="H2422" s="26" t="n"/>
    </row>
    <row r="2423">
      <c r="A2423" s="31" t="n"/>
      <c r="B2423" s="26" t="n"/>
      <c r="C2423" s="27" t="n"/>
      <c r="D2423" s="28">
        <f>IFERROR(IF(B2423="","",VLOOKUP(B2423,'Setup - Materials'!$A$5:$E$504,2,0)),"")</f>
        <v/>
      </c>
      <c r="E2423" s="27" t="n"/>
      <c r="F2423" s="32">
        <f>IF(OR(C2423="",E2423=""),"",C2423*E2423)</f>
        <v/>
      </c>
      <c r="G2423" s="26" t="n"/>
      <c r="H2423" s="26" t="n"/>
    </row>
    <row r="2424">
      <c r="A2424" s="31" t="n"/>
      <c r="B2424" s="26" t="n"/>
      <c r="C2424" s="27" t="n"/>
      <c r="D2424" s="28">
        <f>IFERROR(IF(B2424="","",VLOOKUP(B2424,'Setup - Materials'!$A$5:$E$504,2,0)),"")</f>
        <v/>
      </c>
      <c r="E2424" s="27" t="n"/>
      <c r="F2424" s="32">
        <f>IF(OR(C2424="",E2424=""),"",C2424*E2424)</f>
        <v/>
      </c>
      <c r="G2424" s="26" t="n"/>
      <c r="H2424" s="26" t="n"/>
    </row>
    <row r="2425">
      <c r="A2425" s="31" t="n"/>
      <c r="B2425" s="26" t="n"/>
      <c r="C2425" s="27" t="n"/>
      <c r="D2425" s="28">
        <f>IFERROR(IF(B2425="","",VLOOKUP(B2425,'Setup - Materials'!$A$5:$E$504,2,0)),"")</f>
        <v/>
      </c>
      <c r="E2425" s="27" t="n"/>
      <c r="F2425" s="32">
        <f>IF(OR(C2425="",E2425=""),"",C2425*E2425)</f>
        <v/>
      </c>
      <c r="G2425" s="26" t="n"/>
      <c r="H2425" s="26" t="n"/>
    </row>
    <row r="2426">
      <c r="A2426" s="31" t="n"/>
      <c r="B2426" s="26" t="n"/>
      <c r="C2426" s="27" t="n"/>
      <c r="D2426" s="28">
        <f>IFERROR(IF(B2426="","",VLOOKUP(B2426,'Setup - Materials'!$A$5:$E$504,2,0)),"")</f>
        <v/>
      </c>
      <c r="E2426" s="27" t="n"/>
      <c r="F2426" s="32">
        <f>IF(OR(C2426="",E2426=""),"",C2426*E2426)</f>
        <v/>
      </c>
      <c r="G2426" s="26" t="n"/>
      <c r="H2426" s="26" t="n"/>
    </row>
    <row r="2427">
      <c r="A2427" s="31" t="n"/>
      <c r="B2427" s="26" t="n"/>
      <c r="C2427" s="27" t="n"/>
      <c r="D2427" s="28">
        <f>IFERROR(IF(B2427="","",VLOOKUP(B2427,'Setup - Materials'!$A$5:$E$504,2,0)),"")</f>
        <v/>
      </c>
      <c r="E2427" s="27" t="n"/>
      <c r="F2427" s="32">
        <f>IF(OR(C2427="",E2427=""),"",C2427*E2427)</f>
        <v/>
      </c>
      <c r="G2427" s="26" t="n"/>
      <c r="H2427" s="26" t="n"/>
    </row>
    <row r="2428">
      <c r="A2428" s="31" t="n"/>
      <c r="B2428" s="26" t="n"/>
      <c r="C2428" s="27" t="n"/>
      <c r="D2428" s="28">
        <f>IFERROR(IF(B2428="","",VLOOKUP(B2428,'Setup - Materials'!$A$5:$E$504,2,0)),"")</f>
        <v/>
      </c>
      <c r="E2428" s="27" t="n"/>
      <c r="F2428" s="32">
        <f>IF(OR(C2428="",E2428=""),"",C2428*E2428)</f>
        <v/>
      </c>
      <c r="G2428" s="26" t="n"/>
      <c r="H2428" s="26" t="n"/>
    </row>
    <row r="2429">
      <c r="A2429" s="31" t="n"/>
      <c r="B2429" s="26" t="n"/>
      <c r="C2429" s="27" t="n"/>
      <c r="D2429" s="28">
        <f>IFERROR(IF(B2429="","",VLOOKUP(B2429,'Setup - Materials'!$A$5:$E$504,2,0)),"")</f>
        <v/>
      </c>
      <c r="E2429" s="27" t="n"/>
      <c r="F2429" s="32">
        <f>IF(OR(C2429="",E2429=""),"",C2429*E2429)</f>
        <v/>
      </c>
      <c r="G2429" s="26" t="n"/>
      <c r="H2429" s="26" t="n"/>
    </row>
    <row r="2430">
      <c r="A2430" s="31" t="n"/>
      <c r="B2430" s="26" t="n"/>
      <c r="C2430" s="27" t="n"/>
      <c r="D2430" s="28">
        <f>IFERROR(IF(B2430="","",VLOOKUP(B2430,'Setup - Materials'!$A$5:$E$504,2,0)),"")</f>
        <v/>
      </c>
      <c r="E2430" s="27" t="n"/>
      <c r="F2430" s="32">
        <f>IF(OR(C2430="",E2430=""),"",C2430*E2430)</f>
        <v/>
      </c>
      <c r="G2430" s="26" t="n"/>
      <c r="H2430" s="26" t="n"/>
    </row>
    <row r="2431">
      <c r="A2431" s="31" t="n"/>
      <c r="B2431" s="26" t="n"/>
      <c r="C2431" s="27" t="n"/>
      <c r="D2431" s="28">
        <f>IFERROR(IF(B2431="","",VLOOKUP(B2431,'Setup - Materials'!$A$5:$E$504,2,0)),"")</f>
        <v/>
      </c>
      <c r="E2431" s="27" t="n"/>
      <c r="F2431" s="32">
        <f>IF(OR(C2431="",E2431=""),"",C2431*E2431)</f>
        <v/>
      </c>
      <c r="G2431" s="26" t="n"/>
      <c r="H2431" s="26" t="n"/>
    </row>
    <row r="2432">
      <c r="A2432" s="31" t="n"/>
      <c r="B2432" s="26" t="n"/>
      <c r="C2432" s="27" t="n"/>
      <c r="D2432" s="28">
        <f>IFERROR(IF(B2432="","",VLOOKUP(B2432,'Setup - Materials'!$A$5:$E$504,2,0)),"")</f>
        <v/>
      </c>
      <c r="E2432" s="27" t="n"/>
      <c r="F2432" s="32">
        <f>IF(OR(C2432="",E2432=""),"",C2432*E2432)</f>
        <v/>
      </c>
      <c r="G2432" s="26" t="n"/>
      <c r="H2432" s="26" t="n"/>
    </row>
    <row r="2433">
      <c r="A2433" s="31" t="n"/>
      <c r="B2433" s="26" t="n"/>
      <c r="C2433" s="27" t="n"/>
      <c r="D2433" s="28">
        <f>IFERROR(IF(B2433="","",VLOOKUP(B2433,'Setup - Materials'!$A$5:$E$504,2,0)),"")</f>
        <v/>
      </c>
      <c r="E2433" s="27" t="n"/>
      <c r="F2433" s="32">
        <f>IF(OR(C2433="",E2433=""),"",C2433*E2433)</f>
        <v/>
      </c>
      <c r="G2433" s="26" t="n"/>
      <c r="H2433" s="26" t="n"/>
    </row>
    <row r="2434">
      <c r="A2434" s="31" t="n"/>
      <c r="B2434" s="26" t="n"/>
      <c r="C2434" s="27" t="n"/>
      <c r="D2434" s="28">
        <f>IFERROR(IF(B2434="","",VLOOKUP(B2434,'Setup - Materials'!$A$5:$E$504,2,0)),"")</f>
        <v/>
      </c>
      <c r="E2434" s="27" t="n"/>
      <c r="F2434" s="32">
        <f>IF(OR(C2434="",E2434=""),"",C2434*E2434)</f>
        <v/>
      </c>
      <c r="G2434" s="26" t="n"/>
      <c r="H2434" s="26" t="n"/>
    </row>
    <row r="2435">
      <c r="A2435" s="31" t="n"/>
      <c r="B2435" s="26" t="n"/>
      <c r="C2435" s="27" t="n"/>
      <c r="D2435" s="28">
        <f>IFERROR(IF(B2435="","",VLOOKUP(B2435,'Setup - Materials'!$A$5:$E$504,2,0)),"")</f>
        <v/>
      </c>
      <c r="E2435" s="27" t="n"/>
      <c r="F2435" s="32">
        <f>IF(OR(C2435="",E2435=""),"",C2435*E2435)</f>
        <v/>
      </c>
      <c r="G2435" s="26" t="n"/>
      <c r="H2435" s="26" t="n"/>
    </row>
    <row r="2436">
      <c r="A2436" s="31" t="n"/>
      <c r="B2436" s="26" t="n"/>
      <c r="C2436" s="27" t="n"/>
      <c r="D2436" s="28">
        <f>IFERROR(IF(B2436="","",VLOOKUP(B2436,'Setup - Materials'!$A$5:$E$504,2,0)),"")</f>
        <v/>
      </c>
      <c r="E2436" s="27" t="n"/>
      <c r="F2436" s="32">
        <f>IF(OR(C2436="",E2436=""),"",C2436*E2436)</f>
        <v/>
      </c>
      <c r="G2436" s="26" t="n"/>
      <c r="H2436" s="26" t="n"/>
    </row>
    <row r="2437">
      <c r="A2437" s="31" t="n"/>
      <c r="B2437" s="26" t="n"/>
      <c r="C2437" s="27" t="n"/>
      <c r="D2437" s="28">
        <f>IFERROR(IF(B2437="","",VLOOKUP(B2437,'Setup - Materials'!$A$5:$E$504,2,0)),"")</f>
        <v/>
      </c>
      <c r="E2437" s="27" t="n"/>
      <c r="F2437" s="32">
        <f>IF(OR(C2437="",E2437=""),"",C2437*E2437)</f>
        <v/>
      </c>
      <c r="G2437" s="26" t="n"/>
      <c r="H2437" s="26" t="n"/>
    </row>
    <row r="2438">
      <c r="A2438" s="31" t="n"/>
      <c r="B2438" s="26" t="n"/>
      <c r="C2438" s="27" t="n"/>
      <c r="D2438" s="28">
        <f>IFERROR(IF(B2438="","",VLOOKUP(B2438,'Setup - Materials'!$A$5:$E$504,2,0)),"")</f>
        <v/>
      </c>
      <c r="E2438" s="27" t="n"/>
      <c r="F2438" s="32">
        <f>IF(OR(C2438="",E2438=""),"",C2438*E2438)</f>
        <v/>
      </c>
      <c r="G2438" s="26" t="n"/>
      <c r="H2438" s="26" t="n"/>
    </row>
    <row r="2439">
      <c r="A2439" s="31" t="n"/>
      <c r="B2439" s="26" t="n"/>
      <c r="C2439" s="27" t="n"/>
      <c r="D2439" s="28">
        <f>IFERROR(IF(B2439="","",VLOOKUP(B2439,'Setup - Materials'!$A$5:$E$504,2,0)),"")</f>
        <v/>
      </c>
      <c r="E2439" s="27" t="n"/>
      <c r="F2439" s="32">
        <f>IF(OR(C2439="",E2439=""),"",C2439*E2439)</f>
        <v/>
      </c>
      <c r="G2439" s="26" t="n"/>
      <c r="H2439" s="26" t="n"/>
    </row>
    <row r="2440">
      <c r="A2440" s="31" t="n"/>
      <c r="B2440" s="26" t="n"/>
      <c r="C2440" s="27" t="n"/>
      <c r="D2440" s="28">
        <f>IFERROR(IF(B2440="","",VLOOKUP(B2440,'Setup - Materials'!$A$5:$E$504,2,0)),"")</f>
        <v/>
      </c>
      <c r="E2440" s="27" t="n"/>
      <c r="F2440" s="32">
        <f>IF(OR(C2440="",E2440=""),"",C2440*E2440)</f>
        <v/>
      </c>
      <c r="G2440" s="26" t="n"/>
      <c r="H2440" s="26" t="n"/>
    </row>
    <row r="2441">
      <c r="A2441" s="31" t="n"/>
      <c r="B2441" s="26" t="n"/>
      <c r="C2441" s="27" t="n"/>
      <c r="D2441" s="28">
        <f>IFERROR(IF(B2441="","",VLOOKUP(B2441,'Setup - Materials'!$A$5:$E$504,2,0)),"")</f>
        <v/>
      </c>
      <c r="E2441" s="27" t="n"/>
      <c r="F2441" s="32">
        <f>IF(OR(C2441="",E2441=""),"",C2441*E2441)</f>
        <v/>
      </c>
      <c r="G2441" s="26" t="n"/>
      <c r="H2441" s="26" t="n"/>
    </row>
    <row r="2442">
      <c r="A2442" s="31" t="n"/>
      <c r="B2442" s="26" t="n"/>
      <c r="C2442" s="27" t="n"/>
      <c r="D2442" s="28">
        <f>IFERROR(IF(B2442="","",VLOOKUP(B2442,'Setup - Materials'!$A$5:$E$504,2,0)),"")</f>
        <v/>
      </c>
      <c r="E2442" s="27" t="n"/>
      <c r="F2442" s="32">
        <f>IF(OR(C2442="",E2442=""),"",C2442*E2442)</f>
        <v/>
      </c>
      <c r="G2442" s="26" t="n"/>
      <c r="H2442" s="26" t="n"/>
    </row>
    <row r="2443">
      <c r="A2443" s="31" t="n"/>
      <c r="B2443" s="26" t="n"/>
      <c r="C2443" s="27" t="n"/>
      <c r="D2443" s="28">
        <f>IFERROR(IF(B2443="","",VLOOKUP(B2443,'Setup - Materials'!$A$5:$E$504,2,0)),"")</f>
        <v/>
      </c>
      <c r="E2443" s="27" t="n"/>
      <c r="F2443" s="32">
        <f>IF(OR(C2443="",E2443=""),"",C2443*E2443)</f>
        <v/>
      </c>
      <c r="G2443" s="26" t="n"/>
      <c r="H2443" s="26" t="n"/>
    </row>
    <row r="2444">
      <c r="A2444" s="31" t="n"/>
      <c r="B2444" s="26" t="n"/>
      <c r="C2444" s="27" t="n"/>
      <c r="D2444" s="28">
        <f>IFERROR(IF(B2444="","",VLOOKUP(B2444,'Setup - Materials'!$A$5:$E$504,2,0)),"")</f>
        <v/>
      </c>
      <c r="E2444" s="27" t="n"/>
      <c r="F2444" s="32">
        <f>IF(OR(C2444="",E2444=""),"",C2444*E2444)</f>
        <v/>
      </c>
      <c r="G2444" s="26" t="n"/>
      <c r="H2444" s="26" t="n"/>
    </row>
    <row r="2445">
      <c r="A2445" s="31" t="n"/>
      <c r="B2445" s="26" t="n"/>
      <c r="C2445" s="27" t="n"/>
      <c r="D2445" s="28">
        <f>IFERROR(IF(B2445="","",VLOOKUP(B2445,'Setup - Materials'!$A$5:$E$504,2,0)),"")</f>
        <v/>
      </c>
      <c r="E2445" s="27" t="n"/>
      <c r="F2445" s="32">
        <f>IF(OR(C2445="",E2445=""),"",C2445*E2445)</f>
        <v/>
      </c>
      <c r="G2445" s="26" t="n"/>
      <c r="H2445" s="26" t="n"/>
    </row>
    <row r="2446">
      <c r="A2446" s="31" t="n"/>
      <c r="B2446" s="26" t="n"/>
      <c r="C2446" s="27" t="n"/>
      <c r="D2446" s="28">
        <f>IFERROR(IF(B2446="","",VLOOKUP(B2446,'Setup - Materials'!$A$5:$E$504,2,0)),"")</f>
        <v/>
      </c>
      <c r="E2446" s="27" t="n"/>
      <c r="F2446" s="32">
        <f>IF(OR(C2446="",E2446=""),"",C2446*E2446)</f>
        <v/>
      </c>
      <c r="G2446" s="26" t="n"/>
      <c r="H2446" s="26" t="n"/>
    </row>
    <row r="2447">
      <c r="A2447" s="31" t="n"/>
      <c r="B2447" s="26" t="n"/>
      <c r="C2447" s="27" t="n"/>
      <c r="D2447" s="28">
        <f>IFERROR(IF(B2447="","",VLOOKUP(B2447,'Setup - Materials'!$A$5:$E$504,2,0)),"")</f>
        <v/>
      </c>
      <c r="E2447" s="27" t="n"/>
      <c r="F2447" s="32">
        <f>IF(OR(C2447="",E2447=""),"",C2447*E2447)</f>
        <v/>
      </c>
      <c r="G2447" s="26" t="n"/>
      <c r="H2447" s="26" t="n"/>
    </row>
    <row r="2448">
      <c r="A2448" s="31" t="n"/>
      <c r="B2448" s="26" t="n"/>
      <c r="C2448" s="27" t="n"/>
      <c r="D2448" s="28">
        <f>IFERROR(IF(B2448="","",VLOOKUP(B2448,'Setup - Materials'!$A$5:$E$504,2,0)),"")</f>
        <v/>
      </c>
      <c r="E2448" s="27" t="n"/>
      <c r="F2448" s="32">
        <f>IF(OR(C2448="",E2448=""),"",C2448*E2448)</f>
        <v/>
      </c>
      <c r="G2448" s="26" t="n"/>
      <c r="H2448" s="26" t="n"/>
    </row>
    <row r="2449">
      <c r="A2449" s="31" t="n"/>
      <c r="B2449" s="26" t="n"/>
      <c r="C2449" s="27" t="n"/>
      <c r="D2449" s="28">
        <f>IFERROR(IF(B2449="","",VLOOKUP(B2449,'Setup - Materials'!$A$5:$E$504,2,0)),"")</f>
        <v/>
      </c>
      <c r="E2449" s="27" t="n"/>
      <c r="F2449" s="32">
        <f>IF(OR(C2449="",E2449=""),"",C2449*E2449)</f>
        <v/>
      </c>
      <c r="G2449" s="26" t="n"/>
      <c r="H2449" s="26" t="n"/>
    </row>
    <row r="2450">
      <c r="A2450" s="31" t="n"/>
      <c r="B2450" s="26" t="n"/>
      <c r="C2450" s="27" t="n"/>
      <c r="D2450" s="28">
        <f>IFERROR(IF(B2450="","",VLOOKUP(B2450,'Setup - Materials'!$A$5:$E$504,2,0)),"")</f>
        <v/>
      </c>
      <c r="E2450" s="27" t="n"/>
      <c r="F2450" s="32">
        <f>IF(OR(C2450="",E2450=""),"",C2450*E2450)</f>
        <v/>
      </c>
      <c r="G2450" s="26" t="n"/>
      <c r="H2450" s="26" t="n"/>
    </row>
    <row r="2451">
      <c r="A2451" s="31" t="n"/>
      <c r="B2451" s="26" t="n"/>
      <c r="C2451" s="27" t="n"/>
      <c r="D2451" s="28">
        <f>IFERROR(IF(B2451="","",VLOOKUP(B2451,'Setup - Materials'!$A$5:$E$504,2,0)),"")</f>
        <v/>
      </c>
      <c r="E2451" s="27" t="n"/>
      <c r="F2451" s="32">
        <f>IF(OR(C2451="",E2451=""),"",C2451*E2451)</f>
        <v/>
      </c>
      <c r="G2451" s="26" t="n"/>
      <c r="H2451" s="26" t="n"/>
    </row>
    <row r="2452">
      <c r="A2452" s="31" t="n"/>
      <c r="B2452" s="26" t="n"/>
      <c r="C2452" s="27" t="n"/>
      <c r="D2452" s="28">
        <f>IFERROR(IF(B2452="","",VLOOKUP(B2452,'Setup - Materials'!$A$5:$E$504,2,0)),"")</f>
        <v/>
      </c>
      <c r="E2452" s="27" t="n"/>
      <c r="F2452" s="32">
        <f>IF(OR(C2452="",E2452=""),"",C2452*E2452)</f>
        <v/>
      </c>
      <c r="G2452" s="26" t="n"/>
      <c r="H2452" s="26" t="n"/>
    </row>
    <row r="2453">
      <c r="A2453" s="31" t="n"/>
      <c r="B2453" s="26" t="n"/>
      <c r="C2453" s="27" t="n"/>
      <c r="D2453" s="28">
        <f>IFERROR(IF(B2453="","",VLOOKUP(B2453,'Setup - Materials'!$A$5:$E$504,2,0)),"")</f>
        <v/>
      </c>
      <c r="E2453" s="27" t="n"/>
      <c r="F2453" s="32">
        <f>IF(OR(C2453="",E2453=""),"",C2453*E2453)</f>
        <v/>
      </c>
      <c r="G2453" s="26" t="n"/>
      <c r="H2453" s="26" t="n"/>
    </row>
    <row r="2454">
      <c r="A2454" s="31" t="n"/>
      <c r="B2454" s="26" t="n"/>
      <c r="C2454" s="27" t="n"/>
      <c r="D2454" s="28">
        <f>IFERROR(IF(B2454="","",VLOOKUP(B2454,'Setup - Materials'!$A$5:$E$504,2,0)),"")</f>
        <v/>
      </c>
      <c r="E2454" s="27" t="n"/>
      <c r="F2454" s="32">
        <f>IF(OR(C2454="",E2454=""),"",C2454*E2454)</f>
        <v/>
      </c>
      <c r="G2454" s="26" t="n"/>
      <c r="H2454" s="26" t="n"/>
    </row>
    <row r="2455">
      <c r="A2455" s="31" t="n"/>
      <c r="B2455" s="26" t="n"/>
      <c r="C2455" s="27" t="n"/>
      <c r="D2455" s="28">
        <f>IFERROR(IF(B2455="","",VLOOKUP(B2455,'Setup - Materials'!$A$5:$E$504,2,0)),"")</f>
        <v/>
      </c>
      <c r="E2455" s="27" t="n"/>
      <c r="F2455" s="32">
        <f>IF(OR(C2455="",E2455=""),"",C2455*E2455)</f>
        <v/>
      </c>
      <c r="G2455" s="26" t="n"/>
      <c r="H2455" s="26" t="n"/>
    </row>
    <row r="2456">
      <c r="A2456" s="31" t="n"/>
      <c r="B2456" s="26" t="n"/>
      <c r="C2456" s="27" t="n"/>
      <c r="D2456" s="28">
        <f>IFERROR(IF(B2456="","",VLOOKUP(B2456,'Setup - Materials'!$A$5:$E$504,2,0)),"")</f>
        <v/>
      </c>
      <c r="E2456" s="27" t="n"/>
      <c r="F2456" s="32">
        <f>IF(OR(C2456="",E2456=""),"",C2456*E2456)</f>
        <v/>
      </c>
      <c r="G2456" s="26" t="n"/>
      <c r="H2456" s="26" t="n"/>
    </row>
    <row r="2457">
      <c r="A2457" s="31" t="n"/>
      <c r="B2457" s="26" t="n"/>
      <c r="C2457" s="27" t="n"/>
      <c r="D2457" s="28">
        <f>IFERROR(IF(B2457="","",VLOOKUP(B2457,'Setup - Materials'!$A$5:$E$504,2,0)),"")</f>
        <v/>
      </c>
      <c r="E2457" s="27" t="n"/>
      <c r="F2457" s="32">
        <f>IF(OR(C2457="",E2457=""),"",C2457*E2457)</f>
        <v/>
      </c>
      <c r="G2457" s="26" t="n"/>
      <c r="H2457" s="26" t="n"/>
    </row>
    <row r="2458">
      <c r="A2458" s="31" t="n"/>
      <c r="B2458" s="26" t="n"/>
      <c r="C2458" s="27" t="n"/>
      <c r="D2458" s="28">
        <f>IFERROR(IF(B2458="","",VLOOKUP(B2458,'Setup - Materials'!$A$5:$E$504,2,0)),"")</f>
        <v/>
      </c>
      <c r="E2458" s="27" t="n"/>
      <c r="F2458" s="32">
        <f>IF(OR(C2458="",E2458=""),"",C2458*E2458)</f>
        <v/>
      </c>
      <c r="G2458" s="26" t="n"/>
      <c r="H2458" s="26" t="n"/>
    </row>
    <row r="2459">
      <c r="A2459" s="31" t="n"/>
      <c r="B2459" s="26" t="n"/>
      <c r="C2459" s="27" t="n"/>
      <c r="D2459" s="28">
        <f>IFERROR(IF(B2459="","",VLOOKUP(B2459,'Setup - Materials'!$A$5:$E$504,2,0)),"")</f>
        <v/>
      </c>
      <c r="E2459" s="27" t="n"/>
      <c r="F2459" s="32">
        <f>IF(OR(C2459="",E2459=""),"",C2459*E2459)</f>
        <v/>
      </c>
      <c r="G2459" s="26" t="n"/>
      <c r="H2459" s="26" t="n"/>
    </row>
    <row r="2460">
      <c r="A2460" s="31" t="n"/>
      <c r="B2460" s="26" t="n"/>
      <c r="C2460" s="27" t="n"/>
      <c r="D2460" s="28">
        <f>IFERROR(IF(B2460="","",VLOOKUP(B2460,'Setup - Materials'!$A$5:$E$504,2,0)),"")</f>
        <v/>
      </c>
      <c r="E2460" s="27" t="n"/>
      <c r="F2460" s="32">
        <f>IF(OR(C2460="",E2460=""),"",C2460*E2460)</f>
        <v/>
      </c>
      <c r="G2460" s="26" t="n"/>
      <c r="H2460" s="26" t="n"/>
    </row>
    <row r="2461">
      <c r="A2461" s="31" t="n"/>
      <c r="B2461" s="26" t="n"/>
      <c r="C2461" s="27" t="n"/>
      <c r="D2461" s="28">
        <f>IFERROR(IF(B2461="","",VLOOKUP(B2461,'Setup - Materials'!$A$5:$E$504,2,0)),"")</f>
        <v/>
      </c>
      <c r="E2461" s="27" t="n"/>
      <c r="F2461" s="32">
        <f>IF(OR(C2461="",E2461=""),"",C2461*E2461)</f>
        <v/>
      </c>
      <c r="G2461" s="26" t="n"/>
      <c r="H2461" s="26" t="n"/>
    </row>
    <row r="2462">
      <c r="A2462" s="31" t="n"/>
      <c r="B2462" s="26" t="n"/>
      <c r="C2462" s="27" t="n"/>
      <c r="D2462" s="28">
        <f>IFERROR(IF(B2462="","",VLOOKUP(B2462,'Setup - Materials'!$A$5:$E$504,2,0)),"")</f>
        <v/>
      </c>
      <c r="E2462" s="27" t="n"/>
      <c r="F2462" s="32">
        <f>IF(OR(C2462="",E2462=""),"",C2462*E2462)</f>
        <v/>
      </c>
      <c r="G2462" s="26" t="n"/>
      <c r="H2462" s="26" t="n"/>
    </row>
    <row r="2463">
      <c r="A2463" s="31" t="n"/>
      <c r="B2463" s="26" t="n"/>
      <c r="C2463" s="27" t="n"/>
      <c r="D2463" s="28">
        <f>IFERROR(IF(B2463="","",VLOOKUP(B2463,'Setup - Materials'!$A$5:$E$504,2,0)),"")</f>
        <v/>
      </c>
      <c r="E2463" s="27" t="n"/>
      <c r="F2463" s="32">
        <f>IF(OR(C2463="",E2463=""),"",C2463*E2463)</f>
        <v/>
      </c>
      <c r="G2463" s="26" t="n"/>
      <c r="H2463" s="26" t="n"/>
    </row>
    <row r="2464">
      <c r="A2464" s="31" t="n"/>
      <c r="B2464" s="26" t="n"/>
      <c r="C2464" s="27" t="n"/>
      <c r="D2464" s="28">
        <f>IFERROR(IF(B2464="","",VLOOKUP(B2464,'Setup - Materials'!$A$5:$E$504,2,0)),"")</f>
        <v/>
      </c>
      <c r="E2464" s="27" t="n"/>
      <c r="F2464" s="32">
        <f>IF(OR(C2464="",E2464=""),"",C2464*E2464)</f>
        <v/>
      </c>
      <c r="G2464" s="26" t="n"/>
      <c r="H2464" s="26" t="n"/>
    </row>
    <row r="2465">
      <c r="A2465" s="31" t="n"/>
      <c r="B2465" s="26" t="n"/>
      <c r="C2465" s="27" t="n"/>
      <c r="D2465" s="28">
        <f>IFERROR(IF(B2465="","",VLOOKUP(B2465,'Setup - Materials'!$A$5:$E$504,2,0)),"")</f>
        <v/>
      </c>
      <c r="E2465" s="27" t="n"/>
      <c r="F2465" s="32">
        <f>IF(OR(C2465="",E2465=""),"",C2465*E2465)</f>
        <v/>
      </c>
      <c r="G2465" s="26" t="n"/>
      <c r="H2465" s="26" t="n"/>
    </row>
    <row r="2466">
      <c r="A2466" s="31" t="n"/>
      <c r="B2466" s="26" t="n"/>
      <c r="C2466" s="27" t="n"/>
      <c r="D2466" s="28">
        <f>IFERROR(IF(B2466="","",VLOOKUP(B2466,'Setup - Materials'!$A$5:$E$504,2,0)),"")</f>
        <v/>
      </c>
      <c r="E2466" s="27" t="n"/>
      <c r="F2466" s="32">
        <f>IF(OR(C2466="",E2466=""),"",C2466*E2466)</f>
        <v/>
      </c>
      <c r="G2466" s="26" t="n"/>
      <c r="H2466" s="26" t="n"/>
    </row>
    <row r="2467">
      <c r="A2467" s="31" t="n"/>
      <c r="B2467" s="26" t="n"/>
      <c r="C2467" s="27" t="n"/>
      <c r="D2467" s="28">
        <f>IFERROR(IF(B2467="","",VLOOKUP(B2467,'Setup - Materials'!$A$5:$E$504,2,0)),"")</f>
        <v/>
      </c>
      <c r="E2467" s="27" t="n"/>
      <c r="F2467" s="32">
        <f>IF(OR(C2467="",E2467=""),"",C2467*E2467)</f>
        <v/>
      </c>
      <c r="G2467" s="26" t="n"/>
      <c r="H2467" s="26" t="n"/>
    </row>
    <row r="2468">
      <c r="A2468" s="31" t="n"/>
      <c r="B2468" s="26" t="n"/>
      <c r="C2468" s="27" t="n"/>
      <c r="D2468" s="28">
        <f>IFERROR(IF(B2468="","",VLOOKUP(B2468,'Setup - Materials'!$A$5:$E$504,2,0)),"")</f>
        <v/>
      </c>
      <c r="E2468" s="27" t="n"/>
      <c r="F2468" s="32">
        <f>IF(OR(C2468="",E2468=""),"",C2468*E2468)</f>
        <v/>
      </c>
      <c r="G2468" s="26" t="n"/>
      <c r="H2468" s="26" t="n"/>
    </row>
    <row r="2469">
      <c r="A2469" s="31" t="n"/>
      <c r="B2469" s="26" t="n"/>
      <c r="C2469" s="27" t="n"/>
      <c r="D2469" s="28">
        <f>IFERROR(IF(B2469="","",VLOOKUP(B2469,'Setup - Materials'!$A$5:$E$504,2,0)),"")</f>
        <v/>
      </c>
      <c r="E2469" s="27" t="n"/>
      <c r="F2469" s="32">
        <f>IF(OR(C2469="",E2469=""),"",C2469*E2469)</f>
        <v/>
      </c>
      <c r="G2469" s="26" t="n"/>
      <c r="H2469" s="26" t="n"/>
    </row>
    <row r="2470">
      <c r="A2470" s="31" t="n"/>
      <c r="B2470" s="26" t="n"/>
      <c r="C2470" s="27" t="n"/>
      <c r="D2470" s="28">
        <f>IFERROR(IF(B2470="","",VLOOKUP(B2470,'Setup - Materials'!$A$5:$E$504,2,0)),"")</f>
        <v/>
      </c>
      <c r="E2470" s="27" t="n"/>
      <c r="F2470" s="32">
        <f>IF(OR(C2470="",E2470=""),"",C2470*E2470)</f>
        <v/>
      </c>
      <c r="G2470" s="26" t="n"/>
      <c r="H2470" s="26" t="n"/>
    </row>
    <row r="2471">
      <c r="A2471" s="31" t="n"/>
      <c r="B2471" s="26" t="n"/>
      <c r="C2471" s="27" t="n"/>
      <c r="D2471" s="28">
        <f>IFERROR(IF(B2471="","",VLOOKUP(B2471,'Setup - Materials'!$A$5:$E$504,2,0)),"")</f>
        <v/>
      </c>
      <c r="E2471" s="27" t="n"/>
      <c r="F2471" s="32">
        <f>IF(OR(C2471="",E2471=""),"",C2471*E2471)</f>
        <v/>
      </c>
      <c r="G2471" s="26" t="n"/>
      <c r="H2471" s="26" t="n"/>
    </row>
    <row r="2472">
      <c r="A2472" s="31" t="n"/>
      <c r="B2472" s="26" t="n"/>
      <c r="C2472" s="27" t="n"/>
      <c r="D2472" s="28">
        <f>IFERROR(IF(B2472="","",VLOOKUP(B2472,'Setup - Materials'!$A$5:$E$504,2,0)),"")</f>
        <v/>
      </c>
      <c r="E2472" s="27" t="n"/>
      <c r="F2472" s="32">
        <f>IF(OR(C2472="",E2472=""),"",C2472*E2472)</f>
        <v/>
      </c>
      <c r="G2472" s="26" t="n"/>
      <c r="H2472" s="26" t="n"/>
    </row>
    <row r="2473">
      <c r="A2473" s="31" t="n"/>
      <c r="B2473" s="26" t="n"/>
      <c r="C2473" s="27" t="n"/>
      <c r="D2473" s="28">
        <f>IFERROR(IF(B2473="","",VLOOKUP(B2473,'Setup - Materials'!$A$5:$E$504,2,0)),"")</f>
        <v/>
      </c>
      <c r="E2473" s="27" t="n"/>
      <c r="F2473" s="32">
        <f>IF(OR(C2473="",E2473=""),"",C2473*E2473)</f>
        <v/>
      </c>
      <c r="G2473" s="26" t="n"/>
      <c r="H2473" s="26" t="n"/>
    </row>
    <row r="2474">
      <c r="A2474" s="31" t="n"/>
      <c r="B2474" s="26" t="n"/>
      <c r="C2474" s="27" t="n"/>
      <c r="D2474" s="28">
        <f>IFERROR(IF(B2474="","",VLOOKUP(B2474,'Setup - Materials'!$A$5:$E$504,2,0)),"")</f>
        <v/>
      </c>
      <c r="E2474" s="27" t="n"/>
      <c r="F2474" s="32">
        <f>IF(OR(C2474="",E2474=""),"",C2474*E2474)</f>
        <v/>
      </c>
      <c r="G2474" s="26" t="n"/>
      <c r="H2474" s="26" t="n"/>
    </row>
    <row r="2475">
      <c r="A2475" s="31" t="n"/>
      <c r="B2475" s="26" t="n"/>
      <c r="C2475" s="27" t="n"/>
      <c r="D2475" s="28">
        <f>IFERROR(IF(B2475="","",VLOOKUP(B2475,'Setup - Materials'!$A$5:$E$504,2,0)),"")</f>
        <v/>
      </c>
      <c r="E2475" s="27" t="n"/>
      <c r="F2475" s="32">
        <f>IF(OR(C2475="",E2475=""),"",C2475*E2475)</f>
        <v/>
      </c>
      <c r="G2475" s="26" t="n"/>
      <c r="H2475" s="26" t="n"/>
    </row>
    <row r="2476">
      <c r="A2476" s="31" t="n"/>
      <c r="B2476" s="26" t="n"/>
      <c r="C2476" s="27" t="n"/>
      <c r="D2476" s="28">
        <f>IFERROR(IF(B2476="","",VLOOKUP(B2476,'Setup - Materials'!$A$5:$E$504,2,0)),"")</f>
        <v/>
      </c>
      <c r="E2476" s="27" t="n"/>
      <c r="F2476" s="32">
        <f>IF(OR(C2476="",E2476=""),"",C2476*E2476)</f>
        <v/>
      </c>
      <c r="G2476" s="26" t="n"/>
      <c r="H2476" s="26" t="n"/>
    </row>
    <row r="2477">
      <c r="A2477" s="31" t="n"/>
      <c r="B2477" s="26" t="n"/>
      <c r="C2477" s="27" t="n"/>
      <c r="D2477" s="28">
        <f>IFERROR(IF(B2477="","",VLOOKUP(B2477,'Setup - Materials'!$A$5:$E$504,2,0)),"")</f>
        <v/>
      </c>
      <c r="E2477" s="27" t="n"/>
      <c r="F2477" s="32">
        <f>IF(OR(C2477="",E2477=""),"",C2477*E2477)</f>
        <v/>
      </c>
      <c r="G2477" s="26" t="n"/>
      <c r="H2477" s="26" t="n"/>
    </row>
    <row r="2478">
      <c r="A2478" s="31" t="n"/>
      <c r="B2478" s="26" t="n"/>
      <c r="C2478" s="27" t="n"/>
      <c r="D2478" s="28">
        <f>IFERROR(IF(B2478="","",VLOOKUP(B2478,'Setup - Materials'!$A$5:$E$504,2,0)),"")</f>
        <v/>
      </c>
      <c r="E2478" s="27" t="n"/>
      <c r="F2478" s="32">
        <f>IF(OR(C2478="",E2478=""),"",C2478*E2478)</f>
        <v/>
      </c>
      <c r="G2478" s="26" t="n"/>
      <c r="H2478" s="26" t="n"/>
    </row>
    <row r="2479">
      <c r="A2479" s="31" t="n"/>
      <c r="B2479" s="26" t="n"/>
      <c r="C2479" s="27" t="n"/>
      <c r="D2479" s="28">
        <f>IFERROR(IF(B2479="","",VLOOKUP(B2479,'Setup - Materials'!$A$5:$E$504,2,0)),"")</f>
        <v/>
      </c>
      <c r="E2479" s="27" t="n"/>
      <c r="F2479" s="32">
        <f>IF(OR(C2479="",E2479=""),"",C2479*E2479)</f>
        <v/>
      </c>
      <c r="G2479" s="26" t="n"/>
      <c r="H2479" s="26" t="n"/>
    </row>
    <row r="2480">
      <c r="A2480" s="31" t="n"/>
      <c r="B2480" s="26" t="n"/>
      <c r="C2480" s="27" t="n"/>
      <c r="D2480" s="28">
        <f>IFERROR(IF(B2480="","",VLOOKUP(B2480,'Setup - Materials'!$A$5:$E$504,2,0)),"")</f>
        <v/>
      </c>
      <c r="E2480" s="27" t="n"/>
      <c r="F2480" s="32">
        <f>IF(OR(C2480="",E2480=""),"",C2480*E2480)</f>
        <v/>
      </c>
      <c r="G2480" s="26" t="n"/>
      <c r="H2480" s="26" t="n"/>
    </row>
    <row r="2481">
      <c r="A2481" s="31" t="n"/>
      <c r="B2481" s="26" t="n"/>
      <c r="C2481" s="27" t="n"/>
      <c r="D2481" s="28">
        <f>IFERROR(IF(B2481="","",VLOOKUP(B2481,'Setup - Materials'!$A$5:$E$504,2,0)),"")</f>
        <v/>
      </c>
      <c r="E2481" s="27" t="n"/>
      <c r="F2481" s="32">
        <f>IF(OR(C2481="",E2481=""),"",C2481*E2481)</f>
        <v/>
      </c>
      <c r="G2481" s="26" t="n"/>
      <c r="H2481" s="26" t="n"/>
    </row>
    <row r="2482">
      <c r="A2482" s="31" t="n"/>
      <c r="B2482" s="26" t="n"/>
      <c r="C2482" s="27" t="n"/>
      <c r="D2482" s="28">
        <f>IFERROR(IF(B2482="","",VLOOKUP(B2482,'Setup - Materials'!$A$5:$E$504,2,0)),"")</f>
        <v/>
      </c>
      <c r="E2482" s="27" t="n"/>
      <c r="F2482" s="32">
        <f>IF(OR(C2482="",E2482=""),"",C2482*E2482)</f>
        <v/>
      </c>
      <c r="G2482" s="26" t="n"/>
      <c r="H2482" s="26" t="n"/>
    </row>
    <row r="2483">
      <c r="A2483" s="31" t="n"/>
      <c r="B2483" s="26" t="n"/>
      <c r="C2483" s="27" t="n"/>
      <c r="D2483" s="28">
        <f>IFERROR(IF(B2483="","",VLOOKUP(B2483,'Setup - Materials'!$A$5:$E$504,2,0)),"")</f>
        <v/>
      </c>
      <c r="E2483" s="27" t="n"/>
      <c r="F2483" s="32">
        <f>IF(OR(C2483="",E2483=""),"",C2483*E2483)</f>
        <v/>
      </c>
      <c r="G2483" s="26" t="n"/>
      <c r="H2483" s="26" t="n"/>
    </row>
    <row r="2484">
      <c r="A2484" s="31" t="n"/>
      <c r="B2484" s="26" t="n"/>
      <c r="C2484" s="27" t="n"/>
      <c r="D2484" s="28">
        <f>IFERROR(IF(B2484="","",VLOOKUP(B2484,'Setup - Materials'!$A$5:$E$504,2,0)),"")</f>
        <v/>
      </c>
      <c r="E2484" s="27" t="n"/>
      <c r="F2484" s="32">
        <f>IF(OR(C2484="",E2484=""),"",C2484*E2484)</f>
        <v/>
      </c>
      <c r="G2484" s="26" t="n"/>
      <c r="H2484" s="26" t="n"/>
    </row>
    <row r="2485">
      <c r="A2485" s="31" t="n"/>
      <c r="B2485" s="26" t="n"/>
      <c r="C2485" s="27" t="n"/>
      <c r="D2485" s="28">
        <f>IFERROR(IF(B2485="","",VLOOKUP(B2485,'Setup - Materials'!$A$5:$E$504,2,0)),"")</f>
        <v/>
      </c>
      <c r="E2485" s="27" t="n"/>
      <c r="F2485" s="32">
        <f>IF(OR(C2485="",E2485=""),"",C2485*E2485)</f>
        <v/>
      </c>
      <c r="G2485" s="26" t="n"/>
      <c r="H2485" s="26" t="n"/>
    </row>
    <row r="2486">
      <c r="A2486" s="31" t="n"/>
      <c r="B2486" s="26" t="n"/>
      <c r="C2486" s="27" t="n"/>
      <c r="D2486" s="28">
        <f>IFERROR(IF(B2486="","",VLOOKUP(B2486,'Setup - Materials'!$A$5:$E$504,2,0)),"")</f>
        <v/>
      </c>
      <c r="E2486" s="27" t="n"/>
      <c r="F2486" s="32">
        <f>IF(OR(C2486="",E2486=""),"",C2486*E2486)</f>
        <v/>
      </c>
      <c r="G2486" s="26" t="n"/>
      <c r="H2486" s="26" t="n"/>
    </row>
    <row r="2487">
      <c r="A2487" s="31" t="n"/>
      <c r="B2487" s="26" t="n"/>
      <c r="C2487" s="27" t="n"/>
      <c r="D2487" s="28">
        <f>IFERROR(IF(B2487="","",VLOOKUP(B2487,'Setup - Materials'!$A$5:$E$504,2,0)),"")</f>
        <v/>
      </c>
      <c r="E2487" s="27" t="n"/>
      <c r="F2487" s="32">
        <f>IF(OR(C2487="",E2487=""),"",C2487*E2487)</f>
        <v/>
      </c>
      <c r="G2487" s="26" t="n"/>
      <c r="H2487" s="26" t="n"/>
    </row>
    <row r="2488">
      <c r="A2488" s="31" t="n"/>
      <c r="B2488" s="26" t="n"/>
      <c r="C2488" s="27" t="n"/>
      <c r="D2488" s="28">
        <f>IFERROR(IF(B2488="","",VLOOKUP(B2488,'Setup - Materials'!$A$5:$E$504,2,0)),"")</f>
        <v/>
      </c>
      <c r="E2488" s="27" t="n"/>
      <c r="F2488" s="32">
        <f>IF(OR(C2488="",E2488=""),"",C2488*E2488)</f>
        <v/>
      </c>
      <c r="G2488" s="26" t="n"/>
      <c r="H2488" s="26" t="n"/>
    </row>
    <row r="2489">
      <c r="A2489" s="31" t="n"/>
      <c r="B2489" s="26" t="n"/>
      <c r="C2489" s="27" t="n"/>
      <c r="D2489" s="28">
        <f>IFERROR(IF(B2489="","",VLOOKUP(B2489,'Setup - Materials'!$A$5:$E$504,2,0)),"")</f>
        <v/>
      </c>
      <c r="E2489" s="27" t="n"/>
      <c r="F2489" s="32">
        <f>IF(OR(C2489="",E2489=""),"",C2489*E2489)</f>
        <v/>
      </c>
      <c r="G2489" s="26" t="n"/>
      <c r="H2489" s="26" t="n"/>
    </row>
    <row r="2490">
      <c r="A2490" s="31" t="n"/>
      <c r="B2490" s="26" t="n"/>
      <c r="C2490" s="27" t="n"/>
      <c r="D2490" s="28">
        <f>IFERROR(IF(B2490="","",VLOOKUP(B2490,'Setup - Materials'!$A$5:$E$504,2,0)),"")</f>
        <v/>
      </c>
      <c r="E2490" s="27" t="n"/>
      <c r="F2490" s="32">
        <f>IF(OR(C2490="",E2490=""),"",C2490*E2490)</f>
        <v/>
      </c>
      <c r="G2490" s="26" t="n"/>
      <c r="H2490" s="26" t="n"/>
    </row>
    <row r="2491">
      <c r="A2491" s="31" t="n"/>
      <c r="B2491" s="26" t="n"/>
      <c r="C2491" s="27" t="n"/>
      <c r="D2491" s="28">
        <f>IFERROR(IF(B2491="","",VLOOKUP(B2491,'Setup - Materials'!$A$5:$E$504,2,0)),"")</f>
        <v/>
      </c>
      <c r="E2491" s="27" t="n"/>
      <c r="F2491" s="32">
        <f>IF(OR(C2491="",E2491=""),"",C2491*E2491)</f>
        <v/>
      </c>
      <c r="G2491" s="26" t="n"/>
      <c r="H2491" s="26" t="n"/>
    </row>
    <row r="2492">
      <c r="A2492" s="31" t="n"/>
      <c r="B2492" s="26" t="n"/>
      <c r="C2492" s="27" t="n"/>
      <c r="D2492" s="28">
        <f>IFERROR(IF(B2492="","",VLOOKUP(B2492,'Setup - Materials'!$A$5:$E$504,2,0)),"")</f>
        <v/>
      </c>
      <c r="E2492" s="27" t="n"/>
      <c r="F2492" s="32">
        <f>IF(OR(C2492="",E2492=""),"",C2492*E2492)</f>
        <v/>
      </c>
      <c r="G2492" s="26" t="n"/>
      <c r="H2492" s="26" t="n"/>
    </row>
    <row r="2493">
      <c r="A2493" s="31" t="n"/>
      <c r="B2493" s="26" t="n"/>
      <c r="C2493" s="27" t="n"/>
      <c r="D2493" s="28">
        <f>IFERROR(IF(B2493="","",VLOOKUP(B2493,'Setup - Materials'!$A$5:$E$504,2,0)),"")</f>
        <v/>
      </c>
      <c r="E2493" s="27" t="n"/>
      <c r="F2493" s="32">
        <f>IF(OR(C2493="",E2493=""),"",C2493*E2493)</f>
        <v/>
      </c>
      <c r="G2493" s="26" t="n"/>
      <c r="H2493" s="26" t="n"/>
    </row>
    <row r="2494">
      <c r="A2494" s="31" t="n"/>
      <c r="B2494" s="26" t="n"/>
      <c r="C2494" s="27" t="n"/>
      <c r="D2494" s="28">
        <f>IFERROR(IF(B2494="","",VLOOKUP(B2494,'Setup - Materials'!$A$5:$E$504,2,0)),"")</f>
        <v/>
      </c>
      <c r="E2494" s="27" t="n"/>
      <c r="F2494" s="32">
        <f>IF(OR(C2494="",E2494=""),"",C2494*E2494)</f>
        <v/>
      </c>
      <c r="G2494" s="26" t="n"/>
      <c r="H2494" s="26" t="n"/>
    </row>
    <row r="2495">
      <c r="A2495" s="31" t="n"/>
      <c r="B2495" s="26" t="n"/>
      <c r="C2495" s="27" t="n"/>
      <c r="D2495" s="28">
        <f>IFERROR(IF(B2495="","",VLOOKUP(B2495,'Setup - Materials'!$A$5:$E$504,2,0)),"")</f>
        <v/>
      </c>
      <c r="E2495" s="27" t="n"/>
      <c r="F2495" s="32">
        <f>IF(OR(C2495="",E2495=""),"",C2495*E2495)</f>
        <v/>
      </c>
      <c r="G2495" s="26" t="n"/>
      <c r="H2495" s="26" t="n"/>
    </row>
    <row r="2496">
      <c r="A2496" s="31" t="n"/>
      <c r="B2496" s="26" t="n"/>
      <c r="C2496" s="27" t="n"/>
      <c r="D2496" s="28">
        <f>IFERROR(IF(B2496="","",VLOOKUP(B2496,'Setup - Materials'!$A$5:$E$504,2,0)),"")</f>
        <v/>
      </c>
      <c r="E2496" s="27" t="n"/>
      <c r="F2496" s="32">
        <f>IF(OR(C2496="",E2496=""),"",C2496*E2496)</f>
        <v/>
      </c>
      <c r="G2496" s="26" t="n"/>
      <c r="H2496" s="26" t="n"/>
    </row>
    <row r="2497">
      <c r="A2497" s="31" t="n"/>
      <c r="B2497" s="26" t="n"/>
      <c r="C2497" s="27" t="n"/>
      <c r="D2497" s="28">
        <f>IFERROR(IF(B2497="","",VLOOKUP(B2497,'Setup - Materials'!$A$5:$E$504,2,0)),"")</f>
        <v/>
      </c>
      <c r="E2497" s="27" t="n"/>
      <c r="F2497" s="32">
        <f>IF(OR(C2497="",E2497=""),"",C2497*E2497)</f>
        <v/>
      </c>
      <c r="G2497" s="26" t="n"/>
      <c r="H2497" s="26" t="n"/>
    </row>
    <row r="2498">
      <c r="A2498" s="31" t="n"/>
      <c r="B2498" s="26" t="n"/>
      <c r="C2498" s="27" t="n"/>
      <c r="D2498" s="28">
        <f>IFERROR(IF(B2498="","",VLOOKUP(B2498,'Setup - Materials'!$A$5:$E$504,2,0)),"")</f>
        <v/>
      </c>
      <c r="E2498" s="27" t="n"/>
      <c r="F2498" s="32">
        <f>IF(OR(C2498="",E2498=""),"",C2498*E2498)</f>
        <v/>
      </c>
      <c r="G2498" s="26" t="n"/>
      <c r="H2498" s="26" t="n"/>
    </row>
    <row r="2499">
      <c r="A2499" s="31" t="n"/>
      <c r="B2499" s="26" t="n"/>
      <c r="C2499" s="27" t="n"/>
      <c r="D2499" s="28">
        <f>IFERROR(IF(B2499="","",VLOOKUP(B2499,'Setup - Materials'!$A$5:$E$504,2,0)),"")</f>
        <v/>
      </c>
      <c r="E2499" s="27" t="n"/>
      <c r="F2499" s="32">
        <f>IF(OR(C2499="",E2499=""),"",C2499*E2499)</f>
        <v/>
      </c>
      <c r="G2499" s="26" t="n"/>
      <c r="H2499" s="26" t="n"/>
    </row>
    <row r="2500">
      <c r="A2500" s="31" t="n"/>
      <c r="B2500" s="26" t="n"/>
      <c r="C2500" s="27" t="n"/>
      <c r="D2500" s="28">
        <f>IFERROR(IF(B2500="","",VLOOKUP(B2500,'Setup - Materials'!$A$5:$E$504,2,0)),"")</f>
        <v/>
      </c>
      <c r="E2500" s="27" t="n"/>
      <c r="F2500" s="32">
        <f>IF(OR(C2500="",E2500=""),"",C2500*E2500)</f>
        <v/>
      </c>
      <c r="G2500" s="26" t="n"/>
      <c r="H2500" s="26" t="n"/>
    </row>
    <row r="2501">
      <c r="A2501" s="31" t="n"/>
      <c r="B2501" s="26" t="n"/>
      <c r="C2501" s="27" t="n"/>
      <c r="D2501" s="28">
        <f>IFERROR(IF(B2501="","",VLOOKUP(B2501,'Setup - Materials'!$A$5:$E$504,2,0)),"")</f>
        <v/>
      </c>
      <c r="E2501" s="27" t="n"/>
      <c r="F2501" s="32">
        <f>IF(OR(C2501="",E2501=""),"",C2501*E2501)</f>
        <v/>
      </c>
      <c r="G2501" s="26" t="n"/>
      <c r="H2501" s="26" t="n"/>
    </row>
    <row r="2502">
      <c r="A2502" s="31" t="n"/>
      <c r="B2502" s="26" t="n"/>
      <c r="C2502" s="27" t="n"/>
      <c r="D2502" s="28">
        <f>IFERROR(IF(B2502="","",VLOOKUP(B2502,'Setup - Materials'!$A$5:$E$504,2,0)),"")</f>
        <v/>
      </c>
      <c r="E2502" s="27" t="n"/>
      <c r="F2502" s="32">
        <f>IF(OR(C2502="",E2502=""),"",C2502*E2502)</f>
        <v/>
      </c>
      <c r="G2502" s="26" t="n"/>
      <c r="H2502" s="26" t="n"/>
    </row>
    <row r="2503">
      <c r="A2503" s="31" t="n"/>
      <c r="B2503" s="26" t="n"/>
      <c r="C2503" s="27" t="n"/>
      <c r="D2503" s="28">
        <f>IFERROR(IF(B2503="","",VLOOKUP(B2503,'Setup - Materials'!$A$5:$E$504,2,0)),"")</f>
        <v/>
      </c>
      <c r="E2503" s="27" t="n"/>
      <c r="F2503" s="32">
        <f>IF(OR(C2503="",E2503=""),"",C2503*E2503)</f>
        <v/>
      </c>
      <c r="G2503" s="26" t="n"/>
      <c r="H2503" s="26" t="n"/>
    </row>
    <row r="2504">
      <c r="A2504" s="31" t="n"/>
      <c r="B2504" s="26" t="n"/>
      <c r="C2504" s="27" t="n"/>
      <c r="D2504" s="28">
        <f>IFERROR(IF(B2504="","",VLOOKUP(B2504,'Setup - Materials'!$A$5:$E$504,2,0)),"")</f>
        <v/>
      </c>
      <c r="E2504" s="27" t="n"/>
      <c r="F2504" s="32">
        <f>IF(OR(C2504="",E2504=""),"",C2504*E2504)</f>
        <v/>
      </c>
      <c r="G2504" s="26" t="n"/>
      <c r="H2504" s="26" t="n"/>
    </row>
    <row r="2505">
      <c r="A2505" s="31" t="n"/>
      <c r="B2505" s="26" t="n"/>
      <c r="C2505" s="27" t="n"/>
      <c r="D2505" s="28">
        <f>IFERROR(IF(B2505="","",VLOOKUP(B2505,'Setup - Materials'!$A$5:$E$504,2,0)),"")</f>
        <v/>
      </c>
      <c r="E2505" s="27" t="n"/>
      <c r="F2505" s="32">
        <f>IF(OR(C2505="",E2505=""),"",C2505*E2505)</f>
        <v/>
      </c>
      <c r="G2505" s="26" t="n"/>
      <c r="H2505" s="26" t="n"/>
    </row>
    <row r="2506">
      <c r="A2506" s="31" t="n"/>
      <c r="B2506" s="26" t="n"/>
      <c r="C2506" s="27" t="n"/>
      <c r="D2506" s="28">
        <f>IFERROR(IF(B2506="","",VLOOKUP(B2506,'Setup - Materials'!$A$5:$E$504,2,0)),"")</f>
        <v/>
      </c>
      <c r="E2506" s="27" t="n"/>
      <c r="F2506" s="32">
        <f>IF(OR(C2506="",E2506=""),"",C2506*E2506)</f>
        <v/>
      </c>
      <c r="G2506" s="26" t="n"/>
      <c r="H2506" s="26" t="n"/>
    </row>
    <row r="2507">
      <c r="A2507" s="31" t="n"/>
      <c r="B2507" s="26" t="n"/>
      <c r="C2507" s="27" t="n"/>
      <c r="D2507" s="28">
        <f>IFERROR(IF(B2507="","",VLOOKUP(B2507,'Setup - Materials'!$A$5:$E$504,2,0)),"")</f>
        <v/>
      </c>
      <c r="E2507" s="27" t="n"/>
      <c r="F2507" s="32">
        <f>IF(OR(C2507="",E2507=""),"",C2507*E2507)</f>
        <v/>
      </c>
      <c r="G2507" s="26" t="n"/>
      <c r="H2507" s="26" t="n"/>
    </row>
    <row r="2508">
      <c r="A2508" s="31" t="n"/>
      <c r="B2508" s="26" t="n"/>
      <c r="C2508" s="27" t="n"/>
      <c r="D2508" s="28">
        <f>IFERROR(IF(B2508="","",VLOOKUP(B2508,'Setup - Materials'!$A$5:$E$504,2,0)),"")</f>
        <v/>
      </c>
      <c r="E2508" s="27" t="n"/>
      <c r="F2508" s="32">
        <f>IF(OR(C2508="",E2508=""),"",C2508*E2508)</f>
        <v/>
      </c>
      <c r="G2508" s="26" t="n"/>
      <c r="H2508" s="26" t="n"/>
    </row>
    <row r="2509">
      <c r="A2509" s="31" t="n"/>
      <c r="B2509" s="26" t="n"/>
      <c r="C2509" s="27" t="n"/>
      <c r="D2509" s="28">
        <f>IFERROR(IF(B2509="","",VLOOKUP(B2509,'Setup - Materials'!$A$5:$E$504,2,0)),"")</f>
        <v/>
      </c>
      <c r="E2509" s="27" t="n"/>
      <c r="F2509" s="32">
        <f>IF(OR(C2509="",E2509=""),"",C2509*E2509)</f>
        <v/>
      </c>
      <c r="G2509" s="26" t="n"/>
      <c r="H2509" s="26" t="n"/>
    </row>
    <row r="2510">
      <c r="A2510" s="31" t="n"/>
      <c r="B2510" s="26" t="n"/>
      <c r="C2510" s="27" t="n"/>
      <c r="D2510" s="28">
        <f>IFERROR(IF(B2510="","",VLOOKUP(B2510,'Setup - Materials'!$A$5:$E$504,2,0)),"")</f>
        <v/>
      </c>
      <c r="E2510" s="27" t="n"/>
      <c r="F2510" s="32">
        <f>IF(OR(C2510="",E2510=""),"",C2510*E2510)</f>
        <v/>
      </c>
      <c r="G2510" s="26" t="n"/>
      <c r="H2510" s="26" t="n"/>
    </row>
    <row r="2511">
      <c r="A2511" s="31" t="n"/>
      <c r="B2511" s="26" t="n"/>
      <c r="C2511" s="27" t="n"/>
      <c r="D2511" s="28">
        <f>IFERROR(IF(B2511="","",VLOOKUP(B2511,'Setup - Materials'!$A$5:$E$504,2,0)),"")</f>
        <v/>
      </c>
      <c r="E2511" s="27" t="n"/>
      <c r="F2511" s="32">
        <f>IF(OR(C2511="",E2511=""),"",C2511*E2511)</f>
        <v/>
      </c>
      <c r="G2511" s="26" t="n"/>
      <c r="H2511" s="26" t="n"/>
    </row>
    <row r="2512">
      <c r="A2512" s="31" t="n"/>
      <c r="B2512" s="26" t="n"/>
      <c r="C2512" s="27" t="n"/>
      <c r="D2512" s="28">
        <f>IFERROR(IF(B2512="","",VLOOKUP(B2512,'Setup - Materials'!$A$5:$E$504,2,0)),"")</f>
        <v/>
      </c>
      <c r="E2512" s="27" t="n"/>
      <c r="F2512" s="32">
        <f>IF(OR(C2512="",E2512=""),"",C2512*E2512)</f>
        <v/>
      </c>
      <c r="G2512" s="26" t="n"/>
      <c r="H2512" s="26" t="n"/>
    </row>
    <row r="2513">
      <c r="A2513" s="31" t="n"/>
      <c r="B2513" s="26" t="n"/>
      <c r="C2513" s="27" t="n"/>
      <c r="D2513" s="28">
        <f>IFERROR(IF(B2513="","",VLOOKUP(B2513,'Setup - Materials'!$A$5:$E$504,2,0)),"")</f>
        <v/>
      </c>
      <c r="E2513" s="27" t="n"/>
      <c r="F2513" s="32">
        <f>IF(OR(C2513="",E2513=""),"",C2513*E2513)</f>
        <v/>
      </c>
      <c r="G2513" s="26" t="n"/>
      <c r="H2513" s="26" t="n"/>
    </row>
    <row r="2514">
      <c r="A2514" s="31" t="n"/>
      <c r="B2514" s="26" t="n"/>
      <c r="C2514" s="27" t="n"/>
      <c r="D2514" s="28">
        <f>IFERROR(IF(B2514="","",VLOOKUP(B2514,'Setup - Materials'!$A$5:$E$504,2,0)),"")</f>
        <v/>
      </c>
      <c r="E2514" s="27" t="n"/>
      <c r="F2514" s="32">
        <f>IF(OR(C2514="",E2514=""),"",C2514*E2514)</f>
        <v/>
      </c>
      <c r="G2514" s="26" t="n"/>
      <c r="H2514" s="26" t="n"/>
    </row>
    <row r="2515">
      <c r="A2515" s="31" t="n"/>
      <c r="B2515" s="26" t="n"/>
      <c r="C2515" s="27" t="n"/>
      <c r="D2515" s="28">
        <f>IFERROR(IF(B2515="","",VLOOKUP(B2515,'Setup - Materials'!$A$5:$E$504,2,0)),"")</f>
        <v/>
      </c>
      <c r="E2515" s="27" t="n"/>
      <c r="F2515" s="32">
        <f>IF(OR(C2515="",E2515=""),"",C2515*E2515)</f>
        <v/>
      </c>
      <c r="G2515" s="26" t="n"/>
      <c r="H2515" s="26" t="n"/>
    </row>
    <row r="2516">
      <c r="A2516" s="31" t="n"/>
      <c r="B2516" s="26" t="n"/>
      <c r="C2516" s="27" t="n"/>
      <c r="D2516" s="28">
        <f>IFERROR(IF(B2516="","",VLOOKUP(B2516,'Setup - Materials'!$A$5:$E$504,2,0)),"")</f>
        <v/>
      </c>
      <c r="E2516" s="27" t="n"/>
      <c r="F2516" s="32">
        <f>IF(OR(C2516="",E2516=""),"",C2516*E2516)</f>
        <v/>
      </c>
      <c r="G2516" s="26" t="n"/>
      <c r="H2516" s="26" t="n"/>
    </row>
    <row r="2517">
      <c r="A2517" s="31" t="n"/>
      <c r="B2517" s="26" t="n"/>
      <c r="C2517" s="27" t="n"/>
      <c r="D2517" s="28">
        <f>IFERROR(IF(B2517="","",VLOOKUP(B2517,'Setup - Materials'!$A$5:$E$504,2,0)),"")</f>
        <v/>
      </c>
      <c r="E2517" s="27" t="n"/>
      <c r="F2517" s="32">
        <f>IF(OR(C2517="",E2517=""),"",C2517*E2517)</f>
        <v/>
      </c>
      <c r="G2517" s="26" t="n"/>
      <c r="H2517" s="26" t="n"/>
    </row>
    <row r="2518">
      <c r="A2518" s="31" t="n"/>
      <c r="B2518" s="26" t="n"/>
      <c r="C2518" s="27" t="n"/>
      <c r="D2518" s="28">
        <f>IFERROR(IF(B2518="","",VLOOKUP(B2518,'Setup - Materials'!$A$5:$E$504,2,0)),"")</f>
        <v/>
      </c>
      <c r="E2518" s="27" t="n"/>
      <c r="F2518" s="32">
        <f>IF(OR(C2518="",E2518=""),"",C2518*E2518)</f>
        <v/>
      </c>
      <c r="G2518" s="26" t="n"/>
      <c r="H2518" s="26" t="n"/>
    </row>
    <row r="2519">
      <c r="A2519" s="31" t="n"/>
      <c r="B2519" s="26" t="n"/>
      <c r="C2519" s="27" t="n"/>
      <c r="D2519" s="28">
        <f>IFERROR(IF(B2519="","",VLOOKUP(B2519,'Setup - Materials'!$A$5:$E$504,2,0)),"")</f>
        <v/>
      </c>
      <c r="E2519" s="27" t="n"/>
      <c r="F2519" s="32">
        <f>IF(OR(C2519="",E2519=""),"",C2519*E2519)</f>
        <v/>
      </c>
      <c r="G2519" s="26" t="n"/>
      <c r="H2519" s="26" t="n"/>
    </row>
    <row r="2520">
      <c r="A2520" s="31" t="n"/>
      <c r="B2520" s="26" t="n"/>
      <c r="C2520" s="27" t="n"/>
      <c r="D2520" s="28">
        <f>IFERROR(IF(B2520="","",VLOOKUP(B2520,'Setup - Materials'!$A$5:$E$504,2,0)),"")</f>
        <v/>
      </c>
      <c r="E2520" s="27" t="n"/>
      <c r="F2520" s="32">
        <f>IF(OR(C2520="",E2520=""),"",C2520*E2520)</f>
        <v/>
      </c>
      <c r="G2520" s="26" t="n"/>
      <c r="H2520" s="26" t="n"/>
    </row>
    <row r="2521">
      <c r="A2521" s="31" t="n"/>
      <c r="B2521" s="26" t="n"/>
      <c r="C2521" s="27" t="n"/>
      <c r="D2521" s="28">
        <f>IFERROR(IF(B2521="","",VLOOKUP(B2521,'Setup - Materials'!$A$5:$E$504,2,0)),"")</f>
        <v/>
      </c>
      <c r="E2521" s="27" t="n"/>
      <c r="F2521" s="32">
        <f>IF(OR(C2521="",E2521=""),"",C2521*E2521)</f>
        <v/>
      </c>
      <c r="G2521" s="26" t="n"/>
      <c r="H2521" s="26" t="n"/>
    </row>
    <row r="2522">
      <c r="A2522" s="31" t="n"/>
      <c r="B2522" s="26" t="n"/>
      <c r="C2522" s="27" t="n"/>
      <c r="D2522" s="28">
        <f>IFERROR(IF(B2522="","",VLOOKUP(B2522,'Setup - Materials'!$A$5:$E$504,2,0)),"")</f>
        <v/>
      </c>
      <c r="E2522" s="27" t="n"/>
      <c r="F2522" s="32">
        <f>IF(OR(C2522="",E2522=""),"",C2522*E2522)</f>
        <v/>
      </c>
      <c r="G2522" s="26" t="n"/>
      <c r="H2522" s="26" t="n"/>
    </row>
    <row r="2523">
      <c r="A2523" s="31" t="n"/>
      <c r="B2523" s="26" t="n"/>
      <c r="C2523" s="27" t="n"/>
      <c r="D2523" s="28">
        <f>IFERROR(IF(B2523="","",VLOOKUP(B2523,'Setup - Materials'!$A$5:$E$504,2,0)),"")</f>
        <v/>
      </c>
      <c r="E2523" s="27" t="n"/>
      <c r="F2523" s="32">
        <f>IF(OR(C2523="",E2523=""),"",C2523*E2523)</f>
        <v/>
      </c>
      <c r="G2523" s="26" t="n"/>
      <c r="H2523" s="26" t="n"/>
    </row>
    <row r="2524">
      <c r="A2524" s="31" t="n"/>
      <c r="B2524" s="26" t="n"/>
      <c r="C2524" s="27" t="n"/>
      <c r="D2524" s="28">
        <f>IFERROR(IF(B2524="","",VLOOKUP(B2524,'Setup - Materials'!$A$5:$E$504,2,0)),"")</f>
        <v/>
      </c>
      <c r="E2524" s="27" t="n"/>
      <c r="F2524" s="32">
        <f>IF(OR(C2524="",E2524=""),"",C2524*E2524)</f>
        <v/>
      </c>
      <c r="G2524" s="26" t="n"/>
      <c r="H2524" s="26" t="n"/>
    </row>
    <row r="2525">
      <c r="A2525" s="31" t="n"/>
      <c r="B2525" s="26" t="n"/>
      <c r="C2525" s="27" t="n"/>
      <c r="D2525" s="28">
        <f>IFERROR(IF(B2525="","",VLOOKUP(B2525,'Setup - Materials'!$A$5:$E$504,2,0)),"")</f>
        <v/>
      </c>
      <c r="E2525" s="27" t="n"/>
      <c r="F2525" s="32">
        <f>IF(OR(C2525="",E2525=""),"",C2525*E2525)</f>
        <v/>
      </c>
      <c r="G2525" s="26" t="n"/>
      <c r="H2525" s="26" t="n"/>
    </row>
    <row r="2526">
      <c r="A2526" s="31" t="n"/>
      <c r="B2526" s="26" t="n"/>
      <c r="C2526" s="27" t="n"/>
      <c r="D2526" s="28">
        <f>IFERROR(IF(B2526="","",VLOOKUP(B2526,'Setup - Materials'!$A$5:$E$504,2,0)),"")</f>
        <v/>
      </c>
      <c r="E2526" s="27" t="n"/>
      <c r="F2526" s="32">
        <f>IF(OR(C2526="",E2526=""),"",C2526*E2526)</f>
        <v/>
      </c>
      <c r="G2526" s="26" t="n"/>
      <c r="H2526" s="26" t="n"/>
    </row>
    <row r="2527">
      <c r="A2527" s="31" t="n"/>
      <c r="B2527" s="26" t="n"/>
      <c r="C2527" s="27" t="n"/>
      <c r="D2527" s="28">
        <f>IFERROR(IF(B2527="","",VLOOKUP(B2527,'Setup - Materials'!$A$5:$E$504,2,0)),"")</f>
        <v/>
      </c>
      <c r="E2527" s="27" t="n"/>
      <c r="F2527" s="32">
        <f>IF(OR(C2527="",E2527=""),"",C2527*E2527)</f>
        <v/>
      </c>
      <c r="G2527" s="26" t="n"/>
      <c r="H2527" s="26" t="n"/>
    </row>
    <row r="2528">
      <c r="A2528" s="31" t="n"/>
      <c r="B2528" s="26" t="n"/>
      <c r="C2528" s="27" t="n"/>
      <c r="D2528" s="28">
        <f>IFERROR(IF(B2528="","",VLOOKUP(B2528,'Setup - Materials'!$A$5:$E$504,2,0)),"")</f>
        <v/>
      </c>
      <c r="E2528" s="27" t="n"/>
      <c r="F2528" s="32">
        <f>IF(OR(C2528="",E2528=""),"",C2528*E2528)</f>
        <v/>
      </c>
      <c r="G2528" s="26" t="n"/>
      <c r="H2528" s="26" t="n"/>
    </row>
    <row r="2529">
      <c r="A2529" s="31" t="n"/>
      <c r="B2529" s="26" t="n"/>
      <c r="C2529" s="27" t="n"/>
      <c r="D2529" s="28">
        <f>IFERROR(IF(B2529="","",VLOOKUP(B2529,'Setup - Materials'!$A$5:$E$504,2,0)),"")</f>
        <v/>
      </c>
      <c r="E2529" s="27" t="n"/>
      <c r="F2529" s="32">
        <f>IF(OR(C2529="",E2529=""),"",C2529*E2529)</f>
        <v/>
      </c>
      <c r="G2529" s="26" t="n"/>
      <c r="H2529" s="26" t="n"/>
    </row>
    <row r="2530">
      <c r="A2530" s="31" t="n"/>
      <c r="B2530" s="26" t="n"/>
      <c r="C2530" s="27" t="n"/>
      <c r="D2530" s="28">
        <f>IFERROR(IF(B2530="","",VLOOKUP(B2530,'Setup - Materials'!$A$5:$E$504,2,0)),"")</f>
        <v/>
      </c>
      <c r="E2530" s="27" t="n"/>
      <c r="F2530" s="32">
        <f>IF(OR(C2530="",E2530=""),"",C2530*E2530)</f>
        <v/>
      </c>
      <c r="G2530" s="26" t="n"/>
      <c r="H2530" s="26" t="n"/>
    </row>
    <row r="2531">
      <c r="A2531" s="31" t="n"/>
      <c r="B2531" s="26" t="n"/>
      <c r="C2531" s="27" t="n"/>
      <c r="D2531" s="28">
        <f>IFERROR(IF(B2531="","",VLOOKUP(B2531,'Setup - Materials'!$A$5:$E$504,2,0)),"")</f>
        <v/>
      </c>
      <c r="E2531" s="27" t="n"/>
      <c r="F2531" s="32">
        <f>IF(OR(C2531="",E2531=""),"",C2531*E2531)</f>
        <v/>
      </c>
      <c r="G2531" s="26" t="n"/>
      <c r="H2531" s="26" t="n"/>
    </row>
    <row r="2532">
      <c r="A2532" s="31" t="n"/>
      <c r="B2532" s="26" t="n"/>
      <c r="C2532" s="27" t="n"/>
      <c r="D2532" s="28">
        <f>IFERROR(IF(B2532="","",VLOOKUP(B2532,'Setup - Materials'!$A$5:$E$504,2,0)),"")</f>
        <v/>
      </c>
      <c r="E2532" s="27" t="n"/>
      <c r="F2532" s="32">
        <f>IF(OR(C2532="",E2532=""),"",C2532*E2532)</f>
        <v/>
      </c>
      <c r="G2532" s="26" t="n"/>
      <c r="H2532" s="26" t="n"/>
    </row>
    <row r="2533">
      <c r="A2533" s="31" t="n"/>
      <c r="B2533" s="26" t="n"/>
      <c r="C2533" s="27" t="n"/>
      <c r="D2533" s="28">
        <f>IFERROR(IF(B2533="","",VLOOKUP(B2533,'Setup - Materials'!$A$5:$E$504,2,0)),"")</f>
        <v/>
      </c>
      <c r="E2533" s="27" t="n"/>
      <c r="F2533" s="32">
        <f>IF(OR(C2533="",E2533=""),"",C2533*E2533)</f>
        <v/>
      </c>
      <c r="G2533" s="26" t="n"/>
      <c r="H2533" s="26" t="n"/>
    </row>
    <row r="2534">
      <c r="A2534" s="31" t="n"/>
      <c r="B2534" s="26" t="n"/>
      <c r="C2534" s="27" t="n"/>
      <c r="D2534" s="28">
        <f>IFERROR(IF(B2534="","",VLOOKUP(B2534,'Setup - Materials'!$A$5:$E$504,2,0)),"")</f>
        <v/>
      </c>
      <c r="E2534" s="27" t="n"/>
      <c r="F2534" s="32">
        <f>IF(OR(C2534="",E2534=""),"",C2534*E2534)</f>
        <v/>
      </c>
      <c r="G2534" s="26" t="n"/>
      <c r="H2534" s="26" t="n"/>
    </row>
    <row r="2535">
      <c r="A2535" s="31" t="n"/>
      <c r="B2535" s="26" t="n"/>
      <c r="C2535" s="27" t="n"/>
      <c r="D2535" s="28">
        <f>IFERROR(IF(B2535="","",VLOOKUP(B2535,'Setup - Materials'!$A$5:$E$504,2,0)),"")</f>
        <v/>
      </c>
      <c r="E2535" s="27" t="n"/>
      <c r="F2535" s="32">
        <f>IF(OR(C2535="",E2535=""),"",C2535*E2535)</f>
        <v/>
      </c>
      <c r="G2535" s="26" t="n"/>
      <c r="H2535" s="26" t="n"/>
    </row>
    <row r="2536">
      <c r="A2536" s="31" t="n"/>
      <c r="B2536" s="26" t="n"/>
      <c r="C2536" s="27" t="n"/>
      <c r="D2536" s="28">
        <f>IFERROR(IF(B2536="","",VLOOKUP(B2536,'Setup - Materials'!$A$5:$E$504,2,0)),"")</f>
        <v/>
      </c>
      <c r="E2536" s="27" t="n"/>
      <c r="F2536" s="32">
        <f>IF(OR(C2536="",E2536=""),"",C2536*E2536)</f>
        <v/>
      </c>
      <c r="G2536" s="26" t="n"/>
      <c r="H2536" s="26" t="n"/>
    </row>
    <row r="2537">
      <c r="A2537" s="31" t="n"/>
      <c r="B2537" s="26" t="n"/>
      <c r="C2537" s="27" t="n"/>
      <c r="D2537" s="28">
        <f>IFERROR(IF(B2537="","",VLOOKUP(B2537,'Setup - Materials'!$A$5:$E$504,2,0)),"")</f>
        <v/>
      </c>
      <c r="E2537" s="27" t="n"/>
      <c r="F2537" s="32">
        <f>IF(OR(C2537="",E2537=""),"",C2537*E2537)</f>
        <v/>
      </c>
      <c r="G2537" s="26" t="n"/>
      <c r="H2537" s="26" t="n"/>
    </row>
    <row r="2538">
      <c r="A2538" s="31" t="n"/>
      <c r="B2538" s="26" t="n"/>
      <c r="C2538" s="27" t="n"/>
      <c r="D2538" s="28">
        <f>IFERROR(IF(B2538="","",VLOOKUP(B2538,'Setup - Materials'!$A$5:$E$504,2,0)),"")</f>
        <v/>
      </c>
      <c r="E2538" s="27" t="n"/>
      <c r="F2538" s="32">
        <f>IF(OR(C2538="",E2538=""),"",C2538*E2538)</f>
        <v/>
      </c>
      <c r="G2538" s="26" t="n"/>
      <c r="H2538" s="26" t="n"/>
    </row>
    <row r="2539">
      <c r="A2539" s="31" t="n"/>
      <c r="B2539" s="26" t="n"/>
      <c r="C2539" s="27" t="n"/>
      <c r="D2539" s="28">
        <f>IFERROR(IF(B2539="","",VLOOKUP(B2539,'Setup - Materials'!$A$5:$E$504,2,0)),"")</f>
        <v/>
      </c>
      <c r="E2539" s="27" t="n"/>
      <c r="F2539" s="32">
        <f>IF(OR(C2539="",E2539=""),"",C2539*E2539)</f>
        <v/>
      </c>
      <c r="G2539" s="26" t="n"/>
      <c r="H2539" s="26" t="n"/>
    </row>
    <row r="2540">
      <c r="A2540" s="31" t="n"/>
      <c r="B2540" s="26" t="n"/>
      <c r="C2540" s="27" t="n"/>
      <c r="D2540" s="28">
        <f>IFERROR(IF(B2540="","",VLOOKUP(B2540,'Setup - Materials'!$A$5:$E$504,2,0)),"")</f>
        <v/>
      </c>
      <c r="E2540" s="27" t="n"/>
      <c r="F2540" s="32">
        <f>IF(OR(C2540="",E2540=""),"",C2540*E2540)</f>
        <v/>
      </c>
      <c r="G2540" s="26" t="n"/>
      <c r="H2540" s="26" t="n"/>
    </row>
    <row r="2541">
      <c r="A2541" s="31" t="n"/>
      <c r="B2541" s="26" t="n"/>
      <c r="C2541" s="27" t="n"/>
      <c r="D2541" s="28">
        <f>IFERROR(IF(B2541="","",VLOOKUP(B2541,'Setup - Materials'!$A$5:$E$504,2,0)),"")</f>
        <v/>
      </c>
      <c r="E2541" s="27" t="n"/>
      <c r="F2541" s="32">
        <f>IF(OR(C2541="",E2541=""),"",C2541*E2541)</f>
        <v/>
      </c>
      <c r="G2541" s="26" t="n"/>
      <c r="H2541" s="26" t="n"/>
    </row>
    <row r="2542">
      <c r="A2542" s="31" t="n"/>
      <c r="B2542" s="26" t="n"/>
      <c r="C2542" s="27" t="n"/>
      <c r="D2542" s="28">
        <f>IFERROR(IF(B2542="","",VLOOKUP(B2542,'Setup - Materials'!$A$5:$E$504,2,0)),"")</f>
        <v/>
      </c>
      <c r="E2542" s="27" t="n"/>
      <c r="F2542" s="32">
        <f>IF(OR(C2542="",E2542=""),"",C2542*E2542)</f>
        <v/>
      </c>
      <c r="G2542" s="26" t="n"/>
      <c r="H2542" s="26" t="n"/>
    </row>
    <row r="2543">
      <c r="A2543" s="31" t="n"/>
      <c r="B2543" s="26" t="n"/>
      <c r="C2543" s="27" t="n"/>
      <c r="D2543" s="28">
        <f>IFERROR(IF(B2543="","",VLOOKUP(B2543,'Setup - Materials'!$A$5:$E$504,2,0)),"")</f>
        <v/>
      </c>
      <c r="E2543" s="27" t="n"/>
      <c r="F2543" s="32">
        <f>IF(OR(C2543="",E2543=""),"",C2543*E2543)</f>
        <v/>
      </c>
      <c r="G2543" s="26" t="n"/>
      <c r="H2543" s="26" t="n"/>
    </row>
    <row r="2544">
      <c r="A2544" s="31" t="n"/>
      <c r="B2544" s="26" t="n"/>
      <c r="C2544" s="27" t="n"/>
      <c r="D2544" s="28">
        <f>IFERROR(IF(B2544="","",VLOOKUP(B2544,'Setup - Materials'!$A$5:$E$504,2,0)),"")</f>
        <v/>
      </c>
      <c r="E2544" s="27" t="n"/>
      <c r="F2544" s="32">
        <f>IF(OR(C2544="",E2544=""),"",C2544*E2544)</f>
        <v/>
      </c>
      <c r="G2544" s="26" t="n"/>
      <c r="H2544" s="26" t="n"/>
    </row>
    <row r="2545">
      <c r="A2545" s="31" t="n"/>
      <c r="B2545" s="26" t="n"/>
      <c r="C2545" s="27" t="n"/>
      <c r="D2545" s="28">
        <f>IFERROR(IF(B2545="","",VLOOKUP(B2545,'Setup - Materials'!$A$5:$E$504,2,0)),"")</f>
        <v/>
      </c>
      <c r="E2545" s="27" t="n"/>
      <c r="F2545" s="32">
        <f>IF(OR(C2545="",E2545=""),"",C2545*E2545)</f>
        <v/>
      </c>
      <c r="G2545" s="26" t="n"/>
      <c r="H2545" s="26" t="n"/>
    </row>
    <row r="2546">
      <c r="A2546" s="31" t="n"/>
      <c r="B2546" s="26" t="n"/>
      <c r="C2546" s="27" t="n"/>
      <c r="D2546" s="28">
        <f>IFERROR(IF(B2546="","",VLOOKUP(B2546,'Setup - Materials'!$A$5:$E$504,2,0)),"")</f>
        <v/>
      </c>
      <c r="E2546" s="27" t="n"/>
      <c r="F2546" s="32">
        <f>IF(OR(C2546="",E2546=""),"",C2546*E2546)</f>
        <v/>
      </c>
      <c r="G2546" s="26" t="n"/>
      <c r="H2546" s="26" t="n"/>
    </row>
    <row r="2547">
      <c r="A2547" s="31" t="n"/>
      <c r="B2547" s="26" t="n"/>
      <c r="C2547" s="27" t="n"/>
      <c r="D2547" s="28">
        <f>IFERROR(IF(B2547="","",VLOOKUP(B2547,'Setup - Materials'!$A$5:$E$504,2,0)),"")</f>
        <v/>
      </c>
      <c r="E2547" s="27" t="n"/>
      <c r="F2547" s="32">
        <f>IF(OR(C2547="",E2547=""),"",C2547*E2547)</f>
        <v/>
      </c>
      <c r="G2547" s="26" t="n"/>
      <c r="H2547" s="26" t="n"/>
    </row>
    <row r="2548">
      <c r="A2548" s="31" t="n"/>
      <c r="B2548" s="26" t="n"/>
      <c r="C2548" s="27" t="n"/>
      <c r="D2548" s="28">
        <f>IFERROR(IF(B2548="","",VLOOKUP(B2548,'Setup - Materials'!$A$5:$E$504,2,0)),"")</f>
        <v/>
      </c>
      <c r="E2548" s="27" t="n"/>
      <c r="F2548" s="32">
        <f>IF(OR(C2548="",E2548=""),"",C2548*E2548)</f>
        <v/>
      </c>
      <c r="G2548" s="26" t="n"/>
      <c r="H2548" s="26" t="n"/>
    </row>
    <row r="2549">
      <c r="A2549" s="31" t="n"/>
      <c r="B2549" s="26" t="n"/>
      <c r="C2549" s="27" t="n"/>
      <c r="D2549" s="28">
        <f>IFERROR(IF(B2549="","",VLOOKUP(B2549,'Setup - Materials'!$A$5:$E$504,2,0)),"")</f>
        <v/>
      </c>
      <c r="E2549" s="27" t="n"/>
      <c r="F2549" s="32">
        <f>IF(OR(C2549="",E2549=""),"",C2549*E2549)</f>
        <v/>
      </c>
      <c r="G2549" s="26" t="n"/>
      <c r="H2549" s="26" t="n"/>
    </row>
    <row r="2550">
      <c r="A2550" s="31" t="n"/>
      <c r="B2550" s="26" t="n"/>
      <c r="C2550" s="27" t="n"/>
      <c r="D2550" s="28">
        <f>IFERROR(IF(B2550="","",VLOOKUP(B2550,'Setup - Materials'!$A$5:$E$504,2,0)),"")</f>
        <v/>
      </c>
      <c r="E2550" s="27" t="n"/>
      <c r="F2550" s="32">
        <f>IF(OR(C2550="",E2550=""),"",C2550*E2550)</f>
        <v/>
      </c>
      <c r="G2550" s="26" t="n"/>
      <c r="H2550" s="26" t="n"/>
    </row>
    <row r="2551">
      <c r="A2551" s="31" t="n"/>
      <c r="B2551" s="26" t="n"/>
      <c r="C2551" s="27" t="n"/>
      <c r="D2551" s="28">
        <f>IFERROR(IF(B2551="","",VLOOKUP(B2551,'Setup - Materials'!$A$5:$E$504,2,0)),"")</f>
        <v/>
      </c>
      <c r="E2551" s="27" t="n"/>
      <c r="F2551" s="32">
        <f>IF(OR(C2551="",E2551=""),"",C2551*E2551)</f>
        <v/>
      </c>
      <c r="G2551" s="26" t="n"/>
      <c r="H2551" s="26" t="n"/>
    </row>
    <row r="2552">
      <c r="A2552" s="31" t="n"/>
      <c r="B2552" s="26" t="n"/>
      <c r="C2552" s="27" t="n"/>
      <c r="D2552" s="28">
        <f>IFERROR(IF(B2552="","",VLOOKUP(B2552,'Setup - Materials'!$A$5:$E$504,2,0)),"")</f>
        <v/>
      </c>
      <c r="E2552" s="27" t="n"/>
      <c r="F2552" s="32">
        <f>IF(OR(C2552="",E2552=""),"",C2552*E2552)</f>
        <v/>
      </c>
      <c r="G2552" s="26" t="n"/>
      <c r="H2552" s="26" t="n"/>
    </row>
    <row r="2553">
      <c r="A2553" s="31" t="n"/>
      <c r="B2553" s="26" t="n"/>
      <c r="C2553" s="27" t="n"/>
      <c r="D2553" s="28">
        <f>IFERROR(IF(B2553="","",VLOOKUP(B2553,'Setup - Materials'!$A$5:$E$504,2,0)),"")</f>
        <v/>
      </c>
      <c r="E2553" s="27" t="n"/>
      <c r="F2553" s="32">
        <f>IF(OR(C2553="",E2553=""),"",C2553*E2553)</f>
        <v/>
      </c>
      <c r="G2553" s="26" t="n"/>
      <c r="H2553" s="26" t="n"/>
    </row>
    <row r="2554">
      <c r="A2554" s="31" t="n"/>
      <c r="B2554" s="26" t="n"/>
      <c r="C2554" s="27" t="n"/>
      <c r="D2554" s="28">
        <f>IFERROR(IF(B2554="","",VLOOKUP(B2554,'Setup - Materials'!$A$5:$E$504,2,0)),"")</f>
        <v/>
      </c>
      <c r="E2554" s="27" t="n"/>
      <c r="F2554" s="32">
        <f>IF(OR(C2554="",E2554=""),"",C2554*E2554)</f>
        <v/>
      </c>
      <c r="G2554" s="26" t="n"/>
      <c r="H2554" s="26" t="n"/>
    </row>
    <row r="2555">
      <c r="A2555" s="31" t="n"/>
      <c r="B2555" s="26" t="n"/>
      <c r="C2555" s="27" t="n"/>
      <c r="D2555" s="28">
        <f>IFERROR(IF(B2555="","",VLOOKUP(B2555,'Setup - Materials'!$A$5:$E$504,2,0)),"")</f>
        <v/>
      </c>
      <c r="E2555" s="27" t="n"/>
      <c r="F2555" s="32">
        <f>IF(OR(C2555="",E2555=""),"",C2555*E2555)</f>
        <v/>
      </c>
      <c r="G2555" s="26" t="n"/>
      <c r="H2555" s="26" t="n"/>
    </row>
    <row r="2556">
      <c r="A2556" s="31" t="n"/>
      <c r="B2556" s="26" t="n"/>
      <c r="C2556" s="27" t="n"/>
      <c r="D2556" s="28">
        <f>IFERROR(IF(B2556="","",VLOOKUP(B2556,'Setup - Materials'!$A$5:$E$504,2,0)),"")</f>
        <v/>
      </c>
      <c r="E2556" s="27" t="n"/>
      <c r="F2556" s="32">
        <f>IF(OR(C2556="",E2556=""),"",C2556*E2556)</f>
        <v/>
      </c>
      <c r="G2556" s="26" t="n"/>
      <c r="H2556" s="26" t="n"/>
    </row>
    <row r="2557">
      <c r="A2557" s="31" t="n"/>
      <c r="B2557" s="26" t="n"/>
      <c r="C2557" s="27" t="n"/>
      <c r="D2557" s="28">
        <f>IFERROR(IF(B2557="","",VLOOKUP(B2557,'Setup - Materials'!$A$5:$E$504,2,0)),"")</f>
        <v/>
      </c>
      <c r="E2557" s="27" t="n"/>
      <c r="F2557" s="32">
        <f>IF(OR(C2557="",E2557=""),"",C2557*E2557)</f>
        <v/>
      </c>
      <c r="G2557" s="26" t="n"/>
      <c r="H2557" s="26" t="n"/>
    </row>
    <row r="2558">
      <c r="A2558" s="31" t="n"/>
      <c r="B2558" s="26" t="n"/>
      <c r="C2558" s="27" t="n"/>
      <c r="D2558" s="28">
        <f>IFERROR(IF(B2558="","",VLOOKUP(B2558,'Setup - Materials'!$A$5:$E$504,2,0)),"")</f>
        <v/>
      </c>
      <c r="E2558" s="27" t="n"/>
      <c r="F2558" s="32">
        <f>IF(OR(C2558="",E2558=""),"",C2558*E2558)</f>
        <v/>
      </c>
      <c r="G2558" s="26" t="n"/>
      <c r="H2558" s="26" t="n"/>
    </row>
    <row r="2559">
      <c r="A2559" s="31" t="n"/>
      <c r="B2559" s="26" t="n"/>
      <c r="C2559" s="27" t="n"/>
      <c r="D2559" s="28">
        <f>IFERROR(IF(B2559="","",VLOOKUP(B2559,'Setup - Materials'!$A$5:$E$504,2,0)),"")</f>
        <v/>
      </c>
      <c r="E2559" s="27" t="n"/>
      <c r="F2559" s="32">
        <f>IF(OR(C2559="",E2559=""),"",C2559*E2559)</f>
        <v/>
      </c>
      <c r="G2559" s="26" t="n"/>
      <c r="H2559" s="26" t="n"/>
    </row>
    <row r="2560">
      <c r="A2560" s="31" t="n"/>
      <c r="B2560" s="26" t="n"/>
      <c r="C2560" s="27" t="n"/>
      <c r="D2560" s="28">
        <f>IFERROR(IF(B2560="","",VLOOKUP(B2560,'Setup - Materials'!$A$5:$E$504,2,0)),"")</f>
        <v/>
      </c>
      <c r="E2560" s="27" t="n"/>
      <c r="F2560" s="32">
        <f>IF(OR(C2560="",E2560=""),"",C2560*E2560)</f>
        <v/>
      </c>
      <c r="G2560" s="26" t="n"/>
      <c r="H2560" s="26" t="n"/>
    </row>
    <row r="2561">
      <c r="A2561" s="31" t="n"/>
      <c r="B2561" s="26" t="n"/>
      <c r="C2561" s="27" t="n"/>
      <c r="D2561" s="28">
        <f>IFERROR(IF(B2561="","",VLOOKUP(B2561,'Setup - Materials'!$A$5:$E$504,2,0)),"")</f>
        <v/>
      </c>
      <c r="E2561" s="27" t="n"/>
      <c r="F2561" s="32">
        <f>IF(OR(C2561="",E2561=""),"",C2561*E2561)</f>
        <v/>
      </c>
      <c r="G2561" s="26" t="n"/>
      <c r="H2561" s="26" t="n"/>
    </row>
    <row r="2562">
      <c r="A2562" s="31" t="n"/>
      <c r="B2562" s="26" t="n"/>
      <c r="C2562" s="27" t="n"/>
      <c r="D2562" s="28">
        <f>IFERROR(IF(B2562="","",VLOOKUP(B2562,'Setup - Materials'!$A$5:$E$504,2,0)),"")</f>
        <v/>
      </c>
      <c r="E2562" s="27" t="n"/>
      <c r="F2562" s="32">
        <f>IF(OR(C2562="",E2562=""),"",C2562*E2562)</f>
        <v/>
      </c>
      <c r="G2562" s="26" t="n"/>
      <c r="H2562" s="26" t="n"/>
    </row>
    <row r="2563">
      <c r="A2563" s="31" t="n"/>
      <c r="B2563" s="26" t="n"/>
      <c r="C2563" s="27" t="n"/>
      <c r="D2563" s="28">
        <f>IFERROR(IF(B2563="","",VLOOKUP(B2563,'Setup - Materials'!$A$5:$E$504,2,0)),"")</f>
        <v/>
      </c>
      <c r="E2563" s="27" t="n"/>
      <c r="F2563" s="32">
        <f>IF(OR(C2563="",E2563=""),"",C2563*E2563)</f>
        <v/>
      </c>
      <c r="G2563" s="26" t="n"/>
      <c r="H2563" s="26" t="n"/>
    </row>
    <row r="2564">
      <c r="A2564" s="31" t="n"/>
      <c r="B2564" s="26" t="n"/>
      <c r="C2564" s="27" t="n"/>
      <c r="D2564" s="28">
        <f>IFERROR(IF(B2564="","",VLOOKUP(B2564,'Setup - Materials'!$A$5:$E$504,2,0)),"")</f>
        <v/>
      </c>
      <c r="E2564" s="27" t="n"/>
      <c r="F2564" s="32">
        <f>IF(OR(C2564="",E2564=""),"",C2564*E2564)</f>
        <v/>
      </c>
      <c r="G2564" s="26" t="n"/>
      <c r="H2564" s="26" t="n"/>
    </row>
    <row r="2565">
      <c r="A2565" s="31" t="n"/>
      <c r="B2565" s="26" t="n"/>
      <c r="C2565" s="27" t="n"/>
      <c r="D2565" s="28">
        <f>IFERROR(IF(B2565="","",VLOOKUP(B2565,'Setup - Materials'!$A$5:$E$504,2,0)),"")</f>
        <v/>
      </c>
      <c r="E2565" s="27" t="n"/>
      <c r="F2565" s="32">
        <f>IF(OR(C2565="",E2565=""),"",C2565*E2565)</f>
        <v/>
      </c>
      <c r="G2565" s="26" t="n"/>
      <c r="H2565" s="26" t="n"/>
    </row>
    <row r="2566">
      <c r="A2566" s="31" t="n"/>
      <c r="B2566" s="26" t="n"/>
      <c r="C2566" s="27" t="n"/>
      <c r="D2566" s="28">
        <f>IFERROR(IF(B2566="","",VLOOKUP(B2566,'Setup - Materials'!$A$5:$E$504,2,0)),"")</f>
        <v/>
      </c>
      <c r="E2566" s="27" t="n"/>
      <c r="F2566" s="32">
        <f>IF(OR(C2566="",E2566=""),"",C2566*E2566)</f>
        <v/>
      </c>
      <c r="G2566" s="26" t="n"/>
      <c r="H2566" s="26" t="n"/>
    </row>
    <row r="2567">
      <c r="A2567" s="31" t="n"/>
      <c r="B2567" s="26" t="n"/>
      <c r="C2567" s="27" t="n"/>
      <c r="D2567" s="28">
        <f>IFERROR(IF(B2567="","",VLOOKUP(B2567,'Setup - Materials'!$A$5:$E$504,2,0)),"")</f>
        <v/>
      </c>
      <c r="E2567" s="27" t="n"/>
      <c r="F2567" s="32">
        <f>IF(OR(C2567="",E2567=""),"",C2567*E2567)</f>
        <v/>
      </c>
      <c r="G2567" s="26" t="n"/>
      <c r="H2567" s="26" t="n"/>
    </row>
    <row r="2568">
      <c r="A2568" s="31" t="n"/>
      <c r="B2568" s="26" t="n"/>
      <c r="C2568" s="27" t="n"/>
      <c r="D2568" s="28">
        <f>IFERROR(IF(B2568="","",VLOOKUP(B2568,'Setup - Materials'!$A$5:$E$504,2,0)),"")</f>
        <v/>
      </c>
      <c r="E2568" s="27" t="n"/>
      <c r="F2568" s="32">
        <f>IF(OR(C2568="",E2568=""),"",C2568*E2568)</f>
        <v/>
      </c>
      <c r="G2568" s="26" t="n"/>
      <c r="H2568" s="26" t="n"/>
    </row>
    <row r="2569">
      <c r="A2569" s="31" t="n"/>
      <c r="B2569" s="26" t="n"/>
      <c r="C2569" s="27" t="n"/>
      <c r="D2569" s="28">
        <f>IFERROR(IF(B2569="","",VLOOKUP(B2569,'Setup - Materials'!$A$5:$E$504,2,0)),"")</f>
        <v/>
      </c>
      <c r="E2569" s="27" t="n"/>
      <c r="F2569" s="32">
        <f>IF(OR(C2569="",E2569=""),"",C2569*E2569)</f>
        <v/>
      </c>
      <c r="G2569" s="26" t="n"/>
      <c r="H2569" s="26" t="n"/>
    </row>
    <row r="2570">
      <c r="A2570" s="31" t="n"/>
      <c r="B2570" s="26" t="n"/>
      <c r="C2570" s="27" t="n"/>
      <c r="D2570" s="28">
        <f>IFERROR(IF(B2570="","",VLOOKUP(B2570,'Setup - Materials'!$A$5:$E$504,2,0)),"")</f>
        <v/>
      </c>
      <c r="E2570" s="27" t="n"/>
      <c r="F2570" s="32">
        <f>IF(OR(C2570="",E2570=""),"",C2570*E2570)</f>
        <v/>
      </c>
      <c r="G2570" s="26" t="n"/>
      <c r="H2570" s="26" t="n"/>
    </row>
    <row r="2571">
      <c r="A2571" s="31" t="n"/>
      <c r="B2571" s="26" t="n"/>
      <c r="C2571" s="27" t="n"/>
      <c r="D2571" s="28">
        <f>IFERROR(IF(B2571="","",VLOOKUP(B2571,'Setup - Materials'!$A$5:$E$504,2,0)),"")</f>
        <v/>
      </c>
      <c r="E2571" s="27" t="n"/>
      <c r="F2571" s="32">
        <f>IF(OR(C2571="",E2571=""),"",C2571*E2571)</f>
        <v/>
      </c>
      <c r="G2571" s="26" t="n"/>
      <c r="H2571" s="26" t="n"/>
    </row>
    <row r="2572">
      <c r="A2572" s="31" t="n"/>
      <c r="B2572" s="26" t="n"/>
      <c r="C2572" s="27" t="n"/>
      <c r="D2572" s="28">
        <f>IFERROR(IF(B2572="","",VLOOKUP(B2572,'Setup - Materials'!$A$5:$E$504,2,0)),"")</f>
        <v/>
      </c>
      <c r="E2572" s="27" t="n"/>
      <c r="F2572" s="32">
        <f>IF(OR(C2572="",E2572=""),"",C2572*E2572)</f>
        <v/>
      </c>
      <c r="G2572" s="26" t="n"/>
      <c r="H2572" s="26" t="n"/>
    </row>
    <row r="2573">
      <c r="A2573" s="31" t="n"/>
      <c r="B2573" s="26" t="n"/>
      <c r="C2573" s="27" t="n"/>
      <c r="D2573" s="28">
        <f>IFERROR(IF(B2573="","",VLOOKUP(B2573,'Setup - Materials'!$A$5:$E$504,2,0)),"")</f>
        <v/>
      </c>
      <c r="E2573" s="27" t="n"/>
      <c r="F2573" s="32">
        <f>IF(OR(C2573="",E2573=""),"",C2573*E2573)</f>
        <v/>
      </c>
      <c r="G2573" s="26" t="n"/>
      <c r="H2573" s="26" t="n"/>
    </row>
    <row r="2574">
      <c r="A2574" s="31" t="n"/>
      <c r="B2574" s="26" t="n"/>
      <c r="C2574" s="27" t="n"/>
      <c r="D2574" s="28">
        <f>IFERROR(IF(B2574="","",VLOOKUP(B2574,'Setup - Materials'!$A$5:$E$504,2,0)),"")</f>
        <v/>
      </c>
      <c r="E2574" s="27" t="n"/>
      <c r="F2574" s="32">
        <f>IF(OR(C2574="",E2574=""),"",C2574*E2574)</f>
        <v/>
      </c>
      <c r="G2574" s="26" t="n"/>
      <c r="H2574" s="26" t="n"/>
    </row>
    <row r="2575">
      <c r="A2575" s="31" t="n"/>
      <c r="B2575" s="26" t="n"/>
      <c r="C2575" s="27" t="n"/>
      <c r="D2575" s="28">
        <f>IFERROR(IF(B2575="","",VLOOKUP(B2575,'Setup - Materials'!$A$5:$E$504,2,0)),"")</f>
        <v/>
      </c>
      <c r="E2575" s="27" t="n"/>
      <c r="F2575" s="32">
        <f>IF(OR(C2575="",E2575=""),"",C2575*E2575)</f>
        <v/>
      </c>
      <c r="G2575" s="26" t="n"/>
      <c r="H2575" s="26" t="n"/>
    </row>
    <row r="2576">
      <c r="A2576" s="31" t="n"/>
      <c r="B2576" s="26" t="n"/>
      <c r="C2576" s="27" t="n"/>
      <c r="D2576" s="28">
        <f>IFERROR(IF(B2576="","",VLOOKUP(B2576,'Setup - Materials'!$A$5:$E$504,2,0)),"")</f>
        <v/>
      </c>
      <c r="E2576" s="27" t="n"/>
      <c r="F2576" s="32">
        <f>IF(OR(C2576="",E2576=""),"",C2576*E2576)</f>
        <v/>
      </c>
      <c r="G2576" s="26" t="n"/>
      <c r="H2576" s="26" t="n"/>
    </row>
    <row r="2577">
      <c r="A2577" s="31" t="n"/>
      <c r="B2577" s="26" t="n"/>
      <c r="C2577" s="27" t="n"/>
      <c r="D2577" s="28">
        <f>IFERROR(IF(B2577="","",VLOOKUP(B2577,'Setup - Materials'!$A$5:$E$504,2,0)),"")</f>
        <v/>
      </c>
      <c r="E2577" s="27" t="n"/>
      <c r="F2577" s="32">
        <f>IF(OR(C2577="",E2577=""),"",C2577*E2577)</f>
        <v/>
      </c>
      <c r="G2577" s="26" t="n"/>
      <c r="H2577" s="26" t="n"/>
    </row>
    <row r="2578">
      <c r="A2578" s="31" t="n"/>
      <c r="B2578" s="26" t="n"/>
      <c r="C2578" s="27" t="n"/>
      <c r="D2578" s="28">
        <f>IFERROR(IF(B2578="","",VLOOKUP(B2578,'Setup - Materials'!$A$5:$E$504,2,0)),"")</f>
        <v/>
      </c>
      <c r="E2578" s="27" t="n"/>
      <c r="F2578" s="32">
        <f>IF(OR(C2578="",E2578=""),"",C2578*E2578)</f>
        <v/>
      </c>
      <c r="G2578" s="26" t="n"/>
      <c r="H2578" s="26" t="n"/>
    </row>
    <row r="2579">
      <c r="A2579" s="31" t="n"/>
      <c r="B2579" s="26" t="n"/>
      <c r="C2579" s="27" t="n"/>
      <c r="D2579" s="28">
        <f>IFERROR(IF(B2579="","",VLOOKUP(B2579,'Setup - Materials'!$A$5:$E$504,2,0)),"")</f>
        <v/>
      </c>
      <c r="E2579" s="27" t="n"/>
      <c r="F2579" s="32">
        <f>IF(OR(C2579="",E2579=""),"",C2579*E2579)</f>
        <v/>
      </c>
      <c r="G2579" s="26" t="n"/>
      <c r="H2579" s="26" t="n"/>
    </row>
    <row r="2580">
      <c r="A2580" s="31" t="n"/>
      <c r="B2580" s="26" t="n"/>
      <c r="C2580" s="27" t="n"/>
      <c r="D2580" s="28">
        <f>IFERROR(IF(B2580="","",VLOOKUP(B2580,'Setup - Materials'!$A$5:$E$504,2,0)),"")</f>
        <v/>
      </c>
      <c r="E2580" s="27" t="n"/>
      <c r="F2580" s="32">
        <f>IF(OR(C2580="",E2580=""),"",C2580*E2580)</f>
        <v/>
      </c>
      <c r="G2580" s="26" t="n"/>
      <c r="H2580" s="26" t="n"/>
    </row>
    <row r="2581">
      <c r="A2581" s="31" t="n"/>
      <c r="B2581" s="26" t="n"/>
      <c r="C2581" s="27" t="n"/>
      <c r="D2581" s="28">
        <f>IFERROR(IF(B2581="","",VLOOKUP(B2581,'Setup - Materials'!$A$5:$E$504,2,0)),"")</f>
        <v/>
      </c>
      <c r="E2581" s="27" t="n"/>
      <c r="F2581" s="32">
        <f>IF(OR(C2581="",E2581=""),"",C2581*E2581)</f>
        <v/>
      </c>
      <c r="G2581" s="26" t="n"/>
      <c r="H2581" s="26" t="n"/>
    </row>
    <row r="2582">
      <c r="A2582" s="31" t="n"/>
      <c r="B2582" s="26" t="n"/>
      <c r="C2582" s="27" t="n"/>
      <c r="D2582" s="28">
        <f>IFERROR(IF(B2582="","",VLOOKUP(B2582,'Setup - Materials'!$A$5:$E$504,2,0)),"")</f>
        <v/>
      </c>
      <c r="E2582" s="27" t="n"/>
      <c r="F2582" s="32">
        <f>IF(OR(C2582="",E2582=""),"",C2582*E2582)</f>
        <v/>
      </c>
      <c r="G2582" s="26" t="n"/>
      <c r="H2582" s="26" t="n"/>
    </row>
    <row r="2583">
      <c r="A2583" s="31" t="n"/>
      <c r="B2583" s="26" t="n"/>
      <c r="C2583" s="27" t="n"/>
      <c r="D2583" s="28">
        <f>IFERROR(IF(B2583="","",VLOOKUP(B2583,'Setup - Materials'!$A$5:$E$504,2,0)),"")</f>
        <v/>
      </c>
      <c r="E2583" s="27" t="n"/>
      <c r="F2583" s="32">
        <f>IF(OR(C2583="",E2583=""),"",C2583*E2583)</f>
        <v/>
      </c>
      <c r="G2583" s="26" t="n"/>
      <c r="H2583" s="26" t="n"/>
    </row>
    <row r="2584">
      <c r="A2584" s="31" t="n"/>
      <c r="B2584" s="26" t="n"/>
      <c r="C2584" s="27" t="n"/>
      <c r="D2584" s="28">
        <f>IFERROR(IF(B2584="","",VLOOKUP(B2584,'Setup - Materials'!$A$5:$E$504,2,0)),"")</f>
        <v/>
      </c>
      <c r="E2584" s="27" t="n"/>
      <c r="F2584" s="32">
        <f>IF(OR(C2584="",E2584=""),"",C2584*E2584)</f>
        <v/>
      </c>
      <c r="G2584" s="26" t="n"/>
      <c r="H2584" s="26" t="n"/>
    </row>
    <row r="2585">
      <c r="A2585" s="31" t="n"/>
      <c r="B2585" s="26" t="n"/>
      <c r="C2585" s="27" t="n"/>
      <c r="D2585" s="28">
        <f>IFERROR(IF(B2585="","",VLOOKUP(B2585,'Setup - Materials'!$A$5:$E$504,2,0)),"")</f>
        <v/>
      </c>
      <c r="E2585" s="27" t="n"/>
      <c r="F2585" s="32">
        <f>IF(OR(C2585="",E2585=""),"",C2585*E2585)</f>
        <v/>
      </c>
      <c r="G2585" s="26" t="n"/>
      <c r="H2585" s="26" t="n"/>
    </row>
    <row r="2586">
      <c r="A2586" s="31" t="n"/>
      <c r="B2586" s="26" t="n"/>
      <c r="C2586" s="27" t="n"/>
      <c r="D2586" s="28">
        <f>IFERROR(IF(B2586="","",VLOOKUP(B2586,'Setup - Materials'!$A$5:$E$504,2,0)),"")</f>
        <v/>
      </c>
      <c r="E2586" s="27" t="n"/>
      <c r="F2586" s="32">
        <f>IF(OR(C2586="",E2586=""),"",C2586*E2586)</f>
        <v/>
      </c>
      <c r="G2586" s="26" t="n"/>
      <c r="H2586" s="26" t="n"/>
    </row>
    <row r="2587">
      <c r="A2587" s="31" t="n"/>
      <c r="B2587" s="26" t="n"/>
      <c r="C2587" s="27" t="n"/>
      <c r="D2587" s="28">
        <f>IFERROR(IF(B2587="","",VLOOKUP(B2587,'Setup - Materials'!$A$5:$E$504,2,0)),"")</f>
        <v/>
      </c>
      <c r="E2587" s="27" t="n"/>
      <c r="F2587" s="32">
        <f>IF(OR(C2587="",E2587=""),"",C2587*E2587)</f>
        <v/>
      </c>
      <c r="G2587" s="26" t="n"/>
      <c r="H2587" s="26" t="n"/>
    </row>
    <row r="2588">
      <c r="A2588" s="31" t="n"/>
      <c r="B2588" s="26" t="n"/>
      <c r="C2588" s="27" t="n"/>
      <c r="D2588" s="28">
        <f>IFERROR(IF(B2588="","",VLOOKUP(B2588,'Setup - Materials'!$A$5:$E$504,2,0)),"")</f>
        <v/>
      </c>
      <c r="E2588" s="27" t="n"/>
      <c r="F2588" s="32">
        <f>IF(OR(C2588="",E2588=""),"",C2588*E2588)</f>
        <v/>
      </c>
      <c r="G2588" s="26" t="n"/>
      <c r="H2588" s="26" t="n"/>
    </row>
    <row r="2589">
      <c r="A2589" s="31" t="n"/>
      <c r="B2589" s="26" t="n"/>
      <c r="C2589" s="27" t="n"/>
      <c r="D2589" s="28">
        <f>IFERROR(IF(B2589="","",VLOOKUP(B2589,'Setup - Materials'!$A$5:$E$504,2,0)),"")</f>
        <v/>
      </c>
      <c r="E2589" s="27" t="n"/>
      <c r="F2589" s="32">
        <f>IF(OR(C2589="",E2589=""),"",C2589*E2589)</f>
        <v/>
      </c>
      <c r="G2589" s="26" t="n"/>
      <c r="H2589" s="26" t="n"/>
    </row>
    <row r="2590">
      <c r="A2590" s="31" t="n"/>
      <c r="B2590" s="26" t="n"/>
      <c r="C2590" s="27" t="n"/>
      <c r="D2590" s="28">
        <f>IFERROR(IF(B2590="","",VLOOKUP(B2590,'Setup - Materials'!$A$5:$E$504,2,0)),"")</f>
        <v/>
      </c>
      <c r="E2590" s="27" t="n"/>
      <c r="F2590" s="32">
        <f>IF(OR(C2590="",E2590=""),"",C2590*E2590)</f>
        <v/>
      </c>
      <c r="G2590" s="26" t="n"/>
      <c r="H2590" s="26" t="n"/>
    </row>
    <row r="2591">
      <c r="A2591" s="31" t="n"/>
      <c r="B2591" s="26" t="n"/>
      <c r="C2591" s="27" t="n"/>
      <c r="D2591" s="28">
        <f>IFERROR(IF(B2591="","",VLOOKUP(B2591,'Setup - Materials'!$A$5:$E$504,2,0)),"")</f>
        <v/>
      </c>
      <c r="E2591" s="27" t="n"/>
      <c r="F2591" s="32">
        <f>IF(OR(C2591="",E2591=""),"",C2591*E2591)</f>
        <v/>
      </c>
      <c r="G2591" s="26" t="n"/>
      <c r="H2591" s="26" t="n"/>
    </row>
    <row r="2592">
      <c r="A2592" s="31" t="n"/>
      <c r="B2592" s="26" t="n"/>
      <c r="C2592" s="27" t="n"/>
      <c r="D2592" s="28">
        <f>IFERROR(IF(B2592="","",VLOOKUP(B2592,'Setup - Materials'!$A$5:$E$504,2,0)),"")</f>
        <v/>
      </c>
      <c r="E2592" s="27" t="n"/>
      <c r="F2592" s="32">
        <f>IF(OR(C2592="",E2592=""),"",C2592*E2592)</f>
        <v/>
      </c>
      <c r="G2592" s="26" t="n"/>
      <c r="H2592" s="26" t="n"/>
    </row>
    <row r="2593">
      <c r="A2593" s="31" t="n"/>
      <c r="B2593" s="26" t="n"/>
      <c r="C2593" s="27" t="n"/>
      <c r="D2593" s="28">
        <f>IFERROR(IF(B2593="","",VLOOKUP(B2593,'Setup - Materials'!$A$5:$E$504,2,0)),"")</f>
        <v/>
      </c>
      <c r="E2593" s="27" t="n"/>
      <c r="F2593" s="32">
        <f>IF(OR(C2593="",E2593=""),"",C2593*E2593)</f>
        <v/>
      </c>
      <c r="G2593" s="26" t="n"/>
      <c r="H2593" s="26" t="n"/>
    </row>
    <row r="2594">
      <c r="A2594" s="31" t="n"/>
      <c r="B2594" s="26" t="n"/>
      <c r="C2594" s="27" t="n"/>
      <c r="D2594" s="28">
        <f>IFERROR(IF(B2594="","",VLOOKUP(B2594,'Setup - Materials'!$A$5:$E$504,2,0)),"")</f>
        <v/>
      </c>
      <c r="E2594" s="27" t="n"/>
      <c r="F2594" s="32">
        <f>IF(OR(C2594="",E2594=""),"",C2594*E2594)</f>
        <v/>
      </c>
      <c r="G2594" s="26" t="n"/>
      <c r="H2594" s="26" t="n"/>
    </row>
    <row r="2595">
      <c r="A2595" s="31" t="n"/>
      <c r="B2595" s="26" t="n"/>
      <c r="C2595" s="27" t="n"/>
      <c r="D2595" s="28">
        <f>IFERROR(IF(B2595="","",VLOOKUP(B2595,'Setup - Materials'!$A$5:$E$504,2,0)),"")</f>
        <v/>
      </c>
      <c r="E2595" s="27" t="n"/>
      <c r="F2595" s="32">
        <f>IF(OR(C2595="",E2595=""),"",C2595*E2595)</f>
        <v/>
      </c>
      <c r="G2595" s="26" t="n"/>
      <c r="H2595" s="26" t="n"/>
    </row>
    <row r="2596">
      <c r="A2596" s="31" t="n"/>
      <c r="B2596" s="26" t="n"/>
      <c r="C2596" s="27" t="n"/>
      <c r="D2596" s="28">
        <f>IFERROR(IF(B2596="","",VLOOKUP(B2596,'Setup - Materials'!$A$5:$E$504,2,0)),"")</f>
        <v/>
      </c>
      <c r="E2596" s="27" t="n"/>
      <c r="F2596" s="32">
        <f>IF(OR(C2596="",E2596=""),"",C2596*E2596)</f>
        <v/>
      </c>
      <c r="G2596" s="26" t="n"/>
      <c r="H2596" s="26" t="n"/>
    </row>
    <row r="2597">
      <c r="A2597" s="31" t="n"/>
      <c r="B2597" s="26" t="n"/>
      <c r="C2597" s="27" t="n"/>
      <c r="D2597" s="28">
        <f>IFERROR(IF(B2597="","",VLOOKUP(B2597,'Setup - Materials'!$A$5:$E$504,2,0)),"")</f>
        <v/>
      </c>
      <c r="E2597" s="27" t="n"/>
      <c r="F2597" s="32">
        <f>IF(OR(C2597="",E2597=""),"",C2597*E2597)</f>
        <v/>
      </c>
      <c r="G2597" s="26" t="n"/>
      <c r="H2597" s="26" t="n"/>
    </row>
    <row r="2598">
      <c r="A2598" s="31" t="n"/>
      <c r="B2598" s="26" t="n"/>
      <c r="C2598" s="27" t="n"/>
      <c r="D2598" s="28">
        <f>IFERROR(IF(B2598="","",VLOOKUP(B2598,'Setup - Materials'!$A$5:$E$504,2,0)),"")</f>
        <v/>
      </c>
      <c r="E2598" s="27" t="n"/>
      <c r="F2598" s="32">
        <f>IF(OR(C2598="",E2598=""),"",C2598*E2598)</f>
        <v/>
      </c>
      <c r="G2598" s="26" t="n"/>
      <c r="H2598" s="26" t="n"/>
    </row>
    <row r="2599">
      <c r="A2599" s="31" t="n"/>
      <c r="B2599" s="26" t="n"/>
      <c r="C2599" s="27" t="n"/>
      <c r="D2599" s="28">
        <f>IFERROR(IF(B2599="","",VLOOKUP(B2599,'Setup - Materials'!$A$5:$E$504,2,0)),"")</f>
        <v/>
      </c>
      <c r="E2599" s="27" t="n"/>
      <c r="F2599" s="32">
        <f>IF(OR(C2599="",E2599=""),"",C2599*E2599)</f>
        <v/>
      </c>
      <c r="G2599" s="26" t="n"/>
      <c r="H2599" s="26" t="n"/>
    </row>
    <row r="2600">
      <c r="A2600" s="31" t="n"/>
      <c r="B2600" s="26" t="n"/>
      <c r="C2600" s="27" t="n"/>
      <c r="D2600" s="28">
        <f>IFERROR(IF(B2600="","",VLOOKUP(B2600,'Setup - Materials'!$A$5:$E$504,2,0)),"")</f>
        <v/>
      </c>
      <c r="E2600" s="27" t="n"/>
      <c r="F2600" s="32">
        <f>IF(OR(C2600="",E2600=""),"",C2600*E2600)</f>
        <v/>
      </c>
      <c r="G2600" s="26" t="n"/>
      <c r="H2600" s="26" t="n"/>
    </row>
    <row r="2601">
      <c r="A2601" s="31" t="n"/>
      <c r="B2601" s="26" t="n"/>
      <c r="C2601" s="27" t="n"/>
      <c r="D2601" s="28">
        <f>IFERROR(IF(B2601="","",VLOOKUP(B2601,'Setup - Materials'!$A$5:$E$504,2,0)),"")</f>
        <v/>
      </c>
      <c r="E2601" s="27" t="n"/>
      <c r="F2601" s="32">
        <f>IF(OR(C2601="",E2601=""),"",C2601*E2601)</f>
        <v/>
      </c>
      <c r="G2601" s="26" t="n"/>
      <c r="H2601" s="26" t="n"/>
    </row>
    <row r="2602">
      <c r="A2602" s="31" t="n"/>
      <c r="B2602" s="26" t="n"/>
      <c r="C2602" s="27" t="n"/>
      <c r="D2602" s="28">
        <f>IFERROR(IF(B2602="","",VLOOKUP(B2602,'Setup - Materials'!$A$5:$E$504,2,0)),"")</f>
        <v/>
      </c>
      <c r="E2602" s="27" t="n"/>
      <c r="F2602" s="32">
        <f>IF(OR(C2602="",E2602=""),"",C2602*E2602)</f>
        <v/>
      </c>
      <c r="G2602" s="26" t="n"/>
      <c r="H2602" s="26" t="n"/>
    </row>
    <row r="2603">
      <c r="A2603" s="31" t="n"/>
      <c r="B2603" s="26" t="n"/>
      <c r="C2603" s="27" t="n"/>
      <c r="D2603" s="28">
        <f>IFERROR(IF(B2603="","",VLOOKUP(B2603,'Setup - Materials'!$A$5:$E$504,2,0)),"")</f>
        <v/>
      </c>
      <c r="E2603" s="27" t="n"/>
      <c r="F2603" s="32">
        <f>IF(OR(C2603="",E2603=""),"",C2603*E2603)</f>
        <v/>
      </c>
      <c r="G2603" s="26" t="n"/>
      <c r="H2603" s="26" t="n"/>
    </row>
    <row r="2604">
      <c r="A2604" s="31" t="n"/>
      <c r="B2604" s="26" t="n"/>
      <c r="C2604" s="27" t="n"/>
      <c r="D2604" s="28">
        <f>IFERROR(IF(B2604="","",VLOOKUP(B2604,'Setup - Materials'!$A$5:$E$504,2,0)),"")</f>
        <v/>
      </c>
      <c r="E2604" s="27" t="n"/>
      <c r="F2604" s="32">
        <f>IF(OR(C2604="",E2604=""),"",C2604*E2604)</f>
        <v/>
      </c>
      <c r="G2604" s="26" t="n"/>
      <c r="H2604" s="26" t="n"/>
    </row>
    <row r="2605">
      <c r="A2605" s="31" t="n"/>
      <c r="B2605" s="26" t="n"/>
      <c r="C2605" s="27" t="n"/>
      <c r="D2605" s="28">
        <f>IFERROR(IF(B2605="","",VLOOKUP(B2605,'Setup - Materials'!$A$5:$E$504,2,0)),"")</f>
        <v/>
      </c>
      <c r="E2605" s="27" t="n"/>
      <c r="F2605" s="32">
        <f>IF(OR(C2605="",E2605=""),"",C2605*E2605)</f>
        <v/>
      </c>
      <c r="G2605" s="26" t="n"/>
      <c r="H2605" s="26" t="n"/>
    </row>
    <row r="2606">
      <c r="A2606" s="31" t="n"/>
      <c r="B2606" s="26" t="n"/>
      <c r="C2606" s="27" t="n"/>
      <c r="D2606" s="28">
        <f>IFERROR(IF(B2606="","",VLOOKUP(B2606,'Setup - Materials'!$A$5:$E$504,2,0)),"")</f>
        <v/>
      </c>
      <c r="E2606" s="27" t="n"/>
      <c r="F2606" s="32">
        <f>IF(OR(C2606="",E2606=""),"",C2606*E2606)</f>
        <v/>
      </c>
      <c r="G2606" s="26" t="n"/>
      <c r="H2606" s="26" t="n"/>
    </row>
    <row r="2607">
      <c r="A2607" s="31" t="n"/>
      <c r="B2607" s="26" t="n"/>
      <c r="C2607" s="27" t="n"/>
      <c r="D2607" s="28">
        <f>IFERROR(IF(B2607="","",VLOOKUP(B2607,'Setup - Materials'!$A$5:$E$504,2,0)),"")</f>
        <v/>
      </c>
      <c r="E2607" s="27" t="n"/>
      <c r="F2607" s="32">
        <f>IF(OR(C2607="",E2607=""),"",C2607*E2607)</f>
        <v/>
      </c>
      <c r="G2607" s="26" t="n"/>
      <c r="H2607" s="26" t="n"/>
    </row>
    <row r="2608">
      <c r="A2608" s="31" t="n"/>
      <c r="B2608" s="26" t="n"/>
      <c r="C2608" s="27" t="n"/>
      <c r="D2608" s="28">
        <f>IFERROR(IF(B2608="","",VLOOKUP(B2608,'Setup - Materials'!$A$5:$E$504,2,0)),"")</f>
        <v/>
      </c>
      <c r="E2608" s="27" t="n"/>
      <c r="F2608" s="32">
        <f>IF(OR(C2608="",E2608=""),"",C2608*E2608)</f>
        <v/>
      </c>
      <c r="G2608" s="26" t="n"/>
      <c r="H2608" s="26" t="n"/>
    </row>
    <row r="2609">
      <c r="A2609" s="31" t="n"/>
      <c r="B2609" s="26" t="n"/>
      <c r="C2609" s="27" t="n"/>
      <c r="D2609" s="28">
        <f>IFERROR(IF(B2609="","",VLOOKUP(B2609,'Setup - Materials'!$A$5:$E$504,2,0)),"")</f>
        <v/>
      </c>
      <c r="E2609" s="27" t="n"/>
      <c r="F2609" s="32">
        <f>IF(OR(C2609="",E2609=""),"",C2609*E2609)</f>
        <v/>
      </c>
      <c r="G2609" s="26" t="n"/>
      <c r="H2609" s="26" t="n"/>
    </row>
    <row r="2610">
      <c r="A2610" s="31" t="n"/>
      <c r="B2610" s="26" t="n"/>
      <c r="C2610" s="27" t="n"/>
      <c r="D2610" s="28">
        <f>IFERROR(IF(B2610="","",VLOOKUP(B2610,'Setup - Materials'!$A$5:$E$504,2,0)),"")</f>
        <v/>
      </c>
      <c r="E2610" s="27" t="n"/>
      <c r="F2610" s="32">
        <f>IF(OR(C2610="",E2610=""),"",C2610*E2610)</f>
        <v/>
      </c>
      <c r="G2610" s="26" t="n"/>
      <c r="H2610" s="26" t="n"/>
    </row>
    <row r="2611">
      <c r="A2611" s="31" t="n"/>
      <c r="B2611" s="26" t="n"/>
      <c r="C2611" s="27" t="n"/>
      <c r="D2611" s="28">
        <f>IFERROR(IF(B2611="","",VLOOKUP(B2611,'Setup - Materials'!$A$5:$E$504,2,0)),"")</f>
        <v/>
      </c>
      <c r="E2611" s="27" t="n"/>
      <c r="F2611" s="32">
        <f>IF(OR(C2611="",E2611=""),"",C2611*E2611)</f>
        <v/>
      </c>
      <c r="G2611" s="26" t="n"/>
      <c r="H2611" s="26" t="n"/>
    </row>
    <row r="2612">
      <c r="A2612" s="31" t="n"/>
      <c r="B2612" s="26" t="n"/>
      <c r="C2612" s="27" t="n"/>
      <c r="D2612" s="28">
        <f>IFERROR(IF(B2612="","",VLOOKUP(B2612,'Setup - Materials'!$A$5:$E$504,2,0)),"")</f>
        <v/>
      </c>
      <c r="E2612" s="27" t="n"/>
      <c r="F2612" s="32">
        <f>IF(OR(C2612="",E2612=""),"",C2612*E2612)</f>
        <v/>
      </c>
      <c r="G2612" s="26" t="n"/>
      <c r="H2612" s="26" t="n"/>
    </row>
    <row r="2613">
      <c r="A2613" s="31" t="n"/>
      <c r="B2613" s="26" t="n"/>
      <c r="C2613" s="27" t="n"/>
      <c r="D2613" s="28">
        <f>IFERROR(IF(B2613="","",VLOOKUP(B2613,'Setup - Materials'!$A$5:$E$504,2,0)),"")</f>
        <v/>
      </c>
      <c r="E2613" s="27" t="n"/>
      <c r="F2613" s="32">
        <f>IF(OR(C2613="",E2613=""),"",C2613*E2613)</f>
        <v/>
      </c>
      <c r="G2613" s="26" t="n"/>
      <c r="H2613" s="26" t="n"/>
    </row>
    <row r="2614">
      <c r="A2614" s="31" t="n"/>
      <c r="B2614" s="26" t="n"/>
      <c r="C2614" s="27" t="n"/>
      <c r="D2614" s="28">
        <f>IFERROR(IF(B2614="","",VLOOKUP(B2614,'Setup - Materials'!$A$5:$E$504,2,0)),"")</f>
        <v/>
      </c>
      <c r="E2614" s="27" t="n"/>
      <c r="F2614" s="32">
        <f>IF(OR(C2614="",E2614=""),"",C2614*E2614)</f>
        <v/>
      </c>
      <c r="G2614" s="26" t="n"/>
      <c r="H2614" s="26" t="n"/>
    </row>
    <row r="2615">
      <c r="A2615" s="31" t="n"/>
      <c r="B2615" s="26" t="n"/>
      <c r="C2615" s="27" t="n"/>
      <c r="D2615" s="28">
        <f>IFERROR(IF(B2615="","",VLOOKUP(B2615,'Setup - Materials'!$A$5:$E$504,2,0)),"")</f>
        <v/>
      </c>
      <c r="E2615" s="27" t="n"/>
      <c r="F2615" s="32">
        <f>IF(OR(C2615="",E2615=""),"",C2615*E2615)</f>
        <v/>
      </c>
      <c r="G2615" s="26" t="n"/>
      <c r="H2615" s="26" t="n"/>
    </row>
    <row r="2616">
      <c r="A2616" s="31" t="n"/>
      <c r="B2616" s="26" t="n"/>
      <c r="C2616" s="27" t="n"/>
      <c r="D2616" s="28">
        <f>IFERROR(IF(B2616="","",VLOOKUP(B2616,'Setup - Materials'!$A$5:$E$504,2,0)),"")</f>
        <v/>
      </c>
      <c r="E2616" s="27" t="n"/>
      <c r="F2616" s="32">
        <f>IF(OR(C2616="",E2616=""),"",C2616*E2616)</f>
        <v/>
      </c>
      <c r="G2616" s="26" t="n"/>
      <c r="H2616" s="26" t="n"/>
    </row>
    <row r="2617">
      <c r="A2617" s="31" t="n"/>
      <c r="B2617" s="26" t="n"/>
      <c r="C2617" s="27" t="n"/>
      <c r="D2617" s="28">
        <f>IFERROR(IF(B2617="","",VLOOKUP(B2617,'Setup - Materials'!$A$5:$E$504,2,0)),"")</f>
        <v/>
      </c>
      <c r="E2617" s="27" t="n"/>
      <c r="F2617" s="32">
        <f>IF(OR(C2617="",E2617=""),"",C2617*E2617)</f>
        <v/>
      </c>
      <c r="G2617" s="26" t="n"/>
      <c r="H2617" s="26" t="n"/>
    </row>
    <row r="2618">
      <c r="A2618" s="31" t="n"/>
      <c r="B2618" s="26" t="n"/>
      <c r="C2618" s="27" t="n"/>
      <c r="D2618" s="28">
        <f>IFERROR(IF(B2618="","",VLOOKUP(B2618,'Setup - Materials'!$A$5:$E$504,2,0)),"")</f>
        <v/>
      </c>
      <c r="E2618" s="27" t="n"/>
      <c r="F2618" s="32">
        <f>IF(OR(C2618="",E2618=""),"",C2618*E2618)</f>
        <v/>
      </c>
      <c r="G2618" s="26" t="n"/>
      <c r="H2618" s="26" t="n"/>
    </row>
    <row r="2619">
      <c r="A2619" s="31" t="n"/>
      <c r="B2619" s="26" t="n"/>
      <c r="C2619" s="27" t="n"/>
      <c r="D2619" s="28">
        <f>IFERROR(IF(B2619="","",VLOOKUP(B2619,'Setup - Materials'!$A$5:$E$504,2,0)),"")</f>
        <v/>
      </c>
      <c r="E2619" s="27" t="n"/>
      <c r="F2619" s="32">
        <f>IF(OR(C2619="",E2619=""),"",C2619*E2619)</f>
        <v/>
      </c>
      <c r="G2619" s="26" t="n"/>
      <c r="H2619" s="26" t="n"/>
    </row>
    <row r="2620">
      <c r="A2620" s="31" t="n"/>
      <c r="B2620" s="26" t="n"/>
      <c r="C2620" s="27" t="n"/>
      <c r="D2620" s="28">
        <f>IFERROR(IF(B2620="","",VLOOKUP(B2620,'Setup - Materials'!$A$5:$E$504,2,0)),"")</f>
        <v/>
      </c>
      <c r="E2620" s="27" t="n"/>
      <c r="F2620" s="32">
        <f>IF(OR(C2620="",E2620=""),"",C2620*E2620)</f>
        <v/>
      </c>
      <c r="G2620" s="26" t="n"/>
      <c r="H2620" s="26" t="n"/>
    </row>
    <row r="2621">
      <c r="A2621" s="31" t="n"/>
      <c r="B2621" s="26" t="n"/>
      <c r="C2621" s="27" t="n"/>
      <c r="D2621" s="28">
        <f>IFERROR(IF(B2621="","",VLOOKUP(B2621,'Setup - Materials'!$A$5:$E$504,2,0)),"")</f>
        <v/>
      </c>
      <c r="E2621" s="27" t="n"/>
      <c r="F2621" s="32">
        <f>IF(OR(C2621="",E2621=""),"",C2621*E2621)</f>
        <v/>
      </c>
      <c r="G2621" s="26" t="n"/>
      <c r="H2621" s="26" t="n"/>
    </row>
    <row r="2622">
      <c r="A2622" s="31" t="n"/>
      <c r="B2622" s="26" t="n"/>
      <c r="C2622" s="27" t="n"/>
      <c r="D2622" s="28">
        <f>IFERROR(IF(B2622="","",VLOOKUP(B2622,'Setup - Materials'!$A$5:$E$504,2,0)),"")</f>
        <v/>
      </c>
      <c r="E2622" s="27" t="n"/>
      <c r="F2622" s="32">
        <f>IF(OR(C2622="",E2622=""),"",C2622*E2622)</f>
        <v/>
      </c>
      <c r="G2622" s="26" t="n"/>
      <c r="H2622" s="26" t="n"/>
    </row>
    <row r="2623">
      <c r="A2623" s="31" t="n"/>
      <c r="B2623" s="26" t="n"/>
      <c r="C2623" s="27" t="n"/>
      <c r="D2623" s="28">
        <f>IFERROR(IF(B2623="","",VLOOKUP(B2623,'Setup - Materials'!$A$5:$E$504,2,0)),"")</f>
        <v/>
      </c>
      <c r="E2623" s="27" t="n"/>
      <c r="F2623" s="32">
        <f>IF(OR(C2623="",E2623=""),"",C2623*E2623)</f>
        <v/>
      </c>
      <c r="G2623" s="26" t="n"/>
      <c r="H2623" s="26" t="n"/>
    </row>
    <row r="2624">
      <c r="A2624" s="31" t="n"/>
      <c r="B2624" s="26" t="n"/>
      <c r="C2624" s="27" t="n"/>
      <c r="D2624" s="28">
        <f>IFERROR(IF(B2624="","",VLOOKUP(B2624,'Setup - Materials'!$A$5:$E$504,2,0)),"")</f>
        <v/>
      </c>
      <c r="E2624" s="27" t="n"/>
      <c r="F2624" s="32">
        <f>IF(OR(C2624="",E2624=""),"",C2624*E2624)</f>
        <v/>
      </c>
      <c r="G2624" s="26" t="n"/>
      <c r="H2624" s="26" t="n"/>
    </row>
    <row r="2625">
      <c r="A2625" s="31" t="n"/>
      <c r="B2625" s="26" t="n"/>
      <c r="C2625" s="27" t="n"/>
      <c r="D2625" s="28">
        <f>IFERROR(IF(B2625="","",VLOOKUP(B2625,'Setup - Materials'!$A$5:$E$504,2,0)),"")</f>
        <v/>
      </c>
      <c r="E2625" s="27" t="n"/>
      <c r="F2625" s="32">
        <f>IF(OR(C2625="",E2625=""),"",C2625*E2625)</f>
        <v/>
      </c>
      <c r="G2625" s="26" t="n"/>
      <c r="H2625" s="26" t="n"/>
    </row>
    <row r="2626">
      <c r="A2626" s="31" t="n"/>
      <c r="B2626" s="26" t="n"/>
      <c r="C2626" s="27" t="n"/>
      <c r="D2626" s="28">
        <f>IFERROR(IF(B2626="","",VLOOKUP(B2626,'Setup - Materials'!$A$5:$E$504,2,0)),"")</f>
        <v/>
      </c>
      <c r="E2626" s="27" t="n"/>
      <c r="F2626" s="32">
        <f>IF(OR(C2626="",E2626=""),"",C2626*E2626)</f>
        <v/>
      </c>
      <c r="G2626" s="26" t="n"/>
      <c r="H2626" s="26" t="n"/>
    </row>
    <row r="2627">
      <c r="A2627" s="31" t="n"/>
      <c r="B2627" s="26" t="n"/>
      <c r="C2627" s="27" t="n"/>
      <c r="D2627" s="28">
        <f>IFERROR(IF(B2627="","",VLOOKUP(B2627,'Setup - Materials'!$A$5:$E$504,2,0)),"")</f>
        <v/>
      </c>
      <c r="E2627" s="27" t="n"/>
      <c r="F2627" s="32">
        <f>IF(OR(C2627="",E2627=""),"",C2627*E2627)</f>
        <v/>
      </c>
      <c r="G2627" s="26" t="n"/>
      <c r="H2627" s="26" t="n"/>
    </row>
    <row r="2628">
      <c r="A2628" s="31" t="n"/>
      <c r="B2628" s="26" t="n"/>
      <c r="C2628" s="27" t="n"/>
      <c r="D2628" s="28">
        <f>IFERROR(IF(B2628="","",VLOOKUP(B2628,'Setup - Materials'!$A$5:$E$504,2,0)),"")</f>
        <v/>
      </c>
      <c r="E2628" s="27" t="n"/>
      <c r="F2628" s="32">
        <f>IF(OR(C2628="",E2628=""),"",C2628*E2628)</f>
        <v/>
      </c>
      <c r="G2628" s="26" t="n"/>
      <c r="H2628" s="26" t="n"/>
    </row>
    <row r="2629">
      <c r="A2629" s="31" t="n"/>
      <c r="B2629" s="26" t="n"/>
      <c r="C2629" s="27" t="n"/>
      <c r="D2629" s="28">
        <f>IFERROR(IF(B2629="","",VLOOKUP(B2629,'Setup - Materials'!$A$5:$E$504,2,0)),"")</f>
        <v/>
      </c>
      <c r="E2629" s="27" t="n"/>
      <c r="F2629" s="32">
        <f>IF(OR(C2629="",E2629=""),"",C2629*E2629)</f>
        <v/>
      </c>
      <c r="G2629" s="26" t="n"/>
      <c r="H2629" s="26" t="n"/>
    </row>
    <row r="2630">
      <c r="A2630" s="31" t="n"/>
      <c r="B2630" s="26" t="n"/>
      <c r="C2630" s="27" t="n"/>
      <c r="D2630" s="28">
        <f>IFERROR(IF(B2630="","",VLOOKUP(B2630,'Setup - Materials'!$A$5:$E$504,2,0)),"")</f>
        <v/>
      </c>
      <c r="E2630" s="27" t="n"/>
      <c r="F2630" s="32">
        <f>IF(OR(C2630="",E2630=""),"",C2630*E2630)</f>
        <v/>
      </c>
      <c r="G2630" s="26" t="n"/>
      <c r="H2630" s="26" t="n"/>
    </row>
    <row r="2631">
      <c r="A2631" s="31" t="n"/>
      <c r="B2631" s="26" t="n"/>
      <c r="C2631" s="27" t="n"/>
      <c r="D2631" s="28">
        <f>IFERROR(IF(B2631="","",VLOOKUP(B2631,'Setup - Materials'!$A$5:$E$504,2,0)),"")</f>
        <v/>
      </c>
      <c r="E2631" s="27" t="n"/>
      <c r="F2631" s="32">
        <f>IF(OR(C2631="",E2631=""),"",C2631*E2631)</f>
        <v/>
      </c>
      <c r="G2631" s="26" t="n"/>
      <c r="H2631" s="26" t="n"/>
    </row>
    <row r="2632">
      <c r="A2632" s="31" t="n"/>
      <c r="B2632" s="26" t="n"/>
      <c r="C2632" s="27" t="n"/>
      <c r="D2632" s="28">
        <f>IFERROR(IF(B2632="","",VLOOKUP(B2632,'Setup - Materials'!$A$5:$E$504,2,0)),"")</f>
        <v/>
      </c>
      <c r="E2632" s="27" t="n"/>
      <c r="F2632" s="32">
        <f>IF(OR(C2632="",E2632=""),"",C2632*E2632)</f>
        <v/>
      </c>
      <c r="G2632" s="26" t="n"/>
      <c r="H2632" s="26" t="n"/>
    </row>
    <row r="2633">
      <c r="A2633" s="31" t="n"/>
      <c r="B2633" s="26" t="n"/>
      <c r="C2633" s="27" t="n"/>
      <c r="D2633" s="28">
        <f>IFERROR(IF(B2633="","",VLOOKUP(B2633,'Setup - Materials'!$A$5:$E$504,2,0)),"")</f>
        <v/>
      </c>
      <c r="E2633" s="27" t="n"/>
      <c r="F2633" s="32">
        <f>IF(OR(C2633="",E2633=""),"",C2633*E2633)</f>
        <v/>
      </c>
      <c r="G2633" s="26" t="n"/>
      <c r="H2633" s="26" t="n"/>
    </row>
    <row r="2634">
      <c r="A2634" s="31" t="n"/>
      <c r="B2634" s="26" t="n"/>
      <c r="C2634" s="27" t="n"/>
      <c r="D2634" s="28">
        <f>IFERROR(IF(B2634="","",VLOOKUP(B2634,'Setup - Materials'!$A$5:$E$504,2,0)),"")</f>
        <v/>
      </c>
      <c r="E2634" s="27" t="n"/>
      <c r="F2634" s="32">
        <f>IF(OR(C2634="",E2634=""),"",C2634*E2634)</f>
        <v/>
      </c>
      <c r="G2634" s="26" t="n"/>
      <c r="H2634" s="26" t="n"/>
    </row>
    <row r="2635">
      <c r="A2635" s="31" t="n"/>
      <c r="B2635" s="26" t="n"/>
      <c r="C2635" s="27" t="n"/>
      <c r="D2635" s="28">
        <f>IFERROR(IF(B2635="","",VLOOKUP(B2635,'Setup - Materials'!$A$5:$E$504,2,0)),"")</f>
        <v/>
      </c>
      <c r="E2635" s="27" t="n"/>
      <c r="F2635" s="32">
        <f>IF(OR(C2635="",E2635=""),"",C2635*E2635)</f>
        <v/>
      </c>
      <c r="G2635" s="26" t="n"/>
      <c r="H2635" s="26" t="n"/>
    </row>
    <row r="2636">
      <c r="A2636" s="31" t="n"/>
      <c r="B2636" s="26" t="n"/>
      <c r="C2636" s="27" t="n"/>
      <c r="D2636" s="28">
        <f>IFERROR(IF(B2636="","",VLOOKUP(B2636,'Setup - Materials'!$A$5:$E$504,2,0)),"")</f>
        <v/>
      </c>
      <c r="E2636" s="27" t="n"/>
      <c r="F2636" s="32">
        <f>IF(OR(C2636="",E2636=""),"",C2636*E2636)</f>
        <v/>
      </c>
      <c r="G2636" s="26" t="n"/>
      <c r="H2636" s="26" t="n"/>
    </row>
    <row r="2637">
      <c r="A2637" s="31" t="n"/>
      <c r="B2637" s="26" t="n"/>
      <c r="C2637" s="27" t="n"/>
      <c r="D2637" s="28">
        <f>IFERROR(IF(B2637="","",VLOOKUP(B2637,'Setup - Materials'!$A$5:$E$504,2,0)),"")</f>
        <v/>
      </c>
      <c r="E2637" s="27" t="n"/>
      <c r="F2637" s="32">
        <f>IF(OR(C2637="",E2637=""),"",C2637*E2637)</f>
        <v/>
      </c>
      <c r="G2637" s="26" t="n"/>
      <c r="H2637" s="26" t="n"/>
    </row>
    <row r="2638">
      <c r="A2638" s="31" t="n"/>
      <c r="B2638" s="26" t="n"/>
      <c r="C2638" s="27" t="n"/>
      <c r="D2638" s="28">
        <f>IFERROR(IF(B2638="","",VLOOKUP(B2638,'Setup - Materials'!$A$5:$E$504,2,0)),"")</f>
        <v/>
      </c>
      <c r="E2638" s="27" t="n"/>
      <c r="F2638" s="32">
        <f>IF(OR(C2638="",E2638=""),"",C2638*E2638)</f>
        <v/>
      </c>
      <c r="G2638" s="26" t="n"/>
      <c r="H2638" s="26" t="n"/>
    </row>
    <row r="2639">
      <c r="A2639" s="31" t="n"/>
      <c r="B2639" s="26" t="n"/>
      <c r="C2639" s="27" t="n"/>
      <c r="D2639" s="28">
        <f>IFERROR(IF(B2639="","",VLOOKUP(B2639,'Setup - Materials'!$A$5:$E$504,2,0)),"")</f>
        <v/>
      </c>
      <c r="E2639" s="27" t="n"/>
      <c r="F2639" s="32">
        <f>IF(OR(C2639="",E2639=""),"",C2639*E2639)</f>
        <v/>
      </c>
      <c r="G2639" s="26" t="n"/>
      <c r="H2639" s="26" t="n"/>
    </row>
    <row r="2640">
      <c r="A2640" s="31" t="n"/>
      <c r="B2640" s="26" t="n"/>
      <c r="C2640" s="27" t="n"/>
      <c r="D2640" s="28">
        <f>IFERROR(IF(B2640="","",VLOOKUP(B2640,'Setup - Materials'!$A$5:$E$504,2,0)),"")</f>
        <v/>
      </c>
      <c r="E2640" s="27" t="n"/>
      <c r="F2640" s="32">
        <f>IF(OR(C2640="",E2640=""),"",C2640*E2640)</f>
        <v/>
      </c>
      <c r="G2640" s="26" t="n"/>
      <c r="H2640" s="26" t="n"/>
    </row>
    <row r="2641">
      <c r="A2641" s="31" t="n"/>
      <c r="B2641" s="26" t="n"/>
      <c r="C2641" s="27" t="n"/>
      <c r="D2641" s="28">
        <f>IFERROR(IF(B2641="","",VLOOKUP(B2641,'Setup - Materials'!$A$5:$E$504,2,0)),"")</f>
        <v/>
      </c>
      <c r="E2641" s="27" t="n"/>
      <c r="F2641" s="32">
        <f>IF(OR(C2641="",E2641=""),"",C2641*E2641)</f>
        <v/>
      </c>
      <c r="G2641" s="26" t="n"/>
      <c r="H2641" s="26" t="n"/>
    </row>
    <row r="2642">
      <c r="A2642" s="31" t="n"/>
      <c r="B2642" s="26" t="n"/>
      <c r="C2642" s="27" t="n"/>
      <c r="D2642" s="28">
        <f>IFERROR(IF(B2642="","",VLOOKUP(B2642,'Setup - Materials'!$A$5:$E$504,2,0)),"")</f>
        <v/>
      </c>
      <c r="E2642" s="27" t="n"/>
      <c r="F2642" s="32">
        <f>IF(OR(C2642="",E2642=""),"",C2642*E2642)</f>
        <v/>
      </c>
      <c r="G2642" s="26" t="n"/>
      <c r="H2642" s="26" t="n"/>
    </row>
    <row r="2643">
      <c r="A2643" s="31" t="n"/>
      <c r="B2643" s="26" t="n"/>
      <c r="C2643" s="27" t="n"/>
      <c r="D2643" s="28">
        <f>IFERROR(IF(B2643="","",VLOOKUP(B2643,'Setup - Materials'!$A$5:$E$504,2,0)),"")</f>
        <v/>
      </c>
      <c r="E2643" s="27" t="n"/>
      <c r="F2643" s="32">
        <f>IF(OR(C2643="",E2643=""),"",C2643*E2643)</f>
        <v/>
      </c>
      <c r="G2643" s="26" t="n"/>
      <c r="H2643" s="26" t="n"/>
    </row>
    <row r="2644">
      <c r="A2644" s="31" t="n"/>
      <c r="B2644" s="26" t="n"/>
      <c r="C2644" s="27" t="n"/>
      <c r="D2644" s="28">
        <f>IFERROR(IF(B2644="","",VLOOKUP(B2644,'Setup - Materials'!$A$5:$E$504,2,0)),"")</f>
        <v/>
      </c>
      <c r="E2644" s="27" t="n"/>
      <c r="F2644" s="32">
        <f>IF(OR(C2644="",E2644=""),"",C2644*E2644)</f>
        <v/>
      </c>
      <c r="G2644" s="26" t="n"/>
      <c r="H2644" s="26" t="n"/>
    </row>
    <row r="2645">
      <c r="A2645" s="31" t="n"/>
      <c r="B2645" s="26" t="n"/>
      <c r="C2645" s="27" t="n"/>
      <c r="D2645" s="28">
        <f>IFERROR(IF(B2645="","",VLOOKUP(B2645,'Setup - Materials'!$A$5:$E$504,2,0)),"")</f>
        <v/>
      </c>
      <c r="E2645" s="27" t="n"/>
      <c r="F2645" s="32">
        <f>IF(OR(C2645="",E2645=""),"",C2645*E2645)</f>
        <v/>
      </c>
      <c r="G2645" s="26" t="n"/>
      <c r="H2645" s="26" t="n"/>
    </row>
    <row r="2646">
      <c r="A2646" s="31" t="n"/>
      <c r="B2646" s="26" t="n"/>
      <c r="C2646" s="27" t="n"/>
      <c r="D2646" s="28">
        <f>IFERROR(IF(B2646="","",VLOOKUP(B2646,'Setup - Materials'!$A$5:$E$504,2,0)),"")</f>
        <v/>
      </c>
      <c r="E2646" s="27" t="n"/>
      <c r="F2646" s="32">
        <f>IF(OR(C2646="",E2646=""),"",C2646*E2646)</f>
        <v/>
      </c>
      <c r="G2646" s="26" t="n"/>
      <c r="H2646" s="26" t="n"/>
    </row>
    <row r="2647">
      <c r="A2647" s="31" t="n"/>
      <c r="B2647" s="26" t="n"/>
      <c r="C2647" s="27" t="n"/>
      <c r="D2647" s="28">
        <f>IFERROR(IF(B2647="","",VLOOKUP(B2647,'Setup - Materials'!$A$5:$E$504,2,0)),"")</f>
        <v/>
      </c>
      <c r="E2647" s="27" t="n"/>
      <c r="F2647" s="32">
        <f>IF(OR(C2647="",E2647=""),"",C2647*E2647)</f>
        <v/>
      </c>
      <c r="G2647" s="26" t="n"/>
      <c r="H2647" s="26" t="n"/>
    </row>
    <row r="2648">
      <c r="A2648" s="31" t="n"/>
      <c r="B2648" s="26" t="n"/>
      <c r="C2648" s="27" t="n"/>
      <c r="D2648" s="28">
        <f>IFERROR(IF(B2648="","",VLOOKUP(B2648,'Setup - Materials'!$A$5:$E$504,2,0)),"")</f>
        <v/>
      </c>
      <c r="E2648" s="27" t="n"/>
      <c r="F2648" s="32">
        <f>IF(OR(C2648="",E2648=""),"",C2648*E2648)</f>
        <v/>
      </c>
      <c r="G2648" s="26" t="n"/>
      <c r="H2648" s="26" t="n"/>
    </row>
    <row r="2649">
      <c r="A2649" s="31" t="n"/>
      <c r="B2649" s="26" t="n"/>
      <c r="C2649" s="27" t="n"/>
      <c r="D2649" s="28">
        <f>IFERROR(IF(B2649="","",VLOOKUP(B2649,'Setup - Materials'!$A$5:$E$504,2,0)),"")</f>
        <v/>
      </c>
      <c r="E2649" s="27" t="n"/>
      <c r="F2649" s="32">
        <f>IF(OR(C2649="",E2649=""),"",C2649*E2649)</f>
        <v/>
      </c>
      <c r="G2649" s="26" t="n"/>
      <c r="H2649" s="26" t="n"/>
    </row>
    <row r="2650">
      <c r="A2650" s="31" t="n"/>
      <c r="B2650" s="26" t="n"/>
      <c r="C2650" s="27" t="n"/>
      <c r="D2650" s="28">
        <f>IFERROR(IF(B2650="","",VLOOKUP(B2650,'Setup - Materials'!$A$5:$E$504,2,0)),"")</f>
        <v/>
      </c>
      <c r="E2650" s="27" t="n"/>
      <c r="F2650" s="32">
        <f>IF(OR(C2650="",E2650=""),"",C2650*E2650)</f>
        <v/>
      </c>
      <c r="G2650" s="26" t="n"/>
      <c r="H2650" s="26" t="n"/>
    </row>
    <row r="2651">
      <c r="A2651" s="31" t="n"/>
      <c r="B2651" s="26" t="n"/>
      <c r="C2651" s="27" t="n"/>
      <c r="D2651" s="28">
        <f>IFERROR(IF(B2651="","",VLOOKUP(B2651,'Setup - Materials'!$A$5:$E$504,2,0)),"")</f>
        <v/>
      </c>
      <c r="E2651" s="27" t="n"/>
      <c r="F2651" s="32">
        <f>IF(OR(C2651="",E2651=""),"",C2651*E2651)</f>
        <v/>
      </c>
      <c r="G2651" s="26" t="n"/>
      <c r="H2651" s="26" t="n"/>
    </row>
    <row r="2652">
      <c r="A2652" s="31" t="n"/>
      <c r="B2652" s="26" t="n"/>
      <c r="C2652" s="27" t="n"/>
      <c r="D2652" s="28">
        <f>IFERROR(IF(B2652="","",VLOOKUP(B2652,'Setup - Materials'!$A$5:$E$504,2,0)),"")</f>
        <v/>
      </c>
      <c r="E2652" s="27" t="n"/>
      <c r="F2652" s="32">
        <f>IF(OR(C2652="",E2652=""),"",C2652*E2652)</f>
        <v/>
      </c>
      <c r="G2652" s="26" t="n"/>
      <c r="H2652" s="26" t="n"/>
    </row>
    <row r="2653">
      <c r="A2653" s="31" t="n"/>
      <c r="B2653" s="26" t="n"/>
      <c r="C2653" s="27" t="n"/>
      <c r="D2653" s="28">
        <f>IFERROR(IF(B2653="","",VLOOKUP(B2653,'Setup - Materials'!$A$5:$E$504,2,0)),"")</f>
        <v/>
      </c>
      <c r="E2653" s="27" t="n"/>
      <c r="F2653" s="32">
        <f>IF(OR(C2653="",E2653=""),"",C2653*E2653)</f>
        <v/>
      </c>
      <c r="G2653" s="26" t="n"/>
      <c r="H2653" s="26" t="n"/>
    </row>
    <row r="2654">
      <c r="A2654" s="31" t="n"/>
      <c r="B2654" s="26" t="n"/>
      <c r="C2654" s="27" t="n"/>
      <c r="D2654" s="28">
        <f>IFERROR(IF(B2654="","",VLOOKUP(B2654,'Setup - Materials'!$A$5:$E$504,2,0)),"")</f>
        <v/>
      </c>
      <c r="E2654" s="27" t="n"/>
      <c r="F2654" s="32">
        <f>IF(OR(C2654="",E2654=""),"",C2654*E2654)</f>
        <v/>
      </c>
      <c r="G2654" s="26" t="n"/>
      <c r="H2654" s="26" t="n"/>
    </row>
    <row r="2655">
      <c r="A2655" s="31" t="n"/>
      <c r="B2655" s="26" t="n"/>
      <c r="C2655" s="27" t="n"/>
      <c r="D2655" s="28">
        <f>IFERROR(IF(B2655="","",VLOOKUP(B2655,'Setup - Materials'!$A$5:$E$504,2,0)),"")</f>
        <v/>
      </c>
      <c r="E2655" s="27" t="n"/>
      <c r="F2655" s="32">
        <f>IF(OR(C2655="",E2655=""),"",C2655*E2655)</f>
        <v/>
      </c>
      <c r="G2655" s="26" t="n"/>
      <c r="H2655" s="26" t="n"/>
    </row>
    <row r="2656">
      <c r="A2656" s="31" t="n"/>
      <c r="B2656" s="26" t="n"/>
      <c r="C2656" s="27" t="n"/>
      <c r="D2656" s="28">
        <f>IFERROR(IF(B2656="","",VLOOKUP(B2656,'Setup - Materials'!$A$5:$E$504,2,0)),"")</f>
        <v/>
      </c>
      <c r="E2656" s="27" t="n"/>
      <c r="F2656" s="32">
        <f>IF(OR(C2656="",E2656=""),"",C2656*E2656)</f>
        <v/>
      </c>
      <c r="G2656" s="26" t="n"/>
      <c r="H2656" s="26" t="n"/>
    </row>
    <row r="2657">
      <c r="A2657" s="31" t="n"/>
      <c r="B2657" s="26" t="n"/>
      <c r="C2657" s="27" t="n"/>
      <c r="D2657" s="28">
        <f>IFERROR(IF(B2657="","",VLOOKUP(B2657,'Setup - Materials'!$A$5:$E$504,2,0)),"")</f>
        <v/>
      </c>
      <c r="E2657" s="27" t="n"/>
      <c r="F2657" s="32">
        <f>IF(OR(C2657="",E2657=""),"",C2657*E2657)</f>
        <v/>
      </c>
      <c r="G2657" s="26" t="n"/>
      <c r="H2657" s="26" t="n"/>
    </row>
    <row r="2658">
      <c r="A2658" s="31" t="n"/>
      <c r="B2658" s="26" t="n"/>
      <c r="C2658" s="27" t="n"/>
      <c r="D2658" s="28">
        <f>IFERROR(IF(B2658="","",VLOOKUP(B2658,'Setup - Materials'!$A$5:$E$504,2,0)),"")</f>
        <v/>
      </c>
      <c r="E2658" s="27" t="n"/>
      <c r="F2658" s="32">
        <f>IF(OR(C2658="",E2658=""),"",C2658*E2658)</f>
        <v/>
      </c>
      <c r="G2658" s="26" t="n"/>
      <c r="H2658" s="26" t="n"/>
    </row>
    <row r="2659">
      <c r="A2659" s="31" t="n"/>
      <c r="B2659" s="26" t="n"/>
      <c r="C2659" s="27" t="n"/>
      <c r="D2659" s="28">
        <f>IFERROR(IF(B2659="","",VLOOKUP(B2659,'Setup - Materials'!$A$5:$E$504,2,0)),"")</f>
        <v/>
      </c>
      <c r="E2659" s="27" t="n"/>
      <c r="F2659" s="32">
        <f>IF(OR(C2659="",E2659=""),"",C2659*E2659)</f>
        <v/>
      </c>
      <c r="G2659" s="26" t="n"/>
      <c r="H2659" s="26" t="n"/>
    </row>
    <row r="2660">
      <c r="A2660" s="31" t="n"/>
      <c r="B2660" s="26" t="n"/>
      <c r="C2660" s="27" t="n"/>
      <c r="D2660" s="28">
        <f>IFERROR(IF(B2660="","",VLOOKUP(B2660,'Setup - Materials'!$A$5:$E$504,2,0)),"")</f>
        <v/>
      </c>
      <c r="E2660" s="27" t="n"/>
      <c r="F2660" s="32">
        <f>IF(OR(C2660="",E2660=""),"",C2660*E2660)</f>
        <v/>
      </c>
      <c r="G2660" s="26" t="n"/>
      <c r="H2660" s="26" t="n"/>
    </row>
    <row r="2661">
      <c r="A2661" s="31" t="n"/>
      <c r="B2661" s="26" t="n"/>
      <c r="C2661" s="27" t="n"/>
      <c r="D2661" s="28">
        <f>IFERROR(IF(B2661="","",VLOOKUP(B2661,'Setup - Materials'!$A$5:$E$504,2,0)),"")</f>
        <v/>
      </c>
      <c r="E2661" s="27" t="n"/>
      <c r="F2661" s="32">
        <f>IF(OR(C2661="",E2661=""),"",C2661*E2661)</f>
        <v/>
      </c>
      <c r="G2661" s="26" t="n"/>
      <c r="H2661" s="26" t="n"/>
    </row>
    <row r="2662">
      <c r="A2662" s="31" t="n"/>
      <c r="B2662" s="26" t="n"/>
      <c r="C2662" s="27" t="n"/>
      <c r="D2662" s="28">
        <f>IFERROR(IF(B2662="","",VLOOKUP(B2662,'Setup - Materials'!$A$5:$E$504,2,0)),"")</f>
        <v/>
      </c>
      <c r="E2662" s="27" t="n"/>
      <c r="F2662" s="32">
        <f>IF(OR(C2662="",E2662=""),"",C2662*E2662)</f>
        <v/>
      </c>
      <c r="G2662" s="26" t="n"/>
      <c r="H2662" s="26" t="n"/>
    </row>
    <row r="2663">
      <c r="A2663" s="31" t="n"/>
      <c r="B2663" s="26" t="n"/>
      <c r="C2663" s="27" t="n"/>
      <c r="D2663" s="28">
        <f>IFERROR(IF(B2663="","",VLOOKUP(B2663,'Setup - Materials'!$A$5:$E$504,2,0)),"")</f>
        <v/>
      </c>
      <c r="E2663" s="27" t="n"/>
      <c r="F2663" s="32">
        <f>IF(OR(C2663="",E2663=""),"",C2663*E2663)</f>
        <v/>
      </c>
      <c r="G2663" s="26" t="n"/>
      <c r="H2663" s="26" t="n"/>
    </row>
    <row r="2664">
      <c r="A2664" s="31" t="n"/>
      <c r="B2664" s="26" t="n"/>
      <c r="C2664" s="27" t="n"/>
      <c r="D2664" s="28">
        <f>IFERROR(IF(B2664="","",VLOOKUP(B2664,'Setup - Materials'!$A$5:$E$504,2,0)),"")</f>
        <v/>
      </c>
      <c r="E2664" s="27" t="n"/>
      <c r="F2664" s="32">
        <f>IF(OR(C2664="",E2664=""),"",C2664*E2664)</f>
        <v/>
      </c>
      <c r="G2664" s="26" t="n"/>
      <c r="H2664" s="26" t="n"/>
    </row>
    <row r="2665">
      <c r="A2665" s="31" t="n"/>
      <c r="B2665" s="26" t="n"/>
      <c r="C2665" s="27" t="n"/>
      <c r="D2665" s="28">
        <f>IFERROR(IF(B2665="","",VLOOKUP(B2665,'Setup - Materials'!$A$5:$E$504,2,0)),"")</f>
        <v/>
      </c>
      <c r="E2665" s="27" t="n"/>
      <c r="F2665" s="32">
        <f>IF(OR(C2665="",E2665=""),"",C2665*E2665)</f>
        <v/>
      </c>
      <c r="G2665" s="26" t="n"/>
      <c r="H2665" s="26" t="n"/>
    </row>
    <row r="2666">
      <c r="A2666" s="31" t="n"/>
      <c r="B2666" s="26" t="n"/>
      <c r="C2666" s="27" t="n"/>
      <c r="D2666" s="28">
        <f>IFERROR(IF(B2666="","",VLOOKUP(B2666,'Setup - Materials'!$A$5:$E$504,2,0)),"")</f>
        <v/>
      </c>
      <c r="E2666" s="27" t="n"/>
      <c r="F2666" s="32">
        <f>IF(OR(C2666="",E2666=""),"",C2666*E2666)</f>
        <v/>
      </c>
      <c r="G2666" s="26" t="n"/>
      <c r="H2666" s="26" t="n"/>
    </row>
    <row r="2667">
      <c r="A2667" s="31" t="n"/>
      <c r="B2667" s="26" t="n"/>
      <c r="C2667" s="27" t="n"/>
      <c r="D2667" s="28">
        <f>IFERROR(IF(B2667="","",VLOOKUP(B2667,'Setup - Materials'!$A$5:$E$504,2,0)),"")</f>
        <v/>
      </c>
      <c r="E2667" s="27" t="n"/>
      <c r="F2667" s="32">
        <f>IF(OR(C2667="",E2667=""),"",C2667*E2667)</f>
        <v/>
      </c>
      <c r="G2667" s="26" t="n"/>
      <c r="H2667" s="26" t="n"/>
    </row>
    <row r="2668">
      <c r="A2668" s="31" t="n"/>
      <c r="B2668" s="26" t="n"/>
      <c r="C2668" s="27" t="n"/>
      <c r="D2668" s="28">
        <f>IFERROR(IF(B2668="","",VLOOKUP(B2668,'Setup - Materials'!$A$5:$E$504,2,0)),"")</f>
        <v/>
      </c>
      <c r="E2668" s="27" t="n"/>
      <c r="F2668" s="32">
        <f>IF(OR(C2668="",E2668=""),"",C2668*E2668)</f>
        <v/>
      </c>
      <c r="G2668" s="26" t="n"/>
      <c r="H2668" s="26" t="n"/>
    </row>
    <row r="2669">
      <c r="A2669" s="31" t="n"/>
      <c r="B2669" s="26" t="n"/>
      <c r="C2669" s="27" t="n"/>
      <c r="D2669" s="28">
        <f>IFERROR(IF(B2669="","",VLOOKUP(B2669,'Setup - Materials'!$A$5:$E$504,2,0)),"")</f>
        <v/>
      </c>
      <c r="E2669" s="27" t="n"/>
      <c r="F2669" s="32">
        <f>IF(OR(C2669="",E2669=""),"",C2669*E2669)</f>
        <v/>
      </c>
      <c r="G2669" s="26" t="n"/>
      <c r="H2669" s="26" t="n"/>
    </row>
    <row r="2670">
      <c r="A2670" s="31" t="n"/>
      <c r="B2670" s="26" t="n"/>
      <c r="C2670" s="27" t="n"/>
      <c r="D2670" s="28">
        <f>IFERROR(IF(B2670="","",VLOOKUP(B2670,'Setup - Materials'!$A$5:$E$504,2,0)),"")</f>
        <v/>
      </c>
      <c r="E2670" s="27" t="n"/>
      <c r="F2670" s="32">
        <f>IF(OR(C2670="",E2670=""),"",C2670*E2670)</f>
        <v/>
      </c>
      <c r="G2670" s="26" t="n"/>
      <c r="H2670" s="26" t="n"/>
    </row>
    <row r="2671">
      <c r="A2671" s="31" t="n"/>
      <c r="B2671" s="26" t="n"/>
      <c r="C2671" s="27" t="n"/>
      <c r="D2671" s="28">
        <f>IFERROR(IF(B2671="","",VLOOKUP(B2671,'Setup - Materials'!$A$5:$E$504,2,0)),"")</f>
        <v/>
      </c>
      <c r="E2671" s="27" t="n"/>
      <c r="F2671" s="32">
        <f>IF(OR(C2671="",E2671=""),"",C2671*E2671)</f>
        <v/>
      </c>
      <c r="G2671" s="26" t="n"/>
      <c r="H2671" s="26" t="n"/>
    </row>
    <row r="2672">
      <c r="A2672" s="31" t="n"/>
      <c r="B2672" s="26" t="n"/>
      <c r="C2672" s="27" t="n"/>
      <c r="D2672" s="28">
        <f>IFERROR(IF(B2672="","",VLOOKUP(B2672,'Setup - Materials'!$A$5:$E$504,2,0)),"")</f>
        <v/>
      </c>
      <c r="E2672" s="27" t="n"/>
      <c r="F2672" s="32">
        <f>IF(OR(C2672="",E2672=""),"",C2672*E2672)</f>
        <v/>
      </c>
      <c r="G2672" s="26" t="n"/>
      <c r="H2672" s="26" t="n"/>
    </row>
    <row r="2673">
      <c r="A2673" s="31" t="n"/>
      <c r="B2673" s="26" t="n"/>
      <c r="C2673" s="27" t="n"/>
      <c r="D2673" s="28">
        <f>IFERROR(IF(B2673="","",VLOOKUP(B2673,'Setup - Materials'!$A$5:$E$504,2,0)),"")</f>
        <v/>
      </c>
      <c r="E2673" s="27" t="n"/>
      <c r="F2673" s="32">
        <f>IF(OR(C2673="",E2673=""),"",C2673*E2673)</f>
        <v/>
      </c>
      <c r="G2673" s="26" t="n"/>
      <c r="H2673" s="26" t="n"/>
    </row>
    <row r="2674">
      <c r="A2674" s="31" t="n"/>
      <c r="B2674" s="26" t="n"/>
      <c r="C2674" s="27" t="n"/>
      <c r="D2674" s="28">
        <f>IFERROR(IF(B2674="","",VLOOKUP(B2674,'Setup - Materials'!$A$5:$E$504,2,0)),"")</f>
        <v/>
      </c>
      <c r="E2674" s="27" t="n"/>
      <c r="F2674" s="32">
        <f>IF(OR(C2674="",E2674=""),"",C2674*E2674)</f>
        <v/>
      </c>
      <c r="G2674" s="26" t="n"/>
      <c r="H2674" s="26" t="n"/>
    </row>
    <row r="2675">
      <c r="A2675" s="31" t="n"/>
      <c r="B2675" s="26" t="n"/>
      <c r="C2675" s="27" t="n"/>
      <c r="D2675" s="28">
        <f>IFERROR(IF(B2675="","",VLOOKUP(B2675,'Setup - Materials'!$A$5:$E$504,2,0)),"")</f>
        <v/>
      </c>
      <c r="E2675" s="27" t="n"/>
      <c r="F2675" s="32">
        <f>IF(OR(C2675="",E2675=""),"",C2675*E2675)</f>
        <v/>
      </c>
      <c r="G2675" s="26" t="n"/>
      <c r="H2675" s="26" t="n"/>
    </row>
    <row r="2676">
      <c r="A2676" s="31" t="n"/>
      <c r="B2676" s="26" t="n"/>
      <c r="C2676" s="27" t="n"/>
      <c r="D2676" s="28">
        <f>IFERROR(IF(B2676="","",VLOOKUP(B2676,'Setup - Materials'!$A$5:$E$504,2,0)),"")</f>
        <v/>
      </c>
      <c r="E2676" s="27" t="n"/>
      <c r="F2676" s="32">
        <f>IF(OR(C2676="",E2676=""),"",C2676*E2676)</f>
        <v/>
      </c>
      <c r="G2676" s="26" t="n"/>
      <c r="H2676" s="26" t="n"/>
    </row>
    <row r="2677">
      <c r="A2677" s="31" t="n"/>
      <c r="B2677" s="26" t="n"/>
      <c r="C2677" s="27" t="n"/>
      <c r="D2677" s="28">
        <f>IFERROR(IF(B2677="","",VLOOKUP(B2677,'Setup - Materials'!$A$5:$E$504,2,0)),"")</f>
        <v/>
      </c>
      <c r="E2677" s="27" t="n"/>
      <c r="F2677" s="32">
        <f>IF(OR(C2677="",E2677=""),"",C2677*E2677)</f>
        <v/>
      </c>
      <c r="G2677" s="26" t="n"/>
      <c r="H2677" s="26" t="n"/>
    </row>
    <row r="2678">
      <c r="A2678" s="31" t="n"/>
      <c r="B2678" s="26" t="n"/>
      <c r="C2678" s="27" t="n"/>
      <c r="D2678" s="28">
        <f>IFERROR(IF(B2678="","",VLOOKUP(B2678,'Setup - Materials'!$A$5:$E$504,2,0)),"")</f>
        <v/>
      </c>
      <c r="E2678" s="27" t="n"/>
      <c r="F2678" s="32">
        <f>IF(OR(C2678="",E2678=""),"",C2678*E2678)</f>
        <v/>
      </c>
      <c r="G2678" s="26" t="n"/>
      <c r="H2678" s="26" t="n"/>
    </row>
    <row r="2679">
      <c r="A2679" s="31" t="n"/>
      <c r="B2679" s="26" t="n"/>
      <c r="C2679" s="27" t="n"/>
      <c r="D2679" s="28">
        <f>IFERROR(IF(B2679="","",VLOOKUP(B2679,'Setup - Materials'!$A$5:$E$504,2,0)),"")</f>
        <v/>
      </c>
      <c r="E2679" s="27" t="n"/>
      <c r="F2679" s="32">
        <f>IF(OR(C2679="",E2679=""),"",C2679*E2679)</f>
        <v/>
      </c>
      <c r="G2679" s="26" t="n"/>
      <c r="H2679" s="26" t="n"/>
    </row>
    <row r="2680">
      <c r="A2680" s="31" t="n"/>
      <c r="B2680" s="26" t="n"/>
      <c r="C2680" s="27" t="n"/>
      <c r="D2680" s="28">
        <f>IFERROR(IF(B2680="","",VLOOKUP(B2680,'Setup - Materials'!$A$5:$E$504,2,0)),"")</f>
        <v/>
      </c>
      <c r="E2680" s="27" t="n"/>
      <c r="F2680" s="32">
        <f>IF(OR(C2680="",E2680=""),"",C2680*E2680)</f>
        <v/>
      </c>
      <c r="G2680" s="26" t="n"/>
      <c r="H2680" s="26" t="n"/>
    </row>
    <row r="2681">
      <c r="A2681" s="31" t="n"/>
      <c r="B2681" s="26" t="n"/>
      <c r="C2681" s="27" t="n"/>
      <c r="D2681" s="28">
        <f>IFERROR(IF(B2681="","",VLOOKUP(B2681,'Setup - Materials'!$A$5:$E$504,2,0)),"")</f>
        <v/>
      </c>
      <c r="E2681" s="27" t="n"/>
      <c r="F2681" s="32">
        <f>IF(OR(C2681="",E2681=""),"",C2681*E2681)</f>
        <v/>
      </c>
      <c r="G2681" s="26" t="n"/>
      <c r="H2681" s="26" t="n"/>
    </row>
    <row r="2682">
      <c r="A2682" s="31" t="n"/>
      <c r="B2682" s="26" t="n"/>
      <c r="C2682" s="27" t="n"/>
      <c r="D2682" s="28">
        <f>IFERROR(IF(B2682="","",VLOOKUP(B2682,'Setup - Materials'!$A$5:$E$504,2,0)),"")</f>
        <v/>
      </c>
      <c r="E2682" s="27" t="n"/>
      <c r="F2682" s="32">
        <f>IF(OR(C2682="",E2682=""),"",C2682*E2682)</f>
        <v/>
      </c>
      <c r="G2682" s="26" t="n"/>
      <c r="H2682" s="26" t="n"/>
    </row>
    <row r="2683">
      <c r="A2683" s="31" t="n"/>
      <c r="B2683" s="26" t="n"/>
      <c r="C2683" s="27" t="n"/>
      <c r="D2683" s="28">
        <f>IFERROR(IF(B2683="","",VLOOKUP(B2683,'Setup - Materials'!$A$5:$E$504,2,0)),"")</f>
        <v/>
      </c>
      <c r="E2683" s="27" t="n"/>
      <c r="F2683" s="32">
        <f>IF(OR(C2683="",E2683=""),"",C2683*E2683)</f>
        <v/>
      </c>
      <c r="G2683" s="26" t="n"/>
      <c r="H2683" s="26" t="n"/>
    </row>
    <row r="2684">
      <c r="A2684" s="31" t="n"/>
      <c r="B2684" s="26" t="n"/>
      <c r="C2684" s="27" t="n"/>
      <c r="D2684" s="28">
        <f>IFERROR(IF(B2684="","",VLOOKUP(B2684,'Setup - Materials'!$A$5:$E$504,2,0)),"")</f>
        <v/>
      </c>
      <c r="E2684" s="27" t="n"/>
      <c r="F2684" s="32">
        <f>IF(OR(C2684="",E2684=""),"",C2684*E2684)</f>
        <v/>
      </c>
      <c r="G2684" s="26" t="n"/>
      <c r="H2684" s="26" t="n"/>
    </row>
    <row r="2685">
      <c r="A2685" s="31" t="n"/>
      <c r="B2685" s="26" t="n"/>
      <c r="C2685" s="27" t="n"/>
      <c r="D2685" s="28">
        <f>IFERROR(IF(B2685="","",VLOOKUP(B2685,'Setup - Materials'!$A$5:$E$504,2,0)),"")</f>
        <v/>
      </c>
      <c r="E2685" s="27" t="n"/>
      <c r="F2685" s="32">
        <f>IF(OR(C2685="",E2685=""),"",C2685*E2685)</f>
        <v/>
      </c>
      <c r="G2685" s="26" t="n"/>
      <c r="H2685" s="26" t="n"/>
    </row>
    <row r="2686">
      <c r="A2686" s="31" t="n"/>
      <c r="B2686" s="26" t="n"/>
      <c r="C2686" s="27" t="n"/>
      <c r="D2686" s="28">
        <f>IFERROR(IF(B2686="","",VLOOKUP(B2686,'Setup - Materials'!$A$5:$E$504,2,0)),"")</f>
        <v/>
      </c>
      <c r="E2686" s="27" t="n"/>
      <c r="F2686" s="32">
        <f>IF(OR(C2686="",E2686=""),"",C2686*E2686)</f>
        <v/>
      </c>
      <c r="G2686" s="26" t="n"/>
      <c r="H2686" s="26" t="n"/>
    </row>
    <row r="2687">
      <c r="A2687" s="31" t="n"/>
      <c r="B2687" s="26" t="n"/>
      <c r="C2687" s="27" t="n"/>
      <c r="D2687" s="28">
        <f>IFERROR(IF(B2687="","",VLOOKUP(B2687,'Setup - Materials'!$A$5:$E$504,2,0)),"")</f>
        <v/>
      </c>
      <c r="E2687" s="27" t="n"/>
      <c r="F2687" s="32">
        <f>IF(OR(C2687="",E2687=""),"",C2687*E2687)</f>
        <v/>
      </c>
      <c r="G2687" s="26" t="n"/>
      <c r="H2687" s="26" t="n"/>
    </row>
    <row r="2688">
      <c r="A2688" s="31" t="n"/>
      <c r="B2688" s="26" t="n"/>
      <c r="C2688" s="27" t="n"/>
      <c r="D2688" s="28">
        <f>IFERROR(IF(B2688="","",VLOOKUP(B2688,'Setup - Materials'!$A$5:$E$504,2,0)),"")</f>
        <v/>
      </c>
      <c r="E2688" s="27" t="n"/>
      <c r="F2688" s="32">
        <f>IF(OR(C2688="",E2688=""),"",C2688*E2688)</f>
        <v/>
      </c>
      <c r="G2688" s="26" t="n"/>
      <c r="H2688" s="26" t="n"/>
    </row>
    <row r="2689">
      <c r="A2689" s="31" t="n"/>
      <c r="B2689" s="26" t="n"/>
      <c r="C2689" s="27" t="n"/>
      <c r="D2689" s="28">
        <f>IFERROR(IF(B2689="","",VLOOKUP(B2689,'Setup - Materials'!$A$5:$E$504,2,0)),"")</f>
        <v/>
      </c>
      <c r="E2689" s="27" t="n"/>
      <c r="F2689" s="32">
        <f>IF(OR(C2689="",E2689=""),"",C2689*E2689)</f>
        <v/>
      </c>
      <c r="G2689" s="26" t="n"/>
      <c r="H2689" s="26" t="n"/>
    </row>
    <row r="2690">
      <c r="A2690" s="31" t="n"/>
      <c r="B2690" s="26" t="n"/>
      <c r="C2690" s="27" t="n"/>
      <c r="D2690" s="28">
        <f>IFERROR(IF(B2690="","",VLOOKUP(B2690,'Setup - Materials'!$A$5:$E$504,2,0)),"")</f>
        <v/>
      </c>
      <c r="E2690" s="27" t="n"/>
      <c r="F2690" s="32">
        <f>IF(OR(C2690="",E2690=""),"",C2690*E2690)</f>
        <v/>
      </c>
      <c r="G2690" s="26" t="n"/>
      <c r="H2690" s="26" t="n"/>
    </row>
    <row r="2691">
      <c r="A2691" s="31" t="n"/>
      <c r="B2691" s="26" t="n"/>
      <c r="C2691" s="27" t="n"/>
      <c r="D2691" s="28">
        <f>IFERROR(IF(B2691="","",VLOOKUP(B2691,'Setup - Materials'!$A$5:$E$504,2,0)),"")</f>
        <v/>
      </c>
      <c r="E2691" s="27" t="n"/>
      <c r="F2691" s="32">
        <f>IF(OR(C2691="",E2691=""),"",C2691*E2691)</f>
        <v/>
      </c>
      <c r="G2691" s="26" t="n"/>
      <c r="H2691" s="26" t="n"/>
    </row>
    <row r="2692">
      <c r="A2692" s="31" t="n"/>
      <c r="B2692" s="26" t="n"/>
      <c r="C2692" s="27" t="n"/>
      <c r="D2692" s="28">
        <f>IFERROR(IF(B2692="","",VLOOKUP(B2692,'Setup - Materials'!$A$5:$E$504,2,0)),"")</f>
        <v/>
      </c>
      <c r="E2692" s="27" t="n"/>
      <c r="F2692" s="32">
        <f>IF(OR(C2692="",E2692=""),"",C2692*E2692)</f>
        <v/>
      </c>
      <c r="G2692" s="26" t="n"/>
      <c r="H2692" s="26" t="n"/>
    </row>
    <row r="2693">
      <c r="A2693" s="31" t="n"/>
      <c r="B2693" s="26" t="n"/>
      <c r="C2693" s="27" t="n"/>
      <c r="D2693" s="28">
        <f>IFERROR(IF(B2693="","",VLOOKUP(B2693,'Setup - Materials'!$A$5:$E$504,2,0)),"")</f>
        <v/>
      </c>
      <c r="E2693" s="27" t="n"/>
      <c r="F2693" s="32">
        <f>IF(OR(C2693="",E2693=""),"",C2693*E2693)</f>
        <v/>
      </c>
      <c r="G2693" s="26" t="n"/>
      <c r="H2693" s="26" t="n"/>
    </row>
    <row r="2694">
      <c r="A2694" s="31" t="n"/>
      <c r="B2694" s="26" t="n"/>
      <c r="C2694" s="27" t="n"/>
      <c r="D2694" s="28">
        <f>IFERROR(IF(B2694="","",VLOOKUP(B2694,'Setup - Materials'!$A$5:$E$504,2,0)),"")</f>
        <v/>
      </c>
      <c r="E2694" s="27" t="n"/>
      <c r="F2694" s="32">
        <f>IF(OR(C2694="",E2694=""),"",C2694*E2694)</f>
        <v/>
      </c>
      <c r="G2694" s="26" t="n"/>
      <c r="H2694" s="26" t="n"/>
    </row>
    <row r="2695">
      <c r="A2695" s="31" t="n"/>
      <c r="B2695" s="26" t="n"/>
      <c r="C2695" s="27" t="n"/>
      <c r="D2695" s="28">
        <f>IFERROR(IF(B2695="","",VLOOKUP(B2695,'Setup - Materials'!$A$5:$E$504,2,0)),"")</f>
        <v/>
      </c>
      <c r="E2695" s="27" t="n"/>
      <c r="F2695" s="32">
        <f>IF(OR(C2695="",E2695=""),"",C2695*E2695)</f>
        <v/>
      </c>
      <c r="G2695" s="26" t="n"/>
      <c r="H2695" s="26" t="n"/>
    </row>
    <row r="2696">
      <c r="A2696" s="31" t="n"/>
      <c r="B2696" s="26" t="n"/>
      <c r="C2696" s="27" t="n"/>
      <c r="D2696" s="28">
        <f>IFERROR(IF(B2696="","",VLOOKUP(B2696,'Setup - Materials'!$A$5:$E$504,2,0)),"")</f>
        <v/>
      </c>
      <c r="E2696" s="27" t="n"/>
      <c r="F2696" s="32">
        <f>IF(OR(C2696="",E2696=""),"",C2696*E2696)</f>
        <v/>
      </c>
      <c r="G2696" s="26" t="n"/>
      <c r="H2696" s="26" t="n"/>
    </row>
    <row r="2697">
      <c r="A2697" s="31" t="n"/>
      <c r="B2697" s="26" t="n"/>
      <c r="C2697" s="27" t="n"/>
      <c r="D2697" s="28">
        <f>IFERROR(IF(B2697="","",VLOOKUP(B2697,'Setup - Materials'!$A$5:$E$504,2,0)),"")</f>
        <v/>
      </c>
      <c r="E2697" s="27" t="n"/>
      <c r="F2697" s="32">
        <f>IF(OR(C2697="",E2697=""),"",C2697*E2697)</f>
        <v/>
      </c>
      <c r="G2697" s="26" t="n"/>
      <c r="H2697" s="26" t="n"/>
    </row>
    <row r="2698">
      <c r="A2698" s="31" t="n"/>
      <c r="B2698" s="26" t="n"/>
      <c r="C2698" s="27" t="n"/>
      <c r="D2698" s="28">
        <f>IFERROR(IF(B2698="","",VLOOKUP(B2698,'Setup - Materials'!$A$5:$E$504,2,0)),"")</f>
        <v/>
      </c>
      <c r="E2698" s="27" t="n"/>
      <c r="F2698" s="32">
        <f>IF(OR(C2698="",E2698=""),"",C2698*E2698)</f>
        <v/>
      </c>
      <c r="G2698" s="26" t="n"/>
      <c r="H2698" s="26" t="n"/>
    </row>
    <row r="2699">
      <c r="A2699" s="31" t="n"/>
      <c r="B2699" s="26" t="n"/>
      <c r="C2699" s="27" t="n"/>
      <c r="D2699" s="28">
        <f>IFERROR(IF(B2699="","",VLOOKUP(B2699,'Setup - Materials'!$A$5:$E$504,2,0)),"")</f>
        <v/>
      </c>
      <c r="E2699" s="27" t="n"/>
      <c r="F2699" s="32">
        <f>IF(OR(C2699="",E2699=""),"",C2699*E2699)</f>
        <v/>
      </c>
      <c r="G2699" s="26" t="n"/>
      <c r="H2699" s="26" t="n"/>
    </row>
    <row r="2700">
      <c r="A2700" s="31" t="n"/>
      <c r="B2700" s="26" t="n"/>
      <c r="C2700" s="27" t="n"/>
      <c r="D2700" s="28">
        <f>IFERROR(IF(B2700="","",VLOOKUP(B2700,'Setup - Materials'!$A$5:$E$504,2,0)),"")</f>
        <v/>
      </c>
      <c r="E2700" s="27" t="n"/>
      <c r="F2700" s="32">
        <f>IF(OR(C2700="",E2700=""),"",C2700*E2700)</f>
        <v/>
      </c>
      <c r="G2700" s="26" t="n"/>
      <c r="H2700" s="26" t="n"/>
    </row>
    <row r="2701">
      <c r="A2701" s="31" t="n"/>
      <c r="B2701" s="26" t="n"/>
      <c r="C2701" s="27" t="n"/>
      <c r="D2701" s="28">
        <f>IFERROR(IF(B2701="","",VLOOKUP(B2701,'Setup - Materials'!$A$5:$E$504,2,0)),"")</f>
        <v/>
      </c>
      <c r="E2701" s="27" t="n"/>
      <c r="F2701" s="32">
        <f>IF(OR(C2701="",E2701=""),"",C2701*E2701)</f>
        <v/>
      </c>
      <c r="G2701" s="26" t="n"/>
      <c r="H2701" s="26" t="n"/>
    </row>
    <row r="2702">
      <c r="A2702" s="31" t="n"/>
      <c r="B2702" s="26" t="n"/>
      <c r="C2702" s="27" t="n"/>
      <c r="D2702" s="28">
        <f>IFERROR(IF(B2702="","",VLOOKUP(B2702,'Setup - Materials'!$A$5:$E$504,2,0)),"")</f>
        <v/>
      </c>
      <c r="E2702" s="27" t="n"/>
      <c r="F2702" s="32">
        <f>IF(OR(C2702="",E2702=""),"",C2702*E2702)</f>
        <v/>
      </c>
      <c r="G2702" s="26" t="n"/>
      <c r="H2702" s="26" t="n"/>
    </row>
    <row r="2703">
      <c r="A2703" s="31" t="n"/>
      <c r="B2703" s="26" t="n"/>
      <c r="C2703" s="27" t="n"/>
      <c r="D2703" s="28">
        <f>IFERROR(IF(B2703="","",VLOOKUP(B2703,'Setup - Materials'!$A$5:$E$504,2,0)),"")</f>
        <v/>
      </c>
      <c r="E2703" s="27" t="n"/>
      <c r="F2703" s="32">
        <f>IF(OR(C2703="",E2703=""),"",C2703*E2703)</f>
        <v/>
      </c>
      <c r="G2703" s="26" t="n"/>
      <c r="H2703" s="26" t="n"/>
    </row>
    <row r="2704">
      <c r="A2704" s="31" t="n"/>
      <c r="B2704" s="26" t="n"/>
      <c r="C2704" s="27" t="n"/>
      <c r="D2704" s="28">
        <f>IFERROR(IF(B2704="","",VLOOKUP(B2704,'Setup - Materials'!$A$5:$E$504,2,0)),"")</f>
        <v/>
      </c>
      <c r="E2704" s="27" t="n"/>
      <c r="F2704" s="32">
        <f>IF(OR(C2704="",E2704=""),"",C2704*E2704)</f>
        <v/>
      </c>
      <c r="G2704" s="26" t="n"/>
      <c r="H2704" s="26" t="n"/>
    </row>
    <row r="2705">
      <c r="A2705" s="31" t="n"/>
      <c r="B2705" s="26" t="n"/>
      <c r="C2705" s="27" t="n"/>
      <c r="D2705" s="28">
        <f>IFERROR(IF(B2705="","",VLOOKUP(B2705,'Setup - Materials'!$A$5:$E$504,2,0)),"")</f>
        <v/>
      </c>
      <c r="E2705" s="27" t="n"/>
      <c r="F2705" s="32">
        <f>IF(OR(C2705="",E2705=""),"",C2705*E2705)</f>
        <v/>
      </c>
      <c r="G2705" s="26" t="n"/>
      <c r="H2705" s="26" t="n"/>
    </row>
    <row r="2706">
      <c r="A2706" s="31" t="n"/>
      <c r="B2706" s="26" t="n"/>
      <c r="C2706" s="27" t="n"/>
      <c r="D2706" s="28">
        <f>IFERROR(IF(B2706="","",VLOOKUP(B2706,'Setup - Materials'!$A$5:$E$504,2,0)),"")</f>
        <v/>
      </c>
      <c r="E2706" s="27" t="n"/>
      <c r="F2706" s="32">
        <f>IF(OR(C2706="",E2706=""),"",C2706*E2706)</f>
        <v/>
      </c>
      <c r="G2706" s="26" t="n"/>
      <c r="H2706" s="26" t="n"/>
    </row>
    <row r="2707">
      <c r="A2707" s="31" t="n"/>
      <c r="B2707" s="26" t="n"/>
      <c r="C2707" s="27" t="n"/>
      <c r="D2707" s="28">
        <f>IFERROR(IF(B2707="","",VLOOKUP(B2707,'Setup - Materials'!$A$5:$E$504,2,0)),"")</f>
        <v/>
      </c>
      <c r="E2707" s="27" t="n"/>
      <c r="F2707" s="32">
        <f>IF(OR(C2707="",E2707=""),"",C2707*E2707)</f>
        <v/>
      </c>
      <c r="G2707" s="26" t="n"/>
      <c r="H2707" s="26" t="n"/>
    </row>
    <row r="2708">
      <c r="A2708" s="31" t="n"/>
      <c r="B2708" s="26" t="n"/>
      <c r="C2708" s="27" t="n"/>
      <c r="D2708" s="28">
        <f>IFERROR(IF(B2708="","",VLOOKUP(B2708,'Setup - Materials'!$A$5:$E$504,2,0)),"")</f>
        <v/>
      </c>
      <c r="E2708" s="27" t="n"/>
      <c r="F2708" s="32">
        <f>IF(OR(C2708="",E2708=""),"",C2708*E2708)</f>
        <v/>
      </c>
      <c r="G2708" s="26" t="n"/>
      <c r="H2708" s="26" t="n"/>
    </row>
    <row r="2709">
      <c r="A2709" s="31" t="n"/>
      <c r="B2709" s="26" t="n"/>
      <c r="C2709" s="27" t="n"/>
      <c r="D2709" s="28">
        <f>IFERROR(IF(B2709="","",VLOOKUP(B2709,'Setup - Materials'!$A$5:$E$504,2,0)),"")</f>
        <v/>
      </c>
      <c r="E2709" s="27" t="n"/>
      <c r="F2709" s="32">
        <f>IF(OR(C2709="",E2709=""),"",C2709*E2709)</f>
        <v/>
      </c>
      <c r="G2709" s="26" t="n"/>
      <c r="H2709" s="26" t="n"/>
    </row>
    <row r="2710">
      <c r="A2710" s="31" t="n"/>
      <c r="B2710" s="26" t="n"/>
      <c r="C2710" s="27" t="n"/>
      <c r="D2710" s="28">
        <f>IFERROR(IF(B2710="","",VLOOKUP(B2710,'Setup - Materials'!$A$5:$E$504,2,0)),"")</f>
        <v/>
      </c>
      <c r="E2710" s="27" t="n"/>
      <c r="F2710" s="32">
        <f>IF(OR(C2710="",E2710=""),"",C2710*E2710)</f>
        <v/>
      </c>
      <c r="G2710" s="26" t="n"/>
      <c r="H2710" s="26" t="n"/>
    </row>
    <row r="2711">
      <c r="A2711" s="31" t="n"/>
      <c r="B2711" s="26" t="n"/>
      <c r="C2711" s="27" t="n"/>
      <c r="D2711" s="28">
        <f>IFERROR(IF(B2711="","",VLOOKUP(B2711,'Setup - Materials'!$A$5:$E$504,2,0)),"")</f>
        <v/>
      </c>
      <c r="E2711" s="27" t="n"/>
      <c r="F2711" s="32">
        <f>IF(OR(C2711="",E2711=""),"",C2711*E2711)</f>
        <v/>
      </c>
      <c r="G2711" s="26" t="n"/>
      <c r="H2711" s="26" t="n"/>
    </row>
    <row r="2712">
      <c r="A2712" s="31" t="n"/>
      <c r="B2712" s="26" t="n"/>
      <c r="C2712" s="27" t="n"/>
      <c r="D2712" s="28">
        <f>IFERROR(IF(B2712="","",VLOOKUP(B2712,'Setup - Materials'!$A$5:$E$504,2,0)),"")</f>
        <v/>
      </c>
      <c r="E2712" s="27" t="n"/>
      <c r="F2712" s="32">
        <f>IF(OR(C2712="",E2712=""),"",C2712*E2712)</f>
        <v/>
      </c>
      <c r="G2712" s="26" t="n"/>
      <c r="H2712" s="26" t="n"/>
    </row>
    <row r="2713">
      <c r="A2713" s="31" t="n"/>
      <c r="B2713" s="26" t="n"/>
      <c r="C2713" s="27" t="n"/>
      <c r="D2713" s="28">
        <f>IFERROR(IF(B2713="","",VLOOKUP(B2713,'Setup - Materials'!$A$5:$E$504,2,0)),"")</f>
        <v/>
      </c>
      <c r="E2713" s="27" t="n"/>
      <c r="F2713" s="32">
        <f>IF(OR(C2713="",E2713=""),"",C2713*E2713)</f>
        <v/>
      </c>
      <c r="G2713" s="26" t="n"/>
      <c r="H2713" s="26" t="n"/>
    </row>
    <row r="2714">
      <c r="A2714" s="31" t="n"/>
      <c r="B2714" s="26" t="n"/>
      <c r="C2714" s="27" t="n"/>
      <c r="D2714" s="28">
        <f>IFERROR(IF(B2714="","",VLOOKUP(B2714,'Setup - Materials'!$A$5:$E$504,2,0)),"")</f>
        <v/>
      </c>
      <c r="E2714" s="27" t="n"/>
      <c r="F2714" s="32">
        <f>IF(OR(C2714="",E2714=""),"",C2714*E2714)</f>
        <v/>
      </c>
      <c r="G2714" s="26" t="n"/>
      <c r="H2714" s="26" t="n"/>
    </row>
    <row r="2715">
      <c r="A2715" s="31" t="n"/>
      <c r="B2715" s="26" t="n"/>
      <c r="C2715" s="27" t="n"/>
      <c r="D2715" s="28">
        <f>IFERROR(IF(B2715="","",VLOOKUP(B2715,'Setup - Materials'!$A$5:$E$504,2,0)),"")</f>
        <v/>
      </c>
      <c r="E2715" s="27" t="n"/>
      <c r="F2715" s="32">
        <f>IF(OR(C2715="",E2715=""),"",C2715*E2715)</f>
        <v/>
      </c>
      <c r="G2715" s="26" t="n"/>
      <c r="H2715" s="26" t="n"/>
    </row>
    <row r="2716">
      <c r="A2716" s="31" t="n"/>
      <c r="B2716" s="26" t="n"/>
      <c r="C2716" s="27" t="n"/>
      <c r="D2716" s="28">
        <f>IFERROR(IF(B2716="","",VLOOKUP(B2716,'Setup - Materials'!$A$5:$E$504,2,0)),"")</f>
        <v/>
      </c>
      <c r="E2716" s="27" t="n"/>
      <c r="F2716" s="32">
        <f>IF(OR(C2716="",E2716=""),"",C2716*E2716)</f>
        <v/>
      </c>
      <c r="G2716" s="26" t="n"/>
      <c r="H2716" s="26" t="n"/>
    </row>
    <row r="2717">
      <c r="A2717" s="31" t="n"/>
      <c r="B2717" s="26" t="n"/>
      <c r="C2717" s="27" t="n"/>
      <c r="D2717" s="28">
        <f>IFERROR(IF(B2717="","",VLOOKUP(B2717,'Setup - Materials'!$A$5:$E$504,2,0)),"")</f>
        <v/>
      </c>
      <c r="E2717" s="27" t="n"/>
      <c r="F2717" s="32">
        <f>IF(OR(C2717="",E2717=""),"",C2717*E2717)</f>
        <v/>
      </c>
      <c r="G2717" s="26" t="n"/>
      <c r="H2717" s="26" t="n"/>
    </row>
    <row r="2718">
      <c r="A2718" s="31" t="n"/>
      <c r="B2718" s="26" t="n"/>
      <c r="C2718" s="27" t="n"/>
      <c r="D2718" s="28">
        <f>IFERROR(IF(B2718="","",VLOOKUP(B2718,'Setup - Materials'!$A$5:$E$504,2,0)),"")</f>
        <v/>
      </c>
      <c r="E2718" s="27" t="n"/>
      <c r="F2718" s="32">
        <f>IF(OR(C2718="",E2718=""),"",C2718*E2718)</f>
        <v/>
      </c>
      <c r="G2718" s="26" t="n"/>
      <c r="H2718" s="26" t="n"/>
    </row>
    <row r="2719">
      <c r="A2719" s="31" t="n"/>
      <c r="B2719" s="26" t="n"/>
      <c r="C2719" s="27" t="n"/>
      <c r="D2719" s="28">
        <f>IFERROR(IF(B2719="","",VLOOKUP(B2719,'Setup - Materials'!$A$5:$E$504,2,0)),"")</f>
        <v/>
      </c>
      <c r="E2719" s="27" t="n"/>
      <c r="F2719" s="32">
        <f>IF(OR(C2719="",E2719=""),"",C2719*E2719)</f>
        <v/>
      </c>
      <c r="G2719" s="26" t="n"/>
      <c r="H2719" s="26" t="n"/>
    </row>
    <row r="2720">
      <c r="A2720" s="31" t="n"/>
      <c r="B2720" s="26" t="n"/>
      <c r="C2720" s="27" t="n"/>
      <c r="D2720" s="28">
        <f>IFERROR(IF(B2720="","",VLOOKUP(B2720,'Setup - Materials'!$A$5:$E$504,2,0)),"")</f>
        <v/>
      </c>
      <c r="E2720" s="27" t="n"/>
      <c r="F2720" s="32">
        <f>IF(OR(C2720="",E2720=""),"",C2720*E2720)</f>
        <v/>
      </c>
      <c r="G2720" s="26" t="n"/>
      <c r="H2720" s="26" t="n"/>
    </row>
    <row r="2721">
      <c r="A2721" s="31" t="n"/>
      <c r="B2721" s="26" t="n"/>
      <c r="C2721" s="27" t="n"/>
      <c r="D2721" s="28">
        <f>IFERROR(IF(B2721="","",VLOOKUP(B2721,'Setup - Materials'!$A$5:$E$504,2,0)),"")</f>
        <v/>
      </c>
      <c r="E2721" s="27" t="n"/>
      <c r="F2721" s="32">
        <f>IF(OR(C2721="",E2721=""),"",C2721*E2721)</f>
        <v/>
      </c>
      <c r="G2721" s="26" t="n"/>
      <c r="H2721" s="26" t="n"/>
    </row>
    <row r="2722">
      <c r="A2722" s="31" t="n"/>
      <c r="B2722" s="26" t="n"/>
      <c r="C2722" s="27" t="n"/>
      <c r="D2722" s="28">
        <f>IFERROR(IF(B2722="","",VLOOKUP(B2722,'Setup - Materials'!$A$5:$E$504,2,0)),"")</f>
        <v/>
      </c>
      <c r="E2722" s="27" t="n"/>
      <c r="F2722" s="32">
        <f>IF(OR(C2722="",E2722=""),"",C2722*E2722)</f>
        <v/>
      </c>
      <c r="G2722" s="26" t="n"/>
      <c r="H2722" s="26" t="n"/>
    </row>
    <row r="2723">
      <c r="A2723" s="31" t="n"/>
      <c r="B2723" s="26" t="n"/>
      <c r="C2723" s="27" t="n"/>
      <c r="D2723" s="28">
        <f>IFERROR(IF(B2723="","",VLOOKUP(B2723,'Setup - Materials'!$A$5:$E$504,2,0)),"")</f>
        <v/>
      </c>
      <c r="E2723" s="27" t="n"/>
      <c r="F2723" s="32">
        <f>IF(OR(C2723="",E2723=""),"",C2723*E2723)</f>
        <v/>
      </c>
      <c r="G2723" s="26" t="n"/>
      <c r="H2723" s="26" t="n"/>
    </row>
    <row r="2724">
      <c r="A2724" s="31" t="n"/>
      <c r="B2724" s="26" t="n"/>
      <c r="C2724" s="27" t="n"/>
      <c r="D2724" s="28">
        <f>IFERROR(IF(B2724="","",VLOOKUP(B2724,'Setup - Materials'!$A$5:$E$504,2,0)),"")</f>
        <v/>
      </c>
      <c r="E2724" s="27" t="n"/>
      <c r="F2724" s="32">
        <f>IF(OR(C2724="",E2724=""),"",C2724*E2724)</f>
        <v/>
      </c>
      <c r="G2724" s="26" t="n"/>
      <c r="H2724" s="26" t="n"/>
    </row>
    <row r="2725">
      <c r="A2725" s="31" t="n"/>
      <c r="B2725" s="26" t="n"/>
      <c r="C2725" s="27" t="n"/>
      <c r="D2725" s="28">
        <f>IFERROR(IF(B2725="","",VLOOKUP(B2725,'Setup - Materials'!$A$5:$E$504,2,0)),"")</f>
        <v/>
      </c>
      <c r="E2725" s="27" t="n"/>
      <c r="F2725" s="32">
        <f>IF(OR(C2725="",E2725=""),"",C2725*E2725)</f>
        <v/>
      </c>
      <c r="G2725" s="26" t="n"/>
      <c r="H2725" s="26" t="n"/>
    </row>
    <row r="2726">
      <c r="A2726" s="31" t="n"/>
      <c r="B2726" s="26" t="n"/>
      <c r="C2726" s="27" t="n"/>
      <c r="D2726" s="28">
        <f>IFERROR(IF(B2726="","",VLOOKUP(B2726,'Setup - Materials'!$A$5:$E$504,2,0)),"")</f>
        <v/>
      </c>
      <c r="E2726" s="27" t="n"/>
      <c r="F2726" s="32">
        <f>IF(OR(C2726="",E2726=""),"",C2726*E2726)</f>
        <v/>
      </c>
      <c r="G2726" s="26" t="n"/>
      <c r="H2726" s="26" t="n"/>
    </row>
    <row r="2727">
      <c r="A2727" s="31" t="n"/>
      <c r="B2727" s="26" t="n"/>
      <c r="C2727" s="27" t="n"/>
      <c r="D2727" s="28">
        <f>IFERROR(IF(B2727="","",VLOOKUP(B2727,'Setup - Materials'!$A$5:$E$504,2,0)),"")</f>
        <v/>
      </c>
      <c r="E2727" s="27" t="n"/>
      <c r="F2727" s="32">
        <f>IF(OR(C2727="",E2727=""),"",C2727*E2727)</f>
        <v/>
      </c>
      <c r="G2727" s="26" t="n"/>
      <c r="H2727" s="26" t="n"/>
    </row>
    <row r="2728">
      <c r="A2728" s="31" t="n"/>
      <c r="B2728" s="26" t="n"/>
      <c r="C2728" s="27" t="n"/>
      <c r="D2728" s="28">
        <f>IFERROR(IF(B2728="","",VLOOKUP(B2728,'Setup - Materials'!$A$5:$E$504,2,0)),"")</f>
        <v/>
      </c>
      <c r="E2728" s="27" t="n"/>
      <c r="F2728" s="32">
        <f>IF(OR(C2728="",E2728=""),"",C2728*E2728)</f>
        <v/>
      </c>
      <c r="G2728" s="26" t="n"/>
      <c r="H2728" s="26" t="n"/>
    </row>
    <row r="2729">
      <c r="A2729" s="31" t="n"/>
      <c r="B2729" s="26" t="n"/>
      <c r="C2729" s="27" t="n"/>
      <c r="D2729" s="28">
        <f>IFERROR(IF(B2729="","",VLOOKUP(B2729,'Setup - Materials'!$A$5:$E$504,2,0)),"")</f>
        <v/>
      </c>
      <c r="E2729" s="27" t="n"/>
      <c r="F2729" s="32">
        <f>IF(OR(C2729="",E2729=""),"",C2729*E2729)</f>
        <v/>
      </c>
      <c r="G2729" s="26" t="n"/>
      <c r="H2729" s="26" t="n"/>
    </row>
    <row r="2730">
      <c r="A2730" s="31" t="n"/>
      <c r="B2730" s="26" t="n"/>
      <c r="C2730" s="27" t="n"/>
      <c r="D2730" s="28">
        <f>IFERROR(IF(B2730="","",VLOOKUP(B2730,'Setup - Materials'!$A$5:$E$504,2,0)),"")</f>
        <v/>
      </c>
      <c r="E2730" s="27" t="n"/>
      <c r="F2730" s="32">
        <f>IF(OR(C2730="",E2730=""),"",C2730*E2730)</f>
        <v/>
      </c>
      <c r="G2730" s="26" t="n"/>
      <c r="H2730" s="26" t="n"/>
    </row>
    <row r="2731">
      <c r="A2731" s="31" t="n"/>
      <c r="B2731" s="26" t="n"/>
      <c r="C2731" s="27" t="n"/>
      <c r="D2731" s="28">
        <f>IFERROR(IF(B2731="","",VLOOKUP(B2731,'Setup - Materials'!$A$5:$E$504,2,0)),"")</f>
        <v/>
      </c>
      <c r="E2731" s="27" t="n"/>
      <c r="F2731" s="32">
        <f>IF(OR(C2731="",E2731=""),"",C2731*E2731)</f>
        <v/>
      </c>
      <c r="G2731" s="26" t="n"/>
      <c r="H2731" s="26" t="n"/>
    </row>
    <row r="2732">
      <c r="A2732" s="31" t="n"/>
      <c r="B2732" s="26" t="n"/>
      <c r="C2732" s="27" t="n"/>
      <c r="D2732" s="28">
        <f>IFERROR(IF(B2732="","",VLOOKUP(B2732,'Setup - Materials'!$A$5:$E$504,2,0)),"")</f>
        <v/>
      </c>
      <c r="E2732" s="27" t="n"/>
      <c r="F2732" s="32">
        <f>IF(OR(C2732="",E2732=""),"",C2732*E2732)</f>
        <v/>
      </c>
      <c r="G2732" s="26" t="n"/>
      <c r="H2732" s="26" t="n"/>
    </row>
    <row r="2733">
      <c r="A2733" s="31" t="n"/>
      <c r="B2733" s="26" t="n"/>
      <c r="C2733" s="27" t="n"/>
      <c r="D2733" s="28">
        <f>IFERROR(IF(B2733="","",VLOOKUP(B2733,'Setup - Materials'!$A$5:$E$504,2,0)),"")</f>
        <v/>
      </c>
      <c r="E2733" s="27" t="n"/>
      <c r="F2733" s="32">
        <f>IF(OR(C2733="",E2733=""),"",C2733*E2733)</f>
        <v/>
      </c>
      <c r="G2733" s="26" t="n"/>
      <c r="H2733" s="26" t="n"/>
    </row>
    <row r="2734">
      <c r="A2734" s="31" t="n"/>
      <c r="B2734" s="26" t="n"/>
      <c r="C2734" s="27" t="n"/>
      <c r="D2734" s="28">
        <f>IFERROR(IF(B2734="","",VLOOKUP(B2734,'Setup - Materials'!$A$5:$E$504,2,0)),"")</f>
        <v/>
      </c>
      <c r="E2734" s="27" t="n"/>
      <c r="F2734" s="32">
        <f>IF(OR(C2734="",E2734=""),"",C2734*E2734)</f>
        <v/>
      </c>
      <c r="G2734" s="26" t="n"/>
      <c r="H2734" s="26" t="n"/>
    </row>
    <row r="2735">
      <c r="A2735" s="31" t="n"/>
      <c r="B2735" s="26" t="n"/>
      <c r="C2735" s="27" t="n"/>
      <c r="D2735" s="28">
        <f>IFERROR(IF(B2735="","",VLOOKUP(B2735,'Setup - Materials'!$A$5:$E$504,2,0)),"")</f>
        <v/>
      </c>
      <c r="E2735" s="27" t="n"/>
      <c r="F2735" s="32">
        <f>IF(OR(C2735="",E2735=""),"",C2735*E2735)</f>
        <v/>
      </c>
      <c r="G2735" s="26" t="n"/>
      <c r="H2735" s="26" t="n"/>
    </row>
    <row r="2736">
      <c r="A2736" s="31" t="n"/>
      <c r="B2736" s="26" t="n"/>
      <c r="C2736" s="27" t="n"/>
      <c r="D2736" s="28">
        <f>IFERROR(IF(B2736="","",VLOOKUP(B2736,'Setup - Materials'!$A$5:$E$504,2,0)),"")</f>
        <v/>
      </c>
      <c r="E2736" s="27" t="n"/>
      <c r="F2736" s="32">
        <f>IF(OR(C2736="",E2736=""),"",C2736*E2736)</f>
        <v/>
      </c>
      <c r="G2736" s="26" t="n"/>
      <c r="H2736" s="26" t="n"/>
    </row>
    <row r="2737">
      <c r="A2737" s="31" t="n"/>
      <c r="B2737" s="26" t="n"/>
      <c r="C2737" s="27" t="n"/>
      <c r="D2737" s="28">
        <f>IFERROR(IF(B2737="","",VLOOKUP(B2737,'Setup - Materials'!$A$5:$E$504,2,0)),"")</f>
        <v/>
      </c>
      <c r="E2737" s="27" t="n"/>
      <c r="F2737" s="32">
        <f>IF(OR(C2737="",E2737=""),"",C2737*E2737)</f>
        <v/>
      </c>
      <c r="G2737" s="26" t="n"/>
      <c r="H2737" s="26" t="n"/>
    </row>
    <row r="2738">
      <c r="A2738" s="31" t="n"/>
      <c r="B2738" s="26" t="n"/>
      <c r="C2738" s="27" t="n"/>
      <c r="D2738" s="28">
        <f>IFERROR(IF(B2738="","",VLOOKUP(B2738,'Setup - Materials'!$A$5:$E$504,2,0)),"")</f>
        <v/>
      </c>
      <c r="E2738" s="27" t="n"/>
      <c r="F2738" s="32">
        <f>IF(OR(C2738="",E2738=""),"",C2738*E2738)</f>
        <v/>
      </c>
      <c r="G2738" s="26" t="n"/>
      <c r="H2738" s="26" t="n"/>
    </row>
    <row r="2739">
      <c r="A2739" s="31" t="n"/>
      <c r="B2739" s="26" t="n"/>
      <c r="C2739" s="27" t="n"/>
      <c r="D2739" s="28">
        <f>IFERROR(IF(B2739="","",VLOOKUP(B2739,'Setup - Materials'!$A$5:$E$504,2,0)),"")</f>
        <v/>
      </c>
      <c r="E2739" s="27" t="n"/>
      <c r="F2739" s="32">
        <f>IF(OR(C2739="",E2739=""),"",C2739*E2739)</f>
        <v/>
      </c>
      <c r="G2739" s="26" t="n"/>
      <c r="H2739" s="26" t="n"/>
    </row>
    <row r="2740">
      <c r="A2740" s="31" t="n"/>
      <c r="B2740" s="26" t="n"/>
      <c r="C2740" s="27" t="n"/>
      <c r="D2740" s="28">
        <f>IFERROR(IF(B2740="","",VLOOKUP(B2740,'Setup - Materials'!$A$5:$E$504,2,0)),"")</f>
        <v/>
      </c>
      <c r="E2740" s="27" t="n"/>
      <c r="F2740" s="32">
        <f>IF(OR(C2740="",E2740=""),"",C2740*E2740)</f>
        <v/>
      </c>
      <c r="G2740" s="26" t="n"/>
      <c r="H2740" s="26" t="n"/>
    </row>
    <row r="2741">
      <c r="A2741" s="31" t="n"/>
      <c r="B2741" s="26" t="n"/>
      <c r="C2741" s="27" t="n"/>
      <c r="D2741" s="28">
        <f>IFERROR(IF(B2741="","",VLOOKUP(B2741,'Setup - Materials'!$A$5:$E$504,2,0)),"")</f>
        <v/>
      </c>
      <c r="E2741" s="27" t="n"/>
      <c r="F2741" s="32">
        <f>IF(OR(C2741="",E2741=""),"",C2741*E2741)</f>
        <v/>
      </c>
      <c r="G2741" s="26" t="n"/>
      <c r="H2741" s="26" t="n"/>
    </row>
    <row r="2742">
      <c r="A2742" s="31" t="n"/>
      <c r="B2742" s="26" t="n"/>
      <c r="C2742" s="27" t="n"/>
      <c r="D2742" s="28">
        <f>IFERROR(IF(B2742="","",VLOOKUP(B2742,'Setup - Materials'!$A$5:$E$504,2,0)),"")</f>
        <v/>
      </c>
      <c r="E2742" s="27" t="n"/>
      <c r="F2742" s="32">
        <f>IF(OR(C2742="",E2742=""),"",C2742*E2742)</f>
        <v/>
      </c>
      <c r="G2742" s="26" t="n"/>
      <c r="H2742" s="26" t="n"/>
    </row>
    <row r="2743">
      <c r="A2743" s="31" t="n"/>
      <c r="B2743" s="26" t="n"/>
      <c r="C2743" s="27" t="n"/>
      <c r="D2743" s="28">
        <f>IFERROR(IF(B2743="","",VLOOKUP(B2743,'Setup - Materials'!$A$5:$E$504,2,0)),"")</f>
        <v/>
      </c>
      <c r="E2743" s="27" t="n"/>
      <c r="F2743" s="32">
        <f>IF(OR(C2743="",E2743=""),"",C2743*E2743)</f>
        <v/>
      </c>
      <c r="G2743" s="26" t="n"/>
      <c r="H2743" s="26" t="n"/>
    </row>
    <row r="2744">
      <c r="A2744" s="31" t="n"/>
      <c r="B2744" s="26" t="n"/>
      <c r="C2744" s="27" t="n"/>
      <c r="D2744" s="28">
        <f>IFERROR(IF(B2744="","",VLOOKUP(B2744,'Setup - Materials'!$A$5:$E$504,2,0)),"")</f>
        <v/>
      </c>
      <c r="E2744" s="27" t="n"/>
      <c r="F2744" s="32">
        <f>IF(OR(C2744="",E2744=""),"",C2744*E2744)</f>
        <v/>
      </c>
      <c r="G2744" s="26" t="n"/>
      <c r="H2744" s="26" t="n"/>
    </row>
    <row r="2745">
      <c r="A2745" s="31" t="n"/>
      <c r="B2745" s="26" t="n"/>
      <c r="C2745" s="27" t="n"/>
      <c r="D2745" s="28">
        <f>IFERROR(IF(B2745="","",VLOOKUP(B2745,'Setup - Materials'!$A$5:$E$504,2,0)),"")</f>
        <v/>
      </c>
      <c r="E2745" s="27" t="n"/>
      <c r="F2745" s="32">
        <f>IF(OR(C2745="",E2745=""),"",C2745*E2745)</f>
        <v/>
      </c>
      <c r="G2745" s="26" t="n"/>
      <c r="H2745" s="26" t="n"/>
    </row>
    <row r="2746">
      <c r="A2746" s="31" t="n"/>
      <c r="B2746" s="26" t="n"/>
      <c r="C2746" s="27" t="n"/>
      <c r="D2746" s="28">
        <f>IFERROR(IF(B2746="","",VLOOKUP(B2746,'Setup - Materials'!$A$5:$E$504,2,0)),"")</f>
        <v/>
      </c>
      <c r="E2746" s="27" t="n"/>
      <c r="F2746" s="32">
        <f>IF(OR(C2746="",E2746=""),"",C2746*E2746)</f>
        <v/>
      </c>
      <c r="G2746" s="26" t="n"/>
      <c r="H2746" s="26" t="n"/>
    </row>
    <row r="2747">
      <c r="A2747" s="31" t="n"/>
      <c r="B2747" s="26" t="n"/>
      <c r="C2747" s="27" t="n"/>
      <c r="D2747" s="28">
        <f>IFERROR(IF(B2747="","",VLOOKUP(B2747,'Setup - Materials'!$A$5:$E$504,2,0)),"")</f>
        <v/>
      </c>
      <c r="E2747" s="27" t="n"/>
      <c r="F2747" s="32">
        <f>IF(OR(C2747="",E2747=""),"",C2747*E2747)</f>
        <v/>
      </c>
      <c r="G2747" s="26" t="n"/>
      <c r="H2747" s="26" t="n"/>
    </row>
    <row r="2748">
      <c r="A2748" s="31" t="n"/>
      <c r="B2748" s="26" t="n"/>
      <c r="C2748" s="27" t="n"/>
      <c r="D2748" s="28">
        <f>IFERROR(IF(B2748="","",VLOOKUP(B2748,'Setup - Materials'!$A$5:$E$504,2,0)),"")</f>
        <v/>
      </c>
      <c r="E2748" s="27" t="n"/>
      <c r="F2748" s="32">
        <f>IF(OR(C2748="",E2748=""),"",C2748*E2748)</f>
        <v/>
      </c>
      <c r="G2748" s="26" t="n"/>
      <c r="H2748" s="26" t="n"/>
    </row>
    <row r="2749">
      <c r="A2749" s="31" t="n"/>
      <c r="B2749" s="26" t="n"/>
      <c r="C2749" s="27" t="n"/>
      <c r="D2749" s="28">
        <f>IFERROR(IF(B2749="","",VLOOKUP(B2749,'Setup - Materials'!$A$5:$E$504,2,0)),"")</f>
        <v/>
      </c>
      <c r="E2749" s="27" t="n"/>
      <c r="F2749" s="32">
        <f>IF(OR(C2749="",E2749=""),"",C2749*E2749)</f>
        <v/>
      </c>
      <c r="G2749" s="26" t="n"/>
      <c r="H2749" s="26" t="n"/>
    </row>
    <row r="2750">
      <c r="A2750" s="31" t="n"/>
      <c r="B2750" s="26" t="n"/>
      <c r="C2750" s="27" t="n"/>
      <c r="D2750" s="28">
        <f>IFERROR(IF(B2750="","",VLOOKUP(B2750,'Setup - Materials'!$A$5:$E$504,2,0)),"")</f>
        <v/>
      </c>
      <c r="E2750" s="27" t="n"/>
      <c r="F2750" s="32">
        <f>IF(OR(C2750="",E2750=""),"",C2750*E2750)</f>
        <v/>
      </c>
      <c r="G2750" s="26" t="n"/>
      <c r="H2750" s="26" t="n"/>
    </row>
    <row r="2751">
      <c r="A2751" s="31" t="n"/>
      <c r="B2751" s="26" t="n"/>
      <c r="C2751" s="27" t="n"/>
      <c r="D2751" s="28">
        <f>IFERROR(IF(B2751="","",VLOOKUP(B2751,'Setup - Materials'!$A$5:$E$504,2,0)),"")</f>
        <v/>
      </c>
      <c r="E2751" s="27" t="n"/>
      <c r="F2751" s="32">
        <f>IF(OR(C2751="",E2751=""),"",C2751*E2751)</f>
        <v/>
      </c>
      <c r="G2751" s="26" t="n"/>
      <c r="H2751" s="26" t="n"/>
    </row>
    <row r="2752">
      <c r="A2752" s="31" t="n"/>
      <c r="B2752" s="26" t="n"/>
      <c r="C2752" s="27" t="n"/>
      <c r="D2752" s="28">
        <f>IFERROR(IF(B2752="","",VLOOKUP(B2752,'Setup - Materials'!$A$5:$E$504,2,0)),"")</f>
        <v/>
      </c>
      <c r="E2752" s="27" t="n"/>
      <c r="F2752" s="32">
        <f>IF(OR(C2752="",E2752=""),"",C2752*E2752)</f>
        <v/>
      </c>
      <c r="G2752" s="26" t="n"/>
      <c r="H2752" s="26" t="n"/>
    </row>
    <row r="2753">
      <c r="A2753" s="31" t="n"/>
      <c r="B2753" s="26" t="n"/>
      <c r="C2753" s="27" t="n"/>
      <c r="D2753" s="28">
        <f>IFERROR(IF(B2753="","",VLOOKUP(B2753,'Setup - Materials'!$A$5:$E$504,2,0)),"")</f>
        <v/>
      </c>
      <c r="E2753" s="27" t="n"/>
      <c r="F2753" s="32">
        <f>IF(OR(C2753="",E2753=""),"",C2753*E2753)</f>
        <v/>
      </c>
      <c r="G2753" s="26" t="n"/>
      <c r="H2753" s="26" t="n"/>
    </row>
    <row r="2754">
      <c r="A2754" s="31" t="n"/>
      <c r="B2754" s="26" t="n"/>
      <c r="C2754" s="27" t="n"/>
      <c r="D2754" s="28">
        <f>IFERROR(IF(B2754="","",VLOOKUP(B2754,'Setup - Materials'!$A$5:$E$504,2,0)),"")</f>
        <v/>
      </c>
      <c r="E2754" s="27" t="n"/>
      <c r="F2754" s="32">
        <f>IF(OR(C2754="",E2754=""),"",C2754*E2754)</f>
        <v/>
      </c>
      <c r="G2754" s="26" t="n"/>
      <c r="H2754" s="26" t="n"/>
    </row>
    <row r="2755">
      <c r="A2755" s="31" t="n"/>
      <c r="B2755" s="26" t="n"/>
      <c r="C2755" s="27" t="n"/>
      <c r="D2755" s="28">
        <f>IFERROR(IF(B2755="","",VLOOKUP(B2755,'Setup - Materials'!$A$5:$E$504,2,0)),"")</f>
        <v/>
      </c>
      <c r="E2755" s="27" t="n"/>
      <c r="F2755" s="32">
        <f>IF(OR(C2755="",E2755=""),"",C2755*E2755)</f>
        <v/>
      </c>
      <c r="G2755" s="26" t="n"/>
      <c r="H2755" s="26" t="n"/>
    </row>
    <row r="2756">
      <c r="A2756" s="31" t="n"/>
      <c r="B2756" s="26" t="n"/>
      <c r="C2756" s="27" t="n"/>
      <c r="D2756" s="28">
        <f>IFERROR(IF(B2756="","",VLOOKUP(B2756,'Setup - Materials'!$A$5:$E$504,2,0)),"")</f>
        <v/>
      </c>
      <c r="E2756" s="27" t="n"/>
      <c r="F2756" s="32">
        <f>IF(OR(C2756="",E2756=""),"",C2756*E2756)</f>
        <v/>
      </c>
      <c r="G2756" s="26" t="n"/>
      <c r="H2756" s="26" t="n"/>
    </row>
    <row r="2757">
      <c r="A2757" s="31" t="n"/>
      <c r="B2757" s="26" t="n"/>
      <c r="C2757" s="27" t="n"/>
      <c r="D2757" s="28">
        <f>IFERROR(IF(B2757="","",VLOOKUP(B2757,'Setup - Materials'!$A$5:$E$504,2,0)),"")</f>
        <v/>
      </c>
      <c r="E2757" s="27" t="n"/>
      <c r="F2757" s="32">
        <f>IF(OR(C2757="",E2757=""),"",C2757*E2757)</f>
        <v/>
      </c>
      <c r="G2757" s="26" t="n"/>
      <c r="H2757" s="26" t="n"/>
    </row>
    <row r="2758">
      <c r="A2758" s="31" t="n"/>
      <c r="B2758" s="26" t="n"/>
      <c r="C2758" s="27" t="n"/>
      <c r="D2758" s="28">
        <f>IFERROR(IF(B2758="","",VLOOKUP(B2758,'Setup - Materials'!$A$5:$E$504,2,0)),"")</f>
        <v/>
      </c>
      <c r="E2758" s="27" t="n"/>
      <c r="F2758" s="32">
        <f>IF(OR(C2758="",E2758=""),"",C2758*E2758)</f>
        <v/>
      </c>
      <c r="G2758" s="26" t="n"/>
      <c r="H2758" s="26" t="n"/>
    </row>
    <row r="2759">
      <c r="A2759" s="31" t="n"/>
      <c r="B2759" s="26" t="n"/>
      <c r="C2759" s="27" t="n"/>
      <c r="D2759" s="28">
        <f>IFERROR(IF(B2759="","",VLOOKUP(B2759,'Setup - Materials'!$A$5:$E$504,2,0)),"")</f>
        <v/>
      </c>
      <c r="E2759" s="27" t="n"/>
      <c r="F2759" s="32">
        <f>IF(OR(C2759="",E2759=""),"",C2759*E2759)</f>
        <v/>
      </c>
      <c r="G2759" s="26" t="n"/>
      <c r="H2759" s="26" t="n"/>
    </row>
    <row r="2760">
      <c r="A2760" s="31" t="n"/>
      <c r="B2760" s="26" t="n"/>
      <c r="C2760" s="27" t="n"/>
      <c r="D2760" s="28">
        <f>IFERROR(IF(B2760="","",VLOOKUP(B2760,'Setup - Materials'!$A$5:$E$504,2,0)),"")</f>
        <v/>
      </c>
      <c r="E2760" s="27" t="n"/>
      <c r="F2760" s="32">
        <f>IF(OR(C2760="",E2760=""),"",C2760*E2760)</f>
        <v/>
      </c>
      <c r="G2760" s="26" t="n"/>
      <c r="H2760" s="26" t="n"/>
    </row>
    <row r="2761">
      <c r="A2761" s="31" t="n"/>
      <c r="B2761" s="26" t="n"/>
      <c r="C2761" s="27" t="n"/>
      <c r="D2761" s="28">
        <f>IFERROR(IF(B2761="","",VLOOKUP(B2761,'Setup - Materials'!$A$5:$E$504,2,0)),"")</f>
        <v/>
      </c>
      <c r="E2761" s="27" t="n"/>
      <c r="F2761" s="32">
        <f>IF(OR(C2761="",E2761=""),"",C2761*E2761)</f>
        <v/>
      </c>
      <c r="G2761" s="26" t="n"/>
      <c r="H2761" s="26" t="n"/>
    </row>
    <row r="2762">
      <c r="A2762" s="31" t="n"/>
      <c r="B2762" s="26" t="n"/>
      <c r="C2762" s="27" t="n"/>
      <c r="D2762" s="28">
        <f>IFERROR(IF(B2762="","",VLOOKUP(B2762,'Setup - Materials'!$A$5:$E$504,2,0)),"")</f>
        <v/>
      </c>
      <c r="E2762" s="27" t="n"/>
      <c r="F2762" s="32">
        <f>IF(OR(C2762="",E2762=""),"",C2762*E2762)</f>
        <v/>
      </c>
      <c r="G2762" s="26" t="n"/>
      <c r="H2762" s="26" t="n"/>
    </row>
    <row r="2763">
      <c r="A2763" s="31" t="n"/>
      <c r="B2763" s="26" t="n"/>
      <c r="C2763" s="27" t="n"/>
      <c r="D2763" s="28">
        <f>IFERROR(IF(B2763="","",VLOOKUP(B2763,'Setup - Materials'!$A$5:$E$504,2,0)),"")</f>
        <v/>
      </c>
      <c r="E2763" s="27" t="n"/>
      <c r="F2763" s="32">
        <f>IF(OR(C2763="",E2763=""),"",C2763*E2763)</f>
        <v/>
      </c>
      <c r="G2763" s="26" t="n"/>
      <c r="H2763" s="26" t="n"/>
    </row>
    <row r="2764">
      <c r="A2764" s="31" t="n"/>
      <c r="B2764" s="26" t="n"/>
      <c r="C2764" s="27" t="n"/>
      <c r="D2764" s="28">
        <f>IFERROR(IF(B2764="","",VLOOKUP(B2764,'Setup - Materials'!$A$5:$E$504,2,0)),"")</f>
        <v/>
      </c>
      <c r="E2764" s="27" t="n"/>
      <c r="F2764" s="32">
        <f>IF(OR(C2764="",E2764=""),"",C2764*E2764)</f>
        <v/>
      </c>
      <c r="G2764" s="26" t="n"/>
      <c r="H2764" s="26" t="n"/>
    </row>
    <row r="2765">
      <c r="A2765" s="31" t="n"/>
      <c r="B2765" s="26" t="n"/>
      <c r="C2765" s="27" t="n"/>
      <c r="D2765" s="28">
        <f>IFERROR(IF(B2765="","",VLOOKUP(B2765,'Setup - Materials'!$A$5:$E$504,2,0)),"")</f>
        <v/>
      </c>
      <c r="E2765" s="27" t="n"/>
      <c r="F2765" s="32">
        <f>IF(OR(C2765="",E2765=""),"",C2765*E2765)</f>
        <v/>
      </c>
      <c r="G2765" s="26" t="n"/>
      <c r="H2765" s="26" t="n"/>
    </row>
    <row r="2766">
      <c r="A2766" s="31" t="n"/>
      <c r="B2766" s="26" t="n"/>
      <c r="C2766" s="27" t="n"/>
      <c r="D2766" s="28">
        <f>IFERROR(IF(B2766="","",VLOOKUP(B2766,'Setup - Materials'!$A$5:$E$504,2,0)),"")</f>
        <v/>
      </c>
      <c r="E2766" s="27" t="n"/>
      <c r="F2766" s="32">
        <f>IF(OR(C2766="",E2766=""),"",C2766*E2766)</f>
        <v/>
      </c>
      <c r="G2766" s="26" t="n"/>
      <c r="H2766" s="26" t="n"/>
    </row>
    <row r="2767">
      <c r="A2767" s="31" t="n"/>
      <c r="B2767" s="26" t="n"/>
      <c r="C2767" s="27" t="n"/>
      <c r="D2767" s="28">
        <f>IFERROR(IF(B2767="","",VLOOKUP(B2767,'Setup - Materials'!$A$5:$E$504,2,0)),"")</f>
        <v/>
      </c>
      <c r="E2767" s="27" t="n"/>
      <c r="F2767" s="32">
        <f>IF(OR(C2767="",E2767=""),"",C2767*E2767)</f>
        <v/>
      </c>
      <c r="G2767" s="26" t="n"/>
      <c r="H2767" s="26" t="n"/>
    </row>
    <row r="2768">
      <c r="A2768" s="31" t="n"/>
      <c r="B2768" s="26" t="n"/>
      <c r="C2768" s="27" t="n"/>
      <c r="D2768" s="28">
        <f>IFERROR(IF(B2768="","",VLOOKUP(B2768,'Setup - Materials'!$A$5:$E$504,2,0)),"")</f>
        <v/>
      </c>
      <c r="E2768" s="27" t="n"/>
      <c r="F2768" s="32">
        <f>IF(OR(C2768="",E2768=""),"",C2768*E2768)</f>
        <v/>
      </c>
      <c r="G2768" s="26" t="n"/>
      <c r="H2768" s="26" t="n"/>
    </row>
    <row r="2769">
      <c r="A2769" s="31" t="n"/>
      <c r="B2769" s="26" t="n"/>
      <c r="C2769" s="27" t="n"/>
      <c r="D2769" s="28">
        <f>IFERROR(IF(B2769="","",VLOOKUP(B2769,'Setup - Materials'!$A$5:$E$504,2,0)),"")</f>
        <v/>
      </c>
      <c r="E2769" s="27" t="n"/>
      <c r="F2769" s="32">
        <f>IF(OR(C2769="",E2769=""),"",C2769*E2769)</f>
        <v/>
      </c>
      <c r="G2769" s="26" t="n"/>
      <c r="H2769" s="26" t="n"/>
    </row>
    <row r="2770">
      <c r="A2770" s="31" t="n"/>
      <c r="B2770" s="26" t="n"/>
      <c r="C2770" s="27" t="n"/>
      <c r="D2770" s="28">
        <f>IFERROR(IF(B2770="","",VLOOKUP(B2770,'Setup - Materials'!$A$5:$E$504,2,0)),"")</f>
        <v/>
      </c>
      <c r="E2770" s="27" t="n"/>
      <c r="F2770" s="32">
        <f>IF(OR(C2770="",E2770=""),"",C2770*E2770)</f>
        <v/>
      </c>
      <c r="G2770" s="26" t="n"/>
      <c r="H2770" s="26" t="n"/>
    </row>
    <row r="2771">
      <c r="A2771" s="31" t="n"/>
      <c r="B2771" s="26" t="n"/>
      <c r="C2771" s="27" t="n"/>
      <c r="D2771" s="28">
        <f>IFERROR(IF(B2771="","",VLOOKUP(B2771,'Setup - Materials'!$A$5:$E$504,2,0)),"")</f>
        <v/>
      </c>
      <c r="E2771" s="27" t="n"/>
      <c r="F2771" s="32">
        <f>IF(OR(C2771="",E2771=""),"",C2771*E2771)</f>
        <v/>
      </c>
      <c r="G2771" s="26" t="n"/>
      <c r="H2771" s="26" t="n"/>
    </row>
    <row r="2772">
      <c r="A2772" s="31" t="n"/>
      <c r="B2772" s="26" t="n"/>
      <c r="C2772" s="27" t="n"/>
      <c r="D2772" s="28">
        <f>IFERROR(IF(B2772="","",VLOOKUP(B2772,'Setup - Materials'!$A$5:$E$504,2,0)),"")</f>
        <v/>
      </c>
      <c r="E2772" s="27" t="n"/>
      <c r="F2772" s="32">
        <f>IF(OR(C2772="",E2772=""),"",C2772*E2772)</f>
        <v/>
      </c>
      <c r="G2772" s="26" t="n"/>
      <c r="H2772" s="26" t="n"/>
    </row>
    <row r="2773">
      <c r="A2773" s="31" t="n"/>
      <c r="B2773" s="26" t="n"/>
      <c r="C2773" s="27" t="n"/>
      <c r="D2773" s="28">
        <f>IFERROR(IF(B2773="","",VLOOKUP(B2773,'Setup - Materials'!$A$5:$E$504,2,0)),"")</f>
        <v/>
      </c>
      <c r="E2773" s="27" t="n"/>
      <c r="F2773" s="32">
        <f>IF(OR(C2773="",E2773=""),"",C2773*E2773)</f>
        <v/>
      </c>
      <c r="G2773" s="26" t="n"/>
      <c r="H2773" s="26" t="n"/>
    </row>
    <row r="2774">
      <c r="A2774" s="31" t="n"/>
      <c r="B2774" s="26" t="n"/>
      <c r="C2774" s="27" t="n"/>
      <c r="D2774" s="28">
        <f>IFERROR(IF(B2774="","",VLOOKUP(B2774,'Setup - Materials'!$A$5:$E$504,2,0)),"")</f>
        <v/>
      </c>
      <c r="E2774" s="27" t="n"/>
      <c r="F2774" s="32">
        <f>IF(OR(C2774="",E2774=""),"",C2774*E2774)</f>
        <v/>
      </c>
      <c r="G2774" s="26" t="n"/>
      <c r="H2774" s="26" t="n"/>
    </row>
    <row r="2775">
      <c r="A2775" s="31" t="n"/>
      <c r="B2775" s="26" t="n"/>
      <c r="C2775" s="27" t="n"/>
      <c r="D2775" s="28">
        <f>IFERROR(IF(B2775="","",VLOOKUP(B2775,'Setup - Materials'!$A$5:$E$504,2,0)),"")</f>
        <v/>
      </c>
      <c r="E2775" s="27" t="n"/>
      <c r="F2775" s="32">
        <f>IF(OR(C2775="",E2775=""),"",C2775*E2775)</f>
        <v/>
      </c>
      <c r="G2775" s="26" t="n"/>
      <c r="H2775" s="26" t="n"/>
    </row>
    <row r="2776">
      <c r="A2776" s="31" t="n"/>
      <c r="B2776" s="26" t="n"/>
      <c r="C2776" s="27" t="n"/>
      <c r="D2776" s="28">
        <f>IFERROR(IF(B2776="","",VLOOKUP(B2776,'Setup - Materials'!$A$5:$E$504,2,0)),"")</f>
        <v/>
      </c>
      <c r="E2776" s="27" t="n"/>
      <c r="F2776" s="32">
        <f>IF(OR(C2776="",E2776=""),"",C2776*E2776)</f>
        <v/>
      </c>
      <c r="G2776" s="26" t="n"/>
      <c r="H2776" s="26" t="n"/>
    </row>
    <row r="2777">
      <c r="A2777" s="31" t="n"/>
      <c r="B2777" s="26" t="n"/>
      <c r="C2777" s="27" t="n"/>
      <c r="D2777" s="28">
        <f>IFERROR(IF(B2777="","",VLOOKUP(B2777,'Setup - Materials'!$A$5:$E$504,2,0)),"")</f>
        <v/>
      </c>
      <c r="E2777" s="27" t="n"/>
      <c r="F2777" s="32">
        <f>IF(OR(C2777="",E2777=""),"",C2777*E2777)</f>
        <v/>
      </c>
      <c r="G2777" s="26" t="n"/>
      <c r="H2777" s="26" t="n"/>
    </row>
    <row r="2778">
      <c r="A2778" s="31" t="n"/>
      <c r="B2778" s="26" t="n"/>
      <c r="C2778" s="27" t="n"/>
      <c r="D2778" s="28">
        <f>IFERROR(IF(B2778="","",VLOOKUP(B2778,'Setup - Materials'!$A$5:$E$504,2,0)),"")</f>
        <v/>
      </c>
      <c r="E2778" s="27" t="n"/>
      <c r="F2778" s="32">
        <f>IF(OR(C2778="",E2778=""),"",C2778*E2778)</f>
        <v/>
      </c>
      <c r="G2778" s="26" t="n"/>
      <c r="H2778" s="26" t="n"/>
    </row>
    <row r="2779">
      <c r="A2779" s="31" t="n"/>
      <c r="B2779" s="26" t="n"/>
      <c r="C2779" s="27" t="n"/>
      <c r="D2779" s="28">
        <f>IFERROR(IF(B2779="","",VLOOKUP(B2779,'Setup - Materials'!$A$5:$E$504,2,0)),"")</f>
        <v/>
      </c>
      <c r="E2779" s="27" t="n"/>
      <c r="F2779" s="32">
        <f>IF(OR(C2779="",E2779=""),"",C2779*E2779)</f>
        <v/>
      </c>
      <c r="G2779" s="26" t="n"/>
      <c r="H2779" s="26" t="n"/>
    </row>
    <row r="2780">
      <c r="A2780" s="31" t="n"/>
      <c r="B2780" s="26" t="n"/>
      <c r="C2780" s="27" t="n"/>
      <c r="D2780" s="28">
        <f>IFERROR(IF(B2780="","",VLOOKUP(B2780,'Setup - Materials'!$A$5:$E$504,2,0)),"")</f>
        <v/>
      </c>
      <c r="E2780" s="27" t="n"/>
      <c r="F2780" s="32">
        <f>IF(OR(C2780="",E2780=""),"",C2780*E2780)</f>
        <v/>
      </c>
      <c r="G2780" s="26" t="n"/>
      <c r="H2780" s="26" t="n"/>
    </row>
    <row r="2781">
      <c r="A2781" s="31" t="n"/>
      <c r="B2781" s="26" t="n"/>
      <c r="C2781" s="27" t="n"/>
      <c r="D2781" s="28">
        <f>IFERROR(IF(B2781="","",VLOOKUP(B2781,'Setup - Materials'!$A$5:$E$504,2,0)),"")</f>
        <v/>
      </c>
      <c r="E2781" s="27" t="n"/>
      <c r="F2781" s="32">
        <f>IF(OR(C2781="",E2781=""),"",C2781*E2781)</f>
        <v/>
      </c>
      <c r="G2781" s="26" t="n"/>
      <c r="H2781" s="26" t="n"/>
    </row>
    <row r="2782">
      <c r="A2782" s="31" t="n"/>
      <c r="B2782" s="26" t="n"/>
      <c r="C2782" s="27" t="n"/>
      <c r="D2782" s="28">
        <f>IFERROR(IF(B2782="","",VLOOKUP(B2782,'Setup - Materials'!$A$5:$E$504,2,0)),"")</f>
        <v/>
      </c>
      <c r="E2782" s="27" t="n"/>
      <c r="F2782" s="32">
        <f>IF(OR(C2782="",E2782=""),"",C2782*E2782)</f>
        <v/>
      </c>
      <c r="G2782" s="26" t="n"/>
      <c r="H2782" s="26" t="n"/>
    </row>
    <row r="2783">
      <c r="A2783" s="31" t="n"/>
      <c r="B2783" s="26" t="n"/>
      <c r="C2783" s="27" t="n"/>
      <c r="D2783" s="28">
        <f>IFERROR(IF(B2783="","",VLOOKUP(B2783,'Setup - Materials'!$A$5:$E$504,2,0)),"")</f>
        <v/>
      </c>
      <c r="E2783" s="27" t="n"/>
      <c r="F2783" s="32">
        <f>IF(OR(C2783="",E2783=""),"",C2783*E2783)</f>
        <v/>
      </c>
      <c r="G2783" s="26" t="n"/>
      <c r="H2783" s="26" t="n"/>
    </row>
    <row r="2784">
      <c r="A2784" s="31" t="n"/>
      <c r="B2784" s="26" t="n"/>
      <c r="C2784" s="27" t="n"/>
      <c r="D2784" s="28">
        <f>IFERROR(IF(B2784="","",VLOOKUP(B2784,'Setup - Materials'!$A$5:$E$504,2,0)),"")</f>
        <v/>
      </c>
      <c r="E2784" s="27" t="n"/>
      <c r="F2784" s="32">
        <f>IF(OR(C2784="",E2784=""),"",C2784*E2784)</f>
        <v/>
      </c>
      <c r="G2784" s="26" t="n"/>
      <c r="H2784" s="26" t="n"/>
    </row>
    <row r="2785">
      <c r="A2785" s="31" t="n"/>
      <c r="B2785" s="26" t="n"/>
      <c r="C2785" s="27" t="n"/>
      <c r="D2785" s="28">
        <f>IFERROR(IF(B2785="","",VLOOKUP(B2785,'Setup - Materials'!$A$5:$E$504,2,0)),"")</f>
        <v/>
      </c>
      <c r="E2785" s="27" t="n"/>
      <c r="F2785" s="32">
        <f>IF(OR(C2785="",E2785=""),"",C2785*E2785)</f>
        <v/>
      </c>
      <c r="G2785" s="26" t="n"/>
      <c r="H2785" s="26" t="n"/>
    </row>
    <row r="2786">
      <c r="A2786" s="31" t="n"/>
      <c r="B2786" s="26" t="n"/>
      <c r="C2786" s="27" t="n"/>
      <c r="D2786" s="28">
        <f>IFERROR(IF(B2786="","",VLOOKUP(B2786,'Setup - Materials'!$A$5:$E$504,2,0)),"")</f>
        <v/>
      </c>
      <c r="E2786" s="27" t="n"/>
      <c r="F2786" s="32">
        <f>IF(OR(C2786="",E2786=""),"",C2786*E2786)</f>
        <v/>
      </c>
      <c r="G2786" s="26" t="n"/>
      <c r="H2786" s="26" t="n"/>
    </row>
    <row r="2787">
      <c r="A2787" s="31" t="n"/>
      <c r="B2787" s="26" t="n"/>
      <c r="C2787" s="27" t="n"/>
      <c r="D2787" s="28">
        <f>IFERROR(IF(B2787="","",VLOOKUP(B2787,'Setup - Materials'!$A$5:$E$504,2,0)),"")</f>
        <v/>
      </c>
      <c r="E2787" s="27" t="n"/>
      <c r="F2787" s="32">
        <f>IF(OR(C2787="",E2787=""),"",C2787*E2787)</f>
        <v/>
      </c>
      <c r="G2787" s="26" t="n"/>
      <c r="H2787" s="26" t="n"/>
    </row>
    <row r="2788">
      <c r="A2788" s="31" t="n"/>
      <c r="B2788" s="26" t="n"/>
      <c r="C2788" s="27" t="n"/>
      <c r="D2788" s="28">
        <f>IFERROR(IF(B2788="","",VLOOKUP(B2788,'Setup - Materials'!$A$5:$E$504,2,0)),"")</f>
        <v/>
      </c>
      <c r="E2788" s="27" t="n"/>
      <c r="F2788" s="32">
        <f>IF(OR(C2788="",E2788=""),"",C2788*E2788)</f>
        <v/>
      </c>
      <c r="G2788" s="26" t="n"/>
      <c r="H2788" s="26" t="n"/>
    </row>
    <row r="2789">
      <c r="A2789" s="31" t="n"/>
      <c r="B2789" s="26" t="n"/>
      <c r="C2789" s="27" t="n"/>
      <c r="D2789" s="28">
        <f>IFERROR(IF(B2789="","",VLOOKUP(B2789,'Setup - Materials'!$A$5:$E$504,2,0)),"")</f>
        <v/>
      </c>
      <c r="E2789" s="27" t="n"/>
      <c r="F2789" s="32">
        <f>IF(OR(C2789="",E2789=""),"",C2789*E2789)</f>
        <v/>
      </c>
      <c r="G2789" s="26" t="n"/>
      <c r="H2789" s="26" t="n"/>
    </row>
    <row r="2790">
      <c r="A2790" s="31" t="n"/>
      <c r="B2790" s="26" t="n"/>
      <c r="C2790" s="27" t="n"/>
      <c r="D2790" s="28">
        <f>IFERROR(IF(B2790="","",VLOOKUP(B2790,'Setup - Materials'!$A$5:$E$504,2,0)),"")</f>
        <v/>
      </c>
      <c r="E2790" s="27" t="n"/>
      <c r="F2790" s="32">
        <f>IF(OR(C2790="",E2790=""),"",C2790*E2790)</f>
        <v/>
      </c>
      <c r="G2790" s="26" t="n"/>
      <c r="H2790" s="26" t="n"/>
    </row>
    <row r="2791">
      <c r="A2791" s="31" t="n"/>
      <c r="B2791" s="26" t="n"/>
      <c r="C2791" s="27" t="n"/>
      <c r="D2791" s="28">
        <f>IFERROR(IF(B2791="","",VLOOKUP(B2791,'Setup - Materials'!$A$5:$E$504,2,0)),"")</f>
        <v/>
      </c>
      <c r="E2791" s="27" t="n"/>
      <c r="F2791" s="32">
        <f>IF(OR(C2791="",E2791=""),"",C2791*E2791)</f>
        <v/>
      </c>
      <c r="G2791" s="26" t="n"/>
      <c r="H2791" s="26" t="n"/>
    </row>
    <row r="2792">
      <c r="A2792" s="31" t="n"/>
      <c r="B2792" s="26" t="n"/>
      <c r="C2792" s="27" t="n"/>
      <c r="D2792" s="28">
        <f>IFERROR(IF(B2792="","",VLOOKUP(B2792,'Setup - Materials'!$A$5:$E$504,2,0)),"")</f>
        <v/>
      </c>
      <c r="E2792" s="27" t="n"/>
      <c r="F2792" s="32">
        <f>IF(OR(C2792="",E2792=""),"",C2792*E2792)</f>
        <v/>
      </c>
      <c r="G2792" s="26" t="n"/>
      <c r="H2792" s="26" t="n"/>
    </row>
    <row r="2793">
      <c r="A2793" s="31" t="n"/>
      <c r="B2793" s="26" t="n"/>
      <c r="C2793" s="27" t="n"/>
      <c r="D2793" s="28">
        <f>IFERROR(IF(B2793="","",VLOOKUP(B2793,'Setup - Materials'!$A$5:$E$504,2,0)),"")</f>
        <v/>
      </c>
      <c r="E2793" s="27" t="n"/>
      <c r="F2793" s="32">
        <f>IF(OR(C2793="",E2793=""),"",C2793*E2793)</f>
        <v/>
      </c>
      <c r="G2793" s="26" t="n"/>
      <c r="H2793" s="26" t="n"/>
    </row>
    <row r="2794">
      <c r="A2794" s="31" t="n"/>
      <c r="B2794" s="26" t="n"/>
      <c r="C2794" s="27" t="n"/>
      <c r="D2794" s="28">
        <f>IFERROR(IF(B2794="","",VLOOKUP(B2794,'Setup - Materials'!$A$5:$E$504,2,0)),"")</f>
        <v/>
      </c>
      <c r="E2794" s="27" t="n"/>
      <c r="F2794" s="32">
        <f>IF(OR(C2794="",E2794=""),"",C2794*E2794)</f>
        <v/>
      </c>
      <c r="G2794" s="26" t="n"/>
      <c r="H2794" s="26" t="n"/>
    </row>
    <row r="2795">
      <c r="A2795" s="31" t="n"/>
      <c r="B2795" s="26" t="n"/>
      <c r="C2795" s="27" t="n"/>
      <c r="D2795" s="28">
        <f>IFERROR(IF(B2795="","",VLOOKUP(B2795,'Setup - Materials'!$A$5:$E$504,2,0)),"")</f>
        <v/>
      </c>
      <c r="E2795" s="27" t="n"/>
      <c r="F2795" s="32">
        <f>IF(OR(C2795="",E2795=""),"",C2795*E2795)</f>
        <v/>
      </c>
      <c r="G2795" s="26" t="n"/>
      <c r="H2795" s="26" t="n"/>
    </row>
    <row r="2796">
      <c r="A2796" s="31" t="n"/>
      <c r="B2796" s="26" t="n"/>
      <c r="C2796" s="27" t="n"/>
      <c r="D2796" s="28">
        <f>IFERROR(IF(B2796="","",VLOOKUP(B2796,'Setup - Materials'!$A$5:$E$504,2,0)),"")</f>
        <v/>
      </c>
      <c r="E2796" s="27" t="n"/>
      <c r="F2796" s="32">
        <f>IF(OR(C2796="",E2796=""),"",C2796*E2796)</f>
        <v/>
      </c>
      <c r="G2796" s="26" t="n"/>
      <c r="H2796" s="26" t="n"/>
    </row>
    <row r="2797">
      <c r="A2797" s="31" t="n"/>
      <c r="B2797" s="26" t="n"/>
      <c r="C2797" s="27" t="n"/>
      <c r="D2797" s="28">
        <f>IFERROR(IF(B2797="","",VLOOKUP(B2797,'Setup - Materials'!$A$5:$E$504,2,0)),"")</f>
        <v/>
      </c>
      <c r="E2797" s="27" t="n"/>
      <c r="F2797" s="32">
        <f>IF(OR(C2797="",E2797=""),"",C2797*E2797)</f>
        <v/>
      </c>
      <c r="G2797" s="26" t="n"/>
      <c r="H2797" s="26" t="n"/>
    </row>
    <row r="2798">
      <c r="A2798" s="31" t="n"/>
      <c r="B2798" s="26" t="n"/>
      <c r="C2798" s="27" t="n"/>
      <c r="D2798" s="28">
        <f>IFERROR(IF(B2798="","",VLOOKUP(B2798,'Setup - Materials'!$A$5:$E$504,2,0)),"")</f>
        <v/>
      </c>
      <c r="E2798" s="27" t="n"/>
      <c r="F2798" s="32">
        <f>IF(OR(C2798="",E2798=""),"",C2798*E2798)</f>
        <v/>
      </c>
      <c r="G2798" s="26" t="n"/>
      <c r="H2798" s="26" t="n"/>
    </row>
    <row r="2799">
      <c r="A2799" s="31" t="n"/>
      <c r="B2799" s="26" t="n"/>
      <c r="C2799" s="27" t="n"/>
      <c r="D2799" s="28">
        <f>IFERROR(IF(B2799="","",VLOOKUP(B2799,'Setup - Materials'!$A$5:$E$504,2,0)),"")</f>
        <v/>
      </c>
      <c r="E2799" s="27" t="n"/>
      <c r="F2799" s="32">
        <f>IF(OR(C2799="",E2799=""),"",C2799*E2799)</f>
        <v/>
      </c>
      <c r="G2799" s="26" t="n"/>
      <c r="H2799" s="26" t="n"/>
    </row>
    <row r="2800">
      <c r="A2800" s="31" t="n"/>
      <c r="B2800" s="26" t="n"/>
      <c r="C2800" s="27" t="n"/>
      <c r="D2800" s="28">
        <f>IFERROR(IF(B2800="","",VLOOKUP(B2800,'Setup - Materials'!$A$5:$E$504,2,0)),"")</f>
        <v/>
      </c>
      <c r="E2800" s="27" t="n"/>
      <c r="F2800" s="32">
        <f>IF(OR(C2800="",E2800=""),"",C2800*E2800)</f>
        <v/>
      </c>
      <c r="G2800" s="26" t="n"/>
      <c r="H2800" s="26" t="n"/>
    </row>
    <row r="2801">
      <c r="A2801" s="31" t="n"/>
      <c r="B2801" s="26" t="n"/>
      <c r="C2801" s="27" t="n"/>
      <c r="D2801" s="28">
        <f>IFERROR(IF(B2801="","",VLOOKUP(B2801,'Setup - Materials'!$A$5:$E$504,2,0)),"")</f>
        <v/>
      </c>
      <c r="E2801" s="27" t="n"/>
      <c r="F2801" s="32">
        <f>IF(OR(C2801="",E2801=""),"",C2801*E2801)</f>
        <v/>
      </c>
      <c r="G2801" s="26" t="n"/>
      <c r="H2801" s="26" t="n"/>
    </row>
    <row r="2802">
      <c r="A2802" s="31" t="n"/>
      <c r="B2802" s="26" t="n"/>
      <c r="C2802" s="27" t="n"/>
      <c r="D2802" s="28">
        <f>IFERROR(IF(B2802="","",VLOOKUP(B2802,'Setup - Materials'!$A$5:$E$504,2,0)),"")</f>
        <v/>
      </c>
      <c r="E2802" s="27" t="n"/>
      <c r="F2802" s="32">
        <f>IF(OR(C2802="",E2802=""),"",C2802*E2802)</f>
        <v/>
      </c>
      <c r="G2802" s="26" t="n"/>
      <c r="H2802" s="26" t="n"/>
    </row>
    <row r="2803">
      <c r="A2803" s="31" t="n"/>
      <c r="B2803" s="26" t="n"/>
      <c r="C2803" s="27" t="n"/>
      <c r="D2803" s="28">
        <f>IFERROR(IF(B2803="","",VLOOKUP(B2803,'Setup - Materials'!$A$5:$E$504,2,0)),"")</f>
        <v/>
      </c>
      <c r="E2803" s="27" t="n"/>
      <c r="F2803" s="32">
        <f>IF(OR(C2803="",E2803=""),"",C2803*E2803)</f>
        <v/>
      </c>
      <c r="G2803" s="26" t="n"/>
      <c r="H2803" s="26" t="n"/>
    </row>
    <row r="2804">
      <c r="A2804" s="31" t="n"/>
      <c r="B2804" s="26" t="n"/>
      <c r="C2804" s="27" t="n"/>
      <c r="D2804" s="28">
        <f>IFERROR(IF(B2804="","",VLOOKUP(B2804,'Setup - Materials'!$A$5:$E$504,2,0)),"")</f>
        <v/>
      </c>
      <c r="E2804" s="27" t="n"/>
      <c r="F2804" s="32">
        <f>IF(OR(C2804="",E2804=""),"",C2804*E2804)</f>
        <v/>
      </c>
      <c r="G2804" s="26" t="n"/>
      <c r="H2804" s="26" t="n"/>
    </row>
    <row r="2805">
      <c r="A2805" s="31" t="n"/>
      <c r="B2805" s="26" t="n"/>
      <c r="C2805" s="27" t="n"/>
      <c r="D2805" s="28">
        <f>IFERROR(IF(B2805="","",VLOOKUP(B2805,'Setup - Materials'!$A$5:$E$504,2,0)),"")</f>
        <v/>
      </c>
      <c r="E2805" s="27" t="n"/>
      <c r="F2805" s="32">
        <f>IF(OR(C2805="",E2805=""),"",C2805*E2805)</f>
        <v/>
      </c>
      <c r="G2805" s="26" t="n"/>
      <c r="H2805" s="26" t="n"/>
    </row>
    <row r="2806">
      <c r="A2806" s="31" t="n"/>
      <c r="B2806" s="26" t="n"/>
      <c r="C2806" s="27" t="n"/>
      <c r="D2806" s="28">
        <f>IFERROR(IF(B2806="","",VLOOKUP(B2806,'Setup - Materials'!$A$5:$E$504,2,0)),"")</f>
        <v/>
      </c>
      <c r="E2806" s="27" t="n"/>
      <c r="F2806" s="32">
        <f>IF(OR(C2806="",E2806=""),"",C2806*E2806)</f>
        <v/>
      </c>
      <c r="G2806" s="26" t="n"/>
      <c r="H2806" s="26" t="n"/>
    </row>
    <row r="2807">
      <c r="A2807" s="31" t="n"/>
      <c r="B2807" s="26" t="n"/>
      <c r="C2807" s="27" t="n"/>
      <c r="D2807" s="28">
        <f>IFERROR(IF(B2807="","",VLOOKUP(B2807,'Setup - Materials'!$A$5:$E$504,2,0)),"")</f>
        <v/>
      </c>
      <c r="E2807" s="27" t="n"/>
      <c r="F2807" s="32">
        <f>IF(OR(C2807="",E2807=""),"",C2807*E2807)</f>
        <v/>
      </c>
      <c r="G2807" s="26" t="n"/>
      <c r="H2807" s="26" t="n"/>
    </row>
    <row r="2808">
      <c r="A2808" s="31" t="n"/>
      <c r="B2808" s="26" t="n"/>
      <c r="C2808" s="27" t="n"/>
      <c r="D2808" s="28">
        <f>IFERROR(IF(B2808="","",VLOOKUP(B2808,'Setup - Materials'!$A$5:$E$504,2,0)),"")</f>
        <v/>
      </c>
      <c r="E2808" s="27" t="n"/>
      <c r="F2808" s="32">
        <f>IF(OR(C2808="",E2808=""),"",C2808*E2808)</f>
        <v/>
      </c>
      <c r="G2808" s="26" t="n"/>
      <c r="H2808" s="26" t="n"/>
    </row>
    <row r="2809">
      <c r="A2809" s="31" t="n"/>
      <c r="B2809" s="26" t="n"/>
      <c r="C2809" s="27" t="n"/>
      <c r="D2809" s="28">
        <f>IFERROR(IF(B2809="","",VLOOKUP(B2809,'Setup - Materials'!$A$5:$E$504,2,0)),"")</f>
        <v/>
      </c>
      <c r="E2809" s="27" t="n"/>
      <c r="F2809" s="32">
        <f>IF(OR(C2809="",E2809=""),"",C2809*E2809)</f>
        <v/>
      </c>
      <c r="G2809" s="26" t="n"/>
      <c r="H2809" s="26" t="n"/>
    </row>
    <row r="2810">
      <c r="A2810" s="31" t="n"/>
      <c r="B2810" s="26" t="n"/>
      <c r="C2810" s="27" t="n"/>
      <c r="D2810" s="28">
        <f>IFERROR(IF(B2810="","",VLOOKUP(B2810,'Setup - Materials'!$A$5:$E$504,2,0)),"")</f>
        <v/>
      </c>
      <c r="E2810" s="27" t="n"/>
      <c r="F2810" s="32">
        <f>IF(OR(C2810="",E2810=""),"",C2810*E2810)</f>
        <v/>
      </c>
      <c r="G2810" s="26" t="n"/>
      <c r="H2810" s="26" t="n"/>
    </row>
    <row r="2811">
      <c r="A2811" s="31" t="n"/>
      <c r="B2811" s="26" t="n"/>
      <c r="C2811" s="27" t="n"/>
      <c r="D2811" s="28">
        <f>IFERROR(IF(B2811="","",VLOOKUP(B2811,'Setup - Materials'!$A$5:$E$504,2,0)),"")</f>
        <v/>
      </c>
      <c r="E2811" s="27" t="n"/>
      <c r="F2811" s="32">
        <f>IF(OR(C2811="",E2811=""),"",C2811*E2811)</f>
        <v/>
      </c>
      <c r="G2811" s="26" t="n"/>
      <c r="H2811" s="26" t="n"/>
    </row>
    <row r="2812">
      <c r="A2812" s="31" t="n"/>
      <c r="B2812" s="26" t="n"/>
      <c r="C2812" s="27" t="n"/>
      <c r="D2812" s="28">
        <f>IFERROR(IF(B2812="","",VLOOKUP(B2812,'Setup - Materials'!$A$5:$E$504,2,0)),"")</f>
        <v/>
      </c>
      <c r="E2812" s="27" t="n"/>
      <c r="F2812" s="32">
        <f>IF(OR(C2812="",E2812=""),"",C2812*E2812)</f>
        <v/>
      </c>
      <c r="G2812" s="26" t="n"/>
      <c r="H2812" s="26" t="n"/>
    </row>
    <row r="2813">
      <c r="A2813" s="31" t="n"/>
      <c r="B2813" s="26" t="n"/>
      <c r="C2813" s="27" t="n"/>
      <c r="D2813" s="28">
        <f>IFERROR(IF(B2813="","",VLOOKUP(B2813,'Setup - Materials'!$A$5:$E$504,2,0)),"")</f>
        <v/>
      </c>
      <c r="E2813" s="27" t="n"/>
      <c r="F2813" s="32">
        <f>IF(OR(C2813="",E2813=""),"",C2813*E2813)</f>
        <v/>
      </c>
      <c r="G2813" s="26" t="n"/>
      <c r="H2813" s="26" t="n"/>
    </row>
    <row r="2814">
      <c r="A2814" s="31" t="n"/>
      <c r="B2814" s="26" t="n"/>
      <c r="C2814" s="27" t="n"/>
      <c r="D2814" s="28">
        <f>IFERROR(IF(B2814="","",VLOOKUP(B2814,'Setup - Materials'!$A$5:$E$504,2,0)),"")</f>
        <v/>
      </c>
      <c r="E2814" s="27" t="n"/>
      <c r="F2814" s="32">
        <f>IF(OR(C2814="",E2814=""),"",C2814*E2814)</f>
        <v/>
      </c>
      <c r="G2814" s="26" t="n"/>
      <c r="H2814" s="26" t="n"/>
    </row>
    <row r="2815">
      <c r="A2815" s="31" t="n"/>
      <c r="B2815" s="26" t="n"/>
      <c r="C2815" s="27" t="n"/>
      <c r="D2815" s="28">
        <f>IFERROR(IF(B2815="","",VLOOKUP(B2815,'Setup - Materials'!$A$5:$E$504,2,0)),"")</f>
        <v/>
      </c>
      <c r="E2815" s="27" t="n"/>
      <c r="F2815" s="32">
        <f>IF(OR(C2815="",E2815=""),"",C2815*E2815)</f>
        <v/>
      </c>
      <c r="G2815" s="26" t="n"/>
      <c r="H2815" s="26" t="n"/>
    </row>
    <row r="2816">
      <c r="A2816" s="31" t="n"/>
      <c r="B2816" s="26" t="n"/>
      <c r="C2816" s="27" t="n"/>
      <c r="D2816" s="28">
        <f>IFERROR(IF(B2816="","",VLOOKUP(B2816,'Setup - Materials'!$A$5:$E$504,2,0)),"")</f>
        <v/>
      </c>
      <c r="E2816" s="27" t="n"/>
      <c r="F2816" s="32">
        <f>IF(OR(C2816="",E2816=""),"",C2816*E2816)</f>
        <v/>
      </c>
      <c r="G2816" s="26" t="n"/>
      <c r="H2816" s="26" t="n"/>
    </row>
    <row r="2817">
      <c r="A2817" s="31" t="n"/>
      <c r="B2817" s="26" t="n"/>
      <c r="C2817" s="27" t="n"/>
      <c r="D2817" s="28">
        <f>IFERROR(IF(B2817="","",VLOOKUP(B2817,'Setup - Materials'!$A$5:$E$504,2,0)),"")</f>
        <v/>
      </c>
      <c r="E2817" s="27" t="n"/>
      <c r="F2817" s="32">
        <f>IF(OR(C2817="",E2817=""),"",C2817*E2817)</f>
        <v/>
      </c>
      <c r="G2817" s="26" t="n"/>
      <c r="H2817" s="26" t="n"/>
    </row>
    <row r="2818">
      <c r="A2818" s="31" t="n"/>
      <c r="B2818" s="26" t="n"/>
      <c r="C2818" s="27" t="n"/>
      <c r="D2818" s="28">
        <f>IFERROR(IF(B2818="","",VLOOKUP(B2818,'Setup - Materials'!$A$5:$E$504,2,0)),"")</f>
        <v/>
      </c>
      <c r="E2818" s="27" t="n"/>
      <c r="F2818" s="32">
        <f>IF(OR(C2818="",E2818=""),"",C2818*E2818)</f>
        <v/>
      </c>
      <c r="G2818" s="26" t="n"/>
      <c r="H2818" s="26" t="n"/>
    </row>
    <row r="2819">
      <c r="A2819" s="31" t="n"/>
      <c r="B2819" s="26" t="n"/>
      <c r="C2819" s="27" t="n"/>
      <c r="D2819" s="28">
        <f>IFERROR(IF(B2819="","",VLOOKUP(B2819,'Setup - Materials'!$A$5:$E$504,2,0)),"")</f>
        <v/>
      </c>
      <c r="E2819" s="27" t="n"/>
      <c r="F2819" s="32">
        <f>IF(OR(C2819="",E2819=""),"",C2819*E2819)</f>
        <v/>
      </c>
      <c r="G2819" s="26" t="n"/>
      <c r="H2819" s="26" t="n"/>
    </row>
    <row r="2820">
      <c r="A2820" s="31" t="n"/>
      <c r="B2820" s="26" t="n"/>
      <c r="C2820" s="27" t="n"/>
      <c r="D2820" s="28">
        <f>IFERROR(IF(B2820="","",VLOOKUP(B2820,'Setup - Materials'!$A$5:$E$504,2,0)),"")</f>
        <v/>
      </c>
      <c r="E2820" s="27" t="n"/>
      <c r="F2820" s="32">
        <f>IF(OR(C2820="",E2820=""),"",C2820*E2820)</f>
        <v/>
      </c>
      <c r="G2820" s="26" t="n"/>
      <c r="H2820" s="26" t="n"/>
    </row>
    <row r="2821">
      <c r="A2821" s="31" t="n"/>
      <c r="B2821" s="26" t="n"/>
      <c r="C2821" s="27" t="n"/>
      <c r="D2821" s="28">
        <f>IFERROR(IF(B2821="","",VLOOKUP(B2821,'Setup - Materials'!$A$5:$E$504,2,0)),"")</f>
        <v/>
      </c>
      <c r="E2821" s="27" t="n"/>
      <c r="F2821" s="32">
        <f>IF(OR(C2821="",E2821=""),"",C2821*E2821)</f>
        <v/>
      </c>
      <c r="G2821" s="26" t="n"/>
      <c r="H2821" s="26" t="n"/>
    </row>
    <row r="2822">
      <c r="A2822" s="31" t="n"/>
      <c r="B2822" s="26" t="n"/>
      <c r="C2822" s="27" t="n"/>
      <c r="D2822" s="28">
        <f>IFERROR(IF(B2822="","",VLOOKUP(B2822,'Setup - Materials'!$A$5:$E$504,2,0)),"")</f>
        <v/>
      </c>
      <c r="E2822" s="27" t="n"/>
      <c r="F2822" s="32">
        <f>IF(OR(C2822="",E2822=""),"",C2822*E2822)</f>
        <v/>
      </c>
      <c r="G2822" s="26" t="n"/>
      <c r="H2822" s="26" t="n"/>
    </row>
    <row r="2823">
      <c r="A2823" s="31" t="n"/>
      <c r="B2823" s="26" t="n"/>
      <c r="C2823" s="27" t="n"/>
      <c r="D2823" s="28">
        <f>IFERROR(IF(B2823="","",VLOOKUP(B2823,'Setup - Materials'!$A$5:$E$504,2,0)),"")</f>
        <v/>
      </c>
      <c r="E2823" s="27" t="n"/>
      <c r="F2823" s="32">
        <f>IF(OR(C2823="",E2823=""),"",C2823*E2823)</f>
        <v/>
      </c>
      <c r="G2823" s="26" t="n"/>
      <c r="H2823" s="26" t="n"/>
    </row>
    <row r="2824">
      <c r="A2824" s="31" t="n"/>
      <c r="B2824" s="26" t="n"/>
      <c r="C2824" s="27" t="n"/>
      <c r="D2824" s="28">
        <f>IFERROR(IF(B2824="","",VLOOKUP(B2824,'Setup - Materials'!$A$5:$E$504,2,0)),"")</f>
        <v/>
      </c>
      <c r="E2824" s="27" t="n"/>
      <c r="F2824" s="32">
        <f>IF(OR(C2824="",E2824=""),"",C2824*E2824)</f>
        <v/>
      </c>
      <c r="G2824" s="26" t="n"/>
      <c r="H2824" s="26" t="n"/>
    </row>
    <row r="2825">
      <c r="A2825" s="31" t="n"/>
      <c r="B2825" s="26" t="n"/>
      <c r="C2825" s="27" t="n"/>
      <c r="D2825" s="28">
        <f>IFERROR(IF(B2825="","",VLOOKUP(B2825,'Setup - Materials'!$A$5:$E$504,2,0)),"")</f>
        <v/>
      </c>
      <c r="E2825" s="27" t="n"/>
      <c r="F2825" s="32">
        <f>IF(OR(C2825="",E2825=""),"",C2825*E2825)</f>
        <v/>
      </c>
      <c r="G2825" s="26" t="n"/>
      <c r="H2825" s="26" t="n"/>
    </row>
    <row r="2826">
      <c r="A2826" s="31" t="n"/>
      <c r="B2826" s="26" t="n"/>
      <c r="C2826" s="27" t="n"/>
      <c r="D2826" s="28">
        <f>IFERROR(IF(B2826="","",VLOOKUP(B2826,'Setup - Materials'!$A$5:$E$504,2,0)),"")</f>
        <v/>
      </c>
      <c r="E2826" s="27" t="n"/>
      <c r="F2826" s="32">
        <f>IF(OR(C2826="",E2826=""),"",C2826*E2826)</f>
        <v/>
      </c>
      <c r="G2826" s="26" t="n"/>
      <c r="H2826" s="26" t="n"/>
    </row>
    <row r="2827">
      <c r="A2827" s="31" t="n"/>
      <c r="B2827" s="26" t="n"/>
      <c r="C2827" s="27" t="n"/>
      <c r="D2827" s="28">
        <f>IFERROR(IF(B2827="","",VLOOKUP(B2827,'Setup - Materials'!$A$5:$E$504,2,0)),"")</f>
        <v/>
      </c>
      <c r="E2827" s="27" t="n"/>
      <c r="F2827" s="32">
        <f>IF(OR(C2827="",E2827=""),"",C2827*E2827)</f>
        <v/>
      </c>
      <c r="G2827" s="26" t="n"/>
      <c r="H2827" s="26" t="n"/>
    </row>
    <row r="2828">
      <c r="A2828" s="31" t="n"/>
      <c r="B2828" s="26" t="n"/>
      <c r="C2828" s="27" t="n"/>
      <c r="D2828" s="28">
        <f>IFERROR(IF(B2828="","",VLOOKUP(B2828,'Setup - Materials'!$A$5:$E$504,2,0)),"")</f>
        <v/>
      </c>
      <c r="E2828" s="27" t="n"/>
      <c r="F2828" s="32">
        <f>IF(OR(C2828="",E2828=""),"",C2828*E2828)</f>
        <v/>
      </c>
      <c r="G2828" s="26" t="n"/>
      <c r="H2828" s="26" t="n"/>
    </row>
    <row r="2829">
      <c r="A2829" s="31" t="n"/>
      <c r="B2829" s="26" t="n"/>
      <c r="C2829" s="27" t="n"/>
      <c r="D2829" s="28">
        <f>IFERROR(IF(B2829="","",VLOOKUP(B2829,'Setup - Materials'!$A$5:$E$504,2,0)),"")</f>
        <v/>
      </c>
      <c r="E2829" s="27" t="n"/>
      <c r="F2829" s="32">
        <f>IF(OR(C2829="",E2829=""),"",C2829*E2829)</f>
        <v/>
      </c>
      <c r="G2829" s="26" t="n"/>
      <c r="H2829" s="26" t="n"/>
    </row>
    <row r="2830">
      <c r="A2830" s="31" t="n"/>
      <c r="B2830" s="26" t="n"/>
      <c r="C2830" s="27" t="n"/>
      <c r="D2830" s="28">
        <f>IFERROR(IF(B2830="","",VLOOKUP(B2830,'Setup - Materials'!$A$5:$E$504,2,0)),"")</f>
        <v/>
      </c>
      <c r="E2830" s="27" t="n"/>
      <c r="F2830" s="32">
        <f>IF(OR(C2830="",E2830=""),"",C2830*E2830)</f>
        <v/>
      </c>
      <c r="G2830" s="26" t="n"/>
      <c r="H2830" s="26" t="n"/>
    </row>
    <row r="2831">
      <c r="A2831" s="31" t="n"/>
      <c r="B2831" s="26" t="n"/>
      <c r="C2831" s="27" t="n"/>
      <c r="D2831" s="28">
        <f>IFERROR(IF(B2831="","",VLOOKUP(B2831,'Setup - Materials'!$A$5:$E$504,2,0)),"")</f>
        <v/>
      </c>
      <c r="E2831" s="27" t="n"/>
      <c r="F2831" s="32">
        <f>IF(OR(C2831="",E2831=""),"",C2831*E2831)</f>
        <v/>
      </c>
      <c r="G2831" s="26" t="n"/>
      <c r="H2831" s="26" t="n"/>
    </row>
    <row r="2832">
      <c r="A2832" s="31" t="n"/>
      <c r="B2832" s="26" t="n"/>
      <c r="C2832" s="27" t="n"/>
      <c r="D2832" s="28">
        <f>IFERROR(IF(B2832="","",VLOOKUP(B2832,'Setup - Materials'!$A$5:$E$504,2,0)),"")</f>
        <v/>
      </c>
      <c r="E2832" s="27" t="n"/>
      <c r="F2832" s="32">
        <f>IF(OR(C2832="",E2832=""),"",C2832*E2832)</f>
        <v/>
      </c>
      <c r="G2832" s="26" t="n"/>
      <c r="H2832" s="26" t="n"/>
    </row>
    <row r="2833">
      <c r="A2833" s="31" t="n"/>
      <c r="B2833" s="26" t="n"/>
      <c r="C2833" s="27" t="n"/>
      <c r="D2833" s="28">
        <f>IFERROR(IF(B2833="","",VLOOKUP(B2833,'Setup - Materials'!$A$5:$E$504,2,0)),"")</f>
        <v/>
      </c>
      <c r="E2833" s="27" t="n"/>
      <c r="F2833" s="32">
        <f>IF(OR(C2833="",E2833=""),"",C2833*E2833)</f>
        <v/>
      </c>
      <c r="G2833" s="26" t="n"/>
      <c r="H2833" s="26" t="n"/>
    </row>
    <row r="2834">
      <c r="A2834" s="31" t="n"/>
      <c r="B2834" s="26" t="n"/>
      <c r="C2834" s="27" t="n"/>
      <c r="D2834" s="28">
        <f>IFERROR(IF(B2834="","",VLOOKUP(B2834,'Setup - Materials'!$A$5:$E$504,2,0)),"")</f>
        <v/>
      </c>
      <c r="E2834" s="27" t="n"/>
      <c r="F2834" s="32">
        <f>IF(OR(C2834="",E2834=""),"",C2834*E2834)</f>
        <v/>
      </c>
      <c r="G2834" s="26" t="n"/>
      <c r="H2834" s="26" t="n"/>
    </row>
    <row r="2835">
      <c r="A2835" s="31" t="n"/>
      <c r="B2835" s="26" t="n"/>
      <c r="C2835" s="27" t="n"/>
      <c r="D2835" s="28">
        <f>IFERROR(IF(B2835="","",VLOOKUP(B2835,'Setup - Materials'!$A$5:$E$504,2,0)),"")</f>
        <v/>
      </c>
      <c r="E2835" s="27" t="n"/>
      <c r="F2835" s="32">
        <f>IF(OR(C2835="",E2835=""),"",C2835*E2835)</f>
        <v/>
      </c>
      <c r="G2835" s="26" t="n"/>
      <c r="H2835" s="26" t="n"/>
    </row>
    <row r="2836">
      <c r="A2836" s="31" t="n"/>
      <c r="B2836" s="26" t="n"/>
      <c r="C2836" s="27" t="n"/>
      <c r="D2836" s="28">
        <f>IFERROR(IF(B2836="","",VLOOKUP(B2836,'Setup - Materials'!$A$5:$E$504,2,0)),"")</f>
        <v/>
      </c>
      <c r="E2836" s="27" t="n"/>
      <c r="F2836" s="32">
        <f>IF(OR(C2836="",E2836=""),"",C2836*E2836)</f>
        <v/>
      </c>
      <c r="G2836" s="26" t="n"/>
      <c r="H2836" s="26" t="n"/>
    </row>
    <row r="2837">
      <c r="A2837" s="31" t="n"/>
      <c r="B2837" s="26" t="n"/>
      <c r="C2837" s="27" t="n"/>
      <c r="D2837" s="28">
        <f>IFERROR(IF(B2837="","",VLOOKUP(B2837,'Setup - Materials'!$A$5:$E$504,2,0)),"")</f>
        <v/>
      </c>
      <c r="E2837" s="27" t="n"/>
      <c r="F2837" s="32">
        <f>IF(OR(C2837="",E2837=""),"",C2837*E2837)</f>
        <v/>
      </c>
      <c r="G2837" s="26" t="n"/>
      <c r="H2837" s="26" t="n"/>
    </row>
    <row r="2838">
      <c r="A2838" s="31" t="n"/>
      <c r="B2838" s="26" t="n"/>
      <c r="C2838" s="27" t="n"/>
      <c r="D2838" s="28">
        <f>IFERROR(IF(B2838="","",VLOOKUP(B2838,'Setup - Materials'!$A$5:$E$504,2,0)),"")</f>
        <v/>
      </c>
      <c r="E2838" s="27" t="n"/>
      <c r="F2838" s="32">
        <f>IF(OR(C2838="",E2838=""),"",C2838*E2838)</f>
        <v/>
      </c>
      <c r="G2838" s="26" t="n"/>
      <c r="H2838" s="26" t="n"/>
    </row>
    <row r="2839">
      <c r="A2839" s="31" t="n"/>
      <c r="B2839" s="26" t="n"/>
      <c r="C2839" s="27" t="n"/>
      <c r="D2839" s="28">
        <f>IFERROR(IF(B2839="","",VLOOKUP(B2839,'Setup - Materials'!$A$5:$E$504,2,0)),"")</f>
        <v/>
      </c>
      <c r="E2839" s="27" t="n"/>
      <c r="F2839" s="32">
        <f>IF(OR(C2839="",E2839=""),"",C2839*E2839)</f>
        <v/>
      </c>
      <c r="G2839" s="26" t="n"/>
      <c r="H2839" s="26" t="n"/>
    </row>
    <row r="2840">
      <c r="A2840" s="31" t="n"/>
      <c r="B2840" s="26" t="n"/>
      <c r="C2840" s="27" t="n"/>
      <c r="D2840" s="28">
        <f>IFERROR(IF(B2840="","",VLOOKUP(B2840,'Setup - Materials'!$A$5:$E$504,2,0)),"")</f>
        <v/>
      </c>
      <c r="E2840" s="27" t="n"/>
      <c r="F2840" s="32">
        <f>IF(OR(C2840="",E2840=""),"",C2840*E2840)</f>
        <v/>
      </c>
      <c r="G2840" s="26" t="n"/>
      <c r="H2840" s="26" t="n"/>
    </row>
    <row r="2841">
      <c r="A2841" s="31" t="n"/>
      <c r="B2841" s="26" t="n"/>
      <c r="C2841" s="27" t="n"/>
      <c r="D2841" s="28">
        <f>IFERROR(IF(B2841="","",VLOOKUP(B2841,'Setup - Materials'!$A$5:$E$504,2,0)),"")</f>
        <v/>
      </c>
      <c r="E2841" s="27" t="n"/>
      <c r="F2841" s="32">
        <f>IF(OR(C2841="",E2841=""),"",C2841*E2841)</f>
        <v/>
      </c>
      <c r="G2841" s="26" t="n"/>
      <c r="H2841" s="26" t="n"/>
    </row>
    <row r="2842">
      <c r="A2842" s="31" t="n"/>
      <c r="B2842" s="26" t="n"/>
      <c r="C2842" s="27" t="n"/>
      <c r="D2842" s="28">
        <f>IFERROR(IF(B2842="","",VLOOKUP(B2842,'Setup - Materials'!$A$5:$E$504,2,0)),"")</f>
        <v/>
      </c>
      <c r="E2842" s="27" t="n"/>
      <c r="F2842" s="32">
        <f>IF(OR(C2842="",E2842=""),"",C2842*E2842)</f>
        <v/>
      </c>
      <c r="G2842" s="26" t="n"/>
      <c r="H2842" s="26" t="n"/>
    </row>
    <row r="2843">
      <c r="A2843" s="31" t="n"/>
      <c r="B2843" s="26" t="n"/>
      <c r="C2843" s="27" t="n"/>
      <c r="D2843" s="28">
        <f>IFERROR(IF(B2843="","",VLOOKUP(B2843,'Setup - Materials'!$A$5:$E$504,2,0)),"")</f>
        <v/>
      </c>
      <c r="E2843" s="27" t="n"/>
      <c r="F2843" s="32">
        <f>IF(OR(C2843="",E2843=""),"",C2843*E2843)</f>
        <v/>
      </c>
      <c r="G2843" s="26" t="n"/>
      <c r="H2843" s="26" t="n"/>
    </row>
    <row r="2844">
      <c r="A2844" s="31" t="n"/>
      <c r="B2844" s="26" t="n"/>
      <c r="C2844" s="27" t="n"/>
      <c r="D2844" s="28">
        <f>IFERROR(IF(B2844="","",VLOOKUP(B2844,'Setup - Materials'!$A$5:$E$504,2,0)),"")</f>
        <v/>
      </c>
      <c r="E2844" s="27" t="n"/>
      <c r="F2844" s="32">
        <f>IF(OR(C2844="",E2844=""),"",C2844*E2844)</f>
        <v/>
      </c>
      <c r="G2844" s="26" t="n"/>
      <c r="H2844" s="26" t="n"/>
    </row>
    <row r="2845">
      <c r="A2845" s="31" t="n"/>
      <c r="B2845" s="26" t="n"/>
      <c r="C2845" s="27" t="n"/>
      <c r="D2845" s="28">
        <f>IFERROR(IF(B2845="","",VLOOKUP(B2845,'Setup - Materials'!$A$5:$E$504,2,0)),"")</f>
        <v/>
      </c>
      <c r="E2845" s="27" t="n"/>
      <c r="F2845" s="32">
        <f>IF(OR(C2845="",E2845=""),"",C2845*E2845)</f>
        <v/>
      </c>
      <c r="G2845" s="26" t="n"/>
      <c r="H2845" s="26" t="n"/>
    </row>
    <row r="2846">
      <c r="A2846" s="31" t="n"/>
      <c r="B2846" s="26" t="n"/>
      <c r="C2846" s="27" t="n"/>
      <c r="D2846" s="28">
        <f>IFERROR(IF(B2846="","",VLOOKUP(B2846,'Setup - Materials'!$A$5:$E$504,2,0)),"")</f>
        <v/>
      </c>
      <c r="E2846" s="27" t="n"/>
      <c r="F2846" s="32">
        <f>IF(OR(C2846="",E2846=""),"",C2846*E2846)</f>
        <v/>
      </c>
      <c r="G2846" s="26" t="n"/>
      <c r="H2846" s="26" t="n"/>
    </row>
    <row r="2847">
      <c r="A2847" s="31" t="n"/>
      <c r="B2847" s="26" t="n"/>
      <c r="C2847" s="27" t="n"/>
      <c r="D2847" s="28">
        <f>IFERROR(IF(B2847="","",VLOOKUP(B2847,'Setup - Materials'!$A$5:$E$504,2,0)),"")</f>
        <v/>
      </c>
      <c r="E2847" s="27" t="n"/>
      <c r="F2847" s="32">
        <f>IF(OR(C2847="",E2847=""),"",C2847*E2847)</f>
        <v/>
      </c>
      <c r="G2847" s="26" t="n"/>
      <c r="H2847" s="26" t="n"/>
    </row>
    <row r="2848">
      <c r="A2848" s="31" t="n"/>
      <c r="B2848" s="26" t="n"/>
      <c r="C2848" s="27" t="n"/>
      <c r="D2848" s="28">
        <f>IFERROR(IF(B2848="","",VLOOKUP(B2848,'Setup - Materials'!$A$5:$E$504,2,0)),"")</f>
        <v/>
      </c>
      <c r="E2848" s="27" t="n"/>
      <c r="F2848" s="32">
        <f>IF(OR(C2848="",E2848=""),"",C2848*E2848)</f>
        <v/>
      </c>
      <c r="G2848" s="26" t="n"/>
      <c r="H2848" s="26" t="n"/>
    </row>
    <row r="2849">
      <c r="A2849" s="31" t="n"/>
      <c r="B2849" s="26" t="n"/>
      <c r="C2849" s="27" t="n"/>
      <c r="D2849" s="28">
        <f>IFERROR(IF(B2849="","",VLOOKUP(B2849,'Setup - Materials'!$A$5:$E$504,2,0)),"")</f>
        <v/>
      </c>
      <c r="E2849" s="27" t="n"/>
      <c r="F2849" s="32">
        <f>IF(OR(C2849="",E2849=""),"",C2849*E2849)</f>
        <v/>
      </c>
      <c r="G2849" s="26" t="n"/>
      <c r="H2849" s="26" t="n"/>
    </row>
    <row r="2850">
      <c r="A2850" s="31" t="n"/>
      <c r="B2850" s="26" t="n"/>
      <c r="C2850" s="27" t="n"/>
      <c r="D2850" s="28">
        <f>IFERROR(IF(B2850="","",VLOOKUP(B2850,'Setup - Materials'!$A$5:$E$504,2,0)),"")</f>
        <v/>
      </c>
      <c r="E2850" s="27" t="n"/>
      <c r="F2850" s="32">
        <f>IF(OR(C2850="",E2850=""),"",C2850*E2850)</f>
        <v/>
      </c>
      <c r="G2850" s="26" t="n"/>
      <c r="H2850" s="26" t="n"/>
    </row>
    <row r="2851">
      <c r="A2851" s="31" t="n"/>
      <c r="B2851" s="26" t="n"/>
      <c r="C2851" s="27" t="n"/>
      <c r="D2851" s="28">
        <f>IFERROR(IF(B2851="","",VLOOKUP(B2851,'Setup - Materials'!$A$5:$E$504,2,0)),"")</f>
        <v/>
      </c>
      <c r="E2851" s="27" t="n"/>
      <c r="F2851" s="32">
        <f>IF(OR(C2851="",E2851=""),"",C2851*E2851)</f>
        <v/>
      </c>
      <c r="G2851" s="26" t="n"/>
      <c r="H2851" s="26" t="n"/>
    </row>
    <row r="2852">
      <c r="A2852" s="31" t="n"/>
      <c r="B2852" s="26" t="n"/>
      <c r="C2852" s="27" t="n"/>
      <c r="D2852" s="28">
        <f>IFERROR(IF(B2852="","",VLOOKUP(B2852,'Setup - Materials'!$A$5:$E$504,2,0)),"")</f>
        <v/>
      </c>
      <c r="E2852" s="27" t="n"/>
      <c r="F2852" s="32">
        <f>IF(OR(C2852="",E2852=""),"",C2852*E2852)</f>
        <v/>
      </c>
      <c r="G2852" s="26" t="n"/>
      <c r="H2852" s="26" t="n"/>
    </row>
    <row r="2853">
      <c r="A2853" s="31" t="n"/>
      <c r="B2853" s="26" t="n"/>
      <c r="C2853" s="27" t="n"/>
      <c r="D2853" s="28">
        <f>IFERROR(IF(B2853="","",VLOOKUP(B2853,'Setup - Materials'!$A$5:$E$504,2,0)),"")</f>
        <v/>
      </c>
      <c r="E2853" s="27" t="n"/>
      <c r="F2853" s="32">
        <f>IF(OR(C2853="",E2853=""),"",C2853*E2853)</f>
        <v/>
      </c>
      <c r="G2853" s="26" t="n"/>
      <c r="H2853" s="26" t="n"/>
    </row>
    <row r="2854">
      <c r="A2854" s="31" t="n"/>
      <c r="B2854" s="26" t="n"/>
      <c r="C2854" s="27" t="n"/>
      <c r="D2854" s="28">
        <f>IFERROR(IF(B2854="","",VLOOKUP(B2854,'Setup - Materials'!$A$5:$E$504,2,0)),"")</f>
        <v/>
      </c>
      <c r="E2854" s="27" t="n"/>
      <c r="F2854" s="32">
        <f>IF(OR(C2854="",E2854=""),"",C2854*E2854)</f>
        <v/>
      </c>
      <c r="G2854" s="26" t="n"/>
      <c r="H2854" s="26" t="n"/>
    </row>
    <row r="2855">
      <c r="A2855" s="31" t="n"/>
      <c r="B2855" s="26" t="n"/>
      <c r="C2855" s="27" t="n"/>
      <c r="D2855" s="28">
        <f>IFERROR(IF(B2855="","",VLOOKUP(B2855,'Setup - Materials'!$A$5:$E$504,2,0)),"")</f>
        <v/>
      </c>
      <c r="E2855" s="27" t="n"/>
      <c r="F2855" s="32">
        <f>IF(OR(C2855="",E2855=""),"",C2855*E2855)</f>
        <v/>
      </c>
      <c r="G2855" s="26" t="n"/>
      <c r="H2855" s="26" t="n"/>
    </row>
    <row r="2856">
      <c r="A2856" s="31" t="n"/>
      <c r="B2856" s="26" t="n"/>
      <c r="C2856" s="27" t="n"/>
      <c r="D2856" s="28">
        <f>IFERROR(IF(B2856="","",VLOOKUP(B2856,'Setup - Materials'!$A$5:$E$504,2,0)),"")</f>
        <v/>
      </c>
      <c r="E2856" s="27" t="n"/>
      <c r="F2856" s="32">
        <f>IF(OR(C2856="",E2856=""),"",C2856*E2856)</f>
        <v/>
      </c>
      <c r="G2856" s="26" t="n"/>
      <c r="H2856" s="26" t="n"/>
    </row>
    <row r="2857">
      <c r="A2857" s="31" t="n"/>
      <c r="B2857" s="26" t="n"/>
      <c r="C2857" s="27" t="n"/>
      <c r="D2857" s="28">
        <f>IFERROR(IF(B2857="","",VLOOKUP(B2857,'Setup - Materials'!$A$5:$E$504,2,0)),"")</f>
        <v/>
      </c>
      <c r="E2857" s="27" t="n"/>
      <c r="F2857" s="32">
        <f>IF(OR(C2857="",E2857=""),"",C2857*E2857)</f>
        <v/>
      </c>
      <c r="G2857" s="26" t="n"/>
      <c r="H2857" s="26" t="n"/>
    </row>
    <row r="2858">
      <c r="A2858" s="31" t="n"/>
      <c r="B2858" s="26" t="n"/>
      <c r="C2858" s="27" t="n"/>
      <c r="D2858" s="28">
        <f>IFERROR(IF(B2858="","",VLOOKUP(B2858,'Setup - Materials'!$A$5:$E$504,2,0)),"")</f>
        <v/>
      </c>
      <c r="E2858" s="27" t="n"/>
      <c r="F2858" s="32">
        <f>IF(OR(C2858="",E2858=""),"",C2858*E2858)</f>
        <v/>
      </c>
      <c r="G2858" s="26" t="n"/>
      <c r="H2858" s="26" t="n"/>
    </row>
    <row r="2859">
      <c r="A2859" s="31" t="n"/>
      <c r="B2859" s="26" t="n"/>
      <c r="C2859" s="27" t="n"/>
      <c r="D2859" s="28">
        <f>IFERROR(IF(B2859="","",VLOOKUP(B2859,'Setup - Materials'!$A$5:$E$504,2,0)),"")</f>
        <v/>
      </c>
      <c r="E2859" s="27" t="n"/>
      <c r="F2859" s="32">
        <f>IF(OR(C2859="",E2859=""),"",C2859*E2859)</f>
        <v/>
      </c>
      <c r="G2859" s="26" t="n"/>
      <c r="H2859" s="26" t="n"/>
    </row>
    <row r="2860">
      <c r="A2860" s="31" t="n"/>
      <c r="B2860" s="26" t="n"/>
      <c r="C2860" s="27" t="n"/>
      <c r="D2860" s="28">
        <f>IFERROR(IF(B2860="","",VLOOKUP(B2860,'Setup - Materials'!$A$5:$E$504,2,0)),"")</f>
        <v/>
      </c>
      <c r="E2860" s="27" t="n"/>
      <c r="F2860" s="32">
        <f>IF(OR(C2860="",E2860=""),"",C2860*E2860)</f>
        <v/>
      </c>
      <c r="G2860" s="26" t="n"/>
      <c r="H2860" s="26" t="n"/>
    </row>
    <row r="2861">
      <c r="A2861" s="31" t="n"/>
      <c r="B2861" s="26" t="n"/>
      <c r="C2861" s="27" t="n"/>
      <c r="D2861" s="28">
        <f>IFERROR(IF(B2861="","",VLOOKUP(B2861,'Setup - Materials'!$A$5:$E$504,2,0)),"")</f>
        <v/>
      </c>
      <c r="E2861" s="27" t="n"/>
      <c r="F2861" s="32">
        <f>IF(OR(C2861="",E2861=""),"",C2861*E2861)</f>
        <v/>
      </c>
      <c r="G2861" s="26" t="n"/>
      <c r="H2861" s="26" t="n"/>
    </row>
    <row r="2862">
      <c r="A2862" s="31" t="n"/>
      <c r="B2862" s="26" t="n"/>
      <c r="C2862" s="27" t="n"/>
      <c r="D2862" s="28">
        <f>IFERROR(IF(B2862="","",VLOOKUP(B2862,'Setup - Materials'!$A$5:$E$504,2,0)),"")</f>
        <v/>
      </c>
      <c r="E2862" s="27" t="n"/>
      <c r="F2862" s="32">
        <f>IF(OR(C2862="",E2862=""),"",C2862*E2862)</f>
        <v/>
      </c>
      <c r="G2862" s="26" t="n"/>
      <c r="H2862" s="26" t="n"/>
    </row>
    <row r="2863">
      <c r="A2863" s="31" t="n"/>
      <c r="B2863" s="26" t="n"/>
      <c r="C2863" s="27" t="n"/>
      <c r="D2863" s="28">
        <f>IFERROR(IF(B2863="","",VLOOKUP(B2863,'Setup - Materials'!$A$5:$E$504,2,0)),"")</f>
        <v/>
      </c>
      <c r="E2863" s="27" t="n"/>
      <c r="F2863" s="32">
        <f>IF(OR(C2863="",E2863=""),"",C2863*E2863)</f>
        <v/>
      </c>
      <c r="G2863" s="26" t="n"/>
      <c r="H2863" s="26" t="n"/>
    </row>
    <row r="2864">
      <c r="A2864" s="31" t="n"/>
      <c r="B2864" s="26" t="n"/>
      <c r="C2864" s="27" t="n"/>
      <c r="D2864" s="28">
        <f>IFERROR(IF(B2864="","",VLOOKUP(B2864,'Setup - Materials'!$A$5:$E$504,2,0)),"")</f>
        <v/>
      </c>
      <c r="E2864" s="27" t="n"/>
      <c r="F2864" s="32">
        <f>IF(OR(C2864="",E2864=""),"",C2864*E2864)</f>
        <v/>
      </c>
      <c r="G2864" s="26" t="n"/>
      <c r="H2864" s="26" t="n"/>
    </row>
    <row r="2865">
      <c r="A2865" s="31" t="n"/>
      <c r="B2865" s="26" t="n"/>
      <c r="C2865" s="27" t="n"/>
      <c r="D2865" s="28">
        <f>IFERROR(IF(B2865="","",VLOOKUP(B2865,'Setup - Materials'!$A$5:$E$504,2,0)),"")</f>
        <v/>
      </c>
      <c r="E2865" s="27" t="n"/>
      <c r="F2865" s="32">
        <f>IF(OR(C2865="",E2865=""),"",C2865*E2865)</f>
        <v/>
      </c>
      <c r="G2865" s="26" t="n"/>
      <c r="H2865" s="26" t="n"/>
    </row>
    <row r="2866">
      <c r="A2866" s="31" t="n"/>
      <c r="B2866" s="26" t="n"/>
      <c r="C2866" s="27" t="n"/>
      <c r="D2866" s="28">
        <f>IFERROR(IF(B2866="","",VLOOKUP(B2866,'Setup - Materials'!$A$5:$E$504,2,0)),"")</f>
        <v/>
      </c>
      <c r="E2866" s="27" t="n"/>
      <c r="F2866" s="32">
        <f>IF(OR(C2866="",E2866=""),"",C2866*E2866)</f>
        <v/>
      </c>
      <c r="G2866" s="26" t="n"/>
      <c r="H2866" s="26" t="n"/>
    </row>
    <row r="2867">
      <c r="A2867" s="31" t="n"/>
      <c r="B2867" s="26" t="n"/>
      <c r="C2867" s="27" t="n"/>
      <c r="D2867" s="28">
        <f>IFERROR(IF(B2867="","",VLOOKUP(B2867,'Setup - Materials'!$A$5:$E$504,2,0)),"")</f>
        <v/>
      </c>
      <c r="E2867" s="27" t="n"/>
      <c r="F2867" s="32">
        <f>IF(OR(C2867="",E2867=""),"",C2867*E2867)</f>
        <v/>
      </c>
      <c r="G2867" s="26" t="n"/>
      <c r="H2867" s="26" t="n"/>
    </row>
    <row r="2868">
      <c r="A2868" s="31" t="n"/>
      <c r="B2868" s="26" t="n"/>
      <c r="C2868" s="27" t="n"/>
      <c r="D2868" s="28">
        <f>IFERROR(IF(B2868="","",VLOOKUP(B2868,'Setup - Materials'!$A$5:$E$504,2,0)),"")</f>
        <v/>
      </c>
      <c r="E2868" s="27" t="n"/>
      <c r="F2868" s="32">
        <f>IF(OR(C2868="",E2868=""),"",C2868*E2868)</f>
        <v/>
      </c>
      <c r="G2868" s="26" t="n"/>
      <c r="H2868" s="26" t="n"/>
    </row>
    <row r="2869">
      <c r="A2869" s="31" t="n"/>
      <c r="B2869" s="26" t="n"/>
      <c r="C2869" s="27" t="n"/>
      <c r="D2869" s="28">
        <f>IFERROR(IF(B2869="","",VLOOKUP(B2869,'Setup - Materials'!$A$5:$E$504,2,0)),"")</f>
        <v/>
      </c>
      <c r="E2869" s="27" t="n"/>
      <c r="F2869" s="32">
        <f>IF(OR(C2869="",E2869=""),"",C2869*E2869)</f>
        <v/>
      </c>
      <c r="G2869" s="26" t="n"/>
      <c r="H2869" s="26" t="n"/>
    </row>
    <row r="2870">
      <c r="A2870" s="31" t="n"/>
      <c r="B2870" s="26" t="n"/>
      <c r="C2870" s="27" t="n"/>
      <c r="D2870" s="28">
        <f>IFERROR(IF(B2870="","",VLOOKUP(B2870,'Setup - Materials'!$A$5:$E$504,2,0)),"")</f>
        <v/>
      </c>
      <c r="E2870" s="27" t="n"/>
      <c r="F2870" s="32">
        <f>IF(OR(C2870="",E2870=""),"",C2870*E2870)</f>
        <v/>
      </c>
      <c r="G2870" s="26" t="n"/>
      <c r="H2870" s="26" t="n"/>
    </row>
    <row r="2871">
      <c r="A2871" s="31" t="n"/>
      <c r="B2871" s="26" t="n"/>
      <c r="C2871" s="27" t="n"/>
      <c r="D2871" s="28">
        <f>IFERROR(IF(B2871="","",VLOOKUP(B2871,'Setup - Materials'!$A$5:$E$504,2,0)),"")</f>
        <v/>
      </c>
      <c r="E2871" s="27" t="n"/>
      <c r="F2871" s="32">
        <f>IF(OR(C2871="",E2871=""),"",C2871*E2871)</f>
        <v/>
      </c>
      <c r="G2871" s="26" t="n"/>
      <c r="H2871" s="26" t="n"/>
    </row>
    <row r="2872">
      <c r="A2872" s="31" t="n"/>
      <c r="B2872" s="26" t="n"/>
      <c r="C2872" s="27" t="n"/>
      <c r="D2872" s="28">
        <f>IFERROR(IF(B2872="","",VLOOKUP(B2872,'Setup - Materials'!$A$5:$E$504,2,0)),"")</f>
        <v/>
      </c>
      <c r="E2872" s="27" t="n"/>
      <c r="F2872" s="32">
        <f>IF(OR(C2872="",E2872=""),"",C2872*E2872)</f>
        <v/>
      </c>
      <c r="G2872" s="26" t="n"/>
      <c r="H2872" s="26" t="n"/>
    </row>
    <row r="2873">
      <c r="A2873" s="31" t="n"/>
      <c r="B2873" s="26" t="n"/>
      <c r="C2873" s="27" t="n"/>
      <c r="D2873" s="28">
        <f>IFERROR(IF(B2873="","",VLOOKUP(B2873,'Setup - Materials'!$A$5:$E$504,2,0)),"")</f>
        <v/>
      </c>
      <c r="E2873" s="27" t="n"/>
      <c r="F2873" s="32">
        <f>IF(OR(C2873="",E2873=""),"",C2873*E2873)</f>
        <v/>
      </c>
      <c r="G2873" s="26" t="n"/>
      <c r="H2873" s="26" t="n"/>
    </row>
    <row r="2874">
      <c r="A2874" s="31" t="n"/>
      <c r="B2874" s="26" t="n"/>
      <c r="C2874" s="27" t="n"/>
      <c r="D2874" s="28">
        <f>IFERROR(IF(B2874="","",VLOOKUP(B2874,'Setup - Materials'!$A$5:$E$504,2,0)),"")</f>
        <v/>
      </c>
      <c r="E2874" s="27" t="n"/>
      <c r="F2874" s="32">
        <f>IF(OR(C2874="",E2874=""),"",C2874*E2874)</f>
        <v/>
      </c>
      <c r="G2874" s="26" t="n"/>
      <c r="H2874" s="26" t="n"/>
    </row>
    <row r="2875">
      <c r="A2875" s="31" t="n"/>
      <c r="B2875" s="26" t="n"/>
      <c r="C2875" s="27" t="n"/>
      <c r="D2875" s="28">
        <f>IFERROR(IF(B2875="","",VLOOKUP(B2875,'Setup - Materials'!$A$5:$E$504,2,0)),"")</f>
        <v/>
      </c>
      <c r="E2875" s="27" t="n"/>
      <c r="F2875" s="32">
        <f>IF(OR(C2875="",E2875=""),"",C2875*E2875)</f>
        <v/>
      </c>
      <c r="G2875" s="26" t="n"/>
      <c r="H2875" s="26" t="n"/>
    </row>
    <row r="2876">
      <c r="A2876" s="31" t="n"/>
      <c r="B2876" s="26" t="n"/>
      <c r="C2876" s="27" t="n"/>
      <c r="D2876" s="28">
        <f>IFERROR(IF(B2876="","",VLOOKUP(B2876,'Setup - Materials'!$A$5:$E$504,2,0)),"")</f>
        <v/>
      </c>
      <c r="E2876" s="27" t="n"/>
      <c r="F2876" s="32">
        <f>IF(OR(C2876="",E2876=""),"",C2876*E2876)</f>
        <v/>
      </c>
      <c r="G2876" s="26" t="n"/>
      <c r="H2876" s="26" t="n"/>
    </row>
    <row r="2877">
      <c r="A2877" s="31" t="n"/>
      <c r="B2877" s="26" t="n"/>
      <c r="C2877" s="27" t="n"/>
      <c r="D2877" s="28">
        <f>IFERROR(IF(B2877="","",VLOOKUP(B2877,'Setup - Materials'!$A$5:$E$504,2,0)),"")</f>
        <v/>
      </c>
      <c r="E2877" s="27" t="n"/>
      <c r="F2877" s="32">
        <f>IF(OR(C2877="",E2877=""),"",C2877*E2877)</f>
        <v/>
      </c>
      <c r="G2877" s="26" t="n"/>
      <c r="H2877" s="26" t="n"/>
    </row>
    <row r="2878">
      <c r="A2878" s="31" t="n"/>
      <c r="B2878" s="26" t="n"/>
      <c r="C2878" s="27" t="n"/>
      <c r="D2878" s="28">
        <f>IFERROR(IF(B2878="","",VLOOKUP(B2878,'Setup - Materials'!$A$5:$E$504,2,0)),"")</f>
        <v/>
      </c>
      <c r="E2878" s="27" t="n"/>
      <c r="F2878" s="32">
        <f>IF(OR(C2878="",E2878=""),"",C2878*E2878)</f>
        <v/>
      </c>
      <c r="G2878" s="26" t="n"/>
      <c r="H2878" s="26" t="n"/>
    </row>
    <row r="2879">
      <c r="A2879" s="31" t="n"/>
      <c r="B2879" s="26" t="n"/>
      <c r="C2879" s="27" t="n"/>
      <c r="D2879" s="28">
        <f>IFERROR(IF(B2879="","",VLOOKUP(B2879,'Setup - Materials'!$A$5:$E$504,2,0)),"")</f>
        <v/>
      </c>
      <c r="E2879" s="27" t="n"/>
      <c r="F2879" s="32">
        <f>IF(OR(C2879="",E2879=""),"",C2879*E2879)</f>
        <v/>
      </c>
      <c r="G2879" s="26" t="n"/>
      <c r="H2879" s="26" t="n"/>
    </row>
    <row r="2880">
      <c r="A2880" s="31" t="n"/>
      <c r="B2880" s="26" t="n"/>
      <c r="C2880" s="27" t="n"/>
      <c r="D2880" s="28">
        <f>IFERROR(IF(B2880="","",VLOOKUP(B2880,'Setup - Materials'!$A$5:$E$504,2,0)),"")</f>
        <v/>
      </c>
      <c r="E2880" s="27" t="n"/>
      <c r="F2880" s="32">
        <f>IF(OR(C2880="",E2880=""),"",C2880*E2880)</f>
        <v/>
      </c>
      <c r="G2880" s="26" t="n"/>
      <c r="H2880" s="26" t="n"/>
    </row>
    <row r="2881">
      <c r="A2881" s="31" t="n"/>
      <c r="B2881" s="26" t="n"/>
      <c r="C2881" s="27" t="n"/>
      <c r="D2881" s="28">
        <f>IFERROR(IF(B2881="","",VLOOKUP(B2881,'Setup - Materials'!$A$5:$E$504,2,0)),"")</f>
        <v/>
      </c>
      <c r="E2881" s="27" t="n"/>
      <c r="F2881" s="32">
        <f>IF(OR(C2881="",E2881=""),"",C2881*E2881)</f>
        <v/>
      </c>
      <c r="G2881" s="26" t="n"/>
      <c r="H2881" s="26" t="n"/>
    </row>
    <row r="2882">
      <c r="A2882" s="31" t="n"/>
      <c r="B2882" s="26" t="n"/>
      <c r="C2882" s="27" t="n"/>
      <c r="D2882" s="28">
        <f>IFERROR(IF(B2882="","",VLOOKUP(B2882,'Setup - Materials'!$A$5:$E$504,2,0)),"")</f>
        <v/>
      </c>
      <c r="E2882" s="27" t="n"/>
      <c r="F2882" s="32">
        <f>IF(OR(C2882="",E2882=""),"",C2882*E2882)</f>
        <v/>
      </c>
      <c r="G2882" s="26" t="n"/>
      <c r="H2882" s="26" t="n"/>
    </row>
    <row r="2883">
      <c r="A2883" s="31" t="n"/>
      <c r="B2883" s="26" t="n"/>
      <c r="C2883" s="27" t="n"/>
      <c r="D2883" s="28">
        <f>IFERROR(IF(B2883="","",VLOOKUP(B2883,'Setup - Materials'!$A$5:$E$504,2,0)),"")</f>
        <v/>
      </c>
      <c r="E2883" s="27" t="n"/>
      <c r="F2883" s="32">
        <f>IF(OR(C2883="",E2883=""),"",C2883*E2883)</f>
        <v/>
      </c>
      <c r="G2883" s="26" t="n"/>
      <c r="H2883" s="26" t="n"/>
    </row>
    <row r="2884">
      <c r="A2884" s="31" t="n"/>
      <c r="B2884" s="26" t="n"/>
      <c r="C2884" s="27" t="n"/>
      <c r="D2884" s="28">
        <f>IFERROR(IF(B2884="","",VLOOKUP(B2884,'Setup - Materials'!$A$5:$E$504,2,0)),"")</f>
        <v/>
      </c>
      <c r="E2884" s="27" t="n"/>
      <c r="F2884" s="32">
        <f>IF(OR(C2884="",E2884=""),"",C2884*E2884)</f>
        <v/>
      </c>
      <c r="G2884" s="26" t="n"/>
      <c r="H2884" s="26" t="n"/>
    </row>
    <row r="2885">
      <c r="A2885" s="31" t="n"/>
      <c r="B2885" s="26" t="n"/>
      <c r="C2885" s="27" t="n"/>
      <c r="D2885" s="28">
        <f>IFERROR(IF(B2885="","",VLOOKUP(B2885,'Setup - Materials'!$A$5:$E$504,2,0)),"")</f>
        <v/>
      </c>
      <c r="E2885" s="27" t="n"/>
      <c r="F2885" s="32">
        <f>IF(OR(C2885="",E2885=""),"",C2885*E2885)</f>
        <v/>
      </c>
      <c r="G2885" s="26" t="n"/>
      <c r="H2885" s="26" t="n"/>
    </row>
    <row r="2886">
      <c r="A2886" s="31" t="n"/>
      <c r="B2886" s="26" t="n"/>
      <c r="C2886" s="27" t="n"/>
      <c r="D2886" s="28">
        <f>IFERROR(IF(B2886="","",VLOOKUP(B2886,'Setup - Materials'!$A$5:$E$504,2,0)),"")</f>
        <v/>
      </c>
      <c r="E2886" s="27" t="n"/>
      <c r="F2886" s="32">
        <f>IF(OR(C2886="",E2886=""),"",C2886*E2886)</f>
        <v/>
      </c>
      <c r="G2886" s="26" t="n"/>
      <c r="H2886" s="26" t="n"/>
    </row>
    <row r="2887">
      <c r="A2887" s="31" t="n"/>
      <c r="B2887" s="26" t="n"/>
      <c r="C2887" s="27" t="n"/>
      <c r="D2887" s="28">
        <f>IFERROR(IF(B2887="","",VLOOKUP(B2887,'Setup - Materials'!$A$5:$E$504,2,0)),"")</f>
        <v/>
      </c>
      <c r="E2887" s="27" t="n"/>
      <c r="F2887" s="32">
        <f>IF(OR(C2887="",E2887=""),"",C2887*E2887)</f>
        <v/>
      </c>
      <c r="G2887" s="26" t="n"/>
      <c r="H2887" s="26" t="n"/>
    </row>
    <row r="2888">
      <c r="A2888" s="31" t="n"/>
      <c r="B2888" s="26" t="n"/>
      <c r="C2888" s="27" t="n"/>
      <c r="D2888" s="28">
        <f>IFERROR(IF(B2888="","",VLOOKUP(B2888,'Setup - Materials'!$A$5:$E$504,2,0)),"")</f>
        <v/>
      </c>
      <c r="E2888" s="27" t="n"/>
      <c r="F2888" s="32">
        <f>IF(OR(C2888="",E2888=""),"",C2888*E2888)</f>
        <v/>
      </c>
      <c r="G2888" s="26" t="n"/>
      <c r="H2888" s="26" t="n"/>
    </row>
    <row r="2889">
      <c r="A2889" s="31" t="n"/>
      <c r="B2889" s="26" t="n"/>
      <c r="C2889" s="27" t="n"/>
      <c r="D2889" s="28">
        <f>IFERROR(IF(B2889="","",VLOOKUP(B2889,'Setup - Materials'!$A$5:$E$504,2,0)),"")</f>
        <v/>
      </c>
      <c r="E2889" s="27" t="n"/>
      <c r="F2889" s="32">
        <f>IF(OR(C2889="",E2889=""),"",C2889*E2889)</f>
        <v/>
      </c>
      <c r="G2889" s="26" t="n"/>
      <c r="H2889" s="26" t="n"/>
    </row>
    <row r="2890">
      <c r="A2890" s="31" t="n"/>
      <c r="B2890" s="26" t="n"/>
      <c r="C2890" s="27" t="n"/>
      <c r="D2890" s="28">
        <f>IFERROR(IF(B2890="","",VLOOKUP(B2890,'Setup - Materials'!$A$5:$E$504,2,0)),"")</f>
        <v/>
      </c>
      <c r="E2890" s="27" t="n"/>
      <c r="F2890" s="32">
        <f>IF(OR(C2890="",E2890=""),"",C2890*E2890)</f>
        <v/>
      </c>
      <c r="G2890" s="26" t="n"/>
      <c r="H2890" s="26" t="n"/>
    </row>
    <row r="2891">
      <c r="A2891" s="31" t="n"/>
      <c r="B2891" s="26" t="n"/>
      <c r="C2891" s="27" t="n"/>
      <c r="D2891" s="28">
        <f>IFERROR(IF(B2891="","",VLOOKUP(B2891,'Setup - Materials'!$A$5:$E$504,2,0)),"")</f>
        <v/>
      </c>
      <c r="E2891" s="27" t="n"/>
      <c r="F2891" s="32">
        <f>IF(OR(C2891="",E2891=""),"",C2891*E2891)</f>
        <v/>
      </c>
      <c r="G2891" s="26" t="n"/>
      <c r="H2891" s="26" t="n"/>
    </row>
    <row r="2892">
      <c r="A2892" s="31" t="n"/>
      <c r="B2892" s="26" t="n"/>
      <c r="C2892" s="27" t="n"/>
      <c r="D2892" s="28">
        <f>IFERROR(IF(B2892="","",VLOOKUP(B2892,'Setup - Materials'!$A$5:$E$504,2,0)),"")</f>
        <v/>
      </c>
      <c r="E2892" s="27" t="n"/>
      <c r="F2892" s="32">
        <f>IF(OR(C2892="",E2892=""),"",C2892*E2892)</f>
        <v/>
      </c>
      <c r="G2892" s="26" t="n"/>
      <c r="H2892" s="26" t="n"/>
    </row>
    <row r="2893">
      <c r="A2893" s="31" t="n"/>
      <c r="B2893" s="26" t="n"/>
      <c r="C2893" s="27" t="n"/>
      <c r="D2893" s="28">
        <f>IFERROR(IF(B2893="","",VLOOKUP(B2893,'Setup - Materials'!$A$5:$E$504,2,0)),"")</f>
        <v/>
      </c>
      <c r="E2893" s="27" t="n"/>
      <c r="F2893" s="32">
        <f>IF(OR(C2893="",E2893=""),"",C2893*E2893)</f>
        <v/>
      </c>
      <c r="G2893" s="26" t="n"/>
      <c r="H2893" s="26" t="n"/>
    </row>
    <row r="2894">
      <c r="A2894" s="31" t="n"/>
      <c r="B2894" s="26" t="n"/>
      <c r="C2894" s="27" t="n"/>
      <c r="D2894" s="28">
        <f>IFERROR(IF(B2894="","",VLOOKUP(B2894,'Setup - Materials'!$A$5:$E$504,2,0)),"")</f>
        <v/>
      </c>
      <c r="E2894" s="27" t="n"/>
      <c r="F2894" s="32">
        <f>IF(OR(C2894="",E2894=""),"",C2894*E2894)</f>
        <v/>
      </c>
      <c r="G2894" s="26" t="n"/>
      <c r="H2894" s="26" t="n"/>
    </row>
    <row r="2895">
      <c r="A2895" s="31" t="n"/>
      <c r="B2895" s="26" t="n"/>
      <c r="C2895" s="27" t="n"/>
      <c r="D2895" s="28">
        <f>IFERROR(IF(B2895="","",VLOOKUP(B2895,'Setup - Materials'!$A$5:$E$504,2,0)),"")</f>
        <v/>
      </c>
      <c r="E2895" s="27" t="n"/>
      <c r="F2895" s="32">
        <f>IF(OR(C2895="",E2895=""),"",C2895*E2895)</f>
        <v/>
      </c>
      <c r="G2895" s="26" t="n"/>
      <c r="H2895" s="26" t="n"/>
    </row>
    <row r="2896">
      <c r="A2896" s="31" t="n"/>
      <c r="B2896" s="26" t="n"/>
      <c r="C2896" s="27" t="n"/>
      <c r="D2896" s="28">
        <f>IFERROR(IF(B2896="","",VLOOKUP(B2896,'Setup - Materials'!$A$5:$E$504,2,0)),"")</f>
        <v/>
      </c>
      <c r="E2896" s="27" t="n"/>
      <c r="F2896" s="32">
        <f>IF(OR(C2896="",E2896=""),"",C2896*E2896)</f>
        <v/>
      </c>
      <c r="G2896" s="26" t="n"/>
      <c r="H2896" s="26" t="n"/>
    </row>
    <row r="2897">
      <c r="A2897" s="31" t="n"/>
      <c r="B2897" s="26" t="n"/>
      <c r="C2897" s="27" t="n"/>
      <c r="D2897" s="28">
        <f>IFERROR(IF(B2897="","",VLOOKUP(B2897,'Setup - Materials'!$A$5:$E$504,2,0)),"")</f>
        <v/>
      </c>
      <c r="E2897" s="27" t="n"/>
      <c r="F2897" s="32">
        <f>IF(OR(C2897="",E2897=""),"",C2897*E2897)</f>
        <v/>
      </c>
      <c r="G2897" s="26" t="n"/>
      <c r="H2897" s="26" t="n"/>
    </row>
    <row r="2898">
      <c r="A2898" s="31" t="n"/>
      <c r="B2898" s="26" t="n"/>
      <c r="C2898" s="27" t="n"/>
      <c r="D2898" s="28">
        <f>IFERROR(IF(B2898="","",VLOOKUP(B2898,'Setup - Materials'!$A$5:$E$504,2,0)),"")</f>
        <v/>
      </c>
      <c r="E2898" s="27" t="n"/>
      <c r="F2898" s="32">
        <f>IF(OR(C2898="",E2898=""),"",C2898*E2898)</f>
        <v/>
      </c>
      <c r="G2898" s="26" t="n"/>
      <c r="H2898" s="26" t="n"/>
    </row>
    <row r="2899">
      <c r="A2899" s="31" t="n"/>
      <c r="B2899" s="26" t="n"/>
      <c r="C2899" s="27" t="n"/>
      <c r="D2899" s="28">
        <f>IFERROR(IF(B2899="","",VLOOKUP(B2899,'Setup - Materials'!$A$5:$E$504,2,0)),"")</f>
        <v/>
      </c>
      <c r="E2899" s="27" t="n"/>
      <c r="F2899" s="32">
        <f>IF(OR(C2899="",E2899=""),"",C2899*E2899)</f>
        <v/>
      </c>
      <c r="G2899" s="26" t="n"/>
      <c r="H2899" s="26" t="n"/>
    </row>
    <row r="2900">
      <c r="A2900" s="31" t="n"/>
      <c r="B2900" s="26" t="n"/>
      <c r="C2900" s="27" t="n"/>
      <c r="D2900" s="28">
        <f>IFERROR(IF(B2900="","",VLOOKUP(B2900,'Setup - Materials'!$A$5:$E$504,2,0)),"")</f>
        <v/>
      </c>
      <c r="E2900" s="27" t="n"/>
      <c r="F2900" s="32">
        <f>IF(OR(C2900="",E2900=""),"",C2900*E2900)</f>
        <v/>
      </c>
      <c r="G2900" s="26" t="n"/>
      <c r="H2900" s="26" t="n"/>
    </row>
    <row r="2901">
      <c r="A2901" s="31" t="n"/>
      <c r="B2901" s="26" t="n"/>
      <c r="C2901" s="27" t="n"/>
      <c r="D2901" s="28">
        <f>IFERROR(IF(B2901="","",VLOOKUP(B2901,'Setup - Materials'!$A$5:$E$504,2,0)),"")</f>
        <v/>
      </c>
      <c r="E2901" s="27" t="n"/>
      <c r="F2901" s="32">
        <f>IF(OR(C2901="",E2901=""),"",C2901*E2901)</f>
        <v/>
      </c>
      <c r="G2901" s="26" t="n"/>
      <c r="H2901" s="26" t="n"/>
    </row>
    <row r="2902">
      <c r="A2902" s="31" t="n"/>
      <c r="B2902" s="26" t="n"/>
      <c r="C2902" s="27" t="n"/>
      <c r="D2902" s="28">
        <f>IFERROR(IF(B2902="","",VLOOKUP(B2902,'Setup - Materials'!$A$5:$E$504,2,0)),"")</f>
        <v/>
      </c>
      <c r="E2902" s="27" t="n"/>
      <c r="F2902" s="32">
        <f>IF(OR(C2902="",E2902=""),"",C2902*E2902)</f>
        <v/>
      </c>
      <c r="G2902" s="26" t="n"/>
      <c r="H2902" s="26" t="n"/>
    </row>
    <row r="2903">
      <c r="A2903" s="31" t="n"/>
      <c r="B2903" s="26" t="n"/>
      <c r="C2903" s="27" t="n"/>
      <c r="D2903" s="28">
        <f>IFERROR(IF(B2903="","",VLOOKUP(B2903,'Setup - Materials'!$A$5:$E$504,2,0)),"")</f>
        <v/>
      </c>
      <c r="E2903" s="27" t="n"/>
      <c r="F2903" s="32">
        <f>IF(OR(C2903="",E2903=""),"",C2903*E2903)</f>
        <v/>
      </c>
      <c r="G2903" s="26" t="n"/>
      <c r="H2903" s="26" t="n"/>
    </row>
    <row r="2904">
      <c r="A2904" s="31" t="n"/>
      <c r="B2904" s="26" t="n"/>
      <c r="C2904" s="27" t="n"/>
      <c r="D2904" s="28">
        <f>IFERROR(IF(B2904="","",VLOOKUP(B2904,'Setup - Materials'!$A$5:$E$504,2,0)),"")</f>
        <v/>
      </c>
      <c r="E2904" s="27" t="n"/>
      <c r="F2904" s="32">
        <f>IF(OR(C2904="",E2904=""),"",C2904*E2904)</f>
        <v/>
      </c>
      <c r="G2904" s="26" t="n"/>
      <c r="H2904" s="26" t="n"/>
    </row>
    <row r="2905">
      <c r="A2905" s="31" t="n"/>
      <c r="B2905" s="26" t="n"/>
      <c r="C2905" s="27" t="n"/>
      <c r="D2905" s="28">
        <f>IFERROR(IF(B2905="","",VLOOKUP(B2905,'Setup - Materials'!$A$5:$E$504,2,0)),"")</f>
        <v/>
      </c>
      <c r="E2905" s="27" t="n"/>
      <c r="F2905" s="32">
        <f>IF(OR(C2905="",E2905=""),"",C2905*E2905)</f>
        <v/>
      </c>
      <c r="G2905" s="26" t="n"/>
      <c r="H2905" s="26" t="n"/>
    </row>
    <row r="2906">
      <c r="A2906" s="31" t="n"/>
      <c r="B2906" s="26" t="n"/>
      <c r="C2906" s="27" t="n"/>
      <c r="D2906" s="28">
        <f>IFERROR(IF(B2906="","",VLOOKUP(B2906,'Setup - Materials'!$A$5:$E$504,2,0)),"")</f>
        <v/>
      </c>
      <c r="E2906" s="27" t="n"/>
      <c r="F2906" s="32">
        <f>IF(OR(C2906="",E2906=""),"",C2906*E2906)</f>
        <v/>
      </c>
      <c r="G2906" s="26" t="n"/>
      <c r="H2906" s="26" t="n"/>
    </row>
    <row r="2907">
      <c r="A2907" s="31" t="n"/>
      <c r="B2907" s="26" t="n"/>
      <c r="C2907" s="27" t="n"/>
      <c r="D2907" s="28">
        <f>IFERROR(IF(B2907="","",VLOOKUP(B2907,'Setup - Materials'!$A$5:$E$504,2,0)),"")</f>
        <v/>
      </c>
      <c r="E2907" s="27" t="n"/>
      <c r="F2907" s="32">
        <f>IF(OR(C2907="",E2907=""),"",C2907*E2907)</f>
        <v/>
      </c>
      <c r="G2907" s="26" t="n"/>
      <c r="H2907" s="26" t="n"/>
    </row>
    <row r="2908">
      <c r="A2908" s="31" t="n"/>
      <c r="B2908" s="26" t="n"/>
      <c r="C2908" s="27" t="n"/>
      <c r="D2908" s="28">
        <f>IFERROR(IF(B2908="","",VLOOKUP(B2908,'Setup - Materials'!$A$5:$E$504,2,0)),"")</f>
        <v/>
      </c>
      <c r="E2908" s="27" t="n"/>
      <c r="F2908" s="32">
        <f>IF(OR(C2908="",E2908=""),"",C2908*E2908)</f>
        <v/>
      </c>
      <c r="G2908" s="26" t="n"/>
      <c r="H2908" s="26" t="n"/>
    </row>
    <row r="2909">
      <c r="A2909" s="31" t="n"/>
      <c r="B2909" s="26" t="n"/>
      <c r="C2909" s="27" t="n"/>
      <c r="D2909" s="28">
        <f>IFERROR(IF(B2909="","",VLOOKUP(B2909,'Setup - Materials'!$A$5:$E$504,2,0)),"")</f>
        <v/>
      </c>
      <c r="E2909" s="27" t="n"/>
      <c r="F2909" s="32">
        <f>IF(OR(C2909="",E2909=""),"",C2909*E2909)</f>
        <v/>
      </c>
      <c r="G2909" s="26" t="n"/>
      <c r="H2909" s="26" t="n"/>
    </row>
    <row r="2910">
      <c r="A2910" s="31" t="n"/>
      <c r="B2910" s="26" t="n"/>
      <c r="C2910" s="27" t="n"/>
      <c r="D2910" s="28">
        <f>IFERROR(IF(B2910="","",VLOOKUP(B2910,'Setup - Materials'!$A$5:$E$504,2,0)),"")</f>
        <v/>
      </c>
      <c r="E2910" s="27" t="n"/>
      <c r="F2910" s="32">
        <f>IF(OR(C2910="",E2910=""),"",C2910*E2910)</f>
        <v/>
      </c>
      <c r="G2910" s="26" t="n"/>
      <c r="H2910" s="26" t="n"/>
    </row>
    <row r="2911">
      <c r="A2911" s="31" t="n"/>
      <c r="B2911" s="26" t="n"/>
      <c r="C2911" s="27" t="n"/>
      <c r="D2911" s="28">
        <f>IFERROR(IF(B2911="","",VLOOKUP(B2911,'Setup - Materials'!$A$5:$E$504,2,0)),"")</f>
        <v/>
      </c>
      <c r="E2911" s="27" t="n"/>
      <c r="F2911" s="32">
        <f>IF(OR(C2911="",E2911=""),"",C2911*E2911)</f>
        <v/>
      </c>
      <c r="G2911" s="26" t="n"/>
      <c r="H2911" s="26" t="n"/>
    </row>
    <row r="2912">
      <c r="A2912" s="31" t="n"/>
      <c r="B2912" s="26" t="n"/>
      <c r="C2912" s="27" t="n"/>
      <c r="D2912" s="28">
        <f>IFERROR(IF(B2912="","",VLOOKUP(B2912,'Setup - Materials'!$A$5:$E$504,2,0)),"")</f>
        <v/>
      </c>
      <c r="E2912" s="27" t="n"/>
      <c r="F2912" s="32">
        <f>IF(OR(C2912="",E2912=""),"",C2912*E2912)</f>
        <v/>
      </c>
      <c r="G2912" s="26" t="n"/>
      <c r="H2912" s="26" t="n"/>
    </row>
    <row r="2913">
      <c r="A2913" s="31" t="n"/>
      <c r="B2913" s="26" t="n"/>
      <c r="C2913" s="27" t="n"/>
      <c r="D2913" s="28">
        <f>IFERROR(IF(B2913="","",VLOOKUP(B2913,'Setup - Materials'!$A$5:$E$504,2,0)),"")</f>
        <v/>
      </c>
      <c r="E2913" s="27" t="n"/>
      <c r="F2913" s="32">
        <f>IF(OR(C2913="",E2913=""),"",C2913*E2913)</f>
        <v/>
      </c>
      <c r="G2913" s="26" t="n"/>
      <c r="H2913" s="26" t="n"/>
    </row>
    <row r="2914">
      <c r="A2914" s="31" t="n"/>
      <c r="B2914" s="26" t="n"/>
      <c r="C2914" s="27" t="n"/>
      <c r="D2914" s="28">
        <f>IFERROR(IF(B2914="","",VLOOKUP(B2914,'Setup - Materials'!$A$5:$E$504,2,0)),"")</f>
        <v/>
      </c>
      <c r="E2914" s="27" t="n"/>
      <c r="F2914" s="32">
        <f>IF(OR(C2914="",E2914=""),"",C2914*E2914)</f>
        <v/>
      </c>
      <c r="G2914" s="26" t="n"/>
      <c r="H2914" s="26" t="n"/>
    </row>
    <row r="2915">
      <c r="A2915" s="31" t="n"/>
      <c r="B2915" s="26" t="n"/>
      <c r="C2915" s="27" t="n"/>
      <c r="D2915" s="28">
        <f>IFERROR(IF(B2915="","",VLOOKUP(B2915,'Setup - Materials'!$A$5:$E$504,2,0)),"")</f>
        <v/>
      </c>
      <c r="E2915" s="27" t="n"/>
      <c r="F2915" s="32">
        <f>IF(OR(C2915="",E2915=""),"",C2915*E2915)</f>
        <v/>
      </c>
      <c r="G2915" s="26" t="n"/>
      <c r="H2915" s="26" t="n"/>
    </row>
    <row r="2916">
      <c r="A2916" s="31" t="n"/>
      <c r="B2916" s="26" t="n"/>
      <c r="C2916" s="27" t="n"/>
      <c r="D2916" s="28">
        <f>IFERROR(IF(B2916="","",VLOOKUP(B2916,'Setup - Materials'!$A$5:$E$504,2,0)),"")</f>
        <v/>
      </c>
      <c r="E2916" s="27" t="n"/>
      <c r="F2916" s="32">
        <f>IF(OR(C2916="",E2916=""),"",C2916*E2916)</f>
        <v/>
      </c>
      <c r="G2916" s="26" t="n"/>
      <c r="H2916" s="26" t="n"/>
    </row>
    <row r="2917">
      <c r="A2917" s="31" t="n"/>
      <c r="B2917" s="26" t="n"/>
      <c r="C2917" s="27" t="n"/>
      <c r="D2917" s="28">
        <f>IFERROR(IF(B2917="","",VLOOKUP(B2917,'Setup - Materials'!$A$5:$E$504,2,0)),"")</f>
        <v/>
      </c>
      <c r="E2917" s="27" t="n"/>
      <c r="F2917" s="32">
        <f>IF(OR(C2917="",E2917=""),"",C2917*E2917)</f>
        <v/>
      </c>
      <c r="G2917" s="26" t="n"/>
      <c r="H2917" s="26" t="n"/>
    </row>
    <row r="2918">
      <c r="A2918" s="31" t="n"/>
      <c r="B2918" s="26" t="n"/>
      <c r="C2918" s="27" t="n"/>
      <c r="D2918" s="28">
        <f>IFERROR(IF(B2918="","",VLOOKUP(B2918,'Setup - Materials'!$A$5:$E$504,2,0)),"")</f>
        <v/>
      </c>
      <c r="E2918" s="27" t="n"/>
      <c r="F2918" s="32">
        <f>IF(OR(C2918="",E2918=""),"",C2918*E2918)</f>
        <v/>
      </c>
      <c r="G2918" s="26" t="n"/>
      <c r="H2918" s="26" t="n"/>
    </row>
    <row r="2919">
      <c r="A2919" s="31" t="n"/>
      <c r="B2919" s="26" t="n"/>
      <c r="C2919" s="27" t="n"/>
      <c r="D2919" s="28">
        <f>IFERROR(IF(B2919="","",VLOOKUP(B2919,'Setup - Materials'!$A$5:$E$504,2,0)),"")</f>
        <v/>
      </c>
      <c r="E2919" s="27" t="n"/>
      <c r="F2919" s="32">
        <f>IF(OR(C2919="",E2919=""),"",C2919*E2919)</f>
        <v/>
      </c>
      <c r="G2919" s="26" t="n"/>
      <c r="H2919" s="26" t="n"/>
    </row>
    <row r="2920">
      <c r="A2920" s="31" t="n"/>
      <c r="B2920" s="26" t="n"/>
      <c r="C2920" s="27" t="n"/>
      <c r="D2920" s="28">
        <f>IFERROR(IF(B2920="","",VLOOKUP(B2920,'Setup - Materials'!$A$5:$E$504,2,0)),"")</f>
        <v/>
      </c>
      <c r="E2920" s="27" t="n"/>
      <c r="F2920" s="32">
        <f>IF(OR(C2920="",E2920=""),"",C2920*E2920)</f>
        <v/>
      </c>
      <c r="G2920" s="26" t="n"/>
      <c r="H2920" s="26" t="n"/>
    </row>
    <row r="2921">
      <c r="A2921" s="31" t="n"/>
      <c r="B2921" s="26" t="n"/>
      <c r="C2921" s="27" t="n"/>
      <c r="D2921" s="28">
        <f>IFERROR(IF(B2921="","",VLOOKUP(B2921,'Setup - Materials'!$A$5:$E$504,2,0)),"")</f>
        <v/>
      </c>
      <c r="E2921" s="27" t="n"/>
      <c r="F2921" s="32">
        <f>IF(OR(C2921="",E2921=""),"",C2921*E2921)</f>
        <v/>
      </c>
      <c r="G2921" s="26" t="n"/>
      <c r="H2921" s="26" t="n"/>
    </row>
    <row r="2922">
      <c r="A2922" s="31" t="n"/>
      <c r="B2922" s="26" t="n"/>
      <c r="C2922" s="27" t="n"/>
      <c r="D2922" s="28">
        <f>IFERROR(IF(B2922="","",VLOOKUP(B2922,'Setup - Materials'!$A$5:$E$504,2,0)),"")</f>
        <v/>
      </c>
      <c r="E2922" s="27" t="n"/>
      <c r="F2922" s="32">
        <f>IF(OR(C2922="",E2922=""),"",C2922*E2922)</f>
        <v/>
      </c>
      <c r="G2922" s="26" t="n"/>
      <c r="H2922" s="26" t="n"/>
    </row>
    <row r="2923">
      <c r="A2923" s="31" t="n"/>
      <c r="B2923" s="26" t="n"/>
      <c r="C2923" s="27" t="n"/>
      <c r="D2923" s="28">
        <f>IFERROR(IF(B2923="","",VLOOKUP(B2923,'Setup - Materials'!$A$5:$E$504,2,0)),"")</f>
        <v/>
      </c>
      <c r="E2923" s="27" t="n"/>
      <c r="F2923" s="32">
        <f>IF(OR(C2923="",E2923=""),"",C2923*E2923)</f>
        <v/>
      </c>
      <c r="G2923" s="26" t="n"/>
      <c r="H2923" s="26" t="n"/>
    </row>
    <row r="2924">
      <c r="A2924" s="31" t="n"/>
      <c r="B2924" s="26" t="n"/>
      <c r="C2924" s="27" t="n"/>
      <c r="D2924" s="28">
        <f>IFERROR(IF(B2924="","",VLOOKUP(B2924,'Setup - Materials'!$A$5:$E$504,2,0)),"")</f>
        <v/>
      </c>
      <c r="E2924" s="27" t="n"/>
      <c r="F2924" s="32">
        <f>IF(OR(C2924="",E2924=""),"",C2924*E2924)</f>
        <v/>
      </c>
      <c r="G2924" s="26" t="n"/>
      <c r="H2924" s="26" t="n"/>
    </row>
    <row r="2925">
      <c r="A2925" s="31" t="n"/>
      <c r="B2925" s="26" t="n"/>
      <c r="C2925" s="27" t="n"/>
      <c r="D2925" s="28">
        <f>IFERROR(IF(B2925="","",VLOOKUP(B2925,'Setup - Materials'!$A$5:$E$504,2,0)),"")</f>
        <v/>
      </c>
      <c r="E2925" s="27" t="n"/>
      <c r="F2925" s="32">
        <f>IF(OR(C2925="",E2925=""),"",C2925*E2925)</f>
        <v/>
      </c>
      <c r="G2925" s="26" t="n"/>
      <c r="H2925" s="26" t="n"/>
    </row>
    <row r="2926">
      <c r="A2926" s="31" t="n"/>
      <c r="B2926" s="26" t="n"/>
      <c r="C2926" s="27" t="n"/>
      <c r="D2926" s="28">
        <f>IFERROR(IF(B2926="","",VLOOKUP(B2926,'Setup - Materials'!$A$5:$E$504,2,0)),"")</f>
        <v/>
      </c>
      <c r="E2926" s="27" t="n"/>
      <c r="F2926" s="32">
        <f>IF(OR(C2926="",E2926=""),"",C2926*E2926)</f>
        <v/>
      </c>
      <c r="G2926" s="26" t="n"/>
      <c r="H2926" s="26" t="n"/>
    </row>
    <row r="2927">
      <c r="A2927" s="31" t="n"/>
      <c r="B2927" s="26" t="n"/>
      <c r="C2927" s="27" t="n"/>
      <c r="D2927" s="28">
        <f>IFERROR(IF(B2927="","",VLOOKUP(B2927,'Setup - Materials'!$A$5:$E$504,2,0)),"")</f>
        <v/>
      </c>
      <c r="E2927" s="27" t="n"/>
      <c r="F2927" s="32">
        <f>IF(OR(C2927="",E2927=""),"",C2927*E2927)</f>
        <v/>
      </c>
      <c r="G2927" s="26" t="n"/>
      <c r="H2927" s="26" t="n"/>
    </row>
    <row r="2928">
      <c r="A2928" s="31" t="n"/>
      <c r="B2928" s="26" t="n"/>
      <c r="C2928" s="27" t="n"/>
      <c r="D2928" s="28">
        <f>IFERROR(IF(B2928="","",VLOOKUP(B2928,'Setup - Materials'!$A$5:$E$504,2,0)),"")</f>
        <v/>
      </c>
      <c r="E2928" s="27" t="n"/>
      <c r="F2928" s="32">
        <f>IF(OR(C2928="",E2928=""),"",C2928*E2928)</f>
        <v/>
      </c>
      <c r="G2928" s="26" t="n"/>
      <c r="H2928" s="26" t="n"/>
    </row>
    <row r="2929">
      <c r="A2929" s="31" t="n"/>
      <c r="B2929" s="26" t="n"/>
      <c r="C2929" s="27" t="n"/>
      <c r="D2929" s="28">
        <f>IFERROR(IF(B2929="","",VLOOKUP(B2929,'Setup - Materials'!$A$5:$E$504,2,0)),"")</f>
        <v/>
      </c>
      <c r="E2929" s="27" t="n"/>
      <c r="F2929" s="32">
        <f>IF(OR(C2929="",E2929=""),"",C2929*E2929)</f>
        <v/>
      </c>
      <c r="G2929" s="26" t="n"/>
      <c r="H2929" s="26" t="n"/>
    </row>
    <row r="2930">
      <c r="A2930" s="31" t="n"/>
      <c r="B2930" s="26" t="n"/>
      <c r="C2930" s="27" t="n"/>
      <c r="D2930" s="28">
        <f>IFERROR(IF(B2930="","",VLOOKUP(B2930,'Setup - Materials'!$A$5:$E$504,2,0)),"")</f>
        <v/>
      </c>
      <c r="E2930" s="27" t="n"/>
      <c r="F2930" s="32">
        <f>IF(OR(C2930="",E2930=""),"",C2930*E2930)</f>
        <v/>
      </c>
      <c r="G2930" s="26" t="n"/>
      <c r="H2930" s="26" t="n"/>
    </row>
    <row r="2931">
      <c r="A2931" s="31" t="n"/>
      <c r="B2931" s="26" t="n"/>
      <c r="C2931" s="27" t="n"/>
      <c r="D2931" s="28">
        <f>IFERROR(IF(B2931="","",VLOOKUP(B2931,'Setup - Materials'!$A$5:$E$504,2,0)),"")</f>
        <v/>
      </c>
      <c r="E2931" s="27" t="n"/>
      <c r="F2931" s="32">
        <f>IF(OR(C2931="",E2931=""),"",C2931*E2931)</f>
        <v/>
      </c>
      <c r="G2931" s="26" t="n"/>
      <c r="H2931" s="26" t="n"/>
    </row>
    <row r="2932">
      <c r="A2932" s="31" t="n"/>
      <c r="B2932" s="26" t="n"/>
      <c r="C2932" s="27" t="n"/>
      <c r="D2932" s="28">
        <f>IFERROR(IF(B2932="","",VLOOKUP(B2932,'Setup - Materials'!$A$5:$E$504,2,0)),"")</f>
        <v/>
      </c>
      <c r="E2932" s="27" t="n"/>
      <c r="F2932" s="32">
        <f>IF(OR(C2932="",E2932=""),"",C2932*E2932)</f>
        <v/>
      </c>
      <c r="G2932" s="26" t="n"/>
      <c r="H2932" s="26" t="n"/>
    </row>
    <row r="2933">
      <c r="A2933" s="31" t="n"/>
      <c r="B2933" s="26" t="n"/>
      <c r="C2933" s="27" t="n"/>
      <c r="D2933" s="28">
        <f>IFERROR(IF(B2933="","",VLOOKUP(B2933,'Setup - Materials'!$A$5:$E$504,2,0)),"")</f>
        <v/>
      </c>
      <c r="E2933" s="27" t="n"/>
      <c r="F2933" s="32">
        <f>IF(OR(C2933="",E2933=""),"",C2933*E2933)</f>
        <v/>
      </c>
      <c r="G2933" s="26" t="n"/>
      <c r="H2933" s="26" t="n"/>
    </row>
    <row r="2934">
      <c r="A2934" s="31" t="n"/>
      <c r="B2934" s="26" t="n"/>
      <c r="C2934" s="27" t="n"/>
      <c r="D2934" s="28">
        <f>IFERROR(IF(B2934="","",VLOOKUP(B2934,'Setup - Materials'!$A$5:$E$504,2,0)),"")</f>
        <v/>
      </c>
      <c r="E2934" s="27" t="n"/>
      <c r="F2934" s="32">
        <f>IF(OR(C2934="",E2934=""),"",C2934*E2934)</f>
        <v/>
      </c>
      <c r="G2934" s="26" t="n"/>
      <c r="H2934" s="26" t="n"/>
    </row>
    <row r="2935">
      <c r="A2935" s="31" t="n"/>
      <c r="B2935" s="26" t="n"/>
      <c r="C2935" s="27" t="n"/>
      <c r="D2935" s="28">
        <f>IFERROR(IF(B2935="","",VLOOKUP(B2935,'Setup - Materials'!$A$5:$E$504,2,0)),"")</f>
        <v/>
      </c>
      <c r="E2935" s="27" t="n"/>
      <c r="F2935" s="32">
        <f>IF(OR(C2935="",E2935=""),"",C2935*E2935)</f>
        <v/>
      </c>
      <c r="G2935" s="26" t="n"/>
      <c r="H2935" s="26" t="n"/>
    </row>
    <row r="2936">
      <c r="A2936" s="31" t="n"/>
      <c r="B2936" s="26" t="n"/>
      <c r="C2936" s="27" t="n"/>
      <c r="D2936" s="28">
        <f>IFERROR(IF(B2936="","",VLOOKUP(B2936,'Setup - Materials'!$A$5:$E$504,2,0)),"")</f>
        <v/>
      </c>
      <c r="E2936" s="27" t="n"/>
      <c r="F2936" s="32">
        <f>IF(OR(C2936="",E2936=""),"",C2936*E2936)</f>
        <v/>
      </c>
      <c r="G2936" s="26" t="n"/>
      <c r="H2936" s="26" t="n"/>
    </row>
    <row r="2937">
      <c r="A2937" s="31" t="n"/>
      <c r="B2937" s="26" t="n"/>
      <c r="C2937" s="27" t="n"/>
      <c r="D2937" s="28">
        <f>IFERROR(IF(B2937="","",VLOOKUP(B2937,'Setup - Materials'!$A$5:$E$504,2,0)),"")</f>
        <v/>
      </c>
      <c r="E2937" s="27" t="n"/>
      <c r="F2937" s="32">
        <f>IF(OR(C2937="",E2937=""),"",C2937*E2937)</f>
        <v/>
      </c>
      <c r="G2937" s="26" t="n"/>
      <c r="H2937" s="26" t="n"/>
    </row>
    <row r="2938">
      <c r="A2938" s="31" t="n"/>
      <c r="B2938" s="26" t="n"/>
      <c r="C2938" s="27" t="n"/>
      <c r="D2938" s="28">
        <f>IFERROR(IF(B2938="","",VLOOKUP(B2938,'Setup - Materials'!$A$5:$E$504,2,0)),"")</f>
        <v/>
      </c>
      <c r="E2938" s="27" t="n"/>
      <c r="F2938" s="32">
        <f>IF(OR(C2938="",E2938=""),"",C2938*E2938)</f>
        <v/>
      </c>
      <c r="G2938" s="26" t="n"/>
      <c r="H2938" s="26" t="n"/>
    </row>
    <row r="2939">
      <c r="A2939" s="31" t="n"/>
      <c r="B2939" s="26" t="n"/>
      <c r="C2939" s="27" t="n"/>
      <c r="D2939" s="28">
        <f>IFERROR(IF(B2939="","",VLOOKUP(B2939,'Setup - Materials'!$A$5:$E$504,2,0)),"")</f>
        <v/>
      </c>
      <c r="E2939" s="27" t="n"/>
      <c r="F2939" s="32">
        <f>IF(OR(C2939="",E2939=""),"",C2939*E2939)</f>
        <v/>
      </c>
      <c r="G2939" s="26" t="n"/>
      <c r="H2939" s="26" t="n"/>
    </row>
    <row r="2940">
      <c r="A2940" s="31" t="n"/>
      <c r="B2940" s="26" t="n"/>
      <c r="C2940" s="27" t="n"/>
      <c r="D2940" s="28">
        <f>IFERROR(IF(B2940="","",VLOOKUP(B2940,'Setup - Materials'!$A$5:$E$504,2,0)),"")</f>
        <v/>
      </c>
      <c r="E2940" s="27" t="n"/>
      <c r="F2940" s="32">
        <f>IF(OR(C2940="",E2940=""),"",C2940*E2940)</f>
        <v/>
      </c>
      <c r="G2940" s="26" t="n"/>
      <c r="H2940" s="26" t="n"/>
    </row>
    <row r="2941">
      <c r="A2941" s="31" t="n"/>
      <c r="B2941" s="26" t="n"/>
      <c r="C2941" s="27" t="n"/>
      <c r="D2941" s="28">
        <f>IFERROR(IF(B2941="","",VLOOKUP(B2941,'Setup - Materials'!$A$5:$E$504,2,0)),"")</f>
        <v/>
      </c>
      <c r="E2941" s="27" t="n"/>
      <c r="F2941" s="32">
        <f>IF(OR(C2941="",E2941=""),"",C2941*E2941)</f>
        <v/>
      </c>
      <c r="G2941" s="26" t="n"/>
      <c r="H2941" s="26" t="n"/>
    </row>
    <row r="2942">
      <c r="A2942" s="31" t="n"/>
      <c r="B2942" s="26" t="n"/>
      <c r="C2942" s="27" t="n"/>
      <c r="D2942" s="28">
        <f>IFERROR(IF(B2942="","",VLOOKUP(B2942,'Setup - Materials'!$A$5:$E$504,2,0)),"")</f>
        <v/>
      </c>
      <c r="E2942" s="27" t="n"/>
      <c r="F2942" s="32">
        <f>IF(OR(C2942="",E2942=""),"",C2942*E2942)</f>
        <v/>
      </c>
      <c r="G2942" s="26" t="n"/>
      <c r="H2942" s="26" t="n"/>
    </row>
    <row r="2943">
      <c r="A2943" s="31" t="n"/>
      <c r="B2943" s="26" t="n"/>
      <c r="C2943" s="27" t="n"/>
      <c r="D2943" s="28">
        <f>IFERROR(IF(B2943="","",VLOOKUP(B2943,'Setup - Materials'!$A$5:$E$504,2,0)),"")</f>
        <v/>
      </c>
      <c r="E2943" s="27" t="n"/>
      <c r="F2943" s="32">
        <f>IF(OR(C2943="",E2943=""),"",C2943*E2943)</f>
        <v/>
      </c>
      <c r="G2943" s="26" t="n"/>
      <c r="H2943" s="26" t="n"/>
    </row>
    <row r="2944">
      <c r="A2944" s="31" t="n"/>
      <c r="B2944" s="26" t="n"/>
      <c r="C2944" s="27" t="n"/>
      <c r="D2944" s="28">
        <f>IFERROR(IF(B2944="","",VLOOKUP(B2944,'Setup - Materials'!$A$5:$E$504,2,0)),"")</f>
        <v/>
      </c>
      <c r="E2944" s="27" t="n"/>
      <c r="F2944" s="32">
        <f>IF(OR(C2944="",E2944=""),"",C2944*E2944)</f>
        <v/>
      </c>
      <c r="G2944" s="26" t="n"/>
      <c r="H2944" s="26" t="n"/>
    </row>
    <row r="2945">
      <c r="A2945" s="31" t="n"/>
      <c r="B2945" s="26" t="n"/>
      <c r="C2945" s="27" t="n"/>
      <c r="D2945" s="28">
        <f>IFERROR(IF(B2945="","",VLOOKUP(B2945,'Setup - Materials'!$A$5:$E$504,2,0)),"")</f>
        <v/>
      </c>
      <c r="E2945" s="27" t="n"/>
      <c r="F2945" s="32">
        <f>IF(OR(C2945="",E2945=""),"",C2945*E2945)</f>
        <v/>
      </c>
      <c r="G2945" s="26" t="n"/>
      <c r="H2945" s="26" t="n"/>
    </row>
    <row r="2946">
      <c r="A2946" s="31" t="n"/>
      <c r="B2946" s="26" t="n"/>
      <c r="C2946" s="27" t="n"/>
      <c r="D2946" s="28">
        <f>IFERROR(IF(B2946="","",VLOOKUP(B2946,'Setup - Materials'!$A$5:$E$504,2,0)),"")</f>
        <v/>
      </c>
      <c r="E2946" s="27" t="n"/>
      <c r="F2946" s="32">
        <f>IF(OR(C2946="",E2946=""),"",C2946*E2946)</f>
        <v/>
      </c>
      <c r="G2946" s="26" t="n"/>
      <c r="H2946" s="26" t="n"/>
    </row>
    <row r="2947">
      <c r="A2947" s="31" t="n"/>
      <c r="B2947" s="26" t="n"/>
      <c r="C2947" s="27" t="n"/>
      <c r="D2947" s="28">
        <f>IFERROR(IF(B2947="","",VLOOKUP(B2947,'Setup - Materials'!$A$5:$E$504,2,0)),"")</f>
        <v/>
      </c>
      <c r="E2947" s="27" t="n"/>
      <c r="F2947" s="32">
        <f>IF(OR(C2947="",E2947=""),"",C2947*E2947)</f>
        <v/>
      </c>
      <c r="G2947" s="26" t="n"/>
      <c r="H2947" s="26" t="n"/>
    </row>
    <row r="2948">
      <c r="A2948" s="31" t="n"/>
      <c r="B2948" s="26" t="n"/>
      <c r="C2948" s="27" t="n"/>
      <c r="D2948" s="28">
        <f>IFERROR(IF(B2948="","",VLOOKUP(B2948,'Setup - Materials'!$A$5:$E$504,2,0)),"")</f>
        <v/>
      </c>
      <c r="E2948" s="27" t="n"/>
      <c r="F2948" s="32">
        <f>IF(OR(C2948="",E2948=""),"",C2948*E2948)</f>
        <v/>
      </c>
      <c r="G2948" s="26" t="n"/>
      <c r="H2948" s="26" t="n"/>
    </row>
    <row r="2949">
      <c r="A2949" s="31" t="n"/>
      <c r="B2949" s="26" t="n"/>
      <c r="C2949" s="27" t="n"/>
      <c r="D2949" s="28">
        <f>IFERROR(IF(B2949="","",VLOOKUP(B2949,'Setup - Materials'!$A$5:$E$504,2,0)),"")</f>
        <v/>
      </c>
      <c r="E2949" s="27" t="n"/>
      <c r="F2949" s="32">
        <f>IF(OR(C2949="",E2949=""),"",C2949*E2949)</f>
        <v/>
      </c>
      <c r="G2949" s="26" t="n"/>
      <c r="H2949" s="26" t="n"/>
    </row>
    <row r="2950">
      <c r="A2950" s="31" t="n"/>
      <c r="B2950" s="26" t="n"/>
      <c r="C2950" s="27" t="n"/>
      <c r="D2950" s="28">
        <f>IFERROR(IF(B2950="","",VLOOKUP(B2950,'Setup - Materials'!$A$5:$E$504,2,0)),"")</f>
        <v/>
      </c>
      <c r="E2950" s="27" t="n"/>
      <c r="F2950" s="32">
        <f>IF(OR(C2950="",E2950=""),"",C2950*E2950)</f>
        <v/>
      </c>
      <c r="G2950" s="26" t="n"/>
      <c r="H2950" s="26" t="n"/>
    </row>
    <row r="2951">
      <c r="A2951" s="31" t="n"/>
      <c r="B2951" s="26" t="n"/>
      <c r="C2951" s="27" t="n"/>
      <c r="D2951" s="28">
        <f>IFERROR(IF(B2951="","",VLOOKUP(B2951,'Setup - Materials'!$A$5:$E$504,2,0)),"")</f>
        <v/>
      </c>
      <c r="E2951" s="27" t="n"/>
      <c r="F2951" s="32">
        <f>IF(OR(C2951="",E2951=""),"",C2951*E2951)</f>
        <v/>
      </c>
      <c r="G2951" s="26" t="n"/>
      <c r="H2951" s="26" t="n"/>
    </row>
    <row r="2952">
      <c r="A2952" s="31" t="n"/>
      <c r="B2952" s="26" t="n"/>
      <c r="C2952" s="27" t="n"/>
      <c r="D2952" s="28">
        <f>IFERROR(IF(B2952="","",VLOOKUP(B2952,'Setup - Materials'!$A$5:$E$504,2,0)),"")</f>
        <v/>
      </c>
      <c r="E2952" s="27" t="n"/>
      <c r="F2952" s="32">
        <f>IF(OR(C2952="",E2952=""),"",C2952*E2952)</f>
        <v/>
      </c>
      <c r="G2952" s="26" t="n"/>
      <c r="H2952" s="26" t="n"/>
    </row>
    <row r="2953">
      <c r="A2953" s="31" t="n"/>
      <c r="B2953" s="26" t="n"/>
      <c r="C2953" s="27" t="n"/>
      <c r="D2953" s="28">
        <f>IFERROR(IF(B2953="","",VLOOKUP(B2953,'Setup - Materials'!$A$5:$E$504,2,0)),"")</f>
        <v/>
      </c>
      <c r="E2953" s="27" t="n"/>
      <c r="F2953" s="32">
        <f>IF(OR(C2953="",E2953=""),"",C2953*E2953)</f>
        <v/>
      </c>
      <c r="G2953" s="26" t="n"/>
      <c r="H2953" s="26" t="n"/>
    </row>
    <row r="2954">
      <c r="A2954" s="31" t="n"/>
      <c r="B2954" s="26" t="n"/>
      <c r="C2954" s="27" t="n"/>
      <c r="D2954" s="28">
        <f>IFERROR(IF(B2954="","",VLOOKUP(B2954,'Setup - Materials'!$A$5:$E$504,2,0)),"")</f>
        <v/>
      </c>
      <c r="E2954" s="27" t="n"/>
      <c r="F2954" s="32">
        <f>IF(OR(C2954="",E2954=""),"",C2954*E2954)</f>
        <v/>
      </c>
      <c r="G2954" s="26" t="n"/>
      <c r="H2954" s="26" t="n"/>
    </row>
    <row r="2955">
      <c r="A2955" s="31" t="n"/>
      <c r="B2955" s="26" t="n"/>
      <c r="C2955" s="27" t="n"/>
      <c r="D2955" s="28">
        <f>IFERROR(IF(B2955="","",VLOOKUP(B2955,'Setup - Materials'!$A$5:$E$504,2,0)),"")</f>
        <v/>
      </c>
      <c r="E2955" s="27" t="n"/>
      <c r="F2955" s="32">
        <f>IF(OR(C2955="",E2955=""),"",C2955*E2955)</f>
        <v/>
      </c>
      <c r="G2955" s="26" t="n"/>
      <c r="H2955" s="26" t="n"/>
    </row>
    <row r="2956">
      <c r="A2956" s="31" t="n"/>
      <c r="B2956" s="26" t="n"/>
      <c r="C2956" s="27" t="n"/>
      <c r="D2956" s="28">
        <f>IFERROR(IF(B2956="","",VLOOKUP(B2956,'Setup - Materials'!$A$5:$E$504,2,0)),"")</f>
        <v/>
      </c>
      <c r="E2956" s="27" t="n"/>
      <c r="F2956" s="32">
        <f>IF(OR(C2956="",E2956=""),"",C2956*E2956)</f>
        <v/>
      </c>
      <c r="G2956" s="26" t="n"/>
      <c r="H2956" s="26" t="n"/>
    </row>
    <row r="2957">
      <c r="A2957" s="31" t="n"/>
      <c r="B2957" s="26" t="n"/>
      <c r="C2957" s="27" t="n"/>
      <c r="D2957" s="28">
        <f>IFERROR(IF(B2957="","",VLOOKUP(B2957,'Setup - Materials'!$A$5:$E$504,2,0)),"")</f>
        <v/>
      </c>
      <c r="E2957" s="27" t="n"/>
      <c r="F2957" s="32">
        <f>IF(OR(C2957="",E2957=""),"",C2957*E2957)</f>
        <v/>
      </c>
      <c r="G2957" s="26" t="n"/>
      <c r="H2957" s="26" t="n"/>
    </row>
    <row r="2958">
      <c r="A2958" s="31" t="n"/>
      <c r="B2958" s="26" t="n"/>
      <c r="C2958" s="27" t="n"/>
      <c r="D2958" s="28">
        <f>IFERROR(IF(B2958="","",VLOOKUP(B2958,'Setup - Materials'!$A$5:$E$504,2,0)),"")</f>
        <v/>
      </c>
      <c r="E2958" s="27" t="n"/>
      <c r="F2958" s="32">
        <f>IF(OR(C2958="",E2958=""),"",C2958*E2958)</f>
        <v/>
      </c>
      <c r="G2958" s="26" t="n"/>
      <c r="H2958" s="26" t="n"/>
    </row>
    <row r="2959">
      <c r="A2959" s="31" t="n"/>
      <c r="B2959" s="26" t="n"/>
      <c r="C2959" s="27" t="n"/>
      <c r="D2959" s="28">
        <f>IFERROR(IF(B2959="","",VLOOKUP(B2959,'Setup - Materials'!$A$5:$E$504,2,0)),"")</f>
        <v/>
      </c>
      <c r="E2959" s="27" t="n"/>
      <c r="F2959" s="32">
        <f>IF(OR(C2959="",E2959=""),"",C2959*E2959)</f>
        <v/>
      </c>
      <c r="G2959" s="26" t="n"/>
      <c r="H2959" s="26" t="n"/>
    </row>
    <row r="2960">
      <c r="A2960" s="31" t="n"/>
      <c r="B2960" s="26" t="n"/>
      <c r="C2960" s="27" t="n"/>
      <c r="D2960" s="28">
        <f>IFERROR(IF(B2960="","",VLOOKUP(B2960,'Setup - Materials'!$A$5:$E$504,2,0)),"")</f>
        <v/>
      </c>
      <c r="E2960" s="27" t="n"/>
      <c r="F2960" s="32">
        <f>IF(OR(C2960="",E2960=""),"",C2960*E2960)</f>
        <v/>
      </c>
      <c r="G2960" s="26" t="n"/>
      <c r="H2960" s="26" t="n"/>
    </row>
    <row r="2961">
      <c r="A2961" s="31" t="n"/>
      <c r="B2961" s="26" t="n"/>
      <c r="C2961" s="27" t="n"/>
      <c r="D2961" s="28">
        <f>IFERROR(IF(B2961="","",VLOOKUP(B2961,'Setup - Materials'!$A$5:$E$504,2,0)),"")</f>
        <v/>
      </c>
      <c r="E2961" s="27" t="n"/>
      <c r="F2961" s="32">
        <f>IF(OR(C2961="",E2961=""),"",C2961*E2961)</f>
        <v/>
      </c>
      <c r="G2961" s="26" t="n"/>
      <c r="H2961" s="26" t="n"/>
    </row>
    <row r="2962">
      <c r="A2962" s="31" t="n"/>
      <c r="B2962" s="26" t="n"/>
      <c r="C2962" s="27" t="n"/>
      <c r="D2962" s="28">
        <f>IFERROR(IF(B2962="","",VLOOKUP(B2962,'Setup - Materials'!$A$5:$E$504,2,0)),"")</f>
        <v/>
      </c>
      <c r="E2962" s="27" t="n"/>
      <c r="F2962" s="32">
        <f>IF(OR(C2962="",E2962=""),"",C2962*E2962)</f>
        <v/>
      </c>
      <c r="G2962" s="26" t="n"/>
      <c r="H2962" s="26" t="n"/>
    </row>
    <row r="2963">
      <c r="A2963" s="31" t="n"/>
      <c r="B2963" s="26" t="n"/>
      <c r="C2963" s="27" t="n"/>
      <c r="D2963" s="28">
        <f>IFERROR(IF(B2963="","",VLOOKUP(B2963,'Setup - Materials'!$A$5:$E$504,2,0)),"")</f>
        <v/>
      </c>
      <c r="E2963" s="27" t="n"/>
      <c r="F2963" s="32">
        <f>IF(OR(C2963="",E2963=""),"",C2963*E2963)</f>
        <v/>
      </c>
      <c r="G2963" s="26" t="n"/>
      <c r="H2963" s="26" t="n"/>
    </row>
    <row r="2964">
      <c r="A2964" s="31" t="n"/>
      <c r="B2964" s="26" t="n"/>
      <c r="C2964" s="27" t="n"/>
      <c r="D2964" s="28">
        <f>IFERROR(IF(B2964="","",VLOOKUP(B2964,'Setup - Materials'!$A$5:$E$504,2,0)),"")</f>
        <v/>
      </c>
      <c r="E2964" s="27" t="n"/>
      <c r="F2964" s="32">
        <f>IF(OR(C2964="",E2964=""),"",C2964*E2964)</f>
        <v/>
      </c>
      <c r="G2964" s="26" t="n"/>
      <c r="H2964" s="26" t="n"/>
    </row>
    <row r="2965">
      <c r="A2965" s="31" t="n"/>
      <c r="B2965" s="26" t="n"/>
      <c r="C2965" s="27" t="n"/>
      <c r="D2965" s="28">
        <f>IFERROR(IF(B2965="","",VLOOKUP(B2965,'Setup - Materials'!$A$5:$E$504,2,0)),"")</f>
        <v/>
      </c>
      <c r="E2965" s="27" t="n"/>
      <c r="F2965" s="32">
        <f>IF(OR(C2965="",E2965=""),"",C2965*E2965)</f>
        <v/>
      </c>
      <c r="G2965" s="26" t="n"/>
      <c r="H2965" s="26" t="n"/>
    </row>
    <row r="2966">
      <c r="A2966" s="31" t="n"/>
      <c r="B2966" s="26" t="n"/>
      <c r="C2966" s="27" t="n"/>
      <c r="D2966" s="28">
        <f>IFERROR(IF(B2966="","",VLOOKUP(B2966,'Setup - Materials'!$A$5:$E$504,2,0)),"")</f>
        <v/>
      </c>
      <c r="E2966" s="27" t="n"/>
      <c r="F2966" s="32">
        <f>IF(OR(C2966="",E2966=""),"",C2966*E2966)</f>
        <v/>
      </c>
      <c r="G2966" s="26" t="n"/>
      <c r="H2966" s="26" t="n"/>
    </row>
    <row r="2967">
      <c r="A2967" s="31" t="n"/>
      <c r="B2967" s="26" t="n"/>
      <c r="C2967" s="27" t="n"/>
      <c r="D2967" s="28">
        <f>IFERROR(IF(B2967="","",VLOOKUP(B2967,'Setup - Materials'!$A$5:$E$504,2,0)),"")</f>
        <v/>
      </c>
      <c r="E2967" s="27" t="n"/>
      <c r="F2967" s="32">
        <f>IF(OR(C2967="",E2967=""),"",C2967*E2967)</f>
        <v/>
      </c>
      <c r="G2967" s="26" t="n"/>
      <c r="H2967" s="26" t="n"/>
    </row>
    <row r="2968">
      <c r="A2968" s="31" t="n"/>
      <c r="B2968" s="26" t="n"/>
      <c r="C2968" s="27" t="n"/>
      <c r="D2968" s="28">
        <f>IFERROR(IF(B2968="","",VLOOKUP(B2968,'Setup - Materials'!$A$5:$E$504,2,0)),"")</f>
        <v/>
      </c>
      <c r="E2968" s="27" t="n"/>
      <c r="F2968" s="32">
        <f>IF(OR(C2968="",E2968=""),"",C2968*E2968)</f>
        <v/>
      </c>
      <c r="G2968" s="26" t="n"/>
      <c r="H2968" s="26" t="n"/>
    </row>
    <row r="2969">
      <c r="A2969" s="31" t="n"/>
      <c r="B2969" s="26" t="n"/>
      <c r="C2969" s="27" t="n"/>
      <c r="D2969" s="28">
        <f>IFERROR(IF(B2969="","",VLOOKUP(B2969,'Setup - Materials'!$A$5:$E$504,2,0)),"")</f>
        <v/>
      </c>
      <c r="E2969" s="27" t="n"/>
      <c r="F2969" s="32">
        <f>IF(OR(C2969="",E2969=""),"",C2969*E2969)</f>
        <v/>
      </c>
      <c r="G2969" s="26" t="n"/>
      <c r="H2969" s="26" t="n"/>
    </row>
    <row r="2970">
      <c r="A2970" s="31" t="n"/>
      <c r="B2970" s="26" t="n"/>
      <c r="C2970" s="27" t="n"/>
      <c r="D2970" s="28">
        <f>IFERROR(IF(B2970="","",VLOOKUP(B2970,'Setup - Materials'!$A$5:$E$504,2,0)),"")</f>
        <v/>
      </c>
      <c r="E2970" s="27" t="n"/>
      <c r="F2970" s="32">
        <f>IF(OR(C2970="",E2970=""),"",C2970*E2970)</f>
        <v/>
      </c>
      <c r="G2970" s="26" t="n"/>
      <c r="H2970" s="26" t="n"/>
    </row>
    <row r="2971">
      <c r="A2971" s="31" t="n"/>
      <c r="B2971" s="26" t="n"/>
      <c r="C2971" s="27" t="n"/>
      <c r="D2971" s="28">
        <f>IFERROR(IF(B2971="","",VLOOKUP(B2971,'Setup - Materials'!$A$5:$E$504,2,0)),"")</f>
        <v/>
      </c>
      <c r="E2971" s="27" t="n"/>
      <c r="F2971" s="32">
        <f>IF(OR(C2971="",E2971=""),"",C2971*E2971)</f>
        <v/>
      </c>
      <c r="G2971" s="26" t="n"/>
      <c r="H2971" s="26" t="n"/>
    </row>
    <row r="2972">
      <c r="A2972" s="31" t="n"/>
      <c r="B2972" s="26" t="n"/>
      <c r="C2972" s="27" t="n"/>
      <c r="D2972" s="28">
        <f>IFERROR(IF(B2972="","",VLOOKUP(B2972,'Setup - Materials'!$A$5:$E$504,2,0)),"")</f>
        <v/>
      </c>
      <c r="E2972" s="27" t="n"/>
      <c r="F2972" s="32">
        <f>IF(OR(C2972="",E2972=""),"",C2972*E2972)</f>
        <v/>
      </c>
      <c r="G2972" s="26" t="n"/>
      <c r="H2972" s="26" t="n"/>
    </row>
    <row r="2973">
      <c r="A2973" s="31" t="n"/>
      <c r="B2973" s="26" t="n"/>
      <c r="C2973" s="27" t="n"/>
      <c r="D2973" s="28">
        <f>IFERROR(IF(B2973="","",VLOOKUP(B2973,'Setup - Materials'!$A$5:$E$504,2,0)),"")</f>
        <v/>
      </c>
      <c r="E2973" s="27" t="n"/>
      <c r="F2973" s="32">
        <f>IF(OR(C2973="",E2973=""),"",C2973*E2973)</f>
        <v/>
      </c>
      <c r="G2973" s="26" t="n"/>
      <c r="H2973" s="26" t="n"/>
    </row>
    <row r="2974">
      <c r="A2974" s="31" t="n"/>
      <c r="B2974" s="26" t="n"/>
      <c r="C2974" s="27" t="n"/>
      <c r="D2974" s="28">
        <f>IFERROR(IF(B2974="","",VLOOKUP(B2974,'Setup - Materials'!$A$5:$E$504,2,0)),"")</f>
        <v/>
      </c>
      <c r="E2974" s="27" t="n"/>
      <c r="F2974" s="32">
        <f>IF(OR(C2974="",E2974=""),"",C2974*E2974)</f>
        <v/>
      </c>
      <c r="G2974" s="26" t="n"/>
      <c r="H2974" s="26" t="n"/>
    </row>
    <row r="2975">
      <c r="A2975" s="31" t="n"/>
      <c r="B2975" s="26" t="n"/>
      <c r="C2975" s="27" t="n"/>
      <c r="D2975" s="28">
        <f>IFERROR(IF(B2975="","",VLOOKUP(B2975,'Setup - Materials'!$A$5:$E$504,2,0)),"")</f>
        <v/>
      </c>
      <c r="E2975" s="27" t="n"/>
      <c r="F2975" s="32">
        <f>IF(OR(C2975="",E2975=""),"",C2975*E2975)</f>
        <v/>
      </c>
      <c r="G2975" s="26" t="n"/>
      <c r="H2975" s="26" t="n"/>
    </row>
    <row r="2976">
      <c r="A2976" s="31" t="n"/>
      <c r="B2976" s="26" t="n"/>
      <c r="C2976" s="27" t="n"/>
      <c r="D2976" s="28">
        <f>IFERROR(IF(B2976="","",VLOOKUP(B2976,'Setup - Materials'!$A$5:$E$504,2,0)),"")</f>
        <v/>
      </c>
      <c r="E2976" s="27" t="n"/>
      <c r="F2976" s="32">
        <f>IF(OR(C2976="",E2976=""),"",C2976*E2976)</f>
        <v/>
      </c>
      <c r="G2976" s="26" t="n"/>
      <c r="H2976" s="26" t="n"/>
    </row>
    <row r="2977">
      <c r="A2977" s="31" t="n"/>
      <c r="B2977" s="26" t="n"/>
      <c r="C2977" s="27" t="n"/>
      <c r="D2977" s="28">
        <f>IFERROR(IF(B2977="","",VLOOKUP(B2977,'Setup - Materials'!$A$5:$E$504,2,0)),"")</f>
        <v/>
      </c>
      <c r="E2977" s="27" t="n"/>
      <c r="F2977" s="32">
        <f>IF(OR(C2977="",E2977=""),"",C2977*E2977)</f>
        <v/>
      </c>
      <c r="G2977" s="26" t="n"/>
      <c r="H2977" s="26" t="n"/>
    </row>
    <row r="2978">
      <c r="A2978" s="31" t="n"/>
      <c r="B2978" s="26" t="n"/>
      <c r="C2978" s="27" t="n"/>
      <c r="D2978" s="28">
        <f>IFERROR(IF(B2978="","",VLOOKUP(B2978,'Setup - Materials'!$A$5:$E$504,2,0)),"")</f>
        <v/>
      </c>
      <c r="E2978" s="27" t="n"/>
      <c r="F2978" s="32">
        <f>IF(OR(C2978="",E2978=""),"",C2978*E2978)</f>
        <v/>
      </c>
      <c r="G2978" s="26" t="n"/>
      <c r="H2978" s="26" t="n"/>
    </row>
    <row r="2979">
      <c r="A2979" s="31" t="n"/>
      <c r="B2979" s="26" t="n"/>
      <c r="C2979" s="27" t="n"/>
      <c r="D2979" s="28">
        <f>IFERROR(IF(B2979="","",VLOOKUP(B2979,'Setup - Materials'!$A$5:$E$504,2,0)),"")</f>
        <v/>
      </c>
      <c r="E2979" s="27" t="n"/>
      <c r="F2979" s="32">
        <f>IF(OR(C2979="",E2979=""),"",C2979*E2979)</f>
        <v/>
      </c>
      <c r="G2979" s="26" t="n"/>
      <c r="H2979" s="26" t="n"/>
    </row>
    <row r="2980">
      <c r="A2980" s="31" t="n"/>
      <c r="B2980" s="26" t="n"/>
      <c r="C2980" s="27" t="n"/>
      <c r="D2980" s="28">
        <f>IFERROR(IF(B2980="","",VLOOKUP(B2980,'Setup - Materials'!$A$5:$E$504,2,0)),"")</f>
        <v/>
      </c>
      <c r="E2980" s="27" t="n"/>
      <c r="F2980" s="32">
        <f>IF(OR(C2980="",E2980=""),"",C2980*E2980)</f>
        <v/>
      </c>
      <c r="G2980" s="26" t="n"/>
      <c r="H2980" s="26" t="n"/>
    </row>
    <row r="2981">
      <c r="A2981" s="31" t="n"/>
      <c r="B2981" s="26" t="n"/>
      <c r="C2981" s="27" t="n"/>
      <c r="D2981" s="28">
        <f>IFERROR(IF(B2981="","",VLOOKUP(B2981,'Setup - Materials'!$A$5:$E$504,2,0)),"")</f>
        <v/>
      </c>
      <c r="E2981" s="27" t="n"/>
      <c r="F2981" s="32">
        <f>IF(OR(C2981="",E2981=""),"",C2981*E2981)</f>
        <v/>
      </c>
      <c r="G2981" s="26" t="n"/>
      <c r="H2981" s="26" t="n"/>
    </row>
    <row r="2982">
      <c r="A2982" s="31" t="n"/>
      <c r="B2982" s="26" t="n"/>
      <c r="C2982" s="27" t="n"/>
      <c r="D2982" s="28">
        <f>IFERROR(IF(B2982="","",VLOOKUP(B2982,'Setup - Materials'!$A$5:$E$504,2,0)),"")</f>
        <v/>
      </c>
      <c r="E2982" s="27" t="n"/>
      <c r="F2982" s="32">
        <f>IF(OR(C2982="",E2982=""),"",C2982*E2982)</f>
        <v/>
      </c>
      <c r="G2982" s="26" t="n"/>
      <c r="H2982" s="26" t="n"/>
    </row>
    <row r="2983">
      <c r="A2983" s="31" t="n"/>
      <c r="B2983" s="26" t="n"/>
      <c r="C2983" s="27" t="n"/>
      <c r="D2983" s="28">
        <f>IFERROR(IF(B2983="","",VLOOKUP(B2983,'Setup - Materials'!$A$5:$E$504,2,0)),"")</f>
        <v/>
      </c>
      <c r="E2983" s="27" t="n"/>
      <c r="F2983" s="32">
        <f>IF(OR(C2983="",E2983=""),"",C2983*E2983)</f>
        <v/>
      </c>
      <c r="G2983" s="26" t="n"/>
      <c r="H2983" s="26" t="n"/>
    </row>
    <row r="2984">
      <c r="A2984" s="31" t="n"/>
      <c r="B2984" s="26" t="n"/>
      <c r="C2984" s="27" t="n"/>
      <c r="D2984" s="28">
        <f>IFERROR(IF(B2984="","",VLOOKUP(B2984,'Setup - Materials'!$A$5:$E$504,2,0)),"")</f>
        <v/>
      </c>
      <c r="E2984" s="27" t="n"/>
      <c r="F2984" s="32">
        <f>IF(OR(C2984="",E2984=""),"",C2984*E2984)</f>
        <v/>
      </c>
      <c r="G2984" s="26" t="n"/>
      <c r="H2984" s="26" t="n"/>
    </row>
    <row r="2985">
      <c r="A2985" s="31" t="n"/>
      <c r="B2985" s="26" t="n"/>
      <c r="C2985" s="27" t="n"/>
      <c r="D2985" s="28">
        <f>IFERROR(IF(B2985="","",VLOOKUP(B2985,'Setup - Materials'!$A$5:$E$504,2,0)),"")</f>
        <v/>
      </c>
      <c r="E2985" s="27" t="n"/>
      <c r="F2985" s="32">
        <f>IF(OR(C2985="",E2985=""),"",C2985*E2985)</f>
        <v/>
      </c>
      <c r="G2985" s="26" t="n"/>
      <c r="H2985" s="26" t="n"/>
    </row>
    <row r="2986">
      <c r="A2986" s="31" t="n"/>
      <c r="B2986" s="26" t="n"/>
      <c r="C2986" s="27" t="n"/>
      <c r="D2986" s="28">
        <f>IFERROR(IF(B2986="","",VLOOKUP(B2986,'Setup - Materials'!$A$5:$E$504,2,0)),"")</f>
        <v/>
      </c>
      <c r="E2986" s="27" t="n"/>
      <c r="F2986" s="32">
        <f>IF(OR(C2986="",E2986=""),"",C2986*E2986)</f>
        <v/>
      </c>
      <c r="G2986" s="26" t="n"/>
      <c r="H2986" s="26" t="n"/>
    </row>
    <row r="2987">
      <c r="A2987" s="31" t="n"/>
      <c r="B2987" s="26" t="n"/>
      <c r="C2987" s="27" t="n"/>
      <c r="D2987" s="28">
        <f>IFERROR(IF(B2987="","",VLOOKUP(B2987,'Setup - Materials'!$A$5:$E$504,2,0)),"")</f>
        <v/>
      </c>
      <c r="E2987" s="27" t="n"/>
      <c r="F2987" s="32">
        <f>IF(OR(C2987="",E2987=""),"",C2987*E2987)</f>
        <v/>
      </c>
      <c r="G2987" s="26" t="n"/>
      <c r="H2987" s="26" t="n"/>
    </row>
    <row r="2988">
      <c r="A2988" s="31" t="n"/>
      <c r="B2988" s="26" t="n"/>
      <c r="C2988" s="27" t="n"/>
      <c r="D2988" s="28">
        <f>IFERROR(IF(B2988="","",VLOOKUP(B2988,'Setup - Materials'!$A$5:$E$504,2,0)),"")</f>
        <v/>
      </c>
      <c r="E2988" s="27" t="n"/>
      <c r="F2988" s="32">
        <f>IF(OR(C2988="",E2988=""),"",C2988*E2988)</f>
        <v/>
      </c>
      <c r="G2988" s="26" t="n"/>
      <c r="H2988" s="26" t="n"/>
    </row>
    <row r="2989">
      <c r="A2989" s="31" t="n"/>
      <c r="B2989" s="26" t="n"/>
      <c r="C2989" s="27" t="n"/>
      <c r="D2989" s="28">
        <f>IFERROR(IF(B2989="","",VLOOKUP(B2989,'Setup - Materials'!$A$5:$E$504,2,0)),"")</f>
        <v/>
      </c>
      <c r="E2989" s="27" t="n"/>
      <c r="F2989" s="32">
        <f>IF(OR(C2989="",E2989=""),"",C2989*E2989)</f>
        <v/>
      </c>
      <c r="G2989" s="26" t="n"/>
      <c r="H2989" s="26" t="n"/>
    </row>
    <row r="2990">
      <c r="A2990" s="31" t="n"/>
      <c r="B2990" s="26" t="n"/>
      <c r="C2990" s="27" t="n"/>
      <c r="D2990" s="28">
        <f>IFERROR(IF(B2990="","",VLOOKUP(B2990,'Setup - Materials'!$A$5:$E$504,2,0)),"")</f>
        <v/>
      </c>
      <c r="E2990" s="27" t="n"/>
      <c r="F2990" s="32">
        <f>IF(OR(C2990="",E2990=""),"",C2990*E2990)</f>
        <v/>
      </c>
      <c r="G2990" s="26" t="n"/>
      <c r="H2990" s="26" t="n"/>
    </row>
    <row r="2991">
      <c r="A2991" s="31" t="n"/>
      <c r="B2991" s="26" t="n"/>
      <c r="C2991" s="27" t="n"/>
      <c r="D2991" s="28">
        <f>IFERROR(IF(B2991="","",VLOOKUP(B2991,'Setup - Materials'!$A$5:$E$504,2,0)),"")</f>
        <v/>
      </c>
      <c r="E2991" s="27" t="n"/>
      <c r="F2991" s="32">
        <f>IF(OR(C2991="",E2991=""),"",C2991*E2991)</f>
        <v/>
      </c>
      <c r="G2991" s="26" t="n"/>
      <c r="H2991" s="26" t="n"/>
    </row>
    <row r="2992">
      <c r="A2992" s="31" t="n"/>
      <c r="B2992" s="26" t="n"/>
      <c r="C2992" s="27" t="n"/>
      <c r="D2992" s="28">
        <f>IFERROR(IF(B2992="","",VLOOKUP(B2992,'Setup - Materials'!$A$5:$E$504,2,0)),"")</f>
        <v/>
      </c>
      <c r="E2992" s="27" t="n"/>
      <c r="F2992" s="32">
        <f>IF(OR(C2992="",E2992=""),"",C2992*E2992)</f>
        <v/>
      </c>
      <c r="G2992" s="26" t="n"/>
      <c r="H2992" s="26" t="n"/>
    </row>
    <row r="2993">
      <c r="A2993" s="31" t="n"/>
      <c r="B2993" s="26" t="n"/>
      <c r="C2993" s="27" t="n"/>
      <c r="D2993" s="28">
        <f>IFERROR(IF(B2993="","",VLOOKUP(B2993,'Setup - Materials'!$A$5:$E$504,2,0)),"")</f>
        <v/>
      </c>
      <c r="E2993" s="27" t="n"/>
      <c r="F2993" s="32">
        <f>IF(OR(C2993="",E2993=""),"",C2993*E2993)</f>
        <v/>
      </c>
      <c r="G2993" s="26" t="n"/>
      <c r="H2993" s="26" t="n"/>
    </row>
    <row r="2994">
      <c r="A2994" s="31" t="n"/>
      <c r="B2994" s="26" t="n"/>
      <c r="C2994" s="27" t="n"/>
      <c r="D2994" s="28">
        <f>IFERROR(IF(B2994="","",VLOOKUP(B2994,'Setup - Materials'!$A$5:$E$504,2,0)),"")</f>
        <v/>
      </c>
      <c r="E2994" s="27" t="n"/>
      <c r="F2994" s="32">
        <f>IF(OR(C2994="",E2994=""),"",C2994*E2994)</f>
        <v/>
      </c>
      <c r="G2994" s="26" t="n"/>
      <c r="H2994" s="26" t="n"/>
    </row>
    <row r="2995">
      <c r="A2995" s="31" t="n"/>
      <c r="B2995" s="26" t="n"/>
      <c r="C2995" s="27" t="n"/>
      <c r="D2995" s="28">
        <f>IFERROR(IF(B2995="","",VLOOKUP(B2995,'Setup - Materials'!$A$5:$E$504,2,0)),"")</f>
        <v/>
      </c>
      <c r="E2995" s="27" t="n"/>
      <c r="F2995" s="32">
        <f>IF(OR(C2995="",E2995=""),"",C2995*E2995)</f>
        <v/>
      </c>
      <c r="G2995" s="26" t="n"/>
      <c r="H2995" s="26" t="n"/>
    </row>
    <row r="2996">
      <c r="A2996" s="31" t="n"/>
      <c r="B2996" s="26" t="n"/>
      <c r="C2996" s="27" t="n"/>
      <c r="D2996" s="28">
        <f>IFERROR(IF(B2996="","",VLOOKUP(B2996,'Setup - Materials'!$A$5:$E$504,2,0)),"")</f>
        <v/>
      </c>
      <c r="E2996" s="27" t="n"/>
      <c r="F2996" s="32">
        <f>IF(OR(C2996="",E2996=""),"",C2996*E2996)</f>
        <v/>
      </c>
      <c r="G2996" s="26" t="n"/>
      <c r="H2996" s="26" t="n"/>
    </row>
    <row r="2997">
      <c r="A2997" s="31" t="n"/>
      <c r="B2997" s="26" t="n"/>
      <c r="C2997" s="27" t="n"/>
      <c r="D2997" s="28">
        <f>IFERROR(IF(B2997="","",VLOOKUP(B2997,'Setup - Materials'!$A$5:$E$504,2,0)),"")</f>
        <v/>
      </c>
      <c r="E2997" s="27" t="n"/>
      <c r="F2997" s="32">
        <f>IF(OR(C2997="",E2997=""),"",C2997*E2997)</f>
        <v/>
      </c>
      <c r="G2997" s="26" t="n"/>
      <c r="H2997" s="26" t="n"/>
    </row>
    <row r="2998">
      <c r="A2998" s="31" t="n"/>
      <c r="B2998" s="26" t="n"/>
      <c r="C2998" s="27" t="n"/>
      <c r="D2998" s="28">
        <f>IFERROR(IF(B2998="","",VLOOKUP(B2998,'Setup - Materials'!$A$5:$E$504,2,0)),"")</f>
        <v/>
      </c>
      <c r="E2998" s="27" t="n"/>
      <c r="F2998" s="32">
        <f>IF(OR(C2998="",E2998=""),"",C2998*E2998)</f>
        <v/>
      </c>
      <c r="G2998" s="26" t="n"/>
      <c r="H2998" s="26" t="n"/>
    </row>
    <row r="2999">
      <c r="A2999" s="31" t="n"/>
      <c r="B2999" s="26" t="n"/>
      <c r="C2999" s="27" t="n"/>
      <c r="D2999" s="28">
        <f>IFERROR(IF(B2999="","",VLOOKUP(B2999,'Setup - Materials'!$A$5:$E$504,2,0)),"")</f>
        <v/>
      </c>
      <c r="E2999" s="27" t="n"/>
      <c r="F2999" s="32">
        <f>IF(OR(C2999="",E2999=""),"",C2999*E2999)</f>
        <v/>
      </c>
      <c r="G2999" s="26" t="n"/>
      <c r="H2999" s="26" t="n"/>
    </row>
    <row r="3000">
      <c r="A3000" s="31" t="n"/>
      <c r="B3000" s="26" t="n"/>
      <c r="C3000" s="27" t="n"/>
      <c r="D3000" s="28">
        <f>IFERROR(IF(B3000="","",VLOOKUP(B3000,'Setup - Materials'!$A$5:$E$504,2,0)),"")</f>
        <v/>
      </c>
      <c r="E3000" s="27" t="n"/>
      <c r="F3000" s="32">
        <f>IF(OR(C3000="",E3000=""),"",C3000*E3000)</f>
        <v/>
      </c>
      <c r="G3000" s="26" t="n"/>
      <c r="H3000" s="26" t="n"/>
    </row>
    <row r="3001">
      <c r="A3001" s="31" t="n"/>
      <c r="B3001" s="26" t="n"/>
      <c r="C3001" s="27" t="n"/>
      <c r="D3001" s="28">
        <f>IFERROR(IF(B3001="","",VLOOKUP(B3001,'Setup - Materials'!$A$5:$E$504,2,0)),"")</f>
        <v/>
      </c>
      <c r="E3001" s="27" t="n"/>
      <c r="F3001" s="32">
        <f>IF(OR(C3001="",E3001=""),"",C3001*E3001)</f>
        <v/>
      </c>
      <c r="G3001" s="26" t="n"/>
      <c r="H3001" s="26" t="n"/>
    </row>
    <row r="3002">
      <c r="A3002" s="31" t="n"/>
      <c r="B3002" s="26" t="n"/>
      <c r="C3002" s="27" t="n"/>
      <c r="D3002" s="28">
        <f>IFERROR(IF(B3002="","",VLOOKUP(B3002,'Setup - Materials'!$A$5:$E$504,2,0)),"")</f>
        <v/>
      </c>
      <c r="E3002" s="27" t="n"/>
      <c r="F3002" s="32">
        <f>IF(OR(C3002="",E3002=""),"",C3002*E3002)</f>
        <v/>
      </c>
      <c r="G3002" s="26" t="n"/>
      <c r="H3002" s="26" t="n"/>
    </row>
    <row r="3003">
      <c r="A3003" s="31" t="n"/>
      <c r="B3003" s="26" t="n"/>
      <c r="C3003" s="27" t="n"/>
      <c r="D3003" s="28">
        <f>IFERROR(IF(B3003="","",VLOOKUP(B3003,'Setup - Materials'!$A$5:$E$504,2,0)),"")</f>
        <v/>
      </c>
      <c r="E3003" s="27" t="n"/>
      <c r="F3003" s="32">
        <f>IF(OR(C3003="",E3003=""),"",C3003*E3003)</f>
        <v/>
      </c>
      <c r="G3003" s="26" t="n"/>
      <c r="H3003" s="26" t="n"/>
    </row>
    <row r="3004">
      <c r="A3004" s="31" t="n"/>
      <c r="B3004" s="26" t="n"/>
      <c r="C3004" s="27" t="n"/>
      <c r="D3004" s="28">
        <f>IFERROR(IF(B3004="","",VLOOKUP(B3004,'Setup - Materials'!$A$5:$E$504,2,0)),"")</f>
        <v/>
      </c>
      <c r="E3004" s="27" t="n"/>
      <c r="F3004" s="32">
        <f>IF(OR(C3004="",E3004=""),"",C3004*E3004)</f>
        <v/>
      </c>
      <c r="G3004" s="26" t="n"/>
      <c r="H3004" s="26" t="n"/>
    </row>
    <row r="3005">
      <c r="A3005" s="31" t="n"/>
      <c r="B3005" s="26" t="n"/>
      <c r="C3005" s="27" t="n"/>
      <c r="D3005" s="28">
        <f>IFERROR(IF(B3005="","",VLOOKUP(B3005,'Setup - Materials'!$A$5:$E$504,2,0)),"")</f>
        <v/>
      </c>
      <c r="E3005" s="27" t="n"/>
      <c r="F3005" s="32">
        <f>IF(OR(C3005="",E3005=""),"",C3005*E3005)</f>
        <v/>
      </c>
      <c r="G3005" s="26" t="n"/>
      <c r="H3005" s="26" t="n"/>
    </row>
    <row r="3006">
      <c r="A3006" s="31" t="n"/>
      <c r="B3006" s="26" t="n"/>
      <c r="C3006" s="27" t="n"/>
      <c r="D3006" s="28">
        <f>IFERROR(IF(B3006="","",VLOOKUP(B3006,'Setup - Materials'!$A$5:$E$504,2,0)),"")</f>
        <v/>
      </c>
      <c r="E3006" s="27" t="n"/>
      <c r="F3006" s="32">
        <f>IF(OR(C3006="",E3006=""),"",C3006*E3006)</f>
        <v/>
      </c>
      <c r="G3006" s="26" t="n"/>
      <c r="H3006" s="26" t="n"/>
    </row>
    <row r="3007">
      <c r="A3007" s="31" t="n"/>
      <c r="B3007" s="26" t="n"/>
      <c r="C3007" s="27" t="n"/>
      <c r="D3007" s="28">
        <f>IFERROR(IF(B3007="","",VLOOKUP(B3007,'Setup - Materials'!$A$5:$E$504,2,0)),"")</f>
        <v/>
      </c>
      <c r="E3007" s="27" t="n"/>
      <c r="F3007" s="32">
        <f>IF(OR(C3007="",E3007=""),"",C3007*E3007)</f>
        <v/>
      </c>
      <c r="G3007" s="26" t="n"/>
      <c r="H3007" s="26" t="n"/>
    </row>
    <row r="3008">
      <c r="A3008" s="31" t="n"/>
      <c r="B3008" s="26" t="n"/>
      <c r="C3008" s="27" t="n"/>
      <c r="D3008" s="28">
        <f>IFERROR(IF(B3008="","",VLOOKUP(B3008,'Setup - Materials'!$A$5:$E$504,2,0)),"")</f>
        <v/>
      </c>
      <c r="E3008" s="27" t="n"/>
      <c r="F3008" s="32">
        <f>IF(OR(C3008="",E3008=""),"",C3008*E3008)</f>
        <v/>
      </c>
      <c r="G3008" s="26" t="n"/>
      <c r="H3008" s="26" t="n"/>
    </row>
    <row r="3009">
      <c r="A3009" s="31" t="n"/>
      <c r="B3009" s="26" t="n"/>
      <c r="C3009" s="27" t="n"/>
      <c r="D3009" s="28">
        <f>IFERROR(IF(B3009="","",VLOOKUP(B3009,'Setup - Materials'!$A$5:$E$504,2,0)),"")</f>
        <v/>
      </c>
      <c r="E3009" s="27" t="n"/>
      <c r="F3009" s="32">
        <f>IF(OR(C3009="",E3009=""),"",C3009*E3009)</f>
        <v/>
      </c>
      <c r="G3009" s="26" t="n"/>
      <c r="H3009" s="26" t="n"/>
    </row>
    <row r="3010">
      <c r="A3010" s="31" t="n"/>
      <c r="B3010" s="26" t="n"/>
      <c r="C3010" s="27" t="n"/>
      <c r="D3010" s="28">
        <f>IFERROR(IF(B3010="","",VLOOKUP(B3010,'Setup - Materials'!$A$5:$E$504,2,0)),"")</f>
        <v/>
      </c>
      <c r="E3010" s="27" t="n"/>
      <c r="F3010" s="32">
        <f>IF(OR(C3010="",E3010=""),"",C3010*E3010)</f>
        <v/>
      </c>
      <c r="G3010" s="26" t="n"/>
      <c r="H3010" s="26" t="n"/>
    </row>
    <row r="3011">
      <c r="A3011" s="31" t="n"/>
      <c r="B3011" s="26" t="n"/>
      <c r="C3011" s="27" t="n"/>
      <c r="D3011" s="28">
        <f>IFERROR(IF(B3011="","",VLOOKUP(B3011,'Setup - Materials'!$A$5:$E$504,2,0)),"")</f>
        <v/>
      </c>
      <c r="E3011" s="27" t="n"/>
      <c r="F3011" s="32">
        <f>IF(OR(C3011="",E3011=""),"",C3011*E3011)</f>
        <v/>
      </c>
      <c r="G3011" s="26" t="n"/>
      <c r="H3011" s="26" t="n"/>
    </row>
    <row r="3012">
      <c r="A3012" s="31" t="n"/>
      <c r="B3012" s="26" t="n"/>
      <c r="C3012" s="27" t="n"/>
      <c r="D3012" s="28">
        <f>IFERROR(IF(B3012="","",VLOOKUP(B3012,'Setup - Materials'!$A$5:$E$504,2,0)),"")</f>
        <v/>
      </c>
      <c r="E3012" s="27" t="n"/>
      <c r="F3012" s="32">
        <f>IF(OR(C3012="",E3012=""),"",C3012*E3012)</f>
        <v/>
      </c>
      <c r="G3012" s="26" t="n"/>
      <c r="H3012" s="26" t="n"/>
    </row>
    <row r="3013">
      <c r="A3013" s="31" t="n"/>
      <c r="B3013" s="26" t="n"/>
      <c r="C3013" s="27" t="n"/>
      <c r="D3013" s="28">
        <f>IFERROR(IF(B3013="","",VLOOKUP(B3013,'Setup - Materials'!$A$5:$E$504,2,0)),"")</f>
        <v/>
      </c>
      <c r="E3013" s="27" t="n"/>
      <c r="F3013" s="32">
        <f>IF(OR(C3013="",E3013=""),"",C3013*E3013)</f>
        <v/>
      </c>
      <c r="G3013" s="26" t="n"/>
      <c r="H3013" s="26" t="n"/>
    </row>
    <row r="3014">
      <c r="A3014" s="31" t="n"/>
      <c r="B3014" s="26" t="n"/>
      <c r="C3014" s="27" t="n"/>
      <c r="D3014" s="28">
        <f>IFERROR(IF(B3014="","",VLOOKUP(B3014,'Setup - Materials'!$A$5:$E$504,2,0)),"")</f>
        <v/>
      </c>
      <c r="E3014" s="27" t="n"/>
      <c r="F3014" s="32">
        <f>IF(OR(C3014="",E3014=""),"",C3014*E3014)</f>
        <v/>
      </c>
      <c r="G3014" s="26" t="n"/>
      <c r="H3014" s="26" t="n"/>
    </row>
    <row r="3015">
      <c r="A3015" s="31" t="n"/>
      <c r="B3015" s="26" t="n"/>
      <c r="C3015" s="27" t="n"/>
      <c r="D3015" s="28">
        <f>IFERROR(IF(B3015="","",VLOOKUP(B3015,'Setup - Materials'!$A$5:$E$504,2,0)),"")</f>
        <v/>
      </c>
      <c r="E3015" s="27" t="n"/>
      <c r="F3015" s="32">
        <f>IF(OR(C3015="",E3015=""),"",C3015*E3015)</f>
        <v/>
      </c>
      <c r="G3015" s="26" t="n"/>
      <c r="H3015" s="26" t="n"/>
    </row>
    <row r="3016">
      <c r="A3016" s="31" t="n"/>
      <c r="B3016" s="26" t="n"/>
      <c r="C3016" s="27" t="n"/>
      <c r="D3016" s="28">
        <f>IFERROR(IF(B3016="","",VLOOKUP(B3016,'Setup - Materials'!$A$5:$E$504,2,0)),"")</f>
        <v/>
      </c>
      <c r="E3016" s="27" t="n"/>
      <c r="F3016" s="32">
        <f>IF(OR(C3016="",E3016=""),"",C3016*E3016)</f>
        <v/>
      </c>
      <c r="G3016" s="26" t="n"/>
      <c r="H3016" s="26" t="n"/>
    </row>
    <row r="3017">
      <c r="A3017" s="31" t="n"/>
      <c r="B3017" s="26" t="n"/>
      <c r="C3017" s="27" t="n"/>
      <c r="D3017" s="28">
        <f>IFERROR(IF(B3017="","",VLOOKUP(B3017,'Setup - Materials'!$A$5:$E$504,2,0)),"")</f>
        <v/>
      </c>
      <c r="E3017" s="27" t="n"/>
      <c r="F3017" s="32">
        <f>IF(OR(C3017="",E3017=""),"",C3017*E3017)</f>
        <v/>
      </c>
      <c r="G3017" s="26" t="n"/>
      <c r="H3017" s="26" t="n"/>
    </row>
    <row r="3018">
      <c r="A3018" s="31" t="n"/>
      <c r="B3018" s="26" t="n"/>
      <c r="C3018" s="27" t="n"/>
      <c r="D3018" s="28">
        <f>IFERROR(IF(B3018="","",VLOOKUP(B3018,'Setup - Materials'!$A$5:$E$504,2,0)),"")</f>
        <v/>
      </c>
      <c r="E3018" s="27" t="n"/>
      <c r="F3018" s="32">
        <f>IF(OR(C3018="",E3018=""),"",C3018*E3018)</f>
        <v/>
      </c>
      <c r="G3018" s="26" t="n"/>
      <c r="H3018" s="26" t="n"/>
    </row>
    <row r="3019">
      <c r="A3019" s="31" t="n"/>
      <c r="B3019" s="26" t="n"/>
      <c r="C3019" s="27" t="n"/>
      <c r="D3019" s="28">
        <f>IFERROR(IF(B3019="","",VLOOKUP(B3019,'Setup - Materials'!$A$5:$E$504,2,0)),"")</f>
        <v/>
      </c>
      <c r="E3019" s="27" t="n"/>
      <c r="F3019" s="32">
        <f>IF(OR(C3019="",E3019=""),"",C3019*E3019)</f>
        <v/>
      </c>
      <c r="G3019" s="26" t="n"/>
      <c r="H3019" s="26" t="n"/>
    </row>
    <row r="3020">
      <c r="A3020" s="31" t="n"/>
      <c r="B3020" s="26" t="n"/>
      <c r="C3020" s="27" t="n"/>
      <c r="D3020" s="28">
        <f>IFERROR(IF(B3020="","",VLOOKUP(B3020,'Setup - Materials'!$A$5:$E$504,2,0)),"")</f>
        <v/>
      </c>
      <c r="E3020" s="27" t="n"/>
      <c r="F3020" s="32">
        <f>IF(OR(C3020="",E3020=""),"",C3020*E3020)</f>
        <v/>
      </c>
      <c r="G3020" s="26" t="n"/>
      <c r="H3020" s="26" t="n"/>
    </row>
    <row r="3021">
      <c r="A3021" s="31" t="n"/>
      <c r="B3021" s="26" t="n"/>
      <c r="C3021" s="27" t="n"/>
      <c r="D3021" s="28">
        <f>IFERROR(IF(B3021="","",VLOOKUP(B3021,'Setup - Materials'!$A$5:$E$504,2,0)),"")</f>
        <v/>
      </c>
      <c r="E3021" s="27" t="n"/>
      <c r="F3021" s="32">
        <f>IF(OR(C3021="",E3021=""),"",C3021*E3021)</f>
        <v/>
      </c>
      <c r="G3021" s="26" t="n"/>
      <c r="H3021" s="26" t="n"/>
    </row>
    <row r="3022">
      <c r="A3022" s="31" t="n"/>
      <c r="B3022" s="26" t="n"/>
      <c r="C3022" s="27" t="n"/>
      <c r="D3022" s="28">
        <f>IFERROR(IF(B3022="","",VLOOKUP(B3022,'Setup - Materials'!$A$5:$E$504,2,0)),"")</f>
        <v/>
      </c>
      <c r="E3022" s="27" t="n"/>
      <c r="F3022" s="32">
        <f>IF(OR(C3022="",E3022=""),"",C3022*E3022)</f>
        <v/>
      </c>
      <c r="G3022" s="26" t="n"/>
      <c r="H3022" s="26" t="n"/>
    </row>
    <row r="3023">
      <c r="A3023" s="31" t="n"/>
      <c r="B3023" s="26" t="n"/>
      <c r="C3023" s="27" t="n"/>
      <c r="D3023" s="28">
        <f>IFERROR(IF(B3023="","",VLOOKUP(B3023,'Setup - Materials'!$A$5:$E$504,2,0)),"")</f>
        <v/>
      </c>
      <c r="E3023" s="27" t="n"/>
      <c r="F3023" s="32">
        <f>IF(OR(C3023="",E3023=""),"",C3023*E3023)</f>
        <v/>
      </c>
      <c r="G3023" s="26" t="n"/>
      <c r="H3023" s="26" t="n"/>
    </row>
    <row r="3024">
      <c r="A3024" s="31" t="n"/>
      <c r="B3024" s="26" t="n"/>
      <c r="C3024" s="27" t="n"/>
      <c r="D3024" s="28">
        <f>IFERROR(IF(B3024="","",VLOOKUP(B3024,'Setup - Materials'!$A$5:$E$504,2,0)),"")</f>
        <v/>
      </c>
      <c r="E3024" s="27" t="n"/>
      <c r="F3024" s="32">
        <f>IF(OR(C3024="",E3024=""),"",C3024*E3024)</f>
        <v/>
      </c>
      <c r="G3024" s="26" t="n"/>
      <c r="H3024" s="26" t="n"/>
    </row>
    <row r="3025">
      <c r="A3025" s="31" t="n"/>
      <c r="B3025" s="26" t="n"/>
      <c r="C3025" s="27" t="n"/>
      <c r="D3025" s="28">
        <f>IFERROR(IF(B3025="","",VLOOKUP(B3025,'Setup - Materials'!$A$5:$E$504,2,0)),"")</f>
        <v/>
      </c>
      <c r="E3025" s="27" t="n"/>
      <c r="F3025" s="32">
        <f>IF(OR(C3025="",E3025=""),"",C3025*E3025)</f>
        <v/>
      </c>
      <c r="G3025" s="26" t="n"/>
      <c r="H3025" s="26" t="n"/>
    </row>
    <row r="3026">
      <c r="A3026" s="31" t="n"/>
      <c r="B3026" s="26" t="n"/>
      <c r="C3026" s="27" t="n"/>
      <c r="D3026" s="28">
        <f>IFERROR(IF(B3026="","",VLOOKUP(B3026,'Setup - Materials'!$A$5:$E$504,2,0)),"")</f>
        <v/>
      </c>
      <c r="E3026" s="27" t="n"/>
      <c r="F3026" s="32">
        <f>IF(OR(C3026="",E3026=""),"",C3026*E3026)</f>
        <v/>
      </c>
      <c r="G3026" s="26" t="n"/>
      <c r="H3026" s="26" t="n"/>
    </row>
    <row r="3027">
      <c r="A3027" s="31" t="n"/>
      <c r="B3027" s="26" t="n"/>
      <c r="C3027" s="27" t="n"/>
      <c r="D3027" s="28">
        <f>IFERROR(IF(B3027="","",VLOOKUP(B3027,'Setup - Materials'!$A$5:$E$504,2,0)),"")</f>
        <v/>
      </c>
      <c r="E3027" s="27" t="n"/>
      <c r="F3027" s="32">
        <f>IF(OR(C3027="",E3027=""),"",C3027*E3027)</f>
        <v/>
      </c>
      <c r="G3027" s="26" t="n"/>
      <c r="H3027" s="26" t="n"/>
    </row>
    <row r="3028">
      <c r="A3028" s="31" t="n"/>
      <c r="B3028" s="26" t="n"/>
      <c r="C3028" s="27" t="n"/>
      <c r="D3028" s="28">
        <f>IFERROR(IF(B3028="","",VLOOKUP(B3028,'Setup - Materials'!$A$5:$E$504,2,0)),"")</f>
        <v/>
      </c>
      <c r="E3028" s="27" t="n"/>
      <c r="F3028" s="32">
        <f>IF(OR(C3028="",E3028=""),"",C3028*E3028)</f>
        <v/>
      </c>
      <c r="G3028" s="26" t="n"/>
      <c r="H3028" s="26" t="n"/>
    </row>
    <row r="3029">
      <c r="A3029" s="31" t="n"/>
      <c r="B3029" s="26" t="n"/>
      <c r="C3029" s="27" t="n"/>
      <c r="D3029" s="28">
        <f>IFERROR(IF(B3029="","",VLOOKUP(B3029,'Setup - Materials'!$A$5:$E$504,2,0)),"")</f>
        <v/>
      </c>
      <c r="E3029" s="27" t="n"/>
      <c r="F3029" s="32">
        <f>IF(OR(C3029="",E3029=""),"",C3029*E3029)</f>
        <v/>
      </c>
      <c r="G3029" s="26" t="n"/>
      <c r="H3029" s="26" t="n"/>
    </row>
    <row r="3030">
      <c r="A3030" s="31" t="n"/>
      <c r="B3030" s="26" t="n"/>
      <c r="C3030" s="27" t="n"/>
      <c r="D3030" s="28">
        <f>IFERROR(IF(B3030="","",VLOOKUP(B3030,'Setup - Materials'!$A$5:$E$504,2,0)),"")</f>
        <v/>
      </c>
      <c r="E3030" s="27" t="n"/>
      <c r="F3030" s="32">
        <f>IF(OR(C3030="",E3030=""),"",C3030*E3030)</f>
        <v/>
      </c>
      <c r="G3030" s="26" t="n"/>
      <c r="H3030" s="26" t="n"/>
    </row>
    <row r="3031">
      <c r="A3031" s="31" t="n"/>
      <c r="B3031" s="26" t="n"/>
      <c r="C3031" s="27" t="n"/>
      <c r="D3031" s="28">
        <f>IFERROR(IF(B3031="","",VLOOKUP(B3031,'Setup - Materials'!$A$5:$E$504,2,0)),"")</f>
        <v/>
      </c>
      <c r="E3031" s="27" t="n"/>
      <c r="F3031" s="32">
        <f>IF(OR(C3031="",E3031=""),"",C3031*E3031)</f>
        <v/>
      </c>
      <c r="G3031" s="26" t="n"/>
      <c r="H3031" s="26" t="n"/>
    </row>
    <row r="3032">
      <c r="A3032" s="31" t="n"/>
      <c r="B3032" s="26" t="n"/>
      <c r="C3032" s="27" t="n"/>
      <c r="D3032" s="28">
        <f>IFERROR(IF(B3032="","",VLOOKUP(B3032,'Setup - Materials'!$A$5:$E$504,2,0)),"")</f>
        <v/>
      </c>
      <c r="E3032" s="27" t="n"/>
      <c r="F3032" s="32">
        <f>IF(OR(C3032="",E3032=""),"",C3032*E3032)</f>
        <v/>
      </c>
      <c r="G3032" s="26" t="n"/>
      <c r="H3032" s="26" t="n"/>
    </row>
    <row r="3033">
      <c r="A3033" s="31" t="n"/>
      <c r="B3033" s="26" t="n"/>
      <c r="C3033" s="27" t="n"/>
      <c r="D3033" s="28">
        <f>IFERROR(IF(B3033="","",VLOOKUP(B3033,'Setup - Materials'!$A$5:$E$504,2,0)),"")</f>
        <v/>
      </c>
      <c r="E3033" s="27" t="n"/>
      <c r="F3033" s="32">
        <f>IF(OR(C3033="",E3033=""),"",C3033*E3033)</f>
        <v/>
      </c>
      <c r="G3033" s="26" t="n"/>
      <c r="H3033" s="26" t="n"/>
    </row>
    <row r="3034">
      <c r="A3034" s="31" t="n"/>
      <c r="B3034" s="26" t="n"/>
      <c r="C3034" s="27" t="n"/>
      <c r="D3034" s="28">
        <f>IFERROR(IF(B3034="","",VLOOKUP(B3034,'Setup - Materials'!$A$5:$E$504,2,0)),"")</f>
        <v/>
      </c>
      <c r="E3034" s="27" t="n"/>
      <c r="F3034" s="32">
        <f>IF(OR(C3034="",E3034=""),"",C3034*E3034)</f>
        <v/>
      </c>
      <c r="G3034" s="26" t="n"/>
      <c r="H3034" s="26" t="n"/>
    </row>
    <row r="3035">
      <c r="A3035" s="31" t="n"/>
      <c r="B3035" s="26" t="n"/>
      <c r="C3035" s="27" t="n"/>
      <c r="D3035" s="28">
        <f>IFERROR(IF(B3035="","",VLOOKUP(B3035,'Setup - Materials'!$A$5:$E$504,2,0)),"")</f>
        <v/>
      </c>
      <c r="E3035" s="27" t="n"/>
      <c r="F3035" s="32">
        <f>IF(OR(C3035="",E3035=""),"",C3035*E3035)</f>
        <v/>
      </c>
      <c r="G3035" s="26" t="n"/>
      <c r="H3035" s="26" t="n"/>
    </row>
    <row r="3036">
      <c r="A3036" s="31" t="n"/>
      <c r="B3036" s="26" t="n"/>
      <c r="C3036" s="27" t="n"/>
      <c r="D3036" s="28">
        <f>IFERROR(IF(B3036="","",VLOOKUP(B3036,'Setup - Materials'!$A$5:$E$504,2,0)),"")</f>
        <v/>
      </c>
      <c r="E3036" s="27" t="n"/>
      <c r="F3036" s="32">
        <f>IF(OR(C3036="",E3036=""),"",C3036*E3036)</f>
        <v/>
      </c>
      <c r="G3036" s="26" t="n"/>
      <c r="H3036" s="26" t="n"/>
    </row>
    <row r="3037">
      <c r="A3037" s="31" t="n"/>
      <c r="B3037" s="26" t="n"/>
      <c r="C3037" s="27" t="n"/>
      <c r="D3037" s="28">
        <f>IFERROR(IF(B3037="","",VLOOKUP(B3037,'Setup - Materials'!$A$5:$E$504,2,0)),"")</f>
        <v/>
      </c>
      <c r="E3037" s="27" t="n"/>
      <c r="F3037" s="32">
        <f>IF(OR(C3037="",E3037=""),"",C3037*E3037)</f>
        <v/>
      </c>
      <c r="G3037" s="26" t="n"/>
      <c r="H3037" s="26" t="n"/>
    </row>
    <row r="3038">
      <c r="A3038" s="31" t="n"/>
      <c r="B3038" s="26" t="n"/>
      <c r="C3038" s="27" t="n"/>
      <c r="D3038" s="28">
        <f>IFERROR(IF(B3038="","",VLOOKUP(B3038,'Setup - Materials'!$A$5:$E$504,2,0)),"")</f>
        <v/>
      </c>
      <c r="E3038" s="27" t="n"/>
      <c r="F3038" s="32">
        <f>IF(OR(C3038="",E3038=""),"",C3038*E3038)</f>
        <v/>
      </c>
      <c r="G3038" s="26" t="n"/>
      <c r="H3038" s="26" t="n"/>
    </row>
    <row r="3039">
      <c r="A3039" s="31" t="n"/>
      <c r="B3039" s="26" t="n"/>
      <c r="C3039" s="27" t="n"/>
      <c r="D3039" s="28">
        <f>IFERROR(IF(B3039="","",VLOOKUP(B3039,'Setup - Materials'!$A$5:$E$504,2,0)),"")</f>
        <v/>
      </c>
      <c r="E3039" s="27" t="n"/>
      <c r="F3039" s="32">
        <f>IF(OR(C3039="",E3039=""),"",C3039*E3039)</f>
        <v/>
      </c>
      <c r="G3039" s="26" t="n"/>
      <c r="H3039" s="26" t="n"/>
    </row>
    <row r="3040">
      <c r="A3040" s="31" t="n"/>
      <c r="B3040" s="26" t="n"/>
      <c r="C3040" s="27" t="n"/>
      <c r="D3040" s="28">
        <f>IFERROR(IF(B3040="","",VLOOKUP(B3040,'Setup - Materials'!$A$5:$E$504,2,0)),"")</f>
        <v/>
      </c>
      <c r="E3040" s="27" t="n"/>
      <c r="F3040" s="32">
        <f>IF(OR(C3040="",E3040=""),"",C3040*E3040)</f>
        <v/>
      </c>
      <c r="G3040" s="26" t="n"/>
      <c r="H3040" s="26" t="n"/>
    </row>
    <row r="3041">
      <c r="A3041" s="31" t="n"/>
      <c r="B3041" s="26" t="n"/>
      <c r="C3041" s="27" t="n"/>
      <c r="D3041" s="28">
        <f>IFERROR(IF(B3041="","",VLOOKUP(B3041,'Setup - Materials'!$A$5:$E$504,2,0)),"")</f>
        <v/>
      </c>
      <c r="E3041" s="27" t="n"/>
      <c r="F3041" s="32">
        <f>IF(OR(C3041="",E3041=""),"",C3041*E3041)</f>
        <v/>
      </c>
      <c r="G3041" s="26" t="n"/>
      <c r="H3041" s="26" t="n"/>
    </row>
    <row r="3042">
      <c r="A3042" s="31" t="n"/>
      <c r="B3042" s="26" t="n"/>
      <c r="C3042" s="27" t="n"/>
      <c r="D3042" s="28">
        <f>IFERROR(IF(B3042="","",VLOOKUP(B3042,'Setup - Materials'!$A$5:$E$504,2,0)),"")</f>
        <v/>
      </c>
      <c r="E3042" s="27" t="n"/>
      <c r="F3042" s="32">
        <f>IF(OR(C3042="",E3042=""),"",C3042*E3042)</f>
        <v/>
      </c>
      <c r="G3042" s="26" t="n"/>
      <c r="H3042" s="26" t="n"/>
    </row>
    <row r="3043">
      <c r="A3043" s="31" t="n"/>
      <c r="B3043" s="26" t="n"/>
      <c r="C3043" s="27" t="n"/>
      <c r="D3043" s="28">
        <f>IFERROR(IF(B3043="","",VLOOKUP(B3043,'Setup - Materials'!$A$5:$E$504,2,0)),"")</f>
        <v/>
      </c>
      <c r="E3043" s="27" t="n"/>
      <c r="F3043" s="32">
        <f>IF(OR(C3043="",E3043=""),"",C3043*E3043)</f>
        <v/>
      </c>
      <c r="G3043" s="26" t="n"/>
      <c r="H3043" s="26" t="n"/>
    </row>
    <row r="3044">
      <c r="A3044" s="31" t="n"/>
      <c r="B3044" s="26" t="n"/>
      <c r="C3044" s="27" t="n"/>
      <c r="D3044" s="28">
        <f>IFERROR(IF(B3044="","",VLOOKUP(B3044,'Setup - Materials'!$A$5:$E$504,2,0)),"")</f>
        <v/>
      </c>
      <c r="E3044" s="27" t="n"/>
      <c r="F3044" s="32">
        <f>IF(OR(C3044="",E3044=""),"",C3044*E3044)</f>
        <v/>
      </c>
      <c r="G3044" s="26" t="n"/>
      <c r="H3044" s="26" t="n"/>
    </row>
    <row r="3045">
      <c r="A3045" s="31" t="n"/>
      <c r="B3045" s="26" t="n"/>
      <c r="C3045" s="27" t="n"/>
      <c r="D3045" s="28">
        <f>IFERROR(IF(B3045="","",VLOOKUP(B3045,'Setup - Materials'!$A$5:$E$504,2,0)),"")</f>
        <v/>
      </c>
      <c r="E3045" s="27" t="n"/>
      <c r="F3045" s="32">
        <f>IF(OR(C3045="",E3045=""),"",C3045*E3045)</f>
        <v/>
      </c>
      <c r="G3045" s="26" t="n"/>
      <c r="H3045" s="26" t="n"/>
    </row>
    <row r="3046">
      <c r="A3046" s="31" t="n"/>
      <c r="B3046" s="26" t="n"/>
      <c r="C3046" s="27" t="n"/>
      <c r="D3046" s="28">
        <f>IFERROR(IF(B3046="","",VLOOKUP(B3046,'Setup - Materials'!$A$5:$E$504,2,0)),"")</f>
        <v/>
      </c>
      <c r="E3046" s="27" t="n"/>
      <c r="F3046" s="32">
        <f>IF(OR(C3046="",E3046=""),"",C3046*E3046)</f>
        <v/>
      </c>
      <c r="G3046" s="26" t="n"/>
      <c r="H3046" s="26" t="n"/>
    </row>
    <row r="3047">
      <c r="A3047" s="31" t="n"/>
      <c r="B3047" s="26" t="n"/>
      <c r="C3047" s="27" t="n"/>
      <c r="D3047" s="28">
        <f>IFERROR(IF(B3047="","",VLOOKUP(B3047,'Setup - Materials'!$A$5:$E$504,2,0)),"")</f>
        <v/>
      </c>
      <c r="E3047" s="27" t="n"/>
      <c r="F3047" s="32">
        <f>IF(OR(C3047="",E3047=""),"",C3047*E3047)</f>
        <v/>
      </c>
      <c r="G3047" s="26" t="n"/>
      <c r="H3047" s="26" t="n"/>
    </row>
    <row r="3048">
      <c r="A3048" s="31" t="n"/>
      <c r="B3048" s="26" t="n"/>
      <c r="C3048" s="27" t="n"/>
      <c r="D3048" s="28">
        <f>IFERROR(IF(B3048="","",VLOOKUP(B3048,'Setup - Materials'!$A$5:$E$504,2,0)),"")</f>
        <v/>
      </c>
      <c r="E3048" s="27" t="n"/>
      <c r="F3048" s="32">
        <f>IF(OR(C3048="",E3048=""),"",C3048*E3048)</f>
        <v/>
      </c>
      <c r="G3048" s="26" t="n"/>
      <c r="H3048" s="26" t="n"/>
    </row>
    <row r="3049">
      <c r="A3049" s="31" t="n"/>
      <c r="B3049" s="26" t="n"/>
      <c r="C3049" s="27" t="n"/>
      <c r="D3049" s="28">
        <f>IFERROR(IF(B3049="","",VLOOKUP(B3049,'Setup - Materials'!$A$5:$E$504,2,0)),"")</f>
        <v/>
      </c>
      <c r="E3049" s="27" t="n"/>
      <c r="F3049" s="32">
        <f>IF(OR(C3049="",E3049=""),"",C3049*E3049)</f>
        <v/>
      </c>
      <c r="G3049" s="26" t="n"/>
      <c r="H3049" s="26" t="n"/>
    </row>
    <row r="3050">
      <c r="A3050" s="31" t="n"/>
      <c r="B3050" s="26" t="n"/>
      <c r="C3050" s="27" t="n"/>
      <c r="D3050" s="28">
        <f>IFERROR(IF(B3050="","",VLOOKUP(B3050,'Setup - Materials'!$A$5:$E$504,2,0)),"")</f>
        <v/>
      </c>
      <c r="E3050" s="27" t="n"/>
      <c r="F3050" s="32">
        <f>IF(OR(C3050="",E3050=""),"",C3050*E3050)</f>
        <v/>
      </c>
      <c r="G3050" s="26" t="n"/>
      <c r="H3050" s="26" t="n"/>
    </row>
    <row r="3051">
      <c r="A3051" s="31" t="n"/>
      <c r="B3051" s="26" t="n"/>
      <c r="C3051" s="27" t="n"/>
      <c r="D3051" s="28">
        <f>IFERROR(IF(B3051="","",VLOOKUP(B3051,'Setup - Materials'!$A$5:$E$504,2,0)),"")</f>
        <v/>
      </c>
      <c r="E3051" s="27" t="n"/>
      <c r="F3051" s="32">
        <f>IF(OR(C3051="",E3051=""),"",C3051*E3051)</f>
        <v/>
      </c>
      <c r="G3051" s="26" t="n"/>
      <c r="H3051" s="26" t="n"/>
    </row>
    <row r="3052">
      <c r="A3052" s="31" t="n"/>
      <c r="B3052" s="26" t="n"/>
      <c r="C3052" s="27" t="n"/>
      <c r="D3052" s="28">
        <f>IFERROR(IF(B3052="","",VLOOKUP(B3052,'Setup - Materials'!$A$5:$E$504,2,0)),"")</f>
        <v/>
      </c>
      <c r="E3052" s="27" t="n"/>
      <c r="F3052" s="32">
        <f>IF(OR(C3052="",E3052=""),"",C3052*E3052)</f>
        <v/>
      </c>
      <c r="G3052" s="26" t="n"/>
      <c r="H3052" s="26" t="n"/>
    </row>
    <row r="3053">
      <c r="A3053" s="31" t="n"/>
      <c r="B3053" s="26" t="n"/>
      <c r="C3053" s="27" t="n"/>
      <c r="D3053" s="28">
        <f>IFERROR(IF(B3053="","",VLOOKUP(B3053,'Setup - Materials'!$A$5:$E$504,2,0)),"")</f>
        <v/>
      </c>
      <c r="E3053" s="27" t="n"/>
      <c r="F3053" s="32">
        <f>IF(OR(C3053="",E3053=""),"",C3053*E3053)</f>
        <v/>
      </c>
      <c r="G3053" s="26" t="n"/>
      <c r="H3053" s="26" t="n"/>
    </row>
    <row r="3054">
      <c r="A3054" s="31" t="n"/>
      <c r="B3054" s="26" t="n"/>
      <c r="C3054" s="27" t="n"/>
      <c r="D3054" s="28">
        <f>IFERROR(IF(B3054="","",VLOOKUP(B3054,'Setup - Materials'!$A$5:$E$504,2,0)),"")</f>
        <v/>
      </c>
      <c r="E3054" s="27" t="n"/>
      <c r="F3054" s="32">
        <f>IF(OR(C3054="",E3054=""),"",C3054*E3054)</f>
        <v/>
      </c>
      <c r="G3054" s="26" t="n"/>
      <c r="H3054" s="26" t="n"/>
    </row>
    <row r="3055">
      <c r="A3055" s="31" t="n"/>
      <c r="B3055" s="26" t="n"/>
      <c r="C3055" s="27" t="n"/>
      <c r="D3055" s="28">
        <f>IFERROR(IF(B3055="","",VLOOKUP(B3055,'Setup - Materials'!$A$5:$E$504,2,0)),"")</f>
        <v/>
      </c>
      <c r="E3055" s="27" t="n"/>
      <c r="F3055" s="32">
        <f>IF(OR(C3055="",E3055=""),"",C3055*E3055)</f>
        <v/>
      </c>
      <c r="G3055" s="26" t="n"/>
      <c r="H3055" s="26" t="n"/>
    </row>
    <row r="3056">
      <c r="A3056" s="31" t="n"/>
      <c r="B3056" s="26" t="n"/>
      <c r="C3056" s="27" t="n"/>
      <c r="D3056" s="28">
        <f>IFERROR(IF(B3056="","",VLOOKUP(B3056,'Setup - Materials'!$A$5:$E$504,2,0)),"")</f>
        <v/>
      </c>
      <c r="E3056" s="27" t="n"/>
      <c r="F3056" s="32">
        <f>IF(OR(C3056="",E3056=""),"",C3056*E3056)</f>
        <v/>
      </c>
      <c r="G3056" s="26" t="n"/>
      <c r="H3056" s="26" t="n"/>
    </row>
    <row r="3057">
      <c r="A3057" s="31" t="n"/>
      <c r="B3057" s="26" t="n"/>
      <c r="C3057" s="27" t="n"/>
      <c r="D3057" s="28">
        <f>IFERROR(IF(B3057="","",VLOOKUP(B3057,'Setup - Materials'!$A$5:$E$504,2,0)),"")</f>
        <v/>
      </c>
      <c r="E3057" s="27" t="n"/>
      <c r="F3057" s="32">
        <f>IF(OR(C3057="",E3057=""),"",C3057*E3057)</f>
        <v/>
      </c>
      <c r="G3057" s="26" t="n"/>
      <c r="H3057" s="26" t="n"/>
    </row>
    <row r="3058">
      <c r="A3058" s="31" t="n"/>
      <c r="B3058" s="26" t="n"/>
      <c r="C3058" s="27" t="n"/>
      <c r="D3058" s="28">
        <f>IFERROR(IF(B3058="","",VLOOKUP(B3058,'Setup - Materials'!$A$5:$E$504,2,0)),"")</f>
        <v/>
      </c>
      <c r="E3058" s="27" t="n"/>
      <c r="F3058" s="32">
        <f>IF(OR(C3058="",E3058=""),"",C3058*E3058)</f>
        <v/>
      </c>
      <c r="G3058" s="26" t="n"/>
      <c r="H3058" s="26" t="n"/>
    </row>
    <row r="3059">
      <c r="A3059" s="31" t="n"/>
      <c r="B3059" s="26" t="n"/>
      <c r="C3059" s="27" t="n"/>
      <c r="D3059" s="28">
        <f>IFERROR(IF(B3059="","",VLOOKUP(B3059,'Setup - Materials'!$A$5:$E$504,2,0)),"")</f>
        <v/>
      </c>
      <c r="E3059" s="27" t="n"/>
      <c r="F3059" s="32">
        <f>IF(OR(C3059="",E3059=""),"",C3059*E3059)</f>
        <v/>
      </c>
      <c r="G3059" s="26" t="n"/>
      <c r="H3059" s="26" t="n"/>
    </row>
    <row r="3060">
      <c r="A3060" s="31" t="n"/>
      <c r="B3060" s="26" t="n"/>
      <c r="C3060" s="27" t="n"/>
      <c r="D3060" s="28">
        <f>IFERROR(IF(B3060="","",VLOOKUP(B3060,'Setup - Materials'!$A$5:$E$504,2,0)),"")</f>
        <v/>
      </c>
      <c r="E3060" s="27" t="n"/>
      <c r="F3060" s="32">
        <f>IF(OR(C3060="",E3060=""),"",C3060*E3060)</f>
        <v/>
      </c>
      <c r="G3060" s="26" t="n"/>
      <c r="H3060" s="26" t="n"/>
    </row>
    <row r="3061">
      <c r="A3061" s="31" t="n"/>
      <c r="B3061" s="26" t="n"/>
      <c r="C3061" s="27" t="n"/>
      <c r="D3061" s="28">
        <f>IFERROR(IF(B3061="","",VLOOKUP(B3061,'Setup - Materials'!$A$5:$E$504,2,0)),"")</f>
        <v/>
      </c>
      <c r="E3061" s="27" t="n"/>
      <c r="F3061" s="32">
        <f>IF(OR(C3061="",E3061=""),"",C3061*E3061)</f>
        <v/>
      </c>
      <c r="G3061" s="26" t="n"/>
      <c r="H3061" s="26" t="n"/>
    </row>
    <row r="3062">
      <c r="A3062" s="31" t="n"/>
      <c r="B3062" s="26" t="n"/>
      <c r="C3062" s="27" t="n"/>
      <c r="D3062" s="28">
        <f>IFERROR(IF(B3062="","",VLOOKUP(B3062,'Setup - Materials'!$A$5:$E$504,2,0)),"")</f>
        <v/>
      </c>
      <c r="E3062" s="27" t="n"/>
      <c r="F3062" s="32">
        <f>IF(OR(C3062="",E3062=""),"",C3062*E3062)</f>
        <v/>
      </c>
      <c r="G3062" s="26" t="n"/>
      <c r="H3062" s="26" t="n"/>
    </row>
    <row r="3063">
      <c r="A3063" s="31" t="n"/>
      <c r="B3063" s="26" t="n"/>
      <c r="C3063" s="27" t="n"/>
      <c r="D3063" s="28">
        <f>IFERROR(IF(B3063="","",VLOOKUP(B3063,'Setup - Materials'!$A$5:$E$504,2,0)),"")</f>
        <v/>
      </c>
      <c r="E3063" s="27" t="n"/>
      <c r="F3063" s="32">
        <f>IF(OR(C3063="",E3063=""),"",C3063*E3063)</f>
        <v/>
      </c>
      <c r="G3063" s="26" t="n"/>
      <c r="H3063" s="26" t="n"/>
    </row>
    <row r="3064">
      <c r="A3064" s="31" t="n"/>
      <c r="B3064" s="26" t="n"/>
      <c r="C3064" s="27" t="n"/>
      <c r="D3064" s="28">
        <f>IFERROR(IF(B3064="","",VLOOKUP(B3064,'Setup - Materials'!$A$5:$E$504,2,0)),"")</f>
        <v/>
      </c>
      <c r="E3064" s="27" t="n"/>
      <c r="F3064" s="32">
        <f>IF(OR(C3064="",E3064=""),"",C3064*E3064)</f>
        <v/>
      </c>
      <c r="G3064" s="26" t="n"/>
      <c r="H3064" s="26" t="n"/>
    </row>
    <row r="3065">
      <c r="A3065" s="31" t="n"/>
      <c r="B3065" s="26" t="n"/>
      <c r="C3065" s="27" t="n"/>
      <c r="D3065" s="28">
        <f>IFERROR(IF(B3065="","",VLOOKUP(B3065,'Setup - Materials'!$A$5:$E$504,2,0)),"")</f>
        <v/>
      </c>
      <c r="E3065" s="27" t="n"/>
      <c r="F3065" s="32">
        <f>IF(OR(C3065="",E3065=""),"",C3065*E3065)</f>
        <v/>
      </c>
      <c r="G3065" s="26" t="n"/>
      <c r="H3065" s="26" t="n"/>
    </row>
    <row r="3066">
      <c r="A3066" s="31" t="n"/>
      <c r="B3066" s="26" t="n"/>
      <c r="C3066" s="27" t="n"/>
      <c r="D3066" s="28">
        <f>IFERROR(IF(B3066="","",VLOOKUP(B3066,'Setup - Materials'!$A$5:$E$504,2,0)),"")</f>
        <v/>
      </c>
      <c r="E3066" s="27" t="n"/>
      <c r="F3066" s="32">
        <f>IF(OR(C3066="",E3066=""),"",C3066*E3066)</f>
        <v/>
      </c>
      <c r="G3066" s="26" t="n"/>
      <c r="H3066" s="26" t="n"/>
    </row>
    <row r="3067">
      <c r="A3067" s="31" t="n"/>
      <c r="B3067" s="26" t="n"/>
      <c r="C3067" s="27" t="n"/>
      <c r="D3067" s="28">
        <f>IFERROR(IF(B3067="","",VLOOKUP(B3067,'Setup - Materials'!$A$5:$E$504,2,0)),"")</f>
        <v/>
      </c>
      <c r="E3067" s="27" t="n"/>
      <c r="F3067" s="32">
        <f>IF(OR(C3067="",E3067=""),"",C3067*E3067)</f>
        <v/>
      </c>
      <c r="G3067" s="26" t="n"/>
      <c r="H3067" s="26" t="n"/>
    </row>
    <row r="3068">
      <c r="A3068" s="31" t="n"/>
      <c r="B3068" s="26" t="n"/>
      <c r="C3068" s="27" t="n"/>
      <c r="D3068" s="28">
        <f>IFERROR(IF(B3068="","",VLOOKUP(B3068,'Setup - Materials'!$A$5:$E$504,2,0)),"")</f>
        <v/>
      </c>
      <c r="E3068" s="27" t="n"/>
      <c r="F3068" s="32">
        <f>IF(OR(C3068="",E3068=""),"",C3068*E3068)</f>
        <v/>
      </c>
      <c r="G3068" s="26" t="n"/>
      <c r="H3068" s="26" t="n"/>
    </row>
    <row r="3069">
      <c r="A3069" s="31" t="n"/>
      <c r="B3069" s="26" t="n"/>
      <c r="C3069" s="27" t="n"/>
      <c r="D3069" s="28">
        <f>IFERROR(IF(B3069="","",VLOOKUP(B3069,'Setup - Materials'!$A$5:$E$504,2,0)),"")</f>
        <v/>
      </c>
      <c r="E3069" s="27" t="n"/>
      <c r="F3069" s="32">
        <f>IF(OR(C3069="",E3069=""),"",C3069*E3069)</f>
        <v/>
      </c>
      <c r="G3069" s="26" t="n"/>
      <c r="H3069" s="26" t="n"/>
    </row>
    <row r="3070">
      <c r="A3070" s="31" t="n"/>
      <c r="B3070" s="26" t="n"/>
      <c r="C3070" s="27" t="n"/>
      <c r="D3070" s="28">
        <f>IFERROR(IF(B3070="","",VLOOKUP(B3070,'Setup - Materials'!$A$5:$E$504,2,0)),"")</f>
        <v/>
      </c>
      <c r="E3070" s="27" t="n"/>
      <c r="F3070" s="32">
        <f>IF(OR(C3070="",E3070=""),"",C3070*E3070)</f>
        <v/>
      </c>
      <c r="G3070" s="26" t="n"/>
      <c r="H3070" s="26" t="n"/>
    </row>
    <row r="3071">
      <c r="A3071" s="31" t="n"/>
      <c r="B3071" s="26" t="n"/>
      <c r="C3071" s="27" t="n"/>
      <c r="D3071" s="28">
        <f>IFERROR(IF(B3071="","",VLOOKUP(B3071,'Setup - Materials'!$A$5:$E$504,2,0)),"")</f>
        <v/>
      </c>
      <c r="E3071" s="27" t="n"/>
      <c r="F3071" s="32">
        <f>IF(OR(C3071="",E3071=""),"",C3071*E3071)</f>
        <v/>
      </c>
      <c r="G3071" s="26" t="n"/>
      <c r="H3071" s="26" t="n"/>
    </row>
    <row r="3072">
      <c r="A3072" s="31" t="n"/>
      <c r="B3072" s="26" t="n"/>
      <c r="C3072" s="27" t="n"/>
      <c r="D3072" s="28">
        <f>IFERROR(IF(B3072="","",VLOOKUP(B3072,'Setup - Materials'!$A$5:$E$504,2,0)),"")</f>
        <v/>
      </c>
      <c r="E3072" s="27" t="n"/>
      <c r="F3072" s="32">
        <f>IF(OR(C3072="",E3072=""),"",C3072*E3072)</f>
        <v/>
      </c>
      <c r="G3072" s="26" t="n"/>
      <c r="H3072" s="26" t="n"/>
    </row>
    <row r="3073">
      <c r="A3073" s="31" t="n"/>
      <c r="B3073" s="26" t="n"/>
      <c r="C3073" s="27" t="n"/>
      <c r="D3073" s="28">
        <f>IFERROR(IF(B3073="","",VLOOKUP(B3073,'Setup - Materials'!$A$5:$E$504,2,0)),"")</f>
        <v/>
      </c>
      <c r="E3073" s="27" t="n"/>
      <c r="F3073" s="32">
        <f>IF(OR(C3073="",E3073=""),"",C3073*E3073)</f>
        <v/>
      </c>
      <c r="G3073" s="26" t="n"/>
      <c r="H3073" s="26" t="n"/>
    </row>
    <row r="3074">
      <c r="A3074" s="31" t="n"/>
      <c r="B3074" s="26" t="n"/>
      <c r="C3074" s="27" t="n"/>
      <c r="D3074" s="28">
        <f>IFERROR(IF(B3074="","",VLOOKUP(B3074,'Setup - Materials'!$A$5:$E$504,2,0)),"")</f>
        <v/>
      </c>
      <c r="E3074" s="27" t="n"/>
      <c r="F3074" s="32">
        <f>IF(OR(C3074="",E3074=""),"",C3074*E3074)</f>
        <v/>
      </c>
      <c r="G3074" s="26" t="n"/>
      <c r="H3074" s="26" t="n"/>
    </row>
    <row r="3075">
      <c r="A3075" s="31" t="n"/>
      <c r="B3075" s="26" t="n"/>
      <c r="C3075" s="27" t="n"/>
      <c r="D3075" s="28">
        <f>IFERROR(IF(B3075="","",VLOOKUP(B3075,'Setup - Materials'!$A$5:$E$504,2,0)),"")</f>
        <v/>
      </c>
      <c r="E3075" s="27" t="n"/>
      <c r="F3075" s="32">
        <f>IF(OR(C3075="",E3075=""),"",C3075*E3075)</f>
        <v/>
      </c>
      <c r="G3075" s="26" t="n"/>
      <c r="H3075" s="26" t="n"/>
    </row>
    <row r="3076">
      <c r="A3076" s="31" t="n"/>
      <c r="B3076" s="26" t="n"/>
      <c r="C3076" s="27" t="n"/>
      <c r="D3076" s="28">
        <f>IFERROR(IF(B3076="","",VLOOKUP(B3076,'Setup - Materials'!$A$5:$E$504,2,0)),"")</f>
        <v/>
      </c>
      <c r="E3076" s="27" t="n"/>
      <c r="F3076" s="32">
        <f>IF(OR(C3076="",E3076=""),"",C3076*E3076)</f>
        <v/>
      </c>
      <c r="G3076" s="26" t="n"/>
      <c r="H3076" s="26" t="n"/>
    </row>
    <row r="3077">
      <c r="A3077" s="31" t="n"/>
      <c r="B3077" s="26" t="n"/>
      <c r="C3077" s="27" t="n"/>
      <c r="D3077" s="28">
        <f>IFERROR(IF(B3077="","",VLOOKUP(B3077,'Setup - Materials'!$A$5:$E$504,2,0)),"")</f>
        <v/>
      </c>
      <c r="E3077" s="27" t="n"/>
      <c r="F3077" s="32">
        <f>IF(OR(C3077="",E3077=""),"",C3077*E3077)</f>
        <v/>
      </c>
      <c r="G3077" s="26" t="n"/>
      <c r="H3077" s="26" t="n"/>
    </row>
    <row r="3078">
      <c r="A3078" s="31" t="n"/>
      <c r="B3078" s="26" t="n"/>
      <c r="C3078" s="27" t="n"/>
      <c r="D3078" s="28">
        <f>IFERROR(IF(B3078="","",VLOOKUP(B3078,'Setup - Materials'!$A$5:$E$504,2,0)),"")</f>
        <v/>
      </c>
      <c r="E3078" s="27" t="n"/>
      <c r="F3078" s="32">
        <f>IF(OR(C3078="",E3078=""),"",C3078*E3078)</f>
        <v/>
      </c>
      <c r="G3078" s="26" t="n"/>
      <c r="H3078" s="26" t="n"/>
    </row>
    <row r="3079">
      <c r="A3079" s="31" t="n"/>
      <c r="B3079" s="26" t="n"/>
      <c r="C3079" s="27" t="n"/>
      <c r="D3079" s="28">
        <f>IFERROR(IF(B3079="","",VLOOKUP(B3079,'Setup - Materials'!$A$5:$E$504,2,0)),"")</f>
        <v/>
      </c>
      <c r="E3079" s="27" t="n"/>
      <c r="F3079" s="32">
        <f>IF(OR(C3079="",E3079=""),"",C3079*E3079)</f>
        <v/>
      </c>
      <c r="G3079" s="26" t="n"/>
      <c r="H3079" s="26" t="n"/>
    </row>
    <row r="3080">
      <c r="A3080" s="31" t="n"/>
      <c r="B3080" s="26" t="n"/>
      <c r="C3080" s="27" t="n"/>
      <c r="D3080" s="28">
        <f>IFERROR(IF(B3080="","",VLOOKUP(B3080,'Setup - Materials'!$A$5:$E$504,2,0)),"")</f>
        <v/>
      </c>
      <c r="E3080" s="27" t="n"/>
      <c r="F3080" s="32">
        <f>IF(OR(C3080="",E3080=""),"",C3080*E3080)</f>
        <v/>
      </c>
      <c r="G3080" s="26" t="n"/>
      <c r="H3080" s="26" t="n"/>
    </row>
    <row r="3081">
      <c r="A3081" s="31" t="n"/>
      <c r="B3081" s="26" t="n"/>
      <c r="C3081" s="27" t="n"/>
      <c r="D3081" s="28">
        <f>IFERROR(IF(B3081="","",VLOOKUP(B3081,'Setup - Materials'!$A$5:$E$504,2,0)),"")</f>
        <v/>
      </c>
      <c r="E3081" s="27" t="n"/>
      <c r="F3081" s="32">
        <f>IF(OR(C3081="",E3081=""),"",C3081*E3081)</f>
        <v/>
      </c>
      <c r="G3081" s="26" t="n"/>
      <c r="H3081" s="26" t="n"/>
    </row>
    <row r="3082">
      <c r="A3082" s="31" t="n"/>
      <c r="B3082" s="26" t="n"/>
      <c r="C3082" s="27" t="n"/>
      <c r="D3082" s="28">
        <f>IFERROR(IF(B3082="","",VLOOKUP(B3082,'Setup - Materials'!$A$5:$E$504,2,0)),"")</f>
        <v/>
      </c>
      <c r="E3082" s="27" t="n"/>
      <c r="F3082" s="32">
        <f>IF(OR(C3082="",E3082=""),"",C3082*E3082)</f>
        <v/>
      </c>
      <c r="G3082" s="26" t="n"/>
      <c r="H3082" s="26" t="n"/>
    </row>
    <row r="3083">
      <c r="A3083" s="31" t="n"/>
      <c r="B3083" s="26" t="n"/>
      <c r="C3083" s="27" t="n"/>
      <c r="D3083" s="28">
        <f>IFERROR(IF(B3083="","",VLOOKUP(B3083,'Setup - Materials'!$A$5:$E$504,2,0)),"")</f>
        <v/>
      </c>
      <c r="E3083" s="27" t="n"/>
      <c r="F3083" s="32">
        <f>IF(OR(C3083="",E3083=""),"",C3083*E3083)</f>
        <v/>
      </c>
      <c r="G3083" s="26" t="n"/>
      <c r="H3083" s="26" t="n"/>
    </row>
    <row r="3084">
      <c r="A3084" s="31" t="n"/>
      <c r="B3084" s="26" t="n"/>
      <c r="C3084" s="27" t="n"/>
      <c r="D3084" s="28">
        <f>IFERROR(IF(B3084="","",VLOOKUP(B3084,'Setup - Materials'!$A$5:$E$504,2,0)),"")</f>
        <v/>
      </c>
      <c r="E3084" s="27" t="n"/>
      <c r="F3084" s="32">
        <f>IF(OR(C3084="",E3084=""),"",C3084*E3084)</f>
        <v/>
      </c>
      <c r="G3084" s="26" t="n"/>
      <c r="H3084" s="26" t="n"/>
    </row>
    <row r="3085">
      <c r="A3085" s="31" t="n"/>
      <c r="B3085" s="26" t="n"/>
      <c r="C3085" s="27" t="n"/>
      <c r="D3085" s="28">
        <f>IFERROR(IF(B3085="","",VLOOKUP(B3085,'Setup - Materials'!$A$5:$E$504,2,0)),"")</f>
        <v/>
      </c>
      <c r="E3085" s="27" t="n"/>
      <c r="F3085" s="32">
        <f>IF(OR(C3085="",E3085=""),"",C3085*E3085)</f>
        <v/>
      </c>
      <c r="G3085" s="26" t="n"/>
      <c r="H3085" s="26" t="n"/>
    </row>
    <row r="3086">
      <c r="A3086" s="31" t="n"/>
      <c r="B3086" s="26" t="n"/>
      <c r="C3086" s="27" t="n"/>
      <c r="D3086" s="28">
        <f>IFERROR(IF(B3086="","",VLOOKUP(B3086,'Setup - Materials'!$A$5:$E$504,2,0)),"")</f>
        <v/>
      </c>
      <c r="E3086" s="27" t="n"/>
      <c r="F3086" s="32">
        <f>IF(OR(C3086="",E3086=""),"",C3086*E3086)</f>
        <v/>
      </c>
      <c r="G3086" s="26" t="n"/>
      <c r="H3086" s="26" t="n"/>
    </row>
    <row r="3087">
      <c r="A3087" s="31" t="n"/>
      <c r="B3087" s="26" t="n"/>
      <c r="C3087" s="27" t="n"/>
      <c r="D3087" s="28">
        <f>IFERROR(IF(B3087="","",VLOOKUP(B3087,'Setup - Materials'!$A$5:$E$504,2,0)),"")</f>
        <v/>
      </c>
      <c r="E3087" s="27" t="n"/>
      <c r="F3087" s="32">
        <f>IF(OR(C3087="",E3087=""),"",C3087*E3087)</f>
        <v/>
      </c>
      <c r="G3087" s="26" t="n"/>
      <c r="H3087" s="26" t="n"/>
    </row>
    <row r="3088">
      <c r="A3088" s="31" t="n"/>
      <c r="B3088" s="26" t="n"/>
      <c r="C3088" s="27" t="n"/>
      <c r="D3088" s="28">
        <f>IFERROR(IF(B3088="","",VLOOKUP(B3088,'Setup - Materials'!$A$5:$E$504,2,0)),"")</f>
        <v/>
      </c>
      <c r="E3088" s="27" t="n"/>
      <c r="F3088" s="32">
        <f>IF(OR(C3088="",E3088=""),"",C3088*E3088)</f>
        <v/>
      </c>
      <c r="G3088" s="26" t="n"/>
      <c r="H3088" s="26" t="n"/>
    </row>
    <row r="3089">
      <c r="A3089" s="31" t="n"/>
      <c r="B3089" s="26" t="n"/>
      <c r="C3089" s="27" t="n"/>
      <c r="D3089" s="28">
        <f>IFERROR(IF(B3089="","",VLOOKUP(B3089,'Setup - Materials'!$A$5:$E$504,2,0)),"")</f>
        <v/>
      </c>
      <c r="E3089" s="27" t="n"/>
      <c r="F3089" s="32">
        <f>IF(OR(C3089="",E3089=""),"",C3089*E3089)</f>
        <v/>
      </c>
      <c r="G3089" s="26" t="n"/>
      <c r="H3089" s="26" t="n"/>
    </row>
    <row r="3090">
      <c r="A3090" s="31" t="n"/>
      <c r="B3090" s="26" t="n"/>
      <c r="C3090" s="27" t="n"/>
      <c r="D3090" s="28">
        <f>IFERROR(IF(B3090="","",VLOOKUP(B3090,'Setup - Materials'!$A$5:$E$504,2,0)),"")</f>
        <v/>
      </c>
      <c r="E3090" s="27" t="n"/>
      <c r="F3090" s="32">
        <f>IF(OR(C3090="",E3090=""),"",C3090*E3090)</f>
        <v/>
      </c>
      <c r="G3090" s="26" t="n"/>
      <c r="H3090" s="26" t="n"/>
    </row>
    <row r="3091">
      <c r="A3091" s="31" t="n"/>
      <c r="B3091" s="26" t="n"/>
      <c r="C3091" s="27" t="n"/>
      <c r="D3091" s="28">
        <f>IFERROR(IF(B3091="","",VLOOKUP(B3091,'Setup - Materials'!$A$5:$E$504,2,0)),"")</f>
        <v/>
      </c>
      <c r="E3091" s="27" t="n"/>
      <c r="F3091" s="32">
        <f>IF(OR(C3091="",E3091=""),"",C3091*E3091)</f>
        <v/>
      </c>
      <c r="G3091" s="26" t="n"/>
      <c r="H3091" s="26" t="n"/>
    </row>
    <row r="3092">
      <c r="A3092" s="31" t="n"/>
      <c r="B3092" s="26" t="n"/>
      <c r="C3092" s="27" t="n"/>
      <c r="D3092" s="28">
        <f>IFERROR(IF(B3092="","",VLOOKUP(B3092,'Setup - Materials'!$A$5:$E$504,2,0)),"")</f>
        <v/>
      </c>
      <c r="E3092" s="27" t="n"/>
      <c r="F3092" s="32">
        <f>IF(OR(C3092="",E3092=""),"",C3092*E3092)</f>
        <v/>
      </c>
      <c r="G3092" s="26" t="n"/>
      <c r="H3092" s="26" t="n"/>
    </row>
    <row r="3093">
      <c r="A3093" s="31" t="n"/>
      <c r="B3093" s="26" t="n"/>
      <c r="C3093" s="27" t="n"/>
      <c r="D3093" s="28">
        <f>IFERROR(IF(B3093="","",VLOOKUP(B3093,'Setup - Materials'!$A$5:$E$504,2,0)),"")</f>
        <v/>
      </c>
      <c r="E3093" s="27" t="n"/>
      <c r="F3093" s="32">
        <f>IF(OR(C3093="",E3093=""),"",C3093*E3093)</f>
        <v/>
      </c>
      <c r="G3093" s="26" t="n"/>
      <c r="H3093" s="26" t="n"/>
    </row>
    <row r="3094">
      <c r="A3094" s="31" t="n"/>
      <c r="B3094" s="26" t="n"/>
      <c r="C3094" s="27" t="n"/>
      <c r="D3094" s="28">
        <f>IFERROR(IF(B3094="","",VLOOKUP(B3094,'Setup - Materials'!$A$5:$E$504,2,0)),"")</f>
        <v/>
      </c>
      <c r="E3094" s="27" t="n"/>
      <c r="F3094" s="32">
        <f>IF(OR(C3094="",E3094=""),"",C3094*E3094)</f>
        <v/>
      </c>
      <c r="G3094" s="26" t="n"/>
      <c r="H3094" s="26" t="n"/>
    </row>
    <row r="3095">
      <c r="A3095" s="31" t="n"/>
      <c r="B3095" s="26" t="n"/>
      <c r="C3095" s="27" t="n"/>
      <c r="D3095" s="28">
        <f>IFERROR(IF(B3095="","",VLOOKUP(B3095,'Setup - Materials'!$A$5:$E$504,2,0)),"")</f>
        <v/>
      </c>
      <c r="E3095" s="27" t="n"/>
      <c r="F3095" s="32">
        <f>IF(OR(C3095="",E3095=""),"",C3095*E3095)</f>
        <v/>
      </c>
      <c r="G3095" s="26" t="n"/>
      <c r="H3095" s="26" t="n"/>
    </row>
    <row r="3096">
      <c r="A3096" s="31" t="n"/>
      <c r="B3096" s="26" t="n"/>
      <c r="C3096" s="27" t="n"/>
      <c r="D3096" s="28">
        <f>IFERROR(IF(B3096="","",VLOOKUP(B3096,'Setup - Materials'!$A$5:$E$504,2,0)),"")</f>
        <v/>
      </c>
      <c r="E3096" s="27" t="n"/>
      <c r="F3096" s="32">
        <f>IF(OR(C3096="",E3096=""),"",C3096*E3096)</f>
        <v/>
      </c>
      <c r="G3096" s="26" t="n"/>
      <c r="H3096" s="26" t="n"/>
    </row>
    <row r="3097">
      <c r="A3097" s="31" t="n"/>
      <c r="B3097" s="26" t="n"/>
      <c r="C3097" s="27" t="n"/>
      <c r="D3097" s="28">
        <f>IFERROR(IF(B3097="","",VLOOKUP(B3097,'Setup - Materials'!$A$5:$E$504,2,0)),"")</f>
        <v/>
      </c>
      <c r="E3097" s="27" t="n"/>
      <c r="F3097" s="32">
        <f>IF(OR(C3097="",E3097=""),"",C3097*E3097)</f>
        <v/>
      </c>
      <c r="G3097" s="26" t="n"/>
      <c r="H3097" s="26" t="n"/>
    </row>
    <row r="3098">
      <c r="A3098" s="31" t="n"/>
      <c r="B3098" s="26" t="n"/>
      <c r="C3098" s="27" t="n"/>
      <c r="D3098" s="28">
        <f>IFERROR(IF(B3098="","",VLOOKUP(B3098,'Setup - Materials'!$A$5:$E$504,2,0)),"")</f>
        <v/>
      </c>
      <c r="E3098" s="27" t="n"/>
      <c r="F3098" s="32">
        <f>IF(OR(C3098="",E3098=""),"",C3098*E3098)</f>
        <v/>
      </c>
      <c r="G3098" s="26" t="n"/>
      <c r="H3098" s="26" t="n"/>
    </row>
    <row r="3099">
      <c r="A3099" s="31" t="n"/>
      <c r="B3099" s="26" t="n"/>
      <c r="C3099" s="27" t="n"/>
      <c r="D3099" s="28">
        <f>IFERROR(IF(B3099="","",VLOOKUP(B3099,'Setup - Materials'!$A$5:$E$504,2,0)),"")</f>
        <v/>
      </c>
      <c r="E3099" s="27" t="n"/>
      <c r="F3099" s="32">
        <f>IF(OR(C3099="",E3099=""),"",C3099*E3099)</f>
        <v/>
      </c>
      <c r="G3099" s="26" t="n"/>
      <c r="H3099" s="26" t="n"/>
    </row>
    <row r="3100">
      <c r="A3100" s="31" t="n"/>
      <c r="B3100" s="26" t="n"/>
      <c r="C3100" s="27" t="n"/>
      <c r="D3100" s="28">
        <f>IFERROR(IF(B3100="","",VLOOKUP(B3100,'Setup - Materials'!$A$5:$E$504,2,0)),"")</f>
        <v/>
      </c>
      <c r="E3100" s="27" t="n"/>
      <c r="F3100" s="32">
        <f>IF(OR(C3100="",E3100=""),"",C3100*E3100)</f>
        <v/>
      </c>
      <c r="G3100" s="26" t="n"/>
      <c r="H3100" s="26" t="n"/>
    </row>
    <row r="3101">
      <c r="A3101" s="31" t="n"/>
      <c r="B3101" s="26" t="n"/>
      <c r="C3101" s="27" t="n"/>
      <c r="D3101" s="28">
        <f>IFERROR(IF(B3101="","",VLOOKUP(B3101,'Setup - Materials'!$A$5:$E$504,2,0)),"")</f>
        <v/>
      </c>
      <c r="E3101" s="27" t="n"/>
      <c r="F3101" s="32">
        <f>IF(OR(C3101="",E3101=""),"",C3101*E3101)</f>
        <v/>
      </c>
      <c r="G3101" s="26" t="n"/>
      <c r="H3101" s="26" t="n"/>
    </row>
    <row r="3102">
      <c r="A3102" s="31" t="n"/>
      <c r="B3102" s="26" t="n"/>
      <c r="C3102" s="27" t="n"/>
      <c r="D3102" s="28">
        <f>IFERROR(IF(B3102="","",VLOOKUP(B3102,'Setup - Materials'!$A$5:$E$504,2,0)),"")</f>
        <v/>
      </c>
      <c r="E3102" s="27" t="n"/>
      <c r="F3102" s="32">
        <f>IF(OR(C3102="",E3102=""),"",C3102*E3102)</f>
        <v/>
      </c>
      <c r="G3102" s="26" t="n"/>
      <c r="H3102" s="26" t="n"/>
    </row>
    <row r="3103">
      <c r="A3103" s="31" t="n"/>
      <c r="B3103" s="26" t="n"/>
      <c r="C3103" s="27" t="n"/>
      <c r="D3103" s="28">
        <f>IFERROR(IF(B3103="","",VLOOKUP(B3103,'Setup - Materials'!$A$5:$E$504,2,0)),"")</f>
        <v/>
      </c>
      <c r="E3103" s="27" t="n"/>
      <c r="F3103" s="32">
        <f>IF(OR(C3103="",E3103=""),"",C3103*E3103)</f>
        <v/>
      </c>
      <c r="G3103" s="26" t="n"/>
      <c r="H3103" s="26" t="n"/>
    </row>
    <row r="3104">
      <c r="A3104" s="31" t="n"/>
      <c r="B3104" s="26" t="n"/>
      <c r="C3104" s="27" t="n"/>
      <c r="D3104" s="28">
        <f>IFERROR(IF(B3104="","",VLOOKUP(B3104,'Setup - Materials'!$A$5:$E$504,2,0)),"")</f>
        <v/>
      </c>
      <c r="E3104" s="27" t="n"/>
      <c r="F3104" s="32">
        <f>IF(OR(C3104="",E3104=""),"",C3104*E3104)</f>
        <v/>
      </c>
      <c r="G3104" s="26" t="n"/>
      <c r="H3104" s="26" t="n"/>
    </row>
    <row r="3105">
      <c r="A3105" s="31" t="n"/>
      <c r="B3105" s="26" t="n"/>
      <c r="C3105" s="27" t="n"/>
      <c r="D3105" s="28">
        <f>IFERROR(IF(B3105="","",VLOOKUP(B3105,'Setup - Materials'!$A$5:$E$504,2,0)),"")</f>
        <v/>
      </c>
      <c r="E3105" s="27" t="n"/>
      <c r="F3105" s="32">
        <f>IF(OR(C3105="",E3105=""),"",C3105*E3105)</f>
        <v/>
      </c>
      <c r="G3105" s="26" t="n"/>
      <c r="H3105" s="26" t="n"/>
    </row>
    <row r="3106">
      <c r="A3106" s="31" t="n"/>
      <c r="B3106" s="26" t="n"/>
      <c r="C3106" s="27" t="n"/>
      <c r="D3106" s="28">
        <f>IFERROR(IF(B3106="","",VLOOKUP(B3106,'Setup - Materials'!$A$5:$E$504,2,0)),"")</f>
        <v/>
      </c>
      <c r="E3106" s="27" t="n"/>
      <c r="F3106" s="32">
        <f>IF(OR(C3106="",E3106=""),"",C3106*E3106)</f>
        <v/>
      </c>
      <c r="G3106" s="26" t="n"/>
      <c r="H3106" s="26" t="n"/>
    </row>
    <row r="3107">
      <c r="A3107" s="31" t="n"/>
      <c r="B3107" s="26" t="n"/>
      <c r="C3107" s="27" t="n"/>
      <c r="D3107" s="28">
        <f>IFERROR(IF(B3107="","",VLOOKUP(B3107,'Setup - Materials'!$A$5:$E$504,2,0)),"")</f>
        <v/>
      </c>
      <c r="E3107" s="27" t="n"/>
      <c r="F3107" s="32">
        <f>IF(OR(C3107="",E3107=""),"",C3107*E3107)</f>
        <v/>
      </c>
      <c r="G3107" s="26" t="n"/>
      <c r="H3107" s="26" t="n"/>
    </row>
    <row r="3108">
      <c r="A3108" s="31" t="n"/>
      <c r="B3108" s="26" t="n"/>
      <c r="C3108" s="27" t="n"/>
      <c r="D3108" s="28">
        <f>IFERROR(IF(B3108="","",VLOOKUP(B3108,'Setup - Materials'!$A$5:$E$504,2,0)),"")</f>
        <v/>
      </c>
      <c r="E3108" s="27" t="n"/>
      <c r="F3108" s="32">
        <f>IF(OR(C3108="",E3108=""),"",C3108*E3108)</f>
        <v/>
      </c>
      <c r="G3108" s="26" t="n"/>
      <c r="H3108" s="26" t="n"/>
    </row>
    <row r="3109">
      <c r="A3109" s="31" t="n"/>
      <c r="B3109" s="26" t="n"/>
      <c r="C3109" s="27" t="n"/>
      <c r="D3109" s="28">
        <f>IFERROR(IF(B3109="","",VLOOKUP(B3109,'Setup - Materials'!$A$5:$E$504,2,0)),"")</f>
        <v/>
      </c>
      <c r="E3109" s="27" t="n"/>
      <c r="F3109" s="32">
        <f>IF(OR(C3109="",E3109=""),"",C3109*E3109)</f>
        <v/>
      </c>
      <c r="G3109" s="26" t="n"/>
      <c r="H3109" s="26" t="n"/>
    </row>
    <row r="3110">
      <c r="A3110" s="31" t="n"/>
      <c r="B3110" s="26" t="n"/>
      <c r="C3110" s="27" t="n"/>
      <c r="D3110" s="28">
        <f>IFERROR(IF(B3110="","",VLOOKUP(B3110,'Setup - Materials'!$A$5:$E$504,2,0)),"")</f>
        <v/>
      </c>
      <c r="E3110" s="27" t="n"/>
      <c r="F3110" s="32">
        <f>IF(OR(C3110="",E3110=""),"",C3110*E3110)</f>
        <v/>
      </c>
      <c r="G3110" s="26" t="n"/>
      <c r="H3110" s="26" t="n"/>
    </row>
    <row r="3111">
      <c r="A3111" s="31" t="n"/>
      <c r="B3111" s="26" t="n"/>
      <c r="C3111" s="27" t="n"/>
      <c r="D3111" s="28">
        <f>IFERROR(IF(B3111="","",VLOOKUP(B3111,'Setup - Materials'!$A$5:$E$504,2,0)),"")</f>
        <v/>
      </c>
      <c r="E3111" s="27" t="n"/>
      <c r="F3111" s="32">
        <f>IF(OR(C3111="",E3111=""),"",C3111*E3111)</f>
        <v/>
      </c>
      <c r="G3111" s="26" t="n"/>
      <c r="H3111" s="26" t="n"/>
    </row>
    <row r="3112">
      <c r="A3112" s="31" t="n"/>
      <c r="B3112" s="26" t="n"/>
      <c r="C3112" s="27" t="n"/>
      <c r="D3112" s="28">
        <f>IFERROR(IF(B3112="","",VLOOKUP(B3112,'Setup - Materials'!$A$5:$E$504,2,0)),"")</f>
        <v/>
      </c>
      <c r="E3112" s="27" t="n"/>
      <c r="F3112" s="32">
        <f>IF(OR(C3112="",E3112=""),"",C3112*E3112)</f>
        <v/>
      </c>
      <c r="G3112" s="26" t="n"/>
      <c r="H3112" s="26" t="n"/>
    </row>
    <row r="3113">
      <c r="A3113" s="31" t="n"/>
      <c r="B3113" s="26" t="n"/>
      <c r="C3113" s="27" t="n"/>
      <c r="D3113" s="28">
        <f>IFERROR(IF(B3113="","",VLOOKUP(B3113,'Setup - Materials'!$A$5:$E$504,2,0)),"")</f>
        <v/>
      </c>
      <c r="E3113" s="27" t="n"/>
      <c r="F3113" s="32">
        <f>IF(OR(C3113="",E3113=""),"",C3113*E3113)</f>
        <v/>
      </c>
      <c r="G3113" s="26" t="n"/>
      <c r="H3113" s="26" t="n"/>
    </row>
    <row r="3114">
      <c r="A3114" s="31" t="n"/>
      <c r="B3114" s="26" t="n"/>
      <c r="C3114" s="27" t="n"/>
      <c r="D3114" s="28">
        <f>IFERROR(IF(B3114="","",VLOOKUP(B3114,'Setup - Materials'!$A$5:$E$504,2,0)),"")</f>
        <v/>
      </c>
      <c r="E3114" s="27" t="n"/>
      <c r="F3114" s="32">
        <f>IF(OR(C3114="",E3114=""),"",C3114*E3114)</f>
        <v/>
      </c>
      <c r="G3114" s="26" t="n"/>
      <c r="H3114" s="26" t="n"/>
    </row>
    <row r="3115">
      <c r="A3115" s="31" t="n"/>
      <c r="B3115" s="26" t="n"/>
      <c r="C3115" s="27" t="n"/>
      <c r="D3115" s="28">
        <f>IFERROR(IF(B3115="","",VLOOKUP(B3115,'Setup - Materials'!$A$5:$E$504,2,0)),"")</f>
        <v/>
      </c>
      <c r="E3115" s="27" t="n"/>
      <c r="F3115" s="32">
        <f>IF(OR(C3115="",E3115=""),"",C3115*E3115)</f>
        <v/>
      </c>
      <c r="G3115" s="26" t="n"/>
      <c r="H3115" s="26" t="n"/>
    </row>
    <row r="3116">
      <c r="A3116" s="31" t="n"/>
      <c r="B3116" s="26" t="n"/>
      <c r="C3116" s="27" t="n"/>
      <c r="D3116" s="28">
        <f>IFERROR(IF(B3116="","",VLOOKUP(B3116,'Setup - Materials'!$A$5:$E$504,2,0)),"")</f>
        <v/>
      </c>
      <c r="E3116" s="27" t="n"/>
      <c r="F3116" s="32">
        <f>IF(OR(C3116="",E3116=""),"",C3116*E3116)</f>
        <v/>
      </c>
      <c r="G3116" s="26" t="n"/>
      <c r="H3116" s="26" t="n"/>
    </row>
    <row r="3117">
      <c r="A3117" s="31" t="n"/>
      <c r="B3117" s="26" t="n"/>
      <c r="C3117" s="27" t="n"/>
      <c r="D3117" s="28">
        <f>IFERROR(IF(B3117="","",VLOOKUP(B3117,'Setup - Materials'!$A$5:$E$504,2,0)),"")</f>
        <v/>
      </c>
      <c r="E3117" s="27" t="n"/>
      <c r="F3117" s="32">
        <f>IF(OR(C3117="",E3117=""),"",C3117*E3117)</f>
        <v/>
      </c>
      <c r="G3117" s="26" t="n"/>
      <c r="H3117" s="26" t="n"/>
    </row>
    <row r="3118">
      <c r="A3118" s="31" t="n"/>
      <c r="B3118" s="26" t="n"/>
      <c r="C3118" s="27" t="n"/>
      <c r="D3118" s="28">
        <f>IFERROR(IF(B3118="","",VLOOKUP(B3118,'Setup - Materials'!$A$5:$E$504,2,0)),"")</f>
        <v/>
      </c>
      <c r="E3118" s="27" t="n"/>
      <c r="F3118" s="32">
        <f>IF(OR(C3118="",E3118=""),"",C3118*E3118)</f>
        <v/>
      </c>
      <c r="G3118" s="26" t="n"/>
      <c r="H3118" s="26" t="n"/>
    </row>
    <row r="3119">
      <c r="A3119" s="31" t="n"/>
      <c r="B3119" s="26" t="n"/>
      <c r="C3119" s="27" t="n"/>
      <c r="D3119" s="28">
        <f>IFERROR(IF(B3119="","",VLOOKUP(B3119,'Setup - Materials'!$A$5:$E$504,2,0)),"")</f>
        <v/>
      </c>
      <c r="E3119" s="27" t="n"/>
      <c r="F3119" s="32">
        <f>IF(OR(C3119="",E3119=""),"",C3119*E3119)</f>
        <v/>
      </c>
      <c r="G3119" s="26" t="n"/>
      <c r="H3119" s="26" t="n"/>
    </row>
    <row r="3120">
      <c r="A3120" s="31" t="n"/>
      <c r="B3120" s="26" t="n"/>
      <c r="C3120" s="27" t="n"/>
      <c r="D3120" s="28">
        <f>IFERROR(IF(B3120="","",VLOOKUP(B3120,'Setup - Materials'!$A$5:$E$504,2,0)),"")</f>
        <v/>
      </c>
      <c r="E3120" s="27" t="n"/>
      <c r="F3120" s="32">
        <f>IF(OR(C3120="",E3120=""),"",C3120*E3120)</f>
        <v/>
      </c>
      <c r="G3120" s="26" t="n"/>
      <c r="H3120" s="26" t="n"/>
    </row>
    <row r="3121">
      <c r="A3121" s="31" t="n"/>
      <c r="B3121" s="26" t="n"/>
      <c r="C3121" s="27" t="n"/>
      <c r="D3121" s="28">
        <f>IFERROR(IF(B3121="","",VLOOKUP(B3121,'Setup - Materials'!$A$5:$E$504,2,0)),"")</f>
        <v/>
      </c>
      <c r="E3121" s="27" t="n"/>
      <c r="F3121" s="32">
        <f>IF(OR(C3121="",E3121=""),"",C3121*E3121)</f>
        <v/>
      </c>
      <c r="G3121" s="26" t="n"/>
      <c r="H3121" s="26" t="n"/>
    </row>
    <row r="3122">
      <c r="A3122" s="31" t="n"/>
      <c r="B3122" s="26" t="n"/>
      <c r="C3122" s="27" t="n"/>
      <c r="D3122" s="28">
        <f>IFERROR(IF(B3122="","",VLOOKUP(B3122,'Setup - Materials'!$A$5:$E$504,2,0)),"")</f>
        <v/>
      </c>
      <c r="E3122" s="27" t="n"/>
      <c r="F3122" s="32">
        <f>IF(OR(C3122="",E3122=""),"",C3122*E3122)</f>
        <v/>
      </c>
      <c r="G3122" s="26" t="n"/>
      <c r="H3122" s="26" t="n"/>
    </row>
    <row r="3123">
      <c r="A3123" s="31" t="n"/>
      <c r="B3123" s="26" t="n"/>
      <c r="C3123" s="27" t="n"/>
      <c r="D3123" s="28">
        <f>IFERROR(IF(B3123="","",VLOOKUP(B3123,'Setup - Materials'!$A$5:$E$504,2,0)),"")</f>
        <v/>
      </c>
      <c r="E3123" s="27" t="n"/>
      <c r="F3123" s="32">
        <f>IF(OR(C3123="",E3123=""),"",C3123*E3123)</f>
        <v/>
      </c>
      <c r="G3123" s="26" t="n"/>
      <c r="H3123" s="26" t="n"/>
    </row>
    <row r="3124">
      <c r="A3124" s="31" t="n"/>
      <c r="B3124" s="26" t="n"/>
      <c r="C3124" s="27" t="n"/>
      <c r="D3124" s="28">
        <f>IFERROR(IF(B3124="","",VLOOKUP(B3124,'Setup - Materials'!$A$5:$E$504,2,0)),"")</f>
        <v/>
      </c>
      <c r="E3124" s="27" t="n"/>
      <c r="F3124" s="32">
        <f>IF(OR(C3124="",E3124=""),"",C3124*E3124)</f>
        <v/>
      </c>
      <c r="G3124" s="26" t="n"/>
      <c r="H3124" s="26" t="n"/>
    </row>
    <row r="3125">
      <c r="A3125" s="31" t="n"/>
      <c r="B3125" s="26" t="n"/>
      <c r="C3125" s="27" t="n"/>
      <c r="D3125" s="28">
        <f>IFERROR(IF(B3125="","",VLOOKUP(B3125,'Setup - Materials'!$A$5:$E$504,2,0)),"")</f>
        <v/>
      </c>
      <c r="E3125" s="27" t="n"/>
      <c r="F3125" s="32">
        <f>IF(OR(C3125="",E3125=""),"",C3125*E3125)</f>
        <v/>
      </c>
      <c r="G3125" s="26" t="n"/>
      <c r="H3125" s="26" t="n"/>
    </row>
    <row r="3126">
      <c r="A3126" s="31" t="n"/>
      <c r="B3126" s="26" t="n"/>
      <c r="C3126" s="27" t="n"/>
      <c r="D3126" s="28">
        <f>IFERROR(IF(B3126="","",VLOOKUP(B3126,'Setup - Materials'!$A$5:$E$504,2,0)),"")</f>
        <v/>
      </c>
      <c r="E3126" s="27" t="n"/>
      <c r="F3126" s="32">
        <f>IF(OR(C3126="",E3126=""),"",C3126*E3126)</f>
        <v/>
      </c>
      <c r="G3126" s="26" t="n"/>
      <c r="H3126" s="26" t="n"/>
    </row>
    <row r="3127">
      <c r="A3127" s="31" t="n"/>
      <c r="B3127" s="26" t="n"/>
      <c r="C3127" s="27" t="n"/>
      <c r="D3127" s="28">
        <f>IFERROR(IF(B3127="","",VLOOKUP(B3127,'Setup - Materials'!$A$5:$E$504,2,0)),"")</f>
        <v/>
      </c>
      <c r="E3127" s="27" t="n"/>
      <c r="F3127" s="32">
        <f>IF(OR(C3127="",E3127=""),"",C3127*E3127)</f>
        <v/>
      </c>
      <c r="G3127" s="26" t="n"/>
      <c r="H3127" s="26" t="n"/>
    </row>
    <row r="3128">
      <c r="A3128" s="31" t="n"/>
      <c r="B3128" s="26" t="n"/>
      <c r="C3128" s="27" t="n"/>
      <c r="D3128" s="28">
        <f>IFERROR(IF(B3128="","",VLOOKUP(B3128,'Setup - Materials'!$A$5:$E$504,2,0)),"")</f>
        <v/>
      </c>
      <c r="E3128" s="27" t="n"/>
      <c r="F3128" s="32">
        <f>IF(OR(C3128="",E3128=""),"",C3128*E3128)</f>
        <v/>
      </c>
      <c r="G3128" s="26" t="n"/>
      <c r="H3128" s="26" t="n"/>
    </row>
    <row r="3129">
      <c r="A3129" s="31" t="n"/>
      <c r="B3129" s="26" t="n"/>
      <c r="C3129" s="27" t="n"/>
      <c r="D3129" s="28">
        <f>IFERROR(IF(B3129="","",VLOOKUP(B3129,'Setup - Materials'!$A$5:$E$504,2,0)),"")</f>
        <v/>
      </c>
      <c r="E3129" s="27" t="n"/>
      <c r="F3129" s="32">
        <f>IF(OR(C3129="",E3129=""),"",C3129*E3129)</f>
        <v/>
      </c>
      <c r="G3129" s="26" t="n"/>
      <c r="H3129" s="26" t="n"/>
    </row>
    <row r="3130">
      <c r="A3130" s="31" t="n"/>
      <c r="B3130" s="26" t="n"/>
      <c r="C3130" s="27" t="n"/>
      <c r="D3130" s="28">
        <f>IFERROR(IF(B3130="","",VLOOKUP(B3130,'Setup - Materials'!$A$5:$E$504,2,0)),"")</f>
        <v/>
      </c>
      <c r="E3130" s="27" t="n"/>
      <c r="F3130" s="32">
        <f>IF(OR(C3130="",E3130=""),"",C3130*E3130)</f>
        <v/>
      </c>
      <c r="G3130" s="26" t="n"/>
      <c r="H3130" s="26" t="n"/>
    </row>
    <row r="3131">
      <c r="A3131" s="31" t="n"/>
      <c r="B3131" s="26" t="n"/>
      <c r="C3131" s="27" t="n"/>
      <c r="D3131" s="28">
        <f>IFERROR(IF(B3131="","",VLOOKUP(B3131,'Setup - Materials'!$A$5:$E$504,2,0)),"")</f>
        <v/>
      </c>
      <c r="E3131" s="27" t="n"/>
      <c r="F3131" s="32">
        <f>IF(OR(C3131="",E3131=""),"",C3131*E3131)</f>
        <v/>
      </c>
      <c r="G3131" s="26" t="n"/>
      <c r="H3131" s="26" t="n"/>
    </row>
    <row r="3132">
      <c r="A3132" s="31" t="n"/>
      <c r="B3132" s="26" t="n"/>
      <c r="C3132" s="27" t="n"/>
      <c r="D3132" s="28">
        <f>IFERROR(IF(B3132="","",VLOOKUP(B3132,'Setup - Materials'!$A$5:$E$504,2,0)),"")</f>
        <v/>
      </c>
      <c r="E3132" s="27" t="n"/>
      <c r="F3132" s="32">
        <f>IF(OR(C3132="",E3132=""),"",C3132*E3132)</f>
        <v/>
      </c>
      <c r="G3132" s="26" t="n"/>
      <c r="H3132" s="26" t="n"/>
    </row>
    <row r="3133">
      <c r="A3133" s="31" t="n"/>
      <c r="B3133" s="26" t="n"/>
      <c r="C3133" s="27" t="n"/>
      <c r="D3133" s="28">
        <f>IFERROR(IF(B3133="","",VLOOKUP(B3133,'Setup - Materials'!$A$5:$E$504,2,0)),"")</f>
        <v/>
      </c>
      <c r="E3133" s="27" t="n"/>
      <c r="F3133" s="32">
        <f>IF(OR(C3133="",E3133=""),"",C3133*E3133)</f>
        <v/>
      </c>
      <c r="G3133" s="26" t="n"/>
      <c r="H3133" s="26" t="n"/>
    </row>
    <row r="3134">
      <c r="A3134" s="31" t="n"/>
      <c r="B3134" s="26" t="n"/>
      <c r="C3134" s="27" t="n"/>
      <c r="D3134" s="28">
        <f>IFERROR(IF(B3134="","",VLOOKUP(B3134,'Setup - Materials'!$A$5:$E$504,2,0)),"")</f>
        <v/>
      </c>
      <c r="E3134" s="27" t="n"/>
      <c r="F3134" s="32">
        <f>IF(OR(C3134="",E3134=""),"",C3134*E3134)</f>
        <v/>
      </c>
      <c r="G3134" s="26" t="n"/>
      <c r="H3134" s="26" t="n"/>
    </row>
    <row r="3135">
      <c r="A3135" s="31" t="n"/>
      <c r="B3135" s="26" t="n"/>
      <c r="C3135" s="27" t="n"/>
      <c r="D3135" s="28">
        <f>IFERROR(IF(B3135="","",VLOOKUP(B3135,'Setup - Materials'!$A$5:$E$504,2,0)),"")</f>
        <v/>
      </c>
      <c r="E3135" s="27" t="n"/>
      <c r="F3135" s="32">
        <f>IF(OR(C3135="",E3135=""),"",C3135*E3135)</f>
        <v/>
      </c>
      <c r="G3135" s="26" t="n"/>
      <c r="H3135" s="26" t="n"/>
    </row>
    <row r="3136">
      <c r="A3136" s="31" t="n"/>
      <c r="B3136" s="26" t="n"/>
      <c r="C3136" s="27" t="n"/>
      <c r="D3136" s="28">
        <f>IFERROR(IF(B3136="","",VLOOKUP(B3136,'Setup - Materials'!$A$5:$E$504,2,0)),"")</f>
        <v/>
      </c>
      <c r="E3136" s="27" t="n"/>
      <c r="F3136" s="32">
        <f>IF(OR(C3136="",E3136=""),"",C3136*E3136)</f>
        <v/>
      </c>
      <c r="G3136" s="26" t="n"/>
      <c r="H3136" s="26" t="n"/>
    </row>
    <row r="3137">
      <c r="A3137" s="31" t="n"/>
      <c r="B3137" s="26" t="n"/>
      <c r="C3137" s="27" t="n"/>
      <c r="D3137" s="28">
        <f>IFERROR(IF(B3137="","",VLOOKUP(B3137,'Setup - Materials'!$A$5:$E$504,2,0)),"")</f>
        <v/>
      </c>
      <c r="E3137" s="27" t="n"/>
      <c r="F3137" s="32">
        <f>IF(OR(C3137="",E3137=""),"",C3137*E3137)</f>
        <v/>
      </c>
      <c r="G3137" s="26" t="n"/>
      <c r="H3137" s="26" t="n"/>
    </row>
    <row r="3138">
      <c r="A3138" s="31" t="n"/>
      <c r="B3138" s="26" t="n"/>
      <c r="C3138" s="27" t="n"/>
      <c r="D3138" s="28">
        <f>IFERROR(IF(B3138="","",VLOOKUP(B3138,'Setup - Materials'!$A$5:$E$504,2,0)),"")</f>
        <v/>
      </c>
      <c r="E3138" s="27" t="n"/>
      <c r="F3138" s="32">
        <f>IF(OR(C3138="",E3138=""),"",C3138*E3138)</f>
        <v/>
      </c>
      <c r="G3138" s="26" t="n"/>
      <c r="H3138" s="26" t="n"/>
    </row>
    <row r="3139">
      <c r="A3139" s="31" t="n"/>
      <c r="B3139" s="26" t="n"/>
      <c r="C3139" s="27" t="n"/>
      <c r="D3139" s="28">
        <f>IFERROR(IF(B3139="","",VLOOKUP(B3139,'Setup - Materials'!$A$5:$E$504,2,0)),"")</f>
        <v/>
      </c>
      <c r="E3139" s="27" t="n"/>
      <c r="F3139" s="32">
        <f>IF(OR(C3139="",E3139=""),"",C3139*E3139)</f>
        <v/>
      </c>
      <c r="G3139" s="26" t="n"/>
      <c r="H3139" s="26" t="n"/>
    </row>
    <row r="3140">
      <c r="A3140" s="31" t="n"/>
      <c r="B3140" s="26" t="n"/>
      <c r="C3140" s="27" t="n"/>
      <c r="D3140" s="28">
        <f>IFERROR(IF(B3140="","",VLOOKUP(B3140,'Setup - Materials'!$A$5:$E$504,2,0)),"")</f>
        <v/>
      </c>
      <c r="E3140" s="27" t="n"/>
      <c r="F3140" s="32">
        <f>IF(OR(C3140="",E3140=""),"",C3140*E3140)</f>
        <v/>
      </c>
      <c r="G3140" s="26" t="n"/>
      <c r="H3140" s="26" t="n"/>
    </row>
    <row r="3141">
      <c r="A3141" s="31" t="n"/>
      <c r="B3141" s="26" t="n"/>
      <c r="C3141" s="27" t="n"/>
      <c r="D3141" s="28">
        <f>IFERROR(IF(B3141="","",VLOOKUP(B3141,'Setup - Materials'!$A$5:$E$504,2,0)),"")</f>
        <v/>
      </c>
      <c r="E3141" s="27" t="n"/>
      <c r="F3141" s="32">
        <f>IF(OR(C3141="",E3141=""),"",C3141*E3141)</f>
        <v/>
      </c>
      <c r="G3141" s="26" t="n"/>
      <c r="H3141" s="26" t="n"/>
    </row>
    <row r="3142">
      <c r="A3142" s="31" t="n"/>
      <c r="B3142" s="26" t="n"/>
      <c r="C3142" s="27" t="n"/>
      <c r="D3142" s="28">
        <f>IFERROR(IF(B3142="","",VLOOKUP(B3142,'Setup - Materials'!$A$5:$E$504,2,0)),"")</f>
        <v/>
      </c>
      <c r="E3142" s="27" t="n"/>
      <c r="F3142" s="32">
        <f>IF(OR(C3142="",E3142=""),"",C3142*E3142)</f>
        <v/>
      </c>
      <c r="G3142" s="26" t="n"/>
      <c r="H3142" s="26" t="n"/>
    </row>
    <row r="3143">
      <c r="A3143" s="31" t="n"/>
      <c r="B3143" s="26" t="n"/>
      <c r="C3143" s="27" t="n"/>
      <c r="D3143" s="28">
        <f>IFERROR(IF(B3143="","",VLOOKUP(B3143,'Setup - Materials'!$A$5:$E$504,2,0)),"")</f>
        <v/>
      </c>
      <c r="E3143" s="27" t="n"/>
      <c r="F3143" s="32">
        <f>IF(OR(C3143="",E3143=""),"",C3143*E3143)</f>
        <v/>
      </c>
      <c r="G3143" s="26" t="n"/>
      <c r="H3143" s="26" t="n"/>
    </row>
    <row r="3144">
      <c r="A3144" s="31" t="n"/>
      <c r="B3144" s="26" t="n"/>
      <c r="C3144" s="27" t="n"/>
      <c r="D3144" s="28">
        <f>IFERROR(IF(B3144="","",VLOOKUP(B3144,'Setup - Materials'!$A$5:$E$504,2,0)),"")</f>
        <v/>
      </c>
      <c r="E3144" s="27" t="n"/>
      <c r="F3144" s="32">
        <f>IF(OR(C3144="",E3144=""),"",C3144*E3144)</f>
        <v/>
      </c>
      <c r="G3144" s="26" t="n"/>
      <c r="H3144" s="26" t="n"/>
    </row>
    <row r="3145">
      <c r="A3145" s="31" t="n"/>
      <c r="B3145" s="26" t="n"/>
      <c r="C3145" s="27" t="n"/>
      <c r="D3145" s="28">
        <f>IFERROR(IF(B3145="","",VLOOKUP(B3145,'Setup - Materials'!$A$5:$E$504,2,0)),"")</f>
        <v/>
      </c>
      <c r="E3145" s="27" t="n"/>
      <c r="F3145" s="32">
        <f>IF(OR(C3145="",E3145=""),"",C3145*E3145)</f>
        <v/>
      </c>
      <c r="G3145" s="26" t="n"/>
      <c r="H3145" s="26" t="n"/>
    </row>
    <row r="3146">
      <c r="A3146" s="31" t="n"/>
      <c r="B3146" s="26" t="n"/>
      <c r="C3146" s="27" t="n"/>
      <c r="D3146" s="28">
        <f>IFERROR(IF(B3146="","",VLOOKUP(B3146,'Setup - Materials'!$A$5:$E$504,2,0)),"")</f>
        <v/>
      </c>
      <c r="E3146" s="27" t="n"/>
      <c r="F3146" s="32">
        <f>IF(OR(C3146="",E3146=""),"",C3146*E3146)</f>
        <v/>
      </c>
      <c r="G3146" s="26" t="n"/>
      <c r="H3146" s="26" t="n"/>
    </row>
    <row r="3147">
      <c r="A3147" s="31" t="n"/>
      <c r="B3147" s="26" t="n"/>
      <c r="C3147" s="27" t="n"/>
      <c r="D3147" s="28">
        <f>IFERROR(IF(B3147="","",VLOOKUP(B3147,'Setup - Materials'!$A$5:$E$504,2,0)),"")</f>
        <v/>
      </c>
      <c r="E3147" s="27" t="n"/>
      <c r="F3147" s="32">
        <f>IF(OR(C3147="",E3147=""),"",C3147*E3147)</f>
        <v/>
      </c>
      <c r="G3147" s="26" t="n"/>
      <c r="H3147" s="26" t="n"/>
    </row>
    <row r="3148">
      <c r="A3148" s="31" t="n"/>
      <c r="B3148" s="26" t="n"/>
      <c r="C3148" s="27" t="n"/>
      <c r="D3148" s="28">
        <f>IFERROR(IF(B3148="","",VLOOKUP(B3148,'Setup - Materials'!$A$5:$E$504,2,0)),"")</f>
        <v/>
      </c>
      <c r="E3148" s="27" t="n"/>
      <c r="F3148" s="32">
        <f>IF(OR(C3148="",E3148=""),"",C3148*E3148)</f>
        <v/>
      </c>
      <c r="G3148" s="26" t="n"/>
      <c r="H3148" s="26" t="n"/>
    </row>
    <row r="3149">
      <c r="A3149" s="31" t="n"/>
      <c r="B3149" s="26" t="n"/>
      <c r="C3149" s="27" t="n"/>
      <c r="D3149" s="28">
        <f>IFERROR(IF(B3149="","",VLOOKUP(B3149,'Setup - Materials'!$A$5:$E$504,2,0)),"")</f>
        <v/>
      </c>
      <c r="E3149" s="27" t="n"/>
      <c r="F3149" s="32">
        <f>IF(OR(C3149="",E3149=""),"",C3149*E3149)</f>
        <v/>
      </c>
      <c r="G3149" s="26" t="n"/>
      <c r="H3149" s="26" t="n"/>
    </row>
    <row r="3150">
      <c r="A3150" s="31" t="n"/>
      <c r="B3150" s="26" t="n"/>
      <c r="C3150" s="27" t="n"/>
      <c r="D3150" s="28">
        <f>IFERROR(IF(B3150="","",VLOOKUP(B3150,'Setup - Materials'!$A$5:$E$504,2,0)),"")</f>
        <v/>
      </c>
      <c r="E3150" s="27" t="n"/>
      <c r="F3150" s="32">
        <f>IF(OR(C3150="",E3150=""),"",C3150*E3150)</f>
        <v/>
      </c>
      <c r="G3150" s="26" t="n"/>
      <c r="H3150" s="26" t="n"/>
    </row>
    <row r="3151">
      <c r="A3151" s="31" t="n"/>
      <c r="B3151" s="26" t="n"/>
      <c r="C3151" s="27" t="n"/>
      <c r="D3151" s="28">
        <f>IFERROR(IF(B3151="","",VLOOKUP(B3151,'Setup - Materials'!$A$5:$E$504,2,0)),"")</f>
        <v/>
      </c>
      <c r="E3151" s="27" t="n"/>
      <c r="F3151" s="32">
        <f>IF(OR(C3151="",E3151=""),"",C3151*E3151)</f>
        <v/>
      </c>
      <c r="G3151" s="26" t="n"/>
      <c r="H3151" s="26" t="n"/>
    </row>
    <row r="3152">
      <c r="A3152" s="31" t="n"/>
      <c r="B3152" s="26" t="n"/>
      <c r="C3152" s="27" t="n"/>
      <c r="D3152" s="28">
        <f>IFERROR(IF(B3152="","",VLOOKUP(B3152,'Setup - Materials'!$A$5:$E$504,2,0)),"")</f>
        <v/>
      </c>
      <c r="E3152" s="27" t="n"/>
      <c r="F3152" s="32">
        <f>IF(OR(C3152="",E3152=""),"",C3152*E3152)</f>
        <v/>
      </c>
      <c r="G3152" s="26" t="n"/>
      <c r="H3152" s="26" t="n"/>
    </row>
    <row r="3153">
      <c r="A3153" s="31" t="n"/>
      <c r="B3153" s="26" t="n"/>
      <c r="C3153" s="27" t="n"/>
      <c r="D3153" s="28">
        <f>IFERROR(IF(B3153="","",VLOOKUP(B3153,'Setup - Materials'!$A$5:$E$504,2,0)),"")</f>
        <v/>
      </c>
      <c r="E3153" s="27" t="n"/>
      <c r="F3153" s="32">
        <f>IF(OR(C3153="",E3153=""),"",C3153*E3153)</f>
        <v/>
      </c>
      <c r="G3153" s="26" t="n"/>
      <c r="H3153" s="26" t="n"/>
    </row>
    <row r="3154">
      <c r="A3154" s="31" t="n"/>
      <c r="B3154" s="26" t="n"/>
      <c r="C3154" s="27" t="n"/>
      <c r="D3154" s="28">
        <f>IFERROR(IF(B3154="","",VLOOKUP(B3154,'Setup - Materials'!$A$5:$E$504,2,0)),"")</f>
        <v/>
      </c>
      <c r="E3154" s="27" t="n"/>
      <c r="F3154" s="32">
        <f>IF(OR(C3154="",E3154=""),"",C3154*E3154)</f>
        <v/>
      </c>
      <c r="G3154" s="26" t="n"/>
      <c r="H3154" s="26" t="n"/>
    </row>
    <row r="3155">
      <c r="A3155" s="31" t="n"/>
      <c r="B3155" s="26" t="n"/>
      <c r="C3155" s="27" t="n"/>
      <c r="D3155" s="28">
        <f>IFERROR(IF(B3155="","",VLOOKUP(B3155,'Setup - Materials'!$A$5:$E$504,2,0)),"")</f>
        <v/>
      </c>
      <c r="E3155" s="27" t="n"/>
      <c r="F3155" s="32">
        <f>IF(OR(C3155="",E3155=""),"",C3155*E3155)</f>
        <v/>
      </c>
      <c r="G3155" s="26" t="n"/>
      <c r="H3155" s="26" t="n"/>
    </row>
    <row r="3156">
      <c r="A3156" s="31" t="n"/>
      <c r="B3156" s="26" t="n"/>
      <c r="C3156" s="27" t="n"/>
      <c r="D3156" s="28">
        <f>IFERROR(IF(B3156="","",VLOOKUP(B3156,'Setup - Materials'!$A$5:$E$504,2,0)),"")</f>
        <v/>
      </c>
      <c r="E3156" s="27" t="n"/>
      <c r="F3156" s="32">
        <f>IF(OR(C3156="",E3156=""),"",C3156*E3156)</f>
        <v/>
      </c>
      <c r="G3156" s="26" t="n"/>
      <c r="H3156" s="26" t="n"/>
    </row>
    <row r="3157">
      <c r="A3157" s="31" t="n"/>
      <c r="B3157" s="26" t="n"/>
      <c r="C3157" s="27" t="n"/>
      <c r="D3157" s="28">
        <f>IFERROR(IF(B3157="","",VLOOKUP(B3157,'Setup - Materials'!$A$5:$E$504,2,0)),"")</f>
        <v/>
      </c>
      <c r="E3157" s="27" t="n"/>
      <c r="F3157" s="32">
        <f>IF(OR(C3157="",E3157=""),"",C3157*E3157)</f>
        <v/>
      </c>
      <c r="G3157" s="26" t="n"/>
      <c r="H3157" s="26" t="n"/>
    </row>
    <row r="3158">
      <c r="A3158" s="31" t="n"/>
      <c r="B3158" s="26" t="n"/>
      <c r="C3158" s="27" t="n"/>
      <c r="D3158" s="28">
        <f>IFERROR(IF(B3158="","",VLOOKUP(B3158,'Setup - Materials'!$A$5:$E$504,2,0)),"")</f>
        <v/>
      </c>
      <c r="E3158" s="27" t="n"/>
      <c r="F3158" s="32">
        <f>IF(OR(C3158="",E3158=""),"",C3158*E3158)</f>
        <v/>
      </c>
      <c r="G3158" s="26" t="n"/>
      <c r="H3158" s="26" t="n"/>
    </row>
    <row r="3159">
      <c r="A3159" s="31" t="n"/>
      <c r="B3159" s="26" t="n"/>
      <c r="C3159" s="27" t="n"/>
      <c r="D3159" s="28">
        <f>IFERROR(IF(B3159="","",VLOOKUP(B3159,'Setup - Materials'!$A$5:$E$504,2,0)),"")</f>
        <v/>
      </c>
      <c r="E3159" s="27" t="n"/>
      <c r="F3159" s="32">
        <f>IF(OR(C3159="",E3159=""),"",C3159*E3159)</f>
        <v/>
      </c>
      <c r="G3159" s="26" t="n"/>
      <c r="H3159" s="26" t="n"/>
    </row>
    <row r="3160">
      <c r="A3160" s="31" t="n"/>
      <c r="B3160" s="26" t="n"/>
      <c r="C3160" s="27" t="n"/>
      <c r="D3160" s="28">
        <f>IFERROR(IF(B3160="","",VLOOKUP(B3160,'Setup - Materials'!$A$5:$E$504,2,0)),"")</f>
        <v/>
      </c>
      <c r="E3160" s="27" t="n"/>
      <c r="F3160" s="32">
        <f>IF(OR(C3160="",E3160=""),"",C3160*E3160)</f>
        <v/>
      </c>
      <c r="G3160" s="26" t="n"/>
      <c r="H3160" s="26" t="n"/>
    </row>
    <row r="3161">
      <c r="A3161" s="31" t="n"/>
      <c r="B3161" s="26" t="n"/>
      <c r="C3161" s="27" t="n"/>
      <c r="D3161" s="28">
        <f>IFERROR(IF(B3161="","",VLOOKUP(B3161,'Setup - Materials'!$A$5:$E$504,2,0)),"")</f>
        <v/>
      </c>
      <c r="E3161" s="27" t="n"/>
      <c r="F3161" s="32">
        <f>IF(OR(C3161="",E3161=""),"",C3161*E3161)</f>
        <v/>
      </c>
      <c r="G3161" s="26" t="n"/>
      <c r="H3161" s="26" t="n"/>
    </row>
    <row r="3162">
      <c r="A3162" s="31" t="n"/>
      <c r="B3162" s="26" t="n"/>
      <c r="C3162" s="27" t="n"/>
      <c r="D3162" s="28">
        <f>IFERROR(IF(B3162="","",VLOOKUP(B3162,'Setup - Materials'!$A$5:$E$504,2,0)),"")</f>
        <v/>
      </c>
      <c r="E3162" s="27" t="n"/>
      <c r="F3162" s="32">
        <f>IF(OR(C3162="",E3162=""),"",C3162*E3162)</f>
        <v/>
      </c>
      <c r="G3162" s="26" t="n"/>
      <c r="H3162" s="26" t="n"/>
    </row>
    <row r="3163">
      <c r="A3163" s="31" t="n"/>
      <c r="B3163" s="26" t="n"/>
      <c r="C3163" s="27" t="n"/>
      <c r="D3163" s="28">
        <f>IFERROR(IF(B3163="","",VLOOKUP(B3163,'Setup - Materials'!$A$5:$E$504,2,0)),"")</f>
        <v/>
      </c>
      <c r="E3163" s="27" t="n"/>
      <c r="F3163" s="32">
        <f>IF(OR(C3163="",E3163=""),"",C3163*E3163)</f>
        <v/>
      </c>
      <c r="G3163" s="26" t="n"/>
      <c r="H3163" s="26" t="n"/>
    </row>
    <row r="3164">
      <c r="A3164" s="31" t="n"/>
      <c r="B3164" s="26" t="n"/>
      <c r="C3164" s="27" t="n"/>
      <c r="D3164" s="28">
        <f>IFERROR(IF(B3164="","",VLOOKUP(B3164,'Setup - Materials'!$A$5:$E$504,2,0)),"")</f>
        <v/>
      </c>
      <c r="E3164" s="27" t="n"/>
      <c r="F3164" s="32">
        <f>IF(OR(C3164="",E3164=""),"",C3164*E3164)</f>
        <v/>
      </c>
      <c r="G3164" s="26" t="n"/>
      <c r="H3164" s="26" t="n"/>
    </row>
    <row r="3165">
      <c r="A3165" s="31" t="n"/>
      <c r="B3165" s="26" t="n"/>
      <c r="C3165" s="27" t="n"/>
      <c r="D3165" s="28">
        <f>IFERROR(IF(B3165="","",VLOOKUP(B3165,'Setup - Materials'!$A$5:$E$504,2,0)),"")</f>
        <v/>
      </c>
      <c r="E3165" s="27" t="n"/>
      <c r="F3165" s="32">
        <f>IF(OR(C3165="",E3165=""),"",C3165*E3165)</f>
        <v/>
      </c>
      <c r="G3165" s="26" t="n"/>
      <c r="H3165" s="26" t="n"/>
    </row>
    <row r="3166">
      <c r="A3166" s="31" t="n"/>
      <c r="B3166" s="26" t="n"/>
      <c r="C3166" s="27" t="n"/>
      <c r="D3166" s="28">
        <f>IFERROR(IF(B3166="","",VLOOKUP(B3166,'Setup - Materials'!$A$5:$E$504,2,0)),"")</f>
        <v/>
      </c>
      <c r="E3166" s="27" t="n"/>
      <c r="F3166" s="32">
        <f>IF(OR(C3166="",E3166=""),"",C3166*E3166)</f>
        <v/>
      </c>
      <c r="G3166" s="26" t="n"/>
      <c r="H3166" s="26" t="n"/>
    </row>
    <row r="3167">
      <c r="A3167" s="31" t="n"/>
      <c r="B3167" s="26" t="n"/>
      <c r="C3167" s="27" t="n"/>
      <c r="D3167" s="28">
        <f>IFERROR(IF(B3167="","",VLOOKUP(B3167,'Setup - Materials'!$A$5:$E$504,2,0)),"")</f>
        <v/>
      </c>
      <c r="E3167" s="27" t="n"/>
      <c r="F3167" s="32">
        <f>IF(OR(C3167="",E3167=""),"",C3167*E3167)</f>
        <v/>
      </c>
      <c r="G3167" s="26" t="n"/>
      <c r="H3167" s="26" t="n"/>
    </row>
    <row r="3168">
      <c r="A3168" s="31" t="n"/>
      <c r="B3168" s="26" t="n"/>
      <c r="C3168" s="27" t="n"/>
      <c r="D3168" s="28">
        <f>IFERROR(IF(B3168="","",VLOOKUP(B3168,'Setup - Materials'!$A$5:$E$504,2,0)),"")</f>
        <v/>
      </c>
      <c r="E3168" s="27" t="n"/>
      <c r="F3168" s="32">
        <f>IF(OR(C3168="",E3168=""),"",C3168*E3168)</f>
        <v/>
      </c>
      <c r="G3168" s="26" t="n"/>
      <c r="H3168" s="26" t="n"/>
    </row>
    <row r="3169">
      <c r="A3169" s="31" t="n"/>
      <c r="B3169" s="26" t="n"/>
      <c r="C3169" s="27" t="n"/>
      <c r="D3169" s="28">
        <f>IFERROR(IF(B3169="","",VLOOKUP(B3169,'Setup - Materials'!$A$5:$E$504,2,0)),"")</f>
        <v/>
      </c>
      <c r="E3169" s="27" t="n"/>
      <c r="F3169" s="32">
        <f>IF(OR(C3169="",E3169=""),"",C3169*E3169)</f>
        <v/>
      </c>
      <c r="G3169" s="26" t="n"/>
      <c r="H3169" s="26" t="n"/>
    </row>
    <row r="3170">
      <c r="A3170" s="31" t="n"/>
      <c r="B3170" s="26" t="n"/>
      <c r="C3170" s="27" t="n"/>
      <c r="D3170" s="28">
        <f>IFERROR(IF(B3170="","",VLOOKUP(B3170,'Setup - Materials'!$A$5:$E$504,2,0)),"")</f>
        <v/>
      </c>
      <c r="E3170" s="27" t="n"/>
      <c r="F3170" s="32">
        <f>IF(OR(C3170="",E3170=""),"",C3170*E3170)</f>
        <v/>
      </c>
      <c r="G3170" s="26" t="n"/>
      <c r="H3170" s="26" t="n"/>
    </row>
    <row r="3171">
      <c r="A3171" s="31" t="n"/>
      <c r="B3171" s="26" t="n"/>
      <c r="C3171" s="27" t="n"/>
      <c r="D3171" s="28">
        <f>IFERROR(IF(B3171="","",VLOOKUP(B3171,'Setup - Materials'!$A$5:$E$504,2,0)),"")</f>
        <v/>
      </c>
      <c r="E3171" s="27" t="n"/>
      <c r="F3171" s="32">
        <f>IF(OR(C3171="",E3171=""),"",C3171*E3171)</f>
        <v/>
      </c>
      <c r="G3171" s="26" t="n"/>
      <c r="H3171" s="26" t="n"/>
    </row>
    <row r="3172">
      <c r="A3172" s="31" t="n"/>
      <c r="B3172" s="26" t="n"/>
      <c r="C3172" s="27" t="n"/>
      <c r="D3172" s="28">
        <f>IFERROR(IF(B3172="","",VLOOKUP(B3172,'Setup - Materials'!$A$5:$E$504,2,0)),"")</f>
        <v/>
      </c>
      <c r="E3172" s="27" t="n"/>
      <c r="F3172" s="32">
        <f>IF(OR(C3172="",E3172=""),"",C3172*E3172)</f>
        <v/>
      </c>
      <c r="G3172" s="26" t="n"/>
      <c r="H3172" s="26" t="n"/>
    </row>
    <row r="3173">
      <c r="A3173" s="31" t="n"/>
      <c r="B3173" s="26" t="n"/>
      <c r="C3173" s="27" t="n"/>
      <c r="D3173" s="28">
        <f>IFERROR(IF(B3173="","",VLOOKUP(B3173,'Setup - Materials'!$A$5:$E$504,2,0)),"")</f>
        <v/>
      </c>
      <c r="E3173" s="27" t="n"/>
      <c r="F3173" s="32">
        <f>IF(OR(C3173="",E3173=""),"",C3173*E3173)</f>
        <v/>
      </c>
      <c r="G3173" s="26" t="n"/>
      <c r="H3173" s="26" t="n"/>
    </row>
    <row r="3174">
      <c r="A3174" s="31" t="n"/>
      <c r="B3174" s="26" t="n"/>
      <c r="C3174" s="27" t="n"/>
      <c r="D3174" s="28">
        <f>IFERROR(IF(B3174="","",VLOOKUP(B3174,'Setup - Materials'!$A$5:$E$504,2,0)),"")</f>
        <v/>
      </c>
      <c r="E3174" s="27" t="n"/>
      <c r="F3174" s="32">
        <f>IF(OR(C3174="",E3174=""),"",C3174*E3174)</f>
        <v/>
      </c>
      <c r="G3174" s="26" t="n"/>
      <c r="H3174" s="26" t="n"/>
    </row>
    <row r="3175">
      <c r="A3175" s="31" t="n"/>
      <c r="B3175" s="26" t="n"/>
      <c r="C3175" s="27" t="n"/>
      <c r="D3175" s="28">
        <f>IFERROR(IF(B3175="","",VLOOKUP(B3175,'Setup - Materials'!$A$5:$E$504,2,0)),"")</f>
        <v/>
      </c>
      <c r="E3175" s="27" t="n"/>
      <c r="F3175" s="32">
        <f>IF(OR(C3175="",E3175=""),"",C3175*E3175)</f>
        <v/>
      </c>
      <c r="G3175" s="26" t="n"/>
      <c r="H3175" s="26" t="n"/>
    </row>
    <row r="3176">
      <c r="A3176" s="31" t="n"/>
      <c r="B3176" s="26" t="n"/>
      <c r="C3176" s="27" t="n"/>
      <c r="D3176" s="28">
        <f>IFERROR(IF(B3176="","",VLOOKUP(B3176,'Setup - Materials'!$A$5:$E$504,2,0)),"")</f>
        <v/>
      </c>
      <c r="E3176" s="27" t="n"/>
      <c r="F3176" s="32">
        <f>IF(OR(C3176="",E3176=""),"",C3176*E3176)</f>
        <v/>
      </c>
      <c r="G3176" s="26" t="n"/>
      <c r="H3176" s="26" t="n"/>
    </row>
    <row r="3177">
      <c r="A3177" s="31" t="n"/>
      <c r="B3177" s="26" t="n"/>
      <c r="C3177" s="27" t="n"/>
      <c r="D3177" s="28">
        <f>IFERROR(IF(B3177="","",VLOOKUP(B3177,'Setup - Materials'!$A$5:$E$504,2,0)),"")</f>
        <v/>
      </c>
      <c r="E3177" s="27" t="n"/>
      <c r="F3177" s="32">
        <f>IF(OR(C3177="",E3177=""),"",C3177*E3177)</f>
        <v/>
      </c>
      <c r="G3177" s="26" t="n"/>
      <c r="H3177" s="26" t="n"/>
    </row>
    <row r="3178">
      <c r="A3178" s="31" t="n"/>
      <c r="B3178" s="26" t="n"/>
      <c r="C3178" s="27" t="n"/>
      <c r="D3178" s="28">
        <f>IFERROR(IF(B3178="","",VLOOKUP(B3178,'Setup - Materials'!$A$5:$E$504,2,0)),"")</f>
        <v/>
      </c>
      <c r="E3178" s="27" t="n"/>
      <c r="F3178" s="32">
        <f>IF(OR(C3178="",E3178=""),"",C3178*E3178)</f>
        <v/>
      </c>
      <c r="G3178" s="26" t="n"/>
      <c r="H3178" s="26" t="n"/>
    </row>
    <row r="3179">
      <c r="A3179" s="31" t="n"/>
      <c r="B3179" s="26" t="n"/>
      <c r="C3179" s="27" t="n"/>
      <c r="D3179" s="28">
        <f>IFERROR(IF(B3179="","",VLOOKUP(B3179,'Setup - Materials'!$A$5:$E$504,2,0)),"")</f>
        <v/>
      </c>
      <c r="E3179" s="27" t="n"/>
      <c r="F3179" s="32">
        <f>IF(OR(C3179="",E3179=""),"",C3179*E3179)</f>
        <v/>
      </c>
      <c r="G3179" s="26" t="n"/>
      <c r="H3179" s="26" t="n"/>
    </row>
    <row r="3180">
      <c r="A3180" s="31" t="n"/>
      <c r="B3180" s="26" t="n"/>
      <c r="C3180" s="27" t="n"/>
      <c r="D3180" s="28">
        <f>IFERROR(IF(B3180="","",VLOOKUP(B3180,'Setup - Materials'!$A$5:$E$504,2,0)),"")</f>
        <v/>
      </c>
      <c r="E3180" s="27" t="n"/>
      <c r="F3180" s="32">
        <f>IF(OR(C3180="",E3180=""),"",C3180*E3180)</f>
        <v/>
      </c>
      <c r="G3180" s="26" t="n"/>
      <c r="H3180" s="26" t="n"/>
    </row>
    <row r="3181">
      <c r="A3181" s="31" t="n"/>
      <c r="B3181" s="26" t="n"/>
      <c r="C3181" s="27" t="n"/>
      <c r="D3181" s="28">
        <f>IFERROR(IF(B3181="","",VLOOKUP(B3181,'Setup - Materials'!$A$5:$E$504,2,0)),"")</f>
        <v/>
      </c>
      <c r="E3181" s="27" t="n"/>
      <c r="F3181" s="32">
        <f>IF(OR(C3181="",E3181=""),"",C3181*E3181)</f>
        <v/>
      </c>
      <c r="G3181" s="26" t="n"/>
      <c r="H3181" s="26" t="n"/>
    </row>
    <row r="3182">
      <c r="A3182" s="31" t="n"/>
      <c r="B3182" s="26" t="n"/>
      <c r="C3182" s="27" t="n"/>
      <c r="D3182" s="28">
        <f>IFERROR(IF(B3182="","",VLOOKUP(B3182,'Setup - Materials'!$A$5:$E$504,2,0)),"")</f>
        <v/>
      </c>
      <c r="E3182" s="27" t="n"/>
      <c r="F3182" s="32">
        <f>IF(OR(C3182="",E3182=""),"",C3182*E3182)</f>
        <v/>
      </c>
      <c r="G3182" s="26" t="n"/>
      <c r="H3182" s="26" t="n"/>
    </row>
    <row r="3183">
      <c r="A3183" s="31" t="n"/>
      <c r="B3183" s="26" t="n"/>
      <c r="C3183" s="27" t="n"/>
      <c r="D3183" s="28">
        <f>IFERROR(IF(B3183="","",VLOOKUP(B3183,'Setup - Materials'!$A$5:$E$504,2,0)),"")</f>
        <v/>
      </c>
      <c r="E3183" s="27" t="n"/>
      <c r="F3183" s="32">
        <f>IF(OR(C3183="",E3183=""),"",C3183*E3183)</f>
        <v/>
      </c>
      <c r="G3183" s="26" t="n"/>
      <c r="H3183" s="26" t="n"/>
    </row>
    <row r="3184">
      <c r="A3184" s="31" t="n"/>
      <c r="B3184" s="26" t="n"/>
      <c r="C3184" s="27" t="n"/>
      <c r="D3184" s="28">
        <f>IFERROR(IF(B3184="","",VLOOKUP(B3184,'Setup - Materials'!$A$5:$E$504,2,0)),"")</f>
        <v/>
      </c>
      <c r="E3184" s="27" t="n"/>
      <c r="F3184" s="32">
        <f>IF(OR(C3184="",E3184=""),"",C3184*E3184)</f>
        <v/>
      </c>
      <c r="G3184" s="26" t="n"/>
      <c r="H3184" s="26" t="n"/>
    </row>
    <row r="3185">
      <c r="A3185" s="31" t="n"/>
      <c r="B3185" s="26" t="n"/>
      <c r="C3185" s="27" t="n"/>
      <c r="D3185" s="28">
        <f>IFERROR(IF(B3185="","",VLOOKUP(B3185,'Setup - Materials'!$A$5:$E$504,2,0)),"")</f>
        <v/>
      </c>
      <c r="E3185" s="27" t="n"/>
      <c r="F3185" s="32">
        <f>IF(OR(C3185="",E3185=""),"",C3185*E3185)</f>
        <v/>
      </c>
      <c r="G3185" s="26" t="n"/>
      <c r="H3185" s="26" t="n"/>
    </row>
    <row r="3186">
      <c r="A3186" s="31" t="n"/>
      <c r="B3186" s="26" t="n"/>
      <c r="C3186" s="27" t="n"/>
      <c r="D3186" s="28">
        <f>IFERROR(IF(B3186="","",VLOOKUP(B3186,'Setup - Materials'!$A$5:$E$504,2,0)),"")</f>
        <v/>
      </c>
      <c r="E3186" s="27" t="n"/>
      <c r="F3186" s="32">
        <f>IF(OR(C3186="",E3186=""),"",C3186*E3186)</f>
        <v/>
      </c>
      <c r="G3186" s="26" t="n"/>
      <c r="H3186" s="26" t="n"/>
    </row>
    <row r="3187">
      <c r="A3187" s="31" t="n"/>
      <c r="B3187" s="26" t="n"/>
      <c r="C3187" s="27" t="n"/>
      <c r="D3187" s="28">
        <f>IFERROR(IF(B3187="","",VLOOKUP(B3187,'Setup - Materials'!$A$5:$E$504,2,0)),"")</f>
        <v/>
      </c>
      <c r="E3187" s="27" t="n"/>
      <c r="F3187" s="32">
        <f>IF(OR(C3187="",E3187=""),"",C3187*E3187)</f>
        <v/>
      </c>
      <c r="G3187" s="26" t="n"/>
      <c r="H3187" s="26" t="n"/>
    </row>
    <row r="3188">
      <c r="A3188" s="31" t="n"/>
      <c r="B3188" s="26" t="n"/>
      <c r="C3188" s="27" t="n"/>
      <c r="D3188" s="28">
        <f>IFERROR(IF(B3188="","",VLOOKUP(B3188,'Setup - Materials'!$A$5:$E$504,2,0)),"")</f>
        <v/>
      </c>
      <c r="E3188" s="27" t="n"/>
      <c r="F3188" s="32">
        <f>IF(OR(C3188="",E3188=""),"",C3188*E3188)</f>
        <v/>
      </c>
      <c r="G3188" s="26" t="n"/>
      <c r="H3188" s="26" t="n"/>
    </row>
    <row r="3189">
      <c r="A3189" s="31" t="n"/>
      <c r="B3189" s="26" t="n"/>
      <c r="C3189" s="27" t="n"/>
      <c r="D3189" s="28">
        <f>IFERROR(IF(B3189="","",VLOOKUP(B3189,'Setup - Materials'!$A$5:$E$504,2,0)),"")</f>
        <v/>
      </c>
      <c r="E3189" s="27" t="n"/>
      <c r="F3189" s="32">
        <f>IF(OR(C3189="",E3189=""),"",C3189*E3189)</f>
        <v/>
      </c>
      <c r="G3189" s="26" t="n"/>
      <c r="H3189" s="26" t="n"/>
    </row>
    <row r="3190">
      <c r="A3190" s="31" t="n"/>
      <c r="B3190" s="26" t="n"/>
      <c r="C3190" s="27" t="n"/>
      <c r="D3190" s="28">
        <f>IFERROR(IF(B3190="","",VLOOKUP(B3190,'Setup - Materials'!$A$5:$E$504,2,0)),"")</f>
        <v/>
      </c>
      <c r="E3190" s="27" t="n"/>
      <c r="F3190" s="32">
        <f>IF(OR(C3190="",E3190=""),"",C3190*E3190)</f>
        <v/>
      </c>
      <c r="G3190" s="26" t="n"/>
      <c r="H3190" s="26" t="n"/>
    </row>
    <row r="3191">
      <c r="A3191" s="31" t="n"/>
      <c r="B3191" s="26" t="n"/>
      <c r="C3191" s="27" t="n"/>
      <c r="D3191" s="28">
        <f>IFERROR(IF(B3191="","",VLOOKUP(B3191,'Setup - Materials'!$A$5:$E$504,2,0)),"")</f>
        <v/>
      </c>
      <c r="E3191" s="27" t="n"/>
      <c r="F3191" s="32">
        <f>IF(OR(C3191="",E3191=""),"",C3191*E3191)</f>
        <v/>
      </c>
      <c r="G3191" s="26" t="n"/>
      <c r="H3191" s="26" t="n"/>
    </row>
    <row r="3192">
      <c r="A3192" s="31" t="n"/>
      <c r="B3192" s="26" t="n"/>
      <c r="C3192" s="27" t="n"/>
      <c r="D3192" s="28">
        <f>IFERROR(IF(B3192="","",VLOOKUP(B3192,'Setup - Materials'!$A$5:$E$504,2,0)),"")</f>
        <v/>
      </c>
      <c r="E3192" s="27" t="n"/>
      <c r="F3192" s="32">
        <f>IF(OR(C3192="",E3192=""),"",C3192*E3192)</f>
        <v/>
      </c>
      <c r="G3192" s="26" t="n"/>
      <c r="H3192" s="26" t="n"/>
    </row>
    <row r="3193">
      <c r="A3193" s="31" t="n"/>
      <c r="B3193" s="26" t="n"/>
      <c r="C3193" s="27" t="n"/>
      <c r="D3193" s="28">
        <f>IFERROR(IF(B3193="","",VLOOKUP(B3193,'Setup - Materials'!$A$5:$E$504,2,0)),"")</f>
        <v/>
      </c>
      <c r="E3193" s="27" t="n"/>
      <c r="F3193" s="32">
        <f>IF(OR(C3193="",E3193=""),"",C3193*E3193)</f>
        <v/>
      </c>
      <c r="G3193" s="26" t="n"/>
      <c r="H3193" s="26" t="n"/>
    </row>
    <row r="3194">
      <c r="A3194" s="31" t="n"/>
      <c r="B3194" s="26" t="n"/>
      <c r="C3194" s="27" t="n"/>
      <c r="D3194" s="28">
        <f>IFERROR(IF(B3194="","",VLOOKUP(B3194,'Setup - Materials'!$A$5:$E$504,2,0)),"")</f>
        <v/>
      </c>
      <c r="E3194" s="27" t="n"/>
      <c r="F3194" s="32">
        <f>IF(OR(C3194="",E3194=""),"",C3194*E3194)</f>
        <v/>
      </c>
      <c r="G3194" s="26" t="n"/>
      <c r="H3194" s="26" t="n"/>
    </row>
    <row r="3195">
      <c r="A3195" s="31" t="n"/>
      <c r="B3195" s="26" t="n"/>
      <c r="C3195" s="27" t="n"/>
      <c r="D3195" s="28">
        <f>IFERROR(IF(B3195="","",VLOOKUP(B3195,'Setup - Materials'!$A$5:$E$504,2,0)),"")</f>
        <v/>
      </c>
      <c r="E3195" s="27" t="n"/>
      <c r="F3195" s="32">
        <f>IF(OR(C3195="",E3195=""),"",C3195*E3195)</f>
        <v/>
      </c>
      <c r="G3195" s="26" t="n"/>
      <c r="H3195" s="26" t="n"/>
    </row>
    <row r="3196">
      <c r="A3196" s="31" t="n"/>
      <c r="B3196" s="26" t="n"/>
      <c r="C3196" s="27" t="n"/>
      <c r="D3196" s="28">
        <f>IFERROR(IF(B3196="","",VLOOKUP(B3196,'Setup - Materials'!$A$5:$E$504,2,0)),"")</f>
        <v/>
      </c>
      <c r="E3196" s="27" t="n"/>
      <c r="F3196" s="32">
        <f>IF(OR(C3196="",E3196=""),"",C3196*E3196)</f>
        <v/>
      </c>
      <c r="G3196" s="26" t="n"/>
      <c r="H3196" s="26" t="n"/>
    </row>
    <row r="3197">
      <c r="A3197" s="31" t="n"/>
      <c r="B3197" s="26" t="n"/>
      <c r="C3197" s="27" t="n"/>
      <c r="D3197" s="28">
        <f>IFERROR(IF(B3197="","",VLOOKUP(B3197,'Setup - Materials'!$A$5:$E$504,2,0)),"")</f>
        <v/>
      </c>
      <c r="E3197" s="27" t="n"/>
      <c r="F3197" s="32">
        <f>IF(OR(C3197="",E3197=""),"",C3197*E3197)</f>
        <v/>
      </c>
      <c r="G3197" s="26" t="n"/>
      <c r="H3197" s="26" t="n"/>
    </row>
    <row r="3198">
      <c r="A3198" s="31" t="n"/>
      <c r="B3198" s="26" t="n"/>
      <c r="C3198" s="27" t="n"/>
      <c r="D3198" s="28">
        <f>IFERROR(IF(B3198="","",VLOOKUP(B3198,'Setup - Materials'!$A$5:$E$504,2,0)),"")</f>
        <v/>
      </c>
      <c r="E3198" s="27" t="n"/>
      <c r="F3198" s="32">
        <f>IF(OR(C3198="",E3198=""),"",C3198*E3198)</f>
        <v/>
      </c>
      <c r="G3198" s="26" t="n"/>
      <c r="H3198" s="26" t="n"/>
    </row>
    <row r="3199">
      <c r="A3199" s="31" t="n"/>
      <c r="B3199" s="26" t="n"/>
      <c r="C3199" s="27" t="n"/>
      <c r="D3199" s="28">
        <f>IFERROR(IF(B3199="","",VLOOKUP(B3199,'Setup - Materials'!$A$5:$E$504,2,0)),"")</f>
        <v/>
      </c>
      <c r="E3199" s="27" t="n"/>
      <c r="F3199" s="32">
        <f>IF(OR(C3199="",E3199=""),"",C3199*E3199)</f>
        <v/>
      </c>
      <c r="G3199" s="26" t="n"/>
      <c r="H3199" s="26" t="n"/>
    </row>
    <row r="3200">
      <c r="A3200" s="31" t="n"/>
      <c r="B3200" s="26" t="n"/>
      <c r="C3200" s="27" t="n"/>
      <c r="D3200" s="28">
        <f>IFERROR(IF(B3200="","",VLOOKUP(B3200,'Setup - Materials'!$A$5:$E$504,2,0)),"")</f>
        <v/>
      </c>
      <c r="E3200" s="27" t="n"/>
      <c r="F3200" s="32">
        <f>IF(OR(C3200="",E3200=""),"",C3200*E3200)</f>
        <v/>
      </c>
      <c r="G3200" s="26" t="n"/>
      <c r="H3200" s="26" t="n"/>
    </row>
    <row r="3201">
      <c r="A3201" s="31" t="n"/>
      <c r="B3201" s="26" t="n"/>
      <c r="C3201" s="27" t="n"/>
      <c r="D3201" s="28">
        <f>IFERROR(IF(B3201="","",VLOOKUP(B3201,'Setup - Materials'!$A$5:$E$504,2,0)),"")</f>
        <v/>
      </c>
      <c r="E3201" s="27" t="n"/>
      <c r="F3201" s="32">
        <f>IF(OR(C3201="",E3201=""),"",C3201*E3201)</f>
        <v/>
      </c>
      <c r="G3201" s="26" t="n"/>
      <c r="H3201" s="26" t="n"/>
    </row>
    <row r="3202">
      <c r="A3202" s="31" t="n"/>
      <c r="B3202" s="26" t="n"/>
      <c r="C3202" s="27" t="n"/>
      <c r="D3202" s="28">
        <f>IFERROR(IF(B3202="","",VLOOKUP(B3202,'Setup - Materials'!$A$5:$E$504,2,0)),"")</f>
        <v/>
      </c>
      <c r="E3202" s="27" t="n"/>
      <c r="F3202" s="32">
        <f>IF(OR(C3202="",E3202=""),"",C3202*E3202)</f>
        <v/>
      </c>
      <c r="G3202" s="26" t="n"/>
      <c r="H3202" s="26" t="n"/>
    </row>
    <row r="3203">
      <c r="A3203" s="31" t="n"/>
      <c r="B3203" s="26" t="n"/>
      <c r="C3203" s="27" t="n"/>
      <c r="D3203" s="28">
        <f>IFERROR(IF(B3203="","",VLOOKUP(B3203,'Setup - Materials'!$A$5:$E$504,2,0)),"")</f>
        <v/>
      </c>
      <c r="E3203" s="27" t="n"/>
      <c r="F3203" s="32">
        <f>IF(OR(C3203="",E3203=""),"",C3203*E3203)</f>
        <v/>
      </c>
      <c r="G3203" s="26" t="n"/>
      <c r="H3203" s="26" t="n"/>
    </row>
    <row r="3204">
      <c r="A3204" s="31" t="n"/>
      <c r="B3204" s="26" t="n"/>
      <c r="C3204" s="27" t="n"/>
      <c r="D3204" s="28">
        <f>IFERROR(IF(B3204="","",VLOOKUP(B3204,'Setup - Materials'!$A$5:$E$504,2,0)),"")</f>
        <v/>
      </c>
      <c r="E3204" s="27" t="n"/>
      <c r="F3204" s="32">
        <f>IF(OR(C3204="",E3204=""),"",C3204*E3204)</f>
        <v/>
      </c>
      <c r="G3204" s="26" t="n"/>
      <c r="H3204" s="26" t="n"/>
    </row>
    <row r="3205">
      <c r="A3205" s="31" t="n"/>
      <c r="B3205" s="26" t="n"/>
      <c r="C3205" s="27" t="n"/>
      <c r="D3205" s="28">
        <f>IFERROR(IF(B3205="","",VLOOKUP(B3205,'Setup - Materials'!$A$5:$E$504,2,0)),"")</f>
        <v/>
      </c>
      <c r="E3205" s="27" t="n"/>
      <c r="F3205" s="32">
        <f>IF(OR(C3205="",E3205=""),"",C3205*E3205)</f>
        <v/>
      </c>
      <c r="G3205" s="26" t="n"/>
      <c r="H3205" s="26" t="n"/>
    </row>
    <row r="3206">
      <c r="A3206" s="31" t="n"/>
      <c r="B3206" s="26" t="n"/>
      <c r="C3206" s="27" t="n"/>
      <c r="D3206" s="28">
        <f>IFERROR(IF(B3206="","",VLOOKUP(B3206,'Setup - Materials'!$A$5:$E$504,2,0)),"")</f>
        <v/>
      </c>
      <c r="E3206" s="27" t="n"/>
      <c r="F3206" s="32">
        <f>IF(OR(C3206="",E3206=""),"",C3206*E3206)</f>
        <v/>
      </c>
      <c r="G3206" s="26" t="n"/>
      <c r="H3206" s="26" t="n"/>
    </row>
    <row r="3207">
      <c r="A3207" s="31" t="n"/>
      <c r="B3207" s="26" t="n"/>
      <c r="C3207" s="27" t="n"/>
      <c r="D3207" s="28">
        <f>IFERROR(IF(B3207="","",VLOOKUP(B3207,'Setup - Materials'!$A$5:$E$504,2,0)),"")</f>
        <v/>
      </c>
      <c r="E3207" s="27" t="n"/>
      <c r="F3207" s="32">
        <f>IF(OR(C3207="",E3207=""),"",C3207*E3207)</f>
        <v/>
      </c>
      <c r="G3207" s="26" t="n"/>
      <c r="H3207" s="26" t="n"/>
    </row>
    <row r="3208">
      <c r="A3208" s="31" t="n"/>
      <c r="B3208" s="26" t="n"/>
      <c r="C3208" s="27" t="n"/>
      <c r="D3208" s="28">
        <f>IFERROR(IF(B3208="","",VLOOKUP(B3208,'Setup - Materials'!$A$5:$E$504,2,0)),"")</f>
        <v/>
      </c>
      <c r="E3208" s="27" t="n"/>
      <c r="F3208" s="32">
        <f>IF(OR(C3208="",E3208=""),"",C3208*E3208)</f>
        <v/>
      </c>
      <c r="G3208" s="26" t="n"/>
      <c r="H3208" s="26" t="n"/>
    </row>
    <row r="3209">
      <c r="A3209" s="31" t="n"/>
      <c r="B3209" s="26" t="n"/>
      <c r="C3209" s="27" t="n"/>
      <c r="D3209" s="28">
        <f>IFERROR(IF(B3209="","",VLOOKUP(B3209,'Setup - Materials'!$A$5:$E$504,2,0)),"")</f>
        <v/>
      </c>
      <c r="E3209" s="27" t="n"/>
      <c r="F3209" s="32">
        <f>IF(OR(C3209="",E3209=""),"",C3209*E3209)</f>
        <v/>
      </c>
      <c r="G3209" s="26" t="n"/>
      <c r="H3209" s="26" t="n"/>
    </row>
    <row r="3210">
      <c r="A3210" s="31" t="n"/>
      <c r="B3210" s="26" t="n"/>
      <c r="C3210" s="27" t="n"/>
      <c r="D3210" s="28">
        <f>IFERROR(IF(B3210="","",VLOOKUP(B3210,'Setup - Materials'!$A$5:$E$504,2,0)),"")</f>
        <v/>
      </c>
      <c r="E3210" s="27" t="n"/>
      <c r="F3210" s="32">
        <f>IF(OR(C3210="",E3210=""),"",C3210*E3210)</f>
        <v/>
      </c>
      <c r="G3210" s="26" t="n"/>
      <c r="H3210" s="26" t="n"/>
    </row>
    <row r="3211">
      <c r="A3211" s="31" t="n"/>
      <c r="B3211" s="26" t="n"/>
      <c r="C3211" s="27" t="n"/>
      <c r="D3211" s="28">
        <f>IFERROR(IF(B3211="","",VLOOKUP(B3211,'Setup - Materials'!$A$5:$E$504,2,0)),"")</f>
        <v/>
      </c>
      <c r="E3211" s="27" t="n"/>
      <c r="F3211" s="32">
        <f>IF(OR(C3211="",E3211=""),"",C3211*E3211)</f>
        <v/>
      </c>
      <c r="G3211" s="26" t="n"/>
      <c r="H3211" s="26" t="n"/>
    </row>
    <row r="3212">
      <c r="A3212" s="31" t="n"/>
      <c r="B3212" s="26" t="n"/>
      <c r="C3212" s="27" t="n"/>
      <c r="D3212" s="28">
        <f>IFERROR(IF(B3212="","",VLOOKUP(B3212,'Setup - Materials'!$A$5:$E$504,2,0)),"")</f>
        <v/>
      </c>
      <c r="E3212" s="27" t="n"/>
      <c r="F3212" s="32">
        <f>IF(OR(C3212="",E3212=""),"",C3212*E3212)</f>
        <v/>
      </c>
      <c r="G3212" s="26" t="n"/>
      <c r="H3212" s="26" t="n"/>
    </row>
    <row r="3213">
      <c r="A3213" s="31" t="n"/>
      <c r="B3213" s="26" t="n"/>
      <c r="C3213" s="27" t="n"/>
      <c r="D3213" s="28">
        <f>IFERROR(IF(B3213="","",VLOOKUP(B3213,'Setup - Materials'!$A$5:$E$504,2,0)),"")</f>
        <v/>
      </c>
      <c r="E3213" s="27" t="n"/>
      <c r="F3213" s="32">
        <f>IF(OR(C3213="",E3213=""),"",C3213*E3213)</f>
        <v/>
      </c>
      <c r="G3213" s="26" t="n"/>
      <c r="H3213" s="26" t="n"/>
    </row>
    <row r="3214">
      <c r="A3214" s="31" t="n"/>
      <c r="B3214" s="26" t="n"/>
      <c r="C3214" s="27" t="n"/>
      <c r="D3214" s="28">
        <f>IFERROR(IF(B3214="","",VLOOKUP(B3214,'Setup - Materials'!$A$5:$E$504,2,0)),"")</f>
        <v/>
      </c>
      <c r="E3214" s="27" t="n"/>
      <c r="F3214" s="32">
        <f>IF(OR(C3214="",E3214=""),"",C3214*E3214)</f>
        <v/>
      </c>
      <c r="G3214" s="26" t="n"/>
      <c r="H3214" s="26" t="n"/>
    </row>
    <row r="3215">
      <c r="A3215" s="31" t="n"/>
      <c r="B3215" s="26" t="n"/>
      <c r="C3215" s="27" t="n"/>
      <c r="D3215" s="28">
        <f>IFERROR(IF(B3215="","",VLOOKUP(B3215,'Setup - Materials'!$A$5:$E$504,2,0)),"")</f>
        <v/>
      </c>
      <c r="E3215" s="27" t="n"/>
      <c r="F3215" s="32">
        <f>IF(OR(C3215="",E3215=""),"",C3215*E3215)</f>
        <v/>
      </c>
      <c r="G3215" s="26" t="n"/>
      <c r="H3215" s="26" t="n"/>
    </row>
    <row r="3216">
      <c r="A3216" s="31" t="n"/>
      <c r="B3216" s="26" t="n"/>
      <c r="C3216" s="27" t="n"/>
      <c r="D3216" s="28">
        <f>IFERROR(IF(B3216="","",VLOOKUP(B3216,'Setup - Materials'!$A$5:$E$504,2,0)),"")</f>
        <v/>
      </c>
      <c r="E3216" s="27" t="n"/>
      <c r="F3216" s="32">
        <f>IF(OR(C3216="",E3216=""),"",C3216*E3216)</f>
        <v/>
      </c>
      <c r="G3216" s="26" t="n"/>
      <c r="H3216" s="26" t="n"/>
    </row>
    <row r="3217">
      <c r="A3217" s="31" t="n"/>
      <c r="B3217" s="26" t="n"/>
      <c r="C3217" s="27" t="n"/>
      <c r="D3217" s="28">
        <f>IFERROR(IF(B3217="","",VLOOKUP(B3217,'Setup - Materials'!$A$5:$E$504,2,0)),"")</f>
        <v/>
      </c>
      <c r="E3217" s="27" t="n"/>
      <c r="F3217" s="32">
        <f>IF(OR(C3217="",E3217=""),"",C3217*E3217)</f>
        <v/>
      </c>
      <c r="G3217" s="26" t="n"/>
      <c r="H3217" s="26" t="n"/>
    </row>
    <row r="3218">
      <c r="A3218" s="31" t="n"/>
      <c r="B3218" s="26" t="n"/>
      <c r="C3218" s="27" t="n"/>
      <c r="D3218" s="28">
        <f>IFERROR(IF(B3218="","",VLOOKUP(B3218,'Setup - Materials'!$A$5:$E$504,2,0)),"")</f>
        <v/>
      </c>
      <c r="E3218" s="27" t="n"/>
      <c r="F3218" s="32">
        <f>IF(OR(C3218="",E3218=""),"",C3218*E3218)</f>
        <v/>
      </c>
      <c r="G3218" s="26" t="n"/>
      <c r="H3218" s="26" t="n"/>
    </row>
    <row r="3219">
      <c r="A3219" s="31" t="n"/>
      <c r="B3219" s="26" t="n"/>
      <c r="C3219" s="27" t="n"/>
      <c r="D3219" s="28">
        <f>IFERROR(IF(B3219="","",VLOOKUP(B3219,'Setup - Materials'!$A$5:$E$504,2,0)),"")</f>
        <v/>
      </c>
      <c r="E3219" s="27" t="n"/>
      <c r="F3219" s="32">
        <f>IF(OR(C3219="",E3219=""),"",C3219*E3219)</f>
        <v/>
      </c>
      <c r="G3219" s="26" t="n"/>
      <c r="H3219" s="26" t="n"/>
    </row>
    <row r="3220">
      <c r="A3220" s="31" t="n"/>
      <c r="B3220" s="26" t="n"/>
      <c r="C3220" s="27" t="n"/>
      <c r="D3220" s="28">
        <f>IFERROR(IF(B3220="","",VLOOKUP(B3220,'Setup - Materials'!$A$5:$E$504,2,0)),"")</f>
        <v/>
      </c>
      <c r="E3220" s="27" t="n"/>
      <c r="F3220" s="32">
        <f>IF(OR(C3220="",E3220=""),"",C3220*E3220)</f>
        <v/>
      </c>
      <c r="G3220" s="26" t="n"/>
      <c r="H3220" s="26" t="n"/>
    </row>
    <row r="3221">
      <c r="A3221" s="31" t="n"/>
      <c r="B3221" s="26" t="n"/>
      <c r="C3221" s="27" t="n"/>
      <c r="D3221" s="28">
        <f>IFERROR(IF(B3221="","",VLOOKUP(B3221,'Setup - Materials'!$A$5:$E$504,2,0)),"")</f>
        <v/>
      </c>
      <c r="E3221" s="27" t="n"/>
      <c r="F3221" s="32">
        <f>IF(OR(C3221="",E3221=""),"",C3221*E3221)</f>
        <v/>
      </c>
      <c r="G3221" s="26" t="n"/>
      <c r="H3221" s="26" t="n"/>
    </row>
    <row r="3222">
      <c r="A3222" s="31" t="n"/>
      <c r="B3222" s="26" t="n"/>
      <c r="C3222" s="27" t="n"/>
      <c r="D3222" s="28">
        <f>IFERROR(IF(B3222="","",VLOOKUP(B3222,'Setup - Materials'!$A$5:$E$504,2,0)),"")</f>
        <v/>
      </c>
      <c r="E3222" s="27" t="n"/>
      <c r="F3222" s="32">
        <f>IF(OR(C3222="",E3222=""),"",C3222*E3222)</f>
        <v/>
      </c>
      <c r="G3222" s="26" t="n"/>
      <c r="H3222" s="26" t="n"/>
    </row>
    <row r="3223">
      <c r="A3223" s="31" t="n"/>
      <c r="B3223" s="26" t="n"/>
      <c r="C3223" s="27" t="n"/>
      <c r="D3223" s="28">
        <f>IFERROR(IF(B3223="","",VLOOKUP(B3223,'Setup - Materials'!$A$5:$E$504,2,0)),"")</f>
        <v/>
      </c>
      <c r="E3223" s="27" t="n"/>
      <c r="F3223" s="32">
        <f>IF(OR(C3223="",E3223=""),"",C3223*E3223)</f>
        <v/>
      </c>
      <c r="G3223" s="26" t="n"/>
      <c r="H3223" s="26" t="n"/>
    </row>
    <row r="3224">
      <c r="A3224" s="31" t="n"/>
      <c r="B3224" s="26" t="n"/>
      <c r="C3224" s="27" t="n"/>
      <c r="D3224" s="28">
        <f>IFERROR(IF(B3224="","",VLOOKUP(B3224,'Setup - Materials'!$A$5:$E$504,2,0)),"")</f>
        <v/>
      </c>
      <c r="E3224" s="27" t="n"/>
      <c r="F3224" s="32">
        <f>IF(OR(C3224="",E3224=""),"",C3224*E3224)</f>
        <v/>
      </c>
      <c r="G3224" s="26" t="n"/>
      <c r="H3224" s="26" t="n"/>
    </row>
    <row r="3225">
      <c r="A3225" s="31" t="n"/>
      <c r="B3225" s="26" t="n"/>
      <c r="C3225" s="27" t="n"/>
      <c r="D3225" s="28">
        <f>IFERROR(IF(B3225="","",VLOOKUP(B3225,'Setup - Materials'!$A$5:$E$504,2,0)),"")</f>
        <v/>
      </c>
      <c r="E3225" s="27" t="n"/>
      <c r="F3225" s="32">
        <f>IF(OR(C3225="",E3225=""),"",C3225*E3225)</f>
        <v/>
      </c>
      <c r="G3225" s="26" t="n"/>
      <c r="H3225" s="26" t="n"/>
    </row>
    <row r="3226">
      <c r="A3226" s="31" t="n"/>
      <c r="B3226" s="26" t="n"/>
      <c r="C3226" s="27" t="n"/>
      <c r="D3226" s="28">
        <f>IFERROR(IF(B3226="","",VLOOKUP(B3226,'Setup - Materials'!$A$5:$E$504,2,0)),"")</f>
        <v/>
      </c>
      <c r="E3226" s="27" t="n"/>
      <c r="F3226" s="32">
        <f>IF(OR(C3226="",E3226=""),"",C3226*E3226)</f>
        <v/>
      </c>
      <c r="G3226" s="26" t="n"/>
      <c r="H3226" s="26" t="n"/>
    </row>
    <row r="3227">
      <c r="A3227" s="31" t="n"/>
      <c r="B3227" s="26" t="n"/>
      <c r="C3227" s="27" t="n"/>
      <c r="D3227" s="28">
        <f>IFERROR(IF(B3227="","",VLOOKUP(B3227,'Setup - Materials'!$A$5:$E$504,2,0)),"")</f>
        <v/>
      </c>
      <c r="E3227" s="27" t="n"/>
      <c r="F3227" s="32">
        <f>IF(OR(C3227="",E3227=""),"",C3227*E3227)</f>
        <v/>
      </c>
      <c r="G3227" s="26" t="n"/>
      <c r="H3227" s="26" t="n"/>
    </row>
    <row r="3228">
      <c r="A3228" s="31" t="n"/>
      <c r="B3228" s="26" t="n"/>
      <c r="C3228" s="27" t="n"/>
      <c r="D3228" s="28">
        <f>IFERROR(IF(B3228="","",VLOOKUP(B3228,'Setup - Materials'!$A$5:$E$504,2,0)),"")</f>
        <v/>
      </c>
      <c r="E3228" s="27" t="n"/>
      <c r="F3228" s="32">
        <f>IF(OR(C3228="",E3228=""),"",C3228*E3228)</f>
        <v/>
      </c>
      <c r="G3228" s="26" t="n"/>
      <c r="H3228" s="26" t="n"/>
    </row>
    <row r="3229">
      <c r="A3229" s="31" t="n"/>
      <c r="B3229" s="26" t="n"/>
      <c r="C3229" s="27" t="n"/>
      <c r="D3229" s="28">
        <f>IFERROR(IF(B3229="","",VLOOKUP(B3229,'Setup - Materials'!$A$5:$E$504,2,0)),"")</f>
        <v/>
      </c>
      <c r="E3229" s="27" t="n"/>
      <c r="F3229" s="32">
        <f>IF(OR(C3229="",E3229=""),"",C3229*E3229)</f>
        <v/>
      </c>
      <c r="G3229" s="26" t="n"/>
      <c r="H3229" s="26" t="n"/>
    </row>
    <row r="3230">
      <c r="A3230" s="31" t="n"/>
      <c r="B3230" s="26" t="n"/>
      <c r="C3230" s="27" t="n"/>
      <c r="D3230" s="28">
        <f>IFERROR(IF(B3230="","",VLOOKUP(B3230,'Setup - Materials'!$A$5:$E$504,2,0)),"")</f>
        <v/>
      </c>
      <c r="E3230" s="27" t="n"/>
      <c r="F3230" s="32">
        <f>IF(OR(C3230="",E3230=""),"",C3230*E3230)</f>
        <v/>
      </c>
      <c r="G3230" s="26" t="n"/>
      <c r="H3230" s="26" t="n"/>
    </row>
    <row r="3231">
      <c r="A3231" s="31" t="n"/>
      <c r="B3231" s="26" t="n"/>
      <c r="C3231" s="27" t="n"/>
      <c r="D3231" s="28">
        <f>IFERROR(IF(B3231="","",VLOOKUP(B3231,'Setup - Materials'!$A$5:$E$504,2,0)),"")</f>
        <v/>
      </c>
      <c r="E3231" s="27" t="n"/>
      <c r="F3231" s="32">
        <f>IF(OR(C3231="",E3231=""),"",C3231*E3231)</f>
        <v/>
      </c>
      <c r="G3231" s="26" t="n"/>
      <c r="H3231" s="26" t="n"/>
    </row>
    <row r="3232">
      <c r="A3232" s="31" t="n"/>
      <c r="B3232" s="26" t="n"/>
      <c r="C3232" s="27" t="n"/>
      <c r="D3232" s="28">
        <f>IFERROR(IF(B3232="","",VLOOKUP(B3232,'Setup - Materials'!$A$5:$E$504,2,0)),"")</f>
        <v/>
      </c>
      <c r="E3232" s="27" t="n"/>
      <c r="F3232" s="32">
        <f>IF(OR(C3232="",E3232=""),"",C3232*E3232)</f>
        <v/>
      </c>
      <c r="G3232" s="26" t="n"/>
      <c r="H3232" s="26" t="n"/>
    </row>
    <row r="3233">
      <c r="A3233" s="31" t="n"/>
      <c r="B3233" s="26" t="n"/>
      <c r="C3233" s="27" t="n"/>
      <c r="D3233" s="28">
        <f>IFERROR(IF(B3233="","",VLOOKUP(B3233,'Setup - Materials'!$A$5:$E$504,2,0)),"")</f>
        <v/>
      </c>
      <c r="E3233" s="27" t="n"/>
      <c r="F3233" s="32">
        <f>IF(OR(C3233="",E3233=""),"",C3233*E3233)</f>
        <v/>
      </c>
      <c r="G3233" s="26" t="n"/>
      <c r="H3233" s="26" t="n"/>
    </row>
    <row r="3234">
      <c r="A3234" s="31" t="n"/>
      <c r="B3234" s="26" t="n"/>
      <c r="C3234" s="27" t="n"/>
      <c r="D3234" s="28">
        <f>IFERROR(IF(B3234="","",VLOOKUP(B3234,'Setup - Materials'!$A$5:$E$504,2,0)),"")</f>
        <v/>
      </c>
      <c r="E3234" s="27" t="n"/>
      <c r="F3234" s="32">
        <f>IF(OR(C3234="",E3234=""),"",C3234*E3234)</f>
        <v/>
      </c>
      <c r="G3234" s="26" t="n"/>
      <c r="H3234" s="26" t="n"/>
    </row>
    <row r="3235">
      <c r="A3235" s="31" t="n"/>
      <c r="B3235" s="26" t="n"/>
      <c r="C3235" s="27" t="n"/>
      <c r="D3235" s="28">
        <f>IFERROR(IF(B3235="","",VLOOKUP(B3235,'Setup - Materials'!$A$5:$E$504,2,0)),"")</f>
        <v/>
      </c>
      <c r="E3235" s="27" t="n"/>
      <c r="F3235" s="32">
        <f>IF(OR(C3235="",E3235=""),"",C3235*E3235)</f>
        <v/>
      </c>
      <c r="G3235" s="26" t="n"/>
      <c r="H3235" s="26" t="n"/>
    </row>
    <row r="3236">
      <c r="A3236" s="31" t="n"/>
      <c r="B3236" s="26" t="n"/>
      <c r="C3236" s="27" t="n"/>
      <c r="D3236" s="28">
        <f>IFERROR(IF(B3236="","",VLOOKUP(B3236,'Setup - Materials'!$A$5:$E$504,2,0)),"")</f>
        <v/>
      </c>
      <c r="E3236" s="27" t="n"/>
      <c r="F3236" s="32">
        <f>IF(OR(C3236="",E3236=""),"",C3236*E3236)</f>
        <v/>
      </c>
      <c r="G3236" s="26" t="n"/>
      <c r="H3236" s="26" t="n"/>
    </row>
    <row r="3237">
      <c r="A3237" s="31" t="n"/>
      <c r="B3237" s="26" t="n"/>
      <c r="C3237" s="27" t="n"/>
      <c r="D3237" s="28">
        <f>IFERROR(IF(B3237="","",VLOOKUP(B3237,'Setup - Materials'!$A$5:$E$504,2,0)),"")</f>
        <v/>
      </c>
      <c r="E3237" s="27" t="n"/>
      <c r="F3237" s="32">
        <f>IF(OR(C3237="",E3237=""),"",C3237*E3237)</f>
        <v/>
      </c>
      <c r="G3237" s="26" t="n"/>
      <c r="H3237" s="26" t="n"/>
    </row>
    <row r="3238">
      <c r="A3238" s="31" t="n"/>
      <c r="B3238" s="26" t="n"/>
      <c r="C3238" s="27" t="n"/>
      <c r="D3238" s="28">
        <f>IFERROR(IF(B3238="","",VLOOKUP(B3238,'Setup - Materials'!$A$5:$E$504,2,0)),"")</f>
        <v/>
      </c>
      <c r="E3238" s="27" t="n"/>
      <c r="F3238" s="32">
        <f>IF(OR(C3238="",E3238=""),"",C3238*E3238)</f>
        <v/>
      </c>
      <c r="G3238" s="26" t="n"/>
      <c r="H3238" s="26" t="n"/>
    </row>
    <row r="3239">
      <c r="A3239" s="31" t="n"/>
      <c r="B3239" s="26" t="n"/>
      <c r="C3239" s="27" t="n"/>
      <c r="D3239" s="28">
        <f>IFERROR(IF(B3239="","",VLOOKUP(B3239,'Setup - Materials'!$A$5:$E$504,2,0)),"")</f>
        <v/>
      </c>
      <c r="E3239" s="27" t="n"/>
      <c r="F3239" s="32">
        <f>IF(OR(C3239="",E3239=""),"",C3239*E3239)</f>
        <v/>
      </c>
      <c r="G3239" s="26" t="n"/>
      <c r="H3239" s="26" t="n"/>
    </row>
    <row r="3240">
      <c r="A3240" s="31" t="n"/>
      <c r="B3240" s="26" t="n"/>
      <c r="C3240" s="27" t="n"/>
      <c r="D3240" s="28">
        <f>IFERROR(IF(B3240="","",VLOOKUP(B3240,'Setup - Materials'!$A$5:$E$504,2,0)),"")</f>
        <v/>
      </c>
      <c r="E3240" s="27" t="n"/>
      <c r="F3240" s="32">
        <f>IF(OR(C3240="",E3240=""),"",C3240*E3240)</f>
        <v/>
      </c>
      <c r="G3240" s="26" t="n"/>
      <c r="H3240" s="26" t="n"/>
    </row>
    <row r="3241">
      <c r="A3241" s="31" t="n"/>
      <c r="B3241" s="26" t="n"/>
      <c r="C3241" s="27" t="n"/>
      <c r="D3241" s="28">
        <f>IFERROR(IF(B3241="","",VLOOKUP(B3241,'Setup - Materials'!$A$5:$E$504,2,0)),"")</f>
        <v/>
      </c>
      <c r="E3241" s="27" t="n"/>
      <c r="F3241" s="32">
        <f>IF(OR(C3241="",E3241=""),"",C3241*E3241)</f>
        <v/>
      </c>
      <c r="G3241" s="26" t="n"/>
      <c r="H3241" s="26" t="n"/>
    </row>
    <row r="3242">
      <c r="A3242" s="31" t="n"/>
      <c r="B3242" s="26" t="n"/>
      <c r="C3242" s="27" t="n"/>
      <c r="D3242" s="28">
        <f>IFERROR(IF(B3242="","",VLOOKUP(B3242,'Setup - Materials'!$A$5:$E$504,2,0)),"")</f>
        <v/>
      </c>
      <c r="E3242" s="27" t="n"/>
      <c r="F3242" s="32">
        <f>IF(OR(C3242="",E3242=""),"",C3242*E3242)</f>
        <v/>
      </c>
      <c r="G3242" s="26" t="n"/>
      <c r="H3242" s="26" t="n"/>
    </row>
    <row r="3243">
      <c r="A3243" s="31" t="n"/>
      <c r="B3243" s="26" t="n"/>
      <c r="C3243" s="27" t="n"/>
      <c r="D3243" s="28">
        <f>IFERROR(IF(B3243="","",VLOOKUP(B3243,'Setup - Materials'!$A$5:$E$504,2,0)),"")</f>
        <v/>
      </c>
      <c r="E3243" s="27" t="n"/>
      <c r="F3243" s="32">
        <f>IF(OR(C3243="",E3243=""),"",C3243*E3243)</f>
        <v/>
      </c>
      <c r="G3243" s="26" t="n"/>
      <c r="H3243" s="26" t="n"/>
    </row>
    <row r="3244">
      <c r="A3244" s="31" t="n"/>
      <c r="B3244" s="26" t="n"/>
      <c r="C3244" s="27" t="n"/>
      <c r="D3244" s="28">
        <f>IFERROR(IF(B3244="","",VLOOKUP(B3244,'Setup - Materials'!$A$5:$E$504,2,0)),"")</f>
        <v/>
      </c>
      <c r="E3244" s="27" t="n"/>
      <c r="F3244" s="32">
        <f>IF(OR(C3244="",E3244=""),"",C3244*E3244)</f>
        <v/>
      </c>
      <c r="G3244" s="26" t="n"/>
      <c r="H3244" s="26" t="n"/>
    </row>
    <row r="3245">
      <c r="A3245" s="31" t="n"/>
      <c r="B3245" s="26" t="n"/>
      <c r="C3245" s="27" t="n"/>
      <c r="D3245" s="28">
        <f>IFERROR(IF(B3245="","",VLOOKUP(B3245,'Setup - Materials'!$A$5:$E$504,2,0)),"")</f>
        <v/>
      </c>
      <c r="E3245" s="27" t="n"/>
      <c r="F3245" s="32">
        <f>IF(OR(C3245="",E3245=""),"",C3245*E3245)</f>
        <v/>
      </c>
      <c r="G3245" s="26" t="n"/>
      <c r="H3245" s="26" t="n"/>
    </row>
    <row r="3246">
      <c r="A3246" s="31" t="n"/>
      <c r="B3246" s="26" t="n"/>
      <c r="C3246" s="27" t="n"/>
      <c r="D3246" s="28">
        <f>IFERROR(IF(B3246="","",VLOOKUP(B3246,'Setup - Materials'!$A$5:$E$504,2,0)),"")</f>
        <v/>
      </c>
      <c r="E3246" s="27" t="n"/>
      <c r="F3246" s="32">
        <f>IF(OR(C3246="",E3246=""),"",C3246*E3246)</f>
        <v/>
      </c>
      <c r="G3246" s="26" t="n"/>
      <c r="H3246" s="26" t="n"/>
    </row>
    <row r="3247">
      <c r="A3247" s="31" t="n"/>
      <c r="B3247" s="26" t="n"/>
      <c r="C3247" s="27" t="n"/>
      <c r="D3247" s="28">
        <f>IFERROR(IF(B3247="","",VLOOKUP(B3247,'Setup - Materials'!$A$5:$E$504,2,0)),"")</f>
        <v/>
      </c>
      <c r="E3247" s="27" t="n"/>
      <c r="F3247" s="32">
        <f>IF(OR(C3247="",E3247=""),"",C3247*E3247)</f>
        <v/>
      </c>
      <c r="G3247" s="26" t="n"/>
      <c r="H3247" s="26" t="n"/>
    </row>
    <row r="3248">
      <c r="A3248" s="31" t="n"/>
      <c r="B3248" s="26" t="n"/>
      <c r="C3248" s="27" t="n"/>
      <c r="D3248" s="28">
        <f>IFERROR(IF(B3248="","",VLOOKUP(B3248,'Setup - Materials'!$A$5:$E$504,2,0)),"")</f>
        <v/>
      </c>
      <c r="E3248" s="27" t="n"/>
      <c r="F3248" s="32">
        <f>IF(OR(C3248="",E3248=""),"",C3248*E3248)</f>
        <v/>
      </c>
      <c r="G3248" s="26" t="n"/>
      <c r="H3248" s="26" t="n"/>
    </row>
    <row r="3249">
      <c r="A3249" s="31" t="n"/>
      <c r="B3249" s="26" t="n"/>
      <c r="C3249" s="27" t="n"/>
      <c r="D3249" s="28">
        <f>IFERROR(IF(B3249="","",VLOOKUP(B3249,'Setup - Materials'!$A$5:$E$504,2,0)),"")</f>
        <v/>
      </c>
      <c r="E3249" s="27" t="n"/>
      <c r="F3249" s="32">
        <f>IF(OR(C3249="",E3249=""),"",C3249*E3249)</f>
        <v/>
      </c>
      <c r="G3249" s="26" t="n"/>
      <c r="H3249" s="26" t="n"/>
    </row>
    <row r="3250">
      <c r="A3250" s="31" t="n"/>
      <c r="B3250" s="26" t="n"/>
      <c r="C3250" s="27" t="n"/>
      <c r="D3250" s="28">
        <f>IFERROR(IF(B3250="","",VLOOKUP(B3250,'Setup - Materials'!$A$5:$E$504,2,0)),"")</f>
        <v/>
      </c>
      <c r="E3250" s="27" t="n"/>
      <c r="F3250" s="32">
        <f>IF(OR(C3250="",E3250=""),"",C3250*E3250)</f>
        <v/>
      </c>
      <c r="G3250" s="26" t="n"/>
      <c r="H3250" s="26" t="n"/>
    </row>
    <row r="3251">
      <c r="A3251" s="31" t="n"/>
      <c r="B3251" s="26" t="n"/>
      <c r="C3251" s="27" t="n"/>
      <c r="D3251" s="28">
        <f>IFERROR(IF(B3251="","",VLOOKUP(B3251,'Setup - Materials'!$A$5:$E$504,2,0)),"")</f>
        <v/>
      </c>
      <c r="E3251" s="27" t="n"/>
      <c r="F3251" s="32">
        <f>IF(OR(C3251="",E3251=""),"",C3251*E3251)</f>
        <v/>
      </c>
      <c r="G3251" s="26" t="n"/>
      <c r="H3251" s="26" t="n"/>
    </row>
    <row r="3252">
      <c r="A3252" s="31" t="n"/>
      <c r="B3252" s="26" t="n"/>
      <c r="C3252" s="27" t="n"/>
      <c r="D3252" s="28">
        <f>IFERROR(IF(B3252="","",VLOOKUP(B3252,'Setup - Materials'!$A$5:$E$504,2,0)),"")</f>
        <v/>
      </c>
      <c r="E3252" s="27" t="n"/>
      <c r="F3252" s="32">
        <f>IF(OR(C3252="",E3252=""),"",C3252*E3252)</f>
        <v/>
      </c>
      <c r="G3252" s="26" t="n"/>
      <c r="H3252" s="26" t="n"/>
    </row>
    <row r="3253">
      <c r="A3253" s="31" t="n"/>
      <c r="B3253" s="26" t="n"/>
      <c r="C3253" s="27" t="n"/>
      <c r="D3253" s="28">
        <f>IFERROR(IF(B3253="","",VLOOKUP(B3253,'Setup - Materials'!$A$5:$E$504,2,0)),"")</f>
        <v/>
      </c>
      <c r="E3253" s="27" t="n"/>
      <c r="F3253" s="32">
        <f>IF(OR(C3253="",E3253=""),"",C3253*E3253)</f>
        <v/>
      </c>
      <c r="G3253" s="26" t="n"/>
      <c r="H3253" s="26" t="n"/>
    </row>
    <row r="3254">
      <c r="A3254" s="31" t="n"/>
      <c r="B3254" s="26" t="n"/>
      <c r="C3254" s="27" t="n"/>
      <c r="D3254" s="28">
        <f>IFERROR(IF(B3254="","",VLOOKUP(B3254,'Setup - Materials'!$A$5:$E$504,2,0)),"")</f>
        <v/>
      </c>
      <c r="E3254" s="27" t="n"/>
      <c r="F3254" s="32">
        <f>IF(OR(C3254="",E3254=""),"",C3254*E3254)</f>
        <v/>
      </c>
      <c r="G3254" s="26" t="n"/>
      <c r="H3254" s="26" t="n"/>
    </row>
    <row r="3255">
      <c r="A3255" s="31" t="n"/>
      <c r="B3255" s="26" t="n"/>
      <c r="C3255" s="27" t="n"/>
      <c r="D3255" s="28">
        <f>IFERROR(IF(B3255="","",VLOOKUP(B3255,'Setup - Materials'!$A$5:$E$504,2,0)),"")</f>
        <v/>
      </c>
      <c r="E3255" s="27" t="n"/>
      <c r="F3255" s="32">
        <f>IF(OR(C3255="",E3255=""),"",C3255*E3255)</f>
        <v/>
      </c>
      <c r="G3255" s="26" t="n"/>
      <c r="H3255" s="26" t="n"/>
    </row>
    <row r="3256">
      <c r="A3256" s="31" t="n"/>
      <c r="B3256" s="26" t="n"/>
      <c r="C3256" s="27" t="n"/>
      <c r="D3256" s="28">
        <f>IFERROR(IF(B3256="","",VLOOKUP(B3256,'Setup - Materials'!$A$5:$E$504,2,0)),"")</f>
        <v/>
      </c>
      <c r="E3256" s="27" t="n"/>
      <c r="F3256" s="32">
        <f>IF(OR(C3256="",E3256=""),"",C3256*E3256)</f>
        <v/>
      </c>
      <c r="G3256" s="26" t="n"/>
      <c r="H3256" s="26" t="n"/>
    </row>
    <row r="3257">
      <c r="A3257" s="31" t="n"/>
      <c r="B3257" s="26" t="n"/>
      <c r="C3257" s="27" t="n"/>
      <c r="D3257" s="28">
        <f>IFERROR(IF(B3257="","",VLOOKUP(B3257,'Setup - Materials'!$A$5:$E$504,2,0)),"")</f>
        <v/>
      </c>
      <c r="E3257" s="27" t="n"/>
      <c r="F3257" s="32">
        <f>IF(OR(C3257="",E3257=""),"",C3257*E3257)</f>
        <v/>
      </c>
      <c r="G3257" s="26" t="n"/>
      <c r="H3257" s="26" t="n"/>
    </row>
    <row r="3258">
      <c r="A3258" s="31" t="n"/>
      <c r="B3258" s="26" t="n"/>
      <c r="C3258" s="27" t="n"/>
      <c r="D3258" s="28">
        <f>IFERROR(IF(B3258="","",VLOOKUP(B3258,'Setup - Materials'!$A$5:$E$504,2,0)),"")</f>
        <v/>
      </c>
      <c r="E3258" s="27" t="n"/>
      <c r="F3258" s="32">
        <f>IF(OR(C3258="",E3258=""),"",C3258*E3258)</f>
        <v/>
      </c>
      <c r="G3258" s="26" t="n"/>
      <c r="H3258" s="26" t="n"/>
    </row>
    <row r="3259">
      <c r="A3259" s="31" t="n"/>
      <c r="B3259" s="26" t="n"/>
      <c r="C3259" s="27" t="n"/>
      <c r="D3259" s="28">
        <f>IFERROR(IF(B3259="","",VLOOKUP(B3259,'Setup - Materials'!$A$5:$E$504,2,0)),"")</f>
        <v/>
      </c>
      <c r="E3259" s="27" t="n"/>
      <c r="F3259" s="32">
        <f>IF(OR(C3259="",E3259=""),"",C3259*E3259)</f>
        <v/>
      </c>
      <c r="G3259" s="26" t="n"/>
      <c r="H3259" s="26" t="n"/>
    </row>
    <row r="3260">
      <c r="A3260" s="31" t="n"/>
      <c r="B3260" s="26" t="n"/>
      <c r="C3260" s="27" t="n"/>
      <c r="D3260" s="28">
        <f>IFERROR(IF(B3260="","",VLOOKUP(B3260,'Setup - Materials'!$A$5:$E$504,2,0)),"")</f>
        <v/>
      </c>
      <c r="E3260" s="27" t="n"/>
      <c r="F3260" s="32">
        <f>IF(OR(C3260="",E3260=""),"",C3260*E3260)</f>
        <v/>
      </c>
      <c r="G3260" s="26" t="n"/>
      <c r="H3260" s="26" t="n"/>
    </row>
    <row r="3261">
      <c r="A3261" s="31" t="n"/>
      <c r="B3261" s="26" t="n"/>
      <c r="C3261" s="27" t="n"/>
      <c r="D3261" s="28">
        <f>IFERROR(IF(B3261="","",VLOOKUP(B3261,'Setup - Materials'!$A$5:$E$504,2,0)),"")</f>
        <v/>
      </c>
      <c r="E3261" s="27" t="n"/>
      <c r="F3261" s="32">
        <f>IF(OR(C3261="",E3261=""),"",C3261*E3261)</f>
        <v/>
      </c>
      <c r="G3261" s="26" t="n"/>
      <c r="H3261" s="26" t="n"/>
    </row>
    <row r="3262">
      <c r="A3262" s="31" t="n"/>
      <c r="B3262" s="26" t="n"/>
      <c r="C3262" s="27" t="n"/>
      <c r="D3262" s="28">
        <f>IFERROR(IF(B3262="","",VLOOKUP(B3262,'Setup - Materials'!$A$5:$E$504,2,0)),"")</f>
        <v/>
      </c>
      <c r="E3262" s="27" t="n"/>
      <c r="F3262" s="32">
        <f>IF(OR(C3262="",E3262=""),"",C3262*E3262)</f>
        <v/>
      </c>
      <c r="G3262" s="26" t="n"/>
      <c r="H3262" s="26" t="n"/>
    </row>
    <row r="3263">
      <c r="A3263" s="31" t="n"/>
      <c r="B3263" s="26" t="n"/>
      <c r="C3263" s="27" t="n"/>
      <c r="D3263" s="28">
        <f>IFERROR(IF(B3263="","",VLOOKUP(B3263,'Setup - Materials'!$A$5:$E$504,2,0)),"")</f>
        <v/>
      </c>
      <c r="E3263" s="27" t="n"/>
      <c r="F3263" s="32">
        <f>IF(OR(C3263="",E3263=""),"",C3263*E3263)</f>
        <v/>
      </c>
      <c r="G3263" s="26" t="n"/>
      <c r="H3263" s="26" t="n"/>
    </row>
    <row r="3264">
      <c r="A3264" s="31" t="n"/>
      <c r="B3264" s="26" t="n"/>
      <c r="C3264" s="27" t="n"/>
      <c r="D3264" s="28">
        <f>IFERROR(IF(B3264="","",VLOOKUP(B3264,'Setup - Materials'!$A$5:$E$504,2,0)),"")</f>
        <v/>
      </c>
      <c r="E3264" s="27" t="n"/>
      <c r="F3264" s="32">
        <f>IF(OR(C3264="",E3264=""),"",C3264*E3264)</f>
        <v/>
      </c>
      <c r="G3264" s="26" t="n"/>
      <c r="H3264" s="26" t="n"/>
    </row>
    <row r="3265">
      <c r="A3265" s="31" t="n"/>
      <c r="B3265" s="26" t="n"/>
      <c r="C3265" s="27" t="n"/>
      <c r="D3265" s="28">
        <f>IFERROR(IF(B3265="","",VLOOKUP(B3265,'Setup - Materials'!$A$5:$E$504,2,0)),"")</f>
        <v/>
      </c>
      <c r="E3265" s="27" t="n"/>
      <c r="F3265" s="32">
        <f>IF(OR(C3265="",E3265=""),"",C3265*E3265)</f>
        <v/>
      </c>
      <c r="G3265" s="26" t="n"/>
      <c r="H3265" s="26" t="n"/>
    </row>
    <row r="3266">
      <c r="A3266" s="31" t="n"/>
      <c r="B3266" s="26" t="n"/>
      <c r="C3266" s="27" t="n"/>
      <c r="D3266" s="28">
        <f>IFERROR(IF(B3266="","",VLOOKUP(B3266,'Setup - Materials'!$A$5:$E$504,2,0)),"")</f>
        <v/>
      </c>
      <c r="E3266" s="27" t="n"/>
      <c r="F3266" s="32">
        <f>IF(OR(C3266="",E3266=""),"",C3266*E3266)</f>
        <v/>
      </c>
      <c r="G3266" s="26" t="n"/>
      <c r="H3266" s="26" t="n"/>
    </row>
    <row r="3267">
      <c r="A3267" s="31" t="n"/>
      <c r="B3267" s="26" t="n"/>
      <c r="C3267" s="27" t="n"/>
      <c r="D3267" s="28">
        <f>IFERROR(IF(B3267="","",VLOOKUP(B3267,'Setup - Materials'!$A$5:$E$504,2,0)),"")</f>
        <v/>
      </c>
      <c r="E3267" s="27" t="n"/>
      <c r="F3267" s="32">
        <f>IF(OR(C3267="",E3267=""),"",C3267*E3267)</f>
        <v/>
      </c>
      <c r="G3267" s="26" t="n"/>
      <c r="H3267" s="26" t="n"/>
    </row>
    <row r="3268">
      <c r="A3268" s="31" t="n"/>
      <c r="B3268" s="26" t="n"/>
      <c r="C3268" s="27" t="n"/>
      <c r="D3268" s="28">
        <f>IFERROR(IF(B3268="","",VLOOKUP(B3268,'Setup - Materials'!$A$5:$E$504,2,0)),"")</f>
        <v/>
      </c>
      <c r="E3268" s="27" t="n"/>
      <c r="F3268" s="32">
        <f>IF(OR(C3268="",E3268=""),"",C3268*E3268)</f>
        <v/>
      </c>
      <c r="G3268" s="26" t="n"/>
      <c r="H3268" s="26" t="n"/>
    </row>
    <row r="3269">
      <c r="A3269" s="31" t="n"/>
      <c r="B3269" s="26" t="n"/>
      <c r="C3269" s="27" t="n"/>
      <c r="D3269" s="28">
        <f>IFERROR(IF(B3269="","",VLOOKUP(B3269,'Setup - Materials'!$A$5:$E$504,2,0)),"")</f>
        <v/>
      </c>
      <c r="E3269" s="27" t="n"/>
      <c r="F3269" s="32">
        <f>IF(OR(C3269="",E3269=""),"",C3269*E3269)</f>
        <v/>
      </c>
      <c r="G3269" s="26" t="n"/>
      <c r="H3269" s="26" t="n"/>
    </row>
    <row r="3270">
      <c r="A3270" s="31" t="n"/>
      <c r="B3270" s="26" t="n"/>
      <c r="C3270" s="27" t="n"/>
      <c r="D3270" s="28">
        <f>IFERROR(IF(B3270="","",VLOOKUP(B3270,'Setup - Materials'!$A$5:$E$504,2,0)),"")</f>
        <v/>
      </c>
      <c r="E3270" s="27" t="n"/>
      <c r="F3270" s="32">
        <f>IF(OR(C3270="",E3270=""),"",C3270*E3270)</f>
        <v/>
      </c>
      <c r="G3270" s="26" t="n"/>
      <c r="H3270" s="26" t="n"/>
    </row>
    <row r="3271">
      <c r="A3271" s="31" t="n"/>
      <c r="B3271" s="26" t="n"/>
      <c r="C3271" s="27" t="n"/>
      <c r="D3271" s="28">
        <f>IFERROR(IF(B3271="","",VLOOKUP(B3271,'Setup - Materials'!$A$5:$E$504,2,0)),"")</f>
        <v/>
      </c>
      <c r="E3271" s="27" t="n"/>
      <c r="F3271" s="32">
        <f>IF(OR(C3271="",E3271=""),"",C3271*E3271)</f>
        <v/>
      </c>
      <c r="G3271" s="26" t="n"/>
      <c r="H3271" s="26" t="n"/>
    </row>
    <row r="3272">
      <c r="A3272" s="31" t="n"/>
      <c r="B3272" s="26" t="n"/>
      <c r="C3272" s="27" t="n"/>
      <c r="D3272" s="28">
        <f>IFERROR(IF(B3272="","",VLOOKUP(B3272,'Setup - Materials'!$A$5:$E$504,2,0)),"")</f>
        <v/>
      </c>
      <c r="E3272" s="27" t="n"/>
      <c r="F3272" s="32">
        <f>IF(OR(C3272="",E3272=""),"",C3272*E3272)</f>
        <v/>
      </c>
      <c r="G3272" s="26" t="n"/>
      <c r="H3272" s="26" t="n"/>
    </row>
    <row r="3273">
      <c r="A3273" s="31" t="n"/>
      <c r="B3273" s="26" t="n"/>
      <c r="C3273" s="27" t="n"/>
      <c r="D3273" s="28">
        <f>IFERROR(IF(B3273="","",VLOOKUP(B3273,'Setup - Materials'!$A$5:$E$504,2,0)),"")</f>
        <v/>
      </c>
      <c r="E3273" s="27" t="n"/>
      <c r="F3273" s="32">
        <f>IF(OR(C3273="",E3273=""),"",C3273*E3273)</f>
        <v/>
      </c>
      <c r="G3273" s="26" t="n"/>
      <c r="H3273" s="26" t="n"/>
    </row>
    <row r="3274">
      <c r="A3274" s="31" t="n"/>
      <c r="B3274" s="26" t="n"/>
      <c r="C3274" s="27" t="n"/>
      <c r="D3274" s="28">
        <f>IFERROR(IF(B3274="","",VLOOKUP(B3274,'Setup - Materials'!$A$5:$E$504,2,0)),"")</f>
        <v/>
      </c>
      <c r="E3274" s="27" t="n"/>
      <c r="F3274" s="32">
        <f>IF(OR(C3274="",E3274=""),"",C3274*E3274)</f>
        <v/>
      </c>
      <c r="G3274" s="26" t="n"/>
      <c r="H3274" s="26" t="n"/>
    </row>
    <row r="3275">
      <c r="A3275" s="31" t="n"/>
      <c r="B3275" s="26" t="n"/>
      <c r="C3275" s="27" t="n"/>
      <c r="D3275" s="28">
        <f>IFERROR(IF(B3275="","",VLOOKUP(B3275,'Setup - Materials'!$A$5:$E$504,2,0)),"")</f>
        <v/>
      </c>
      <c r="E3275" s="27" t="n"/>
      <c r="F3275" s="32">
        <f>IF(OR(C3275="",E3275=""),"",C3275*E3275)</f>
        <v/>
      </c>
      <c r="G3275" s="26" t="n"/>
      <c r="H3275" s="26" t="n"/>
    </row>
    <row r="3276">
      <c r="A3276" s="31" t="n"/>
      <c r="B3276" s="26" t="n"/>
      <c r="C3276" s="27" t="n"/>
      <c r="D3276" s="28">
        <f>IFERROR(IF(B3276="","",VLOOKUP(B3276,'Setup - Materials'!$A$5:$E$504,2,0)),"")</f>
        <v/>
      </c>
      <c r="E3276" s="27" t="n"/>
      <c r="F3276" s="32">
        <f>IF(OR(C3276="",E3276=""),"",C3276*E3276)</f>
        <v/>
      </c>
      <c r="G3276" s="26" t="n"/>
      <c r="H3276" s="26" t="n"/>
    </row>
    <row r="3277">
      <c r="A3277" s="31" t="n"/>
      <c r="B3277" s="26" t="n"/>
      <c r="C3277" s="27" t="n"/>
      <c r="D3277" s="28">
        <f>IFERROR(IF(B3277="","",VLOOKUP(B3277,'Setup - Materials'!$A$5:$E$504,2,0)),"")</f>
        <v/>
      </c>
      <c r="E3277" s="27" t="n"/>
      <c r="F3277" s="32">
        <f>IF(OR(C3277="",E3277=""),"",C3277*E3277)</f>
        <v/>
      </c>
      <c r="G3277" s="26" t="n"/>
      <c r="H3277" s="26" t="n"/>
    </row>
    <row r="3278">
      <c r="A3278" s="31" t="n"/>
      <c r="B3278" s="26" t="n"/>
      <c r="C3278" s="27" t="n"/>
      <c r="D3278" s="28">
        <f>IFERROR(IF(B3278="","",VLOOKUP(B3278,'Setup - Materials'!$A$5:$E$504,2,0)),"")</f>
        <v/>
      </c>
      <c r="E3278" s="27" t="n"/>
      <c r="F3278" s="32">
        <f>IF(OR(C3278="",E3278=""),"",C3278*E3278)</f>
        <v/>
      </c>
      <c r="G3278" s="26" t="n"/>
      <c r="H3278" s="26" t="n"/>
    </row>
    <row r="3279">
      <c r="A3279" s="31" t="n"/>
      <c r="B3279" s="26" t="n"/>
      <c r="C3279" s="27" t="n"/>
      <c r="D3279" s="28">
        <f>IFERROR(IF(B3279="","",VLOOKUP(B3279,'Setup - Materials'!$A$5:$E$504,2,0)),"")</f>
        <v/>
      </c>
      <c r="E3279" s="27" t="n"/>
      <c r="F3279" s="32">
        <f>IF(OR(C3279="",E3279=""),"",C3279*E3279)</f>
        <v/>
      </c>
      <c r="G3279" s="26" t="n"/>
      <c r="H3279" s="26" t="n"/>
    </row>
    <row r="3280">
      <c r="A3280" s="31" t="n"/>
      <c r="B3280" s="26" t="n"/>
      <c r="C3280" s="27" t="n"/>
      <c r="D3280" s="28">
        <f>IFERROR(IF(B3280="","",VLOOKUP(B3280,'Setup - Materials'!$A$5:$E$504,2,0)),"")</f>
        <v/>
      </c>
      <c r="E3280" s="27" t="n"/>
      <c r="F3280" s="32">
        <f>IF(OR(C3280="",E3280=""),"",C3280*E3280)</f>
        <v/>
      </c>
      <c r="G3280" s="26" t="n"/>
      <c r="H3280" s="26" t="n"/>
    </row>
    <row r="3281">
      <c r="A3281" s="31" t="n"/>
      <c r="B3281" s="26" t="n"/>
      <c r="C3281" s="27" t="n"/>
      <c r="D3281" s="28">
        <f>IFERROR(IF(B3281="","",VLOOKUP(B3281,'Setup - Materials'!$A$5:$E$504,2,0)),"")</f>
        <v/>
      </c>
      <c r="E3281" s="27" t="n"/>
      <c r="F3281" s="32">
        <f>IF(OR(C3281="",E3281=""),"",C3281*E3281)</f>
        <v/>
      </c>
      <c r="G3281" s="26" t="n"/>
      <c r="H3281" s="26" t="n"/>
    </row>
    <row r="3282">
      <c r="A3282" s="31" t="n"/>
      <c r="B3282" s="26" t="n"/>
      <c r="C3282" s="27" t="n"/>
      <c r="D3282" s="28">
        <f>IFERROR(IF(B3282="","",VLOOKUP(B3282,'Setup - Materials'!$A$5:$E$504,2,0)),"")</f>
        <v/>
      </c>
      <c r="E3282" s="27" t="n"/>
      <c r="F3282" s="32">
        <f>IF(OR(C3282="",E3282=""),"",C3282*E3282)</f>
        <v/>
      </c>
      <c r="G3282" s="26" t="n"/>
      <c r="H3282" s="26" t="n"/>
    </row>
    <row r="3283">
      <c r="A3283" s="31" t="n"/>
      <c r="B3283" s="26" t="n"/>
      <c r="C3283" s="27" t="n"/>
      <c r="D3283" s="28">
        <f>IFERROR(IF(B3283="","",VLOOKUP(B3283,'Setup - Materials'!$A$5:$E$504,2,0)),"")</f>
        <v/>
      </c>
      <c r="E3283" s="27" t="n"/>
      <c r="F3283" s="32">
        <f>IF(OR(C3283="",E3283=""),"",C3283*E3283)</f>
        <v/>
      </c>
      <c r="G3283" s="26" t="n"/>
      <c r="H3283" s="26" t="n"/>
    </row>
    <row r="3284">
      <c r="A3284" s="31" t="n"/>
      <c r="B3284" s="26" t="n"/>
      <c r="C3284" s="27" t="n"/>
      <c r="D3284" s="28">
        <f>IFERROR(IF(B3284="","",VLOOKUP(B3284,'Setup - Materials'!$A$5:$E$504,2,0)),"")</f>
        <v/>
      </c>
      <c r="E3284" s="27" t="n"/>
      <c r="F3284" s="32">
        <f>IF(OR(C3284="",E3284=""),"",C3284*E3284)</f>
        <v/>
      </c>
      <c r="G3284" s="26" t="n"/>
      <c r="H3284" s="26" t="n"/>
    </row>
    <row r="3285">
      <c r="A3285" s="31" t="n"/>
      <c r="B3285" s="26" t="n"/>
      <c r="C3285" s="27" t="n"/>
      <c r="D3285" s="28">
        <f>IFERROR(IF(B3285="","",VLOOKUP(B3285,'Setup - Materials'!$A$5:$E$504,2,0)),"")</f>
        <v/>
      </c>
      <c r="E3285" s="27" t="n"/>
      <c r="F3285" s="32">
        <f>IF(OR(C3285="",E3285=""),"",C3285*E3285)</f>
        <v/>
      </c>
      <c r="G3285" s="26" t="n"/>
      <c r="H3285" s="26" t="n"/>
    </row>
    <row r="3286">
      <c r="A3286" s="31" t="n"/>
      <c r="B3286" s="26" t="n"/>
      <c r="C3286" s="27" t="n"/>
      <c r="D3286" s="28">
        <f>IFERROR(IF(B3286="","",VLOOKUP(B3286,'Setup - Materials'!$A$5:$E$504,2,0)),"")</f>
        <v/>
      </c>
      <c r="E3286" s="27" t="n"/>
      <c r="F3286" s="32">
        <f>IF(OR(C3286="",E3286=""),"",C3286*E3286)</f>
        <v/>
      </c>
      <c r="G3286" s="26" t="n"/>
      <c r="H3286" s="26" t="n"/>
    </row>
    <row r="3287">
      <c r="A3287" s="31" t="n"/>
      <c r="B3287" s="26" t="n"/>
      <c r="C3287" s="27" t="n"/>
      <c r="D3287" s="28">
        <f>IFERROR(IF(B3287="","",VLOOKUP(B3287,'Setup - Materials'!$A$5:$E$504,2,0)),"")</f>
        <v/>
      </c>
      <c r="E3287" s="27" t="n"/>
      <c r="F3287" s="32">
        <f>IF(OR(C3287="",E3287=""),"",C3287*E3287)</f>
        <v/>
      </c>
      <c r="G3287" s="26" t="n"/>
      <c r="H3287" s="26" t="n"/>
    </row>
    <row r="3288">
      <c r="A3288" s="31" t="n"/>
      <c r="B3288" s="26" t="n"/>
      <c r="C3288" s="27" t="n"/>
      <c r="D3288" s="28">
        <f>IFERROR(IF(B3288="","",VLOOKUP(B3288,'Setup - Materials'!$A$5:$E$504,2,0)),"")</f>
        <v/>
      </c>
      <c r="E3288" s="27" t="n"/>
      <c r="F3288" s="32">
        <f>IF(OR(C3288="",E3288=""),"",C3288*E3288)</f>
        <v/>
      </c>
      <c r="G3288" s="26" t="n"/>
      <c r="H3288" s="26" t="n"/>
    </row>
    <row r="3289">
      <c r="A3289" s="31" t="n"/>
      <c r="B3289" s="26" t="n"/>
      <c r="C3289" s="27" t="n"/>
      <c r="D3289" s="28">
        <f>IFERROR(IF(B3289="","",VLOOKUP(B3289,'Setup - Materials'!$A$5:$E$504,2,0)),"")</f>
        <v/>
      </c>
      <c r="E3289" s="27" t="n"/>
      <c r="F3289" s="32">
        <f>IF(OR(C3289="",E3289=""),"",C3289*E3289)</f>
        <v/>
      </c>
      <c r="G3289" s="26" t="n"/>
      <c r="H3289" s="26" t="n"/>
    </row>
    <row r="3290">
      <c r="A3290" s="31" t="n"/>
      <c r="B3290" s="26" t="n"/>
      <c r="C3290" s="27" t="n"/>
      <c r="D3290" s="28">
        <f>IFERROR(IF(B3290="","",VLOOKUP(B3290,'Setup - Materials'!$A$5:$E$504,2,0)),"")</f>
        <v/>
      </c>
      <c r="E3290" s="27" t="n"/>
      <c r="F3290" s="32">
        <f>IF(OR(C3290="",E3290=""),"",C3290*E3290)</f>
        <v/>
      </c>
      <c r="G3290" s="26" t="n"/>
      <c r="H3290" s="26" t="n"/>
    </row>
    <row r="3291">
      <c r="A3291" s="31" t="n"/>
      <c r="B3291" s="26" t="n"/>
      <c r="C3291" s="27" t="n"/>
      <c r="D3291" s="28">
        <f>IFERROR(IF(B3291="","",VLOOKUP(B3291,'Setup - Materials'!$A$5:$E$504,2,0)),"")</f>
        <v/>
      </c>
      <c r="E3291" s="27" t="n"/>
      <c r="F3291" s="32">
        <f>IF(OR(C3291="",E3291=""),"",C3291*E3291)</f>
        <v/>
      </c>
      <c r="G3291" s="26" t="n"/>
      <c r="H3291" s="26" t="n"/>
    </row>
    <row r="3292">
      <c r="A3292" s="31" t="n"/>
      <c r="B3292" s="26" t="n"/>
      <c r="C3292" s="27" t="n"/>
      <c r="D3292" s="28">
        <f>IFERROR(IF(B3292="","",VLOOKUP(B3292,'Setup - Materials'!$A$5:$E$504,2,0)),"")</f>
        <v/>
      </c>
      <c r="E3292" s="27" t="n"/>
      <c r="F3292" s="32">
        <f>IF(OR(C3292="",E3292=""),"",C3292*E3292)</f>
        <v/>
      </c>
      <c r="G3292" s="26" t="n"/>
      <c r="H3292" s="26" t="n"/>
    </row>
    <row r="3293">
      <c r="A3293" s="31" t="n"/>
      <c r="B3293" s="26" t="n"/>
      <c r="C3293" s="27" t="n"/>
      <c r="D3293" s="28">
        <f>IFERROR(IF(B3293="","",VLOOKUP(B3293,'Setup - Materials'!$A$5:$E$504,2,0)),"")</f>
        <v/>
      </c>
      <c r="E3293" s="27" t="n"/>
      <c r="F3293" s="32">
        <f>IF(OR(C3293="",E3293=""),"",C3293*E3293)</f>
        <v/>
      </c>
      <c r="G3293" s="26" t="n"/>
      <c r="H3293" s="26" t="n"/>
    </row>
    <row r="3294">
      <c r="A3294" s="31" t="n"/>
      <c r="B3294" s="26" t="n"/>
      <c r="C3294" s="27" t="n"/>
      <c r="D3294" s="28">
        <f>IFERROR(IF(B3294="","",VLOOKUP(B3294,'Setup - Materials'!$A$5:$E$504,2,0)),"")</f>
        <v/>
      </c>
      <c r="E3294" s="27" t="n"/>
      <c r="F3294" s="32">
        <f>IF(OR(C3294="",E3294=""),"",C3294*E3294)</f>
        <v/>
      </c>
      <c r="G3294" s="26" t="n"/>
      <c r="H3294" s="26" t="n"/>
    </row>
    <row r="3295">
      <c r="A3295" s="31" t="n"/>
      <c r="B3295" s="26" t="n"/>
      <c r="C3295" s="27" t="n"/>
      <c r="D3295" s="28">
        <f>IFERROR(IF(B3295="","",VLOOKUP(B3295,'Setup - Materials'!$A$5:$E$504,2,0)),"")</f>
        <v/>
      </c>
      <c r="E3295" s="27" t="n"/>
      <c r="F3295" s="32">
        <f>IF(OR(C3295="",E3295=""),"",C3295*E3295)</f>
        <v/>
      </c>
      <c r="G3295" s="26" t="n"/>
      <c r="H3295" s="26" t="n"/>
    </row>
    <row r="3296">
      <c r="A3296" s="31" t="n"/>
      <c r="B3296" s="26" t="n"/>
      <c r="C3296" s="27" t="n"/>
      <c r="D3296" s="28">
        <f>IFERROR(IF(B3296="","",VLOOKUP(B3296,'Setup - Materials'!$A$5:$E$504,2,0)),"")</f>
        <v/>
      </c>
      <c r="E3296" s="27" t="n"/>
      <c r="F3296" s="32">
        <f>IF(OR(C3296="",E3296=""),"",C3296*E3296)</f>
        <v/>
      </c>
      <c r="G3296" s="26" t="n"/>
      <c r="H3296" s="26" t="n"/>
    </row>
    <row r="3297">
      <c r="A3297" s="31" t="n"/>
      <c r="B3297" s="26" t="n"/>
      <c r="C3297" s="27" t="n"/>
      <c r="D3297" s="28">
        <f>IFERROR(IF(B3297="","",VLOOKUP(B3297,'Setup - Materials'!$A$5:$E$504,2,0)),"")</f>
        <v/>
      </c>
      <c r="E3297" s="27" t="n"/>
      <c r="F3297" s="32">
        <f>IF(OR(C3297="",E3297=""),"",C3297*E3297)</f>
        <v/>
      </c>
      <c r="G3297" s="26" t="n"/>
      <c r="H3297" s="26" t="n"/>
    </row>
    <row r="3298">
      <c r="A3298" s="31" t="n"/>
      <c r="B3298" s="26" t="n"/>
      <c r="C3298" s="27" t="n"/>
      <c r="D3298" s="28">
        <f>IFERROR(IF(B3298="","",VLOOKUP(B3298,'Setup - Materials'!$A$5:$E$504,2,0)),"")</f>
        <v/>
      </c>
      <c r="E3298" s="27" t="n"/>
      <c r="F3298" s="32">
        <f>IF(OR(C3298="",E3298=""),"",C3298*E3298)</f>
        <v/>
      </c>
      <c r="G3298" s="26" t="n"/>
      <c r="H3298" s="26" t="n"/>
    </row>
    <row r="3299">
      <c r="A3299" s="31" t="n"/>
      <c r="B3299" s="26" t="n"/>
      <c r="C3299" s="27" t="n"/>
      <c r="D3299" s="28">
        <f>IFERROR(IF(B3299="","",VLOOKUP(B3299,'Setup - Materials'!$A$5:$E$504,2,0)),"")</f>
        <v/>
      </c>
      <c r="E3299" s="27" t="n"/>
      <c r="F3299" s="32">
        <f>IF(OR(C3299="",E3299=""),"",C3299*E3299)</f>
        <v/>
      </c>
      <c r="G3299" s="26" t="n"/>
      <c r="H3299" s="26" t="n"/>
    </row>
    <row r="3300">
      <c r="A3300" s="31" t="n"/>
      <c r="B3300" s="26" t="n"/>
      <c r="C3300" s="27" t="n"/>
      <c r="D3300" s="28">
        <f>IFERROR(IF(B3300="","",VLOOKUP(B3300,'Setup - Materials'!$A$5:$E$504,2,0)),"")</f>
        <v/>
      </c>
      <c r="E3300" s="27" t="n"/>
      <c r="F3300" s="32">
        <f>IF(OR(C3300="",E3300=""),"",C3300*E3300)</f>
        <v/>
      </c>
      <c r="G3300" s="26" t="n"/>
      <c r="H3300" s="26" t="n"/>
    </row>
    <row r="3301">
      <c r="A3301" s="31" t="n"/>
      <c r="B3301" s="26" t="n"/>
      <c r="C3301" s="27" t="n"/>
      <c r="D3301" s="28">
        <f>IFERROR(IF(B3301="","",VLOOKUP(B3301,'Setup - Materials'!$A$5:$E$504,2,0)),"")</f>
        <v/>
      </c>
      <c r="E3301" s="27" t="n"/>
      <c r="F3301" s="32">
        <f>IF(OR(C3301="",E3301=""),"",C3301*E3301)</f>
        <v/>
      </c>
      <c r="G3301" s="26" t="n"/>
      <c r="H3301" s="26" t="n"/>
    </row>
    <row r="3302">
      <c r="A3302" s="31" t="n"/>
      <c r="B3302" s="26" t="n"/>
      <c r="C3302" s="27" t="n"/>
      <c r="D3302" s="28">
        <f>IFERROR(IF(B3302="","",VLOOKUP(B3302,'Setup - Materials'!$A$5:$E$504,2,0)),"")</f>
        <v/>
      </c>
      <c r="E3302" s="27" t="n"/>
      <c r="F3302" s="32">
        <f>IF(OR(C3302="",E3302=""),"",C3302*E3302)</f>
        <v/>
      </c>
      <c r="G3302" s="26" t="n"/>
      <c r="H3302" s="26" t="n"/>
    </row>
    <row r="3303">
      <c r="A3303" s="31" t="n"/>
      <c r="B3303" s="26" t="n"/>
      <c r="C3303" s="27" t="n"/>
      <c r="D3303" s="28">
        <f>IFERROR(IF(B3303="","",VLOOKUP(B3303,'Setup - Materials'!$A$5:$E$504,2,0)),"")</f>
        <v/>
      </c>
      <c r="E3303" s="27" t="n"/>
      <c r="F3303" s="32">
        <f>IF(OR(C3303="",E3303=""),"",C3303*E3303)</f>
        <v/>
      </c>
      <c r="G3303" s="26" t="n"/>
      <c r="H3303" s="26" t="n"/>
    </row>
    <row r="3304">
      <c r="A3304" s="31" t="n"/>
      <c r="B3304" s="26" t="n"/>
      <c r="C3304" s="27" t="n"/>
      <c r="D3304" s="28">
        <f>IFERROR(IF(B3304="","",VLOOKUP(B3304,'Setup - Materials'!$A$5:$E$504,2,0)),"")</f>
        <v/>
      </c>
      <c r="E3304" s="27" t="n"/>
      <c r="F3304" s="32">
        <f>IF(OR(C3304="",E3304=""),"",C3304*E3304)</f>
        <v/>
      </c>
      <c r="G3304" s="26" t="n"/>
      <c r="H3304" s="26" t="n"/>
    </row>
    <row r="3305">
      <c r="A3305" s="31" t="n"/>
      <c r="B3305" s="26" t="n"/>
      <c r="C3305" s="27" t="n"/>
      <c r="D3305" s="28">
        <f>IFERROR(IF(B3305="","",VLOOKUP(B3305,'Setup - Materials'!$A$5:$E$504,2,0)),"")</f>
        <v/>
      </c>
      <c r="E3305" s="27" t="n"/>
      <c r="F3305" s="32">
        <f>IF(OR(C3305="",E3305=""),"",C3305*E3305)</f>
        <v/>
      </c>
      <c r="G3305" s="26" t="n"/>
      <c r="H3305" s="26" t="n"/>
    </row>
    <row r="3306">
      <c r="A3306" s="31" t="n"/>
      <c r="B3306" s="26" t="n"/>
      <c r="C3306" s="27" t="n"/>
      <c r="D3306" s="28">
        <f>IFERROR(IF(B3306="","",VLOOKUP(B3306,'Setup - Materials'!$A$5:$E$504,2,0)),"")</f>
        <v/>
      </c>
      <c r="E3306" s="27" t="n"/>
      <c r="F3306" s="32">
        <f>IF(OR(C3306="",E3306=""),"",C3306*E3306)</f>
        <v/>
      </c>
      <c r="G3306" s="26" t="n"/>
      <c r="H3306" s="26" t="n"/>
    </row>
    <row r="3307">
      <c r="A3307" s="31" t="n"/>
      <c r="B3307" s="26" t="n"/>
      <c r="C3307" s="27" t="n"/>
      <c r="D3307" s="28">
        <f>IFERROR(IF(B3307="","",VLOOKUP(B3307,'Setup - Materials'!$A$5:$E$504,2,0)),"")</f>
        <v/>
      </c>
      <c r="E3307" s="27" t="n"/>
      <c r="F3307" s="32">
        <f>IF(OR(C3307="",E3307=""),"",C3307*E3307)</f>
        <v/>
      </c>
      <c r="G3307" s="26" t="n"/>
      <c r="H3307" s="26" t="n"/>
    </row>
    <row r="3308">
      <c r="A3308" s="31" t="n"/>
      <c r="B3308" s="26" t="n"/>
      <c r="C3308" s="27" t="n"/>
      <c r="D3308" s="28">
        <f>IFERROR(IF(B3308="","",VLOOKUP(B3308,'Setup - Materials'!$A$5:$E$504,2,0)),"")</f>
        <v/>
      </c>
      <c r="E3308" s="27" t="n"/>
      <c r="F3308" s="32">
        <f>IF(OR(C3308="",E3308=""),"",C3308*E3308)</f>
        <v/>
      </c>
      <c r="G3308" s="26" t="n"/>
      <c r="H3308" s="26" t="n"/>
    </row>
    <row r="3309">
      <c r="A3309" s="31" t="n"/>
      <c r="B3309" s="26" t="n"/>
      <c r="C3309" s="27" t="n"/>
      <c r="D3309" s="28">
        <f>IFERROR(IF(B3309="","",VLOOKUP(B3309,'Setup - Materials'!$A$5:$E$504,2,0)),"")</f>
        <v/>
      </c>
      <c r="E3309" s="27" t="n"/>
      <c r="F3309" s="32">
        <f>IF(OR(C3309="",E3309=""),"",C3309*E3309)</f>
        <v/>
      </c>
      <c r="G3309" s="26" t="n"/>
      <c r="H3309" s="26" t="n"/>
    </row>
    <row r="3310">
      <c r="A3310" s="31" t="n"/>
      <c r="B3310" s="26" t="n"/>
      <c r="C3310" s="27" t="n"/>
      <c r="D3310" s="28">
        <f>IFERROR(IF(B3310="","",VLOOKUP(B3310,'Setup - Materials'!$A$5:$E$504,2,0)),"")</f>
        <v/>
      </c>
      <c r="E3310" s="27" t="n"/>
      <c r="F3310" s="32">
        <f>IF(OR(C3310="",E3310=""),"",C3310*E3310)</f>
        <v/>
      </c>
      <c r="G3310" s="26" t="n"/>
      <c r="H3310" s="26" t="n"/>
    </row>
    <row r="3311">
      <c r="A3311" s="31" t="n"/>
      <c r="B3311" s="26" t="n"/>
      <c r="C3311" s="27" t="n"/>
      <c r="D3311" s="28">
        <f>IFERROR(IF(B3311="","",VLOOKUP(B3311,'Setup - Materials'!$A$5:$E$504,2,0)),"")</f>
        <v/>
      </c>
      <c r="E3311" s="27" t="n"/>
      <c r="F3311" s="32">
        <f>IF(OR(C3311="",E3311=""),"",C3311*E3311)</f>
        <v/>
      </c>
      <c r="G3311" s="26" t="n"/>
      <c r="H3311" s="26" t="n"/>
    </row>
    <row r="3312">
      <c r="A3312" s="31" t="n"/>
      <c r="B3312" s="26" t="n"/>
      <c r="C3312" s="27" t="n"/>
      <c r="D3312" s="28">
        <f>IFERROR(IF(B3312="","",VLOOKUP(B3312,'Setup - Materials'!$A$5:$E$504,2,0)),"")</f>
        <v/>
      </c>
      <c r="E3312" s="27" t="n"/>
      <c r="F3312" s="32">
        <f>IF(OR(C3312="",E3312=""),"",C3312*E3312)</f>
        <v/>
      </c>
      <c r="G3312" s="26" t="n"/>
      <c r="H3312" s="26" t="n"/>
    </row>
    <row r="3313">
      <c r="A3313" s="31" t="n"/>
      <c r="B3313" s="26" t="n"/>
      <c r="C3313" s="27" t="n"/>
      <c r="D3313" s="28">
        <f>IFERROR(IF(B3313="","",VLOOKUP(B3313,'Setup - Materials'!$A$5:$E$504,2,0)),"")</f>
        <v/>
      </c>
      <c r="E3313" s="27" t="n"/>
      <c r="F3313" s="32">
        <f>IF(OR(C3313="",E3313=""),"",C3313*E3313)</f>
        <v/>
      </c>
      <c r="G3313" s="26" t="n"/>
      <c r="H3313" s="26" t="n"/>
    </row>
    <row r="3314">
      <c r="A3314" s="31" t="n"/>
      <c r="B3314" s="26" t="n"/>
      <c r="C3314" s="27" t="n"/>
      <c r="D3314" s="28">
        <f>IFERROR(IF(B3314="","",VLOOKUP(B3314,'Setup - Materials'!$A$5:$E$504,2,0)),"")</f>
        <v/>
      </c>
      <c r="E3314" s="27" t="n"/>
      <c r="F3314" s="32">
        <f>IF(OR(C3314="",E3314=""),"",C3314*E3314)</f>
        <v/>
      </c>
      <c r="G3314" s="26" t="n"/>
      <c r="H3314" s="26" t="n"/>
    </row>
    <row r="3315">
      <c r="A3315" s="31" t="n"/>
      <c r="B3315" s="26" t="n"/>
      <c r="C3315" s="27" t="n"/>
      <c r="D3315" s="28">
        <f>IFERROR(IF(B3315="","",VLOOKUP(B3315,'Setup - Materials'!$A$5:$E$504,2,0)),"")</f>
        <v/>
      </c>
      <c r="E3315" s="27" t="n"/>
      <c r="F3315" s="32">
        <f>IF(OR(C3315="",E3315=""),"",C3315*E3315)</f>
        <v/>
      </c>
      <c r="G3315" s="26" t="n"/>
      <c r="H3315" s="26" t="n"/>
    </row>
    <row r="3316">
      <c r="A3316" s="31" t="n"/>
      <c r="B3316" s="26" t="n"/>
      <c r="C3316" s="27" t="n"/>
      <c r="D3316" s="28">
        <f>IFERROR(IF(B3316="","",VLOOKUP(B3316,'Setup - Materials'!$A$5:$E$504,2,0)),"")</f>
        <v/>
      </c>
      <c r="E3316" s="27" t="n"/>
      <c r="F3316" s="32">
        <f>IF(OR(C3316="",E3316=""),"",C3316*E3316)</f>
        <v/>
      </c>
      <c r="G3316" s="26" t="n"/>
      <c r="H3316" s="26" t="n"/>
    </row>
    <row r="3317">
      <c r="A3317" s="31" t="n"/>
      <c r="B3317" s="26" t="n"/>
      <c r="C3317" s="27" t="n"/>
      <c r="D3317" s="28">
        <f>IFERROR(IF(B3317="","",VLOOKUP(B3317,'Setup - Materials'!$A$5:$E$504,2,0)),"")</f>
        <v/>
      </c>
      <c r="E3317" s="27" t="n"/>
      <c r="F3317" s="32">
        <f>IF(OR(C3317="",E3317=""),"",C3317*E3317)</f>
        <v/>
      </c>
      <c r="G3317" s="26" t="n"/>
      <c r="H3317" s="26" t="n"/>
    </row>
    <row r="3318">
      <c r="A3318" s="31" t="n"/>
      <c r="B3318" s="26" t="n"/>
      <c r="C3318" s="27" t="n"/>
      <c r="D3318" s="28">
        <f>IFERROR(IF(B3318="","",VLOOKUP(B3318,'Setup - Materials'!$A$5:$E$504,2,0)),"")</f>
        <v/>
      </c>
      <c r="E3318" s="27" t="n"/>
      <c r="F3318" s="32">
        <f>IF(OR(C3318="",E3318=""),"",C3318*E3318)</f>
        <v/>
      </c>
      <c r="G3318" s="26" t="n"/>
      <c r="H3318" s="26" t="n"/>
    </row>
    <row r="3319">
      <c r="A3319" s="31" t="n"/>
      <c r="B3319" s="26" t="n"/>
      <c r="C3319" s="27" t="n"/>
      <c r="D3319" s="28">
        <f>IFERROR(IF(B3319="","",VLOOKUP(B3319,'Setup - Materials'!$A$5:$E$504,2,0)),"")</f>
        <v/>
      </c>
      <c r="E3319" s="27" t="n"/>
      <c r="F3319" s="32">
        <f>IF(OR(C3319="",E3319=""),"",C3319*E3319)</f>
        <v/>
      </c>
      <c r="G3319" s="26" t="n"/>
      <c r="H3319" s="26" t="n"/>
    </row>
    <row r="3320">
      <c r="A3320" s="31" t="n"/>
      <c r="B3320" s="26" t="n"/>
      <c r="C3320" s="27" t="n"/>
      <c r="D3320" s="28">
        <f>IFERROR(IF(B3320="","",VLOOKUP(B3320,'Setup - Materials'!$A$5:$E$504,2,0)),"")</f>
        <v/>
      </c>
      <c r="E3320" s="27" t="n"/>
      <c r="F3320" s="32">
        <f>IF(OR(C3320="",E3320=""),"",C3320*E3320)</f>
        <v/>
      </c>
      <c r="G3320" s="26" t="n"/>
      <c r="H3320" s="26" t="n"/>
    </row>
    <row r="3321">
      <c r="A3321" s="31" t="n"/>
      <c r="B3321" s="26" t="n"/>
      <c r="C3321" s="27" t="n"/>
      <c r="D3321" s="28">
        <f>IFERROR(IF(B3321="","",VLOOKUP(B3321,'Setup - Materials'!$A$5:$E$504,2,0)),"")</f>
        <v/>
      </c>
      <c r="E3321" s="27" t="n"/>
      <c r="F3321" s="32">
        <f>IF(OR(C3321="",E3321=""),"",C3321*E3321)</f>
        <v/>
      </c>
      <c r="G3321" s="26" t="n"/>
      <c r="H3321" s="26" t="n"/>
    </row>
    <row r="3322">
      <c r="A3322" s="31" t="n"/>
      <c r="B3322" s="26" t="n"/>
      <c r="C3322" s="27" t="n"/>
      <c r="D3322" s="28">
        <f>IFERROR(IF(B3322="","",VLOOKUP(B3322,'Setup - Materials'!$A$5:$E$504,2,0)),"")</f>
        <v/>
      </c>
      <c r="E3322" s="27" t="n"/>
      <c r="F3322" s="32">
        <f>IF(OR(C3322="",E3322=""),"",C3322*E3322)</f>
        <v/>
      </c>
      <c r="G3322" s="26" t="n"/>
      <c r="H3322" s="26" t="n"/>
    </row>
    <row r="3323">
      <c r="A3323" s="31" t="n"/>
      <c r="B3323" s="26" t="n"/>
      <c r="C3323" s="27" t="n"/>
      <c r="D3323" s="28">
        <f>IFERROR(IF(B3323="","",VLOOKUP(B3323,'Setup - Materials'!$A$5:$E$504,2,0)),"")</f>
        <v/>
      </c>
      <c r="E3323" s="27" t="n"/>
      <c r="F3323" s="32">
        <f>IF(OR(C3323="",E3323=""),"",C3323*E3323)</f>
        <v/>
      </c>
      <c r="G3323" s="26" t="n"/>
      <c r="H3323" s="26" t="n"/>
    </row>
    <row r="3324">
      <c r="A3324" s="31" t="n"/>
      <c r="B3324" s="26" t="n"/>
      <c r="C3324" s="27" t="n"/>
      <c r="D3324" s="28">
        <f>IFERROR(IF(B3324="","",VLOOKUP(B3324,'Setup - Materials'!$A$5:$E$504,2,0)),"")</f>
        <v/>
      </c>
      <c r="E3324" s="27" t="n"/>
      <c r="F3324" s="32">
        <f>IF(OR(C3324="",E3324=""),"",C3324*E3324)</f>
        <v/>
      </c>
      <c r="G3324" s="26" t="n"/>
      <c r="H3324" s="26" t="n"/>
    </row>
    <row r="3325">
      <c r="A3325" s="31" t="n"/>
      <c r="B3325" s="26" t="n"/>
      <c r="C3325" s="27" t="n"/>
      <c r="D3325" s="28">
        <f>IFERROR(IF(B3325="","",VLOOKUP(B3325,'Setup - Materials'!$A$5:$E$504,2,0)),"")</f>
        <v/>
      </c>
      <c r="E3325" s="27" t="n"/>
      <c r="F3325" s="32">
        <f>IF(OR(C3325="",E3325=""),"",C3325*E3325)</f>
        <v/>
      </c>
      <c r="G3325" s="26" t="n"/>
      <c r="H3325" s="26" t="n"/>
    </row>
    <row r="3326">
      <c r="A3326" s="31" t="n"/>
      <c r="B3326" s="26" t="n"/>
      <c r="C3326" s="27" t="n"/>
      <c r="D3326" s="28">
        <f>IFERROR(IF(B3326="","",VLOOKUP(B3326,'Setup - Materials'!$A$5:$E$504,2,0)),"")</f>
        <v/>
      </c>
      <c r="E3326" s="27" t="n"/>
      <c r="F3326" s="32">
        <f>IF(OR(C3326="",E3326=""),"",C3326*E3326)</f>
        <v/>
      </c>
      <c r="G3326" s="26" t="n"/>
      <c r="H3326" s="26" t="n"/>
    </row>
    <row r="3327">
      <c r="A3327" s="31" t="n"/>
      <c r="B3327" s="26" t="n"/>
      <c r="C3327" s="27" t="n"/>
      <c r="D3327" s="28">
        <f>IFERROR(IF(B3327="","",VLOOKUP(B3327,'Setup - Materials'!$A$5:$E$504,2,0)),"")</f>
        <v/>
      </c>
      <c r="E3327" s="27" t="n"/>
      <c r="F3327" s="32">
        <f>IF(OR(C3327="",E3327=""),"",C3327*E3327)</f>
        <v/>
      </c>
      <c r="G3327" s="26" t="n"/>
      <c r="H3327" s="26" t="n"/>
    </row>
    <row r="3328">
      <c r="A3328" s="31" t="n"/>
      <c r="B3328" s="26" t="n"/>
      <c r="C3328" s="27" t="n"/>
      <c r="D3328" s="28">
        <f>IFERROR(IF(B3328="","",VLOOKUP(B3328,'Setup - Materials'!$A$5:$E$504,2,0)),"")</f>
        <v/>
      </c>
      <c r="E3328" s="27" t="n"/>
      <c r="F3328" s="32">
        <f>IF(OR(C3328="",E3328=""),"",C3328*E3328)</f>
        <v/>
      </c>
      <c r="G3328" s="26" t="n"/>
      <c r="H3328" s="26" t="n"/>
    </row>
    <row r="3329">
      <c r="A3329" s="31" t="n"/>
      <c r="B3329" s="26" t="n"/>
      <c r="C3329" s="27" t="n"/>
      <c r="D3329" s="28">
        <f>IFERROR(IF(B3329="","",VLOOKUP(B3329,'Setup - Materials'!$A$5:$E$504,2,0)),"")</f>
        <v/>
      </c>
      <c r="E3329" s="27" t="n"/>
      <c r="F3329" s="32">
        <f>IF(OR(C3329="",E3329=""),"",C3329*E3329)</f>
        <v/>
      </c>
      <c r="G3329" s="26" t="n"/>
      <c r="H3329" s="26" t="n"/>
    </row>
    <row r="3330">
      <c r="A3330" s="31" t="n"/>
      <c r="B3330" s="26" t="n"/>
      <c r="C3330" s="27" t="n"/>
      <c r="D3330" s="28">
        <f>IFERROR(IF(B3330="","",VLOOKUP(B3330,'Setup - Materials'!$A$5:$E$504,2,0)),"")</f>
        <v/>
      </c>
      <c r="E3330" s="27" t="n"/>
      <c r="F3330" s="32">
        <f>IF(OR(C3330="",E3330=""),"",C3330*E3330)</f>
        <v/>
      </c>
      <c r="G3330" s="26" t="n"/>
      <c r="H3330" s="26" t="n"/>
    </row>
    <row r="3331">
      <c r="A3331" s="31" t="n"/>
      <c r="B3331" s="26" t="n"/>
      <c r="C3331" s="27" t="n"/>
      <c r="D3331" s="28">
        <f>IFERROR(IF(B3331="","",VLOOKUP(B3331,'Setup - Materials'!$A$5:$E$504,2,0)),"")</f>
        <v/>
      </c>
      <c r="E3331" s="27" t="n"/>
      <c r="F3331" s="32">
        <f>IF(OR(C3331="",E3331=""),"",C3331*E3331)</f>
        <v/>
      </c>
      <c r="G3331" s="26" t="n"/>
      <c r="H3331" s="26" t="n"/>
    </row>
    <row r="3332">
      <c r="A3332" s="31" t="n"/>
      <c r="B3332" s="26" t="n"/>
      <c r="C3332" s="27" t="n"/>
      <c r="D3332" s="28">
        <f>IFERROR(IF(B3332="","",VLOOKUP(B3332,'Setup - Materials'!$A$5:$E$504,2,0)),"")</f>
        <v/>
      </c>
      <c r="E3332" s="27" t="n"/>
      <c r="F3332" s="32">
        <f>IF(OR(C3332="",E3332=""),"",C3332*E3332)</f>
        <v/>
      </c>
      <c r="G3332" s="26" t="n"/>
      <c r="H3332" s="26" t="n"/>
    </row>
    <row r="3333">
      <c r="A3333" s="31" t="n"/>
      <c r="B3333" s="26" t="n"/>
      <c r="C3333" s="27" t="n"/>
      <c r="D3333" s="28">
        <f>IFERROR(IF(B3333="","",VLOOKUP(B3333,'Setup - Materials'!$A$5:$E$504,2,0)),"")</f>
        <v/>
      </c>
      <c r="E3333" s="27" t="n"/>
      <c r="F3333" s="32">
        <f>IF(OR(C3333="",E3333=""),"",C3333*E3333)</f>
        <v/>
      </c>
      <c r="G3333" s="26" t="n"/>
      <c r="H3333" s="26" t="n"/>
    </row>
    <row r="3334">
      <c r="A3334" s="31" t="n"/>
      <c r="B3334" s="26" t="n"/>
      <c r="C3334" s="27" t="n"/>
      <c r="D3334" s="28">
        <f>IFERROR(IF(B3334="","",VLOOKUP(B3334,'Setup - Materials'!$A$5:$E$504,2,0)),"")</f>
        <v/>
      </c>
      <c r="E3334" s="27" t="n"/>
      <c r="F3334" s="32">
        <f>IF(OR(C3334="",E3334=""),"",C3334*E3334)</f>
        <v/>
      </c>
      <c r="G3334" s="26" t="n"/>
      <c r="H3334" s="26" t="n"/>
    </row>
    <row r="3335">
      <c r="A3335" s="31" t="n"/>
      <c r="B3335" s="26" t="n"/>
      <c r="C3335" s="27" t="n"/>
      <c r="D3335" s="28">
        <f>IFERROR(IF(B3335="","",VLOOKUP(B3335,'Setup - Materials'!$A$5:$E$504,2,0)),"")</f>
        <v/>
      </c>
      <c r="E3335" s="27" t="n"/>
      <c r="F3335" s="32">
        <f>IF(OR(C3335="",E3335=""),"",C3335*E3335)</f>
        <v/>
      </c>
      <c r="G3335" s="26" t="n"/>
      <c r="H3335" s="26" t="n"/>
    </row>
    <row r="3336">
      <c r="A3336" s="31" t="n"/>
      <c r="B3336" s="26" t="n"/>
      <c r="C3336" s="27" t="n"/>
      <c r="D3336" s="28">
        <f>IFERROR(IF(B3336="","",VLOOKUP(B3336,'Setup - Materials'!$A$5:$E$504,2,0)),"")</f>
        <v/>
      </c>
      <c r="E3336" s="27" t="n"/>
      <c r="F3336" s="32">
        <f>IF(OR(C3336="",E3336=""),"",C3336*E3336)</f>
        <v/>
      </c>
      <c r="G3336" s="26" t="n"/>
      <c r="H3336" s="26" t="n"/>
    </row>
    <row r="3337">
      <c r="A3337" s="31" t="n"/>
      <c r="B3337" s="26" t="n"/>
      <c r="C3337" s="27" t="n"/>
      <c r="D3337" s="28">
        <f>IFERROR(IF(B3337="","",VLOOKUP(B3337,'Setup - Materials'!$A$5:$E$504,2,0)),"")</f>
        <v/>
      </c>
      <c r="E3337" s="27" t="n"/>
      <c r="F3337" s="32">
        <f>IF(OR(C3337="",E3337=""),"",C3337*E3337)</f>
        <v/>
      </c>
      <c r="G3337" s="26" t="n"/>
      <c r="H3337" s="26" t="n"/>
    </row>
    <row r="3338">
      <c r="A3338" s="31" t="n"/>
      <c r="B3338" s="26" t="n"/>
      <c r="C3338" s="27" t="n"/>
      <c r="D3338" s="28">
        <f>IFERROR(IF(B3338="","",VLOOKUP(B3338,'Setup - Materials'!$A$5:$E$504,2,0)),"")</f>
        <v/>
      </c>
      <c r="E3338" s="27" t="n"/>
      <c r="F3338" s="32">
        <f>IF(OR(C3338="",E3338=""),"",C3338*E3338)</f>
        <v/>
      </c>
      <c r="G3338" s="26" t="n"/>
      <c r="H3338" s="26" t="n"/>
    </row>
    <row r="3339">
      <c r="A3339" s="31" t="n"/>
      <c r="B3339" s="26" t="n"/>
      <c r="C3339" s="27" t="n"/>
      <c r="D3339" s="28">
        <f>IFERROR(IF(B3339="","",VLOOKUP(B3339,'Setup - Materials'!$A$5:$E$504,2,0)),"")</f>
        <v/>
      </c>
      <c r="E3339" s="27" t="n"/>
      <c r="F3339" s="32">
        <f>IF(OR(C3339="",E3339=""),"",C3339*E3339)</f>
        <v/>
      </c>
      <c r="G3339" s="26" t="n"/>
      <c r="H3339" s="26" t="n"/>
    </row>
    <row r="3340">
      <c r="A3340" s="31" t="n"/>
      <c r="B3340" s="26" t="n"/>
      <c r="C3340" s="27" t="n"/>
      <c r="D3340" s="28">
        <f>IFERROR(IF(B3340="","",VLOOKUP(B3340,'Setup - Materials'!$A$5:$E$504,2,0)),"")</f>
        <v/>
      </c>
      <c r="E3340" s="27" t="n"/>
      <c r="F3340" s="32">
        <f>IF(OR(C3340="",E3340=""),"",C3340*E3340)</f>
        <v/>
      </c>
      <c r="G3340" s="26" t="n"/>
      <c r="H3340" s="26" t="n"/>
    </row>
    <row r="3341">
      <c r="A3341" s="31" t="n"/>
      <c r="B3341" s="26" t="n"/>
      <c r="C3341" s="27" t="n"/>
      <c r="D3341" s="28">
        <f>IFERROR(IF(B3341="","",VLOOKUP(B3341,'Setup - Materials'!$A$5:$E$504,2,0)),"")</f>
        <v/>
      </c>
      <c r="E3341" s="27" t="n"/>
      <c r="F3341" s="32">
        <f>IF(OR(C3341="",E3341=""),"",C3341*E3341)</f>
        <v/>
      </c>
      <c r="G3341" s="26" t="n"/>
      <c r="H3341" s="26" t="n"/>
    </row>
    <row r="3342">
      <c r="A3342" s="31" t="n"/>
      <c r="B3342" s="26" t="n"/>
      <c r="C3342" s="27" t="n"/>
      <c r="D3342" s="28">
        <f>IFERROR(IF(B3342="","",VLOOKUP(B3342,'Setup - Materials'!$A$5:$E$504,2,0)),"")</f>
        <v/>
      </c>
      <c r="E3342" s="27" t="n"/>
      <c r="F3342" s="32">
        <f>IF(OR(C3342="",E3342=""),"",C3342*E3342)</f>
        <v/>
      </c>
      <c r="G3342" s="26" t="n"/>
      <c r="H3342" s="26" t="n"/>
    </row>
    <row r="3343">
      <c r="A3343" s="31" t="n"/>
      <c r="B3343" s="26" t="n"/>
      <c r="C3343" s="27" t="n"/>
      <c r="D3343" s="28">
        <f>IFERROR(IF(B3343="","",VLOOKUP(B3343,'Setup - Materials'!$A$5:$E$504,2,0)),"")</f>
        <v/>
      </c>
      <c r="E3343" s="27" t="n"/>
      <c r="F3343" s="32">
        <f>IF(OR(C3343="",E3343=""),"",C3343*E3343)</f>
        <v/>
      </c>
      <c r="G3343" s="26" t="n"/>
      <c r="H3343" s="26" t="n"/>
    </row>
    <row r="3344">
      <c r="A3344" s="31" t="n"/>
      <c r="B3344" s="26" t="n"/>
      <c r="C3344" s="27" t="n"/>
      <c r="D3344" s="28">
        <f>IFERROR(IF(B3344="","",VLOOKUP(B3344,'Setup - Materials'!$A$5:$E$504,2,0)),"")</f>
        <v/>
      </c>
      <c r="E3344" s="27" t="n"/>
      <c r="F3344" s="32">
        <f>IF(OR(C3344="",E3344=""),"",C3344*E3344)</f>
        <v/>
      </c>
      <c r="G3344" s="26" t="n"/>
      <c r="H3344" s="26" t="n"/>
    </row>
    <row r="3345">
      <c r="A3345" s="31" t="n"/>
      <c r="B3345" s="26" t="n"/>
      <c r="C3345" s="27" t="n"/>
      <c r="D3345" s="28">
        <f>IFERROR(IF(B3345="","",VLOOKUP(B3345,'Setup - Materials'!$A$5:$E$504,2,0)),"")</f>
        <v/>
      </c>
      <c r="E3345" s="27" t="n"/>
      <c r="F3345" s="32">
        <f>IF(OR(C3345="",E3345=""),"",C3345*E3345)</f>
        <v/>
      </c>
      <c r="G3345" s="26" t="n"/>
      <c r="H3345" s="26" t="n"/>
    </row>
    <row r="3346">
      <c r="A3346" s="31" t="n"/>
      <c r="B3346" s="26" t="n"/>
      <c r="C3346" s="27" t="n"/>
      <c r="D3346" s="28">
        <f>IFERROR(IF(B3346="","",VLOOKUP(B3346,'Setup - Materials'!$A$5:$E$504,2,0)),"")</f>
        <v/>
      </c>
      <c r="E3346" s="27" t="n"/>
      <c r="F3346" s="32">
        <f>IF(OR(C3346="",E3346=""),"",C3346*E3346)</f>
        <v/>
      </c>
      <c r="G3346" s="26" t="n"/>
      <c r="H3346" s="26" t="n"/>
    </row>
    <row r="3347">
      <c r="A3347" s="31" t="n"/>
      <c r="B3347" s="26" t="n"/>
      <c r="C3347" s="27" t="n"/>
      <c r="D3347" s="28">
        <f>IFERROR(IF(B3347="","",VLOOKUP(B3347,'Setup - Materials'!$A$5:$E$504,2,0)),"")</f>
        <v/>
      </c>
      <c r="E3347" s="27" t="n"/>
      <c r="F3347" s="32">
        <f>IF(OR(C3347="",E3347=""),"",C3347*E3347)</f>
        <v/>
      </c>
      <c r="G3347" s="26" t="n"/>
      <c r="H3347" s="26" t="n"/>
    </row>
    <row r="3348">
      <c r="A3348" s="31" t="n"/>
      <c r="B3348" s="26" t="n"/>
      <c r="C3348" s="27" t="n"/>
      <c r="D3348" s="28">
        <f>IFERROR(IF(B3348="","",VLOOKUP(B3348,'Setup - Materials'!$A$5:$E$504,2,0)),"")</f>
        <v/>
      </c>
      <c r="E3348" s="27" t="n"/>
      <c r="F3348" s="32">
        <f>IF(OR(C3348="",E3348=""),"",C3348*E3348)</f>
        <v/>
      </c>
      <c r="G3348" s="26" t="n"/>
      <c r="H3348" s="26" t="n"/>
    </row>
    <row r="3349">
      <c r="A3349" s="31" t="n"/>
      <c r="B3349" s="26" t="n"/>
      <c r="C3349" s="27" t="n"/>
      <c r="D3349" s="28">
        <f>IFERROR(IF(B3349="","",VLOOKUP(B3349,'Setup - Materials'!$A$5:$E$504,2,0)),"")</f>
        <v/>
      </c>
      <c r="E3349" s="27" t="n"/>
      <c r="F3349" s="32">
        <f>IF(OR(C3349="",E3349=""),"",C3349*E3349)</f>
        <v/>
      </c>
      <c r="G3349" s="26" t="n"/>
      <c r="H3349" s="26" t="n"/>
    </row>
    <row r="3350">
      <c r="A3350" s="31" t="n"/>
      <c r="B3350" s="26" t="n"/>
      <c r="C3350" s="27" t="n"/>
      <c r="D3350" s="28">
        <f>IFERROR(IF(B3350="","",VLOOKUP(B3350,'Setup - Materials'!$A$5:$E$504,2,0)),"")</f>
        <v/>
      </c>
      <c r="E3350" s="27" t="n"/>
      <c r="F3350" s="32">
        <f>IF(OR(C3350="",E3350=""),"",C3350*E3350)</f>
        <v/>
      </c>
      <c r="G3350" s="26" t="n"/>
      <c r="H3350" s="26" t="n"/>
    </row>
    <row r="3351">
      <c r="A3351" s="31" t="n"/>
      <c r="B3351" s="26" t="n"/>
      <c r="C3351" s="27" t="n"/>
      <c r="D3351" s="28">
        <f>IFERROR(IF(B3351="","",VLOOKUP(B3351,'Setup - Materials'!$A$5:$E$504,2,0)),"")</f>
        <v/>
      </c>
      <c r="E3351" s="27" t="n"/>
      <c r="F3351" s="32">
        <f>IF(OR(C3351="",E3351=""),"",C3351*E3351)</f>
        <v/>
      </c>
      <c r="G3351" s="26" t="n"/>
      <c r="H3351" s="26" t="n"/>
    </row>
    <row r="3352">
      <c r="A3352" s="31" t="n"/>
      <c r="B3352" s="26" t="n"/>
      <c r="C3352" s="27" t="n"/>
      <c r="D3352" s="28">
        <f>IFERROR(IF(B3352="","",VLOOKUP(B3352,'Setup - Materials'!$A$5:$E$504,2,0)),"")</f>
        <v/>
      </c>
      <c r="E3352" s="27" t="n"/>
      <c r="F3352" s="32">
        <f>IF(OR(C3352="",E3352=""),"",C3352*E3352)</f>
        <v/>
      </c>
      <c r="G3352" s="26" t="n"/>
      <c r="H3352" s="26" t="n"/>
    </row>
    <row r="3353">
      <c r="A3353" s="31" t="n"/>
      <c r="B3353" s="26" t="n"/>
      <c r="C3353" s="27" t="n"/>
      <c r="D3353" s="28">
        <f>IFERROR(IF(B3353="","",VLOOKUP(B3353,'Setup - Materials'!$A$5:$E$504,2,0)),"")</f>
        <v/>
      </c>
      <c r="E3353" s="27" t="n"/>
      <c r="F3353" s="32">
        <f>IF(OR(C3353="",E3353=""),"",C3353*E3353)</f>
        <v/>
      </c>
      <c r="G3353" s="26" t="n"/>
      <c r="H3353" s="26" t="n"/>
    </row>
    <row r="3354">
      <c r="A3354" s="31" t="n"/>
      <c r="B3354" s="26" t="n"/>
      <c r="C3354" s="27" t="n"/>
      <c r="D3354" s="28">
        <f>IFERROR(IF(B3354="","",VLOOKUP(B3354,'Setup - Materials'!$A$5:$E$504,2,0)),"")</f>
        <v/>
      </c>
      <c r="E3354" s="27" t="n"/>
      <c r="F3354" s="32">
        <f>IF(OR(C3354="",E3354=""),"",C3354*E3354)</f>
        <v/>
      </c>
      <c r="G3354" s="26" t="n"/>
      <c r="H3354" s="26" t="n"/>
    </row>
    <row r="3355">
      <c r="A3355" s="31" t="n"/>
      <c r="B3355" s="26" t="n"/>
      <c r="C3355" s="27" t="n"/>
      <c r="D3355" s="28">
        <f>IFERROR(IF(B3355="","",VLOOKUP(B3355,'Setup - Materials'!$A$5:$E$504,2,0)),"")</f>
        <v/>
      </c>
      <c r="E3355" s="27" t="n"/>
      <c r="F3355" s="32">
        <f>IF(OR(C3355="",E3355=""),"",C3355*E3355)</f>
        <v/>
      </c>
      <c r="G3355" s="26" t="n"/>
      <c r="H3355" s="26" t="n"/>
    </row>
    <row r="3356">
      <c r="A3356" s="31" t="n"/>
      <c r="B3356" s="26" t="n"/>
      <c r="C3356" s="27" t="n"/>
      <c r="D3356" s="28">
        <f>IFERROR(IF(B3356="","",VLOOKUP(B3356,'Setup - Materials'!$A$5:$E$504,2,0)),"")</f>
        <v/>
      </c>
      <c r="E3356" s="27" t="n"/>
      <c r="F3356" s="32">
        <f>IF(OR(C3356="",E3356=""),"",C3356*E3356)</f>
        <v/>
      </c>
      <c r="G3356" s="26" t="n"/>
      <c r="H3356" s="26" t="n"/>
    </row>
    <row r="3357">
      <c r="A3357" s="31" t="n"/>
      <c r="B3357" s="26" t="n"/>
      <c r="C3357" s="27" t="n"/>
      <c r="D3357" s="28">
        <f>IFERROR(IF(B3357="","",VLOOKUP(B3357,'Setup - Materials'!$A$5:$E$504,2,0)),"")</f>
        <v/>
      </c>
      <c r="E3357" s="27" t="n"/>
      <c r="F3357" s="32">
        <f>IF(OR(C3357="",E3357=""),"",C3357*E3357)</f>
        <v/>
      </c>
      <c r="G3357" s="26" t="n"/>
      <c r="H3357" s="26" t="n"/>
    </row>
    <row r="3358">
      <c r="A3358" s="31" t="n"/>
      <c r="B3358" s="26" t="n"/>
      <c r="C3358" s="27" t="n"/>
      <c r="D3358" s="28">
        <f>IFERROR(IF(B3358="","",VLOOKUP(B3358,'Setup - Materials'!$A$5:$E$504,2,0)),"")</f>
        <v/>
      </c>
      <c r="E3358" s="27" t="n"/>
      <c r="F3358" s="32">
        <f>IF(OR(C3358="",E3358=""),"",C3358*E3358)</f>
        <v/>
      </c>
      <c r="G3358" s="26" t="n"/>
      <c r="H3358" s="26" t="n"/>
    </row>
    <row r="3359">
      <c r="A3359" s="31" t="n"/>
      <c r="B3359" s="26" t="n"/>
      <c r="C3359" s="27" t="n"/>
      <c r="D3359" s="28">
        <f>IFERROR(IF(B3359="","",VLOOKUP(B3359,'Setup - Materials'!$A$5:$E$504,2,0)),"")</f>
        <v/>
      </c>
      <c r="E3359" s="27" t="n"/>
      <c r="F3359" s="32">
        <f>IF(OR(C3359="",E3359=""),"",C3359*E3359)</f>
        <v/>
      </c>
      <c r="G3359" s="26" t="n"/>
      <c r="H3359" s="26" t="n"/>
    </row>
    <row r="3360">
      <c r="A3360" s="31" t="n"/>
      <c r="B3360" s="26" t="n"/>
      <c r="C3360" s="27" t="n"/>
      <c r="D3360" s="28">
        <f>IFERROR(IF(B3360="","",VLOOKUP(B3360,'Setup - Materials'!$A$5:$E$504,2,0)),"")</f>
        <v/>
      </c>
      <c r="E3360" s="27" t="n"/>
      <c r="F3360" s="32">
        <f>IF(OR(C3360="",E3360=""),"",C3360*E3360)</f>
        <v/>
      </c>
      <c r="G3360" s="26" t="n"/>
      <c r="H3360" s="26" t="n"/>
    </row>
    <row r="3361">
      <c r="A3361" s="31" t="n"/>
      <c r="B3361" s="26" t="n"/>
      <c r="C3361" s="27" t="n"/>
      <c r="D3361" s="28">
        <f>IFERROR(IF(B3361="","",VLOOKUP(B3361,'Setup - Materials'!$A$5:$E$504,2,0)),"")</f>
        <v/>
      </c>
      <c r="E3361" s="27" t="n"/>
      <c r="F3361" s="32">
        <f>IF(OR(C3361="",E3361=""),"",C3361*E3361)</f>
        <v/>
      </c>
      <c r="G3361" s="26" t="n"/>
      <c r="H3361" s="26" t="n"/>
    </row>
    <row r="3362">
      <c r="A3362" s="31" t="n"/>
      <c r="B3362" s="26" t="n"/>
      <c r="C3362" s="27" t="n"/>
      <c r="D3362" s="28">
        <f>IFERROR(IF(B3362="","",VLOOKUP(B3362,'Setup - Materials'!$A$5:$E$504,2,0)),"")</f>
        <v/>
      </c>
      <c r="E3362" s="27" t="n"/>
      <c r="F3362" s="32">
        <f>IF(OR(C3362="",E3362=""),"",C3362*E3362)</f>
        <v/>
      </c>
      <c r="G3362" s="26" t="n"/>
      <c r="H3362" s="26" t="n"/>
    </row>
    <row r="3363">
      <c r="A3363" s="31" t="n"/>
      <c r="B3363" s="26" t="n"/>
      <c r="C3363" s="27" t="n"/>
      <c r="D3363" s="28">
        <f>IFERROR(IF(B3363="","",VLOOKUP(B3363,'Setup - Materials'!$A$5:$E$504,2,0)),"")</f>
        <v/>
      </c>
      <c r="E3363" s="27" t="n"/>
      <c r="F3363" s="32">
        <f>IF(OR(C3363="",E3363=""),"",C3363*E3363)</f>
        <v/>
      </c>
      <c r="G3363" s="26" t="n"/>
      <c r="H3363" s="26" t="n"/>
    </row>
    <row r="3364">
      <c r="A3364" s="31" t="n"/>
      <c r="B3364" s="26" t="n"/>
      <c r="C3364" s="27" t="n"/>
      <c r="D3364" s="28">
        <f>IFERROR(IF(B3364="","",VLOOKUP(B3364,'Setup - Materials'!$A$5:$E$504,2,0)),"")</f>
        <v/>
      </c>
      <c r="E3364" s="27" t="n"/>
      <c r="F3364" s="32">
        <f>IF(OR(C3364="",E3364=""),"",C3364*E3364)</f>
        <v/>
      </c>
      <c r="G3364" s="26" t="n"/>
      <c r="H3364" s="26" t="n"/>
    </row>
    <row r="3365">
      <c r="A3365" s="31" t="n"/>
      <c r="B3365" s="26" t="n"/>
      <c r="C3365" s="27" t="n"/>
      <c r="D3365" s="28">
        <f>IFERROR(IF(B3365="","",VLOOKUP(B3365,'Setup - Materials'!$A$5:$E$504,2,0)),"")</f>
        <v/>
      </c>
      <c r="E3365" s="27" t="n"/>
      <c r="F3365" s="32">
        <f>IF(OR(C3365="",E3365=""),"",C3365*E3365)</f>
        <v/>
      </c>
      <c r="G3365" s="26" t="n"/>
      <c r="H3365" s="26" t="n"/>
    </row>
    <row r="3366">
      <c r="A3366" s="31" t="n"/>
      <c r="B3366" s="26" t="n"/>
      <c r="C3366" s="27" t="n"/>
      <c r="D3366" s="28">
        <f>IFERROR(IF(B3366="","",VLOOKUP(B3366,'Setup - Materials'!$A$5:$E$504,2,0)),"")</f>
        <v/>
      </c>
      <c r="E3366" s="27" t="n"/>
      <c r="F3366" s="32">
        <f>IF(OR(C3366="",E3366=""),"",C3366*E3366)</f>
        <v/>
      </c>
      <c r="G3366" s="26" t="n"/>
      <c r="H3366" s="26" t="n"/>
    </row>
    <row r="3367">
      <c r="A3367" s="31" t="n"/>
      <c r="B3367" s="26" t="n"/>
      <c r="C3367" s="27" t="n"/>
      <c r="D3367" s="28">
        <f>IFERROR(IF(B3367="","",VLOOKUP(B3367,'Setup - Materials'!$A$5:$E$504,2,0)),"")</f>
        <v/>
      </c>
      <c r="E3367" s="27" t="n"/>
      <c r="F3367" s="32">
        <f>IF(OR(C3367="",E3367=""),"",C3367*E3367)</f>
        <v/>
      </c>
      <c r="G3367" s="26" t="n"/>
      <c r="H3367" s="26" t="n"/>
    </row>
    <row r="3368">
      <c r="A3368" s="31" t="n"/>
      <c r="B3368" s="26" t="n"/>
      <c r="C3368" s="27" t="n"/>
      <c r="D3368" s="28">
        <f>IFERROR(IF(B3368="","",VLOOKUP(B3368,'Setup - Materials'!$A$5:$E$504,2,0)),"")</f>
        <v/>
      </c>
      <c r="E3368" s="27" t="n"/>
      <c r="F3368" s="32">
        <f>IF(OR(C3368="",E3368=""),"",C3368*E3368)</f>
        <v/>
      </c>
      <c r="G3368" s="26" t="n"/>
      <c r="H3368" s="26" t="n"/>
    </row>
    <row r="3369">
      <c r="A3369" s="31" t="n"/>
      <c r="B3369" s="26" t="n"/>
      <c r="C3369" s="27" t="n"/>
      <c r="D3369" s="28">
        <f>IFERROR(IF(B3369="","",VLOOKUP(B3369,'Setup - Materials'!$A$5:$E$504,2,0)),"")</f>
        <v/>
      </c>
      <c r="E3369" s="27" t="n"/>
      <c r="F3369" s="32">
        <f>IF(OR(C3369="",E3369=""),"",C3369*E3369)</f>
        <v/>
      </c>
      <c r="G3369" s="26" t="n"/>
      <c r="H3369" s="26" t="n"/>
    </row>
    <row r="3370">
      <c r="A3370" s="31" t="n"/>
      <c r="B3370" s="26" t="n"/>
      <c r="C3370" s="27" t="n"/>
      <c r="D3370" s="28">
        <f>IFERROR(IF(B3370="","",VLOOKUP(B3370,'Setup - Materials'!$A$5:$E$504,2,0)),"")</f>
        <v/>
      </c>
      <c r="E3370" s="27" t="n"/>
      <c r="F3370" s="32">
        <f>IF(OR(C3370="",E3370=""),"",C3370*E3370)</f>
        <v/>
      </c>
      <c r="G3370" s="26" t="n"/>
      <c r="H3370" s="26" t="n"/>
    </row>
    <row r="3371">
      <c r="A3371" s="31" t="n"/>
      <c r="B3371" s="26" t="n"/>
      <c r="C3371" s="27" t="n"/>
      <c r="D3371" s="28">
        <f>IFERROR(IF(B3371="","",VLOOKUP(B3371,'Setup - Materials'!$A$5:$E$504,2,0)),"")</f>
        <v/>
      </c>
      <c r="E3371" s="27" t="n"/>
      <c r="F3371" s="32">
        <f>IF(OR(C3371="",E3371=""),"",C3371*E3371)</f>
        <v/>
      </c>
      <c r="G3371" s="26" t="n"/>
      <c r="H3371" s="26" t="n"/>
    </row>
    <row r="3372">
      <c r="A3372" s="31" t="n"/>
      <c r="B3372" s="26" t="n"/>
      <c r="C3372" s="27" t="n"/>
      <c r="D3372" s="28">
        <f>IFERROR(IF(B3372="","",VLOOKUP(B3372,'Setup - Materials'!$A$5:$E$504,2,0)),"")</f>
        <v/>
      </c>
      <c r="E3372" s="27" t="n"/>
      <c r="F3372" s="32">
        <f>IF(OR(C3372="",E3372=""),"",C3372*E3372)</f>
        <v/>
      </c>
      <c r="G3372" s="26" t="n"/>
      <c r="H3372" s="26" t="n"/>
    </row>
    <row r="3373">
      <c r="A3373" s="31" t="n"/>
      <c r="B3373" s="26" t="n"/>
      <c r="C3373" s="27" t="n"/>
      <c r="D3373" s="28">
        <f>IFERROR(IF(B3373="","",VLOOKUP(B3373,'Setup - Materials'!$A$5:$E$504,2,0)),"")</f>
        <v/>
      </c>
      <c r="E3373" s="27" t="n"/>
      <c r="F3373" s="32">
        <f>IF(OR(C3373="",E3373=""),"",C3373*E3373)</f>
        <v/>
      </c>
      <c r="G3373" s="26" t="n"/>
      <c r="H3373" s="26" t="n"/>
    </row>
    <row r="3374">
      <c r="A3374" s="31" t="n"/>
      <c r="B3374" s="26" t="n"/>
      <c r="C3374" s="27" t="n"/>
      <c r="D3374" s="28">
        <f>IFERROR(IF(B3374="","",VLOOKUP(B3374,'Setup - Materials'!$A$5:$E$504,2,0)),"")</f>
        <v/>
      </c>
      <c r="E3374" s="27" t="n"/>
      <c r="F3374" s="32">
        <f>IF(OR(C3374="",E3374=""),"",C3374*E3374)</f>
        <v/>
      </c>
      <c r="G3374" s="26" t="n"/>
      <c r="H3374" s="26" t="n"/>
    </row>
    <row r="3375">
      <c r="A3375" s="31" t="n"/>
      <c r="B3375" s="26" t="n"/>
      <c r="C3375" s="27" t="n"/>
      <c r="D3375" s="28">
        <f>IFERROR(IF(B3375="","",VLOOKUP(B3375,'Setup - Materials'!$A$5:$E$504,2,0)),"")</f>
        <v/>
      </c>
      <c r="E3375" s="27" t="n"/>
      <c r="F3375" s="32">
        <f>IF(OR(C3375="",E3375=""),"",C3375*E3375)</f>
        <v/>
      </c>
      <c r="G3375" s="26" t="n"/>
      <c r="H3375" s="26" t="n"/>
    </row>
    <row r="3376">
      <c r="A3376" s="31" t="n"/>
      <c r="B3376" s="26" t="n"/>
      <c r="C3376" s="27" t="n"/>
      <c r="D3376" s="28">
        <f>IFERROR(IF(B3376="","",VLOOKUP(B3376,'Setup - Materials'!$A$5:$E$504,2,0)),"")</f>
        <v/>
      </c>
      <c r="E3376" s="27" t="n"/>
      <c r="F3376" s="32">
        <f>IF(OR(C3376="",E3376=""),"",C3376*E3376)</f>
        <v/>
      </c>
      <c r="G3376" s="26" t="n"/>
      <c r="H3376" s="26" t="n"/>
    </row>
    <row r="3377">
      <c r="A3377" s="31" t="n"/>
      <c r="B3377" s="26" t="n"/>
      <c r="C3377" s="27" t="n"/>
      <c r="D3377" s="28">
        <f>IFERROR(IF(B3377="","",VLOOKUP(B3377,'Setup - Materials'!$A$5:$E$504,2,0)),"")</f>
        <v/>
      </c>
      <c r="E3377" s="27" t="n"/>
      <c r="F3377" s="32">
        <f>IF(OR(C3377="",E3377=""),"",C3377*E3377)</f>
        <v/>
      </c>
      <c r="G3377" s="26" t="n"/>
      <c r="H3377" s="26" t="n"/>
    </row>
    <row r="3378">
      <c r="A3378" s="31" t="n"/>
      <c r="B3378" s="26" t="n"/>
      <c r="C3378" s="27" t="n"/>
      <c r="D3378" s="28">
        <f>IFERROR(IF(B3378="","",VLOOKUP(B3378,'Setup - Materials'!$A$5:$E$504,2,0)),"")</f>
        <v/>
      </c>
      <c r="E3378" s="27" t="n"/>
      <c r="F3378" s="32">
        <f>IF(OR(C3378="",E3378=""),"",C3378*E3378)</f>
        <v/>
      </c>
      <c r="G3378" s="26" t="n"/>
      <c r="H3378" s="26" t="n"/>
    </row>
    <row r="3379">
      <c r="A3379" s="31" t="n"/>
      <c r="B3379" s="26" t="n"/>
      <c r="C3379" s="27" t="n"/>
      <c r="D3379" s="28">
        <f>IFERROR(IF(B3379="","",VLOOKUP(B3379,'Setup - Materials'!$A$5:$E$504,2,0)),"")</f>
        <v/>
      </c>
      <c r="E3379" s="27" t="n"/>
      <c r="F3379" s="32">
        <f>IF(OR(C3379="",E3379=""),"",C3379*E3379)</f>
        <v/>
      </c>
      <c r="G3379" s="26" t="n"/>
      <c r="H3379" s="26" t="n"/>
    </row>
    <row r="3380">
      <c r="A3380" s="31" t="n"/>
      <c r="B3380" s="26" t="n"/>
      <c r="C3380" s="27" t="n"/>
      <c r="D3380" s="28">
        <f>IFERROR(IF(B3380="","",VLOOKUP(B3380,'Setup - Materials'!$A$5:$E$504,2,0)),"")</f>
        <v/>
      </c>
      <c r="E3380" s="27" t="n"/>
      <c r="F3380" s="32">
        <f>IF(OR(C3380="",E3380=""),"",C3380*E3380)</f>
        <v/>
      </c>
      <c r="G3380" s="26" t="n"/>
      <c r="H3380" s="26" t="n"/>
    </row>
    <row r="3381">
      <c r="A3381" s="31" t="n"/>
      <c r="B3381" s="26" t="n"/>
      <c r="C3381" s="27" t="n"/>
      <c r="D3381" s="28">
        <f>IFERROR(IF(B3381="","",VLOOKUP(B3381,'Setup - Materials'!$A$5:$E$504,2,0)),"")</f>
        <v/>
      </c>
      <c r="E3381" s="27" t="n"/>
      <c r="F3381" s="32">
        <f>IF(OR(C3381="",E3381=""),"",C3381*E3381)</f>
        <v/>
      </c>
      <c r="G3381" s="26" t="n"/>
      <c r="H3381" s="26" t="n"/>
    </row>
    <row r="3382">
      <c r="A3382" s="31" t="n"/>
      <c r="B3382" s="26" t="n"/>
      <c r="C3382" s="27" t="n"/>
      <c r="D3382" s="28">
        <f>IFERROR(IF(B3382="","",VLOOKUP(B3382,'Setup - Materials'!$A$5:$E$504,2,0)),"")</f>
        <v/>
      </c>
      <c r="E3382" s="27" t="n"/>
      <c r="F3382" s="32">
        <f>IF(OR(C3382="",E3382=""),"",C3382*E3382)</f>
        <v/>
      </c>
      <c r="G3382" s="26" t="n"/>
      <c r="H3382" s="26" t="n"/>
    </row>
    <row r="3383">
      <c r="A3383" s="31" t="n"/>
      <c r="B3383" s="26" t="n"/>
      <c r="C3383" s="27" t="n"/>
      <c r="D3383" s="28">
        <f>IFERROR(IF(B3383="","",VLOOKUP(B3383,'Setup - Materials'!$A$5:$E$504,2,0)),"")</f>
        <v/>
      </c>
      <c r="E3383" s="27" t="n"/>
      <c r="F3383" s="32">
        <f>IF(OR(C3383="",E3383=""),"",C3383*E3383)</f>
        <v/>
      </c>
      <c r="G3383" s="26" t="n"/>
      <c r="H3383" s="26" t="n"/>
    </row>
    <row r="3384">
      <c r="A3384" s="31" t="n"/>
      <c r="B3384" s="26" t="n"/>
      <c r="C3384" s="27" t="n"/>
      <c r="D3384" s="28">
        <f>IFERROR(IF(B3384="","",VLOOKUP(B3384,'Setup - Materials'!$A$5:$E$504,2,0)),"")</f>
        <v/>
      </c>
      <c r="E3384" s="27" t="n"/>
      <c r="F3384" s="32">
        <f>IF(OR(C3384="",E3384=""),"",C3384*E3384)</f>
        <v/>
      </c>
      <c r="G3384" s="26" t="n"/>
      <c r="H3384" s="26" t="n"/>
    </row>
    <row r="3385">
      <c r="A3385" s="31" t="n"/>
      <c r="B3385" s="26" t="n"/>
      <c r="C3385" s="27" t="n"/>
      <c r="D3385" s="28">
        <f>IFERROR(IF(B3385="","",VLOOKUP(B3385,'Setup - Materials'!$A$5:$E$504,2,0)),"")</f>
        <v/>
      </c>
      <c r="E3385" s="27" t="n"/>
      <c r="F3385" s="32">
        <f>IF(OR(C3385="",E3385=""),"",C3385*E3385)</f>
        <v/>
      </c>
      <c r="G3385" s="26" t="n"/>
      <c r="H3385" s="26" t="n"/>
    </row>
    <row r="3386">
      <c r="A3386" s="31" t="n"/>
      <c r="B3386" s="26" t="n"/>
      <c r="C3386" s="27" t="n"/>
      <c r="D3386" s="28">
        <f>IFERROR(IF(B3386="","",VLOOKUP(B3386,'Setup - Materials'!$A$5:$E$504,2,0)),"")</f>
        <v/>
      </c>
      <c r="E3386" s="27" t="n"/>
      <c r="F3386" s="32">
        <f>IF(OR(C3386="",E3386=""),"",C3386*E3386)</f>
        <v/>
      </c>
      <c r="G3386" s="26" t="n"/>
      <c r="H3386" s="26" t="n"/>
    </row>
    <row r="3387">
      <c r="A3387" s="31" t="n"/>
      <c r="B3387" s="26" t="n"/>
      <c r="C3387" s="27" t="n"/>
      <c r="D3387" s="28">
        <f>IFERROR(IF(B3387="","",VLOOKUP(B3387,'Setup - Materials'!$A$5:$E$504,2,0)),"")</f>
        <v/>
      </c>
      <c r="E3387" s="27" t="n"/>
      <c r="F3387" s="32">
        <f>IF(OR(C3387="",E3387=""),"",C3387*E3387)</f>
        <v/>
      </c>
      <c r="G3387" s="26" t="n"/>
      <c r="H3387" s="26" t="n"/>
    </row>
    <row r="3388">
      <c r="A3388" s="31" t="n"/>
      <c r="B3388" s="26" t="n"/>
      <c r="C3388" s="27" t="n"/>
      <c r="D3388" s="28">
        <f>IFERROR(IF(B3388="","",VLOOKUP(B3388,'Setup - Materials'!$A$5:$E$504,2,0)),"")</f>
        <v/>
      </c>
      <c r="E3388" s="27" t="n"/>
      <c r="F3388" s="32">
        <f>IF(OR(C3388="",E3388=""),"",C3388*E3388)</f>
        <v/>
      </c>
      <c r="G3388" s="26" t="n"/>
      <c r="H3388" s="26" t="n"/>
    </row>
    <row r="3389">
      <c r="A3389" s="31" t="n"/>
      <c r="B3389" s="26" t="n"/>
      <c r="C3389" s="27" t="n"/>
      <c r="D3389" s="28">
        <f>IFERROR(IF(B3389="","",VLOOKUP(B3389,'Setup - Materials'!$A$5:$E$504,2,0)),"")</f>
        <v/>
      </c>
      <c r="E3389" s="27" t="n"/>
      <c r="F3389" s="32">
        <f>IF(OR(C3389="",E3389=""),"",C3389*E3389)</f>
        <v/>
      </c>
      <c r="G3389" s="26" t="n"/>
      <c r="H3389" s="26" t="n"/>
    </row>
    <row r="3390">
      <c r="A3390" s="31" t="n"/>
      <c r="B3390" s="26" t="n"/>
      <c r="C3390" s="27" t="n"/>
      <c r="D3390" s="28">
        <f>IFERROR(IF(B3390="","",VLOOKUP(B3390,'Setup - Materials'!$A$5:$E$504,2,0)),"")</f>
        <v/>
      </c>
      <c r="E3390" s="27" t="n"/>
      <c r="F3390" s="32">
        <f>IF(OR(C3390="",E3390=""),"",C3390*E3390)</f>
        <v/>
      </c>
      <c r="G3390" s="26" t="n"/>
      <c r="H3390" s="26" t="n"/>
    </row>
    <row r="3391">
      <c r="A3391" s="31" t="n"/>
      <c r="B3391" s="26" t="n"/>
      <c r="C3391" s="27" t="n"/>
      <c r="D3391" s="28">
        <f>IFERROR(IF(B3391="","",VLOOKUP(B3391,'Setup - Materials'!$A$5:$E$504,2,0)),"")</f>
        <v/>
      </c>
      <c r="E3391" s="27" t="n"/>
      <c r="F3391" s="32">
        <f>IF(OR(C3391="",E3391=""),"",C3391*E3391)</f>
        <v/>
      </c>
      <c r="G3391" s="26" t="n"/>
      <c r="H3391" s="26" t="n"/>
    </row>
    <row r="3392">
      <c r="A3392" s="31" t="n"/>
      <c r="B3392" s="26" t="n"/>
      <c r="C3392" s="27" t="n"/>
      <c r="D3392" s="28">
        <f>IFERROR(IF(B3392="","",VLOOKUP(B3392,'Setup - Materials'!$A$5:$E$504,2,0)),"")</f>
        <v/>
      </c>
      <c r="E3392" s="27" t="n"/>
      <c r="F3392" s="32">
        <f>IF(OR(C3392="",E3392=""),"",C3392*E3392)</f>
        <v/>
      </c>
      <c r="G3392" s="26" t="n"/>
      <c r="H3392" s="26" t="n"/>
    </row>
    <row r="3393">
      <c r="A3393" s="31" t="n"/>
      <c r="B3393" s="26" t="n"/>
      <c r="C3393" s="27" t="n"/>
      <c r="D3393" s="28">
        <f>IFERROR(IF(B3393="","",VLOOKUP(B3393,'Setup - Materials'!$A$5:$E$504,2,0)),"")</f>
        <v/>
      </c>
      <c r="E3393" s="27" t="n"/>
      <c r="F3393" s="32">
        <f>IF(OR(C3393="",E3393=""),"",C3393*E3393)</f>
        <v/>
      </c>
      <c r="G3393" s="26" t="n"/>
      <c r="H3393" s="26" t="n"/>
    </row>
    <row r="3394">
      <c r="A3394" s="31" t="n"/>
      <c r="B3394" s="26" t="n"/>
      <c r="C3394" s="27" t="n"/>
      <c r="D3394" s="28">
        <f>IFERROR(IF(B3394="","",VLOOKUP(B3394,'Setup - Materials'!$A$5:$E$504,2,0)),"")</f>
        <v/>
      </c>
      <c r="E3394" s="27" t="n"/>
      <c r="F3394" s="32">
        <f>IF(OR(C3394="",E3394=""),"",C3394*E3394)</f>
        <v/>
      </c>
      <c r="G3394" s="26" t="n"/>
      <c r="H3394" s="26" t="n"/>
    </row>
    <row r="3395">
      <c r="A3395" s="31" t="n"/>
      <c r="B3395" s="26" t="n"/>
      <c r="C3395" s="27" t="n"/>
      <c r="D3395" s="28">
        <f>IFERROR(IF(B3395="","",VLOOKUP(B3395,'Setup - Materials'!$A$5:$E$504,2,0)),"")</f>
        <v/>
      </c>
      <c r="E3395" s="27" t="n"/>
      <c r="F3395" s="32">
        <f>IF(OR(C3395="",E3395=""),"",C3395*E3395)</f>
        <v/>
      </c>
      <c r="G3395" s="26" t="n"/>
      <c r="H3395" s="26" t="n"/>
    </row>
    <row r="3396">
      <c r="A3396" s="31" t="n"/>
      <c r="B3396" s="26" t="n"/>
      <c r="C3396" s="27" t="n"/>
      <c r="D3396" s="28">
        <f>IFERROR(IF(B3396="","",VLOOKUP(B3396,'Setup - Materials'!$A$5:$E$504,2,0)),"")</f>
        <v/>
      </c>
      <c r="E3396" s="27" t="n"/>
      <c r="F3396" s="32">
        <f>IF(OR(C3396="",E3396=""),"",C3396*E3396)</f>
        <v/>
      </c>
      <c r="G3396" s="26" t="n"/>
      <c r="H3396" s="26" t="n"/>
    </row>
    <row r="3397">
      <c r="A3397" s="31" t="n"/>
      <c r="B3397" s="26" t="n"/>
      <c r="C3397" s="27" t="n"/>
      <c r="D3397" s="28">
        <f>IFERROR(IF(B3397="","",VLOOKUP(B3397,'Setup - Materials'!$A$5:$E$504,2,0)),"")</f>
        <v/>
      </c>
      <c r="E3397" s="27" t="n"/>
      <c r="F3397" s="32">
        <f>IF(OR(C3397="",E3397=""),"",C3397*E3397)</f>
        <v/>
      </c>
      <c r="G3397" s="26" t="n"/>
      <c r="H3397" s="26" t="n"/>
    </row>
    <row r="3398">
      <c r="A3398" s="31" t="n"/>
      <c r="B3398" s="26" t="n"/>
      <c r="C3398" s="27" t="n"/>
      <c r="D3398" s="28">
        <f>IFERROR(IF(B3398="","",VLOOKUP(B3398,'Setup - Materials'!$A$5:$E$504,2,0)),"")</f>
        <v/>
      </c>
      <c r="E3398" s="27" t="n"/>
      <c r="F3398" s="32">
        <f>IF(OR(C3398="",E3398=""),"",C3398*E3398)</f>
        <v/>
      </c>
      <c r="G3398" s="26" t="n"/>
      <c r="H3398" s="26" t="n"/>
    </row>
    <row r="3399">
      <c r="A3399" s="31" t="n"/>
      <c r="B3399" s="26" t="n"/>
      <c r="C3399" s="27" t="n"/>
      <c r="D3399" s="28">
        <f>IFERROR(IF(B3399="","",VLOOKUP(B3399,'Setup - Materials'!$A$5:$E$504,2,0)),"")</f>
        <v/>
      </c>
      <c r="E3399" s="27" t="n"/>
      <c r="F3399" s="32">
        <f>IF(OR(C3399="",E3399=""),"",C3399*E3399)</f>
        <v/>
      </c>
      <c r="G3399" s="26" t="n"/>
      <c r="H3399" s="26" t="n"/>
    </row>
    <row r="3400">
      <c r="A3400" s="31" t="n"/>
      <c r="B3400" s="26" t="n"/>
      <c r="C3400" s="27" t="n"/>
      <c r="D3400" s="28">
        <f>IFERROR(IF(B3400="","",VLOOKUP(B3400,'Setup - Materials'!$A$5:$E$504,2,0)),"")</f>
        <v/>
      </c>
      <c r="E3400" s="27" t="n"/>
      <c r="F3400" s="32">
        <f>IF(OR(C3400="",E3400=""),"",C3400*E3400)</f>
        <v/>
      </c>
      <c r="G3400" s="26" t="n"/>
      <c r="H3400" s="26" t="n"/>
    </row>
    <row r="3401">
      <c r="A3401" s="31" t="n"/>
      <c r="B3401" s="26" t="n"/>
      <c r="C3401" s="27" t="n"/>
      <c r="D3401" s="28">
        <f>IFERROR(IF(B3401="","",VLOOKUP(B3401,'Setup - Materials'!$A$5:$E$504,2,0)),"")</f>
        <v/>
      </c>
      <c r="E3401" s="27" t="n"/>
      <c r="F3401" s="32">
        <f>IF(OR(C3401="",E3401=""),"",C3401*E3401)</f>
        <v/>
      </c>
      <c r="G3401" s="26" t="n"/>
      <c r="H3401" s="26" t="n"/>
    </row>
    <row r="3402">
      <c r="A3402" s="31" t="n"/>
      <c r="B3402" s="26" t="n"/>
      <c r="C3402" s="27" t="n"/>
      <c r="D3402" s="28">
        <f>IFERROR(IF(B3402="","",VLOOKUP(B3402,'Setup - Materials'!$A$5:$E$504,2,0)),"")</f>
        <v/>
      </c>
      <c r="E3402" s="27" t="n"/>
      <c r="F3402" s="32">
        <f>IF(OR(C3402="",E3402=""),"",C3402*E3402)</f>
        <v/>
      </c>
      <c r="G3402" s="26" t="n"/>
      <c r="H3402" s="26" t="n"/>
    </row>
    <row r="3403">
      <c r="A3403" s="31" t="n"/>
      <c r="B3403" s="26" t="n"/>
      <c r="C3403" s="27" t="n"/>
      <c r="D3403" s="28">
        <f>IFERROR(IF(B3403="","",VLOOKUP(B3403,'Setup - Materials'!$A$5:$E$504,2,0)),"")</f>
        <v/>
      </c>
      <c r="E3403" s="27" t="n"/>
      <c r="F3403" s="32">
        <f>IF(OR(C3403="",E3403=""),"",C3403*E3403)</f>
        <v/>
      </c>
      <c r="G3403" s="26" t="n"/>
      <c r="H3403" s="26" t="n"/>
    </row>
    <row r="3404">
      <c r="A3404" s="31" t="n"/>
      <c r="B3404" s="26" t="n"/>
      <c r="C3404" s="27" t="n"/>
      <c r="D3404" s="28">
        <f>IFERROR(IF(B3404="","",VLOOKUP(B3404,'Setup - Materials'!$A$5:$E$504,2,0)),"")</f>
        <v/>
      </c>
      <c r="E3404" s="27" t="n"/>
      <c r="F3404" s="32">
        <f>IF(OR(C3404="",E3404=""),"",C3404*E3404)</f>
        <v/>
      </c>
      <c r="G3404" s="26" t="n"/>
      <c r="H3404" s="26" t="n"/>
    </row>
    <row r="3405">
      <c r="A3405" s="31" t="n"/>
      <c r="B3405" s="26" t="n"/>
      <c r="C3405" s="27" t="n"/>
      <c r="D3405" s="28">
        <f>IFERROR(IF(B3405="","",VLOOKUP(B3405,'Setup - Materials'!$A$5:$E$504,2,0)),"")</f>
        <v/>
      </c>
      <c r="E3405" s="27" t="n"/>
      <c r="F3405" s="32">
        <f>IF(OR(C3405="",E3405=""),"",C3405*E3405)</f>
        <v/>
      </c>
      <c r="G3405" s="26" t="n"/>
      <c r="H3405" s="26" t="n"/>
    </row>
    <row r="3406">
      <c r="A3406" s="31" t="n"/>
      <c r="B3406" s="26" t="n"/>
      <c r="C3406" s="27" t="n"/>
      <c r="D3406" s="28">
        <f>IFERROR(IF(B3406="","",VLOOKUP(B3406,'Setup - Materials'!$A$5:$E$504,2,0)),"")</f>
        <v/>
      </c>
      <c r="E3406" s="27" t="n"/>
      <c r="F3406" s="32">
        <f>IF(OR(C3406="",E3406=""),"",C3406*E3406)</f>
        <v/>
      </c>
      <c r="G3406" s="26" t="n"/>
      <c r="H3406" s="26" t="n"/>
    </row>
    <row r="3407">
      <c r="A3407" s="31" t="n"/>
      <c r="B3407" s="26" t="n"/>
      <c r="C3407" s="27" t="n"/>
      <c r="D3407" s="28">
        <f>IFERROR(IF(B3407="","",VLOOKUP(B3407,'Setup - Materials'!$A$5:$E$504,2,0)),"")</f>
        <v/>
      </c>
      <c r="E3407" s="27" t="n"/>
      <c r="F3407" s="32">
        <f>IF(OR(C3407="",E3407=""),"",C3407*E3407)</f>
        <v/>
      </c>
      <c r="G3407" s="26" t="n"/>
      <c r="H3407" s="26" t="n"/>
    </row>
    <row r="3408">
      <c r="A3408" s="31" t="n"/>
      <c r="B3408" s="26" t="n"/>
      <c r="C3408" s="27" t="n"/>
      <c r="D3408" s="28">
        <f>IFERROR(IF(B3408="","",VLOOKUP(B3408,'Setup - Materials'!$A$5:$E$504,2,0)),"")</f>
        <v/>
      </c>
      <c r="E3408" s="27" t="n"/>
      <c r="F3408" s="32">
        <f>IF(OR(C3408="",E3408=""),"",C3408*E3408)</f>
        <v/>
      </c>
      <c r="G3408" s="26" t="n"/>
      <c r="H3408" s="26" t="n"/>
    </row>
    <row r="3409">
      <c r="A3409" s="31" t="n"/>
      <c r="B3409" s="26" t="n"/>
      <c r="C3409" s="27" t="n"/>
      <c r="D3409" s="28">
        <f>IFERROR(IF(B3409="","",VLOOKUP(B3409,'Setup - Materials'!$A$5:$E$504,2,0)),"")</f>
        <v/>
      </c>
      <c r="E3409" s="27" t="n"/>
      <c r="F3409" s="32">
        <f>IF(OR(C3409="",E3409=""),"",C3409*E3409)</f>
        <v/>
      </c>
      <c r="G3409" s="26" t="n"/>
      <c r="H3409" s="26" t="n"/>
    </row>
    <row r="3410">
      <c r="A3410" s="31" t="n"/>
      <c r="B3410" s="26" t="n"/>
      <c r="C3410" s="27" t="n"/>
      <c r="D3410" s="28">
        <f>IFERROR(IF(B3410="","",VLOOKUP(B3410,'Setup - Materials'!$A$5:$E$504,2,0)),"")</f>
        <v/>
      </c>
      <c r="E3410" s="27" t="n"/>
      <c r="F3410" s="32">
        <f>IF(OR(C3410="",E3410=""),"",C3410*E3410)</f>
        <v/>
      </c>
      <c r="G3410" s="26" t="n"/>
      <c r="H3410" s="26" t="n"/>
    </row>
    <row r="3411">
      <c r="A3411" s="31" t="n"/>
      <c r="B3411" s="26" t="n"/>
      <c r="C3411" s="27" t="n"/>
      <c r="D3411" s="28">
        <f>IFERROR(IF(B3411="","",VLOOKUP(B3411,'Setup - Materials'!$A$5:$E$504,2,0)),"")</f>
        <v/>
      </c>
      <c r="E3411" s="27" t="n"/>
      <c r="F3411" s="32">
        <f>IF(OR(C3411="",E3411=""),"",C3411*E3411)</f>
        <v/>
      </c>
      <c r="G3411" s="26" t="n"/>
      <c r="H3411" s="26" t="n"/>
    </row>
    <row r="3412">
      <c r="A3412" s="31" t="n"/>
      <c r="B3412" s="26" t="n"/>
      <c r="C3412" s="27" t="n"/>
      <c r="D3412" s="28">
        <f>IFERROR(IF(B3412="","",VLOOKUP(B3412,'Setup - Materials'!$A$5:$E$504,2,0)),"")</f>
        <v/>
      </c>
      <c r="E3412" s="27" t="n"/>
      <c r="F3412" s="32">
        <f>IF(OR(C3412="",E3412=""),"",C3412*E3412)</f>
        <v/>
      </c>
      <c r="G3412" s="26" t="n"/>
      <c r="H3412" s="26" t="n"/>
    </row>
    <row r="3413">
      <c r="A3413" s="31" t="n"/>
      <c r="B3413" s="26" t="n"/>
      <c r="C3413" s="27" t="n"/>
      <c r="D3413" s="28">
        <f>IFERROR(IF(B3413="","",VLOOKUP(B3413,'Setup - Materials'!$A$5:$E$504,2,0)),"")</f>
        <v/>
      </c>
      <c r="E3413" s="27" t="n"/>
      <c r="F3413" s="32">
        <f>IF(OR(C3413="",E3413=""),"",C3413*E3413)</f>
        <v/>
      </c>
      <c r="G3413" s="26" t="n"/>
      <c r="H3413" s="26" t="n"/>
    </row>
    <row r="3414">
      <c r="A3414" s="31" t="n"/>
      <c r="B3414" s="26" t="n"/>
      <c r="C3414" s="27" t="n"/>
      <c r="D3414" s="28">
        <f>IFERROR(IF(B3414="","",VLOOKUP(B3414,'Setup - Materials'!$A$5:$E$504,2,0)),"")</f>
        <v/>
      </c>
      <c r="E3414" s="27" t="n"/>
      <c r="F3414" s="32">
        <f>IF(OR(C3414="",E3414=""),"",C3414*E3414)</f>
        <v/>
      </c>
      <c r="G3414" s="26" t="n"/>
      <c r="H3414" s="26" t="n"/>
    </row>
    <row r="3415">
      <c r="A3415" s="31" t="n"/>
      <c r="B3415" s="26" t="n"/>
      <c r="C3415" s="27" t="n"/>
      <c r="D3415" s="28">
        <f>IFERROR(IF(B3415="","",VLOOKUP(B3415,'Setup - Materials'!$A$5:$E$504,2,0)),"")</f>
        <v/>
      </c>
      <c r="E3415" s="27" t="n"/>
      <c r="F3415" s="32">
        <f>IF(OR(C3415="",E3415=""),"",C3415*E3415)</f>
        <v/>
      </c>
      <c r="G3415" s="26" t="n"/>
      <c r="H3415" s="26" t="n"/>
    </row>
    <row r="3416">
      <c r="A3416" s="31" t="n"/>
      <c r="B3416" s="26" t="n"/>
      <c r="C3416" s="27" t="n"/>
      <c r="D3416" s="28">
        <f>IFERROR(IF(B3416="","",VLOOKUP(B3416,'Setup - Materials'!$A$5:$E$504,2,0)),"")</f>
        <v/>
      </c>
      <c r="E3416" s="27" t="n"/>
      <c r="F3416" s="32">
        <f>IF(OR(C3416="",E3416=""),"",C3416*E3416)</f>
        <v/>
      </c>
      <c r="G3416" s="26" t="n"/>
      <c r="H3416" s="26" t="n"/>
    </row>
    <row r="3417">
      <c r="A3417" s="31" t="n"/>
      <c r="B3417" s="26" t="n"/>
      <c r="C3417" s="27" t="n"/>
      <c r="D3417" s="28">
        <f>IFERROR(IF(B3417="","",VLOOKUP(B3417,'Setup - Materials'!$A$5:$E$504,2,0)),"")</f>
        <v/>
      </c>
      <c r="E3417" s="27" t="n"/>
      <c r="F3417" s="32">
        <f>IF(OR(C3417="",E3417=""),"",C3417*E3417)</f>
        <v/>
      </c>
      <c r="G3417" s="26" t="n"/>
      <c r="H3417" s="26" t="n"/>
    </row>
    <row r="3418">
      <c r="A3418" s="31" t="n"/>
      <c r="B3418" s="26" t="n"/>
      <c r="C3418" s="27" t="n"/>
      <c r="D3418" s="28">
        <f>IFERROR(IF(B3418="","",VLOOKUP(B3418,'Setup - Materials'!$A$5:$E$504,2,0)),"")</f>
        <v/>
      </c>
      <c r="E3418" s="27" t="n"/>
      <c r="F3418" s="32">
        <f>IF(OR(C3418="",E3418=""),"",C3418*E3418)</f>
        <v/>
      </c>
      <c r="G3418" s="26" t="n"/>
      <c r="H3418" s="26" t="n"/>
    </row>
    <row r="3419">
      <c r="A3419" s="31" t="n"/>
      <c r="B3419" s="26" t="n"/>
      <c r="C3419" s="27" t="n"/>
      <c r="D3419" s="28">
        <f>IFERROR(IF(B3419="","",VLOOKUP(B3419,'Setup - Materials'!$A$5:$E$504,2,0)),"")</f>
        <v/>
      </c>
      <c r="E3419" s="27" t="n"/>
      <c r="F3419" s="32">
        <f>IF(OR(C3419="",E3419=""),"",C3419*E3419)</f>
        <v/>
      </c>
      <c r="G3419" s="26" t="n"/>
      <c r="H3419" s="26" t="n"/>
    </row>
    <row r="3420">
      <c r="A3420" s="31" t="n"/>
      <c r="B3420" s="26" t="n"/>
      <c r="C3420" s="27" t="n"/>
      <c r="D3420" s="28">
        <f>IFERROR(IF(B3420="","",VLOOKUP(B3420,'Setup - Materials'!$A$5:$E$504,2,0)),"")</f>
        <v/>
      </c>
      <c r="E3420" s="27" t="n"/>
      <c r="F3420" s="32">
        <f>IF(OR(C3420="",E3420=""),"",C3420*E3420)</f>
        <v/>
      </c>
      <c r="G3420" s="26" t="n"/>
      <c r="H3420" s="26" t="n"/>
    </row>
    <row r="3421">
      <c r="A3421" s="31" t="n"/>
      <c r="B3421" s="26" t="n"/>
      <c r="C3421" s="27" t="n"/>
      <c r="D3421" s="28">
        <f>IFERROR(IF(B3421="","",VLOOKUP(B3421,'Setup - Materials'!$A$5:$E$504,2,0)),"")</f>
        <v/>
      </c>
      <c r="E3421" s="27" t="n"/>
      <c r="F3421" s="32">
        <f>IF(OR(C3421="",E3421=""),"",C3421*E3421)</f>
        <v/>
      </c>
      <c r="G3421" s="26" t="n"/>
      <c r="H3421" s="26" t="n"/>
    </row>
    <row r="3422">
      <c r="A3422" s="31" t="n"/>
      <c r="B3422" s="26" t="n"/>
      <c r="C3422" s="27" t="n"/>
      <c r="D3422" s="28">
        <f>IFERROR(IF(B3422="","",VLOOKUP(B3422,'Setup - Materials'!$A$5:$E$504,2,0)),"")</f>
        <v/>
      </c>
      <c r="E3422" s="27" t="n"/>
      <c r="F3422" s="32">
        <f>IF(OR(C3422="",E3422=""),"",C3422*E3422)</f>
        <v/>
      </c>
      <c r="G3422" s="26" t="n"/>
      <c r="H3422" s="26" t="n"/>
    </row>
    <row r="3423">
      <c r="A3423" s="31" t="n"/>
      <c r="B3423" s="26" t="n"/>
      <c r="C3423" s="27" t="n"/>
      <c r="D3423" s="28">
        <f>IFERROR(IF(B3423="","",VLOOKUP(B3423,'Setup - Materials'!$A$5:$E$504,2,0)),"")</f>
        <v/>
      </c>
      <c r="E3423" s="27" t="n"/>
      <c r="F3423" s="32">
        <f>IF(OR(C3423="",E3423=""),"",C3423*E3423)</f>
        <v/>
      </c>
      <c r="G3423" s="26" t="n"/>
      <c r="H3423" s="26" t="n"/>
    </row>
    <row r="3424">
      <c r="A3424" s="31" t="n"/>
      <c r="B3424" s="26" t="n"/>
      <c r="C3424" s="27" t="n"/>
      <c r="D3424" s="28">
        <f>IFERROR(IF(B3424="","",VLOOKUP(B3424,'Setup - Materials'!$A$5:$E$504,2,0)),"")</f>
        <v/>
      </c>
      <c r="E3424" s="27" t="n"/>
      <c r="F3424" s="32">
        <f>IF(OR(C3424="",E3424=""),"",C3424*E3424)</f>
        <v/>
      </c>
      <c r="G3424" s="26" t="n"/>
      <c r="H3424" s="26" t="n"/>
    </row>
    <row r="3425">
      <c r="A3425" s="31" t="n"/>
      <c r="B3425" s="26" t="n"/>
      <c r="C3425" s="27" t="n"/>
      <c r="D3425" s="28">
        <f>IFERROR(IF(B3425="","",VLOOKUP(B3425,'Setup - Materials'!$A$5:$E$504,2,0)),"")</f>
        <v/>
      </c>
      <c r="E3425" s="27" t="n"/>
      <c r="F3425" s="32">
        <f>IF(OR(C3425="",E3425=""),"",C3425*E3425)</f>
        <v/>
      </c>
      <c r="G3425" s="26" t="n"/>
      <c r="H3425" s="26" t="n"/>
    </row>
    <row r="3426">
      <c r="A3426" s="31" t="n"/>
      <c r="B3426" s="26" t="n"/>
      <c r="C3426" s="27" t="n"/>
      <c r="D3426" s="28">
        <f>IFERROR(IF(B3426="","",VLOOKUP(B3426,'Setup - Materials'!$A$5:$E$504,2,0)),"")</f>
        <v/>
      </c>
      <c r="E3426" s="27" t="n"/>
      <c r="F3426" s="32">
        <f>IF(OR(C3426="",E3426=""),"",C3426*E3426)</f>
        <v/>
      </c>
      <c r="G3426" s="26" t="n"/>
      <c r="H3426" s="26" t="n"/>
    </row>
    <row r="3427">
      <c r="A3427" s="31" t="n"/>
      <c r="B3427" s="26" t="n"/>
      <c r="C3427" s="27" t="n"/>
      <c r="D3427" s="28">
        <f>IFERROR(IF(B3427="","",VLOOKUP(B3427,'Setup - Materials'!$A$5:$E$504,2,0)),"")</f>
        <v/>
      </c>
      <c r="E3427" s="27" t="n"/>
      <c r="F3427" s="32">
        <f>IF(OR(C3427="",E3427=""),"",C3427*E3427)</f>
        <v/>
      </c>
      <c r="G3427" s="26" t="n"/>
      <c r="H3427" s="26" t="n"/>
    </row>
    <row r="3428">
      <c r="A3428" s="31" t="n"/>
      <c r="B3428" s="26" t="n"/>
      <c r="C3428" s="27" t="n"/>
      <c r="D3428" s="28">
        <f>IFERROR(IF(B3428="","",VLOOKUP(B3428,'Setup - Materials'!$A$5:$E$504,2,0)),"")</f>
        <v/>
      </c>
      <c r="E3428" s="27" t="n"/>
      <c r="F3428" s="32">
        <f>IF(OR(C3428="",E3428=""),"",C3428*E3428)</f>
        <v/>
      </c>
      <c r="G3428" s="26" t="n"/>
      <c r="H3428" s="26" t="n"/>
    </row>
    <row r="3429">
      <c r="A3429" s="31" t="n"/>
      <c r="B3429" s="26" t="n"/>
      <c r="C3429" s="27" t="n"/>
      <c r="D3429" s="28">
        <f>IFERROR(IF(B3429="","",VLOOKUP(B3429,'Setup - Materials'!$A$5:$E$504,2,0)),"")</f>
        <v/>
      </c>
      <c r="E3429" s="27" t="n"/>
      <c r="F3429" s="32">
        <f>IF(OR(C3429="",E3429=""),"",C3429*E3429)</f>
        <v/>
      </c>
      <c r="G3429" s="26" t="n"/>
      <c r="H3429" s="26" t="n"/>
    </row>
    <row r="3430">
      <c r="A3430" s="31" t="n"/>
      <c r="B3430" s="26" t="n"/>
      <c r="C3430" s="27" t="n"/>
      <c r="D3430" s="28">
        <f>IFERROR(IF(B3430="","",VLOOKUP(B3430,'Setup - Materials'!$A$5:$E$504,2,0)),"")</f>
        <v/>
      </c>
      <c r="E3430" s="27" t="n"/>
      <c r="F3430" s="32">
        <f>IF(OR(C3430="",E3430=""),"",C3430*E3430)</f>
        <v/>
      </c>
      <c r="G3430" s="26" t="n"/>
      <c r="H3430" s="26" t="n"/>
    </row>
    <row r="3431">
      <c r="A3431" s="31" t="n"/>
      <c r="B3431" s="26" t="n"/>
      <c r="C3431" s="27" t="n"/>
      <c r="D3431" s="28">
        <f>IFERROR(IF(B3431="","",VLOOKUP(B3431,'Setup - Materials'!$A$5:$E$504,2,0)),"")</f>
        <v/>
      </c>
      <c r="E3431" s="27" t="n"/>
      <c r="F3431" s="32">
        <f>IF(OR(C3431="",E3431=""),"",C3431*E3431)</f>
        <v/>
      </c>
      <c r="G3431" s="26" t="n"/>
      <c r="H3431" s="26" t="n"/>
    </row>
    <row r="3432">
      <c r="A3432" s="31" t="n"/>
      <c r="B3432" s="26" t="n"/>
      <c r="C3432" s="27" t="n"/>
      <c r="D3432" s="28">
        <f>IFERROR(IF(B3432="","",VLOOKUP(B3432,'Setup - Materials'!$A$5:$E$504,2,0)),"")</f>
        <v/>
      </c>
      <c r="E3432" s="27" t="n"/>
      <c r="F3432" s="32">
        <f>IF(OR(C3432="",E3432=""),"",C3432*E3432)</f>
        <v/>
      </c>
      <c r="G3432" s="26" t="n"/>
      <c r="H3432" s="26" t="n"/>
    </row>
    <row r="3433">
      <c r="A3433" s="31" t="n"/>
      <c r="B3433" s="26" t="n"/>
      <c r="C3433" s="27" t="n"/>
      <c r="D3433" s="28">
        <f>IFERROR(IF(B3433="","",VLOOKUP(B3433,'Setup - Materials'!$A$5:$E$504,2,0)),"")</f>
        <v/>
      </c>
      <c r="E3433" s="27" t="n"/>
      <c r="F3433" s="32">
        <f>IF(OR(C3433="",E3433=""),"",C3433*E3433)</f>
        <v/>
      </c>
      <c r="G3433" s="26" t="n"/>
      <c r="H3433" s="26" t="n"/>
    </row>
    <row r="3434">
      <c r="A3434" s="31" t="n"/>
      <c r="B3434" s="26" t="n"/>
      <c r="C3434" s="27" t="n"/>
      <c r="D3434" s="28">
        <f>IFERROR(IF(B3434="","",VLOOKUP(B3434,'Setup - Materials'!$A$5:$E$504,2,0)),"")</f>
        <v/>
      </c>
      <c r="E3434" s="27" t="n"/>
      <c r="F3434" s="32">
        <f>IF(OR(C3434="",E3434=""),"",C3434*E3434)</f>
        <v/>
      </c>
      <c r="G3434" s="26" t="n"/>
      <c r="H3434" s="26" t="n"/>
    </row>
    <row r="3435">
      <c r="A3435" s="31" t="n"/>
      <c r="B3435" s="26" t="n"/>
      <c r="C3435" s="27" t="n"/>
      <c r="D3435" s="28">
        <f>IFERROR(IF(B3435="","",VLOOKUP(B3435,'Setup - Materials'!$A$5:$E$504,2,0)),"")</f>
        <v/>
      </c>
      <c r="E3435" s="27" t="n"/>
      <c r="F3435" s="32">
        <f>IF(OR(C3435="",E3435=""),"",C3435*E3435)</f>
        <v/>
      </c>
      <c r="G3435" s="26" t="n"/>
      <c r="H3435" s="26" t="n"/>
    </row>
    <row r="3436">
      <c r="A3436" s="31" t="n"/>
      <c r="B3436" s="26" t="n"/>
      <c r="C3436" s="27" t="n"/>
      <c r="D3436" s="28">
        <f>IFERROR(IF(B3436="","",VLOOKUP(B3436,'Setup - Materials'!$A$5:$E$504,2,0)),"")</f>
        <v/>
      </c>
      <c r="E3436" s="27" t="n"/>
      <c r="F3436" s="32">
        <f>IF(OR(C3436="",E3436=""),"",C3436*E3436)</f>
        <v/>
      </c>
      <c r="G3436" s="26" t="n"/>
      <c r="H3436" s="26" t="n"/>
    </row>
    <row r="3437">
      <c r="A3437" s="31" t="n"/>
      <c r="B3437" s="26" t="n"/>
      <c r="C3437" s="27" t="n"/>
      <c r="D3437" s="28">
        <f>IFERROR(IF(B3437="","",VLOOKUP(B3437,'Setup - Materials'!$A$5:$E$504,2,0)),"")</f>
        <v/>
      </c>
      <c r="E3437" s="27" t="n"/>
      <c r="F3437" s="32">
        <f>IF(OR(C3437="",E3437=""),"",C3437*E3437)</f>
        <v/>
      </c>
      <c r="G3437" s="26" t="n"/>
      <c r="H3437" s="26" t="n"/>
    </row>
    <row r="3438">
      <c r="A3438" s="31" t="n"/>
      <c r="B3438" s="26" t="n"/>
      <c r="C3438" s="27" t="n"/>
      <c r="D3438" s="28">
        <f>IFERROR(IF(B3438="","",VLOOKUP(B3438,'Setup - Materials'!$A$5:$E$504,2,0)),"")</f>
        <v/>
      </c>
      <c r="E3438" s="27" t="n"/>
      <c r="F3438" s="32">
        <f>IF(OR(C3438="",E3438=""),"",C3438*E3438)</f>
        <v/>
      </c>
      <c r="G3438" s="26" t="n"/>
      <c r="H3438" s="26" t="n"/>
    </row>
    <row r="3439">
      <c r="A3439" s="31" t="n"/>
      <c r="B3439" s="26" t="n"/>
      <c r="C3439" s="27" t="n"/>
      <c r="D3439" s="28">
        <f>IFERROR(IF(B3439="","",VLOOKUP(B3439,'Setup - Materials'!$A$5:$E$504,2,0)),"")</f>
        <v/>
      </c>
      <c r="E3439" s="27" t="n"/>
      <c r="F3439" s="32">
        <f>IF(OR(C3439="",E3439=""),"",C3439*E3439)</f>
        <v/>
      </c>
      <c r="G3439" s="26" t="n"/>
      <c r="H3439" s="26" t="n"/>
    </row>
    <row r="3440">
      <c r="A3440" s="31" t="n"/>
      <c r="B3440" s="26" t="n"/>
      <c r="C3440" s="27" t="n"/>
      <c r="D3440" s="28">
        <f>IFERROR(IF(B3440="","",VLOOKUP(B3440,'Setup - Materials'!$A$5:$E$504,2,0)),"")</f>
        <v/>
      </c>
      <c r="E3440" s="27" t="n"/>
      <c r="F3440" s="32">
        <f>IF(OR(C3440="",E3440=""),"",C3440*E3440)</f>
        <v/>
      </c>
      <c r="G3440" s="26" t="n"/>
      <c r="H3440" s="26" t="n"/>
    </row>
    <row r="3441">
      <c r="A3441" s="31" t="n"/>
      <c r="B3441" s="26" t="n"/>
      <c r="C3441" s="27" t="n"/>
      <c r="D3441" s="28">
        <f>IFERROR(IF(B3441="","",VLOOKUP(B3441,'Setup - Materials'!$A$5:$E$504,2,0)),"")</f>
        <v/>
      </c>
      <c r="E3441" s="27" t="n"/>
      <c r="F3441" s="32">
        <f>IF(OR(C3441="",E3441=""),"",C3441*E3441)</f>
        <v/>
      </c>
      <c r="G3441" s="26" t="n"/>
      <c r="H3441" s="26" t="n"/>
    </row>
    <row r="3442">
      <c r="A3442" s="31" t="n"/>
      <c r="B3442" s="26" t="n"/>
      <c r="C3442" s="27" t="n"/>
      <c r="D3442" s="28">
        <f>IFERROR(IF(B3442="","",VLOOKUP(B3442,'Setup - Materials'!$A$5:$E$504,2,0)),"")</f>
        <v/>
      </c>
      <c r="E3442" s="27" t="n"/>
      <c r="F3442" s="32">
        <f>IF(OR(C3442="",E3442=""),"",C3442*E3442)</f>
        <v/>
      </c>
      <c r="G3442" s="26" t="n"/>
      <c r="H3442" s="26" t="n"/>
    </row>
    <row r="3443">
      <c r="A3443" s="31" t="n"/>
      <c r="B3443" s="26" t="n"/>
      <c r="C3443" s="27" t="n"/>
      <c r="D3443" s="28">
        <f>IFERROR(IF(B3443="","",VLOOKUP(B3443,'Setup - Materials'!$A$5:$E$504,2,0)),"")</f>
        <v/>
      </c>
      <c r="E3443" s="27" t="n"/>
      <c r="F3443" s="32">
        <f>IF(OR(C3443="",E3443=""),"",C3443*E3443)</f>
        <v/>
      </c>
      <c r="G3443" s="26" t="n"/>
      <c r="H3443" s="26" t="n"/>
    </row>
    <row r="3444">
      <c r="A3444" s="31" t="n"/>
      <c r="B3444" s="26" t="n"/>
      <c r="C3444" s="27" t="n"/>
      <c r="D3444" s="28">
        <f>IFERROR(IF(B3444="","",VLOOKUP(B3444,'Setup - Materials'!$A$5:$E$504,2,0)),"")</f>
        <v/>
      </c>
      <c r="E3444" s="27" t="n"/>
      <c r="F3444" s="32">
        <f>IF(OR(C3444="",E3444=""),"",C3444*E3444)</f>
        <v/>
      </c>
      <c r="G3444" s="26" t="n"/>
      <c r="H3444" s="26" t="n"/>
    </row>
    <row r="3445">
      <c r="A3445" s="31" t="n"/>
      <c r="B3445" s="26" t="n"/>
      <c r="C3445" s="27" t="n"/>
      <c r="D3445" s="28">
        <f>IFERROR(IF(B3445="","",VLOOKUP(B3445,'Setup - Materials'!$A$5:$E$504,2,0)),"")</f>
        <v/>
      </c>
      <c r="E3445" s="27" t="n"/>
      <c r="F3445" s="32">
        <f>IF(OR(C3445="",E3445=""),"",C3445*E3445)</f>
        <v/>
      </c>
      <c r="G3445" s="26" t="n"/>
      <c r="H3445" s="26" t="n"/>
    </row>
    <row r="3446">
      <c r="A3446" s="31" t="n"/>
      <c r="B3446" s="26" t="n"/>
      <c r="C3446" s="27" t="n"/>
      <c r="D3446" s="28">
        <f>IFERROR(IF(B3446="","",VLOOKUP(B3446,'Setup - Materials'!$A$5:$E$504,2,0)),"")</f>
        <v/>
      </c>
      <c r="E3446" s="27" t="n"/>
      <c r="F3446" s="32">
        <f>IF(OR(C3446="",E3446=""),"",C3446*E3446)</f>
        <v/>
      </c>
      <c r="G3446" s="26" t="n"/>
      <c r="H3446" s="26" t="n"/>
    </row>
    <row r="3447">
      <c r="A3447" s="31" t="n"/>
      <c r="B3447" s="26" t="n"/>
      <c r="C3447" s="27" t="n"/>
      <c r="D3447" s="28">
        <f>IFERROR(IF(B3447="","",VLOOKUP(B3447,'Setup - Materials'!$A$5:$E$504,2,0)),"")</f>
        <v/>
      </c>
      <c r="E3447" s="27" t="n"/>
      <c r="F3447" s="32">
        <f>IF(OR(C3447="",E3447=""),"",C3447*E3447)</f>
        <v/>
      </c>
      <c r="G3447" s="26" t="n"/>
      <c r="H3447" s="26" t="n"/>
    </row>
    <row r="3448">
      <c r="A3448" s="31" t="n"/>
      <c r="B3448" s="26" t="n"/>
      <c r="C3448" s="27" t="n"/>
      <c r="D3448" s="28">
        <f>IFERROR(IF(B3448="","",VLOOKUP(B3448,'Setup - Materials'!$A$5:$E$504,2,0)),"")</f>
        <v/>
      </c>
      <c r="E3448" s="27" t="n"/>
      <c r="F3448" s="32">
        <f>IF(OR(C3448="",E3448=""),"",C3448*E3448)</f>
        <v/>
      </c>
      <c r="G3448" s="26" t="n"/>
      <c r="H3448" s="26" t="n"/>
    </row>
    <row r="3449">
      <c r="A3449" s="31" t="n"/>
      <c r="B3449" s="26" t="n"/>
      <c r="C3449" s="27" t="n"/>
      <c r="D3449" s="28">
        <f>IFERROR(IF(B3449="","",VLOOKUP(B3449,'Setup - Materials'!$A$5:$E$504,2,0)),"")</f>
        <v/>
      </c>
      <c r="E3449" s="27" t="n"/>
      <c r="F3449" s="32">
        <f>IF(OR(C3449="",E3449=""),"",C3449*E3449)</f>
        <v/>
      </c>
      <c r="G3449" s="26" t="n"/>
      <c r="H3449" s="26" t="n"/>
    </row>
    <row r="3450">
      <c r="A3450" s="31" t="n"/>
      <c r="B3450" s="26" t="n"/>
      <c r="C3450" s="27" t="n"/>
      <c r="D3450" s="28">
        <f>IFERROR(IF(B3450="","",VLOOKUP(B3450,'Setup - Materials'!$A$5:$E$504,2,0)),"")</f>
        <v/>
      </c>
      <c r="E3450" s="27" t="n"/>
      <c r="F3450" s="32">
        <f>IF(OR(C3450="",E3450=""),"",C3450*E3450)</f>
        <v/>
      </c>
      <c r="G3450" s="26" t="n"/>
      <c r="H3450" s="26" t="n"/>
    </row>
    <row r="3451">
      <c r="A3451" s="31" t="n"/>
      <c r="B3451" s="26" t="n"/>
      <c r="C3451" s="27" t="n"/>
      <c r="D3451" s="28">
        <f>IFERROR(IF(B3451="","",VLOOKUP(B3451,'Setup - Materials'!$A$5:$E$504,2,0)),"")</f>
        <v/>
      </c>
      <c r="E3451" s="27" t="n"/>
      <c r="F3451" s="32">
        <f>IF(OR(C3451="",E3451=""),"",C3451*E3451)</f>
        <v/>
      </c>
      <c r="G3451" s="26" t="n"/>
      <c r="H3451" s="26" t="n"/>
    </row>
    <row r="3452">
      <c r="A3452" s="31" t="n"/>
      <c r="B3452" s="26" t="n"/>
      <c r="C3452" s="27" t="n"/>
      <c r="D3452" s="28">
        <f>IFERROR(IF(B3452="","",VLOOKUP(B3452,'Setup - Materials'!$A$5:$E$504,2,0)),"")</f>
        <v/>
      </c>
      <c r="E3452" s="27" t="n"/>
      <c r="F3452" s="32">
        <f>IF(OR(C3452="",E3452=""),"",C3452*E3452)</f>
        <v/>
      </c>
      <c r="G3452" s="26" t="n"/>
      <c r="H3452" s="26" t="n"/>
    </row>
    <row r="3453">
      <c r="A3453" s="31" t="n"/>
      <c r="B3453" s="26" t="n"/>
      <c r="C3453" s="27" t="n"/>
      <c r="D3453" s="28">
        <f>IFERROR(IF(B3453="","",VLOOKUP(B3453,'Setup - Materials'!$A$5:$E$504,2,0)),"")</f>
        <v/>
      </c>
      <c r="E3453" s="27" t="n"/>
      <c r="F3453" s="32">
        <f>IF(OR(C3453="",E3453=""),"",C3453*E3453)</f>
        <v/>
      </c>
      <c r="G3453" s="26" t="n"/>
      <c r="H3453" s="26" t="n"/>
    </row>
    <row r="3454">
      <c r="A3454" s="31" t="n"/>
      <c r="B3454" s="26" t="n"/>
      <c r="C3454" s="27" t="n"/>
      <c r="D3454" s="28">
        <f>IFERROR(IF(B3454="","",VLOOKUP(B3454,'Setup - Materials'!$A$5:$E$504,2,0)),"")</f>
        <v/>
      </c>
      <c r="E3454" s="27" t="n"/>
      <c r="F3454" s="32">
        <f>IF(OR(C3454="",E3454=""),"",C3454*E3454)</f>
        <v/>
      </c>
      <c r="G3454" s="26" t="n"/>
      <c r="H3454" s="26" t="n"/>
    </row>
    <row r="3455">
      <c r="A3455" s="31" t="n"/>
      <c r="B3455" s="26" t="n"/>
      <c r="C3455" s="27" t="n"/>
      <c r="D3455" s="28">
        <f>IFERROR(IF(B3455="","",VLOOKUP(B3455,'Setup - Materials'!$A$5:$E$504,2,0)),"")</f>
        <v/>
      </c>
      <c r="E3455" s="27" t="n"/>
      <c r="F3455" s="32">
        <f>IF(OR(C3455="",E3455=""),"",C3455*E3455)</f>
        <v/>
      </c>
      <c r="G3455" s="26" t="n"/>
      <c r="H3455" s="26" t="n"/>
    </row>
    <row r="3456">
      <c r="A3456" s="31" t="n"/>
      <c r="B3456" s="26" t="n"/>
      <c r="C3456" s="27" t="n"/>
      <c r="D3456" s="28">
        <f>IFERROR(IF(B3456="","",VLOOKUP(B3456,'Setup - Materials'!$A$5:$E$504,2,0)),"")</f>
        <v/>
      </c>
      <c r="E3456" s="27" t="n"/>
      <c r="F3456" s="32">
        <f>IF(OR(C3456="",E3456=""),"",C3456*E3456)</f>
        <v/>
      </c>
      <c r="G3456" s="26" t="n"/>
      <c r="H3456" s="26" t="n"/>
    </row>
    <row r="3457">
      <c r="A3457" s="31" t="n"/>
      <c r="B3457" s="26" t="n"/>
      <c r="C3457" s="27" t="n"/>
      <c r="D3457" s="28">
        <f>IFERROR(IF(B3457="","",VLOOKUP(B3457,'Setup - Materials'!$A$5:$E$504,2,0)),"")</f>
        <v/>
      </c>
      <c r="E3457" s="27" t="n"/>
      <c r="F3457" s="32">
        <f>IF(OR(C3457="",E3457=""),"",C3457*E3457)</f>
        <v/>
      </c>
      <c r="G3457" s="26" t="n"/>
      <c r="H3457" s="26" t="n"/>
    </row>
    <row r="3458">
      <c r="A3458" s="31" t="n"/>
      <c r="B3458" s="26" t="n"/>
      <c r="C3458" s="27" t="n"/>
      <c r="D3458" s="28">
        <f>IFERROR(IF(B3458="","",VLOOKUP(B3458,'Setup - Materials'!$A$5:$E$504,2,0)),"")</f>
        <v/>
      </c>
      <c r="E3458" s="27" t="n"/>
      <c r="F3458" s="32">
        <f>IF(OR(C3458="",E3458=""),"",C3458*E3458)</f>
        <v/>
      </c>
      <c r="G3458" s="26" t="n"/>
      <c r="H3458" s="26" t="n"/>
    </row>
    <row r="3459">
      <c r="A3459" s="31" t="n"/>
      <c r="B3459" s="26" t="n"/>
      <c r="C3459" s="27" t="n"/>
      <c r="D3459" s="28">
        <f>IFERROR(IF(B3459="","",VLOOKUP(B3459,'Setup - Materials'!$A$5:$E$504,2,0)),"")</f>
        <v/>
      </c>
      <c r="E3459" s="27" t="n"/>
      <c r="F3459" s="32">
        <f>IF(OR(C3459="",E3459=""),"",C3459*E3459)</f>
        <v/>
      </c>
      <c r="G3459" s="26" t="n"/>
      <c r="H3459" s="26" t="n"/>
    </row>
    <row r="3460">
      <c r="A3460" s="31" t="n"/>
      <c r="B3460" s="26" t="n"/>
      <c r="C3460" s="27" t="n"/>
      <c r="D3460" s="28">
        <f>IFERROR(IF(B3460="","",VLOOKUP(B3460,'Setup - Materials'!$A$5:$E$504,2,0)),"")</f>
        <v/>
      </c>
      <c r="E3460" s="27" t="n"/>
      <c r="F3460" s="32">
        <f>IF(OR(C3460="",E3460=""),"",C3460*E3460)</f>
        <v/>
      </c>
      <c r="G3460" s="26" t="n"/>
      <c r="H3460" s="26" t="n"/>
    </row>
    <row r="3461">
      <c r="A3461" s="31" t="n"/>
      <c r="B3461" s="26" t="n"/>
      <c r="C3461" s="27" t="n"/>
      <c r="D3461" s="28">
        <f>IFERROR(IF(B3461="","",VLOOKUP(B3461,'Setup - Materials'!$A$5:$E$504,2,0)),"")</f>
        <v/>
      </c>
      <c r="E3461" s="27" t="n"/>
      <c r="F3461" s="32">
        <f>IF(OR(C3461="",E3461=""),"",C3461*E3461)</f>
        <v/>
      </c>
      <c r="G3461" s="26" t="n"/>
      <c r="H3461" s="26" t="n"/>
    </row>
    <row r="3462">
      <c r="A3462" s="31" t="n"/>
      <c r="B3462" s="26" t="n"/>
      <c r="C3462" s="27" t="n"/>
      <c r="D3462" s="28">
        <f>IFERROR(IF(B3462="","",VLOOKUP(B3462,'Setup - Materials'!$A$5:$E$504,2,0)),"")</f>
        <v/>
      </c>
      <c r="E3462" s="27" t="n"/>
      <c r="F3462" s="32">
        <f>IF(OR(C3462="",E3462=""),"",C3462*E3462)</f>
        <v/>
      </c>
      <c r="G3462" s="26" t="n"/>
      <c r="H3462" s="26" t="n"/>
    </row>
    <row r="3463">
      <c r="A3463" s="31" t="n"/>
      <c r="B3463" s="26" t="n"/>
      <c r="C3463" s="27" t="n"/>
      <c r="D3463" s="28">
        <f>IFERROR(IF(B3463="","",VLOOKUP(B3463,'Setup - Materials'!$A$5:$E$504,2,0)),"")</f>
        <v/>
      </c>
      <c r="E3463" s="27" t="n"/>
      <c r="F3463" s="32">
        <f>IF(OR(C3463="",E3463=""),"",C3463*E3463)</f>
        <v/>
      </c>
      <c r="G3463" s="26" t="n"/>
      <c r="H3463" s="26" t="n"/>
    </row>
    <row r="3464">
      <c r="A3464" s="31" t="n"/>
      <c r="B3464" s="26" t="n"/>
      <c r="C3464" s="27" t="n"/>
      <c r="D3464" s="28">
        <f>IFERROR(IF(B3464="","",VLOOKUP(B3464,'Setup - Materials'!$A$5:$E$504,2,0)),"")</f>
        <v/>
      </c>
      <c r="E3464" s="27" t="n"/>
      <c r="F3464" s="32">
        <f>IF(OR(C3464="",E3464=""),"",C3464*E3464)</f>
        <v/>
      </c>
      <c r="G3464" s="26" t="n"/>
      <c r="H3464" s="26" t="n"/>
    </row>
    <row r="3465">
      <c r="A3465" s="31" t="n"/>
      <c r="B3465" s="26" t="n"/>
      <c r="C3465" s="27" t="n"/>
      <c r="D3465" s="28">
        <f>IFERROR(IF(B3465="","",VLOOKUP(B3465,'Setup - Materials'!$A$5:$E$504,2,0)),"")</f>
        <v/>
      </c>
      <c r="E3465" s="27" t="n"/>
      <c r="F3465" s="32">
        <f>IF(OR(C3465="",E3465=""),"",C3465*E3465)</f>
        <v/>
      </c>
      <c r="G3465" s="26" t="n"/>
      <c r="H3465" s="26" t="n"/>
    </row>
    <row r="3466">
      <c r="A3466" s="31" t="n"/>
      <c r="B3466" s="26" t="n"/>
      <c r="C3466" s="27" t="n"/>
      <c r="D3466" s="28">
        <f>IFERROR(IF(B3466="","",VLOOKUP(B3466,'Setup - Materials'!$A$5:$E$504,2,0)),"")</f>
        <v/>
      </c>
      <c r="E3466" s="27" t="n"/>
      <c r="F3466" s="32">
        <f>IF(OR(C3466="",E3466=""),"",C3466*E3466)</f>
        <v/>
      </c>
      <c r="G3466" s="26" t="n"/>
      <c r="H3466" s="26" t="n"/>
    </row>
    <row r="3467">
      <c r="A3467" s="31" t="n"/>
      <c r="B3467" s="26" t="n"/>
      <c r="C3467" s="27" t="n"/>
      <c r="D3467" s="28">
        <f>IFERROR(IF(B3467="","",VLOOKUP(B3467,'Setup - Materials'!$A$5:$E$504,2,0)),"")</f>
        <v/>
      </c>
      <c r="E3467" s="27" t="n"/>
      <c r="F3467" s="32">
        <f>IF(OR(C3467="",E3467=""),"",C3467*E3467)</f>
        <v/>
      </c>
      <c r="G3467" s="26" t="n"/>
      <c r="H3467" s="26" t="n"/>
    </row>
    <row r="3468">
      <c r="A3468" s="31" t="n"/>
      <c r="B3468" s="26" t="n"/>
      <c r="C3468" s="27" t="n"/>
      <c r="D3468" s="28">
        <f>IFERROR(IF(B3468="","",VLOOKUP(B3468,'Setup - Materials'!$A$5:$E$504,2,0)),"")</f>
        <v/>
      </c>
      <c r="E3468" s="27" t="n"/>
      <c r="F3468" s="32">
        <f>IF(OR(C3468="",E3468=""),"",C3468*E3468)</f>
        <v/>
      </c>
      <c r="G3468" s="26" t="n"/>
      <c r="H3468" s="26" t="n"/>
    </row>
    <row r="3469">
      <c r="A3469" s="31" t="n"/>
      <c r="B3469" s="26" t="n"/>
      <c r="C3469" s="27" t="n"/>
      <c r="D3469" s="28">
        <f>IFERROR(IF(B3469="","",VLOOKUP(B3469,'Setup - Materials'!$A$5:$E$504,2,0)),"")</f>
        <v/>
      </c>
      <c r="E3469" s="27" t="n"/>
      <c r="F3469" s="32">
        <f>IF(OR(C3469="",E3469=""),"",C3469*E3469)</f>
        <v/>
      </c>
      <c r="G3469" s="26" t="n"/>
      <c r="H3469" s="26" t="n"/>
    </row>
    <row r="3470">
      <c r="A3470" s="31" t="n"/>
      <c r="B3470" s="26" t="n"/>
      <c r="C3470" s="27" t="n"/>
      <c r="D3470" s="28">
        <f>IFERROR(IF(B3470="","",VLOOKUP(B3470,'Setup - Materials'!$A$5:$E$504,2,0)),"")</f>
        <v/>
      </c>
      <c r="E3470" s="27" t="n"/>
      <c r="F3470" s="32">
        <f>IF(OR(C3470="",E3470=""),"",C3470*E3470)</f>
        <v/>
      </c>
      <c r="G3470" s="26" t="n"/>
      <c r="H3470" s="26" t="n"/>
    </row>
    <row r="3471">
      <c r="A3471" s="31" t="n"/>
      <c r="B3471" s="26" t="n"/>
      <c r="C3471" s="27" t="n"/>
      <c r="D3471" s="28">
        <f>IFERROR(IF(B3471="","",VLOOKUP(B3471,'Setup - Materials'!$A$5:$E$504,2,0)),"")</f>
        <v/>
      </c>
      <c r="E3471" s="27" t="n"/>
      <c r="F3471" s="32">
        <f>IF(OR(C3471="",E3471=""),"",C3471*E3471)</f>
        <v/>
      </c>
      <c r="G3471" s="26" t="n"/>
      <c r="H3471" s="26" t="n"/>
    </row>
    <row r="3472">
      <c r="A3472" s="31" t="n"/>
      <c r="B3472" s="26" t="n"/>
      <c r="C3472" s="27" t="n"/>
      <c r="D3472" s="28">
        <f>IFERROR(IF(B3472="","",VLOOKUP(B3472,'Setup - Materials'!$A$5:$E$504,2,0)),"")</f>
        <v/>
      </c>
      <c r="E3472" s="27" t="n"/>
      <c r="F3472" s="32">
        <f>IF(OR(C3472="",E3472=""),"",C3472*E3472)</f>
        <v/>
      </c>
      <c r="G3472" s="26" t="n"/>
      <c r="H3472" s="26" t="n"/>
    </row>
    <row r="3473">
      <c r="A3473" s="31" t="n"/>
      <c r="B3473" s="26" t="n"/>
      <c r="C3473" s="27" t="n"/>
      <c r="D3473" s="28">
        <f>IFERROR(IF(B3473="","",VLOOKUP(B3473,'Setup - Materials'!$A$5:$E$504,2,0)),"")</f>
        <v/>
      </c>
      <c r="E3473" s="27" t="n"/>
      <c r="F3473" s="32">
        <f>IF(OR(C3473="",E3473=""),"",C3473*E3473)</f>
        <v/>
      </c>
      <c r="G3473" s="26" t="n"/>
      <c r="H3473" s="26" t="n"/>
    </row>
    <row r="3474">
      <c r="A3474" s="31" t="n"/>
      <c r="B3474" s="26" t="n"/>
      <c r="C3474" s="27" t="n"/>
      <c r="D3474" s="28">
        <f>IFERROR(IF(B3474="","",VLOOKUP(B3474,'Setup - Materials'!$A$5:$E$504,2,0)),"")</f>
        <v/>
      </c>
      <c r="E3474" s="27" t="n"/>
      <c r="F3474" s="32">
        <f>IF(OR(C3474="",E3474=""),"",C3474*E3474)</f>
        <v/>
      </c>
      <c r="G3474" s="26" t="n"/>
      <c r="H3474" s="26" t="n"/>
    </row>
    <row r="3475">
      <c r="A3475" s="31" t="n"/>
      <c r="B3475" s="26" t="n"/>
      <c r="C3475" s="27" t="n"/>
      <c r="D3475" s="28">
        <f>IFERROR(IF(B3475="","",VLOOKUP(B3475,'Setup - Materials'!$A$5:$E$504,2,0)),"")</f>
        <v/>
      </c>
      <c r="E3475" s="27" t="n"/>
      <c r="F3475" s="32">
        <f>IF(OR(C3475="",E3475=""),"",C3475*E3475)</f>
        <v/>
      </c>
      <c r="G3475" s="26" t="n"/>
      <c r="H3475" s="26" t="n"/>
    </row>
    <row r="3476">
      <c r="A3476" s="31" t="n"/>
      <c r="B3476" s="26" t="n"/>
      <c r="C3476" s="27" t="n"/>
      <c r="D3476" s="28">
        <f>IFERROR(IF(B3476="","",VLOOKUP(B3476,'Setup - Materials'!$A$5:$E$504,2,0)),"")</f>
        <v/>
      </c>
      <c r="E3476" s="27" t="n"/>
      <c r="F3476" s="32">
        <f>IF(OR(C3476="",E3476=""),"",C3476*E3476)</f>
        <v/>
      </c>
      <c r="G3476" s="26" t="n"/>
      <c r="H3476" s="26" t="n"/>
    </row>
    <row r="3477">
      <c r="A3477" s="31" t="n"/>
      <c r="B3477" s="26" t="n"/>
      <c r="C3477" s="27" t="n"/>
      <c r="D3477" s="28">
        <f>IFERROR(IF(B3477="","",VLOOKUP(B3477,'Setup - Materials'!$A$5:$E$504,2,0)),"")</f>
        <v/>
      </c>
      <c r="E3477" s="27" t="n"/>
      <c r="F3477" s="32">
        <f>IF(OR(C3477="",E3477=""),"",C3477*E3477)</f>
        <v/>
      </c>
      <c r="G3477" s="26" t="n"/>
      <c r="H3477" s="26" t="n"/>
    </row>
    <row r="3478">
      <c r="A3478" s="31" t="n"/>
      <c r="B3478" s="26" t="n"/>
      <c r="C3478" s="27" t="n"/>
      <c r="D3478" s="28">
        <f>IFERROR(IF(B3478="","",VLOOKUP(B3478,'Setup - Materials'!$A$5:$E$504,2,0)),"")</f>
        <v/>
      </c>
      <c r="E3478" s="27" t="n"/>
      <c r="F3478" s="32">
        <f>IF(OR(C3478="",E3478=""),"",C3478*E3478)</f>
        <v/>
      </c>
      <c r="G3478" s="26" t="n"/>
      <c r="H3478" s="26" t="n"/>
    </row>
    <row r="3479">
      <c r="A3479" s="31" t="n"/>
      <c r="B3479" s="26" t="n"/>
      <c r="C3479" s="27" t="n"/>
      <c r="D3479" s="28">
        <f>IFERROR(IF(B3479="","",VLOOKUP(B3479,'Setup - Materials'!$A$5:$E$504,2,0)),"")</f>
        <v/>
      </c>
      <c r="E3479" s="27" t="n"/>
      <c r="F3479" s="32">
        <f>IF(OR(C3479="",E3479=""),"",C3479*E3479)</f>
        <v/>
      </c>
      <c r="G3479" s="26" t="n"/>
      <c r="H3479" s="26" t="n"/>
    </row>
    <row r="3480">
      <c r="A3480" s="31" t="n"/>
      <c r="B3480" s="26" t="n"/>
      <c r="C3480" s="27" t="n"/>
      <c r="D3480" s="28">
        <f>IFERROR(IF(B3480="","",VLOOKUP(B3480,'Setup - Materials'!$A$5:$E$504,2,0)),"")</f>
        <v/>
      </c>
      <c r="E3480" s="27" t="n"/>
      <c r="F3480" s="32">
        <f>IF(OR(C3480="",E3480=""),"",C3480*E3480)</f>
        <v/>
      </c>
      <c r="G3480" s="26" t="n"/>
      <c r="H3480" s="26" t="n"/>
    </row>
    <row r="3481">
      <c r="A3481" s="31" t="n"/>
      <c r="B3481" s="26" t="n"/>
      <c r="C3481" s="27" t="n"/>
      <c r="D3481" s="28">
        <f>IFERROR(IF(B3481="","",VLOOKUP(B3481,'Setup - Materials'!$A$5:$E$504,2,0)),"")</f>
        <v/>
      </c>
      <c r="E3481" s="27" t="n"/>
      <c r="F3481" s="32">
        <f>IF(OR(C3481="",E3481=""),"",C3481*E3481)</f>
        <v/>
      </c>
      <c r="G3481" s="26" t="n"/>
      <c r="H3481" s="26" t="n"/>
    </row>
    <row r="3482">
      <c r="A3482" s="31" t="n"/>
      <c r="B3482" s="26" t="n"/>
      <c r="C3482" s="27" t="n"/>
      <c r="D3482" s="28">
        <f>IFERROR(IF(B3482="","",VLOOKUP(B3482,'Setup - Materials'!$A$5:$E$504,2,0)),"")</f>
        <v/>
      </c>
      <c r="E3482" s="27" t="n"/>
      <c r="F3482" s="32">
        <f>IF(OR(C3482="",E3482=""),"",C3482*E3482)</f>
        <v/>
      </c>
      <c r="G3482" s="26" t="n"/>
      <c r="H3482" s="26" t="n"/>
    </row>
    <row r="3483">
      <c r="A3483" s="31" t="n"/>
      <c r="B3483" s="26" t="n"/>
      <c r="C3483" s="27" t="n"/>
      <c r="D3483" s="28">
        <f>IFERROR(IF(B3483="","",VLOOKUP(B3483,'Setup - Materials'!$A$5:$E$504,2,0)),"")</f>
        <v/>
      </c>
      <c r="E3483" s="27" t="n"/>
      <c r="F3483" s="32">
        <f>IF(OR(C3483="",E3483=""),"",C3483*E3483)</f>
        <v/>
      </c>
      <c r="G3483" s="26" t="n"/>
      <c r="H3483" s="26" t="n"/>
    </row>
    <row r="3484">
      <c r="A3484" s="31" t="n"/>
      <c r="B3484" s="26" t="n"/>
      <c r="C3484" s="27" t="n"/>
      <c r="D3484" s="28">
        <f>IFERROR(IF(B3484="","",VLOOKUP(B3484,'Setup - Materials'!$A$5:$E$504,2,0)),"")</f>
        <v/>
      </c>
      <c r="E3484" s="27" t="n"/>
      <c r="F3484" s="32">
        <f>IF(OR(C3484="",E3484=""),"",C3484*E3484)</f>
        <v/>
      </c>
      <c r="G3484" s="26" t="n"/>
      <c r="H3484" s="26" t="n"/>
    </row>
    <row r="3485">
      <c r="A3485" s="31" t="n"/>
      <c r="B3485" s="26" t="n"/>
      <c r="C3485" s="27" t="n"/>
      <c r="D3485" s="28">
        <f>IFERROR(IF(B3485="","",VLOOKUP(B3485,'Setup - Materials'!$A$5:$E$504,2,0)),"")</f>
        <v/>
      </c>
      <c r="E3485" s="27" t="n"/>
      <c r="F3485" s="32">
        <f>IF(OR(C3485="",E3485=""),"",C3485*E3485)</f>
        <v/>
      </c>
      <c r="G3485" s="26" t="n"/>
      <c r="H3485" s="26" t="n"/>
    </row>
    <row r="3486">
      <c r="A3486" s="31" t="n"/>
      <c r="B3486" s="26" t="n"/>
      <c r="C3486" s="27" t="n"/>
      <c r="D3486" s="28">
        <f>IFERROR(IF(B3486="","",VLOOKUP(B3486,'Setup - Materials'!$A$5:$E$504,2,0)),"")</f>
        <v/>
      </c>
      <c r="E3486" s="27" t="n"/>
      <c r="F3486" s="32">
        <f>IF(OR(C3486="",E3486=""),"",C3486*E3486)</f>
        <v/>
      </c>
      <c r="G3486" s="26" t="n"/>
      <c r="H3486" s="26" t="n"/>
    </row>
    <row r="3487">
      <c r="A3487" s="31" t="n"/>
      <c r="B3487" s="26" t="n"/>
      <c r="C3487" s="27" t="n"/>
      <c r="D3487" s="28">
        <f>IFERROR(IF(B3487="","",VLOOKUP(B3487,'Setup - Materials'!$A$5:$E$504,2,0)),"")</f>
        <v/>
      </c>
      <c r="E3487" s="27" t="n"/>
      <c r="F3487" s="32">
        <f>IF(OR(C3487="",E3487=""),"",C3487*E3487)</f>
        <v/>
      </c>
      <c r="G3487" s="26" t="n"/>
      <c r="H3487" s="26" t="n"/>
    </row>
    <row r="3488">
      <c r="A3488" s="31" t="n"/>
      <c r="B3488" s="26" t="n"/>
      <c r="C3488" s="27" t="n"/>
      <c r="D3488" s="28">
        <f>IFERROR(IF(B3488="","",VLOOKUP(B3488,'Setup - Materials'!$A$5:$E$504,2,0)),"")</f>
        <v/>
      </c>
      <c r="E3488" s="27" t="n"/>
      <c r="F3488" s="32">
        <f>IF(OR(C3488="",E3488=""),"",C3488*E3488)</f>
        <v/>
      </c>
      <c r="G3488" s="26" t="n"/>
      <c r="H3488" s="26" t="n"/>
    </row>
    <row r="3489">
      <c r="A3489" s="31" t="n"/>
      <c r="B3489" s="26" t="n"/>
      <c r="C3489" s="27" t="n"/>
      <c r="D3489" s="28">
        <f>IFERROR(IF(B3489="","",VLOOKUP(B3489,'Setup - Materials'!$A$5:$E$504,2,0)),"")</f>
        <v/>
      </c>
      <c r="E3489" s="27" t="n"/>
      <c r="F3489" s="32">
        <f>IF(OR(C3489="",E3489=""),"",C3489*E3489)</f>
        <v/>
      </c>
      <c r="G3489" s="26" t="n"/>
      <c r="H3489" s="26" t="n"/>
    </row>
    <row r="3490">
      <c r="A3490" s="31" t="n"/>
      <c r="B3490" s="26" t="n"/>
      <c r="C3490" s="27" t="n"/>
      <c r="D3490" s="28">
        <f>IFERROR(IF(B3490="","",VLOOKUP(B3490,'Setup - Materials'!$A$5:$E$504,2,0)),"")</f>
        <v/>
      </c>
      <c r="E3490" s="27" t="n"/>
      <c r="F3490" s="32">
        <f>IF(OR(C3490="",E3490=""),"",C3490*E3490)</f>
        <v/>
      </c>
      <c r="G3490" s="26" t="n"/>
      <c r="H3490" s="26" t="n"/>
    </row>
    <row r="3491">
      <c r="A3491" s="31" t="n"/>
      <c r="B3491" s="26" t="n"/>
      <c r="C3491" s="27" t="n"/>
      <c r="D3491" s="28">
        <f>IFERROR(IF(B3491="","",VLOOKUP(B3491,'Setup - Materials'!$A$5:$E$504,2,0)),"")</f>
        <v/>
      </c>
      <c r="E3491" s="27" t="n"/>
      <c r="F3491" s="32">
        <f>IF(OR(C3491="",E3491=""),"",C3491*E3491)</f>
        <v/>
      </c>
      <c r="G3491" s="26" t="n"/>
      <c r="H3491" s="26" t="n"/>
    </row>
    <row r="3492">
      <c r="A3492" s="31" t="n"/>
      <c r="B3492" s="26" t="n"/>
      <c r="C3492" s="27" t="n"/>
      <c r="D3492" s="28">
        <f>IFERROR(IF(B3492="","",VLOOKUP(B3492,'Setup - Materials'!$A$5:$E$504,2,0)),"")</f>
        <v/>
      </c>
      <c r="E3492" s="27" t="n"/>
      <c r="F3492" s="32">
        <f>IF(OR(C3492="",E3492=""),"",C3492*E3492)</f>
        <v/>
      </c>
      <c r="G3492" s="26" t="n"/>
      <c r="H3492" s="26" t="n"/>
    </row>
    <row r="3493">
      <c r="A3493" s="31" t="n"/>
      <c r="B3493" s="26" t="n"/>
      <c r="C3493" s="27" t="n"/>
      <c r="D3493" s="28">
        <f>IFERROR(IF(B3493="","",VLOOKUP(B3493,'Setup - Materials'!$A$5:$E$504,2,0)),"")</f>
        <v/>
      </c>
      <c r="E3493" s="27" t="n"/>
      <c r="F3493" s="32">
        <f>IF(OR(C3493="",E3493=""),"",C3493*E3493)</f>
        <v/>
      </c>
      <c r="G3493" s="26" t="n"/>
      <c r="H3493" s="26" t="n"/>
    </row>
    <row r="3494">
      <c r="A3494" s="31" t="n"/>
      <c r="B3494" s="26" t="n"/>
      <c r="C3494" s="27" t="n"/>
      <c r="D3494" s="28">
        <f>IFERROR(IF(B3494="","",VLOOKUP(B3494,'Setup - Materials'!$A$5:$E$504,2,0)),"")</f>
        <v/>
      </c>
      <c r="E3494" s="27" t="n"/>
      <c r="F3494" s="32">
        <f>IF(OR(C3494="",E3494=""),"",C3494*E3494)</f>
        <v/>
      </c>
      <c r="G3494" s="26" t="n"/>
      <c r="H3494" s="26" t="n"/>
    </row>
    <row r="3495">
      <c r="A3495" s="31" t="n"/>
      <c r="B3495" s="26" t="n"/>
      <c r="C3495" s="27" t="n"/>
      <c r="D3495" s="28">
        <f>IFERROR(IF(B3495="","",VLOOKUP(B3495,'Setup - Materials'!$A$5:$E$504,2,0)),"")</f>
        <v/>
      </c>
      <c r="E3495" s="27" t="n"/>
      <c r="F3495" s="32">
        <f>IF(OR(C3495="",E3495=""),"",C3495*E3495)</f>
        <v/>
      </c>
      <c r="G3495" s="26" t="n"/>
      <c r="H3495" s="26" t="n"/>
    </row>
    <row r="3496">
      <c r="A3496" s="31" t="n"/>
      <c r="B3496" s="26" t="n"/>
      <c r="C3496" s="27" t="n"/>
      <c r="D3496" s="28">
        <f>IFERROR(IF(B3496="","",VLOOKUP(B3496,'Setup - Materials'!$A$5:$E$504,2,0)),"")</f>
        <v/>
      </c>
      <c r="E3496" s="27" t="n"/>
      <c r="F3496" s="32">
        <f>IF(OR(C3496="",E3496=""),"",C3496*E3496)</f>
        <v/>
      </c>
      <c r="G3496" s="26" t="n"/>
      <c r="H3496" s="26" t="n"/>
    </row>
    <row r="3497">
      <c r="A3497" s="31" t="n"/>
      <c r="B3497" s="26" t="n"/>
      <c r="C3497" s="27" t="n"/>
      <c r="D3497" s="28">
        <f>IFERROR(IF(B3497="","",VLOOKUP(B3497,'Setup - Materials'!$A$5:$E$504,2,0)),"")</f>
        <v/>
      </c>
      <c r="E3497" s="27" t="n"/>
      <c r="F3497" s="32">
        <f>IF(OR(C3497="",E3497=""),"",C3497*E3497)</f>
        <v/>
      </c>
      <c r="G3497" s="26" t="n"/>
      <c r="H3497" s="26" t="n"/>
    </row>
    <row r="3498">
      <c r="A3498" s="31" t="n"/>
      <c r="B3498" s="26" t="n"/>
      <c r="C3498" s="27" t="n"/>
      <c r="D3498" s="28">
        <f>IFERROR(IF(B3498="","",VLOOKUP(B3498,'Setup - Materials'!$A$5:$E$504,2,0)),"")</f>
        <v/>
      </c>
      <c r="E3498" s="27" t="n"/>
      <c r="F3498" s="32">
        <f>IF(OR(C3498="",E3498=""),"",C3498*E3498)</f>
        <v/>
      </c>
      <c r="G3498" s="26" t="n"/>
      <c r="H3498" s="26" t="n"/>
    </row>
    <row r="3499">
      <c r="A3499" s="31" t="n"/>
      <c r="B3499" s="26" t="n"/>
      <c r="C3499" s="27" t="n"/>
      <c r="D3499" s="28">
        <f>IFERROR(IF(B3499="","",VLOOKUP(B3499,'Setup - Materials'!$A$5:$E$504,2,0)),"")</f>
        <v/>
      </c>
      <c r="E3499" s="27" t="n"/>
      <c r="F3499" s="32">
        <f>IF(OR(C3499="",E3499=""),"",C3499*E3499)</f>
        <v/>
      </c>
      <c r="G3499" s="26" t="n"/>
      <c r="H3499" s="26" t="n"/>
    </row>
    <row r="3500">
      <c r="A3500" s="31" t="n"/>
      <c r="B3500" s="26" t="n"/>
      <c r="C3500" s="27" t="n"/>
      <c r="D3500" s="28">
        <f>IFERROR(IF(B3500="","",VLOOKUP(B3500,'Setup - Materials'!$A$5:$E$504,2,0)),"")</f>
        <v/>
      </c>
      <c r="E3500" s="27" t="n"/>
      <c r="F3500" s="32">
        <f>IF(OR(C3500="",E3500=""),"",C3500*E3500)</f>
        <v/>
      </c>
      <c r="G3500" s="26" t="n"/>
      <c r="H3500" s="26" t="n"/>
    </row>
    <row r="3501">
      <c r="A3501" s="31" t="n"/>
      <c r="B3501" s="26" t="n"/>
      <c r="C3501" s="27" t="n"/>
      <c r="D3501" s="28">
        <f>IFERROR(IF(B3501="","",VLOOKUP(B3501,'Setup - Materials'!$A$5:$E$504,2,0)),"")</f>
        <v/>
      </c>
      <c r="E3501" s="27" t="n"/>
      <c r="F3501" s="32">
        <f>IF(OR(C3501="",E3501=""),"",C3501*E3501)</f>
        <v/>
      </c>
      <c r="G3501" s="26" t="n"/>
      <c r="H3501" s="26" t="n"/>
    </row>
    <row r="3502">
      <c r="A3502" s="31" t="n"/>
      <c r="B3502" s="26" t="n"/>
      <c r="C3502" s="27" t="n"/>
      <c r="D3502" s="28">
        <f>IFERROR(IF(B3502="","",VLOOKUP(B3502,'Setup - Materials'!$A$5:$E$504,2,0)),"")</f>
        <v/>
      </c>
      <c r="E3502" s="27" t="n"/>
      <c r="F3502" s="32">
        <f>IF(OR(C3502="",E3502=""),"",C3502*E3502)</f>
        <v/>
      </c>
      <c r="G3502" s="26" t="n"/>
      <c r="H3502" s="26" t="n"/>
    </row>
    <row r="3503">
      <c r="A3503" s="31" t="n"/>
      <c r="B3503" s="26" t="n"/>
      <c r="C3503" s="27" t="n"/>
      <c r="D3503" s="28">
        <f>IFERROR(IF(B3503="","",VLOOKUP(B3503,'Setup - Materials'!$A$5:$E$504,2,0)),"")</f>
        <v/>
      </c>
      <c r="E3503" s="27" t="n"/>
      <c r="F3503" s="32">
        <f>IF(OR(C3503="",E3503=""),"",C3503*E3503)</f>
        <v/>
      </c>
      <c r="G3503" s="26" t="n"/>
      <c r="H3503" s="26" t="n"/>
    </row>
    <row r="3504">
      <c r="A3504" s="31" t="n"/>
      <c r="B3504" s="26" t="n"/>
      <c r="C3504" s="27" t="n"/>
      <c r="D3504" s="28">
        <f>IFERROR(IF(B3504="","",VLOOKUP(B3504,'Setup - Materials'!$A$5:$E$504,2,0)),"")</f>
        <v/>
      </c>
      <c r="E3504" s="27" t="n"/>
      <c r="F3504" s="32">
        <f>IF(OR(C3504="",E3504=""),"",C3504*E3504)</f>
        <v/>
      </c>
      <c r="G3504" s="26" t="n"/>
      <c r="H3504" s="26" t="n"/>
    </row>
    <row r="3505">
      <c r="A3505" s="31" t="n"/>
      <c r="B3505" s="26" t="n"/>
      <c r="C3505" s="27" t="n"/>
      <c r="D3505" s="28">
        <f>IFERROR(IF(B3505="","",VLOOKUP(B3505,'Setup - Materials'!$A$5:$E$504,2,0)),"")</f>
        <v/>
      </c>
      <c r="E3505" s="27" t="n"/>
      <c r="F3505" s="32">
        <f>IF(OR(C3505="",E3505=""),"",C3505*E3505)</f>
        <v/>
      </c>
      <c r="G3505" s="26" t="n"/>
      <c r="H3505" s="26" t="n"/>
    </row>
    <row r="3506">
      <c r="A3506" s="31" t="n"/>
      <c r="B3506" s="26" t="n"/>
      <c r="C3506" s="27" t="n"/>
      <c r="D3506" s="28">
        <f>IFERROR(IF(B3506="","",VLOOKUP(B3506,'Setup - Materials'!$A$5:$E$504,2,0)),"")</f>
        <v/>
      </c>
      <c r="E3506" s="27" t="n"/>
      <c r="F3506" s="32">
        <f>IF(OR(C3506="",E3506=""),"",C3506*E3506)</f>
        <v/>
      </c>
      <c r="G3506" s="26" t="n"/>
      <c r="H3506" s="26" t="n"/>
    </row>
    <row r="3507">
      <c r="A3507" s="31" t="n"/>
      <c r="B3507" s="26" t="n"/>
      <c r="C3507" s="27" t="n"/>
      <c r="D3507" s="28">
        <f>IFERROR(IF(B3507="","",VLOOKUP(B3507,'Setup - Materials'!$A$5:$E$504,2,0)),"")</f>
        <v/>
      </c>
      <c r="E3507" s="27" t="n"/>
      <c r="F3507" s="32">
        <f>IF(OR(C3507="",E3507=""),"",C3507*E3507)</f>
        <v/>
      </c>
      <c r="G3507" s="26" t="n"/>
      <c r="H3507" s="26" t="n"/>
    </row>
    <row r="3508">
      <c r="A3508" s="31" t="n"/>
      <c r="B3508" s="26" t="n"/>
      <c r="C3508" s="27" t="n"/>
      <c r="D3508" s="28">
        <f>IFERROR(IF(B3508="","",VLOOKUP(B3508,'Setup - Materials'!$A$5:$E$504,2,0)),"")</f>
        <v/>
      </c>
      <c r="E3508" s="27" t="n"/>
      <c r="F3508" s="32">
        <f>IF(OR(C3508="",E3508=""),"",C3508*E3508)</f>
        <v/>
      </c>
      <c r="G3508" s="26" t="n"/>
      <c r="H3508" s="26" t="n"/>
    </row>
    <row r="3509">
      <c r="A3509" s="31" t="n"/>
      <c r="B3509" s="26" t="n"/>
      <c r="C3509" s="27" t="n"/>
      <c r="D3509" s="28">
        <f>IFERROR(IF(B3509="","",VLOOKUP(B3509,'Setup - Materials'!$A$5:$E$504,2,0)),"")</f>
        <v/>
      </c>
      <c r="E3509" s="27" t="n"/>
      <c r="F3509" s="32">
        <f>IF(OR(C3509="",E3509=""),"",C3509*E3509)</f>
        <v/>
      </c>
      <c r="G3509" s="26" t="n"/>
      <c r="H3509" s="26" t="n"/>
    </row>
    <row r="3510">
      <c r="A3510" s="31" t="n"/>
      <c r="B3510" s="26" t="n"/>
      <c r="C3510" s="27" t="n"/>
      <c r="D3510" s="28">
        <f>IFERROR(IF(B3510="","",VLOOKUP(B3510,'Setup - Materials'!$A$5:$E$504,2,0)),"")</f>
        <v/>
      </c>
      <c r="E3510" s="27" t="n"/>
      <c r="F3510" s="32">
        <f>IF(OR(C3510="",E3510=""),"",C3510*E3510)</f>
        <v/>
      </c>
      <c r="G3510" s="26" t="n"/>
      <c r="H3510" s="26" t="n"/>
    </row>
    <row r="3511">
      <c r="A3511" s="31" t="n"/>
      <c r="B3511" s="26" t="n"/>
      <c r="C3511" s="27" t="n"/>
      <c r="D3511" s="28">
        <f>IFERROR(IF(B3511="","",VLOOKUP(B3511,'Setup - Materials'!$A$5:$E$504,2,0)),"")</f>
        <v/>
      </c>
      <c r="E3511" s="27" t="n"/>
      <c r="F3511" s="32">
        <f>IF(OR(C3511="",E3511=""),"",C3511*E3511)</f>
        <v/>
      </c>
      <c r="G3511" s="26" t="n"/>
      <c r="H3511" s="26" t="n"/>
    </row>
    <row r="3512">
      <c r="A3512" s="31" t="n"/>
      <c r="B3512" s="26" t="n"/>
      <c r="C3512" s="27" t="n"/>
      <c r="D3512" s="28">
        <f>IFERROR(IF(B3512="","",VLOOKUP(B3512,'Setup - Materials'!$A$5:$E$504,2,0)),"")</f>
        <v/>
      </c>
      <c r="E3512" s="27" t="n"/>
      <c r="F3512" s="32">
        <f>IF(OR(C3512="",E3512=""),"",C3512*E3512)</f>
        <v/>
      </c>
      <c r="G3512" s="26" t="n"/>
      <c r="H3512" s="26" t="n"/>
    </row>
    <row r="3513">
      <c r="A3513" s="31" t="n"/>
      <c r="B3513" s="26" t="n"/>
      <c r="C3513" s="27" t="n"/>
      <c r="D3513" s="28">
        <f>IFERROR(IF(B3513="","",VLOOKUP(B3513,'Setup - Materials'!$A$5:$E$504,2,0)),"")</f>
        <v/>
      </c>
      <c r="E3513" s="27" t="n"/>
      <c r="F3513" s="32">
        <f>IF(OR(C3513="",E3513=""),"",C3513*E3513)</f>
        <v/>
      </c>
      <c r="G3513" s="26" t="n"/>
      <c r="H3513" s="26" t="n"/>
    </row>
    <row r="3514">
      <c r="A3514" s="31" t="n"/>
      <c r="B3514" s="26" t="n"/>
      <c r="C3514" s="27" t="n"/>
      <c r="D3514" s="28">
        <f>IFERROR(IF(B3514="","",VLOOKUP(B3514,'Setup - Materials'!$A$5:$E$504,2,0)),"")</f>
        <v/>
      </c>
      <c r="E3514" s="27" t="n"/>
      <c r="F3514" s="32">
        <f>IF(OR(C3514="",E3514=""),"",C3514*E3514)</f>
        <v/>
      </c>
      <c r="G3514" s="26" t="n"/>
      <c r="H3514" s="26" t="n"/>
    </row>
    <row r="3515">
      <c r="A3515" s="31" t="n"/>
      <c r="B3515" s="26" t="n"/>
      <c r="C3515" s="27" t="n"/>
      <c r="D3515" s="28">
        <f>IFERROR(IF(B3515="","",VLOOKUP(B3515,'Setup - Materials'!$A$5:$E$504,2,0)),"")</f>
        <v/>
      </c>
      <c r="E3515" s="27" t="n"/>
      <c r="F3515" s="32">
        <f>IF(OR(C3515="",E3515=""),"",C3515*E3515)</f>
        <v/>
      </c>
      <c r="G3515" s="26" t="n"/>
      <c r="H3515" s="26" t="n"/>
    </row>
    <row r="3516">
      <c r="A3516" s="31" t="n"/>
      <c r="B3516" s="26" t="n"/>
      <c r="C3516" s="27" t="n"/>
      <c r="D3516" s="28">
        <f>IFERROR(IF(B3516="","",VLOOKUP(B3516,'Setup - Materials'!$A$5:$E$504,2,0)),"")</f>
        <v/>
      </c>
      <c r="E3516" s="27" t="n"/>
      <c r="F3516" s="32">
        <f>IF(OR(C3516="",E3516=""),"",C3516*E3516)</f>
        <v/>
      </c>
      <c r="G3516" s="26" t="n"/>
      <c r="H3516" s="26" t="n"/>
    </row>
    <row r="3517">
      <c r="A3517" s="31" t="n"/>
      <c r="B3517" s="26" t="n"/>
      <c r="C3517" s="27" t="n"/>
      <c r="D3517" s="28">
        <f>IFERROR(IF(B3517="","",VLOOKUP(B3517,'Setup - Materials'!$A$5:$E$504,2,0)),"")</f>
        <v/>
      </c>
      <c r="E3517" s="27" t="n"/>
      <c r="F3517" s="32">
        <f>IF(OR(C3517="",E3517=""),"",C3517*E3517)</f>
        <v/>
      </c>
      <c r="G3517" s="26" t="n"/>
      <c r="H3517" s="26" t="n"/>
    </row>
    <row r="3518">
      <c r="A3518" s="31" t="n"/>
      <c r="B3518" s="26" t="n"/>
      <c r="C3518" s="27" t="n"/>
      <c r="D3518" s="28">
        <f>IFERROR(IF(B3518="","",VLOOKUP(B3518,'Setup - Materials'!$A$5:$E$504,2,0)),"")</f>
        <v/>
      </c>
      <c r="E3518" s="27" t="n"/>
      <c r="F3518" s="32">
        <f>IF(OR(C3518="",E3518=""),"",C3518*E3518)</f>
        <v/>
      </c>
      <c r="G3518" s="26" t="n"/>
      <c r="H3518" s="26" t="n"/>
    </row>
    <row r="3519">
      <c r="A3519" s="31" t="n"/>
      <c r="B3519" s="26" t="n"/>
      <c r="C3519" s="27" t="n"/>
      <c r="D3519" s="28">
        <f>IFERROR(IF(B3519="","",VLOOKUP(B3519,'Setup - Materials'!$A$5:$E$504,2,0)),"")</f>
        <v/>
      </c>
      <c r="E3519" s="27" t="n"/>
      <c r="F3519" s="32">
        <f>IF(OR(C3519="",E3519=""),"",C3519*E3519)</f>
        <v/>
      </c>
      <c r="G3519" s="26" t="n"/>
      <c r="H3519" s="26" t="n"/>
    </row>
    <row r="3520">
      <c r="A3520" s="31" t="n"/>
      <c r="B3520" s="26" t="n"/>
      <c r="C3520" s="27" t="n"/>
      <c r="D3520" s="28">
        <f>IFERROR(IF(B3520="","",VLOOKUP(B3520,'Setup - Materials'!$A$5:$E$504,2,0)),"")</f>
        <v/>
      </c>
      <c r="E3520" s="27" t="n"/>
      <c r="F3520" s="32">
        <f>IF(OR(C3520="",E3520=""),"",C3520*E3520)</f>
        <v/>
      </c>
      <c r="G3520" s="26" t="n"/>
      <c r="H3520" s="26" t="n"/>
    </row>
    <row r="3521">
      <c r="A3521" s="31" t="n"/>
      <c r="B3521" s="26" t="n"/>
      <c r="C3521" s="27" t="n"/>
      <c r="D3521" s="28">
        <f>IFERROR(IF(B3521="","",VLOOKUP(B3521,'Setup - Materials'!$A$5:$E$504,2,0)),"")</f>
        <v/>
      </c>
      <c r="E3521" s="27" t="n"/>
      <c r="F3521" s="32">
        <f>IF(OR(C3521="",E3521=""),"",C3521*E3521)</f>
        <v/>
      </c>
      <c r="G3521" s="26" t="n"/>
      <c r="H3521" s="26" t="n"/>
    </row>
    <row r="3522">
      <c r="A3522" s="31" t="n"/>
      <c r="B3522" s="26" t="n"/>
      <c r="C3522" s="27" t="n"/>
      <c r="D3522" s="28">
        <f>IFERROR(IF(B3522="","",VLOOKUP(B3522,'Setup - Materials'!$A$5:$E$504,2,0)),"")</f>
        <v/>
      </c>
      <c r="E3522" s="27" t="n"/>
      <c r="F3522" s="32">
        <f>IF(OR(C3522="",E3522=""),"",C3522*E3522)</f>
        <v/>
      </c>
      <c r="G3522" s="26" t="n"/>
      <c r="H3522" s="26" t="n"/>
    </row>
    <row r="3523">
      <c r="A3523" s="31" t="n"/>
      <c r="B3523" s="26" t="n"/>
      <c r="C3523" s="27" t="n"/>
      <c r="D3523" s="28">
        <f>IFERROR(IF(B3523="","",VLOOKUP(B3523,'Setup - Materials'!$A$5:$E$504,2,0)),"")</f>
        <v/>
      </c>
      <c r="E3523" s="27" t="n"/>
      <c r="F3523" s="32">
        <f>IF(OR(C3523="",E3523=""),"",C3523*E3523)</f>
        <v/>
      </c>
      <c r="G3523" s="26" t="n"/>
      <c r="H3523" s="26" t="n"/>
    </row>
    <row r="3524">
      <c r="A3524" s="31" t="n"/>
      <c r="B3524" s="26" t="n"/>
      <c r="C3524" s="27" t="n"/>
      <c r="D3524" s="28">
        <f>IFERROR(IF(B3524="","",VLOOKUP(B3524,'Setup - Materials'!$A$5:$E$504,2,0)),"")</f>
        <v/>
      </c>
      <c r="E3524" s="27" t="n"/>
      <c r="F3524" s="32">
        <f>IF(OR(C3524="",E3524=""),"",C3524*E3524)</f>
        <v/>
      </c>
      <c r="G3524" s="26" t="n"/>
      <c r="H3524" s="26" t="n"/>
    </row>
    <row r="3525">
      <c r="A3525" s="31" t="n"/>
      <c r="B3525" s="26" t="n"/>
      <c r="C3525" s="27" t="n"/>
      <c r="D3525" s="28">
        <f>IFERROR(IF(B3525="","",VLOOKUP(B3525,'Setup - Materials'!$A$5:$E$504,2,0)),"")</f>
        <v/>
      </c>
      <c r="E3525" s="27" t="n"/>
      <c r="F3525" s="32">
        <f>IF(OR(C3525="",E3525=""),"",C3525*E3525)</f>
        <v/>
      </c>
      <c r="G3525" s="26" t="n"/>
      <c r="H3525" s="26" t="n"/>
    </row>
    <row r="3526">
      <c r="A3526" s="31" t="n"/>
      <c r="B3526" s="26" t="n"/>
      <c r="C3526" s="27" t="n"/>
      <c r="D3526" s="28">
        <f>IFERROR(IF(B3526="","",VLOOKUP(B3526,'Setup - Materials'!$A$5:$E$504,2,0)),"")</f>
        <v/>
      </c>
      <c r="E3526" s="27" t="n"/>
      <c r="F3526" s="32">
        <f>IF(OR(C3526="",E3526=""),"",C3526*E3526)</f>
        <v/>
      </c>
      <c r="G3526" s="26" t="n"/>
      <c r="H3526" s="26" t="n"/>
    </row>
    <row r="3527">
      <c r="A3527" s="31" t="n"/>
      <c r="B3527" s="26" t="n"/>
      <c r="C3527" s="27" t="n"/>
      <c r="D3527" s="28">
        <f>IFERROR(IF(B3527="","",VLOOKUP(B3527,'Setup - Materials'!$A$5:$E$504,2,0)),"")</f>
        <v/>
      </c>
      <c r="E3527" s="27" t="n"/>
      <c r="F3527" s="32">
        <f>IF(OR(C3527="",E3527=""),"",C3527*E3527)</f>
        <v/>
      </c>
      <c r="G3527" s="26" t="n"/>
      <c r="H3527" s="26" t="n"/>
    </row>
    <row r="3528">
      <c r="A3528" s="31" t="n"/>
      <c r="B3528" s="26" t="n"/>
      <c r="C3528" s="27" t="n"/>
      <c r="D3528" s="28">
        <f>IFERROR(IF(B3528="","",VLOOKUP(B3528,'Setup - Materials'!$A$5:$E$504,2,0)),"")</f>
        <v/>
      </c>
      <c r="E3528" s="27" t="n"/>
      <c r="F3528" s="32">
        <f>IF(OR(C3528="",E3528=""),"",C3528*E3528)</f>
        <v/>
      </c>
      <c r="G3528" s="26" t="n"/>
      <c r="H3528" s="26" t="n"/>
    </row>
    <row r="3529">
      <c r="A3529" s="31" t="n"/>
      <c r="B3529" s="26" t="n"/>
      <c r="C3529" s="27" t="n"/>
      <c r="D3529" s="28">
        <f>IFERROR(IF(B3529="","",VLOOKUP(B3529,'Setup - Materials'!$A$5:$E$504,2,0)),"")</f>
        <v/>
      </c>
      <c r="E3529" s="27" t="n"/>
      <c r="F3529" s="32">
        <f>IF(OR(C3529="",E3529=""),"",C3529*E3529)</f>
        <v/>
      </c>
      <c r="G3529" s="26" t="n"/>
      <c r="H3529" s="26" t="n"/>
    </row>
    <row r="3530">
      <c r="A3530" s="31" t="n"/>
      <c r="B3530" s="26" t="n"/>
      <c r="C3530" s="27" t="n"/>
      <c r="D3530" s="28">
        <f>IFERROR(IF(B3530="","",VLOOKUP(B3530,'Setup - Materials'!$A$5:$E$504,2,0)),"")</f>
        <v/>
      </c>
      <c r="E3530" s="27" t="n"/>
      <c r="F3530" s="32">
        <f>IF(OR(C3530="",E3530=""),"",C3530*E3530)</f>
        <v/>
      </c>
      <c r="G3530" s="26" t="n"/>
      <c r="H3530" s="26" t="n"/>
    </row>
    <row r="3531">
      <c r="A3531" s="31" t="n"/>
      <c r="B3531" s="26" t="n"/>
      <c r="C3531" s="27" t="n"/>
      <c r="D3531" s="28">
        <f>IFERROR(IF(B3531="","",VLOOKUP(B3531,'Setup - Materials'!$A$5:$E$504,2,0)),"")</f>
        <v/>
      </c>
      <c r="E3531" s="27" t="n"/>
      <c r="F3531" s="32">
        <f>IF(OR(C3531="",E3531=""),"",C3531*E3531)</f>
        <v/>
      </c>
      <c r="G3531" s="26" t="n"/>
      <c r="H3531" s="26" t="n"/>
    </row>
    <row r="3532">
      <c r="A3532" s="31" t="n"/>
      <c r="B3532" s="26" t="n"/>
      <c r="C3532" s="27" t="n"/>
      <c r="D3532" s="28">
        <f>IFERROR(IF(B3532="","",VLOOKUP(B3532,'Setup - Materials'!$A$5:$E$504,2,0)),"")</f>
        <v/>
      </c>
      <c r="E3532" s="27" t="n"/>
      <c r="F3532" s="32">
        <f>IF(OR(C3532="",E3532=""),"",C3532*E3532)</f>
        <v/>
      </c>
      <c r="G3532" s="26" t="n"/>
      <c r="H3532" s="26" t="n"/>
    </row>
    <row r="3533">
      <c r="A3533" s="31" t="n"/>
      <c r="B3533" s="26" t="n"/>
      <c r="C3533" s="27" t="n"/>
      <c r="D3533" s="28">
        <f>IFERROR(IF(B3533="","",VLOOKUP(B3533,'Setup - Materials'!$A$5:$E$504,2,0)),"")</f>
        <v/>
      </c>
      <c r="E3533" s="27" t="n"/>
      <c r="F3533" s="32">
        <f>IF(OR(C3533="",E3533=""),"",C3533*E3533)</f>
        <v/>
      </c>
      <c r="G3533" s="26" t="n"/>
      <c r="H3533" s="26" t="n"/>
    </row>
    <row r="3534">
      <c r="A3534" s="31" t="n"/>
      <c r="B3534" s="26" t="n"/>
      <c r="C3534" s="27" t="n"/>
      <c r="D3534" s="28">
        <f>IFERROR(IF(B3534="","",VLOOKUP(B3534,'Setup - Materials'!$A$5:$E$504,2,0)),"")</f>
        <v/>
      </c>
      <c r="E3534" s="27" t="n"/>
      <c r="F3534" s="32">
        <f>IF(OR(C3534="",E3534=""),"",C3534*E3534)</f>
        <v/>
      </c>
      <c r="G3534" s="26" t="n"/>
      <c r="H3534" s="26" t="n"/>
    </row>
    <row r="3535">
      <c r="A3535" s="31" t="n"/>
      <c r="B3535" s="26" t="n"/>
      <c r="C3535" s="27" t="n"/>
      <c r="D3535" s="28">
        <f>IFERROR(IF(B3535="","",VLOOKUP(B3535,'Setup - Materials'!$A$5:$E$504,2,0)),"")</f>
        <v/>
      </c>
      <c r="E3535" s="27" t="n"/>
      <c r="F3535" s="32">
        <f>IF(OR(C3535="",E3535=""),"",C3535*E3535)</f>
        <v/>
      </c>
      <c r="G3535" s="26" t="n"/>
      <c r="H3535" s="26" t="n"/>
    </row>
    <row r="3536">
      <c r="A3536" s="31" t="n"/>
      <c r="B3536" s="26" t="n"/>
      <c r="C3536" s="27" t="n"/>
      <c r="D3536" s="28">
        <f>IFERROR(IF(B3536="","",VLOOKUP(B3536,'Setup - Materials'!$A$5:$E$504,2,0)),"")</f>
        <v/>
      </c>
      <c r="E3536" s="27" t="n"/>
      <c r="F3536" s="32">
        <f>IF(OR(C3536="",E3536=""),"",C3536*E3536)</f>
        <v/>
      </c>
      <c r="G3536" s="26" t="n"/>
      <c r="H3536" s="26" t="n"/>
    </row>
    <row r="3537">
      <c r="A3537" s="31" t="n"/>
      <c r="B3537" s="26" t="n"/>
      <c r="C3537" s="27" t="n"/>
      <c r="D3537" s="28">
        <f>IFERROR(IF(B3537="","",VLOOKUP(B3537,'Setup - Materials'!$A$5:$E$504,2,0)),"")</f>
        <v/>
      </c>
      <c r="E3537" s="27" t="n"/>
      <c r="F3537" s="32">
        <f>IF(OR(C3537="",E3537=""),"",C3537*E3537)</f>
        <v/>
      </c>
      <c r="G3537" s="26" t="n"/>
      <c r="H3537" s="26" t="n"/>
    </row>
    <row r="3538">
      <c r="A3538" s="31" t="n"/>
      <c r="B3538" s="26" t="n"/>
      <c r="C3538" s="27" t="n"/>
      <c r="D3538" s="28">
        <f>IFERROR(IF(B3538="","",VLOOKUP(B3538,'Setup - Materials'!$A$5:$E$504,2,0)),"")</f>
        <v/>
      </c>
      <c r="E3538" s="27" t="n"/>
      <c r="F3538" s="32">
        <f>IF(OR(C3538="",E3538=""),"",C3538*E3538)</f>
        <v/>
      </c>
      <c r="G3538" s="26" t="n"/>
      <c r="H3538" s="26" t="n"/>
    </row>
    <row r="3539">
      <c r="A3539" s="31" t="n"/>
      <c r="B3539" s="26" t="n"/>
      <c r="C3539" s="27" t="n"/>
      <c r="D3539" s="28">
        <f>IFERROR(IF(B3539="","",VLOOKUP(B3539,'Setup - Materials'!$A$5:$E$504,2,0)),"")</f>
        <v/>
      </c>
      <c r="E3539" s="27" t="n"/>
      <c r="F3539" s="32">
        <f>IF(OR(C3539="",E3539=""),"",C3539*E3539)</f>
        <v/>
      </c>
      <c r="G3539" s="26" t="n"/>
      <c r="H3539" s="26" t="n"/>
    </row>
    <row r="3540">
      <c r="A3540" s="31" t="n"/>
      <c r="B3540" s="26" t="n"/>
      <c r="C3540" s="27" t="n"/>
      <c r="D3540" s="28">
        <f>IFERROR(IF(B3540="","",VLOOKUP(B3540,'Setup - Materials'!$A$5:$E$504,2,0)),"")</f>
        <v/>
      </c>
      <c r="E3540" s="27" t="n"/>
      <c r="F3540" s="32">
        <f>IF(OR(C3540="",E3540=""),"",C3540*E3540)</f>
        <v/>
      </c>
      <c r="G3540" s="26" t="n"/>
      <c r="H3540" s="26" t="n"/>
    </row>
    <row r="3541">
      <c r="A3541" s="31" t="n"/>
      <c r="B3541" s="26" t="n"/>
      <c r="C3541" s="27" t="n"/>
      <c r="D3541" s="28">
        <f>IFERROR(IF(B3541="","",VLOOKUP(B3541,'Setup - Materials'!$A$5:$E$504,2,0)),"")</f>
        <v/>
      </c>
      <c r="E3541" s="27" t="n"/>
      <c r="F3541" s="32">
        <f>IF(OR(C3541="",E3541=""),"",C3541*E3541)</f>
        <v/>
      </c>
      <c r="G3541" s="26" t="n"/>
      <c r="H3541" s="26" t="n"/>
    </row>
    <row r="3542">
      <c r="A3542" s="31" t="n"/>
      <c r="B3542" s="26" t="n"/>
      <c r="C3542" s="27" t="n"/>
      <c r="D3542" s="28">
        <f>IFERROR(IF(B3542="","",VLOOKUP(B3542,'Setup - Materials'!$A$5:$E$504,2,0)),"")</f>
        <v/>
      </c>
      <c r="E3542" s="27" t="n"/>
      <c r="F3542" s="32">
        <f>IF(OR(C3542="",E3542=""),"",C3542*E3542)</f>
        <v/>
      </c>
      <c r="G3542" s="26" t="n"/>
      <c r="H3542" s="26" t="n"/>
    </row>
    <row r="3543">
      <c r="A3543" s="31" t="n"/>
      <c r="B3543" s="26" t="n"/>
      <c r="C3543" s="27" t="n"/>
      <c r="D3543" s="28">
        <f>IFERROR(IF(B3543="","",VLOOKUP(B3543,'Setup - Materials'!$A$5:$E$504,2,0)),"")</f>
        <v/>
      </c>
      <c r="E3543" s="27" t="n"/>
      <c r="F3543" s="32">
        <f>IF(OR(C3543="",E3543=""),"",C3543*E3543)</f>
        <v/>
      </c>
      <c r="G3543" s="26" t="n"/>
      <c r="H3543" s="26" t="n"/>
    </row>
    <row r="3544">
      <c r="A3544" s="31" t="n"/>
      <c r="B3544" s="26" t="n"/>
      <c r="C3544" s="27" t="n"/>
      <c r="D3544" s="28">
        <f>IFERROR(IF(B3544="","",VLOOKUP(B3544,'Setup - Materials'!$A$5:$E$504,2,0)),"")</f>
        <v/>
      </c>
      <c r="E3544" s="27" t="n"/>
      <c r="F3544" s="32">
        <f>IF(OR(C3544="",E3544=""),"",C3544*E3544)</f>
        <v/>
      </c>
      <c r="G3544" s="26" t="n"/>
      <c r="H3544" s="26" t="n"/>
    </row>
    <row r="3545">
      <c r="A3545" s="31" t="n"/>
      <c r="B3545" s="26" t="n"/>
      <c r="C3545" s="27" t="n"/>
      <c r="D3545" s="28">
        <f>IFERROR(IF(B3545="","",VLOOKUP(B3545,'Setup - Materials'!$A$5:$E$504,2,0)),"")</f>
        <v/>
      </c>
      <c r="E3545" s="27" t="n"/>
      <c r="F3545" s="32">
        <f>IF(OR(C3545="",E3545=""),"",C3545*E3545)</f>
        <v/>
      </c>
      <c r="G3545" s="26" t="n"/>
      <c r="H3545" s="26" t="n"/>
    </row>
    <row r="3546">
      <c r="A3546" s="31" t="n"/>
      <c r="B3546" s="26" t="n"/>
      <c r="C3546" s="27" t="n"/>
      <c r="D3546" s="28">
        <f>IFERROR(IF(B3546="","",VLOOKUP(B3546,'Setup - Materials'!$A$5:$E$504,2,0)),"")</f>
        <v/>
      </c>
      <c r="E3546" s="27" t="n"/>
      <c r="F3546" s="32">
        <f>IF(OR(C3546="",E3546=""),"",C3546*E3546)</f>
        <v/>
      </c>
      <c r="G3546" s="26" t="n"/>
      <c r="H3546" s="26" t="n"/>
    </row>
    <row r="3547">
      <c r="A3547" s="31" t="n"/>
      <c r="B3547" s="26" t="n"/>
      <c r="C3547" s="27" t="n"/>
      <c r="D3547" s="28">
        <f>IFERROR(IF(B3547="","",VLOOKUP(B3547,'Setup - Materials'!$A$5:$E$504,2,0)),"")</f>
        <v/>
      </c>
      <c r="E3547" s="27" t="n"/>
      <c r="F3547" s="32">
        <f>IF(OR(C3547="",E3547=""),"",C3547*E3547)</f>
        <v/>
      </c>
      <c r="G3547" s="26" t="n"/>
      <c r="H3547" s="26" t="n"/>
    </row>
    <row r="3548">
      <c r="A3548" s="31" t="n"/>
      <c r="B3548" s="26" t="n"/>
      <c r="C3548" s="27" t="n"/>
      <c r="D3548" s="28">
        <f>IFERROR(IF(B3548="","",VLOOKUP(B3548,'Setup - Materials'!$A$5:$E$504,2,0)),"")</f>
        <v/>
      </c>
      <c r="E3548" s="27" t="n"/>
      <c r="F3548" s="32">
        <f>IF(OR(C3548="",E3548=""),"",C3548*E3548)</f>
        <v/>
      </c>
      <c r="G3548" s="26" t="n"/>
      <c r="H3548" s="26" t="n"/>
    </row>
    <row r="3549">
      <c r="A3549" s="31" t="n"/>
      <c r="B3549" s="26" t="n"/>
      <c r="C3549" s="27" t="n"/>
      <c r="D3549" s="28">
        <f>IFERROR(IF(B3549="","",VLOOKUP(B3549,'Setup - Materials'!$A$5:$E$504,2,0)),"")</f>
        <v/>
      </c>
      <c r="E3549" s="27" t="n"/>
      <c r="F3549" s="32">
        <f>IF(OR(C3549="",E3549=""),"",C3549*E3549)</f>
        <v/>
      </c>
      <c r="G3549" s="26" t="n"/>
      <c r="H3549" s="26" t="n"/>
    </row>
    <row r="3550">
      <c r="A3550" s="31" t="n"/>
      <c r="B3550" s="26" t="n"/>
      <c r="C3550" s="27" t="n"/>
      <c r="D3550" s="28">
        <f>IFERROR(IF(B3550="","",VLOOKUP(B3550,'Setup - Materials'!$A$5:$E$504,2,0)),"")</f>
        <v/>
      </c>
      <c r="E3550" s="27" t="n"/>
      <c r="F3550" s="32">
        <f>IF(OR(C3550="",E3550=""),"",C3550*E3550)</f>
        <v/>
      </c>
      <c r="G3550" s="26" t="n"/>
      <c r="H3550" s="26" t="n"/>
    </row>
    <row r="3551">
      <c r="A3551" s="31" t="n"/>
      <c r="B3551" s="26" t="n"/>
      <c r="C3551" s="27" t="n"/>
      <c r="D3551" s="28">
        <f>IFERROR(IF(B3551="","",VLOOKUP(B3551,'Setup - Materials'!$A$5:$E$504,2,0)),"")</f>
        <v/>
      </c>
      <c r="E3551" s="27" t="n"/>
      <c r="F3551" s="32">
        <f>IF(OR(C3551="",E3551=""),"",C3551*E3551)</f>
        <v/>
      </c>
      <c r="G3551" s="26" t="n"/>
      <c r="H3551" s="26" t="n"/>
    </row>
    <row r="3552">
      <c r="A3552" s="31" t="n"/>
      <c r="B3552" s="26" t="n"/>
      <c r="C3552" s="27" t="n"/>
      <c r="D3552" s="28">
        <f>IFERROR(IF(B3552="","",VLOOKUP(B3552,'Setup - Materials'!$A$5:$E$504,2,0)),"")</f>
        <v/>
      </c>
      <c r="E3552" s="27" t="n"/>
      <c r="F3552" s="32">
        <f>IF(OR(C3552="",E3552=""),"",C3552*E3552)</f>
        <v/>
      </c>
      <c r="G3552" s="26" t="n"/>
      <c r="H3552" s="26" t="n"/>
    </row>
    <row r="3553">
      <c r="A3553" s="31" t="n"/>
      <c r="B3553" s="26" t="n"/>
      <c r="C3553" s="27" t="n"/>
      <c r="D3553" s="28">
        <f>IFERROR(IF(B3553="","",VLOOKUP(B3553,'Setup - Materials'!$A$5:$E$504,2,0)),"")</f>
        <v/>
      </c>
      <c r="E3553" s="27" t="n"/>
      <c r="F3553" s="32">
        <f>IF(OR(C3553="",E3553=""),"",C3553*E3553)</f>
        <v/>
      </c>
      <c r="G3553" s="26" t="n"/>
      <c r="H3553" s="26" t="n"/>
    </row>
    <row r="3554">
      <c r="A3554" s="31" t="n"/>
      <c r="B3554" s="26" t="n"/>
      <c r="C3554" s="27" t="n"/>
      <c r="D3554" s="28">
        <f>IFERROR(IF(B3554="","",VLOOKUP(B3554,'Setup - Materials'!$A$5:$E$504,2,0)),"")</f>
        <v/>
      </c>
      <c r="E3554" s="27" t="n"/>
      <c r="F3554" s="32">
        <f>IF(OR(C3554="",E3554=""),"",C3554*E3554)</f>
        <v/>
      </c>
      <c r="G3554" s="26" t="n"/>
      <c r="H3554" s="26" t="n"/>
    </row>
    <row r="3555">
      <c r="A3555" s="31" t="n"/>
      <c r="B3555" s="26" t="n"/>
      <c r="C3555" s="27" t="n"/>
      <c r="D3555" s="28">
        <f>IFERROR(IF(B3555="","",VLOOKUP(B3555,'Setup - Materials'!$A$5:$E$504,2,0)),"")</f>
        <v/>
      </c>
      <c r="E3555" s="27" t="n"/>
      <c r="F3555" s="32">
        <f>IF(OR(C3555="",E3555=""),"",C3555*E3555)</f>
        <v/>
      </c>
      <c r="G3555" s="26" t="n"/>
      <c r="H3555" s="26" t="n"/>
    </row>
    <row r="3556">
      <c r="A3556" s="31" t="n"/>
      <c r="B3556" s="26" t="n"/>
      <c r="C3556" s="27" t="n"/>
      <c r="D3556" s="28">
        <f>IFERROR(IF(B3556="","",VLOOKUP(B3556,'Setup - Materials'!$A$5:$E$504,2,0)),"")</f>
        <v/>
      </c>
      <c r="E3556" s="27" t="n"/>
      <c r="F3556" s="32">
        <f>IF(OR(C3556="",E3556=""),"",C3556*E3556)</f>
        <v/>
      </c>
      <c r="G3556" s="26" t="n"/>
      <c r="H3556" s="26" t="n"/>
    </row>
    <row r="3557">
      <c r="A3557" s="31" t="n"/>
      <c r="B3557" s="26" t="n"/>
      <c r="C3557" s="27" t="n"/>
      <c r="D3557" s="28">
        <f>IFERROR(IF(B3557="","",VLOOKUP(B3557,'Setup - Materials'!$A$5:$E$504,2,0)),"")</f>
        <v/>
      </c>
      <c r="E3557" s="27" t="n"/>
      <c r="F3557" s="32">
        <f>IF(OR(C3557="",E3557=""),"",C3557*E3557)</f>
        <v/>
      </c>
      <c r="G3557" s="26" t="n"/>
      <c r="H3557" s="26" t="n"/>
    </row>
    <row r="3558">
      <c r="A3558" s="31" t="n"/>
      <c r="B3558" s="26" t="n"/>
      <c r="C3558" s="27" t="n"/>
      <c r="D3558" s="28">
        <f>IFERROR(IF(B3558="","",VLOOKUP(B3558,'Setup - Materials'!$A$5:$E$504,2,0)),"")</f>
        <v/>
      </c>
      <c r="E3558" s="27" t="n"/>
      <c r="F3558" s="32">
        <f>IF(OR(C3558="",E3558=""),"",C3558*E3558)</f>
        <v/>
      </c>
      <c r="G3558" s="26" t="n"/>
      <c r="H3558" s="26" t="n"/>
    </row>
    <row r="3559">
      <c r="A3559" s="31" t="n"/>
      <c r="B3559" s="26" t="n"/>
      <c r="C3559" s="27" t="n"/>
      <c r="D3559" s="28">
        <f>IFERROR(IF(B3559="","",VLOOKUP(B3559,'Setup - Materials'!$A$5:$E$504,2,0)),"")</f>
        <v/>
      </c>
      <c r="E3559" s="27" t="n"/>
      <c r="F3559" s="32">
        <f>IF(OR(C3559="",E3559=""),"",C3559*E3559)</f>
        <v/>
      </c>
      <c r="G3559" s="26" t="n"/>
      <c r="H3559" s="26" t="n"/>
    </row>
    <row r="3560">
      <c r="A3560" s="31" t="n"/>
      <c r="B3560" s="26" t="n"/>
      <c r="C3560" s="27" t="n"/>
      <c r="D3560" s="28">
        <f>IFERROR(IF(B3560="","",VLOOKUP(B3560,'Setup - Materials'!$A$5:$E$504,2,0)),"")</f>
        <v/>
      </c>
      <c r="E3560" s="27" t="n"/>
      <c r="F3560" s="32">
        <f>IF(OR(C3560="",E3560=""),"",C3560*E3560)</f>
        <v/>
      </c>
      <c r="G3560" s="26" t="n"/>
      <c r="H3560" s="26" t="n"/>
    </row>
    <row r="3561">
      <c r="A3561" s="31" t="n"/>
      <c r="B3561" s="26" t="n"/>
      <c r="C3561" s="27" t="n"/>
      <c r="D3561" s="28">
        <f>IFERROR(IF(B3561="","",VLOOKUP(B3561,'Setup - Materials'!$A$5:$E$504,2,0)),"")</f>
        <v/>
      </c>
      <c r="E3561" s="27" t="n"/>
      <c r="F3561" s="32">
        <f>IF(OR(C3561="",E3561=""),"",C3561*E3561)</f>
        <v/>
      </c>
      <c r="G3561" s="26" t="n"/>
      <c r="H3561" s="26" t="n"/>
    </row>
    <row r="3562">
      <c r="A3562" s="31" t="n"/>
      <c r="B3562" s="26" t="n"/>
      <c r="C3562" s="27" t="n"/>
      <c r="D3562" s="28">
        <f>IFERROR(IF(B3562="","",VLOOKUP(B3562,'Setup - Materials'!$A$5:$E$504,2,0)),"")</f>
        <v/>
      </c>
      <c r="E3562" s="27" t="n"/>
      <c r="F3562" s="32">
        <f>IF(OR(C3562="",E3562=""),"",C3562*E3562)</f>
        <v/>
      </c>
      <c r="G3562" s="26" t="n"/>
      <c r="H3562" s="26" t="n"/>
    </row>
    <row r="3563">
      <c r="A3563" s="31" t="n"/>
      <c r="B3563" s="26" t="n"/>
      <c r="C3563" s="27" t="n"/>
      <c r="D3563" s="28">
        <f>IFERROR(IF(B3563="","",VLOOKUP(B3563,'Setup - Materials'!$A$5:$E$504,2,0)),"")</f>
        <v/>
      </c>
      <c r="E3563" s="27" t="n"/>
      <c r="F3563" s="32">
        <f>IF(OR(C3563="",E3563=""),"",C3563*E3563)</f>
        <v/>
      </c>
      <c r="G3563" s="26" t="n"/>
      <c r="H3563" s="26" t="n"/>
    </row>
    <row r="3564">
      <c r="A3564" s="31" t="n"/>
      <c r="B3564" s="26" t="n"/>
      <c r="C3564" s="27" t="n"/>
      <c r="D3564" s="28">
        <f>IFERROR(IF(B3564="","",VLOOKUP(B3564,'Setup - Materials'!$A$5:$E$504,2,0)),"")</f>
        <v/>
      </c>
      <c r="E3564" s="27" t="n"/>
      <c r="F3564" s="32">
        <f>IF(OR(C3564="",E3564=""),"",C3564*E3564)</f>
        <v/>
      </c>
      <c r="G3564" s="26" t="n"/>
      <c r="H3564" s="26" t="n"/>
    </row>
    <row r="3565">
      <c r="A3565" s="31" t="n"/>
      <c r="B3565" s="26" t="n"/>
      <c r="C3565" s="27" t="n"/>
      <c r="D3565" s="28">
        <f>IFERROR(IF(B3565="","",VLOOKUP(B3565,'Setup - Materials'!$A$5:$E$504,2,0)),"")</f>
        <v/>
      </c>
      <c r="E3565" s="27" t="n"/>
      <c r="F3565" s="32">
        <f>IF(OR(C3565="",E3565=""),"",C3565*E3565)</f>
        <v/>
      </c>
      <c r="G3565" s="26" t="n"/>
      <c r="H3565" s="26" t="n"/>
    </row>
    <row r="3566">
      <c r="A3566" s="31" t="n"/>
      <c r="B3566" s="26" t="n"/>
      <c r="C3566" s="27" t="n"/>
      <c r="D3566" s="28">
        <f>IFERROR(IF(B3566="","",VLOOKUP(B3566,'Setup - Materials'!$A$5:$E$504,2,0)),"")</f>
        <v/>
      </c>
      <c r="E3566" s="27" t="n"/>
      <c r="F3566" s="32">
        <f>IF(OR(C3566="",E3566=""),"",C3566*E3566)</f>
        <v/>
      </c>
      <c r="G3566" s="26" t="n"/>
      <c r="H3566" s="26" t="n"/>
    </row>
    <row r="3567">
      <c r="A3567" s="31" t="n"/>
      <c r="B3567" s="26" t="n"/>
      <c r="C3567" s="27" t="n"/>
      <c r="D3567" s="28">
        <f>IFERROR(IF(B3567="","",VLOOKUP(B3567,'Setup - Materials'!$A$5:$E$504,2,0)),"")</f>
        <v/>
      </c>
      <c r="E3567" s="27" t="n"/>
      <c r="F3567" s="32">
        <f>IF(OR(C3567="",E3567=""),"",C3567*E3567)</f>
        <v/>
      </c>
      <c r="G3567" s="26" t="n"/>
      <c r="H3567" s="26" t="n"/>
    </row>
    <row r="3568">
      <c r="A3568" s="31" t="n"/>
      <c r="B3568" s="26" t="n"/>
      <c r="C3568" s="27" t="n"/>
      <c r="D3568" s="28">
        <f>IFERROR(IF(B3568="","",VLOOKUP(B3568,'Setup - Materials'!$A$5:$E$504,2,0)),"")</f>
        <v/>
      </c>
      <c r="E3568" s="27" t="n"/>
      <c r="F3568" s="32">
        <f>IF(OR(C3568="",E3568=""),"",C3568*E3568)</f>
        <v/>
      </c>
      <c r="G3568" s="26" t="n"/>
      <c r="H3568" s="26" t="n"/>
    </row>
    <row r="3569">
      <c r="A3569" s="31" t="n"/>
      <c r="B3569" s="26" t="n"/>
      <c r="C3569" s="27" t="n"/>
      <c r="D3569" s="28">
        <f>IFERROR(IF(B3569="","",VLOOKUP(B3569,'Setup - Materials'!$A$5:$E$504,2,0)),"")</f>
        <v/>
      </c>
      <c r="E3569" s="27" t="n"/>
      <c r="F3569" s="32">
        <f>IF(OR(C3569="",E3569=""),"",C3569*E3569)</f>
        <v/>
      </c>
      <c r="G3569" s="26" t="n"/>
      <c r="H3569" s="26" t="n"/>
    </row>
    <row r="3570">
      <c r="A3570" s="31" t="n"/>
      <c r="B3570" s="26" t="n"/>
      <c r="C3570" s="27" t="n"/>
      <c r="D3570" s="28">
        <f>IFERROR(IF(B3570="","",VLOOKUP(B3570,'Setup - Materials'!$A$5:$E$504,2,0)),"")</f>
        <v/>
      </c>
      <c r="E3570" s="27" t="n"/>
      <c r="F3570" s="32">
        <f>IF(OR(C3570="",E3570=""),"",C3570*E3570)</f>
        <v/>
      </c>
      <c r="G3570" s="26" t="n"/>
      <c r="H3570" s="26" t="n"/>
    </row>
    <row r="3571">
      <c r="A3571" s="31" t="n"/>
      <c r="B3571" s="26" t="n"/>
      <c r="C3571" s="27" t="n"/>
      <c r="D3571" s="28">
        <f>IFERROR(IF(B3571="","",VLOOKUP(B3571,'Setup - Materials'!$A$5:$E$504,2,0)),"")</f>
        <v/>
      </c>
      <c r="E3571" s="27" t="n"/>
      <c r="F3571" s="32">
        <f>IF(OR(C3571="",E3571=""),"",C3571*E3571)</f>
        <v/>
      </c>
      <c r="G3571" s="26" t="n"/>
      <c r="H3571" s="26" t="n"/>
    </row>
    <row r="3572">
      <c r="A3572" s="31" t="n"/>
      <c r="B3572" s="26" t="n"/>
      <c r="C3572" s="27" t="n"/>
      <c r="D3572" s="28">
        <f>IFERROR(IF(B3572="","",VLOOKUP(B3572,'Setup - Materials'!$A$5:$E$504,2,0)),"")</f>
        <v/>
      </c>
      <c r="E3572" s="27" t="n"/>
      <c r="F3572" s="32">
        <f>IF(OR(C3572="",E3572=""),"",C3572*E3572)</f>
        <v/>
      </c>
      <c r="G3572" s="26" t="n"/>
      <c r="H3572" s="26" t="n"/>
    </row>
    <row r="3573">
      <c r="A3573" s="31" t="n"/>
      <c r="B3573" s="26" t="n"/>
      <c r="C3573" s="27" t="n"/>
      <c r="D3573" s="28">
        <f>IFERROR(IF(B3573="","",VLOOKUP(B3573,'Setup - Materials'!$A$5:$E$504,2,0)),"")</f>
        <v/>
      </c>
      <c r="E3573" s="27" t="n"/>
      <c r="F3573" s="32">
        <f>IF(OR(C3573="",E3573=""),"",C3573*E3573)</f>
        <v/>
      </c>
      <c r="G3573" s="26" t="n"/>
      <c r="H3573" s="26" t="n"/>
    </row>
    <row r="3574">
      <c r="A3574" s="31" t="n"/>
      <c r="B3574" s="26" t="n"/>
      <c r="C3574" s="27" t="n"/>
      <c r="D3574" s="28">
        <f>IFERROR(IF(B3574="","",VLOOKUP(B3574,'Setup - Materials'!$A$5:$E$504,2,0)),"")</f>
        <v/>
      </c>
      <c r="E3574" s="27" t="n"/>
      <c r="F3574" s="32">
        <f>IF(OR(C3574="",E3574=""),"",C3574*E3574)</f>
        <v/>
      </c>
      <c r="G3574" s="26" t="n"/>
      <c r="H3574" s="26" t="n"/>
    </row>
    <row r="3575">
      <c r="A3575" s="31" t="n"/>
      <c r="B3575" s="26" t="n"/>
      <c r="C3575" s="27" t="n"/>
      <c r="D3575" s="28">
        <f>IFERROR(IF(B3575="","",VLOOKUP(B3575,'Setup - Materials'!$A$5:$E$504,2,0)),"")</f>
        <v/>
      </c>
      <c r="E3575" s="27" t="n"/>
      <c r="F3575" s="32">
        <f>IF(OR(C3575="",E3575=""),"",C3575*E3575)</f>
        <v/>
      </c>
      <c r="G3575" s="26" t="n"/>
      <c r="H3575" s="26" t="n"/>
    </row>
    <row r="3576">
      <c r="A3576" s="31" t="n"/>
      <c r="B3576" s="26" t="n"/>
      <c r="C3576" s="27" t="n"/>
      <c r="D3576" s="28">
        <f>IFERROR(IF(B3576="","",VLOOKUP(B3576,'Setup - Materials'!$A$5:$E$504,2,0)),"")</f>
        <v/>
      </c>
      <c r="E3576" s="27" t="n"/>
      <c r="F3576" s="32">
        <f>IF(OR(C3576="",E3576=""),"",C3576*E3576)</f>
        <v/>
      </c>
      <c r="G3576" s="26" t="n"/>
      <c r="H3576" s="26" t="n"/>
    </row>
    <row r="3577">
      <c r="A3577" s="31" t="n"/>
      <c r="B3577" s="26" t="n"/>
      <c r="C3577" s="27" t="n"/>
      <c r="D3577" s="28">
        <f>IFERROR(IF(B3577="","",VLOOKUP(B3577,'Setup - Materials'!$A$5:$E$504,2,0)),"")</f>
        <v/>
      </c>
      <c r="E3577" s="27" t="n"/>
      <c r="F3577" s="32">
        <f>IF(OR(C3577="",E3577=""),"",C3577*E3577)</f>
        <v/>
      </c>
      <c r="G3577" s="26" t="n"/>
      <c r="H3577" s="26" t="n"/>
    </row>
    <row r="3578">
      <c r="A3578" s="31" t="n"/>
      <c r="B3578" s="26" t="n"/>
      <c r="C3578" s="27" t="n"/>
      <c r="D3578" s="28">
        <f>IFERROR(IF(B3578="","",VLOOKUP(B3578,'Setup - Materials'!$A$5:$E$504,2,0)),"")</f>
        <v/>
      </c>
      <c r="E3578" s="27" t="n"/>
      <c r="F3578" s="32">
        <f>IF(OR(C3578="",E3578=""),"",C3578*E3578)</f>
        <v/>
      </c>
      <c r="G3578" s="26" t="n"/>
      <c r="H3578" s="26" t="n"/>
    </row>
    <row r="3579">
      <c r="A3579" s="31" t="n"/>
      <c r="B3579" s="26" t="n"/>
      <c r="C3579" s="27" t="n"/>
      <c r="D3579" s="28">
        <f>IFERROR(IF(B3579="","",VLOOKUP(B3579,'Setup - Materials'!$A$5:$E$504,2,0)),"")</f>
        <v/>
      </c>
      <c r="E3579" s="27" t="n"/>
      <c r="F3579" s="32">
        <f>IF(OR(C3579="",E3579=""),"",C3579*E3579)</f>
        <v/>
      </c>
      <c r="G3579" s="26" t="n"/>
      <c r="H3579" s="26" t="n"/>
    </row>
    <row r="3580">
      <c r="A3580" s="31" t="n"/>
      <c r="B3580" s="26" t="n"/>
      <c r="C3580" s="27" t="n"/>
      <c r="D3580" s="28">
        <f>IFERROR(IF(B3580="","",VLOOKUP(B3580,'Setup - Materials'!$A$5:$E$504,2,0)),"")</f>
        <v/>
      </c>
      <c r="E3580" s="27" t="n"/>
      <c r="F3580" s="32">
        <f>IF(OR(C3580="",E3580=""),"",C3580*E3580)</f>
        <v/>
      </c>
      <c r="G3580" s="26" t="n"/>
      <c r="H3580" s="26" t="n"/>
    </row>
    <row r="3581">
      <c r="A3581" s="31" t="n"/>
      <c r="B3581" s="26" t="n"/>
      <c r="C3581" s="27" t="n"/>
      <c r="D3581" s="28">
        <f>IFERROR(IF(B3581="","",VLOOKUP(B3581,'Setup - Materials'!$A$5:$E$504,2,0)),"")</f>
        <v/>
      </c>
      <c r="E3581" s="27" t="n"/>
      <c r="F3581" s="32">
        <f>IF(OR(C3581="",E3581=""),"",C3581*E3581)</f>
        <v/>
      </c>
      <c r="G3581" s="26" t="n"/>
      <c r="H3581" s="26" t="n"/>
    </row>
    <row r="3582">
      <c r="A3582" s="31" t="n"/>
      <c r="B3582" s="26" t="n"/>
      <c r="C3582" s="27" t="n"/>
      <c r="D3582" s="28">
        <f>IFERROR(IF(B3582="","",VLOOKUP(B3582,'Setup - Materials'!$A$5:$E$504,2,0)),"")</f>
        <v/>
      </c>
      <c r="E3582" s="27" t="n"/>
      <c r="F3582" s="32">
        <f>IF(OR(C3582="",E3582=""),"",C3582*E3582)</f>
        <v/>
      </c>
      <c r="G3582" s="26" t="n"/>
      <c r="H3582" s="26" t="n"/>
    </row>
    <row r="3583">
      <c r="A3583" s="31" t="n"/>
      <c r="B3583" s="26" t="n"/>
      <c r="C3583" s="27" t="n"/>
      <c r="D3583" s="28">
        <f>IFERROR(IF(B3583="","",VLOOKUP(B3583,'Setup - Materials'!$A$5:$E$504,2,0)),"")</f>
        <v/>
      </c>
      <c r="E3583" s="27" t="n"/>
      <c r="F3583" s="32">
        <f>IF(OR(C3583="",E3583=""),"",C3583*E3583)</f>
        <v/>
      </c>
      <c r="G3583" s="26" t="n"/>
      <c r="H3583" s="26" t="n"/>
    </row>
    <row r="3584">
      <c r="A3584" s="31" t="n"/>
      <c r="B3584" s="26" t="n"/>
      <c r="C3584" s="27" t="n"/>
      <c r="D3584" s="28">
        <f>IFERROR(IF(B3584="","",VLOOKUP(B3584,'Setup - Materials'!$A$5:$E$504,2,0)),"")</f>
        <v/>
      </c>
      <c r="E3584" s="27" t="n"/>
      <c r="F3584" s="32">
        <f>IF(OR(C3584="",E3584=""),"",C3584*E3584)</f>
        <v/>
      </c>
      <c r="G3584" s="26" t="n"/>
      <c r="H3584" s="26" t="n"/>
    </row>
    <row r="3585">
      <c r="A3585" s="31" t="n"/>
      <c r="B3585" s="26" t="n"/>
      <c r="C3585" s="27" t="n"/>
      <c r="D3585" s="28">
        <f>IFERROR(IF(B3585="","",VLOOKUP(B3585,'Setup - Materials'!$A$5:$E$504,2,0)),"")</f>
        <v/>
      </c>
      <c r="E3585" s="27" t="n"/>
      <c r="F3585" s="32">
        <f>IF(OR(C3585="",E3585=""),"",C3585*E3585)</f>
        <v/>
      </c>
      <c r="G3585" s="26" t="n"/>
      <c r="H3585" s="26" t="n"/>
    </row>
    <row r="3586">
      <c r="A3586" s="31" t="n"/>
      <c r="B3586" s="26" t="n"/>
      <c r="C3586" s="27" t="n"/>
      <c r="D3586" s="28">
        <f>IFERROR(IF(B3586="","",VLOOKUP(B3586,'Setup - Materials'!$A$5:$E$504,2,0)),"")</f>
        <v/>
      </c>
      <c r="E3586" s="27" t="n"/>
      <c r="F3586" s="32">
        <f>IF(OR(C3586="",E3586=""),"",C3586*E3586)</f>
        <v/>
      </c>
      <c r="G3586" s="26" t="n"/>
      <c r="H3586" s="26" t="n"/>
    </row>
    <row r="3587">
      <c r="A3587" s="31" t="n"/>
      <c r="B3587" s="26" t="n"/>
      <c r="C3587" s="27" t="n"/>
      <c r="D3587" s="28">
        <f>IFERROR(IF(B3587="","",VLOOKUP(B3587,'Setup - Materials'!$A$5:$E$504,2,0)),"")</f>
        <v/>
      </c>
      <c r="E3587" s="27" t="n"/>
      <c r="F3587" s="32">
        <f>IF(OR(C3587="",E3587=""),"",C3587*E3587)</f>
        <v/>
      </c>
      <c r="G3587" s="26" t="n"/>
      <c r="H3587" s="26" t="n"/>
    </row>
    <row r="3588">
      <c r="A3588" s="31" t="n"/>
      <c r="B3588" s="26" t="n"/>
      <c r="C3588" s="27" t="n"/>
      <c r="D3588" s="28">
        <f>IFERROR(IF(B3588="","",VLOOKUP(B3588,'Setup - Materials'!$A$5:$E$504,2,0)),"")</f>
        <v/>
      </c>
      <c r="E3588" s="27" t="n"/>
      <c r="F3588" s="32">
        <f>IF(OR(C3588="",E3588=""),"",C3588*E3588)</f>
        <v/>
      </c>
      <c r="G3588" s="26" t="n"/>
      <c r="H3588" s="26" t="n"/>
    </row>
    <row r="3589">
      <c r="A3589" s="31" t="n"/>
      <c r="B3589" s="26" t="n"/>
      <c r="C3589" s="27" t="n"/>
      <c r="D3589" s="28">
        <f>IFERROR(IF(B3589="","",VLOOKUP(B3589,'Setup - Materials'!$A$5:$E$504,2,0)),"")</f>
        <v/>
      </c>
      <c r="E3589" s="27" t="n"/>
      <c r="F3589" s="32">
        <f>IF(OR(C3589="",E3589=""),"",C3589*E3589)</f>
        <v/>
      </c>
      <c r="G3589" s="26" t="n"/>
      <c r="H3589" s="26" t="n"/>
    </row>
    <row r="3590">
      <c r="A3590" s="31" t="n"/>
      <c r="B3590" s="26" t="n"/>
      <c r="C3590" s="27" t="n"/>
      <c r="D3590" s="28">
        <f>IFERROR(IF(B3590="","",VLOOKUP(B3590,'Setup - Materials'!$A$5:$E$504,2,0)),"")</f>
        <v/>
      </c>
      <c r="E3590" s="27" t="n"/>
      <c r="F3590" s="32">
        <f>IF(OR(C3590="",E3590=""),"",C3590*E3590)</f>
        <v/>
      </c>
      <c r="G3590" s="26" t="n"/>
      <c r="H3590" s="26" t="n"/>
    </row>
    <row r="3591">
      <c r="A3591" s="31" t="n"/>
      <c r="B3591" s="26" t="n"/>
      <c r="C3591" s="27" t="n"/>
      <c r="D3591" s="28">
        <f>IFERROR(IF(B3591="","",VLOOKUP(B3591,'Setup - Materials'!$A$5:$E$504,2,0)),"")</f>
        <v/>
      </c>
      <c r="E3591" s="27" t="n"/>
      <c r="F3591" s="32">
        <f>IF(OR(C3591="",E3591=""),"",C3591*E3591)</f>
        <v/>
      </c>
      <c r="G3591" s="26" t="n"/>
      <c r="H3591" s="26" t="n"/>
    </row>
    <row r="3592">
      <c r="A3592" s="31" t="n"/>
      <c r="B3592" s="26" t="n"/>
      <c r="C3592" s="27" t="n"/>
      <c r="D3592" s="28">
        <f>IFERROR(IF(B3592="","",VLOOKUP(B3592,'Setup - Materials'!$A$5:$E$504,2,0)),"")</f>
        <v/>
      </c>
      <c r="E3592" s="27" t="n"/>
      <c r="F3592" s="32">
        <f>IF(OR(C3592="",E3592=""),"",C3592*E3592)</f>
        <v/>
      </c>
      <c r="G3592" s="26" t="n"/>
      <c r="H3592" s="26" t="n"/>
    </row>
    <row r="3593">
      <c r="A3593" s="31" t="n"/>
      <c r="B3593" s="26" t="n"/>
      <c r="C3593" s="27" t="n"/>
      <c r="D3593" s="28">
        <f>IFERROR(IF(B3593="","",VLOOKUP(B3593,'Setup - Materials'!$A$5:$E$504,2,0)),"")</f>
        <v/>
      </c>
      <c r="E3593" s="27" t="n"/>
      <c r="F3593" s="32">
        <f>IF(OR(C3593="",E3593=""),"",C3593*E3593)</f>
        <v/>
      </c>
      <c r="G3593" s="26" t="n"/>
      <c r="H3593" s="26" t="n"/>
    </row>
    <row r="3594">
      <c r="A3594" s="31" t="n"/>
      <c r="B3594" s="26" t="n"/>
      <c r="C3594" s="27" t="n"/>
      <c r="D3594" s="28">
        <f>IFERROR(IF(B3594="","",VLOOKUP(B3594,'Setup - Materials'!$A$5:$E$504,2,0)),"")</f>
        <v/>
      </c>
      <c r="E3594" s="27" t="n"/>
      <c r="F3594" s="32">
        <f>IF(OR(C3594="",E3594=""),"",C3594*E3594)</f>
        <v/>
      </c>
      <c r="G3594" s="26" t="n"/>
      <c r="H3594" s="26" t="n"/>
    </row>
    <row r="3595">
      <c r="A3595" s="31" t="n"/>
      <c r="B3595" s="26" t="n"/>
      <c r="C3595" s="27" t="n"/>
      <c r="D3595" s="28">
        <f>IFERROR(IF(B3595="","",VLOOKUP(B3595,'Setup - Materials'!$A$5:$E$504,2,0)),"")</f>
        <v/>
      </c>
      <c r="E3595" s="27" t="n"/>
      <c r="F3595" s="32">
        <f>IF(OR(C3595="",E3595=""),"",C3595*E3595)</f>
        <v/>
      </c>
      <c r="G3595" s="26" t="n"/>
      <c r="H3595" s="26" t="n"/>
    </row>
    <row r="3596">
      <c r="A3596" s="31" t="n"/>
      <c r="B3596" s="26" t="n"/>
      <c r="C3596" s="27" t="n"/>
      <c r="D3596" s="28">
        <f>IFERROR(IF(B3596="","",VLOOKUP(B3596,'Setup - Materials'!$A$5:$E$504,2,0)),"")</f>
        <v/>
      </c>
      <c r="E3596" s="27" t="n"/>
      <c r="F3596" s="32">
        <f>IF(OR(C3596="",E3596=""),"",C3596*E3596)</f>
        <v/>
      </c>
      <c r="G3596" s="26" t="n"/>
      <c r="H3596" s="26" t="n"/>
    </row>
    <row r="3597">
      <c r="A3597" s="31" t="n"/>
      <c r="B3597" s="26" t="n"/>
      <c r="C3597" s="27" t="n"/>
      <c r="D3597" s="28">
        <f>IFERROR(IF(B3597="","",VLOOKUP(B3597,'Setup - Materials'!$A$5:$E$504,2,0)),"")</f>
        <v/>
      </c>
      <c r="E3597" s="27" t="n"/>
      <c r="F3597" s="32">
        <f>IF(OR(C3597="",E3597=""),"",C3597*E3597)</f>
        <v/>
      </c>
      <c r="G3597" s="26" t="n"/>
      <c r="H3597" s="26" t="n"/>
    </row>
    <row r="3598">
      <c r="A3598" s="31" t="n"/>
      <c r="B3598" s="26" t="n"/>
      <c r="C3598" s="27" t="n"/>
      <c r="D3598" s="28">
        <f>IFERROR(IF(B3598="","",VLOOKUP(B3598,'Setup - Materials'!$A$5:$E$504,2,0)),"")</f>
        <v/>
      </c>
      <c r="E3598" s="27" t="n"/>
      <c r="F3598" s="32">
        <f>IF(OR(C3598="",E3598=""),"",C3598*E3598)</f>
        <v/>
      </c>
      <c r="G3598" s="26" t="n"/>
      <c r="H3598" s="26" t="n"/>
    </row>
    <row r="3599">
      <c r="A3599" s="31" t="n"/>
      <c r="B3599" s="26" t="n"/>
      <c r="C3599" s="27" t="n"/>
      <c r="D3599" s="28">
        <f>IFERROR(IF(B3599="","",VLOOKUP(B3599,'Setup - Materials'!$A$5:$E$504,2,0)),"")</f>
        <v/>
      </c>
      <c r="E3599" s="27" t="n"/>
      <c r="F3599" s="32">
        <f>IF(OR(C3599="",E3599=""),"",C3599*E3599)</f>
        <v/>
      </c>
      <c r="G3599" s="26" t="n"/>
      <c r="H3599" s="26" t="n"/>
    </row>
    <row r="3600">
      <c r="A3600" s="31" t="n"/>
      <c r="B3600" s="26" t="n"/>
      <c r="C3600" s="27" t="n"/>
      <c r="D3600" s="28">
        <f>IFERROR(IF(B3600="","",VLOOKUP(B3600,'Setup - Materials'!$A$5:$E$504,2,0)),"")</f>
        <v/>
      </c>
      <c r="E3600" s="27" t="n"/>
      <c r="F3600" s="32">
        <f>IF(OR(C3600="",E3600=""),"",C3600*E3600)</f>
        <v/>
      </c>
      <c r="G3600" s="26" t="n"/>
      <c r="H3600" s="26" t="n"/>
    </row>
    <row r="3601">
      <c r="A3601" s="31" t="n"/>
      <c r="B3601" s="26" t="n"/>
      <c r="C3601" s="27" t="n"/>
      <c r="D3601" s="28">
        <f>IFERROR(IF(B3601="","",VLOOKUP(B3601,'Setup - Materials'!$A$5:$E$504,2,0)),"")</f>
        <v/>
      </c>
      <c r="E3601" s="27" t="n"/>
      <c r="F3601" s="32">
        <f>IF(OR(C3601="",E3601=""),"",C3601*E3601)</f>
        <v/>
      </c>
      <c r="G3601" s="26" t="n"/>
      <c r="H3601" s="26" t="n"/>
    </row>
    <row r="3602">
      <c r="A3602" s="31" t="n"/>
      <c r="B3602" s="26" t="n"/>
      <c r="C3602" s="27" t="n"/>
      <c r="D3602" s="28">
        <f>IFERROR(IF(B3602="","",VLOOKUP(B3602,'Setup - Materials'!$A$5:$E$504,2,0)),"")</f>
        <v/>
      </c>
      <c r="E3602" s="27" t="n"/>
      <c r="F3602" s="32">
        <f>IF(OR(C3602="",E3602=""),"",C3602*E3602)</f>
        <v/>
      </c>
      <c r="G3602" s="26" t="n"/>
      <c r="H3602" s="26" t="n"/>
    </row>
    <row r="3603">
      <c r="A3603" s="31" t="n"/>
      <c r="B3603" s="26" t="n"/>
      <c r="C3603" s="27" t="n"/>
      <c r="D3603" s="28">
        <f>IFERROR(IF(B3603="","",VLOOKUP(B3603,'Setup - Materials'!$A$5:$E$504,2,0)),"")</f>
        <v/>
      </c>
      <c r="E3603" s="27" t="n"/>
      <c r="F3603" s="32">
        <f>IF(OR(C3603="",E3603=""),"",C3603*E3603)</f>
        <v/>
      </c>
      <c r="G3603" s="26" t="n"/>
      <c r="H3603" s="26" t="n"/>
    </row>
    <row r="3604">
      <c r="A3604" s="31" t="n"/>
      <c r="B3604" s="26" t="n"/>
      <c r="C3604" s="27" t="n"/>
      <c r="D3604" s="28">
        <f>IFERROR(IF(B3604="","",VLOOKUP(B3604,'Setup - Materials'!$A$5:$E$504,2,0)),"")</f>
        <v/>
      </c>
      <c r="E3604" s="27" t="n"/>
      <c r="F3604" s="32">
        <f>IF(OR(C3604="",E3604=""),"",C3604*E3604)</f>
        <v/>
      </c>
      <c r="G3604" s="26" t="n"/>
      <c r="H3604" s="26" t="n"/>
    </row>
    <row r="3605">
      <c r="A3605" s="31" t="n"/>
      <c r="B3605" s="26" t="n"/>
      <c r="C3605" s="27" t="n"/>
      <c r="D3605" s="28">
        <f>IFERROR(IF(B3605="","",VLOOKUP(B3605,'Setup - Materials'!$A$5:$E$504,2,0)),"")</f>
        <v/>
      </c>
      <c r="E3605" s="27" t="n"/>
      <c r="F3605" s="32">
        <f>IF(OR(C3605="",E3605=""),"",C3605*E3605)</f>
        <v/>
      </c>
      <c r="G3605" s="26" t="n"/>
      <c r="H3605" s="26" t="n"/>
    </row>
    <row r="3606">
      <c r="A3606" s="31" t="n"/>
      <c r="B3606" s="26" t="n"/>
      <c r="C3606" s="27" t="n"/>
      <c r="D3606" s="28">
        <f>IFERROR(IF(B3606="","",VLOOKUP(B3606,'Setup - Materials'!$A$5:$E$504,2,0)),"")</f>
        <v/>
      </c>
      <c r="E3606" s="27" t="n"/>
      <c r="F3606" s="32">
        <f>IF(OR(C3606="",E3606=""),"",C3606*E3606)</f>
        <v/>
      </c>
      <c r="G3606" s="26" t="n"/>
      <c r="H3606" s="26" t="n"/>
    </row>
    <row r="3607">
      <c r="A3607" s="31" t="n"/>
      <c r="B3607" s="26" t="n"/>
      <c r="C3607" s="27" t="n"/>
      <c r="D3607" s="28">
        <f>IFERROR(IF(B3607="","",VLOOKUP(B3607,'Setup - Materials'!$A$5:$E$504,2,0)),"")</f>
        <v/>
      </c>
      <c r="E3607" s="27" t="n"/>
      <c r="F3607" s="32">
        <f>IF(OR(C3607="",E3607=""),"",C3607*E3607)</f>
        <v/>
      </c>
      <c r="G3607" s="26" t="n"/>
      <c r="H3607" s="26" t="n"/>
    </row>
    <row r="3608">
      <c r="A3608" s="31" t="n"/>
      <c r="B3608" s="26" t="n"/>
      <c r="C3608" s="27" t="n"/>
      <c r="D3608" s="28">
        <f>IFERROR(IF(B3608="","",VLOOKUP(B3608,'Setup - Materials'!$A$5:$E$504,2,0)),"")</f>
        <v/>
      </c>
      <c r="E3608" s="27" t="n"/>
      <c r="F3608" s="32">
        <f>IF(OR(C3608="",E3608=""),"",C3608*E3608)</f>
        <v/>
      </c>
      <c r="G3608" s="26" t="n"/>
      <c r="H3608" s="26" t="n"/>
    </row>
    <row r="3609">
      <c r="A3609" s="31" t="n"/>
      <c r="B3609" s="26" t="n"/>
      <c r="C3609" s="27" t="n"/>
      <c r="D3609" s="28">
        <f>IFERROR(IF(B3609="","",VLOOKUP(B3609,'Setup - Materials'!$A$5:$E$504,2,0)),"")</f>
        <v/>
      </c>
      <c r="E3609" s="27" t="n"/>
      <c r="F3609" s="32">
        <f>IF(OR(C3609="",E3609=""),"",C3609*E3609)</f>
        <v/>
      </c>
      <c r="G3609" s="26" t="n"/>
      <c r="H3609" s="26" t="n"/>
    </row>
    <row r="3610">
      <c r="A3610" s="31" t="n"/>
      <c r="B3610" s="26" t="n"/>
      <c r="C3610" s="27" t="n"/>
      <c r="D3610" s="28">
        <f>IFERROR(IF(B3610="","",VLOOKUP(B3610,'Setup - Materials'!$A$5:$E$504,2,0)),"")</f>
        <v/>
      </c>
      <c r="E3610" s="27" t="n"/>
      <c r="F3610" s="32">
        <f>IF(OR(C3610="",E3610=""),"",C3610*E3610)</f>
        <v/>
      </c>
      <c r="G3610" s="26" t="n"/>
      <c r="H3610" s="26" t="n"/>
    </row>
    <row r="3611">
      <c r="A3611" s="31" t="n"/>
      <c r="B3611" s="26" t="n"/>
      <c r="C3611" s="27" t="n"/>
      <c r="D3611" s="28">
        <f>IFERROR(IF(B3611="","",VLOOKUP(B3611,'Setup - Materials'!$A$5:$E$504,2,0)),"")</f>
        <v/>
      </c>
      <c r="E3611" s="27" t="n"/>
      <c r="F3611" s="32">
        <f>IF(OR(C3611="",E3611=""),"",C3611*E3611)</f>
        <v/>
      </c>
      <c r="G3611" s="26" t="n"/>
      <c r="H3611" s="26" t="n"/>
    </row>
    <row r="3612">
      <c r="A3612" s="31" t="n"/>
      <c r="B3612" s="26" t="n"/>
      <c r="C3612" s="27" t="n"/>
      <c r="D3612" s="28">
        <f>IFERROR(IF(B3612="","",VLOOKUP(B3612,'Setup - Materials'!$A$5:$E$504,2,0)),"")</f>
        <v/>
      </c>
      <c r="E3612" s="27" t="n"/>
      <c r="F3612" s="32">
        <f>IF(OR(C3612="",E3612=""),"",C3612*E3612)</f>
        <v/>
      </c>
      <c r="G3612" s="26" t="n"/>
      <c r="H3612" s="26" t="n"/>
    </row>
    <row r="3613">
      <c r="A3613" s="31" t="n"/>
      <c r="B3613" s="26" t="n"/>
      <c r="C3613" s="27" t="n"/>
      <c r="D3613" s="28">
        <f>IFERROR(IF(B3613="","",VLOOKUP(B3613,'Setup - Materials'!$A$5:$E$504,2,0)),"")</f>
        <v/>
      </c>
      <c r="E3613" s="27" t="n"/>
      <c r="F3613" s="32">
        <f>IF(OR(C3613="",E3613=""),"",C3613*E3613)</f>
        <v/>
      </c>
      <c r="G3613" s="26" t="n"/>
      <c r="H3613" s="26" t="n"/>
    </row>
    <row r="3614">
      <c r="A3614" s="31" t="n"/>
      <c r="B3614" s="26" t="n"/>
      <c r="C3614" s="27" t="n"/>
      <c r="D3614" s="28">
        <f>IFERROR(IF(B3614="","",VLOOKUP(B3614,'Setup - Materials'!$A$5:$E$504,2,0)),"")</f>
        <v/>
      </c>
      <c r="E3614" s="27" t="n"/>
      <c r="F3614" s="32">
        <f>IF(OR(C3614="",E3614=""),"",C3614*E3614)</f>
        <v/>
      </c>
      <c r="G3614" s="26" t="n"/>
      <c r="H3614" s="26" t="n"/>
    </row>
    <row r="3615">
      <c r="A3615" s="31" t="n"/>
      <c r="B3615" s="26" t="n"/>
      <c r="C3615" s="27" t="n"/>
      <c r="D3615" s="28">
        <f>IFERROR(IF(B3615="","",VLOOKUP(B3615,'Setup - Materials'!$A$5:$E$504,2,0)),"")</f>
        <v/>
      </c>
      <c r="E3615" s="27" t="n"/>
      <c r="F3615" s="32">
        <f>IF(OR(C3615="",E3615=""),"",C3615*E3615)</f>
        <v/>
      </c>
      <c r="G3615" s="26" t="n"/>
      <c r="H3615" s="26" t="n"/>
    </row>
    <row r="3616">
      <c r="A3616" s="31" t="n"/>
      <c r="B3616" s="26" t="n"/>
      <c r="C3616" s="27" t="n"/>
      <c r="D3616" s="28">
        <f>IFERROR(IF(B3616="","",VLOOKUP(B3616,'Setup - Materials'!$A$5:$E$504,2,0)),"")</f>
        <v/>
      </c>
      <c r="E3616" s="27" t="n"/>
      <c r="F3616" s="32">
        <f>IF(OR(C3616="",E3616=""),"",C3616*E3616)</f>
        <v/>
      </c>
      <c r="G3616" s="26" t="n"/>
      <c r="H3616" s="26" t="n"/>
    </row>
    <row r="3617">
      <c r="A3617" s="31" t="n"/>
      <c r="B3617" s="26" t="n"/>
      <c r="C3617" s="27" t="n"/>
      <c r="D3617" s="28">
        <f>IFERROR(IF(B3617="","",VLOOKUP(B3617,'Setup - Materials'!$A$5:$E$504,2,0)),"")</f>
        <v/>
      </c>
      <c r="E3617" s="27" t="n"/>
      <c r="F3617" s="32">
        <f>IF(OR(C3617="",E3617=""),"",C3617*E3617)</f>
        <v/>
      </c>
      <c r="G3617" s="26" t="n"/>
      <c r="H3617" s="26" t="n"/>
    </row>
    <row r="3618">
      <c r="A3618" s="31" t="n"/>
      <c r="B3618" s="26" t="n"/>
      <c r="C3618" s="27" t="n"/>
      <c r="D3618" s="28">
        <f>IFERROR(IF(B3618="","",VLOOKUP(B3618,'Setup - Materials'!$A$5:$E$504,2,0)),"")</f>
        <v/>
      </c>
      <c r="E3618" s="27" t="n"/>
      <c r="F3618" s="32">
        <f>IF(OR(C3618="",E3618=""),"",C3618*E3618)</f>
        <v/>
      </c>
      <c r="G3618" s="26" t="n"/>
      <c r="H3618" s="26" t="n"/>
    </row>
    <row r="3619">
      <c r="A3619" s="31" t="n"/>
      <c r="B3619" s="26" t="n"/>
      <c r="C3619" s="27" t="n"/>
      <c r="D3619" s="28">
        <f>IFERROR(IF(B3619="","",VLOOKUP(B3619,'Setup - Materials'!$A$5:$E$504,2,0)),"")</f>
        <v/>
      </c>
      <c r="E3619" s="27" t="n"/>
      <c r="F3619" s="32">
        <f>IF(OR(C3619="",E3619=""),"",C3619*E3619)</f>
        <v/>
      </c>
      <c r="G3619" s="26" t="n"/>
      <c r="H3619" s="26" t="n"/>
    </row>
    <row r="3620">
      <c r="A3620" s="31" t="n"/>
      <c r="B3620" s="26" t="n"/>
      <c r="C3620" s="27" t="n"/>
      <c r="D3620" s="28">
        <f>IFERROR(IF(B3620="","",VLOOKUP(B3620,'Setup - Materials'!$A$5:$E$504,2,0)),"")</f>
        <v/>
      </c>
      <c r="E3620" s="27" t="n"/>
      <c r="F3620" s="32">
        <f>IF(OR(C3620="",E3620=""),"",C3620*E3620)</f>
        <v/>
      </c>
      <c r="G3620" s="26" t="n"/>
      <c r="H3620" s="26" t="n"/>
    </row>
    <row r="3621">
      <c r="A3621" s="31" t="n"/>
      <c r="B3621" s="26" t="n"/>
      <c r="C3621" s="27" t="n"/>
      <c r="D3621" s="28">
        <f>IFERROR(IF(B3621="","",VLOOKUP(B3621,'Setup - Materials'!$A$5:$E$504,2,0)),"")</f>
        <v/>
      </c>
      <c r="E3621" s="27" t="n"/>
      <c r="F3621" s="32">
        <f>IF(OR(C3621="",E3621=""),"",C3621*E3621)</f>
        <v/>
      </c>
      <c r="G3621" s="26" t="n"/>
      <c r="H3621" s="26" t="n"/>
    </row>
    <row r="3622">
      <c r="A3622" s="31" t="n"/>
      <c r="B3622" s="26" t="n"/>
      <c r="C3622" s="27" t="n"/>
      <c r="D3622" s="28">
        <f>IFERROR(IF(B3622="","",VLOOKUP(B3622,'Setup - Materials'!$A$5:$E$504,2,0)),"")</f>
        <v/>
      </c>
      <c r="E3622" s="27" t="n"/>
      <c r="F3622" s="32">
        <f>IF(OR(C3622="",E3622=""),"",C3622*E3622)</f>
        <v/>
      </c>
      <c r="G3622" s="26" t="n"/>
      <c r="H3622" s="26" t="n"/>
    </row>
    <row r="3623">
      <c r="A3623" s="31" t="n"/>
      <c r="B3623" s="26" t="n"/>
      <c r="C3623" s="27" t="n"/>
      <c r="D3623" s="28">
        <f>IFERROR(IF(B3623="","",VLOOKUP(B3623,'Setup - Materials'!$A$5:$E$504,2,0)),"")</f>
        <v/>
      </c>
      <c r="E3623" s="27" t="n"/>
      <c r="F3623" s="32">
        <f>IF(OR(C3623="",E3623=""),"",C3623*E3623)</f>
        <v/>
      </c>
      <c r="G3623" s="26" t="n"/>
      <c r="H3623" s="26" t="n"/>
    </row>
    <row r="3624">
      <c r="A3624" s="31" t="n"/>
      <c r="B3624" s="26" t="n"/>
      <c r="C3624" s="27" t="n"/>
      <c r="D3624" s="28">
        <f>IFERROR(IF(B3624="","",VLOOKUP(B3624,'Setup - Materials'!$A$5:$E$504,2,0)),"")</f>
        <v/>
      </c>
      <c r="E3624" s="27" t="n"/>
      <c r="F3624" s="32">
        <f>IF(OR(C3624="",E3624=""),"",C3624*E3624)</f>
        <v/>
      </c>
      <c r="G3624" s="26" t="n"/>
      <c r="H3624" s="26" t="n"/>
    </row>
    <row r="3625">
      <c r="A3625" s="31" t="n"/>
      <c r="B3625" s="26" t="n"/>
      <c r="C3625" s="27" t="n"/>
      <c r="D3625" s="28">
        <f>IFERROR(IF(B3625="","",VLOOKUP(B3625,'Setup - Materials'!$A$5:$E$504,2,0)),"")</f>
        <v/>
      </c>
      <c r="E3625" s="27" t="n"/>
      <c r="F3625" s="32">
        <f>IF(OR(C3625="",E3625=""),"",C3625*E3625)</f>
        <v/>
      </c>
      <c r="G3625" s="26" t="n"/>
      <c r="H3625" s="26" t="n"/>
    </row>
    <row r="3626">
      <c r="A3626" s="31" t="n"/>
      <c r="B3626" s="26" t="n"/>
      <c r="C3626" s="27" t="n"/>
      <c r="D3626" s="28">
        <f>IFERROR(IF(B3626="","",VLOOKUP(B3626,'Setup - Materials'!$A$5:$E$504,2,0)),"")</f>
        <v/>
      </c>
      <c r="E3626" s="27" t="n"/>
      <c r="F3626" s="32">
        <f>IF(OR(C3626="",E3626=""),"",C3626*E3626)</f>
        <v/>
      </c>
      <c r="G3626" s="26" t="n"/>
      <c r="H3626" s="26" t="n"/>
    </row>
    <row r="3627">
      <c r="A3627" s="31" t="n"/>
      <c r="B3627" s="26" t="n"/>
      <c r="C3627" s="27" t="n"/>
      <c r="D3627" s="28">
        <f>IFERROR(IF(B3627="","",VLOOKUP(B3627,'Setup - Materials'!$A$5:$E$504,2,0)),"")</f>
        <v/>
      </c>
      <c r="E3627" s="27" t="n"/>
      <c r="F3627" s="32">
        <f>IF(OR(C3627="",E3627=""),"",C3627*E3627)</f>
        <v/>
      </c>
      <c r="G3627" s="26" t="n"/>
      <c r="H3627" s="26" t="n"/>
    </row>
    <row r="3628">
      <c r="A3628" s="31" t="n"/>
      <c r="B3628" s="26" t="n"/>
      <c r="C3628" s="27" t="n"/>
      <c r="D3628" s="28">
        <f>IFERROR(IF(B3628="","",VLOOKUP(B3628,'Setup - Materials'!$A$5:$E$504,2,0)),"")</f>
        <v/>
      </c>
      <c r="E3628" s="27" t="n"/>
      <c r="F3628" s="32">
        <f>IF(OR(C3628="",E3628=""),"",C3628*E3628)</f>
        <v/>
      </c>
      <c r="G3628" s="26" t="n"/>
      <c r="H3628" s="26" t="n"/>
    </row>
    <row r="3629">
      <c r="A3629" s="31" t="n"/>
      <c r="B3629" s="26" t="n"/>
      <c r="C3629" s="27" t="n"/>
      <c r="D3629" s="28">
        <f>IFERROR(IF(B3629="","",VLOOKUP(B3629,'Setup - Materials'!$A$5:$E$504,2,0)),"")</f>
        <v/>
      </c>
      <c r="E3629" s="27" t="n"/>
      <c r="F3629" s="32">
        <f>IF(OR(C3629="",E3629=""),"",C3629*E3629)</f>
        <v/>
      </c>
      <c r="G3629" s="26" t="n"/>
      <c r="H3629" s="26" t="n"/>
    </row>
    <row r="3630">
      <c r="A3630" s="31" t="n"/>
      <c r="B3630" s="26" t="n"/>
      <c r="C3630" s="27" t="n"/>
      <c r="D3630" s="28">
        <f>IFERROR(IF(B3630="","",VLOOKUP(B3630,'Setup - Materials'!$A$5:$E$504,2,0)),"")</f>
        <v/>
      </c>
      <c r="E3630" s="27" t="n"/>
      <c r="F3630" s="32">
        <f>IF(OR(C3630="",E3630=""),"",C3630*E3630)</f>
        <v/>
      </c>
      <c r="G3630" s="26" t="n"/>
      <c r="H3630" s="26" t="n"/>
    </row>
    <row r="3631">
      <c r="A3631" s="31" t="n"/>
      <c r="B3631" s="26" t="n"/>
      <c r="C3631" s="27" t="n"/>
      <c r="D3631" s="28">
        <f>IFERROR(IF(B3631="","",VLOOKUP(B3631,'Setup - Materials'!$A$5:$E$504,2,0)),"")</f>
        <v/>
      </c>
      <c r="E3631" s="27" t="n"/>
      <c r="F3631" s="32">
        <f>IF(OR(C3631="",E3631=""),"",C3631*E3631)</f>
        <v/>
      </c>
      <c r="G3631" s="26" t="n"/>
      <c r="H3631" s="26" t="n"/>
    </row>
    <row r="3632">
      <c r="A3632" s="31" t="n"/>
      <c r="B3632" s="26" t="n"/>
      <c r="C3632" s="27" t="n"/>
      <c r="D3632" s="28">
        <f>IFERROR(IF(B3632="","",VLOOKUP(B3632,'Setup - Materials'!$A$5:$E$504,2,0)),"")</f>
        <v/>
      </c>
      <c r="E3632" s="27" t="n"/>
      <c r="F3632" s="32">
        <f>IF(OR(C3632="",E3632=""),"",C3632*E3632)</f>
        <v/>
      </c>
      <c r="G3632" s="26" t="n"/>
      <c r="H3632" s="26" t="n"/>
    </row>
    <row r="3633">
      <c r="A3633" s="31" t="n"/>
      <c r="B3633" s="26" t="n"/>
      <c r="C3633" s="27" t="n"/>
      <c r="D3633" s="28">
        <f>IFERROR(IF(B3633="","",VLOOKUP(B3633,'Setup - Materials'!$A$5:$E$504,2,0)),"")</f>
        <v/>
      </c>
      <c r="E3633" s="27" t="n"/>
      <c r="F3633" s="32">
        <f>IF(OR(C3633="",E3633=""),"",C3633*E3633)</f>
        <v/>
      </c>
      <c r="G3633" s="26" t="n"/>
      <c r="H3633" s="26" t="n"/>
    </row>
    <row r="3634">
      <c r="A3634" s="31" t="n"/>
      <c r="B3634" s="26" t="n"/>
      <c r="C3634" s="27" t="n"/>
      <c r="D3634" s="28">
        <f>IFERROR(IF(B3634="","",VLOOKUP(B3634,'Setup - Materials'!$A$5:$E$504,2,0)),"")</f>
        <v/>
      </c>
      <c r="E3634" s="27" t="n"/>
      <c r="F3634" s="32">
        <f>IF(OR(C3634="",E3634=""),"",C3634*E3634)</f>
        <v/>
      </c>
      <c r="G3634" s="26" t="n"/>
      <c r="H3634" s="26" t="n"/>
    </row>
    <row r="3635">
      <c r="A3635" s="31" t="n"/>
      <c r="B3635" s="26" t="n"/>
      <c r="C3635" s="27" t="n"/>
      <c r="D3635" s="28">
        <f>IFERROR(IF(B3635="","",VLOOKUP(B3635,'Setup - Materials'!$A$5:$E$504,2,0)),"")</f>
        <v/>
      </c>
      <c r="E3635" s="27" t="n"/>
      <c r="F3635" s="32">
        <f>IF(OR(C3635="",E3635=""),"",C3635*E3635)</f>
        <v/>
      </c>
      <c r="G3635" s="26" t="n"/>
      <c r="H3635" s="26" t="n"/>
    </row>
    <row r="3636">
      <c r="A3636" s="31" t="n"/>
      <c r="B3636" s="26" t="n"/>
      <c r="C3636" s="27" t="n"/>
      <c r="D3636" s="28">
        <f>IFERROR(IF(B3636="","",VLOOKUP(B3636,'Setup - Materials'!$A$5:$E$504,2,0)),"")</f>
        <v/>
      </c>
      <c r="E3636" s="27" t="n"/>
      <c r="F3636" s="32">
        <f>IF(OR(C3636="",E3636=""),"",C3636*E3636)</f>
        <v/>
      </c>
      <c r="G3636" s="26" t="n"/>
      <c r="H3636" s="26" t="n"/>
    </row>
    <row r="3637">
      <c r="A3637" s="31" t="n"/>
      <c r="B3637" s="26" t="n"/>
      <c r="C3637" s="27" t="n"/>
      <c r="D3637" s="28">
        <f>IFERROR(IF(B3637="","",VLOOKUP(B3637,'Setup - Materials'!$A$5:$E$504,2,0)),"")</f>
        <v/>
      </c>
      <c r="E3637" s="27" t="n"/>
      <c r="F3637" s="32">
        <f>IF(OR(C3637="",E3637=""),"",C3637*E3637)</f>
        <v/>
      </c>
      <c r="G3637" s="26" t="n"/>
      <c r="H3637" s="26" t="n"/>
    </row>
    <row r="3638">
      <c r="A3638" s="31" t="n"/>
      <c r="B3638" s="26" t="n"/>
      <c r="C3638" s="27" t="n"/>
      <c r="D3638" s="28">
        <f>IFERROR(IF(B3638="","",VLOOKUP(B3638,'Setup - Materials'!$A$5:$E$504,2,0)),"")</f>
        <v/>
      </c>
      <c r="E3638" s="27" t="n"/>
      <c r="F3638" s="32">
        <f>IF(OR(C3638="",E3638=""),"",C3638*E3638)</f>
        <v/>
      </c>
      <c r="G3638" s="26" t="n"/>
      <c r="H3638" s="26" t="n"/>
    </row>
    <row r="3639">
      <c r="A3639" s="31" t="n"/>
      <c r="B3639" s="26" t="n"/>
      <c r="C3639" s="27" t="n"/>
      <c r="D3639" s="28">
        <f>IFERROR(IF(B3639="","",VLOOKUP(B3639,'Setup - Materials'!$A$5:$E$504,2,0)),"")</f>
        <v/>
      </c>
      <c r="E3639" s="27" t="n"/>
      <c r="F3639" s="32">
        <f>IF(OR(C3639="",E3639=""),"",C3639*E3639)</f>
        <v/>
      </c>
      <c r="G3639" s="26" t="n"/>
      <c r="H3639" s="26" t="n"/>
    </row>
    <row r="3640">
      <c r="A3640" s="31" t="n"/>
      <c r="B3640" s="26" t="n"/>
      <c r="C3640" s="27" t="n"/>
      <c r="D3640" s="28">
        <f>IFERROR(IF(B3640="","",VLOOKUP(B3640,'Setup - Materials'!$A$5:$E$504,2,0)),"")</f>
        <v/>
      </c>
      <c r="E3640" s="27" t="n"/>
      <c r="F3640" s="32">
        <f>IF(OR(C3640="",E3640=""),"",C3640*E3640)</f>
        <v/>
      </c>
      <c r="G3640" s="26" t="n"/>
      <c r="H3640" s="26" t="n"/>
    </row>
    <row r="3641">
      <c r="A3641" s="31" t="n"/>
      <c r="B3641" s="26" t="n"/>
      <c r="C3641" s="27" t="n"/>
      <c r="D3641" s="28">
        <f>IFERROR(IF(B3641="","",VLOOKUP(B3641,'Setup - Materials'!$A$5:$E$504,2,0)),"")</f>
        <v/>
      </c>
      <c r="E3641" s="27" t="n"/>
      <c r="F3641" s="32">
        <f>IF(OR(C3641="",E3641=""),"",C3641*E3641)</f>
        <v/>
      </c>
      <c r="G3641" s="26" t="n"/>
      <c r="H3641" s="26" t="n"/>
    </row>
    <row r="3642">
      <c r="A3642" s="31" t="n"/>
      <c r="B3642" s="26" t="n"/>
      <c r="C3642" s="27" t="n"/>
      <c r="D3642" s="28">
        <f>IFERROR(IF(B3642="","",VLOOKUP(B3642,'Setup - Materials'!$A$5:$E$504,2,0)),"")</f>
        <v/>
      </c>
      <c r="E3642" s="27" t="n"/>
      <c r="F3642" s="32">
        <f>IF(OR(C3642="",E3642=""),"",C3642*E3642)</f>
        <v/>
      </c>
      <c r="G3642" s="26" t="n"/>
      <c r="H3642" s="26" t="n"/>
    </row>
    <row r="3643">
      <c r="A3643" s="31" t="n"/>
      <c r="B3643" s="26" t="n"/>
      <c r="C3643" s="27" t="n"/>
      <c r="D3643" s="28">
        <f>IFERROR(IF(B3643="","",VLOOKUP(B3643,'Setup - Materials'!$A$5:$E$504,2,0)),"")</f>
        <v/>
      </c>
      <c r="E3643" s="27" t="n"/>
      <c r="F3643" s="32">
        <f>IF(OR(C3643="",E3643=""),"",C3643*E3643)</f>
        <v/>
      </c>
      <c r="G3643" s="26" t="n"/>
      <c r="H3643" s="26" t="n"/>
    </row>
    <row r="3644">
      <c r="A3644" s="31" t="n"/>
      <c r="B3644" s="26" t="n"/>
      <c r="C3644" s="27" t="n"/>
      <c r="D3644" s="28">
        <f>IFERROR(IF(B3644="","",VLOOKUP(B3644,'Setup - Materials'!$A$5:$E$504,2,0)),"")</f>
        <v/>
      </c>
      <c r="E3644" s="27" t="n"/>
      <c r="F3644" s="32">
        <f>IF(OR(C3644="",E3644=""),"",C3644*E3644)</f>
        <v/>
      </c>
      <c r="G3644" s="26" t="n"/>
      <c r="H3644" s="26" t="n"/>
    </row>
    <row r="3645">
      <c r="A3645" s="31" t="n"/>
      <c r="B3645" s="26" t="n"/>
      <c r="C3645" s="27" t="n"/>
      <c r="D3645" s="28">
        <f>IFERROR(IF(B3645="","",VLOOKUP(B3645,'Setup - Materials'!$A$5:$E$504,2,0)),"")</f>
        <v/>
      </c>
      <c r="E3645" s="27" t="n"/>
      <c r="F3645" s="32">
        <f>IF(OR(C3645="",E3645=""),"",C3645*E3645)</f>
        <v/>
      </c>
      <c r="G3645" s="26" t="n"/>
      <c r="H3645" s="26" t="n"/>
    </row>
    <row r="3646">
      <c r="A3646" s="31" t="n"/>
      <c r="B3646" s="26" t="n"/>
      <c r="C3646" s="27" t="n"/>
      <c r="D3646" s="28">
        <f>IFERROR(IF(B3646="","",VLOOKUP(B3646,'Setup - Materials'!$A$5:$E$504,2,0)),"")</f>
        <v/>
      </c>
      <c r="E3646" s="27" t="n"/>
      <c r="F3646" s="32">
        <f>IF(OR(C3646="",E3646=""),"",C3646*E3646)</f>
        <v/>
      </c>
      <c r="G3646" s="26" t="n"/>
      <c r="H3646" s="26" t="n"/>
    </row>
    <row r="3647">
      <c r="A3647" s="31" t="n"/>
      <c r="B3647" s="26" t="n"/>
      <c r="C3647" s="27" t="n"/>
      <c r="D3647" s="28">
        <f>IFERROR(IF(B3647="","",VLOOKUP(B3647,'Setup - Materials'!$A$5:$E$504,2,0)),"")</f>
        <v/>
      </c>
      <c r="E3647" s="27" t="n"/>
      <c r="F3647" s="32">
        <f>IF(OR(C3647="",E3647=""),"",C3647*E3647)</f>
        <v/>
      </c>
      <c r="G3647" s="26" t="n"/>
      <c r="H3647" s="26" t="n"/>
    </row>
    <row r="3648">
      <c r="A3648" s="31" t="n"/>
      <c r="B3648" s="26" t="n"/>
      <c r="C3648" s="27" t="n"/>
      <c r="D3648" s="28">
        <f>IFERROR(IF(B3648="","",VLOOKUP(B3648,'Setup - Materials'!$A$5:$E$504,2,0)),"")</f>
        <v/>
      </c>
      <c r="E3648" s="27" t="n"/>
      <c r="F3648" s="32">
        <f>IF(OR(C3648="",E3648=""),"",C3648*E3648)</f>
        <v/>
      </c>
      <c r="G3648" s="26" t="n"/>
      <c r="H3648" s="26" t="n"/>
    </row>
    <row r="3649">
      <c r="A3649" s="31" t="n"/>
      <c r="B3649" s="26" t="n"/>
      <c r="C3649" s="27" t="n"/>
      <c r="D3649" s="28">
        <f>IFERROR(IF(B3649="","",VLOOKUP(B3649,'Setup - Materials'!$A$5:$E$504,2,0)),"")</f>
        <v/>
      </c>
      <c r="E3649" s="27" t="n"/>
      <c r="F3649" s="32">
        <f>IF(OR(C3649="",E3649=""),"",C3649*E3649)</f>
        <v/>
      </c>
      <c r="G3649" s="26" t="n"/>
      <c r="H3649" s="26" t="n"/>
    </row>
    <row r="3650">
      <c r="A3650" s="31" t="n"/>
      <c r="B3650" s="26" t="n"/>
      <c r="C3650" s="27" t="n"/>
      <c r="D3650" s="28">
        <f>IFERROR(IF(B3650="","",VLOOKUP(B3650,'Setup - Materials'!$A$5:$E$504,2,0)),"")</f>
        <v/>
      </c>
      <c r="E3650" s="27" t="n"/>
      <c r="F3650" s="32">
        <f>IF(OR(C3650="",E3650=""),"",C3650*E3650)</f>
        <v/>
      </c>
      <c r="G3650" s="26" t="n"/>
      <c r="H3650" s="26" t="n"/>
    </row>
    <row r="3651">
      <c r="A3651" s="31" t="n"/>
      <c r="B3651" s="26" t="n"/>
      <c r="C3651" s="27" t="n"/>
      <c r="D3651" s="28">
        <f>IFERROR(IF(B3651="","",VLOOKUP(B3651,'Setup - Materials'!$A$5:$E$504,2,0)),"")</f>
        <v/>
      </c>
      <c r="E3651" s="27" t="n"/>
      <c r="F3651" s="32">
        <f>IF(OR(C3651="",E3651=""),"",C3651*E3651)</f>
        <v/>
      </c>
      <c r="G3651" s="26" t="n"/>
      <c r="H3651" s="26" t="n"/>
    </row>
    <row r="3652">
      <c r="A3652" s="31" t="n"/>
      <c r="B3652" s="26" t="n"/>
      <c r="C3652" s="27" t="n"/>
      <c r="D3652" s="28">
        <f>IFERROR(IF(B3652="","",VLOOKUP(B3652,'Setup - Materials'!$A$5:$E$504,2,0)),"")</f>
        <v/>
      </c>
      <c r="E3652" s="27" t="n"/>
      <c r="F3652" s="32">
        <f>IF(OR(C3652="",E3652=""),"",C3652*E3652)</f>
        <v/>
      </c>
      <c r="G3652" s="26" t="n"/>
      <c r="H3652" s="26" t="n"/>
    </row>
    <row r="3653">
      <c r="A3653" s="31" t="n"/>
      <c r="B3653" s="26" t="n"/>
      <c r="C3653" s="27" t="n"/>
      <c r="D3653" s="28">
        <f>IFERROR(IF(B3653="","",VLOOKUP(B3653,'Setup - Materials'!$A$5:$E$504,2,0)),"")</f>
        <v/>
      </c>
      <c r="E3653" s="27" t="n"/>
      <c r="F3653" s="32">
        <f>IF(OR(C3653="",E3653=""),"",C3653*E3653)</f>
        <v/>
      </c>
      <c r="G3653" s="26" t="n"/>
      <c r="H3653" s="26" t="n"/>
    </row>
    <row r="3654">
      <c r="A3654" s="31" t="n"/>
      <c r="B3654" s="26" t="n"/>
      <c r="C3654" s="27" t="n"/>
      <c r="D3654" s="28">
        <f>IFERROR(IF(B3654="","",VLOOKUP(B3654,'Setup - Materials'!$A$5:$E$504,2,0)),"")</f>
        <v/>
      </c>
      <c r="E3654" s="27" t="n"/>
      <c r="F3654" s="32">
        <f>IF(OR(C3654="",E3654=""),"",C3654*E3654)</f>
        <v/>
      </c>
      <c r="G3654" s="26" t="n"/>
      <c r="H3654" s="26" t="n"/>
    </row>
    <row r="3655">
      <c r="A3655" s="31" t="n"/>
      <c r="B3655" s="26" t="n"/>
      <c r="C3655" s="27" t="n"/>
      <c r="D3655" s="28">
        <f>IFERROR(IF(B3655="","",VLOOKUP(B3655,'Setup - Materials'!$A$5:$E$504,2,0)),"")</f>
        <v/>
      </c>
      <c r="E3655" s="27" t="n"/>
      <c r="F3655" s="32">
        <f>IF(OR(C3655="",E3655=""),"",C3655*E3655)</f>
        <v/>
      </c>
      <c r="G3655" s="26" t="n"/>
      <c r="H3655" s="26" t="n"/>
    </row>
    <row r="3656">
      <c r="A3656" s="31" t="n"/>
      <c r="B3656" s="26" t="n"/>
      <c r="C3656" s="27" t="n"/>
      <c r="D3656" s="28">
        <f>IFERROR(IF(B3656="","",VLOOKUP(B3656,'Setup - Materials'!$A$5:$E$504,2,0)),"")</f>
        <v/>
      </c>
      <c r="E3656" s="27" t="n"/>
      <c r="F3656" s="32">
        <f>IF(OR(C3656="",E3656=""),"",C3656*E3656)</f>
        <v/>
      </c>
      <c r="G3656" s="26" t="n"/>
      <c r="H3656" s="26" t="n"/>
    </row>
    <row r="3657">
      <c r="A3657" s="31" t="n"/>
      <c r="B3657" s="26" t="n"/>
      <c r="C3657" s="27" t="n"/>
      <c r="D3657" s="28">
        <f>IFERROR(IF(B3657="","",VLOOKUP(B3657,'Setup - Materials'!$A$5:$E$504,2,0)),"")</f>
        <v/>
      </c>
      <c r="E3657" s="27" t="n"/>
      <c r="F3657" s="32">
        <f>IF(OR(C3657="",E3657=""),"",C3657*E3657)</f>
        <v/>
      </c>
      <c r="G3657" s="26" t="n"/>
      <c r="H3657" s="26" t="n"/>
    </row>
    <row r="3658">
      <c r="A3658" s="31" t="n"/>
      <c r="B3658" s="26" t="n"/>
      <c r="C3658" s="27" t="n"/>
      <c r="D3658" s="28">
        <f>IFERROR(IF(B3658="","",VLOOKUP(B3658,'Setup - Materials'!$A$5:$E$504,2,0)),"")</f>
        <v/>
      </c>
      <c r="E3658" s="27" t="n"/>
      <c r="F3658" s="32">
        <f>IF(OR(C3658="",E3658=""),"",C3658*E3658)</f>
        <v/>
      </c>
      <c r="G3658" s="26" t="n"/>
      <c r="H3658" s="26" t="n"/>
    </row>
    <row r="3659">
      <c r="A3659" s="31" t="n"/>
      <c r="B3659" s="26" t="n"/>
      <c r="C3659" s="27" t="n"/>
      <c r="D3659" s="28">
        <f>IFERROR(IF(B3659="","",VLOOKUP(B3659,'Setup - Materials'!$A$5:$E$504,2,0)),"")</f>
        <v/>
      </c>
      <c r="E3659" s="27" t="n"/>
      <c r="F3659" s="32">
        <f>IF(OR(C3659="",E3659=""),"",C3659*E3659)</f>
        <v/>
      </c>
      <c r="G3659" s="26" t="n"/>
      <c r="H3659" s="26" t="n"/>
    </row>
    <row r="3660">
      <c r="A3660" s="31" t="n"/>
      <c r="B3660" s="26" t="n"/>
      <c r="C3660" s="27" t="n"/>
      <c r="D3660" s="28">
        <f>IFERROR(IF(B3660="","",VLOOKUP(B3660,'Setup - Materials'!$A$5:$E$504,2,0)),"")</f>
        <v/>
      </c>
      <c r="E3660" s="27" t="n"/>
      <c r="F3660" s="32">
        <f>IF(OR(C3660="",E3660=""),"",C3660*E3660)</f>
        <v/>
      </c>
      <c r="G3660" s="26" t="n"/>
      <c r="H3660" s="26" t="n"/>
    </row>
    <row r="3661">
      <c r="A3661" s="31" t="n"/>
      <c r="B3661" s="26" t="n"/>
      <c r="C3661" s="27" t="n"/>
      <c r="D3661" s="28">
        <f>IFERROR(IF(B3661="","",VLOOKUP(B3661,'Setup - Materials'!$A$5:$E$504,2,0)),"")</f>
        <v/>
      </c>
      <c r="E3661" s="27" t="n"/>
      <c r="F3661" s="32">
        <f>IF(OR(C3661="",E3661=""),"",C3661*E3661)</f>
        <v/>
      </c>
      <c r="G3661" s="26" t="n"/>
      <c r="H3661" s="26" t="n"/>
    </row>
    <row r="3662">
      <c r="A3662" s="31" t="n"/>
      <c r="B3662" s="26" t="n"/>
      <c r="C3662" s="27" t="n"/>
      <c r="D3662" s="28">
        <f>IFERROR(IF(B3662="","",VLOOKUP(B3662,'Setup - Materials'!$A$5:$E$504,2,0)),"")</f>
        <v/>
      </c>
      <c r="E3662" s="27" t="n"/>
      <c r="F3662" s="32">
        <f>IF(OR(C3662="",E3662=""),"",C3662*E3662)</f>
        <v/>
      </c>
      <c r="G3662" s="26" t="n"/>
      <c r="H3662" s="26" t="n"/>
    </row>
    <row r="3663">
      <c r="A3663" s="31" t="n"/>
      <c r="B3663" s="26" t="n"/>
      <c r="C3663" s="27" t="n"/>
      <c r="D3663" s="28">
        <f>IFERROR(IF(B3663="","",VLOOKUP(B3663,'Setup - Materials'!$A$5:$E$504,2,0)),"")</f>
        <v/>
      </c>
      <c r="E3663" s="27" t="n"/>
      <c r="F3663" s="32">
        <f>IF(OR(C3663="",E3663=""),"",C3663*E3663)</f>
        <v/>
      </c>
      <c r="G3663" s="26" t="n"/>
      <c r="H3663" s="26" t="n"/>
    </row>
    <row r="3664">
      <c r="A3664" s="31" t="n"/>
      <c r="B3664" s="26" t="n"/>
      <c r="C3664" s="27" t="n"/>
      <c r="D3664" s="28">
        <f>IFERROR(IF(B3664="","",VLOOKUP(B3664,'Setup - Materials'!$A$5:$E$504,2,0)),"")</f>
        <v/>
      </c>
      <c r="E3664" s="27" t="n"/>
      <c r="F3664" s="32">
        <f>IF(OR(C3664="",E3664=""),"",C3664*E3664)</f>
        <v/>
      </c>
      <c r="G3664" s="26" t="n"/>
      <c r="H3664" s="26" t="n"/>
    </row>
    <row r="3665">
      <c r="A3665" s="31" t="n"/>
      <c r="B3665" s="26" t="n"/>
      <c r="C3665" s="27" t="n"/>
      <c r="D3665" s="28">
        <f>IFERROR(IF(B3665="","",VLOOKUP(B3665,'Setup - Materials'!$A$5:$E$504,2,0)),"")</f>
        <v/>
      </c>
      <c r="E3665" s="27" t="n"/>
      <c r="F3665" s="32">
        <f>IF(OR(C3665="",E3665=""),"",C3665*E3665)</f>
        <v/>
      </c>
      <c r="G3665" s="26" t="n"/>
      <c r="H3665" s="26" t="n"/>
    </row>
    <row r="3666">
      <c r="A3666" s="31" t="n"/>
      <c r="B3666" s="26" t="n"/>
      <c r="C3666" s="27" t="n"/>
      <c r="D3666" s="28">
        <f>IFERROR(IF(B3666="","",VLOOKUP(B3666,'Setup - Materials'!$A$5:$E$504,2,0)),"")</f>
        <v/>
      </c>
      <c r="E3666" s="27" t="n"/>
      <c r="F3666" s="32">
        <f>IF(OR(C3666="",E3666=""),"",C3666*E3666)</f>
        <v/>
      </c>
      <c r="G3666" s="26" t="n"/>
      <c r="H3666" s="26" t="n"/>
    </row>
    <row r="3667">
      <c r="A3667" s="31" t="n"/>
      <c r="B3667" s="26" t="n"/>
      <c r="C3667" s="27" t="n"/>
      <c r="D3667" s="28">
        <f>IFERROR(IF(B3667="","",VLOOKUP(B3667,'Setup - Materials'!$A$5:$E$504,2,0)),"")</f>
        <v/>
      </c>
      <c r="E3667" s="27" t="n"/>
      <c r="F3667" s="32">
        <f>IF(OR(C3667="",E3667=""),"",C3667*E3667)</f>
        <v/>
      </c>
      <c r="G3667" s="26" t="n"/>
      <c r="H3667" s="26" t="n"/>
    </row>
    <row r="3668">
      <c r="A3668" s="31" t="n"/>
      <c r="B3668" s="26" t="n"/>
      <c r="C3668" s="27" t="n"/>
      <c r="D3668" s="28">
        <f>IFERROR(IF(B3668="","",VLOOKUP(B3668,'Setup - Materials'!$A$5:$E$504,2,0)),"")</f>
        <v/>
      </c>
      <c r="E3668" s="27" t="n"/>
      <c r="F3668" s="32">
        <f>IF(OR(C3668="",E3668=""),"",C3668*E3668)</f>
        <v/>
      </c>
      <c r="G3668" s="26" t="n"/>
      <c r="H3668" s="26" t="n"/>
    </row>
    <row r="3669">
      <c r="A3669" s="31" t="n"/>
      <c r="B3669" s="26" t="n"/>
      <c r="C3669" s="27" t="n"/>
      <c r="D3669" s="28">
        <f>IFERROR(IF(B3669="","",VLOOKUP(B3669,'Setup - Materials'!$A$5:$E$504,2,0)),"")</f>
        <v/>
      </c>
      <c r="E3669" s="27" t="n"/>
      <c r="F3669" s="32">
        <f>IF(OR(C3669="",E3669=""),"",C3669*E3669)</f>
        <v/>
      </c>
      <c r="G3669" s="26" t="n"/>
      <c r="H3669" s="26" t="n"/>
    </row>
    <row r="3670">
      <c r="A3670" s="31" t="n"/>
      <c r="B3670" s="26" t="n"/>
      <c r="C3670" s="27" t="n"/>
      <c r="D3670" s="28">
        <f>IFERROR(IF(B3670="","",VLOOKUP(B3670,'Setup - Materials'!$A$5:$E$504,2,0)),"")</f>
        <v/>
      </c>
      <c r="E3670" s="27" t="n"/>
      <c r="F3670" s="32">
        <f>IF(OR(C3670="",E3670=""),"",C3670*E3670)</f>
        <v/>
      </c>
      <c r="G3670" s="26" t="n"/>
      <c r="H3670" s="26" t="n"/>
    </row>
    <row r="3671">
      <c r="A3671" s="31" t="n"/>
      <c r="B3671" s="26" t="n"/>
      <c r="C3671" s="27" t="n"/>
      <c r="D3671" s="28">
        <f>IFERROR(IF(B3671="","",VLOOKUP(B3671,'Setup - Materials'!$A$5:$E$504,2,0)),"")</f>
        <v/>
      </c>
      <c r="E3671" s="27" t="n"/>
      <c r="F3671" s="32">
        <f>IF(OR(C3671="",E3671=""),"",C3671*E3671)</f>
        <v/>
      </c>
      <c r="G3671" s="26" t="n"/>
      <c r="H3671" s="26" t="n"/>
    </row>
    <row r="3672">
      <c r="A3672" s="31" t="n"/>
      <c r="B3672" s="26" t="n"/>
      <c r="C3672" s="27" t="n"/>
      <c r="D3672" s="28">
        <f>IFERROR(IF(B3672="","",VLOOKUP(B3672,'Setup - Materials'!$A$5:$E$504,2,0)),"")</f>
        <v/>
      </c>
      <c r="E3672" s="27" t="n"/>
      <c r="F3672" s="32">
        <f>IF(OR(C3672="",E3672=""),"",C3672*E3672)</f>
        <v/>
      </c>
      <c r="G3672" s="26" t="n"/>
      <c r="H3672" s="26" t="n"/>
    </row>
    <row r="3673">
      <c r="A3673" s="31" t="n"/>
      <c r="B3673" s="26" t="n"/>
      <c r="C3673" s="27" t="n"/>
      <c r="D3673" s="28">
        <f>IFERROR(IF(B3673="","",VLOOKUP(B3673,'Setup - Materials'!$A$5:$E$504,2,0)),"")</f>
        <v/>
      </c>
      <c r="E3673" s="27" t="n"/>
      <c r="F3673" s="32">
        <f>IF(OR(C3673="",E3673=""),"",C3673*E3673)</f>
        <v/>
      </c>
      <c r="G3673" s="26" t="n"/>
      <c r="H3673" s="26" t="n"/>
    </row>
    <row r="3674">
      <c r="A3674" s="31" t="n"/>
      <c r="B3674" s="26" t="n"/>
      <c r="C3674" s="27" t="n"/>
      <c r="D3674" s="28">
        <f>IFERROR(IF(B3674="","",VLOOKUP(B3674,'Setup - Materials'!$A$5:$E$504,2,0)),"")</f>
        <v/>
      </c>
      <c r="E3674" s="27" t="n"/>
      <c r="F3674" s="32">
        <f>IF(OR(C3674="",E3674=""),"",C3674*E3674)</f>
        <v/>
      </c>
      <c r="G3674" s="26" t="n"/>
      <c r="H3674" s="26" t="n"/>
    </row>
    <row r="3675">
      <c r="A3675" s="31" t="n"/>
      <c r="B3675" s="26" t="n"/>
      <c r="C3675" s="27" t="n"/>
      <c r="D3675" s="28">
        <f>IFERROR(IF(B3675="","",VLOOKUP(B3675,'Setup - Materials'!$A$5:$E$504,2,0)),"")</f>
        <v/>
      </c>
      <c r="E3675" s="27" t="n"/>
      <c r="F3675" s="32">
        <f>IF(OR(C3675="",E3675=""),"",C3675*E3675)</f>
        <v/>
      </c>
      <c r="G3675" s="26" t="n"/>
      <c r="H3675" s="26" t="n"/>
    </row>
    <row r="3676">
      <c r="A3676" s="31" t="n"/>
      <c r="B3676" s="26" t="n"/>
      <c r="C3676" s="27" t="n"/>
      <c r="D3676" s="28">
        <f>IFERROR(IF(B3676="","",VLOOKUP(B3676,'Setup - Materials'!$A$5:$E$504,2,0)),"")</f>
        <v/>
      </c>
      <c r="E3676" s="27" t="n"/>
      <c r="F3676" s="32">
        <f>IF(OR(C3676="",E3676=""),"",C3676*E3676)</f>
        <v/>
      </c>
      <c r="G3676" s="26" t="n"/>
      <c r="H3676" s="26" t="n"/>
    </row>
    <row r="3677">
      <c r="A3677" s="31" t="n"/>
      <c r="B3677" s="26" t="n"/>
      <c r="C3677" s="27" t="n"/>
      <c r="D3677" s="28">
        <f>IFERROR(IF(B3677="","",VLOOKUP(B3677,'Setup - Materials'!$A$5:$E$504,2,0)),"")</f>
        <v/>
      </c>
      <c r="E3677" s="27" t="n"/>
      <c r="F3677" s="32">
        <f>IF(OR(C3677="",E3677=""),"",C3677*E3677)</f>
        <v/>
      </c>
      <c r="G3677" s="26" t="n"/>
      <c r="H3677" s="26" t="n"/>
    </row>
    <row r="3678">
      <c r="A3678" s="31" t="n"/>
      <c r="B3678" s="26" t="n"/>
      <c r="C3678" s="27" t="n"/>
      <c r="D3678" s="28">
        <f>IFERROR(IF(B3678="","",VLOOKUP(B3678,'Setup - Materials'!$A$5:$E$504,2,0)),"")</f>
        <v/>
      </c>
      <c r="E3678" s="27" t="n"/>
      <c r="F3678" s="32">
        <f>IF(OR(C3678="",E3678=""),"",C3678*E3678)</f>
        <v/>
      </c>
      <c r="G3678" s="26" t="n"/>
      <c r="H3678" s="26" t="n"/>
    </row>
    <row r="3679">
      <c r="A3679" s="31" t="n"/>
      <c r="B3679" s="26" t="n"/>
      <c r="C3679" s="27" t="n"/>
      <c r="D3679" s="28">
        <f>IFERROR(IF(B3679="","",VLOOKUP(B3679,'Setup - Materials'!$A$5:$E$504,2,0)),"")</f>
        <v/>
      </c>
      <c r="E3679" s="27" t="n"/>
      <c r="F3679" s="32">
        <f>IF(OR(C3679="",E3679=""),"",C3679*E3679)</f>
        <v/>
      </c>
      <c r="G3679" s="26" t="n"/>
      <c r="H3679" s="26" t="n"/>
    </row>
    <row r="3680">
      <c r="A3680" s="31" t="n"/>
      <c r="B3680" s="26" t="n"/>
      <c r="C3680" s="27" t="n"/>
      <c r="D3680" s="28">
        <f>IFERROR(IF(B3680="","",VLOOKUP(B3680,'Setup - Materials'!$A$5:$E$504,2,0)),"")</f>
        <v/>
      </c>
      <c r="E3680" s="27" t="n"/>
      <c r="F3680" s="32">
        <f>IF(OR(C3680="",E3680=""),"",C3680*E3680)</f>
        <v/>
      </c>
      <c r="G3680" s="26" t="n"/>
      <c r="H3680" s="26" t="n"/>
    </row>
    <row r="3681">
      <c r="A3681" s="31" t="n"/>
      <c r="B3681" s="26" t="n"/>
      <c r="C3681" s="27" t="n"/>
      <c r="D3681" s="28">
        <f>IFERROR(IF(B3681="","",VLOOKUP(B3681,'Setup - Materials'!$A$5:$E$504,2,0)),"")</f>
        <v/>
      </c>
      <c r="E3681" s="27" t="n"/>
      <c r="F3681" s="32">
        <f>IF(OR(C3681="",E3681=""),"",C3681*E3681)</f>
        <v/>
      </c>
      <c r="G3681" s="26" t="n"/>
      <c r="H3681" s="26" t="n"/>
    </row>
    <row r="3682">
      <c r="A3682" s="31" t="n"/>
      <c r="B3682" s="26" t="n"/>
      <c r="C3682" s="27" t="n"/>
      <c r="D3682" s="28">
        <f>IFERROR(IF(B3682="","",VLOOKUP(B3682,'Setup - Materials'!$A$5:$E$504,2,0)),"")</f>
        <v/>
      </c>
      <c r="E3682" s="27" t="n"/>
      <c r="F3682" s="32">
        <f>IF(OR(C3682="",E3682=""),"",C3682*E3682)</f>
        <v/>
      </c>
      <c r="G3682" s="26" t="n"/>
      <c r="H3682" s="26" t="n"/>
    </row>
    <row r="3683">
      <c r="A3683" s="31" t="n"/>
      <c r="B3683" s="26" t="n"/>
      <c r="C3683" s="27" t="n"/>
      <c r="D3683" s="28">
        <f>IFERROR(IF(B3683="","",VLOOKUP(B3683,'Setup - Materials'!$A$5:$E$504,2,0)),"")</f>
        <v/>
      </c>
      <c r="E3683" s="27" t="n"/>
      <c r="F3683" s="32">
        <f>IF(OR(C3683="",E3683=""),"",C3683*E3683)</f>
        <v/>
      </c>
      <c r="G3683" s="26" t="n"/>
      <c r="H3683" s="26" t="n"/>
    </row>
    <row r="3684">
      <c r="A3684" s="31" t="n"/>
      <c r="B3684" s="26" t="n"/>
      <c r="C3684" s="27" t="n"/>
      <c r="D3684" s="28">
        <f>IFERROR(IF(B3684="","",VLOOKUP(B3684,'Setup - Materials'!$A$5:$E$504,2,0)),"")</f>
        <v/>
      </c>
      <c r="E3684" s="27" t="n"/>
      <c r="F3684" s="32">
        <f>IF(OR(C3684="",E3684=""),"",C3684*E3684)</f>
        <v/>
      </c>
      <c r="G3684" s="26" t="n"/>
      <c r="H3684" s="26" t="n"/>
    </row>
    <row r="3685">
      <c r="A3685" s="31" t="n"/>
      <c r="B3685" s="26" t="n"/>
      <c r="C3685" s="27" t="n"/>
      <c r="D3685" s="28">
        <f>IFERROR(IF(B3685="","",VLOOKUP(B3685,'Setup - Materials'!$A$5:$E$504,2,0)),"")</f>
        <v/>
      </c>
      <c r="E3685" s="27" t="n"/>
      <c r="F3685" s="32">
        <f>IF(OR(C3685="",E3685=""),"",C3685*E3685)</f>
        <v/>
      </c>
      <c r="G3685" s="26" t="n"/>
      <c r="H3685" s="26" t="n"/>
    </row>
    <row r="3686">
      <c r="A3686" s="31" t="n"/>
      <c r="B3686" s="26" t="n"/>
      <c r="C3686" s="27" t="n"/>
      <c r="D3686" s="28">
        <f>IFERROR(IF(B3686="","",VLOOKUP(B3686,'Setup - Materials'!$A$5:$E$504,2,0)),"")</f>
        <v/>
      </c>
      <c r="E3686" s="27" t="n"/>
      <c r="F3686" s="32">
        <f>IF(OR(C3686="",E3686=""),"",C3686*E3686)</f>
        <v/>
      </c>
      <c r="G3686" s="26" t="n"/>
      <c r="H3686" s="26" t="n"/>
    </row>
    <row r="3687">
      <c r="A3687" s="31" t="n"/>
      <c r="B3687" s="26" t="n"/>
      <c r="C3687" s="27" t="n"/>
      <c r="D3687" s="28">
        <f>IFERROR(IF(B3687="","",VLOOKUP(B3687,'Setup - Materials'!$A$5:$E$504,2,0)),"")</f>
        <v/>
      </c>
      <c r="E3687" s="27" t="n"/>
      <c r="F3687" s="32">
        <f>IF(OR(C3687="",E3687=""),"",C3687*E3687)</f>
        <v/>
      </c>
      <c r="G3687" s="26" t="n"/>
      <c r="H3687" s="26" t="n"/>
    </row>
    <row r="3688">
      <c r="A3688" s="31" t="n"/>
      <c r="B3688" s="26" t="n"/>
      <c r="C3688" s="27" t="n"/>
      <c r="D3688" s="28">
        <f>IFERROR(IF(B3688="","",VLOOKUP(B3688,'Setup - Materials'!$A$5:$E$504,2,0)),"")</f>
        <v/>
      </c>
      <c r="E3688" s="27" t="n"/>
      <c r="F3688" s="32">
        <f>IF(OR(C3688="",E3688=""),"",C3688*E3688)</f>
        <v/>
      </c>
      <c r="G3688" s="26" t="n"/>
      <c r="H3688" s="26" t="n"/>
    </row>
    <row r="3689">
      <c r="A3689" s="31" t="n"/>
      <c r="B3689" s="26" t="n"/>
      <c r="C3689" s="27" t="n"/>
      <c r="D3689" s="28">
        <f>IFERROR(IF(B3689="","",VLOOKUP(B3689,'Setup - Materials'!$A$5:$E$504,2,0)),"")</f>
        <v/>
      </c>
      <c r="E3689" s="27" t="n"/>
      <c r="F3689" s="32">
        <f>IF(OR(C3689="",E3689=""),"",C3689*E3689)</f>
        <v/>
      </c>
      <c r="G3689" s="26" t="n"/>
      <c r="H3689" s="26" t="n"/>
    </row>
    <row r="3690">
      <c r="A3690" s="31" t="n"/>
      <c r="B3690" s="26" t="n"/>
      <c r="C3690" s="27" t="n"/>
      <c r="D3690" s="28">
        <f>IFERROR(IF(B3690="","",VLOOKUP(B3690,'Setup - Materials'!$A$5:$E$504,2,0)),"")</f>
        <v/>
      </c>
      <c r="E3690" s="27" t="n"/>
      <c r="F3690" s="32">
        <f>IF(OR(C3690="",E3690=""),"",C3690*E3690)</f>
        <v/>
      </c>
      <c r="G3690" s="26" t="n"/>
      <c r="H3690" s="26" t="n"/>
    </row>
    <row r="3691">
      <c r="A3691" s="31" t="n"/>
      <c r="B3691" s="26" t="n"/>
      <c r="C3691" s="27" t="n"/>
      <c r="D3691" s="28">
        <f>IFERROR(IF(B3691="","",VLOOKUP(B3691,'Setup - Materials'!$A$5:$E$504,2,0)),"")</f>
        <v/>
      </c>
      <c r="E3691" s="27" t="n"/>
      <c r="F3691" s="32">
        <f>IF(OR(C3691="",E3691=""),"",C3691*E3691)</f>
        <v/>
      </c>
      <c r="G3691" s="26" t="n"/>
      <c r="H3691" s="26" t="n"/>
    </row>
    <row r="3692">
      <c r="A3692" s="31" t="n"/>
      <c r="B3692" s="26" t="n"/>
      <c r="C3692" s="27" t="n"/>
      <c r="D3692" s="28">
        <f>IFERROR(IF(B3692="","",VLOOKUP(B3692,'Setup - Materials'!$A$5:$E$504,2,0)),"")</f>
        <v/>
      </c>
      <c r="E3692" s="27" t="n"/>
      <c r="F3692" s="32">
        <f>IF(OR(C3692="",E3692=""),"",C3692*E3692)</f>
        <v/>
      </c>
      <c r="G3692" s="26" t="n"/>
      <c r="H3692" s="26" t="n"/>
    </row>
    <row r="3693">
      <c r="A3693" s="31" t="n"/>
      <c r="B3693" s="26" t="n"/>
      <c r="C3693" s="27" t="n"/>
      <c r="D3693" s="28">
        <f>IFERROR(IF(B3693="","",VLOOKUP(B3693,'Setup - Materials'!$A$5:$E$504,2,0)),"")</f>
        <v/>
      </c>
      <c r="E3693" s="27" t="n"/>
      <c r="F3693" s="32">
        <f>IF(OR(C3693="",E3693=""),"",C3693*E3693)</f>
        <v/>
      </c>
      <c r="G3693" s="26" t="n"/>
      <c r="H3693" s="26" t="n"/>
    </row>
    <row r="3694">
      <c r="A3694" s="31" t="n"/>
      <c r="B3694" s="26" t="n"/>
      <c r="C3694" s="27" t="n"/>
      <c r="D3694" s="28">
        <f>IFERROR(IF(B3694="","",VLOOKUP(B3694,'Setup - Materials'!$A$5:$E$504,2,0)),"")</f>
        <v/>
      </c>
      <c r="E3694" s="27" t="n"/>
      <c r="F3694" s="32">
        <f>IF(OR(C3694="",E3694=""),"",C3694*E3694)</f>
        <v/>
      </c>
      <c r="G3694" s="26" t="n"/>
      <c r="H3694" s="26" t="n"/>
    </row>
    <row r="3695">
      <c r="A3695" s="31" t="n"/>
      <c r="B3695" s="26" t="n"/>
      <c r="C3695" s="27" t="n"/>
      <c r="D3695" s="28">
        <f>IFERROR(IF(B3695="","",VLOOKUP(B3695,'Setup - Materials'!$A$5:$E$504,2,0)),"")</f>
        <v/>
      </c>
      <c r="E3695" s="27" t="n"/>
      <c r="F3695" s="32">
        <f>IF(OR(C3695="",E3695=""),"",C3695*E3695)</f>
        <v/>
      </c>
      <c r="G3695" s="26" t="n"/>
      <c r="H3695" s="26" t="n"/>
    </row>
    <row r="3696">
      <c r="A3696" s="31" t="n"/>
      <c r="B3696" s="26" t="n"/>
      <c r="C3696" s="27" t="n"/>
      <c r="D3696" s="28">
        <f>IFERROR(IF(B3696="","",VLOOKUP(B3696,'Setup - Materials'!$A$5:$E$504,2,0)),"")</f>
        <v/>
      </c>
      <c r="E3696" s="27" t="n"/>
      <c r="F3696" s="32">
        <f>IF(OR(C3696="",E3696=""),"",C3696*E3696)</f>
        <v/>
      </c>
      <c r="G3696" s="26" t="n"/>
      <c r="H3696" s="26" t="n"/>
    </row>
    <row r="3697">
      <c r="A3697" s="31" t="n"/>
      <c r="B3697" s="26" t="n"/>
      <c r="C3697" s="27" t="n"/>
      <c r="D3697" s="28">
        <f>IFERROR(IF(B3697="","",VLOOKUP(B3697,'Setup - Materials'!$A$5:$E$504,2,0)),"")</f>
        <v/>
      </c>
      <c r="E3697" s="27" t="n"/>
      <c r="F3697" s="32">
        <f>IF(OR(C3697="",E3697=""),"",C3697*E3697)</f>
        <v/>
      </c>
      <c r="G3697" s="26" t="n"/>
      <c r="H3697" s="26" t="n"/>
    </row>
    <row r="3698">
      <c r="A3698" s="31" t="n"/>
      <c r="B3698" s="26" t="n"/>
      <c r="C3698" s="27" t="n"/>
      <c r="D3698" s="28">
        <f>IFERROR(IF(B3698="","",VLOOKUP(B3698,'Setup - Materials'!$A$5:$E$504,2,0)),"")</f>
        <v/>
      </c>
      <c r="E3698" s="27" t="n"/>
      <c r="F3698" s="32">
        <f>IF(OR(C3698="",E3698=""),"",C3698*E3698)</f>
        <v/>
      </c>
      <c r="G3698" s="26" t="n"/>
      <c r="H3698" s="26" t="n"/>
    </row>
    <row r="3699">
      <c r="A3699" s="31" t="n"/>
      <c r="B3699" s="26" t="n"/>
      <c r="C3699" s="27" t="n"/>
      <c r="D3699" s="28">
        <f>IFERROR(IF(B3699="","",VLOOKUP(B3699,'Setup - Materials'!$A$5:$E$504,2,0)),"")</f>
        <v/>
      </c>
      <c r="E3699" s="27" t="n"/>
      <c r="F3699" s="32">
        <f>IF(OR(C3699="",E3699=""),"",C3699*E3699)</f>
        <v/>
      </c>
      <c r="G3699" s="26" t="n"/>
      <c r="H3699" s="26" t="n"/>
    </row>
    <row r="3700">
      <c r="A3700" s="31" t="n"/>
      <c r="B3700" s="26" t="n"/>
      <c r="C3700" s="27" t="n"/>
      <c r="D3700" s="28">
        <f>IFERROR(IF(B3700="","",VLOOKUP(B3700,'Setup - Materials'!$A$5:$E$504,2,0)),"")</f>
        <v/>
      </c>
      <c r="E3700" s="27" t="n"/>
      <c r="F3700" s="32">
        <f>IF(OR(C3700="",E3700=""),"",C3700*E3700)</f>
        <v/>
      </c>
      <c r="G3700" s="26" t="n"/>
      <c r="H3700" s="26" t="n"/>
    </row>
    <row r="3701">
      <c r="A3701" s="31" t="n"/>
      <c r="B3701" s="26" t="n"/>
      <c r="C3701" s="27" t="n"/>
      <c r="D3701" s="28">
        <f>IFERROR(IF(B3701="","",VLOOKUP(B3701,'Setup - Materials'!$A$5:$E$504,2,0)),"")</f>
        <v/>
      </c>
      <c r="E3701" s="27" t="n"/>
      <c r="F3701" s="32">
        <f>IF(OR(C3701="",E3701=""),"",C3701*E3701)</f>
        <v/>
      </c>
      <c r="G3701" s="26" t="n"/>
      <c r="H3701" s="26" t="n"/>
    </row>
    <row r="3702">
      <c r="A3702" s="31" t="n"/>
      <c r="B3702" s="26" t="n"/>
      <c r="C3702" s="27" t="n"/>
      <c r="D3702" s="28">
        <f>IFERROR(IF(B3702="","",VLOOKUP(B3702,'Setup - Materials'!$A$5:$E$504,2,0)),"")</f>
        <v/>
      </c>
      <c r="E3702" s="27" t="n"/>
      <c r="F3702" s="32">
        <f>IF(OR(C3702="",E3702=""),"",C3702*E3702)</f>
        <v/>
      </c>
      <c r="G3702" s="26" t="n"/>
      <c r="H3702" s="26" t="n"/>
    </row>
    <row r="3703">
      <c r="A3703" s="31" t="n"/>
      <c r="B3703" s="26" t="n"/>
      <c r="C3703" s="27" t="n"/>
      <c r="D3703" s="28">
        <f>IFERROR(IF(B3703="","",VLOOKUP(B3703,'Setup - Materials'!$A$5:$E$504,2,0)),"")</f>
        <v/>
      </c>
      <c r="E3703" s="27" t="n"/>
      <c r="F3703" s="32">
        <f>IF(OR(C3703="",E3703=""),"",C3703*E3703)</f>
        <v/>
      </c>
      <c r="G3703" s="26" t="n"/>
      <c r="H3703" s="26" t="n"/>
    </row>
    <row r="3704">
      <c r="A3704" s="31" t="n"/>
      <c r="B3704" s="26" t="n"/>
      <c r="C3704" s="27" t="n"/>
      <c r="D3704" s="28">
        <f>IFERROR(IF(B3704="","",VLOOKUP(B3704,'Setup - Materials'!$A$5:$E$504,2,0)),"")</f>
        <v/>
      </c>
      <c r="E3704" s="27" t="n"/>
      <c r="F3704" s="32">
        <f>IF(OR(C3704="",E3704=""),"",C3704*E3704)</f>
        <v/>
      </c>
      <c r="G3704" s="26" t="n"/>
      <c r="H3704" s="26" t="n"/>
    </row>
    <row r="3705">
      <c r="A3705" s="31" t="n"/>
      <c r="B3705" s="26" t="n"/>
      <c r="C3705" s="27" t="n"/>
      <c r="D3705" s="28">
        <f>IFERROR(IF(B3705="","",VLOOKUP(B3705,'Setup - Materials'!$A$5:$E$504,2,0)),"")</f>
        <v/>
      </c>
      <c r="E3705" s="27" t="n"/>
      <c r="F3705" s="32">
        <f>IF(OR(C3705="",E3705=""),"",C3705*E3705)</f>
        <v/>
      </c>
      <c r="G3705" s="26" t="n"/>
      <c r="H3705" s="26" t="n"/>
    </row>
    <row r="3706">
      <c r="A3706" s="31" t="n"/>
      <c r="B3706" s="26" t="n"/>
      <c r="C3706" s="27" t="n"/>
      <c r="D3706" s="28">
        <f>IFERROR(IF(B3706="","",VLOOKUP(B3706,'Setup - Materials'!$A$5:$E$504,2,0)),"")</f>
        <v/>
      </c>
      <c r="E3706" s="27" t="n"/>
      <c r="F3706" s="32">
        <f>IF(OR(C3706="",E3706=""),"",C3706*E3706)</f>
        <v/>
      </c>
      <c r="G3706" s="26" t="n"/>
      <c r="H3706" s="26" t="n"/>
    </row>
    <row r="3707">
      <c r="A3707" s="31" t="n"/>
      <c r="B3707" s="26" t="n"/>
      <c r="C3707" s="27" t="n"/>
      <c r="D3707" s="28">
        <f>IFERROR(IF(B3707="","",VLOOKUP(B3707,'Setup - Materials'!$A$5:$E$504,2,0)),"")</f>
        <v/>
      </c>
      <c r="E3707" s="27" t="n"/>
      <c r="F3707" s="32">
        <f>IF(OR(C3707="",E3707=""),"",C3707*E3707)</f>
        <v/>
      </c>
      <c r="G3707" s="26" t="n"/>
      <c r="H3707" s="26" t="n"/>
    </row>
    <row r="3708">
      <c r="A3708" s="31" t="n"/>
      <c r="B3708" s="26" t="n"/>
      <c r="C3708" s="27" t="n"/>
      <c r="D3708" s="28">
        <f>IFERROR(IF(B3708="","",VLOOKUP(B3708,'Setup - Materials'!$A$5:$E$504,2,0)),"")</f>
        <v/>
      </c>
      <c r="E3708" s="27" t="n"/>
      <c r="F3708" s="32">
        <f>IF(OR(C3708="",E3708=""),"",C3708*E3708)</f>
        <v/>
      </c>
      <c r="G3708" s="26" t="n"/>
      <c r="H3708" s="26" t="n"/>
    </row>
    <row r="3709">
      <c r="A3709" s="31" t="n"/>
      <c r="B3709" s="26" t="n"/>
      <c r="C3709" s="27" t="n"/>
      <c r="D3709" s="28">
        <f>IFERROR(IF(B3709="","",VLOOKUP(B3709,'Setup - Materials'!$A$5:$E$504,2,0)),"")</f>
        <v/>
      </c>
      <c r="E3709" s="27" t="n"/>
      <c r="F3709" s="32">
        <f>IF(OR(C3709="",E3709=""),"",C3709*E3709)</f>
        <v/>
      </c>
      <c r="G3709" s="26" t="n"/>
      <c r="H3709" s="26" t="n"/>
    </row>
    <row r="3710">
      <c r="A3710" s="31" t="n"/>
      <c r="B3710" s="26" t="n"/>
      <c r="C3710" s="27" t="n"/>
      <c r="D3710" s="28">
        <f>IFERROR(IF(B3710="","",VLOOKUP(B3710,'Setup - Materials'!$A$5:$E$504,2,0)),"")</f>
        <v/>
      </c>
      <c r="E3710" s="27" t="n"/>
      <c r="F3710" s="32">
        <f>IF(OR(C3710="",E3710=""),"",C3710*E3710)</f>
        <v/>
      </c>
      <c r="G3710" s="26" t="n"/>
      <c r="H3710" s="26" t="n"/>
    </row>
    <row r="3711">
      <c r="A3711" s="31" t="n"/>
      <c r="B3711" s="26" t="n"/>
      <c r="C3711" s="27" t="n"/>
      <c r="D3711" s="28">
        <f>IFERROR(IF(B3711="","",VLOOKUP(B3711,'Setup - Materials'!$A$5:$E$504,2,0)),"")</f>
        <v/>
      </c>
      <c r="E3711" s="27" t="n"/>
      <c r="F3711" s="32">
        <f>IF(OR(C3711="",E3711=""),"",C3711*E3711)</f>
        <v/>
      </c>
      <c r="G3711" s="26" t="n"/>
      <c r="H3711" s="26" t="n"/>
    </row>
    <row r="3712">
      <c r="A3712" s="31" t="n"/>
      <c r="B3712" s="26" t="n"/>
      <c r="C3712" s="27" t="n"/>
      <c r="D3712" s="28">
        <f>IFERROR(IF(B3712="","",VLOOKUP(B3712,'Setup - Materials'!$A$5:$E$504,2,0)),"")</f>
        <v/>
      </c>
      <c r="E3712" s="27" t="n"/>
      <c r="F3712" s="32">
        <f>IF(OR(C3712="",E3712=""),"",C3712*E3712)</f>
        <v/>
      </c>
      <c r="G3712" s="26" t="n"/>
      <c r="H3712" s="26" t="n"/>
    </row>
    <row r="3713">
      <c r="A3713" s="31" t="n"/>
      <c r="B3713" s="26" t="n"/>
      <c r="C3713" s="27" t="n"/>
      <c r="D3713" s="28">
        <f>IFERROR(IF(B3713="","",VLOOKUP(B3713,'Setup - Materials'!$A$5:$E$504,2,0)),"")</f>
        <v/>
      </c>
      <c r="E3713" s="27" t="n"/>
      <c r="F3713" s="32">
        <f>IF(OR(C3713="",E3713=""),"",C3713*E3713)</f>
        <v/>
      </c>
      <c r="G3713" s="26" t="n"/>
      <c r="H3713" s="26" t="n"/>
    </row>
    <row r="3714">
      <c r="A3714" s="31" t="n"/>
      <c r="B3714" s="26" t="n"/>
      <c r="C3714" s="27" t="n"/>
      <c r="D3714" s="28">
        <f>IFERROR(IF(B3714="","",VLOOKUP(B3714,'Setup - Materials'!$A$5:$E$504,2,0)),"")</f>
        <v/>
      </c>
      <c r="E3714" s="27" t="n"/>
      <c r="F3714" s="32">
        <f>IF(OR(C3714="",E3714=""),"",C3714*E3714)</f>
        <v/>
      </c>
      <c r="G3714" s="26" t="n"/>
      <c r="H3714" s="26" t="n"/>
    </row>
    <row r="3715">
      <c r="A3715" s="31" t="n"/>
      <c r="B3715" s="26" t="n"/>
      <c r="C3715" s="27" t="n"/>
      <c r="D3715" s="28">
        <f>IFERROR(IF(B3715="","",VLOOKUP(B3715,'Setup - Materials'!$A$5:$E$504,2,0)),"")</f>
        <v/>
      </c>
      <c r="E3715" s="27" t="n"/>
      <c r="F3715" s="32">
        <f>IF(OR(C3715="",E3715=""),"",C3715*E3715)</f>
        <v/>
      </c>
      <c r="G3715" s="26" t="n"/>
      <c r="H3715" s="26" t="n"/>
    </row>
    <row r="3716">
      <c r="A3716" s="31" t="n"/>
      <c r="B3716" s="26" t="n"/>
      <c r="C3716" s="27" t="n"/>
      <c r="D3716" s="28">
        <f>IFERROR(IF(B3716="","",VLOOKUP(B3716,'Setup - Materials'!$A$5:$E$504,2,0)),"")</f>
        <v/>
      </c>
      <c r="E3716" s="27" t="n"/>
      <c r="F3716" s="32">
        <f>IF(OR(C3716="",E3716=""),"",C3716*E3716)</f>
        <v/>
      </c>
      <c r="G3716" s="26" t="n"/>
      <c r="H3716" s="26" t="n"/>
    </row>
    <row r="3717">
      <c r="A3717" s="31" t="n"/>
      <c r="B3717" s="26" t="n"/>
      <c r="C3717" s="27" t="n"/>
      <c r="D3717" s="28">
        <f>IFERROR(IF(B3717="","",VLOOKUP(B3717,'Setup - Materials'!$A$5:$E$504,2,0)),"")</f>
        <v/>
      </c>
      <c r="E3717" s="27" t="n"/>
      <c r="F3717" s="32">
        <f>IF(OR(C3717="",E3717=""),"",C3717*E3717)</f>
        <v/>
      </c>
      <c r="G3717" s="26" t="n"/>
      <c r="H3717" s="26" t="n"/>
    </row>
    <row r="3718">
      <c r="A3718" s="31" t="n"/>
      <c r="B3718" s="26" t="n"/>
      <c r="C3718" s="27" t="n"/>
      <c r="D3718" s="28">
        <f>IFERROR(IF(B3718="","",VLOOKUP(B3718,'Setup - Materials'!$A$5:$E$504,2,0)),"")</f>
        <v/>
      </c>
      <c r="E3718" s="27" t="n"/>
      <c r="F3718" s="32">
        <f>IF(OR(C3718="",E3718=""),"",C3718*E3718)</f>
        <v/>
      </c>
      <c r="G3718" s="26" t="n"/>
      <c r="H3718" s="26" t="n"/>
    </row>
    <row r="3719">
      <c r="A3719" s="31" t="n"/>
      <c r="B3719" s="26" t="n"/>
      <c r="C3719" s="27" t="n"/>
      <c r="D3719" s="28">
        <f>IFERROR(IF(B3719="","",VLOOKUP(B3719,'Setup - Materials'!$A$5:$E$504,2,0)),"")</f>
        <v/>
      </c>
      <c r="E3719" s="27" t="n"/>
      <c r="F3719" s="32">
        <f>IF(OR(C3719="",E3719=""),"",C3719*E3719)</f>
        <v/>
      </c>
      <c r="G3719" s="26" t="n"/>
      <c r="H3719" s="26" t="n"/>
    </row>
    <row r="3720">
      <c r="A3720" s="31" t="n"/>
      <c r="B3720" s="26" t="n"/>
      <c r="C3720" s="27" t="n"/>
      <c r="D3720" s="28">
        <f>IFERROR(IF(B3720="","",VLOOKUP(B3720,'Setup - Materials'!$A$5:$E$504,2,0)),"")</f>
        <v/>
      </c>
      <c r="E3720" s="27" t="n"/>
      <c r="F3720" s="32">
        <f>IF(OR(C3720="",E3720=""),"",C3720*E3720)</f>
        <v/>
      </c>
      <c r="G3720" s="26" t="n"/>
      <c r="H3720" s="26" t="n"/>
    </row>
    <row r="3721">
      <c r="A3721" s="31" t="n"/>
      <c r="B3721" s="26" t="n"/>
      <c r="C3721" s="27" t="n"/>
      <c r="D3721" s="28">
        <f>IFERROR(IF(B3721="","",VLOOKUP(B3721,'Setup - Materials'!$A$5:$E$504,2,0)),"")</f>
        <v/>
      </c>
      <c r="E3721" s="27" t="n"/>
      <c r="F3721" s="32">
        <f>IF(OR(C3721="",E3721=""),"",C3721*E3721)</f>
        <v/>
      </c>
      <c r="G3721" s="26" t="n"/>
      <c r="H3721" s="26" t="n"/>
    </row>
    <row r="3722">
      <c r="A3722" s="31" t="n"/>
      <c r="B3722" s="26" t="n"/>
      <c r="C3722" s="27" t="n"/>
      <c r="D3722" s="28">
        <f>IFERROR(IF(B3722="","",VLOOKUP(B3722,'Setup - Materials'!$A$5:$E$504,2,0)),"")</f>
        <v/>
      </c>
      <c r="E3722" s="27" t="n"/>
      <c r="F3722" s="32">
        <f>IF(OR(C3722="",E3722=""),"",C3722*E3722)</f>
        <v/>
      </c>
      <c r="G3722" s="26" t="n"/>
      <c r="H3722" s="26" t="n"/>
    </row>
    <row r="3723">
      <c r="A3723" s="31" t="n"/>
      <c r="B3723" s="26" t="n"/>
      <c r="C3723" s="27" t="n"/>
      <c r="D3723" s="28">
        <f>IFERROR(IF(B3723="","",VLOOKUP(B3723,'Setup - Materials'!$A$5:$E$504,2,0)),"")</f>
        <v/>
      </c>
      <c r="E3723" s="27" t="n"/>
      <c r="F3723" s="32">
        <f>IF(OR(C3723="",E3723=""),"",C3723*E3723)</f>
        <v/>
      </c>
      <c r="G3723" s="26" t="n"/>
      <c r="H3723" s="26" t="n"/>
    </row>
    <row r="3724">
      <c r="A3724" s="31" t="n"/>
      <c r="B3724" s="26" t="n"/>
      <c r="C3724" s="27" t="n"/>
      <c r="D3724" s="28">
        <f>IFERROR(IF(B3724="","",VLOOKUP(B3724,'Setup - Materials'!$A$5:$E$504,2,0)),"")</f>
        <v/>
      </c>
      <c r="E3724" s="27" t="n"/>
      <c r="F3724" s="32">
        <f>IF(OR(C3724="",E3724=""),"",C3724*E3724)</f>
        <v/>
      </c>
      <c r="G3724" s="26" t="n"/>
      <c r="H3724" s="26" t="n"/>
    </row>
    <row r="3725">
      <c r="A3725" s="31" t="n"/>
      <c r="B3725" s="26" t="n"/>
      <c r="C3725" s="27" t="n"/>
      <c r="D3725" s="28">
        <f>IFERROR(IF(B3725="","",VLOOKUP(B3725,'Setup - Materials'!$A$5:$E$504,2,0)),"")</f>
        <v/>
      </c>
      <c r="E3725" s="27" t="n"/>
      <c r="F3725" s="32">
        <f>IF(OR(C3725="",E3725=""),"",C3725*E3725)</f>
        <v/>
      </c>
      <c r="G3725" s="26" t="n"/>
      <c r="H3725" s="26" t="n"/>
    </row>
    <row r="3726">
      <c r="A3726" s="31" t="n"/>
      <c r="B3726" s="26" t="n"/>
      <c r="C3726" s="27" t="n"/>
      <c r="D3726" s="28">
        <f>IFERROR(IF(B3726="","",VLOOKUP(B3726,'Setup - Materials'!$A$5:$E$504,2,0)),"")</f>
        <v/>
      </c>
      <c r="E3726" s="27" t="n"/>
      <c r="F3726" s="32">
        <f>IF(OR(C3726="",E3726=""),"",C3726*E3726)</f>
        <v/>
      </c>
      <c r="G3726" s="26" t="n"/>
      <c r="H3726" s="26" t="n"/>
    </row>
    <row r="3727">
      <c r="A3727" s="31" t="n"/>
      <c r="B3727" s="26" t="n"/>
      <c r="C3727" s="27" t="n"/>
      <c r="D3727" s="28">
        <f>IFERROR(IF(B3727="","",VLOOKUP(B3727,'Setup - Materials'!$A$5:$E$504,2,0)),"")</f>
        <v/>
      </c>
      <c r="E3727" s="27" t="n"/>
      <c r="F3727" s="32">
        <f>IF(OR(C3727="",E3727=""),"",C3727*E3727)</f>
        <v/>
      </c>
      <c r="G3727" s="26" t="n"/>
      <c r="H3727" s="26" t="n"/>
    </row>
    <row r="3728">
      <c r="A3728" s="31" t="n"/>
      <c r="B3728" s="26" t="n"/>
      <c r="C3728" s="27" t="n"/>
      <c r="D3728" s="28">
        <f>IFERROR(IF(B3728="","",VLOOKUP(B3728,'Setup - Materials'!$A$5:$E$504,2,0)),"")</f>
        <v/>
      </c>
      <c r="E3728" s="27" t="n"/>
      <c r="F3728" s="32">
        <f>IF(OR(C3728="",E3728=""),"",C3728*E3728)</f>
        <v/>
      </c>
      <c r="G3728" s="26" t="n"/>
      <c r="H3728" s="26" t="n"/>
    </row>
    <row r="3729">
      <c r="A3729" s="31" t="n"/>
      <c r="B3729" s="26" t="n"/>
      <c r="C3729" s="27" t="n"/>
      <c r="D3729" s="28">
        <f>IFERROR(IF(B3729="","",VLOOKUP(B3729,'Setup - Materials'!$A$5:$E$504,2,0)),"")</f>
        <v/>
      </c>
      <c r="E3729" s="27" t="n"/>
      <c r="F3729" s="32">
        <f>IF(OR(C3729="",E3729=""),"",C3729*E3729)</f>
        <v/>
      </c>
      <c r="G3729" s="26" t="n"/>
      <c r="H3729" s="26" t="n"/>
    </row>
    <row r="3730">
      <c r="A3730" s="31" t="n"/>
      <c r="B3730" s="26" t="n"/>
      <c r="C3730" s="27" t="n"/>
      <c r="D3730" s="28">
        <f>IFERROR(IF(B3730="","",VLOOKUP(B3730,'Setup - Materials'!$A$5:$E$504,2,0)),"")</f>
        <v/>
      </c>
      <c r="E3730" s="27" t="n"/>
      <c r="F3730" s="32">
        <f>IF(OR(C3730="",E3730=""),"",C3730*E3730)</f>
        <v/>
      </c>
      <c r="G3730" s="26" t="n"/>
      <c r="H3730" s="26" t="n"/>
    </row>
    <row r="3731">
      <c r="A3731" s="31" t="n"/>
      <c r="B3731" s="26" t="n"/>
      <c r="C3731" s="27" t="n"/>
      <c r="D3731" s="28">
        <f>IFERROR(IF(B3731="","",VLOOKUP(B3731,'Setup - Materials'!$A$5:$E$504,2,0)),"")</f>
        <v/>
      </c>
      <c r="E3731" s="27" t="n"/>
      <c r="F3731" s="32">
        <f>IF(OR(C3731="",E3731=""),"",C3731*E3731)</f>
        <v/>
      </c>
      <c r="G3731" s="26" t="n"/>
      <c r="H3731" s="26" t="n"/>
    </row>
    <row r="3732">
      <c r="A3732" s="31" t="n"/>
      <c r="B3732" s="26" t="n"/>
      <c r="C3732" s="27" t="n"/>
      <c r="D3732" s="28">
        <f>IFERROR(IF(B3732="","",VLOOKUP(B3732,'Setup - Materials'!$A$5:$E$504,2,0)),"")</f>
        <v/>
      </c>
      <c r="E3732" s="27" t="n"/>
      <c r="F3732" s="32">
        <f>IF(OR(C3732="",E3732=""),"",C3732*E3732)</f>
        <v/>
      </c>
      <c r="G3732" s="26" t="n"/>
      <c r="H3732" s="26" t="n"/>
    </row>
    <row r="3733">
      <c r="A3733" s="31" t="n"/>
      <c r="B3733" s="26" t="n"/>
      <c r="C3733" s="27" t="n"/>
      <c r="D3733" s="28">
        <f>IFERROR(IF(B3733="","",VLOOKUP(B3733,'Setup - Materials'!$A$5:$E$504,2,0)),"")</f>
        <v/>
      </c>
      <c r="E3733" s="27" t="n"/>
      <c r="F3733" s="32">
        <f>IF(OR(C3733="",E3733=""),"",C3733*E3733)</f>
        <v/>
      </c>
      <c r="G3733" s="26" t="n"/>
      <c r="H3733" s="26" t="n"/>
    </row>
    <row r="3734">
      <c r="A3734" s="31" t="n"/>
      <c r="B3734" s="26" t="n"/>
      <c r="C3734" s="27" t="n"/>
      <c r="D3734" s="28">
        <f>IFERROR(IF(B3734="","",VLOOKUP(B3734,'Setup - Materials'!$A$5:$E$504,2,0)),"")</f>
        <v/>
      </c>
      <c r="E3734" s="27" t="n"/>
      <c r="F3734" s="32">
        <f>IF(OR(C3734="",E3734=""),"",C3734*E3734)</f>
        <v/>
      </c>
      <c r="G3734" s="26" t="n"/>
      <c r="H3734" s="26" t="n"/>
    </row>
    <row r="3735">
      <c r="A3735" s="31" t="n"/>
      <c r="B3735" s="26" t="n"/>
      <c r="C3735" s="27" t="n"/>
      <c r="D3735" s="28">
        <f>IFERROR(IF(B3735="","",VLOOKUP(B3735,'Setup - Materials'!$A$5:$E$504,2,0)),"")</f>
        <v/>
      </c>
      <c r="E3735" s="27" t="n"/>
      <c r="F3735" s="32">
        <f>IF(OR(C3735="",E3735=""),"",C3735*E3735)</f>
        <v/>
      </c>
      <c r="G3735" s="26" t="n"/>
      <c r="H3735" s="26" t="n"/>
    </row>
    <row r="3736">
      <c r="A3736" s="31" t="n"/>
      <c r="B3736" s="26" t="n"/>
      <c r="C3736" s="27" t="n"/>
      <c r="D3736" s="28">
        <f>IFERROR(IF(B3736="","",VLOOKUP(B3736,'Setup - Materials'!$A$5:$E$504,2,0)),"")</f>
        <v/>
      </c>
      <c r="E3736" s="27" t="n"/>
      <c r="F3736" s="32">
        <f>IF(OR(C3736="",E3736=""),"",C3736*E3736)</f>
        <v/>
      </c>
      <c r="G3736" s="26" t="n"/>
      <c r="H3736" s="26" t="n"/>
    </row>
    <row r="3737">
      <c r="A3737" s="31" t="n"/>
      <c r="B3737" s="26" t="n"/>
      <c r="C3737" s="27" t="n"/>
      <c r="D3737" s="28">
        <f>IFERROR(IF(B3737="","",VLOOKUP(B3737,'Setup - Materials'!$A$5:$E$504,2,0)),"")</f>
        <v/>
      </c>
      <c r="E3737" s="27" t="n"/>
      <c r="F3737" s="32">
        <f>IF(OR(C3737="",E3737=""),"",C3737*E3737)</f>
        <v/>
      </c>
      <c r="G3737" s="26" t="n"/>
      <c r="H3737" s="26" t="n"/>
    </row>
    <row r="3738">
      <c r="A3738" s="31" t="n"/>
      <c r="B3738" s="26" t="n"/>
      <c r="C3738" s="27" t="n"/>
      <c r="D3738" s="28">
        <f>IFERROR(IF(B3738="","",VLOOKUP(B3738,'Setup - Materials'!$A$5:$E$504,2,0)),"")</f>
        <v/>
      </c>
      <c r="E3738" s="27" t="n"/>
      <c r="F3738" s="32">
        <f>IF(OR(C3738="",E3738=""),"",C3738*E3738)</f>
        <v/>
      </c>
      <c r="G3738" s="26" t="n"/>
      <c r="H3738" s="26" t="n"/>
    </row>
    <row r="3739">
      <c r="A3739" s="31" t="n"/>
      <c r="B3739" s="26" t="n"/>
      <c r="C3739" s="27" t="n"/>
      <c r="D3739" s="28">
        <f>IFERROR(IF(B3739="","",VLOOKUP(B3739,'Setup - Materials'!$A$5:$E$504,2,0)),"")</f>
        <v/>
      </c>
      <c r="E3739" s="27" t="n"/>
      <c r="F3739" s="32">
        <f>IF(OR(C3739="",E3739=""),"",C3739*E3739)</f>
        <v/>
      </c>
      <c r="G3739" s="26" t="n"/>
      <c r="H3739" s="26" t="n"/>
    </row>
    <row r="3740">
      <c r="A3740" s="31" t="n"/>
      <c r="B3740" s="26" t="n"/>
      <c r="C3740" s="27" t="n"/>
      <c r="D3740" s="28">
        <f>IFERROR(IF(B3740="","",VLOOKUP(B3740,'Setup - Materials'!$A$5:$E$504,2,0)),"")</f>
        <v/>
      </c>
      <c r="E3740" s="27" t="n"/>
      <c r="F3740" s="32">
        <f>IF(OR(C3740="",E3740=""),"",C3740*E3740)</f>
        <v/>
      </c>
      <c r="G3740" s="26" t="n"/>
      <c r="H3740" s="26" t="n"/>
    </row>
    <row r="3741">
      <c r="A3741" s="31" t="n"/>
      <c r="B3741" s="26" t="n"/>
      <c r="C3741" s="27" t="n"/>
      <c r="D3741" s="28">
        <f>IFERROR(IF(B3741="","",VLOOKUP(B3741,'Setup - Materials'!$A$5:$E$504,2,0)),"")</f>
        <v/>
      </c>
      <c r="E3741" s="27" t="n"/>
      <c r="F3741" s="32">
        <f>IF(OR(C3741="",E3741=""),"",C3741*E3741)</f>
        <v/>
      </c>
      <c r="G3741" s="26" t="n"/>
      <c r="H3741" s="26" t="n"/>
    </row>
    <row r="3742">
      <c r="A3742" s="31" t="n"/>
      <c r="B3742" s="26" t="n"/>
      <c r="C3742" s="27" t="n"/>
      <c r="D3742" s="28">
        <f>IFERROR(IF(B3742="","",VLOOKUP(B3742,'Setup - Materials'!$A$5:$E$504,2,0)),"")</f>
        <v/>
      </c>
      <c r="E3742" s="27" t="n"/>
      <c r="F3742" s="32">
        <f>IF(OR(C3742="",E3742=""),"",C3742*E3742)</f>
        <v/>
      </c>
      <c r="G3742" s="26" t="n"/>
      <c r="H3742" s="26" t="n"/>
    </row>
    <row r="3743">
      <c r="A3743" s="31" t="n"/>
      <c r="B3743" s="26" t="n"/>
      <c r="C3743" s="27" t="n"/>
      <c r="D3743" s="28">
        <f>IFERROR(IF(B3743="","",VLOOKUP(B3743,'Setup - Materials'!$A$5:$E$504,2,0)),"")</f>
        <v/>
      </c>
      <c r="E3743" s="27" t="n"/>
      <c r="F3743" s="32">
        <f>IF(OR(C3743="",E3743=""),"",C3743*E3743)</f>
        <v/>
      </c>
      <c r="G3743" s="26" t="n"/>
      <c r="H3743" s="26" t="n"/>
    </row>
    <row r="3744">
      <c r="A3744" s="31" t="n"/>
      <c r="B3744" s="26" t="n"/>
      <c r="C3744" s="27" t="n"/>
      <c r="D3744" s="28">
        <f>IFERROR(IF(B3744="","",VLOOKUP(B3744,'Setup - Materials'!$A$5:$E$504,2,0)),"")</f>
        <v/>
      </c>
      <c r="E3744" s="27" t="n"/>
      <c r="F3744" s="32">
        <f>IF(OR(C3744="",E3744=""),"",C3744*E3744)</f>
        <v/>
      </c>
      <c r="G3744" s="26" t="n"/>
      <c r="H3744" s="26" t="n"/>
    </row>
    <row r="3745">
      <c r="A3745" s="31" t="n"/>
      <c r="B3745" s="26" t="n"/>
      <c r="C3745" s="27" t="n"/>
      <c r="D3745" s="28">
        <f>IFERROR(IF(B3745="","",VLOOKUP(B3745,'Setup - Materials'!$A$5:$E$504,2,0)),"")</f>
        <v/>
      </c>
      <c r="E3745" s="27" t="n"/>
      <c r="F3745" s="32">
        <f>IF(OR(C3745="",E3745=""),"",C3745*E3745)</f>
        <v/>
      </c>
      <c r="G3745" s="26" t="n"/>
      <c r="H3745" s="26" t="n"/>
    </row>
    <row r="3746">
      <c r="A3746" s="31" t="n"/>
      <c r="B3746" s="26" t="n"/>
      <c r="C3746" s="27" t="n"/>
      <c r="D3746" s="28">
        <f>IFERROR(IF(B3746="","",VLOOKUP(B3746,'Setup - Materials'!$A$5:$E$504,2,0)),"")</f>
        <v/>
      </c>
      <c r="E3746" s="27" t="n"/>
      <c r="F3746" s="32">
        <f>IF(OR(C3746="",E3746=""),"",C3746*E3746)</f>
        <v/>
      </c>
      <c r="G3746" s="26" t="n"/>
      <c r="H3746" s="26" t="n"/>
    </row>
    <row r="3747">
      <c r="A3747" s="31" t="n"/>
      <c r="B3747" s="26" t="n"/>
      <c r="C3747" s="27" t="n"/>
      <c r="D3747" s="28">
        <f>IFERROR(IF(B3747="","",VLOOKUP(B3747,'Setup - Materials'!$A$5:$E$504,2,0)),"")</f>
        <v/>
      </c>
      <c r="E3747" s="27" t="n"/>
      <c r="F3747" s="32">
        <f>IF(OR(C3747="",E3747=""),"",C3747*E3747)</f>
        <v/>
      </c>
      <c r="G3747" s="26" t="n"/>
      <c r="H3747" s="26" t="n"/>
    </row>
    <row r="3748">
      <c r="A3748" s="31" t="n"/>
      <c r="B3748" s="26" t="n"/>
      <c r="C3748" s="27" t="n"/>
      <c r="D3748" s="28">
        <f>IFERROR(IF(B3748="","",VLOOKUP(B3748,'Setup - Materials'!$A$5:$E$504,2,0)),"")</f>
        <v/>
      </c>
      <c r="E3748" s="27" t="n"/>
      <c r="F3748" s="32">
        <f>IF(OR(C3748="",E3748=""),"",C3748*E3748)</f>
        <v/>
      </c>
      <c r="G3748" s="26" t="n"/>
      <c r="H3748" s="26" t="n"/>
    </row>
    <row r="3749">
      <c r="A3749" s="31" t="n"/>
      <c r="B3749" s="26" t="n"/>
      <c r="C3749" s="27" t="n"/>
      <c r="D3749" s="28">
        <f>IFERROR(IF(B3749="","",VLOOKUP(B3749,'Setup - Materials'!$A$5:$E$504,2,0)),"")</f>
        <v/>
      </c>
      <c r="E3749" s="27" t="n"/>
      <c r="F3749" s="32">
        <f>IF(OR(C3749="",E3749=""),"",C3749*E3749)</f>
        <v/>
      </c>
      <c r="G3749" s="26" t="n"/>
      <c r="H3749" s="26" t="n"/>
    </row>
    <row r="3750">
      <c r="A3750" s="31" t="n"/>
      <c r="B3750" s="26" t="n"/>
      <c r="C3750" s="27" t="n"/>
      <c r="D3750" s="28">
        <f>IFERROR(IF(B3750="","",VLOOKUP(B3750,'Setup - Materials'!$A$5:$E$504,2,0)),"")</f>
        <v/>
      </c>
      <c r="E3750" s="27" t="n"/>
      <c r="F3750" s="32">
        <f>IF(OR(C3750="",E3750=""),"",C3750*E3750)</f>
        <v/>
      </c>
      <c r="G3750" s="26" t="n"/>
      <c r="H3750" s="26" t="n"/>
    </row>
    <row r="3751">
      <c r="A3751" s="31" t="n"/>
      <c r="B3751" s="26" t="n"/>
      <c r="C3751" s="27" t="n"/>
      <c r="D3751" s="28">
        <f>IFERROR(IF(B3751="","",VLOOKUP(B3751,'Setup - Materials'!$A$5:$E$504,2,0)),"")</f>
        <v/>
      </c>
      <c r="E3751" s="27" t="n"/>
      <c r="F3751" s="32">
        <f>IF(OR(C3751="",E3751=""),"",C3751*E3751)</f>
        <v/>
      </c>
      <c r="G3751" s="26" t="n"/>
      <c r="H3751" s="26" t="n"/>
    </row>
    <row r="3752">
      <c r="A3752" s="31" t="n"/>
      <c r="B3752" s="26" t="n"/>
      <c r="C3752" s="27" t="n"/>
      <c r="D3752" s="28">
        <f>IFERROR(IF(B3752="","",VLOOKUP(B3752,'Setup - Materials'!$A$5:$E$504,2,0)),"")</f>
        <v/>
      </c>
      <c r="E3752" s="27" t="n"/>
      <c r="F3752" s="32">
        <f>IF(OR(C3752="",E3752=""),"",C3752*E3752)</f>
        <v/>
      </c>
      <c r="G3752" s="26" t="n"/>
      <c r="H3752" s="26" t="n"/>
    </row>
    <row r="3753">
      <c r="A3753" s="31" t="n"/>
      <c r="B3753" s="26" t="n"/>
      <c r="C3753" s="27" t="n"/>
      <c r="D3753" s="28">
        <f>IFERROR(IF(B3753="","",VLOOKUP(B3753,'Setup - Materials'!$A$5:$E$504,2,0)),"")</f>
        <v/>
      </c>
      <c r="E3753" s="27" t="n"/>
      <c r="F3753" s="32">
        <f>IF(OR(C3753="",E3753=""),"",C3753*E3753)</f>
        <v/>
      </c>
      <c r="G3753" s="26" t="n"/>
      <c r="H3753" s="26" t="n"/>
    </row>
    <row r="3754">
      <c r="A3754" s="31" t="n"/>
      <c r="B3754" s="26" t="n"/>
      <c r="C3754" s="27" t="n"/>
      <c r="D3754" s="28">
        <f>IFERROR(IF(B3754="","",VLOOKUP(B3754,'Setup - Materials'!$A$5:$E$504,2,0)),"")</f>
        <v/>
      </c>
      <c r="E3754" s="27" t="n"/>
      <c r="F3754" s="32">
        <f>IF(OR(C3754="",E3754=""),"",C3754*E3754)</f>
        <v/>
      </c>
      <c r="G3754" s="26" t="n"/>
      <c r="H3754" s="26" t="n"/>
    </row>
    <row r="3755">
      <c r="A3755" s="31" t="n"/>
      <c r="B3755" s="26" t="n"/>
      <c r="C3755" s="27" t="n"/>
      <c r="D3755" s="28">
        <f>IFERROR(IF(B3755="","",VLOOKUP(B3755,'Setup - Materials'!$A$5:$E$504,2,0)),"")</f>
        <v/>
      </c>
      <c r="E3755" s="27" t="n"/>
      <c r="F3755" s="32">
        <f>IF(OR(C3755="",E3755=""),"",C3755*E3755)</f>
        <v/>
      </c>
      <c r="G3755" s="26" t="n"/>
      <c r="H3755" s="26" t="n"/>
    </row>
    <row r="3756">
      <c r="A3756" s="31" t="n"/>
      <c r="B3756" s="26" t="n"/>
      <c r="C3756" s="27" t="n"/>
      <c r="D3756" s="28">
        <f>IFERROR(IF(B3756="","",VLOOKUP(B3756,'Setup - Materials'!$A$5:$E$504,2,0)),"")</f>
        <v/>
      </c>
      <c r="E3756" s="27" t="n"/>
      <c r="F3756" s="32">
        <f>IF(OR(C3756="",E3756=""),"",C3756*E3756)</f>
        <v/>
      </c>
      <c r="G3756" s="26" t="n"/>
      <c r="H3756" s="26" t="n"/>
    </row>
    <row r="3757">
      <c r="A3757" s="31" t="n"/>
      <c r="B3757" s="26" t="n"/>
      <c r="C3757" s="27" t="n"/>
      <c r="D3757" s="28">
        <f>IFERROR(IF(B3757="","",VLOOKUP(B3757,'Setup - Materials'!$A$5:$E$504,2,0)),"")</f>
        <v/>
      </c>
      <c r="E3757" s="27" t="n"/>
      <c r="F3757" s="32">
        <f>IF(OR(C3757="",E3757=""),"",C3757*E3757)</f>
        <v/>
      </c>
      <c r="G3757" s="26" t="n"/>
      <c r="H3757" s="26" t="n"/>
    </row>
    <row r="3758">
      <c r="A3758" s="31" t="n"/>
      <c r="B3758" s="26" t="n"/>
      <c r="C3758" s="27" t="n"/>
      <c r="D3758" s="28">
        <f>IFERROR(IF(B3758="","",VLOOKUP(B3758,'Setup - Materials'!$A$5:$E$504,2,0)),"")</f>
        <v/>
      </c>
      <c r="E3758" s="27" t="n"/>
      <c r="F3758" s="32">
        <f>IF(OR(C3758="",E3758=""),"",C3758*E3758)</f>
        <v/>
      </c>
      <c r="G3758" s="26" t="n"/>
      <c r="H3758" s="26" t="n"/>
    </row>
    <row r="3759">
      <c r="A3759" s="31" t="n"/>
      <c r="B3759" s="26" t="n"/>
      <c r="C3759" s="27" t="n"/>
      <c r="D3759" s="28">
        <f>IFERROR(IF(B3759="","",VLOOKUP(B3759,'Setup - Materials'!$A$5:$E$504,2,0)),"")</f>
        <v/>
      </c>
      <c r="E3759" s="27" t="n"/>
      <c r="F3759" s="32">
        <f>IF(OR(C3759="",E3759=""),"",C3759*E3759)</f>
        <v/>
      </c>
      <c r="G3759" s="26" t="n"/>
      <c r="H3759" s="26" t="n"/>
    </row>
    <row r="3760">
      <c r="A3760" s="31" t="n"/>
      <c r="B3760" s="26" t="n"/>
      <c r="C3760" s="27" t="n"/>
      <c r="D3760" s="28">
        <f>IFERROR(IF(B3760="","",VLOOKUP(B3760,'Setup - Materials'!$A$5:$E$504,2,0)),"")</f>
        <v/>
      </c>
      <c r="E3760" s="27" t="n"/>
      <c r="F3760" s="32">
        <f>IF(OR(C3760="",E3760=""),"",C3760*E3760)</f>
        <v/>
      </c>
      <c r="G3760" s="26" t="n"/>
      <c r="H3760" s="26" t="n"/>
    </row>
    <row r="3761">
      <c r="A3761" s="31" t="n"/>
      <c r="B3761" s="26" t="n"/>
      <c r="C3761" s="27" t="n"/>
      <c r="D3761" s="28">
        <f>IFERROR(IF(B3761="","",VLOOKUP(B3761,'Setup - Materials'!$A$5:$E$504,2,0)),"")</f>
        <v/>
      </c>
      <c r="E3761" s="27" t="n"/>
      <c r="F3761" s="32">
        <f>IF(OR(C3761="",E3761=""),"",C3761*E3761)</f>
        <v/>
      </c>
      <c r="G3761" s="26" t="n"/>
      <c r="H3761" s="26" t="n"/>
    </row>
    <row r="3762">
      <c r="A3762" s="31" t="n"/>
      <c r="B3762" s="26" t="n"/>
      <c r="C3762" s="27" t="n"/>
      <c r="D3762" s="28">
        <f>IFERROR(IF(B3762="","",VLOOKUP(B3762,'Setup - Materials'!$A$5:$E$504,2,0)),"")</f>
        <v/>
      </c>
      <c r="E3762" s="27" t="n"/>
      <c r="F3762" s="32">
        <f>IF(OR(C3762="",E3762=""),"",C3762*E3762)</f>
        <v/>
      </c>
      <c r="G3762" s="26" t="n"/>
      <c r="H3762" s="26" t="n"/>
    </row>
    <row r="3763">
      <c r="A3763" s="31" t="n"/>
      <c r="B3763" s="26" t="n"/>
      <c r="C3763" s="27" t="n"/>
      <c r="D3763" s="28">
        <f>IFERROR(IF(B3763="","",VLOOKUP(B3763,'Setup - Materials'!$A$5:$E$504,2,0)),"")</f>
        <v/>
      </c>
      <c r="E3763" s="27" t="n"/>
      <c r="F3763" s="32">
        <f>IF(OR(C3763="",E3763=""),"",C3763*E3763)</f>
        <v/>
      </c>
      <c r="G3763" s="26" t="n"/>
      <c r="H3763" s="26" t="n"/>
    </row>
    <row r="3764">
      <c r="A3764" s="31" t="n"/>
      <c r="B3764" s="26" t="n"/>
      <c r="C3764" s="27" t="n"/>
      <c r="D3764" s="28">
        <f>IFERROR(IF(B3764="","",VLOOKUP(B3764,'Setup - Materials'!$A$5:$E$504,2,0)),"")</f>
        <v/>
      </c>
      <c r="E3764" s="27" t="n"/>
      <c r="F3764" s="32">
        <f>IF(OR(C3764="",E3764=""),"",C3764*E3764)</f>
        <v/>
      </c>
      <c r="G3764" s="26" t="n"/>
      <c r="H3764" s="26" t="n"/>
    </row>
    <row r="3765">
      <c r="A3765" s="31" t="n"/>
      <c r="B3765" s="26" t="n"/>
      <c r="C3765" s="27" t="n"/>
      <c r="D3765" s="28">
        <f>IFERROR(IF(B3765="","",VLOOKUP(B3765,'Setup - Materials'!$A$5:$E$504,2,0)),"")</f>
        <v/>
      </c>
      <c r="E3765" s="27" t="n"/>
      <c r="F3765" s="32">
        <f>IF(OR(C3765="",E3765=""),"",C3765*E3765)</f>
        <v/>
      </c>
      <c r="G3765" s="26" t="n"/>
      <c r="H3765" s="26" t="n"/>
    </row>
    <row r="3766">
      <c r="A3766" s="31" t="n"/>
      <c r="B3766" s="26" t="n"/>
      <c r="C3766" s="27" t="n"/>
      <c r="D3766" s="28">
        <f>IFERROR(IF(B3766="","",VLOOKUP(B3766,'Setup - Materials'!$A$5:$E$504,2,0)),"")</f>
        <v/>
      </c>
      <c r="E3766" s="27" t="n"/>
      <c r="F3766" s="32">
        <f>IF(OR(C3766="",E3766=""),"",C3766*E3766)</f>
        <v/>
      </c>
      <c r="G3766" s="26" t="n"/>
      <c r="H3766" s="26" t="n"/>
    </row>
    <row r="3767">
      <c r="A3767" s="31" t="n"/>
      <c r="B3767" s="26" t="n"/>
      <c r="C3767" s="27" t="n"/>
      <c r="D3767" s="28">
        <f>IFERROR(IF(B3767="","",VLOOKUP(B3767,'Setup - Materials'!$A$5:$E$504,2,0)),"")</f>
        <v/>
      </c>
      <c r="E3767" s="27" t="n"/>
      <c r="F3767" s="32">
        <f>IF(OR(C3767="",E3767=""),"",C3767*E3767)</f>
        <v/>
      </c>
      <c r="G3767" s="26" t="n"/>
      <c r="H3767" s="26" t="n"/>
    </row>
    <row r="3768">
      <c r="A3768" s="31" t="n"/>
      <c r="B3768" s="26" t="n"/>
      <c r="C3768" s="27" t="n"/>
      <c r="D3768" s="28">
        <f>IFERROR(IF(B3768="","",VLOOKUP(B3768,'Setup - Materials'!$A$5:$E$504,2,0)),"")</f>
        <v/>
      </c>
      <c r="E3768" s="27" t="n"/>
      <c r="F3768" s="32">
        <f>IF(OR(C3768="",E3768=""),"",C3768*E3768)</f>
        <v/>
      </c>
      <c r="G3768" s="26" t="n"/>
      <c r="H3768" s="26" t="n"/>
    </row>
    <row r="3769">
      <c r="A3769" s="31" t="n"/>
      <c r="B3769" s="26" t="n"/>
      <c r="C3769" s="27" t="n"/>
      <c r="D3769" s="28">
        <f>IFERROR(IF(B3769="","",VLOOKUP(B3769,'Setup - Materials'!$A$5:$E$504,2,0)),"")</f>
        <v/>
      </c>
      <c r="E3769" s="27" t="n"/>
      <c r="F3769" s="32">
        <f>IF(OR(C3769="",E3769=""),"",C3769*E3769)</f>
        <v/>
      </c>
      <c r="G3769" s="26" t="n"/>
      <c r="H3769" s="26" t="n"/>
    </row>
    <row r="3770">
      <c r="A3770" s="31" t="n"/>
      <c r="B3770" s="26" t="n"/>
      <c r="C3770" s="27" t="n"/>
      <c r="D3770" s="28">
        <f>IFERROR(IF(B3770="","",VLOOKUP(B3770,'Setup - Materials'!$A$5:$E$504,2,0)),"")</f>
        <v/>
      </c>
      <c r="E3770" s="27" t="n"/>
      <c r="F3770" s="32">
        <f>IF(OR(C3770="",E3770=""),"",C3770*E3770)</f>
        <v/>
      </c>
      <c r="G3770" s="26" t="n"/>
      <c r="H3770" s="26" t="n"/>
    </row>
    <row r="3771">
      <c r="A3771" s="31" t="n"/>
      <c r="B3771" s="26" t="n"/>
      <c r="C3771" s="27" t="n"/>
      <c r="D3771" s="28">
        <f>IFERROR(IF(B3771="","",VLOOKUP(B3771,'Setup - Materials'!$A$5:$E$504,2,0)),"")</f>
        <v/>
      </c>
      <c r="E3771" s="27" t="n"/>
      <c r="F3771" s="32">
        <f>IF(OR(C3771="",E3771=""),"",C3771*E3771)</f>
        <v/>
      </c>
      <c r="G3771" s="26" t="n"/>
      <c r="H3771" s="26" t="n"/>
    </row>
    <row r="3772">
      <c r="A3772" s="31" t="n"/>
      <c r="B3772" s="26" t="n"/>
      <c r="C3772" s="27" t="n"/>
      <c r="D3772" s="28">
        <f>IFERROR(IF(B3772="","",VLOOKUP(B3772,'Setup - Materials'!$A$5:$E$504,2,0)),"")</f>
        <v/>
      </c>
      <c r="E3772" s="27" t="n"/>
      <c r="F3772" s="32">
        <f>IF(OR(C3772="",E3772=""),"",C3772*E3772)</f>
        <v/>
      </c>
      <c r="G3772" s="26" t="n"/>
      <c r="H3772" s="26" t="n"/>
    </row>
    <row r="3773">
      <c r="A3773" s="31" t="n"/>
      <c r="B3773" s="26" t="n"/>
      <c r="C3773" s="27" t="n"/>
      <c r="D3773" s="28">
        <f>IFERROR(IF(B3773="","",VLOOKUP(B3773,'Setup - Materials'!$A$5:$E$504,2,0)),"")</f>
        <v/>
      </c>
      <c r="E3773" s="27" t="n"/>
      <c r="F3773" s="32">
        <f>IF(OR(C3773="",E3773=""),"",C3773*E3773)</f>
        <v/>
      </c>
      <c r="G3773" s="26" t="n"/>
      <c r="H3773" s="26" t="n"/>
    </row>
    <row r="3774">
      <c r="A3774" s="31" t="n"/>
      <c r="B3774" s="26" t="n"/>
      <c r="C3774" s="27" t="n"/>
      <c r="D3774" s="28">
        <f>IFERROR(IF(B3774="","",VLOOKUP(B3774,'Setup - Materials'!$A$5:$E$504,2,0)),"")</f>
        <v/>
      </c>
      <c r="E3774" s="27" t="n"/>
      <c r="F3774" s="32">
        <f>IF(OR(C3774="",E3774=""),"",C3774*E3774)</f>
        <v/>
      </c>
      <c r="G3774" s="26" t="n"/>
      <c r="H3774" s="26" t="n"/>
    </row>
    <row r="3775">
      <c r="A3775" s="31" t="n"/>
      <c r="B3775" s="26" t="n"/>
      <c r="C3775" s="27" t="n"/>
      <c r="D3775" s="28">
        <f>IFERROR(IF(B3775="","",VLOOKUP(B3775,'Setup - Materials'!$A$5:$E$504,2,0)),"")</f>
        <v/>
      </c>
      <c r="E3775" s="27" t="n"/>
      <c r="F3775" s="32">
        <f>IF(OR(C3775="",E3775=""),"",C3775*E3775)</f>
        <v/>
      </c>
      <c r="G3775" s="26" t="n"/>
      <c r="H3775" s="26" t="n"/>
    </row>
    <row r="3776">
      <c r="A3776" s="31" t="n"/>
      <c r="B3776" s="26" t="n"/>
      <c r="C3776" s="27" t="n"/>
      <c r="D3776" s="28">
        <f>IFERROR(IF(B3776="","",VLOOKUP(B3776,'Setup - Materials'!$A$5:$E$504,2,0)),"")</f>
        <v/>
      </c>
      <c r="E3776" s="27" t="n"/>
      <c r="F3776" s="32">
        <f>IF(OR(C3776="",E3776=""),"",C3776*E3776)</f>
        <v/>
      </c>
      <c r="G3776" s="26" t="n"/>
      <c r="H3776" s="26" t="n"/>
    </row>
    <row r="3777">
      <c r="A3777" s="31" t="n"/>
      <c r="B3777" s="26" t="n"/>
      <c r="C3777" s="27" t="n"/>
      <c r="D3777" s="28">
        <f>IFERROR(IF(B3777="","",VLOOKUP(B3777,'Setup - Materials'!$A$5:$E$504,2,0)),"")</f>
        <v/>
      </c>
      <c r="E3777" s="27" t="n"/>
      <c r="F3777" s="32">
        <f>IF(OR(C3777="",E3777=""),"",C3777*E3777)</f>
        <v/>
      </c>
      <c r="G3777" s="26" t="n"/>
      <c r="H3777" s="26" t="n"/>
    </row>
    <row r="3778">
      <c r="A3778" s="31" t="n"/>
      <c r="B3778" s="26" t="n"/>
      <c r="C3778" s="27" t="n"/>
      <c r="D3778" s="28">
        <f>IFERROR(IF(B3778="","",VLOOKUP(B3778,'Setup - Materials'!$A$5:$E$504,2,0)),"")</f>
        <v/>
      </c>
      <c r="E3778" s="27" t="n"/>
      <c r="F3778" s="32">
        <f>IF(OR(C3778="",E3778=""),"",C3778*E3778)</f>
        <v/>
      </c>
      <c r="G3778" s="26" t="n"/>
      <c r="H3778" s="26" t="n"/>
    </row>
    <row r="3779">
      <c r="A3779" s="31" t="n"/>
      <c r="B3779" s="26" t="n"/>
      <c r="C3779" s="27" t="n"/>
      <c r="D3779" s="28">
        <f>IFERROR(IF(B3779="","",VLOOKUP(B3779,'Setup - Materials'!$A$5:$E$504,2,0)),"")</f>
        <v/>
      </c>
      <c r="E3779" s="27" t="n"/>
      <c r="F3779" s="32">
        <f>IF(OR(C3779="",E3779=""),"",C3779*E3779)</f>
        <v/>
      </c>
      <c r="G3779" s="26" t="n"/>
      <c r="H3779" s="26" t="n"/>
    </row>
    <row r="3780">
      <c r="A3780" s="31" t="n"/>
      <c r="B3780" s="26" t="n"/>
      <c r="C3780" s="27" t="n"/>
      <c r="D3780" s="28">
        <f>IFERROR(IF(B3780="","",VLOOKUP(B3780,'Setup - Materials'!$A$5:$E$504,2,0)),"")</f>
        <v/>
      </c>
      <c r="E3780" s="27" t="n"/>
      <c r="F3780" s="32">
        <f>IF(OR(C3780="",E3780=""),"",C3780*E3780)</f>
        <v/>
      </c>
      <c r="G3780" s="26" t="n"/>
      <c r="H3780" s="26" t="n"/>
    </row>
    <row r="3781">
      <c r="A3781" s="31" t="n"/>
      <c r="B3781" s="26" t="n"/>
      <c r="C3781" s="27" t="n"/>
      <c r="D3781" s="28">
        <f>IFERROR(IF(B3781="","",VLOOKUP(B3781,'Setup - Materials'!$A$5:$E$504,2,0)),"")</f>
        <v/>
      </c>
      <c r="E3781" s="27" t="n"/>
      <c r="F3781" s="32">
        <f>IF(OR(C3781="",E3781=""),"",C3781*E3781)</f>
        <v/>
      </c>
      <c r="G3781" s="26" t="n"/>
      <c r="H3781" s="26" t="n"/>
    </row>
    <row r="3782">
      <c r="A3782" s="31" t="n"/>
      <c r="B3782" s="26" t="n"/>
      <c r="C3782" s="27" t="n"/>
      <c r="D3782" s="28">
        <f>IFERROR(IF(B3782="","",VLOOKUP(B3782,'Setup - Materials'!$A$5:$E$504,2,0)),"")</f>
        <v/>
      </c>
      <c r="E3782" s="27" t="n"/>
      <c r="F3782" s="32">
        <f>IF(OR(C3782="",E3782=""),"",C3782*E3782)</f>
        <v/>
      </c>
      <c r="G3782" s="26" t="n"/>
      <c r="H3782" s="26" t="n"/>
    </row>
    <row r="3783">
      <c r="A3783" s="31" t="n"/>
      <c r="B3783" s="26" t="n"/>
      <c r="C3783" s="27" t="n"/>
      <c r="D3783" s="28">
        <f>IFERROR(IF(B3783="","",VLOOKUP(B3783,'Setup - Materials'!$A$5:$E$504,2,0)),"")</f>
        <v/>
      </c>
      <c r="E3783" s="27" t="n"/>
      <c r="F3783" s="32">
        <f>IF(OR(C3783="",E3783=""),"",C3783*E3783)</f>
        <v/>
      </c>
      <c r="G3783" s="26" t="n"/>
      <c r="H3783" s="26" t="n"/>
    </row>
    <row r="3784">
      <c r="A3784" s="31" t="n"/>
      <c r="B3784" s="26" t="n"/>
      <c r="C3784" s="27" t="n"/>
      <c r="D3784" s="28">
        <f>IFERROR(IF(B3784="","",VLOOKUP(B3784,'Setup - Materials'!$A$5:$E$504,2,0)),"")</f>
        <v/>
      </c>
      <c r="E3784" s="27" t="n"/>
      <c r="F3784" s="32">
        <f>IF(OR(C3784="",E3784=""),"",C3784*E3784)</f>
        <v/>
      </c>
      <c r="G3784" s="26" t="n"/>
      <c r="H3784" s="26" t="n"/>
    </row>
    <row r="3785">
      <c r="A3785" s="31" t="n"/>
      <c r="B3785" s="26" t="n"/>
      <c r="C3785" s="27" t="n"/>
      <c r="D3785" s="28">
        <f>IFERROR(IF(B3785="","",VLOOKUP(B3785,'Setup - Materials'!$A$5:$E$504,2,0)),"")</f>
        <v/>
      </c>
      <c r="E3785" s="27" t="n"/>
      <c r="F3785" s="32">
        <f>IF(OR(C3785="",E3785=""),"",C3785*E3785)</f>
        <v/>
      </c>
      <c r="G3785" s="26" t="n"/>
      <c r="H3785" s="26" t="n"/>
    </row>
    <row r="3786">
      <c r="A3786" s="31" t="n"/>
      <c r="B3786" s="26" t="n"/>
      <c r="C3786" s="27" t="n"/>
      <c r="D3786" s="28">
        <f>IFERROR(IF(B3786="","",VLOOKUP(B3786,'Setup - Materials'!$A$5:$E$504,2,0)),"")</f>
        <v/>
      </c>
      <c r="E3786" s="27" t="n"/>
      <c r="F3786" s="32">
        <f>IF(OR(C3786="",E3786=""),"",C3786*E3786)</f>
        <v/>
      </c>
      <c r="G3786" s="26" t="n"/>
      <c r="H3786" s="26" t="n"/>
    </row>
    <row r="3787">
      <c r="A3787" s="31" t="n"/>
      <c r="B3787" s="26" t="n"/>
      <c r="C3787" s="27" t="n"/>
      <c r="D3787" s="28">
        <f>IFERROR(IF(B3787="","",VLOOKUP(B3787,'Setup - Materials'!$A$5:$E$504,2,0)),"")</f>
        <v/>
      </c>
      <c r="E3787" s="27" t="n"/>
      <c r="F3787" s="32">
        <f>IF(OR(C3787="",E3787=""),"",C3787*E3787)</f>
        <v/>
      </c>
      <c r="G3787" s="26" t="n"/>
      <c r="H3787" s="26" t="n"/>
    </row>
    <row r="3788">
      <c r="A3788" s="31" t="n"/>
      <c r="B3788" s="26" t="n"/>
      <c r="C3788" s="27" t="n"/>
      <c r="D3788" s="28">
        <f>IFERROR(IF(B3788="","",VLOOKUP(B3788,'Setup - Materials'!$A$5:$E$504,2,0)),"")</f>
        <v/>
      </c>
      <c r="E3788" s="27" t="n"/>
      <c r="F3788" s="32">
        <f>IF(OR(C3788="",E3788=""),"",C3788*E3788)</f>
        <v/>
      </c>
      <c r="G3788" s="26" t="n"/>
      <c r="H3788" s="26" t="n"/>
    </row>
    <row r="3789">
      <c r="A3789" s="31" t="n"/>
      <c r="B3789" s="26" t="n"/>
      <c r="C3789" s="27" t="n"/>
      <c r="D3789" s="28">
        <f>IFERROR(IF(B3789="","",VLOOKUP(B3789,'Setup - Materials'!$A$5:$E$504,2,0)),"")</f>
        <v/>
      </c>
      <c r="E3789" s="27" t="n"/>
      <c r="F3789" s="32">
        <f>IF(OR(C3789="",E3789=""),"",C3789*E3789)</f>
        <v/>
      </c>
      <c r="G3789" s="26" t="n"/>
      <c r="H3789" s="26" t="n"/>
    </row>
    <row r="3790">
      <c r="A3790" s="31" t="n"/>
      <c r="B3790" s="26" t="n"/>
      <c r="C3790" s="27" t="n"/>
      <c r="D3790" s="28">
        <f>IFERROR(IF(B3790="","",VLOOKUP(B3790,'Setup - Materials'!$A$5:$E$504,2,0)),"")</f>
        <v/>
      </c>
      <c r="E3790" s="27" t="n"/>
      <c r="F3790" s="32">
        <f>IF(OR(C3790="",E3790=""),"",C3790*E3790)</f>
        <v/>
      </c>
      <c r="G3790" s="26" t="n"/>
      <c r="H3790" s="26" t="n"/>
    </row>
    <row r="3791">
      <c r="A3791" s="31" t="n"/>
      <c r="B3791" s="26" t="n"/>
      <c r="C3791" s="27" t="n"/>
      <c r="D3791" s="28">
        <f>IFERROR(IF(B3791="","",VLOOKUP(B3791,'Setup - Materials'!$A$5:$E$504,2,0)),"")</f>
        <v/>
      </c>
      <c r="E3791" s="27" t="n"/>
      <c r="F3791" s="32">
        <f>IF(OR(C3791="",E3791=""),"",C3791*E3791)</f>
        <v/>
      </c>
      <c r="G3791" s="26" t="n"/>
      <c r="H3791" s="26" t="n"/>
    </row>
    <row r="3792">
      <c r="A3792" s="31" t="n"/>
      <c r="B3792" s="26" t="n"/>
      <c r="C3792" s="27" t="n"/>
      <c r="D3792" s="28">
        <f>IFERROR(IF(B3792="","",VLOOKUP(B3792,'Setup - Materials'!$A$5:$E$504,2,0)),"")</f>
        <v/>
      </c>
      <c r="E3792" s="27" t="n"/>
      <c r="F3792" s="32">
        <f>IF(OR(C3792="",E3792=""),"",C3792*E3792)</f>
        <v/>
      </c>
      <c r="G3792" s="26" t="n"/>
      <c r="H3792" s="26" t="n"/>
    </row>
    <row r="3793">
      <c r="A3793" s="31" t="n"/>
      <c r="B3793" s="26" t="n"/>
      <c r="C3793" s="27" t="n"/>
      <c r="D3793" s="28">
        <f>IFERROR(IF(B3793="","",VLOOKUP(B3793,'Setup - Materials'!$A$5:$E$504,2,0)),"")</f>
        <v/>
      </c>
      <c r="E3793" s="27" t="n"/>
      <c r="F3793" s="32">
        <f>IF(OR(C3793="",E3793=""),"",C3793*E3793)</f>
        <v/>
      </c>
      <c r="G3793" s="26" t="n"/>
      <c r="H3793" s="26" t="n"/>
    </row>
    <row r="3794">
      <c r="A3794" s="31" t="n"/>
      <c r="B3794" s="26" t="n"/>
      <c r="C3794" s="27" t="n"/>
      <c r="D3794" s="28">
        <f>IFERROR(IF(B3794="","",VLOOKUP(B3794,'Setup - Materials'!$A$5:$E$504,2,0)),"")</f>
        <v/>
      </c>
      <c r="E3794" s="27" t="n"/>
      <c r="F3794" s="32">
        <f>IF(OR(C3794="",E3794=""),"",C3794*E3794)</f>
        <v/>
      </c>
      <c r="G3794" s="26" t="n"/>
      <c r="H3794" s="26" t="n"/>
    </row>
    <row r="3795">
      <c r="A3795" s="31" t="n"/>
      <c r="B3795" s="26" t="n"/>
      <c r="C3795" s="27" t="n"/>
      <c r="D3795" s="28">
        <f>IFERROR(IF(B3795="","",VLOOKUP(B3795,'Setup - Materials'!$A$5:$E$504,2,0)),"")</f>
        <v/>
      </c>
      <c r="E3795" s="27" t="n"/>
      <c r="F3795" s="32">
        <f>IF(OR(C3795="",E3795=""),"",C3795*E3795)</f>
        <v/>
      </c>
      <c r="G3795" s="26" t="n"/>
      <c r="H3795" s="26" t="n"/>
    </row>
    <row r="3796">
      <c r="A3796" s="31" t="n"/>
      <c r="B3796" s="26" t="n"/>
      <c r="C3796" s="27" t="n"/>
      <c r="D3796" s="28">
        <f>IFERROR(IF(B3796="","",VLOOKUP(B3796,'Setup - Materials'!$A$5:$E$504,2,0)),"")</f>
        <v/>
      </c>
      <c r="E3796" s="27" t="n"/>
      <c r="F3796" s="32">
        <f>IF(OR(C3796="",E3796=""),"",C3796*E3796)</f>
        <v/>
      </c>
      <c r="G3796" s="26" t="n"/>
      <c r="H3796" s="26" t="n"/>
    </row>
    <row r="3797">
      <c r="A3797" s="31" t="n"/>
      <c r="B3797" s="26" t="n"/>
      <c r="C3797" s="27" t="n"/>
      <c r="D3797" s="28">
        <f>IFERROR(IF(B3797="","",VLOOKUP(B3797,'Setup - Materials'!$A$5:$E$504,2,0)),"")</f>
        <v/>
      </c>
      <c r="E3797" s="27" t="n"/>
      <c r="F3797" s="32">
        <f>IF(OR(C3797="",E3797=""),"",C3797*E3797)</f>
        <v/>
      </c>
      <c r="G3797" s="26" t="n"/>
      <c r="H3797" s="26" t="n"/>
    </row>
    <row r="3798">
      <c r="A3798" s="31" t="n"/>
      <c r="B3798" s="26" t="n"/>
      <c r="C3798" s="27" t="n"/>
      <c r="D3798" s="28">
        <f>IFERROR(IF(B3798="","",VLOOKUP(B3798,'Setup - Materials'!$A$5:$E$504,2,0)),"")</f>
        <v/>
      </c>
      <c r="E3798" s="27" t="n"/>
      <c r="F3798" s="32">
        <f>IF(OR(C3798="",E3798=""),"",C3798*E3798)</f>
        <v/>
      </c>
      <c r="G3798" s="26" t="n"/>
      <c r="H3798" s="26" t="n"/>
    </row>
    <row r="3799">
      <c r="A3799" s="31" t="n"/>
      <c r="B3799" s="26" t="n"/>
      <c r="C3799" s="27" t="n"/>
      <c r="D3799" s="28">
        <f>IFERROR(IF(B3799="","",VLOOKUP(B3799,'Setup - Materials'!$A$5:$E$504,2,0)),"")</f>
        <v/>
      </c>
      <c r="E3799" s="27" t="n"/>
      <c r="F3799" s="32">
        <f>IF(OR(C3799="",E3799=""),"",C3799*E3799)</f>
        <v/>
      </c>
      <c r="G3799" s="26" t="n"/>
      <c r="H3799" s="26" t="n"/>
    </row>
    <row r="3800">
      <c r="A3800" s="31" t="n"/>
      <c r="B3800" s="26" t="n"/>
      <c r="C3800" s="27" t="n"/>
      <c r="D3800" s="28">
        <f>IFERROR(IF(B3800="","",VLOOKUP(B3800,'Setup - Materials'!$A$5:$E$504,2,0)),"")</f>
        <v/>
      </c>
      <c r="E3800" s="27" t="n"/>
      <c r="F3800" s="32">
        <f>IF(OR(C3800="",E3800=""),"",C3800*E3800)</f>
        <v/>
      </c>
      <c r="G3800" s="26" t="n"/>
      <c r="H3800" s="26" t="n"/>
    </row>
    <row r="3801">
      <c r="A3801" s="31" t="n"/>
      <c r="B3801" s="26" t="n"/>
      <c r="C3801" s="27" t="n"/>
      <c r="D3801" s="28">
        <f>IFERROR(IF(B3801="","",VLOOKUP(B3801,'Setup - Materials'!$A$5:$E$504,2,0)),"")</f>
        <v/>
      </c>
      <c r="E3801" s="27" t="n"/>
      <c r="F3801" s="32">
        <f>IF(OR(C3801="",E3801=""),"",C3801*E3801)</f>
        <v/>
      </c>
      <c r="G3801" s="26" t="n"/>
      <c r="H3801" s="26" t="n"/>
    </row>
    <row r="3802">
      <c r="A3802" s="31" t="n"/>
      <c r="B3802" s="26" t="n"/>
      <c r="C3802" s="27" t="n"/>
      <c r="D3802" s="28">
        <f>IFERROR(IF(B3802="","",VLOOKUP(B3802,'Setup - Materials'!$A$5:$E$504,2,0)),"")</f>
        <v/>
      </c>
      <c r="E3802" s="27" t="n"/>
      <c r="F3802" s="32">
        <f>IF(OR(C3802="",E3802=""),"",C3802*E3802)</f>
        <v/>
      </c>
      <c r="G3802" s="26" t="n"/>
      <c r="H3802" s="26" t="n"/>
    </row>
    <row r="3803">
      <c r="A3803" s="31" t="n"/>
      <c r="B3803" s="26" t="n"/>
      <c r="C3803" s="27" t="n"/>
      <c r="D3803" s="28">
        <f>IFERROR(IF(B3803="","",VLOOKUP(B3803,'Setup - Materials'!$A$5:$E$504,2,0)),"")</f>
        <v/>
      </c>
      <c r="E3803" s="27" t="n"/>
      <c r="F3803" s="32">
        <f>IF(OR(C3803="",E3803=""),"",C3803*E3803)</f>
        <v/>
      </c>
      <c r="G3803" s="26" t="n"/>
      <c r="H3803" s="26" t="n"/>
    </row>
    <row r="3804">
      <c r="A3804" s="31" t="n"/>
      <c r="B3804" s="26" t="n"/>
      <c r="C3804" s="27" t="n"/>
      <c r="D3804" s="28">
        <f>IFERROR(IF(B3804="","",VLOOKUP(B3804,'Setup - Materials'!$A$5:$E$504,2,0)),"")</f>
        <v/>
      </c>
      <c r="E3804" s="27" t="n"/>
      <c r="F3804" s="32">
        <f>IF(OR(C3804="",E3804=""),"",C3804*E3804)</f>
        <v/>
      </c>
      <c r="G3804" s="26" t="n"/>
      <c r="H3804" s="26" t="n"/>
    </row>
    <row r="3805">
      <c r="A3805" s="31" t="n"/>
      <c r="B3805" s="26" t="n"/>
      <c r="C3805" s="27" t="n"/>
      <c r="D3805" s="28">
        <f>IFERROR(IF(B3805="","",VLOOKUP(B3805,'Setup - Materials'!$A$5:$E$504,2,0)),"")</f>
        <v/>
      </c>
      <c r="E3805" s="27" t="n"/>
      <c r="F3805" s="32">
        <f>IF(OR(C3805="",E3805=""),"",C3805*E3805)</f>
        <v/>
      </c>
      <c r="G3805" s="26" t="n"/>
      <c r="H3805" s="26" t="n"/>
    </row>
    <row r="3806">
      <c r="A3806" s="31" t="n"/>
      <c r="B3806" s="26" t="n"/>
      <c r="C3806" s="27" t="n"/>
      <c r="D3806" s="28">
        <f>IFERROR(IF(B3806="","",VLOOKUP(B3806,'Setup - Materials'!$A$5:$E$504,2,0)),"")</f>
        <v/>
      </c>
      <c r="E3806" s="27" t="n"/>
      <c r="F3806" s="32">
        <f>IF(OR(C3806="",E3806=""),"",C3806*E3806)</f>
        <v/>
      </c>
      <c r="G3806" s="26" t="n"/>
      <c r="H3806" s="26" t="n"/>
    </row>
    <row r="3807">
      <c r="A3807" s="31" t="n"/>
      <c r="B3807" s="26" t="n"/>
      <c r="C3807" s="27" t="n"/>
      <c r="D3807" s="28">
        <f>IFERROR(IF(B3807="","",VLOOKUP(B3807,'Setup - Materials'!$A$5:$E$504,2,0)),"")</f>
        <v/>
      </c>
      <c r="E3807" s="27" t="n"/>
      <c r="F3807" s="32">
        <f>IF(OR(C3807="",E3807=""),"",C3807*E3807)</f>
        <v/>
      </c>
      <c r="G3807" s="26" t="n"/>
      <c r="H3807" s="26" t="n"/>
    </row>
    <row r="3808">
      <c r="A3808" s="31" t="n"/>
      <c r="B3808" s="26" t="n"/>
      <c r="C3808" s="27" t="n"/>
      <c r="D3808" s="28">
        <f>IFERROR(IF(B3808="","",VLOOKUP(B3808,'Setup - Materials'!$A$5:$E$504,2,0)),"")</f>
        <v/>
      </c>
      <c r="E3808" s="27" t="n"/>
      <c r="F3808" s="32">
        <f>IF(OR(C3808="",E3808=""),"",C3808*E3808)</f>
        <v/>
      </c>
      <c r="G3808" s="26" t="n"/>
      <c r="H3808" s="26" t="n"/>
    </row>
    <row r="3809">
      <c r="A3809" s="31" t="n"/>
      <c r="B3809" s="26" t="n"/>
      <c r="C3809" s="27" t="n"/>
      <c r="D3809" s="28">
        <f>IFERROR(IF(B3809="","",VLOOKUP(B3809,'Setup - Materials'!$A$5:$E$504,2,0)),"")</f>
        <v/>
      </c>
      <c r="E3809" s="27" t="n"/>
      <c r="F3809" s="32">
        <f>IF(OR(C3809="",E3809=""),"",C3809*E3809)</f>
        <v/>
      </c>
      <c r="G3809" s="26" t="n"/>
      <c r="H3809" s="26" t="n"/>
    </row>
    <row r="3810">
      <c r="A3810" s="31" t="n"/>
      <c r="B3810" s="26" t="n"/>
      <c r="C3810" s="27" t="n"/>
      <c r="D3810" s="28">
        <f>IFERROR(IF(B3810="","",VLOOKUP(B3810,'Setup - Materials'!$A$5:$E$504,2,0)),"")</f>
        <v/>
      </c>
      <c r="E3810" s="27" t="n"/>
      <c r="F3810" s="32">
        <f>IF(OR(C3810="",E3810=""),"",C3810*E3810)</f>
        <v/>
      </c>
      <c r="G3810" s="26" t="n"/>
      <c r="H3810" s="26" t="n"/>
    </row>
    <row r="3811">
      <c r="A3811" s="31" t="n"/>
      <c r="B3811" s="26" t="n"/>
      <c r="C3811" s="27" t="n"/>
      <c r="D3811" s="28">
        <f>IFERROR(IF(B3811="","",VLOOKUP(B3811,'Setup - Materials'!$A$5:$E$504,2,0)),"")</f>
        <v/>
      </c>
      <c r="E3811" s="27" t="n"/>
      <c r="F3811" s="32">
        <f>IF(OR(C3811="",E3811=""),"",C3811*E3811)</f>
        <v/>
      </c>
      <c r="G3811" s="26" t="n"/>
      <c r="H3811" s="26" t="n"/>
    </row>
    <row r="3812">
      <c r="A3812" s="31" t="n"/>
      <c r="B3812" s="26" t="n"/>
      <c r="C3812" s="27" t="n"/>
      <c r="D3812" s="28">
        <f>IFERROR(IF(B3812="","",VLOOKUP(B3812,'Setup - Materials'!$A$5:$E$504,2,0)),"")</f>
        <v/>
      </c>
      <c r="E3812" s="27" t="n"/>
      <c r="F3812" s="32">
        <f>IF(OR(C3812="",E3812=""),"",C3812*E3812)</f>
        <v/>
      </c>
      <c r="G3812" s="26" t="n"/>
      <c r="H3812" s="26" t="n"/>
    </row>
    <row r="3813">
      <c r="A3813" s="31" t="n"/>
      <c r="B3813" s="26" t="n"/>
      <c r="C3813" s="27" t="n"/>
      <c r="D3813" s="28">
        <f>IFERROR(IF(B3813="","",VLOOKUP(B3813,'Setup - Materials'!$A$5:$E$504,2,0)),"")</f>
        <v/>
      </c>
      <c r="E3813" s="27" t="n"/>
      <c r="F3813" s="32">
        <f>IF(OR(C3813="",E3813=""),"",C3813*E3813)</f>
        <v/>
      </c>
      <c r="G3813" s="26" t="n"/>
      <c r="H3813" s="26" t="n"/>
    </row>
    <row r="3814">
      <c r="A3814" s="31" t="n"/>
      <c r="B3814" s="26" t="n"/>
      <c r="C3814" s="27" t="n"/>
      <c r="D3814" s="28">
        <f>IFERROR(IF(B3814="","",VLOOKUP(B3814,'Setup - Materials'!$A$5:$E$504,2,0)),"")</f>
        <v/>
      </c>
      <c r="E3814" s="27" t="n"/>
      <c r="F3814" s="32">
        <f>IF(OR(C3814="",E3814=""),"",C3814*E3814)</f>
        <v/>
      </c>
      <c r="G3814" s="26" t="n"/>
      <c r="H3814" s="26" t="n"/>
    </row>
    <row r="3815">
      <c r="A3815" s="31" t="n"/>
      <c r="B3815" s="26" t="n"/>
      <c r="C3815" s="27" t="n"/>
      <c r="D3815" s="28">
        <f>IFERROR(IF(B3815="","",VLOOKUP(B3815,'Setup - Materials'!$A$5:$E$504,2,0)),"")</f>
        <v/>
      </c>
      <c r="E3815" s="27" t="n"/>
      <c r="F3815" s="32">
        <f>IF(OR(C3815="",E3815=""),"",C3815*E3815)</f>
        <v/>
      </c>
      <c r="G3815" s="26" t="n"/>
      <c r="H3815" s="26" t="n"/>
    </row>
    <row r="3816">
      <c r="A3816" s="31" t="n"/>
      <c r="B3816" s="26" t="n"/>
      <c r="C3816" s="27" t="n"/>
      <c r="D3816" s="28">
        <f>IFERROR(IF(B3816="","",VLOOKUP(B3816,'Setup - Materials'!$A$5:$E$504,2,0)),"")</f>
        <v/>
      </c>
      <c r="E3816" s="27" t="n"/>
      <c r="F3816" s="32">
        <f>IF(OR(C3816="",E3816=""),"",C3816*E3816)</f>
        <v/>
      </c>
      <c r="G3816" s="26" t="n"/>
      <c r="H3816" s="26" t="n"/>
    </row>
    <row r="3817">
      <c r="A3817" s="31" t="n"/>
      <c r="B3817" s="26" t="n"/>
      <c r="C3817" s="27" t="n"/>
      <c r="D3817" s="28">
        <f>IFERROR(IF(B3817="","",VLOOKUP(B3817,'Setup - Materials'!$A$5:$E$504,2,0)),"")</f>
        <v/>
      </c>
      <c r="E3817" s="27" t="n"/>
      <c r="F3817" s="32">
        <f>IF(OR(C3817="",E3817=""),"",C3817*E3817)</f>
        <v/>
      </c>
      <c r="G3817" s="26" t="n"/>
      <c r="H3817" s="26" t="n"/>
    </row>
    <row r="3818">
      <c r="A3818" s="31" t="n"/>
      <c r="B3818" s="26" t="n"/>
      <c r="C3818" s="27" t="n"/>
      <c r="D3818" s="28">
        <f>IFERROR(IF(B3818="","",VLOOKUP(B3818,'Setup - Materials'!$A$5:$E$504,2,0)),"")</f>
        <v/>
      </c>
      <c r="E3818" s="27" t="n"/>
      <c r="F3818" s="32">
        <f>IF(OR(C3818="",E3818=""),"",C3818*E3818)</f>
        <v/>
      </c>
      <c r="G3818" s="26" t="n"/>
      <c r="H3818" s="26" t="n"/>
    </row>
    <row r="3819">
      <c r="A3819" s="31" t="n"/>
      <c r="B3819" s="26" t="n"/>
      <c r="C3819" s="27" t="n"/>
      <c r="D3819" s="28">
        <f>IFERROR(IF(B3819="","",VLOOKUP(B3819,'Setup - Materials'!$A$5:$E$504,2,0)),"")</f>
        <v/>
      </c>
      <c r="E3819" s="27" t="n"/>
      <c r="F3819" s="32">
        <f>IF(OR(C3819="",E3819=""),"",C3819*E3819)</f>
        <v/>
      </c>
      <c r="G3819" s="26" t="n"/>
      <c r="H3819" s="26" t="n"/>
    </row>
    <row r="3820">
      <c r="A3820" s="31" t="n"/>
      <c r="B3820" s="26" t="n"/>
      <c r="C3820" s="27" t="n"/>
      <c r="D3820" s="28">
        <f>IFERROR(IF(B3820="","",VLOOKUP(B3820,'Setup - Materials'!$A$5:$E$504,2,0)),"")</f>
        <v/>
      </c>
      <c r="E3820" s="27" t="n"/>
      <c r="F3820" s="32">
        <f>IF(OR(C3820="",E3820=""),"",C3820*E3820)</f>
        <v/>
      </c>
      <c r="G3820" s="26" t="n"/>
      <c r="H3820" s="26" t="n"/>
    </row>
    <row r="3821">
      <c r="A3821" s="31" t="n"/>
      <c r="B3821" s="26" t="n"/>
      <c r="C3821" s="27" t="n"/>
      <c r="D3821" s="28">
        <f>IFERROR(IF(B3821="","",VLOOKUP(B3821,'Setup - Materials'!$A$5:$E$504,2,0)),"")</f>
        <v/>
      </c>
      <c r="E3821" s="27" t="n"/>
      <c r="F3821" s="32">
        <f>IF(OR(C3821="",E3821=""),"",C3821*E3821)</f>
        <v/>
      </c>
      <c r="G3821" s="26" t="n"/>
      <c r="H3821" s="26" t="n"/>
    </row>
    <row r="3822">
      <c r="A3822" s="31" t="n"/>
      <c r="B3822" s="26" t="n"/>
      <c r="C3822" s="27" t="n"/>
      <c r="D3822" s="28">
        <f>IFERROR(IF(B3822="","",VLOOKUP(B3822,'Setup - Materials'!$A$5:$E$504,2,0)),"")</f>
        <v/>
      </c>
      <c r="E3822" s="27" t="n"/>
      <c r="F3822" s="32">
        <f>IF(OR(C3822="",E3822=""),"",C3822*E3822)</f>
        <v/>
      </c>
      <c r="G3822" s="26" t="n"/>
      <c r="H3822" s="26" t="n"/>
    </row>
    <row r="3823">
      <c r="A3823" s="31" t="n"/>
      <c r="B3823" s="26" t="n"/>
      <c r="C3823" s="27" t="n"/>
      <c r="D3823" s="28">
        <f>IFERROR(IF(B3823="","",VLOOKUP(B3823,'Setup - Materials'!$A$5:$E$504,2,0)),"")</f>
        <v/>
      </c>
      <c r="E3823" s="27" t="n"/>
      <c r="F3823" s="32">
        <f>IF(OR(C3823="",E3823=""),"",C3823*E3823)</f>
        <v/>
      </c>
      <c r="G3823" s="26" t="n"/>
      <c r="H3823" s="26" t="n"/>
    </row>
    <row r="3824">
      <c r="A3824" s="31" t="n"/>
      <c r="B3824" s="26" t="n"/>
      <c r="C3824" s="27" t="n"/>
      <c r="D3824" s="28">
        <f>IFERROR(IF(B3824="","",VLOOKUP(B3824,'Setup - Materials'!$A$5:$E$504,2,0)),"")</f>
        <v/>
      </c>
      <c r="E3824" s="27" t="n"/>
      <c r="F3824" s="32">
        <f>IF(OR(C3824="",E3824=""),"",C3824*E3824)</f>
        <v/>
      </c>
      <c r="G3824" s="26" t="n"/>
      <c r="H3824" s="26" t="n"/>
    </row>
    <row r="3825">
      <c r="A3825" s="31" t="n"/>
      <c r="B3825" s="26" t="n"/>
      <c r="C3825" s="27" t="n"/>
      <c r="D3825" s="28">
        <f>IFERROR(IF(B3825="","",VLOOKUP(B3825,'Setup - Materials'!$A$5:$E$504,2,0)),"")</f>
        <v/>
      </c>
      <c r="E3825" s="27" t="n"/>
      <c r="F3825" s="32">
        <f>IF(OR(C3825="",E3825=""),"",C3825*E3825)</f>
        <v/>
      </c>
      <c r="G3825" s="26" t="n"/>
      <c r="H3825" s="26" t="n"/>
    </row>
    <row r="3826">
      <c r="A3826" s="31" t="n"/>
      <c r="B3826" s="26" t="n"/>
      <c r="C3826" s="27" t="n"/>
      <c r="D3826" s="28">
        <f>IFERROR(IF(B3826="","",VLOOKUP(B3826,'Setup - Materials'!$A$5:$E$504,2,0)),"")</f>
        <v/>
      </c>
      <c r="E3826" s="27" t="n"/>
      <c r="F3826" s="32">
        <f>IF(OR(C3826="",E3826=""),"",C3826*E3826)</f>
        <v/>
      </c>
      <c r="G3826" s="26" t="n"/>
      <c r="H3826" s="26" t="n"/>
    </row>
    <row r="3827">
      <c r="A3827" s="31" t="n"/>
      <c r="B3827" s="26" t="n"/>
      <c r="C3827" s="27" t="n"/>
      <c r="D3827" s="28">
        <f>IFERROR(IF(B3827="","",VLOOKUP(B3827,'Setup - Materials'!$A$5:$E$504,2,0)),"")</f>
        <v/>
      </c>
      <c r="E3827" s="27" t="n"/>
      <c r="F3827" s="32">
        <f>IF(OR(C3827="",E3827=""),"",C3827*E3827)</f>
        <v/>
      </c>
      <c r="G3827" s="26" t="n"/>
      <c r="H3827" s="26" t="n"/>
    </row>
    <row r="3828">
      <c r="A3828" s="31" t="n"/>
      <c r="B3828" s="26" t="n"/>
      <c r="C3828" s="27" t="n"/>
      <c r="D3828" s="28">
        <f>IFERROR(IF(B3828="","",VLOOKUP(B3828,'Setup - Materials'!$A$5:$E$504,2,0)),"")</f>
        <v/>
      </c>
      <c r="E3828" s="27" t="n"/>
      <c r="F3828" s="32">
        <f>IF(OR(C3828="",E3828=""),"",C3828*E3828)</f>
        <v/>
      </c>
      <c r="G3828" s="26" t="n"/>
      <c r="H3828" s="26" t="n"/>
    </row>
    <row r="3829">
      <c r="A3829" s="31" t="n"/>
      <c r="B3829" s="26" t="n"/>
      <c r="C3829" s="27" t="n"/>
      <c r="D3829" s="28">
        <f>IFERROR(IF(B3829="","",VLOOKUP(B3829,'Setup - Materials'!$A$5:$E$504,2,0)),"")</f>
        <v/>
      </c>
      <c r="E3829" s="27" t="n"/>
      <c r="F3829" s="32">
        <f>IF(OR(C3829="",E3829=""),"",C3829*E3829)</f>
        <v/>
      </c>
      <c r="G3829" s="26" t="n"/>
      <c r="H3829" s="26" t="n"/>
    </row>
    <row r="3830">
      <c r="A3830" s="31" t="n"/>
      <c r="B3830" s="26" t="n"/>
      <c r="C3830" s="27" t="n"/>
      <c r="D3830" s="28">
        <f>IFERROR(IF(B3830="","",VLOOKUP(B3830,'Setup - Materials'!$A$5:$E$504,2,0)),"")</f>
        <v/>
      </c>
      <c r="E3830" s="27" t="n"/>
      <c r="F3830" s="32">
        <f>IF(OR(C3830="",E3830=""),"",C3830*E3830)</f>
        <v/>
      </c>
      <c r="G3830" s="26" t="n"/>
      <c r="H3830" s="26" t="n"/>
    </row>
    <row r="3831">
      <c r="A3831" s="31" t="n"/>
      <c r="B3831" s="26" t="n"/>
      <c r="C3831" s="27" t="n"/>
      <c r="D3831" s="28">
        <f>IFERROR(IF(B3831="","",VLOOKUP(B3831,'Setup - Materials'!$A$5:$E$504,2,0)),"")</f>
        <v/>
      </c>
      <c r="E3831" s="27" t="n"/>
      <c r="F3831" s="32">
        <f>IF(OR(C3831="",E3831=""),"",C3831*E3831)</f>
        <v/>
      </c>
      <c r="G3831" s="26" t="n"/>
      <c r="H3831" s="26" t="n"/>
    </row>
    <row r="3832">
      <c r="A3832" s="31" t="n"/>
      <c r="B3832" s="26" t="n"/>
      <c r="C3832" s="27" t="n"/>
      <c r="D3832" s="28">
        <f>IFERROR(IF(B3832="","",VLOOKUP(B3832,'Setup - Materials'!$A$5:$E$504,2,0)),"")</f>
        <v/>
      </c>
      <c r="E3832" s="27" t="n"/>
      <c r="F3832" s="32">
        <f>IF(OR(C3832="",E3832=""),"",C3832*E3832)</f>
        <v/>
      </c>
      <c r="G3832" s="26" t="n"/>
      <c r="H3832" s="26" t="n"/>
    </row>
    <row r="3833">
      <c r="A3833" s="31" t="n"/>
      <c r="B3833" s="26" t="n"/>
      <c r="C3833" s="27" t="n"/>
      <c r="D3833" s="28">
        <f>IFERROR(IF(B3833="","",VLOOKUP(B3833,'Setup - Materials'!$A$5:$E$504,2,0)),"")</f>
        <v/>
      </c>
      <c r="E3833" s="27" t="n"/>
      <c r="F3833" s="32">
        <f>IF(OR(C3833="",E3833=""),"",C3833*E3833)</f>
        <v/>
      </c>
      <c r="G3833" s="26" t="n"/>
      <c r="H3833" s="26" t="n"/>
    </row>
    <row r="3834">
      <c r="A3834" s="31" t="n"/>
      <c r="B3834" s="26" t="n"/>
      <c r="C3834" s="27" t="n"/>
      <c r="D3834" s="28">
        <f>IFERROR(IF(B3834="","",VLOOKUP(B3834,'Setup - Materials'!$A$5:$E$504,2,0)),"")</f>
        <v/>
      </c>
      <c r="E3834" s="27" t="n"/>
      <c r="F3834" s="32">
        <f>IF(OR(C3834="",E3834=""),"",C3834*E3834)</f>
        <v/>
      </c>
      <c r="G3834" s="26" t="n"/>
      <c r="H3834" s="26" t="n"/>
    </row>
    <row r="3835">
      <c r="A3835" s="31" t="n"/>
      <c r="B3835" s="26" t="n"/>
      <c r="C3835" s="27" t="n"/>
      <c r="D3835" s="28">
        <f>IFERROR(IF(B3835="","",VLOOKUP(B3835,'Setup - Materials'!$A$5:$E$504,2,0)),"")</f>
        <v/>
      </c>
      <c r="E3835" s="27" t="n"/>
      <c r="F3835" s="32">
        <f>IF(OR(C3835="",E3835=""),"",C3835*E3835)</f>
        <v/>
      </c>
      <c r="G3835" s="26" t="n"/>
      <c r="H3835" s="26" t="n"/>
    </row>
    <row r="3836">
      <c r="A3836" s="31" t="n"/>
      <c r="B3836" s="26" t="n"/>
      <c r="C3836" s="27" t="n"/>
      <c r="D3836" s="28">
        <f>IFERROR(IF(B3836="","",VLOOKUP(B3836,'Setup - Materials'!$A$5:$E$504,2,0)),"")</f>
        <v/>
      </c>
      <c r="E3836" s="27" t="n"/>
      <c r="F3836" s="32">
        <f>IF(OR(C3836="",E3836=""),"",C3836*E3836)</f>
        <v/>
      </c>
      <c r="G3836" s="26" t="n"/>
      <c r="H3836" s="26" t="n"/>
    </row>
    <row r="3837">
      <c r="A3837" s="31" t="n"/>
      <c r="B3837" s="26" t="n"/>
      <c r="C3837" s="27" t="n"/>
      <c r="D3837" s="28">
        <f>IFERROR(IF(B3837="","",VLOOKUP(B3837,'Setup - Materials'!$A$5:$E$504,2,0)),"")</f>
        <v/>
      </c>
      <c r="E3837" s="27" t="n"/>
      <c r="F3837" s="32">
        <f>IF(OR(C3837="",E3837=""),"",C3837*E3837)</f>
        <v/>
      </c>
      <c r="G3837" s="26" t="n"/>
      <c r="H3837" s="26" t="n"/>
    </row>
    <row r="3838">
      <c r="A3838" s="31" t="n"/>
      <c r="B3838" s="26" t="n"/>
      <c r="C3838" s="27" t="n"/>
      <c r="D3838" s="28">
        <f>IFERROR(IF(B3838="","",VLOOKUP(B3838,'Setup - Materials'!$A$5:$E$504,2,0)),"")</f>
        <v/>
      </c>
      <c r="E3838" s="27" t="n"/>
      <c r="F3838" s="32">
        <f>IF(OR(C3838="",E3838=""),"",C3838*E3838)</f>
        <v/>
      </c>
      <c r="G3838" s="26" t="n"/>
      <c r="H3838" s="26" t="n"/>
    </row>
    <row r="3839">
      <c r="A3839" s="31" t="n"/>
      <c r="B3839" s="26" t="n"/>
      <c r="C3839" s="27" t="n"/>
      <c r="D3839" s="28">
        <f>IFERROR(IF(B3839="","",VLOOKUP(B3839,'Setup - Materials'!$A$5:$E$504,2,0)),"")</f>
        <v/>
      </c>
      <c r="E3839" s="27" t="n"/>
      <c r="F3839" s="32">
        <f>IF(OR(C3839="",E3839=""),"",C3839*E3839)</f>
        <v/>
      </c>
      <c r="G3839" s="26" t="n"/>
      <c r="H3839" s="26" t="n"/>
    </row>
    <row r="3840">
      <c r="A3840" s="31" t="n"/>
      <c r="B3840" s="26" t="n"/>
      <c r="C3840" s="27" t="n"/>
      <c r="D3840" s="28">
        <f>IFERROR(IF(B3840="","",VLOOKUP(B3840,'Setup - Materials'!$A$5:$E$504,2,0)),"")</f>
        <v/>
      </c>
      <c r="E3840" s="27" t="n"/>
      <c r="F3840" s="32">
        <f>IF(OR(C3840="",E3840=""),"",C3840*E3840)</f>
        <v/>
      </c>
      <c r="G3840" s="26" t="n"/>
      <c r="H3840" s="26" t="n"/>
    </row>
    <row r="3841">
      <c r="A3841" s="31" t="n"/>
      <c r="B3841" s="26" t="n"/>
      <c r="C3841" s="27" t="n"/>
      <c r="D3841" s="28">
        <f>IFERROR(IF(B3841="","",VLOOKUP(B3841,'Setup - Materials'!$A$5:$E$504,2,0)),"")</f>
        <v/>
      </c>
      <c r="E3841" s="27" t="n"/>
      <c r="F3841" s="32">
        <f>IF(OR(C3841="",E3841=""),"",C3841*E3841)</f>
        <v/>
      </c>
      <c r="G3841" s="26" t="n"/>
      <c r="H3841" s="26" t="n"/>
    </row>
    <row r="3842">
      <c r="A3842" s="31" t="n"/>
      <c r="B3842" s="26" t="n"/>
      <c r="C3842" s="27" t="n"/>
      <c r="D3842" s="28">
        <f>IFERROR(IF(B3842="","",VLOOKUP(B3842,'Setup - Materials'!$A$5:$E$504,2,0)),"")</f>
        <v/>
      </c>
      <c r="E3842" s="27" t="n"/>
      <c r="F3842" s="32">
        <f>IF(OR(C3842="",E3842=""),"",C3842*E3842)</f>
        <v/>
      </c>
      <c r="G3842" s="26" t="n"/>
      <c r="H3842" s="26" t="n"/>
    </row>
    <row r="3843">
      <c r="A3843" s="31" t="n"/>
      <c r="B3843" s="26" t="n"/>
      <c r="C3843" s="27" t="n"/>
      <c r="D3843" s="28">
        <f>IFERROR(IF(B3843="","",VLOOKUP(B3843,'Setup - Materials'!$A$5:$E$504,2,0)),"")</f>
        <v/>
      </c>
      <c r="E3843" s="27" t="n"/>
      <c r="F3843" s="32">
        <f>IF(OR(C3843="",E3843=""),"",C3843*E3843)</f>
        <v/>
      </c>
      <c r="G3843" s="26" t="n"/>
      <c r="H3843" s="26" t="n"/>
    </row>
    <row r="3844">
      <c r="A3844" s="31" t="n"/>
      <c r="B3844" s="26" t="n"/>
      <c r="C3844" s="27" t="n"/>
      <c r="D3844" s="28">
        <f>IFERROR(IF(B3844="","",VLOOKUP(B3844,'Setup - Materials'!$A$5:$E$504,2,0)),"")</f>
        <v/>
      </c>
      <c r="E3844" s="27" t="n"/>
      <c r="F3844" s="32">
        <f>IF(OR(C3844="",E3844=""),"",C3844*E3844)</f>
        <v/>
      </c>
      <c r="G3844" s="26" t="n"/>
      <c r="H3844" s="26" t="n"/>
    </row>
    <row r="3845">
      <c r="A3845" s="31" t="n"/>
      <c r="B3845" s="26" t="n"/>
      <c r="C3845" s="27" t="n"/>
      <c r="D3845" s="28">
        <f>IFERROR(IF(B3845="","",VLOOKUP(B3845,'Setup - Materials'!$A$5:$E$504,2,0)),"")</f>
        <v/>
      </c>
      <c r="E3845" s="27" t="n"/>
      <c r="F3845" s="32">
        <f>IF(OR(C3845="",E3845=""),"",C3845*E3845)</f>
        <v/>
      </c>
      <c r="G3845" s="26" t="n"/>
      <c r="H3845" s="26" t="n"/>
    </row>
    <row r="3846">
      <c r="A3846" s="31" t="n"/>
      <c r="B3846" s="26" t="n"/>
      <c r="C3846" s="27" t="n"/>
      <c r="D3846" s="28">
        <f>IFERROR(IF(B3846="","",VLOOKUP(B3846,'Setup - Materials'!$A$5:$E$504,2,0)),"")</f>
        <v/>
      </c>
      <c r="E3846" s="27" t="n"/>
      <c r="F3846" s="32">
        <f>IF(OR(C3846="",E3846=""),"",C3846*E3846)</f>
        <v/>
      </c>
      <c r="G3846" s="26" t="n"/>
      <c r="H3846" s="26" t="n"/>
    </row>
    <row r="3847">
      <c r="A3847" s="31" t="n"/>
      <c r="B3847" s="26" t="n"/>
      <c r="C3847" s="27" t="n"/>
      <c r="D3847" s="28">
        <f>IFERROR(IF(B3847="","",VLOOKUP(B3847,'Setup - Materials'!$A$5:$E$504,2,0)),"")</f>
        <v/>
      </c>
      <c r="E3847" s="27" t="n"/>
      <c r="F3847" s="32">
        <f>IF(OR(C3847="",E3847=""),"",C3847*E3847)</f>
        <v/>
      </c>
      <c r="G3847" s="26" t="n"/>
      <c r="H3847" s="26" t="n"/>
    </row>
    <row r="3848">
      <c r="A3848" s="31" t="n"/>
      <c r="B3848" s="26" t="n"/>
      <c r="C3848" s="27" t="n"/>
      <c r="D3848" s="28">
        <f>IFERROR(IF(B3848="","",VLOOKUP(B3848,'Setup - Materials'!$A$5:$E$504,2,0)),"")</f>
        <v/>
      </c>
      <c r="E3848" s="27" t="n"/>
      <c r="F3848" s="32">
        <f>IF(OR(C3848="",E3848=""),"",C3848*E3848)</f>
        <v/>
      </c>
      <c r="G3848" s="26" t="n"/>
      <c r="H3848" s="26" t="n"/>
    </row>
    <row r="3849">
      <c r="A3849" s="31" t="n"/>
      <c r="B3849" s="26" t="n"/>
      <c r="C3849" s="27" t="n"/>
      <c r="D3849" s="28">
        <f>IFERROR(IF(B3849="","",VLOOKUP(B3849,'Setup - Materials'!$A$5:$E$504,2,0)),"")</f>
        <v/>
      </c>
      <c r="E3849" s="27" t="n"/>
      <c r="F3849" s="32">
        <f>IF(OR(C3849="",E3849=""),"",C3849*E3849)</f>
        <v/>
      </c>
      <c r="G3849" s="26" t="n"/>
      <c r="H3849" s="26" t="n"/>
    </row>
    <row r="3850">
      <c r="A3850" s="31" t="n"/>
      <c r="B3850" s="26" t="n"/>
      <c r="C3850" s="27" t="n"/>
      <c r="D3850" s="28">
        <f>IFERROR(IF(B3850="","",VLOOKUP(B3850,'Setup - Materials'!$A$5:$E$504,2,0)),"")</f>
        <v/>
      </c>
      <c r="E3850" s="27" t="n"/>
      <c r="F3850" s="32">
        <f>IF(OR(C3850="",E3850=""),"",C3850*E3850)</f>
        <v/>
      </c>
      <c r="G3850" s="26" t="n"/>
      <c r="H3850" s="26" t="n"/>
    </row>
    <row r="3851">
      <c r="A3851" s="31" t="n"/>
      <c r="B3851" s="26" t="n"/>
      <c r="C3851" s="27" t="n"/>
      <c r="D3851" s="28">
        <f>IFERROR(IF(B3851="","",VLOOKUP(B3851,'Setup - Materials'!$A$5:$E$504,2,0)),"")</f>
        <v/>
      </c>
      <c r="E3851" s="27" t="n"/>
      <c r="F3851" s="32">
        <f>IF(OR(C3851="",E3851=""),"",C3851*E3851)</f>
        <v/>
      </c>
      <c r="G3851" s="26" t="n"/>
      <c r="H3851" s="26" t="n"/>
    </row>
    <row r="3852">
      <c r="A3852" s="31" t="n"/>
      <c r="B3852" s="26" t="n"/>
      <c r="C3852" s="27" t="n"/>
      <c r="D3852" s="28">
        <f>IFERROR(IF(B3852="","",VLOOKUP(B3852,'Setup - Materials'!$A$5:$E$504,2,0)),"")</f>
        <v/>
      </c>
      <c r="E3852" s="27" t="n"/>
      <c r="F3852" s="32">
        <f>IF(OR(C3852="",E3852=""),"",C3852*E3852)</f>
        <v/>
      </c>
      <c r="G3852" s="26" t="n"/>
      <c r="H3852" s="26" t="n"/>
    </row>
    <row r="3853">
      <c r="A3853" s="31" t="n"/>
      <c r="B3853" s="26" t="n"/>
      <c r="C3853" s="27" t="n"/>
      <c r="D3853" s="28">
        <f>IFERROR(IF(B3853="","",VLOOKUP(B3853,'Setup - Materials'!$A$5:$E$504,2,0)),"")</f>
        <v/>
      </c>
      <c r="E3853" s="27" t="n"/>
      <c r="F3853" s="32">
        <f>IF(OR(C3853="",E3853=""),"",C3853*E3853)</f>
        <v/>
      </c>
      <c r="G3853" s="26" t="n"/>
      <c r="H3853" s="26" t="n"/>
    </row>
    <row r="3854">
      <c r="A3854" s="31" t="n"/>
      <c r="B3854" s="26" t="n"/>
      <c r="C3854" s="27" t="n"/>
      <c r="D3854" s="28">
        <f>IFERROR(IF(B3854="","",VLOOKUP(B3854,'Setup - Materials'!$A$5:$E$504,2,0)),"")</f>
        <v/>
      </c>
      <c r="E3854" s="27" t="n"/>
      <c r="F3854" s="32">
        <f>IF(OR(C3854="",E3854=""),"",C3854*E3854)</f>
        <v/>
      </c>
      <c r="G3854" s="26" t="n"/>
      <c r="H3854" s="26" t="n"/>
    </row>
    <row r="3855">
      <c r="A3855" s="31" t="n"/>
      <c r="B3855" s="26" t="n"/>
      <c r="C3855" s="27" t="n"/>
      <c r="D3855" s="28">
        <f>IFERROR(IF(B3855="","",VLOOKUP(B3855,'Setup - Materials'!$A$5:$E$504,2,0)),"")</f>
        <v/>
      </c>
      <c r="E3855" s="27" t="n"/>
      <c r="F3855" s="32">
        <f>IF(OR(C3855="",E3855=""),"",C3855*E3855)</f>
        <v/>
      </c>
      <c r="G3855" s="26" t="n"/>
      <c r="H3855" s="26" t="n"/>
    </row>
    <row r="3856">
      <c r="A3856" s="31" t="n"/>
      <c r="B3856" s="26" t="n"/>
      <c r="C3856" s="27" t="n"/>
      <c r="D3856" s="28">
        <f>IFERROR(IF(B3856="","",VLOOKUP(B3856,'Setup - Materials'!$A$5:$E$504,2,0)),"")</f>
        <v/>
      </c>
      <c r="E3856" s="27" t="n"/>
      <c r="F3856" s="32">
        <f>IF(OR(C3856="",E3856=""),"",C3856*E3856)</f>
        <v/>
      </c>
      <c r="G3856" s="26" t="n"/>
      <c r="H3856" s="26" t="n"/>
    </row>
    <row r="3857">
      <c r="A3857" s="31" t="n"/>
      <c r="B3857" s="26" t="n"/>
      <c r="C3857" s="27" t="n"/>
      <c r="D3857" s="28">
        <f>IFERROR(IF(B3857="","",VLOOKUP(B3857,'Setup - Materials'!$A$5:$E$504,2,0)),"")</f>
        <v/>
      </c>
      <c r="E3857" s="27" t="n"/>
      <c r="F3857" s="32">
        <f>IF(OR(C3857="",E3857=""),"",C3857*E3857)</f>
        <v/>
      </c>
      <c r="G3857" s="26" t="n"/>
      <c r="H3857" s="26" t="n"/>
    </row>
    <row r="3858">
      <c r="A3858" s="31" t="n"/>
      <c r="B3858" s="26" t="n"/>
      <c r="C3858" s="27" t="n"/>
      <c r="D3858" s="28">
        <f>IFERROR(IF(B3858="","",VLOOKUP(B3858,'Setup - Materials'!$A$5:$E$504,2,0)),"")</f>
        <v/>
      </c>
      <c r="E3858" s="27" t="n"/>
      <c r="F3858" s="32">
        <f>IF(OR(C3858="",E3858=""),"",C3858*E3858)</f>
        <v/>
      </c>
      <c r="G3858" s="26" t="n"/>
      <c r="H3858" s="26" t="n"/>
    </row>
    <row r="3859">
      <c r="A3859" s="31" t="n"/>
      <c r="B3859" s="26" t="n"/>
      <c r="C3859" s="27" t="n"/>
      <c r="D3859" s="28">
        <f>IFERROR(IF(B3859="","",VLOOKUP(B3859,'Setup - Materials'!$A$5:$E$504,2,0)),"")</f>
        <v/>
      </c>
      <c r="E3859" s="27" t="n"/>
      <c r="F3859" s="32">
        <f>IF(OR(C3859="",E3859=""),"",C3859*E3859)</f>
        <v/>
      </c>
      <c r="G3859" s="26" t="n"/>
      <c r="H3859" s="26" t="n"/>
    </row>
    <row r="3860">
      <c r="A3860" s="31" t="n"/>
      <c r="B3860" s="26" t="n"/>
      <c r="C3860" s="27" t="n"/>
      <c r="D3860" s="28">
        <f>IFERROR(IF(B3860="","",VLOOKUP(B3860,'Setup - Materials'!$A$5:$E$504,2,0)),"")</f>
        <v/>
      </c>
      <c r="E3860" s="27" t="n"/>
      <c r="F3860" s="32">
        <f>IF(OR(C3860="",E3860=""),"",C3860*E3860)</f>
        <v/>
      </c>
      <c r="G3860" s="26" t="n"/>
      <c r="H3860" s="26" t="n"/>
    </row>
    <row r="3861">
      <c r="A3861" s="31" t="n"/>
      <c r="B3861" s="26" t="n"/>
      <c r="C3861" s="27" t="n"/>
      <c r="D3861" s="28">
        <f>IFERROR(IF(B3861="","",VLOOKUP(B3861,'Setup - Materials'!$A$5:$E$504,2,0)),"")</f>
        <v/>
      </c>
      <c r="E3861" s="27" t="n"/>
      <c r="F3861" s="32">
        <f>IF(OR(C3861="",E3861=""),"",C3861*E3861)</f>
        <v/>
      </c>
      <c r="G3861" s="26" t="n"/>
      <c r="H3861" s="26" t="n"/>
    </row>
    <row r="3862">
      <c r="A3862" s="31" t="n"/>
      <c r="B3862" s="26" t="n"/>
      <c r="C3862" s="27" t="n"/>
      <c r="D3862" s="28">
        <f>IFERROR(IF(B3862="","",VLOOKUP(B3862,'Setup - Materials'!$A$5:$E$504,2,0)),"")</f>
        <v/>
      </c>
      <c r="E3862" s="27" t="n"/>
      <c r="F3862" s="32">
        <f>IF(OR(C3862="",E3862=""),"",C3862*E3862)</f>
        <v/>
      </c>
      <c r="G3862" s="26" t="n"/>
      <c r="H3862" s="26" t="n"/>
    </row>
    <row r="3863">
      <c r="A3863" s="31" t="n"/>
      <c r="B3863" s="26" t="n"/>
      <c r="C3863" s="27" t="n"/>
      <c r="D3863" s="28">
        <f>IFERROR(IF(B3863="","",VLOOKUP(B3863,'Setup - Materials'!$A$5:$E$504,2,0)),"")</f>
        <v/>
      </c>
      <c r="E3863" s="27" t="n"/>
      <c r="F3863" s="32">
        <f>IF(OR(C3863="",E3863=""),"",C3863*E3863)</f>
        <v/>
      </c>
      <c r="G3863" s="26" t="n"/>
      <c r="H3863" s="26" t="n"/>
    </row>
    <row r="3864">
      <c r="A3864" s="31" t="n"/>
      <c r="B3864" s="26" t="n"/>
      <c r="C3864" s="27" t="n"/>
      <c r="D3864" s="28">
        <f>IFERROR(IF(B3864="","",VLOOKUP(B3864,'Setup - Materials'!$A$5:$E$504,2,0)),"")</f>
        <v/>
      </c>
      <c r="E3864" s="27" t="n"/>
      <c r="F3864" s="32">
        <f>IF(OR(C3864="",E3864=""),"",C3864*E3864)</f>
        <v/>
      </c>
      <c r="G3864" s="26" t="n"/>
      <c r="H3864" s="26" t="n"/>
    </row>
    <row r="3865">
      <c r="A3865" s="31" t="n"/>
      <c r="B3865" s="26" t="n"/>
      <c r="C3865" s="27" t="n"/>
      <c r="D3865" s="28">
        <f>IFERROR(IF(B3865="","",VLOOKUP(B3865,'Setup - Materials'!$A$5:$E$504,2,0)),"")</f>
        <v/>
      </c>
      <c r="E3865" s="27" t="n"/>
      <c r="F3865" s="32">
        <f>IF(OR(C3865="",E3865=""),"",C3865*E3865)</f>
        <v/>
      </c>
      <c r="G3865" s="26" t="n"/>
      <c r="H3865" s="26" t="n"/>
    </row>
    <row r="3866">
      <c r="A3866" s="31" t="n"/>
      <c r="B3866" s="26" t="n"/>
      <c r="C3866" s="27" t="n"/>
      <c r="D3866" s="28">
        <f>IFERROR(IF(B3866="","",VLOOKUP(B3866,'Setup - Materials'!$A$5:$E$504,2,0)),"")</f>
        <v/>
      </c>
      <c r="E3866" s="27" t="n"/>
      <c r="F3866" s="32">
        <f>IF(OR(C3866="",E3866=""),"",C3866*E3866)</f>
        <v/>
      </c>
      <c r="G3866" s="26" t="n"/>
      <c r="H3866" s="26" t="n"/>
    </row>
    <row r="3867">
      <c r="A3867" s="31" t="n"/>
      <c r="B3867" s="26" t="n"/>
      <c r="C3867" s="27" t="n"/>
      <c r="D3867" s="28">
        <f>IFERROR(IF(B3867="","",VLOOKUP(B3867,'Setup - Materials'!$A$5:$E$504,2,0)),"")</f>
        <v/>
      </c>
      <c r="E3867" s="27" t="n"/>
      <c r="F3867" s="32">
        <f>IF(OR(C3867="",E3867=""),"",C3867*E3867)</f>
        <v/>
      </c>
      <c r="G3867" s="26" t="n"/>
      <c r="H3867" s="26" t="n"/>
    </row>
    <row r="3868">
      <c r="A3868" s="31" t="n"/>
      <c r="B3868" s="26" t="n"/>
      <c r="C3868" s="27" t="n"/>
      <c r="D3868" s="28">
        <f>IFERROR(IF(B3868="","",VLOOKUP(B3868,'Setup - Materials'!$A$5:$E$504,2,0)),"")</f>
        <v/>
      </c>
      <c r="E3868" s="27" t="n"/>
      <c r="F3868" s="32">
        <f>IF(OR(C3868="",E3868=""),"",C3868*E3868)</f>
        <v/>
      </c>
      <c r="G3868" s="26" t="n"/>
      <c r="H3868" s="26" t="n"/>
    </row>
    <row r="3869">
      <c r="A3869" s="31" t="n"/>
      <c r="B3869" s="26" t="n"/>
      <c r="C3869" s="27" t="n"/>
      <c r="D3869" s="28">
        <f>IFERROR(IF(B3869="","",VLOOKUP(B3869,'Setup - Materials'!$A$5:$E$504,2,0)),"")</f>
        <v/>
      </c>
      <c r="E3869" s="27" t="n"/>
      <c r="F3869" s="32">
        <f>IF(OR(C3869="",E3869=""),"",C3869*E3869)</f>
        <v/>
      </c>
      <c r="G3869" s="26" t="n"/>
      <c r="H3869" s="26" t="n"/>
    </row>
    <row r="3870">
      <c r="A3870" s="31" t="n"/>
      <c r="B3870" s="26" t="n"/>
      <c r="C3870" s="27" t="n"/>
      <c r="D3870" s="28">
        <f>IFERROR(IF(B3870="","",VLOOKUP(B3870,'Setup - Materials'!$A$5:$E$504,2,0)),"")</f>
        <v/>
      </c>
      <c r="E3870" s="27" t="n"/>
      <c r="F3870" s="32">
        <f>IF(OR(C3870="",E3870=""),"",C3870*E3870)</f>
        <v/>
      </c>
      <c r="G3870" s="26" t="n"/>
      <c r="H3870" s="26" t="n"/>
    </row>
    <row r="3871">
      <c r="A3871" s="31" t="n"/>
      <c r="B3871" s="26" t="n"/>
      <c r="C3871" s="27" t="n"/>
      <c r="D3871" s="28">
        <f>IFERROR(IF(B3871="","",VLOOKUP(B3871,'Setup - Materials'!$A$5:$E$504,2,0)),"")</f>
        <v/>
      </c>
      <c r="E3871" s="27" t="n"/>
      <c r="F3871" s="32">
        <f>IF(OR(C3871="",E3871=""),"",C3871*E3871)</f>
        <v/>
      </c>
      <c r="G3871" s="26" t="n"/>
      <c r="H3871" s="26" t="n"/>
    </row>
    <row r="3872">
      <c r="A3872" s="31" t="n"/>
      <c r="B3872" s="26" t="n"/>
      <c r="C3872" s="27" t="n"/>
      <c r="D3872" s="28">
        <f>IFERROR(IF(B3872="","",VLOOKUP(B3872,'Setup - Materials'!$A$5:$E$504,2,0)),"")</f>
        <v/>
      </c>
      <c r="E3872" s="27" t="n"/>
      <c r="F3872" s="32">
        <f>IF(OR(C3872="",E3872=""),"",C3872*E3872)</f>
        <v/>
      </c>
      <c r="G3872" s="26" t="n"/>
      <c r="H3872" s="26" t="n"/>
    </row>
    <row r="3873">
      <c r="A3873" s="31" t="n"/>
      <c r="B3873" s="26" t="n"/>
      <c r="C3873" s="27" t="n"/>
      <c r="D3873" s="28">
        <f>IFERROR(IF(B3873="","",VLOOKUP(B3873,'Setup - Materials'!$A$5:$E$504,2,0)),"")</f>
        <v/>
      </c>
      <c r="E3873" s="27" t="n"/>
      <c r="F3873" s="32">
        <f>IF(OR(C3873="",E3873=""),"",C3873*E3873)</f>
        <v/>
      </c>
      <c r="G3873" s="26" t="n"/>
      <c r="H3873" s="26" t="n"/>
    </row>
    <row r="3874">
      <c r="A3874" s="31" t="n"/>
      <c r="B3874" s="26" t="n"/>
      <c r="C3874" s="27" t="n"/>
      <c r="D3874" s="28">
        <f>IFERROR(IF(B3874="","",VLOOKUP(B3874,'Setup - Materials'!$A$5:$E$504,2,0)),"")</f>
        <v/>
      </c>
      <c r="E3874" s="27" t="n"/>
      <c r="F3874" s="32">
        <f>IF(OR(C3874="",E3874=""),"",C3874*E3874)</f>
        <v/>
      </c>
      <c r="G3874" s="26" t="n"/>
      <c r="H3874" s="26" t="n"/>
    </row>
    <row r="3875">
      <c r="A3875" s="31" t="n"/>
      <c r="B3875" s="26" t="n"/>
      <c r="C3875" s="27" t="n"/>
      <c r="D3875" s="28">
        <f>IFERROR(IF(B3875="","",VLOOKUP(B3875,'Setup - Materials'!$A$5:$E$504,2,0)),"")</f>
        <v/>
      </c>
      <c r="E3875" s="27" t="n"/>
      <c r="F3875" s="32">
        <f>IF(OR(C3875="",E3875=""),"",C3875*E3875)</f>
        <v/>
      </c>
      <c r="G3875" s="26" t="n"/>
      <c r="H3875" s="26" t="n"/>
    </row>
    <row r="3876">
      <c r="A3876" s="31" t="n"/>
      <c r="B3876" s="26" t="n"/>
      <c r="C3876" s="27" t="n"/>
      <c r="D3876" s="28">
        <f>IFERROR(IF(B3876="","",VLOOKUP(B3876,'Setup - Materials'!$A$5:$E$504,2,0)),"")</f>
        <v/>
      </c>
      <c r="E3876" s="27" t="n"/>
      <c r="F3876" s="32">
        <f>IF(OR(C3876="",E3876=""),"",C3876*E3876)</f>
        <v/>
      </c>
      <c r="G3876" s="26" t="n"/>
      <c r="H3876" s="26" t="n"/>
    </row>
    <row r="3877">
      <c r="A3877" s="31" t="n"/>
      <c r="B3877" s="26" t="n"/>
      <c r="C3877" s="27" t="n"/>
      <c r="D3877" s="28">
        <f>IFERROR(IF(B3877="","",VLOOKUP(B3877,'Setup - Materials'!$A$5:$E$504,2,0)),"")</f>
        <v/>
      </c>
      <c r="E3877" s="27" t="n"/>
      <c r="F3877" s="32">
        <f>IF(OR(C3877="",E3877=""),"",C3877*E3877)</f>
        <v/>
      </c>
      <c r="G3877" s="26" t="n"/>
      <c r="H3877" s="26" t="n"/>
    </row>
    <row r="3878">
      <c r="A3878" s="31" t="n"/>
      <c r="B3878" s="26" t="n"/>
      <c r="C3878" s="27" t="n"/>
      <c r="D3878" s="28">
        <f>IFERROR(IF(B3878="","",VLOOKUP(B3878,'Setup - Materials'!$A$5:$E$504,2,0)),"")</f>
        <v/>
      </c>
      <c r="E3878" s="27" t="n"/>
      <c r="F3878" s="32">
        <f>IF(OR(C3878="",E3878=""),"",C3878*E3878)</f>
        <v/>
      </c>
      <c r="G3878" s="26" t="n"/>
      <c r="H3878" s="26" t="n"/>
    </row>
    <row r="3879">
      <c r="A3879" s="31" t="n"/>
      <c r="B3879" s="26" t="n"/>
      <c r="C3879" s="27" t="n"/>
      <c r="D3879" s="28">
        <f>IFERROR(IF(B3879="","",VLOOKUP(B3879,'Setup - Materials'!$A$5:$E$504,2,0)),"")</f>
        <v/>
      </c>
      <c r="E3879" s="27" t="n"/>
      <c r="F3879" s="32">
        <f>IF(OR(C3879="",E3879=""),"",C3879*E3879)</f>
        <v/>
      </c>
      <c r="G3879" s="26" t="n"/>
      <c r="H3879" s="26" t="n"/>
    </row>
    <row r="3880">
      <c r="A3880" s="31" t="n"/>
      <c r="B3880" s="26" t="n"/>
      <c r="C3880" s="27" t="n"/>
      <c r="D3880" s="28">
        <f>IFERROR(IF(B3880="","",VLOOKUP(B3880,'Setup - Materials'!$A$5:$E$504,2,0)),"")</f>
        <v/>
      </c>
      <c r="E3880" s="27" t="n"/>
      <c r="F3880" s="32">
        <f>IF(OR(C3880="",E3880=""),"",C3880*E3880)</f>
        <v/>
      </c>
      <c r="G3880" s="26" t="n"/>
      <c r="H3880" s="26" t="n"/>
    </row>
    <row r="3881">
      <c r="A3881" s="31" t="n"/>
      <c r="B3881" s="26" t="n"/>
      <c r="C3881" s="27" t="n"/>
      <c r="D3881" s="28">
        <f>IFERROR(IF(B3881="","",VLOOKUP(B3881,'Setup - Materials'!$A$5:$E$504,2,0)),"")</f>
        <v/>
      </c>
      <c r="E3881" s="27" t="n"/>
      <c r="F3881" s="32">
        <f>IF(OR(C3881="",E3881=""),"",C3881*E3881)</f>
        <v/>
      </c>
      <c r="G3881" s="26" t="n"/>
      <c r="H3881" s="26" t="n"/>
    </row>
    <row r="3882">
      <c r="A3882" s="31" t="n"/>
      <c r="B3882" s="26" t="n"/>
      <c r="C3882" s="27" t="n"/>
      <c r="D3882" s="28">
        <f>IFERROR(IF(B3882="","",VLOOKUP(B3882,'Setup - Materials'!$A$5:$E$504,2,0)),"")</f>
        <v/>
      </c>
      <c r="E3882" s="27" t="n"/>
      <c r="F3882" s="32">
        <f>IF(OR(C3882="",E3882=""),"",C3882*E3882)</f>
        <v/>
      </c>
      <c r="G3882" s="26" t="n"/>
      <c r="H3882" s="26" t="n"/>
    </row>
    <row r="3883">
      <c r="A3883" s="31" t="n"/>
      <c r="B3883" s="26" t="n"/>
      <c r="C3883" s="27" t="n"/>
      <c r="D3883" s="28">
        <f>IFERROR(IF(B3883="","",VLOOKUP(B3883,'Setup - Materials'!$A$5:$E$504,2,0)),"")</f>
        <v/>
      </c>
      <c r="E3883" s="27" t="n"/>
      <c r="F3883" s="32">
        <f>IF(OR(C3883="",E3883=""),"",C3883*E3883)</f>
        <v/>
      </c>
      <c r="G3883" s="26" t="n"/>
      <c r="H3883" s="26" t="n"/>
    </row>
    <row r="3884">
      <c r="A3884" s="31" t="n"/>
      <c r="B3884" s="26" t="n"/>
      <c r="C3884" s="27" t="n"/>
      <c r="D3884" s="28">
        <f>IFERROR(IF(B3884="","",VLOOKUP(B3884,'Setup - Materials'!$A$5:$E$504,2,0)),"")</f>
        <v/>
      </c>
      <c r="E3884" s="27" t="n"/>
      <c r="F3884" s="32">
        <f>IF(OR(C3884="",E3884=""),"",C3884*E3884)</f>
        <v/>
      </c>
      <c r="G3884" s="26" t="n"/>
      <c r="H3884" s="26" t="n"/>
    </row>
    <row r="3885">
      <c r="A3885" s="31" t="n"/>
      <c r="B3885" s="26" t="n"/>
      <c r="C3885" s="27" t="n"/>
      <c r="D3885" s="28">
        <f>IFERROR(IF(B3885="","",VLOOKUP(B3885,'Setup - Materials'!$A$5:$E$504,2,0)),"")</f>
        <v/>
      </c>
      <c r="E3885" s="27" t="n"/>
      <c r="F3885" s="32">
        <f>IF(OR(C3885="",E3885=""),"",C3885*E3885)</f>
        <v/>
      </c>
      <c r="G3885" s="26" t="n"/>
      <c r="H3885" s="26" t="n"/>
    </row>
    <row r="3886">
      <c r="A3886" s="31" t="n"/>
      <c r="B3886" s="26" t="n"/>
      <c r="C3886" s="27" t="n"/>
      <c r="D3886" s="28">
        <f>IFERROR(IF(B3886="","",VLOOKUP(B3886,'Setup - Materials'!$A$5:$E$504,2,0)),"")</f>
        <v/>
      </c>
      <c r="E3886" s="27" t="n"/>
      <c r="F3886" s="32">
        <f>IF(OR(C3886="",E3886=""),"",C3886*E3886)</f>
        <v/>
      </c>
      <c r="G3886" s="26" t="n"/>
      <c r="H3886" s="26" t="n"/>
    </row>
    <row r="3887">
      <c r="A3887" s="31" t="n"/>
      <c r="B3887" s="26" t="n"/>
      <c r="C3887" s="27" t="n"/>
      <c r="D3887" s="28">
        <f>IFERROR(IF(B3887="","",VLOOKUP(B3887,'Setup - Materials'!$A$5:$E$504,2,0)),"")</f>
        <v/>
      </c>
      <c r="E3887" s="27" t="n"/>
      <c r="F3887" s="32">
        <f>IF(OR(C3887="",E3887=""),"",C3887*E3887)</f>
        <v/>
      </c>
      <c r="G3887" s="26" t="n"/>
      <c r="H3887" s="26" t="n"/>
    </row>
    <row r="3888">
      <c r="A3888" s="31" t="n"/>
      <c r="B3888" s="26" t="n"/>
      <c r="C3888" s="27" t="n"/>
      <c r="D3888" s="28">
        <f>IFERROR(IF(B3888="","",VLOOKUP(B3888,'Setup - Materials'!$A$5:$E$504,2,0)),"")</f>
        <v/>
      </c>
      <c r="E3888" s="27" t="n"/>
      <c r="F3888" s="32">
        <f>IF(OR(C3888="",E3888=""),"",C3888*E3888)</f>
        <v/>
      </c>
      <c r="G3888" s="26" t="n"/>
      <c r="H3888" s="26" t="n"/>
    </row>
    <row r="3889">
      <c r="A3889" s="31" t="n"/>
      <c r="B3889" s="26" t="n"/>
      <c r="C3889" s="27" t="n"/>
      <c r="D3889" s="28">
        <f>IFERROR(IF(B3889="","",VLOOKUP(B3889,'Setup - Materials'!$A$5:$E$504,2,0)),"")</f>
        <v/>
      </c>
      <c r="E3889" s="27" t="n"/>
      <c r="F3889" s="32">
        <f>IF(OR(C3889="",E3889=""),"",C3889*E3889)</f>
        <v/>
      </c>
      <c r="G3889" s="26" t="n"/>
      <c r="H3889" s="26" t="n"/>
    </row>
    <row r="3890">
      <c r="A3890" s="31" t="n"/>
      <c r="B3890" s="26" t="n"/>
      <c r="C3890" s="27" t="n"/>
      <c r="D3890" s="28">
        <f>IFERROR(IF(B3890="","",VLOOKUP(B3890,'Setup - Materials'!$A$5:$E$504,2,0)),"")</f>
        <v/>
      </c>
      <c r="E3890" s="27" t="n"/>
      <c r="F3890" s="32">
        <f>IF(OR(C3890="",E3890=""),"",C3890*E3890)</f>
        <v/>
      </c>
      <c r="G3890" s="26" t="n"/>
      <c r="H3890" s="26" t="n"/>
    </row>
    <row r="3891">
      <c r="A3891" s="31" t="n"/>
      <c r="B3891" s="26" t="n"/>
      <c r="C3891" s="27" t="n"/>
      <c r="D3891" s="28">
        <f>IFERROR(IF(B3891="","",VLOOKUP(B3891,'Setup - Materials'!$A$5:$E$504,2,0)),"")</f>
        <v/>
      </c>
      <c r="E3891" s="27" t="n"/>
      <c r="F3891" s="32">
        <f>IF(OR(C3891="",E3891=""),"",C3891*E3891)</f>
        <v/>
      </c>
      <c r="G3891" s="26" t="n"/>
      <c r="H3891" s="26" t="n"/>
    </row>
    <row r="3892">
      <c r="A3892" s="31" t="n"/>
      <c r="B3892" s="26" t="n"/>
      <c r="C3892" s="27" t="n"/>
      <c r="D3892" s="28">
        <f>IFERROR(IF(B3892="","",VLOOKUP(B3892,'Setup - Materials'!$A$5:$E$504,2,0)),"")</f>
        <v/>
      </c>
      <c r="E3892" s="27" t="n"/>
      <c r="F3892" s="32">
        <f>IF(OR(C3892="",E3892=""),"",C3892*E3892)</f>
        <v/>
      </c>
      <c r="G3892" s="26" t="n"/>
      <c r="H3892" s="26" t="n"/>
    </row>
    <row r="3893">
      <c r="A3893" s="31" t="n"/>
      <c r="B3893" s="26" t="n"/>
      <c r="C3893" s="27" t="n"/>
      <c r="D3893" s="28">
        <f>IFERROR(IF(B3893="","",VLOOKUP(B3893,'Setup - Materials'!$A$5:$E$504,2,0)),"")</f>
        <v/>
      </c>
      <c r="E3893" s="27" t="n"/>
      <c r="F3893" s="32">
        <f>IF(OR(C3893="",E3893=""),"",C3893*E3893)</f>
        <v/>
      </c>
      <c r="G3893" s="26" t="n"/>
      <c r="H3893" s="26" t="n"/>
    </row>
    <row r="3894">
      <c r="A3894" s="31" t="n"/>
      <c r="B3894" s="26" t="n"/>
      <c r="C3894" s="27" t="n"/>
      <c r="D3894" s="28">
        <f>IFERROR(IF(B3894="","",VLOOKUP(B3894,'Setup - Materials'!$A$5:$E$504,2,0)),"")</f>
        <v/>
      </c>
      <c r="E3894" s="27" t="n"/>
      <c r="F3894" s="32">
        <f>IF(OR(C3894="",E3894=""),"",C3894*E3894)</f>
        <v/>
      </c>
      <c r="G3894" s="26" t="n"/>
      <c r="H3894" s="26" t="n"/>
    </row>
    <row r="3895">
      <c r="A3895" s="31" t="n"/>
      <c r="B3895" s="26" t="n"/>
      <c r="C3895" s="27" t="n"/>
      <c r="D3895" s="28">
        <f>IFERROR(IF(B3895="","",VLOOKUP(B3895,'Setup - Materials'!$A$5:$E$504,2,0)),"")</f>
        <v/>
      </c>
      <c r="E3895" s="27" t="n"/>
      <c r="F3895" s="32">
        <f>IF(OR(C3895="",E3895=""),"",C3895*E3895)</f>
        <v/>
      </c>
      <c r="G3895" s="26" t="n"/>
      <c r="H3895" s="26" t="n"/>
    </row>
    <row r="3896">
      <c r="A3896" s="31" t="n"/>
      <c r="B3896" s="26" t="n"/>
      <c r="C3896" s="27" t="n"/>
      <c r="D3896" s="28">
        <f>IFERROR(IF(B3896="","",VLOOKUP(B3896,'Setup - Materials'!$A$5:$E$504,2,0)),"")</f>
        <v/>
      </c>
      <c r="E3896" s="27" t="n"/>
      <c r="F3896" s="32">
        <f>IF(OR(C3896="",E3896=""),"",C3896*E3896)</f>
        <v/>
      </c>
      <c r="G3896" s="26" t="n"/>
      <c r="H3896" s="26" t="n"/>
    </row>
    <row r="3897">
      <c r="A3897" s="31" t="n"/>
      <c r="B3897" s="26" t="n"/>
      <c r="C3897" s="27" t="n"/>
      <c r="D3897" s="28">
        <f>IFERROR(IF(B3897="","",VLOOKUP(B3897,'Setup - Materials'!$A$5:$E$504,2,0)),"")</f>
        <v/>
      </c>
      <c r="E3897" s="27" t="n"/>
      <c r="F3897" s="32">
        <f>IF(OR(C3897="",E3897=""),"",C3897*E3897)</f>
        <v/>
      </c>
      <c r="G3897" s="26" t="n"/>
      <c r="H3897" s="26" t="n"/>
    </row>
    <row r="3898">
      <c r="A3898" s="31" t="n"/>
      <c r="B3898" s="26" t="n"/>
      <c r="C3898" s="27" t="n"/>
      <c r="D3898" s="28">
        <f>IFERROR(IF(B3898="","",VLOOKUP(B3898,'Setup - Materials'!$A$5:$E$504,2,0)),"")</f>
        <v/>
      </c>
      <c r="E3898" s="27" t="n"/>
      <c r="F3898" s="32">
        <f>IF(OR(C3898="",E3898=""),"",C3898*E3898)</f>
        <v/>
      </c>
      <c r="G3898" s="26" t="n"/>
      <c r="H3898" s="26" t="n"/>
    </row>
    <row r="3899">
      <c r="A3899" s="31" t="n"/>
      <c r="B3899" s="26" t="n"/>
      <c r="C3899" s="27" t="n"/>
      <c r="D3899" s="28">
        <f>IFERROR(IF(B3899="","",VLOOKUP(B3899,'Setup - Materials'!$A$5:$E$504,2,0)),"")</f>
        <v/>
      </c>
      <c r="E3899" s="27" t="n"/>
      <c r="F3899" s="32">
        <f>IF(OR(C3899="",E3899=""),"",C3899*E3899)</f>
        <v/>
      </c>
      <c r="G3899" s="26" t="n"/>
      <c r="H3899" s="26" t="n"/>
    </row>
    <row r="3900">
      <c r="A3900" s="31" t="n"/>
      <c r="B3900" s="26" t="n"/>
      <c r="C3900" s="27" t="n"/>
      <c r="D3900" s="28">
        <f>IFERROR(IF(B3900="","",VLOOKUP(B3900,'Setup - Materials'!$A$5:$E$504,2,0)),"")</f>
        <v/>
      </c>
      <c r="E3900" s="27" t="n"/>
      <c r="F3900" s="32">
        <f>IF(OR(C3900="",E3900=""),"",C3900*E3900)</f>
        <v/>
      </c>
      <c r="G3900" s="26" t="n"/>
      <c r="H3900" s="26" t="n"/>
    </row>
    <row r="3901">
      <c r="A3901" s="31" t="n"/>
      <c r="B3901" s="26" t="n"/>
      <c r="C3901" s="27" t="n"/>
      <c r="D3901" s="28">
        <f>IFERROR(IF(B3901="","",VLOOKUP(B3901,'Setup - Materials'!$A$5:$E$504,2,0)),"")</f>
        <v/>
      </c>
      <c r="E3901" s="27" t="n"/>
      <c r="F3901" s="32">
        <f>IF(OR(C3901="",E3901=""),"",C3901*E3901)</f>
        <v/>
      </c>
      <c r="G3901" s="26" t="n"/>
      <c r="H3901" s="26" t="n"/>
    </row>
    <row r="3902">
      <c r="A3902" s="31" t="n"/>
      <c r="B3902" s="26" t="n"/>
      <c r="C3902" s="27" t="n"/>
      <c r="D3902" s="28">
        <f>IFERROR(IF(B3902="","",VLOOKUP(B3902,'Setup - Materials'!$A$5:$E$504,2,0)),"")</f>
        <v/>
      </c>
      <c r="E3902" s="27" t="n"/>
      <c r="F3902" s="32">
        <f>IF(OR(C3902="",E3902=""),"",C3902*E3902)</f>
        <v/>
      </c>
      <c r="G3902" s="26" t="n"/>
      <c r="H3902" s="26" t="n"/>
    </row>
    <row r="3903">
      <c r="A3903" s="31" t="n"/>
      <c r="B3903" s="26" t="n"/>
      <c r="C3903" s="27" t="n"/>
      <c r="D3903" s="28">
        <f>IFERROR(IF(B3903="","",VLOOKUP(B3903,'Setup - Materials'!$A$5:$E$504,2,0)),"")</f>
        <v/>
      </c>
      <c r="E3903" s="27" t="n"/>
      <c r="F3903" s="32">
        <f>IF(OR(C3903="",E3903=""),"",C3903*E3903)</f>
        <v/>
      </c>
      <c r="G3903" s="26" t="n"/>
      <c r="H3903" s="26" t="n"/>
    </row>
    <row r="3904">
      <c r="A3904" s="31" t="n"/>
      <c r="B3904" s="26" t="n"/>
      <c r="C3904" s="27" t="n"/>
      <c r="D3904" s="28">
        <f>IFERROR(IF(B3904="","",VLOOKUP(B3904,'Setup - Materials'!$A$5:$E$504,2,0)),"")</f>
        <v/>
      </c>
      <c r="E3904" s="27" t="n"/>
      <c r="F3904" s="32">
        <f>IF(OR(C3904="",E3904=""),"",C3904*E3904)</f>
        <v/>
      </c>
      <c r="G3904" s="26" t="n"/>
      <c r="H3904" s="26" t="n"/>
    </row>
    <row r="3905">
      <c r="A3905" s="31" t="n"/>
      <c r="B3905" s="26" t="n"/>
      <c r="C3905" s="27" t="n"/>
      <c r="D3905" s="28">
        <f>IFERROR(IF(B3905="","",VLOOKUP(B3905,'Setup - Materials'!$A$5:$E$504,2,0)),"")</f>
        <v/>
      </c>
      <c r="E3905" s="27" t="n"/>
      <c r="F3905" s="32">
        <f>IF(OR(C3905="",E3905=""),"",C3905*E3905)</f>
        <v/>
      </c>
      <c r="G3905" s="26" t="n"/>
      <c r="H3905" s="26" t="n"/>
    </row>
    <row r="3906">
      <c r="A3906" s="31" t="n"/>
      <c r="B3906" s="26" t="n"/>
      <c r="C3906" s="27" t="n"/>
      <c r="D3906" s="28">
        <f>IFERROR(IF(B3906="","",VLOOKUP(B3906,'Setup - Materials'!$A$5:$E$504,2,0)),"")</f>
        <v/>
      </c>
      <c r="E3906" s="27" t="n"/>
      <c r="F3906" s="32">
        <f>IF(OR(C3906="",E3906=""),"",C3906*E3906)</f>
        <v/>
      </c>
      <c r="G3906" s="26" t="n"/>
      <c r="H3906" s="26" t="n"/>
    </row>
    <row r="3907">
      <c r="A3907" s="31" t="n"/>
      <c r="B3907" s="26" t="n"/>
      <c r="C3907" s="27" t="n"/>
      <c r="D3907" s="28">
        <f>IFERROR(IF(B3907="","",VLOOKUP(B3907,'Setup - Materials'!$A$5:$E$504,2,0)),"")</f>
        <v/>
      </c>
      <c r="E3907" s="27" t="n"/>
      <c r="F3907" s="32">
        <f>IF(OR(C3907="",E3907=""),"",C3907*E3907)</f>
        <v/>
      </c>
      <c r="G3907" s="26" t="n"/>
      <c r="H3907" s="26" t="n"/>
    </row>
    <row r="3908">
      <c r="A3908" s="31" t="n"/>
      <c r="B3908" s="26" t="n"/>
      <c r="C3908" s="27" t="n"/>
      <c r="D3908" s="28">
        <f>IFERROR(IF(B3908="","",VLOOKUP(B3908,'Setup - Materials'!$A$5:$E$504,2,0)),"")</f>
        <v/>
      </c>
      <c r="E3908" s="27" t="n"/>
      <c r="F3908" s="32">
        <f>IF(OR(C3908="",E3908=""),"",C3908*E3908)</f>
        <v/>
      </c>
      <c r="G3908" s="26" t="n"/>
      <c r="H3908" s="26" t="n"/>
    </row>
    <row r="3909">
      <c r="A3909" s="31" t="n"/>
      <c r="B3909" s="26" t="n"/>
      <c r="C3909" s="27" t="n"/>
      <c r="D3909" s="28">
        <f>IFERROR(IF(B3909="","",VLOOKUP(B3909,'Setup - Materials'!$A$5:$E$504,2,0)),"")</f>
        <v/>
      </c>
      <c r="E3909" s="27" t="n"/>
      <c r="F3909" s="32">
        <f>IF(OR(C3909="",E3909=""),"",C3909*E3909)</f>
        <v/>
      </c>
      <c r="G3909" s="26" t="n"/>
      <c r="H3909" s="26" t="n"/>
    </row>
    <row r="3910">
      <c r="A3910" s="31" t="n"/>
      <c r="B3910" s="26" t="n"/>
      <c r="C3910" s="27" t="n"/>
      <c r="D3910" s="28">
        <f>IFERROR(IF(B3910="","",VLOOKUP(B3910,'Setup - Materials'!$A$5:$E$504,2,0)),"")</f>
        <v/>
      </c>
      <c r="E3910" s="27" t="n"/>
      <c r="F3910" s="32">
        <f>IF(OR(C3910="",E3910=""),"",C3910*E3910)</f>
        <v/>
      </c>
      <c r="G3910" s="26" t="n"/>
      <c r="H3910" s="26" t="n"/>
    </row>
    <row r="3911">
      <c r="A3911" s="31" t="n"/>
      <c r="B3911" s="26" t="n"/>
      <c r="C3911" s="27" t="n"/>
      <c r="D3911" s="28">
        <f>IFERROR(IF(B3911="","",VLOOKUP(B3911,'Setup - Materials'!$A$5:$E$504,2,0)),"")</f>
        <v/>
      </c>
      <c r="E3911" s="27" t="n"/>
      <c r="F3911" s="32">
        <f>IF(OR(C3911="",E3911=""),"",C3911*E3911)</f>
        <v/>
      </c>
      <c r="G3911" s="26" t="n"/>
      <c r="H3911" s="26" t="n"/>
    </row>
    <row r="3912">
      <c r="A3912" s="31" t="n"/>
      <c r="B3912" s="26" t="n"/>
      <c r="C3912" s="27" t="n"/>
      <c r="D3912" s="28">
        <f>IFERROR(IF(B3912="","",VLOOKUP(B3912,'Setup - Materials'!$A$5:$E$504,2,0)),"")</f>
        <v/>
      </c>
      <c r="E3912" s="27" t="n"/>
      <c r="F3912" s="32">
        <f>IF(OR(C3912="",E3912=""),"",C3912*E3912)</f>
        <v/>
      </c>
      <c r="G3912" s="26" t="n"/>
      <c r="H3912" s="26" t="n"/>
    </row>
    <row r="3913">
      <c r="A3913" s="31" t="n"/>
      <c r="B3913" s="26" t="n"/>
      <c r="C3913" s="27" t="n"/>
      <c r="D3913" s="28">
        <f>IFERROR(IF(B3913="","",VLOOKUP(B3913,'Setup - Materials'!$A$5:$E$504,2,0)),"")</f>
        <v/>
      </c>
      <c r="E3913" s="27" t="n"/>
      <c r="F3913" s="32">
        <f>IF(OR(C3913="",E3913=""),"",C3913*E3913)</f>
        <v/>
      </c>
      <c r="G3913" s="26" t="n"/>
      <c r="H3913" s="26" t="n"/>
    </row>
    <row r="3914">
      <c r="A3914" s="31" t="n"/>
      <c r="B3914" s="26" t="n"/>
      <c r="C3914" s="27" t="n"/>
      <c r="D3914" s="28">
        <f>IFERROR(IF(B3914="","",VLOOKUP(B3914,'Setup - Materials'!$A$5:$E$504,2,0)),"")</f>
        <v/>
      </c>
      <c r="E3914" s="27" t="n"/>
      <c r="F3914" s="32">
        <f>IF(OR(C3914="",E3914=""),"",C3914*E3914)</f>
        <v/>
      </c>
      <c r="G3914" s="26" t="n"/>
      <c r="H3914" s="26" t="n"/>
    </row>
    <row r="3915">
      <c r="A3915" s="31" t="n"/>
      <c r="B3915" s="26" t="n"/>
      <c r="C3915" s="27" t="n"/>
      <c r="D3915" s="28">
        <f>IFERROR(IF(B3915="","",VLOOKUP(B3915,'Setup - Materials'!$A$5:$E$504,2,0)),"")</f>
        <v/>
      </c>
      <c r="E3915" s="27" t="n"/>
      <c r="F3915" s="32">
        <f>IF(OR(C3915="",E3915=""),"",C3915*E3915)</f>
        <v/>
      </c>
      <c r="G3915" s="26" t="n"/>
      <c r="H3915" s="26" t="n"/>
    </row>
    <row r="3916">
      <c r="A3916" s="31" t="n"/>
      <c r="B3916" s="26" t="n"/>
      <c r="C3916" s="27" t="n"/>
      <c r="D3916" s="28">
        <f>IFERROR(IF(B3916="","",VLOOKUP(B3916,'Setup - Materials'!$A$5:$E$504,2,0)),"")</f>
        <v/>
      </c>
      <c r="E3916" s="27" t="n"/>
      <c r="F3916" s="32">
        <f>IF(OR(C3916="",E3916=""),"",C3916*E3916)</f>
        <v/>
      </c>
      <c r="G3916" s="26" t="n"/>
      <c r="H3916" s="26" t="n"/>
    </row>
    <row r="3917">
      <c r="A3917" s="31" t="n"/>
      <c r="B3917" s="26" t="n"/>
      <c r="C3917" s="27" t="n"/>
      <c r="D3917" s="28">
        <f>IFERROR(IF(B3917="","",VLOOKUP(B3917,'Setup - Materials'!$A$5:$E$504,2,0)),"")</f>
        <v/>
      </c>
      <c r="E3917" s="27" t="n"/>
      <c r="F3917" s="32">
        <f>IF(OR(C3917="",E3917=""),"",C3917*E3917)</f>
        <v/>
      </c>
      <c r="G3917" s="26" t="n"/>
      <c r="H3917" s="26" t="n"/>
    </row>
    <row r="3918">
      <c r="A3918" s="31" t="n"/>
      <c r="B3918" s="26" t="n"/>
      <c r="C3918" s="27" t="n"/>
      <c r="D3918" s="28">
        <f>IFERROR(IF(B3918="","",VLOOKUP(B3918,'Setup - Materials'!$A$5:$E$504,2,0)),"")</f>
        <v/>
      </c>
      <c r="E3918" s="27" t="n"/>
      <c r="F3918" s="32">
        <f>IF(OR(C3918="",E3918=""),"",C3918*E3918)</f>
        <v/>
      </c>
      <c r="G3918" s="26" t="n"/>
      <c r="H3918" s="26" t="n"/>
    </row>
    <row r="3919">
      <c r="A3919" s="31" t="n"/>
      <c r="B3919" s="26" t="n"/>
      <c r="C3919" s="27" t="n"/>
      <c r="D3919" s="28">
        <f>IFERROR(IF(B3919="","",VLOOKUP(B3919,'Setup - Materials'!$A$5:$E$504,2,0)),"")</f>
        <v/>
      </c>
      <c r="E3919" s="27" t="n"/>
      <c r="F3919" s="32">
        <f>IF(OR(C3919="",E3919=""),"",C3919*E3919)</f>
        <v/>
      </c>
      <c r="G3919" s="26" t="n"/>
      <c r="H3919" s="26" t="n"/>
    </row>
    <row r="3920">
      <c r="A3920" s="31" t="n"/>
      <c r="B3920" s="26" t="n"/>
      <c r="C3920" s="27" t="n"/>
      <c r="D3920" s="28">
        <f>IFERROR(IF(B3920="","",VLOOKUP(B3920,'Setup - Materials'!$A$5:$E$504,2,0)),"")</f>
        <v/>
      </c>
      <c r="E3920" s="27" t="n"/>
      <c r="F3920" s="32">
        <f>IF(OR(C3920="",E3920=""),"",C3920*E3920)</f>
        <v/>
      </c>
      <c r="G3920" s="26" t="n"/>
      <c r="H3920" s="26" t="n"/>
    </row>
    <row r="3921">
      <c r="A3921" s="31" t="n"/>
      <c r="B3921" s="26" t="n"/>
      <c r="C3921" s="27" t="n"/>
      <c r="D3921" s="28">
        <f>IFERROR(IF(B3921="","",VLOOKUP(B3921,'Setup - Materials'!$A$5:$E$504,2,0)),"")</f>
        <v/>
      </c>
      <c r="E3921" s="27" t="n"/>
      <c r="F3921" s="32">
        <f>IF(OR(C3921="",E3921=""),"",C3921*E3921)</f>
        <v/>
      </c>
      <c r="G3921" s="26" t="n"/>
      <c r="H3921" s="26" t="n"/>
    </row>
    <row r="3922">
      <c r="A3922" s="31" t="n"/>
      <c r="B3922" s="26" t="n"/>
      <c r="C3922" s="27" t="n"/>
      <c r="D3922" s="28">
        <f>IFERROR(IF(B3922="","",VLOOKUP(B3922,'Setup - Materials'!$A$5:$E$504,2,0)),"")</f>
        <v/>
      </c>
      <c r="E3922" s="27" t="n"/>
      <c r="F3922" s="32">
        <f>IF(OR(C3922="",E3922=""),"",C3922*E3922)</f>
        <v/>
      </c>
      <c r="G3922" s="26" t="n"/>
      <c r="H3922" s="26" t="n"/>
    </row>
    <row r="3923">
      <c r="A3923" s="31" t="n"/>
      <c r="B3923" s="26" t="n"/>
      <c r="C3923" s="27" t="n"/>
      <c r="D3923" s="28">
        <f>IFERROR(IF(B3923="","",VLOOKUP(B3923,'Setup - Materials'!$A$5:$E$504,2,0)),"")</f>
        <v/>
      </c>
      <c r="E3923" s="27" t="n"/>
      <c r="F3923" s="32">
        <f>IF(OR(C3923="",E3923=""),"",C3923*E3923)</f>
        <v/>
      </c>
      <c r="G3923" s="26" t="n"/>
      <c r="H3923" s="26" t="n"/>
    </row>
    <row r="3924">
      <c r="A3924" s="31" t="n"/>
      <c r="B3924" s="26" t="n"/>
      <c r="C3924" s="27" t="n"/>
      <c r="D3924" s="28">
        <f>IFERROR(IF(B3924="","",VLOOKUP(B3924,'Setup - Materials'!$A$5:$E$504,2,0)),"")</f>
        <v/>
      </c>
      <c r="E3924" s="27" t="n"/>
      <c r="F3924" s="32">
        <f>IF(OR(C3924="",E3924=""),"",C3924*E3924)</f>
        <v/>
      </c>
      <c r="G3924" s="26" t="n"/>
      <c r="H3924" s="26" t="n"/>
    </row>
    <row r="3925">
      <c r="A3925" s="31" t="n"/>
      <c r="B3925" s="26" t="n"/>
      <c r="C3925" s="27" t="n"/>
      <c r="D3925" s="28">
        <f>IFERROR(IF(B3925="","",VLOOKUP(B3925,'Setup - Materials'!$A$5:$E$504,2,0)),"")</f>
        <v/>
      </c>
      <c r="E3925" s="27" t="n"/>
      <c r="F3925" s="32">
        <f>IF(OR(C3925="",E3925=""),"",C3925*E3925)</f>
        <v/>
      </c>
      <c r="G3925" s="26" t="n"/>
      <c r="H3925" s="26" t="n"/>
    </row>
    <row r="3926">
      <c r="A3926" s="31" t="n"/>
      <c r="B3926" s="26" t="n"/>
      <c r="C3926" s="27" t="n"/>
      <c r="D3926" s="28">
        <f>IFERROR(IF(B3926="","",VLOOKUP(B3926,'Setup - Materials'!$A$5:$E$504,2,0)),"")</f>
        <v/>
      </c>
      <c r="E3926" s="27" t="n"/>
      <c r="F3926" s="32">
        <f>IF(OR(C3926="",E3926=""),"",C3926*E3926)</f>
        <v/>
      </c>
      <c r="G3926" s="26" t="n"/>
      <c r="H3926" s="26" t="n"/>
    </row>
    <row r="3927">
      <c r="A3927" s="31" t="n"/>
      <c r="B3927" s="26" t="n"/>
      <c r="C3927" s="27" t="n"/>
      <c r="D3927" s="28">
        <f>IFERROR(IF(B3927="","",VLOOKUP(B3927,'Setup - Materials'!$A$5:$E$504,2,0)),"")</f>
        <v/>
      </c>
      <c r="E3927" s="27" t="n"/>
      <c r="F3927" s="32">
        <f>IF(OR(C3927="",E3927=""),"",C3927*E3927)</f>
        <v/>
      </c>
      <c r="G3927" s="26" t="n"/>
      <c r="H3927" s="26" t="n"/>
    </row>
    <row r="3928">
      <c r="A3928" s="31" t="n"/>
      <c r="B3928" s="26" t="n"/>
      <c r="C3928" s="27" t="n"/>
      <c r="D3928" s="28">
        <f>IFERROR(IF(B3928="","",VLOOKUP(B3928,'Setup - Materials'!$A$5:$E$504,2,0)),"")</f>
        <v/>
      </c>
      <c r="E3928" s="27" t="n"/>
      <c r="F3928" s="32">
        <f>IF(OR(C3928="",E3928=""),"",C3928*E3928)</f>
        <v/>
      </c>
      <c r="G3928" s="26" t="n"/>
      <c r="H3928" s="26" t="n"/>
    </row>
    <row r="3929">
      <c r="A3929" s="31" t="n"/>
      <c r="B3929" s="26" t="n"/>
      <c r="C3929" s="27" t="n"/>
      <c r="D3929" s="28">
        <f>IFERROR(IF(B3929="","",VLOOKUP(B3929,'Setup - Materials'!$A$5:$E$504,2,0)),"")</f>
        <v/>
      </c>
      <c r="E3929" s="27" t="n"/>
      <c r="F3929" s="32">
        <f>IF(OR(C3929="",E3929=""),"",C3929*E3929)</f>
        <v/>
      </c>
      <c r="G3929" s="26" t="n"/>
      <c r="H3929" s="26" t="n"/>
    </row>
    <row r="3930">
      <c r="A3930" s="31" t="n"/>
      <c r="B3930" s="26" t="n"/>
      <c r="C3930" s="27" t="n"/>
      <c r="D3930" s="28">
        <f>IFERROR(IF(B3930="","",VLOOKUP(B3930,'Setup - Materials'!$A$5:$E$504,2,0)),"")</f>
        <v/>
      </c>
      <c r="E3930" s="27" t="n"/>
      <c r="F3930" s="32">
        <f>IF(OR(C3930="",E3930=""),"",C3930*E3930)</f>
        <v/>
      </c>
      <c r="G3930" s="26" t="n"/>
      <c r="H3930" s="26" t="n"/>
    </row>
    <row r="3931">
      <c r="A3931" s="31" t="n"/>
      <c r="B3931" s="26" t="n"/>
      <c r="C3931" s="27" t="n"/>
      <c r="D3931" s="28">
        <f>IFERROR(IF(B3931="","",VLOOKUP(B3931,'Setup - Materials'!$A$5:$E$504,2,0)),"")</f>
        <v/>
      </c>
      <c r="E3931" s="27" t="n"/>
      <c r="F3931" s="32">
        <f>IF(OR(C3931="",E3931=""),"",C3931*E3931)</f>
        <v/>
      </c>
      <c r="G3931" s="26" t="n"/>
      <c r="H3931" s="26" t="n"/>
    </row>
    <row r="3932">
      <c r="A3932" s="31" t="n"/>
      <c r="B3932" s="26" t="n"/>
      <c r="C3932" s="27" t="n"/>
      <c r="D3932" s="28">
        <f>IFERROR(IF(B3932="","",VLOOKUP(B3932,'Setup - Materials'!$A$5:$E$504,2,0)),"")</f>
        <v/>
      </c>
      <c r="E3932" s="27" t="n"/>
      <c r="F3932" s="32">
        <f>IF(OR(C3932="",E3932=""),"",C3932*E3932)</f>
        <v/>
      </c>
      <c r="G3932" s="26" t="n"/>
      <c r="H3932" s="26" t="n"/>
    </row>
    <row r="3933">
      <c r="A3933" s="31" t="n"/>
      <c r="B3933" s="26" t="n"/>
      <c r="C3933" s="27" t="n"/>
      <c r="D3933" s="28">
        <f>IFERROR(IF(B3933="","",VLOOKUP(B3933,'Setup - Materials'!$A$5:$E$504,2,0)),"")</f>
        <v/>
      </c>
      <c r="E3933" s="27" t="n"/>
      <c r="F3933" s="32">
        <f>IF(OR(C3933="",E3933=""),"",C3933*E3933)</f>
        <v/>
      </c>
      <c r="G3933" s="26" t="n"/>
      <c r="H3933" s="26" t="n"/>
    </row>
    <row r="3934">
      <c r="A3934" s="31" t="n"/>
      <c r="B3934" s="26" t="n"/>
      <c r="C3934" s="27" t="n"/>
      <c r="D3934" s="28">
        <f>IFERROR(IF(B3934="","",VLOOKUP(B3934,'Setup - Materials'!$A$5:$E$504,2,0)),"")</f>
        <v/>
      </c>
      <c r="E3934" s="27" t="n"/>
      <c r="F3934" s="32">
        <f>IF(OR(C3934="",E3934=""),"",C3934*E3934)</f>
        <v/>
      </c>
      <c r="G3934" s="26" t="n"/>
      <c r="H3934" s="26" t="n"/>
    </row>
    <row r="3935">
      <c r="A3935" s="31" t="n"/>
      <c r="B3935" s="26" t="n"/>
      <c r="C3935" s="27" t="n"/>
      <c r="D3935" s="28">
        <f>IFERROR(IF(B3935="","",VLOOKUP(B3935,'Setup - Materials'!$A$5:$E$504,2,0)),"")</f>
        <v/>
      </c>
      <c r="E3935" s="27" t="n"/>
      <c r="F3935" s="32">
        <f>IF(OR(C3935="",E3935=""),"",C3935*E3935)</f>
        <v/>
      </c>
      <c r="G3935" s="26" t="n"/>
      <c r="H3935" s="26" t="n"/>
    </row>
    <row r="3936">
      <c r="A3936" s="31" t="n"/>
      <c r="B3936" s="26" t="n"/>
      <c r="C3936" s="27" t="n"/>
      <c r="D3936" s="28">
        <f>IFERROR(IF(B3936="","",VLOOKUP(B3936,'Setup - Materials'!$A$5:$E$504,2,0)),"")</f>
        <v/>
      </c>
      <c r="E3936" s="27" t="n"/>
      <c r="F3936" s="32">
        <f>IF(OR(C3936="",E3936=""),"",C3936*E3936)</f>
        <v/>
      </c>
      <c r="G3936" s="26" t="n"/>
      <c r="H3936" s="26" t="n"/>
    </row>
    <row r="3937">
      <c r="A3937" s="31" t="n"/>
      <c r="B3937" s="26" t="n"/>
      <c r="C3937" s="27" t="n"/>
      <c r="D3937" s="28">
        <f>IFERROR(IF(B3937="","",VLOOKUP(B3937,'Setup - Materials'!$A$5:$E$504,2,0)),"")</f>
        <v/>
      </c>
      <c r="E3937" s="27" t="n"/>
      <c r="F3937" s="32">
        <f>IF(OR(C3937="",E3937=""),"",C3937*E3937)</f>
        <v/>
      </c>
      <c r="G3937" s="26" t="n"/>
      <c r="H3937" s="26" t="n"/>
    </row>
    <row r="3938">
      <c r="A3938" s="31" t="n"/>
      <c r="B3938" s="26" t="n"/>
      <c r="C3938" s="27" t="n"/>
      <c r="D3938" s="28">
        <f>IFERROR(IF(B3938="","",VLOOKUP(B3938,'Setup - Materials'!$A$5:$E$504,2,0)),"")</f>
        <v/>
      </c>
      <c r="E3938" s="27" t="n"/>
      <c r="F3938" s="32">
        <f>IF(OR(C3938="",E3938=""),"",C3938*E3938)</f>
        <v/>
      </c>
      <c r="G3938" s="26" t="n"/>
      <c r="H3938" s="26" t="n"/>
    </row>
    <row r="3939">
      <c r="A3939" s="31" t="n"/>
      <c r="B3939" s="26" t="n"/>
      <c r="C3939" s="27" t="n"/>
      <c r="D3939" s="28">
        <f>IFERROR(IF(B3939="","",VLOOKUP(B3939,'Setup - Materials'!$A$5:$E$504,2,0)),"")</f>
        <v/>
      </c>
      <c r="E3939" s="27" t="n"/>
      <c r="F3939" s="32">
        <f>IF(OR(C3939="",E3939=""),"",C3939*E3939)</f>
        <v/>
      </c>
      <c r="G3939" s="26" t="n"/>
      <c r="H3939" s="26" t="n"/>
    </row>
    <row r="3940">
      <c r="A3940" s="31" t="n"/>
      <c r="B3940" s="26" t="n"/>
      <c r="C3940" s="27" t="n"/>
      <c r="D3940" s="28">
        <f>IFERROR(IF(B3940="","",VLOOKUP(B3940,'Setup - Materials'!$A$5:$E$504,2,0)),"")</f>
        <v/>
      </c>
      <c r="E3940" s="27" t="n"/>
      <c r="F3940" s="32">
        <f>IF(OR(C3940="",E3940=""),"",C3940*E3940)</f>
        <v/>
      </c>
      <c r="G3940" s="26" t="n"/>
      <c r="H3940" s="26" t="n"/>
    </row>
    <row r="3941">
      <c r="A3941" s="31" t="n"/>
      <c r="B3941" s="26" t="n"/>
      <c r="C3941" s="27" t="n"/>
      <c r="D3941" s="28">
        <f>IFERROR(IF(B3941="","",VLOOKUP(B3941,'Setup - Materials'!$A$5:$E$504,2,0)),"")</f>
        <v/>
      </c>
      <c r="E3941" s="27" t="n"/>
      <c r="F3941" s="32">
        <f>IF(OR(C3941="",E3941=""),"",C3941*E3941)</f>
        <v/>
      </c>
      <c r="G3941" s="26" t="n"/>
      <c r="H3941" s="26" t="n"/>
    </row>
    <row r="3942">
      <c r="A3942" s="31" t="n"/>
      <c r="B3942" s="26" t="n"/>
      <c r="C3942" s="27" t="n"/>
      <c r="D3942" s="28">
        <f>IFERROR(IF(B3942="","",VLOOKUP(B3942,'Setup - Materials'!$A$5:$E$504,2,0)),"")</f>
        <v/>
      </c>
      <c r="E3942" s="27" t="n"/>
      <c r="F3942" s="32">
        <f>IF(OR(C3942="",E3942=""),"",C3942*E3942)</f>
        <v/>
      </c>
      <c r="G3942" s="26" t="n"/>
      <c r="H3942" s="26" t="n"/>
    </row>
    <row r="3943">
      <c r="A3943" s="31" t="n"/>
      <c r="B3943" s="26" t="n"/>
      <c r="C3943" s="27" t="n"/>
      <c r="D3943" s="28">
        <f>IFERROR(IF(B3943="","",VLOOKUP(B3943,'Setup - Materials'!$A$5:$E$504,2,0)),"")</f>
        <v/>
      </c>
      <c r="E3943" s="27" t="n"/>
      <c r="F3943" s="32">
        <f>IF(OR(C3943="",E3943=""),"",C3943*E3943)</f>
        <v/>
      </c>
      <c r="G3943" s="26" t="n"/>
      <c r="H3943" s="26" t="n"/>
    </row>
    <row r="3944">
      <c r="A3944" s="31" t="n"/>
      <c r="B3944" s="26" t="n"/>
      <c r="C3944" s="27" t="n"/>
      <c r="D3944" s="28">
        <f>IFERROR(IF(B3944="","",VLOOKUP(B3944,'Setup - Materials'!$A$5:$E$504,2,0)),"")</f>
        <v/>
      </c>
      <c r="E3944" s="27" t="n"/>
      <c r="F3944" s="32">
        <f>IF(OR(C3944="",E3944=""),"",C3944*E3944)</f>
        <v/>
      </c>
      <c r="G3944" s="26" t="n"/>
      <c r="H3944" s="26" t="n"/>
    </row>
    <row r="3945">
      <c r="A3945" s="31" t="n"/>
      <c r="B3945" s="26" t="n"/>
      <c r="C3945" s="27" t="n"/>
      <c r="D3945" s="28">
        <f>IFERROR(IF(B3945="","",VLOOKUP(B3945,'Setup - Materials'!$A$5:$E$504,2,0)),"")</f>
        <v/>
      </c>
      <c r="E3945" s="27" t="n"/>
      <c r="F3945" s="32">
        <f>IF(OR(C3945="",E3945=""),"",C3945*E3945)</f>
        <v/>
      </c>
      <c r="G3945" s="26" t="n"/>
      <c r="H3945" s="26" t="n"/>
    </row>
    <row r="3946">
      <c r="A3946" s="31" t="n"/>
      <c r="B3946" s="26" t="n"/>
      <c r="C3946" s="27" t="n"/>
      <c r="D3946" s="28">
        <f>IFERROR(IF(B3946="","",VLOOKUP(B3946,'Setup - Materials'!$A$5:$E$504,2,0)),"")</f>
        <v/>
      </c>
      <c r="E3946" s="27" t="n"/>
      <c r="F3946" s="32">
        <f>IF(OR(C3946="",E3946=""),"",C3946*E3946)</f>
        <v/>
      </c>
      <c r="G3946" s="26" t="n"/>
      <c r="H3946" s="26" t="n"/>
    </row>
    <row r="3947">
      <c r="A3947" s="31" t="n"/>
      <c r="B3947" s="26" t="n"/>
      <c r="C3947" s="27" t="n"/>
      <c r="D3947" s="28">
        <f>IFERROR(IF(B3947="","",VLOOKUP(B3947,'Setup - Materials'!$A$5:$E$504,2,0)),"")</f>
        <v/>
      </c>
      <c r="E3947" s="27" t="n"/>
      <c r="F3947" s="32">
        <f>IF(OR(C3947="",E3947=""),"",C3947*E3947)</f>
        <v/>
      </c>
      <c r="G3947" s="26" t="n"/>
      <c r="H3947" s="26" t="n"/>
    </row>
    <row r="3948">
      <c r="A3948" s="31" t="n"/>
      <c r="B3948" s="26" t="n"/>
      <c r="C3948" s="27" t="n"/>
      <c r="D3948" s="28">
        <f>IFERROR(IF(B3948="","",VLOOKUP(B3948,'Setup - Materials'!$A$5:$E$504,2,0)),"")</f>
        <v/>
      </c>
      <c r="E3948" s="27" t="n"/>
      <c r="F3948" s="32">
        <f>IF(OR(C3948="",E3948=""),"",C3948*E3948)</f>
        <v/>
      </c>
      <c r="G3948" s="26" t="n"/>
      <c r="H3948" s="26" t="n"/>
    </row>
    <row r="3949">
      <c r="A3949" s="31" t="n"/>
      <c r="B3949" s="26" t="n"/>
      <c r="C3949" s="27" t="n"/>
      <c r="D3949" s="28">
        <f>IFERROR(IF(B3949="","",VLOOKUP(B3949,'Setup - Materials'!$A$5:$E$504,2,0)),"")</f>
        <v/>
      </c>
      <c r="E3949" s="27" t="n"/>
      <c r="F3949" s="32">
        <f>IF(OR(C3949="",E3949=""),"",C3949*E3949)</f>
        <v/>
      </c>
      <c r="G3949" s="26" t="n"/>
      <c r="H3949" s="26" t="n"/>
    </row>
    <row r="3950">
      <c r="A3950" s="31" t="n"/>
      <c r="B3950" s="26" t="n"/>
      <c r="C3950" s="27" t="n"/>
      <c r="D3950" s="28">
        <f>IFERROR(IF(B3950="","",VLOOKUP(B3950,'Setup - Materials'!$A$5:$E$504,2,0)),"")</f>
        <v/>
      </c>
      <c r="E3950" s="27" t="n"/>
      <c r="F3950" s="32">
        <f>IF(OR(C3950="",E3950=""),"",C3950*E3950)</f>
        <v/>
      </c>
      <c r="G3950" s="26" t="n"/>
      <c r="H3950" s="26" t="n"/>
    </row>
    <row r="3951">
      <c r="A3951" s="31" t="n"/>
      <c r="B3951" s="26" t="n"/>
      <c r="C3951" s="27" t="n"/>
      <c r="D3951" s="28">
        <f>IFERROR(IF(B3951="","",VLOOKUP(B3951,'Setup - Materials'!$A$5:$E$504,2,0)),"")</f>
        <v/>
      </c>
      <c r="E3951" s="27" t="n"/>
      <c r="F3951" s="32">
        <f>IF(OR(C3951="",E3951=""),"",C3951*E3951)</f>
        <v/>
      </c>
      <c r="G3951" s="26" t="n"/>
      <c r="H3951" s="26" t="n"/>
    </row>
    <row r="3952">
      <c r="A3952" s="31" t="n"/>
      <c r="B3952" s="26" t="n"/>
      <c r="C3952" s="27" t="n"/>
      <c r="D3952" s="28">
        <f>IFERROR(IF(B3952="","",VLOOKUP(B3952,'Setup - Materials'!$A$5:$E$504,2,0)),"")</f>
        <v/>
      </c>
      <c r="E3952" s="27" t="n"/>
      <c r="F3952" s="32">
        <f>IF(OR(C3952="",E3952=""),"",C3952*E3952)</f>
        <v/>
      </c>
      <c r="G3952" s="26" t="n"/>
      <c r="H3952" s="26" t="n"/>
    </row>
    <row r="3953">
      <c r="A3953" s="31" t="n"/>
      <c r="B3953" s="26" t="n"/>
      <c r="C3953" s="27" t="n"/>
      <c r="D3953" s="28">
        <f>IFERROR(IF(B3953="","",VLOOKUP(B3953,'Setup - Materials'!$A$5:$E$504,2,0)),"")</f>
        <v/>
      </c>
      <c r="E3953" s="27" t="n"/>
      <c r="F3953" s="32">
        <f>IF(OR(C3953="",E3953=""),"",C3953*E3953)</f>
        <v/>
      </c>
      <c r="G3953" s="26" t="n"/>
      <c r="H3953" s="26" t="n"/>
    </row>
    <row r="3954">
      <c r="A3954" s="31" t="n"/>
      <c r="B3954" s="26" t="n"/>
      <c r="C3954" s="27" t="n"/>
      <c r="D3954" s="28">
        <f>IFERROR(IF(B3954="","",VLOOKUP(B3954,'Setup - Materials'!$A$5:$E$504,2,0)),"")</f>
        <v/>
      </c>
      <c r="E3954" s="27" t="n"/>
      <c r="F3954" s="32">
        <f>IF(OR(C3954="",E3954=""),"",C3954*E3954)</f>
        <v/>
      </c>
      <c r="G3954" s="26" t="n"/>
      <c r="H3954" s="26" t="n"/>
    </row>
    <row r="3955">
      <c r="A3955" s="31" t="n"/>
      <c r="B3955" s="26" t="n"/>
      <c r="C3955" s="27" t="n"/>
      <c r="D3955" s="28">
        <f>IFERROR(IF(B3955="","",VLOOKUP(B3955,'Setup - Materials'!$A$5:$E$504,2,0)),"")</f>
        <v/>
      </c>
      <c r="E3955" s="27" t="n"/>
      <c r="F3955" s="32">
        <f>IF(OR(C3955="",E3955=""),"",C3955*E3955)</f>
        <v/>
      </c>
      <c r="G3955" s="26" t="n"/>
      <c r="H3955" s="26" t="n"/>
    </row>
    <row r="3956">
      <c r="A3956" s="31" t="n"/>
      <c r="B3956" s="26" t="n"/>
      <c r="C3956" s="27" t="n"/>
      <c r="D3956" s="28">
        <f>IFERROR(IF(B3956="","",VLOOKUP(B3956,'Setup - Materials'!$A$5:$E$504,2,0)),"")</f>
        <v/>
      </c>
      <c r="E3956" s="27" t="n"/>
      <c r="F3956" s="32">
        <f>IF(OR(C3956="",E3956=""),"",C3956*E3956)</f>
        <v/>
      </c>
      <c r="G3956" s="26" t="n"/>
      <c r="H3956" s="26" t="n"/>
    </row>
    <row r="3957">
      <c r="A3957" s="31" t="n"/>
      <c r="B3957" s="26" t="n"/>
      <c r="C3957" s="27" t="n"/>
      <c r="D3957" s="28">
        <f>IFERROR(IF(B3957="","",VLOOKUP(B3957,'Setup - Materials'!$A$5:$E$504,2,0)),"")</f>
        <v/>
      </c>
      <c r="E3957" s="27" t="n"/>
      <c r="F3957" s="32">
        <f>IF(OR(C3957="",E3957=""),"",C3957*E3957)</f>
        <v/>
      </c>
      <c r="G3957" s="26" t="n"/>
      <c r="H3957" s="26" t="n"/>
    </row>
    <row r="3958">
      <c r="A3958" s="31" t="n"/>
      <c r="B3958" s="26" t="n"/>
      <c r="C3958" s="27" t="n"/>
      <c r="D3958" s="28">
        <f>IFERROR(IF(B3958="","",VLOOKUP(B3958,'Setup - Materials'!$A$5:$E$504,2,0)),"")</f>
        <v/>
      </c>
      <c r="E3958" s="27" t="n"/>
      <c r="F3958" s="32">
        <f>IF(OR(C3958="",E3958=""),"",C3958*E3958)</f>
        <v/>
      </c>
      <c r="G3958" s="26" t="n"/>
      <c r="H3958" s="26" t="n"/>
    </row>
    <row r="3959">
      <c r="A3959" s="31" t="n"/>
      <c r="B3959" s="26" t="n"/>
      <c r="C3959" s="27" t="n"/>
      <c r="D3959" s="28">
        <f>IFERROR(IF(B3959="","",VLOOKUP(B3959,'Setup - Materials'!$A$5:$E$504,2,0)),"")</f>
        <v/>
      </c>
      <c r="E3959" s="27" t="n"/>
      <c r="F3959" s="32">
        <f>IF(OR(C3959="",E3959=""),"",C3959*E3959)</f>
        <v/>
      </c>
      <c r="G3959" s="26" t="n"/>
      <c r="H3959" s="26" t="n"/>
    </row>
    <row r="3960">
      <c r="A3960" s="31" t="n"/>
      <c r="B3960" s="26" t="n"/>
      <c r="C3960" s="27" t="n"/>
      <c r="D3960" s="28">
        <f>IFERROR(IF(B3960="","",VLOOKUP(B3960,'Setup - Materials'!$A$5:$E$504,2,0)),"")</f>
        <v/>
      </c>
      <c r="E3960" s="27" t="n"/>
      <c r="F3960" s="32">
        <f>IF(OR(C3960="",E3960=""),"",C3960*E3960)</f>
        <v/>
      </c>
      <c r="G3960" s="26" t="n"/>
      <c r="H3960" s="26" t="n"/>
    </row>
    <row r="3961">
      <c r="A3961" s="31" t="n"/>
      <c r="B3961" s="26" t="n"/>
      <c r="C3961" s="27" t="n"/>
      <c r="D3961" s="28">
        <f>IFERROR(IF(B3961="","",VLOOKUP(B3961,'Setup - Materials'!$A$5:$E$504,2,0)),"")</f>
        <v/>
      </c>
      <c r="E3961" s="27" t="n"/>
      <c r="F3961" s="32">
        <f>IF(OR(C3961="",E3961=""),"",C3961*E3961)</f>
        <v/>
      </c>
      <c r="G3961" s="26" t="n"/>
      <c r="H3961" s="26" t="n"/>
    </row>
    <row r="3962">
      <c r="A3962" s="31" t="n"/>
      <c r="B3962" s="26" t="n"/>
      <c r="C3962" s="27" t="n"/>
      <c r="D3962" s="28">
        <f>IFERROR(IF(B3962="","",VLOOKUP(B3962,'Setup - Materials'!$A$5:$E$504,2,0)),"")</f>
        <v/>
      </c>
      <c r="E3962" s="27" t="n"/>
      <c r="F3962" s="32">
        <f>IF(OR(C3962="",E3962=""),"",C3962*E3962)</f>
        <v/>
      </c>
      <c r="G3962" s="26" t="n"/>
      <c r="H3962" s="26" t="n"/>
    </row>
    <row r="3963">
      <c r="A3963" s="31" t="n"/>
      <c r="B3963" s="26" t="n"/>
      <c r="C3963" s="27" t="n"/>
      <c r="D3963" s="28">
        <f>IFERROR(IF(B3963="","",VLOOKUP(B3963,'Setup - Materials'!$A$5:$E$504,2,0)),"")</f>
        <v/>
      </c>
      <c r="E3963" s="27" t="n"/>
      <c r="F3963" s="32">
        <f>IF(OR(C3963="",E3963=""),"",C3963*E3963)</f>
        <v/>
      </c>
      <c r="G3963" s="26" t="n"/>
      <c r="H3963" s="26" t="n"/>
    </row>
    <row r="3964">
      <c r="A3964" s="31" t="n"/>
      <c r="B3964" s="26" t="n"/>
      <c r="C3964" s="27" t="n"/>
      <c r="D3964" s="28">
        <f>IFERROR(IF(B3964="","",VLOOKUP(B3964,'Setup - Materials'!$A$5:$E$504,2,0)),"")</f>
        <v/>
      </c>
      <c r="E3964" s="27" t="n"/>
      <c r="F3964" s="32">
        <f>IF(OR(C3964="",E3964=""),"",C3964*E3964)</f>
        <v/>
      </c>
      <c r="G3964" s="26" t="n"/>
      <c r="H3964" s="26" t="n"/>
    </row>
    <row r="3965">
      <c r="A3965" s="31" t="n"/>
      <c r="B3965" s="26" t="n"/>
      <c r="C3965" s="27" t="n"/>
      <c r="D3965" s="28">
        <f>IFERROR(IF(B3965="","",VLOOKUP(B3965,'Setup - Materials'!$A$5:$E$504,2,0)),"")</f>
        <v/>
      </c>
      <c r="E3965" s="27" t="n"/>
      <c r="F3965" s="32">
        <f>IF(OR(C3965="",E3965=""),"",C3965*E3965)</f>
        <v/>
      </c>
      <c r="G3965" s="26" t="n"/>
      <c r="H3965" s="26" t="n"/>
    </row>
    <row r="3966">
      <c r="A3966" s="31" t="n"/>
      <c r="B3966" s="26" t="n"/>
      <c r="C3966" s="27" t="n"/>
      <c r="D3966" s="28">
        <f>IFERROR(IF(B3966="","",VLOOKUP(B3966,'Setup - Materials'!$A$5:$E$504,2,0)),"")</f>
        <v/>
      </c>
      <c r="E3966" s="27" t="n"/>
      <c r="F3966" s="32">
        <f>IF(OR(C3966="",E3966=""),"",C3966*E3966)</f>
        <v/>
      </c>
      <c r="G3966" s="26" t="n"/>
      <c r="H3966" s="26" t="n"/>
    </row>
    <row r="3967">
      <c r="A3967" s="31" t="n"/>
      <c r="B3967" s="26" t="n"/>
      <c r="C3967" s="27" t="n"/>
      <c r="D3967" s="28">
        <f>IFERROR(IF(B3967="","",VLOOKUP(B3967,'Setup - Materials'!$A$5:$E$504,2,0)),"")</f>
        <v/>
      </c>
      <c r="E3967" s="27" t="n"/>
      <c r="F3967" s="32">
        <f>IF(OR(C3967="",E3967=""),"",C3967*E3967)</f>
        <v/>
      </c>
      <c r="G3967" s="26" t="n"/>
      <c r="H3967" s="26" t="n"/>
    </row>
    <row r="3968">
      <c r="A3968" s="31" t="n"/>
      <c r="B3968" s="26" t="n"/>
      <c r="C3968" s="27" t="n"/>
      <c r="D3968" s="28">
        <f>IFERROR(IF(B3968="","",VLOOKUP(B3968,'Setup - Materials'!$A$5:$E$504,2,0)),"")</f>
        <v/>
      </c>
      <c r="E3968" s="27" t="n"/>
      <c r="F3968" s="32">
        <f>IF(OR(C3968="",E3968=""),"",C3968*E3968)</f>
        <v/>
      </c>
      <c r="G3968" s="26" t="n"/>
      <c r="H3968" s="26" t="n"/>
    </row>
    <row r="3969">
      <c r="A3969" s="31" t="n"/>
      <c r="B3969" s="26" t="n"/>
      <c r="C3969" s="27" t="n"/>
      <c r="D3969" s="28">
        <f>IFERROR(IF(B3969="","",VLOOKUP(B3969,'Setup - Materials'!$A$5:$E$504,2,0)),"")</f>
        <v/>
      </c>
      <c r="E3969" s="27" t="n"/>
      <c r="F3969" s="32">
        <f>IF(OR(C3969="",E3969=""),"",C3969*E3969)</f>
        <v/>
      </c>
      <c r="G3969" s="26" t="n"/>
      <c r="H3969" s="26" t="n"/>
    </row>
    <row r="3970">
      <c r="A3970" s="31" t="n"/>
      <c r="B3970" s="26" t="n"/>
      <c r="C3970" s="27" t="n"/>
      <c r="D3970" s="28">
        <f>IFERROR(IF(B3970="","",VLOOKUP(B3970,'Setup - Materials'!$A$5:$E$504,2,0)),"")</f>
        <v/>
      </c>
      <c r="E3970" s="27" t="n"/>
      <c r="F3970" s="32">
        <f>IF(OR(C3970="",E3970=""),"",C3970*E3970)</f>
        <v/>
      </c>
      <c r="G3970" s="26" t="n"/>
      <c r="H3970" s="26" t="n"/>
    </row>
    <row r="3971">
      <c r="A3971" s="31" t="n"/>
      <c r="B3971" s="26" t="n"/>
      <c r="C3971" s="27" t="n"/>
      <c r="D3971" s="28">
        <f>IFERROR(IF(B3971="","",VLOOKUP(B3971,'Setup - Materials'!$A$5:$E$504,2,0)),"")</f>
        <v/>
      </c>
      <c r="E3971" s="27" t="n"/>
      <c r="F3971" s="32">
        <f>IF(OR(C3971="",E3971=""),"",C3971*E3971)</f>
        <v/>
      </c>
      <c r="G3971" s="26" t="n"/>
      <c r="H3971" s="26" t="n"/>
    </row>
    <row r="3972">
      <c r="A3972" s="31" t="n"/>
      <c r="B3972" s="26" t="n"/>
      <c r="C3972" s="27" t="n"/>
      <c r="D3972" s="28">
        <f>IFERROR(IF(B3972="","",VLOOKUP(B3972,'Setup - Materials'!$A$5:$E$504,2,0)),"")</f>
        <v/>
      </c>
      <c r="E3972" s="27" t="n"/>
      <c r="F3972" s="32">
        <f>IF(OR(C3972="",E3972=""),"",C3972*E3972)</f>
        <v/>
      </c>
      <c r="G3972" s="26" t="n"/>
      <c r="H3972" s="26" t="n"/>
    </row>
    <row r="3973">
      <c r="A3973" s="31" t="n"/>
      <c r="B3973" s="26" t="n"/>
      <c r="C3973" s="27" t="n"/>
      <c r="D3973" s="28">
        <f>IFERROR(IF(B3973="","",VLOOKUP(B3973,'Setup - Materials'!$A$5:$E$504,2,0)),"")</f>
        <v/>
      </c>
      <c r="E3973" s="27" t="n"/>
      <c r="F3973" s="32">
        <f>IF(OR(C3973="",E3973=""),"",C3973*E3973)</f>
        <v/>
      </c>
      <c r="G3973" s="26" t="n"/>
      <c r="H3973" s="26" t="n"/>
    </row>
    <row r="3974">
      <c r="A3974" s="31" t="n"/>
      <c r="B3974" s="26" t="n"/>
      <c r="C3974" s="27" t="n"/>
      <c r="D3974" s="28">
        <f>IFERROR(IF(B3974="","",VLOOKUP(B3974,'Setup - Materials'!$A$5:$E$504,2,0)),"")</f>
        <v/>
      </c>
      <c r="E3974" s="27" t="n"/>
      <c r="F3974" s="32">
        <f>IF(OR(C3974="",E3974=""),"",C3974*E3974)</f>
        <v/>
      </c>
      <c r="G3974" s="26" t="n"/>
      <c r="H3974" s="26" t="n"/>
    </row>
    <row r="3975">
      <c r="A3975" s="31" t="n"/>
      <c r="B3975" s="26" t="n"/>
      <c r="C3975" s="27" t="n"/>
      <c r="D3975" s="28">
        <f>IFERROR(IF(B3975="","",VLOOKUP(B3975,'Setup - Materials'!$A$5:$E$504,2,0)),"")</f>
        <v/>
      </c>
      <c r="E3975" s="27" t="n"/>
      <c r="F3975" s="32">
        <f>IF(OR(C3975="",E3975=""),"",C3975*E3975)</f>
        <v/>
      </c>
      <c r="G3975" s="26" t="n"/>
      <c r="H3975" s="26" t="n"/>
    </row>
    <row r="3976">
      <c r="A3976" s="31" t="n"/>
      <c r="B3976" s="26" t="n"/>
      <c r="C3976" s="27" t="n"/>
      <c r="D3976" s="28">
        <f>IFERROR(IF(B3976="","",VLOOKUP(B3976,'Setup - Materials'!$A$5:$E$504,2,0)),"")</f>
        <v/>
      </c>
      <c r="E3976" s="27" t="n"/>
      <c r="F3976" s="32">
        <f>IF(OR(C3976="",E3976=""),"",C3976*E3976)</f>
        <v/>
      </c>
      <c r="G3976" s="26" t="n"/>
      <c r="H3976" s="26" t="n"/>
    </row>
    <row r="3977">
      <c r="A3977" s="31" t="n"/>
      <c r="B3977" s="26" t="n"/>
      <c r="C3977" s="27" t="n"/>
      <c r="D3977" s="28">
        <f>IFERROR(IF(B3977="","",VLOOKUP(B3977,'Setup - Materials'!$A$5:$E$504,2,0)),"")</f>
        <v/>
      </c>
      <c r="E3977" s="27" t="n"/>
      <c r="F3977" s="32">
        <f>IF(OR(C3977="",E3977=""),"",C3977*E3977)</f>
        <v/>
      </c>
      <c r="G3977" s="26" t="n"/>
      <c r="H3977" s="26" t="n"/>
    </row>
    <row r="3978">
      <c r="A3978" s="31" t="n"/>
      <c r="B3978" s="26" t="n"/>
      <c r="C3978" s="27" t="n"/>
      <c r="D3978" s="28">
        <f>IFERROR(IF(B3978="","",VLOOKUP(B3978,'Setup - Materials'!$A$5:$E$504,2,0)),"")</f>
        <v/>
      </c>
      <c r="E3978" s="27" t="n"/>
      <c r="F3978" s="32">
        <f>IF(OR(C3978="",E3978=""),"",C3978*E3978)</f>
        <v/>
      </c>
      <c r="G3978" s="26" t="n"/>
      <c r="H3978" s="26" t="n"/>
    </row>
    <row r="3979">
      <c r="A3979" s="31" t="n"/>
      <c r="B3979" s="26" t="n"/>
      <c r="C3979" s="27" t="n"/>
      <c r="D3979" s="28">
        <f>IFERROR(IF(B3979="","",VLOOKUP(B3979,'Setup - Materials'!$A$5:$E$504,2,0)),"")</f>
        <v/>
      </c>
      <c r="E3979" s="27" t="n"/>
      <c r="F3979" s="32">
        <f>IF(OR(C3979="",E3979=""),"",C3979*E3979)</f>
        <v/>
      </c>
      <c r="G3979" s="26" t="n"/>
      <c r="H3979" s="26" t="n"/>
    </row>
    <row r="3980">
      <c r="A3980" s="31" t="n"/>
      <c r="B3980" s="26" t="n"/>
      <c r="C3980" s="27" t="n"/>
      <c r="D3980" s="28">
        <f>IFERROR(IF(B3980="","",VLOOKUP(B3980,'Setup - Materials'!$A$5:$E$504,2,0)),"")</f>
        <v/>
      </c>
      <c r="E3980" s="27" t="n"/>
      <c r="F3980" s="32">
        <f>IF(OR(C3980="",E3980=""),"",C3980*E3980)</f>
        <v/>
      </c>
      <c r="G3980" s="26" t="n"/>
      <c r="H3980" s="26" t="n"/>
    </row>
    <row r="3981">
      <c r="A3981" s="31" t="n"/>
      <c r="B3981" s="26" t="n"/>
      <c r="C3981" s="27" t="n"/>
      <c r="D3981" s="28">
        <f>IFERROR(IF(B3981="","",VLOOKUP(B3981,'Setup - Materials'!$A$5:$E$504,2,0)),"")</f>
        <v/>
      </c>
      <c r="E3981" s="27" t="n"/>
      <c r="F3981" s="32">
        <f>IF(OR(C3981="",E3981=""),"",C3981*E3981)</f>
        <v/>
      </c>
      <c r="G3981" s="26" t="n"/>
      <c r="H3981" s="26" t="n"/>
    </row>
    <row r="3982">
      <c r="A3982" s="31" t="n"/>
      <c r="B3982" s="26" t="n"/>
      <c r="C3982" s="27" t="n"/>
      <c r="D3982" s="28">
        <f>IFERROR(IF(B3982="","",VLOOKUP(B3982,'Setup - Materials'!$A$5:$E$504,2,0)),"")</f>
        <v/>
      </c>
      <c r="E3982" s="27" t="n"/>
      <c r="F3982" s="32">
        <f>IF(OR(C3982="",E3982=""),"",C3982*E3982)</f>
        <v/>
      </c>
      <c r="G3982" s="26" t="n"/>
      <c r="H3982" s="26" t="n"/>
    </row>
    <row r="3983">
      <c r="A3983" s="31" t="n"/>
      <c r="B3983" s="26" t="n"/>
      <c r="C3983" s="27" t="n"/>
      <c r="D3983" s="28">
        <f>IFERROR(IF(B3983="","",VLOOKUP(B3983,'Setup - Materials'!$A$5:$E$504,2,0)),"")</f>
        <v/>
      </c>
      <c r="E3983" s="27" t="n"/>
      <c r="F3983" s="32">
        <f>IF(OR(C3983="",E3983=""),"",C3983*E3983)</f>
        <v/>
      </c>
      <c r="G3983" s="26" t="n"/>
      <c r="H3983" s="26" t="n"/>
    </row>
    <row r="3984">
      <c r="A3984" s="31" t="n"/>
      <c r="B3984" s="26" t="n"/>
      <c r="C3984" s="27" t="n"/>
      <c r="D3984" s="28">
        <f>IFERROR(IF(B3984="","",VLOOKUP(B3984,'Setup - Materials'!$A$5:$E$504,2,0)),"")</f>
        <v/>
      </c>
      <c r="E3984" s="27" t="n"/>
      <c r="F3984" s="32">
        <f>IF(OR(C3984="",E3984=""),"",C3984*E3984)</f>
        <v/>
      </c>
      <c r="G3984" s="26" t="n"/>
      <c r="H3984" s="26" t="n"/>
    </row>
    <row r="3985">
      <c r="A3985" s="31" t="n"/>
      <c r="B3985" s="26" t="n"/>
      <c r="C3985" s="27" t="n"/>
      <c r="D3985" s="28">
        <f>IFERROR(IF(B3985="","",VLOOKUP(B3985,'Setup - Materials'!$A$5:$E$504,2,0)),"")</f>
        <v/>
      </c>
      <c r="E3985" s="27" t="n"/>
      <c r="F3985" s="32">
        <f>IF(OR(C3985="",E3985=""),"",C3985*E3985)</f>
        <v/>
      </c>
      <c r="G3985" s="26" t="n"/>
      <c r="H3985" s="26" t="n"/>
    </row>
    <row r="3986">
      <c r="A3986" s="31" t="n"/>
      <c r="B3986" s="26" t="n"/>
      <c r="C3986" s="27" t="n"/>
      <c r="D3986" s="28">
        <f>IFERROR(IF(B3986="","",VLOOKUP(B3986,'Setup - Materials'!$A$5:$E$504,2,0)),"")</f>
        <v/>
      </c>
      <c r="E3986" s="27" t="n"/>
      <c r="F3986" s="32">
        <f>IF(OR(C3986="",E3986=""),"",C3986*E3986)</f>
        <v/>
      </c>
      <c r="G3986" s="26" t="n"/>
      <c r="H3986" s="26" t="n"/>
    </row>
    <row r="3987">
      <c r="A3987" s="31" t="n"/>
      <c r="B3987" s="26" t="n"/>
      <c r="C3987" s="27" t="n"/>
      <c r="D3987" s="28">
        <f>IFERROR(IF(B3987="","",VLOOKUP(B3987,'Setup - Materials'!$A$5:$E$504,2,0)),"")</f>
        <v/>
      </c>
      <c r="E3987" s="27" t="n"/>
      <c r="F3987" s="32">
        <f>IF(OR(C3987="",E3987=""),"",C3987*E3987)</f>
        <v/>
      </c>
      <c r="G3987" s="26" t="n"/>
      <c r="H3987" s="26" t="n"/>
    </row>
    <row r="3988">
      <c r="A3988" s="31" t="n"/>
      <c r="B3988" s="26" t="n"/>
      <c r="C3988" s="27" t="n"/>
      <c r="D3988" s="28">
        <f>IFERROR(IF(B3988="","",VLOOKUP(B3988,'Setup - Materials'!$A$5:$E$504,2,0)),"")</f>
        <v/>
      </c>
      <c r="E3988" s="27" t="n"/>
      <c r="F3988" s="32">
        <f>IF(OR(C3988="",E3988=""),"",C3988*E3988)</f>
        <v/>
      </c>
      <c r="G3988" s="26" t="n"/>
      <c r="H3988" s="26" t="n"/>
    </row>
    <row r="3989">
      <c r="A3989" s="31" t="n"/>
      <c r="B3989" s="26" t="n"/>
      <c r="C3989" s="27" t="n"/>
      <c r="D3989" s="28">
        <f>IFERROR(IF(B3989="","",VLOOKUP(B3989,'Setup - Materials'!$A$5:$E$504,2,0)),"")</f>
        <v/>
      </c>
      <c r="E3989" s="27" t="n"/>
      <c r="F3989" s="32">
        <f>IF(OR(C3989="",E3989=""),"",C3989*E3989)</f>
        <v/>
      </c>
      <c r="G3989" s="26" t="n"/>
      <c r="H3989" s="26" t="n"/>
    </row>
    <row r="3990">
      <c r="A3990" s="31" t="n"/>
      <c r="B3990" s="26" t="n"/>
      <c r="C3990" s="27" t="n"/>
      <c r="D3990" s="28">
        <f>IFERROR(IF(B3990="","",VLOOKUP(B3990,'Setup - Materials'!$A$5:$E$504,2,0)),"")</f>
        <v/>
      </c>
      <c r="E3990" s="27" t="n"/>
      <c r="F3990" s="32">
        <f>IF(OR(C3990="",E3990=""),"",C3990*E3990)</f>
        <v/>
      </c>
      <c r="G3990" s="26" t="n"/>
      <c r="H3990" s="26" t="n"/>
    </row>
    <row r="3991">
      <c r="A3991" s="31" t="n"/>
      <c r="B3991" s="26" t="n"/>
      <c r="C3991" s="27" t="n"/>
      <c r="D3991" s="28">
        <f>IFERROR(IF(B3991="","",VLOOKUP(B3991,'Setup - Materials'!$A$5:$E$504,2,0)),"")</f>
        <v/>
      </c>
      <c r="E3991" s="27" t="n"/>
      <c r="F3991" s="32">
        <f>IF(OR(C3991="",E3991=""),"",C3991*E3991)</f>
        <v/>
      </c>
      <c r="G3991" s="26" t="n"/>
      <c r="H3991" s="26" t="n"/>
    </row>
    <row r="3992">
      <c r="A3992" s="31" t="n"/>
      <c r="B3992" s="26" t="n"/>
      <c r="C3992" s="27" t="n"/>
      <c r="D3992" s="28">
        <f>IFERROR(IF(B3992="","",VLOOKUP(B3992,'Setup - Materials'!$A$5:$E$504,2,0)),"")</f>
        <v/>
      </c>
      <c r="E3992" s="27" t="n"/>
      <c r="F3992" s="32">
        <f>IF(OR(C3992="",E3992=""),"",C3992*E3992)</f>
        <v/>
      </c>
      <c r="G3992" s="26" t="n"/>
      <c r="H3992" s="26" t="n"/>
    </row>
    <row r="3993">
      <c r="A3993" s="31" t="n"/>
      <c r="B3993" s="26" t="n"/>
      <c r="C3993" s="27" t="n"/>
      <c r="D3993" s="28">
        <f>IFERROR(IF(B3993="","",VLOOKUP(B3993,'Setup - Materials'!$A$5:$E$504,2,0)),"")</f>
        <v/>
      </c>
      <c r="E3993" s="27" t="n"/>
      <c r="F3993" s="32">
        <f>IF(OR(C3993="",E3993=""),"",C3993*E3993)</f>
        <v/>
      </c>
      <c r="G3993" s="26" t="n"/>
      <c r="H3993" s="26" t="n"/>
    </row>
    <row r="3994">
      <c r="A3994" s="31" t="n"/>
      <c r="B3994" s="26" t="n"/>
      <c r="C3994" s="27" t="n"/>
      <c r="D3994" s="28">
        <f>IFERROR(IF(B3994="","",VLOOKUP(B3994,'Setup - Materials'!$A$5:$E$504,2,0)),"")</f>
        <v/>
      </c>
      <c r="E3994" s="27" t="n"/>
      <c r="F3994" s="32">
        <f>IF(OR(C3994="",E3994=""),"",C3994*E3994)</f>
        <v/>
      </c>
      <c r="G3994" s="26" t="n"/>
      <c r="H3994" s="26" t="n"/>
    </row>
    <row r="3995">
      <c r="A3995" s="31" t="n"/>
      <c r="B3995" s="26" t="n"/>
      <c r="C3995" s="27" t="n"/>
      <c r="D3995" s="28">
        <f>IFERROR(IF(B3995="","",VLOOKUP(B3995,'Setup - Materials'!$A$5:$E$504,2,0)),"")</f>
        <v/>
      </c>
      <c r="E3995" s="27" t="n"/>
      <c r="F3995" s="32">
        <f>IF(OR(C3995="",E3995=""),"",C3995*E3995)</f>
        <v/>
      </c>
      <c r="G3995" s="26" t="n"/>
      <c r="H3995" s="26" t="n"/>
    </row>
    <row r="3996">
      <c r="A3996" s="31" t="n"/>
      <c r="B3996" s="26" t="n"/>
      <c r="C3996" s="27" t="n"/>
      <c r="D3996" s="28">
        <f>IFERROR(IF(B3996="","",VLOOKUP(B3996,'Setup - Materials'!$A$5:$E$504,2,0)),"")</f>
        <v/>
      </c>
      <c r="E3996" s="27" t="n"/>
      <c r="F3996" s="32">
        <f>IF(OR(C3996="",E3996=""),"",C3996*E3996)</f>
        <v/>
      </c>
      <c r="G3996" s="26" t="n"/>
      <c r="H3996" s="26" t="n"/>
    </row>
    <row r="3997">
      <c r="A3997" s="31" t="n"/>
      <c r="B3997" s="26" t="n"/>
      <c r="C3997" s="27" t="n"/>
      <c r="D3997" s="28">
        <f>IFERROR(IF(B3997="","",VLOOKUP(B3997,'Setup - Materials'!$A$5:$E$504,2,0)),"")</f>
        <v/>
      </c>
      <c r="E3997" s="27" t="n"/>
      <c r="F3997" s="32">
        <f>IF(OR(C3997="",E3997=""),"",C3997*E3997)</f>
        <v/>
      </c>
      <c r="G3997" s="26" t="n"/>
      <c r="H3997" s="26" t="n"/>
    </row>
    <row r="3998">
      <c r="A3998" s="31" t="n"/>
      <c r="B3998" s="26" t="n"/>
      <c r="C3998" s="27" t="n"/>
      <c r="D3998" s="28">
        <f>IFERROR(IF(B3998="","",VLOOKUP(B3998,'Setup - Materials'!$A$5:$E$504,2,0)),"")</f>
        <v/>
      </c>
      <c r="E3998" s="27" t="n"/>
      <c r="F3998" s="32">
        <f>IF(OR(C3998="",E3998=""),"",C3998*E3998)</f>
        <v/>
      </c>
      <c r="G3998" s="26" t="n"/>
      <c r="H3998" s="26" t="n"/>
    </row>
    <row r="3999">
      <c r="A3999" s="31" t="n"/>
      <c r="B3999" s="26" t="n"/>
      <c r="C3999" s="27" t="n"/>
      <c r="D3999" s="28">
        <f>IFERROR(IF(B3999="","",VLOOKUP(B3999,'Setup - Materials'!$A$5:$E$504,2,0)),"")</f>
        <v/>
      </c>
      <c r="E3999" s="27" t="n"/>
      <c r="F3999" s="32">
        <f>IF(OR(C3999="",E3999=""),"",C3999*E3999)</f>
        <v/>
      </c>
      <c r="G3999" s="26" t="n"/>
      <c r="H3999" s="26" t="n"/>
    </row>
    <row r="4000">
      <c r="A4000" s="31" t="n"/>
      <c r="B4000" s="26" t="n"/>
      <c r="C4000" s="27" t="n"/>
      <c r="D4000" s="28">
        <f>IFERROR(IF(B4000="","",VLOOKUP(B4000,'Setup - Materials'!$A$5:$E$504,2,0)),"")</f>
        <v/>
      </c>
      <c r="E4000" s="27" t="n"/>
      <c r="F4000" s="32">
        <f>IF(OR(C4000="",E4000=""),"",C4000*E4000)</f>
        <v/>
      </c>
      <c r="G4000" s="26" t="n"/>
      <c r="H4000" s="26" t="n"/>
    </row>
    <row r="4001">
      <c r="A4001" s="31" t="n"/>
      <c r="B4001" s="26" t="n"/>
      <c r="C4001" s="27" t="n"/>
      <c r="D4001" s="28">
        <f>IFERROR(IF(B4001="","",VLOOKUP(B4001,'Setup - Materials'!$A$5:$E$504,2,0)),"")</f>
        <v/>
      </c>
      <c r="E4001" s="27" t="n"/>
      <c r="F4001" s="32">
        <f>IF(OR(C4001="",E4001=""),"",C4001*E4001)</f>
        <v/>
      </c>
      <c r="G4001" s="26" t="n"/>
      <c r="H4001" s="26" t="n"/>
    </row>
    <row r="4002">
      <c r="A4002" s="31" t="n"/>
      <c r="B4002" s="26" t="n"/>
      <c r="C4002" s="27" t="n"/>
      <c r="D4002" s="28">
        <f>IFERROR(IF(B4002="","",VLOOKUP(B4002,'Setup - Materials'!$A$5:$E$504,2,0)),"")</f>
        <v/>
      </c>
      <c r="E4002" s="27" t="n"/>
      <c r="F4002" s="32">
        <f>IF(OR(C4002="",E4002=""),"",C4002*E4002)</f>
        <v/>
      </c>
      <c r="G4002" s="26" t="n"/>
      <c r="H4002" s="26" t="n"/>
    </row>
    <row r="4003">
      <c r="A4003" s="31" t="n"/>
      <c r="B4003" s="26" t="n"/>
      <c r="C4003" s="27" t="n"/>
      <c r="D4003" s="28">
        <f>IFERROR(IF(B4003="","",VLOOKUP(B4003,'Setup - Materials'!$A$5:$E$504,2,0)),"")</f>
        <v/>
      </c>
      <c r="E4003" s="27" t="n"/>
      <c r="F4003" s="32">
        <f>IF(OR(C4003="",E4003=""),"",C4003*E4003)</f>
        <v/>
      </c>
      <c r="G4003" s="26" t="n"/>
      <c r="H4003" s="26" t="n"/>
    </row>
    <row r="4004">
      <c r="A4004" s="31" t="n"/>
      <c r="B4004" s="26" t="n"/>
      <c r="C4004" s="27" t="n"/>
      <c r="D4004" s="28">
        <f>IFERROR(IF(B4004="","",VLOOKUP(B4004,'Setup - Materials'!$A$5:$E$504,2,0)),"")</f>
        <v/>
      </c>
      <c r="E4004" s="27" t="n"/>
      <c r="F4004" s="32">
        <f>IF(OR(C4004="",E4004=""),"",C4004*E4004)</f>
        <v/>
      </c>
      <c r="G4004" s="26" t="n"/>
      <c r="H4004" s="26" t="n"/>
    </row>
    <row r="4005">
      <c r="A4005" s="31" t="n"/>
      <c r="B4005" s="26" t="n"/>
      <c r="C4005" s="27" t="n"/>
      <c r="D4005" s="28">
        <f>IFERROR(IF(B4005="","",VLOOKUP(B4005,'Setup - Materials'!$A$5:$E$504,2,0)),"")</f>
        <v/>
      </c>
      <c r="E4005" s="27" t="n"/>
      <c r="F4005" s="32">
        <f>IF(OR(C4005="",E4005=""),"",C4005*E4005)</f>
        <v/>
      </c>
      <c r="G4005" s="26" t="n"/>
      <c r="H4005" s="26" t="n"/>
    </row>
    <row r="4006">
      <c r="A4006" s="31" t="n"/>
      <c r="B4006" s="26" t="n"/>
      <c r="C4006" s="27" t="n"/>
      <c r="D4006" s="28">
        <f>IFERROR(IF(B4006="","",VLOOKUP(B4006,'Setup - Materials'!$A$5:$E$504,2,0)),"")</f>
        <v/>
      </c>
      <c r="E4006" s="27" t="n"/>
      <c r="F4006" s="32">
        <f>IF(OR(C4006="",E4006=""),"",C4006*E4006)</f>
        <v/>
      </c>
      <c r="G4006" s="26" t="n"/>
      <c r="H4006" s="26" t="n"/>
    </row>
    <row r="4007">
      <c r="A4007" s="31" t="n"/>
      <c r="B4007" s="26" t="n"/>
      <c r="C4007" s="27" t="n"/>
      <c r="D4007" s="28">
        <f>IFERROR(IF(B4007="","",VLOOKUP(B4007,'Setup - Materials'!$A$5:$E$504,2,0)),"")</f>
        <v/>
      </c>
      <c r="E4007" s="27" t="n"/>
      <c r="F4007" s="32">
        <f>IF(OR(C4007="",E4007=""),"",C4007*E4007)</f>
        <v/>
      </c>
      <c r="G4007" s="26" t="n"/>
      <c r="H4007" s="26" t="n"/>
    </row>
    <row r="4008">
      <c r="A4008" s="31" t="n"/>
      <c r="B4008" s="26" t="n"/>
      <c r="C4008" s="27" t="n"/>
      <c r="D4008" s="28">
        <f>IFERROR(IF(B4008="","",VLOOKUP(B4008,'Setup - Materials'!$A$5:$E$504,2,0)),"")</f>
        <v/>
      </c>
      <c r="E4008" s="27" t="n"/>
      <c r="F4008" s="32">
        <f>IF(OR(C4008="",E4008=""),"",C4008*E4008)</f>
        <v/>
      </c>
      <c r="G4008" s="26" t="n"/>
      <c r="H4008" s="26" t="n"/>
    </row>
    <row r="4009">
      <c r="A4009" s="31" t="n"/>
      <c r="B4009" s="26" t="n"/>
      <c r="C4009" s="27" t="n"/>
      <c r="D4009" s="28">
        <f>IFERROR(IF(B4009="","",VLOOKUP(B4009,'Setup - Materials'!$A$5:$E$504,2,0)),"")</f>
        <v/>
      </c>
      <c r="E4009" s="27" t="n"/>
      <c r="F4009" s="32">
        <f>IF(OR(C4009="",E4009=""),"",C4009*E4009)</f>
        <v/>
      </c>
      <c r="G4009" s="26" t="n"/>
      <c r="H4009" s="26" t="n"/>
    </row>
    <row r="4010">
      <c r="A4010" s="31" t="n"/>
      <c r="B4010" s="26" t="n"/>
      <c r="C4010" s="27" t="n"/>
      <c r="D4010" s="28">
        <f>IFERROR(IF(B4010="","",VLOOKUP(B4010,'Setup - Materials'!$A$5:$E$504,2,0)),"")</f>
        <v/>
      </c>
      <c r="E4010" s="27" t="n"/>
      <c r="F4010" s="32">
        <f>IF(OR(C4010="",E4010=""),"",C4010*E4010)</f>
        <v/>
      </c>
      <c r="G4010" s="26" t="n"/>
      <c r="H4010" s="26" t="n"/>
    </row>
    <row r="4011">
      <c r="A4011" s="31" t="n"/>
      <c r="B4011" s="26" t="n"/>
      <c r="C4011" s="27" t="n"/>
      <c r="D4011" s="28">
        <f>IFERROR(IF(B4011="","",VLOOKUP(B4011,'Setup - Materials'!$A$5:$E$504,2,0)),"")</f>
        <v/>
      </c>
      <c r="E4011" s="27" t="n"/>
      <c r="F4011" s="32">
        <f>IF(OR(C4011="",E4011=""),"",C4011*E4011)</f>
        <v/>
      </c>
      <c r="G4011" s="26" t="n"/>
      <c r="H4011" s="26" t="n"/>
    </row>
    <row r="4012">
      <c r="A4012" s="31" t="n"/>
      <c r="B4012" s="26" t="n"/>
      <c r="C4012" s="27" t="n"/>
      <c r="D4012" s="28">
        <f>IFERROR(IF(B4012="","",VLOOKUP(B4012,'Setup - Materials'!$A$5:$E$504,2,0)),"")</f>
        <v/>
      </c>
      <c r="E4012" s="27" t="n"/>
      <c r="F4012" s="32">
        <f>IF(OR(C4012="",E4012=""),"",C4012*E4012)</f>
        <v/>
      </c>
      <c r="G4012" s="26" t="n"/>
      <c r="H4012" s="26" t="n"/>
    </row>
    <row r="4013">
      <c r="A4013" s="31" t="n"/>
      <c r="B4013" s="26" t="n"/>
      <c r="C4013" s="27" t="n"/>
      <c r="D4013" s="28">
        <f>IFERROR(IF(B4013="","",VLOOKUP(B4013,'Setup - Materials'!$A$5:$E$504,2,0)),"")</f>
        <v/>
      </c>
      <c r="E4013" s="27" t="n"/>
      <c r="F4013" s="32">
        <f>IF(OR(C4013="",E4013=""),"",C4013*E4013)</f>
        <v/>
      </c>
      <c r="G4013" s="26" t="n"/>
      <c r="H4013" s="26" t="n"/>
    </row>
    <row r="4014">
      <c r="A4014" s="31" t="n"/>
      <c r="B4014" s="26" t="n"/>
      <c r="C4014" s="27" t="n"/>
      <c r="D4014" s="28">
        <f>IFERROR(IF(B4014="","",VLOOKUP(B4014,'Setup - Materials'!$A$5:$E$504,2,0)),"")</f>
        <v/>
      </c>
      <c r="E4014" s="27" t="n"/>
      <c r="F4014" s="32">
        <f>IF(OR(C4014="",E4014=""),"",C4014*E4014)</f>
        <v/>
      </c>
      <c r="G4014" s="26" t="n"/>
      <c r="H4014" s="26" t="n"/>
    </row>
    <row r="4015">
      <c r="A4015" s="31" t="n"/>
      <c r="B4015" s="26" t="n"/>
      <c r="C4015" s="27" t="n"/>
      <c r="D4015" s="28">
        <f>IFERROR(IF(B4015="","",VLOOKUP(B4015,'Setup - Materials'!$A$5:$E$504,2,0)),"")</f>
        <v/>
      </c>
      <c r="E4015" s="27" t="n"/>
      <c r="F4015" s="32">
        <f>IF(OR(C4015="",E4015=""),"",C4015*E4015)</f>
        <v/>
      </c>
      <c r="G4015" s="26" t="n"/>
      <c r="H4015" s="26" t="n"/>
    </row>
    <row r="4016">
      <c r="A4016" s="31" t="n"/>
      <c r="B4016" s="26" t="n"/>
      <c r="C4016" s="27" t="n"/>
      <c r="D4016" s="28">
        <f>IFERROR(IF(B4016="","",VLOOKUP(B4016,'Setup - Materials'!$A$5:$E$504,2,0)),"")</f>
        <v/>
      </c>
      <c r="E4016" s="27" t="n"/>
      <c r="F4016" s="32">
        <f>IF(OR(C4016="",E4016=""),"",C4016*E4016)</f>
        <v/>
      </c>
      <c r="G4016" s="26" t="n"/>
      <c r="H4016" s="26" t="n"/>
    </row>
    <row r="4017">
      <c r="A4017" s="31" t="n"/>
      <c r="B4017" s="26" t="n"/>
      <c r="C4017" s="27" t="n"/>
      <c r="D4017" s="28">
        <f>IFERROR(IF(B4017="","",VLOOKUP(B4017,'Setup - Materials'!$A$5:$E$504,2,0)),"")</f>
        <v/>
      </c>
      <c r="E4017" s="27" t="n"/>
      <c r="F4017" s="32">
        <f>IF(OR(C4017="",E4017=""),"",C4017*E4017)</f>
        <v/>
      </c>
      <c r="G4017" s="26" t="n"/>
      <c r="H4017" s="26" t="n"/>
    </row>
    <row r="4018">
      <c r="A4018" s="31" t="n"/>
      <c r="B4018" s="26" t="n"/>
      <c r="C4018" s="27" t="n"/>
      <c r="D4018" s="28">
        <f>IFERROR(IF(B4018="","",VLOOKUP(B4018,'Setup - Materials'!$A$5:$E$504,2,0)),"")</f>
        <v/>
      </c>
      <c r="E4018" s="27" t="n"/>
      <c r="F4018" s="32">
        <f>IF(OR(C4018="",E4018=""),"",C4018*E4018)</f>
        <v/>
      </c>
      <c r="G4018" s="26" t="n"/>
      <c r="H4018" s="26" t="n"/>
    </row>
    <row r="4019">
      <c r="A4019" s="31" t="n"/>
      <c r="B4019" s="26" t="n"/>
      <c r="C4019" s="27" t="n"/>
      <c r="D4019" s="28">
        <f>IFERROR(IF(B4019="","",VLOOKUP(B4019,'Setup - Materials'!$A$5:$E$504,2,0)),"")</f>
        <v/>
      </c>
      <c r="E4019" s="27" t="n"/>
      <c r="F4019" s="32">
        <f>IF(OR(C4019="",E4019=""),"",C4019*E4019)</f>
        <v/>
      </c>
      <c r="G4019" s="26" t="n"/>
      <c r="H4019" s="26" t="n"/>
    </row>
    <row r="4020">
      <c r="A4020" s="31" t="n"/>
      <c r="B4020" s="26" t="n"/>
      <c r="C4020" s="27" t="n"/>
      <c r="D4020" s="28">
        <f>IFERROR(IF(B4020="","",VLOOKUP(B4020,'Setup - Materials'!$A$5:$E$504,2,0)),"")</f>
        <v/>
      </c>
      <c r="E4020" s="27" t="n"/>
      <c r="F4020" s="32">
        <f>IF(OR(C4020="",E4020=""),"",C4020*E4020)</f>
        <v/>
      </c>
      <c r="G4020" s="26" t="n"/>
      <c r="H4020" s="26" t="n"/>
    </row>
    <row r="4021">
      <c r="A4021" s="31" t="n"/>
      <c r="B4021" s="26" t="n"/>
      <c r="C4021" s="27" t="n"/>
      <c r="D4021" s="28">
        <f>IFERROR(IF(B4021="","",VLOOKUP(B4021,'Setup - Materials'!$A$5:$E$504,2,0)),"")</f>
        <v/>
      </c>
      <c r="E4021" s="27" t="n"/>
      <c r="F4021" s="32">
        <f>IF(OR(C4021="",E4021=""),"",C4021*E4021)</f>
        <v/>
      </c>
      <c r="G4021" s="26" t="n"/>
      <c r="H4021" s="26" t="n"/>
    </row>
    <row r="4022">
      <c r="A4022" s="31" t="n"/>
      <c r="B4022" s="26" t="n"/>
      <c r="C4022" s="27" t="n"/>
      <c r="D4022" s="28">
        <f>IFERROR(IF(B4022="","",VLOOKUP(B4022,'Setup - Materials'!$A$5:$E$504,2,0)),"")</f>
        <v/>
      </c>
      <c r="E4022" s="27" t="n"/>
      <c r="F4022" s="32">
        <f>IF(OR(C4022="",E4022=""),"",C4022*E4022)</f>
        <v/>
      </c>
      <c r="G4022" s="26" t="n"/>
      <c r="H4022" s="26" t="n"/>
    </row>
    <row r="4023">
      <c r="A4023" s="31" t="n"/>
      <c r="B4023" s="26" t="n"/>
      <c r="C4023" s="27" t="n"/>
      <c r="D4023" s="28">
        <f>IFERROR(IF(B4023="","",VLOOKUP(B4023,'Setup - Materials'!$A$5:$E$504,2,0)),"")</f>
        <v/>
      </c>
      <c r="E4023" s="27" t="n"/>
      <c r="F4023" s="32">
        <f>IF(OR(C4023="",E4023=""),"",C4023*E4023)</f>
        <v/>
      </c>
      <c r="G4023" s="26" t="n"/>
      <c r="H4023" s="26" t="n"/>
    </row>
    <row r="4024">
      <c r="A4024" s="31" t="n"/>
      <c r="B4024" s="26" t="n"/>
      <c r="C4024" s="27" t="n"/>
      <c r="D4024" s="28">
        <f>IFERROR(IF(B4024="","",VLOOKUP(B4024,'Setup - Materials'!$A$5:$E$504,2,0)),"")</f>
        <v/>
      </c>
      <c r="E4024" s="27" t="n"/>
      <c r="F4024" s="32">
        <f>IF(OR(C4024="",E4024=""),"",C4024*E4024)</f>
        <v/>
      </c>
      <c r="G4024" s="26" t="n"/>
      <c r="H4024" s="26" t="n"/>
    </row>
    <row r="4025">
      <c r="A4025" s="31" t="n"/>
      <c r="B4025" s="26" t="n"/>
      <c r="C4025" s="27" t="n"/>
      <c r="D4025" s="28">
        <f>IFERROR(IF(B4025="","",VLOOKUP(B4025,'Setup - Materials'!$A$5:$E$504,2,0)),"")</f>
        <v/>
      </c>
      <c r="E4025" s="27" t="n"/>
      <c r="F4025" s="32">
        <f>IF(OR(C4025="",E4025=""),"",C4025*E4025)</f>
        <v/>
      </c>
      <c r="G4025" s="26" t="n"/>
      <c r="H4025" s="26" t="n"/>
    </row>
    <row r="4026">
      <c r="A4026" s="31" t="n"/>
      <c r="B4026" s="26" t="n"/>
      <c r="C4026" s="27" t="n"/>
      <c r="D4026" s="28">
        <f>IFERROR(IF(B4026="","",VLOOKUP(B4026,'Setup - Materials'!$A$5:$E$504,2,0)),"")</f>
        <v/>
      </c>
      <c r="E4026" s="27" t="n"/>
      <c r="F4026" s="32">
        <f>IF(OR(C4026="",E4026=""),"",C4026*E4026)</f>
        <v/>
      </c>
      <c r="G4026" s="26" t="n"/>
      <c r="H4026" s="26" t="n"/>
    </row>
    <row r="4027">
      <c r="A4027" s="31" t="n"/>
      <c r="B4027" s="26" t="n"/>
      <c r="C4027" s="27" t="n"/>
      <c r="D4027" s="28">
        <f>IFERROR(IF(B4027="","",VLOOKUP(B4027,'Setup - Materials'!$A$5:$E$504,2,0)),"")</f>
        <v/>
      </c>
      <c r="E4027" s="27" t="n"/>
      <c r="F4027" s="32">
        <f>IF(OR(C4027="",E4027=""),"",C4027*E4027)</f>
        <v/>
      </c>
      <c r="G4027" s="26" t="n"/>
      <c r="H4027" s="26" t="n"/>
    </row>
    <row r="4028">
      <c r="A4028" s="31" t="n"/>
      <c r="B4028" s="26" t="n"/>
      <c r="C4028" s="27" t="n"/>
      <c r="D4028" s="28">
        <f>IFERROR(IF(B4028="","",VLOOKUP(B4028,'Setup - Materials'!$A$5:$E$504,2,0)),"")</f>
        <v/>
      </c>
      <c r="E4028" s="27" t="n"/>
      <c r="F4028" s="32">
        <f>IF(OR(C4028="",E4028=""),"",C4028*E4028)</f>
        <v/>
      </c>
      <c r="G4028" s="26" t="n"/>
      <c r="H4028" s="26" t="n"/>
    </row>
    <row r="4029">
      <c r="A4029" s="31" t="n"/>
      <c r="B4029" s="26" t="n"/>
      <c r="C4029" s="27" t="n"/>
      <c r="D4029" s="28">
        <f>IFERROR(IF(B4029="","",VLOOKUP(B4029,'Setup - Materials'!$A$5:$E$504,2,0)),"")</f>
        <v/>
      </c>
      <c r="E4029" s="27" t="n"/>
      <c r="F4029" s="32">
        <f>IF(OR(C4029="",E4029=""),"",C4029*E4029)</f>
        <v/>
      </c>
      <c r="G4029" s="26" t="n"/>
      <c r="H4029" s="26" t="n"/>
    </row>
    <row r="4030">
      <c r="A4030" s="31" t="n"/>
      <c r="B4030" s="26" t="n"/>
      <c r="C4030" s="27" t="n"/>
      <c r="D4030" s="28">
        <f>IFERROR(IF(B4030="","",VLOOKUP(B4030,'Setup - Materials'!$A$5:$E$504,2,0)),"")</f>
        <v/>
      </c>
      <c r="E4030" s="27" t="n"/>
      <c r="F4030" s="32">
        <f>IF(OR(C4030="",E4030=""),"",C4030*E4030)</f>
        <v/>
      </c>
      <c r="G4030" s="26" t="n"/>
      <c r="H4030" s="26" t="n"/>
    </row>
    <row r="4031">
      <c r="A4031" s="31" t="n"/>
      <c r="B4031" s="26" t="n"/>
      <c r="C4031" s="27" t="n"/>
      <c r="D4031" s="28">
        <f>IFERROR(IF(B4031="","",VLOOKUP(B4031,'Setup - Materials'!$A$5:$E$504,2,0)),"")</f>
        <v/>
      </c>
      <c r="E4031" s="27" t="n"/>
      <c r="F4031" s="32">
        <f>IF(OR(C4031="",E4031=""),"",C4031*E4031)</f>
        <v/>
      </c>
      <c r="G4031" s="26" t="n"/>
      <c r="H4031" s="26" t="n"/>
    </row>
    <row r="4032">
      <c r="A4032" s="31" t="n"/>
      <c r="B4032" s="26" t="n"/>
      <c r="C4032" s="27" t="n"/>
      <c r="D4032" s="28">
        <f>IFERROR(IF(B4032="","",VLOOKUP(B4032,'Setup - Materials'!$A$5:$E$504,2,0)),"")</f>
        <v/>
      </c>
      <c r="E4032" s="27" t="n"/>
      <c r="F4032" s="32">
        <f>IF(OR(C4032="",E4032=""),"",C4032*E4032)</f>
        <v/>
      </c>
      <c r="G4032" s="26" t="n"/>
      <c r="H4032" s="26" t="n"/>
    </row>
    <row r="4033">
      <c r="A4033" s="31" t="n"/>
      <c r="B4033" s="26" t="n"/>
      <c r="C4033" s="27" t="n"/>
      <c r="D4033" s="28">
        <f>IFERROR(IF(B4033="","",VLOOKUP(B4033,'Setup - Materials'!$A$5:$E$504,2,0)),"")</f>
        <v/>
      </c>
      <c r="E4033" s="27" t="n"/>
      <c r="F4033" s="32">
        <f>IF(OR(C4033="",E4033=""),"",C4033*E4033)</f>
        <v/>
      </c>
      <c r="G4033" s="26" t="n"/>
      <c r="H4033" s="26" t="n"/>
    </row>
    <row r="4034">
      <c r="A4034" s="31" t="n"/>
      <c r="B4034" s="26" t="n"/>
      <c r="C4034" s="27" t="n"/>
      <c r="D4034" s="28">
        <f>IFERROR(IF(B4034="","",VLOOKUP(B4034,'Setup - Materials'!$A$5:$E$504,2,0)),"")</f>
        <v/>
      </c>
      <c r="E4034" s="27" t="n"/>
      <c r="F4034" s="32">
        <f>IF(OR(C4034="",E4034=""),"",C4034*E4034)</f>
        <v/>
      </c>
      <c r="G4034" s="26" t="n"/>
      <c r="H4034" s="26" t="n"/>
    </row>
    <row r="4035">
      <c r="A4035" s="31" t="n"/>
      <c r="B4035" s="26" t="n"/>
      <c r="C4035" s="27" t="n"/>
      <c r="D4035" s="28">
        <f>IFERROR(IF(B4035="","",VLOOKUP(B4035,'Setup - Materials'!$A$5:$E$504,2,0)),"")</f>
        <v/>
      </c>
      <c r="E4035" s="27" t="n"/>
      <c r="F4035" s="32">
        <f>IF(OR(C4035="",E4035=""),"",C4035*E4035)</f>
        <v/>
      </c>
      <c r="G4035" s="26" t="n"/>
      <c r="H4035" s="26" t="n"/>
    </row>
    <row r="4036">
      <c r="A4036" s="31" t="n"/>
      <c r="B4036" s="26" t="n"/>
      <c r="C4036" s="27" t="n"/>
      <c r="D4036" s="28">
        <f>IFERROR(IF(B4036="","",VLOOKUP(B4036,'Setup - Materials'!$A$5:$E$504,2,0)),"")</f>
        <v/>
      </c>
      <c r="E4036" s="27" t="n"/>
      <c r="F4036" s="32">
        <f>IF(OR(C4036="",E4036=""),"",C4036*E4036)</f>
        <v/>
      </c>
      <c r="G4036" s="26" t="n"/>
      <c r="H4036" s="26" t="n"/>
    </row>
    <row r="4037">
      <c r="A4037" s="31" t="n"/>
      <c r="B4037" s="26" t="n"/>
      <c r="C4037" s="27" t="n"/>
      <c r="D4037" s="28">
        <f>IFERROR(IF(B4037="","",VLOOKUP(B4037,'Setup - Materials'!$A$5:$E$504,2,0)),"")</f>
        <v/>
      </c>
      <c r="E4037" s="27" t="n"/>
      <c r="F4037" s="32">
        <f>IF(OR(C4037="",E4037=""),"",C4037*E4037)</f>
        <v/>
      </c>
      <c r="G4037" s="26" t="n"/>
      <c r="H4037" s="26" t="n"/>
    </row>
    <row r="4038">
      <c r="A4038" s="31" t="n"/>
      <c r="B4038" s="26" t="n"/>
      <c r="C4038" s="27" t="n"/>
      <c r="D4038" s="28">
        <f>IFERROR(IF(B4038="","",VLOOKUP(B4038,'Setup - Materials'!$A$5:$E$504,2,0)),"")</f>
        <v/>
      </c>
      <c r="E4038" s="27" t="n"/>
      <c r="F4038" s="32">
        <f>IF(OR(C4038="",E4038=""),"",C4038*E4038)</f>
        <v/>
      </c>
      <c r="G4038" s="26" t="n"/>
      <c r="H4038" s="26" t="n"/>
    </row>
    <row r="4039">
      <c r="A4039" s="31" t="n"/>
      <c r="B4039" s="26" t="n"/>
      <c r="C4039" s="27" t="n"/>
      <c r="D4039" s="28">
        <f>IFERROR(IF(B4039="","",VLOOKUP(B4039,'Setup - Materials'!$A$5:$E$504,2,0)),"")</f>
        <v/>
      </c>
      <c r="E4039" s="27" t="n"/>
      <c r="F4039" s="32">
        <f>IF(OR(C4039="",E4039=""),"",C4039*E4039)</f>
        <v/>
      </c>
      <c r="G4039" s="26" t="n"/>
      <c r="H4039" s="26" t="n"/>
    </row>
    <row r="4040">
      <c r="A4040" s="31" t="n"/>
      <c r="B4040" s="26" t="n"/>
      <c r="C4040" s="27" t="n"/>
      <c r="D4040" s="28">
        <f>IFERROR(IF(B4040="","",VLOOKUP(B4040,'Setup - Materials'!$A$5:$E$504,2,0)),"")</f>
        <v/>
      </c>
      <c r="E4040" s="27" t="n"/>
      <c r="F4040" s="32">
        <f>IF(OR(C4040="",E4040=""),"",C4040*E4040)</f>
        <v/>
      </c>
      <c r="G4040" s="26" t="n"/>
      <c r="H4040" s="26" t="n"/>
    </row>
    <row r="4041">
      <c r="A4041" s="31" t="n"/>
      <c r="B4041" s="26" t="n"/>
      <c r="C4041" s="27" t="n"/>
      <c r="D4041" s="28">
        <f>IFERROR(IF(B4041="","",VLOOKUP(B4041,'Setup - Materials'!$A$5:$E$504,2,0)),"")</f>
        <v/>
      </c>
      <c r="E4041" s="27" t="n"/>
      <c r="F4041" s="32">
        <f>IF(OR(C4041="",E4041=""),"",C4041*E4041)</f>
        <v/>
      </c>
      <c r="G4041" s="26" t="n"/>
      <c r="H4041" s="26" t="n"/>
    </row>
    <row r="4042">
      <c r="A4042" s="31" t="n"/>
      <c r="B4042" s="26" t="n"/>
      <c r="C4042" s="27" t="n"/>
      <c r="D4042" s="28">
        <f>IFERROR(IF(B4042="","",VLOOKUP(B4042,'Setup - Materials'!$A$5:$E$504,2,0)),"")</f>
        <v/>
      </c>
      <c r="E4042" s="27" t="n"/>
      <c r="F4042" s="32">
        <f>IF(OR(C4042="",E4042=""),"",C4042*E4042)</f>
        <v/>
      </c>
      <c r="G4042" s="26" t="n"/>
      <c r="H4042" s="26" t="n"/>
    </row>
    <row r="4043">
      <c r="A4043" s="31" t="n"/>
      <c r="B4043" s="26" t="n"/>
      <c r="C4043" s="27" t="n"/>
      <c r="D4043" s="28">
        <f>IFERROR(IF(B4043="","",VLOOKUP(B4043,'Setup - Materials'!$A$5:$E$504,2,0)),"")</f>
        <v/>
      </c>
      <c r="E4043" s="27" t="n"/>
      <c r="F4043" s="32">
        <f>IF(OR(C4043="",E4043=""),"",C4043*E4043)</f>
        <v/>
      </c>
      <c r="G4043" s="26" t="n"/>
      <c r="H4043" s="26" t="n"/>
    </row>
    <row r="4044">
      <c r="A4044" s="31" t="n"/>
      <c r="B4044" s="26" t="n"/>
      <c r="C4044" s="27" t="n"/>
      <c r="D4044" s="28">
        <f>IFERROR(IF(B4044="","",VLOOKUP(B4044,'Setup - Materials'!$A$5:$E$504,2,0)),"")</f>
        <v/>
      </c>
      <c r="E4044" s="27" t="n"/>
      <c r="F4044" s="32">
        <f>IF(OR(C4044="",E4044=""),"",C4044*E4044)</f>
        <v/>
      </c>
      <c r="G4044" s="26" t="n"/>
      <c r="H4044" s="26" t="n"/>
    </row>
    <row r="4045">
      <c r="A4045" s="31" t="n"/>
      <c r="B4045" s="26" t="n"/>
      <c r="C4045" s="27" t="n"/>
      <c r="D4045" s="28">
        <f>IFERROR(IF(B4045="","",VLOOKUP(B4045,'Setup - Materials'!$A$5:$E$504,2,0)),"")</f>
        <v/>
      </c>
      <c r="E4045" s="27" t="n"/>
      <c r="F4045" s="32">
        <f>IF(OR(C4045="",E4045=""),"",C4045*E4045)</f>
        <v/>
      </c>
      <c r="G4045" s="26" t="n"/>
      <c r="H4045" s="26" t="n"/>
    </row>
    <row r="4046">
      <c r="A4046" s="31" t="n"/>
      <c r="B4046" s="26" t="n"/>
      <c r="C4046" s="27" t="n"/>
      <c r="D4046" s="28">
        <f>IFERROR(IF(B4046="","",VLOOKUP(B4046,'Setup - Materials'!$A$5:$E$504,2,0)),"")</f>
        <v/>
      </c>
      <c r="E4046" s="27" t="n"/>
      <c r="F4046" s="32">
        <f>IF(OR(C4046="",E4046=""),"",C4046*E4046)</f>
        <v/>
      </c>
      <c r="G4046" s="26" t="n"/>
      <c r="H4046" s="26" t="n"/>
    </row>
    <row r="4047">
      <c r="A4047" s="31" t="n"/>
      <c r="B4047" s="26" t="n"/>
      <c r="C4047" s="27" t="n"/>
      <c r="D4047" s="28">
        <f>IFERROR(IF(B4047="","",VLOOKUP(B4047,'Setup - Materials'!$A$5:$E$504,2,0)),"")</f>
        <v/>
      </c>
      <c r="E4047" s="27" t="n"/>
      <c r="F4047" s="32">
        <f>IF(OR(C4047="",E4047=""),"",C4047*E4047)</f>
        <v/>
      </c>
      <c r="G4047" s="26" t="n"/>
      <c r="H4047" s="26" t="n"/>
    </row>
    <row r="4048">
      <c r="A4048" s="31" t="n"/>
      <c r="B4048" s="26" t="n"/>
      <c r="C4048" s="27" t="n"/>
      <c r="D4048" s="28">
        <f>IFERROR(IF(B4048="","",VLOOKUP(B4048,'Setup - Materials'!$A$5:$E$504,2,0)),"")</f>
        <v/>
      </c>
      <c r="E4048" s="27" t="n"/>
      <c r="F4048" s="32">
        <f>IF(OR(C4048="",E4048=""),"",C4048*E4048)</f>
        <v/>
      </c>
      <c r="G4048" s="26" t="n"/>
      <c r="H4048" s="26" t="n"/>
    </row>
    <row r="4049">
      <c r="A4049" s="31" t="n"/>
      <c r="B4049" s="26" t="n"/>
      <c r="C4049" s="27" t="n"/>
      <c r="D4049" s="28">
        <f>IFERROR(IF(B4049="","",VLOOKUP(B4049,'Setup - Materials'!$A$5:$E$504,2,0)),"")</f>
        <v/>
      </c>
      <c r="E4049" s="27" t="n"/>
      <c r="F4049" s="32">
        <f>IF(OR(C4049="",E4049=""),"",C4049*E4049)</f>
        <v/>
      </c>
      <c r="G4049" s="26" t="n"/>
      <c r="H4049" s="26" t="n"/>
    </row>
    <row r="4050">
      <c r="A4050" s="31" t="n"/>
      <c r="B4050" s="26" t="n"/>
      <c r="C4050" s="27" t="n"/>
      <c r="D4050" s="28">
        <f>IFERROR(IF(B4050="","",VLOOKUP(B4050,'Setup - Materials'!$A$5:$E$504,2,0)),"")</f>
        <v/>
      </c>
      <c r="E4050" s="27" t="n"/>
      <c r="F4050" s="32">
        <f>IF(OR(C4050="",E4050=""),"",C4050*E4050)</f>
        <v/>
      </c>
      <c r="G4050" s="26" t="n"/>
      <c r="H4050" s="26" t="n"/>
    </row>
    <row r="4051">
      <c r="A4051" s="31" t="n"/>
      <c r="B4051" s="26" t="n"/>
      <c r="C4051" s="27" t="n"/>
      <c r="D4051" s="28">
        <f>IFERROR(IF(B4051="","",VLOOKUP(B4051,'Setup - Materials'!$A$5:$E$504,2,0)),"")</f>
        <v/>
      </c>
      <c r="E4051" s="27" t="n"/>
      <c r="F4051" s="32">
        <f>IF(OR(C4051="",E4051=""),"",C4051*E4051)</f>
        <v/>
      </c>
      <c r="G4051" s="26" t="n"/>
      <c r="H4051" s="26" t="n"/>
    </row>
    <row r="4052">
      <c r="A4052" s="31" t="n"/>
      <c r="B4052" s="26" t="n"/>
      <c r="C4052" s="27" t="n"/>
      <c r="D4052" s="28">
        <f>IFERROR(IF(B4052="","",VLOOKUP(B4052,'Setup - Materials'!$A$5:$E$504,2,0)),"")</f>
        <v/>
      </c>
      <c r="E4052" s="27" t="n"/>
      <c r="F4052" s="32">
        <f>IF(OR(C4052="",E4052=""),"",C4052*E4052)</f>
        <v/>
      </c>
      <c r="G4052" s="26" t="n"/>
      <c r="H4052" s="26" t="n"/>
    </row>
    <row r="4053">
      <c r="A4053" s="31" t="n"/>
      <c r="B4053" s="26" t="n"/>
      <c r="C4053" s="27" t="n"/>
      <c r="D4053" s="28">
        <f>IFERROR(IF(B4053="","",VLOOKUP(B4053,'Setup - Materials'!$A$5:$E$504,2,0)),"")</f>
        <v/>
      </c>
      <c r="E4053" s="27" t="n"/>
      <c r="F4053" s="32">
        <f>IF(OR(C4053="",E4053=""),"",C4053*E4053)</f>
        <v/>
      </c>
      <c r="G4053" s="26" t="n"/>
      <c r="H4053" s="26" t="n"/>
    </row>
    <row r="4054">
      <c r="A4054" s="31" t="n"/>
      <c r="B4054" s="26" t="n"/>
      <c r="C4054" s="27" t="n"/>
      <c r="D4054" s="28">
        <f>IFERROR(IF(B4054="","",VLOOKUP(B4054,'Setup - Materials'!$A$5:$E$504,2,0)),"")</f>
        <v/>
      </c>
      <c r="E4054" s="27" t="n"/>
      <c r="F4054" s="32">
        <f>IF(OR(C4054="",E4054=""),"",C4054*E4054)</f>
        <v/>
      </c>
      <c r="G4054" s="26" t="n"/>
      <c r="H4054" s="26" t="n"/>
    </row>
    <row r="4055">
      <c r="A4055" s="31" t="n"/>
      <c r="B4055" s="26" t="n"/>
      <c r="C4055" s="27" t="n"/>
      <c r="D4055" s="28">
        <f>IFERROR(IF(B4055="","",VLOOKUP(B4055,'Setup - Materials'!$A$5:$E$504,2,0)),"")</f>
        <v/>
      </c>
      <c r="E4055" s="27" t="n"/>
      <c r="F4055" s="32">
        <f>IF(OR(C4055="",E4055=""),"",C4055*E4055)</f>
        <v/>
      </c>
      <c r="G4055" s="26" t="n"/>
      <c r="H4055" s="26" t="n"/>
    </row>
    <row r="4056">
      <c r="A4056" s="31" t="n"/>
      <c r="B4056" s="26" t="n"/>
      <c r="C4056" s="27" t="n"/>
      <c r="D4056" s="28">
        <f>IFERROR(IF(B4056="","",VLOOKUP(B4056,'Setup - Materials'!$A$5:$E$504,2,0)),"")</f>
        <v/>
      </c>
      <c r="E4056" s="27" t="n"/>
      <c r="F4056" s="32">
        <f>IF(OR(C4056="",E4056=""),"",C4056*E4056)</f>
        <v/>
      </c>
      <c r="G4056" s="26" t="n"/>
      <c r="H4056" s="26" t="n"/>
    </row>
    <row r="4057">
      <c r="A4057" s="31" t="n"/>
      <c r="B4057" s="26" t="n"/>
      <c r="C4057" s="27" t="n"/>
      <c r="D4057" s="28">
        <f>IFERROR(IF(B4057="","",VLOOKUP(B4057,'Setup - Materials'!$A$5:$E$504,2,0)),"")</f>
        <v/>
      </c>
      <c r="E4057" s="27" t="n"/>
      <c r="F4057" s="32">
        <f>IF(OR(C4057="",E4057=""),"",C4057*E4057)</f>
        <v/>
      </c>
      <c r="G4057" s="26" t="n"/>
      <c r="H4057" s="26" t="n"/>
    </row>
    <row r="4058">
      <c r="A4058" s="31" t="n"/>
      <c r="B4058" s="26" t="n"/>
      <c r="C4058" s="27" t="n"/>
      <c r="D4058" s="28">
        <f>IFERROR(IF(B4058="","",VLOOKUP(B4058,'Setup - Materials'!$A$5:$E$504,2,0)),"")</f>
        <v/>
      </c>
      <c r="E4058" s="27" t="n"/>
      <c r="F4058" s="32">
        <f>IF(OR(C4058="",E4058=""),"",C4058*E4058)</f>
        <v/>
      </c>
      <c r="G4058" s="26" t="n"/>
      <c r="H4058" s="26" t="n"/>
    </row>
    <row r="4059">
      <c r="A4059" s="31" t="n"/>
      <c r="B4059" s="26" t="n"/>
      <c r="C4059" s="27" t="n"/>
      <c r="D4059" s="28">
        <f>IFERROR(IF(B4059="","",VLOOKUP(B4059,'Setup - Materials'!$A$5:$E$504,2,0)),"")</f>
        <v/>
      </c>
      <c r="E4059" s="27" t="n"/>
      <c r="F4059" s="32">
        <f>IF(OR(C4059="",E4059=""),"",C4059*E4059)</f>
        <v/>
      </c>
      <c r="G4059" s="26" t="n"/>
      <c r="H4059" s="26" t="n"/>
    </row>
    <row r="4060">
      <c r="A4060" s="31" t="n"/>
      <c r="B4060" s="26" t="n"/>
      <c r="C4060" s="27" t="n"/>
      <c r="D4060" s="28">
        <f>IFERROR(IF(B4060="","",VLOOKUP(B4060,'Setup - Materials'!$A$5:$E$504,2,0)),"")</f>
        <v/>
      </c>
      <c r="E4060" s="27" t="n"/>
      <c r="F4060" s="32">
        <f>IF(OR(C4060="",E4060=""),"",C4060*E4060)</f>
        <v/>
      </c>
      <c r="G4060" s="26" t="n"/>
      <c r="H4060" s="26" t="n"/>
    </row>
    <row r="4061">
      <c r="A4061" s="31" t="n"/>
      <c r="B4061" s="26" t="n"/>
      <c r="C4061" s="27" t="n"/>
      <c r="D4061" s="28">
        <f>IFERROR(IF(B4061="","",VLOOKUP(B4061,'Setup - Materials'!$A$5:$E$504,2,0)),"")</f>
        <v/>
      </c>
      <c r="E4061" s="27" t="n"/>
      <c r="F4061" s="32">
        <f>IF(OR(C4061="",E4061=""),"",C4061*E4061)</f>
        <v/>
      </c>
      <c r="G4061" s="26" t="n"/>
      <c r="H4061" s="26" t="n"/>
    </row>
    <row r="4062">
      <c r="A4062" s="31" t="n"/>
      <c r="B4062" s="26" t="n"/>
      <c r="C4062" s="27" t="n"/>
      <c r="D4062" s="28">
        <f>IFERROR(IF(B4062="","",VLOOKUP(B4062,'Setup - Materials'!$A$5:$E$504,2,0)),"")</f>
        <v/>
      </c>
      <c r="E4062" s="27" t="n"/>
      <c r="F4062" s="32">
        <f>IF(OR(C4062="",E4062=""),"",C4062*E4062)</f>
        <v/>
      </c>
      <c r="G4062" s="26" t="n"/>
      <c r="H4062" s="26" t="n"/>
    </row>
    <row r="4063">
      <c r="A4063" s="31" t="n"/>
      <c r="B4063" s="26" t="n"/>
      <c r="C4063" s="27" t="n"/>
      <c r="D4063" s="28">
        <f>IFERROR(IF(B4063="","",VLOOKUP(B4063,'Setup - Materials'!$A$5:$E$504,2,0)),"")</f>
        <v/>
      </c>
      <c r="E4063" s="27" t="n"/>
      <c r="F4063" s="32">
        <f>IF(OR(C4063="",E4063=""),"",C4063*E4063)</f>
        <v/>
      </c>
      <c r="G4063" s="26" t="n"/>
      <c r="H4063" s="26" t="n"/>
    </row>
    <row r="4064">
      <c r="A4064" s="31" t="n"/>
      <c r="B4064" s="26" t="n"/>
      <c r="C4064" s="27" t="n"/>
      <c r="D4064" s="28">
        <f>IFERROR(IF(B4064="","",VLOOKUP(B4064,'Setup - Materials'!$A$5:$E$504,2,0)),"")</f>
        <v/>
      </c>
      <c r="E4064" s="27" t="n"/>
      <c r="F4064" s="32">
        <f>IF(OR(C4064="",E4064=""),"",C4064*E4064)</f>
        <v/>
      </c>
      <c r="G4064" s="26" t="n"/>
      <c r="H4064" s="26" t="n"/>
    </row>
    <row r="4065">
      <c r="A4065" s="31" t="n"/>
      <c r="B4065" s="26" t="n"/>
      <c r="C4065" s="27" t="n"/>
      <c r="D4065" s="28">
        <f>IFERROR(IF(B4065="","",VLOOKUP(B4065,'Setup - Materials'!$A$5:$E$504,2,0)),"")</f>
        <v/>
      </c>
      <c r="E4065" s="27" t="n"/>
      <c r="F4065" s="32">
        <f>IF(OR(C4065="",E4065=""),"",C4065*E4065)</f>
        <v/>
      </c>
      <c r="G4065" s="26" t="n"/>
      <c r="H4065" s="26" t="n"/>
    </row>
    <row r="4066">
      <c r="A4066" s="31" t="n"/>
      <c r="B4066" s="26" t="n"/>
      <c r="C4066" s="27" t="n"/>
      <c r="D4066" s="28">
        <f>IFERROR(IF(B4066="","",VLOOKUP(B4066,'Setup - Materials'!$A$5:$E$504,2,0)),"")</f>
        <v/>
      </c>
      <c r="E4066" s="27" t="n"/>
      <c r="F4066" s="32">
        <f>IF(OR(C4066="",E4066=""),"",C4066*E4066)</f>
        <v/>
      </c>
      <c r="G4066" s="26" t="n"/>
      <c r="H4066" s="26" t="n"/>
    </row>
    <row r="4067">
      <c r="A4067" s="31" t="n"/>
      <c r="B4067" s="26" t="n"/>
      <c r="C4067" s="27" t="n"/>
      <c r="D4067" s="28">
        <f>IFERROR(IF(B4067="","",VLOOKUP(B4067,'Setup - Materials'!$A$5:$E$504,2,0)),"")</f>
        <v/>
      </c>
      <c r="E4067" s="27" t="n"/>
      <c r="F4067" s="32">
        <f>IF(OR(C4067="",E4067=""),"",C4067*E4067)</f>
        <v/>
      </c>
      <c r="G4067" s="26" t="n"/>
      <c r="H4067" s="26" t="n"/>
    </row>
    <row r="4068">
      <c r="A4068" s="31" t="n"/>
      <c r="B4068" s="26" t="n"/>
      <c r="C4068" s="27" t="n"/>
      <c r="D4068" s="28">
        <f>IFERROR(IF(B4068="","",VLOOKUP(B4068,'Setup - Materials'!$A$5:$E$504,2,0)),"")</f>
        <v/>
      </c>
      <c r="E4068" s="27" t="n"/>
      <c r="F4068" s="32">
        <f>IF(OR(C4068="",E4068=""),"",C4068*E4068)</f>
        <v/>
      </c>
      <c r="G4068" s="26" t="n"/>
      <c r="H4068" s="26" t="n"/>
    </row>
    <row r="4069">
      <c r="A4069" s="31" t="n"/>
      <c r="B4069" s="26" t="n"/>
      <c r="C4069" s="27" t="n"/>
      <c r="D4069" s="28">
        <f>IFERROR(IF(B4069="","",VLOOKUP(B4069,'Setup - Materials'!$A$5:$E$504,2,0)),"")</f>
        <v/>
      </c>
      <c r="E4069" s="27" t="n"/>
      <c r="F4069" s="32">
        <f>IF(OR(C4069="",E4069=""),"",C4069*E4069)</f>
        <v/>
      </c>
      <c r="G4069" s="26" t="n"/>
      <c r="H4069" s="26" t="n"/>
    </row>
    <row r="4070">
      <c r="A4070" s="31" t="n"/>
      <c r="B4070" s="26" t="n"/>
      <c r="C4070" s="27" t="n"/>
      <c r="D4070" s="28">
        <f>IFERROR(IF(B4070="","",VLOOKUP(B4070,'Setup - Materials'!$A$5:$E$504,2,0)),"")</f>
        <v/>
      </c>
      <c r="E4070" s="27" t="n"/>
      <c r="F4070" s="32">
        <f>IF(OR(C4070="",E4070=""),"",C4070*E4070)</f>
        <v/>
      </c>
      <c r="G4070" s="26" t="n"/>
      <c r="H4070" s="26" t="n"/>
    </row>
    <row r="4071">
      <c r="A4071" s="31" t="n"/>
      <c r="B4071" s="26" t="n"/>
      <c r="C4071" s="27" t="n"/>
      <c r="D4071" s="28">
        <f>IFERROR(IF(B4071="","",VLOOKUP(B4071,'Setup - Materials'!$A$5:$E$504,2,0)),"")</f>
        <v/>
      </c>
      <c r="E4071" s="27" t="n"/>
      <c r="F4071" s="32">
        <f>IF(OR(C4071="",E4071=""),"",C4071*E4071)</f>
        <v/>
      </c>
      <c r="G4071" s="26" t="n"/>
      <c r="H4071" s="26" t="n"/>
    </row>
    <row r="4072">
      <c r="A4072" s="31" t="n"/>
      <c r="B4072" s="26" t="n"/>
      <c r="C4072" s="27" t="n"/>
      <c r="D4072" s="28">
        <f>IFERROR(IF(B4072="","",VLOOKUP(B4072,'Setup - Materials'!$A$5:$E$504,2,0)),"")</f>
        <v/>
      </c>
      <c r="E4072" s="27" t="n"/>
      <c r="F4072" s="32">
        <f>IF(OR(C4072="",E4072=""),"",C4072*E4072)</f>
        <v/>
      </c>
      <c r="G4072" s="26" t="n"/>
      <c r="H4072" s="26" t="n"/>
    </row>
    <row r="4073">
      <c r="A4073" s="31" t="n"/>
      <c r="B4073" s="26" t="n"/>
      <c r="C4073" s="27" t="n"/>
      <c r="D4073" s="28">
        <f>IFERROR(IF(B4073="","",VLOOKUP(B4073,'Setup - Materials'!$A$5:$E$504,2,0)),"")</f>
        <v/>
      </c>
      <c r="E4073" s="27" t="n"/>
      <c r="F4073" s="32">
        <f>IF(OR(C4073="",E4073=""),"",C4073*E4073)</f>
        <v/>
      </c>
      <c r="G4073" s="26" t="n"/>
      <c r="H4073" s="26" t="n"/>
    </row>
    <row r="4074">
      <c r="A4074" s="31" t="n"/>
      <c r="B4074" s="26" t="n"/>
      <c r="C4074" s="27" t="n"/>
      <c r="D4074" s="28">
        <f>IFERROR(IF(B4074="","",VLOOKUP(B4074,'Setup - Materials'!$A$5:$E$504,2,0)),"")</f>
        <v/>
      </c>
      <c r="E4074" s="27" t="n"/>
      <c r="F4074" s="32">
        <f>IF(OR(C4074="",E4074=""),"",C4074*E4074)</f>
        <v/>
      </c>
      <c r="G4074" s="26" t="n"/>
      <c r="H4074" s="26" t="n"/>
    </row>
    <row r="4075">
      <c r="A4075" s="31" t="n"/>
      <c r="B4075" s="26" t="n"/>
      <c r="C4075" s="27" t="n"/>
      <c r="D4075" s="28">
        <f>IFERROR(IF(B4075="","",VLOOKUP(B4075,'Setup - Materials'!$A$5:$E$504,2,0)),"")</f>
        <v/>
      </c>
      <c r="E4075" s="27" t="n"/>
      <c r="F4075" s="32">
        <f>IF(OR(C4075="",E4075=""),"",C4075*E4075)</f>
        <v/>
      </c>
      <c r="G4075" s="26" t="n"/>
      <c r="H4075" s="26" t="n"/>
    </row>
    <row r="4076">
      <c r="A4076" s="31" t="n"/>
      <c r="B4076" s="26" t="n"/>
      <c r="C4076" s="27" t="n"/>
      <c r="D4076" s="28">
        <f>IFERROR(IF(B4076="","",VLOOKUP(B4076,'Setup - Materials'!$A$5:$E$504,2,0)),"")</f>
        <v/>
      </c>
      <c r="E4076" s="27" t="n"/>
      <c r="F4076" s="32">
        <f>IF(OR(C4076="",E4076=""),"",C4076*E4076)</f>
        <v/>
      </c>
      <c r="G4076" s="26" t="n"/>
      <c r="H4076" s="26" t="n"/>
    </row>
    <row r="4077">
      <c r="A4077" s="31" t="n"/>
      <c r="B4077" s="26" t="n"/>
      <c r="C4077" s="27" t="n"/>
      <c r="D4077" s="28">
        <f>IFERROR(IF(B4077="","",VLOOKUP(B4077,'Setup - Materials'!$A$5:$E$504,2,0)),"")</f>
        <v/>
      </c>
      <c r="E4077" s="27" t="n"/>
      <c r="F4077" s="32">
        <f>IF(OR(C4077="",E4077=""),"",C4077*E4077)</f>
        <v/>
      </c>
      <c r="G4077" s="26" t="n"/>
      <c r="H4077" s="26" t="n"/>
    </row>
    <row r="4078">
      <c r="A4078" s="31" t="n"/>
      <c r="B4078" s="26" t="n"/>
      <c r="C4078" s="27" t="n"/>
      <c r="D4078" s="28">
        <f>IFERROR(IF(B4078="","",VLOOKUP(B4078,'Setup - Materials'!$A$5:$E$504,2,0)),"")</f>
        <v/>
      </c>
      <c r="E4078" s="27" t="n"/>
      <c r="F4078" s="32">
        <f>IF(OR(C4078="",E4078=""),"",C4078*E4078)</f>
        <v/>
      </c>
      <c r="G4078" s="26" t="n"/>
      <c r="H4078" s="26" t="n"/>
    </row>
    <row r="4079">
      <c r="A4079" s="31" t="n"/>
      <c r="B4079" s="26" t="n"/>
      <c r="C4079" s="27" t="n"/>
      <c r="D4079" s="28">
        <f>IFERROR(IF(B4079="","",VLOOKUP(B4079,'Setup - Materials'!$A$5:$E$504,2,0)),"")</f>
        <v/>
      </c>
      <c r="E4079" s="27" t="n"/>
      <c r="F4079" s="32">
        <f>IF(OR(C4079="",E4079=""),"",C4079*E4079)</f>
        <v/>
      </c>
      <c r="G4079" s="26" t="n"/>
      <c r="H4079" s="26" t="n"/>
    </row>
    <row r="4080">
      <c r="A4080" s="31" t="n"/>
      <c r="B4080" s="26" t="n"/>
      <c r="C4080" s="27" t="n"/>
      <c r="D4080" s="28">
        <f>IFERROR(IF(B4080="","",VLOOKUP(B4080,'Setup - Materials'!$A$5:$E$504,2,0)),"")</f>
        <v/>
      </c>
      <c r="E4080" s="27" t="n"/>
      <c r="F4080" s="32">
        <f>IF(OR(C4080="",E4080=""),"",C4080*E4080)</f>
        <v/>
      </c>
      <c r="G4080" s="26" t="n"/>
      <c r="H4080" s="26" t="n"/>
    </row>
    <row r="4081">
      <c r="A4081" s="31" t="n"/>
      <c r="B4081" s="26" t="n"/>
      <c r="C4081" s="27" t="n"/>
      <c r="D4081" s="28">
        <f>IFERROR(IF(B4081="","",VLOOKUP(B4081,'Setup - Materials'!$A$5:$E$504,2,0)),"")</f>
        <v/>
      </c>
      <c r="E4081" s="27" t="n"/>
      <c r="F4081" s="32">
        <f>IF(OR(C4081="",E4081=""),"",C4081*E4081)</f>
        <v/>
      </c>
      <c r="G4081" s="26" t="n"/>
      <c r="H4081" s="26" t="n"/>
    </row>
    <row r="4082">
      <c r="A4082" s="31" t="n"/>
      <c r="B4082" s="26" t="n"/>
      <c r="C4082" s="27" t="n"/>
      <c r="D4082" s="28">
        <f>IFERROR(IF(B4082="","",VLOOKUP(B4082,'Setup - Materials'!$A$5:$E$504,2,0)),"")</f>
        <v/>
      </c>
      <c r="E4082" s="27" t="n"/>
      <c r="F4082" s="32">
        <f>IF(OR(C4082="",E4082=""),"",C4082*E4082)</f>
        <v/>
      </c>
      <c r="G4082" s="26" t="n"/>
      <c r="H4082" s="26" t="n"/>
    </row>
    <row r="4083">
      <c r="A4083" s="31" t="n"/>
      <c r="B4083" s="26" t="n"/>
      <c r="C4083" s="27" t="n"/>
      <c r="D4083" s="28">
        <f>IFERROR(IF(B4083="","",VLOOKUP(B4083,'Setup - Materials'!$A$5:$E$504,2,0)),"")</f>
        <v/>
      </c>
      <c r="E4083" s="27" t="n"/>
      <c r="F4083" s="32">
        <f>IF(OR(C4083="",E4083=""),"",C4083*E4083)</f>
        <v/>
      </c>
      <c r="G4083" s="26" t="n"/>
      <c r="H4083" s="26" t="n"/>
    </row>
    <row r="4084">
      <c r="A4084" s="31" t="n"/>
      <c r="B4084" s="26" t="n"/>
      <c r="C4084" s="27" t="n"/>
      <c r="D4084" s="28">
        <f>IFERROR(IF(B4084="","",VLOOKUP(B4084,'Setup - Materials'!$A$5:$E$504,2,0)),"")</f>
        <v/>
      </c>
      <c r="E4084" s="27" t="n"/>
      <c r="F4084" s="32">
        <f>IF(OR(C4084="",E4084=""),"",C4084*E4084)</f>
        <v/>
      </c>
      <c r="G4084" s="26" t="n"/>
      <c r="H4084" s="26" t="n"/>
    </row>
    <row r="4085">
      <c r="A4085" s="31" t="n"/>
      <c r="B4085" s="26" t="n"/>
      <c r="C4085" s="27" t="n"/>
      <c r="D4085" s="28">
        <f>IFERROR(IF(B4085="","",VLOOKUP(B4085,'Setup - Materials'!$A$5:$E$504,2,0)),"")</f>
        <v/>
      </c>
      <c r="E4085" s="27" t="n"/>
      <c r="F4085" s="32">
        <f>IF(OR(C4085="",E4085=""),"",C4085*E4085)</f>
        <v/>
      </c>
      <c r="G4085" s="26" t="n"/>
      <c r="H4085" s="26" t="n"/>
    </row>
    <row r="4086">
      <c r="A4086" s="31" t="n"/>
      <c r="B4086" s="26" t="n"/>
      <c r="C4086" s="27" t="n"/>
      <c r="D4086" s="28">
        <f>IFERROR(IF(B4086="","",VLOOKUP(B4086,'Setup - Materials'!$A$5:$E$504,2,0)),"")</f>
        <v/>
      </c>
      <c r="E4086" s="27" t="n"/>
      <c r="F4086" s="32">
        <f>IF(OR(C4086="",E4086=""),"",C4086*E4086)</f>
        <v/>
      </c>
      <c r="G4086" s="26" t="n"/>
      <c r="H4086" s="26" t="n"/>
    </row>
    <row r="4087">
      <c r="A4087" s="31" t="n"/>
      <c r="B4087" s="26" t="n"/>
      <c r="C4087" s="27" t="n"/>
      <c r="D4087" s="28">
        <f>IFERROR(IF(B4087="","",VLOOKUP(B4087,'Setup - Materials'!$A$5:$E$504,2,0)),"")</f>
        <v/>
      </c>
      <c r="E4087" s="27" t="n"/>
      <c r="F4087" s="32">
        <f>IF(OR(C4087="",E4087=""),"",C4087*E4087)</f>
        <v/>
      </c>
      <c r="G4087" s="26" t="n"/>
      <c r="H4087" s="26" t="n"/>
    </row>
    <row r="4088">
      <c r="A4088" s="31" t="n"/>
      <c r="B4088" s="26" t="n"/>
      <c r="C4088" s="27" t="n"/>
      <c r="D4088" s="28">
        <f>IFERROR(IF(B4088="","",VLOOKUP(B4088,'Setup - Materials'!$A$5:$E$504,2,0)),"")</f>
        <v/>
      </c>
      <c r="E4088" s="27" t="n"/>
      <c r="F4088" s="32">
        <f>IF(OR(C4088="",E4088=""),"",C4088*E4088)</f>
        <v/>
      </c>
      <c r="G4088" s="26" t="n"/>
      <c r="H4088" s="26" t="n"/>
    </row>
    <row r="4089">
      <c r="A4089" s="31" t="n"/>
      <c r="B4089" s="26" t="n"/>
      <c r="C4089" s="27" t="n"/>
      <c r="D4089" s="28">
        <f>IFERROR(IF(B4089="","",VLOOKUP(B4089,'Setup - Materials'!$A$5:$E$504,2,0)),"")</f>
        <v/>
      </c>
      <c r="E4089" s="27" t="n"/>
      <c r="F4089" s="32">
        <f>IF(OR(C4089="",E4089=""),"",C4089*E4089)</f>
        <v/>
      </c>
      <c r="G4089" s="26" t="n"/>
      <c r="H4089" s="26" t="n"/>
    </row>
    <row r="4090">
      <c r="A4090" s="31" t="n"/>
      <c r="B4090" s="26" t="n"/>
      <c r="C4090" s="27" t="n"/>
      <c r="D4090" s="28">
        <f>IFERROR(IF(B4090="","",VLOOKUP(B4090,'Setup - Materials'!$A$5:$E$504,2,0)),"")</f>
        <v/>
      </c>
      <c r="E4090" s="27" t="n"/>
      <c r="F4090" s="32">
        <f>IF(OR(C4090="",E4090=""),"",C4090*E4090)</f>
        <v/>
      </c>
      <c r="G4090" s="26" t="n"/>
      <c r="H4090" s="26" t="n"/>
    </row>
    <row r="4091">
      <c r="A4091" s="31" t="n"/>
      <c r="B4091" s="26" t="n"/>
      <c r="C4091" s="27" t="n"/>
      <c r="D4091" s="28">
        <f>IFERROR(IF(B4091="","",VLOOKUP(B4091,'Setup - Materials'!$A$5:$E$504,2,0)),"")</f>
        <v/>
      </c>
      <c r="E4091" s="27" t="n"/>
      <c r="F4091" s="32">
        <f>IF(OR(C4091="",E4091=""),"",C4091*E4091)</f>
        <v/>
      </c>
      <c r="G4091" s="26" t="n"/>
      <c r="H4091" s="26" t="n"/>
    </row>
    <row r="4092">
      <c r="A4092" s="31" t="n"/>
      <c r="B4092" s="26" t="n"/>
      <c r="C4092" s="27" t="n"/>
      <c r="D4092" s="28">
        <f>IFERROR(IF(B4092="","",VLOOKUP(B4092,'Setup - Materials'!$A$5:$E$504,2,0)),"")</f>
        <v/>
      </c>
      <c r="E4092" s="27" t="n"/>
      <c r="F4092" s="32">
        <f>IF(OR(C4092="",E4092=""),"",C4092*E4092)</f>
        <v/>
      </c>
      <c r="G4092" s="26" t="n"/>
      <c r="H4092" s="26" t="n"/>
    </row>
    <row r="4093">
      <c r="A4093" s="31" t="n"/>
      <c r="B4093" s="26" t="n"/>
      <c r="C4093" s="27" t="n"/>
      <c r="D4093" s="28">
        <f>IFERROR(IF(B4093="","",VLOOKUP(B4093,'Setup - Materials'!$A$5:$E$504,2,0)),"")</f>
        <v/>
      </c>
      <c r="E4093" s="27" t="n"/>
      <c r="F4093" s="32">
        <f>IF(OR(C4093="",E4093=""),"",C4093*E4093)</f>
        <v/>
      </c>
      <c r="G4093" s="26" t="n"/>
      <c r="H4093" s="26" t="n"/>
    </row>
    <row r="4094">
      <c r="A4094" s="31" t="n"/>
      <c r="B4094" s="26" t="n"/>
      <c r="C4094" s="27" t="n"/>
      <c r="D4094" s="28">
        <f>IFERROR(IF(B4094="","",VLOOKUP(B4094,'Setup - Materials'!$A$5:$E$504,2,0)),"")</f>
        <v/>
      </c>
      <c r="E4094" s="27" t="n"/>
      <c r="F4094" s="32">
        <f>IF(OR(C4094="",E4094=""),"",C4094*E4094)</f>
        <v/>
      </c>
      <c r="G4094" s="26" t="n"/>
      <c r="H4094" s="26" t="n"/>
    </row>
    <row r="4095">
      <c r="A4095" s="31" t="n"/>
      <c r="B4095" s="26" t="n"/>
      <c r="C4095" s="27" t="n"/>
      <c r="D4095" s="28">
        <f>IFERROR(IF(B4095="","",VLOOKUP(B4095,'Setup - Materials'!$A$5:$E$504,2,0)),"")</f>
        <v/>
      </c>
      <c r="E4095" s="27" t="n"/>
      <c r="F4095" s="32">
        <f>IF(OR(C4095="",E4095=""),"",C4095*E4095)</f>
        <v/>
      </c>
      <c r="G4095" s="26" t="n"/>
      <c r="H4095" s="26" t="n"/>
    </row>
    <row r="4096">
      <c r="A4096" s="31" t="n"/>
      <c r="B4096" s="26" t="n"/>
      <c r="C4096" s="27" t="n"/>
      <c r="D4096" s="28">
        <f>IFERROR(IF(B4096="","",VLOOKUP(B4096,'Setup - Materials'!$A$5:$E$504,2,0)),"")</f>
        <v/>
      </c>
      <c r="E4096" s="27" t="n"/>
      <c r="F4096" s="32">
        <f>IF(OR(C4096="",E4096=""),"",C4096*E4096)</f>
        <v/>
      </c>
      <c r="G4096" s="26" t="n"/>
      <c r="H4096" s="26" t="n"/>
    </row>
    <row r="4097">
      <c r="A4097" s="31" t="n"/>
      <c r="B4097" s="26" t="n"/>
      <c r="C4097" s="27" t="n"/>
      <c r="D4097" s="28">
        <f>IFERROR(IF(B4097="","",VLOOKUP(B4097,'Setup - Materials'!$A$5:$E$504,2,0)),"")</f>
        <v/>
      </c>
      <c r="E4097" s="27" t="n"/>
      <c r="F4097" s="32">
        <f>IF(OR(C4097="",E4097=""),"",C4097*E4097)</f>
        <v/>
      </c>
      <c r="G4097" s="26" t="n"/>
      <c r="H4097" s="26" t="n"/>
    </row>
    <row r="4098">
      <c r="A4098" s="31" t="n"/>
      <c r="B4098" s="26" t="n"/>
      <c r="C4098" s="27" t="n"/>
      <c r="D4098" s="28">
        <f>IFERROR(IF(B4098="","",VLOOKUP(B4098,'Setup - Materials'!$A$5:$E$504,2,0)),"")</f>
        <v/>
      </c>
      <c r="E4098" s="27" t="n"/>
      <c r="F4098" s="32">
        <f>IF(OR(C4098="",E4098=""),"",C4098*E4098)</f>
        <v/>
      </c>
      <c r="G4098" s="26" t="n"/>
      <c r="H4098" s="26" t="n"/>
    </row>
    <row r="4099">
      <c r="A4099" s="31" t="n"/>
      <c r="B4099" s="26" t="n"/>
      <c r="C4099" s="27" t="n"/>
      <c r="D4099" s="28">
        <f>IFERROR(IF(B4099="","",VLOOKUP(B4099,'Setup - Materials'!$A$5:$E$504,2,0)),"")</f>
        <v/>
      </c>
      <c r="E4099" s="27" t="n"/>
      <c r="F4099" s="32">
        <f>IF(OR(C4099="",E4099=""),"",C4099*E4099)</f>
        <v/>
      </c>
      <c r="G4099" s="26" t="n"/>
      <c r="H4099" s="26" t="n"/>
    </row>
    <row r="4100">
      <c r="A4100" s="31" t="n"/>
      <c r="B4100" s="26" t="n"/>
      <c r="C4100" s="27" t="n"/>
      <c r="D4100" s="28">
        <f>IFERROR(IF(B4100="","",VLOOKUP(B4100,'Setup - Materials'!$A$5:$E$504,2,0)),"")</f>
        <v/>
      </c>
      <c r="E4100" s="27" t="n"/>
      <c r="F4100" s="32">
        <f>IF(OR(C4100="",E4100=""),"",C4100*E4100)</f>
        <v/>
      </c>
      <c r="G4100" s="26" t="n"/>
      <c r="H4100" s="26" t="n"/>
    </row>
    <row r="4101">
      <c r="A4101" s="31" t="n"/>
      <c r="B4101" s="26" t="n"/>
      <c r="C4101" s="27" t="n"/>
      <c r="D4101" s="28">
        <f>IFERROR(IF(B4101="","",VLOOKUP(B4101,'Setup - Materials'!$A$5:$E$504,2,0)),"")</f>
        <v/>
      </c>
      <c r="E4101" s="27" t="n"/>
      <c r="F4101" s="32">
        <f>IF(OR(C4101="",E4101=""),"",C4101*E4101)</f>
        <v/>
      </c>
      <c r="G4101" s="26" t="n"/>
      <c r="H4101" s="26" t="n"/>
    </row>
    <row r="4102">
      <c r="A4102" s="31" t="n"/>
      <c r="B4102" s="26" t="n"/>
      <c r="C4102" s="27" t="n"/>
      <c r="D4102" s="28">
        <f>IFERROR(IF(B4102="","",VLOOKUP(B4102,'Setup - Materials'!$A$5:$E$504,2,0)),"")</f>
        <v/>
      </c>
      <c r="E4102" s="27" t="n"/>
      <c r="F4102" s="32">
        <f>IF(OR(C4102="",E4102=""),"",C4102*E4102)</f>
        <v/>
      </c>
      <c r="G4102" s="26" t="n"/>
      <c r="H4102" s="26" t="n"/>
    </row>
    <row r="4103">
      <c r="A4103" s="31" t="n"/>
      <c r="B4103" s="26" t="n"/>
      <c r="C4103" s="27" t="n"/>
      <c r="D4103" s="28">
        <f>IFERROR(IF(B4103="","",VLOOKUP(B4103,'Setup - Materials'!$A$5:$E$504,2,0)),"")</f>
        <v/>
      </c>
      <c r="E4103" s="27" t="n"/>
      <c r="F4103" s="32">
        <f>IF(OR(C4103="",E4103=""),"",C4103*E4103)</f>
        <v/>
      </c>
      <c r="G4103" s="26" t="n"/>
      <c r="H4103" s="26" t="n"/>
    </row>
    <row r="4104">
      <c r="A4104" s="31" t="n"/>
      <c r="B4104" s="26" t="n"/>
      <c r="C4104" s="27" t="n"/>
      <c r="D4104" s="28">
        <f>IFERROR(IF(B4104="","",VLOOKUP(B4104,'Setup - Materials'!$A$5:$E$504,2,0)),"")</f>
        <v/>
      </c>
      <c r="E4104" s="27" t="n"/>
      <c r="F4104" s="32">
        <f>IF(OR(C4104="",E4104=""),"",C4104*E4104)</f>
        <v/>
      </c>
      <c r="G4104" s="26" t="n"/>
      <c r="H4104" s="26" t="n"/>
    </row>
    <row r="4105">
      <c r="A4105" s="31" t="n"/>
      <c r="B4105" s="26" t="n"/>
      <c r="C4105" s="27" t="n"/>
      <c r="D4105" s="28">
        <f>IFERROR(IF(B4105="","",VLOOKUP(B4105,'Setup - Materials'!$A$5:$E$504,2,0)),"")</f>
        <v/>
      </c>
      <c r="E4105" s="27" t="n"/>
      <c r="F4105" s="32">
        <f>IF(OR(C4105="",E4105=""),"",C4105*E4105)</f>
        <v/>
      </c>
      <c r="G4105" s="26" t="n"/>
      <c r="H4105" s="26" t="n"/>
    </row>
    <row r="4106">
      <c r="A4106" s="31" t="n"/>
      <c r="B4106" s="26" t="n"/>
      <c r="C4106" s="27" t="n"/>
      <c r="D4106" s="28">
        <f>IFERROR(IF(B4106="","",VLOOKUP(B4106,'Setup - Materials'!$A$5:$E$504,2,0)),"")</f>
        <v/>
      </c>
      <c r="E4106" s="27" t="n"/>
      <c r="F4106" s="32">
        <f>IF(OR(C4106="",E4106=""),"",C4106*E4106)</f>
        <v/>
      </c>
      <c r="G4106" s="26" t="n"/>
      <c r="H4106" s="26" t="n"/>
    </row>
    <row r="4107">
      <c r="A4107" s="31" t="n"/>
      <c r="B4107" s="26" t="n"/>
      <c r="C4107" s="27" t="n"/>
      <c r="D4107" s="28">
        <f>IFERROR(IF(B4107="","",VLOOKUP(B4107,'Setup - Materials'!$A$5:$E$504,2,0)),"")</f>
        <v/>
      </c>
      <c r="E4107" s="27" t="n"/>
      <c r="F4107" s="32">
        <f>IF(OR(C4107="",E4107=""),"",C4107*E4107)</f>
        <v/>
      </c>
      <c r="G4107" s="26" t="n"/>
      <c r="H4107" s="26" t="n"/>
    </row>
    <row r="4108">
      <c r="A4108" s="31" t="n"/>
      <c r="B4108" s="26" t="n"/>
      <c r="C4108" s="27" t="n"/>
      <c r="D4108" s="28">
        <f>IFERROR(IF(B4108="","",VLOOKUP(B4108,'Setup - Materials'!$A$5:$E$504,2,0)),"")</f>
        <v/>
      </c>
      <c r="E4108" s="27" t="n"/>
      <c r="F4108" s="32">
        <f>IF(OR(C4108="",E4108=""),"",C4108*E4108)</f>
        <v/>
      </c>
      <c r="G4108" s="26" t="n"/>
      <c r="H4108" s="26" t="n"/>
    </row>
    <row r="4109">
      <c r="A4109" s="31" t="n"/>
      <c r="B4109" s="26" t="n"/>
      <c r="C4109" s="27" t="n"/>
      <c r="D4109" s="28">
        <f>IFERROR(IF(B4109="","",VLOOKUP(B4109,'Setup - Materials'!$A$5:$E$504,2,0)),"")</f>
        <v/>
      </c>
      <c r="E4109" s="27" t="n"/>
      <c r="F4109" s="32">
        <f>IF(OR(C4109="",E4109=""),"",C4109*E4109)</f>
        <v/>
      </c>
      <c r="G4109" s="26" t="n"/>
      <c r="H4109" s="26" t="n"/>
    </row>
    <row r="4110">
      <c r="A4110" s="31" t="n"/>
      <c r="B4110" s="26" t="n"/>
      <c r="C4110" s="27" t="n"/>
      <c r="D4110" s="28">
        <f>IFERROR(IF(B4110="","",VLOOKUP(B4110,'Setup - Materials'!$A$5:$E$504,2,0)),"")</f>
        <v/>
      </c>
      <c r="E4110" s="27" t="n"/>
      <c r="F4110" s="32">
        <f>IF(OR(C4110="",E4110=""),"",C4110*E4110)</f>
        <v/>
      </c>
      <c r="G4110" s="26" t="n"/>
      <c r="H4110" s="26" t="n"/>
    </row>
    <row r="4111">
      <c r="A4111" s="31" t="n"/>
      <c r="B4111" s="26" t="n"/>
      <c r="C4111" s="27" t="n"/>
      <c r="D4111" s="28">
        <f>IFERROR(IF(B4111="","",VLOOKUP(B4111,'Setup - Materials'!$A$5:$E$504,2,0)),"")</f>
        <v/>
      </c>
      <c r="E4111" s="27" t="n"/>
      <c r="F4111" s="32">
        <f>IF(OR(C4111="",E4111=""),"",C4111*E4111)</f>
        <v/>
      </c>
      <c r="G4111" s="26" t="n"/>
      <c r="H4111" s="26" t="n"/>
    </row>
    <row r="4112">
      <c r="A4112" s="31" t="n"/>
      <c r="B4112" s="26" t="n"/>
      <c r="C4112" s="27" t="n"/>
      <c r="D4112" s="28">
        <f>IFERROR(IF(B4112="","",VLOOKUP(B4112,'Setup - Materials'!$A$5:$E$504,2,0)),"")</f>
        <v/>
      </c>
      <c r="E4112" s="27" t="n"/>
      <c r="F4112" s="32">
        <f>IF(OR(C4112="",E4112=""),"",C4112*E4112)</f>
        <v/>
      </c>
      <c r="G4112" s="26" t="n"/>
      <c r="H4112" s="26" t="n"/>
    </row>
    <row r="4113">
      <c r="A4113" s="31" t="n"/>
      <c r="B4113" s="26" t="n"/>
      <c r="C4113" s="27" t="n"/>
      <c r="D4113" s="28">
        <f>IFERROR(IF(B4113="","",VLOOKUP(B4113,'Setup - Materials'!$A$5:$E$504,2,0)),"")</f>
        <v/>
      </c>
      <c r="E4113" s="27" t="n"/>
      <c r="F4113" s="32">
        <f>IF(OR(C4113="",E4113=""),"",C4113*E4113)</f>
        <v/>
      </c>
      <c r="G4113" s="26" t="n"/>
      <c r="H4113" s="26" t="n"/>
    </row>
    <row r="4114">
      <c r="A4114" s="31" t="n"/>
      <c r="B4114" s="26" t="n"/>
      <c r="C4114" s="27" t="n"/>
      <c r="D4114" s="28">
        <f>IFERROR(IF(B4114="","",VLOOKUP(B4114,'Setup - Materials'!$A$5:$E$504,2,0)),"")</f>
        <v/>
      </c>
      <c r="E4114" s="27" t="n"/>
      <c r="F4114" s="32">
        <f>IF(OR(C4114="",E4114=""),"",C4114*E4114)</f>
        <v/>
      </c>
      <c r="G4114" s="26" t="n"/>
      <c r="H4114" s="26" t="n"/>
    </row>
    <row r="4115">
      <c r="A4115" s="31" t="n"/>
      <c r="B4115" s="26" t="n"/>
      <c r="C4115" s="27" t="n"/>
      <c r="D4115" s="28">
        <f>IFERROR(IF(B4115="","",VLOOKUP(B4115,'Setup - Materials'!$A$5:$E$504,2,0)),"")</f>
        <v/>
      </c>
      <c r="E4115" s="27" t="n"/>
      <c r="F4115" s="32">
        <f>IF(OR(C4115="",E4115=""),"",C4115*E4115)</f>
        <v/>
      </c>
      <c r="G4115" s="26" t="n"/>
      <c r="H4115" s="26" t="n"/>
    </row>
    <row r="4116">
      <c r="A4116" s="31" t="n"/>
      <c r="B4116" s="26" t="n"/>
      <c r="C4116" s="27" t="n"/>
      <c r="D4116" s="28">
        <f>IFERROR(IF(B4116="","",VLOOKUP(B4116,'Setup - Materials'!$A$5:$E$504,2,0)),"")</f>
        <v/>
      </c>
      <c r="E4116" s="27" t="n"/>
      <c r="F4116" s="32">
        <f>IF(OR(C4116="",E4116=""),"",C4116*E4116)</f>
        <v/>
      </c>
      <c r="G4116" s="26" t="n"/>
      <c r="H4116" s="26" t="n"/>
    </row>
    <row r="4117">
      <c r="A4117" s="31" t="n"/>
      <c r="B4117" s="26" t="n"/>
      <c r="C4117" s="27" t="n"/>
      <c r="D4117" s="28">
        <f>IFERROR(IF(B4117="","",VLOOKUP(B4117,'Setup - Materials'!$A$5:$E$504,2,0)),"")</f>
        <v/>
      </c>
      <c r="E4117" s="27" t="n"/>
      <c r="F4117" s="32">
        <f>IF(OR(C4117="",E4117=""),"",C4117*E4117)</f>
        <v/>
      </c>
      <c r="G4117" s="26" t="n"/>
      <c r="H4117" s="26" t="n"/>
    </row>
    <row r="4118">
      <c r="A4118" s="31" t="n"/>
      <c r="B4118" s="26" t="n"/>
      <c r="C4118" s="27" t="n"/>
      <c r="D4118" s="28">
        <f>IFERROR(IF(B4118="","",VLOOKUP(B4118,'Setup - Materials'!$A$5:$E$504,2,0)),"")</f>
        <v/>
      </c>
      <c r="E4118" s="27" t="n"/>
      <c r="F4118" s="32">
        <f>IF(OR(C4118="",E4118=""),"",C4118*E4118)</f>
        <v/>
      </c>
      <c r="G4118" s="26" t="n"/>
      <c r="H4118" s="26" t="n"/>
    </row>
    <row r="4119">
      <c r="A4119" s="31" t="n"/>
      <c r="B4119" s="26" t="n"/>
      <c r="C4119" s="27" t="n"/>
      <c r="D4119" s="28">
        <f>IFERROR(IF(B4119="","",VLOOKUP(B4119,'Setup - Materials'!$A$5:$E$504,2,0)),"")</f>
        <v/>
      </c>
      <c r="E4119" s="27" t="n"/>
      <c r="F4119" s="32">
        <f>IF(OR(C4119="",E4119=""),"",C4119*E4119)</f>
        <v/>
      </c>
      <c r="G4119" s="26" t="n"/>
      <c r="H4119" s="26" t="n"/>
    </row>
    <row r="4120">
      <c r="A4120" s="31" t="n"/>
      <c r="B4120" s="26" t="n"/>
      <c r="C4120" s="27" t="n"/>
      <c r="D4120" s="28">
        <f>IFERROR(IF(B4120="","",VLOOKUP(B4120,'Setup - Materials'!$A$5:$E$504,2,0)),"")</f>
        <v/>
      </c>
      <c r="E4120" s="27" t="n"/>
      <c r="F4120" s="32">
        <f>IF(OR(C4120="",E4120=""),"",C4120*E4120)</f>
        <v/>
      </c>
      <c r="G4120" s="26" t="n"/>
      <c r="H4120" s="26" t="n"/>
    </row>
    <row r="4121">
      <c r="A4121" s="31" t="n"/>
      <c r="B4121" s="26" t="n"/>
      <c r="C4121" s="27" t="n"/>
      <c r="D4121" s="28">
        <f>IFERROR(IF(B4121="","",VLOOKUP(B4121,'Setup - Materials'!$A$5:$E$504,2,0)),"")</f>
        <v/>
      </c>
      <c r="E4121" s="27" t="n"/>
      <c r="F4121" s="32">
        <f>IF(OR(C4121="",E4121=""),"",C4121*E4121)</f>
        <v/>
      </c>
      <c r="G4121" s="26" t="n"/>
      <c r="H4121" s="26" t="n"/>
    </row>
    <row r="4122">
      <c r="A4122" s="31" t="n"/>
      <c r="B4122" s="26" t="n"/>
      <c r="C4122" s="27" t="n"/>
      <c r="D4122" s="28">
        <f>IFERROR(IF(B4122="","",VLOOKUP(B4122,'Setup - Materials'!$A$5:$E$504,2,0)),"")</f>
        <v/>
      </c>
      <c r="E4122" s="27" t="n"/>
      <c r="F4122" s="32">
        <f>IF(OR(C4122="",E4122=""),"",C4122*E4122)</f>
        <v/>
      </c>
      <c r="G4122" s="26" t="n"/>
      <c r="H4122" s="26" t="n"/>
    </row>
    <row r="4123">
      <c r="A4123" s="31" t="n"/>
      <c r="B4123" s="26" t="n"/>
      <c r="C4123" s="27" t="n"/>
      <c r="D4123" s="28">
        <f>IFERROR(IF(B4123="","",VLOOKUP(B4123,'Setup - Materials'!$A$5:$E$504,2,0)),"")</f>
        <v/>
      </c>
      <c r="E4123" s="27" t="n"/>
      <c r="F4123" s="32">
        <f>IF(OR(C4123="",E4123=""),"",C4123*E4123)</f>
        <v/>
      </c>
      <c r="G4123" s="26" t="n"/>
      <c r="H4123" s="26" t="n"/>
    </row>
    <row r="4124">
      <c r="A4124" s="31" t="n"/>
      <c r="B4124" s="26" t="n"/>
      <c r="C4124" s="27" t="n"/>
      <c r="D4124" s="28">
        <f>IFERROR(IF(B4124="","",VLOOKUP(B4124,'Setup - Materials'!$A$5:$E$504,2,0)),"")</f>
        <v/>
      </c>
      <c r="E4124" s="27" t="n"/>
      <c r="F4124" s="32">
        <f>IF(OR(C4124="",E4124=""),"",C4124*E4124)</f>
        <v/>
      </c>
      <c r="G4124" s="26" t="n"/>
      <c r="H4124" s="26" t="n"/>
    </row>
    <row r="4125">
      <c r="A4125" s="31" t="n"/>
      <c r="B4125" s="26" t="n"/>
      <c r="C4125" s="27" t="n"/>
      <c r="D4125" s="28">
        <f>IFERROR(IF(B4125="","",VLOOKUP(B4125,'Setup - Materials'!$A$5:$E$504,2,0)),"")</f>
        <v/>
      </c>
      <c r="E4125" s="27" t="n"/>
      <c r="F4125" s="32">
        <f>IF(OR(C4125="",E4125=""),"",C4125*E4125)</f>
        <v/>
      </c>
      <c r="G4125" s="26" t="n"/>
      <c r="H4125" s="26" t="n"/>
    </row>
    <row r="4126">
      <c r="A4126" s="31" t="n"/>
      <c r="B4126" s="26" t="n"/>
      <c r="C4126" s="27" t="n"/>
      <c r="D4126" s="28">
        <f>IFERROR(IF(B4126="","",VLOOKUP(B4126,'Setup - Materials'!$A$5:$E$504,2,0)),"")</f>
        <v/>
      </c>
      <c r="E4126" s="27" t="n"/>
      <c r="F4126" s="32">
        <f>IF(OR(C4126="",E4126=""),"",C4126*E4126)</f>
        <v/>
      </c>
      <c r="G4126" s="26" t="n"/>
      <c r="H4126" s="26" t="n"/>
    </row>
    <row r="4127">
      <c r="A4127" s="31" t="n"/>
      <c r="B4127" s="26" t="n"/>
      <c r="C4127" s="27" t="n"/>
      <c r="D4127" s="28">
        <f>IFERROR(IF(B4127="","",VLOOKUP(B4127,'Setup - Materials'!$A$5:$E$504,2,0)),"")</f>
        <v/>
      </c>
      <c r="E4127" s="27" t="n"/>
      <c r="F4127" s="32">
        <f>IF(OR(C4127="",E4127=""),"",C4127*E4127)</f>
        <v/>
      </c>
      <c r="G4127" s="26" t="n"/>
      <c r="H4127" s="26" t="n"/>
    </row>
    <row r="4128">
      <c r="A4128" s="31" t="n"/>
      <c r="B4128" s="26" t="n"/>
      <c r="C4128" s="27" t="n"/>
      <c r="D4128" s="28">
        <f>IFERROR(IF(B4128="","",VLOOKUP(B4128,'Setup - Materials'!$A$5:$E$504,2,0)),"")</f>
        <v/>
      </c>
      <c r="E4128" s="27" t="n"/>
      <c r="F4128" s="32">
        <f>IF(OR(C4128="",E4128=""),"",C4128*E4128)</f>
        <v/>
      </c>
      <c r="G4128" s="26" t="n"/>
      <c r="H4128" s="26" t="n"/>
    </row>
    <row r="4129">
      <c r="A4129" s="31" t="n"/>
      <c r="B4129" s="26" t="n"/>
      <c r="C4129" s="27" t="n"/>
      <c r="D4129" s="28">
        <f>IFERROR(IF(B4129="","",VLOOKUP(B4129,'Setup - Materials'!$A$5:$E$504,2,0)),"")</f>
        <v/>
      </c>
      <c r="E4129" s="27" t="n"/>
      <c r="F4129" s="32">
        <f>IF(OR(C4129="",E4129=""),"",C4129*E4129)</f>
        <v/>
      </c>
      <c r="G4129" s="26" t="n"/>
      <c r="H4129" s="26" t="n"/>
    </row>
    <row r="4130">
      <c r="A4130" s="31" t="n"/>
      <c r="B4130" s="26" t="n"/>
      <c r="C4130" s="27" t="n"/>
      <c r="D4130" s="28">
        <f>IFERROR(IF(B4130="","",VLOOKUP(B4130,'Setup - Materials'!$A$5:$E$504,2,0)),"")</f>
        <v/>
      </c>
      <c r="E4130" s="27" t="n"/>
      <c r="F4130" s="32">
        <f>IF(OR(C4130="",E4130=""),"",C4130*E4130)</f>
        <v/>
      </c>
      <c r="G4130" s="26" t="n"/>
      <c r="H4130" s="26" t="n"/>
    </row>
    <row r="4131">
      <c r="A4131" s="31" t="n"/>
      <c r="B4131" s="26" t="n"/>
      <c r="C4131" s="27" t="n"/>
      <c r="D4131" s="28">
        <f>IFERROR(IF(B4131="","",VLOOKUP(B4131,'Setup - Materials'!$A$5:$E$504,2,0)),"")</f>
        <v/>
      </c>
      <c r="E4131" s="27" t="n"/>
      <c r="F4131" s="32">
        <f>IF(OR(C4131="",E4131=""),"",C4131*E4131)</f>
        <v/>
      </c>
      <c r="G4131" s="26" t="n"/>
      <c r="H4131" s="26" t="n"/>
    </row>
    <row r="4132">
      <c r="A4132" s="31" t="n"/>
      <c r="B4132" s="26" t="n"/>
      <c r="C4132" s="27" t="n"/>
      <c r="D4132" s="28">
        <f>IFERROR(IF(B4132="","",VLOOKUP(B4132,'Setup - Materials'!$A$5:$E$504,2,0)),"")</f>
        <v/>
      </c>
      <c r="E4132" s="27" t="n"/>
      <c r="F4132" s="32">
        <f>IF(OR(C4132="",E4132=""),"",C4132*E4132)</f>
        <v/>
      </c>
      <c r="G4132" s="26" t="n"/>
      <c r="H4132" s="26" t="n"/>
    </row>
    <row r="4133">
      <c r="A4133" s="31" t="n"/>
      <c r="B4133" s="26" t="n"/>
      <c r="C4133" s="27" t="n"/>
      <c r="D4133" s="28">
        <f>IFERROR(IF(B4133="","",VLOOKUP(B4133,'Setup - Materials'!$A$5:$E$504,2,0)),"")</f>
        <v/>
      </c>
      <c r="E4133" s="27" t="n"/>
      <c r="F4133" s="32">
        <f>IF(OR(C4133="",E4133=""),"",C4133*E4133)</f>
        <v/>
      </c>
      <c r="G4133" s="26" t="n"/>
      <c r="H4133" s="26" t="n"/>
    </row>
    <row r="4134">
      <c r="A4134" s="31" t="n"/>
      <c r="B4134" s="26" t="n"/>
      <c r="C4134" s="27" t="n"/>
      <c r="D4134" s="28">
        <f>IFERROR(IF(B4134="","",VLOOKUP(B4134,'Setup - Materials'!$A$5:$E$504,2,0)),"")</f>
        <v/>
      </c>
      <c r="E4134" s="27" t="n"/>
      <c r="F4134" s="32">
        <f>IF(OR(C4134="",E4134=""),"",C4134*E4134)</f>
        <v/>
      </c>
      <c r="G4134" s="26" t="n"/>
      <c r="H4134" s="26" t="n"/>
    </row>
    <row r="4135">
      <c r="A4135" s="31" t="n"/>
      <c r="B4135" s="26" t="n"/>
      <c r="C4135" s="27" t="n"/>
      <c r="D4135" s="28">
        <f>IFERROR(IF(B4135="","",VLOOKUP(B4135,'Setup - Materials'!$A$5:$E$504,2,0)),"")</f>
        <v/>
      </c>
      <c r="E4135" s="27" t="n"/>
      <c r="F4135" s="32">
        <f>IF(OR(C4135="",E4135=""),"",C4135*E4135)</f>
        <v/>
      </c>
      <c r="G4135" s="26" t="n"/>
      <c r="H4135" s="26" t="n"/>
    </row>
    <row r="4136">
      <c r="A4136" s="31" t="n"/>
      <c r="B4136" s="26" t="n"/>
      <c r="C4136" s="27" t="n"/>
      <c r="D4136" s="28">
        <f>IFERROR(IF(B4136="","",VLOOKUP(B4136,'Setup - Materials'!$A$5:$E$504,2,0)),"")</f>
        <v/>
      </c>
      <c r="E4136" s="27" t="n"/>
      <c r="F4136" s="32">
        <f>IF(OR(C4136="",E4136=""),"",C4136*E4136)</f>
        <v/>
      </c>
      <c r="G4136" s="26" t="n"/>
      <c r="H4136" s="26" t="n"/>
    </row>
    <row r="4137">
      <c r="A4137" s="31" t="n"/>
      <c r="B4137" s="26" t="n"/>
      <c r="C4137" s="27" t="n"/>
      <c r="D4137" s="28">
        <f>IFERROR(IF(B4137="","",VLOOKUP(B4137,'Setup - Materials'!$A$5:$E$504,2,0)),"")</f>
        <v/>
      </c>
      <c r="E4137" s="27" t="n"/>
      <c r="F4137" s="32">
        <f>IF(OR(C4137="",E4137=""),"",C4137*E4137)</f>
        <v/>
      </c>
      <c r="G4137" s="26" t="n"/>
      <c r="H4137" s="26" t="n"/>
    </row>
    <row r="4138">
      <c r="A4138" s="31" t="n"/>
      <c r="B4138" s="26" t="n"/>
      <c r="C4138" s="27" t="n"/>
      <c r="D4138" s="28">
        <f>IFERROR(IF(B4138="","",VLOOKUP(B4138,'Setup - Materials'!$A$5:$E$504,2,0)),"")</f>
        <v/>
      </c>
      <c r="E4138" s="27" t="n"/>
      <c r="F4138" s="32">
        <f>IF(OR(C4138="",E4138=""),"",C4138*E4138)</f>
        <v/>
      </c>
      <c r="G4138" s="26" t="n"/>
      <c r="H4138" s="26" t="n"/>
    </row>
    <row r="4139">
      <c r="A4139" s="31" t="n"/>
      <c r="B4139" s="26" t="n"/>
      <c r="C4139" s="27" t="n"/>
      <c r="D4139" s="28">
        <f>IFERROR(IF(B4139="","",VLOOKUP(B4139,'Setup - Materials'!$A$5:$E$504,2,0)),"")</f>
        <v/>
      </c>
      <c r="E4139" s="27" t="n"/>
      <c r="F4139" s="32">
        <f>IF(OR(C4139="",E4139=""),"",C4139*E4139)</f>
        <v/>
      </c>
      <c r="G4139" s="26" t="n"/>
      <c r="H4139" s="26" t="n"/>
    </row>
    <row r="4140">
      <c r="A4140" s="31" t="n"/>
      <c r="B4140" s="26" t="n"/>
      <c r="C4140" s="27" t="n"/>
      <c r="D4140" s="28">
        <f>IFERROR(IF(B4140="","",VLOOKUP(B4140,'Setup - Materials'!$A$5:$E$504,2,0)),"")</f>
        <v/>
      </c>
      <c r="E4140" s="27" t="n"/>
      <c r="F4140" s="32">
        <f>IF(OR(C4140="",E4140=""),"",C4140*E4140)</f>
        <v/>
      </c>
      <c r="G4140" s="26" t="n"/>
      <c r="H4140" s="26" t="n"/>
    </row>
    <row r="4141">
      <c r="A4141" s="31" t="n"/>
      <c r="B4141" s="26" t="n"/>
      <c r="C4141" s="27" t="n"/>
      <c r="D4141" s="28">
        <f>IFERROR(IF(B4141="","",VLOOKUP(B4141,'Setup - Materials'!$A$5:$E$504,2,0)),"")</f>
        <v/>
      </c>
      <c r="E4141" s="27" t="n"/>
      <c r="F4141" s="32">
        <f>IF(OR(C4141="",E4141=""),"",C4141*E4141)</f>
        <v/>
      </c>
      <c r="G4141" s="26" t="n"/>
      <c r="H4141" s="26" t="n"/>
    </row>
    <row r="4142">
      <c r="A4142" s="31" t="n"/>
      <c r="B4142" s="26" t="n"/>
      <c r="C4142" s="27" t="n"/>
      <c r="D4142" s="28">
        <f>IFERROR(IF(B4142="","",VLOOKUP(B4142,'Setup - Materials'!$A$5:$E$504,2,0)),"")</f>
        <v/>
      </c>
      <c r="E4142" s="27" t="n"/>
      <c r="F4142" s="32">
        <f>IF(OR(C4142="",E4142=""),"",C4142*E4142)</f>
        <v/>
      </c>
      <c r="G4142" s="26" t="n"/>
      <c r="H4142" s="26" t="n"/>
    </row>
    <row r="4143">
      <c r="A4143" s="31" t="n"/>
      <c r="B4143" s="26" t="n"/>
      <c r="C4143" s="27" t="n"/>
      <c r="D4143" s="28">
        <f>IFERROR(IF(B4143="","",VLOOKUP(B4143,'Setup - Materials'!$A$5:$E$504,2,0)),"")</f>
        <v/>
      </c>
      <c r="E4143" s="27" t="n"/>
      <c r="F4143" s="32">
        <f>IF(OR(C4143="",E4143=""),"",C4143*E4143)</f>
        <v/>
      </c>
      <c r="G4143" s="26" t="n"/>
      <c r="H4143" s="26" t="n"/>
    </row>
    <row r="4144">
      <c r="A4144" s="31" t="n"/>
      <c r="B4144" s="26" t="n"/>
      <c r="C4144" s="27" t="n"/>
      <c r="D4144" s="28">
        <f>IFERROR(IF(B4144="","",VLOOKUP(B4144,'Setup - Materials'!$A$5:$E$504,2,0)),"")</f>
        <v/>
      </c>
      <c r="E4144" s="27" t="n"/>
      <c r="F4144" s="32">
        <f>IF(OR(C4144="",E4144=""),"",C4144*E4144)</f>
        <v/>
      </c>
      <c r="G4144" s="26" t="n"/>
      <c r="H4144" s="26" t="n"/>
    </row>
    <row r="4145">
      <c r="A4145" s="31" t="n"/>
      <c r="B4145" s="26" t="n"/>
      <c r="C4145" s="27" t="n"/>
      <c r="D4145" s="28">
        <f>IFERROR(IF(B4145="","",VLOOKUP(B4145,'Setup - Materials'!$A$5:$E$504,2,0)),"")</f>
        <v/>
      </c>
      <c r="E4145" s="27" t="n"/>
      <c r="F4145" s="32">
        <f>IF(OR(C4145="",E4145=""),"",C4145*E4145)</f>
        <v/>
      </c>
      <c r="G4145" s="26" t="n"/>
      <c r="H4145" s="26" t="n"/>
    </row>
    <row r="4146">
      <c r="A4146" s="31" t="n"/>
      <c r="B4146" s="26" t="n"/>
      <c r="C4146" s="27" t="n"/>
      <c r="D4146" s="28">
        <f>IFERROR(IF(B4146="","",VLOOKUP(B4146,'Setup - Materials'!$A$5:$E$504,2,0)),"")</f>
        <v/>
      </c>
      <c r="E4146" s="27" t="n"/>
      <c r="F4146" s="32">
        <f>IF(OR(C4146="",E4146=""),"",C4146*E4146)</f>
        <v/>
      </c>
      <c r="G4146" s="26" t="n"/>
      <c r="H4146" s="26" t="n"/>
    </row>
    <row r="4147">
      <c r="A4147" s="31" t="n"/>
      <c r="B4147" s="26" t="n"/>
      <c r="C4147" s="27" t="n"/>
      <c r="D4147" s="28">
        <f>IFERROR(IF(B4147="","",VLOOKUP(B4147,'Setup - Materials'!$A$5:$E$504,2,0)),"")</f>
        <v/>
      </c>
      <c r="E4147" s="27" t="n"/>
      <c r="F4147" s="32">
        <f>IF(OR(C4147="",E4147=""),"",C4147*E4147)</f>
        <v/>
      </c>
      <c r="G4147" s="26" t="n"/>
      <c r="H4147" s="26" t="n"/>
    </row>
    <row r="4148">
      <c r="A4148" s="31" t="n"/>
      <c r="B4148" s="26" t="n"/>
      <c r="C4148" s="27" t="n"/>
      <c r="D4148" s="28">
        <f>IFERROR(IF(B4148="","",VLOOKUP(B4148,'Setup - Materials'!$A$5:$E$504,2,0)),"")</f>
        <v/>
      </c>
      <c r="E4148" s="27" t="n"/>
      <c r="F4148" s="32">
        <f>IF(OR(C4148="",E4148=""),"",C4148*E4148)</f>
        <v/>
      </c>
      <c r="G4148" s="26" t="n"/>
      <c r="H4148" s="26" t="n"/>
    </row>
    <row r="4149">
      <c r="A4149" s="31" t="n"/>
      <c r="B4149" s="26" t="n"/>
      <c r="C4149" s="27" t="n"/>
      <c r="D4149" s="28">
        <f>IFERROR(IF(B4149="","",VLOOKUP(B4149,'Setup - Materials'!$A$5:$E$504,2,0)),"")</f>
        <v/>
      </c>
      <c r="E4149" s="27" t="n"/>
      <c r="F4149" s="32">
        <f>IF(OR(C4149="",E4149=""),"",C4149*E4149)</f>
        <v/>
      </c>
      <c r="G4149" s="26" t="n"/>
      <c r="H4149" s="26" t="n"/>
    </row>
    <row r="4150">
      <c r="A4150" s="31" t="n"/>
      <c r="B4150" s="26" t="n"/>
      <c r="C4150" s="27" t="n"/>
      <c r="D4150" s="28">
        <f>IFERROR(IF(B4150="","",VLOOKUP(B4150,'Setup - Materials'!$A$5:$E$504,2,0)),"")</f>
        <v/>
      </c>
      <c r="E4150" s="27" t="n"/>
      <c r="F4150" s="32">
        <f>IF(OR(C4150="",E4150=""),"",C4150*E4150)</f>
        <v/>
      </c>
      <c r="G4150" s="26" t="n"/>
      <c r="H4150" s="26" t="n"/>
    </row>
    <row r="4151">
      <c r="A4151" s="31" t="n"/>
      <c r="B4151" s="26" t="n"/>
      <c r="C4151" s="27" t="n"/>
      <c r="D4151" s="28">
        <f>IFERROR(IF(B4151="","",VLOOKUP(B4151,'Setup - Materials'!$A$5:$E$504,2,0)),"")</f>
        <v/>
      </c>
      <c r="E4151" s="27" t="n"/>
      <c r="F4151" s="32">
        <f>IF(OR(C4151="",E4151=""),"",C4151*E4151)</f>
        <v/>
      </c>
      <c r="G4151" s="26" t="n"/>
      <c r="H4151" s="26" t="n"/>
    </row>
    <row r="4152">
      <c r="A4152" s="31" t="n"/>
      <c r="B4152" s="26" t="n"/>
      <c r="C4152" s="27" t="n"/>
      <c r="D4152" s="28">
        <f>IFERROR(IF(B4152="","",VLOOKUP(B4152,'Setup - Materials'!$A$5:$E$504,2,0)),"")</f>
        <v/>
      </c>
      <c r="E4152" s="27" t="n"/>
      <c r="F4152" s="32">
        <f>IF(OR(C4152="",E4152=""),"",C4152*E4152)</f>
        <v/>
      </c>
      <c r="G4152" s="26" t="n"/>
      <c r="H4152" s="26" t="n"/>
    </row>
    <row r="4153">
      <c r="A4153" s="31" t="n"/>
      <c r="B4153" s="26" t="n"/>
      <c r="C4153" s="27" t="n"/>
      <c r="D4153" s="28">
        <f>IFERROR(IF(B4153="","",VLOOKUP(B4153,'Setup - Materials'!$A$5:$E$504,2,0)),"")</f>
        <v/>
      </c>
      <c r="E4153" s="27" t="n"/>
      <c r="F4153" s="32">
        <f>IF(OR(C4153="",E4153=""),"",C4153*E4153)</f>
        <v/>
      </c>
      <c r="G4153" s="26" t="n"/>
      <c r="H4153" s="26" t="n"/>
    </row>
    <row r="4154">
      <c r="A4154" s="31" t="n"/>
      <c r="B4154" s="26" t="n"/>
      <c r="C4154" s="27" t="n"/>
      <c r="D4154" s="28">
        <f>IFERROR(IF(B4154="","",VLOOKUP(B4154,'Setup - Materials'!$A$5:$E$504,2,0)),"")</f>
        <v/>
      </c>
      <c r="E4154" s="27" t="n"/>
      <c r="F4154" s="32">
        <f>IF(OR(C4154="",E4154=""),"",C4154*E4154)</f>
        <v/>
      </c>
      <c r="G4154" s="26" t="n"/>
      <c r="H4154" s="26" t="n"/>
    </row>
    <row r="4155">
      <c r="A4155" s="31" t="n"/>
      <c r="B4155" s="26" t="n"/>
      <c r="C4155" s="27" t="n"/>
      <c r="D4155" s="28">
        <f>IFERROR(IF(B4155="","",VLOOKUP(B4155,'Setup - Materials'!$A$5:$E$504,2,0)),"")</f>
        <v/>
      </c>
      <c r="E4155" s="27" t="n"/>
      <c r="F4155" s="32">
        <f>IF(OR(C4155="",E4155=""),"",C4155*E4155)</f>
        <v/>
      </c>
      <c r="G4155" s="26" t="n"/>
      <c r="H4155" s="26" t="n"/>
    </row>
    <row r="4156">
      <c r="A4156" s="31" t="n"/>
      <c r="B4156" s="26" t="n"/>
      <c r="C4156" s="27" t="n"/>
      <c r="D4156" s="28">
        <f>IFERROR(IF(B4156="","",VLOOKUP(B4156,'Setup - Materials'!$A$5:$E$504,2,0)),"")</f>
        <v/>
      </c>
      <c r="E4156" s="27" t="n"/>
      <c r="F4156" s="32">
        <f>IF(OR(C4156="",E4156=""),"",C4156*E4156)</f>
        <v/>
      </c>
      <c r="G4156" s="26" t="n"/>
      <c r="H4156" s="26" t="n"/>
    </row>
    <row r="4157">
      <c r="A4157" s="31" t="n"/>
      <c r="B4157" s="26" t="n"/>
      <c r="C4157" s="27" t="n"/>
      <c r="D4157" s="28">
        <f>IFERROR(IF(B4157="","",VLOOKUP(B4157,'Setup - Materials'!$A$5:$E$504,2,0)),"")</f>
        <v/>
      </c>
      <c r="E4157" s="27" t="n"/>
      <c r="F4157" s="32">
        <f>IF(OR(C4157="",E4157=""),"",C4157*E4157)</f>
        <v/>
      </c>
      <c r="G4157" s="26" t="n"/>
      <c r="H4157" s="26" t="n"/>
    </row>
    <row r="4158">
      <c r="A4158" s="31" t="n"/>
      <c r="B4158" s="26" t="n"/>
      <c r="C4158" s="27" t="n"/>
      <c r="D4158" s="28">
        <f>IFERROR(IF(B4158="","",VLOOKUP(B4158,'Setup - Materials'!$A$5:$E$504,2,0)),"")</f>
        <v/>
      </c>
      <c r="E4158" s="27" t="n"/>
      <c r="F4158" s="32">
        <f>IF(OR(C4158="",E4158=""),"",C4158*E4158)</f>
        <v/>
      </c>
      <c r="G4158" s="26" t="n"/>
      <c r="H4158" s="26" t="n"/>
    </row>
    <row r="4159">
      <c r="A4159" s="31" t="n"/>
      <c r="B4159" s="26" t="n"/>
      <c r="C4159" s="27" t="n"/>
      <c r="D4159" s="28">
        <f>IFERROR(IF(B4159="","",VLOOKUP(B4159,'Setup - Materials'!$A$5:$E$504,2,0)),"")</f>
        <v/>
      </c>
      <c r="E4159" s="27" t="n"/>
      <c r="F4159" s="32">
        <f>IF(OR(C4159="",E4159=""),"",C4159*E4159)</f>
        <v/>
      </c>
      <c r="G4159" s="26" t="n"/>
      <c r="H4159" s="26" t="n"/>
    </row>
    <row r="4160">
      <c r="A4160" s="31" t="n"/>
      <c r="B4160" s="26" t="n"/>
      <c r="C4160" s="27" t="n"/>
      <c r="D4160" s="28">
        <f>IFERROR(IF(B4160="","",VLOOKUP(B4160,'Setup - Materials'!$A$5:$E$504,2,0)),"")</f>
        <v/>
      </c>
      <c r="E4160" s="27" t="n"/>
      <c r="F4160" s="32">
        <f>IF(OR(C4160="",E4160=""),"",C4160*E4160)</f>
        <v/>
      </c>
      <c r="G4160" s="26" t="n"/>
      <c r="H4160" s="26" t="n"/>
    </row>
    <row r="4161">
      <c r="A4161" s="31" t="n"/>
      <c r="B4161" s="26" t="n"/>
      <c r="C4161" s="27" t="n"/>
      <c r="D4161" s="28">
        <f>IFERROR(IF(B4161="","",VLOOKUP(B4161,'Setup - Materials'!$A$5:$E$504,2,0)),"")</f>
        <v/>
      </c>
      <c r="E4161" s="27" t="n"/>
      <c r="F4161" s="32">
        <f>IF(OR(C4161="",E4161=""),"",C4161*E4161)</f>
        <v/>
      </c>
      <c r="G4161" s="26" t="n"/>
      <c r="H4161" s="26" t="n"/>
    </row>
    <row r="4162">
      <c r="A4162" s="31" t="n"/>
      <c r="B4162" s="26" t="n"/>
      <c r="C4162" s="27" t="n"/>
      <c r="D4162" s="28">
        <f>IFERROR(IF(B4162="","",VLOOKUP(B4162,'Setup - Materials'!$A$5:$E$504,2,0)),"")</f>
        <v/>
      </c>
      <c r="E4162" s="27" t="n"/>
      <c r="F4162" s="32">
        <f>IF(OR(C4162="",E4162=""),"",C4162*E4162)</f>
        <v/>
      </c>
      <c r="G4162" s="26" t="n"/>
      <c r="H4162" s="26" t="n"/>
    </row>
    <row r="4163">
      <c r="A4163" s="31" t="n"/>
      <c r="B4163" s="26" t="n"/>
      <c r="C4163" s="27" t="n"/>
      <c r="D4163" s="28">
        <f>IFERROR(IF(B4163="","",VLOOKUP(B4163,'Setup - Materials'!$A$5:$E$504,2,0)),"")</f>
        <v/>
      </c>
      <c r="E4163" s="27" t="n"/>
      <c r="F4163" s="32">
        <f>IF(OR(C4163="",E4163=""),"",C4163*E4163)</f>
        <v/>
      </c>
      <c r="G4163" s="26" t="n"/>
      <c r="H4163" s="26" t="n"/>
    </row>
    <row r="4164">
      <c r="A4164" s="31" t="n"/>
      <c r="B4164" s="26" t="n"/>
      <c r="C4164" s="27" t="n"/>
      <c r="D4164" s="28">
        <f>IFERROR(IF(B4164="","",VLOOKUP(B4164,'Setup - Materials'!$A$5:$E$504,2,0)),"")</f>
        <v/>
      </c>
      <c r="E4164" s="27" t="n"/>
      <c r="F4164" s="32">
        <f>IF(OR(C4164="",E4164=""),"",C4164*E4164)</f>
        <v/>
      </c>
      <c r="G4164" s="26" t="n"/>
      <c r="H4164" s="26" t="n"/>
    </row>
    <row r="4165">
      <c r="A4165" s="31" t="n"/>
      <c r="B4165" s="26" t="n"/>
      <c r="C4165" s="27" t="n"/>
      <c r="D4165" s="28">
        <f>IFERROR(IF(B4165="","",VLOOKUP(B4165,'Setup - Materials'!$A$5:$E$504,2,0)),"")</f>
        <v/>
      </c>
      <c r="E4165" s="27" t="n"/>
      <c r="F4165" s="32">
        <f>IF(OR(C4165="",E4165=""),"",C4165*E4165)</f>
        <v/>
      </c>
      <c r="G4165" s="26" t="n"/>
      <c r="H4165" s="26" t="n"/>
    </row>
    <row r="4166">
      <c r="A4166" s="31" t="n"/>
      <c r="B4166" s="26" t="n"/>
      <c r="C4166" s="27" t="n"/>
      <c r="D4166" s="28">
        <f>IFERROR(IF(B4166="","",VLOOKUP(B4166,'Setup - Materials'!$A$5:$E$504,2,0)),"")</f>
        <v/>
      </c>
      <c r="E4166" s="27" t="n"/>
      <c r="F4166" s="32">
        <f>IF(OR(C4166="",E4166=""),"",C4166*E4166)</f>
        <v/>
      </c>
      <c r="G4166" s="26" t="n"/>
      <c r="H4166" s="26" t="n"/>
    </row>
    <row r="4167">
      <c r="A4167" s="31" t="n"/>
      <c r="B4167" s="26" t="n"/>
      <c r="C4167" s="27" t="n"/>
      <c r="D4167" s="28">
        <f>IFERROR(IF(B4167="","",VLOOKUP(B4167,'Setup - Materials'!$A$5:$E$504,2,0)),"")</f>
        <v/>
      </c>
      <c r="E4167" s="27" t="n"/>
      <c r="F4167" s="32">
        <f>IF(OR(C4167="",E4167=""),"",C4167*E4167)</f>
        <v/>
      </c>
      <c r="G4167" s="26" t="n"/>
      <c r="H4167" s="26" t="n"/>
    </row>
    <row r="4168">
      <c r="A4168" s="31" t="n"/>
      <c r="B4168" s="26" t="n"/>
      <c r="C4168" s="27" t="n"/>
      <c r="D4168" s="28">
        <f>IFERROR(IF(B4168="","",VLOOKUP(B4168,'Setup - Materials'!$A$5:$E$504,2,0)),"")</f>
        <v/>
      </c>
      <c r="E4168" s="27" t="n"/>
      <c r="F4168" s="32">
        <f>IF(OR(C4168="",E4168=""),"",C4168*E4168)</f>
        <v/>
      </c>
      <c r="G4168" s="26" t="n"/>
      <c r="H4168" s="26" t="n"/>
    </row>
    <row r="4169">
      <c r="A4169" s="31" t="n"/>
      <c r="B4169" s="26" t="n"/>
      <c r="C4169" s="27" t="n"/>
      <c r="D4169" s="28">
        <f>IFERROR(IF(B4169="","",VLOOKUP(B4169,'Setup - Materials'!$A$5:$E$504,2,0)),"")</f>
        <v/>
      </c>
      <c r="E4169" s="27" t="n"/>
      <c r="F4169" s="32">
        <f>IF(OR(C4169="",E4169=""),"",C4169*E4169)</f>
        <v/>
      </c>
      <c r="G4169" s="26" t="n"/>
      <c r="H4169" s="26" t="n"/>
    </row>
    <row r="4170">
      <c r="A4170" s="31" t="n"/>
      <c r="B4170" s="26" t="n"/>
      <c r="C4170" s="27" t="n"/>
      <c r="D4170" s="28">
        <f>IFERROR(IF(B4170="","",VLOOKUP(B4170,'Setup - Materials'!$A$5:$E$504,2,0)),"")</f>
        <v/>
      </c>
      <c r="E4170" s="27" t="n"/>
      <c r="F4170" s="32">
        <f>IF(OR(C4170="",E4170=""),"",C4170*E4170)</f>
        <v/>
      </c>
      <c r="G4170" s="26" t="n"/>
      <c r="H4170" s="26" t="n"/>
    </row>
    <row r="4171">
      <c r="A4171" s="31" t="n"/>
      <c r="B4171" s="26" t="n"/>
      <c r="C4171" s="27" t="n"/>
      <c r="D4171" s="28">
        <f>IFERROR(IF(B4171="","",VLOOKUP(B4171,'Setup - Materials'!$A$5:$E$504,2,0)),"")</f>
        <v/>
      </c>
      <c r="E4171" s="27" t="n"/>
      <c r="F4171" s="32">
        <f>IF(OR(C4171="",E4171=""),"",C4171*E4171)</f>
        <v/>
      </c>
      <c r="G4171" s="26" t="n"/>
      <c r="H4171" s="26" t="n"/>
    </row>
    <row r="4172">
      <c r="A4172" s="31" t="n"/>
      <c r="B4172" s="26" t="n"/>
      <c r="C4172" s="27" t="n"/>
      <c r="D4172" s="28">
        <f>IFERROR(IF(B4172="","",VLOOKUP(B4172,'Setup - Materials'!$A$5:$E$504,2,0)),"")</f>
        <v/>
      </c>
      <c r="E4172" s="27" t="n"/>
      <c r="F4172" s="32">
        <f>IF(OR(C4172="",E4172=""),"",C4172*E4172)</f>
        <v/>
      </c>
      <c r="G4172" s="26" t="n"/>
      <c r="H4172" s="26" t="n"/>
    </row>
    <row r="4173">
      <c r="A4173" s="31" t="n"/>
      <c r="B4173" s="26" t="n"/>
      <c r="C4173" s="27" t="n"/>
      <c r="D4173" s="28">
        <f>IFERROR(IF(B4173="","",VLOOKUP(B4173,'Setup - Materials'!$A$5:$E$504,2,0)),"")</f>
        <v/>
      </c>
      <c r="E4173" s="27" t="n"/>
      <c r="F4173" s="32">
        <f>IF(OR(C4173="",E4173=""),"",C4173*E4173)</f>
        <v/>
      </c>
      <c r="G4173" s="26" t="n"/>
      <c r="H4173" s="26" t="n"/>
    </row>
    <row r="4174">
      <c r="A4174" s="31" t="n"/>
      <c r="B4174" s="26" t="n"/>
      <c r="C4174" s="27" t="n"/>
      <c r="D4174" s="28">
        <f>IFERROR(IF(B4174="","",VLOOKUP(B4174,'Setup - Materials'!$A$5:$E$504,2,0)),"")</f>
        <v/>
      </c>
      <c r="E4174" s="27" t="n"/>
      <c r="F4174" s="32">
        <f>IF(OR(C4174="",E4174=""),"",C4174*E4174)</f>
        <v/>
      </c>
      <c r="G4174" s="26" t="n"/>
      <c r="H4174" s="26" t="n"/>
    </row>
    <row r="4175">
      <c r="A4175" s="31" t="n"/>
      <c r="B4175" s="26" t="n"/>
      <c r="C4175" s="27" t="n"/>
      <c r="D4175" s="28">
        <f>IFERROR(IF(B4175="","",VLOOKUP(B4175,'Setup - Materials'!$A$5:$E$504,2,0)),"")</f>
        <v/>
      </c>
      <c r="E4175" s="27" t="n"/>
      <c r="F4175" s="32">
        <f>IF(OR(C4175="",E4175=""),"",C4175*E4175)</f>
        <v/>
      </c>
      <c r="G4175" s="26" t="n"/>
      <c r="H4175" s="26" t="n"/>
    </row>
    <row r="4176">
      <c r="A4176" s="31" t="n"/>
      <c r="B4176" s="26" t="n"/>
      <c r="C4176" s="27" t="n"/>
      <c r="D4176" s="28">
        <f>IFERROR(IF(B4176="","",VLOOKUP(B4176,'Setup - Materials'!$A$5:$E$504,2,0)),"")</f>
        <v/>
      </c>
      <c r="E4176" s="27" t="n"/>
      <c r="F4176" s="32">
        <f>IF(OR(C4176="",E4176=""),"",C4176*E4176)</f>
        <v/>
      </c>
      <c r="G4176" s="26" t="n"/>
      <c r="H4176" s="26" t="n"/>
    </row>
    <row r="4177">
      <c r="A4177" s="31" t="n"/>
      <c r="B4177" s="26" t="n"/>
      <c r="C4177" s="27" t="n"/>
      <c r="D4177" s="28">
        <f>IFERROR(IF(B4177="","",VLOOKUP(B4177,'Setup - Materials'!$A$5:$E$504,2,0)),"")</f>
        <v/>
      </c>
      <c r="E4177" s="27" t="n"/>
      <c r="F4177" s="32">
        <f>IF(OR(C4177="",E4177=""),"",C4177*E4177)</f>
        <v/>
      </c>
      <c r="G4177" s="26" t="n"/>
      <c r="H4177" s="26" t="n"/>
    </row>
    <row r="4178">
      <c r="A4178" s="31" t="n"/>
      <c r="B4178" s="26" t="n"/>
      <c r="C4178" s="27" t="n"/>
      <c r="D4178" s="28">
        <f>IFERROR(IF(B4178="","",VLOOKUP(B4178,'Setup - Materials'!$A$5:$E$504,2,0)),"")</f>
        <v/>
      </c>
      <c r="E4178" s="27" t="n"/>
      <c r="F4178" s="32">
        <f>IF(OR(C4178="",E4178=""),"",C4178*E4178)</f>
        <v/>
      </c>
      <c r="G4178" s="26" t="n"/>
      <c r="H4178" s="26" t="n"/>
    </row>
    <row r="4179">
      <c r="A4179" s="31" t="n"/>
      <c r="B4179" s="26" t="n"/>
      <c r="C4179" s="27" t="n"/>
      <c r="D4179" s="28">
        <f>IFERROR(IF(B4179="","",VLOOKUP(B4179,'Setup - Materials'!$A$5:$E$504,2,0)),"")</f>
        <v/>
      </c>
      <c r="E4179" s="27" t="n"/>
      <c r="F4179" s="32">
        <f>IF(OR(C4179="",E4179=""),"",C4179*E4179)</f>
        <v/>
      </c>
      <c r="G4179" s="26" t="n"/>
      <c r="H4179" s="26" t="n"/>
    </row>
    <row r="4180">
      <c r="A4180" s="31" t="n"/>
      <c r="B4180" s="26" t="n"/>
      <c r="C4180" s="27" t="n"/>
      <c r="D4180" s="28">
        <f>IFERROR(IF(B4180="","",VLOOKUP(B4180,'Setup - Materials'!$A$5:$E$504,2,0)),"")</f>
        <v/>
      </c>
      <c r="E4180" s="27" t="n"/>
      <c r="F4180" s="32">
        <f>IF(OR(C4180="",E4180=""),"",C4180*E4180)</f>
        <v/>
      </c>
      <c r="G4180" s="26" t="n"/>
      <c r="H4180" s="26" t="n"/>
    </row>
    <row r="4181">
      <c r="A4181" s="31" t="n"/>
      <c r="B4181" s="26" t="n"/>
      <c r="C4181" s="27" t="n"/>
      <c r="D4181" s="28">
        <f>IFERROR(IF(B4181="","",VLOOKUP(B4181,'Setup - Materials'!$A$5:$E$504,2,0)),"")</f>
        <v/>
      </c>
      <c r="E4181" s="27" t="n"/>
      <c r="F4181" s="32">
        <f>IF(OR(C4181="",E4181=""),"",C4181*E4181)</f>
        <v/>
      </c>
      <c r="G4181" s="26" t="n"/>
      <c r="H4181" s="26" t="n"/>
    </row>
    <row r="4182">
      <c r="A4182" s="31" t="n"/>
      <c r="B4182" s="26" t="n"/>
      <c r="C4182" s="27" t="n"/>
      <c r="D4182" s="28">
        <f>IFERROR(IF(B4182="","",VLOOKUP(B4182,'Setup - Materials'!$A$5:$E$504,2,0)),"")</f>
        <v/>
      </c>
      <c r="E4182" s="27" t="n"/>
      <c r="F4182" s="32">
        <f>IF(OR(C4182="",E4182=""),"",C4182*E4182)</f>
        <v/>
      </c>
      <c r="G4182" s="26" t="n"/>
      <c r="H4182" s="26" t="n"/>
    </row>
    <row r="4183">
      <c r="A4183" s="31" t="n"/>
      <c r="B4183" s="26" t="n"/>
      <c r="C4183" s="27" t="n"/>
      <c r="D4183" s="28">
        <f>IFERROR(IF(B4183="","",VLOOKUP(B4183,'Setup - Materials'!$A$5:$E$504,2,0)),"")</f>
        <v/>
      </c>
      <c r="E4183" s="27" t="n"/>
      <c r="F4183" s="32">
        <f>IF(OR(C4183="",E4183=""),"",C4183*E4183)</f>
        <v/>
      </c>
      <c r="G4183" s="26" t="n"/>
      <c r="H4183" s="26" t="n"/>
    </row>
    <row r="4184">
      <c r="A4184" s="31" t="n"/>
      <c r="B4184" s="26" t="n"/>
      <c r="C4184" s="27" t="n"/>
      <c r="D4184" s="28">
        <f>IFERROR(IF(B4184="","",VLOOKUP(B4184,'Setup - Materials'!$A$5:$E$504,2,0)),"")</f>
        <v/>
      </c>
      <c r="E4184" s="27" t="n"/>
      <c r="F4184" s="32">
        <f>IF(OR(C4184="",E4184=""),"",C4184*E4184)</f>
        <v/>
      </c>
      <c r="G4184" s="26" t="n"/>
      <c r="H4184" s="26" t="n"/>
    </row>
    <row r="4185">
      <c r="A4185" s="31" t="n"/>
      <c r="B4185" s="26" t="n"/>
      <c r="C4185" s="27" t="n"/>
      <c r="D4185" s="28">
        <f>IFERROR(IF(B4185="","",VLOOKUP(B4185,'Setup - Materials'!$A$5:$E$504,2,0)),"")</f>
        <v/>
      </c>
      <c r="E4185" s="27" t="n"/>
      <c r="F4185" s="32">
        <f>IF(OR(C4185="",E4185=""),"",C4185*E4185)</f>
        <v/>
      </c>
      <c r="G4185" s="26" t="n"/>
      <c r="H4185" s="26" t="n"/>
    </row>
    <row r="4186">
      <c r="A4186" s="31" t="n"/>
      <c r="B4186" s="26" t="n"/>
      <c r="C4186" s="27" t="n"/>
      <c r="D4186" s="28">
        <f>IFERROR(IF(B4186="","",VLOOKUP(B4186,'Setup - Materials'!$A$5:$E$504,2,0)),"")</f>
        <v/>
      </c>
      <c r="E4186" s="27" t="n"/>
      <c r="F4186" s="32">
        <f>IF(OR(C4186="",E4186=""),"",C4186*E4186)</f>
        <v/>
      </c>
      <c r="G4186" s="26" t="n"/>
      <c r="H4186" s="26" t="n"/>
    </row>
    <row r="4187">
      <c r="A4187" s="31" t="n"/>
      <c r="B4187" s="26" t="n"/>
      <c r="C4187" s="27" t="n"/>
      <c r="D4187" s="28">
        <f>IFERROR(IF(B4187="","",VLOOKUP(B4187,'Setup - Materials'!$A$5:$E$504,2,0)),"")</f>
        <v/>
      </c>
      <c r="E4187" s="27" t="n"/>
      <c r="F4187" s="32">
        <f>IF(OR(C4187="",E4187=""),"",C4187*E4187)</f>
        <v/>
      </c>
      <c r="G4187" s="26" t="n"/>
      <c r="H4187" s="26" t="n"/>
    </row>
    <row r="4188">
      <c r="A4188" s="31" t="n"/>
      <c r="B4188" s="26" t="n"/>
      <c r="C4188" s="27" t="n"/>
      <c r="D4188" s="28">
        <f>IFERROR(IF(B4188="","",VLOOKUP(B4188,'Setup - Materials'!$A$5:$E$504,2,0)),"")</f>
        <v/>
      </c>
      <c r="E4188" s="27" t="n"/>
      <c r="F4188" s="32">
        <f>IF(OR(C4188="",E4188=""),"",C4188*E4188)</f>
        <v/>
      </c>
      <c r="G4188" s="26" t="n"/>
      <c r="H4188" s="26" t="n"/>
    </row>
    <row r="4189">
      <c r="A4189" s="31" t="n"/>
      <c r="B4189" s="26" t="n"/>
      <c r="C4189" s="27" t="n"/>
      <c r="D4189" s="28">
        <f>IFERROR(IF(B4189="","",VLOOKUP(B4189,'Setup - Materials'!$A$5:$E$504,2,0)),"")</f>
        <v/>
      </c>
      <c r="E4189" s="27" t="n"/>
      <c r="F4189" s="32">
        <f>IF(OR(C4189="",E4189=""),"",C4189*E4189)</f>
        <v/>
      </c>
      <c r="G4189" s="26" t="n"/>
      <c r="H4189" s="26" t="n"/>
    </row>
    <row r="4190">
      <c r="A4190" s="31" t="n"/>
      <c r="B4190" s="26" t="n"/>
      <c r="C4190" s="27" t="n"/>
      <c r="D4190" s="28">
        <f>IFERROR(IF(B4190="","",VLOOKUP(B4190,'Setup - Materials'!$A$5:$E$504,2,0)),"")</f>
        <v/>
      </c>
      <c r="E4190" s="27" t="n"/>
      <c r="F4190" s="32">
        <f>IF(OR(C4190="",E4190=""),"",C4190*E4190)</f>
        <v/>
      </c>
      <c r="G4190" s="26" t="n"/>
      <c r="H4190" s="26" t="n"/>
    </row>
    <row r="4191">
      <c r="A4191" s="31" t="n"/>
      <c r="B4191" s="26" t="n"/>
      <c r="C4191" s="27" t="n"/>
      <c r="D4191" s="28">
        <f>IFERROR(IF(B4191="","",VLOOKUP(B4191,'Setup - Materials'!$A$5:$E$504,2,0)),"")</f>
        <v/>
      </c>
      <c r="E4191" s="27" t="n"/>
      <c r="F4191" s="32">
        <f>IF(OR(C4191="",E4191=""),"",C4191*E4191)</f>
        <v/>
      </c>
      <c r="G4191" s="26" t="n"/>
      <c r="H4191" s="26" t="n"/>
    </row>
    <row r="4192">
      <c r="A4192" s="31" t="n"/>
      <c r="B4192" s="26" t="n"/>
      <c r="C4192" s="27" t="n"/>
      <c r="D4192" s="28">
        <f>IFERROR(IF(B4192="","",VLOOKUP(B4192,'Setup - Materials'!$A$5:$E$504,2,0)),"")</f>
        <v/>
      </c>
      <c r="E4192" s="27" t="n"/>
      <c r="F4192" s="32">
        <f>IF(OR(C4192="",E4192=""),"",C4192*E4192)</f>
        <v/>
      </c>
      <c r="G4192" s="26" t="n"/>
      <c r="H4192" s="26" t="n"/>
    </row>
    <row r="4193">
      <c r="A4193" s="31" t="n"/>
      <c r="B4193" s="26" t="n"/>
      <c r="C4193" s="27" t="n"/>
      <c r="D4193" s="28">
        <f>IFERROR(IF(B4193="","",VLOOKUP(B4193,'Setup - Materials'!$A$5:$E$504,2,0)),"")</f>
        <v/>
      </c>
      <c r="E4193" s="27" t="n"/>
      <c r="F4193" s="32">
        <f>IF(OR(C4193="",E4193=""),"",C4193*E4193)</f>
        <v/>
      </c>
      <c r="G4193" s="26" t="n"/>
      <c r="H4193" s="26" t="n"/>
    </row>
    <row r="4194">
      <c r="A4194" s="31" t="n"/>
      <c r="B4194" s="26" t="n"/>
      <c r="C4194" s="27" t="n"/>
      <c r="D4194" s="28">
        <f>IFERROR(IF(B4194="","",VLOOKUP(B4194,'Setup - Materials'!$A$5:$E$504,2,0)),"")</f>
        <v/>
      </c>
      <c r="E4194" s="27" t="n"/>
      <c r="F4194" s="32">
        <f>IF(OR(C4194="",E4194=""),"",C4194*E4194)</f>
        <v/>
      </c>
      <c r="G4194" s="26" t="n"/>
      <c r="H4194" s="26" t="n"/>
    </row>
    <row r="4195">
      <c r="A4195" s="31" t="n"/>
      <c r="B4195" s="26" t="n"/>
      <c r="C4195" s="27" t="n"/>
      <c r="D4195" s="28">
        <f>IFERROR(IF(B4195="","",VLOOKUP(B4195,'Setup - Materials'!$A$5:$E$504,2,0)),"")</f>
        <v/>
      </c>
      <c r="E4195" s="27" t="n"/>
      <c r="F4195" s="32">
        <f>IF(OR(C4195="",E4195=""),"",C4195*E4195)</f>
        <v/>
      </c>
      <c r="G4195" s="26" t="n"/>
      <c r="H4195" s="26" t="n"/>
    </row>
    <row r="4196">
      <c r="A4196" s="31" t="n"/>
      <c r="B4196" s="26" t="n"/>
      <c r="C4196" s="27" t="n"/>
      <c r="D4196" s="28">
        <f>IFERROR(IF(B4196="","",VLOOKUP(B4196,'Setup - Materials'!$A$5:$E$504,2,0)),"")</f>
        <v/>
      </c>
      <c r="E4196" s="27" t="n"/>
      <c r="F4196" s="32">
        <f>IF(OR(C4196="",E4196=""),"",C4196*E4196)</f>
        <v/>
      </c>
      <c r="G4196" s="26" t="n"/>
      <c r="H4196" s="26" t="n"/>
    </row>
    <row r="4197">
      <c r="A4197" s="31" t="n"/>
      <c r="B4197" s="26" t="n"/>
      <c r="C4197" s="27" t="n"/>
      <c r="D4197" s="28">
        <f>IFERROR(IF(B4197="","",VLOOKUP(B4197,'Setup - Materials'!$A$5:$E$504,2,0)),"")</f>
        <v/>
      </c>
      <c r="E4197" s="27" t="n"/>
      <c r="F4197" s="32">
        <f>IF(OR(C4197="",E4197=""),"",C4197*E4197)</f>
        <v/>
      </c>
      <c r="G4197" s="26" t="n"/>
      <c r="H4197" s="26" t="n"/>
    </row>
    <row r="4198">
      <c r="A4198" s="31" t="n"/>
      <c r="B4198" s="26" t="n"/>
      <c r="C4198" s="27" t="n"/>
      <c r="D4198" s="28">
        <f>IFERROR(IF(B4198="","",VLOOKUP(B4198,'Setup - Materials'!$A$5:$E$504,2,0)),"")</f>
        <v/>
      </c>
      <c r="E4198" s="27" t="n"/>
      <c r="F4198" s="32">
        <f>IF(OR(C4198="",E4198=""),"",C4198*E4198)</f>
        <v/>
      </c>
      <c r="G4198" s="26" t="n"/>
      <c r="H4198" s="26" t="n"/>
    </row>
    <row r="4199">
      <c r="A4199" s="31" t="n"/>
      <c r="B4199" s="26" t="n"/>
      <c r="C4199" s="27" t="n"/>
      <c r="D4199" s="28">
        <f>IFERROR(IF(B4199="","",VLOOKUP(B4199,'Setup - Materials'!$A$5:$E$504,2,0)),"")</f>
        <v/>
      </c>
      <c r="E4199" s="27" t="n"/>
      <c r="F4199" s="32">
        <f>IF(OR(C4199="",E4199=""),"",C4199*E4199)</f>
        <v/>
      </c>
      <c r="G4199" s="26" t="n"/>
      <c r="H4199" s="26" t="n"/>
    </row>
    <row r="4200">
      <c r="A4200" s="31" t="n"/>
      <c r="B4200" s="26" t="n"/>
      <c r="C4200" s="27" t="n"/>
      <c r="D4200" s="28">
        <f>IFERROR(IF(B4200="","",VLOOKUP(B4200,'Setup - Materials'!$A$5:$E$504,2,0)),"")</f>
        <v/>
      </c>
      <c r="E4200" s="27" t="n"/>
      <c r="F4200" s="32">
        <f>IF(OR(C4200="",E4200=""),"",C4200*E4200)</f>
        <v/>
      </c>
      <c r="G4200" s="26" t="n"/>
      <c r="H4200" s="26" t="n"/>
    </row>
    <row r="4201">
      <c r="A4201" s="31" t="n"/>
      <c r="B4201" s="26" t="n"/>
      <c r="C4201" s="27" t="n"/>
      <c r="D4201" s="28">
        <f>IFERROR(IF(B4201="","",VLOOKUP(B4201,'Setup - Materials'!$A$5:$E$504,2,0)),"")</f>
        <v/>
      </c>
      <c r="E4201" s="27" t="n"/>
      <c r="F4201" s="32">
        <f>IF(OR(C4201="",E4201=""),"",C4201*E4201)</f>
        <v/>
      </c>
      <c r="G4201" s="26" t="n"/>
      <c r="H4201" s="26" t="n"/>
    </row>
    <row r="4202">
      <c r="A4202" s="31" t="n"/>
      <c r="B4202" s="26" t="n"/>
      <c r="C4202" s="27" t="n"/>
      <c r="D4202" s="28">
        <f>IFERROR(IF(B4202="","",VLOOKUP(B4202,'Setup - Materials'!$A$5:$E$504,2,0)),"")</f>
        <v/>
      </c>
      <c r="E4202" s="27" t="n"/>
      <c r="F4202" s="32">
        <f>IF(OR(C4202="",E4202=""),"",C4202*E4202)</f>
        <v/>
      </c>
      <c r="G4202" s="26" t="n"/>
      <c r="H4202" s="26" t="n"/>
    </row>
    <row r="4203">
      <c r="A4203" s="31" t="n"/>
      <c r="B4203" s="26" t="n"/>
      <c r="C4203" s="27" t="n"/>
      <c r="D4203" s="28">
        <f>IFERROR(IF(B4203="","",VLOOKUP(B4203,'Setup - Materials'!$A$5:$E$504,2,0)),"")</f>
        <v/>
      </c>
      <c r="E4203" s="27" t="n"/>
      <c r="F4203" s="32">
        <f>IF(OR(C4203="",E4203=""),"",C4203*E4203)</f>
        <v/>
      </c>
      <c r="G4203" s="26" t="n"/>
      <c r="H4203" s="26" t="n"/>
    </row>
    <row r="4204">
      <c r="A4204" s="31" t="n"/>
      <c r="B4204" s="26" t="n"/>
      <c r="C4204" s="27" t="n"/>
      <c r="D4204" s="28">
        <f>IFERROR(IF(B4204="","",VLOOKUP(B4204,'Setup - Materials'!$A$5:$E$504,2,0)),"")</f>
        <v/>
      </c>
      <c r="E4204" s="27" t="n"/>
      <c r="F4204" s="32">
        <f>IF(OR(C4204="",E4204=""),"",C4204*E4204)</f>
        <v/>
      </c>
      <c r="G4204" s="26" t="n"/>
      <c r="H4204" s="26" t="n"/>
    </row>
    <row r="4205">
      <c r="A4205" s="31" t="n"/>
      <c r="B4205" s="26" t="n"/>
      <c r="C4205" s="27" t="n"/>
      <c r="D4205" s="28">
        <f>IFERROR(IF(B4205="","",VLOOKUP(B4205,'Setup - Materials'!$A$5:$E$504,2,0)),"")</f>
        <v/>
      </c>
      <c r="E4205" s="27" t="n"/>
      <c r="F4205" s="32">
        <f>IF(OR(C4205="",E4205=""),"",C4205*E4205)</f>
        <v/>
      </c>
      <c r="G4205" s="26" t="n"/>
      <c r="H4205" s="26" t="n"/>
    </row>
    <row r="4206">
      <c r="A4206" s="31" t="n"/>
      <c r="B4206" s="26" t="n"/>
      <c r="C4206" s="27" t="n"/>
      <c r="D4206" s="28">
        <f>IFERROR(IF(B4206="","",VLOOKUP(B4206,'Setup - Materials'!$A$5:$E$504,2,0)),"")</f>
        <v/>
      </c>
      <c r="E4206" s="27" t="n"/>
      <c r="F4206" s="32">
        <f>IF(OR(C4206="",E4206=""),"",C4206*E4206)</f>
        <v/>
      </c>
      <c r="G4206" s="26" t="n"/>
      <c r="H4206" s="26" t="n"/>
    </row>
    <row r="4207">
      <c r="A4207" s="31" t="n"/>
      <c r="B4207" s="26" t="n"/>
      <c r="C4207" s="27" t="n"/>
      <c r="D4207" s="28">
        <f>IFERROR(IF(B4207="","",VLOOKUP(B4207,'Setup - Materials'!$A$5:$E$504,2,0)),"")</f>
        <v/>
      </c>
      <c r="E4207" s="27" t="n"/>
      <c r="F4207" s="32">
        <f>IF(OR(C4207="",E4207=""),"",C4207*E4207)</f>
        <v/>
      </c>
      <c r="G4207" s="26" t="n"/>
      <c r="H4207" s="26" t="n"/>
    </row>
    <row r="4208">
      <c r="A4208" s="31" t="n"/>
      <c r="B4208" s="26" t="n"/>
      <c r="C4208" s="27" t="n"/>
      <c r="D4208" s="28">
        <f>IFERROR(IF(B4208="","",VLOOKUP(B4208,'Setup - Materials'!$A$5:$E$504,2,0)),"")</f>
        <v/>
      </c>
      <c r="E4208" s="27" t="n"/>
      <c r="F4208" s="32">
        <f>IF(OR(C4208="",E4208=""),"",C4208*E4208)</f>
        <v/>
      </c>
      <c r="G4208" s="26" t="n"/>
      <c r="H4208" s="26" t="n"/>
    </row>
    <row r="4209">
      <c r="A4209" s="31" t="n"/>
      <c r="B4209" s="26" t="n"/>
      <c r="C4209" s="27" t="n"/>
      <c r="D4209" s="28">
        <f>IFERROR(IF(B4209="","",VLOOKUP(B4209,'Setup - Materials'!$A$5:$E$504,2,0)),"")</f>
        <v/>
      </c>
      <c r="E4209" s="27" t="n"/>
      <c r="F4209" s="32">
        <f>IF(OR(C4209="",E4209=""),"",C4209*E4209)</f>
        <v/>
      </c>
      <c r="G4209" s="26" t="n"/>
      <c r="H4209" s="26" t="n"/>
    </row>
    <row r="4210">
      <c r="A4210" s="31" t="n"/>
      <c r="B4210" s="26" t="n"/>
      <c r="C4210" s="27" t="n"/>
      <c r="D4210" s="28">
        <f>IFERROR(IF(B4210="","",VLOOKUP(B4210,'Setup - Materials'!$A$5:$E$504,2,0)),"")</f>
        <v/>
      </c>
      <c r="E4210" s="27" t="n"/>
      <c r="F4210" s="32">
        <f>IF(OR(C4210="",E4210=""),"",C4210*E4210)</f>
        <v/>
      </c>
      <c r="G4210" s="26" t="n"/>
      <c r="H4210" s="26" t="n"/>
    </row>
    <row r="4211">
      <c r="A4211" s="31" t="n"/>
      <c r="B4211" s="26" t="n"/>
      <c r="C4211" s="27" t="n"/>
      <c r="D4211" s="28">
        <f>IFERROR(IF(B4211="","",VLOOKUP(B4211,'Setup - Materials'!$A$5:$E$504,2,0)),"")</f>
        <v/>
      </c>
      <c r="E4211" s="27" t="n"/>
      <c r="F4211" s="32">
        <f>IF(OR(C4211="",E4211=""),"",C4211*E4211)</f>
        <v/>
      </c>
      <c r="G4211" s="26" t="n"/>
      <c r="H4211" s="26" t="n"/>
    </row>
    <row r="4212">
      <c r="A4212" s="31" t="n"/>
      <c r="B4212" s="26" t="n"/>
      <c r="C4212" s="27" t="n"/>
      <c r="D4212" s="28">
        <f>IFERROR(IF(B4212="","",VLOOKUP(B4212,'Setup - Materials'!$A$5:$E$504,2,0)),"")</f>
        <v/>
      </c>
      <c r="E4212" s="27" t="n"/>
      <c r="F4212" s="32">
        <f>IF(OR(C4212="",E4212=""),"",C4212*E4212)</f>
        <v/>
      </c>
      <c r="G4212" s="26" t="n"/>
      <c r="H4212" s="26" t="n"/>
    </row>
    <row r="4213">
      <c r="A4213" s="31" t="n"/>
      <c r="B4213" s="26" t="n"/>
      <c r="C4213" s="27" t="n"/>
      <c r="D4213" s="28">
        <f>IFERROR(IF(B4213="","",VLOOKUP(B4213,'Setup - Materials'!$A$5:$E$504,2,0)),"")</f>
        <v/>
      </c>
      <c r="E4213" s="27" t="n"/>
      <c r="F4213" s="32">
        <f>IF(OR(C4213="",E4213=""),"",C4213*E4213)</f>
        <v/>
      </c>
      <c r="G4213" s="26" t="n"/>
      <c r="H4213" s="26" t="n"/>
    </row>
    <row r="4214">
      <c r="A4214" s="31" t="n"/>
      <c r="B4214" s="26" t="n"/>
      <c r="C4214" s="27" t="n"/>
      <c r="D4214" s="28">
        <f>IFERROR(IF(B4214="","",VLOOKUP(B4214,'Setup - Materials'!$A$5:$E$504,2,0)),"")</f>
        <v/>
      </c>
      <c r="E4214" s="27" t="n"/>
      <c r="F4214" s="32">
        <f>IF(OR(C4214="",E4214=""),"",C4214*E4214)</f>
        <v/>
      </c>
      <c r="G4214" s="26" t="n"/>
      <c r="H4214" s="26" t="n"/>
    </row>
    <row r="4215">
      <c r="A4215" s="31" t="n"/>
      <c r="B4215" s="26" t="n"/>
      <c r="C4215" s="27" t="n"/>
      <c r="D4215" s="28">
        <f>IFERROR(IF(B4215="","",VLOOKUP(B4215,'Setup - Materials'!$A$5:$E$504,2,0)),"")</f>
        <v/>
      </c>
      <c r="E4215" s="27" t="n"/>
      <c r="F4215" s="32">
        <f>IF(OR(C4215="",E4215=""),"",C4215*E4215)</f>
        <v/>
      </c>
      <c r="G4215" s="26" t="n"/>
      <c r="H4215" s="26" t="n"/>
    </row>
    <row r="4216">
      <c r="A4216" s="31" t="n"/>
      <c r="B4216" s="26" t="n"/>
      <c r="C4216" s="27" t="n"/>
      <c r="D4216" s="28">
        <f>IFERROR(IF(B4216="","",VLOOKUP(B4216,'Setup - Materials'!$A$5:$E$504,2,0)),"")</f>
        <v/>
      </c>
      <c r="E4216" s="27" t="n"/>
      <c r="F4216" s="32">
        <f>IF(OR(C4216="",E4216=""),"",C4216*E4216)</f>
        <v/>
      </c>
      <c r="G4216" s="26" t="n"/>
      <c r="H4216" s="26" t="n"/>
    </row>
    <row r="4217">
      <c r="A4217" s="31" t="n"/>
      <c r="B4217" s="26" t="n"/>
      <c r="C4217" s="27" t="n"/>
      <c r="D4217" s="28">
        <f>IFERROR(IF(B4217="","",VLOOKUP(B4217,'Setup - Materials'!$A$5:$E$504,2,0)),"")</f>
        <v/>
      </c>
      <c r="E4217" s="27" t="n"/>
      <c r="F4217" s="32">
        <f>IF(OR(C4217="",E4217=""),"",C4217*E4217)</f>
        <v/>
      </c>
      <c r="G4217" s="26" t="n"/>
      <c r="H4217" s="26" t="n"/>
    </row>
    <row r="4218">
      <c r="A4218" s="31" t="n"/>
      <c r="B4218" s="26" t="n"/>
      <c r="C4218" s="27" t="n"/>
      <c r="D4218" s="28">
        <f>IFERROR(IF(B4218="","",VLOOKUP(B4218,'Setup - Materials'!$A$5:$E$504,2,0)),"")</f>
        <v/>
      </c>
      <c r="E4218" s="27" t="n"/>
      <c r="F4218" s="32">
        <f>IF(OR(C4218="",E4218=""),"",C4218*E4218)</f>
        <v/>
      </c>
      <c r="G4218" s="26" t="n"/>
      <c r="H4218" s="26" t="n"/>
    </row>
    <row r="4219">
      <c r="A4219" s="31" t="n"/>
      <c r="B4219" s="26" t="n"/>
      <c r="C4219" s="27" t="n"/>
      <c r="D4219" s="28">
        <f>IFERROR(IF(B4219="","",VLOOKUP(B4219,'Setup - Materials'!$A$5:$E$504,2,0)),"")</f>
        <v/>
      </c>
      <c r="E4219" s="27" t="n"/>
      <c r="F4219" s="32">
        <f>IF(OR(C4219="",E4219=""),"",C4219*E4219)</f>
        <v/>
      </c>
      <c r="G4219" s="26" t="n"/>
      <c r="H4219" s="26" t="n"/>
    </row>
    <row r="4220">
      <c r="A4220" s="31" t="n"/>
      <c r="B4220" s="26" t="n"/>
      <c r="C4220" s="27" t="n"/>
      <c r="D4220" s="28">
        <f>IFERROR(IF(B4220="","",VLOOKUP(B4220,'Setup - Materials'!$A$5:$E$504,2,0)),"")</f>
        <v/>
      </c>
      <c r="E4220" s="27" t="n"/>
      <c r="F4220" s="32">
        <f>IF(OR(C4220="",E4220=""),"",C4220*E4220)</f>
        <v/>
      </c>
      <c r="G4220" s="26" t="n"/>
      <c r="H4220" s="26" t="n"/>
    </row>
    <row r="4221">
      <c r="A4221" s="31" t="n"/>
      <c r="B4221" s="26" t="n"/>
      <c r="C4221" s="27" t="n"/>
      <c r="D4221" s="28">
        <f>IFERROR(IF(B4221="","",VLOOKUP(B4221,'Setup - Materials'!$A$5:$E$504,2,0)),"")</f>
        <v/>
      </c>
      <c r="E4221" s="27" t="n"/>
      <c r="F4221" s="32">
        <f>IF(OR(C4221="",E4221=""),"",C4221*E4221)</f>
        <v/>
      </c>
      <c r="G4221" s="26" t="n"/>
      <c r="H4221" s="26" t="n"/>
    </row>
    <row r="4222">
      <c r="A4222" s="31" t="n"/>
      <c r="B4222" s="26" t="n"/>
      <c r="C4222" s="27" t="n"/>
      <c r="D4222" s="28">
        <f>IFERROR(IF(B4222="","",VLOOKUP(B4222,'Setup - Materials'!$A$5:$E$504,2,0)),"")</f>
        <v/>
      </c>
      <c r="E4222" s="27" t="n"/>
      <c r="F4222" s="32">
        <f>IF(OR(C4222="",E4222=""),"",C4222*E4222)</f>
        <v/>
      </c>
      <c r="G4222" s="26" t="n"/>
      <c r="H4222" s="26" t="n"/>
    </row>
    <row r="4223">
      <c r="A4223" s="31" t="n"/>
      <c r="B4223" s="26" t="n"/>
      <c r="C4223" s="27" t="n"/>
      <c r="D4223" s="28">
        <f>IFERROR(IF(B4223="","",VLOOKUP(B4223,'Setup - Materials'!$A$5:$E$504,2,0)),"")</f>
        <v/>
      </c>
      <c r="E4223" s="27" t="n"/>
      <c r="F4223" s="32">
        <f>IF(OR(C4223="",E4223=""),"",C4223*E4223)</f>
        <v/>
      </c>
      <c r="G4223" s="26" t="n"/>
      <c r="H4223" s="26" t="n"/>
    </row>
    <row r="4224">
      <c r="A4224" s="31" t="n"/>
      <c r="B4224" s="26" t="n"/>
      <c r="C4224" s="27" t="n"/>
      <c r="D4224" s="28">
        <f>IFERROR(IF(B4224="","",VLOOKUP(B4224,'Setup - Materials'!$A$5:$E$504,2,0)),"")</f>
        <v/>
      </c>
      <c r="E4224" s="27" t="n"/>
      <c r="F4224" s="32">
        <f>IF(OR(C4224="",E4224=""),"",C4224*E4224)</f>
        <v/>
      </c>
      <c r="G4224" s="26" t="n"/>
      <c r="H4224" s="26" t="n"/>
    </row>
    <row r="4225">
      <c r="A4225" s="31" t="n"/>
      <c r="B4225" s="26" t="n"/>
      <c r="C4225" s="27" t="n"/>
      <c r="D4225" s="28">
        <f>IFERROR(IF(B4225="","",VLOOKUP(B4225,'Setup - Materials'!$A$5:$E$504,2,0)),"")</f>
        <v/>
      </c>
      <c r="E4225" s="27" t="n"/>
      <c r="F4225" s="32">
        <f>IF(OR(C4225="",E4225=""),"",C4225*E4225)</f>
        <v/>
      </c>
      <c r="G4225" s="26" t="n"/>
      <c r="H4225" s="26" t="n"/>
    </row>
    <row r="4226">
      <c r="A4226" s="31" t="n"/>
      <c r="B4226" s="26" t="n"/>
      <c r="C4226" s="27" t="n"/>
      <c r="D4226" s="28">
        <f>IFERROR(IF(B4226="","",VLOOKUP(B4226,'Setup - Materials'!$A$5:$E$504,2,0)),"")</f>
        <v/>
      </c>
      <c r="E4226" s="27" t="n"/>
      <c r="F4226" s="32">
        <f>IF(OR(C4226="",E4226=""),"",C4226*E4226)</f>
        <v/>
      </c>
      <c r="G4226" s="26" t="n"/>
      <c r="H4226" s="26" t="n"/>
    </row>
    <row r="4227">
      <c r="A4227" s="31" t="n"/>
      <c r="B4227" s="26" t="n"/>
      <c r="C4227" s="27" t="n"/>
      <c r="D4227" s="28">
        <f>IFERROR(IF(B4227="","",VLOOKUP(B4227,'Setup - Materials'!$A$5:$E$504,2,0)),"")</f>
        <v/>
      </c>
      <c r="E4227" s="27" t="n"/>
      <c r="F4227" s="32">
        <f>IF(OR(C4227="",E4227=""),"",C4227*E4227)</f>
        <v/>
      </c>
      <c r="G4227" s="26" t="n"/>
      <c r="H4227" s="26" t="n"/>
    </row>
    <row r="4228">
      <c r="A4228" s="31" t="n"/>
      <c r="B4228" s="26" t="n"/>
      <c r="C4228" s="27" t="n"/>
      <c r="D4228" s="28">
        <f>IFERROR(IF(B4228="","",VLOOKUP(B4228,'Setup - Materials'!$A$5:$E$504,2,0)),"")</f>
        <v/>
      </c>
      <c r="E4228" s="27" t="n"/>
      <c r="F4228" s="32">
        <f>IF(OR(C4228="",E4228=""),"",C4228*E4228)</f>
        <v/>
      </c>
      <c r="G4228" s="26" t="n"/>
      <c r="H4228" s="26" t="n"/>
    </row>
    <row r="4229">
      <c r="A4229" s="31" t="n"/>
      <c r="B4229" s="26" t="n"/>
      <c r="C4229" s="27" t="n"/>
      <c r="D4229" s="28">
        <f>IFERROR(IF(B4229="","",VLOOKUP(B4229,'Setup - Materials'!$A$5:$E$504,2,0)),"")</f>
        <v/>
      </c>
      <c r="E4229" s="27" t="n"/>
      <c r="F4229" s="32">
        <f>IF(OR(C4229="",E4229=""),"",C4229*E4229)</f>
        <v/>
      </c>
      <c r="G4229" s="26" t="n"/>
      <c r="H4229" s="26" t="n"/>
    </row>
    <row r="4230">
      <c r="A4230" s="31" t="n"/>
      <c r="B4230" s="26" t="n"/>
      <c r="C4230" s="27" t="n"/>
      <c r="D4230" s="28">
        <f>IFERROR(IF(B4230="","",VLOOKUP(B4230,'Setup - Materials'!$A$5:$E$504,2,0)),"")</f>
        <v/>
      </c>
      <c r="E4230" s="27" t="n"/>
      <c r="F4230" s="32">
        <f>IF(OR(C4230="",E4230=""),"",C4230*E4230)</f>
        <v/>
      </c>
      <c r="G4230" s="26" t="n"/>
      <c r="H4230" s="26" t="n"/>
    </row>
    <row r="4231">
      <c r="A4231" s="31" t="n"/>
      <c r="B4231" s="26" t="n"/>
      <c r="C4231" s="27" t="n"/>
      <c r="D4231" s="28">
        <f>IFERROR(IF(B4231="","",VLOOKUP(B4231,'Setup - Materials'!$A$5:$E$504,2,0)),"")</f>
        <v/>
      </c>
      <c r="E4231" s="27" t="n"/>
      <c r="F4231" s="32">
        <f>IF(OR(C4231="",E4231=""),"",C4231*E4231)</f>
        <v/>
      </c>
      <c r="G4231" s="26" t="n"/>
      <c r="H4231" s="26" t="n"/>
    </row>
    <row r="4232">
      <c r="A4232" s="31" t="n"/>
      <c r="B4232" s="26" t="n"/>
      <c r="C4232" s="27" t="n"/>
      <c r="D4232" s="28">
        <f>IFERROR(IF(B4232="","",VLOOKUP(B4232,'Setup - Materials'!$A$5:$E$504,2,0)),"")</f>
        <v/>
      </c>
      <c r="E4232" s="27" t="n"/>
      <c r="F4232" s="32">
        <f>IF(OR(C4232="",E4232=""),"",C4232*E4232)</f>
        <v/>
      </c>
      <c r="G4232" s="26" t="n"/>
      <c r="H4232" s="26" t="n"/>
    </row>
    <row r="4233">
      <c r="A4233" s="31" t="n"/>
      <c r="B4233" s="26" t="n"/>
      <c r="C4233" s="27" t="n"/>
      <c r="D4233" s="28">
        <f>IFERROR(IF(B4233="","",VLOOKUP(B4233,'Setup - Materials'!$A$5:$E$504,2,0)),"")</f>
        <v/>
      </c>
      <c r="E4233" s="27" t="n"/>
      <c r="F4233" s="32">
        <f>IF(OR(C4233="",E4233=""),"",C4233*E4233)</f>
        <v/>
      </c>
      <c r="G4233" s="26" t="n"/>
      <c r="H4233" s="26" t="n"/>
    </row>
    <row r="4234">
      <c r="A4234" s="31" t="n"/>
      <c r="B4234" s="26" t="n"/>
      <c r="C4234" s="27" t="n"/>
      <c r="D4234" s="28">
        <f>IFERROR(IF(B4234="","",VLOOKUP(B4234,'Setup - Materials'!$A$5:$E$504,2,0)),"")</f>
        <v/>
      </c>
      <c r="E4234" s="27" t="n"/>
      <c r="F4234" s="32">
        <f>IF(OR(C4234="",E4234=""),"",C4234*E4234)</f>
        <v/>
      </c>
      <c r="G4234" s="26" t="n"/>
      <c r="H4234" s="26" t="n"/>
    </row>
    <row r="4235">
      <c r="A4235" s="31" t="n"/>
      <c r="B4235" s="26" t="n"/>
      <c r="C4235" s="27" t="n"/>
      <c r="D4235" s="28">
        <f>IFERROR(IF(B4235="","",VLOOKUP(B4235,'Setup - Materials'!$A$5:$E$504,2,0)),"")</f>
        <v/>
      </c>
      <c r="E4235" s="27" t="n"/>
      <c r="F4235" s="32">
        <f>IF(OR(C4235="",E4235=""),"",C4235*E4235)</f>
        <v/>
      </c>
      <c r="G4235" s="26" t="n"/>
      <c r="H4235" s="26" t="n"/>
    </row>
    <row r="4236">
      <c r="A4236" s="31" t="n"/>
      <c r="B4236" s="26" t="n"/>
      <c r="C4236" s="27" t="n"/>
      <c r="D4236" s="28">
        <f>IFERROR(IF(B4236="","",VLOOKUP(B4236,'Setup - Materials'!$A$5:$E$504,2,0)),"")</f>
        <v/>
      </c>
      <c r="E4236" s="27" t="n"/>
      <c r="F4236" s="32">
        <f>IF(OR(C4236="",E4236=""),"",C4236*E4236)</f>
        <v/>
      </c>
      <c r="G4236" s="26" t="n"/>
      <c r="H4236" s="26" t="n"/>
    </row>
    <row r="4237">
      <c r="A4237" s="31" t="n"/>
      <c r="B4237" s="26" t="n"/>
      <c r="C4237" s="27" t="n"/>
      <c r="D4237" s="28">
        <f>IFERROR(IF(B4237="","",VLOOKUP(B4237,'Setup - Materials'!$A$5:$E$504,2,0)),"")</f>
        <v/>
      </c>
      <c r="E4237" s="27" t="n"/>
      <c r="F4237" s="32">
        <f>IF(OR(C4237="",E4237=""),"",C4237*E4237)</f>
        <v/>
      </c>
      <c r="G4237" s="26" t="n"/>
      <c r="H4237" s="26" t="n"/>
    </row>
    <row r="4238">
      <c r="A4238" s="31" t="n"/>
      <c r="B4238" s="26" t="n"/>
      <c r="C4238" s="27" t="n"/>
      <c r="D4238" s="28">
        <f>IFERROR(IF(B4238="","",VLOOKUP(B4238,'Setup - Materials'!$A$5:$E$504,2,0)),"")</f>
        <v/>
      </c>
      <c r="E4238" s="27" t="n"/>
      <c r="F4238" s="32">
        <f>IF(OR(C4238="",E4238=""),"",C4238*E4238)</f>
        <v/>
      </c>
      <c r="G4238" s="26" t="n"/>
      <c r="H4238" s="26" t="n"/>
    </row>
    <row r="4239">
      <c r="A4239" s="31" t="n"/>
      <c r="B4239" s="26" t="n"/>
      <c r="C4239" s="27" t="n"/>
      <c r="D4239" s="28">
        <f>IFERROR(IF(B4239="","",VLOOKUP(B4239,'Setup - Materials'!$A$5:$E$504,2,0)),"")</f>
        <v/>
      </c>
      <c r="E4239" s="27" t="n"/>
      <c r="F4239" s="32">
        <f>IF(OR(C4239="",E4239=""),"",C4239*E4239)</f>
        <v/>
      </c>
      <c r="G4239" s="26" t="n"/>
      <c r="H4239" s="26" t="n"/>
    </row>
    <row r="4240">
      <c r="A4240" s="31" t="n"/>
      <c r="B4240" s="26" t="n"/>
      <c r="C4240" s="27" t="n"/>
      <c r="D4240" s="28">
        <f>IFERROR(IF(B4240="","",VLOOKUP(B4240,'Setup - Materials'!$A$5:$E$504,2,0)),"")</f>
        <v/>
      </c>
      <c r="E4240" s="27" t="n"/>
      <c r="F4240" s="32">
        <f>IF(OR(C4240="",E4240=""),"",C4240*E4240)</f>
        <v/>
      </c>
      <c r="G4240" s="26" t="n"/>
      <c r="H4240" s="26" t="n"/>
    </row>
    <row r="4241">
      <c r="A4241" s="31" t="n"/>
      <c r="B4241" s="26" t="n"/>
      <c r="C4241" s="27" t="n"/>
      <c r="D4241" s="28">
        <f>IFERROR(IF(B4241="","",VLOOKUP(B4241,'Setup - Materials'!$A$5:$E$504,2,0)),"")</f>
        <v/>
      </c>
      <c r="E4241" s="27" t="n"/>
      <c r="F4241" s="32">
        <f>IF(OR(C4241="",E4241=""),"",C4241*E4241)</f>
        <v/>
      </c>
      <c r="G4241" s="26" t="n"/>
      <c r="H4241" s="26" t="n"/>
    </row>
    <row r="4242">
      <c r="A4242" s="31" t="n"/>
      <c r="B4242" s="26" t="n"/>
      <c r="C4242" s="27" t="n"/>
      <c r="D4242" s="28">
        <f>IFERROR(IF(B4242="","",VLOOKUP(B4242,'Setup - Materials'!$A$5:$E$504,2,0)),"")</f>
        <v/>
      </c>
      <c r="E4242" s="27" t="n"/>
      <c r="F4242" s="32">
        <f>IF(OR(C4242="",E4242=""),"",C4242*E4242)</f>
        <v/>
      </c>
      <c r="G4242" s="26" t="n"/>
      <c r="H4242" s="26" t="n"/>
    </row>
    <row r="4243">
      <c r="A4243" s="31" t="n"/>
      <c r="B4243" s="26" t="n"/>
      <c r="C4243" s="27" t="n"/>
      <c r="D4243" s="28">
        <f>IFERROR(IF(B4243="","",VLOOKUP(B4243,'Setup - Materials'!$A$5:$E$504,2,0)),"")</f>
        <v/>
      </c>
      <c r="E4243" s="27" t="n"/>
      <c r="F4243" s="32">
        <f>IF(OR(C4243="",E4243=""),"",C4243*E4243)</f>
        <v/>
      </c>
      <c r="G4243" s="26" t="n"/>
      <c r="H4243" s="26" t="n"/>
    </row>
    <row r="4244">
      <c r="A4244" s="31" t="n"/>
      <c r="B4244" s="26" t="n"/>
      <c r="C4244" s="27" t="n"/>
      <c r="D4244" s="28">
        <f>IFERROR(IF(B4244="","",VLOOKUP(B4244,'Setup - Materials'!$A$5:$E$504,2,0)),"")</f>
        <v/>
      </c>
      <c r="E4244" s="27" t="n"/>
      <c r="F4244" s="32">
        <f>IF(OR(C4244="",E4244=""),"",C4244*E4244)</f>
        <v/>
      </c>
      <c r="G4244" s="26" t="n"/>
      <c r="H4244" s="26" t="n"/>
    </row>
    <row r="4245">
      <c r="A4245" s="31" t="n"/>
      <c r="B4245" s="26" t="n"/>
      <c r="C4245" s="27" t="n"/>
      <c r="D4245" s="28">
        <f>IFERROR(IF(B4245="","",VLOOKUP(B4245,'Setup - Materials'!$A$5:$E$504,2,0)),"")</f>
        <v/>
      </c>
      <c r="E4245" s="27" t="n"/>
      <c r="F4245" s="32">
        <f>IF(OR(C4245="",E4245=""),"",C4245*E4245)</f>
        <v/>
      </c>
      <c r="G4245" s="26" t="n"/>
      <c r="H4245" s="26" t="n"/>
    </row>
    <row r="4246">
      <c r="A4246" s="31" t="n"/>
      <c r="B4246" s="26" t="n"/>
      <c r="C4246" s="27" t="n"/>
      <c r="D4246" s="28">
        <f>IFERROR(IF(B4246="","",VLOOKUP(B4246,'Setup - Materials'!$A$5:$E$504,2,0)),"")</f>
        <v/>
      </c>
      <c r="E4246" s="27" t="n"/>
      <c r="F4246" s="32">
        <f>IF(OR(C4246="",E4246=""),"",C4246*E4246)</f>
        <v/>
      </c>
      <c r="G4246" s="26" t="n"/>
      <c r="H4246" s="26" t="n"/>
    </row>
    <row r="4247">
      <c r="A4247" s="31" t="n"/>
      <c r="B4247" s="26" t="n"/>
      <c r="C4247" s="27" t="n"/>
      <c r="D4247" s="28">
        <f>IFERROR(IF(B4247="","",VLOOKUP(B4247,'Setup - Materials'!$A$5:$E$504,2,0)),"")</f>
        <v/>
      </c>
      <c r="E4247" s="27" t="n"/>
      <c r="F4247" s="32">
        <f>IF(OR(C4247="",E4247=""),"",C4247*E4247)</f>
        <v/>
      </c>
      <c r="G4247" s="26" t="n"/>
      <c r="H4247" s="26" t="n"/>
    </row>
    <row r="4248">
      <c r="A4248" s="31" t="n"/>
      <c r="B4248" s="26" t="n"/>
      <c r="C4248" s="27" t="n"/>
      <c r="D4248" s="28">
        <f>IFERROR(IF(B4248="","",VLOOKUP(B4248,'Setup - Materials'!$A$5:$E$504,2,0)),"")</f>
        <v/>
      </c>
      <c r="E4248" s="27" t="n"/>
      <c r="F4248" s="32">
        <f>IF(OR(C4248="",E4248=""),"",C4248*E4248)</f>
        <v/>
      </c>
      <c r="G4248" s="26" t="n"/>
      <c r="H4248" s="26" t="n"/>
    </row>
    <row r="4249">
      <c r="A4249" s="31" t="n"/>
      <c r="B4249" s="26" t="n"/>
      <c r="C4249" s="27" t="n"/>
      <c r="D4249" s="28">
        <f>IFERROR(IF(B4249="","",VLOOKUP(B4249,'Setup - Materials'!$A$5:$E$504,2,0)),"")</f>
        <v/>
      </c>
      <c r="E4249" s="27" t="n"/>
      <c r="F4249" s="32">
        <f>IF(OR(C4249="",E4249=""),"",C4249*E4249)</f>
        <v/>
      </c>
      <c r="G4249" s="26" t="n"/>
      <c r="H4249" s="26" t="n"/>
    </row>
    <row r="4250">
      <c r="A4250" s="31" t="n"/>
      <c r="B4250" s="26" t="n"/>
      <c r="C4250" s="27" t="n"/>
      <c r="D4250" s="28">
        <f>IFERROR(IF(B4250="","",VLOOKUP(B4250,'Setup - Materials'!$A$5:$E$504,2,0)),"")</f>
        <v/>
      </c>
      <c r="E4250" s="27" t="n"/>
      <c r="F4250" s="32">
        <f>IF(OR(C4250="",E4250=""),"",C4250*E4250)</f>
        <v/>
      </c>
      <c r="G4250" s="26" t="n"/>
      <c r="H4250" s="26" t="n"/>
    </row>
    <row r="4251">
      <c r="A4251" s="31" t="n"/>
      <c r="B4251" s="26" t="n"/>
      <c r="C4251" s="27" t="n"/>
      <c r="D4251" s="28">
        <f>IFERROR(IF(B4251="","",VLOOKUP(B4251,'Setup - Materials'!$A$5:$E$504,2,0)),"")</f>
        <v/>
      </c>
      <c r="E4251" s="27" t="n"/>
      <c r="F4251" s="32">
        <f>IF(OR(C4251="",E4251=""),"",C4251*E4251)</f>
        <v/>
      </c>
      <c r="G4251" s="26" t="n"/>
      <c r="H4251" s="26" t="n"/>
    </row>
    <row r="4252">
      <c r="A4252" s="31" t="n"/>
      <c r="B4252" s="26" t="n"/>
      <c r="C4252" s="27" t="n"/>
      <c r="D4252" s="28">
        <f>IFERROR(IF(B4252="","",VLOOKUP(B4252,'Setup - Materials'!$A$5:$E$504,2,0)),"")</f>
        <v/>
      </c>
      <c r="E4252" s="27" t="n"/>
      <c r="F4252" s="32">
        <f>IF(OR(C4252="",E4252=""),"",C4252*E4252)</f>
        <v/>
      </c>
      <c r="G4252" s="26" t="n"/>
      <c r="H4252" s="26" t="n"/>
    </row>
    <row r="4253">
      <c r="A4253" s="31" t="n"/>
      <c r="B4253" s="26" t="n"/>
      <c r="C4253" s="27" t="n"/>
      <c r="D4253" s="28">
        <f>IFERROR(IF(B4253="","",VLOOKUP(B4253,'Setup - Materials'!$A$5:$E$504,2,0)),"")</f>
        <v/>
      </c>
      <c r="E4253" s="27" t="n"/>
      <c r="F4253" s="32">
        <f>IF(OR(C4253="",E4253=""),"",C4253*E4253)</f>
        <v/>
      </c>
      <c r="G4253" s="26" t="n"/>
      <c r="H4253" s="26" t="n"/>
    </row>
    <row r="4254">
      <c r="A4254" s="31" t="n"/>
      <c r="B4254" s="26" t="n"/>
      <c r="C4254" s="27" t="n"/>
      <c r="D4254" s="28">
        <f>IFERROR(IF(B4254="","",VLOOKUP(B4254,'Setup - Materials'!$A$5:$E$504,2,0)),"")</f>
        <v/>
      </c>
      <c r="E4254" s="27" t="n"/>
      <c r="F4254" s="32">
        <f>IF(OR(C4254="",E4254=""),"",C4254*E4254)</f>
        <v/>
      </c>
      <c r="G4254" s="26" t="n"/>
      <c r="H4254" s="26" t="n"/>
    </row>
    <row r="4255">
      <c r="A4255" s="31" t="n"/>
      <c r="B4255" s="26" t="n"/>
      <c r="C4255" s="27" t="n"/>
      <c r="D4255" s="28">
        <f>IFERROR(IF(B4255="","",VLOOKUP(B4255,'Setup - Materials'!$A$5:$E$504,2,0)),"")</f>
        <v/>
      </c>
      <c r="E4255" s="27" t="n"/>
      <c r="F4255" s="32">
        <f>IF(OR(C4255="",E4255=""),"",C4255*E4255)</f>
        <v/>
      </c>
      <c r="G4255" s="26" t="n"/>
      <c r="H4255" s="26" t="n"/>
    </row>
    <row r="4256">
      <c r="A4256" s="31" t="n"/>
      <c r="B4256" s="26" t="n"/>
      <c r="C4256" s="27" t="n"/>
      <c r="D4256" s="28">
        <f>IFERROR(IF(B4256="","",VLOOKUP(B4256,'Setup - Materials'!$A$5:$E$504,2,0)),"")</f>
        <v/>
      </c>
      <c r="E4256" s="27" t="n"/>
      <c r="F4256" s="32">
        <f>IF(OR(C4256="",E4256=""),"",C4256*E4256)</f>
        <v/>
      </c>
      <c r="G4256" s="26" t="n"/>
      <c r="H4256" s="26" t="n"/>
    </row>
    <row r="4257">
      <c r="A4257" s="31" t="n"/>
      <c r="B4257" s="26" t="n"/>
      <c r="C4257" s="27" t="n"/>
      <c r="D4257" s="28">
        <f>IFERROR(IF(B4257="","",VLOOKUP(B4257,'Setup - Materials'!$A$5:$E$504,2,0)),"")</f>
        <v/>
      </c>
      <c r="E4257" s="27" t="n"/>
      <c r="F4257" s="32">
        <f>IF(OR(C4257="",E4257=""),"",C4257*E4257)</f>
        <v/>
      </c>
      <c r="G4257" s="26" t="n"/>
      <c r="H4257" s="26" t="n"/>
    </row>
    <row r="4258">
      <c r="A4258" s="31" t="n"/>
      <c r="B4258" s="26" t="n"/>
      <c r="C4258" s="27" t="n"/>
      <c r="D4258" s="28">
        <f>IFERROR(IF(B4258="","",VLOOKUP(B4258,'Setup - Materials'!$A$5:$E$504,2,0)),"")</f>
        <v/>
      </c>
      <c r="E4258" s="27" t="n"/>
      <c r="F4258" s="32">
        <f>IF(OR(C4258="",E4258=""),"",C4258*E4258)</f>
        <v/>
      </c>
      <c r="G4258" s="26" t="n"/>
      <c r="H4258" s="26" t="n"/>
    </row>
    <row r="4259">
      <c r="A4259" s="31" t="n"/>
      <c r="B4259" s="26" t="n"/>
      <c r="C4259" s="27" t="n"/>
      <c r="D4259" s="28">
        <f>IFERROR(IF(B4259="","",VLOOKUP(B4259,'Setup - Materials'!$A$5:$E$504,2,0)),"")</f>
        <v/>
      </c>
      <c r="E4259" s="27" t="n"/>
      <c r="F4259" s="32">
        <f>IF(OR(C4259="",E4259=""),"",C4259*E4259)</f>
        <v/>
      </c>
      <c r="G4259" s="26" t="n"/>
      <c r="H4259" s="26" t="n"/>
    </row>
    <row r="4260">
      <c r="A4260" s="31" t="n"/>
      <c r="B4260" s="26" t="n"/>
      <c r="C4260" s="27" t="n"/>
      <c r="D4260" s="28">
        <f>IFERROR(IF(B4260="","",VLOOKUP(B4260,'Setup - Materials'!$A$5:$E$504,2,0)),"")</f>
        <v/>
      </c>
      <c r="E4260" s="27" t="n"/>
      <c r="F4260" s="32">
        <f>IF(OR(C4260="",E4260=""),"",C4260*E4260)</f>
        <v/>
      </c>
      <c r="G4260" s="26" t="n"/>
      <c r="H4260" s="26" t="n"/>
    </row>
    <row r="4261">
      <c r="A4261" s="31" t="n"/>
      <c r="B4261" s="26" t="n"/>
      <c r="C4261" s="27" t="n"/>
      <c r="D4261" s="28">
        <f>IFERROR(IF(B4261="","",VLOOKUP(B4261,'Setup - Materials'!$A$5:$E$504,2,0)),"")</f>
        <v/>
      </c>
      <c r="E4261" s="27" t="n"/>
      <c r="F4261" s="32">
        <f>IF(OR(C4261="",E4261=""),"",C4261*E4261)</f>
        <v/>
      </c>
      <c r="G4261" s="26" t="n"/>
      <c r="H4261" s="26" t="n"/>
    </row>
    <row r="4262">
      <c r="A4262" s="31" t="n"/>
      <c r="B4262" s="26" t="n"/>
      <c r="C4262" s="27" t="n"/>
      <c r="D4262" s="28">
        <f>IFERROR(IF(B4262="","",VLOOKUP(B4262,'Setup - Materials'!$A$5:$E$504,2,0)),"")</f>
        <v/>
      </c>
      <c r="E4262" s="27" t="n"/>
      <c r="F4262" s="32">
        <f>IF(OR(C4262="",E4262=""),"",C4262*E4262)</f>
        <v/>
      </c>
      <c r="G4262" s="26" t="n"/>
      <c r="H4262" s="26" t="n"/>
    </row>
    <row r="4263">
      <c r="A4263" s="31" t="n"/>
      <c r="B4263" s="26" t="n"/>
      <c r="C4263" s="27" t="n"/>
      <c r="D4263" s="28">
        <f>IFERROR(IF(B4263="","",VLOOKUP(B4263,'Setup - Materials'!$A$5:$E$504,2,0)),"")</f>
        <v/>
      </c>
      <c r="E4263" s="27" t="n"/>
      <c r="F4263" s="32">
        <f>IF(OR(C4263="",E4263=""),"",C4263*E4263)</f>
        <v/>
      </c>
      <c r="G4263" s="26" t="n"/>
      <c r="H4263" s="26" t="n"/>
    </row>
    <row r="4264">
      <c r="A4264" s="31" t="n"/>
      <c r="B4264" s="26" t="n"/>
      <c r="C4264" s="27" t="n"/>
      <c r="D4264" s="28">
        <f>IFERROR(IF(B4264="","",VLOOKUP(B4264,'Setup - Materials'!$A$5:$E$504,2,0)),"")</f>
        <v/>
      </c>
      <c r="E4264" s="27" t="n"/>
      <c r="F4264" s="32">
        <f>IF(OR(C4264="",E4264=""),"",C4264*E4264)</f>
        <v/>
      </c>
      <c r="G4264" s="26" t="n"/>
      <c r="H4264" s="26" t="n"/>
    </row>
    <row r="4265">
      <c r="A4265" s="31" t="n"/>
      <c r="B4265" s="26" t="n"/>
      <c r="C4265" s="27" t="n"/>
      <c r="D4265" s="28">
        <f>IFERROR(IF(B4265="","",VLOOKUP(B4265,'Setup - Materials'!$A$5:$E$504,2,0)),"")</f>
        <v/>
      </c>
      <c r="E4265" s="27" t="n"/>
      <c r="F4265" s="32">
        <f>IF(OR(C4265="",E4265=""),"",C4265*E4265)</f>
        <v/>
      </c>
      <c r="G4265" s="26" t="n"/>
      <c r="H4265" s="26" t="n"/>
    </row>
    <row r="4266">
      <c r="A4266" s="31" t="n"/>
      <c r="B4266" s="26" t="n"/>
      <c r="C4266" s="27" t="n"/>
      <c r="D4266" s="28">
        <f>IFERROR(IF(B4266="","",VLOOKUP(B4266,'Setup - Materials'!$A$5:$E$504,2,0)),"")</f>
        <v/>
      </c>
      <c r="E4266" s="27" t="n"/>
      <c r="F4266" s="32">
        <f>IF(OR(C4266="",E4266=""),"",C4266*E4266)</f>
        <v/>
      </c>
      <c r="G4266" s="26" t="n"/>
      <c r="H4266" s="26" t="n"/>
    </row>
    <row r="4267">
      <c r="A4267" s="31" t="n"/>
      <c r="B4267" s="26" t="n"/>
      <c r="C4267" s="27" t="n"/>
      <c r="D4267" s="28">
        <f>IFERROR(IF(B4267="","",VLOOKUP(B4267,'Setup - Materials'!$A$5:$E$504,2,0)),"")</f>
        <v/>
      </c>
      <c r="E4267" s="27" t="n"/>
      <c r="F4267" s="32">
        <f>IF(OR(C4267="",E4267=""),"",C4267*E4267)</f>
        <v/>
      </c>
      <c r="G4267" s="26" t="n"/>
      <c r="H4267" s="26" t="n"/>
    </row>
    <row r="4268">
      <c r="A4268" s="31" t="n"/>
      <c r="B4268" s="26" t="n"/>
      <c r="C4268" s="27" t="n"/>
      <c r="D4268" s="28">
        <f>IFERROR(IF(B4268="","",VLOOKUP(B4268,'Setup - Materials'!$A$5:$E$504,2,0)),"")</f>
        <v/>
      </c>
      <c r="E4268" s="27" t="n"/>
      <c r="F4268" s="32">
        <f>IF(OR(C4268="",E4268=""),"",C4268*E4268)</f>
        <v/>
      </c>
      <c r="G4268" s="26" t="n"/>
      <c r="H4268" s="26" t="n"/>
    </row>
    <row r="4269">
      <c r="A4269" s="31" t="n"/>
      <c r="B4269" s="26" t="n"/>
      <c r="C4269" s="27" t="n"/>
      <c r="D4269" s="28">
        <f>IFERROR(IF(B4269="","",VLOOKUP(B4269,'Setup - Materials'!$A$5:$E$504,2,0)),"")</f>
        <v/>
      </c>
      <c r="E4269" s="27" t="n"/>
      <c r="F4269" s="32">
        <f>IF(OR(C4269="",E4269=""),"",C4269*E4269)</f>
        <v/>
      </c>
      <c r="G4269" s="26" t="n"/>
      <c r="H4269" s="26" t="n"/>
    </row>
    <row r="4270">
      <c r="A4270" s="31" t="n"/>
      <c r="B4270" s="26" t="n"/>
      <c r="C4270" s="27" t="n"/>
      <c r="D4270" s="28">
        <f>IFERROR(IF(B4270="","",VLOOKUP(B4270,'Setup - Materials'!$A$5:$E$504,2,0)),"")</f>
        <v/>
      </c>
      <c r="E4270" s="27" t="n"/>
      <c r="F4270" s="32">
        <f>IF(OR(C4270="",E4270=""),"",C4270*E4270)</f>
        <v/>
      </c>
      <c r="G4270" s="26" t="n"/>
      <c r="H4270" s="26" t="n"/>
    </row>
    <row r="4271">
      <c r="A4271" s="31" t="n"/>
      <c r="B4271" s="26" t="n"/>
      <c r="C4271" s="27" t="n"/>
      <c r="D4271" s="28">
        <f>IFERROR(IF(B4271="","",VLOOKUP(B4271,'Setup - Materials'!$A$5:$E$504,2,0)),"")</f>
        <v/>
      </c>
      <c r="E4271" s="27" t="n"/>
      <c r="F4271" s="32">
        <f>IF(OR(C4271="",E4271=""),"",C4271*E4271)</f>
        <v/>
      </c>
      <c r="G4271" s="26" t="n"/>
      <c r="H4271" s="26" t="n"/>
    </row>
    <row r="4272">
      <c r="A4272" s="31" t="n"/>
      <c r="B4272" s="26" t="n"/>
      <c r="C4272" s="27" t="n"/>
      <c r="D4272" s="28">
        <f>IFERROR(IF(B4272="","",VLOOKUP(B4272,'Setup - Materials'!$A$5:$E$504,2,0)),"")</f>
        <v/>
      </c>
      <c r="E4272" s="27" t="n"/>
      <c r="F4272" s="32">
        <f>IF(OR(C4272="",E4272=""),"",C4272*E4272)</f>
        <v/>
      </c>
      <c r="G4272" s="26" t="n"/>
      <c r="H4272" s="26" t="n"/>
    </row>
    <row r="4273">
      <c r="A4273" s="31" t="n"/>
      <c r="B4273" s="26" t="n"/>
      <c r="C4273" s="27" t="n"/>
      <c r="D4273" s="28">
        <f>IFERROR(IF(B4273="","",VLOOKUP(B4273,'Setup - Materials'!$A$5:$E$504,2,0)),"")</f>
        <v/>
      </c>
      <c r="E4273" s="27" t="n"/>
      <c r="F4273" s="32">
        <f>IF(OR(C4273="",E4273=""),"",C4273*E4273)</f>
        <v/>
      </c>
      <c r="G4273" s="26" t="n"/>
      <c r="H4273" s="26" t="n"/>
    </row>
    <row r="4274">
      <c r="A4274" s="31" t="n"/>
      <c r="B4274" s="26" t="n"/>
      <c r="C4274" s="27" t="n"/>
      <c r="D4274" s="28">
        <f>IFERROR(IF(B4274="","",VLOOKUP(B4274,'Setup - Materials'!$A$5:$E$504,2,0)),"")</f>
        <v/>
      </c>
      <c r="E4274" s="27" t="n"/>
      <c r="F4274" s="32">
        <f>IF(OR(C4274="",E4274=""),"",C4274*E4274)</f>
        <v/>
      </c>
      <c r="G4274" s="26" t="n"/>
      <c r="H4274" s="26" t="n"/>
    </row>
    <row r="4275">
      <c r="A4275" s="31" t="n"/>
      <c r="B4275" s="26" t="n"/>
      <c r="C4275" s="27" t="n"/>
      <c r="D4275" s="28">
        <f>IFERROR(IF(B4275="","",VLOOKUP(B4275,'Setup - Materials'!$A$5:$E$504,2,0)),"")</f>
        <v/>
      </c>
      <c r="E4275" s="27" t="n"/>
      <c r="F4275" s="32">
        <f>IF(OR(C4275="",E4275=""),"",C4275*E4275)</f>
        <v/>
      </c>
      <c r="G4275" s="26" t="n"/>
      <c r="H4275" s="26" t="n"/>
    </row>
    <row r="4276">
      <c r="A4276" s="31" t="n"/>
      <c r="B4276" s="26" t="n"/>
      <c r="C4276" s="27" t="n"/>
      <c r="D4276" s="28">
        <f>IFERROR(IF(B4276="","",VLOOKUP(B4276,'Setup - Materials'!$A$5:$E$504,2,0)),"")</f>
        <v/>
      </c>
      <c r="E4276" s="27" t="n"/>
      <c r="F4276" s="32">
        <f>IF(OR(C4276="",E4276=""),"",C4276*E4276)</f>
        <v/>
      </c>
      <c r="G4276" s="26" t="n"/>
      <c r="H4276" s="26" t="n"/>
    </row>
    <row r="4277">
      <c r="A4277" s="31" t="n"/>
      <c r="B4277" s="26" t="n"/>
      <c r="C4277" s="27" t="n"/>
      <c r="D4277" s="28">
        <f>IFERROR(IF(B4277="","",VLOOKUP(B4277,'Setup - Materials'!$A$5:$E$504,2,0)),"")</f>
        <v/>
      </c>
      <c r="E4277" s="27" t="n"/>
      <c r="F4277" s="32">
        <f>IF(OR(C4277="",E4277=""),"",C4277*E4277)</f>
        <v/>
      </c>
      <c r="G4277" s="26" t="n"/>
      <c r="H4277" s="26" t="n"/>
    </row>
    <row r="4278">
      <c r="A4278" s="31" t="n"/>
      <c r="B4278" s="26" t="n"/>
      <c r="C4278" s="27" t="n"/>
      <c r="D4278" s="28">
        <f>IFERROR(IF(B4278="","",VLOOKUP(B4278,'Setup - Materials'!$A$5:$E$504,2,0)),"")</f>
        <v/>
      </c>
      <c r="E4278" s="27" t="n"/>
      <c r="F4278" s="32">
        <f>IF(OR(C4278="",E4278=""),"",C4278*E4278)</f>
        <v/>
      </c>
      <c r="G4278" s="26" t="n"/>
      <c r="H4278" s="26" t="n"/>
    </row>
    <row r="4279">
      <c r="A4279" s="31" t="n"/>
      <c r="B4279" s="26" t="n"/>
      <c r="C4279" s="27" t="n"/>
      <c r="D4279" s="28">
        <f>IFERROR(IF(B4279="","",VLOOKUP(B4279,'Setup - Materials'!$A$5:$E$504,2,0)),"")</f>
        <v/>
      </c>
      <c r="E4279" s="27" t="n"/>
      <c r="F4279" s="32">
        <f>IF(OR(C4279="",E4279=""),"",C4279*E4279)</f>
        <v/>
      </c>
      <c r="G4279" s="26" t="n"/>
      <c r="H4279" s="26" t="n"/>
    </row>
    <row r="4280">
      <c r="A4280" s="31" t="n"/>
      <c r="B4280" s="26" t="n"/>
      <c r="C4280" s="27" t="n"/>
      <c r="D4280" s="28">
        <f>IFERROR(IF(B4280="","",VLOOKUP(B4280,'Setup - Materials'!$A$5:$E$504,2,0)),"")</f>
        <v/>
      </c>
      <c r="E4280" s="27" t="n"/>
      <c r="F4280" s="32">
        <f>IF(OR(C4280="",E4280=""),"",C4280*E4280)</f>
        <v/>
      </c>
      <c r="G4280" s="26" t="n"/>
      <c r="H4280" s="26" t="n"/>
    </row>
    <row r="4281">
      <c r="A4281" s="31" t="n"/>
      <c r="B4281" s="26" t="n"/>
      <c r="C4281" s="27" t="n"/>
      <c r="D4281" s="28">
        <f>IFERROR(IF(B4281="","",VLOOKUP(B4281,'Setup - Materials'!$A$5:$E$504,2,0)),"")</f>
        <v/>
      </c>
      <c r="E4281" s="27" t="n"/>
      <c r="F4281" s="32">
        <f>IF(OR(C4281="",E4281=""),"",C4281*E4281)</f>
        <v/>
      </c>
      <c r="G4281" s="26" t="n"/>
      <c r="H4281" s="26" t="n"/>
    </row>
    <row r="4282">
      <c r="A4282" s="31" t="n"/>
      <c r="B4282" s="26" t="n"/>
      <c r="C4282" s="27" t="n"/>
      <c r="D4282" s="28">
        <f>IFERROR(IF(B4282="","",VLOOKUP(B4282,'Setup - Materials'!$A$5:$E$504,2,0)),"")</f>
        <v/>
      </c>
      <c r="E4282" s="27" t="n"/>
      <c r="F4282" s="32">
        <f>IF(OR(C4282="",E4282=""),"",C4282*E4282)</f>
        <v/>
      </c>
      <c r="G4282" s="26" t="n"/>
      <c r="H4282" s="26" t="n"/>
    </row>
    <row r="4283">
      <c r="A4283" s="31" t="n"/>
      <c r="B4283" s="26" t="n"/>
      <c r="C4283" s="27" t="n"/>
      <c r="D4283" s="28">
        <f>IFERROR(IF(B4283="","",VLOOKUP(B4283,'Setup - Materials'!$A$5:$E$504,2,0)),"")</f>
        <v/>
      </c>
      <c r="E4283" s="27" t="n"/>
      <c r="F4283" s="32">
        <f>IF(OR(C4283="",E4283=""),"",C4283*E4283)</f>
        <v/>
      </c>
      <c r="G4283" s="26" t="n"/>
      <c r="H4283" s="26" t="n"/>
    </row>
    <row r="4284">
      <c r="A4284" s="31" t="n"/>
      <c r="B4284" s="26" t="n"/>
      <c r="C4284" s="27" t="n"/>
      <c r="D4284" s="28">
        <f>IFERROR(IF(B4284="","",VLOOKUP(B4284,'Setup - Materials'!$A$5:$E$504,2,0)),"")</f>
        <v/>
      </c>
      <c r="E4284" s="27" t="n"/>
      <c r="F4284" s="32">
        <f>IF(OR(C4284="",E4284=""),"",C4284*E4284)</f>
        <v/>
      </c>
      <c r="G4284" s="26" t="n"/>
      <c r="H4284" s="26" t="n"/>
    </row>
    <row r="4285">
      <c r="A4285" s="31" t="n"/>
      <c r="B4285" s="26" t="n"/>
      <c r="C4285" s="27" t="n"/>
      <c r="D4285" s="28">
        <f>IFERROR(IF(B4285="","",VLOOKUP(B4285,'Setup - Materials'!$A$5:$E$504,2,0)),"")</f>
        <v/>
      </c>
      <c r="E4285" s="27" t="n"/>
      <c r="F4285" s="32">
        <f>IF(OR(C4285="",E4285=""),"",C4285*E4285)</f>
        <v/>
      </c>
      <c r="G4285" s="26" t="n"/>
      <c r="H4285" s="26" t="n"/>
    </row>
    <row r="4286">
      <c r="A4286" s="31" t="n"/>
      <c r="B4286" s="26" t="n"/>
      <c r="C4286" s="27" t="n"/>
      <c r="D4286" s="28">
        <f>IFERROR(IF(B4286="","",VLOOKUP(B4286,'Setup - Materials'!$A$5:$E$504,2,0)),"")</f>
        <v/>
      </c>
      <c r="E4286" s="27" t="n"/>
      <c r="F4286" s="32">
        <f>IF(OR(C4286="",E4286=""),"",C4286*E4286)</f>
        <v/>
      </c>
      <c r="G4286" s="26" t="n"/>
      <c r="H4286" s="26" t="n"/>
    </row>
    <row r="4287">
      <c r="A4287" s="31" t="n"/>
      <c r="B4287" s="26" t="n"/>
      <c r="C4287" s="27" t="n"/>
      <c r="D4287" s="28">
        <f>IFERROR(IF(B4287="","",VLOOKUP(B4287,'Setup - Materials'!$A$5:$E$504,2,0)),"")</f>
        <v/>
      </c>
      <c r="E4287" s="27" t="n"/>
      <c r="F4287" s="32">
        <f>IF(OR(C4287="",E4287=""),"",C4287*E4287)</f>
        <v/>
      </c>
      <c r="G4287" s="26" t="n"/>
      <c r="H4287" s="26" t="n"/>
    </row>
    <row r="4288">
      <c r="A4288" s="31" t="n"/>
      <c r="B4288" s="26" t="n"/>
      <c r="C4288" s="27" t="n"/>
      <c r="D4288" s="28">
        <f>IFERROR(IF(B4288="","",VLOOKUP(B4288,'Setup - Materials'!$A$5:$E$504,2,0)),"")</f>
        <v/>
      </c>
      <c r="E4288" s="27" t="n"/>
      <c r="F4288" s="32">
        <f>IF(OR(C4288="",E4288=""),"",C4288*E4288)</f>
        <v/>
      </c>
      <c r="G4288" s="26" t="n"/>
      <c r="H4288" s="26" t="n"/>
    </row>
    <row r="4289">
      <c r="A4289" s="31" t="n"/>
      <c r="B4289" s="26" t="n"/>
      <c r="C4289" s="27" t="n"/>
      <c r="D4289" s="28">
        <f>IFERROR(IF(B4289="","",VLOOKUP(B4289,'Setup - Materials'!$A$5:$E$504,2,0)),"")</f>
        <v/>
      </c>
      <c r="E4289" s="27" t="n"/>
      <c r="F4289" s="32">
        <f>IF(OR(C4289="",E4289=""),"",C4289*E4289)</f>
        <v/>
      </c>
      <c r="G4289" s="26" t="n"/>
      <c r="H4289" s="26" t="n"/>
    </row>
    <row r="4290">
      <c r="A4290" s="31" t="n"/>
      <c r="B4290" s="26" t="n"/>
      <c r="C4290" s="27" t="n"/>
      <c r="D4290" s="28">
        <f>IFERROR(IF(B4290="","",VLOOKUP(B4290,'Setup - Materials'!$A$5:$E$504,2,0)),"")</f>
        <v/>
      </c>
      <c r="E4290" s="27" t="n"/>
      <c r="F4290" s="32">
        <f>IF(OR(C4290="",E4290=""),"",C4290*E4290)</f>
        <v/>
      </c>
      <c r="G4290" s="26" t="n"/>
      <c r="H4290" s="26" t="n"/>
    </row>
    <row r="4291">
      <c r="A4291" s="31" t="n"/>
      <c r="B4291" s="26" t="n"/>
      <c r="C4291" s="27" t="n"/>
      <c r="D4291" s="28">
        <f>IFERROR(IF(B4291="","",VLOOKUP(B4291,'Setup - Materials'!$A$5:$E$504,2,0)),"")</f>
        <v/>
      </c>
      <c r="E4291" s="27" t="n"/>
      <c r="F4291" s="32">
        <f>IF(OR(C4291="",E4291=""),"",C4291*E4291)</f>
        <v/>
      </c>
      <c r="G4291" s="26" t="n"/>
      <c r="H4291" s="26" t="n"/>
    </row>
    <row r="4292">
      <c r="A4292" s="31" t="n"/>
      <c r="B4292" s="26" t="n"/>
      <c r="C4292" s="27" t="n"/>
      <c r="D4292" s="28">
        <f>IFERROR(IF(B4292="","",VLOOKUP(B4292,'Setup - Materials'!$A$5:$E$504,2,0)),"")</f>
        <v/>
      </c>
      <c r="E4292" s="27" t="n"/>
      <c r="F4292" s="32">
        <f>IF(OR(C4292="",E4292=""),"",C4292*E4292)</f>
        <v/>
      </c>
      <c r="G4292" s="26" t="n"/>
      <c r="H4292" s="26" t="n"/>
    </row>
    <row r="4293">
      <c r="A4293" s="31" t="n"/>
      <c r="B4293" s="26" t="n"/>
      <c r="C4293" s="27" t="n"/>
      <c r="D4293" s="28">
        <f>IFERROR(IF(B4293="","",VLOOKUP(B4293,'Setup - Materials'!$A$5:$E$504,2,0)),"")</f>
        <v/>
      </c>
      <c r="E4293" s="27" t="n"/>
      <c r="F4293" s="32">
        <f>IF(OR(C4293="",E4293=""),"",C4293*E4293)</f>
        <v/>
      </c>
      <c r="G4293" s="26" t="n"/>
      <c r="H4293" s="26" t="n"/>
    </row>
    <row r="4294">
      <c r="A4294" s="31" t="n"/>
      <c r="B4294" s="26" t="n"/>
      <c r="C4294" s="27" t="n"/>
      <c r="D4294" s="28">
        <f>IFERROR(IF(B4294="","",VLOOKUP(B4294,'Setup - Materials'!$A$5:$E$504,2,0)),"")</f>
        <v/>
      </c>
      <c r="E4294" s="27" t="n"/>
      <c r="F4294" s="32">
        <f>IF(OR(C4294="",E4294=""),"",C4294*E4294)</f>
        <v/>
      </c>
      <c r="G4294" s="26" t="n"/>
      <c r="H4294" s="26" t="n"/>
    </row>
    <row r="4295">
      <c r="A4295" s="31" t="n"/>
      <c r="B4295" s="26" t="n"/>
      <c r="C4295" s="27" t="n"/>
      <c r="D4295" s="28">
        <f>IFERROR(IF(B4295="","",VLOOKUP(B4295,'Setup - Materials'!$A$5:$E$504,2,0)),"")</f>
        <v/>
      </c>
      <c r="E4295" s="27" t="n"/>
      <c r="F4295" s="32">
        <f>IF(OR(C4295="",E4295=""),"",C4295*E4295)</f>
        <v/>
      </c>
      <c r="G4295" s="26" t="n"/>
      <c r="H4295" s="26" t="n"/>
    </row>
    <row r="4296">
      <c r="A4296" s="31" t="n"/>
      <c r="B4296" s="26" t="n"/>
      <c r="C4296" s="27" t="n"/>
      <c r="D4296" s="28">
        <f>IFERROR(IF(B4296="","",VLOOKUP(B4296,'Setup - Materials'!$A$5:$E$504,2,0)),"")</f>
        <v/>
      </c>
      <c r="E4296" s="27" t="n"/>
      <c r="F4296" s="32">
        <f>IF(OR(C4296="",E4296=""),"",C4296*E4296)</f>
        <v/>
      </c>
      <c r="G4296" s="26" t="n"/>
      <c r="H4296" s="26" t="n"/>
    </row>
    <row r="4297">
      <c r="A4297" s="31" t="n"/>
      <c r="B4297" s="26" t="n"/>
      <c r="C4297" s="27" t="n"/>
      <c r="D4297" s="28">
        <f>IFERROR(IF(B4297="","",VLOOKUP(B4297,'Setup - Materials'!$A$5:$E$504,2,0)),"")</f>
        <v/>
      </c>
      <c r="E4297" s="27" t="n"/>
      <c r="F4297" s="32">
        <f>IF(OR(C4297="",E4297=""),"",C4297*E4297)</f>
        <v/>
      </c>
      <c r="G4297" s="26" t="n"/>
      <c r="H4297" s="26" t="n"/>
    </row>
    <row r="4298">
      <c r="A4298" s="31" t="n"/>
      <c r="B4298" s="26" t="n"/>
      <c r="C4298" s="27" t="n"/>
      <c r="D4298" s="28">
        <f>IFERROR(IF(B4298="","",VLOOKUP(B4298,'Setup - Materials'!$A$5:$E$504,2,0)),"")</f>
        <v/>
      </c>
      <c r="E4298" s="27" t="n"/>
      <c r="F4298" s="32">
        <f>IF(OR(C4298="",E4298=""),"",C4298*E4298)</f>
        <v/>
      </c>
      <c r="G4298" s="26" t="n"/>
      <c r="H4298" s="26" t="n"/>
    </row>
    <row r="4299">
      <c r="A4299" s="31" t="n"/>
      <c r="B4299" s="26" t="n"/>
      <c r="C4299" s="27" t="n"/>
      <c r="D4299" s="28">
        <f>IFERROR(IF(B4299="","",VLOOKUP(B4299,'Setup - Materials'!$A$5:$E$504,2,0)),"")</f>
        <v/>
      </c>
      <c r="E4299" s="27" t="n"/>
      <c r="F4299" s="32">
        <f>IF(OR(C4299="",E4299=""),"",C4299*E4299)</f>
        <v/>
      </c>
      <c r="G4299" s="26" t="n"/>
      <c r="H4299" s="26" t="n"/>
    </row>
    <row r="4300">
      <c r="A4300" s="31" t="n"/>
      <c r="B4300" s="26" t="n"/>
      <c r="C4300" s="27" t="n"/>
      <c r="D4300" s="28">
        <f>IFERROR(IF(B4300="","",VLOOKUP(B4300,'Setup - Materials'!$A$5:$E$504,2,0)),"")</f>
        <v/>
      </c>
      <c r="E4300" s="27" t="n"/>
      <c r="F4300" s="32">
        <f>IF(OR(C4300="",E4300=""),"",C4300*E4300)</f>
        <v/>
      </c>
      <c r="G4300" s="26" t="n"/>
      <c r="H4300" s="26" t="n"/>
    </row>
    <row r="4301">
      <c r="A4301" s="31" t="n"/>
      <c r="B4301" s="26" t="n"/>
      <c r="C4301" s="27" t="n"/>
      <c r="D4301" s="28">
        <f>IFERROR(IF(B4301="","",VLOOKUP(B4301,'Setup - Materials'!$A$5:$E$504,2,0)),"")</f>
        <v/>
      </c>
      <c r="E4301" s="27" t="n"/>
      <c r="F4301" s="32">
        <f>IF(OR(C4301="",E4301=""),"",C4301*E4301)</f>
        <v/>
      </c>
      <c r="G4301" s="26" t="n"/>
      <c r="H4301" s="26" t="n"/>
    </row>
    <row r="4302">
      <c r="A4302" s="31" t="n"/>
      <c r="B4302" s="26" t="n"/>
      <c r="C4302" s="27" t="n"/>
      <c r="D4302" s="28">
        <f>IFERROR(IF(B4302="","",VLOOKUP(B4302,'Setup - Materials'!$A$5:$E$504,2,0)),"")</f>
        <v/>
      </c>
      <c r="E4302" s="27" t="n"/>
      <c r="F4302" s="32">
        <f>IF(OR(C4302="",E4302=""),"",C4302*E4302)</f>
        <v/>
      </c>
      <c r="G4302" s="26" t="n"/>
      <c r="H4302" s="26" t="n"/>
    </row>
    <row r="4303">
      <c r="A4303" s="31" t="n"/>
      <c r="B4303" s="26" t="n"/>
      <c r="C4303" s="27" t="n"/>
      <c r="D4303" s="28">
        <f>IFERROR(IF(B4303="","",VLOOKUP(B4303,'Setup - Materials'!$A$5:$E$504,2,0)),"")</f>
        <v/>
      </c>
      <c r="E4303" s="27" t="n"/>
      <c r="F4303" s="32">
        <f>IF(OR(C4303="",E4303=""),"",C4303*E4303)</f>
        <v/>
      </c>
      <c r="G4303" s="26" t="n"/>
      <c r="H4303" s="26" t="n"/>
    </row>
    <row r="4304">
      <c r="A4304" s="31" t="n"/>
      <c r="B4304" s="26" t="n"/>
      <c r="C4304" s="27" t="n"/>
      <c r="D4304" s="28">
        <f>IFERROR(IF(B4304="","",VLOOKUP(B4304,'Setup - Materials'!$A$5:$E$504,2,0)),"")</f>
        <v/>
      </c>
      <c r="E4304" s="27" t="n"/>
      <c r="F4304" s="32">
        <f>IF(OR(C4304="",E4304=""),"",C4304*E4304)</f>
        <v/>
      </c>
      <c r="G4304" s="26" t="n"/>
      <c r="H4304" s="26" t="n"/>
    </row>
    <row r="4305">
      <c r="A4305" s="31" t="n"/>
      <c r="B4305" s="26" t="n"/>
      <c r="C4305" s="27" t="n"/>
      <c r="D4305" s="28">
        <f>IFERROR(IF(B4305="","",VLOOKUP(B4305,'Setup - Materials'!$A$5:$E$504,2,0)),"")</f>
        <v/>
      </c>
      <c r="E4305" s="27" t="n"/>
      <c r="F4305" s="32">
        <f>IF(OR(C4305="",E4305=""),"",C4305*E4305)</f>
        <v/>
      </c>
      <c r="G4305" s="26" t="n"/>
      <c r="H4305" s="26" t="n"/>
    </row>
    <row r="4306">
      <c r="A4306" s="31" t="n"/>
      <c r="B4306" s="26" t="n"/>
      <c r="C4306" s="27" t="n"/>
      <c r="D4306" s="28">
        <f>IFERROR(IF(B4306="","",VLOOKUP(B4306,'Setup - Materials'!$A$5:$E$504,2,0)),"")</f>
        <v/>
      </c>
      <c r="E4306" s="27" t="n"/>
      <c r="F4306" s="32">
        <f>IF(OR(C4306="",E4306=""),"",C4306*E4306)</f>
        <v/>
      </c>
      <c r="G4306" s="26" t="n"/>
      <c r="H4306" s="26" t="n"/>
    </row>
    <row r="4307">
      <c r="A4307" s="31" t="n"/>
      <c r="B4307" s="26" t="n"/>
      <c r="C4307" s="27" t="n"/>
      <c r="D4307" s="28">
        <f>IFERROR(IF(B4307="","",VLOOKUP(B4307,'Setup - Materials'!$A$5:$E$504,2,0)),"")</f>
        <v/>
      </c>
      <c r="E4307" s="27" t="n"/>
      <c r="F4307" s="32">
        <f>IF(OR(C4307="",E4307=""),"",C4307*E4307)</f>
        <v/>
      </c>
      <c r="G4307" s="26" t="n"/>
      <c r="H4307" s="26" t="n"/>
    </row>
    <row r="4308">
      <c r="A4308" s="31" t="n"/>
      <c r="B4308" s="26" t="n"/>
      <c r="C4308" s="27" t="n"/>
      <c r="D4308" s="28">
        <f>IFERROR(IF(B4308="","",VLOOKUP(B4308,'Setup - Materials'!$A$5:$E$504,2,0)),"")</f>
        <v/>
      </c>
      <c r="E4308" s="27" t="n"/>
      <c r="F4308" s="32">
        <f>IF(OR(C4308="",E4308=""),"",C4308*E4308)</f>
        <v/>
      </c>
      <c r="G4308" s="26" t="n"/>
      <c r="H4308" s="26" t="n"/>
    </row>
    <row r="4309">
      <c r="A4309" s="31" t="n"/>
      <c r="B4309" s="26" t="n"/>
      <c r="C4309" s="27" t="n"/>
      <c r="D4309" s="28">
        <f>IFERROR(IF(B4309="","",VLOOKUP(B4309,'Setup - Materials'!$A$5:$E$504,2,0)),"")</f>
        <v/>
      </c>
      <c r="E4309" s="27" t="n"/>
      <c r="F4309" s="32">
        <f>IF(OR(C4309="",E4309=""),"",C4309*E4309)</f>
        <v/>
      </c>
      <c r="G4309" s="26" t="n"/>
      <c r="H4309" s="26" t="n"/>
    </row>
    <row r="4310">
      <c r="A4310" s="31" t="n"/>
      <c r="B4310" s="26" t="n"/>
      <c r="C4310" s="27" t="n"/>
      <c r="D4310" s="28">
        <f>IFERROR(IF(B4310="","",VLOOKUP(B4310,'Setup - Materials'!$A$5:$E$504,2,0)),"")</f>
        <v/>
      </c>
      <c r="E4310" s="27" t="n"/>
      <c r="F4310" s="32">
        <f>IF(OR(C4310="",E4310=""),"",C4310*E4310)</f>
        <v/>
      </c>
      <c r="G4310" s="26" t="n"/>
      <c r="H4310" s="26" t="n"/>
    </row>
    <row r="4311">
      <c r="A4311" s="31" t="n"/>
      <c r="B4311" s="26" t="n"/>
      <c r="C4311" s="27" t="n"/>
      <c r="D4311" s="28">
        <f>IFERROR(IF(B4311="","",VLOOKUP(B4311,'Setup - Materials'!$A$5:$E$504,2,0)),"")</f>
        <v/>
      </c>
      <c r="E4311" s="27" t="n"/>
      <c r="F4311" s="32">
        <f>IF(OR(C4311="",E4311=""),"",C4311*E4311)</f>
        <v/>
      </c>
      <c r="G4311" s="26" t="n"/>
      <c r="H4311" s="26" t="n"/>
    </row>
    <row r="4312">
      <c r="A4312" s="31" t="n"/>
      <c r="B4312" s="26" t="n"/>
      <c r="C4312" s="27" t="n"/>
      <c r="D4312" s="28">
        <f>IFERROR(IF(B4312="","",VLOOKUP(B4312,'Setup - Materials'!$A$5:$E$504,2,0)),"")</f>
        <v/>
      </c>
      <c r="E4312" s="27" t="n"/>
      <c r="F4312" s="32">
        <f>IF(OR(C4312="",E4312=""),"",C4312*E4312)</f>
        <v/>
      </c>
      <c r="G4312" s="26" t="n"/>
      <c r="H4312" s="26" t="n"/>
    </row>
    <row r="4313">
      <c r="A4313" s="31" t="n"/>
      <c r="B4313" s="26" t="n"/>
      <c r="C4313" s="27" t="n"/>
      <c r="D4313" s="28">
        <f>IFERROR(IF(B4313="","",VLOOKUP(B4313,'Setup - Materials'!$A$5:$E$504,2,0)),"")</f>
        <v/>
      </c>
      <c r="E4313" s="27" t="n"/>
      <c r="F4313" s="32">
        <f>IF(OR(C4313="",E4313=""),"",C4313*E4313)</f>
        <v/>
      </c>
      <c r="G4313" s="26" t="n"/>
      <c r="H4313" s="26" t="n"/>
    </row>
    <row r="4314">
      <c r="A4314" s="31" t="n"/>
      <c r="B4314" s="26" t="n"/>
      <c r="C4314" s="27" t="n"/>
      <c r="D4314" s="28">
        <f>IFERROR(IF(B4314="","",VLOOKUP(B4314,'Setup - Materials'!$A$5:$E$504,2,0)),"")</f>
        <v/>
      </c>
      <c r="E4314" s="27" t="n"/>
      <c r="F4314" s="32">
        <f>IF(OR(C4314="",E4314=""),"",C4314*E4314)</f>
        <v/>
      </c>
      <c r="G4314" s="26" t="n"/>
      <c r="H4314" s="26" t="n"/>
    </row>
    <row r="4315">
      <c r="A4315" s="31" t="n"/>
      <c r="B4315" s="26" t="n"/>
      <c r="C4315" s="27" t="n"/>
      <c r="D4315" s="28">
        <f>IFERROR(IF(B4315="","",VLOOKUP(B4315,'Setup - Materials'!$A$5:$E$504,2,0)),"")</f>
        <v/>
      </c>
      <c r="E4315" s="27" t="n"/>
      <c r="F4315" s="32">
        <f>IF(OR(C4315="",E4315=""),"",C4315*E4315)</f>
        <v/>
      </c>
      <c r="G4315" s="26" t="n"/>
      <c r="H4315" s="26" t="n"/>
    </row>
    <row r="4316">
      <c r="A4316" s="31" t="n"/>
      <c r="B4316" s="26" t="n"/>
      <c r="C4316" s="27" t="n"/>
      <c r="D4316" s="28">
        <f>IFERROR(IF(B4316="","",VLOOKUP(B4316,'Setup - Materials'!$A$5:$E$504,2,0)),"")</f>
        <v/>
      </c>
      <c r="E4316" s="27" t="n"/>
      <c r="F4316" s="32">
        <f>IF(OR(C4316="",E4316=""),"",C4316*E4316)</f>
        <v/>
      </c>
      <c r="G4316" s="26" t="n"/>
      <c r="H4316" s="26" t="n"/>
    </row>
    <row r="4317">
      <c r="A4317" s="31" t="n"/>
      <c r="B4317" s="26" t="n"/>
      <c r="C4317" s="27" t="n"/>
      <c r="D4317" s="28">
        <f>IFERROR(IF(B4317="","",VLOOKUP(B4317,'Setup - Materials'!$A$5:$E$504,2,0)),"")</f>
        <v/>
      </c>
      <c r="E4317" s="27" t="n"/>
      <c r="F4317" s="32">
        <f>IF(OR(C4317="",E4317=""),"",C4317*E4317)</f>
        <v/>
      </c>
      <c r="G4317" s="26" t="n"/>
      <c r="H4317" s="26" t="n"/>
    </row>
    <row r="4318">
      <c r="A4318" s="31" t="n"/>
      <c r="B4318" s="26" t="n"/>
      <c r="C4318" s="27" t="n"/>
      <c r="D4318" s="28">
        <f>IFERROR(IF(B4318="","",VLOOKUP(B4318,'Setup - Materials'!$A$5:$E$504,2,0)),"")</f>
        <v/>
      </c>
      <c r="E4318" s="27" t="n"/>
      <c r="F4318" s="32">
        <f>IF(OR(C4318="",E4318=""),"",C4318*E4318)</f>
        <v/>
      </c>
      <c r="G4318" s="26" t="n"/>
      <c r="H4318" s="26" t="n"/>
    </row>
    <row r="4319">
      <c r="A4319" s="31" t="n"/>
      <c r="B4319" s="26" t="n"/>
      <c r="C4319" s="27" t="n"/>
      <c r="D4319" s="28">
        <f>IFERROR(IF(B4319="","",VLOOKUP(B4319,'Setup - Materials'!$A$5:$E$504,2,0)),"")</f>
        <v/>
      </c>
      <c r="E4319" s="27" t="n"/>
      <c r="F4319" s="32">
        <f>IF(OR(C4319="",E4319=""),"",C4319*E4319)</f>
        <v/>
      </c>
      <c r="G4319" s="26" t="n"/>
      <c r="H4319" s="26" t="n"/>
    </row>
    <row r="4320">
      <c r="A4320" s="31" t="n"/>
      <c r="B4320" s="26" t="n"/>
      <c r="C4320" s="27" t="n"/>
      <c r="D4320" s="28">
        <f>IFERROR(IF(B4320="","",VLOOKUP(B4320,'Setup - Materials'!$A$5:$E$504,2,0)),"")</f>
        <v/>
      </c>
      <c r="E4320" s="27" t="n"/>
      <c r="F4320" s="32">
        <f>IF(OR(C4320="",E4320=""),"",C4320*E4320)</f>
        <v/>
      </c>
      <c r="G4320" s="26" t="n"/>
      <c r="H4320" s="26" t="n"/>
    </row>
    <row r="4321">
      <c r="A4321" s="31" t="n"/>
      <c r="B4321" s="26" t="n"/>
      <c r="C4321" s="27" t="n"/>
      <c r="D4321" s="28">
        <f>IFERROR(IF(B4321="","",VLOOKUP(B4321,'Setup - Materials'!$A$5:$E$504,2,0)),"")</f>
        <v/>
      </c>
      <c r="E4321" s="27" t="n"/>
      <c r="F4321" s="32">
        <f>IF(OR(C4321="",E4321=""),"",C4321*E4321)</f>
        <v/>
      </c>
      <c r="G4321" s="26" t="n"/>
      <c r="H4321" s="26" t="n"/>
    </row>
    <row r="4322">
      <c r="A4322" s="31" t="n"/>
      <c r="B4322" s="26" t="n"/>
      <c r="C4322" s="27" t="n"/>
      <c r="D4322" s="28">
        <f>IFERROR(IF(B4322="","",VLOOKUP(B4322,'Setup - Materials'!$A$5:$E$504,2,0)),"")</f>
        <v/>
      </c>
      <c r="E4322" s="27" t="n"/>
      <c r="F4322" s="32">
        <f>IF(OR(C4322="",E4322=""),"",C4322*E4322)</f>
        <v/>
      </c>
      <c r="G4322" s="26" t="n"/>
      <c r="H4322" s="26" t="n"/>
    </row>
    <row r="4323">
      <c r="A4323" s="31" t="n"/>
      <c r="B4323" s="26" t="n"/>
      <c r="C4323" s="27" t="n"/>
      <c r="D4323" s="28">
        <f>IFERROR(IF(B4323="","",VLOOKUP(B4323,'Setup - Materials'!$A$5:$E$504,2,0)),"")</f>
        <v/>
      </c>
      <c r="E4323" s="27" t="n"/>
      <c r="F4323" s="32">
        <f>IF(OR(C4323="",E4323=""),"",C4323*E4323)</f>
        <v/>
      </c>
      <c r="G4323" s="26" t="n"/>
      <c r="H4323" s="26" t="n"/>
    </row>
    <row r="4324">
      <c r="A4324" s="31" t="n"/>
      <c r="B4324" s="26" t="n"/>
      <c r="C4324" s="27" t="n"/>
      <c r="D4324" s="28">
        <f>IFERROR(IF(B4324="","",VLOOKUP(B4324,'Setup - Materials'!$A$5:$E$504,2,0)),"")</f>
        <v/>
      </c>
      <c r="E4324" s="27" t="n"/>
      <c r="F4324" s="32">
        <f>IF(OR(C4324="",E4324=""),"",C4324*E4324)</f>
        <v/>
      </c>
      <c r="G4324" s="26" t="n"/>
      <c r="H4324" s="26" t="n"/>
    </row>
    <row r="4325">
      <c r="A4325" s="31" t="n"/>
      <c r="B4325" s="26" t="n"/>
      <c r="C4325" s="27" t="n"/>
      <c r="D4325" s="28">
        <f>IFERROR(IF(B4325="","",VLOOKUP(B4325,'Setup - Materials'!$A$5:$E$504,2,0)),"")</f>
        <v/>
      </c>
      <c r="E4325" s="27" t="n"/>
      <c r="F4325" s="32">
        <f>IF(OR(C4325="",E4325=""),"",C4325*E4325)</f>
        <v/>
      </c>
      <c r="G4325" s="26" t="n"/>
      <c r="H4325" s="26" t="n"/>
    </row>
    <row r="4326">
      <c r="A4326" s="31" t="n"/>
      <c r="B4326" s="26" t="n"/>
      <c r="C4326" s="27" t="n"/>
      <c r="D4326" s="28">
        <f>IFERROR(IF(B4326="","",VLOOKUP(B4326,'Setup - Materials'!$A$5:$E$504,2,0)),"")</f>
        <v/>
      </c>
      <c r="E4326" s="27" t="n"/>
      <c r="F4326" s="32">
        <f>IF(OR(C4326="",E4326=""),"",C4326*E4326)</f>
        <v/>
      </c>
      <c r="G4326" s="26" t="n"/>
      <c r="H4326" s="26" t="n"/>
    </row>
    <row r="4327">
      <c r="A4327" s="31" t="n"/>
      <c r="B4327" s="26" t="n"/>
      <c r="C4327" s="27" t="n"/>
      <c r="D4327" s="28">
        <f>IFERROR(IF(B4327="","",VLOOKUP(B4327,'Setup - Materials'!$A$5:$E$504,2,0)),"")</f>
        <v/>
      </c>
      <c r="E4327" s="27" t="n"/>
      <c r="F4327" s="32">
        <f>IF(OR(C4327="",E4327=""),"",C4327*E4327)</f>
        <v/>
      </c>
      <c r="G4327" s="26" t="n"/>
      <c r="H4327" s="26" t="n"/>
    </row>
    <row r="4328">
      <c r="A4328" s="31" t="n"/>
      <c r="B4328" s="26" t="n"/>
      <c r="C4328" s="27" t="n"/>
      <c r="D4328" s="28">
        <f>IFERROR(IF(B4328="","",VLOOKUP(B4328,'Setup - Materials'!$A$5:$E$504,2,0)),"")</f>
        <v/>
      </c>
      <c r="E4328" s="27" t="n"/>
      <c r="F4328" s="32">
        <f>IF(OR(C4328="",E4328=""),"",C4328*E4328)</f>
        <v/>
      </c>
      <c r="G4328" s="26" t="n"/>
      <c r="H4328" s="26" t="n"/>
    </row>
    <row r="4329">
      <c r="A4329" s="31" t="n"/>
      <c r="B4329" s="26" t="n"/>
      <c r="C4329" s="27" t="n"/>
      <c r="D4329" s="28">
        <f>IFERROR(IF(B4329="","",VLOOKUP(B4329,'Setup - Materials'!$A$5:$E$504,2,0)),"")</f>
        <v/>
      </c>
      <c r="E4329" s="27" t="n"/>
      <c r="F4329" s="32">
        <f>IF(OR(C4329="",E4329=""),"",C4329*E4329)</f>
        <v/>
      </c>
      <c r="G4329" s="26" t="n"/>
      <c r="H4329" s="26" t="n"/>
    </row>
    <row r="4330">
      <c r="A4330" s="31" t="n"/>
      <c r="B4330" s="26" t="n"/>
      <c r="C4330" s="27" t="n"/>
      <c r="D4330" s="28">
        <f>IFERROR(IF(B4330="","",VLOOKUP(B4330,'Setup - Materials'!$A$5:$E$504,2,0)),"")</f>
        <v/>
      </c>
      <c r="E4330" s="27" t="n"/>
      <c r="F4330" s="32">
        <f>IF(OR(C4330="",E4330=""),"",C4330*E4330)</f>
        <v/>
      </c>
      <c r="G4330" s="26" t="n"/>
      <c r="H4330" s="26" t="n"/>
    </row>
    <row r="4331">
      <c r="A4331" s="31" t="n"/>
      <c r="B4331" s="26" t="n"/>
      <c r="C4331" s="27" t="n"/>
      <c r="D4331" s="28">
        <f>IFERROR(IF(B4331="","",VLOOKUP(B4331,'Setup - Materials'!$A$5:$E$504,2,0)),"")</f>
        <v/>
      </c>
      <c r="E4331" s="27" t="n"/>
      <c r="F4331" s="32">
        <f>IF(OR(C4331="",E4331=""),"",C4331*E4331)</f>
        <v/>
      </c>
      <c r="G4331" s="26" t="n"/>
      <c r="H4331" s="26" t="n"/>
    </row>
    <row r="4332">
      <c r="A4332" s="31" t="n"/>
      <c r="B4332" s="26" t="n"/>
      <c r="C4332" s="27" t="n"/>
      <c r="D4332" s="28">
        <f>IFERROR(IF(B4332="","",VLOOKUP(B4332,'Setup - Materials'!$A$5:$E$504,2,0)),"")</f>
        <v/>
      </c>
      <c r="E4332" s="27" t="n"/>
      <c r="F4332" s="32">
        <f>IF(OR(C4332="",E4332=""),"",C4332*E4332)</f>
        <v/>
      </c>
      <c r="G4332" s="26" t="n"/>
      <c r="H4332" s="26" t="n"/>
    </row>
    <row r="4333">
      <c r="A4333" s="31" t="n"/>
      <c r="B4333" s="26" t="n"/>
      <c r="C4333" s="27" t="n"/>
      <c r="D4333" s="28">
        <f>IFERROR(IF(B4333="","",VLOOKUP(B4333,'Setup - Materials'!$A$5:$E$504,2,0)),"")</f>
        <v/>
      </c>
      <c r="E4333" s="27" t="n"/>
      <c r="F4333" s="32">
        <f>IF(OR(C4333="",E4333=""),"",C4333*E4333)</f>
        <v/>
      </c>
      <c r="G4333" s="26" t="n"/>
      <c r="H4333" s="26" t="n"/>
    </row>
    <row r="4334">
      <c r="A4334" s="31" t="n"/>
      <c r="B4334" s="26" t="n"/>
      <c r="C4334" s="27" t="n"/>
      <c r="D4334" s="28">
        <f>IFERROR(IF(B4334="","",VLOOKUP(B4334,'Setup - Materials'!$A$5:$E$504,2,0)),"")</f>
        <v/>
      </c>
      <c r="E4334" s="27" t="n"/>
      <c r="F4334" s="32">
        <f>IF(OR(C4334="",E4334=""),"",C4334*E4334)</f>
        <v/>
      </c>
      <c r="G4334" s="26" t="n"/>
      <c r="H4334" s="26" t="n"/>
    </row>
    <row r="4335">
      <c r="A4335" s="31" t="n"/>
      <c r="B4335" s="26" t="n"/>
      <c r="C4335" s="27" t="n"/>
      <c r="D4335" s="28">
        <f>IFERROR(IF(B4335="","",VLOOKUP(B4335,'Setup - Materials'!$A$5:$E$504,2,0)),"")</f>
        <v/>
      </c>
      <c r="E4335" s="27" t="n"/>
      <c r="F4335" s="32">
        <f>IF(OR(C4335="",E4335=""),"",C4335*E4335)</f>
        <v/>
      </c>
      <c r="G4335" s="26" t="n"/>
      <c r="H4335" s="26" t="n"/>
    </row>
    <row r="4336">
      <c r="A4336" s="31" t="n"/>
      <c r="B4336" s="26" t="n"/>
      <c r="C4336" s="27" t="n"/>
      <c r="D4336" s="28">
        <f>IFERROR(IF(B4336="","",VLOOKUP(B4336,'Setup - Materials'!$A$5:$E$504,2,0)),"")</f>
        <v/>
      </c>
      <c r="E4336" s="27" t="n"/>
      <c r="F4336" s="32">
        <f>IF(OR(C4336="",E4336=""),"",C4336*E4336)</f>
        <v/>
      </c>
      <c r="G4336" s="26" t="n"/>
      <c r="H4336" s="26" t="n"/>
    </row>
    <row r="4337">
      <c r="A4337" s="31" t="n"/>
      <c r="B4337" s="26" t="n"/>
      <c r="C4337" s="27" t="n"/>
      <c r="D4337" s="28">
        <f>IFERROR(IF(B4337="","",VLOOKUP(B4337,'Setup - Materials'!$A$5:$E$504,2,0)),"")</f>
        <v/>
      </c>
      <c r="E4337" s="27" t="n"/>
      <c r="F4337" s="32">
        <f>IF(OR(C4337="",E4337=""),"",C4337*E4337)</f>
        <v/>
      </c>
      <c r="G4337" s="26" t="n"/>
      <c r="H4337" s="26" t="n"/>
    </row>
    <row r="4338">
      <c r="A4338" s="31" t="n"/>
      <c r="B4338" s="26" t="n"/>
      <c r="C4338" s="27" t="n"/>
      <c r="D4338" s="28">
        <f>IFERROR(IF(B4338="","",VLOOKUP(B4338,'Setup - Materials'!$A$5:$E$504,2,0)),"")</f>
        <v/>
      </c>
      <c r="E4338" s="27" t="n"/>
      <c r="F4338" s="32">
        <f>IF(OR(C4338="",E4338=""),"",C4338*E4338)</f>
        <v/>
      </c>
      <c r="G4338" s="26" t="n"/>
      <c r="H4338" s="26" t="n"/>
    </row>
    <row r="4339">
      <c r="A4339" s="31" t="n"/>
      <c r="B4339" s="26" t="n"/>
      <c r="C4339" s="27" t="n"/>
      <c r="D4339" s="28">
        <f>IFERROR(IF(B4339="","",VLOOKUP(B4339,'Setup - Materials'!$A$5:$E$504,2,0)),"")</f>
        <v/>
      </c>
      <c r="E4339" s="27" t="n"/>
      <c r="F4339" s="32">
        <f>IF(OR(C4339="",E4339=""),"",C4339*E4339)</f>
        <v/>
      </c>
      <c r="G4339" s="26" t="n"/>
      <c r="H4339" s="26" t="n"/>
    </row>
    <row r="4340">
      <c r="A4340" s="31" t="n"/>
      <c r="B4340" s="26" t="n"/>
      <c r="C4340" s="27" t="n"/>
      <c r="D4340" s="28">
        <f>IFERROR(IF(B4340="","",VLOOKUP(B4340,'Setup - Materials'!$A$5:$E$504,2,0)),"")</f>
        <v/>
      </c>
      <c r="E4340" s="27" t="n"/>
      <c r="F4340" s="32">
        <f>IF(OR(C4340="",E4340=""),"",C4340*E4340)</f>
        <v/>
      </c>
      <c r="G4340" s="26" t="n"/>
      <c r="H4340" s="26" t="n"/>
    </row>
    <row r="4341">
      <c r="A4341" s="31" t="n"/>
      <c r="B4341" s="26" t="n"/>
      <c r="C4341" s="27" t="n"/>
      <c r="D4341" s="28">
        <f>IFERROR(IF(B4341="","",VLOOKUP(B4341,'Setup - Materials'!$A$5:$E$504,2,0)),"")</f>
        <v/>
      </c>
      <c r="E4341" s="27" t="n"/>
      <c r="F4341" s="32">
        <f>IF(OR(C4341="",E4341=""),"",C4341*E4341)</f>
        <v/>
      </c>
      <c r="G4341" s="26" t="n"/>
      <c r="H4341" s="26" t="n"/>
    </row>
    <row r="4342">
      <c r="A4342" s="31" t="n"/>
      <c r="B4342" s="26" t="n"/>
      <c r="C4342" s="27" t="n"/>
      <c r="D4342" s="28">
        <f>IFERROR(IF(B4342="","",VLOOKUP(B4342,'Setup - Materials'!$A$5:$E$504,2,0)),"")</f>
        <v/>
      </c>
      <c r="E4342" s="27" t="n"/>
      <c r="F4342" s="32">
        <f>IF(OR(C4342="",E4342=""),"",C4342*E4342)</f>
        <v/>
      </c>
      <c r="G4342" s="26" t="n"/>
      <c r="H4342" s="26" t="n"/>
    </row>
    <row r="4343">
      <c r="A4343" s="31" t="n"/>
      <c r="B4343" s="26" t="n"/>
      <c r="C4343" s="27" t="n"/>
      <c r="D4343" s="28">
        <f>IFERROR(IF(B4343="","",VLOOKUP(B4343,'Setup - Materials'!$A$5:$E$504,2,0)),"")</f>
        <v/>
      </c>
      <c r="E4343" s="27" t="n"/>
      <c r="F4343" s="32">
        <f>IF(OR(C4343="",E4343=""),"",C4343*E4343)</f>
        <v/>
      </c>
      <c r="G4343" s="26" t="n"/>
      <c r="H4343" s="26" t="n"/>
    </row>
    <row r="4344">
      <c r="A4344" s="31" t="n"/>
      <c r="B4344" s="26" t="n"/>
      <c r="C4344" s="27" t="n"/>
      <c r="D4344" s="28">
        <f>IFERROR(IF(B4344="","",VLOOKUP(B4344,'Setup - Materials'!$A$5:$E$504,2,0)),"")</f>
        <v/>
      </c>
      <c r="E4344" s="27" t="n"/>
      <c r="F4344" s="32">
        <f>IF(OR(C4344="",E4344=""),"",C4344*E4344)</f>
        <v/>
      </c>
      <c r="G4344" s="26" t="n"/>
      <c r="H4344" s="26" t="n"/>
    </row>
    <row r="4345">
      <c r="A4345" s="31" t="n"/>
      <c r="B4345" s="26" t="n"/>
      <c r="C4345" s="27" t="n"/>
      <c r="D4345" s="28">
        <f>IFERROR(IF(B4345="","",VLOOKUP(B4345,'Setup - Materials'!$A$5:$E$504,2,0)),"")</f>
        <v/>
      </c>
      <c r="E4345" s="27" t="n"/>
      <c r="F4345" s="32">
        <f>IF(OR(C4345="",E4345=""),"",C4345*E4345)</f>
        <v/>
      </c>
      <c r="G4345" s="26" t="n"/>
      <c r="H4345" s="26" t="n"/>
    </row>
    <row r="4346">
      <c r="A4346" s="31" t="n"/>
      <c r="B4346" s="26" t="n"/>
      <c r="C4346" s="27" t="n"/>
      <c r="D4346" s="28">
        <f>IFERROR(IF(B4346="","",VLOOKUP(B4346,'Setup - Materials'!$A$5:$E$504,2,0)),"")</f>
        <v/>
      </c>
      <c r="E4346" s="27" t="n"/>
      <c r="F4346" s="32">
        <f>IF(OR(C4346="",E4346=""),"",C4346*E4346)</f>
        <v/>
      </c>
      <c r="G4346" s="26" t="n"/>
      <c r="H4346" s="26" t="n"/>
    </row>
    <row r="4347">
      <c r="A4347" s="31" t="n"/>
      <c r="B4347" s="26" t="n"/>
      <c r="C4347" s="27" t="n"/>
      <c r="D4347" s="28">
        <f>IFERROR(IF(B4347="","",VLOOKUP(B4347,'Setup - Materials'!$A$5:$E$504,2,0)),"")</f>
        <v/>
      </c>
      <c r="E4347" s="27" t="n"/>
      <c r="F4347" s="32">
        <f>IF(OR(C4347="",E4347=""),"",C4347*E4347)</f>
        <v/>
      </c>
      <c r="G4347" s="26" t="n"/>
      <c r="H4347" s="26" t="n"/>
    </row>
    <row r="4348">
      <c r="A4348" s="31" t="n"/>
      <c r="B4348" s="26" t="n"/>
      <c r="C4348" s="27" t="n"/>
      <c r="D4348" s="28">
        <f>IFERROR(IF(B4348="","",VLOOKUP(B4348,'Setup - Materials'!$A$5:$E$504,2,0)),"")</f>
        <v/>
      </c>
      <c r="E4348" s="27" t="n"/>
      <c r="F4348" s="32">
        <f>IF(OR(C4348="",E4348=""),"",C4348*E4348)</f>
        <v/>
      </c>
      <c r="G4348" s="26" t="n"/>
      <c r="H4348" s="26" t="n"/>
    </row>
    <row r="4349">
      <c r="A4349" s="31" t="n"/>
      <c r="B4349" s="26" t="n"/>
      <c r="C4349" s="27" t="n"/>
      <c r="D4349" s="28">
        <f>IFERROR(IF(B4349="","",VLOOKUP(B4349,'Setup - Materials'!$A$5:$E$504,2,0)),"")</f>
        <v/>
      </c>
      <c r="E4349" s="27" t="n"/>
      <c r="F4349" s="32">
        <f>IF(OR(C4349="",E4349=""),"",C4349*E4349)</f>
        <v/>
      </c>
      <c r="G4349" s="26" t="n"/>
      <c r="H4349" s="26" t="n"/>
    </row>
    <row r="4350">
      <c r="A4350" s="31" t="n"/>
      <c r="B4350" s="26" t="n"/>
      <c r="C4350" s="27" t="n"/>
      <c r="D4350" s="28">
        <f>IFERROR(IF(B4350="","",VLOOKUP(B4350,'Setup - Materials'!$A$5:$E$504,2,0)),"")</f>
        <v/>
      </c>
      <c r="E4350" s="27" t="n"/>
      <c r="F4350" s="32">
        <f>IF(OR(C4350="",E4350=""),"",C4350*E4350)</f>
        <v/>
      </c>
      <c r="G4350" s="26" t="n"/>
      <c r="H4350" s="26" t="n"/>
    </row>
    <row r="4351">
      <c r="A4351" s="31" t="n"/>
      <c r="B4351" s="26" t="n"/>
      <c r="C4351" s="27" t="n"/>
      <c r="D4351" s="28">
        <f>IFERROR(IF(B4351="","",VLOOKUP(B4351,'Setup - Materials'!$A$5:$E$504,2,0)),"")</f>
        <v/>
      </c>
      <c r="E4351" s="27" t="n"/>
      <c r="F4351" s="32">
        <f>IF(OR(C4351="",E4351=""),"",C4351*E4351)</f>
        <v/>
      </c>
      <c r="G4351" s="26" t="n"/>
      <c r="H4351" s="26" t="n"/>
    </row>
    <row r="4352">
      <c r="A4352" s="31" t="n"/>
      <c r="B4352" s="26" t="n"/>
      <c r="C4352" s="27" t="n"/>
      <c r="D4352" s="28">
        <f>IFERROR(IF(B4352="","",VLOOKUP(B4352,'Setup - Materials'!$A$5:$E$504,2,0)),"")</f>
        <v/>
      </c>
      <c r="E4352" s="27" t="n"/>
      <c r="F4352" s="32">
        <f>IF(OR(C4352="",E4352=""),"",C4352*E4352)</f>
        <v/>
      </c>
      <c r="G4352" s="26" t="n"/>
      <c r="H4352" s="26" t="n"/>
    </row>
    <row r="4353">
      <c r="A4353" s="31" t="n"/>
      <c r="B4353" s="26" t="n"/>
      <c r="C4353" s="27" t="n"/>
      <c r="D4353" s="28">
        <f>IFERROR(IF(B4353="","",VLOOKUP(B4353,'Setup - Materials'!$A$5:$E$504,2,0)),"")</f>
        <v/>
      </c>
      <c r="E4353" s="27" t="n"/>
      <c r="F4353" s="32">
        <f>IF(OR(C4353="",E4353=""),"",C4353*E4353)</f>
        <v/>
      </c>
      <c r="G4353" s="26" t="n"/>
      <c r="H4353" s="26" t="n"/>
    </row>
    <row r="4354">
      <c r="A4354" s="31" t="n"/>
      <c r="B4354" s="26" t="n"/>
      <c r="C4354" s="27" t="n"/>
      <c r="D4354" s="28">
        <f>IFERROR(IF(B4354="","",VLOOKUP(B4354,'Setup - Materials'!$A$5:$E$504,2,0)),"")</f>
        <v/>
      </c>
      <c r="E4354" s="27" t="n"/>
      <c r="F4354" s="32">
        <f>IF(OR(C4354="",E4354=""),"",C4354*E4354)</f>
        <v/>
      </c>
      <c r="G4354" s="26" t="n"/>
      <c r="H4354" s="26" t="n"/>
    </row>
    <row r="4355">
      <c r="A4355" s="31" t="n"/>
      <c r="B4355" s="26" t="n"/>
      <c r="C4355" s="27" t="n"/>
      <c r="D4355" s="28">
        <f>IFERROR(IF(B4355="","",VLOOKUP(B4355,'Setup - Materials'!$A$5:$E$504,2,0)),"")</f>
        <v/>
      </c>
      <c r="E4355" s="27" t="n"/>
      <c r="F4355" s="32">
        <f>IF(OR(C4355="",E4355=""),"",C4355*E4355)</f>
        <v/>
      </c>
      <c r="G4355" s="26" t="n"/>
      <c r="H4355" s="26" t="n"/>
    </row>
    <row r="4356">
      <c r="A4356" s="31" t="n"/>
      <c r="B4356" s="26" t="n"/>
      <c r="C4356" s="27" t="n"/>
      <c r="D4356" s="28">
        <f>IFERROR(IF(B4356="","",VLOOKUP(B4356,'Setup - Materials'!$A$5:$E$504,2,0)),"")</f>
        <v/>
      </c>
      <c r="E4356" s="27" t="n"/>
      <c r="F4356" s="32">
        <f>IF(OR(C4356="",E4356=""),"",C4356*E4356)</f>
        <v/>
      </c>
      <c r="G4356" s="26" t="n"/>
      <c r="H4356" s="26" t="n"/>
    </row>
    <row r="4357">
      <c r="A4357" s="31" t="n"/>
      <c r="B4357" s="26" t="n"/>
      <c r="C4357" s="27" t="n"/>
      <c r="D4357" s="28">
        <f>IFERROR(IF(B4357="","",VLOOKUP(B4357,'Setup - Materials'!$A$5:$E$504,2,0)),"")</f>
        <v/>
      </c>
      <c r="E4357" s="27" t="n"/>
      <c r="F4357" s="32">
        <f>IF(OR(C4357="",E4357=""),"",C4357*E4357)</f>
        <v/>
      </c>
      <c r="G4357" s="26" t="n"/>
      <c r="H4357" s="26" t="n"/>
    </row>
    <row r="4358">
      <c r="A4358" s="31" t="n"/>
      <c r="B4358" s="26" t="n"/>
      <c r="C4358" s="27" t="n"/>
      <c r="D4358" s="28">
        <f>IFERROR(IF(B4358="","",VLOOKUP(B4358,'Setup - Materials'!$A$5:$E$504,2,0)),"")</f>
        <v/>
      </c>
      <c r="E4358" s="27" t="n"/>
      <c r="F4358" s="32">
        <f>IF(OR(C4358="",E4358=""),"",C4358*E4358)</f>
        <v/>
      </c>
      <c r="G4358" s="26" t="n"/>
      <c r="H4358" s="26" t="n"/>
    </row>
    <row r="4359">
      <c r="A4359" s="31" t="n"/>
      <c r="B4359" s="26" t="n"/>
      <c r="C4359" s="27" t="n"/>
      <c r="D4359" s="28">
        <f>IFERROR(IF(B4359="","",VLOOKUP(B4359,'Setup - Materials'!$A$5:$E$504,2,0)),"")</f>
        <v/>
      </c>
      <c r="E4359" s="27" t="n"/>
      <c r="F4359" s="32">
        <f>IF(OR(C4359="",E4359=""),"",C4359*E4359)</f>
        <v/>
      </c>
      <c r="G4359" s="26" t="n"/>
      <c r="H4359" s="26" t="n"/>
    </row>
    <row r="4360">
      <c r="A4360" s="31" t="n"/>
      <c r="B4360" s="26" t="n"/>
      <c r="C4360" s="27" t="n"/>
      <c r="D4360" s="28">
        <f>IFERROR(IF(B4360="","",VLOOKUP(B4360,'Setup - Materials'!$A$5:$E$504,2,0)),"")</f>
        <v/>
      </c>
      <c r="E4360" s="27" t="n"/>
      <c r="F4360" s="32">
        <f>IF(OR(C4360="",E4360=""),"",C4360*E4360)</f>
        <v/>
      </c>
      <c r="G4360" s="26" t="n"/>
      <c r="H4360" s="26" t="n"/>
    </row>
    <row r="4361">
      <c r="A4361" s="31" t="n"/>
      <c r="B4361" s="26" t="n"/>
      <c r="C4361" s="27" t="n"/>
      <c r="D4361" s="28">
        <f>IFERROR(IF(B4361="","",VLOOKUP(B4361,'Setup - Materials'!$A$5:$E$504,2,0)),"")</f>
        <v/>
      </c>
      <c r="E4361" s="27" t="n"/>
      <c r="F4361" s="32">
        <f>IF(OR(C4361="",E4361=""),"",C4361*E4361)</f>
        <v/>
      </c>
      <c r="G4361" s="26" t="n"/>
      <c r="H4361" s="26" t="n"/>
    </row>
    <row r="4362">
      <c r="A4362" s="31" t="n"/>
      <c r="B4362" s="26" t="n"/>
      <c r="C4362" s="27" t="n"/>
      <c r="D4362" s="28">
        <f>IFERROR(IF(B4362="","",VLOOKUP(B4362,'Setup - Materials'!$A$5:$E$504,2,0)),"")</f>
        <v/>
      </c>
      <c r="E4362" s="27" t="n"/>
      <c r="F4362" s="32">
        <f>IF(OR(C4362="",E4362=""),"",C4362*E4362)</f>
        <v/>
      </c>
      <c r="G4362" s="26" t="n"/>
      <c r="H4362" s="26" t="n"/>
    </row>
    <row r="4363">
      <c r="A4363" s="31" t="n"/>
      <c r="B4363" s="26" t="n"/>
      <c r="C4363" s="27" t="n"/>
      <c r="D4363" s="28">
        <f>IFERROR(IF(B4363="","",VLOOKUP(B4363,'Setup - Materials'!$A$5:$E$504,2,0)),"")</f>
        <v/>
      </c>
      <c r="E4363" s="27" t="n"/>
      <c r="F4363" s="32">
        <f>IF(OR(C4363="",E4363=""),"",C4363*E4363)</f>
        <v/>
      </c>
      <c r="G4363" s="26" t="n"/>
      <c r="H4363" s="26" t="n"/>
    </row>
    <row r="4364">
      <c r="A4364" s="31" t="n"/>
      <c r="B4364" s="26" t="n"/>
      <c r="C4364" s="27" t="n"/>
      <c r="D4364" s="28">
        <f>IFERROR(IF(B4364="","",VLOOKUP(B4364,'Setup - Materials'!$A$5:$E$504,2,0)),"")</f>
        <v/>
      </c>
      <c r="E4364" s="27" t="n"/>
      <c r="F4364" s="32">
        <f>IF(OR(C4364="",E4364=""),"",C4364*E4364)</f>
        <v/>
      </c>
      <c r="G4364" s="26" t="n"/>
      <c r="H4364" s="26" t="n"/>
    </row>
    <row r="4365">
      <c r="A4365" s="31" t="n"/>
      <c r="B4365" s="26" t="n"/>
      <c r="C4365" s="27" t="n"/>
      <c r="D4365" s="28">
        <f>IFERROR(IF(B4365="","",VLOOKUP(B4365,'Setup - Materials'!$A$5:$E$504,2,0)),"")</f>
        <v/>
      </c>
      <c r="E4365" s="27" t="n"/>
      <c r="F4365" s="32">
        <f>IF(OR(C4365="",E4365=""),"",C4365*E4365)</f>
        <v/>
      </c>
      <c r="G4365" s="26" t="n"/>
      <c r="H4365" s="26" t="n"/>
    </row>
    <row r="4366">
      <c r="A4366" s="31" t="n"/>
      <c r="B4366" s="26" t="n"/>
      <c r="C4366" s="27" t="n"/>
      <c r="D4366" s="28">
        <f>IFERROR(IF(B4366="","",VLOOKUP(B4366,'Setup - Materials'!$A$5:$E$504,2,0)),"")</f>
        <v/>
      </c>
      <c r="E4366" s="27" t="n"/>
      <c r="F4366" s="32">
        <f>IF(OR(C4366="",E4366=""),"",C4366*E4366)</f>
        <v/>
      </c>
      <c r="G4366" s="26" t="n"/>
      <c r="H4366" s="26" t="n"/>
    </row>
    <row r="4367">
      <c r="A4367" s="31" t="n"/>
      <c r="B4367" s="26" t="n"/>
      <c r="C4367" s="27" t="n"/>
      <c r="D4367" s="28">
        <f>IFERROR(IF(B4367="","",VLOOKUP(B4367,'Setup - Materials'!$A$5:$E$504,2,0)),"")</f>
        <v/>
      </c>
      <c r="E4367" s="27" t="n"/>
      <c r="F4367" s="32">
        <f>IF(OR(C4367="",E4367=""),"",C4367*E4367)</f>
        <v/>
      </c>
      <c r="G4367" s="26" t="n"/>
      <c r="H4367" s="26" t="n"/>
    </row>
    <row r="4368">
      <c r="A4368" s="31" t="n"/>
      <c r="B4368" s="26" t="n"/>
      <c r="C4368" s="27" t="n"/>
      <c r="D4368" s="28">
        <f>IFERROR(IF(B4368="","",VLOOKUP(B4368,'Setup - Materials'!$A$5:$E$504,2,0)),"")</f>
        <v/>
      </c>
      <c r="E4368" s="27" t="n"/>
      <c r="F4368" s="32">
        <f>IF(OR(C4368="",E4368=""),"",C4368*E4368)</f>
        <v/>
      </c>
      <c r="G4368" s="26" t="n"/>
      <c r="H4368" s="26" t="n"/>
    </row>
    <row r="4369">
      <c r="A4369" s="31" t="n"/>
      <c r="B4369" s="26" t="n"/>
      <c r="C4369" s="27" t="n"/>
      <c r="D4369" s="28">
        <f>IFERROR(IF(B4369="","",VLOOKUP(B4369,'Setup - Materials'!$A$5:$E$504,2,0)),"")</f>
        <v/>
      </c>
      <c r="E4369" s="27" t="n"/>
      <c r="F4369" s="32">
        <f>IF(OR(C4369="",E4369=""),"",C4369*E4369)</f>
        <v/>
      </c>
      <c r="G4369" s="26" t="n"/>
      <c r="H4369" s="26" t="n"/>
    </row>
    <row r="4370">
      <c r="A4370" s="31" t="n"/>
      <c r="B4370" s="26" t="n"/>
      <c r="C4370" s="27" t="n"/>
      <c r="D4370" s="28">
        <f>IFERROR(IF(B4370="","",VLOOKUP(B4370,'Setup - Materials'!$A$5:$E$504,2,0)),"")</f>
        <v/>
      </c>
      <c r="E4370" s="27" t="n"/>
      <c r="F4370" s="32">
        <f>IF(OR(C4370="",E4370=""),"",C4370*E4370)</f>
        <v/>
      </c>
      <c r="G4370" s="26" t="n"/>
      <c r="H4370" s="26" t="n"/>
    </row>
    <row r="4371">
      <c r="A4371" s="31" t="n"/>
      <c r="B4371" s="26" t="n"/>
      <c r="C4371" s="27" t="n"/>
      <c r="D4371" s="28">
        <f>IFERROR(IF(B4371="","",VLOOKUP(B4371,'Setup - Materials'!$A$5:$E$504,2,0)),"")</f>
        <v/>
      </c>
      <c r="E4371" s="27" t="n"/>
      <c r="F4371" s="32">
        <f>IF(OR(C4371="",E4371=""),"",C4371*E4371)</f>
        <v/>
      </c>
      <c r="G4371" s="26" t="n"/>
      <c r="H4371" s="26" t="n"/>
    </row>
    <row r="4372">
      <c r="A4372" s="31" t="n"/>
      <c r="B4372" s="26" t="n"/>
      <c r="C4372" s="27" t="n"/>
      <c r="D4372" s="28">
        <f>IFERROR(IF(B4372="","",VLOOKUP(B4372,'Setup - Materials'!$A$5:$E$504,2,0)),"")</f>
        <v/>
      </c>
      <c r="E4372" s="27" t="n"/>
      <c r="F4372" s="32">
        <f>IF(OR(C4372="",E4372=""),"",C4372*E4372)</f>
        <v/>
      </c>
      <c r="G4372" s="26" t="n"/>
      <c r="H4372" s="26" t="n"/>
    </row>
    <row r="4373">
      <c r="A4373" s="31" t="n"/>
      <c r="B4373" s="26" t="n"/>
      <c r="C4373" s="27" t="n"/>
      <c r="D4373" s="28">
        <f>IFERROR(IF(B4373="","",VLOOKUP(B4373,'Setup - Materials'!$A$5:$E$504,2,0)),"")</f>
        <v/>
      </c>
      <c r="E4373" s="27" t="n"/>
      <c r="F4373" s="32">
        <f>IF(OR(C4373="",E4373=""),"",C4373*E4373)</f>
        <v/>
      </c>
      <c r="G4373" s="26" t="n"/>
      <c r="H4373" s="26" t="n"/>
    </row>
    <row r="4374">
      <c r="A4374" s="31" t="n"/>
      <c r="B4374" s="26" t="n"/>
      <c r="C4374" s="27" t="n"/>
      <c r="D4374" s="28">
        <f>IFERROR(IF(B4374="","",VLOOKUP(B4374,'Setup - Materials'!$A$5:$E$504,2,0)),"")</f>
        <v/>
      </c>
      <c r="E4374" s="27" t="n"/>
      <c r="F4374" s="32">
        <f>IF(OR(C4374="",E4374=""),"",C4374*E4374)</f>
        <v/>
      </c>
      <c r="G4374" s="26" t="n"/>
      <c r="H4374" s="26" t="n"/>
    </row>
    <row r="4375">
      <c r="A4375" s="31" t="n"/>
      <c r="B4375" s="26" t="n"/>
      <c r="C4375" s="27" t="n"/>
      <c r="D4375" s="28">
        <f>IFERROR(IF(B4375="","",VLOOKUP(B4375,'Setup - Materials'!$A$5:$E$504,2,0)),"")</f>
        <v/>
      </c>
      <c r="E4375" s="27" t="n"/>
      <c r="F4375" s="32">
        <f>IF(OR(C4375="",E4375=""),"",C4375*E4375)</f>
        <v/>
      </c>
      <c r="G4375" s="26" t="n"/>
      <c r="H4375" s="26" t="n"/>
    </row>
    <row r="4376">
      <c r="A4376" s="31" t="n"/>
      <c r="B4376" s="26" t="n"/>
      <c r="C4376" s="27" t="n"/>
      <c r="D4376" s="28">
        <f>IFERROR(IF(B4376="","",VLOOKUP(B4376,'Setup - Materials'!$A$5:$E$504,2,0)),"")</f>
        <v/>
      </c>
      <c r="E4376" s="27" t="n"/>
      <c r="F4376" s="32">
        <f>IF(OR(C4376="",E4376=""),"",C4376*E4376)</f>
        <v/>
      </c>
      <c r="G4376" s="26" t="n"/>
      <c r="H4376" s="26" t="n"/>
    </row>
    <row r="4377">
      <c r="A4377" s="31" t="n"/>
      <c r="B4377" s="26" t="n"/>
      <c r="C4377" s="27" t="n"/>
      <c r="D4377" s="28">
        <f>IFERROR(IF(B4377="","",VLOOKUP(B4377,'Setup - Materials'!$A$5:$E$504,2,0)),"")</f>
        <v/>
      </c>
      <c r="E4377" s="27" t="n"/>
      <c r="F4377" s="32">
        <f>IF(OR(C4377="",E4377=""),"",C4377*E4377)</f>
        <v/>
      </c>
      <c r="G4377" s="26" t="n"/>
      <c r="H4377" s="26" t="n"/>
    </row>
    <row r="4378">
      <c r="A4378" s="31" t="n"/>
      <c r="B4378" s="26" t="n"/>
      <c r="C4378" s="27" t="n"/>
      <c r="D4378" s="28">
        <f>IFERROR(IF(B4378="","",VLOOKUP(B4378,'Setup - Materials'!$A$5:$E$504,2,0)),"")</f>
        <v/>
      </c>
      <c r="E4378" s="27" t="n"/>
      <c r="F4378" s="32">
        <f>IF(OR(C4378="",E4378=""),"",C4378*E4378)</f>
        <v/>
      </c>
      <c r="G4378" s="26" t="n"/>
      <c r="H4378" s="26" t="n"/>
    </row>
    <row r="4379">
      <c r="A4379" s="31" t="n"/>
      <c r="B4379" s="26" t="n"/>
      <c r="C4379" s="27" t="n"/>
      <c r="D4379" s="28">
        <f>IFERROR(IF(B4379="","",VLOOKUP(B4379,'Setup - Materials'!$A$5:$E$504,2,0)),"")</f>
        <v/>
      </c>
      <c r="E4379" s="27" t="n"/>
      <c r="F4379" s="32">
        <f>IF(OR(C4379="",E4379=""),"",C4379*E4379)</f>
        <v/>
      </c>
      <c r="G4379" s="26" t="n"/>
      <c r="H4379" s="26" t="n"/>
    </row>
    <row r="4380">
      <c r="A4380" s="31" t="n"/>
      <c r="B4380" s="26" t="n"/>
      <c r="C4380" s="27" t="n"/>
      <c r="D4380" s="28">
        <f>IFERROR(IF(B4380="","",VLOOKUP(B4380,'Setup - Materials'!$A$5:$E$504,2,0)),"")</f>
        <v/>
      </c>
      <c r="E4380" s="27" t="n"/>
      <c r="F4380" s="32">
        <f>IF(OR(C4380="",E4380=""),"",C4380*E4380)</f>
        <v/>
      </c>
      <c r="G4380" s="26" t="n"/>
      <c r="H4380" s="26" t="n"/>
    </row>
    <row r="4381">
      <c r="A4381" s="31" t="n"/>
      <c r="B4381" s="26" t="n"/>
      <c r="C4381" s="27" t="n"/>
      <c r="D4381" s="28">
        <f>IFERROR(IF(B4381="","",VLOOKUP(B4381,'Setup - Materials'!$A$5:$E$504,2,0)),"")</f>
        <v/>
      </c>
      <c r="E4381" s="27" t="n"/>
      <c r="F4381" s="32">
        <f>IF(OR(C4381="",E4381=""),"",C4381*E4381)</f>
        <v/>
      </c>
      <c r="G4381" s="26" t="n"/>
      <c r="H4381" s="26" t="n"/>
    </row>
    <row r="4382">
      <c r="A4382" s="31" t="n"/>
      <c r="B4382" s="26" t="n"/>
      <c r="C4382" s="27" t="n"/>
      <c r="D4382" s="28">
        <f>IFERROR(IF(B4382="","",VLOOKUP(B4382,'Setup - Materials'!$A$5:$E$504,2,0)),"")</f>
        <v/>
      </c>
      <c r="E4382" s="27" t="n"/>
      <c r="F4382" s="32">
        <f>IF(OR(C4382="",E4382=""),"",C4382*E4382)</f>
        <v/>
      </c>
      <c r="G4382" s="26" t="n"/>
      <c r="H4382" s="26" t="n"/>
    </row>
    <row r="4383">
      <c r="A4383" s="31" t="n"/>
      <c r="B4383" s="26" t="n"/>
      <c r="C4383" s="27" t="n"/>
      <c r="D4383" s="28">
        <f>IFERROR(IF(B4383="","",VLOOKUP(B4383,'Setup - Materials'!$A$5:$E$504,2,0)),"")</f>
        <v/>
      </c>
      <c r="E4383" s="27" t="n"/>
      <c r="F4383" s="32">
        <f>IF(OR(C4383="",E4383=""),"",C4383*E4383)</f>
        <v/>
      </c>
      <c r="G4383" s="26" t="n"/>
      <c r="H4383" s="26" t="n"/>
    </row>
    <row r="4384">
      <c r="A4384" s="31" t="n"/>
      <c r="B4384" s="26" t="n"/>
      <c r="C4384" s="27" t="n"/>
      <c r="D4384" s="28">
        <f>IFERROR(IF(B4384="","",VLOOKUP(B4384,'Setup - Materials'!$A$5:$E$504,2,0)),"")</f>
        <v/>
      </c>
      <c r="E4384" s="27" t="n"/>
      <c r="F4384" s="32">
        <f>IF(OR(C4384="",E4384=""),"",C4384*E4384)</f>
        <v/>
      </c>
      <c r="G4384" s="26" t="n"/>
      <c r="H4384" s="26" t="n"/>
    </row>
    <row r="4385">
      <c r="A4385" s="31" t="n"/>
      <c r="B4385" s="26" t="n"/>
      <c r="C4385" s="27" t="n"/>
      <c r="D4385" s="28">
        <f>IFERROR(IF(B4385="","",VLOOKUP(B4385,'Setup - Materials'!$A$5:$E$504,2,0)),"")</f>
        <v/>
      </c>
      <c r="E4385" s="27" t="n"/>
      <c r="F4385" s="32">
        <f>IF(OR(C4385="",E4385=""),"",C4385*E4385)</f>
        <v/>
      </c>
      <c r="G4385" s="26" t="n"/>
      <c r="H4385" s="26" t="n"/>
    </row>
    <row r="4386">
      <c r="A4386" s="31" t="n"/>
      <c r="B4386" s="26" t="n"/>
      <c r="C4386" s="27" t="n"/>
      <c r="D4386" s="28">
        <f>IFERROR(IF(B4386="","",VLOOKUP(B4386,'Setup - Materials'!$A$5:$E$504,2,0)),"")</f>
        <v/>
      </c>
      <c r="E4386" s="27" t="n"/>
      <c r="F4386" s="32">
        <f>IF(OR(C4386="",E4386=""),"",C4386*E4386)</f>
        <v/>
      </c>
      <c r="G4386" s="26" t="n"/>
      <c r="H4386" s="26" t="n"/>
    </row>
    <row r="4387">
      <c r="A4387" s="31" t="n"/>
      <c r="B4387" s="26" t="n"/>
      <c r="C4387" s="27" t="n"/>
      <c r="D4387" s="28">
        <f>IFERROR(IF(B4387="","",VLOOKUP(B4387,'Setup - Materials'!$A$5:$E$504,2,0)),"")</f>
        <v/>
      </c>
      <c r="E4387" s="27" t="n"/>
      <c r="F4387" s="32">
        <f>IF(OR(C4387="",E4387=""),"",C4387*E4387)</f>
        <v/>
      </c>
      <c r="G4387" s="26" t="n"/>
      <c r="H4387" s="26" t="n"/>
    </row>
    <row r="4388">
      <c r="A4388" s="31" t="n"/>
      <c r="B4388" s="26" t="n"/>
      <c r="C4388" s="27" t="n"/>
      <c r="D4388" s="28">
        <f>IFERROR(IF(B4388="","",VLOOKUP(B4388,'Setup - Materials'!$A$5:$E$504,2,0)),"")</f>
        <v/>
      </c>
      <c r="E4388" s="27" t="n"/>
      <c r="F4388" s="32">
        <f>IF(OR(C4388="",E4388=""),"",C4388*E4388)</f>
        <v/>
      </c>
      <c r="G4388" s="26" t="n"/>
      <c r="H4388" s="26" t="n"/>
    </row>
    <row r="4389">
      <c r="A4389" s="31" t="n"/>
      <c r="B4389" s="26" t="n"/>
      <c r="C4389" s="27" t="n"/>
      <c r="D4389" s="28">
        <f>IFERROR(IF(B4389="","",VLOOKUP(B4389,'Setup - Materials'!$A$5:$E$504,2,0)),"")</f>
        <v/>
      </c>
      <c r="E4389" s="27" t="n"/>
      <c r="F4389" s="32">
        <f>IF(OR(C4389="",E4389=""),"",C4389*E4389)</f>
        <v/>
      </c>
      <c r="G4389" s="26" t="n"/>
      <c r="H4389" s="26" t="n"/>
    </row>
    <row r="4390">
      <c r="A4390" s="31" t="n"/>
      <c r="B4390" s="26" t="n"/>
      <c r="C4390" s="27" t="n"/>
      <c r="D4390" s="28">
        <f>IFERROR(IF(B4390="","",VLOOKUP(B4390,'Setup - Materials'!$A$5:$E$504,2,0)),"")</f>
        <v/>
      </c>
      <c r="E4390" s="27" t="n"/>
      <c r="F4390" s="32">
        <f>IF(OR(C4390="",E4390=""),"",C4390*E4390)</f>
        <v/>
      </c>
      <c r="G4390" s="26" t="n"/>
      <c r="H4390" s="26" t="n"/>
    </row>
    <row r="4391">
      <c r="A4391" s="31" t="n"/>
      <c r="B4391" s="26" t="n"/>
      <c r="C4391" s="27" t="n"/>
      <c r="D4391" s="28">
        <f>IFERROR(IF(B4391="","",VLOOKUP(B4391,'Setup - Materials'!$A$5:$E$504,2,0)),"")</f>
        <v/>
      </c>
      <c r="E4391" s="27" t="n"/>
      <c r="F4391" s="32">
        <f>IF(OR(C4391="",E4391=""),"",C4391*E4391)</f>
        <v/>
      </c>
      <c r="G4391" s="26" t="n"/>
      <c r="H4391" s="26" t="n"/>
    </row>
    <row r="4392">
      <c r="A4392" s="31" t="n"/>
      <c r="B4392" s="26" t="n"/>
      <c r="C4392" s="27" t="n"/>
      <c r="D4392" s="28">
        <f>IFERROR(IF(B4392="","",VLOOKUP(B4392,'Setup - Materials'!$A$5:$E$504,2,0)),"")</f>
        <v/>
      </c>
      <c r="E4392" s="27" t="n"/>
      <c r="F4392" s="32">
        <f>IF(OR(C4392="",E4392=""),"",C4392*E4392)</f>
        <v/>
      </c>
      <c r="G4392" s="26" t="n"/>
      <c r="H4392" s="26" t="n"/>
    </row>
    <row r="4393">
      <c r="A4393" s="31" t="n"/>
      <c r="B4393" s="26" t="n"/>
      <c r="C4393" s="27" t="n"/>
      <c r="D4393" s="28">
        <f>IFERROR(IF(B4393="","",VLOOKUP(B4393,'Setup - Materials'!$A$5:$E$504,2,0)),"")</f>
        <v/>
      </c>
      <c r="E4393" s="27" t="n"/>
      <c r="F4393" s="32">
        <f>IF(OR(C4393="",E4393=""),"",C4393*E4393)</f>
        <v/>
      </c>
      <c r="G4393" s="26" t="n"/>
      <c r="H4393" s="26" t="n"/>
    </row>
    <row r="4394">
      <c r="A4394" s="31" t="n"/>
      <c r="B4394" s="26" t="n"/>
      <c r="C4394" s="27" t="n"/>
      <c r="D4394" s="28">
        <f>IFERROR(IF(B4394="","",VLOOKUP(B4394,'Setup - Materials'!$A$5:$E$504,2,0)),"")</f>
        <v/>
      </c>
      <c r="E4394" s="27" t="n"/>
      <c r="F4394" s="32">
        <f>IF(OR(C4394="",E4394=""),"",C4394*E4394)</f>
        <v/>
      </c>
      <c r="G4394" s="26" t="n"/>
      <c r="H4394" s="26" t="n"/>
    </row>
    <row r="4395">
      <c r="A4395" s="31" t="n"/>
      <c r="B4395" s="26" t="n"/>
      <c r="C4395" s="27" t="n"/>
      <c r="D4395" s="28">
        <f>IFERROR(IF(B4395="","",VLOOKUP(B4395,'Setup - Materials'!$A$5:$E$504,2,0)),"")</f>
        <v/>
      </c>
      <c r="E4395" s="27" t="n"/>
      <c r="F4395" s="32">
        <f>IF(OR(C4395="",E4395=""),"",C4395*E4395)</f>
        <v/>
      </c>
      <c r="G4395" s="26" t="n"/>
      <c r="H4395" s="26" t="n"/>
    </row>
    <row r="4396">
      <c r="A4396" s="31" t="n"/>
      <c r="B4396" s="26" t="n"/>
      <c r="C4396" s="27" t="n"/>
      <c r="D4396" s="28">
        <f>IFERROR(IF(B4396="","",VLOOKUP(B4396,'Setup - Materials'!$A$5:$E$504,2,0)),"")</f>
        <v/>
      </c>
      <c r="E4396" s="27" t="n"/>
      <c r="F4396" s="32">
        <f>IF(OR(C4396="",E4396=""),"",C4396*E4396)</f>
        <v/>
      </c>
      <c r="G4396" s="26" t="n"/>
      <c r="H4396" s="26" t="n"/>
    </row>
    <row r="4397">
      <c r="A4397" s="31" t="n"/>
      <c r="B4397" s="26" t="n"/>
      <c r="C4397" s="27" t="n"/>
      <c r="D4397" s="28">
        <f>IFERROR(IF(B4397="","",VLOOKUP(B4397,'Setup - Materials'!$A$5:$E$504,2,0)),"")</f>
        <v/>
      </c>
      <c r="E4397" s="27" t="n"/>
      <c r="F4397" s="32">
        <f>IF(OR(C4397="",E4397=""),"",C4397*E4397)</f>
        <v/>
      </c>
      <c r="G4397" s="26" t="n"/>
      <c r="H4397" s="26" t="n"/>
    </row>
    <row r="4398">
      <c r="A4398" s="31" t="n"/>
      <c r="B4398" s="26" t="n"/>
      <c r="C4398" s="27" t="n"/>
      <c r="D4398" s="28">
        <f>IFERROR(IF(B4398="","",VLOOKUP(B4398,'Setup - Materials'!$A$5:$E$504,2,0)),"")</f>
        <v/>
      </c>
      <c r="E4398" s="27" t="n"/>
      <c r="F4398" s="32">
        <f>IF(OR(C4398="",E4398=""),"",C4398*E4398)</f>
        <v/>
      </c>
      <c r="G4398" s="26" t="n"/>
      <c r="H4398" s="26" t="n"/>
    </row>
    <row r="4399">
      <c r="A4399" s="31" t="n"/>
      <c r="B4399" s="26" t="n"/>
      <c r="C4399" s="27" t="n"/>
      <c r="D4399" s="28">
        <f>IFERROR(IF(B4399="","",VLOOKUP(B4399,'Setup - Materials'!$A$5:$E$504,2,0)),"")</f>
        <v/>
      </c>
      <c r="E4399" s="27" t="n"/>
      <c r="F4399" s="32">
        <f>IF(OR(C4399="",E4399=""),"",C4399*E4399)</f>
        <v/>
      </c>
      <c r="G4399" s="26" t="n"/>
      <c r="H4399" s="26" t="n"/>
    </row>
    <row r="4400">
      <c r="A4400" s="31" t="n"/>
      <c r="B4400" s="26" t="n"/>
      <c r="C4400" s="27" t="n"/>
      <c r="D4400" s="28">
        <f>IFERROR(IF(B4400="","",VLOOKUP(B4400,'Setup - Materials'!$A$5:$E$504,2,0)),"")</f>
        <v/>
      </c>
      <c r="E4400" s="27" t="n"/>
      <c r="F4400" s="32">
        <f>IF(OR(C4400="",E4400=""),"",C4400*E4400)</f>
        <v/>
      </c>
      <c r="G4400" s="26" t="n"/>
      <c r="H4400" s="26" t="n"/>
    </row>
    <row r="4401">
      <c r="A4401" s="31" t="n"/>
      <c r="B4401" s="26" t="n"/>
      <c r="C4401" s="27" t="n"/>
      <c r="D4401" s="28">
        <f>IFERROR(IF(B4401="","",VLOOKUP(B4401,'Setup - Materials'!$A$5:$E$504,2,0)),"")</f>
        <v/>
      </c>
      <c r="E4401" s="27" t="n"/>
      <c r="F4401" s="32">
        <f>IF(OR(C4401="",E4401=""),"",C4401*E4401)</f>
        <v/>
      </c>
      <c r="G4401" s="26" t="n"/>
      <c r="H4401" s="26" t="n"/>
    </row>
    <row r="4402">
      <c r="A4402" s="31" t="n"/>
      <c r="B4402" s="26" t="n"/>
      <c r="C4402" s="27" t="n"/>
      <c r="D4402" s="28">
        <f>IFERROR(IF(B4402="","",VLOOKUP(B4402,'Setup - Materials'!$A$5:$E$504,2,0)),"")</f>
        <v/>
      </c>
      <c r="E4402" s="27" t="n"/>
      <c r="F4402" s="32">
        <f>IF(OR(C4402="",E4402=""),"",C4402*E4402)</f>
        <v/>
      </c>
      <c r="G4402" s="26" t="n"/>
      <c r="H4402" s="26" t="n"/>
    </row>
    <row r="4403">
      <c r="A4403" s="31" t="n"/>
      <c r="B4403" s="26" t="n"/>
      <c r="C4403" s="27" t="n"/>
      <c r="D4403" s="28">
        <f>IFERROR(IF(B4403="","",VLOOKUP(B4403,'Setup - Materials'!$A$5:$E$504,2,0)),"")</f>
        <v/>
      </c>
      <c r="E4403" s="27" t="n"/>
      <c r="F4403" s="32">
        <f>IF(OR(C4403="",E4403=""),"",C4403*E4403)</f>
        <v/>
      </c>
      <c r="G4403" s="26" t="n"/>
      <c r="H4403" s="26" t="n"/>
    </row>
    <row r="4404">
      <c r="A4404" s="31" t="n"/>
      <c r="B4404" s="26" t="n"/>
      <c r="C4404" s="27" t="n"/>
      <c r="D4404" s="28">
        <f>IFERROR(IF(B4404="","",VLOOKUP(B4404,'Setup - Materials'!$A$5:$E$504,2,0)),"")</f>
        <v/>
      </c>
      <c r="E4404" s="27" t="n"/>
      <c r="F4404" s="32">
        <f>IF(OR(C4404="",E4404=""),"",C4404*E4404)</f>
        <v/>
      </c>
      <c r="G4404" s="26" t="n"/>
      <c r="H4404" s="26" t="n"/>
    </row>
    <row r="4405">
      <c r="A4405" s="31" t="n"/>
      <c r="B4405" s="26" t="n"/>
      <c r="C4405" s="27" t="n"/>
      <c r="D4405" s="28">
        <f>IFERROR(IF(B4405="","",VLOOKUP(B4405,'Setup - Materials'!$A$5:$E$504,2,0)),"")</f>
        <v/>
      </c>
      <c r="E4405" s="27" t="n"/>
      <c r="F4405" s="32">
        <f>IF(OR(C4405="",E4405=""),"",C4405*E4405)</f>
        <v/>
      </c>
      <c r="G4405" s="26" t="n"/>
      <c r="H4405" s="26" t="n"/>
    </row>
    <row r="4406">
      <c r="A4406" s="31" t="n"/>
      <c r="B4406" s="26" t="n"/>
      <c r="C4406" s="27" t="n"/>
      <c r="D4406" s="28">
        <f>IFERROR(IF(B4406="","",VLOOKUP(B4406,'Setup - Materials'!$A$5:$E$504,2,0)),"")</f>
        <v/>
      </c>
      <c r="E4406" s="27" t="n"/>
      <c r="F4406" s="32">
        <f>IF(OR(C4406="",E4406=""),"",C4406*E4406)</f>
        <v/>
      </c>
      <c r="G4406" s="26" t="n"/>
      <c r="H4406" s="26" t="n"/>
    </row>
    <row r="4407">
      <c r="A4407" s="31" t="n"/>
      <c r="B4407" s="26" t="n"/>
      <c r="C4407" s="27" t="n"/>
      <c r="D4407" s="28">
        <f>IFERROR(IF(B4407="","",VLOOKUP(B4407,'Setup - Materials'!$A$5:$E$504,2,0)),"")</f>
        <v/>
      </c>
      <c r="E4407" s="27" t="n"/>
      <c r="F4407" s="32">
        <f>IF(OR(C4407="",E4407=""),"",C4407*E4407)</f>
        <v/>
      </c>
      <c r="G4407" s="26" t="n"/>
      <c r="H4407" s="26" t="n"/>
    </row>
    <row r="4408">
      <c r="A4408" s="31" t="n"/>
      <c r="B4408" s="26" t="n"/>
      <c r="C4408" s="27" t="n"/>
      <c r="D4408" s="28">
        <f>IFERROR(IF(B4408="","",VLOOKUP(B4408,'Setup - Materials'!$A$5:$E$504,2,0)),"")</f>
        <v/>
      </c>
      <c r="E4408" s="27" t="n"/>
      <c r="F4408" s="32">
        <f>IF(OR(C4408="",E4408=""),"",C4408*E4408)</f>
        <v/>
      </c>
      <c r="G4408" s="26" t="n"/>
      <c r="H4408" s="26" t="n"/>
    </row>
    <row r="4409">
      <c r="A4409" s="31" t="n"/>
      <c r="B4409" s="26" t="n"/>
      <c r="C4409" s="27" t="n"/>
      <c r="D4409" s="28">
        <f>IFERROR(IF(B4409="","",VLOOKUP(B4409,'Setup - Materials'!$A$5:$E$504,2,0)),"")</f>
        <v/>
      </c>
      <c r="E4409" s="27" t="n"/>
      <c r="F4409" s="32">
        <f>IF(OR(C4409="",E4409=""),"",C4409*E4409)</f>
        <v/>
      </c>
      <c r="G4409" s="26" t="n"/>
      <c r="H4409" s="26" t="n"/>
    </row>
    <row r="4410">
      <c r="A4410" s="31" t="n"/>
      <c r="B4410" s="26" t="n"/>
      <c r="C4410" s="27" t="n"/>
      <c r="D4410" s="28">
        <f>IFERROR(IF(B4410="","",VLOOKUP(B4410,'Setup - Materials'!$A$5:$E$504,2,0)),"")</f>
        <v/>
      </c>
      <c r="E4410" s="27" t="n"/>
      <c r="F4410" s="32">
        <f>IF(OR(C4410="",E4410=""),"",C4410*E4410)</f>
        <v/>
      </c>
      <c r="G4410" s="26" t="n"/>
      <c r="H4410" s="26" t="n"/>
    </row>
    <row r="4411">
      <c r="A4411" s="31" t="n"/>
      <c r="B4411" s="26" t="n"/>
      <c r="C4411" s="27" t="n"/>
      <c r="D4411" s="28">
        <f>IFERROR(IF(B4411="","",VLOOKUP(B4411,'Setup - Materials'!$A$5:$E$504,2,0)),"")</f>
        <v/>
      </c>
      <c r="E4411" s="27" t="n"/>
      <c r="F4411" s="32">
        <f>IF(OR(C4411="",E4411=""),"",C4411*E4411)</f>
        <v/>
      </c>
      <c r="G4411" s="26" t="n"/>
      <c r="H4411" s="26" t="n"/>
    </row>
    <row r="4412">
      <c r="A4412" s="31" t="n"/>
      <c r="B4412" s="26" t="n"/>
      <c r="C4412" s="27" t="n"/>
      <c r="D4412" s="28">
        <f>IFERROR(IF(B4412="","",VLOOKUP(B4412,'Setup - Materials'!$A$5:$E$504,2,0)),"")</f>
        <v/>
      </c>
      <c r="E4412" s="27" t="n"/>
      <c r="F4412" s="32">
        <f>IF(OR(C4412="",E4412=""),"",C4412*E4412)</f>
        <v/>
      </c>
      <c r="G4412" s="26" t="n"/>
      <c r="H4412" s="26" t="n"/>
    </row>
    <row r="4413">
      <c r="A4413" s="31" t="n"/>
      <c r="B4413" s="26" t="n"/>
      <c r="C4413" s="27" t="n"/>
      <c r="D4413" s="28">
        <f>IFERROR(IF(B4413="","",VLOOKUP(B4413,'Setup - Materials'!$A$5:$E$504,2,0)),"")</f>
        <v/>
      </c>
      <c r="E4413" s="27" t="n"/>
      <c r="F4413" s="32">
        <f>IF(OR(C4413="",E4413=""),"",C4413*E4413)</f>
        <v/>
      </c>
      <c r="G4413" s="26" t="n"/>
      <c r="H4413" s="26" t="n"/>
    </row>
    <row r="4414">
      <c r="A4414" s="31" t="n"/>
      <c r="B4414" s="26" t="n"/>
      <c r="C4414" s="27" t="n"/>
      <c r="D4414" s="28">
        <f>IFERROR(IF(B4414="","",VLOOKUP(B4414,'Setup - Materials'!$A$5:$E$504,2,0)),"")</f>
        <v/>
      </c>
      <c r="E4414" s="27" t="n"/>
      <c r="F4414" s="32">
        <f>IF(OR(C4414="",E4414=""),"",C4414*E4414)</f>
        <v/>
      </c>
      <c r="G4414" s="26" t="n"/>
      <c r="H4414" s="26" t="n"/>
    </row>
    <row r="4415">
      <c r="A4415" s="31" t="n"/>
      <c r="B4415" s="26" t="n"/>
      <c r="C4415" s="27" t="n"/>
      <c r="D4415" s="28">
        <f>IFERROR(IF(B4415="","",VLOOKUP(B4415,'Setup - Materials'!$A$5:$E$504,2,0)),"")</f>
        <v/>
      </c>
      <c r="E4415" s="27" t="n"/>
      <c r="F4415" s="32">
        <f>IF(OR(C4415="",E4415=""),"",C4415*E4415)</f>
        <v/>
      </c>
      <c r="G4415" s="26" t="n"/>
      <c r="H4415" s="26" t="n"/>
    </row>
    <row r="4416">
      <c r="A4416" s="31" t="n"/>
      <c r="B4416" s="26" t="n"/>
      <c r="C4416" s="27" t="n"/>
      <c r="D4416" s="28">
        <f>IFERROR(IF(B4416="","",VLOOKUP(B4416,'Setup - Materials'!$A$5:$E$504,2,0)),"")</f>
        <v/>
      </c>
      <c r="E4416" s="27" t="n"/>
      <c r="F4416" s="32">
        <f>IF(OR(C4416="",E4416=""),"",C4416*E4416)</f>
        <v/>
      </c>
      <c r="G4416" s="26" t="n"/>
      <c r="H4416" s="26" t="n"/>
    </row>
    <row r="4417">
      <c r="A4417" s="31" t="n"/>
      <c r="B4417" s="26" t="n"/>
      <c r="C4417" s="27" t="n"/>
      <c r="D4417" s="28">
        <f>IFERROR(IF(B4417="","",VLOOKUP(B4417,'Setup - Materials'!$A$5:$E$504,2,0)),"")</f>
        <v/>
      </c>
      <c r="E4417" s="27" t="n"/>
      <c r="F4417" s="32">
        <f>IF(OR(C4417="",E4417=""),"",C4417*E4417)</f>
        <v/>
      </c>
      <c r="G4417" s="26" t="n"/>
      <c r="H4417" s="26" t="n"/>
    </row>
    <row r="4418">
      <c r="A4418" s="31" t="n"/>
      <c r="B4418" s="26" t="n"/>
      <c r="C4418" s="27" t="n"/>
      <c r="D4418" s="28">
        <f>IFERROR(IF(B4418="","",VLOOKUP(B4418,'Setup - Materials'!$A$5:$E$504,2,0)),"")</f>
        <v/>
      </c>
      <c r="E4418" s="27" t="n"/>
      <c r="F4418" s="32">
        <f>IF(OR(C4418="",E4418=""),"",C4418*E4418)</f>
        <v/>
      </c>
      <c r="G4418" s="26" t="n"/>
      <c r="H4418" s="26" t="n"/>
    </row>
    <row r="4419">
      <c r="A4419" s="31" t="n"/>
      <c r="B4419" s="26" t="n"/>
      <c r="C4419" s="27" t="n"/>
      <c r="D4419" s="28">
        <f>IFERROR(IF(B4419="","",VLOOKUP(B4419,'Setup - Materials'!$A$5:$E$504,2,0)),"")</f>
        <v/>
      </c>
      <c r="E4419" s="27" t="n"/>
      <c r="F4419" s="32">
        <f>IF(OR(C4419="",E4419=""),"",C4419*E4419)</f>
        <v/>
      </c>
      <c r="G4419" s="26" t="n"/>
      <c r="H4419" s="26" t="n"/>
    </row>
    <row r="4420">
      <c r="A4420" s="31" t="n"/>
      <c r="B4420" s="26" t="n"/>
      <c r="C4420" s="27" t="n"/>
      <c r="D4420" s="28">
        <f>IFERROR(IF(B4420="","",VLOOKUP(B4420,'Setup - Materials'!$A$5:$E$504,2,0)),"")</f>
        <v/>
      </c>
      <c r="E4420" s="27" t="n"/>
      <c r="F4420" s="32">
        <f>IF(OR(C4420="",E4420=""),"",C4420*E4420)</f>
        <v/>
      </c>
      <c r="G4420" s="26" t="n"/>
      <c r="H4420" s="26" t="n"/>
    </row>
    <row r="4421">
      <c r="A4421" s="31" t="n"/>
      <c r="B4421" s="26" t="n"/>
      <c r="C4421" s="27" t="n"/>
      <c r="D4421" s="28">
        <f>IFERROR(IF(B4421="","",VLOOKUP(B4421,'Setup - Materials'!$A$5:$E$504,2,0)),"")</f>
        <v/>
      </c>
      <c r="E4421" s="27" t="n"/>
      <c r="F4421" s="32">
        <f>IF(OR(C4421="",E4421=""),"",C4421*E4421)</f>
        <v/>
      </c>
      <c r="G4421" s="26" t="n"/>
      <c r="H4421" s="26" t="n"/>
    </row>
    <row r="4422">
      <c r="A4422" s="31" t="n"/>
      <c r="B4422" s="26" t="n"/>
      <c r="C4422" s="27" t="n"/>
      <c r="D4422" s="28">
        <f>IFERROR(IF(B4422="","",VLOOKUP(B4422,'Setup - Materials'!$A$5:$E$504,2,0)),"")</f>
        <v/>
      </c>
      <c r="E4422" s="27" t="n"/>
      <c r="F4422" s="32">
        <f>IF(OR(C4422="",E4422=""),"",C4422*E4422)</f>
        <v/>
      </c>
      <c r="G4422" s="26" t="n"/>
      <c r="H4422" s="26" t="n"/>
    </row>
    <row r="4423">
      <c r="A4423" s="31" t="n"/>
      <c r="B4423" s="26" t="n"/>
      <c r="C4423" s="27" t="n"/>
      <c r="D4423" s="28">
        <f>IFERROR(IF(B4423="","",VLOOKUP(B4423,'Setup - Materials'!$A$5:$E$504,2,0)),"")</f>
        <v/>
      </c>
      <c r="E4423" s="27" t="n"/>
      <c r="F4423" s="32">
        <f>IF(OR(C4423="",E4423=""),"",C4423*E4423)</f>
        <v/>
      </c>
      <c r="G4423" s="26" t="n"/>
      <c r="H4423" s="26" t="n"/>
    </row>
    <row r="4424">
      <c r="A4424" s="31" t="n"/>
      <c r="B4424" s="26" t="n"/>
      <c r="C4424" s="27" t="n"/>
      <c r="D4424" s="28">
        <f>IFERROR(IF(B4424="","",VLOOKUP(B4424,'Setup - Materials'!$A$5:$E$504,2,0)),"")</f>
        <v/>
      </c>
      <c r="E4424" s="27" t="n"/>
      <c r="F4424" s="32">
        <f>IF(OR(C4424="",E4424=""),"",C4424*E4424)</f>
        <v/>
      </c>
      <c r="G4424" s="26" t="n"/>
      <c r="H4424" s="26" t="n"/>
    </row>
    <row r="4425">
      <c r="A4425" s="31" t="n"/>
      <c r="B4425" s="26" t="n"/>
      <c r="C4425" s="27" t="n"/>
      <c r="D4425" s="28">
        <f>IFERROR(IF(B4425="","",VLOOKUP(B4425,'Setup - Materials'!$A$5:$E$504,2,0)),"")</f>
        <v/>
      </c>
      <c r="E4425" s="27" t="n"/>
      <c r="F4425" s="32">
        <f>IF(OR(C4425="",E4425=""),"",C4425*E4425)</f>
        <v/>
      </c>
      <c r="G4425" s="26" t="n"/>
      <c r="H4425" s="26" t="n"/>
    </row>
    <row r="4426">
      <c r="A4426" s="31" t="n"/>
      <c r="B4426" s="26" t="n"/>
      <c r="C4426" s="27" t="n"/>
      <c r="D4426" s="28">
        <f>IFERROR(IF(B4426="","",VLOOKUP(B4426,'Setup - Materials'!$A$5:$E$504,2,0)),"")</f>
        <v/>
      </c>
      <c r="E4426" s="27" t="n"/>
      <c r="F4426" s="32">
        <f>IF(OR(C4426="",E4426=""),"",C4426*E4426)</f>
        <v/>
      </c>
      <c r="G4426" s="26" t="n"/>
      <c r="H4426" s="26" t="n"/>
    </row>
    <row r="4427">
      <c r="A4427" s="31" t="n"/>
      <c r="B4427" s="26" t="n"/>
      <c r="C4427" s="27" t="n"/>
      <c r="D4427" s="28">
        <f>IFERROR(IF(B4427="","",VLOOKUP(B4427,'Setup - Materials'!$A$5:$E$504,2,0)),"")</f>
        <v/>
      </c>
      <c r="E4427" s="27" t="n"/>
      <c r="F4427" s="32">
        <f>IF(OR(C4427="",E4427=""),"",C4427*E4427)</f>
        <v/>
      </c>
      <c r="G4427" s="26" t="n"/>
      <c r="H4427" s="26" t="n"/>
    </row>
    <row r="4428">
      <c r="A4428" s="31" t="n"/>
      <c r="B4428" s="26" t="n"/>
      <c r="C4428" s="27" t="n"/>
      <c r="D4428" s="28">
        <f>IFERROR(IF(B4428="","",VLOOKUP(B4428,'Setup - Materials'!$A$5:$E$504,2,0)),"")</f>
        <v/>
      </c>
      <c r="E4428" s="27" t="n"/>
      <c r="F4428" s="32">
        <f>IF(OR(C4428="",E4428=""),"",C4428*E4428)</f>
        <v/>
      </c>
      <c r="G4428" s="26" t="n"/>
      <c r="H4428" s="26" t="n"/>
    </row>
    <row r="4429">
      <c r="A4429" s="31" t="n"/>
      <c r="B4429" s="26" t="n"/>
      <c r="C4429" s="27" t="n"/>
      <c r="D4429" s="28">
        <f>IFERROR(IF(B4429="","",VLOOKUP(B4429,'Setup - Materials'!$A$5:$E$504,2,0)),"")</f>
        <v/>
      </c>
      <c r="E4429" s="27" t="n"/>
      <c r="F4429" s="32">
        <f>IF(OR(C4429="",E4429=""),"",C4429*E4429)</f>
        <v/>
      </c>
      <c r="G4429" s="26" t="n"/>
      <c r="H4429" s="26" t="n"/>
    </row>
    <row r="4430">
      <c r="A4430" s="31" t="n"/>
      <c r="B4430" s="26" t="n"/>
      <c r="C4430" s="27" t="n"/>
      <c r="D4430" s="28">
        <f>IFERROR(IF(B4430="","",VLOOKUP(B4430,'Setup - Materials'!$A$5:$E$504,2,0)),"")</f>
        <v/>
      </c>
      <c r="E4430" s="27" t="n"/>
      <c r="F4430" s="32">
        <f>IF(OR(C4430="",E4430=""),"",C4430*E4430)</f>
        <v/>
      </c>
      <c r="G4430" s="26" t="n"/>
      <c r="H4430" s="26" t="n"/>
    </row>
    <row r="4431">
      <c r="A4431" s="31" t="n"/>
      <c r="B4431" s="26" t="n"/>
      <c r="C4431" s="27" t="n"/>
      <c r="D4431" s="28">
        <f>IFERROR(IF(B4431="","",VLOOKUP(B4431,'Setup - Materials'!$A$5:$E$504,2,0)),"")</f>
        <v/>
      </c>
      <c r="E4431" s="27" t="n"/>
      <c r="F4431" s="32">
        <f>IF(OR(C4431="",E4431=""),"",C4431*E4431)</f>
        <v/>
      </c>
      <c r="G4431" s="26" t="n"/>
      <c r="H4431" s="26" t="n"/>
    </row>
    <row r="4432">
      <c r="A4432" s="31" t="n"/>
      <c r="B4432" s="26" t="n"/>
      <c r="C4432" s="27" t="n"/>
      <c r="D4432" s="28">
        <f>IFERROR(IF(B4432="","",VLOOKUP(B4432,'Setup - Materials'!$A$5:$E$504,2,0)),"")</f>
        <v/>
      </c>
      <c r="E4432" s="27" t="n"/>
      <c r="F4432" s="32">
        <f>IF(OR(C4432="",E4432=""),"",C4432*E4432)</f>
        <v/>
      </c>
      <c r="G4432" s="26" t="n"/>
      <c r="H4432" s="26" t="n"/>
    </row>
    <row r="4433">
      <c r="A4433" s="31" t="n"/>
      <c r="B4433" s="26" t="n"/>
      <c r="C4433" s="27" t="n"/>
      <c r="D4433" s="28">
        <f>IFERROR(IF(B4433="","",VLOOKUP(B4433,'Setup - Materials'!$A$5:$E$504,2,0)),"")</f>
        <v/>
      </c>
      <c r="E4433" s="27" t="n"/>
      <c r="F4433" s="32">
        <f>IF(OR(C4433="",E4433=""),"",C4433*E4433)</f>
        <v/>
      </c>
      <c r="G4433" s="26" t="n"/>
      <c r="H4433" s="26" t="n"/>
    </row>
    <row r="4434">
      <c r="A4434" s="31" t="n"/>
      <c r="B4434" s="26" t="n"/>
      <c r="C4434" s="27" t="n"/>
      <c r="D4434" s="28">
        <f>IFERROR(IF(B4434="","",VLOOKUP(B4434,'Setup - Materials'!$A$5:$E$504,2,0)),"")</f>
        <v/>
      </c>
      <c r="E4434" s="27" t="n"/>
      <c r="F4434" s="32">
        <f>IF(OR(C4434="",E4434=""),"",C4434*E4434)</f>
        <v/>
      </c>
      <c r="G4434" s="26" t="n"/>
      <c r="H4434" s="26" t="n"/>
    </row>
    <row r="4435">
      <c r="A4435" s="31" t="n"/>
      <c r="B4435" s="26" t="n"/>
      <c r="C4435" s="27" t="n"/>
      <c r="D4435" s="28">
        <f>IFERROR(IF(B4435="","",VLOOKUP(B4435,'Setup - Materials'!$A$5:$E$504,2,0)),"")</f>
        <v/>
      </c>
      <c r="E4435" s="27" t="n"/>
      <c r="F4435" s="32">
        <f>IF(OR(C4435="",E4435=""),"",C4435*E4435)</f>
        <v/>
      </c>
      <c r="G4435" s="26" t="n"/>
      <c r="H4435" s="26" t="n"/>
    </row>
    <row r="4436">
      <c r="A4436" s="31" t="n"/>
      <c r="B4436" s="26" t="n"/>
      <c r="C4436" s="27" t="n"/>
      <c r="D4436" s="28">
        <f>IFERROR(IF(B4436="","",VLOOKUP(B4436,'Setup - Materials'!$A$5:$E$504,2,0)),"")</f>
        <v/>
      </c>
      <c r="E4436" s="27" t="n"/>
      <c r="F4436" s="32">
        <f>IF(OR(C4436="",E4436=""),"",C4436*E4436)</f>
        <v/>
      </c>
      <c r="G4436" s="26" t="n"/>
      <c r="H4436" s="26" t="n"/>
    </row>
    <row r="4437">
      <c r="A4437" s="31" t="n"/>
      <c r="B4437" s="26" t="n"/>
      <c r="C4437" s="27" t="n"/>
      <c r="D4437" s="28">
        <f>IFERROR(IF(B4437="","",VLOOKUP(B4437,'Setup - Materials'!$A$5:$E$504,2,0)),"")</f>
        <v/>
      </c>
      <c r="E4437" s="27" t="n"/>
      <c r="F4437" s="32">
        <f>IF(OR(C4437="",E4437=""),"",C4437*E4437)</f>
        <v/>
      </c>
      <c r="G4437" s="26" t="n"/>
      <c r="H4437" s="26" t="n"/>
    </row>
    <row r="4438">
      <c r="A4438" s="31" t="n"/>
      <c r="B4438" s="26" t="n"/>
      <c r="C4438" s="27" t="n"/>
      <c r="D4438" s="28">
        <f>IFERROR(IF(B4438="","",VLOOKUP(B4438,'Setup - Materials'!$A$5:$E$504,2,0)),"")</f>
        <v/>
      </c>
      <c r="E4438" s="27" t="n"/>
      <c r="F4438" s="32">
        <f>IF(OR(C4438="",E4438=""),"",C4438*E4438)</f>
        <v/>
      </c>
      <c r="G4438" s="26" t="n"/>
      <c r="H4438" s="26" t="n"/>
    </row>
    <row r="4439">
      <c r="A4439" s="31" t="n"/>
      <c r="B4439" s="26" t="n"/>
      <c r="C4439" s="27" t="n"/>
      <c r="D4439" s="28">
        <f>IFERROR(IF(B4439="","",VLOOKUP(B4439,'Setup - Materials'!$A$5:$E$504,2,0)),"")</f>
        <v/>
      </c>
      <c r="E4439" s="27" t="n"/>
      <c r="F4439" s="32">
        <f>IF(OR(C4439="",E4439=""),"",C4439*E4439)</f>
        <v/>
      </c>
      <c r="G4439" s="26" t="n"/>
      <c r="H4439" s="26" t="n"/>
    </row>
    <row r="4440">
      <c r="A4440" s="31" t="n"/>
      <c r="B4440" s="26" t="n"/>
      <c r="C4440" s="27" t="n"/>
      <c r="D4440" s="28">
        <f>IFERROR(IF(B4440="","",VLOOKUP(B4440,'Setup - Materials'!$A$5:$E$504,2,0)),"")</f>
        <v/>
      </c>
      <c r="E4440" s="27" t="n"/>
      <c r="F4440" s="32">
        <f>IF(OR(C4440="",E4440=""),"",C4440*E4440)</f>
        <v/>
      </c>
      <c r="G4440" s="26" t="n"/>
      <c r="H4440" s="26" t="n"/>
    </row>
    <row r="4441">
      <c r="A4441" s="31" t="n"/>
      <c r="B4441" s="26" t="n"/>
      <c r="C4441" s="27" t="n"/>
      <c r="D4441" s="28">
        <f>IFERROR(IF(B4441="","",VLOOKUP(B4441,'Setup - Materials'!$A$5:$E$504,2,0)),"")</f>
        <v/>
      </c>
      <c r="E4441" s="27" t="n"/>
      <c r="F4441" s="32">
        <f>IF(OR(C4441="",E4441=""),"",C4441*E4441)</f>
        <v/>
      </c>
      <c r="G4441" s="26" t="n"/>
      <c r="H4441" s="26" t="n"/>
    </row>
    <row r="4442">
      <c r="A4442" s="31" t="n"/>
      <c r="B4442" s="26" t="n"/>
      <c r="C4442" s="27" t="n"/>
      <c r="D4442" s="28">
        <f>IFERROR(IF(B4442="","",VLOOKUP(B4442,'Setup - Materials'!$A$5:$E$504,2,0)),"")</f>
        <v/>
      </c>
      <c r="E4442" s="27" t="n"/>
      <c r="F4442" s="32">
        <f>IF(OR(C4442="",E4442=""),"",C4442*E4442)</f>
        <v/>
      </c>
      <c r="G4442" s="26" t="n"/>
      <c r="H4442" s="26" t="n"/>
    </row>
    <row r="4443">
      <c r="A4443" s="31" t="n"/>
      <c r="B4443" s="26" t="n"/>
      <c r="C4443" s="27" t="n"/>
      <c r="D4443" s="28">
        <f>IFERROR(IF(B4443="","",VLOOKUP(B4443,'Setup - Materials'!$A$5:$E$504,2,0)),"")</f>
        <v/>
      </c>
      <c r="E4443" s="27" t="n"/>
      <c r="F4443" s="32">
        <f>IF(OR(C4443="",E4443=""),"",C4443*E4443)</f>
        <v/>
      </c>
      <c r="G4443" s="26" t="n"/>
      <c r="H4443" s="26" t="n"/>
    </row>
    <row r="4444">
      <c r="A4444" s="31" t="n"/>
      <c r="B4444" s="26" t="n"/>
      <c r="C4444" s="27" t="n"/>
      <c r="D4444" s="28">
        <f>IFERROR(IF(B4444="","",VLOOKUP(B4444,'Setup - Materials'!$A$5:$E$504,2,0)),"")</f>
        <v/>
      </c>
      <c r="E4444" s="27" t="n"/>
      <c r="F4444" s="32">
        <f>IF(OR(C4444="",E4444=""),"",C4444*E4444)</f>
        <v/>
      </c>
      <c r="G4444" s="26" t="n"/>
      <c r="H4444" s="26" t="n"/>
    </row>
    <row r="4445">
      <c r="A4445" s="31" t="n"/>
      <c r="B4445" s="26" t="n"/>
      <c r="C4445" s="27" t="n"/>
      <c r="D4445" s="28">
        <f>IFERROR(IF(B4445="","",VLOOKUP(B4445,'Setup - Materials'!$A$5:$E$504,2,0)),"")</f>
        <v/>
      </c>
      <c r="E4445" s="27" t="n"/>
      <c r="F4445" s="32">
        <f>IF(OR(C4445="",E4445=""),"",C4445*E4445)</f>
        <v/>
      </c>
      <c r="G4445" s="26" t="n"/>
      <c r="H4445" s="26" t="n"/>
    </row>
    <row r="4446">
      <c r="A4446" s="31" t="n"/>
      <c r="B4446" s="26" t="n"/>
      <c r="C4446" s="27" t="n"/>
      <c r="D4446" s="28">
        <f>IFERROR(IF(B4446="","",VLOOKUP(B4446,'Setup - Materials'!$A$5:$E$504,2,0)),"")</f>
        <v/>
      </c>
      <c r="E4446" s="27" t="n"/>
      <c r="F4446" s="32">
        <f>IF(OR(C4446="",E4446=""),"",C4446*E4446)</f>
        <v/>
      </c>
      <c r="G4446" s="26" t="n"/>
      <c r="H4446" s="26" t="n"/>
    </row>
    <row r="4447">
      <c r="A4447" s="31" t="n"/>
      <c r="B4447" s="26" t="n"/>
      <c r="C4447" s="27" t="n"/>
      <c r="D4447" s="28">
        <f>IFERROR(IF(B4447="","",VLOOKUP(B4447,'Setup - Materials'!$A$5:$E$504,2,0)),"")</f>
        <v/>
      </c>
      <c r="E4447" s="27" t="n"/>
      <c r="F4447" s="32">
        <f>IF(OR(C4447="",E4447=""),"",C4447*E4447)</f>
        <v/>
      </c>
      <c r="G4447" s="26" t="n"/>
      <c r="H4447" s="26" t="n"/>
    </row>
    <row r="4448">
      <c r="A4448" s="31" t="n"/>
      <c r="B4448" s="26" t="n"/>
      <c r="C4448" s="27" t="n"/>
      <c r="D4448" s="28">
        <f>IFERROR(IF(B4448="","",VLOOKUP(B4448,'Setup - Materials'!$A$5:$E$504,2,0)),"")</f>
        <v/>
      </c>
      <c r="E4448" s="27" t="n"/>
      <c r="F4448" s="32">
        <f>IF(OR(C4448="",E4448=""),"",C4448*E4448)</f>
        <v/>
      </c>
      <c r="G4448" s="26" t="n"/>
      <c r="H4448" s="26" t="n"/>
    </row>
    <row r="4449">
      <c r="A4449" s="31" t="n"/>
      <c r="B4449" s="26" t="n"/>
      <c r="C4449" s="27" t="n"/>
      <c r="D4449" s="28">
        <f>IFERROR(IF(B4449="","",VLOOKUP(B4449,'Setup - Materials'!$A$5:$E$504,2,0)),"")</f>
        <v/>
      </c>
      <c r="E4449" s="27" t="n"/>
      <c r="F4449" s="32">
        <f>IF(OR(C4449="",E4449=""),"",C4449*E4449)</f>
        <v/>
      </c>
      <c r="G4449" s="26" t="n"/>
      <c r="H4449" s="26" t="n"/>
    </row>
    <row r="4450">
      <c r="A4450" s="31" t="n"/>
      <c r="B4450" s="26" t="n"/>
      <c r="C4450" s="27" t="n"/>
      <c r="D4450" s="28">
        <f>IFERROR(IF(B4450="","",VLOOKUP(B4450,'Setup - Materials'!$A$5:$E$504,2,0)),"")</f>
        <v/>
      </c>
      <c r="E4450" s="27" t="n"/>
      <c r="F4450" s="32">
        <f>IF(OR(C4450="",E4450=""),"",C4450*E4450)</f>
        <v/>
      </c>
      <c r="G4450" s="26" t="n"/>
      <c r="H4450" s="26" t="n"/>
    </row>
    <row r="4451">
      <c r="A4451" s="31" t="n"/>
      <c r="B4451" s="26" t="n"/>
      <c r="C4451" s="27" t="n"/>
      <c r="D4451" s="28">
        <f>IFERROR(IF(B4451="","",VLOOKUP(B4451,'Setup - Materials'!$A$5:$E$504,2,0)),"")</f>
        <v/>
      </c>
      <c r="E4451" s="27" t="n"/>
      <c r="F4451" s="32">
        <f>IF(OR(C4451="",E4451=""),"",C4451*E4451)</f>
        <v/>
      </c>
      <c r="G4451" s="26" t="n"/>
      <c r="H4451" s="26" t="n"/>
    </row>
    <row r="4452">
      <c r="A4452" s="31" t="n"/>
      <c r="B4452" s="26" t="n"/>
      <c r="C4452" s="27" t="n"/>
      <c r="D4452" s="28">
        <f>IFERROR(IF(B4452="","",VLOOKUP(B4452,'Setup - Materials'!$A$5:$E$504,2,0)),"")</f>
        <v/>
      </c>
      <c r="E4452" s="27" t="n"/>
      <c r="F4452" s="32">
        <f>IF(OR(C4452="",E4452=""),"",C4452*E4452)</f>
        <v/>
      </c>
      <c r="G4452" s="26" t="n"/>
      <c r="H4452" s="26" t="n"/>
    </row>
    <row r="4453">
      <c r="A4453" s="31" t="n"/>
      <c r="B4453" s="26" t="n"/>
      <c r="C4453" s="27" t="n"/>
      <c r="D4453" s="28">
        <f>IFERROR(IF(B4453="","",VLOOKUP(B4453,'Setup - Materials'!$A$5:$E$504,2,0)),"")</f>
        <v/>
      </c>
      <c r="E4453" s="27" t="n"/>
      <c r="F4453" s="32">
        <f>IF(OR(C4453="",E4453=""),"",C4453*E4453)</f>
        <v/>
      </c>
      <c r="G4453" s="26" t="n"/>
      <c r="H4453" s="26" t="n"/>
    </row>
    <row r="4454">
      <c r="A4454" s="31" t="n"/>
      <c r="B4454" s="26" t="n"/>
      <c r="C4454" s="27" t="n"/>
      <c r="D4454" s="28">
        <f>IFERROR(IF(B4454="","",VLOOKUP(B4454,'Setup - Materials'!$A$5:$E$504,2,0)),"")</f>
        <v/>
      </c>
      <c r="E4454" s="27" t="n"/>
      <c r="F4454" s="32">
        <f>IF(OR(C4454="",E4454=""),"",C4454*E4454)</f>
        <v/>
      </c>
      <c r="G4454" s="26" t="n"/>
      <c r="H4454" s="26" t="n"/>
    </row>
    <row r="4455">
      <c r="A4455" s="31" t="n"/>
      <c r="B4455" s="26" t="n"/>
      <c r="C4455" s="27" t="n"/>
      <c r="D4455" s="28">
        <f>IFERROR(IF(B4455="","",VLOOKUP(B4455,'Setup - Materials'!$A$5:$E$504,2,0)),"")</f>
        <v/>
      </c>
      <c r="E4455" s="27" t="n"/>
      <c r="F4455" s="32">
        <f>IF(OR(C4455="",E4455=""),"",C4455*E4455)</f>
        <v/>
      </c>
      <c r="G4455" s="26" t="n"/>
      <c r="H4455" s="26" t="n"/>
    </row>
    <row r="4456">
      <c r="A4456" s="31" t="n"/>
      <c r="B4456" s="26" t="n"/>
      <c r="C4456" s="27" t="n"/>
      <c r="D4456" s="28">
        <f>IFERROR(IF(B4456="","",VLOOKUP(B4456,'Setup - Materials'!$A$5:$E$504,2,0)),"")</f>
        <v/>
      </c>
      <c r="E4456" s="27" t="n"/>
      <c r="F4456" s="32">
        <f>IF(OR(C4456="",E4456=""),"",C4456*E4456)</f>
        <v/>
      </c>
      <c r="G4456" s="26" t="n"/>
      <c r="H4456" s="26" t="n"/>
    </row>
    <row r="4457">
      <c r="A4457" s="31" t="n"/>
      <c r="B4457" s="26" t="n"/>
      <c r="C4457" s="27" t="n"/>
      <c r="D4457" s="28">
        <f>IFERROR(IF(B4457="","",VLOOKUP(B4457,'Setup - Materials'!$A$5:$E$504,2,0)),"")</f>
        <v/>
      </c>
      <c r="E4457" s="27" t="n"/>
      <c r="F4457" s="32">
        <f>IF(OR(C4457="",E4457=""),"",C4457*E4457)</f>
        <v/>
      </c>
      <c r="G4457" s="26" t="n"/>
      <c r="H4457" s="26" t="n"/>
    </row>
    <row r="4458">
      <c r="A4458" s="31" t="n"/>
      <c r="B4458" s="26" t="n"/>
      <c r="C4458" s="27" t="n"/>
      <c r="D4458" s="28">
        <f>IFERROR(IF(B4458="","",VLOOKUP(B4458,'Setup - Materials'!$A$5:$E$504,2,0)),"")</f>
        <v/>
      </c>
      <c r="E4458" s="27" t="n"/>
      <c r="F4458" s="32">
        <f>IF(OR(C4458="",E4458=""),"",C4458*E4458)</f>
        <v/>
      </c>
      <c r="G4458" s="26" t="n"/>
      <c r="H4458" s="26" t="n"/>
    </row>
    <row r="4459">
      <c r="A4459" s="31" t="n"/>
      <c r="B4459" s="26" t="n"/>
      <c r="C4459" s="27" t="n"/>
      <c r="D4459" s="28">
        <f>IFERROR(IF(B4459="","",VLOOKUP(B4459,'Setup - Materials'!$A$5:$E$504,2,0)),"")</f>
        <v/>
      </c>
      <c r="E4459" s="27" t="n"/>
      <c r="F4459" s="32">
        <f>IF(OR(C4459="",E4459=""),"",C4459*E4459)</f>
        <v/>
      </c>
      <c r="G4459" s="26" t="n"/>
      <c r="H4459" s="26" t="n"/>
    </row>
    <row r="4460">
      <c r="A4460" s="31" t="n"/>
      <c r="B4460" s="26" t="n"/>
      <c r="C4460" s="27" t="n"/>
      <c r="D4460" s="28">
        <f>IFERROR(IF(B4460="","",VLOOKUP(B4460,'Setup - Materials'!$A$5:$E$504,2,0)),"")</f>
        <v/>
      </c>
      <c r="E4460" s="27" t="n"/>
      <c r="F4460" s="32">
        <f>IF(OR(C4460="",E4460=""),"",C4460*E4460)</f>
        <v/>
      </c>
      <c r="G4460" s="26" t="n"/>
      <c r="H4460" s="26" t="n"/>
    </row>
    <row r="4461">
      <c r="A4461" s="31" t="n"/>
      <c r="B4461" s="26" t="n"/>
      <c r="C4461" s="27" t="n"/>
      <c r="D4461" s="28">
        <f>IFERROR(IF(B4461="","",VLOOKUP(B4461,'Setup - Materials'!$A$5:$E$504,2,0)),"")</f>
        <v/>
      </c>
      <c r="E4461" s="27" t="n"/>
      <c r="F4461" s="32">
        <f>IF(OR(C4461="",E4461=""),"",C4461*E4461)</f>
        <v/>
      </c>
      <c r="G4461" s="26" t="n"/>
      <c r="H4461" s="26" t="n"/>
    </row>
    <row r="4462">
      <c r="A4462" s="31" t="n"/>
      <c r="B4462" s="26" t="n"/>
      <c r="C4462" s="27" t="n"/>
      <c r="D4462" s="28">
        <f>IFERROR(IF(B4462="","",VLOOKUP(B4462,'Setup - Materials'!$A$5:$E$504,2,0)),"")</f>
        <v/>
      </c>
      <c r="E4462" s="27" t="n"/>
      <c r="F4462" s="32">
        <f>IF(OR(C4462="",E4462=""),"",C4462*E4462)</f>
        <v/>
      </c>
      <c r="G4462" s="26" t="n"/>
      <c r="H4462" s="26" t="n"/>
    </row>
    <row r="4463">
      <c r="A4463" s="31" t="n"/>
      <c r="B4463" s="26" t="n"/>
      <c r="C4463" s="27" t="n"/>
      <c r="D4463" s="28">
        <f>IFERROR(IF(B4463="","",VLOOKUP(B4463,'Setup - Materials'!$A$5:$E$504,2,0)),"")</f>
        <v/>
      </c>
      <c r="E4463" s="27" t="n"/>
      <c r="F4463" s="32">
        <f>IF(OR(C4463="",E4463=""),"",C4463*E4463)</f>
        <v/>
      </c>
      <c r="G4463" s="26" t="n"/>
      <c r="H4463" s="26" t="n"/>
    </row>
    <row r="4464">
      <c r="A4464" s="31" t="n"/>
      <c r="B4464" s="26" t="n"/>
      <c r="C4464" s="27" t="n"/>
      <c r="D4464" s="28">
        <f>IFERROR(IF(B4464="","",VLOOKUP(B4464,'Setup - Materials'!$A$5:$E$504,2,0)),"")</f>
        <v/>
      </c>
      <c r="E4464" s="27" t="n"/>
      <c r="F4464" s="32">
        <f>IF(OR(C4464="",E4464=""),"",C4464*E4464)</f>
        <v/>
      </c>
      <c r="G4464" s="26" t="n"/>
      <c r="H4464" s="26" t="n"/>
    </row>
    <row r="4465">
      <c r="A4465" s="31" t="n"/>
      <c r="B4465" s="26" t="n"/>
      <c r="C4465" s="27" t="n"/>
      <c r="D4465" s="28">
        <f>IFERROR(IF(B4465="","",VLOOKUP(B4465,'Setup - Materials'!$A$5:$E$504,2,0)),"")</f>
        <v/>
      </c>
      <c r="E4465" s="27" t="n"/>
      <c r="F4465" s="32">
        <f>IF(OR(C4465="",E4465=""),"",C4465*E4465)</f>
        <v/>
      </c>
      <c r="G4465" s="26" t="n"/>
      <c r="H4465" s="26" t="n"/>
    </row>
    <row r="4466">
      <c r="A4466" s="31" t="n"/>
      <c r="B4466" s="26" t="n"/>
      <c r="C4466" s="27" t="n"/>
      <c r="D4466" s="28">
        <f>IFERROR(IF(B4466="","",VLOOKUP(B4466,'Setup - Materials'!$A$5:$E$504,2,0)),"")</f>
        <v/>
      </c>
      <c r="E4466" s="27" t="n"/>
      <c r="F4466" s="32">
        <f>IF(OR(C4466="",E4466=""),"",C4466*E4466)</f>
        <v/>
      </c>
      <c r="G4466" s="26" t="n"/>
      <c r="H4466" s="26" t="n"/>
    </row>
    <row r="4467">
      <c r="A4467" s="31" t="n"/>
      <c r="B4467" s="26" t="n"/>
      <c r="C4467" s="27" t="n"/>
      <c r="D4467" s="28">
        <f>IFERROR(IF(B4467="","",VLOOKUP(B4467,'Setup - Materials'!$A$5:$E$504,2,0)),"")</f>
        <v/>
      </c>
      <c r="E4467" s="27" t="n"/>
      <c r="F4467" s="32">
        <f>IF(OR(C4467="",E4467=""),"",C4467*E4467)</f>
        <v/>
      </c>
      <c r="G4467" s="26" t="n"/>
      <c r="H4467" s="26" t="n"/>
    </row>
    <row r="4468">
      <c r="A4468" s="31" t="n"/>
      <c r="B4468" s="26" t="n"/>
      <c r="C4468" s="27" t="n"/>
      <c r="D4468" s="28">
        <f>IFERROR(IF(B4468="","",VLOOKUP(B4468,'Setup - Materials'!$A$5:$E$504,2,0)),"")</f>
        <v/>
      </c>
      <c r="E4468" s="27" t="n"/>
      <c r="F4468" s="32">
        <f>IF(OR(C4468="",E4468=""),"",C4468*E4468)</f>
        <v/>
      </c>
      <c r="G4468" s="26" t="n"/>
      <c r="H4468" s="26" t="n"/>
    </row>
    <row r="4469">
      <c r="A4469" s="31" t="n"/>
      <c r="B4469" s="26" t="n"/>
      <c r="C4469" s="27" t="n"/>
      <c r="D4469" s="28">
        <f>IFERROR(IF(B4469="","",VLOOKUP(B4469,'Setup - Materials'!$A$5:$E$504,2,0)),"")</f>
        <v/>
      </c>
      <c r="E4469" s="27" t="n"/>
      <c r="F4469" s="32">
        <f>IF(OR(C4469="",E4469=""),"",C4469*E4469)</f>
        <v/>
      </c>
      <c r="G4469" s="26" t="n"/>
      <c r="H4469" s="26" t="n"/>
    </row>
    <row r="4470">
      <c r="A4470" s="31" t="n"/>
      <c r="B4470" s="26" t="n"/>
      <c r="C4470" s="27" t="n"/>
      <c r="D4470" s="28">
        <f>IFERROR(IF(B4470="","",VLOOKUP(B4470,'Setup - Materials'!$A$5:$E$504,2,0)),"")</f>
        <v/>
      </c>
      <c r="E4470" s="27" t="n"/>
      <c r="F4470" s="32">
        <f>IF(OR(C4470="",E4470=""),"",C4470*E4470)</f>
        <v/>
      </c>
      <c r="G4470" s="26" t="n"/>
      <c r="H4470" s="26" t="n"/>
    </row>
    <row r="4471">
      <c r="A4471" s="31" t="n"/>
      <c r="B4471" s="26" t="n"/>
      <c r="C4471" s="27" t="n"/>
      <c r="D4471" s="28">
        <f>IFERROR(IF(B4471="","",VLOOKUP(B4471,'Setup - Materials'!$A$5:$E$504,2,0)),"")</f>
        <v/>
      </c>
      <c r="E4471" s="27" t="n"/>
      <c r="F4471" s="32">
        <f>IF(OR(C4471="",E4471=""),"",C4471*E4471)</f>
        <v/>
      </c>
      <c r="G4471" s="26" t="n"/>
      <c r="H4471" s="26" t="n"/>
    </row>
    <row r="4472">
      <c r="A4472" s="31" t="n"/>
      <c r="B4472" s="26" t="n"/>
      <c r="C4472" s="27" t="n"/>
      <c r="D4472" s="28">
        <f>IFERROR(IF(B4472="","",VLOOKUP(B4472,'Setup - Materials'!$A$5:$E$504,2,0)),"")</f>
        <v/>
      </c>
      <c r="E4472" s="27" t="n"/>
      <c r="F4472" s="32">
        <f>IF(OR(C4472="",E4472=""),"",C4472*E4472)</f>
        <v/>
      </c>
      <c r="G4472" s="26" t="n"/>
      <c r="H4472" s="26" t="n"/>
    </row>
    <row r="4473">
      <c r="A4473" s="31" t="n"/>
      <c r="B4473" s="26" t="n"/>
      <c r="C4473" s="27" t="n"/>
      <c r="D4473" s="28">
        <f>IFERROR(IF(B4473="","",VLOOKUP(B4473,'Setup - Materials'!$A$5:$E$504,2,0)),"")</f>
        <v/>
      </c>
      <c r="E4473" s="27" t="n"/>
      <c r="F4473" s="32">
        <f>IF(OR(C4473="",E4473=""),"",C4473*E4473)</f>
        <v/>
      </c>
      <c r="G4473" s="26" t="n"/>
      <c r="H4473" s="26" t="n"/>
    </row>
    <row r="4474">
      <c r="A4474" s="31" t="n"/>
      <c r="B4474" s="26" t="n"/>
      <c r="C4474" s="27" t="n"/>
      <c r="D4474" s="28">
        <f>IFERROR(IF(B4474="","",VLOOKUP(B4474,'Setup - Materials'!$A$5:$E$504,2,0)),"")</f>
        <v/>
      </c>
      <c r="E4474" s="27" t="n"/>
      <c r="F4474" s="32">
        <f>IF(OR(C4474="",E4474=""),"",C4474*E4474)</f>
        <v/>
      </c>
      <c r="G4474" s="26" t="n"/>
      <c r="H4474" s="26" t="n"/>
    </row>
    <row r="4475">
      <c r="A4475" s="31" t="n"/>
      <c r="B4475" s="26" t="n"/>
      <c r="C4475" s="27" t="n"/>
      <c r="D4475" s="28">
        <f>IFERROR(IF(B4475="","",VLOOKUP(B4475,'Setup - Materials'!$A$5:$E$504,2,0)),"")</f>
        <v/>
      </c>
      <c r="E4475" s="27" t="n"/>
      <c r="F4475" s="32">
        <f>IF(OR(C4475="",E4475=""),"",C4475*E4475)</f>
        <v/>
      </c>
      <c r="G4475" s="26" t="n"/>
      <c r="H4475" s="26" t="n"/>
    </row>
    <row r="4476">
      <c r="A4476" s="31" t="n"/>
      <c r="B4476" s="26" t="n"/>
      <c r="C4476" s="27" t="n"/>
      <c r="D4476" s="28">
        <f>IFERROR(IF(B4476="","",VLOOKUP(B4476,'Setup - Materials'!$A$5:$E$504,2,0)),"")</f>
        <v/>
      </c>
      <c r="E4476" s="27" t="n"/>
      <c r="F4476" s="32">
        <f>IF(OR(C4476="",E4476=""),"",C4476*E4476)</f>
        <v/>
      </c>
      <c r="G4476" s="26" t="n"/>
      <c r="H4476" s="26" t="n"/>
    </row>
    <row r="4477">
      <c r="A4477" s="31" t="n"/>
      <c r="B4477" s="26" t="n"/>
      <c r="C4477" s="27" t="n"/>
      <c r="D4477" s="28">
        <f>IFERROR(IF(B4477="","",VLOOKUP(B4477,'Setup - Materials'!$A$5:$E$504,2,0)),"")</f>
        <v/>
      </c>
      <c r="E4477" s="27" t="n"/>
      <c r="F4477" s="32">
        <f>IF(OR(C4477="",E4477=""),"",C4477*E4477)</f>
        <v/>
      </c>
      <c r="G4477" s="26" t="n"/>
      <c r="H4477" s="26" t="n"/>
    </row>
    <row r="4478">
      <c r="A4478" s="31" t="n"/>
      <c r="B4478" s="26" t="n"/>
      <c r="C4478" s="27" t="n"/>
      <c r="D4478" s="28">
        <f>IFERROR(IF(B4478="","",VLOOKUP(B4478,'Setup - Materials'!$A$5:$E$504,2,0)),"")</f>
        <v/>
      </c>
      <c r="E4478" s="27" t="n"/>
      <c r="F4478" s="32">
        <f>IF(OR(C4478="",E4478=""),"",C4478*E4478)</f>
        <v/>
      </c>
      <c r="G4478" s="26" t="n"/>
      <c r="H4478" s="26" t="n"/>
    </row>
    <row r="4479">
      <c r="A4479" s="31" t="n"/>
      <c r="B4479" s="26" t="n"/>
      <c r="C4479" s="27" t="n"/>
      <c r="D4479" s="28">
        <f>IFERROR(IF(B4479="","",VLOOKUP(B4479,'Setup - Materials'!$A$5:$E$504,2,0)),"")</f>
        <v/>
      </c>
      <c r="E4479" s="27" t="n"/>
      <c r="F4479" s="32">
        <f>IF(OR(C4479="",E4479=""),"",C4479*E4479)</f>
        <v/>
      </c>
      <c r="G4479" s="26" t="n"/>
      <c r="H4479" s="26" t="n"/>
    </row>
    <row r="4480">
      <c r="A4480" s="31" t="n"/>
      <c r="B4480" s="26" t="n"/>
      <c r="C4480" s="27" t="n"/>
      <c r="D4480" s="28">
        <f>IFERROR(IF(B4480="","",VLOOKUP(B4480,'Setup - Materials'!$A$5:$E$504,2,0)),"")</f>
        <v/>
      </c>
      <c r="E4480" s="27" t="n"/>
      <c r="F4480" s="32">
        <f>IF(OR(C4480="",E4480=""),"",C4480*E4480)</f>
        <v/>
      </c>
      <c r="G4480" s="26" t="n"/>
      <c r="H4480" s="26" t="n"/>
    </row>
    <row r="4481">
      <c r="A4481" s="31" t="n"/>
      <c r="B4481" s="26" t="n"/>
      <c r="C4481" s="27" t="n"/>
      <c r="D4481" s="28">
        <f>IFERROR(IF(B4481="","",VLOOKUP(B4481,'Setup - Materials'!$A$5:$E$504,2,0)),"")</f>
        <v/>
      </c>
      <c r="E4481" s="27" t="n"/>
      <c r="F4481" s="32">
        <f>IF(OR(C4481="",E4481=""),"",C4481*E4481)</f>
        <v/>
      </c>
      <c r="G4481" s="26" t="n"/>
      <c r="H4481" s="26" t="n"/>
    </row>
    <row r="4482">
      <c r="A4482" s="31" t="n"/>
      <c r="B4482" s="26" t="n"/>
      <c r="C4482" s="27" t="n"/>
      <c r="D4482" s="28">
        <f>IFERROR(IF(B4482="","",VLOOKUP(B4482,'Setup - Materials'!$A$5:$E$504,2,0)),"")</f>
        <v/>
      </c>
      <c r="E4482" s="27" t="n"/>
      <c r="F4482" s="32">
        <f>IF(OR(C4482="",E4482=""),"",C4482*E4482)</f>
        <v/>
      </c>
      <c r="G4482" s="26" t="n"/>
      <c r="H4482" s="26" t="n"/>
    </row>
    <row r="4483">
      <c r="A4483" s="31" t="n"/>
      <c r="B4483" s="26" t="n"/>
      <c r="C4483" s="27" t="n"/>
      <c r="D4483" s="28">
        <f>IFERROR(IF(B4483="","",VLOOKUP(B4483,'Setup - Materials'!$A$5:$E$504,2,0)),"")</f>
        <v/>
      </c>
      <c r="E4483" s="27" t="n"/>
      <c r="F4483" s="32">
        <f>IF(OR(C4483="",E4483=""),"",C4483*E4483)</f>
        <v/>
      </c>
      <c r="G4483" s="26" t="n"/>
      <c r="H4483" s="26" t="n"/>
    </row>
    <row r="4484">
      <c r="A4484" s="31" t="n"/>
      <c r="B4484" s="26" t="n"/>
      <c r="C4484" s="27" t="n"/>
      <c r="D4484" s="28">
        <f>IFERROR(IF(B4484="","",VLOOKUP(B4484,'Setup - Materials'!$A$5:$E$504,2,0)),"")</f>
        <v/>
      </c>
      <c r="E4484" s="27" t="n"/>
      <c r="F4484" s="32">
        <f>IF(OR(C4484="",E4484=""),"",C4484*E4484)</f>
        <v/>
      </c>
      <c r="G4484" s="26" t="n"/>
      <c r="H4484" s="26" t="n"/>
    </row>
    <row r="4485">
      <c r="A4485" s="31" t="n"/>
      <c r="B4485" s="26" t="n"/>
      <c r="C4485" s="27" t="n"/>
      <c r="D4485" s="28">
        <f>IFERROR(IF(B4485="","",VLOOKUP(B4485,'Setup - Materials'!$A$5:$E$504,2,0)),"")</f>
        <v/>
      </c>
      <c r="E4485" s="27" t="n"/>
      <c r="F4485" s="32">
        <f>IF(OR(C4485="",E4485=""),"",C4485*E4485)</f>
        <v/>
      </c>
      <c r="G4485" s="26" t="n"/>
      <c r="H4485" s="26" t="n"/>
    </row>
    <row r="4486">
      <c r="A4486" s="31" t="n"/>
      <c r="B4486" s="26" t="n"/>
      <c r="C4486" s="27" t="n"/>
      <c r="D4486" s="28">
        <f>IFERROR(IF(B4486="","",VLOOKUP(B4486,'Setup - Materials'!$A$5:$E$504,2,0)),"")</f>
        <v/>
      </c>
      <c r="E4486" s="27" t="n"/>
      <c r="F4486" s="32">
        <f>IF(OR(C4486="",E4486=""),"",C4486*E4486)</f>
        <v/>
      </c>
      <c r="G4486" s="26" t="n"/>
      <c r="H4486" s="26" t="n"/>
    </row>
    <row r="4487">
      <c r="A4487" s="31" t="n"/>
      <c r="B4487" s="26" t="n"/>
      <c r="C4487" s="27" t="n"/>
      <c r="D4487" s="28">
        <f>IFERROR(IF(B4487="","",VLOOKUP(B4487,'Setup - Materials'!$A$5:$E$504,2,0)),"")</f>
        <v/>
      </c>
      <c r="E4487" s="27" t="n"/>
      <c r="F4487" s="32">
        <f>IF(OR(C4487="",E4487=""),"",C4487*E4487)</f>
        <v/>
      </c>
      <c r="G4487" s="26" t="n"/>
      <c r="H4487" s="26" t="n"/>
    </row>
    <row r="4488">
      <c r="A4488" s="31" t="n"/>
      <c r="B4488" s="26" t="n"/>
      <c r="C4488" s="27" t="n"/>
      <c r="D4488" s="28">
        <f>IFERROR(IF(B4488="","",VLOOKUP(B4488,'Setup - Materials'!$A$5:$E$504,2,0)),"")</f>
        <v/>
      </c>
      <c r="E4488" s="27" t="n"/>
      <c r="F4488" s="32">
        <f>IF(OR(C4488="",E4488=""),"",C4488*E4488)</f>
        <v/>
      </c>
      <c r="G4488" s="26" t="n"/>
      <c r="H4488" s="26" t="n"/>
    </row>
    <row r="4489">
      <c r="A4489" s="31" t="n"/>
      <c r="B4489" s="26" t="n"/>
      <c r="C4489" s="27" t="n"/>
      <c r="D4489" s="28">
        <f>IFERROR(IF(B4489="","",VLOOKUP(B4489,'Setup - Materials'!$A$5:$E$504,2,0)),"")</f>
        <v/>
      </c>
      <c r="E4489" s="27" t="n"/>
      <c r="F4489" s="32">
        <f>IF(OR(C4489="",E4489=""),"",C4489*E4489)</f>
        <v/>
      </c>
      <c r="G4489" s="26" t="n"/>
      <c r="H4489" s="26" t="n"/>
    </row>
    <row r="4490">
      <c r="A4490" s="31" t="n"/>
      <c r="B4490" s="26" t="n"/>
      <c r="C4490" s="27" t="n"/>
      <c r="D4490" s="28">
        <f>IFERROR(IF(B4490="","",VLOOKUP(B4490,'Setup - Materials'!$A$5:$E$504,2,0)),"")</f>
        <v/>
      </c>
      <c r="E4490" s="27" t="n"/>
      <c r="F4490" s="32">
        <f>IF(OR(C4490="",E4490=""),"",C4490*E4490)</f>
        <v/>
      </c>
      <c r="G4490" s="26" t="n"/>
      <c r="H4490" s="26" t="n"/>
    </row>
    <row r="4491">
      <c r="A4491" s="31" t="n"/>
      <c r="B4491" s="26" t="n"/>
      <c r="C4491" s="27" t="n"/>
      <c r="D4491" s="28">
        <f>IFERROR(IF(B4491="","",VLOOKUP(B4491,'Setup - Materials'!$A$5:$E$504,2,0)),"")</f>
        <v/>
      </c>
      <c r="E4491" s="27" t="n"/>
      <c r="F4491" s="32">
        <f>IF(OR(C4491="",E4491=""),"",C4491*E4491)</f>
        <v/>
      </c>
      <c r="G4491" s="26" t="n"/>
      <c r="H4491" s="26" t="n"/>
    </row>
    <row r="4492">
      <c r="A4492" s="31" t="n"/>
      <c r="B4492" s="26" t="n"/>
      <c r="C4492" s="27" t="n"/>
      <c r="D4492" s="28">
        <f>IFERROR(IF(B4492="","",VLOOKUP(B4492,'Setup - Materials'!$A$5:$E$504,2,0)),"")</f>
        <v/>
      </c>
      <c r="E4492" s="27" t="n"/>
      <c r="F4492" s="32">
        <f>IF(OR(C4492="",E4492=""),"",C4492*E4492)</f>
        <v/>
      </c>
      <c r="G4492" s="26" t="n"/>
      <c r="H4492" s="26" t="n"/>
    </row>
    <row r="4493">
      <c r="A4493" s="31" t="n"/>
      <c r="B4493" s="26" t="n"/>
      <c r="C4493" s="27" t="n"/>
      <c r="D4493" s="28">
        <f>IFERROR(IF(B4493="","",VLOOKUP(B4493,'Setup - Materials'!$A$5:$E$504,2,0)),"")</f>
        <v/>
      </c>
      <c r="E4493" s="27" t="n"/>
      <c r="F4493" s="32">
        <f>IF(OR(C4493="",E4493=""),"",C4493*E4493)</f>
        <v/>
      </c>
      <c r="G4493" s="26" t="n"/>
      <c r="H4493" s="26" t="n"/>
    </row>
    <row r="4494">
      <c r="A4494" s="31" t="n"/>
      <c r="B4494" s="26" t="n"/>
      <c r="C4494" s="27" t="n"/>
      <c r="D4494" s="28">
        <f>IFERROR(IF(B4494="","",VLOOKUP(B4494,'Setup - Materials'!$A$5:$E$504,2,0)),"")</f>
        <v/>
      </c>
      <c r="E4494" s="27" t="n"/>
      <c r="F4494" s="32">
        <f>IF(OR(C4494="",E4494=""),"",C4494*E4494)</f>
        <v/>
      </c>
      <c r="G4494" s="26" t="n"/>
      <c r="H4494" s="26" t="n"/>
    </row>
    <row r="4495">
      <c r="A4495" s="31" t="n"/>
      <c r="B4495" s="26" t="n"/>
      <c r="C4495" s="27" t="n"/>
      <c r="D4495" s="28">
        <f>IFERROR(IF(B4495="","",VLOOKUP(B4495,'Setup - Materials'!$A$5:$E$504,2,0)),"")</f>
        <v/>
      </c>
      <c r="E4495" s="27" t="n"/>
      <c r="F4495" s="32">
        <f>IF(OR(C4495="",E4495=""),"",C4495*E4495)</f>
        <v/>
      </c>
      <c r="G4495" s="26" t="n"/>
      <c r="H4495" s="26" t="n"/>
    </row>
    <row r="4496">
      <c r="A4496" s="31" t="n"/>
      <c r="B4496" s="26" t="n"/>
      <c r="C4496" s="27" t="n"/>
      <c r="D4496" s="28">
        <f>IFERROR(IF(B4496="","",VLOOKUP(B4496,'Setup - Materials'!$A$5:$E$504,2,0)),"")</f>
        <v/>
      </c>
      <c r="E4496" s="27" t="n"/>
      <c r="F4496" s="32">
        <f>IF(OR(C4496="",E4496=""),"",C4496*E4496)</f>
        <v/>
      </c>
      <c r="G4496" s="26" t="n"/>
      <c r="H4496" s="26" t="n"/>
    </row>
    <row r="4497">
      <c r="A4497" s="31" t="n"/>
      <c r="B4497" s="26" t="n"/>
      <c r="C4497" s="27" t="n"/>
      <c r="D4497" s="28">
        <f>IFERROR(IF(B4497="","",VLOOKUP(B4497,'Setup - Materials'!$A$5:$E$504,2,0)),"")</f>
        <v/>
      </c>
      <c r="E4497" s="27" t="n"/>
      <c r="F4497" s="32">
        <f>IF(OR(C4497="",E4497=""),"",C4497*E4497)</f>
        <v/>
      </c>
      <c r="G4497" s="26" t="n"/>
      <c r="H4497" s="26" t="n"/>
    </row>
    <row r="4498">
      <c r="A4498" s="31" t="n"/>
      <c r="B4498" s="26" t="n"/>
      <c r="C4498" s="27" t="n"/>
      <c r="D4498" s="28">
        <f>IFERROR(IF(B4498="","",VLOOKUP(B4498,'Setup - Materials'!$A$5:$E$504,2,0)),"")</f>
        <v/>
      </c>
      <c r="E4498" s="27" t="n"/>
      <c r="F4498" s="32">
        <f>IF(OR(C4498="",E4498=""),"",C4498*E4498)</f>
        <v/>
      </c>
      <c r="G4498" s="26" t="n"/>
      <c r="H4498" s="26" t="n"/>
    </row>
    <row r="4499">
      <c r="A4499" s="31" t="n"/>
      <c r="B4499" s="26" t="n"/>
      <c r="C4499" s="27" t="n"/>
      <c r="D4499" s="28">
        <f>IFERROR(IF(B4499="","",VLOOKUP(B4499,'Setup - Materials'!$A$5:$E$504,2,0)),"")</f>
        <v/>
      </c>
      <c r="E4499" s="27" t="n"/>
      <c r="F4499" s="32">
        <f>IF(OR(C4499="",E4499=""),"",C4499*E4499)</f>
        <v/>
      </c>
      <c r="G4499" s="26" t="n"/>
      <c r="H4499" s="26" t="n"/>
    </row>
    <row r="4500">
      <c r="A4500" s="31" t="n"/>
      <c r="B4500" s="26" t="n"/>
      <c r="C4500" s="27" t="n"/>
      <c r="D4500" s="28">
        <f>IFERROR(IF(B4500="","",VLOOKUP(B4500,'Setup - Materials'!$A$5:$E$504,2,0)),"")</f>
        <v/>
      </c>
      <c r="E4500" s="27" t="n"/>
      <c r="F4500" s="32">
        <f>IF(OR(C4500="",E4500=""),"",C4500*E4500)</f>
        <v/>
      </c>
      <c r="G4500" s="26" t="n"/>
      <c r="H4500" s="26" t="n"/>
    </row>
    <row r="4501">
      <c r="A4501" s="31" t="n"/>
      <c r="B4501" s="26" t="n"/>
      <c r="C4501" s="27" t="n"/>
      <c r="D4501" s="28">
        <f>IFERROR(IF(B4501="","",VLOOKUP(B4501,'Setup - Materials'!$A$5:$E$504,2,0)),"")</f>
        <v/>
      </c>
      <c r="E4501" s="27" t="n"/>
      <c r="F4501" s="32">
        <f>IF(OR(C4501="",E4501=""),"",C4501*E4501)</f>
        <v/>
      </c>
      <c r="G4501" s="26" t="n"/>
      <c r="H4501" s="26" t="n"/>
    </row>
    <row r="4502">
      <c r="A4502" s="31" t="n"/>
      <c r="B4502" s="26" t="n"/>
      <c r="C4502" s="27" t="n"/>
      <c r="D4502" s="28">
        <f>IFERROR(IF(B4502="","",VLOOKUP(B4502,'Setup - Materials'!$A$5:$E$504,2,0)),"")</f>
        <v/>
      </c>
      <c r="E4502" s="27" t="n"/>
      <c r="F4502" s="32">
        <f>IF(OR(C4502="",E4502=""),"",C4502*E4502)</f>
        <v/>
      </c>
      <c r="G4502" s="26" t="n"/>
      <c r="H4502" s="26" t="n"/>
    </row>
    <row r="4503">
      <c r="A4503" s="31" t="n"/>
      <c r="B4503" s="26" t="n"/>
      <c r="C4503" s="27" t="n"/>
      <c r="D4503" s="28">
        <f>IFERROR(IF(B4503="","",VLOOKUP(B4503,'Setup - Materials'!$A$5:$E$504,2,0)),"")</f>
        <v/>
      </c>
      <c r="E4503" s="27" t="n"/>
      <c r="F4503" s="32">
        <f>IF(OR(C4503="",E4503=""),"",C4503*E4503)</f>
        <v/>
      </c>
      <c r="G4503" s="26" t="n"/>
      <c r="H4503" s="26" t="n"/>
    </row>
    <row r="4504">
      <c r="A4504" s="31" t="n"/>
      <c r="B4504" s="26" t="n"/>
      <c r="C4504" s="27" t="n"/>
      <c r="D4504" s="28">
        <f>IFERROR(IF(B4504="","",VLOOKUP(B4504,'Setup - Materials'!$A$5:$E$504,2,0)),"")</f>
        <v/>
      </c>
      <c r="E4504" s="27" t="n"/>
      <c r="F4504" s="32">
        <f>IF(OR(C4504="",E4504=""),"",C4504*E4504)</f>
        <v/>
      </c>
      <c r="G4504" s="26" t="n"/>
      <c r="H4504" s="26" t="n"/>
    </row>
    <row r="4505">
      <c r="A4505" s="31" t="n"/>
      <c r="B4505" s="26" t="n"/>
      <c r="C4505" s="27" t="n"/>
      <c r="D4505" s="28">
        <f>IFERROR(IF(B4505="","",VLOOKUP(B4505,'Setup - Materials'!$A$5:$E$504,2,0)),"")</f>
        <v/>
      </c>
      <c r="E4505" s="27" t="n"/>
      <c r="F4505" s="32">
        <f>IF(OR(C4505="",E4505=""),"",C4505*E4505)</f>
        <v/>
      </c>
      <c r="G4505" s="26" t="n"/>
      <c r="H4505" s="26" t="n"/>
    </row>
    <row r="4506">
      <c r="A4506" s="31" t="n"/>
      <c r="B4506" s="26" t="n"/>
      <c r="C4506" s="27" t="n"/>
      <c r="D4506" s="28">
        <f>IFERROR(IF(B4506="","",VLOOKUP(B4506,'Setup - Materials'!$A$5:$E$504,2,0)),"")</f>
        <v/>
      </c>
      <c r="E4506" s="27" t="n"/>
      <c r="F4506" s="32">
        <f>IF(OR(C4506="",E4506=""),"",C4506*E4506)</f>
        <v/>
      </c>
      <c r="G4506" s="26" t="n"/>
      <c r="H4506" s="26" t="n"/>
    </row>
    <row r="4507">
      <c r="A4507" s="31" t="n"/>
      <c r="B4507" s="26" t="n"/>
      <c r="C4507" s="27" t="n"/>
      <c r="D4507" s="28">
        <f>IFERROR(IF(B4507="","",VLOOKUP(B4507,'Setup - Materials'!$A$5:$E$504,2,0)),"")</f>
        <v/>
      </c>
      <c r="E4507" s="27" t="n"/>
      <c r="F4507" s="32">
        <f>IF(OR(C4507="",E4507=""),"",C4507*E4507)</f>
        <v/>
      </c>
      <c r="G4507" s="26" t="n"/>
      <c r="H4507" s="26" t="n"/>
    </row>
    <row r="4508">
      <c r="A4508" s="31" t="n"/>
      <c r="B4508" s="26" t="n"/>
      <c r="C4508" s="27" t="n"/>
      <c r="D4508" s="28">
        <f>IFERROR(IF(B4508="","",VLOOKUP(B4508,'Setup - Materials'!$A$5:$E$504,2,0)),"")</f>
        <v/>
      </c>
      <c r="E4508" s="27" t="n"/>
      <c r="F4508" s="32">
        <f>IF(OR(C4508="",E4508=""),"",C4508*E4508)</f>
        <v/>
      </c>
      <c r="G4508" s="26" t="n"/>
      <c r="H4508" s="26" t="n"/>
    </row>
    <row r="4509">
      <c r="A4509" s="31" t="n"/>
      <c r="B4509" s="26" t="n"/>
      <c r="C4509" s="27" t="n"/>
      <c r="D4509" s="28">
        <f>IFERROR(IF(B4509="","",VLOOKUP(B4509,'Setup - Materials'!$A$5:$E$504,2,0)),"")</f>
        <v/>
      </c>
      <c r="E4509" s="27" t="n"/>
      <c r="F4509" s="32">
        <f>IF(OR(C4509="",E4509=""),"",C4509*E4509)</f>
        <v/>
      </c>
      <c r="G4509" s="26" t="n"/>
      <c r="H4509" s="26" t="n"/>
    </row>
    <row r="4510">
      <c r="A4510" s="31" t="n"/>
      <c r="B4510" s="26" t="n"/>
      <c r="C4510" s="27" t="n"/>
      <c r="D4510" s="28">
        <f>IFERROR(IF(B4510="","",VLOOKUP(B4510,'Setup - Materials'!$A$5:$E$504,2,0)),"")</f>
        <v/>
      </c>
      <c r="E4510" s="27" t="n"/>
      <c r="F4510" s="32">
        <f>IF(OR(C4510="",E4510=""),"",C4510*E4510)</f>
        <v/>
      </c>
      <c r="G4510" s="26" t="n"/>
      <c r="H4510" s="26" t="n"/>
    </row>
    <row r="4511">
      <c r="A4511" s="31" t="n"/>
      <c r="B4511" s="26" t="n"/>
      <c r="C4511" s="27" t="n"/>
      <c r="D4511" s="28">
        <f>IFERROR(IF(B4511="","",VLOOKUP(B4511,'Setup - Materials'!$A$5:$E$504,2,0)),"")</f>
        <v/>
      </c>
      <c r="E4511" s="27" t="n"/>
      <c r="F4511" s="32">
        <f>IF(OR(C4511="",E4511=""),"",C4511*E4511)</f>
        <v/>
      </c>
      <c r="G4511" s="26" t="n"/>
      <c r="H4511" s="26" t="n"/>
    </row>
    <row r="4512">
      <c r="A4512" s="31" t="n"/>
      <c r="B4512" s="26" t="n"/>
      <c r="C4512" s="27" t="n"/>
      <c r="D4512" s="28">
        <f>IFERROR(IF(B4512="","",VLOOKUP(B4512,'Setup - Materials'!$A$5:$E$504,2,0)),"")</f>
        <v/>
      </c>
      <c r="E4512" s="27" t="n"/>
      <c r="F4512" s="32">
        <f>IF(OR(C4512="",E4512=""),"",C4512*E4512)</f>
        <v/>
      </c>
      <c r="G4512" s="26" t="n"/>
      <c r="H4512" s="26" t="n"/>
    </row>
    <row r="4513">
      <c r="A4513" s="31" t="n"/>
      <c r="B4513" s="26" t="n"/>
      <c r="C4513" s="27" t="n"/>
      <c r="D4513" s="28">
        <f>IFERROR(IF(B4513="","",VLOOKUP(B4513,'Setup - Materials'!$A$5:$E$504,2,0)),"")</f>
        <v/>
      </c>
      <c r="E4513" s="27" t="n"/>
      <c r="F4513" s="32">
        <f>IF(OR(C4513="",E4513=""),"",C4513*E4513)</f>
        <v/>
      </c>
      <c r="G4513" s="26" t="n"/>
      <c r="H4513" s="26" t="n"/>
    </row>
    <row r="4514">
      <c r="A4514" s="31" t="n"/>
      <c r="B4514" s="26" t="n"/>
      <c r="C4514" s="27" t="n"/>
      <c r="D4514" s="28">
        <f>IFERROR(IF(B4514="","",VLOOKUP(B4514,'Setup - Materials'!$A$5:$E$504,2,0)),"")</f>
        <v/>
      </c>
      <c r="E4514" s="27" t="n"/>
      <c r="F4514" s="32">
        <f>IF(OR(C4514="",E4514=""),"",C4514*E4514)</f>
        <v/>
      </c>
      <c r="G4514" s="26" t="n"/>
      <c r="H4514" s="26" t="n"/>
    </row>
    <row r="4515">
      <c r="A4515" s="31" t="n"/>
      <c r="B4515" s="26" t="n"/>
      <c r="C4515" s="27" t="n"/>
      <c r="D4515" s="28">
        <f>IFERROR(IF(B4515="","",VLOOKUP(B4515,'Setup - Materials'!$A$5:$E$504,2,0)),"")</f>
        <v/>
      </c>
      <c r="E4515" s="27" t="n"/>
      <c r="F4515" s="32">
        <f>IF(OR(C4515="",E4515=""),"",C4515*E4515)</f>
        <v/>
      </c>
      <c r="G4515" s="26" t="n"/>
      <c r="H4515" s="26" t="n"/>
    </row>
    <row r="4516">
      <c r="A4516" s="31" t="n"/>
      <c r="B4516" s="26" t="n"/>
      <c r="C4516" s="27" t="n"/>
      <c r="D4516" s="28">
        <f>IFERROR(IF(B4516="","",VLOOKUP(B4516,'Setup - Materials'!$A$5:$E$504,2,0)),"")</f>
        <v/>
      </c>
      <c r="E4516" s="27" t="n"/>
      <c r="F4516" s="32">
        <f>IF(OR(C4516="",E4516=""),"",C4516*E4516)</f>
        <v/>
      </c>
      <c r="G4516" s="26" t="n"/>
      <c r="H4516" s="26" t="n"/>
    </row>
    <row r="4517">
      <c r="A4517" s="31" t="n"/>
      <c r="B4517" s="26" t="n"/>
      <c r="C4517" s="27" t="n"/>
      <c r="D4517" s="28">
        <f>IFERROR(IF(B4517="","",VLOOKUP(B4517,'Setup - Materials'!$A$5:$E$504,2,0)),"")</f>
        <v/>
      </c>
      <c r="E4517" s="27" t="n"/>
      <c r="F4517" s="32">
        <f>IF(OR(C4517="",E4517=""),"",C4517*E4517)</f>
        <v/>
      </c>
      <c r="G4517" s="26" t="n"/>
      <c r="H4517" s="26" t="n"/>
    </row>
    <row r="4518">
      <c r="A4518" s="31" t="n"/>
      <c r="B4518" s="26" t="n"/>
      <c r="C4518" s="27" t="n"/>
      <c r="D4518" s="28">
        <f>IFERROR(IF(B4518="","",VLOOKUP(B4518,'Setup - Materials'!$A$5:$E$504,2,0)),"")</f>
        <v/>
      </c>
      <c r="E4518" s="27" t="n"/>
      <c r="F4518" s="32">
        <f>IF(OR(C4518="",E4518=""),"",C4518*E4518)</f>
        <v/>
      </c>
      <c r="G4518" s="26" t="n"/>
      <c r="H4518" s="26" t="n"/>
    </row>
    <row r="4519">
      <c r="A4519" s="31" t="n"/>
      <c r="B4519" s="26" t="n"/>
      <c r="C4519" s="27" t="n"/>
      <c r="D4519" s="28">
        <f>IFERROR(IF(B4519="","",VLOOKUP(B4519,'Setup - Materials'!$A$5:$E$504,2,0)),"")</f>
        <v/>
      </c>
      <c r="E4519" s="27" t="n"/>
      <c r="F4519" s="32">
        <f>IF(OR(C4519="",E4519=""),"",C4519*E4519)</f>
        <v/>
      </c>
      <c r="G4519" s="26" t="n"/>
      <c r="H4519" s="26" t="n"/>
    </row>
    <row r="4520">
      <c r="A4520" s="31" t="n"/>
      <c r="B4520" s="26" t="n"/>
      <c r="C4520" s="27" t="n"/>
      <c r="D4520" s="28">
        <f>IFERROR(IF(B4520="","",VLOOKUP(B4520,'Setup - Materials'!$A$5:$E$504,2,0)),"")</f>
        <v/>
      </c>
      <c r="E4520" s="27" t="n"/>
      <c r="F4520" s="32">
        <f>IF(OR(C4520="",E4520=""),"",C4520*E4520)</f>
        <v/>
      </c>
      <c r="G4520" s="26" t="n"/>
      <c r="H4520" s="26" t="n"/>
    </row>
    <row r="4521">
      <c r="A4521" s="31" t="n"/>
      <c r="B4521" s="26" t="n"/>
      <c r="C4521" s="27" t="n"/>
      <c r="D4521" s="28">
        <f>IFERROR(IF(B4521="","",VLOOKUP(B4521,'Setup - Materials'!$A$5:$E$504,2,0)),"")</f>
        <v/>
      </c>
      <c r="E4521" s="27" t="n"/>
      <c r="F4521" s="32">
        <f>IF(OR(C4521="",E4521=""),"",C4521*E4521)</f>
        <v/>
      </c>
      <c r="G4521" s="26" t="n"/>
      <c r="H4521" s="26" t="n"/>
    </row>
    <row r="4522">
      <c r="A4522" s="31" t="n"/>
      <c r="B4522" s="26" t="n"/>
      <c r="C4522" s="27" t="n"/>
      <c r="D4522" s="28">
        <f>IFERROR(IF(B4522="","",VLOOKUP(B4522,'Setup - Materials'!$A$5:$E$504,2,0)),"")</f>
        <v/>
      </c>
      <c r="E4522" s="27" t="n"/>
      <c r="F4522" s="32">
        <f>IF(OR(C4522="",E4522=""),"",C4522*E4522)</f>
        <v/>
      </c>
      <c r="G4522" s="26" t="n"/>
      <c r="H4522" s="26" t="n"/>
    </row>
    <row r="4523">
      <c r="A4523" s="31" t="n"/>
      <c r="B4523" s="26" t="n"/>
      <c r="C4523" s="27" t="n"/>
      <c r="D4523" s="28">
        <f>IFERROR(IF(B4523="","",VLOOKUP(B4523,'Setup - Materials'!$A$5:$E$504,2,0)),"")</f>
        <v/>
      </c>
      <c r="E4523" s="27" t="n"/>
      <c r="F4523" s="32">
        <f>IF(OR(C4523="",E4523=""),"",C4523*E4523)</f>
        <v/>
      </c>
      <c r="G4523" s="26" t="n"/>
      <c r="H4523" s="26" t="n"/>
    </row>
    <row r="4524">
      <c r="A4524" s="31" t="n"/>
      <c r="B4524" s="26" t="n"/>
      <c r="C4524" s="27" t="n"/>
      <c r="D4524" s="28">
        <f>IFERROR(IF(B4524="","",VLOOKUP(B4524,'Setup - Materials'!$A$5:$E$504,2,0)),"")</f>
        <v/>
      </c>
      <c r="E4524" s="27" t="n"/>
      <c r="F4524" s="32">
        <f>IF(OR(C4524="",E4524=""),"",C4524*E4524)</f>
        <v/>
      </c>
      <c r="G4524" s="26" t="n"/>
      <c r="H4524" s="26" t="n"/>
    </row>
    <row r="4525">
      <c r="A4525" s="31" t="n"/>
      <c r="B4525" s="26" t="n"/>
      <c r="C4525" s="27" t="n"/>
      <c r="D4525" s="28">
        <f>IFERROR(IF(B4525="","",VLOOKUP(B4525,'Setup - Materials'!$A$5:$E$504,2,0)),"")</f>
        <v/>
      </c>
      <c r="E4525" s="27" t="n"/>
      <c r="F4525" s="32">
        <f>IF(OR(C4525="",E4525=""),"",C4525*E4525)</f>
        <v/>
      </c>
      <c r="G4525" s="26" t="n"/>
      <c r="H4525" s="26" t="n"/>
    </row>
    <row r="4526">
      <c r="A4526" s="31" t="n"/>
      <c r="B4526" s="26" t="n"/>
      <c r="C4526" s="27" t="n"/>
      <c r="D4526" s="28">
        <f>IFERROR(IF(B4526="","",VLOOKUP(B4526,'Setup - Materials'!$A$5:$E$504,2,0)),"")</f>
        <v/>
      </c>
      <c r="E4526" s="27" t="n"/>
      <c r="F4526" s="32">
        <f>IF(OR(C4526="",E4526=""),"",C4526*E4526)</f>
        <v/>
      </c>
      <c r="G4526" s="26" t="n"/>
      <c r="H4526" s="26" t="n"/>
    </row>
    <row r="4527">
      <c r="A4527" s="31" t="n"/>
      <c r="B4527" s="26" t="n"/>
      <c r="C4527" s="27" t="n"/>
      <c r="D4527" s="28">
        <f>IFERROR(IF(B4527="","",VLOOKUP(B4527,'Setup - Materials'!$A$5:$E$504,2,0)),"")</f>
        <v/>
      </c>
      <c r="E4527" s="27" t="n"/>
      <c r="F4527" s="32">
        <f>IF(OR(C4527="",E4527=""),"",C4527*E4527)</f>
        <v/>
      </c>
      <c r="G4527" s="26" t="n"/>
      <c r="H4527" s="26" t="n"/>
    </row>
    <row r="4528">
      <c r="A4528" s="31" t="n"/>
      <c r="B4528" s="26" t="n"/>
      <c r="C4528" s="27" t="n"/>
      <c r="D4528" s="28">
        <f>IFERROR(IF(B4528="","",VLOOKUP(B4528,'Setup - Materials'!$A$5:$E$504,2,0)),"")</f>
        <v/>
      </c>
      <c r="E4528" s="27" t="n"/>
      <c r="F4528" s="32">
        <f>IF(OR(C4528="",E4528=""),"",C4528*E4528)</f>
        <v/>
      </c>
      <c r="G4528" s="26" t="n"/>
      <c r="H4528" s="26" t="n"/>
    </row>
    <row r="4529">
      <c r="A4529" s="31" t="n"/>
      <c r="B4529" s="26" t="n"/>
      <c r="C4529" s="27" t="n"/>
      <c r="D4529" s="28">
        <f>IFERROR(IF(B4529="","",VLOOKUP(B4529,'Setup - Materials'!$A$5:$E$504,2,0)),"")</f>
        <v/>
      </c>
      <c r="E4529" s="27" t="n"/>
      <c r="F4529" s="32">
        <f>IF(OR(C4529="",E4529=""),"",C4529*E4529)</f>
        <v/>
      </c>
      <c r="G4529" s="26" t="n"/>
      <c r="H4529" s="26" t="n"/>
    </row>
    <row r="4530">
      <c r="A4530" s="31" t="n"/>
      <c r="B4530" s="26" t="n"/>
      <c r="C4530" s="27" t="n"/>
      <c r="D4530" s="28">
        <f>IFERROR(IF(B4530="","",VLOOKUP(B4530,'Setup - Materials'!$A$5:$E$504,2,0)),"")</f>
        <v/>
      </c>
      <c r="E4530" s="27" t="n"/>
      <c r="F4530" s="32">
        <f>IF(OR(C4530="",E4530=""),"",C4530*E4530)</f>
        <v/>
      </c>
      <c r="G4530" s="26" t="n"/>
      <c r="H4530" s="26" t="n"/>
    </row>
    <row r="4531">
      <c r="A4531" s="31" t="n"/>
      <c r="B4531" s="26" t="n"/>
      <c r="C4531" s="27" t="n"/>
      <c r="D4531" s="28">
        <f>IFERROR(IF(B4531="","",VLOOKUP(B4531,'Setup - Materials'!$A$5:$E$504,2,0)),"")</f>
        <v/>
      </c>
      <c r="E4531" s="27" t="n"/>
      <c r="F4531" s="32">
        <f>IF(OR(C4531="",E4531=""),"",C4531*E4531)</f>
        <v/>
      </c>
      <c r="G4531" s="26" t="n"/>
      <c r="H4531" s="26" t="n"/>
    </row>
    <row r="4532">
      <c r="A4532" s="31" t="n"/>
      <c r="B4532" s="26" t="n"/>
      <c r="C4532" s="27" t="n"/>
      <c r="D4532" s="28">
        <f>IFERROR(IF(B4532="","",VLOOKUP(B4532,'Setup - Materials'!$A$5:$E$504,2,0)),"")</f>
        <v/>
      </c>
      <c r="E4532" s="27" t="n"/>
      <c r="F4532" s="32">
        <f>IF(OR(C4532="",E4532=""),"",C4532*E4532)</f>
        <v/>
      </c>
      <c r="G4532" s="26" t="n"/>
      <c r="H4532" s="26" t="n"/>
    </row>
    <row r="4533">
      <c r="A4533" s="31" t="n"/>
      <c r="B4533" s="26" t="n"/>
      <c r="C4533" s="27" t="n"/>
      <c r="D4533" s="28">
        <f>IFERROR(IF(B4533="","",VLOOKUP(B4533,'Setup - Materials'!$A$5:$E$504,2,0)),"")</f>
        <v/>
      </c>
      <c r="E4533" s="27" t="n"/>
      <c r="F4533" s="32">
        <f>IF(OR(C4533="",E4533=""),"",C4533*E4533)</f>
        <v/>
      </c>
      <c r="G4533" s="26" t="n"/>
      <c r="H4533" s="26" t="n"/>
    </row>
    <row r="4534">
      <c r="A4534" s="31" t="n"/>
      <c r="B4534" s="26" t="n"/>
      <c r="C4534" s="27" t="n"/>
      <c r="D4534" s="28">
        <f>IFERROR(IF(B4534="","",VLOOKUP(B4534,'Setup - Materials'!$A$5:$E$504,2,0)),"")</f>
        <v/>
      </c>
      <c r="E4534" s="27" t="n"/>
      <c r="F4534" s="32">
        <f>IF(OR(C4534="",E4534=""),"",C4534*E4534)</f>
        <v/>
      </c>
      <c r="G4534" s="26" t="n"/>
      <c r="H4534" s="26" t="n"/>
    </row>
    <row r="4535">
      <c r="A4535" s="31" t="n"/>
      <c r="B4535" s="26" t="n"/>
      <c r="C4535" s="27" t="n"/>
      <c r="D4535" s="28">
        <f>IFERROR(IF(B4535="","",VLOOKUP(B4535,'Setup - Materials'!$A$5:$E$504,2,0)),"")</f>
        <v/>
      </c>
      <c r="E4535" s="27" t="n"/>
      <c r="F4535" s="32">
        <f>IF(OR(C4535="",E4535=""),"",C4535*E4535)</f>
        <v/>
      </c>
      <c r="G4535" s="26" t="n"/>
      <c r="H4535" s="26" t="n"/>
    </row>
    <row r="4536">
      <c r="A4536" s="31" t="n"/>
      <c r="B4536" s="26" t="n"/>
      <c r="C4536" s="27" t="n"/>
      <c r="D4536" s="28">
        <f>IFERROR(IF(B4536="","",VLOOKUP(B4536,'Setup - Materials'!$A$5:$E$504,2,0)),"")</f>
        <v/>
      </c>
      <c r="E4536" s="27" t="n"/>
      <c r="F4536" s="32">
        <f>IF(OR(C4536="",E4536=""),"",C4536*E4536)</f>
        <v/>
      </c>
      <c r="G4536" s="26" t="n"/>
      <c r="H4536" s="26" t="n"/>
    </row>
    <row r="4537">
      <c r="A4537" s="31" t="n"/>
      <c r="B4537" s="26" t="n"/>
      <c r="C4537" s="27" t="n"/>
      <c r="D4537" s="28">
        <f>IFERROR(IF(B4537="","",VLOOKUP(B4537,'Setup - Materials'!$A$5:$E$504,2,0)),"")</f>
        <v/>
      </c>
      <c r="E4537" s="27" t="n"/>
      <c r="F4537" s="32">
        <f>IF(OR(C4537="",E4537=""),"",C4537*E4537)</f>
        <v/>
      </c>
      <c r="G4537" s="26" t="n"/>
      <c r="H4537" s="26" t="n"/>
    </row>
    <row r="4538">
      <c r="A4538" s="31" t="n"/>
      <c r="B4538" s="26" t="n"/>
      <c r="C4538" s="27" t="n"/>
      <c r="D4538" s="28">
        <f>IFERROR(IF(B4538="","",VLOOKUP(B4538,'Setup - Materials'!$A$5:$E$504,2,0)),"")</f>
        <v/>
      </c>
      <c r="E4538" s="27" t="n"/>
      <c r="F4538" s="32">
        <f>IF(OR(C4538="",E4538=""),"",C4538*E4538)</f>
        <v/>
      </c>
      <c r="G4538" s="26" t="n"/>
      <c r="H4538" s="26" t="n"/>
    </row>
    <row r="4539">
      <c r="A4539" s="31" t="n"/>
      <c r="B4539" s="26" t="n"/>
      <c r="C4539" s="27" t="n"/>
      <c r="D4539" s="28">
        <f>IFERROR(IF(B4539="","",VLOOKUP(B4539,'Setup - Materials'!$A$5:$E$504,2,0)),"")</f>
        <v/>
      </c>
      <c r="E4539" s="27" t="n"/>
      <c r="F4539" s="32">
        <f>IF(OR(C4539="",E4539=""),"",C4539*E4539)</f>
        <v/>
      </c>
      <c r="G4539" s="26" t="n"/>
      <c r="H4539" s="26" t="n"/>
    </row>
    <row r="4540">
      <c r="A4540" s="31" t="n"/>
      <c r="B4540" s="26" t="n"/>
      <c r="C4540" s="27" t="n"/>
      <c r="D4540" s="28">
        <f>IFERROR(IF(B4540="","",VLOOKUP(B4540,'Setup - Materials'!$A$5:$E$504,2,0)),"")</f>
        <v/>
      </c>
      <c r="E4540" s="27" t="n"/>
      <c r="F4540" s="32">
        <f>IF(OR(C4540="",E4540=""),"",C4540*E4540)</f>
        <v/>
      </c>
      <c r="G4540" s="26" t="n"/>
      <c r="H4540" s="26" t="n"/>
    </row>
    <row r="4541">
      <c r="A4541" s="31" t="n"/>
      <c r="B4541" s="26" t="n"/>
      <c r="C4541" s="27" t="n"/>
      <c r="D4541" s="28">
        <f>IFERROR(IF(B4541="","",VLOOKUP(B4541,'Setup - Materials'!$A$5:$E$504,2,0)),"")</f>
        <v/>
      </c>
      <c r="E4541" s="27" t="n"/>
      <c r="F4541" s="32">
        <f>IF(OR(C4541="",E4541=""),"",C4541*E4541)</f>
        <v/>
      </c>
      <c r="G4541" s="26" t="n"/>
      <c r="H4541" s="26" t="n"/>
    </row>
    <row r="4542">
      <c r="A4542" s="31" t="n"/>
      <c r="B4542" s="26" t="n"/>
      <c r="C4542" s="27" t="n"/>
      <c r="D4542" s="28">
        <f>IFERROR(IF(B4542="","",VLOOKUP(B4542,'Setup - Materials'!$A$5:$E$504,2,0)),"")</f>
        <v/>
      </c>
      <c r="E4542" s="27" t="n"/>
      <c r="F4542" s="32">
        <f>IF(OR(C4542="",E4542=""),"",C4542*E4542)</f>
        <v/>
      </c>
      <c r="G4542" s="26" t="n"/>
      <c r="H4542" s="26" t="n"/>
    </row>
    <row r="4543">
      <c r="A4543" s="31" t="n"/>
      <c r="B4543" s="26" t="n"/>
      <c r="C4543" s="27" t="n"/>
      <c r="D4543" s="28">
        <f>IFERROR(IF(B4543="","",VLOOKUP(B4543,'Setup - Materials'!$A$5:$E$504,2,0)),"")</f>
        <v/>
      </c>
      <c r="E4543" s="27" t="n"/>
      <c r="F4543" s="32">
        <f>IF(OR(C4543="",E4543=""),"",C4543*E4543)</f>
        <v/>
      </c>
      <c r="G4543" s="26" t="n"/>
      <c r="H4543" s="26" t="n"/>
    </row>
    <row r="4544">
      <c r="A4544" s="31" t="n"/>
      <c r="B4544" s="26" t="n"/>
      <c r="C4544" s="27" t="n"/>
      <c r="D4544" s="28">
        <f>IFERROR(IF(B4544="","",VLOOKUP(B4544,'Setup - Materials'!$A$5:$E$504,2,0)),"")</f>
        <v/>
      </c>
      <c r="E4544" s="27" t="n"/>
      <c r="F4544" s="32">
        <f>IF(OR(C4544="",E4544=""),"",C4544*E4544)</f>
        <v/>
      </c>
      <c r="G4544" s="26" t="n"/>
      <c r="H4544" s="26" t="n"/>
    </row>
    <row r="4545">
      <c r="A4545" s="31" t="n"/>
      <c r="B4545" s="26" t="n"/>
      <c r="C4545" s="27" t="n"/>
      <c r="D4545" s="28">
        <f>IFERROR(IF(B4545="","",VLOOKUP(B4545,'Setup - Materials'!$A$5:$E$504,2,0)),"")</f>
        <v/>
      </c>
      <c r="E4545" s="27" t="n"/>
      <c r="F4545" s="32">
        <f>IF(OR(C4545="",E4545=""),"",C4545*E4545)</f>
        <v/>
      </c>
      <c r="G4545" s="26" t="n"/>
      <c r="H4545" s="26" t="n"/>
    </row>
    <row r="4546">
      <c r="A4546" s="31" t="n"/>
      <c r="B4546" s="26" t="n"/>
      <c r="C4546" s="27" t="n"/>
      <c r="D4546" s="28">
        <f>IFERROR(IF(B4546="","",VLOOKUP(B4546,'Setup - Materials'!$A$5:$E$504,2,0)),"")</f>
        <v/>
      </c>
      <c r="E4546" s="27" t="n"/>
      <c r="F4546" s="32">
        <f>IF(OR(C4546="",E4546=""),"",C4546*E4546)</f>
        <v/>
      </c>
      <c r="G4546" s="26" t="n"/>
      <c r="H4546" s="26" t="n"/>
    </row>
    <row r="4547">
      <c r="A4547" s="31" t="n"/>
      <c r="B4547" s="26" t="n"/>
      <c r="C4547" s="27" t="n"/>
      <c r="D4547" s="28">
        <f>IFERROR(IF(B4547="","",VLOOKUP(B4547,'Setup - Materials'!$A$5:$E$504,2,0)),"")</f>
        <v/>
      </c>
      <c r="E4547" s="27" t="n"/>
      <c r="F4547" s="32">
        <f>IF(OR(C4547="",E4547=""),"",C4547*E4547)</f>
        <v/>
      </c>
      <c r="G4547" s="26" t="n"/>
      <c r="H4547" s="26" t="n"/>
    </row>
    <row r="4548">
      <c r="A4548" s="31" t="n"/>
      <c r="B4548" s="26" t="n"/>
      <c r="C4548" s="27" t="n"/>
      <c r="D4548" s="28">
        <f>IFERROR(IF(B4548="","",VLOOKUP(B4548,'Setup - Materials'!$A$5:$E$504,2,0)),"")</f>
        <v/>
      </c>
      <c r="E4548" s="27" t="n"/>
      <c r="F4548" s="32">
        <f>IF(OR(C4548="",E4548=""),"",C4548*E4548)</f>
        <v/>
      </c>
      <c r="G4548" s="26" t="n"/>
      <c r="H4548" s="26" t="n"/>
    </row>
    <row r="4549">
      <c r="A4549" s="31" t="n"/>
      <c r="B4549" s="26" t="n"/>
      <c r="C4549" s="27" t="n"/>
      <c r="D4549" s="28">
        <f>IFERROR(IF(B4549="","",VLOOKUP(B4549,'Setup - Materials'!$A$5:$E$504,2,0)),"")</f>
        <v/>
      </c>
      <c r="E4549" s="27" t="n"/>
      <c r="F4549" s="32">
        <f>IF(OR(C4549="",E4549=""),"",C4549*E4549)</f>
        <v/>
      </c>
      <c r="G4549" s="26" t="n"/>
      <c r="H4549" s="26" t="n"/>
    </row>
    <row r="4550">
      <c r="A4550" s="31" t="n"/>
      <c r="B4550" s="26" t="n"/>
      <c r="C4550" s="27" t="n"/>
      <c r="D4550" s="28">
        <f>IFERROR(IF(B4550="","",VLOOKUP(B4550,'Setup - Materials'!$A$5:$E$504,2,0)),"")</f>
        <v/>
      </c>
      <c r="E4550" s="27" t="n"/>
      <c r="F4550" s="32">
        <f>IF(OR(C4550="",E4550=""),"",C4550*E4550)</f>
        <v/>
      </c>
      <c r="G4550" s="26" t="n"/>
      <c r="H4550" s="26" t="n"/>
    </row>
    <row r="4551">
      <c r="A4551" s="31" t="n"/>
      <c r="B4551" s="26" t="n"/>
      <c r="C4551" s="27" t="n"/>
      <c r="D4551" s="28">
        <f>IFERROR(IF(B4551="","",VLOOKUP(B4551,'Setup - Materials'!$A$5:$E$504,2,0)),"")</f>
        <v/>
      </c>
      <c r="E4551" s="27" t="n"/>
      <c r="F4551" s="32">
        <f>IF(OR(C4551="",E4551=""),"",C4551*E4551)</f>
        <v/>
      </c>
      <c r="G4551" s="26" t="n"/>
      <c r="H4551" s="26" t="n"/>
    </row>
    <row r="4552">
      <c r="A4552" s="31" t="n"/>
      <c r="B4552" s="26" t="n"/>
      <c r="C4552" s="27" t="n"/>
      <c r="D4552" s="28">
        <f>IFERROR(IF(B4552="","",VLOOKUP(B4552,'Setup - Materials'!$A$5:$E$504,2,0)),"")</f>
        <v/>
      </c>
      <c r="E4552" s="27" t="n"/>
      <c r="F4552" s="32">
        <f>IF(OR(C4552="",E4552=""),"",C4552*E4552)</f>
        <v/>
      </c>
      <c r="G4552" s="26" t="n"/>
      <c r="H4552" s="26" t="n"/>
    </row>
    <row r="4553">
      <c r="A4553" s="31" t="n"/>
      <c r="B4553" s="26" t="n"/>
      <c r="C4553" s="27" t="n"/>
      <c r="D4553" s="28">
        <f>IFERROR(IF(B4553="","",VLOOKUP(B4553,'Setup - Materials'!$A$5:$E$504,2,0)),"")</f>
        <v/>
      </c>
      <c r="E4553" s="27" t="n"/>
      <c r="F4553" s="32">
        <f>IF(OR(C4553="",E4553=""),"",C4553*E4553)</f>
        <v/>
      </c>
      <c r="G4553" s="26" t="n"/>
      <c r="H4553" s="26" t="n"/>
    </row>
    <row r="4554">
      <c r="A4554" s="31" t="n"/>
      <c r="B4554" s="26" t="n"/>
      <c r="C4554" s="27" t="n"/>
      <c r="D4554" s="28">
        <f>IFERROR(IF(B4554="","",VLOOKUP(B4554,'Setup - Materials'!$A$5:$E$504,2,0)),"")</f>
        <v/>
      </c>
      <c r="E4554" s="27" t="n"/>
      <c r="F4554" s="32">
        <f>IF(OR(C4554="",E4554=""),"",C4554*E4554)</f>
        <v/>
      </c>
      <c r="G4554" s="26" t="n"/>
      <c r="H4554" s="26" t="n"/>
    </row>
    <row r="4555">
      <c r="A4555" s="31" t="n"/>
      <c r="B4555" s="26" t="n"/>
      <c r="C4555" s="27" t="n"/>
      <c r="D4555" s="28">
        <f>IFERROR(IF(B4555="","",VLOOKUP(B4555,'Setup - Materials'!$A$5:$E$504,2,0)),"")</f>
        <v/>
      </c>
      <c r="E4555" s="27" t="n"/>
      <c r="F4555" s="32">
        <f>IF(OR(C4555="",E4555=""),"",C4555*E4555)</f>
        <v/>
      </c>
      <c r="G4555" s="26" t="n"/>
      <c r="H4555" s="26" t="n"/>
    </row>
    <row r="4556">
      <c r="A4556" s="31" t="n"/>
      <c r="B4556" s="26" t="n"/>
      <c r="C4556" s="27" t="n"/>
      <c r="D4556" s="28">
        <f>IFERROR(IF(B4556="","",VLOOKUP(B4556,'Setup - Materials'!$A$5:$E$504,2,0)),"")</f>
        <v/>
      </c>
      <c r="E4556" s="27" t="n"/>
      <c r="F4556" s="32">
        <f>IF(OR(C4556="",E4556=""),"",C4556*E4556)</f>
        <v/>
      </c>
      <c r="G4556" s="26" t="n"/>
      <c r="H4556" s="26" t="n"/>
    </row>
    <row r="4557">
      <c r="A4557" s="31" t="n"/>
      <c r="B4557" s="26" t="n"/>
      <c r="C4557" s="27" t="n"/>
      <c r="D4557" s="28">
        <f>IFERROR(IF(B4557="","",VLOOKUP(B4557,'Setup - Materials'!$A$5:$E$504,2,0)),"")</f>
        <v/>
      </c>
      <c r="E4557" s="27" t="n"/>
      <c r="F4557" s="32">
        <f>IF(OR(C4557="",E4557=""),"",C4557*E4557)</f>
        <v/>
      </c>
      <c r="G4557" s="26" t="n"/>
      <c r="H4557" s="26" t="n"/>
    </row>
    <row r="4558">
      <c r="A4558" s="31" t="n"/>
      <c r="B4558" s="26" t="n"/>
      <c r="C4558" s="27" t="n"/>
      <c r="D4558" s="28">
        <f>IFERROR(IF(B4558="","",VLOOKUP(B4558,'Setup - Materials'!$A$5:$E$504,2,0)),"")</f>
        <v/>
      </c>
      <c r="E4558" s="27" t="n"/>
      <c r="F4558" s="32">
        <f>IF(OR(C4558="",E4558=""),"",C4558*E4558)</f>
        <v/>
      </c>
      <c r="G4558" s="26" t="n"/>
      <c r="H4558" s="26" t="n"/>
    </row>
    <row r="4559">
      <c r="A4559" s="31" t="n"/>
      <c r="B4559" s="26" t="n"/>
      <c r="C4559" s="27" t="n"/>
      <c r="D4559" s="28">
        <f>IFERROR(IF(B4559="","",VLOOKUP(B4559,'Setup - Materials'!$A$5:$E$504,2,0)),"")</f>
        <v/>
      </c>
      <c r="E4559" s="27" t="n"/>
      <c r="F4559" s="32">
        <f>IF(OR(C4559="",E4559=""),"",C4559*E4559)</f>
        <v/>
      </c>
      <c r="G4559" s="26" t="n"/>
      <c r="H4559" s="26" t="n"/>
    </row>
    <row r="4560">
      <c r="A4560" s="31" t="n"/>
      <c r="B4560" s="26" t="n"/>
      <c r="C4560" s="27" t="n"/>
      <c r="D4560" s="28">
        <f>IFERROR(IF(B4560="","",VLOOKUP(B4560,'Setup - Materials'!$A$5:$E$504,2,0)),"")</f>
        <v/>
      </c>
      <c r="E4560" s="27" t="n"/>
      <c r="F4560" s="32">
        <f>IF(OR(C4560="",E4560=""),"",C4560*E4560)</f>
        <v/>
      </c>
      <c r="G4560" s="26" t="n"/>
      <c r="H4560" s="26" t="n"/>
    </row>
    <row r="4561">
      <c r="A4561" s="31" t="n"/>
      <c r="B4561" s="26" t="n"/>
      <c r="C4561" s="27" t="n"/>
      <c r="D4561" s="28">
        <f>IFERROR(IF(B4561="","",VLOOKUP(B4561,'Setup - Materials'!$A$5:$E$504,2,0)),"")</f>
        <v/>
      </c>
      <c r="E4561" s="27" t="n"/>
      <c r="F4561" s="32">
        <f>IF(OR(C4561="",E4561=""),"",C4561*E4561)</f>
        <v/>
      </c>
      <c r="G4561" s="26" t="n"/>
      <c r="H4561" s="26" t="n"/>
    </row>
    <row r="4562">
      <c r="A4562" s="31" t="n"/>
      <c r="B4562" s="26" t="n"/>
      <c r="C4562" s="27" t="n"/>
      <c r="D4562" s="28">
        <f>IFERROR(IF(B4562="","",VLOOKUP(B4562,'Setup - Materials'!$A$5:$E$504,2,0)),"")</f>
        <v/>
      </c>
      <c r="E4562" s="27" t="n"/>
      <c r="F4562" s="32">
        <f>IF(OR(C4562="",E4562=""),"",C4562*E4562)</f>
        <v/>
      </c>
      <c r="G4562" s="26" t="n"/>
      <c r="H4562" s="26" t="n"/>
    </row>
    <row r="4563">
      <c r="A4563" s="31" t="n"/>
      <c r="B4563" s="26" t="n"/>
      <c r="C4563" s="27" t="n"/>
      <c r="D4563" s="28">
        <f>IFERROR(IF(B4563="","",VLOOKUP(B4563,'Setup - Materials'!$A$5:$E$504,2,0)),"")</f>
        <v/>
      </c>
      <c r="E4563" s="27" t="n"/>
      <c r="F4563" s="32">
        <f>IF(OR(C4563="",E4563=""),"",C4563*E4563)</f>
        <v/>
      </c>
      <c r="G4563" s="26" t="n"/>
      <c r="H4563" s="26" t="n"/>
    </row>
    <row r="4564">
      <c r="A4564" s="31" t="n"/>
      <c r="B4564" s="26" t="n"/>
      <c r="C4564" s="27" t="n"/>
      <c r="D4564" s="28">
        <f>IFERROR(IF(B4564="","",VLOOKUP(B4564,'Setup - Materials'!$A$5:$E$504,2,0)),"")</f>
        <v/>
      </c>
      <c r="E4564" s="27" t="n"/>
      <c r="F4564" s="32">
        <f>IF(OR(C4564="",E4564=""),"",C4564*E4564)</f>
        <v/>
      </c>
      <c r="G4564" s="26" t="n"/>
      <c r="H4564" s="26" t="n"/>
    </row>
    <row r="4565">
      <c r="A4565" s="31" t="n"/>
      <c r="B4565" s="26" t="n"/>
      <c r="C4565" s="27" t="n"/>
      <c r="D4565" s="28">
        <f>IFERROR(IF(B4565="","",VLOOKUP(B4565,'Setup - Materials'!$A$5:$E$504,2,0)),"")</f>
        <v/>
      </c>
      <c r="E4565" s="27" t="n"/>
      <c r="F4565" s="32">
        <f>IF(OR(C4565="",E4565=""),"",C4565*E4565)</f>
        <v/>
      </c>
      <c r="G4565" s="26" t="n"/>
      <c r="H4565" s="26" t="n"/>
    </row>
    <row r="4566">
      <c r="A4566" s="31" t="n"/>
      <c r="B4566" s="26" t="n"/>
      <c r="C4566" s="27" t="n"/>
      <c r="D4566" s="28">
        <f>IFERROR(IF(B4566="","",VLOOKUP(B4566,'Setup - Materials'!$A$5:$E$504,2,0)),"")</f>
        <v/>
      </c>
      <c r="E4566" s="27" t="n"/>
      <c r="F4566" s="32">
        <f>IF(OR(C4566="",E4566=""),"",C4566*E4566)</f>
        <v/>
      </c>
      <c r="G4566" s="26" t="n"/>
      <c r="H4566" s="26" t="n"/>
    </row>
    <row r="4567">
      <c r="A4567" s="31" t="n"/>
      <c r="B4567" s="26" t="n"/>
      <c r="C4567" s="27" t="n"/>
      <c r="D4567" s="28">
        <f>IFERROR(IF(B4567="","",VLOOKUP(B4567,'Setup - Materials'!$A$5:$E$504,2,0)),"")</f>
        <v/>
      </c>
      <c r="E4567" s="27" t="n"/>
      <c r="F4567" s="32">
        <f>IF(OR(C4567="",E4567=""),"",C4567*E4567)</f>
        <v/>
      </c>
      <c r="G4567" s="26" t="n"/>
      <c r="H4567" s="26" t="n"/>
    </row>
    <row r="4568">
      <c r="A4568" s="31" t="n"/>
      <c r="B4568" s="26" t="n"/>
      <c r="C4568" s="27" t="n"/>
      <c r="D4568" s="28">
        <f>IFERROR(IF(B4568="","",VLOOKUP(B4568,'Setup - Materials'!$A$5:$E$504,2,0)),"")</f>
        <v/>
      </c>
      <c r="E4568" s="27" t="n"/>
      <c r="F4568" s="32">
        <f>IF(OR(C4568="",E4568=""),"",C4568*E4568)</f>
        <v/>
      </c>
      <c r="G4568" s="26" t="n"/>
      <c r="H4568" s="26" t="n"/>
    </row>
    <row r="4569">
      <c r="A4569" s="31" t="n"/>
      <c r="B4569" s="26" t="n"/>
      <c r="C4569" s="27" t="n"/>
      <c r="D4569" s="28">
        <f>IFERROR(IF(B4569="","",VLOOKUP(B4569,'Setup - Materials'!$A$5:$E$504,2,0)),"")</f>
        <v/>
      </c>
      <c r="E4569" s="27" t="n"/>
      <c r="F4569" s="32">
        <f>IF(OR(C4569="",E4569=""),"",C4569*E4569)</f>
        <v/>
      </c>
      <c r="G4569" s="26" t="n"/>
      <c r="H4569" s="26" t="n"/>
    </row>
    <row r="4570">
      <c r="A4570" s="31" t="n"/>
      <c r="B4570" s="26" t="n"/>
      <c r="C4570" s="27" t="n"/>
      <c r="D4570" s="28">
        <f>IFERROR(IF(B4570="","",VLOOKUP(B4570,'Setup - Materials'!$A$5:$E$504,2,0)),"")</f>
        <v/>
      </c>
      <c r="E4570" s="27" t="n"/>
      <c r="F4570" s="32">
        <f>IF(OR(C4570="",E4570=""),"",C4570*E4570)</f>
        <v/>
      </c>
      <c r="G4570" s="26" t="n"/>
      <c r="H4570" s="26" t="n"/>
    </row>
    <row r="4571">
      <c r="A4571" s="31" t="n"/>
      <c r="B4571" s="26" t="n"/>
      <c r="C4571" s="27" t="n"/>
      <c r="D4571" s="28">
        <f>IFERROR(IF(B4571="","",VLOOKUP(B4571,'Setup - Materials'!$A$5:$E$504,2,0)),"")</f>
        <v/>
      </c>
      <c r="E4571" s="27" t="n"/>
      <c r="F4571" s="32">
        <f>IF(OR(C4571="",E4571=""),"",C4571*E4571)</f>
        <v/>
      </c>
      <c r="G4571" s="26" t="n"/>
      <c r="H4571" s="26" t="n"/>
    </row>
    <row r="4572">
      <c r="A4572" s="31" t="n"/>
      <c r="B4572" s="26" t="n"/>
      <c r="C4572" s="27" t="n"/>
      <c r="D4572" s="28">
        <f>IFERROR(IF(B4572="","",VLOOKUP(B4572,'Setup - Materials'!$A$5:$E$504,2,0)),"")</f>
        <v/>
      </c>
      <c r="E4572" s="27" t="n"/>
      <c r="F4572" s="32">
        <f>IF(OR(C4572="",E4572=""),"",C4572*E4572)</f>
        <v/>
      </c>
      <c r="G4572" s="26" t="n"/>
      <c r="H4572" s="26" t="n"/>
    </row>
    <row r="4573">
      <c r="A4573" s="31" t="n"/>
      <c r="B4573" s="26" t="n"/>
      <c r="C4573" s="27" t="n"/>
      <c r="D4573" s="28">
        <f>IFERROR(IF(B4573="","",VLOOKUP(B4573,'Setup - Materials'!$A$5:$E$504,2,0)),"")</f>
        <v/>
      </c>
      <c r="E4573" s="27" t="n"/>
      <c r="F4573" s="32">
        <f>IF(OR(C4573="",E4573=""),"",C4573*E4573)</f>
        <v/>
      </c>
      <c r="G4573" s="26" t="n"/>
      <c r="H4573" s="26" t="n"/>
    </row>
    <row r="4574">
      <c r="A4574" s="31" t="n"/>
      <c r="B4574" s="26" t="n"/>
      <c r="C4574" s="27" t="n"/>
      <c r="D4574" s="28">
        <f>IFERROR(IF(B4574="","",VLOOKUP(B4574,'Setup - Materials'!$A$5:$E$504,2,0)),"")</f>
        <v/>
      </c>
      <c r="E4574" s="27" t="n"/>
      <c r="F4574" s="32">
        <f>IF(OR(C4574="",E4574=""),"",C4574*E4574)</f>
        <v/>
      </c>
      <c r="G4574" s="26" t="n"/>
      <c r="H4574" s="26" t="n"/>
    </row>
    <row r="4575">
      <c r="A4575" s="31" t="n"/>
      <c r="B4575" s="26" t="n"/>
      <c r="C4575" s="27" t="n"/>
      <c r="D4575" s="28">
        <f>IFERROR(IF(B4575="","",VLOOKUP(B4575,'Setup - Materials'!$A$5:$E$504,2,0)),"")</f>
        <v/>
      </c>
      <c r="E4575" s="27" t="n"/>
      <c r="F4575" s="32">
        <f>IF(OR(C4575="",E4575=""),"",C4575*E4575)</f>
        <v/>
      </c>
      <c r="G4575" s="26" t="n"/>
      <c r="H4575" s="26" t="n"/>
    </row>
    <row r="4576">
      <c r="A4576" s="31" t="n"/>
      <c r="B4576" s="26" t="n"/>
      <c r="C4576" s="27" t="n"/>
      <c r="D4576" s="28">
        <f>IFERROR(IF(B4576="","",VLOOKUP(B4576,'Setup - Materials'!$A$5:$E$504,2,0)),"")</f>
        <v/>
      </c>
      <c r="E4576" s="27" t="n"/>
      <c r="F4576" s="32">
        <f>IF(OR(C4576="",E4576=""),"",C4576*E4576)</f>
        <v/>
      </c>
      <c r="G4576" s="26" t="n"/>
      <c r="H4576" s="26" t="n"/>
    </row>
    <row r="4577">
      <c r="A4577" s="31" t="n"/>
      <c r="B4577" s="26" t="n"/>
      <c r="C4577" s="27" t="n"/>
      <c r="D4577" s="28">
        <f>IFERROR(IF(B4577="","",VLOOKUP(B4577,'Setup - Materials'!$A$5:$E$504,2,0)),"")</f>
        <v/>
      </c>
      <c r="E4577" s="27" t="n"/>
      <c r="F4577" s="32">
        <f>IF(OR(C4577="",E4577=""),"",C4577*E4577)</f>
        <v/>
      </c>
      <c r="G4577" s="26" t="n"/>
      <c r="H4577" s="26" t="n"/>
    </row>
    <row r="4578">
      <c r="A4578" s="31" t="n"/>
      <c r="B4578" s="26" t="n"/>
      <c r="C4578" s="27" t="n"/>
      <c r="D4578" s="28">
        <f>IFERROR(IF(B4578="","",VLOOKUP(B4578,'Setup - Materials'!$A$5:$E$504,2,0)),"")</f>
        <v/>
      </c>
      <c r="E4578" s="27" t="n"/>
      <c r="F4578" s="32">
        <f>IF(OR(C4578="",E4578=""),"",C4578*E4578)</f>
        <v/>
      </c>
      <c r="G4578" s="26" t="n"/>
      <c r="H4578" s="26" t="n"/>
    </row>
    <row r="4579">
      <c r="A4579" s="31" t="n"/>
      <c r="B4579" s="26" t="n"/>
      <c r="C4579" s="27" t="n"/>
      <c r="D4579" s="28">
        <f>IFERROR(IF(B4579="","",VLOOKUP(B4579,'Setup - Materials'!$A$5:$E$504,2,0)),"")</f>
        <v/>
      </c>
      <c r="E4579" s="27" t="n"/>
      <c r="F4579" s="32">
        <f>IF(OR(C4579="",E4579=""),"",C4579*E4579)</f>
        <v/>
      </c>
      <c r="G4579" s="26" t="n"/>
      <c r="H4579" s="26" t="n"/>
    </row>
    <row r="4580">
      <c r="A4580" s="31" t="n"/>
      <c r="B4580" s="26" t="n"/>
      <c r="C4580" s="27" t="n"/>
      <c r="D4580" s="28">
        <f>IFERROR(IF(B4580="","",VLOOKUP(B4580,'Setup - Materials'!$A$5:$E$504,2,0)),"")</f>
        <v/>
      </c>
      <c r="E4580" s="27" t="n"/>
      <c r="F4580" s="32">
        <f>IF(OR(C4580="",E4580=""),"",C4580*E4580)</f>
        <v/>
      </c>
      <c r="G4580" s="26" t="n"/>
      <c r="H4580" s="26" t="n"/>
    </row>
    <row r="4581">
      <c r="A4581" s="31" t="n"/>
      <c r="B4581" s="26" t="n"/>
      <c r="C4581" s="27" t="n"/>
      <c r="D4581" s="28">
        <f>IFERROR(IF(B4581="","",VLOOKUP(B4581,'Setup - Materials'!$A$5:$E$504,2,0)),"")</f>
        <v/>
      </c>
      <c r="E4581" s="27" t="n"/>
      <c r="F4581" s="32">
        <f>IF(OR(C4581="",E4581=""),"",C4581*E4581)</f>
        <v/>
      </c>
      <c r="G4581" s="26" t="n"/>
      <c r="H4581" s="26" t="n"/>
    </row>
    <row r="4582">
      <c r="A4582" s="31" t="n"/>
      <c r="B4582" s="26" t="n"/>
      <c r="C4582" s="27" t="n"/>
      <c r="D4582" s="28">
        <f>IFERROR(IF(B4582="","",VLOOKUP(B4582,'Setup - Materials'!$A$5:$E$504,2,0)),"")</f>
        <v/>
      </c>
      <c r="E4582" s="27" t="n"/>
      <c r="F4582" s="32">
        <f>IF(OR(C4582="",E4582=""),"",C4582*E4582)</f>
        <v/>
      </c>
      <c r="G4582" s="26" t="n"/>
      <c r="H4582" s="26" t="n"/>
    </row>
    <row r="4583">
      <c r="A4583" s="31" t="n"/>
      <c r="B4583" s="26" t="n"/>
      <c r="C4583" s="27" t="n"/>
      <c r="D4583" s="28">
        <f>IFERROR(IF(B4583="","",VLOOKUP(B4583,'Setup - Materials'!$A$5:$E$504,2,0)),"")</f>
        <v/>
      </c>
      <c r="E4583" s="27" t="n"/>
      <c r="F4583" s="32">
        <f>IF(OR(C4583="",E4583=""),"",C4583*E4583)</f>
        <v/>
      </c>
      <c r="G4583" s="26" t="n"/>
      <c r="H4583" s="26" t="n"/>
    </row>
    <row r="4584">
      <c r="A4584" s="31" t="n"/>
      <c r="B4584" s="26" t="n"/>
      <c r="C4584" s="27" t="n"/>
      <c r="D4584" s="28">
        <f>IFERROR(IF(B4584="","",VLOOKUP(B4584,'Setup - Materials'!$A$5:$E$504,2,0)),"")</f>
        <v/>
      </c>
      <c r="E4584" s="27" t="n"/>
      <c r="F4584" s="32">
        <f>IF(OR(C4584="",E4584=""),"",C4584*E4584)</f>
        <v/>
      </c>
      <c r="G4584" s="26" t="n"/>
      <c r="H4584" s="26" t="n"/>
    </row>
    <row r="4585">
      <c r="A4585" s="31" t="n"/>
      <c r="B4585" s="26" t="n"/>
      <c r="C4585" s="27" t="n"/>
      <c r="D4585" s="28">
        <f>IFERROR(IF(B4585="","",VLOOKUP(B4585,'Setup - Materials'!$A$5:$E$504,2,0)),"")</f>
        <v/>
      </c>
      <c r="E4585" s="27" t="n"/>
      <c r="F4585" s="32">
        <f>IF(OR(C4585="",E4585=""),"",C4585*E4585)</f>
        <v/>
      </c>
      <c r="G4585" s="26" t="n"/>
      <c r="H4585" s="26" t="n"/>
    </row>
    <row r="4586">
      <c r="A4586" s="31" t="n"/>
      <c r="B4586" s="26" t="n"/>
      <c r="C4586" s="27" t="n"/>
      <c r="D4586" s="28">
        <f>IFERROR(IF(B4586="","",VLOOKUP(B4586,'Setup - Materials'!$A$5:$E$504,2,0)),"")</f>
        <v/>
      </c>
      <c r="E4586" s="27" t="n"/>
      <c r="F4586" s="32">
        <f>IF(OR(C4586="",E4586=""),"",C4586*E4586)</f>
        <v/>
      </c>
      <c r="G4586" s="26" t="n"/>
      <c r="H4586" s="26" t="n"/>
    </row>
    <row r="4587">
      <c r="A4587" s="31" t="n"/>
      <c r="B4587" s="26" t="n"/>
      <c r="C4587" s="27" t="n"/>
      <c r="D4587" s="28">
        <f>IFERROR(IF(B4587="","",VLOOKUP(B4587,'Setup - Materials'!$A$5:$E$504,2,0)),"")</f>
        <v/>
      </c>
      <c r="E4587" s="27" t="n"/>
      <c r="F4587" s="32">
        <f>IF(OR(C4587="",E4587=""),"",C4587*E4587)</f>
        <v/>
      </c>
      <c r="G4587" s="26" t="n"/>
      <c r="H4587" s="26" t="n"/>
    </row>
    <row r="4588">
      <c r="A4588" s="31" t="n"/>
      <c r="B4588" s="26" t="n"/>
      <c r="C4588" s="27" t="n"/>
      <c r="D4588" s="28">
        <f>IFERROR(IF(B4588="","",VLOOKUP(B4588,'Setup - Materials'!$A$5:$E$504,2,0)),"")</f>
        <v/>
      </c>
      <c r="E4588" s="27" t="n"/>
      <c r="F4588" s="32">
        <f>IF(OR(C4588="",E4588=""),"",C4588*E4588)</f>
        <v/>
      </c>
      <c r="G4588" s="26" t="n"/>
      <c r="H4588" s="26" t="n"/>
    </row>
    <row r="4589">
      <c r="A4589" s="31" t="n"/>
      <c r="B4589" s="26" t="n"/>
      <c r="C4589" s="27" t="n"/>
      <c r="D4589" s="28">
        <f>IFERROR(IF(B4589="","",VLOOKUP(B4589,'Setup - Materials'!$A$5:$E$504,2,0)),"")</f>
        <v/>
      </c>
      <c r="E4589" s="27" t="n"/>
      <c r="F4589" s="32">
        <f>IF(OR(C4589="",E4589=""),"",C4589*E4589)</f>
        <v/>
      </c>
      <c r="G4589" s="26" t="n"/>
      <c r="H4589" s="26" t="n"/>
    </row>
    <row r="4590">
      <c r="A4590" s="31" t="n"/>
      <c r="B4590" s="26" t="n"/>
      <c r="C4590" s="27" t="n"/>
      <c r="D4590" s="28">
        <f>IFERROR(IF(B4590="","",VLOOKUP(B4590,'Setup - Materials'!$A$5:$E$504,2,0)),"")</f>
        <v/>
      </c>
      <c r="E4590" s="27" t="n"/>
      <c r="F4590" s="32">
        <f>IF(OR(C4590="",E4590=""),"",C4590*E4590)</f>
        <v/>
      </c>
      <c r="G4590" s="26" t="n"/>
      <c r="H4590" s="26" t="n"/>
    </row>
    <row r="4591">
      <c r="A4591" s="31" t="n"/>
      <c r="B4591" s="26" t="n"/>
      <c r="C4591" s="27" t="n"/>
      <c r="D4591" s="28">
        <f>IFERROR(IF(B4591="","",VLOOKUP(B4591,'Setup - Materials'!$A$5:$E$504,2,0)),"")</f>
        <v/>
      </c>
      <c r="E4591" s="27" t="n"/>
      <c r="F4591" s="32">
        <f>IF(OR(C4591="",E4591=""),"",C4591*E4591)</f>
        <v/>
      </c>
      <c r="G4591" s="26" t="n"/>
      <c r="H4591" s="26" t="n"/>
    </row>
    <row r="4592">
      <c r="A4592" s="31" t="n"/>
      <c r="B4592" s="26" t="n"/>
      <c r="C4592" s="27" t="n"/>
      <c r="D4592" s="28">
        <f>IFERROR(IF(B4592="","",VLOOKUP(B4592,'Setup - Materials'!$A$5:$E$504,2,0)),"")</f>
        <v/>
      </c>
      <c r="E4592" s="27" t="n"/>
      <c r="F4592" s="32">
        <f>IF(OR(C4592="",E4592=""),"",C4592*E4592)</f>
        <v/>
      </c>
      <c r="G4592" s="26" t="n"/>
      <c r="H4592" s="26" t="n"/>
    </row>
    <row r="4593">
      <c r="A4593" s="31" t="n"/>
      <c r="B4593" s="26" t="n"/>
      <c r="C4593" s="27" t="n"/>
      <c r="D4593" s="28">
        <f>IFERROR(IF(B4593="","",VLOOKUP(B4593,'Setup - Materials'!$A$5:$E$504,2,0)),"")</f>
        <v/>
      </c>
      <c r="E4593" s="27" t="n"/>
      <c r="F4593" s="32">
        <f>IF(OR(C4593="",E4593=""),"",C4593*E4593)</f>
        <v/>
      </c>
      <c r="G4593" s="26" t="n"/>
      <c r="H4593" s="26" t="n"/>
    </row>
    <row r="4594">
      <c r="A4594" s="31" t="n"/>
      <c r="B4594" s="26" t="n"/>
      <c r="C4594" s="27" t="n"/>
      <c r="D4594" s="28">
        <f>IFERROR(IF(B4594="","",VLOOKUP(B4594,'Setup - Materials'!$A$5:$E$504,2,0)),"")</f>
        <v/>
      </c>
      <c r="E4594" s="27" t="n"/>
      <c r="F4594" s="32">
        <f>IF(OR(C4594="",E4594=""),"",C4594*E4594)</f>
        <v/>
      </c>
      <c r="G4594" s="26" t="n"/>
      <c r="H4594" s="26" t="n"/>
    </row>
    <row r="4595">
      <c r="A4595" s="31" t="n"/>
      <c r="B4595" s="26" t="n"/>
      <c r="C4595" s="27" t="n"/>
      <c r="D4595" s="28">
        <f>IFERROR(IF(B4595="","",VLOOKUP(B4595,'Setup - Materials'!$A$5:$E$504,2,0)),"")</f>
        <v/>
      </c>
      <c r="E4595" s="27" t="n"/>
      <c r="F4595" s="32">
        <f>IF(OR(C4595="",E4595=""),"",C4595*E4595)</f>
        <v/>
      </c>
      <c r="G4595" s="26" t="n"/>
      <c r="H4595" s="26" t="n"/>
    </row>
    <row r="4596">
      <c r="A4596" s="31" t="n"/>
      <c r="B4596" s="26" t="n"/>
      <c r="C4596" s="27" t="n"/>
      <c r="D4596" s="28">
        <f>IFERROR(IF(B4596="","",VLOOKUP(B4596,'Setup - Materials'!$A$5:$E$504,2,0)),"")</f>
        <v/>
      </c>
      <c r="E4596" s="27" t="n"/>
      <c r="F4596" s="32">
        <f>IF(OR(C4596="",E4596=""),"",C4596*E4596)</f>
        <v/>
      </c>
      <c r="G4596" s="26" t="n"/>
      <c r="H4596" s="26" t="n"/>
    </row>
    <row r="4597">
      <c r="A4597" s="31" t="n"/>
      <c r="B4597" s="26" t="n"/>
      <c r="C4597" s="27" t="n"/>
      <c r="D4597" s="28">
        <f>IFERROR(IF(B4597="","",VLOOKUP(B4597,'Setup - Materials'!$A$5:$E$504,2,0)),"")</f>
        <v/>
      </c>
      <c r="E4597" s="27" t="n"/>
      <c r="F4597" s="32">
        <f>IF(OR(C4597="",E4597=""),"",C4597*E4597)</f>
        <v/>
      </c>
      <c r="G4597" s="26" t="n"/>
      <c r="H4597" s="26" t="n"/>
    </row>
    <row r="4598">
      <c r="A4598" s="31" t="n"/>
      <c r="B4598" s="26" t="n"/>
      <c r="C4598" s="27" t="n"/>
      <c r="D4598" s="28">
        <f>IFERROR(IF(B4598="","",VLOOKUP(B4598,'Setup - Materials'!$A$5:$E$504,2,0)),"")</f>
        <v/>
      </c>
      <c r="E4598" s="27" t="n"/>
      <c r="F4598" s="32">
        <f>IF(OR(C4598="",E4598=""),"",C4598*E4598)</f>
        <v/>
      </c>
      <c r="G4598" s="26" t="n"/>
      <c r="H4598" s="26" t="n"/>
    </row>
    <row r="4599">
      <c r="A4599" s="31" t="n"/>
      <c r="B4599" s="26" t="n"/>
      <c r="C4599" s="27" t="n"/>
      <c r="D4599" s="28">
        <f>IFERROR(IF(B4599="","",VLOOKUP(B4599,'Setup - Materials'!$A$5:$E$504,2,0)),"")</f>
        <v/>
      </c>
      <c r="E4599" s="27" t="n"/>
      <c r="F4599" s="32">
        <f>IF(OR(C4599="",E4599=""),"",C4599*E4599)</f>
        <v/>
      </c>
      <c r="G4599" s="26" t="n"/>
      <c r="H4599" s="26" t="n"/>
    </row>
    <row r="4600">
      <c r="A4600" s="31" t="n"/>
      <c r="B4600" s="26" t="n"/>
      <c r="C4600" s="27" t="n"/>
      <c r="D4600" s="28">
        <f>IFERROR(IF(B4600="","",VLOOKUP(B4600,'Setup - Materials'!$A$5:$E$504,2,0)),"")</f>
        <v/>
      </c>
      <c r="E4600" s="27" t="n"/>
      <c r="F4600" s="32">
        <f>IF(OR(C4600="",E4600=""),"",C4600*E4600)</f>
        <v/>
      </c>
      <c r="G4600" s="26" t="n"/>
      <c r="H4600" s="26" t="n"/>
    </row>
    <row r="4601">
      <c r="A4601" s="31" t="n"/>
      <c r="B4601" s="26" t="n"/>
      <c r="C4601" s="27" t="n"/>
      <c r="D4601" s="28">
        <f>IFERROR(IF(B4601="","",VLOOKUP(B4601,'Setup - Materials'!$A$5:$E$504,2,0)),"")</f>
        <v/>
      </c>
      <c r="E4601" s="27" t="n"/>
      <c r="F4601" s="32">
        <f>IF(OR(C4601="",E4601=""),"",C4601*E4601)</f>
        <v/>
      </c>
      <c r="G4601" s="26" t="n"/>
      <c r="H4601" s="26" t="n"/>
    </row>
    <row r="4602">
      <c r="A4602" s="31" t="n"/>
      <c r="B4602" s="26" t="n"/>
      <c r="C4602" s="27" t="n"/>
      <c r="D4602" s="28">
        <f>IFERROR(IF(B4602="","",VLOOKUP(B4602,'Setup - Materials'!$A$5:$E$504,2,0)),"")</f>
        <v/>
      </c>
      <c r="E4602" s="27" t="n"/>
      <c r="F4602" s="32">
        <f>IF(OR(C4602="",E4602=""),"",C4602*E4602)</f>
        <v/>
      </c>
      <c r="G4602" s="26" t="n"/>
      <c r="H4602" s="26" t="n"/>
    </row>
    <row r="4603">
      <c r="A4603" s="31" t="n"/>
      <c r="B4603" s="26" t="n"/>
      <c r="C4603" s="27" t="n"/>
      <c r="D4603" s="28">
        <f>IFERROR(IF(B4603="","",VLOOKUP(B4603,'Setup - Materials'!$A$5:$E$504,2,0)),"")</f>
        <v/>
      </c>
      <c r="E4603" s="27" t="n"/>
      <c r="F4603" s="32">
        <f>IF(OR(C4603="",E4603=""),"",C4603*E4603)</f>
        <v/>
      </c>
      <c r="G4603" s="26" t="n"/>
      <c r="H4603" s="26" t="n"/>
    </row>
    <row r="4604">
      <c r="A4604" s="31" t="n"/>
      <c r="B4604" s="26" t="n"/>
      <c r="C4604" s="27" t="n"/>
      <c r="D4604" s="28">
        <f>IFERROR(IF(B4604="","",VLOOKUP(B4604,'Setup - Materials'!$A$5:$E$504,2,0)),"")</f>
        <v/>
      </c>
      <c r="E4604" s="27" t="n"/>
      <c r="F4604" s="32">
        <f>IF(OR(C4604="",E4604=""),"",C4604*E4604)</f>
        <v/>
      </c>
      <c r="G4604" s="26" t="n"/>
      <c r="H4604" s="26" t="n"/>
    </row>
    <row r="4605">
      <c r="A4605" s="31" t="n"/>
      <c r="B4605" s="26" t="n"/>
      <c r="C4605" s="27" t="n"/>
      <c r="D4605" s="28">
        <f>IFERROR(IF(B4605="","",VLOOKUP(B4605,'Setup - Materials'!$A$5:$E$504,2,0)),"")</f>
        <v/>
      </c>
      <c r="E4605" s="27" t="n"/>
      <c r="F4605" s="32">
        <f>IF(OR(C4605="",E4605=""),"",C4605*E4605)</f>
        <v/>
      </c>
      <c r="G4605" s="26" t="n"/>
      <c r="H4605" s="26" t="n"/>
    </row>
    <row r="4606">
      <c r="A4606" s="31" t="n"/>
      <c r="B4606" s="26" t="n"/>
      <c r="C4606" s="27" t="n"/>
      <c r="D4606" s="28">
        <f>IFERROR(IF(B4606="","",VLOOKUP(B4606,'Setup - Materials'!$A$5:$E$504,2,0)),"")</f>
        <v/>
      </c>
      <c r="E4606" s="27" t="n"/>
      <c r="F4606" s="32">
        <f>IF(OR(C4606="",E4606=""),"",C4606*E4606)</f>
        <v/>
      </c>
      <c r="G4606" s="26" t="n"/>
      <c r="H4606" s="26" t="n"/>
    </row>
    <row r="4607">
      <c r="A4607" s="31" t="n"/>
      <c r="B4607" s="26" t="n"/>
      <c r="C4607" s="27" t="n"/>
      <c r="D4607" s="28">
        <f>IFERROR(IF(B4607="","",VLOOKUP(B4607,'Setup - Materials'!$A$5:$E$504,2,0)),"")</f>
        <v/>
      </c>
      <c r="E4607" s="27" t="n"/>
      <c r="F4607" s="32">
        <f>IF(OR(C4607="",E4607=""),"",C4607*E4607)</f>
        <v/>
      </c>
      <c r="G4607" s="26" t="n"/>
      <c r="H4607" s="26" t="n"/>
    </row>
    <row r="4608">
      <c r="A4608" s="31" t="n"/>
      <c r="B4608" s="26" t="n"/>
      <c r="C4608" s="27" t="n"/>
      <c r="D4608" s="28">
        <f>IFERROR(IF(B4608="","",VLOOKUP(B4608,'Setup - Materials'!$A$5:$E$504,2,0)),"")</f>
        <v/>
      </c>
      <c r="E4608" s="27" t="n"/>
      <c r="F4608" s="32">
        <f>IF(OR(C4608="",E4608=""),"",C4608*E4608)</f>
        <v/>
      </c>
      <c r="G4608" s="26" t="n"/>
      <c r="H4608" s="26" t="n"/>
    </row>
    <row r="4609">
      <c r="A4609" s="31" t="n"/>
      <c r="B4609" s="26" t="n"/>
      <c r="C4609" s="27" t="n"/>
      <c r="D4609" s="28">
        <f>IFERROR(IF(B4609="","",VLOOKUP(B4609,'Setup - Materials'!$A$5:$E$504,2,0)),"")</f>
        <v/>
      </c>
      <c r="E4609" s="27" t="n"/>
      <c r="F4609" s="32">
        <f>IF(OR(C4609="",E4609=""),"",C4609*E4609)</f>
        <v/>
      </c>
      <c r="G4609" s="26" t="n"/>
      <c r="H4609" s="26" t="n"/>
    </row>
    <row r="4610">
      <c r="A4610" s="31" t="n"/>
      <c r="B4610" s="26" t="n"/>
      <c r="C4610" s="27" t="n"/>
      <c r="D4610" s="28">
        <f>IFERROR(IF(B4610="","",VLOOKUP(B4610,'Setup - Materials'!$A$5:$E$504,2,0)),"")</f>
        <v/>
      </c>
      <c r="E4610" s="27" t="n"/>
      <c r="F4610" s="32">
        <f>IF(OR(C4610="",E4610=""),"",C4610*E4610)</f>
        <v/>
      </c>
      <c r="G4610" s="26" t="n"/>
      <c r="H4610" s="26" t="n"/>
    </row>
    <row r="4611">
      <c r="A4611" s="31" t="n"/>
      <c r="B4611" s="26" t="n"/>
      <c r="C4611" s="27" t="n"/>
      <c r="D4611" s="28">
        <f>IFERROR(IF(B4611="","",VLOOKUP(B4611,'Setup - Materials'!$A$5:$E$504,2,0)),"")</f>
        <v/>
      </c>
      <c r="E4611" s="27" t="n"/>
      <c r="F4611" s="32">
        <f>IF(OR(C4611="",E4611=""),"",C4611*E4611)</f>
        <v/>
      </c>
      <c r="G4611" s="26" t="n"/>
      <c r="H4611" s="26" t="n"/>
    </row>
    <row r="4612">
      <c r="A4612" s="31" t="n"/>
      <c r="B4612" s="26" t="n"/>
      <c r="C4612" s="27" t="n"/>
      <c r="D4612" s="28">
        <f>IFERROR(IF(B4612="","",VLOOKUP(B4612,'Setup - Materials'!$A$5:$E$504,2,0)),"")</f>
        <v/>
      </c>
      <c r="E4612" s="27" t="n"/>
      <c r="F4612" s="32">
        <f>IF(OR(C4612="",E4612=""),"",C4612*E4612)</f>
        <v/>
      </c>
      <c r="G4612" s="26" t="n"/>
      <c r="H4612" s="26" t="n"/>
    </row>
    <row r="4613">
      <c r="A4613" s="31" t="n"/>
      <c r="B4613" s="26" t="n"/>
      <c r="C4613" s="27" t="n"/>
      <c r="D4613" s="28">
        <f>IFERROR(IF(B4613="","",VLOOKUP(B4613,'Setup - Materials'!$A$5:$E$504,2,0)),"")</f>
        <v/>
      </c>
      <c r="E4613" s="27" t="n"/>
      <c r="F4613" s="32">
        <f>IF(OR(C4613="",E4613=""),"",C4613*E4613)</f>
        <v/>
      </c>
      <c r="G4613" s="26" t="n"/>
      <c r="H4613" s="26" t="n"/>
    </row>
    <row r="4614">
      <c r="A4614" s="31" t="n"/>
      <c r="B4614" s="26" t="n"/>
      <c r="C4614" s="27" t="n"/>
      <c r="D4614" s="28">
        <f>IFERROR(IF(B4614="","",VLOOKUP(B4614,'Setup - Materials'!$A$5:$E$504,2,0)),"")</f>
        <v/>
      </c>
      <c r="E4614" s="27" t="n"/>
      <c r="F4614" s="32">
        <f>IF(OR(C4614="",E4614=""),"",C4614*E4614)</f>
        <v/>
      </c>
      <c r="G4614" s="26" t="n"/>
      <c r="H4614" s="26" t="n"/>
    </row>
    <row r="4615">
      <c r="A4615" s="31" t="n"/>
      <c r="B4615" s="26" t="n"/>
      <c r="C4615" s="27" t="n"/>
      <c r="D4615" s="28">
        <f>IFERROR(IF(B4615="","",VLOOKUP(B4615,'Setup - Materials'!$A$5:$E$504,2,0)),"")</f>
        <v/>
      </c>
      <c r="E4615" s="27" t="n"/>
      <c r="F4615" s="32">
        <f>IF(OR(C4615="",E4615=""),"",C4615*E4615)</f>
        <v/>
      </c>
      <c r="G4615" s="26" t="n"/>
      <c r="H4615" s="26" t="n"/>
    </row>
    <row r="4616">
      <c r="A4616" s="31" t="n"/>
      <c r="B4616" s="26" t="n"/>
      <c r="C4616" s="27" t="n"/>
      <c r="D4616" s="28">
        <f>IFERROR(IF(B4616="","",VLOOKUP(B4616,'Setup - Materials'!$A$5:$E$504,2,0)),"")</f>
        <v/>
      </c>
      <c r="E4616" s="27" t="n"/>
      <c r="F4616" s="32">
        <f>IF(OR(C4616="",E4616=""),"",C4616*E4616)</f>
        <v/>
      </c>
      <c r="G4616" s="26" t="n"/>
      <c r="H4616" s="26" t="n"/>
    </row>
    <row r="4617">
      <c r="A4617" s="31" t="n"/>
      <c r="B4617" s="26" t="n"/>
      <c r="C4617" s="27" t="n"/>
      <c r="D4617" s="28">
        <f>IFERROR(IF(B4617="","",VLOOKUP(B4617,'Setup - Materials'!$A$5:$E$504,2,0)),"")</f>
        <v/>
      </c>
      <c r="E4617" s="27" t="n"/>
      <c r="F4617" s="32">
        <f>IF(OR(C4617="",E4617=""),"",C4617*E4617)</f>
        <v/>
      </c>
      <c r="G4617" s="26" t="n"/>
      <c r="H4617" s="26" t="n"/>
    </row>
    <row r="4618">
      <c r="A4618" s="31" t="n"/>
      <c r="B4618" s="26" t="n"/>
      <c r="C4618" s="27" t="n"/>
      <c r="D4618" s="28">
        <f>IFERROR(IF(B4618="","",VLOOKUP(B4618,'Setup - Materials'!$A$5:$E$504,2,0)),"")</f>
        <v/>
      </c>
      <c r="E4618" s="27" t="n"/>
      <c r="F4618" s="32">
        <f>IF(OR(C4618="",E4618=""),"",C4618*E4618)</f>
        <v/>
      </c>
      <c r="G4618" s="26" t="n"/>
      <c r="H4618" s="26" t="n"/>
    </row>
    <row r="4619">
      <c r="A4619" s="31" t="n"/>
      <c r="B4619" s="26" t="n"/>
      <c r="C4619" s="27" t="n"/>
      <c r="D4619" s="28">
        <f>IFERROR(IF(B4619="","",VLOOKUP(B4619,'Setup - Materials'!$A$5:$E$504,2,0)),"")</f>
        <v/>
      </c>
      <c r="E4619" s="27" t="n"/>
      <c r="F4619" s="32">
        <f>IF(OR(C4619="",E4619=""),"",C4619*E4619)</f>
        <v/>
      </c>
      <c r="G4619" s="26" t="n"/>
      <c r="H4619" s="26" t="n"/>
    </row>
    <row r="4620">
      <c r="A4620" s="31" t="n"/>
      <c r="B4620" s="26" t="n"/>
      <c r="C4620" s="27" t="n"/>
      <c r="D4620" s="28">
        <f>IFERROR(IF(B4620="","",VLOOKUP(B4620,'Setup - Materials'!$A$5:$E$504,2,0)),"")</f>
        <v/>
      </c>
      <c r="E4620" s="27" t="n"/>
      <c r="F4620" s="32">
        <f>IF(OR(C4620="",E4620=""),"",C4620*E4620)</f>
        <v/>
      </c>
      <c r="G4620" s="26" t="n"/>
      <c r="H4620" s="26" t="n"/>
    </row>
    <row r="4621">
      <c r="A4621" s="31" t="n"/>
      <c r="B4621" s="26" t="n"/>
      <c r="C4621" s="27" t="n"/>
      <c r="D4621" s="28">
        <f>IFERROR(IF(B4621="","",VLOOKUP(B4621,'Setup - Materials'!$A$5:$E$504,2,0)),"")</f>
        <v/>
      </c>
      <c r="E4621" s="27" t="n"/>
      <c r="F4621" s="32">
        <f>IF(OR(C4621="",E4621=""),"",C4621*E4621)</f>
        <v/>
      </c>
      <c r="G4621" s="26" t="n"/>
      <c r="H4621" s="26" t="n"/>
    </row>
    <row r="4622">
      <c r="A4622" s="31" t="n"/>
      <c r="B4622" s="26" t="n"/>
      <c r="C4622" s="27" t="n"/>
      <c r="D4622" s="28">
        <f>IFERROR(IF(B4622="","",VLOOKUP(B4622,'Setup - Materials'!$A$5:$E$504,2,0)),"")</f>
        <v/>
      </c>
      <c r="E4622" s="27" t="n"/>
      <c r="F4622" s="32">
        <f>IF(OR(C4622="",E4622=""),"",C4622*E4622)</f>
        <v/>
      </c>
      <c r="G4622" s="26" t="n"/>
      <c r="H4622" s="26" t="n"/>
    </row>
    <row r="4623">
      <c r="A4623" s="31" t="n"/>
      <c r="B4623" s="26" t="n"/>
      <c r="C4623" s="27" t="n"/>
      <c r="D4623" s="28">
        <f>IFERROR(IF(B4623="","",VLOOKUP(B4623,'Setup - Materials'!$A$5:$E$504,2,0)),"")</f>
        <v/>
      </c>
      <c r="E4623" s="27" t="n"/>
      <c r="F4623" s="32">
        <f>IF(OR(C4623="",E4623=""),"",C4623*E4623)</f>
        <v/>
      </c>
      <c r="G4623" s="26" t="n"/>
      <c r="H4623" s="26" t="n"/>
    </row>
    <row r="4624">
      <c r="A4624" s="31" t="n"/>
      <c r="B4624" s="26" t="n"/>
      <c r="C4624" s="27" t="n"/>
      <c r="D4624" s="28">
        <f>IFERROR(IF(B4624="","",VLOOKUP(B4624,'Setup - Materials'!$A$5:$E$504,2,0)),"")</f>
        <v/>
      </c>
      <c r="E4624" s="27" t="n"/>
      <c r="F4624" s="32">
        <f>IF(OR(C4624="",E4624=""),"",C4624*E4624)</f>
        <v/>
      </c>
      <c r="G4624" s="26" t="n"/>
      <c r="H4624" s="26" t="n"/>
    </row>
    <row r="4625">
      <c r="A4625" s="31" t="n"/>
      <c r="B4625" s="26" t="n"/>
      <c r="C4625" s="27" t="n"/>
      <c r="D4625" s="28">
        <f>IFERROR(IF(B4625="","",VLOOKUP(B4625,'Setup - Materials'!$A$5:$E$504,2,0)),"")</f>
        <v/>
      </c>
      <c r="E4625" s="27" t="n"/>
      <c r="F4625" s="32">
        <f>IF(OR(C4625="",E4625=""),"",C4625*E4625)</f>
        <v/>
      </c>
      <c r="G4625" s="26" t="n"/>
      <c r="H4625" s="26" t="n"/>
    </row>
    <row r="4626">
      <c r="A4626" s="31" t="n"/>
      <c r="B4626" s="26" t="n"/>
      <c r="C4626" s="27" t="n"/>
      <c r="D4626" s="28">
        <f>IFERROR(IF(B4626="","",VLOOKUP(B4626,'Setup - Materials'!$A$5:$E$504,2,0)),"")</f>
        <v/>
      </c>
      <c r="E4626" s="27" t="n"/>
      <c r="F4626" s="32">
        <f>IF(OR(C4626="",E4626=""),"",C4626*E4626)</f>
        <v/>
      </c>
      <c r="G4626" s="26" t="n"/>
      <c r="H4626" s="26" t="n"/>
    </row>
    <row r="4627">
      <c r="A4627" s="31" t="n"/>
      <c r="B4627" s="26" t="n"/>
      <c r="C4627" s="27" t="n"/>
      <c r="D4627" s="28">
        <f>IFERROR(IF(B4627="","",VLOOKUP(B4627,'Setup - Materials'!$A$5:$E$504,2,0)),"")</f>
        <v/>
      </c>
      <c r="E4627" s="27" t="n"/>
      <c r="F4627" s="32">
        <f>IF(OR(C4627="",E4627=""),"",C4627*E4627)</f>
        <v/>
      </c>
      <c r="G4627" s="26" t="n"/>
      <c r="H4627" s="26" t="n"/>
    </row>
    <row r="4628">
      <c r="A4628" s="31" t="n"/>
      <c r="B4628" s="26" t="n"/>
      <c r="C4628" s="27" t="n"/>
      <c r="D4628" s="28">
        <f>IFERROR(IF(B4628="","",VLOOKUP(B4628,'Setup - Materials'!$A$5:$E$504,2,0)),"")</f>
        <v/>
      </c>
      <c r="E4628" s="27" t="n"/>
      <c r="F4628" s="32">
        <f>IF(OR(C4628="",E4628=""),"",C4628*E4628)</f>
        <v/>
      </c>
      <c r="G4628" s="26" t="n"/>
      <c r="H4628" s="26" t="n"/>
    </row>
    <row r="4629">
      <c r="A4629" s="31" t="n"/>
      <c r="B4629" s="26" t="n"/>
      <c r="C4629" s="27" t="n"/>
      <c r="D4629" s="28">
        <f>IFERROR(IF(B4629="","",VLOOKUP(B4629,'Setup - Materials'!$A$5:$E$504,2,0)),"")</f>
        <v/>
      </c>
      <c r="E4629" s="27" t="n"/>
      <c r="F4629" s="32">
        <f>IF(OR(C4629="",E4629=""),"",C4629*E4629)</f>
        <v/>
      </c>
      <c r="G4629" s="26" t="n"/>
      <c r="H4629" s="26" t="n"/>
    </row>
    <row r="4630">
      <c r="A4630" s="31" t="n"/>
      <c r="B4630" s="26" t="n"/>
      <c r="C4630" s="27" t="n"/>
      <c r="D4630" s="28">
        <f>IFERROR(IF(B4630="","",VLOOKUP(B4630,'Setup - Materials'!$A$5:$E$504,2,0)),"")</f>
        <v/>
      </c>
      <c r="E4630" s="27" t="n"/>
      <c r="F4630" s="32">
        <f>IF(OR(C4630="",E4630=""),"",C4630*E4630)</f>
        <v/>
      </c>
      <c r="G4630" s="26" t="n"/>
      <c r="H4630" s="26" t="n"/>
    </row>
    <row r="4631">
      <c r="A4631" s="31" t="n"/>
      <c r="B4631" s="26" t="n"/>
      <c r="C4631" s="27" t="n"/>
      <c r="D4631" s="28">
        <f>IFERROR(IF(B4631="","",VLOOKUP(B4631,'Setup - Materials'!$A$5:$E$504,2,0)),"")</f>
        <v/>
      </c>
      <c r="E4631" s="27" t="n"/>
      <c r="F4631" s="32">
        <f>IF(OR(C4631="",E4631=""),"",C4631*E4631)</f>
        <v/>
      </c>
      <c r="G4631" s="26" t="n"/>
      <c r="H4631" s="26" t="n"/>
    </row>
    <row r="4632">
      <c r="A4632" s="31" t="n"/>
      <c r="B4632" s="26" t="n"/>
      <c r="C4632" s="27" t="n"/>
      <c r="D4632" s="28">
        <f>IFERROR(IF(B4632="","",VLOOKUP(B4632,'Setup - Materials'!$A$5:$E$504,2,0)),"")</f>
        <v/>
      </c>
      <c r="E4632" s="27" t="n"/>
      <c r="F4632" s="32">
        <f>IF(OR(C4632="",E4632=""),"",C4632*E4632)</f>
        <v/>
      </c>
      <c r="G4632" s="26" t="n"/>
      <c r="H4632" s="26" t="n"/>
    </row>
    <row r="4633">
      <c r="A4633" s="31" t="n"/>
      <c r="B4633" s="26" t="n"/>
      <c r="C4633" s="27" t="n"/>
      <c r="D4633" s="28">
        <f>IFERROR(IF(B4633="","",VLOOKUP(B4633,'Setup - Materials'!$A$5:$E$504,2,0)),"")</f>
        <v/>
      </c>
      <c r="E4633" s="27" t="n"/>
      <c r="F4633" s="32">
        <f>IF(OR(C4633="",E4633=""),"",C4633*E4633)</f>
        <v/>
      </c>
      <c r="G4633" s="26" t="n"/>
      <c r="H4633" s="26" t="n"/>
    </row>
    <row r="4634">
      <c r="A4634" s="31" t="n"/>
      <c r="B4634" s="26" t="n"/>
      <c r="C4634" s="27" t="n"/>
      <c r="D4634" s="28">
        <f>IFERROR(IF(B4634="","",VLOOKUP(B4634,'Setup - Materials'!$A$5:$E$504,2,0)),"")</f>
        <v/>
      </c>
      <c r="E4634" s="27" t="n"/>
      <c r="F4634" s="32">
        <f>IF(OR(C4634="",E4634=""),"",C4634*E4634)</f>
        <v/>
      </c>
      <c r="G4634" s="26" t="n"/>
      <c r="H4634" s="26" t="n"/>
    </row>
    <row r="4635">
      <c r="A4635" s="31" t="n"/>
      <c r="B4635" s="26" t="n"/>
      <c r="C4635" s="27" t="n"/>
      <c r="D4635" s="28">
        <f>IFERROR(IF(B4635="","",VLOOKUP(B4635,'Setup - Materials'!$A$5:$E$504,2,0)),"")</f>
        <v/>
      </c>
      <c r="E4635" s="27" t="n"/>
      <c r="F4635" s="32">
        <f>IF(OR(C4635="",E4635=""),"",C4635*E4635)</f>
        <v/>
      </c>
      <c r="G4635" s="26" t="n"/>
      <c r="H4635" s="26" t="n"/>
    </row>
    <row r="4636">
      <c r="A4636" s="31" t="n"/>
      <c r="B4636" s="26" t="n"/>
      <c r="C4636" s="27" t="n"/>
      <c r="D4636" s="28">
        <f>IFERROR(IF(B4636="","",VLOOKUP(B4636,'Setup - Materials'!$A$5:$E$504,2,0)),"")</f>
        <v/>
      </c>
      <c r="E4636" s="27" t="n"/>
      <c r="F4636" s="32">
        <f>IF(OR(C4636="",E4636=""),"",C4636*E4636)</f>
        <v/>
      </c>
      <c r="G4636" s="26" t="n"/>
      <c r="H4636" s="26" t="n"/>
    </row>
    <row r="4637">
      <c r="A4637" s="31" t="n"/>
      <c r="B4637" s="26" t="n"/>
      <c r="C4637" s="27" t="n"/>
      <c r="D4637" s="28">
        <f>IFERROR(IF(B4637="","",VLOOKUP(B4637,'Setup - Materials'!$A$5:$E$504,2,0)),"")</f>
        <v/>
      </c>
      <c r="E4637" s="27" t="n"/>
      <c r="F4637" s="32">
        <f>IF(OR(C4637="",E4637=""),"",C4637*E4637)</f>
        <v/>
      </c>
      <c r="G4637" s="26" t="n"/>
      <c r="H4637" s="26" t="n"/>
    </row>
    <row r="4638">
      <c r="A4638" s="31" t="n"/>
      <c r="B4638" s="26" t="n"/>
      <c r="C4638" s="27" t="n"/>
      <c r="D4638" s="28">
        <f>IFERROR(IF(B4638="","",VLOOKUP(B4638,'Setup - Materials'!$A$5:$E$504,2,0)),"")</f>
        <v/>
      </c>
      <c r="E4638" s="27" t="n"/>
      <c r="F4638" s="32">
        <f>IF(OR(C4638="",E4638=""),"",C4638*E4638)</f>
        <v/>
      </c>
      <c r="G4638" s="26" t="n"/>
      <c r="H4638" s="26" t="n"/>
    </row>
    <row r="4639">
      <c r="A4639" s="31" t="n"/>
      <c r="B4639" s="26" t="n"/>
      <c r="C4639" s="27" t="n"/>
      <c r="D4639" s="28">
        <f>IFERROR(IF(B4639="","",VLOOKUP(B4639,'Setup - Materials'!$A$5:$E$504,2,0)),"")</f>
        <v/>
      </c>
      <c r="E4639" s="27" t="n"/>
      <c r="F4639" s="32">
        <f>IF(OR(C4639="",E4639=""),"",C4639*E4639)</f>
        <v/>
      </c>
      <c r="G4639" s="26" t="n"/>
      <c r="H4639" s="26" t="n"/>
    </row>
    <row r="4640">
      <c r="A4640" s="31" t="n"/>
      <c r="B4640" s="26" t="n"/>
      <c r="C4640" s="27" t="n"/>
      <c r="D4640" s="28">
        <f>IFERROR(IF(B4640="","",VLOOKUP(B4640,'Setup - Materials'!$A$5:$E$504,2,0)),"")</f>
        <v/>
      </c>
      <c r="E4640" s="27" t="n"/>
      <c r="F4640" s="32">
        <f>IF(OR(C4640="",E4640=""),"",C4640*E4640)</f>
        <v/>
      </c>
      <c r="G4640" s="26" t="n"/>
      <c r="H4640" s="26" t="n"/>
    </row>
    <row r="4641">
      <c r="A4641" s="31" t="n"/>
      <c r="B4641" s="26" t="n"/>
      <c r="C4641" s="27" t="n"/>
      <c r="D4641" s="28">
        <f>IFERROR(IF(B4641="","",VLOOKUP(B4641,'Setup - Materials'!$A$5:$E$504,2,0)),"")</f>
        <v/>
      </c>
      <c r="E4641" s="27" t="n"/>
      <c r="F4641" s="32">
        <f>IF(OR(C4641="",E4641=""),"",C4641*E4641)</f>
        <v/>
      </c>
      <c r="G4641" s="26" t="n"/>
      <c r="H4641" s="26" t="n"/>
    </row>
    <row r="4642">
      <c r="A4642" s="31" t="n"/>
      <c r="B4642" s="26" t="n"/>
      <c r="C4642" s="27" t="n"/>
      <c r="D4642" s="28">
        <f>IFERROR(IF(B4642="","",VLOOKUP(B4642,'Setup - Materials'!$A$5:$E$504,2,0)),"")</f>
        <v/>
      </c>
      <c r="E4642" s="27" t="n"/>
      <c r="F4642" s="32">
        <f>IF(OR(C4642="",E4642=""),"",C4642*E4642)</f>
        <v/>
      </c>
      <c r="G4642" s="26" t="n"/>
      <c r="H4642" s="26" t="n"/>
    </row>
    <row r="4643">
      <c r="A4643" s="31" t="n"/>
      <c r="B4643" s="26" t="n"/>
      <c r="C4643" s="27" t="n"/>
      <c r="D4643" s="28">
        <f>IFERROR(IF(B4643="","",VLOOKUP(B4643,'Setup - Materials'!$A$5:$E$504,2,0)),"")</f>
        <v/>
      </c>
      <c r="E4643" s="27" t="n"/>
      <c r="F4643" s="32">
        <f>IF(OR(C4643="",E4643=""),"",C4643*E4643)</f>
        <v/>
      </c>
      <c r="G4643" s="26" t="n"/>
      <c r="H4643" s="26" t="n"/>
    </row>
    <row r="4644">
      <c r="A4644" s="31" t="n"/>
      <c r="B4644" s="26" t="n"/>
      <c r="C4644" s="27" t="n"/>
      <c r="D4644" s="28">
        <f>IFERROR(IF(B4644="","",VLOOKUP(B4644,'Setup - Materials'!$A$5:$E$504,2,0)),"")</f>
        <v/>
      </c>
      <c r="E4644" s="27" t="n"/>
      <c r="F4644" s="32">
        <f>IF(OR(C4644="",E4644=""),"",C4644*E4644)</f>
        <v/>
      </c>
      <c r="G4644" s="26" t="n"/>
      <c r="H4644" s="26" t="n"/>
    </row>
    <row r="4645">
      <c r="A4645" s="31" t="n"/>
      <c r="B4645" s="26" t="n"/>
      <c r="C4645" s="27" t="n"/>
      <c r="D4645" s="28">
        <f>IFERROR(IF(B4645="","",VLOOKUP(B4645,'Setup - Materials'!$A$5:$E$504,2,0)),"")</f>
        <v/>
      </c>
      <c r="E4645" s="27" t="n"/>
      <c r="F4645" s="32">
        <f>IF(OR(C4645="",E4645=""),"",C4645*E4645)</f>
        <v/>
      </c>
      <c r="G4645" s="26" t="n"/>
      <c r="H4645" s="26" t="n"/>
    </row>
    <row r="4646">
      <c r="A4646" s="31" t="n"/>
      <c r="B4646" s="26" t="n"/>
      <c r="C4646" s="27" t="n"/>
      <c r="D4646" s="28">
        <f>IFERROR(IF(B4646="","",VLOOKUP(B4646,'Setup - Materials'!$A$5:$E$504,2,0)),"")</f>
        <v/>
      </c>
      <c r="E4646" s="27" t="n"/>
      <c r="F4646" s="32">
        <f>IF(OR(C4646="",E4646=""),"",C4646*E4646)</f>
        <v/>
      </c>
      <c r="G4646" s="26" t="n"/>
      <c r="H4646" s="26" t="n"/>
    </row>
    <row r="4647">
      <c r="A4647" s="31" t="n"/>
      <c r="B4647" s="26" t="n"/>
      <c r="C4647" s="27" t="n"/>
      <c r="D4647" s="28">
        <f>IFERROR(IF(B4647="","",VLOOKUP(B4647,'Setup - Materials'!$A$5:$E$504,2,0)),"")</f>
        <v/>
      </c>
      <c r="E4647" s="27" t="n"/>
      <c r="F4647" s="32">
        <f>IF(OR(C4647="",E4647=""),"",C4647*E4647)</f>
        <v/>
      </c>
      <c r="G4647" s="26" t="n"/>
      <c r="H4647" s="26" t="n"/>
    </row>
    <row r="4648">
      <c r="A4648" s="31" t="n"/>
      <c r="B4648" s="26" t="n"/>
      <c r="C4648" s="27" t="n"/>
      <c r="D4648" s="28">
        <f>IFERROR(IF(B4648="","",VLOOKUP(B4648,'Setup - Materials'!$A$5:$E$504,2,0)),"")</f>
        <v/>
      </c>
      <c r="E4648" s="27" t="n"/>
      <c r="F4648" s="32">
        <f>IF(OR(C4648="",E4648=""),"",C4648*E4648)</f>
        <v/>
      </c>
      <c r="G4648" s="26" t="n"/>
      <c r="H4648" s="26" t="n"/>
    </row>
    <row r="4649">
      <c r="A4649" s="31" t="n"/>
      <c r="B4649" s="26" t="n"/>
      <c r="C4649" s="27" t="n"/>
      <c r="D4649" s="28">
        <f>IFERROR(IF(B4649="","",VLOOKUP(B4649,'Setup - Materials'!$A$5:$E$504,2,0)),"")</f>
        <v/>
      </c>
      <c r="E4649" s="27" t="n"/>
      <c r="F4649" s="32">
        <f>IF(OR(C4649="",E4649=""),"",C4649*E4649)</f>
        <v/>
      </c>
      <c r="G4649" s="26" t="n"/>
      <c r="H4649" s="26" t="n"/>
    </row>
    <row r="4650">
      <c r="A4650" s="31" t="n"/>
      <c r="B4650" s="26" t="n"/>
      <c r="C4650" s="27" t="n"/>
      <c r="D4650" s="28">
        <f>IFERROR(IF(B4650="","",VLOOKUP(B4650,'Setup - Materials'!$A$5:$E$504,2,0)),"")</f>
        <v/>
      </c>
      <c r="E4650" s="27" t="n"/>
      <c r="F4650" s="32">
        <f>IF(OR(C4650="",E4650=""),"",C4650*E4650)</f>
        <v/>
      </c>
      <c r="G4650" s="26" t="n"/>
      <c r="H4650" s="26" t="n"/>
    </row>
    <row r="4651">
      <c r="A4651" s="31" t="n"/>
      <c r="B4651" s="26" t="n"/>
      <c r="C4651" s="27" t="n"/>
      <c r="D4651" s="28">
        <f>IFERROR(IF(B4651="","",VLOOKUP(B4651,'Setup - Materials'!$A$5:$E$504,2,0)),"")</f>
        <v/>
      </c>
      <c r="E4651" s="27" t="n"/>
      <c r="F4651" s="32">
        <f>IF(OR(C4651="",E4651=""),"",C4651*E4651)</f>
        <v/>
      </c>
      <c r="G4651" s="26" t="n"/>
      <c r="H4651" s="26" t="n"/>
    </row>
    <row r="4652">
      <c r="A4652" s="31" t="n"/>
      <c r="B4652" s="26" t="n"/>
      <c r="C4652" s="27" t="n"/>
      <c r="D4652" s="28">
        <f>IFERROR(IF(B4652="","",VLOOKUP(B4652,'Setup - Materials'!$A$5:$E$504,2,0)),"")</f>
        <v/>
      </c>
      <c r="E4652" s="27" t="n"/>
      <c r="F4652" s="32">
        <f>IF(OR(C4652="",E4652=""),"",C4652*E4652)</f>
        <v/>
      </c>
      <c r="G4652" s="26" t="n"/>
      <c r="H4652" s="26" t="n"/>
    </row>
    <row r="4653">
      <c r="A4653" s="31" t="n"/>
      <c r="B4653" s="26" t="n"/>
      <c r="C4653" s="27" t="n"/>
      <c r="D4653" s="28">
        <f>IFERROR(IF(B4653="","",VLOOKUP(B4653,'Setup - Materials'!$A$5:$E$504,2,0)),"")</f>
        <v/>
      </c>
      <c r="E4653" s="27" t="n"/>
      <c r="F4653" s="32">
        <f>IF(OR(C4653="",E4653=""),"",C4653*E4653)</f>
        <v/>
      </c>
      <c r="G4653" s="26" t="n"/>
      <c r="H4653" s="26" t="n"/>
    </row>
    <row r="4654">
      <c r="A4654" s="31" t="n"/>
      <c r="B4654" s="26" t="n"/>
      <c r="C4654" s="27" t="n"/>
      <c r="D4654" s="28">
        <f>IFERROR(IF(B4654="","",VLOOKUP(B4654,'Setup - Materials'!$A$5:$E$504,2,0)),"")</f>
        <v/>
      </c>
      <c r="E4654" s="27" t="n"/>
      <c r="F4654" s="32">
        <f>IF(OR(C4654="",E4654=""),"",C4654*E4654)</f>
        <v/>
      </c>
      <c r="G4654" s="26" t="n"/>
      <c r="H4654" s="26" t="n"/>
    </row>
    <row r="4655">
      <c r="A4655" s="31" t="n"/>
      <c r="B4655" s="26" t="n"/>
      <c r="C4655" s="27" t="n"/>
      <c r="D4655" s="28">
        <f>IFERROR(IF(B4655="","",VLOOKUP(B4655,'Setup - Materials'!$A$5:$E$504,2,0)),"")</f>
        <v/>
      </c>
      <c r="E4655" s="27" t="n"/>
      <c r="F4655" s="32">
        <f>IF(OR(C4655="",E4655=""),"",C4655*E4655)</f>
        <v/>
      </c>
      <c r="G4655" s="26" t="n"/>
      <c r="H4655" s="26" t="n"/>
    </row>
    <row r="4656">
      <c r="A4656" s="31" t="n"/>
      <c r="B4656" s="26" t="n"/>
      <c r="C4656" s="27" t="n"/>
      <c r="D4656" s="28">
        <f>IFERROR(IF(B4656="","",VLOOKUP(B4656,'Setup - Materials'!$A$5:$E$504,2,0)),"")</f>
        <v/>
      </c>
      <c r="E4656" s="27" t="n"/>
      <c r="F4656" s="32">
        <f>IF(OR(C4656="",E4656=""),"",C4656*E4656)</f>
        <v/>
      </c>
      <c r="G4656" s="26" t="n"/>
      <c r="H4656" s="26" t="n"/>
    </row>
    <row r="4657">
      <c r="A4657" s="31" t="n"/>
      <c r="B4657" s="26" t="n"/>
      <c r="C4657" s="27" t="n"/>
      <c r="D4657" s="28">
        <f>IFERROR(IF(B4657="","",VLOOKUP(B4657,'Setup - Materials'!$A$5:$E$504,2,0)),"")</f>
        <v/>
      </c>
      <c r="E4657" s="27" t="n"/>
      <c r="F4657" s="32">
        <f>IF(OR(C4657="",E4657=""),"",C4657*E4657)</f>
        <v/>
      </c>
      <c r="G4657" s="26" t="n"/>
      <c r="H4657" s="26" t="n"/>
    </row>
    <row r="4658">
      <c r="A4658" s="31" t="n"/>
      <c r="B4658" s="26" t="n"/>
      <c r="C4658" s="27" t="n"/>
      <c r="D4658" s="28">
        <f>IFERROR(IF(B4658="","",VLOOKUP(B4658,'Setup - Materials'!$A$5:$E$504,2,0)),"")</f>
        <v/>
      </c>
      <c r="E4658" s="27" t="n"/>
      <c r="F4658" s="32">
        <f>IF(OR(C4658="",E4658=""),"",C4658*E4658)</f>
        <v/>
      </c>
      <c r="G4658" s="26" t="n"/>
      <c r="H4658" s="26" t="n"/>
    </row>
    <row r="4659">
      <c r="A4659" s="31" t="n"/>
      <c r="B4659" s="26" t="n"/>
      <c r="C4659" s="27" t="n"/>
      <c r="D4659" s="28">
        <f>IFERROR(IF(B4659="","",VLOOKUP(B4659,'Setup - Materials'!$A$5:$E$504,2,0)),"")</f>
        <v/>
      </c>
      <c r="E4659" s="27" t="n"/>
      <c r="F4659" s="32">
        <f>IF(OR(C4659="",E4659=""),"",C4659*E4659)</f>
        <v/>
      </c>
      <c r="G4659" s="26" t="n"/>
      <c r="H4659" s="26" t="n"/>
    </row>
    <row r="4660">
      <c r="A4660" s="31" t="n"/>
      <c r="B4660" s="26" t="n"/>
      <c r="C4660" s="27" t="n"/>
      <c r="D4660" s="28">
        <f>IFERROR(IF(B4660="","",VLOOKUP(B4660,'Setup - Materials'!$A$5:$E$504,2,0)),"")</f>
        <v/>
      </c>
      <c r="E4660" s="27" t="n"/>
      <c r="F4660" s="32">
        <f>IF(OR(C4660="",E4660=""),"",C4660*E4660)</f>
        <v/>
      </c>
      <c r="G4660" s="26" t="n"/>
      <c r="H4660" s="26" t="n"/>
    </row>
    <row r="4661">
      <c r="A4661" s="31" t="n"/>
      <c r="B4661" s="26" t="n"/>
      <c r="C4661" s="27" t="n"/>
      <c r="D4661" s="28">
        <f>IFERROR(IF(B4661="","",VLOOKUP(B4661,'Setup - Materials'!$A$5:$E$504,2,0)),"")</f>
        <v/>
      </c>
      <c r="E4661" s="27" t="n"/>
      <c r="F4661" s="32">
        <f>IF(OR(C4661="",E4661=""),"",C4661*E4661)</f>
        <v/>
      </c>
      <c r="G4661" s="26" t="n"/>
      <c r="H4661" s="26" t="n"/>
    </row>
    <row r="4662">
      <c r="A4662" s="31" t="n"/>
      <c r="B4662" s="26" t="n"/>
      <c r="C4662" s="27" t="n"/>
      <c r="D4662" s="28">
        <f>IFERROR(IF(B4662="","",VLOOKUP(B4662,'Setup - Materials'!$A$5:$E$504,2,0)),"")</f>
        <v/>
      </c>
      <c r="E4662" s="27" t="n"/>
      <c r="F4662" s="32">
        <f>IF(OR(C4662="",E4662=""),"",C4662*E4662)</f>
        <v/>
      </c>
      <c r="G4662" s="26" t="n"/>
      <c r="H4662" s="26" t="n"/>
    </row>
    <row r="4663">
      <c r="A4663" s="31" t="n"/>
      <c r="B4663" s="26" t="n"/>
      <c r="C4663" s="27" t="n"/>
      <c r="D4663" s="28">
        <f>IFERROR(IF(B4663="","",VLOOKUP(B4663,'Setup - Materials'!$A$5:$E$504,2,0)),"")</f>
        <v/>
      </c>
      <c r="E4663" s="27" t="n"/>
      <c r="F4663" s="32">
        <f>IF(OR(C4663="",E4663=""),"",C4663*E4663)</f>
        <v/>
      </c>
      <c r="G4663" s="26" t="n"/>
      <c r="H4663" s="26" t="n"/>
    </row>
    <row r="4664">
      <c r="A4664" s="31" t="n"/>
      <c r="B4664" s="26" t="n"/>
      <c r="C4664" s="27" t="n"/>
      <c r="D4664" s="28">
        <f>IFERROR(IF(B4664="","",VLOOKUP(B4664,'Setup - Materials'!$A$5:$E$504,2,0)),"")</f>
        <v/>
      </c>
      <c r="E4664" s="27" t="n"/>
      <c r="F4664" s="32">
        <f>IF(OR(C4664="",E4664=""),"",C4664*E4664)</f>
        <v/>
      </c>
      <c r="G4664" s="26" t="n"/>
      <c r="H4664" s="26" t="n"/>
    </row>
    <row r="4665">
      <c r="A4665" s="31" t="n"/>
      <c r="B4665" s="26" t="n"/>
      <c r="C4665" s="27" t="n"/>
      <c r="D4665" s="28">
        <f>IFERROR(IF(B4665="","",VLOOKUP(B4665,'Setup - Materials'!$A$5:$E$504,2,0)),"")</f>
        <v/>
      </c>
      <c r="E4665" s="27" t="n"/>
      <c r="F4665" s="32">
        <f>IF(OR(C4665="",E4665=""),"",C4665*E4665)</f>
        <v/>
      </c>
      <c r="G4665" s="26" t="n"/>
      <c r="H4665" s="26" t="n"/>
    </row>
    <row r="4666">
      <c r="A4666" s="31" t="n"/>
      <c r="B4666" s="26" t="n"/>
      <c r="C4666" s="27" t="n"/>
      <c r="D4666" s="28">
        <f>IFERROR(IF(B4666="","",VLOOKUP(B4666,'Setup - Materials'!$A$5:$E$504,2,0)),"")</f>
        <v/>
      </c>
      <c r="E4666" s="27" t="n"/>
      <c r="F4666" s="32">
        <f>IF(OR(C4666="",E4666=""),"",C4666*E4666)</f>
        <v/>
      </c>
      <c r="G4666" s="26" t="n"/>
      <c r="H4666" s="26" t="n"/>
    </row>
    <row r="4667">
      <c r="A4667" s="31" t="n"/>
      <c r="B4667" s="26" t="n"/>
      <c r="C4667" s="27" t="n"/>
      <c r="D4667" s="28">
        <f>IFERROR(IF(B4667="","",VLOOKUP(B4667,'Setup - Materials'!$A$5:$E$504,2,0)),"")</f>
        <v/>
      </c>
      <c r="E4667" s="27" t="n"/>
      <c r="F4667" s="32">
        <f>IF(OR(C4667="",E4667=""),"",C4667*E4667)</f>
        <v/>
      </c>
      <c r="G4667" s="26" t="n"/>
      <c r="H4667" s="26" t="n"/>
    </row>
    <row r="4668">
      <c r="A4668" s="31" t="n"/>
      <c r="B4668" s="26" t="n"/>
      <c r="C4668" s="27" t="n"/>
      <c r="D4668" s="28">
        <f>IFERROR(IF(B4668="","",VLOOKUP(B4668,'Setup - Materials'!$A$5:$E$504,2,0)),"")</f>
        <v/>
      </c>
      <c r="E4668" s="27" t="n"/>
      <c r="F4668" s="32">
        <f>IF(OR(C4668="",E4668=""),"",C4668*E4668)</f>
        <v/>
      </c>
      <c r="G4668" s="26" t="n"/>
      <c r="H4668" s="26" t="n"/>
    </row>
    <row r="4669">
      <c r="A4669" s="31" t="n"/>
      <c r="B4669" s="26" t="n"/>
      <c r="C4669" s="27" t="n"/>
      <c r="D4669" s="28">
        <f>IFERROR(IF(B4669="","",VLOOKUP(B4669,'Setup - Materials'!$A$5:$E$504,2,0)),"")</f>
        <v/>
      </c>
      <c r="E4669" s="27" t="n"/>
      <c r="F4669" s="32">
        <f>IF(OR(C4669="",E4669=""),"",C4669*E4669)</f>
        <v/>
      </c>
      <c r="G4669" s="26" t="n"/>
      <c r="H4669" s="26" t="n"/>
    </row>
    <row r="4670">
      <c r="A4670" s="31" t="n"/>
      <c r="B4670" s="26" t="n"/>
      <c r="C4670" s="27" t="n"/>
      <c r="D4670" s="28">
        <f>IFERROR(IF(B4670="","",VLOOKUP(B4670,'Setup - Materials'!$A$5:$E$504,2,0)),"")</f>
        <v/>
      </c>
      <c r="E4670" s="27" t="n"/>
      <c r="F4670" s="32">
        <f>IF(OR(C4670="",E4670=""),"",C4670*E4670)</f>
        <v/>
      </c>
      <c r="G4670" s="26" t="n"/>
      <c r="H4670" s="26" t="n"/>
    </row>
    <row r="4671">
      <c r="A4671" s="31" t="n"/>
      <c r="B4671" s="26" t="n"/>
      <c r="C4671" s="27" t="n"/>
      <c r="D4671" s="28">
        <f>IFERROR(IF(B4671="","",VLOOKUP(B4671,'Setup - Materials'!$A$5:$E$504,2,0)),"")</f>
        <v/>
      </c>
      <c r="E4671" s="27" t="n"/>
      <c r="F4671" s="32">
        <f>IF(OR(C4671="",E4671=""),"",C4671*E4671)</f>
        <v/>
      </c>
      <c r="G4671" s="26" t="n"/>
      <c r="H4671" s="26" t="n"/>
    </row>
    <row r="4672">
      <c r="A4672" s="31" t="n"/>
      <c r="B4672" s="26" t="n"/>
      <c r="C4672" s="27" t="n"/>
      <c r="D4672" s="28">
        <f>IFERROR(IF(B4672="","",VLOOKUP(B4672,'Setup - Materials'!$A$5:$E$504,2,0)),"")</f>
        <v/>
      </c>
      <c r="E4672" s="27" t="n"/>
      <c r="F4672" s="32">
        <f>IF(OR(C4672="",E4672=""),"",C4672*E4672)</f>
        <v/>
      </c>
      <c r="G4672" s="26" t="n"/>
      <c r="H4672" s="26" t="n"/>
    </row>
    <row r="4673">
      <c r="A4673" s="31" t="n"/>
      <c r="B4673" s="26" t="n"/>
      <c r="C4673" s="27" t="n"/>
      <c r="D4673" s="28">
        <f>IFERROR(IF(B4673="","",VLOOKUP(B4673,'Setup - Materials'!$A$5:$E$504,2,0)),"")</f>
        <v/>
      </c>
      <c r="E4673" s="27" t="n"/>
      <c r="F4673" s="32">
        <f>IF(OR(C4673="",E4673=""),"",C4673*E4673)</f>
        <v/>
      </c>
      <c r="G4673" s="26" t="n"/>
      <c r="H4673" s="26" t="n"/>
    </row>
    <row r="4674">
      <c r="A4674" s="31" t="n"/>
      <c r="B4674" s="26" t="n"/>
      <c r="C4674" s="27" t="n"/>
      <c r="D4674" s="28">
        <f>IFERROR(IF(B4674="","",VLOOKUP(B4674,'Setup - Materials'!$A$5:$E$504,2,0)),"")</f>
        <v/>
      </c>
      <c r="E4674" s="27" t="n"/>
      <c r="F4674" s="32">
        <f>IF(OR(C4674="",E4674=""),"",C4674*E4674)</f>
        <v/>
      </c>
      <c r="G4674" s="26" t="n"/>
      <c r="H4674" s="26" t="n"/>
    </row>
    <row r="4675">
      <c r="A4675" s="31" t="n"/>
      <c r="B4675" s="26" t="n"/>
      <c r="C4675" s="27" t="n"/>
      <c r="D4675" s="28">
        <f>IFERROR(IF(B4675="","",VLOOKUP(B4675,'Setup - Materials'!$A$5:$E$504,2,0)),"")</f>
        <v/>
      </c>
      <c r="E4675" s="27" t="n"/>
      <c r="F4675" s="32">
        <f>IF(OR(C4675="",E4675=""),"",C4675*E4675)</f>
        <v/>
      </c>
      <c r="G4675" s="26" t="n"/>
      <c r="H4675" s="26" t="n"/>
    </row>
    <row r="4676">
      <c r="A4676" s="31" t="n"/>
      <c r="B4676" s="26" t="n"/>
      <c r="C4676" s="27" t="n"/>
      <c r="D4676" s="28">
        <f>IFERROR(IF(B4676="","",VLOOKUP(B4676,'Setup - Materials'!$A$5:$E$504,2,0)),"")</f>
        <v/>
      </c>
      <c r="E4676" s="27" t="n"/>
      <c r="F4676" s="32">
        <f>IF(OR(C4676="",E4676=""),"",C4676*E4676)</f>
        <v/>
      </c>
      <c r="G4676" s="26" t="n"/>
      <c r="H4676" s="26" t="n"/>
    </row>
    <row r="4677">
      <c r="A4677" s="31" t="n"/>
      <c r="B4677" s="26" t="n"/>
      <c r="C4677" s="27" t="n"/>
      <c r="D4677" s="28">
        <f>IFERROR(IF(B4677="","",VLOOKUP(B4677,'Setup - Materials'!$A$5:$E$504,2,0)),"")</f>
        <v/>
      </c>
      <c r="E4677" s="27" t="n"/>
      <c r="F4677" s="32">
        <f>IF(OR(C4677="",E4677=""),"",C4677*E4677)</f>
        <v/>
      </c>
      <c r="G4677" s="26" t="n"/>
      <c r="H4677" s="26" t="n"/>
    </row>
    <row r="4678">
      <c r="A4678" s="31" t="n"/>
      <c r="B4678" s="26" t="n"/>
      <c r="C4678" s="27" t="n"/>
      <c r="D4678" s="28">
        <f>IFERROR(IF(B4678="","",VLOOKUP(B4678,'Setup - Materials'!$A$5:$E$504,2,0)),"")</f>
        <v/>
      </c>
      <c r="E4678" s="27" t="n"/>
      <c r="F4678" s="32">
        <f>IF(OR(C4678="",E4678=""),"",C4678*E4678)</f>
        <v/>
      </c>
      <c r="G4678" s="26" t="n"/>
      <c r="H4678" s="26" t="n"/>
    </row>
    <row r="4679">
      <c r="A4679" s="31" t="n"/>
      <c r="B4679" s="26" t="n"/>
      <c r="C4679" s="27" t="n"/>
      <c r="D4679" s="28">
        <f>IFERROR(IF(B4679="","",VLOOKUP(B4679,'Setup - Materials'!$A$5:$E$504,2,0)),"")</f>
        <v/>
      </c>
      <c r="E4679" s="27" t="n"/>
      <c r="F4679" s="32">
        <f>IF(OR(C4679="",E4679=""),"",C4679*E4679)</f>
        <v/>
      </c>
      <c r="G4679" s="26" t="n"/>
      <c r="H4679" s="26" t="n"/>
    </row>
    <row r="4680">
      <c r="A4680" s="31" t="n"/>
      <c r="B4680" s="26" t="n"/>
      <c r="C4680" s="27" t="n"/>
      <c r="D4680" s="28">
        <f>IFERROR(IF(B4680="","",VLOOKUP(B4680,'Setup - Materials'!$A$5:$E$504,2,0)),"")</f>
        <v/>
      </c>
      <c r="E4680" s="27" t="n"/>
      <c r="F4680" s="32">
        <f>IF(OR(C4680="",E4680=""),"",C4680*E4680)</f>
        <v/>
      </c>
      <c r="G4680" s="26" t="n"/>
      <c r="H4680" s="26" t="n"/>
    </row>
    <row r="4681">
      <c r="A4681" s="31" t="n"/>
      <c r="B4681" s="26" t="n"/>
      <c r="C4681" s="27" t="n"/>
      <c r="D4681" s="28">
        <f>IFERROR(IF(B4681="","",VLOOKUP(B4681,'Setup - Materials'!$A$5:$E$504,2,0)),"")</f>
        <v/>
      </c>
      <c r="E4681" s="27" t="n"/>
      <c r="F4681" s="32">
        <f>IF(OR(C4681="",E4681=""),"",C4681*E4681)</f>
        <v/>
      </c>
      <c r="G4681" s="26" t="n"/>
      <c r="H4681" s="26" t="n"/>
    </row>
    <row r="4682">
      <c r="A4682" s="31" t="n"/>
      <c r="B4682" s="26" t="n"/>
      <c r="C4682" s="27" t="n"/>
      <c r="D4682" s="28">
        <f>IFERROR(IF(B4682="","",VLOOKUP(B4682,'Setup - Materials'!$A$5:$E$504,2,0)),"")</f>
        <v/>
      </c>
      <c r="E4682" s="27" t="n"/>
      <c r="F4682" s="32">
        <f>IF(OR(C4682="",E4682=""),"",C4682*E4682)</f>
        <v/>
      </c>
      <c r="G4682" s="26" t="n"/>
      <c r="H4682" s="26" t="n"/>
    </row>
    <row r="4683">
      <c r="A4683" s="31" t="n"/>
      <c r="B4683" s="26" t="n"/>
      <c r="C4683" s="27" t="n"/>
      <c r="D4683" s="28">
        <f>IFERROR(IF(B4683="","",VLOOKUP(B4683,'Setup - Materials'!$A$5:$E$504,2,0)),"")</f>
        <v/>
      </c>
      <c r="E4683" s="27" t="n"/>
      <c r="F4683" s="32">
        <f>IF(OR(C4683="",E4683=""),"",C4683*E4683)</f>
        <v/>
      </c>
      <c r="G4683" s="26" t="n"/>
      <c r="H4683" s="26" t="n"/>
    </row>
    <row r="4684">
      <c r="A4684" s="31" t="n"/>
      <c r="B4684" s="26" t="n"/>
      <c r="C4684" s="27" t="n"/>
      <c r="D4684" s="28">
        <f>IFERROR(IF(B4684="","",VLOOKUP(B4684,'Setup - Materials'!$A$5:$E$504,2,0)),"")</f>
        <v/>
      </c>
      <c r="E4684" s="27" t="n"/>
      <c r="F4684" s="32">
        <f>IF(OR(C4684="",E4684=""),"",C4684*E4684)</f>
        <v/>
      </c>
      <c r="G4684" s="26" t="n"/>
      <c r="H4684" s="26" t="n"/>
    </row>
    <row r="4685">
      <c r="A4685" s="31" t="n"/>
      <c r="B4685" s="26" t="n"/>
      <c r="C4685" s="27" t="n"/>
      <c r="D4685" s="28">
        <f>IFERROR(IF(B4685="","",VLOOKUP(B4685,'Setup - Materials'!$A$5:$E$504,2,0)),"")</f>
        <v/>
      </c>
      <c r="E4685" s="27" t="n"/>
      <c r="F4685" s="32">
        <f>IF(OR(C4685="",E4685=""),"",C4685*E4685)</f>
        <v/>
      </c>
      <c r="G4685" s="26" t="n"/>
      <c r="H4685" s="26" t="n"/>
    </row>
    <row r="4686">
      <c r="A4686" s="31" t="n"/>
      <c r="B4686" s="26" t="n"/>
      <c r="C4686" s="27" t="n"/>
      <c r="D4686" s="28">
        <f>IFERROR(IF(B4686="","",VLOOKUP(B4686,'Setup - Materials'!$A$5:$E$504,2,0)),"")</f>
        <v/>
      </c>
      <c r="E4686" s="27" t="n"/>
      <c r="F4686" s="32">
        <f>IF(OR(C4686="",E4686=""),"",C4686*E4686)</f>
        <v/>
      </c>
      <c r="G4686" s="26" t="n"/>
      <c r="H4686" s="26" t="n"/>
    </row>
    <row r="4687">
      <c r="A4687" s="31" t="n"/>
      <c r="B4687" s="26" t="n"/>
      <c r="C4687" s="27" t="n"/>
      <c r="D4687" s="28">
        <f>IFERROR(IF(B4687="","",VLOOKUP(B4687,'Setup - Materials'!$A$5:$E$504,2,0)),"")</f>
        <v/>
      </c>
      <c r="E4687" s="27" t="n"/>
      <c r="F4687" s="32">
        <f>IF(OR(C4687="",E4687=""),"",C4687*E4687)</f>
        <v/>
      </c>
      <c r="G4687" s="26" t="n"/>
      <c r="H4687" s="26" t="n"/>
    </row>
    <row r="4688">
      <c r="A4688" s="31" t="n"/>
      <c r="B4688" s="26" t="n"/>
      <c r="C4688" s="27" t="n"/>
      <c r="D4688" s="28">
        <f>IFERROR(IF(B4688="","",VLOOKUP(B4688,'Setup - Materials'!$A$5:$E$504,2,0)),"")</f>
        <v/>
      </c>
      <c r="E4688" s="27" t="n"/>
      <c r="F4688" s="32">
        <f>IF(OR(C4688="",E4688=""),"",C4688*E4688)</f>
        <v/>
      </c>
      <c r="G4688" s="26" t="n"/>
      <c r="H4688" s="26" t="n"/>
    </row>
    <row r="4689">
      <c r="A4689" s="31" t="n"/>
      <c r="B4689" s="26" t="n"/>
      <c r="C4689" s="27" t="n"/>
      <c r="D4689" s="28">
        <f>IFERROR(IF(B4689="","",VLOOKUP(B4689,'Setup - Materials'!$A$5:$E$504,2,0)),"")</f>
        <v/>
      </c>
      <c r="E4689" s="27" t="n"/>
      <c r="F4689" s="32">
        <f>IF(OR(C4689="",E4689=""),"",C4689*E4689)</f>
        <v/>
      </c>
      <c r="G4689" s="26" t="n"/>
      <c r="H4689" s="26" t="n"/>
    </row>
    <row r="4690">
      <c r="A4690" s="31" t="n"/>
      <c r="B4690" s="26" t="n"/>
      <c r="C4690" s="27" t="n"/>
      <c r="D4690" s="28">
        <f>IFERROR(IF(B4690="","",VLOOKUP(B4690,'Setup - Materials'!$A$5:$E$504,2,0)),"")</f>
        <v/>
      </c>
      <c r="E4690" s="27" t="n"/>
      <c r="F4690" s="32">
        <f>IF(OR(C4690="",E4690=""),"",C4690*E4690)</f>
        <v/>
      </c>
      <c r="G4690" s="26" t="n"/>
      <c r="H4690" s="26" t="n"/>
    </row>
    <row r="4691">
      <c r="A4691" s="31" t="n"/>
      <c r="B4691" s="26" t="n"/>
      <c r="C4691" s="27" t="n"/>
      <c r="D4691" s="28">
        <f>IFERROR(IF(B4691="","",VLOOKUP(B4691,'Setup - Materials'!$A$5:$E$504,2,0)),"")</f>
        <v/>
      </c>
      <c r="E4691" s="27" t="n"/>
      <c r="F4691" s="32">
        <f>IF(OR(C4691="",E4691=""),"",C4691*E4691)</f>
        <v/>
      </c>
      <c r="G4691" s="26" t="n"/>
      <c r="H4691" s="26" t="n"/>
    </row>
    <row r="4692">
      <c r="A4692" s="31" t="n"/>
      <c r="B4692" s="26" t="n"/>
      <c r="C4692" s="27" t="n"/>
      <c r="D4692" s="28">
        <f>IFERROR(IF(B4692="","",VLOOKUP(B4692,'Setup - Materials'!$A$5:$E$504,2,0)),"")</f>
        <v/>
      </c>
      <c r="E4692" s="27" t="n"/>
      <c r="F4692" s="32">
        <f>IF(OR(C4692="",E4692=""),"",C4692*E4692)</f>
        <v/>
      </c>
      <c r="G4692" s="26" t="n"/>
      <c r="H4692" s="26" t="n"/>
    </row>
    <row r="4693">
      <c r="A4693" s="31" t="n"/>
      <c r="B4693" s="26" t="n"/>
      <c r="C4693" s="27" t="n"/>
      <c r="D4693" s="28">
        <f>IFERROR(IF(B4693="","",VLOOKUP(B4693,'Setup - Materials'!$A$5:$E$504,2,0)),"")</f>
        <v/>
      </c>
      <c r="E4693" s="27" t="n"/>
      <c r="F4693" s="32">
        <f>IF(OR(C4693="",E4693=""),"",C4693*E4693)</f>
        <v/>
      </c>
      <c r="G4693" s="26" t="n"/>
      <c r="H4693" s="26" t="n"/>
    </row>
    <row r="4694">
      <c r="A4694" s="31" t="n"/>
      <c r="B4694" s="26" t="n"/>
      <c r="C4694" s="27" t="n"/>
      <c r="D4694" s="28">
        <f>IFERROR(IF(B4694="","",VLOOKUP(B4694,'Setup - Materials'!$A$5:$E$504,2,0)),"")</f>
        <v/>
      </c>
      <c r="E4694" s="27" t="n"/>
      <c r="F4694" s="32">
        <f>IF(OR(C4694="",E4694=""),"",C4694*E4694)</f>
        <v/>
      </c>
      <c r="G4694" s="26" t="n"/>
      <c r="H4694" s="26" t="n"/>
    </row>
    <row r="4695">
      <c r="A4695" s="31" t="n"/>
      <c r="B4695" s="26" t="n"/>
      <c r="C4695" s="27" t="n"/>
      <c r="D4695" s="28">
        <f>IFERROR(IF(B4695="","",VLOOKUP(B4695,'Setup - Materials'!$A$5:$E$504,2,0)),"")</f>
        <v/>
      </c>
      <c r="E4695" s="27" t="n"/>
      <c r="F4695" s="32">
        <f>IF(OR(C4695="",E4695=""),"",C4695*E4695)</f>
        <v/>
      </c>
      <c r="G4695" s="26" t="n"/>
      <c r="H4695" s="26" t="n"/>
    </row>
    <row r="4696">
      <c r="A4696" s="31" t="n"/>
      <c r="B4696" s="26" t="n"/>
      <c r="C4696" s="27" t="n"/>
      <c r="D4696" s="28">
        <f>IFERROR(IF(B4696="","",VLOOKUP(B4696,'Setup - Materials'!$A$5:$E$504,2,0)),"")</f>
        <v/>
      </c>
      <c r="E4696" s="27" t="n"/>
      <c r="F4696" s="32">
        <f>IF(OR(C4696="",E4696=""),"",C4696*E4696)</f>
        <v/>
      </c>
      <c r="G4696" s="26" t="n"/>
      <c r="H4696" s="26" t="n"/>
    </row>
    <row r="4697">
      <c r="A4697" s="31" t="n"/>
      <c r="B4697" s="26" t="n"/>
      <c r="C4697" s="27" t="n"/>
      <c r="D4697" s="28">
        <f>IFERROR(IF(B4697="","",VLOOKUP(B4697,'Setup - Materials'!$A$5:$E$504,2,0)),"")</f>
        <v/>
      </c>
      <c r="E4697" s="27" t="n"/>
      <c r="F4697" s="32">
        <f>IF(OR(C4697="",E4697=""),"",C4697*E4697)</f>
        <v/>
      </c>
      <c r="G4697" s="26" t="n"/>
      <c r="H4697" s="26" t="n"/>
    </row>
    <row r="4698">
      <c r="A4698" s="31" t="n"/>
      <c r="B4698" s="26" t="n"/>
      <c r="C4698" s="27" t="n"/>
      <c r="D4698" s="28">
        <f>IFERROR(IF(B4698="","",VLOOKUP(B4698,'Setup - Materials'!$A$5:$E$504,2,0)),"")</f>
        <v/>
      </c>
      <c r="E4698" s="27" t="n"/>
      <c r="F4698" s="32">
        <f>IF(OR(C4698="",E4698=""),"",C4698*E4698)</f>
        <v/>
      </c>
      <c r="G4698" s="26" t="n"/>
      <c r="H4698" s="26" t="n"/>
    </row>
    <row r="4699">
      <c r="A4699" s="31" t="n"/>
      <c r="B4699" s="26" t="n"/>
      <c r="C4699" s="27" t="n"/>
      <c r="D4699" s="28">
        <f>IFERROR(IF(B4699="","",VLOOKUP(B4699,'Setup - Materials'!$A$5:$E$504,2,0)),"")</f>
        <v/>
      </c>
      <c r="E4699" s="27" t="n"/>
      <c r="F4699" s="32">
        <f>IF(OR(C4699="",E4699=""),"",C4699*E4699)</f>
        <v/>
      </c>
      <c r="G4699" s="26" t="n"/>
      <c r="H4699" s="26" t="n"/>
    </row>
    <row r="4700">
      <c r="A4700" s="31" t="n"/>
      <c r="B4700" s="26" t="n"/>
      <c r="C4700" s="27" t="n"/>
      <c r="D4700" s="28">
        <f>IFERROR(IF(B4700="","",VLOOKUP(B4700,'Setup - Materials'!$A$5:$E$504,2,0)),"")</f>
        <v/>
      </c>
      <c r="E4700" s="27" t="n"/>
      <c r="F4700" s="32">
        <f>IF(OR(C4700="",E4700=""),"",C4700*E4700)</f>
        <v/>
      </c>
      <c r="G4700" s="26" t="n"/>
      <c r="H4700" s="26" t="n"/>
    </row>
    <row r="4701">
      <c r="A4701" s="31" t="n"/>
      <c r="B4701" s="26" t="n"/>
      <c r="C4701" s="27" t="n"/>
      <c r="D4701" s="28">
        <f>IFERROR(IF(B4701="","",VLOOKUP(B4701,'Setup - Materials'!$A$5:$E$504,2,0)),"")</f>
        <v/>
      </c>
      <c r="E4701" s="27" t="n"/>
      <c r="F4701" s="32">
        <f>IF(OR(C4701="",E4701=""),"",C4701*E4701)</f>
        <v/>
      </c>
      <c r="G4701" s="26" t="n"/>
      <c r="H4701" s="26" t="n"/>
    </row>
    <row r="4702">
      <c r="A4702" s="31" t="n"/>
      <c r="B4702" s="26" t="n"/>
      <c r="C4702" s="27" t="n"/>
      <c r="D4702" s="28">
        <f>IFERROR(IF(B4702="","",VLOOKUP(B4702,'Setup - Materials'!$A$5:$E$504,2,0)),"")</f>
        <v/>
      </c>
      <c r="E4702" s="27" t="n"/>
      <c r="F4702" s="32">
        <f>IF(OR(C4702="",E4702=""),"",C4702*E4702)</f>
        <v/>
      </c>
      <c r="G4702" s="26" t="n"/>
      <c r="H4702" s="26" t="n"/>
    </row>
    <row r="4703">
      <c r="A4703" s="31" t="n"/>
      <c r="B4703" s="26" t="n"/>
      <c r="C4703" s="27" t="n"/>
      <c r="D4703" s="28">
        <f>IFERROR(IF(B4703="","",VLOOKUP(B4703,'Setup - Materials'!$A$5:$E$504,2,0)),"")</f>
        <v/>
      </c>
      <c r="E4703" s="27" t="n"/>
      <c r="F4703" s="32">
        <f>IF(OR(C4703="",E4703=""),"",C4703*E4703)</f>
        <v/>
      </c>
      <c r="G4703" s="26" t="n"/>
      <c r="H4703" s="26" t="n"/>
    </row>
    <row r="4704">
      <c r="A4704" s="31" t="n"/>
      <c r="B4704" s="26" t="n"/>
      <c r="C4704" s="27" t="n"/>
      <c r="D4704" s="28">
        <f>IFERROR(IF(B4704="","",VLOOKUP(B4704,'Setup - Materials'!$A$5:$E$504,2,0)),"")</f>
        <v/>
      </c>
      <c r="E4704" s="27" t="n"/>
      <c r="F4704" s="32">
        <f>IF(OR(C4704="",E4704=""),"",C4704*E4704)</f>
        <v/>
      </c>
      <c r="G4704" s="26" t="n"/>
      <c r="H4704" s="26" t="n"/>
    </row>
    <row r="4705">
      <c r="A4705" s="31" t="n"/>
      <c r="B4705" s="26" t="n"/>
      <c r="C4705" s="27" t="n"/>
      <c r="D4705" s="28">
        <f>IFERROR(IF(B4705="","",VLOOKUP(B4705,'Setup - Materials'!$A$5:$E$504,2,0)),"")</f>
        <v/>
      </c>
      <c r="E4705" s="27" t="n"/>
      <c r="F4705" s="32">
        <f>IF(OR(C4705="",E4705=""),"",C4705*E4705)</f>
        <v/>
      </c>
      <c r="G4705" s="26" t="n"/>
      <c r="H4705" s="26" t="n"/>
    </row>
    <row r="4706">
      <c r="A4706" s="31" t="n"/>
      <c r="B4706" s="26" t="n"/>
      <c r="C4706" s="27" t="n"/>
      <c r="D4706" s="28">
        <f>IFERROR(IF(B4706="","",VLOOKUP(B4706,'Setup - Materials'!$A$5:$E$504,2,0)),"")</f>
        <v/>
      </c>
      <c r="E4706" s="27" t="n"/>
      <c r="F4706" s="32">
        <f>IF(OR(C4706="",E4706=""),"",C4706*E4706)</f>
        <v/>
      </c>
      <c r="G4706" s="26" t="n"/>
      <c r="H4706" s="26" t="n"/>
    </row>
    <row r="4707">
      <c r="A4707" s="31" t="n"/>
      <c r="B4707" s="26" t="n"/>
      <c r="C4707" s="27" t="n"/>
      <c r="D4707" s="28">
        <f>IFERROR(IF(B4707="","",VLOOKUP(B4707,'Setup - Materials'!$A$5:$E$504,2,0)),"")</f>
        <v/>
      </c>
      <c r="E4707" s="27" t="n"/>
      <c r="F4707" s="32">
        <f>IF(OR(C4707="",E4707=""),"",C4707*E4707)</f>
        <v/>
      </c>
      <c r="G4707" s="26" t="n"/>
      <c r="H4707" s="26" t="n"/>
    </row>
    <row r="4708">
      <c r="A4708" s="31" t="n"/>
      <c r="B4708" s="26" t="n"/>
      <c r="C4708" s="27" t="n"/>
      <c r="D4708" s="28">
        <f>IFERROR(IF(B4708="","",VLOOKUP(B4708,'Setup - Materials'!$A$5:$E$504,2,0)),"")</f>
        <v/>
      </c>
      <c r="E4708" s="27" t="n"/>
      <c r="F4708" s="32">
        <f>IF(OR(C4708="",E4708=""),"",C4708*E4708)</f>
        <v/>
      </c>
      <c r="G4708" s="26" t="n"/>
      <c r="H4708" s="26" t="n"/>
    </row>
    <row r="4709">
      <c r="A4709" s="31" t="n"/>
      <c r="B4709" s="26" t="n"/>
      <c r="C4709" s="27" t="n"/>
      <c r="D4709" s="28">
        <f>IFERROR(IF(B4709="","",VLOOKUP(B4709,'Setup - Materials'!$A$5:$E$504,2,0)),"")</f>
        <v/>
      </c>
      <c r="E4709" s="27" t="n"/>
      <c r="F4709" s="32">
        <f>IF(OR(C4709="",E4709=""),"",C4709*E4709)</f>
        <v/>
      </c>
      <c r="G4709" s="26" t="n"/>
      <c r="H4709" s="26" t="n"/>
    </row>
    <row r="4710">
      <c r="A4710" s="31" t="n"/>
      <c r="B4710" s="26" t="n"/>
      <c r="C4710" s="27" t="n"/>
      <c r="D4710" s="28">
        <f>IFERROR(IF(B4710="","",VLOOKUP(B4710,'Setup - Materials'!$A$5:$E$504,2,0)),"")</f>
        <v/>
      </c>
      <c r="E4710" s="27" t="n"/>
      <c r="F4710" s="32">
        <f>IF(OR(C4710="",E4710=""),"",C4710*E4710)</f>
        <v/>
      </c>
      <c r="G4710" s="26" t="n"/>
      <c r="H4710" s="26" t="n"/>
    </row>
    <row r="4711">
      <c r="A4711" s="31" t="n"/>
      <c r="B4711" s="26" t="n"/>
      <c r="C4711" s="27" t="n"/>
      <c r="D4711" s="28">
        <f>IFERROR(IF(B4711="","",VLOOKUP(B4711,'Setup - Materials'!$A$5:$E$504,2,0)),"")</f>
        <v/>
      </c>
      <c r="E4711" s="27" t="n"/>
      <c r="F4711" s="32">
        <f>IF(OR(C4711="",E4711=""),"",C4711*E4711)</f>
        <v/>
      </c>
      <c r="G4711" s="26" t="n"/>
      <c r="H4711" s="26" t="n"/>
    </row>
    <row r="4712">
      <c r="A4712" s="31" t="n"/>
      <c r="B4712" s="26" t="n"/>
      <c r="C4712" s="27" t="n"/>
      <c r="D4712" s="28">
        <f>IFERROR(IF(B4712="","",VLOOKUP(B4712,'Setup - Materials'!$A$5:$E$504,2,0)),"")</f>
        <v/>
      </c>
      <c r="E4712" s="27" t="n"/>
      <c r="F4712" s="32">
        <f>IF(OR(C4712="",E4712=""),"",C4712*E4712)</f>
        <v/>
      </c>
      <c r="G4712" s="26" t="n"/>
      <c r="H4712" s="26" t="n"/>
    </row>
    <row r="4713">
      <c r="A4713" s="31" t="n"/>
      <c r="B4713" s="26" t="n"/>
      <c r="C4713" s="27" t="n"/>
      <c r="D4713" s="28">
        <f>IFERROR(IF(B4713="","",VLOOKUP(B4713,'Setup - Materials'!$A$5:$E$504,2,0)),"")</f>
        <v/>
      </c>
      <c r="E4713" s="27" t="n"/>
      <c r="F4713" s="32">
        <f>IF(OR(C4713="",E4713=""),"",C4713*E4713)</f>
        <v/>
      </c>
      <c r="G4713" s="26" t="n"/>
      <c r="H4713" s="26" t="n"/>
    </row>
    <row r="4714">
      <c r="A4714" s="31" t="n"/>
      <c r="B4714" s="26" t="n"/>
      <c r="C4714" s="27" t="n"/>
      <c r="D4714" s="28">
        <f>IFERROR(IF(B4714="","",VLOOKUP(B4714,'Setup - Materials'!$A$5:$E$504,2,0)),"")</f>
        <v/>
      </c>
      <c r="E4714" s="27" t="n"/>
      <c r="F4714" s="32">
        <f>IF(OR(C4714="",E4714=""),"",C4714*E4714)</f>
        <v/>
      </c>
      <c r="G4714" s="26" t="n"/>
      <c r="H4714" s="26" t="n"/>
    </row>
    <row r="4715">
      <c r="A4715" s="31" t="n"/>
      <c r="B4715" s="26" t="n"/>
      <c r="C4715" s="27" t="n"/>
      <c r="D4715" s="28">
        <f>IFERROR(IF(B4715="","",VLOOKUP(B4715,'Setup - Materials'!$A$5:$E$504,2,0)),"")</f>
        <v/>
      </c>
      <c r="E4715" s="27" t="n"/>
      <c r="F4715" s="32">
        <f>IF(OR(C4715="",E4715=""),"",C4715*E4715)</f>
        <v/>
      </c>
      <c r="G4715" s="26" t="n"/>
      <c r="H4715" s="26" t="n"/>
    </row>
    <row r="4716">
      <c r="A4716" s="31" t="n"/>
      <c r="B4716" s="26" t="n"/>
      <c r="C4716" s="27" t="n"/>
      <c r="D4716" s="28">
        <f>IFERROR(IF(B4716="","",VLOOKUP(B4716,'Setup - Materials'!$A$5:$E$504,2,0)),"")</f>
        <v/>
      </c>
      <c r="E4716" s="27" t="n"/>
      <c r="F4716" s="32">
        <f>IF(OR(C4716="",E4716=""),"",C4716*E4716)</f>
        <v/>
      </c>
      <c r="G4716" s="26" t="n"/>
      <c r="H4716" s="26" t="n"/>
    </row>
    <row r="4717">
      <c r="A4717" s="31" t="n"/>
      <c r="B4717" s="26" t="n"/>
      <c r="C4717" s="27" t="n"/>
      <c r="D4717" s="28">
        <f>IFERROR(IF(B4717="","",VLOOKUP(B4717,'Setup - Materials'!$A$5:$E$504,2,0)),"")</f>
        <v/>
      </c>
      <c r="E4717" s="27" t="n"/>
      <c r="F4717" s="32">
        <f>IF(OR(C4717="",E4717=""),"",C4717*E4717)</f>
        <v/>
      </c>
      <c r="G4717" s="26" t="n"/>
      <c r="H4717" s="26" t="n"/>
    </row>
    <row r="4718">
      <c r="A4718" s="31" t="n"/>
      <c r="B4718" s="26" t="n"/>
      <c r="C4718" s="27" t="n"/>
      <c r="D4718" s="28">
        <f>IFERROR(IF(B4718="","",VLOOKUP(B4718,'Setup - Materials'!$A$5:$E$504,2,0)),"")</f>
        <v/>
      </c>
      <c r="E4718" s="27" t="n"/>
      <c r="F4718" s="32">
        <f>IF(OR(C4718="",E4718=""),"",C4718*E4718)</f>
        <v/>
      </c>
      <c r="G4718" s="26" t="n"/>
      <c r="H4718" s="26" t="n"/>
    </row>
    <row r="4719">
      <c r="A4719" s="31" t="n"/>
      <c r="B4719" s="26" t="n"/>
      <c r="C4719" s="27" t="n"/>
      <c r="D4719" s="28">
        <f>IFERROR(IF(B4719="","",VLOOKUP(B4719,'Setup - Materials'!$A$5:$E$504,2,0)),"")</f>
        <v/>
      </c>
      <c r="E4719" s="27" t="n"/>
      <c r="F4719" s="32">
        <f>IF(OR(C4719="",E4719=""),"",C4719*E4719)</f>
        <v/>
      </c>
      <c r="G4719" s="26" t="n"/>
      <c r="H4719" s="26" t="n"/>
    </row>
    <row r="4720">
      <c r="A4720" s="31" t="n"/>
      <c r="B4720" s="26" t="n"/>
      <c r="C4720" s="27" t="n"/>
      <c r="D4720" s="28">
        <f>IFERROR(IF(B4720="","",VLOOKUP(B4720,'Setup - Materials'!$A$5:$E$504,2,0)),"")</f>
        <v/>
      </c>
      <c r="E4720" s="27" t="n"/>
      <c r="F4720" s="32">
        <f>IF(OR(C4720="",E4720=""),"",C4720*E4720)</f>
        <v/>
      </c>
      <c r="G4720" s="26" t="n"/>
      <c r="H4720" s="26" t="n"/>
    </row>
    <row r="4721">
      <c r="A4721" s="31" t="n"/>
      <c r="B4721" s="26" t="n"/>
      <c r="C4721" s="27" t="n"/>
      <c r="D4721" s="28">
        <f>IFERROR(IF(B4721="","",VLOOKUP(B4721,'Setup - Materials'!$A$5:$E$504,2,0)),"")</f>
        <v/>
      </c>
      <c r="E4721" s="27" t="n"/>
      <c r="F4721" s="32">
        <f>IF(OR(C4721="",E4721=""),"",C4721*E4721)</f>
        <v/>
      </c>
      <c r="G4721" s="26" t="n"/>
      <c r="H4721" s="26" t="n"/>
    </row>
    <row r="4722">
      <c r="A4722" s="31" t="n"/>
      <c r="B4722" s="26" t="n"/>
      <c r="C4722" s="27" t="n"/>
      <c r="D4722" s="28">
        <f>IFERROR(IF(B4722="","",VLOOKUP(B4722,'Setup - Materials'!$A$5:$E$504,2,0)),"")</f>
        <v/>
      </c>
      <c r="E4722" s="27" t="n"/>
      <c r="F4722" s="32">
        <f>IF(OR(C4722="",E4722=""),"",C4722*E4722)</f>
        <v/>
      </c>
      <c r="G4722" s="26" t="n"/>
      <c r="H4722" s="26" t="n"/>
    </row>
    <row r="4723">
      <c r="A4723" s="31" t="n"/>
      <c r="B4723" s="26" t="n"/>
      <c r="C4723" s="27" t="n"/>
      <c r="D4723" s="28">
        <f>IFERROR(IF(B4723="","",VLOOKUP(B4723,'Setup - Materials'!$A$5:$E$504,2,0)),"")</f>
        <v/>
      </c>
      <c r="E4723" s="27" t="n"/>
      <c r="F4723" s="32">
        <f>IF(OR(C4723="",E4723=""),"",C4723*E4723)</f>
        <v/>
      </c>
      <c r="G4723" s="26" t="n"/>
      <c r="H4723" s="26" t="n"/>
    </row>
    <row r="4724">
      <c r="A4724" s="31" t="n"/>
      <c r="B4724" s="26" t="n"/>
      <c r="C4724" s="27" t="n"/>
      <c r="D4724" s="28">
        <f>IFERROR(IF(B4724="","",VLOOKUP(B4724,'Setup - Materials'!$A$5:$E$504,2,0)),"")</f>
        <v/>
      </c>
      <c r="E4724" s="27" t="n"/>
      <c r="F4724" s="32">
        <f>IF(OR(C4724="",E4724=""),"",C4724*E4724)</f>
        <v/>
      </c>
      <c r="G4724" s="26" t="n"/>
      <c r="H4724" s="26" t="n"/>
    </row>
    <row r="4725">
      <c r="A4725" s="31" t="n"/>
      <c r="B4725" s="26" t="n"/>
      <c r="C4725" s="27" t="n"/>
      <c r="D4725" s="28">
        <f>IFERROR(IF(B4725="","",VLOOKUP(B4725,'Setup - Materials'!$A$5:$E$504,2,0)),"")</f>
        <v/>
      </c>
      <c r="E4725" s="27" t="n"/>
      <c r="F4725" s="32">
        <f>IF(OR(C4725="",E4725=""),"",C4725*E4725)</f>
        <v/>
      </c>
      <c r="G4725" s="26" t="n"/>
      <c r="H4725" s="26" t="n"/>
    </row>
    <row r="4726">
      <c r="A4726" s="31" t="n"/>
      <c r="B4726" s="26" t="n"/>
      <c r="C4726" s="27" t="n"/>
      <c r="D4726" s="28">
        <f>IFERROR(IF(B4726="","",VLOOKUP(B4726,'Setup - Materials'!$A$5:$E$504,2,0)),"")</f>
        <v/>
      </c>
      <c r="E4726" s="27" t="n"/>
      <c r="F4726" s="32">
        <f>IF(OR(C4726="",E4726=""),"",C4726*E4726)</f>
        <v/>
      </c>
      <c r="G4726" s="26" t="n"/>
      <c r="H4726" s="26" t="n"/>
    </row>
    <row r="4727">
      <c r="A4727" s="31" t="n"/>
      <c r="B4727" s="26" t="n"/>
      <c r="C4727" s="27" t="n"/>
      <c r="D4727" s="28">
        <f>IFERROR(IF(B4727="","",VLOOKUP(B4727,'Setup - Materials'!$A$5:$E$504,2,0)),"")</f>
        <v/>
      </c>
      <c r="E4727" s="27" t="n"/>
      <c r="F4727" s="32">
        <f>IF(OR(C4727="",E4727=""),"",C4727*E4727)</f>
        <v/>
      </c>
      <c r="G4727" s="26" t="n"/>
      <c r="H4727" s="26" t="n"/>
    </row>
    <row r="4728">
      <c r="A4728" s="31" t="n"/>
      <c r="B4728" s="26" t="n"/>
      <c r="C4728" s="27" t="n"/>
      <c r="D4728" s="28">
        <f>IFERROR(IF(B4728="","",VLOOKUP(B4728,'Setup - Materials'!$A$5:$E$504,2,0)),"")</f>
        <v/>
      </c>
      <c r="E4728" s="27" t="n"/>
      <c r="F4728" s="32">
        <f>IF(OR(C4728="",E4728=""),"",C4728*E4728)</f>
        <v/>
      </c>
      <c r="G4728" s="26" t="n"/>
      <c r="H4728" s="26" t="n"/>
    </row>
    <row r="4729">
      <c r="A4729" s="31" t="n"/>
      <c r="B4729" s="26" t="n"/>
      <c r="C4729" s="27" t="n"/>
      <c r="D4729" s="28">
        <f>IFERROR(IF(B4729="","",VLOOKUP(B4729,'Setup - Materials'!$A$5:$E$504,2,0)),"")</f>
        <v/>
      </c>
      <c r="E4729" s="27" t="n"/>
      <c r="F4729" s="32">
        <f>IF(OR(C4729="",E4729=""),"",C4729*E4729)</f>
        <v/>
      </c>
      <c r="G4729" s="26" t="n"/>
      <c r="H4729" s="26" t="n"/>
    </row>
    <row r="4730">
      <c r="A4730" s="31" t="n"/>
      <c r="B4730" s="26" t="n"/>
      <c r="C4730" s="27" t="n"/>
      <c r="D4730" s="28">
        <f>IFERROR(IF(B4730="","",VLOOKUP(B4730,'Setup - Materials'!$A$5:$E$504,2,0)),"")</f>
        <v/>
      </c>
      <c r="E4730" s="27" t="n"/>
      <c r="F4730" s="32">
        <f>IF(OR(C4730="",E4730=""),"",C4730*E4730)</f>
        <v/>
      </c>
      <c r="G4730" s="26" t="n"/>
      <c r="H4730" s="26" t="n"/>
    </row>
    <row r="4731">
      <c r="A4731" s="31" t="n"/>
      <c r="B4731" s="26" t="n"/>
      <c r="C4731" s="27" t="n"/>
      <c r="D4731" s="28">
        <f>IFERROR(IF(B4731="","",VLOOKUP(B4731,'Setup - Materials'!$A$5:$E$504,2,0)),"")</f>
        <v/>
      </c>
      <c r="E4731" s="27" t="n"/>
      <c r="F4731" s="32">
        <f>IF(OR(C4731="",E4731=""),"",C4731*E4731)</f>
        <v/>
      </c>
      <c r="G4731" s="26" t="n"/>
      <c r="H4731" s="26" t="n"/>
    </row>
    <row r="4732">
      <c r="A4732" s="31" t="n"/>
      <c r="B4732" s="26" t="n"/>
      <c r="C4732" s="27" t="n"/>
      <c r="D4732" s="28">
        <f>IFERROR(IF(B4732="","",VLOOKUP(B4732,'Setup - Materials'!$A$5:$E$504,2,0)),"")</f>
        <v/>
      </c>
      <c r="E4732" s="27" t="n"/>
      <c r="F4732" s="32">
        <f>IF(OR(C4732="",E4732=""),"",C4732*E4732)</f>
        <v/>
      </c>
      <c r="G4732" s="26" t="n"/>
      <c r="H4732" s="26" t="n"/>
    </row>
    <row r="4733">
      <c r="A4733" s="31" t="n"/>
      <c r="B4733" s="26" t="n"/>
      <c r="C4733" s="27" t="n"/>
      <c r="D4733" s="28">
        <f>IFERROR(IF(B4733="","",VLOOKUP(B4733,'Setup - Materials'!$A$5:$E$504,2,0)),"")</f>
        <v/>
      </c>
      <c r="E4733" s="27" t="n"/>
      <c r="F4733" s="32">
        <f>IF(OR(C4733="",E4733=""),"",C4733*E4733)</f>
        <v/>
      </c>
      <c r="G4733" s="26" t="n"/>
      <c r="H4733" s="26" t="n"/>
    </row>
    <row r="4734">
      <c r="A4734" s="31" t="n"/>
      <c r="B4734" s="26" t="n"/>
      <c r="C4734" s="27" t="n"/>
      <c r="D4734" s="28">
        <f>IFERROR(IF(B4734="","",VLOOKUP(B4734,'Setup - Materials'!$A$5:$E$504,2,0)),"")</f>
        <v/>
      </c>
      <c r="E4734" s="27" t="n"/>
      <c r="F4734" s="32">
        <f>IF(OR(C4734="",E4734=""),"",C4734*E4734)</f>
        <v/>
      </c>
      <c r="G4734" s="26" t="n"/>
      <c r="H4734" s="26" t="n"/>
    </row>
    <row r="4735">
      <c r="A4735" s="31" t="n"/>
      <c r="B4735" s="26" t="n"/>
      <c r="C4735" s="27" t="n"/>
      <c r="D4735" s="28">
        <f>IFERROR(IF(B4735="","",VLOOKUP(B4735,'Setup - Materials'!$A$5:$E$504,2,0)),"")</f>
        <v/>
      </c>
      <c r="E4735" s="27" t="n"/>
      <c r="F4735" s="32">
        <f>IF(OR(C4735="",E4735=""),"",C4735*E4735)</f>
        <v/>
      </c>
      <c r="G4735" s="26" t="n"/>
      <c r="H4735" s="26" t="n"/>
    </row>
    <row r="4736">
      <c r="A4736" s="31" t="n"/>
      <c r="B4736" s="26" t="n"/>
      <c r="C4736" s="27" t="n"/>
      <c r="D4736" s="28">
        <f>IFERROR(IF(B4736="","",VLOOKUP(B4736,'Setup - Materials'!$A$5:$E$504,2,0)),"")</f>
        <v/>
      </c>
      <c r="E4736" s="27" t="n"/>
      <c r="F4736" s="32">
        <f>IF(OR(C4736="",E4736=""),"",C4736*E4736)</f>
        <v/>
      </c>
      <c r="G4736" s="26" t="n"/>
      <c r="H4736" s="26" t="n"/>
    </row>
    <row r="4737">
      <c r="A4737" s="31" t="n"/>
      <c r="B4737" s="26" t="n"/>
      <c r="C4737" s="27" t="n"/>
      <c r="D4737" s="28">
        <f>IFERROR(IF(B4737="","",VLOOKUP(B4737,'Setup - Materials'!$A$5:$E$504,2,0)),"")</f>
        <v/>
      </c>
      <c r="E4737" s="27" t="n"/>
      <c r="F4737" s="32">
        <f>IF(OR(C4737="",E4737=""),"",C4737*E4737)</f>
        <v/>
      </c>
      <c r="G4737" s="26" t="n"/>
      <c r="H4737" s="26" t="n"/>
    </row>
    <row r="4738">
      <c r="A4738" s="31" t="n"/>
      <c r="B4738" s="26" t="n"/>
      <c r="C4738" s="27" t="n"/>
      <c r="D4738" s="28">
        <f>IFERROR(IF(B4738="","",VLOOKUP(B4738,'Setup - Materials'!$A$5:$E$504,2,0)),"")</f>
        <v/>
      </c>
      <c r="E4738" s="27" t="n"/>
      <c r="F4738" s="32">
        <f>IF(OR(C4738="",E4738=""),"",C4738*E4738)</f>
        <v/>
      </c>
      <c r="G4738" s="26" t="n"/>
      <c r="H4738" s="26" t="n"/>
    </row>
    <row r="4739">
      <c r="A4739" s="31" t="n"/>
      <c r="B4739" s="26" t="n"/>
      <c r="C4739" s="27" t="n"/>
      <c r="D4739" s="28">
        <f>IFERROR(IF(B4739="","",VLOOKUP(B4739,'Setup - Materials'!$A$5:$E$504,2,0)),"")</f>
        <v/>
      </c>
      <c r="E4739" s="27" t="n"/>
      <c r="F4739" s="32">
        <f>IF(OR(C4739="",E4739=""),"",C4739*E4739)</f>
        <v/>
      </c>
      <c r="G4739" s="26" t="n"/>
      <c r="H4739" s="26" t="n"/>
    </row>
    <row r="4740">
      <c r="A4740" s="31" t="n"/>
      <c r="B4740" s="26" t="n"/>
      <c r="C4740" s="27" t="n"/>
      <c r="D4740" s="28">
        <f>IFERROR(IF(B4740="","",VLOOKUP(B4740,'Setup - Materials'!$A$5:$E$504,2,0)),"")</f>
        <v/>
      </c>
      <c r="E4740" s="27" t="n"/>
      <c r="F4740" s="32">
        <f>IF(OR(C4740="",E4740=""),"",C4740*E4740)</f>
        <v/>
      </c>
      <c r="G4740" s="26" t="n"/>
      <c r="H4740" s="26" t="n"/>
    </row>
    <row r="4741">
      <c r="A4741" s="31" t="n"/>
      <c r="B4741" s="26" t="n"/>
      <c r="C4741" s="27" t="n"/>
      <c r="D4741" s="28">
        <f>IFERROR(IF(B4741="","",VLOOKUP(B4741,'Setup - Materials'!$A$5:$E$504,2,0)),"")</f>
        <v/>
      </c>
      <c r="E4741" s="27" t="n"/>
      <c r="F4741" s="32">
        <f>IF(OR(C4741="",E4741=""),"",C4741*E4741)</f>
        <v/>
      </c>
      <c r="G4741" s="26" t="n"/>
      <c r="H4741" s="26" t="n"/>
    </row>
    <row r="4742">
      <c r="A4742" s="31" t="n"/>
      <c r="B4742" s="26" t="n"/>
      <c r="C4742" s="27" t="n"/>
      <c r="D4742" s="28">
        <f>IFERROR(IF(B4742="","",VLOOKUP(B4742,'Setup - Materials'!$A$5:$E$504,2,0)),"")</f>
        <v/>
      </c>
      <c r="E4742" s="27" t="n"/>
      <c r="F4742" s="32">
        <f>IF(OR(C4742="",E4742=""),"",C4742*E4742)</f>
        <v/>
      </c>
      <c r="G4742" s="26" t="n"/>
      <c r="H4742" s="26" t="n"/>
    </row>
    <row r="4743">
      <c r="A4743" s="31" t="n"/>
      <c r="B4743" s="26" t="n"/>
      <c r="C4743" s="27" t="n"/>
      <c r="D4743" s="28">
        <f>IFERROR(IF(B4743="","",VLOOKUP(B4743,'Setup - Materials'!$A$5:$E$504,2,0)),"")</f>
        <v/>
      </c>
      <c r="E4743" s="27" t="n"/>
      <c r="F4743" s="32">
        <f>IF(OR(C4743="",E4743=""),"",C4743*E4743)</f>
        <v/>
      </c>
      <c r="G4743" s="26" t="n"/>
      <c r="H4743" s="26" t="n"/>
    </row>
    <row r="4744">
      <c r="A4744" s="31" t="n"/>
      <c r="B4744" s="26" t="n"/>
      <c r="C4744" s="27" t="n"/>
      <c r="D4744" s="28">
        <f>IFERROR(IF(B4744="","",VLOOKUP(B4744,'Setup - Materials'!$A$5:$E$504,2,0)),"")</f>
        <v/>
      </c>
      <c r="E4744" s="27" t="n"/>
      <c r="F4744" s="32">
        <f>IF(OR(C4744="",E4744=""),"",C4744*E4744)</f>
        <v/>
      </c>
      <c r="G4744" s="26" t="n"/>
      <c r="H4744" s="26" t="n"/>
    </row>
    <row r="4745">
      <c r="A4745" s="31" t="n"/>
      <c r="B4745" s="26" t="n"/>
      <c r="C4745" s="27" t="n"/>
      <c r="D4745" s="28">
        <f>IFERROR(IF(B4745="","",VLOOKUP(B4745,'Setup - Materials'!$A$5:$E$504,2,0)),"")</f>
        <v/>
      </c>
      <c r="E4745" s="27" t="n"/>
      <c r="F4745" s="32">
        <f>IF(OR(C4745="",E4745=""),"",C4745*E4745)</f>
        <v/>
      </c>
      <c r="G4745" s="26" t="n"/>
      <c r="H4745" s="26" t="n"/>
    </row>
    <row r="4746">
      <c r="A4746" s="31" t="n"/>
      <c r="B4746" s="26" t="n"/>
      <c r="C4746" s="27" t="n"/>
      <c r="D4746" s="28">
        <f>IFERROR(IF(B4746="","",VLOOKUP(B4746,'Setup - Materials'!$A$5:$E$504,2,0)),"")</f>
        <v/>
      </c>
      <c r="E4746" s="27" t="n"/>
      <c r="F4746" s="32">
        <f>IF(OR(C4746="",E4746=""),"",C4746*E4746)</f>
        <v/>
      </c>
      <c r="G4746" s="26" t="n"/>
      <c r="H4746" s="26" t="n"/>
    </row>
    <row r="4747">
      <c r="A4747" s="31" t="n"/>
      <c r="B4747" s="26" t="n"/>
      <c r="C4747" s="27" t="n"/>
      <c r="D4747" s="28">
        <f>IFERROR(IF(B4747="","",VLOOKUP(B4747,'Setup - Materials'!$A$5:$E$504,2,0)),"")</f>
        <v/>
      </c>
      <c r="E4747" s="27" t="n"/>
      <c r="F4747" s="32">
        <f>IF(OR(C4747="",E4747=""),"",C4747*E4747)</f>
        <v/>
      </c>
      <c r="G4747" s="26" t="n"/>
      <c r="H4747" s="26" t="n"/>
    </row>
    <row r="4748">
      <c r="A4748" s="31" t="n"/>
      <c r="B4748" s="26" t="n"/>
      <c r="C4748" s="27" t="n"/>
      <c r="D4748" s="28">
        <f>IFERROR(IF(B4748="","",VLOOKUP(B4748,'Setup - Materials'!$A$5:$E$504,2,0)),"")</f>
        <v/>
      </c>
      <c r="E4748" s="27" t="n"/>
      <c r="F4748" s="32">
        <f>IF(OR(C4748="",E4748=""),"",C4748*E4748)</f>
        <v/>
      </c>
      <c r="G4748" s="26" t="n"/>
      <c r="H4748" s="26" t="n"/>
    </row>
    <row r="4749">
      <c r="A4749" s="31" t="n"/>
      <c r="B4749" s="26" t="n"/>
      <c r="C4749" s="27" t="n"/>
      <c r="D4749" s="28">
        <f>IFERROR(IF(B4749="","",VLOOKUP(B4749,'Setup - Materials'!$A$5:$E$504,2,0)),"")</f>
        <v/>
      </c>
      <c r="E4749" s="27" t="n"/>
      <c r="F4749" s="32">
        <f>IF(OR(C4749="",E4749=""),"",C4749*E4749)</f>
        <v/>
      </c>
      <c r="G4749" s="26" t="n"/>
      <c r="H4749" s="26" t="n"/>
    </row>
    <row r="4750">
      <c r="A4750" s="31" t="n"/>
      <c r="B4750" s="26" t="n"/>
      <c r="C4750" s="27" t="n"/>
      <c r="D4750" s="28">
        <f>IFERROR(IF(B4750="","",VLOOKUP(B4750,'Setup - Materials'!$A$5:$E$504,2,0)),"")</f>
        <v/>
      </c>
      <c r="E4750" s="27" t="n"/>
      <c r="F4750" s="32">
        <f>IF(OR(C4750="",E4750=""),"",C4750*E4750)</f>
        <v/>
      </c>
      <c r="G4750" s="26" t="n"/>
      <c r="H4750" s="26" t="n"/>
    </row>
    <row r="4751">
      <c r="A4751" s="31" t="n"/>
      <c r="B4751" s="26" t="n"/>
      <c r="C4751" s="27" t="n"/>
      <c r="D4751" s="28">
        <f>IFERROR(IF(B4751="","",VLOOKUP(B4751,'Setup - Materials'!$A$5:$E$504,2,0)),"")</f>
        <v/>
      </c>
      <c r="E4751" s="27" t="n"/>
      <c r="F4751" s="32">
        <f>IF(OR(C4751="",E4751=""),"",C4751*E4751)</f>
        <v/>
      </c>
      <c r="G4751" s="26" t="n"/>
      <c r="H4751" s="26" t="n"/>
    </row>
    <row r="4752">
      <c r="A4752" s="31" t="n"/>
      <c r="B4752" s="26" t="n"/>
      <c r="C4752" s="27" t="n"/>
      <c r="D4752" s="28">
        <f>IFERROR(IF(B4752="","",VLOOKUP(B4752,'Setup - Materials'!$A$5:$E$504,2,0)),"")</f>
        <v/>
      </c>
      <c r="E4752" s="27" t="n"/>
      <c r="F4752" s="32">
        <f>IF(OR(C4752="",E4752=""),"",C4752*E4752)</f>
        <v/>
      </c>
      <c r="G4752" s="26" t="n"/>
      <c r="H4752" s="26" t="n"/>
    </row>
    <row r="4753">
      <c r="A4753" s="31" t="n"/>
      <c r="B4753" s="26" t="n"/>
      <c r="C4753" s="27" t="n"/>
      <c r="D4753" s="28">
        <f>IFERROR(IF(B4753="","",VLOOKUP(B4753,'Setup - Materials'!$A$5:$E$504,2,0)),"")</f>
        <v/>
      </c>
      <c r="E4753" s="27" t="n"/>
      <c r="F4753" s="32">
        <f>IF(OR(C4753="",E4753=""),"",C4753*E4753)</f>
        <v/>
      </c>
      <c r="G4753" s="26" t="n"/>
      <c r="H4753" s="26" t="n"/>
    </row>
    <row r="4754">
      <c r="A4754" s="31" t="n"/>
      <c r="B4754" s="26" t="n"/>
      <c r="C4754" s="27" t="n"/>
      <c r="D4754" s="28">
        <f>IFERROR(IF(B4754="","",VLOOKUP(B4754,'Setup - Materials'!$A$5:$E$504,2,0)),"")</f>
        <v/>
      </c>
      <c r="E4754" s="27" t="n"/>
      <c r="F4754" s="32">
        <f>IF(OR(C4754="",E4754=""),"",C4754*E4754)</f>
        <v/>
      </c>
      <c r="G4754" s="26" t="n"/>
      <c r="H4754" s="26" t="n"/>
    </row>
    <row r="4755">
      <c r="A4755" s="31" t="n"/>
      <c r="B4755" s="26" t="n"/>
      <c r="C4755" s="27" t="n"/>
      <c r="D4755" s="28">
        <f>IFERROR(IF(B4755="","",VLOOKUP(B4755,'Setup - Materials'!$A$5:$E$504,2,0)),"")</f>
        <v/>
      </c>
      <c r="E4755" s="27" t="n"/>
      <c r="F4755" s="32">
        <f>IF(OR(C4755="",E4755=""),"",C4755*E4755)</f>
        <v/>
      </c>
      <c r="G4755" s="26" t="n"/>
      <c r="H4755" s="26" t="n"/>
    </row>
    <row r="4756">
      <c r="A4756" s="31" t="n"/>
      <c r="B4756" s="26" t="n"/>
      <c r="C4756" s="27" t="n"/>
      <c r="D4756" s="28">
        <f>IFERROR(IF(B4756="","",VLOOKUP(B4756,'Setup - Materials'!$A$5:$E$504,2,0)),"")</f>
        <v/>
      </c>
      <c r="E4756" s="27" t="n"/>
      <c r="F4756" s="32">
        <f>IF(OR(C4756="",E4756=""),"",C4756*E4756)</f>
        <v/>
      </c>
      <c r="G4756" s="26" t="n"/>
      <c r="H4756" s="26" t="n"/>
    </row>
    <row r="4757">
      <c r="A4757" s="31" t="n"/>
      <c r="B4757" s="26" t="n"/>
      <c r="C4757" s="27" t="n"/>
      <c r="D4757" s="28">
        <f>IFERROR(IF(B4757="","",VLOOKUP(B4757,'Setup - Materials'!$A$5:$E$504,2,0)),"")</f>
        <v/>
      </c>
      <c r="E4757" s="27" t="n"/>
      <c r="F4757" s="32">
        <f>IF(OR(C4757="",E4757=""),"",C4757*E4757)</f>
        <v/>
      </c>
      <c r="G4757" s="26" t="n"/>
      <c r="H4757" s="26" t="n"/>
    </row>
    <row r="4758">
      <c r="A4758" s="31" t="n"/>
      <c r="B4758" s="26" t="n"/>
      <c r="C4758" s="27" t="n"/>
      <c r="D4758" s="28">
        <f>IFERROR(IF(B4758="","",VLOOKUP(B4758,'Setup - Materials'!$A$5:$E$504,2,0)),"")</f>
        <v/>
      </c>
      <c r="E4758" s="27" t="n"/>
      <c r="F4758" s="32">
        <f>IF(OR(C4758="",E4758=""),"",C4758*E4758)</f>
        <v/>
      </c>
      <c r="G4758" s="26" t="n"/>
      <c r="H4758" s="26" t="n"/>
    </row>
    <row r="4759">
      <c r="A4759" s="31" t="n"/>
      <c r="B4759" s="26" t="n"/>
      <c r="C4759" s="27" t="n"/>
      <c r="D4759" s="28">
        <f>IFERROR(IF(B4759="","",VLOOKUP(B4759,'Setup - Materials'!$A$5:$E$504,2,0)),"")</f>
        <v/>
      </c>
      <c r="E4759" s="27" t="n"/>
      <c r="F4759" s="32">
        <f>IF(OR(C4759="",E4759=""),"",C4759*E4759)</f>
        <v/>
      </c>
      <c r="G4759" s="26" t="n"/>
      <c r="H4759" s="26" t="n"/>
    </row>
    <row r="4760">
      <c r="A4760" s="31" t="n"/>
      <c r="B4760" s="26" t="n"/>
      <c r="C4760" s="27" t="n"/>
      <c r="D4760" s="28">
        <f>IFERROR(IF(B4760="","",VLOOKUP(B4760,'Setup - Materials'!$A$5:$E$504,2,0)),"")</f>
        <v/>
      </c>
      <c r="E4760" s="27" t="n"/>
      <c r="F4760" s="32">
        <f>IF(OR(C4760="",E4760=""),"",C4760*E4760)</f>
        <v/>
      </c>
      <c r="G4760" s="26" t="n"/>
      <c r="H4760" s="26" t="n"/>
    </row>
    <row r="4761">
      <c r="A4761" s="31" t="n"/>
      <c r="B4761" s="26" t="n"/>
      <c r="C4761" s="27" t="n"/>
      <c r="D4761" s="28">
        <f>IFERROR(IF(B4761="","",VLOOKUP(B4761,'Setup - Materials'!$A$5:$E$504,2,0)),"")</f>
        <v/>
      </c>
      <c r="E4761" s="27" t="n"/>
      <c r="F4761" s="32">
        <f>IF(OR(C4761="",E4761=""),"",C4761*E4761)</f>
        <v/>
      </c>
      <c r="G4761" s="26" t="n"/>
      <c r="H4761" s="26" t="n"/>
    </row>
    <row r="4762">
      <c r="A4762" s="31" t="n"/>
      <c r="B4762" s="26" t="n"/>
      <c r="C4762" s="27" t="n"/>
      <c r="D4762" s="28">
        <f>IFERROR(IF(B4762="","",VLOOKUP(B4762,'Setup - Materials'!$A$5:$E$504,2,0)),"")</f>
        <v/>
      </c>
      <c r="E4762" s="27" t="n"/>
      <c r="F4762" s="32">
        <f>IF(OR(C4762="",E4762=""),"",C4762*E4762)</f>
        <v/>
      </c>
      <c r="G4762" s="26" t="n"/>
      <c r="H4762" s="26" t="n"/>
    </row>
    <row r="4763">
      <c r="A4763" s="31" t="n"/>
      <c r="B4763" s="26" t="n"/>
      <c r="C4763" s="27" t="n"/>
      <c r="D4763" s="28">
        <f>IFERROR(IF(B4763="","",VLOOKUP(B4763,'Setup - Materials'!$A$5:$E$504,2,0)),"")</f>
        <v/>
      </c>
      <c r="E4763" s="27" t="n"/>
      <c r="F4763" s="32">
        <f>IF(OR(C4763="",E4763=""),"",C4763*E4763)</f>
        <v/>
      </c>
      <c r="G4763" s="26" t="n"/>
      <c r="H4763" s="26" t="n"/>
    </row>
    <row r="4764">
      <c r="A4764" s="31" t="n"/>
      <c r="B4764" s="26" t="n"/>
      <c r="C4764" s="27" t="n"/>
      <c r="D4764" s="28">
        <f>IFERROR(IF(B4764="","",VLOOKUP(B4764,'Setup - Materials'!$A$5:$E$504,2,0)),"")</f>
        <v/>
      </c>
      <c r="E4764" s="27" t="n"/>
      <c r="F4764" s="32">
        <f>IF(OR(C4764="",E4764=""),"",C4764*E4764)</f>
        <v/>
      </c>
      <c r="G4764" s="26" t="n"/>
      <c r="H4764" s="26" t="n"/>
    </row>
    <row r="4765">
      <c r="A4765" s="31" t="n"/>
      <c r="B4765" s="26" t="n"/>
      <c r="C4765" s="27" t="n"/>
      <c r="D4765" s="28">
        <f>IFERROR(IF(B4765="","",VLOOKUP(B4765,'Setup - Materials'!$A$5:$E$504,2,0)),"")</f>
        <v/>
      </c>
      <c r="E4765" s="27" t="n"/>
      <c r="F4765" s="32">
        <f>IF(OR(C4765="",E4765=""),"",C4765*E4765)</f>
        <v/>
      </c>
      <c r="G4765" s="26" t="n"/>
      <c r="H4765" s="26" t="n"/>
    </row>
    <row r="4766">
      <c r="A4766" s="31" t="n"/>
      <c r="B4766" s="26" t="n"/>
      <c r="C4766" s="27" t="n"/>
      <c r="D4766" s="28">
        <f>IFERROR(IF(B4766="","",VLOOKUP(B4766,'Setup - Materials'!$A$5:$E$504,2,0)),"")</f>
        <v/>
      </c>
      <c r="E4766" s="27" t="n"/>
      <c r="F4766" s="32">
        <f>IF(OR(C4766="",E4766=""),"",C4766*E4766)</f>
        <v/>
      </c>
      <c r="G4766" s="26" t="n"/>
      <c r="H4766" s="26" t="n"/>
    </row>
    <row r="4767">
      <c r="A4767" s="31" t="n"/>
      <c r="B4767" s="26" t="n"/>
      <c r="C4767" s="27" t="n"/>
      <c r="D4767" s="28">
        <f>IFERROR(IF(B4767="","",VLOOKUP(B4767,'Setup - Materials'!$A$5:$E$504,2,0)),"")</f>
        <v/>
      </c>
      <c r="E4767" s="27" t="n"/>
      <c r="F4767" s="32">
        <f>IF(OR(C4767="",E4767=""),"",C4767*E4767)</f>
        <v/>
      </c>
      <c r="G4767" s="26" t="n"/>
      <c r="H4767" s="26" t="n"/>
    </row>
    <row r="4768">
      <c r="A4768" s="31" t="n"/>
      <c r="B4768" s="26" t="n"/>
      <c r="C4768" s="27" t="n"/>
      <c r="D4768" s="28">
        <f>IFERROR(IF(B4768="","",VLOOKUP(B4768,'Setup - Materials'!$A$5:$E$504,2,0)),"")</f>
        <v/>
      </c>
      <c r="E4768" s="27" t="n"/>
      <c r="F4768" s="32">
        <f>IF(OR(C4768="",E4768=""),"",C4768*E4768)</f>
        <v/>
      </c>
      <c r="G4768" s="26" t="n"/>
      <c r="H4768" s="26" t="n"/>
    </row>
    <row r="4769">
      <c r="A4769" s="31" t="n"/>
      <c r="B4769" s="26" t="n"/>
      <c r="C4769" s="27" t="n"/>
      <c r="D4769" s="28">
        <f>IFERROR(IF(B4769="","",VLOOKUP(B4769,'Setup - Materials'!$A$5:$E$504,2,0)),"")</f>
        <v/>
      </c>
      <c r="E4769" s="27" t="n"/>
      <c r="F4769" s="32">
        <f>IF(OR(C4769="",E4769=""),"",C4769*E4769)</f>
        <v/>
      </c>
      <c r="G4769" s="26" t="n"/>
      <c r="H4769" s="26" t="n"/>
    </row>
    <row r="4770">
      <c r="A4770" s="31" t="n"/>
      <c r="B4770" s="26" t="n"/>
      <c r="C4770" s="27" t="n"/>
      <c r="D4770" s="28">
        <f>IFERROR(IF(B4770="","",VLOOKUP(B4770,'Setup - Materials'!$A$5:$E$504,2,0)),"")</f>
        <v/>
      </c>
      <c r="E4770" s="27" t="n"/>
      <c r="F4770" s="32">
        <f>IF(OR(C4770="",E4770=""),"",C4770*E4770)</f>
        <v/>
      </c>
      <c r="G4770" s="26" t="n"/>
      <c r="H4770" s="26" t="n"/>
    </row>
    <row r="4771">
      <c r="A4771" s="31" t="n"/>
      <c r="B4771" s="26" t="n"/>
      <c r="C4771" s="27" t="n"/>
      <c r="D4771" s="28">
        <f>IFERROR(IF(B4771="","",VLOOKUP(B4771,'Setup - Materials'!$A$5:$E$504,2,0)),"")</f>
        <v/>
      </c>
      <c r="E4771" s="27" t="n"/>
      <c r="F4771" s="32">
        <f>IF(OR(C4771="",E4771=""),"",C4771*E4771)</f>
        <v/>
      </c>
      <c r="G4771" s="26" t="n"/>
      <c r="H4771" s="26" t="n"/>
    </row>
    <row r="4772">
      <c r="A4772" s="31" t="n"/>
      <c r="B4772" s="26" t="n"/>
      <c r="C4772" s="27" t="n"/>
      <c r="D4772" s="28">
        <f>IFERROR(IF(B4772="","",VLOOKUP(B4772,'Setup - Materials'!$A$5:$E$504,2,0)),"")</f>
        <v/>
      </c>
      <c r="E4772" s="27" t="n"/>
      <c r="F4772" s="32">
        <f>IF(OR(C4772="",E4772=""),"",C4772*E4772)</f>
        <v/>
      </c>
      <c r="G4772" s="26" t="n"/>
      <c r="H4772" s="26" t="n"/>
    </row>
    <row r="4773">
      <c r="A4773" s="31" t="n"/>
      <c r="B4773" s="26" t="n"/>
      <c r="C4773" s="27" t="n"/>
      <c r="D4773" s="28">
        <f>IFERROR(IF(B4773="","",VLOOKUP(B4773,'Setup - Materials'!$A$5:$E$504,2,0)),"")</f>
        <v/>
      </c>
      <c r="E4773" s="27" t="n"/>
      <c r="F4773" s="32">
        <f>IF(OR(C4773="",E4773=""),"",C4773*E4773)</f>
        <v/>
      </c>
      <c r="G4773" s="26" t="n"/>
      <c r="H4773" s="26" t="n"/>
    </row>
    <row r="4774">
      <c r="A4774" s="31" t="n"/>
      <c r="B4774" s="26" t="n"/>
      <c r="C4774" s="27" t="n"/>
      <c r="D4774" s="28">
        <f>IFERROR(IF(B4774="","",VLOOKUP(B4774,'Setup - Materials'!$A$5:$E$504,2,0)),"")</f>
        <v/>
      </c>
      <c r="E4774" s="27" t="n"/>
      <c r="F4774" s="32">
        <f>IF(OR(C4774="",E4774=""),"",C4774*E4774)</f>
        <v/>
      </c>
      <c r="G4774" s="26" t="n"/>
      <c r="H4774" s="26" t="n"/>
    </row>
    <row r="4775">
      <c r="A4775" s="31" t="n"/>
      <c r="B4775" s="26" t="n"/>
      <c r="C4775" s="27" t="n"/>
      <c r="D4775" s="28">
        <f>IFERROR(IF(B4775="","",VLOOKUP(B4775,'Setup - Materials'!$A$5:$E$504,2,0)),"")</f>
        <v/>
      </c>
      <c r="E4775" s="27" t="n"/>
      <c r="F4775" s="32">
        <f>IF(OR(C4775="",E4775=""),"",C4775*E4775)</f>
        <v/>
      </c>
      <c r="G4775" s="26" t="n"/>
      <c r="H4775" s="26" t="n"/>
    </row>
    <row r="4776">
      <c r="A4776" s="31" t="n"/>
      <c r="B4776" s="26" t="n"/>
      <c r="C4776" s="27" t="n"/>
      <c r="D4776" s="28">
        <f>IFERROR(IF(B4776="","",VLOOKUP(B4776,'Setup - Materials'!$A$5:$E$504,2,0)),"")</f>
        <v/>
      </c>
      <c r="E4776" s="27" t="n"/>
      <c r="F4776" s="32">
        <f>IF(OR(C4776="",E4776=""),"",C4776*E4776)</f>
        <v/>
      </c>
      <c r="G4776" s="26" t="n"/>
      <c r="H4776" s="26" t="n"/>
    </row>
    <row r="4777">
      <c r="A4777" s="31" t="n"/>
      <c r="B4777" s="26" t="n"/>
      <c r="C4777" s="27" t="n"/>
      <c r="D4777" s="28">
        <f>IFERROR(IF(B4777="","",VLOOKUP(B4777,'Setup - Materials'!$A$5:$E$504,2,0)),"")</f>
        <v/>
      </c>
      <c r="E4777" s="27" t="n"/>
      <c r="F4777" s="32">
        <f>IF(OR(C4777="",E4777=""),"",C4777*E4777)</f>
        <v/>
      </c>
      <c r="G4777" s="26" t="n"/>
      <c r="H4777" s="26" t="n"/>
    </row>
    <row r="4778">
      <c r="A4778" s="31" t="n"/>
      <c r="B4778" s="26" t="n"/>
      <c r="C4778" s="27" t="n"/>
      <c r="D4778" s="28">
        <f>IFERROR(IF(B4778="","",VLOOKUP(B4778,'Setup - Materials'!$A$5:$E$504,2,0)),"")</f>
        <v/>
      </c>
      <c r="E4778" s="27" t="n"/>
      <c r="F4778" s="32">
        <f>IF(OR(C4778="",E4778=""),"",C4778*E4778)</f>
        <v/>
      </c>
      <c r="G4778" s="26" t="n"/>
      <c r="H4778" s="26" t="n"/>
    </row>
    <row r="4779">
      <c r="A4779" s="31" t="n"/>
      <c r="B4779" s="26" t="n"/>
      <c r="C4779" s="27" t="n"/>
      <c r="D4779" s="28">
        <f>IFERROR(IF(B4779="","",VLOOKUP(B4779,'Setup - Materials'!$A$5:$E$504,2,0)),"")</f>
        <v/>
      </c>
      <c r="E4779" s="27" t="n"/>
      <c r="F4779" s="32">
        <f>IF(OR(C4779="",E4779=""),"",C4779*E4779)</f>
        <v/>
      </c>
      <c r="G4779" s="26" t="n"/>
      <c r="H4779" s="26" t="n"/>
    </row>
    <row r="4780">
      <c r="A4780" s="31" t="n"/>
      <c r="B4780" s="26" t="n"/>
      <c r="C4780" s="27" t="n"/>
      <c r="D4780" s="28">
        <f>IFERROR(IF(B4780="","",VLOOKUP(B4780,'Setup - Materials'!$A$5:$E$504,2,0)),"")</f>
        <v/>
      </c>
      <c r="E4780" s="27" t="n"/>
      <c r="F4780" s="32">
        <f>IF(OR(C4780="",E4780=""),"",C4780*E4780)</f>
        <v/>
      </c>
      <c r="G4780" s="26" t="n"/>
      <c r="H4780" s="26" t="n"/>
    </row>
    <row r="4781">
      <c r="A4781" s="31" t="n"/>
      <c r="B4781" s="26" t="n"/>
      <c r="C4781" s="27" t="n"/>
      <c r="D4781" s="28">
        <f>IFERROR(IF(B4781="","",VLOOKUP(B4781,'Setup - Materials'!$A$5:$E$504,2,0)),"")</f>
        <v/>
      </c>
      <c r="E4781" s="27" t="n"/>
      <c r="F4781" s="32">
        <f>IF(OR(C4781="",E4781=""),"",C4781*E4781)</f>
        <v/>
      </c>
      <c r="G4781" s="26" t="n"/>
      <c r="H4781" s="26" t="n"/>
    </row>
    <row r="4782">
      <c r="A4782" s="31" t="n"/>
      <c r="B4782" s="26" t="n"/>
      <c r="C4782" s="27" t="n"/>
      <c r="D4782" s="28">
        <f>IFERROR(IF(B4782="","",VLOOKUP(B4782,'Setup - Materials'!$A$5:$E$504,2,0)),"")</f>
        <v/>
      </c>
      <c r="E4782" s="27" t="n"/>
      <c r="F4782" s="32">
        <f>IF(OR(C4782="",E4782=""),"",C4782*E4782)</f>
        <v/>
      </c>
      <c r="G4782" s="26" t="n"/>
      <c r="H4782" s="26" t="n"/>
    </row>
    <row r="4783">
      <c r="A4783" s="31" t="n"/>
      <c r="B4783" s="26" t="n"/>
      <c r="C4783" s="27" t="n"/>
      <c r="D4783" s="28">
        <f>IFERROR(IF(B4783="","",VLOOKUP(B4783,'Setup - Materials'!$A$5:$E$504,2,0)),"")</f>
        <v/>
      </c>
      <c r="E4783" s="27" t="n"/>
      <c r="F4783" s="32">
        <f>IF(OR(C4783="",E4783=""),"",C4783*E4783)</f>
        <v/>
      </c>
      <c r="G4783" s="26" t="n"/>
      <c r="H4783" s="26" t="n"/>
    </row>
    <row r="4784">
      <c r="A4784" s="31" t="n"/>
      <c r="B4784" s="26" t="n"/>
      <c r="C4784" s="27" t="n"/>
      <c r="D4784" s="28">
        <f>IFERROR(IF(B4784="","",VLOOKUP(B4784,'Setup - Materials'!$A$5:$E$504,2,0)),"")</f>
        <v/>
      </c>
      <c r="E4784" s="27" t="n"/>
      <c r="F4784" s="32">
        <f>IF(OR(C4784="",E4784=""),"",C4784*E4784)</f>
        <v/>
      </c>
      <c r="G4784" s="26" t="n"/>
      <c r="H4784" s="26" t="n"/>
    </row>
    <row r="4785">
      <c r="A4785" s="31" t="n"/>
      <c r="B4785" s="26" t="n"/>
      <c r="C4785" s="27" t="n"/>
      <c r="D4785" s="28">
        <f>IFERROR(IF(B4785="","",VLOOKUP(B4785,'Setup - Materials'!$A$5:$E$504,2,0)),"")</f>
        <v/>
      </c>
      <c r="E4785" s="27" t="n"/>
      <c r="F4785" s="32">
        <f>IF(OR(C4785="",E4785=""),"",C4785*E4785)</f>
        <v/>
      </c>
      <c r="G4785" s="26" t="n"/>
      <c r="H4785" s="26" t="n"/>
    </row>
    <row r="4786">
      <c r="A4786" s="31" t="n"/>
      <c r="B4786" s="26" t="n"/>
      <c r="C4786" s="27" t="n"/>
      <c r="D4786" s="28">
        <f>IFERROR(IF(B4786="","",VLOOKUP(B4786,'Setup - Materials'!$A$5:$E$504,2,0)),"")</f>
        <v/>
      </c>
      <c r="E4786" s="27" t="n"/>
      <c r="F4786" s="32">
        <f>IF(OR(C4786="",E4786=""),"",C4786*E4786)</f>
        <v/>
      </c>
      <c r="G4786" s="26" t="n"/>
      <c r="H4786" s="26" t="n"/>
    </row>
    <row r="4787">
      <c r="A4787" s="31" t="n"/>
      <c r="B4787" s="26" t="n"/>
      <c r="C4787" s="27" t="n"/>
      <c r="D4787" s="28">
        <f>IFERROR(IF(B4787="","",VLOOKUP(B4787,'Setup - Materials'!$A$5:$E$504,2,0)),"")</f>
        <v/>
      </c>
      <c r="E4787" s="27" t="n"/>
      <c r="F4787" s="32">
        <f>IF(OR(C4787="",E4787=""),"",C4787*E4787)</f>
        <v/>
      </c>
      <c r="G4787" s="26" t="n"/>
      <c r="H4787" s="26" t="n"/>
    </row>
    <row r="4788">
      <c r="A4788" s="31" t="n"/>
      <c r="B4788" s="26" t="n"/>
      <c r="C4788" s="27" t="n"/>
      <c r="D4788" s="28">
        <f>IFERROR(IF(B4788="","",VLOOKUP(B4788,'Setup - Materials'!$A$5:$E$504,2,0)),"")</f>
        <v/>
      </c>
      <c r="E4788" s="27" t="n"/>
      <c r="F4788" s="32">
        <f>IF(OR(C4788="",E4788=""),"",C4788*E4788)</f>
        <v/>
      </c>
      <c r="G4788" s="26" t="n"/>
      <c r="H4788" s="26" t="n"/>
    </row>
    <row r="4789">
      <c r="A4789" s="31" t="n"/>
      <c r="B4789" s="26" t="n"/>
      <c r="C4789" s="27" t="n"/>
      <c r="D4789" s="28">
        <f>IFERROR(IF(B4789="","",VLOOKUP(B4789,'Setup - Materials'!$A$5:$E$504,2,0)),"")</f>
        <v/>
      </c>
      <c r="E4789" s="27" t="n"/>
      <c r="F4789" s="32">
        <f>IF(OR(C4789="",E4789=""),"",C4789*E4789)</f>
        <v/>
      </c>
      <c r="G4789" s="26" t="n"/>
      <c r="H4789" s="26" t="n"/>
    </row>
    <row r="4790">
      <c r="A4790" s="31" t="n"/>
      <c r="B4790" s="26" t="n"/>
      <c r="C4790" s="27" t="n"/>
      <c r="D4790" s="28">
        <f>IFERROR(IF(B4790="","",VLOOKUP(B4790,'Setup - Materials'!$A$5:$E$504,2,0)),"")</f>
        <v/>
      </c>
      <c r="E4790" s="27" t="n"/>
      <c r="F4790" s="32">
        <f>IF(OR(C4790="",E4790=""),"",C4790*E4790)</f>
        <v/>
      </c>
      <c r="G4790" s="26" t="n"/>
      <c r="H4790" s="26" t="n"/>
    </row>
    <row r="4791">
      <c r="A4791" s="31" t="n"/>
      <c r="B4791" s="26" t="n"/>
      <c r="C4791" s="27" t="n"/>
      <c r="D4791" s="28">
        <f>IFERROR(IF(B4791="","",VLOOKUP(B4791,'Setup - Materials'!$A$5:$E$504,2,0)),"")</f>
        <v/>
      </c>
      <c r="E4791" s="27" t="n"/>
      <c r="F4791" s="32">
        <f>IF(OR(C4791="",E4791=""),"",C4791*E4791)</f>
        <v/>
      </c>
      <c r="G4791" s="26" t="n"/>
      <c r="H4791" s="26" t="n"/>
    </row>
    <row r="4792">
      <c r="A4792" s="31" t="n"/>
      <c r="B4792" s="26" t="n"/>
      <c r="C4792" s="27" t="n"/>
      <c r="D4792" s="28">
        <f>IFERROR(IF(B4792="","",VLOOKUP(B4792,'Setup - Materials'!$A$5:$E$504,2,0)),"")</f>
        <v/>
      </c>
      <c r="E4792" s="27" t="n"/>
      <c r="F4792" s="32">
        <f>IF(OR(C4792="",E4792=""),"",C4792*E4792)</f>
        <v/>
      </c>
      <c r="G4792" s="26" t="n"/>
      <c r="H4792" s="26" t="n"/>
    </row>
    <row r="4793">
      <c r="A4793" s="31" t="n"/>
      <c r="B4793" s="26" t="n"/>
      <c r="C4793" s="27" t="n"/>
      <c r="D4793" s="28">
        <f>IFERROR(IF(B4793="","",VLOOKUP(B4793,'Setup - Materials'!$A$5:$E$504,2,0)),"")</f>
        <v/>
      </c>
      <c r="E4793" s="27" t="n"/>
      <c r="F4793" s="32">
        <f>IF(OR(C4793="",E4793=""),"",C4793*E4793)</f>
        <v/>
      </c>
      <c r="G4793" s="26" t="n"/>
      <c r="H4793" s="26" t="n"/>
    </row>
    <row r="4794">
      <c r="A4794" s="31" t="n"/>
      <c r="B4794" s="26" t="n"/>
      <c r="C4794" s="27" t="n"/>
      <c r="D4794" s="28">
        <f>IFERROR(IF(B4794="","",VLOOKUP(B4794,'Setup - Materials'!$A$5:$E$504,2,0)),"")</f>
        <v/>
      </c>
      <c r="E4794" s="27" t="n"/>
      <c r="F4794" s="32">
        <f>IF(OR(C4794="",E4794=""),"",C4794*E4794)</f>
        <v/>
      </c>
      <c r="G4794" s="26" t="n"/>
      <c r="H4794" s="26" t="n"/>
    </row>
    <row r="4795">
      <c r="A4795" s="31" t="n"/>
      <c r="B4795" s="26" t="n"/>
      <c r="C4795" s="27" t="n"/>
      <c r="D4795" s="28">
        <f>IFERROR(IF(B4795="","",VLOOKUP(B4795,'Setup - Materials'!$A$5:$E$504,2,0)),"")</f>
        <v/>
      </c>
      <c r="E4795" s="27" t="n"/>
      <c r="F4795" s="32">
        <f>IF(OR(C4795="",E4795=""),"",C4795*E4795)</f>
        <v/>
      </c>
      <c r="G4795" s="26" t="n"/>
      <c r="H4795" s="26" t="n"/>
    </row>
    <row r="4796">
      <c r="A4796" s="31" t="n"/>
      <c r="B4796" s="26" t="n"/>
      <c r="C4796" s="27" t="n"/>
      <c r="D4796" s="28">
        <f>IFERROR(IF(B4796="","",VLOOKUP(B4796,'Setup - Materials'!$A$5:$E$504,2,0)),"")</f>
        <v/>
      </c>
      <c r="E4796" s="27" t="n"/>
      <c r="F4796" s="32">
        <f>IF(OR(C4796="",E4796=""),"",C4796*E4796)</f>
        <v/>
      </c>
      <c r="G4796" s="26" t="n"/>
      <c r="H4796" s="26" t="n"/>
    </row>
    <row r="4797">
      <c r="A4797" s="31" t="n"/>
      <c r="B4797" s="26" t="n"/>
      <c r="C4797" s="27" t="n"/>
      <c r="D4797" s="28">
        <f>IFERROR(IF(B4797="","",VLOOKUP(B4797,'Setup - Materials'!$A$5:$E$504,2,0)),"")</f>
        <v/>
      </c>
      <c r="E4797" s="27" t="n"/>
      <c r="F4797" s="32">
        <f>IF(OR(C4797="",E4797=""),"",C4797*E4797)</f>
        <v/>
      </c>
      <c r="G4797" s="26" t="n"/>
      <c r="H4797" s="26" t="n"/>
    </row>
    <row r="4798">
      <c r="A4798" s="31" t="n"/>
      <c r="B4798" s="26" t="n"/>
      <c r="C4798" s="27" t="n"/>
      <c r="D4798" s="28">
        <f>IFERROR(IF(B4798="","",VLOOKUP(B4798,'Setup - Materials'!$A$5:$E$504,2,0)),"")</f>
        <v/>
      </c>
      <c r="E4798" s="27" t="n"/>
      <c r="F4798" s="32">
        <f>IF(OR(C4798="",E4798=""),"",C4798*E4798)</f>
        <v/>
      </c>
      <c r="G4798" s="26" t="n"/>
      <c r="H4798" s="26" t="n"/>
    </row>
    <row r="4799">
      <c r="A4799" s="31" t="n"/>
      <c r="B4799" s="26" t="n"/>
      <c r="C4799" s="27" t="n"/>
      <c r="D4799" s="28">
        <f>IFERROR(IF(B4799="","",VLOOKUP(B4799,'Setup - Materials'!$A$5:$E$504,2,0)),"")</f>
        <v/>
      </c>
      <c r="E4799" s="27" t="n"/>
      <c r="F4799" s="32">
        <f>IF(OR(C4799="",E4799=""),"",C4799*E4799)</f>
        <v/>
      </c>
      <c r="G4799" s="26" t="n"/>
      <c r="H4799" s="26" t="n"/>
    </row>
    <row r="4800">
      <c r="A4800" s="31" t="n"/>
      <c r="B4800" s="26" t="n"/>
      <c r="C4800" s="27" t="n"/>
      <c r="D4800" s="28">
        <f>IFERROR(IF(B4800="","",VLOOKUP(B4800,'Setup - Materials'!$A$5:$E$504,2,0)),"")</f>
        <v/>
      </c>
      <c r="E4800" s="27" t="n"/>
      <c r="F4800" s="32">
        <f>IF(OR(C4800="",E4800=""),"",C4800*E4800)</f>
        <v/>
      </c>
      <c r="G4800" s="26" t="n"/>
      <c r="H4800" s="26" t="n"/>
    </row>
    <row r="4801">
      <c r="A4801" s="31" t="n"/>
      <c r="B4801" s="26" t="n"/>
      <c r="C4801" s="27" t="n"/>
      <c r="D4801" s="28">
        <f>IFERROR(IF(B4801="","",VLOOKUP(B4801,'Setup - Materials'!$A$5:$E$504,2,0)),"")</f>
        <v/>
      </c>
      <c r="E4801" s="27" t="n"/>
      <c r="F4801" s="32">
        <f>IF(OR(C4801="",E4801=""),"",C4801*E4801)</f>
        <v/>
      </c>
      <c r="G4801" s="26" t="n"/>
      <c r="H4801" s="26" t="n"/>
    </row>
    <row r="4802">
      <c r="A4802" s="31" t="n"/>
      <c r="B4802" s="26" t="n"/>
      <c r="C4802" s="27" t="n"/>
      <c r="D4802" s="28">
        <f>IFERROR(IF(B4802="","",VLOOKUP(B4802,'Setup - Materials'!$A$5:$E$504,2,0)),"")</f>
        <v/>
      </c>
      <c r="E4802" s="27" t="n"/>
      <c r="F4802" s="32">
        <f>IF(OR(C4802="",E4802=""),"",C4802*E4802)</f>
        <v/>
      </c>
      <c r="G4802" s="26" t="n"/>
      <c r="H4802" s="26" t="n"/>
    </row>
    <row r="4803">
      <c r="A4803" s="31" t="n"/>
      <c r="B4803" s="26" t="n"/>
      <c r="C4803" s="27" t="n"/>
      <c r="D4803" s="28">
        <f>IFERROR(IF(B4803="","",VLOOKUP(B4803,'Setup - Materials'!$A$5:$E$504,2,0)),"")</f>
        <v/>
      </c>
      <c r="E4803" s="27" t="n"/>
      <c r="F4803" s="32">
        <f>IF(OR(C4803="",E4803=""),"",C4803*E4803)</f>
        <v/>
      </c>
      <c r="G4803" s="26" t="n"/>
      <c r="H4803" s="26" t="n"/>
    </row>
    <row r="4804">
      <c r="A4804" s="31" t="n"/>
      <c r="B4804" s="26" t="n"/>
      <c r="C4804" s="27" t="n"/>
      <c r="D4804" s="28">
        <f>IFERROR(IF(B4804="","",VLOOKUP(B4804,'Setup - Materials'!$A$5:$E$504,2,0)),"")</f>
        <v/>
      </c>
      <c r="E4804" s="27" t="n"/>
      <c r="F4804" s="32">
        <f>IF(OR(C4804="",E4804=""),"",C4804*E4804)</f>
        <v/>
      </c>
      <c r="G4804" s="26" t="n"/>
      <c r="H4804" s="26" t="n"/>
    </row>
    <row r="4805">
      <c r="A4805" s="31" t="n"/>
      <c r="B4805" s="26" t="n"/>
      <c r="C4805" s="27" t="n"/>
      <c r="D4805" s="28">
        <f>IFERROR(IF(B4805="","",VLOOKUP(B4805,'Setup - Materials'!$A$5:$E$504,2,0)),"")</f>
        <v/>
      </c>
      <c r="E4805" s="27" t="n"/>
      <c r="F4805" s="32">
        <f>IF(OR(C4805="",E4805=""),"",C4805*E4805)</f>
        <v/>
      </c>
      <c r="G4805" s="26" t="n"/>
      <c r="H4805" s="26" t="n"/>
    </row>
    <row r="4806">
      <c r="A4806" s="31" t="n"/>
      <c r="B4806" s="26" t="n"/>
      <c r="C4806" s="27" t="n"/>
      <c r="D4806" s="28">
        <f>IFERROR(IF(B4806="","",VLOOKUP(B4806,'Setup - Materials'!$A$5:$E$504,2,0)),"")</f>
        <v/>
      </c>
      <c r="E4806" s="27" t="n"/>
      <c r="F4806" s="32">
        <f>IF(OR(C4806="",E4806=""),"",C4806*E4806)</f>
        <v/>
      </c>
      <c r="G4806" s="26" t="n"/>
      <c r="H4806" s="26" t="n"/>
    </row>
    <row r="4807">
      <c r="A4807" s="31" t="n"/>
      <c r="B4807" s="26" t="n"/>
      <c r="C4807" s="27" t="n"/>
      <c r="D4807" s="28">
        <f>IFERROR(IF(B4807="","",VLOOKUP(B4807,'Setup - Materials'!$A$5:$E$504,2,0)),"")</f>
        <v/>
      </c>
      <c r="E4807" s="27" t="n"/>
      <c r="F4807" s="32">
        <f>IF(OR(C4807="",E4807=""),"",C4807*E4807)</f>
        <v/>
      </c>
      <c r="G4807" s="26" t="n"/>
      <c r="H4807" s="26" t="n"/>
    </row>
    <row r="4808">
      <c r="A4808" s="31" t="n"/>
      <c r="B4808" s="26" t="n"/>
      <c r="C4808" s="27" t="n"/>
      <c r="D4808" s="28">
        <f>IFERROR(IF(B4808="","",VLOOKUP(B4808,'Setup - Materials'!$A$5:$E$504,2,0)),"")</f>
        <v/>
      </c>
      <c r="E4808" s="27" t="n"/>
      <c r="F4808" s="32">
        <f>IF(OR(C4808="",E4808=""),"",C4808*E4808)</f>
        <v/>
      </c>
      <c r="G4808" s="26" t="n"/>
      <c r="H4808" s="26" t="n"/>
    </row>
    <row r="4809">
      <c r="A4809" s="31" t="n"/>
      <c r="B4809" s="26" t="n"/>
      <c r="C4809" s="27" t="n"/>
      <c r="D4809" s="28">
        <f>IFERROR(IF(B4809="","",VLOOKUP(B4809,'Setup - Materials'!$A$5:$E$504,2,0)),"")</f>
        <v/>
      </c>
      <c r="E4809" s="27" t="n"/>
      <c r="F4809" s="32">
        <f>IF(OR(C4809="",E4809=""),"",C4809*E4809)</f>
        <v/>
      </c>
      <c r="G4809" s="26" t="n"/>
      <c r="H4809" s="26" t="n"/>
    </row>
    <row r="4810">
      <c r="A4810" s="31" t="n"/>
      <c r="B4810" s="26" t="n"/>
      <c r="C4810" s="27" t="n"/>
      <c r="D4810" s="28">
        <f>IFERROR(IF(B4810="","",VLOOKUP(B4810,'Setup - Materials'!$A$5:$E$504,2,0)),"")</f>
        <v/>
      </c>
      <c r="E4810" s="27" t="n"/>
      <c r="F4810" s="32">
        <f>IF(OR(C4810="",E4810=""),"",C4810*E4810)</f>
        <v/>
      </c>
      <c r="G4810" s="26" t="n"/>
      <c r="H4810" s="26" t="n"/>
    </row>
    <row r="4811">
      <c r="A4811" s="31" t="n"/>
      <c r="B4811" s="26" t="n"/>
      <c r="C4811" s="27" t="n"/>
      <c r="D4811" s="28">
        <f>IFERROR(IF(B4811="","",VLOOKUP(B4811,'Setup - Materials'!$A$5:$E$504,2,0)),"")</f>
        <v/>
      </c>
      <c r="E4811" s="27" t="n"/>
      <c r="F4811" s="32">
        <f>IF(OR(C4811="",E4811=""),"",C4811*E4811)</f>
        <v/>
      </c>
      <c r="G4811" s="26" t="n"/>
      <c r="H4811" s="26" t="n"/>
    </row>
    <row r="4812">
      <c r="A4812" s="31" t="n"/>
      <c r="B4812" s="26" t="n"/>
      <c r="C4812" s="27" t="n"/>
      <c r="D4812" s="28">
        <f>IFERROR(IF(B4812="","",VLOOKUP(B4812,'Setup - Materials'!$A$5:$E$504,2,0)),"")</f>
        <v/>
      </c>
      <c r="E4812" s="27" t="n"/>
      <c r="F4812" s="32">
        <f>IF(OR(C4812="",E4812=""),"",C4812*E4812)</f>
        <v/>
      </c>
      <c r="G4812" s="26" t="n"/>
      <c r="H4812" s="26" t="n"/>
    </row>
    <row r="4813">
      <c r="A4813" s="31" t="n"/>
      <c r="B4813" s="26" t="n"/>
      <c r="C4813" s="27" t="n"/>
      <c r="D4813" s="28">
        <f>IFERROR(IF(B4813="","",VLOOKUP(B4813,'Setup - Materials'!$A$5:$E$504,2,0)),"")</f>
        <v/>
      </c>
      <c r="E4813" s="27" t="n"/>
      <c r="F4813" s="32">
        <f>IF(OR(C4813="",E4813=""),"",C4813*E4813)</f>
        <v/>
      </c>
      <c r="G4813" s="26" t="n"/>
      <c r="H4813" s="26" t="n"/>
    </row>
    <row r="4814">
      <c r="A4814" s="31" t="n"/>
      <c r="B4814" s="26" t="n"/>
      <c r="C4814" s="27" t="n"/>
      <c r="D4814" s="28">
        <f>IFERROR(IF(B4814="","",VLOOKUP(B4814,'Setup - Materials'!$A$5:$E$504,2,0)),"")</f>
        <v/>
      </c>
      <c r="E4814" s="27" t="n"/>
      <c r="F4814" s="32">
        <f>IF(OR(C4814="",E4814=""),"",C4814*E4814)</f>
        <v/>
      </c>
      <c r="G4814" s="26" t="n"/>
      <c r="H4814" s="26" t="n"/>
    </row>
    <row r="4815">
      <c r="A4815" s="31" t="n"/>
      <c r="B4815" s="26" t="n"/>
      <c r="C4815" s="27" t="n"/>
      <c r="D4815" s="28">
        <f>IFERROR(IF(B4815="","",VLOOKUP(B4815,'Setup - Materials'!$A$5:$E$504,2,0)),"")</f>
        <v/>
      </c>
      <c r="E4815" s="27" t="n"/>
      <c r="F4815" s="32">
        <f>IF(OR(C4815="",E4815=""),"",C4815*E4815)</f>
        <v/>
      </c>
      <c r="G4815" s="26" t="n"/>
      <c r="H4815" s="26" t="n"/>
    </row>
    <row r="4816">
      <c r="A4816" s="31" t="n"/>
      <c r="B4816" s="26" t="n"/>
      <c r="C4816" s="27" t="n"/>
      <c r="D4816" s="28">
        <f>IFERROR(IF(B4816="","",VLOOKUP(B4816,'Setup - Materials'!$A$5:$E$504,2,0)),"")</f>
        <v/>
      </c>
      <c r="E4816" s="27" t="n"/>
      <c r="F4816" s="32">
        <f>IF(OR(C4816="",E4816=""),"",C4816*E4816)</f>
        <v/>
      </c>
      <c r="G4816" s="26" t="n"/>
      <c r="H4816" s="26" t="n"/>
    </row>
    <row r="4817">
      <c r="A4817" s="31" t="n"/>
      <c r="B4817" s="26" t="n"/>
      <c r="C4817" s="27" t="n"/>
      <c r="D4817" s="28">
        <f>IFERROR(IF(B4817="","",VLOOKUP(B4817,'Setup - Materials'!$A$5:$E$504,2,0)),"")</f>
        <v/>
      </c>
      <c r="E4817" s="27" t="n"/>
      <c r="F4817" s="32">
        <f>IF(OR(C4817="",E4817=""),"",C4817*E4817)</f>
        <v/>
      </c>
      <c r="G4817" s="26" t="n"/>
      <c r="H4817" s="26" t="n"/>
    </row>
    <row r="4818">
      <c r="A4818" s="31" t="n"/>
      <c r="B4818" s="26" t="n"/>
      <c r="C4818" s="27" t="n"/>
      <c r="D4818" s="28">
        <f>IFERROR(IF(B4818="","",VLOOKUP(B4818,'Setup - Materials'!$A$5:$E$504,2,0)),"")</f>
        <v/>
      </c>
      <c r="E4818" s="27" t="n"/>
      <c r="F4818" s="32">
        <f>IF(OR(C4818="",E4818=""),"",C4818*E4818)</f>
        <v/>
      </c>
      <c r="G4818" s="26" t="n"/>
      <c r="H4818" s="26" t="n"/>
    </row>
    <row r="4819">
      <c r="A4819" s="31" t="n"/>
      <c r="B4819" s="26" t="n"/>
      <c r="C4819" s="27" t="n"/>
      <c r="D4819" s="28">
        <f>IFERROR(IF(B4819="","",VLOOKUP(B4819,'Setup - Materials'!$A$5:$E$504,2,0)),"")</f>
        <v/>
      </c>
      <c r="E4819" s="27" t="n"/>
      <c r="F4819" s="32">
        <f>IF(OR(C4819="",E4819=""),"",C4819*E4819)</f>
        <v/>
      </c>
      <c r="G4819" s="26" t="n"/>
      <c r="H4819" s="26" t="n"/>
    </row>
    <row r="4820">
      <c r="A4820" s="31" t="n"/>
      <c r="B4820" s="26" t="n"/>
      <c r="C4820" s="27" t="n"/>
      <c r="D4820" s="28">
        <f>IFERROR(IF(B4820="","",VLOOKUP(B4820,'Setup - Materials'!$A$5:$E$504,2,0)),"")</f>
        <v/>
      </c>
      <c r="E4820" s="27" t="n"/>
      <c r="F4820" s="32">
        <f>IF(OR(C4820="",E4820=""),"",C4820*E4820)</f>
        <v/>
      </c>
      <c r="G4820" s="26" t="n"/>
      <c r="H4820" s="26" t="n"/>
    </row>
    <row r="4821">
      <c r="A4821" s="31" t="n"/>
      <c r="B4821" s="26" t="n"/>
      <c r="C4821" s="27" t="n"/>
      <c r="D4821" s="28">
        <f>IFERROR(IF(B4821="","",VLOOKUP(B4821,'Setup - Materials'!$A$5:$E$504,2,0)),"")</f>
        <v/>
      </c>
      <c r="E4821" s="27" t="n"/>
      <c r="F4821" s="32">
        <f>IF(OR(C4821="",E4821=""),"",C4821*E4821)</f>
        <v/>
      </c>
      <c r="G4821" s="26" t="n"/>
      <c r="H4821" s="26" t="n"/>
    </row>
    <row r="4822">
      <c r="A4822" s="31" t="n"/>
      <c r="B4822" s="26" t="n"/>
      <c r="C4822" s="27" t="n"/>
      <c r="D4822" s="28">
        <f>IFERROR(IF(B4822="","",VLOOKUP(B4822,'Setup - Materials'!$A$5:$E$504,2,0)),"")</f>
        <v/>
      </c>
      <c r="E4822" s="27" t="n"/>
      <c r="F4822" s="32">
        <f>IF(OR(C4822="",E4822=""),"",C4822*E4822)</f>
        <v/>
      </c>
      <c r="G4822" s="26" t="n"/>
      <c r="H4822" s="26" t="n"/>
    </row>
    <row r="4823">
      <c r="A4823" s="31" t="n"/>
      <c r="B4823" s="26" t="n"/>
      <c r="C4823" s="27" t="n"/>
      <c r="D4823" s="28">
        <f>IFERROR(IF(B4823="","",VLOOKUP(B4823,'Setup - Materials'!$A$5:$E$504,2,0)),"")</f>
        <v/>
      </c>
      <c r="E4823" s="27" t="n"/>
      <c r="F4823" s="32">
        <f>IF(OR(C4823="",E4823=""),"",C4823*E4823)</f>
        <v/>
      </c>
      <c r="G4823" s="26" t="n"/>
      <c r="H4823" s="26" t="n"/>
    </row>
    <row r="4824">
      <c r="A4824" s="31" t="n"/>
      <c r="B4824" s="26" t="n"/>
      <c r="C4824" s="27" t="n"/>
      <c r="D4824" s="28">
        <f>IFERROR(IF(B4824="","",VLOOKUP(B4824,'Setup - Materials'!$A$5:$E$504,2,0)),"")</f>
        <v/>
      </c>
      <c r="E4824" s="27" t="n"/>
      <c r="F4824" s="32">
        <f>IF(OR(C4824="",E4824=""),"",C4824*E4824)</f>
        <v/>
      </c>
      <c r="G4824" s="26" t="n"/>
      <c r="H4824" s="26" t="n"/>
    </row>
    <row r="4825">
      <c r="A4825" s="31" t="n"/>
      <c r="B4825" s="26" t="n"/>
      <c r="C4825" s="27" t="n"/>
      <c r="D4825" s="28">
        <f>IFERROR(IF(B4825="","",VLOOKUP(B4825,'Setup - Materials'!$A$5:$E$504,2,0)),"")</f>
        <v/>
      </c>
      <c r="E4825" s="27" t="n"/>
      <c r="F4825" s="32">
        <f>IF(OR(C4825="",E4825=""),"",C4825*E4825)</f>
        <v/>
      </c>
      <c r="G4825" s="26" t="n"/>
      <c r="H4825" s="26" t="n"/>
    </row>
    <row r="4826">
      <c r="A4826" s="31" t="n"/>
      <c r="B4826" s="26" t="n"/>
      <c r="C4826" s="27" t="n"/>
      <c r="D4826" s="28">
        <f>IFERROR(IF(B4826="","",VLOOKUP(B4826,'Setup - Materials'!$A$5:$E$504,2,0)),"")</f>
        <v/>
      </c>
      <c r="E4826" s="27" t="n"/>
      <c r="F4826" s="32">
        <f>IF(OR(C4826="",E4826=""),"",C4826*E4826)</f>
        <v/>
      </c>
      <c r="G4826" s="26" t="n"/>
      <c r="H4826" s="26" t="n"/>
    </row>
    <row r="4827">
      <c r="A4827" s="31" t="n"/>
      <c r="B4827" s="26" t="n"/>
      <c r="C4827" s="27" t="n"/>
      <c r="D4827" s="28">
        <f>IFERROR(IF(B4827="","",VLOOKUP(B4827,'Setup - Materials'!$A$5:$E$504,2,0)),"")</f>
        <v/>
      </c>
      <c r="E4827" s="27" t="n"/>
      <c r="F4827" s="32">
        <f>IF(OR(C4827="",E4827=""),"",C4827*E4827)</f>
        <v/>
      </c>
      <c r="G4827" s="26" t="n"/>
      <c r="H4827" s="26" t="n"/>
    </row>
    <row r="4828">
      <c r="A4828" s="31" t="n"/>
      <c r="B4828" s="26" t="n"/>
      <c r="C4828" s="27" t="n"/>
      <c r="D4828" s="28">
        <f>IFERROR(IF(B4828="","",VLOOKUP(B4828,'Setup - Materials'!$A$5:$E$504,2,0)),"")</f>
        <v/>
      </c>
      <c r="E4828" s="27" t="n"/>
      <c r="F4828" s="32">
        <f>IF(OR(C4828="",E4828=""),"",C4828*E4828)</f>
        <v/>
      </c>
      <c r="G4828" s="26" t="n"/>
      <c r="H4828" s="26" t="n"/>
    </row>
    <row r="4829">
      <c r="A4829" s="31" t="n"/>
      <c r="B4829" s="26" t="n"/>
      <c r="C4829" s="27" t="n"/>
      <c r="D4829" s="28">
        <f>IFERROR(IF(B4829="","",VLOOKUP(B4829,'Setup - Materials'!$A$5:$E$504,2,0)),"")</f>
        <v/>
      </c>
      <c r="E4829" s="27" t="n"/>
      <c r="F4829" s="32">
        <f>IF(OR(C4829="",E4829=""),"",C4829*E4829)</f>
        <v/>
      </c>
      <c r="G4829" s="26" t="n"/>
      <c r="H4829" s="26" t="n"/>
    </row>
    <row r="4830">
      <c r="A4830" s="31" t="n"/>
      <c r="B4830" s="26" t="n"/>
      <c r="C4830" s="27" t="n"/>
      <c r="D4830" s="28">
        <f>IFERROR(IF(B4830="","",VLOOKUP(B4830,'Setup - Materials'!$A$5:$E$504,2,0)),"")</f>
        <v/>
      </c>
      <c r="E4830" s="27" t="n"/>
      <c r="F4830" s="32">
        <f>IF(OR(C4830="",E4830=""),"",C4830*E4830)</f>
        <v/>
      </c>
      <c r="G4830" s="26" t="n"/>
      <c r="H4830" s="26" t="n"/>
    </row>
    <row r="4831">
      <c r="A4831" s="31" t="n"/>
      <c r="B4831" s="26" t="n"/>
      <c r="C4831" s="27" t="n"/>
      <c r="D4831" s="28">
        <f>IFERROR(IF(B4831="","",VLOOKUP(B4831,'Setup - Materials'!$A$5:$E$504,2,0)),"")</f>
        <v/>
      </c>
      <c r="E4831" s="27" t="n"/>
      <c r="F4831" s="32">
        <f>IF(OR(C4831="",E4831=""),"",C4831*E4831)</f>
        <v/>
      </c>
      <c r="G4831" s="26" t="n"/>
      <c r="H4831" s="26" t="n"/>
    </row>
    <row r="4832">
      <c r="A4832" s="31" t="n"/>
      <c r="B4832" s="26" t="n"/>
      <c r="C4832" s="27" t="n"/>
      <c r="D4832" s="28">
        <f>IFERROR(IF(B4832="","",VLOOKUP(B4832,'Setup - Materials'!$A$5:$E$504,2,0)),"")</f>
        <v/>
      </c>
      <c r="E4832" s="27" t="n"/>
      <c r="F4832" s="32">
        <f>IF(OR(C4832="",E4832=""),"",C4832*E4832)</f>
        <v/>
      </c>
      <c r="G4832" s="26" t="n"/>
      <c r="H4832" s="26" t="n"/>
    </row>
    <row r="4833">
      <c r="A4833" s="31" t="n"/>
      <c r="B4833" s="26" t="n"/>
      <c r="C4833" s="27" t="n"/>
      <c r="D4833" s="28">
        <f>IFERROR(IF(B4833="","",VLOOKUP(B4833,'Setup - Materials'!$A$5:$E$504,2,0)),"")</f>
        <v/>
      </c>
      <c r="E4833" s="27" t="n"/>
      <c r="F4833" s="32">
        <f>IF(OR(C4833="",E4833=""),"",C4833*E4833)</f>
        <v/>
      </c>
      <c r="G4833" s="26" t="n"/>
      <c r="H4833" s="26" t="n"/>
    </row>
    <row r="4834">
      <c r="A4834" s="31" t="n"/>
      <c r="B4834" s="26" t="n"/>
      <c r="C4834" s="27" t="n"/>
      <c r="D4834" s="28">
        <f>IFERROR(IF(B4834="","",VLOOKUP(B4834,'Setup - Materials'!$A$5:$E$504,2,0)),"")</f>
        <v/>
      </c>
      <c r="E4834" s="27" t="n"/>
      <c r="F4834" s="32">
        <f>IF(OR(C4834="",E4834=""),"",C4834*E4834)</f>
        <v/>
      </c>
      <c r="G4834" s="26" t="n"/>
      <c r="H4834" s="26" t="n"/>
    </row>
    <row r="4835">
      <c r="A4835" s="31" t="n"/>
      <c r="B4835" s="26" t="n"/>
      <c r="C4835" s="27" t="n"/>
      <c r="D4835" s="28">
        <f>IFERROR(IF(B4835="","",VLOOKUP(B4835,'Setup - Materials'!$A$5:$E$504,2,0)),"")</f>
        <v/>
      </c>
      <c r="E4835" s="27" t="n"/>
      <c r="F4835" s="32">
        <f>IF(OR(C4835="",E4835=""),"",C4835*E4835)</f>
        <v/>
      </c>
      <c r="G4835" s="26" t="n"/>
      <c r="H4835" s="26" t="n"/>
    </row>
    <row r="4836">
      <c r="A4836" s="31" t="n"/>
      <c r="B4836" s="26" t="n"/>
      <c r="C4836" s="27" t="n"/>
      <c r="D4836" s="28">
        <f>IFERROR(IF(B4836="","",VLOOKUP(B4836,'Setup - Materials'!$A$5:$E$504,2,0)),"")</f>
        <v/>
      </c>
      <c r="E4836" s="27" t="n"/>
      <c r="F4836" s="32">
        <f>IF(OR(C4836="",E4836=""),"",C4836*E4836)</f>
        <v/>
      </c>
      <c r="G4836" s="26" t="n"/>
      <c r="H4836" s="26" t="n"/>
    </row>
    <row r="4837">
      <c r="A4837" s="31" t="n"/>
      <c r="B4837" s="26" t="n"/>
      <c r="C4837" s="27" t="n"/>
      <c r="D4837" s="28">
        <f>IFERROR(IF(B4837="","",VLOOKUP(B4837,'Setup - Materials'!$A$5:$E$504,2,0)),"")</f>
        <v/>
      </c>
      <c r="E4837" s="27" t="n"/>
      <c r="F4837" s="32">
        <f>IF(OR(C4837="",E4837=""),"",C4837*E4837)</f>
        <v/>
      </c>
      <c r="G4837" s="26" t="n"/>
      <c r="H4837" s="26" t="n"/>
    </row>
    <row r="4838">
      <c r="A4838" s="31" t="n"/>
      <c r="B4838" s="26" t="n"/>
      <c r="C4838" s="27" t="n"/>
      <c r="D4838" s="28">
        <f>IFERROR(IF(B4838="","",VLOOKUP(B4838,'Setup - Materials'!$A$5:$E$504,2,0)),"")</f>
        <v/>
      </c>
      <c r="E4838" s="27" t="n"/>
      <c r="F4838" s="32">
        <f>IF(OR(C4838="",E4838=""),"",C4838*E4838)</f>
        <v/>
      </c>
      <c r="G4838" s="26" t="n"/>
      <c r="H4838" s="26" t="n"/>
    </row>
    <row r="4839">
      <c r="A4839" s="31" t="n"/>
      <c r="B4839" s="26" t="n"/>
      <c r="C4839" s="27" t="n"/>
      <c r="D4839" s="28">
        <f>IFERROR(IF(B4839="","",VLOOKUP(B4839,'Setup - Materials'!$A$5:$E$504,2,0)),"")</f>
        <v/>
      </c>
      <c r="E4839" s="27" t="n"/>
      <c r="F4839" s="32">
        <f>IF(OR(C4839="",E4839=""),"",C4839*E4839)</f>
        <v/>
      </c>
      <c r="G4839" s="26" t="n"/>
      <c r="H4839" s="26" t="n"/>
    </row>
    <row r="4840">
      <c r="A4840" s="31" t="n"/>
      <c r="B4840" s="26" t="n"/>
      <c r="C4840" s="27" t="n"/>
      <c r="D4840" s="28">
        <f>IFERROR(IF(B4840="","",VLOOKUP(B4840,'Setup - Materials'!$A$5:$E$504,2,0)),"")</f>
        <v/>
      </c>
      <c r="E4840" s="27" t="n"/>
      <c r="F4840" s="32">
        <f>IF(OR(C4840="",E4840=""),"",C4840*E4840)</f>
        <v/>
      </c>
      <c r="G4840" s="26" t="n"/>
      <c r="H4840" s="26" t="n"/>
    </row>
    <row r="4841">
      <c r="A4841" s="31" t="n"/>
      <c r="B4841" s="26" t="n"/>
      <c r="C4841" s="27" t="n"/>
      <c r="D4841" s="28">
        <f>IFERROR(IF(B4841="","",VLOOKUP(B4841,'Setup - Materials'!$A$5:$E$504,2,0)),"")</f>
        <v/>
      </c>
      <c r="E4841" s="27" t="n"/>
      <c r="F4841" s="32">
        <f>IF(OR(C4841="",E4841=""),"",C4841*E4841)</f>
        <v/>
      </c>
      <c r="G4841" s="26" t="n"/>
      <c r="H4841" s="26" t="n"/>
    </row>
    <row r="4842">
      <c r="A4842" s="31" t="n"/>
      <c r="B4842" s="26" t="n"/>
      <c r="C4842" s="27" t="n"/>
      <c r="D4842" s="28">
        <f>IFERROR(IF(B4842="","",VLOOKUP(B4842,'Setup - Materials'!$A$5:$E$504,2,0)),"")</f>
        <v/>
      </c>
      <c r="E4842" s="27" t="n"/>
      <c r="F4842" s="32">
        <f>IF(OR(C4842="",E4842=""),"",C4842*E4842)</f>
        <v/>
      </c>
      <c r="G4842" s="26" t="n"/>
      <c r="H4842" s="26" t="n"/>
    </row>
    <row r="4843">
      <c r="A4843" s="31" t="n"/>
      <c r="B4843" s="26" t="n"/>
      <c r="C4843" s="27" t="n"/>
      <c r="D4843" s="28">
        <f>IFERROR(IF(B4843="","",VLOOKUP(B4843,'Setup - Materials'!$A$5:$E$504,2,0)),"")</f>
        <v/>
      </c>
      <c r="E4843" s="27" t="n"/>
      <c r="F4843" s="32">
        <f>IF(OR(C4843="",E4843=""),"",C4843*E4843)</f>
        <v/>
      </c>
      <c r="G4843" s="26" t="n"/>
      <c r="H4843" s="26" t="n"/>
    </row>
    <row r="4844">
      <c r="A4844" s="31" t="n"/>
      <c r="B4844" s="26" t="n"/>
      <c r="C4844" s="27" t="n"/>
      <c r="D4844" s="28">
        <f>IFERROR(IF(B4844="","",VLOOKUP(B4844,'Setup - Materials'!$A$5:$E$504,2,0)),"")</f>
        <v/>
      </c>
      <c r="E4844" s="27" t="n"/>
      <c r="F4844" s="32">
        <f>IF(OR(C4844="",E4844=""),"",C4844*E4844)</f>
        <v/>
      </c>
      <c r="G4844" s="26" t="n"/>
      <c r="H4844" s="26" t="n"/>
    </row>
    <row r="4845">
      <c r="A4845" s="31" t="n"/>
      <c r="B4845" s="26" t="n"/>
      <c r="C4845" s="27" t="n"/>
      <c r="D4845" s="28">
        <f>IFERROR(IF(B4845="","",VLOOKUP(B4845,'Setup - Materials'!$A$5:$E$504,2,0)),"")</f>
        <v/>
      </c>
      <c r="E4845" s="27" t="n"/>
      <c r="F4845" s="32">
        <f>IF(OR(C4845="",E4845=""),"",C4845*E4845)</f>
        <v/>
      </c>
      <c r="G4845" s="26" t="n"/>
      <c r="H4845" s="26" t="n"/>
    </row>
    <row r="4846">
      <c r="A4846" s="31" t="n"/>
      <c r="B4846" s="26" t="n"/>
      <c r="C4846" s="27" t="n"/>
      <c r="D4846" s="28">
        <f>IFERROR(IF(B4846="","",VLOOKUP(B4846,'Setup - Materials'!$A$5:$E$504,2,0)),"")</f>
        <v/>
      </c>
      <c r="E4846" s="27" t="n"/>
      <c r="F4846" s="32">
        <f>IF(OR(C4846="",E4846=""),"",C4846*E4846)</f>
        <v/>
      </c>
      <c r="G4846" s="26" t="n"/>
      <c r="H4846" s="26" t="n"/>
    </row>
    <row r="4847">
      <c r="A4847" s="31" t="n"/>
      <c r="B4847" s="26" t="n"/>
      <c r="C4847" s="27" t="n"/>
      <c r="D4847" s="28">
        <f>IFERROR(IF(B4847="","",VLOOKUP(B4847,'Setup - Materials'!$A$5:$E$504,2,0)),"")</f>
        <v/>
      </c>
      <c r="E4847" s="27" t="n"/>
      <c r="F4847" s="32">
        <f>IF(OR(C4847="",E4847=""),"",C4847*E4847)</f>
        <v/>
      </c>
      <c r="G4847" s="26" t="n"/>
      <c r="H4847" s="26" t="n"/>
    </row>
    <row r="4848">
      <c r="A4848" s="31" t="n"/>
      <c r="B4848" s="26" t="n"/>
      <c r="C4848" s="27" t="n"/>
      <c r="D4848" s="28">
        <f>IFERROR(IF(B4848="","",VLOOKUP(B4848,'Setup - Materials'!$A$5:$E$504,2,0)),"")</f>
        <v/>
      </c>
      <c r="E4848" s="27" t="n"/>
      <c r="F4848" s="32">
        <f>IF(OR(C4848="",E4848=""),"",C4848*E4848)</f>
        <v/>
      </c>
      <c r="G4848" s="26" t="n"/>
      <c r="H4848" s="26" t="n"/>
    </row>
    <row r="4849">
      <c r="A4849" s="31" t="n"/>
      <c r="B4849" s="26" t="n"/>
      <c r="C4849" s="27" t="n"/>
      <c r="D4849" s="28">
        <f>IFERROR(IF(B4849="","",VLOOKUP(B4849,'Setup - Materials'!$A$5:$E$504,2,0)),"")</f>
        <v/>
      </c>
      <c r="E4849" s="27" t="n"/>
      <c r="F4849" s="32">
        <f>IF(OR(C4849="",E4849=""),"",C4849*E4849)</f>
        <v/>
      </c>
      <c r="G4849" s="26" t="n"/>
      <c r="H4849" s="26" t="n"/>
    </row>
    <row r="4850">
      <c r="A4850" s="31" t="n"/>
      <c r="B4850" s="26" t="n"/>
      <c r="C4850" s="27" t="n"/>
      <c r="D4850" s="28">
        <f>IFERROR(IF(B4850="","",VLOOKUP(B4850,'Setup - Materials'!$A$5:$E$504,2,0)),"")</f>
        <v/>
      </c>
      <c r="E4850" s="27" t="n"/>
      <c r="F4850" s="32">
        <f>IF(OR(C4850="",E4850=""),"",C4850*E4850)</f>
        <v/>
      </c>
      <c r="G4850" s="26" t="n"/>
      <c r="H4850" s="26" t="n"/>
    </row>
    <row r="4851">
      <c r="A4851" s="31" t="n"/>
      <c r="B4851" s="26" t="n"/>
      <c r="C4851" s="27" t="n"/>
      <c r="D4851" s="28">
        <f>IFERROR(IF(B4851="","",VLOOKUP(B4851,'Setup - Materials'!$A$5:$E$504,2,0)),"")</f>
        <v/>
      </c>
      <c r="E4851" s="27" t="n"/>
      <c r="F4851" s="32">
        <f>IF(OR(C4851="",E4851=""),"",C4851*E4851)</f>
        <v/>
      </c>
      <c r="G4851" s="26" t="n"/>
      <c r="H4851" s="26" t="n"/>
    </row>
    <row r="4852">
      <c r="A4852" s="31" t="n"/>
      <c r="B4852" s="26" t="n"/>
      <c r="C4852" s="27" t="n"/>
      <c r="D4852" s="28">
        <f>IFERROR(IF(B4852="","",VLOOKUP(B4852,'Setup - Materials'!$A$5:$E$504,2,0)),"")</f>
        <v/>
      </c>
      <c r="E4852" s="27" t="n"/>
      <c r="F4852" s="32">
        <f>IF(OR(C4852="",E4852=""),"",C4852*E4852)</f>
        <v/>
      </c>
      <c r="G4852" s="26" t="n"/>
      <c r="H4852" s="26" t="n"/>
    </row>
    <row r="4853">
      <c r="A4853" s="31" t="n"/>
      <c r="B4853" s="26" t="n"/>
      <c r="C4853" s="27" t="n"/>
      <c r="D4853" s="28">
        <f>IFERROR(IF(B4853="","",VLOOKUP(B4853,'Setup - Materials'!$A$5:$E$504,2,0)),"")</f>
        <v/>
      </c>
      <c r="E4853" s="27" t="n"/>
      <c r="F4853" s="32">
        <f>IF(OR(C4853="",E4853=""),"",C4853*E4853)</f>
        <v/>
      </c>
      <c r="G4853" s="26" t="n"/>
      <c r="H4853" s="26" t="n"/>
    </row>
    <row r="4854">
      <c r="A4854" s="31" t="n"/>
      <c r="B4854" s="26" t="n"/>
      <c r="C4854" s="27" t="n"/>
      <c r="D4854" s="28">
        <f>IFERROR(IF(B4854="","",VLOOKUP(B4854,'Setup - Materials'!$A$5:$E$504,2,0)),"")</f>
        <v/>
      </c>
      <c r="E4854" s="27" t="n"/>
      <c r="F4854" s="32">
        <f>IF(OR(C4854="",E4854=""),"",C4854*E4854)</f>
        <v/>
      </c>
      <c r="G4854" s="26" t="n"/>
      <c r="H4854" s="26" t="n"/>
    </row>
    <row r="4855">
      <c r="A4855" s="31" t="n"/>
      <c r="B4855" s="26" t="n"/>
      <c r="C4855" s="27" t="n"/>
      <c r="D4855" s="28">
        <f>IFERROR(IF(B4855="","",VLOOKUP(B4855,'Setup - Materials'!$A$5:$E$504,2,0)),"")</f>
        <v/>
      </c>
      <c r="E4855" s="27" t="n"/>
      <c r="F4855" s="32">
        <f>IF(OR(C4855="",E4855=""),"",C4855*E4855)</f>
        <v/>
      </c>
      <c r="G4855" s="26" t="n"/>
      <c r="H4855" s="26" t="n"/>
    </row>
    <row r="4856">
      <c r="A4856" s="31" t="n"/>
      <c r="B4856" s="26" t="n"/>
      <c r="C4856" s="27" t="n"/>
      <c r="D4856" s="28">
        <f>IFERROR(IF(B4856="","",VLOOKUP(B4856,'Setup - Materials'!$A$5:$E$504,2,0)),"")</f>
        <v/>
      </c>
      <c r="E4856" s="27" t="n"/>
      <c r="F4856" s="32">
        <f>IF(OR(C4856="",E4856=""),"",C4856*E4856)</f>
        <v/>
      </c>
      <c r="G4856" s="26" t="n"/>
      <c r="H4856" s="26" t="n"/>
    </row>
    <row r="4857">
      <c r="A4857" s="31" t="n"/>
      <c r="B4857" s="26" t="n"/>
      <c r="C4857" s="27" t="n"/>
      <c r="D4857" s="28">
        <f>IFERROR(IF(B4857="","",VLOOKUP(B4857,'Setup - Materials'!$A$5:$E$504,2,0)),"")</f>
        <v/>
      </c>
      <c r="E4857" s="27" t="n"/>
      <c r="F4857" s="32">
        <f>IF(OR(C4857="",E4857=""),"",C4857*E4857)</f>
        <v/>
      </c>
      <c r="G4857" s="26" t="n"/>
      <c r="H4857" s="26" t="n"/>
    </row>
    <row r="4858">
      <c r="A4858" s="31" t="n"/>
      <c r="B4858" s="26" t="n"/>
      <c r="C4858" s="27" t="n"/>
      <c r="D4858" s="28">
        <f>IFERROR(IF(B4858="","",VLOOKUP(B4858,'Setup - Materials'!$A$5:$E$504,2,0)),"")</f>
        <v/>
      </c>
      <c r="E4858" s="27" t="n"/>
      <c r="F4858" s="32">
        <f>IF(OR(C4858="",E4858=""),"",C4858*E4858)</f>
        <v/>
      </c>
      <c r="G4858" s="26" t="n"/>
      <c r="H4858" s="26" t="n"/>
    </row>
    <row r="4859">
      <c r="A4859" s="31" t="n"/>
      <c r="B4859" s="26" t="n"/>
      <c r="C4859" s="27" t="n"/>
      <c r="D4859" s="28">
        <f>IFERROR(IF(B4859="","",VLOOKUP(B4859,'Setup - Materials'!$A$5:$E$504,2,0)),"")</f>
        <v/>
      </c>
      <c r="E4859" s="27" t="n"/>
      <c r="F4859" s="32">
        <f>IF(OR(C4859="",E4859=""),"",C4859*E4859)</f>
        <v/>
      </c>
      <c r="G4859" s="26" t="n"/>
      <c r="H4859" s="26" t="n"/>
    </row>
    <row r="4860">
      <c r="A4860" s="31" t="n"/>
      <c r="B4860" s="26" t="n"/>
      <c r="C4860" s="27" t="n"/>
      <c r="D4860" s="28">
        <f>IFERROR(IF(B4860="","",VLOOKUP(B4860,'Setup - Materials'!$A$5:$E$504,2,0)),"")</f>
        <v/>
      </c>
      <c r="E4860" s="27" t="n"/>
      <c r="F4860" s="32">
        <f>IF(OR(C4860="",E4860=""),"",C4860*E4860)</f>
        <v/>
      </c>
      <c r="G4860" s="26" t="n"/>
      <c r="H4860" s="26" t="n"/>
    </row>
    <row r="4861">
      <c r="A4861" s="31" t="n"/>
      <c r="B4861" s="26" t="n"/>
      <c r="C4861" s="27" t="n"/>
      <c r="D4861" s="28">
        <f>IFERROR(IF(B4861="","",VLOOKUP(B4861,'Setup - Materials'!$A$5:$E$504,2,0)),"")</f>
        <v/>
      </c>
      <c r="E4861" s="27" t="n"/>
      <c r="F4861" s="32">
        <f>IF(OR(C4861="",E4861=""),"",C4861*E4861)</f>
        <v/>
      </c>
      <c r="G4861" s="26" t="n"/>
      <c r="H4861" s="26" t="n"/>
    </row>
    <row r="4862">
      <c r="A4862" s="31" t="n"/>
      <c r="B4862" s="26" t="n"/>
      <c r="C4862" s="27" t="n"/>
      <c r="D4862" s="28">
        <f>IFERROR(IF(B4862="","",VLOOKUP(B4862,'Setup - Materials'!$A$5:$E$504,2,0)),"")</f>
        <v/>
      </c>
      <c r="E4862" s="27" t="n"/>
      <c r="F4862" s="32">
        <f>IF(OR(C4862="",E4862=""),"",C4862*E4862)</f>
        <v/>
      </c>
      <c r="G4862" s="26" t="n"/>
      <c r="H4862" s="26" t="n"/>
    </row>
    <row r="4863">
      <c r="A4863" s="31" t="n"/>
      <c r="B4863" s="26" t="n"/>
      <c r="C4863" s="27" t="n"/>
      <c r="D4863" s="28">
        <f>IFERROR(IF(B4863="","",VLOOKUP(B4863,'Setup - Materials'!$A$5:$E$504,2,0)),"")</f>
        <v/>
      </c>
      <c r="E4863" s="27" t="n"/>
      <c r="F4863" s="32">
        <f>IF(OR(C4863="",E4863=""),"",C4863*E4863)</f>
        <v/>
      </c>
      <c r="G4863" s="26" t="n"/>
      <c r="H4863" s="26" t="n"/>
    </row>
    <row r="4864">
      <c r="A4864" s="31" t="n"/>
      <c r="B4864" s="26" t="n"/>
      <c r="C4864" s="27" t="n"/>
      <c r="D4864" s="28">
        <f>IFERROR(IF(B4864="","",VLOOKUP(B4864,'Setup - Materials'!$A$5:$E$504,2,0)),"")</f>
        <v/>
      </c>
      <c r="E4864" s="27" t="n"/>
      <c r="F4864" s="32">
        <f>IF(OR(C4864="",E4864=""),"",C4864*E4864)</f>
        <v/>
      </c>
      <c r="G4864" s="26" t="n"/>
      <c r="H4864" s="26" t="n"/>
    </row>
    <row r="4865">
      <c r="A4865" s="31" t="n"/>
      <c r="B4865" s="26" t="n"/>
      <c r="C4865" s="27" t="n"/>
      <c r="D4865" s="28">
        <f>IFERROR(IF(B4865="","",VLOOKUP(B4865,'Setup - Materials'!$A$5:$E$504,2,0)),"")</f>
        <v/>
      </c>
      <c r="E4865" s="27" t="n"/>
      <c r="F4865" s="32">
        <f>IF(OR(C4865="",E4865=""),"",C4865*E4865)</f>
        <v/>
      </c>
      <c r="G4865" s="26" t="n"/>
      <c r="H4865" s="26" t="n"/>
    </row>
    <row r="4866">
      <c r="A4866" s="31" t="n"/>
      <c r="B4866" s="26" t="n"/>
      <c r="C4866" s="27" t="n"/>
      <c r="D4866" s="28">
        <f>IFERROR(IF(B4866="","",VLOOKUP(B4866,'Setup - Materials'!$A$5:$E$504,2,0)),"")</f>
        <v/>
      </c>
      <c r="E4866" s="27" t="n"/>
      <c r="F4866" s="32">
        <f>IF(OR(C4866="",E4866=""),"",C4866*E4866)</f>
        <v/>
      </c>
      <c r="G4866" s="26" t="n"/>
      <c r="H4866" s="26" t="n"/>
    </row>
    <row r="4867">
      <c r="A4867" s="31" t="n"/>
      <c r="B4867" s="26" t="n"/>
      <c r="C4867" s="27" t="n"/>
      <c r="D4867" s="28">
        <f>IFERROR(IF(B4867="","",VLOOKUP(B4867,'Setup - Materials'!$A$5:$E$504,2,0)),"")</f>
        <v/>
      </c>
      <c r="E4867" s="27" t="n"/>
      <c r="F4867" s="32">
        <f>IF(OR(C4867="",E4867=""),"",C4867*E4867)</f>
        <v/>
      </c>
      <c r="G4867" s="26" t="n"/>
      <c r="H4867" s="26" t="n"/>
    </row>
    <row r="4868">
      <c r="A4868" s="31" t="n"/>
      <c r="B4868" s="26" t="n"/>
      <c r="C4868" s="27" t="n"/>
      <c r="D4868" s="28">
        <f>IFERROR(IF(B4868="","",VLOOKUP(B4868,'Setup - Materials'!$A$5:$E$504,2,0)),"")</f>
        <v/>
      </c>
      <c r="E4868" s="27" t="n"/>
      <c r="F4868" s="32">
        <f>IF(OR(C4868="",E4868=""),"",C4868*E4868)</f>
        <v/>
      </c>
      <c r="G4868" s="26" t="n"/>
      <c r="H4868" s="26" t="n"/>
    </row>
    <row r="4869">
      <c r="A4869" s="31" t="n"/>
      <c r="B4869" s="26" t="n"/>
      <c r="C4869" s="27" t="n"/>
      <c r="D4869" s="28">
        <f>IFERROR(IF(B4869="","",VLOOKUP(B4869,'Setup - Materials'!$A$5:$E$504,2,0)),"")</f>
        <v/>
      </c>
      <c r="E4869" s="27" t="n"/>
      <c r="F4869" s="32">
        <f>IF(OR(C4869="",E4869=""),"",C4869*E4869)</f>
        <v/>
      </c>
      <c r="G4869" s="26" t="n"/>
      <c r="H4869" s="26" t="n"/>
    </row>
    <row r="4870">
      <c r="A4870" s="31" t="n"/>
      <c r="B4870" s="26" t="n"/>
      <c r="C4870" s="27" t="n"/>
      <c r="D4870" s="28">
        <f>IFERROR(IF(B4870="","",VLOOKUP(B4870,'Setup - Materials'!$A$5:$E$504,2,0)),"")</f>
        <v/>
      </c>
      <c r="E4870" s="27" t="n"/>
      <c r="F4870" s="32">
        <f>IF(OR(C4870="",E4870=""),"",C4870*E4870)</f>
        <v/>
      </c>
      <c r="G4870" s="26" t="n"/>
      <c r="H4870" s="26" t="n"/>
    </row>
    <row r="4871">
      <c r="A4871" s="31" t="n"/>
      <c r="B4871" s="26" t="n"/>
      <c r="C4871" s="27" t="n"/>
      <c r="D4871" s="28">
        <f>IFERROR(IF(B4871="","",VLOOKUP(B4871,'Setup - Materials'!$A$5:$E$504,2,0)),"")</f>
        <v/>
      </c>
      <c r="E4871" s="27" t="n"/>
      <c r="F4871" s="32">
        <f>IF(OR(C4871="",E4871=""),"",C4871*E4871)</f>
        <v/>
      </c>
      <c r="G4871" s="26" t="n"/>
      <c r="H4871" s="26" t="n"/>
    </row>
    <row r="4872">
      <c r="A4872" s="31" t="n"/>
      <c r="B4872" s="26" t="n"/>
      <c r="C4872" s="27" t="n"/>
      <c r="D4872" s="28">
        <f>IFERROR(IF(B4872="","",VLOOKUP(B4872,'Setup - Materials'!$A$5:$E$504,2,0)),"")</f>
        <v/>
      </c>
      <c r="E4872" s="27" t="n"/>
      <c r="F4872" s="32">
        <f>IF(OR(C4872="",E4872=""),"",C4872*E4872)</f>
        <v/>
      </c>
      <c r="G4872" s="26" t="n"/>
      <c r="H4872" s="26" t="n"/>
    </row>
    <row r="4873">
      <c r="A4873" s="31" t="n"/>
      <c r="B4873" s="26" t="n"/>
      <c r="C4873" s="27" t="n"/>
      <c r="D4873" s="28">
        <f>IFERROR(IF(B4873="","",VLOOKUP(B4873,'Setup - Materials'!$A$5:$E$504,2,0)),"")</f>
        <v/>
      </c>
      <c r="E4873" s="27" t="n"/>
      <c r="F4873" s="32">
        <f>IF(OR(C4873="",E4873=""),"",C4873*E4873)</f>
        <v/>
      </c>
      <c r="G4873" s="26" t="n"/>
      <c r="H4873" s="26" t="n"/>
    </row>
    <row r="4874">
      <c r="A4874" s="31" t="n"/>
      <c r="B4874" s="26" t="n"/>
      <c r="C4874" s="27" t="n"/>
      <c r="D4874" s="28">
        <f>IFERROR(IF(B4874="","",VLOOKUP(B4874,'Setup - Materials'!$A$5:$E$504,2,0)),"")</f>
        <v/>
      </c>
      <c r="E4874" s="27" t="n"/>
      <c r="F4874" s="32">
        <f>IF(OR(C4874="",E4874=""),"",C4874*E4874)</f>
        <v/>
      </c>
      <c r="G4874" s="26" t="n"/>
      <c r="H4874" s="26" t="n"/>
    </row>
    <row r="4875">
      <c r="A4875" s="31" t="n"/>
      <c r="B4875" s="26" t="n"/>
      <c r="C4875" s="27" t="n"/>
      <c r="D4875" s="28">
        <f>IFERROR(IF(B4875="","",VLOOKUP(B4875,'Setup - Materials'!$A$5:$E$504,2,0)),"")</f>
        <v/>
      </c>
      <c r="E4875" s="27" t="n"/>
      <c r="F4875" s="32">
        <f>IF(OR(C4875="",E4875=""),"",C4875*E4875)</f>
        <v/>
      </c>
      <c r="G4875" s="26" t="n"/>
      <c r="H4875" s="26" t="n"/>
    </row>
    <row r="4876">
      <c r="A4876" s="31" t="n"/>
      <c r="B4876" s="26" t="n"/>
      <c r="C4876" s="27" t="n"/>
      <c r="D4876" s="28">
        <f>IFERROR(IF(B4876="","",VLOOKUP(B4876,'Setup - Materials'!$A$5:$E$504,2,0)),"")</f>
        <v/>
      </c>
      <c r="E4876" s="27" t="n"/>
      <c r="F4876" s="32">
        <f>IF(OR(C4876="",E4876=""),"",C4876*E4876)</f>
        <v/>
      </c>
      <c r="G4876" s="26" t="n"/>
      <c r="H4876" s="26" t="n"/>
    </row>
    <row r="4877">
      <c r="A4877" s="31" t="n"/>
      <c r="B4877" s="26" t="n"/>
      <c r="C4877" s="27" t="n"/>
      <c r="D4877" s="28">
        <f>IFERROR(IF(B4877="","",VLOOKUP(B4877,'Setup - Materials'!$A$5:$E$504,2,0)),"")</f>
        <v/>
      </c>
      <c r="E4877" s="27" t="n"/>
      <c r="F4877" s="32">
        <f>IF(OR(C4877="",E4877=""),"",C4877*E4877)</f>
        <v/>
      </c>
      <c r="G4877" s="26" t="n"/>
      <c r="H4877" s="26" t="n"/>
    </row>
    <row r="4878">
      <c r="A4878" s="31" t="n"/>
      <c r="B4878" s="26" t="n"/>
      <c r="C4878" s="27" t="n"/>
      <c r="D4878" s="28">
        <f>IFERROR(IF(B4878="","",VLOOKUP(B4878,'Setup - Materials'!$A$5:$E$504,2,0)),"")</f>
        <v/>
      </c>
      <c r="E4878" s="27" t="n"/>
      <c r="F4878" s="32">
        <f>IF(OR(C4878="",E4878=""),"",C4878*E4878)</f>
        <v/>
      </c>
      <c r="G4878" s="26" t="n"/>
      <c r="H4878" s="26" t="n"/>
    </row>
    <row r="4879">
      <c r="A4879" s="31" t="n"/>
      <c r="B4879" s="26" t="n"/>
      <c r="C4879" s="27" t="n"/>
      <c r="D4879" s="28">
        <f>IFERROR(IF(B4879="","",VLOOKUP(B4879,'Setup - Materials'!$A$5:$E$504,2,0)),"")</f>
        <v/>
      </c>
      <c r="E4879" s="27" t="n"/>
      <c r="F4879" s="32">
        <f>IF(OR(C4879="",E4879=""),"",C4879*E4879)</f>
        <v/>
      </c>
      <c r="G4879" s="26" t="n"/>
      <c r="H4879" s="26" t="n"/>
    </row>
    <row r="4880">
      <c r="A4880" s="31" t="n"/>
      <c r="B4880" s="26" t="n"/>
      <c r="C4880" s="27" t="n"/>
      <c r="D4880" s="28">
        <f>IFERROR(IF(B4880="","",VLOOKUP(B4880,'Setup - Materials'!$A$5:$E$504,2,0)),"")</f>
        <v/>
      </c>
      <c r="E4880" s="27" t="n"/>
      <c r="F4880" s="32">
        <f>IF(OR(C4880="",E4880=""),"",C4880*E4880)</f>
        <v/>
      </c>
      <c r="G4880" s="26" t="n"/>
      <c r="H4880" s="26" t="n"/>
    </row>
    <row r="4881">
      <c r="A4881" s="31" t="n"/>
      <c r="B4881" s="26" t="n"/>
      <c r="C4881" s="27" t="n"/>
      <c r="D4881" s="28">
        <f>IFERROR(IF(B4881="","",VLOOKUP(B4881,'Setup - Materials'!$A$5:$E$504,2,0)),"")</f>
        <v/>
      </c>
      <c r="E4881" s="27" t="n"/>
      <c r="F4881" s="32">
        <f>IF(OR(C4881="",E4881=""),"",C4881*E4881)</f>
        <v/>
      </c>
      <c r="G4881" s="26" t="n"/>
      <c r="H4881" s="26" t="n"/>
    </row>
    <row r="4882">
      <c r="A4882" s="31" t="n"/>
      <c r="B4882" s="26" t="n"/>
      <c r="C4882" s="27" t="n"/>
      <c r="D4882" s="28">
        <f>IFERROR(IF(B4882="","",VLOOKUP(B4882,'Setup - Materials'!$A$5:$E$504,2,0)),"")</f>
        <v/>
      </c>
      <c r="E4882" s="27" t="n"/>
      <c r="F4882" s="32">
        <f>IF(OR(C4882="",E4882=""),"",C4882*E4882)</f>
        <v/>
      </c>
      <c r="G4882" s="26" t="n"/>
      <c r="H4882" s="26" t="n"/>
    </row>
    <row r="4883">
      <c r="A4883" s="31" t="n"/>
      <c r="B4883" s="26" t="n"/>
      <c r="C4883" s="27" t="n"/>
      <c r="D4883" s="28">
        <f>IFERROR(IF(B4883="","",VLOOKUP(B4883,'Setup - Materials'!$A$5:$E$504,2,0)),"")</f>
        <v/>
      </c>
      <c r="E4883" s="27" t="n"/>
      <c r="F4883" s="32">
        <f>IF(OR(C4883="",E4883=""),"",C4883*E4883)</f>
        <v/>
      </c>
      <c r="G4883" s="26" t="n"/>
      <c r="H4883" s="26" t="n"/>
    </row>
    <row r="4884">
      <c r="A4884" s="31" t="n"/>
      <c r="B4884" s="26" t="n"/>
      <c r="C4884" s="27" t="n"/>
      <c r="D4884" s="28">
        <f>IFERROR(IF(B4884="","",VLOOKUP(B4884,'Setup - Materials'!$A$5:$E$504,2,0)),"")</f>
        <v/>
      </c>
      <c r="E4884" s="27" t="n"/>
      <c r="F4884" s="32">
        <f>IF(OR(C4884="",E4884=""),"",C4884*E4884)</f>
        <v/>
      </c>
      <c r="G4884" s="26" t="n"/>
      <c r="H4884" s="26" t="n"/>
    </row>
    <row r="4885">
      <c r="A4885" s="31" t="n"/>
      <c r="B4885" s="26" t="n"/>
      <c r="C4885" s="27" t="n"/>
      <c r="D4885" s="28">
        <f>IFERROR(IF(B4885="","",VLOOKUP(B4885,'Setup - Materials'!$A$5:$E$504,2,0)),"")</f>
        <v/>
      </c>
      <c r="E4885" s="27" t="n"/>
      <c r="F4885" s="32">
        <f>IF(OR(C4885="",E4885=""),"",C4885*E4885)</f>
        <v/>
      </c>
      <c r="G4885" s="26" t="n"/>
      <c r="H4885" s="26" t="n"/>
    </row>
    <row r="4886">
      <c r="A4886" s="31" t="n"/>
      <c r="B4886" s="26" t="n"/>
      <c r="C4886" s="27" t="n"/>
      <c r="D4886" s="28">
        <f>IFERROR(IF(B4886="","",VLOOKUP(B4886,'Setup - Materials'!$A$5:$E$504,2,0)),"")</f>
        <v/>
      </c>
      <c r="E4886" s="27" t="n"/>
      <c r="F4886" s="32">
        <f>IF(OR(C4886="",E4886=""),"",C4886*E4886)</f>
        <v/>
      </c>
      <c r="G4886" s="26" t="n"/>
      <c r="H4886" s="26" t="n"/>
    </row>
    <row r="4887">
      <c r="A4887" s="31" t="n"/>
      <c r="B4887" s="26" t="n"/>
      <c r="C4887" s="27" t="n"/>
      <c r="D4887" s="28">
        <f>IFERROR(IF(B4887="","",VLOOKUP(B4887,'Setup - Materials'!$A$5:$E$504,2,0)),"")</f>
        <v/>
      </c>
      <c r="E4887" s="27" t="n"/>
      <c r="F4887" s="32">
        <f>IF(OR(C4887="",E4887=""),"",C4887*E4887)</f>
        <v/>
      </c>
      <c r="G4887" s="26" t="n"/>
      <c r="H4887" s="26" t="n"/>
    </row>
    <row r="4888">
      <c r="A4888" s="31" t="n"/>
      <c r="B4888" s="26" t="n"/>
      <c r="C4888" s="27" t="n"/>
      <c r="D4888" s="28">
        <f>IFERROR(IF(B4888="","",VLOOKUP(B4888,'Setup - Materials'!$A$5:$E$504,2,0)),"")</f>
        <v/>
      </c>
      <c r="E4888" s="27" t="n"/>
      <c r="F4888" s="32">
        <f>IF(OR(C4888="",E4888=""),"",C4888*E4888)</f>
        <v/>
      </c>
      <c r="G4888" s="26" t="n"/>
      <c r="H4888" s="26" t="n"/>
    </row>
    <row r="4889">
      <c r="A4889" s="31" t="n"/>
      <c r="B4889" s="26" t="n"/>
      <c r="C4889" s="27" t="n"/>
      <c r="D4889" s="28">
        <f>IFERROR(IF(B4889="","",VLOOKUP(B4889,'Setup - Materials'!$A$5:$E$504,2,0)),"")</f>
        <v/>
      </c>
      <c r="E4889" s="27" t="n"/>
      <c r="F4889" s="32">
        <f>IF(OR(C4889="",E4889=""),"",C4889*E4889)</f>
        <v/>
      </c>
      <c r="G4889" s="26" t="n"/>
      <c r="H4889" s="26" t="n"/>
    </row>
    <row r="4890">
      <c r="A4890" s="31" t="n"/>
      <c r="B4890" s="26" t="n"/>
      <c r="C4890" s="27" t="n"/>
      <c r="D4890" s="28">
        <f>IFERROR(IF(B4890="","",VLOOKUP(B4890,'Setup - Materials'!$A$5:$E$504,2,0)),"")</f>
        <v/>
      </c>
      <c r="E4890" s="27" t="n"/>
      <c r="F4890" s="32">
        <f>IF(OR(C4890="",E4890=""),"",C4890*E4890)</f>
        <v/>
      </c>
      <c r="G4890" s="26" t="n"/>
      <c r="H4890" s="26" t="n"/>
    </row>
    <row r="4891">
      <c r="A4891" s="31" t="n"/>
      <c r="B4891" s="26" t="n"/>
      <c r="C4891" s="27" t="n"/>
      <c r="D4891" s="28">
        <f>IFERROR(IF(B4891="","",VLOOKUP(B4891,'Setup - Materials'!$A$5:$E$504,2,0)),"")</f>
        <v/>
      </c>
      <c r="E4891" s="27" t="n"/>
      <c r="F4891" s="32">
        <f>IF(OR(C4891="",E4891=""),"",C4891*E4891)</f>
        <v/>
      </c>
      <c r="G4891" s="26" t="n"/>
      <c r="H4891" s="26" t="n"/>
    </row>
    <row r="4892">
      <c r="A4892" s="31" t="n"/>
      <c r="B4892" s="26" t="n"/>
      <c r="C4892" s="27" t="n"/>
      <c r="D4892" s="28">
        <f>IFERROR(IF(B4892="","",VLOOKUP(B4892,'Setup - Materials'!$A$5:$E$504,2,0)),"")</f>
        <v/>
      </c>
      <c r="E4892" s="27" t="n"/>
      <c r="F4892" s="32">
        <f>IF(OR(C4892="",E4892=""),"",C4892*E4892)</f>
        <v/>
      </c>
      <c r="G4892" s="26" t="n"/>
      <c r="H4892" s="26" t="n"/>
    </row>
    <row r="4893">
      <c r="A4893" s="31" t="n"/>
      <c r="B4893" s="26" t="n"/>
      <c r="C4893" s="27" t="n"/>
      <c r="D4893" s="28">
        <f>IFERROR(IF(B4893="","",VLOOKUP(B4893,'Setup - Materials'!$A$5:$E$504,2,0)),"")</f>
        <v/>
      </c>
      <c r="E4893" s="27" t="n"/>
      <c r="F4893" s="32">
        <f>IF(OR(C4893="",E4893=""),"",C4893*E4893)</f>
        <v/>
      </c>
      <c r="G4893" s="26" t="n"/>
      <c r="H4893" s="26" t="n"/>
    </row>
    <row r="4894">
      <c r="A4894" s="31" t="n"/>
      <c r="B4894" s="26" t="n"/>
      <c r="C4894" s="27" t="n"/>
      <c r="D4894" s="28">
        <f>IFERROR(IF(B4894="","",VLOOKUP(B4894,'Setup - Materials'!$A$5:$E$504,2,0)),"")</f>
        <v/>
      </c>
      <c r="E4894" s="27" t="n"/>
      <c r="F4894" s="32">
        <f>IF(OR(C4894="",E4894=""),"",C4894*E4894)</f>
        <v/>
      </c>
      <c r="G4894" s="26" t="n"/>
      <c r="H4894" s="26" t="n"/>
    </row>
    <row r="4895">
      <c r="A4895" s="31" t="n"/>
      <c r="B4895" s="26" t="n"/>
      <c r="C4895" s="27" t="n"/>
      <c r="D4895" s="28">
        <f>IFERROR(IF(B4895="","",VLOOKUP(B4895,'Setup - Materials'!$A$5:$E$504,2,0)),"")</f>
        <v/>
      </c>
      <c r="E4895" s="27" t="n"/>
      <c r="F4895" s="32">
        <f>IF(OR(C4895="",E4895=""),"",C4895*E4895)</f>
        <v/>
      </c>
      <c r="G4895" s="26" t="n"/>
      <c r="H4895" s="26" t="n"/>
    </row>
    <row r="4896">
      <c r="A4896" s="31" t="n"/>
      <c r="B4896" s="26" t="n"/>
      <c r="C4896" s="27" t="n"/>
      <c r="D4896" s="28">
        <f>IFERROR(IF(B4896="","",VLOOKUP(B4896,'Setup - Materials'!$A$5:$E$504,2,0)),"")</f>
        <v/>
      </c>
      <c r="E4896" s="27" t="n"/>
      <c r="F4896" s="32">
        <f>IF(OR(C4896="",E4896=""),"",C4896*E4896)</f>
        <v/>
      </c>
      <c r="G4896" s="26" t="n"/>
      <c r="H4896" s="26" t="n"/>
    </row>
    <row r="4897">
      <c r="A4897" s="31" t="n"/>
      <c r="B4897" s="26" t="n"/>
      <c r="C4897" s="27" t="n"/>
      <c r="D4897" s="28">
        <f>IFERROR(IF(B4897="","",VLOOKUP(B4897,'Setup - Materials'!$A$5:$E$504,2,0)),"")</f>
        <v/>
      </c>
      <c r="E4897" s="27" t="n"/>
      <c r="F4897" s="32">
        <f>IF(OR(C4897="",E4897=""),"",C4897*E4897)</f>
        <v/>
      </c>
      <c r="G4897" s="26" t="n"/>
      <c r="H4897" s="26" t="n"/>
    </row>
    <row r="4898">
      <c r="A4898" s="31" t="n"/>
      <c r="B4898" s="26" t="n"/>
      <c r="C4898" s="27" t="n"/>
      <c r="D4898" s="28">
        <f>IFERROR(IF(B4898="","",VLOOKUP(B4898,'Setup - Materials'!$A$5:$E$504,2,0)),"")</f>
        <v/>
      </c>
      <c r="E4898" s="27" t="n"/>
      <c r="F4898" s="32">
        <f>IF(OR(C4898="",E4898=""),"",C4898*E4898)</f>
        <v/>
      </c>
      <c r="G4898" s="26" t="n"/>
      <c r="H4898" s="26" t="n"/>
    </row>
    <row r="4899">
      <c r="A4899" s="31" t="n"/>
      <c r="B4899" s="26" t="n"/>
      <c r="C4899" s="27" t="n"/>
      <c r="D4899" s="28">
        <f>IFERROR(IF(B4899="","",VLOOKUP(B4899,'Setup - Materials'!$A$5:$E$504,2,0)),"")</f>
        <v/>
      </c>
      <c r="E4899" s="27" t="n"/>
      <c r="F4899" s="32">
        <f>IF(OR(C4899="",E4899=""),"",C4899*E4899)</f>
        <v/>
      </c>
      <c r="G4899" s="26" t="n"/>
      <c r="H4899" s="26" t="n"/>
    </row>
    <row r="4900">
      <c r="A4900" s="31" t="n"/>
      <c r="B4900" s="26" t="n"/>
      <c r="C4900" s="27" t="n"/>
      <c r="D4900" s="28">
        <f>IFERROR(IF(B4900="","",VLOOKUP(B4900,'Setup - Materials'!$A$5:$E$504,2,0)),"")</f>
        <v/>
      </c>
      <c r="E4900" s="27" t="n"/>
      <c r="F4900" s="32">
        <f>IF(OR(C4900="",E4900=""),"",C4900*E4900)</f>
        <v/>
      </c>
      <c r="G4900" s="26" t="n"/>
      <c r="H4900" s="26" t="n"/>
    </row>
    <row r="4901">
      <c r="A4901" s="31" t="n"/>
      <c r="B4901" s="26" t="n"/>
      <c r="C4901" s="27" t="n"/>
      <c r="D4901" s="28">
        <f>IFERROR(IF(B4901="","",VLOOKUP(B4901,'Setup - Materials'!$A$5:$E$504,2,0)),"")</f>
        <v/>
      </c>
      <c r="E4901" s="27" t="n"/>
      <c r="F4901" s="32">
        <f>IF(OR(C4901="",E4901=""),"",C4901*E4901)</f>
        <v/>
      </c>
      <c r="G4901" s="26" t="n"/>
      <c r="H4901" s="26" t="n"/>
    </row>
    <row r="4902">
      <c r="A4902" s="31" t="n"/>
      <c r="B4902" s="26" t="n"/>
      <c r="C4902" s="27" t="n"/>
      <c r="D4902" s="28">
        <f>IFERROR(IF(B4902="","",VLOOKUP(B4902,'Setup - Materials'!$A$5:$E$504,2,0)),"")</f>
        <v/>
      </c>
      <c r="E4902" s="27" t="n"/>
      <c r="F4902" s="32">
        <f>IF(OR(C4902="",E4902=""),"",C4902*E4902)</f>
        <v/>
      </c>
      <c r="G4902" s="26" t="n"/>
      <c r="H4902" s="26" t="n"/>
    </row>
    <row r="4903">
      <c r="A4903" s="31" t="n"/>
      <c r="B4903" s="26" t="n"/>
      <c r="C4903" s="27" t="n"/>
      <c r="D4903" s="28">
        <f>IFERROR(IF(B4903="","",VLOOKUP(B4903,'Setup - Materials'!$A$5:$E$504,2,0)),"")</f>
        <v/>
      </c>
      <c r="E4903" s="27" t="n"/>
      <c r="F4903" s="32">
        <f>IF(OR(C4903="",E4903=""),"",C4903*E4903)</f>
        <v/>
      </c>
      <c r="G4903" s="26" t="n"/>
      <c r="H4903" s="26" t="n"/>
    </row>
    <row r="4904">
      <c r="A4904" s="31" t="n"/>
      <c r="B4904" s="26" t="n"/>
      <c r="C4904" s="27" t="n"/>
      <c r="D4904" s="28">
        <f>IFERROR(IF(B4904="","",VLOOKUP(B4904,'Setup - Materials'!$A$5:$E$504,2,0)),"")</f>
        <v/>
      </c>
      <c r="E4904" s="27" t="n"/>
      <c r="F4904" s="32">
        <f>IF(OR(C4904="",E4904=""),"",C4904*E4904)</f>
        <v/>
      </c>
      <c r="G4904" s="26" t="n"/>
      <c r="H4904" s="26" t="n"/>
    </row>
    <row r="4905">
      <c r="A4905" s="31" t="n"/>
      <c r="B4905" s="26" t="n"/>
      <c r="C4905" s="27" t="n"/>
      <c r="D4905" s="28">
        <f>IFERROR(IF(B4905="","",VLOOKUP(B4905,'Setup - Materials'!$A$5:$E$504,2,0)),"")</f>
        <v/>
      </c>
      <c r="E4905" s="27" t="n"/>
      <c r="F4905" s="32">
        <f>IF(OR(C4905="",E4905=""),"",C4905*E4905)</f>
        <v/>
      </c>
      <c r="G4905" s="26" t="n"/>
      <c r="H4905" s="26" t="n"/>
    </row>
    <row r="4906">
      <c r="A4906" s="31" t="n"/>
      <c r="B4906" s="26" t="n"/>
      <c r="C4906" s="27" t="n"/>
      <c r="D4906" s="28">
        <f>IFERROR(IF(B4906="","",VLOOKUP(B4906,'Setup - Materials'!$A$5:$E$504,2,0)),"")</f>
        <v/>
      </c>
      <c r="E4906" s="27" t="n"/>
      <c r="F4906" s="32">
        <f>IF(OR(C4906="",E4906=""),"",C4906*E4906)</f>
        <v/>
      </c>
      <c r="G4906" s="26" t="n"/>
      <c r="H4906" s="26" t="n"/>
    </row>
    <row r="4907">
      <c r="A4907" s="31" t="n"/>
      <c r="B4907" s="26" t="n"/>
      <c r="C4907" s="27" t="n"/>
      <c r="D4907" s="28">
        <f>IFERROR(IF(B4907="","",VLOOKUP(B4907,'Setup - Materials'!$A$5:$E$504,2,0)),"")</f>
        <v/>
      </c>
      <c r="E4907" s="27" t="n"/>
      <c r="F4907" s="32">
        <f>IF(OR(C4907="",E4907=""),"",C4907*E4907)</f>
        <v/>
      </c>
      <c r="G4907" s="26" t="n"/>
      <c r="H4907" s="26" t="n"/>
    </row>
    <row r="4908">
      <c r="A4908" s="31" t="n"/>
      <c r="B4908" s="26" t="n"/>
      <c r="C4908" s="27" t="n"/>
      <c r="D4908" s="28">
        <f>IFERROR(IF(B4908="","",VLOOKUP(B4908,'Setup - Materials'!$A$5:$E$504,2,0)),"")</f>
        <v/>
      </c>
      <c r="E4908" s="27" t="n"/>
      <c r="F4908" s="32">
        <f>IF(OR(C4908="",E4908=""),"",C4908*E4908)</f>
        <v/>
      </c>
      <c r="G4908" s="26" t="n"/>
      <c r="H4908" s="26" t="n"/>
    </row>
    <row r="4909">
      <c r="A4909" s="31" t="n"/>
      <c r="B4909" s="26" t="n"/>
      <c r="C4909" s="27" t="n"/>
      <c r="D4909" s="28">
        <f>IFERROR(IF(B4909="","",VLOOKUP(B4909,'Setup - Materials'!$A$5:$E$504,2,0)),"")</f>
        <v/>
      </c>
      <c r="E4909" s="27" t="n"/>
      <c r="F4909" s="32">
        <f>IF(OR(C4909="",E4909=""),"",C4909*E4909)</f>
        <v/>
      </c>
      <c r="G4909" s="26" t="n"/>
      <c r="H4909" s="26" t="n"/>
    </row>
    <row r="4910">
      <c r="A4910" s="31" t="n"/>
      <c r="B4910" s="26" t="n"/>
      <c r="C4910" s="27" t="n"/>
      <c r="D4910" s="28">
        <f>IFERROR(IF(B4910="","",VLOOKUP(B4910,'Setup - Materials'!$A$5:$E$504,2,0)),"")</f>
        <v/>
      </c>
      <c r="E4910" s="27" t="n"/>
      <c r="F4910" s="32">
        <f>IF(OR(C4910="",E4910=""),"",C4910*E4910)</f>
        <v/>
      </c>
      <c r="G4910" s="26" t="n"/>
      <c r="H4910" s="26" t="n"/>
    </row>
    <row r="4911">
      <c r="A4911" s="31" t="n"/>
      <c r="B4911" s="26" t="n"/>
      <c r="C4911" s="27" t="n"/>
      <c r="D4911" s="28">
        <f>IFERROR(IF(B4911="","",VLOOKUP(B4911,'Setup - Materials'!$A$5:$E$504,2,0)),"")</f>
        <v/>
      </c>
      <c r="E4911" s="27" t="n"/>
      <c r="F4911" s="32">
        <f>IF(OR(C4911="",E4911=""),"",C4911*E4911)</f>
        <v/>
      </c>
      <c r="G4911" s="26" t="n"/>
      <c r="H4911" s="26" t="n"/>
    </row>
    <row r="4912">
      <c r="A4912" s="31" t="n"/>
      <c r="B4912" s="26" t="n"/>
      <c r="C4912" s="27" t="n"/>
      <c r="D4912" s="28">
        <f>IFERROR(IF(B4912="","",VLOOKUP(B4912,'Setup - Materials'!$A$5:$E$504,2,0)),"")</f>
        <v/>
      </c>
      <c r="E4912" s="27" t="n"/>
      <c r="F4912" s="32">
        <f>IF(OR(C4912="",E4912=""),"",C4912*E4912)</f>
        <v/>
      </c>
      <c r="G4912" s="26" t="n"/>
      <c r="H4912" s="26" t="n"/>
    </row>
    <row r="4913">
      <c r="A4913" s="31" t="n"/>
      <c r="B4913" s="26" t="n"/>
      <c r="C4913" s="27" t="n"/>
      <c r="D4913" s="28">
        <f>IFERROR(IF(B4913="","",VLOOKUP(B4913,'Setup - Materials'!$A$5:$E$504,2,0)),"")</f>
        <v/>
      </c>
      <c r="E4913" s="27" t="n"/>
      <c r="F4913" s="32">
        <f>IF(OR(C4913="",E4913=""),"",C4913*E4913)</f>
        <v/>
      </c>
      <c r="G4913" s="26" t="n"/>
      <c r="H4913" s="26" t="n"/>
    </row>
    <row r="4914">
      <c r="A4914" s="31" t="n"/>
      <c r="B4914" s="26" t="n"/>
      <c r="C4914" s="27" t="n"/>
      <c r="D4914" s="28">
        <f>IFERROR(IF(B4914="","",VLOOKUP(B4914,'Setup - Materials'!$A$5:$E$504,2,0)),"")</f>
        <v/>
      </c>
      <c r="E4914" s="27" t="n"/>
      <c r="F4914" s="32">
        <f>IF(OR(C4914="",E4914=""),"",C4914*E4914)</f>
        <v/>
      </c>
      <c r="G4914" s="26" t="n"/>
      <c r="H4914" s="26" t="n"/>
    </row>
    <row r="4915">
      <c r="A4915" s="31" t="n"/>
      <c r="B4915" s="26" t="n"/>
      <c r="C4915" s="27" t="n"/>
      <c r="D4915" s="28">
        <f>IFERROR(IF(B4915="","",VLOOKUP(B4915,'Setup - Materials'!$A$5:$E$504,2,0)),"")</f>
        <v/>
      </c>
      <c r="E4915" s="27" t="n"/>
      <c r="F4915" s="32">
        <f>IF(OR(C4915="",E4915=""),"",C4915*E4915)</f>
        <v/>
      </c>
      <c r="G4915" s="26" t="n"/>
      <c r="H4915" s="26" t="n"/>
    </row>
    <row r="4916">
      <c r="A4916" s="31" t="n"/>
      <c r="B4916" s="26" t="n"/>
      <c r="C4916" s="27" t="n"/>
      <c r="D4916" s="28">
        <f>IFERROR(IF(B4916="","",VLOOKUP(B4916,'Setup - Materials'!$A$5:$E$504,2,0)),"")</f>
        <v/>
      </c>
      <c r="E4916" s="27" t="n"/>
      <c r="F4916" s="32">
        <f>IF(OR(C4916="",E4916=""),"",C4916*E4916)</f>
        <v/>
      </c>
      <c r="G4916" s="26" t="n"/>
      <c r="H4916" s="26" t="n"/>
    </row>
    <row r="4917">
      <c r="A4917" s="31" t="n"/>
      <c r="B4917" s="26" t="n"/>
      <c r="C4917" s="27" t="n"/>
      <c r="D4917" s="28">
        <f>IFERROR(IF(B4917="","",VLOOKUP(B4917,'Setup - Materials'!$A$5:$E$504,2,0)),"")</f>
        <v/>
      </c>
      <c r="E4917" s="27" t="n"/>
      <c r="F4917" s="32">
        <f>IF(OR(C4917="",E4917=""),"",C4917*E4917)</f>
        <v/>
      </c>
      <c r="G4917" s="26" t="n"/>
      <c r="H4917" s="26" t="n"/>
    </row>
    <row r="4918">
      <c r="A4918" s="31" t="n"/>
      <c r="B4918" s="26" t="n"/>
      <c r="C4918" s="27" t="n"/>
      <c r="D4918" s="28">
        <f>IFERROR(IF(B4918="","",VLOOKUP(B4918,'Setup - Materials'!$A$5:$E$504,2,0)),"")</f>
        <v/>
      </c>
      <c r="E4918" s="27" t="n"/>
      <c r="F4918" s="32">
        <f>IF(OR(C4918="",E4918=""),"",C4918*E4918)</f>
        <v/>
      </c>
      <c r="G4918" s="26" t="n"/>
      <c r="H4918" s="26" t="n"/>
    </row>
    <row r="4919">
      <c r="A4919" s="31" t="n"/>
      <c r="B4919" s="26" t="n"/>
      <c r="C4919" s="27" t="n"/>
      <c r="D4919" s="28">
        <f>IFERROR(IF(B4919="","",VLOOKUP(B4919,'Setup - Materials'!$A$5:$E$504,2,0)),"")</f>
        <v/>
      </c>
      <c r="E4919" s="27" t="n"/>
      <c r="F4919" s="32">
        <f>IF(OR(C4919="",E4919=""),"",C4919*E4919)</f>
        <v/>
      </c>
      <c r="G4919" s="26" t="n"/>
      <c r="H4919" s="26" t="n"/>
    </row>
    <row r="4920">
      <c r="A4920" s="31" t="n"/>
      <c r="B4920" s="26" t="n"/>
      <c r="C4920" s="27" t="n"/>
      <c r="D4920" s="28">
        <f>IFERROR(IF(B4920="","",VLOOKUP(B4920,'Setup - Materials'!$A$5:$E$504,2,0)),"")</f>
        <v/>
      </c>
      <c r="E4920" s="27" t="n"/>
      <c r="F4920" s="32">
        <f>IF(OR(C4920="",E4920=""),"",C4920*E4920)</f>
        <v/>
      </c>
      <c r="G4920" s="26" t="n"/>
      <c r="H4920" s="26" t="n"/>
    </row>
    <row r="4921">
      <c r="A4921" s="31" t="n"/>
      <c r="B4921" s="26" t="n"/>
      <c r="C4921" s="27" t="n"/>
      <c r="D4921" s="28">
        <f>IFERROR(IF(B4921="","",VLOOKUP(B4921,'Setup - Materials'!$A$5:$E$504,2,0)),"")</f>
        <v/>
      </c>
      <c r="E4921" s="27" t="n"/>
      <c r="F4921" s="32">
        <f>IF(OR(C4921="",E4921=""),"",C4921*E4921)</f>
        <v/>
      </c>
      <c r="G4921" s="26" t="n"/>
      <c r="H4921" s="26" t="n"/>
    </row>
    <row r="4922">
      <c r="A4922" s="31" t="n"/>
      <c r="B4922" s="26" t="n"/>
      <c r="C4922" s="27" t="n"/>
      <c r="D4922" s="28">
        <f>IFERROR(IF(B4922="","",VLOOKUP(B4922,'Setup - Materials'!$A$5:$E$504,2,0)),"")</f>
        <v/>
      </c>
      <c r="E4922" s="27" t="n"/>
      <c r="F4922" s="32">
        <f>IF(OR(C4922="",E4922=""),"",C4922*E4922)</f>
        <v/>
      </c>
      <c r="G4922" s="26" t="n"/>
      <c r="H4922" s="26" t="n"/>
    </row>
    <row r="4923">
      <c r="A4923" s="31" t="n"/>
      <c r="B4923" s="26" t="n"/>
      <c r="C4923" s="27" t="n"/>
      <c r="D4923" s="28">
        <f>IFERROR(IF(B4923="","",VLOOKUP(B4923,'Setup - Materials'!$A$5:$E$504,2,0)),"")</f>
        <v/>
      </c>
      <c r="E4923" s="27" t="n"/>
      <c r="F4923" s="32">
        <f>IF(OR(C4923="",E4923=""),"",C4923*E4923)</f>
        <v/>
      </c>
      <c r="G4923" s="26" t="n"/>
      <c r="H4923" s="26" t="n"/>
    </row>
    <row r="4924">
      <c r="A4924" s="31" t="n"/>
      <c r="B4924" s="26" t="n"/>
      <c r="C4924" s="27" t="n"/>
      <c r="D4924" s="28">
        <f>IFERROR(IF(B4924="","",VLOOKUP(B4924,'Setup - Materials'!$A$5:$E$504,2,0)),"")</f>
        <v/>
      </c>
      <c r="E4924" s="27" t="n"/>
      <c r="F4924" s="32">
        <f>IF(OR(C4924="",E4924=""),"",C4924*E4924)</f>
        <v/>
      </c>
      <c r="G4924" s="26" t="n"/>
      <c r="H4924" s="26" t="n"/>
    </row>
    <row r="4925">
      <c r="A4925" s="31" t="n"/>
      <c r="B4925" s="26" t="n"/>
      <c r="C4925" s="27" t="n"/>
      <c r="D4925" s="28">
        <f>IFERROR(IF(B4925="","",VLOOKUP(B4925,'Setup - Materials'!$A$5:$E$504,2,0)),"")</f>
        <v/>
      </c>
      <c r="E4925" s="27" t="n"/>
      <c r="F4925" s="32">
        <f>IF(OR(C4925="",E4925=""),"",C4925*E4925)</f>
        <v/>
      </c>
      <c r="G4925" s="26" t="n"/>
      <c r="H4925" s="26" t="n"/>
    </row>
    <row r="4926">
      <c r="A4926" s="31" t="n"/>
      <c r="B4926" s="26" t="n"/>
      <c r="C4926" s="27" t="n"/>
      <c r="D4926" s="28">
        <f>IFERROR(IF(B4926="","",VLOOKUP(B4926,'Setup - Materials'!$A$5:$E$504,2,0)),"")</f>
        <v/>
      </c>
      <c r="E4926" s="27" t="n"/>
      <c r="F4926" s="32">
        <f>IF(OR(C4926="",E4926=""),"",C4926*E4926)</f>
        <v/>
      </c>
      <c r="G4926" s="26" t="n"/>
      <c r="H4926" s="26" t="n"/>
    </row>
    <row r="4927">
      <c r="A4927" s="31" t="n"/>
      <c r="B4927" s="26" t="n"/>
      <c r="C4927" s="27" t="n"/>
      <c r="D4927" s="28">
        <f>IFERROR(IF(B4927="","",VLOOKUP(B4927,'Setup - Materials'!$A$5:$E$504,2,0)),"")</f>
        <v/>
      </c>
      <c r="E4927" s="27" t="n"/>
      <c r="F4927" s="32">
        <f>IF(OR(C4927="",E4927=""),"",C4927*E4927)</f>
        <v/>
      </c>
      <c r="G4927" s="26" t="n"/>
      <c r="H4927" s="26" t="n"/>
    </row>
    <row r="4928">
      <c r="A4928" s="31" t="n"/>
      <c r="B4928" s="26" t="n"/>
      <c r="C4928" s="27" t="n"/>
      <c r="D4928" s="28">
        <f>IFERROR(IF(B4928="","",VLOOKUP(B4928,'Setup - Materials'!$A$5:$E$504,2,0)),"")</f>
        <v/>
      </c>
      <c r="E4928" s="27" t="n"/>
      <c r="F4928" s="32">
        <f>IF(OR(C4928="",E4928=""),"",C4928*E4928)</f>
        <v/>
      </c>
      <c r="G4928" s="26" t="n"/>
      <c r="H4928" s="26" t="n"/>
    </row>
    <row r="4929">
      <c r="A4929" s="31" t="n"/>
      <c r="B4929" s="26" t="n"/>
      <c r="C4929" s="27" t="n"/>
      <c r="D4929" s="28">
        <f>IFERROR(IF(B4929="","",VLOOKUP(B4929,'Setup - Materials'!$A$5:$E$504,2,0)),"")</f>
        <v/>
      </c>
      <c r="E4929" s="27" t="n"/>
      <c r="F4929" s="32">
        <f>IF(OR(C4929="",E4929=""),"",C4929*E4929)</f>
        <v/>
      </c>
      <c r="G4929" s="26" t="n"/>
      <c r="H4929" s="26" t="n"/>
    </row>
    <row r="4930">
      <c r="A4930" s="31" t="n"/>
      <c r="B4930" s="26" t="n"/>
      <c r="C4930" s="27" t="n"/>
      <c r="D4930" s="28">
        <f>IFERROR(IF(B4930="","",VLOOKUP(B4930,'Setup - Materials'!$A$5:$E$504,2,0)),"")</f>
        <v/>
      </c>
      <c r="E4930" s="27" t="n"/>
      <c r="F4930" s="32">
        <f>IF(OR(C4930="",E4930=""),"",C4930*E4930)</f>
        <v/>
      </c>
      <c r="G4930" s="26" t="n"/>
      <c r="H4930" s="26" t="n"/>
    </row>
    <row r="4931">
      <c r="A4931" s="31" t="n"/>
      <c r="B4931" s="26" t="n"/>
      <c r="C4931" s="27" t="n"/>
      <c r="D4931" s="28">
        <f>IFERROR(IF(B4931="","",VLOOKUP(B4931,'Setup - Materials'!$A$5:$E$504,2,0)),"")</f>
        <v/>
      </c>
      <c r="E4931" s="27" t="n"/>
      <c r="F4931" s="32">
        <f>IF(OR(C4931="",E4931=""),"",C4931*E4931)</f>
        <v/>
      </c>
      <c r="G4931" s="26" t="n"/>
      <c r="H4931" s="26" t="n"/>
    </row>
    <row r="4932">
      <c r="A4932" s="31" t="n"/>
      <c r="B4932" s="26" t="n"/>
      <c r="C4932" s="27" t="n"/>
      <c r="D4932" s="28">
        <f>IFERROR(IF(B4932="","",VLOOKUP(B4932,'Setup - Materials'!$A$5:$E$504,2,0)),"")</f>
        <v/>
      </c>
      <c r="E4932" s="27" t="n"/>
      <c r="F4932" s="32">
        <f>IF(OR(C4932="",E4932=""),"",C4932*E4932)</f>
        <v/>
      </c>
      <c r="G4932" s="26" t="n"/>
      <c r="H4932" s="26" t="n"/>
    </row>
    <row r="4933">
      <c r="A4933" s="31" t="n"/>
      <c r="B4933" s="26" t="n"/>
      <c r="C4933" s="27" t="n"/>
      <c r="D4933" s="28">
        <f>IFERROR(IF(B4933="","",VLOOKUP(B4933,'Setup - Materials'!$A$5:$E$504,2,0)),"")</f>
        <v/>
      </c>
      <c r="E4933" s="27" t="n"/>
      <c r="F4933" s="32">
        <f>IF(OR(C4933="",E4933=""),"",C4933*E4933)</f>
        <v/>
      </c>
      <c r="G4933" s="26" t="n"/>
      <c r="H4933" s="26" t="n"/>
    </row>
    <row r="4934">
      <c r="A4934" s="31" t="n"/>
      <c r="B4934" s="26" t="n"/>
      <c r="C4934" s="27" t="n"/>
      <c r="D4934" s="28">
        <f>IFERROR(IF(B4934="","",VLOOKUP(B4934,'Setup - Materials'!$A$5:$E$504,2,0)),"")</f>
        <v/>
      </c>
      <c r="E4934" s="27" t="n"/>
      <c r="F4934" s="32">
        <f>IF(OR(C4934="",E4934=""),"",C4934*E4934)</f>
        <v/>
      </c>
      <c r="G4934" s="26" t="n"/>
      <c r="H4934" s="26" t="n"/>
    </row>
    <row r="4935">
      <c r="A4935" s="31" t="n"/>
      <c r="B4935" s="26" t="n"/>
      <c r="C4935" s="27" t="n"/>
      <c r="D4935" s="28">
        <f>IFERROR(IF(B4935="","",VLOOKUP(B4935,'Setup - Materials'!$A$5:$E$504,2,0)),"")</f>
        <v/>
      </c>
      <c r="E4935" s="27" t="n"/>
      <c r="F4935" s="32">
        <f>IF(OR(C4935="",E4935=""),"",C4935*E4935)</f>
        <v/>
      </c>
      <c r="G4935" s="26" t="n"/>
      <c r="H4935" s="26" t="n"/>
    </row>
    <row r="4936">
      <c r="A4936" s="31" t="n"/>
      <c r="B4936" s="26" t="n"/>
      <c r="C4936" s="27" t="n"/>
      <c r="D4936" s="28">
        <f>IFERROR(IF(B4936="","",VLOOKUP(B4936,'Setup - Materials'!$A$5:$E$504,2,0)),"")</f>
        <v/>
      </c>
      <c r="E4936" s="27" t="n"/>
      <c r="F4936" s="32">
        <f>IF(OR(C4936="",E4936=""),"",C4936*E4936)</f>
        <v/>
      </c>
      <c r="G4936" s="26" t="n"/>
      <c r="H4936" s="26" t="n"/>
    </row>
    <row r="4937">
      <c r="A4937" s="31" t="n"/>
      <c r="B4937" s="26" t="n"/>
      <c r="C4937" s="27" t="n"/>
      <c r="D4937" s="28">
        <f>IFERROR(IF(B4937="","",VLOOKUP(B4937,'Setup - Materials'!$A$5:$E$504,2,0)),"")</f>
        <v/>
      </c>
      <c r="E4937" s="27" t="n"/>
      <c r="F4937" s="32">
        <f>IF(OR(C4937="",E4937=""),"",C4937*E4937)</f>
        <v/>
      </c>
      <c r="G4937" s="26" t="n"/>
      <c r="H4937" s="26" t="n"/>
    </row>
    <row r="4938">
      <c r="A4938" s="31" t="n"/>
      <c r="B4938" s="26" t="n"/>
      <c r="C4938" s="27" t="n"/>
      <c r="D4938" s="28">
        <f>IFERROR(IF(B4938="","",VLOOKUP(B4938,'Setup - Materials'!$A$5:$E$504,2,0)),"")</f>
        <v/>
      </c>
      <c r="E4938" s="27" t="n"/>
      <c r="F4938" s="32">
        <f>IF(OR(C4938="",E4938=""),"",C4938*E4938)</f>
        <v/>
      </c>
      <c r="G4938" s="26" t="n"/>
      <c r="H4938" s="26" t="n"/>
    </row>
    <row r="4939">
      <c r="A4939" s="31" t="n"/>
      <c r="B4939" s="26" t="n"/>
      <c r="C4939" s="27" t="n"/>
      <c r="D4939" s="28">
        <f>IFERROR(IF(B4939="","",VLOOKUP(B4939,'Setup - Materials'!$A$5:$E$504,2,0)),"")</f>
        <v/>
      </c>
      <c r="E4939" s="27" t="n"/>
      <c r="F4939" s="32">
        <f>IF(OR(C4939="",E4939=""),"",C4939*E4939)</f>
        <v/>
      </c>
      <c r="G4939" s="26" t="n"/>
      <c r="H4939" s="26" t="n"/>
    </row>
    <row r="4940">
      <c r="A4940" s="31" t="n"/>
      <c r="B4940" s="26" t="n"/>
      <c r="C4940" s="27" t="n"/>
      <c r="D4940" s="28">
        <f>IFERROR(IF(B4940="","",VLOOKUP(B4940,'Setup - Materials'!$A$5:$E$504,2,0)),"")</f>
        <v/>
      </c>
      <c r="E4940" s="27" t="n"/>
      <c r="F4940" s="32">
        <f>IF(OR(C4940="",E4940=""),"",C4940*E4940)</f>
        <v/>
      </c>
      <c r="G4940" s="26" t="n"/>
      <c r="H4940" s="26" t="n"/>
    </row>
    <row r="4941">
      <c r="A4941" s="31" t="n"/>
      <c r="B4941" s="26" t="n"/>
      <c r="C4941" s="27" t="n"/>
      <c r="D4941" s="28">
        <f>IFERROR(IF(B4941="","",VLOOKUP(B4941,'Setup - Materials'!$A$5:$E$504,2,0)),"")</f>
        <v/>
      </c>
      <c r="E4941" s="27" t="n"/>
      <c r="F4941" s="32">
        <f>IF(OR(C4941="",E4941=""),"",C4941*E4941)</f>
        <v/>
      </c>
      <c r="G4941" s="26" t="n"/>
      <c r="H4941" s="26" t="n"/>
    </row>
    <row r="4942">
      <c r="A4942" s="31" t="n"/>
      <c r="B4942" s="26" t="n"/>
      <c r="C4942" s="27" t="n"/>
      <c r="D4942" s="28">
        <f>IFERROR(IF(B4942="","",VLOOKUP(B4942,'Setup - Materials'!$A$5:$E$504,2,0)),"")</f>
        <v/>
      </c>
      <c r="E4942" s="27" t="n"/>
      <c r="F4942" s="32">
        <f>IF(OR(C4942="",E4942=""),"",C4942*E4942)</f>
        <v/>
      </c>
      <c r="G4942" s="26" t="n"/>
      <c r="H4942" s="26" t="n"/>
    </row>
    <row r="4943">
      <c r="A4943" s="31" t="n"/>
      <c r="B4943" s="26" t="n"/>
      <c r="C4943" s="27" t="n"/>
      <c r="D4943" s="28">
        <f>IFERROR(IF(B4943="","",VLOOKUP(B4943,'Setup - Materials'!$A$5:$E$504,2,0)),"")</f>
        <v/>
      </c>
      <c r="E4943" s="27" t="n"/>
      <c r="F4943" s="32">
        <f>IF(OR(C4943="",E4943=""),"",C4943*E4943)</f>
        <v/>
      </c>
      <c r="G4943" s="26" t="n"/>
      <c r="H4943" s="26" t="n"/>
    </row>
    <row r="4944">
      <c r="A4944" s="31" t="n"/>
      <c r="B4944" s="26" t="n"/>
      <c r="C4944" s="27" t="n"/>
      <c r="D4944" s="28">
        <f>IFERROR(IF(B4944="","",VLOOKUP(B4944,'Setup - Materials'!$A$5:$E$504,2,0)),"")</f>
        <v/>
      </c>
      <c r="E4944" s="27" t="n"/>
      <c r="F4944" s="32">
        <f>IF(OR(C4944="",E4944=""),"",C4944*E4944)</f>
        <v/>
      </c>
      <c r="G4944" s="26" t="n"/>
      <c r="H4944" s="26" t="n"/>
    </row>
    <row r="4945">
      <c r="A4945" s="31" t="n"/>
      <c r="B4945" s="26" t="n"/>
      <c r="C4945" s="27" t="n"/>
      <c r="D4945" s="28">
        <f>IFERROR(IF(B4945="","",VLOOKUP(B4945,'Setup - Materials'!$A$5:$E$504,2,0)),"")</f>
        <v/>
      </c>
      <c r="E4945" s="27" t="n"/>
      <c r="F4945" s="32">
        <f>IF(OR(C4945="",E4945=""),"",C4945*E4945)</f>
        <v/>
      </c>
      <c r="G4945" s="26" t="n"/>
      <c r="H4945" s="26" t="n"/>
    </row>
    <row r="4946">
      <c r="A4946" s="31" t="n"/>
      <c r="B4946" s="26" t="n"/>
      <c r="C4946" s="27" t="n"/>
      <c r="D4946" s="28">
        <f>IFERROR(IF(B4946="","",VLOOKUP(B4946,'Setup - Materials'!$A$5:$E$504,2,0)),"")</f>
        <v/>
      </c>
      <c r="E4946" s="27" t="n"/>
      <c r="F4946" s="32">
        <f>IF(OR(C4946="",E4946=""),"",C4946*E4946)</f>
        <v/>
      </c>
      <c r="G4946" s="26" t="n"/>
      <c r="H4946" s="26" t="n"/>
    </row>
    <row r="4947">
      <c r="A4947" s="31" t="n"/>
      <c r="B4947" s="26" t="n"/>
      <c r="C4947" s="27" t="n"/>
      <c r="D4947" s="28">
        <f>IFERROR(IF(B4947="","",VLOOKUP(B4947,'Setup - Materials'!$A$5:$E$504,2,0)),"")</f>
        <v/>
      </c>
      <c r="E4947" s="27" t="n"/>
      <c r="F4947" s="32">
        <f>IF(OR(C4947="",E4947=""),"",C4947*E4947)</f>
        <v/>
      </c>
      <c r="G4947" s="26" t="n"/>
      <c r="H4947" s="26" t="n"/>
    </row>
    <row r="4948">
      <c r="A4948" s="31" t="n"/>
      <c r="B4948" s="26" t="n"/>
      <c r="C4948" s="27" t="n"/>
      <c r="D4948" s="28">
        <f>IFERROR(IF(B4948="","",VLOOKUP(B4948,'Setup - Materials'!$A$5:$E$504,2,0)),"")</f>
        <v/>
      </c>
      <c r="E4948" s="27" t="n"/>
      <c r="F4948" s="32">
        <f>IF(OR(C4948="",E4948=""),"",C4948*E4948)</f>
        <v/>
      </c>
      <c r="G4948" s="26" t="n"/>
      <c r="H4948" s="26" t="n"/>
    </row>
    <row r="4949">
      <c r="A4949" s="31" t="n"/>
      <c r="B4949" s="26" t="n"/>
      <c r="C4949" s="27" t="n"/>
      <c r="D4949" s="28">
        <f>IFERROR(IF(B4949="","",VLOOKUP(B4949,'Setup - Materials'!$A$5:$E$504,2,0)),"")</f>
        <v/>
      </c>
      <c r="E4949" s="27" t="n"/>
      <c r="F4949" s="32">
        <f>IF(OR(C4949="",E4949=""),"",C4949*E4949)</f>
        <v/>
      </c>
      <c r="G4949" s="26" t="n"/>
      <c r="H4949" s="26" t="n"/>
    </row>
    <row r="4950">
      <c r="A4950" s="31" t="n"/>
      <c r="B4950" s="26" t="n"/>
      <c r="C4950" s="27" t="n"/>
      <c r="D4950" s="28">
        <f>IFERROR(IF(B4950="","",VLOOKUP(B4950,'Setup - Materials'!$A$5:$E$504,2,0)),"")</f>
        <v/>
      </c>
      <c r="E4950" s="27" t="n"/>
      <c r="F4950" s="32">
        <f>IF(OR(C4950="",E4950=""),"",C4950*E4950)</f>
        <v/>
      </c>
      <c r="G4950" s="26" t="n"/>
      <c r="H4950" s="26" t="n"/>
    </row>
    <row r="4951">
      <c r="A4951" s="31" t="n"/>
      <c r="B4951" s="26" t="n"/>
      <c r="C4951" s="27" t="n"/>
      <c r="D4951" s="28">
        <f>IFERROR(IF(B4951="","",VLOOKUP(B4951,'Setup - Materials'!$A$5:$E$504,2,0)),"")</f>
        <v/>
      </c>
      <c r="E4951" s="27" t="n"/>
      <c r="F4951" s="32">
        <f>IF(OR(C4951="",E4951=""),"",C4951*E4951)</f>
        <v/>
      </c>
      <c r="G4951" s="26" t="n"/>
      <c r="H4951" s="26" t="n"/>
    </row>
    <row r="4952">
      <c r="A4952" s="31" t="n"/>
      <c r="B4952" s="26" t="n"/>
      <c r="C4952" s="27" t="n"/>
      <c r="D4952" s="28">
        <f>IFERROR(IF(B4952="","",VLOOKUP(B4952,'Setup - Materials'!$A$5:$E$504,2,0)),"")</f>
        <v/>
      </c>
      <c r="E4952" s="27" t="n"/>
      <c r="F4952" s="32">
        <f>IF(OR(C4952="",E4952=""),"",C4952*E4952)</f>
        <v/>
      </c>
      <c r="G4952" s="26" t="n"/>
      <c r="H4952" s="26" t="n"/>
    </row>
    <row r="4953">
      <c r="A4953" s="31" t="n"/>
      <c r="B4953" s="26" t="n"/>
      <c r="C4953" s="27" t="n"/>
      <c r="D4953" s="28">
        <f>IFERROR(IF(B4953="","",VLOOKUP(B4953,'Setup - Materials'!$A$5:$E$504,2,0)),"")</f>
        <v/>
      </c>
      <c r="E4953" s="27" t="n"/>
      <c r="F4953" s="32">
        <f>IF(OR(C4953="",E4953=""),"",C4953*E4953)</f>
        <v/>
      </c>
      <c r="G4953" s="26" t="n"/>
      <c r="H4953" s="26" t="n"/>
    </row>
    <row r="4954">
      <c r="A4954" s="31" t="n"/>
      <c r="B4954" s="26" t="n"/>
      <c r="C4954" s="27" t="n"/>
      <c r="D4954" s="28">
        <f>IFERROR(IF(B4954="","",VLOOKUP(B4954,'Setup - Materials'!$A$5:$E$504,2,0)),"")</f>
        <v/>
      </c>
      <c r="E4954" s="27" t="n"/>
      <c r="F4954" s="32">
        <f>IF(OR(C4954="",E4954=""),"",C4954*E4954)</f>
        <v/>
      </c>
      <c r="G4954" s="26" t="n"/>
      <c r="H4954" s="26" t="n"/>
    </row>
    <row r="4955">
      <c r="A4955" s="31" t="n"/>
      <c r="B4955" s="26" t="n"/>
      <c r="C4955" s="27" t="n"/>
      <c r="D4955" s="28">
        <f>IFERROR(IF(B4955="","",VLOOKUP(B4955,'Setup - Materials'!$A$5:$E$504,2,0)),"")</f>
        <v/>
      </c>
      <c r="E4955" s="27" t="n"/>
      <c r="F4955" s="32">
        <f>IF(OR(C4955="",E4955=""),"",C4955*E4955)</f>
        <v/>
      </c>
      <c r="G4955" s="26" t="n"/>
      <c r="H4955" s="26" t="n"/>
    </row>
    <row r="4956">
      <c r="A4956" s="31" t="n"/>
      <c r="B4956" s="26" t="n"/>
      <c r="C4956" s="27" t="n"/>
      <c r="D4956" s="28">
        <f>IFERROR(IF(B4956="","",VLOOKUP(B4956,'Setup - Materials'!$A$5:$E$504,2,0)),"")</f>
        <v/>
      </c>
      <c r="E4956" s="27" t="n"/>
      <c r="F4956" s="32">
        <f>IF(OR(C4956="",E4956=""),"",C4956*E4956)</f>
        <v/>
      </c>
      <c r="G4956" s="26" t="n"/>
      <c r="H4956" s="26" t="n"/>
    </row>
    <row r="4957">
      <c r="A4957" s="31" t="n"/>
      <c r="B4957" s="26" t="n"/>
      <c r="C4957" s="27" t="n"/>
      <c r="D4957" s="28">
        <f>IFERROR(IF(B4957="","",VLOOKUP(B4957,'Setup - Materials'!$A$5:$E$504,2,0)),"")</f>
        <v/>
      </c>
      <c r="E4957" s="27" t="n"/>
      <c r="F4957" s="32">
        <f>IF(OR(C4957="",E4957=""),"",C4957*E4957)</f>
        <v/>
      </c>
      <c r="G4957" s="26" t="n"/>
      <c r="H4957" s="26" t="n"/>
    </row>
    <row r="4958">
      <c r="A4958" s="31" t="n"/>
      <c r="B4958" s="26" t="n"/>
      <c r="C4958" s="27" t="n"/>
      <c r="D4958" s="28">
        <f>IFERROR(IF(B4958="","",VLOOKUP(B4958,'Setup - Materials'!$A$5:$E$504,2,0)),"")</f>
        <v/>
      </c>
      <c r="E4958" s="27" t="n"/>
      <c r="F4958" s="32">
        <f>IF(OR(C4958="",E4958=""),"",C4958*E4958)</f>
        <v/>
      </c>
      <c r="G4958" s="26" t="n"/>
      <c r="H4958" s="26" t="n"/>
    </row>
    <row r="4959">
      <c r="A4959" s="31" t="n"/>
      <c r="B4959" s="26" t="n"/>
      <c r="C4959" s="27" t="n"/>
      <c r="D4959" s="28">
        <f>IFERROR(IF(B4959="","",VLOOKUP(B4959,'Setup - Materials'!$A$5:$E$504,2,0)),"")</f>
        <v/>
      </c>
      <c r="E4959" s="27" t="n"/>
      <c r="F4959" s="32">
        <f>IF(OR(C4959="",E4959=""),"",C4959*E4959)</f>
        <v/>
      </c>
      <c r="G4959" s="26" t="n"/>
      <c r="H4959" s="26" t="n"/>
    </row>
    <row r="4960">
      <c r="A4960" s="31" t="n"/>
      <c r="B4960" s="26" t="n"/>
      <c r="C4960" s="27" t="n"/>
      <c r="D4960" s="28">
        <f>IFERROR(IF(B4960="","",VLOOKUP(B4960,'Setup - Materials'!$A$5:$E$504,2,0)),"")</f>
        <v/>
      </c>
      <c r="E4960" s="27" t="n"/>
      <c r="F4960" s="32">
        <f>IF(OR(C4960="",E4960=""),"",C4960*E4960)</f>
        <v/>
      </c>
      <c r="G4960" s="26" t="n"/>
      <c r="H4960" s="26" t="n"/>
    </row>
    <row r="4961">
      <c r="A4961" s="31" t="n"/>
      <c r="B4961" s="26" t="n"/>
      <c r="C4961" s="27" t="n"/>
      <c r="D4961" s="28">
        <f>IFERROR(IF(B4961="","",VLOOKUP(B4961,'Setup - Materials'!$A$5:$E$504,2,0)),"")</f>
        <v/>
      </c>
      <c r="E4961" s="27" t="n"/>
      <c r="F4961" s="32">
        <f>IF(OR(C4961="",E4961=""),"",C4961*E4961)</f>
        <v/>
      </c>
      <c r="G4961" s="26" t="n"/>
      <c r="H4961" s="26" t="n"/>
    </row>
    <row r="4962">
      <c r="A4962" s="31" t="n"/>
      <c r="B4962" s="26" t="n"/>
      <c r="C4962" s="27" t="n"/>
      <c r="D4962" s="28">
        <f>IFERROR(IF(B4962="","",VLOOKUP(B4962,'Setup - Materials'!$A$5:$E$504,2,0)),"")</f>
        <v/>
      </c>
      <c r="E4962" s="27" t="n"/>
      <c r="F4962" s="32">
        <f>IF(OR(C4962="",E4962=""),"",C4962*E4962)</f>
        <v/>
      </c>
      <c r="G4962" s="26" t="n"/>
      <c r="H4962" s="26" t="n"/>
    </row>
    <row r="4963">
      <c r="A4963" s="31" t="n"/>
      <c r="B4963" s="26" t="n"/>
      <c r="C4963" s="27" t="n"/>
      <c r="D4963" s="28">
        <f>IFERROR(IF(B4963="","",VLOOKUP(B4963,'Setup - Materials'!$A$5:$E$504,2,0)),"")</f>
        <v/>
      </c>
      <c r="E4963" s="27" t="n"/>
      <c r="F4963" s="32">
        <f>IF(OR(C4963="",E4963=""),"",C4963*E4963)</f>
        <v/>
      </c>
      <c r="G4963" s="26" t="n"/>
      <c r="H4963" s="26" t="n"/>
    </row>
    <row r="4964">
      <c r="A4964" s="31" t="n"/>
      <c r="B4964" s="26" t="n"/>
      <c r="C4964" s="27" t="n"/>
      <c r="D4964" s="28">
        <f>IFERROR(IF(B4964="","",VLOOKUP(B4964,'Setup - Materials'!$A$5:$E$504,2,0)),"")</f>
        <v/>
      </c>
      <c r="E4964" s="27" t="n"/>
      <c r="F4964" s="32">
        <f>IF(OR(C4964="",E4964=""),"",C4964*E4964)</f>
        <v/>
      </c>
      <c r="G4964" s="26" t="n"/>
      <c r="H4964" s="26" t="n"/>
    </row>
    <row r="4965">
      <c r="A4965" s="31" t="n"/>
      <c r="B4965" s="26" t="n"/>
      <c r="C4965" s="27" t="n"/>
      <c r="D4965" s="28">
        <f>IFERROR(IF(B4965="","",VLOOKUP(B4965,'Setup - Materials'!$A$5:$E$504,2,0)),"")</f>
        <v/>
      </c>
      <c r="E4965" s="27" t="n"/>
      <c r="F4965" s="32">
        <f>IF(OR(C4965="",E4965=""),"",C4965*E4965)</f>
        <v/>
      </c>
      <c r="G4965" s="26" t="n"/>
      <c r="H4965" s="26" t="n"/>
    </row>
    <row r="4966">
      <c r="A4966" s="31" t="n"/>
      <c r="B4966" s="26" t="n"/>
      <c r="C4966" s="27" t="n"/>
      <c r="D4966" s="28">
        <f>IFERROR(IF(B4966="","",VLOOKUP(B4966,'Setup - Materials'!$A$5:$E$504,2,0)),"")</f>
        <v/>
      </c>
      <c r="E4966" s="27" t="n"/>
      <c r="F4966" s="32">
        <f>IF(OR(C4966="",E4966=""),"",C4966*E4966)</f>
        <v/>
      </c>
      <c r="G4966" s="26" t="n"/>
      <c r="H4966" s="26" t="n"/>
    </row>
    <row r="4967">
      <c r="A4967" s="31" t="n"/>
      <c r="B4967" s="26" t="n"/>
      <c r="C4967" s="27" t="n"/>
      <c r="D4967" s="28">
        <f>IFERROR(IF(B4967="","",VLOOKUP(B4967,'Setup - Materials'!$A$5:$E$504,2,0)),"")</f>
        <v/>
      </c>
      <c r="E4967" s="27" t="n"/>
      <c r="F4967" s="32">
        <f>IF(OR(C4967="",E4967=""),"",C4967*E4967)</f>
        <v/>
      </c>
      <c r="G4967" s="26" t="n"/>
      <c r="H4967" s="26" t="n"/>
    </row>
    <row r="4968">
      <c r="A4968" s="31" t="n"/>
      <c r="B4968" s="26" t="n"/>
      <c r="C4968" s="27" t="n"/>
      <c r="D4968" s="28">
        <f>IFERROR(IF(B4968="","",VLOOKUP(B4968,'Setup - Materials'!$A$5:$E$504,2,0)),"")</f>
        <v/>
      </c>
      <c r="E4968" s="27" t="n"/>
      <c r="F4968" s="32">
        <f>IF(OR(C4968="",E4968=""),"",C4968*E4968)</f>
        <v/>
      </c>
      <c r="G4968" s="26" t="n"/>
      <c r="H4968" s="26" t="n"/>
    </row>
    <row r="4969">
      <c r="A4969" s="31" t="n"/>
      <c r="B4969" s="26" t="n"/>
      <c r="C4969" s="27" t="n"/>
      <c r="D4969" s="28">
        <f>IFERROR(IF(B4969="","",VLOOKUP(B4969,'Setup - Materials'!$A$5:$E$504,2,0)),"")</f>
        <v/>
      </c>
      <c r="E4969" s="27" t="n"/>
      <c r="F4969" s="32">
        <f>IF(OR(C4969="",E4969=""),"",C4969*E4969)</f>
        <v/>
      </c>
      <c r="G4969" s="26" t="n"/>
      <c r="H4969" s="26" t="n"/>
    </row>
    <row r="4970">
      <c r="A4970" s="31" t="n"/>
      <c r="B4970" s="26" t="n"/>
      <c r="C4970" s="27" t="n"/>
      <c r="D4970" s="28">
        <f>IFERROR(IF(B4970="","",VLOOKUP(B4970,'Setup - Materials'!$A$5:$E$504,2,0)),"")</f>
        <v/>
      </c>
      <c r="E4970" s="27" t="n"/>
      <c r="F4970" s="32">
        <f>IF(OR(C4970="",E4970=""),"",C4970*E4970)</f>
        <v/>
      </c>
      <c r="G4970" s="26" t="n"/>
      <c r="H4970" s="26" t="n"/>
    </row>
    <row r="4971">
      <c r="A4971" s="31" t="n"/>
      <c r="B4971" s="26" t="n"/>
      <c r="C4971" s="27" t="n"/>
      <c r="D4971" s="28">
        <f>IFERROR(IF(B4971="","",VLOOKUP(B4971,'Setup - Materials'!$A$5:$E$504,2,0)),"")</f>
        <v/>
      </c>
      <c r="E4971" s="27" t="n"/>
      <c r="F4971" s="32">
        <f>IF(OR(C4971="",E4971=""),"",C4971*E4971)</f>
        <v/>
      </c>
      <c r="G4971" s="26" t="n"/>
      <c r="H4971" s="26" t="n"/>
    </row>
    <row r="4972">
      <c r="A4972" s="31" t="n"/>
      <c r="B4972" s="26" t="n"/>
      <c r="C4972" s="27" t="n"/>
      <c r="D4972" s="28">
        <f>IFERROR(IF(B4972="","",VLOOKUP(B4972,'Setup - Materials'!$A$5:$E$504,2,0)),"")</f>
        <v/>
      </c>
      <c r="E4972" s="27" t="n"/>
      <c r="F4972" s="32">
        <f>IF(OR(C4972="",E4972=""),"",C4972*E4972)</f>
        <v/>
      </c>
      <c r="G4972" s="26" t="n"/>
      <c r="H4972" s="26" t="n"/>
    </row>
    <row r="4973">
      <c r="A4973" s="31" t="n"/>
      <c r="B4973" s="26" t="n"/>
      <c r="C4973" s="27" t="n"/>
      <c r="D4973" s="28">
        <f>IFERROR(IF(B4973="","",VLOOKUP(B4973,'Setup - Materials'!$A$5:$E$504,2,0)),"")</f>
        <v/>
      </c>
      <c r="E4973" s="27" t="n"/>
      <c r="F4973" s="32">
        <f>IF(OR(C4973="",E4973=""),"",C4973*E4973)</f>
        <v/>
      </c>
      <c r="G4973" s="26" t="n"/>
      <c r="H4973" s="26" t="n"/>
    </row>
    <row r="4974">
      <c r="A4974" s="31" t="n"/>
      <c r="B4974" s="26" t="n"/>
      <c r="C4974" s="27" t="n"/>
      <c r="D4974" s="28">
        <f>IFERROR(IF(B4974="","",VLOOKUP(B4974,'Setup - Materials'!$A$5:$E$504,2,0)),"")</f>
        <v/>
      </c>
      <c r="E4974" s="27" t="n"/>
      <c r="F4974" s="32">
        <f>IF(OR(C4974="",E4974=""),"",C4974*E4974)</f>
        <v/>
      </c>
      <c r="G4974" s="26" t="n"/>
      <c r="H4974" s="26" t="n"/>
    </row>
    <row r="4975">
      <c r="A4975" s="31" t="n"/>
      <c r="B4975" s="26" t="n"/>
      <c r="C4975" s="27" t="n"/>
      <c r="D4975" s="28">
        <f>IFERROR(IF(B4975="","",VLOOKUP(B4975,'Setup - Materials'!$A$5:$E$504,2,0)),"")</f>
        <v/>
      </c>
      <c r="E4975" s="27" t="n"/>
      <c r="F4975" s="32">
        <f>IF(OR(C4975="",E4975=""),"",C4975*E4975)</f>
        <v/>
      </c>
      <c r="G4975" s="26" t="n"/>
      <c r="H4975" s="26" t="n"/>
    </row>
    <row r="4976">
      <c r="A4976" s="31" t="n"/>
      <c r="B4976" s="26" t="n"/>
      <c r="C4976" s="27" t="n"/>
      <c r="D4976" s="28">
        <f>IFERROR(IF(B4976="","",VLOOKUP(B4976,'Setup - Materials'!$A$5:$E$504,2,0)),"")</f>
        <v/>
      </c>
      <c r="E4976" s="27" t="n"/>
      <c r="F4976" s="32">
        <f>IF(OR(C4976="",E4976=""),"",C4976*E4976)</f>
        <v/>
      </c>
      <c r="G4976" s="26" t="n"/>
      <c r="H4976" s="26" t="n"/>
    </row>
    <row r="4977">
      <c r="A4977" s="31" t="n"/>
      <c r="B4977" s="26" t="n"/>
      <c r="C4977" s="27" t="n"/>
      <c r="D4977" s="28">
        <f>IFERROR(IF(B4977="","",VLOOKUP(B4977,'Setup - Materials'!$A$5:$E$504,2,0)),"")</f>
        <v/>
      </c>
      <c r="E4977" s="27" t="n"/>
      <c r="F4977" s="32">
        <f>IF(OR(C4977="",E4977=""),"",C4977*E4977)</f>
        <v/>
      </c>
      <c r="G4977" s="26" t="n"/>
      <c r="H4977" s="26" t="n"/>
    </row>
    <row r="4978">
      <c r="A4978" s="31" t="n"/>
      <c r="B4978" s="26" t="n"/>
      <c r="C4978" s="27" t="n"/>
      <c r="D4978" s="28">
        <f>IFERROR(IF(B4978="","",VLOOKUP(B4978,'Setup - Materials'!$A$5:$E$504,2,0)),"")</f>
        <v/>
      </c>
      <c r="E4978" s="27" t="n"/>
      <c r="F4978" s="32">
        <f>IF(OR(C4978="",E4978=""),"",C4978*E4978)</f>
        <v/>
      </c>
      <c r="G4978" s="26" t="n"/>
      <c r="H4978" s="26" t="n"/>
    </row>
    <row r="4979">
      <c r="A4979" s="31" t="n"/>
      <c r="B4979" s="26" t="n"/>
      <c r="C4979" s="27" t="n"/>
      <c r="D4979" s="28">
        <f>IFERROR(IF(B4979="","",VLOOKUP(B4979,'Setup - Materials'!$A$5:$E$504,2,0)),"")</f>
        <v/>
      </c>
      <c r="E4979" s="27" t="n"/>
      <c r="F4979" s="32">
        <f>IF(OR(C4979="",E4979=""),"",C4979*E4979)</f>
        <v/>
      </c>
      <c r="G4979" s="26" t="n"/>
      <c r="H4979" s="26" t="n"/>
    </row>
    <row r="4980">
      <c r="A4980" s="31" t="n"/>
      <c r="B4980" s="26" t="n"/>
      <c r="C4980" s="27" t="n"/>
      <c r="D4980" s="28">
        <f>IFERROR(IF(B4980="","",VLOOKUP(B4980,'Setup - Materials'!$A$5:$E$504,2,0)),"")</f>
        <v/>
      </c>
      <c r="E4980" s="27" t="n"/>
      <c r="F4980" s="32">
        <f>IF(OR(C4980="",E4980=""),"",C4980*E4980)</f>
        <v/>
      </c>
      <c r="G4980" s="26" t="n"/>
      <c r="H4980" s="26" t="n"/>
    </row>
    <row r="4981">
      <c r="A4981" s="31" t="n"/>
      <c r="B4981" s="26" t="n"/>
      <c r="C4981" s="27" t="n"/>
      <c r="D4981" s="28">
        <f>IFERROR(IF(B4981="","",VLOOKUP(B4981,'Setup - Materials'!$A$5:$E$504,2,0)),"")</f>
        <v/>
      </c>
      <c r="E4981" s="27" t="n"/>
      <c r="F4981" s="32">
        <f>IF(OR(C4981="",E4981=""),"",C4981*E4981)</f>
        <v/>
      </c>
      <c r="G4981" s="26" t="n"/>
      <c r="H4981" s="26" t="n"/>
    </row>
    <row r="4982">
      <c r="A4982" s="31" t="n"/>
      <c r="B4982" s="26" t="n"/>
      <c r="C4982" s="27" t="n"/>
      <c r="D4982" s="28">
        <f>IFERROR(IF(B4982="","",VLOOKUP(B4982,'Setup - Materials'!$A$5:$E$504,2,0)),"")</f>
        <v/>
      </c>
      <c r="E4982" s="27" t="n"/>
      <c r="F4982" s="32">
        <f>IF(OR(C4982="",E4982=""),"",C4982*E4982)</f>
        <v/>
      </c>
      <c r="G4982" s="26" t="n"/>
      <c r="H4982" s="26" t="n"/>
    </row>
    <row r="4983">
      <c r="A4983" s="31" t="n"/>
      <c r="B4983" s="26" t="n"/>
      <c r="C4983" s="27" t="n"/>
      <c r="D4983" s="28">
        <f>IFERROR(IF(B4983="","",VLOOKUP(B4983,'Setup - Materials'!$A$5:$E$504,2,0)),"")</f>
        <v/>
      </c>
      <c r="E4983" s="27" t="n"/>
      <c r="F4983" s="32">
        <f>IF(OR(C4983="",E4983=""),"",C4983*E4983)</f>
        <v/>
      </c>
      <c r="G4983" s="26" t="n"/>
      <c r="H4983" s="26" t="n"/>
    </row>
    <row r="4984">
      <c r="A4984" s="31" t="n"/>
      <c r="B4984" s="26" t="n"/>
      <c r="C4984" s="27" t="n"/>
      <c r="D4984" s="28">
        <f>IFERROR(IF(B4984="","",VLOOKUP(B4984,'Setup - Materials'!$A$5:$E$504,2,0)),"")</f>
        <v/>
      </c>
      <c r="E4984" s="27" t="n"/>
      <c r="F4984" s="32">
        <f>IF(OR(C4984="",E4984=""),"",C4984*E4984)</f>
        <v/>
      </c>
      <c r="G4984" s="26" t="n"/>
      <c r="H4984" s="26" t="n"/>
    </row>
    <row r="4985">
      <c r="A4985" s="31" t="n"/>
      <c r="B4985" s="26" t="n"/>
      <c r="C4985" s="27" t="n"/>
      <c r="D4985" s="28">
        <f>IFERROR(IF(B4985="","",VLOOKUP(B4985,'Setup - Materials'!$A$5:$E$504,2,0)),"")</f>
        <v/>
      </c>
      <c r="E4985" s="27" t="n"/>
      <c r="F4985" s="32">
        <f>IF(OR(C4985="",E4985=""),"",C4985*E4985)</f>
        <v/>
      </c>
      <c r="G4985" s="26" t="n"/>
      <c r="H4985" s="26" t="n"/>
    </row>
    <row r="4986">
      <c r="A4986" s="31" t="n"/>
      <c r="B4986" s="26" t="n"/>
      <c r="C4986" s="27" t="n"/>
      <c r="D4986" s="28">
        <f>IFERROR(IF(B4986="","",VLOOKUP(B4986,'Setup - Materials'!$A$5:$E$504,2,0)),"")</f>
        <v/>
      </c>
      <c r="E4986" s="27" t="n"/>
      <c r="F4986" s="32">
        <f>IF(OR(C4986="",E4986=""),"",C4986*E4986)</f>
        <v/>
      </c>
      <c r="G4986" s="26" t="n"/>
      <c r="H4986" s="26" t="n"/>
    </row>
    <row r="4987">
      <c r="A4987" s="31" t="n"/>
      <c r="B4987" s="26" t="n"/>
      <c r="C4987" s="27" t="n"/>
      <c r="D4987" s="28">
        <f>IFERROR(IF(B4987="","",VLOOKUP(B4987,'Setup - Materials'!$A$5:$E$504,2,0)),"")</f>
        <v/>
      </c>
      <c r="E4987" s="27" t="n"/>
      <c r="F4987" s="32">
        <f>IF(OR(C4987="",E4987=""),"",C4987*E4987)</f>
        <v/>
      </c>
      <c r="G4987" s="26" t="n"/>
      <c r="H4987" s="26" t="n"/>
    </row>
    <row r="4988">
      <c r="A4988" s="31" t="n"/>
      <c r="B4988" s="26" t="n"/>
      <c r="C4988" s="27" t="n"/>
      <c r="D4988" s="28">
        <f>IFERROR(IF(B4988="","",VLOOKUP(B4988,'Setup - Materials'!$A$5:$E$504,2,0)),"")</f>
        <v/>
      </c>
      <c r="E4988" s="27" t="n"/>
      <c r="F4988" s="32">
        <f>IF(OR(C4988="",E4988=""),"",C4988*E4988)</f>
        <v/>
      </c>
      <c r="G4988" s="26" t="n"/>
      <c r="H4988" s="26" t="n"/>
    </row>
    <row r="4989">
      <c r="A4989" s="31" t="n"/>
      <c r="B4989" s="26" t="n"/>
      <c r="C4989" s="27" t="n"/>
      <c r="D4989" s="28">
        <f>IFERROR(IF(B4989="","",VLOOKUP(B4989,'Setup - Materials'!$A$5:$E$504,2,0)),"")</f>
        <v/>
      </c>
      <c r="E4989" s="27" t="n"/>
      <c r="F4989" s="32">
        <f>IF(OR(C4989="",E4989=""),"",C4989*E4989)</f>
        <v/>
      </c>
      <c r="G4989" s="26" t="n"/>
      <c r="H4989" s="26" t="n"/>
    </row>
    <row r="4990">
      <c r="A4990" s="31" t="n"/>
      <c r="B4990" s="26" t="n"/>
      <c r="C4990" s="27" t="n"/>
      <c r="D4990" s="28">
        <f>IFERROR(IF(B4990="","",VLOOKUP(B4990,'Setup - Materials'!$A$5:$E$504,2,0)),"")</f>
        <v/>
      </c>
      <c r="E4990" s="27" t="n"/>
      <c r="F4990" s="32">
        <f>IF(OR(C4990="",E4990=""),"",C4990*E4990)</f>
        <v/>
      </c>
      <c r="G4990" s="26" t="n"/>
      <c r="H4990" s="26" t="n"/>
    </row>
    <row r="4991">
      <c r="A4991" s="31" t="n"/>
      <c r="B4991" s="26" t="n"/>
      <c r="C4991" s="27" t="n"/>
      <c r="D4991" s="28">
        <f>IFERROR(IF(B4991="","",VLOOKUP(B4991,'Setup - Materials'!$A$5:$E$504,2,0)),"")</f>
        <v/>
      </c>
      <c r="E4991" s="27" t="n"/>
      <c r="F4991" s="32">
        <f>IF(OR(C4991="",E4991=""),"",C4991*E4991)</f>
        <v/>
      </c>
      <c r="G4991" s="26" t="n"/>
      <c r="H4991" s="26" t="n"/>
    </row>
    <row r="4992">
      <c r="A4992" s="31" t="n"/>
      <c r="B4992" s="26" t="n"/>
      <c r="C4992" s="27" t="n"/>
      <c r="D4992" s="28">
        <f>IFERROR(IF(B4992="","",VLOOKUP(B4992,'Setup - Materials'!$A$5:$E$504,2,0)),"")</f>
        <v/>
      </c>
      <c r="E4992" s="27" t="n"/>
      <c r="F4992" s="32">
        <f>IF(OR(C4992="",E4992=""),"",C4992*E4992)</f>
        <v/>
      </c>
      <c r="G4992" s="26" t="n"/>
      <c r="H4992" s="26" t="n"/>
    </row>
    <row r="4993">
      <c r="A4993" s="31" t="n"/>
      <c r="B4993" s="26" t="n"/>
      <c r="C4993" s="27" t="n"/>
      <c r="D4993" s="28">
        <f>IFERROR(IF(B4993="","",VLOOKUP(B4993,'Setup - Materials'!$A$5:$E$504,2,0)),"")</f>
        <v/>
      </c>
      <c r="E4993" s="27" t="n"/>
      <c r="F4993" s="32">
        <f>IF(OR(C4993="",E4993=""),"",C4993*E4993)</f>
        <v/>
      </c>
      <c r="G4993" s="26" t="n"/>
      <c r="H4993" s="26" t="n"/>
    </row>
    <row r="4994">
      <c r="A4994" s="31" t="n"/>
      <c r="B4994" s="26" t="n"/>
      <c r="C4994" s="27" t="n"/>
      <c r="D4994" s="28">
        <f>IFERROR(IF(B4994="","",VLOOKUP(B4994,'Setup - Materials'!$A$5:$E$504,2,0)),"")</f>
        <v/>
      </c>
      <c r="E4994" s="27" t="n"/>
      <c r="F4994" s="32">
        <f>IF(OR(C4994="",E4994=""),"",C4994*E4994)</f>
        <v/>
      </c>
      <c r="G4994" s="26" t="n"/>
      <c r="H4994" s="26" t="n"/>
    </row>
    <row r="4995">
      <c r="A4995" s="31" t="n"/>
      <c r="B4995" s="26" t="n"/>
      <c r="C4995" s="27" t="n"/>
      <c r="D4995" s="28">
        <f>IFERROR(IF(B4995="","",VLOOKUP(B4995,'Setup - Materials'!$A$5:$E$504,2,0)),"")</f>
        <v/>
      </c>
      <c r="E4995" s="27" t="n"/>
      <c r="F4995" s="32">
        <f>IF(OR(C4995="",E4995=""),"",C4995*E4995)</f>
        <v/>
      </c>
      <c r="G4995" s="26" t="n"/>
      <c r="H4995" s="26" t="n"/>
    </row>
    <row r="4996">
      <c r="A4996" s="31" t="n"/>
      <c r="B4996" s="26" t="n"/>
      <c r="C4996" s="27" t="n"/>
      <c r="D4996" s="28">
        <f>IFERROR(IF(B4996="","",VLOOKUP(B4996,'Setup - Materials'!$A$5:$E$504,2,0)),"")</f>
        <v/>
      </c>
      <c r="E4996" s="27" t="n"/>
      <c r="F4996" s="32">
        <f>IF(OR(C4996="",E4996=""),"",C4996*E4996)</f>
        <v/>
      </c>
      <c r="G4996" s="26" t="n"/>
      <c r="H4996" s="26" t="n"/>
    </row>
    <row r="4997">
      <c r="A4997" s="31" t="n"/>
      <c r="B4997" s="26" t="n"/>
      <c r="C4997" s="27" t="n"/>
      <c r="D4997" s="28">
        <f>IFERROR(IF(B4997="","",VLOOKUP(B4997,'Setup - Materials'!$A$5:$E$504,2,0)),"")</f>
        <v/>
      </c>
      <c r="E4997" s="27" t="n"/>
      <c r="F4997" s="32">
        <f>IF(OR(C4997="",E4997=""),"",C4997*E4997)</f>
        <v/>
      </c>
      <c r="G4997" s="26" t="n"/>
      <c r="H4997" s="26" t="n"/>
    </row>
    <row r="4998">
      <c r="A4998" s="31" t="n"/>
      <c r="B4998" s="26" t="n"/>
      <c r="C4998" s="27" t="n"/>
      <c r="D4998" s="28">
        <f>IFERROR(IF(B4998="","",VLOOKUP(B4998,'Setup - Materials'!$A$5:$E$504,2,0)),"")</f>
        <v/>
      </c>
      <c r="E4998" s="27" t="n"/>
      <c r="F4998" s="32">
        <f>IF(OR(C4998="",E4998=""),"",C4998*E4998)</f>
        <v/>
      </c>
      <c r="G4998" s="26" t="n"/>
      <c r="H4998" s="26" t="n"/>
    </row>
    <row r="4999">
      <c r="A4999" s="31" t="n"/>
      <c r="B4999" s="26" t="n"/>
      <c r="C4999" s="27" t="n"/>
      <c r="D4999" s="28">
        <f>IFERROR(IF(B4999="","",VLOOKUP(B4999,'Setup - Materials'!$A$5:$E$504,2,0)),"")</f>
        <v/>
      </c>
      <c r="E4999" s="27" t="n"/>
      <c r="F4999" s="32">
        <f>IF(OR(C4999="",E4999=""),"",C4999*E4999)</f>
        <v/>
      </c>
      <c r="G4999" s="26" t="n"/>
      <c r="H4999" s="26" t="n"/>
    </row>
    <row r="5000">
      <c r="A5000" s="31" t="n"/>
      <c r="B5000" s="26" t="n"/>
      <c r="C5000" s="27" t="n"/>
      <c r="D5000" s="28">
        <f>IFERROR(IF(B5000="","",VLOOKUP(B5000,'Setup - Materials'!$A$5:$E$504,2,0)),"")</f>
        <v/>
      </c>
      <c r="E5000" s="27" t="n"/>
      <c r="F5000" s="32">
        <f>IF(OR(C5000="",E5000=""),"",C5000*E5000)</f>
        <v/>
      </c>
      <c r="G5000" s="26" t="n"/>
      <c r="H5000" s="26" t="n"/>
    </row>
    <row r="5001">
      <c r="A5001" s="31" t="n"/>
      <c r="B5001" s="26" t="n"/>
      <c r="C5001" s="27" t="n"/>
      <c r="D5001" s="28">
        <f>IFERROR(IF(B5001="","",VLOOKUP(B5001,'Setup - Materials'!$A$5:$E$504,2,0)),"")</f>
        <v/>
      </c>
      <c r="E5001" s="27" t="n"/>
      <c r="F5001" s="32">
        <f>IF(OR(C5001="",E5001=""),"",C5001*E5001)</f>
        <v/>
      </c>
      <c r="G5001" s="26" t="n"/>
      <c r="H5001" s="26" t="n"/>
    </row>
    <row r="5002">
      <c r="A5002" s="31" t="n"/>
      <c r="B5002" s="26" t="n"/>
      <c r="C5002" s="27" t="n"/>
      <c r="D5002" s="28">
        <f>IFERROR(IF(B5002="","",VLOOKUP(B5002,'Setup - Materials'!$A$5:$E$504,2,0)),"")</f>
        <v/>
      </c>
      <c r="E5002" s="27" t="n"/>
      <c r="F5002" s="32">
        <f>IF(OR(C5002="",E5002=""),"",C5002*E5002)</f>
        <v/>
      </c>
      <c r="G5002" s="26" t="n"/>
      <c r="H5002" s="26" t="n"/>
    </row>
    <row r="5003">
      <c r="A5003" s="31" t="n"/>
      <c r="B5003" s="26" t="n"/>
      <c r="C5003" s="27" t="n"/>
      <c r="D5003" s="28">
        <f>IFERROR(IF(B5003="","",VLOOKUP(B5003,'Setup - Materials'!$A$5:$E$504,2,0)),"")</f>
        <v/>
      </c>
      <c r="E5003" s="27" t="n"/>
      <c r="F5003" s="32">
        <f>IF(OR(C5003="",E5003=""),"",C5003*E5003)</f>
        <v/>
      </c>
      <c r="G5003" s="26" t="n"/>
      <c r="H5003" s="26" t="n"/>
    </row>
    <row r="5004">
      <c r="A5004" s="31" t="n"/>
      <c r="B5004" s="26" t="n"/>
      <c r="C5004" s="27" t="n"/>
      <c r="D5004" s="28">
        <f>IFERROR(IF(B5004="","",VLOOKUP(B5004,'Setup - Materials'!$A$5:$E$504,2,0)),"")</f>
        <v/>
      </c>
      <c r="E5004" s="27" t="n"/>
      <c r="F5004" s="32">
        <f>IF(OR(C5004="",E5004=""),"",C5004*E5004)</f>
        <v/>
      </c>
      <c r="G5004" s="26" t="n"/>
      <c r="H5004" s="26" t="n"/>
    </row>
    <row r="5005">
      <c r="A5005" s="31" t="n"/>
      <c r="B5005" s="26" t="n"/>
      <c r="C5005" s="27" t="n"/>
      <c r="D5005" s="28">
        <f>IFERROR(IF(B5005="","",VLOOKUP(B5005,'Setup - Materials'!$A$5:$E$504,2,0)),"")</f>
        <v/>
      </c>
      <c r="E5005" s="27" t="n"/>
      <c r="F5005" s="32">
        <f>IF(OR(C5005="",E5005=""),"",C5005*E5005)</f>
        <v/>
      </c>
      <c r="G5005" s="26" t="n"/>
      <c r="H5005" s="26" t="n"/>
    </row>
    <row r="5006">
      <c r="A5006" s="31" t="n"/>
      <c r="B5006" s="26" t="n"/>
      <c r="C5006" s="27" t="n"/>
      <c r="D5006" s="28">
        <f>IFERROR(IF(B5006="","",VLOOKUP(B5006,'Setup - Materials'!$A$5:$E$504,2,0)),"")</f>
        <v/>
      </c>
      <c r="E5006" s="27" t="n"/>
      <c r="F5006" s="32">
        <f>IF(OR(C5006="",E5006=""),"",C5006*E5006)</f>
        <v/>
      </c>
      <c r="G5006" s="26" t="n"/>
      <c r="H5006" s="26" t="n"/>
    </row>
    <row r="5007">
      <c r="A5007" s="31" t="n"/>
      <c r="B5007" s="26" t="n"/>
      <c r="C5007" s="27" t="n"/>
      <c r="D5007" s="28">
        <f>IFERROR(IF(B5007="","",VLOOKUP(B5007,'Setup - Materials'!$A$5:$E$504,2,0)),"")</f>
        <v/>
      </c>
      <c r="E5007" s="27" t="n"/>
      <c r="F5007" s="32">
        <f>IF(OR(C5007="",E5007=""),"",C5007*E5007)</f>
        <v/>
      </c>
      <c r="G5007" s="26" t="n"/>
      <c r="H5007" s="26" t="n"/>
    </row>
    <row r="5008">
      <c r="A5008" s="31" t="n"/>
      <c r="B5008" s="26" t="n"/>
      <c r="C5008" s="27" t="n"/>
      <c r="D5008" s="28">
        <f>IFERROR(IF(B5008="","",VLOOKUP(B5008,'Setup - Materials'!$A$5:$E$504,2,0)),"")</f>
        <v/>
      </c>
      <c r="E5008" s="27" t="n"/>
      <c r="F5008" s="32">
        <f>IF(OR(C5008="",E5008=""),"",C5008*E5008)</f>
        <v/>
      </c>
      <c r="G5008" s="26" t="n"/>
      <c r="H5008" s="26" t="n"/>
    </row>
    <row r="5009">
      <c r="A5009" s="31" t="n"/>
      <c r="B5009" s="26" t="n"/>
      <c r="C5009" s="27" t="n"/>
      <c r="D5009" s="28">
        <f>IFERROR(IF(B5009="","",VLOOKUP(B5009,'Setup - Materials'!$A$5:$E$504,2,0)),"")</f>
        <v/>
      </c>
      <c r="E5009" s="27" t="n"/>
      <c r="F5009" s="32">
        <f>IF(OR(C5009="",E5009=""),"",C5009*E5009)</f>
        <v/>
      </c>
      <c r="G5009" s="26" t="n"/>
      <c r="H5009" s="26" t="n"/>
    </row>
    <row r="5010">
      <c r="A5010" s="31" t="n"/>
      <c r="B5010" s="26" t="n"/>
      <c r="C5010" s="27" t="n"/>
      <c r="D5010" s="28">
        <f>IFERROR(IF(B5010="","",VLOOKUP(B5010,'Setup - Materials'!$A$5:$E$504,2,0)),"")</f>
        <v/>
      </c>
      <c r="E5010" s="27" t="n"/>
      <c r="F5010" s="32">
        <f>IF(OR(C5010="",E5010=""),"",C5010*E5010)</f>
        <v/>
      </c>
      <c r="G5010" s="26" t="n"/>
      <c r="H5010" s="26" t="n"/>
    </row>
    <row r="5011">
      <c r="A5011" s="31" t="n"/>
      <c r="B5011" s="26" t="n"/>
      <c r="C5011" s="27" t="n"/>
      <c r="D5011" s="28">
        <f>IFERROR(IF(B5011="","",VLOOKUP(B5011,'Setup - Materials'!$A$5:$E$504,2,0)),"")</f>
        <v/>
      </c>
      <c r="E5011" s="27" t="n"/>
      <c r="F5011" s="32">
        <f>IF(OR(C5011="",E5011=""),"",C5011*E5011)</f>
        <v/>
      </c>
      <c r="G5011" s="26" t="n"/>
      <c r="H5011" s="26" t="n"/>
    </row>
    <row r="5012">
      <c r="A5012" s="31" t="n"/>
      <c r="B5012" s="26" t="n"/>
      <c r="C5012" s="27" t="n"/>
      <c r="D5012" s="28">
        <f>IFERROR(IF(B5012="","",VLOOKUP(B5012,'Setup - Materials'!$A$5:$E$504,2,0)),"")</f>
        <v/>
      </c>
      <c r="E5012" s="27" t="n"/>
      <c r="F5012" s="32">
        <f>IF(OR(C5012="",E5012=""),"",C5012*E5012)</f>
        <v/>
      </c>
      <c r="G5012" s="26" t="n"/>
      <c r="H5012" s="26" t="n"/>
    </row>
    <row r="5013">
      <c r="A5013" s="31" t="n"/>
      <c r="B5013" s="26" t="n"/>
      <c r="C5013" s="27" t="n"/>
      <c r="D5013" s="28">
        <f>IFERROR(IF(B5013="","",VLOOKUP(B5013,'Setup - Materials'!$A$5:$E$504,2,0)),"")</f>
        <v/>
      </c>
      <c r="E5013" s="27" t="n"/>
      <c r="F5013" s="32">
        <f>IF(OR(C5013="",E5013=""),"",C5013*E5013)</f>
        <v/>
      </c>
      <c r="G5013" s="26" t="n"/>
      <c r="H5013" s="26" t="n"/>
    </row>
    <row r="5014">
      <c r="A5014" s="31" t="n"/>
      <c r="B5014" s="26" t="n"/>
      <c r="C5014" s="27" t="n"/>
      <c r="D5014" s="28">
        <f>IFERROR(IF(B5014="","",VLOOKUP(B5014,'Setup - Materials'!$A$5:$E$504,2,0)),"")</f>
        <v/>
      </c>
      <c r="E5014" s="27" t="n"/>
      <c r="F5014" s="32">
        <f>IF(OR(C5014="",E5014=""),"",C5014*E5014)</f>
        <v/>
      </c>
      <c r="G5014" s="26" t="n"/>
      <c r="H5014" s="26" t="n"/>
    </row>
    <row r="5015">
      <c r="A5015" s="31" t="n"/>
      <c r="B5015" s="26" t="n"/>
      <c r="C5015" s="27" t="n"/>
      <c r="D5015" s="28">
        <f>IFERROR(IF(B5015="","",VLOOKUP(B5015,'Setup - Materials'!$A$5:$E$504,2,0)),"")</f>
        <v/>
      </c>
      <c r="E5015" s="27" t="n"/>
      <c r="F5015" s="32">
        <f>IF(OR(C5015="",E5015=""),"",C5015*E5015)</f>
        <v/>
      </c>
      <c r="G5015" s="26" t="n"/>
      <c r="H5015" s="26" t="n"/>
    </row>
    <row r="5016">
      <c r="A5016" s="31" t="n"/>
      <c r="B5016" s="26" t="n"/>
      <c r="C5016" s="27" t="n"/>
      <c r="D5016" s="28">
        <f>IFERROR(IF(B5016="","",VLOOKUP(B5016,'Setup - Materials'!$A$5:$E$504,2,0)),"")</f>
        <v/>
      </c>
      <c r="E5016" s="27" t="n"/>
      <c r="F5016" s="32">
        <f>IF(OR(C5016="",E5016=""),"",C5016*E5016)</f>
        <v/>
      </c>
      <c r="G5016" s="26" t="n"/>
      <c r="H5016" s="26" t="n"/>
    </row>
    <row r="5017">
      <c r="A5017" s="31" t="n"/>
      <c r="B5017" s="26" t="n"/>
      <c r="C5017" s="27" t="n"/>
      <c r="D5017" s="28">
        <f>IFERROR(IF(B5017="","",VLOOKUP(B5017,'Setup - Materials'!$A$5:$E$504,2,0)),"")</f>
        <v/>
      </c>
      <c r="E5017" s="27" t="n"/>
      <c r="F5017" s="32">
        <f>IF(OR(C5017="",E5017=""),"",C5017*E5017)</f>
        <v/>
      </c>
      <c r="G5017" s="26" t="n"/>
      <c r="H5017" s="26" t="n"/>
    </row>
    <row r="5018">
      <c r="A5018" s="31" t="n"/>
      <c r="B5018" s="26" t="n"/>
      <c r="C5018" s="27" t="n"/>
      <c r="D5018" s="28">
        <f>IFERROR(IF(B5018="","",VLOOKUP(B5018,'Setup - Materials'!$A$5:$E$504,2,0)),"")</f>
        <v/>
      </c>
      <c r="E5018" s="27" t="n"/>
      <c r="F5018" s="32">
        <f>IF(OR(C5018="",E5018=""),"",C5018*E5018)</f>
        <v/>
      </c>
      <c r="G5018" s="26" t="n"/>
      <c r="H5018" s="26" t="n"/>
    </row>
    <row r="5019">
      <c r="A5019" s="31" t="n"/>
      <c r="B5019" s="26" t="n"/>
      <c r="C5019" s="27" t="n"/>
      <c r="D5019" s="28">
        <f>IFERROR(IF(B5019="","",VLOOKUP(B5019,'Setup - Materials'!$A$5:$E$504,2,0)),"")</f>
        <v/>
      </c>
      <c r="E5019" s="27" t="n"/>
      <c r="F5019" s="32">
        <f>IF(OR(C5019="",E5019=""),"",C5019*E5019)</f>
        <v/>
      </c>
      <c r="G5019" s="26" t="n"/>
      <c r="H5019" s="26" t="n"/>
    </row>
    <row r="5020">
      <c r="A5020" s="31" t="n"/>
      <c r="B5020" s="26" t="n"/>
      <c r="C5020" s="27" t="n"/>
      <c r="D5020" s="28">
        <f>IFERROR(IF(B5020="","",VLOOKUP(B5020,'Setup - Materials'!$A$5:$E$504,2,0)),"")</f>
        <v/>
      </c>
      <c r="E5020" s="27" t="n"/>
      <c r="F5020" s="32">
        <f>IF(OR(C5020="",E5020=""),"",C5020*E5020)</f>
        <v/>
      </c>
      <c r="G5020" s="26" t="n"/>
      <c r="H5020" s="26" t="n"/>
    </row>
    <row r="5021">
      <c r="A5021" s="31" t="n"/>
      <c r="B5021" s="26" t="n"/>
      <c r="C5021" s="27" t="n"/>
      <c r="D5021" s="28">
        <f>IFERROR(IF(B5021="","",VLOOKUP(B5021,'Setup - Materials'!$A$5:$E$504,2,0)),"")</f>
        <v/>
      </c>
      <c r="E5021" s="27" t="n"/>
      <c r="F5021" s="32">
        <f>IF(OR(C5021="",E5021=""),"",C5021*E5021)</f>
        <v/>
      </c>
      <c r="G5021" s="26" t="n"/>
      <c r="H5021" s="26" t="n"/>
    </row>
    <row r="5022">
      <c r="A5022" s="31" t="n"/>
      <c r="B5022" s="26" t="n"/>
      <c r="C5022" s="27" t="n"/>
      <c r="D5022" s="28">
        <f>IFERROR(IF(B5022="","",VLOOKUP(B5022,'Setup - Materials'!$A$5:$E$504,2,0)),"")</f>
        <v/>
      </c>
      <c r="E5022" s="27" t="n"/>
      <c r="F5022" s="32">
        <f>IF(OR(C5022="",E5022=""),"",C5022*E5022)</f>
        <v/>
      </c>
      <c r="G5022" s="26" t="n"/>
      <c r="H5022" s="26" t="n"/>
    </row>
    <row r="5023">
      <c r="A5023" s="31" t="n"/>
      <c r="B5023" s="26" t="n"/>
      <c r="C5023" s="27" t="n"/>
      <c r="D5023" s="28">
        <f>IFERROR(IF(B5023="","",VLOOKUP(B5023,'Setup - Materials'!$A$5:$E$504,2,0)),"")</f>
        <v/>
      </c>
      <c r="E5023" s="27" t="n"/>
      <c r="F5023" s="32">
        <f>IF(OR(C5023="",E5023=""),"",C5023*E5023)</f>
        <v/>
      </c>
      <c r="G5023" s="26" t="n"/>
      <c r="H5023" s="26" t="n"/>
    </row>
    <row r="5024">
      <c r="A5024" s="31" t="n"/>
      <c r="B5024" s="26" t="n"/>
      <c r="C5024" s="27" t="n"/>
      <c r="D5024" s="28">
        <f>IFERROR(IF(B5024="","",VLOOKUP(B5024,'Setup - Materials'!$A$5:$E$504,2,0)),"")</f>
        <v/>
      </c>
      <c r="E5024" s="27" t="n"/>
      <c r="F5024" s="32">
        <f>IF(OR(C5024="",E5024=""),"",C5024*E5024)</f>
        <v/>
      </c>
      <c r="G5024" s="26" t="n"/>
      <c r="H5024" s="26" t="n"/>
    </row>
    <row r="5025">
      <c r="A5025" s="31" t="n"/>
      <c r="B5025" s="26" t="n"/>
      <c r="C5025" s="27" t="n"/>
      <c r="D5025" s="28">
        <f>IFERROR(IF(B5025="","",VLOOKUP(B5025,'Setup - Materials'!$A$5:$E$504,2,0)),"")</f>
        <v/>
      </c>
      <c r="E5025" s="27" t="n"/>
      <c r="F5025" s="32">
        <f>IF(OR(C5025="",E5025=""),"",C5025*E5025)</f>
        <v/>
      </c>
      <c r="G5025" s="26" t="n"/>
      <c r="H5025" s="26" t="n"/>
    </row>
    <row r="5026">
      <c r="A5026" s="31" t="n"/>
      <c r="B5026" s="26" t="n"/>
      <c r="C5026" s="27" t="n"/>
      <c r="D5026" s="28">
        <f>IFERROR(IF(B5026="","",VLOOKUP(B5026,'Setup - Materials'!$A$5:$E$504,2,0)),"")</f>
        <v/>
      </c>
      <c r="E5026" s="27" t="n"/>
      <c r="F5026" s="32">
        <f>IF(OR(C5026="",E5026=""),"",C5026*E5026)</f>
        <v/>
      </c>
      <c r="G5026" s="26" t="n"/>
      <c r="H5026" s="26" t="n"/>
    </row>
    <row r="5027">
      <c r="A5027" s="31" t="n"/>
      <c r="B5027" s="26" t="n"/>
      <c r="C5027" s="27" t="n"/>
      <c r="D5027" s="28">
        <f>IFERROR(IF(B5027="","",VLOOKUP(B5027,'Setup - Materials'!$A$5:$E$504,2,0)),"")</f>
        <v/>
      </c>
      <c r="E5027" s="27" t="n"/>
      <c r="F5027" s="32">
        <f>IF(OR(C5027="",E5027=""),"",C5027*E5027)</f>
        <v/>
      </c>
      <c r="G5027" s="26" t="n"/>
      <c r="H5027" s="26" t="n"/>
    </row>
    <row r="5028">
      <c r="A5028" s="31" t="n"/>
      <c r="B5028" s="26" t="n"/>
      <c r="C5028" s="27" t="n"/>
      <c r="D5028" s="28">
        <f>IFERROR(IF(B5028="","",VLOOKUP(B5028,'Setup - Materials'!$A$5:$E$504,2,0)),"")</f>
        <v/>
      </c>
      <c r="E5028" s="27" t="n"/>
      <c r="F5028" s="32">
        <f>IF(OR(C5028="",E5028=""),"",C5028*E5028)</f>
        <v/>
      </c>
      <c r="G5028" s="26" t="n"/>
      <c r="H5028" s="26" t="n"/>
    </row>
    <row r="5029">
      <c r="A5029" s="31" t="n"/>
      <c r="B5029" s="26" t="n"/>
      <c r="C5029" s="27" t="n"/>
      <c r="D5029" s="28">
        <f>IFERROR(IF(B5029="","",VLOOKUP(B5029,'Setup - Materials'!$A$5:$E$504,2,0)),"")</f>
        <v/>
      </c>
      <c r="E5029" s="27" t="n"/>
      <c r="F5029" s="32">
        <f>IF(OR(C5029="",E5029=""),"",C5029*E5029)</f>
        <v/>
      </c>
      <c r="G5029" s="26" t="n"/>
      <c r="H5029" s="26" t="n"/>
    </row>
    <row r="5030">
      <c r="A5030" s="31" t="n"/>
      <c r="B5030" s="26" t="n"/>
      <c r="C5030" s="27" t="n"/>
      <c r="D5030" s="28">
        <f>IFERROR(IF(B5030="","",VLOOKUP(B5030,'Setup - Materials'!$A$5:$E$504,2,0)),"")</f>
        <v/>
      </c>
      <c r="E5030" s="27" t="n"/>
      <c r="F5030" s="32">
        <f>IF(OR(C5030="",E5030=""),"",C5030*E5030)</f>
        <v/>
      </c>
      <c r="G5030" s="26" t="n"/>
      <c r="H5030" s="26" t="n"/>
    </row>
    <row r="5031">
      <c r="A5031" s="31" t="n"/>
      <c r="B5031" s="26" t="n"/>
      <c r="C5031" s="27" t="n"/>
      <c r="D5031" s="28">
        <f>IFERROR(IF(B5031="","",VLOOKUP(B5031,'Setup - Materials'!$A$5:$E$504,2,0)),"")</f>
        <v/>
      </c>
      <c r="E5031" s="27" t="n"/>
      <c r="F5031" s="32">
        <f>IF(OR(C5031="",E5031=""),"",C5031*E5031)</f>
        <v/>
      </c>
      <c r="G5031" s="26" t="n"/>
      <c r="H5031" s="26" t="n"/>
    </row>
    <row r="5032">
      <c r="A5032" s="31" t="n"/>
      <c r="B5032" s="26" t="n"/>
      <c r="C5032" s="27" t="n"/>
      <c r="D5032" s="28">
        <f>IFERROR(IF(B5032="","",VLOOKUP(B5032,'Setup - Materials'!$A$5:$E$504,2,0)),"")</f>
        <v/>
      </c>
      <c r="E5032" s="27" t="n"/>
      <c r="F5032" s="32">
        <f>IF(OR(C5032="",E5032=""),"",C5032*E5032)</f>
        <v/>
      </c>
      <c r="G5032" s="26" t="n"/>
      <c r="H5032" s="26" t="n"/>
    </row>
    <row r="5033">
      <c r="A5033" s="31" t="n"/>
      <c r="B5033" s="26" t="n"/>
      <c r="C5033" s="27" t="n"/>
      <c r="D5033" s="28">
        <f>IFERROR(IF(B5033="","",VLOOKUP(B5033,'Setup - Materials'!$A$5:$E$504,2,0)),"")</f>
        <v/>
      </c>
      <c r="E5033" s="27" t="n"/>
      <c r="F5033" s="32">
        <f>IF(OR(C5033="",E5033=""),"",C5033*E5033)</f>
        <v/>
      </c>
      <c r="G5033" s="26" t="n"/>
      <c r="H5033" s="26" t="n"/>
    </row>
    <row r="5034">
      <c r="A5034" s="31" t="n"/>
      <c r="B5034" s="26" t="n"/>
      <c r="C5034" s="27" t="n"/>
      <c r="D5034" s="28">
        <f>IFERROR(IF(B5034="","",VLOOKUP(B5034,'Setup - Materials'!$A$5:$E$504,2,0)),"")</f>
        <v/>
      </c>
      <c r="E5034" s="27" t="n"/>
      <c r="F5034" s="32">
        <f>IF(OR(C5034="",E5034=""),"",C5034*E5034)</f>
        <v/>
      </c>
      <c r="G5034" s="26" t="n"/>
      <c r="H5034" s="26" t="n"/>
    </row>
    <row r="5035">
      <c r="A5035" s="31" t="n"/>
      <c r="B5035" s="26" t="n"/>
      <c r="C5035" s="27" t="n"/>
      <c r="D5035" s="28">
        <f>IFERROR(IF(B5035="","",VLOOKUP(B5035,'Setup - Materials'!$A$5:$E$504,2,0)),"")</f>
        <v/>
      </c>
      <c r="E5035" s="27" t="n"/>
      <c r="F5035" s="32">
        <f>IF(OR(C5035="",E5035=""),"",C5035*E5035)</f>
        <v/>
      </c>
      <c r="G5035" s="26" t="n"/>
      <c r="H5035" s="26" t="n"/>
    </row>
    <row r="5036">
      <c r="A5036" s="31" t="n"/>
      <c r="B5036" s="26" t="n"/>
      <c r="C5036" s="27" t="n"/>
      <c r="D5036" s="28">
        <f>IFERROR(IF(B5036="","",VLOOKUP(B5036,'Setup - Materials'!$A$5:$E$504,2,0)),"")</f>
        <v/>
      </c>
      <c r="E5036" s="27" t="n"/>
      <c r="F5036" s="32">
        <f>IF(OR(C5036="",E5036=""),"",C5036*E5036)</f>
        <v/>
      </c>
      <c r="G5036" s="26" t="n"/>
      <c r="H5036" s="26" t="n"/>
    </row>
    <row r="5037">
      <c r="A5037" s="31" t="n"/>
      <c r="B5037" s="26" t="n"/>
      <c r="C5037" s="27" t="n"/>
      <c r="D5037" s="28">
        <f>IFERROR(IF(B5037="","",VLOOKUP(B5037,'Setup - Materials'!$A$5:$E$504,2,0)),"")</f>
        <v/>
      </c>
      <c r="E5037" s="27" t="n"/>
      <c r="F5037" s="32">
        <f>IF(OR(C5037="",E5037=""),"",C5037*E5037)</f>
        <v/>
      </c>
      <c r="G5037" s="26" t="n"/>
      <c r="H5037" s="26" t="n"/>
    </row>
    <row r="5038">
      <c r="A5038" s="31" t="n"/>
      <c r="B5038" s="26" t="n"/>
      <c r="C5038" s="27" t="n"/>
      <c r="D5038" s="28">
        <f>IFERROR(IF(B5038="","",VLOOKUP(B5038,'Setup - Materials'!$A$5:$E$504,2,0)),"")</f>
        <v/>
      </c>
      <c r="E5038" s="27" t="n"/>
      <c r="F5038" s="32">
        <f>IF(OR(C5038="",E5038=""),"",C5038*E5038)</f>
        <v/>
      </c>
      <c r="G5038" s="26" t="n"/>
      <c r="H5038" s="26" t="n"/>
    </row>
    <row r="5039">
      <c r="A5039" s="31" t="n"/>
      <c r="B5039" s="26" t="n"/>
      <c r="C5039" s="27" t="n"/>
      <c r="D5039" s="28">
        <f>IFERROR(IF(B5039="","",VLOOKUP(B5039,'Setup - Materials'!$A$5:$E$504,2,0)),"")</f>
        <v/>
      </c>
      <c r="E5039" s="27" t="n"/>
      <c r="F5039" s="32">
        <f>IF(OR(C5039="",E5039=""),"",C5039*E5039)</f>
        <v/>
      </c>
      <c r="G5039" s="26" t="n"/>
      <c r="H5039" s="26" t="n"/>
    </row>
    <row r="5040">
      <c r="A5040" s="31" t="n"/>
      <c r="B5040" s="26" t="n"/>
      <c r="C5040" s="27" t="n"/>
      <c r="D5040" s="28">
        <f>IFERROR(IF(B5040="","",VLOOKUP(B5040,'Setup - Materials'!$A$5:$E$504,2,0)),"")</f>
        <v/>
      </c>
      <c r="E5040" s="27" t="n"/>
      <c r="F5040" s="32">
        <f>IF(OR(C5040="",E5040=""),"",C5040*E5040)</f>
        <v/>
      </c>
      <c r="G5040" s="26" t="n"/>
      <c r="H5040" s="26" t="n"/>
    </row>
    <row r="5041">
      <c r="A5041" s="31" t="n"/>
      <c r="B5041" s="26" t="n"/>
      <c r="C5041" s="27" t="n"/>
      <c r="D5041" s="28">
        <f>IFERROR(IF(B5041="","",VLOOKUP(B5041,'Setup - Materials'!$A$5:$E$504,2,0)),"")</f>
        <v/>
      </c>
      <c r="E5041" s="27" t="n"/>
      <c r="F5041" s="32">
        <f>IF(OR(C5041="",E5041=""),"",C5041*E5041)</f>
        <v/>
      </c>
      <c r="G5041" s="26" t="n"/>
      <c r="H5041" s="26" t="n"/>
    </row>
    <row r="5042">
      <c r="A5042" s="31" t="n"/>
      <c r="B5042" s="26" t="n"/>
      <c r="C5042" s="27" t="n"/>
      <c r="D5042" s="28">
        <f>IFERROR(IF(B5042="","",VLOOKUP(B5042,'Setup - Materials'!$A$5:$E$504,2,0)),"")</f>
        <v/>
      </c>
      <c r="E5042" s="27" t="n"/>
      <c r="F5042" s="32">
        <f>IF(OR(C5042="",E5042=""),"",C5042*E5042)</f>
        <v/>
      </c>
      <c r="G5042" s="26" t="n"/>
      <c r="H5042" s="26" t="n"/>
    </row>
    <row r="5043">
      <c r="A5043" s="31" t="n"/>
      <c r="B5043" s="26" t="n"/>
      <c r="C5043" s="27" t="n"/>
      <c r="D5043" s="28">
        <f>IFERROR(IF(B5043="","",VLOOKUP(B5043,'Setup - Materials'!$A$5:$E$504,2,0)),"")</f>
        <v/>
      </c>
      <c r="E5043" s="27" t="n"/>
      <c r="F5043" s="32">
        <f>IF(OR(C5043="",E5043=""),"",C5043*E5043)</f>
        <v/>
      </c>
      <c r="G5043" s="26" t="n"/>
      <c r="H5043" s="26" t="n"/>
    </row>
    <row r="5044">
      <c r="A5044" s="31" t="n"/>
      <c r="B5044" s="26" t="n"/>
      <c r="C5044" s="27" t="n"/>
      <c r="D5044" s="28">
        <f>IFERROR(IF(B5044="","",VLOOKUP(B5044,'Setup - Materials'!$A$5:$E$504,2,0)),"")</f>
        <v/>
      </c>
      <c r="E5044" s="27" t="n"/>
      <c r="F5044" s="32">
        <f>IF(OR(C5044="",E5044=""),"",C5044*E5044)</f>
        <v/>
      </c>
      <c r="G5044" s="26" t="n"/>
      <c r="H5044" s="26" t="n"/>
    </row>
    <row r="5045">
      <c r="A5045" s="31" t="n"/>
      <c r="B5045" s="26" t="n"/>
      <c r="C5045" s="27" t="n"/>
      <c r="D5045" s="28">
        <f>IFERROR(IF(B5045="","",VLOOKUP(B5045,'Setup - Materials'!$A$5:$E$504,2,0)),"")</f>
        <v/>
      </c>
      <c r="E5045" s="27" t="n"/>
      <c r="F5045" s="32">
        <f>IF(OR(C5045="",E5045=""),"",C5045*E5045)</f>
        <v/>
      </c>
      <c r="G5045" s="26" t="n"/>
      <c r="H5045" s="26" t="n"/>
    </row>
    <row r="5046">
      <c r="A5046" s="31" t="n"/>
      <c r="B5046" s="26" t="n"/>
      <c r="C5046" s="27" t="n"/>
      <c r="D5046" s="28">
        <f>IFERROR(IF(B5046="","",VLOOKUP(B5046,'Setup - Materials'!$A$5:$E$504,2,0)),"")</f>
        <v/>
      </c>
      <c r="E5046" s="27" t="n"/>
      <c r="F5046" s="32">
        <f>IF(OR(C5046="",E5046=""),"",C5046*E5046)</f>
        <v/>
      </c>
      <c r="G5046" s="26" t="n"/>
      <c r="H5046" s="26" t="n"/>
    </row>
    <row r="5047">
      <c r="A5047" s="31" t="n"/>
      <c r="B5047" s="26" t="n"/>
      <c r="C5047" s="27" t="n"/>
      <c r="D5047" s="28">
        <f>IFERROR(IF(B5047="","",VLOOKUP(B5047,'Setup - Materials'!$A$5:$E$504,2,0)),"")</f>
        <v/>
      </c>
      <c r="E5047" s="27" t="n"/>
      <c r="F5047" s="32">
        <f>IF(OR(C5047="",E5047=""),"",C5047*E5047)</f>
        <v/>
      </c>
      <c r="G5047" s="26" t="n"/>
      <c r="H5047" s="26" t="n"/>
    </row>
    <row r="5048">
      <c r="A5048" s="31" t="n"/>
      <c r="B5048" s="26" t="n"/>
      <c r="C5048" s="27" t="n"/>
      <c r="D5048" s="28">
        <f>IFERROR(IF(B5048="","",VLOOKUP(B5048,'Setup - Materials'!$A$5:$E$504,2,0)),"")</f>
        <v/>
      </c>
      <c r="E5048" s="27" t="n"/>
      <c r="F5048" s="32">
        <f>IF(OR(C5048="",E5048=""),"",C5048*E5048)</f>
        <v/>
      </c>
      <c r="G5048" s="26" t="n"/>
      <c r="H5048" s="26" t="n"/>
    </row>
    <row r="5049">
      <c r="A5049" s="31" t="n"/>
      <c r="B5049" s="26" t="n"/>
      <c r="C5049" s="27" t="n"/>
      <c r="D5049" s="28">
        <f>IFERROR(IF(B5049="","",VLOOKUP(B5049,'Setup - Materials'!$A$5:$E$504,2,0)),"")</f>
        <v/>
      </c>
      <c r="E5049" s="27" t="n"/>
      <c r="F5049" s="32">
        <f>IF(OR(C5049="",E5049=""),"",C5049*E5049)</f>
        <v/>
      </c>
      <c r="G5049" s="26" t="n"/>
      <c r="H5049" s="26" t="n"/>
    </row>
    <row r="5050">
      <c r="A5050" s="31" t="n"/>
      <c r="B5050" s="26" t="n"/>
      <c r="C5050" s="27" t="n"/>
      <c r="D5050" s="28">
        <f>IFERROR(IF(B5050="","",VLOOKUP(B5050,'Setup - Materials'!$A$5:$E$504,2,0)),"")</f>
        <v/>
      </c>
      <c r="E5050" s="27" t="n"/>
      <c r="F5050" s="32">
        <f>IF(OR(C5050="",E5050=""),"",C5050*E5050)</f>
        <v/>
      </c>
      <c r="G5050" s="26" t="n"/>
      <c r="H5050" s="26" t="n"/>
    </row>
    <row r="5051">
      <c r="A5051" s="31" t="n"/>
      <c r="B5051" s="26" t="n"/>
      <c r="C5051" s="27" t="n"/>
      <c r="D5051" s="28">
        <f>IFERROR(IF(B5051="","",VLOOKUP(B5051,'Setup - Materials'!$A$5:$E$504,2,0)),"")</f>
        <v/>
      </c>
      <c r="E5051" s="27" t="n"/>
      <c r="F5051" s="32">
        <f>IF(OR(C5051="",E5051=""),"",C5051*E5051)</f>
        <v/>
      </c>
      <c r="G5051" s="26" t="n"/>
      <c r="H5051" s="26" t="n"/>
    </row>
    <row r="5052">
      <c r="A5052" s="31" t="n"/>
      <c r="B5052" s="26" t="n"/>
      <c r="C5052" s="27" t="n"/>
      <c r="D5052" s="28">
        <f>IFERROR(IF(B5052="","",VLOOKUP(B5052,'Setup - Materials'!$A$5:$E$504,2,0)),"")</f>
        <v/>
      </c>
      <c r="E5052" s="27" t="n"/>
      <c r="F5052" s="32">
        <f>IF(OR(C5052="",E5052=""),"",C5052*E5052)</f>
        <v/>
      </c>
      <c r="G5052" s="26" t="n"/>
      <c r="H5052" s="26" t="n"/>
    </row>
    <row r="5053">
      <c r="A5053" s="31" t="n"/>
      <c r="B5053" s="26" t="n"/>
      <c r="C5053" s="27" t="n"/>
      <c r="D5053" s="28">
        <f>IFERROR(IF(B5053="","",VLOOKUP(B5053,'Setup - Materials'!$A$5:$E$504,2,0)),"")</f>
        <v/>
      </c>
      <c r="E5053" s="27" t="n"/>
      <c r="F5053" s="32">
        <f>IF(OR(C5053="",E5053=""),"",C5053*E5053)</f>
        <v/>
      </c>
      <c r="G5053" s="26" t="n"/>
      <c r="H5053" s="26" t="n"/>
    </row>
    <row r="5054">
      <c r="A5054" s="31" t="n"/>
      <c r="B5054" s="26" t="n"/>
      <c r="C5054" s="27" t="n"/>
      <c r="D5054" s="28">
        <f>IFERROR(IF(B5054="","",VLOOKUP(B5054,'Setup - Materials'!$A$5:$E$504,2,0)),"")</f>
        <v/>
      </c>
      <c r="E5054" s="27" t="n"/>
      <c r="F5054" s="32">
        <f>IF(OR(C5054="",E5054=""),"",C5054*E5054)</f>
        <v/>
      </c>
      <c r="G5054" s="26" t="n"/>
      <c r="H5054" s="26" t="n"/>
    </row>
    <row r="5055">
      <c r="A5055" s="31" t="n"/>
      <c r="B5055" s="26" t="n"/>
      <c r="C5055" s="27" t="n"/>
      <c r="D5055" s="28">
        <f>IFERROR(IF(B5055="","",VLOOKUP(B5055,'Setup - Materials'!$A$5:$E$504,2,0)),"")</f>
        <v/>
      </c>
      <c r="E5055" s="27" t="n"/>
      <c r="F5055" s="32">
        <f>IF(OR(C5055="",E5055=""),"",C5055*E5055)</f>
        <v/>
      </c>
      <c r="G5055" s="26" t="n"/>
      <c r="H5055" s="26" t="n"/>
    </row>
    <row r="5056">
      <c r="A5056" s="31" t="n"/>
      <c r="B5056" s="26" t="n"/>
      <c r="C5056" s="27" t="n"/>
      <c r="D5056" s="28">
        <f>IFERROR(IF(B5056="","",VLOOKUP(B5056,'Setup - Materials'!$A$5:$E$504,2,0)),"")</f>
        <v/>
      </c>
      <c r="E5056" s="27" t="n"/>
      <c r="F5056" s="32">
        <f>IF(OR(C5056="",E5056=""),"",C5056*E5056)</f>
        <v/>
      </c>
      <c r="G5056" s="26" t="n"/>
      <c r="H5056" s="26" t="n"/>
    </row>
    <row r="5057">
      <c r="A5057" s="31" t="n"/>
      <c r="B5057" s="26" t="n"/>
      <c r="C5057" s="27" t="n"/>
      <c r="D5057" s="28">
        <f>IFERROR(IF(B5057="","",VLOOKUP(B5057,'Setup - Materials'!$A$5:$E$504,2,0)),"")</f>
        <v/>
      </c>
      <c r="E5057" s="27" t="n"/>
      <c r="F5057" s="32">
        <f>IF(OR(C5057="",E5057=""),"",C5057*E5057)</f>
        <v/>
      </c>
      <c r="G5057" s="26" t="n"/>
      <c r="H5057" s="26" t="n"/>
    </row>
    <row r="5058">
      <c r="A5058" s="31" t="n"/>
      <c r="B5058" s="26" t="n"/>
      <c r="C5058" s="27" t="n"/>
      <c r="D5058" s="28">
        <f>IFERROR(IF(B5058="","",VLOOKUP(B5058,'Setup - Materials'!$A$5:$E$504,2,0)),"")</f>
        <v/>
      </c>
      <c r="E5058" s="27" t="n"/>
      <c r="F5058" s="32">
        <f>IF(OR(C5058="",E5058=""),"",C5058*E5058)</f>
        <v/>
      </c>
      <c r="G5058" s="26" t="n"/>
      <c r="H5058" s="26" t="n"/>
    </row>
    <row r="5059">
      <c r="A5059" s="31" t="n"/>
      <c r="B5059" s="26" t="n"/>
      <c r="C5059" s="27" t="n"/>
      <c r="D5059" s="28">
        <f>IFERROR(IF(B5059="","",VLOOKUP(B5059,'Setup - Materials'!$A$5:$E$504,2,0)),"")</f>
        <v/>
      </c>
      <c r="E5059" s="27" t="n"/>
      <c r="F5059" s="32">
        <f>IF(OR(C5059="",E5059=""),"",C5059*E5059)</f>
        <v/>
      </c>
      <c r="G5059" s="26" t="n"/>
      <c r="H5059" s="26" t="n"/>
    </row>
    <row r="5060">
      <c r="A5060" s="31" t="n"/>
      <c r="B5060" s="26" t="n"/>
      <c r="C5060" s="27" t="n"/>
      <c r="D5060" s="28">
        <f>IFERROR(IF(B5060="","",VLOOKUP(B5060,'Setup - Materials'!$A$5:$E$504,2,0)),"")</f>
        <v/>
      </c>
      <c r="E5060" s="27" t="n"/>
      <c r="F5060" s="32">
        <f>IF(OR(C5060="",E5060=""),"",C5060*E5060)</f>
        <v/>
      </c>
      <c r="G5060" s="26" t="n"/>
      <c r="H5060" s="26" t="n"/>
    </row>
    <row r="5061">
      <c r="A5061" s="31" t="n"/>
      <c r="B5061" s="26" t="n"/>
      <c r="C5061" s="27" t="n"/>
      <c r="D5061" s="28">
        <f>IFERROR(IF(B5061="","",VLOOKUP(B5061,'Setup - Materials'!$A$5:$E$504,2,0)),"")</f>
        <v/>
      </c>
      <c r="E5061" s="27" t="n"/>
      <c r="F5061" s="32">
        <f>IF(OR(C5061="",E5061=""),"",C5061*E5061)</f>
        <v/>
      </c>
      <c r="G5061" s="26" t="n"/>
      <c r="H5061" s="26" t="n"/>
    </row>
    <row r="5062">
      <c r="A5062" s="31" t="n"/>
      <c r="B5062" s="26" t="n"/>
      <c r="C5062" s="27" t="n"/>
      <c r="D5062" s="28">
        <f>IFERROR(IF(B5062="","",VLOOKUP(B5062,'Setup - Materials'!$A$5:$E$504,2,0)),"")</f>
        <v/>
      </c>
      <c r="E5062" s="27" t="n"/>
      <c r="F5062" s="32">
        <f>IF(OR(C5062="",E5062=""),"",C5062*E5062)</f>
        <v/>
      </c>
      <c r="G5062" s="26" t="n"/>
      <c r="H5062" s="26" t="n"/>
    </row>
    <row r="5063">
      <c r="A5063" s="31" t="n"/>
      <c r="B5063" s="26" t="n"/>
      <c r="C5063" s="27" t="n"/>
      <c r="D5063" s="28">
        <f>IFERROR(IF(B5063="","",VLOOKUP(B5063,'Setup - Materials'!$A$5:$E$504,2,0)),"")</f>
        <v/>
      </c>
      <c r="E5063" s="27" t="n"/>
      <c r="F5063" s="32">
        <f>IF(OR(C5063="",E5063=""),"",C5063*E5063)</f>
        <v/>
      </c>
      <c r="G5063" s="26" t="n"/>
      <c r="H5063" s="26" t="n"/>
    </row>
    <row r="5064">
      <c r="A5064" s="31" t="n"/>
      <c r="B5064" s="26" t="n"/>
      <c r="C5064" s="27" t="n"/>
      <c r="D5064" s="28">
        <f>IFERROR(IF(B5064="","",VLOOKUP(B5064,'Setup - Materials'!$A$5:$E$504,2,0)),"")</f>
        <v/>
      </c>
      <c r="E5064" s="27" t="n"/>
      <c r="F5064" s="32">
        <f>IF(OR(C5064="",E5064=""),"",C5064*E5064)</f>
        <v/>
      </c>
      <c r="G5064" s="26" t="n"/>
      <c r="H5064" s="26" t="n"/>
    </row>
    <row r="5065">
      <c r="A5065" s="31" t="n"/>
      <c r="B5065" s="26" t="n"/>
      <c r="C5065" s="27" t="n"/>
      <c r="D5065" s="28">
        <f>IFERROR(IF(B5065="","",VLOOKUP(B5065,'Setup - Materials'!$A$5:$E$504,2,0)),"")</f>
        <v/>
      </c>
      <c r="E5065" s="27" t="n"/>
      <c r="F5065" s="32">
        <f>IF(OR(C5065="",E5065=""),"",C5065*E5065)</f>
        <v/>
      </c>
      <c r="G5065" s="26" t="n"/>
      <c r="H5065" s="26" t="n"/>
    </row>
    <row r="5066">
      <c r="A5066" s="31" t="n"/>
      <c r="B5066" s="26" t="n"/>
      <c r="C5066" s="27" t="n"/>
      <c r="D5066" s="28">
        <f>IFERROR(IF(B5066="","",VLOOKUP(B5066,'Setup - Materials'!$A$5:$E$504,2,0)),"")</f>
        <v/>
      </c>
      <c r="E5066" s="27" t="n"/>
      <c r="F5066" s="32">
        <f>IF(OR(C5066="",E5066=""),"",C5066*E5066)</f>
        <v/>
      </c>
      <c r="G5066" s="26" t="n"/>
      <c r="H5066" s="26" t="n"/>
    </row>
    <row r="5067">
      <c r="A5067" s="31" t="n"/>
      <c r="B5067" s="26" t="n"/>
      <c r="C5067" s="27" t="n"/>
      <c r="D5067" s="28">
        <f>IFERROR(IF(B5067="","",VLOOKUP(B5067,'Setup - Materials'!$A$5:$E$504,2,0)),"")</f>
        <v/>
      </c>
      <c r="E5067" s="27" t="n"/>
      <c r="F5067" s="32">
        <f>IF(OR(C5067="",E5067=""),"",C5067*E5067)</f>
        <v/>
      </c>
      <c r="G5067" s="26" t="n"/>
      <c r="H5067" s="26" t="n"/>
    </row>
    <row r="5068">
      <c r="A5068" s="31" t="n"/>
      <c r="B5068" s="26" t="n"/>
      <c r="C5068" s="27" t="n"/>
      <c r="D5068" s="28">
        <f>IFERROR(IF(B5068="","",VLOOKUP(B5068,'Setup - Materials'!$A$5:$E$504,2,0)),"")</f>
        <v/>
      </c>
      <c r="E5068" s="27" t="n"/>
      <c r="F5068" s="32">
        <f>IF(OR(C5068="",E5068=""),"",C5068*E5068)</f>
        <v/>
      </c>
      <c r="G5068" s="26" t="n"/>
      <c r="H5068" s="26" t="n"/>
    </row>
    <row r="5069">
      <c r="A5069" s="31" t="n"/>
      <c r="B5069" s="26" t="n"/>
      <c r="C5069" s="27" t="n"/>
      <c r="D5069" s="28">
        <f>IFERROR(IF(B5069="","",VLOOKUP(B5069,'Setup - Materials'!$A$5:$E$504,2,0)),"")</f>
        <v/>
      </c>
      <c r="E5069" s="27" t="n"/>
      <c r="F5069" s="32">
        <f>IF(OR(C5069="",E5069=""),"",C5069*E5069)</f>
        <v/>
      </c>
      <c r="G5069" s="26" t="n"/>
      <c r="H5069" s="26" t="n"/>
    </row>
    <row r="5070">
      <c r="A5070" s="31" t="n"/>
      <c r="B5070" s="26" t="n"/>
      <c r="C5070" s="27" t="n"/>
      <c r="D5070" s="28">
        <f>IFERROR(IF(B5070="","",VLOOKUP(B5070,'Setup - Materials'!$A$5:$E$504,2,0)),"")</f>
        <v/>
      </c>
      <c r="E5070" s="27" t="n"/>
      <c r="F5070" s="32">
        <f>IF(OR(C5070="",E5070=""),"",C5070*E5070)</f>
        <v/>
      </c>
      <c r="G5070" s="26" t="n"/>
      <c r="H5070" s="26" t="n"/>
    </row>
    <row r="5071">
      <c r="A5071" s="31" t="n"/>
      <c r="B5071" s="26" t="n"/>
      <c r="C5071" s="27" t="n"/>
      <c r="D5071" s="28">
        <f>IFERROR(IF(B5071="","",VLOOKUP(B5071,'Setup - Materials'!$A$5:$E$504,2,0)),"")</f>
        <v/>
      </c>
      <c r="E5071" s="27" t="n"/>
      <c r="F5071" s="32">
        <f>IF(OR(C5071="",E5071=""),"",C5071*E5071)</f>
        <v/>
      </c>
      <c r="G5071" s="26" t="n"/>
      <c r="H5071" s="26" t="n"/>
    </row>
    <row r="5072">
      <c r="A5072" s="31" t="n"/>
      <c r="B5072" s="26" t="n"/>
      <c r="C5072" s="27" t="n"/>
      <c r="D5072" s="28">
        <f>IFERROR(IF(B5072="","",VLOOKUP(B5072,'Setup - Materials'!$A$5:$E$504,2,0)),"")</f>
        <v/>
      </c>
      <c r="E5072" s="27" t="n"/>
      <c r="F5072" s="32">
        <f>IF(OR(C5072="",E5072=""),"",C5072*E5072)</f>
        <v/>
      </c>
      <c r="G5072" s="26" t="n"/>
      <c r="H5072" s="26" t="n"/>
    </row>
    <row r="5073">
      <c r="A5073" s="31" t="n"/>
      <c r="B5073" s="26" t="n"/>
      <c r="C5073" s="27" t="n"/>
      <c r="D5073" s="28">
        <f>IFERROR(IF(B5073="","",VLOOKUP(B5073,'Setup - Materials'!$A$5:$E$504,2,0)),"")</f>
        <v/>
      </c>
      <c r="E5073" s="27" t="n"/>
      <c r="F5073" s="32">
        <f>IF(OR(C5073="",E5073=""),"",C5073*E5073)</f>
        <v/>
      </c>
      <c r="G5073" s="26" t="n"/>
      <c r="H5073" s="26" t="n"/>
    </row>
    <row r="5074">
      <c r="A5074" s="31" t="n"/>
      <c r="B5074" s="26" t="n"/>
      <c r="C5074" s="27" t="n"/>
      <c r="D5074" s="28">
        <f>IFERROR(IF(B5074="","",VLOOKUP(B5074,'Setup - Materials'!$A$5:$E$504,2,0)),"")</f>
        <v/>
      </c>
      <c r="E5074" s="27" t="n"/>
      <c r="F5074" s="32">
        <f>IF(OR(C5074="",E5074=""),"",C5074*E5074)</f>
        <v/>
      </c>
      <c r="G5074" s="26" t="n"/>
      <c r="H5074" s="26" t="n"/>
    </row>
    <row r="5075">
      <c r="A5075" s="31" t="n"/>
      <c r="B5075" s="26" t="n"/>
      <c r="C5075" s="27" t="n"/>
      <c r="D5075" s="28">
        <f>IFERROR(IF(B5075="","",VLOOKUP(B5075,'Setup - Materials'!$A$5:$E$504,2,0)),"")</f>
        <v/>
      </c>
      <c r="E5075" s="27" t="n"/>
      <c r="F5075" s="32">
        <f>IF(OR(C5075="",E5075=""),"",C5075*E5075)</f>
        <v/>
      </c>
      <c r="G5075" s="26" t="n"/>
      <c r="H5075" s="26" t="n"/>
    </row>
    <row r="5076">
      <c r="A5076" s="31" t="n"/>
      <c r="B5076" s="26" t="n"/>
      <c r="C5076" s="27" t="n"/>
      <c r="D5076" s="28">
        <f>IFERROR(IF(B5076="","",VLOOKUP(B5076,'Setup - Materials'!$A$5:$E$504,2,0)),"")</f>
        <v/>
      </c>
      <c r="E5076" s="27" t="n"/>
      <c r="F5076" s="32">
        <f>IF(OR(C5076="",E5076=""),"",C5076*E5076)</f>
        <v/>
      </c>
      <c r="G5076" s="26" t="n"/>
      <c r="H5076" s="26" t="n"/>
    </row>
    <row r="5077">
      <c r="A5077" s="31" t="n"/>
      <c r="B5077" s="26" t="n"/>
      <c r="C5077" s="27" t="n"/>
      <c r="D5077" s="28">
        <f>IFERROR(IF(B5077="","",VLOOKUP(B5077,'Setup - Materials'!$A$5:$E$504,2,0)),"")</f>
        <v/>
      </c>
      <c r="E5077" s="27" t="n"/>
      <c r="F5077" s="32">
        <f>IF(OR(C5077="",E5077=""),"",C5077*E5077)</f>
        <v/>
      </c>
      <c r="G5077" s="26" t="n"/>
      <c r="H5077" s="26" t="n"/>
    </row>
    <row r="5078">
      <c r="A5078" s="31" t="n"/>
      <c r="B5078" s="26" t="n"/>
      <c r="C5078" s="27" t="n"/>
      <c r="D5078" s="28">
        <f>IFERROR(IF(B5078="","",VLOOKUP(B5078,'Setup - Materials'!$A$5:$E$504,2,0)),"")</f>
        <v/>
      </c>
      <c r="E5078" s="27" t="n"/>
      <c r="F5078" s="32">
        <f>IF(OR(C5078="",E5078=""),"",C5078*E5078)</f>
        <v/>
      </c>
      <c r="G5078" s="26" t="n"/>
      <c r="H5078" s="26" t="n"/>
    </row>
    <row r="5079">
      <c r="A5079" s="31" t="n"/>
      <c r="B5079" s="26" t="n"/>
      <c r="C5079" s="27" t="n"/>
      <c r="D5079" s="28">
        <f>IFERROR(IF(B5079="","",VLOOKUP(B5079,'Setup - Materials'!$A$5:$E$504,2,0)),"")</f>
        <v/>
      </c>
      <c r="E5079" s="27" t="n"/>
      <c r="F5079" s="32">
        <f>IF(OR(C5079="",E5079=""),"",C5079*E5079)</f>
        <v/>
      </c>
      <c r="G5079" s="26" t="n"/>
      <c r="H5079" s="26" t="n"/>
    </row>
    <row r="5080">
      <c r="A5080" s="31" t="n"/>
      <c r="B5080" s="26" t="n"/>
      <c r="C5080" s="27" t="n"/>
      <c r="D5080" s="28">
        <f>IFERROR(IF(B5080="","",VLOOKUP(B5080,'Setup - Materials'!$A$5:$E$504,2,0)),"")</f>
        <v/>
      </c>
      <c r="E5080" s="27" t="n"/>
      <c r="F5080" s="32">
        <f>IF(OR(C5080="",E5080=""),"",C5080*E5080)</f>
        <v/>
      </c>
      <c r="G5080" s="26" t="n"/>
      <c r="H5080" s="26" t="n"/>
    </row>
    <row r="5081">
      <c r="A5081" s="31" t="n"/>
      <c r="B5081" s="26" t="n"/>
      <c r="C5081" s="27" t="n"/>
      <c r="D5081" s="28">
        <f>IFERROR(IF(B5081="","",VLOOKUP(B5081,'Setup - Materials'!$A$5:$E$504,2,0)),"")</f>
        <v/>
      </c>
      <c r="E5081" s="27" t="n"/>
      <c r="F5081" s="32">
        <f>IF(OR(C5081="",E5081=""),"",C5081*E5081)</f>
        <v/>
      </c>
      <c r="G5081" s="26" t="n"/>
      <c r="H5081" s="26" t="n"/>
    </row>
    <row r="5082">
      <c r="A5082" s="31" t="n"/>
      <c r="B5082" s="26" t="n"/>
      <c r="C5082" s="27" t="n"/>
      <c r="D5082" s="28">
        <f>IFERROR(IF(B5082="","",VLOOKUP(B5082,'Setup - Materials'!$A$5:$E$504,2,0)),"")</f>
        <v/>
      </c>
      <c r="E5082" s="27" t="n"/>
      <c r="F5082" s="32">
        <f>IF(OR(C5082="",E5082=""),"",C5082*E5082)</f>
        <v/>
      </c>
      <c r="G5082" s="26" t="n"/>
      <c r="H5082" s="26" t="n"/>
    </row>
    <row r="5083">
      <c r="A5083" s="31" t="n"/>
      <c r="B5083" s="26" t="n"/>
      <c r="C5083" s="27" t="n"/>
      <c r="D5083" s="28">
        <f>IFERROR(IF(B5083="","",VLOOKUP(B5083,'Setup - Materials'!$A$5:$E$504,2,0)),"")</f>
        <v/>
      </c>
      <c r="E5083" s="27" t="n"/>
      <c r="F5083" s="32">
        <f>IF(OR(C5083="",E5083=""),"",C5083*E5083)</f>
        <v/>
      </c>
      <c r="G5083" s="26" t="n"/>
      <c r="H5083" s="26" t="n"/>
    </row>
    <row r="5084">
      <c r="A5084" s="31" t="n"/>
      <c r="B5084" s="26" t="n"/>
      <c r="C5084" s="27" t="n"/>
      <c r="D5084" s="28">
        <f>IFERROR(IF(B5084="","",VLOOKUP(B5084,'Setup - Materials'!$A$5:$E$504,2,0)),"")</f>
        <v/>
      </c>
      <c r="E5084" s="27" t="n"/>
      <c r="F5084" s="32">
        <f>IF(OR(C5084="",E5084=""),"",C5084*E5084)</f>
        <v/>
      </c>
      <c r="G5084" s="26" t="n"/>
      <c r="H5084" s="26" t="n"/>
    </row>
    <row r="5085">
      <c r="A5085" s="31" t="n"/>
      <c r="B5085" s="26" t="n"/>
      <c r="C5085" s="27" t="n"/>
      <c r="D5085" s="28">
        <f>IFERROR(IF(B5085="","",VLOOKUP(B5085,'Setup - Materials'!$A$5:$E$504,2,0)),"")</f>
        <v/>
      </c>
      <c r="E5085" s="27" t="n"/>
      <c r="F5085" s="32">
        <f>IF(OR(C5085="",E5085=""),"",C5085*E5085)</f>
        <v/>
      </c>
      <c r="G5085" s="26" t="n"/>
      <c r="H5085" s="26" t="n"/>
    </row>
    <row r="5086">
      <c r="A5086" s="31" t="n"/>
      <c r="B5086" s="26" t="n"/>
      <c r="C5086" s="27" t="n"/>
      <c r="D5086" s="28">
        <f>IFERROR(IF(B5086="","",VLOOKUP(B5086,'Setup - Materials'!$A$5:$E$504,2,0)),"")</f>
        <v/>
      </c>
      <c r="E5086" s="27" t="n"/>
      <c r="F5086" s="32">
        <f>IF(OR(C5086="",E5086=""),"",C5086*E5086)</f>
        <v/>
      </c>
      <c r="G5086" s="26" t="n"/>
      <c r="H5086" s="26" t="n"/>
    </row>
    <row r="5087">
      <c r="A5087" s="31" t="n"/>
      <c r="B5087" s="26" t="n"/>
      <c r="C5087" s="27" t="n"/>
      <c r="D5087" s="28">
        <f>IFERROR(IF(B5087="","",VLOOKUP(B5087,'Setup - Materials'!$A$5:$E$504,2,0)),"")</f>
        <v/>
      </c>
      <c r="E5087" s="27" t="n"/>
      <c r="F5087" s="32">
        <f>IF(OR(C5087="",E5087=""),"",C5087*E5087)</f>
        <v/>
      </c>
      <c r="G5087" s="26" t="n"/>
      <c r="H5087" s="26" t="n"/>
    </row>
    <row r="5088">
      <c r="A5088" s="31" t="n"/>
      <c r="B5088" s="26" t="n"/>
      <c r="C5088" s="27" t="n"/>
      <c r="D5088" s="28">
        <f>IFERROR(IF(B5088="","",VLOOKUP(B5088,'Setup - Materials'!$A$5:$E$504,2,0)),"")</f>
        <v/>
      </c>
      <c r="E5088" s="27" t="n"/>
      <c r="F5088" s="32">
        <f>IF(OR(C5088="",E5088=""),"",C5088*E5088)</f>
        <v/>
      </c>
      <c r="G5088" s="26" t="n"/>
      <c r="H5088" s="26" t="n"/>
    </row>
    <row r="5089">
      <c r="A5089" s="31" t="n"/>
      <c r="B5089" s="26" t="n"/>
      <c r="C5089" s="27" t="n"/>
      <c r="D5089" s="28">
        <f>IFERROR(IF(B5089="","",VLOOKUP(B5089,'Setup - Materials'!$A$5:$E$504,2,0)),"")</f>
        <v/>
      </c>
      <c r="E5089" s="27" t="n"/>
      <c r="F5089" s="32">
        <f>IF(OR(C5089="",E5089=""),"",C5089*E5089)</f>
        <v/>
      </c>
      <c r="G5089" s="26" t="n"/>
      <c r="H5089" s="26" t="n"/>
    </row>
    <row r="5090">
      <c r="A5090" s="31" t="n"/>
      <c r="B5090" s="26" t="n"/>
      <c r="C5090" s="27" t="n"/>
      <c r="D5090" s="28">
        <f>IFERROR(IF(B5090="","",VLOOKUP(B5090,'Setup - Materials'!$A$5:$E$504,2,0)),"")</f>
        <v/>
      </c>
      <c r="E5090" s="27" t="n"/>
      <c r="F5090" s="32">
        <f>IF(OR(C5090="",E5090=""),"",C5090*E5090)</f>
        <v/>
      </c>
      <c r="G5090" s="26" t="n"/>
      <c r="H5090" s="26" t="n"/>
    </row>
    <row r="5091">
      <c r="A5091" s="31" t="n"/>
      <c r="B5091" s="26" t="n"/>
      <c r="C5091" s="27" t="n"/>
      <c r="D5091" s="28">
        <f>IFERROR(IF(B5091="","",VLOOKUP(B5091,'Setup - Materials'!$A$5:$E$504,2,0)),"")</f>
        <v/>
      </c>
      <c r="E5091" s="27" t="n"/>
      <c r="F5091" s="32">
        <f>IF(OR(C5091="",E5091=""),"",C5091*E5091)</f>
        <v/>
      </c>
      <c r="G5091" s="26" t="n"/>
      <c r="H5091" s="26" t="n"/>
    </row>
    <row r="5092">
      <c r="A5092" s="31" t="n"/>
      <c r="B5092" s="26" t="n"/>
      <c r="C5092" s="27" t="n"/>
      <c r="D5092" s="28">
        <f>IFERROR(IF(B5092="","",VLOOKUP(B5092,'Setup - Materials'!$A$5:$E$504,2,0)),"")</f>
        <v/>
      </c>
      <c r="E5092" s="27" t="n"/>
      <c r="F5092" s="32">
        <f>IF(OR(C5092="",E5092=""),"",C5092*E5092)</f>
        <v/>
      </c>
      <c r="G5092" s="26" t="n"/>
      <c r="H5092" s="26" t="n"/>
    </row>
    <row r="5093">
      <c r="A5093" s="31" t="n"/>
      <c r="B5093" s="26" t="n"/>
      <c r="C5093" s="27" t="n"/>
      <c r="D5093" s="28">
        <f>IFERROR(IF(B5093="","",VLOOKUP(B5093,'Setup - Materials'!$A$5:$E$504,2,0)),"")</f>
        <v/>
      </c>
      <c r="E5093" s="27" t="n"/>
      <c r="F5093" s="32">
        <f>IF(OR(C5093="",E5093=""),"",C5093*E5093)</f>
        <v/>
      </c>
      <c r="G5093" s="26" t="n"/>
      <c r="H5093" s="26" t="n"/>
    </row>
    <row r="5094">
      <c r="A5094" s="31" t="n"/>
      <c r="B5094" s="26" t="n"/>
      <c r="C5094" s="27" t="n"/>
      <c r="D5094" s="28">
        <f>IFERROR(IF(B5094="","",VLOOKUP(B5094,'Setup - Materials'!$A$5:$E$504,2,0)),"")</f>
        <v/>
      </c>
      <c r="E5094" s="27" t="n"/>
      <c r="F5094" s="32">
        <f>IF(OR(C5094="",E5094=""),"",C5094*E5094)</f>
        <v/>
      </c>
      <c r="G5094" s="26" t="n"/>
      <c r="H5094" s="26" t="n"/>
    </row>
    <row r="5095">
      <c r="A5095" s="31" t="n"/>
      <c r="B5095" s="26" t="n"/>
      <c r="C5095" s="27" t="n"/>
      <c r="D5095" s="28">
        <f>IFERROR(IF(B5095="","",VLOOKUP(B5095,'Setup - Materials'!$A$5:$E$504,2,0)),"")</f>
        <v/>
      </c>
      <c r="E5095" s="27" t="n"/>
      <c r="F5095" s="32">
        <f>IF(OR(C5095="",E5095=""),"",C5095*E5095)</f>
        <v/>
      </c>
      <c r="G5095" s="26" t="n"/>
      <c r="H5095" s="26" t="n"/>
    </row>
    <row r="5096">
      <c r="A5096" s="31" t="n"/>
      <c r="B5096" s="26" t="n"/>
      <c r="C5096" s="27" t="n"/>
      <c r="D5096" s="28">
        <f>IFERROR(IF(B5096="","",VLOOKUP(B5096,'Setup - Materials'!$A$5:$E$504,2,0)),"")</f>
        <v/>
      </c>
      <c r="E5096" s="27" t="n"/>
      <c r="F5096" s="32">
        <f>IF(OR(C5096="",E5096=""),"",C5096*E5096)</f>
        <v/>
      </c>
      <c r="G5096" s="26" t="n"/>
      <c r="H5096" s="26" t="n"/>
    </row>
    <row r="5097">
      <c r="A5097" s="31" t="n"/>
      <c r="B5097" s="26" t="n"/>
      <c r="C5097" s="27" t="n"/>
      <c r="D5097" s="28">
        <f>IFERROR(IF(B5097="","",VLOOKUP(B5097,'Setup - Materials'!$A$5:$E$504,2,0)),"")</f>
        <v/>
      </c>
      <c r="E5097" s="27" t="n"/>
      <c r="F5097" s="32">
        <f>IF(OR(C5097="",E5097=""),"",C5097*E5097)</f>
        <v/>
      </c>
      <c r="G5097" s="26" t="n"/>
      <c r="H5097" s="26" t="n"/>
    </row>
    <row r="5098">
      <c r="A5098" s="31" t="n"/>
      <c r="B5098" s="26" t="n"/>
      <c r="C5098" s="27" t="n"/>
      <c r="D5098" s="28">
        <f>IFERROR(IF(B5098="","",VLOOKUP(B5098,'Setup - Materials'!$A$5:$E$504,2,0)),"")</f>
        <v/>
      </c>
      <c r="E5098" s="27" t="n"/>
      <c r="F5098" s="32">
        <f>IF(OR(C5098="",E5098=""),"",C5098*E5098)</f>
        <v/>
      </c>
      <c r="G5098" s="26" t="n"/>
      <c r="H5098" s="26" t="n"/>
    </row>
    <row r="5099">
      <c r="A5099" s="31" t="n"/>
      <c r="B5099" s="26" t="n"/>
      <c r="C5099" s="27" t="n"/>
      <c r="D5099" s="28">
        <f>IFERROR(IF(B5099="","",VLOOKUP(B5099,'Setup - Materials'!$A$5:$E$504,2,0)),"")</f>
        <v/>
      </c>
      <c r="E5099" s="27" t="n"/>
      <c r="F5099" s="32">
        <f>IF(OR(C5099="",E5099=""),"",C5099*E5099)</f>
        <v/>
      </c>
      <c r="G5099" s="26" t="n"/>
      <c r="H5099" s="26" t="n"/>
    </row>
    <row r="5100">
      <c r="A5100" s="31" t="n"/>
      <c r="B5100" s="26" t="n"/>
      <c r="C5100" s="27" t="n"/>
      <c r="D5100" s="28">
        <f>IFERROR(IF(B5100="","",VLOOKUP(B5100,'Setup - Materials'!$A$5:$E$504,2,0)),"")</f>
        <v/>
      </c>
      <c r="E5100" s="27" t="n"/>
      <c r="F5100" s="32">
        <f>IF(OR(C5100="",E5100=""),"",C5100*E5100)</f>
        <v/>
      </c>
      <c r="G5100" s="26" t="n"/>
      <c r="H5100" s="26" t="n"/>
    </row>
    <row r="5101">
      <c r="A5101" s="31" t="n"/>
      <c r="B5101" s="26" t="n"/>
      <c r="C5101" s="27" t="n"/>
      <c r="D5101" s="28">
        <f>IFERROR(IF(B5101="","",VLOOKUP(B5101,'Setup - Materials'!$A$5:$E$504,2,0)),"")</f>
        <v/>
      </c>
      <c r="E5101" s="27" t="n"/>
      <c r="F5101" s="32">
        <f>IF(OR(C5101="",E5101=""),"",C5101*E5101)</f>
        <v/>
      </c>
      <c r="G5101" s="26" t="n"/>
      <c r="H5101" s="26" t="n"/>
    </row>
    <row r="5102">
      <c r="A5102" s="31" t="n"/>
      <c r="B5102" s="26" t="n"/>
      <c r="C5102" s="27" t="n"/>
      <c r="D5102" s="28">
        <f>IFERROR(IF(B5102="","",VLOOKUP(B5102,'Setup - Materials'!$A$5:$E$504,2,0)),"")</f>
        <v/>
      </c>
      <c r="E5102" s="27" t="n"/>
      <c r="F5102" s="32">
        <f>IF(OR(C5102="",E5102=""),"",C5102*E5102)</f>
        <v/>
      </c>
      <c r="G5102" s="26" t="n"/>
      <c r="H5102" s="26" t="n"/>
    </row>
    <row r="5103">
      <c r="A5103" s="31" t="n"/>
      <c r="B5103" s="26" t="n"/>
      <c r="C5103" s="27" t="n"/>
      <c r="D5103" s="28">
        <f>IFERROR(IF(B5103="","",VLOOKUP(B5103,'Setup - Materials'!$A$5:$E$504,2,0)),"")</f>
        <v/>
      </c>
      <c r="E5103" s="27" t="n"/>
      <c r="F5103" s="32">
        <f>IF(OR(C5103="",E5103=""),"",C5103*E5103)</f>
        <v/>
      </c>
      <c r="G5103" s="26" t="n"/>
      <c r="H5103" s="26" t="n"/>
    </row>
    <row r="5104">
      <c r="A5104" s="31" t="n"/>
      <c r="B5104" s="26" t="n"/>
      <c r="C5104" s="27" t="n"/>
      <c r="D5104" s="28">
        <f>IFERROR(IF(B5104="","",VLOOKUP(B5104,'Setup - Materials'!$A$5:$E$504,2,0)),"")</f>
        <v/>
      </c>
      <c r="E5104" s="27" t="n"/>
      <c r="F5104" s="32">
        <f>IF(OR(C5104="",E5104=""),"",C5104*E5104)</f>
        <v/>
      </c>
      <c r="G5104" s="26" t="n"/>
      <c r="H5104" s="26" t="n"/>
    </row>
    <row r="5105">
      <c r="A5105" s="31" t="n"/>
      <c r="B5105" s="26" t="n"/>
      <c r="C5105" s="27" t="n"/>
      <c r="D5105" s="28">
        <f>IFERROR(IF(B5105="","",VLOOKUP(B5105,'Setup - Materials'!$A$5:$E$504,2,0)),"")</f>
        <v/>
      </c>
      <c r="E5105" s="27" t="n"/>
      <c r="F5105" s="32">
        <f>IF(OR(C5105="",E5105=""),"",C5105*E5105)</f>
        <v/>
      </c>
      <c r="G5105" s="26" t="n"/>
      <c r="H5105" s="26" t="n"/>
    </row>
    <row r="5106">
      <c r="A5106" s="31" t="n"/>
      <c r="B5106" s="26" t="n"/>
      <c r="C5106" s="27" t="n"/>
      <c r="D5106" s="28">
        <f>IFERROR(IF(B5106="","",VLOOKUP(B5106,'Setup - Materials'!$A$5:$E$504,2,0)),"")</f>
        <v/>
      </c>
      <c r="E5106" s="27" t="n"/>
      <c r="F5106" s="32">
        <f>IF(OR(C5106="",E5106=""),"",C5106*E5106)</f>
        <v/>
      </c>
      <c r="G5106" s="26" t="n"/>
      <c r="H5106" s="26" t="n"/>
    </row>
    <row r="5107">
      <c r="A5107" s="31" t="n"/>
      <c r="B5107" s="26" t="n"/>
      <c r="C5107" s="27" t="n"/>
      <c r="D5107" s="28">
        <f>IFERROR(IF(B5107="","",VLOOKUP(B5107,'Setup - Materials'!$A$5:$E$504,2,0)),"")</f>
        <v/>
      </c>
      <c r="E5107" s="27" t="n"/>
      <c r="F5107" s="32">
        <f>IF(OR(C5107="",E5107=""),"",C5107*E5107)</f>
        <v/>
      </c>
      <c r="G5107" s="26" t="n"/>
      <c r="H5107" s="26" t="n"/>
    </row>
    <row r="5108">
      <c r="A5108" s="31" t="n"/>
      <c r="B5108" s="26" t="n"/>
      <c r="C5108" s="27" t="n"/>
      <c r="D5108" s="28">
        <f>IFERROR(IF(B5108="","",VLOOKUP(B5108,'Setup - Materials'!$A$5:$E$504,2,0)),"")</f>
        <v/>
      </c>
      <c r="E5108" s="27" t="n"/>
      <c r="F5108" s="32">
        <f>IF(OR(C5108="",E5108=""),"",C5108*E5108)</f>
        <v/>
      </c>
      <c r="G5108" s="26" t="n"/>
      <c r="H5108" s="26" t="n"/>
    </row>
    <row r="5109">
      <c r="A5109" s="31" t="n"/>
      <c r="B5109" s="26" t="n"/>
      <c r="C5109" s="27" t="n"/>
      <c r="D5109" s="28">
        <f>IFERROR(IF(B5109="","",VLOOKUP(B5109,'Setup - Materials'!$A$5:$E$504,2,0)),"")</f>
        <v/>
      </c>
      <c r="E5109" s="27" t="n"/>
      <c r="F5109" s="32">
        <f>IF(OR(C5109="",E5109=""),"",C5109*E5109)</f>
        <v/>
      </c>
      <c r="G5109" s="26" t="n"/>
      <c r="H5109" s="26" t="n"/>
    </row>
    <row r="5110">
      <c r="A5110" s="31" t="n"/>
      <c r="B5110" s="26" t="n"/>
      <c r="C5110" s="27" t="n"/>
      <c r="D5110" s="28">
        <f>IFERROR(IF(B5110="","",VLOOKUP(B5110,'Setup - Materials'!$A$5:$E$504,2,0)),"")</f>
        <v/>
      </c>
      <c r="E5110" s="27" t="n"/>
      <c r="F5110" s="32">
        <f>IF(OR(C5110="",E5110=""),"",C5110*E5110)</f>
        <v/>
      </c>
      <c r="G5110" s="26" t="n"/>
      <c r="H5110" s="26" t="n"/>
    </row>
    <row r="5111">
      <c r="A5111" s="31" t="n"/>
      <c r="B5111" s="26" t="n"/>
      <c r="C5111" s="27" t="n"/>
      <c r="D5111" s="28">
        <f>IFERROR(IF(B5111="","",VLOOKUP(B5111,'Setup - Materials'!$A$5:$E$504,2,0)),"")</f>
        <v/>
      </c>
      <c r="E5111" s="27" t="n"/>
      <c r="F5111" s="32">
        <f>IF(OR(C5111="",E5111=""),"",C5111*E5111)</f>
        <v/>
      </c>
      <c r="G5111" s="26" t="n"/>
      <c r="H5111" s="26" t="n"/>
    </row>
    <row r="5112">
      <c r="A5112" s="31" t="n"/>
      <c r="B5112" s="26" t="n"/>
      <c r="C5112" s="27" t="n"/>
      <c r="D5112" s="28">
        <f>IFERROR(IF(B5112="","",VLOOKUP(B5112,'Setup - Materials'!$A$5:$E$504,2,0)),"")</f>
        <v/>
      </c>
      <c r="E5112" s="27" t="n"/>
      <c r="F5112" s="32">
        <f>IF(OR(C5112="",E5112=""),"",C5112*E5112)</f>
        <v/>
      </c>
      <c r="G5112" s="26" t="n"/>
      <c r="H5112" s="26" t="n"/>
    </row>
    <row r="5113">
      <c r="A5113" s="31" t="n"/>
      <c r="B5113" s="26" t="n"/>
      <c r="C5113" s="27" t="n"/>
      <c r="D5113" s="28">
        <f>IFERROR(IF(B5113="","",VLOOKUP(B5113,'Setup - Materials'!$A$5:$E$504,2,0)),"")</f>
        <v/>
      </c>
      <c r="E5113" s="27" t="n"/>
      <c r="F5113" s="32">
        <f>IF(OR(C5113="",E5113=""),"",C5113*E5113)</f>
        <v/>
      </c>
      <c r="G5113" s="26" t="n"/>
      <c r="H5113" s="26" t="n"/>
    </row>
    <row r="5114">
      <c r="A5114" s="31" t="n"/>
      <c r="B5114" s="26" t="n"/>
      <c r="C5114" s="27" t="n"/>
      <c r="D5114" s="28">
        <f>IFERROR(IF(B5114="","",VLOOKUP(B5114,'Setup - Materials'!$A$5:$E$504,2,0)),"")</f>
        <v/>
      </c>
      <c r="E5114" s="27" t="n"/>
      <c r="F5114" s="32">
        <f>IF(OR(C5114="",E5114=""),"",C5114*E5114)</f>
        <v/>
      </c>
      <c r="G5114" s="26" t="n"/>
      <c r="H5114" s="26" t="n"/>
    </row>
    <row r="5115">
      <c r="A5115" s="31" t="n"/>
      <c r="B5115" s="26" t="n"/>
      <c r="C5115" s="27" t="n"/>
      <c r="D5115" s="28">
        <f>IFERROR(IF(B5115="","",VLOOKUP(B5115,'Setup - Materials'!$A$5:$E$504,2,0)),"")</f>
        <v/>
      </c>
      <c r="E5115" s="27" t="n"/>
      <c r="F5115" s="32">
        <f>IF(OR(C5115="",E5115=""),"",C5115*E5115)</f>
        <v/>
      </c>
      <c r="G5115" s="26" t="n"/>
      <c r="H5115" s="26" t="n"/>
    </row>
    <row r="5116">
      <c r="A5116" s="31" t="n"/>
      <c r="B5116" s="26" t="n"/>
      <c r="C5116" s="27" t="n"/>
      <c r="D5116" s="28">
        <f>IFERROR(IF(B5116="","",VLOOKUP(B5116,'Setup - Materials'!$A$5:$E$504,2,0)),"")</f>
        <v/>
      </c>
      <c r="E5116" s="27" t="n"/>
      <c r="F5116" s="32">
        <f>IF(OR(C5116="",E5116=""),"",C5116*E5116)</f>
        <v/>
      </c>
      <c r="G5116" s="26" t="n"/>
      <c r="H5116" s="26" t="n"/>
    </row>
    <row r="5117">
      <c r="A5117" s="31" t="n"/>
      <c r="B5117" s="26" t="n"/>
      <c r="C5117" s="27" t="n"/>
      <c r="D5117" s="28">
        <f>IFERROR(IF(B5117="","",VLOOKUP(B5117,'Setup - Materials'!$A$5:$E$504,2,0)),"")</f>
        <v/>
      </c>
      <c r="E5117" s="27" t="n"/>
      <c r="F5117" s="32">
        <f>IF(OR(C5117="",E5117=""),"",C5117*E5117)</f>
        <v/>
      </c>
      <c r="G5117" s="26" t="n"/>
      <c r="H5117" s="26" t="n"/>
    </row>
    <row r="5118">
      <c r="A5118" s="31" t="n"/>
      <c r="B5118" s="26" t="n"/>
      <c r="C5118" s="27" t="n"/>
      <c r="D5118" s="28">
        <f>IFERROR(IF(B5118="","",VLOOKUP(B5118,'Setup - Materials'!$A$5:$E$504,2,0)),"")</f>
        <v/>
      </c>
      <c r="E5118" s="27" t="n"/>
      <c r="F5118" s="32">
        <f>IF(OR(C5118="",E5118=""),"",C5118*E5118)</f>
        <v/>
      </c>
      <c r="G5118" s="26" t="n"/>
      <c r="H5118" s="26" t="n"/>
    </row>
    <row r="5119">
      <c r="A5119" s="31" t="n"/>
      <c r="B5119" s="26" t="n"/>
      <c r="C5119" s="27" t="n"/>
      <c r="D5119" s="28">
        <f>IFERROR(IF(B5119="","",VLOOKUP(B5119,'Setup - Materials'!$A$5:$E$504,2,0)),"")</f>
        <v/>
      </c>
      <c r="E5119" s="27" t="n"/>
      <c r="F5119" s="32">
        <f>IF(OR(C5119="",E5119=""),"",C5119*E5119)</f>
        <v/>
      </c>
      <c r="G5119" s="26" t="n"/>
      <c r="H5119" s="26" t="n"/>
    </row>
    <row r="5120">
      <c r="A5120" s="31" t="n"/>
      <c r="B5120" s="26" t="n"/>
      <c r="C5120" s="27" t="n"/>
      <c r="D5120" s="28">
        <f>IFERROR(IF(B5120="","",VLOOKUP(B5120,'Setup - Materials'!$A$5:$E$504,2,0)),"")</f>
        <v/>
      </c>
      <c r="E5120" s="27" t="n"/>
      <c r="F5120" s="32">
        <f>IF(OR(C5120="",E5120=""),"",C5120*E5120)</f>
        <v/>
      </c>
      <c r="G5120" s="26" t="n"/>
      <c r="H5120" s="26" t="n"/>
    </row>
    <row r="5121">
      <c r="A5121" s="31" t="n"/>
      <c r="B5121" s="26" t="n"/>
      <c r="C5121" s="27" t="n"/>
      <c r="D5121" s="28">
        <f>IFERROR(IF(B5121="","",VLOOKUP(B5121,'Setup - Materials'!$A$5:$E$504,2,0)),"")</f>
        <v/>
      </c>
      <c r="E5121" s="27" t="n"/>
      <c r="F5121" s="32">
        <f>IF(OR(C5121="",E5121=""),"",C5121*E5121)</f>
        <v/>
      </c>
      <c r="G5121" s="26" t="n"/>
      <c r="H5121" s="26" t="n"/>
    </row>
    <row r="5122">
      <c r="A5122" s="31" t="n"/>
      <c r="B5122" s="26" t="n"/>
      <c r="C5122" s="27" t="n"/>
      <c r="D5122" s="28">
        <f>IFERROR(IF(B5122="","",VLOOKUP(B5122,'Setup - Materials'!$A$5:$E$504,2,0)),"")</f>
        <v/>
      </c>
      <c r="E5122" s="27" t="n"/>
      <c r="F5122" s="32">
        <f>IF(OR(C5122="",E5122=""),"",C5122*E5122)</f>
        <v/>
      </c>
      <c r="G5122" s="26" t="n"/>
      <c r="H5122" s="26" t="n"/>
    </row>
    <row r="5123">
      <c r="A5123" s="31" t="n"/>
      <c r="B5123" s="26" t="n"/>
      <c r="C5123" s="27" t="n"/>
      <c r="D5123" s="28">
        <f>IFERROR(IF(B5123="","",VLOOKUP(B5123,'Setup - Materials'!$A$5:$E$504,2,0)),"")</f>
        <v/>
      </c>
      <c r="E5123" s="27" t="n"/>
      <c r="F5123" s="32">
        <f>IF(OR(C5123="",E5123=""),"",C5123*E5123)</f>
        <v/>
      </c>
      <c r="G5123" s="26" t="n"/>
      <c r="H5123" s="26" t="n"/>
    </row>
    <row r="5124">
      <c r="A5124" s="31" t="n"/>
      <c r="B5124" s="26" t="n"/>
      <c r="C5124" s="27" t="n"/>
      <c r="D5124" s="28">
        <f>IFERROR(IF(B5124="","",VLOOKUP(B5124,'Setup - Materials'!$A$5:$E$504,2,0)),"")</f>
        <v/>
      </c>
      <c r="E5124" s="27" t="n"/>
      <c r="F5124" s="32">
        <f>IF(OR(C5124="",E5124=""),"",C5124*E5124)</f>
        <v/>
      </c>
      <c r="G5124" s="26" t="n"/>
      <c r="H5124" s="26" t="n"/>
    </row>
    <row r="5125">
      <c r="A5125" s="31" t="n"/>
      <c r="B5125" s="26" t="n"/>
      <c r="C5125" s="27" t="n"/>
      <c r="D5125" s="28">
        <f>IFERROR(IF(B5125="","",VLOOKUP(B5125,'Setup - Materials'!$A$5:$E$504,2,0)),"")</f>
        <v/>
      </c>
      <c r="E5125" s="27" t="n"/>
      <c r="F5125" s="32">
        <f>IF(OR(C5125="",E5125=""),"",C5125*E5125)</f>
        <v/>
      </c>
      <c r="G5125" s="26" t="n"/>
      <c r="H5125" s="26" t="n"/>
    </row>
    <row r="5126">
      <c r="A5126" s="31" t="n"/>
      <c r="B5126" s="26" t="n"/>
      <c r="C5126" s="27" t="n"/>
      <c r="D5126" s="28">
        <f>IFERROR(IF(B5126="","",VLOOKUP(B5126,'Setup - Materials'!$A$5:$E$504,2,0)),"")</f>
        <v/>
      </c>
      <c r="E5126" s="27" t="n"/>
      <c r="F5126" s="32">
        <f>IF(OR(C5126="",E5126=""),"",C5126*E5126)</f>
        <v/>
      </c>
      <c r="G5126" s="26" t="n"/>
      <c r="H5126" s="26" t="n"/>
    </row>
    <row r="5127">
      <c r="A5127" s="31" t="n"/>
      <c r="B5127" s="26" t="n"/>
      <c r="C5127" s="27" t="n"/>
      <c r="D5127" s="28">
        <f>IFERROR(IF(B5127="","",VLOOKUP(B5127,'Setup - Materials'!$A$5:$E$504,2,0)),"")</f>
        <v/>
      </c>
      <c r="E5127" s="27" t="n"/>
      <c r="F5127" s="32">
        <f>IF(OR(C5127="",E5127=""),"",C5127*E5127)</f>
        <v/>
      </c>
      <c r="G5127" s="26" t="n"/>
      <c r="H5127" s="26" t="n"/>
    </row>
    <row r="5128">
      <c r="A5128" s="31" t="n"/>
      <c r="B5128" s="26" t="n"/>
      <c r="C5128" s="27" t="n"/>
      <c r="D5128" s="28">
        <f>IFERROR(IF(B5128="","",VLOOKUP(B5128,'Setup - Materials'!$A$5:$E$504,2,0)),"")</f>
        <v/>
      </c>
      <c r="E5128" s="27" t="n"/>
      <c r="F5128" s="32">
        <f>IF(OR(C5128="",E5128=""),"",C5128*E5128)</f>
        <v/>
      </c>
      <c r="G5128" s="26" t="n"/>
      <c r="H5128" s="26" t="n"/>
    </row>
    <row r="5129">
      <c r="A5129" s="31" t="n"/>
      <c r="B5129" s="26" t="n"/>
      <c r="C5129" s="27" t="n"/>
      <c r="D5129" s="28">
        <f>IFERROR(IF(B5129="","",VLOOKUP(B5129,'Setup - Materials'!$A$5:$E$504,2,0)),"")</f>
        <v/>
      </c>
      <c r="E5129" s="27" t="n"/>
      <c r="F5129" s="32">
        <f>IF(OR(C5129="",E5129=""),"",C5129*E5129)</f>
        <v/>
      </c>
      <c r="G5129" s="26" t="n"/>
      <c r="H5129" s="26" t="n"/>
    </row>
    <row r="5130">
      <c r="A5130" s="31" t="n"/>
      <c r="B5130" s="26" t="n"/>
      <c r="C5130" s="27" t="n"/>
      <c r="D5130" s="28">
        <f>IFERROR(IF(B5130="","",VLOOKUP(B5130,'Setup - Materials'!$A$5:$E$504,2,0)),"")</f>
        <v/>
      </c>
      <c r="E5130" s="27" t="n"/>
      <c r="F5130" s="32">
        <f>IF(OR(C5130="",E5130=""),"",C5130*E5130)</f>
        <v/>
      </c>
      <c r="G5130" s="26" t="n"/>
      <c r="H5130" s="26" t="n"/>
    </row>
    <row r="5131">
      <c r="A5131" s="31" t="n"/>
      <c r="B5131" s="26" t="n"/>
      <c r="C5131" s="27" t="n"/>
      <c r="D5131" s="28">
        <f>IFERROR(IF(B5131="","",VLOOKUP(B5131,'Setup - Materials'!$A$5:$E$504,2,0)),"")</f>
        <v/>
      </c>
      <c r="E5131" s="27" t="n"/>
      <c r="F5131" s="32">
        <f>IF(OR(C5131="",E5131=""),"",C5131*E5131)</f>
        <v/>
      </c>
      <c r="G5131" s="26" t="n"/>
      <c r="H5131" s="26" t="n"/>
    </row>
    <row r="5132">
      <c r="A5132" s="31" t="n"/>
      <c r="B5132" s="26" t="n"/>
      <c r="C5132" s="27" t="n"/>
      <c r="D5132" s="28">
        <f>IFERROR(IF(B5132="","",VLOOKUP(B5132,'Setup - Materials'!$A$5:$E$504,2,0)),"")</f>
        <v/>
      </c>
      <c r="E5132" s="27" t="n"/>
      <c r="F5132" s="32">
        <f>IF(OR(C5132="",E5132=""),"",C5132*E5132)</f>
        <v/>
      </c>
      <c r="G5132" s="26" t="n"/>
      <c r="H5132" s="26" t="n"/>
    </row>
    <row r="5133">
      <c r="A5133" s="31" t="n"/>
      <c r="B5133" s="26" t="n"/>
      <c r="C5133" s="27" t="n"/>
      <c r="D5133" s="28">
        <f>IFERROR(IF(B5133="","",VLOOKUP(B5133,'Setup - Materials'!$A$5:$E$504,2,0)),"")</f>
        <v/>
      </c>
      <c r="E5133" s="27" t="n"/>
      <c r="F5133" s="32">
        <f>IF(OR(C5133="",E5133=""),"",C5133*E5133)</f>
        <v/>
      </c>
      <c r="G5133" s="26" t="n"/>
      <c r="H5133" s="26" t="n"/>
    </row>
    <row r="5134">
      <c r="A5134" s="31" t="n"/>
      <c r="B5134" s="26" t="n"/>
      <c r="C5134" s="27" t="n"/>
      <c r="D5134" s="28">
        <f>IFERROR(IF(B5134="","",VLOOKUP(B5134,'Setup - Materials'!$A$5:$E$504,2,0)),"")</f>
        <v/>
      </c>
      <c r="E5134" s="27" t="n"/>
      <c r="F5134" s="32">
        <f>IF(OR(C5134="",E5134=""),"",C5134*E5134)</f>
        <v/>
      </c>
      <c r="G5134" s="26" t="n"/>
      <c r="H5134" s="26" t="n"/>
    </row>
    <row r="5135">
      <c r="A5135" s="31" t="n"/>
      <c r="B5135" s="26" t="n"/>
      <c r="C5135" s="27" t="n"/>
      <c r="D5135" s="28">
        <f>IFERROR(IF(B5135="","",VLOOKUP(B5135,'Setup - Materials'!$A$5:$E$504,2,0)),"")</f>
        <v/>
      </c>
      <c r="E5135" s="27" t="n"/>
      <c r="F5135" s="32">
        <f>IF(OR(C5135="",E5135=""),"",C5135*E5135)</f>
        <v/>
      </c>
      <c r="G5135" s="26" t="n"/>
      <c r="H5135" s="26" t="n"/>
    </row>
    <row r="5136">
      <c r="A5136" s="31" t="n"/>
      <c r="B5136" s="26" t="n"/>
      <c r="C5136" s="27" t="n"/>
      <c r="D5136" s="28">
        <f>IFERROR(IF(B5136="","",VLOOKUP(B5136,'Setup - Materials'!$A$5:$E$504,2,0)),"")</f>
        <v/>
      </c>
      <c r="E5136" s="27" t="n"/>
      <c r="F5136" s="32">
        <f>IF(OR(C5136="",E5136=""),"",C5136*E5136)</f>
        <v/>
      </c>
      <c r="G5136" s="26" t="n"/>
      <c r="H5136" s="26" t="n"/>
    </row>
    <row r="5137">
      <c r="A5137" s="31" t="n"/>
      <c r="B5137" s="26" t="n"/>
      <c r="C5137" s="27" t="n"/>
      <c r="D5137" s="28">
        <f>IFERROR(IF(B5137="","",VLOOKUP(B5137,'Setup - Materials'!$A$5:$E$504,2,0)),"")</f>
        <v/>
      </c>
      <c r="E5137" s="27" t="n"/>
      <c r="F5137" s="32">
        <f>IF(OR(C5137="",E5137=""),"",C5137*E5137)</f>
        <v/>
      </c>
      <c r="G5137" s="26" t="n"/>
      <c r="H5137" s="26" t="n"/>
    </row>
    <row r="5138">
      <c r="A5138" s="31" t="n"/>
      <c r="B5138" s="26" t="n"/>
      <c r="C5138" s="27" t="n"/>
      <c r="D5138" s="28">
        <f>IFERROR(IF(B5138="","",VLOOKUP(B5138,'Setup - Materials'!$A$5:$E$504,2,0)),"")</f>
        <v/>
      </c>
      <c r="E5138" s="27" t="n"/>
      <c r="F5138" s="32">
        <f>IF(OR(C5138="",E5138=""),"",C5138*E5138)</f>
        <v/>
      </c>
      <c r="G5138" s="26" t="n"/>
      <c r="H5138" s="26" t="n"/>
    </row>
    <row r="5139">
      <c r="A5139" s="31" t="n"/>
      <c r="B5139" s="26" t="n"/>
      <c r="C5139" s="27" t="n"/>
      <c r="D5139" s="28">
        <f>IFERROR(IF(B5139="","",VLOOKUP(B5139,'Setup - Materials'!$A$5:$E$504,2,0)),"")</f>
        <v/>
      </c>
      <c r="E5139" s="27" t="n"/>
      <c r="F5139" s="32">
        <f>IF(OR(C5139="",E5139=""),"",C5139*E5139)</f>
        <v/>
      </c>
      <c r="G5139" s="26" t="n"/>
      <c r="H5139" s="26" t="n"/>
    </row>
    <row r="5140">
      <c r="A5140" s="31" t="n"/>
      <c r="B5140" s="26" t="n"/>
      <c r="C5140" s="27" t="n"/>
      <c r="D5140" s="28">
        <f>IFERROR(IF(B5140="","",VLOOKUP(B5140,'Setup - Materials'!$A$5:$E$504,2,0)),"")</f>
        <v/>
      </c>
      <c r="E5140" s="27" t="n"/>
      <c r="F5140" s="32">
        <f>IF(OR(C5140="",E5140=""),"",C5140*E5140)</f>
        <v/>
      </c>
      <c r="G5140" s="26" t="n"/>
      <c r="H5140" s="26" t="n"/>
    </row>
    <row r="5141">
      <c r="A5141" s="31" t="n"/>
      <c r="B5141" s="26" t="n"/>
      <c r="C5141" s="27" t="n"/>
      <c r="D5141" s="28">
        <f>IFERROR(IF(B5141="","",VLOOKUP(B5141,'Setup - Materials'!$A$5:$E$504,2,0)),"")</f>
        <v/>
      </c>
      <c r="E5141" s="27" t="n"/>
      <c r="F5141" s="32">
        <f>IF(OR(C5141="",E5141=""),"",C5141*E5141)</f>
        <v/>
      </c>
      <c r="G5141" s="26" t="n"/>
      <c r="H5141" s="26" t="n"/>
    </row>
    <row r="5142">
      <c r="A5142" s="31" t="n"/>
      <c r="B5142" s="26" t="n"/>
      <c r="C5142" s="27" t="n"/>
      <c r="D5142" s="28">
        <f>IFERROR(IF(B5142="","",VLOOKUP(B5142,'Setup - Materials'!$A$5:$E$504,2,0)),"")</f>
        <v/>
      </c>
      <c r="E5142" s="27" t="n"/>
      <c r="F5142" s="32">
        <f>IF(OR(C5142="",E5142=""),"",C5142*E5142)</f>
        <v/>
      </c>
      <c r="G5142" s="26" t="n"/>
      <c r="H5142" s="26" t="n"/>
    </row>
    <row r="5143">
      <c r="A5143" s="31" t="n"/>
      <c r="B5143" s="26" t="n"/>
      <c r="C5143" s="27" t="n"/>
      <c r="D5143" s="28">
        <f>IFERROR(IF(B5143="","",VLOOKUP(B5143,'Setup - Materials'!$A$5:$E$504,2,0)),"")</f>
        <v/>
      </c>
      <c r="E5143" s="27" t="n"/>
      <c r="F5143" s="32">
        <f>IF(OR(C5143="",E5143=""),"",C5143*E5143)</f>
        <v/>
      </c>
      <c r="G5143" s="26" t="n"/>
      <c r="H5143" s="26" t="n"/>
    </row>
    <row r="5144">
      <c r="A5144" s="31" t="n"/>
      <c r="B5144" s="26" t="n"/>
      <c r="C5144" s="27" t="n"/>
      <c r="D5144" s="28">
        <f>IFERROR(IF(B5144="","",VLOOKUP(B5144,'Setup - Materials'!$A$5:$E$504,2,0)),"")</f>
        <v/>
      </c>
      <c r="E5144" s="27" t="n"/>
      <c r="F5144" s="32">
        <f>IF(OR(C5144="",E5144=""),"",C5144*E5144)</f>
        <v/>
      </c>
      <c r="G5144" s="26" t="n"/>
      <c r="H5144" s="26" t="n"/>
    </row>
    <row r="5145">
      <c r="A5145" s="31" t="n"/>
      <c r="B5145" s="26" t="n"/>
      <c r="C5145" s="27" t="n"/>
      <c r="D5145" s="28">
        <f>IFERROR(IF(B5145="","",VLOOKUP(B5145,'Setup - Materials'!$A$5:$E$504,2,0)),"")</f>
        <v/>
      </c>
      <c r="E5145" s="27" t="n"/>
      <c r="F5145" s="32">
        <f>IF(OR(C5145="",E5145=""),"",C5145*E5145)</f>
        <v/>
      </c>
      <c r="G5145" s="26" t="n"/>
      <c r="H5145" s="26" t="n"/>
    </row>
    <row r="5146">
      <c r="A5146" s="31" t="n"/>
      <c r="B5146" s="26" t="n"/>
      <c r="C5146" s="27" t="n"/>
      <c r="D5146" s="28">
        <f>IFERROR(IF(B5146="","",VLOOKUP(B5146,'Setup - Materials'!$A$5:$E$504,2,0)),"")</f>
        <v/>
      </c>
      <c r="E5146" s="27" t="n"/>
      <c r="F5146" s="32">
        <f>IF(OR(C5146="",E5146=""),"",C5146*E5146)</f>
        <v/>
      </c>
      <c r="G5146" s="26" t="n"/>
      <c r="H5146" s="26" t="n"/>
    </row>
    <row r="5147">
      <c r="A5147" s="31" t="n"/>
      <c r="B5147" s="26" t="n"/>
      <c r="C5147" s="27" t="n"/>
      <c r="D5147" s="28">
        <f>IFERROR(IF(B5147="","",VLOOKUP(B5147,'Setup - Materials'!$A$5:$E$504,2,0)),"")</f>
        <v/>
      </c>
      <c r="E5147" s="27" t="n"/>
      <c r="F5147" s="32">
        <f>IF(OR(C5147="",E5147=""),"",C5147*E5147)</f>
        <v/>
      </c>
      <c r="G5147" s="26" t="n"/>
      <c r="H5147" s="26" t="n"/>
    </row>
    <row r="5148">
      <c r="A5148" s="31" t="n"/>
      <c r="B5148" s="26" t="n"/>
      <c r="C5148" s="27" t="n"/>
      <c r="D5148" s="28">
        <f>IFERROR(IF(B5148="","",VLOOKUP(B5148,'Setup - Materials'!$A$5:$E$504,2,0)),"")</f>
        <v/>
      </c>
      <c r="E5148" s="27" t="n"/>
      <c r="F5148" s="32">
        <f>IF(OR(C5148="",E5148=""),"",C5148*E5148)</f>
        <v/>
      </c>
      <c r="G5148" s="26" t="n"/>
      <c r="H5148" s="26" t="n"/>
    </row>
    <row r="5149">
      <c r="A5149" s="31" t="n"/>
      <c r="B5149" s="26" t="n"/>
      <c r="C5149" s="27" t="n"/>
      <c r="D5149" s="28">
        <f>IFERROR(IF(B5149="","",VLOOKUP(B5149,'Setup - Materials'!$A$5:$E$504,2,0)),"")</f>
        <v/>
      </c>
      <c r="E5149" s="27" t="n"/>
      <c r="F5149" s="32">
        <f>IF(OR(C5149="",E5149=""),"",C5149*E5149)</f>
        <v/>
      </c>
      <c r="G5149" s="26" t="n"/>
      <c r="H5149" s="26" t="n"/>
    </row>
    <row r="5150">
      <c r="A5150" s="31" t="n"/>
      <c r="B5150" s="26" t="n"/>
      <c r="C5150" s="27" t="n"/>
      <c r="D5150" s="28">
        <f>IFERROR(IF(B5150="","",VLOOKUP(B5150,'Setup - Materials'!$A$5:$E$504,2,0)),"")</f>
        <v/>
      </c>
      <c r="E5150" s="27" t="n"/>
      <c r="F5150" s="32">
        <f>IF(OR(C5150="",E5150=""),"",C5150*E5150)</f>
        <v/>
      </c>
      <c r="G5150" s="26" t="n"/>
      <c r="H5150" s="26" t="n"/>
    </row>
    <row r="5151">
      <c r="A5151" s="31" t="n"/>
      <c r="B5151" s="26" t="n"/>
      <c r="C5151" s="27" t="n"/>
      <c r="D5151" s="28">
        <f>IFERROR(IF(B5151="","",VLOOKUP(B5151,'Setup - Materials'!$A$5:$E$504,2,0)),"")</f>
        <v/>
      </c>
      <c r="E5151" s="27" t="n"/>
      <c r="F5151" s="32">
        <f>IF(OR(C5151="",E5151=""),"",C5151*E5151)</f>
        <v/>
      </c>
      <c r="G5151" s="26" t="n"/>
      <c r="H5151" s="26" t="n"/>
    </row>
    <row r="5152">
      <c r="A5152" s="31" t="n"/>
      <c r="B5152" s="26" t="n"/>
      <c r="C5152" s="27" t="n"/>
      <c r="D5152" s="28">
        <f>IFERROR(IF(B5152="","",VLOOKUP(B5152,'Setup - Materials'!$A$5:$E$504,2,0)),"")</f>
        <v/>
      </c>
      <c r="E5152" s="27" t="n"/>
      <c r="F5152" s="32">
        <f>IF(OR(C5152="",E5152=""),"",C5152*E5152)</f>
        <v/>
      </c>
      <c r="G5152" s="26" t="n"/>
      <c r="H5152" s="26" t="n"/>
    </row>
    <row r="5153">
      <c r="A5153" s="31" t="n"/>
      <c r="B5153" s="26" t="n"/>
      <c r="C5153" s="27" t="n"/>
      <c r="D5153" s="28">
        <f>IFERROR(IF(B5153="","",VLOOKUP(B5153,'Setup - Materials'!$A$5:$E$504,2,0)),"")</f>
        <v/>
      </c>
      <c r="E5153" s="27" t="n"/>
      <c r="F5153" s="32">
        <f>IF(OR(C5153="",E5153=""),"",C5153*E5153)</f>
        <v/>
      </c>
      <c r="G5153" s="26" t="n"/>
      <c r="H5153" s="26" t="n"/>
    </row>
    <row r="5154">
      <c r="A5154" s="31" t="n"/>
      <c r="B5154" s="26" t="n"/>
      <c r="C5154" s="27" t="n"/>
      <c r="D5154" s="28">
        <f>IFERROR(IF(B5154="","",VLOOKUP(B5154,'Setup - Materials'!$A$5:$E$504,2,0)),"")</f>
        <v/>
      </c>
      <c r="E5154" s="27" t="n"/>
      <c r="F5154" s="32">
        <f>IF(OR(C5154="",E5154=""),"",C5154*E5154)</f>
        <v/>
      </c>
      <c r="G5154" s="26" t="n"/>
      <c r="H5154" s="26" t="n"/>
    </row>
    <row r="5155">
      <c r="A5155" s="31" t="n"/>
      <c r="B5155" s="26" t="n"/>
      <c r="C5155" s="27" t="n"/>
      <c r="D5155" s="28">
        <f>IFERROR(IF(B5155="","",VLOOKUP(B5155,'Setup - Materials'!$A$5:$E$504,2,0)),"")</f>
        <v/>
      </c>
      <c r="E5155" s="27" t="n"/>
      <c r="F5155" s="32">
        <f>IF(OR(C5155="",E5155=""),"",C5155*E5155)</f>
        <v/>
      </c>
      <c r="G5155" s="26" t="n"/>
      <c r="H5155" s="26" t="n"/>
    </row>
    <row r="5156">
      <c r="A5156" s="31" t="n"/>
      <c r="B5156" s="26" t="n"/>
      <c r="C5156" s="27" t="n"/>
      <c r="D5156" s="28">
        <f>IFERROR(IF(B5156="","",VLOOKUP(B5156,'Setup - Materials'!$A$5:$E$504,2,0)),"")</f>
        <v/>
      </c>
      <c r="E5156" s="27" t="n"/>
      <c r="F5156" s="32">
        <f>IF(OR(C5156="",E5156=""),"",C5156*E5156)</f>
        <v/>
      </c>
      <c r="G5156" s="26" t="n"/>
      <c r="H5156" s="26" t="n"/>
    </row>
    <row r="5157">
      <c r="A5157" s="31" t="n"/>
      <c r="B5157" s="26" t="n"/>
      <c r="C5157" s="27" t="n"/>
      <c r="D5157" s="28">
        <f>IFERROR(IF(B5157="","",VLOOKUP(B5157,'Setup - Materials'!$A$5:$E$504,2,0)),"")</f>
        <v/>
      </c>
      <c r="E5157" s="27" t="n"/>
      <c r="F5157" s="32">
        <f>IF(OR(C5157="",E5157=""),"",C5157*E5157)</f>
        <v/>
      </c>
      <c r="G5157" s="26" t="n"/>
      <c r="H5157" s="26" t="n"/>
    </row>
    <row r="5158">
      <c r="A5158" s="31" t="n"/>
      <c r="B5158" s="26" t="n"/>
      <c r="C5158" s="27" t="n"/>
      <c r="D5158" s="28">
        <f>IFERROR(IF(B5158="","",VLOOKUP(B5158,'Setup - Materials'!$A$5:$E$504,2,0)),"")</f>
        <v/>
      </c>
      <c r="E5158" s="27" t="n"/>
      <c r="F5158" s="32">
        <f>IF(OR(C5158="",E5158=""),"",C5158*E5158)</f>
        <v/>
      </c>
      <c r="G5158" s="26" t="n"/>
      <c r="H5158" s="26" t="n"/>
    </row>
    <row r="5159">
      <c r="A5159" s="31" t="n"/>
      <c r="B5159" s="26" t="n"/>
      <c r="C5159" s="27" t="n"/>
      <c r="D5159" s="28">
        <f>IFERROR(IF(B5159="","",VLOOKUP(B5159,'Setup - Materials'!$A$5:$E$504,2,0)),"")</f>
        <v/>
      </c>
      <c r="E5159" s="27" t="n"/>
      <c r="F5159" s="32">
        <f>IF(OR(C5159="",E5159=""),"",C5159*E5159)</f>
        <v/>
      </c>
      <c r="G5159" s="26" t="n"/>
      <c r="H5159" s="26" t="n"/>
    </row>
    <row r="5160">
      <c r="A5160" s="31" t="n"/>
      <c r="B5160" s="26" t="n"/>
      <c r="C5160" s="27" t="n"/>
      <c r="D5160" s="28">
        <f>IFERROR(IF(B5160="","",VLOOKUP(B5160,'Setup - Materials'!$A$5:$E$504,2,0)),"")</f>
        <v/>
      </c>
      <c r="E5160" s="27" t="n"/>
      <c r="F5160" s="32">
        <f>IF(OR(C5160="",E5160=""),"",C5160*E5160)</f>
        <v/>
      </c>
      <c r="G5160" s="26" t="n"/>
      <c r="H5160" s="26" t="n"/>
    </row>
    <row r="5161">
      <c r="A5161" s="31" t="n"/>
      <c r="B5161" s="26" t="n"/>
      <c r="C5161" s="27" t="n"/>
      <c r="D5161" s="28">
        <f>IFERROR(IF(B5161="","",VLOOKUP(B5161,'Setup - Materials'!$A$5:$E$504,2,0)),"")</f>
        <v/>
      </c>
      <c r="E5161" s="27" t="n"/>
      <c r="F5161" s="32">
        <f>IF(OR(C5161="",E5161=""),"",C5161*E5161)</f>
        <v/>
      </c>
      <c r="G5161" s="26" t="n"/>
      <c r="H5161" s="26" t="n"/>
    </row>
    <row r="5162">
      <c r="A5162" s="31" t="n"/>
      <c r="B5162" s="26" t="n"/>
      <c r="C5162" s="27" t="n"/>
      <c r="D5162" s="28">
        <f>IFERROR(IF(B5162="","",VLOOKUP(B5162,'Setup - Materials'!$A$5:$E$504,2,0)),"")</f>
        <v/>
      </c>
      <c r="E5162" s="27" t="n"/>
      <c r="F5162" s="32">
        <f>IF(OR(C5162="",E5162=""),"",C5162*E5162)</f>
        <v/>
      </c>
      <c r="G5162" s="26" t="n"/>
      <c r="H5162" s="26" t="n"/>
    </row>
    <row r="5163">
      <c r="A5163" s="31" t="n"/>
      <c r="B5163" s="26" t="n"/>
      <c r="C5163" s="27" t="n"/>
      <c r="D5163" s="28">
        <f>IFERROR(IF(B5163="","",VLOOKUP(B5163,'Setup - Materials'!$A$5:$E$504,2,0)),"")</f>
        <v/>
      </c>
      <c r="E5163" s="27" t="n"/>
      <c r="F5163" s="32">
        <f>IF(OR(C5163="",E5163=""),"",C5163*E5163)</f>
        <v/>
      </c>
      <c r="G5163" s="26" t="n"/>
      <c r="H5163" s="26" t="n"/>
    </row>
    <row r="5164">
      <c r="A5164" s="31" t="n"/>
      <c r="B5164" s="26" t="n"/>
      <c r="C5164" s="27" t="n"/>
      <c r="D5164" s="28">
        <f>IFERROR(IF(B5164="","",VLOOKUP(B5164,'Setup - Materials'!$A$5:$E$504,2,0)),"")</f>
        <v/>
      </c>
      <c r="E5164" s="27" t="n"/>
      <c r="F5164" s="32">
        <f>IF(OR(C5164="",E5164=""),"",C5164*E5164)</f>
        <v/>
      </c>
      <c r="G5164" s="26" t="n"/>
      <c r="H5164" s="26" t="n"/>
    </row>
    <row r="5165">
      <c r="A5165" s="31" t="n"/>
      <c r="B5165" s="26" t="n"/>
      <c r="C5165" s="27" t="n"/>
      <c r="D5165" s="28">
        <f>IFERROR(IF(B5165="","",VLOOKUP(B5165,'Setup - Materials'!$A$5:$E$504,2,0)),"")</f>
        <v/>
      </c>
      <c r="E5165" s="27" t="n"/>
      <c r="F5165" s="32">
        <f>IF(OR(C5165="",E5165=""),"",C5165*E5165)</f>
        <v/>
      </c>
      <c r="G5165" s="26" t="n"/>
      <c r="H5165" s="26" t="n"/>
    </row>
    <row r="5166">
      <c r="A5166" s="31" t="n"/>
      <c r="B5166" s="26" t="n"/>
      <c r="C5166" s="27" t="n"/>
      <c r="D5166" s="28">
        <f>IFERROR(IF(B5166="","",VLOOKUP(B5166,'Setup - Materials'!$A$5:$E$504,2,0)),"")</f>
        <v/>
      </c>
      <c r="E5166" s="27" t="n"/>
      <c r="F5166" s="32">
        <f>IF(OR(C5166="",E5166=""),"",C5166*E5166)</f>
        <v/>
      </c>
      <c r="G5166" s="26" t="n"/>
      <c r="H5166" s="26" t="n"/>
    </row>
    <row r="5167">
      <c r="A5167" s="31" t="n"/>
      <c r="B5167" s="26" t="n"/>
      <c r="C5167" s="27" t="n"/>
      <c r="D5167" s="28">
        <f>IFERROR(IF(B5167="","",VLOOKUP(B5167,'Setup - Materials'!$A$5:$E$504,2,0)),"")</f>
        <v/>
      </c>
      <c r="E5167" s="27" t="n"/>
      <c r="F5167" s="32">
        <f>IF(OR(C5167="",E5167=""),"",C5167*E5167)</f>
        <v/>
      </c>
      <c r="G5167" s="26" t="n"/>
      <c r="H5167" s="26" t="n"/>
    </row>
    <row r="5168">
      <c r="A5168" s="31" t="n"/>
      <c r="B5168" s="26" t="n"/>
      <c r="C5168" s="27" t="n"/>
      <c r="D5168" s="28">
        <f>IFERROR(IF(B5168="","",VLOOKUP(B5168,'Setup - Materials'!$A$5:$E$504,2,0)),"")</f>
        <v/>
      </c>
      <c r="E5168" s="27" t="n"/>
      <c r="F5168" s="32">
        <f>IF(OR(C5168="",E5168=""),"",C5168*E5168)</f>
        <v/>
      </c>
      <c r="G5168" s="26" t="n"/>
      <c r="H5168" s="26" t="n"/>
    </row>
    <row r="5169">
      <c r="A5169" s="31" t="n"/>
      <c r="B5169" s="26" t="n"/>
      <c r="C5169" s="27" t="n"/>
      <c r="D5169" s="28">
        <f>IFERROR(IF(B5169="","",VLOOKUP(B5169,'Setup - Materials'!$A$5:$E$504,2,0)),"")</f>
        <v/>
      </c>
      <c r="E5169" s="27" t="n"/>
      <c r="F5169" s="32">
        <f>IF(OR(C5169="",E5169=""),"",C5169*E5169)</f>
        <v/>
      </c>
      <c r="G5169" s="26" t="n"/>
      <c r="H5169" s="26" t="n"/>
    </row>
    <row r="5170">
      <c r="A5170" s="31" t="n"/>
      <c r="B5170" s="26" t="n"/>
      <c r="C5170" s="27" t="n"/>
      <c r="D5170" s="28">
        <f>IFERROR(IF(B5170="","",VLOOKUP(B5170,'Setup - Materials'!$A$5:$E$504,2,0)),"")</f>
        <v/>
      </c>
      <c r="E5170" s="27" t="n"/>
      <c r="F5170" s="32">
        <f>IF(OR(C5170="",E5170=""),"",C5170*E5170)</f>
        <v/>
      </c>
      <c r="G5170" s="26" t="n"/>
      <c r="H5170" s="26" t="n"/>
    </row>
    <row r="5171">
      <c r="A5171" s="31" t="n"/>
      <c r="B5171" s="26" t="n"/>
      <c r="C5171" s="27" t="n"/>
      <c r="D5171" s="28">
        <f>IFERROR(IF(B5171="","",VLOOKUP(B5171,'Setup - Materials'!$A$5:$E$504,2,0)),"")</f>
        <v/>
      </c>
      <c r="E5171" s="27" t="n"/>
      <c r="F5171" s="32">
        <f>IF(OR(C5171="",E5171=""),"",C5171*E5171)</f>
        <v/>
      </c>
      <c r="G5171" s="26" t="n"/>
      <c r="H5171" s="26" t="n"/>
    </row>
    <row r="5172">
      <c r="A5172" s="31" t="n"/>
      <c r="B5172" s="26" t="n"/>
      <c r="C5172" s="27" t="n"/>
      <c r="D5172" s="28">
        <f>IFERROR(IF(B5172="","",VLOOKUP(B5172,'Setup - Materials'!$A$5:$E$504,2,0)),"")</f>
        <v/>
      </c>
      <c r="E5172" s="27" t="n"/>
      <c r="F5172" s="32">
        <f>IF(OR(C5172="",E5172=""),"",C5172*E5172)</f>
        <v/>
      </c>
      <c r="G5172" s="26" t="n"/>
      <c r="H5172" s="26" t="n"/>
    </row>
    <row r="5173">
      <c r="A5173" s="31" t="n"/>
      <c r="B5173" s="26" t="n"/>
      <c r="C5173" s="27" t="n"/>
      <c r="D5173" s="28">
        <f>IFERROR(IF(B5173="","",VLOOKUP(B5173,'Setup - Materials'!$A$5:$E$504,2,0)),"")</f>
        <v/>
      </c>
      <c r="E5173" s="27" t="n"/>
      <c r="F5173" s="32">
        <f>IF(OR(C5173="",E5173=""),"",C5173*E5173)</f>
        <v/>
      </c>
      <c r="G5173" s="26" t="n"/>
      <c r="H5173" s="26" t="n"/>
    </row>
    <row r="5174">
      <c r="A5174" s="31" t="n"/>
      <c r="B5174" s="26" t="n"/>
      <c r="C5174" s="27" t="n"/>
      <c r="D5174" s="28">
        <f>IFERROR(IF(B5174="","",VLOOKUP(B5174,'Setup - Materials'!$A$5:$E$504,2,0)),"")</f>
        <v/>
      </c>
      <c r="E5174" s="27" t="n"/>
      <c r="F5174" s="32">
        <f>IF(OR(C5174="",E5174=""),"",C5174*E5174)</f>
        <v/>
      </c>
      <c r="G5174" s="26" t="n"/>
      <c r="H5174" s="26" t="n"/>
    </row>
    <row r="5175">
      <c r="A5175" s="31" t="n"/>
      <c r="B5175" s="26" t="n"/>
      <c r="C5175" s="27" t="n"/>
      <c r="D5175" s="28">
        <f>IFERROR(IF(B5175="","",VLOOKUP(B5175,'Setup - Materials'!$A$5:$E$504,2,0)),"")</f>
        <v/>
      </c>
      <c r="E5175" s="27" t="n"/>
      <c r="F5175" s="32">
        <f>IF(OR(C5175="",E5175=""),"",C5175*E5175)</f>
        <v/>
      </c>
      <c r="G5175" s="26" t="n"/>
      <c r="H5175" s="26" t="n"/>
    </row>
    <row r="5176">
      <c r="A5176" s="31" t="n"/>
      <c r="B5176" s="26" t="n"/>
      <c r="C5176" s="27" t="n"/>
      <c r="D5176" s="28">
        <f>IFERROR(IF(B5176="","",VLOOKUP(B5176,'Setup - Materials'!$A$5:$E$504,2,0)),"")</f>
        <v/>
      </c>
      <c r="E5176" s="27" t="n"/>
      <c r="F5176" s="32">
        <f>IF(OR(C5176="",E5176=""),"",C5176*E5176)</f>
        <v/>
      </c>
      <c r="G5176" s="26" t="n"/>
      <c r="H5176" s="26" t="n"/>
    </row>
    <row r="5177">
      <c r="A5177" s="31" t="n"/>
      <c r="B5177" s="26" t="n"/>
      <c r="C5177" s="27" t="n"/>
      <c r="D5177" s="28">
        <f>IFERROR(IF(B5177="","",VLOOKUP(B5177,'Setup - Materials'!$A$5:$E$504,2,0)),"")</f>
        <v/>
      </c>
      <c r="E5177" s="27" t="n"/>
      <c r="F5177" s="32">
        <f>IF(OR(C5177="",E5177=""),"",C5177*E5177)</f>
        <v/>
      </c>
      <c r="G5177" s="26" t="n"/>
      <c r="H5177" s="26" t="n"/>
    </row>
    <row r="5178">
      <c r="A5178" s="31" t="n"/>
      <c r="B5178" s="26" t="n"/>
      <c r="C5178" s="27" t="n"/>
      <c r="D5178" s="28">
        <f>IFERROR(IF(B5178="","",VLOOKUP(B5178,'Setup - Materials'!$A$5:$E$504,2,0)),"")</f>
        <v/>
      </c>
      <c r="E5178" s="27" t="n"/>
      <c r="F5178" s="32">
        <f>IF(OR(C5178="",E5178=""),"",C5178*E5178)</f>
        <v/>
      </c>
      <c r="G5178" s="26" t="n"/>
      <c r="H5178" s="26" t="n"/>
    </row>
    <row r="5179">
      <c r="A5179" s="31" t="n"/>
      <c r="B5179" s="26" t="n"/>
      <c r="C5179" s="27" t="n"/>
      <c r="D5179" s="28">
        <f>IFERROR(IF(B5179="","",VLOOKUP(B5179,'Setup - Materials'!$A$5:$E$504,2,0)),"")</f>
        <v/>
      </c>
      <c r="E5179" s="27" t="n"/>
      <c r="F5179" s="32">
        <f>IF(OR(C5179="",E5179=""),"",C5179*E5179)</f>
        <v/>
      </c>
      <c r="G5179" s="26" t="n"/>
      <c r="H5179" s="26" t="n"/>
    </row>
    <row r="5180">
      <c r="A5180" s="31" t="n"/>
      <c r="B5180" s="26" t="n"/>
      <c r="C5180" s="27" t="n"/>
      <c r="D5180" s="28">
        <f>IFERROR(IF(B5180="","",VLOOKUP(B5180,'Setup - Materials'!$A$5:$E$504,2,0)),"")</f>
        <v/>
      </c>
      <c r="E5180" s="27" t="n"/>
      <c r="F5180" s="32">
        <f>IF(OR(C5180="",E5180=""),"",C5180*E5180)</f>
        <v/>
      </c>
      <c r="G5180" s="26" t="n"/>
      <c r="H5180" s="26" t="n"/>
    </row>
    <row r="5181">
      <c r="A5181" s="31" t="n"/>
      <c r="B5181" s="26" t="n"/>
      <c r="C5181" s="27" t="n"/>
      <c r="D5181" s="28">
        <f>IFERROR(IF(B5181="","",VLOOKUP(B5181,'Setup - Materials'!$A$5:$E$504,2,0)),"")</f>
        <v/>
      </c>
      <c r="E5181" s="27" t="n"/>
      <c r="F5181" s="32">
        <f>IF(OR(C5181="",E5181=""),"",C5181*E5181)</f>
        <v/>
      </c>
      <c r="G5181" s="26" t="n"/>
      <c r="H5181" s="26" t="n"/>
    </row>
    <row r="5182">
      <c r="A5182" s="31" t="n"/>
      <c r="B5182" s="26" t="n"/>
      <c r="C5182" s="27" t="n"/>
      <c r="D5182" s="28">
        <f>IFERROR(IF(B5182="","",VLOOKUP(B5182,'Setup - Materials'!$A$5:$E$504,2,0)),"")</f>
        <v/>
      </c>
      <c r="E5182" s="27" t="n"/>
      <c r="F5182" s="32">
        <f>IF(OR(C5182="",E5182=""),"",C5182*E5182)</f>
        <v/>
      </c>
      <c r="G5182" s="26" t="n"/>
      <c r="H5182" s="26" t="n"/>
    </row>
    <row r="5183">
      <c r="A5183" s="31" t="n"/>
      <c r="B5183" s="26" t="n"/>
      <c r="C5183" s="27" t="n"/>
      <c r="D5183" s="28">
        <f>IFERROR(IF(B5183="","",VLOOKUP(B5183,'Setup - Materials'!$A$5:$E$504,2,0)),"")</f>
        <v/>
      </c>
      <c r="E5183" s="27" t="n"/>
      <c r="F5183" s="32">
        <f>IF(OR(C5183="",E5183=""),"",C5183*E5183)</f>
        <v/>
      </c>
      <c r="G5183" s="26" t="n"/>
      <c r="H5183" s="26" t="n"/>
    </row>
    <row r="5184">
      <c r="A5184" s="31" t="n"/>
      <c r="B5184" s="26" t="n"/>
      <c r="C5184" s="27" t="n"/>
      <c r="D5184" s="28">
        <f>IFERROR(IF(B5184="","",VLOOKUP(B5184,'Setup - Materials'!$A$5:$E$504,2,0)),"")</f>
        <v/>
      </c>
      <c r="E5184" s="27" t="n"/>
      <c r="F5184" s="32">
        <f>IF(OR(C5184="",E5184=""),"",C5184*E5184)</f>
        <v/>
      </c>
      <c r="G5184" s="26" t="n"/>
      <c r="H5184" s="26" t="n"/>
    </row>
    <row r="5185">
      <c r="A5185" s="31" t="n"/>
      <c r="B5185" s="26" t="n"/>
      <c r="C5185" s="27" t="n"/>
      <c r="D5185" s="28">
        <f>IFERROR(IF(B5185="","",VLOOKUP(B5185,'Setup - Materials'!$A$5:$E$504,2,0)),"")</f>
        <v/>
      </c>
      <c r="E5185" s="27" t="n"/>
      <c r="F5185" s="32">
        <f>IF(OR(C5185="",E5185=""),"",C5185*E5185)</f>
        <v/>
      </c>
      <c r="G5185" s="26" t="n"/>
      <c r="H5185" s="26" t="n"/>
    </row>
    <row r="5186">
      <c r="A5186" s="31" t="n"/>
      <c r="B5186" s="26" t="n"/>
      <c r="C5186" s="27" t="n"/>
      <c r="D5186" s="28">
        <f>IFERROR(IF(B5186="","",VLOOKUP(B5186,'Setup - Materials'!$A$5:$E$504,2,0)),"")</f>
        <v/>
      </c>
      <c r="E5186" s="27" t="n"/>
      <c r="F5186" s="32">
        <f>IF(OR(C5186="",E5186=""),"",C5186*E5186)</f>
        <v/>
      </c>
      <c r="G5186" s="26" t="n"/>
      <c r="H5186" s="26" t="n"/>
    </row>
    <row r="5187">
      <c r="A5187" s="31" t="n"/>
      <c r="B5187" s="26" t="n"/>
      <c r="C5187" s="27" t="n"/>
      <c r="D5187" s="28">
        <f>IFERROR(IF(B5187="","",VLOOKUP(B5187,'Setup - Materials'!$A$5:$E$504,2,0)),"")</f>
        <v/>
      </c>
      <c r="E5187" s="27" t="n"/>
      <c r="F5187" s="32">
        <f>IF(OR(C5187="",E5187=""),"",C5187*E5187)</f>
        <v/>
      </c>
      <c r="G5187" s="26" t="n"/>
      <c r="H5187" s="26" t="n"/>
    </row>
    <row r="5188">
      <c r="A5188" s="31" t="n"/>
      <c r="B5188" s="26" t="n"/>
      <c r="C5188" s="27" t="n"/>
      <c r="D5188" s="28">
        <f>IFERROR(IF(B5188="","",VLOOKUP(B5188,'Setup - Materials'!$A$5:$E$504,2,0)),"")</f>
        <v/>
      </c>
      <c r="E5188" s="27" t="n"/>
      <c r="F5188" s="32">
        <f>IF(OR(C5188="",E5188=""),"",C5188*E5188)</f>
        <v/>
      </c>
      <c r="G5188" s="26" t="n"/>
      <c r="H5188" s="26" t="n"/>
    </row>
    <row r="5189">
      <c r="A5189" s="31" t="n"/>
      <c r="B5189" s="26" t="n"/>
      <c r="C5189" s="27" t="n"/>
      <c r="D5189" s="28">
        <f>IFERROR(IF(B5189="","",VLOOKUP(B5189,'Setup - Materials'!$A$5:$E$504,2,0)),"")</f>
        <v/>
      </c>
      <c r="E5189" s="27" t="n"/>
      <c r="F5189" s="32">
        <f>IF(OR(C5189="",E5189=""),"",C5189*E5189)</f>
        <v/>
      </c>
      <c r="G5189" s="26" t="n"/>
      <c r="H5189" s="26" t="n"/>
    </row>
    <row r="5190">
      <c r="A5190" s="31" t="n"/>
      <c r="B5190" s="26" t="n"/>
      <c r="C5190" s="27" t="n"/>
      <c r="D5190" s="28">
        <f>IFERROR(IF(B5190="","",VLOOKUP(B5190,'Setup - Materials'!$A$5:$E$504,2,0)),"")</f>
        <v/>
      </c>
      <c r="E5190" s="27" t="n"/>
      <c r="F5190" s="32">
        <f>IF(OR(C5190="",E5190=""),"",C5190*E5190)</f>
        <v/>
      </c>
      <c r="G5190" s="26" t="n"/>
      <c r="H5190" s="26" t="n"/>
    </row>
    <row r="5191">
      <c r="A5191" s="31" t="n"/>
      <c r="B5191" s="26" t="n"/>
      <c r="C5191" s="27" t="n"/>
      <c r="D5191" s="28">
        <f>IFERROR(IF(B5191="","",VLOOKUP(B5191,'Setup - Materials'!$A$5:$E$504,2,0)),"")</f>
        <v/>
      </c>
      <c r="E5191" s="27" t="n"/>
      <c r="F5191" s="32">
        <f>IF(OR(C5191="",E5191=""),"",C5191*E5191)</f>
        <v/>
      </c>
      <c r="G5191" s="26" t="n"/>
      <c r="H5191" s="26" t="n"/>
    </row>
    <row r="5192">
      <c r="A5192" s="31" t="n"/>
      <c r="B5192" s="26" t="n"/>
      <c r="C5192" s="27" t="n"/>
      <c r="D5192" s="28">
        <f>IFERROR(IF(B5192="","",VLOOKUP(B5192,'Setup - Materials'!$A$5:$E$504,2,0)),"")</f>
        <v/>
      </c>
      <c r="E5192" s="27" t="n"/>
      <c r="F5192" s="32">
        <f>IF(OR(C5192="",E5192=""),"",C5192*E5192)</f>
        <v/>
      </c>
      <c r="G5192" s="26" t="n"/>
      <c r="H5192" s="26" t="n"/>
    </row>
    <row r="5193">
      <c r="A5193" s="31" t="n"/>
      <c r="B5193" s="26" t="n"/>
      <c r="C5193" s="27" t="n"/>
      <c r="D5193" s="28">
        <f>IFERROR(IF(B5193="","",VLOOKUP(B5193,'Setup - Materials'!$A$5:$E$504,2,0)),"")</f>
        <v/>
      </c>
      <c r="E5193" s="27" t="n"/>
      <c r="F5193" s="32">
        <f>IF(OR(C5193="",E5193=""),"",C5193*E5193)</f>
        <v/>
      </c>
      <c r="G5193" s="26" t="n"/>
      <c r="H5193" s="26" t="n"/>
    </row>
    <row r="5194">
      <c r="A5194" s="31" t="n"/>
      <c r="B5194" s="26" t="n"/>
      <c r="C5194" s="27" t="n"/>
      <c r="D5194" s="28">
        <f>IFERROR(IF(B5194="","",VLOOKUP(B5194,'Setup - Materials'!$A$5:$E$504,2,0)),"")</f>
        <v/>
      </c>
      <c r="E5194" s="27" t="n"/>
      <c r="F5194" s="32">
        <f>IF(OR(C5194="",E5194=""),"",C5194*E5194)</f>
        <v/>
      </c>
      <c r="G5194" s="26" t="n"/>
      <c r="H5194" s="26" t="n"/>
    </row>
    <row r="5195">
      <c r="A5195" s="31" t="n"/>
      <c r="B5195" s="26" t="n"/>
      <c r="C5195" s="27" t="n"/>
      <c r="D5195" s="28">
        <f>IFERROR(IF(B5195="","",VLOOKUP(B5195,'Setup - Materials'!$A$5:$E$504,2,0)),"")</f>
        <v/>
      </c>
      <c r="E5195" s="27" t="n"/>
      <c r="F5195" s="32">
        <f>IF(OR(C5195="",E5195=""),"",C5195*E5195)</f>
        <v/>
      </c>
      <c r="G5195" s="26" t="n"/>
      <c r="H5195" s="26" t="n"/>
    </row>
    <row r="5196">
      <c r="A5196" s="31" t="n"/>
      <c r="B5196" s="26" t="n"/>
      <c r="C5196" s="27" t="n"/>
      <c r="D5196" s="28">
        <f>IFERROR(IF(B5196="","",VLOOKUP(B5196,'Setup - Materials'!$A$5:$E$504,2,0)),"")</f>
        <v/>
      </c>
      <c r="E5196" s="27" t="n"/>
      <c r="F5196" s="32">
        <f>IF(OR(C5196="",E5196=""),"",C5196*E5196)</f>
        <v/>
      </c>
      <c r="G5196" s="26" t="n"/>
      <c r="H5196" s="26" t="n"/>
    </row>
    <row r="5197">
      <c r="A5197" s="31" t="n"/>
      <c r="B5197" s="26" t="n"/>
      <c r="C5197" s="27" t="n"/>
      <c r="D5197" s="28">
        <f>IFERROR(IF(B5197="","",VLOOKUP(B5197,'Setup - Materials'!$A$5:$E$504,2,0)),"")</f>
        <v/>
      </c>
      <c r="E5197" s="27" t="n"/>
      <c r="F5197" s="32">
        <f>IF(OR(C5197="",E5197=""),"",C5197*E5197)</f>
        <v/>
      </c>
      <c r="G5197" s="26" t="n"/>
      <c r="H5197" s="26" t="n"/>
    </row>
    <row r="5198">
      <c r="A5198" s="31" t="n"/>
      <c r="B5198" s="26" t="n"/>
      <c r="C5198" s="27" t="n"/>
      <c r="D5198" s="28">
        <f>IFERROR(IF(B5198="","",VLOOKUP(B5198,'Setup - Materials'!$A$5:$E$504,2,0)),"")</f>
        <v/>
      </c>
      <c r="E5198" s="27" t="n"/>
      <c r="F5198" s="32">
        <f>IF(OR(C5198="",E5198=""),"",C5198*E5198)</f>
        <v/>
      </c>
      <c r="G5198" s="26" t="n"/>
      <c r="H5198" s="26" t="n"/>
    </row>
    <row r="5199">
      <c r="A5199" s="31" t="n"/>
      <c r="B5199" s="26" t="n"/>
      <c r="C5199" s="27" t="n"/>
      <c r="D5199" s="28">
        <f>IFERROR(IF(B5199="","",VLOOKUP(B5199,'Setup - Materials'!$A$5:$E$504,2,0)),"")</f>
        <v/>
      </c>
      <c r="E5199" s="27" t="n"/>
      <c r="F5199" s="32">
        <f>IF(OR(C5199="",E5199=""),"",C5199*E5199)</f>
        <v/>
      </c>
      <c r="G5199" s="26" t="n"/>
      <c r="H5199" s="26" t="n"/>
    </row>
    <row r="5200">
      <c r="A5200" s="31" t="n"/>
      <c r="B5200" s="26" t="n"/>
      <c r="C5200" s="27" t="n"/>
      <c r="D5200" s="28">
        <f>IFERROR(IF(B5200="","",VLOOKUP(B5200,'Setup - Materials'!$A$5:$E$504,2,0)),"")</f>
        <v/>
      </c>
      <c r="E5200" s="27" t="n"/>
      <c r="F5200" s="32">
        <f>IF(OR(C5200="",E5200=""),"",C5200*E5200)</f>
        <v/>
      </c>
      <c r="G5200" s="26" t="n"/>
      <c r="H5200" s="26" t="n"/>
    </row>
    <row r="5201">
      <c r="A5201" s="31" t="n"/>
      <c r="B5201" s="26" t="n"/>
      <c r="C5201" s="27" t="n"/>
      <c r="D5201" s="28">
        <f>IFERROR(IF(B5201="","",VLOOKUP(B5201,'Setup - Materials'!$A$5:$E$504,2,0)),"")</f>
        <v/>
      </c>
      <c r="E5201" s="27" t="n"/>
      <c r="F5201" s="32">
        <f>IF(OR(C5201="",E5201=""),"",C5201*E5201)</f>
        <v/>
      </c>
      <c r="G5201" s="26" t="n"/>
      <c r="H5201" s="26" t="n"/>
    </row>
    <row r="5202">
      <c r="A5202" s="31" t="n"/>
      <c r="B5202" s="26" t="n"/>
      <c r="C5202" s="27" t="n"/>
      <c r="D5202" s="28">
        <f>IFERROR(IF(B5202="","",VLOOKUP(B5202,'Setup - Materials'!$A$5:$E$504,2,0)),"")</f>
        <v/>
      </c>
      <c r="E5202" s="27" t="n"/>
      <c r="F5202" s="32">
        <f>IF(OR(C5202="",E5202=""),"",C5202*E5202)</f>
        <v/>
      </c>
      <c r="G5202" s="26" t="n"/>
      <c r="H5202" s="26" t="n"/>
    </row>
    <row r="5203">
      <c r="A5203" s="31" t="n"/>
      <c r="B5203" s="26" t="n"/>
      <c r="C5203" s="27" t="n"/>
      <c r="D5203" s="28">
        <f>IFERROR(IF(B5203="","",VLOOKUP(B5203,'Setup - Materials'!$A$5:$E$504,2,0)),"")</f>
        <v/>
      </c>
      <c r="E5203" s="27" t="n"/>
      <c r="F5203" s="32">
        <f>IF(OR(C5203="",E5203=""),"",C5203*E5203)</f>
        <v/>
      </c>
      <c r="G5203" s="26" t="n"/>
      <c r="H5203" s="26" t="n"/>
    </row>
    <row r="5204">
      <c r="A5204" s="31" t="n"/>
      <c r="B5204" s="26" t="n"/>
      <c r="C5204" s="27" t="n"/>
      <c r="D5204" s="28">
        <f>IFERROR(IF(B5204="","",VLOOKUP(B5204,'Setup - Materials'!$A$5:$E$504,2,0)),"")</f>
        <v/>
      </c>
      <c r="E5204" s="27" t="n"/>
      <c r="F5204" s="32">
        <f>IF(OR(C5204="",E5204=""),"",C5204*E5204)</f>
        <v/>
      </c>
      <c r="G5204" s="26" t="n"/>
      <c r="H5204" s="26" t="n"/>
    </row>
    <row r="5205">
      <c r="A5205" s="31" t="n"/>
      <c r="B5205" s="26" t="n"/>
      <c r="C5205" s="27" t="n"/>
      <c r="D5205" s="28">
        <f>IFERROR(IF(B5205="","",VLOOKUP(B5205,'Setup - Materials'!$A$5:$E$504,2,0)),"")</f>
        <v/>
      </c>
      <c r="E5205" s="27" t="n"/>
      <c r="F5205" s="32">
        <f>IF(OR(C5205="",E5205=""),"",C5205*E5205)</f>
        <v/>
      </c>
      <c r="G5205" s="26" t="n"/>
      <c r="H5205" s="26" t="n"/>
    </row>
    <row r="5206">
      <c r="A5206" s="31" t="n"/>
      <c r="B5206" s="26" t="n"/>
      <c r="C5206" s="27" t="n"/>
      <c r="D5206" s="28">
        <f>IFERROR(IF(B5206="","",VLOOKUP(B5206,'Setup - Materials'!$A$5:$E$504,2,0)),"")</f>
        <v/>
      </c>
      <c r="E5206" s="27" t="n"/>
      <c r="F5206" s="32">
        <f>IF(OR(C5206="",E5206=""),"",C5206*E5206)</f>
        <v/>
      </c>
      <c r="G5206" s="26" t="n"/>
      <c r="H5206" s="26" t="n"/>
    </row>
    <row r="5207">
      <c r="A5207" s="31" t="n"/>
      <c r="B5207" s="26" t="n"/>
      <c r="C5207" s="27" t="n"/>
      <c r="D5207" s="28">
        <f>IFERROR(IF(B5207="","",VLOOKUP(B5207,'Setup - Materials'!$A$5:$E$504,2,0)),"")</f>
        <v/>
      </c>
      <c r="E5207" s="27" t="n"/>
      <c r="F5207" s="32">
        <f>IF(OR(C5207="",E5207=""),"",C5207*E5207)</f>
        <v/>
      </c>
      <c r="G5207" s="26" t="n"/>
      <c r="H5207" s="26" t="n"/>
    </row>
    <row r="5208">
      <c r="A5208" s="31" t="n"/>
      <c r="B5208" s="26" t="n"/>
      <c r="C5208" s="27" t="n"/>
      <c r="D5208" s="28">
        <f>IFERROR(IF(B5208="","",VLOOKUP(B5208,'Setup - Materials'!$A$5:$E$504,2,0)),"")</f>
        <v/>
      </c>
      <c r="E5208" s="27" t="n"/>
      <c r="F5208" s="32">
        <f>IF(OR(C5208="",E5208=""),"",C5208*E5208)</f>
        <v/>
      </c>
      <c r="G5208" s="26" t="n"/>
      <c r="H5208" s="26" t="n"/>
    </row>
    <row r="5209">
      <c r="A5209" s="31" t="n"/>
      <c r="B5209" s="26" t="n"/>
      <c r="C5209" s="27" t="n"/>
      <c r="D5209" s="28">
        <f>IFERROR(IF(B5209="","",VLOOKUP(B5209,'Setup - Materials'!$A$5:$E$504,2,0)),"")</f>
        <v/>
      </c>
      <c r="E5209" s="27" t="n"/>
      <c r="F5209" s="32">
        <f>IF(OR(C5209="",E5209=""),"",C5209*E5209)</f>
        <v/>
      </c>
      <c r="G5209" s="26" t="n"/>
      <c r="H5209" s="26" t="n"/>
    </row>
    <row r="5210">
      <c r="A5210" s="31" t="n"/>
      <c r="B5210" s="26" t="n"/>
      <c r="C5210" s="27" t="n"/>
      <c r="D5210" s="28">
        <f>IFERROR(IF(B5210="","",VLOOKUP(B5210,'Setup - Materials'!$A$5:$E$504,2,0)),"")</f>
        <v/>
      </c>
      <c r="E5210" s="27" t="n"/>
      <c r="F5210" s="32">
        <f>IF(OR(C5210="",E5210=""),"",C5210*E5210)</f>
        <v/>
      </c>
      <c r="G5210" s="26" t="n"/>
      <c r="H5210" s="26" t="n"/>
    </row>
    <row r="5211">
      <c r="A5211" s="31" t="n"/>
      <c r="B5211" s="26" t="n"/>
      <c r="C5211" s="27" t="n"/>
      <c r="D5211" s="28">
        <f>IFERROR(IF(B5211="","",VLOOKUP(B5211,'Setup - Materials'!$A$5:$E$504,2,0)),"")</f>
        <v/>
      </c>
      <c r="E5211" s="27" t="n"/>
      <c r="F5211" s="32">
        <f>IF(OR(C5211="",E5211=""),"",C5211*E5211)</f>
        <v/>
      </c>
      <c r="G5211" s="26" t="n"/>
      <c r="H5211" s="26" t="n"/>
    </row>
    <row r="5212">
      <c r="A5212" s="31" t="n"/>
      <c r="B5212" s="26" t="n"/>
      <c r="C5212" s="27" t="n"/>
      <c r="D5212" s="28">
        <f>IFERROR(IF(B5212="","",VLOOKUP(B5212,'Setup - Materials'!$A$5:$E$504,2,0)),"")</f>
        <v/>
      </c>
      <c r="E5212" s="27" t="n"/>
      <c r="F5212" s="32">
        <f>IF(OR(C5212="",E5212=""),"",C5212*E5212)</f>
        <v/>
      </c>
      <c r="G5212" s="26" t="n"/>
      <c r="H5212" s="26" t="n"/>
    </row>
    <row r="5213">
      <c r="A5213" s="31" t="n"/>
      <c r="B5213" s="26" t="n"/>
      <c r="C5213" s="27" t="n"/>
      <c r="D5213" s="28">
        <f>IFERROR(IF(B5213="","",VLOOKUP(B5213,'Setup - Materials'!$A$5:$E$504,2,0)),"")</f>
        <v/>
      </c>
      <c r="E5213" s="27" t="n"/>
      <c r="F5213" s="32">
        <f>IF(OR(C5213="",E5213=""),"",C5213*E5213)</f>
        <v/>
      </c>
      <c r="G5213" s="26" t="n"/>
      <c r="H5213" s="26" t="n"/>
    </row>
    <row r="5214">
      <c r="A5214" s="31" t="n"/>
      <c r="B5214" s="26" t="n"/>
      <c r="C5214" s="27" t="n"/>
      <c r="D5214" s="28">
        <f>IFERROR(IF(B5214="","",VLOOKUP(B5214,'Setup - Materials'!$A$5:$E$504,2,0)),"")</f>
        <v/>
      </c>
      <c r="E5214" s="27" t="n"/>
      <c r="F5214" s="32">
        <f>IF(OR(C5214="",E5214=""),"",C5214*E5214)</f>
        <v/>
      </c>
      <c r="G5214" s="26" t="n"/>
      <c r="H5214" s="26" t="n"/>
    </row>
    <row r="5215">
      <c r="A5215" s="31" t="n"/>
      <c r="B5215" s="26" t="n"/>
      <c r="C5215" s="27" t="n"/>
      <c r="D5215" s="28">
        <f>IFERROR(IF(B5215="","",VLOOKUP(B5215,'Setup - Materials'!$A$5:$E$504,2,0)),"")</f>
        <v/>
      </c>
      <c r="E5215" s="27" t="n"/>
      <c r="F5215" s="32">
        <f>IF(OR(C5215="",E5215=""),"",C5215*E5215)</f>
        <v/>
      </c>
      <c r="G5215" s="26" t="n"/>
      <c r="H5215" s="26" t="n"/>
    </row>
    <row r="5216">
      <c r="A5216" s="31" t="n"/>
      <c r="B5216" s="26" t="n"/>
      <c r="C5216" s="27" t="n"/>
      <c r="D5216" s="28">
        <f>IFERROR(IF(B5216="","",VLOOKUP(B5216,'Setup - Materials'!$A$5:$E$504,2,0)),"")</f>
        <v/>
      </c>
      <c r="E5216" s="27" t="n"/>
      <c r="F5216" s="32">
        <f>IF(OR(C5216="",E5216=""),"",C5216*E5216)</f>
        <v/>
      </c>
      <c r="G5216" s="26" t="n"/>
      <c r="H5216" s="26" t="n"/>
    </row>
    <row r="5217">
      <c r="A5217" s="31" t="n"/>
      <c r="B5217" s="26" t="n"/>
      <c r="C5217" s="27" t="n"/>
      <c r="D5217" s="28">
        <f>IFERROR(IF(B5217="","",VLOOKUP(B5217,'Setup - Materials'!$A$5:$E$504,2,0)),"")</f>
        <v/>
      </c>
      <c r="E5217" s="27" t="n"/>
      <c r="F5217" s="32">
        <f>IF(OR(C5217="",E5217=""),"",C5217*E5217)</f>
        <v/>
      </c>
      <c r="G5217" s="26" t="n"/>
      <c r="H5217" s="26" t="n"/>
    </row>
    <row r="5218">
      <c r="A5218" s="31" t="n"/>
      <c r="B5218" s="26" t="n"/>
      <c r="C5218" s="27" t="n"/>
      <c r="D5218" s="28">
        <f>IFERROR(IF(B5218="","",VLOOKUP(B5218,'Setup - Materials'!$A$5:$E$504,2,0)),"")</f>
        <v/>
      </c>
      <c r="E5218" s="27" t="n"/>
      <c r="F5218" s="32">
        <f>IF(OR(C5218="",E5218=""),"",C5218*E5218)</f>
        <v/>
      </c>
      <c r="G5218" s="26" t="n"/>
      <c r="H5218" s="26" t="n"/>
    </row>
    <row r="5219">
      <c r="A5219" s="31" t="n"/>
      <c r="B5219" s="26" t="n"/>
      <c r="C5219" s="27" t="n"/>
      <c r="D5219" s="28">
        <f>IFERROR(IF(B5219="","",VLOOKUP(B5219,'Setup - Materials'!$A$5:$E$504,2,0)),"")</f>
        <v/>
      </c>
      <c r="E5219" s="27" t="n"/>
      <c r="F5219" s="32">
        <f>IF(OR(C5219="",E5219=""),"",C5219*E5219)</f>
        <v/>
      </c>
      <c r="G5219" s="26" t="n"/>
      <c r="H5219" s="26" t="n"/>
    </row>
    <row r="5220">
      <c r="A5220" s="31" t="n"/>
      <c r="B5220" s="26" t="n"/>
      <c r="C5220" s="27" t="n"/>
      <c r="D5220" s="28">
        <f>IFERROR(IF(B5220="","",VLOOKUP(B5220,'Setup - Materials'!$A$5:$E$504,2,0)),"")</f>
        <v/>
      </c>
      <c r="E5220" s="27" t="n"/>
      <c r="F5220" s="32">
        <f>IF(OR(C5220="",E5220=""),"",C5220*E5220)</f>
        <v/>
      </c>
      <c r="G5220" s="26" t="n"/>
      <c r="H5220" s="26" t="n"/>
    </row>
    <row r="5221">
      <c r="A5221" s="31" t="n"/>
      <c r="B5221" s="26" t="n"/>
      <c r="C5221" s="27" t="n"/>
      <c r="D5221" s="28">
        <f>IFERROR(IF(B5221="","",VLOOKUP(B5221,'Setup - Materials'!$A$5:$E$504,2,0)),"")</f>
        <v/>
      </c>
      <c r="E5221" s="27" t="n"/>
      <c r="F5221" s="32">
        <f>IF(OR(C5221="",E5221=""),"",C5221*E5221)</f>
        <v/>
      </c>
      <c r="G5221" s="26" t="n"/>
      <c r="H5221" s="26" t="n"/>
    </row>
    <row r="5222">
      <c r="A5222" s="31" t="n"/>
      <c r="B5222" s="26" t="n"/>
      <c r="C5222" s="27" t="n"/>
      <c r="D5222" s="28">
        <f>IFERROR(IF(B5222="","",VLOOKUP(B5222,'Setup - Materials'!$A$5:$E$504,2,0)),"")</f>
        <v/>
      </c>
      <c r="E5222" s="27" t="n"/>
      <c r="F5222" s="32">
        <f>IF(OR(C5222="",E5222=""),"",C5222*E5222)</f>
        <v/>
      </c>
      <c r="G5222" s="26" t="n"/>
      <c r="H5222" s="26" t="n"/>
    </row>
    <row r="5223">
      <c r="A5223" s="31" t="n"/>
      <c r="B5223" s="26" t="n"/>
      <c r="C5223" s="27" t="n"/>
      <c r="D5223" s="28">
        <f>IFERROR(IF(B5223="","",VLOOKUP(B5223,'Setup - Materials'!$A$5:$E$504,2,0)),"")</f>
        <v/>
      </c>
      <c r="E5223" s="27" t="n"/>
      <c r="F5223" s="32">
        <f>IF(OR(C5223="",E5223=""),"",C5223*E5223)</f>
        <v/>
      </c>
      <c r="G5223" s="26" t="n"/>
      <c r="H5223" s="26" t="n"/>
    </row>
    <row r="5224">
      <c r="A5224" s="31" t="n"/>
      <c r="B5224" s="26" t="n"/>
      <c r="C5224" s="27" t="n"/>
      <c r="D5224" s="28">
        <f>IFERROR(IF(B5224="","",VLOOKUP(B5224,'Setup - Materials'!$A$5:$E$504,2,0)),"")</f>
        <v/>
      </c>
      <c r="E5224" s="27" t="n"/>
      <c r="F5224" s="32">
        <f>IF(OR(C5224="",E5224=""),"",C5224*E5224)</f>
        <v/>
      </c>
      <c r="G5224" s="26" t="n"/>
      <c r="H5224" s="26" t="n"/>
    </row>
    <row r="5225">
      <c r="A5225" s="31" t="n"/>
      <c r="B5225" s="26" t="n"/>
      <c r="C5225" s="27" t="n"/>
      <c r="D5225" s="28">
        <f>IFERROR(IF(B5225="","",VLOOKUP(B5225,'Setup - Materials'!$A$5:$E$504,2,0)),"")</f>
        <v/>
      </c>
      <c r="E5225" s="27" t="n"/>
      <c r="F5225" s="32">
        <f>IF(OR(C5225="",E5225=""),"",C5225*E5225)</f>
        <v/>
      </c>
      <c r="G5225" s="26" t="n"/>
      <c r="H5225" s="26" t="n"/>
    </row>
    <row r="5226">
      <c r="A5226" s="31" t="n"/>
      <c r="B5226" s="26" t="n"/>
      <c r="C5226" s="27" t="n"/>
      <c r="D5226" s="28">
        <f>IFERROR(IF(B5226="","",VLOOKUP(B5226,'Setup - Materials'!$A$5:$E$504,2,0)),"")</f>
        <v/>
      </c>
      <c r="E5226" s="27" t="n"/>
      <c r="F5226" s="32">
        <f>IF(OR(C5226="",E5226=""),"",C5226*E5226)</f>
        <v/>
      </c>
      <c r="G5226" s="26" t="n"/>
      <c r="H5226" s="26" t="n"/>
    </row>
    <row r="5227">
      <c r="A5227" s="31" t="n"/>
      <c r="B5227" s="26" t="n"/>
      <c r="C5227" s="27" t="n"/>
      <c r="D5227" s="28">
        <f>IFERROR(IF(B5227="","",VLOOKUP(B5227,'Setup - Materials'!$A$5:$E$504,2,0)),"")</f>
        <v/>
      </c>
      <c r="E5227" s="27" t="n"/>
      <c r="F5227" s="32">
        <f>IF(OR(C5227="",E5227=""),"",C5227*E5227)</f>
        <v/>
      </c>
      <c r="G5227" s="26" t="n"/>
      <c r="H5227" s="26" t="n"/>
    </row>
    <row r="5228">
      <c r="A5228" s="31" t="n"/>
      <c r="B5228" s="26" t="n"/>
      <c r="C5228" s="27" t="n"/>
      <c r="D5228" s="28">
        <f>IFERROR(IF(B5228="","",VLOOKUP(B5228,'Setup - Materials'!$A$5:$E$504,2,0)),"")</f>
        <v/>
      </c>
      <c r="E5228" s="27" t="n"/>
      <c r="F5228" s="32">
        <f>IF(OR(C5228="",E5228=""),"",C5228*E5228)</f>
        <v/>
      </c>
      <c r="G5228" s="26" t="n"/>
      <c r="H5228" s="26" t="n"/>
    </row>
    <row r="5229">
      <c r="A5229" s="31" t="n"/>
      <c r="B5229" s="26" t="n"/>
      <c r="C5229" s="27" t="n"/>
      <c r="D5229" s="28">
        <f>IFERROR(IF(B5229="","",VLOOKUP(B5229,'Setup - Materials'!$A$5:$E$504,2,0)),"")</f>
        <v/>
      </c>
      <c r="E5229" s="27" t="n"/>
      <c r="F5229" s="32">
        <f>IF(OR(C5229="",E5229=""),"",C5229*E5229)</f>
        <v/>
      </c>
      <c r="G5229" s="26" t="n"/>
      <c r="H5229" s="26" t="n"/>
    </row>
    <row r="5230">
      <c r="A5230" s="31" t="n"/>
      <c r="B5230" s="26" t="n"/>
      <c r="C5230" s="27" t="n"/>
      <c r="D5230" s="28">
        <f>IFERROR(IF(B5230="","",VLOOKUP(B5230,'Setup - Materials'!$A$5:$E$504,2,0)),"")</f>
        <v/>
      </c>
      <c r="E5230" s="27" t="n"/>
      <c r="F5230" s="32">
        <f>IF(OR(C5230="",E5230=""),"",C5230*E5230)</f>
        <v/>
      </c>
      <c r="G5230" s="26" t="n"/>
      <c r="H5230" s="26" t="n"/>
    </row>
    <row r="5231">
      <c r="A5231" s="31" t="n"/>
      <c r="B5231" s="26" t="n"/>
      <c r="C5231" s="27" t="n"/>
      <c r="D5231" s="28">
        <f>IFERROR(IF(B5231="","",VLOOKUP(B5231,'Setup - Materials'!$A$5:$E$504,2,0)),"")</f>
        <v/>
      </c>
      <c r="E5231" s="27" t="n"/>
      <c r="F5231" s="32">
        <f>IF(OR(C5231="",E5231=""),"",C5231*E5231)</f>
        <v/>
      </c>
      <c r="G5231" s="26" t="n"/>
      <c r="H5231" s="26" t="n"/>
    </row>
    <row r="5232">
      <c r="A5232" s="31" t="n"/>
      <c r="B5232" s="26" t="n"/>
      <c r="C5232" s="27" t="n"/>
      <c r="D5232" s="28">
        <f>IFERROR(IF(B5232="","",VLOOKUP(B5232,'Setup - Materials'!$A$5:$E$504,2,0)),"")</f>
        <v/>
      </c>
      <c r="E5232" s="27" t="n"/>
      <c r="F5232" s="32">
        <f>IF(OR(C5232="",E5232=""),"",C5232*E5232)</f>
        <v/>
      </c>
      <c r="G5232" s="26" t="n"/>
      <c r="H5232" s="26" t="n"/>
    </row>
    <row r="5233">
      <c r="A5233" s="31" t="n"/>
      <c r="B5233" s="26" t="n"/>
      <c r="C5233" s="27" t="n"/>
      <c r="D5233" s="28">
        <f>IFERROR(IF(B5233="","",VLOOKUP(B5233,'Setup - Materials'!$A$5:$E$504,2,0)),"")</f>
        <v/>
      </c>
      <c r="E5233" s="27" t="n"/>
      <c r="F5233" s="32">
        <f>IF(OR(C5233="",E5233=""),"",C5233*E5233)</f>
        <v/>
      </c>
      <c r="G5233" s="26" t="n"/>
      <c r="H5233" s="26" t="n"/>
    </row>
    <row r="5234">
      <c r="A5234" s="31" t="n"/>
      <c r="B5234" s="26" t="n"/>
      <c r="C5234" s="27" t="n"/>
      <c r="D5234" s="28">
        <f>IFERROR(IF(B5234="","",VLOOKUP(B5234,'Setup - Materials'!$A$5:$E$504,2,0)),"")</f>
        <v/>
      </c>
      <c r="E5234" s="27" t="n"/>
      <c r="F5234" s="32">
        <f>IF(OR(C5234="",E5234=""),"",C5234*E5234)</f>
        <v/>
      </c>
      <c r="G5234" s="26" t="n"/>
      <c r="H5234" s="26" t="n"/>
    </row>
    <row r="5235">
      <c r="A5235" s="31" t="n"/>
      <c r="B5235" s="26" t="n"/>
      <c r="C5235" s="27" t="n"/>
      <c r="D5235" s="28">
        <f>IFERROR(IF(B5235="","",VLOOKUP(B5235,'Setup - Materials'!$A$5:$E$504,2,0)),"")</f>
        <v/>
      </c>
      <c r="E5235" s="27" t="n"/>
      <c r="F5235" s="32">
        <f>IF(OR(C5235="",E5235=""),"",C5235*E5235)</f>
        <v/>
      </c>
      <c r="G5235" s="26" t="n"/>
      <c r="H5235" s="26" t="n"/>
    </row>
    <row r="5236">
      <c r="A5236" s="31" t="n"/>
      <c r="B5236" s="26" t="n"/>
      <c r="C5236" s="27" t="n"/>
      <c r="D5236" s="28">
        <f>IFERROR(IF(B5236="","",VLOOKUP(B5236,'Setup - Materials'!$A$5:$E$504,2,0)),"")</f>
        <v/>
      </c>
      <c r="E5236" s="27" t="n"/>
      <c r="F5236" s="32">
        <f>IF(OR(C5236="",E5236=""),"",C5236*E5236)</f>
        <v/>
      </c>
      <c r="G5236" s="26" t="n"/>
      <c r="H5236" s="26" t="n"/>
    </row>
    <row r="5237">
      <c r="A5237" s="31" t="n"/>
      <c r="B5237" s="26" t="n"/>
      <c r="C5237" s="27" t="n"/>
      <c r="D5237" s="28">
        <f>IFERROR(IF(B5237="","",VLOOKUP(B5237,'Setup - Materials'!$A$5:$E$504,2,0)),"")</f>
        <v/>
      </c>
      <c r="E5237" s="27" t="n"/>
      <c r="F5237" s="32">
        <f>IF(OR(C5237="",E5237=""),"",C5237*E5237)</f>
        <v/>
      </c>
      <c r="G5237" s="26" t="n"/>
      <c r="H5237" s="26" t="n"/>
    </row>
    <row r="5238">
      <c r="A5238" s="31" t="n"/>
      <c r="B5238" s="26" t="n"/>
      <c r="C5238" s="27" t="n"/>
      <c r="D5238" s="28">
        <f>IFERROR(IF(B5238="","",VLOOKUP(B5238,'Setup - Materials'!$A$5:$E$504,2,0)),"")</f>
        <v/>
      </c>
      <c r="E5238" s="27" t="n"/>
      <c r="F5238" s="32">
        <f>IF(OR(C5238="",E5238=""),"",C5238*E5238)</f>
        <v/>
      </c>
      <c r="G5238" s="26" t="n"/>
      <c r="H5238" s="26" t="n"/>
    </row>
    <row r="5239">
      <c r="A5239" s="31" t="n"/>
      <c r="B5239" s="26" t="n"/>
      <c r="C5239" s="27" t="n"/>
      <c r="D5239" s="28">
        <f>IFERROR(IF(B5239="","",VLOOKUP(B5239,'Setup - Materials'!$A$5:$E$504,2,0)),"")</f>
        <v/>
      </c>
      <c r="E5239" s="27" t="n"/>
      <c r="F5239" s="32">
        <f>IF(OR(C5239="",E5239=""),"",C5239*E5239)</f>
        <v/>
      </c>
      <c r="G5239" s="26" t="n"/>
      <c r="H5239" s="26" t="n"/>
    </row>
    <row r="5240">
      <c r="A5240" s="31" t="n"/>
      <c r="B5240" s="26" t="n"/>
      <c r="C5240" s="27" t="n"/>
      <c r="D5240" s="28">
        <f>IFERROR(IF(B5240="","",VLOOKUP(B5240,'Setup - Materials'!$A$5:$E$504,2,0)),"")</f>
        <v/>
      </c>
      <c r="E5240" s="27" t="n"/>
      <c r="F5240" s="32">
        <f>IF(OR(C5240="",E5240=""),"",C5240*E5240)</f>
        <v/>
      </c>
      <c r="G5240" s="26" t="n"/>
      <c r="H5240" s="26" t="n"/>
    </row>
    <row r="5241">
      <c r="A5241" s="31" t="n"/>
      <c r="B5241" s="26" t="n"/>
      <c r="C5241" s="27" t="n"/>
      <c r="D5241" s="28">
        <f>IFERROR(IF(B5241="","",VLOOKUP(B5241,'Setup - Materials'!$A$5:$E$504,2,0)),"")</f>
        <v/>
      </c>
      <c r="E5241" s="27" t="n"/>
      <c r="F5241" s="32">
        <f>IF(OR(C5241="",E5241=""),"",C5241*E5241)</f>
        <v/>
      </c>
      <c r="G5241" s="26" t="n"/>
      <c r="H5241" s="26" t="n"/>
    </row>
    <row r="5242">
      <c r="A5242" s="31" t="n"/>
      <c r="B5242" s="26" t="n"/>
      <c r="C5242" s="27" t="n"/>
      <c r="D5242" s="28">
        <f>IFERROR(IF(B5242="","",VLOOKUP(B5242,'Setup - Materials'!$A$5:$E$504,2,0)),"")</f>
        <v/>
      </c>
      <c r="E5242" s="27" t="n"/>
      <c r="F5242" s="32">
        <f>IF(OR(C5242="",E5242=""),"",C5242*E5242)</f>
        <v/>
      </c>
      <c r="G5242" s="26" t="n"/>
      <c r="H5242" s="26" t="n"/>
    </row>
    <row r="5243">
      <c r="A5243" s="31" t="n"/>
      <c r="B5243" s="26" t="n"/>
      <c r="C5243" s="27" t="n"/>
      <c r="D5243" s="28">
        <f>IFERROR(IF(B5243="","",VLOOKUP(B5243,'Setup - Materials'!$A$5:$E$504,2,0)),"")</f>
        <v/>
      </c>
      <c r="E5243" s="27" t="n"/>
      <c r="F5243" s="32">
        <f>IF(OR(C5243="",E5243=""),"",C5243*E5243)</f>
        <v/>
      </c>
      <c r="G5243" s="26" t="n"/>
      <c r="H5243" s="26" t="n"/>
    </row>
    <row r="5244">
      <c r="A5244" s="31" t="n"/>
      <c r="B5244" s="26" t="n"/>
      <c r="C5244" s="27" t="n"/>
      <c r="D5244" s="28">
        <f>IFERROR(IF(B5244="","",VLOOKUP(B5244,'Setup - Materials'!$A$5:$E$504,2,0)),"")</f>
        <v/>
      </c>
      <c r="E5244" s="27" t="n"/>
      <c r="F5244" s="32">
        <f>IF(OR(C5244="",E5244=""),"",C5244*E5244)</f>
        <v/>
      </c>
      <c r="G5244" s="26" t="n"/>
      <c r="H5244" s="26" t="n"/>
    </row>
    <row r="5245">
      <c r="A5245" s="31" t="n"/>
      <c r="B5245" s="26" t="n"/>
      <c r="C5245" s="27" t="n"/>
      <c r="D5245" s="28">
        <f>IFERROR(IF(B5245="","",VLOOKUP(B5245,'Setup - Materials'!$A$5:$E$504,2,0)),"")</f>
        <v/>
      </c>
      <c r="E5245" s="27" t="n"/>
      <c r="F5245" s="32">
        <f>IF(OR(C5245="",E5245=""),"",C5245*E5245)</f>
        <v/>
      </c>
      <c r="G5245" s="26" t="n"/>
      <c r="H5245" s="26" t="n"/>
    </row>
    <row r="5246">
      <c r="A5246" s="31" t="n"/>
      <c r="B5246" s="26" t="n"/>
      <c r="C5246" s="27" t="n"/>
      <c r="D5246" s="28">
        <f>IFERROR(IF(B5246="","",VLOOKUP(B5246,'Setup - Materials'!$A$5:$E$504,2,0)),"")</f>
        <v/>
      </c>
      <c r="E5246" s="27" t="n"/>
      <c r="F5246" s="32">
        <f>IF(OR(C5246="",E5246=""),"",C5246*E5246)</f>
        <v/>
      </c>
      <c r="G5246" s="26" t="n"/>
      <c r="H5246" s="26" t="n"/>
    </row>
    <row r="5247">
      <c r="A5247" s="31" t="n"/>
      <c r="B5247" s="26" t="n"/>
      <c r="C5247" s="27" t="n"/>
      <c r="D5247" s="28">
        <f>IFERROR(IF(B5247="","",VLOOKUP(B5247,'Setup - Materials'!$A$5:$E$504,2,0)),"")</f>
        <v/>
      </c>
      <c r="E5247" s="27" t="n"/>
      <c r="F5247" s="32">
        <f>IF(OR(C5247="",E5247=""),"",C5247*E5247)</f>
        <v/>
      </c>
      <c r="G5247" s="26" t="n"/>
      <c r="H5247" s="26" t="n"/>
    </row>
    <row r="5248">
      <c r="A5248" s="31" t="n"/>
      <c r="B5248" s="26" t="n"/>
      <c r="C5248" s="27" t="n"/>
      <c r="D5248" s="28">
        <f>IFERROR(IF(B5248="","",VLOOKUP(B5248,'Setup - Materials'!$A$5:$E$504,2,0)),"")</f>
        <v/>
      </c>
      <c r="E5248" s="27" t="n"/>
      <c r="F5248" s="32">
        <f>IF(OR(C5248="",E5248=""),"",C5248*E5248)</f>
        <v/>
      </c>
      <c r="G5248" s="26" t="n"/>
      <c r="H5248" s="26" t="n"/>
    </row>
    <row r="5249">
      <c r="A5249" s="31" t="n"/>
      <c r="B5249" s="26" t="n"/>
      <c r="C5249" s="27" t="n"/>
      <c r="D5249" s="28">
        <f>IFERROR(IF(B5249="","",VLOOKUP(B5249,'Setup - Materials'!$A$5:$E$504,2,0)),"")</f>
        <v/>
      </c>
      <c r="E5249" s="27" t="n"/>
      <c r="F5249" s="32">
        <f>IF(OR(C5249="",E5249=""),"",C5249*E5249)</f>
        <v/>
      </c>
      <c r="G5249" s="26" t="n"/>
      <c r="H5249" s="26" t="n"/>
    </row>
    <row r="5250">
      <c r="A5250" s="31" t="n"/>
      <c r="B5250" s="26" t="n"/>
      <c r="C5250" s="27" t="n"/>
      <c r="D5250" s="28">
        <f>IFERROR(IF(B5250="","",VLOOKUP(B5250,'Setup - Materials'!$A$5:$E$504,2,0)),"")</f>
        <v/>
      </c>
      <c r="E5250" s="27" t="n"/>
      <c r="F5250" s="32">
        <f>IF(OR(C5250="",E5250=""),"",C5250*E5250)</f>
        <v/>
      </c>
      <c r="G5250" s="26" t="n"/>
      <c r="H5250" s="26" t="n"/>
    </row>
    <row r="5251">
      <c r="A5251" s="31" t="n"/>
      <c r="B5251" s="26" t="n"/>
      <c r="C5251" s="27" t="n"/>
      <c r="D5251" s="28">
        <f>IFERROR(IF(B5251="","",VLOOKUP(B5251,'Setup - Materials'!$A$5:$E$504,2,0)),"")</f>
        <v/>
      </c>
      <c r="E5251" s="27" t="n"/>
      <c r="F5251" s="32">
        <f>IF(OR(C5251="",E5251=""),"",C5251*E5251)</f>
        <v/>
      </c>
      <c r="G5251" s="26" t="n"/>
      <c r="H5251" s="26" t="n"/>
    </row>
    <row r="5252">
      <c r="A5252" s="31" t="n"/>
      <c r="B5252" s="26" t="n"/>
      <c r="C5252" s="27" t="n"/>
      <c r="D5252" s="28">
        <f>IFERROR(IF(B5252="","",VLOOKUP(B5252,'Setup - Materials'!$A$5:$E$504,2,0)),"")</f>
        <v/>
      </c>
      <c r="E5252" s="27" t="n"/>
      <c r="F5252" s="32">
        <f>IF(OR(C5252="",E5252=""),"",C5252*E5252)</f>
        <v/>
      </c>
      <c r="G5252" s="26" t="n"/>
      <c r="H5252" s="26" t="n"/>
    </row>
    <row r="5253">
      <c r="A5253" s="31" t="n"/>
      <c r="B5253" s="26" t="n"/>
      <c r="C5253" s="27" t="n"/>
      <c r="D5253" s="28">
        <f>IFERROR(IF(B5253="","",VLOOKUP(B5253,'Setup - Materials'!$A$5:$E$504,2,0)),"")</f>
        <v/>
      </c>
      <c r="E5253" s="27" t="n"/>
      <c r="F5253" s="32">
        <f>IF(OR(C5253="",E5253=""),"",C5253*E5253)</f>
        <v/>
      </c>
      <c r="G5253" s="26" t="n"/>
      <c r="H5253" s="26" t="n"/>
    </row>
    <row r="5254">
      <c r="A5254" s="31" t="n"/>
      <c r="B5254" s="26" t="n"/>
      <c r="C5254" s="27" t="n"/>
      <c r="D5254" s="28">
        <f>IFERROR(IF(B5254="","",VLOOKUP(B5254,'Setup - Materials'!$A$5:$E$504,2,0)),"")</f>
        <v/>
      </c>
      <c r="E5254" s="27" t="n"/>
      <c r="F5254" s="32">
        <f>IF(OR(C5254="",E5254=""),"",C5254*E5254)</f>
        <v/>
      </c>
      <c r="G5254" s="26" t="n"/>
      <c r="H5254" s="26" t="n"/>
    </row>
    <row r="5255">
      <c r="A5255" s="31" t="n"/>
      <c r="B5255" s="26" t="n"/>
      <c r="C5255" s="27" t="n"/>
      <c r="D5255" s="28">
        <f>IFERROR(IF(B5255="","",VLOOKUP(B5255,'Setup - Materials'!$A$5:$E$504,2,0)),"")</f>
        <v/>
      </c>
      <c r="E5255" s="27" t="n"/>
      <c r="F5255" s="32">
        <f>IF(OR(C5255="",E5255=""),"",C5255*E5255)</f>
        <v/>
      </c>
      <c r="G5255" s="26" t="n"/>
      <c r="H5255" s="26" t="n"/>
    </row>
    <row r="5256">
      <c r="A5256" s="31" t="n"/>
      <c r="B5256" s="26" t="n"/>
      <c r="C5256" s="27" t="n"/>
      <c r="D5256" s="28">
        <f>IFERROR(IF(B5256="","",VLOOKUP(B5256,'Setup - Materials'!$A$5:$E$504,2,0)),"")</f>
        <v/>
      </c>
      <c r="E5256" s="27" t="n"/>
      <c r="F5256" s="32">
        <f>IF(OR(C5256="",E5256=""),"",C5256*E5256)</f>
        <v/>
      </c>
      <c r="G5256" s="26" t="n"/>
      <c r="H5256" s="26" t="n"/>
    </row>
    <row r="5257">
      <c r="A5257" s="31" t="n"/>
      <c r="B5257" s="26" t="n"/>
      <c r="C5257" s="27" t="n"/>
      <c r="D5257" s="28">
        <f>IFERROR(IF(B5257="","",VLOOKUP(B5257,'Setup - Materials'!$A$5:$E$504,2,0)),"")</f>
        <v/>
      </c>
      <c r="E5257" s="27" t="n"/>
      <c r="F5257" s="32">
        <f>IF(OR(C5257="",E5257=""),"",C5257*E5257)</f>
        <v/>
      </c>
      <c r="G5257" s="26" t="n"/>
      <c r="H5257" s="26" t="n"/>
    </row>
    <row r="5258">
      <c r="A5258" s="31" t="n"/>
      <c r="B5258" s="26" t="n"/>
      <c r="C5258" s="27" t="n"/>
      <c r="D5258" s="28">
        <f>IFERROR(IF(B5258="","",VLOOKUP(B5258,'Setup - Materials'!$A$5:$E$504,2,0)),"")</f>
        <v/>
      </c>
      <c r="E5258" s="27" t="n"/>
      <c r="F5258" s="32">
        <f>IF(OR(C5258="",E5258=""),"",C5258*E5258)</f>
        <v/>
      </c>
      <c r="G5258" s="26" t="n"/>
      <c r="H5258" s="26" t="n"/>
    </row>
    <row r="5259">
      <c r="A5259" s="31" t="n"/>
      <c r="B5259" s="26" t="n"/>
      <c r="C5259" s="27" t="n"/>
      <c r="D5259" s="28">
        <f>IFERROR(IF(B5259="","",VLOOKUP(B5259,'Setup - Materials'!$A$5:$E$504,2,0)),"")</f>
        <v/>
      </c>
      <c r="E5259" s="27" t="n"/>
      <c r="F5259" s="32">
        <f>IF(OR(C5259="",E5259=""),"",C5259*E5259)</f>
        <v/>
      </c>
      <c r="G5259" s="26" t="n"/>
      <c r="H5259" s="26" t="n"/>
    </row>
    <row r="5260">
      <c r="A5260" s="31" t="n"/>
      <c r="B5260" s="26" t="n"/>
      <c r="C5260" s="27" t="n"/>
      <c r="D5260" s="28">
        <f>IFERROR(IF(B5260="","",VLOOKUP(B5260,'Setup - Materials'!$A$5:$E$504,2,0)),"")</f>
        <v/>
      </c>
      <c r="E5260" s="27" t="n"/>
      <c r="F5260" s="32">
        <f>IF(OR(C5260="",E5260=""),"",C5260*E5260)</f>
        <v/>
      </c>
      <c r="G5260" s="26" t="n"/>
      <c r="H5260" s="26" t="n"/>
    </row>
    <row r="5261">
      <c r="A5261" s="31" t="n"/>
      <c r="B5261" s="26" t="n"/>
      <c r="C5261" s="27" t="n"/>
      <c r="D5261" s="28">
        <f>IFERROR(IF(B5261="","",VLOOKUP(B5261,'Setup - Materials'!$A$5:$E$504,2,0)),"")</f>
        <v/>
      </c>
      <c r="E5261" s="27" t="n"/>
      <c r="F5261" s="32">
        <f>IF(OR(C5261="",E5261=""),"",C5261*E5261)</f>
        <v/>
      </c>
      <c r="G5261" s="26" t="n"/>
      <c r="H5261" s="26" t="n"/>
    </row>
    <row r="5262">
      <c r="A5262" s="31" t="n"/>
      <c r="B5262" s="26" t="n"/>
      <c r="C5262" s="27" t="n"/>
      <c r="D5262" s="28">
        <f>IFERROR(IF(B5262="","",VLOOKUP(B5262,'Setup - Materials'!$A$5:$E$504,2,0)),"")</f>
        <v/>
      </c>
      <c r="E5262" s="27" t="n"/>
      <c r="F5262" s="32">
        <f>IF(OR(C5262="",E5262=""),"",C5262*E5262)</f>
        <v/>
      </c>
      <c r="G5262" s="26" t="n"/>
      <c r="H5262" s="26" t="n"/>
    </row>
    <row r="5263">
      <c r="A5263" s="31" t="n"/>
      <c r="B5263" s="26" t="n"/>
      <c r="C5263" s="27" t="n"/>
      <c r="D5263" s="28">
        <f>IFERROR(IF(B5263="","",VLOOKUP(B5263,'Setup - Materials'!$A$5:$E$504,2,0)),"")</f>
        <v/>
      </c>
      <c r="E5263" s="27" t="n"/>
      <c r="F5263" s="32">
        <f>IF(OR(C5263="",E5263=""),"",C5263*E5263)</f>
        <v/>
      </c>
      <c r="G5263" s="26" t="n"/>
      <c r="H5263" s="26" t="n"/>
    </row>
    <row r="5264">
      <c r="A5264" s="31" t="n"/>
      <c r="B5264" s="26" t="n"/>
      <c r="C5264" s="27" t="n"/>
      <c r="D5264" s="28">
        <f>IFERROR(IF(B5264="","",VLOOKUP(B5264,'Setup - Materials'!$A$5:$E$504,2,0)),"")</f>
        <v/>
      </c>
      <c r="E5264" s="27" t="n"/>
      <c r="F5264" s="32">
        <f>IF(OR(C5264="",E5264=""),"",C5264*E5264)</f>
        <v/>
      </c>
      <c r="G5264" s="26" t="n"/>
      <c r="H5264" s="26" t="n"/>
    </row>
    <row r="5265">
      <c r="A5265" s="31" t="n"/>
      <c r="B5265" s="26" t="n"/>
      <c r="C5265" s="27" t="n"/>
      <c r="D5265" s="28">
        <f>IFERROR(IF(B5265="","",VLOOKUP(B5265,'Setup - Materials'!$A$5:$E$504,2,0)),"")</f>
        <v/>
      </c>
      <c r="E5265" s="27" t="n"/>
      <c r="F5265" s="32">
        <f>IF(OR(C5265="",E5265=""),"",C5265*E5265)</f>
        <v/>
      </c>
      <c r="G5265" s="26" t="n"/>
      <c r="H5265" s="26" t="n"/>
    </row>
    <row r="5266">
      <c r="A5266" s="31" t="n"/>
      <c r="B5266" s="26" t="n"/>
      <c r="C5266" s="27" t="n"/>
      <c r="D5266" s="28">
        <f>IFERROR(IF(B5266="","",VLOOKUP(B5266,'Setup - Materials'!$A$5:$E$504,2,0)),"")</f>
        <v/>
      </c>
      <c r="E5266" s="27" t="n"/>
      <c r="F5266" s="32">
        <f>IF(OR(C5266="",E5266=""),"",C5266*E5266)</f>
        <v/>
      </c>
      <c r="G5266" s="26" t="n"/>
      <c r="H5266" s="26" t="n"/>
    </row>
    <row r="5267">
      <c r="A5267" s="31" t="n"/>
      <c r="B5267" s="26" t="n"/>
      <c r="C5267" s="27" t="n"/>
      <c r="D5267" s="28">
        <f>IFERROR(IF(B5267="","",VLOOKUP(B5267,'Setup - Materials'!$A$5:$E$504,2,0)),"")</f>
        <v/>
      </c>
      <c r="E5267" s="27" t="n"/>
      <c r="F5267" s="32">
        <f>IF(OR(C5267="",E5267=""),"",C5267*E5267)</f>
        <v/>
      </c>
      <c r="G5267" s="26" t="n"/>
      <c r="H5267" s="26" t="n"/>
    </row>
    <row r="5268">
      <c r="A5268" s="31" t="n"/>
      <c r="B5268" s="26" t="n"/>
      <c r="C5268" s="27" t="n"/>
      <c r="D5268" s="28">
        <f>IFERROR(IF(B5268="","",VLOOKUP(B5268,'Setup - Materials'!$A$5:$E$504,2,0)),"")</f>
        <v/>
      </c>
      <c r="E5268" s="27" t="n"/>
      <c r="F5268" s="32">
        <f>IF(OR(C5268="",E5268=""),"",C5268*E5268)</f>
        <v/>
      </c>
      <c r="G5268" s="26" t="n"/>
      <c r="H5268" s="26" t="n"/>
    </row>
    <row r="5269">
      <c r="A5269" s="31" t="n"/>
      <c r="B5269" s="26" t="n"/>
      <c r="C5269" s="27" t="n"/>
      <c r="D5269" s="28">
        <f>IFERROR(IF(B5269="","",VLOOKUP(B5269,'Setup - Materials'!$A$5:$E$504,2,0)),"")</f>
        <v/>
      </c>
      <c r="E5269" s="27" t="n"/>
      <c r="F5269" s="32">
        <f>IF(OR(C5269="",E5269=""),"",C5269*E5269)</f>
        <v/>
      </c>
      <c r="G5269" s="26" t="n"/>
      <c r="H5269" s="26" t="n"/>
    </row>
    <row r="5270">
      <c r="A5270" s="31" t="n"/>
      <c r="B5270" s="26" t="n"/>
      <c r="C5270" s="27" t="n"/>
      <c r="D5270" s="28">
        <f>IFERROR(IF(B5270="","",VLOOKUP(B5270,'Setup - Materials'!$A$5:$E$504,2,0)),"")</f>
        <v/>
      </c>
      <c r="E5270" s="27" t="n"/>
      <c r="F5270" s="32">
        <f>IF(OR(C5270="",E5270=""),"",C5270*E5270)</f>
        <v/>
      </c>
      <c r="G5270" s="26" t="n"/>
      <c r="H5270" s="26" t="n"/>
    </row>
    <row r="5271">
      <c r="A5271" s="31" t="n"/>
      <c r="B5271" s="26" t="n"/>
      <c r="C5271" s="27" t="n"/>
      <c r="D5271" s="28">
        <f>IFERROR(IF(B5271="","",VLOOKUP(B5271,'Setup - Materials'!$A$5:$E$504,2,0)),"")</f>
        <v/>
      </c>
      <c r="E5271" s="27" t="n"/>
      <c r="F5271" s="32">
        <f>IF(OR(C5271="",E5271=""),"",C5271*E5271)</f>
        <v/>
      </c>
      <c r="G5271" s="26" t="n"/>
      <c r="H5271" s="26" t="n"/>
    </row>
    <row r="5272">
      <c r="A5272" s="31" t="n"/>
      <c r="B5272" s="26" t="n"/>
      <c r="C5272" s="27" t="n"/>
      <c r="D5272" s="28">
        <f>IFERROR(IF(B5272="","",VLOOKUP(B5272,'Setup - Materials'!$A$5:$E$504,2,0)),"")</f>
        <v/>
      </c>
      <c r="E5272" s="27" t="n"/>
      <c r="F5272" s="32">
        <f>IF(OR(C5272="",E5272=""),"",C5272*E5272)</f>
        <v/>
      </c>
      <c r="G5272" s="26" t="n"/>
      <c r="H5272" s="26" t="n"/>
    </row>
    <row r="5273">
      <c r="A5273" s="31" t="n"/>
      <c r="B5273" s="26" t="n"/>
      <c r="C5273" s="27" t="n"/>
      <c r="D5273" s="28">
        <f>IFERROR(IF(B5273="","",VLOOKUP(B5273,'Setup - Materials'!$A$5:$E$504,2,0)),"")</f>
        <v/>
      </c>
      <c r="E5273" s="27" t="n"/>
      <c r="F5273" s="32">
        <f>IF(OR(C5273="",E5273=""),"",C5273*E5273)</f>
        <v/>
      </c>
      <c r="G5273" s="26" t="n"/>
      <c r="H5273" s="26" t="n"/>
    </row>
    <row r="5274">
      <c r="A5274" s="31" t="n"/>
      <c r="B5274" s="26" t="n"/>
      <c r="C5274" s="27" t="n"/>
      <c r="D5274" s="28">
        <f>IFERROR(IF(B5274="","",VLOOKUP(B5274,'Setup - Materials'!$A$5:$E$504,2,0)),"")</f>
        <v/>
      </c>
      <c r="E5274" s="27" t="n"/>
      <c r="F5274" s="32">
        <f>IF(OR(C5274="",E5274=""),"",C5274*E5274)</f>
        <v/>
      </c>
      <c r="G5274" s="26" t="n"/>
      <c r="H5274" s="26" t="n"/>
    </row>
    <row r="5275">
      <c r="A5275" s="31" t="n"/>
      <c r="B5275" s="26" t="n"/>
      <c r="C5275" s="27" t="n"/>
      <c r="D5275" s="28">
        <f>IFERROR(IF(B5275="","",VLOOKUP(B5275,'Setup - Materials'!$A$5:$E$504,2,0)),"")</f>
        <v/>
      </c>
      <c r="E5275" s="27" t="n"/>
      <c r="F5275" s="32">
        <f>IF(OR(C5275="",E5275=""),"",C5275*E5275)</f>
        <v/>
      </c>
      <c r="G5275" s="26" t="n"/>
      <c r="H5275" s="26" t="n"/>
    </row>
    <row r="5276">
      <c r="A5276" s="31" t="n"/>
      <c r="B5276" s="26" t="n"/>
      <c r="C5276" s="27" t="n"/>
      <c r="D5276" s="28">
        <f>IFERROR(IF(B5276="","",VLOOKUP(B5276,'Setup - Materials'!$A$5:$E$504,2,0)),"")</f>
        <v/>
      </c>
      <c r="E5276" s="27" t="n"/>
      <c r="F5276" s="32">
        <f>IF(OR(C5276="",E5276=""),"",C5276*E5276)</f>
        <v/>
      </c>
      <c r="G5276" s="26" t="n"/>
      <c r="H5276" s="26" t="n"/>
    </row>
    <row r="5277">
      <c r="A5277" s="31" t="n"/>
      <c r="B5277" s="26" t="n"/>
      <c r="C5277" s="27" t="n"/>
      <c r="D5277" s="28">
        <f>IFERROR(IF(B5277="","",VLOOKUP(B5277,'Setup - Materials'!$A$5:$E$504,2,0)),"")</f>
        <v/>
      </c>
      <c r="E5277" s="27" t="n"/>
      <c r="F5277" s="32">
        <f>IF(OR(C5277="",E5277=""),"",C5277*E5277)</f>
        <v/>
      </c>
      <c r="G5277" s="26" t="n"/>
      <c r="H5277" s="26" t="n"/>
    </row>
    <row r="5278">
      <c r="A5278" s="31" t="n"/>
      <c r="B5278" s="26" t="n"/>
      <c r="C5278" s="27" t="n"/>
      <c r="D5278" s="28">
        <f>IFERROR(IF(B5278="","",VLOOKUP(B5278,'Setup - Materials'!$A$5:$E$504,2,0)),"")</f>
        <v/>
      </c>
      <c r="E5278" s="27" t="n"/>
      <c r="F5278" s="32">
        <f>IF(OR(C5278="",E5278=""),"",C5278*E5278)</f>
        <v/>
      </c>
      <c r="G5278" s="26" t="n"/>
      <c r="H5278" s="26" t="n"/>
    </row>
    <row r="5279">
      <c r="A5279" s="31" t="n"/>
      <c r="B5279" s="26" t="n"/>
      <c r="C5279" s="27" t="n"/>
      <c r="D5279" s="28">
        <f>IFERROR(IF(B5279="","",VLOOKUP(B5279,'Setup - Materials'!$A$5:$E$504,2,0)),"")</f>
        <v/>
      </c>
      <c r="E5279" s="27" t="n"/>
      <c r="F5279" s="32">
        <f>IF(OR(C5279="",E5279=""),"",C5279*E5279)</f>
        <v/>
      </c>
      <c r="G5279" s="26" t="n"/>
      <c r="H5279" s="26" t="n"/>
    </row>
    <row r="5280">
      <c r="A5280" s="31" t="n"/>
      <c r="B5280" s="26" t="n"/>
      <c r="C5280" s="27" t="n"/>
      <c r="D5280" s="28">
        <f>IFERROR(IF(B5280="","",VLOOKUP(B5280,'Setup - Materials'!$A$5:$E$504,2,0)),"")</f>
        <v/>
      </c>
      <c r="E5280" s="27" t="n"/>
      <c r="F5280" s="32">
        <f>IF(OR(C5280="",E5280=""),"",C5280*E5280)</f>
        <v/>
      </c>
      <c r="G5280" s="26" t="n"/>
      <c r="H5280" s="26" t="n"/>
    </row>
    <row r="5281">
      <c r="A5281" s="31" t="n"/>
      <c r="B5281" s="26" t="n"/>
      <c r="C5281" s="27" t="n"/>
      <c r="D5281" s="28">
        <f>IFERROR(IF(B5281="","",VLOOKUP(B5281,'Setup - Materials'!$A$5:$E$504,2,0)),"")</f>
        <v/>
      </c>
      <c r="E5281" s="27" t="n"/>
      <c r="F5281" s="32">
        <f>IF(OR(C5281="",E5281=""),"",C5281*E5281)</f>
        <v/>
      </c>
      <c r="G5281" s="26" t="n"/>
      <c r="H5281" s="26" t="n"/>
    </row>
    <row r="5282">
      <c r="A5282" s="31" t="n"/>
      <c r="B5282" s="26" t="n"/>
      <c r="C5282" s="27" t="n"/>
      <c r="D5282" s="28">
        <f>IFERROR(IF(B5282="","",VLOOKUP(B5282,'Setup - Materials'!$A$5:$E$504,2,0)),"")</f>
        <v/>
      </c>
      <c r="E5282" s="27" t="n"/>
      <c r="F5282" s="32">
        <f>IF(OR(C5282="",E5282=""),"",C5282*E5282)</f>
        <v/>
      </c>
      <c r="G5282" s="26" t="n"/>
      <c r="H5282" s="26" t="n"/>
    </row>
    <row r="5283">
      <c r="A5283" s="31" t="n"/>
      <c r="B5283" s="26" t="n"/>
      <c r="C5283" s="27" t="n"/>
      <c r="D5283" s="28">
        <f>IFERROR(IF(B5283="","",VLOOKUP(B5283,'Setup - Materials'!$A$5:$E$504,2,0)),"")</f>
        <v/>
      </c>
      <c r="E5283" s="27" t="n"/>
      <c r="F5283" s="32">
        <f>IF(OR(C5283="",E5283=""),"",C5283*E5283)</f>
        <v/>
      </c>
      <c r="G5283" s="26" t="n"/>
      <c r="H5283" s="26" t="n"/>
    </row>
    <row r="5284">
      <c r="A5284" s="31" t="n"/>
      <c r="B5284" s="26" t="n"/>
      <c r="C5284" s="27" t="n"/>
      <c r="D5284" s="28">
        <f>IFERROR(IF(B5284="","",VLOOKUP(B5284,'Setup - Materials'!$A$5:$E$504,2,0)),"")</f>
        <v/>
      </c>
      <c r="E5284" s="27" t="n"/>
      <c r="F5284" s="32">
        <f>IF(OR(C5284="",E5284=""),"",C5284*E5284)</f>
        <v/>
      </c>
      <c r="G5284" s="26" t="n"/>
      <c r="H5284" s="26" t="n"/>
    </row>
    <row r="5285">
      <c r="A5285" s="31" t="n"/>
      <c r="B5285" s="26" t="n"/>
      <c r="C5285" s="27" t="n"/>
      <c r="D5285" s="28">
        <f>IFERROR(IF(B5285="","",VLOOKUP(B5285,'Setup - Materials'!$A$5:$E$504,2,0)),"")</f>
        <v/>
      </c>
      <c r="E5285" s="27" t="n"/>
      <c r="F5285" s="32">
        <f>IF(OR(C5285="",E5285=""),"",C5285*E5285)</f>
        <v/>
      </c>
      <c r="G5285" s="26" t="n"/>
      <c r="H5285" s="26" t="n"/>
    </row>
    <row r="5286">
      <c r="A5286" s="31" t="n"/>
      <c r="B5286" s="26" t="n"/>
      <c r="C5286" s="27" t="n"/>
      <c r="D5286" s="28">
        <f>IFERROR(IF(B5286="","",VLOOKUP(B5286,'Setup - Materials'!$A$5:$E$504,2,0)),"")</f>
        <v/>
      </c>
      <c r="E5286" s="27" t="n"/>
      <c r="F5286" s="32">
        <f>IF(OR(C5286="",E5286=""),"",C5286*E5286)</f>
        <v/>
      </c>
      <c r="G5286" s="26" t="n"/>
      <c r="H5286" s="26" t="n"/>
    </row>
    <row r="5287">
      <c r="A5287" s="31" t="n"/>
      <c r="B5287" s="26" t="n"/>
      <c r="C5287" s="27" t="n"/>
      <c r="D5287" s="28">
        <f>IFERROR(IF(B5287="","",VLOOKUP(B5287,'Setup - Materials'!$A$5:$E$504,2,0)),"")</f>
        <v/>
      </c>
      <c r="E5287" s="27" t="n"/>
      <c r="F5287" s="32">
        <f>IF(OR(C5287="",E5287=""),"",C5287*E5287)</f>
        <v/>
      </c>
      <c r="G5287" s="26" t="n"/>
      <c r="H5287" s="26" t="n"/>
    </row>
    <row r="5288">
      <c r="A5288" s="31" t="n"/>
      <c r="B5288" s="26" t="n"/>
      <c r="C5288" s="27" t="n"/>
      <c r="D5288" s="28">
        <f>IFERROR(IF(B5288="","",VLOOKUP(B5288,'Setup - Materials'!$A$5:$E$504,2,0)),"")</f>
        <v/>
      </c>
      <c r="E5288" s="27" t="n"/>
      <c r="F5288" s="32">
        <f>IF(OR(C5288="",E5288=""),"",C5288*E5288)</f>
        <v/>
      </c>
      <c r="G5288" s="26" t="n"/>
      <c r="H5288" s="26" t="n"/>
    </row>
    <row r="5289">
      <c r="A5289" s="31" t="n"/>
      <c r="B5289" s="26" t="n"/>
      <c r="C5289" s="27" t="n"/>
      <c r="D5289" s="28">
        <f>IFERROR(IF(B5289="","",VLOOKUP(B5289,'Setup - Materials'!$A$5:$E$504,2,0)),"")</f>
        <v/>
      </c>
      <c r="E5289" s="27" t="n"/>
      <c r="F5289" s="32">
        <f>IF(OR(C5289="",E5289=""),"",C5289*E5289)</f>
        <v/>
      </c>
      <c r="G5289" s="26" t="n"/>
      <c r="H5289" s="26" t="n"/>
    </row>
    <row r="5290">
      <c r="A5290" s="31" t="n"/>
      <c r="B5290" s="26" t="n"/>
      <c r="C5290" s="27" t="n"/>
      <c r="D5290" s="28">
        <f>IFERROR(IF(B5290="","",VLOOKUP(B5290,'Setup - Materials'!$A$5:$E$504,2,0)),"")</f>
        <v/>
      </c>
      <c r="E5290" s="27" t="n"/>
      <c r="F5290" s="32">
        <f>IF(OR(C5290="",E5290=""),"",C5290*E5290)</f>
        <v/>
      </c>
      <c r="G5290" s="26" t="n"/>
      <c r="H5290" s="26" t="n"/>
    </row>
    <row r="5291">
      <c r="A5291" s="31" t="n"/>
      <c r="B5291" s="26" t="n"/>
      <c r="C5291" s="27" t="n"/>
      <c r="D5291" s="28">
        <f>IFERROR(IF(B5291="","",VLOOKUP(B5291,'Setup - Materials'!$A$5:$E$504,2,0)),"")</f>
        <v/>
      </c>
      <c r="E5291" s="27" t="n"/>
      <c r="F5291" s="32">
        <f>IF(OR(C5291="",E5291=""),"",C5291*E5291)</f>
        <v/>
      </c>
      <c r="G5291" s="26" t="n"/>
      <c r="H5291" s="26" t="n"/>
    </row>
    <row r="5292">
      <c r="A5292" s="31" t="n"/>
      <c r="B5292" s="26" t="n"/>
      <c r="C5292" s="27" t="n"/>
      <c r="D5292" s="28">
        <f>IFERROR(IF(B5292="","",VLOOKUP(B5292,'Setup - Materials'!$A$5:$E$504,2,0)),"")</f>
        <v/>
      </c>
      <c r="E5292" s="27" t="n"/>
      <c r="F5292" s="32">
        <f>IF(OR(C5292="",E5292=""),"",C5292*E5292)</f>
        <v/>
      </c>
      <c r="G5292" s="26" t="n"/>
      <c r="H5292" s="26" t="n"/>
    </row>
    <row r="5293">
      <c r="A5293" s="31" t="n"/>
      <c r="B5293" s="26" t="n"/>
      <c r="C5293" s="27" t="n"/>
      <c r="D5293" s="28">
        <f>IFERROR(IF(B5293="","",VLOOKUP(B5293,'Setup - Materials'!$A$5:$E$504,2,0)),"")</f>
        <v/>
      </c>
      <c r="E5293" s="27" t="n"/>
      <c r="F5293" s="32">
        <f>IF(OR(C5293="",E5293=""),"",C5293*E5293)</f>
        <v/>
      </c>
      <c r="G5293" s="26" t="n"/>
      <c r="H5293" s="26" t="n"/>
    </row>
    <row r="5294">
      <c r="A5294" s="31" t="n"/>
      <c r="B5294" s="26" t="n"/>
      <c r="C5294" s="27" t="n"/>
      <c r="D5294" s="28">
        <f>IFERROR(IF(B5294="","",VLOOKUP(B5294,'Setup - Materials'!$A$5:$E$504,2,0)),"")</f>
        <v/>
      </c>
      <c r="E5294" s="27" t="n"/>
      <c r="F5294" s="32">
        <f>IF(OR(C5294="",E5294=""),"",C5294*E5294)</f>
        <v/>
      </c>
      <c r="G5294" s="26" t="n"/>
      <c r="H5294" s="26" t="n"/>
    </row>
    <row r="5295">
      <c r="A5295" s="31" t="n"/>
      <c r="B5295" s="26" t="n"/>
      <c r="C5295" s="27" t="n"/>
      <c r="D5295" s="28">
        <f>IFERROR(IF(B5295="","",VLOOKUP(B5295,'Setup - Materials'!$A$5:$E$504,2,0)),"")</f>
        <v/>
      </c>
      <c r="E5295" s="27" t="n"/>
      <c r="F5295" s="32">
        <f>IF(OR(C5295="",E5295=""),"",C5295*E5295)</f>
        <v/>
      </c>
      <c r="G5295" s="26" t="n"/>
      <c r="H5295" s="26" t="n"/>
    </row>
    <row r="5296">
      <c r="A5296" s="31" t="n"/>
      <c r="B5296" s="26" t="n"/>
      <c r="C5296" s="27" t="n"/>
      <c r="D5296" s="28">
        <f>IFERROR(IF(B5296="","",VLOOKUP(B5296,'Setup - Materials'!$A$5:$E$504,2,0)),"")</f>
        <v/>
      </c>
      <c r="E5296" s="27" t="n"/>
      <c r="F5296" s="32">
        <f>IF(OR(C5296="",E5296=""),"",C5296*E5296)</f>
        <v/>
      </c>
      <c r="G5296" s="26" t="n"/>
      <c r="H5296" s="26" t="n"/>
    </row>
    <row r="5297">
      <c r="A5297" s="31" t="n"/>
      <c r="B5297" s="26" t="n"/>
      <c r="C5297" s="27" t="n"/>
      <c r="D5297" s="28">
        <f>IFERROR(IF(B5297="","",VLOOKUP(B5297,'Setup - Materials'!$A$5:$E$504,2,0)),"")</f>
        <v/>
      </c>
      <c r="E5297" s="27" t="n"/>
      <c r="F5297" s="32">
        <f>IF(OR(C5297="",E5297=""),"",C5297*E5297)</f>
        <v/>
      </c>
      <c r="G5297" s="26" t="n"/>
      <c r="H5297" s="26" t="n"/>
    </row>
    <row r="5298">
      <c r="A5298" s="31" t="n"/>
      <c r="B5298" s="26" t="n"/>
      <c r="C5298" s="27" t="n"/>
      <c r="D5298" s="28">
        <f>IFERROR(IF(B5298="","",VLOOKUP(B5298,'Setup - Materials'!$A$5:$E$504,2,0)),"")</f>
        <v/>
      </c>
      <c r="E5298" s="27" t="n"/>
      <c r="F5298" s="32">
        <f>IF(OR(C5298="",E5298=""),"",C5298*E5298)</f>
        <v/>
      </c>
      <c r="G5298" s="26" t="n"/>
      <c r="H5298" s="26" t="n"/>
    </row>
    <row r="5299">
      <c r="A5299" s="31" t="n"/>
      <c r="B5299" s="26" t="n"/>
      <c r="C5299" s="27" t="n"/>
      <c r="D5299" s="28">
        <f>IFERROR(IF(B5299="","",VLOOKUP(B5299,'Setup - Materials'!$A$5:$E$504,2,0)),"")</f>
        <v/>
      </c>
      <c r="E5299" s="27" t="n"/>
      <c r="F5299" s="32">
        <f>IF(OR(C5299="",E5299=""),"",C5299*E5299)</f>
        <v/>
      </c>
      <c r="G5299" s="26" t="n"/>
      <c r="H5299" s="26" t="n"/>
    </row>
    <row r="5300">
      <c r="A5300" s="31" t="n"/>
      <c r="B5300" s="26" t="n"/>
      <c r="C5300" s="27" t="n"/>
      <c r="D5300" s="28">
        <f>IFERROR(IF(B5300="","",VLOOKUP(B5300,'Setup - Materials'!$A$5:$E$504,2,0)),"")</f>
        <v/>
      </c>
      <c r="E5300" s="27" t="n"/>
      <c r="F5300" s="32">
        <f>IF(OR(C5300="",E5300=""),"",C5300*E5300)</f>
        <v/>
      </c>
      <c r="G5300" s="26" t="n"/>
      <c r="H5300" s="26" t="n"/>
    </row>
    <row r="5301">
      <c r="A5301" s="31" t="n"/>
      <c r="B5301" s="26" t="n"/>
      <c r="C5301" s="27" t="n"/>
      <c r="D5301" s="28">
        <f>IFERROR(IF(B5301="","",VLOOKUP(B5301,'Setup - Materials'!$A$5:$E$504,2,0)),"")</f>
        <v/>
      </c>
      <c r="E5301" s="27" t="n"/>
      <c r="F5301" s="32">
        <f>IF(OR(C5301="",E5301=""),"",C5301*E5301)</f>
        <v/>
      </c>
      <c r="G5301" s="26" t="n"/>
      <c r="H5301" s="26" t="n"/>
    </row>
    <row r="5302">
      <c r="A5302" s="31" t="n"/>
      <c r="B5302" s="26" t="n"/>
      <c r="C5302" s="27" t="n"/>
      <c r="D5302" s="28">
        <f>IFERROR(IF(B5302="","",VLOOKUP(B5302,'Setup - Materials'!$A$5:$E$504,2,0)),"")</f>
        <v/>
      </c>
      <c r="E5302" s="27" t="n"/>
      <c r="F5302" s="32">
        <f>IF(OR(C5302="",E5302=""),"",C5302*E5302)</f>
        <v/>
      </c>
      <c r="G5302" s="26" t="n"/>
      <c r="H5302" s="26" t="n"/>
    </row>
    <row r="5303">
      <c r="A5303" s="31" t="n"/>
      <c r="B5303" s="26" t="n"/>
      <c r="C5303" s="27" t="n"/>
      <c r="D5303" s="28">
        <f>IFERROR(IF(B5303="","",VLOOKUP(B5303,'Setup - Materials'!$A$5:$E$504,2,0)),"")</f>
        <v/>
      </c>
      <c r="E5303" s="27" t="n"/>
      <c r="F5303" s="32">
        <f>IF(OR(C5303="",E5303=""),"",C5303*E5303)</f>
        <v/>
      </c>
      <c r="G5303" s="26" t="n"/>
      <c r="H5303" s="26" t="n"/>
    </row>
    <row r="5304">
      <c r="A5304" s="31" t="n"/>
      <c r="B5304" s="26" t="n"/>
      <c r="C5304" s="27" t="n"/>
      <c r="D5304" s="28">
        <f>IFERROR(IF(B5304="","",VLOOKUP(B5304,'Setup - Materials'!$A$5:$E$504,2,0)),"")</f>
        <v/>
      </c>
      <c r="E5304" s="27" t="n"/>
      <c r="F5304" s="32">
        <f>IF(OR(C5304="",E5304=""),"",C5304*E5304)</f>
        <v/>
      </c>
      <c r="G5304" s="26" t="n"/>
      <c r="H5304" s="26" t="n"/>
    </row>
    <row r="5305">
      <c r="A5305" s="31" t="n"/>
      <c r="B5305" s="26" t="n"/>
      <c r="C5305" s="27" t="n"/>
      <c r="D5305" s="28">
        <f>IFERROR(IF(B5305="","",VLOOKUP(B5305,'Setup - Materials'!$A$5:$E$504,2,0)),"")</f>
        <v/>
      </c>
      <c r="E5305" s="27" t="n"/>
      <c r="F5305" s="32">
        <f>IF(OR(C5305="",E5305=""),"",C5305*E5305)</f>
        <v/>
      </c>
      <c r="G5305" s="26" t="n"/>
      <c r="H5305" s="26" t="n"/>
    </row>
    <row r="5306">
      <c r="A5306" s="31" t="n"/>
      <c r="B5306" s="26" t="n"/>
      <c r="C5306" s="27" t="n"/>
      <c r="D5306" s="28">
        <f>IFERROR(IF(B5306="","",VLOOKUP(B5306,'Setup - Materials'!$A$5:$E$504,2,0)),"")</f>
        <v/>
      </c>
      <c r="E5306" s="27" t="n"/>
      <c r="F5306" s="32">
        <f>IF(OR(C5306="",E5306=""),"",C5306*E5306)</f>
        <v/>
      </c>
      <c r="G5306" s="26" t="n"/>
      <c r="H5306" s="26" t="n"/>
    </row>
    <row r="5307">
      <c r="A5307" s="31" t="n"/>
      <c r="B5307" s="26" t="n"/>
      <c r="C5307" s="27" t="n"/>
      <c r="D5307" s="28">
        <f>IFERROR(IF(B5307="","",VLOOKUP(B5307,'Setup - Materials'!$A$5:$E$504,2,0)),"")</f>
        <v/>
      </c>
      <c r="E5307" s="27" t="n"/>
      <c r="F5307" s="32">
        <f>IF(OR(C5307="",E5307=""),"",C5307*E5307)</f>
        <v/>
      </c>
      <c r="G5307" s="26" t="n"/>
      <c r="H5307" s="26" t="n"/>
    </row>
    <row r="5308">
      <c r="A5308" s="31" t="n"/>
      <c r="B5308" s="26" t="n"/>
      <c r="C5308" s="27" t="n"/>
      <c r="D5308" s="28">
        <f>IFERROR(IF(B5308="","",VLOOKUP(B5308,'Setup - Materials'!$A$5:$E$504,2,0)),"")</f>
        <v/>
      </c>
      <c r="E5308" s="27" t="n"/>
      <c r="F5308" s="32">
        <f>IF(OR(C5308="",E5308=""),"",C5308*E5308)</f>
        <v/>
      </c>
      <c r="G5308" s="26" t="n"/>
      <c r="H5308" s="26" t="n"/>
    </row>
    <row r="5309">
      <c r="A5309" s="31" t="n"/>
      <c r="B5309" s="26" t="n"/>
      <c r="C5309" s="27" t="n"/>
      <c r="D5309" s="28">
        <f>IFERROR(IF(B5309="","",VLOOKUP(B5309,'Setup - Materials'!$A$5:$E$504,2,0)),"")</f>
        <v/>
      </c>
      <c r="E5309" s="27" t="n"/>
      <c r="F5309" s="32">
        <f>IF(OR(C5309="",E5309=""),"",C5309*E5309)</f>
        <v/>
      </c>
      <c r="G5309" s="26" t="n"/>
      <c r="H5309" s="26" t="n"/>
    </row>
    <row r="5310">
      <c r="A5310" s="31" t="n"/>
      <c r="B5310" s="26" t="n"/>
      <c r="C5310" s="27" t="n"/>
      <c r="D5310" s="28">
        <f>IFERROR(IF(B5310="","",VLOOKUP(B5310,'Setup - Materials'!$A$5:$E$504,2,0)),"")</f>
        <v/>
      </c>
      <c r="E5310" s="27" t="n"/>
      <c r="F5310" s="32">
        <f>IF(OR(C5310="",E5310=""),"",C5310*E5310)</f>
        <v/>
      </c>
      <c r="G5310" s="26" t="n"/>
      <c r="H5310" s="26" t="n"/>
    </row>
    <row r="5311">
      <c r="A5311" s="31" t="n"/>
      <c r="B5311" s="26" t="n"/>
      <c r="C5311" s="27" t="n"/>
      <c r="D5311" s="28">
        <f>IFERROR(IF(B5311="","",VLOOKUP(B5311,'Setup - Materials'!$A$5:$E$504,2,0)),"")</f>
        <v/>
      </c>
      <c r="E5311" s="27" t="n"/>
      <c r="F5311" s="32">
        <f>IF(OR(C5311="",E5311=""),"",C5311*E5311)</f>
        <v/>
      </c>
      <c r="G5311" s="26" t="n"/>
      <c r="H5311" s="26" t="n"/>
    </row>
    <row r="5312">
      <c r="A5312" s="31" t="n"/>
      <c r="B5312" s="26" t="n"/>
      <c r="C5312" s="27" t="n"/>
      <c r="D5312" s="28">
        <f>IFERROR(IF(B5312="","",VLOOKUP(B5312,'Setup - Materials'!$A$5:$E$504,2,0)),"")</f>
        <v/>
      </c>
      <c r="E5312" s="27" t="n"/>
      <c r="F5312" s="32">
        <f>IF(OR(C5312="",E5312=""),"",C5312*E5312)</f>
        <v/>
      </c>
      <c r="G5312" s="26" t="n"/>
      <c r="H5312" s="26" t="n"/>
    </row>
    <row r="5313">
      <c r="A5313" s="31" t="n"/>
      <c r="B5313" s="26" t="n"/>
      <c r="C5313" s="27" t="n"/>
      <c r="D5313" s="28">
        <f>IFERROR(IF(B5313="","",VLOOKUP(B5313,'Setup - Materials'!$A$5:$E$504,2,0)),"")</f>
        <v/>
      </c>
      <c r="E5313" s="27" t="n"/>
      <c r="F5313" s="32">
        <f>IF(OR(C5313="",E5313=""),"",C5313*E5313)</f>
        <v/>
      </c>
      <c r="G5313" s="26" t="n"/>
      <c r="H5313" s="26" t="n"/>
    </row>
    <row r="5314">
      <c r="A5314" s="31" t="n"/>
      <c r="B5314" s="26" t="n"/>
      <c r="C5314" s="27" t="n"/>
      <c r="D5314" s="28">
        <f>IFERROR(IF(B5314="","",VLOOKUP(B5314,'Setup - Materials'!$A$5:$E$504,2,0)),"")</f>
        <v/>
      </c>
      <c r="E5314" s="27" t="n"/>
      <c r="F5314" s="32">
        <f>IF(OR(C5314="",E5314=""),"",C5314*E5314)</f>
        <v/>
      </c>
      <c r="G5314" s="26" t="n"/>
      <c r="H5314" s="26" t="n"/>
    </row>
    <row r="5315">
      <c r="A5315" s="31" t="n"/>
      <c r="B5315" s="26" t="n"/>
      <c r="C5315" s="27" t="n"/>
      <c r="D5315" s="28">
        <f>IFERROR(IF(B5315="","",VLOOKUP(B5315,'Setup - Materials'!$A$5:$E$504,2,0)),"")</f>
        <v/>
      </c>
      <c r="E5315" s="27" t="n"/>
      <c r="F5315" s="32">
        <f>IF(OR(C5315="",E5315=""),"",C5315*E5315)</f>
        <v/>
      </c>
      <c r="G5315" s="26" t="n"/>
      <c r="H5315" s="26" t="n"/>
    </row>
    <row r="5316">
      <c r="A5316" s="31" t="n"/>
      <c r="B5316" s="26" t="n"/>
      <c r="C5316" s="27" t="n"/>
      <c r="D5316" s="28">
        <f>IFERROR(IF(B5316="","",VLOOKUP(B5316,'Setup - Materials'!$A$5:$E$504,2,0)),"")</f>
        <v/>
      </c>
      <c r="E5316" s="27" t="n"/>
      <c r="F5316" s="32">
        <f>IF(OR(C5316="",E5316=""),"",C5316*E5316)</f>
        <v/>
      </c>
      <c r="G5316" s="26" t="n"/>
      <c r="H5316" s="26" t="n"/>
    </row>
    <row r="5317">
      <c r="A5317" s="31" t="n"/>
      <c r="B5317" s="26" t="n"/>
      <c r="C5317" s="27" t="n"/>
      <c r="D5317" s="28">
        <f>IFERROR(IF(B5317="","",VLOOKUP(B5317,'Setup - Materials'!$A$5:$E$504,2,0)),"")</f>
        <v/>
      </c>
      <c r="E5317" s="27" t="n"/>
      <c r="F5317" s="32">
        <f>IF(OR(C5317="",E5317=""),"",C5317*E5317)</f>
        <v/>
      </c>
      <c r="G5317" s="26" t="n"/>
      <c r="H5317" s="26" t="n"/>
    </row>
    <row r="5318">
      <c r="A5318" s="31" t="n"/>
      <c r="B5318" s="26" t="n"/>
      <c r="C5318" s="27" t="n"/>
      <c r="D5318" s="28">
        <f>IFERROR(IF(B5318="","",VLOOKUP(B5318,'Setup - Materials'!$A$5:$E$504,2,0)),"")</f>
        <v/>
      </c>
      <c r="E5318" s="27" t="n"/>
      <c r="F5318" s="32">
        <f>IF(OR(C5318="",E5318=""),"",C5318*E5318)</f>
        <v/>
      </c>
      <c r="G5318" s="26" t="n"/>
      <c r="H5318" s="26" t="n"/>
    </row>
    <row r="5319">
      <c r="A5319" s="31" t="n"/>
      <c r="B5319" s="26" t="n"/>
      <c r="C5319" s="27" t="n"/>
      <c r="D5319" s="28">
        <f>IFERROR(IF(B5319="","",VLOOKUP(B5319,'Setup - Materials'!$A$5:$E$504,2,0)),"")</f>
        <v/>
      </c>
      <c r="E5319" s="27" t="n"/>
      <c r="F5319" s="32">
        <f>IF(OR(C5319="",E5319=""),"",C5319*E5319)</f>
        <v/>
      </c>
      <c r="G5319" s="26" t="n"/>
      <c r="H5319" s="26" t="n"/>
    </row>
    <row r="5320">
      <c r="A5320" s="31" t="n"/>
      <c r="B5320" s="26" t="n"/>
      <c r="C5320" s="27" t="n"/>
      <c r="D5320" s="28">
        <f>IFERROR(IF(B5320="","",VLOOKUP(B5320,'Setup - Materials'!$A$5:$E$504,2,0)),"")</f>
        <v/>
      </c>
      <c r="E5320" s="27" t="n"/>
      <c r="F5320" s="32">
        <f>IF(OR(C5320="",E5320=""),"",C5320*E5320)</f>
        <v/>
      </c>
      <c r="G5320" s="26" t="n"/>
      <c r="H5320" s="26" t="n"/>
    </row>
    <row r="5321">
      <c r="A5321" s="31" t="n"/>
      <c r="B5321" s="26" t="n"/>
      <c r="C5321" s="27" t="n"/>
      <c r="D5321" s="28">
        <f>IFERROR(IF(B5321="","",VLOOKUP(B5321,'Setup - Materials'!$A$5:$E$504,2,0)),"")</f>
        <v/>
      </c>
      <c r="E5321" s="27" t="n"/>
      <c r="F5321" s="32">
        <f>IF(OR(C5321="",E5321=""),"",C5321*E5321)</f>
        <v/>
      </c>
      <c r="G5321" s="26" t="n"/>
      <c r="H5321" s="26" t="n"/>
    </row>
    <row r="5322">
      <c r="A5322" s="31" t="n"/>
      <c r="B5322" s="26" t="n"/>
      <c r="C5322" s="27" t="n"/>
      <c r="D5322" s="28">
        <f>IFERROR(IF(B5322="","",VLOOKUP(B5322,'Setup - Materials'!$A$5:$E$504,2,0)),"")</f>
        <v/>
      </c>
      <c r="E5322" s="27" t="n"/>
      <c r="F5322" s="32">
        <f>IF(OR(C5322="",E5322=""),"",C5322*E5322)</f>
        <v/>
      </c>
      <c r="G5322" s="26" t="n"/>
      <c r="H5322" s="26" t="n"/>
    </row>
    <row r="5323">
      <c r="A5323" s="31" t="n"/>
      <c r="B5323" s="26" t="n"/>
      <c r="C5323" s="27" t="n"/>
      <c r="D5323" s="28">
        <f>IFERROR(IF(B5323="","",VLOOKUP(B5323,'Setup - Materials'!$A$5:$E$504,2,0)),"")</f>
        <v/>
      </c>
      <c r="E5323" s="27" t="n"/>
      <c r="F5323" s="32">
        <f>IF(OR(C5323="",E5323=""),"",C5323*E5323)</f>
        <v/>
      </c>
      <c r="G5323" s="26" t="n"/>
      <c r="H5323" s="26" t="n"/>
    </row>
    <row r="5324">
      <c r="A5324" s="31" t="n"/>
      <c r="B5324" s="26" t="n"/>
      <c r="C5324" s="27" t="n"/>
      <c r="D5324" s="28">
        <f>IFERROR(IF(B5324="","",VLOOKUP(B5324,'Setup - Materials'!$A$5:$E$504,2,0)),"")</f>
        <v/>
      </c>
      <c r="E5324" s="27" t="n"/>
      <c r="F5324" s="32">
        <f>IF(OR(C5324="",E5324=""),"",C5324*E5324)</f>
        <v/>
      </c>
      <c r="G5324" s="26" t="n"/>
      <c r="H5324" s="26" t="n"/>
    </row>
    <row r="5325">
      <c r="A5325" s="31" t="n"/>
      <c r="B5325" s="26" t="n"/>
      <c r="C5325" s="27" t="n"/>
      <c r="D5325" s="28">
        <f>IFERROR(IF(B5325="","",VLOOKUP(B5325,'Setup - Materials'!$A$5:$E$504,2,0)),"")</f>
        <v/>
      </c>
      <c r="E5325" s="27" t="n"/>
      <c r="F5325" s="32">
        <f>IF(OR(C5325="",E5325=""),"",C5325*E5325)</f>
        <v/>
      </c>
      <c r="G5325" s="26" t="n"/>
      <c r="H5325" s="26" t="n"/>
    </row>
    <row r="5326">
      <c r="A5326" s="31" t="n"/>
      <c r="B5326" s="26" t="n"/>
      <c r="C5326" s="27" t="n"/>
      <c r="D5326" s="28">
        <f>IFERROR(IF(B5326="","",VLOOKUP(B5326,'Setup - Materials'!$A$5:$E$504,2,0)),"")</f>
        <v/>
      </c>
      <c r="E5326" s="27" t="n"/>
      <c r="F5326" s="32">
        <f>IF(OR(C5326="",E5326=""),"",C5326*E5326)</f>
        <v/>
      </c>
      <c r="G5326" s="26" t="n"/>
      <c r="H5326" s="26" t="n"/>
    </row>
    <row r="5327">
      <c r="A5327" s="31" t="n"/>
      <c r="B5327" s="26" t="n"/>
      <c r="C5327" s="27" t="n"/>
      <c r="D5327" s="28">
        <f>IFERROR(IF(B5327="","",VLOOKUP(B5327,'Setup - Materials'!$A$5:$E$504,2,0)),"")</f>
        <v/>
      </c>
      <c r="E5327" s="27" t="n"/>
      <c r="F5327" s="32">
        <f>IF(OR(C5327="",E5327=""),"",C5327*E5327)</f>
        <v/>
      </c>
      <c r="G5327" s="26" t="n"/>
      <c r="H5327" s="26" t="n"/>
    </row>
    <row r="5328">
      <c r="A5328" s="31" t="n"/>
      <c r="B5328" s="26" t="n"/>
      <c r="C5328" s="27" t="n"/>
      <c r="D5328" s="28">
        <f>IFERROR(IF(B5328="","",VLOOKUP(B5328,'Setup - Materials'!$A$5:$E$504,2,0)),"")</f>
        <v/>
      </c>
      <c r="E5328" s="27" t="n"/>
      <c r="F5328" s="32">
        <f>IF(OR(C5328="",E5328=""),"",C5328*E5328)</f>
        <v/>
      </c>
      <c r="G5328" s="26" t="n"/>
      <c r="H5328" s="26" t="n"/>
    </row>
    <row r="5329">
      <c r="A5329" s="31" t="n"/>
      <c r="B5329" s="26" t="n"/>
      <c r="C5329" s="27" t="n"/>
      <c r="D5329" s="28">
        <f>IFERROR(IF(B5329="","",VLOOKUP(B5329,'Setup - Materials'!$A$5:$E$504,2,0)),"")</f>
        <v/>
      </c>
      <c r="E5329" s="27" t="n"/>
      <c r="F5329" s="32">
        <f>IF(OR(C5329="",E5329=""),"",C5329*E5329)</f>
        <v/>
      </c>
      <c r="G5329" s="26" t="n"/>
      <c r="H5329" s="26" t="n"/>
    </row>
    <row r="5330">
      <c r="A5330" s="31" t="n"/>
      <c r="B5330" s="26" t="n"/>
      <c r="C5330" s="27" t="n"/>
      <c r="D5330" s="28">
        <f>IFERROR(IF(B5330="","",VLOOKUP(B5330,'Setup - Materials'!$A$5:$E$504,2,0)),"")</f>
        <v/>
      </c>
      <c r="E5330" s="27" t="n"/>
      <c r="F5330" s="32">
        <f>IF(OR(C5330="",E5330=""),"",C5330*E5330)</f>
        <v/>
      </c>
      <c r="G5330" s="26" t="n"/>
      <c r="H5330" s="26" t="n"/>
    </row>
    <row r="5331">
      <c r="A5331" s="31" t="n"/>
      <c r="B5331" s="26" t="n"/>
      <c r="C5331" s="27" t="n"/>
      <c r="D5331" s="28">
        <f>IFERROR(IF(B5331="","",VLOOKUP(B5331,'Setup - Materials'!$A$5:$E$504,2,0)),"")</f>
        <v/>
      </c>
      <c r="E5331" s="27" t="n"/>
      <c r="F5331" s="32">
        <f>IF(OR(C5331="",E5331=""),"",C5331*E5331)</f>
        <v/>
      </c>
      <c r="G5331" s="26" t="n"/>
      <c r="H5331" s="26" t="n"/>
    </row>
    <row r="5332">
      <c r="A5332" s="31" t="n"/>
      <c r="B5332" s="26" t="n"/>
      <c r="C5332" s="27" t="n"/>
      <c r="D5332" s="28">
        <f>IFERROR(IF(B5332="","",VLOOKUP(B5332,'Setup - Materials'!$A$5:$E$504,2,0)),"")</f>
        <v/>
      </c>
      <c r="E5332" s="27" t="n"/>
      <c r="F5332" s="32">
        <f>IF(OR(C5332="",E5332=""),"",C5332*E5332)</f>
        <v/>
      </c>
      <c r="G5332" s="26" t="n"/>
      <c r="H5332" s="26" t="n"/>
    </row>
    <row r="5333">
      <c r="A5333" s="31" t="n"/>
      <c r="B5333" s="26" t="n"/>
      <c r="C5333" s="27" t="n"/>
      <c r="D5333" s="28">
        <f>IFERROR(IF(B5333="","",VLOOKUP(B5333,'Setup - Materials'!$A$5:$E$504,2,0)),"")</f>
        <v/>
      </c>
      <c r="E5333" s="27" t="n"/>
      <c r="F5333" s="32">
        <f>IF(OR(C5333="",E5333=""),"",C5333*E5333)</f>
        <v/>
      </c>
      <c r="G5333" s="26" t="n"/>
      <c r="H5333" s="26" t="n"/>
    </row>
    <row r="5334">
      <c r="A5334" s="31" t="n"/>
      <c r="B5334" s="26" t="n"/>
      <c r="C5334" s="27" t="n"/>
      <c r="D5334" s="28">
        <f>IFERROR(IF(B5334="","",VLOOKUP(B5334,'Setup - Materials'!$A$5:$E$504,2,0)),"")</f>
        <v/>
      </c>
      <c r="E5334" s="27" t="n"/>
      <c r="F5334" s="32">
        <f>IF(OR(C5334="",E5334=""),"",C5334*E5334)</f>
        <v/>
      </c>
      <c r="G5334" s="26" t="n"/>
      <c r="H5334" s="26" t="n"/>
    </row>
    <row r="5335">
      <c r="A5335" s="31" t="n"/>
      <c r="B5335" s="26" t="n"/>
      <c r="C5335" s="27" t="n"/>
      <c r="D5335" s="28">
        <f>IFERROR(IF(B5335="","",VLOOKUP(B5335,'Setup - Materials'!$A$5:$E$504,2,0)),"")</f>
        <v/>
      </c>
      <c r="E5335" s="27" t="n"/>
      <c r="F5335" s="32">
        <f>IF(OR(C5335="",E5335=""),"",C5335*E5335)</f>
        <v/>
      </c>
      <c r="G5335" s="26" t="n"/>
      <c r="H5335" s="26" t="n"/>
    </row>
    <row r="5336">
      <c r="A5336" s="31" t="n"/>
      <c r="B5336" s="26" t="n"/>
      <c r="C5336" s="27" t="n"/>
      <c r="D5336" s="28">
        <f>IFERROR(IF(B5336="","",VLOOKUP(B5336,'Setup - Materials'!$A$5:$E$504,2,0)),"")</f>
        <v/>
      </c>
      <c r="E5336" s="27" t="n"/>
      <c r="F5336" s="32">
        <f>IF(OR(C5336="",E5336=""),"",C5336*E5336)</f>
        <v/>
      </c>
      <c r="G5336" s="26" t="n"/>
      <c r="H5336" s="26" t="n"/>
    </row>
    <row r="5337">
      <c r="A5337" s="31" t="n"/>
      <c r="B5337" s="26" t="n"/>
      <c r="C5337" s="27" t="n"/>
      <c r="D5337" s="28">
        <f>IFERROR(IF(B5337="","",VLOOKUP(B5337,'Setup - Materials'!$A$5:$E$504,2,0)),"")</f>
        <v/>
      </c>
      <c r="E5337" s="27" t="n"/>
      <c r="F5337" s="32">
        <f>IF(OR(C5337="",E5337=""),"",C5337*E5337)</f>
        <v/>
      </c>
      <c r="G5337" s="26" t="n"/>
      <c r="H5337" s="26" t="n"/>
    </row>
    <row r="5338">
      <c r="A5338" s="31" t="n"/>
      <c r="B5338" s="26" t="n"/>
      <c r="C5338" s="27" t="n"/>
      <c r="D5338" s="28">
        <f>IFERROR(IF(B5338="","",VLOOKUP(B5338,'Setup - Materials'!$A$5:$E$504,2,0)),"")</f>
        <v/>
      </c>
      <c r="E5338" s="27" t="n"/>
      <c r="F5338" s="32">
        <f>IF(OR(C5338="",E5338=""),"",C5338*E5338)</f>
        <v/>
      </c>
      <c r="G5338" s="26" t="n"/>
      <c r="H5338" s="26" t="n"/>
    </row>
    <row r="5339">
      <c r="A5339" s="31" t="n"/>
      <c r="B5339" s="26" t="n"/>
      <c r="C5339" s="27" t="n"/>
      <c r="D5339" s="28">
        <f>IFERROR(IF(B5339="","",VLOOKUP(B5339,'Setup - Materials'!$A$5:$E$504,2,0)),"")</f>
        <v/>
      </c>
      <c r="E5339" s="27" t="n"/>
      <c r="F5339" s="32">
        <f>IF(OR(C5339="",E5339=""),"",C5339*E5339)</f>
        <v/>
      </c>
      <c r="G5339" s="26" t="n"/>
      <c r="H5339" s="26" t="n"/>
    </row>
    <row r="5340">
      <c r="A5340" s="31" t="n"/>
      <c r="B5340" s="26" t="n"/>
      <c r="C5340" s="27" t="n"/>
      <c r="D5340" s="28">
        <f>IFERROR(IF(B5340="","",VLOOKUP(B5340,'Setup - Materials'!$A$5:$E$504,2,0)),"")</f>
        <v/>
      </c>
      <c r="E5340" s="27" t="n"/>
      <c r="F5340" s="32">
        <f>IF(OR(C5340="",E5340=""),"",C5340*E5340)</f>
        <v/>
      </c>
      <c r="G5340" s="26" t="n"/>
      <c r="H5340" s="26" t="n"/>
    </row>
    <row r="5341">
      <c r="A5341" s="31" t="n"/>
      <c r="B5341" s="26" t="n"/>
      <c r="C5341" s="27" t="n"/>
      <c r="D5341" s="28">
        <f>IFERROR(IF(B5341="","",VLOOKUP(B5341,'Setup - Materials'!$A$5:$E$504,2,0)),"")</f>
        <v/>
      </c>
      <c r="E5341" s="27" t="n"/>
      <c r="F5341" s="32">
        <f>IF(OR(C5341="",E5341=""),"",C5341*E5341)</f>
        <v/>
      </c>
      <c r="G5341" s="26" t="n"/>
      <c r="H5341" s="26" t="n"/>
    </row>
    <row r="5342">
      <c r="A5342" s="31" t="n"/>
      <c r="B5342" s="26" t="n"/>
      <c r="C5342" s="27" t="n"/>
      <c r="D5342" s="28">
        <f>IFERROR(IF(B5342="","",VLOOKUP(B5342,'Setup - Materials'!$A$5:$E$504,2,0)),"")</f>
        <v/>
      </c>
      <c r="E5342" s="27" t="n"/>
      <c r="F5342" s="32">
        <f>IF(OR(C5342="",E5342=""),"",C5342*E5342)</f>
        <v/>
      </c>
      <c r="G5342" s="26" t="n"/>
      <c r="H5342" s="26" t="n"/>
    </row>
    <row r="5343">
      <c r="A5343" s="31" t="n"/>
      <c r="B5343" s="26" t="n"/>
      <c r="C5343" s="27" t="n"/>
      <c r="D5343" s="28">
        <f>IFERROR(IF(B5343="","",VLOOKUP(B5343,'Setup - Materials'!$A$5:$E$504,2,0)),"")</f>
        <v/>
      </c>
      <c r="E5343" s="27" t="n"/>
      <c r="F5343" s="32">
        <f>IF(OR(C5343="",E5343=""),"",C5343*E5343)</f>
        <v/>
      </c>
      <c r="G5343" s="26" t="n"/>
      <c r="H5343" s="26" t="n"/>
    </row>
    <row r="5344">
      <c r="A5344" s="31" t="n"/>
      <c r="B5344" s="26" t="n"/>
      <c r="C5344" s="27" t="n"/>
      <c r="D5344" s="28">
        <f>IFERROR(IF(B5344="","",VLOOKUP(B5344,'Setup - Materials'!$A$5:$E$504,2,0)),"")</f>
        <v/>
      </c>
      <c r="E5344" s="27" t="n"/>
      <c r="F5344" s="32">
        <f>IF(OR(C5344="",E5344=""),"",C5344*E5344)</f>
        <v/>
      </c>
      <c r="G5344" s="26" t="n"/>
      <c r="H5344" s="26" t="n"/>
    </row>
    <row r="5345">
      <c r="A5345" s="31" t="n"/>
      <c r="B5345" s="26" t="n"/>
      <c r="C5345" s="27" t="n"/>
      <c r="D5345" s="28">
        <f>IFERROR(IF(B5345="","",VLOOKUP(B5345,'Setup - Materials'!$A$5:$E$504,2,0)),"")</f>
        <v/>
      </c>
      <c r="E5345" s="27" t="n"/>
      <c r="F5345" s="32">
        <f>IF(OR(C5345="",E5345=""),"",C5345*E5345)</f>
        <v/>
      </c>
      <c r="G5345" s="26" t="n"/>
      <c r="H5345" s="26" t="n"/>
    </row>
    <row r="5346">
      <c r="A5346" s="31" t="n"/>
      <c r="B5346" s="26" t="n"/>
      <c r="C5346" s="27" t="n"/>
      <c r="D5346" s="28">
        <f>IFERROR(IF(B5346="","",VLOOKUP(B5346,'Setup - Materials'!$A$5:$E$504,2,0)),"")</f>
        <v/>
      </c>
      <c r="E5346" s="27" t="n"/>
      <c r="F5346" s="32">
        <f>IF(OR(C5346="",E5346=""),"",C5346*E5346)</f>
        <v/>
      </c>
      <c r="G5346" s="26" t="n"/>
      <c r="H5346" s="26" t="n"/>
    </row>
    <row r="5347">
      <c r="A5347" s="31" t="n"/>
      <c r="B5347" s="26" t="n"/>
      <c r="C5347" s="27" t="n"/>
      <c r="D5347" s="28">
        <f>IFERROR(IF(B5347="","",VLOOKUP(B5347,'Setup - Materials'!$A$5:$E$504,2,0)),"")</f>
        <v/>
      </c>
      <c r="E5347" s="27" t="n"/>
      <c r="F5347" s="32">
        <f>IF(OR(C5347="",E5347=""),"",C5347*E5347)</f>
        <v/>
      </c>
      <c r="G5347" s="26" t="n"/>
      <c r="H5347" s="26" t="n"/>
    </row>
    <row r="5348">
      <c r="A5348" s="31" t="n"/>
      <c r="B5348" s="26" t="n"/>
      <c r="C5348" s="27" t="n"/>
      <c r="D5348" s="28">
        <f>IFERROR(IF(B5348="","",VLOOKUP(B5348,'Setup - Materials'!$A$5:$E$504,2,0)),"")</f>
        <v/>
      </c>
      <c r="E5348" s="27" t="n"/>
      <c r="F5348" s="32">
        <f>IF(OR(C5348="",E5348=""),"",C5348*E5348)</f>
        <v/>
      </c>
      <c r="G5348" s="26" t="n"/>
      <c r="H5348" s="26" t="n"/>
    </row>
    <row r="5349">
      <c r="A5349" s="31" t="n"/>
      <c r="B5349" s="26" t="n"/>
      <c r="C5349" s="27" t="n"/>
      <c r="D5349" s="28">
        <f>IFERROR(IF(B5349="","",VLOOKUP(B5349,'Setup - Materials'!$A$5:$E$504,2,0)),"")</f>
        <v/>
      </c>
      <c r="E5349" s="27" t="n"/>
      <c r="F5349" s="32">
        <f>IF(OR(C5349="",E5349=""),"",C5349*E5349)</f>
        <v/>
      </c>
      <c r="G5349" s="26" t="n"/>
      <c r="H5349" s="26" t="n"/>
    </row>
    <row r="5350">
      <c r="A5350" s="31" t="n"/>
      <c r="B5350" s="26" t="n"/>
      <c r="C5350" s="27" t="n"/>
      <c r="D5350" s="28">
        <f>IFERROR(IF(B5350="","",VLOOKUP(B5350,'Setup - Materials'!$A$5:$E$504,2,0)),"")</f>
        <v/>
      </c>
      <c r="E5350" s="27" t="n"/>
      <c r="F5350" s="32">
        <f>IF(OR(C5350="",E5350=""),"",C5350*E5350)</f>
        <v/>
      </c>
      <c r="G5350" s="26" t="n"/>
      <c r="H5350" s="26" t="n"/>
    </row>
    <row r="5351">
      <c r="A5351" s="31" t="n"/>
      <c r="B5351" s="26" t="n"/>
      <c r="C5351" s="27" t="n"/>
      <c r="D5351" s="28">
        <f>IFERROR(IF(B5351="","",VLOOKUP(B5351,'Setup - Materials'!$A$5:$E$504,2,0)),"")</f>
        <v/>
      </c>
      <c r="E5351" s="27" t="n"/>
      <c r="F5351" s="32">
        <f>IF(OR(C5351="",E5351=""),"",C5351*E5351)</f>
        <v/>
      </c>
      <c r="G5351" s="26" t="n"/>
      <c r="H5351" s="26" t="n"/>
    </row>
    <row r="5352">
      <c r="A5352" s="31" t="n"/>
      <c r="B5352" s="26" t="n"/>
      <c r="C5352" s="27" t="n"/>
      <c r="D5352" s="28">
        <f>IFERROR(IF(B5352="","",VLOOKUP(B5352,'Setup - Materials'!$A$5:$E$504,2,0)),"")</f>
        <v/>
      </c>
      <c r="E5352" s="27" t="n"/>
      <c r="F5352" s="32">
        <f>IF(OR(C5352="",E5352=""),"",C5352*E5352)</f>
        <v/>
      </c>
      <c r="G5352" s="26" t="n"/>
      <c r="H5352" s="26" t="n"/>
    </row>
    <row r="5353">
      <c r="A5353" s="31" t="n"/>
      <c r="B5353" s="26" t="n"/>
      <c r="C5353" s="27" t="n"/>
      <c r="D5353" s="28">
        <f>IFERROR(IF(B5353="","",VLOOKUP(B5353,'Setup - Materials'!$A$5:$E$504,2,0)),"")</f>
        <v/>
      </c>
      <c r="E5353" s="27" t="n"/>
      <c r="F5353" s="32">
        <f>IF(OR(C5353="",E5353=""),"",C5353*E5353)</f>
        <v/>
      </c>
      <c r="G5353" s="26" t="n"/>
      <c r="H5353" s="26" t="n"/>
    </row>
    <row r="5354">
      <c r="A5354" s="31" t="n"/>
      <c r="B5354" s="26" t="n"/>
      <c r="C5354" s="27" t="n"/>
      <c r="D5354" s="28">
        <f>IFERROR(IF(B5354="","",VLOOKUP(B5354,'Setup - Materials'!$A$5:$E$504,2,0)),"")</f>
        <v/>
      </c>
      <c r="E5354" s="27" t="n"/>
      <c r="F5354" s="32">
        <f>IF(OR(C5354="",E5354=""),"",C5354*E5354)</f>
        <v/>
      </c>
      <c r="G5354" s="26" t="n"/>
      <c r="H5354" s="26" t="n"/>
    </row>
    <row r="5355">
      <c r="A5355" s="31" t="n"/>
      <c r="B5355" s="26" t="n"/>
      <c r="C5355" s="27" t="n"/>
      <c r="D5355" s="28">
        <f>IFERROR(IF(B5355="","",VLOOKUP(B5355,'Setup - Materials'!$A$5:$E$504,2,0)),"")</f>
        <v/>
      </c>
      <c r="E5355" s="27" t="n"/>
      <c r="F5355" s="32">
        <f>IF(OR(C5355="",E5355=""),"",C5355*E5355)</f>
        <v/>
      </c>
      <c r="G5355" s="26" t="n"/>
      <c r="H5355" s="26" t="n"/>
    </row>
    <row r="5356">
      <c r="A5356" s="31" t="n"/>
      <c r="B5356" s="26" t="n"/>
      <c r="C5356" s="27" t="n"/>
      <c r="D5356" s="28">
        <f>IFERROR(IF(B5356="","",VLOOKUP(B5356,'Setup - Materials'!$A$5:$E$504,2,0)),"")</f>
        <v/>
      </c>
      <c r="E5356" s="27" t="n"/>
      <c r="F5356" s="32">
        <f>IF(OR(C5356="",E5356=""),"",C5356*E5356)</f>
        <v/>
      </c>
      <c r="G5356" s="26" t="n"/>
      <c r="H5356" s="26" t="n"/>
    </row>
    <row r="5357">
      <c r="A5357" s="31" t="n"/>
      <c r="B5357" s="26" t="n"/>
      <c r="C5357" s="27" t="n"/>
      <c r="D5357" s="28">
        <f>IFERROR(IF(B5357="","",VLOOKUP(B5357,'Setup - Materials'!$A$5:$E$504,2,0)),"")</f>
        <v/>
      </c>
      <c r="E5357" s="27" t="n"/>
      <c r="F5357" s="32">
        <f>IF(OR(C5357="",E5357=""),"",C5357*E5357)</f>
        <v/>
      </c>
      <c r="G5357" s="26" t="n"/>
      <c r="H5357" s="26" t="n"/>
    </row>
    <row r="5358">
      <c r="A5358" s="31" t="n"/>
      <c r="B5358" s="26" t="n"/>
      <c r="C5358" s="27" t="n"/>
      <c r="D5358" s="28">
        <f>IFERROR(IF(B5358="","",VLOOKUP(B5358,'Setup - Materials'!$A$5:$E$504,2,0)),"")</f>
        <v/>
      </c>
      <c r="E5358" s="27" t="n"/>
      <c r="F5358" s="32">
        <f>IF(OR(C5358="",E5358=""),"",C5358*E5358)</f>
        <v/>
      </c>
      <c r="G5358" s="26" t="n"/>
      <c r="H5358" s="26" t="n"/>
    </row>
    <row r="5359">
      <c r="A5359" s="31" t="n"/>
      <c r="B5359" s="26" t="n"/>
      <c r="C5359" s="27" t="n"/>
      <c r="D5359" s="28">
        <f>IFERROR(IF(B5359="","",VLOOKUP(B5359,'Setup - Materials'!$A$5:$E$504,2,0)),"")</f>
        <v/>
      </c>
      <c r="E5359" s="27" t="n"/>
      <c r="F5359" s="32">
        <f>IF(OR(C5359="",E5359=""),"",C5359*E5359)</f>
        <v/>
      </c>
      <c r="G5359" s="26" t="n"/>
      <c r="H5359" s="26" t="n"/>
    </row>
    <row r="5360">
      <c r="A5360" s="31" t="n"/>
      <c r="B5360" s="26" t="n"/>
      <c r="C5360" s="27" t="n"/>
      <c r="D5360" s="28">
        <f>IFERROR(IF(B5360="","",VLOOKUP(B5360,'Setup - Materials'!$A$5:$E$504,2,0)),"")</f>
        <v/>
      </c>
      <c r="E5360" s="27" t="n"/>
      <c r="F5360" s="32">
        <f>IF(OR(C5360="",E5360=""),"",C5360*E5360)</f>
        <v/>
      </c>
      <c r="G5360" s="26" t="n"/>
      <c r="H5360" s="26" t="n"/>
    </row>
    <row r="5361">
      <c r="A5361" s="31" t="n"/>
      <c r="B5361" s="26" t="n"/>
      <c r="C5361" s="27" t="n"/>
      <c r="D5361" s="28">
        <f>IFERROR(IF(B5361="","",VLOOKUP(B5361,'Setup - Materials'!$A$5:$E$504,2,0)),"")</f>
        <v/>
      </c>
      <c r="E5361" s="27" t="n"/>
      <c r="F5361" s="32">
        <f>IF(OR(C5361="",E5361=""),"",C5361*E5361)</f>
        <v/>
      </c>
      <c r="G5361" s="26" t="n"/>
      <c r="H5361" s="26" t="n"/>
    </row>
    <row r="5362">
      <c r="A5362" s="31" t="n"/>
      <c r="B5362" s="26" t="n"/>
      <c r="C5362" s="27" t="n"/>
      <c r="D5362" s="28">
        <f>IFERROR(IF(B5362="","",VLOOKUP(B5362,'Setup - Materials'!$A$5:$E$504,2,0)),"")</f>
        <v/>
      </c>
      <c r="E5362" s="27" t="n"/>
      <c r="F5362" s="32">
        <f>IF(OR(C5362="",E5362=""),"",C5362*E5362)</f>
        <v/>
      </c>
      <c r="G5362" s="26" t="n"/>
      <c r="H5362" s="26" t="n"/>
    </row>
    <row r="5363">
      <c r="A5363" s="31" t="n"/>
      <c r="B5363" s="26" t="n"/>
      <c r="C5363" s="27" t="n"/>
      <c r="D5363" s="28">
        <f>IFERROR(IF(B5363="","",VLOOKUP(B5363,'Setup - Materials'!$A$5:$E$504,2,0)),"")</f>
        <v/>
      </c>
      <c r="E5363" s="27" t="n"/>
      <c r="F5363" s="32">
        <f>IF(OR(C5363="",E5363=""),"",C5363*E5363)</f>
        <v/>
      </c>
      <c r="G5363" s="26" t="n"/>
      <c r="H5363" s="26" t="n"/>
    </row>
    <row r="5364">
      <c r="A5364" s="31" t="n"/>
      <c r="B5364" s="26" t="n"/>
      <c r="C5364" s="27" t="n"/>
      <c r="D5364" s="28">
        <f>IFERROR(IF(B5364="","",VLOOKUP(B5364,'Setup - Materials'!$A$5:$E$504,2,0)),"")</f>
        <v/>
      </c>
      <c r="E5364" s="27" t="n"/>
      <c r="F5364" s="32">
        <f>IF(OR(C5364="",E5364=""),"",C5364*E5364)</f>
        <v/>
      </c>
      <c r="G5364" s="26" t="n"/>
      <c r="H5364" s="26" t="n"/>
    </row>
    <row r="5365">
      <c r="A5365" s="31" t="n"/>
      <c r="B5365" s="26" t="n"/>
      <c r="C5365" s="27" t="n"/>
      <c r="D5365" s="28">
        <f>IFERROR(IF(B5365="","",VLOOKUP(B5365,'Setup - Materials'!$A$5:$E$504,2,0)),"")</f>
        <v/>
      </c>
      <c r="E5365" s="27" t="n"/>
      <c r="F5365" s="32">
        <f>IF(OR(C5365="",E5365=""),"",C5365*E5365)</f>
        <v/>
      </c>
      <c r="G5365" s="26" t="n"/>
      <c r="H5365" s="26" t="n"/>
    </row>
    <row r="5366">
      <c r="A5366" s="31" t="n"/>
      <c r="B5366" s="26" t="n"/>
      <c r="C5366" s="27" t="n"/>
      <c r="D5366" s="28">
        <f>IFERROR(IF(B5366="","",VLOOKUP(B5366,'Setup - Materials'!$A$5:$E$504,2,0)),"")</f>
        <v/>
      </c>
      <c r="E5366" s="27" t="n"/>
      <c r="F5366" s="32">
        <f>IF(OR(C5366="",E5366=""),"",C5366*E5366)</f>
        <v/>
      </c>
      <c r="G5366" s="26" t="n"/>
      <c r="H5366" s="26" t="n"/>
    </row>
    <row r="5367">
      <c r="A5367" s="31" t="n"/>
      <c r="B5367" s="26" t="n"/>
      <c r="C5367" s="27" t="n"/>
      <c r="D5367" s="28">
        <f>IFERROR(IF(B5367="","",VLOOKUP(B5367,'Setup - Materials'!$A$5:$E$504,2,0)),"")</f>
        <v/>
      </c>
      <c r="E5367" s="27" t="n"/>
      <c r="F5367" s="32">
        <f>IF(OR(C5367="",E5367=""),"",C5367*E5367)</f>
        <v/>
      </c>
      <c r="G5367" s="26" t="n"/>
      <c r="H5367" s="26" t="n"/>
    </row>
    <row r="5368">
      <c r="A5368" s="31" t="n"/>
      <c r="B5368" s="26" t="n"/>
      <c r="C5368" s="27" t="n"/>
      <c r="D5368" s="28">
        <f>IFERROR(IF(B5368="","",VLOOKUP(B5368,'Setup - Materials'!$A$5:$E$504,2,0)),"")</f>
        <v/>
      </c>
      <c r="E5368" s="27" t="n"/>
      <c r="F5368" s="32">
        <f>IF(OR(C5368="",E5368=""),"",C5368*E5368)</f>
        <v/>
      </c>
      <c r="G5368" s="26" t="n"/>
      <c r="H5368" s="26" t="n"/>
    </row>
    <row r="5369">
      <c r="A5369" s="31" t="n"/>
      <c r="B5369" s="26" t="n"/>
      <c r="C5369" s="27" t="n"/>
      <c r="D5369" s="28">
        <f>IFERROR(IF(B5369="","",VLOOKUP(B5369,'Setup - Materials'!$A$5:$E$504,2,0)),"")</f>
        <v/>
      </c>
      <c r="E5369" s="27" t="n"/>
      <c r="F5369" s="32">
        <f>IF(OR(C5369="",E5369=""),"",C5369*E5369)</f>
        <v/>
      </c>
      <c r="G5369" s="26" t="n"/>
      <c r="H5369" s="26" t="n"/>
    </row>
    <row r="5370">
      <c r="A5370" s="31" t="n"/>
      <c r="B5370" s="26" t="n"/>
      <c r="C5370" s="27" t="n"/>
      <c r="D5370" s="28">
        <f>IFERROR(IF(B5370="","",VLOOKUP(B5370,'Setup - Materials'!$A$5:$E$504,2,0)),"")</f>
        <v/>
      </c>
      <c r="E5370" s="27" t="n"/>
      <c r="F5370" s="32">
        <f>IF(OR(C5370="",E5370=""),"",C5370*E5370)</f>
        <v/>
      </c>
      <c r="G5370" s="26" t="n"/>
      <c r="H5370" s="26" t="n"/>
    </row>
    <row r="5371">
      <c r="A5371" s="31" t="n"/>
      <c r="B5371" s="26" t="n"/>
      <c r="C5371" s="27" t="n"/>
      <c r="D5371" s="28">
        <f>IFERROR(IF(B5371="","",VLOOKUP(B5371,'Setup - Materials'!$A$5:$E$504,2,0)),"")</f>
        <v/>
      </c>
      <c r="E5371" s="27" t="n"/>
      <c r="F5371" s="32">
        <f>IF(OR(C5371="",E5371=""),"",C5371*E5371)</f>
        <v/>
      </c>
      <c r="G5371" s="26" t="n"/>
      <c r="H5371" s="26" t="n"/>
    </row>
    <row r="5372">
      <c r="A5372" s="31" t="n"/>
      <c r="B5372" s="26" t="n"/>
      <c r="C5372" s="27" t="n"/>
      <c r="D5372" s="28">
        <f>IFERROR(IF(B5372="","",VLOOKUP(B5372,'Setup - Materials'!$A$5:$E$504,2,0)),"")</f>
        <v/>
      </c>
      <c r="E5372" s="27" t="n"/>
      <c r="F5372" s="32">
        <f>IF(OR(C5372="",E5372=""),"",C5372*E5372)</f>
        <v/>
      </c>
      <c r="G5372" s="26" t="n"/>
      <c r="H5372" s="26" t="n"/>
    </row>
    <row r="5373">
      <c r="A5373" s="31" t="n"/>
      <c r="B5373" s="26" t="n"/>
      <c r="C5373" s="27" t="n"/>
      <c r="D5373" s="28">
        <f>IFERROR(IF(B5373="","",VLOOKUP(B5373,'Setup - Materials'!$A$5:$E$504,2,0)),"")</f>
        <v/>
      </c>
      <c r="E5373" s="27" t="n"/>
      <c r="F5373" s="32">
        <f>IF(OR(C5373="",E5373=""),"",C5373*E5373)</f>
        <v/>
      </c>
      <c r="G5373" s="26" t="n"/>
      <c r="H5373" s="26" t="n"/>
    </row>
    <row r="5374">
      <c r="A5374" s="31" t="n"/>
      <c r="B5374" s="26" t="n"/>
      <c r="C5374" s="27" t="n"/>
      <c r="D5374" s="28">
        <f>IFERROR(IF(B5374="","",VLOOKUP(B5374,'Setup - Materials'!$A$5:$E$504,2,0)),"")</f>
        <v/>
      </c>
      <c r="E5374" s="27" t="n"/>
      <c r="F5374" s="32">
        <f>IF(OR(C5374="",E5374=""),"",C5374*E5374)</f>
        <v/>
      </c>
      <c r="G5374" s="26" t="n"/>
      <c r="H5374" s="26" t="n"/>
    </row>
    <row r="5375">
      <c r="A5375" s="31" t="n"/>
      <c r="B5375" s="26" t="n"/>
      <c r="C5375" s="27" t="n"/>
      <c r="D5375" s="28">
        <f>IFERROR(IF(B5375="","",VLOOKUP(B5375,'Setup - Materials'!$A$5:$E$504,2,0)),"")</f>
        <v/>
      </c>
      <c r="E5375" s="27" t="n"/>
      <c r="F5375" s="32">
        <f>IF(OR(C5375="",E5375=""),"",C5375*E5375)</f>
        <v/>
      </c>
      <c r="G5375" s="26" t="n"/>
      <c r="H5375" s="26" t="n"/>
    </row>
    <row r="5376">
      <c r="A5376" s="31" t="n"/>
      <c r="B5376" s="26" t="n"/>
      <c r="C5376" s="27" t="n"/>
      <c r="D5376" s="28">
        <f>IFERROR(IF(B5376="","",VLOOKUP(B5376,'Setup - Materials'!$A$5:$E$504,2,0)),"")</f>
        <v/>
      </c>
      <c r="E5376" s="27" t="n"/>
      <c r="F5376" s="32">
        <f>IF(OR(C5376="",E5376=""),"",C5376*E5376)</f>
        <v/>
      </c>
      <c r="G5376" s="26" t="n"/>
      <c r="H5376" s="26" t="n"/>
    </row>
    <row r="5377">
      <c r="A5377" s="31" t="n"/>
      <c r="B5377" s="26" t="n"/>
      <c r="C5377" s="27" t="n"/>
      <c r="D5377" s="28">
        <f>IFERROR(IF(B5377="","",VLOOKUP(B5377,'Setup - Materials'!$A$5:$E$504,2,0)),"")</f>
        <v/>
      </c>
      <c r="E5377" s="27" t="n"/>
      <c r="F5377" s="32">
        <f>IF(OR(C5377="",E5377=""),"",C5377*E5377)</f>
        <v/>
      </c>
      <c r="G5377" s="26" t="n"/>
      <c r="H5377" s="26" t="n"/>
    </row>
    <row r="5378">
      <c r="A5378" s="31" t="n"/>
      <c r="B5378" s="26" t="n"/>
      <c r="C5378" s="27" t="n"/>
      <c r="D5378" s="28">
        <f>IFERROR(IF(B5378="","",VLOOKUP(B5378,'Setup - Materials'!$A$5:$E$504,2,0)),"")</f>
        <v/>
      </c>
      <c r="E5378" s="27" t="n"/>
      <c r="F5378" s="32">
        <f>IF(OR(C5378="",E5378=""),"",C5378*E5378)</f>
        <v/>
      </c>
      <c r="G5378" s="26" t="n"/>
      <c r="H5378" s="26" t="n"/>
    </row>
    <row r="5379">
      <c r="A5379" s="31" t="n"/>
      <c r="B5379" s="26" t="n"/>
      <c r="C5379" s="27" t="n"/>
      <c r="D5379" s="28">
        <f>IFERROR(IF(B5379="","",VLOOKUP(B5379,'Setup - Materials'!$A$5:$E$504,2,0)),"")</f>
        <v/>
      </c>
      <c r="E5379" s="27" t="n"/>
      <c r="F5379" s="32">
        <f>IF(OR(C5379="",E5379=""),"",C5379*E5379)</f>
        <v/>
      </c>
      <c r="G5379" s="26" t="n"/>
      <c r="H5379" s="26" t="n"/>
    </row>
    <row r="5380">
      <c r="A5380" s="31" t="n"/>
      <c r="B5380" s="26" t="n"/>
      <c r="C5380" s="27" t="n"/>
      <c r="D5380" s="28">
        <f>IFERROR(IF(B5380="","",VLOOKUP(B5380,'Setup - Materials'!$A$5:$E$504,2,0)),"")</f>
        <v/>
      </c>
      <c r="E5380" s="27" t="n"/>
      <c r="F5380" s="32">
        <f>IF(OR(C5380="",E5380=""),"",C5380*E5380)</f>
        <v/>
      </c>
      <c r="G5380" s="26" t="n"/>
      <c r="H5380" s="26" t="n"/>
    </row>
    <row r="5381">
      <c r="A5381" s="31" t="n"/>
      <c r="B5381" s="26" t="n"/>
      <c r="C5381" s="27" t="n"/>
      <c r="D5381" s="28">
        <f>IFERROR(IF(B5381="","",VLOOKUP(B5381,'Setup - Materials'!$A$5:$E$504,2,0)),"")</f>
        <v/>
      </c>
      <c r="E5381" s="27" t="n"/>
      <c r="F5381" s="32">
        <f>IF(OR(C5381="",E5381=""),"",C5381*E5381)</f>
        <v/>
      </c>
      <c r="G5381" s="26" t="n"/>
      <c r="H5381" s="26" t="n"/>
    </row>
    <row r="5382">
      <c r="A5382" s="31" t="n"/>
      <c r="B5382" s="26" t="n"/>
      <c r="C5382" s="27" t="n"/>
      <c r="D5382" s="28">
        <f>IFERROR(IF(B5382="","",VLOOKUP(B5382,'Setup - Materials'!$A$5:$E$504,2,0)),"")</f>
        <v/>
      </c>
      <c r="E5382" s="27" t="n"/>
      <c r="F5382" s="32">
        <f>IF(OR(C5382="",E5382=""),"",C5382*E5382)</f>
        <v/>
      </c>
      <c r="G5382" s="26" t="n"/>
      <c r="H5382" s="26" t="n"/>
    </row>
    <row r="5383">
      <c r="A5383" s="31" t="n"/>
      <c r="B5383" s="26" t="n"/>
      <c r="C5383" s="27" t="n"/>
      <c r="D5383" s="28">
        <f>IFERROR(IF(B5383="","",VLOOKUP(B5383,'Setup - Materials'!$A$5:$E$504,2,0)),"")</f>
        <v/>
      </c>
      <c r="E5383" s="27" t="n"/>
      <c r="F5383" s="32">
        <f>IF(OR(C5383="",E5383=""),"",C5383*E5383)</f>
        <v/>
      </c>
      <c r="G5383" s="26" t="n"/>
      <c r="H5383" s="26" t="n"/>
    </row>
    <row r="5384">
      <c r="A5384" s="31" t="n"/>
      <c r="B5384" s="26" t="n"/>
      <c r="C5384" s="27" t="n"/>
      <c r="D5384" s="28">
        <f>IFERROR(IF(B5384="","",VLOOKUP(B5384,'Setup - Materials'!$A$5:$E$504,2,0)),"")</f>
        <v/>
      </c>
      <c r="E5384" s="27" t="n"/>
      <c r="F5384" s="32">
        <f>IF(OR(C5384="",E5384=""),"",C5384*E5384)</f>
        <v/>
      </c>
      <c r="G5384" s="26" t="n"/>
      <c r="H5384" s="26" t="n"/>
    </row>
    <row r="5385">
      <c r="A5385" s="31" t="n"/>
      <c r="B5385" s="26" t="n"/>
      <c r="C5385" s="27" t="n"/>
      <c r="D5385" s="28">
        <f>IFERROR(IF(B5385="","",VLOOKUP(B5385,'Setup - Materials'!$A$5:$E$504,2,0)),"")</f>
        <v/>
      </c>
      <c r="E5385" s="27" t="n"/>
      <c r="F5385" s="32">
        <f>IF(OR(C5385="",E5385=""),"",C5385*E5385)</f>
        <v/>
      </c>
      <c r="G5385" s="26" t="n"/>
      <c r="H5385" s="26" t="n"/>
    </row>
    <row r="5386">
      <c r="A5386" s="31" t="n"/>
      <c r="B5386" s="26" t="n"/>
      <c r="C5386" s="27" t="n"/>
      <c r="D5386" s="28">
        <f>IFERROR(IF(B5386="","",VLOOKUP(B5386,'Setup - Materials'!$A$5:$E$504,2,0)),"")</f>
        <v/>
      </c>
      <c r="E5386" s="27" t="n"/>
      <c r="F5386" s="32">
        <f>IF(OR(C5386="",E5386=""),"",C5386*E5386)</f>
        <v/>
      </c>
      <c r="G5386" s="26" t="n"/>
      <c r="H5386" s="26" t="n"/>
    </row>
    <row r="5387">
      <c r="A5387" s="31" t="n"/>
      <c r="B5387" s="26" t="n"/>
      <c r="C5387" s="27" t="n"/>
      <c r="D5387" s="28">
        <f>IFERROR(IF(B5387="","",VLOOKUP(B5387,'Setup - Materials'!$A$5:$E$504,2,0)),"")</f>
        <v/>
      </c>
      <c r="E5387" s="27" t="n"/>
      <c r="F5387" s="32">
        <f>IF(OR(C5387="",E5387=""),"",C5387*E5387)</f>
        <v/>
      </c>
      <c r="G5387" s="26" t="n"/>
      <c r="H5387" s="26" t="n"/>
    </row>
    <row r="5388">
      <c r="A5388" s="31" t="n"/>
      <c r="B5388" s="26" t="n"/>
      <c r="C5388" s="27" t="n"/>
      <c r="D5388" s="28">
        <f>IFERROR(IF(B5388="","",VLOOKUP(B5388,'Setup - Materials'!$A$5:$E$504,2,0)),"")</f>
        <v/>
      </c>
      <c r="E5388" s="27" t="n"/>
      <c r="F5388" s="32">
        <f>IF(OR(C5388="",E5388=""),"",C5388*E5388)</f>
        <v/>
      </c>
      <c r="G5388" s="26" t="n"/>
      <c r="H5388" s="26" t="n"/>
    </row>
    <row r="5389">
      <c r="A5389" s="31" t="n"/>
      <c r="B5389" s="26" t="n"/>
      <c r="C5389" s="27" t="n"/>
      <c r="D5389" s="28">
        <f>IFERROR(IF(B5389="","",VLOOKUP(B5389,'Setup - Materials'!$A$5:$E$504,2,0)),"")</f>
        <v/>
      </c>
      <c r="E5389" s="27" t="n"/>
      <c r="F5389" s="32">
        <f>IF(OR(C5389="",E5389=""),"",C5389*E5389)</f>
        <v/>
      </c>
      <c r="G5389" s="26" t="n"/>
      <c r="H5389" s="26" t="n"/>
    </row>
    <row r="5390">
      <c r="A5390" s="31" t="n"/>
      <c r="B5390" s="26" t="n"/>
      <c r="C5390" s="27" t="n"/>
      <c r="D5390" s="28">
        <f>IFERROR(IF(B5390="","",VLOOKUP(B5390,'Setup - Materials'!$A$5:$E$504,2,0)),"")</f>
        <v/>
      </c>
      <c r="E5390" s="27" t="n"/>
      <c r="F5390" s="32">
        <f>IF(OR(C5390="",E5390=""),"",C5390*E5390)</f>
        <v/>
      </c>
      <c r="G5390" s="26" t="n"/>
      <c r="H5390" s="26" t="n"/>
    </row>
    <row r="5391">
      <c r="A5391" s="31" t="n"/>
      <c r="B5391" s="26" t="n"/>
      <c r="C5391" s="27" t="n"/>
      <c r="D5391" s="28">
        <f>IFERROR(IF(B5391="","",VLOOKUP(B5391,'Setup - Materials'!$A$5:$E$504,2,0)),"")</f>
        <v/>
      </c>
      <c r="E5391" s="27" t="n"/>
      <c r="F5391" s="32">
        <f>IF(OR(C5391="",E5391=""),"",C5391*E5391)</f>
        <v/>
      </c>
      <c r="G5391" s="26" t="n"/>
      <c r="H5391" s="26" t="n"/>
    </row>
    <row r="5392">
      <c r="A5392" s="31" t="n"/>
      <c r="B5392" s="26" t="n"/>
      <c r="C5392" s="27" t="n"/>
      <c r="D5392" s="28">
        <f>IFERROR(IF(B5392="","",VLOOKUP(B5392,'Setup - Materials'!$A$5:$E$504,2,0)),"")</f>
        <v/>
      </c>
      <c r="E5392" s="27" t="n"/>
      <c r="F5392" s="32">
        <f>IF(OR(C5392="",E5392=""),"",C5392*E5392)</f>
        <v/>
      </c>
      <c r="G5392" s="26" t="n"/>
      <c r="H5392" s="26" t="n"/>
    </row>
    <row r="5393">
      <c r="A5393" s="31" t="n"/>
      <c r="B5393" s="26" t="n"/>
      <c r="C5393" s="27" t="n"/>
      <c r="D5393" s="28">
        <f>IFERROR(IF(B5393="","",VLOOKUP(B5393,'Setup - Materials'!$A$5:$E$504,2,0)),"")</f>
        <v/>
      </c>
      <c r="E5393" s="27" t="n"/>
      <c r="F5393" s="32">
        <f>IF(OR(C5393="",E5393=""),"",C5393*E5393)</f>
        <v/>
      </c>
      <c r="G5393" s="26" t="n"/>
      <c r="H5393" s="26" t="n"/>
    </row>
    <row r="5394">
      <c r="A5394" s="31" t="n"/>
      <c r="B5394" s="26" t="n"/>
      <c r="C5394" s="27" t="n"/>
      <c r="D5394" s="28">
        <f>IFERROR(IF(B5394="","",VLOOKUP(B5394,'Setup - Materials'!$A$5:$E$504,2,0)),"")</f>
        <v/>
      </c>
      <c r="E5394" s="27" t="n"/>
      <c r="F5394" s="32">
        <f>IF(OR(C5394="",E5394=""),"",C5394*E5394)</f>
        <v/>
      </c>
      <c r="G5394" s="26" t="n"/>
      <c r="H5394" s="26" t="n"/>
    </row>
    <row r="5395">
      <c r="A5395" s="31" t="n"/>
      <c r="B5395" s="26" t="n"/>
      <c r="C5395" s="27" t="n"/>
      <c r="D5395" s="28">
        <f>IFERROR(IF(B5395="","",VLOOKUP(B5395,'Setup - Materials'!$A$5:$E$504,2,0)),"")</f>
        <v/>
      </c>
      <c r="E5395" s="27" t="n"/>
      <c r="F5395" s="32">
        <f>IF(OR(C5395="",E5395=""),"",C5395*E5395)</f>
        <v/>
      </c>
      <c r="G5395" s="26" t="n"/>
      <c r="H5395" s="26" t="n"/>
    </row>
    <row r="5396">
      <c r="A5396" s="31" t="n"/>
      <c r="B5396" s="26" t="n"/>
      <c r="C5396" s="27" t="n"/>
      <c r="D5396" s="28">
        <f>IFERROR(IF(B5396="","",VLOOKUP(B5396,'Setup - Materials'!$A$5:$E$504,2,0)),"")</f>
        <v/>
      </c>
      <c r="E5396" s="27" t="n"/>
      <c r="F5396" s="32">
        <f>IF(OR(C5396="",E5396=""),"",C5396*E5396)</f>
        <v/>
      </c>
      <c r="G5396" s="26" t="n"/>
      <c r="H5396" s="26" t="n"/>
    </row>
    <row r="5397">
      <c r="A5397" s="31" t="n"/>
      <c r="B5397" s="26" t="n"/>
      <c r="C5397" s="27" t="n"/>
      <c r="D5397" s="28">
        <f>IFERROR(IF(B5397="","",VLOOKUP(B5397,'Setup - Materials'!$A$5:$E$504,2,0)),"")</f>
        <v/>
      </c>
      <c r="E5397" s="27" t="n"/>
      <c r="F5397" s="32">
        <f>IF(OR(C5397="",E5397=""),"",C5397*E5397)</f>
        <v/>
      </c>
      <c r="G5397" s="26" t="n"/>
      <c r="H5397" s="26" t="n"/>
    </row>
    <row r="5398">
      <c r="A5398" s="31" t="n"/>
      <c r="B5398" s="26" t="n"/>
      <c r="C5398" s="27" t="n"/>
      <c r="D5398" s="28">
        <f>IFERROR(IF(B5398="","",VLOOKUP(B5398,'Setup - Materials'!$A$5:$E$504,2,0)),"")</f>
        <v/>
      </c>
      <c r="E5398" s="27" t="n"/>
      <c r="F5398" s="32">
        <f>IF(OR(C5398="",E5398=""),"",C5398*E5398)</f>
        <v/>
      </c>
      <c r="G5398" s="26" t="n"/>
      <c r="H5398" s="26" t="n"/>
    </row>
    <row r="5399">
      <c r="A5399" s="31" t="n"/>
      <c r="B5399" s="26" t="n"/>
      <c r="C5399" s="27" t="n"/>
      <c r="D5399" s="28">
        <f>IFERROR(IF(B5399="","",VLOOKUP(B5399,'Setup - Materials'!$A$5:$E$504,2,0)),"")</f>
        <v/>
      </c>
      <c r="E5399" s="27" t="n"/>
      <c r="F5399" s="32">
        <f>IF(OR(C5399="",E5399=""),"",C5399*E5399)</f>
        <v/>
      </c>
      <c r="G5399" s="26" t="n"/>
      <c r="H5399" s="26" t="n"/>
    </row>
    <row r="5400">
      <c r="A5400" s="31" t="n"/>
      <c r="B5400" s="26" t="n"/>
      <c r="C5400" s="27" t="n"/>
      <c r="D5400" s="28">
        <f>IFERROR(IF(B5400="","",VLOOKUP(B5400,'Setup - Materials'!$A$5:$E$504,2,0)),"")</f>
        <v/>
      </c>
      <c r="E5400" s="27" t="n"/>
      <c r="F5400" s="32">
        <f>IF(OR(C5400="",E5400=""),"",C5400*E5400)</f>
        <v/>
      </c>
      <c r="G5400" s="26" t="n"/>
      <c r="H5400" s="26" t="n"/>
    </row>
    <row r="5401">
      <c r="A5401" s="31" t="n"/>
      <c r="B5401" s="26" t="n"/>
      <c r="C5401" s="27" t="n"/>
      <c r="D5401" s="28">
        <f>IFERROR(IF(B5401="","",VLOOKUP(B5401,'Setup - Materials'!$A$5:$E$504,2,0)),"")</f>
        <v/>
      </c>
      <c r="E5401" s="27" t="n"/>
      <c r="F5401" s="32">
        <f>IF(OR(C5401="",E5401=""),"",C5401*E5401)</f>
        <v/>
      </c>
      <c r="G5401" s="26" t="n"/>
      <c r="H5401" s="26" t="n"/>
    </row>
    <row r="5402">
      <c r="A5402" s="31" t="n"/>
      <c r="B5402" s="26" t="n"/>
      <c r="C5402" s="27" t="n"/>
      <c r="D5402" s="28">
        <f>IFERROR(IF(B5402="","",VLOOKUP(B5402,'Setup - Materials'!$A$5:$E$504,2,0)),"")</f>
        <v/>
      </c>
      <c r="E5402" s="27" t="n"/>
      <c r="F5402" s="32">
        <f>IF(OR(C5402="",E5402=""),"",C5402*E5402)</f>
        <v/>
      </c>
      <c r="G5402" s="26" t="n"/>
      <c r="H5402" s="26" t="n"/>
    </row>
    <row r="5403">
      <c r="A5403" s="31" t="n"/>
      <c r="B5403" s="26" t="n"/>
      <c r="C5403" s="27" t="n"/>
      <c r="D5403" s="28">
        <f>IFERROR(IF(B5403="","",VLOOKUP(B5403,'Setup - Materials'!$A$5:$E$504,2,0)),"")</f>
        <v/>
      </c>
      <c r="E5403" s="27" t="n"/>
      <c r="F5403" s="32">
        <f>IF(OR(C5403="",E5403=""),"",C5403*E5403)</f>
        <v/>
      </c>
      <c r="G5403" s="26" t="n"/>
      <c r="H5403" s="26" t="n"/>
    </row>
    <row r="5404">
      <c r="A5404" s="31" t="n"/>
      <c r="B5404" s="26" t="n"/>
      <c r="C5404" s="27" t="n"/>
      <c r="D5404" s="28">
        <f>IFERROR(IF(B5404="","",VLOOKUP(B5404,'Setup - Materials'!$A$5:$E$504,2,0)),"")</f>
        <v/>
      </c>
      <c r="E5404" s="27" t="n"/>
      <c r="F5404" s="32">
        <f>IF(OR(C5404="",E5404=""),"",C5404*E5404)</f>
        <v/>
      </c>
      <c r="G5404" s="26" t="n"/>
      <c r="H5404" s="26" t="n"/>
    </row>
    <row r="5405">
      <c r="A5405" s="31" t="n"/>
      <c r="B5405" s="26" t="n"/>
      <c r="C5405" s="27" t="n"/>
      <c r="D5405" s="28">
        <f>IFERROR(IF(B5405="","",VLOOKUP(B5405,'Setup - Materials'!$A$5:$E$504,2,0)),"")</f>
        <v/>
      </c>
      <c r="E5405" s="27" t="n"/>
      <c r="F5405" s="32">
        <f>IF(OR(C5405="",E5405=""),"",C5405*E5405)</f>
        <v/>
      </c>
      <c r="G5405" s="26" t="n"/>
      <c r="H5405" s="26" t="n"/>
    </row>
    <row r="5406">
      <c r="A5406" s="31" t="n"/>
      <c r="B5406" s="26" t="n"/>
      <c r="C5406" s="27" t="n"/>
      <c r="D5406" s="28">
        <f>IFERROR(IF(B5406="","",VLOOKUP(B5406,'Setup - Materials'!$A$5:$E$504,2,0)),"")</f>
        <v/>
      </c>
      <c r="E5406" s="27" t="n"/>
      <c r="F5406" s="32">
        <f>IF(OR(C5406="",E5406=""),"",C5406*E5406)</f>
        <v/>
      </c>
      <c r="G5406" s="26" t="n"/>
      <c r="H5406" s="26" t="n"/>
    </row>
    <row r="5407">
      <c r="A5407" s="31" t="n"/>
      <c r="B5407" s="26" t="n"/>
      <c r="C5407" s="27" t="n"/>
      <c r="D5407" s="28">
        <f>IFERROR(IF(B5407="","",VLOOKUP(B5407,'Setup - Materials'!$A$5:$E$504,2,0)),"")</f>
        <v/>
      </c>
      <c r="E5407" s="27" t="n"/>
      <c r="F5407" s="32">
        <f>IF(OR(C5407="",E5407=""),"",C5407*E5407)</f>
        <v/>
      </c>
      <c r="G5407" s="26" t="n"/>
      <c r="H5407" s="26" t="n"/>
    </row>
    <row r="5408">
      <c r="A5408" s="31" t="n"/>
      <c r="B5408" s="26" t="n"/>
      <c r="C5408" s="27" t="n"/>
      <c r="D5408" s="28">
        <f>IFERROR(IF(B5408="","",VLOOKUP(B5408,'Setup - Materials'!$A$5:$E$504,2,0)),"")</f>
        <v/>
      </c>
      <c r="E5408" s="27" t="n"/>
      <c r="F5408" s="32">
        <f>IF(OR(C5408="",E5408=""),"",C5408*E5408)</f>
        <v/>
      </c>
      <c r="G5408" s="26" t="n"/>
      <c r="H5408" s="26" t="n"/>
    </row>
    <row r="5409">
      <c r="A5409" s="31" t="n"/>
      <c r="B5409" s="26" t="n"/>
      <c r="C5409" s="27" t="n"/>
      <c r="D5409" s="28">
        <f>IFERROR(IF(B5409="","",VLOOKUP(B5409,'Setup - Materials'!$A$5:$E$504,2,0)),"")</f>
        <v/>
      </c>
      <c r="E5409" s="27" t="n"/>
      <c r="F5409" s="32">
        <f>IF(OR(C5409="",E5409=""),"",C5409*E5409)</f>
        <v/>
      </c>
      <c r="G5409" s="26" t="n"/>
      <c r="H5409" s="26" t="n"/>
    </row>
    <row r="5410">
      <c r="A5410" s="31" t="n"/>
      <c r="B5410" s="26" t="n"/>
      <c r="C5410" s="27" t="n"/>
      <c r="D5410" s="28">
        <f>IFERROR(IF(B5410="","",VLOOKUP(B5410,'Setup - Materials'!$A$5:$E$504,2,0)),"")</f>
        <v/>
      </c>
      <c r="E5410" s="27" t="n"/>
      <c r="F5410" s="32">
        <f>IF(OR(C5410="",E5410=""),"",C5410*E5410)</f>
        <v/>
      </c>
      <c r="G5410" s="26" t="n"/>
      <c r="H5410" s="26" t="n"/>
    </row>
    <row r="5411">
      <c r="A5411" s="31" t="n"/>
      <c r="B5411" s="26" t="n"/>
      <c r="C5411" s="27" t="n"/>
      <c r="D5411" s="28">
        <f>IFERROR(IF(B5411="","",VLOOKUP(B5411,'Setup - Materials'!$A$5:$E$504,2,0)),"")</f>
        <v/>
      </c>
      <c r="E5411" s="27" t="n"/>
      <c r="F5411" s="32">
        <f>IF(OR(C5411="",E5411=""),"",C5411*E5411)</f>
        <v/>
      </c>
      <c r="G5411" s="26" t="n"/>
      <c r="H5411" s="26" t="n"/>
    </row>
    <row r="5412">
      <c r="A5412" s="31" t="n"/>
      <c r="B5412" s="26" t="n"/>
      <c r="C5412" s="27" t="n"/>
      <c r="D5412" s="28">
        <f>IFERROR(IF(B5412="","",VLOOKUP(B5412,'Setup - Materials'!$A$5:$E$504,2,0)),"")</f>
        <v/>
      </c>
      <c r="E5412" s="27" t="n"/>
      <c r="F5412" s="32">
        <f>IF(OR(C5412="",E5412=""),"",C5412*E5412)</f>
        <v/>
      </c>
      <c r="G5412" s="26" t="n"/>
      <c r="H5412" s="26" t="n"/>
    </row>
    <row r="5413">
      <c r="A5413" s="31" t="n"/>
      <c r="B5413" s="26" t="n"/>
      <c r="C5413" s="27" t="n"/>
      <c r="D5413" s="28">
        <f>IFERROR(IF(B5413="","",VLOOKUP(B5413,'Setup - Materials'!$A$5:$E$504,2,0)),"")</f>
        <v/>
      </c>
      <c r="E5413" s="27" t="n"/>
      <c r="F5413" s="32">
        <f>IF(OR(C5413="",E5413=""),"",C5413*E5413)</f>
        <v/>
      </c>
      <c r="G5413" s="26" t="n"/>
      <c r="H5413" s="26" t="n"/>
    </row>
    <row r="5414">
      <c r="A5414" s="31" t="n"/>
      <c r="B5414" s="26" t="n"/>
      <c r="C5414" s="27" t="n"/>
      <c r="D5414" s="28">
        <f>IFERROR(IF(B5414="","",VLOOKUP(B5414,'Setup - Materials'!$A$5:$E$504,2,0)),"")</f>
        <v/>
      </c>
      <c r="E5414" s="27" t="n"/>
      <c r="F5414" s="32">
        <f>IF(OR(C5414="",E5414=""),"",C5414*E5414)</f>
        <v/>
      </c>
      <c r="G5414" s="26" t="n"/>
      <c r="H5414" s="26" t="n"/>
    </row>
    <row r="5415">
      <c r="A5415" s="31" t="n"/>
      <c r="B5415" s="26" t="n"/>
      <c r="C5415" s="27" t="n"/>
      <c r="D5415" s="28">
        <f>IFERROR(IF(B5415="","",VLOOKUP(B5415,'Setup - Materials'!$A$5:$E$504,2,0)),"")</f>
        <v/>
      </c>
      <c r="E5415" s="27" t="n"/>
      <c r="F5415" s="32">
        <f>IF(OR(C5415="",E5415=""),"",C5415*E5415)</f>
        <v/>
      </c>
      <c r="G5415" s="26" t="n"/>
      <c r="H5415" s="26" t="n"/>
    </row>
    <row r="5416">
      <c r="A5416" s="31" t="n"/>
      <c r="B5416" s="26" t="n"/>
      <c r="C5416" s="27" t="n"/>
      <c r="D5416" s="28">
        <f>IFERROR(IF(B5416="","",VLOOKUP(B5416,'Setup - Materials'!$A$5:$E$504,2,0)),"")</f>
        <v/>
      </c>
      <c r="E5416" s="27" t="n"/>
      <c r="F5416" s="32">
        <f>IF(OR(C5416="",E5416=""),"",C5416*E5416)</f>
        <v/>
      </c>
      <c r="G5416" s="26" t="n"/>
      <c r="H5416" s="26" t="n"/>
    </row>
    <row r="5417">
      <c r="A5417" s="31" t="n"/>
      <c r="B5417" s="26" t="n"/>
      <c r="C5417" s="27" t="n"/>
      <c r="D5417" s="28">
        <f>IFERROR(IF(B5417="","",VLOOKUP(B5417,'Setup - Materials'!$A$5:$E$504,2,0)),"")</f>
        <v/>
      </c>
      <c r="E5417" s="27" t="n"/>
      <c r="F5417" s="32">
        <f>IF(OR(C5417="",E5417=""),"",C5417*E5417)</f>
        <v/>
      </c>
      <c r="G5417" s="26" t="n"/>
      <c r="H5417" s="26" t="n"/>
    </row>
    <row r="5418">
      <c r="A5418" s="31" t="n"/>
      <c r="B5418" s="26" t="n"/>
      <c r="C5418" s="27" t="n"/>
      <c r="D5418" s="28">
        <f>IFERROR(IF(B5418="","",VLOOKUP(B5418,'Setup - Materials'!$A$5:$E$504,2,0)),"")</f>
        <v/>
      </c>
      <c r="E5418" s="27" t="n"/>
      <c r="F5418" s="32">
        <f>IF(OR(C5418="",E5418=""),"",C5418*E5418)</f>
        <v/>
      </c>
      <c r="G5418" s="26" t="n"/>
      <c r="H5418" s="26" t="n"/>
    </row>
    <row r="5419">
      <c r="A5419" s="31" t="n"/>
      <c r="B5419" s="26" t="n"/>
      <c r="C5419" s="27" t="n"/>
      <c r="D5419" s="28">
        <f>IFERROR(IF(B5419="","",VLOOKUP(B5419,'Setup - Materials'!$A$5:$E$504,2,0)),"")</f>
        <v/>
      </c>
      <c r="E5419" s="27" t="n"/>
      <c r="F5419" s="32">
        <f>IF(OR(C5419="",E5419=""),"",C5419*E5419)</f>
        <v/>
      </c>
      <c r="G5419" s="26" t="n"/>
      <c r="H5419" s="26" t="n"/>
    </row>
    <row r="5420">
      <c r="A5420" s="31" t="n"/>
      <c r="B5420" s="26" t="n"/>
      <c r="C5420" s="27" t="n"/>
      <c r="D5420" s="28">
        <f>IFERROR(IF(B5420="","",VLOOKUP(B5420,'Setup - Materials'!$A$5:$E$504,2,0)),"")</f>
        <v/>
      </c>
      <c r="E5420" s="27" t="n"/>
      <c r="F5420" s="32">
        <f>IF(OR(C5420="",E5420=""),"",C5420*E5420)</f>
        <v/>
      </c>
      <c r="G5420" s="26" t="n"/>
      <c r="H5420" s="26" t="n"/>
    </row>
    <row r="5421">
      <c r="A5421" s="31" t="n"/>
      <c r="B5421" s="26" t="n"/>
      <c r="C5421" s="27" t="n"/>
      <c r="D5421" s="28">
        <f>IFERROR(IF(B5421="","",VLOOKUP(B5421,'Setup - Materials'!$A$5:$E$504,2,0)),"")</f>
        <v/>
      </c>
      <c r="E5421" s="27" t="n"/>
      <c r="F5421" s="32">
        <f>IF(OR(C5421="",E5421=""),"",C5421*E5421)</f>
        <v/>
      </c>
      <c r="G5421" s="26" t="n"/>
      <c r="H5421" s="26" t="n"/>
    </row>
    <row r="5422">
      <c r="A5422" s="31" t="n"/>
      <c r="B5422" s="26" t="n"/>
      <c r="C5422" s="27" t="n"/>
      <c r="D5422" s="28">
        <f>IFERROR(IF(B5422="","",VLOOKUP(B5422,'Setup - Materials'!$A$5:$E$504,2,0)),"")</f>
        <v/>
      </c>
      <c r="E5422" s="27" t="n"/>
      <c r="F5422" s="32">
        <f>IF(OR(C5422="",E5422=""),"",C5422*E5422)</f>
        <v/>
      </c>
      <c r="G5422" s="26" t="n"/>
      <c r="H5422" s="26" t="n"/>
    </row>
    <row r="5423">
      <c r="A5423" s="31" t="n"/>
      <c r="B5423" s="26" t="n"/>
      <c r="C5423" s="27" t="n"/>
      <c r="D5423" s="28">
        <f>IFERROR(IF(B5423="","",VLOOKUP(B5423,'Setup - Materials'!$A$5:$E$504,2,0)),"")</f>
        <v/>
      </c>
      <c r="E5423" s="27" t="n"/>
      <c r="F5423" s="32">
        <f>IF(OR(C5423="",E5423=""),"",C5423*E5423)</f>
        <v/>
      </c>
      <c r="G5423" s="26" t="n"/>
      <c r="H5423" s="26" t="n"/>
    </row>
    <row r="5424">
      <c r="A5424" s="31" t="n"/>
      <c r="B5424" s="26" t="n"/>
      <c r="C5424" s="27" t="n"/>
      <c r="D5424" s="28">
        <f>IFERROR(IF(B5424="","",VLOOKUP(B5424,'Setup - Materials'!$A$5:$E$504,2,0)),"")</f>
        <v/>
      </c>
      <c r="E5424" s="27" t="n"/>
      <c r="F5424" s="32">
        <f>IF(OR(C5424="",E5424=""),"",C5424*E5424)</f>
        <v/>
      </c>
      <c r="G5424" s="26" t="n"/>
      <c r="H5424" s="26" t="n"/>
    </row>
    <row r="5425">
      <c r="A5425" s="31" t="n"/>
      <c r="B5425" s="26" t="n"/>
      <c r="C5425" s="27" t="n"/>
      <c r="D5425" s="28">
        <f>IFERROR(IF(B5425="","",VLOOKUP(B5425,'Setup - Materials'!$A$5:$E$504,2,0)),"")</f>
        <v/>
      </c>
      <c r="E5425" s="27" t="n"/>
      <c r="F5425" s="32">
        <f>IF(OR(C5425="",E5425=""),"",C5425*E5425)</f>
        <v/>
      </c>
      <c r="G5425" s="26" t="n"/>
      <c r="H5425" s="26" t="n"/>
    </row>
    <row r="5426">
      <c r="A5426" s="31" t="n"/>
      <c r="B5426" s="26" t="n"/>
      <c r="C5426" s="27" t="n"/>
      <c r="D5426" s="28">
        <f>IFERROR(IF(B5426="","",VLOOKUP(B5426,'Setup - Materials'!$A$5:$E$504,2,0)),"")</f>
        <v/>
      </c>
      <c r="E5426" s="27" t="n"/>
      <c r="F5426" s="32">
        <f>IF(OR(C5426="",E5426=""),"",C5426*E5426)</f>
        <v/>
      </c>
      <c r="G5426" s="26" t="n"/>
      <c r="H5426" s="26" t="n"/>
    </row>
    <row r="5427">
      <c r="A5427" s="31" t="n"/>
      <c r="B5427" s="26" t="n"/>
      <c r="C5427" s="27" t="n"/>
      <c r="D5427" s="28">
        <f>IFERROR(IF(B5427="","",VLOOKUP(B5427,'Setup - Materials'!$A$5:$E$504,2,0)),"")</f>
        <v/>
      </c>
      <c r="E5427" s="27" t="n"/>
      <c r="F5427" s="32">
        <f>IF(OR(C5427="",E5427=""),"",C5427*E5427)</f>
        <v/>
      </c>
      <c r="G5427" s="26" t="n"/>
      <c r="H5427" s="26" t="n"/>
    </row>
    <row r="5428">
      <c r="A5428" s="31" t="n"/>
      <c r="B5428" s="26" t="n"/>
      <c r="C5428" s="27" t="n"/>
      <c r="D5428" s="28">
        <f>IFERROR(IF(B5428="","",VLOOKUP(B5428,'Setup - Materials'!$A$5:$E$504,2,0)),"")</f>
        <v/>
      </c>
      <c r="E5428" s="27" t="n"/>
      <c r="F5428" s="32">
        <f>IF(OR(C5428="",E5428=""),"",C5428*E5428)</f>
        <v/>
      </c>
      <c r="G5428" s="26" t="n"/>
      <c r="H5428" s="26" t="n"/>
    </row>
    <row r="5429">
      <c r="A5429" s="31" t="n"/>
      <c r="B5429" s="26" t="n"/>
      <c r="C5429" s="27" t="n"/>
      <c r="D5429" s="28">
        <f>IFERROR(IF(B5429="","",VLOOKUP(B5429,'Setup - Materials'!$A$5:$E$504,2,0)),"")</f>
        <v/>
      </c>
      <c r="E5429" s="27" t="n"/>
      <c r="F5429" s="32">
        <f>IF(OR(C5429="",E5429=""),"",C5429*E5429)</f>
        <v/>
      </c>
      <c r="G5429" s="26" t="n"/>
      <c r="H5429" s="26" t="n"/>
    </row>
    <row r="5430">
      <c r="A5430" s="31" t="n"/>
      <c r="B5430" s="26" t="n"/>
      <c r="C5430" s="27" t="n"/>
      <c r="D5430" s="28">
        <f>IFERROR(IF(B5430="","",VLOOKUP(B5430,'Setup - Materials'!$A$5:$E$504,2,0)),"")</f>
        <v/>
      </c>
      <c r="E5430" s="27" t="n"/>
      <c r="F5430" s="32">
        <f>IF(OR(C5430="",E5430=""),"",C5430*E5430)</f>
        <v/>
      </c>
      <c r="G5430" s="26" t="n"/>
      <c r="H5430" s="26" t="n"/>
    </row>
    <row r="5431">
      <c r="A5431" s="31" t="n"/>
      <c r="B5431" s="26" t="n"/>
      <c r="C5431" s="27" t="n"/>
      <c r="D5431" s="28">
        <f>IFERROR(IF(B5431="","",VLOOKUP(B5431,'Setup - Materials'!$A$5:$E$504,2,0)),"")</f>
        <v/>
      </c>
      <c r="E5431" s="27" t="n"/>
      <c r="F5431" s="32">
        <f>IF(OR(C5431="",E5431=""),"",C5431*E5431)</f>
        <v/>
      </c>
      <c r="G5431" s="26" t="n"/>
      <c r="H5431" s="26" t="n"/>
    </row>
    <row r="5432">
      <c r="A5432" s="31" t="n"/>
      <c r="B5432" s="26" t="n"/>
      <c r="C5432" s="27" t="n"/>
      <c r="D5432" s="28">
        <f>IFERROR(IF(B5432="","",VLOOKUP(B5432,'Setup - Materials'!$A$5:$E$504,2,0)),"")</f>
        <v/>
      </c>
      <c r="E5432" s="27" t="n"/>
      <c r="F5432" s="32">
        <f>IF(OR(C5432="",E5432=""),"",C5432*E5432)</f>
        <v/>
      </c>
      <c r="G5432" s="26" t="n"/>
      <c r="H5432" s="26" t="n"/>
    </row>
    <row r="5433">
      <c r="A5433" s="31" t="n"/>
      <c r="B5433" s="26" t="n"/>
      <c r="C5433" s="27" t="n"/>
      <c r="D5433" s="28">
        <f>IFERROR(IF(B5433="","",VLOOKUP(B5433,'Setup - Materials'!$A$5:$E$504,2,0)),"")</f>
        <v/>
      </c>
      <c r="E5433" s="27" t="n"/>
      <c r="F5433" s="32">
        <f>IF(OR(C5433="",E5433=""),"",C5433*E5433)</f>
        <v/>
      </c>
      <c r="G5433" s="26" t="n"/>
      <c r="H5433" s="26" t="n"/>
    </row>
    <row r="5434">
      <c r="A5434" s="31" t="n"/>
      <c r="B5434" s="26" t="n"/>
      <c r="C5434" s="27" t="n"/>
      <c r="D5434" s="28">
        <f>IFERROR(IF(B5434="","",VLOOKUP(B5434,'Setup - Materials'!$A$5:$E$504,2,0)),"")</f>
        <v/>
      </c>
      <c r="E5434" s="27" t="n"/>
      <c r="F5434" s="32">
        <f>IF(OR(C5434="",E5434=""),"",C5434*E5434)</f>
        <v/>
      </c>
      <c r="G5434" s="26" t="n"/>
      <c r="H5434" s="26" t="n"/>
    </row>
    <row r="5435">
      <c r="A5435" s="31" t="n"/>
      <c r="B5435" s="26" t="n"/>
      <c r="C5435" s="27" t="n"/>
      <c r="D5435" s="28">
        <f>IFERROR(IF(B5435="","",VLOOKUP(B5435,'Setup - Materials'!$A$5:$E$504,2,0)),"")</f>
        <v/>
      </c>
      <c r="E5435" s="27" t="n"/>
      <c r="F5435" s="32">
        <f>IF(OR(C5435="",E5435=""),"",C5435*E5435)</f>
        <v/>
      </c>
      <c r="G5435" s="26" t="n"/>
      <c r="H5435" s="26" t="n"/>
    </row>
    <row r="5436">
      <c r="A5436" s="31" t="n"/>
      <c r="B5436" s="26" t="n"/>
      <c r="C5436" s="27" t="n"/>
      <c r="D5436" s="28">
        <f>IFERROR(IF(B5436="","",VLOOKUP(B5436,'Setup - Materials'!$A$5:$E$504,2,0)),"")</f>
        <v/>
      </c>
      <c r="E5436" s="27" t="n"/>
      <c r="F5436" s="32">
        <f>IF(OR(C5436="",E5436=""),"",C5436*E5436)</f>
        <v/>
      </c>
      <c r="G5436" s="26" t="n"/>
      <c r="H5436" s="26" t="n"/>
    </row>
    <row r="5437">
      <c r="A5437" s="31" t="n"/>
      <c r="B5437" s="26" t="n"/>
      <c r="C5437" s="27" t="n"/>
      <c r="D5437" s="28">
        <f>IFERROR(IF(B5437="","",VLOOKUP(B5437,'Setup - Materials'!$A$5:$E$504,2,0)),"")</f>
        <v/>
      </c>
      <c r="E5437" s="27" t="n"/>
      <c r="F5437" s="32">
        <f>IF(OR(C5437="",E5437=""),"",C5437*E5437)</f>
        <v/>
      </c>
      <c r="G5437" s="26" t="n"/>
      <c r="H5437" s="26" t="n"/>
    </row>
    <row r="5438">
      <c r="A5438" s="31" t="n"/>
      <c r="B5438" s="26" t="n"/>
      <c r="C5438" s="27" t="n"/>
      <c r="D5438" s="28">
        <f>IFERROR(IF(B5438="","",VLOOKUP(B5438,'Setup - Materials'!$A$5:$E$504,2,0)),"")</f>
        <v/>
      </c>
      <c r="E5438" s="27" t="n"/>
      <c r="F5438" s="32">
        <f>IF(OR(C5438="",E5438=""),"",C5438*E5438)</f>
        <v/>
      </c>
      <c r="G5438" s="26" t="n"/>
      <c r="H5438" s="26" t="n"/>
    </row>
    <row r="5439">
      <c r="A5439" s="31" t="n"/>
      <c r="B5439" s="26" t="n"/>
      <c r="C5439" s="27" t="n"/>
      <c r="D5439" s="28">
        <f>IFERROR(IF(B5439="","",VLOOKUP(B5439,'Setup - Materials'!$A$5:$E$504,2,0)),"")</f>
        <v/>
      </c>
      <c r="E5439" s="27" t="n"/>
      <c r="F5439" s="32">
        <f>IF(OR(C5439="",E5439=""),"",C5439*E5439)</f>
        <v/>
      </c>
      <c r="G5439" s="26" t="n"/>
      <c r="H5439" s="26" t="n"/>
    </row>
    <row r="5440">
      <c r="A5440" s="31" t="n"/>
      <c r="B5440" s="26" t="n"/>
      <c r="C5440" s="27" t="n"/>
      <c r="D5440" s="28">
        <f>IFERROR(IF(B5440="","",VLOOKUP(B5440,'Setup - Materials'!$A$5:$E$504,2,0)),"")</f>
        <v/>
      </c>
      <c r="E5440" s="27" t="n"/>
      <c r="F5440" s="32">
        <f>IF(OR(C5440="",E5440=""),"",C5440*E5440)</f>
        <v/>
      </c>
      <c r="G5440" s="26" t="n"/>
      <c r="H5440" s="26" t="n"/>
    </row>
    <row r="5441">
      <c r="A5441" s="31" t="n"/>
      <c r="B5441" s="26" t="n"/>
      <c r="C5441" s="27" t="n"/>
      <c r="D5441" s="28">
        <f>IFERROR(IF(B5441="","",VLOOKUP(B5441,'Setup - Materials'!$A$5:$E$504,2,0)),"")</f>
        <v/>
      </c>
      <c r="E5441" s="27" t="n"/>
      <c r="F5441" s="32">
        <f>IF(OR(C5441="",E5441=""),"",C5441*E5441)</f>
        <v/>
      </c>
      <c r="G5441" s="26" t="n"/>
      <c r="H5441" s="26" t="n"/>
    </row>
    <row r="5442">
      <c r="A5442" s="31" t="n"/>
      <c r="B5442" s="26" t="n"/>
      <c r="C5442" s="27" t="n"/>
      <c r="D5442" s="28">
        <f>IFERROR(IF(B5442="","",VLOOKUP(B5442,'Setup - Materials'!$A$5:$E$504,2,0)),"")</f>
        <v/>
      </c>
      <c r="E5442" s="27" t="n"/>
      <c r="F5442" s="32">
        <f>IF(OR(C5442="",E5442=""),"",C5442*E5442)</f>
        <v/>
      </c>
      <c r="G5442" s="26" t="n"/>
      <c r="H5442" s="26" t="n"/>
    </row>
    <row r="5443">
      <c r="A5443" s="31" t="n"/>
      <c r="B5443" s="26" t="n"/>
      <c r="C5443" s="27" t="n"/>
      <c r="D5443" s="28">
        <f>IFERROR(IF(B5443="","",VLOOKUP(B5443,'Setup - Materials'!$A$5:$E$504,2,0)),"")</f>
        <v/>
      </c>
      <c r="E5443" s="27" t="n"/>
      <c r="F5443" s="32">
        <f>IF(OR(C5443="",E5443=""),"",C5443*E5443)</f>
        <v/>
      </c>
      <c r="G5443" s="26" t="n"/>
      <c r="H5443" s="26" t="n"/>
    </row>
    <row r="5444">
      <c r="A5444" s="31" t="n"/>
      <c r="B5444" s="26" t="n"/>
      <c r="C5444" s="27" t="n"/>
      <c r="D5444" s="28">
        <f>IFERROR(IF(B5444="","",VLOOKUP(B5444,'Setup - Materials'!$A$5:$E$504,2,0)),"")</f>
        <v/>
      </c>
      <c r="E5444" s="27" t="n"/>
      <c r="F5444" s="32">
        <f>IF(OR(C5444="",E5444=""),"",C5444*E5444)</f>
        <v/>
      </c>
      <c r="G5444" s="26" t="n"/>
      <c r="H5444" s="26" t="n"/>
    </row>
    <row r="5445">
      <c r="A5445" s="31" t="n"/>
      <c r="B5445" s="26" t="n"/>
      <c r="C5445" s="27" t="n"/>
      <c r="D5445" s="28">
        <f>IFERROR(IF(B5445="","",VLOOKUP(B5445,'Setup - Materials'!$A$5:$E$504,2,0)),"")</f>
        <v/>
      </c>
      <c r="E5445" s="27" t="n"/>
      <c r="F5445" s="32">
        <f>IF(OR(C5445="",E5445=""),"",C5445*E5445)</f>
        <v/>
      </c>
      <c r="G5445" s="26" t="n"/>
      <c r="H5445" s="26" t="n"/>
    </row>
    <row r="5446">
      <c r="A5446" s="31" t="n"/>
      <c r="B5446" s="26" t="n"/>
      <c r="C5446" s="27" t="n"/>
      <c r="D5446" s="28">
        <f>IFERROR(IF(B5446="","",VLOOKUP(B5446,'Setup - Materials'!$A$5:$E$504,2,0)),"")</f>
        <v/>
      </c>
      <c r="E5446" s="27" t="n"/>
      <c r="F5446" s="32">
        <f>IF(OR(C5446="",E5446=""),"",C5446*E5446)</f>
        <v/>
      </c>
      <c r="G5446" s="26" t="n"/>
      <c r="H5446" s="26" t="n"/>
    </row>
    <row r="5447">
      <c r="A5447" s="31" t="n"/>
      <c r="B5447" s="26" t="n"/>
      <c r="C5447" s="27" t="n"/>
      <c r="D5447" s="28">
        <f>IFERROR(IF(B5447="","",VLOOKUP(B5447,'Setup - Materials'!$A$5:$E$504,2,0)),"")</f>
        <v/>
      </c>
      <c r="E5447" s="27" t="n"/>
      <c r="F5447" s="32">
        <f>IF(OR(C5447="",E5447=""),"",C5447*E5447)</f>
        <v/>
      </c>
      <c r="G5447" s="26" t="n"/>
      <c r="H5447" s="26" t="n"/>
    </row>
    <row r="5448">
      <c r="A5448" s="31" t="n"/>
      <c r="B5448" s="26" t="n"/>
      <c r="C5448" s="27" t="n"/>
      <c r="D5448" s="28">
        <f>IFERROR(IF(B5448="","",VLOOKUP(B5448,'Setup - Materials'!$A$5:$E$504,2,0)),"")</f>
        <v/>
      </c>
      <c r="E5448" s="27" t="n"/>
      <c r="F5448" s="32">
        <f>IF(OR(C5448="",E5448=""),"",C5448*E5448)</f>
        <v/>
      </c>
      <c r="G5448" s="26" t="n"/>
      <c r="H5448" s="26" t="n"/>
    </row>
    <row r="5449">
      <c r="A5449" s="31" t="n"/>
      <c r="B5449" s="26" t="n"/>
      <c r="C5449" s="27" t="n"/>
      <c r="D5449" s="28">
        <f>IFERROR(IF(B5449="","",VLOOKUP(B5449,'Setup - Materials'!$A$5:$E$504,2,0)),"")</f>
        <v/>
      </c>
      <c r="E5449" s="27" t="n"/>
      <c r="F5449" s="32">
        <f>IF(OR(C5449="",E5449=""),"",C5449*E5449)</f>
        <v/>
      </c>
      <c r="G5449" s="26" t="n"/>
      <c r="H5449" s="26" t="n"/>
    </row>
    <row r="5450">
      <c r="A5450" s="31" t="n"/>
      <c r="B5450" s="26" t="n"/>
      <c r="C5450" s="27" t="n"/>
      <c r="D5450" s="28">
        <f>IFERROR(IF(B5450="","",VLOOKUP(B5450,'Setup - Materials'!$A$5:$E$504,2,0)),"")</f>
        <v/>
      </c>
      <c r="E5450" s="27" t="n"/>
      <c r="F5450" s="32">
        <f>IF(OR(C5450="",E5450=""),"",C5450*E5450)</f>
        <v/>
      </c>
      <c r="G5450" s="26" t="n"/>
      <c r="H5450" s="26" t="n"/>
    </row>
    <row r="5451">
      <c r="A5451" s="31" t="n"/>
      <c r="B5451" s="26" t="n"/>
      <c r="C5451" s="27" t="n"/>
      <c r="D5451" s="28">
        <f>IFERROR(IF(B5451="","",VLOOKUP(B5451,'Setup - Materials'!$A$5:$E$504,2,0)),"")</f>
        <v/>
      </c>
      <c r="E5451" s="27" t="n"/>
      <c r="F5451" s="32">
        <f>IF(OR(C5451="",E5451=""),"",C5451*E5451)</f>
        <v/>
      </c>
      <c r="G5451" s="26" t="n"/>
      <c r="H5451" s="26" t="n"/>
    </row>
    <row r="5452">
      <c r="A5452" s="31" t="n"/>
      <c r="B5452" s="26" t="n"/>
      <c r="C5452" s="27" t="n"/>
      <c r="D5452" s="28">
        <f>IFERROR(IF(B5452="","",VLOOKUP(B5452,'Setup - Materials'!$A$5:$E$504,2,0)),"")</f>
        <v/>
      </c>
      <c r="E5452" s="27" t="n"/>
      <c r="F5452" s="32">
        <f>IF(OR(C5452="",E5452=""),"",C5452*E5452)</f>
        <v/>
      </c>
      <c r="G5452" s="26" t="n"/>
      <c r="H5452" s="26" t="n"/>
    </row>
    <row r="5453">
      <c r="A5453" s="31" t="n"/>
      <c r="B5453" s="26" t="n"/>
      <c r="C5453" s="27" t="n"/>
      <c r="D5453" s="28">
        <f>IFERROR(IF(B5453="","",VLOOKUP(B5453,'Setup - Materials'!$A$5:$E$504,2,0)),"")</f>
        <v/>
      </c>
      <c r="E5453" s="27" t="n"/>
      <c r="F5453" s="32">
        <f>IF(OR(C5453="",E5453=""),"",C5453*E5453)</f>
        <v/>
      </c>
      <c r="G5453" s="26" t="n"/>
      <c r="H5453" s="26" t="n"/>
    </row>
    <row r="5454">
      <c r="A5454" s="31" t="n"/>
      <c r="B5454" s="26" t="n"/>
      <c r="C5454" s="27" t="n"/>
      <c r="D5454" s="28">
        <f>IFERROR(IF(B5454="","",VLOOKUP(B5454,'Setup - Materials'!$A$5:$E$504,2,0)),"")</f>
        <v/>
      </c>
      <c r="E5454" s="27" t="n"/>
      <c r="F5454" s="32">
        <f>IF(OR(C5454="",E5454=""),"",C5454*E5454)</f>
        <v/>
      </c>
      <c r="G5454" s="26" t="n"/>
      <c r="H5454" s="26" t="n"/>
    </row>
    <row r="5455">
      <c r="A5455" s="31" t="n"/>
      <c r="B5455" s="26" t="n"/>
      <c r="C5455" s="27" t="n"/>
      <c r="D5455" s="28">
        <f>IFERROR(IF(B5455="","",VLOOKUP(B5455,'Setup - Materials'!$A$5:$E$504,2,0)),"")</f>
        <v/>
      </c>
      <c r="E5455" s="27" t="n"/>
      <c r="F5455" s="32">
        <f>IF(OR(C5455="",E5455=""),"",C5455*E5455)</f>
        <v/>
      </c>
      <c r="G5455" s="26" t="n"/>
      <c r="H5455" s="26" t="n"/>
    </row>
    <row r="5456">
      <c r="A5456" s="31" t="n"/>
      <c r="B5456" s="26" t="n"/>
      <c r="C5456" s="27" t="n"/>
      <c r="D5456" s="28">
        <f>IFERROR(IF(B5456="","",VLOOKUP(B5456,'Setup - Materials'!$A$5:$E$504,2,0)),"")</f>
        <v/>
      </c>
      <c r="E5456" s="27" t="n"/>
      <c r="F5456" s="32">
        <f>IF(OR(C5456="",E5456=""),"",C5456*E5456)</f>
        <v/>
      </c>
      <c r="G5456" s="26" t="n"/>
      <c r="H5456" s="26" t="n"/>
    </row>
    <row r="5457">
      <c r="A5457" s="31" t="n"/>
      <c r="B5457" s="26" t="n"/>
      <c r="C5457" s="27" t="n"/>
      <c r="D5457" s="28">
        <f>IFERROR(IF(B5457="","",VLOOKUP(B5457,'Setup - Materials'!$A$5:$E$504,2,0)),"")</f>
        <v/>
      </c>
      <c r="E5457" s="27" t="n"/>
      <c r="F5457" s="32">
        <f>IF(OR(C5457="",E5457=""),"",C5457*E5457)</f>
        <v/>
      </c>
      <c r="G5457" s="26" t="n"/>
      <c r="H5457" s="26" t="n"/>
    </row>
    <row r="5458">
      <c r="A5458" s="31" t="n"/>
      <c r="B5458" s="26" t="n"/>
      <c r="C5458" s="27" t="n"/>
      <c r="D5458" s="28">
        <f>IFERROR(IF(B5458="","",VLOOKUP(B5458,'Setup - Materials'!$A$5:$E$504,2,0)),"")</f>
        <v/>
      </c>
      <c r="E5458" s="27" t="n"/>
      <c r="F5458" s="32">
        <f>IF(OR(C5458="",E5458=""),"",C5458*E5458)</f>
        <v/>
      </c>
      <c r="G5458" s="26" t="n"/>
      <c r="H5458" s="26" t="n"/>
    </row>
    <row r="5459">
      <c r="A5459" s="31" t="n"/>
      <c r="B5459" s="26" t="n"/>
      <c r="C5459" s="27" t="n"/>
      <c r="D5459" s="28">
        <f>IFERROR(IF(B5459="","",VLOOKUP(B5459,'Setup - Materials'!$A$5:$E$504,2,0)),"")</f>
        <v/>
      </c>
      <c r="E5459" s="27" t="n"/>
      <c r="F5459" s="32">
        <f>IF(OR(C5459="",E5459=""),"",C5459*E5459)</f>
        <v/>
      </c>
      <c r="G5459" s="26" t="n"/>
      <c r="H5459" s="26" t="n"/>
    </row>
    <row r="5460">
      <c r="A5460" s="31" t="n"/>
      <c r="B5460" s="26" t="n"/>
      <c r="C5460" s="27" t="n"/>
      <c r="D5460" s="28">
        <f>IFERROR(IF(B5460="","",VLOOKUP(B5460,'Setup - Materials'!$A$5:$E$504,2,0)),"")</f>
        <v/>
      </c>
      <c r="E5460" s="27" t="n"/>
      <c r="F5460" s="32">
        <f>IF(OR(C5460="",E5460=""),"",C5460*E5460)</f>
        <v/>
      </c>
      <c r="G5460" s="26" t="n"/>
      <c r="H5460" s="26" t="n"/>
    </row>
    <row r="5461">
      <c r="A5461" s="31" t="n"/>
      <c r="B5461" s="26" t="n"/>
      <c r="C5461" s="27" t="n"/>
      <c r="D5461" s="28">
        <f>IFERROR(IF(B5461="","",VLOOKUP(B5461,'Setup - Materials'!$A$5:$E$504,2,0)),"")</f>
        <v/>
      </c>
      <c r="E5461" s="27" t="n"/>
      <c r="F5461" s="32">
        <f>IF(OR(C5461="",E5461=""),"",C5461*E5461)</f>
        <v/>
      </c>
      <c r="G5461" s="26" t="n"/>
      <c r="H5461" s="26" t="n"/>
    </row>
    <row r="5462">
      <c r="A5462" s="31" t="n"/>
      <c r="B5462" s="26" t="n"/>
      <c r="C5462" s="27" t="n"/>
      <c r="D5462" s="28">
        <f>IFERROR(IF(B5462="","",VLOOKUP(B5462,'Setup - Materials'!$A$5:$E$504,2,0)),"")</f>
        <v/>
      </c>
      <c r="E5462" s="27" t="n"/>
      <c r="F5462" s="32">
        <f>IF(OR(C5462="",E5462=""),"",C5462*E5462)</f>
        <v/>
      </c>
      <c r="G5462" s="26" t="n"/>
      <c r="H5462" s="26" t="n"/>
    </row>
    <row r="5463">
      <c r="A5463" s="31" t="n"/>
      <c r="B5463" s="26" t="n"/>
      <c r="C5463" s="27" t="n"/>
      <c r="D5463" s="28">
        <f>IFERROR(IF(B5463="","",VLOOKUP(B5463,'Setup - Materials'!$A$5:$E$504,2,0)),"")</f>
        <v/>
      </c>
      <c r="E5463" s="27" t="n"/>
      <c r="F5463" s="32">
        <f>IF(OR(C5463="",E5463=""),"",C5463*E5463)</f>
        <v/>
      </c>
      <c r="G5463" s="26" t="n"/>
      <c r="H5463" s="26" t="n"/>
    </row>
    <row r="5464">
      <c r="A5464" s="31" t="n"/>
      <c r="B5464" s="26" t="n"/>
      <c r="C5464" s="27" t="n"/>
      <c r="D5464" s="28">
        <f>IFERROR(IF(B5464="","",VLOOKUP(B5464,'Setup - Materials'!$A$5:$E$504,2,0)),"")</f>
        <v/>
      </c>
      <c r="E5464" s="27" t="n"/>
      <c r="F5464" s="32">
        <f>IF(OR(C5464="",E5464=""),"",C5464*E5464)</f>
        <v/>
      </c>
      <c r="G5464" s="26" t="n"/>
      <c r="H5464" s="26" t="n"/>
    </row>
    <row r="5465">
      <c r="A5465" s="31" t="n"/>
      <c r="B5465" s="26" t="n"/>
      <c r="C5465" s="27" t="n"/>
      <c r="D5465" s="28">
        <f>IFERROR(IF(B5465="","",VLOOKUP(B5465,'Setup - Materials'!$A$5:$E$504,2,0)),"")</f>
        <v/>
      </c>
      <c r="E5465" s="27" t="n"/>
      <c r="F5465" s="32">
        <f>IF(OR(C5465="",E5465=""),"",C5465*E5465)</f>
        <v/>
      </c>
      <c r="G5465" s="26" t="n"/>
      <c r="H5465" s="26" t="n"/>
    </row>
    <row r="5466">
      <c r="A5466" s="31" t="n"/>
      <c r="B5466" s="26" t="n"/>
      <c r="C5466" s="27" t="n"/>
      <c r="D5466" s="28">
        <f>IFERROR(IF(B5466="","",VLOOKUP(B5466,'Setup - Materials'!$A$5:$E$504,2,0)),"")</f>
        <v/>
      </c>
      <c r="E5466" s="27" t="n"/>
      <c r="F5466" s="32">
        <f>IF(OR(C5466="",E5466=""),"",C5466*E5466)</f>
        <v/>
      </c>
      <c r="G5466" s="26" t="n"/>
      <c r="H5466" s="26" t="n"/>
    </row>
    <row r="5467">
      <c r="A5467" s="31" t="n"/>
      <c r="B5467" s="26" t="n"/>
      <c r="C5467" s="27" t="n"/>
      <c r="D5467" s="28">
        <f>IFERROR(IF(B5467="","",VLOOKUP(B5467,'Setup - Materials'!$A$5:$E$504,2,0)),"")</f>
        <v/>
      </c>
      <c r="E5467" s="27" t="n"/>
      <c r="F5467" s="32">
        <f>IF(OR(C5467="",E5467=""),"",C5467*E5467)</f>
        <v/>
      </c>
      <c r="G5467" s="26" t="n"/>
      <c r="H5467" s="26" t="n"/>
    </row>
    <row r="5468">
      <c r="A5468" s="31" t="n"/>
      <c r="B5468" s="26" t="n"/>
      <c r="C5468" s="27" t="n"/>
      <c r="D5468" s="28">
        <f>IFERROR(IF(B5468="","",VLOOKUP(B5468,'Setup - Materials'!$A$5:$E$504,2,0)),"")</f>
        <v/>
      </c>
      <c r="E5468" s="27" t="n"/>
      <c r="F5468" s="32">
        <f>IF(OR(C5468="",E5468=""),"",C5468*E5468)</f>
        <v/>
      </c>
      <c r="G5468" s="26" t="n"/>
      <c r="H5468" s="26" t="n"/>
    </row>
    <row r="5469">
      <c r="A5469" s="31" t="n"/>
      <c r="B5469" s="26" t="n"/>
      <c r="C5469" s="27" t="n"/>
      <c r="D5469" s="28">
        <f>IFERROR(IF(B5469="","",VLOOKUP(B5469,'Setup - Materials'!$A$5:$E$504,2,0)),"")</f>
        <v/>
      </c>
      <c r="E5469" s="27" t="n"/>
      <c r="F5469" s="32">
        <f>IF(OR(C5469="",E5469=""),"",C5469*E5469)</f>
        <v/>
      </c>
      <c r="G5469" s="26" t="n"/>
      <c r="H5469" s="26" t="n"/>
    </row>
    <row r="5470">
      <c r="A5470" s="31" t="n"/>
      <c r="B5470" s="26" t="n"/>
      <c r="C5470" s="27" t="n"/>
      <c r="D5470" s="28">
        <f>IFERROR(IF(B5470="","",VLOOKUP(B5470,'Setup - Materials'!$A$5:$E$504,2,0)),"")</f>
        <v/>
      </c>
      <c r="E5470" s="27" t="n"/>
      <c r="F5470" s="32">
        <f>IF(OR(C5470="",E5470=""),"",C5470*E5470)</f>
        <v/>
      </c>
      <c r="G5470" s="26" t="n"/>
      <c r="H5470" s="26" t="n"/>
    </row>
    <row r="5471">
      <c r="A5471" s="31" t="n"/>
      <c r="B5471" s="26" t="n"/>
      <c r="C5471" s="27" t="n"/>
      <c r="D5471" s="28">
        <f>IFERROR(IF(B5471="","",VLOOKUP(B5471,'Setup - Materials'!$A$5:$E$504,2,0)),"")</f>
        <v/>
      </c>
      <c r="E5471" s="27" t="n"/>
      <c r="F5471" s="32">
        <f>IF(OR(C5471="",E5471=""),"",C5471*E5471)</f>
        <v/>
      </c>
      <c r="G5471" s="26" t="n"/>
      <c r="H5471" s="26" t="n"/>
    </row>
    <row r="5472">
      <c r="A5472" s="31" t="n"/>
      <c r="B5472" s="26" t="n"/>
      <c r="C5472" s="27" t="n"/>
      <c r="D5472" s="28">
        <f>IFERROR(IF(B5472="","",VLOOKUP(B5472,'Setup - Materials'!$A$5:$E$504,2,0)),"")</f>
        <v/>
      </c>
      <c r="E5472" s="27" t="n"/>
      <c r="F5472" s="32">
        <f>IF(OR(C5472="",E5472=""),"",C5472*E5472)</f>
        <v/>
      </c>
      <c r="G5472" s="26" t="n"/>
      <c r="H5472" s="26" t="n"/>
    </row>
    <row r="5473">
      <c r="A5473" s="31" t="n"/>
      <c r="B5473" s="26" t="n"/>
      <c r="C5473" s="27" t="n"/>
      <c r="D5473" s="28">
        <f>IFERROR(IF(B5473="","",VLOOKUP(B5473,'Setup - Materials'!$A$5:$E$504,2,0)),"")</f>
        <v/>
      </c>
      <c r="E5473" s="27" t="n"/>
      <c r="F5473" s="32">
        <f>IF(OR(C5473="",E5473=""),"",C5473*E5473)</f>
        <v/>
      </c>
      <c r="G5473" s="26" t="n"/>
      <c r="H5473" s="26" t="n"/>
    </row>
    <row r="5474">
      <c r="A5474" s="31" t="n"/>
      <c r="B5474" s="26" t="n"/>
      <c r="C5474" s="27" t="n"/>
      <c r="D5474" s="28">
        <f>IFERROR(IF(B5474="","",VLOOKUP(B5474,'Setup - Materials'!$A$5:$E$504,2,0)),"")</f>
        <v/>
      </c>
      <c r="E5474" s="27" t="n"/>
      <c r="F5474" s="32">
        <f>IF(OR(C5474="",E5474=""),"",C5474*E5474)</f>
        <v/>
      </c>
      <c r="G5474" s="26" t="n"/>
      <c r="H5474" s="26" t="n"/>
    </row>
    <row r="5475">
      <c r="A5475" s="31" t="n"/>
      <c r="B5475" s="26" t="n"/>
      <c r="C5475" s="27" t="n"/>
      <c r="D5475" s="28">
        <f>IFERROR(IF(B5475="","",VLOOKUP(B5475,'Setup - Materials'!$A$5:$E$504,2,0)),"")</f>
        <v/>
      </c>
      <c r="E5475" s="27" t="n"/>
      <c r="F5475" s="32">
        <f>IF(OR(C5475="",E5475=""),"",C5475*E5475)</f>
        <v/>
      </c>
      <c r="G5475" s="26" t="n"/>
      <c r="H5475" s="26" t="n"/>
    </row>
    <row r="5476">
      <c r="A5476" s="31" t="n"/>
      <c r="B5476" s="26" t="n"/>
      <c r="C5476" s="27" t="n"/>
      <c r="D5476" s="28">
        <f>IFERROR(IF(B5476="","",VLOOKUP(B5476,'Setup - Materials'!$A$5:$E$504,2,0)),"")</f>
        <v/>
      </c>
      <c r="E5476" s="27" t="n"/>
      <c r="F5476" s="32">
        <f>IF(OR(C5476="",E5476=""),"",C5476*E5476)</f>
        <v/>
      </c>
      <c r="G5476" s="26" t="n"/>
      <c r="H5476" s="26" t="n"/>
    </row>
    <row r="5477">
      <c r="A5477" s="31" t="n"/>
      <c r="B5477" s="26" t="n"/>
      <c r="C5477" s="27" t="n"/>
      <c r="D5477" s="28">
        <f>IFERROR(IF(B5477="","",VLOOKUP(B5477,'Setup - Materials'!$A$5:$E$504,2,0)),"")</f>
        <v/>
      </c>
      <c r="E5477" s="27" t="n"/>
      <c r="F5477" s="32">
        <f>IF(OR(C5477="",E5477=""),"",C5477*E5477)</f>
        <v/>
      </c>
      <c r="G5477" s="26" t="n"/>
      <c r="H5477" s="26" t="n"/>
    </row>
    <row r="5478">
      <c r="A5478" s="31" t="n"/>
      <c r="B5478" s="26" t="n"/>
      <c r="C5478" s="27" t="n"/>
      <c r="D5478" s="28">
        <f>IFERROR(IF(B5478="","",VLOOKUP(B5478,'Setup - Materials'!$A$5:$E$504,2,0)),"")</f>
        <v/>
      </c>
      <c r="E5478" s="27" t="n"/>
      <c r="F5478" s="32">
        <f>IF(OR(C5478="",E5478=""),"",C5478*E5478)</f>
        <v/>
      </c>
      <c r="G5478" s="26" t="n"/>
      <c r="H5478" s="26" t="n"/>
    </row>
    <row r="5479">
      <c r="A5479" s="31" t="n"/>
      <c r="B5479" s="26" t="n"/>
      <c r="C5479" s="27" t="n"/>
      <c r="D5479" s="28">
        <f>IFERROR(IF(B5479="","",VLOOKUP(B5479,'Setup - Materials'!$A$5:$E$504,2,0)),"")</f>
        <v/>
      </c>
      <c r="E5479" s="27" t="n"/>
      <c r="F5479" s="32">
        <f>IF(OR(C5479="",E5479=""),"",C5479*E5479)</f>
        <v/>
      </c>
      <c r="G5479" s="26" t="n"/>
      <c r="H5479" s="26" t="n"/>
    </row>
    <row r="5480">
      <c r="A5480" s="31" t="n"/>
      <c r="B5480" s="26" t="n"/>
      <c r="C5480" s="27" t="n"/>
      <c r="D5480" s="28">
        <f>IFERROR(IF(B5480="","",VLOOKUP(B5480,'Setup - Materials'!$A$5:$E$504,2,0)),"")</f>
        <v/>
      </c>
      <c r="E5480" s="27" t="n"/>
      <c r="F5480" s="32">
        <f>IF(OR(C5480="",E5480=""),"",C5480*E5480)</f>
        <v/>
      </c>
      <c r="G5480" s="26" t="n"/>
      <c r="H5480" s="26" t="n"/>
    </row>
    <row r="5481">
      <c r="A5481" s="31" t="n"/>
      <c r="B5481" s="26" t="n"/>
      <c r="C5481" s="27" t="n"/>
      <c r="D5481" s="28">
        <f>IFERROR(IF(B5481="","",VLOOKUP(B5481,'Setup - Materials'!$A$5:$E$504,2,0)),"")</f>
        <v/>
      </c>
      <c r="E5481" s="27" t="n"/>
      <c r="F5481" s="32">
        <f>IF(OR(C5481="",E5481=""),"",C5481*E5481)</f>
        <v/>
      </c>
      <c r="G5481" s="26" t="n"/>
      <c r="H5481" s="26" t="n"/>
    </row>
    <row r="5482">
      <c r="A5482" s="31" t="n"/>
      <c r="B5482" s="26" t="n"/>
      <c r="C5482" s="27" t="n"/>
      <c r="D5482" s="28">
        <f>IFERROR(IF(B5482="","",VLOOKUP(B5482,'Setup - Materials'!$A$5:$E$504,2,0)),"")</f>
        <v/>
      </c>
      <c r="E5482" s="27" t="n"/>
      <c r="F5482" s="32">
        <f>IF(OR(C5482="",E5482=""),"",C5482*E5482)</f>
        <v/>
      </c>
      <c r="G5482" s="26" t="n"/>
      <c r="H5482" s="26" t="n"/>
    </row>
    <row r="5483">
      <c r="A5483" s="31" t="n"/>
      <c r="B5483" s="26" t="n"/>
      <c r="C5483" s="27" t="n"/>
      <c r="D5483" s="28">
        <f>IFERROR(IF(B5483="","",VLOOKUP(B5483,'Setup - Materials'!$A$5:$E$504,2,0)),"")</f>
        <v/>
      </c>
      <c r="E5483" s="27" t="n"/>
      <c r="F5483" s="32">
        <f>IF(OR(C5483="",E5483=""),"",C5483*E5483)</f>
        <v/>
      </c>
      <c r="G5483" s="26" t="n"/>
      <c r="H5483" s="26" t="n"/>
    </row>
    <row r="5484">
      <c r="A5484" s="31" t="n"/>
      <c r="B5484" s="26" t="n"/>
      <c r="C5484" s="27" t="n"/>
      <c r="D5484" s="28">
        <f>IFERROR(IF(B5484="","",VLOOKUP(B5484,'Setup - Materials'!$A$5:$E$504,2,0)),"")</f>
        <v/>
      </c>
      <c r="E5484" s="27" t="n"/>
      <c r="F5484" s="32">
        <f>IF(OR(C5484="",E5484=""),"",C5484*E5484)</f>
        <v/>
      </c>
      <c r="G5484" s="26" t="n"/>
      <c r="H5484" s="26" t="n"/>
    </row>
    <row r="5485">
      <c r="A5485" s="31" t="n"/>
      <c r="B5485" s="26" t="n"/>
      <c r="C5485" s="27" t="n"/>
      <c r="D5485" s="28">
        <f>IFERROR(IF(B5485="","",VLOOKUP(B5485,'Setup - Materials'!$A$5:$E$504,2,0)),"")</f>
        <v/>
      </c>
      <c r="E5485" s="27" t="n"/>
      <c r="F5485" s="32">
        <f>IF(OR(C5485="",E5485=""),"",C5485*E5485)</f>
        <v/>
      </c>
      <c r="G5485" s="26" t="n"/>
      <c r="H5485" s="26" t="n"/>
    </row>
    <row r="5486">
      <c r="A5486" s="31" t="n"/>
      <c r="B5486" s="26" t="n"/>
      <c r="C5486" s="27" t="n"/>
      <c r="D5486" s="28">
        <f>IFERROR(IF(B5486="","",VLOOKUP(B5486,'Setup - Materials'!$A$5:$E$504,2,0)),"")</f>
        <v/>
      </c>
      <c r="E5486" s="27" t="n"/>
      <c r="F5486" s="32">
        <f>IF(OR(C5486="",E5486=""),"",C5486*E5486)</f>
        <v/>
      </c>
      <c r="G5486" s="26" t="n"/>
      <c r="H5486" s="26" t="n"/>
    </row>
    <row r="5487">
      <c r="A5487" s="31" t="n"/>
      <c r="B5487" s="26" t="n"/>
      <c r="C5487" s="27" t="n"/>
      <c r="D5487" s="28">
        <f>IFERROR(IF(B5487="","",VLOOKUP(B5487,'Setup - Materials'!$A$5:$E$504,2,0)),"")</f>
        <v/>
      </c>
      <c r="E5487" s="27" t="n"/>
      <c r="F5487" s="32">
        <f>IF(OR(C5487="",E5487=""),"",C5487*E5487)</f>
        <v/>
      </c>
      <c r="G5487" s="26" t="n"/>
      <c r="H5487" s="26" t="n"/>
    </row>
    <row r="5488">
      <c r="A5488" s="31" t="n"/>
      <c r="B5488" s="26" t="n"/>
      <c r="C5488" s="27" t="n"/>
      <c r="D5488" s="28">
        <f>IFERROR(IF(B5488="","",VLOOKUP(B5488,'Setup - Materials'!$A$5:$E$504,2,0)),"")</f>
        <v/>
      </c>
      <c r="E5488" s="27" t="n"/>
      <c r="F5488" s="32">
        <f>IF(OR(C5488="",E5488=""),"",C5488*E5488)</f>
        <v/>
      </c>
      <c r="G5488" s="26" t="n"/>
      <c r="H5488" s="26" t="n"/>
    </row>
    <row r="5489">
      <c r="A5489" s="31" t="n"/>
      <c r="B5489" s="26" t="n"/>
      <c r="C5489" s="27" t="n"/>
      <c r="D5489" s="28">
        <f>IFERROR(IF(B5489="","",VLOOKUP(B5489,'Setup - Materials'!$A$5:$E$504,2,0)),"")</f>
        <v/>
      </c>
      <c r="E5489" s="27" t="n"/>
      <c r="F5489" s="32">
        <f>IF(OR(C5489="",E5489=""),"",C5489*E5489)</f>
        <v/>
      </c>
      <c r="G5489" s="26" t="n"/>
      <c r="H5489" s="26" t="n"/>
    </row>
    <row r="5490">
      <c r="A5490" s="31" t="n"/>
      <c r="B5490" s="26" t="n"/>
      <c r="C5490" s="27" t="n"/>
      <c r="D5490" s="28">
        <f>IFERROR(IF(B5490="","",VLOOKUP(B5490,'Setup - Materials'!$A$5:$E$504,2,0)),"")</f>
        <v/>
      </c>
      <c r="E5490" s="27" t="n"/>
      <c r="F5490" s="32">
        <f>IF(OR(C5490="",E5490=""),"",C5490*E5490)</f>
        <v/>
      </c>
      <c r="G5490" s="26" t="n"/>
      <c r="H5490" s="26" t="n"/>
    </row>
    <row r="5491">
      <c r="A5491" s="31" t="n"/>
      <c r="B5491" s="26" t="n"/>
      <c r="C5491" s="27" t="n"/>
      <c r="D5491" s="28">
        <f>IFERROR(IF(B5491="","",VLOOKUP(B5491,'Setup - Materials'!$A$5:$E$504,2,0)),"")</f>
        <v/>
      </c>
      <c r="E5491" s="27" t="n"/>
      <c r="F5491" s="32">
        <f>IF(OR(C5491="",E5491=""),"",C5491*E5491)</f>
        <v/>
      </c>
      <c r="G5491" s="26" t="n"/>
      <c r="H5491" s="26" t="n"/>
    </row>
    <row r="5492">
      <c r="A5492" s="31" t="n"/>
      <c r="B5492" s="26" t="n"/>
      <c r="C5492" s="27" t="n"/>
      <c r="D5492" s="28">
        <f>IFERROR(IF(B5492="","",VLOOKUP(B5492,'Setup - Materials'!$A$5:$E$504,2,0)),"")</f>
        <v/>
      </c>
      <c r="E5492" s="27" t="n"/>
      <c r="F5492" s="32">
        <f>IF(OR(C5492="",E5492=""),"",C5492*E5492)</f>
        <v/>
      </c>
      <c r="G5492" s="26" t="n"/>
      <c r="H5492" s="26" t="n"/>
    </row>
    <row r="5493">
      <c r="A5493" s="31" t="n"/>
      <c r="B5493" s="26" t="n"/>
      <c r="C5493" s="27" t="n"/>
      <c r="D5493" s="28">
        <f>IFERROR(IF(B5493="","",VLOOKUP(B5493,'Setup - Materials'!$A$5:$E$504,2,0)),"")</f>
        <v/>
      </c>
      <c r="E5493" s="27" t="n"/>
      <c r="F5493" s="32">
        <f>IF(OR(C5493="",E5493=""),"",C5493*E5493)</f>
        <v/>
      </c>
      <c r="G5493" s="26" t="n"/>
      <c r="H5493" s="26" t="n"/>
    </row>
    <row r="5494">
      <c r="A5494" s="31" t="n"/>
      <c r="B5494" s="26" t="n"/>
      <c r="C5494" s="27" t="n"/>
      <c r="D5494" s="28">
        <f>IFERROR(IF(B5494="","",VLOOKUP(B5494,'Setup - Materials'!$A$5:$E$504,2,0)),"")</f>
        <v/>
      </c>
      <c r="E5494" s="27" t="n"/>
      <c r="F5494" s="32">
        <f>IF(OR(C5494="",E5494=""),"",C5494*E5494)</f>
        <v/>
      </c>
      <c r="G5494" s="26" t="n"/>
      <c r="H5494" s="26" t="n"/>
    </row>
    <row r="5495">
      <c r="A5495" s="31" t="n"/>
      <c r="B5495" s="26" t="n"/>
      <c r="C5495" s="27" t="n"/>
      <c r="D5495" s="28">
        <f>IFERROR(IF(B5495="","",VLOOKUP(B5495,'Setup - Materials'!$A$5:$E$504,2,0)),"")</f>
        <v/>
      </c>
      <c r="E5495" s="27" t="n"/>
      <c r="F5495" s="32">
        <f>IF(OR(C5495="",E5495=""),"",C5495*E5495)</f>
        <v/>
      </c>
      <c r="G5495" s="26" t="n"/>
      <c r="H5495" s="26" t="n"/>
    </row>
    <row r="5496">
      <c r="A5496" s="31" t="n"/>
      <c r="B5496" s="26" t="n"/>
      <c r="C5496" s="27" t="n"/>
      <c r="D5496" s="28">
        <f>IFERROR(IF(B5496="","",VLOOKUP(B5496,'Setup - Materials'!$A$5:$E$504,2,0)),"")</f>
        <v/>
      </c>
      <c r="E5496" s="27" t="n"/>
      <c r="F5496" s="32">
        <f>IF(OR(C5496="",E5496=""),"",C5496*E5496)</f>
        <v/>
      </c>
      <c r="G5496" s="26" t="n"/>
      <c r="H5496" s="26" t="n"/>
    </row>
    <row r="5497">
      <c r="A5497" s="31" t="n"/>
      <c r="B5497" s="26" t="n"/>
      <c r="C5497" s="27" t="n"/>
      <c r="D5497" s="28">
        <f>IFERROR(IF(B5497="","",VLOOKUP(B5497,'Setup - Materials'!$A$5:$E$504,2,0)),"")</f>
        <v/>
      </c>
      <c r="E5497" s="27" t="n"/>
      <c r="F5497" s="32">
        <f>IF(OR(C5497="",E5497=""),"",C5497*E5497)</f>
        <v/>
      </c>
      <c r="G5497" s="26" t="n"/>
      <c r="H5497" s="26" t="n"/>
    </row>
    <row r="5498">
      <c r="A5498" s="31" t="n"/>
      <c r="B5498" s="26" t="n"/>
      <c r="C5498" s="27" t="n"/>
      <c r="D5498" s="28">
        <f>IFERROR(IF(B5498="","",VLOOKUP(B5498,'Setup - Materials'!$A$5:$E$504,2,0)),"")</f>
        <v/>
      </c>
      <c r="E5498" s="27" t="n"/>
      <c r="F5498" s="32">
        <f>IF(OR(C5498="",E5498=""),"",C5498*E5498)</f>
        <v/>
      </c>
      <c r="G5498" s="26" t="n"/>
      <c r="H5498" s="26" t="n"/>
    </row>
    <row r="5499">
      <c r="A5499" s="31" t="n"/>
      <c r="B5499" s="26" t="n"/>
      <c r="C5499" s="27" t="n"/>
      <c r="D5499" s="28">
        <f>IFERROR(IF(B5499="","",VLOOKUP(B5499,'Setup - Materials'!$A$5:$E$504,2,0)),"")</f>
        <v/>
      </c>
      <c r="E5499" s="27" t="n"/>
      <c r="F5499" s="32">
        <f>IF(OR(C5499="",E5499=""),"",C5499*E5499)</f>
        <v/>
      </c>
      <c r="G5499" s="26" t="n"/>
      <c r="H5499" s="26" t="n"/>
    </row>
    <row r="5500">
      <c r="A5500" s="31" t="n"/>
      <c r="B5500" s="26" t="n"/>
      <c r="C5500" s="27" t="n"/>
      <c r="D5500" s="28">
        <f>IFERROR(IF(B5500="","",VLOOKUP(B5500,'Setup - Materials'!$A$5:$E$504,2,0)),"")</f>
        <v/>
      </c>
      <c r="E5500" s="27" t="n"/>
      <c r="F5500" s="32">
        <f>IF(OR(C5500="",E5500=""),"",C5500*E5500)</f>
        <v/>
      </c>
      <c r="G5500" s="26" t="n"/>
      <c r="H5500" s="26" t="n"/>
    </row>
    <row r="5501">
      <c r="A5501" s="31" t="n"/>
      <c r="B5501" s="26" t="n"/>
      <c r="C5501" s="27" t="n"/>
      <c r="D5501" s="28">
        <f>IFERROR(IF(B5501="","",VLOOKUP(B5501,'Setup - Materials'!$A$5:$E$504,2,0)),"")</f>
        <v/>
      </c>
      <c r="E5501" s="27" t="n"/>
      <c r="F5501" s="32">
        <f>IF(OR(C5501="",E5501=""),"",C5501*E5501)</f>
        <v/>
      </c>
      <c r="G5501" s="26" t="n"/>
      <c r="H5501" s="26" t="n"/>
    </row>
    <row r="5502">
      <c r="A5502" s="31" t="n"/>
      <c r="B5502" s="26" t="n"/>
      <c r="C5502" s="27" t="n"/>
      <c r="D5502" s="28">
        <f>IFERROR(IF(B5502="","",VLOOKUP(B5502,'Setup - Materials'!$A$5:$E$504,2,0)),"")</f>
        <v/>
      </c>
      <c r="E5502" s="27" t="n"/>
      <c r="F5502" s="32">
        <f>IF(OR(C5502="",E5502=""),"",C5502*E5502)</f>
        <v/>
      </c>
      <c r="G5502" s="26" t="n"/>
      <c r="H5502" s="26" t="n"/>
    </row>
    <row r="5503">
      <c r="A5503" s="31" t="n"/>
      <c r="B5503" s="26" t="n"/>
      <c r="C5503" s="27" t="n"/>
      <c r="D5503" s="28">
        <f>IFERROR(IF(B5503="","",VLOOKUP(B5503,'Setup - Materials'!$A$5:$E$504,2,0)),"")</f>
        <v/>
      </c>
      <c r="E5503" s="27" t="n"/>
      <c r="F5503" s="32">
        <f>IF(OR(C5503="",E5503=""),"",C5503*E5503)</f>
        <v/>
      </c>
      <c r="G5503" s="26" t="n"/>
      <c r="H5503" s="26" t="n"/>
    </row>
    <row r="5504">
      <c r="A5504" s="31" t="n"/>
      <c r="B5504" s="26" t="n"/>
      <c r="C5504" s="27" t="n"/>
      <c r="D5504" s="28">
        <f>IFERROR(IF(B5504="","",VLOOKUP(B5504,'Setup - Materials'!$A$5:$E$504,2,0)),"")</f>
        <v/>
      </c>
      <c r="E5504" s="27" t="n"/>
      <c r="F5504" s="32">
        <f>IF(OR(C5504="",E5504=""),"",C5504*E5504)</f>
        <v/>
      </c>
      <c r="G5504" s="26" t="n"/>
      <c r="H5504" s="26" t="n"/>
    </row>
    <row r="5505">
      <c r="A5505" s="31" t="n"/>
      <c r="B5505" s="26" t="n"/>
      <c r="C5505" s="27" t="n"/>
      <c r="D5505" s="28">
        <f>IFERROR(IF(B5505="","",VLOOKUP(B5505,'Setup - Materials'!$A$5:$E$504,2,0)),"")</f>
        <v/>
      </c>
      <c r="E5505" s="27" t="n"/>
      <c r="F5505" s="32">
        <f>IF(OR(C5505="",E5505=""),"",C5505*E5505)</f>
        <v/>
      </c>
      <c r="G5505" s="26" t="n"/>
      <c r="H5505" s="26" t="n"/>
    </row>
    <row r="5506">
      <c r="A5506" s="31" t="n"/>
      <c r="B5506" s="26" t="n"/>
      <c r="C5506" s="27" t="n"/>
      <c r="D5506" s="28">
        <f>IFERROR(IF(B5506="","",VLOOKUP(B5506,'Setup - Materials'!$A$5:$E$504,2,0)),"")</f>
        <v/>
      </c>
      <c r="E5506" s="27" t="n"/>
      <c r="F5506" s="32">
        <f>IF(OR(C5506="",E5506=""),"",C5506*E5506)</f>
        <v/>
      </c>
      <c r="G5506" s="26" t="n"/>
      <c r="H5506" s="26" t="n"/>
    </row>
    <row r="5507">
      <c r="A5507" s="31" t="n"/>
      <c r="B5507" s="26" t="n"/>
      <c r="C5507" s="27" t="n"/>
      <c r="D5507" s="28">
        <f>IFERROR(IF(B5507="","",VLOOKUP(B5507,'Setup - Materials'!$A$5:$E$504,2,0)),"")</f>
        <v/>
      </c>
      <c r="E5507" s="27" t="n"/>
      <c r="F5507" s="32">
        <f>IF(OR(C5507="",E5507=""),"",C5507*E5507)</f>
        <v/>
      </c>
      <c r="G5507" s="26" t="n"/>
      <c r="H5507" s="26" t="n"/>
    </row>
    <row r="5508">
      <c r="A5508" s="31" t="n"/>
      <c r="B5508" s="26" t="n"/>
      <c r="C5508" s="27" t="n"/>
      <c r="D5508" s="28">
        <f>IFERROR(IF(B5508="","",VLOOKUP(B5508,'Setup - Materials'!$A$5:$E$504,2,0)),"")</f>
        <v/>
      </c>
      <c r="E5508" s="27" t="n"/>
      <c r="F5508" s="32">
        <f>IF(OR(C5508="",E5508=""),"",C5508*E5508)</f>
        <v/>
      </c>
      <c r="G5508" s="26" t="n"/>
      <c r="H5508" s="26" t="n"/>
    </row>
    <row r="5509">
      <c r="A5509" s="31" t="n"/>
      <c r="B5509" s="26" t="n"/>
      <c r="C5509" s="27" t="n"/>
      <c r="D5509" s="28">
        <f>IFERROR(IF(B5509="","",VLOOKUP(B5509,'Setup - Materials'!$A$5:$E$504,2,0)),"")</f>
        <v/>
      </c>
      <c r="E5509" s="27" t="n"/>
      <c r="F5509" s="32">
        <f>IF(OR(C5509="",E5509=""),"",C5509*E5509)</f>
        <v/>
      </c>
      <c r="G5509" s="26" t="n"/>
      <c r="H5509" s="26" t="n"/>
    </row>
    <row r="5510">
      <c r="A5510" s="31" t="n"/>
      <c r="B5510" s="26" t="n"/>
      <c r="C5510" s="27" t="n"/>
      <c r="D5510" s="28">
        <f>IFERROR(IF(B5510="","",VLOOKUP(B5510,'Setup - Materials'!$A$5:$E$504,2,0)),"")</f>
        <v/>
      </c>
      <c r="E5510" s="27" t="n"/>
      <c r="F5510" s="32">
        <f>IF(OR(C5510="",E5510=""),"",C5510*E5510)</f>
        <v/>
      </c>
      <c r="G5510" s="26" t="n"/>
      <c r="H5510" s="26" t="n"/>
    </row>
    <row r="5511">
      <c r="A5511" s="31" t="n"/>
      <c r="B5511" s="26" t="n"/>
      <c r="C5511" s="27" t="n"/>
      <c r="D5511" s="28">
        <f>IFERROR(IF(B5511="","",VLOOKUP(B5511,'Setup - Materials'!$A$5:$E$504,2,0)),"")</f>
        <v/>
      </c>
      <c r="E5511" s="27" t="n"/>
      <c r="F5511" s="32">
        <f>IF(OR(C5511="",E5511=""),"",C5511*E5511)</f>
        <v/>
      </c>
      <c r="G5511" s="26" t="n"/>
      <c r="H5511" s="26" t="n"/>
    </row>
    <row r="5512">
      <c r="A5512" s="31" t="n"/>
      <c r="B5512" s="26" t="n"/>
      <c r="C5512" s="27" t="n"/>
      <c r="D5512" s="28">
        <f>IFERROR(IF(B5512="","",VLOOKUP(B5512,'Setup - Materials'!$A$5:$E$504,2,0)),"")</f>
        <v/>
      </c>
      <c r="E5512" s="27" t="n"/>
      <c r="F5512" s="32">
        <f>IF(OR(C5512="",E5512=""),"",C5512*E5512)</f>
        <v/>
      </c>
      <c r="G5512" s="26" t="n"/>
      <c r="H5512" s="26" t="n"/>
    </row>
    <row r="5513">
      <c r="A5513" s="31" t="n"/>
      <c r="B5513" s="26" t="n"/>
      <c r="C5513" s="27" t="n"/>
      <c r="D5513" s="28">
        <f>IFERROR(IF(B5513="","",VLOOKUP(B5513,'Setup - Materials'!$A$5:$E$504,2,0)),"")</f>
        <v/>
      </c>
      <c r="E5513" s="27" t="n"/>
      <c r="F5513" s="32">
        <f>IF(OR(C5513="",E5513=""),"",C5513*E5513)</f>
        <v/>
      </c>
      <c r="G5513" s="26" t="n"/>
      <c r="H5513" s="26" t="n"/>
    </row>
    <row r="5514">
      <c r="A5514" s="31" t="n"/>
      <c r="B5514" s="26" t="n"/>
      <c r="C5514" s="27" t="n"/>
      <c r="D5514" s="28">
        <f>IFERROR(IF(B5514="","",VLOOKUP(B5514,'Setup - Materials'!$A$5:$E$504,2,0)),"")</f>
        <v/>
      </c>
      <c r="E5514" s="27" t="n"/>
      <c r="F5514" s="32">
        <f>IF(OR(C5514="",E5514=""),"",C5514*E5514)</f>
        <v/>
      </c>
      <c r="G5514" s="26" t="n"/>
      <c r="H5514" s="26" t="n"/>
    </row>
    <row r="5515">
      <c r="A5515" s="31" t="n"/>
      <c r="B5515" s="26" t="n"/>
      <c r="C5515" s="27" t="n"/>
      <c r="D5515" s="28">
        <f>IFERROR(IF(B5515="","",VLOOKUP(B5515,'Setup - Materials'!$A$5:$E$504,2,0)),"")</f>
        <v/>
      </c>
      <c r="E5515" s="27" t="n"/>
      <c r="F5515" s="32">
        <f>IF(OR(C5515="",E5515=""),"",C5515*E5515)</f>
        <v/>
      </c>
      <c r="G5515" s="26" t="n"/>
      <c r="H5515" s="26" t="n"/>
    </row>
    <row r="5516">
      <c r="A5516" s="31" t="n"/>
      <c r="B5516" s="26" t="n"/>
      <c r="C5516" s="27" t="n"/>
      <c r="D5516" s="28">
        <f>IFERROR(IF(B5516="","",VLOOKUP(B5516,'Setup - Materials'!$A$5:$E$504,2,0)),"")</f>
        <v/>
      </c>
      <c r="E5516" s="27" t="n"/>
      <c r="F5516" s="32">
        <f>IF(OR(C5516="",E5516=""),"",C5516*E5516)</f>
        <v/>
      </c>
      <c r="G5516" s="26" t="n"/>
      <c r="H5516" s="26" t="n"/>
    </row>
    <row r="5517">
      <c r="A5517" s="31" t="n"/>
      <c r="B5517" s="26" t="n"/>
      <c r="C5517" s="27" t="n"/>
      <c r="D5517" s="28">
        <f>IFERROR(IF(B5517="","",VLOOKUP(B5517,'Setup - Materials'!$A$5:$E$504,2,0)),"")</f>
        <v/>
      </c>
      <c r="E5517" s="27" t="n"/>
      <c r="F5517" s="32">
        <f>IF(OR(C5517="",E5517=""),"",C5517*E5517)</f>
        <v/>
      </c>
      <c r="G5517" s="26" t="n"/>
      <c r="H5517" s="26" t="n"/>
    </row>
    <row r="5518">
      <c r="A5518" s="31" t="n"/>
      <c r="B5518" s="26" t="n"/>
      <c r="C5518" s="27" t="n"/>
      <c r="D5518" s="28">
        <f>IFERROR(IF(B5518="","",VLOOKUP(B5518,'Setup - Materials'!$A$5:$E$504,2,0)),"")</f>
        <v/>
      </c>
      <c r="E5518" s="27" t="n"/>
      <c r="F5518" s="32">
        <f>IF(OR(C5518="",E5518=""),"",C5518*E5518)</f>
        <v/>
      </c>
      <c r="G5518" s="26" t="n"/>
      <c r="H5518" s="26" t="n"/>
    </row>
    <row r="5519">
      <c r="A5519" s="31" t="n"/>
      <c r="B5519" s="26" t="n"/>
      <c r="C5519" s="27" t="n"/>
      <c r="D5519" s="28">
        <f>IFERROR(IF(B5519="","",VLOOKUP(B5519,'Setup - Materials'!$A$5:$E$504,2,0)),"")</f>
        <v/>
      </c>
      <c r="E5519" s="27" t="n"/>
      <c r="F5519" s="32">
        <f>IF(OR(C5519="",E5519=""),"",C5519*E5519)</f>
        <v/>
      </c>
      <c r="G5519" s="26" t="n"/>
      <c r="H5519" s="26" t="n"/>
    </row>
    <row r="5520">
      <c r="A5520" s="31" t="n"/>
      <c r="B5520" s="26" t="n"/>
      <c r="C5520" s="27" t="n"/>
      <c r="D5520" s="28">
        <f>IFERROR(IF(B5520="","",VLOOKUP(B5520,'Setup - Materials'!$A$5:$E$504,2,0)),"")</f>
        <v/>
      </c>
      <c r="E5520" s="27" t="n"/>
      <c r="F5520" s="32">
        <f>IF(OR(C5520="",E5520=""),"",C5520*E5520)</f>
        <v/>
      </c>
      <c r="G5520" s="26" t="n"/>
      <c r="H5520" s="26" t="n"/>
    </row>
    <row r="5521">
      <c r="A5521" s="31" t="n"/>
      <c r="B5521" s="26" t="n"/>
      <c r="C5521" s="27" t="n"/>
      <c r="D5521" s="28">
        <f>IFERROR(IF(B5521="","",VLOOKUP(B5521,'Setup - Materials'!$A$5:$E$504,2,0)),"")</f>
        <v/>
      </c>
      <c r="E5521" s="27" t="n"/>
      <c r="F5521" s="32">
        <f>IF(OR(C5521="",E5521=""),"",C5521*E5521)</f>
        <v/>
      </c>
      <c r="G5521" s="26" t="n"/>
      <c r="H5521" s="26" t="n"/>
    </row>
    <row r="5522">
      <c r="A5522" s="31" t="n"/>
      <c r="B5522" s="26" t="n"/>
      <c r="C5522" s="27" t="n"/>
      <c r="D5522" s="28">
        <f>IFERROR(IF(B5522="","",VLOOKUP(B5522,'Setup - Materials'!$A$5:$E$504,2,0)),"")</f>
        <v/>
      </c>
      <c r="E5522" s="27" t="n"/>
      <c r="F5522" s="32">
        <f>IF(OR(C5522="",E5522=""),"",C5522*E5522)</f>
        <v/>
      </c>
      <c r="G5522" s="26" t="n"/>
      <c r="H5522" s="26" t="n"/>
    </row>
    <row r="5523">
      <c r="A5523" s="31" t="n"/>
      <c r="B5523" s="26" t="n"/>
      <c r="C5523" s="27" t="n"/>
      <c r="D5523" s="28">
        <f>IFERROR(IF(B5523="","",VLOOKUP(B5523,'Setup - Materials'!$A$5:$E$504,2,0)),"")</f>
        <v/>
      </c>
      <c r="E5523" s="27" t="n"/>
      <c r="F5523" s="32">
        <f>IF(OR(C5523="",E5523=""),"",C5523*E5523)</f>
        <v/>
      </c>
      <c r="G5523" s="26" t="n"/>
      <c r="H5523" s="26" t="n"/>
    </row>
    <row r="5524">
      <c r="A5524" s="31" t="n"/>
      <c r="B5524" s="26" t="n"/>
      <c r="C5524" s="27" t="n"/>
      <c r="D5524" s="28">
        <f>IFERROR(IF(B5524="","",VLOOKUP(B5524,'Setup - Materials'!$A$5:$E$504,2,0)),"")</f>
        <v/>
      </c>
      <c r="E5524" s="27" t="n"/>
      <c r="F5524" s="32">
        <f>IF(OR(C5524="",E5524=""),"",C5524*E5524)</f>
        <v/>
      </c>
      <c r="G5524" s="26" t="n"/>
      <c r="H5524" s="26" t="n"/>
    </row>
    <row r="5525">
      <c r="A5525" s="31" t="n"/>
      <c r="B5525" s="26" t="n"/>
      <c r="C5525" s="27" t="n"/>
      <c r="D5525" s="28">
        <f>IFERROR(IF(B5525="","",VLOOKUP(B5525,'Setup - Materials'!$A$5:$E$504,2,0)),"")</f>
        <v/>
      </c>
      <c r="E5525" s="27" t="n"/>
      <c r="F5525" s="32">
        <f>IF(OR(C5525="",E5525=""),"",C5525*E5525)</f>
        <v/>
      </c>
      <c r="G5525" s="26" t="n"/>
      <c r="H5525" s="26" t="n"/>
    </row>
    <row r="5526">
      <c r="A5526" s="31" t="n"/>
      <c r="B5526" s="26" t="n"/>
      <c r="C5526" s="27" t="n"/>
      <c r="D5526" s="28">
        <f>IFERROR(IF(B5526="","",VLOOKUP(B5526,'Setup - Materials'!$A$5:$E$504,2,0)),"")</f>
        <v/>
      </c>
      <c r="E5526" s="27" t="n"/>
      <c r="F5526" s="32">
        <f>IF(OR(C5526="",E5526=""),"",C5526*E5526)</f>
        <v/>
      </c>
      <c r="G5526" s="26" t="n"/>
      <c r="H5526" s="26" t="n"/>
    </row>
    <row r="5527">
      <c r="A5527" s="31" t="n"/>
      <c r="B5527" s="26" t="n"/>
      <c r="C5527" s="27" t="n"/>
      <c r="D5527" s="28">
        <f>IFERROR(IF(B5527="","",VLOOKUP(B5527,'Setup - Materials'!$A$5:$E$504,2,0)),"")</f>
        <v/>
      </c>
      <c r="E5527" s="27" t="n"/>
      <c r="F5527" s="32">
        <f>IF(OR(C5527="",E5527=""),"",C5527*E5527)</f>
        <v/>
      </c>
      <c r="G5527" s="26" t="n"/>
      <c r="H5527" s="26" t="n"/>
    </row>
    <row r="5528">
      <c r="A5528" s="31" t="n"/>
      <c r="B5528" s="26" t="n"/>
      <c r="C5528" s="27" t="n"/>
      <c r="D5528" s="28">
        <f>IFERROR(IF(B5528="","",VLOOKUP(B5528,'Setup - Materials'!$A$5:$E$504,2,0)),"")</f>
        <v/>
      </c>
      <c r="E5528" s="27" t="n"/>
      <c r="F5528" s="32">
        <f>IF(OR(C5528="",E5528=""),"",C5528*E5528)</f>
        <v/>
      </c>
      <c r="G5528" s="26" t="n"/>
      <c r="H5528" s="26" t="n"/>
    </row>
    <row r="5529">
      <c r="A5529" s="31" t="n"/>
      <c r="B5529" s="26" t="n"/>
      <c r="C5529" s="27" t="n"/>
      <c r="D5529" s="28">
        <f>IFERROR(IF(B5529="","",VLOOKUP(B5529,'Setup - Materials'!$A$5:$E$504,2,0)),"")</f>
        <v/>
      </c>
      <c r="E5529" s="27" t="n"/>
      <c r="F5529" s="32">
        <f>IF(OR(C5529="",E5529=""),"",C5529*E5529)</f>
        <v/>
      </c>
      <c r="G5529" s="26" t="n"/>
      <c r="H5529" s="26" t="n"/>
    </row>
    <row r="5530">
      <c r="A5530" s="31" t="n"/>
      <c r="B5530" s="26" t="n"/>
      <c r="C5530" s="27" t="n"/>
      <c r="D5530" s="28">
        <f>IFERROR(IF(B5530="","",VLOOKUP(B5530,'Setup - Materials'!$A$5:$E$504,2,0)),"")</f>
        <v/>
      </c>
      <c r="E5530" s="27" t="n"/>
      <c r="F5530" s="32">
        <f>IF(OR(C5530="",E5530=""),"",C5530*E5530)</f>
        <v/>
      </c>
      <c r="G5530" s="26" t="n"/>
      <c r="H5530" s="26" t="n"/>
    </row>
    <row r="5531">
      <c r="A5531" s="31" t="n"/>
      <c r="B5531" s="26" t="n"/>
      <c r="C5531" s="27" t="n"/>
      <c r="D5531" s="28">
        <f>IFERROR(IF(B5531="","",VLOOKUP(B5531,'Setup - Materials'!$A$5:$E$504,2,0)),"")</f>
        <v/>
      </c>
      <c r="E5531" s="27" t="n"/>
      <c r="F5531" s="32">
        <f>IF(OR(C5531="",E5531=""),"",C5531*E5531)</f>
        <v/>
      </c>
      <c r="G5531" s="26" t="n"/>
      <c r="H5531" s="26" t="n"/>
    </row>
    <row r="5532">
      <c r="A5532" s="31" t="n"/>
      <c r="B5532" s="26" t="n"/>
      <c r="C5532" s="27" t="n"/>
      <c r="D5532" s="28">
        <f>IFERROR(IF(B5532="","",VLOOKUP(B5532,'Setup - Materials'!$A$5:$E$504,2,0)),"")</f>
        <v/>
      </c>
      <c r="E5532" s="27" t="n"/>
      <c r="F5532" s="32">
        <f>IF(OR(C5532="",E5532=""),"",C5532*E5532)</f>
        <v/>
      </c>
      <c r="G5532" s="26" t="n"/>
      <c r="H5532" s="26" t="n"/>
    </row>
    <row r="5533">
      <c r="A5533" s="31" t="n"/>
      <c r="B5533" s="26" t="n"/>
      <c r="C5533" s="27" t="n"/>
      <c r="D5533" s="28">
        <f>IFERROR(IF(B5533="","",VLOOKUP(B5533,'Setup - Materials'!$A$5:$E$504,2,0)),"")</f>
        <v/>
      </c>
      <c r="E5533" s="27" t="n"/>
      <c r="F5533" s="32">
        <f>IF(OR(C5533="",E5533=""),"",C5533*E5533)</f>
        <v/>
      </c>
      <c r="G5533" s="26" t="n"/>
      <c r="H5533" s="26" t="n"/>
    </row>
    <row r="5534">
      <c r="A5534" s="31" t="n"/>
      <c r="B5534" s="26" t="n"/>
      <c r="C5534" s="27" t="n"/>
      <c r="D5534" s="28">
        <f>IFERROR(IF(B5534="","",VLOOKUP(B5534,'Setup - Materials'!$A$5:$E$504,2,0)),"")</f>
        <v/>
      </c>
      <c r="E5534" s="27" t="n"/>
      <c r="F5534" s="32">
        <f>IF(OR(C5534="",E5534=""),"",C5534*E5534)</f>
        <v/>
      </c>
      <c r="G5534" s="26" t="n"/>
      <c r="H5534" s="26" t="n"/>
    </row>
    <row r="5535">
      <c r="A5535" s="31" t="n"/>
      <c r="B5535" s="26" t="n"/>
      <c r="C5535" s="27" t="n"/>
      <c r="D5535" s="28">
        <f>IFERROR(IF(B5535="","",VLOOKUP(B5535,'Setup - Materials'!$A$5:$E$504,2,0)),"")</f>
        <v/>
      </c>
      <c r="E5535" s="27" t="n"/>
      <c r="F5535" s="32">
        <f>IF(OR(C5535="",E5535=""),"",C5535*E5535)</f>
        <v/>
      </c>
      <c r="G5535" s="26" t="n"/>
      <c r="H5535" s="26" t="n"/>
    </row>
    <row r="5536">
      <c r="A5536" s="31" t="n"/>
      <c r="B5536" s="26" t="n"/>
      <c r="C5536" s="27" t="n"/>
      <c r="D5536" s="28">
        <f>IFERROR(IF(B5536="","",VLOOKUP(B5536,'Setup - Materials'!$A$5:$E$504,2,0)),"")</f>
        <v/>
      </c>
      <c r="E5536" s="27" t="n"/>
      <c r="F5536" s="32">
        <f>IF(OR(C5536="",E5536=""),"",C5536*E5536)</f>
        <v/>
      </c>
      <c r="G5536" s="26" t="n"/>
      <c r="H5536" s="26" t="n"/>
    </row>
    <row r="5537">
      <c r="A5537" s="31" t="n"/>
      <c r="B5537" s="26" t="n"/>
      <c r="C5537" s="27" t="n"/>
      <c r="D5537" s="28">
        <f>IFERROR(IF(B5537="","",VLOOKUP(B5537,'Setup - Materials'!$A$5:$E$504,2,0)),"")</f>
        <v/>
      </c>
      <c r="E5537" s="27" t="n"/>
      <c r="F5537" s="32">
        <f>IF(OR(C5537="",E5537=""),"",C5537*E5537)</f>
        <v/>
      </c>
      <c r="G5537" s="26" t="n"/>
      <c r="H5537" s="26" t="n"/>
    </row>
    <row r="5538">
      <c r="A5538" s="31" t="n"/>
      <c r="B5538" s="26" t="n"/>
      <c r="C5538" s="27" t="n"/>
      <c r="D5538" s="28">
        <f>IFERROR(IF(B5538="","",VLOOKUP(B5538,'Setup - Materials'!$A$5:$E$504,2,0)),"")</f>
        <v/>
      </c>
      <c r="E5538" s="27" t="n"/>
      <c r="F5538" s="32">
        <f>IF(OR(C5538="",E5538=""),"",C5538*E5538)</f>
        <v/>
      </c>
      <c r="G5538" s="26" t="n"/>
      <c r="H5538" s="26" t="n"/>
    </row>
    <row r="5539">
      <c r="A5539" s="31" t="n"/>
      <c r="B5539" s="26" t="n"/>
      <c r="C5539" s="27" t="n"/>
      <c r="D5539" s="28">
        <f>IFERROR(IF(B5539="","",VLOOKUP(B5539,'Setup - Materials'!$A$5:$E$504,2,0)),"")</f>
        <v/>
      </c>
      <c r="E5539" s="27" t="n"/>
      <c r="F5539" s="32">
        <f>IF(OR(C5539="",E5539=""),"",C5539*E5539)</f>
        <v/>
      </c>
      <c r="G5539" s="26" t="n"/>
      <c r="H5539" s="26" t="n"/>
    </row>
    <row r="5540">
      <c r="A5540" s="31" t="n"/>
      <c r="B5540" s="26" t="n"/>
      <c r="C5540" s="27" t="n"/>
      <c r="D5540" s="28">
        <f>IFERROR(IF(B5540="","",VLOOKUP(B5540,'Setup - Materials'!$A$5:$E$504,2,0)),"")</f>
        <v/>
      </c>
      <c r="E5540" s="27" t="n"/>
      <c r="F5540" s="32">
        <f>IF(OR(C5540="",E5540=""),"",C5540*E5540)</f>
        <v/>
      </c>
      <c r="G5540" s="26" t="n"/>
      <c r="H5540" s="26" t="n"/>
    </row>
    <row r="5541">
      <c r="A5541" s="31" t="n"/>
      <c r="B5541" s="26" t="n"/>
      <c r="C5541" s="27" t="n"/>
      <c r="D5541" s="28">
        <f>IFERROR(IF(B5541="","",VLOOKUP(B5541,'Setup - Materials'!$A$5:$E$504,2,0)),"")</f>
        <v/>
      </c>
      <c r="E5541" s="27" t="n"/>
      <c r="F5541" s="32">
        <f>IF(OR(C5541="",E5541=""),"",C5541*E5541)</f>
        <v/>
      </c>
      <c r="G5541" s="26" t="n"/>
      <c r="H5541" s="26" t="n"/>
    </row>
    <row r="5542">
      <c r="A5542" s="31" t="n"/>
      <c r="B5542" s="26" t="n"/>
      <c r="C5542" s="27" t="n"/>
      <c r="D5542" s="28">
        <f>IFERROR(IF(B5542="","",VLOOKUP(B5542,'Setup - Materials'!$A$5:$E$504,2,0)),"")</f>
        <v/>
      </c>
      <c r="E5542" s="27" t="n"/>
      <c r="F5542" s="32">
        <f>IF(OR(C5542="",E5542=""),"",C5542*E5542)</f>
        <v/>
      </c>
      <c r="G5542" s="26" t="n"/>
      <c r="H5542" s="26" t="n"/>
    </row>
    <row r="5543">
      <c r="A5543" s="31" t="n"/>
      <c r="B5543" s="26" t="n"/>
      <c r="C5543" s="27" t="n"/>
      <c r="D5543" s="28">
        <f>IFERROR(IF(B5543="","",VLOOKUP(B5543,'Setup - Materials'!$A$5:$E$504,2,0)),"")</f>
        <v/>
      </c>
      <c r="E5543" s="27" t="n"/>
      <c r="F5543" s="32">
        <f>IF(OR(C5543="",E5543=""),"",C5543*E5543)</f>
        <v/>
      </c>
      <c r="G5543" s="26" t="n"/>
      <c r="H5543" s="26" t="n"/>
    </row>
    <row r="5544">
      <c r="A5544" s="31" t="n"/>
      <c r="B5544" s="26" t="n"/>
      <c r="C5544" s="27" t="n"/>
      <c r="D5544" s="28">
        <f>IFERROR(IF(B5544="","",VLOOKUP(B5544,'Setup - Materials'!$A$5:$E$504,2,0)),"")</f>
        <v/>
      </c>
      <c r="E5544" s="27" t="n"/>
      <c r="F5544" s="32">
        <f>IF(OR(C5544="",E5544=""),"",C5544*E5544)</f>
        <v/>
      </c>
      <c r="G5544" s="26" t="n"/>
      <c r="H5544" s="26" t="n"/>
    </row>
    <row r="5545">
      <c r="A5545" s="31" t="n"/>
      <c r="B5545" s="26" t="n"/>
      <c r="C5545" s="27" t="n"/>
      <c r="D5545" s="28">
        <f>IFERROR(IF(B5545="","",VLOOKUP(B5545,'Setup - Materials'!$A$5:$E$504,2,0)),"")</f>
        <v/>
      </c>
      <c r="E5545" s="27" t="n"/>
      <c r="F5545" s="32">
        <f>IF(OR(C5545="",E5545=""),"",C5545*E5545)</f>
        <v/>
      </c>
      <c r="G5545" s="26" t="n"/>
      <c r="H5545" s="26" t="n"/>
    </row>
    <row r="5546">
      <c r="A5546" s="31" t="n"/>
      <c r="B5546" s="26" t="n"/>
      <c r="C5546" s="27" t="n"/>
      <c r="D5546" s="28">
        <f>IFERROR(IF(B5546="","",VLOOKUP(B5546,'Setup - Materials'!$A$5:$E$504,2,0)),"")</f>
        <v/>
      </c>
      <c r="E5546" s="27" t="n"/>
      <c r="F5546" s="32">
        <f>IF(OR(C5546="",E5546=""),"",C5546*E5546)</f>
        <v/>
      </c>
      <c r="G5546" s="26" t="n"/>
      <c r="H5546" s="26" t="n"/>
    </row>
    <row r="5547">
      <c r="A5547" s="31" t="n"/>
      <c r="B5547" s="26" t="n"/>
      <c r="C5547" s="27" t="n"/>
      <c r="D5547" s="28">
        <f>IFERROR(IF(B5547="","",VLOOKUP(B5547,'Setup - Materials'!$A$5:$E$504,2,0)),"")</f>
        <v/>
      </c>
      <c r="E5547" s="27" t="n"/>
      <c r="F5547" s="32">
        <f>IF(OR(C5547="",E5547=""),"",C5547*E5547)</f>
        <v/>
      </c>
      <c r="G5547" s="26" t="n"/>
      <c r="H5547" s="26" t="n"/>
    </row>
    <row r="5548">
      <c r="A5548" s="31" t="n"/>
      <c r="B5548" s="26" t="n"/>
      <c r="C5548" s="27" t="n"/>
      <c r="D5548" s="28">
        <f>IFERROR(IF(B5548="","",VLOOKUP(B5548,'Setup - Materials'!$A$5:$E$504,2,0)),"")</f>
        <v/>
      </c>
      <c r="E5548" s="27" t="n"/>
      <c r="F5548" s="32">
        <f>IF(OR(C5548="",E5548=""),"",C5548*E5548)</f>
        <v/>
      </c>
      <c r="G5548" s="26" t="n"/>
      <c r="H5548" s="26" t="n"/>
    </row>
    <row r="5549">
      <c r="A5549" s="31" t="n"/>
      <c r="B5549" s="26" t="n"/>
      <c r="C5549" s="27" t="n"/>
      <c r="D5549" s="28">
        <f>IFERROR(IF(B5549="","",VLOOKUP(B5549,'Setup - Materials'!$A$5:$E$504,2,0)),"")</f>
        <v/>
      </c>
      <c r="E5549" s="27" t="n"/>
      <c r="F5549" s="32">
        <f>IF(OR(C5549="",E5549=""),"",C5549*E5549)</f>
        <v/>
      </c>
      <c r="G5549" s="26" t="n"/>
      <c r="H5549" s="26" t="n"/>
    </row>
    <row r="5550">
      <c r="A5550" s="31" t="n"/>
      <c r="B5550" s="26" t="n"/>
      <c r="C5550" s="27" t="n"/>
      <c r="D5550" s="28">
        <f>IFERROR(IF(B5550="","",VLOOKUP(B5550,'Setup - Materials'!$A$5:$E$504,2,0)),"")</f>
        <v/>
      </c>
      <c r="E5550" s="27" t="n"/>
      <c r="F5550" s="32">
        <f>IF(OR(C5550="",E5550=""),"",C5550*E5550)</f>
        <v/>
      </c>
      <c r="G5550" s="26" t="n"/>
      <c r="H5550" s="26" t="n"/>
    </row>
    <row r="5551">
      <c r="A5551" s="31" t="n"/>
      <c r="B5551" s="26" t="n"/>
      <c r="C5551" s="27" t="n"/>
      <c r="D5551" s="28">
        <f>IFERROR(IF(B5551="","",VLOOKUP(B5551,'Setup - Materials'!$A$5:$E$504,2,0)),"")</f>
        <v/>
      </c>
      <c r="E5551" s="27" t="n"/>
      <c r="F5551" s="32">
        <f>IF(OR(C5551="",E5551=""),"",C5551*E5551)</f>
        <v/>
      </c>
      <c r="G5551" s="26" t="n"/>
      <c r="H5551" s="26" t="n"/>
    </row>
    <row r="5552">
      <c r="A5552" s="31" t="n"/>
      <c r="B5552" s="26" t="n"/>
      <c r="C5552" s="27" t="n"/>
      <c r="D5552" s="28">
        <f>IFERROR(IF(B5552="","",VLOOKUP(B5552,'Setup - Materials'!$A$5:$E$504,2,0)),"")</f>
        <v/>
      </c>
      <c r="E5552" s="27" t="n"/>
      <c r="F5552" s="32">
        <f>IF(OR(C5552="",E5552=""),"",C5552*E5552)</f>
        <v/>
      </c>
      <c r="G5552" s="26" t="n"/>
      <c r="H5552" s="26" t="n"/>
    </row>
    <row r="5553">
      <c r="A5553" s="31" t="n"/>
      <c r="B5553" s="26" t="n"/>
      <c r="C5553" s="27" t="n"/>
      <c r="D5553" s="28">
        <f>IFERROR(IF(B5553="","",VLOOKUP(B5553,'Setup - Materials'!$A$5:$E$504,2,0)),"")</f>
        <v/>
      </c>
      <c r="E5553" s="27" t="n"/>
      <c r="F5553" s="32">
        <f>IF(OR(C5553="",E5553=""),"",C5553*E5553)</f>
        <v/>
      </c>
      <c r="G5553" s="26" t="n"/>
      <c r="H5553" s="26" t="n"/>
    </row>
    <row r="5554">
      <c r="A5554" s="31" t="n"/>
      <c r="B5554" s="26" t="n"/>
      <c r="C5554" s="27" t="n"/>
      <c r="D5554" s="28">
        <f>IFERROR(IF(B5554="","",VLOOKUP(B5554,'Setup - Materials'!$A$5:$E$504,2,0)),"")</f>
        <v/>
      </c>
      <c r="E5554" s="27" t="n"/>
      <c r="F5554" s="32">
        <f>IF(OR(C5554="",E5554=""),"",C5554*E5554)</f>
        <v/>
      </c>
      <c r="G5554" s="26" t="n"/>
      <c r="H5554" s="26" t="n"/>
    </row>
    <row r="5555">
      <c r="A5555" s="31" t="n"/>
      <c r="B5555" s="26" t="n"/>
      <c r="C5555" s="27" t="n"/>
      <c r="D5555" s="28">
        <f>IFERROR(IF(B5555="","",VLOOKUP(B5555,'Setup - Materials'!$A$5:$E$504,2,0)),"")</f>
        <v/>
      </c>
      <c r="E5555" s="27" t="n"/>
      <c r="F5555" s="32">
        <f>IF(OR(C5555="",E5555=""),"",C5555*E5555)</f>
        <v/>
      </c>
      <c r="G5555" s="26" t="n"/>
      <c r="H5555" s="26" t="n"/>
    </row>
    <row r="5556">
      <c r="A5556" s="31" t="n"/>
      <c r="B5556" s="26" t="n"/>
      <c r="C5556" s="27" t="n"/>
      <c r="D5556" s="28">
        <f>IFERROR(IF(B5556="","",VLOOKUP(B5556,'Setup - Materials'!$A$5:$E$504,2,0)),"")</f>
        <v/>
      </c>
      <c r="E5556" s="27" t="n"/>
      <c r="F5556" s="32">
        <f>IF(OR(C5556="",E5556=""),"",C5556*E5556)</f>
        <v/>
      </c>
      <c r="G5556" s="26" t="n"/>
      <c r="H5556" s="26" t="n"/>
    </row>
    <row r="5557">
      <c r="A5557" s="31" t="n"/>
      <c r="B5557" s="26" t="n"/>
      <c r="C5557" s="27" t="n"/>
      <c r="D5557" s="28">
        <f>IFERROR(IF(B5557="","",VLOOKUP(B5557,'Setup - Materials'!$A$5:$E$504,2,0)),"")</f>
        <v/>
      </c>
      <c r="E5557" s="27" t="n"/>
      <c r="F5557" s="32">
        <f>IF(OR(C5557="",E5557=""),"",C5557*E5557)</f>
        <v/>
      </c>
      <c r="G5557" s="26" t="n"/>
      <c r="H5557" s="26" t="n"/>
    </row>
    <row r="5558">
      <c r="A5558" s="31" t="n"/>
      <c r="B5558" s="26" t="n"/>
      <c r="C5558" s="27" t="n"/>
      <c r="D5558" s="28">
        <f>IFERROR(IF(B5558="","",VLOOKUP(B5558,'Setup - Materials'!$A$5:$E$504,2,0)),"")</f>
        <v/>
      </c>
      <c r="E5558" s="27" t="n"/>
      <c r="F5558" s="32">
        <f>IF(OR(C5558="",E5558=""),"",C5558*E5558)</f>
        <v/>
      </c>
      <c r="G5558" s="26" t="n"/>
      <c r="H5558" s="26" t="n"/>
    </row>
    <row r="5559">
      <c r="A5559" s="31" t="n"/>
      <c r="B5559" s="26" t="n"/>
      <c r="C5559" s="27" t="n"/>
      <c r="D5559" s="28">
        <f>IFERROR(IF(B5559="","",VLOOKUP(B5559,'Setup - Materials'!$A$5:$E$504,2,0)),"")</f>
        <v/>
      </c>
      <c r="E5559" s="27" t="n"/>
      <c r="F5559" s="32">
        <f>IF(OR(C5559="",E5559=""),"",C5559*E5559)</f>
        <v/>
      </c>
      <c r="G5559" s="26" t="n"/>
      <c r="H5559" s="26" t="n"/>
    </row>
    <row r="5560">
      <c r="A5560" s="31" t="n"/>
      <c r="B5560" s="26" t="n"/>
      <c r="C5560" s="27" t="n"/>
      <c r="D5560" s="28">
        <f>IFERROR(IF(B5560="","",VLOOKUP(B5560,'Setup - Materials'!$A$5:$E$504,2,0)),"")</f>
        <v/>
      </c>
      <c r="E5560" s="27" t="n"/>
      <c r="F5560" s="32">
        <f>IF(OR(C5560="",E5560=""),"",C5560*E5560)</f>
        <v/>
      </c>
      <c r="G5560" s="26" t="n"/>
      <c r="H5560" s="26" t="n"/>
    </row>
    <row r="5561">
      <c r="A5561" s="31" t="n"/>
      <c r="B5561" s="26" t="n"/>
      <c r="C5561" s="27" t="n"/>
      <c r="D5561" s="28">
        <f>IFERROR(IF(B5561="","",VLOOKUP(B5561,'Setup - Materials'!$A$5:$E$504,2,0)),"")</f>
        <v/>
      </c>
      <c r="E5561" s="27" t="n"/>
      <c r="F5561" s="32">
        <f>IF(OR(C5561="",E5561=""),"",C5561*E5561)</f>
        <v/>
      </c>
      <c r="G5561" s="26" t="n"/>
      <c r="H5561" s="26" t="n"/>
    </row>
    <row r="5562">
      <c r="A5562" s="31" t="n"/>
      <c r="B5562" s="26" t="n"/>
      <c r="C5562" s="27" t="n"/>
      <c r="D5562" s="28">
        <f>IFERROR(IF(B5562="","",VLOOKUP(B5562,'Setup - Materials'!$A$5:$E$504,2,0)),"")</f>
        <v/>
      </c>
      <c r="E5562" s="27" t="n"/>
      <c r="F5562" s="32">
        <f>IF(OR(C5562="",E5562=""),"",C5562*E5562)</f>
        <v/>
      </c>
      <c r="G5562" s="26" t="n"/>
      <c r="H5562" s="26" t="n"/>
    </row>
    <row r="5563">
      <c r="A5563" s="31" t="n"/>
      <c r="B5563" s="26" t="n"/>
      <c r="C5563" s="27" t="n"/>
      <c r="D5563" s="28">
        <f>IFERROR(IF(B5563="","",VLOOKUP(B5563,'Setup - Materials'!$A$5:$E$504,2,0)),"")</f>
        <v/>
      </c>
      <c r="E5563" s="27" t="n"/>
      <c r="F5563" s="32">
        <f>IF(OR(C5563="",E5563=""),"",C5563*E5563)</f>
        <v/>
      </c>
      <c r="G5563" s="26" t="n"/>
      <c r="H5563" s="26" t="n"/>
    </row>
    <row r="5564">
      <c r="A5564" s="31" t="n"/>
      <c r="B5564" s="26" t="n"/>
      <c r="C5564" s="27" t="n"/>
      <c r="D5564" s="28">
        <f>IFERROR(IF(B5564="","",VLOOKUP(B5564,'Setup - Materials'!$A$5:$E$504,2,0)),"")</f>
        <v/>
      </c>
      <c r="E5564" s="27" t="n"/>
      <c r="F5564" s="32">
        <f>IF(OR(C5564="",E5564=""),"",C5564*E5564)</f>
        <v/>
      </c>
      <c r="G5564" s="26" t="n"/>
      <c r="H5564" s="26" t="n"/>
    </row>
    <row r="5565">
      <c r="A5565" s="31" t="n"/>
      <c r="B5565" s="26" t="n"/>
      <c r="C5565" s="27" t="n"/>
      <c r="D5565" s="28">
        <f>IFERROR(IF(B5565="","",VLOOKUP(B5565,'Setup - Materials'!$A$5:$E$504,2,0)),"")</f>
        <v/>
      </c>
      <c r="E5565" s="27" t="n"/>
      <c r="F5565" s="32">
        <f>IF(OR(C5565="",E5565=""),"",C5565*E5565)</f>
        <v/>
      </c>
      <c r="G5565" s="26" t="n"/>
      <c r="H5565" s="26" t="n"/>
    </row>
    <row r="5566">
      <c r="A5566" s="31" t="n"/>
      <c r="B5566" s="26" t="n"/>
      <c r="C5566" s="27" t="n"/>
      <c r="D5566" s="28">
        <f>IFERROR(IF(B5566="","",VLOOKUP(B5566,'Setup - Materials'!$A$5:$E$504,2,0)),"")</f>
        <v/>
      </c>
      <c r="E5566" s="27" t="n"/>
      <c r="F5566" s="32">
        <f>IF(OR(C5566="",E5566=""),"",C5566*E5566)</f>
        <v/>
      </c>
      <c r="G5566" s="26" t="n"/>
      <c r="H5566" s="26" t="n"/>
    </row>
    <row r="5567">
      <c r="A5567" s="31" t="n"/>
      <c r="B5567" s="26" t="n"/>
      <c r="C5567" s="27" t="n"/>
      <c r="D5567" s="28">
        <f>IFERROR(IF(B5567="","",VLOOKUP(B5567,'Setup - Materials'!$A$5:$E$504,2,0)),"")</f>
        <v/>
      </c>
      <c r="E5567" s="27" t="n"/>
      <c r="F5567" s="32">
        <f>IF(OR(C5567="",E5567=""),"",C5567*E5567)</f>
        <v/>
      </c>
      <c r="G5567" s="26" t="n"/>
      <c r="H5567" s="26" t="n"/>
    </row>
    <row r="5568">
      <c r="A5568" s="31" t="n"/>
      <c r="B5568" s="26" t="n"/>
      <c r="C5568" s="27" t="n"/>
      <c r="D5568" s="28">
        <f>IFERROR(IF(B5568="","",VLOOKUP(B5568,'Setup - Materials'!$A$5:$E$504,2,0)),"")</f>
        <v/>
      </c>
      <c r="E5568" s="27" t="n"/>
      <c r="F5568" s="32">
        <f>IF(OR(C5568="",E5568=""),"",C5568*E5568)</f>
        <v/>
      </c>
      <c r="G5568" s="26" t="n"/>
      <c r="H5568" s="26" t="n"/>
    </row>
    <row r="5569">
      <c r="A5569" s="31" t="n"/>
      <c r="B5569" s="26" t="n"/>
      <c r="C5569" s="27" t="n"/>
      <c r="D5569" s="28">
        <f>IFERROR(IF(B5569="","",VLOOKUP(B5569,'Setup - Materials'!$A$5:$E$504,2,0)),"")</f>
        <v/>
      </c>
      <c r="E5569" s="27" t="n"/>
      <c r="F5569" s="32">
        <f>IF(OR(C5569="",E5569=""),"",C5569*E5569)</f>
        <v/>
      </c>
      <c r="G5569" s="26" t="n"/>
      <c r="H5569" s="26" t="n"/>
    </row>
    <row r="5570">
      <c r="A5570" s="31" t="n"/>
      <c r="B5570" s="26" t="n"/>
      <c r="C5570" s="27" t="n"/>
      <c r="D5570" s="28">
        <f>IFERROR(IF(B5570="","",VLOOKUP(B5570,'Setup - Materials'!$A$5:$E$504,2,0)),"")</f>
        <v/>
      </c>
      <c r="E5570" s="27" t="n"/>
      <c r="F5570" s="32">
        <f>IF(OR(C5570="",E5570=""),"",C5570*E5570)</f>
        <v/>
      </c>
      <c r="G5570" s="26" t="n"/>
      <c r="H5570" s="26" t="n"/>
    </row>
    <row r="5571">
      <c r="A5571" s="31" t="n"/>
      <c r="B5571" s="26" t="n"/>
      <c r="C5571" s="27" t="n"/>
      <c r="D5571" s="28">
        <f>IFERROR(IF(B5571="","",VLOOKUP(B5571,'Setup - Materials'!$A$5:$E$504,2,0)),"")</f>
        <v/>
      </c>
      <c r="E5571" s="27" t="n"/>
      <c r="F5571" s="32">
        <f>IF(OR(C5571="",E5571=""),"",C5571*E5571)</f>
        <v/>
      </c>
      <c r="G5571" s="26" t="n"/>
      <c r="H5571" s="26" t="n"/>
    </row>
    <row r="5572">
      <c r="A5572" s="31" t="n"/>
      <c r="B5572" s="26" t="n"/>
      <c r="C5572" s="27" t="n"/>
      <c r="D5572" s="28">
        <f>IFERROR(IF(B5572="","",VLOOKUP(B5572,'Setup - Materials'!$A$5:$E$504,2,0)),"")</f>
        <v/>
      </c>
      <c r="E5572" s="27" t="n"/>
      <c r="F5572" s="32">
        <f>IF(OR(C5572="",E5572=""),"",C5572*E5572)</f>
        <v/>
      </c>
      <c r="G5572" s="26" t="n"/>
      <c r="H5572" s="26" t="n"/>
    </row>
    <row r="5573">
      <c r="A5573" s="31" t="n"/>
      <c r="B5573" s="26" t="n"/>
      <c r="C5573" s="27" t="n"/>
      <c r="D5573" s="28">
        <f>IFERROR(IF(B5573="","",VLOOKUP(B5573,'Setup - Materials'!$A$5:$E$504,2,0)),"")</f>
        <v/>
      </c>
      <c r="E5573" s="27" t="n"/>
      <c r="F5573" s="32">
        <f>IF(OR(C5573="",E5573=""),"",C5573*E5573)</f>
        <v/>
      </c>
      <c r="G5573" s="26" t="n"/>
      <c r="H5573" s="26" t="n"/>
    </row>
    <row r="5574">
      <c r="A5574" s="31" t="n"/>
      <c r="B5574" s="26" t="n"/>
      <c r="C5574" s="27" t="n"/>
      <c r="D5574" s="28">
        <f>IFERROR(IF(B5574="","",VLOOKUP(B5574,'Setup - Materials'!$A$5:$E$504,2,0)),"")</f>
        <v/>
      </c>
      <c r="E5574" s="27" t="n"/>
      <c r="F5574" s="32">
        <f>IF(OR(C5574="",E5574=""),"",C5574*E5574)</f>
        <v/>
      </c>
      <c r="G5574" s="26" t="n"/>
      <c r="H5574" s="26" t="n"/>
    </row>
    <row r="5575">
      <c r="A5575" s="31" t="n"/>
      <c r="B5575" s="26" t="n"/>
      <c r="C5575" s="27" t="n"/>
      <c r="D5575" s="28">
        <f>IFERROR(IF(B5575="","",VLOOKUP(B5575,'Setup - Materials'!$A$5:$E$504,2,0)),"")</f>
        <v/>
      </c>
      <c r="E5575" s="27" t="n"/>
      <c r="F5575" s="32">
        <f>IF(OR(C5575="",E5575=""),"",C5575*E5575)</f>
        <v/>
      </c>
      <c r="G5575" s="26" t="n"/>
      <c r="H5575" s="26" t="n"/>
    </row>
    <row r="5576">
      <c r="A5576" s="31" t="n"/>
      <c r="B5576" s="26" t="n"/>
      <c r="C5576" s="27" t="n"/>
      <c r="D5576" s="28">
        <f>IFERROR(IF(B5576="","",VLOOKUP(B5576,'Setup - Materials'!$A$5:$E$504,2,0)),"")</f>
        <v/>
      </c>
      <c r="E5576" s="27" t="n"/>
      <c r="F5576" s="32">
        <f>IF(OR(C5576="",E5576=""),"",C5576*E5576)</f>
        <v/>
      </c>
      <c r="G5576" s="26" t="n"/>
      <c r="H5576" s="26" t="n"/>
    </row>
    <row r="5577">
      <c r="A5577" s="31" t="n"/>
      <c r="B5577" s="26" t="n"/>
      <c r="C5577" s="27" t="n"/>
      <c r="D5577" s="28">
        <f>IFERROR(IF(B5577="","",VLOOKUP(B5577,'Setup - Materials'!$A$5:$E$504,2,0)),"")</f>
        <v/>
      </c>
      <c r="E5577" s="27" t="n"/>
      <c r="F5577" s="32">
        <f>IF(OR(C5577="",E5577=""),"",C5577*E5577)</f>
        <v/>
      </c>
      <c r="G5577" s="26" t="n"/>
      <c r="H5577" s="26" t="n"/>
    </row>
    <row r="5578">
      <c r="A5578" s="31" t="n"/>
      <c r="B5578" s="26" t="n"/>
      <c r="C5578" s="27" t="n"/>
      <c r="D5578" s="28">
        <f>IFERROR(IF(B5578="","",VLOOKUP(B5578,'Setup - Materials'!$A$5:$E$504,2,0)),"")</f>
        <v/>
      </c>
      <c r="E5578" s="27" t="n"/>
      <c r="F5578" s="32">
        <f>IF(OR(C5578="",E5578=""),"",C5578*E5578)</f>
        <v/>
      </c>
      <c r="G5578" s="26" t="n"/>
      <c r="H5578" s="26" t="n"/>
    </row>
    <row r="5579">
      <c r="A5579" s="31" t="n"/>
      <c r="B5579" s="26" t="n"/>
      <c r="C5579" s="27" t="n"/>
      <c r="D5579" s="28">
        <f>IFERROR(IF(B5579="","",VLOOKUP(B5579,'Setup - Materials'!$A$5:$E$504,2,0)),"")</f>
        <v/>
      </c>
      <c r="E5579" s="27" t="n"/>
      <c r="F5579" s="32">
        <f>IF(OR(C5579="",E5579=""),"",C5579*E5579)</f>
        <v/>
      </c>
      <c r="G5579" s="26" t="n"/>
      <c r="H5579" s="26" t="n"/>
    </row>
    <row r="5580">
      <c r="A5580" s="31" t="n"/>
      <c r="B5580" s="26" t="n"/>
      <c r="C5580" s="27" t="n"/>
      <c r="D5580" s="28">
        <f>IFERROR(IF(B5580="","",VLOOKUP(B5580,'Setup - Materials'!$A$5:$E$504,2,0)),"")</f>
        <v/>
      </c>
      <c r="E5580" s="27" t="n"/>
      <c r="F5580" s="32">
        <f>IF(OR(C5580="",E5580=""),"",C5580*E5580)</f>
        <v/>
      </c>
      <c r="G5580" s="26" t="n"/>
      <c r="H5580" s="26" t="n"/>
    </row>
    <row r="5581">
      <c r="A5581" s="31" t="n"/>
      <c r="B5581" s="26" t="n"/>
      <c r="C5581" s="27" t="n"/>
      <c r="D5581" s="28">
        <f>IFERROR(IF(B5581="","",VLOOKUP(B5581,'Setup - Materials'!$A$5:$E$504,2,0)),"")</f>
        <v/>
      </c>
      <c r="E5581" s="27" t="n"/>
      <c r="F5581" s="32">
        <f>IF(OR(C5581="",E5581=""),"",C5581*E5581)</f>
        <v/>
      </c>
      <c r="G5581" s="26" t="n"/>
      <c r="H5581" s="26" t="n"/>
    </row>
    <row r="5582">
      <c r="A5582" s="31" t="n"/>
      <c r="B5582" s="26" t="n"/>
      <c r="C5582" s="27" t="n"/>
      <c r="D5582" s="28">
        <f>IFERROR(IF(B5582="","",VLOOKUP(B5582,'Setup - Materials'!$A$5:$E$504,2,0)),"")</f>
        <v/>
      </c>
      <c r="E5582" s="27" t="n"/>
      <c r="F5582" s="32">
        <f>IF(OR(C5582="",E5582=""),"",C5582*E5582)</f>
        <v/>
      </c>
      <c r="G5582" s="26" t="n"/>
      <c r="H5582" s="26" t="n"/>
    </row>
    <row r="5583">
      <c r="A5583" s="31" t="n"/>
      <c r="B5583" s="26" t="n"/>
      <c r="C5583" s="27" t="n"/>
      <c r="D5583" s="28">
        <f>IFERROR(IF(B5583="","",VLOOKUP(B5583,'Setup - Materials'!$A$5:$E$504,2,0)),"")</f>
        <v/>
      </c>
      <c r="E5583" s="27" t="n"/>
      <c r="F5583" s="32">
        <f>IF(OR(C5583="",E5583=""),"",C5583*E5583)</f>
        <v/>
      </c>
      <c r="G5583" s="26" t="n"/>
      <c r="H5583" s="26" t="n"/>
    </row>
    <row r="5584">
      <c r="A5584" s="31" t="n"/>
      <c r="B5584" s="26" t="n"/>
      <c r="C5584" s="27" t="n"/>
      <c r="D5584" s="28">
        <f>IFERROR(IF(B5584="","",VLOOKUP(B5584,'Setup - Materials'!$A$5:$E$504,2,0)),"")</f>
        <v/>
      </c>
      <c r="E5584" s="27" t="n"/>
      <c r="F5584" s="32">
        <f>IF(OR(C5584="",E5584=""),"",C5584*E5584)</f>
        <v/>
      </c>
      <c r="G5584" s="26" t="n"/>
      <c r="H5584" s="26" t="n"/>
    </row>
    <row r="5585">
      <c r="A5585" s="31" t="n"/>
      <c r="B5585" s="26" t="n"/>
      <c r="C5585" s="27" t="n"/>
      <c r="D5585" s="28">
        <f>IFERROR(IF(B5585="","",VLOOKUP(B5585,'Setup - Materials'!$A$5:$E$504,2,0)),"")</f>
        <v/>
      </c>
      <c r="E5585" s="27" t="n"/>
      <c r="F5585" s="32">
        <f>IF(OR(C5585="",E5585=""),"",C5585*E5585)</f>
        <v/>
      </c>
      <c r="G5585" s="26" t="n"/>
      <c r="H5585" s="26" t="n"/>
    </row>
    <row r="5586">
      <c r="A5586" s="31" t="n"/>
      <c r="B5586" s="26" t="n"/>
      <c r="C5586" s="27" t="n"/>
      <c r="D5586" s="28">
        <f>IFERROR(IF(B5586="","",VLOOKUP(B5586,'Setup - Materials'!$A$5:$E$504,2,0)),"")</f>
        <v/>
      </c>
      <c r="E5586" s="27" t="n"/>
      <c r="F5586" s="32">
        <f>IF(OR(C5586="",E5586=""),"",C5586*E5586)</f>
        <v/>
      </c>
      <c r="G5586" s="26" t="n"/>
      <c r="H5586" s="26" t="n"/>
    </row>
    <row r="5587">
      <c r="A5587" s="31" t="n"/>
      <c r="B5587" s="26" t="n"/>
      <c r="C5587" s="27" t="n"/>
      <c r="D5587" s="28">
        <f>IFERROR(IF(B5587="","",VLOOKUP(B5587,'Setup - Materials'!$A$5:$E$504,2,0)),"")</f>
        <v/>
      </c>
      <c r="E5587" s="27" t="n"/>
      <c r="F5587" s="32">
        <f>IF(OR(C5587="",E5587=""),"",C5587*E5587)</f>
        <v/>
      </c>
      <c r="G5587" s="26" t="n"/>
      <c r="H5587" s="26" t="n"/>
    </row>
    <row r="5588">
      <c r="A5588" s="31" t="n"/>
      <c r="B5588" s="26" t="n"/>
      <c r="C5588" s="27" t="n"/>
      <c r="D5588" s="28">
        <f>IFERROR(IF(B5588="","",VLOOKUP(B5588,'Setup - Materials'!$A$5:$E$504,2,0)),"")</f>
        <v/>
      </c>
      <c r="E5588" s="27" t="n"/>
      <c r="F5588" s="32">
        <f>IF(OR(C5588="",E5588=""),"",C5588*E5588)</f>
        <v/>
      </c>
      <c r="G5588" s="26" t="n"/>
      <c r="H5588" s="26" t="n"/>
    </row>
    <row r="5589">
      <c r="A5589" s="31" t="n"/>
      <c r="B5589" s="26" t="n"/>
      <c r="C5589" s="27" t="n"/>
      <c r="D5589" s="28">
        <f>IFERROR(IF(B5589="","",VLOOKUP(B5589,'Setup - Materials'!$A$5:$E$504,2,0)),"")</f>
        <v/>
      </c>
      <c r="E5589" s="27" t="n"/>
      <c r="F5589" s="32">
        <f>IF(OR(C5589="",E5589=""),"",C5589*E5589)</f>
        <v/>
      </c>
      <c r="G5589" s="26" t="n"/>
      <c r="H5589" s="26" t="n"/>
    </row>
    <row r="5590">
      <c r="A5590" s="31" t="n"/>
      <c r="B5590" s="26" t="n"/>
      <c r="C5590" s="27" t="n"/>
      <c r="D5590" s="28">
        <f>IFERROR(IF(B5590="","",VLOOKUP(B5590,'Setup - Materials'!$A$5:$E$504,2,0)),"")</f>
        <v/>
      </c>
      <c r="E5590" s="27" t="n"/>
      <c r="F5590" s="32">
        <f>IF(OR(C5590="",E5590=""),"",C5590*E5590)</f>
        <v/>
      </c>
      <c r="G5590" s="26" t="n"/>
      <c r="H5590" s="26" t="n"/>
    </row>
    <row r="5591">
      <c r="A5591" s="31" t="n"/>
      <c r="B5591" s="26" t="n"/>
      <c r="C5591" s="27" t="n"/>
      <c r="D5591" s="28">
        <f>IFERROR(IF(B5591="","",VLOOKUP(B5591,'Setup - Materials'!$A$5:$E$504,2,0)),"")</f>
        <v/>
      </c>
      <c r="E5591" s="27" t="n"/>
      <c r="F5591" s="32">
        <f>IF(OR(C5591="",E5591=""),"",C5591*E5591)</f>
        <v/>
      </c>
      <c r="G5591" s="26" t="n"/>
      <c r="H5591" s="26" t="n"/>
    </row>
    <row r="5592">
      <c r="A5592" s="31" t="n"/>
      <c r="B5592" s="26" t="n"/>
      <c r="C5592" s="27" t="n"/>
      <c r="D5592" s="28">
        <f>IFERROR(IF(B5592="","",VLOOKUP(B5592,'Setup - Materials'!$A$5:$E$504,2,0)),"")</f>
        <v/>
      </c>
      <c r="E5592" s="27" t="n"/>
      <c r="F5592" s="32">
        <f>IF(OR(C5592="",E5592=""),"",C5592*E5592)</f>
        <v/>
      </c>
      <c r="G5592" s="26" t="n"/>
      <c r="H5592" s="26" t="n"/>
    </row>
    <row r="5593">
      <c r="A5593" s="31" t="n"/>
      <c r="B5593" s="26" t="n"/>
      <c r="C5593" s="27" t="n"/>
      <c r="D5593" s="28">
        <f>IFERROR(IF(B5593="","",VLOOKUP(B5593,'Setup - Materials'!$A$5:$E$504,2,0)),"")</f>
        <v/>
      </c>
      <c r="E5593" s="27" t="n"/>
      <c r="F5593" s="32">
        <f>IF(OR(C5593="",E5593=""),"",C5593*E5593)</f>
        <v/>
      </c>
      <c r="G5593" s="26" t="n"/>
      <c r="H5593" s="26" t="n"/>
    </row>
    <row r="5594">
      <c r="A5594" s="31" t="n"/>
      <c r="B5594" s="26" t="n"/>
      <c r="C5594" s="27" t="n"/>
      <c r="D5594" s="28">
        <f>IFERROR(IF(B5594="","",VLOOKUP(B5594,'Setup - Materials'!$A$5:$E$504,2,0)),"")</f>
        <v/>
      </c>
      <c r="E5594" s="27" t="n"/>
      <c r="F5594" s="32">
        <f>IF(OR(C5594="",E5594=""),"",C5594*E5594)</f>
        <v/>
      </c>
      <c r="G5594" s="26" t="n"/>
      <c r="H5594" s="26" t="n"/>
    </row>
    <row r="5595">
      <c r="A5595" s="31" t="n"/>
      <c r="B5595" s="26" t="n"/>
      <c r="C5595" s="27" t="n"/>
      <c r="D5595" s="28">
        <f>IFERROR(IF(B5595="","",VLOOKUP(B5595,'Setup - Materials'!$A$5:$E$504,2,0)),"")</f>
        <v/>
      </c>
      <c r="E5595" s="27" t="n"/>
      <c r="F5595" s="32">
        <f>IF(OR(C5595="",E5595=""),"",C5595*E5595)</f>
        <v/>
      </c>
      <c r="G5595" s="26" t="n"/>
      <c r="H5595" s="26" t="n"/>
    </row>
    <row r="5596">
      <c r="A5596" s="31" t="n"/>
      <c r="B5596" s="26" t="n"/>
      <c r="C5596" s="27" t="n"/>
      <c r="D5596" s="28">
        <f>IFERROR(IF(B5596="","",VLOOKUP(B5596,'Setup - Materials'!$A$5:$E$504,2,0)),"")</f>
        <v/>
      </c>
      <c r="E5596" s="27" t="n"/>
      <c r="F5596" s="32">
        <f>IF(OR(C5596="",E5596=""),"",C5596*E5596)</f>
        <v/>
      </c>
      <c r="G5596" s="26" t="n"/>
      <c r="H5596" s="26" t="n"/>
    </row>
    <row r="5597">
      <c r="A5597" s="31" t="n"/>
      <c r="B5597" s="26" t="n"/>
      <c r="C5597" s="27" t="n"/>
      <c r="D5597" s="28">
        <f>IFERROR(IF(B5597="","",VLOOKUP(B5597,'Setup - Materials'!$A$5:$E$504,2,0)),"")</f>
        <v/>
      </c>
      <c r="E5597" s="27" t="n"/>
      <c r="F5597" s="32">
        <f>IF(OR(C5597="",E5597=""),"",C5597*E5597)</f>
        <v/>
      </c>
      <c r="G5597" s="26" t="n"/>
      <c r="H5597" s="26" t="n"/>
    </row>
    <row r="5598">
      <c r="A5598" s="31" t="n"/>
      <c r="B5598" s="26" t="n"/>
      <c r="C5598" s="27" t="n"/>
      <c r="D5598" s="28">
        <f>IFERROR(IF(B5598="","",VLOOKUP(B5598,'Setup - Materials'!$A$5:$E$504,2,0)),"")</f>
        <v/>
      </c>
      <c r="E5598" s="27" t="n"/>
      <c r="F5598" s="32">
        <f>IF(OR(C5598="",E5598=""),"",C5598*E5598)</f>
        <v/>
      </c>
      <c r="G5598" s="26" t="n"/>
      <c r="H5598" s="26" t="n"/>
    </row>
    <row r="5599">
      <c r="A5599" s="31" t="n"/>
      <c r="B5599" s="26" t="n"/>
      <c r="C5599" s="27" t="n"/>
      <c r="D5599" s="28">
        <f>IFERROR(IF(B5599="","",VLOOKUP(B5599,'Setup - Materials'!$A$5:$E$504,2,0)),"")</f>
        <v/>
      </c>
      <c r="E5599" s="27" t="n"/>
      <c r="F5599" s="32">
        <f>IF(OR(C5599="",E5599=""),"",C5599*E5599)</f>
        <v/>
      </c>
      <c r="G5599" s="26" t="n"/>
      <c r="H5599" s="26" t="n"/>
    </row>
    <row r="5600">
      <c r="A5600" s="31" t="n"/>
      <c r="B5600" s="26" t="n"/>
      <c r="C5600" s="27" t="n"/>
      <c r="D5600" s="28">
        <f>IFERROR(IF(B5600="","",VLOOKUP(B5600,'Setup - Materials'!$A$5:$E$504,2,0)),"")</f>
        <v/>
      </c>
      <c r="E5600" s="27" t="n"/>
      <c r="F5600" s="32">
        <f>IF(OR(C5600="",E5600=""),"",C5600*E5600)</f>
        <v/>
      </c>
      <c r="G5600" s="26" t="n"/>
      <c r="H5600" s="26" t="n"/>
    </row>
    <row r="5601">
      <c r="A5601" s="31" t="n"/>
      <c r="B5601" s="26" t="n"/>
      <c r="C5601" s="27" t="n"/>
      <c r="D5601" s="28">
        <f>IFERROR(IF(B5601="","",VLOOKUP(B5601,'Setup - Materials'!$A$5:$E$504,2,0)),"")</f>
        <v/>
      </c>
      <c r="E5601" s="27" t="n"/>
      <c r="F5601" s="32">
        <f>IF(OR(C5601="",E5601=""),"",C5601*E5601)</f>
        <v/>
      </c>
      <c r="G5601" s="26" t="n"/>
      <c r="H5601" s="26" t="n"/>
    </row>
    <row r="5602">
      <c r="A5602" s="31" t="n"/>
      <c r="B5602" s="26" t="n"/>
      <c r="C5602" s="27" t="n"/>
      <c r="D5602" s="28">
        <f>IFERROR(IF(B5602="","",VLOOKUP(B5602,'Setup - Materials'!$A$5:$E$504,2,0)),"")</f>
        <v/>
      </c>
      <c r="E5602" s="27" t="n"/>
      <c r="F5602" s="32">
        <f>IF(OR(C5602="",E5602=""),"",C5602*E5602)</f>
        <v/>
      </c>
      <c r="G5602" s="26" t="n"/>
      <c r="H5602" s="26" t="n"/>
    </row>
    <row r="5603">
      <c r="A5603" s="31" t="n"/>
      <c r="B5603" s="26" t="n"/>
      <c r="C5603" s="27" t="n"/>
      <c r="D5603" s="28">
        <f>IFERROR(IF(B5603="","",VLOOKUP(B5603,'Setup - Materials'!$A$5:$E$504,2,0)),"")</f>
        <v/>
      </c>
      <c r="E5603" s="27" t="n"/>
      <c r="F5603" s="32">
        <f>IF(OR(C5603="",E5603=""),"",C5603*E5603)</f>
        <v/>
      </c>
      <c r="G5603" s="26" t="n"/>
      <c r="H5603" s="26" t="n"/>
    </row>
    <row r="5604">
      <c r="A5604" s="31" t="n"/>
      <c r="B5604" s="26" t="n"/>
      <c r="C5604" s="27" t="n"/>
      <c r="D5604" s="28">
        <f>IFERROR(IF(B5604="","",VLOOKUP(B5604,'Setup - Materials'!$A$5:$E$504,2,0)),"")</f>
        <v/>
      </c>
      <c r="E5604" s="27" t="n"/>
      <c r="F5604" s="32">
        <f>IF(OR(C5604="",E5604=""),"",C5604*E5604)</f>
        <v/>
      </c>
      <c r="G5604" s="26" t="n"/>
      <c r="H5604" s="26" t="n"/>
    </row>
    <row r="5605">
      <c r="A5605" s="31" t="n"/>
      <c r="B5605" s="26" t="n"/>
      <c r="C5605" s="27" t="n"/>
      <c r="D5605" s="28">
        <f>IFERROR(IF(B5605="","",VLOOKUP(B5605,'Setup - Materials'!$A$5:$E$504,2,0)),"")</f>
        <v/>
      </c>
      <c r="E5605" s="27" t="n"/>
      <c r="F5605" s="32">
        <f>IF(OR(C5605="",E5605=""),"",C5605*E5605)</f>
        <v/>
      </c>
      <c r="G5605" s="26" t="n"/>
      <c r="H5605" s="26" t="n"/>
    </row>
    <row r="5606">
      <c r="A5606" s="31" t="n"/>
      <c r="B5606" s="26" t="n"/>
      <c r="C5606" s="27" t="n"/>
      <c r="D5606" s="28">
        <f>IFERROR(IF(B5606="","",VLOOKUP(B5606,'Setup - Materials'!$A$5:$E$504,2,0)),"")</f>
        <v/>
      </c>
      <c r="E5606" s="27" t="n"/>
      <c r="F5606" s="32">
        <f>IF(OR(C5606="",E5606=""),"",C5606*E5606)</f>
        <v/>
      </c>
      <c r="G5606" s="26" t="n"/>
      <c r="H5606" s="26" t="n"/>
    </row>
    <row r="5607">
      <c r="A5607" s="31" t="n"/>
      <c r="B5607" s="26" t="n"/>
      <c r="C5607" s="27" t="n"/>
      <c r="D5607" s="28">
        <f>IFERROR(IF(B5607="","",VLOOKUP(B5607,'Setup - Materials'!$A$5:$E$504,2,0)),"")</f>
        <v/>
      </c>
      <c r="E5607" s="27" t="n"/>
      <c r="F5607" s="32">
        <f>IF(OR(C5607="",E5607=""),"",C5607*E5607)</f>
        <v/>
      </c>
      <c r="G5607" s="26" t="n"/>
      <c r="H5607" s="26" t="n"/>
    </row>
    <row r="5608">
      <c r="A5608" s="31" t="n"/>
      <c r="B5608" s="26" t="n"/>
      <c r="C5608" s="27" t="n"/>
      <c r="D5608" s="28">
        <f>IFERROR(IF(B5608="","",VLOOKUP(B5608,'Setup - Materials'!$A$5:$E$504,2,0)),"")</f>
        <v/>
      </c>
      <c r="E5608" s="27" t="n"/>
      <c r="F5608" s="32">
        <f>IF(OR(C5608="",E5608=""),"",C5608*E5608)</f>
        <v/>
      </c>
      <c r="G5608" s="26" t="n"/>
      <c r="H5608" s="26" t="n"/>
    </row>
    <row r="5609">
      <c r="A5609" s="31" t="n"/>
      <c r="B5609" s="26" t="n"/>
      <c r="C5609" s="27" t="n"/>
      <c r="D5609" s="28">
        <f>IFERROR(IF(B5609="","",VLOOKUP(B5609,'Setup - Materials'!$A$5:$E$504,2,0)),"")</f>
        <v/>
      </c>
      <c r="E5609" s="27" t="n"/>
      <c r="F5609" s="32">
        <f>IF(OR(C5609="",E5609=""),"",C5609*E5609)</f>
        <v/>
      </c>
      <c r="G5609" s="26" t="n"/>
      <c r="H5609" s="26" t="n"/>
    </row>
    <row r="5610">
      <c r="A5610" s="31" t="n"/>
      <c r="B5610" s="26" t="n"/>
      <c r="C5610" s="27" t="n"/>
      <c r="D5610" s="28">
        <f>IFERROR(IF(B5610="","",VLOOKUP(B5610,'Setup - Materials'!$A$5:$E$504,2,0)),"")</f>
        <v/>
      </c>
      <c r="E5610" s="27" t="n"/>
      <c r="F5610" s="32">
        <f>IF(OR(C5610="",E5610=""),"",C5610*E5610)</f>
        <v/>
      </c>
      <c r="G5610" s="26" t="n"/>
      <c r="H5610" s="26" t="n"/>
    </row>
    <row r="5611">
      <c r="A5611" s="31" t="n"/>
      <c r="B5611" s="26" t="n"/>
      <c r="C5611" s="27" t="n"/>
      <c r="D5611" s="28">
        <f>IFERROR(IF(B5611="","",VLOOKUP(B5611,'Setup - Materials'!$A$5:$E$504,2,0)),"")</f>
        <v/>
      </c>
      <c r="E5611" s="27" t="n"/>
      <c r="F5611" s="32">
        <f>IF(OR(C5611="",E5611=""),"",C5611*E5611)</f>
        <v/>
      </c>
      <c r="G5611" s="26" t="n"/>
      <c r="H5611" s="26" t="n"/>
    </row>
    <row r="5612">
      <c r="A5612" s="31" t="n"/>
      <c r="B5612" s="26" t="n"/>
      <c r="C5612" s="27" t="n"/>
      <c r="D5612" s="28">
        <f>IFERROR(IF(B5612="","",VLOOKUP(B5612,'Setup - Materials'!$A$5:$E$504,2,0)),"")</f>
        <v/>
      </c>
      <c r="E5612" s="27" t="n"/>
      <c r="F5612" s="32">
        <f>IF(OR(C5612="",E5612=""),"",C5612*E5612)</f>
        <v/>
      </c>
      <c r="G5612" s="26" t="n"/>
      <c r="H5612" s="26" t="n"/>
    </row>
    <row r="5613">
      <c r="A5613" s="31" t="n"/>
      <c r="B5613" s="26" t="n"/>
      <c r="C5613" s="27" t="n"/>
      <c r="D5613" s="28">
        <f>IFERROR(IF(B5613="","",VLOOKUP(B5613,'Setup - Materials'!$A$5:$E$504,2,0)),"")</f>
        <v/>
      </c>
      <c r="E5613" s="27" t="n"/>
      <c r="F5613" s="32">
        <f>IF(OR(C5613="",E5613=""),"",C5613*E5613)</f>
        <v/>
      </c>
      <c r="G5613" s="26" t="n"/>
      <c r="H5613" s="26" t="n"/>
    </row>
    <row r="5614">
      <c r="A5614" s="31" t="n"/>
      <c r="B5614" s="26" t="n"/>
      <c r="C5614" s="27" t="n"/>
      <c r="D5614" s="28">
        <f>IFERROR(IF(B5614="","",VLOOKUP(B5614,'Setup - Materials'!$A$5:$E$504,2,0)),"")</f>
        <v/>
      </c>
      <c r="E5614" s="27" t="n"/>
      <c r="F5614" s="32">
        <f>IF(OR(C5614="",E5614=""),"",C5614*E5614)</f>
        <v/>
      </c>
      <c r="G5614" s="26" t="n"/>
      <c r="H5614" s="26" t="n"/>
    </row>
    <row r="5615">
      <c r="A5615" s="31" t="n"/>
      <c r="B5615" s="26" t="n"/>
      <c r="C5615" s="27" t="n"/>
      <c r="D5615" s="28">
        <f>IFERROR(IF(B5615="","",VLOOKUP(B5615,'Setup - Materials'!$A$5:$E$504,2,0)),"")</f>
        <v/>
      </c>
      <c r="E5615" s="27" t="n"/>
      <c r="F5615" s="32">
        <f>IF(OR(C5615="",E5615=""),"",C5615*E5615)</f>
        <v/>
      </c>
      <c r="G5615" s="26" t="n"/>
      <c r="H5615" s="26" t="n"/>
    </row>
    <row r="5616">
      <c r="A5616" s="31" t="n"/>
      <c r="B5616" s="26" t="n"/>
      <c r="C5616" s="27" t="n"/>
      <c r="D5616" s="28">
        <f>IFERROR(IF(B5616="","",VLOOKUP(B5616,'Setup - Materials'!$A$5:$E$504,2,0)),"")</f>
        <v/>
      </c>
      <c r="E5616" s="27" t="n"/>
      <c r="F5616" s="32">
        <f>IF(OR(C5616="",E5616=""),"",C5616*E5616)</f>
        <v/>
      </c>
      <c r="G5616" s="26" t="n"/>
      <c r="H5616" s="26" t="n"/>
    </row>
    <row r="5617">
      <c r="A5617" s="31" t="n"/>
      <c r="B5617" s="26" t="n"/>
      <c r="C5617" s="27" t="n"/>
      <c r="D5617" s="28">
        <f>IFERROR(IF(B5617="","",VLOOKUP(B5617,'Setup - Materials'!$A$5:$E$504,2,0)),"")</f>
        <v/>
      </c>
      <c r="E5617" s="27" t="n"/>
      <c r="F5617" s="32">
        <f>IF(OR(C5617="",E5617=""),"",C5617*E5617)</f>
        <v/>
      </c>
      <c r="G5617" s="26" t="n"/>
      <c r="H5617" s="26" t="n"/>
    </row>
    <row r="5618">
      <c r="A5618" s="31" t="n"/>
      <c r="B5618" s="26" t="n"/>
      <c r="C5618" s="27" t="n"/>
      <c r="D5618" s="28">
        <f>IFERROR(IF(B5618="","",VLOOKUP(B5618,'Setup - Materials'!$A$5:$E$504,2,0)),"")</f>
        <v/>
      </c>
      <c r="E5618" s="27" t="n"/>
      <c r="F5618" s="32">
        <f>IF(OR(C5618="",E5618=""),"",C5618*E5618)</f>
        <v/>
      </c>
      <c r="G5618" s="26" t="n"/>
      <c r="H5618" s="26" t="n"/>
    </row>
    <row r="5619">
      <c r="A5619" s="31" t="n"/>
      <c r="B5619" s="26" t="n"/>
      <c r="C5619" s="27" t="n"/>
      <c r="D5619" s="28">
        <f>IFERROR(IF(B5619="","",VLOOKUP(B5619,'Setup - Materials'!$A$5:$E$504,2,0)),"")</f>
        <v/>
      </c>
      <c r="E5619" s="27" t="n"/>
      <c r="F5619" s="32">
        <f>IF(OR(C5619="",E5619=""),"",C5619*E5619)</f>
        <v/>
      </c>
      <c r="G5619" s="26" t="n"/>
      <c r="H5619" s="26" t="n"/>
    </row>
    <row r="5620">
      <c r="A5620" s="31" t="n"/>
      <c r="B5620" s="26" t="n"/>
      <c r="C5620" s="27" t="n"/>
      <c r="D5620" s="28">
        <f>IFERROR(IF(B5620="","",VLOOKUP(B5620,'Setup - Materials'!$A$5:$E$504,2,0)),"")</f>
        <v/>
      </c>
      <c r="E5620" s="27" t="n"/>
      <c r="F5620" s="32">
        <f>IF(OR(C5620="",E5620=""),"",C5620*E5620)</f>
        <v/>
      </c>
      <c r="G5620" s="26" t="n"/>
      <c r="H5620" s="26" t="n"/>
    </row>
    <row r="5621">
      <c r="A5621" s="31" t="n"/>
      <c r="B5621" s="26" t="n"/>
      <c r="C5621" s="27" t="n"/>
      <c r="D5621" s="28">
        <f>IFERROR(IF(B5621="","",VLOOKUP(B5621,'Setup - Materials'!$A$5:$E$504,2,0)),"")</f>
        <v/>
      </c>
      <c r="E5621" s="27" t="n"/>
      <c r="F5621" s="32">
        <f>IF(OR(C5621="",E5621=""),"",C5621*E5621)</f>
        <v/>
      </c>
      <c r="G5621" s="26" t="n"/>
      <c r="H5621" s="26" t="n"/>
    </row>
    <row r="5622">
      <c r="A5622" s="31" t="n"/>
      <c r="B5622" s="26" t="n"/>
      <c r="C5622" s="27" t="n"/>
      <c r="D5622" s="28">
        <f>IFERROR(IF(B5622="","",VLOOKUP(B5622,'Setup - Materials'!$A$5:$E$504,2,0)),"")</f>
        <v/>
      </c>
      <c r="E5622" s="27" t="n"/>
      <c r="F5622" s="32">
        <f>IF(OR(C5622="",E5622=""),"",C5622*E5622)</f>
        <v/>
      </c>
      <c r="G5622" s="26" t="n"/>
      <c r="H5622" s="26" t="n"/>
    </row>
    <row r="5623">
      <c r="A5623" s="31" t="n"/>
      <c r="B5623" s="26" t="n"/>
      <c r="C5623" s="27" t="n"/>
      <c r="D5623" s="28">
        <f>IFERROR(IF(B5623="","",VLOOKUP(B5623,'Setup - Materials'!$A$5:$E$504,2,0)),"")</f>
        <v/>
      </c>
      <c r="E5623" s="27" t="n"/>
      <c r="F5623" s="32">
        <f>IF(OR(C5623="",E5623=""),"",C5623*E5623)</f>
        <v/>
      </c>
      <c r="G5623" s="26" t="n"/>
      <c r="H5623" s="26" t="n"/>
    </row>
    <row r="5624">
      <c r="A5624" s="31" t="n"/>
      <c r="B5624" s="26" t="n"/>
      <c r="C5624" s="27" t="n"/>
      <c r="D5624" s="28">
        <f>IFERROR(IF(B5624="","",VLOOKUP(B5624,'Setup - Materials'!$A$5:$E$504,2,0)),"")</f>
        <v/>
      </c>
      <c r="E5624" s="27" t="n"/>
      <c r="F5624" s="32">
        <f>IF(OR(C5624="",E5624=""),"",C5624*E5624)</f>
        <v/>
      </c>
      <c r="G5624" s="26" t="n"/>
      <c r="H5624" s="26" t="n"/>
    </row>
    <row r="5625">
      <c r="A5625" s="31" t="n"/>
      <c r="B5625" s="26" t="n"/>
      <c r="C5625" s="27" t="n"/>
      <c r="D5625" s="28">
        <f>IFERROR(IF(B5625="","",VLOOKUP(B5625,'Setup - Materials'!$A$5:$E$504,2,0)),"")</f>
        <v/>
      </c>
      <c r="E5625" s="27" t="n"/>
      <c r="F5625" s="32">
        <f>IF(OR(C5625="",E5625=""),"",C5625*E5625)</f>
        <v/>
      </c>
      <c r="G5625" s="26" t="n"/>
      <c r="H5625" s="26" t="n"/>
    </row>
    <row r="5626">
      <c r="A5626" s="31" t="n"/>
      <c r="B5626" s="26" t="n"/>
      <c r="C5626" s="27" t="n"/>
      <c r="D5626" s="28">
        <f>IFERROR(IF(B5626="","",VLOOKUP(B5626,'Setup - Materials'!$A$5:$E$504,2,0)),"")</f>
        <v/>
      </c>
      <c r="E5626" s="27" t="n"/>
      <c r="F5626" s="32">
        <f>IF(OR(C5626="",E5626=""),"",C5626*E5626)</f>
        <v/>
      </c>
      <c r="G5626" s="26" t="n"/>
      <c r="H5626" s="26" t="n"/>
    </row>
    <row r="5627">
      <c r="A5627" s="31" t="n"/>
      <c r="B5627" s="26" t="n"/>
      <c r="C5627" s="27" t="n"/>
      <c r="D5627" s="28">
        <f>IFERROR(IF(B5627="","",VLOOKUP(B5627,'Setup - Materials'!$A$5:$E$504,2,0)),"")</f>
        <v/>
      </c>
      <c r="E5627" s="27" t="n"/>
      <c r="F5627" s="32">
        <f>IF(OR(C5627="",E5627=""),"",C5627*E5627)</f>
        <v/>
      </c>
      <c r="G5627" s="26" t="n"/>
      <c r="H5627" s="26" t="n"/>
    </row>
    <row r="5628">
      <c r="A5628" s="31" t="n"/>
      <c r="B5628" s="26" t="n"/>
      <c r="C5628" s="27" t="n"/>
      <c r="D5628" s="28">
        <f>IFERROR(IF(B5628="","",VLOOKUP(B5628,'Setup - Materials'!$A$5:$E$504,2,0)),"")</f>
        <v/>
      </c>
      <c r="E5628" s="27" t="n"/>
      <c r="F5628" s="32">
        <f>IF(OR(C5628="",E5628=""),"",C5628*E5628)</f>
        <v/>
      </c>
      <c r="G5628" s="26" t="n"/>
      <c r="H5628" s="26" t="n"/>
    </row>
    <row r="5629">
      <c r="A5629" s="31" t="n"/>
      <c r="B5629" s="26" t="n"/>
      <c r="C5629" s="27" t="n"/>
      <c r="D5629" s="28">
        <f>IFERROR(IF(B5629="","",VLOOKUP(B5629,'Setup - Materials'!$A$5:$E$504,2,0)),"")</f>
        <v/>
      </c>
      <c r="E5629" s="27" t="n"/>
      <c r="F5629" s="32">
        <f>IF(OR(C5629="",E5629=""),"",C5629*E5629)</f>
        <v/>
      </c>
      <c r="G5629" s="26" t="n"/>
      <c r="H5629" s="26" t="n"/>
    </row>
    <row r="5630">
      <c r="A5630" s="31" t="n"/>
      <c r="B5630" s="26" t="n"/>
      <c r="C5630" s="27" t="n"/>
      <c r="D5630" s="28">
        <f>IFERROR(IF(B5630="","",VLOOKUP(B5630,'Setup - Materials'!$A$5:$E$504,2,0)),"")</f>
        <v/>
      </c>
      <c r="E5630" s="27" t="n"/>
      <c r="F5630" s="32">
        <f>IF(OR(C5630="",E5630=""),"",C5630*E5630)</f>
        <v/>
      </c>
      <c r="G5630" s="26" t="n"/>
      <c r="H5630" s="26" t="n"/>
    </row>
    <row r="5631">
      <c r="A5631" s="31" t="n"/>
      <c r="B5631" s="26" t="n"/>
      <c r="C5631" s="27" t="n"/>
      <c r="D5631" s="28">
        <f>IFERROR(IF(B5631="","",VLOOKUP(B5631,'Setup - Materials'!$A$5:$E$504,2,0)),"")</f>
        <v/>
      </c>
      <c r="E5631" s="27" t="n"/>
      <c r="F5631" s="32">
        <f>IF(OR(C5631="",E5631=""),"",C5631*E5631)</f>
        <v/>
      </c>
      <c r="G5631" s="26" t="n"/>
      <c r="H5631" s="26" t="n"/>
    </row>
    <row r="5632">
      <c r="A5632" s="31" t="n"/>
      <c r="B5632" s="26" t="n"/>
      <c r="C5632" s="27" t="n"/>
      <c r="D5632" s="28">
        <f>IFERROR(IF(B5632="","",VLOOKUP(B5632,'Setup - Materials'!$A$5:$E$504,2,0)),"")</f>
        <v/>
      </c>
      <c r="E5632" s="27" t="n"/>
      <c r="F5632" s="32">
        <f>IF(OR(C5632="",E5632=""),"",C5632*E5632)</f>
        <v/>
      </c>
      <c r="G5632" s="26" t="n"/>
      <c r="H5632" s="26" t="n"/>
    </row>
    <row r="5633">
      <c r="A5633" s="31" t="n"/>
      <c r="B5633" s="26" t="n"/>
      <c r="C5633" s="27" t="n"/>
      <c r="D5633" s="28">
        <f>IFERROR(IF(B5633="","",VLOOKUP(B5633,'Setup - Materials'!$A$5:$E$504,2,0)),"")</f>
        <v/>
      </c>
      <c r="E5633" s="27" t="n"/>
      <c r="F5633" s="32">
        <f>IF(OR(C5633="",E5633=""),"",C5633*E5633)</f>
        <v/>
      </c>
      <c r="G5633" s="26" t="n"/>
      <c r="H5633" s="26" t="n"/>
    </row>
    <row r="5634">
      <c r="A5634" s="31" t="n"/>
      <c r="B5634" s="26" t="n"/>
      <c r="C5634" s="27" t="n"/>
      <c r="D5634" s="28">
        <f>IFERROR(IF(B5634="","",VLOOKUP(B5634,'Setup - Materials'!$A$5:$E$504,2,0)),"")</f>
        <v/>
      </c>
      <c r="E5634" s="27" t="n"/>
      <c r="F5634" s="32">
        <f>IF(OR(C5634="",E5634=""),"",C5634*E5634)</f>
        <v/>
      </c>
      <c r="G5634" s="26" t="n"/>
      <c r="H5634" s="26" t="n"/>
    </row>
    <row r="5635">
      <c r="A5635" s="31" t="n"/>
      <c r="B5635" s="26" t="n"/>
      <c r="C5635" s="27" t="n"/>
      <c r="D5635" s="28">
        <f>IFERROR(IF(B5635="","",VLOOKUP(B5635,'Setup - Materials'!$A$5:$E$504,2,0)),"")</f>
        <v/>
      </c>
      <c r="E5635" s="27" t="n"/>
      <c r="F5635" s="32">
        <f>IF(OR(C5635="",E5635=""),"",C5635*E5635)</f>
        <v/>
      </c>
      <c r="G5635" s="26" t="n"/>
      <c r="H5635" s="26" t="n"/>
    </row>
    <row r="5636">
      <c r="A5636" s="31" t="n"/>
      <c r="B5636" s="26" t="n"/>
      <c r="C5636" s="27" t="n"/>
      <c r="D5636" s="28">
        <f>IFERROR(IF(B5636="","",VLOOKUP(B5636,'Setup - Materials'!$A$5:$E$504,2,0)),"")</f>
        <v/>
      </c>
      <c r="E5636" s="27" t="n"/>
      <c r="F5636" s="32">
        <f>IF(OR(C5636="",E5636=""),"",C5636*E5636)</f>
        <v/>
      </c>
      <c r="G5636" s="26" t="n"/>
      <c r="H5636" s="26" t="n"/>
    </row>
    <row r="5637">
      <c r="A5637" s="31" t="n"/>
      <c r="B5637" s="26" t="n"/>
      <c r="C5637" s="27" t="n"/>
      <c r="D5637" s="28">
        <f>IFERROR(IF(B5637="","",VLOOKUP(B5637,'Setup - Materials'!$A$5:$E$504,2,0)),"")</f>
        <v/>
      </c>
      <c r="E5637" s="27" t="n"/>
      <c r="F5637" s="32">
        <f>IF(OR(C5637="",E5637=""),"",C5637*E5637)</f>
        <v/>
      </c>
      <c r="G5637" s="26" t="n"/>
      <c r="H5637" s="26" t="n"/>
    </row>
    <row r="5638">
      <c r="A5638" s="31" t="n"/>
      <c r="B5638" s="26" t="n"/>
      <c r="C5638" s="27" t="n"/>
      <c r="D5638" s="28">
        <f>IFERROR(IF(B5638="","",VLOOKUP(B5638,'Setup - Materials'!$A$5:$E$504,2,0)),"")</f>
        <v/>
      </c>
      <c r="E5638" s="27" t="n"/>
      <c r="F5638" s="32">
        <f>IF(OR(C5638="",E5638=""),"",C5638*E5638)</f>
        <v/>
      </c>
      <c r="G5638" s="26" t="n"/>
      <c r="H5638" s="26" t="n"/>
    </row>
    <row r="5639">
      <c r="A5639" s="31" t="n"/>
      <c r="B5639" s="26" t="n"/>
      <c r="C5639" s="27" t="n"/>
      <c r="D5639" s="28">
        <f>IFERROR(IF(B5639="","",VLOOKUP(B5639,'Setup - Materials'!$A$5:$E$504,2,0)),"")</f>
        <v/>
      </c>
      <c r="E5639" s="27" t="n"/>
      <c r="F5639" s="32">
        <f>IF(OR(C5639="",E5639=""),"",C5639*E5639)</f>
        <v/>
      </c>
      <c r="G5639" s="26" t="n"/>
      <c r="H5639" s="26" t="n"/>
    </row>
    <row r="5640">
      <c r="A5640" s="31" t="n"/>
      <c r="B5640" s="26" t="n"/>
      <c r="C5640" s="27" t="n"/>
      <c r="D5640" s="28">
        <f>IFERROR(IF(B5640="","",VLOOKUP(B5640,'Setup - Materials'!$A$5:$E$504,2,0)),"")</f>
        <v/>
      </c>
      <c r="E5640" s="27" t="n"/>
      <c r="F5640" s="32">
        <f>IF(OR(C5640="",E5640=""),"",C5640*E5640)</f>
        <v/>
      </c>
      <c r="G5640" s="26" t="n"/>
      <c r="H5640" s="26" t="n"/>
    </row>
    <row r="5641">
      <c r="A5641" s="31" t="n"/>
      <c r="B5641" s="26" t="n"/>
      <c r="C5641" s="27" t="n"/>
      <c r="D5641" s="28">
        <f>IFERROR(IF(B5641="","",VLOOKUP(B5641,'Setup - Materials'!$A$5:$E$504,2,0)),"")</f>
        <v/>
      </c>
      <c r="E5641" s="27" t="n"/>
      <c r="F5641" s="32">
        <f>IF(OR(C5641="",E5641=""),"",C5641*E5641)</f>
        <v/>
      </c>
      <c r="G5641" s="26" t="n"/>
      <c r="H5641" s="26" t="n"/>
    </row>
    <row r="5642">
      <c r="A5642" s="31" t="n"/>
      <c r="B5642" s="26" t="n"/>
      <c r="C5642" s="27" t="n"/>
      <c r="D5642" s="28">
        <f>IFERROR(IF(B5642="","",VLOOKUP(B5642,'Setup - Materials'!$A$5:$E$504,2,0)),"")</f>
        <v/>
      </c>
      <c r="E5642" s="27" t="n"/>
      <c r="F5642" s="32">
        <f>IF(OR(C5642="",E5642=""),"",C5642*E5642)</f>
        <v/>
      </c>
      <c r="G5642" s="26" t="n"/>
      <c r="H5642" s="26" t="n"/>
    </row>
    <row r="5643">
      <c r="A5643" s="31" t="n"/>
      <c r="B5643" s="26" t="n"/>
      <c r="C5643" s="27" t="n"/>
      <c r="D5643" s="28">
        <f>IFERROR(IF(B5643="","",VLOOKUP(B5643,'Setup - Materials'!$A$5:$E$504,2,0)),"")</f>
        <v/>
      </c>
      <c r="E5643" s="27" t="n"/>
      <c r="F5643" s="32">
        <f>IF(OR(C5643="",E5643=""),"",C5643*E5643)</f>
        <v/>
      </c>
      <c r="G5643" s="26" t="n"/>
      <c r="H5643" s="26" t="n"/>
    </row>
    <row r="5644">
      <c r="A5644" s="31" t="n"/>
      <c r="B5644" s="26" t="n"/>
      <c r="C5644" s="27" t="n"/>
      <c r="D5644" s="28">
        <f>IFERROR(IF(B5644="","",VLOOKUP(B5644,'Setup - Materials'!$A$5:$E$504,2,0)),"")</f>
        <v/>
      </c>
      <c r="E5644" s="27" t="n"/>
      <c r="F5644" s="32">
        <f>IF(OR(C5644="",E5644=""),"",C5644*E5644)</f>
        <v/>
      </c>
      <c r="G5644" s="26" t="n"/>
      <c r="H5644" s="26" t="n"/>
    </row>
    <row r="5645">
      <c r="A5645" s="31" t="n"/>
      <c r="B5645" s="26" t="n"/>
      <c r="C5645" s="27" t="n"/>
      <c r="D5645" s="28">
        <f>IFERROR(IF(B5645="","",VLOOKUP(B5645,'Setup - Materials'!$A$5:$E$504,2,0)),"")</f>
        <v/>
      </c>
      <c r="E5645" s="27" t="n"/>
      <c r="F5645" s="32">
        <f>IF(OR(C5645="",E5645=""),"",C5645*E5645)</f>
        <v/>
      </c>
      <c r="G5645" s="26" t="n"/>
      <c r="H5645" s="26" t="n"/>
    </row>
    <row r="5646">
      <c r="A5646" s="31" t="n"/>
      <c r="B5646" s="26" t="n"/>
      <c r="C5646" s="27" t="n"/>
      <c r="D5646" s="28">
        <f>IFERROR(IF(B5646="","",VLOOKUP(B5646,'Setup - Materials'!$A$5:$E$504,2,0)),"")</f>
        <v/>
      </c>
      <c r="E5646" s="27" t="n"/>
      <c r="F5646" s="32">
        <f>IF(OR(C5646="",E5646=""),"",C5646*E5646)</f>
        <v/>
      </c>
      <c r="G5646" s="26" t="n"/>
      <c r="H5646" s="26" t="n"/>
    </row>
    <row r="5647">
      <c r="A5647" s="31" t="n"/>
      <c r="B5647" s="26" t="n"/>
      <c r="C5647" s="27" t="n"/>
      <c r="D5647" s="28">
        <f>IFERROR(IF(B5647="","",VLOOKUP(B5647,'Setup - Materials'!$A$5:$E$504,2,0)),"")</f>
        <v/>
      </c>
      <c r="E5647" s="27" t="n"/>
      <c r="F5647" s="32">
        <f>IF(OR(C5647="",E5647=""),"",C5647*E5647)</f>
        <v/>
      </c>
      <c r="G5647" s="26" t="n"/>
      <c r="H5647" s="26" t="n"/>
    </row>
    <row r="5648">
      <c r="A5648" s="31" t="n"/>
      <c r="B5648" s="26" t="n"/>
      <c r="C5648" s="27" t="n"/>
      <c r="D5648" s="28">
        <f>IFERROR(IF(B5648="","",VLOOKUP(B5648,'Setup - Materials'!$A$5:$E$504,2,0)),"")</f>
        <v/>
      </c>
      <c r="E5648" s="27" t="n"/>
      <c r="F5648" s="32">
        <f>IF(OR(C5648="",E5648=""),"",C5648*E5648)</f>
        <v/>
      </c>
      <c r="G5648" s="26" t="n"/>
      <c r="H5648" s="26" t="n"/>
    </row>
    <row r="5649">
      <c r="A5649" s="31" t="n"/>
      <c r="B5649" s="26" t="n"/>
      <c r="C5649" s="27" t="n"/>
      <c r="D5649" s="28">
        <f>IFERROR(IF(B5649="","",VLOOKUP(B5649,'Setup - Materials'!$A$5:$E$504,2,0)),"")</f>
        <v/>
      </c>
      <c r="E5649" s="27" t="n"/>
      <c r="F5649" s="32">
        <f>IF(OR(C5649="",E5649=""),"",C5649*E5649)</f>
        <v/>
      </c>
      <c r="G5649" s="26" t="n"/>
      <c r="H5649" s="26" t="n"/>
    </row>
    <row r="5650">
      <c r="A5650" s="31" t="n"/>
      <c r="B5650" s="26" t="n"/>
      <c r="C5650" s="27" t="n"/>
      <c r="D5650" s="28">
        <f>IFERROR(IF(B5650="","",VLOOKUP(B5650,'Setup - Materials'!$A$5:$E$504,2,0)),"")</f>
        <v/>
      </c>
      <c r="E5650" s="27" t="n"/>
      <c r="F5650" s="32">
        <f>IF(OR(C5650="",E5650=""),"",C5650*E5650)</f>
        <v/>
      </c>
      <c r="G5650" s="26" t="n"/>
      <c r="H5650" s="26" t="n"/>
    </row>
    <row r="5651">
      <c r="A5651" s="31" t="n"/>
      <c r="B5651" s="26" t="n"/>
      <c r="C5651" s="27" t="n"/>
      <c r="D5651" s="28">
        <f>IFERROR(IF(B5651="","",VLOOKUP(B5651,'Setup - Materials'!$A$5:$E$504,2,0)),"")</f>
        <v/>
      </c>
      <c r="E5651" s="27" t="n"/>
      <c r="F5651" s="32">
        <f>IF(OR(C5651="",E5651=""),"",C5651*E5651)</f>
        <v/>
      </c>
      <c r="G5651" s="26" t="n"/>
      <c r="H5651" s="26" t="n"/>
    </row>
    <row r="5652">
      <c r="A5652" s="31" t="n"/>
      <c r="B5652" s="26" t="n"/>
      <c r="C5652" s="27" t="n"/>
      <c r="D5652" s="28">
        <f>IFERROR(IF(B5652="","",VLOOKUP(B5652,'Setup - Materials'!$A$5:$E$504,2,0)),"")</f>
        <v/>
      </c>
      <c r="E5652" s="27" t="n"/>
      <c r="F5652" s="32">
        <f>IF(OR(C5652="",E5652=""),"",C5652*E5652)</f>
        <v/>
      </c>
      <c r="G5652" s="26" t="n"/>
      <c r="H5652" s="26" t="n"/>
    </row>
    <row r="5653">
      <c r="A5653" s="31" t="n"/>
      <c r="B5653" s="26" t="n"/>
      <c r="C5653" s="27" t="n"/>
      <c r="D5653" s="28">
        <f>IFERROR(IF(B5653="","",VLOOKUP(B5653,'Setup - Materials'!$A$5:$E$504,2,0)),"")</f>
        <v/>
      </c>
      <c r="E5653" s="27" t="n"/>
      <c r="F5653" s="32">
        <f>IF(OR(C5653="",E5653=""),"",C5653*E5653)</f>
        <v/>
      </c>
      <c r="G5653" s="26" t="n"/>
      <c r="H5653" s="26" t="n"/>
    </row>
    <row r="5654">
      <c r="A5654" s="31" t="n"/>
      <c r="B5654" s="26" t="n"/>
      <c r="C5654" s="27" t="n"/>
      <c r="D5654" s="28">
        <f>IFERROR(IF(B5654="","",VLOOKUP(B5654,'Setup - Materials'!$A$5:$E$504,2,0)),"")</f>
        <v/>
      </c>
      <c r="E5654" s="27" t="n"/>
      <c r="F5654" s="32">
        <f>IF(OR(C5654="",E5654=""),"",C5654*E5654)</f>
        <v/>
      </c>
      <c r="G5654" s="26" t="n"/>
      <c r="H5654" s="26" t="n"/>
    </row>
    <row r="5655">
      <c r="A5655" s="31" t="n"/>
      <c r="B5655" s="26" t="n"/>
      <c r="C5655" s="27" t="n"/>
      <c r="D5655" s="28">
        <f>IFERROR(IF(B5655="","",VLOOKUP(B5655,'Setup - Materials'!$A$5:$E$504,2,0)),"")</f>
        <v/>
      </c>
      <c r="E5655" s="27" t="n"/>
      <c r="F5655" s="32">
        <f>IF(OR(C5655="",E5655=""),"",C5655*E5655)</f>
        <v/>
      </c>
      <c r="G5655" s="26" t="n"/>
      <c r="H5655" s="26" t="n"/>
    </row>
    <row r="5656">
      <c r="A5656" s="31" t="n"/>
      <c r="B5656" s="26" t="n"/>
      <c r="C5656" s="27" t="n"/>
      <c r="D5656" s="28">
        <f>IFERROR(IF(B5656="","",VLOOKUP(B5656,'Setup - Materials'!$A$5:$E$504,2,0)),"")</f>
        <v/>
      </c>
      <c r="E5656" s="27" t="n"/>
      <c r="F5656" s="32">
        <f>IF(OR(C5656="",E5656=""),"",C5656*E5656)</f>
        <v/>
      </c>
      <c r="G5656" s="26" t="n"/>
      <c r="H5656" s="26" t="n"/>
    </row>
    <row r="5657">
      <c r="A5657" s="31" t="n"/>
      <c r="B5657" s="26" t="n"/>
      <c r="C5657" s="27" t="n"/>
      <c r="D5657" s="28">
        <f>IFERROR(IF(B5657="","",VLOOKUP(B5657,'Setup - Materials'!$A$5:$E$504,2,0)),"")</f>
        <v/>
      </c>
      <c r="E5657" s="27" t="n"/>
      <c r="F5657" s="32">
        <f>IF(OR(C5657="",E5657=""),"",C5657*E5657)</f>
        <v/>
      </c>
      <c r="G5657" s="26" t="n"/>
      <c r="H5657" s="26" t="n"/>
    </row>
    <row r="5658">
      <c r="A5658" s="31" t="n"/>
      <c r="B5658" s="26" t="n"/>
      <c r="C5658" s="27" t="n"/>
      <c r="D5658" s="28">
        <f>IFERROR(IF(B5658="","",VLOOKUP(B5658,'Setup - Materials'!$A$5:$E$504,2,0)),"")</f>
        <v/>
      </c>
      <c r="E5658" s="27" t="n"/>
      <c r="F5658" s="32">
        <f>IF(OR(C5658="",E5658=""),"",C5658*E5658)</f>
        <v/>
      </c>
      <c r="G5658" s="26" t="n"/>
      <c r="H5658" s="26" t="n"/>
    </row>
    <row r="5659">
      <c r="A5659" s="31" t="n"/>
      <c r="B5659" s="26" t="n"/>
      <c r="C5659" s="27" t="n"/>
      <c r="D5659" s="28">
        <f>IFERROR(IF(B5659="","",VLOOKUP(B5659,'Setup - Materials'!$A$5:$E$504,2,0)),"")</f>
        <v/>
      </c>
      <c r="E5659" s="27" t="n"/>
      <c r="F5659" s="32">
        <f>IF(OR(C5659="",E5659=""),"",C5659*E5659)</f>
        <v/>
      </c>
      <c r="G5659" s="26" t="n"/>
      <c r="H5659" s="26" t="n"/>
    </row>
    <row r="5660">
      <c r="A5660" s="31" t="n"/>
      <c r="B5660" s="26" t="n"/>
      <c r="C5660" s="27" t="n"/>
      <c r="D5660" s="28">
        <f>IFERROR(IF(B5660="","",VLOOKUP(B5660,'Setup - Materials'!$A$5:$E$504,2,0)),"")</f>
        <v/>
      </c>
      <c r="E5660" s="27" t="n"/>
      <c r="F5660" s="32">
        <f>IF(OR(C5660="",E5660=""),"",C5660*E5660)</f>
        <v/>
      </c>
      <c r="G5660" s="26" t="n"/>
      <c r="H5660" s="26" t="n"/>
    </row>
    <row r="5661">
      <c r="A5661" s="31" t="n"/>
      <c r="B5661" s="26" t="n"/>
      <c r="C5661" s="27" t="n"/>
      <c r="D5661" s="28">
        <f>IFERROR(IF(B5661="","",VLOOKUP(B5661,'Setup - Materials'!$A$5:$E$504,2,0)),"")</f>
        <v/>
      </c>
      <c r="E5661" s="27" t="n"/>
      <c r="F5661" s="32">
        <f>IF(OR(C5661="",E5661=""),"",C5661*E5661)</f>
        <v/>
      </c>
      <c r="G5661" s="26" t="n"/>
      <c r="H5661" s="26" t="n"/>
    </row>
    <row r="5662">
      <c r="A5662" s="31" t="n"/>
      <c r="B5662" s="26" t="n"/>
      <c r="C5662" s="27" t="n"/>
      <c r="D5662" s="28">
        <f>IFERROR(IF(B5662="","",VLOOKUP(B5662,'Setup - Materials'!$A$5:$E$504,2,0)),"")</f>
        <v/>
      </c>
      <c r="E5662" s="27" t="n"/>
      <c r="F5662" s="32">
        <f>IF(OR(C5662="",E5662=""),"",C5662*E5662)</f>
        <v/>
      </c>
      <c r="G5662" s="26" t="n"/>
      <c r="H5662" s="26" t="n"/>
    </row>
    <row r="5663">
      <c r="A5663" s="31" t="n"/>
      <c r="B5663" s="26" t="n"/>
      <c r="C5663" s="27" t="n"/>
      <c r="D5663" s="28">
        <f>IFERROR(IF(B5663="","",VLOOKUP(B5663,'Setup - Materials'!$A$5:$E$504,2,0)),"")</f>
        <v/>
      </c>
      <c r="E5663" s="27" t="n"/>
      <c r="F5663" s="32">
        <f>IF(OR(C5663="",E5663=""),"",C5663*E5663)</f>
        <v/>
      </c>
      <c r="G5663" s="26" t="n"/>
      <c r="H5663" s="26" t="n"/>
    </row>
    <row r="5664">
      <c r="A5664" s="31" t="n"/>
      <c r="B5664" s="26" t="n"/>
      <c r="C5664" s="27" t="n"/>
      <c r="D5664" s="28">
        <f>IFERROR(IF(B5664="","",VLOOKUP(B5664,'Setup - Materials'!$A$5:$E$504,2,0)),"")</f>
        <v/>
      </c>
      <c r="E5664" s="27" t="n"/>
      <c r="F5664" s="32">
        <f>IF(OR(C5664="",E5664=""),"",C5664*E5664)</f>
        <v/>
      </c>
      <c r="G5664" s="26" t="n"/>
      <c r="H5664" s="26" t="n"/>
    </row>
    <row r="5665">
      <c r="A5665" s="31" t="n"/>
      <c r="B5665" s="26" t="n"/>
      <c r="C5665" s="27" t="n"/>
      <c r="D5665" s="28">
        <f>IFERROR(IF(B5665="","",VLOOKUP(B5665,'Setup - Materials'!$A$5:$E$504,2,0)),"")</f>
        <v/>
      </c>
      <c r="E5665" s="27" t="n"/>
      <c r="F5665" s="32">
        <f>IF(OR(C5665="",E5665=""),"",C5665*E5665)</f>
        <v/>
      </c>
      <c r="G5665" s="26" t="n"/>
      <c r="H5665" s="26" t="n"/>
    </row>
    <row r="5666">
      <c r="A5666" s="31" t="n"/>
      <c r="B5666" s="26" t="n"/>
      <c r="C5666" s="27" t="n"/>
      <c r="D5666" s="28">
        <f>IFERROR(IF(B5666="","",VLOOKUP(B5666,'Setup - Materials'!$A$5:$E$504,2,0)),"")</f>
        <v/>
      </c>
      <c r="E5666" s="27" t="n"/>
      <c r="F5666" s="32">
        <f>IF(OR(C5666="",E5666=""),"",C5666*E5666)</f>
        <v/>
      </c>
      <c r="G5666" s="26" t="n"/>
      <c r="H5666" s="26" t="n"/>
    </row>
    <row r="5667">
      <c r="A5667" s="31" t="n"/>
      <c r="B5667" s="26" t="n"/>
      <c r="C5667" s="27" t="n"/>
      <c r="D5667" s="28">
        <f>IFERROR(IF(B5667="","",VLOOKUP(B5667,'Setup - Materials'!$A$5:$E$504,2,0)),"")</f>
        <v/>
      </c>
      <c r="E5667" s="27" t="n"/>
      <c r="F5667" s="32">
        <f>IF(OR(C5667="",E5667=""),"",C5667*E5667)</f>
        <v/>
      </c>
      <c r="G5667" s="26" t="n"/>
      <c r="H5667" s="26" t="n"/>
    </row>
    <row r="5668">
      <c r="A5668" s="31" t="n"/>
      <c r="B5668" s="26" t="n"/>
      <c r="C5668" s="27" t="n"/>
      <c r="D5668" s="28">
        <f>IFERROR(IF(B5668="","",VLOOKUP(B5668,'Setup - Materials'!$A$5:$E$504,2,0)),"")</f>
        <v/>
      </c>
      <c r="E5668" s="27" t="n"/>
      <c r="F5668" s="32">
        <f>IF(OR(C5668="",E5668=""),"",C5668*E5668)</f>
        <v/>
      </c>
      <c r="G5668" s="26" t="n"/>
      <c r="H5668" s="26" t="n"/>
    </row>
    <row r="5669">
      <c r="A5669" s="31" t="n"/>
      <c r="B5669" s="26" t="n"/>
      <c r="C5669" s="27" t="n"/>
      <c r="D5669" s="28">
        <f>IFERROR(IF(B5669="","",VLOOKUP(B5669,'Setup - Materials'!$A$5:$E$504,2,0)),"")</f>
        <v/>
      </c>
      <c r="E5669" s="27" t="n"/>
      <c r="F5669" s="32">
        <f>IF(OR(C5669="",E5669=""),"",C5669*E5669)</f>
        <v/>
      </c>
      <c r="G5669" s="26" t="n"/>
      <c r="H5669" s="26" t="n"/>
    </row>
    <row r="5670">
      <c r="A5670" s="31" t="n"/>
      <c r="B5670" s="26" t="n"/>
      <c r="C5670" s="27" t="n"/>
      <c r="D5670" s="28">
        <f>IFERROR(IF(B5670="","",VLOOKUP(B5670,'Setup - Materials'!$A$5:$E$504,2,0)),"")</f>
        <v/>
      </c>
      <c r="E5670" s="27" t="n"/>
      <c r="F5670" s="32">
        <f>IF(OR(C5670="",E5670=""),"",C5670*E5670)</f>
        <v/>
      </c>
      <c r="G5670" s="26" t="n"/>
      <c r="H5670" s="26" t="n"/>
    </row>
    <row r="5671">
      <c r="A5671" s="31" t="n"/>
      <c r="B5671" s="26" t="n"/>
      <c r="C5671" s="27" t="n"/>
      <c r="D5671" s="28">
        <f>IFERROR(IF(B5671="","",VLOOKUP(B5671,'Setup - Materials'!$A$5:$E$504,2,0)),"")</f>
        <v/>
      </c>
      <c r="E5671" s="27" t="n"/>
      <c r="F5671" s="32">
        <f>IF(OR(C5671="",E5671=""),"",C5671*E5671)</f>
        <v/>
      </c>
      <c r="G5671" s="26" t="n"/>
      <c r="H5671" s="26" t="n"/>
    </row>
    <row r="5672">
      <c r="A5672" s="31" t="n"/>
      <c r="B5672" s="26" t="n"/>
      <c r="C5672" s="27" t="n"/>
      <c r="D5672" s="28">
        <f>IFERROR(IF(B5672="","",VLOOKUP(B5672,'Setup - Materials'!$A$5:$E$504,2,0)),"")</f>
        <v/>
      </c>
      <c r="E5672" s="27" t="n"/>
      <c r="F5672" s="32">
        <f>IF(OR(C5672="",E5672=""),"",C5672*E5672)</f>
        <v/>
      </c>
      <c r="G5672" s="26" t="n"/>
      <c r="H5672" s="26" t="n"/>
    </row>
    <row r="5673">
      <c r="A5673" s="31" t="n"/>
      <c r="B5673" s="26" t="n"/>
      <c r="C5673" s="27" t="n"/>
      <c r="D5673" s="28">
        <f>IFERROR(IF(B5673="","",VLOOKUP(B5673,'Setup - Materials'!$A$5:$E$504,2,0)),"")</f>
        <v/>
      </c>
      <c r="E5673" s="27" t="n"/>
      <c r="F5673" s="32">
        <f>IF(OR(C5673="",E5673=""),"",C5673*E5673)</f>
        <v/>
      </c>
      <c r="G5673" s="26" t="n"/>
      <c r="H5673" s="26" t="n"/>
    </row>
    <row r="5674">
      <c r="A5674" s="31" t="n"/>
      <c r="B5674" s="26" t="n"/>
      <c r="C5674" s="27" t="n"/>
      <c r="D5674" s="28">
        <f>IFERROR(IF(B5674="","",VLOOKUP(B5674,'Setup - Materials'!$A$5:$E$504,2,0)),"")</f>
        <v/>
      </c>
      <c r="E5674" s="27" t="n"/>
      <c r="F5674" s="32">
        <f>IF(OR(C5674="",E5674=""),"",C5674*E5674)</f>
        <v/>
      </c>
      <c r="G5674" s="26" t="n"/>
      <c r="H5674" s="26" t="n"/>
    </row>
    <row r="5675">
      <c r="A5675" s="31" t="n"/>
      <c r="B5675" s="26" t="n"/>
      <c r="C5675" s="27" t="n"/>
      <c r="D5675" s="28">
        <f>IFERROR(IF(B5675="","",VLOOKUP(B5675,'Setup - Materials'!$A$5:$E$504,2,0)),"")</f>
        <v/>
      </c>
      <c r="E5675" s="27" t="n"/>
      <c r="F5675" s="32">
        <f>IF(OR(C5675="",E5675=""),"",C5675*E5675)</f>
        <v/>
      </c>
      <c r="G5675" s="26" t="n"/>
      <c r="H5675" s="26" t="n"/>
    </row>
    <row r="5676">
      <c r="A5676" s="31" t="n"/>
      <c r="B5676" s="26" t="n"/>
      <c r="C5676" s="27" t="n"/>
      <c r="D5676" s="28">
        <f>IFERROR(IF(B5676="","",VLOOKUP(B5676,'Setup - Materials'!$A$5:$E$504,2,0)),"")</f>
        <v/>
      </c>
      <c r="E5676" s="27" t="n"/>
      <c r="F5676" s="32">
        <f>IF(OR(C5676="",E5676=""),"",C5676*E5676)</f>
        <v/>
      </c>
      <c r="G5676" s="26" t="n"/>
      <c r="H5676" s="26" t="n"/>
    </row>
    <row r="5677">
      <c r="A5677" s="31" t="n"/>
      <c r="B5677" s="26" t="n"/>
      <c r="C5677" s="27" t="n"/>
      <c r="D5677" s="28">
        <f>IFERROR(IF(B5677="","",VLOOKUP(B5677,'Setup - Materials'!$A$5:$E$504,2,0)),"")</f>
        <v/>
      </c>
      <c r="E5677" s="27" t="n"/>
      <c r="F5677" s="32">
        <f>IF(OR(C5677="",E5677=""),"",C5677*E5677)</f>
        <v/>
      </c>
      <c r="G5677" s="26" t="n"/>
      <c r="H5677" s="26" t="n"/>
    </row>
    <row r="5678">
      <c r="A5678" s="31" t="n"/>
      <c r="B5678" s="26" t="n"/>
      <c r="C5678" s="27" t="n"/>
      <c r="D5678" s="28">
        <f>IFERROR(IF(B5678="","",VLOOKUP(B5678,'Setup - Materials'!$A$5:$E$504,2,0)),"")</f>
        <v/>
      </c>
      <c r="E5678" s="27" t="n"/>
      <c r="F5678" s="32">
        <f>IF(OR(C5678="",E5678=""),"",C5678*E5678)</f>
        <v/>
      </c>
      <c r="G5678" s="26" t="n"/>
      <c r="H5678" s="26" t="n"/>
    </row>
    <row r="5679">
      <c r="A5679" s="31" t="n"/>
      <c r="B5679" s="26" t="n"/>
      <c r="C5679" s="27" t="n"/>
      <c r="D5679" s="28">
        <f>IFERROR(IF(B5679="","",VLOOKUP(B5679,'Setup - Materials'!$A$5:$E$504,2,0)),"")</f>
        <v/>
      </c>
      <c r="E5679" s="27" t="n"/>
      <c r="F5679" s="32">
        <f>IF(OR(C5679="",E5679=""),"",C5679*E5679)</f>
        <v/>
      </c>
      <c r="G5679" s="26" t="n"/>
      <c r="H5679" s="26" t="n"/>
    </row>
    <row r="5680">
      <c r="A5680" s="31" t="n"/>
      <c r="B5680" s="26" t="n"/>
      <c r="C5680" s="27" t="n"/>
      <c r="D5680" s="28">
        <f>IFERROR(IF(B5680="","",VLOOKUP(B5680,'Setup - Materials'!$A$5:$E$504,2,0)),"")</f>
        <v/>
      </c>
      <c r="E5680" s="27" t="n"/>
      <c r="F5680" s="32">
        <f>IF(OR(C5680="",E5680=""),"",C5680*E5680)</f>
        <v/>
      </c>
      <c r="G5680" s="26" t="n"/>
      <c r="H5680" s="26" t="n"/>
    </row>
    <row r="5681">
      <c r="A5681" s="31" t="n"/>
      <c r="B5681" s="26" t="n"/>
      <c r="C5681" s="27" t="n"/>
      <c r="D5681" s="28">
        <f>IFERROR(IF(B5681="","",VLOOKUP(B5681,'Setup - Materials'!$A$5:$E$504,2,0)),"")</f>
        <v/>
      </c>
      <c r="E5681" s="27" t="n"/>
      <c r="F5681" s="32">
        <f>IF(OR(C5681="",E5681=""),"",C5681*E5681)</f>
        <v/>
      </c>
      <c r="G5681" s="26" t="n"/>
      <c r="H5681" s="26" t="n"/>
    </row>
    <row r="5682">
      <c r="A5682" s="31" t="n"/>
      <c r="B5682" s="26" t="n"/>
      <c r="C5682" s="27" t="n"/>
      <c r="D5682" s="28">
        <f>IFERROR(IF(B5682="","",VLOOKUP(B5682,'Setup - Materials'!$A$5:$E$504,2,0)),"")</f>
        <v/>
      </c>
      <c r="E5682" s="27" t="n"/>
      <c r="F5682" s="32">
        <f>IF(OR(C5682="",E5682=""),"",C5682*E5682)</f>
        <v/>
      </c>
      <c r="G5682" s="26" t="n"/>
      <c r="H5682" s="26" t="n"/>
    </row>
    <row r="5683">
      <c r="A5683" s="31" t="n"/>
      <c r="B5683" s="26" t="n"/>
      <c r="C5683" s="27" t="n"/>
      <c r="D5683" s="28">
        <f>IFERROR(IF(B5683="","",VLOOKUP(B5683,'Setup - Materials'!$A$5:$E$504,2,0)),"")</f>
        <v/>
      </c>
      <c r="E5683" s="27" t="n"/>
      <c r="F5683" s="32">
        <f>IF(OR(C5683="",E5683=""),"",C5683*E5683)</f>
        <v/>
      </c>
      <c r="G5683" s="26" t="n"/>
      <c r="H5683" s="26" t="n"/>
    </row>
    <row r="5684">
      <c r="A5684" s="31" t="n"/>
      <c r="B5684" s="26" t="n"/>
      <c r="C5684" s="27" t="n"/>
      <c r="D5684" s="28">
        <f>IFERROR(IF(B5684="","",VLOOKUP(B5684,'Setup - Materials'!$A$5:$E$504,2,0)),"")</f>
        <v/>
      </c>
      <c r="E5684" s="27" t="n"/>
      <c r="F5684" s="32">
        <f>IF(OR(C5684="",E5684=""),"",C5684*E5684)</f>
        <v/>
      </c>
      <c r="G5684" s="26" t="n"/>
      <c r="H5684" s="26" t="n"/>
    </row>
    <row r="5685">
      <c r="A5685" s="31" t="n"/>
      <c r="B5685" s="26" t="n"/>
      <c r="C5685" s="27" t="n"/>
      <c r="D5685" s="28">
        <f>IFERROR(IF(B5685="","",VLOOKUP(B5685,'Setup - Materials'!$A$5:$E$504,2,0)),"")</f>
        <v/>
      </c>
      <c r="E5685" s="27" t="n"/>
      <c r="F5685" s="32">
        <f>IF(OR(C5685="",E5685=""),"",C5685*E5685)</f>
        <v/>
      </c>
      <c r="G5685" s="26" t="n"/>
      <c r="H5685" s="26" t="n"/>
    </row>
    <row r="5686">
      <c r="A5686" s="31" t="n"/>
      <c r="B5686" s="26" t="n"/>
      <c r="C5686" s="27" t="n"/>
      <c r="D5686" s="28">
        <f>IFERROR(IF(B5686="","",VLOOKUP(B5686,'Setup - Materials'!$A$5:$E$504,2,0)),"")</f>
        <v/>
      </c>
      <c r="E5686" s="27" t="n"/>
      <c r="F5686" s="32">
        <f>IF(OR(C5686="",E5686=""),"",C5686*E5686)</f>
        <v/>
      </c>
      <c r="G5686" s="26" t="n"/>
      <c r="H5686" s="26" t="n"/>
    </row>
    <row r="5687">
      <c r="A5687" s="31" t="n"/>
      <c r="B5687" s="26" t="n"/>
      <c r="C5687" s="27" t="n"/>
      <c r="D5687" s="28">
        <f>IFERROR(IF(B5687="","",VLOOKUP(B5687,'Setup - Materials'!$A$5:$E$504,2,0)),"")</f>
        <v/>
      </c>
      <c r="E5687" s="27" t="n"/>
      <c r="F5687" s="32">
        <f>IF(OR(C5687="",E5687=""),"",C5687*E5687)</f>
        <v/>
      </c>
      <c r="G5687" s="26" t="n"/>
      <c r="H5687" s="26" t="n"/>
    </row>
    <row r="5688">
      <c r="A5688" s="31" t="n"/>
      <c r="B5688" s="26" t="n"/>
      <c r="C5688" s="27" t="n"/>
      <c r="D5688" s="28">
        <f>IFERROR(IF(B5688="","",VLOOKUP(B5688,'Setup - Materials'!$A$5:$E$504,2,0)),"")</f>
        <v/>
      </c>
      <c r="E5688" s="27" t="n"/>
      <c r="F5688" s="32">
        <f>IF(OR(C5688="",E5688=""),"",C5688*E5688)</f>
        <v/>
      </c>
      <c r="G5688" s="26" t="n"/>
      <c r="H5688" s="26" t="n"/>
    </row>
    <row r="5689">
      <c r="A5689" s="31" t="n"/>
      <c r="B5689" s="26" t="n"/>
      <c r="C5689" s="27" t="n"/>
      <c r="D5689" s="28">
        <f>IFERROR(IF(B5689="","",VLOOKUP(B5689,'Setup - Materials'!$A$5:$E$504,2,0)),"")</f>
        <v/>
      </c>
      <c r="E5689" s="27" t="n"/>
      <c r="F5689" s="32">
        <f>IF(OR(C5689="",E5689=""),"",C5689*E5689)</f>
        <v/>
      </c>
      <c r="G5689" s="26" t="n"/>
      <c r="H5689" s="26" t="n"/>
    </row>
    <row r="5690">
      <c r="A5690" s="31" t="n"/>
      <c r="B5690" s="26" t="n"/>
      <c r="C5690" s="27" t="n"/>
      <c r="D5690" s="28">
        <f>IFERROR(IF(B5690="","",VLOOKUP(B5690,'Setup - Materials'!$A$5:$E$504,2,0)),"")</f>
        <v/>
      </c>
      <c r="E5690" s="27" t="n"/>
      <c r="F5690" s="32">
        <f>IF(OR(C5690="",E5690=""),"",C5690*E5690)</f>
        <v/>
      </c>
      <c r="G5690" s="26" t="n"/>
      <c r="H5690" s="26" t="n"/>
    </row>
    <row r="5691">
      <c r="A5691" s="31" t="n"/>
      <c r="B5691" s="26" t="n"/>
      <c r="C5691" s="27" t="n"/>
      <c r="D5691" s="28">
        <f>IFERROR(IF(B5691="","",VLOOKUP(B5691,'Setup - Materials'!$A$5:$E$504,2,0)),"")</f>
        <v/>
      </c>
      <c r="E5691" s="27" t="n"/>
      <c r="F5691" s="32">
        <f>IF(OR(C5691="",E5691=""),"",C5691*E5691)</f>
        <v/>
      </c>
      <c r="G5691" s="26" t="n"/>
      <c r="H5691" s="26" t="n"/>
    </row>
    <row r="5692">
      <c r="A5692" s="31" t="n"/>
      <c r="B5692" s="26" t="n"/>
      <c r="C5692" s="27" t="n"/>
      <c r="D5692" s="28">
        <f>IFERROR(IF(B5692="","",VLOOKUP(B5692,'Setup - Materials'!$A$5:$E$504,2,0)),"")</f>
        <v/>
      </c>
      <c r="E5692" s="27" t="n"/>
      <c r="F5692" s="32">
        <f>IF(OR(C5692="",E5692=""),"",C5692*E5692)</f>
        <v/>
      </c>
      <c r="G5692" s="26" t="n"/>
      <c r="H5692" s="26" t="n"/>
    </row>
    <row r="5693">
      <c r="A5693" s="31" t="n"/>
      <c r="B5693" s="26" t="n"/>
      <c r="C5693" s="27" t="n"/>
      <c r="D5693" s="28">
        <f>IFERROR(IF(B5693="","",VLOOKUP(B5693,'Setup - Materials'!$A$5:$E$504,2,0)),"")</f>
        <v/>
      </c>
      <c r="E5693" s="27" t="n"/>
      <c r="F5693" s="32">
        <f>IF(OR(C5693="",E5693=""),"",C5693*E5693)</f>
        <v/>
      </c>
      <c r="G5693" s="26" t="n"/>
      <c r="H5693" s="26" t="n"/>
    </row>
    <row r="5694">
      <c r="A5694" s="31" t="n"/>
      <c r="B5694" s="26" t="n"/>
      <c r="C5694" s="27" t="n"/>
      <c r="D5694" s="28">
        <f>IFERROR(IF(B5694="","",VLOOKUP(B5694,'Setup - Materials'!$A$5:$E$504,2,0)),"")</f>
        <v/>
      </c>
      <c r="E5694" s="27" t="n"/>
      <c r="F5694" s="32">
        <f>IF(OR(C5694="",E5694=""),"",C5694*E5694)</f>
        <v/>
      </c>
      <c r="G5694" s="26" t="n"/>
      <c r="H5694" s="26" t="n"/>
    </row>
    <row r="5695">
      <c r="A5695" s="31" t="n"/>
      <c r="B5695" s="26" t="n"/>
      <c r="C5695" s="27" t="n"/>
      <c r="D5695" s="28">
        <f>IFERROR(IF(B5695="","",VLOOKUP(B5695,'Setup - Materials'!$A$5:$E$504,2,0)),"")</f>
        <v/>
      </c>
      <c r="E5695" s="27" t="n"/>
      <c r="F5695" s="32">
        <f>IF(OR(C5695="",E5695=""),"",C5695*E5695)</f>
        <v/>
      </c>
      <c r="G5695" s="26" t="n"/>
      <c r="H5695" s="26" t="n"/>
    </row>
    <row r="5696">
      <c r="A5696" s="31" t="n"/>
      <c r="B5696" s="26" t="n"/>
      <c r="C5696" s="27" t="n"/>
      <c r="D5696" s="28">
        <f>IFERROR(IF(B5696="","",VLOOKUP(B5696,'Setup - Materials'!$A$5:$E$504,2,0)),"")</f>
        <v/>
      </c>
      <c r="E5696" s="27" t="n"/>
      <c r="F5696" s="32">
        <f>IF(OR(C5696="",E5696=""),"",C5696*E5696)</f>
        <v/>
      </c>
      <c r="G5696" s="26" t="n"/>
      <c r="H5696" s="26" t="n"/>
    </row>
    <row r="5697">
      <c r="A5697" s="31" t="n"/>
      <c r="B5697" s="26" t="n"/>
      <c r="C5697" s="27" t="n"/>
      <c r="D5697" s="28">
        <f>IFERROR(IF(B5697="","",VLOOKUP(B5697,'Setup - Materials'!$A$5:$E$504,2,0)),"")</f>
        <v/>
      </c>
      <c r="E5697" s="27" t="n"/>
      <c r="F5697" s="32">
        <f>IF(OR(C5697="",E5697=""),"",C5697*E5697)</f>
        <v/>
      </c>
      <c r="G5697" s="26" t="n"/>
      <c r="H5697" s="26" t="n"/>
    </row>
    <row r="5698">
      <c r="A5698" s="31" t="n"/>
      <c r="B5698" s="26" t="n"/>
      <c r="C5698" s="27" t="n"/>
      <c r="D5698" s="28">
        <f>IFERROR(IF(B5698="","",VLOOKUP(B5698,'Setup - Materials'!$A$5:$E$504,2,0)),"")</f>
        <v/>
      </c>
      <c r="E5698" s="27" t="n"/>
      <c r="F5698" s="32">
        <f>IF(OR(C5698="",E5698=""),"",C5698*E5698)</f>
        <v/>
      </c>
      <c r="G5698" s="26" t="n"/>
      <c r="H5698" s="26" t="n"/>
    </row>
    <row r="5699">
      <c r="A5699" s="31" t="n"/>
      <c r="B5699" s="26" t="n"/>
      <c r="C5699" s="27" t="n"/>
      <c r="D5699" s="28">
        <f>IFERROR(IF(B5699="","",VLOOKUP(B5699,'Setup - Materials'!$A$5:$E$504,2,0)),"")</f>
        <v/>
      </c>
      <c r="E5699" s="27" t="n"/>
      <c r="F5699" s="32">
        <f>IF(OR(C5699="",E5699=""),"",C5699*E5699)</f>
        <v/>
      </c>
      <c r="G5699" s="26" t="n"/>
      <c r="H5699" s="26" t="n"/>
    </row>
    <row r="5700">
      <c r="A5700" s="31" t="n"/>
      <c r="B5700" s="26" t="n"/>
      <c r="C5700" s="27" t="n"/>
      <c r="D5700" s="28">
        <f>IFERROR(IF(B5700="","",VLOOKUP(B5700,'Setup - Materials'!$A$5:$E$504,2,0)),"")</f>
        <v/>
      </c>
      <c r="E5700" s="27" t="n"/>
      <c r="F5700" s="32">
        <f>IF(OR(C5700="",E5700=""),"",C5700*E5700)</f>
        <v/>
      </c>
      <c r="G5700" s="26" t="n"/>
      <c r="H5700" s="26" t="n"/>
    </row>
    <row r="5701">
      <c r="A5701" s="31" t="n"/>
      <c r="B5701" s="26" t="n"/>
      <c r="C5701" s="27" t="n"/>
      <c r="D5701" s="28">
        <f>IFERROR(IF(B5701="","",VLOOKUP(B5701,'Setup - Materials'!$A$5:$E$504,2,0)),"")</f>
        <v/>
      </c>
      <c r="E5701" s="27" t="n"/>
      <c r="F5701" s="32">
        <f>IF(OR(C5701="",E5701=""),"",C5701*E5701)</f>
        <v/>
      </c>
      <c r="G5701" s="26" t="n"/>
      <c r="H5701" s="26" t="n"/>
    </row>
    <row r="5702">
      <c r="A5702" s="31" t="n"/>
      <c r="B5702" s="26" t="n"/>
      <c r="C5702" s="27" t="n"/>
      <c r="D5702" s="28">
        <f>IFERROR(IF(B5702="","",VLOOKUP(B5702,'Setup - Materials'!$A$5:$E$504,2,0)),"")</f>
        <v/>
      </c>
      <c r="E5702" s="27" t="n"/>
      <c r="F5702" s="32">
        <f>IF(OR(C5702="",E5702=""),"",C5702*E5702)</f>
        <v/>
      </c>
      <c r="G5702" s="26" t="n"/>
      <c r="H5702" s="26" t="n"/>
    </row>
    <row r="5703">
      <c r="A5703" s="31" t="n"/>
      <c r="B5703" s="26" t="n"/>
      <c r="C5703" s="27" t="n"/>
      <c r="D5703" s="28">
        <f>IFERROR(IF(B5703="","",VLOOKUP(B5703,'Setup - Materials'!$A$5:$E$504,2,0)),"")</f>
        <v/>
      </c>
      <c r="E5703" s="27" t="n"/>
      <c r="F5703" s="32">
        <f>IF(OR(C5703="",E5703=""),"",C5703*E5703)</f>
        <v/>
      </c>
      <c r="G5703" s="26" t="n"/>
      <c r="H5703" s="26" t="n"/>
    </row>
    <row r="5704">
      <c r="A5704" s="31" t="n"/>
      <c r="B5704" s="26" t="n"/>
      <c r="C5704" s="27" t="n"/>
      <c r="D5704" s="28">
        <f>IFERROR(IF(B5704="","",VLOOKUP(B5704,'Setup - Materials'!$A$5:$E$504,2,0)),"")</f>
        <v/>
      </c>
      <c r="E5704" s="27" t="n"/>
      <c r="F5704" s="32">
        <f>IF(OR(C5704="",E5704=""),"",C5704*E5704)</f>
        <v/>
      </c>
      <c r="G5704" s="26" t="n"/>
      <c r="H5704" s="26" t="n"/>
    </row>
    <row r="5705">
      <c r="A5705" s="31" t="n"/>
      <c r="B5705" s="26" t="n"/>
      <c r="C5705" s="27" t="n"/>
      <c r="D5705" s="28">
        <f>IFERROR(IF(B5705="","",VLOOKUP(B5705,'Setup - Materials'!$A$5:$E$504,2,0)),"")</f>
        <v/>
      </c>
      <c r="E5705" s="27" t="n"/>
      <c r="F5705" s="32">
        <f>IF(OR(C5705="",E5705=""),"",C5705*E5705)</f>
        <v/>
      </c>
      <c r="G5705" s="26" t="n"/>
      <c r="H5705" s="26" t="n"/>
    </row>
    <row r="5706">
      <c r="A5706" s="31" t="n"/>
      <c r="B5706" s="26" t="n"/>
      <c r="C5706" s="27" t="n"/>
      <c r="D5706" s="28">
        <f>IFERROR(IF(B5706="","",VLOOKUP(B5706,'Setup - Materials'!$A$5:$E$504,2,0)),"")</f>
        <v/>
      </c>
      <c r="E5706" s="27" t="n"/>
      <c r="F5706" s="32">
        <f>IF(OR(C5706="",E5706=""),"",C5706*E5706)</f>
        <v/>
      </c>
      <c r="G5706" s="26" t="n"/>
      <c r="H5706" s="26" t="n"/>
    </row>
    <row r="5707">
      <c r="A5707" s="31" t="n"/>
      <c r="B5707" s="26" t="n"/>
      <c r="C5707" s="27" t="n"/>
      <c r="D5707" s="28">
        <f>IFERROR(IF(B5707="","",VLOOKUP(B5707,'Setup - Materials'!$A$5:$E$504,2,0)),"")</f>
        <v/>
      </c>
      <c r="E5707" s="27" t="n"/>
      <c r="F5707" s="32">
        <f>IF(OR(C5707="",E5707=""),"",C5707*E5707)</f>
        <v/>
      </c>
      <c r="G5707" s="26" t="n"/>
      <c r="H5707" s="26" t="n"/>
    </row>
    <row r="5708">
      <c r="A5708" s="31" t="n"/>
      <c r="B5708" s="26" t="n"/>
      <c r="C5708" s="27" t="n"/>
      <c r="D5708" s="28">
        <f>IFERROR(IF(B5708="","",VLOOKUP(B5708,'Setup - Materials'!$A$5:$E$504,2,0)),"")</f>
        <v/>
      </c>
      <c r="E5708" s="27" t="n"/>
      <c r="F5708" s="32">
        <f>IF(OR(C5708="",E5708=""),"",C5708*E5708)</f>
        <v/>
      </c>
      <c r="G5708" s="26" t="n"/>
      <c r="H5708" s="26" t="n"/>
    </row>
    <row r="5709">
      <c r="A5709" s="31" t="n"/>
      <c r="B5709" s="26" t="n"/>
      <c r="C5709" s="27" t="n"/>
      <c r="D5709" s="28">
        <f>IFERROR(IF(B5709="","",VLOOKUP(B5709,'Setup - Materials'!$A$5:$E$504,2,0)),"")</f>
        <v/>
      </c>
      <c r="E5709" s="27" t="n"/>
      <c r="F5709" s="32">
        <f>IF(OR(C5709="",E5709=""),"",C5709*E5709)</f>
        <v/>
      </c>
      <c r="G5709" s="26" t="n"/>
      <c r="H5709" s="26" t="n"/>
    </row>
    <row r="5710">
      <c r="A5710" s="31" t="n"/>
      <c r="B5710" s="26" t="n"/>
      <c r="C5710" s="27" t="n"/>
      <c r="D5710" s="28">
        <f>IFERROR(IF(B5710="","",VLOOKUP(B5710,'Setup - Materials'!$A$5:$E$504,2,0)),"")</f>
        <v/>
      </c>
      <c r="E5710" s="27" t="n"/>
      <c r="F5710" s="32">
        <f>IF(OR(C5710="",E5710=""),"",C5710*E5710)</f>
        <v/>
      </c>
      <c r="G5710" s="26" t="n"/>
      <c r="H5710" s="26" t="n"/>
    </row>
    <row r="5711">
      <c r="A5711" s="31" t="n"/>
      <c r="B5711" s="26" t="n"/>
      <c r="C5711" s="27" t="n"/>
      <c r="D5711" s="28">
        <f>IFERROR(IF(B5711="","",VLOOKUP(B5711,'Setup - Materials'!$A$5:$E$504,2,0)),"")</f>
        <v/>
      </c>
      <c r="E5711" s="27" t="n"/>
      <c r="F5711" s="32">
        <f>IF(OR(C5711="",E5711=""),"",C5711*E5711)</f>
        <v/>
      </c>
      <c r="G5711" s="26" t="n"/>
      <c r="H5711" s="26" t="n"/>
    </row>
    <row r="5712">
      <c r="A5712" s="31" t="n"/>
      <c r="B5712" s="26" t="n"/>
      <c r="C5712" s="27" t="n"/>
      <c r="D5712" s="28">
        <f>IFERROR(IF(B5712="","",VLOOKUP(B5712,'Setup - Materials'!$A$5:$E$504,2,0)),"")</f>
        <v/>
      </c>
      <c r="E5712" s="27" t="n"/>
      <c r="F5712" s="32">
        <f>IF(OR(C5712="",E5712=""),"",C5712*E5712)</f>
        <v/>
      </c>
      <c r="G5712" s="26" t="n"/>
      <c r="H5712" s="26" t="n"/>
    </row>
    <row r="5713">
      <c r="A5713" s="31" t="n"/>
      <c r="B5713" s="26" t="n"/>
      <c r="C5713" s="27" t="n"/>
      <c r="D5713" s="28">
        <f>IFERROR(IF(B5713="","",VLOOKUP(B5713,'Setup - Materials'!$A$5:$E$504,2,0)),"")</f>
        <v/>
      </c>
      <c r="E5713" s="27" t="n"/>
      <c r="F5713" s="32">
        <f>IF(OR(C5713="",E5713=""),"",C5713*E5713)</f>
        <v/>
      </c>
      <c r="G5713" s="26" t="n"/>
      <c r="H5713" s="26" t="n"/>
    </row>
    <row r="5714">
      <c r="A5714" s="31" t="n"/>
      <c r="B5714" s="26" t="n"/>
      <c r="C5714" s="27" t="n"/>
      <c r="D5714" s="28">
        <f>IFERROR(IF(B5714="","",VLOOKUP(B5714,'Setup - Materials'!$A$5:$E$504,2,0)),"")</f>
        <v/>
      </c>
      <c r="E5714" s="27" t="n"/>
      <c r="F5714" s="32">
        <f>IF(OR(C5714="",E5714=""),"",C5714*E5714)</f>
        <v/>
      </c>
      <c r="G5714" s="26" t="n"/>
      <c r="H5714" s="26" t="n"/>
    </row>
    <row r="5715">
      <c r="A5715" s="31" t="n"/>
      <c r="B5715" s="26" t="n"/>
      <c r="C5715" s="27" t="n"/>
      <c r="D5715" s="28">
        <f>IFERROR(IF(B5715="","",VLOOKUP(B5715,'Setup - Materials'!$A$5:$E$504,2,0)),"")</f>
        <v/>
      </c>
      <c r="E5715" s="27" t="n"/>
      <c r="F5715" s="32">
        <f>IF(OR(C5715="",E5715=""),"",C5715*E5715)</f>
        <v/>
      </c>
      <c r="G5715" s="26" t="n"/>
      <c r="H5715" s="26" t="n"/>
    </row>
    <row r="5716">
      <c r="A5716" s="31" t="n"/>
      <c r="B5716" s="26" t="n"/>
      <c r="C5716" s="27" t="n"/>
      <c r="D5716" s="28">
        <f>IFERROR(IF(B5716="","",VLOOKUP(B5716,'Setup - Materials'!$A$5:$E$504,2,0)),"")</f>
        <v/>
      </c>
      <c r="E5716" s="27" t="n"/>
      <c r="F5716" s="32">
        <f>IF(OR(C5716="",E5716=""),"",C5716*E5716)</f>
        <v/>
      </c>
      <c r="G5716" s="26" t="n"/>
      <c r="H5716" s="26" t="n"/>
    </row>
    <row r="5717">
      <c r="A5717" s="31" t="n"/>
      <c r="B5717" s="26" t="n"/>
      <c r="C5717" s="27" t="n"/>
      <c r="D5717" s="28">
        <f>IFERROR(IF(B5717="","",VLOOKUP(B5717,'Setup - Materials'!$A$5:$E$504,2,0)),"")</f>
        <v/>
      </c>
      <c r="E5717" s="27" t="n"/>
      <c r="F5717" s="32">
        <f>IF(OR(C5717="",E5717=""),"",C5717*E5717)</f>
        <v/>
      </c>
      <c r="G5717" s="26" t="n"/>
      <c r="H5717" s="26" t="n"/>
    </row>
    <row r="5718">
      <c r="A5718" s="31" t="n"/>
      <c r="B5718" s="26" t="n"/>
      <c r="C5718" s="27" t="n"/>
      <c r="D5718" s="28">
        <f>IFERROR(IF(B5718="","",VLOOKUP(B5718,'Setup - Materials'!$A$5:$E$504,2,0)),"")</f>
        <v/>
      </c>
      <c r="E5718" s="27" t="n"/>
      <c r="F5718" s="32">
        <f>IF(OR(C5718="",E5718=""),"",C5718*E5718)</f>
        <v/>
      </c>
      <c r="G5718" s="26" t="n"/>
      <c r="H5718" s="26" t="n"/>
    </row>
    <row r="5719">
      <c r="A5719" s="31" t="n"/>
      <c r="B5719" s="26" t="n"/>
      <c r="C5719" s="27" t="n"/>
      <c r="D5719" s="28">
        <f>IFERROR(IF(B5719="","",VLOOKUP(B5719,'Setup - Materials'!$A$5:$E$504,2,0)),"")</f>
        <v/>
      </c>
      <c r="E5719" s="27" t="n"/>
      <c r="F5719" s="32">
        <f>IF(OR(C5719="",E5719=""),"",C5719*E5719)</f>
        <v/>
      </c>
      <c r="G5719" s="26" t="n"/>
      <c r="H5719" s="26" t="n"/>
    </row>
    <row r="5720">
      <c r="A5720" s="31" t="n"/>
      <c r="B5720" s="26" t="n"/>
      <c r="C5720" s="27" t="n"/>
      <c r="D5720" s="28">
        <f>IFERROR(IF(B5720="","",VLOOKUP(B5720,'Setup - Materials'!$A$5:$E$504,2,0)),"")</f>
        <v/>
      </c>
      <c r="E5720" s="27" t="n"/>
      <c r="F5720" s="32">
        <f>IF(OR(C5720="",E5720=""),"",C5720*E5720)</f>
        <v/>
      </c>
      <c r="G5720" s="26" t="n"/>
      <c r="H5720" s="26" t="n"/>
    </row>
    <row r="5721">
      <c r="A5721" s="31" t="n"/>
      <c r="B5721" s="26" t="n"/>
      <c r="C5721" s="27" t="n"/>
      <c r="D5721" s="28">
        <f>IFERROR(IF(B5721="","",VLOOKUP(B5721,'Setup - Materials'!$A$5:$E$504,2,0)),"")</f>
        <v/>
      </c>
      <c r="E5721" s="27" t="n"/>
      <c r="F5721" s="32">
        <f>IF(OR(C5721="",E5721=""),"",C5721*E5721)</f>
        <v/>
      </c>
      <c r="G5721" s="26" t="n"/>
      <c r="H5721" s="26" t="n"/>
    </row>
    <row r="5722">
      <c r="A5722" s="31" t="n"/>
      <c r="B5722" s="26" t="n"/>
      <c r="C5722" s="27" t="n"/>
      <c r="D5722" s="28">
        <f>IFERROR(IF(B5722="","",VLOOKUP(B5722,'Setup - Materials'!$A$5:$E$504,2,0)),"")</f>
        <v/>
      </c>
      <c r="E5722" s="27" t="n"/>
      <c r="F5722" s="32">
        <f>IF(OR(C5722="",E5722=""),"",C5722*E5722)</f>
        <v/>
      </c>
      <c r="G5722" s="26" t="n"/>
      <c r="H5722" s="26" t="n"/>
    </row>
    <row r="5723">
      <c r="A5723" s="31" t="n"/>
      <c r="B5723" s="26" t="n"/>
      <c r="C5723" s="27" t="n"/>
      <c r="D5723" s="28">
        <f>IFERROR(IF(B5723="","",VLOOKUP(B5723,'Setup - Materials'!$A$5:$E$504,2,0)),"")</f>
        <v/>
      </c>
      <c r="E5723" s="27" t="n"/>
      <c r="F5723" s="32">
        <f>IF(OR(C5723="",E5723=""),"",C5723*E5723)</f>
        <v/>
      </c>
      <c r="G5723" s="26" t="n"/>
      <c r="H5723" s="26" t="n"/>
    </row>
    <row r="5724">
      <c r="A5724" s="31" t="n"/>
      <c r="B5724" s="26" t="n"/>
      <c r="C5724" s="27" t="n"/>
      <c r="D5724" s="28">
        <f>IFERROR(IF(B5724="","",VLOOKUP(B5724,'Setup - Materials'!$A$5:$E$504,2,0)),"")</f>
        <v/>
      </c>
      <c r="E5724" s="27" t="n"/>
      <c r="F5724" s="32">
        <f>IF(OR(C5724="",E5724=""),"",C5724*E5724)</f>
        <v/>
      </c>
      <c r="G5724" s="26" t="n"/>
      <c r="H5724" s="26" t="n"/>
    </row>
    <row r="5725">
      <c r="A5725" s="31" t="n"/>
      <c r="B5725" s="26" t="n"/>
      <c r="C5725" s="27" t="n"/>
      <c r="D5725" s="28">
        <f>IFERROR(IF(B5725="","",VLOOKUP(B5725,'Setup - Materials'!$A$5:$E$504,2,0)),"")</f>
        <v/>
      </c>
      <c r="E5725" s="27" t="n"/>
      <c r="F5725" s="32">
        <f>IF(OR(C5725="",E5725=""),"",C5725*E5725)</f>
        <v/>
      </c>
      <c r="G5725" s="26" t="n"/>
      <c r="H5725" s="26" t="n"/>
    </row>
    <row r="5726">
      <c r="A5726" s="31" t="n"/>
      <c r="B5726" s="26" t="n"/>
      <c r="C5726" s="27" t="n"/>
      <c r="D5726" s="28">
        <f>IFERROR(IF(B5726="","",VLOOKUP(B5726,'Setup - Materials'!$A$5:$E$504,2,0)),"")</f>
        <v/>
      </c>
      <c r="E5726" s="27" t="n"/>
      <c r="F5726" s="32">
        <f>IF(OR(C5726="",E5726=""),"",C5726*E5726)</f>
        <v/>
      </c>
      <c r="G5726" s="26" t="n"/>
      <c r="H5726" s="26" t="n"/>
    </row>
    <row r="5727">
      <c r="A5727" s="31" t="n"/>
      <c r="B5727" s="26" t="n"/>
      <c r="C5727" s="27" t="n"/>
      <c r="D5727" s="28">
        <f>IFERROR(IF(B5727="","",VLOOKUP(B5727,'Setup - Materials'!$A$5:$E$504,2,0)),"")</f>
        <v/>
      </c>
      <c r="E5727" s="27" t="n"/>
      <c r="F5727" s="32">
        <f>IF(OR(C5727="",E5727=""),"",C5727*E5727)</f>
        <v/>
      </c>
      <c r="G5727" s="26" t="n"/>
      <c r="H5727" s="26" t="n"/>
    </row>
    <row r="5728">
      <c r="A5728" s="31" t="n"/>
      <c r="B5728" s="26" t="n"/>
      <c r="C5728" s="27" t="n"/>
      <c r="D5728" s="28">
        <f>IFERROR(IF(B5728="","",VLOOKUP(B5728,'Setup - Materials'!$A$5:$E$504,2,0)),"")</f>
        <v/>
      </c>
      <c r="E5728" s="27" t="n"/>
      <c r="F5728" s="32">
        <f>IF(OR(C5728="",E5728=""),"",C5728*E5728)</f>
        <v/>
      </c>
      <c r="G5728" s="26" t="n"/>
      <c r="H5728" s="26" t="n"/>
    </row>
    <row r="5729">
      <c r="A5729" s="31" t="n"/>
      <c r="B5729" s="26" t="n"/>
      <c r="C5729" s="27" t="n"/>
      <c r="D5729" s="28">
        <f>IFERROR(IF(B5729="","",VLOOKUP(B5729,'Setup - Materials'!$A$5:$E$504,2,0)),"")</f>
        <v/>
      </c>
      <c r="E5729" s="27" t="n"/>
      <c r="F5729" s="32">
        <f>IF(OR(C5729="",E5729=""),"",C5729*E5729)</f>
        <v/>
      </c>
      <c r="G5729" s="26" t="n"/>
      <c r="H5729" s="26" t="n"/>
    </row>
    <row r="5730">
      <c r="A5730" s="31" t="n"/>
      <c r="B5730" s="26" t="n"/>
      <c r="C5730" s="27" t="n"/>
      <c r="D5730" s="28">
        <f>IFERROR(IF(B5730="","",VLOOKUP(B5730,'Setup - Materials'!$A$5:$E$504,2,0)),"")</f>
        <v/>
      </c>
      <c r="E5730" s="27" t="n"/>
      <c r="F5730" s="32">
        <f>IF(OR(C5730="",E5730=""),"",C5730*E5730)</f>
        <v/>
      </c>
      <c r="G5730" s="26" t="n"/>
      <c r="H5730" s="26" t="n"/>
    </row>
    <row r="5731">
      <c r="A5731" s="31" t="n"/>
      <c r="B5731" s="26" t="n"/>
      <c r="C5731" s="27" t="n"/>
      <c r="D5731" s="28">
        <f>IFERROR(IF(B5731="","",VLOOKUP(B5731,'Setup - Materials'!$A$5:$E$504,2,0)),"")</f>
        <v/>
      </c>
      <c r="E5731" s="27" t="n"/>
      <c r="F5731" s="32">
        <f>IF(OR(C5731="",E5731=""),"",C5731*E5731)</f>
        <v/>
      </c>
      <c r="G5731" s="26" t="n"/>
      <c r="H5731" s="26" t="n"/>
    </row>
    <row r="5732">
      <c r="A5732" s="31" t="n"/>
      <c r="B5732" s="26" t="n"/>
      <c r="C5732" s="27" t="n"/>
      <c r="D5732" s="28">
        <f>IFERROR(IF(B5732="","",VLOOKUP(B5732,'Setup - Materials'!$A$5:$E$504,2,0)),"")</f>
        <v/>
      </c>
      <c r="E5732" s="27" t="n"/>
      <c r="F5732" s="32">
        <f>IF(OR(C5732="",E5732=""),"",C5732*E5732)</f>
        <v/>
      </c>
      <c r="G5732" s="26" t="n"/>
      <c r="H5732" s="26" t="n"/>
    </row>
    <row r="5733">
      <c r="A5733" s="31" t="n"/>
      <c r="B5733" s="26" t="n"/>
      <c r="C5733" s="27" t="n"/>
      <c r="D5733" s="28">
        <f>IFERROR(IF(B5733="","",VLOOKUP(B5733,'Setup - Materials'!$A$5:$E$504,2,0)),"")</f>
        <v/>
      </c>
      <c r="E5733" s="27" t="n"/>
      <c r="F5733" s="32">
        <f>IF(OR(C5733="",E5733=""),"",C5733*E5733)</f>
        <v/>
      </c>
      <c r="G5733" s="26" t="n"/>
      <c r="H5733" s="26" t="n"/>
    </row>
    <row r="5734">
      <c r="A5734" s="31" t="n"/>
      <c r="B5734" s="26" t="n"/>
      <c r="C5734" s="27" t="n"/>
      <c r="D5734" s="28">
        <f>IFERROR(IF(B5734="","",VLOOKUP(B5734,'Setup - Materials'!$A$5:$E$504,2,0)),"")</f>
        <v/>
      </c>
      <c r="E5734" s="27" t="n"/>
      <c r="F5734" s="32">
        <f>IF(OR(C5734="",E5734=""),"",C5734*E5734)</f>
        <v/>
      </c>
      <c r="G5734" s="26" t="n"/>
      <c r="H5734" s="26" t="n"/>
    </row>
    <row r="5735">
      <c r="A5735" s="31" t="n"/>
      <c r="B5735" s="26" t="n"/>
      <c r="C5735" s="27" t="n"/>
      <c r="D5735" s="28">
        <f>IFERROR(IF(B5735="","",VLOOKUP(B5735,'Setup - Materials'!$A$5:$E$504,2,0)),"")</f>
        <v/>
      </c>
      <c r="E5735" s="27" t="n"/>
      <c r="F5735" s="32">
        <f>IF(OR(C5735="",E5735=""),"",C5735*E5735)</f>
        <v/>
      </c>
      <c r="G5735" s="26" t="n"/>
      <c r="H5735" s="26" t="n"/>
    </row>
    <row r="5736">
      <c r="A5736" s="31" t="n"/>
      <c r="B5736" s="26" t="n"/>
      <c r="C5736" s="27" t="n"/>
      <c r="D5736" s="28">
        <f>IFERROR(IF(B5736="","",VLOOKUP(B5736,'Setup - Materials'!$A$5:$E$504,2,0)),"")</f>
        <v/>
      </c>
      <c r="E5736" s="27" t="n"/>
      <c r="F5736" s="32">
        <f>IF(OR(C5736="",E5736=""),"",C5736*E5736)</f>
        <v/>
      </c>
      <c r="G5736" s="26" t="n"/>
      <c r="H5736" s="26" t="n"/>
    </row>
    <row r="5737">
      <c r="A5737" s="31" t="n"/>
      <c r="B5737" s="26" t="n"/>
      <c r="C5737" s="27" t="n"/>
      <c r="D5737" s="28">
        <f>IFERROR(IF(B5737="","",VLOOKUP(B5737,'Setup - Materials'!$A$5:$E$504,2,0)),"")</f>
        <v/>
      </c>
      <c r="E5737" s="27" t="n"/>
      <c r="F5737" s="32">
        <f>IF(OR(C5737="",E5737=""),"",C5737*E5737)</f>
        <v/>
      </c>
      <c r="G5737" s="26" t="n"/>
      <c r="H5737" s="26" t="n"/>
    </row>
    <row r="5738">
      <c r="A5738" s="31" t="n"/>
      <c r="B5738" s="26" t="n"/>
      <c r="C5738" s="27" t="n"/>
      <c r="D5738" s="28">
        <f>IFERROR(IF(B5738="","",VLOOKUP(B5738,'Setup - Materials'!$A$5:$E$504,2,0)),"")</f>
        <v/>
      </c>
      <c r="E5738" s="27" t="n"/>
      <c r="F5738" s="32">
        <f>IF(OR(C5738="",E5738=""),"",C5738*E5738)</f>
        <v/>
      </c>
      <c r="G5738" s="26" t="n"/>
      <c r="H5738" s="26" t="n"/>
    </row>
    <row r="5739">
      <c r="A5739" s="31" t="n"/>
      <c r="B5739" s="26" t="n"/>
      <c r="C5739" s="27" t="n"/>
      <c r="D5739" s="28">
        <f>IFERROR(IF(B5739="","",VLOOKUP(B5739,'Setup - Materials'!$A$5:$E$504,2,0)),"")</f>
        <v/>
      </c>
      <c r="E5739" s="27" t="n"/>
      <c r="F5739" s="32">
        <f>IF(OR(C5739="",E5739=""),"",C5739*E5739)</f>
        <v/>
      </c>
      <c r="G5739" s="26" t="n"/>
      <c r="H5739" s="26" t="n"/>
    </row>
    <row r="5740">
      <c r="A5740" s="31" t="n"/>
      <c r="B5740" s="26" t="n"/>
      <c r="C5740" s="27" t="n"/>
      <c r="D5740" s="28">
        <f>IFERROR(IF(B5740="","",VLOOKUP(B5740,'Setup - Materials'!$A$5:$E$504,2,0)),"")</f>
        <v/>
      </c>
      <c r="E5740" s="27" t="n"/>
      <c r="F5740" s="32">
        <f>IF(OR(C5740="",E5740=""),"",C5740*E5740)</f>
        <v/>
      </c>
      <c r="G5740" s="26" t="n"/>
      <c r="H5740" s="26" t="n"/>
    </row>
    <row r="5741">
      <c r="A5741" s="31" t="n"/>
      <c r="B5741" s="26" t="n"/>
      <c r="C5741" s="27" t="n"/>
      <c r="D5741" s="28">
        <f>IFERROR(IF(B5741="","",VLOOKUP(B5741,'Setup - Materials'!$A$5:$E$504,2,0)),"")</f>
        <v/>
      </c>
      <c r="E5741" s="27" t="n"/>
      <c r="F5741" s="32">
        <f>IF(OR(C5741="",E5741=""),"",C5741*E5741)</f>
        <v/>
      </c>
      <c r="G5741" s="26" t="n"/>
      <c r="H5741" s="26" t="n"/>
    </row>
    <row r="5742">
      <c r="A5742" s="31" t="n"/>
      <c r="B5742" s="26" t="n"/>
      <c r="C5742" s="27" t="n"/>
      <c r="D5742" s="28">
        <f>IFERROR(IF(B5742="","",VLOOKUP(B5742,'Setup - Materials'!$A$5:$E$504,2,0)),"")</f>
        <v/>
      </c>
      <c r="E5742" s="27" t="n"/>
      <c r="F5742" s="32">
        <f>IF(OR(C5742="",E5742=""),"",C5742*E5742)</f>
        <v/>
      </c>
      <c r="G5742" s="26" t="n"/>
      <c r="H5742" s="26" t="n"/>
    </row>
    <row r="5743">
      <c r="A5743" s="31" t="n"/>
      <c r="B5743" s="26" t="n"/>
      <c r="C5743" s="27" t="n"/>
      <c r="D5743" s="28">
        <f>IFERROR(IF(B5743="","",VLOOKUP(B5743,'Setup - Materials'!$A$5:$E$504,2,0)),"")</f>
        <v/>
      </c>
      <c r="E5743" s="27" t="n"/>
      <c r="F5743" s="32">
        <f>IF(OR(C5743="",E5743=""),"",C5743*E5743)</f>
        <v/>
      </c>
      <c r="G5743" s="26" t="n"/>
      <c r="H5743" s="26" t="n"/>
    </row>
    <row r="5744">
      <c r="A5744" s="31" t="n"/>
      <c r="B5744" s="26" t="n"/>
      <c r="C5744" s="27" t="n"/>
      <c r="D5744" s="28">
        <f>IFERROR(IF(B5744="","",VLOOKUP(B5744,'Setup - Materials'!$A$5:$E$504,2,0)),"")</f>
        <v/>
      </c>
      <c r="E5744" s="27" t="n"/>
      <c r="F5744" s="32">
        <f>IF(OR(C5744="",E5744=""),"",C5744*E5744)</f>
        <v/>
      </c>
      <c r="G5744" s="26" t="n"/>
      <c r="H5744" s="26" t="n"/>
    </row>
    <row r="5745">
      <c r="A5745" s="31" t="n"/>
      <c r="B5745" s="26" t="n"/>
      <c r="C5745" s="27" t="n"/>
      <c r="D5745" s="28">
        <f>IFERROR(IF(B5745="","",VLOOKUP(B5745,'Setup - Materials'!$A$5:$E$504,2,0)),"")</f>
        <v/>
      </c>
      <c r="E5745" s="27" t="n"/>
      <c r="F5745" s="32">
        <f>IF(OR(C5745="",E5745=""),"",C5745*E5745)</f>
        <v/>
      </c>
      <c r="G5745" s="26" t="n"/>
      <c r="H5745" s="26" t="n"/>
    </row>
    <row r="5746">
      <c r="A5746" s="31" t="n"/>
      <c r="B5746" s="26" t="n"/>
      <c r="C5746" s="27" t="n"/>
      <c r="D5746" s="28">
        <f>IFERROR(IF(B5746="","",VLOOKUP(B5746,'Setup - Materials'!$A$5:$E$504,2,0)),"")</f>
        <v/>
      </c>
      <c r="E5746" s="27" t="n"/>
      <c r="F5746" s="32">
        <f>IF(OR(C5746="",E5746=""),"",C5746*E5746)</f>
        <v/>
      </c>
      <c r="G5746" s="26" t="n"/>
      <c r="H5746" s="26" t="n"/>
    </row>
    <row r="5747">
      <c r="A5747" s="31" t="n"/>
      <c r="B5747" s="26" t="n"/>
      <c r="C5747" s="27" t="n"/>
      <c r="D5747" s="28">
        <f>IFERROR(IF(B5747="","",VLOOKUP(B5747,'Setup - Materials'!$A$5:$E$504,2,0)),"")</f>
        <v/>
      </c>
      <c r="E5747" s="27" t="n"/>
      <c r="F5747" s="32">
        <f>IF(OR(C5747="",E5747=""),"",C5747*E5747)</f>
        <v/>
      </c>
      <c r="G5747" s="26" t="n"/>
      <c r="H5747" s="26" t="n"/>
    </row>
    <row r="5748">
      <c r="A5748" s="31" t="n"/>
      <c r="B5748" s="26" t="n"/>
      <c r="C5748" s="27" t="n"/>
      <c r="D5748" s="28">
        <f>IFERROR(IF(B5748="","",VLOOKUP(B5748,'Setup - Materials'!$A$5:$E$504,2,0)),"")</f>
        <v/>
      </c>
      <c r="E5748" s="27" t="n"/>
      <c r="F5748" s="32">
        <f>IF(OR(C5748="",E5748=""),"",C5748*E5748)</f>
        <v/>
      </c>
      <c r="G5748" s="26" t="n"/>
      <c r="H5748" s="26" t="n"/>
    </row>
    <row r="5749">
      <c r="A5749" s="31" t="n"/>
      <c r="B5749" s="26" t="n"/>
      <c r="C5749" s="27" t="n"/>
      <c r="D5749" s="28">
        <f>IFERROR(IF(B5749="","",VLOOKUP(B5749,'Setup - Materials'!$A$5:$E$504,2,0)),"")</f>
        <v/>
      </c>
      <c r="E5749" s="27" t="n"/>
      <c r="F5749" s="32">
        <f>IF(OR(C5749="",E5749=""),"",C5749*E5749)</f>
        <v/>
      </c>
      <c r="G5749" s="26" t="n"/>
      <c r="H5749" s="26" t="n"/>
    </row>
    <row r="5750">
      <c r="A5750" s="31" t="n"/>
      <c r="B5750" s="26" t="n"/>
      <c r="C5750" s="27" t="n"/>
      <c r="D5750" s="28">
        <f>IFERROR(IF(B5750="","",VLOOKUP(B5750,'Setup - Materials'!$A$5:$E$504,2,0)),"")</f>
        <v/>
      </c>
      <c r="E5750" s="27" t="n"/>
      <c r="F5750" s="32">
        <f>IF(OR(C5750="",E5750=""),"",C5750*E5750)</f>
        <v/>
      </c>
      <c r="G5750" s="26" t="n"/>
      <c r="H5750" s="26" t="n"/>
    </row>
    <row r="5751">
      <c r="A5751" s="31" t="n"/>
      <c r="B5751" s="26" t="n"/>
      <c r="C5751" s="27" t="n"/>
      <c r="D5751" s="28">
        <f>IFERROR(IF(B5751="","",VLOOKUP(B5751,'Setup - Materials'!$A$5:$E$504,2,0)),"")</f>
        <v/>
      </c>
      <c r="E5751" s="27" t="n"/>
      <c r="F5751" s="32">
        <f>IF(OR(C5751="",E5751=""),"",C5751*E5751)</f>
        <v/>
      </c>
      <c r="G5751" s="26" t="n"/>
      <c r="H5751" s="26" t="n"/>
    </row>
    <row r="5752">
      <c r="A5752" s="31" t="n"/>
      <c r="B5752" s="26" t="n"/>
      <c r="C5752" s="27" t="n"/>
      <c r="D5752" s="28">
        <f>IFERROR(IF(B5752="","",VLOOKUP(B5752,'Setup - Materials'!$A$5:$E$504,2,0)),"")</f>
        <v/>
      </c>
      <c r="E5752" s="27" t="n"/>
      <c r="F5752" s="32">
        <f>IF(OR(C5752="",E5752=""),"",C5752*E5752)</f>
        <v/>
      </c>
      <c r="G5752" s="26" t="n"/>
      <c r="H5752" s="26" t="n"/>
    </row>
    <row r="5753">
      <c r="A5753" s="31" t="n"/>
      <c r="B5753" s="26" t="n"/>
      <c r="C5753" s="27" t="n"/>
      <c r="D5753" s="28">
        <f>IFERROR(IF(B5753="","",VLOOKUP(B5753,'Setup - Materials'!$A$5:$E$504,2,0)),"")</f>
        <v/>
      </c>
      <c r="E5753" s="27" t="n"/>
      <c r="F5753" s="32">
        <f>IF(OR(C5753="",E5753=""),"",C5753*E5753)</f>
        <v/>
      </c>
      <c r="G5753" s="26" t="n"/>
      <c r="H5753" s="26" t="n"/>
    </row>
    <row r="5754">
      <c r="A5754" s="31" t="n"/>
      <c r="B5754" s="26" t="n"/>
      <c r="C5754" s="27" t="n"/>
      <c r="D5754" s="28">
        <f>IFERROR(IF(B5754="","",VLOOKUP(B5754,'Setup - Materials'!$A$5:$E$504,2,0)),"")</f>
        <v/>
      </c>
      <c r="E5754" s="27" t="n"/>
      <c r="F5754" s="32">
        <f>IF(OR(C5754="",E5754=""),"",C5754*E5754)</f>
        <v/>
      </c>
      <c r="G5754" s="26" t="n"/>
      <c r="H5754" s="26" t="n"/>
    </row>
    <row r="5755">
      <c r="A5755" s="31" t="n"/>
      <c r="B5755" s="26" t="n"/>
      <c r="C5755" s="27" t="n"/>
      <c r="D5755" s="28">
        <f>IFERROR(IF(B5755="","",VLOOKUP(B5755,'Setup - Materials'!$A$5:$E$504,2,0)),"")</f>
        <v/>
      </c>
      <c r="E5755" s="27" t="n"/>
      <c r="F5755" s="32">
        <f>IF(OR(C5755="",E5755=""),"",C5755*E5755)</f>
        <v/>
      </c>
      <c r="G5755" s="26" t="n"/>
      <c r="H5755" s="26" t="n"/>
    </row>
    <row r="5756">
      <c r="A5756" s="31" t="n"/>
      <c r="B5756" s="26" t="n"/>
      <c r="C5756" s="27" t="n"/>
      <c r="D5756" s="28">
        <f>IFERROR(IF(B5756="","",VLOOKUP(B5756,'Setup - Materials'!$A$5:$E$504,2,0)),"")</f>
        <v/>
      </c>
      <c r="E5756" s="27" t="n"/>
      <c r="F5756" s="32">
        <f>IF(OR(C5756="",E5756=""),"",C5756*E5756)</f>
        <v/>
      </c>
      <c r="G5756" s="26" t="n"/>
      <c r="H5756" s="26" t="n"/>
    </row>
    <row r="5757">
      <c r="A5757" s="31" t="n"/>
      <c r="B5757" s="26" t="n"/>
      <c r="C5757" s="27" t="n"/>
      <c r="D5757" s="28">
        <f>IFERROR(IF(B5757="","",VLOOKUP(B5757,'Setup - Materials'!$A$5:$E$504,2,0)),"")</f>
        <v/>
      </c>
      <c r="E5757" s="27" t="n"/>
      <c r="F5757" s="32">
        <f>IF(OR(C5757="",E5757=""),"",C5757*E5757)</f>
        <v/>
      </c>
      <c r="G5757" s="26" t="n"/>
      <c r="H5757" s="26" t="n"/>
    </row>
    <row r="5758">
      <c r="A5758" s="31" t="n"/>
      <c r="B5758" s="26" t="n"/>
      <c r="C5758" s="27" t="n"/>
      <c r="D5758" s="28">
        <f>IFERROR(IF(B5758="","",VLOOKUP(B5758,'Setup - Materials'!$A$5:$E$504,2,0)),"")</f>
        <v/>
      </c>
      <c r="E5758" s="27" t="n"/>
      <c r="F5758" s="32">
        <f>IF(OR(C5758="",E5758=""),"",C5758*E5758)</f>
        <v/>
      </c>
      <c r="G5758" s="26" t="n"/>
      <c r="H5758" s="26" t="n"/>
    </row>
    <row r="5759">
      <c r="A5759" s="31" t="n"/>
      <c r="B5759" s="26" t="n"/>
      <c r="C5759" s="27" t="n"/>
      <c r="D5759" s="28">
        <f>IFERROR(IF(B5759="","",VLOOKUP(B5759,'Setup - Materials'!$A$5:$E$504,2,0)),"")</f>
        <v/>
      </c>
      <c r="E5759" s="27" t="n"/>
      <c r="F5759" s="32">
        <f>IF(OR(C5759="",E5759=""),"",C5759*E5759)</f>
        <v/>
      </c>
      <c r="G5759" s="26" t="n"/>
      <c r="H5759" s="26" t="n"/>
    </row>
    <row r="5760">
      <c r="A5760" s="31" t="n"/>
      <c r="B5760" s="26" t="n"/>
      <c r="C5760" s="27" t="n"/>
      <c r="D5760" s="28">
        <f>IFERROR(IF(B5760="","",VLOOKUP(B5760,'Setup - Materials'!$A$5:$E$504,2,0)),"")</f>
        <v/>
      </c>
      <c r="E5760" s="27" t="n"/>
      <c r="F5760" s="32">
        <f>IF(OR(C5760="",E5760=""),"",C5760*E5760)</f>
        <v/>
      </c>
      <c r="G5760" s="26" t="n"/>
      <c r="H5760" s="26" t="n"/>
    </row>
    <row r="5761">
      <c r="A5761" s="31" t="n"/>
      <c r="B5761" s="26" t="n"/>
      <c r="C5761" s="27" t="n"/>
      <c r="D5761" s="28">
        <f>IFERROR(IF(B5761="","",VLOOKUP(B5761,'Setup - Materials'!$A$5:$E$504,2,0)),"")</f>
        <v/>
      </c>
      <c r="E5761" s="27" t="n"/>
      <c r="F5761" s="32">
        <f>IF(OR(C5761="",E5761=""),"",C5761*E5761)</f>
        <v/>
      </c>
      <c r="G5761" s="26" t="n"/>
      <c r="H5761" s="26" t="n"/>
    </row>
    <row r="5762">
      <c r="A5762" s="31" t="n"/>
      <c r="B5762" s="26" t="n"/>
      <c r="C5762" s="27" t="n"/>
      <c r="D5762" s="28">
        <f>IFERROR(IF(B5762="","",VLOOKUP(B5762,'Setup - Materials'!$A$5:$E$504,2,0)),"")</f>
        <v/>
      </c>
      <c r="E5762" s="27" t="n"/>
      <c r="F5762" s="32">
        <f>IF(OR(C5762="",E5762=""),"",C5762*E5762)</f>
        <v/>
      </c>
      <c r="G5762" s="26" t="n"/>
      <c r="H5762" s="26" t="n"/>
    </row>
    <row r="5763">
      <c r="A5763" s="31" t="n"/>
      <c r="B5763" s="26" t="n"/>
      <c r="C5763" s="27" t="n"/>
      <c r="D5763" s="28">
        <f>IFERROR(IF(B5763="","",VLOOKUP(B5763,'Setup - Materials'!$A$5:$E$504,2,0)),"")</f>
        <v/>
      </c>
      <c r="E5763" s="27" t="n"/>
      <c r="F5763" s="32">
        <f>IF(OR(C5763="",E5763=""),"",C5763*E5763)</f>
        <v/>
      </c>
      <c r="G5763" s="26" t="n"/>
      <c r="H5763" s="26" t="n"/>
    </row>
    <row r="5764">
      <c r="A5764" s="31" t="n"/>
      <c r="B5764" s="26" t="n"/>
      <c r="C5764" s="27" t="n"/>
      <c r="D5764" s="28">
        <f>IFERROR(IF(B5764="","",VLOOKUP(B5764,'Setup - Materials'!$A$5:$E$504,2,0)),"")</f>
        <v/>
      </c>
      <c r="E5764" s="27" t="n"/>
      <c r="F5764" s="32">
        <f>IF(OR(C5764="",E5764=""),"",C5764*E5764)</f>
        <v/>
      </c>
      <c r="G5764" s="26" t="n"/>
      <c r="H5764" s="26" t="n"/>
    </row>
    <row r="5765">
      <c r="A5765" s="31" t="n"/>
      <c r="B5765" s="26" t="n"/>
      <c r="C5765" s="27" t="n"/>
      <c r="D5765" s="28">
        <f>IFERROR(IF(B5765="","",VLOOKUP(B5765,'Setup - Materials'!$A$5:$E$504,2,0)),"")</f>
        <v/>
      </c>
      <c r="E5765" s="27" t="n"/>
      <c r="F5765" s="32">
        <f>IF(OR(C5765="",E5765=""),"",C5765*E5765)</f>
        <v/>
      </c>
      <c r="G5765" s="26" t="n"/>
      <c r="H5765" s="26" t="n"/>
    </row>
    <row r="5766">
      <c r="A5766" s="31" t="n"/>
      <c r="B5766" s="26" t="n"/>
      <c r="C5766" s="27" t="n"/>
      <c r="D5766" s="28">
        <f>IFERROR(IF(B5766="","",VLOOKUP(B5766,'Setup - Materials'!$A$5:$E$504,2,0)),"")</f>
        <v/>
      </c>
      <c r="E5766" s="27" t="n"/>
      <c r="F5766" s="32">
        <f>IF(OR(C5766="",E5766=""),"",C5766*E5766)</f>
        <v/>
      </c>
      <c r="G5766" s="26" t="n"/>
      <c r="H5766" s="26" t="n"/>
    </row>
    <row r="5767">
      <c r="A5767" s="31" t="n"/>
      <c r="B5767" s="26" t="n"/>
      <c r="C5767" s="27" t="n"/>
      <c r="D5767" s="28">
        <f>IFERROR(IF(B5767="","",VLOOKUP(B5767,'Setup - Materials'!$A$5:$E$504,2,0)),"")</f>
        <v/>
      </c>
      <c r="E5767" s="27" t="n"/>
      <c r="F5767" s="32">
        <f>IF(OR(C5767="",E5767=""),"",C5767*E5767)</f>
        <v/>
      </c>
      <c r="G5767" s="26" t="n"/>
      <c r="H5767" s="26" t="n"/>
    </row>
    <row r="5768">
      <c r="A5768" s="31" t="n"/>
      <c r="B5768" s="26" t="n"/>
      <c r="C5768" s="27" t="n"/>
      <c r="D5768" s="28">
        <f>IFERROR(IF(B5768="","",VLOOKUP(B5768,'Setup - Materials'!$A$5:$E$504,2,0)),"")</f>
        <v/>
      </c>
      <c r="E5768" s="27" t="n"/>
      <c r="F5768" s="32">
        <f>IF(OR(C5768="",E5768=""),"",C5768*E5768)</f>
        <v/>
      </c>
      <c r="G5768" s="26" t="n"/>
      <c r="H5768" s="26" t="n"/>
    </row>
    <row r="5769">
      <c r="A5769" s="31" t="n"/>
      <c r="B5769" s="26" t="n"/>
      <c r="C5769" s="27" t="n"/>
      <c r="D5769" s="28">
        <f>IFERROR(IF(B5769="","",VLOOKUP(B5769,'Setup - Materials'!$A$5:$E$504,2,0)),"")</f>
        <v/>
      </c>
      <c r="E5769" s="27" t="n"/>
      <c r="F5769" s="32">
        <f>IF(OR(C5769="",E5769=""),"",C5769*E5769)</f>
        <v/>
      </c>
      <c r="G5769" s="26" t="n"/>
      <c r="H5769" s="26" t="n"/>
    </row>
    <row r="5770">
      <c r="A5770" s="31" t="n"/>
      <c r="B5770" s="26" t="n"/>
      <c r="C5770" s="27" t="n"/>
      <c r="D5770" s="28">
        <f>IFERROR(IF(B5770="","",VLOOKUP(B5770,'Setup - Materials'!$A$5:$E$504,2,0)),"")</f>
        <v/>
      </c>
      <c r="E5770" s="27" t="n"/>
      <c r="F5770" s="32">
        <f>IF(OR(C5770="",E5770=""),"",C5770*E5770)</f>
        <v/>
      </c>
      <c r="G5770" s="26" t="n"/>
      <c r="H5770" s="26" t="n"/>
    </row>
    <row r="5771">
      <c r="A5771" s="31" t="n"/>
      <c r="B5771" s="26" t="n"/>
      <c r="C5771" s="27" t="n"/>
      <c r="D5771" s="28">
        <f>IFERROR(IF(B5771="","",VLOOKUP(B5771,'Setup - Materials'!$A$5:$E$504,2,0)),"")</f>
        <v/>
      </c>
      <c r="E5771" s="27" t="n"/>
      <c r="F5771" s="32">
        <f>IF(OR(C5771="",E5771=""),"",C5771*E5771)</f>
        <v/>
      </c>
      <c r="G5771" s="26" t="n"/>
      <c r="H5771" s="26" t="n"/>
    </row>
    <row r="5772">
      <c r="A5772" s="31" t="n"/>
      <c r="B5772" s="26" t="n"/>
      <c r="C5772" s="27" t="n"/>
      <c r="D5772" s="28">
        <f>IFERROR(IF(B5772="","",VLOOKUP(B5772,'Setup - Materials'!$A$5:$E$504,2,0)),"")</f>
        <v/>
      </c>
      <c r="E5772" s="27" t="n"/>
      <c r="F5772" s="32">
        <f>IF(OR(C5772="",E5772=""),"",C5772*E5772)</f>
        <v/>
      </c>
      <c r="G5772" s="26" t="n"/>
      <c r="H5772" s="26" t="n"/>
    </row>
    <row r="5773">
      <c r="A5773" s="31" t="n"/>
      <c r="B5773" s="26" t="n"/>
      <c r="C5773" s="27" t="n"/>
      <c r="D5773" s="28">
        <f>IFERROR(IF(B5773="","",VLOOKUP(B5773,'Setup - Materials'!$A$5:$E$504,2,0)),"")</f>
        <v/>
      </c>
      <c r="E5773" s="27" t="n"/>
      <c r="F5773" s="32">
        <f>IF(OR(C5773="",E5773=""),"",C5773*E5773)</f>
        <v/>
      </c>
      <c r="G5773" s="26" t="n"/>
      <c r="H5773" s="26" t="n"/>
    </row>
    <row r="5774">
      <c r="A5774" s="31" t="n"/>
      <c r="B5774" s="26" t="n"/>
      <c r="C5774" s="27" t="n"/>
      <c r="D5774" s="28">
        <f>IFERROR(IF(B5774="","",VLOOKUP(B5774,'Setup - Materials'!$A$5:$E$504,2,0)),"")</f>
        <v/>
      </c>
      <c r="E5774" s="27" t="n"/>
      <c r="F5774" s="32">
        <f>IF(OR(C5774="",E5774=""),"",C5774*E5774)</f>
        <v/>
      </c>
      <c r="G5774" s="26" t="n"/>
      <c r="H5774" s="26" t="n"/>
    </row>
    <row r="5775">
      <c r="A5775" s="31" t="n"/>
      <c r="B5775" s="26" t="n"/>
      <c r="C5775" s="27" t="n"/>
      <c r="D5775" s="28">
        <f>IFERROR(IF(B5775="","",VLOOKUP(B5775,'Setup - Materials'!$A$5:$E$504,2,0)),"")</f>
        <v/>
      </c>
      <c r="E5775" s="27" t="n"/>
      <c r="F5775" s="32">
        <f>IF(OR(C5775="",E5775=""),"",C5775*E5775)</f>
        <v/>
      </c>
      <c r="G5775" s="26" t="n"/>
      <c r="H5775" s="26" t="n"/>
    </row>
    <row r="5776">
      <c r="A5776" s="31" t="n"/>
      <c r="B5776" s="26" t="n"/>
      <c r="C5776" s="27" t="n"/>
      <c r="D5776" s="28">
        <f>IFERROR(IF(B5776="","",VLOOKUP(B5776,'Setup - Materials'!$A$5:$E$504,2,0)),"")</f>
        <v/>
      </c>
      <c r="E5776" s="27" t="n"/>
      <c r="F5776" s="32">
        <f>IF(OR(C5776="",E5776=""),"",C5776*E5776)</f>
        <v/>
      </c>
      <c r="G5776" s="26" t="n"/>
      <c r="H5776" s="26" t="n"/>
    </row>
    <row r="5777">
      <c r="A5777" s="31" t="n"/>
      <c r="B5777" s="26" t="n"/>
      <c r="C5777" s="27" t="n"/>
      <c r="D5777" s="28">
        <f>IFERROR(IF(B5777="","",VLOOKUP(B5777,'Setup - Materials'!$A$5:$E$504,2,0)),"")</f>
        <v/>
      </c>
      <c r="E5777" s="27" t="n"/>
      <c r="F5777" s="32">
        <f>IF(OR(C5777="",E5777=""),"",C5777*E5777)</f>
        <v/>
      </c>
      <c r="G5777" s="26" t="n"/>
      <c r="H5777" s="26" t="n"/>
    </row>
    <row r="5778">
      <c r="A5778" s="31" t="n"/>
      <c r="B5778" s="26" t="n"/>
      <c r="C5778" s="27" t="n"/>
      <c r="D5778" s="28">
        <f>IFERROR(IF(B5778="","",VLOOKUP(B5778,'Setup - Materials'!$A$5:$E$504,2,0)),"")</f>
        <v/>
      </c>
      <c r="E5778" s="27" t="n"/>
      <c r="F5778" s="32">
        <f>IF(OR(C5778="",E5778=""),"",C5778*E5778)</f>
        <v/>
      </c>
      <c r="G5778" s="26" t="n"/>
      <c r="H5778" s="26" t="n"/>
    </row>
    <row r="5779">
      <c r="A5779" s="31" t="n"/>
      <c r="B5779" s="26" t="n"/>
      <c r="C5779" s="27" t="n"/>
      <c r="D5779" s="28">
        <f>IFERROR(IF(B5779="","",VLOOKUP(B5779,'Setup - Materials'!$A$5:$E$504,2,0)),"")</f>
        <v/>
      </c>
      <c r="E5779" s="27" t="n"/>
      <c r="F5779" s="32">
        <f>IF(OR(C5779="",E5779=""),"",C5779*E5779)</f>
        <v/>
      </c>
      <c r="G5779" s="26" t="n"/>
      <c r="H5779" s="26" t="n"/>
    </row>
    <row r="5780">
      <c r="A5780" s="31" t="n"/>
      <c r="B5780" s="26" t="n"/>
      <c r="C5780" s="27" t="n"/>
      <c r="D5780" s="28">
        <f>IFERROR(IF(B5780="","",VLOOKUP(B5780,'Setup - Materials'!$A$5:$E$504,2,0)),"")</f>
        <v/>
      </c>
      <c r="E5780" s="27" t="n"/>
      <c r="F5780" s="32">
        <f>IF(OR(C5780="",E5780=""),"",C5780*E5780)</f>
        <v/>
      </c>
      <c r="G5780" s="26" t="n"/>
      <c r="H5780" s="26" t="n"/>
    </row>
    <row r="5781">
      <c r="A5781" s="31" t="n"/>
      <c r="B5781" s="26" t="n"/>
      <c r="C5781" s="27" t="n"/>
      <c r="D5781" s="28">
        <f>IFERROR(IF(B5781="","",VLOOKUP(B5781,'Setup - Materials'!$A$5:$E$504,2,0)),"")</f>
        <v/>
      </c>
      <c r="E5781" s="27" t="n"/>
      <c r="F5781" s="32">
        <f>IF(OR(C5781="",E5781=""),"",C5781*E5781)</f>
        <v/>
      </c>
      <c r="G5781" s="26" t="n"/>
      <c r="H5781" s="26" t="n"/>
    </row>
    <row r="5782">
      <c r="A5782" s="31" t="n"/>
      <c r="B5782" s="26" t="n"/>
      <c r="C5782" s="27" t="n"/>
      <c r="D5782" s="28">
        <f>IFERROR(IF(B5782="","",VLOOKUP(B5782,'Setup - Materials'!$A$5:$E$504,2,0)),"")</f>
        <v/>
      </c>
      <c r="E5782" s="27" t="n"/>
      <c r="F5782" s="32">
        <f>IF(OR(C5782="",E5782=""),"",C5782*E5782)</f>
        <v/>
      </c>
      <c r="G5782" s="26" t="n"/>
      <c r="H5782" s="26" t="n"/>
    </row>
    <row r="5783">
      <c r="A5783" s="31" t="n"/>
      <c r="B5783" s="26" t="n"/>
      <c r="C5783" s="27" t="n"/>
      <c r="D5783" s="28">
        <f>IFERROR(IF(B5783="","",VLOOKUP(B5783,'Setup - Materials'!$A$5:$E$504,2,0)),"")</f>
        <v/>
      </c>
      <c r="E5783" s="27" t="n"/>
      <c r="F5783" s="32">
        <f>IF(OR(C5783="",E5783=""),"",C5783*E5783)</f>
        <v/>
      </c>
      <c r="G5783" s="26" t="n"/>
      <c r="H5783" s="26" t="n"/>
    </row>
    <row r="5784">
      <c r="A5784" s="31" t="n"/>
      <c r="B5784" s="26" t="n"/>
      <c r="C5784" s="27" t="n"/>
      <c r="D5784" s="28">
        <f>IFERROR(IF(B5784="","",VLOOKUP(B5784,'Setup - Materials'!$A$5:$E$504,2,0)),"")</f>
        <v/>
      </c>
      <c r="E5784" s="27" t="n"/>
      <c r="F5784" s="32">
        <f>IF(OR(C5784="",E5784=""),"",C5784*E5784)</f>
        <v/>
      </c>
      <c r="G5784" s="26" t="n"/>
      <c r="H5784" s="26" t="n"/>
    </row>
    <row r="5785">
      <c r="A5785" s="31" t="n"/>
      <c r="B5785" s="26" t="n"/>
      <c r="C5785" s="27" t="n"/>
      <c r="D5785" s="28">
        <f>IFERROR(IF(B5785="","",VLOOKUP(B5785,'Setup - Materials'!$A$5:$E$504,2,0)),"")</f>
        <v/>
      </c>
      <c r="E5785" s="27" t="n"/>
      <c r="F5785" s="32">
        <f>IF(OR(C5785="",E5785=""),"",C5785*E5785)</f>
        <v/>
      </c>
      <c r="G5785" s="26" t="n"/>
      <c r="H5785" s="26" t="n"/>
    </row>
    <row r="5786">
      <c r="A5786" s="31" t="n"/>
      <c r="B5786" s="26" t="n"/>
      <c r="C5786" s="27" t="n"/>
      <c r="D5786" s="28">
        <f>IFERROR(IF(B5786="","",VLOOKUP(B5786,'Setup - Materials'!$A$5:$E$504,2,0)),"")</f>
        <v/>
      </c>
      <c r="E5786" s="27" t="n"/>
      <c r="F5786" s="32">
        <f>IF(OR(C5786="",E5786=""),"",C5786*E5786)</f>
        <v/>
      </c>
      <c r="G5786" s="26" t="n"/>
      <c r="H5786" s="26" t="n"/>
    </row>
    <row r="5787">
      <c r="A5787" s="31" t="n"/>
      <c r="B5787" s="26" t="n"/>
      <c r="C5787" s="27" t="n"/>
      <c r="D5787" s="28">
        <f>IFERROR(IF(B5787="","",VLOOKUP(B5787,'Setup - Materials'!$A$5:$E$504,2,0)),"")</f>
        <v/>
      </c>
      <c r="E5787" s="27" t="n"/>
      <c r="F5787" s="32">
        <f>IF(OR(C5787="",E5787=""),"",C5787*E5787)</f>
        <v/>
      </c>
      <c r="G5787" s="26" t="n"/>
      <c r="H5787" s="26" t="n"/>
    </row>
    <row r="5788">
      <c r="A5788" s="31" t="n"/>
      <c r="B5788" s="26" t="n"/>
      <c r="C5788" s="27" t="n"/>
      <c r="D5788" s="28">
        <f>IFERROR(IF(B5788="","",VLOOKUP(B5788,'Setup - Materials'!$A$5:$E$504,2,0)),"")</f>
        <v/>
      </c>
      <c r="E5788" s="27" t="n"/>
      <c r="F5788" s="32">
        <f>IF(OR(C5788="",E5788=""),"",C5788*E5788)</f>
        <v/>
      </c>
      <c r="G5788" s="26" t="n"/>
      <c r="H5788" s="26" t="n"/>
    </row>
    <row r="5789">
      <c r="A5789" s="31" t="n"/>
      <c r="B5789" s="26" t="n"/>
      <c r="C5789" s="27" t="n"/>
      <c r="D5789" s="28">
        <f>IFERROR(IF(B5789="","",VLOOKUP(B5789,'Setup - Materials'!$A$5:$E$504,2,0)),"")</f>
        <v/>
      </c>
      <c r="E5789" s="27" t="n"/>
      <c r="F5789" s="32">
        <f>IF(OR(C5789="",E5789=""),"",C5789*E5789)</f>
        <v/>
      </c>
      <c r="G5789" s="26" t="n"/>
      <c r="H5789" s="26" t="n"/>
    </row>
    <row r="5790">
      <c r="A5790" s="31" t="n"/>
      <c r="B5790" s="26" t="n"/>
      <c r="C5790" s="27" t="n"/>
      <c r="D5790" s="28">
        <f>IFERROR(IF(B5790="","",VLOOKUP(B5790,'Setup - Materials'!$A$5:$E$504,2,0)),"")</f>
        <v/>
      </c>
      <c r="E5790" s="27" t="n"/>
      <c r="F5790" s="32">
        <f>IF(OR(C5790="",E5790=""),"",C5790*E5790)</f>
        <v/>
      </c>
      <c r="G5790" s="26" t="n"/>
      <c r="H5790" s="26" t="n"/>
    </row>
    <row r="5791">
      <c r="A5791" s="31" t="n"/>
      <c r="B5791" s="26" t="n"/>
      <c r="C5791" s="27" t="n"/>
      <c r="D5791" s="28">
        <f>IFERROR(IF(B5791="","",VLOOKUP(B5791,'Setup - Materials'!$A$5:$E$504,2,0)),"")</f>
        <v/>
      </c>
      <c r="E5791" s="27" t="n"/>
      <c r="F5791" s="32">
        <f>IF(OR(C5791="",E5791=""),"",C5791*E5791)</f>
        <v/>
      </c>
      <c r="G5791" s="26" t="n"/>
      <c r="H5791" s="26" t="n"/>
    </row>
    <row r="5792">
      <c r="A5792" s="31" t="n"/>
      <c r="B5792" s="26" t="n"/>
      <c r="C5792" s="27" t="n"/>
      <c r="D5792" s="28">
        <f>IFERROR(IF(B5792="","",VLOOKUP(B5792,'Setup - Materials'!$A$5:$E$504,2,0)),"")</f>
        <v/>
      </c>
      <c r="E5792" s="27" t="n"/>
      <c r="F5792" s="32">
        <f>IF(OR(C5792="",E5792=""),"",C5792*E5792)</f>
        <v/>
      </c>
      <c r="G5792" s="26" t="n"/>
      <c r="H5792" s="26" t="n"/>
    </row>
    <row r="5793">
      <c r="A5793" s="31" t="n"/>
      <c r="B5793" s="26" t="n"/>
      <c r="C5793" s="27" t="n"/>
      <c r="D5793" s="28">
        <f>IFERROR(IF(B5793="","",VLOOKUP(B5793,'Setup - Materials'!$A$5:$E$504,2,0)),"")</f>
        <v/>
      </c>
      <c r="E5793" s="27" t="n"/>
      <c r="F5793" s="32">
        <f>IF(OR(C5793="",E5793=""),"",C5793*E5793)</f>
        <v/>
      </c>
      <c r="G5793" s="26" t="n"/>
      <c r="H5793" s="26" t="n"/>
    </row>
    <row r="5794">
      <c r="A5794" s="31" t="n"/>
      <c r="B5794" s="26" t="n"/>
      <c r="C5794" s="27" t="n"/>
      <c r="D5794" s="28">
        <f>IFERROR(IF(B5794="","",VLOOKUP(B5794,'Setup - Materials'!$A$5:$E$504,2,0)),"")</f>
        <v/>
      </c>
      <c r="E5794" s="27" t="n"/>
      <c r="F5794" s="32">
        <f>IF(OR(C5794="",E5794=""),"",C5794*E5794)</f>
        <v/>
      </c>
      <c r="G5794" s="26" t="n"/>
      <c r="H5794" s="26" t="n"/>
    </row>
    <row r="5795">
      <c r="A5795" s="31" t="n"/>
      <c r="B5795" s="26" t="n"/>
      <c r="C5795" s="27" t="n"/>
      <c r="D5795" s="28">
        <f>IFERROR(IF(B5795="","",VLOOKUP(B5795,'Setup - Materials'!$A$5:$E$504,2,0)),"")</f>
        <v/>
      </c>
      <c r="E5795" s="27" t="n"/>
      <c r="F5795" s="32">
        <f>IF(OR(C5795="",E5795=""),"",C5795*E5795)</f>
        <v/>
      </c>
      <c r="G5795" s="26" t="n"/>
      <c r="H5795" s="26" t="n"/>
    </row>
    <row r="5796">
      <c r="A5796" s="31" t="n"/>
      <c r="B5796" s="26" t="n"/>
      <c r="C5796" s="27" t="n"/>
      <c r="D5796" s="28">
        <f>IFERROR(IF(B5796="","",VLOOKUP(B5796,'Setup - Materials'!$A$5:$E$504,2,0)),"")</f>
        <v/>
      </c>
      <c r="E5796" s="27" t="n"/>
      <c r="F5796" s="32">
        <f>IF(OR(C5796="",E5796=""),"",C5796*E5796)</f>
        <v/>
      </c>
      <c r="G5796" s="26" t="n"/>
      <c r="H5796" s="26" t="n"/>
    </row>
    <row r="5797">
      <c r="A5797" s="31" t="n"/>
      <c r="B5797" s="26" t="n"/>
      <c r="C5797" s="27" t="n"/>
      <c r="D5797" s="28">
        <f>IFERROR(IF(B5797="","",VLOOKUP(B5797,'Setup - Materials'!$A$5:$E$504,2,0)),"")</f>
        <v/>
      </c>
      <c r="E5797" s="27" t="n"/>
      <c r="F5797" s="32">
        <f>IF(OR(C5797="",E5797=""),"",C5797*E5797)</f>
        <v/>
      </c>
      <c r="G5797" s="26" t="n"/>
      <c r="H5797" s="26" t="n"/>
    </row>
    <row r="5798">
      <c r="A5798" s="31" t="n"/>
      <c r="B5798" s="26" t="n"/>
      <c r="C5798" s="27" t="n"/>
      <c r="D5798" s="28">
        <f>IFERROR(IF(B5798="","",VLOOKUP(B5798,'Setup - Materials'!$A$5:$E$504,2,0)),"")</f>
        <v/>
      </c>
      <c r="E5798" s="27" t="n"/>
      <c r="F5798" s="32">
        <f>IF(OR(C5798="",E5798=""),"",C5798*E5798)</f>
        <v/>
      </c>
      <c r="G5798" s="26" t="n"/>
      <c r="H5798" s="26" t="n"/>
    </row>
    <row r="5799">
      <c r="A5799" s="31" t="n"/>
      <c r="B5799" s="26" t="n"/>
      <c r="C5799" s="27" t="n"/>
      <c r="D5799" s="28">
        <f>IFERROR(IF(B5799="","",VLOOKUP(B5799,'Setup - Materials'!$A$5:$E$504,2,0)),"")</f>
        <v/>
      </c>
      <c r="E5799" s="27" t="n"/>
      <c r="F5799" s="32">
        <f>IF(OR(C5799="",E5799=""),"",C5799*E5799)</f>
        <v/>
      </c>
      <c r="G5799" s="26" t="n"/>
      <c r="H5799" s="26" t="n"/>
    </row>
    <row r="5800">
      <c r="A5800" s="31" t="n"/>
      <c r="B5800" s="26" t="n"/>
      <c r="C5800" s="27" t="n"/>
      <c r="D5800" s="28">
        <f>IFERROR(IF(B5800="","",VLOOKUP(B5800,'Setup - Materials'!$A$5:$E$504,2,0)),"")</f>
        <v/>
      </c>
      <c r="E5800" s="27" t="n"/>
      <c r="F5800" s="32">
        <f>IF(OR(C5800="",E5800=""),"",C5800*E5800)</f>
        <v/>
      </c>
      <c r="G5800" s="26" t="n"/>
      <c r="H5800" s="26" t="n"/>
    </row>
    <row r="5801">
      <c r="A5801" s="31" t="n"/>
      <c r="B5801" s="26" t="n"/>
      <c r="C5801" s="27" t="n"/>
      <c r="D5801" s="28">
        <f>IFERROR(IF(B5801="","",VLOOKUP(B5801,'Setup - Materials'!$A$5:$E$504,2,0)),"")</f>
        <v/>
      </c>
      <c r="E5801" s="27" t="n"/>
      <c r="F5801" s="32">
        <f>IF(OR(C5801="",E5801=""),"",C5801*E5801)</f>
        <v/>
      </c>
      <c r="G5801" s="26" t="n"/>
      <c r="H5801" s="26" t="n"/>
    </row>
    <row r="5802">
      <c r="A5802" s="31" t="n"/>
      <c r="B5802" s="26" t="n"/>
      <c r="C5802" s="27" t="n"/>
      <c r="D5802" s="28">
        <f>IFERROR(IF(B5802="","",VLOOKUP(B5802,'Setup - Materials'!$A$5:$E$504,2,0)),"")</f>
        <v/>
      </c>
      <c r="E5802" s="27" t="n"/>
      <c r="F5802" s="32">
        <f>IF(OR(C5802="",E5802=""),"",C5802*E5802)</f>
        <v/>
      </c>
      <c r="G5802" s="26" t="n"/>
      <c r="H5802" s="26" t="n"/>
    </row>
    <row r="5803">
      <c r="A5803" s="31" t="n"/>
      <c r="B5803" s="26" t="n"/>
      <c r="C5803" s="27" t="n"/>
      <c r="D5803" s="28">
        <f>IFERROR(IF(B5803="","",VLOOKUP(B5803,'Setup - Materials'!$A$5:$E$504,2,0)),"")</f>
        <v/>
      </c>
      <c r="E5803" s="27" t="n"/>
      <c r="F5803" s="32">
        <f>IF(OR(C5803="",E5803=""),"",C5803*E5803)</f>
        <v/>
      </c>
      <c r="G5803" s="26" t="n"/>
      <c r="H5803" s="26" t="n"/>
    </row>
    <row r="5804">
      <c r="A5804" s="31" t="n"/>
      <c r="B5804" s="26" t="n"/>
      <c r="C5804" s="27" t="n"/>
      <c r="D5804" s="28">
        <f>IFERROR(IF(B5804="","",VLOOKUP(B5804,'Setup - Materials'!$A$5:$E$504,2,0)),"")</f>
        <v/>
      </c>
      <c r="E5804" s="27" t="n"/>
      <c r="F5804" s="32">
        <f>IF(OR(C5804="",E5804=""),"",C5804*E5804)</f>
        <v/>
      </c>
      <c r="G5804" s="26" t="n"/>
      <c r="H5804" s="26" t="n"/>
    </row>
    <row r="5805">
      <c r="A5805" s="31" t="n"/>
      <c r="B5805" s="26" t="n"/>
      <c r="C5805" s="27" t="n"/>
      <c r="D5805" s="28">
        <f>IFERROR(IF(B5805="","",VLOOKUP(B5805,'Setup - Materials'!$A$5:$E$504,2,0)),"")</f>
        <v/>
      </c>
      <c r="E5805" s="27" t="n"/>
      <c r="F5805" s="32">
        <f>IF(OR(C5805="",E5805=""),"",C5805*E5805)</f>
        <v/>
      </c>
      <c r="G5805" s="26" t="n"/>
      <c r="H5805" s="26" t="n"/>
    </row>
    <row r="5806">
      <c r="A5806" s="31" t="n"/>
      <c r="B5806" s="26" t="n"/>
      <c r="C5806" s="27" t="n"/>
      <c r="D5806" s="28">
        <f>IFERROR(IF(B5806="","",VLOOKUP(B5806,'Setup - Materials'!$A$5:$E$504,2,0)),"")</f>
        <v/>
      </c>
      <c r="E5806" s="27" t="n"/>
      <c r="F5806" s="32">
        <f>IF(OR(C5806="",E5806=""),"",C5806*E5806)</f>
        <v/>
      </c>
      <c r="G5806" s="26" t="n"/>
      <c r="H5806" s="26" t="n"/>
    </row>
    <row r="5807">
      <c r="A5807" s="31" t="n"/>
      <c r="B5807" s="26" t="n"/>
      <c r="C5807" s="27" t="n"/>
      <c r="D5807" s="28">
        <f>IFERROR(IF(B5807="","",VLOOKUP(B5807,'Setup - Materials'!$A$5:$E$504,2,0)),"")</f>
        <v/>
      </c>
      <c r="E5807" s="27" t="n"/>
      <c r="F5807" s="32">
        <f>IF(OR(C5807="",E5807=""),"",C5807*E5807)</f>
        <v/>
      </c>
      <c r="G5807" s="26" t="n"/>
      <c r="H5807" s="26" t="n"/>
    </row>
    <row r="5808">
      <c r="A5808" s="31" t="n"/>
      <c r="B5808" s="26" t="n"/>
      <c r="C5808" s="27" t="n"/>
      <c r="D5808" s="28">
        <f>IFERROR(IF(B5808="","",VLOOKUP(B5808,'Setup - Materials'!$A$5:$E$504,2,0)),"")</f>
        <v/>
      </c>
      <c r="E5808" s="27" t="n"/>
      <c r="F5808" s="32">
        <f>IF(OR(C5808="",E5808=""),"",C5808*E5808)</f>
        <v/>
      </c>
      <c r="G5808" s="26" t="n"/>
      <c r="H5808" s="26" t="n"/>
    </row>
    <row r="5809">
      <c r="A5809" s="31" t="n"/>
      <c r="B5809" s="26" t="n"/>
      <c r="C5809" s="27" t="n"/>
      <c r="D5809" s="28">
        <f>IFERROR(IF(B5809="","",VLOOKUP(B5809,'Setup - Materials'!$A$5:$E$504,2,0)),"")</f>
        <v/>
      </c>
      <c r="E5809" s="27" t="n"/>
      <c r="F5809" s="32">
        <f>IF(OR(C5809="",E5809=""),"",C5809*E5809)</f>
        <v/>
      </c>
      <c r="G5809" s="26" t="n"/>
      <c r="H5809" s="26" t="n"/>
    </row>
    <row r="5810">
      <c r="A5810" s="31" t="n"/>
      <c r="B5810" s="26" t="n"/>
      <c r="C5810" s="27" t="n"/>
      <c r="D5810" s="28">
        <f>IFERROR(IF(B5810="","",VLOOKUP(B5810,'Setup - Materials'!$A$5:$E$504,2,0)),"")</f>
        <v/>
      </c>
      <c r="E5810" s="27" t="n"/>
      <c r="F5810" s="32">
        <f>IF(OR(C5810="",E5810=""),"",C5810*E5810)</f>
        <v/>
      </c>
      <c r="G5810" s="26" t="n"/>
      <c r="H5810" s="26" t="n"/>
    </row>
    <row r="5811">
      <c r="A5811" s="31" t="n"/>
      <c r="B5811" s="26" t="n"/>
      <c r="C5811" s="27" t="n"/>
      <c r="D5811" s="28">
        <f>IFERROR(IF(B5811="","",VLOOKUP(B5811,'Setup - Materials'!$A$5:$E$504,2,0)),"")</f>
        <v/>
      </c>
      <c r="E5811" s="27" t="n"/>
      <c r="F5811" s="32">
        <f>IF(OR(C5811="",E5811=""),"",C5811*E5811)</f>
        <v/>
      </c>
      <c r="G5811" s="26" t="n"/>
      <c r="H5811" s="26" t="n"/>
    </row>
    <row r="5812">
      <c r="A5812" s="31" t="n"/>
      <c r="B5812" s="26" t="n"/>
      <c r="C5812" s="27" t="n"/>
      <c r="D5812" s="28">
        <f>IFERROR(IF(B5812="","",VLOOKUP(B5812,'Setup - Materials'!$A$5:$E$504,2,0)),"")</f>
        <v/>
      </c>
      <c r="E5812" s="27" t="n"/>
      <c r="F5812" s="32">
        <f>IF(OR(C5812="",E5812=""),"",C5812*E5812)</f>
        <v/>
      </c>
      <c r="G5812" s="26" t="n"/>
      <c r="H5812" s="26" t="n"/>
    </row>
    <row r="5813">
      <c r="A5813" s="31" t="n"/>
      <c r="B5813" s="26" t="n"/>
      <c r="C5813" s="27" t="n"/>
      <c r="D5813" s="28">
        <f>IFERROR(IF(B5813="","",VLOOKUP(B5813,'Setup - Materials'!$A$5:$E$504,2,0)),"")</f>
        <v/>
      </c>
      <c r="E5813" s="27" t="n"/>
      <c r="F5813" s="32">
        <f>IF(OR(C5813="",E5813=""),"",C5813*E5813)</f>
        <v/>
      </c>
      <c r="G5813" s="26" t="n"/>
      <c r="H5813" s="26" t="n"/>
    </row>
    <row r="5814">
      <c r="A5814" s="31" t="n"/>
      <c r="B5814" s="26" t="n"/>
      <c r="C5814" s="27" t="n"/>
      <c r="D5814" s="28">
        <f>IFERROR(IF(B5814="","",VLOOKUP(B5814,'Setup - Materials'!$A$5:$E$504,2,0)),"")</f>
        <v/>
      </c>
      <c r="E5814" s="27" t="n"/>
      <c r="F5814" s="32">
        <f>IF(OR(C5814="",E5814=""),"",C5814*E5814)</f>
        <v/>
      </c>
      <c r="G5814" s="26" t="n"/>
      <c r="H5814" s="26" t="n"/>
    </row>
    <row r="5815">
      <c r="A5815" s="31" t="n"/>
      <c r="B5815" s="26" t="n"/>
      <c r="C5815" s="27" t="n"/>
      <c r="D5815" s="28">
        <f>IFERROR(IF(B5815="","",VLOOKUP(B5815,'Setup - Materials'!$A$5:$E$504,2,0)),"")</f>
        <v/>
      </c>
      <c r="E5815" s="27" t="n"/>
      <c r="F5815" s="32">
        <f>IF(OR(C5815="",E5815=""),"",C5815*E5815)</f>
        <v/>
      </c>
      <c r="G5815" s="26" t="n"/>
      <c r="H5815" s="26" t="n"/>
    </row>
    <row r="5816">
      <c r="A5816" s="31" t="n"/>
      <c r="B5816" s="26" t="n"/>
      <c r="C5816" s="27" t="n"/>
      <c r="D5816" s="28">
        <f>IFERROR(IF(B5816="","",VLOOKUP(B5816,'Setup - Materials'!$A$5:$E$504,2,0)),"")</f>
        <v/>
      </c>
      <c r="E5816" s="27" t="n"/>
      <c r="F5816" s="32">
        <f>IF(OR(C5816="",E5816=""),"",C5816*E5816)</f>
        <v/>
      </c>
      <c r="G5816" s="26" t="n"/>
      <c r="H5816" s="26" t="n"/>
    </row>
    <row r="5817">
      <c r="A5817" s="31" t="n"/>
      <c r="B5817" s="26" t="n"/>
      <c r="C5817" s="27" t="n"/>
      <c r="D5817" s="28">
        <f>IFERROR(IF(B5817="","",VLOOKUP(B5817,'Setup - Materials'!$A$5:$E$504,2,0)),"")</f>
        <v/>
      </c>
      <c r="E5817" s="27" t="n"/>
      <c r="F5817" s="32">
        <f>IF(OR(C5817="",E5817=""),"",C5817*E5817)</f>
        <v/>
      </c>
      <c r="G5817" s="26" t="n"/>
      <c r="H5817" s="26" t="n"/>
    </row>
    <row r="5818">
      <c r="A5818" s="31" t="n"/>
      <c r="B5818" s="26" t="n"/>
      <c r="C5818" s="27" t="n"/>
      <c r="D5818" s="28">
        <f>IFERROR(IF(B5818="","",VLOOKUP(B5818,'Setup - Materials'!$A$5:$E$504,2,0)),"")</f>
        <v/>
      </c>
      <c r="E5818" s="27" t="n"/>
      <c r="F5818" s="32">
        <f>IF(OR(C5818="",E5818=""),"",C5818*E5818)</f>
        <v/>
      </c>
      <c r="G5818" s="26" t="n"/>
      <c r="H5818" s="26" t="n"/>
    </row>
    <row r="5819">
      <c r="A5819" s="31" t="n"/>
      <c r="B5819" s="26" t="n"/>
      <c r="C5819" s="27" t="n"/>
      <c r="D5819" s="28">
        <f>IFERROR(IF(B5819="","",VLOOKUP(B5819,'Setup - Materials'!$A$5:$E$504,2,0)),"")</f>
        <v/>
      </c>
      <c r="E5819" s="27" t="n"/>
      <c r="F5819" s="32">
        <f>IF(OR(C5819="",E5819=""),"",C5819*E5819)</f>
        <v/>
      </c>
      <c r="G5819" s="26" t="n"/>
      <c r="H5819" s="26" t="n"/>
    </row>
    <row r="5820">
      <c r="A5820" s="31" t="n"/>
      <c r="B5820" s="26" t="n"/>
      <c r="C5820" s="27" t="n"/>
      <c r="D5820" s="28">
        <f>IFERROR(IF(B5820="","",VLOOKUP(B5820,'Setup - Materials'!$A$5:$E$504,2,0)),"")</f>
        <v/>
      </c>
      <c r="E5820" s="27" t="n"/>
      <c r="F5820" s="32">
        <f>IF(OR(C5820="",E5820=""),"",C5820*E5820)</f>
        <v/>
      </c>
      <c r="G5820" s="26" t="n"/>
      <c r="H5820" s="26" t="n"/>
    </row>
    <row r="5821">
      <c r="A5821" s="31" t="n"/>
      <c r="B5821" s="26" t="n"/>
      <c r="C5821" s="27" t="n"/>
      <c r="D5821" s="28">
        <f>IFERROR(IF(B5821="","",VLOOKUP(B5821,'Setup - Materials'!$A$5:$E$504,2,0)),"")</f>
        <v/>
      </c>
      <c r="E5821" s="27" t="n"/>
      <c r="F5821" s="32">
        <f>IF(OR(C5821="",E5821=""),"",C5821*E5821)</f>
        <v/>
      </c>
      <c r="G5821" s="26" t="n"/>
      <c r="H5821" s="26" t="n"/>
    </row>
    <row r="5822">
      <c r="A5822" s="31" t="n"/>
      <c r="B5822" s="26" t="n"/>
      <c r="C5822" s="27" t="n"/>
      <c r="D5822" s="28">
        <f>IFERROR(IF(B5822="","",VLOOKUP(B5822,'Setup - Materials'!$A$5:$E$504,2,0)),"")</f>
        <v/>
      </c>
      <c r="E5822" s="27" t="n"/>
      <c r="F5822" s="32">
        <f>IF(OR(C5822="",E5822=""),"",C5822*E5822)</f>
        <v/>
      </c>
      <c r="G5822" s="26" t="n"/>
      <c r="H5822" s="26" t="n"/>
    </row>
    <row r="5823">
      <c r="A5823" s="31" t="n"/>
      <c r="B5823" s="26" t="n"/>
      <c r="C5823" s="27" t="n"/>
      <c r="D5823" s="28">
        <f>IFERROR(IF(B5823="","",VLOOKUP(B5823,'Setup - Materials'!$A$5:$E$504,2,0)),"")</f>
        <v/>
      </c>
      <c r="E5823" s="27" t="n"/>
      <c r="F5823" s="32">
        <f>IF(OR(C5823="",E5823=""),"",C5823*E5823)</f>
        <v/>
      </c>
      <c r="G5823" s="26" t="n"/>
      <c r="H5823" s="26" t="n"/>
    </row>
    <row r="5824">
      <c r="A5824" s="31" t="n"/>
      <c r="B5824" s="26" t="n"/>
      <c r="C5824" s="27" t="n"/>
      <c r="D5824" s="28">
        <f>IFERROR(IF(B5824="","",VLOOKUP(B5824,'Setup - Materials'!$A$5:$E$504,2,0)),"")</f>
        <v/>
      </c>
      <c r="E5824" s="27" t="n"/>
      <c r="F5824" s="32">
        <f>IF(OR(C5824="",E5824=""),"",C5824*E5824)</f>
        <v/>
      </c>
      <c r="G5824" s="26" t="n"/>
      <c r="H5824" s="26" t="n"/>
    </row>
    <row r="5825">
      <c r="A5825" s="31" t="n"/>
      <c r="B5825" s="26" t="n"/>
      <c r="C5825" s="27" t="n"/>
      <c r="D5825" s="28">
        <f>IFERROR(IF(B5825="","",VLOOKUP(B5825,'Setup - Materials'!$A$5:$E$504,2,0)),"")</f>
        <v/>
      </c>
      <c r="E5825" s="27" t="n"/>
      <c r="F5825" s="32">
        <f>IF(OR(C5825="",E5825=""),"",C5825*E5825)</f>
        <v/>
      </c>
      <c r="G5825" s="26" t="n"/>
      <c r="H5825" s="26" t="n"/>
    </row>
    <row r="5826">
      <c r="A5826" s="31" t="n"/>
      <c r="B5826" s="26" t="n"/>
      <c r="C5826" s="27" t="n"/>
      <c r="D5826" s="28">
        <f>IFERROR(IF(B5826="","",VLOOKUP(B5826,'Setup - Materials'!$A$5:$E$504,2,0)),"")</f>
        <v/>
      </c>
      <c r="E5826" s="27" t="n"/>
      <c r="F5826" s="32">
        <f>IF(OR(C5826="",E5826=""),"",C5826*E5826)</f>
        <v/>
      </c>
      <c r="G5826" s="26" t="n"/>
      <c r="H5826" s="26" t="n"/>
    </row>
    <row r="5827">
      <c r="A5827" s="31" t="n"/>
      <c r="B5827" s="26" t="n"/>
      <c r="C5827" s="27" t="n"/>
      <c r="D5827" s="28">
        <f>IFERROR(IF(B5827="","",VLOOKUP(B5827,'Setup - Materials'!$A$5:$E$504,2,0)),"")</f>
        <v/>
      </c>
      <c r="E5827" s="27" t="n"/>
      <c r="F5827" s="32">
        <f>IF(OR(C5827="",E5827=""),"",C5827*E5827)</f>
        <v/>
      </c>
      <c r="G5827" s="26" t="n"/>
      <c r="H5827" s="26" t="n"/>
    </row>
    <row r="5828">
      <c r="A5828" s="31" t="n"/>
      <c r="B5828" s="26" t="n"/>
      <c r="C5828" s="27" t="n"/>
      <c r="D5828" s="28">
        <f>IFERROR(IF(B5828="","",VLOOKUP(B5828,'Setup - Materials'!$A$5:$E$504,2,0)),"")</f>
        <v/>
      </c>
      <c r="E5828" s="27" t="n"/>
      <c r="F5828" s="32">
        <f>IF(OR(C5828="",E5828=""),"",C5828*E5828)</f>
        <v/>
      </c>
      <c r="G5828" s="26" t="n"/>
      <c r="H5828" s="26" t="n"/>
    </row>
    <row r="5829">
      <c r="A5829" s="31" t="n"/>
      <c r="B5829" s="26" t="n"/>
      <c r="C5829" s="27" t="n"/>
      <c r="D5829" s="28">
        <f>IFERROR(IF(B5829="","",VLOOKUP(B5829,'Setup - Materials'!$A$5:$E$504,2,0)),"")</f>
        <v/>
      </c>
      <c r="E5829" s="27" t="n"/>
      <c r="F5829" s="32">
        <f>IF(OR(C5829="",E5829=""),"",C5829*E5829)</f>
        <v/>
      </c>
      <c r="G5829" s="26" t="n"/>
      <c r="H5829" s="26" t="n"/>
    </row>
    <row r="5830">
      <c r="A5830" s="31" t="n"/>
      <c r="B5830" s="26" t="n"/>
      <c r="C5830" s="27" t="n"/>
      <c r="D5830" s="28">
        <f>IFERROR(IF(B5830="","",VLOOKUP(B5830,'Setup - Materials'!$A$5:$E$504,2,0)),"")</f>
        <v/>
      </c>
      <c r="E5830" s="27" t="n"/>
      <c r="F5830" s="32">
        <f>IF(OR(C5830="",E5830=""),"",C5830*E5830)</f>
        <v/>
      </c>
      <c r="G5830" s="26" t="n"/>
      <c r="H5830" s="26" t="n"/>
    </row>
    <row r="5831">
      <c r="A5831" s="31" t="n"/>
      <c r="B5831" s="26" t="n"/>
      <c r="C5831" s="27" t="n"/>
      <c r="D5831" s="28">
        <f>IFERROR(IF(B5831="","",VLOOKUP(B5831,'Setup - Materials'!$A$5:$E$504,2,0)),"")</f>
        <v/>
      </c>
      <c r="E5831" s="27" t="n"/>
      <c r="F5831" s="32">
        <f>IF(OR(C5831="",E5831=""),"",C5831*E5831)</f>
        <v/>
      </c>
      <c r="G5831" s="26" t="n"/>
      <c r="H5831" s="26" t="n"/>
    </row>
    <row r="5832">
      <c r="A5832" s="31" t="n"/>
      <c r="B5832" s="26" t="n"/>
      <c r="C5832" s="27" t="n"/>
      <c r="D5832" s="28">
        <f>IFERROR(IF(B5832="","",VLOOKUP(B5832,'Setup - Materials'!$A$5:$E$504,2,0)),"")</f>
        <v/>
      </c>
      <c r="E5832" s="27" t="n"/>
      <c r="F5832" s="32">
        <f>IF(OR(C5832="",E5832=""),"",C5832*E5832)</f>
        <v/>
      </c>
      <c r="G5832" s="26" t="n"/>
      <c r="H5832" s="26" t="n"/>
    </row>
    <row r="5833">
      <c r="A5833" s="31" t="n"/>
      <c r="B5833" s="26" t="n"/>
      <c r="C5833" s="27" t="n"/>
      <c r="D5833" s="28">
        <f>IFERROR(IF(B5833="","",VLOOKUP(B5833,'Setup - Materials'!$A$5:$E$504,2,0)),"")</f>
        <v/>
      </c>
      <c r="E5833" s="27" t="n"/>
      <c r="F5833" s="32">
        <f>IF(OR(C5833="",E5833=""),"",C5833*E5833)</f>
        <v/>
      </c>
      <c r="G5833" s="26" t="n"/>
      <c r="H5833" s="26" t="n"/>
    </row>
    <row r="5834">
      <c r="A5834" s="31" t="n"/>
      <c r="B5834" s="26" t="n"/>
      <c r="C5834" s="27" t="n"/>
      <c r="D5834" s="28">
        <f>IFERROR(IF(B5834="","",VLOOKUP(B5834,'Setup - Materials'!$A$5:$E$504,2,0)),"")</f>
        <v/>
      </c>
      <c r="E5834" s="27" t="n"/>
      <c r="F5834" s="32">
        <f>IF(OR(C5834="",E5834=""),"",C5834*E5834)</f>
        <v/>
      </c>
      <c r="G5834" s="26" t="n"/>
      <c r="H5834" s="26" t="n"/>
    </row>
    <row r="5835">
      <c r="A5835" s="31" t="n"/>
      <c r="B5835" s="26" t="n"/>
      <c r="C5835" s="27" t="n"/>
      <c r="D5835" s="28">
        <f>IFERROR(IF(B5835="","",VLOOKUP(B5835,'Setup - Materials'!$A$5:$E$504,2,0)),"")</f>
        <v/>
      </c>
      <c r="E5835" s="27" t="n"/>
      <c r="F5835" s="32">
        <f>IF(OR(C5835="",E5835=""),"",C5835*E5835)</f>
        <v/>
      </c>
      <c r="G5835" s="26" t="n"/>
      <c r="H5835" s="26" t="n"/>
    </row>
    <row r="5836">
      <c r="A5836" s="31" t="n"/>
      <c r="B5836" s="26" t="n"/>
      <c r="C5836" s="27" t="n"/>
      <c r="D5836" s="28">
        <f>IFERROR(IF(B5836="","",VLOOKUP(B5836,'Setup - Materials'!$A$5:$E$504,2,0)),"")</f>
        <v/>
      </c>
      <c r="E5836" s="27" t="n"/>
      <c r="F5836" s="32">
        <f>IF(OR(C5836="",E5836=""),"",C5836*E5836)</f>
        <v/>
      </c>
      <c r="G5836" s="26" t="n"/>
      <c r="H5836" s="26" t="n"/>
    </row>
    <row r="5837">
      <c r="A5837" s="31" t="n"/>
      <c r="B5837" s="26" t="n"/>
      <c r="C5837" s="27" t="n"/>
      <c r="D5837" s="28">
        <f>IFERROR(IF(B5837="","",VLOOKUP(B5837,'Setup - Materials'!$A$5:$E$504,2,0)),"")</f>
        <v/>
      </c>
      <c r="E5837" s="27" t="n"/>
      <c r="F5837" s="32">
        <f>IF(OR(C5837="",E5837=""),"",C5837*E5837)</f>
        <v/>
      </c>
      <c r="G5837" s="26" t="n"/>
      <c r="H5837" s="26" t="n"/>
    </row>
    <row r="5838">
      <c r="A5838" s="31" t="n"/>
      <c r="B5838" s="26" t="n"/>
      <c r="C5838" s="27" t="n"/>
      <c r="D5838" s="28">
        <f>IFERROR(IF(B5838="","",VLOOKUP(B5838,'Setup - Materials'!$A$5:$E$504,2,0)),"")</f>
        <v/>
      </c>
      <c r="E5838" s="27" t="n"/>
      <c r="F5838" s="32">
        <f>IF(OR(C5838="",E5838=""),"",C5838*E5838)</f>
        <v/>
      </c>
      <c r="G5838" s="26" t="n"/>
      <c r="H5838" s="26" t="n"/>
    </row>
    <row r="5839">
      <c r="A5839" s="31" t="n"/>
      <c r="B5839" s="26" t="n"/>
      <c r="C5839" s="27" t="n"/>
      <c r="D5839" s="28">
        <f>IFERROR(IF(B5839="","",VLOOKUP(B5839,'Setup - Materials'!$A$5:$E$504,2,0)),"")</f>
        <v/>
      </c>
      <c r="E5839" s="27" t="n"/>
      <c r="F5839" s="32">
        <f>IF(OR(C5839="",E5839=""),"",C5839*E5839)</f>
        <v/>
      </c>
      <c r="G5839" s="26" t="n"/>
      <c r="H5839" s="26" t="n"/>
    </row>
    <row r="5840">
      <c r="A5840" s="31" t="n"/>
      <c r="B5840" s="26" t="n"/>
      <c r="C5840" s="27" t="n"/>
      <c r="D5840" s="28">
        <f>IFERROR(IF(B5840="","",VLOOKUP(B5840,'Setup - Materials'!$A$5:$E$504,2,0)),"")</f>
        <v/>
      </c>
      <c r="E5840" s="27" t="n"/>
      <c r="F5840" s="32">
        <f>IF(OR(C5840="",E5840=""),"",C5840*E5840)</f>
        <v/>
      </c>
      <c r="G5840" s="26" t="n"/>
      <c r="H5840" s="26" t="n"/>
    </row>
    <row r="5841">
      <c r="A5841" s="31" t="n"/>
      <c r="B5841" s="26" t="n"/>
      <c r="C5841" s="27" t="n"/>
      <c r="D5841" s="28">
        <f>IFERROR(IF(B5841="","",VLOOKUP(B5841,'Setup - Materials'!$A$5:$E$504,2,0)),"")</f>
        <v/>
      </c>
      <c r="E5841" s="27" t="n"/>
      <c r="F5841" s="32">
        <f>IF(OR(C5841="",E5841=""),"",C5841*E5841)</f>
        <v/>
      </c>
      <c r="G5841" s="26" t="n"/>
      <c r="H5841" s="26" t="n"/>
    </row>
    <row r="5842">
      <c r="A5842" s="31" t="n"/>
      <c r="B5842" s="26" t="n"/>
      <c r="C5842" s="27" t="n"/>
      <c r="D5842" s="28">
        <f>IFERROR(IF(B5842="","",VLOOKUP(B5842,'Setup - Materials'!$A$5:$E$504,2,0)),"")</f>
        <v/>
      </c>
      <c r="E5842" s="27" t="n"/>
      <c r="F5842" s="32">
        <f>IF(OR(C5842="",E5842=""),"",C5842*E5842)</f>
        <v/>
      </c>
      <c r="G5842" s="26" t="n"/>
      <c r="H5842" s="26" t="n"/>
    </row>
    <row r="5843">
      <c r="A5843" s="31" t="n"/>
      <c r="B5843" s="26" t="n"/>
      <c r="C5843" s="27" t="n"/>
      <c r="D5843" s="28">
        <f>IFERROR(IF(B5843="","",VLOOKUP(B5843,'Setup - Materials'!$A$5:$E$504,2,0)),"")</f>
        <v/>
      </c>
      <c r="E5843" s="27" t="n"/>
      <c r="F5843" s="32">
        <f>IF(OR(C5843="",E5843=""),"",C5843*E5843)</f>
        <v/>
      </c>
      <c r="G5843" s="26" t="n"/>
      <c r="H5843" s="26" t="n"/>
    </row>
    <row r="5844">
      <c r="A5844" s="31" t="n"/>
      <c r="B5844" s="26" t="n"/>
      <c r="C5844" s="27" t="n"/>
      <c r="D5844" s="28">
        <f>IFERROR(IF(B5844="","",VLOOKUP(B5844,'Setup - Materials'!$A$5:$E$504,2,0)),"")</f>
        <v/>
      </c>
      <c r="E5844" s="27" t="n"/>
      <c r="F5844" s="32">
        <f>IF(OR(C5844="",E5844=""),"",C5844*E5844)</f>
        <v/>
      </c>
      <c r="G5844" s="26" t="n"/>
      <c r="H5844" s="26" t="n"/>
    </row>
    <row r="5845">
      <c r="A5845" s="31" t="n"/>
      <c r="B5845" s="26" t="n"/>
      <c r="C5845" s="27" t="n"/>
      <c r="D5845" s="28">
        <f>IFERROR(IF(B5845="","",VLOOKUP(B5845,'Setup - Materials'!$A$5:$E$504,2,0)),"")</f>
        <v/>
      </c>
      <c r="E5845" s="27" t="n"/>
      <c r="F5845" s="32">
        <f>IF(OR(C5845="",E5845=""),"",C5845*E5845)</f>
        <v/>
      </c>
      <c r="G5845" s="26" t="n"/>
      <c r="H5845" s="26" t="n"/>
    </row>
    <row r="5846">
      <c r="A5846" s="31" t="n"/>
      <c r="B5846" s="26" t="n"/>
      <c r="C5846" s="27" t="n"/>
      <c r="D5846" s="28">
        <f>IFERROR(IF(B5846="","",VLOOKUP(B5846,'Setup - Materials'!$A$5:$E$504,2,0)),"")</f>
        <v/>
      </c>
      <c r="E5846" s="27" t="n"/>
      <c r="F5846" s="32">
        <f>IF(OR(C5846="",E5846=""),"",C5846*E5846)</f>
        <v/>
      </c>
      <c r="G5846" s="26" t="n"/>
      <c r="H5846" s="26" t="n"/>
    </row>
    <row r="5847">
      <c r="A5847" s="31" t="n"/>
      <c r="B5847" s="26" t="n"/>
      <c r="C5847" s="27" t="n"/>
      <c r="D5847" s="28">
        <f>IFERROR(IF(B5847="","",VLOOKUP(B5847,'Setup - Materials'!$A$5:$E$504,2,0)),"")</f>
        <v/>
      </c>
      <c r="E5847" s="27" t="n"/>
      <c r="F5847" s="32">
        <f>IF(OR(C5847="",E5847=""),"",C5847*E5847)</f>
        <v/>
      </c>
      <c r="G5847" s="26" t="n"/>
      <c r="H5847" s="26" t="n"/>
    </row>
    <row r="5848">
      <c r="A5848" s="31" t="n"/>
      <c r="B5848" s="26" t="n"/>
      <c r="C5848" s="27" t="n"/>
      <c r="D5848" s="28">
        <f>IFERROR(IF(B5848="","",VLOOKUP(B5848,'Setup - Materials'!$A$5:$E$504,2,0)),"")</f>
        <v/>
      </c>
      <c r="E5848" s="27" t="n"/>
      <c r="F5848" s="32">
        <f>IF(OR(C5848="",E5848=""),"",C5848*E5848)</f>
        <v/>
      </c>
      <c r="G5848" s="26" t="n"/>
      <c r="H5848" s="26" t="n"/>
    </row>
    <row r="5849">
      <c r="A5849" s="31" t="n"/>
      <c r="B5849" s="26" t="n"/>
      <c r="C5849" s="27" t="n"/>
      <c r="D5849" s="28">
        <f>IFERROR(IF(B5849="","",VLOOKUP(B5849,'Setup - Materials'!$A$5:$E$504,2,0)),"")</f>
        <v/>
      </c>
      <c r="E5849" s="27" t="n"/>
      <c r="F5849" s="32">
        <f>IF(OR(C5849="",E5849=""),"",C5849*E5849)</f>
        <v/>
      </c>
      <c r="G5849" s="26" t="n"/>
      <c r="H5849" s="26" t="n"/>
    </row>
    <row r="5850">
      <c r="A5850" s="31" t="n"/>
      <c r="B5850" s="26" t="n"/>
      <c r="C5850" s="27" t="n"/>
      <c r="D5850" s="28">
        <f>IFERROR(IF(B5850="","",VLOOKUP(B5850,'Setup - Materials'!$A$5:$E$504,2,0)),"")</f>
        <v/>
      </c>
      <c r="E5850" s="27" t="n"/>
      <c r="F5850" s="32">
        <f>IF(OR(C5850="",E5850=""),"",C5850*E5850)</f>
        <v/>
      </c>
      <c r="G5850" s="26" t="n"/>
      <c r="H5850" s="26" t="n"/>
    </row>
    <row r="5851">
      <c r="A5851" s="31" t="n"/>
      <c r="B5851" s="26" t="n"/>
      <c r="C5851" s="27" t="n"/>
      <c r="D5851" s="28">
        <f>IFERROR(IF(B5851="","",VLOOKUP(B5851,'Setup - Materials'!$A$5:$E$504,2,0)),"")</f>
        <v/>
      </c>
      <c r="E5851" s="27" t="n"/>
      <c r="F5851" s="32">
        <f>IF(OR(C5851="",E5851=""),"",C5851*E5851)</f>
        <v/>
      </c>
      <c r="G5851" s="26" t="n"/>
      <c r="H5851" s="26" t="n"/>
    </row>
    <row r="5852">
      <c r="A5852" s="31" t="n"/>
      <c r="B5852" s="26" t="n"/>
      <c r="C5852" s="27" t="n"/>
      <c r="D5852" s="28">
        <f>IFERROR(IF(B5852="","",VLOOKUP(B5852,'Setup - Materials'!$A$5:$E$504,2,0)),"")</f>
        <v/>
      </c>
      <c r="E5852" s="27" t="n"/>
      <c r="F5852" s="32">
        <f>IF(OR(C5852="",E5852=""),"",C5852*E5852)</f>
        <v/>
      </c>
      <c r="G5852" s="26" t="n"/>
      <c r="H5852" s="26" t="n"/>
    </row>
    <row r="5853">
      <c r="A5853" s="31" t="n"/>
      <c r="B5853" s="26" t="n"/>
      <c r="C5853" s="27" t="n"/>
      <c r="D5853" s="28">
        <f>IFERROR(IF(B5853="","",VLOOKUP(B5853,'Setup - Materials'!$A$5:$E$504,2,0)),"")</f>
        <v/>
      </c>
      <c r="E5853" s="27" t="n"/>
      <c r="F5853" s="32">
        <f>IF(OR(C5853="",E5853=""),"",C5853*E5853)</f>
        <v/>
      </c>
      <c r="G5853" s="26" t="n"/>
      <c r="H5853" s="26" t="n"/>
    </row>
    <row r="5854">
      <c r="A5854" s="31" t="n"/>
      <c r="B5854" s="26" t="n"/>
      <c r="C5854" s="27" t="n"/>
      <c r="D5854" s="28">
        <f>IFERROR(IF(B5854="","",VLOOKUP(B5854,'Setup - Materials'!$A$5:$E$504,2,0)),"")</f>
        <v/>
      </c>
      <c r="E5854" s="27" t="n"/>
      <c r="F5854" s="32">
        <f>IF(OR(C5854="",E5854=""),"",C5854*E5854)</f>
        <v/>
      </c>
      <c r="G5854" s="26" t="n"/>
      <c r="H5854" s="26" t="n"/>
    </row>
    <row r="5855">
      <c r="A5855" s="31" t="n"/>
      <c r="B5855" s="26" t="n"/>
      <c r="C5855" s="27" t="n"/>
      <c r="D5855" s="28">
        <f>IFERROR(IF(B5855="","",VLOOKUP(B5855,'Setup - Materials'!$A$5:$E$504,2,0)),"")</f>
        <v/>
      </c>
      <c r="E5855" s="27" t="n"/>
      <c r="F5855" s="32">
        <f>IF(OR(C5855="",E5855=""),"",C5855*E5855)</f>
        <v/>
      </c>
      <c r="G5855" s="26" t="n"/>
      <c r="H5855" s="26" t="n"/>
    </row>
    <row r="5856">
      <c r="A5856" s="31" t="n"/>
      <c r="B5856" s="26" t="n"/>
      <c r="C5856" s="27" t="n"/>
      <c r="D5856" s="28">
        <f>IFERROR(IF(B5856="","",VLOOKUP(B5856,'Setup - Materials'!$A$5:$E$504,2,0)),"")</f>
        <v/>
      </c>
      <c r="E5856" s="27" t="n"/>
      <c r="F5856" s="32">
        <f>IF(OR(C5856="",E5856=""),"",C5856*E5856)</f>
        <v/>
      </c>
      <c r="G5856" s="26" t="n"/>
      <c r="H5856" s="26" t="n"/>
    </row>
    <row r="5857">
      <c r="A5857" s="31" t="n"/>
      <c r="B5857" s="26" t="n"/>
      <c r="C5857" s="27" t="n"/>
      <c r="D5857" s="28">
        <f>IFERROR(IF(B5857="","",VLOOKUP(B5857,'Setup - Materials'!$A$5:$E$504,2,0)),"")</f>
        <v/>
      </c>
      <c r="E5857" s="27" t="n"/>
      <c r="F5857" s="32">
        <f>IF(OR(C5857="",E5857=""),"",C5857*E5857)</f>
        <v/>
      </c>
      <c r="G5857" s="26" t="n"/>
      <c r="H5857" s="26" t="n"/>
    </row>
    <row r="5858">
      <c r="A5858" s="31" t="n"/>
      <c r="B5858" s="26" t="n"/>
      <c r="C5858" s="27" t="n"/>
      <c r="D5858" s="28">
        <f>IFERROR(IF(B5858="","",VLOOKUP(B5858,'Setup - Materials'!$A$5:$E$504,2,0)),"")</f>
        <v/>
      </c>
      <c r="E5858" s="27" t="n"/>
      <c r="F5858" s="32">
        <f>IF(OR(C5858="",E5858=""),"",C5858*E5858)</f>
        <v/>
      </c>
      <c r="G5858" s="26" t="n"/>
      <c r="H5858" s="26" t="n"/>
    </row>
    <row r="5859">
      <c r="A5859" s="31" t="n"/>
      <c r="B5859" s="26" t="n"/>
      <c r="C5859" s="27" t="n"/>
      <c r="D5859" s="28">
        <f>IFERROR(IF(B5859="","",VLOOKUP(B5859,'Setup - Materials'!$A$5:$E$504,2,0)),"")</f>
        <v/>
      </c>
      <c r="E5859" s="27" t="n"/>
      <c r="F5859" s="32">
        <f>IF(OR(C5859="",E5859=""),"",C5859*E5859)</f>
        <v/>
      </c>
      <c r="G5859" s="26" t="n"/>
      <c r="H5859" s="26" t="n"/>
    </row>
    <row r="5860">
      <c r="A5860" s="31" t="n"/>
      <c r="B5860" s="26" t="n"/>
      <c r="C5860" s="27" t="n"/>
      <c r="D5860" s="28">
        <f>IFERROR(IF(B5860="","",VLOOKUP(B5860,'Setup - Materials'!$A$5:$E$504,2,0)),"")</f>
        <v/>
      </c>
      <c r="E5860" s="27" t="n"/>
      <c r="F5860" s="32">
        <f>IF(OR(C5860="",E5860=""),"",C5860*E5860)</f>
        <v/>
      </c>
      <c r="G5860" s="26" t="n"/>
      <c r="H5860" s="26" t="n"/>
    </row>
    <row r="5861">
      <c r="A5861" s="31" t="n"/>
      <c r="B5861" s="26" t="n"/>
      <c r="C5861" s="27" t="n"/>
      <c r="D5861" s="28">
        <f>IFERROR(IF(B5861="","",VLOOKUP(B5861,'Setup - Materials'!$A$5:$E$504,2,0)),"")</f>
        <v/>
      </c>
      <c r="E5861" s="27" t="n"/>
      <c r="F5861" s="32">
        <f>IF(OR(C5861="",E5861=""),"",C5861*E5861)</f>
        <v/>
      </c>
      <c r="G5861" s="26" t="n"/>
      <c r="H5861" s="26" t="n"/>
    </row>
    <row r="5862">
      <c r="A5862" s="31" t="n"/>
      <c r="B5862" s="26" t="n"/>
      <c r="C5862" s="27" t="n"/>
      <c r="D5862" s="28">
        <f>IFERROR(IF(B5862="","",VLOOKUP(B5862,'Setup - Materials'!$A$5:$E$504,2,0)),"")</f>
        <v/>
      </c>
      <c r="E5862" s="27" t="n"/>
      <c r="F5862" s="32">
        <f>IF(OR(C5862="",E5862=""),"",C5862*E5862)</f>
        <v/>
      </c>
      <c r="G5862" s="26" t="n"/>
      <c r="H5862" s="26" t="n"/>
    </row>
    <row r="5863">
      <c r="A5863" s="31" t="n"/>
      <c r="B5863" s="26" t="n"/>
      <c r="C5863" s="27" t="n"/>
      <c r="D5863" s="28">
        <f>IFERROR(IF(B5863="","",VLOOKUP(B5863,'Setup - Materials'!$A$5:$E$504,2,0)),"")</f>
        <v/>
      </c>
      <c r="E5863" s="27" t="n"/>
      <c r="F5863" s="32">
        <f>IF(OR(C5863="",E5863=""),"",C5863*E5863)</f>
        <v/>
      </c>
      <c r="G5863" s="26" t="n"/>
      <c r="H5863" s="26" t="n"/>
    </row>
    <row r="5864">
      <c r="A5864" s="31" t="n"/>
      <c r="B5864" s="26" t="n"/>
      <c r="C5864" s="27" t="n"/>
      <c r="D5864" s="28">
        <f>IFERROR(IF(B5864="","",VLOOKUP(B5864,'Setup - Materials'!$A$5:$E$504,2,0)),"")</f>
        <v/>
      </c>
      <c r="E5864" s="27" t="n"/>
      <c r="F5864" s="32">
        <f>IF(OR(C5864="",E5864=""),"",C5864*E5864)</f>
        <v/>
      </c>
      <c r="G5864" s="26" t="n"/>
      <c r="H5864" s="26" t="n"/>
    </row>
    <row r="5865">
      <c r="A5865" s="31" t="n"/>
      <c r="B5865" s="26" t="n"/>
      <c r="C5865" s="27" t="n"/>
      <c r="D5865" s="28">
        <f>IFERROR(IF(B5865="","",VLOOKUP(B5865,'Setup - Materials'!$A$5:$E$504,2,0)),"")</f>
        <v/>
      </c>
      <c r="E5865" s="27" t="n"/>
      <c r="F5865" s="32">
        <f>IF(OR(C5865="",E5865=""),"",C5865*E5865)</f>
        <v/>
      </c>
      <c r="G5865" s="26" t="n"/>
      <c r="H5865" s="26" t="n"/>
    </row>
    <row r="5866">
      <c r="A5866" s="31" t="n"/>
      <c r="B5866" s="26" t="n"/>
      <c r="C5866" s="27" t="n"/>
      <c r="D5866" s="28">
        <f>IFERROR(IF(B5866="","",VLOOKUP(B5866,'Setup - Materials'!$A$5:$E$504,2,0)),"")</f>
        <v/>
      </c>
      <c r="E5866" s="27" t="n"/>
      <c r="F5866" s="32">
        <f>IF(OR(C5866="",E5866=""),"",C5866*E5866)</f>
        <v/>
      </c>
      <c r="G5866" s="26" t="n"/>
      <c r="H5866" s="26" t="n"/>
    </row>
    <row r="5867">
      <c r="A5867" s="31" t="n"/>
      <c r="B5867" s="26" t="n"/>
      <c r="C5867" s="27" t="n"/>
      <c r="D5867" s="28">
        <f>IFERROR(IF(B5867="","",VLOOKUP(B5867,'Setup - Materials'!$A$5:$E$504,2,0)),"")</f>
        <v/>
      </c>
      <c r="E5867" s="27" t="n"/>
      <c r="F5867" s="32">
        <f>IF(OR(C5867="",E5867=""),"",C5867*E5867)</f>
        <v/>
      </c>
      <c r="G5867" s="26" t="n"/>
      <c r="H5867" s="26" t="n"/>
    </row>
    <row r="5868">
      <c r="A5868" s="31" t="n"/>
      <c r="B5868" s="26" t="n"/>
      <c r="C5868" s="27" t="n"/>
      <c r="D5868" s="28">
        <f>IFERROR(IF(B5868="","",VLOOKUP(B5868,'Setup - Materials'!$A$5:$E$504,2,0)),"")</f>
        <v/>
      </c>
      <c r="E5868" s="27" t="n"/>
      <c r="F5868" s="32">
        <f>IF(OR(C5868="",E5868=""),"",C5868*E5868)</f>
        <v/>
      </c>
      <c r="G5868" s="26" t="n"/>
      <c r="H5868" s="26" t="n"/>
    </row>
    <row r="5869">
      <c r="A5869" s="31" t="n"/>
      <c r="B5869" s="26" t="n"/>
      <c r="C5869" s="27" t="n"/>
      <c r="D5869" s="28">
        <f>IFERROR(IF(B5869="","",VLOOKUP(B5869,'Setup - Materials'!$A$5:$E$504,2,0)),"")</f>
        <v/>
      </c>
      <c r="E5869" s="27" t="n"/>
      <c r="F5869" s="32">
        <f>IF(OR(C5869="",E5869=""),"",C5869*E5869)</f>
        <v/>
      </c>
      <c r="G5869" s="26" t="n"/>
      <c r="H5869" s="26" t="n"/>
    </row>
    <row r="5870">
      <c r="A5870" s="31" t="n"/>
      <c r="B5870" s="26" t="n"/>
      <c r="C5870" s="27" t="n"/>
      <c r="D5870" s="28">
        <f>IFERROR(IF(B5870="","",VLOOKUP(B5870,'Setup - Materials'!$A$5:$E$504,2,0)),"")</f>
        <v/>
      </c>
      <c r="E5870" s="27" t="n"/>
      <c r="F5870" s="32">
        <f>IF(OR(C5870="",E5870=""),"",C5870*E5870)</f>
        <v/>
      </c>
      <c r="G5870" s="26" t="n"/>
      <c r="H5870" s="26" t="n"/>
    </row>
    <row r="5871">
      <c r="A5871" s="31" t="n"/>
      <c r="B5871" s="26" t="n"/>
      <c r="C5871" s="27" t="n"/>
      <c r="D5871" s="28">
        <f>IFERROR(IF(B5871="","",VLOOKUP(B5871,'Setup - Materials'!$A$5:$E$504,2,0)),"")</f>
        <v/>
      </c>
      <c r="E5871" s="27" t="n"/>
      <c r="F5871" s="32">
        <f>IF(OR(C5871="",E5871=""),"",C5871*E5871)</f>
        <v/>
      </c>
      <c r="G5871" s="26" t="n"/>
      <c r="H5871" s="26" t="n"/>
    </row>
    <row r="5872">
      <c r="A5872" s="31" t="n"/>
      <c r="B5872" s="26" t="n"/>
      <c r="C5872" s="27" t="n"/>
      <c r="D5872" s="28">
        <f>IFERROR(IF(B5872="","",VLOOKUP(B5872,'Setup - Materials'!$A$5:$E$504,2,0)),"")</f>
        <v/>
      </c>
      <c r="E5872" s="27" t="n"/>
      <c r="F5872" s="32">
        <f>IF(OR(C5872="",E5872=""),"",C5872*E5872)</f>
        <v/>
      </c>
      <c r="G5872" s="26" t="n"/>
      <c r="H5872" s="26" t="n"/>
    </row>
    <row r="5873">
      <c r="A5873" s="31" t="n"/>
      <c r="B5873" s="26" t="n"/>
      <c r="C5873" s="27" t="n"/>
      <c r="D5873" s="28">
        <f>IFERROR(IF(B5873="","",VLOOKUP(B5873,'Setup - Materials'!$A$5:$E$504,2,0)),"")</f>
        <v/>
      </c>
      <c r="E5873" s="27" t="n"/>
      <c r="F5873" s="32">
        <f>IF(OR(C5873="",E5873=""),"",C5873*E5873)</f>
        <v/>
      </c>
      <c r="G5873" s="26" t="n"/>
      <c r="H5873" s="26" t="n"/>
    </row>
    <row r="5874">
      <c r="A5874" s="31" t="n"/>
      <c r="B5874" s="26" t="n"/>
      <c r="C5874" s="27" t="n"/>
      <c r="D5874" s="28">
        <f>IFERROR(IF(B5874="","",VLOOKUP(B5874,'Setup - Materials'!$A$5:$E$504,2,0)),"")</f>
        <v/>
      </c>
      <c r="E5874" s="27" t="n"/>
      <c r="F5874" s="32">
        <f>IF(OR(C5874="",E5874=""),"",C5874*E5874)</f>
        <v/>
      </c>
      <c r="G5874" s="26" t="n"/>
      <c r="H5874" s="26" t="n"/>
    </row>
    <row r="5875">
      <c r="A5875" s="31" t="n"/>
      <c r="B5875" s="26" t="n"/>
      <c r="C5875" s="27" t="n"/>
      <c r="D5875" s="28">
        <f>IFERROR(IF(B5875="","",VLOOKUP(B5875,'Setup - Materials'!$A$5:$E$504,2,0)),"")</f>
        <v/>
      </c>
      <c r="E5875" s="27" t="n"/>
      <c r="F5875" s="32">
        <f>IF(OR(C5875="",E5875=""),"",C5875*E5875)</f>
        <v/>
      </c>
      <c r="G5875" s="26" t="n"/>
      <c r="H5875" s="26" t="n"/>
    </row>
    <row r="5876">
      <c r="A5876" s="31" t="n"/>
      <c r="B5876" s="26" t="n"/>
      <c r="C5876" s="27" t="n"/>
      <c r="D5876" s="28">
        <f>IFERROR(IF(B5876="","",VLOOKUP(B5876,'Setup - Materials'!$A$5:$E$504,2,0)),"")</f>
        <v/>
      </c>
      <c r="E5876" s="27" t="n"/>
      <c r="F5876" s="32">
        <f>IF(OR(C5876="",E5876=""),"",C5876*E5876)</f>
        <v/>
      </c>
      <c r="G5876" s="26" t="n"/>
      <c r="H5876" s="26" t="n"/>
    </row>
    <row r="5877">
      <c r="A5877" s="31" t="n"/>
      <c r="B5877" s="26" t="n"/>
      <c r="C5877" s="27" t="n"/>
      <c r="D5877" s="28">
        <f>IFERROR(IF(B5877="","",VLOOKUP(B5877,'Setup - Materials'!$A$5:$E$504,2,0)),"")</f>
        <v/>
      </c>
      <c r="E5877" s="27" t="n"/>
      <c r="F5877" s="32">
        <f>IF(OR(C5877="",E5877=""),"",C5877*E5877)</f>
        <v/>
      </c>
      <c r="G5877" s="26" t="n"/>
      <c r="H5877" s="26" t="n"/>
    </row>
    <row r="5878">
      <c r="A5878" s="31" t="n"/>
      <c r="B5878" s="26" t="n"/>
      <c r="C5878" s="27" t="n"/>
      <c r="D5878" s="28">
        <f>IFERROR(IF(B5878="","",VLOOKUP(B5878,'Setup - Materials'!$A$5:$E$504,2,0)),"")</f>
        <v/>
      </c>
      <c r="E5878" s="27" t="n"/>
      <c r="F5878" s="32">
        <f>IF(OR(C5878="",E5878=""),"",C5878*E5878)</f>
        <v/>
      </c>
      <c r="G5878" s="26" t="n"/>
      <c r="H5878" s="26" t="n"/>
    </row>
    <row r="5879">
      <c r="A5879" s="31" t="n"/>
      <c r="B5879" s="26" t="n"/>
      <c r="C5879" s="27" t="n"/>
      <c r="D5879" s="28">
        <f>IFERROR(IF(B5879="","",VLOOKUP(B5879,'Setup - Materials'!$A$5:$E$504,2,0)),"")</f>
        <v/>
      </c>
      <c r="E5879" s="27" t="n"/>
      <c r="F5879" s="32">
        <f>IF(OR(C5879="",E5879=""),"",C5879*E5879)</f>
        <v/>
      </c>
      <c r="G5879" s="26" t="n"/>
      <c r="H5879" s="26" t="n"/>
    </row>
    <row r="5880">
      <c r="A5880" s="31" t="n"/>
      <c r="B5880" s="26" t="n"/>
      <c r="C5880" s="27" t="n"/>
      <c r="D5880" s="28">
        <f>IFERROR(IF(B5880="","",VLOOKUP(B5880,'Setup - Materials'!$A$5:$E$504,2,0)),"")</f>
        <v/>
      </c>
      <c r="E5880" s="27" t="n"/>
      <c r="F5880" s="32">
        <f>IF(OR(C5880="",E5880=""),"",C5880*E5880)</f>
        <v/>
      </c>
      <c r="G5880" s="26" t="n"/>
      <c r="H5880" s="26" t="n"/>
    </row>
    <row r="5881">
      <c r="A5881" s="31" t="n"/>
      <c r="B5881" s="26" t="n"/>
      <c r="C5881" s="27" t="n"/>
      <c r="D5881" s="28">
        <f>IFERROR(IF(B5881="","",VLOOKUP(B5881,'Setup - Materials'!$A$5:$E$504,2,0)),"")</f>
        <v/>
      </c>
      <c r="E5881" s="27" t="n"/>
      <c r="F5881" s="32">
        <f>IF(OR(C5881="",E5881=""),"",C5881*E5881)</f>
        <v/>
      </c>
      <c r="G5881" s="26" t="n"/>
      <c r="H5881" s="26" t="n"/>
    </row>
    <row r="5882">
      <c r="A5882" s="31" t="n"/>
      <c r="B5882" s="26" t="n"/>
      <c r="C5882" s="27" t="n"/>
      <c r="D5882" s="28">
        <f>IFERROR(IF(B5882="","",VLOOKUP(B5882,'Setup - Materials'!$A$5:$E$504,2,0)),"")</f>
        <v/>
      </c>
      <c r="E5882" s="27" t="n"/>
      <c r="F5882" s="32">
        <f>IF(OR(C5882="",E5882=""),"",C5882*E5882)</f>
        <v/>
      </c>
      <c r="G5882" s="26" t="n"/>
      <c r="H5882" s="26" t="n"/>
    </row>
    <row r="5883">
      <c r="A5883" s="31" t="n"/>
      <c r="B5883" s="26" t="n"/>
      <c r="C5883" s="27" t="n"/>
      <c r="D5883" s="28">
        <f>IFERROR(IF(B5883="","",VLOOKUP(B5883,'Setup - Materials'!$A$5:$E$504,2,0)),"")</f>
        <v/>
      </c>
      <c r="E5883" s="27" t="n"/>
      <c r="F5883" s="32">
        <f>IF(OR(C5883="",E5883=""),"",C5883*E5883)</f>
        <v/>
      </c>
      <c r="G5883" s="26" t="n"/>
      <c r="H5883" s="26" t="n"/>
    </row>
    <row r="5884">
      <c r="A5884" s="31" t="n"/>
      <c r="B5884" s="26" t="n"/>
      <c r="C5884" s="27" t="n"/>
      <c r="D5884" s="28">
        <f>IFERROR(IF(B5884="","",VLOOKUP(B5884,'Setup - Materials'!$A$5:$E$504,2,0)),"")</f>
        <v/>
      </c>
      <c r="E5884" s="27" t="n"/>
      <c r="F5884" s="32">
        <f>IF(OR(C5884="",E5884=""),"",C5884*E5884)</f>
        <v/>
      </c>
      <c r="G5884" s="26" t="n"/>
      <c r="H5884" s="26" t="n"/>
    </row>
    <row r="5885">
      <c r="A5885" s="31" t="n"/>
      <c r="B5885" s="26" t="n"/>
      <c r="C5885" s="27" t="n"/>
      <c r="D5885" s="28">
        <f>IFERROR(IF(B5885="","",VLOOKUP(B5885,'Setup - Materials'!$A$5:$E$504,2,0)),"")</f>
        <v/>
      </c>
      <c r="E5885" s="27" t="n"/>
      <c r="F5885" s="32">
        <f>IF(OR(C5885="",E5885=""),"",C5885*E5885)</f>
        <v/>
      </c>
      <c r="G5885" s="26" t="n"/>
      <c r="H5885" s="26" t="n"/>
    </row>
    <row r="5886">
      <c r="A5886" s="31" t="n"/>
      <c r="B5886" s="26" t="n"/>
      <c r="C5886" s="27" t="n"/>
      <c r="D5886" s="28">
        <f>IFERROR(IF(B5886="","",VLOOKUP(B5886,'Setup - Materials'!$A$5:$E$504,2,0)),"")</f>
        <v/>
      </c>
      <c r="E5886" s="27" t="n"/>
      <c r="F5886" s="32">
        <f>IF(OR(C5886="",E5886=""),"",C5886*E5886)</f>
        <v/>
      </c>
      <c r="G5886" s="26" t="n"/>
      <c r="H5886" s="26" t="n"/>
    </row>
    <row r="5887">
      <c r="A5887" s="31" t="n"/>
      <c r="B5887" s="26" t="n"/>
      <c r="C5887" s="27" t="n"/>
      <c r="D5887" s="28">
        <f>IFERROR(IF(B5887="","",VLOOKUP(B5887,'Setup - Materials'!$A$5:$E$504,2,0)),"")</f>
        <v/>
      </c>
      <c r="E5887" s="27" t="n"/>
      <c r="F5887" s="32">
        <f>IF(OR(C5887="",E5887=""),"",C5887*E5887)</f>
        <v/>
      </c>
      <c r="G5887" s="26" t="n"/>
      <c r="H5887" s="26" t="n"/>
    </row>
    <row r="5888">
      <c r="A5888" s="31" t="n"/>
      <c r="B5888" s="26" t="n"/>
      <c r="C5888" s="27" t="n"/>
      <c r="D5888" s="28">
        <f>IFERROR(IF(B5888="","",VLOOKUP(B5888,'Setup - Materials'!$A$5:$E$504,2,0)),"")</f>
        <v/>
      </c>
      <c r="E5888" s="27" t="n"/>
      <c r="F5888" s="32">
        <f>IF(OR(C5888="",E5888=""),"",C5888*E5888)</f>
        <v/>
      </c>
      <c r="G5888" s="26" t="n"/>
      <c r="H5888" s="26" t="n"/>
    </row>
    <row r="5889">
      <c r="A5889" s="31" t="n"/>
      <c r="B5889" s="26" t="n"/>
      <c r="C5889" s="27" t="n"/>
      <c r="D5889" s="28">
        <f>IFERROR(IF(B5889="","",VLOOKUP(B5889,'Setup - Materials'!$A$5:$E$504,2,0)),"")</f>
        <v/>
      </c>
      <c r="E5889" s="27" t="n"/>
      <c r="F5889" s="32">
        <f>IF(OR(C5889="",E5889=""),"",C5889*E5889)</f>
        <v/>
      </c>
      <c r="G5889" s="26" t="n"/>
      <c r="H5889" s="26" t="n"/>
    </row>
    <row r="5890">
      <c r="A5890" s="31" t="n"/>
      <c r="B5890" s="26" t="n"/>
      <c r="C5890" s="27" t="n"/>
      <c r="D5890" s="28">
        <f>IFERROR(IF(B5890="","",VLOOKUP(B5890,'Setup - Materials'!$A$5:$E$504,2,0)),"")</f>
        <v/>
      </c>
      <c r="E5890" s="27" t="n"/>
      <c r="F5890" s="32">
        <f>IF(OR(C5890="",E5890=""),"",C5890*E5890)</f>
        <v/>
      </c>
      <c r="G5890" s="26" t="n"/>
      <c r="H5890" s="26" t="n"/>
    </row>
    <row r="5891">
      <c r="A5891" s="31" t="n"/>
      <c r="B5891" s="26" t="n"/>
      <c r="C5891" s="27" t="n"/>
      <c r="D5891" s="28">
        <f>IFERROR(IF(B5891="","",VLOOKUP(B5891,'Setup - Materials'!$A$5:$E$504,2,0)),"")</f>
        <v/>
      </c>
      <c r="E5891" s="27" t="n"/>
      <c r="F5891" s="32">
        <f>IF(OR(C5891="",E5891=""),"",C5891*E5891)</f>
        <v/>
      </c>
      <c r="G5891" s="26" t="n"/>
      <c r="H5891" s="26" t="n"/>
    </row>
    <row r="5892">
      <c r="A5892" s="31" t="n"/>
      <c r="B5892" s="26" t="n"/>
      <c r="C5892" s="27" t="n"/>
      <c r="D5892" s="28">
        <f>IFERROR(IF(B5892="","",VLOOKUP(B5892,'Setup - Materials'!$A$5:$E$504,2,0)),"")</f>
        <v/>
      </c>
      <c r="E5892" s="27" t="n"/>
      <c r="F5892" s="32">
        <f>IF(OR(C5892="",E5892=""),"",C5892*E5892)</f>
        <v/>
      </c>
      <c r="G5892" s="26" t="n"/>
      <c r="H5892" s="26" t="n"/>
    </row>
    <row r="5893">
      <c r="A5893" s="31" t="n"/>
      <c r="B5893" s="26" t="n"/>
      <c r="C5893" s="27" t="n"/>
      <c r="D5893" s="28">
        <f>IFERROR(IF(B5893="","",VLOOKUP(B5893,'Setup - Materials'!$A$5:$E$504,2,0)),"")</f>
        <v/>
      </c>
      <c r="E5893" s="27" t="n"/>
      <c r="F5893" s="32">
        <f>IF(OR(C5893="",E5893=""),"",C5893*E5893)</f>
        <v/>
      </c>
      <c r="G5893" s="26" t="n"/>
      <c r="H5893" s="26" t="n"/>
    </row>
    <row r="5894">
      <c r="A5894" s="31" t="n"/>
      <c r="B5894" s="26" t="n"/>
      <c r="C5894" s="27" t="n"/>
      <c r="D5894" s="28">
        <f>IFERROR(IF(B5894="","",VLOOKUP(B5894,'Setup - Materials'!$A$5:$E$504,2,0)),"")</f>
        <v/>
      </c>
      <c r="E5894" s="27" t="n"/>
      <c r="F5894" s="32">
        <f>IF(OR(C5894="",E5894=""),"",C5894*E5894)</f>
        <v/>
      </c>
      <c r="G5894" s="26" t="n"/>
      <c r="H5894" s="26" t="n"/>
    </row>
    <row r="5895">
      <c r="A5895" s="31" t="n"/>
      <c r="B5895" s="26" t="n"/>
      <c r="C5895" s="27" t="n"/>
      <c r="D5895" s="28">
        <f>IFERROR(IF(B5895="","",VLOOKUP(B5895,'Setup - Materials'!$A$5:$E$504,2,0)),"")</f>
        <v/>
      </c>
      <c r="E5895" s="27" t="n"/>
      <c r="F5895" s="32">
        <f>IF(OR(C5895="",E5895=""),"",C5895*E5895)</f>
        <v/>
      </c>
      <c r="G5895" s="26" t="n"/>
      <c r="H5895" s="26" t="n"/>
    </row>
    <row r="5896">
      <c r="A5896" s="31" t="n"/>
      <c r="B5896" s="26" t="n"/>
      <c r="C5896" s="27" t="n"/>
      <c r="D5896" s="28">
        <f>IFERROR(IF(B5896="","",VLOOKUP(B5896,'Setup - Materials'!$A$5:$E$504,2,0)),"")</f>
        <v/>
      </c>
      <c r="E5896" s="27" t="n"/>
      <c r="F5896" s="32">
        <f>IF(OR(C5896="",E5896=""),"",C5896*E5896)</f>
        <v/>
      </c>
      <c r="G5896" s="26" t="n"/>
      <c r="H5896" s="26" t="n"/>
    </row>
    <row r="5897">
      <c r="A5897" s="31" t="n"/>
      <c r="B5897" s="26" t="n"/>
      <c r="C5897" s="27" t="n"/>
      <c r="D5897" s="28">
        <f>IFERROR(IF(B5897="","",VLOOKUP(B5897,'Setup - Materials'!$A$5:$E$504,2,0)),"")</f>
        <v/>
      </c>
      <c r="E5897" s="27" t="n"/>
      <c r="F5897" s="32">
        <f>IF(OR(C5897="",E5897=""),"",C5897*E5897)</f>
        <v/>
      </c>
      <c r="G5897" s="26" t="n"/>
      <c r="H5897" s="26" t="n"/>
    </row>
    <row r="5898">
      <c r="A5898" s="31" t="n"/>
      <c r="B5898" s="26" t="n"/>
      <c r="C5898" s="27" t="n"/>
      <c r="D5898" s="28">
        <f>IFERROR(IF(B5898="","",VLOOKUP(B5898,'Setup - Materials'!$A$5:$E$504,2,0)),"")</f>
        <v/>
      </c>
      <c r="E5898" s="27" t="n"/>
      <c r="F5898" s="32">
        <f>IF(OR(C5898="",E5898=""),"",C5898*E5898)</f>
        <v/>
      </c>
      <c r="G5898" s="26" t="n"/>
      <c r="H5898" s="26" t="n"/>
    </row>
    <row r="5899">
      <c r="A5899" s="31" t="n"/>
      <c r="B5899" s="26" t="n"/>
      <c r="C5899" s="27" t="n"/>
      <c r="D5899" s="28">
        <f>IFERROR(IF(B5899="","",VLOOKUP(B5899,'Setup - Materials'!$A$5:$E$504,2,0)),"")</f>
        <v/>
      </c>
      <c r="E5899" s="27" t="n"/>
      <c r="F5899" s="32">
        <f>IF(OR(C5899="",E5899=""),"",C5899*E5899)</f>
        <v/>
      </c>
      <c r="G5899" s="26" t="n"/>
      <c r="H5899" s="26" t="n"/>
    </row>
    <row r="5900">
      <c r="A5900" s="31" t="n"/>
      <c r="B5900" s="26" t="n"/>
      <c r="C5900" s="27" t="n"/>
      <c r="D5900" s="28">
        <f>IFERROR(IF(B5900="","",VLOOKUP(B5900,'Setup - Materials'!$A$5:$E$504,2,0)),"")</f>
        <v/>
      </c>
      <c r="E5900" s="27" t="n"/>
      <c r="F5900" s="32">
        <f>IF(OR(C5900="",E5900=""),"",C5900*E5900)</f>
        <v/>
      </c>
      <c r="G5900" s="26" t="n"/>
      <c r="H5900" s="26" t="n"/>
    </row>
    <row r="5901">
      <c r="A5901" s="31" t="n"/>
      <c r="B5901" s="26" t="n"/>
      <c r="C5901" s="27" t="n"/>
      <c r="D5901" s="28">
        <f>IFERROR(IF(B5901="","",VLOOKUP(B5901,'Setup - Materials'!$A$5:$E$504,2,0)),"")</f>
        <v/>
      </c>
      <c r="E5901" s="27" t="n"/>
      <c r="F5901" s="32">
        <f>IF(OR(C5901="",E5901=""),"",C5901*E5901)</f>
        <v/>
      </c>
      <c r="G5901" s="26" t="n"/>
      <c r="H5901" s="26" t="n"/>
    </row>
    <row r="5902">
      <c r="A5902" s="31" t="n"/>
      <c r="B5902" s="26" t="n"/>
      <c r="C5902" s="27" t="n"/>
      <c r="D5902" s="28">
        <f>IFERROR(IF(B5902="","",VLOOKUP(B5902,'Setup - Materials'!$A$5:$E$504,2,0)),"")</f>
        <v/>
      </c>
      <c r="E5902" s="27" t="n"/>
      <c r="F5902" s="32">
        <f>IF(OR(C5902="",E5902=""),"",C5902*E5902)</f>
        <v/>
      </c>
      <c r="G5902" s="26" t="n"/>
      <c r="H5902" s="26" t="n"/>
    </row>
    <row r="5903">
      <c r="A5903" s="31" t="n"/>
      <c r="B5903" s="26" t="n"/>
      <c r="C5903" s="27" t="n"/>
      <c r="D5903" s="28">
        <f>IFERROR(IF(B5903="","",VLOOKUP(B5903,'Setup - Materials'!$A$5:$E$504,2,0)),"")</f>
        <v/>
      </c>
      <c r="E5903" s="27" t="n"/>
      <c r="F5903" s="32">
        <f>IF(OR(C5903="",E5903=""),"",C5903*E5903)</f>
        <v/>
      </c>
      <c r="G5903" s="26" t="n"/>
      <c r="H5903" s="26" t="n"/>
    </row>
    <row r="5904">
      <c r="A5904" s="31" t="n"/>
      <c r="B5904" s="26" t="n"/>
      <c r="C5904" s="27" t="n"/>
      <c r="D5904" s="28">
        <f>IFERROR(IF(B5904="","",VLOOKUP(B5904,'Setup - Materials'!$A$5:$E$504,2,0)),"")</f>
        <v/>
      </c>
      <c r="E5904" s="27" t="n"/>
      <c r="F5904" s="32">
        <f>IF(OR(C5904="",E5904=""),"",C5904*E5904)</f>
        <v/>
      </c>
      <c r="G5904" s="26" t="n"/>
      <c r="H5904" s="26" t="n"/>
    </row>
    <row r="5905">
      <c r="A5905" s="31" t="n"/>
      <c r="B5905" s="26" t="n"/>
      <c r="C5905" s="27" t="n"/>
      <c r="D5905" s="28">
        <f>IFERROR(IF(B5905="","",VLOOKUP(B5905,'Setup - Materials'!$A$5:$E$504,2,0)),"")</f>
        <v/>
      </c>
      <c r="E5905" s="27" t="n"/>
      <c r="F5905" s="32">
        <f>IF(OR(C5905="",E5905=""),"",C5905*E5905)</f>
        <v/>
      </c>
      <c r="G5905" s="26" t="n"/>
      <c r="H5905" s="26" t="n"/>
    </row>
    <row r="5906">
      <c r="A5906" s="31" t="n"/>
      <c r="B5906" s="26" t="n"/>
      <c r="C5906" s="27" t="n"/>
      <c r="D5906" s="28">
        <f>IFERROR(IF(B5906="","",VLOOKUP(B5906,'Setup - Materials'!$A$5:$E$504,2,0)),"")</f>
        <v/>
      </c>
      <c r="E5906" s="27" t="n"/>
      <c r="F5906" s="32">
        <f>IF(OR(C5906="",E5906=""),"",C5906*E5906)</f>
        <v/>
      </c>
      <c r="G5906" s="26" t="n"/>
      <c r="H5906" s="26" t="n"/>
    </row>
    <row r="5907">
      <c r="A5907" s="31" t="n"/>
      <c r="B5907" s="26" t="n"/>
      <c r="C5907" s="27" t="n"/>
      <c r="D5907" s="28">
        <f>IFERROR(IF(B5907="","",VLOOKUP(B5907,'Setup - Materials'!$A$5:$E$504,2,0)),"")</f>
        <v/>
      </c>
      <c r="E5907" s="27" t="n"/>
      <c r="F5907" s="32">
        <f>IF(OR(C5907="",E5907=""),"",C5907*E5907)</f>
        <v/>
      </c>
      <c r="G5907" s="26" t="n"/>
      <c r="H5907" s="26" t="n"/>
    </row>
    <row r="5908">
      <c r="A5908" s="31" t="n"/>
      <c r="B5908" s="26" t="n"/>
      <c r="C5908" s="27" t="n"/>
      <c r="D5908" s="28">
        <f>IFERROR(IF(B5908="","",VLOOKUP(B5908,'Setup - Materials'!$A$5:$E$504,2,0)),"")</f>
        <v/>
      </c>
      <c r="E5908" s="27" t="n"/>
      <c r="F5908" s="32">
        <f>IF(OR(C5908="",E5908=""),"",C5908*E5908)</f>
        <v/>
      </c>
      <c r="G5908" s="26" t="n"/>
      <c r="H5908" s="26" t="n"/>
    </row>
    <row r="5909">
      <c r="A5909" s="31" t="n"/>
      <c r="B5909" s="26" t="n"/>
      <c r="C5909" s="27" t="n"/>
      <c r="D5909" s="28">
        <f>IFERROR(IF(B5909="","",VLOOKUP(B5909,'Setup - Materials'!$A$5:$E$504,2,0)),"")</f>
        <v/>
      </c>
      <c r="E5909" s="27" t="n"/>
      <c r="F5909" s="32">
        <f>IF(OR(C5909="",E5909=""),"",C5909*E5909)</f>
        <v/>
      </c>
      <c r="G5909" s="26" t="n"/>
      <c r="H5909" s="26" t="n"/>
    </row>
    <row r="5910">
      <c r="A5910" s="31" t="n"/>
      <c r="B5910" s="26" t="n"/>
      <c r="C5910" s="27" t="n"/>
      <c r="D5910" s="28">
        <f>IFERROR(IF(B5910="","",VLOOKUP(B5910,'Setup - Materials'!$A$5:$E$504,2,0)),"")</f>
        <v/>
      </c>
      <c r="E5910" s="27" t="n"/>
      <c r="F5910" s="32">
        <f>IF(OR(C5910="",E5910=""),"",C5910*E5910)</f>
        <v/>
      </c>
      <c r="G5910" s="26" t="n"/>
      <c r="H5910" s="26" t="n"/>
    </row>
    <row r="5911">
      <c r="A5911" s="31" t="n"/>
      <c r="B5911" s="26" t="n"/>
      <c r="C5911" s="27" t="n"/>
      <c r="D5911" s="28">
        <f>IFERROR(IF(B5911="","",VLOOKUP(B5911,'Setup - Materials'!$A$5:$E$504,2,0)),"")</f>
        <v/>
      </c>
      <c r="E5911" s="27" t="n"/>
      <c r="F5911" s="32">
        <f>IF(OR(C5911="",E5911=""),"",C5911*E5911)</f>
        <v/>
      </c>
      <c r="G5911" s="26" t="n"/>
      <c r="H5911" s="26" t="n"/>
    </row>
    <row r="5912">
      <c r="A5912" s="31" t="n"/>
      <c r="B5912" s="26" t="n"/>
      <c r="C5912" s="27" t="n"/>
      <c r="D5912" s="28">
        <f>IFERROR(IF(B5912="","",VLOOKUP(B5912,'Setup - Materials'!$A$5:$E$504,2,0)),"")</f>
        <v/>
      </c>
      <c r="E5912" s="27" t="n"/>
      <c r="F5912" s="32">
        <f>IF(OR(C5912="",E5912=""),"",C5912*E5912)</f>
        <v/>
      </c>
      <c r="G5912" s="26" t="n"/>
      <c r="H5912" s="26" t="n"/>
    </row>
    <row r="5913">
      <c r="A5913" s="31" t="n"/>
      <c r="B5913" s="26" t="n"/>
      <c r="C5913" s="27" t="n"/>
      <c r="D5913" s="28">
        <f>IFERROR(IF(B5913="","",VLOOKUP(B5913,'Setup - Materials'!$A$5:$E$504,2,0)),"")</f>
        <v/>
      </c>
      <c r="E5913" s="27" t="n"/>
      <c r="F5913" s="32">
        <f>IF(OR(C5913="",E5913=""),"",C5913*E5913)</f>
        <v/>
      </c>
      <c r="G5913" s="26" t="n"/>
      <c r="H5913" s="26" t="n"/>
    </row>
    <row r="5914">
      <c r="A5914" s="31" t="n"/>
      <c r="B5914" s="26" t="n"/>
      <c r="C5914" s="27" t="n"/>
      <c r="D5914" s="28">
        <f>IFERROR(IF(B5914="","",VLOOKUP(B5914,'Setup - Materials'!$A$5:$E$504,2,0)),"")</f>
        <v/>
      </c>
      <c r="E5914" s="27" t="n"/>
      <c r="F5914" s="32">
        <f>IF(OR(C5914="",E5914=""),"",C5914*E5914)</f>
        <v/>
      </c>
      <c r="G5914" s="26" t="n"/>
      <c r="H5914" s="26" t="n"/>
    </row>
    <row r="5915">
      <c r="A5915" s="31" t="n"/>
      <c r="B5915" s="26" t="n"/>
      <c r="C5915" s="27" t="n"/>
      <c r="D5915" s="28">
        <f>IFERROR(IF(B5915="","",VLOOKUP(B5915,'Setup - Materials'!$A$5:$E$504,2,0)),"")</f>
        <v/>
      </c>
      <c r="E5915" s="27" t="n"/>
      <c r="F5915" s="32">
        <f>IF(OR(C5915="",E5915=""),"",C5915*E5915)</f>
        <v/>
      </c>
      <c r="G5915" s="26" t="n"/>
      <c r="H5915" s="26" t="n"/>
    </row>
    <row r="5916">
      <c r="A5916" s="31" t="n"/>
      <c r="B5916" s="26" t="n"/>
      <c r="C5916" s="27" t="n"/>
      <c r="D5916" s="28">
        <f>IFERROR(IF(B5916="","",VLOOKUP(B5916,'Setup - Materials'!$A$5:$E$504,2,0)),"")</f>
        <v/>
      </c>
      <c r="E5916" s="27" t="n"/>
      <c r="F5916" s="32">
        <f>IF(OR(C5916="",E5916=""),"",C5916*E5916)</f>
        <v/>
      </c>
      <c r="G5916" s="26" t="n"/>
      <c r="H5916" s="26" t="n"/>
    </row>
    <row r="5917">
      <c r="A5917" s="31" t="n"/>
      <c r="B5917" s="26" t="n"/>
      <c r="C5917" s="27" t="n"/>
      <c r="D5917" s="28">
        <f>IFERROR(IF(B5917="","",VLOOKUP(B5917,'Setup - Materials'!$A$5:$E$504,2,0)),"")</f>
        <v/>
      </c>
      <c r="E5917" s="27" t="n"/>
      <c r="F5917" s="32">
        <f>IF(OR(C5917="",E5917=""),"",C5917*E5917)</f>
        <v/>
      </c>
      <c r="G5917" s="26" t="n"/>
      <c r="H5917" s="26" t="n"/>
    </row>
    <row r="5918">
      <c r="A5918" s="31" t="n"/>
      <c r="B5918" s="26" t="n"/>
      <c r="C5918" s="27" t="n"/>
      <c r="D5918" s="28">
        <f>IFERROR(IF(B5918="","",VLOOKUP(B5918,'Setup - Materials'!$A$5:$E$504,2,0)),"")</f>
        <v/>
      </c>
      <c r="E5918" s="27" t="n"/>
      <c r="F5918" s="32">
        <f>IF(OR(C5918="",E5918=""),"",C5918*E5918)</f>
        <v/>
      </c>
      <c r="G5918" s="26" t="n"/>
      <c r="H5918" s="26" t="n"/>
    </row>
    <row r="5919">
      <c r="A5919" s="31" t="n"/>
      <c r="B5919" s="26" t="n"/>
      <c r="C5919" s="27" t="n"/>
      <c r="D5919" s="28">
        <f>IFERROR(IF(B5919="","",VLOOKUP(B5919,'Setup - Materials'!$A$5:$E$504,2,0)),"")</f>
        <v/>
      </c>
      <c r="E5919" s="27" t="n"/>
      <c r="F5919" s="32">
        <f>IF(OR(C5919="",E5919=""),"",C5919*E5919)</f>
        <v/>
      </c>
      <c r="G5919" s="26" t="n"/>
      <c r="H5919" s="26" t="n"/>
    </row>
    <row r="5920">
      <c r="A5920" s="31" t="n"/>
      <c r="B5920" s="26" t="n"/>
      <c r="C5920" s="27" t="n"/>
      <c r="D5920" s="28">
        <f>IFERROR(IF(B5920="","",VLOOKUP(B5920,'Setup - Materials'!$A$5:$E$504,2,0)),"")</f>
        <v/>
      </c>
      <c r="E5920" s="27" t="n"/>
      <c r="F5920" s="32">
        <f>IF(OR(C5920="",E5920=""),"",C5920*E5920)</f>
        <v/>
      </c>
      <c r="G5920" s="26" t="n"/>
      <c r="H5920" s="26" t="n"/>
    </row>
    <row r="5921">
      <c r="A5921" s="31" t="n"/>
      <c r="B5921" s="26" t="n"/>
      <c r="C5921" s="27" t="n"/>
      <c r="D5921" s="28">
        <f>IFERROR(IF(B5921="","",VLOOKUP(B5921,'Setup - Materials'!$A$5:$E$504,2,0)),"")</f>
        <v/>
      </c>
      <c r="E5921" s="27" t="n"/>
      <c r="F5921" s="32">
        <f>IF(OR(C5921="",E5921=""),"",C5921*E5921)</f>
        <v/>
      </c>
      <c r="G5921" s="26" t="n"/>
      <c r="H5921" s="26" t="n"/>
    </row>
    <row r="5922">
      <c r="A5922" s="31" t="n"/>
      <c r="B5922" s="26" t="n"/>
      <c r="C5922" s="27" t="n"/>
      <c r="D5922" s="28">
        <f>IFERROR(IF(B5922="","",VLOOKUP(B5922,'Setup - Materials'!$A$5:$E$504,2,0)),"")</f>
        <v/>
      </c>
      <c r="E5922" s="27" t="n"/>
      <c r="F5922" s="32">
        <f>IF(OR(C5922="",E5922=""),"",C5922*E5922)</f>
        <v/>
      </c>
      <c r="G5922" s="26" t="n"/>
      <c r="H5922" s="26" t="n"/>
    </row>
    <row r="5923">
      <c r="A5923" s="31" t="n"/>
      <c r="B5923" s="26" t="n"/>
      <c r="C5923" s="27" t="n"/>
      <c r="D5923" s="28">
        <f>IFERROR(IF(B5923="","",VLOOKUP(B5923,'Setup - Materials'!$A$5:$E$504,2,0)),"")</f>
        <v/>
      </c>
      <c r="E5923" s="27" t="n"/>
      <c r="F5923" s="32">
        <f>IF(OR(C5923="",E5923=""),"",C5923*E5923)</f>
        <v/>
      </c>
      <c r="G5923" s="26" t="n"/>
      <c r="H5923" s="26" t="n"/>
    </row>
    <row r="5924">
      <c r="A5924" s="31" t="n"/>
      <c r="B5924" s="26" t="n"/>
      <c r="C5924" s="27" t="n"/>
      <c r="D5924" s="28">
        <f>IFERROR(IF(B5924="","",VLOOKUP(B5924,'Setup - Materials'!$A$5:$E$504,2,0)),"")</f>
        <v/>
      </c>
      <c r="E5924" s="27" t="n"/>
      <c r="F5924" s="32">
        <f>IF(OR(C5924="",E5924=""),"",C5924*E5924)</f>
        <v/>
      </c>
      <c r="G5924" s="26" t="n"/>
      <c r="H5924" s="26" t="n"/>
    </row>
    <row r="5925">
      <c r="A5925" s="31" t="n"/>
      <c r="B5925" s="26" t="n"/>
      <c r="C5925" s="27" t="n"/>
      <c r="D5925" s="28">
        <f>IFERROR(IF(B5925="","",VLOOKUP(B5925,'Setup - Materials'!$A$5:$E$504,2,0)),"")</f>
        <v/>
      </c>
      <c r="E5925" s="27" t="n"/>
      <c r="F5925" s="32">
        <f>IF(OR(C5925="",E5925=""),"",C5925*E5925)</f>
        <v/>
      </c>
      <c r="G5925" s="26" t="n"/>
      <c r="H5925" s="26" t="n"/>
    </row>
    <row r="5926">
      <c r="A5926" s="31" t="n"/>
      <c r="B5926" s="26" t="n"/>
      <c r="C5926" s="27" t="n"/>
      <c r="D5926" s="28">
        <f>IFERROR(IF(B5926="","",VLOOKUP(B5926,'Setup - Materials'!$A$5:$E$504,2,0)),"")</f>
        <v/>
      </c>
      <c r="E5926" s="27" t="n"/>
      <c r="F5926" s="32">
        <f>IF(OR(C5926="",E5926=""),"",C5926*E5926)</f>
        <v/>
      </c>
      <c r="G5926" s="26" t="n"/>
      <c r="H5926" s="26" t="n"/>
    </row>
    <row r="5927">
      <c r="A5927" s="31" t="n"/>
      <c r="B5927" s="26" t="n"/>
      <c r="C5927" s="27" t="n"/>
      <c r="D5927" s="28">
        <f>IFERROR(IF(B5927="","",VLOOKUP(B5927,'Setup - Materials'!$A$5:$E$504,2,0)),"")</f>
        <v/>
      </c>
      <c r="E5927" s="27" t="n"/>
      <c r="F5927" s="32">
        <f>IF(OR(C5927="",E5927=""),"",C5927*E5927)</f>
        <v/>
      </c>
      <c r="G5927" s="26" t="n"/>
      <c r="H5927" s="26" t="n"/>
    </row>
    <row r="5928">
      <c r="A5928" s="31" t="n"/>
      <c r="B5928" s="26" t="n"/>
      <c r="C5928" s="27" t="n"/>
      <c r="D5928" s="28">
        <f>IFERROR(IF(B5928="","",VLOOKUP(B5928,'Setup - Materials'!$A$5:$E$504,2,0)),"")</f>
        <v/>
      </c>
      <c r="E5928" s="27" t="n"/>
      <c r="F5928" s="32">
        <f>IF(OR(C5928="",E5928=""),"",C5928*E5928)</f>
        <v/>
      </c>
      <c r="G5928" s="26" t="n"/>
      <c r="H5928" s="26" t="n"/>
    </row>
    <row r="5929">
      <c r="A5929" s="31" t="n"/>
      <c r="B5929" s="26" t="n"/>
      <c r="C5929" s="27" t="n"/>
      <c r="D5929" s="28">
        <f>IFERROR(IF(B5929="","",VLOOKUP(B5929,'Setup - Materials'!$A$5:$E$504,2,0)),"")</f>
        <v/>
      </c>
      <c r="E5929" s="27" t="n"/>
      <c r="F5929" s="32">
        <f>IF(OR(C5929="",E5929=""),"",C5929*E5929)</f>
        <v/>
      </c>
      <c r="G5929" s="26" t="n"/>
      <c r="H5929" s="26" t="n"/>
    </row>
    <row r="5930">
      <c r="A5930" s="31" t="n"/>
      <c r="B5930" s="26" t="n"/>
      <c r="C5930" s="27" t="n"/>
      <c r="D5930" s="28">
        <f>IFERROR(IF(B5930="","",VLOOKUP(B5930,'Setup - Materials'!$A$5:$E$504,2,0)),"")</f>
        <v/>
      </c>
      <c r="E5930" s="27" t="n"/>
      <c r="F5930" s="32">
        <f>IF(OR(C5930="",E5930=""),"",C5930*E5930)</f>
        <v/>
      </c>
      <c r="G5930" s="26" t="n"/>
      <c r="H5930" s="26" t="n"/>
    </row>
    <row r="5931">
      <c r="A5931" s="31" t="n"/>
      <c r="B5931" s="26" t="n"/>
      <c r="C5931" s="27" t="n"/>
      <c r="D5931" s="28">
        <f>IFERROR(IF(B5931="","",VLOOKUP(B5931,'Setup - Materials'!$A$5:$E$504,2,0)),"")</f>
        <v/>
      </c>
      <c r="E5931" s="27" t="n"/>
      <c r="F5931" s="32">
        <f>IF(OR(C5931="",E5931=""),"",C5931*E5931)</f>
        <v/>
      </c>
      <c r="G5931" s="26" t="n"/>
      <c r="H5931" s="26" t="n"/>
    </row>
    <row r="5932">
      <c r="A5932" s="31" t="n"/>
      <c r="B5932" s="26" t="n"/>
      <c r="C5932" s="27" t="n"/>
      <c r="D5932" s="28">
        <f>IFERROR(IF(B5932="","",VLOOKUP(B5932,'Setup - Materials'!$A$5:$E$504,2,0)),"")</f>
        <v/>
      </c>
      <c r="E5932" s="27" t="n"/>
      <c r="F5932" s="32">
        <f>IF(OR(C5932="",E5932=""),"",C5932*E5932)</f>
        <v/>
      </c>
      <c r="G5932" s="26" t="n"/>
      <c r="H5932" s="26" t="n"/>
    </row>
    <row r="5933">
      <c r="A5933" s="31" t="n"/>
      <c r="B5933" s="26" t="n"/>
      <c r="C5933" s="27" t="n"/>
      <c r="D5933" s="28">
        <f>IFERROR(IF(B5933="","",VLOOKUP(B5933,'Setup - Materials'!$A$5:$E$504,2,0)),"")</f>
        <v/>
      </c>
      <c r="E5933" s="27" t="n"/>
      <c r="F5933" s="32">
        <f>IF(OR(C5933="",E5933=""),"",C5933*E5933)</f>
        <v/>
      </c>
      <c r="G5933" s="26" t="n"/>
      <c r="H5933" s="26" t="n"/>
    </row>
    <row r="5934">
      <c r="A5934" s="31" t="n"/>
      <c r="B5934" s="26" t="n"/>
      <c r="C5934" s="27" t="n"/>
      <c r="D5934" s="28">
        <f>IFERROR(IF(B5934="","",VLOOKUP(B5934,'Setup - Materials'!$A$5:$E$504,2,0)),"")</f>
        <v/>
      </c>
      <c r="E5934" s="27" t="n"/>
      <c r="F5934" s="32">
        <f>IF(OR(C5934="",E5934=""),"",C5934*E5934)</f>
        <v/>
      </c>
      <c r="G5934" s="26" t="n"/>
      <c r="H5934" s="26" t="n"/>
    </row>
    <row r="5935">
      <c r="A5935" s="31" t="n"/>
      <c r="B5935" s="26" t="n"/>
      <c r="C5935" s="27" t="n"/>
      <c r="D5935" s="28">
        <f>IFERROR(IF(B5935="","",VLOOKUP(B5935,'Setup - Materials'!$A$5:$E$504,2,0)),"")</f>
        <v/>
      </c>
      <c r="E5935" s="27" t="n"/>
      <c r="F5935" s="32">
        <f>IF(OR(C5935="",E5935=""),"",C5935*E5935)</f>
        <v/>
      </c>
      <c r="G5935" s="26" t="n"/>
      <c r="H5935" s="26" t="n"/>
    </row>
    <row r="5936">
      <c r="A5936" s="31" t="n"/>
      <c r="B5936" s="26" t="n"/>
      <c r="C5936" s="27" t="n"/>
      <c r="D5936" s="28">
        <f>IFERROR(IF(B5936="","",VLOOKUP(B5936,'Setup - Materials'!$A$5:$E$504,2,0)),"")</f>
        <v/>
      </c>
      <c r="E5936" s="27" t="n"/>
      <c r="F5936" s="32">
        <f>IF(OR(C5936="",E5936=""),"",C5936*E5936)</f>
        <v/>
      </c>
      <c r="G5936" s="26" t="n"/>
      <c r="H5936" s="26" t="n"/>
    </row>
    <row r="5937">
      <c r="A5937" s="31" t="n"/>
      <c r="B5937" s="26" t="n"/>
      <c r="C5937" s="27" t="n"/>
      <c r="D5937" s="28">
        <f>IFERROR(IF(B5937="","",VLOOKUP(B5937,'Setup - Materials'!$A$5:$E$504,2,0)),"")</f>
        <v/>
      </c>
      <c r="E5937" s="27" t="n"/>
      <c r="F5937" s="32">
        <f>IF(OR(C5937="",E5937=""),"",C5937*E5937)</f>
        <v/>
      </c>
      <c r="G5937" s="26" t="n"/>
      <c r="H5937" s="26" t="n"/>
    </row>
    <row r="5938">
      <c r="A5938" s="31" t="n"/>
      <c r="B5938" s="26" t="n"/>
      <c r="C5938" s="27" t="n"/>
      <c r="D5938" s="28">
        <f>IFERROR(IF(B5938="","",VLOOKUP(B5938,'Setup - Materials'!$A$5:$E$504,2,0)),"")</f>
        <v/>
      </c>
      <c r="E5938" s="27" t="n"/>
      <c r="F5938" s="32">
        <f>IF(OR(C5938="",E5938=""),"",C5938*E5938)</f>
        <v/>
      </c>
      <c r="G5938" s="26" t="n"/>
      <c r="H5938" s="26" t="n"/>
    </row>
    <row r="5939">
      <c r="A5939" s="31" t="n"/>
      <c r="B5939" s="26" t="n"/>
      <c r="C5939" s="27" t="n"/>
      <c r="D5939" s="28">
        <f>IFERROR(IF(B5939="","",VLOOKUP(B5939,'Setup - Materials'!$A$5:$E$504,2,0)),"")</f>
        <v/>
      </c>
      <c r="E5939" s="27" t="n"/>
      <c r="F5939" s="32">
        <f>IF(OR(C5939="",E5939=""),"",C5939*E5939)</f>
        <v/>
      </c>
      <c r="G5939" s="26" t="n"/>
      <c r="H5939" s="26" t="n"/>
    </row>
    <row r="5940">
      <c r="A5940" s="31" t="n"/>
      <c r="B5940" s="26" t="n"/>
      <c r="C5940" s="27" t="n"/>
      <c r="D5940" s="28">
        <f>IFERROR(IF(B5940="","",VLOOKUP(B5940,'Setup - Materials'!$A$5:$E$504,2,0)),"")</f>
        <v/>
      </c>
      <c r="E5940" s="27" t="n"/>
      <c r="F5940" s="32">
        <f>IF(OR(C5940="",E5940=""),"",C5940*E5940)</f>
        <v/>
      </c>
      <c r="G5940" s="26" t="n"/>
      <c r="H5940" s="26" t="n"/>
    </row>
    <row r="5941">
      <c r="A5941" s="31" t="n"/>
      <c r="B5941" s="26" t="n"/>
      <c r="C5941" s="27" t="n"/>
      <c r="D5941" s="28">
        <f>IFERROR(IF(B5941="","",VLOOKUP(B5941,'Setup - Materials'!$A$5:$E$504,2,0)),"")</f>
        <v/>
      </c>
      <c r="E5941" s="27" t="n"/>
      <c r="F5941" s="32">
        <f>IF(OR(C5941="",E5941=""),"",C5941*E5941)</f>
        <v/>
      </c>
      <c r="G5941" s="26" t="n"/>
      <c r="H5941" s="26" t="n"/>
    </row>
    <row r="5942">
      <c r="A5942" s="31" t="n"/>
      <c r="B5942" s="26" t="n"/>
      <c r="C5942" s="27" t="n"/>
      <c r="D5942" s="28">
        <f>IFERROR(IF(B5942="","",VLOOKUP(B5942,'Setup - Materials'!$A$5:$E$504,2,0)),"")</f>
        <v/>
      </c>
      <c r="E5942" s="27" t="n"/>
      <c r="F5942" s="32">
        <f>IF(OR(C5942="",E5942=""),"",C5942*E5942)</f>
        <v/>
      </c>
      <c r="G5942" s="26" t="n"/>
      <c r="H5942" s="26" t="n"/>
    </row>
    <row r="5943">
      <c r="A5943" s="31" t="n"/>
      <c r="B5943" s="26" t="n"/>
      <c r="C5943" s="27" t="n"/>
      <c r="D5943" s="28">
        <f>IFERROR(IF(B5943="","",VLOOKUP(B5943,'Setup - Materials'!$A$5:$E$504,2,0)),"")</f>
        <v/>
      </c>
      <c r="E5943" s="27" t="n"/>
      <c r="F5943" s="32">
        <f>IF(OR(C5943="",E5943=""),"",C5943*E5943)</f>
        <v/>
      </c>
      <c r="G5943" s="26" t="n"/>
      <c r="H5943" s="26" t="n"/>
    </row>
    <row r="5944">
      <c r="A5944" s="31" t="n"/>
      <c r="B5944" s="26" t="n"/>
      <c r="C5944" s="27" t="n"/>
      <c r="D5944" s="28">
        <f>IFERROR(IF(B5944="","",VLOOKUP(B5944,'Setup - Materials'!$A$5:$E$504,2,0)),"")</f>
        <v/>
      </c>
      <c r="E5944" s="27" t="n"/>
      <c r="F5944" s="32">
        <f>IF(OR(C5944="",E5944=""),"",C5944*E5944)</f>
        <v/>
      </c>
      <c r="G5944" s="26" t="n"/>
      <c r="H5944" s="26" t="n"/>
    </row>
    <row r="5945">
      <c r="A5945" s="31" t="n"/>
      <c r="B5945" s="26" t="n"/>
      <c r="C5945" s="27" t="n"/>
      <c r="D5945" s="28">
        <f>IFERROR(IF(B5945="","",VLOOKUP(B5945,'Setup - Materials'!$A$5:$E$504,2,0)),"")</f>
        <v/>
      </c>
      <c r="E5945" s="27" t="n"/>
      <c r="F5945" s="32">
        <f>IF(OR(C5945="",E5945=""),"",C5945*E5945)</f>
        <v/>
      </c>
      <c r="G5945" s="26" t="n"/>
      <c r="H5945" s="26" t="n"/>
    </row>
    <row r="5946">
      <c r="A5946" s="31" t="n"/>
      <c r="B5946" s="26" t="n"/>
      <c r="C5946" s="27" t="n"/>
      <c r="D5946" s="28">
        <f>IFERROR(IF(B5946="","",VLOOKUP(B5946,'Setup - Materials'!$A$5:$E$504,2,0)),"")</f>
        <v/>
      </c>
      <c r="E5946" s="27" t="n"/>
      <c r="F5946" s="32">
        <f>IF(OR(C5946="",E5946=""),"",C5946*E5946)</f>
        <v/>
      </c>
      <c r="G5946" s="26" t="n"/>
      <c r="H5946" s="26" t="n"/>
    </row>
    <row r="5947">
      <c r="A5947" s="31" t="n"/>
      <c r="B5947" s="26" t="n"/>
      <c r="C5947" s="27" t="n"/>
      <c r="D5947" s="28">
        <f>IFERROR(IF(B5947="","",VLOOKUP(B5947,'Setup - Materials'!$A$5:$E$504,2,0)),"")</f>
        <v/>
      </c>
      <c r="E5947" s="27" t="n"/>
      <c r="F5947" s="32">
        <f>IF(OR(C5947="",E5947=""),"",C5947*E5947)</f>
        <v/>
      </c>
      <c r="G5947" s="26" t="n"/>
      <c r="H5947" s="26" t="n"/>
    </row>
    <row r="5948">
      <c r="A5948" s="31" t="n"/>
      <c r="B5948" s="26" t="n"/>
      <c r="C5948" s="27" t="n"/>
      <c r="D5948" s="28">
        <f>IFERROR(IF(B5948="","",VLOOKUP(B5948,'Setup - Materials'!$A$5:$E$504,2,0)),"")</f>
        <v/>
      </c>
      <c r="E5948" s="27" t="n"/>
      <c r="F5948" s="32">
        <f>IF(OR(C5948="",E5948=""),"",C5948*E5948)</f>
        <v/>
      </c>
      <c r="G5948" s="26" t="n"/>
      <c r="H5948" s="26" t="n"/>
    </row>
    <row r="5949">
      <c r="A5949" s="31" t="n"/>
      <c r="B5949" s="26" t="n"/>
      <c r="C5949" s="27" t="n"/>
      <c r="D5949" s="28">
        <f>IFERROR(IF(B5949="","",VLOOKUP(B5949,'Setup - Materials'!$A$5:$E$504,2,0)),"")</f>
        <v/>
      </c>
      <c r="E5949" s="27" t="n"/>
      <c r="F5949" s="32">
        <f>IF(OR(C5949="",E5949=""),"",C5949*E5949)</f>
        <v/>
      </c>
      <c r="G5949" s="26" t="n"/>
      <c r="H5949" s="26" t="n"/>
    </row>
    <row r="5950">
      <c r="A5950" s="31" t="n"/>
      <c r="B5950" s="26" t="n"/>
      <c r="C5950" s="27" t="n"/>
      <c r="D5950" s="28">
        <f>IFERROR(IF(B5950="","",VLOOKUP(B5950,'Setup - Materials'!$A$5:$E$504,2,0)),"")</f>
        <v/>
      </c>
      <c r="E5950" s="27" t="n"/>
      <c r="F5950" s="32">
        <f>IF(OR(C5950="",E5950=""),"",C5950*E5950)</f>
        <v/>
      </c>
      <c r="G5950" s="26" t="n"/>
      <c r="H5950" s="26" t="n"/>
    </row>
    <row r="5951">
      <c r="A5951" s="31" t="n"/>
      <c r="B5951" s="26" t="n"/>
      <c r="C5951" s="27" t="n"/>
      <c r="D5951" s="28">
        <f>IFERROR(IF(B5951="","",VLOOKUP(B5951,'Setup - Materials'!$A$5:$E$504,2,0)),"")</f>
        <v/>
      </c>
      <c r="E5951" s="27" t="n"/>
      <c r="F5951" s="32">
        <f>IF(OR(C5951="",E5951=""),"",C5951*E5951)</f>
        <v/>
      </c>
      <c r="G5951" s="26" t="n"/>
      <c r="H5951" s="26" t="n"/>
    </row>
    <row r="5952">
      <c r="A5952" s="31" t="n"/>
      <c r="B5952" s="26" t="n"/>
      <c r="C5952" s="27" t="n"/>
      <c r="D5952" s="28">
        <f>IFERROR(IF(B5952="","",VLOOKUP(B5952,'Setup - Materials'!$A$5:$E$504,2,0)),"")</f>
        <v/>
      </c>
      <c r="E5952" s="27" t="n"/>
      <c r="F5952" s="32">
        <f>IF(OR(C5952="",E5952=""),"",C5952*E5952)</f>
        <v/>
      </c>
      <c r="G5952" s="26" t="n"/>
      <c r="H5952" s="26" t="n"/>
    </row>
    <row r="5953">
      <c r="A5953" s="31" t="n"/>
      <c r="B5953" s="26" t="n"/>
      <c r="C5953" s="27" t="n"/>
      <c r="D5953" s="28">
        <f>IFERROR(IF(B5953="","",VLOOKUP(B5953,'Setup - Materials'!$A$5:$E$504,2,0)),"")</f>
        <v/>
      </c>
      <c r="E5953" s="27" t="n"/>
      <c r="F5953" s="32">
        <f>IF(OR(C5953="",E5953=""),"",C5953*E5953)</f>
        <v/>
      </c>
      <c r="G5953" s="26" t="n"/>
      <c r="H5953" s="26" t="n"/>
    </row>
    <row r="5954">
      <c r="A5954" s="31" t="n"/>
      <c r="B5954" s="26" t="n"/>
      <c r="C5954" s="27" t="n"/>
      <c r="D5954" s="28">
        <f>IFERROR(IF(B5954="","",VLOOKUP(B5954,'Setup - Materials'!$A$5:$E$504,2,0)),"")</f>
        <v/>
      </c>
      <c r="E5954" s="27" t="n"/>
      <c r="F5954" s="32">
        <f>IF(OR(C5954="",E5954=""),"",C5954*E5954)</f>
        <v/>
      </c>
      <c r="G5954" s="26" t="n"/>
      <c r="H5954" s="26" t="n"/>
    </row>
    <row r="5955">
      <c r="A5955" s="31" t="n"/>
      <c r="B5955" s="26" t="n"/>
      <c r="C5955" s="27" t="n"/>
      <c r="D5955" s="28">
        <f>IFERROR(IF(B5955="","",VLOOKUP(B5955,'Setup - Materials'!$A$5:$E$504,2,0)),"")</f>
        <v/>
      </c>
      <c r="E5955" s="27" t="n"/>
      <c r="F5955" s="32">
        <f>IF(OR(C5955="",E5955=""),"",C5955*E5955)</f>
        <v/>
      </c>
      <c r="G5955" s="26" t="n"/>
      <c r="H5955" s="26" t="n"/>
    </row>
    <row r="5956">
      <c r="A5956" s="31" t="n"/>
      <c r="B5956" s="26" t="n"/>
      <c r="C5956" s="27" t="n"/>
      <c r="D5956" s="28">
        <f>IFERROR(IF(B5956="","",VLOOKUP(B5956,'Setup - Materials'!$A$5:$E$504,2,0)),"")</f>
        <v/>
      </c>
      <c r="E5956" s="27" t="n"/>
      <c r="F5956" s="32">
        <f>IF(OR(C5956="",E5956=""),"",C5956*E5956)</f>
        <v/>
      </c>
      <c r="G5956" s="26" t="n"/>
      <c r="H5956" s="26" t="n"/>
    </row>
    <row r="5957">
      <c r="A5957" s="31" t="n"/>
      <c r="B5957" s="26" t="n"/>
      <c r="C5957" s="27" t="n"/>
      <c r="D5957" s="28">
        <f>IFERROR(IF(B5957="","",VLOOKUP(B5957,'Setup - Materials'!$A$5:$E$504,2,0)),"")</f>
        <v/>
      </c>
      <c r="E5957" s="27" t="n"/>
      <c r="F5957" s="32">
        <f>IF(OR(C5957="",E5957=""),"",C5957*E5957)</f>
        <v/>
      </c>
      <c r="G5957" s="26" t="n"/>
      <c r="H5957" s="26" t="n"/>
    </row>
    <row r="5958">
      <c r="A5958" s="31" t="n"/>
      <c r="B5958" s="26" t="n"/>
      <c r="C5958" s="27" t="n"/>
      <c r="D5958" s="28">
        <f>IFERROR(IF(B5958="","",VLOOKUP(B5958,'Setup - Materials'!$A$5:$E$504,2,0)),"")</f>
        <v/>
      </c>
      <c r="E5958" s="27" t="n"/>
      <c r="F5958" s="32">
        <f>IF(OR(C5958="",E5958=""),"",C5958*E5958)</f>
        <v/>
      </c>
      <c r="G5958" s="26" t="n"/>
      <c r="H5958" s="26" t="n"/>
    </row>
    <row r="5959">
      <c r="A5959" s="31" t="n"/>
      <c r="B5959" s="26" t="n"/>
      <c r="C5959" s="27" t="n"/>
      <c r="D5959" s="28">
        <f>IFERROR(IF(B5959="","",VLOOKUP(B5959,'Setup - Materials'!$A$5:$E$504,2,0)),"")</f>
        <v/>
      </c>
      <c r="E5959" s="27" t="n"/>
      <c r="F5959" s="32">
        <f>IF(OR(C5959="",E5959=""),"",C5959*E5959)</f>
        <v/>
      </c>
      <c r="G5959" s="26" t="n"/>
      <c r="H5959" s="26" t="n"/>
    </row>
    <row r="5960">
      <c r="A5960" s="31" t="n"/>
      <c r="B5960" s="26" t="n"/>
      <c r="C5960" s="27" t="n"/>
      <c r="D5960" s="28">
        <f>IFERROR(IF(B5960="","",VLOOKUP(B5960,'Setup - Materials'!$A$5:$E$504,2,0)),"")</f>
        <v/>
      </c>
      <c r="E5960" s="27" t="n"/>
      <c r="F5960" s="32">
        <f>IF(OR(C5960="",E5960=""),"",C5960*E5960)</f>
        <v/>
      </c>
      <c r="G5960" s="26" t="n"/>
      <c r="H5960" s="26" t="n"/>
    </row>
    <row r="5961">
      <c r="A5961" s="31" t="n"/>
      <c r="B5961" s="26" t="n"/>
      <c r="C5961" s="27" t="n"/>
      <c r="D5961" s="28">
        <f>IFERROR(IF(B5961="","",VLOOKUP(B5961,'Setup - Materials'!$A$5:$E$504,2,0)),"")</f>
        <v/>
      </c>
      <c r="E5961" s="27" t="n"/>
      <c r="F5961" s="32">
        <f>IF(OR(C5961="",E5961=""),"",C5961*E5961)</f>
        <v/>
      </c>
      <c r="G5961" s="26" t="n"/>
      <c r="H5961" s="26" t="n"/>
    </row>
    <row r="5962">
      <c r="A5962" s="31" t="n"/>
      <c r="B5962" s="26" t="n"/>
      <c r="C5962" s="27" t="n"/>
      <c r="D5962" s="28">
        <f>IFERROR(IF(B5962="","",VLOOKUP(B5962,'Setup - Materials'!$A$5:$E$504,2,0)),"")</f>
        <v/>
      </c>
      <c r="E5962" s="27" t="n"/>
      <c r="F5962" s="32">
        <f>IF(OR(C5962="",E5962=""),"",C5962*E5962)</f>
        <v/>
      </c>
      <c r="G5962" s="26" t="n"/>
      <c r="H5962" s="26" t="n"/>
    </row>
    <row r="5963">
      <c r="A5963" s="31" t="n"/>
      <c r="B5963" s="26" t="n"/>
      <c r="C5963" s="27" t="n"/>
      <c r="D5963" s="28">
        <f>IFERROR(IF(B5963="","",VLOOKUP(B5963,'Setup - Materials'!$A$5:$E$504,2,0)),"")</f>
        <v/>
      </c>
      <c r="E5963" s="27" t="n"/>
      <c r="F5963" s="32">
        <f>IF(OR(C5963="",E5963=""),"",C5963*E5963)</f>
        <v/>
      </c>
      <c r="G5963" s="26" t="n"/>
      <c r="H5963" s="26" t="n"/>
    </row>
    <row r="5964">
      <c r="A5964" s="31" t="n"/>
      <c r="B5964" s="26" t="n"/>
      <c r="C5964" s="27" t="n"/>
      <c r="D5964" s="28">
        <f>IFERROR(IF(B5964="","",VLOOKUP(B5964,'Setup - Materials'!$A$5:$E$504,2,0)),"")</f>
        <v/>
      </c>
      <c r="E5964" s="27" t="n"/>
      <c r="F5964" s="32">
        <f>IF(OR(C5964="",E5964=""),"",C5964*E5964)</f>
        <v/>
      </c>
      <c r="G5964" s="26" t="n"/>
      <c r="H5964" s="26" t="n"/>
    </row>
    <row r="5965">
      <c r="A5965" s="31" t="n"/>
      <c r="B5965" s="26" t="n"/>
      <c r="C5965" s="27" t="n"/>
      <c r="D5965" s="28">
        <f>IFERROR(IF(B5965="","",VLOOKUP(B5965,'Setup - Materials'!$A$5:$E$504,2,0)),"")</f>
        <v/>
      </c>
      <c r="E5965" s="27" t="n"/>
      <c r="F5965" s="32">
        <f>IF(OR(C5965="",E5965=""),"",C5965*E5965)</f>
        <v/>
      </c>
      <c r="G5965" s="26" t="n"/>
      <c r="H5965" s="26" t="n"/>
    </row>
    <row r="5966">
      <c r="A5966" s="31" t="n"/>
      <c r="B5966" s="26" t="n"/>
      <c r="C5966" s="27" t="n"/>
      <c r="D5966" s="28">
        <f>IFERROR(IF(B5966="","",VLOOKUP(B5966,'Setup - Materials'!$A$5:$E$504,2,0)),"")</f>
        <v/>
      </c>
      <c r="E5966" s="27" t="n"/>
      <c r="F5966" s="32">
        <f>IF(OR(C5966="",E5966=""),"",C5966*E5966)</f>
        <v/>
      </c>
      <c r="G5966" s="26" t="n"/>
      <c r="H5966" s="26" t="n"/>
    </row>
    <row r="5967">
      <c r="A5967" s="31" t="n"/>
      <c r="B5967" s="26" t="n"/>
      <c r="C5967" s="27" t="n"/>
      <c r="D5967" s="28">
        <f>IFERROR(IF(B5967="","",VLOOKUP(B5967,'Setup - Materials'!$A$5:$E$504,2,0)),"")</f>
        <v/>
      </c>
      <c r="E5967" s="27" t="n"/>
      <c r="F5967" s="32">
        <f>IF(OR(C5967="",E5967=""),"",C5967*E5967)</f>
        <v/>
      </c>
      <c r="G5967" s="26" t="n"/>
      <c r="H5967" s="26" t="n"/>
    </row>
    <row r="5968">
      <c r="A5968" s="31" t="n"/>
      <c r="B5968" s="26" t="n"/>
      <c r="C5968" s="27" t="n"/>
      <c r="D5968" s="28">
        <f>IFERROR(IF(B5968="","",VLOOKUP(B5968,'Setup - Materials'!$A$5:$E$504,2,0)),"")</f>
        <v/>
      </c>
      <c r="E5968" s="27" t="n"/>
      <c r="F5968" s="32">
        <f>IF(OR(C5968="",E5968=""),"",C5968*E5968)</f>
        <v/>
      </c>
      <c r="G5968" s="26" t="n"/>
      <c r="H5968" s="26" t="n"/>
    </row>
    <row r="5969">
      <c r="A5969" s="31" t="n"/>
      <c r="B5969" s="26" t="n"/>
      <c r="C5969" s="27" t="n"/>
      <c r="D5969" s="28">
        <f>IFERROR(IF(B5969="","",VLOOKUP(B5969,'Setup - Materials'!$A$5:$E$504,2,0)),"")</f>
        <v/>
      </c>
      <c r="E5969" s="27" t="n"/>
      <c r="F5969" s="32">
        <f>IF(OR(C5969="",E5969=""),"",C5969*E5969)</f>
        <v/>
      </c>
      <c r="G5969" s="26" t="n"/>
      <c r="H5969" s="26" t="n"/>
    </row>
    <row r="5970">
      <c r="A5970" s="31" t="n"/>
      <c r="B5970" s="26" t="n"/>
      <c r="C5970" s="27" t="n"/>
      <c r="D5970" s="28">
        <f>IFERROR(IF(B5970="","",VLOOKUP(B5970,'Setup - Materials'!$A$5:$E$504,2,0)),"")</f>
        <v/>
      </c>
      <c r="E5970" s="27" t="n"/>
      <c r="F5970" s="32">
        <f>IF(OR(C5970="",E5970=""),"",C5970*E5970)</f>
        <v/>
      </c>
      <c r="G5970" s="26" t="n"/>
      <c r="H5970" s="26" t="n"/>
    </row>
    <row r="5971">
      <c r="A5971" s="31" t="n"/>
      <c r="B5971" s="26" t="n"/>
      <c r="C5971" s="27" t="n"/>
      <c r="D5971" s="28">
        <f>IFERROR(IF(B5971="","",VLOOKUP(B5971,'Setup - Materials'!$A$5:$E$504,2,0)),"")</f>
        <v/>
      </c>
      <c r="E5971" s="27" t="n"/>
      <c r="F5971" s="32">
        <f>IF(OR(C5971="",E5971=""),"",C5971*E5971)</f>
        <v/>
      </c>
      <c r="G5971" s="26" t="n"/>
      <c r="H5971" s="26" t="n"/>
    </row>
    <row r="5972">
      <c r="A5972" s="31" t="n"/>
      <c r="B5972" s="26" t="n"/>
      <c r="C5972" s="27" t="n"/>
      <c r="D5972" s="28">
        <f>IFERROR(IF(B5972="","",VLOOKUP(B5972,'Setup - Materials'!$A$5:$E$504,2,0)),"")</f>
        <v/>
      </c>
      <c r="E5972" s="27" t="n"/>
      <c r="F5972" s="32">
        <f>IF(OR(C5972="",E5972=""),"",C5972*E5972)</f>
        <v/>
      </c>
      <c r="G5972" s="26" t="n"/>
      <c r="H5972" s="26" t="n"/>
    </row>
    <row r="5973">
      <c r="A5973" s="31" t="n"/>
      <c r="B5973" s="26" t="n"/>
      <c r="C5973" s="27" t="n"/>
      <c r="D5973" s="28">
        <f>IFERROR(IF(B5973="","",VLOOKUP(B5973,'Setup - Materials'!$A$5:$E$504,2,0)),"")</f>
        <v/>
      </c>
      <c r="E5973" s="27" t="n"/>
      <c r="F5973" s="32">
        <f>IF(OR(C5973="",E5973=""),"",C5973*E5973)</f>
        <v/>
      </c>
      <c r="G5973" s="26" t="n"/>
      <c r="H5973" s="26" t="n"/>
    </row>
    <row r="5974">
      <c r="A5974" s="31" t="n"/>
      <c r="B5974" s="26" t="n"/>
      <c r="C5974" s="27" t="n"/>
      <c r="D5974" s="28">
        <f>IFERROR(IF(B5974="","",VLOOKUP(B5974,'Setup - Materials'!$A$5:$E$504,2,0)),"")</f>
        <v/>
      </c>
      <c r="E5974" s="27" t="n"/>
      <c r="F5974" s="32">
        <f>IF(OR(C5974="",E5974=""),"",C5974*E5974)</f>
        <v/>
      </c>
      <c r="G5974" s="26" t="n"/>
      <c r="H5974" s="26" t="n"/>
    </row>
    <row r="5975">
      <c r="A5975" s="31" t="n"/>
      <c r="B5975" s="26" t="n"/>
      <c r="C5975" s="27" t="n"/>
      <c r="D5975" s="28">
        <f>IFERROR(IF(B5975="","",VLOOKUP(B5975,'Setup - Materials'!$A$5:$E$504,2,0)),"")</f>
        <v/>
      </c>
      <c r="E5975" s="27" t="n"/>
      <c r="F5975" s="32">
        <f>IF(OR(C5975="",E5975=""),"",C5975*E5975)</f>
        <v/>
      </c>
      <c r="G5975" s="26" t="n"/>
      <c r="H5975" s="26" t="n"/>
    </row>
    <row r="5976">
      <c r="A5976" s="31" t="n"/>
      <c r="B5976" s="26" t="n"/>
      <c r="C5976" s="27" t="n"/>
      <c r="D5976" s="28">
        <f>IFERROR(IF(B5976="","",VLOOKUP(B5976,'Setup - Materials'!$A$5:$E$504,2,0)),"")</f>
        <v/>
      </c>
      <c r="E5976" s="27" t="n"/>
      <c r="F5976" s="32">
        <f>IF(OR(C5976="",E5976=""),"",C5976*E5976)</f>
        <v/>
      </c>
      <c r="G5976" s="26" t="n"/>
      <c r="H5976" s="26" t="n"/>
    </row>
    <row r="5977">
      <c r="A5977" s="31" t="n"/>
      <c r="B5977" s="26" t="n"/>
      <c r="C5977" s="27" t="n"/>
      <c r="D5977" s="28">
        <f>IFERROR(IF(B5977="","",VLOOKUP(B5977,'Setup - Materials'!$A$5:$E$504,2,0)),"")</f>
        <v/>
      </c>
      <c r="E5977" s="27" t="n"/>
      <c r="F5977" s="32">
        <f>IF(OR(C5977="",E5977=""),"",C5977*E5977)</f>
        <v/>
      </c>
      <c r="G5977" s="26" t="n"/>
      <c r="H5977" s="26" t="n"/>
    </row>
    <row r="5978">
      <c r="A5978" s="31" t="n"/>
      <c r="B5978" s="26" t="n"/>
      <c r="C5978" s="27" t="n"/>
      <c r="D5978" s="28">
        <f>IFERROR(IF(B5978="","",VLOOKUP(B5978,'Setup - Materials'!$A$5:$E$504,2,0)),"")</f>
        <v/>
      </c>
      <c r="E5978" s="27" t="n"/>
      <c r="F5978" s="32">
        <f>IF(OR(C5978="",E5978=""),"",C5978*E5978)</f>
        <v/>
      </c>
      <c r="G5978" s="26" t="n"/>
      <c r="H5978" s="26" t="n"/>
    </row>
    <row r="5979">
      <c r="A5979" s="31" t="n"/>
      <c r="B5979" s="26" t="n"/>
      <c r="C5979" s="27" t="n"/>
      <c r="D5979" s="28">
        <f>IFERROR(IF(B5979="","",VLOOKUP(B5979,'Setup - Materials'!$A$5:$E$504,2,0)),"")</f>
        <v/>
      </c>
      <c r="E5979" s="27" t="n"/>
      <c r="F5979" s="32">
        <f>IF(OR(C5979="",E5979=""),"",C5979*E5979)</f>
        <v/>
      </c>
      <c r="G5979" s="26" t="n"/>
      <c r="H5979" s="26" t="n"/>
    </row>
    <row r="5980">
      <c r="A5980" s="31" t="n"/>
      <c r="B5980" s="26" t="n"/>
      <c r="C5980" s="27" t="n"/>
      <c r="D5980" s="28">
        <f>IFERROR(IF(B5980="","",VLOOKUP(B5980,'Setup - Materials'!$A$5:$E$504,2,0)),"")</f>
        <v/>
      </c>
      <c r="E5980" s="27" t="n"/>
      <c r="F5980" s="32">
        <f>IF(OR(C5980="",E5980=""),"",C5980*E5980)</f>
        <v/>
      </c>
      <c r="G5980" s="26" t="n"/>
      <c r="H5980" s="26" t="n"/>
    </row>
    <row r="5981">
      <c r="A5981" s="31" t="n"/>
      <c r="B5981" s="26" t="n"/>
      <c r="C5981" s="27" t="n"/>
      <c r="D5981" s="28">
        <f>IFERROR(IF(B5981="","",VLOOKUP(B5981,'Setup - Materials'!$A$5:$E$504,2,0)),"")</f>
        <v/>
      </c>
      <c r="E5981" s="27" t="n"/>
      <c r="F5981" s="32">
        <f>IF(OR(C5981="",E5981=""),"",C5981*E5981)</f>
        <v/>
      </c>
      <c r="G5981" s="26" t="n"/>
      <c r="H5981" s="26" t="n"/>
    </row>
    <row r="5982">
      <c r="A5982" s="31" t="n"/>
      <c r="B5982" s="26" t="n"/>
      <c r="C5982" s="27" t="n"/>
      <c r="D5982" s="28">
        <f>IFERROR(IF(B5982="","",VLOOKUP(B5982,'Setup - Materials'!$A$5:$E$504,2,0)),"")</f>
        <v/>
      </c>
      <c r="E5982" s="27" t="n"/>
      <c r="F5982" s="32">
        <f>IF(OR(C5982="",E5982=""),"",C5982*E5982)</f>
        <v/>
      </c>
      <c r="G5982" s="26" t="n"/>
      <c r="H5982" s="26" t="n"/>
    </row>
    <row r="5983">
      <c r="A5983" s="31" t="n"/>
      <c r="B5983" s="26" t="n"/>
      <c r="C5983" s="27" t="n"/>
      <c r="D5983" s="28">
        <f>IFERROR(IF(B5983="","",VLOOKUP(B5983,'Setup - Materials'!$A$5:$E$504,2,0)),"")</f>
        <v/>
      </c>
      <c r="E5983" s="27" t="n"/>
      <c r="F5983" s="32">
        <f>IF(OR(C5983="",E5983=""),"",C5983*E5983)</f>
        <v/>
      </c>
      <c r="G5983" s="26" t="n"/>
      <c r="H5983" s="26" t="n"/>
    </row>
    <row r="5984">
      <c r="A5984" s="31" t="n"/>
      <c r="B5984" s="26" t="n"/>
      <c r="C5984" s="27" t="n"/>
      <c r="D5984" s="28">
        <f>IFERROR(IF(B5984="","",VLOOKUP(B5984,'Setup - Materials'!$A$5:$E$504,2,0)),"")</f>
        <v/>
      </c>
      <c r="E5984" s="27" t="n"/>
      <c r="F5984" s="32">
        <f>IF(OR(C5984="",E5984=""),"",C5984*E5984)</f>
        <v/>
      </c>
      <c r="G5984" s="26" t="n"/>
      <c r="H5984" s="26" t="n"/>
    </row>
    <row r="5985">
      <c r="A5985" s="31" t="n"/>
      <c r="B5985" s="26" t="n"/>
      <c r="C5985" s="27" t="n"/>
      <c r="D5985" s="28">
        <f>IFERROR(IF(B5985="","",VLOOKUP(B5985,'Setup - Materials'!$A$5:$E$504,2,0)),"")</f>
        <v/>
      </c>
      <c r="E5985" s="27" t="n"/>
      <c r="F5985" s="32">
        <f>IF(OR(C5985="",E5985=""),"",C5985*E5985)</f>
        <v/>
      </c>
      <c r="G5985" s="26" t="n"/>
      <c r="H5985" s="26" t="n"/>
    </row>
    <row r="5986">
      <c r="A5986" s="31" t="n"/>
      <c r="B5986" s="26" t="n"/>
      <c r="C5986" s="27" t="n"/>
      <c r="D5986" s="28">
        <f>IFERROR(IF(B5986="","",VLOOKUP(B5986,'Setup - Materials'!$A$5:$E$504,2,0)),"")</f>
        <v/>
      </c>
      <c r="E5986" s="27" t="n"/>
      <c r="F5986" s="32">
        <f>IF(OR(C5986="",E5986=""),"",C5986*E5986)</f>
        <v/>
      </c>
      <c r="G5986" s="26" t="n"/>
      <c r="H5986" s="26" t="n"/>
    </row>
    <row r="5987">
      <c r="A5987" s="31" t="n"/>
      <c r="B5987" s="26" t="n"/>
      <c r="C5987" s="27" t="n"/>
      <c r="D5987" s="28">
        <f>IFERROR(IF(B5987="","",VLOOKUP(B5987,'Setup - Materials'!$A$5:$E$504,2,0)),"")</f>
        <v/>
      </c>
      <c r="E5987" s="27" t="n"/>
      <c r="F5987" s="32">
        <f>IF(OR(C5987="",E5987=""),"",C5987*E5987)</f>
        <v/>
      </c>
      <c r="G5987" s="26" t="n"/>
      <c r="H5987" s="26" t="n"/>
    </row>
    <row r="5988">
      <c r="A5988" s="31" t="n"/>
      <c r="B5988" s="26" t="n"/>
      <c r="C5988" s="27" t="n"/>
      <c r="D5988" s="28">
        <f>IFERROR(IF(B5988="","",VLOOKUP(B5988,'Setup - Materials'!$A$5:$E$504,2,0)),"")</f>
        <v/>
      </c>
      <c r="E5988" s="27" t="n"/>
      <c r="F5988" s="32">
        <f>IF(OR(C5988="",E5988=""),"",C5988*E5988)</f>
        <v/>
      </c>
      <c r="G5988" s="26" t="n"/>
      <c r="H5988" s="26" t="n"/>
    </row>
    <row r="5989">
      <c r="A5989" s="31" t="n"/>
      <c r="B5989" s="26" t="n"/>
      <c r="C5989" s="27" t="n"/>
      <c r="D5989" s="28">
        <f>IFERROR(IF(B5989="","",VLOOKUP(B5989,'Setup - Materials'!$A$5:$E$504,2,0)),"")</f>
        <v/>
      </c>
      <c r="E5989" s="27" t="n"/>
      <c r="F5989" s="32">
        <f>IF(OR(C5989="",E5989=""),"",C5989*E5989)</f>
        <v/>
      </c>
      <c r="G5989" s="26" t="n"/>
      <c r="H5989" s="26" t="n"/>
    </row>
    <row r="5990">
      <c r="A5990" s="31" t="n"/>
      <c r="B5990" s="26" t="n"/>
      <c r="C5990" s="27" t="n"/>
      <c r="D5990" s="28">
        <f>IFERROR(IF(B5990="","",VLOOKUP(B5990,'Setup - Materials'!$A$5:$E$504,2,0)),"")</f>
        <v/>
      </c>
      <c r="E5990" s="27" t="n"/>
      <c r="F5990" s="32">
        <f>IF(OR(C5990="",E5990=""),"",C5990*E5990)</f>
        <v/>
      </c>
      <c r="G5990" s="26" t="n"/>
      <c r="H5990" s="26" t="n"/>
    </row>
    <row r="5991">
      <c r="A5991" s="31" t="n"/>
      <c r="B5991" s="26" t="n"/>
      <c r="C5991" s="27" t="n"/>
      <c r="D5991" s="28">
        <f>IFERROR(IF(B5991="","",VLOOKUP(B5991,'Setup - Materials'!$A$5:$E$504,2,0)),"")</f>
        <v/>
      </c>
      <c r="E5991" s="27" t="n"/>
      <c r="F5991" s="32">
        <f>IF(OR(C5991="",E5991=""),"",C5991*E5991)</f>
        <v/>
      </c>
      <c r="G5991" s="26" t="n"/>
      <c r="H5991" s="26" t="n"/>
    </row>
    <row r="5992">
      <c r="A5992" s="31" t="n"/>
      <c r="B5992" s="26" t="n"/>
      <c r="C5992" s="27" t="n"/>
      <c r="D5992" s="28">
        <f>IFERROR(IF(B5992="","",VLOOKUP(B5992,'Setup - Materials'!$A$5:$E$504,2,0)),"")</f>
        <v/>
      </c>
      <c r="E5992" s="27" t="n"/>
      <c r="F5992" s="32">
        <f>IF(OR(C5992="",E5992=""),"",C5992*E5992)</f>
        <v/>
      </c>
      <c r="G5992" s="26" t="n"/>
      <c r="H5992" s="26" t="n"/>
    </row>
    <row r="5993">
      <c r="A5993" s="31" t="n"/>
      <c r="B5993" s="26" t="n"/>
      <c r="C5993" s="27" t="n"/>
      <c r="D5993" s="28">
        <f>IFERROR(IF(B5993="","",VLOOKUP(B5993,'Setup - Materials'!$A$5:$E$504,2,0)),"")</f>
        <v/>
      </c>
      <c r="E5993" s="27" t="n"/>
      <c r="F5993" s="32">
        <f>IF(OR(C5993="",E5993=""),"",C5993*E5993)</f>
        <v/>
      </c>
      <c r="G5993" s="26" t="n"/>
      <c r="H5993" s="26" t="n"/>
    </row>
    <row r="5994">
      <c r="A5994" s="31" t="n"/>
      <c r="B5994" s="26" t="n"/>
      <c r="C5994" s="27" t="n"/>
      <c r="D5994" s="28">
        <f>IFERROR(IF(B5994="","",VLOOKUP(B5994,'Setup - Materials'!$A$5:$E$504,2,0)),"")</f>
        <v/>
      </c>
      <c r="E5994" s="27" t="n"/>
      <c r="F5994" s="32">
        <f>IF(OR(C5994="",E5994=""),"",C5994*E5994)</f>
        <v/>
      </c>
      <c r="G5994" s="26" t="n"/>
      <c r="H5994" s="26" t="n"/>
    </row>
    <row r="5995">
      <c r="A5995" s="31" t="n"/>
      <c r="B5995" s="26" t="n"/>
      <c r="C5995" s="27" t="n"/>
      <c r="D5995" s="28">
        <f>IFERROR(IF(B5995="","",VLOOKUP(B5995,'Setup - Materials'!$A$5:$E$504,2,0)),"")</f>
        <v/>
      </c>
      <c r="E5995" s="27" t="n"/>
      <c r="F5995" s="32">
        <f>IF(OR(C5995="",E5995=""),"",C5995*E5995)</f>
        <v/>
      </c>
      <c r="G5995" s="26" t="n"/>
      <c r="H5995" s="26" t="n"/>
    </row>
    <row r="5996">
      <c r="A5996" s="31" t="n"/>
      <c r="B5996" s="26" t="n"/>
      <c r="C5996" s="27" t="n"/>
      <c r="D5996" s="28">
        <f>IFERROR(IF(B5996="","",VLOOKUP(B5996,'Setup - Materials'!$A$5:$E$504,2,0)),"")</f>
        <v/>
      </c>
      <c r="E5996" s="27" t="n"/>
      <c r="F5996" s="32">
        <f>IF(OR(C5996="",E5996=""),"",C5996*E5996)</f>
        <v/>
      </c>
      <c r="G5996" s="26" t="n"/>
      <c r="H5996" s="26" t="n"/>
    </row>
    <row r="5997">
      <c r="A5997" s="31" t="n"/>
      <c r="B5997" s="26" t="n"/>
      <c r="C5997" s="27" t="n"/>
      <c r="D5997" s="28">
        <f>IFERROR(IF(B5997="","",VLOOKUP(B5997,'Setup - Materials'!$A$5:$E$504,2,0)),"")</f>
        <v/>
      </c>
      <c r="E5997" s="27" t="n"/>
      <c r="F5997" s="32">
        <f>IF(OR(C5997="",E5997=""),"",C5997*E5997)</f>
        <v/>
      </c>
      <c r="G5997" s="26" t="n"/>
      <c r="H5997" s="26" t="n"/>
    </row>
    <row r="5998">
      <c r="A5998" s="31" t="n"/>
      <c r="B5998" s="26" t="n"/>
      <c r="C5998" s="27" t="n"/>
      <c r="D5998" s="28">
        <f>IFERROR(IF(B5998="","",VLOOKUP(B5998,'Setup - Materials'!$A$5:$E$504,2,0)),"")</f>
        <v/>
      </c>
      <c r="E5998" s="27" t="n"/>
      <c r="F5998" s="32">
        <f>IF(OR(C5998="",E5998=""),"",C5998*E5998)</f>
        <v/>
      </c>
      <c r="G5998" s="26" t="n"/>
      <c r="H5998" s="26" t="n"/>
    </row>
    <row r="5999">
      <c r="A5999" s="31" t="n"/>
      <c r="B5999" s="26" t="n"/>
      <c r="C5999" s="27" t="n"/>
      <c r="D5999" s="28">
        <f>IFERROR(IF(B5999="","",VLOOKUP(B5999,'Setup - Materials'!$A$5:$E$504,2,0)),"")</f>
        <v/>
      </c>
      <c r="E5999" s="27" t="n"/>
      <c r="F5999" s="32">
        <f>IF(OR(C5999="",E5999=""),"",C5999*E5999)</f>
        <v/>
      </c>
      <c r="G5999" s="26" t="n"/>
      <c r="H5999" s="26" t="n"/>
    </row>
    <row r="6000">
      <c r="A6000" s="31" t="n"/>
      <c r="B6000" s="26" t="n"/>
      <c r="C6000" s="27" t="n"/>
      <c r="D6000" s="28">
        <f>IFERROR(IF(B6000="","",VLOOKUP(B6000,'Setup - Materials'!$A$5:$E$504,2,0)),"")</f>
        <v/>
      </c>
      <c r="E6000" s="27" t="n"/>
      <c r="F6000" s="32">
        <f>IF(OR(C6000="",E6000=""),"",C6000*E6000)</f>
        <v/>
      </c>
      <c r="G6000" s="26" t="n"/>
      <c r="H6000" s="26" t="n"/>
    </row>
    <row r="6001">
      <c r="A6001" s="31" t="n"/>
      <c r="B6001" s="26" t="n"/>
      <c r="C6001" s="27" t="n"/>
      <c r="D6001" s="28">
        <f>IFERROR(IF(B6001="","",VLOOKUP(B6001,'Setup - Materials'!$A$5:$E$504,2,0)),"")</f>
        <v/>
      </c>
      <c r="E6001" s="27" t="n"/>
      <c r="F6001" s="32">
        <f>IF(OR(C6001="",E6001=""),"",C6001*E6001)</f>
        <v/>
      </c>
      <c r="G6001" s="26" t="n"/>
      <c r="H6001" s="26" t="n"/>
    </row>
    <row r="6002">
      <c r="A6002" s="31" t="n"/>
      <c r="B6002" s="26" t="n"/>
      <c r="C6002" s="27" t="n"/>
      <c r="D6002" s="28">
        <f>IFERROR(IF(B6002="","",VLOOKUP(B6002,'Setup - Materials'!$A$5:$E$504,2,0)),"")</f>
        <v/>
      </c>
      <c r="E6002" s="27" t="n"/>
      <c r="F6002" s="32">
        <f>IF(OR(C6002="",E6002=""),"",C6002*E6002)</f>
        <v/>
      </c>
      <c r="G6002" s="26" t="n"/>
      <c r="H6002" s="26" t="n"/>
    </row>
    <row r="6003">
      <c r="A6003" s="31" t="n"/>
      <c r="B6003" s="26" t="n"/>
      <c r="C6003" s="27" t="n"/>
      <c r="D6003" s="28">
        <f>IFERROR(IF(B6003="","",VLOOKUP(B6003,'Setup - Materials'!$A$5:$E$504,2,0)),"")</f>
        <v/>
      </c>
      <c r="E6003" s="27" t="n"/>
      <c r="F6003" s="32">
        <f>IF(OR(C6003="",E6003=""),"",C6003*E6003)</f>
        <v/>
      </c>
      <c r="G6003" s="26" t="n"/>
      <c r="H6003" s="26" t="n"/>
    </row>
    <row r="6004">
      <c r="A6004" s="31" t="n"/>
      <c r="B6004" s="26" t="n"/>
      <c r="C6004" s="27" t="n"/>
      <c r="D6004" s="28">
        <f>IFERROR(IF(B6004="","",VLOOKUP(B6004,'Setup - Materials'!$A$5:$E$504,2,0)),"")</f>
        <v/>
      </c>
      <c r="E6004" s="27" t="n"/>
      <c r="F6004" s="32">
        <f>IF(OR(C6004="",E6004=""),"",C6004*E6004)</f>
        <v/>
      </c>
      <c r="G6004" s="26" t="n"/>
      <c r="H6004" s="26" t="n"/>
    </row>
  </sheetData>
  <mergeCells count="2">
    <mergeCell ref="A2:H2"/>
    <mergeCell ref="A1:H1"/>
  </mergeCells>
  <dataValidations count="1">
    <dataValidation sqref="B5:B6004" showDropDown="0" showInputMessage="0" showErrorMessage="0" allowBlank="1" error="Pick a value from the list." prompt="Choose from the dropdown." type="list">
      <formula1>=MaterialList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2203A"/>
    <outlinePr summaryBelow="1" summaryRight="1"/>
    <pageSetUpPr/>
  </sheetPr>
  <dimension ref="A1:G6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  <col width="15" customWidth="1" min="6" max="6"/>
    <col width="18" customWidth="1" min="7" max="7"/>
  </cols>
  <sheetData>
    <row r="1" ht="34" customHeight="1">
      <c r="A1" s="1" t="inlineStr">
        <is>
          <t>Fuel Log  -  Diesel Issued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Diesel issued per vehicle. Amount auto-calculates; total diesel feeds Stock.</t>
        </is>
      </c>
      <c r="B2" s="2" t="n"/>
      <c r="C2" s="2" t="n"/>
      <c r="D2" s="2" t="n"/>
      <c r="E2" s="2" t="n"/>
      <c r="F2" s="2" t="n"/>
      <c r="G2" s="2" t="n"/>
    </row>
    <row r="4" ht="30" customHeight="1">
      <c r="A4" s="30" t="inlineStr">
        <is>
          <t>Date</t>
        </is>
      </c>
      <c r="B4" s="30" t="inlineStr">
        <is>
          <t>Vehicle No.</t>
        </is>
      </c>
      <c r="C4" s="30" t="inlineStr">
        <is>
          <t>Diesel (ltr)</t>
        </is>
      </c>
      <c r="D4" s="30" t="inlineStr">
        <is>
          <t>Odometer (km)</t>
        </is>
      </c>
      <c r="E4" s="30" t="inlineStr">
        <is>
          <t>Rate (₹/ltr)</t>
        </is>
      </c>
      <c r="F4" s="30" t="inlineStr">
        <is>
          <t>Amount (₹)</t>
        </is>
      </c>
      <c r="G4" s="30" t="inlineStr">
        <is>
          <t>Filled By</t>
        </is>
      </c>
    </row>
    <row r="5">
      <c r="A5" s="31" t="n"/>
      <c r="B5" s="26" t="n"/>
      <c r="C5" s="27" t="n"/>
      <c r="D5" s="27" t="n"/>
      <c r="E5" s="27" t="n"/>
      <c r="F5" s="32">
        <f>IF(OR(C5="",E5=""),"",C5*E5)</f>
        <v/>
      </c>
      <c r="G5" s="26" t="n"/>
    </row>
    <row r="6">
      <c r="A6" s="31" t="n"/>
      <c r="B6" s="26" t="n"/>
      <c r="C6" s="27" t="n"/>
      <c r="D6" s="27" t="n"/>
      <c r="E6" s="27" t="n"/>
      <c r="F6" s="32">
        <f>IF(OR(C6="",E6=""),"",C6*E6)</f>
        <v/>
      </c>
      <c r="G6" s="26" t="n"/>
    </row>
    <row r="7">
      <c r="A7" s="31" t="n"/>
      <c r="B7" s="26" t="n"/>
      <c r="C7" s="27" t="n"/>
      <c r="D7" s="27" t="n"/>
      <c r="E7" s="27" t="n"/>
      <c r="F7" s="32">
        <f>IF(OR(C7="",E7=""),"",C7*E7)</f>
        <v/>
      </c>
      <c r="G7" s="26" t="n"/>
    </row>
    <row r="8">
      <c r="A8" s="31" t="n"/>
      <c r="B8" s="26" t="n"/>
      <c r="C8" s="27" t="n"/>
      <c r="D8" s="27" t="n"/>
      <c r="E8" s="27" t="n"/>
      <c r="F8" s="32">
        <f>IF(OR(C8="",E8=""),"",C8*E8)</f>
        <v/>
      </c>
      <c r="G8" s="26" t="n"/>
    </row>
    <row r="9">
      <c r="A9" s="31" t="n"/>
      <c r="B9" s="26" t="n"/>
      <c r="C9" s="27" t="n"/>
      <c r="D9" s="27" t="n"/>
      <c r="E9" s="27" t="n"/>
      <c r="F9" s="32">
        <f>IF(OR(C9="",E9=""),"",C9*E9)</f>
        <v/>
      </c>
      <c r="G9" s="26" t="n"/>
    </row>
    <row r="10">
      <c r="A10" s="31" t="n"/>
      <c r="B10" s="26" t="n"/>
      <c r="C10" s="27" t="n"/>
      <c r="D10" s="27" t="n"/>
      <c r="E10" s="27" t="n"/>
      <c r="F10" s="32">
        <f>IF(OR(C10="",E10=""),"",C10*E10)</f>
        <v/>
      </c>
      <c r="G10" s="26" t="n"/>
    </row>
    <row r="11">
      <c r="A11" s="31" t="n"/>
      <c r="B11" s="26" t="n"/>
      <c r="C11" s="27" t="n"/>
      <c r="D11" s="27" t="n"/>
      <c r="E11" s="27" t="n"/>
      <c r="F11" s="32">
        <f>IF(OR(C11="",E11=""),"",C11*E11)</f>
        <v/>
      </c>
      <c r="G11" s="26" t="n"/>
    </row>
    <row r="12">
      <c r="A12" s="31" t="n"/>
      <c r="B12" s="26" t="n"/>
      <c r="C12" s="27" t="n"/>
      <c r="D12" s="27" t="n"/>
      <c r="E12" s="27" t="n"/>
      <c r="F12" s="32">
        <f>IF(OR(C12="",E12=""),"",C12*E12)</f>
        <v/>
      </c>
      <c r="G12" s="26" t="n"/>
    </row>
    <row r="13">
      <c r="A13" s="31" t="n"/>
      <c r="B13" s="26" t="n"/>
      <c r="C13" s="27" t="n"/>
      <c r="D13" s="27" t="n"/>
      <c r="E13" s="27" t="n"/>
      <c r="F13" s="32">
        <f>IF(OR(C13="",E13=""),"",C13*E13)</f>
        <v/>
      </c>
      <c r="G13" s="26" t="n"/>
    </row>
    <row r="14">
      <c r="A14" s="31" t="n"/>
      <c r="B14" s="26" t="n"/>
      <c r="C14" s="27" t="n"/>
      <c r="D14" s="27" t="n"/>
      <c r="E14" s="27" t="n"/>
      <c r="F14" s="32">
        <f>IF(OR(C14="",E14=""),"",C14*E14)</f>
        <v/>
      </c>
      <c r="G14" s="26" t="n"/>
    </row>
    <row r="15">
      <c r="A15" s="31" t="n"/>
      <c r="B15" s="26" t="n"/>
      <c r="C15" s="27" t="n"/>
      <c r="D15" s="27" t="n"/>
      <c r="E15" s="27" t="n"/>
      <c r="F15" s="32">
        <f>IF(OR(C15="",E15=""),"",C15*E15)</f>
        <v/>
      </c>
      <c r="G15" s="26" t="n"/>
    </row>
    <row r="16">
      <c r="A16" s="31" t="n"/>
      <c r="B16" s="26" t="n"/>
      <c r="C16" s="27" t="n"/>
      <c r="D16" s="27" t="n"/>
      <c r="E16" s="27" t="n"/>
      <c r="F16" s="32">
        <f>IF(OR(C16="",E16=""),"",C16*E16)</f>
        <v/>
      </c>
      <c r="G16" s="26" t="n"/>
    </row>
    <row r="17">
      <c r="A17" s="31" t="n"/>
      <c r="B17" s="26" t="n"/>
      <c r="C17" s="27" t="n"/>
      <c r="D17" s="27" t="n"/>
      <c r="E17" s="27" t="n"/>
      <c r="F17" s="32">
        <f>IF(OR(C17="",E17=""),"",C17*E17)</f>
        <v/>
      </c>
      <c r="G17" s="26" t="n"/>
    </row>
    <row r="18">
      <c r="A18" s="31" t="n"/>
      <c r="B18" s="26" t="n"/>
      <c r="C18" s="27" t="n"/>
      <c r="D18" s="27" t="n"/>
      <c r="E18" s="27" t="n"/>
      <c r="F18" s="32">
        <f>IF(OR(C18="",E18=""),"",C18*E18)</f>
        <v/>
      </c>
      <c r="G18" s="26" t="n"/>
    </row>
    <row r="19">
      <c r="A19" s="31" t="n"/>
      <c r="B19" s="26" t="n"/>
      <c r="C19" s="27" t="n"/>
      <c r="D19" s="27" t="n"/>
      <c r="E19" s="27" t="n"/>
      <c r="F19" s="32">
        <f>IF(OR(C19="",E19=""),"",C19*E19)</f>
        <v/>
      </c>
      <c r="G19" s="26" t="n"/>
    </row>
    <row r="20">
      <c r="A20" s="31" t="n"/>
      <c r="B20" s="26" t="n"/>
      <c r="C20" s="27" t="n"/>
      <c r="D20" s="27" t="n"/>
      <c r="E20" s="27" t="n"/>
      <c r="F20" s="32">
        <f>IF(OR(C20="",E20=""),"",C20*E20)</f>
        <v/>
      </c>
      <c r="G20" s="26" t="n"/>
    </row>
    <row r="21">
      <c r="A21" s="31" t="n"/>
      <c r="B21" s="26" t="n"/>
      <c r="C21" s="27" t="n"/>
      <c r="D21" s="27" t="n"/>
      <c r="E21" s="27" t="n"/>
      <c r="F21" s="32">
        <f>IF(OR(C21="",E21=""),"",C21*E21)</f>
        <v/>
      </c>
      <c r="G21" s="26" t="n"/>
    </row>
    <row r="22">
      <c r="A22" s="31" t="n"/>
      <c r="B22" s="26" t="n"/>
      <c r="C22" s="27" t="n"/>
      <c r="D22" s="27" t="n"/>
      <c r="E22" s="27" t="n"/>
      <c r="F22" s="32">
        <f>IF(OR(C22="",E22=""),"",C22*E22)</f>
        <v/>
      </c>
      <c r="G22" s="26" t="n"/>
    </row>
    <row r="23">
      <c r="A23" s="31" t="n"/>
      <c r="B23" s="26" t="n"/>
      <c r="C23" s="27" t="n"/>
      <c r="D23" s="27" t="n"/>
      <c r="E23" s="27" t="n"/>
      <c r="F23" s="32">
        <f>IF(OR(C23="",E23=""),"",C23*E23)</f>
        <v/>
      </c>
      <c r="G23" s="26" t="n"/>
    </row>
    <row r="24">
      <c r="A24" s="31" t="n"/>
      <c r="B24" s="26" t="n"/>
      <c r="C24" s="27" t="n"/>
      <c r="D24" s="27" t="n"/>
      <c r="E24" s="27" t="n"/>
      <c r="F24" s="32">
        <f>IF(OR(C24="",E24=""),"",C24*E24)</f>
        <v/>
      </c>
      <c r="G24" s="26" t="n"/>
    </row>
    <row r="25">
      <c r="A25" s="31" t="n"/>
      <c r="B25" s="26" t="n"/>
      <c r="C25" s="27" t="n"/>
      <c r="D25" s="27" t="n"/>
      <c r="E25" s="27" t="n"/>
      <c r="F25" s="32">
        <f>IF(OR(C25="",E25=""),"",C25*E25)</f>
        <v/>
      </c>
      <c r="G25" s="26" t="n"/>
    </row>
    <row r="26">
      <c r="A26" s="31" t="n"/>
      <c r="B26" s="26" t="n"/>
      <c r="C26" s="27" t="n"/>
      <c r="D26" s="27" t="n"/>
      <c r="E26" s="27" t="n"/>
      <c r="F26" s="32">
        <f>IF(OR(C26="",E26=""),"",C26*E26)</f>
        <v/>
      </c>
      <c r="G26" s="26" t="n"/>
    </row>
    <row r="27">
      <c r="A27" s="31" t="n"/>
      <c r="B27" s="26" t="n"/>
      <c r="C27" s="27" t="n"/>
      <c r="D27" s="27" t="n"/>
      <c r="E27" s="27" t="n"/>
      <c r="F27" s="32">
        <f>IF(OR(C27="",E27=""),"",C27*E27)</f>
        <v/>
      </c>
      <c r="G27" s="26" t="n"/>
    </row>
    <row r="28">
      <c r="A28" s="31" t="n"/>
      <c r="B28" s="26" t="n"/>
      <c r="C28" s="27" t="n"/>
      <c r="D28" s="27" t="n"/>
      <c r="E28" s="27" t="n"/>
      <c r="F28" s="32">
        <f>IF(OR(C28="",E28=""),"",C28*E28)</f>
        <v/>
      </c>
      <c r="G28" s="26" t="n"/>
    </row>
    <row r="29">
      <c r="A29" s="31" t="n"/>
      <c r="B29" s="26" t="n"/>
      <c r="C29" s="27" t="n"/>
      <c r="D29" s="27" t="n"/>
      <c r="E29" s="27" t="n"/>
      <c r="F29" s="32">
        <f>IF(OR(C29="",E29=""),"",C29*E29)</f>
        <v/>
      </c>
      <c r="G29" s="26" t="n"/>
    </row>
    <row r="30">
      <c r="A30" s="31" t="n"/>
      <c r="B30" s="26" t="n"/>
      <c r="C30" s="27" t="n"/>
      <c r="D30" s="27" t="n"/>
      <c r="E30" s="27" t="n"/>
      <c r="F30" s="32">
        <f>IF(OR(C30="",E30=""),"",C30*E30)</f>
        <v/>
      </c>
      <c r="G30" s="26" t="n"/>
    </row>
    <row r="31">
      <c r="A31" s="31" t="n"/>
      <c r="B31" s="26" t="n"/>
      <c r="C31" s="27" t="n"/>
      <c r="D31" s="27" t="n"/>
      <c r="E31" s="27" t="n"/>
      <c r="F31" s="32">
        <f>IF(OR(C31="",E31=""),"",C31*E31)</f>
        <v/>
      </c>
      <c r="G31" s="26" t="n"/>
    </row>
    <row r="32">
      <c r="A32" s="31" t="n"/>
      <c r="B32" s="26" t="n"/>
      <c r="C32" s="27" t="n"/>
      <c r="D32" s="27" t="n"/>
      <c r="E32" s="27" t="n"/>
      <c r="F32" s="32">
        <f>IF(OR(C32="",E32=""),"",C32*E32)</f>
        <v/>
      </c>
      <c r="G32" s="26" t="n"/>
    </row>
    <row r="33">
      <c r="A33" s="31" t="n"/>
      <c r="B33" s="26" t="n"/>
      <c r="C33" s="27" t="n"/>
      <c r="D33" s="27" t="n"/>
      <c r="E33" s="27" t="n"/>
      <c r="F33" s="32">
        <f>IF(OR(C33="",E33=""),"",C33*E33)</f>
        <v/>
      </c>
      <c r="G33" s="26" t="n"/>
    </row>
    <row r="34">
      <c r="A34" s="31" t="n"/>
      <c r="B34" s="26" t="n"/>
      <c r="C34" s="27" t="n"/>
      <c r="D34" s="27" t="n"/>
      <c r="E34" s="27" t="n"/>
      <c r="F34" s="32">
        <f>IF(OR(C34="",E34=""),"",C34*E34)</f>
        <v/>
      </c>
      <c r="G34" s="26" t="n"/>
    </row>
    <row r="35">
      <c r="A35" s="31" t="n"/>
      <c r="B35" s="26" t="n"/>
      <c r="C35" s="27" t="n"/>
      <c r="D35" s="27" t="n"/>
      <c r="E35" s="27" t="n"/>
      <c r="F35" s="32">
        <f>IF(OR(C35="",E35=""),"",C35*E35)</f>
        <v/>
      </c>
      <c r="G35" s="26" t="n"/>
    </row>
    <row r="36">
      <c r="A36" s="31" t="n"/>
      <c r="B36" s="26" t="n"/>
      <c r="C36" s="27" t="n"/>
      <c r="D36" s="27" t="n"/>
      <c r="E36" s="27" t="n"/>
      <c r="F36" s="32">
        <f>IF(OR(C36="",E36=""),"",C36*E36)</f>
        <v/>
      </c>
      <c r="G36" s="26" t="n"/>
    </row>
    <row r="37">
      <c r="A37" s="31" t="n"/>
      <c r="B37" s="26" t="n"/>
      <c r="C37" s="27" t="n"/>
      <c r="D37" s="27" t="n"/>
      <c r="E37" s="27" t="n"/>
      <c r="F37" s="32">
        <f>IF(OR(C37="",E37=""),"",C37*E37)</f>
        <v/>
      </c>
      <c r="G37" s="26" t="n"/>
    </row>
    <row r="38">
      <c r="A38" s="31" t="n"/>
      <c r="B38" s="26" t="n"/>
      <c r="C38" s="27" t="n"/>
      <c r="D38" s="27" t="n"/>
      <c r="E38" s="27" t="n"/>
      <c r="F38" s="32">
        <f>IF(OR(C38="",E38=""),"",C38*E38)</f>
        <v/>
      </c>
      <c r="G38" s="26" t="n"/>
    </row>
    <row r="39">
      <c r="A39" s="31" t="n"/>
      <c r="B39" s="26" t="n"/>
      <c r="C39" s="27" t="n"/>
      <c r="D39" s="27" t="n"/>
      <c r="E39" s="27" t="n"/>
      <c r="F39" s="32">
        <f>IF(OR(C39="",E39=""),"",C39*E39)</f>
        <v/>
      </c>
      <c r="G39" s="26" t="n"/>
    </row>
    <row r="40">
      <c r="A40" s="31" t="n"/>
      <c r="B40" s="26" t="n"/>
      <c r="C40" s="27" t="n"/>
      <c r="D40" s="27" t="n"/>
      <c r="E40" s="27" t="n"/>
      <c r="F40" s="32">
        <f>IF(OR(C40="",E40=""),"",C40*E40)</f>
        <v/>
      </c>
      <c r="G40" s="26" t="n"/>
    </row>
    <row r="41">
      <c r="A41" s="31" t="n"/>
      <c r="B41" s="26" t="n"/>
      <c r="C41" s="27" t="n"/>
      <c r="D41" s="27" t="n"/>
      <c r="E41" s="27" t="n"/>
      <c r="F41" s="32">
        <f>IF(OR(C41="",E41=""),"",C41*E41)</f>
        <v/>
      </c>
      <c r="G41" s="26" t="n"/>
    </row>
    <row r="42">
      <c r="A42" s="31" t="n"/>
      <c r="B42" s="26" t="n"/>
      <c r="C42" s="27" t="n"/>
      <c r="D42" s="27" t="n"/>
      <c r="E42" s="27" t="n"/>
      <c r="F42" s="32">
        <f>IF(OR(C42="",E42=""),"",C42*E42)</f>
        <v/>
      </c>
      <c r="G42" s="26" t="n"/>
    </row>
    <row r="43">
      <c r="A43" s="31" t="n"/>
      <c r="B43" s="26" t="n"/>
      <c r="C43" s="27" t="n"/>
      <c r="D43" s="27" t="n"/>
      <c r="E43" s="27" t="n"/>
      <c r="F43" s="32">
        <f>IF(OR(C43="",E43=""),"",C43*E43)</f>
        <v/>
      </c>
      <c r="G43" s="26" t="n"/>
    </row>
    <row r="44">
      <c r="A44" s="31" t="n"/>
      <c r="B44" s="26" t="n"/>
      <c r="C44" s="27" t="n"/>
      <c r="D44" s="27" t="n"/>
      <c r="E44" s="27" t="n"/>
      <c r="F44" s="32">
        <f>IF(OR(C44="",E44=""),"",C44*E44)</f>
        <v/>
      </c>
      <c r="G44" s="26" t="n"/>
    </row>
    <row r="45">
      <c r="A45" s="31" t="n"/>
      <c r="B45" s="26" t="n"/>
      <c r="C45" s="27" t="n"/>
      <c r="D45" s="27" t="n"/>
      <c r="E45" s="27" t="n"/>
      <c r="F45" s="32">
        <f>IF(OR(C45="",E45=""),"",C45*E45)</f>
        <v/>
      </c>
      <c r="G45" s="26" t="n"/>
    </row>
    <row r="46">
      <c r="A46" s="31" t="n"/>
      <c r="B46" s="26" t="n"/>
      <c r="C46" s="27" t="n"/>
      <c r="D46" s="27" t="n"/>
      <c r="E46" s="27" t="n"/>
      <c r="F46" s="32">
        <f>IF(OR(C46="",E46=""),"",C46*E46)</f>
        <v/>
      </c>
      <c r="G46" s="26" t="n"/>
    </row>
    <row r="47">
      <c r="A47" s="31" t="n"/>
      <c r="B47" s="26" t="n"/>
      <c r="C47" s="27" t="n"/>
      <c r="D47" s="27" t="n"/>
      <c r="E47" s="27" t="n"/>
      <c r="F47" s="32">
        <f>IF(OR(C47="",E47=""),"",C47*E47)</f>
        <v/>
      </c>
      <c r="G47" s="26" t="n"/>
    </row>
    <row r="48">
      <c r="A48" s="31" t="n"/>
      <c r="B48" s="26" t="n"/>
      <c r="C48" s="27" t="n"/>
      <c r="D48" s="27" t="n"/>
      <c r="E48" s="27" t="n"/>
      <c r="F48" s="32">
        <f>IF(OR(C48="",E48=""),"",C48*E48)</f>
        <v/>
      </c>
      <c r="G48" s="26" t="n"/>
    </row>
    <row r="49">
      <c r="A49" s="31" t="n"/>
      <c r="B49" s="26" t="n"/>
      <c r="C49" s="27" t="n"/>
      <c r="D49" s="27" t="n"/>
      <c r="E49" s="27" t="n"/>
      <c r="F49" s="32">
        <f>IF(OR(C49="",E49=""),"",C49*E49)</f>
        <v/>
      </c>
      <c r="G49" s="26" t="n"/>
    </row>
    <row r="50">
      <c r="A50" s="31" t="n"/>
      <c r="B50" s="26" t="n"/>
      <c r="C50" s="27" t="n"/>
      <c r="D50" s="27" t="n"/>
      <c r="E50" s="27" t="n"/>
      <c r="F50" s="32">
        <f>IF(OR(C50="",E50=""),"",C50*E50)</f>
        <v/>
      </c>
      <c r="G50" s="26" t="n"/>
    </row>
    <row r="51">
      <c r="A51" s="31" t="n"/>
      <c r="B51" s="26" t="n"/>
      <c r="C51" s="27" t="n"/>
      <c r="D51" s="27" t="n"/>
      <c r="E51" s="27" t="n"/>
      <c r="F51" s="32">
        <f>IF(OR(C51="",E51=""),"",C51*E51)</f>
        <v/>
      </c>
      <c r="G51" s="26" t="n"/>
    </row>
    <row r="52">
      <c r="A52" s="31" t="n"/>
      <c r="B52" s="26" t="n"/>
      <c r="C52" s="27" t="n"/>
      <c r="D52" s="27" t="n"/>
      <c r="E52" s="27" t="n"/>
      <c r="F52" s="32">
        <f>IF(OR(C52="",E52=""),"",C52*E52)</f>
        <v/>
      </c>
      <c r="G52" s="26" t="n"/>
    </row>
    <row r="53">
      <c r="A53" s="31" t="n"/>
      <c r="B53" s="26" t="n"/>
      <c r="C53" s="27" t="n"/>
      <c r="D53" s="27" t="n"/>
      <c r="E53" s="27" t="n"/>
      <c r="F53" s="32">
        <f>IF(OR(C53="",E53=""),"",C53*E53)</f>
        <v/>
      </c>
      <c r="G53" s="26" t="n"/>
    </row>
    <row r="54">
      <c r="A54" s="31" t="n"/>
      <c r="B54" s="26" t="n"/>
      <c r="C54" s="27" t="n"/>
      <c r="D54" s="27" t="n"/>
      <c r="E54" s="27" t="n"/>
      <c r="F54" s="32">
        <f>IF(OR(C54="",E54=""),"",C54*E54)</f>
        <v/>
      </c>
      <c r="G54" s="26" t="n"/>
    </row>
    <row r="55">
      <c r="A55" s="31" t="n"/>
      <c r="B55" s="26" t="n"/>
      <c r="C55" s="27" t="n"/>
      <c r="D55" s="27" t="n"/>
      <c r="E55" s="27" t="n"/>
      <c r="F55" s="32">
        <f>IF(OR(C55="",E55=""),"",C55*E55)</f>
        <v/>
      </c>
      <c r="G55" s="26" t="n"/>
    </row>
    <row r="56">
      <c r="A56" s="31" t="n"/>
      <c r="B56" s="26" t="n"/>
      <c r="C56" s="27" t="n"/>
      <c r="D56" s="27" t="n"/>
      <c r="E56" s="27" t="n"/>
      <c r="F56" s="32">
        <f>IF(OR(C56="",E56=""),"",C56*E56)</f>
        <v/>
      </c>
      <c r="G56" s="26" t="n"/>
    </row>
    <row r="57">
      <c r="A57" s="31" t="n"/>
      <c r="B57" s="26" t="n"/>
      <c r="C57" s="27" t="n"/>
      <c r="D57" s="27" t="n"/>
      <c r="E57" s="27" t="n"/>
      <c r="F57" s="32">
        <f>IF(OR(C57="",E57=""),"",C57*E57)</f>
        <v/>
      </c>
      <c r="G57" s="26" t="n"/>
    </row>
    <row r="58">
      <c r="A58" s="31" t="n"/>
      <c r="B58" s="26" t="n"/>
      <c r="C58" s="27" t="n"/>
      <c r="D58" s="27" t="n"/>
      <c r="E58" s="27" t="n"/>
      <c r="F58" s="32">
        <f>IF(OR(C58="",E58=""),"",C58*E58)</f>
        <v/>
      </c>
      <c r="G58" s="26" t="n"/>
    </row>
    <row r="59">
      <c r="A59" s="31" t="n"/>
      <c r="B59" s="26" t="n"/>
      <c r="C59" s="27" t="n"/>
      <c r="D59" s="27" t="n"/>
      <c r="E59" s="27" t="n"/>
      <c r="F59" s="32">
        <f>IF(OR(C59="",E59=""),"",C59*E59)</f>
        <v/>
      </c>
      <c r="G59" s="26" t="n"/>
    </row>
    <row r="60">
      <c r="A60" s="31" t="n"/>
      <c r="B60" s="26" t="n"/>
      <c r="C60" s="27" t="n"/>
      <c r="D60" s="27" t="n"/>
      <c r="E60" s="27" t="n"/>
      <c r="F60" s="32">
        <f>IF(OR(C60="",E60=""),"",C60*E60)</f>
        <v/>
      </c>
      <c r="G60" s="26" t="n"/>
    </row>
    <row r="61">
      <c r="A61" s="31" t="n"/>
      <c r="B61" s="26" t="n"/>
      <c r="C61" s="27" t="n"/>
      <c r="D61" s="27" t="n"/>
      <c r="E61" s="27" t="n"/>
      <c r="F61" s="32">
        <f>IF(OR(C61="",E61=""),"",C61*E61)</f>
        <v/>
      </c>
      <c r="G61" s="26" t="n"/>
    </row>
    <row r="62">
      <c r="A62" s="31" t="n"/>
      <c r="B62" s="26" t="n"/>
      <c r="C62" s="27" t="n"/>
      <c r="D62" s="27" t="n"/>
      <c r="E62" s="27" t="n"/>
      <c r="F62" s="32">
        <f>IF(OR(C62="",E62=""),"",C62*E62)</f>
        <v/>
      </c>
      <c r="G62" s="26" t="n"/>
    </row>
    <row r="63">
      <c r="A63" s="31" t="n"/>
      <c r="B63" s="26" t="n"/>
      <c r="C63" s="27" t="n"/>
      <c r="D63" s="27" t="n"/>
      <c r="E63" s="27" t="n"/>
      <c r="F63" s="32">
        <f>IF(OR(C63="",E63=""),"",C63*E63)</f>
        <v/>
      </c>
      <c r="G63" s="26" t="n"/>
    </row>
    <row r="64">
      <c r="A64" s="31" t="n"/>
      <c r="B64" s="26" t="n"/>
      <c r="C64" s="27" t="n"/>
      <c r="D64" s="27" t="n"/>
      <c r="E64" s="27" t="n"/>
      <c r="F64" s="32">
        <f>IF(OR(C64="",E64=""),"",C64*E64)</f>
        <v/>
      </c>
      <c r="G64" s="26" t="n"/>
    </row>
    <row r="65">
      <c r="A65" s="31" t="n"/>
      <c r="B65" s="26" t="n"/>
      <c r="C65" s="27" t="n"/>
      <c r="D65" s="27" t="n"/>
      <c r="E65" s="27" t="n"/>
      <c r="F65" s="32">
        <f>IF(OR(C65="",E65=""),"",C65*E65)</f>
        <v/>
      </c>
      <c r="G65" s="26" t="n"/>
    </row>
    <row r="66">
      <c r="A66" s="31" t="n"/>
      <c r="B66" s="26" t="n"/>
      <c r="C66" s="27" t="n"/>
      <c r="D66" s="27" t="n"/>
      <c r="E66" s="27" t="n"/>
      <c r="F66" s="32">
        <f>IF(OR(C66="",E66=""),"",C66*E66)</f>
        <v/>
      </c>
      <c r="G66" s="26" t="n"/>
    </row>
    <row r="67">
      <c r="A67" s="31" t="n"/>
      <c r="B67" s="26" t="n"/>
      <c r="C67" s="27" t="n"/>
      <c r="D67" s="27" t="n"/>
      <c r="E67" s="27" t="n"/>
      <c r="F67" s="32">
        <f>IF(OR(C67="",E67=""),"",C67*E67)</f>
        <v/>
      </c>
      <c r="G67" s="26" t="n"/>
    </row>
    <row r="68">
      <c r="A68" s="31" t="n"/>
      <c r="B68" s="26" t="n"/>
      <c r="C68" s="27" t="n"/>
      <c r="D68" s="27" t="n"/>
      <c r="E68" s="27" t="n"/>
      <c r="F68" s="32">
        <f>IF(OR(C68="",E68=""),"",C68*E68)</f>
        <v/>
      </c>
      <c r="G68" s="26" t="n"/>
    </row>
    <row r="69">
      <c r="A69" s="31" t="n"/>
      <c r="B69" s="26" t="n"/>
      <c r="C69" s="27" t="n"/>
      <c r="D69" s="27" t="n"/>
      <c r="E69" s="27" t="n"/>
      <c r="F69" s="32">
        <f>IF(OR(C69="",E69=""),"",C69*E69)</f>
        <v/>
      </c>
      <c r="G69" s="26" t="n"/>
    </row>
    <row r="70">
      <c r="A70" s="31" t="n"/>
      <c r="B70" s="26" t="n"/>
      <c r="C70" s="27" t="n"/>
      <c r="D70" s="27" t="n"/>
      <c r="E70" s="27" t="n"/>
      <c r="F70" s="32">
        <f>IF(OR(C70="",E70=""),"",C70*E70)</f>
        <v/>
      </c>
      <c r="G70" s="26" t="n"/>
    </row>
    <row r="71">
      <c r="A71" s="31" t="n"/>
      <c r="B71" s="26" t="n"/>
      <c r="C71" s="27" t="n"/>
      <c r="D71" s="27" t="n"/>
      <c r="E71" s="27" t="n"/>
      <c r="F71" s="32">
        <f>IF(OR(C71="",E71=""),"",C71*E71)</f>
        <v/>
      </c>
      <c r="G71" s="26" t="n"/>
    </row>
    <row r="72">
      <c r="A72" s="31" t="n"/>
      <c r="B72" s="26" t="n"/>
      <c r="C72" s="27" t="n"/>
      <c r="D72" s="27" t="n"/>
      <c r="E72" s="27" t="n"/>
      <c r="F72" s="32">
        <f>IF(OR(C72="",E72=""),"",C72*E72)</f>
        <v/>
      </c>
      <c r="G72" s="26" t="n"/>
    </row>
    <row r="73">
      <c r="A73" s="31" t="n"/>
      <c r="B73" s="26" t="n"/>
      <c r="C73" s="27" t="n"/>
      <c r="D73" s="27" t="n"/>
      <c r="E73" s="27" t="n"/>
      <c r="F73" s="32">
        <f>IF(OR(C73="",E73=""),"",C73*E73)</f>
        <v/>
      </c>
      <c r="G73" s="26" t="n"/>
    </row>
    <row r="74">
      <c r="A74" s="31" t="n"/>
      <c r="B74" s="26" t="n"/>
      <c r="C74" s="27" t="n"/>
      <c r="D74" s="27" t="n"/>
      <c r="E74" s="27" t="n"/>
      <c r="F74" s="32">
        <f>IF(OR(C74="",E74=""),"",C74*E74)</f>
        <v/>
      </c>
      <c r="G74" s="26" t="n"/>
    </row>
    <row r="75">
      <c r="A75" s="31" t="n"/>
      <c r="B75" s="26" t="n"/>
      <c r="C75" s="27" t="n"/>
      <c r="D75" s="27" t="n"/>
      <c r="E75" s="27" t="n"/>
      <c r="F75" s="32">
        <f>IF(OR(C75="",E75=""),"",C75*E75)</f>
        <v/>
      </c>
      <c r="G75" s="26" t="n"/>
    </row>
    <row r="76">
      <c r="A76" s="31" t="n"/>
      <c r="B76" s="26" t="n"/>
      <c r="C76" s="27" t="n"/>
      <c r="D76" s="27" t="n"/>
      <c r="E76" s="27" t="n"/>
      <c r="F76" s="32">
        <f>IF(OR(C76="",E76=""),"",C76*E76)</f>
        <v/>
      </c>
      <c r="G76" s="26" t="n"/>
    </row>
    <row r="77">
      <c r="A77" s="31" t="n"/>
      <c r="B77" s="26" t="n"/>
      <c r="C77" s="27" t="n"/>
      <c r="D77" s="27" t="n"/>
      <c r="E77" s="27" t="n"/>
      <c r="F77" s="32">
        <f>IF(OR(C77="",E77=""),"",C77*E77)</f>
        <v/>
      </c>
      <c r="G77" s="26" t="n"/>
    </row>
    <row r="78">
      <c r="A78" s="31" t="n"/>
      <c r="B78" s="26" t="n"/>
      <c r="C78" s="27" t="n"/>
      <c r="D78" s="27" t="n"/>
      <c r="E78" s="27" t="n"/>
      <c r="F78" s="32">
        <f>IF(OR(C78="",E78=""),"",C78*E78)</f>
        <v/>
      </c>
      <c r="G78" s="26" t="n"/>
    </row>
    <row r="79">
      <c r="A79" s="31" t="n"/>
      <c r="B79" s="26" t="n"/>
      <c r="C79" s="27" t="n"/>
      <c r="D79" s="27" t="n"/>
      <c r="E79" s="27" t="n"/>
      <c r="F79" s="32">
        <f>IF(OR(C79="",E79=""),"",C79*E79)</f>
        <v/>
      </c>
      <c r="G79" s="26" t="n"/>
    </row>
    <row r="80">
      <c r="A80" s="31" t="n"/>
      <c r="B80" s="26" t="n"/>
      <c r="C80" s="27" t="n"/>
      <c r="D80" s="27" t="n"/>
      <c r="E80" s="27" t="n"/>
      <c r="F80" s="32">
        <f>IF(OR(C80="",E80=""),"",C80*E80)</f>
        <v/>
      </c>
      <c r="G80" s="26" t="n"/>
    </row>
    <row r="81">
      <c r="A81" s="31" t="n"/>
      <c r="B81" s="26" t="n"/>
      <c r="C81" s="27" t="n"/>
      <c r="D81" s="27" t="n"/>
      <c r="E81" s="27" t="n"/>
      <c r="F81" s="32">
        <f>IF(OR(C81="",E81=""),"",C81*E81)</f>
        <v/>
      </c>
      <c r="G81" s="26" t="n"/>
    </row>
    <row r="82">
      <c r="A82" s="31" t="n"/>
      <c r="B82" s="26" t="n"/>
      <c r="C82" s="27" t="n"/>
      <c r="D82" s="27" t="n"/>
      <c r="E82" s="27" t="n"/>
      <c r="F82" s="32">
        <f>IF(OR(C82="",E82=""),"",C82*E82)</f>
        <v/>
      </c>
      <c r="G82" s="26" t="n"/>
    </row>
    <row r="83">
      <c r="A83" s="31" t="n"/>
      <c r="B83" s="26" t="n"/>
      <c r="C83" s="27" t="n"/>
      <c r="D83" s="27" t="n"/>
      <c r="E83" s="27" t="n"/>
      <c r="F83" s="32">
        <f>IF(OR(C83="",E83=""),"",C83*E83)</f>
        <v/>
      </c>
      <c r="G83" s="26" t="n"/>
    </row>
    <row r="84">
      <c r="A84" s="31" t="n"/>
      <c r="B84" s="26" t="n"/>
      <c r="C84" s="27" t="n"/>
      <c r="D84" s="27" t="n"/>
      <c r="E84" s="27" t="n"/>
      <c r="F84" s="32">
        <f>IF(OR(C84="",E84=""),"",C84*E84)</f>
        <v/>
      </c>
      <c r="G84" s="26" t="n"/>
    </row>
    <row r="85">
      <c r="A85" s="31" t="n"/>
      <c r="B85" s="26" t="n"/>
      <c r="C85" s="27" t="n"/>
      <c r="D85" s="27" t="n"/>
      <c r="E85" s="27" t="n"/>
      <c r="F85" s="32">
        <f>IF(OR(C85="",E85=""),"",C85*E85)</f>
        <v/>
      </c>
      <c r="G85" s="26" t="n"/>
    </row>
    <row r="86">
      <c r="A86" s="31" t="n"/>
      <c r="B86" s="26" t="n"/>
      <c r="C86" s="27" t="n"/>
      <c r="D86" s="27" t="n"/>
      <c r="E86" s="27" t="n"/>
      <c r="F86" s="32">
        <f>IF(OR(C86="",E86=""),"",C86*E86)</f>
        <v/>
      </c>
      <c r="G86" s="26" t="n"/>
    </row>
    <row r="87">
      <c r="A87" s="31" t="n"/>
      <c r="B87" s="26" t="n"/>
      <c r="C87" s="27" t="n"/>
      <c r="D87" s="27" t="n"/>
      <c r="E87" s="27" t="n"/>
      <c r="F87" s="32">
        <f>IF(OR(C87="",E87=""),"",C87*E87)</f>
        <v/>
      </c>
      <c r="G87" s="26" t="n"/>
    </row>
    <row r="88">
      <c r="A88" s="31" t="n"/>
      <c r="B88" s="26" t="n"/>
      <c r="C88" s="27" t="n"/>
      <c r="D88" s="27" t="n"/>
      <c r="E88" s="27" t="n"/>
      <c r="F88" s="32">
        <f>IF(OR(C88="",E88=""),"",C88*E88)</f>
        <v/>
      </c>
      <c r="G88" s="26" t="n"/>
    </row>
    <row r="89">
      <c r="A89" s="31" t="n"/>
      <c r="B89" s="26" t="n"/>
      <c r="C89" s="27" t="n"/>
      <c r="D89" s="27" t="n"/>
      <c r="E89" s="27" t="n"/>
      <c r="F89" s="32">
        <f>IF(OR(C89="",E89=""),"",C89*E89)</f>
        <v/>
      </c>
      <c r="G89" s="26" t="n"/>
    </row>
    <row r="90">
      <c r="A90" s="31" t="n"/>
      <c r="B90" s="26" t="n"/>
      <c r="C90" s="27" t="n"/>
      <c r="D90" s="27" t="n"/>
      <c r="E90" s="27" t="n"/>
      <c r="F90" s="32">
        <f>IF(OR(C90="",E90=""),"",C90*E90)</f>
        <v/>
      </c>
      <c r="G90" s="26" t="n"/>
    </row>
    <row r="91">
      <c r="A91" s="31" t="n"/>
      <c r="B91" s="26" t="n"/>
      <c r="C91" s="27" t="n"/>
      <c r="D91" s="27" t="n"/>
      <c r="E91" s="27" t="n"/>
      <c r="F91" s="32">
        <f>IF(OR(C91="",E91=""),"",C91*E91)</f>
        <v/>
      </c>
      <c r="G91" s="26" t="n"/>
    </row>
    <row r="92">
      <c r="A92" s="31" t="n"/>
      <c r="B92" s="26" t="n"/>
      <c r="C92" s="27" t="n"/>
      <c r="D92" s="27" t="n"/>
      <c r="E92" s="27" t="n"/>
      <c r="F92" s="32">
        <f>IF(OR(C92="",E92=""),"",C92*E92)</f>
        <v/>
      </c>
      <c r="G92" s="26" t="n"/>
    </row>
    <row r="93">
      <c r="A93" s="31" t="n"/>
      <c r="B93" s="26" t="n"/>
      <c r="C93" s="27" t="n"/>
      <c r="D93" s="27" t="n"/>
      <c r="E93" s="27" t="n"/>
      <c r="F93" s="32">
        <f>IF(OR(C93="",E93=""),"",C93*E93)</f>
        <v/>
      </c>
      <c r="G93" s="26" t="n"/>
    </row>
    <row r="94">
      <c r="A94" s="31" t="n"/>
      <c r="B94" s="26" t="n"/>
      <c r="C94" s="27" t="n"/>
      <c r="D94" s="27" t="n"/>
      <c r="E94" s="27" t="n"/>
      <c r="F94" s="32">
        <f>IF(OR(C94="",E94=""),"",C94*E94)</f>
        <v/>
      </c>
      <c r="G94" s="26" t="n"/>
    </row>
    <row r="95">
      <c r="A95" s="31" t="n"/>
      <c r="B95" s="26" t="n"/>
      <c r="C95" s="27" t="n"/>
      <c r="D95" s="27" t="n"/>
      <c r="E95" s="27" t="n"/>
      <c r="F95" s="32">
        <f>IF(OR(C95="",E95=""),"",C95*E95)</f>
        <v/>
      </c>
      <c r="G95" s="26" t="n"/>
    </row>
    <row r="96">
      <c r="A96" s="31" t="n"/>
      <c r="B96" s="26" t="n"/>
      <c r="C96" s="27" t="n"/>
      <c r="D96" s="27" t="n"/>
      <c r="E96" s="27" t="n"/>
      <c r="F96" s="32">
        <f>IF(OR(C96="",E96=""),"",C96*E96)</f>
        <v/>
      </c>
      <c r="G96" s="26" t="n"/>
    </row>
    <row r="97">
      <c r="A97" s="31" t="n"/>
      <c r="B97" s="26" t="n"/>
      <c r="C97" s="27" t="n"/>
      <c r="D97" s="27" t="n"/>
      <c r="E97" s="27" t="n"/>
      <c r="F97" s="32">
        <f>IF(OR(C97="",E97=""),"",C97*E97)</f>
        <v/>
      </c>
      <c r="G97" s="26" t="n"/>
    </row>
    <row r="98">
      <c r="A98" s="31" t="n"/>
      <c r="B98" s="26" t="n"/>
      <c r="C98" s="27" t="n"/>
      <c r="D98" s="27" t="n"/>
      <c r="E98" s="27" t="n"/>
      <c r="F98" s="32">
        <f>IF(OR(C98="",E98=""),"",C98*E98)</f>
        <v/>
      </c>
      <c r="G98" s="26" t="n"/>
    </row>
    <row r="99">
      <c r="A99" s="31" t="n"/>
      <c r="B99" s="26" t="n"/>
      <c r="C99" s="27" t="n"/>
      <c r="D99" s="27" t="n"/>
      <c r="E99" s="27" t="n"/>
      <c r="F99" s="32">
        <f>IF(OR(C99="",E99=""),"",C99*E99)</f>
        <v/>
      </c>
      <c r="G99" s="26" t="n"/>
    </row>
    <row r="100">
      <c r="A100" s="31" t="n"/>
      <c r="B100" s="26" t="n"/>
      <c r="C100" s="27" t="n"/>
      <c r="D100" s="27" t="n"/>
      <c r="E100" s="27" t="n"/>
      <c r="F100" s="32">
        <f>IF(OR(C100="",E100=""),"",C100*E100)</f>
        <v/>
      </c>
      <c r="G100" s="26" t="n"/>
    </row>
    <row r="101">
      <c r="A101" s="31" t="n"/>
      <c r="B101" s="26" t="n"/>
      <c r="C101" s="27" t="n"/>
      <c r="D101" s="27" t="n"/>
      <c r="E101" s="27" t="n"/>
      <c r="F101" s="32">
        <f>IF(OR(C101="",E101=""),"",C101*E101)</f>
        <v/>
      </c>
      <c r="G101" s="26" t="n"/>
    </row>
    <row r="102">
      <c r="A102" s="31" t="n"/>
      <c r="B102" s="26" t="n"/>
      <c r="C102" s="27" t="n"/>
      <c r="D102" s="27" t="n"/>
      <c r="E102" s="27" t="n"/>
      <c r="F102" s="32">
        <f>IF(OR(C102="",E102=""),"",C102*E102)</f>
        <v/>
      </c>
      <c r="G102" s="26" t="n"/>
    </row>
    <row r="103">
      <c r="A103" s="31" t="n"/>
      <c r="B103" s="26" t="n"/>
      <c r="C103" s="27" t="n"/>
      <c r="D103" s="27" t="n"/>
      <c r="E103" s="27" t="n"/>
      <c r="F103" s="32">
        <f>IF(OR(C103="",E103=""),"",C103*E103)</f>
        <v/>
      </c>
      <c r="G103" s="26" t="n"/>
    </row>
    <row r="104">
      <c r="A104" s="31" t="n"/>
      <c r="B104" s="26" t="n"/>
      <c r="C104" s="27" t="n"/>
      <c r="D104" s="27" t="n"/>
      <c r="E104" s="27" t="n"/>
      <c r="F104" s="32">
        <f>IF(OR(C104="",E104=""),"",C104*E104)</f>
        <v/>
      </c>
      <c r="G104" s="26" t="n"/>
    </row>
    <row r="105">
      <c r="A105" s="31" t="n"/>
      <c r="B105" s="26" t="n"/>
      <c r="C105" s="27" t="n"/>
      <c r="D105" s="27" t="n"/>
      <c r="E105" s="27" t="n"/>
      <c r="F105" s="32">
        <f>IF(OR(C105="",E105=""),"",C105*E105)</f>
        <v/>
      </c>
      <c r="G105" s="26" t="n"/>
    </row>
    <row r="106">
      <c r="A106" s="31" t="n"/>
      <c r="B106" s="26" t="n"/>
      <c r="C106" s="27" t="n"/>
      <c r="D106" s="27" t="n"/>
      <c r="E106" s="27" t="n"/>
      <c r="F106" s="32">
        <f>IF(OR(C106="",E106=""),"",C106*E106)</f>
        <v/>
      </c>
      <c r="G106" s="26" t="n"/>
    </row>
    <row r="107">
      <c r="A107" s="31" t="n"/>
      <c r="B107" s="26" t="n"/>
      <c r="C107" s="27" t="n"/>
      <c r="D107" s="27" t="n"/>
      <c r="E107" s="27" t="n"/>
      <c r="F107" s="32">
        <f>IF(OR(C107="",E107=""),"",C107*E107)</f>
        <v/>
      </c>
      <c r="G107" s="26" t="n"/>
    </row>
    <row r="108">
      <c r="A108" s="31" t="n"/>
      <c r="B108" s="26" t="n"/>
      <c r="C108" s="27" t="n"/>
      <c r="D108" s="27" t="n"/>
      <c r="E108" s="27" t="n"/>
      <c r="F108" s="32">
        <f>IF(OR(C108="",E108=""),"",C108*E108)</f>
        <v/>
      </c>
      <c r="G108" s="26" t="n"/>
    </row>
    <row r="109">
      <c r="A109" s="31" t="n"/>
      <c r="B109" s="26" t="n"/>
      <c r="C109" s="27" t="n"/>
      <c r="D109" s="27" t="n"/>
      <c r="E109" s="27" t="n"/>
      <c r="F109" s="32">
        <f>IF(OR(C109="",E109=""),"",C109*E109)</f>
        <v/>
      </c>
      <c r="G109" s="26" t="n"/>
    </row>
    <row r="110">
      <c r="A110" s="31" t="n"/>
      <c r="B110" s="26" t="n"/>
      <c r="C110" s="27" t="n"/>
      <c r="D110" s="27" t="n"/>
      <c r="E110" s="27" t="n"/>
      <c r="F110" s="32">
        <f>IF(OR(C110="",E110=""),"",C110*E110)</f>
        <v/>
      </c>
      <c r="G110" s="26" t="n"/>
    </row>
    <row r="111">
      <c r="A111" s="31" t="n"/>
      <c r="B111" s="26" t="n"/>
      <c r="C111" s="27" t="n"/>
      <c r="D111" s="27" t="n"/>
      <c r="E111" s="27" t="n"/>
      <c r="F111" s="32">
        <f>IF(OR(C111="",E111=""),"",C111*E111)</f>
        <v/>
      </c>
      <c r="G111" s="26" t="n"/>
    </row>
    <row r="112">
      <c r="A112" s="31" t="n"/>
      <c r="B112" s="26" t="n"/>
      <c r="C112" s="27" t="n"/>
      <c r="D112" s="27" t="n"/>
      <c r="E112" s="27" t="n"/>
      <c r="F112" s="32">
        <f>IF(OR(C112="",E112=""),"",C112*E112)</f>
        <v/>
      </c>
      <c r="G112" s="26" t="n"/>
    </row>
    <row r="113">
      <c r="A113" s="31" t="n"/>
      <c r="B113" s="26" t="n"/>
      <c r="C113" s="27" t="n"/>
      <c r="D113" s="27" t="n"/>
      <c r="E113" s="27" t="n"/>
      <c r="F113" s="32">
        <f>IF(OR(C113="",E113=""),"",C113*E113)</f>
        <v/>
      </c>
      <c r="G113" s="26" t="n"/>
    </row>
    <row r="114">
      <c r="A114" s="31" t="n"/>
      <c r="B114" s="26" t="n"/>
      <c r="C114" s="27" t="n"/>
      <c r="D114" s="27" t="n"/>
      <c r="E114" s="27" t="n"/>
      <c r="F114" s="32">
        <f>IF(OR(C114="",E114=""),"",C114*E114)</f>
        <v/>
      </c>
      <c r="G114" s="26" t="n"/>
    </row>
    <row r="115">
      <c r="A115" s="31" t="n"/>
      <c r="B115" s="26" t="n"/>
      <c r="C115" s="27" t="n"/>
      <c r="D115" s="27" t="n"/>
      <c r="E115" s="27" t="n"/>
      <c r="F115" s="32">
        <f>IF(OR(C115="",E115=""),"",C115*E115)</f>
        <v/>
      </c>
      <c r="G115" s="26" t="n"/>
    </row>
    <row r="116">
      <c r="A116" s="31" t="n"/>
      <c r="B116" s="26" t="n"/>
      <c r="C116" s="27" t="n"/>
      <c r="D116" s="27" t="n"/>
      <c r="E116" s="27" t="n"/>
      <c r="F116" s="32">
        <f>IF(OR(C116="",E116=""),"",C116*E116)</f>
        <v/>
      </c>
      <c r="G116" s="26" t="n"/>
    </row>
    <row r="117">
      <c r="A117" s="31" t="n"/>
      <c r="B117" s="26" t="n"/>
      <c r="C117" s="27" t="n"/>
      <c r="D117" s="27" t="n"/>
      <c r="E117" s="27" t="n"/>
      <c r="F117" s="32">
        <f>IF(OR(C117="",E117=""),"",C117*E117)</f>
        <v/>
      </c>
      <c r="G117" s="26" t="n"/>
    </row>
    <row r="118">
      <c r="A118" s="31" t="n"/>
      <c r="B118" s="26" t="n"/>
      <c r="C118" s="27" t="n"/>
      <c r="D118" s="27" t="n"/>
      <c r="E118" s="27" t="n"/>
      <c r="F118" s="32">
        <f>IF(OR(C118="",E118=""),"",C118*E118)</f>
        <v/>
      </c>
      <c r="G118" s="26" t="n"/>
    </row>
    <row r="119">
      <c r="A119" s="31" t="n"/>
      <c r="B119" s="26" t="n"/>
      <c r="C119" s="27" t="n"/>
      <c r="D119" s="27" t="n"/>
      <c r="E119" s="27" t="n"/>
      <c r="F119" s="32">
        <f>IF(OR(C119="",E119=""),"",C119*E119)</f>
        <v/>
      </c>
      <c r="G119" s="26" t="n"/>
    </row>
    <row r="120">
      <c r="A120" s="31" t="n"/>
      <c r="B120" s="26" t="n"/>
      <c r="C120" s="27" t="n"/>
      <c r="D120" s="27" t="n"/>
      <c r="E120" s="27" t="n"/>
      <c r="F120" s="32">
        <f>IF(OR(C120="",E120=""),"",C120*E120)</f>
        <v/>
      </c>
      <c r="G120" s="26" t="n"/>
    </row>
    <row r="121">
      <c r="A121" s="31" t="n"/>
      <c r="B121" s="26" t="n"/>
      <c r="C121" s="27" t="n"/>
      <c r="D121" s="27" t="n"/>
      <c r="E121" s="27" t="n"/>
      <c r="F121" s="32">
        <f>IF(OR(C121="",E121=""),"",C121*E121)</f>
        <v/>
      </c>
      <c r="G121" s="26" t="n"/>
    </row>
    <row r="122">
      <c r="A122" s="31" t="n"/>
      <c r="B122" s="26" t="n"/>
      <c r="C122" s="27" t="n"/>
      <c r="D122" s="27" t="n"/>
      <c r="E122" s="27" t="n"/>
      <c r="F122" s="32">
        <f>IF(OR(C122="",E122=""),"",C122*E122)</f>
        <v/>
      </c>
      <c r="G122" s="26" t="n"/>
    </row>
    <row r="123">
      <c r="A123" s="31" t="n"/>
      <c r="B123" s="26" t="n"/>
      <c r="C123" s="27" t="n"/>
      <c r="D123" s="27" t="n"/>
      <c r="E123" s="27" t="n"/>
      <c r="F123" s="32">
        <f>IF(OR(C123="",E123=""),"",C123*E123)</f>
        <v/>
      </c>
      <c r="G123" s="26" t="n"/>
    </row>
    <row r="124">
      <c r="A124" s="31" t="n"/>
      <c r="B124" s="26" t="n"/>
      <c r="C124" s="27" t="n"/>
      <c r="D124" s="27" t="n"/>
      <c r="E124" s="27" t="n"/>
      <c r="F124" s="32">
        <f>IF(OR(C124="",E124=""),"",C124*E124)</f>
        <v/>
      </c>
      <c r="G124" s="26" t="n"/>
    </row>
    <row r="125">
      <c r="A125" s="31" t="n"/>
      <c r="B125" s="26" t="n"/>
      <c r="C125" s="27" t="n"/>
      <c r="D125" s="27" t="n"/>
      <c r="E125" s="27" t="n"/>
      <c r="F125" s="32">
        <f>IF(OR(C125="",E125=""),"",C125*E125)</f>
        <v/>
      </c>
      <c r="G125" s="26" t="n"/>
    </row>
    <row r="126">
      <c r="A126" s="31" t="n"/>
      <c r="B126" s="26" t="n"/>
      <c r="C126" s="27" t="n"/>
      <c r="D126" s="27" t="n"/>
      <c r="E126" s="27" t="n"/>
      <c r="F126" s="32">
        <f>IF(OR(C126="",E126=""),"",C126*E126)</f>
        <v/>
      </c>
      <c r="G126" s="26" t="n"/>
    </row>
    <row r="127">
      <c r="A127" s="31" t="n"/>
      <c r="B127" s="26" t="n"/>
      <c r="C127" s="27" t="n"/>
      <c r="D127" s="27" t="n"/>
      <c r="E127" s="27" t="n"/>
      <c r="F127" s="32">
        <f>IF(OR(C127="",E127=""),"",C127*E127)</f>
        <v/>
      </c>
      <c r="G127" s="26" t="n"/>
    </row>
    <row r="128">
      <c r="A128" s="31" t="n"/>
      <c r="B128" s="26" t="n"/>
      <c r="C128" s="27" t="n"/>
      <c r="D128" s="27" t="n"/>
      <c r="E128" s="27" t="n"/>
      <c r="F128" s="32">
        <f>IF(OR(C128="",E128=""),"",C128*E128)</f>
        <v/>
      </c>
      <c r="G128" s="26" t="n"/>
    </row>
    <row r="129">
      <c r="A129" s="31" t="n"/>
      <c r="B129" s="26" t="n"/>
      <c r="C129" s="27" t="n"/>
      <c r="D129" s="27" t="n"/>
      <c r="E129" s="27" t="n"/>
      <c r="F129" s="32">
        <f>IF(OR(C129="",E129=""),"",C129*E129)</f>
        <v/>
      </c>
      <c r="G129" s="26" t="n"/>
    </row>
    <row r="130">
      <c r="A130" s="31" t="n"/>
      <c r="B130" s="26" t="n"/>
      <c r="C130" s="27" t="n"/>
      <c r="D130" s="27" t="n"/>
      <c r="E130" s="27" t="n"/>
      <c r="F130" s="32">
        <f>IF(OR(C130="",E130=""),"",C130*E130)</f>
        <v/>
      </c>
      <c r="G130" s="26" t="n"/>
    </row>
    <row r="131">
      <c r="A131" s="31" t="n"/>
      <c r="B131" s="26" t="n"/>
      <c r="C131" s="27" t="n"/>
      <c r="D131" s="27" t="n"/>
      <c r="E131" s="27" t="n"/>
      <c r="F131" s="32">
        <f>IF(OR(C131="",E131=""),"",C131*E131)</f>
        <v/>
      </c>
      <c r="G131" s="26" t="n"/>
    </row>
    <row r="132">
      <c r="A132" s="31" t="n"/>
      <c r="B132" s="26" t="n"/>
      <c r="C132" s="27" t="n"/>
      <c r="D132" s="27" t="n"/>
      <c r="E132" s="27" t="n"/>
      <c r="F132" s="32">
        <f>IF(OR(C132="",E132=""),"",C132*E132)</f>
        <v/>
      </c>
      <c r="G132" s="26" t="n"/>
    </row>
    <row r="133">
      <c r="A133" s="31" t="n"/>
      <c r="B133" s="26" t="n"/>
      <c r="C133" s="27" t="n"/>
      <c r="D133" s="27" t="n"/>
      <c r="E133" s="27" t="n"/>
      <c r="F133" s="32">
        <f>IF(OR(C133="",E133=""),"",C133*E133)</f>
        <v/>
      </c>
      <c r="G133" s="26" t="n"/>
    </row>
    <row r="134">
      <c r="A134" s="31" t="n"/>
      <c r="B134" s="26" t="n"/>
      <c r="C134" s="27" t="n"/>
      <c r="D134" s="27" t="n"/>
      <c r="E134" s="27" t="n"/>
      <c r="F134" s="32">
        <f>IF(OR(C134="",E134=""),"",C134*E134)</f>
        <v/>
      </c>
      <c r="G134" s="26" t="n"/>
    </row>
    <row r="135">
      <c r="A135" s="31" t="n"/>
      <c r="B135" s="26" t="n"/>
      <c r="C135" s="27" t="n"/>
      <c r="D135" s="27" t="n"/>
      <c r="E135" s="27" t="n"/>
      <c r="F135" s="32">
        <f>IF(OR(C135="",E135=""),"",C135*E135)</f>
        <v/>
      </c>
      <c r="G135" s="26" t="n"/>
    </row>
    <row r="136">
      <c r="A136" s="31" t="n"/>
      <c r="B136" s="26" t="n"/>
      <c r="C136" s="27" t="n"/>
      <c r="D136" s="27" t="n"/>
      <c r="E136" s="27" t="n"/>
      <c r="F136" s="32">
        <f>IF(OR(C136="",E136=""),"",C136*E136)</f>
        <v/>
      </c>
      <c r="G136" s="26" t="n"/>
    </row>
    <row r="137">
      <c r="A137" s="31" t="n"/>
      <c r="B137" s="26" t="n"/>
      <c r="C137" s="27" t="n"/>
      <c r="D137" s="27" t="n"/>
      <c r="E137" s="27" t="n"/>
      <c r="F137" s="32">
        <f>IF(OR(C137="",E137=""),"",C137*E137)</f>
        <v/>
      </c>
      <c r="G137" s="26" t="n"/>
    </row>
    <row r="138">
      <c r="A138" s="31" t="n"/>
      <c r="B138" s="26" t="n"/>
      <c r="C138" s="27" t="n"/>
      <c r="D138" s="27" t="n"/>
      <c r="E138" s="27" t="n"/>
      <c r="F138" s="32">
        <f>IF(OR(C138="",E138=""),"",C138*E138)</f>
        <v/>
      </c>
      <c r="G138" s="26" t="n"/>
    </row>
    <row r="139">
      <c r="A139" s="31" t="n"/>
      <c r="B139" s="26" t="n"/>
      <c r="C139" s="27" t="n"/>
      <c r="D139" s="27" t="n"/>
      <c r="E139" s="27" t="n"/>
      <c r="F139" s="32">
        <f>IF(OR(C139="",E139=""),"",C139*E139)</f>
        <v/>
      </c>
      <c r="G139" s="26" t="n"/>
    </row>
    <row r="140">
      <c r="A140" s="31" t="n"/>
      <c r="B140" s="26" t="n"/>
      <c r="C140" s="27" t="n"/>
      <c r="D140" s="27" t="n"/>
      <c r="E140" s="27" t="n"/>
      <c r="F140" s="32">
        <f>IF(OR(C140="",E140=""),"",C140*E140)</f>
        <v/>
      </c>
      <c r="G140" s="26" t="n"/>
    </row>
    <row r="141">
      <c r="A141" s="31" t="n"/>
      <c r="B141" s="26" t="n"/>
      <c r="C141" s="27" t="n"/>
      <c r="D141" s="27" t="n"/>
      <c r="E141" s="27" t="n"/>
      <c r="F141" s="32">
        <f>IF(OR(C141="",E141=""),"",C141*E141)</f>
        <v/>
      </c>
      <c r="G141" s="26" t="n"/>
    </row>
    <row r="142">
      <c r="A142" s="31" t="n"/>
      <c r="B142" s="26" t="n"/>
      <c r="C142" s="27" t="n"/>
      <c r="D142" s="27" t="n"/>
      <c r="E142" s="27" t="n"/>
      <c r="F142" s="32">
        <f>IF(OR(C142="",E142=""),"",C142*E142)</f>
        <v/>
      </c>
      <c r="G142" s="26" t="n"/>
    </row>
    <row r="143">
      <c r="A143" s="31" t="n"/>
      <c r="B143" s="26" t="n"/>
      <c r="C143" s="27" t="n"/>
      <c r="D143" s="27" t="n"/>
      <c r="E143" s="27" t="n"/>
      <c r="F143" s="32">
        <f>IF(OR(C143="",E143=""),"",C143*E143)</f>
        <v/>
      </c>
      <c r="G143" s="26" t="n"/>
    </row>
    <row r="144">
      <c r="A144" s="31" t="n"/>
      <c r="B144" s="26" t="n"/>
      <c r="C144" s="27" t="n"/>
      <c r="D144" s="27" t="n"/>
      <c r="E144" s="27" t="n"/>
      <c r="F144" s="32">
        <f>IF(OR(C144="",E144=""),"",C144*E144)</f>
        <v/>
      </c>
      <c r="G144" s="26" t="n"/>
    </row>
    <row r="145">
      <c r="A145" s="31" t="n"/>
      <c r="B145" s="26" t="n"/>
      <c r="C145" s="27" t="n"/>
      <c r="D145" s="27" t="n"/>
      <c r="E145" s="27" t="n"/>
      <c r="F145" s="32">
        <f>IF(OR(C145="",E145=""),"",C145*E145)</f>
        <v/>
      </c>
      <c r="G145" s="26" t="n"/>
    </row>
    <row r="146">
      <c r="A146" s="31" t="n"/>
      <c r="B146" s="26" t="n"/>
      <c r="C146" s="27" t="n"/>
      <c r="D146" s="27" t="n"/>
      <c r="E146" s="27" t="n"/>
      <c r="F146" s="32">
        <f>IF(OR(C146="",E146=""),"",C146*E146)</f>
        <v/>
      </c>
      <c r="G146" s="26" t="n"/>
    </row>
    <row r="147">
      <c r="A147" s="31" t="n"/>
      <c r="B147" s="26" t="n"/>
      <c r="C147" s="27" t="n"/>
      <c r="D147" s="27" t="n"/>
      <c r="E147" s="27" t="n"/>
      <c r="F147" s="32">
        <f>IF(OR(C147="",E147=""),"",C147*E147)</f>
        <v/>
      </c>
      <c r="G147" s="26" t="n"/>
    </row>
    <row r="148">
      <c r="A148" s="31" t="n"/>
      <c r="B148" s="26" t="n"/>
      <c r="C148" s="27" t="n"/>
      <c r="D148" s="27" t="n"/>
      <c r="E148" s="27" t="n"/>
      <c r="F148" s="32">
        <f>IF(OR(C148="",E148=""),"",C148*E148)</f>
        <v/>
      </c>
      <c r="G148" s="26" t="n"/>
    </row>
    <row r="149">
      <c r="A149" s="31" t="n"/>
      <c r="B149" s="26" t="n"/>
      <c r="C149" s="27" t="n"/>
      <c r="D149" s="27" t="n"/>
      <c r="E149" s="27" t="n"/>
      <c r="F149" s="32">
        <f>IF(OR(C149="",E149=""),"",C149*E149)</f>
        <v/>
      </c>
      <c r="G149" s="26" t="n"/>
    </row>
    <row r="150">
      <c r="A150" s="31" t="n"/>
      <c r="B150" s="26" t="n"/>
      <c r="C150" s="27" t="n"/>
      <c r="D150" s="27" t="n"/>
      <c r="E150" s="27" t="n"/>
      <c r="F150" s="32">
        <f>IF(OR(C150="",E150=""),"",C150*E150)</f>
        <v/>
      </c>
      <c r="G150" s="26" t="n"/>
    </row>
    <row r="151">
      <c r="A151" s="31" t="n"/>
      <c r="B151" s="26" t="n"/>
      <c r="C151" s="27" t="n"/>
      <c r="D151" s="27" t="n"/>
      <c r="E151" s="27" t="n"/>
      <c r="F151" s="32">
        <f>IF(OR(C151="",E151=""),"",C151*E151)</f>
        <v/>
      </c>
      <c r="G151" s="26" t="n"/>
    </row>
    <row r="152">
      <c r="A152" s="31" t="n"/>
      <c r="B152" s="26" t="n"/>
      <c r="C152" s="27" t="n"/>
      <c r="D152" s="27" t="n"/>
      <c r="E152" s="27" t="n"/>
      <c r="F152" s="32">
        <f>IF(OR(C152="",E152=""),"",C152*E152)</f>
        <v/>
      </c>
      <c r="G152" s="26" t="n"/>
    </row>
    <row r="153">
      <c r="A153" s="31" t="n"/>
      <c r="B153" s="26" t="n"/>
      <c r="C153" s="27" t="n"/>
      <c r="D153" s="27" t="n"/>
      <c r="E153" s="27" t="n"/>
      <c r="F153" s="32">
        <f>IF(OR(C153="",E153=""),"",C153*E153)</f>
        <v/>
      </c>
      <c r="G153" s="26" t="n"/>
    </row>
    <row r="154">
      <c r="A154" s="31" t="n"/>
      <c r="B154" s="26" t="n"/>
      <c r="C154" s="27" t="n"/>
      <c r="D154" s="27" t="n"/>
      <c r="E154" s="27" t="n"/>
      <c r="F154" s="32">
        <f>IF(OR(C154="",E154=""),"",C154*E154)</f>
        <v/>
      </c>
      <c r="G154" s="26" t="n"/>
    </row>
    <row r="155">
      <c r="A155" s="31" t="n"/>
      <c r="B155" s="26" t="n"/>
      <c r="C155" s="27" t="n"/>
      <c r="D155" s="27" t="n"/>
      <c r="E155" s="27" t="n"/>
      <c r="F155" s="32">
        <f>IF(OR(C155="",E155=""),"",C155*E155)</f>
        <v/>
      </c>
      <c r="G155" s="26" t="n"/>
    </row>
    <row r="156">
      <c r="A156" s="31" t="n"/>
      <c r="B156" s="26" t="n"/>
      <c r="C156" s="27" t="n"/>
      <c r="D156" s="27" t="n"/>
      <c r="E156" s="27" t="n"/>
      <c r="F156" s="32">
        <f>IF(OR(C156="",E156=""),"",C156*E156)</f>
        <v/>
      </c>
      <c r="G156" s="26" t="n"/>
    </row>
    <row r="157">
      <c r="A157" s="31" t="n"/>
      <c r="B157" s="26" t="n"/>
      <c r="C157" s="27" t="n"/>
      <c r="D157" s="27" t="n"/>
      <c r="E157" s="27" t="n"/>
      <c r="F157" s="32">
        <f>IF(OR(C157="",E157=""),"",C157*E157)</f>
        <v/>
      </c>
      <c r="G157" s="26" t="n"/>
    </row>
    <row r="158">
      <c r="A158" s="31" t="n"/>
      <c r="B158" s="26" t="n"/>
      <c r="C158" s="27" t="n"/>
      <c r="D158" s="27" t="n"/>
      <c r="E158" s="27" t="n"/>
      <c r="F158" s="32">
        <f>IF(OR(C158="",E158=""),"",C158*E158)</f>
        <v/>
      </c>
      <c r="G158" s="26" t="n"/>
    </row>
    <row r="159">
      <c r="A159" s="31" t="n"/>
      <c r="B159" s="26" t="n"/>
      <c r="C159" s="27" t="n"/>
      <c r="D159" s="27" t="n"/>
      <c r="E159" s="27" t="n"/>
      <c r="F159" s="32">
        <f>IF(OR(C159="",E159=""),"",C159*E159)</f>
        <v/>
      </c>
      <c r="G159" s="26" t="n"/>
    </row>
    <row r="160">
      <c r="A160" s="31" t="n"/>
      <c r="B160" s="26" t="n"/>
      <c r="C160" s="27" t="n"/>
      <c r="D160" s="27" t="n"/>
      <c r="E160" s="27" t="n"/>
      <c r="F160" s="32">
        <f>IF(OR(C160="",E160=""),"",C160*E160)</f>
        <v/>
      </c>
      <c r="G160" s="26" t="n"/>
    </row>
    <row r="161">
      <c r="A161" s="31" t="n"/>
      <c r="B161" s="26" t="n"/>
      <c r="C161" s="27" t="n"/>
      <c r="D161" s="27" t="n"/>
      <c r="E161" s="27" t="n"/>
      <c r="F161" s="32">
        <f>IF(OR(C161="",E161=""),"",C161*E161)</f>
        <v/>
      </c>
      <c r="G161" s="26" t="n"/>
    </row>
    <row r="162">
      <c r="A162" s="31" t="n"/>
      <c r="B162" s="26" t="n"/>
      <c r="C162" s="27" t="n"/>
      <c r="D162" s="27" t="n"/>
      <c r="E162" s="27" t="n"/>
      <c r="F162" s="32">
        <f>IF(OR(C162="",E162=""),"",C162*E162)</f>
        <v/>
      </c>
      <c r="G162" s="26" t="n"/>
    </row>
    <row r="163">
      <c r="A163" s="31" t="n"/>
      <c r="B163" s="26" t="n"/>
      <c r="C163" s="27" t="n"/>
      <c r="D163" s="27" t="n"/>
      <c r="E163" s="27" t="n"/>
      <c r="F163" s="32">
        <f>IF(OR(C163="",E163=""),"",C163*E163)</f>
        <v/>
      </c>
      <c r="G163" s="26" t="n"/>
    </row>
    <row r="164">
      <c r="A164" s="31" t="n"/>
      <c r="B164" s="26" t="n"/>
      <c r="C164" s="27" t="n"/>
      <c r="D164" s="27" t="n"/>
      <c r="E164" s="27" t="n"/>
      <c r="F164" s="32">
        <f>IF(OR(C164="",E164=""),"",C164*E164)</f>
        <v/>
      </c>
      <c r="G164" s="26" t="n"/>
    </row>
    <row r="165">
      <c r="A165" s="31" t="n"/>
      <c r="B165" s="26" t="n"/>
      <c r="C165" s="27" t="n"/>
      <c r="D165" s="27" t="n"/>
      <c r="E165" s="27" t="n"/>
      <c r="F165" s="32">
        <f>IF(OR(C165="",E165=""),"",C165*E165)</f>
        <v/>
      </c>
      <c r="G165" s="26" t="n"/>
    </row>
    <row r="166">
      <c r="A166" s="31" t="n"/>
      <c r="B166" s="26" t="n"/>
      <c r="C166" s="27" t="n"/>
      <c r="D166" s="27" t="n"/>
      <c r="E166" s="27" t="n"/>
      <c r="F166" s="32">
        <f>IF(OR(C166="",E166=""),"",C166*E166)</f>
        <v/>
      </c>
      <c r="G166" s="26" t="n"/>
    </row>
    <row r="167">
      <c r="A167" s="31" t="n"/>
      <c r="B167" s="26" t="n"/>
      <c r="C167" s="27" t="n"/>
      <c r="D167" s="27" t="n"/>
      <c r="E167" s="27" t="n"/>
      <c r="F167" s="32">
        <f>IF(OR(C167="",E167=""),"",C167*E167)</f>
        <v/>
      </c>
      <c r="G167" s="26" t="n"/>
    </row>
    <row r="168">
      <c r="A168" s="31" t="n"/>
      <c r="B168" s="26" t="n"/>
      <c r="C168" s="27" t="n"/>
      <c r="D168" s="27" t="n"/>
      <c r="E168" s="27" t="n"/>
      <c r="F168" s="32">
        <f>IF(OR(C168="",E168=""),"",C168*E168)</f>
        <v/>
      </c>
      <c r="G168" s="26" t="n"/>
    </row>
    <row r="169">
      <c r="A169" s="31" t="n"/>
      <c r="B169" s="26" t="n"/>
      <c r="C169" s="27" t="n"/>
      <c r="D169" s="27" t="n"/>
      <c r="E169" s="27" t="n"/>
      <c r="F169" s="32">
        <f>IF(OR(C169="",E169=""),"",C169*E169)</f>
        <v/>
      </c>
      <c r="G169" s="26" t="n"/>
    </row>
    <row r="170">
      <c r="A170" s="31" t="n"/>
      <c r="B170" s="26" t="n"/>
      <c r="C170" s="27" t="n"/>
      <c r="D170" s="27" t="n"/>
      <c r="E170" s="27" t="n"/>
      <c r="F170" s="32">
        <f>IF(OR(C170="",E170=""),"",C170*E170)</f>
        <v/>
      </c>
      <c r="G170" s="26" t="n"/>
    </row>
    <row r="171">
      <c r="A171" s="31" t="n"/>
      <c r="B171" s="26" t="n"/>
      <c r="C171" s="27" t="n"/>
      <c r="D171" s="27" t="n"/>
      <c r="E171" s="27" t="n"/>
      <c r="F171" s="32">
        <f>IF(OR(C171="",E171=""),"",C171*E171)</f>
        <v/>
      </c>
      <c r="G171" s="26" t="n"/>
    </row>
    <row r="172">
      <c r="A172" s="31" t="n"/>
      <c r="B172" s="26" t="n"/>
      <c r="C172" s="27" t="n"/>
      <c r="D172" s="27" t="n"/>
      <c r="E172" s="27" t="n"/>
      <c r="F172" s="32">
        <f>IF(OR(C172="",E172=""),"",C172*E172)</f>
        <v/>
      </c>
      <c r="G172" s="26" t="n"/>
    </row>
    <row r="173">
      <c r="A173" s="31" t="n"/>
      <c r="B173" s="26" t="n"/>
      <c r="C173" s="27" t="n"/>
      <c r="D173" s="27" t="n"/>
      <c r="E173" s="27" t="n"/>
      <c r="F173" s="32">
        <f>IF(OR(C173="",E173=""),"",C173*E173)</f>
        <v/>
      </c>
      <c r="G173" s="26" t="n"/>
    </row>
    <row r="174">
      <c r="A174" s="31" t="n"/>
      <c r="B174" s="26" t="n"/>
      <c r="C174" s="27" t="n"/>
      <c r="D174" s="27" t="n"/>
      <c r="E174" s="27" t="n"/>
      <c r="F174" s="32">
        <f>IF(OR(C174="",E174=""),"",C174*E174)</f>
        <v/>
      </c>
      <c r="G174" s="26" t="n"/>
    </row>
    <row r="175">
      <c r="A175" s="31" t="n"/>
      <c r="B175" s="26" t="n"/>
      <c r="C175" s="27" t="n"/>
      <c r="D175" s="27" t="n"/>
      <c r="E175" s="27" t="n"/>
      <c r="F175" s="32">
        <f>IF(OR(C175="",E175=""),"",C175*E175)</f>
        <v/>
      </c>
      <c r="G175" s="26" t="n"/>
    </row>
    <row r="176">
      <c r="A176" s="31" t="n"/>
      <c r="B176" s="26" t="n"/>
      <c r="C176" s="27" t="n"/>
      <c r="D176" s="27" t="n"/>
      <c r="E176" s="27" t="n"/>
      <c r="F176" s="32">
        <f>IF(OR(C176="",E176=""),"",C176*E176)</f>
        <v/>
      </c>
      <c r="G176" s="26" t="n"/>
    </row>
    <row r="177">
      <c r="A177" s="31" t="n"/>
      <c r="B177" s="26" t="n"/>
      <c r="C177" s="27" t="n"/>
      <c r="D177" s="27" t="n"/>
      <c r="E177" s="27" t="n"/>
      <c r="F177" s="32">
        <f>IF(OR(C177="",E177=""),"",C177*E177)</f>
        <v/>
      </c>
      <c r="G177" s="26" t="n"/>
    </row>
    <row r="178">
      <c r="A178" s="31" t="n"/>
      <c r="B178" s="26" t="n"/>
      <c r="C178" s="27" t="n"/>
      <c r="D178" s="27" t="n"/>
      <c r="E178" s="27" t="n"/>
      <c r="F178" s="32">
        <f>IF(OR(C178="",E178=""),"",C178*E178)</f>
        <v/>
      </c>
      <c r="G178" s="26" t="n"/>
    </row>
    <row r="179">
      <c r="A179" s="31" t="n"/>
      <c r="B179" s="26" t="n"/>
      <c r="C179" s="27" t="n"/>
      <c r="D179" s="27" t="n"/>
      <c r="E179" s="27" t="n"/>
      <c r="F179" s="32">
        <f>IF(OR(C179="",E179=""),"",C179*E179)</f>
        <v/>
      </c>
      <c r="G179" s="26" t="n"/>
    </row>
    <row r="180">
      <c r="A180" s="31" t="n"/>
      <c r="B180" s="26" t="n"/>
      <c r="C180" s="27" t="n"/>
      <c r="D180" s="27" t="n"/>
      <c r="E180" s="27" t="n"/>
      <c r="F180" s="32">
        <f>IF(OR(C180="",E180=""),"",C180*E180)</f>
        <v/>
      </c>
      <c r="G180" s="26" t="n"/>
    </row>
    <row r="181">
      <c r="A181" s="31" t="n"/>
      <c r="B181" s="26" t="n"/>
      <c r="C181" s="27" t="n"/>
      <c r="D181" s="27" t="n"/>
      <c r="E181" s="27" t="n"/>
      <c r="F181" s="32">
        <f>IF(OR(C181="",E181=""),"",C181*E181)</f>
        <v/>
      </c>
      <c r="G181" s="26" t="n"/>
    </row>
    <row r="182">
      <c r="A182" s="31" t="n"/>
      <c r="B182" s="26" t="n"/>
      <c r="C182" s="27" t="n"/>
      <c r="D182" s="27" t="n"/>
      <c r="E182" s="27" t="n"/>
      <c r="F182" s="32">
        <f>IF(OR(C182="",E182=""),"",C182*E182)</f>
        <v/>
      </c>
      <c r="G182" s="26" t="n"/>
    </row>
    <row r="183">
      <c r="A183" s="31" t="n"/>
      <c r="B183" s="26" t="n"/>
      <c r="C183" s="27" t="n"/>
      <c r="D183" s="27" t="n"/>
      <c r="E183" s="27" t="n"/>
      <c r="F183" s="32">
        <f>IF(OR(C183="",E183=""),"",C183*E183)</f>
        <v/>
      </c>
      <c r="G183" s="26" t="n"/>
    </row>
    <row r="184">
      <c r="A184" s="31" t="n"/>
      <c r="B184" s="26" t="n"/>
      <c r="C184" s="27" t="n"/>
      <c r="D184" s="27" t="n"/>
      <c r="E184" s="27" t="n"/>
      <c r="F184" s="32">
        <f>IF(OR(C184="",E184=""),"",C184*E184)</f>
        <v/>
      </c>
      <c r="G184" s="26" t="n"/>
    </row>
    <row r="185">
      <c r="A185" s="31" t="n"/>
      <c r="B185" s="26" t="n"/>
      <c r="C185" s="27" t="n"/>
      <c r="D185" s="27" t="n"/>
      <c r="E185" s="27" t="n"/>
      <c r="F185" s="32">
        <f>IF(OR(C185="",E185=""),"",C185*E185)</f>
        <v/>
      </c>
      <c r="G185" s="26" t="n"/>
    </row>
    <row r="186">
      <c r="A186" s="31" t="n"/>
      <c r="B186" s="26" t="n"/>
      <c r="C186" s="27" t="n"/>
      <c r="D186" s="27" t="n"/>
      <c r="E186" s="27" t="n"/>
      <c r="F186" s="32">
        <f>IF(OR(C186="",E186=""),"",C186*E186)</f>
        <v/>
      </c>
      <c r="G186" s="26" t="n"/>
    </row>
    <row r="187">
      <c r="A187" s="31" t="n"/>
      <c r="B187" s="26" t="n"/>
      <c r="C187" s="27" t="n"/>
      <c r="D187" s="27" t="n"/>
      <c r="E187" s="27" t="n"/>
      <c r="F187" s="32">
        <f>IF(OR(C187="",E187=""),"",C187*E187)</f>
        <v/>
      </c>
      <c r="G187" s="26" t="n"/>
    </row>
    <row r="188">
      <c r="A188" s="31" t="n"/>
      <c r="B188" s="26" t="n"/>
      <c r="C188" s="27" t="n"/>
      <c r="D188" s="27" t="n"/>
      <c r="E188" s="27" t="n"/>
      <c r="F188" s="32">
        <f>IF(OR(C188="",E188=""),"",C188*E188)</f>
        <v/>
      </c>
      <c r="G188" s="26" t="n"/>
    </row>
    <row r="189">
      <c r="A189" s="31" t="n"/>
      <c r="B189" s="26" t="n"/>
      <c r="C189" s="27" t="n"/>
      <c r="D189" s="27" t="n"/>
      <c r="E189" s="27" t="n"/>
      <c r="F189" s="32">
        <f>IF(OR(C189="",E189=""),"",C189*E189)</f>
        <v/>
      </c>
      <c r="G189" s="26" t="n"/>
    </row>
    <row r="190">
      <c r="A190" s="31" t="n"/>
      <c r="B190" s="26" t="n"/>
      <c r="C190" s="27" t="n"/>
      <c r="D190" s="27" t="n"/>
      <c r="E190" s="27" t="n"/>
      <c r="F190" s="32">
        <f>IF(OR(C190="",E190=""),"",C190*E190)</f>
        <v/>
      </c>
      <c r="G190" s="26" t="n"/>
    </row>
    <row r="191">
      <c r="A191" s="31" t="n"/>
      <c r="B191" s="26" t="n"/>
      <c r="C191" s="27" t="n"/>
      <c r="D191" s="27" t="n"/>
      <c r="E191" s="27" t="n"/>
      <c r="F191" s="32">
        <f>IF(OR(C191="",E191=""),"",C191*E191)</f>
        <v/>
      </c>
      <c r="G191" s="26" t="n"/>
    </row>
    <row r="192">
      <c r="A192" s="31" t="n"/>
      <c r="B192" s="26" t="n"/>
      <c r="C192" s="27" t="n"/>
      <c r="D192" s="27" t="n"/>
      <c r="E192" s="27" t="n"/>
      <c r="F192" s="32">
        <f>IF(OR(C192="",E192=""),"",C192*E192)</f>
        <v/>
      </c>
      <c r="G192" s="26" t="n"/>
    </row>
    <row r="193">
      <c r="A193" s="31" t="n"/>
      <c r="B193" s="26" t="n"/>
      <c r="C193" s="27" t="n"/>
      <c r="D193" s="27" t="n"/>
      <c r="E193" s="27" t="n"/>
      <c r="F193" s="32">
        <f>IF(OR(C193="",E193=""),"",C193*E193)</f>
        <v/>
      </c>
      <c r="G193" s="26" t="n"/>
    </row>
    <row r="194">
      <c r="A194" s="31" t="n"/>
      <c r="B194" s="26" t="n"/>
      <c r="C194" s="27" t="n"/>
      <c r="D194" s="27" t="n"/>
      <c r="E194" s="27" t="n"/>
      <c r="F194" s="32">
        <f>IF(OR(C194="",E194=""),"",C194*E194)</f>
        <v/>
      </c>
      <c r="G194" s="26" t="n"/>
    </row>
    <row r="195">
      <c r="A195" s="31" t="n"/>
      <c r="B195" s="26" t="n"/>
      <c r="C195" s="27" t="n"/>
      <c r="D195" s="27" t="n"/>
      <c r="E195" s="27" t="n"/>
      <c r="F195" s="32">
        <f>IF(OR(C195="",E195=""),"",C195*E195)</f>
        <v/>
      </c>
      <c r="G195" s="26" t="n"/>
    </row>
    <row r="196">
      <c r="A196" s="31" t="n"/>
      <c r="B196" s="26" t="n"/>
      <c r="C196" s="27" t="n"/>
      <c r="D196" s="27" t="n"/>
      <c r="E196" s="27" t="n"/>
      <c r="F196" s="32">
        <f>IF(OR(C196="",E196=""),"",C196*E196)</f>
        <v/>
      </c>
      <c r="G196" s="26" t="n"/>
    </row>
    <row r="197">
      <c r="A197" s="31" t="n"/>
      <c r="B197" s="26" t="n"/>
      <c r="C197" s="27" t="n"/>
      <c r="D197" s="27" t="n"/>
      <c r="E197" s="27" t="n"/>
      <c r="F197" s="32">
        <f>IF(OR(C197="",E197=""),"",C197*E197)</f>
        <v/>
      </c>
      <c r="G197" s="26" t="n"/>
    </row>
    <row r="198">
      <c r="A198" s="31" t="n"/>
      <c r="B198" s="26" t="n"/>
      <c r="C198" s="27" t="n"/>
      <c r="D198" s="27" t="n"/>
      <c r="E198" s="27" t="n"/>
      <c r="F198" s="32">
        <f>IF(OR(C198="",E198=""),"",C198*E198)</f>
        <v/>
      </c>
      <c r="G198" s="26" t="n"/>
    </row>
    <row r="199">
      <c r="A199" s="31" t="n"/>
      <c r="B199" s="26" t="n"/>
      <c r="C199" s="27" t="n"/>
      <c r="D199" s="27" t="n"/>
      <c r="E199" s="27" t="n"/>
      <c r="F199" s="32">
        <f>IF(OR(C199="",E199=""),"",C199*E199)</f>
        <v/>
      </c>
      <c r="G199" s="26" t="n"/>
    </row>
    <row r="200">
      <c r="A200" s="31" t="n"/>
      <c r="B200" s="26" t="n"/>
      <c r="C200" s="27" t="n"/>
      <c r="D200" s="27" t="n"/>
      <c r="E200" s="27" t="n"/>
      <c r="F200" s="32">
        <f>IF(OR(C200="",E200=""),"",C200*E200)</f>
        <v/>
      </c>
      <c r="G200" s="26" t="n"/>
    </row>
    <row r="201">
      <c r="A201" s="31" t="n"/>
      <c r="B201" s="26" t="n"/>
      <c r="C201" s="27" t="n"/>
      <c r="D201" s="27" t="n"/>
      <c r="E201" s="27" t="n"/>
      <c r="F201" s="32">
        <f>IF(OR(C201="",E201=""),"",C201*E201)</f>
        <v/>
      </c>
      <c r="G201" s="26" t="n"/>
    </row>
    <row r="202">
      <c r="A202" s="31" t="n"/>
      <c r="B202" s="26" t="n"/>
      <c r="C202" s="27" t="n"/>
      <c r="D202" s="27" t="n"/>
      <c r="E202" s="27" t="n"/>
      <c r="F202" s="32">
        <f>IF(OR(C202="",E202=""),"",C202*E202)</f>
        <v/>
      </c>
      <c r="G202" s="26" t="n"/>
    </row>
    <row r="203">
      <c r="A203" s="31" t="n"/>
      <c r="B203" s="26" t="n"/>
      <c r="C203" s="27" t="n"/>
      <c r="D203" s="27" t="n"/>
      <c r="E203" s="27" t="n"/>
      <c r="F203" s="32">
        <f>IF(OR(C203="",E203=""),"",C203*E203)</f>
        <v/>
      </c>
      <c r="G203" s="26" t="n"/>
    </row>
    <row r="204">
      <c r="A204" s="31" t="n"/>
      <c r="B204" s="26" t="n"/>
      <c r="C204" s="27" t="n"/>
      <c r="D204" s="27" t="n"/>
      <c r="E204" s="27" t="n"/>
      <c r="F204" s="32">
        <f>IF(OR(C204="",E204=""),"",C204*E204)</f>
        <v/>
      </c>
      <c r="G204" s="26" t="n"/>
    </row>
    <row r="205">
      <c r="A205" s="31" t="n"/>
      <c r="B205" s="26" t="n"/>
      <c r="C205" s="27" t="n"/>
      <c r="D205" s="27" t="n"/>
      <c r="E205" s="27" t="n"/>
      <c r="F205" s="32">
        <f>IF(OR(C205="",E205=""),"",C205*E205)</f>
        <v/>
      </c>
      <c r="G205" s="26" t="n"/>
    </row>
    <row r="206">
      <c r="A206" s="31" t="n"/>
      <c r="B206" s="26" t="n"/>
      <c r="C206" s="27" t="n"/>
      <c r="D206" s="27" t="n"/>
      <c r="E206" s="27" t="n"/>
      <c r="F206" s="32">
        <f>IF(OR(C206="",E206=""),"",C206*E206)</f>
        <v/>
      </c>
      <c r="G206" s="26" t="n"/>
    </row>
    <row r="207">
      <c r="A207" s="31" t="n"/>
      <c r="B207" s="26" t="n"/>
      <c r="C207" s="27" t="n"/>
      <c r="D207" s="27" t="n"/>
      <c r="E207" s="27" t="n"/>
      <c r="F207" s="32">
        <f>IF(OR(C207="",E207=""),"",C207*E207)</f>
        <v/>
      </c>
      <c r="G207" s="26" t="n"/>
    </row>
    <row r="208">
      <c r="A208" s="31" t="n"/>
      <c r="B208" s="26" t="n"/>
      <c r="C208" s="27" t="n"/>
      <c r="D208" s="27" t="n"/>
      <c r="E208" s="27" t="n"/>
      <c r="F208" s="32">
        <f>IF(OR(C208="",E208=""),"",C208*E208)</f>
        <v/>
      </c>
      <c r="G208" s="26" t="n"/>
    </row>
    <row r="209">
      <c r="A209" s="31" t="n"/>
      <c r="B209" s="26" t="n"/>
      <c r="C209" s="27" t="n"/>
      <c r="D209" s="27" t="n"/>
      <c r="E209" s="27" t="n"/>
      <c r="F209" s="32">
        <f>IF(OR(C209="",E209=""),"",C209*E209)</f>
        <v/>
      </c>
      <c r="G209" s="26" t="n"/>
    </row>
    <row r="210">
      <c r="A210" s="31" t="n"/>
      <c r="B210" s="26" t="n"/>
      <c r="C210" s="27" t="n"/>
      <c r="D210" s="27" t="n"/>
      <c r="E210" s="27" t="n"/>
      <c r="F210" s="32">
        <f>IF(OR(C210="",E210=""),"",C210*E210)</f>
        <v/>
      </c>
      <c r="G210" s="26" t="n"/>
    </row>
    <row r="211">
      <c r="A211" s="31" t="n"/>
      <c r="B211" s="26" t="n"/>
      <c r="C211" s="27" t="n"/>
      <c r="D211" s="27" t="n"/>
      <c r="E211" s="27" t="n"/>
      <c r="F211" s="32">
        <f>IF(OR(C211="",E211=""),"",C211*E211)</f>
        <v/>
      </c>
      <c r="G211" s="26" t="n"/>
    </row>
    <row r="212">
      <c r="A212" s="31" t="n"/>
      <c r="B212" s="26" t="n"/>
      <c r="C212" s="27" t="n"/>
      <c r="D212" s="27" t="n"/>
      <c r="E212" s="27" t="n"/>
      <c r="F212" s="32">
        <f>IF(OR(C212="",E212=""),"",C212*E212)</f>
        <v/>
      </c>
      <c r="G212" s="26" t="n"/>
    </row>
    <row r="213">
      <c r="A213" s="31" t="n"/>
      <c r="B213" s="26" t="n"/>
      <c r="C213" s="27" t="n"/>
      <c r="D213" s="27" t="n"/>
      <c r="E213" s="27" t="n"/>
      <c r="F213" s="32">
        <f>IF(OR(C213="",E213=""),"",C213*E213)</f>
        <v/>
      </c>
      <c r="G213" s="26" t="n"/>
    </row>
    <row r="214">
      <c r="A214" s="31" t="n"/>
      <c r="B214" s="26" t="n"/>
      <c r="C214" s="27" t="n"/>
      <c r="D214" s="27" t="n"/>
      <c r="E214" s="27" t="n"/>
      <c r="F214" s="32">
        <f>IF(OR(C214="",E214=""),"",C214*E214)</f>
        <v/>
      </c>
      <c r="G214" s="26" t="n"/>
    </row>
    <row r="215">
      <c r="A215" s="31" t="n"/>
      <c r="B215" s="26" t="n"/>
      <c r="C215" s="27" t="n"/>
      <c r="D215" s="27" t="n"/>
      <c r="E215" s="27" t="n"/>
      <c r="F215" s="32">
        <f>IF(OR(C215="",E215=""),"",C215*E215)</f>
        <v/>
      </c>
      <c r="G215" s="26" t="n"/>
    </row>
    <row r="216">
      <c r="A216" s="31" t="n"/>
      <c r="B216" s="26" t="n"/>
      <c r="C216" s="27" t="n"/>
      <c r="D216" s="27" t="n"/>
      <c r="E216" s="27" t="n"/>
      <c r="F216" s="32">
        <f>IF(OR(C216="",E216=""),"",C216*E216)</f>
        <v/>
      </c>
      <c r="G216" s="26" t="n"/>
    </row>
    <row r="217">
      <c r="A217" s="31" t="n"/>
      <c r="B217" s="26" t="n"/>
      <c r="C217" s="27" t="n"/>
      <c r="D217" s="27" t="n"/>
      <c r="E217" s="27" t="n"/>
      <c r="F217" s="32">
        <f>IF(OR(C217="",E217=""),"",C217*E217)</f>
        <v/>
      </c>
      <c r="G217" s="26" t="n"/>
    </row>
    <row r="218">
      <c r="A218" s="31" t="n"/>
      <c r="B218" s="26" t="n"/>
      <c r="C218" s="27" t="n"/>
      <c r="D218" s="27" t="n"/>
      <c r="E218" s="27" t="n"/>
      <c r="F218" s="32">
        <f>IF(OR(C218="",E218=""),"",C218*E218)</f>
        <v/>
      </c>
      <c r="G218" s="26" t="n"/>
    </row>
    <row r="219">
      <c r="A219" s="31" t="n"/>
      <c r="B219" s="26" t="n"/>
      <c r="C219" s="27" t="n"/>
      <c r="D219" s="27" t="n"/>
      <c r="E219" s="27" t="n"/>
      <c r="F219" s="32">
        <f>IF(OR(C219="",E219=""),"",C219*E219)</f>
        <v/>
      </c>
      <c r="G219" s="26" t="n"/>
    </row>
    <row r="220">
      <c r="A220" s="31" t="n"/>
      <c r="B220" s="26" t="n"/>
      <c r="C220" s="27" t="n"/>
      <c r="D220" s="27" t="n"/>
      <c r="E220" s="27" t="n"/>
      <c r="F220" s="32">
        <f>IF(OR(C220="",E220=""),"",C220*E220)</f>
        <v/>
      </c>
      <c r="G220" s="26" t="n"/>
    </row>
    <row r="221">
      <c r="A221" s="31" t="n"/>
      <c r="B221" s="26" t="n"/>
      <c r="C221" s="27" t="n"/>
      <c r="D221" s="27" t="n"/>
      <c r="E221" s="27" t="n"/>
      <c r="F221" s="32">
        <f>IF(OR(C221="",E221=""),"",C221*E221)</f>
        <v/>
      </c>
      <c r="G221" s="26" t="n"/>
    </row>
    <row r="222">
      <c r="A222" s="31" t="n"/>
      <c r="B222" s="26" t="n"/>
      <c r="C222" s="27" t="n"/>
      <c r="D222" s="27" t="n"/>
      <c r="E222" s="27" t="n"/>
      <c r="F222" s="32">
        <f>IF(OR(C222="",E222=""),"",C222*E222)</f>
        <v/>
      </c>
      <c r="G222" s="26" t="n"/>
    </row>
    <row r="223">
      <c r="A223" s="31" t="n"/>
      <c r="B223" s="26" t="n"/>
      <c r="C223" s="27" t="n"/>
      <c r="D223" s="27" t="n"/>
      <c r="E223" s="27" t="n"/>
      <c r="F223" s="32">
        <f>IF(OR(C223="",E223=""),"",C223*E223)</f>
        <v/>
      </c>
      <c r="G223" s="26" t="n"/>
    </row>
    <row r="224">
      <c r="A224" s="31" t="n"/>
      <c r="B224" s="26" t="n"/>
      <c r="C224" s="27" t="n"/>
      <c r="D224" s="27" t="n"/>
      <c r="E224" s="27" t="n"/>
      <c r="F224" s="32">
        <f>IF(OR(C224="",E224=""),"",C224*E224)</f>
        <v/>
      </c>
      <c r="G224" s="26" t="n"/>
    </row>
    <row r="225">
      <c r="A225" s="31" t="n"/>
      <c r="B225" s="26" t="n"/>
      <c r="C225" s="27" t="n"/>
      <c r="D225" s="27" t="n"/>
      <c r="E225" s="27" t="n"/>
      <c r="F225" s="32">
        <f>IF(OR(C225="",E225=""),"",C225*E225)</f>
        <v/>
      </c>
      <c r="G225" s="26" t="n"/>
    </row>
    <row r="226">
      <c r="A226" s="31" t="n"/>
      <c r="B226" s="26" t="n"/>
      <c r="C226" s="27" t="n"/>
      <c r="D226" s="27" t="n"/>
      <c r="E226" s="27" t="n"/>
      <c r="F226" s="32">
        <f>IF(OR(C226="",E226=""),"",C226*E226)</f>
        <v/>
      </c>
      <c r="G226" s="26" t="n"/>
    </row>
    <row r="227">
      <c r="A227" s="31" t="n"/>
      <c r="B227" s="26" t="n"/>
      <c r="C227" s="27" t="n"/>
      <c r="D227" s="27" t="n"/>
      <c r="E227" s="27" t="n"/>
      <c r="F227" s="32">
        <f>IF(OR(C227="",E227=""),"",C227*E227)</f>
        <v/>
      </c>
      <c r="G227" s="26" t="n"/>
    </row>
    <row r="228">
      <c r="A228" s="31" t="n"/>
      <c r="B228" s="26" t="n"/>
      <c r="C228" s="27" t="n"/>
      <c r="D228" s="27" t="n"/>
      <c r="E228" s="27" t="n"/>
      <c r="F228" s="32">
        <f>IF(OR(C228="",E228=""),"",C228*E228)</f>
        <v/>
      </c>
      <c r="G228" s="26" t="n"/>
    </row>
    <row r="229">
      <c r="A229" s="31" t="n"/>
      <c r="B229" s="26" t="n"/>
      <c r="C229" s="27" t="n"/>
      <c r="D229" s="27" t="n"/>
      <c r="E229" s="27" t="n"/>
      <c r="F229" s="32">
        <f>IF(OR(C229="",E229=""),"",C229*E229)</f>
        <v/>
      </c>
      <c r="G229" s="26" t="n"/>
    </row>
    <row r="230">
      <c r="A230" s="31" t="n"/>
      <c r="B230" s="26" t="n"/>
      <c r="C230" s="27" t="n"/>
      <c r="D230" s="27" t="n"/>
      <c r="E230" s="27" t="n"/>
      <c r="F230" s="32">
        <f>IF(OR(C230="",E230=""),"",C230*E230)</f>
        <v/>
      </c>
      <c r="G230" s="26" t="n"/>
    </row>
    <row r="231">
      <c r="A231" s="31" t="n"/>
      <c r="B231" s="26" t="n"/>
      <c r="C231" s="27" t="n"/>
      <c r="D231" s="27" t="n"/>
      <c r="E231" s="27" t="n"/>
      <c r="F231" s="32">
        <f>IF(OR(C231="",E231=""),"",C231*E231)</f>
        <v/>
      </c>
      <c r="G231" s="26" t="n"/>
    </row>
    <row r="232">
      <c r="A232" s="31" t="n"/>
      <c r="B232" s="26" t="n"/>
      <c r="C232" s="27" t="n"/>
      <c r="D232" s="27" t="n"/>
      <c r="E232" s="27" t="n"/>
      <c r="F232" s="32">
        <f>IF(OR(C232="",E232=""),"",C232*E232)</f>
        <v/>
      </c>
      <c r="G232" s="26" t="n"/>
    </row>
    <row r="233">
      <c r="A233" s="31" t="n"/>
      <c r="B233" s="26" t="n"/>
      <c r="C233" s="27" t="n"/>
      <c r="D233" s="27" t="n"/>
      <c r="E233" s="27" t="n"/>
      <c r="F233" s="32">
        <f>IF(OR(C233="",E233=""),"",C233*E233)</f>
        <v/>
      </c>
      <c r="G233" s="26" t="n"/>
    </row>
    <row r="234">
      <c r="A234" s="31" t="n"/>
      <c r="B234" s="26" t="n"/>
      <c r="C234" s="27" t="n"/>
      <c r="D234" s="27" t="n"/>
      <c r="E234" s="27" t="n"/>
      <c r="F234" s="32">
        <f>IF(OR(C234="",E234=""),"",C234*E234)</f>
        <v/>
      </c>
      <c r="G234" s="26" t="n"/>
    </row>
    <row r="235">
      <c r="A235" s="31" t="n"/>
      <c r="B235" s="26" t="n"/>
      <c r="C235" s="27" t="n"/>
      <c r="D235" s="27" t="n"/>
      <c r="E235" s="27" t="n"/>
      <c r="F235" s="32">
        <f>IF(OR(C235="",E235=""),"",C235*E235)</f>
        <v/>
      </c>
      <c r="G235" s="26" t="n"/>
    </row>
    <row r="236">
      <c r="A236" s="31" t="n"/>
      <c r="B236" s="26" t="n"/>
      <c r="C236" s="27" t="n"/>
      <c r="D236" s="27" t="n"/>
      <c r="E236" s="27" t="n"/>
      <c r="F236" s="32">
        <f>IF(OR(C236="",E236=""),"",C236*E236)</f>
        <v/>
      </c>
      <c r="G236" s="26" t="n"/>
    </row>
    <row r="237">
      <c r="A237" s="31" t="n"/>
      <c r="B237" s="26" t="n"/>
      <c r="C237" s="27" t="n"/>
      <c r="D237" s="27" t="n"/>
      <c r="E237" s="27" t="n"/>
      <c r="F237" s="32">
        <f>IF(OR(C237="",E237=""),"",C237*E237)</f>
        <v/>
      </c>
      <c r="G237" s="26" t="n"/>
    </row>
    <row r="238">
      <c r="A238" s="31" t="n"/>
      <c r="B238" s="26" t="n"/>
      <c r="C238" s="27" t="n"/>
      <c r="D238" s="27" t="n"/>
      <c r="E238" s="27" t="n"/>
      <c r="F238" s="32">
        <f>IF(OR(C238="",E238=""),"",C238*E238)</f>
        <v/>
      </c>
      <c r="G238" s="26" t="n"/>
    </row>
    <row r="239">
      <c r="A239" s="31" t="n"/>
      <c r="B239" s="26" t="n"/>
      <c r="C239" s="27" t="n"/>
      <c r="D239" s="27" t="n"/>
      <c r="E239" s="27" t="n"/>
      <c r="F239" s="32">
        <f>IF(OR(C239="",E239=""),"",C239*E239)</f>
        <v/>
      </c>
      <c r="G239" s="26" t="n"/>
    </row>
    <row r="240">
      <c r="A240" s="31" t="n"/>
      <c r="B240" s="26" t="n"/>
      <c r="C240" s="27" t="n"/>
      <c r="D240" s="27" t="n"/>
      <c r="E240" s="27" t="n"/>
      <c r="F240" s="32">
        <f>IF(OR(C240="",E240=""),"",C240*E240)</f>
        <v/>
      </c>
      <c r="G240" s="26" t="n"/>
    </row>
    <row r="241">
      <c r="A241" s="31" t="n"/>
      <c r="B241" s="26" t="n"/>
      <c r="C241" s="27" t="n"/>
      <c r="D241" s="27" t="n"/>
      <c r="E241" s="27" t="n"/>
      <c r="F241" s="32">
        <f>IF(OR(C241="",E241=""),"",C241*E241)</f>
        <v/>
      </c>
      <c r="G241" s="26" t="n"/>
    </row>
    <row r="242">
      <c r="A242" s="31" t="n"/>
      <c r="B242" s="26" t="n"/>
      <c r="C242" s="27" t="n"/>
      <c r="D242" s="27" t="n"/>
      <c r="E242" s="27" t="n"/>
      <c r="F242" s="32">
        <f>IF(OR(C242="",E242=""),"",C242*E242)</f>
        <v/>
      </c>
      <c r="G242" s="26" t="n"/>
    </row>
    <row r="243">
      <c r="A243" s="31" t="n"/>
      <c r="B243" s="26" t="n"/>
      <c r="C243" s="27" t="n"/>
      <c r="D243" s="27" t="n"/>
      <c r="E243" s="27" t="n"/>
      <c r="F243" s="32">
        <f>IF(OR(C243="",E243=""),"",C243*E243)</f>
        <v/>
      </c>
      <c r="G243" s="26" t="n"/>
    </row>
    <row r="244">
      <c r="A244" s="31" t="n"/>
      <c r="B244" s="26" t="n"/>
      <c r="C244" s="27" t="n"/>
      <c r="D244" s="27" t="n"/>
      <c r="E244" s="27" t="n"/>
      <c r="F244" s="32">
        <f>IF(OR(C244="",E244=""),"",C244*E244)</f>
        <v/>
      </c>
      <c r="G244" s="26" t="n"/>
    </row>
    <row r="245">
      <c r="A245" s="31" t="n"/>
      <c r="B245" s="26" t="n"/>
      <c r="C245" s="27" t="n"/>
      <c r="D245" s="27" t="n"/>
      <c r="E245" s="27" t="n"/>
      <c r="F245" s="32">
        <f>IF(OR(C245="",E245=""),"",C245*E245)</f>
        <v/>
      </c>
      <c r="G245" s="26" t="n"/>
    </row>
    <row r="246">
      <c r="A246" s="31" t="n"/>
      <c r="B246" s="26" t="n"/>
      <c r="C246" s="27" t="n"/>
      <c r="D246" s="27" t="n"/>
      <c r="E246" s="27" t="n"/>
      <c r="F246" s="32">
        <f>IF(OR(C246="",E246=""),"",C246*E246)</f>
        <v/>
      </c>
      <c r="G246" s="26" t="n"/>
    </row>
    <row r="247">
      <c r="A247" s="31" t="n"/>
      <c r="B247" s="26" t="n"/>
      <c r="C247" s="27" t="n"/>
      <c r="D247" s="27" t="n"/>
      <c r="E247" s="27" t="n"/>
      <c r="F247" s="32">
        <f>IF(OR(C247="",E247=""),"",C247*E247)</f>
        <v/>
      </c>
      <c r="G247" s="26" t="n"/>
    </row>
    <row r="248">
      <c r="A248" s="31" t="n"/>
      <c r="B248" s="26" t="n"/>
      <c r="C248" s="27" t="n"/>
      <c r="D248" s="27" t="n"/>
      <c r="E248" s="27" t="n"/>
      <c r="F248" s="32">
        <f>IF(OR(C248="",E248=""),"",C248*E248)</f>
        <v/>
      </c>
      <c r="G248" s="26" t="n"/>
    </row>
    <row r="249">
      <c r="A249" s="31" t="n"/>
      <c r="B249" s="26" t="n"/>
      <c r="C249" s="27" t="n"/>
      <c r="D249" s="27" t="n"/>
      <c r="E249" s="27" t="n"/>
      <c r="F249" s="32">
        <f>IF(OR(C249="",E249=""),"",C249*E249)</f>
        <v/>
      </c>
      <c r="G249" s="26" t="n"/>
    </row>
    <row r="250">
      <c r="A250" s="31" t="n"/>
      <c r="B250" s="26" t="n"/>
      <c r="C250" s="27" t="n"/>
      <c r="D250" s="27" t="n"/>
      <c r="E250" s="27" t="n"/>
      <c r="F250" s="32">
        <f>IF(OR(C250="",E250=""),"",C250*E250)</f>
        <v/>
      </c>
      <c r="G250" s="26" t="n"/>
    </row>
    <row r="251">
      <c r="A251" s="31" t="n"/>
      <c r="B251" s="26" t="n"/>
      <c r="C251" s="27" t="n"/>
      <c r="D251" s="27" t="n"/>
      <c r="E251" s="27" t="n"/>
      <c r="F251" s="32">
        <f>IF(OR(C251="",E251=""),"",C251*E251)</f>
        <v/>
      </c>
      <c r="G251" s="26" t="n"/>
    </row>
    <row r="252">
      <c r="A252" s="31" t="n"/>
      <c r="B252" s="26" t="n"/>
      <c r="C252" s="27" t="n"/>
      <c r="D252" s="27" t="n"/>
      <c r="E252" s="27" t="n"/>
      <c r="F252" s="32">
        <f>IF(OR(C252="",E252=""),"",C252*E252)</f>
        <v/>
      </c>
      <c r="G252" s="26" t="n"/>
    </row>
    <row r="253">
      <c r="A253" s="31" t="n"/>
      <c r="B253" s="26" t="n"/>
      <c r="C253" s="27" t="n"/>
      <c r="D253" s="27" t="n"/>
      <c r="E253" s="27" t="n"/>
      <c r="F253" s="32">
        <f>IF(OR(C253="",E253=""),"",C253*E253)</f>
        <v/>
      </c>
      <c r="G253" s="26" t="n"/>
    </row>
    <row r="254">
      <c r="A254" s="31" t="n"/>
      <c r="B254" s="26" t="n"/>
      <c r="C254" s="27" t="n"/>
      <c r="D254" s="27" t="n"/>
      <c r="E254" s="27" t="n"/>
      <c r="F254" s="32">
        <f>IF(OR(C254="",E254=""),"",C254*E254)</f>
        <v/>
      </c>
      <c r="G254" s="26" t="n"/>
    </row>
    <row r="255">
      <c r="A255" s="31" t="n"/>
      <c r="B255" s="26" t="n"/>
      <c r="C255" s="27" t="n"/>
      <c r="D255" s="27" t="n"/>
      <c r="E255" s="27" t="n"/>
      <c r="F255" s="32">
        <f>IF(OR(C255="",E255=""),"",C255*E255)</f>
        <v/>
      </c>
      <c r="G255" s="26" t="n"/>
    </row>
    <row r="256">
      <c r="A256" s="31" t="n"/>
      <c r="B256" s="26" t="n"/>
      <c r="C256" s="27" t="n"/>
      <c r="D256" s="27" t="n"/>
      <c r="E256" s="27" t="n"/>
      <c r="F256" s="32">
        <f>IF(OR(C256="",E256=""),"",C256*E256)</f>
        <v/>
      </c>
      <c r="G256" s="26" t="n"/>
    </row>
    <row r="257">
      <c r="A257" s="31" t="n"/>
      <c r="B257" s="26" t="n"/>
      <c r="C257" s="27" t="n"/>
      <c r="D257" s="27" t="n"/>
      <c r="E257" s="27" t="n"/>
      <c r="F257" s="32">
        <f>IF(OR(C257="",E257=""),"",C257*E257)</f>
        <v/>
      </c>
      <c r="G257" s="26" t="n"/>
    </row>
    <row r="258">
      <c r="A258" s="31" t="n"/>
      <c r="B258" s="26" t="n"/>
      <c r="C258" s="27" t="n"/>
      <c r="D258" s="27" t="n"/>
      <c r="E258" s="27" t="n"/>
      <c r="F258" s="32">
        <f>IF(OR(C258="",E258=""),"",C258*E258)</f>
        <v/>
      </c>
      <c r="G258" s="26" t="n"/>
    </row>
    <row r="259">
      <c r="A259" s="31" t="n"/>
      <c r="B259" s="26" t="n"/>
      <c r="C259" s="27" t="n"/>
      <c r="D259" s="27" t="n"/>
      <c r="E259" s="27" t="n"/>
      <c r="F259" s="32">
        <f>IF(OR(C259="",E259=""),"",C259*E259)</f>
        <v/>
      </c>
      <c r="G259" s="26" t="n"/>
    </row>
    <row r="260">
      <c r="A260" s="31" t="n"/>
      <c r="B260" s="26" t="n"/>
      <c r="C260" s="27" t="n"/>
      <c r="D260" s="27" t="n"/>
      <c r="E260" s="27" t="n"/>
      <c r="F260" s="32">
        <f>IF(OR(C260="",E260=""),"",C260*E260)</f>
        <v/>
      </c>
      <c r="G260" s="26" t="n"/>
    </row>
    <row r="261">
      <c r="A261" s="31" t="n"/>
      <c r="B261" s="26" t="n"/>
      <c r="C261" s="27" t="n"/>
      <c r="D261" s="27" t="n"/>
      <c r="E261" s="27" t="n"/>
      <c r="F261" s="32">
        <f>IF(OR(C261="",E261=""),"",C261*E261)</f>
        <v/>
      </c>
      <c r="G261" s="26" t="n"/>
    </row>
    <row r="262">
      <c r="A262" s="31" t="n"/>
      <c r="B262" s="26" t="n"/>
      <c r="C262" s="27" t="n"/>
      <c r="D262" s="27" t="n"/>
      <c r="E262" s="27" t="n"/>
      <c r="F262" s="32">
        <f>IF(OR(C262="",E262=""),"",C262*E262)</f>
        <v/>
      </c>
      <c r="G262" s="26" t="n"/>
    </row>
    <row r="263">
      <c r="A263" s="31" t="n"/>
      <c r="B263" s="26" t="n"/>
      <c r="C263" s="27" t="n"/>
      <c r="D263" s="27" t="n"/>
      <c r="E263" s="27" t="n"/>
      <c r="F263" s="32">
        <f>IF(OR(C263="",E263=""),"",C263*E263)</f>
        <v/>
      </c>
      <c r="G263" s="26" t="n"/>
    </row>
    <row r="264">
      <c r="A264" s="31" t="n"/>
      <c r="B264" s="26" t="n"/>
      <c r="C264" s="27" t="n"/>
      <c r="D264" s="27" t="n"/>
      <c r="E264" s="27" t="n"/>
      <c r="F264" s="32">
        <f>IF(OR(C264="",E264=""),"",C264*E264)</f>
        <v/>
      </c>
      <c r="G264" s="26" t="n"/>
    </row>
    <row r="265">
      <c r="A265" s="31" t="n"/>
      <c r="B265" s="26" t="n"/>
      <c r="C265" s="27" t="n"/>
      <c r="D265" s="27" t="n"/>
      <c r="E265" s="27" t="n"/>
      <c r="F265" s="32">
        <f>IF(OR(C265="",E265=""),"",C265*E265)</f>
        <v/>
      </c>
      <c r="G265" s="26" t="n"/>
    </row>
    <row r="266">
      <c r="A266" s="31" t="n"/>
      <c r="B266" s="26" t="n"/>
      <c r="C266" s="27" t="n"/>
      <c r="D266" s="27" t="n"/>
      <c r="E266" s="27" t="n"/>
      <c r="F266" s="32">
        <f>IF(OR(C266="",E266=""),"",C266*E266)</f>
        <v/>
      </c>
      <c r="G266" s="26" t="n"/>
    </row>
    <row r="267">
      <c r="A267" s="31" t="n"/>
      <c r="B267" s="26" t="n"/>
      <c r="C267" s="27" t="n"/>
      <c r="D267" s="27" t="n"/>
      <c r="E267" s="27" t="n"/>
      <c r="F267" s="32">
        <f>IF(OR(C267="",E267=""),"",C267*E267)</f>
        <v/>
      </c>
      <c r="G267" s="26" t="n"/>
    </row>
    <row r="268">
      <c r="A268" s="31" t="n"/>
      <c r="B268" s="26" t="n"/>
      <c r="C268" s="27" t="n"/>
      <c r="D268" s="27" t="n"/>
      <c r="E268" s="27" t="n"/>
      <c r="F268" s="32">
        <f>IF(OR(C268="",E268=""),"",C268*E268)</f>
        <v/>
      </c>
      <c r="G268" s="26" t="n"/>
    </row>
    <row r="269">
      <c r="A269" s="31" t="n"/>
      <c r="B269" s="26" t="n"/>
      <c r="C269" s="27" t="n"/>
      <c r="D269" s="27" t="n"/>
      <c r="E269" s="27" t="n"/>
      <c r="F269" s="32">
        <f>IF(OR(C269="",E269=""),"",C269*E269)</f>
        <v/>
      </c>
      <c r="G269" s="26" t="n"/>
    </row>
    <row r="270">
      <c r="A270" s="31" t="n"/>
      <c r="B270" s="26" t="n"/>
      <c r="C270" s="27" t="n"/>
      <c r="D270" s="27" t="n"/>
      <c r="E270" s="27" t="n"/>
      <c r="F270" s="32">
        <f>IF(OR(C270="",E270=""),"",C270*E270)</f>
        <v/>
      </c>
      <c r="G270" s="26" t="n"/>
    </row>
    <row r="271">
      <c r="A271" s="31" t="n"/>
      <c r="B271" s="26" t="n"/>
      <c r="C271" s="27" t="n"/>
      <c r="D271" s="27" t="n"/>
      <c r="E271" s="27" t="n"/>
      <c r="F271" s="32">
        <f>IF(OR(C271="",E271=""),"",C271*E271)</f>
        <v/>
      </c>
      <c r="G271" s="26" t="n"/>
    </row>
    <row r="272">
      <c r="A272" s="31" t="n"/>
      <c r="B272" s="26" t="n"/>
      <c r="C272" s="27" t="n"/>
      <c r="D272" s="27" t="n"/>
      <c r="E272" s="27" t="n"/>
      <c r="F272" s="32">
        <f>IF(OR(C272="",E272=""),"",C272*E272)</f>
        <v/>
      </c>
      <c r="G272" s="26" t="n"/>
    </row>
    <row r="273">
      <c r="A273" s="31" t="n"/>
      <c r="B273" s="26" t="n"/>
      <c r="C273" s="27" t="n"/>
      <c r="D273" s="27" t="n"/>
      <c r="E273" s="27" t="n"/>
      <c r="F273" s="32">
        <f>IF(OR(C273="",E273=""),"",C273*E273)</f>
        <v/>
      </c>
      <c r="G273" s="26" t="n"/>
    </row>
    <row r="274">
      <c r="A274" s="31" t="n"/>
      <c r="B274" s="26" t="n"/>
      <c r="C274" s="27" t="n"/>
      <c r="D274" s="27" t="n"/>
      <c r="E274" s="27" t="n"/>
      <c r="F274" s="32">
        <f>IF(OR(C274="",E274=""),"",C274*E274)</f>
        <v/>
      </c>
      <c r="G274" s="26" t="n"/>
    </row>
    <row r="275">
      <c r="A275" s="31" t="n"/>
      <c r="B275" s="26" t="n"/>
      <c r="C275" s="27" t="n"/>
      <c r="D275" s="27" t="n"/>
      <c r="E275" s="27" t="n"/>
      <c r="F275" s="32">
        <f>IF(OR(C275="",E275=""),"",C275*E275)</f>
        <v/>
      </c>
      <c r="G275" s="26" t="n"/>
    </row>
    <row r="276">
      <c r="A276" s="31" t="n"/>
      <c r="B276" s="26" t="n"/>
      <c r="C276" s="27" t="n"/>
      <c r="D276" s="27" t="n"/>
      <c r="E276" s="27" t="n"/>
      <c r="F276" s="32">
        <f>IF(OR(C276="",E276=""),"",C276*E276)</f>
        <v/>
      </c>
      <c r="G276" s="26" t="n"/>
    </row>
    <row r="277">
      <c r="A277" s="31" t="n"/>
      <c r="B277" s="26" t="n"/>
      <c r="C277" s="27" t="n"/>
      <c r="D277" s="27" t="n"/>
      <c r="E277" s="27" t="n"/>
      <c r="F277" s="32">
        <f>IF(OR(C277="",E277=""),"",C277*E277)</f>
        <v/>
      </c>
      <c r="G277" s="26" t="n"/>
    </row>
    <row r="278">
      <c r="A278" s="31" t="n"/>
      <c r="B278" s="26" t="n"/>
      <c r="C278" s="27" t="n"/>
      <c r="D278" s="27" t="n"/>
      <c r="E278" s="27" t="n"/>
      <c r="F278" s="32">
        <f>IF(OR(C278="",E278=""),"",C278*E278)</f>
        <v/>
      </c>
      <c r="G278" s="26" t="n"/>
    </row>
    <row r="279">
      <c r="A279" s="31" t="n"/>
      <c r="B279" s="26" t="n"/>
      <c r="C279" s="27" t="n"/>
      <c r="D279" s="27" t="n"/>
      <c r="E279" s="27" t="n"/>
      <c r="F279" s="32">
        <f>IF(OR(C279="",E279=""),"",C279*E279)</f>
        <v/>
      </c>
      <c r="G279" s="26" t="n"/>
    </row>
    <row r="280">
      <c r="A280" s="31" t="n"/>
      <c r="B280" s="26" t="n"/>
      <c r="C280" s="27" t="n"/>
      <c r="D280" s="27" t="n"/>
      <c r="E280" s="27" t="n"/>
      <c r="F280" s="32">
        <f>IF(OR(C280="",E280=""),"",C280*E280)</f>
        <v/>
      </c>
      <c r="G280" s="26" t="n"/>
    </row>
    <row r="281">
      <c r="A281" s="31" t="n"/>
      <c r="B281" s="26" t="n"/>
      <c r="C281" s="27" t="n"/>
      <c r="D281" s="27" t="n"/>
      <c r="E281" s="27" t="n"/>
      <c r="F281" s="32">
        <f>IF(OR(C281="",E281=""),"",C281*E281)</f>
        <v/>
      </c>
      <c r="G281" s="26" t="n"/>
    </row>
    <row r="282">
      <c r="A282" s="31" t="n"/>
      <c r="B282" s="26" t="n"/>
      <c r="C282" s="27" t="n"/>
      <c r="D282" s="27" t="n"/>
      <c r="E282" s="27" t="n"/>
      <c r="F282" s="32">
        <f>IF(OR(C282="",E282=""),"",C282*E282)</f>
        <v/>
      </c>
      <c r="G282" s="26" t="n"/>
    </row>
    <row r="283">
      <c r="A283" s="31" t="n"/>
      <c r="B283" s="26" t="n"/>
      <c r="C283" s="27" t="n"/>
      <c r="D283" s="27" t="n"/>
      <c r="E283" s="27" t="n"/>
      <c r="F283" s="32">
        <f>IF(OR(C283="",E283=""),"",C283*E283)</f>
        <v/>
      </c>
      <c r="G283" s="26" t="n"/>
    </row>
    <row r="284">
      <c r="A284" s="31" t="n"/>
      <c r="B284" s="26" t="n"/>
      <c r="C284" s="27" t="n"/>
      <c r="D284" s="27" t="n"/>
      <c r="E284" s="27" t="n"/>
      <c r="F284" s="32">
        <f>IF(OR(C284="",E284=""),"",C284*E284)</f>
        <v/>
      </c>
      <c r="G284" s="26" t="n"/>
    </row>
    <row r="285">
      <c r="A285" s="31" t="n"/>
      <c r="B285" s="26" t="n"/>
      <c r="C285" s="27" t="n"/>
      <c r="D285" s="27" t="n"/>
      <c r="E285" s="27" t="n"/>
      <c r="F285" s="32">
        <f>IF(OR(C285="",E285=""),"",C285*E285)</f>
        <v/>
      </c>
      <c r="G285" s="26" t="n"/>
    </row>
    <row r="286">
      <c r="A286" s="31" t="n"/>
      <c r="B286" s="26" t="n"/>
      <c r="C286" s="27" t="n"/>
      <c r="D286" s="27" t="n"/>
      <c r="E286" s="27" t="n"/>
      <c r="F286" s="32">
        <f>IF(OR(C286="",E286=""),"",C286*E286)</f>
        <v/>
      </c>
      <c r="G286" s="26" t="n"/>
    </row>
    <row r="287">
      <c r="A287" s="31" t="n"/>
      <c r="B287" s="26" t="n"/>
      <c r="C287" s="27" t="n"/>
      <c r="D287" s="27" t="n"/>
      <c r="E287" s="27" t="n"/>
      <c r="F287" s="32">
        <f>IF(OR(C287="",E287=""),"",C287*E287)</f>
        <v/>
      </c>
      <c r="G287" s="26" t="n"/>
    </row>
    <row r="288">
      <c r="A288" s="31" t="n"/>
      <c r="B288" s="26" t="n"/>
      <c r="C288" s="27" t="n"/>
      <c r="D288" s="27" t="n"/>
      <c r="E288" s="27" t="n"/>
      <c r="F288" s="32">
        <f>IF(OR(C288="",E288=""),"",C288*E288)</f>
        <v/>
      </c>
      <c r="G288" s="26" t="n"/>
    </row>
    <row r="289">
      <c r="A289" s="31" t="n"/>
      <c r="B289" s="26" t="n"/>
      <c r="C289" s="27" t="n"/>
      <c r="D289" s="27" t="n"/>
      <c r="E289" s="27" t="n"/>
      <c r="F289" s="32">
        <f>IF(OR(C289="",E289=""),"",C289*E289)</f>
        <v/>
      </c>
      <c r="G289" s="26" t="n"/>
    </row>
    <row r="290">
      <c r="A290" s="31" t="n"/>
      <c r="B290" s="26" t="n"/>
      <c r="C290" s="27" t="n"/>
      <c r="D290" s="27" t="n"/>
      <c r="E290" s="27" t="n"/>
      <c r="F290" s="32">
        <f>IF(OR(C290="",E290=""),"",C290*E290)</f>
        <v/>
      </c>
      <c r="G290" s="26" t="n"/>
    </row>
    <row r="291">
      <c r="A291" s="31" t="n"/>
      <c r="B291" s="26" t="n"/>
      <c r="C291" s="27" t="n"/>
      <c r="D291" s="27" t="n"/>
      <c r="E291" s="27" t="n"/>
      <c r="F291" s="32">
        <f>IF(OR(C291="",E291=""),"",C291*E291)</f>
        <v/>
      </c>
      <c r="G291" s="26" t="n"/>
    </row>
    <row r="292">
      <c r="A292" s="31" t="n"/>
      <c r="B292" s="26" t="n"/>
      <c r="C292" s="27" t="n"/>
      <c r="D292" s="27" t="n"/>
      <c r="E292" s="27" t="n"/>
      <c r="F292" s="32">
        <f>IF(OR(C292="",E292=""),"",C292*E292)</f>
        <v/>
      </c>
      <c r="G292" s="26" t="n"/>
    </row>
    <row r="293">
      <c r="A293" s="31" t="n"/>
      <c r="B293" s="26" t="n"/>
      <c r="C293" s="27" t="n"/>
      <c r="D293" s="27" t="n"/>
      <c r="E293" s="27" t="n"/>
      <c r="F293" s="32">
        <f>IF(OR(C293="",E293=""),"",C293*E293)</f>
        <v/>
      </c>
      <c r="G293" s="26" t="n"/>
    </row>
    <row r="294">
      <c r="A294" s="31" t="n"/>
      <c r="B294" s="26" t="n"/>
      <c r="C294" s="27" t="n"/>
      <c r="D294" s="27" t="n"/>
      <c r="E294" s="27" t="n"/>
      <c r="F294" s="32">
        <f>IF(OR(C294="",E294=""),"",C294*E294)</f>
        <v/>
      </c>
      <c r="G294" s="26" t="n"/>
    </row>
    <row r="295">
      <c r="A295" s="31" t="n"/>
      <c r="B295" s="26" t="n"/>
      <c r="C295" s="27" t="n"/>
      <c r="D295" s="27" t="n"/>
      <c r="E295" s="27" t="n"/>
      <c r="F295" s="32">
        <f>IF(OR(C295="",E295=""),"",C295*E295)</f>
        <v/>
      </c>
      <c r="G295" s="26" t="n"/>
    </row>
    <row r="296">
      <c r="A296" s="31" t="n"/>
      <c r="B296" s="26" t="n"/>
      <c r="C296" s="27" t="n"/>
      <c r="D296" s="27" t="n"/>
      <c r="E296" s="27" t="n"/>
      <c r="F296" s="32">
        <f>IF(OR(C296="",E296=""),"",C296*E296)</f>
        <v/>
      </c>
      <c r="G296" s="26" t="n"/>
    </row>
    <row r="297">
      <c r="A297" s="31" t="n"/>
      <c r="B297" s="26" t="n"/>
      <c r="C297" s="27" t="n"/>
      <c r="D297" s="27" t="n"/>
      <c r="E297" s="27" t="n"/>
      <c r="F297" s="32">
        <f>IF(OR(C297="",E297=""),"",C297*E297)</f>
        <v/>
      </c>
      <c r="G297" s="26" t="n"/>
    </row>
    <row r="298">
      <c r="A298" s="31" t="n"/>
      <c r="B298" s="26" t="n"/>
      <c r="C298" s="27" t="n"/>
      <c r="D298" s="27" t="n"/>
      <c r="E298" s="27" t="n"/>
      <c r="F298" s="32">
        <f>IF(OR(C298="",E298=""),"",C298*E298)</f>
        <v/>
      </c>
      <c r="G298" s="26" t="n"/>
    </row>
    <row r="299">
      <c r="A299" s="31" t="n"/>
      <c r="B299" s="26" t="n"/>
      <c r="C299" s="27" t="n"/>
      <c r="D299" s="27" t="n"/>
      <c r="E299" s="27" t="n"/>
      <c r="F299" s="32">
        <f>IF(OR(C299="",E299=""),"",C299*E299)</f>
        <v/>
      </c>
      <c r="G299" s="26" t="n"/>
    </row>
    <row r="300">
      <c r="A300" s="31" t="n"/>
      <c r="B300" s="26" t="n"/>
      <c r="C300" s="27" t="n"/>
      <c r="D300" s="27" t="n"/>
      <c r="E300" s="27" t="n"/>
      <c r="F300" s="32">
        <f>IF(OR(C300="",E300=""),"",C300*E300)</f>
        <v/>
      </c>
      <c r="G300" s="26" t="n"/>
    </row>
    <row r="301">
      <c r="A301" s="31" t="n"/>
      <c r="B301" s="26" t="n"/>
      <c r="C301" s="27" t="n"/>
      <c r="D301" s="27" t="n"/>
      <c r="E301" s="27" t="n"/>
      <c r="F301" s="32">
        <f>IF(OR(C301="",E301=""),"",C301*E301)</f>
        <v/>
      </c>
      <c r="G301" s="26" t="n"/>
    </row>
    <row r="302">
      <c r="A302" s="31" t="n"/>
      <c r="B302" s="26" t="n"/>
      <c r="C302" s="27" t="n"/>
      <c r="D302" s="27" t="n"/>
      <c r="E302" s="27" t="n"/>
      <c r="F302" s="32">
        <f>IF(OR(C302="",E302=""),"",C302*E302)</f>
        <v/>
      </c>
      <c r="G302" s="26" t="n"/>
    </row>
    <row r="303">
      <c r="A303" s="31" t="n"/>
      <c r="B303" s="26" t="n"/>
      <c r="C303" s="27" t="n"/>
      <c r="D303" s="27" t="n"/>
      <c r="E303" s="27" t="n"/>
      <c r="F303" s="32">
        <f>IF(OR(C303="",E303=""),"",C303*E303)</f>
        <v/>
      </c>
      <c r="G303" s="26" t="n"/>
    </row>
    <row r="304">
      <c r="A304" s="31" t="n"/>
      <c r="B304" s="26" t="n"/>
      <c r="C304" s="27" t="n"/>
      <c r="D304" s="27" t="n"/>
      <c r="E304" s="27" t="n"/>
      <c r="F304" s="32">
        <f>IF(OR(C304="",E304=""),"",C304*E304)</f>
        <v/>
      </c>
      <c r="G304" s="26" t="n"/>
    </row>
    <row r="305">
      <c r="A305" s="31" t="n"/>
      <c r="B305" s="26" t="n"/>
      <c r="C305" s="27" t="n"/>
      <c r="D305" s="27" t="n"/>
      <c r="E305" s="27" t="n"/>
      <c r="F305" s="32">
        <f>IF(OR(C305="",E305=""),"",C305*E305)</f>
        <v/>
      </c>
      <c r="G305" s="26" t="n"/>
    </row>
    <row r="306">
      <c r="A306" s="31" t="n"/>
      <c r="B306" s="26" t="n"/>
      <c r="C306" s="27" t="n"/>
      <c r="D306" s="27" t="n"/>
      <c r="E306" s="27" t="n"/>
      <c r="F306" s="32">
        <f>IF(OR(C306="",E306=""),"",C306*E306)</f>
        <v/>
      </c>
      <c r="G306" s="26" t="n"/>
    </row>
    <row r="307">
      <c r="A307" s="31" t="n"/>
      <c r="B307" s="26" t="n"/>
      <c r="C307" s="27" t="n"/>
      <c r="D307" s="27" t="n"/>
      <c r="E307" s="27" t="n"/>
      <c r="F307" s="32">
        <f>IF(OR(C307="",E307=""),"",C307*E307)</f>
        <v/>
      </c>
      <c r="G307" s="26" t="n"/>
    </row>
    <row r="308">
      <c r="A308" s="31" t="n"/>
      <c r="B308" s="26" t="n"/>
      <c r="C308" s="27" t="n"/>
      <c r="D308" s="27" t="n"/>
      <c r="E308" s="27" t="n"/>
      <c r="F308" s="32">
        <f>IF(OR(C308="",E308=""),"",C308*E308)</f>
        <v/>
      </c>
      <c r="G308" s="26" t="n"/>
    </row>
    <row r="309">
      <c r="A309" s="31" t="n"/>
      <c r="B309" s="26" t="n"/>
      <c r="C309" s="27" t="n"/>
      <c r="D309" s="27" t="n"/>
      <c r="E309" s="27" t="n"/>
      <c r="F309" s="32">
        <f>IF(OR(C309="",E309=""),"",C309*E309)</f>
        <v/>
      </c>
      <c r="G309" s="26" t="n"/>
    </row>
    <row r="310">
      <c r="A310" s="31" t="n"/>
      <c r="B310" s="26" t="n"/>
      <c r="C310" s="27" t="n"/>
      <c r="D310" s="27" t="n"/>
      <c r="E310" s="27" t="n"/>
      <c r="F310" s="32">
        <f>IF(OR(C310="",E310=""),"",C310*E310)</f>
        <v/>
      </c>
      <c r="G310" s="26" t="n"/>
    </row>
    <row r="311">
      <c r="A311" s="31" t="n"/>
      <c r="B311" s="26" t="n"/>
      <c r="C311" s="27" t="n"/>
      <c r="D311" s="27" t="n"/>
      <c r="E311" s="27" t="n"/>
      <c r="F311" s="32">
        <f>IF(OR(C311="",E311=""),"",C311*E311)</f>
        <v/>
      </c>
      <c r="G311" s="26" t="n"/>
    </row>
    <row r="312">
      <c r="A312" s="31" t="n"/>
      <c r="B312" s="26" t="n"/>
      <c r="C312" s="27" t="n"/>
      <c r="D312" s="27" t="n"/>
      <c r="E312" s="27" t="n"/>
      <c r="F312" s="32">
        <f>IF(OR(C312="",E312=""),"",C312*E312)</f>
        <v/>
      </c>
      <c r="G312" s="26" t="n"/>
    </row>
    <row r="313">
      <c r="A313" s="31" t="n"/>
      <c r="B313" s="26" t="n"/>
      <c r="C313" s="27" t="n"/>
      <c r="D313" s="27" t="n"/>
      <c r="E313" s="27" t="n"/>
      <c r="F313" s="32">
        <f>IF(OR(C313="",E313=""),"",C313*E313)</f>
        <v/>
      </c>
      <c r="G313" s="26" t="n"/>
    </row>
    <row r="314">
      <c r="A314" s="31" t="n"/>
      <c r="B314" s="26" t="n"/>
      <c r="C314" s="27" t="n"/>
      <c r="D314" s="27" t="n"/>
      <c r="E314" s="27" t="n"/>
      <c r="F314" s="32">
        <f>IF(OR(C314="",E314=""),"",C314*E314)</f>
        <v/>
      </c>
      <c r="G314" s="26" t="n"/>
    </row>
    <row r="315">
      <c r="A315" s="31" t="n"/>
      <c r="B315" s="26" t="n"/>
      <c r="C315" s="27" t="n"/>
      <c r="D315" s="27" t="n"/>
      <c r="E315" s="27" t="n"/>
      <c r="F315" s="32">
        <f>IF(OR(C315="",E315=""),"",C315*E315)</f>
        <v/>
      </c>
      <c r="G315" s="26" t="n"/>
    </row>
    <row r="316">
      <c r="A316" s="31" t="n"/>
      <c r="B316" s="26" t="n"/>
      <c r="C316" s="27" t="n"/>
      <c r="D316" s="27" t="n"/>
      <c r="E316" s="27" t="n"/>
      <c r="F316" s="32">
        <f>IF(OR(C316="",E316=""),"",C316*E316)</f>
        <v/>
      </c>
      <c r="G316" s="26" t="n"/>
    </row>
    <row r="317">
      <c r="A317" s="31" t="n"/>
      <c r="B317" s="26" t="n"/>
      <c r="C317" s="27" t="n"/>
      <c r="D317" s="27" t="n"/>
      <c r="E317" s="27" t="n"/>
      <c r="F317" s="32">
        <f>IF(OR(C317="",E317=""),"",C317*E317)</f>
        <v/>
      </c>
      <c r="G317" s="26" t="n"/>
    </row>
    <row r="318">
      <c r="A318" s="31" t="n"/>
      <c r="B318" s="26" t="n"/>
      <c r="C318" s="27" t="n"/>
      <c r="D318" s="27" t="n"/>
      <c r="E318" s="27" t="n"/>
      <c r="F318" s="32">
        <f>IF(OR(C318="",E318=""),"",C318*E318)</f>
        <v/>
      </c>
      <c r="G318" s="26" t="n"/>
    </row>
    <row r="319">
      <c r="A319" s="31" t="n"/>
      <c r="B319" s="26" t="n"/>
      <c r="C319" s="27" t="n"/>
      <c r="D319" s="27" t="n"/>
      <c r="E319" s="27" t="n"/>
      <c r="F319" s="32">
        <f>IF(OR(C319="",E319=""),"",C319*E319)</f>
        <v/>
      </c>
      <c r="G319" s="26" t="n"/>
    </row>
    <row r="320">
      <c r="A320" s="31" t="n"/>
      <c r="B320" s="26" t="n"/>
      <c r="C320" s="27" t="n"/>
      <c r="D320" s="27" t="n"/>
      <c r="E320" s="27" t="n"/>
      <c r="F320" s="32">
        <f>IF(OR(C320="",E320=""),"",C320*E320)</f>
        <v/>
      </c>
      <c r="G320" s="26" t="n"/>
    </row>
    <row r="321">
      <c r="A321" s="31" t="n"/>
      <c r="B321" s="26" t="n"/>
      <c r="C321" s="27" t="n"/>
      <c r="D321" s="27" t="n"/>
      <c r="E321" s="27" t="n"/>
      <c r="F321" s="32">
        <f>IF(OR(C321="",E321=""),"",C321*E321)</f>
        <v/>
      </c>
      <c r="G321" s="26" t="n"/>
    </row>
    <row r="322">
      <c r="A322" s="31" t="n"/>
      <c r="B322" s="26" t="n"/>
      <c r="C322" s="27" t="n"/>
      <c r="D322" s="27" t="n"/>
      <c r="E322" s="27" t="n"/>
      <c r="F322" s="32">
        <f>IF(OR(C322="",E322=""),"",C322*E322)</f>
        <v/>
      </c>
      <c r="G322" s="26" t="n"/>
    </row>
    <row r="323">
      <c r="A323" s="31" t="n"/>
      <c r="B323" s="26" t="n"/>
      <c r="C323" s="27" t="n"/>
      <c r="D323" s="27" t="n"/>
      <c r="E323" s="27" t="n"/>
      <c r="F323" s="32">
        <f>IF(OR(C323="",E323=""),"",C323*E323)</f>
        <v/>
      </c>
      <c r="G323" s="26" t="n"/>
    </row>
    <row r="324">
      <c r="A324" s="31" t="n"/>
      <c r="B324" s="26" t="n"/>
      <c r="C324" s="27" t="n"/>
      <c r="D324" s="27" t="n"/>
      <c r="E324" s="27" t="n"/>
      <c r="F324" s="32">
        <f>IF(OR(C324="",E324=""),"",C324*E324)</f>
        <v/>
      </c>
      <c r="G324" s="26" t="n"/>
    </row>
    <row r="325">
      <c r="A325" s="31" t="n"/>
      <c r="B325" s="26" t="n"/>
      <c r="C325" s="27" t="n"/>
      <c r="D325" s="27" t="n"/>
      <c r="E325" s="27" t="n"/>
      <c r="F325" s="32">
        <f>IF(OR(C325="",E325=""),"",C325*E325)</f>
        <v/>
      </c>
      <c r="G325" s="26" t="n"/>
    </row>
    <row r="326">
      <c r="A326" s="31" t="n"/>
      <c r="B326" s="26" t="n"/>
      <c r="C326" s="27" t="n"/>
      <c r="D326" s="27" t="n"/>
      <c r="E326" s="27" t="n"/>
      <c r="F326" s="32">
        <f>IF(OR(C326="",E326=""),"",C326*E326)</f>
        <v/>
      </c>
      <c r="G326" s="26" t="n"/>
    </row>
    <row r="327">
      <c r="A327" s="31" t="n"/>
      <c r="B327" s="26" t="n"/>
      <c r="C327" s="27" t="n"/>
      <c r="D327" s="27" t="n"/>
      <c r="E327" s="27" t="n"/>
      <c r="F327" s="32">
        <f>IF(OR(C327="",E327=""),"",C327*E327)</f>
        <v/>
      </c>
      <c r="G327" s="26" t="n"/>
    </row>
    <row r="328">
      <c r="A328" s="31" t="n"/>
      <c r="B328" s="26" t="n"/>
      <c r="C328" s="27" t="n"/>
      <c r="D328" s="27" t="n"/>
      <c r="E328" s="27" t="n"/>
      <c r="F328" s="32">
        <f>IF(OR(C328="",E328=""),"",C328*E328)</f>
        <v/>
      </c>
      <c r="G328" s="26" t="n"/>
    </row>
    <row r="329">
      <c r="A329" s="31" t="n"/>
      <c r="B329" s="26" t="n"/>
      <c r="C329" s="27" t="n"/>
      <c r="D329" s="27" t="n"/>
      <c r="E329" s="27" t="n"/>
      <c r="F329" s="32">
        <f>IF(OR(C329="",E329=""),"",C329*E329)</f>
        <v/>
      </c>
      <c r="G329" s="26" t="n"/>
    </row>
    <row r="330">
      <c r="A330" s="31" t="n"/>
      <c r="B330" s="26" t="n"/>
      <c r="C330" s="27" t="n"/>
      <c r="D330" s="27" t="n"/>
      <c r="E330" s="27" t="n"/>
      <c r="F330" s="32">
        <f>IF(OR(C330="",E330=""),"",C330*E330)</f>
        <v/>
      </c>
      <c r="G330" s="26" t="n"/>
    </row>
    <row r="331">
      <c r="A331" s="31" t="n"/>
      <c r="B331" s="26" t="n"/>
      <c r="C331" s="27" t="n"/>
      <c r="D331" s="27" t="n"/>
      <c r="E331" s="27" t="n"/>
      <c r="F331" s="32">
        <f>IF(OR(C331="",E331=""),"",C331*E331)</f>
        <v/>
      </c>
      <c r="G331" s="26" t="n"/>
    </row>
    <row r="332">
      <c r="A332" s="31" t="n"/>
      <c r="B332" s="26" t="n"/>
      <c r="C332" s="27" t="n"/>
      <c r="D332" s="27" t="n"/>
      <c r="E332" s="27" t="n"/>
      <c r="F332" s="32">
        <f>IF(OR(C332="",E332=""),"",C332*E332)</f>
        <v/>
      </c>
      <c r="G332" s="26" t="n"/>
    </row>
    <row r="333">
      <c r="A333" s="31" t="n"/>
      <c r="B333" s="26" t="n"/>
      <c r="C333" s="27" t="n"/>
      <c r="D333" s="27" t="n"/>
      <c r="E333" s="27" t="n"/>
      <c r="F333" s="32">
        <f>IF(OR(C333="",E333=""),"",C333*E333)</f>
        <v/>
      </c>
      <c r="G333" s="26" t="n"/>
    </row>
    <row r="334">
      <c r="A334" s="31" t="n"/>
      <c r="B334" s="26" t="n"/>
      <c r="C334" s="27" t="n"/>
      <c r="D334" s="27" t="n"/>
      <c r="E334" s="27" t="n"/>
      <c r="F334" s="32">
        <f>IF(OR(C334="",E334=""),"",C334*E334)</f>
        <v/>
      </c>
      <c r="G334" s="26" t="n"/>
    </row>
    <row r="335">
      <c r="A335" s="31" t="n"/>
      <c r="B335" s="26" t="n"/>
      <c r="C335" s="27" t="n"/>
      <c r="D335" s="27" t="n"/>
      <c r="E335" s="27" t="n"/>
      <c r="F335" s="32">
        <f>IF(OR(C335="",E335=""),"",C335*E335)</f>
        <v/>
      </c>
      <c r="G335" s="26" t="n"/>
    </row>
    <row r="336">
      <c r="A336" s="31" t="n"/>
      <c r="B336" s="26" t="n"/>
      <c r="C336" s="27" t="n"/>
      <c r="D336" s="27" t="n"/>
      <c r="E336" s="27" t="n"/>
      <c r="F336" s="32">
        <f>IF(OR(C336="",E336=""),"",C336*E336)</f>
        <v/>
      </c>
      <c r="G336" s="26" t="n"/>
    </row>
    <row r="337">
      <c r="A337" s="31" t="n"/>
      <c r="B337" s="26" t="n"/>
      <c r="C337" s="27" t="n"/>
      <c r="D337" s="27" t="n"/>
      <c r="E337" s="27" t="n"/>
      <c r="F337" s="32">
        <f>IF(OR(C337="",E337=""),"",C337*E337)</f>
        <v/>
      </c>
      <c r="G337" s="26" t="n"/>
    </row>
    <row r="338">
      <c r="A338" s="31" t="n"/>
      <c r="B338" s="26" t="n"/>
      <c r="C338" s="27" t="n"/>
      <c r="D338" s="27" t="n"/>
      <c r="E338" s="27" t="n"/>
      <c r="F338" s="32">
        <f>IF(OR(C338="",E338=""),"",C338*E338)</f>
        <v/>
      </c>
      <c r="G338" s="26" t="n"/>
    </row>
    <row r="339">
      <c r="A339" s="31" t="n"/>
      <c r="B339" s="26" t="n"/>
      <c r="C339" s="27" t="n"/>
      <c r="D339" s="27" t="n"/>
      <c r="E339" s="27" t="n"/>
      <c r="F339" s="32">
        <f>IF(OR(C339="",E339=""),"",C339*E339)</f>
        <v/>
      </c>
      <c r="G339" s="26" t="n"/>
    </row>
    <row r="340">
      <c r="A340" s="31" t="n"/>
      <c r="B340" s="26" t="n"/>
      <c r="C340" s="27" t="n"/>
      <c r="D340" s="27" t="n"/>
      <c r="E340" s="27" t="n"/>
      <c r="F340" s="32">
        <f>IF(OR(C340="",E340=""),"",C340*E340)</f>
        <v/>
      </c>
      <c r="G340" s="26" t="n"/>
    </row>
    <row r="341">
      <c r="A341" s="31" t="n"/>
      <c r="B341" s="26" t="n"/>
      <c r="C341" s="27" t="n"/>
      <c r="D341" s="27" t="n"/>
      <c r="E341" s="27" t="n"/>
      <c r="F341" s="32">
        <f>IF(OR(C341="",E341=""),"",C341*E341)</f>
        <v/>
      </c>
      <c r="G341" s="26" t="n"/>
    </row>
    <row r="342">
      <c r="A342" s="31" t="n"/>
      <c r="B342" s="26" t="n"/>
      <c r="C342" s="27" t="n"/>
      <c r="D342" s="27" t="n"/>
      <c r="E342" s="27" t="n"/>
      <c r="F342" s="32">
        <f>IF(OR(C342="",E342=""),"",C342*E342)</f>
        <v/>
      </c>
      <c r="G342" s="26" t="n"/>
    </row>
    <row r="343">
      <c r="A343" s="31" t="n"/>
      <c r="B343" s="26" t="n"/>
      <c r="C343" s="27" t="n"/>
      <c r="D343" s="27" t="n"/>
      <c r="E343" s="27" t="n"/>
      <c r="F343" s="32">
        <f>IF(OR(C343="",E343=""),"",C343*E343)</f>
        <v/>
      </c>
      <c r="G343" s="26" t="n"/>
    </row>
    <row r="344">
      <c r="A344" s="31" t="n"/>
      <c r="B344" s="26" t="n"/>
      <c r="C344" s="27" t="n"/>
      <c r="D344" s="27" t="n"/>
      <c r="E344" s="27" t="n"/>
      <c r="F344" s="32">
        <f>IF(OR(C344="",E344=""),"",C344*E344)</f>
        <v/>
      </c>
      <c r="G344" s="26" t="n"/>
    </row>
    <row r="345">
      <c r="A345" s="31" t="n"/>
      <c r="B345" s="26" t="n"/>
      <c r="C345" s="27" t="n"/>
      <c r="D345" s="27" t="n"/>
      <c r="E345" s="27" t="n"/>
      <c r="F345" s="32">
        <f>IF(OR(C345="",E345=""),"",C345*E345)</f>
        <v/>
      </c>
      <c r="G345" s="26" t="n"/>
    </row>
    <row r="346">
      <c r="A346" s="31" t="n"/>
      <c r="B346" s="26" t="n"/>
      <c r="C346" s="27" t="n"/>
      <c r="D346" s="27" t="n"/>
      <c r="E346" s="27" t="n"/>
      <c r="F346" s="32">
        <f>IF(OR(C346="",E346=""),"",C346*E346)</f>
        <v/>
      </c>
      <c r="G346" s="26" t="n"/>
    </row>
    <row r="347">
      <c r="A347" s="31" t="n"/>
      <c r="B347" s="26" t="n"/>
      <c r="C347" s="27" t="n"/>
      <c r="D347" s="27" t="n"/>
      <c r="E347" s="27" t="n"/>
      <c r="F347" s="32">
        <f>IF(OR(C347="",E347=""),"",C347*E347)</f>
        <v/>
      </c>
      <c r="G347" s="26" t="n"/>
    </row>
    <row r="348">
      <c r="A348" s="31" t="n"/>
      <c r="B348" s="26" t="n"/>
      <c r="C348" s="27" t="n"/>
      <c r="D348" s="27" t="n"/>
      <c r="E348" s="27" t="n"/>
      <c r="F348" s="32">
        <f>IF(OR(C348="",E348=""),"",C348*E348)</f>
        <v/>
      </c>
      <c r="G348" s="26" t="n"/>
    </row>
    <row r="349">
      <c r="A349" s="31" t="n"/>
      <c r="B349" s="26" t="n"/>
      <c r="C349" s="27" t="n"/>
      <c r="D349" s="27" t="n"/>
      <c r="E349" s="27" t="n"/>
      <c r="F349" s="32">
        <f>IF(OR(C349="",E349=""),"",C349*E349)</f>
        <v/>
      </c>
      <c r="G349" s="26" t="n"/>
    </row>
    <row r="350">
      <c r="A350" s="31" t="n"/>
      <c r="B350" s="26" t="n"/>
      <c r="C350" s="27" t="n"/>
      <c r="D350" s="27" t="n"/>
      <c r="E350" s="27" t="n"/>
      <c r="F350" s="32">
        <f>IF(OR(C350="",E350=""),"",C350*E350)</f>
        <v/>
      </c>
      <c r="G350" s="26" t="n"/>
    </row>
    <row r="351">
      <c r="A351" s="31" t="n"/>
      <c r="B351" s="26" t="n"/>
      <c r="C351" s="27" t="n"/>
      <c r="D351" s="27" t="n"/>
      <c r="E351" s="27" t="n"/>
      <c r="F351" s="32">
        <f>IF(OR(C351="",E351=""),"",C351*E351)</f>
        <v/>
      </c>
      <c r="G351" s="26" t="n"/>
    </row>
    <row r="352">
      <c r="A352" s="31" t="n"/>
      <c r="B352" s="26" t="n"/>
      <c r="C352" s="27" t="n"/>
      <c r="D352" s="27" t="n"/>
      <c r="E352" s="27" t="n"/>
      <c r="F352" s="32">
        <f>IF(OR(C352="",E352=""),"",C352*E352)</f>
        <v/>
      </c>
      <c r="G352" s="26" t="n"/>
    </row>
    <row r="353">
      <c r="A353" s="31" t="n"/>
      <c r="B353" s="26" t="n"/>
      <c r="C353" s="27" t="n"/>
      <c r="D353" s="27" t="n"/>
      <c r="E353" s="27" t="n"/>
      <c r="F353" s="32">
        <f>IF(OR(C353="",E353=""),"",C353*E353)</f>
        <v/>
      </c>
      <c r="G353" s="26" t="n"/>
    </row>
    <row r="354">
      <c r="A354" s="31" t="n"/>
      <c r="B354" s="26" t="n"/>
      <c r="C354" s="27" t="n"/>
      <c r="D354" s="27" t="n"/>
      <c r="E354" s="27" t="n"/>
      <c r="F354" s="32">
        <f>IF(OR(C354="",E354=""),"",C354*E354)</f>
        <v/>
      </c>
      <c r="G354" s="26" t="n"/>
    </row>
    <row r="355">
      <c r="A355" s="31" t="n"/>
      <c r="B355" s="26" t="n"/>
      <c r="C355" s="27" t="n"/>
      <c r="D355" s="27" t="n"/>
      <c r="E355" s="27" t="n"/>
      <c r="F355" s="32">
        <f>IF(OR(C355="",E355=""),"",C355*E355)</f>
        <v/>
      </c>
      <c r="G355" s="26" t="n"/>
    </row>
    <row r="356">
      <c r="A356" s="31" t="n"/>
      <c r="B356" s="26" t="n"/>
      <c r="C356" s="27" t="n"/>
      <c r="D356" s="27" t="n"/>
      <c r="E356" s="27" t="n"/>
      <c r="F356" s="32">
        <f>IF(OR(C356="",E356=""),"",C356*E356)</f>
        <v/>
      </c>
      <c r="G356" s="26" t="n"/>
    </row>
    <row r="357">
      <c r="A357" s="31" t="n"/>
      <c r="B357" s="26" t="n"/>
      <c r="C357" s="27" t="n"/>
      <c r="D357" s="27" t="n"/>
      <c r="E357" s="27" t="n"/>
      <c r="F357" s="32">
        <f>IF(OR(C357="",E357=""),"",C357*E357)</f>
        <v/>
      </c>
      <c r="G357" s="26" t="n"/>
    </row>
    <row r="358">
      <c r="A358" s="31" t="n"/>
      <c r="B358" s="26" t="n"/>
      <c r="C358" s="27" t="n"/>
      <c r="D358" s="27" t="n"/>
      <c r="E358" s="27" t="n"/>
      <c r="F358" s="32">
        <f>IF(OR(C358="",E358=""),"",C358*E358)</f>
        <v/>
      </c>
      <c r="G358" s="26" t="n"/>
    </row>
    <row r="359">
      <c r="A359" s="31" t="n"/>
      <c r="B359" s="26" t="n"/>
      <c r="C359" s="27" t="n"/>
      <c r="D359" s="27" t="n"/>
      <c r="E359" s="27" t="n"/>
      <c r="F359" s="32">
        <f>IF(OR(C359="",E359=""),"",C359*E359)</f>
        <v/>
      </c>
      <c r="G359" s="26" t="n"/>
    </row>
    <row r="360">
      <c r="A360" s="31" t="n"/>
      <c r="B360" s="26" t="n"/>
      <c r="C360" s="27" t="n"/>
      <c r="D360" s="27" t="n"/>
      <c r="E360" s="27" t="n"/>
      <c r="F360" s="32">
        <f>IF(OR(C360="",E360=""),"",C360*E360)</f>
        <v/>
      </c>
      <c r="G360" s="26" t="n"/>
    </row>
    <row r="361">
      <c r="A361" s="31" t="n"/>
      <c r="B361" s="26" t="n"/>
      <c r="C361" s="27" t="n"/>
      <c r="D361" s="27" t="n"/>
      <c r="E361" s="27" t="n"/>
      <c r="F361" s="32">
        <f>IF(OR(C361="",E361=""),"",C361*E361)</f>
        <v/>
      </c>
      <c r="G361" s="26" t="n"/>
    </row>
    <row r="362">
      <c r="A362" s="31" t="n"/>
      <c r="B362" s="26" t="n"/>
      <c r="C362" s="27" t="n"/>
      <c r="D362" s="27" t="n"/>
      <c r="E362" s="27" t="n"/>
      <c r="F362" s="32">
        <f>IF(OR(C362="",E362=""),"",C362*E362)</f>
        <v/>
      </c>
      <c r="G362" s="26" t="n"/>
    </row>
    <row r="363">
      <c r="A363" s="31" t="n"/>
      <c r="B363" s="26" t="n"/>
      <c r="C363" s="27" t="n"/>
      <c r="D363" s="27" t="n"/>
      <c r="E363" s="27" t="n"/>
      <c r="F363" s="32">
        <f>IF(OR(C363="",E363=""),"",C363*E363)</f>
        <v/>
      </c>
      <c r="G363" s="26" t="n"/>
    </row>
    <row r="364">
      <c r="A364" s="31" t="n"/>
      <c r="B364" s="26" t="n"/>
      <c r="C364" s="27" t="n"/>
      <c r="D364" s="27" t="n"/>
      <c r="E364" s="27" t="n"/>
      <c r="F364" s="32">
        <f>IF(OR(C364="",E364=""),"",C364*E364)</f>
        <v/>
      </c>
      <c r="G364" s="26" t="n"/>
    </row>
    <row r="365">
      <c r="A365" s="31" t="n"/>
      <c r="B365" s="26" t="n"/>
      <c r="C365" s="27" t="n"/>
      <c r="D365" s="27" t="n"/>
      <c r="E365" s="27" t="n"/>
      <c r="F365" s="32">
        <f>IF(OR(C365="",E365=""),"",C365*E365)</f>
        <v/>
      </c>
      <c r="G365" s="26" t="n"/>
    </row>
    <row r="366">
      <c r="A366" s="31" t="n"/>
      <c r="B366" s="26" t="n"/>
      <c r="C366" s="27" t="n"/>
      <c r="D366" s="27" t="n"/>
      <c r="E366" s="27" t="n"/>
      <c r="F366" s="32">
        <f>IF(OR(C366="",E366=""),"",C366*E366)</f>
        <v/>
      </c>
      <c r="G366" s="26" t="n"/>
    </row>
    <row r="367">
      <c r="A367" s="31" t="n"/>
      <c r="B367" s="26" t="n"/>
      <c r="C367" s="27" t="n"/>
      <c r="D367" s="27" t="n"/>
      <c r="E367" s="27" t="n"/>
      <c r="F367" s="32">
        <f>IF(OR(C367="",E367=""),"",C367*E367)</f>
        <v/>
      </c>
      <c r="G367" s="26" t="n"/>
    </row>
    <row r="368">
      <c r="A368" s="31" t="n"/>
      <c r="B368" s="26" t="n"/>
      <c r="C368" s="27" t="n"/>
      <c r="D368" s="27" t="n"/>
      <c r="E368" s="27" t="n"/>
      <c r="F368" s="32">
        <f>IF(OR(C368="",E368=""),"",C368*E368)</f>
        <v/>
      </c>
      <c r="G368" s="26" t="n"/>
    </row>
    <row r="369">
      <c r="A369" s="31" t="n"/>
      <c r="B369" s="26" t="n"/>
      <c r="C369" s="27" t="n"/>
      <c r="D369" s="27" t="n"/>
      <c r="E369" s="27" t="n"/>
      <c r="F369" s="32">
        <f>IF(OR(C369="",E369=""),"",C369*E369)</f>
        <v/>
      </c>
      <c r="G369" s="26" t="n"/>
    </row>
    <row r="370">
      <c r="A370" s="31" t="n"/>
      <c r="B370" s="26" t="n"/>
      <c r="C370" s="27" t="n"/>
      <c r="D370" s="27" t="n"/>
      <c r="E370" s="27" t="n"/>
      <c r="F370" s="32">
        <f>IF(OR(C370="",E370=""),"",C370*E370)</f>
        <v/>
      </c>
      <c r="G370" s="26" t="n"/>
    </row>
    <row r="371">
      <c r="A371" s="31" t="n"/>
      <c r="B371" s="26" t="n"/>
      <c r="C371" s="27" t="n"/>
      <c r="D371" s="27" t="n"/>
      <c r="E371" s="27" t="n"/>
      <c r="F371" s="32">
        <f>IF(OR(C371="",E371=""),"",C371*E371)</f>
        <v/>
      </c>
      <c r="G371" s="26" t="n"/>
    </row>
    <row r="372">
      <c r="A372" s="31" t="n"/>
      <c r="B372" s="26" t="n"/>
      <c r="C372" s="27" t="n"/>
      <c r="D372" s="27" t="n"/>
      <c r="E372" s="27" t="n"/>
      <c r="F372" s="32">
        <f>IF(OR(C372="",E372=""),"",C372*E372)</f>
        <v/>
      </c>
      <c r="G372" s="26" t="n"/>
    </row>
    <row r="373">
      <c r="A373" s="31" t="n"/>
      <c r="B373" s="26" t="n"/>
      <c r="C373" s="27" t="n"/>
      <c r="D373" s="27" t="n"/>
      <c r="E373" s="27" t="n"/>
      <c r="F373" s="32">
        <f>IF(OR(C373="",E373=""),"",C373*E373)</f>
        <v/>
      </c>
      <c r="G373" s="26" t="n"/>
    </row>
    <row r="374">
      <c r="A374" s="31" t="n"/>
      <c r="B374" s="26" t="n"/>
      <c r="C374" s="27" t="n"/>
      <c r="D374" s="27" t="n"/>
      <c r="E374" s="27" t="n"/>
      <c r="F374" s="32">
        <f>IF(OR(C374="",E374=""),"",C374*E374)</f>
        <v/>
      </c>
      <c r="G374" s="26" t="n"/>
    </row>
    <row r="375">
      <c r="A375" s="31" t="n"/>
      <c r="B375" s="26" t="n"/>
      <c r="C375" s="27" t="n"/>
      <c r="D375" s="27" t="n"/>
      <c r="E375" s="27" t="n"/>
      <c r="F375" s="32">
        <f>IF(OR(C375="",E375=""),"",C375*E375)</f>
        <v/>
      </c>
      <c r="G375" s="26" t="n"/>
    </row>
    <row r="376">
      <c r="A376" s="31" t="n"/>
      <c r="B376" s="26" t="n"/>
      <c r="C376" s="27" t="n"/>
      <c r="D376" s="27" t="n"/>
      <c r="E376" s="27" t="n"/>
      <c r="F376" s="32">
        <f>IF(OR(C376="",E376=""),"",C376*E376)</f>
        <v/>
      </c>
      <c r="G376" s="26" t="n"/>
    </row>
    <row r="377">
      <c r="A377" s="31" t="n"/>
      <c r="B377" s="26" t="n"/>
      <c r="C377" s="27" t="n"/>
      <c r="D377" s="27" t="n"/>
      <c r="E377" s="27" t="n"/>
      <c r="F377" s="32">
        <f>IF(OR(C377="",E377=""),"",C377*E377)</f>
        <v/>
      </c>
      <c r="G377" s="26" t="n"/>
    </row>
    <row r="378">
      <c r="A378" s="31" t="n"/>
      <c r="B378" s="26" t="n"/>
      <c r="C378" s="27" t="n"/>
      <c r="D378" s="27" t="n"/>
      <c r="E378" s="27" t="n"/>
      <c r="F378" s="32">
        <f>IF(OR(C378="",E378=""),"",C378*E378)</f>
        <v/>
      </c>
      <c r="G378" s="26" t="n"/>
    </row>
    <row r="379">
      <c r="A379" s="31" t="n"/>
      <c r="B379" s="26" t="n"/>
      <c r="C379" s="27" t="n"/>
      <c r="D379" s="27" t="n"/>
      <c r="E379" s="27" t="n"/>
      <c r="F379" s="32">
        <f>IF(OR(C379="",E379=""),"",C379*E379)</f>
        <v/>
      </c>
      <c r="G379" s="26" t="n"/>
    </row>
    <row r="380">
      <c r="A380" s="31" t="n"/>
      <c r="B380" s="26" t="n"/>
      <c r="C380" s="27" t="n"/>
      <c r="D380" s="27" t="n"/>
      <c r="E380" s="27" t="n"/>
      <c r="F380" s="32">
        <f>IF(OR(C380="",E380=""),"",C380*E380)</f>
        <v/>
      </c>
      <c r="G380" s="26" t="n"/>
    </row>
    <row r="381">
      <c r="A381" s="31" t="n"/>
      <c r="B381" s="26" t="n"/>
      <c r="C381" s="27" t="n"/>
      <c r="D381" s="27" t="n"/>
      <c r="E381" s="27" t="n"/>
      <c r="F381" s="32">
        <f>IF(OR(C381="",E381=""),"",C381*E381)</f>
        <v/>
      </c>
      <c r="G381" s="26" t="n"/>
    </row>
    <row r="382">
      <c r="A382" s="31" t="n"/>
      <c r="B382" s="26" t="n"/>
      <c r="C382" s="27" t="n"/>
      <c r="D382" s="27" t="n"/>
      <c r="E382" s="27" t="n"/>
      <c r="F382" s="32">
        <f>IF(OR(C382="",E382=""),"",C382*E382)</f>
        <v/>
      </c>
      <c r="G382" s="26" t="n"/>
    </row>
    <row r="383">
      <c r="A383" s="31" t="n"/>
      <c r="B383" s="26" t="n"/>
      <c r="C383" s="27" t="n"/>
      <c r="D383" s="27" t="n"/>
      <c r="E383" s="27" t="n"/>
      <c r="F383" s="32">
        <f>IF(OR(C383="",E383=""),"",C383*E383)</f>
        <v/>
      </c>
      <c r="G383" s="26" t="n"/>
    </row>
    <row r="384">
      <c r="A384" s="31" t="n"/>
      <c r="B384" s="26" t="n"/>
      <c r="C384" s="27" t="n"/>
      <c r="D384" s="27" t="n"/>
      <c r="E384" s="27" t="n"/>
      <c r="F384" s="32">
        <f>IF(OR(C384="",E384=""),"",C384*E384)</f>
        <v/>
      </c>
      <c r="G384" s="26" t="n"/>
    </row>
    <row r="385">
      <c r="A385" s="31" t="n"/>
      <c r="B385" s="26" t="n"/>
      <c r="C385" s="27" t="n"/>
      <c r="D385" s="27" t="n"/>
      <c r="E385" s="27" t="n"/>
      <c r="F385" s="32">
        <f>IF(OR(C385="",E385=""),"",C385*E385)</f>
        <v/>
      </c>
      <c r="G385" s="26" t="n"/>
    </row>
    <row r="386">
      <c r="A386" s="31" t="n"/>
      <c r="B386" s="26" t="n"/>
      <c r="C386" s="27" t="n"/>
      <c r="D386" s="27" t="n"/>
      <c r="E386" s="27" t="n"/>
      <c r="F386" s="32">
        <f>IF(OR(C386="",E386=""),"",C386*E386)</f>
        <v/>
      </c>
      <c r="G386" s="26" t="n"/>
    </row>
    <row r="387">
      <c r="A387" s="31" t="n"/>
      <c r="B387" s="26" t="n"/>
      <c r="C387" s="27" t="n"/>
      <c r="D387" s="27" t="n"/>
      <c r="E387" s="27" t="n"/>
      <c r="F387" s="32">
        <f>IF(OR(C387="",E387=""),"",C387*E387)</f>
        <v/>
      </c>
      <c r="G387" s="26" t="n"/>
    </row>
    <row r="388">
      <c r="A388" s="31" t="n"/>
      <c r="B388" s="26" t="n"/>
      <c r="C388" s="27" t="n"/>
      <c r="D388" s="27" t="n"/>
      <c r="E388" s="27" t="n"/>
      <c r="F388" s="32">
        <f>IF(OR(C388="",E388=""),"",C388*E388)</f>
        <v/>
      </c>
      <c r="G388" s="26" t="n"/>
    </row>
    <row r="389">
      <c r="A389" s="31" t="n"/>
      <c r="B389" s="26" t="n"/>
      <c r="C389" s="27" t="n"/>
      <c r="D389" s="27" t="n"/>
      <c r="E389" s="27" t="n"/>
      <c r="F389" s="32">
        <f>IF(OR(C389="",E389=""),"",C389*E389)</f>
        <v/>
      </c>
      <c r="G389" s="26" t="n"/>
    </row>
    <row r="390">
      <c r="A390" s="31" t="n"/>
      <c r="B390" s="26" t="n"/>
      <c r="C390" s="27" t="n"/>
      <c r="D390" s="27" t="n"/>
      <c r="E390" s="27" t="n"/>
      <c r="F390" s="32">
        <f>IF(OR(C390="",E390=""),"",C390*E390)</f>
        <v/>
      </c>
      <c r="G390" s="26" t="n"/>
    </row>
    <row r="391">
      <c r="A391" s="31" t="n"/>
      <c r="B391" s="26" t="n"/>
      <c r="C391" s="27" t="n"/>
      <c r="D391" s="27" t="n"/>
      <c r="E391" s="27" t="n"/>
      <c r="F391" s="32">
        <f>IF(OR(C391="",E391=""),"",C391*E391)</f>
        <v/>
      </c>
      <c r="G391" s="26" t="n"/>
    </row>
    <row r="392">
      <c r="A392" s="31" t="n"/>
      <c r="B392" s="26" t="n"/>
      <c r="C392" s="27" t="n"/>
      <c r="D392" s="27" t="n"/>
      <c r="E392" s="27" t="n"/>
      <c r="F392" s="32">
        <f>IF(OR(C392="",E392=""),"",C392*E392)</f>
        <v/>
      </c>
      <c r="G392" s="26" t="n"/>
    </row>
    <row r="393">
      <c r="A393" s="31" t="n"/>
      <c r="B393" s="26" t="n"/>
      <c r="C393" s="27" t="n"/>
      <c r="D393" s="27" t="n"/>
      <c r="E393" s="27" t="n"/>
      <c r="F393" s="32">
        <f>IF(OR(C393="",E393=""),"",C393*E393)</f>
        <v/>
      </c>
      <c r="G393" s="26" t="n"/>
    </row>
    <row r="394">
      <c r="A394" s="31" t="n"/>
      <c r="B394" s="26" t="n"/>
      <c r="C394" s="27" t="n"/>
      <c r="D394" s="27" t="n"/>
      <c r="E394" s="27" t="n"/>
      <c r="F394" s="32">
        <f>IF(OR(C394="",E394=""),"",C394*E394)</f>
        <v/>
      </c>
      <c r="G394" s="26" t="n"/>
    </row>
    <row r="395">
      <c r="A395" s="31" t="n"/>
      <c r="B395" s="26" t="n"/>
      <c r="C395" s="27" t="n"/>
      <c r="D395" s="27" t="n"/>
      <c r="E395" s="27" t="n"/>
      <c r="F395" s="32">
        <f>IF(OR(C395="",E395=""),"",C395*E395)</f>
        <v/>
      </c>
      <c r="G395" s="26" t="n"/>
    </row>
    <row r="396">
      <c r="A396" s="31" t="n"/>
      <c r="B396" s="26" t="n"/>
      <c r="C396" s="27" t="n"/>
      <c r="D396" s="27" t="n"/>
      <c r="E396" s="27" t="n"/>
      <c r="F396" s="32">
        <f>IF(OR(C396="",E396=""),"",C396*E396)</f>
        <v/>
      </c>
      <c r="G396" s="26" t="n"/>
    </row>
    <row r="397">
      <c r="A397" s="31" t="n"/>
      <c r="B397" s="26" t="n"/>
      <c r="C397" s="27" t="n"/>
      <c r="D397" s="27" t="n"/>
      <c r="E397" s="27" t="n"/>
      <c r="F397" s="32">
        <f>IF(OR(C397="",E397=""),"",C397*E397)</f>
        <v/>
      </c>
      <c r="G397" s="26" t="n"/>
    </row>
    <row r="398">
      <c r="A398" s="31" t="n"/>
      <c r="B398" s="26" t="n"/>
      <c r="C398" s="27" t="n"/>
      <c r="D398" s="27" t="n"/>
      <c r="E398" s="27" t="n"/>
      <c r="F398" s="32">
        <f>IF(OR(C398="",E398=""),"",C398*E398)</f>
        <v/>
      </c>
      <c r="G398" s="26" t="n"/>
    </row>
    <row r="399">
      <c r="A399" s="31" t="n"/>
      <c r="B399" s="26" t="n"/>
      <c r="C399" s="27" t="n"/>
      <c r="D399" s="27" t="n"/>
      <c r="E399" s="27" t="n"/>
      <c r="F399" s="32">
        <f>IF(OR(C399="",E399=""),"",C399*E399)</f>
        <v/>
      </c>
      <c r="G399" s="26" t="n"/>
    </row>
    <row r="400">
      <c r="A400" s="31" t="n"/>
      <c r="B400" s="26" t="n"/>
      <c r="C400" s="27" t="n"/>
      <c r="D400" s="27" t="n"/>
      <c r="E400" s="27" t="n"/>
      <c r="F400" s="32">
        <f>IF(OR(C400="",E400=""),"",C400*E400)</f>
        <v/>
      </c>
      <c r="G400" s="26" t="n"/>
    </row>
    <row r="401">
      <c r="A401" s="31" t="n"/>
      <c r="B401" s="26" t="n"/>
      <c r="C401" s="27" t="n"/>
      <c r="D401" s="27" t="n"/>
      <c r="E401" s="27" t="n"/>
      <c r="F401" s="32">
        <f>IF(OR(C401="",E401=""),"",C401*E401)</f>
        <v/>
      </c>
      <c r="G401" s="26" t="n"/>
    </row>
    <row r="402">
      <c r="A402" s="31" t="n"/>
      <c r="B402" s="26" t="n"/>
      <c r="C402" s="27" t="n"/>
      <c r="D402" s="27" t="n"/>
      <c r="E402" s="27" t="n"/>
      <c r="F402" s="32">
        <f>IF(OR(C402="",E402=""),"",C402*E402)</f>
        <v/>
      </c>
      <c r="G402" s="26" t="n"/>
    </row>
    <row r="403">
      <c r="A403" s="31" t="n"/>
      <c r="B403" s="26" t="n"/>
      <c r="C403" s="27" t="n"/>
      <c r="D403" s="27" t="n"/>
      <c r="E403" s="27" t="n"/>
      <c r="F403" s="32">
        <f>IF(OR(C403="",E403=""),"",C403*E403)</f>
        <v/>
      </c>
      <c r="G403" s="26" t="n"/>
    </row>
    <row r="404">
      <c r="A404" s="31" t="n"/>
      <c r="B404" s="26" t="n"/>
      <c r="C404" s="27" t="n"/>
      <c r="D404" s="27" t="n"/>
      <c r="E404" s="27" t="n"/>
      <c r="F404" s="32">
        <f>IF(OR(C404="",E404=""),"",C404*E404)</f>
        <v/>
      </c>
      <c r="G404" s="26" t="n"/>
    </row>
    <row r="405">
      <c r="A405" s="31" t="n"/>
      <c r="B405" s="26" t="n"/>
      <c r="C405" s="27" t="n"/>
      <c r="D405" s="27" t="n"/>
      <c r="E405" s="27" t="n"/>
      <c r="F405" s="32">
        <f>IF(OR(C405="",E405=""),"",C405*E405)</f>
        <v/>
      </c>
      <c r="G405" s="26" t="n"/>
    </row>
    <row r="406">
      <c r="A406" s="31" t="n"/>
      <c r="B406" s="26" t="n"/>
      <c r="C406" s="27" t="n"/>
      <c r="D406" s="27" t="n"/>
      <c r="E406" s="27" t="n"/>
      <c r="F406" s="32">
        <f>IF(OR(C406="",E406=""),"",C406*E406)</f>
        <v/>
      </c>
      <c r="G406" s="26" t="n"/>
    </row>
    <row r="407">
      <c r="A407" s="31" t="n"/>
      <c r="B407" s="26" t="n"/>
      <c r="C407" s="27" t="n"/>
      <c r="D407" s="27" t="n"/>
      <c r="E407" s="27" t="n"/>
      <c r="F407" s="32">
        <f>IF(OR(C407="",E407=""),"",C407*E407)</f>
        <v/>
      </c>
      <c r="G407" s="26" t="n"/>
    </row>
    <row r="408">
      <c r="A408" s="31" t="n"/>
      <c r="B408" s="26" t="n"/>
      <c r="C408" s="27" t="n"/>
      <c r="D408" s="27" t="n"/>
      <c r="E408" s="27" t="n"/>
      <c r="F408" s="32">
        <f>IF(OR(C408="",E408=""),"",C408*E408)</f>
        <v/>
      </c>
      <c r="G408" s="26" t="n"/>
    </row>
    <row r="409">
      <c r="A409" s="31" t="n"/>
      <c r="B409" s="26" t="n"/>
      <c r="C409" s="27" t="n"/>
      <c r="D409" s="27" t="n"/>
      <c r="E409" s="27" t="n"/>
      <c r="F409" s="32">
        <f>IF(OR(C409="",E409=""),"",C409*E409)</f>
        <v/>
      </c>
      <c r="G409" s="26" t="n"/>
    </row>
    <row r="410">
      <c r="A410" s="31" t="n"/>
      <c r="B410" s="26" t="n"/>
      <c r="C410" s="27" t="n"/>
      <c r="D410" s="27" t="n"/>
      <c r="E410" s="27" t="n"/>
      <c r="F410" s="32">
        <f>IF(OR(C410="",E410=""),"",C410*E410)</f>
        <v/>
      </c>
      <c r="G410" s="26" t="n"/>
    </row>
    <row r="411">
      <c r="A411" s="31" t="n"/>
      <c r="B411" s="26" t="n"/>
      <c r="C411" s="27" t="n"/>
      <c r="D411" s="27" t="n"/>
      <c r="E411" s="27" t="n"/>
      <c r="F411" s="32">
        <f>IF(OR(C411="",E411=""),"",C411*E411)</f>
        <v/>
      </c>
      <c r="G411" s="26" t="n"/>
    </row>
    <row r="412">
      <c r="A412" s="31" t="n"/>
      <c r="B412" s="26" t="n"/>
      <c r="C412" s="27" t="n"/>
      <c r="D412" s="27" t="n"/>
      <c r="E412" s="27" t="n"/>
      <c r="F412" s="32">
        <f>IF(OR(C412="",E412=""),"",C412*E412)</f>
        <v/>
      </c>
      <c r="G412" s="26" t="n"/>
    </row>
    <row r="413">
      <c r="A413" s="31" t="n"/>
      <c r="B413" s="26" t="n"/>
      <c r="C413" s="27" t="n"/>
      <c r="D413" s="27" t="n"/>
      <c r="E413" s="27" t="n"/>
      <c r="F413" s="32">
        <f>IF(OR(C413="",E413=""),"",C413*E413)</f>
        <v/>
      </c>
      <c r="G413" s="26" t="n"/>
    </row>
    <row r="414">
      <c r="A414" s="31" t="n"/>
      <c r="B414" s="26" t="n"/>
      <c r="C414" s="27" t="n"/>
      <c r="D414" s="27" t="n"/>
      <c r="E414" s="27" t="n"/>
      <c r="F414" s="32">
        <f>IF(OR(C414="",E414=""),"",C414*E414)</f>
        <v/>
      </c>
      <c r="G414" s="26" t="n"/>
    </row>
    <row r="415">
      <c r="A415" s="31" t="n"/>
      <c r="B415" s="26" t="n"/>
      <c r="C415" s="27" t="n"/>
      <c r="D415" s="27" t="n"/>
      <c r="E415" s="27" t="n"/>
      <c r="F415" s="32">
        <f>IF(OR(C415="",E415=""),"",C415*E415)</f>
        <v/>
      </c>
      <c r="G415" s="26" t="n"/>
    </row>
    <row r="416">
      <c r="A416" s="31" t="n"/>
      <c r="B416" s="26" t="n"/>
      <c r="C416" s="27" t="n"/>
      <c r="D416" s="27" t="n"/>
      <c r="E416" s="27" t="n"/>
      <c r="F416" s="32">
        <f>IF(OR(C416="",E416=""),"",C416*E416)</f>
        <v/>
      </c>
      <c r="G416" s="26" t="n"/>
    </row>
    <row r="417">
      <c r="A417" s="31" t="n"/>
      <c r="B417" s="26" t="n"/>
      <c r="C417" s="27" t="n"/>
      <c r="D417" s="27" t="n"/>
      <c r="E417" s="27" t="n"/>
      <c r="F417" s="32">
        <f>IF(OR(C417="",E417=""),"",C417*E417)</f>
        <v/>
      </c>
      <c r="G417" s="26" t="n"/>
    </row>
    <row r="418">
      <c r="A418" s="31" t="n"/>
      <c r="B418" s="26" t="n"/>
      <c r="C418" s="27" t="n"/>
      <c r="D418" s="27" t="n"/>
      <c r="E418" s="27" t="n"/>
      <c r="F418" s="32">
        <f>IF(OR(C418="",E418=""),"",C418*E418)</f>
        <v/>
      </c>
      <c r="G418" s="26" t="n"/>
    </row>
    <row r="419">
      <c r="A419" s="31" t="n"/>
      <c r="B419" s="26" t="n"/>
      <c r="C419" s="27" t="n"/>
      <c r="D419" s="27" t="n"/>
      <c r="E419" s="27" t="n"/>
      <c r="F419" s="32">
        <f>IF(OR(C419="",E419=""),"",C419*E419)</f>
        <v/>
      </c>
      <c r="G419" s="26" t="n"/>
    </row>
    <row r="420">
      <c r="A420" s="31" t="n"/>
      <c r="B420" s="26" t="n"/>
      <c r="C420" s="27" t="n"/>
      <c r="D420" s="27" t="n"/>
      <c r="E420" s="27" t="n"/>
      <c r="F420" s="32">
        <f>IF(OR(C420="",E420=""),"",C420*E420)</f>
        <v/>
      </c>
      <c r="G420" s="26" t="n"/>
    </row>
    <row r="421">
      <c r="A421" s="31" t="n"/>
      <c r="B421" s="26" t="n"/>
      <c r="C421" s="27" t="n"/>
      <c r="D421" s="27" t="n"/>
      <c r="E421" s="27" t="n"/>
      <c r="F421" s="32">
        <f>IF(OR(C421="",E421=""),"",C421*E421)</f>
        <v/>
      </c>
      <c r="G421" s="26" t="n"/>
    </row>
    <row r="422">
      <c r="A422" s="31" t="n"/>
      <c r="B422" s="26" t="n"/>
      <c r="C422" s="27" t="n"/>
      <c r="D422" s="27" t="n"/>
      <c r="E422" s="27" t="n"/>
      <c r="F422" s="32">
        <f>IF(OR(C422="",E422=""),"",C422*E422)</f>
        <v/>
      </c>
      <c r="G422" s="26" t="n"/>
    </row>
    <row r="423">
      <c r="A423" s="31" t="n"/>
      <c r="B423" s="26" t="n"/>
      <c r="C423" s="27" t="n"/>
      <c r="D423" s="27" t="n"/>
      <c r="E423" s="27" t="n"/>
      <c r="F423" s="32">
        <f>IF(OR(C423="",E423=""),"",C423*E423)</f>
        <v/>
      </c>
      <c r="G423" s="26" t="n"/>
    </row>
    <row r="424">
      <c r="A424" s="31" t="n"/>
      <c r="B424" s="26" t="n"/>
      <c r="C424" s="27" t="n"/>
      <c r="D424" s="27" t="n"/>
      <c r="E424" s="27" t="n"/>
      <c r="F424" s="32">
        <f>IF(OR(C424="",E424=""),"",C424*E424)</f>
        <v/>
      </c>
      <c r="G424" s="26" t="n"/>
    </row>
    <row r="425">
      <c r="A425" s="31" t="n"/>
      <c r="B425" s="26" t="n"/>
      <c r="C425" s="27" t="n"/>
      <c r="D425" s="27" t="n"/>
      <c r="E425" s="27" t="n"/>
      <c r="F425" s="32">
        <f>IF(OR(C425="",E425=""),"",C425*E425)</f>
        <v/>
      </c>
      <c r="G425" s="26" t="n"/>
    </row>
    <row r="426">
      <c r="A426" s="31" t="n"/>
      <c r="B426" s="26" t="n"/>
      <c r="C426" s="27" t="n"/>
      <c r="D426" s="27" t="n"/>
      <c r="E426" s="27" t="n"/>
      <c r="F426" s="32">
        <f>IF(OR(C426="",E426=""),"",C426*E426)</f>
        <v/>
      </c>
      <c r="G426" s="26" t="n"/>
    </row>
    <row r="427">
      <c r="A427" s="31" t="n"/>
      <c r="B427" s="26" t="n"/>
      <c r="C427" s="27" t="n"/>
      <c r="D427" s="27" t="n"/>
      <c r="E427" s="27" t="n"/>
      <c r="F427" s="32">
        <f>IF(OR(C427="",E427=""),"",C427*E427)</f>
        <v/>
      </c>
      <c r="G427" s="26" t="n"/>
    </row>
    <row r="428">
      <c r="A428" s="31" t="n"/>
      <c r="B428" s="26" t="n"/>
      <c r="C428" s="27" t="n"/>
      <c r="D428" s="27" t="n"/>
      <c r="E428" s="27" t="n"/>
      <c r="F428" s="32">
        <f>IF(OR(C428="",E428=""),"",C428*E428)</f>
        <v/>
      </c>
      <c r="G428" s="26" t="n"/>
    </row>
    <row r="429">
      <c r="A429" s="31" t="n"/>
      <c r="B429" s="26" t="n"/>
      <c r="C429" s="27" t="n"/>
      <c r="D429" s="27" t="n"/>
      <c r="E429" s="27" t="n"/>
      <c r="F429" s="32">
        <f>IF(OR(C429="",E429=""),"",C429*E429)</f>
        <v/>
      </c>
      <c r="G429" s="26" t="n"/>
    </row>
    <row r="430">
      <c r="A430" s="31" t="n"/>
      <c r="B430" s="26" t="n"/>
      <c r="C430" s="27" t="n"/>
      <c r="D430" s="27" t="n"/>
      <c r="E430" s="27" t="n"/>
      <c r="F430" s="32">
        <f>IF(OR(C430="",E430=""),"",C430*E430)</f>
        <v/>
      </c>
      <c r="G430" s="26" t="n"/>
    </row>
    <row r="431">
      <c r="A431" s="31" t="n"/>
      <c r="B431" s="26" t="n"/>
      <c r="C431" s="27" t="n"/>
      <c r="D431" s="27" t="n"/>
      <c r="E431" s="27" t="n"/>
      <c r="F431" s="32">
        <f>IF(OR(C431="",E431=""),"",C431*E431)</f>
        <v/>
      </c>
      <c r="G431" s="26" t="n"/>
    </row>
    <row r="432">
      <c r="A432" s="31" t="n"/>
      <c r="B432" s="26" t="n"/>
      <c r="C432" s="27" t="n"/>
      <c r="D432" s="27" t="n"/>
      <c r="E432" s="27" t="n"/>
      <c r="F432" s="32">
        <f>IF(OR(C432="",E432=""),"",C432*E432)</f>
        <v/>
      </c>
      <c r="G432" s="26" t="n"/>
    </row>
    <row r="433">
      <c r="A433" s="31" t="n"/>
      <c r="B433" s="26" t="n"/>
      <c r="C433" s="27" t="n"/>
      <c r="D433" s="27" t="n"/>
      <c r="E433" s="27" t="n"/>
      <c r="F433" s="32">
        <f>IF(OR(C433="",E433=""),"",C433*E433)</f>
        <v/>
      </c>
      <c r="G433" s="26" t="n"/>
    </row>
    <row r="434">
      <c r="A434" s="31" t="n"/>
      <c r="B434" s="26" t="n"/>
      <c r="C434" s="27" t="n"/>
      <c r="D434" s="27" t="n"/>
      <c r="E434" s="27" t="n"/>
      <c r="F434" s="32">
        <f>IF(OR(C434="",E434=""),"",C434*E434)</f>
        <v/>
      </c>
      <c r="G434" s="26" t="n"/>
    </row>
    <row r="435">
      <c r="A435" s="31" t="n"/>
      <c r="B435" s="26" t="n"/>
      <c r="C435" s="27" t="n"/>
      <c r="D435" s="27" t="n"/>
      <c r="E435" s="27" t="n"/>
      <c r="F435" s="32">
        <f>IF(OR(C435="",E435=""),"",C435*E435)</f>
        <v/>
      </c>
      <c r="G435" s="26" t="n"/>
    </row>
    <row r="436">
      <c r="A436" s="31" t="n"/>
      <c r="B436" s="26" t="n"/>
      <c r="C436" s="27" t="n"/>
      <c r="D436" s="27" t="n"/>
      <c r="E436" s="27" t="n"/>
      <c r="F436" s="32">
        <f>IF(OR(C436="",E436=""),"",C436*E436)</f>
        <v/>
      </c>
      <c r="G436" s="26" t="n"/>
    </row>
    <row r="437">
      <c r="A437" s="31" t="n"/>
      <c r="B437" s="26" t="n"/>
      <c r="C437" s="27" t="n"/>
      <c r="D437" s="27" t="n"/>
      <c r="E437" s="27" t="n"/>
      <c r="F437" s="32">
        <f>IF(OR(C437="",E437=""),"",C437*E437)</f>
        <v/>
      </c>
      <c r="G437" s="26" t="n"/>
    </row>
    <row r="438">
      <c r="A438" s="31" t="n"/>
      <c r="B438" s="26" t="n"/>
      <c r="C438" s="27" t="n"/>
      <c r="D438" s="27" t="n"/>
      <c r="E438" s="27" t="n"/>
      <c r="F438" s="32">
        <f>IF(OR(C438="",E438=""),"",C438*E438)</f>
        <v/>
      </c>
      <c r="G438" s="26" t="n"/>
    </row>
    <row r="439">
      <c r="A439" s="31" t="n"/>
      <c r="B439" s="26" t="n"/>
      <c r="C439" s="27" t="n"/>
      <c r="D439" s="27" t="n"/>
      <c r="E439" s="27" t="n"/>
      <c r="F439" s="32">
        <f>IF(OR(C439="",E439=""),"",C439*E439)</f>
        <v/>
      </c>
      <c r="G439" s="26" t="n"/>
    </row>
    <row r="440">
      <c r="A440" s="31" t="n"/>
      <c r="B440" s="26" t="n"/>
      <c r="C440" s="27" t="n"/>
      <c r="D440" s="27" t="n"/>
      <c r="E440" s="27" t="n"/>
      <c r="F440" s="32">
        <f>IF(OR(C440="",E440=""),"",C440*E440)</f>
        <v/>
      </c>
      <c r="G440" s="26" t="n"/>
    </row>
    <row r="441">
      <c r="A441" s="31" t="n"/>
      <c r="B441" s="26" t="n"/>
      <c r="C441" s="27" t="n"/>
      <c r="D441" s="27" t="n"/>
      <c r="E441" s="27" t="n"/>
      <c r="F441" s="32">
        <f>IF(OR(C441="",E441=""),"",C441*E441)</f>
        <v/>
      </c>
      <c r="G441" s="26" t="n"/>
    </row>
    <row r="442">
      <c r="A442" s="31" t="n"/>
      <c r="B442" s="26" t="n"/>
      <c r="C442" s="27" t="n"/>
      <c r="D442" s="27" t="n"/>
      <c r="E442" s="27" t="n"/>
      <c r="F442" s="32">
        <f>IF(OR(C442="",E442=""),"",C442*E442)</f>
        <v/>
      </c>
      <c r="G442" s="26" t="n"/>
    </row>
    <row r="443">
      <c r="A443" s="31" t="n"/>
      <c r="B443" s="26" t="n"/>
      <c r="C443" s="27" t="n"/>
      <c r="D443" s="27" t="n"/>
      <c r="E443" s="27" t="n"/>
      <c r="F443" s="32">
        <f>IF(OR(C443="",E443=""),"",C443*E443)</f>
        <v/>
      </c>
      <c r="G443" s="26" t="n"/>
    </row>
    <row r="444">
      <c r="A444" s="31" t="n"/>
      <c r="B444" s="26" t="n"/>
      <c r="C444" s="27" t="n"/>
      <c r="D444" s="27" t="n"/>
      <c r="E444" s="27" t="n"/>
      <c r="F444" s="32">
        <f>IF(OR(C444="",E444=""),"",C444*E444)</f>
        <v/>
      </c>
      <c r="G444" s="26" t="n"/>
    </row>
    <row r="445">
      <c r="A445" s="31" t="n"/>
      <c r="B445" s="26" t="n"/>
      <c r="C445" s="27" t="n"/>
      <c r="D445" s="27" t="n"/>
      <c r="E445" s="27" t="n"/>
      <c r="F445" s="32">
        <f>IF(OR(C445="",E445=""),"",C445*E445)</f>
        <v/>
      </c>
      <c r="G445" s="26" t="n"/>
    </row>
    <row r="446">
      <c r="A446" s="31" t="n"/>
      <c r="B446" s="26" t="n"/>
      <c r="C446" s="27" t="n"/>
      <c r="D446" s="27" t="n"/>
      <c r="E446" s="27" t="n"/>
      <c r="F446" s="32">
        <f>IF(OR(C446="",E446=""),"",C446*E446)</f>
        <v/>
      </c>
      <c r="G446" s="26" t="n"/>
    </row>
    <row r="447">
      <c r="A447" s="31" t="n"/>
      <c r="B447" s="26" t="n"/>
      <c r="C447" s="27" t="n"/>
      <c r="D447" s="27" t="n"/>
      <c r="E447" s="27" t="n"/>
      <c r="F447" s="32">
        <f>IF(OR(C447="",E447=""),"",C447*E447)</f>
        <v/>
      </c>
      <c r="G447" s="26" t="n"/>
    </row>
    <row r="448">
      <c r="A448" s="31" t="n"/>
      <c r="B448" s="26" t="n"/>
      <c r="C448" s="27" t="n"/>
      <c r="D448" s="27" t="n"/>
      <c r="E448" s="27" t="n"/>
      <c r="F448" s="32">
        <f>IF(OR(C448="",E448=""),"",C448*E448)</f>
        <v/>
      </c>
      <c r="G448" s="26" t="n"/>
    </row>
    <row r="449">
      <c r="A449" s="31" t="n"/>
      <c r="B449" s="26" t="n"/>
      <c r="C449" s="27" t="n"/>
      <c r="D449" s="27" t="n"/>
      <c r="E449" s="27" t="n"/>
      <c r="F449" s="32">
        <f>IF(OR(C449="",E449=""),"",C449*E449)</f>
        <v/>
      </c>
      <c r="G449" s="26" t="n"/>
    </row>
    <row r="450">
      <c r="A450" s="31" t="n"/>
      <c r="B450" s="26" t="n"/>
      <c r="C450" s="27" t="n"/>
      <c r="D450" s="27" t="n"/>
      <c r="E450" s="27" t="n"/>
      <c r="F450" s="32">
        <f>IF(OR(C450="",E450=""),"",C450*E450)</f>
        <v/>
      </c>
      <c r="G450" s="26" t="n"/>
    </row>
    <row r="451">
      <c r="A451" s="31" t="n"/>
      <c r="B451" s="26" t="n"/>
      <c r="C451" s="27" t="n"/>
      <c r="D451" s="27" t="n"/>
      <c r="E451" s="27" t="n"/>
      <c r="F451" s="32">
        <f>IF(OR(C451="",E451=""),"",C451*E451)</f>
        <v/>
      </c>
      <c r="G451" s="26" t="n"/>
    </row>
    <row r="452">
      <c r="A452" s="31" t="n"/>
      <c r="B452" s="26" t="n"/>
      <c r="C452" s="27" t="n"/>
      <c r="D452" s="27" t="n"/>
      <c r="E452" s="27" t="n"/>
      <c r="F452" s="32">
        <f>IF(OR(C452="",E452=""),"",C452*E452)</f>
        <v/>
      </c>
      <c r="G452" s="26" t="n"/>
    </row>
    <row r="453">
      <c r="A453" s="31" t="n"/>
      <c r="B453" s="26" t="n"/>
      <c r="C453" s="27" t="n"/>
      <c r="D453" s="27" t="n"/>
      <c r="E453" s="27" t="n"/>
      <c r="F453" s="32">
        <f>IF(OR(C453="",E453=""),"",C453*E453)</f>
        <v/>
      </c>
      <c r="G453" s="26" t="n"/>
    </row>
    <row r="454">
      <c r="A454" s="31" t="n"/>
      <c r="B454" s="26" t="n"/>
      <c r="C454" s="27" t="n"/>
      <c r="D454" s="27" t="n"/>
      <c r="E454" s="27" t="n"/>
      <c r="F454" s="32">
        <f>IF(OR(C454="",E454=""),"",C454*E454)</f>
        <v/>
      </c>
      <c r="G454" s="26" t="n"/>
    </row>
    <row r="455">
      <c r="A455" s="31" t="n"/>
      <c r="B455" s="26" t="n"/>
      <c r="C455" s="27" t="n"/>
      <c r="D455" s="27" t="n"/>
      <c r="E455" s="27" t="n"/>
      <c r="F455" s="32">
        <f>IF(OR(C455="",E455=""),"",C455*E455)</f>
        <v/>
      </c>
      <c r="G455" s="26" t="n"/>
    </row>
    <row r="456">
      <c r="A456" s="31" t="n"/>
      <c r="B456" s="26" t="n"/>
      <c r="C456" s="27" t="n"/>
      <c r="D456" s="27" t="n"/>
      <c r="E456" s="27" t="n"/>
      <c r="F456" s="32">
        <f>IF(OR(C456="",E456=""),"",C456*E456)</f>
        <v/>
      </c>
      <c r="G456" s="26" t="n"/>
    </row>
    <row r="457">
      <c r="A457" s="31" t="n"/>
      <c r="B457" s="26" t="n"/>
      <c r="C457" s="27" t="n"/>
      <c r="D457" s="27" t="n"/>
      <c r="E457" s="27" t="n"/>
      <c r="F457" s="32">
        <f>IF(OR(C457="",E457=""),"",C457*E457)</f>
        <v/>
      </c>
      <c r="G457" s="26" t="n"/>
    </row>
    <row r="458">
      <c r="A458" s="31" t="n"/>
      <c r="B458" s="26" t="n"/>
      <c r="C458" s="27" t="n"/>
      <c r="D458" s="27" t="n"/>
      <c r="E458" s="27" t="n"/>
      <c r="F458" s="32">
        <f>IF(OR(C458="",E458=""),"",C458*E458)</f>
        <v/>
      </c>
      <c r="G458" s="26" t="n"/>
    </row>
    <row r="459">
      <c r="A459" s="31" t="n"/>
      <c r="B459" s="26" t="n"/>
      <c r="C459" s="27" t="n"/>
      <c r="D459" s="27" t="n"/>
      <c r="E459" s="27" t="n"/>
      <c r="F459" s="32">
        <f>IF(OR(C459="",E459=""),"",C459*E459)</f>
        <v/>
      </c>
      <c r="G459" s="26" t="n"/>
    </row>
    <row r="460">
      <c r="A460" s="31" t="n"/>
      <c r="B460" s="26" t="n"/>
      <c r="C460" s="27" t="n"/>
      <c r="D460" s="27" t="n"/>
      <c r="E460" s="27" t="n"/>
      <c r="F460" s="32">
        <f>IF(OR(C460="",E460=""),"",C460*E460)</f>
        <v/>
      </c>
      <c r="G460" s="26" t="n"/>
    </row>
    <row r="461">
      <c r="A461" s="31" t="n"/>
      <c r="B461" s="26" t="n"/>
      <c r="C461" s="27" t="n"/>
      <c r="D461" s="27" t="n"/>
      <c r="E461" s="27" t="n"/>
      <c r="F461" s="32">
        <f>IF(OR(C461="",E461=""),"",C461*E461)</f>
        <v/>
      </c>
      <c r="G461" s="26" t="n"/>
    </row>
    <row r="462">
      <c r="A462" s="31" t="n"/>
      <c r="B462" s="26" t="n"/>
      <c r="C462" s="27" t="n"/>
      <c r="D462" s="27" t="n"/>
      <c r="E462" s="27" t="n"/>
      <c r="F462" s="32">
        <f>IF(OR(C462="",E462=""),"",C462*E462)</f>
        <v/>
      </c>
      <c r="G462" s="26" t="n"/>
    </row>
    <row r="463">
      <c r="A463" s="31" t="n"/>
      <c r="B463" s="26" t="n"/>
      <c r="C463" s="27" t="n"/>
      <c r="D463" s="27" t="n"/>
      <c r="E463" s="27" t="n"/>
      <c r="F463" s="32">
        <f>IF(OR(C463="",E463=""),"",C463*E463)</f>
        <v/>
      </c>
      <c r="G463" s="26" t="n"/>
    </row>
    <row r="464">
      <c r="A464" s="31" t="n"/>
      <c r="B464" s="26" t="n"/>
      <c r="C464" s="27" t="n"/>
      <c r="D464" s="27" t="n"/>
      <c r="E464" s="27" t="n"/>
      <c r="F464" s="32">
        <f>IF(OR(C464="",E464=""),"",C464*E464)</f>
        <v/>
      </c>
      <c r="G464" s="26" t="n"/>
    </row>
    <row r="465">
      <c r="A465" s="31" t="n"/>
      <c r="B465" s="26" t="n"/>
      <c r="C465" s="27" t="n"/>
      <c r="D465" s="27" t="n"/>
      <c r="E465" s="27" t="n"/>
      <c r="F465" s="32">
        <f>IF(OR(C465="",E465=""),"",C465*E465)</f>
        <v/>
      </c>
      <c r="G465" s="26" t="n"/>
    </row>
    <row r="466">
      <c r="A466" s="31" t="n"/>
      <c r="B466" s="26" t="n"/>
      <c r="C466" s="27" t="n"/>
      <c r="D466" s="27" t="n"/>
      <c r="E466" s="27" t="n"/>
      <c r="F466" s="32">
        <f>IF(OR(C466="",E466=""),"",C466*E466)</f>
        <v/>
      </c>
      <c r="G466" s="26" t="n"/>
    </row>
    <row r="467">
      <c r="A467" s="31" t="n"/>
      <c r="B467" s="26" t="n"/>
      <c r="C467" s="27" t="n"/>
      <c r="D467" s="27" t="n"/>
      <c r="E467" s="27" t="n"/>
      <c r="F467" s="32">
        <f>IF(OR(C467="",E467=""),"",C467*E467)</f>
        <v/>
      </c>
      <c r="G467" s="26" t="n"/>
    </row>
    <row r="468">
      <c r="A468" s="31" t="n"/>
      <c r="B468" s="26" t="n"/>
      <c r="C468" s="27" t="n"/>
      <c r="D468" s="27" t="n"/>
      <c r="E468" s="27" t="n"/>
      <c r="F468" s="32">
        <f>IF(OR(C468="",E468=""),"",C468*E468)</f>
        <v/>
      </c>
      <c r="G468" s="26" t="n"/>
    </row>
    <row r="469">
      <c r="A469" s="31" t="n"/>
      <c r="B469" s="26" t="n"/>
      <c r="C469" s="27" t="n"/>
      <c r="D469" s="27" t="n"/>
      <c r="E469" s="27" t="n"/>
      <c r="F469" s="32">
        <f>IF(OR(C469="",E469=""),"",C469*E469)</f>
        <v/>
      </c>
      <c r="G469" s="26" t="n"/>
    </row>
    <row r="470">
      <c r="A470" s="31" t="n"/>
      <c r="B470" s="26" t="n"/>
      <c r="C470" s="27" t="n"/>
      <c r="D470" s="27" t="n"/>
      <c r="E470" s="27" t="n"/>
      <c r="F470" s="32">
        <f>IF(OR(C470="",E470=""),"",C470*E470)</f>
        <v/>
      </c>
      <c r="G470" s="26" t="n"/>
    </row>
    <row r="471">
      <c r="A471" s="31" t="n"/>
      <c r="B471" s="26" t="n"/>
      <c r="C471" s="27" t="n"/>
      <c r="D471" s="27" t="n"/>
      <c r="E471" s="27" t="n"/>
      <c r="F471" s="32">
        <f>IF(OR(C471="",E471=""),"",C471*E471)</f>
        <v/>
      </c>
      <c r="G471" s="26" t="n"/>
    </row>
    <row r="472">
      <c r="A472" s="31" t="n"/>
      <c r="B472" s="26" t="n"/>
      <c r="C472" s="27" t="n"/>
      <c r="D472" s="27" t="n"/>
      <c r="E472" s="27" t="n"/>
      <c r="F472" s="32">
        <f>IF(OR(C472="",E472=""),"",C472*E472)</f>
        <v/>
      </c>
      <c r="G472" s="26" t="n"/>
    </row>
    <row r="473">
      <c r="A473" s="31" t="n"/>
      <c r="B473" s="26" t="n"/>
      <c r="C473" s="27" t="n"/>
      <c r="D473" s="27" t="n"/>
      <c r="E473" s="27" t="n"/>
      <c r="F473" s="32">
        <f>IF(OR(C473="",E473=""),"",C473*E473)</f>
        <v/>
      </c>
      <c r="G473" s="26" t="n"/>
    </row>
    <row r="474">
      <c r="A474" s="31" t="n"/>
      <c r="B474" s="26" t="n"/>
      <c r="C474" s="27" t="n"/>
      <c r="D474" s="27" t="n"/>
      <c r="E474" s="27" t="n"/>
      <c r="F474" s="32">
        <f>IF(OR(C474="",E474=""),"",C474*E474)</f>
        <v/>
      </c>
      <c r="G474" s="26" t="n"/>
    </row>
    <row r="475">
      <c r="A475" s="31" t="n"/>
      <c r="B475" s="26" t="n"/>
      <c r="C475" s="27" t="n"/>
      <c r="D475" s="27" t="n"/>
      <c r="E475" s="27" t="n"/>
      <c r="F475" s="32">
        <f>IF(OR(C475="",E475=""),"",C475*E475)</f>
        <v/>
      </c>
      <c r="G475" s="26" t="n"/>
    </row>
    <row r="476">
      <c r="A476" s="31" t="n"/>
      <c r="B476" s="26" t="n"/>
      <c r="C476" s="27" t="n"/>
      <c r="D476" s="27" t="n"/>
      <c r="E476" s="27" t="n"/>
      <c r="F476" s="32">
        <f>IF(OR(C476="",E476=""),"",C476*E476)</f>
        <v/>
      </c>
      <c r="G476" s="26" t="n"/>
    </row>
    <row r="477">
      <c r="A477" s="31" t="n"/>
      <c r="B477" s="26" t="n"/>
      <c r="C477" s="27" t="n"/>
      <c r="D477" s="27" t="n"/>
      <c r="E477" s="27" t="n"/>
      <c r="F477" s="32">
        <f>IF(OR(C477="",E477=""),"",C477*E477)</f>
        <v/>
      </c>
      <c r="G477" s="26" t="n"/>
    </row>
    <row r="478">
      <c r="A478" s="31" t="n"/>
      <c r="B478" s="26" t="n"/>
      <c r="C478" s="27" t="n"/>
      <c r="D478" s="27" t="n"/>
      <c r="E478" s="27" t="n"/>
      <c r="F478" s="32">
        <f>IF(OR(C478="",E478=""),"",C478*E478)</f>
        <v/>
      </c>
      <c r="G478" s="26" t="n"/>
    </row>
    <row r="479">
      <c r="A479" s="31" t="n"/>
      <c r="B479" s="26" t="n"/>
      <c r="C479" s="27" t="n"/>
      <c r="D479" s="27" t="n"/>
      <c r="E479" s="27" t="n"/>
      <c r="F479" s="32">
        <f>IF(OR(C479="",E479=""),"",C479*E479)</f>
        <v/>
      </c>
      <c r="G479" s="26" t="n"/>
    </row>
    <row r="480">
      <c r="A480" s="31" t="n"/>
      <c r="B480" s="26" t="n"/>
      <c r="C480" s="27" t="n"/>
      <c r="D480" s="27" t="n"/>
      <c r="E480" s="27" t="n"/>
      <c r="F480" s="32">
        <f>IF(OR(C480="",E480=""),"",C480*E480)</f>
        <v/>
      </c>
      <c r="G480" s="26" t="n"/>
    </row>
    <row r="481">
      <c r="A481" s="31" t="n"/>
      <c r="B481" s="26" t="n"/>
      <c r="C481" s="27" t="n"/>
      <c r="D481" s="27" t="n"/>
      <c r="E481" s="27" t="n"/>
      <c r="F481" s="32">
        <f>IF(OR(C481="",E481=""),"",C481*E481)</f>
        <v/>
      </c>
      <c r="G481" s="26" t="n"/>
    </row>
    <row r="482">
      <c r="A482" s="31" t="n"/>
      <c r="B482" s="26" t="n"/>
      <c r="C482" s="27" t="n"/>
      <c r="D482" s="27" t="n"/>
      <c r="E482" s="27" t="n"/>
      <c r="F482" s="32">
        <f>IF(OR(C482="",E482=""),"",C482*E482)</f>
        <v/>
      </c>
      <c r="G482" s="26" t="n"/>
    </row>
    <row r="483">
      <c r="A483" s="31" t="n"/>
      <c r="B483" s="26" t="n"/>
      <c r="C483" s="27" t="n"/>
      <c r="D483" s="27" t="n"/>
      <c r="E483" s="27" t="n"/>
      <c r="F483" s="32">
        <f>IF(OR(C483="",E483=""),"",C483*E483)</f>
        <v/>
      </c>
      <c r="G483" s="26" t="n"/>
    </row>
    <row r="484">
      <c r="A484" s="31" t="n"/>
      <c r="B484" s="26" t="n"/>
      <c r="C484" s="27" t="n"/>
      <c r="D484" s="27" t="n"/>
      <c r="E484" s="27" t="n"/>
      <c r="F484" s="32">
        <f>IF(OR(C484="",E484=""),"",C484*E484)</f>
        <v/>
      </c>
      <c r="G484" s="26" t="n"/>
    </row>
    <row r="485">
      <c r="A485" s="31" t="n"/>
      <c r="B485" s="26" t="n"/>
      <c r="C485" s="27" t="n"/>
      <c r="D485" s="27" t="n"/>
      <c r="E485" s="27" t="n"/>
      <c r="F485" s="32">
        <f>IF(OR(C485="",E485=""),"",C485*E485)</f>
        <v/>
      </c>
      <c r="G485" s="26" t="n"/>
    </row>
    <row r="486">
      <c r="A486" s="31" t="n"/>
      <c r="B486" s="26" t="n"/>
      <c r="C486" s="27" t="n"/>
      <c r="D486" s="27" t="n"/>
      <c r="E486" s="27" t="n"/>
      <c r="F486" s="32">
        <f>IF(OR(C486="",E486=""),"",C486*E486)</f>
        <v/>
      </c>
      <c r="G486" s="26" t="n"/>
    </row>
    <row r="487">
      <c r="A487" s="31" t="n"/>
      <c r="B487" s="26" t="n"/>
      <c r="C487" s="27" t="n"/>
      <c r="D487" s="27" t="n"/>
      <c r="E487" s="27" t="n"/>
      <c r="F487" s="32">
        <f>IF(OR(C487="",E487=""),"",C487*E487)</f>
        <v/>
      </c>
      <c r="G487" s="26" t="n"/>
    </row>
    <row r="488">
      <c r="A488" s="31" t="n"/>
      <c r="B488" s="26" t="n"/>
      <c r="C488" s="27" t="n"/>
      <c r="D488" s="27" t="n"/>
      <c r="E488" s="27" t="n"/>
      <c r="F488" s="32">
        <f>IF(OR(C488="",E488=""),"",C488*E488)</f>
        <v/>
      </c>
      <c r="G488" s="26" t="n"/>
    </row>
    <row r="489">
      <c r="A489" s="31" t="n"/>
      <c r="B489" s="26" t="n"/>
      <c r="C489" s="27" t="n"/>
      <c r="D489" s="27" t="n"/>
      <c r="E489" s="27" t="n"/>
      <c r="F489" s="32">
        <f>IF(OR(C489="",E489=""),"",C489*E489)</f>
        <v/>
      </c>
      <c r="G489" s="26" t="n"/>
    </row>
    <row r="490">
      <c r="A490" s="31" t="n"/>
      <c r="B490" s="26" t="n"/>
      <c r="C490" s="27" t="n"/>
      <c r="D490" s="27" t="n"/>
      <c r="E490" s="27" t="n"/>
      <c r="F490" s="32">
        <f>IF(OR(C490="",E490=""),"",C490*E490)</f>
        <v/>
      </c>
      <c r="G490" s="26" t="n"/>
    </row>
    <row r="491">
      <c r="A491" s="31" t="n"/>
      <c r="B491" s="26" t="n"/>
      <c r="C491" s="27" t="n"/>
      <c r="D491" s="27" t="n"/>
      <c r="E491" s="27" t="n"/>
      <c r="F491" s="32">
        <f>IF(OR(C491="",E491=""),"",C491*E491)</f>
        <v/>
      </c>
      <c r="G491" s="26" t="n"/>
    </row>
    <row r="492">
      <c r="A492" s="31" t="n"/>
      <c r="B492" s="26" t="n"/>
      <c r="C492" s="27" t="n"/>
      <c r="D492" s="27" t="n"/>
      <c r="E492" s="27" t="n"/>
      <c r="F492" s="32">
        <f>IF(OR(C492="",E492=""),"",C492*E492)</f>
        <v/>
      </c>
      <c r="G492" s="26" t="n"/>
    </row>
    <row r="493">
      <c r="A493" s="31" t="n"/>
      <c r="B493" s="26" t="n"/>
      <c r="C493" s="27" t="n"/>
      <c r="D493" s="27" t="n"/>
      <c r="E493" s="27" t="n"/>
      <c r="F493" s="32">
        <f>IF(OR(C493="",E493=""),"",C493*E493)</f>
        <v/>
      </c>
      <c r="G493" s="26" t="n"/>
    </row>
    <row r="494">
      <c r="A494" s="31" t="n"/>
      <c r="B494" s="26" t="n"/>
      <c r="C494" s="27" t="n"/>
      <c r="D494" s="27" t="n"/>
      <c r="E494" s="27" t="n"/>
      <c r="F494" s="32">
        <f>IF(OR(C494="",E494=""),"",C494*E494)</f>
        <v/>
      </c>
      <c r="G494" s="26" t="n"/>
    </row>
    <row r="495">
      <c r="A495" s="31" t="n"/>
      <c r="B495" s="26" t="n"/>
      <c r="C495" s="27" t="n"/>
      <c r="D495" s="27" t="n"/>
      <c r="E495" s="27" t="n"/>
      <c r="F495" s="32">
        <f>IF(OR(C495="",E495=""),"",C495*E495)</f>
        <v/>
      </c>
      <c r="G495" s="26" t="n"/>
    </row>
    <row r="496">
      <c r="A496" s="31" t="n"/>
      <c r="B496" s="26" t="n"/>
      <c r="C496" s="27" t="n"/>
      <c r="D496" s="27" t="n"/>
      <c r="E496" s="27" t="n"/>
      <c r="F496" s="32">
        <f>IF(OR(C496="",E496=""),"",C496*E496)</f>
        <v/>
      </c>
      <c r="G496" s="26" t="n"/>
    </row>
    <row r="497">
      <c r="A497" s="31" t="n"/>
      <c r="B497" s="26" t="n"/>
      <c r="C497" s="27" t="n"/>
      <c r="D497" s="27" t="n"/>
      <c r="E497" s="27" t="n"/>
      <c r="F497" s="32">
        <f>IF(OR(C497="",E497=""),"",C497*E497)</f>
        <v/>
      </c>
      <c r="G497" s="26" t="n"/>
    </row>
    <row r="498">
      <c r="A498" s="31" t="n"/>
      <c r="B498" s="26" t="n"/>
      <c r="C498" s="27" t="n"/>
      <c r="D498" s="27" t="n"/>
      <c r="E498" s="27" t="n"/>
      <c r="F498" s="32">
        <f>IF(OR(C498="",E498=""),"",C498*E498)</f>
        <v/>
      </c>
      <c r="G498" s="26" t="n"/>
    </row>
    <row r="499">
      <c r="A499" s="31" t="n"/>
      <c r="B499" s="26" t="n"/>
      <c r="C499" s="27" t="n"/>
      <c r="D499" s="27" t="n"/>
      <c r="E499" s="27" t="n"/>
      <c r="F499" s="32">
        <f>IF(OR(C499="",E499=""),"",C499*E499)</f>
        <v/>
      </c>
      <c r="G499" s="26" t="n"/>
    </row>
    <row r="500">
      <c r="A500" s="31" t="n"/>
      <c r="B500" s="26" t="n"/>
      <c r="C500" s="27" t="n"/>
      <c r="D500" s="27" t="n"/>
      <c r="E500" s="27" t="n"/>
      <c r="F500" s="32">
        <f>IF(OR(C500="",E500=""),"",C500*E500)</f>
        <v/>
      </c>
      <c r="G500" s="26" t="n"/>
    </row>
    <row r="501">
      <c r="A501" s="31" t="n"/>
      <c r="B501" s="26" t="n"/>
      <c r="C501" s="27" t="n"/>
      <c r="D501" s="27" t="n"/>
      <c r="E501" s="27" t="n"/>
      <c r="F501" s="32">
        <f>IF(OR(C501="",E501=""),"",C501*E501)</f>
        <v/>
      </c>
      <c r="G501" s="26" t="n"/>
    </row>
    <row r="502">
      <c r="A502" s="31" t="n"/>
      <c r="B502" s="26" t="n"/>
      <c r="C502" s="27" t="n"/>
      <c r="D502" s="27" t="n"/>
      <c r="E502" s="27" t="n"/>
      <c r="F502" s="32">
        <f>IF(OR(C502="",E502=""),"",C502*E502)</f>
        <v/>
      </c>
      <c r="G502" s="26" t="n"/>
    </row>
    <row r="503">
      <c r="A503" s="31" t="n"/>
      <c r="B503" s="26" t="n"/>
      <c r="C503" s="27" t="n"/>
      <c r="D503" s="27" t="n"/>
      <c r="E503" s="27" t="n"/>
      <c r="F503" s="32">
        <f>IF(OR(C503="",E503=""),"",C503*E503)</f>
        <v/>
      </c>
      <c r="G503" s="26" t="n"/>
    </row>
    <row r="504">
      <c r="A504" s="31" t="n"/>
      <c r="B504" s="26" t="n"/>
      <c r="C504" s="27" t="n"/>
      <c r="D504" s="27" t="n"/>
      <c r="E504" s="27" t="n"/>
      <c r="F504" s="32">
        <f>IF(OR(C504="",E504=""),"",C504*E504)</f>
        <v/>
      </c>
      <c r="G504" s="26" t="n"/>
    </row>
    <row r="505">
      <c r="A505" s="31" t="n"/>
      <c r="B505" s="26" t="n"/>
      <c r="C505" s="27" t="n"/>
      <c r="D505" s="27" t="n"/>
      <c r="E505" s="27" t="n"/>
      <c r="F505" s="32">
        <f>IF(OR(C505="",E505=""),"",C505*E505)</f>
        <v/>
      </c>
      <c r="G505" s="26" t="n"/>
    </row>
    <row r="506">
      <c r="A506" s="31" t="n"/>
      <c r="B506" s="26" t="n"/>
      <c r="C506" s="27" t="n"/>
      <c r="D506" s="27" t="n"/>
      <c r="E506" s="27" t="n"/>
      <c r="F506" s="32">
        <f>IF(OR(C506="",E506=""),"",C506*E506)</f>
        <v/>
      </c>
      <c r="G506" s="26" t="n"/>
    </row>
    <row r="507">
      <c r="A507" s="31" t="n"/>
      <c r="B507" s="26" t="n"/>
      <c r="C507" s="27" t="n"/>
      <c r="D507" s="27" t="n"/>
      <c r="E507" s="27" t="n"/>
      <c r="F507" s="32">
        <f>IF(OR(C507="",E507=""),"",C507*E507)</f>
        <v/>
      </c>
      <c r="G507" s="26" t="n"/>
    </row>
    <row r="508">
      <c r="A508" s="31" t="n"/>
      <c r="B508" s="26" t="n"/>
      <c r="C508" s="27" t="n"/>
      <c r="D508" s="27" t="n"/>
      <c r="E508" s="27" t="n"/>
      <c r="F508" s="32">
        <f>IF(OR(C508="",E508=""),"",C508*E508)</f>
        <v/>
      </c>
      <c r="G508" s="26" t="n"/>
    </row>
    <row r="509">
      <c r="A509" s="31" t="n"/>
      <c r="B509" s="26" t="n"/>
      <c r="C509" s="27" t="n"/>
      <c r="D509" s="27" t="n"/>
      <c r="E509" s="27" t="n"/>
      <c r="F509" s="32">
        <f>IF(OR(C509="",E509=""),"",C509*E509)</f>
        <v/>
      </c>
      <c r="G509" s="26" t="n"/>
    </row>
    <row r="510">
      <c r="A510" s="31" t="n"/>
      <c r="B510" s="26" t="n"/>
      <c r="C510" s="27" t="n"/>
      <c r="D510" s="27" t="n"/>
      <c r="E510" s="27" t="n"/>
      <c r="F510" s="32">
        <f>IF(OR(C510="",E510=""),"",C510*E510)</f>
        <v/>
      </c>
      <c r="G510" s="26" t="n"/>
    </row>
    <row r="511">
      <c r="A511" s="31" t="n"/>
      <c r="B511" s="26" t="n"/>
      <c r="C511" s="27" t="n"/>
      <c r="D511" s="27" t="n"/>
      <c r="E511" s="27" t="n"/>
      <c r="F511" s="32">
        <f>IF(OR(C511="",E511=""),"",C511*E511)</f>
        <v/>
      </c>
      <c r="G511" s="26" t="n"/>
    </row>
    <row r="512">
      <c r="A512" s="31" t="n"/>
      <c r="B512" s="26" t="n"/>
      <c r="C512" s="27" t="n"/>
      <c r="D512" s="27" t="n"/>
      <c r="E512" s="27" t="n"/>
      <c r="F512" s="32">
        <f>IF(OR(C512="",E512=""),"",C512*E512)</f>
        <v/>
      </c>
      <c r="G512" s="26" t="n"/>
    </row>
    <row r="513">
      <c r="A513" s="31" t="n"/>
      <c r="B513" s="26" t="n"/>
      <c r="C513" s="27" t="n"/>
      <c r="D513" s="27" t="n"/>
      <c r="E513" s="27" t="n"/>
      <c r="F513" s="32">
        <f>IF(OR(C513="",E513=""),"",C513*E513)</f>
        <v/>
      </c>
      <c r="G513" s="26" t="n"/>
    </row>
    <row r="514">
      <c r="A514" s="31" t="n"/>
      <c r="B514" s="26" t="n"/>
      <c r="C514" s="27" t="n"/>
      <c r="D514" s="27" t="n"/>
      <c r="E514" s="27" t="n"/>
      <c r="F514" s="32">
        <f>IF(OR(C514="",E514=""),"",C514*E514)</f>
        <v/>
      </c>
      <c r="G514" s="26" t="n"/>
    </row>
    <row r="515">
      <c r="A515" s="31" t="n"/>
      <c r="B515" s="26" t="n"/>
      <c r="C515" s="27" t="n"/>
      <c r="D515" s="27" t="n"/>
      <c r="E515" s="27" t="n"/>
      <c r="F515" s="32">
        <f>IF(OR(C515="",E515=""),"",C515*E515)</f>
        <v/>
      </c>
      <c r="G515" s="26" t="n"/>
    </row>
    <row r="516">
      <c r="A516" s="31" t="n"/>
      <c r="B516" s="26" t="n"/>
      <c r="C516" s="27" t="n"/>
      <c r="D516" s="27" t="n"/>
      <c r="E516" s="27" t="n"/>
      <c r="F516" s="32">
        <f>IF(OR(C516="",E516=""),"",C516*E516)</f>
        <v/>
      </c>
      <c r="G516" s="26" t="n"/>
    </row>
    <row r="517">
      <c r="A517" s="31" t="n"/>
      <c r="B517" s="26" t="n"/>
      <c r="C517" s="27" t="n"/>
      <c r="D517" s="27" t="n"/>
      <c r="E517" s="27" t="n"/>
      <c r="F517" s="32">
        <f>IF(OR(C517="",E517=""),"",C517*E517)</f>
        <v/>
      </c>
      <c r="G517" s="26" t="n"/>
    </row>
    <row r="518">
      <c r="A518" s="31" t="n"/>
      <c r="B518" s="26" t="n"/>
      <c r="C518" s="27" t="n"/>
      <c r="D518" s="27" t="n"/>
      <c r="E518" s="27" t="n"/>
      <c r="F518" s="32">
        <f>IF(OR(C518="",E518=""),"",C518*E518)</f>
        <v/>
      </c>
      <c r="G518" s="26" t="n"/>
    </row>
    <row r="519">
      <c r="A519" s="31" t="n"/>
      <c r="B519" s="26" t="n"/>
      <c r="C519" s="27" t="n"/>
      <c r="D519" s="27" t="n"/>
      <c r="E519" s="27" t="n"/>
      <c r="F519" s="32">
        <f>IF(OR(C519="",E519=""),"",C519*E519)</f>
        <v/>
      </c>
      <c r="G519" s="26" t="n"/>
    </row>
    <row r="520">
      <c r="A520" s="31" t="n"/>
      <c r="B520" s="26" t="n"/>
      <c r="C520" s="27" t="n"/>
      <c r="D520" s="27" t="n"/>
      <c r="E520" s="27" t="n"/>
      <c r="F520" s="32">
        <f>IF(OR(C520="",E520=""),"",C520*E520)</f>
        <v/>
      </c>
      <c r="G520" s="26" t="n"/>
    </row>
    <row r="521">
      <c r="A521" s="31" t="n"/>
      <c r="B521" s="26" t="n"/>
      <c r="C521" s="27" t="n"/>
      <c r="D521" s="27" t="n"/>
      <c r="E521" s="27" t="n"/>
      <c r="F521" s="32">
        <f>IF(OR(C521="",E521=""),"",C521*E521)</f>
        <v/>
      </c>
      <c r="G521" s="26" t="n"/>
    </row>
    <row r="522">
      <c r="A522" s="31" t="n"/>
      <c r="B522" s="26" t="n"/>
      <c r="C522" s="27" t="n"/>
      <c r="D522" s="27" t="n"/>
      <c r="E522" s="27" t="n"/>
      <c r="F522" s="32">
        <f>IF(OR(C522="",E522=""),"",C522*E522)</f>
        <v/>
      </c>
      <c r="G522" s="26" t="n"/>
    </row>
    <row r="523">
      <c r="A523" s="31" t="n"/>
      <c r="B523" s="26" t="n"/>
      <c r="C523" s="27" t="n"/>
      <c r="D523" s="27" t="n"/>
      <c r="E523" s="27" t="n"/>
      <c r="F523" s="32">
        <f>IF(OR(C523="",E523=""),"",C523*E523)</f>
        <v/>
      </c>
      <c r="G523" s="26" t="n"/>
    </row>
    <row r="524">
      <c r="A524" s="31" t="n"/>
      <c r="B524" s="26" t="n"/>
      <c r="C524" s="27" t="n"/>
      <c r="D524" s="27" t="n"/>
      <c r="E524" s="27" t="n"/>
      <c r="F524" s="32">
        <f>IF(OR(C524="",E524=""),"",C524*E524)</f>
        <v/>
      </c>
      <c r="G524" s="26" t="n"/>
    </row>
    <row r="525">
      <c r="A525" s="31" t="n"/>
      <c r="B525" s="26" t="n"/>
      <c r="C525" s="27" t="n"/>
      <c r="D525" s="27" t="n"/>
      <c r="E525" s="27" t="n"/>
      <c r="F525" s="32">
        <f>IF(OR(C525="",E525=""),"",C525*E525)</f>
        <v/>
      </c>
      <c r="G525" s="26" t="n"/>
    </row>
    <row r="526">
      <c r="A526" s="31" t="n"/>
      <c r="B526" s="26" t="n"/>
      <c r="C526" s="27" t="n"/>
      <c r="D526" s="27" t="n"/>
      <c r="E526" s="27" t="n"/>
      <c r="F526" s="32">
        <f>IF(OR(C526="",E526=""),"",C526*E526)</f>
        <v/>
      </c>
      <c r="G526" s="26" t="n"/>
    </row>
    <row r="527">
      <c r="A527" s="31" t="n"/>
      <c r="B527" s="26" t="n"/>
      <c r="C527" s="27" t="n"/>
      <c r="D527" s="27" t="n"/>
      <c r="E527" s="27" t="n"/>
      <c r="F527" s="32">
        <f>IF(OR(C527="",E527=""),"",C527*E527)</f>
        <v/>
      </c>
      <c r="G527" s="26" t="n"/>
    </row>
    <row r="528">
      <c r="A528" s="31" t="n"/>
      <c r="B528" s="26" t="n"/>
      <c r="C528" s="27" t="n"/>
      <c r="D528" s="27" t="n"/>
      <c r="E528" s="27" t="n"/>
      <c r="F528" s="32">
        <f>IF(OR(C528="",E528=""),"",C528*E528)</f>
        <v/>
      </c>
      <c r="G528" s="26" t="n"/>
    </row>
    <row r="529">
      <c r="A529" s="31" t="n"/>
      <c r="B529" s="26" t="n"/>
      <c r="C529" s="27" t="n"/>
      <c r="D529" s="27" t="n"/>
      <c r="E529" s="27" t="n"/>
      <c r="F529" s="32">
        <f>IF(OR(C529="",E529=""),"",C529*E529)</f>
        <v/>
      </c>
      <c r="G529" s="26" t="n"/>
    </row>
    <row r="530">
      <c r="A530" s="31" t="n"/>
      <c r="B530" s="26" t="n"/>
      <c r="C530" s="27" t="n"/>
      <c r="D530" s="27" t="n"/>
      <c r="E530" s="27" t="n"/>
      <c r="F530" s="32">
        <f>IF(OR(C530="",E530=""),"",C530*E530)</f>
        <v/>
      </c>
      <c r="G530" s="26" t="n"/>
    </row>
    <row r="531">
      <c r="A531" s="31" t="n"/>
      <c r="B531" s="26" t="n"/>
      <c r="C531" s="27" t="n"/>
      <c r="D531" s="27" t="n"/>
      <c r="E531" s="27" t="n"/>
      <c r="F531" s="32">
        <f>IF(OR(C531="",E531=""),"",C531*E531)</f>
        <v/>
      </c>
      <c r="G531" s="26" t="n"/>
    </row>
    <row r="532">
      <c r="A532" s="31" t="n"/>
      <c r="B532" s="26" t="n"/>
      <c r="C532" s="27" t="n"/>
      <c r="D532" s="27" t="n"/>
      <c r="E532" s="27" t="n"/>
      <c r="F532" s="32">
        <f>IF(OR(C532="",E532=""),"",C532*E532)</f>
        <v/>
      </c>
      <c r="G532" s="26" t="n"/>
    </row>
    <row r="533">
      <c r="A533" s="31" t="n"/>
      <c r="B533" s="26" t="n"/>
      <c r="C533" s="27" t="n"/>
      <c r="D533" s="27" t="n"/>
      <c r="E533" s="27" t="n"/>
      <c r="F533" s="32">
        <f>IF(OR(C533="",E533=""),"",C533*E533)</f>
        <v/>
      </c>
      <c r="G533" s="26" t="n"/>
    </row>
    <row r="534">
      <c r="A534" s="31" t="n"/>
      <c r="B534" s="26" t="n"/>
      <c r="C534" s="27" t="n"/>
      <c r="D534" s="27" t="n"/>
      <c r="E534" s="27" t="n"/>
      <c r="F534" s="32">
        <f>IF(OR(C534="",E534=""),"",C534*E534)</f>
        <v/>
      </c>
      <c r="G534" s="26" t="n"/>
    </row>
    <row r="535">
      <c r="A535" s="31" t="n"/>
      <c r="B535" s="26" t="n"/>
      <c r="C535" s="27" t="n"/>
      <c r="D535" s="27" t="n"/>
      <c r="E535" s="27" t="n"/>
      <c r="F535" s="32">
        <f>IF(OR(C535="",E535=""),"",C535*E535)</f>
        <v/>
      </c>
      <c r="G535" s="26" t="n"/>
    </row>
    <row r="536">
      <c r="A536" s="31" t="n"/>
      <c r="B536" s="26" t="n"/>
      <c r="C536" s="27" t="n"/>
      <c r="D536" s="27" t="n"/>
      <c r="E536" s="27" t="n"/>
      <c r="F536" s="32">
        <f>IF(OR(C536="",E536=""),"",C536*E536)</f>
        <v/>
      </c>
      <c r="G536" s="26" t="n"/>
    </row>
    <row r="537">
      <c r="A537" s="31" t="n"/>
      <c r="B537" s="26" t="n"/>
      <c r="C537" s="27" t="n"/>
      <c r="D537" s="27" t="n"/>
      <c r="E537" s="27" t="n"/>
      <c r="F537" s="32">
        <f>IF(OR(C537="",E537=""),"",C537*E537)</f>
        <v/>
      </c>
      <c r="G537" s="26" t="n"/>
    </row>
    <row r="538">
      <c r="A538" s="31" t="n"/>
      <c r="B538" s="26" t="n"/>
      <c r="C538" s="27" t="n"/>
      <c r="D538" s="27" t="n"/>
      <c r="E538" s="27" t="n"/>
      <c r="F538" s="32">
        <f>IF(OR(C538="",E538=""),"",C538*E538)</f>
        <v/>
      </c>
      <c r="G538" s="26" t="n"/>
    </row>
    <row r="539">
      <c r="A539" s="31" t="n"/>
      <c r="B539" s="26" t="n"/>
      <c r="C539" s="27" t="n"/>
      <c r="D539" s="27" t="n"/>
      <c r="E539" s="27" t="n"/>
      <c r="F539" s="32">
        <f>IF(OR(C539="",E539=""),"",C539*E539)</f>
        <v/>
      </c>
      <c r="G539" s="26" t="n"/>
    </row>
    <row r="540">
      <c r="A540" s="31" t="n"/>
      <c r="B540" s="26" t="n"/>
      <c r="C540" s="27" t="n"/>
      <c r="D540" s="27" t="n"/>
      <c r="E540" s="27" t="n"/>
      <c r="F540" s="32">
        <f>IF(OR(C540="",E540=""),"",C540*E540)</f>
        <v/>
      </c>
      <c r="G540" s="26" t="n"/>
    </row>
    <row r="541">
      <c r="A541" s="31" t="n"/>
      <c r="B541" s="26" t="n"/>
      <c r="C541" s="27" t="n"/>
      <c r="D541" s="27" t="n"/>
      <c r="E541" s="27" t="n"/>
      <c r="F541" s="32">
        <f>IF(OR(C541="",E541=""),"",C541*E541)</f>
        <v/>
      </c>
      <c r="G541" s="26" t="n"/>
    </row>
    <row r="542">
      <c r="A542" s="31" t="n"/>
      <c r="B542" s="26" t="n"/>
      <c r="C542" s="27" t="n"/>
      <c r="D542" s="27" t="n"/>
      <c r="E542" s="27" t="n"/>
      <c r="F542" s="32">
        <f>IF(OR(C542="",E542=""),"",C542*E542)</f>
        <v/>
      </c>
      <c r="G542" s="26" t="n"/>
    </row>
    <row r="543">
      <c r="A543" s="31" t="n"/>
      <c r="B543" s="26" t="n"/>
      <c r="C543" s="27" t="n"/>
      <c r="D543" s="27" t="n"/>
      <c r="E543" s="27" t="n"/>
      <c r="F543" s="32">
        <f>IF(OR(C543="",E543=""),"",C543*E543)</f>
        <v/>
      </c>
      <c r="G543" s="26" t="n"/>
    </row>
    <row r="544">
      <c r="A544" s="31" t="n"/>
      <c r="B544" s="26" t="n"/>
      <c r="C544" s="27" t="n"/>
      <c r="D544" s="27" t="n"/>
      <c r="E544" s="27" t="n"/>
      <c r="F544" s="32">
        <f>IF(OR(C544="",E544=""),"",C544*E544)</f>
        <v/>
      </c>
      <c r="G544" s="26" t="n"/>
    </row>
    <row r="545">
      <c r="A545" s="31" t="n"/>
      <c r="B545" s="26" t="n"/>
      <c r="C545" s="27" t="n"/>
      <c r="D545" s="27" t="n"/>
      <c r="E545" s="27" t="n"/>
      <c r="F545" s="32">
        <f>IF(OR(C545="",E545=""),"",C545*E545)</f>
        <v/>
      </c>
      <c r="G545" s="26" t="n"/>
    </row>
    <row r="546">
      <c r="A546" s="31" t="n"/>
      <c r="B546" s="26" t="n"/>
      <c r="C546" s="27" t="n"/>
      <c r="D546" s="27" t="n"/>
      <c r="E546" s="27" t="n"/>
      <c r="F546" s="32">
        <f>IF(OR(C546="",E546=""),"",C546*E546)</f>
        <v/>
      </c>
      <c r="G546" s="26" t="n"/>
    </row>
    <row r="547">
      <c r="A547" s="31" t="n"/>
      <c r="B547" s="26" t="n"/>
      <c r="C547" s="27" t="n"/>
      <c r="D547" s="27" t="n"/>
      <c r="E547" s="27" t="n"/>
      <c r="F547" s="32">
        <f>IF(OR(C547="",E547=""),"",C547*E547)</f>
        <v/>
      </c>
      <c r="G547" s="26" t="n"/>
    </row>
    <row r="548">
      <c r="A548" s="31" t="n"/>
      <c r="B548" s="26" t="n"/>
      <c r="C548" s="27" t="n"/>
      <c r="D548" s="27" t="n"/>
      <c r="E548" s="27" t="n"/>
      <c r="F548" s="32">
        <f>IF(OR(C548="",E548=""),"",C548*E548)</f>
        <v/>
      </c>
      <c r="G548" s="26" t="n"/>
    </row>
    <row r="549">
      <c r="A549" s="31" t="n"/>
      <c r="B549" s="26" t="n"/>
      <c r="C549" s="27" t="n"/>
      <c r="D549" s="27" t="n"/>
      <c r="E549" s="27" t="n"/>
      <c r="F549" s="32">
        <f>IF(OR(C549="",E549=""),"",C549*E549)</f>
        <v/>
      </c>
      <c r="G549" s="26" t="n"/>
    </row>
    <row r="550">
      <c r="A550" s="31" t="n"/>
      <c r="B550" s="26" t="n"/>
      <c r="C550" s="27" t="n"/>
      <c r="D550" s="27" t="n"/>
      <c r="E550" s="27" t="n"/>
      <c r="F550" s="32">
        <f>IF(OR(C550="",E550=""),"",C550*E550)</f>
        <v/>
      </c>
      <c r="G550" s="26" t="n"/>
    </row>
    <row r="551">
      <c r="A551" s="31" t="n"/>
      <c r="B551" s="26" t="n"/>
      <c r="C551" s="27" t="n"/>
      <c r="D551" s="27" t="n"/>
      <c r="E551" s="27" t="n"/>
      <c r="F551" s="32">
        <f>IF(OR(C551="",E551=""),"",C551*E551)</f>
        <v/>
      </c>
      <c r="G551" s="26" t="n"/>
    </row>
    <row r="552">
      <c r="A552" s="31" t="n"/>
      <c r="B552" s="26" t="n"/>
      <c r="C552" s="27" t="n"/>
      <c r="D552" s="27" t="n"/>
      <c r="E552" s="27" t="n"/>
      <c r="F552" s="32">
        <f>IF(OR(C552="",E552=""),"",C552*E552)</f>
        <v/>
      </c>
      <c r="G552" s="26" t="n"/>
    </row>
    <row r="553">
      <c r="A553" s="31" t="n"/>
      <c r="B553" s="26" t="n"/>
      <c r="C553" s="27" t="n"/>
      <c r="D553" s="27" t="n"/>
      <c r="E553" s="27" t="n"/>
      <c r="F553" s="32">
        <f>IF(OR(C553="",E553=""),"",C553*E553)</f>
        <v/>
      </c>
      <c r="G553" s="26" t="n"/>
    </row>
    <row r="554">
      <c r="A554" s="31" t="n"/>
      <c r="B554" s="26" t="n"/>
      <c r="C554" s="27" t="n"/>
      <c r="D554" s="27" t="n"/>
      <c r="E554" s="27" t="n"/>
      <c r="F554" s="32">
        <f>IF(OR(C554="",E554=""),"",C554*E554)</f>
        <v/>
      </c>
      <c r="G554" s="26" t="n"/>
    </row>
    <row r="555">
      <c r="A555" s="31" t="n"/>
      <c r="B555" s="26" t="n"/>
      <c r="C555" s="27" t="n"/>
      <c r="D555" s="27" t="n"/>
      <c r="E555" s="27" t="n"/>
      <c r="F555" s="32">
        <f>IF(OR(C555="",E555=""),"",C555*E555)</f>
        <v/>
      </c>
      <c r="G555" s="26" t="n"/>
    </row>
    <row r="556">
      <c r="A556" s="31" t="n"/>
      <c r="B556" s="26" t="n"/>
      <c r="C556" s="27" t="n"/>
      <c r="D556" s="27" t="n"/>
      <c r="E556" s="27" t="n"/>
      <c r="F556" s="32">
        <f>IF(OR(C556="",E556=""),"",C556*E556)</f>
        <v/>
      </c>
      <c r="G556" s="26" t="n"/>
    </row>
    <row r="557">
      <c r="A557" s="31" t="n"/>
      <c r="B557" s="26" t="n"/>
      <c r="C557" s="27" t="n"/>
      <c r="D557" s="27" t="n"/>
      <c r="E557" s="27" t="n"/>
      <c r="F557" s="32">
        <f>IF(OR(C557="",E557=""),"",C557*E557)</f>
        <v/>
      </c>
      <c r="G557" s="26" t="n"/>
    </row>
    <row r="558">
      <c r="A558" s="31" t="n"/>
      <c r="B558" s="26" t="n"/>
      <c r="C558" s="27" t="n"/>
      <c r="D558" s="27" t="n"/>
      <c r="E558" s="27" t="n"/>
      <c r="F558" s="32">
        <f>IF(OR(C558="",E558=""),"",C558*E558)</f>
        <v/>
      </c>
      <c r="G558" s="26" t="n"/>
    </row>
    <row r="559">
      <c r="A559" s="31" t="n"/>
      <c r="B559" s="26" t="n"/>
      <c r="C559" s="27" t="n"/>
      <c r="D559" s="27" t="n"/>
      <c r="E559" s="27" t="n"/>
      <c r="F559" s="32">
        <f>IF(OR(C559="",E559=""),"",C559*E559)</f>
        <v/>
      </c>
      <c r="G559" s="26" t="n"/>
    </row>
    <row r="560">
      <c r="A560" s="31" t="n"/>
      <c r="B560" s="26" t="n"/>
      <c r="C560" s="27" t="n"/>
      <c r="D560" s="27" t="n"/>
      <c r="E560" s="27" t="n"/>
      <c r="F560" s="32">
        <f>IF(OR(C560="",E560=""),"",C560*E560)</f>
        <v/>
      </c>
      <c r="G560" s="26" t="n"/>
    </row>
    <row r="561">
      <c r="A561" s="31" t="n"/>
      <c r="B561" s="26" t="n"/>
      <c r="C561" s="27" t="n"/>
      <c r="D561" s="27" t="n"/>
      <c r="E561" s="27" t="n"/>
      <c r="F561" s="32">
        <f>IF(OR(C561="",E561=""),"",C561*E561)</f>
        <v/>
      </c>
      <c r="G561" s="26" t="n"/>
    </row>
    <row r="562">
      <c r="A562" s="31" t="n"/>
      <c r="B562" s="26" t="n"/>
      <c r="C562" s="27" t="n"/>
      <c r="D562" s="27" t="n"/>
      <c r="E562" s="27" t="n"/>
      <c r="F562" s="32">
        <f>IF(OR(C562="",E562=""),"",C562*E562)</f>
        <v/>
      </c>
      <c r="G562" s="26" t="n"/>
    </row>
    <row r="563">
      <c r="A563" s="31" t="n"/>
      <c r="B563" s="26" t="n"/>
      <c r="C563" s="27" t="n"/>
      <c r="D563" s="27" t="n"/>
      <c r="E563" s="27" t="n"/>
      <c r="F563" s="32">
        <f>IF(OR(C563="",E563=""),"",C563*E563)</f>
        <v/>
      </c>
      <c r="G563" s="26" t="n"/>
    </row>
    <row r="564">
      <c r="A564" s="31" t="n"/>
      <c r="B564" s="26" t="n"/>
      <c r="C564" s="27" t="n"/>
      <c r="D564" s="27" t="n"/>
      <c r="E564" s="27" t="n"/>
      <c r="F564" s="32">
        <f>IF(OR(C564="",E564=""),"",C564*E564)</f>
        <v/>
      </c>
      <c r="G564" s="26" t="n"/>
    </row>
    <row r="565">
      <c r="A565" s="31" t="n"/>
      <c r="B565" s="26" t="n"/>
      <c r="C565" s="27" t="n"/>
      <c r="D565" s="27" t="n"/>
      <c r="E565" s="27" t="n"/>
      <c r="F565" s="32">
        <f>IF(OR(C565="",E565=""),"",C565*E565)</f>
        <v/>
      </c>
      <c r="G565" s="26" t="n"/>
    </row>
    <row r="566">
      <c r="A566" s="31" t="n"/>
      <c r="B566" s="26" t="n"/>
      <c r="C566" s="27" t="n"/>
      <c r="D566" s="27" t="n"/>
      <c r="E566" s="27" t="n"/>
      <c r="F566" s="32">
        <f>IF(OR(C566="",E566=""),"",C566*E566)</f>
        <v/>
      </c>
      <c r="G566" s="26" t="n"/>
    </row>
    <row r="567">
      <c r="A567" s="31" t="n"/>
      <c r="B567" s="26" t="n"/>
      <c r="C567" s="27" t="n"/>
      <c r="D567" s="27" t="n"/>
      <c r="E567" s="27" t="n"/>
      <c r="F567" s="32">
        <f>IF(OR(C567="",E567=""),"",C567*E567)</f>
        <v/>
      </c>
      <c r="G567" s="26" t="n"/>
    </row>
    <row r="568">
      <c r="A568" s="31" t="n"/>
      <c r="B568" s="26" t="n"/>
      <c r="C568" s="27" t="n"/>
      <c r="D568" s="27" t="n"/>
      <c r="E568" s="27" t="n"/>
      <c r="F568" s="32">
        <f>IF(OR(C568="",E568=""),"",C568*E568)</f>
        <v/>
      </c>
      <c r="G568" s="26" t="n"/>
    </row>
    <row r="569">
      <c r="A569" s="31" t="n"/>
      <c r="B569" s="26" t="n"/>
      <c r="C569" s="27" t="n"/>
      <c r="D569" s="27" t="n"/>
      <c r="E569" s="27" t="n"/>
      <c r="F569" s="32">
        <f>IF(OR(C569="",E569=""),"",C569*E569)</f>
        <v/>
      </c>
      <c r="G569" s="26" t="n"/>
    </row>
    <row r="570">
      <c r="A570" s="31" t="n"/>
      <c r="B570" s="26" t="n"/>
      <c r="C570" s="27" t="n"/>
      <c r="D570" s="27" t="n"/>
      <c r="E570" s="27" t="n"/>
      <c r="F570" s="32">
        <f>IF(OR(C570="",E570=""),"",C570*E570)</f>
        <v/>
      </c>
      <c r="G570" s="26" t="n"/>
    </row>
    <row r="571">
      <c r="A571" s="31" t="n"/>
      <c r="B571" s="26" t="n"/>
      <c r="C571" s="27" t="n"/>
      <c r="D571" s="27" t="n"/>
      <c r="E571" s="27" t="n"/>
      <c r="F571" s="32">
        <f>IF(OR(C571="",E571=""),"",C571*E571)</f>
        <v/>
      </c>
      <c r="G571" s="26" t="n"/>
    </row>
    <row r="572">
      <c r="A572" s="31" t="n"/>
      <c r="B572" s="26" t="n"/>
      <c r="C572" s="27" t="n"/>
      <c r="D572" s="27" t="n"/>
      <c r="E572" s="27" t="n"/>
      <c r="F572" s="32">
        <f>IF(OR(C572="",E572=""),"",C572*E572)</f>
        <v/>
      </c>
      <c r="G572" s="26" t="n"/>
    </row>
    <row r="573">
      <c r="A573" s="31" t="n"/>
      <c r="B573" s="26" t="n"/>
      <c r="C573" s="27" t="n"/>
      <c r="D573" s="27" t="n"/>
      <c r="E573" s="27" t="n"/>
      <c r="F573" s="32">
        <f>IF(OR(C573="",E573=""),"",C573*E573)</f>
        <v/>
      </c>
      <c r="G573" s="26" t="n"/>
    </row>
    <row r="574">
      <c r="A574" s="31" t="n"/>
      <c r="B574" s="26" t="n"/>
      <c r="C574" s="27" t="n"/>
      <c r="D574" s="27" t="n"/>
      <c r="E574" s="27" t="n"/>
      <c r="F574" s="32">
        <f>IF(OR(C574="",E574=""),"",C574*E574)</f>
        <v/>
      </c>
      <c r="G574" s="26" t="n"/>
    </row>
    <row r="575">
      <c r="A575" s="31" t="n"/>
      <c r="B575" s="26" t="n"/>
      <c r="C575" s="27" t="n"/>
      <c r="D575" s="27" t="n"/>
      <c r="E575" s="27" t="n"/>
      <c r="F575" s="32">
        <f>IF(OR(C575="",E575=""),"",C575*E575)</f>
        <v/>
      </c>
      <c r="G575" s="26" t="n"/>
    </row>
    <row r="576">
      <c r="A576" s="31" t="n"/>
      <c r="B576" s="26" t="n"/>
      <c r="C576" s="27" t="n"/>
      <c r="D576" s="27" t="n"/>
      <c r="E576" s="27" t="n"/>
      <c r="F576" s="32">
        <f>IF(OR(C576="",E576=""),"",C576*E576)</f>
        <v/>
      </c>
      <c r="G576" s="26" t="n"/>
    </row>
    <row r="577">
      <c r="A577" s="31" t="n"/>
      <c r="B577" s="26" t="n"/>
      <c r="C577" s="27" t="n"/>
      <c r="D577" s="27" t="n"/>
      <c r="E577" s="27" t="n"/>
      <c r="F577" s="32">
        <f>IF(OR(C577="",E577=""),"",C577*E577)</f>
        <v/>
      </c>
      <c r="G577" s="26" t="n"/>
    </row>
    <row r="578">
      <c r="A578" s="31" t="n"/>
      <c r="B578" s="26" t="n"/>
      <c r="C578" s="27" t="n"/>
      <c r="D578" s="27" t="n"/>
      <c r="E578" s="27" t="n"/>
      <c r="F578" s="32">
        <f>IF(OR(C578="",E578=""),"",C578*E578)</f>
        <v/>
      </c>
      <c r="G578" s="26" t="n"/>
    </row>
    <row r="579">
      <c r="A579" s="31" t="n"/>
      <c r="B579" s="26" t="n"/>
      <c r="C579" s="27" t="n"/>
      <c r="D579" s="27" t="n"/>
      <c r="E579" s="27" t="n"/>
      <c r="F579" s="32">
        <f>IF(OR(C579="",E579=""),"",C579*E579)</f>
        <v/>
      </c>
      <c r="G579" s="26" t="n"/>
    </row>
    <row r="580">
      <c r="A580" s="31" t="n"/>
      <c r="B580" s="26" t="n"/>
      <c r="C580" s="27" t="n"/>
      <c r="D580" s="27" t="n"/>
      <c r="E580" s="27" t="n"/>
      <c r="F580" s="32">
        <f>IF(OR(C580="",E580=""),"",C580*E580)</f>
        <v/>
      </c>
      <c r="G580" s="26" t="n"/>
    </row>
    <row r="581">
      <c r="A581" s="31" t="n"/>
      <c r="B581" s="26" t="n"/>
      <c r="C581" s="27" t="n"/>
      <c r="D581" s="27" t="n"/>
      <c r="E581" s="27" t="n"/>
      <c r="F581" s="32">
        <f>IF(OR(C581="",E581=""),"",C581*E581)</f>
        <v/>
      </c>
      <c r="G581" s="26" t="n"/>
    </row>
    <row r="582">
      <c r="A582" s="31" t="n"/>
      <c r="B582" s="26" t="n"/>
      <c r="C582" s="27" t="n"/>
      <c r="D582" s="27" t="n"/>
      <c r="E582" s="27" t="n"/>
      <c r="F582" s="32">
        <f>IF(OR(C582="",E582=""),"",C582*E582)</f>
        <v/>
      </c>
      <c r="G582" s="26" t="n"/>
    </row>
    <row r="583">
      <c r="A583" s="31" t="n"/>
      <c r="B583" s="26" t="n"/>
      <c r="C583" s="27" t="n"/>
      <c r="D583" s="27" t="n"/>
      <c r="E583" s="27" t="n"/>
      <c r="F583" s="32">
        <f>IF(OR(C583="",E583=""),"",C583*E583)</f>
        <v/>
      </c>
      <c r="G583" s="26" t="n"/>
    </row>
    <row r="584">
      <c r="A584" s="31" t="n"/>
      <c r="B584" s="26" t="n"/>
      <c r="C584" s="27" t="n"/>
      <c r="D584" s="27" t="n"/>
      <c r="E584" s="27" t="n"/>
      <c r="F584" s="32">
        <f>IF(OR(C584="",E584=""),"",C584*E584)</f>
        <v/>
      </c>
      <c r="G584" s="26" t="n"/>
    </row>
    <row r="585">
      <c r="A585" s="31" t="n"/>
      <c r="B585" s="26" t="n"/>
      <c r="C585" s="27" t="n"/>
      <c r="D585" s="27" t="n"/>
      <c r="E585" s="27" t="n"/>
      <c r="F585" s="32">
        <f>IF(OR(C585="",E585=""),"",C585*E585)</f>
        <v/>
      </c>
      <c r="G585" s="26" t="n"/>
    </row>
    <row r="586">
      <c r="A586" s="31" t="n"/>
      <c r="B586" s="26" t="n"/>
      <c r="C586" s="27" t="n"/>
      <c r="D586" s="27" t="n"/>
      <c r="E586" s="27" t="n"/>
      <c r="F586" s="32">
        <f>IF(OR(C586="",E586=""),"",C586*E586)</f>
        <v/>
      </c>
      <c r="G586" s="26" t="n"/>
    </row>
    <row r="587">
      <c r="A587" s="31" t="n"/>
      <c r="B587" s="26" t="n"/>
      <c r="C587" s="27" t="n"/>
      <c r="D587" s="27" t="n"/>
      <c r="E587" s="27" t="n"/>
      <c r="F587" s="32">
        <f>IF(OR(C587="",E587=""),"",C587*E587)</f>
        <v/>
      </c>
      <c r="G587" s="26" t="n"/>
    </row>
    <row r="588">
      <c r="A588" s="31" t="n"/>
      <c r="B588" s="26" t="n"/>
      <c r="C588" s="27" t="n"/>
      <c r="D588" s="27" t="n"/>
      <c r="E588" s="27" t="n"/>
      <c r="F588" s="32">
        <f>IF(OR(C588="",E588=""),"",C588*E588)</f>
        <v/>
      </c>
      <c r="G588" s="26" t="n"/>
    </row>
    <row r="589">
      <c r="A589" s="31" t="n"/>
      <c r="B589" s="26" t="n"/>
      <c r="C589" s="27" t="n"/>
      <c r="D589" s="27" t="n"/>
      <c r="E589" s="27" t="n"/>
      <c r="F589" s="32">
        <f>IF(OR(C589="",E589=""),"",C589*E589)</f>
        <v/>
      </c>
      <c r="G589" s="26" t="n"/>
    </row>
    <row r="590">
      <c r="A590" s="31" t="n"/>
      <c r="B590" s="26" t="n"/>
      <c r="C590" s="27" t="n"/>
      <c r="D590" s="27" t="n"/>
      <c r="E590" s="27" t="n"/>
      <c r="F590" s="32">
        <f>IF(OR(C590="",E590=""),"",C590*E590)</f>
        <v/>
      </c>
      <c r="G590" s="26" t="n"/>
    </row>
    <row r="591">
      <c r="A591" s="31" t="n"/>
      <c r="B591" s="26" t="n"/>
      <c r="C591" s="27" t="n"/>
      <c r="D591" s="27" t="n"/>
      <c r="E591" s="27" t="n"/>
      <c r="F591" s="32">
        <f>IF(OR(C591="",E591=""),"",C591*E591)</f>
        <v/>
      </c>
      <c r="G591" s="26" t="n"/>
    </row>
    <row r="592">
      <c r="A592" s="31" t="n"/>
      <c r="B592" s="26" t="n"/>
      <c r="C592" s="27" t="n"/>
      <c r="D592" s="27" t="n"/>
      <c r="E592" s="27" t="n"/>
      <c r="F592" s="32">
        <f>IF(OR(C592="",E592=""),"",C592*E592)</f>
        <v/>
      </c>
      <c r="G592" s="26" t="n"/>
    </row>
    <row r="593">
      <c r="A593" s="31" t="n"/>
      <c r="B593" s="26" t="n"/>
      <c r="C593" s="27" t="n"/>
      <c r="D593" s="27" t="n"/>
      <c r="E593" s="27" t="n"/>
      <c r="F593" s="32">
        <f>IF(OR(C593="",E593=""),"",C593*E593)</f>
        <v/>
      </c>
      <c r="G593" s="26" t="n"/>
    </row>
    <row r="594">
      <c r="A594" s="31" t="n"/>
      <c r="B594" s="26" t="n"/>
      <c r="C594" s="27" t="n"/>
      <c r="D594" s="27" t="n"/>
      <c r="E594" s="27" t="n"/>
      <c r="F594" s="32">
        <f>IF(OR(C594="",E594=""),"",C594*E594)</f>
        <v/>
      </c>
      <c r="G594" s="26" t="n"/>
    </row>
    <row r="595">
      <c r="A595" s="31" t="n"/>
      <c r="B595" s="26" t="n"/>
      <c r="C595" s="27" t="n"/>
      <c r="D595" s="27" t="n"/>
      <c r="E595" s="27" t="n"/>
      <c r="F595" s="32">
        <f>IF(OR(C595="",E595=""),"",C595*E595)</f>
        <v/>
      </c>
      <c r="G595" s="26" t="n"/>
    </row>
    <row r="596">
      <c r="A596" s="31" t="n"/>
      <c r="B596" s="26" t="n"/>
      <c r="C596" s="27" t="n"/>
      <c r="D596" s="27" t="n"/>
      <c r="E596" s="27" t="n"/>
      <c r="F596" s="32">
        <f>IF(OR(C596="",E596=""),"",C596*E596)</f>
        <v/>
      </c>
      <c r="G596" s="26" t="n"/>
    </row>
    <row r="597">
      <c r="A597" s="31" t="n"/>
      <c r="B597" s="26" t="n"/>
      <c r="C597" s="27" t="n"/>
      <c r="D597" s="27" t="n"/>
      <c r="E597" s="27" t="n"/>
      <c r="F597" s="32">
        <f>IF(OR(C597="",E597=""),"",C597*E597)</f>
        <v/>
      </c>
      <c r="G597" s="26" t="n"/>
    </row>
    <row r="598">
      <c r="A598" s="31" t="n"/>
      <c r="B598" s="26" t="n"/>
      <c r="C598" s="27" t="n"/>
      <c r="D598" s="27" t="n"/>
      <c r="E598" s="27" t="n"/>
      <c r="F598" s="32">
        <f>IF(OR(C598="",E598=""),"",C598*E598)</f>
        <v/>
      </c>
      <c r="G598" s="26" t="n"/>
    </row>
    <row r="599">
      <c r="A599" s="31" t="n"/>
      <c r="B599" s="26" t="n"/>
      <c r="C599" s="27" t="n"/>
      <c r="D599" s="27" t="n"/>
      <c r="E599" s="27" t="n"/>
      <c r="F599" s="32">
        <f>IF(OR(C599="",E599=""),"",C599*E599)</f>
        <v/>
      </c>
      <c r="G599" s="26" t="n"/>
    </row>
    <row r="600">
      <c r="A600" s="31" t="n"/>
      <c r="B600" s="26" t="n"/>
      <c r="C600" s="27" t="n"/>
      <c r="D600" s="27" t="n"/>
      <c r="E600" s="27" t="n"/>
      <c r="F600" s="32">
        <f>IF(OR(C600="",E600=""),"",C600*E600)</f>
        <v/>
      </c>
      <c r="G600" s="26" t="n"/>
    </row>
    <row r="601">
      <c r="A601" s="31" t="n"/>
      <c r="B601" s="26" t="n"/>
      <c r="C601" s="27" t="n"/>
      <c r="D601" s="27" t="n"/>
      <c r="E601" s="27" t="n"/>
      <c r="F601" s="32">
        <f>IF(OR(C601="",E601=""),"",C601*E601)</f>
        <v/>
      </c>
      <c r="G601" s="26" t="n"/>
    </row>
    <row r="602">
      <c r="A602" s="31" t="n"/>
      <c r="B602" s="26" t="n"/>
      <c r="C602" s="27" t="n"/>
      <c r="D602" s="27" t="n"/>
      <c r="E602" s="27" t="n"/>
      <c r="F602" s="32">
        <f>IF(OR(C602="",E602=""),"",C602*E602)</f>
        <v/>
      </c>
      <c r="G602" s="26" t="n"/>
    </row>
    <row r="603">
      <c r="A603" s="31" t="n"/>
      <c r="B603" s="26" t="n"/>
      <c r="C603" s="27" t="n"/>
      <c r="D603" s="27" t="n"/>
      <c r="E603" s="27" t="n"/>
      <c r="F603" s="32">
        <f>IF(OR(C603="",E603=""),"",C603*E603)</f>
        <v/>
      </c>
      <c r="G603" s="26" t="n"/>
    </row>
    <row r="604">
      <c r="A604" s="31" t="n"/>
      <c r="B604" s="26" t="n"/>
      <c r="C604" s="27" t="n"/>
      <c r="D604" s="27" t="n"/>
      <c r="E604" s="27" t="n"/>
      <c r="F604" s="32">
        <f>IF(OR(C604="",E604=""),"",C604*E604)</f>
        <v/>
      </c>
      <c r="G604" s="26" t="n"/>
    </row>
    <row r="605">
      <c r="A605" s="31" t="n"/>
      <c r="B605" s="26" t="n"/>
      <c r="C605" s="27" t="n"/>
      <c r="D605" s="27" t="n"/>
      <c r="E605" s="27" t="n"/>
      <c r="F605" s="32">
        <f>IF(OR(C605="",E605=""),"",C605*E605)</f>
        <v/>
      </c>
      <c r="G605" s="26" t="n"/>
    </row>
    <row r="606">
      <c r="A606" s="31" t="n"/>
      <c r="B606" s="26" t="n"/>
      <c r="C606" s="27" t="n"/>
      <c r="D606" s="27" t="n"/>
      <c r="E606" s="27" t="n"/>
      <c r="F606" s="32">
        <f>IF(OR(C606="",E606=""),"",C606*E606)</f>
        <v/>
      </c>
      <c r="G606" s="26" t="n"/>
    </row>
    <row r="607">
      <c r="A607" s="31" t="n"/>
      <c r="B607" s="26" t="n"/>
      <c r="C607" s="27" t="n"/>
      <c r="D607" s="27" t="n"/>
      <c r="E607" s="27" t="n"/>
      <c r="F607" s="32">
        <f>IF(OR(C607="",E607=""),"",C607*E607)</f>
        <v/>
      </c>
      <c r="G607" s="26" t="n"/>
    </row>
    <row r="608">
      <c r="A608" s="31" t="n"/>
      <c r="B608" s="26" t="n"/>
      <c r="C608" s="27" t="n"/>
      <c r="D608" s="27" t="n"/>
      <c r="E608" s="27" t="n"/>
      <c r="F608" s="32">
        <f>IF(OR(C608="",E608=""),"",C608*E608)</f>
        <v/>
      </c>
      <c r="G608" s="26" t="n"/>
    </row>
    <row r="609">
      <c r="A609" s="31" t="n"/>
      <c r="B609" s="26" t="n"/>
      <c r="C609" s="27" t="n"/>
      <c r="D609" s="27" t="n"/>
      <c r="E609" s="27" t="n"/>
      <c r="F609" s="32">
        <f>IF(OR(C609="",E609=""),"",C609*E609)</f>
        <v/>
      </c>
      <c r="G609" s="26" t="n"/>
    </row>
    <row r="610">
      <c r="A610" s="31" t="n"/>
      <c r="B610" s="26" t="n"/>
      <c r="C610" s="27" t="n"/>
      <c r="D610" s="27" t="n"/>
      <c r="E610" s="27" t="n"/>
      <c r="F610" s="32">
        <f>IF(OR(C610="",E610=""),"",C610*E610)</f>
        <v/>
      </c>
      <c r="G610" s="26" t="n"/>
    </row>
    <row r="611">
      <c r="A611" s="31" t="n"/>
      <c r="B611" s="26" t="n"/>
      <c r="C611" s="27" t="n"/>
      <c r="D611" s="27" t="n"/>
      <c r="E611" s="27" t="n"/>
      <c r="F611" s="32">
        <f>IF(OR(C611="",E611=""),"",C611*E611)</f>
        <v/>
      </c>
      <c r="G611" s="26" t="n"/>
    </row>
    <row r="612">
      <c r="A612" s="31" t="n"/>
      <c r="B612" s="26" t="n"/>
      <c r="C612" s="27" t="n"/>
      <c r="D612" s="27" t="n"/>
      <c r="E612" s="27" t="n"/>
      <c r="F612" s="32">
        <f>IF(OR(C612="",E612=""),"",C612*E612)</f>
        <v/>
      </c>
      <c r="G612" s="26" t="n"/>
    </row>
    <row r="613">
      <c r="A613" s="31" t="n"/>
      <c r="B613" s="26" t="n"/>
      <c r="C613" s="27" t="n"/>
      <c r="D613" s="27" t="n"/>
      <c r="E613" s="27" t="n"/>
      <c r="F613" s="32">
        <f>IF(OR(C613="",E613=""),"",C613*E613)</f>
        <v/>
      </c>
      <c r="G613" s="26" t="n"/>
    </row>
    <row r="614">
      <c r="A614" s="31" t="n"/>
      <c r="B614" s="26" t="n"/>
      <c r="C614" s="27" t="n"/>
      <c r="D614" s="27" t="n"/>
      <c r="E614" s="27" t="n"/>
      <c r="F614" s="32">
        <f>IF(OR(C614="",E614=""),"",C614*E614)</f>
        <v/>
      </c>
      <c r="G614" s="26" t="n"/>
    </row>
    <row r="615">
      <c r="A615" s="31" t="n"/>
      <c r="B615" s="26" t="n"/>
      <c r="C615" s="27" t="n"/>
      <c r="D615" s="27" t="n"/>
      <c r="E615" s="27" t="n"/>
      <c r="F615" s="32">
        <f>IF(OR(C615="",E615=""),"",C615*E615)</f>
        <v/>
      </c>
      <c r="G615" s="26" t="n"/>
    </row>
    <row r="616">
      <c r="A616" s="31" t="n"/>
      <c r="B616" s="26" t="n"/>
      <c r="C616" s="27" t="n"/>
      <c r="D616" s="27" t="n"/>
      <c r="E616" s="27" t="n"/>
      <c r="F616" s="32">
        <f>IF(OR(C616="",E616=""),"",C616*E616)</f>
        <v/>
      </c>
      <c r="G616" s="26" t="n"/>
    </row>
    <row r="617">
      <c r="A617" s="31" t="n"/>
      <c r="B617" s="26" t="n"/>
      <c r="C617" s="27" t="n"/>
      <c r="D617" s="27" t="n"/>
      <c r="E617" s="27" t="n"/>
      <c r="F617" s="32">
        <f>IF(OR(C617="",E617=""),"",C617*E617)</f>
        <v/>
      </c>
      <c r="G617" s="26" t="n"/>
    </row>
    <row r="618">
      <c r="A618" s="31" t="n"/>
      <c r="B618" s="26" t="n"/>
      <c r="C618" s="27" t="n"/>
      <c r="D618" s="27" t="n"/>
      <c r="E618" s="27" t="n"/>
      <c r="F618" s="32">
        <f>IF(OR(C618="",E618=""),"",C618*E618)</f>
        <v/>
      </c>
      <c r="G618" s="26" t="n"/>
    </row>
    <row r="619">
      <c r="A619" s="31" t="n"/>
      <c r="B619" s="26" t="n"/>
      <c r="C619" s="27" t="n"/>
      <c r="D619" s="27" t="n"/>
      <c r="E619" s="27" t="n"/>
      <c r="F619" s="32">
        <f>IF(OR(C619="",E619=""),"",C619*E619)</f>
        <v/>
      </c>
      <c r="G619" s="26" t="n"/>
    </row>
    <row r="620">
      <c r="A620" s="31" t="n"/>
      <c r="B620" s="26" t="n"/>
      <c r="C620" s="27" t="n"/>
      <c r="D620" s="27" t="n"/>
      <c r="E620" s="27" t="n"/>
      <c r="F620" s="32">
        <f>IF(OR(C620="",E620=""),"",C620*E620)</f>
        <v/>
      </c>
      <c r="G620" s="26" t="n"/>
    </row>
    <row r="621">
      <c r="A621" s="31" t="n"/>
      <c r="B621" s="26" t="n"/>
      <c r="C621" s="27" t="n"/>
      <c r="D621" s="27" t="n"/>
      <c r="E621" s="27" t="n"/>
      <c r="F621" s="32">
        <f>IF(OR(C621="",E621=""),"",C621*E621)</f>
        <v/>
      </c>
      <c r="G621" s="26" t="n"/>
    </row>
    <row r="622">
      <c r="A622" s="31" t="n"/>
      <c r="B622" s="26" t="n"/>
      <c r="C622" s="27" t="n"/>
      <c r="D622" s="27" t="n"/>
      <c r="E622" s="27" t="n"/>
      <c r="F622" s="32">
        <f>IF(OR(C622="",E622=""),"",C622*E622)</f>
        <v/>
      </c>
      <c r="G622" s="26" t="n"/>
    </row>
    <row r="623">
      <c r="A623" s="31" t="n"/>
      <c r="B623" s="26" t="n"/>
      <c r="C623" s="27" t="n"/>
      <c r="D623" s="27" t="n"/>
      <c r="E623" s="27" t="n"/>
      <c r="F623" s="32">
        <f>IF(OR(C623="",E623=""),"",C623*E623)</f>
        <v/>
      </c>
      <c r="G623" s="26" t="n"/>
    </row>
    <row r="624">
      <c r="A624" s="31" t="n"/>
      <c r="B624" s="26" t="n"/>
      <c r="C624" s="27" t="n"/>
      <c r="D624" s="27" t="n"/>
      <c r="E624" s="27" t="n"/>
      <c r="F624" s="32">
        <f>IF(OR(C624="",E624=""),"",C624*E624)</f>
        <v/>
      </c>
      <c r="G624" s="26" t="n"/>
    </row>
    <row r="625">
      <c r="A625" s="31" t="n"/>
      <c r="B625" s="26" t="n"/>
      <c r="C625" s="27" t="n"/>
      <c r="D625" s="27" t="n"/>
      <c r="E625" s="27" t="n"/>
      <c r="F625" s="32">
        <f>IF(OR(C625="",E625=""),"",C625*E625)</f>
        <v/>
      </c>
      <c r="G625" s="26" t="n"/>
    </row>
    <row r="626">
      <c r="A626" s="31" t="n"/>
      <c r="B626" s="26" t="n"/>
      <c r="C626" s="27" t="n"/>
      <c r="D626" s="27" t="n"/>
      <c r="E626" s="27" t="n"/>
      <c r="F626" s="32">
        <f>IF(OR(C626="",E626=""),"",C626*E626)</f>
        <v/>
      </c>
      <c r="G626" s="26" t="n"/>
    </row>
    <row r="627">
      <c r="A627" s="31" t="n"/>
      <c r="B627" s="26" t="n"/>
      <c r="C627" s="27" t="n"/>
      <c r="D627" s="27" t="n"/>
      <c r="E627" s="27" t="n"/>
      <c r="F627" s="32">
        <f>IF(OR(C627="",E627=""),"",C627*E627)</f>
        <v/>
      </c>
      <c r="G627" s="26" t="n"/>
    </row>
    <row r="628">
      <c r="A628" s="31" t="n"/>
      <c r="B628" s="26" t="n"/>
      <c r="C628" s="27" t="n"/>
      <c r="D628" s="27" t="n"/>
      <c r="E628" s="27" t="n"/>
      <c r="F628" s="32">
        <f>IF(OR(C628="",E628=""),"",C628*E628)</f>
        <v/>
      </c>
      <c r="G628" s="26" t="n"/>
    </row>
    <row r="629">
      <c r="A629" s="31" t="n"/>
      <c r="B629" s="26" t="n"/>
      <c r="C629" s="27" t="n"/>
      <c r="D629" s="27" t="n"/>
      <c r="E629" s="27" t="n"/>
      <c r="F629" s="32">
        <f>IF(OR(C629="",E629=""),"",C629*E629)</f>
        <v/>
      </c>
      <c r="G629" s="26" t="n"/>
    </row>
    <row r="630">
      <c r="A630" s="31" t="n"/>
      <c r="B630" s="26" t="n"/>
      <c r="C630" s="27" t="n"/>
      <c r="D630" s="27" t="n"/>
      <c r="E630" s="27" t="n"/>
      <c r="F630" s="32">
        <f>IF(OR(C630="",E630=""),"",C630*E630)</f>
        <v/>
      </c>
      <c r="G630" s="26" t="n"/>
    </row>
    <row r="631">
      <c r="A631" s="31" t="n"/>
      <c r="B631" s="26" t="n"/>
      <c r="C631" s="27" t="n"/>
      <c r="D631" s="27" t="n"/>
      <c r="E631" s="27" t="n"/>
      <c r="F631" s="32">
        <f>IF(OR(C631="",E631=""),"",C631*E631)</f>
        <v/>
      </c>
      <c r="G631" s="26" t="n"/>
    </row>
    <row r="632">
      <c r="A632" s="31" t="n"/>
      <c r="B632" s="26" t="n"/>
      <c r="C632" s="27" t="n"/>
      <c r="D632" s="27" t="n"/>
      <c r="E632" s="27" t="n"/>
      <c r="F632" s="32">
        <f>IF(OR(C632="",E632=""),"",C632*E632)</f>
        <v/>
      </c>
      <c r="G632" s="26" t="n"/>
    </row>
    <row r="633">
      <c r="A633" s="31" t="n"/>
      <c r="B633" s="26" t="n"/>
      <c r="C633" s="27" t="n"/>
      <c r="D633" s="27" t="n"/>
      <c r="E633" s="27" t="n"/>
      <c r="F633" s="32">
        <f>IF(OR(C633="",E633=""),"",C633*E633)</f>
        <v/>
      </c>
      <c r="G633" s="26" t="n"/>
    </row>
    <row r="634">
      <c r="A634" s="31" t="n"/>
      <c r="B634" s="26" t="n"/>
      <c r="C634" s="27" t="n"/>
      <c r="D634" s="27" t="n"/>
      <c r="E634" s="27" t="n"/>
      <c r="F634" s="32">
        <f>IF(OR(C634="",E634=""),"",C634*E634)</f>
        <v/>
      </c>
      <c r="G634" s="26" t="n"/>
    </row>
    <row r="635">
      <c r="A635" s="31" t="n"/>
      <c r="B635" s="26" t="n"/>
      <c r="C635" s="27" t="n"/>
      <c r="D635" s="27" t="n"/>
      <c r="E635" s="27" t="n"/>
      <c r="F635" s="32">
        <f>IF(OR(C635="",E635=""),"",C635*E635)</f>
        <v/>
      </c>
      <c r="G635" s="26" t="n"/>
    </row>
    <row r="636">
      <c r="A636" s="31" t="n"/>
      <c r="B636" s="26" t="n"/>
      <c r="C636" s="27" t="n"/>
      <c r="D636" s="27" t="n"/>
      <c r="E636" s="27" t="n"/>
      <c r="F636" s="32">
        <f>IF(OR(C636="",E636=""),"",C636*E636)</f>
        <v/>
      </c>
      <c r="G636" s="26" t="n"/>
    </row>
    <row r="637">
      <c r="A637" s="31" t="n"/>
      <c r="B637" s="26" t="n"/>
      <c r="C637" s="27" t="n"/>
      <c r="D637" s="27" t="n"/>
      <c r="E637" s="27" t="n"/>
      <c r="F637" s="32">
        <f>IF(OR(C637="",E637=""),"",C637*E637)</f>
        <v/>
      </c>
      <c r="G637" s="26" t="n"/>
    </row>
    <row r="638">
      <c r="A638" s="31" t="n"/>
      <c r="B638" s="26" t="n"/>
      <c r="C638" s="27" t="n"/>
      <c r="D638" s="27" t="n"/>
      <c r="E638" s="27" t="n"/>
      <c r="F638" s="32">
        <f>IF(OR(C638="",E638=""),"",C638*E638)</f>
        <v/>
      </c>
      <c r="G638" s="26" t="n"/>
    </row>
    <row r="639">
      <c r="A639" s="31" t="n"/>
      <c r="B639" s="26" t="n"/>
      <c r="C639" s="27" t="n"/>
      <c r="D639" s="27" t="n"/>
      <c r="E639" s="27" t="n"/>
      <c r="F639" s="32">
        <f>IF(OR(C639="",E639=""),"",C639*E639)</f>
        <v/>
      </c>
      <c r="G639" s="26" t="n"/>
    </row>
    <row r="640">
      <c r="A640" s="31" t="n"/>
      <c r="B640" s="26" t="n"/>
      <c r="C640" s="27" t="n"/>
      <c r="D640" s="27" t="n"/>
      <c r="E640" s="27" t="n"/>
      <c r="F640" s="32">
        <f>IF(OR(C640="",E640=""),"",C640*E640)</f>
        <v/>
      </c>
      <c r="G640" s="26" t="n"/>
    </row>
    <row r="641">
      <c r="A641" s="31" t="n"/>
      <c r="B641" s="26" t="n"/>
      <c r="C641" s="27" t="n"/>
      <c r="D641" s="27" t="n"/>
      <c r="E641" s="27" t="n"/>
      <c r="F641" s="32">
        <f>IF(OR(C641="",E641=""),"",C641*E641)</f>
        <v/>
      </c>
      <c r="G641" s="26" t="n"/>
    </row>
    <row r="642">
      <c r="A642" s="31" t="n"/>
      <c r="B642" s="26" t="n"/>
      <c r="C642" s="27" t="n"/>
      <c r="D642" s="27" t="n"/>
      <c r="E642" s="27" t="n"/>
      <c r="F642" s="32">
        <f>IF(OR(C642="",E642=""),"",C642*E642)</f>
        <v/>
      </c>
      <c r="G642" s="26" t="n"/>
    </row>
    <row r="643">
      <c r="A643" s="31" t="n"/>
      <c r="B643" s="26" t="n"/>
      <c r="C643" s="27" t="n"/>
      <c r="D643" s="27" t="n"/>
      <c r="E643" s="27" t="n"/>
      <c r="F643" s="32">
        <f>IF(OR(C643="",E643=""),"",C643*E643)</f>
        <v/>
      </c>
      <c r="G643" s="26" t="n"/>
    </row>
    <row r="644">
      <c r="A644" s="31" t="n"/>
      <c r="B644" s="26" t="n"/>
      <c r="C644" s="27" t="n"/>
      <c r="D644" s="27" t="n"/>
      <c r="E644" s="27" t="n"/>
      <c r="F644" s="32">
        <f>IF(OR(C644="",E644=""),"",C644*E644)</f>
        <v/>
      </c>
      <c r="G644" s="26" t="n"/>
    </row>
    <row r="645">
      <c r="A645" s="31" t="n"/>
      <c r="B645" s="26" t="n"/>
      <c r="C645" s="27" t="n"/>
      <c r="D645" s="27" t="n"/>
      <c r="E645" s="27" t="n"/>
      <c r="F645" s="32">
        <f>IF(OR(C645="",E645=""),"",C645*E645)</f>
        <v/>
      </c>
      <c r="G645" s="26" t="n"/>
    </row>
    <row r="646">
      <c r="A646" s="31" t="n"/>
      <c r="B646" s="26" t="n"/>
      <c r="C646" s="27" t="n"/>
      <c r="D646" s="27" t="n"/>
      <c r="E646" s="27" t="n"/>
      <c r="F646" s="32">
        <f>IF(OR(C646="",E646=""),"",C646*E646)</f>
        <v/>
      </c>
      <c r="G646" s="26" t="n"/>
    </row>
    <row r="647">
      <c r="A647" s="31" t="n"/>
      <c r="B647" s="26" t="n"/>
      <c r="C647" s="27" t="n"/>
      <c r="D647" s="27" t="n"/>
      <c r="E647" s="27" t="n"/>
      <c r="F647" s="32">
        <f>IF(OR(C647="",E647=""),"",C647*E647)</f>
        <v/>
      </c>
      <c r="G647" s="26" t="n"/>
    </row>
    <row r="648">
      <c r="A648" s="31" t="n"/>
      <c r="B648" s="26" t="n"/>
      <c r="C648" s="27" t="n"/>
      <c r="D648" s="27" t="n"/>
      <c r="E648" s="27" t="n"/>
      <c r="F648" s="32">
        <f>IF(OR(C648="",E648=""),"",C648*E648)</f>
        <v/>
      </c>
      <c r="G648" s="26" t="n"/>
    </row>
    <row r="649">
      <c r="A649" s="31" t="n"/>
      <c r="B649" s="26" t="n"/>
      <c r="C649" s="27" t="n"/>
      <c r="D649" s="27" t="n"/>
      <c r="E649" s="27" t="n"/>
      <c r="F649" s="32">
        <f>IF(OR(C649="",E649=""),"",C649*E649)</f>
        <v/>
      </c>
      <c r="G649" s="26" t="n"/>
    </row>
    <row r="650">
      <c r="A650" s="31" t="n"/>
      <c r="B650" s="26" t="n"/>
      <c r="C650" s="27" t="n"/>
      <c r="D650" s="27" t="n"/>
      <c r="E650" s="27" t="n"/>
      <c r="F650" s="32">
        <f>IF(OR(C650="",E650=""),"",C650*E650)</f>
        <v/>
      </c>
      <c r="G650" s="26" t="n"/>
    </row>
    <row r="651">
      <c r="A651" s="31" t="n"/>
      <c r="B651" s="26" t="n"/>
      <c r="C651" s="27" t="n"/>
      <c r="D651" s="27" t="n"/>
      <c r="E651" s="27" t="n"/>
      <c r="F651" s="32">
        <f>IF(OR(C651="",E651=""),"",C651*E651)</f>
        <v/>
      </c>
      <c r="G651" s="26" t="n"/>
    </row>
    <row r="652">
      <c r="A652" s="31" t="n"/>
      <c r="B652" s="26" t="n"/>
      <c r="C652" s="27" t="n"/>
      <c r="D652" s="27" t="n"/>
      <c r="E652" s="27" t="n"/>
      <c r="F652" s="32">
        <f>IF(OR(C652="",E652=""),"",C652*E652)</f>
        <v/>
      </c>
      <c r="G652" s="26" t="n"/>
    </row>
    <row r="653">
      <c r="A653" s="31" t="n"/>
      <c r="B653" s="26" t="n"/>
      <c r="C653" s="27" t="n"/>
      <c r="D653" s="27" t="n"/>
      <c r="E653" s="27" t="n"/>
      <c r="F653" s="32">
        <f>IF(OR(C653="",E653=""),"",C653*E653)</f>
        <v/>
      </c>
      <c r="G653" s="26" t="n"/>
    </row>
    <row r="654">
      <c r="A654" s="31" t="n"/>
      <c r="B654" s="26" t="n"/>
      <c r="C654" s="27" t="n"/>
      <c r="D654" s="27" t="n"/>
      <c r="E654" s="27" t="n"/>
      <c r="F654" s="32">
        <f>IF(OR(C654="",E654=""),"",C654*E654)</f>
        <v/>
      </c>
      <c r="G654" s="26" t="n"/>
    </row>
    <row r="655">
      <c r="A655" s="31" t="n"/>
      <c r="B655" s="26" t="n"/>
      <c r="C655" s="27" t="n"/>
      <c r="D655" s="27" t="n"/>
      <c r="E655" s="27" t="n"/>
      <c r="F655" s="32">
        <f>IF(OR(C655="",E655=""),"",C655*E655)</f>
        <v/>
      </c>
      <c r="G655" s="26" t="n"/>
    </row>
    <row r="656">
      <c r="A656" s="31" t="n"/>
      <c r="B656" s="26" t="n"/>
      <c r="C656" s="27" t="n"/>
      <c r="D656" s="27" t="n"/>
      <c r="E656" s="27" t="n"/>
      <c r="F656" s="32">
        <f>IF(OR(C656="",E656=""),"",C656*E656)</f>
        <v/>
      </c>
      <c r="G656" s="26" t="n"/>
    </row>
    <row r="657">
      <c r="A657" s="31" t="n"/>
      <c r="B657" s="26" t="n"/>
      <c r="C657" s="27" t="n"/>
      <c r="D657" s="27" t="n"/>
      <c r="E657" s="27" t="n"/>
      <c r="F657" s="32">
        <f>IF(OR(C657="",E657=""),"",C657*E657)</f>
        <v/>
      </c>
      <c r="G657" s="26" t="n"/>
    </row>
    <row r="658">
      <c r="A658" s="31" t="n"/>
      <c r="B658" s="26" t="n"/>
      <c r="C658" s="27" t="n"/>
      <c r="D658" s="27" t="n"/>
      <c r="E658" s="27" t="n"/>
      <c r="F658" s="32">
        <f>IF(OR(C658="",E658=""),"",C658*E658)</f>
        <v/>
      </c>
      <c r="G658" s="26" t="n"/>
    </row>
    <row r="659">
      <c r="A659" s="31" t="n"/>
      <c r="B659" s="26" t="n"/>
      <c r="C659" s="27" t="n"/>
      <c r="D659" s="27" t="n"/>
      <c r="E659" s="27" t="n"/>
      <c r="F659" s="32">
        <f>IF(OR(C659="",E659=""),"",C659*E659)</f>
        <v/>
      </c>
      <c r="G659" s="26" t="n"/>
    </row>
    <row r="660">
      <c r="A660" s="31" t="n"/>
      <c r="B660" s="26" t="n"/>
      <c r="C660" s="27" t="n"/>
      <c r="D660" s="27" t="n"/>
      <c r="E660" s="27" t="n"/>
      <c r="F660" s="32">
        <f>IF(OR(C660="",E660=""),"",C660*E660)</f>
        <v/>
      </c>
      <c r="G660" s="26" t="n"/>
    </row>
    <row r="661">
      <c r="A661" s="31" t="n"/>
      <c r="B661" s="26" t="n"/>
      <c r="C661" s="27" t="n"/>
      <c r="D661" s="27" t="n"/>
      <c r="E661" s="27" t="n"/>
      <c r="F661" s="32">
        <f>IF(OR(C661="",E661=""),"",C661*E661)</f>
        <v/>
      </c>
      <c r="G661" s="26" t="n"/>
    </row>
    <row r="662">
      <c r="A662" s="31" t="n"/>
      <c r="B662" s="26" t="n"/>
      <c r="C662" s="27" t="n"/>
      <c r="D662" s="27" t="n"/>
      <c r="E662" s="27" t="n"/>
      <c r="F662" s="32">
        <f>IF(OR(C662="",E662=""),"",C662*E662)</f>
        <v/>
      </c>
      <c r="G662" s="26" t="n"/>
    </row>
    <row r="663">
      <c r="A663" s="31" t="n"/>
      <c r="B663" s="26" t="n"/>
      <c r="C663" s="27" t="n"/>
      <c r="D663" s="27" t="n"/>
      <c r="E663" s="27" t="n"/>
      <c r="F663" s="32">
        <f>IF(OR(C663="",E663=""),"",C663*E663)</f>
        <v/>
      </c>
      <c r="G663" s="26" t="n"/>
    </row>
    <row r="664">
      <c r="A664" s="31" t="n"/>
      <c r="B664" s="26" t="n"/>
      <c r="C664" s="27" t="n"/>
      <c r="D664" s="27" t="n"/>
      <c r="E664" s="27" t="n"/>
      <c r="F664" s="32">
        <f>IF(OR(C664="",E664=""),"",C664*E664)</f>
        <v/>
      </c>
      <c r="G664" s="26" t="n"/>
    </row>
    <row r="665">
      <c r="A665" s="31" t="n"/>
      <c r="B665" s="26" t="n"/>
      <c r="C665" s="27" t="n"/>
      <c r="D665" s="27" t="n"/>
      <c r="E665" s="27" t="n"/>
      <c r="F665" s="32">
        <f>IF(OR(C665="",E665=""),"",C665*E665)</f>
        <v/>
      </c>
      <c r="G665" s="26" t="n"/>
    </row>
    <row r="666">
      <c r="A666" s="31" t="n"/>
      <c r="B666" s="26" t="n"/>
      <c r="C666" s="27" t="n"/>
      <c r="D666" s="27" t="n"/>
      <c r="E666" s="27" t="n"/>
      <c r="F666" s="32">
        <f>IF(OR(C666="",E666=""),"",C666*E666)</f>
        <v/>
      </c>
      <c r="G666" s="26" t="n"/>
    </row>
    <row r="667">
      <c r="A667" s="31" t="n"/>
      <c r="B667" s="26" t="n"/>
      <c r="C667" s="27" t="n"/>
      <c r="D667" s="27" t="n"/>
      <c r="E667" s="27" t="n"/>
      <c r="F667" s="32">
        <f>IF(OR(C667="",E667=""),"",C667*E667)</f>
        <v/>
      </c>
      <c r="G667" s="26" t="n"/>
    </row>
    <row r="668">
      <c r="A668" s="31" t="n"/>
      <c r="B668" s="26" t="n"/>
      <c r="C668" s="27" t="n"/>
      <c r="D668" s="27" t="n"/>
      <c r="E668" s="27" t="n"/>
      <c r="F668" s="32">
        <f>IF(OR(C668="",E668=""),"",C668*E668)</f>
        <v/>
      </c>
      <c r="G668" s="26" t="n"/>
    </row>
    <row r="669">
      <c r="A669" s="31" t="n"/>
      <c r="B669" s="26" t="n"/>
      <c r="C669" s="27" t="n"/>
      <c r="D669" s="27" t="n"/>
      <c r="E669" s="27" t="n"/>
      <c r="F669" s="32">
        <f>IF(OR(C669="",E669=""),"",C669*E669)</f>
        <v/>
      </c>
      <c r="G669" s="26" t="n"/>
    </row>
    <row r="670">
      <c r="A670" s="31" t="n"/>
      <c r="B670" s="26" t="n"/>
      <c r="C670" s="27" t="n"/>
      <c r="D670" s="27" t="n"/>
      <c r="E670" s="27" t="n"/>
      <c r="F670" s="32">
        <f>IF(OR(C670="",E670=""),"",C670*E670)</f>
        <v/>
      </c>
      <c r="G670" s="26" t="n"/>
    </row>
    <row r="671">
      <c r="A671" s="31" t="n"/>
      <c r="B671" s="26" t="n"/>
      <c r="C671" s="27" t="n"/>
      <c r="D671" s="27" t="n"/>
      <c r="E671" s="27" t="n"/>
      <c r="F671" s="32">
        <f>IF(OR(C671="",E671=""),"",C671*E671)</f>
        <v/>
      </c>
      <c r="G671" s="26" t="n"/>
    </row>
    <row r="672">
      <c r="A672" s="31" t="n"/>
      <c r="B672" s="26" t="n"/>
      <c r="C672" s="27" t="n"/>
      <c r="D672" s="27" t="n"/>
      <c r="E672" s="27" t="n"/>
      <c r="F672" s="32">
        <f>IF(OR(C672="",E672=""),"",C672*E672)</f>
        <v/>
      </c>
      <c r="G672" s="26" t="n"/>
    </row>
    <row r="673">
      <c r="A673" s="31" t="n"/>
      <c r="B673" s="26" t="n"/>
      <c r="C673" s="27" t="n"/>
      <c r="D673" s="27" t="n"/>
      <c r="E673" s="27" t="n"/>
      <c r="F673" s="32">
        <f>IF(OR(C673="",E673=""),"",C673*E673)</f>
        <v/>
      </c>
      <c r="G673" s="26" t="n"/>
    </row>
    <row r="674">
      <c r="A674" s="31" t="n"/>
      <c r="B674" s="26" t="n"/>
      <c r="C674" s="27" t="n"/>
      <c r="D674" s="27" t="n"/>
      <c r="E674" s="27" t="n"/>
      <c r="F674" s="32">
        <f>IF(OR(C674="",E674=""),"",C674*E674)</f>
        <v/>
      </c>
      <c r="G674" s="26" t="n"/>
    </row>
    <row r="675">
      <c r="A675" s="31" t="n"/>
      <c r="B675" s="26" t="n"/>
      <c r="C675" s="27" t="n"/>
      <c r="D675" s="27" t="n"/>
      <c r="E675" s="27" t="n"/>
      <c r="F675" s="32">
        <f>IF(OR(C675="",E675=""),"",C675*E675)</f>
        <v/>
      </c>
      <c r="G675" s="26" t="n"/>
    </row>
    <row r="676">
      <c r="A676" s="31" t="n"/>
      <c r="B676" s="26" t="n"/>
      <c r="C676" s="27" t="n"/>
      <c r="D676" s="27" t="n"/>
      <c r="E676" s="27" t="n"/>
      <c r="F676" s="32">
        <f>IF(OR(C676="",E676=""),"",C676*E676)</f>
        <v/>
      </c>
      <c r="G676" s="26" t="n"/>
    </row>
    <row r="677">
      <c r="A677" s="31" t="n"/>
      <c r="B677" s="26" t="n"/>
      <c r="C677" s="27" t="n"/>
      <c r="D677" s="27" t="n"/>
      <c r="E677" s="27" t="n"/>
      <c r="F677" s="32">
        <f>IF(OR(C677="",E677=""),"",C677*E677)</f>
        <v/>
      </c>
      <c r="G677" s="26" t="n"/>
    </row>
    <row r="678">
      <c r="A678" s="31" t="n"/>
      <c r="B678" s="26" t="n"/>
      <c r="C678" s="27" t="n"/>
      <c r="D678" s="27" t="n"/>
      <c r="E678" s="27" t="n"/>
      <c r="F678" s="32">
        <f>IF(OR(C678="",E678=""),"",C678*E678)</f>
        <v/>
      </c>
      <c r="G678" s="26" t="n"/>
    </row>
    <row r="679">
      <c r="A679" s="31" t="n"/>
      <c r="B679" s="26" t="n"/>
      <c r="C679" s="27" t="n"/>
      <c r="D679" s="27" t="n"/>
      <c r="E679" s="27" t="n"/>
      <c r="F679" s="32">
        <f>IF(OR(C679="",E679=""),"",C679*E679)</f>
        <v/>
      </c>
      <c r="G679" s="26" t="n"/>
    </row>
    <row r="680">
      <c r="A680" s="31" t="n"/>
      <c r="B680" s="26" t="n"/>
      <c r="C680" s="27" t="n"/>
      <c r="D680" s="27" t="n"/>
      <c r="E680" s="27" t="n"/>
      <c r="F680" s="32">
        <f>IF(OR(C680="",E680=""),"",C680*E680)</f>
        <v/>
      </c>
      <c r="G680" s="26" t="n"/>
    </row>
    <row r="681">
      <c r="A681" s="31" t="n"/>
      <c r="B681" s="26" t="n"/>
      <c r="C681" s="27" t="n"/>
      <c r="D681" s="27" t="n"/>
      <c r="E681" s="27" t="n"/>
      <c r="F681" s="32">
        <f>IF(OR(C681="",E681=""),"",C681*E681)</f>
        <v/>
      </c>
      <c r="G681" s="26" t="n"/>
    </row>
    <row r="682">
      <c r="A682" s="31" t="n"/>
      <c r="B682" s="26" t="n"/>
      <c r="C682" s="27" t="n"/>
      <c r="D682" s="27" t="n"/>
      <c r="E682" s="27" t="n"/>
      <c r="F682" s="32">
        <f>IF(OR(C682="",E682=""),"",C682*E682)</f>
        <v/>
      </c>
      <c r="G682" s="26" t="n"/>
    </row>
    <row r="683">
      <c r="A683" s="31" t="n"/>
      <c r="B683" s="26" t="n"/>
      <c r="C683" s="27" t="n"/>
      <c r="D683" s="27" t="n"/>
      <c r="E683" s="27" t="n"/>
      <c r="F683" s="32">
        <f>IF(OR(C683="",E683=""),"",C683*E683)</f>
        <v/>
      </c>
      <c r="G683" s="26" t="n"/>
    </row>
    <row r="684">
      <c r="A684" s="31" t="n"/>
      <c r="B684" s="26" t="n"/>
      <c r="C684" s="27" t="n"/>
      <c r="D684" s="27" t="n"/>
      <c r="E684" s="27" t="n"/>
      <c r="F684" s="32">
        <f>IF(OR(C684="",E684=""),"",C684*E684)</f>
        <v/>
      </c>
      <c r="G684" s="26" t="n"/>
    </row>
    <row r="685">
      <c r="A685" s="31" t="n"/>
      <c r="B685" s="26" t="n"/>
      <c r="C685" s="27" t="n"/>
      <c r="D685" s="27" t="n"/>
      <c r="E685" s="27" t="n"/>
      <c r="F685" s="32">
        <f>IF(OR(C685="",E685=""),"",C685*E685)</f>
        <v/>
      </c>
      <c r="G685" s="26" t="n"/>
    </row>
    <row r="686">
      <c r="A686" s="31" t="n"/>
      <c r="B686" s="26" t="n"/>
      <c r="C686" s="27" t="n"/>
      <c r="D686" s="27" t="n"/>
      <c r="E686" s="27" t="n"/>
      <c r="F686" s="32">
        <f>IF(OR(C686="",E686=""),"",C686*E686)</f>
        <v/>
      </c>
      <c r="G686" s="26" t="n"/>
    </row>
    <row r="687">
      <c r="A687" s="31" t="n"/>
      <c r="B687" s="26" t="n"/>
      <c r="C687" s="27" t="n"/>
      <c r="D687" s="27" t="n"/>
      <c r="E687" s="27" t="n"/>
      <c r="F687" s="32">
        <f>IF(OR(C687="",E687=""),"",C687*E687)</f>
        <v/>
      </c>
      <c r="G687" s="26" t="n"/>
    </row>
    <row r="688">
      <c r="A688" s="31" t="n"/>
      <c r="B688" s="26" t="n"/>
      <c r="C688" s="27" t="n"/>
      <c r="D688" s="27" t="n"/>
      <c r="E688" s="27" t="n"/>
      <c r="F688" s="32">
        <f>IF(OR(C688="",E688=""),"",C688*E688)</f>
        <v/>
      </c>
      <c r="G688" s="26" t="n"/>
    </row>
    <row r="689">
      <c r="A689" s="31" t="n"/>
      <c r="B689" s="26" t="n"/>
      <c r="C689" s="27" t="n"/>
      <c r="D689" s="27" t="n"/>
      <c r="E689" s="27" t="n"/>
      <c r="F689" s="32">
        <f>IF(OR(C689="",E689=""),"",C689*E689)</f>
        <v/>
      </c>
      <c r="G689" s="26" t="n"/>
    </row>
    <row r="690">
      <c r="A690" s="31" t="n"/>
      <c r="B690" s="26" t="n"/>
      <c r="C690" s="27" t="n"/>
      <c r="D690" s="27" t="n"/>
      <c r="E690" s="27" t="n"/>
      <c r="F690" s="32">
        <f>IF(OR(C690="",E690=""),"",C690*E690)</f>
        <v/>
      </c>
      <c r="G690" s="26" t="n"/>
    </row>
    <row r="691">
      <c r="A691" s="31" t="n"/>
      <c r="B691" s="26" t="n"/>
      <c r="C691" s="27" t="n"/>
      <c r="D691" s="27" t="n"/>
      <c r="E691" s="27" t="n"/>
      <c r="F691" s="32">
        <f>IF(OR(C691="",E691=""),"",C691*E691)</f>
        <v/>
      </c>
      <c r="G691" s="26" t="n"/>
    </row>
    <row r="692">
      <c r="A692" s="31" t="n"/>
      <c r="B692" s="26" t="n"/>
      <c r="C692" s="27" t="n"/>
      <c r="D692" s="27" t="n"/>
      <c r="E692" s="27" t="n"/>
      <c r="F692" s="32">
        <f>IF(OR(C692="",E692=""),"",C692*E692)</f>
        <v/>
      </c>
      <c r="G692" s="26" t="n"/>
    </row>
    <row r="693">
      <c r="A693" s="31" t="n"/>
      <c r="B693" s="26" t="n"/>
      <c r="C693" s="27" t="n"/>
      <c r="D693" s="27" t="n"/>
      <c r="E693" s="27" t="n"/>
      <c r="F693" s="32">
        <f>IF(OR(C693="",E693=""),"",C693*E693)</f>
        <v/>
      </c>
      <c r="G693" s="26" t="n"/>
    </row>
    <row r="694">
      <c r="A694" s="31" t="n"/>
      <c r="B694" s="26" t="n"/>
      <c r="C694" s="27" t="n"/>
      <c r="D694" s="27" t="n"/>
      <c r="E694" s="27" t="n"/>
      <c r="F694" s="32">
        <f>IF(OR(C694="",E694=""),"",C694*E694)</f>
        <v/>
      </c>
      <c r="G694" s="26" t="n"/>
    </row>
    <row r="695">
      <c r="A695" s="31" t="n"/>
      <c r="B695" s="26" t="n"/>
      <c r="C695" s="27" t="n"/>
      <c r="D695" s="27" t="n"/>
      <c r="E695" s="27" t="n"/>
      <c r="F695" s="32">
        <f>IF(OR(C695="",E695=""),"",C695*E695)</f>
        <v/>
      </c>
      <c r="G695" s="26" t="n"/>
    </row>
    <row r="696">
      <c r="A696" s="31" t="n"/>
      <c r="B696" s="26" t="n"/>
      <c r="C696" s="27" t="n"/>
      <c r="D696" s="27" t="n"/>
      <c r="E696" s="27" t="n"/>
      <c r="F696" s="32">
        <f>IF(OR(C696="",E696=""),"",C696*E696)</f>
        <v/>
      </c>
      <c r="G696" s="26" t="n"/>
    </row>
    <row r="697">
      <c r="A697" s="31" t="n"/>
      <c r="B697" s="26" t="n"/>
      <c r="C697" s="27" t="n"/>
      <c r="D697" s="27" t="n"/>
      <c r="E697" s="27" t="n"/>
      <c r="F697" s="32">
        <f>IF(OR(C697="",E697=""),"",C697*E697)</f>
        <v/>
      </c>
      <c r="G697" s="26" t="n"/>
    </row>
    <row r="698">
      <c r="A698" s="31" t="n"/>
      <c r="B698" s="26" t="n"/>
      <c r="C698" s="27" t="n"/>
      <c r="D698" s="27" t="n"/>
      <c r="E698" s="27" t="n"/>
      <c r="F698" s="32">
        <f>IF(OR(C698="",E698=""),"",C698*E698)</f>
        <v/>
      </c>
      <c r="G698" s="26" t="n"/>
    </row>
    <row r="699">
      <c r="A699" s="31" t="n"/>
      <c r="B699" s="26" t="n"/>
      <c r="C699" s="27" t="n"/>
      <c r="D699" s="27" t="n"/>
      <c r="E699" s="27" t="n"/>
      <c r="F699" s="32">
        <f>IF(OR(C699="",E699=""),"",C699*E699)</f>
        <v/>
      </c>
      <c r="G699" s="26" t="n"/>
    </row>
    <row r="700">
      <c r="A700" s="31" t="n"/>
      <c r="B700" s="26" t="n"/>
      <c r="C700" s="27" t="n"/>
      <c r="D700" s="27" t="n"/>
      <c r="E700" s="27" t="n"/>
      <c r="F700" s="32">
        <f>IF(OR(C700="",E700=""),"",C700*E700)</f>
        <v/>
      </c>
      <c r="G700" s="26" t="n"/>
    </row>
    <row r="701">
      <c r="A701" s="31" t="n"/>
      <c r="B701" s="26" t="n"/>
      <c r="C701" s="27" t="n"/>
      <c r="D701" s="27" t="n"/>
      <c r="E701" s="27" t="n"/>
      <c r="F701" s="32">
        <f>IF(OR(C701="",E701=""),"",C701*E701)</f>
        <v/>
      </c>
      <c r="G701" s="26" t="n"/>
    </row>
    <row r="702">
      <c r="A702" s="31" t="n"/>
      <c r="B702" s="26" t="n"/>
      <c r="C702" s="27" t="n"/>
      <c r="D702" s="27" t="n"/>
      <c r="E702" s="27" t="n"/>
      <c r="F702" s="32">
        <f>IF(OR(C702="",E702=""),"",C702*E702)</f>
        <v/>
      </c>
      <c r="G702" s="26" t="n"/>
    </row>
    <row r="703">
      <c r="A703" s="31" t="n"/>
      <c r="B703" s="26" t="n"/>
      <c r="C703" s="27" t="n"/>
      <c r="D703" s="27" t="n"/>
      <c r="E703" s="27" t="n"/>
      <c r="F703" s="32">
        <f>IF(OR(C703="",E703=""),"",C703*E703)</f>
        <v/>
      </c>
      <c r="G703" s="26" t="n"/>
    </row>
    <row r="704">
      <c r="A704" s="31" t="n"/>
      <c r="B704" s="26" t="n"/>
      <c r="C704" s="27" t="n"/>
      <c r="D704" s="27" t="n"/>
      <c r="E704" s="27" t="n"/>
      <c r="F704" s="32">
        <f>IF(OR(C704="",E704=""),"",C704*E704)</f>
        <v/>
      </c>
      <c r="G704" s="26" t="n"/>
    </row>
    <row r="705">
      <c r="A705" s="31" t="n"/>
      <c r="B705" s="26" t="n"/>
      <c r="C705" s="27" t="n"/>
      <c r="D705" s="27" t="n"/>
      <c r="E705" s="27" t="n"/>
      <c r="F705" s="32">
        <f>IF(OR(C705="",E705=""),"",C705*E705)</f>
        <v/>
      </c>
      <c r="G705" s="26" t="n"/>
    </row>
    <row r="706">
      <c r="A706" s="31" t="n"/>
      <c r="B706" s="26" t="n"/>
      <c r="C706" s="27" t="n"/>
      <c r="D706" s="27" t="n"/>
      <c r="E706" s="27" t="n"/>
      <c r="F706" s="32">
        <f>IF(OR(C706="",E706=""),"",C706*E706)</f>
        <v/>
      </c>
      <c r="G706" s="26" t="n"/>
    </row>
    <row r="707">
      <c r="A707" s="31" t="n"/>
      <c r="B707" s="26" t="n"/>
      <c r="C707" s="27" t="n"/>
      <c r="D707" s="27" t="n"/>
      <c r="E707" s="27" t="n"/>
      <c r="F707" s="32">
        <f>IF(OR(C707="",E707=""),"",C707*E707)</f>
        <v/>
      </c>
      <c r="G707" s="26" t="n"/>
    </row>
    <row r="708">
      <c r="A708" s="31" t="n"/>
      <c r="B708" s="26" t="n"/>
      <c r="C708" s="27" t="n"/>
      <c r="D708" s="27" t="n"/>
      <c r="E708" s="27" t="n"/>
      <c r="F708" s="32">
        <f>IF(OR(C708="",E708=""),"",C708*E708)</f>
        <v/>
      </c>
      <c r="G708" s="26" t="n"/>
    </row>
    <row r="709">
      <c r="A709" s="31" t="n"/>
      <c r="B709" s="26" t="n"/>
      <c r="C709" s="27" t="n"/>
      <c r="D709" s="27" t="n"/>
      <c r="E709" s="27" t="n"/>
      <c r="F709" s="32">
        <f>IF(OR(C709="",E709=""),"",C709*E709)</f>
        <v/>
      </c>
      <c r="G709" s="26" t="n"/>
    </row>
    <row r="710">
      <c r="A710" s="31" t="n"/>
      <c r="B710" s="26" t="n"/>
      <c r="C710" s="27" t="n"/>
      <c r="D710" s="27" t="n"/>
      <c r="E710" s="27" t="n"/>
      <c r="F710" s="32">
        <f>IF(OR(C710="",E710=""),"",C710*E710)</f>
        <v/>
      </c>
      <c r="G710" s="26" t="n"/>
    </row>
    <row r="711">
      <c r="A711" s="31" t="n"/>
      <c r="B711" s="26" t="n"/>
      <c r="C711" s="27" t="n"/>
      <c r="D711" s="27" t="n"/>
      <c r="E711" s="27" t="n"/>
      <c r="F711" s="32">
        <f>IF(OR(C711="",E711=""),"",C711*E711)</f>
        <v/>
      </c>
      <c r="G711" s="26" t="n"/>
    </row>
    <row r="712">
      <c r="A712" s="31" t="n"/>
      <c r="B712" s="26" t="n"/>
      <c r="C712" s="27" t="n"/>
      <c r="D712" s="27" t="n"/>
      <c r="E712" s="27" t="n"/>
      <c r="F712" s="32">
        <f>IF(OR(C712="",E712=""),"",C712*E712)</f>
        <v/>
      </c>
      <c r="G712" s="26" t="n"/>
    </row>
    <row r="713">
      <c r="A713" s="31" t="n"/>
      <c r="B713" s="26" t="n"/>
      <c r="C713" s="27" t="n"/>
      <c r="D713" s="27" t="n"/>
      <c r="E713" s="27" t="n"/>
      <c r="F713" s="32">
        <f>IF(OR(C713="",E713=""),"",C713*E713)</f>
        <v/>
      </c>
      <c r="G713" s="26" t="n"/>
    </row>
    <row r="714">
      <c r="A714" s="31" t="n"/>
      <c r="B714" s="26" t="n"/>
      <c r="C714" s="27" t="n"/>
      <c r="D714" s="27" t="n"/>
      <c r="E714" s="27" t="n"/>
      <c r="F714" s="32">
        <f>IF(OR(C714="",E714=""),"",C714*E714)</f>
        <v/>
      </c>
      <c r="G714" s="26" t="n"/>
    </row>
    <row r="715">
      <c r="A715" s="31" t="n"/>
      <c r="B715" s="26" t="n"/>
      <c r="C715" s="27" t="n"/>
      <c r="D715" s="27" t="n"/>
      <c r="E715" s="27" t="n"/>
      <c r="F715" s="32">
        <f>IF(OR(C715="",E715=""),"",C715*E715)</f>
        <v/>
      </c>
      <c r="G715" s="26" t="n"/>
    </row>
    <row r="716">
      <c r="A716" s="31" t="n"/>
      <c r="B716" s="26" t="n"/>
      <c r="C716" s="27" t="n"/>
      <c r="D716" s="27" t="n"/>
      <c r="E716" s="27" t="n"/>
      <c r="F716" s="32">
        <f>IF(OR(C716="",E716=""),"",C716*E716)</f>
        <v/>
      </c>
      <c r="G716" s="26" t="n"/>
    </row>
    <row r="717">
      <c r="A717" s="31" t="n"/>
      <c r="B717" s="26" t="n"/>
      <c r="C717" s="27" t="n"/>
      <c r="D717" s="27" t="n"/>
      <c r="E717" s="27" t="n"/>
      <c r="F717" s="32">
        <f>IF(OR(C717="",E717=""),"",C717*E717)</f>
        <v/>
      </c>
      <c r="G717" s="26" t="n"/>
    </row>
    <row r="718">
      <c r="A718" s="31" t="n"/>
      <c r="B718" s="26" t="n"/>
      <c r="C718" s="27" t="n"/>
      <c r="D718" s="27" t="n"/>
      <c r="E718" s="27" t="n"/>
      <c r="F718" s="32">
        <f>IF(OR(C718="",E718=""),"",C718*E718)</f>
        <v/>
      </c>
      <c r="G718" s="26" t="n"/>
    </row>
    <row r="719">
      <c r="A719" s="31" t="n"/>
      <c r="B719" s="26" t="n"/>
      <c r="C719" s="27" t="n"/>
      <c r="D719" s="27" t="n"/>
      <c r="E719" s="27" t="n"/>
      <c r="F719" s="32">
        <f>IF(OR(C719="",E719=""),"",C719*E719)</f>
        <v/>
      </c>
      <c r="G719" s="26" t="n"/>
    </row>
    <row r="720">
      <c r="A720" s="31" t="n"/>
      <c r="B720" s="26" t="n"/>
      <c r="C720" s="27" t="n"/>
      <c r="D720" s="27" t="n"/>
      <c r="E720" s="27" t="n"/>
      <c r="F720" s="32">
        <f>IF(OR(C720="",E720=""),"",C720*E720)</f>
        <v/>
      </c>
      <c r="G720" s="26" t="n"/>
    </row>
    <row r="721">
      <c r="A721" s="31" t="n"/>
      <c r="B721" s="26" t="n"/>
      <c r="C721" s="27" t="n"/>
      <c r="D721" s="27" t="n"/>
      <c r="E721" s="27" t="n"/>
      <c r="F721" s="32">
        <f>IF(OR(C721="",E721=""),"",C721*E721)</f>
        <v/>
      </c>
      <c r="G721" s="26" t="n"/>
    </row>
    <row r="722">
      <c r="A722" s="31" t="n"/>
      <c r="B722" s="26" t="n"/>
      <c r="C722" s="27" t="n"/>
      <c r="D722" s="27" t="n"/>
      <c r="E722" s="27" t="n"/>
      <c r="F722" s="32">
        <f>IF(OR(C722="",E722=""),"",C722*E722)</f>
        <v/>
      </c>
      <c r="G722" s="26" t="n"/>
    </row>
    <row r="723">
      <c r="A723" s="31" t="n"/>
      <c r="B723" s="26" t="n"/>
      <c r="C723" s="27" t="n"/>
      <c r="D723" s="27" t="n"/>
      <c r="E723" s="27" t="n"/>
      <c r="F723" s="32">
        <f>IF(OR(C723="",E723=""),"",C723*E723)</f>
        <v/>
      </c>
      <c r="G723" s="26" t="n"/>
    </row>
    <row r="724">
      <c r="A724" s="31" t="n"/>
      <c r="B724" s="26" t="n"/>
      <c r="C724" s="27" t="n"/>
      <c r="D724" s="27" t="n"/>
      <c r="E724" s="27" t="n"/>
      <c r="F724" s="32">
        <f>IF(OR(C724="",E724=""),"",C724*E724)</f>
        <v/>
      </c>
      <c r="G724" s="26" t="n"/>
    </row>
    <row r="725">
      <c r="A725" s="31" t="n"/>
      <c r="B725" s="26" t="n"/>
      <c r="C725" s="27" t="n"/>
      <c r="D725" s="27" t="n"/>
      <c r="E725" s="27" t="n"/>
      <c r="F725" s="32">
        <f>IF(OR(C725="",E725=""),"",C725*E725)</f>
        <v/>
      </c>
      <c r="G725" s="26" t="n"/>
    </row>
    <row r="726">
      <c r="A726" s="31" t="n"/>
      <c r="B726" s="26" t="n"/>
      <c r="C726" s="27" t="n"/>
      <c r="D726" s="27" t="n"/>
      <c r="E726" s="27" t="n"/>
      <c r="F726" s="32">
        <f>IF(OR(C726="",E726=""),"",C726*E726)</f>
        <v/>
      </c>
      <c r="G726" s="26" t="n"/>
    </row>
    <row r="727">
      <c r="A727" s="31" t="n"/>
      <c r="B727" s="26" t="n"/>
      <c r="C727" s="27" t="n"/>
      <c r="D727" s="27" t="n"/>
      <c r="E727" s="27" t="n"/>
      <c r="F727" s="32">
        <f>IF(OR(C727="",E727=""),"",C727*E727)</f>
        <v/>
      </c>
      <c r="G727" s="26" t="n"/>
    </row>
    <row r="728">
      <c r="A728" s="31" t="n"/>
      <c r="B728" s="26" t="n"/>
      <c r="C728" s="27" t="n"/>
      <c r="D728" s="27" t="n"/>
      <c r="E728" s="27" t="n"/>
      <c r="F728" s="32">
        <f>IF(OR(C728="",E728=""),"",C728*E728)</f>
        <v/>
      </c>
      <c r="G728" s="26" t="n"/>
    </row>
    <row r="729">
      <c r="A729" s="31" t="n"/>
      <c r="B729" s="26" t="n"/>
      <c r="C729" s="27" t="n"/>
      <c r="D729" s="27" t="n"/>
      <c r="E729" s="27" t="n"/>
      <c r="F729" s="32">
        <f>IF(OR(C729="",E729=""),"",C729*E729)</f>
        <v/>
      </c>
      <c r="G729" s="26" t="n"/>
    </row>
    <row r="730">
      <c r="A730" s="31" t="n"/>
      <c r="B730" s="26" t="n"/>
      <c r="C730" s="27" t="n"/>
      <c r="D730" s="27" t="n"/>
      <c r="E730" s="27" t="n"/>
      <c r="F730" s="32">
        <f>IF(OR(C730="",E730=""),"",C730*E730)</f>
        <v/>
      </c>
      <c r="G730" s="26" t="n"/>
    </row>
    <row r="731">
      <c r="A731" s="31" t="n"/>
      <c r="B731" s="26" t="n"/>
      <c r="C731" s="27" t="n"/>
      <c r="D731" s="27" t="n"/>
      <c r="E731" s="27" t="n"/>
      <c r="F731" s="32">
        <f>IF(OR(C731="",E731=""),"",C731*E731)</f>
        <v/>
      </c>
      <c r="G731" s="26" t="n"/>
    </row>
    <row r="732">
      <c r="A732" s="31" t="n"/>
      <c r="B732" s="26" t="n"/>
      <c r="C732" s="27" t="n"/>
      <c r="D732" s="27" t="n"/>
      <c r="E732" s="27" t="n"/>
      <c r="F732" s="32">
        <f>IF(OR(C732="",E732=""),"",C732*E732)</f>
        <v/>
      </c>
      <c r="G732" s="26" t="n"/>
    </row>
    <row r="733">
      <c r="A733" s="31" t="n"/>
      <c r="B733" s="26" t="n"/>
      <c r="C733" s="27" t="n"/>
      <c r="D733" s="27" t="n"/>
      <c r="E733" s="27" t="n"/>
      <c r="F733" s="32">
        <f>IF(OR(C733="",E733=""),"",C733*E733)</f>
        <v/>
      </c>
      <c r="G733" s="26" t="n"/>
    </row>
    <row r="734">
      <c r="A734" s="31" t="n"/>
      <c r="B734" s="26" t="n"/>
      <c r="C734" s="27" t="n"/>
      <c r="D734" s="27" t="n"/>
      <c r="E734" s="27" t="n"/>
      <c r="F734" s="32">
        <f>IF(OR(C734="",E734=""),"",C734*E734)</f>
        <v/>
      </c>
      <c r="G734" s="26" t="n"/>
    </row>
    <row r="735">
      <c r="A735" s="31" t="n"/>
      <c r="B735" s="26" t="n"/>
      <c r="C735" s="27" t="n"/>
      <c r="D735" s="27" t="n"/>
      <c r="E735" s="27" t="n"/>
      <c r="F735" s="32">
        <f>IF(OR(C735="",E735=""),"",C735*E735)</f>
        <v/>
      </c>
      <c r="G735" s="26" t="n"/>
    </row>
    <row r="736">
      <c r="A736" s="31" t="n"/>
      <c r="B736" s="26" t="n"/>
      <c r="C736" s="27" t="n"/>
      <c r="D736" s="27" t="n"/>
      <c r="E736" s="27" t="n"/>
      <c r="F736" s="32">
        <f>IF(OR(C736="",E736=""),"",C736*E736)</f>
        <v/>
      </c>
      <c r="G736" s="26" t="n"/>
    </row>
    <row r="737">
      <c r="A737" s="31" t="n"/>
      <c r="B737" s="26" t="n"/>
      <c r="C737" s="27" t="n"/>
      <c r="D737" s="27" t="n"/>
      <c r="E737" s="27" t="n"/>
      <c r="F737" s="32">
        <f>IF(OR(C737="",E737=""),"",C737*E737)</f>
        <v/>
      </c>
      <c r="G737" s="26" t="n"/>
    </row>
    <row r="738">
      <c r="A738" s="31" t="n"/>
      <c r="B738" s="26" t="n"/>
      <c r="C738" s="27" t="n"/>
      <c r="D738" s="27" t="n"/>
      <c r="E738" s="27" t="n"/>
      <c r="F738" s="32">
        <f>IF(OR(C738="",E738=""),"",C738*E738)</f>
        <v/>
      </c>
      <c r="G738" s="26" t="n"/>
    </row>
    <row r="739">
      <c r="A739" s="31" t="n"/>
      <c r="B739" s="26" t="n"/>
      <c r="C739" s="27" t="n"/>
      <c r="D739" s="27" t="n"/>
      <c r="E739" s="27" t="n"/>
      <c r="F739" s="32">
        <f>IF(OR(C739="",E739=""),"",C739*E739)</f>
        <v/>
      </c>
      <c r="G739" s="26" t="n"/>
    </row>
    <row r="740">
      <c r="A740" s="31" t="n"/>
      <c r="B740" s="26" t="n"/>
      <c r="C740" s="27" t="n"/>
      <c r="D740" s="27" t="n"/>
      <c r="E740" s="27" t="n"/>
      <c r="F740" s="32">
        <f>IF(OR(C740="",E740=""),"",C740*E740)</f>
        <v/>
      </c>
      <c r="G740" s="26" t="n"/>
    </row>
    <row r="741">
      <c r="A741" s="31" t="n"/>
      <c r="B741" s="26" t="n"/>
      <c r="C741" s="27" t="n"/>
      <c r="D741" s="27" t="n"/>
      <c r="E741" s="27" t="n"/>
      <c r="F741" s="32">
        <f>IF(OR(C741="",E741=""),"",C741*E741)</f>
        <v/>
      </c>
      <c r="G741" s="26" t="n"/>
    </row>
    <row r="742">
      <c r="A742" s="31" t="n"/>
      <c r="B742" s="26" t="n"/>
      <c r="C742" s="27" t="n"/>
      <c r="D742" s="27" t="n"/>
      <c r="E742" s="27" t="n"/>
      <c r="F742" s="32">
        <f>IF(OR(C742="",E742=""),"",C742*E742)</f>
        <v/>
      </c>
      <c r="G742" s="26" t="n"/>
    </row>
    <row r="743">
      <c r="A743" s="31" t="n"/>
      <c r="B743" s="26" t="n"/>
      <c r="C743" s="27" t="n"/>
      <c r="D743" s="27" t="n"/>
      <c r="E743" s="27" t="n"/>
      <c r="F743" s="32">
        <f>IF(OR(C743="",E743=""),"",C743*E743)</f>
        <v/>
      </c>
      <c r="G743" s="26" t="n"/>
    </row>
    <row r="744">
      <c r="A744" s="31" t="n"/>
      <c r="B744" s="26" t="n"/>
      <c r="C744" s="27" t="n"/>
      <c r="D744" s="27" t="n"/>
      <c r="E744" s="27" t="n"/>
      <c r="F744" s="32">
        <f>IF(OR(C744="",E744=""),"",C744*E744)</f>
        <v/>
      </c>
      <c r="G744" s="26" t="n"/>
    </row>
    <row r="745">
      <c r="A745" s="31" t="n"/>
      <c r="B745" s="26" t="n"/>
      <c r="C745" s="27" t="n"/>
      <c r="D745" s="27" t="n"/>
      <c r="E745" s="27" t="n"/>
      <c r="F745" s="32">
        <f>IF(OR(C745="",E745=""),"",C745*E745)</f>
        <v/>
      </c>
      <c r="G745" s="26" t="n"/>
    </row>
    <row r="746">
      <c r="A746" s="31" t="n"/>
      <c r="B746" s="26" t="n"/>
      <c r="C746" s="27" t="n"/>
      <c r="D746" s="27" t="n"/>
      <c r="E746" s="27" t="n"/>
      <c r="F746" s="32">
        <f>IF(OR(C746="",E746=""),"",C746*E746)</f>
        <v/>
      </c>
      <c r="G746" s="26" t="n"/>
    </row>
    <row r="747">
      <c r="A747" s="31" t="n"/>
      <c r="B747" s="26" t="n"/>
      <c r="C747" s="27" t="n"/>
      <c r="D747" s="27" t="n"/>
      <c r="E747" s="27" t="n"/>
      <c r="F747" s="32">
        <f>IF(OR(C747="",E747=""),"",C747*E747)</f>
        <v/>
      </c>
      <c r="G747" s="26" t="n"/>
    </row>
    <row r="748">
      <c r="A748" s="31" t="n"/>
      <c r="B748" s="26" t="n"/>
      <c r="C748" s="27" t="n"/>
      <c r="D748" s="27" t="n"/>
      <c r="E748" s="27" t="n"/>
      <c r="F748" s="32">
        <f>IF(OR(C748="",E748=""),"",C748*E748)</f>
        <v/>
      </c>
      <c r="G748" s="26" t="n"/>
    </row>
    <row r="749">
      <c r="A749" s="31" t="n"/>
      <c r="B749" s="26" t="n"/>
      <c r="C749" s="27" t="n"/>
      <c r="D749" s="27" t="n"/>
      <c r="E749" s="27" t="n"/>
      <c r="F749" s="32">
        <f>IF(OR(C749="",E749=""),"",C749*E749)</f>
        <v/>
      </c>
      <c r="G749" s="26" t="n"/>
    </row>
    <row r="750">
      <c r="A750" s="31" t="n"/>
      <c r="B750" s="26" t="n"/>
      <c r="C750" s="27" t="n"/>
      <c r="D750" s="27" t="n"/>
      <c r="E750" s="27" t="n"/>
      <c r="F750" s="32">
        <f>IF(OR(C750="",E750=""),"",C750*E750)</f>
        <v/>
      </c>
      <c r="G750" s="26" t="n"/>
    </row>
    <row r="751">
      <c r="A751" s="31" t="n"/>
      <c r="B751" s="26" t="n"/>
      <c r="C751" s="27" t="n"/>
      <c r="D751" s="27" t="n"/>
      <c r="E751" s="27" t="n"/>
      <c r="F751" s="32">
        <f>IF(OR(C751="",E751=""),"",C751*E751)</f>
        <v/>
      </c>
      <c r="G751" s="26" t="n"/>
    </row>
    <row r="752">
      <c r="A752" s="31" t="n"/>
      <c r="B752" s="26" t="n"/>
      <c r="C752" s="27" t="n"/>
      <c r="D752" s="27" t="n"/>
      <c r="E752" s="27" t="n"/>
      <c r="F752" s="32">
        <f>IF(OR(C752="",E752=""),"",C752*E752)</f>
        <v/>
      </c>
      <c r="G752" s="26" t="n"/>
    </row>
    <row r="753">
      <c r="A753" s="31" t="n"/>
      <c r="B753" s="26" t="n"/>
      <c r="C753" s="27" t="n"/>
      <c r="D753" s="27" t="n"/>
      <c r="E753" s="27" t="n"/>
      <c r="F753" s="32">
        <f>IF(OR(C753="",E753=""),"",C753*E753)</f>
        <v/>
      </c>
      <c r="G753" s="26" t="n"/>
    </row>
    <row r="754">
      <c r="A754" s="31" t="n"/>
      <c r="B754" s="26" t="n"/>
      <c r="C754" s="27" t="n"/>
      <c r="D754" s="27" t="n"/>
      <c r="E754" s="27" t="n"/>
      <c r="F754" s="32">
        <f>IF(OR(C754="",E754=""),"",C754*E754)</f>
        <v/>
      </c>
      <c r="G754" s="26" t="n"/>
    </row>
    <row r="755">
      <c r="A755" s="31" t="n"/>
      <c r="B755" s="26" t="n"/>
      <c r="C755" s="27" t="n"/>
      <c r="D755" s="27" t="n"/>
      <c r="E755" s="27" t="n"/>
      <c r="F755" s="32">
        <f>IF(OR(C755="",E755=""),"",C755*E755)</f>
        <v/>
      </c>
      <c r="G755" s="26" t="n"/>
    </row>
    <row r="756">
      <c r="A756" s="31" t="n"/>
      <c r="B756" s="26" t="n"/>
      <c r="C756" s="27" t="n"/>
      <c r="D756" s="27" t="n"/>
      <c r="E756" s="27" t="n"/>
      <c r="F756" s="32">
        <f>IF(OR(C756="",E756=""),"",C756*E756)</f>
        <v/>
      </c>
      <c r="G756" s="26" t="n"/>
    </row>
    <row r="757">
      <c r="A757" s="31" t="n"/>
      <c r="B757" s="26" t="n"/>
      <c r="C757" s="27" t="n"/>
      <c r="D757" s="27" t="n"/>
      <c r="E757" s="27" t="n"/>
      <c r="F757" s="32">
        <f>IF(OR(C757="",E757=""),"",C757*E757)</f>
        <v/>
      </c>
      <c r="G757" s="26" t="n"/>
    </row>
    <row r="758">
      <c r="A758" s="31" t="n"/>
      <c r="B758" s="26" t="n"/>
      <c r="C758" s="27" t="n"/>
      <c r="D758" s="27" t="n"/>
      <c r="E758" s="27" t="n"/>
      <c r="F758" s="32">
        <f>IF(OR(C758="",E758=""),"",C758*E758)</f>
        <v/>
      </c>
      <c r="G758" s="26" t="n"/>
    </row>
    <row r="759">
      <c r="A759" s="31" t="n"/>
      <c r="B759" s="26" t="n"/>
      <c r="C759" s="27" t="n"/>
      <c r="D759" s="27" t="n"/>
      <c r="E759" s="27" t="n"/>
      <c r="F759" s="32">
        <f>IF(OR(C759="",E759=""),"",C759*E759)</f>
        <v/>
      </c>
      <c r="G759" s="26" t="n"/>
    </row>
    <row r="760">
      <c r="A760" s="31" t="n"/>
      <c r="B760" s="26" t="n"/>
      <c r="C760" s="27" t="n"/>
      <c r="D760" s="27" t="n"/>
      <c r="E760" s="27" t="n"/>
      <c r="F760" s="32">
        <f>IF(OR(C760="",E760=""),"",C760*E760)</f>
        <v/>
      </c>
      <c r="G760" s="26" t="n"/>
    </row>
    <row r="761">
      <c r="A761" s="31" t="n"/>
      <c r="B761" s="26" t="n"/>
      <c r="C761" s="27" t="n"/>
      <c r="D761" s="27" t="n"/>
      <c r="E761" s="27" t="n"/>
      <c r="F761" s="32">
        <f>IF(OR(C761="",E761=""),"",C761*E761)</f>
        <v/>
      </c>
      <c r="G761" s="26" t="n"/>
    </row>
    <row r="762">
      <c r="A762" s="31" t="n"/>
      <c r="B762" s="26" t="n"/>
      <c r="C762" s="27" t="n"/>
      <c r="D762" s="27" t="n"/>
      <c r="E762" s="27" t="n"/>
      <c r="F762" s="32">
        <f>IF(OR(C762="",E762=""),"",C762*E762)</f>
        <v/>
      </c>
      <c r="G762" s="26" t="n"/>
    </row>
    <row r="763">
      <c r="A763" s="31" t="n"/>
      <c r="B763" s="26" t="n"/>
      <c r="C763" s="27" t="n"/>
      <c r="D763" s="27" t="n"/>
      <c r="E763" s="27" t="n"/>
      <c r="F763" s="32">
        <f>IF(OR(C763="",E763=""),"",C763*E763)</f>
        <v/>
      </c>
      <c r="G763" s="26" t="n"/>
    </row>
    <row r="764">
      <c r="A764" s="31" t="n"/>
      <c r="B764" s="26" t="n"/>
      <c r="C764" s="27" t="n"/>
      <c r="D764" s="27" t="n"/>
      <c r="E764" s="27" t="n"/>
      <c r="F764" s="32">
        <f>IF(OR(C764="",E764=""),"",C764*E764)</f>
        <v/>
      </c>
      <c r="G764" s="26" t="n"/>
    </row>
    <row r="765">
      <c r="A765" s="31" t="n"/>
      <c r="B765" s="26" t="n"/>
      <c r="C765" s="27" t="n"/>
      <c r="D765" s="27" t="n"/>
      <c r="E765" s="27" t="n"/>
      <c r="F765" s="32">
        <f>IF(OR(C765="",E765=""),"",C765*E765)</f>
        <v/>
      </c>
      <c r="G765" s="26" t="n"/>
    </row>
    <row r="766">
      <c r="A766" s="31" t="n"/>
      <c r="B766" s="26" t="n"/>
      <c r="C766" s="27" t="n"/>
      <c r="D766" s="27" t="n"/>
      <c r="E766" s="27" t="n"/>
      <c r="F766" s="32">
        <f>IF(OR(C766="",E766=""),"",C766*E766)</f>
        <v/>
      </c>
      <c r="G766" s="26" t="n"/>
    </row>
    <row r="767">
      <c r="A767" s="31" t="n"/>
      <c r="B767" s="26" t="n"/>
      <c r="C767" s="27" t="n"/>
      <c r="D767" s="27" t="n"/>
      <c r="E767" s="27" t="n"/>
      <c r="F767" s="32">
        <f>IF(OR(C767="",E767=""),"",C767*E767)</f>
        <v/>
      </c>
      <c r="G767" s="26" t="n"/>
    </row>
    <row r="768">
      <c r="A768" s="31" t="n"/>
      <c r="B768" s="26" t="n"/>
      <c r="C768" s="27" t="n"/>
      <c r="D768" s="27" t="n"/>
      <c r="E768" s="27" t="n"/>
      <c r="F768" s="32">
        <f>IF(OR(C768="",E768=""),"",C768*E768)</f>
        <v/>
      </c>
      <c r="G768" s="26" t="n"/>
    </row>
    <row r="769">
      <c r="A769" s="31" t="n"/>
      <c r="B769" s="26" t="n"/>
      <c r="C769" s="27" t="n"/>
      <c r="D769" s="27" t="n"/>
      <c r="E769" s="27" t="n"/>
      <c r="F769" s="32">
        <f>IF(OR(C769="",E769=""),"",C769*E769)</f>
        <v/>
      </c>
      <c r="G769" s="26" t="n"/>
    </row>
    <row r="770">
      <c r="A770" s="31" t="n"/>
      <c r="B770" s="26" t="n"/>
      <c r="C770" s="27" t="n"/>
      <c r="D770" s="27" t="n"/>
      <c r="E770" s="27" t="n"/>
      <c r="F770" s="32">
        <f>IF(OR(C770="",E770=""),"",C770*E770)</f>
        <v/>
      </c>
      <c r="G770" s="26" t="n"/>
    </row>
    <row r="771">
      <c r="A771" s="31" t="n"/>
      <c r="B771" s="26" t="n"/>
      <c r="C771" s="27" t="n"/>
      <c r="D771" s="27" t="n"/>
      <c r="E771" s="27" t="n"/>
      <c r="F771" s="32">
        <f>IF(OR(C771="",E771=""),"",C771*E771)</f>
        <v/>
      </c>
      <c r="G771" s="26" t="n"/>
    </row>
    <row r="772">
      <c r="A772" s="31" t="n"/>
      <c r="B772" s="26" t="n"/>
      <c r="C772" s="27" t="n"/>
      <c r="D772" s="27" t="n"/>
      <c r="E772" s="27" t="n"/>
      <c r="F772" s="32">
        <f>IF(OR(C772="",E772=""),"",C772*E772)</f>
        <v/>
      </c>
      <c r="G772" s="26" t="n"/>
    </row>
    <row r="773">
      <c r="A773" s="31" t="n"/>
      <c r="B773" s="26" t="n"/>
      <c r="C773" s="27" t="n"/>
      <c r="D773" s="27" t="n"/>
      <c r="E773" s="27" t="n"/>
      <c r="F773" s="32">
        <f>IF(OR(C773="",E773=""),"",C773*E773)</f>
        <v/>
      </c>
      <c r="G773" s="26" t="n"/>
    </row>
    <row r="774">
      <c r="A774" s="31" t="n"/>
      <c r="B774" s="26" t="n"/>
      <c r="C774" s="27" t="n"/>
      <c r="D774" s="27" t="n"/>
      <c r="E774" s="27" t="n"/>
      <c r="F774" s="32">
        <f>IF(OR(C774="",E774=""),"",C774*E774)</f>
        <v/>
      </c>
      <c r="G774" s="26" t="n"/>
    </row>
    <row r="775">
      <c r="A775" s="31" t="n"/>
      <c r="B775" s="26" t="n"/>
      <c r="C775" s="27" t="n"/>
      <c r="D775" s="27" t="n"/>
      <c r="E775" s="27" t="n"/>
      <c r="F775" s="32">
        <f>IF(OR(C775="",E775=""),"",C775*E775)</f>
        <v/>
      </c>
      <c r="G775" s="26" t="n"/>
    </row>
    <row r="776">
      <c r="A776" s="31" t="n"/>
      <c r="B776" s="26" t="n"/>
      <c r="C776" s="27" t="n"/>
      <c r="D776" s="27" t="n"/>
      <c r="E776" s="27" t="n"/>
      <c r="F776" s="32">
        <f>IF(OR(C776="",E776=""),"",C776*E776)</f>
        <v/>
      </c>
      <c r="G776" s="26" t="n"/>
    </row>
    <row r="777">
      <c r="A777" s="31" t="n"/>
      <c r="B777" s="26" t="n"/>
      <c r="C777" s="27" t="n"/>
      <c r="D777" s="27" t="n"/>
      <c r="E777" s="27" t="n"/>
      <c r="F777" s="32">
        <f>IF(OR(C777="",E777=""),"",C777*E777)</f>
        <v/>
      </c>
      <c r="G777" s="26" t="n"/>
    </row>
    <row r="778">
      <c r="A778" s="31" t="n"/>
      <c r="B778" s="26" t="n"/>
      <c r="C778" s="27" t="n"/>
      <c r="D778" s="27" t="n"/>
      <c r="E778" s="27" t="n"/>
      <c r="F778" s="32">
        <f>IF(OR(C778="",E778=""),"",C778*E778)</f>
        <v/>
      </c>
      <c r="G778" s="26" t="n"/>
    </row>
    <row r="779">
      <c r="A779" s="31" t="n"/>
      <c r="B779" s="26" t="n"/>
      <c r="C779" s="27" t="n"/>
      <c r="D779" s="27" t="n"/>
      <c r="E779" s="27" t="n"/>
      <c r="F779" s="32">
        <f>IF(OR(C779="",E779=""),"",C779*E779)</f>
        <v/>
      </c>
      <c r="G779" s="26" t="n"/>
    </row>
    <row r="780">
      <c r="A780" s="31" t="n"/>
      <c r="B780" s="26" t="n"/>
      <c r="C780" s="27" t="n"/>
      <c r="D780" s="27" t="n"/>
      <c r="E780" s="27" t="n"/>
      <c r="F780" s="32">
        <f>IF(OR(C780="",E780=""),"",C780*E780)</f>
        <v/>
      </c>
      <c r="G780" s="26" t="n"/>
    </row>
    <row r="781">
      <c r="A781" s="31" t="n"/>
      <c r="B781" s="26" t="n"/>
      <c r="C781" s="27" t="n"/>
      <c r="D781" s="27" t="n"/>
      <c r="E781" s="27" t="n"/>
      <c r="F781" s="32">
        <f>IF(OR(C781="",E781=""),"",C781*E781)</f>
        <v/>
      </c>
      <c r="G781" s="26" t="n"/>
    </row>
    <row r="782">
      <c r="A782" s="31" t="n"/>
      <c r="B782" s="26" t="n"/>
      <c r="C782" s="27" t="n"/>
      <c r="D782" s="27" t="n"/>
      <c r="E782" s="27" t="n"/>
      <c r="F782" s="32">
        <f>IF(OR(C782="",E782=""),"",C782*E782)</f>
        <v/>
      </c>
      <c r="G782" s="26" t="n"/>
    </row>
    <row r="783">
      <c r="A783" s="31" t="n"/>
      <c r="B783" s="26" t="n"/>
      <c r="C783" s="27" t="n"/>
      <c r="D783" s="27" t="n"/>
      <c r="E783" s="27" t="n"/>
      <c r="F783" s="32">
        <f>IF(OR(C783="",E783=""),"",C783*E783)</f>
        <v/>
      </c>
      <c r="G783" s="26" t="n"/>
    </row>
    <row r="784">
      <c r="A784" s="31" t="n"/>
      <c r="B784" s="26" t="n"/>
      <c r="C784" s="27" t="n"/>
      <c r="D784" s="27" t="n"/>
      <c r="E784" s="27" t="n"/>
      <c r="F784" s="32">
        <f>IF(OR(C784="",E784=""),"",C784*E784)</f>
        <v/>
      </c>
      <c r="G784" s="26" t="n"/>
    </row>
    <row r="785">
      <c r="A785" s="31" t="n"/>
      <c r="B785" s="26" t="n"/>
      <c r="C785" s="27" t="n"/>
      <c r="D785" s="27" t="n"/>
      <c r="E785" s="27" t="n"/>
      <c r="F785" s="32">
        <f>IF(OR(C785="",E785=""),"",C785*E785)</f>
        <v/>
      </c>
      <c r="G785" s="26" t="n"/>
    </row>
    <row r="786">
      <c r="A786" s="31" t="n"/>
      <c r="B786" s="26" t="n"/>
      <c r="C786" s="27" t="n"/>
      <c r="D786" s="27" t="n"/>
      <c r="E786" s="27" t="n"/>
      <c r="F786" s="32">
        <f>IF(OR(C786="",E786=""),"",C786*E786)</f>
        <v/>
      </c>
      <c r="G786" s="26" t="n"/>
    </row>
    <row r="787">
      <c r="A787" s="31" t="n"/>
      <c r="B787" s="26" t="n"/>
      <c r="C787" s="27" t="n"/>
      <c r="D787" s="27" t="n"/>
      <c r="E787" s="27" t="n"/>
      <c r="F787" s="32">
        <f>IF(OR(C787="",E787=""),"",C787*E787)</f>
        <v/>
      </c>
      <c r="G787" s="26" t="n"/>
    </row>
    <row r="788">
      <c r="A788" s="31" t="n"/>
      <c r="B788" s="26" t="n"/>
      <c r="C788" s="27" t="n"/>
      <c r="D788" s="27" t="n"/>
      <c r="E788" s="27" t="n"/>
      <c r="F788" s="32">
        <f>IF(OR(C788="",E788=""),"",C788*E788)</f>
        <v/>
      </c>
      <c r="G788" s="26" t="n"/>
    </row>
    <row r="789">
      <c r="A789" s="31" t="n"/>
      <c r="B789" s="26" t="n"/>
      <c r="C789" s="27" t="n"/>
      <c r="D789" s="27" t="n"/>
      <c r="E789" s="27" t="n"/>
      <c r="F789" s="32">
        <f>IF(OR(C789="",E789=""),"",C789*E789)</f>
        <v/>
      </c>
      <c r="G789" s="26" t="n"/>
    </row>
    <row r="790">
      <c r="A790" s="31" t="n"/>
      <c r="B790" s="26" t="n"/>
      <c r="C790" s="27" t="n"/>
      <c r="D790" s="27" t="n"/>
      <c r="E790" s="27" t="n"/>
      <c r="F790" s="32">
        <f>IF(OR(C790="",E790=""),"",C790*E790)</f>
        <v/>
      </c>
      <c r="G790" s="26" t="n"/>
    </row>
    <row r="791">
      <c r="A791" s="31" t="n"/>
      <c r="B791" s="26" t="n"/>
      <c r="C791" s="27" t="n"/>
      <c r="D791" s="27" t="n"/>
      <c r="E791" s="27" t="n"/>
      <c r="F791" s="32">
        <f>IF(OR(C791="",E791=""),"",C791*E791)</f>
        <v/>
      </c>
      <c r="G791" s="26" t="n"/>
    </row>
    <row r="792">
      <c r="A792" s="31" t="n"/>
      <c r="B792" s="26" t="n"/>
      <c r="C792" s="27" t="n"/>
      <c r="D792" s="27" t="n"/>
      <c r="E792" s="27" t="n"/>
      <c r="F792" s="32">
        <f>IF(OR(C792="",E792=""),"",C792*E792)</f>
        <v/>
      </c>
      <c r="G792" s="26" t="n"/>
    </row>
    <row r="793">
      <c r="A793" s="31" t="n"/>
      <c r="B793" s="26" t="n"/>
      <c r="C793" s="27" t="n"/>
      <c r="D793" s="27" t="n"/>
      <c r="E793" s="27" t="n"/>
      <c r="F793" s="32">
        <f>IF(OR(C793="",E793=""),"",C793*E793)</f>
        <v/>
      </c>
      <c r="G793" s="26" t="n"/>
    </row>
    <row r="794">
      <c r="A794" s="31" t="n"/>
      <c r="B794" s="26" t="n"/>
      <c r="C794" s="27" t="n"/>
      <c r="D794" s="27" t="n"/>
      <c r="E794" s="27" t="n"/>
      <c r="F794" s="32">
        <f>IF(OR(C794="",E794=""),"",C794*E794)</f>
        <v/>
      </c>
      <c r="G794" s="26" t="n"/>
    </row>
    <row r="795">
      <c r="A795" s="31" t="n"/>
      <c r="B795" s="26" t="n"/>
      <c r="C795" s="27" t="n"/>
      <c r="D795" s="27" t="n"/>
      <c r="E795" s="27" t="n"/>
      <c r="F795" s="32">
        <f>IF(OR(C795="",E795=""),"",C795*E795)</f>
        <v/>
      </c>
      <c r="G795" s="26" t="n"/>
    </row>
    <row r="796">
      <c r="A796" s="31" t="n"/>
      <c r="B796" s="26" t="n"/>
      <c r="C796" s="27" t="n"/>
      <c r="D796" s="27" t="n"/>
      <c r="E796" s="27" t="n"/>
      <c r="F796" s="32">
        <f>IF(OR(C796="",E796=""),"",C796*E796)</f>
        <v/>
      </c>
      <c r="G796" s="26" t="n"/>
    </row>
    <row r="797">
      <c r="A797" s="31" t="n"/>
      <c r="B797" s="26" t="n"/>
      <c r="C797" s="27" t="n"/>
      <c r="D797" s="27" t="n"/>
      <c r="E797" s="27" t="n"/>
      <c r="F797" s="32">
        <f>IF(OR(C797="",E797=""),"",C797*E797)</f>
        <v/>
      </c>
      <c r="G797" s="26" t="n"/>
    </row>
    <row r="798">
      <c r="A798" s="31" t="n"/>
      <c r="B798" s="26" t="n"/>
      <c r="C798" s="27" t="n"/>
      <c r="D798" s="27" t="n"/>
      <c r="E798" s="27" t="n"/>
      <c r="F798" s="32">
        <f>IF(OR(C798="",E798=""),"",C798*E798)</f>
        <v/>
      </c>
      <c r="G798" s="26" t="n"/>
    </row>
    <row r="799">
      <c r="A799" s="31" t="n"/>
      <c r="B799" s="26" t="n"/>
      <c r="C799" s="27" t="n"/>
      <c r="D799" s="27" t="n"/>
      <c r="E799" s="27" t="n"/>
      <c r="F799" s="32">
        <f>IF(OR(C799="",E799=""),"",C799*E799)</f>
        <v/>
      </c>
      <c r="G799" s="26" t="n"/>
    </row>
    <row r="800">
      <c r="A800" s="31" t="n"/>
      <c r="B800" s="26" t="n"/>
      <c r="C800" s="27" t="n"/>
      <c r="D800" s="27" t="n"/>
      <c r="E800" s="27" t="n"/>
      <c r="F800" s="32">
        <f>IF(OR(C800="",E800=""),"",C800*E800)</f>
        <v/>
      </c>
      <c r="G800" s="26" t="n"/>
    </row>
    <row r="801">
      <c r="A801" s="31" t="n"/>
      <c r="B801" s="26" t="n"/>
      <c r="C801" s="27" t="n"/>
      <c r="D801" s="27" t="n"/>
      <c r="E801" s="27" t="n"/>
      <c r="F801" s="32">
        <f>IF(OR(C801="",E801=""),"",C801*E801)</f>
        <v/>
      </c>
      <c r="G801" s="26" t="n"/>
    </row>
    <row r="802">
      <c r="A802" s="31" t="n"/>
      <c r="B802" s="26" t="n"/>
      <c r="C802" s="27" t="n"/>
      <c r="D802" s="27" t="n"/>
      <c r="E802" s="27" t="n"/>
      <c r="F802" s="32">
        <f>IF(OR(C802="",E802=""),"",C802*E802)</f>
        <v/>
      </c>
      <c r="G802" s="26" t="n"/>
    </row>
    <row r="803">
      <c r="A803" s="31" t="n"/>
      <c r="B803" s="26" t="n"/>
      <c r="C803" s="27" t="n"/>
      <c r="D803" s="27" t="n"/>
      <c r="E803" s="27" t="n"/>
      <c r="F803" s="32">
        <f>IF(OR(C803="",E803=""),"",C803*E803)</f>
        <v/>
      </c>
      <c r="G803" s="26" t="n"/>
    </row>
    <row r="804">
      <c r="A804" s="31" t="n"/>
      <c r="B804" s="26" t="n"/>
      <c r="C804" s="27" t="n"/>
      <c r="D804" s="27" t="n"/>
      <c r="E804" s="27" t="n"/>
      <c r="F804" s="32">
        <f>IF(OR(C804="",E804=""),"",C804*E804)</f>
        <v/>
      </c>
      <c r="G804" s="26" t="n"/>
    </row>
    <row r="805">
      <c r="A805" s="31" t="n"/>
      <c r="B805" s="26" t="n"/>
      <c r="C805" s="27" t="n"/>
      <c r="D805" s="27" t="n"/>
      <c r="E805" s="27" t="n"/>
      <c r="F805" s="32">
        <f>IF(OR(C805="",E805=""),"",C805*E805)</f>
        <v/>
      </c>
      <c r="G805" s="26" t="n"/>
    </row>
    <row r="806">
      <c r="A806" s="31" t="n"/>
      <c r="B806" s="26" t="n"/>
      <c r="C806" s="27" t="n"/>
      <c r="D806" s="27" t="n"/>
      <c r="E806" s="27" t="n"/>
      <c r="F806" s="32">
        <f>IF(OR(C806="",E806=""),"",C806*E806)</f>
        <v/>
      </c>
      <c r="G806" s="26" t="n"/>
    </row>
    <row r="807">
      <c r="A807" s="31" t="n"/>
      <c r="B807" s="26" t="n"/>
      <c r="C807" s="27" t="n"/>
      <c r="D807" s="27" t="n"/>
      <c r="E807" s="27" t="n"/>
      <c r="F807" s="32">
        <f>IF(OR(C807="",E807=""),"",C807*E807)</f>
        <v/>
      </c>
      <c r="G807" s="26" t="n"/>
    </row>
    <row r="808">
      <c r="A808" s="31" t="n"/>
      <c r="B808" s="26" t="n"/>
      <c r="C808" s="27" t="n"/>
      <c r="D808" s="27" t="n"/>
      <c r="E808" s="27" t="n"/>
      <c r="F808" s="32">
        <f>IF(OR(C808="",E808=""),"",C808*E808)</f>
        <v/>
      </c>
      <c r="G808" s="26" t="n"/>
    </row>
    <row r="809">
      <c r="A809" s="31" t="n"/>
      <c r="B809" s="26" t="n"/>
      <c r="C809" s="27" t="n"/>
      <c r="D809" s="27" t="n"/>
      <c r="E809" s="27" t="n"/>
      <c r="F809" s="32">
        <f>IF(OR(C809="",E809=""),"",C809*E809)</f>
        <v/>
      </c>
      <c r="G809" s="26" t="n"/>
    </row>
    <row r="810">
      <c r="A810" s="31" t="n"/>
      <c r="B810" s="26" t="n"/>
      <c r="C810" s="27" t="n"/>
      <c r="D810" s="27" t="n"/>
      <c r="E810" s="27" t="n"/>
      <c r="F810" s="32">
        <f>IF(OR(C810="",E810=""),"",C810*E810)</f>
        <v/>
      </c>
      <c r="G810" s="26" t="n"/>
    </row>
    <row r="811">
      <c r="A811" s="31" t="n"/>
      <c r="B811" s="26" t="n"/>
      <c r="C811" s="27" t="n"/>
      <c r="D811" s="27" t="n"/>
      <c r="E811" s="27" t="n"/>
      <c r="F811" s="32">
        <f>IF(OR(C811="",E811=""),"",C811*E811)</f>
        <v/>
      </c>
      <c r="G811" s="26" t="n"/>
    </row>
    <row r="812">
      <c r="A812" s="31" t="n"/>
      <c r="B812" s="26" t="n"/>
      <c r="C812" s="27" t="n"/>
      <c r="D812" s="27" t="n"/>
      <c r="E812" s="27" t="n"/>
      <c r="F812" s="32">
        <f>IF(OR(C812="",E812=""),"",C812*E812)</f>
        <v/>
      </c>
      <c r="G812" s="26" t="n"/>
    </row>
    <row r="813">
      <c r="A813" s="31" t="n"/>
      <c r="B813" s="26" t="n"/>
      <c r="C813" s="27" t="n"/>
      <c r="D813" s="27" t="n"/>
      <c r="E813" s="27" t="n"/>
      <c r="F813" s="32">
        <f>IF(OR(C813="",E813=""),"",C813*E813)</f>
        <v/>
      </c>
      <c r="G813" s="26" t="n"/>
    </row>
    <row r="814">
      <c r="A814" s="31" t="n"/>
      <c r="B814" s="26" t="n"/>
      <c r="C814" s="27" t="n"/>
      <c r="D814" s="27" t="n"/>
      <c r="E814" s="27" t="n"/>
      <c r="F814" s="32">
        <f>IF(OR(C814="",E814=""),"",C814*E814)</f>
        <v/>
      </c>
      <c r="G814" s="26" t="n"/>
    </row>
    <row r="815">
      <c r="A815" s="31" t="n"/>
      <c r="B815" s="26" t="n"/>
      <c r="C815" s="27" t="n"/>
      <c r="D815" s="27" t="n"/>
      <c r="E815" s="27" t="n"/>
      <c r="F815" s="32">
        <f>IF(OR(C815="",E815=""),"",C815*E815)</f>
        <v/>
      </c>
      <c r="G815" s="26" t="n"/>
    </row>
    <row r="816">
      <c r="A816" s="31" t="n"/>
      <c r="B816" s="26" t="n"/>
      <c r="C816" s="27" t="n"/>
      <c r="D816" s="27" t="n"/>
      <c r="E816" s="27" t="n"/>
      <c r="F816" s="32">
        <f>IF(OR(C816="",E816=""),"",C816*E816)</f>
        <v/>
      </c>
      <c r="G816" s="26" t="n"/>
    </row>
    <row r="817">
      <c r="A817" s="31" t="n"/>
      <c r="B817" s="26" t="n"/>
      <c r="C817" s="27" t="n"/>
      <c r="D817" s="27" t="n"/>
      <c r="E817" s="27" t="n"/>
      <c r="F817" s="32">
        <f>IF(OR(C817="",E817=""),"",C817*E817)</f>
        <v/>
      </c>
      <c r="G817" s="26" t="n"/>
    </row>
    <row r="818">
      <c r="A818" s="31" t="n"/>
      <c r="B818" s="26" t="n"/>
      <c r="C818" s="27" t="n"/>
      <c r="D818" s="27" t="n"/>
      <c r="E818" s="27" t="n"/>
      <c r="F818" s="32">
        <f>IF(OR(C818="",E818=""),"",C818*E818)</f>
        <v/>
      </c>
      <c r="G818" s="26" t="n"/>
    </row>
    <row r="819">
      <c r="A819" s="31" t="n"/>
      <c r="B819" s="26" t="n"/>
      <c r="C819" s="27" t="n"/>
      <c r="D819" s="27" t="n"/>
      <c r="E819" s="27" t="n"/>
      <c r="F819" s="32">
        <f>IF(OR(C819="",E819=""),"",C819*E819)</f>
        <v/>
      </c>
      <c r="G819" s="26" t="n"/>
    </row>
    <row r="820">
      <c r="A820" s="31" t="n"/>
      <c r="B820" s="26" t="n"/>
      <c r="C820" s="27" t="n"/>
      <c r="D820" s="27" t="n"/>
      <c r="E820" s="27" t="n"/>
      <c r="F820" s="32">
        <f>IF(OR(C820="",E820=""),"",C820*E820)</f>
        <v/>
      </c>
      <c r="G820" s="26" t="n"/>
    </row>
    <row r="821">
      <c r="A821" s="31" t="n"/>
      <c r="B821" s="26" t="n"/>
      <c r="C821" s="27" t="n"/>
      <c r="D821" s="27" t="n"/>
      <c r="E821" s="27" t="n"/>
      <c r="F821" s="32">
        <f>IF(OR(C821="",E821=""),"",C821*E821)</f>
        <v/>
      </c>
      <c r="G821" s="26" t="n"/>
    </row>
    <row r="822">
      <c r="A822" s="31" t="n"/>
      <c r="B822" s="26" t="n"/>
      <c r="C822" s="27" t="n"/>
      <c r="D822" s="27" t="n"/>
      <c r="E822" s="27" t="n"/>
      <c r="F822" s="32">
        <f>IF(OR(C822="",E822=""),"",C822*E822)</f>
        <v/>
      </c>
      <c r="G822" s="26" t="n"/>
    </row>
    <row r="823">
      <c r="A823" s="31" t="n"/>
      <c r="B823" s="26" t="n"/>
      <c r="C823" s="27" t="n"/>
      <c r="D823" s="27" t="n"/>
      <c r="E823" s="27" t="n"/>
      <c r="F823" s="32">
        <f>IF(OR(C823="",E823=""),"",C823*E823)</f>
        <v/>
      </c>
      <c r="G823" s="26" t="n"/>
    </row>
    <row r="824">
      <c r="A824" s="31" t="n"/>
      <c r="B824" s="26" t="n"/>
      <c r="C824" s="27" t="n"/>
      <c r="D824" s="27" t="n"/>
      <c r="E824" s="27" t="n"/>
      <c r="F824" s="32">
        <f>IF(OR(C824="",E824=""),"",C824*E824)</f>
        <v/>
      </c>
      <c r="G824" s="26" t="n"/>
    </row>
    <row r="825">
      <c r="A825" s="31" t="n"/>
      <c r="B825" s="26" t="n"/>
      <c r="C825" s="27" t="n"/>
      <c r="D825" s="27" t="n"/>
      <c r="E825" s="27" t="n"/>
      <c r="F825" s="32">
        <f>IF(OR(C825="",E825=""),"",C825*E825)</f>
        <v/>
      </c>
      <c r="G825" s="26" t="n"/>
    </row>
    <row r="826">
      <c r="A826" s="31" t="n"/>
      <c r="B826" s="26" t="n"/>
      <c r="C826" s="27" t="n"/>
      <c r="D826" s="27" t="n"/>
      <c r="E826" s="27" t="n"/>
      <c r="F826" s="32">
        <f>IF(OR(C826="",E826=""),"",C826*E826)</f>
        <v/>
      </c>
      <c r="G826" s="26" t="n"/>
    </row>
    <row r="827">
      <c r="A827" s="31" t="n"/>
      <c r="B827" s="26" t="n"/>
      <c r="C827" s="27" t="n"/>
      <c r="D827" s="27" t="n"/>
      <c r="E827" s="27" t="n"/>
      <c r="F827" s="32">
        <f>IF(OR(C827="",E827=""),"",C827*E827)</f>
        <v/>
      </c>
      <c r="G827" s="26" t="n"/>
    </row>
    <row r="828">
      <c r="A828" s="31" t="n"/>
      <c r="B828" s="26" t="n"/>
      <c r="C828" s="27" t="n"/>
      <c r="D828" s="27" t="n"/>
      <c r="E828" s="27" t="n"/>
      <c r="F828" s="32">
        <f>IF(OR(C828="",E828=""),"",C828*E828)</f>
        <v/>
      </c>
      <c r="G828" s="26" t="n"/>
    </row>
    <row r="829">
      <c r="A829" s="31" t="n"/>
      <c r="B829" s="26" t="n"/>
      <c r="C829" s="27" t="n"/>
      <c r="D829" s="27" t="n"/>
      <c r="E829" s="27" t="n"/>
      <c r="F829" s="32">
        <f>IF(OR(C829="",E829=""),"",C829*E829)</f>
        <v/>
      </c>
      <c r="G829" s="26" t="n"/>
    </row>
    <row r="830">
      <c r="A830" s="31" t="n"/>
      <c r="B830" s="26" t="n"/>
      <c r="C830" s="27" t="n"/>
      <c r="D830" s="27" t="n"/>
      <c r="E830" s="27" t="n"/>
      <c r="F830" s="32">
        <f>IF(OR(C830="",E830=""),"",C830*E830)</f>
        <v/>
      </c>
      <c r="G830" s="26" t="n"/>
    </row>
    <row r="831">
      <c r="A831" s="31" t="n"/>
      <c r="B831" s="26" t="n"/>
      <c r="C831" s="27" t="n"/>
      <c r="D831" s="27" t="n"/>
      <c r="E831" s="27" t="n"/>
      <c r="F831" s="32">
        <f>IF(OR(C831="",E831=""),"",C831*E831)</f>
        <v/>
      </c>
      <c r="G831" s="26" t="n"/>
    </row>
    <row r="832">
      <c r="A832" s="31" t="n"/>
      <c r="B832" s="26" t="n"/>
      <c r="C832" s="27" t="n"/>
      <c r="D832" s="27" t="n"/>
      <c r="E832" s="27" t="n"/>
      <c r="F832" s="32">
        <f>IF(OR(C832="",E832=""),"",C832*E832)</f>
        <v/>
      </c>
      <c r="G832" s="26" t="n"/>
    </row>
    <row r="833">
      <c r="A833" s="31" t="n"/>
      <c r="B833" s="26" t="n"/>
      <c r="C833" s="27" t="n"/>
      <c r="D833" s="27" t="n"/>
      <c r="E833" s="27" t="n"/>
      <c r="F833" s="32">
        <f>IF(OR(C833="",E833=""),"",C833*E833)</f>
        <v/>
      </c>
      <c r="G833" s="26" t="n"/>
    </row>
    <row r="834">
      <c r="A834" s="31" t="n"/>
      <c r="B834" s="26" t="n"/>
      <c r="C834" s="27" t="n"/>
      <c r="D834" s="27" t="n"/>
      <c r="E834" s="27" t="n"/>
      <c r="F834" s="32">
        <f>IF(OR(C834="",E834=""),"",C834*E834)</f>
        <v/>
      </c>
      <c r="G834" s="26" t="n"/>
    </row>
    <row r="835">
      <c r="A835" s="31" t="n"/>
      <c r="B835" s="26" t="n"/>
      <c r="C835" s="27" t="n"/>
      <c r="D835" s="27" t="n"/>
      <c r="E835" s="27" t="n"/>
      <c r="F835" s="32">
        <f>IF(OR(C835="",E835=""),"",C835*E835)</f>
        <v/>
      </c>
      <c r="G835" s="26" t="n"/>
    </row>
    <row r="836">
      <c r="A836" s="31" t="n"/>
      <c r="B836" s="26" t="n"/>
      <c r="C836" s="27" t="n"/>
      <c r="D836" s="27" t="n"/>
      <c r="E836" s="27" t="n"/>
      <c r="F836" s="32">
        <f>IF(OR(C836="",E836=""),"",C836*E836)</f>
        <v/>
      </c>
      <c r="G836" s="26" t="n"/>
    </row>
    <row r="837">
      <c r="A837" s="31" t="n"/>
      <c r="B837" s="26" t="n"/>
      <c r="C837" s="27" t="n"/>
      <c r="D837" s="27" t="n"/>
      <c r="E837" s="27" t="n"/>
      <c r="F837" s="32">
        <f>IF(OR(C837="",E837=""),"",C837*E837)</f>
        <v/>
      </c>
      <c r="G837" s="26" t="n"/>
    </row>
    <row r="838">
      <c r="A838" s="31" t="n"/>
      <c r="B838" s="26" t="n"/>
      <c r="C838" s="27" t="n"/>
      <c r="D838" s="27" t="n"/>
      <c r="E838" s="27" t="n"/>
      <c r="F838" s="32">
        <f>IF(OR(C838="",E838=""),"",C838*E838)</f>
        <v/>
      </c>
      <c r="G838" s="26" t="n"/>
    </row>
    <row r="839">
      <c r="A839" s="31" t="n"/>
      <c r="B839" s="26" t="n"/>
      <c r="C839" s="27" t="n"/>
      <c r="D839" s="27" t="n"/>
      <c r="E839" s="27" t="n"/>
      <c r="F839" s="32">
        <f>IF(OR(C839="",E839=""),"",C839*E839)</f>
        <v/>
      </c>
      <c r="G839" s="26" t="n"/>
    </row>
    <row r="840">
      <c r="A840" s="31" t="n"/>
      <c r="B840" s="26" t="n"/>
      <c r="C840" s="27" t="n"/>
      <c r="D840" s="27" t="n"/>
      <c r="E840" s="27" t="n"/>
      <c r="F840" s="32">
        <f>IF(OR(C840="",E840=""),"",C840*E840)</f>
        <v/>
      </c>
      <c r="G840" s="26" t="n"/>
    </row>
    <row r="841">
      <c r="A841" s="31" t="n"/>
      <c r="B841" s="26" t="n"/>
      <c r="C841" s="27" t="n"/>
      <c r="D841" s="27" t="n"/>
      <c r="E841" s="27" t="n"/>
      <c r="F841" s="32">
        <f>IF(OR(C841="",E841=""),"",C841*E841)</f>
        <v/>
      </c>
      <c r="G841" s="26" t="n"/>
    </row>
    <row r="842">
      <c r="A842" s="31" t="n"/>
      <c r="B842" s="26" t="n"/>
      <c r="C842" s="27" t="n"/>
      <c r="D842" s="27" t="n"/>
      <c r="E842" s="27" t="n"/>
      <c r="F842" s="32">
        <f>IF(OR(C842="",E842=""),"",C842*E842)</f>
        <v/>
      </c>
      <c r="G842" s="26" t="n"/>
    </row>
    <row r="843">
      <c r="A843" s="31" t="n"/>
      <c r="B843" s="26" t="n"/>
      <c r="C843" s="27" t="n"/>
      <c r="D843" s="27" t="n"/>
      <c r="E843" s="27" t="n"/>
      <c r="F843" s="32">
        <f>IF(OR(C843="",E843=""),"",C843*E843)</f>
        <v/>
      </c>
      <c r="G843" s="26" t="n"/>
    </row>
    <row r="844">
      <c r="A844" s="31" t="n"/>
      <c r="B844" s="26" t="n"/>
      <c r="C844" s="27" t="n"/>
      <c r="D844" s="27" t="n"/>
      <c r="E844" s="27" t="n"/>
      <c r="F844" s="32">
        <f>IF(OR(C844="",E844=""),"",C844*E844)</f>
        <v/>
      </c>
      <c r="G844" s="26" t="n"/>
    </row>
    <row r="845">
      <c r="A845" s="31" t="n"/>
      <c r="B845" s="26" t="n"/>
      <c r="C845" s="27" t="n"/>
      <c r="D845" s="27" t="n"/>
      <c r="E845" s="27" t="n"/>
      <c r="F845" s="32">
        <f>IF(OR(C845="",E845=""),"",C845*E845)</f>
        <v/>
      </c>
      <c r="G845" s="26" t="n"/>
    </row>
    <row r="846">
      <c r="A846" s="31" t="n"/>
      <c r="B846" s="26" t="n"/>
      <c r="C846" s="27" t="n"/>
      <c r="D846" s="27" t="n"/>
      <c r="E846" s="27" t="n"/>
      <c r="F846" s="32">
        <f>IF(OR(C846="",E846=""),"",C846*E846)</f>
        <v/>
      </c>
      <c r="G846" s="26" t="n"/>
    </row>
    <row r="847">
      <c r="A847" s="31" t="n"/>
      <c r="B847" s="26" t="n"/>
      <c r="C847" s="27" t="n"/>
      <c r="D847" s="27" t="n"/>
      <c r="E847" s="27" t="n"/>
      <c r="F847" s="32">
        <f>IF(OR(C847="",E847=""),"",C847*E847)</f>
        <v/>
      </c>
      <c r="G847" s="26" t="n"/>
    </row>
    <row r="848">
      <c r="A848" s="31" t="n"/>
      <c r="B848" s="26" t="n"/>
      <c r="C848" s="27" t="n"/>
      <c r="D848" s="27" t="n"/>
      <c r="E848" s="27" t="n"/>
      <c r="F848" s="32">
        <f>IF(OR(C848="",E848=""),"",C848*E848)</f>
        <v/>
      </c>
      <c r="G848" s="26" t="n"/>
    </row>
    <row r="849">
      <c r="A849" s="31" t="n"/>
      <c r="B849" s="26" t="n"/>
      <c r="C849" s="27" t="n"/>
      <c r="D849" s="27" t="n"/>
      <c r="E849" s="27" t="n"/>
      <c r="F849" s="32">
        <f>IF(OR(C849="",E849=""),"",C849*E849)</f>
        <v/>
      </c>
      <c r="G849" s="26" t="n"/>
    </row>
    <row r="850">
      <c r="A850" s="31" t="n"/>
      <c r="B850" s="26" t="n"/>
      <c r="C850" s="27" t="n"/>
      <c r="D850" s="27" t="n"/>
      <c r="E850" s="27" t="n"/>
      <c r="F850" s="32">
        <f>IF(OR(C850="",E850=""),"",C850*E850)</f>
        <v/>
      </c>
      <c r="G850" s="26" t="n"/>
    </row>
    <row r="851">
      <c r="A851" s="31" t="n"/>
      <c r="B851" s="26" t="n"/>
      <c r="C851" s="27" t="n"/>
      <c r="D851" s="27" t="n"/>
      <c r="E851" s="27" t="n"/>
      <c r="F851" s="32">
        <f>IF(OR(C851="",E851=""),"",C851*E851)</f>
        <v/>
      </c>
      <c r="G851" s="26" t="n"/>
    </row>
    <row r="852">
      <c r="A852" s="31" t="n"/>
      <c r="B852" s="26" t="n"/>
      <c r="C852" s="27" t="n"/>
      <c r="D852" s="27" t="n"/>
      <c r="E852" s="27" t="n"/>
      <c r="F852" s="32">
        <f>IF(OR(C852="",E852=""),"",C852*E852)</f>
        <v/>
      </c>
      <c r="G852" s="26" t="n"/>
    </row>
    <row r="853">
      <c r="A853" s="31" t="n"/>
      <c r="B853" s="26" t="n"/>
      <c r="C853" s="27" t="n"/>
      <c r="D853" s="27" t="n"/>
      <c r="E853" s="27" t="n"/>
      <c r="F853" s="32">
        <f>IF(OR(C853="",E853=""),"",C853*E853)</f>
        <v/>
      </c>
      <c r="G853" s="26" t="n"/>
    </row>
    <row r="854">
      <c r="A854" s="31" t="n"/>
      <c r="B854" s="26" t="n"/>
      <c r="C854" s="27" t="n"/>
      <c r="D854" s="27" t="n"/>
      <c r="E854" s="27" t="n"/>
      <c r="F854" s="32">
        <f>IF(OR(C854="",E854=""),"",C854*E854)</f>
        <v/>
      </c>
      <c r="G854" s="26" t="n"/>
    </row>
    <row r="855">
      <c r="A855" s="31" t="n"/>
      <c r="B855" s="26" t="n"/>
      <c r="C855" s="27" t="n"/>
      <c r="D855" s="27" t="n"/>
      <c r="E855" s="27" t="n"/>
      <c r="F855" s="32">
        <f>IF(OR(C855="",E855=""),"",C855*E855)</f>
        <v/>
      </c>
      <c r="G855" s="26" t="n"/>
    </row>
    <row r="856">
      <c r="A856" s="31" t="n"/>
      <c r="B856" s="26" t="n"/>
      <c r="C856" s="27" t="n"/>
      <c r="D856" s="27" t="n"/>
      <c r="E856" s="27" t="n"/>
      <c r="F856" s="32">
        <f>IF(OR(C856="",E856=""),"",C856*E856)</f>
        <v/>
      </c>
      <c r="G856" s="26" t="n"/>
    </row>
    <row r="857">
      <c r="A857" s="31" t="n"/>
      <c r="B857" s="26" t="n"/>
      <c r="C857" s="27" t="n"/>
      <c r="D857" s="27" t="n"/>
      <c r="E857" s="27" t="n"/>
      <c r="F857" s="32">
        <f>IF(OR(C857="",E857=""),"",C857*E857)</f>
        <v/>
      </c>
      <c r="G857" s="26" t="n"/>
    </row>
    <row r="858">
      <c r="A858" s="31" t="n"/>
      <c r="B858" s="26" t="n"/>
      <c r="C858" s="27" t="n"/>
      <c r="D858" s="27" t="n"/>
      <c r="E858" s="27" t="n"/>
      <c r="F858" s="32">
        <f>IF(OR(C858="",E858=""),"",C858*E858)</f>
        <v/>
      </c>
      <c r="G858" s="26" t="n"/>
    </row>
    <row r="859">
      <c r="A859" s="31" t="n"/>
      <c r="B859" s="26" t="n"/>
      <c r="C859" s="27" t="n"/>
      <c r="D859" s="27" t="n"/>
      <c r="E859" s="27" t="n"/>
      <c r="F859" s="32">
        <f>IF(OR(C859="",E859=""),"",C859*E859)</f>
        <v/>
      </c>
      <c r="G859" s="26" t="n"/>
    </row>
    <row r="860">
      <c r="A860" s="31" t="n"/>
      <c r="B860" s="26" t="n"/>
      <c r="C860" s="27" t="n"/>
      <c r="D860" s="27" t="n"/>
      <c r="E860" s="27" t="n"/>
      <c r="F860" s="32">
        <f>IF(OR(C860="",E860=""),"",C860*E860)</f>
        <v/>
      </c>
      <c r="G860" s="26" t="n"/>
    </row>
    <row r="861">
      <c r="A861" s="31" t="n"/>
      <c r="B861" s="26" t="n"/>
      <c r="C861" s="27" t="n"/>
      <c r="D861" s="27" t="n"/>
      <c r="E861" s="27" t="n"/>
      <c r="F861" s="32">
        <f>IF(OR(C861="",E861=""),"",C861*E861)</f>
        <v/>
      </c>
      <c r="G861" s="26" t="n"/>
    </row>
    <row r="862">
      <c r="A862" s="31" t="n"/>
      <c r="B862" s="26" t="n"/>
      <c r="C862" s="27" t="n"/>
      <c r="D862" s="27" t="n"/>
      <c r="E862" s="27" t="n"/>
      <c r="F862" s="32">
        <f>IF(OR(C862="",E862=""),"",C862*E862)</f>
        <v/>
      </c>
      <c r="G862" s="26" t="n"/>
    </row>
    <row r="863">
      <c r="A863" s="31" t="n"/>
      <c r="B863" s="26" t="n"/>
      <c r="C863" s="27" t="n"/>
      <c r="D863" s="27" t="n"/>
      <c r="E863" s="27" t="n"/>
      <c r="F863" s="32">
        <f>IF(OR(C863="",E863=""),"",C863*E863)</f>
        <v/>
      </c>
      <c r="G863" s="26" t="n"/>
    </row>
    <row r="864">
      <c r="A864" s="31" t="n"/>
      <c r="B864" s="26" t="n"/>
      <c r="C864" s="27" t="n"/>
      <c r="D864" s="27" t="n"/>
      <c r="E864" s="27" t="n"/>
      <c r="F864" s="32">
        <f>IF(OR(C864="",E864=""),"",C864*E864)</f>
        <v/>
      </c>
      <c r="G864" s="26" t="n"/>
    </row>
    <row r="865">
      <c r="A865" s="31" t="n"/>
      <c r="B865" s="26" t="n"/>
      <c r="C865" s="27" t="n"/>
      <c r="D865" s="27" t="n"/>
      <c r="E865" s="27" t="n"/>
      <c r="F865" s="32">
        <f>IF(OR(C865="",E865=""),"",C865*E865)</f>
        <v/>
      </c>
      <c r="G865" s="26" t="n"/>
    </row>
    <row r="866">
      <c r="A866" s="31" t="n"/>
      <c r="B866" s="26" t="n"/>
      <c r="C866" s="27" t="n"/>
      <c r="D866" s="27" t="n"/>
      <c r="E866" s="27" t="n"/>
      <c r="F866" s="32">
        <f>IF(OR(C866="",E866=""),"",C866*E866)</f>
        <v/>
      </c>
      <c r="G866" s="26" t="n"/>
    </row>
    <row r="867">
      <c r="A867" s="31" t="n"/>
      <c r="B867" s="26" t="n"/>
      <c r="C867" s="27" t="n"/>
      <c r="D867" s="27" t="n"/>
      <c r="E867" s="27" t="n"/>
      <c r="F867" s="32">
        <f>IF(OR(C867="",E867=""),"",C867*E867)</f>
        <v/>
      </c>
      <c r="G867" s="26" t="n"/>
    </row>
    <row r="868">
      <c r="A868" s="31" t="n"/>
      <c r="B868" s="26" t="n"/>
      <c r="C868" s="27" t="n"/>
      <c r="D868" s="27" t="n"/>
      <c r="E868" s="27" t="n"/>
      <c r="F868" s="32">
        <f>IF(OR(C868="",E868=""),"",C868*E868)</f>
        <v/>
      </c>
      <c r="G868" s="26" t="n"/>
    </row>
    <row r="869">
      <c r="A869" s="31" t="n"/>
      <c r="B869" s="26" t="n"/>
      <c r="C869" s="27" t="n"/>
      <c r="D869" s="27" t="n"/>
      <c r="E869" s="27" t="n"/>
      <c r="F869" s="32">
        <f>IF(OR(C869="",E869=""),"",C869*E869)</f>
        <v/>
      </c>
      <c r="G869" s="26" t="n"/>
    </row>
    <row r="870">
      <c r="A870" s="31" t="n"/>
      <c r="B870" s="26" t="n"/>
      <c r="C870" s="27" t="n"/>
      <c r="D870" s="27" t="n"/>
      <c r="E870" s="27" t="n"/>
      <c r="F870" s="32">
        <f>IF(OR(C870="",E870=""),"",C870*E870)</f>
        <v/>
      </c>
      <c r="G870" s="26" t="n"/>
    </row>
    <row r="871">
      <c r="A871" s="31" t="n"/>
      <c r="B871" s="26" t="n"/>
      <c r="C871" s="27" t="n"/>
      <c r="D871" s="27" t="n"/>
      <c r="E871" s="27" t="n"/>
      <c r="F871" s="32">
        <f>IF(OR(C871="",E871=""),"",C871*E871)</f>
        <v/>
      </c>
      <c r="G871" s="26" t="n"/>
    </row>
    <row r="872">
      <c r="A872" s="31" t="n"/>
      <c r="B872" s="26" t="n"/>
      <c r="C872" s="27" t="n"/>
      <c r="D872" s="27" t="n"/>
      <c r="E872" s="27" t="n"/>
      <c r="F872" s="32">
        <f>IF(OR(C872="",E872=""),"",C872*E872)</f>
        <v/>
      </c>
      <c r="G872" s="26" t="n"/>
    </row>
    <row r="873">
      <c r="A873" s="31" t="n"/>
      <c r="B873" s="26" t="n"/>
      <c r="C873" s="27" t="n"/>
      <c r="D873" s="27" t="n"/>
      <c r="E873" s="27" t="n"/>
      <c r="F873" s="32">
        <f>IF(OR(C873="",E873=""),"",C873*E873)</f>
        <v/>
      </c>
      <c r="G873" s="26" t="n"/>
    </row>
    <row r="874">
      <c r="A874" s="31" t="n"/>
      <c r="B874" s="26" t="n"/>
      <c r="C874" s="27" t="n"/>
      <c r="D874" s="27" t="n"/>
      <c r="E874" s="27" t="n"/>
      <c r="F874" s="32">
        <f>IF(OR(C874="",E874=""),"",C874*E874)</f>
        <v/>
      </c>
      <c r="G874" s="26" t="n"/>
    </row>
    <row r="875">
      <c r="A875" s="31" t="n"/>
      <c r="B875" s="26" t="n"/>
      <c r="C875" s="27" t="n"/>
      <c r="D875" s="27" t="n"/>
      <c r="E875" s="27" t="n"/>
      <c r="F875" s="32">
        <f>IF(OR(C875="",E875=""),"",C875*E875)</f>
        <v/>
      </c>
      <c r="G875" s="26" t="n"/>
    </row>
    <row r="876">
      <c r="A876" s="31" t="n"/>
      <c r="B876" s="26" t="n"/>
      <c r="C876" s="27" t="n"/>
      <c r="D876" s="27" t="n"/>
      <c r="E876" s="27" t="n"/>
      <c r="F876" s="32">
        <f>IF(OR(C876="",E876=""),"",C876*E876)</f>
        <v/>
      </c>
      <c r="G876" s="26" t="n"/>
    </row>
    <row r="877">
      <c r="A877" s="31" t="n"/>
      <c r="B877" s="26" t="n"/>
      <c r="C877" s="27" t="n"/>
      <c r="D877" s="27" t="n"/>
      <c r="E877" s="27" t="n"/>
      <c r="F877" s="32">
        <f>IF(OR(C877="",E877=""),"",C877*E877)</f>
        <v/>
      </c>
      <c r="G877" s="26" t="n"/>
    </row>
    <row r="878">
      <c r="A878" s="31" t="n"/>
      <c r="B878" s="26" t="n"/>
      <c r="C878" s="27" t="n"/>
      <c r="D878" s="27" t="n"/>
      <c r="E878" s="27" t="n"/>
      <c r="F878" s="32">
        <f>IF(OR(C878="",E878=""),"",C878*E878)</f>
        <v/>
      </c>
      <c r="G878" s="26" t="n"/>
    </row>
    <row r="879">
      <c r="A879" s="31" t="n"/>
      <c r="B879" s="26" t="n"/>
      <c r="C879" s="27" t="n"/>
      <c r="D879" s="27" t="n"/>
      <c r="E879" s="27" t="n"/>
      <c r="F879" s="32">
        <f>IF(OR(C879="",E879=""),"",C879*E879)</f>
        <v/>
      </c>
      <c r="G879" s="26" t="n"/>
    </row>
    <row r="880">
      <c r="A880" s="31" t="n"/>
      <c r="B880" s="26" t="n"/>
      <c r="C880" s="27" t="n"/>
      <c r="D880" s="27" t="n"/>
      <c r="E880" s="27" t="n"/>
      <c r="F880" s="32">
        <f>IF(OR(C880="",E880=""),"",C880*E880)</f>
        <v/>
      </c>
      <c r="G880" s="26" t="n"/>
    </row>
    <row r="881">
      <c r="A881" s="31" t="n"/>
      <c r="B881" s="26" t="n"/>
      <c r="C881" s="27" t="n"/>
      <c r="D881" s="27" t="n"/>
      <c r="E881" s="27" t="n"/>
      <c r="F881" s="32">
        <f>IF(OR(C881="",E881=""),"",C881*E881)</f>
        <v/>
      </c>
      <c r="G881" s="26" t="n"/>
    </row>
    <row r="882">
      <c r="A882" s="31" t="n"/>
      <c r="B882" s="26" t="n"/>
      <c r="C882" s="27" t="n"/>
      <c r="D882" s="27" t="n"/>
      <c r="E882" s="27" t="n"/>
      <c r="F882" s="32">
        <f>IF(OR(C882="",E882=""),"",C882*E882)</f>
        <v/>
      </c>
      <c r="G882" s="26" t="n"/>
    </row>
    <row r="883">
      <c r="A883" s="31" t="n"/>
      <c r="B883" s="26" t="n"/>
      <c r="C883" s="27" t="n"/>
      <c r="D883" s="27" t="n"/>
      <c r="E883" s="27" t="n"/>
      <c r="F883" s="32">
        <f>IF(OR(C883="",E883=""),"",C883*E883)</f>
        <v/>
      </c>
      <c r="G883" s="26" t="n"/>
    </row>
    <row r="884">
      <c r="A884" s="31" t="n"/>
      <c r="B884" s="26" t="n"/>
      <c r="C884" s="27" t="n"/>
      <c r="D884" s="27" t="n"/>
      <c r="E884" s="27" t="n"/>
      <c r="F884" s="32">
        <f>IF(OR(C884="",E884=""),"",C884*E884)</f>
        <v/>
      </c>
      <c r="G884" s="26" t="n"/>
    </row>
    <row r="885">
      <c r="A885" s="31" t="n"/>
      <c r="B885" s="26" t="n"/>
      <c r="C885" s="27" t="n"/>
      <c r="D885" s="27" t="n"/>
      <c r="E885" s="27" t="n"/>
      <c r="F885" s="32">
        <f>IF(OR(C885="",E885=""),"",C885*E885)</f>
        <v/>
      </c>
      <c r="G885" s="26" t="n"/>
    </row>
    <row r="886">
      <c r="A886" s="31" t="n"/>
      <c r="B886" s="26" t="n"/>
      <c r="C886" s="27" t="n"/>
      <c r="D886" s="27" t="n"/>
      <c r="E886" s="27" t="n"/>
      <c r="F886" s="32">
        <f>IF(OR(C886="",E886=""),"",C886*E886)</f>
        <v/>
      </c>
      <c r="G886" s="26" t="n"/>
    </row>
    <row r="887">
      <c r="A887" s="31" t="n"/>
      <c r="B887" s="26" t="n"/>
      <c r="C887" s="27" t="n"/>
      <c r="D887" s="27" t="n"/>
      <c r="E887" s="27" t="n"/>
      <c r="F887" s="32">
        <f>IF(OR(C887="",E887=""),"",C887*E887)</f>
        <v/>
      </c>
      <c r="G887" s="26" t="n"/>
    </row>
    <row r="888">
      <c r="A888" s="31" t="n"/>
      <c r="B888" s="26" t="n"/>
      <c r="C888" s="27" t="n"/>
      <c r="D888" s="27" t="n"/>
      <c r="E888" s="27" t="n"/>
      <c r="F888" s="32">
        <f>IF(OR(C888="",E888=""),"",C888*E888)</f>
        <v/>
      </c>
      <c r="G888" s="26" t="n"/>
    </row>
    <row r="889">
      <c r="A889" s="31" t="n"/>
      <c r="B889" s="26" t="n"/>
      <c r="C889" s="27" t="n"/>
      <c r="D889" s="27" t="n"/>
      <c r="E889" s="27" t="n"/>
      <c r="F889" s="32">
        <f>IF(OR(C889="",E889=""),"",C889*E889)</f>
        <v/>
      </c>
      <c r="G889" s="26" t="n"/>
    </row>
    <row r="890">
      <c r="A890" s="31" t="n"/>
      <c r="B890" s="26" t="n"/>
      <c r="C890" s="27" t="n"/>
      <c r="D890" s="27" t="n"/>
      <c r="E890" s="27" t="n"/>
      <c r="F890" s="32">
        <f>IF(OR(C890="",E890=""),"",C890*E890)</f>
        <v/>
      </c>
      <c r="G890" s="26" t="n"/>
    </row>
    <row r="891">
      <c r="A891" s="31" t="n"/>
      <c r="B891" s="26" t="n"/>
      <c r="C891" s="27" t="n"/>
      <c r="D891" s="27" t="n"/>
      <c r="E891" s="27" t="n"/>
      <c r="F891" s="32">
        <f>IF(OR(C891="",E891=""),"",C891*E891)</f>
        <v/>
      </c>
      <c r="G891" s="26" t="n"/>
    </row>
    <row r="892">
      <c r="A892" s="31" t="n"/>
      <c r="B892" s="26" t="n"/>
      <c r="C892" s="27" t="n"/>
      <c r="D892" s="27" t="n"/>
      <c r="E892" s="27" t="n"/>
      <c r="F892" s="32">
        <f>IF(OR(C892="",E892=""),"",C892*E892)</f>
        <v/>
      </c>
      <c r="G892" s="26" t="n"/>
    </row>
    <row r="893">
      <c r="A893" s="31" t="n"/>
      <c r="B893" s="26" t="n"/>
      <c r="C893" s="27" t="n"/>
      <c r="D893" s="27" t="n"/>
      <c r="E893" s="27" t="n"/>
      <c r="F893" s="32">
        <f>IF(OR(C893="",E893=""),"",C893*E893)</f>
        <v/>
      </c>
      <c r="G893" s="26" t="n"/>
    </row>
    <row r="894">
      <c r="A894" s="31" t="n"/>
      <c r="B894" s="26" t="n"/>
      <c r="C894" s="27" t="n"/>
      <c r="D894" s="27" t="n"/>
      <c r="E894" s="27" t="n"/>
      <c r="F894" s="32">
        <f>IF(OR(C894="",E894=""),"",C894*E894)</f>
        <v/>
      </c>
      <c r="G894" s="26" t="n"/>
    </row>
    <row r="895">
      <c r="A895" s="31" t="n"/>
      <c r="B895" s="26" t="n"/>
      <c r="C895" s="27" t="n"/>
      <c r="D895" s="27" t="n"/>
      <c r="E895" s="27" t="n"/>
      <c r="F895" s="32">
        <f>IF(OR(C895="",E895=""),"",C895*E895)</f>
        <v/>
      </c>
      <c r="G895" s="26" t="n"/>
    </row>
    <row r="896">
      <c r="A896" s="31" t="n"/>
      <c r="B896" s="26" t="n"/>
      <c r="C896" s="27" t="n"/>
      <c r="D896" s="27" t="n"/>
      <c r="E896" s="27" t="n"/>
      <c r="F896" s="32">
        <f>IF(OR(C896="",E896=""),"",C896*E896)</f>
        <v/>
      </c>
      <c r="G896" s="26" t="n"/>
    </row>
    <row r="897">
      <c r="A897" s="31" t="n"/>
      <c r="B897" s="26" t="n"/>
      <c r="C897" s="27" t="n"/>
      <c r="D897" s="27" t="n"/>
      <c r="E897" s="27" t="n"/>
      <c r="F897" s="32">
        <f>IF(OR(C897="",E897=""),"",C897*E897)</f>
        <v/>
      </c>
      <c r="G897" s="26" t="n"/>
    </row>
    <row r="898">
      <c r="A898" s="31" t="n"/>
      <c r="B898" s="26" t="n"/>
      <c r="C898" s="27" t="n"/>
      <c r="D898" s="27" t="n"/>
      <c r="E898" s="27" t="n"/>
      <c r="F898" s="32">
        <f>IF(OR(C898="",E898=""),"",C898*E898)</f>
        <v/>
      </c>
      <c r="G898" s="26" t="n"/>
    </row>
    <row r="899">
      <c r="A899" s="31" t="n"/>
      <c r="B899" s="26" t="n"/>
      <c r="C899" s="27" t="n"/>
      <c r="D899" s="27" t="n"/>
      <c r="E899" s="27" t="n"/>
      <c r="F899" s="32">
        <f>IF(OR(C899="",E899=""),"",C899*E899)</f>
        <v/>
      </c>
      <c r="G899" s="26" t="n"/>
    </row>
    <row r="900">
      <c r="A900" s="31" t="n"/>
      <c r="B900" s="26" t="n"/>
      <c r="C900" s="27" t="n"/>
      <c r="D900" s="27" t="n"/>
      <c r="E900" s="27" t="n"/>
      <c r="F900" s="32">
        <f>IF(OR(C900="",E900=""),"",C900*E900)</f>
        <v/>
      </c>
      <c r="G900" s="26" t="n"/>
    </row>
    <row r="901">
      <c r="A901" s="31" t="n"/>
      <c r="B901" s="26" t="n"/>
      <c r="C901" s="27" t="n"/>
      <c r="D901" s="27" t="n"/>
      <c r="E901" s="27" t="n"/>
      <c r="F901" s="32">
        <f>IF(OR(C901="",E901=""),"",C901*E901)</f>
        <v/>
      </c>
      <c r="G901" s="26" t="n"/>
    </row>
    <row r="902">
      <c r="A902" s="31" t="n"/>
      <c r="B902" s="26" t="n"/>
      <c r="C902" s="27" t="n"/>
      <c r="D902" s="27" t="n"/>
      <c r="E902" s="27" t="n"/>
      <c r="F902" s="32">
        <f>IF(OR(C902="",E902=""),"",C902*E902)</f>
        <v/>
      </c>
      <c r="G902" s="26" t="n"/>
    </row>
    <row r="903">
      <c r="A903" s="31" t="n"/>
      <c r="B903" s="26" t="n"/>
      <c r="C903" s="27" t="n"/>
      <c r="D903" s="27" t="n"/>
      <c r="E903" s="27" t="n"/>
      <c r="F903" s="32">
        <f>IF(OR(C903="",E903=""),"",C903*E903)</f>
        <v/>
      </c>
      <c r="G903" s="26" t="n"/>
    </row>
    <row r="904">
      <c r="A904" s="31" t="n"/>
      <c r="B904" s="26" t="n"/>
      <c r="C904" s="27" t="n"/>
      <c r="D904" s="27" t="n"/>
      <c r="E904" s="27" t="n"/>
      <c r="F904" s="32">
        <f>IF(OR(C904="",E904=""),"",C904*E904)</f>
        <v/>
      </c>
      <c r="G904" s="26" t="n"/>
    </row>
    <row r="905">
      <c r="A905" s="31" t="n"/>
      <c r="B905" s="26" t="n"/>
      <c r="C905" s="27" t="n"/>
      <c r="D905" s="27" t="n"/>
      <c r="E905" s="27" t="n"/>
      <c r="F905" s="32">
        <f>IF(OR(C905="",E905=""),"",C905*E905)</f>
        <v/>
      </c>
      <c r="G905" s="26" t="n"/>
    </row>
    <row r="906">
      <c r="A906" s="31" t="n"/>
      <c r="B906" s="26" t="n"/>
      <c r="C906" s="27" t="n"/>
      <c r="D906" s="27" t="n"/>
      <c r="E906" s="27" t="n"/>
      <c r="F906" s="32">
        <f>IF(OR(C906="",E906=""),"",C906*E906)</f>
        <v/>
      </c>
      <c r="G906" s="26" t="n"/>
    </row>
    <row r="907">
      <c r="A907" s="31" t="n"/>
      <c r="B907" s="26" t="n"/>
      <c r="C907" s="27" t="n"/>
      <c r="D907" s="27" t="n"/>
      <c r="E907" s="27" t="n"/>
      <c r="F907" s="32">
        <f>IF(OR(C907="",E907=""),"",C907*E907)</f>
        <v/>
      </c>
      <c r="G907" s="26" t="n"/>
    </row>
    <row r="908">
      <c r="A908" s="31" t="n"/>
      <c r="B908" s="26" t="n"/>
      <c r="C908" s="27" t="n"/>
      <c r="D908" s="27" t="n"/>
      <c r="E908" s="27" t="n"/>
      <c r="F908" s="32">
        <f>IF(OR(C908="",E908=""),"",C908*E908)</f>
        <v/>
      </c>
      <c r="G908" s="26" t="n"/>
    </row>
    <row r="909">
      <c r="A909" s="31" t="n"/>
      <c r="B909" s="26" t="n"/>
      <c r="C909" s="27" t="n"/>
      <c r="D909" s="27" t="n"/>
      <c r="E909" s="27" t="n"/>
      <c r="F909" s="32">
        <f>IF(OR(C909="",E909=""),"",C909*E909)</f>
        <v/>
      </c>
      <c r="G909" s="26" t="n"/>
    </row>
    <row r="910">
      <c r="A910" s="31" t="n"/>
      <c r="B910" s="26" t="n"/>
      <c r="C910" s="27" t="n"/>
      <c r="D910" s="27" t="n"/>
      <c r="E910" s="27" t="n"/>
      <c r="F910" s="32">
        <f>IF(OR(C910="",E910=""),"",C910*E910)</f>
        <v/>
      </c>
      <c r="G910" s="26" t="n"/>
    </row>
    <row r="911">
      <c r="A911" s="31" t="n"/>
      <c r="B911" s="26" t="n"/>
      <c r="C911" s="27" t="n"/>
      <c r="D911" s="27" t="n"/>
      <c r="E911" s="27" t="n"/>
      <c r="F911" s="32">
        <f>IF(OR(C911="",E911=""),"",C911*E911)</f>
        <v/>
      </c>
      <c r="G911" s="26" t="n"/>
    </row>
    <row r="912">
      <c r="A912" s="31" t="n"/>
      <c r="B912" s="26" t="n"/>
      <c r="C912" s="27" t="n"/>
      <c r="D912" s="27" t="n"/>
      <c r="E912" s="27" t="n"/>
      <c r="F912" s="32">
        <f>IF(OR(C912="",E912=""),"",C912*E912)</f>
        <v/>
      </c>
      <c r="G912" s="26" t="n"/>
    </row>
    <row r="913">
      <c r="A913" s="31" t="n"/>
      <c r="B913" s="26" t="n"/>
      <c r="C913" s="27" t="n"/>
      <c r="D913" s="27" t="n"/>
      <c r="E913" s="27" t="n"/>
      <c r="F913" s="32">
        <f>IF(OR(C913="",E913=""),"",C913*E913)</f>
        <v/>
      </c>
      <c r="G913" s="26" t="n"/>
    </row>
    <row r="914">
      <c r="A914" s="31" t="n"/>
      <c r="B914" s="26" t="n"/>
      <c r="C914" s="27" t="n"/>
      <c r="D914" s="27" t="n"/>
      <c r="E914" s="27" t="n"/>
      <c r="F914" s="32">
        <f>IF(OR(C914="",E914=""),"",C914*E914)</f>
        <v/>
      </c>
      <c r="G914" s="26" t="n"/>
    </row>
    <row r="915">
      <c r="A915" s="31" t="n"/>
      <c r="B915" s="26" t="n"/>
      <c r="C915" s="27" t="n"/>
      <c r="D915" s="27" t="n"/>
      <c r="E915" s="27" t="n"/>
      <c r="F915" s="32">
        <f>IF(OR(C915="",E915=""),"",C915*E915)</f>
        <v/>
      </c>
      <c r="G915" s="26" t="n"/>
    </row>
    <row r="916">
      <c r="A916" s="31" t="n"/>
      <c r="B916" s="26" t="n"/>
      <c r="C916" s="27" t="n"/>
      <c r="D916" s="27" t="n"/>
      <c r="E916" s="27" t="n"/>
      <c r="F916" s="32">
        <f>IF(OR(C916="",E916=""),"",C916*E916)</f>
        <v/>
      </c>
      <c r="G916" s="26" t="n"/>
    </row>
    <row r="917">
      <c r="A917" s="31" t="n"/>
      <c r="B917" s="26" t="n"/>
      <c r="C917" s="27" t="n"/>
      <c r="D917" s="27" t="n"/>
      <c r="E917" s="27" t="n"/>
      <c r="F917" s="32">
        <f>IF(OR(C917="",E917=""),"",C917*E917)</f>
        <v/>
      </c>
      <c r="G917" s="26" t="n"/>
    </row>
    <row r="918">
      <c r="A918" s="31" t="n"/>
      <c r="B918" s="26" t="n"/>
      <c r="C918" s="27" t="n"/>
      <c r="D918" s="27" t="n"/>
      <c r="E918" s="27" t="n"/>
      <c r="F918" s="32">
        <f>IF(OR(C918="",E918=""),"",C918*E918)</f>
        <v/>
      </c>
      <c r="G918" s="26" t="n"/>
    </row>
    <row r="919">
      <c r="A919" s="31" t="n"/>
      <c r="B919" s="26" t="n"/>
      <c r="C919" s="27" t="n"/>
      <c r="D919" s="27" t="n"/>
      <c r="E919" s="27" t="n"/>
      <c r="F919" s="32">
        <f>IF(OR(C919="",E919=""),"",C919*E919)</f>
        <v/>
      </c>
      <c r="G919" s="26" t="n"/>
    </row>
    <row r="920">
      <c r="A920" s="31" t="n"/>
      <c r="B920" s="26" t="n"/>
      <c r="C920" s="27" t="n"/>
      <c r="D920" s="27" t="n"/>
      <c r="E920" s="27" t="n"/>
      <c r="F920" s="32">
        <f>IF(OR(C920="",E920=""),"",C920*E920)</f>
        <v/>
      </c>
      <c r="G920" s="26" t="n"/>
    </row>
    <row r="921">
      <c r="A921" s="31" t="n"/>
      <c r="B921" s="26" t="n"/>
      <c r="C921" s="27" t="n"/>
      <c r="D921" s="27" t="n"/>
      <c r="E921" s="27" t="n"/>
      <c r="F921" s="32">
        <f>IF(OR(C921="",E921=""),"",C921*E921)</f>
        <v/>
      </c>
      <c r="G921" s="26" t="n"/>
    </row>
    <row r="922">
      <c r="A922" s="31" t="n"/>
      <c r="B922" s="26" t="n"/>
      <c r="C922" s="27" t="n"/>
      <c r="D922" s="27" t="n"/>
      <c r="E922" s="27" t="n"/>
      <c r="F922" s="32">
        <f>IF(OR(C922="",E922=""),"",C922*E922)</f>
        <v/>
      </c>
      <c r="G922" s="26" t="n"/>
    </row>
    <row r="923">
      <c r="A923" s="31" t="n"/>
      <c r="B923" s="26" t="n"/>
      <c r="C923" s="27" t="n"/>
      <c r="D923" s="27" t="n"/>
      <c r="E923" s="27" t="n"/>
      <c r="F923" s="32">
        <f>IF(OR(C923="",E923=""),"",C923*E923)</f>
        <v/>
      </c>
      <c r="G923" s="26" t="n"/>
    </row>
    <row r="924">
      <c r="A924" s="31" t="n"/>
      <c r="B924" s="26" t="n"/>
      <c r="C924" s="27" t="n"/>
      <c r="D924" s="27" t="n"/>
      <c r="E924" s="27" t="n"/>
      <c r="F924" s="32">
        <f>IF(OR(C924="",E924=""),"",C924*E924)</f>
        <v/>
      </c>
      <c r="G924" s="26" t="n"/>
    </row>
    <row r="925">
      <c r="A925" s="31" t="n"/>
      <c r="B925" s="26" t="n"/>
      <c r="C925" s="27" t="n"/>
      <c r="D925" s="27" t="n"/>
      <c r="E925" s="27" t="n"/>
      <c r="F925" s="32">
        <f>IF(OR(C925="",E925=""),"",C925*E925)</f>
        <v/>
      </c>
      <c r="G925" s="26" t="n"/>
    </row>
    <row r="926">
      <c r="A926" s="31" t="n"/>
      <c r="B926" s="26" t="n"/>
      <c r="C926" s="27" t="n"/>
      <c r="D926" s="27" t="n"/>
      <c r="E926" s="27" t="n"/>
      <c r="F926" s="32">
        <f>IF(OR(C926="",E926=""),"",C926*E926)</f>
        <v/>
      </c>
      <c r="G926" s="26" t="n"/>
    </row>
    <row r="927">
      <c r="A927" s="31" t="n"/>
      <c r="B927" s="26" t="n"/>
      <c r="C927" s="27" t="n"/>
      <c r="D927" s="27" t="n"/>
      <c r="E927" s="27" t="n"/>
      <c r="F927" s="32">
        <f>IF(OR(C927="",E927=""),"",C927*E927)</f>
        <v/>
      </c>
      <c r="G927" s="26" t="n"/>
    </row>
    <row r="928">
      <c r="A928" s="31" t="n"/>
      <c r="B928" s="26" t="n"/>
      <c r="C928" s="27" t="n"/>
      <c r="D928" s="27" t="n"/>
      <c r="E928" s="27" t="n"/>
      <c r="F928" s="32">
        <f>IF(OR(C928="",E928=""),"",C928*E928)</f>
        <v/>
      </c>
      <c r="G928" s="26" t="n"/>
    </row>
    <row r="929">
      <c r="A929" s="31" t="n"/>
      <c r="B929" s="26" t="n"/>
      <c r="C929" s="27" t="n"/>
      <c r="D929" s="27" t="n"/>
      <c r="E929" s="27" t="n"/>
      <c r="F929" s="32">
        <f>IF(OR(C929="",E929=""),"",C929*E929)</f>
        <v/>
      </c>
      <c r="G929" s="26" t="n"/>
    </row>
    <row r="930">
      <c r="A930" s="31" t="n"/>
      <c r="B930" s="26" t="n"/>
      <c r="C930" s="27" t="n"/>
      <c r="D930" s="27" t="n"/>
      <c r="E930" s="27" t="n"/>
      <c r="F930" s="32">
        <f>IF(OR(C930="",E930=""),"",C930*E930)</f>
        <v/>
      </c>
      <c r="G930" s="26" t="n"/>
    </row>
    <row r="931">
      <c r="A931" s="31" t="n"/>
      <c r="B931" s="26" t="n"/>
      <c r="C931" s="27" t="n"/>
      <c r="D931" s="27" t="n"/>
      <c r="E931" s="27" t="n"/>
      <c r="F931" s="32">
        <f>IF(OR(C931="",E931=""),"",C931*E931)</f>
        <v/>
      </c>
      <c r="G931" s="26" t="n"/>
    </row>
    <row r="932">
      <c r="A932" s="31" t="n"/>
      <c r="B932" s="26" t="n"/>
      <c r="C932" s="27" t="n"/>
      <c r="D932" s="27" t="n"/>
      <c r="E932" s="27" t="n"/>
      <c r="F932" s="32">
        <f>IF(OR(C932="",E932=""),"",C932*E932)</f>
        <v/>
      </c>
      <c r="G932" s="26" t="n"/>
    </row>
    <row r="933">
      <c r="A933" s="31" t="n"/>
      <c r="B933" s="26" t="n"/>
      <c r="C933" s="27" t="n"/>
      <c r="D933" s="27" t="n"/>
      <c r="E933" s="27" t="n"/>
      <c r="F933" s="32">
        <f>IF(OR(C933="",E933=""),"",C933*E933)</f>
        <v/>
      </c>
      <c r="G933" s="26" t="n"/>
    </row>
    <row r="934">
      <c r="A934" s="31" t="n"/>
      <c r="B934" s="26" t="n"/>
      <c r="C934" s="27" t="n"/>
      <c r="D934" s="27" t="n"/>
      <c r="E934" s="27" t="n"/>
      <c r="F934" s="32">
        <f>IF(OR(C934="",E934=""),"",C934*E934)</f>
        <v/>
      </c>
      <c r="G934" s="26" t="n"/>
    </row>
    <row r="935">
      <c r="A935" s="31" t="n"/>
      <c r="B935" s="26" t="n"/>
      <c r="C935" s="27" t="n"/>
      <c r="D935" s="27" t="n"/>
      <c r="E935" s="27" t="n"/>
      <c r="F935" s="32">
        <f>IF(OR(C935="",E935=""),"",C935*E935)</f>
        <v/>
      </c>
      <c r="G935" s="26" t="n"/>
    </row>
    <row r="936">
      <c r="A936" s="31" t="n"/>
      <c r="B936" s="26" t="n"/>
      <c r="C936" s="27" t="n"/>
      <c r="D936" s="27" t="n"/>
      <c r="E936" s="27" t="n"/>
      <c r="F936" s="32">
        <f>IF(OR(C936="",E936=""),"",C936*E936)</f>
        <v/>
      </c>
      <c r="G936" s="26" t="n"/>
    </row>
    <row r="937">
      <c r="A937" s="31" t="n"/>
      <c r="B937" s="26" t="n"/>
      <c r="C937" s="27" t="n"/>
      <c r="D937" s="27" t="n"/>
      <c r="E937" s="27" t="n"/>
      <c r="F937" s="32">
        <f>IF(OR(C937="",E937=""),"",C937*E937)</f>
        <v/>
      </c>
      <c r="G937" s="26" t="n"/>
    </row>
    <row r="938">
      <c r="A938" s="31" t="n"/>
      <c r="B938" s="26" t="n"/>
      <c r="C938" s="27" t="n"/>
      <c r="D938" s="27" t="n"/>
      <c r="E938" s="27" t="n"/>
      <c r="F938" s="32">
        <f>IF(OR(C938="",E938=""),"",C938*E938)</f>
        <v/>
      </c>
      <c r="G938" s="26" t="n"/>
    </row>
    <row r="939">
      <c r="A939" s="31" t="n"/>
      <c r="B939" s="26" t="n"/>
      <c r="C939" s="27" t="n"/>
      <c r="D939" s="27" t="n"/>
      <c r="E939" s="27" t="n"/>
      <c r="F939" s="32">
        <f>IF(OR(C939="",E939=""),"",C939*E939)</f>
        <v/>
      </c>
      <c r="G939" s="26" t="n"/>
    </row>
    <row r="940">
      <c r="A940" s="31" t="n"/>
      <c r="B940" s="26" t="n"/>
      <c r="C940" s="27" t="n"/>
      <c r="D940" s="27" t="n"/>
      <c r="E940" s="27" t="n"/>
      <c r="F940" s="32">
        <f>IF(OR(C940="",E940=""),"",C940*E940)</f>
        <v/>
      </c>
      <c r="G940" s="26" t="n"/>
    </row>
    <row r="941">
      <c r="A941" s="31" t="n"/>
      <c r="B941" s="26" t="n"/>
      <c r="C941" s="27" t="n"/>
      <c r="D941" s="27" t="n"/>
      <c r="E941" s="27" t="n"/>
      <c r="F941" s="32">
        <f>IF(OR(C941="",E941=""),"",C941*E941)</f>
        <v/>
      </c>
      <c r="G941" s="26" t="n"/>
    </row>
    <row r="942">
      <c r="A942" s="31" t="n"/>
      <c r="B942" s="26" t="n"/>
      <c r="C942" s="27" t="n"/>
      <c r="D942" s="27" t="n"/>
      <c r="E942" s="27" t="n"/>
      <c r="F942" s="32">
        <f>IF(OR(C942="",E942=""),"",C942*E942)</f>
        <v/>
      </c>
      <c r="G942" s="26" t="n"/>
    </row>
    <row r="943">
      <c r="A943" s="31" t="n"/>
      <c r="B943" s="26" t="n"/>
      <c r="C943" s="27" t="n"/>
      <c r="D943" s="27" t="n"/>
      <c r="E943" s="27" t="n"/>
      <c r="F943" s="32">
        <f>IF(OR(C943="",E943=""),"",C943*E943)</f>
        <v/>
      </c>
      <c r="G943" s="26" t="n"/>
    </row>
    <row r="944">
      <c r="A944" s="31" t="n"/>
      <c r="B944" s="26" t="n"/>
      <c r="C944" s="27" t="n"/>
      <c r="D944" s="27" t="n"/>
      <c r="E944" s="27" t="n"/>
      <c r="F944" s="32">
        <f>IF(OR(C944="",E944=""),"",C944*E944)</f>
        <v/>
      </c>
      <c r="G944" s="26" t="n"/>
    </row>
    <row r="945">
      <c r="A945" s="31" t="n"/>
      <c r="B945" s="26" t="n"/>
      <c r="C945" s="27" t="n"/>
      <c r="D945" s="27" t="n"/>
      <c r="E945" s="27" t="n"/>
      <c r="F945" s="32">
        <f>IF(OR(C945="",E945=""),"",C945*E945)</f>
        <v/>
      </c>
      <c r="G945" s="26" t="n"/>
    </row>
    <row r="946">
      <c r="A946" s="31" t="n"/>
      <c r="B946" s="26" t="n"/>
      <c r="C946" s="27" t="n"/>
      <c r="D946" s="27" t="n"/>
      <c r="E946" s="27" t="n"/>
      <c r="F946" s="32">
        <f>IF(OR(C946="",E946=""),"",C946*E946)</f>
        <v/>
      </c>
      <c r="G946" s="26" t="n"/>
    </row>
    <row r="947">
      <c r="A947" s="31" t="n"/>
      <c r="B947" s="26" t="n"/>
      <c r="C947" s="27" t="n"/>
      <c r="D947" s="27" t="n"/>
      <c r="E947" s="27" t="n"/>
      <c r="F947" s="32">
        <f>IF(OR(C947="",E947=""),"",C947*E947)</f>
        <v/>
      </c>
      <c r="G947" s="26" t="n"/>
    </row>
    <row r="948">
      <c r="A948" s="31" t="n"/>
      <c r="B948" s="26" t="n"/>
      <c r="C948" s="27" t="n"/>
      <c r="D948" s="27" t="n"/>
      <c r="E948" s="27" t="n"/>
      <c r="F948" s="32">
        <f>IF(OR(C948="",E948=""),"",C948*E948)</f>
        <v/>
      </c>
      <c r="G948" s="26" t="n"/>
    </row>
    <row r="949">
      <c r="A949" s="31" t="n"/>
      <c r="B949" s="26" t="n"/>
      <c r="C949" s="27" t="n"/>
      <c r="D949" s="27" t="n"/>
      <c r="E949" s="27" t="n"/>
      <c r="F949" s="32">
        <f>IF(OR(C949="",E949=""),"",C949*E949)</f>
        <v/>
      </c>
      <c r="G949" s="26" t="n"/>
    </row>
    <row r="950">
      <c r="A950" s="31" t="n"/>
      <c r="B950" s="26" t="n"/>
      <c r="C950" s="27" t="n"/>
      <c r="D950" s="27" t="n"/>
      <c r="E950" s="27" t="n"/>
      <c r="F950" s="32">
        <f>IF(OR(C950="",E950=""),"",C950*E950)</f>
        <v/>
      </c>
      <c r="G950" s="26" t="n"/>
    </row>
    <row r="951">
      <c r="A951" s="31" t="n"/>
      <c r="B951" s="26" t="n"/>
      <c r="C951" s="27" t="n"/>
      <c r="D951" s="27" t="n"/>
      <c r="E951" s="27" t="n"/>
      <c r="F951" s="32">
        <f>IF(OR(C951="",E951=""),"",C951*E951)</f>
        <v/>
      </c>
      <c r="G951" s="26" t="n"/>
    </row>
    <row r="952">
      <c r="A952" s="31" t="n"/>
      <c r="B952" s="26" t="n"/>
      <c r="C952" s="27" t="n"/>
      <c r="D952" s="27" t="n"/>
      <c r="E952" s="27" t="n"/>
      <c r="F952" s="32">
        <f>IF(OR(C952="",E952=""),"",C952*E952)</f>
        <v/>
      </c>
      <c r="G952" s="26" t="n"/>
    </row>
    <row r="953">
      <c r="A953" s="31" t="n"/>
      <c r="B953" s="26" t="n"/>
      <c r="C953" s="27" t="n"/>
      <c r="D953" s="27" t="n"/>
      <c r="E953" s="27" t="n"/>
      <c r="F953" s="32">
        <f>IF(OR(C953="",E953=""),"",C953*E953)</f>
        <v/>
      </c>
      <c r="G953" s="26" t="n"/>
    </row>
    <row r="954">
      <c r="A954" s="31" t="n"/>
      <c r="B954" s="26" t="n"/>
      <c r="C954" s="27" t="n"/>
      <c r="D954" s="27" t="n"/>
      <c r="E954" s="27" t="n"/>
      <c r="F954" s="32">
        <f>IF(OR(C954="",E954=""),"",C954*E954)</f>
        <v/>
      </c>
      <c r="G954" s="26" t="n"/>
    </row>
    <row r="955">
      <c r="A955" s="31" t="n"/>
      <c r="B955" s="26" t="n"/>
      <c r="C955" s="27" t="n"/>
      <c r="D955" s="27" t="n"/>
      <c r="E955" s="27" t="n"/>
      <c r="F955" s="32">
        <f>IF(OR(C955="",E955=""),"",C955*E955)</f>
        <v/>
      </c>
      <c r="G955" s="26" t="n"/>
    </row>
    <row r="956">
      <c r="A956" s="31" t="n"/>
      <c r="B956" s="26" t="n"/>
      <c r="C956" s="27" t="n"/>
      <c r="D956" s="27" t="n"/>
      <c r="E956" s="27" t="n"/>
      <c r="F956" s="32">
        <f>IF(OR(C956="",E956=""),"",C956*E956)</f>
        <v/>
      </c>
      <c r="G956" s="26" t="n"/>
    </row>
    <row r="957">
      <c r="A957" s="31" t="n"/>
      <c r="B957" s="26" t="n"/>
      <c r="C957" s="27" t="n"/>
      <c r="D957" s="27" t="n"/>
      <c r="E957" s="27" t="n"/>
      <c r="F957" s="32">
        <f>IF(OR(C957="",E957=""),"",C957*E957)</f>
        <v/>
      </c>
      <c r="G957" s="26" t="n"/>
    </row>
    <row r="958">
      <c r="A958" s="31" t="n"/>
      <c r="B958" s="26" t="n"/>
      <c r="C958" s="27" t="n"/>
      <c r="D958" s="27" t="n"/>
      <c r="E958" s="27" t="n"/>
      <c r="F958" s="32">
        <f>IF(OR(C958="",E958=""),"",C958*E958)</f>
        <v/>
      </c>
      <c r="G958" s="26" t="n"/>
    </row>
    <row r="959">
      <c r="A959" s="31" t="n"/>
      <c r="B959" s="26" t="n"/>
      <c r="C959" s="27" t="n"/>
      <c r="D959" s="27" t="n"/>
      <c r="E959" s="27" t="n"/>
      <c r="F959" s="32">
        <f>IF(OR(C959="",E959=""),"",C959*E959)</f>
        <v/>
      </c>
      <c r="G959" s="26" t="n"/>
    </row>
    <row r="960">
      <c r="A960" s="31" t="n"/>
      <c r="B960" s="26" t="n"/>
      <c r="C960" s="27" t="n"/>
      <c r="D960" s="27" t="n"/>
      <c r="E960" s="27" t="n"/>
      <c r="F960" s="32">
        <f>IF(OR(C960="",E960=""),"",C960*E960)</f>
        <v/>
      </c>
      <c r="G960" s="26" t="n"/>
    </row>
    <row r="961">
      <c r="A961" s="31" t="n"/>
      <c r="B961" s="26" t="n"/>
      <c r="C961" s="27" t="n"/>
      <c r="D961" s="27" t="n"/>
      <c r="E961" s="27" t="n"/>
      <c r="F961" s="32">
        <f>IF(OR(C961="",E961=""),"",C961*E961)</f>
        <v/>
      </c>
      <c r="G961" s="26" t="n"/>
    </row>
    <row r="962">
      <c r="A962" s="31" t="n"/>
      <c r="B962" s="26" t="n"/>
      <c r="C962" s="27" t="n"/>
      <c r="D962" s="27" t="n"/>
      <c r="E962" s="27" t="n"/>
      <c r="F962" s="32">
        <f>IF(OR(C962="",E962=""),"",C962*E962)</f>
        <v/>
      </c>
      <c r="G962" s="26" t="n"/>
    </row>
    <row r="963">
      <c r="A963" s="31" t="n"/>
      <c r="B963" s="26" t="n"/>
      <c r="C963" s="27" t="n"/>
      <c r="D963" s="27" t="n"/>
      <c r="E963" s="27" t="n"/>
      <c r="F963" s="32">
        <f>IF(OR(C963="",E963=""),"",C963*E963)</f>
        <v/>
      </c>
      <c r="G963" s="26" t="n"/>
    </row>
    <row r="964">
      <c r="A964" s="31" t="n"/>
      <c r="B964" s="26" t="n"/>
      <c r="C964" s="27" t="n"/>
      <c r="D964" s="27" t="n"/>
      <c r="E964" s="27" t="n"/>
      <c r="F964" s="32">
        <f>IF(OR(C964="",E964=""),"",C964*E964)</f>
        <v/>
      </c>
      <c r="G964" s="26" t="n"/>
    </row>
    <row r="965">
      <c r="A965" s="31" t="n"/>
      <c r="B965" s="26" t="n"/>
      <c r="C965" s="27" t="n"/>
      <c r="D965" s="27" t="n"/>
      <c r="E965" s="27" t="n"/>
      <c r="F965" s="32">
        <f>IF(OR(C965="",E965=""),"",C965*E965)</f>
        <v/>
      </c>
      <c r="G965" s="26" t="n"/>
    </row>
    <row r="966">
      <c r="A966" s="31" t="n"/>
      <c r="B966" s="26" t="n"/>
      <c r="C966" s="27" t="n"/>
      <c r="D966" s="27" t="n"/>
      <c r="E966" s="27" t="n"/>
      <c r="F966" s="32">
        <f>IF(OR(C966="",E966=""),"",C966*E966)</f>
        <v/>
      </c>
      <c r="G966" s="26" t="n"/>
    </row>
    <row r="967">
      <c r="A967" s="31" t="n"/>
      <c r="B967" s="26" t="n"/>
      <c r="C967" s="27" t="n"/>
      <c r="D967" s="27" t="n"/>
      <c r="E967" s="27" t="n"/>
      <c r="F967" s="32">
        <f>IF(OR(C967="",E967=""),"",C967*E967)</f>
        <v/>
      </c>
      <c r="G967" s="26" t="n"/>
    </row>
    <row r="968">
      <c r="A968" s="31" t="n"/>
      <c r="B968" s="26" t="n"/>
      <c r="C968" s="27" t="n"/>
      <c r="D968" s="27" t="n"/>
      <c r="E968" s="27" t="n"/>
      <c r="F968" s="32">
        <f>IF(OR(C968="",E968=""),"",C968*E968)</f>
        <v/>
      </c>
      <c r="G968" s="26" t="n"/>
    </row>
    <row r="969">
      <c r="A969" s="31" t="n"/>
      <c r="B969" s="26" t="n"/>
      <c r="C969" s="27" t="n"/>
      <c r="D969" s="27" t="n"/>
      <c r="E969" s="27" t="n"/>
      <c r="F969" s="32">
        <f>IF(OR(C969="",E969=""),"",C969*E969)</f>
        <v/>
      </c>
      <c r="G969" s="26" t="n"/>
    </row>
    <row r="970">
      <c r="A970" s="31" t="n"/>
      <c r="B970" s="26" t="n"/>
      <c r="C970" s="27" t="n"/>
      <c r="D970" s="27" t="n"/>
      <c r="E970" s="27" t="n"/>
      <c r="F970" s="32">
        <f>IF(OR(C970="",E970=""),"",C970*E970)</f>
        <v/>
      </c>
      <c r="G970" s="26" t="n"/>
    </row>
    <row r="971">
      <c r="A971" s="31" t="n"/>
      <c r="B971" s="26" t="n"/>
      <c r="C971" s="27" t="n"/>
      <c r="D971" s="27" t="n"/>
      <c r="E971" s="27" t="n"/>
      <c r="F971" s="32">
        <f>IF(OR(C971="",E971=""),"",C971*E971)</f>
        <v/>
      </c>
      <c r="G971" s="26" t="n"/>
    </row>
    <row r="972">
      <c r="A972" s="31" t="n"/>
      <c r="B972" s="26" t="n"/>
      <c r="C972" s="27" t="n"/>
      <c r="D972" s="27" t="n"/>
      <c r="E972" s="27" t="n"/>
      <c r="F972" s="32">
        <f>IF(OR(C972="",E972=""),"",C972*E972)</f>
        <v/>
      </c>
      <c r="G972" s="26" t="n"/>
    </row>
    <row r="973">
      <c r="A973" s="31" t="n"/>
      <c r="B973" s="26" t="n"/>
      <c r="C973" s="27" t="n"/>
      <c r="D973" s="27" t="n"/>
      <c r="E973" s="27" t="n"/>
      <c r="F973" s="32">
        <f>IF(OR(C973="",E973=""),"",C973*E973)</f>
        <v/>
      </c>
      <c r="G973" s="26" t="n"/>
    </row>
    <row r="974">
      <c r="A974" s="31" t="n"/>
      <c r="B974" s="26" t="n"/>
      <c r="C974" s="27" t="n"/>
      <c r="D974" s="27" t="n"/>
      <c r="E974" s="27" t="n"/>
      <c r="F974" s="32">
        <f>IF(OR(C974="",E974=""),"",C974*E974)</f>
        <v/>
      </c>
      <c r="G974" s="26" t="n"/>
    </row>
    <row r="975">
      <c r="A975" s="31" t="n"/>
      <c r="B975" s="26" t="n"/>
      <c r="C975" s="27" t="n"/>
      <c r="D975" s="27" t="n"/>
      <c r="E975" s="27" t="n"/>
      <c r="F975" s="32">
        <f>IF(OR(C975="",E975=""),"",C975*E975)</f>
        <v/>
      </c>
      <c r="G975" s="26" t="n"/>
    </row>
    <row r="976">
      <c r="A976" s="31" t="n"/>
      <c r="B976" s="26" t="n"/>
      <c r="C976" s="27" t="n"/>
      <c r="D976" s="27" t="n"/>
      <c r="E976" s="27" t="n"/>
      <c r="F976" s="32">
        <f>IF(OR(C976="",E976=""),"",C976*E976)</f>
        <v/>
      </c>
      <c r="G976" s="26" t="n"/>
    </row>
    <row r="977">
      <c r="A977" s="31" t="n"/>
      <c r="B977" s="26" t="n"/>
      <c r="C977" s="27" t="n"/>
      <c r="D977" s="27" t="n"/>
      <c r="E977" s="27" t="n"/>
      <c r="F977" s="32">
        <f>IF(OR(C977="",E977=""),"",C977*E977)</f>
        <v/>
      </c>
      <c r="G977" s="26" t="n"/>
    </row>
    <row r="978">
      <c r="A978" s="31" t="n"/>
      <c r="B978" s="26" t="n"/>
      <c r="C978" s="27" t="n"/>
      <c r="D978" s="27" t="n"/>
      <c r="E978" s="27" t="n"/>
      <c r="F978" s="32">
        <f>IF(OR(C978="",E978=""),"",C978*E978)</f>
        <v/>
      </c>
      <c r="G978" s="26" t="n"/>
    </row>
    <row r="979">
      <c r="A979" s="31" t="n"/>
      <c r="B979" s="26" t="n"/>
      <c r="C979" s="27" t="n"/>
      <c r="D979" s="27" t="n"/>
      <c r="E979" s="27" t="n"/>
      <c r="F979" s="32">
        <f>IF(OR(C979="",E979=""),"",C979*E979)</f>
        <v/>
      </c>
      <c r="G979" s="26" t="n"/>
    </row>
    <row r="980">
      <c r="A980" s="31" t="n"/>
      <c r="B980" s="26" t="n"/>
      <c r="C980" s="27" t="n"/>
      <c r="D980" s="27" t="n"/>
      <c r="E980" s="27" t="n"/>
      <c r="F980" s="32">
        <f>IF(OR(C980="",E980=""),"",C980*E980)</f>
        <v/>
      </c>
      <c r="G980" s="26" t="n"/>
    </row>
    <row r="981">
      <c r="A981" s="31" t="n"/>
      <c r="B981" s="26" t="n"/>
      <c r="C981" s="27" t="n"/>
      <c r="D981" s="27" t="n"/>
      <c r="E981" s="27" t="n"/>
      <c r="F981" s="32">
        <f>IF(OR(C981="",E981=""),"",C981*E981)</f>
        <v/>
      </c>
      <c r="G981" s="26" t="n"/>
    </row>
    <row r="982">
      <c r="A982" s="31" t="n"/>
      <c r="B982" s="26" t="n"/>
      <c r="C982" s="27" t="n"/>
      <c r="D982" s="27" t="n"/>
      <c r="E982" s="27" t="n"/>
      <c r="F982" s="32">
        <f>IF(OR(C982="",E982=""),"",C982*E982)</f>
        <v/>
      </c>
      <c r="G982" s="26" t="n"/>
    </row>
    <row r="983">
      <c r="A983" s="31" t="n"/>
      <c r="B983" s="26" t="n"/>
      <c r="C983" s="27" t="n"/>
      <c r="D983" s="27" t="n"/>
      <c r="E983" s="27" t="n"/>
      <c r="F983" s="32">
        <f>IF(OR(C983="",E983=""),"",C983*E983)</f>
        <v/>
      </c>
      <c r="G983" s="26" t="n"/>
    </row>
    <row r="984">
      <c r="A984" s="31" t="n"/>
      <c r="B984" s="26" t="n"/>
      <c r="C984" s="27" t="n"/>
      <c r="D984" s="27" t="n"/>
      <c r="E984" s="27" t="n"/>
      <c r="F984" s="32">
        <f>IF(OR(C984="",E984=""),"",C984*E984)</f>
        <v/>
      </c>
      <c r="G984" s="26" t="n"/>
    </row>
    <row r="985">
      <c r="A985" s="31" t="n"/>
      <c r="B985" s="26" t="n"/>
      <c r="C985" s="27" t="n"/>
      <c r="D985" s="27" t="n"/>
      <c r="E985" s="27" t="n"/>
      <c r="F985" s="32">
        <f>IF(OR(C985="",E985=""),"",C985*E985)</f>
        <v/>
      </c>
      <c r="G985" s="26" t="n"/>
    </row>
    <row r="986">
      <c r="A986" s="31" t="n"/>
      <c r="B986" s="26" t="n"/>
      <c r="C986" s="27" t="n"/>
      <c r="D986" s="27" t="n"/>
      <c r="E986" s="27" t="n"/>
      <c r="F986" s="32">
        <f>IF(OR(C986="",E986=""),"",C986*E986)</f>
        <v/>
      </c>
      <c r="G986" s="26" t="n"/>
    </row>
    <row r="987">
      <c r="A987" s="31" t="n"/>
      <c r="B987" s="26" t="n"/>
      <c r="C987" s="27" t="n"/>
      <c r="D987" s="27" t="n"/>
      <c r="E987" s="27" t="n"/>
      <c r="F987" s="32">
        <f>IF(OR(C987="",E987=""),"",C987*E987)</f>
        <v/>
      </c>
      <c r="G987" s="26" t="n"/>
    </row>
    <row r="988">
      <c r="A988" s="31" t="n"/>
      <c r="B988" s="26" t="n"/>
      <c r="C988" s="27" t="n"/>
      <c r="D988" s="27" t="n"/>
      <c r="E988" s="27" t="n"/>
      <c r="F988" s="32">
        <f>IF(OR(C988="",E988=""),"",C988*E988)</f>
        <v/>
      </c>
      <c r="G988" s="26" t="n"/>
    </row>
    <row r="989">
      <c r="A989" s="31" t="n"/>
      <c r="B989" s="26" t="n"/>
      <c r="C989" s="27" t="n"/>
      <c r="D989" s="27" t="n"/>
      <c r="E989" s="27" t="n"/>
      <c r="F989" s="32">
        <f>IF(OR(C989="",E989=""),"",C989*E989)</f>
        <v/>
      </c>
      <c r="G989" s="26" t="n"/>
    </row>
    <row r="990">
      <c r="A990" s="31" t="n"/>
      <c r="B990" s="26" t="n"/>
      <c r="C990" s="27" t="n"/>
      <c r="D990" s="27" t="n"/>
      <c r="E990" s="27" t="n"/>
      <c r="F990" s="32">
        <f>IF(OR(C990="",E990=""),"",C990*E990)</f>
        <v/>
      </c>
      <c r="G990" s="26" t="n"/>
    </row>
    <row r="991">
      <c r="A991" s="31" t="n"/>
      <c r="B991" s="26" t="n"/>
      <c r="C991" s="27" t="n"/>
      <c r="D991" s="27" t="n"/>
      <c r="E991" s="27" t="n"/>
      <c r="F991" s="32">
        <f>IF(OR(C991="",E991=""),"",C991*E991)</f>
        <v/>
      </c>
      <c r="G991" s="26" t="n"/>
    </row>
    <row r="992">
      <c r="A992" s="31" t="n"/>
      <c r="B992" s="26" t="n"/>
      <c r="C992" s="27" t="n"/>
      <c r="D992" s="27" t="n"/>
      <c r="E992" s="27" t="n"/>
      <c r="F992" s="32">
        <f>IF(OR(C992="",E992=""),"",C992*E992)</f>
        <v/>
      </c>
      <c r="G992" s="26" t="n"/>
    </row>
    <row r="993">
      <c r="A993" s="31" t="n"/>
      <c r="B993" s="26" t="n"/>
      <c r="C993" s="27" t="n"/>
      <c r="D993" s="27" t="n"/>
      <c r="E993" s="27" t="n"/>
      <c r="F993" s="32">
        <f>IF(OR(C993="",E993=""),"",C993*E993)</f>
        <v/>
      </c>
      <c r="G993" s="26" t="n"/>
    </row>
    <row r="994">
      <c r="A994" s="31" t="n"/>
      <c r="B994" s="26" t="n"/>
      <c r="C994" s="27" t="n"/>
      <c r="D994" s="27" t="n"/>
      <c r="E994" s="27" t="n"/>
      <c r="F994" s="32">
        <f>IF(OR(C994="",E994=""),"",C994*E994)</f>
        <v/>
      </c>
      <c r="G994" s="26" t="n"/>
    </row>
    <row r="995">
      <c r="A995" s="31" t="n"/>
      <c r="B995" s="26" t="n"/>
      <c r="C995" s="27" t="n"/>
      <c r="D995" s="27" t="n"/>
      <c r="E995" s="27" t="n"/>
      <c r="F995" s="32">
        <f>IF(OR(C995="",E995=""),"",C995*E995)</f>
        <v/>
      </c>
      <c r="G995" s="26" t="n"/>
    </row>
    <row r="996">
      <c r="A996" s="31" t="n"/>
      <c r="B996" s="26" t="n"/>
      <c r="C996" s="27" t="n"/>
      <c r="D996" s="27" t="n"/>
      <c r="E996" s="27" t="n"/>
      <c r="F996" s="32">
        <f>IF(OR(C996="",E996=""),"",C996*E996)</f>
        <v/>
      </c>
      <c r="G996" s="26" t="n"/>
    </row>
    <row r="997">
      <c r="A997" s="31" t="n"/>
      <c r="B997" s="26" t="n"/>
      <c r="C997" s="27" t="n"/>
      <c r="D997" s="27" t="n"/>
      <c r="E997" s="27" t="n"/>
      <c r="F997" s="32">
        <f>IF(OR(C997="",E997=""),"",C997*E997)</f>
        <v/>
      </c>
      <c r="G997" s="26" t="n"/>
    </row>
    <row r="998">
      <c r="A998" s="31" t="n"/>
      <c r="B998" s="26" t="n"/>
      <c r="C998" s="27" t="n"/>
      <c r="D998" s="27" t="n"/>
      <c r="E998" s="27" t="n"/>
      <c r="F998" s="32">
        <f>IF(OR(C998="",E998=""),"",C998*E998)</f>
        <v/>
      </c>
      <c r="G998" s="26" t="n"/>
    </row>
    <row r="999">
      <c r="A999" s="31" t="n"/>
      <c r="B999" s="26" t="n"/>
      <c r="C999" s="27" t="n"/>
      <c r="D999" s="27" t="n"/>
      <c r="E999" s="27" t="n"/>
      <c r="F999" s="32">
        <f>IF(OR(C999="",E999=""),"",C999*E999)</f>
        <v/>
      </c>
      <c r="G999" s="26" t="n"/>
    </row>
    <row r="1000">
      <c r="A1000" s="31" t="n"/>
      <c r="B1000" s="26" t="n"/>
      <c r="C1000" s="27" t="n"/>
      <c r="D1000" s="27" t="n"/>
      <c r="E1000" s="27" t="n"/>
      <c r="F1000" s="32">
        <f>IF(OR(C1000="",E1000=""),"",C1000*E1000)</f>
        <v/>
      </c>
      <c r="G1000" s="26" t="n"/>
    </row>
    <row r="1001">
      <c r="A1001" s="31" t="n"/>
      <c r="B1001" s="26" t="n"/>
      <c r="C1001" s="27" t="n"/>
      <c r="D1001" s="27" t="n"/>
      <c r="E1001" s="27" t="n"/>
      <c r="F1001" s="32">
        <f>IF(OR(C1001="",E1001=""),"",C1001*E1001)</f>
        <v/>
      </c>
      <c r="G1001" s="26" t="n"/>
    </row>
    <row r="1002">
      <c r="A1002" s="31" t="n"/>
      <c r="B1002" s="26" t="n"/>
      <c r="C1002" s="27" t="n"/>
      <c r="D1002" s="27" t="n"/>
      <c r="E1002" s="27" t="n"/>
      <c r="F1002" s="32">
        <f>IF(OR(C1002="",E1002=""),"",C1002*E1002)</f>
        <v/>
      </c>
      <c r="G1002" s="26" t="n"/>
    </row>
    <row r="1003">
      <c r="A1003" s="31" t="n"/>
      <c r="B1003" s="26" t="n"/>
      <c r="C1003" s="27" t="n"/>
      <c r="D1003" s="27" t="n"/>
      <c r="E1003" s="27" t="n"/>
      <c r="F1003" s="32">
        <f>IF(OR(C1003="",E1003=""),"",C1003*E1003)</f>
        <v/>
      </c>
      <c r="G1003" s="26" t="n"/>
    </row>
    <row r="1004">
      <c r="A1004" s="31" t="n"/>
      <c r="B1004" s="26" t="n"/>
      <c r="C1004" s="27" t="n"/>
      <c r="D1004" s="27" t="n"/>
      <c r="E1004" s="27" t="n"/>
      <c r="F1004" s="32">
        <f>IF(OR(C1004="",E1004=""),"",C1004*E1004)</f>
        <v/>
      </c>
      <c r="G1004" s="26" t="n"/>
    </row>
    <row r="1005">
      <c r="A1005" s="31" t="n"/>
      <c r="B1005" s="26" t="n"/>
      <c r="C1005" s="27" t="n"/>
      <c r="D1005" s="27" t="n"/>
      <c r="E1005" s="27" t="n"/>
      <c r="F1005" s="32">
        <f>IF(OR(C1005="",E1005=""),"",C1005*E1005)</f>
        <v/>
      </c>
      <c r="G1005" s="26" t="n"/>
    </row>
    <row r="1006">
      <c r="A1006" s="31" t="n"/>
      <c r="B1006" s="26" t="n"/>
      <c r="C1006" s="27" t="n"/>
      <c r="D1006" s="27" t="n"/>
      <c r="E1006" s="27" t="n"/>
      <c r="F1006" s="32">
        <f>IF(OR(C1006="",E1006=""),"",C1006*E1006)</f>
        <v/>
      </c>
      <c r="G1006" s="26" t="n"/>
    </row>
    <row r="1007">
      <c r="A1007" s="31" t="n"/>
      <c r="B1007" s="26" t="n"/>
      <c r="C1007" s="27" t="n"/>
      <c r="D1007" s="27" t="n"/>
      <c r="E1007" s="27" t="n"/>
      <c r="F1007" s="32">
        <f>IF(OR(C1007="",E1007=""),"",C1007*E1007)</f>
        <v/>
      </c>
      <c r="G1007" s="26" t="n"/>
    </row>
    <row r="1008">
      <c r="A1008" s="31" t="n"/>
      <c r="B1008" s="26" t="n"/>
      <c r="C1008" s="27" t="n"/>
      <c r="D1008" s="27" t="n"/>
      <c r="E1008" s="27" t="n"/>
      <c r="F1008" s="32">
        <f>IF(OR(C1008="",E1008=""),"",C1008*E1008)</f>
        <v/>
      </c>
      <c r="G1008" s="26" t="n"/>
    </row>
    <row r="1009">
      <c r="A1009" s="31" t="n"/>
      <c r="B1009" s="26" t="n"/>
      <c r="C1009" s="27" t="n"/>
      <c r="D1009" s="27" t="n"/>
      <c r="E1009" s="27" t="n"/>
      <c r="F1009" s="32">
        <f>IF(OR(C1009="",E1009=""),"",C1009*E1009)</f>
        <v/>
      </c>
      <c r="G1009" s="26" t="n"/>
    </row>
    <row r="1010">
      <c r="A1010" s="31" t="n"/>
      <c r="B1010" s="26" t="n"/>
      <c r="C1010" s="27" t="n"/>
      <c r="D1010" s="27" t="n"/>
      <c r="E1010" s="27" t="n"/>
      <c r="F1010" s="32">
        <f>IF(OR(C1010="",E1010=""),"",C1010*E1010)</f>
        <v/>
      </c>
      <c r="G1010" s="26" t="n"/>
    </row>
    <row r="1011">
      <c r="A1011" s="31" t="n"/>
      <c r="B1011" s="26" t="n"/>
      <c r="C1011" s="27" t="n"/>
      <c r="D1011" s="27" t="n"/>
      <c r="E1011" s="27" t="n"/>
      <c r="F1011" s="32">
        <f>IF(OR(C1011="",E1011=""),"",C1011*E1011)</f>
        <v/>
      </c>
      <c r="G1011" s="26" t="n"/>
    </row>
    <row r="1012">
      <c r="A1012" s="31" t="n"/>
      <c r="B1012" s="26" t="n"/>
      <c r="C1012" s="27" t="n"/>
      <c r="D1012" s="27" t="n"/>
      <c r="E1012" s="27" t="n"/>
      <c r="F1012" s="32">
        <f>IF(OR(C1012="",E1012=""),"",C1012*E1012)</f>
        <v/>
      </c>
      <c r="G1012" s="26" t="n"/>
    </row>
    <row r="1013">
      <c r="A1013" s="31" t="n"/>
      <c r="B1013" s="26" t="n"/>
      <c r="C1013" s="27" t="n"/>
      <c r="D1013" s="27" t="n"/>
      <c r="E1013" s="27" t="n"/>
      <c r="F1013" s="32">
        <f>IF(OR(C1013="",E1013=""),"",C1013*E1013)</f>
        <v/>
      </c>
      <c r="G1013" s="26" t="n"/>
    </row>
    <row r="1014">
      <c r="A1014" s="31" t="n"/>
      <c r="B1014" s="26" t="n"/>
      <c r="C1014" s="27" t="n"/>
      <c r="D1014" s="27" t="n"/>
      <c r="E1014" s="27" t="n"/>
      <c r="F1014" s="32">
        <f>IF(OR(C1014="",E1014=""),"",C1014*E1014)</f>
        <v/>
      </c>
      <c r="G1014" s="26" t="n"/>
    </row>
    <row r="1015">
      <c r="A1015" s="31" t="n"/>
      <c r="B1015" s="26" t="n"/>
      <c r="C1015" s="27" t="n"/>
      <c r="D1015" s="27" t="n"/>
      <c r="E1015" s="27" t="n"/>
      <c r="F1015" s="32">
        <f>IF(OR(C1015="",E1015=""),"",C1015*E1015)</f>
        <v/>
      </c>
      <c r="G1015" s="26" t="n"/>
    </row>
    <row r="1016">
      <c r="A1016" s="31" t="n"/>
      <c r="B1016" s="26" t="n"/>
      <c r="C1016" s="27" t="n"/>
      <c r="D1016" s="27" t="n"/>
      <c r="E1016" s="27" t="n"/>
      <c r="F1016" s="32">
        <f>IF(OR(C1016="",E1016=""),"",C1016*E1016)</f>
        <v/>
      </c>
      <c r="G1016" s="26" t="n"/>
    </row>
    <row r="1017">
      <c r="A1017" s="31" t="n"/>
      <c r="B1017" s="26" t="n"/>
      <c r="C1017" s="27" t="n"/>
      <c r="D1017" s="27" t="n"/>
      <c r="E1017" s="27" t="n"/>
      <c r="F1017" s="32">
        <f>IF(OR(C1017="",E1017=""),"",C1017*E1017)</f>
        <v/>
      </c>
      <c r="G1017" s="26" t="n"/>
    </row>
    <row r="1018">
      <c r="A1018" s="31" t="n"/>
      <c r="B1018" s="26" t="n"/>
      <c r="C1018" s="27" t="n"/>
      <c r="D1018" s="27" t="n"/>
      <c r="E1018" s="27" t="n"/>
      <c r="F1018" s="32">
        <f>IF(OR(C1018="",E1018=""),"",C1018*E1018)</f>
        <v/>
      </c>
      <c r="G1018" s="26" t="n"/>
    </row>
    <row r="1019">
      <c r="A1019" s="31" t="n"/>
      <c r="B1019" s="26" t="n"/>
      <c r="C1019" s="27" t="n"/>
      <c r="D1019" s="27" t="n"/>
      <c r="E1019" s="27" t="n"/>
      <c r="F1019" s="32">
        <f>IF(OR(C1019="",E1019=""),"",C1019*E1019)</f>
        <v/>
      </c>
      <c r="G1019" s="26" t="n"/>
    </row>
    <row r="1020">
      <c r="A1020" s="31" t="n"/>
      <c r="B1020" s="26" t="n"/>
      <c r="C1020" s="27" t="n"/>
      <c r="D1020" s="27" t="n"/>
      <c r="E1020" s="27" t="n"/>
      <c r="F1020" s="32">
        <f>IF(OR(C1020="",E1020=""),"",C1020*E1020)</f>
        <v/>
      </c>
      <c r="G1020" s="26" t="n"/>
    </row>
    <row r="1021">
      <c r="A1021" s="31" t="n"/>
      <c r="B1021" s="26" t="n"/>
      <c r="C1021" s="27" t="n"/>
      <c r="D1021" s="27" t="n"/>
      <c r="E1021" s="27" t="n"/>
      <c r="F1021" s="32">
        <f>IF(OR(C1021="",E1021=""),"",C1021*E1021)</f>
        <v/>
      </c>
      <c r="G1021" s="26" t="n"/>
    </row>
    <row r="1022">
      <c r="A1022" s="31" t="n"/>
      <c r="B1022" s="26" t="n"/>
      <c r="C1022" s="27" t="n"/>
      <c r="D1022" s="27" t="n"/>
      <c r="E1022" s="27" t="n"/>
      <c r="F1022" s="32">
        <f>IF(OR(C1022="",E1022=""),"",C1022*E1022)</f>
        <v/>
      </c>
      <c r="G1022" s="26" t="n"/>
    </row>
    <row r="1023">
      <c r="A1023" s="31" t="n"/>
      <c r="B1023" s="26" t="n"/>
      <c r="C1023" s="27" t="n"/>
      <c r="D1023" s="27" t="n"/>
      <c r="E1023" s="27" t="n"/>
      <c r="F1023" s="32">
        <f>IF(OR(C1023="",E1023=""),"",C1023*E1023)</f>
        <v/>
      </c>
      <c r="G1023" s="26" t="n"/>
    </row>
    <row r="1024">
      <c r="A1024" s="31" t="n"/>
      <c r="B1024" s="26" t="n"/>
      <c r="C1024" s="27" t="n"/>
      <c r="D1024" s="27" t="n"/>
      <c r="E1024" s="27" t="n"/>
      <c r="F1024" s="32">
        <f>IF(OR(C1024="",E1024=""),"",C1024*E1024)</f>
        <v/>
      </c>
      <c r="G1024" s="26" t="n"/>
    </row>
    <row r="1025">
      <c r="A1025" s="31" t="n"/>
      <c r="B1025" s="26" t="n"/>
      <c r="C1025" s="27" t="n"/>
      <c r="D1025" s="27" t="n"/>
      <c r="E1025" s="27" t="n"/>
      <c r="F1025" s="32">
        <f>IF(OR(C1025="",E1025=""),"",C1025*E1025)</f>
        <v/>
      </c>
      <c r="G1025" s="26" t="n"/>
    </row>
    <row r="1026">
      <c r="A1026" s="31" t="n"/>
      <c r="B1026" s="26" t="n"/>
      <c r="C1026" s="27" t="n"/>
      <c r="D1026" s="27" t="n"/>
      <c r="E1026" s="27" t="n"/>
      <c r="F1026" s="32">
        <f>IF(OR(C1026="",E1026=""),"",C1026*E1026)</f>
        <v/>
      </c>
      <c r="G1026" s="26" t="n"/>
    </row>
    <row r="1027">
      <c r="A1027" s="31" t="n"/>
      <c r="B1027" s="26" t="n"/>
      <c r="C1027" s="27" t="n"/>
      <c r="D1027" s="27" t="n"/>
      <c r="E1027" s="27" t="n"/>
      <c r="F1027" s="32">
        <f>IF(OR(C1027="",E1027=""),"",C1027*E1027)</f>
        <v/>
      </c>
      <c r="G1027" s="26" t="n"/>
    </row>
    <row r="1028">
      <c r="A1028" s="31" t="n"/>
      <c r="B1028" s="26" t="n"/>
      <c r="C1028" s="27" t="n"/>
      <c r="D1028" s="27" t="n"/>
      <c r="E1028" s="27" t="n"/>
      <c r="F1028" s="32">
        <f>IF(OR(C1028="",E1028=""),"",C1028*E1028)</f>
        <v/>
      </c>
      <c r="G1028" s="26" t="n"/>
    </row>
    <row r="1029">
      <c r="A1029" s="31" t="n"/>
      <c r="B1029" s="26" t="n"/>
      <c r="C1029" s="27" t="n"/>
      <c r="D1029" s="27" t="n"/>
      <c r="E1029" s="27" t="n"/>
      <c r="F1029" s="32">
        <f>IF(OR(C1029="",E1029=""),"",C1029*E1029)</f>
        <v/>
      </c>
      <c r="G1029" s="26" t="n"/>
    </row>
    <row r="1030">
      <c r="A1030" s="31" t="n"/>
      <c r="B1030" s="26" t="n"/>
      <c r="C1030" s="27" t="n"/>
      <c r="D1030" s="27" t="n"/>
      <c r="E1030" s="27" t="n"/>
      <c r="F1030" s="32">
        <f>IF(OR(C1030="",E1030=""),"",C1030*E1030)</f>
        <v/>
      </c>
      <c r="G1030" s="26" t="n"/>
    </row>
    <row r="1031">
      <c r="A1031" s="31" t="n"/>
      <c r="B1031" s="26" t="n"/>
      <c r="C1031" s="27" t="n"/>
      <c r="D1031" s="27" t="n"/>
      <c r="E1031" s="27" t="n"/>
      <c r="F1031" s="32">
        <f>IF(OR(C1031="",E1031=""),"",C1031*E1031)</f>
        <v/>
      </c>
      <c r="G1031" s="26" t="n"/>
    </row>
    <row r="1032">
      <c r="A1032" s="31" t="n"/>
      <c r="B1032" s="26" t="n"/>
      <c r="C1032" s="27" t="n"/>
      <c r="D1032" s="27" t="n"/>
      <c r="E1032" s="27" t="n"/>
      <c r="F1032" s="32">
        <f>IF(OR(C1032="",E1032=""),"",C1032*E1032)</f>
        <v/>
      </c>
      <c r="G1032" s="26" t="n"/>
    </row>
    <row r="1033">
      <c r="A1033" s="31" t="n"/>
      <c r="B1033" s="26" t="n"/>
      <c r="C1033" s="27" t="n"/>
      <c r="D1033" s="27" t="n"/>
      <c r="E1033" s="27" t="n"/>
      <c r="F1033" s="32">
        <f>IF(OR(C1033="",E1033=""),"",C1033*E1033)</f>
        <v/>
      </c>
      <c r="G1033" s="26" t="n"/>
    </row>
    <row r="1034">
      <c r="A1034" s="31" t="n"/>
      <c r="B1034" s="26" t="n"/>
      <c r="C1034" s="27" t="n"/>
      <c r="D1034" s="27" t="n"/>
      <c r="E1034" s="27" t="n"/>
      <c r="F1034" s="32">
        <f>IF(OR(C1034="",E1034=""),"",C1034*E1034)</f>
        <v/>
      </c>
      <c r="G1034" s="26" t="n"/>
    </row>
    <row r="1035">
      <c r="A1035" s="31" t="n"/>
      <c r="B1035" s="26" t="n"/>
      <c r="C1035" s="27" t="n"/>
      <c r="D1035" s="27" t="n"/>
      <c r="E1035" s="27" t="n"/>
      <c r="F1035" s="32">
        <f>IF(OR(C1035="",E1035=""),"",C1035*E1035)</f>
        <v/>
      </c>
      <c r="G1035" s="26" t="n"/>
    </row>
    <row r="1036">
      <c r="A1036" s="31" t="n"/>
      <c r="B1036" s="26" t="n"/>
      <c r="C1036" s="27" t="n"/>
      <c r="D1036" s="27" t="n"/>
      <c r="E1036" s="27" t="n"/>
      <c r="F1036" s="32">
        <f>IF(OR(C1036="",E1036=""),"",C1036*E1036)</f>
        <v/>
      </c>
      <c r="G1036" s="26" t="n"/>
    </row>
    <row r="1037">
      <c r="A1037" s="31" t="n"/>
      <c r="B1037" s="26" t="n"/>
      <c r="C1037" s="27" t="n"/>
      <c r="D1037" s="27" t="n"/>
      <c r="E1037" s="27" t="n"/>
      <c r="F1037" s="32">
        <f>IF(OR(C1037="",E1037=""),"",C1037*E1037)</f>
        <v/>
      </c>
      <c r="G1037" s="26" t="n"/>
    </row>
    <row r="1038">
      <c r="A1038" s="31" t="n"/>
      <c r="B1038" s="26" t="n"/>
      <c r="C1038" s="27" t="n"/>
      <c r="D1038" s="27" t="n"/>
      <c r="E1038" s="27" t="n"/>
      <c r="F1038" s="32">
        <f>IF(OR(C1038="",E1038=""),"",C1038*E1038)</f>
        <v/>
      </c>
      <c r="G1038" s="26" t="n"/>
    </row>
    <row r="1039">
      <c r="A1039" s="31" t="n"/>
      <c r="B1039" s="26" t="n"/>
      <c r="C1039" s="27" t="n"/>
      <c r="D1039" s="27" t="n"/>
      <c r="E1039" s="27" t="n"/>
      <c r="F1039" s="32">
        <f>IF(OR(C1039="",E1039=""),"",C1039*E1039)</f>
        <v/>
      </c>
      <c r="G1039" s="26" t="n"/>
    </row>
    <row r="1040">
      <c r="A1040" s="31" t="n"/>
      <c r="B1040" s="26" t="n"/>
      <c r="C1040" s="27" t="n"/>
      <c r="D1040" s="27" t="n"/>
      <c r="E1040" s="27" t="n"/>
      <c r="F1040" s="32">
        <f>IF(OR(C1040="",E1040=""),"",C1040*E1040)</f>
        <v/>
      </c>
      <c r="G1040" s="26" t="n"/>
    </row>
    <row r="1041">
      <c r="A1041" s="31" t="n"/>
      <c r="B1041" s="26" t="n"/>
      <c r="C1041" s="27" t="n"/>
      <c r="D1041" s="27" t="n"/>
      <c r="E1041" s="27" t="n"/>
      <c r="F1041" s="32">
        <f>IF(OR(C1041="",E1041=""),"",C1041*E1041)</f>
        <v/>
      </c>
      <c r="G1041" s="26" t="n"/>
    </row>
    <row r="1042">
      <c r="A1042" s="31" t="n"/>
      <c r="B1042" s="26" t="n"/>
      <c r="C1042" s="27" t="n"/>
      <c r="D1042" s="27" t="n"/>
      <c r="E1042" s="27" t="n"/>
      <c r="F1042" s="32">
        <f>IF(OR(C1042="",E1042=""),"",C1042*E1042)</f>
        <v/>
      </c>
      <c r="G1042" s="26" t="n"/>
    </row>
    <row r="1043">
      <c r="A1043" s="31" t="n"/>
      <c r="B1043" s="26" t="n"/>
      <c r="C1043" s="27" t="n"/>
      <c r="D1043" s="27" t="n"/>
      <c r="E1043" s="27" t="n"/>
      <c r="F1043" s="32">
        <f>IF(OR(C1043="",E1043=""),"",C1043*E1043)</f>
        <v/>
      </c>
      <c r="G1043" s="26" t="n"/>
    </row>
    <row r="1044">
      <c r="A1044" s="31" t="n"/>
      <c r="B1044" s="26" t="n"/>
      <c r="C1044" s="27" t="n"/>
      <c r="D1044" s="27" t="n"/>
      <c r="E1044" s="27" t="n"/>
      <c r="F1044" s="32">
        <f>IF(OR(C1044="",E1044=""),"",C1044*E1044)</f>
        <v/>
      </c>
      <c r="G1044" s="26" t="n"/>
    </row>
    <row r="1045">
      <c r="A1045" s="31" t="n"/>
      <c r="B1045" s="26" t="n"/>
      <c r="C1045" s="27" t="n"/>
      <c r="D1045" s="27" t="n"/>
      <c r="E1045" s="27" t="n"/>
      <c r="F1045" s="32">
        <f>IF(OR(C1045="",E1045=""),"",C1045*E1045)</f>
        <v/>
      </c>
      <c r="G1045" s="26" t="n"/>
    </row>
    <row r="1046">
      <c r="A1046" s="31" t="n"/>
      <c r="B1046" s="26" t="n"/>
      <c r="C1046" s="27" t="n"/>
      <c r="D1046" s="27" t="n"/>
      <c r="E1046" s="27" t="n"/>
      <c r="F1046" s="32">
        <f>IF(OR(C1046="",E1046=""),"",C1046*E1046)</f>
        <v/>
      </c>
      <c r="G1046" s="26" t="n"/>
    </row>
    <row r="1047">
      <c r="A1047" s="31" t="n"/>
      <c r="B1047" s="26" t="n"/>
      <c r="C1047" s="27" t="n"/>
      <c r="D1047" s="27" t="n"/>
      <c r="E1047" s="27" t="n"/>
      <c r="F1047" s="32">
        <f>IF(OR(C1047="",E1047=""),"",C1047*E1047)</f>
        <v/>
      </c>
      <c r="G1047" s="26" t="n"/>
    </row>
    <row r="1048">
      <c r="A1048" s="31" t="n"/>
      <c r="B1048" s="26" t="n"/>
      <c r="C1048" s="27" t="n"/>
      <c r="D1048" s="27" t="n"/>
      <c r="E1048" s="27" t="n"/>
      <c r="F1048" s="32">
        <f>IF(OR(C1048="",E1048=""),"",C1048*E1048)</f>
        <v/>
      </c>
      <c r="G1048" s="26" t="n"/>
    </row>
    <row r="1049">
      <c r="A1049" s="31" t="n"/>
      <c r="B1049" s="26" t="n"/>
      <c r="C1049" s="27" t="n"/>
      <c r="D1049" s="27" t="n"/>
      <c r="E1049" s="27" t="n"/>
      <c r="F1049" s="32">
        <f>IF(OR(C1049="",E1049=""),"",C1049*E1049)</f>
        <v/>
      </c>
      <c r="G1049" s="26" t="n"/>
    </row>
    <row r="1050">
      <c r="A1050" s="31" t="n"/>
      <c r="B1050" s="26" t="n"/>
      <c r="C1050" s="27" t="n"/>
      <c r="D1050" s="27" t="n"/>
      <c r="E1050" s="27" t="n"/>
      <c r="F1050" s="32">
        <f>IF(OR(C1050="",E1050=""),"",C1050*E1050)</f>
        <v/>
      </c>
      <c r="G1050" s="26" t="n"/>
    </row>
    <row r="1051">
      <c r="A1051" s="31" t="n"/>
      <c r="B1051" s="26" t="n"/>
      <c r="C1051" s="27" t="n"/>
      <c r="D1051" s="27" t="n"/>
      <c r="E1051" s="27" t="n"/>
      <c r="F1051" s="32">
        <f>IF(OR(C1051="",E1051=""),"",C1051*E1051)</f>
        <v/>
      </c>
      <c r="G1051" s="26" t="n"/>
    </row>
    <row r="1052">
      <c r="A1052" s="31" t="n"/>
      <c r="B1052" s="26" t="n"/>
      <c r="C1052" s="27" t="n"/>
      <c r="D1052" s="27" t="n"/>
      <c r="E1052" s="27" t="n"/>
      <c r="F1052" s="32">
        <f>IF(OR(C1052="",E1052=""),"",C1052*E1052)</f>
        <v/>
      </c>
      <c r="G1052" s="26" t="n"/>
    </row>
    <row r="1053">
      <c r="A1053" s="31" t="n"/>
      <c r="B1053" s="26" t="n"/>
      <c r="C1053" s="27" t="n"/>
      <c r="D1053" s="27" t="n"/>
      <c r="E1053" s="27" t="n"/>
      <c r="F1053" s="32">
        <f>IF(OR(C1053="",E1053=""),"",C1053*E1053)</f>
        <v/>
      </c>
      <c r="G1053" s="26" t="n"/>
    </row>
    <row r="1054">
      <c r="A1054" s="31" t="n"/>
      <c r="B1054" s="26" t="n"/>
      <c r="C1054" s="27" t="n"/>
      <c r="D1054" s="27" t="n"/>
      <c r="E1054" s="27" t="n"/>
      <c r="F1054" s="32">
        <f>IF(OR(C1054="",E1054=""),"",C1054*E1054)</f>
        <v/>
      </c>
      <c r="G1054" s="26" t="n"/>
    </row>
    <row r="1055">
      <c r="A1055" s="31" t="n"/>
      <c r="B1055" s="26" t="n"/>
      <c r="C1055" s="27" t="n"/>
      <c r="D1055" s="27" t="n"/>
      <c r="E1055" s="27" t="n"/>
      <c r="F1055" s="32">
        <f>IF(OR(C1055="",E1055=""),"",C1055*E1055)</f>
        <v/>
      </c>
      <c r="G1055" s="26" t="n"/>
    </row>
    <row r="1056">
      <c r="A1056" s="31" t="n"/>
      <c r="B1056" s="26" t="n"/>
      <c r="C1056" s="27" t="n"/>
      <c r="D1056" s="27" t="n"/>
      <c r="E1056" s="27" t="n"/>
      <c r="F1056" s="32">
        <f>IF(OR(C1056="",E1056=""),"",C1056*E1056)</f>
        <v/>
      </c>
      <c r="G1056" s="26" t="n"/>
    </row>
    <row r="1057">
      <c r="A1057" s="31" t="n"/>
      <c r="B1057" s="26" t="n"/>
      <c r="C1057" s="27" t="n"/>
      <c r="D1057" s="27" t="n"/>
      <c r="E1057" s="27" t="n"/>
      <c r="F1057" s="32">
        <f>IF(OR(C1057="",E1057=""),"",C1057*E1057)</f>
        <v/>
      </c>
      <c r="G1057" s="26" t="n"/>
    </row>
    <row r="1058">
      <c r="A1058" s="31" t="n"/>
      <c r="B1058" s="26" t="n"/>
      <c r="C1058" s="27" t="n"/>
      <c r="D1058" s="27" t="n"/>
      <c r="E1058" s="27" t="n"/>
      <c r="F1058" s="32">
        <f>IF(OR(C1058="",E1058=""),"",C1058*E1058)</f>
        <v/>
      </c>
      <c r="G1058" s="26" t="n"/>
    </row>
    <row r="1059">
      <c r="A1059" s="31" t="n"/>
      <c r="B1059" s="26" t="n"/>
      <c r="C1059" s="27" t="n"/>
      <c r="D1059" s="27" t="n"/>
      <c r="E1059" s="27" t="n"/>
      <c r="F1059" s="32">
        <f>IF(OR(C1059="",E1059=""),"",C1059*E1059)</f>
        <v/>
      </c>
      <c r="G1059" s="26" t="n"/>
    </row>
    <row r="1060">
      <c r="A1060" s="31" t="n"/>
      <c r="B1060" s="26" t="n"/>
      <c r="C1060" s="27" t="n"/>
      <c r="D1060" s="27" t="n"/>
      <c r="E1060" s="27" t="n"/>
      <c r="F1060" s="32">
        <f>IF(OR(C1060="",E1060=""),"",C1060*E1060)</f>
        <v/>
      </c>
      <c r="G1060" s="26" t="n"/>
    </row>
    <row r="1061">
      <c r="A1061" s="31" t="n"/>
      <c r="B1061" s="26" t="n"/>
      <c r="C1061" s="27" t="n"/>
      <c r="D1061" s="27" t="n"/>
      <c r="E1061" s="27" t="n"/>
      <c r="F1061" s="32">
        <f>IF(OR(C1061="",E1061=""),"",C1061*E1061)</f>
        <v/>
      </c>
      <c r="G1061" s="26" t="n"/>
    </row>
    <row r="1062">
      <c r="A1062" s="31" t="n"/>
      <c r="B1062" s="26" t="n"/>
      <c r="C1062" s="27" t="n"/>
      <c r="D1062" s="27" t="n"/>
      <c r="E1062" s="27" t="n"/>
      <c r="F1062" s="32">
        <f>IF(OR(C1062="",E1062=""),"",C1062*E1062)</f>
        <v/>
      </c>
      <c r="G1062" s="26" t="n"/>
    </row>
    <row r="1063">
      <c r="A1063" s="31" t="n"/>
      <c r="B1063" s="26" t="n"/>
      <c r="C1063" s="27" t="n"/>
      <c r="D1063" s="27" t="n"/>
      <c r="E1063" s="27" t="n"/>
      <c r="F1063" s="32">
        <f>IF(OR(C1063="",E1063=""),"",C1063*E1063)</f>
        <v/>
      </c>
      <c r="G1063" s="26" t="n"/>
    </row>
    <row r="1064">
      <c r="A1064" s="31" t="n"/>
      <c r="B1064" s="26" t="n"/>
      <c r="C1064" s="27" t="n"/>
      <c r="D1064" s="27" t="n"/>
      <c r="E1064" s="27" t="n"/>
      <c r="F1064" s="32">
        <f>IF(OR(C1064="",E1064=""),"",C1064*E1064)</f>
        <v/>
      </c>
      <c r="G1064" s="26" t="n"/>
    </row>
    <row r="1065">
      <c r="A1065" s="31" t="n"/>
      <c r="B1065" s="26" t="n"/>
      <c r="C1065" s="27" t="n"/>
      <c r="D1065" s="27" t="n"/>
      <c r="E1065" s="27" t="n"/>
      <c r="F1065" s="32">
        <f>IF(OR(C1065="",E1065=""),"",C1065*E1065)</f>
        <v/>
      </c>
      <c r="G1065" s="26" t="n"/>
    </row>
    <row r="1066">
      <c r="A1066" s="31" t="n"/>
      <c r="B1066" s="26" t="n"/>
      <c r="C1066" s="27" t="n"/>
      <c r="D1066" s="27" t="n"/>
      <c r="E1066" s="27" t="n"/>
      <c r="F1066" s="32">
        <f>IF(OR(C1066="",E1066=""),"",C1066*E1066)</f>
        <v/>
      </c>
      <c r="G1066" s="26" t="n"/>
    </row>
    <row r="1067">
      <c r="A1067" s="31" t="n"/>
      <c r="B1067" s="26" t="n"/>
      <c r="C1067" s="27" t="n"/>
      <c r="D1067" s="27" t="n"/>
      <c r="E1067" s="27" t="n"/>
      <c r="F1067" s="32">
        <f>IF(OR(C1067="",E1067=""),"",C1067*E1067)</f>
        <v/>
      </c>
      <c r="G1067" s="26" t="n"/>
    </row>
    <row r="1068">
      <c r="A1068" s="31" t="n"/>
      <c r="B1068" s="26" t="n"/>
      <c r="C1068" s="27" t="n"/>
      <c r="D1068" s="27" t="n"/>
      <c r="E1068" s="27" t="n"/>
      <c r="F1068" s="32">
        <f>IF(OR(C1068="",E1068=""),"",C1068*E1068)</f>
        <v/>
      </c>
      <c r="G1068" s="26" t="n"/>
    </row>
    <row r="1069">
      <c r="A1069" s="31" t="n"/>
      <c r="B1069" s="26" t="n"/>
      <c r="C1069" s="27" t="n"/>
      <c r="D1069" s="27" t="n"/>
      <c r="E1069" s="27" t="n"/>
      <c r="F1069" s="32">
        <f>IF(OR(C1069="",E1069=""),"",C1069*E1069)</f>
        <v/>
      </c>
      <c r="G1069" s="26" t="n"/>
    </row>
    <row r="1070">
      <c r="A1070" s="31" t="n"/>
      <c r="B1070" s="26" t="n"/>
      <c r="C1070" s="27" t="n"/>
      <c r="D1070" s="27" t="n"/>
      <c r="E1070" s="27" t="n"/>
      <c r="F1070" s="32">
        <f>IF(OR(C1070="",E1070=""),"",C1070*E1070)</f>
        <v/>
      </c>
      <c r="G1070" s="26" t="n"/>
    </row>
    <row r="1071">
      <c r="A1071" s="31" t="n"/>
      <c r="B1071" s="26" t="n"/>
      <c r="C1071" s="27" t="n"/>
      <c r="D1071" s="27" t="n"/>
      <c r="E1071" s="27" t="n"/>
      <c r="F1071" s="32">
        <f>IF(OR(C1071="",E1071=""),"",C1071*E1071)</f>
        <v/>
      </c>
      <c r="G1071" s="26" t="n"/>
    </row>
    <row r="1072">
      <c r="A1072" s="31" t="n"/>
      <c r="B1072" s="26" t="n"/>
      <c r="C1072" s="27" t="n"/>
      <c r="D1072" s="27" t="n"/>
      <c r="E1072" s="27" t="n"/>
      <c r="F1072" s="32">
        <f>IF(OR(C1072="",E1072=""),"",C1072*E1072)</f>
        <v/>
      </c>
      <c r="G1072" s="26" t="n"/>
    </row>
    <row r="1073">
      <c r="A1073" s="31" t="n"/>
      <c r="B1073" s="26" t="n"/>
      <c r="C1073" s="27" t="n"/>
      <c r="D1073" s="27" t="n"/>
      <c r="E1073" s="27" t="n"/>
      <c r="F1073" s="32">
        <f>IF(OR(C1073="",E1073=""),"",C1073*E1073)</f>
        <v/>
      </c>
      <c r="G1073" s="26" t="n"/>
    </row>
    <row r="1074">
      <c r="A1074" s="31" t="n"/>
      <c r="B1074" s="26" t="n"/>
      <c r="C1074" s="27" t="n"/>
      <c r="D1074" s="27" t="n"/>
      <c r="E1074" s="27" t="n"/>
      <c r="F1074" s="32">
        <f>IF(OR(C1074="",E1074=""),"",C1074*E1074)</f>
        <v/>
      </c>
      <c r="G1074" s="26" t="n"/>
    </row>
    <row r="1075">
      <c r="A1075" s="31" t="n"/>
      <c r="B1075" s="26" t="n"/>
      <c r="C1075" s="27" t="n"/>
      <c r="D1075" s="27" t="n"/>
      <c r="E1075" s="27" t="n"/>
      <c r="F1075" s="32">
        <f>IF(OR(C1075="",E1075=""),"",C1075*E1075)</f>
        <v/>
      </c>
      <c r="G1075" s="26" t="n"/>
    </row>
    <row r="1076">
      <c r="A1076" s="31" t="n"/>
      <c r="B1076" s="26" t="n"/>
      <c r="C1076" s="27" t="n"/>
      <c r="D1076" s="27" t="n"/>
      <c r="E1076" s="27" t="n"/>
      <c r="F1076" s="32">
        <f>IF(OR(C1076="",E1076=""),"",C1076*E1076)</f>
        <v/>
      </c>
      <c r="G1076" s="26" t="n"/>
    </row>
    <row r="1077">
      <c r="A1077" s="31" t="n"/>
      <c r="B1077" s="26" t="n"/>
      <c r="C1077" s="27" t="n"/>
      <c r="D1077" s="27" t="n"/>
      <c r="E1077" s="27" t="n"/>
      <c r="F1077" s="32">
        <f>IF(OR(C1077="",E1077=""),"",C1077*E1077)</f>
        <v/>
      </c>
      <c r="G1077" s="26" t="n"/>
    </row>
    <row r="1078">
      <c r="A1078" s="31" t="n"/>
      <c r="B1078" s="26" t="n"/>
      <c r="C1078" s="27" t="n"/>
      <c r="D1078" s="27" t="n"/>
      <c r="E1078" s="27" t="n"/>
      <c r="F1078" s="32">
        <f>IF(OR(C1078="",E1078=""),"",C1078*E1078)</f>
        <v/>
      </c>
      <c r="G1078" s="26" t="n"/>
    </row>
    <row r="1079">
      <c r="A1079" s="31" t="n"/>
      <c r="B1079" s="26" t="n"/>
      <c r="C1079" s="27" t="n"/>
      <c r="D1079" s="27" t="n"/>
      <c r="E1079" s="27" t="n"/>
      <c r="F1079" s="32">
        <f>IF(OR(C1079="",E1079=""),"",C1079*E1079)</f>
        <v/>
      </c>
      <c r="G1079" s="26" t="n"/>
    </row>
    <row r="1080">
      <c r="A1080" s="31" t="n"/>
      <c r="B1080" s="26" t="n"/>
      <c r="C1080" s="27" t="n"/>
      <c r="D1080" s="27" t="n"/>
      <c r="E1080" s="27" t="n"/>
      <c r="F1080" s="32">
        <f>IF(OR(C1080="",E1080=""),"",C1080*E1080)</f>
        <v/>
      </c>
      <c r="G1080" s="26" t="n"/>
    </row>
    <row r="1081">
      <c r="A1081" s="31" t="n"/>
      <c r="B1081" s="26" t="n"/>
      <c r="C1081" s="27" t="n"/>
      <c r="D1081" s="27" t="n"/>
      <c r="E1081" s="27" t="n"/>
      <c r="F1081" s="32">
        <f>IF(OR(C1081="",E1081=""),"",C1081*E1081)</f>
        <v/>
      </c>
      <c r="G1081" s="26" t="n"/>
    </row>
    <row r="1082">
      <c r="A1082" s="31" t="n"/>
      <c r="B1082" s="26" t="n"/>
      <c r="C1082" s="27" t="n"/>
      <c r="D1082" s="27" t="n"/>
      <c r="E1082" s="27" t="n"/>
      <c r="F1082" s="32">
        <f>IF(OR(C1082="",E1082=""),"",C1082*E1082)</f>
        <v/>
      </c>
      <c r="G1082" s="26" t="n"/>
    </row>
    <row r="1083">
      <c r="A1083" s="31" t="n"/>
      <c r="B1083" s="26" t="n"/>
      <c r="C1083" s="27" t="n"/>
      <c r="D1083" s="27" t="n"/>
      <c r="E1083" s="27" t="n"/>
      <c r="F1083" s="32">
        <f>IF(OR(C1083="",E1083=""),"",C1083*E1083)</f>
        <v/>
      </c>
      <c r="G1083" s="26" t="n"/>
    </row>
    <row r="1084">
      <c r="A1084" s="31" t="n"/>
      <c r="B1084" s="26" t="n"/>
      <c r="C1084" s="27" t="n"/>
      <c r="D1084" s="27" t="n"/>
      <c r="E1084" s="27" t="n"/>
      <c r="F1084" s="32">
        <f>IF(OR(C1084="",E1084=""),"",C1084*E1084)</f>
        <v/>
      </c>
      <c r="G1084" s="26" t="n"/>
    </row>
    <row r="1085">
      <c r="A1085" s="31" t="n"/>
      <c r="B1085" s="26" t="n"/>
      <c r="C1085" s="27" t="n"/>
      <c r="D1085" s="27" t="n"/>
      <c r="E1085" s="27" t="n"/>
      <c r="F1085" s="32">
        <f>IF(OR(C1085="",E1085=""),"",C1085*E1085)</f>
        <v/>
      </c>
      <c r="G1085" s="26" t="n"/>
    </row>
    <row r="1086">
      <c r="A1086" s="31" t="n"/>
      <c r="B1086" s="26" t="n"/>
      <c r="C1086" s="27" t="n"/>
      <c r="D1086" s="27" t="n"/>
      <c r="E1086" s="27" t="n"/>
      <c r="F1086" s="32">
        <f>IF(OR(C1086="",E1086=""),"",C1086*E1086)</f>
        <v/>
      </c>
      <c r="G1086" s="26" t="n"/>
    </row>
    <row r="1087">
      <c r="A1087" s="31" t="n"/>
      <c r="B1087" s="26" t="n"/>
      <c r="C1087" s="27" t="n"/>
      <c r="D1087" s="27" t="n"/>
      <c r="E1087" s="27" t="n"/>
      <c r="F1087" s="32">
        <f>IF(OR(C1087="",E1087=""),"",C1087*E1087)</f>
        <v/>
      </c>
      <c r="G1087" s="26" t="n"/>
    </row>
    <row r="1088">
      <c r="A1088" s="31" t="n"/>
      <c r="B1088" s="26" t="n"/>
      <c r="C1088" s="27" t="n"/>
      <c r="D1088" s="27" t="n"/>
      <c r="E1088" s="27" t="n"/>
      <c r="F1088" s="32">
        <f>IF(OR(C1088="",E1088=""),"",C1088*E1088)</f>
        <v/>
      </c>
      <c r="G1088" s="26" t="n"/>
    </row>
    <row r="1089">
      <c r="A1089" s="31" t="n"/>
      <c r="B1089" s="26" t="n"/>
      <c r="C1089" s="27" t="n"/>
      <c r="D1089" s="27" t="n"/>
      <c r="E1089" s="27" t="n"/>
      <c r="F1089" s="32">
        <f>IF(OR(C1089="",E1089=""),"",C1089*E1089)</f>
        <v/>
      </c>
      <c r="G1089" s="26" t="n"/>
    </row>
    <row r="1090">
      <c r="A1090" s="31" t="n"/>
      <c r="B1090" s="26" t="n"/>
      <c r="C1090" s="27" t="n"/>
      <c r="D1090" s="27" t="n"/>
      <c r="E1090" s="27" t="n"/>
      <c r="F1090" s="32">
        <f>IF(OR(C1090="",E1090=""),"",C1090*E1090)</f>
        <v/>
      </c>
      <c r="G1090" s="26" t="n"/>
    </row>
    <row r="1091">
      <c r="A1091" s="31" t="n"/>
      <c r="B1091" s="26" t="n"/>
      <c r="C1091" s="27" t="n"/>
      <c r="D1091" s="27" t="n"/>
      <c r="E1091" s="27" t="n"/>
      <c r="F1091" s="32">
        <f>IF(OR(C1091="",E1091=""),"",C1091*E1091)</f>
        <v/>
      </c>
      <c r="G1091" s="26" t="n"/>
    </row>
    <row r="1092">
      <c r="A1092" s="31" t="n"/>
      <c r="B1092" s="26" t="n"/>
      <c r="C1092" s="27" t="n"/>
      <c r="D1092" s="27" t="n"/>
      <c r="E1092" s="27" t="n"/>
      <c r="F1092" s="32">
        <f>IF(OR(C1092="",E1092=""),"",C1092*E1092)</f>
        <v/>
      </c>
      <c r="G1092" s="26" t="n"/>
    </row>
    <row r="1093">
      <c r="A1093" s="31" t="n"/>
      <c r="B1093" s="26" t="n"/>
      <c r="C1093" s="27" t="n"/>
      <c r="D1093" s="27" t="n"/>
      <c r="E1093" s="27" t="n"/>
      <c r="F1093" s="32">
        <f>IF(OR(C1093="",E1093=""),"",C1093*E1093)</f>
        <v/>
      </c>
      <c r="G1093" s="26" t="n"/>
    </row>
    <row r="1094">
      <c r="A1094" s="31" t="n"/>
      <c r="B1094" s="26" t="n"/>
      <c r="C1094" s="27" t="n"/>
      <c r="D1094" s="27" t="n"/>
      <c r="E1094" s="27" t="n"/>
      <c r="F1094" s="32">
        <f>IF(OR(C1094="",E1094=""),"",C1094*E1094)</f>
        <v/>
      </c>
      <c r="G1094" s="26" t="n"/>
    </row>
    <row r="1095">
      <c r="A1095" s="31" t="n"/>
      <c r="B1095" s="26" t="n"/>
      <c r="C1095" s="27" t="n"/>
      <c r="D1095" s="27" t="n"/>
      <c r="E1095" s="27" t="n"/>
      <c r="F1095" s="32">
        <f>IF(OR(C1095="",E1095=""),"",C1095*E1095)</f>
        <v/>
      </c>
      <c r="G1095" s="26" t="n"/>
    </row>
    <row r="1096">
      <c r="A1096" s="31" t="n"/>
      <c r="B1096" s="26" t="n"/>
      <c r="C1096" s="27" t="n"/>
      <c r="D1096" s="27" t="n"/>
      <c r="E1096" s="27" t="n"/>
      <c r="F1096" s="32">
        <f>IF(OR(C1096="",E1096=""),"",C1096*E1096)</f>
        <v/>
      </c>
      <c r="G1096" s="26" t="n"/>
    </row>
    <row r="1097">
      <c r="A1097" s="31" t="n"/>
      <c r="B1097" s="26" t="n"/>
      <c r="C1097" s="27" t="n"/>
      <c r="D1097" s="27" t="n"/>
      <c r="E1097" s="27" t="n"/>
      <c r="F1097" s="32">
        <f>IF(OR(C1097="",E1097=""),"",C1097*E1097)</f>
        <v/>
      </c>
      <c r="G1097" s="26" t="n"/>
    </row>
    <row r="1098">
      <c r="A1098" s="31" t="n"/>
      <c r="B1098" s="26" t="n"/>
      <c r="C1098" s="27" t="n"/>
      <c r="D1098" s="27" t="n"/>
      <c r="E1098" s="27" t="n"/>
      <c r="F1098" s="32">
        <f>IF(OR(C1098="",E1098=""),"",C1098*E1098)</f>
        <v/>
      </c>
      <c r="G1098" s="26" t="n"/>
    </row>
    <row r="1099">
      <c r="A1099" s="31" t="n"/>
      <c r="B1099" s="26" t="n"/>
      <c r="C1099" s="27" t="n"/>
      <c r="D1099" s="27" t="n"/>
      <c r="E1099" s="27" t="n"/>
      <c r="F1099" s="32">
        <f>IF(OR(C1099="",E1099=""),"",C1099*E1099)</f>
        <v/>
      </c>
      <c r="G1099" s="26" t="n"/>
    </row>
    <row r="1100">
      <c r="A1100" s="31" t="n"/>
      <c r="B1100" s="26" t="n"/>
      <c r="C1100" s="27" t="n"/>
      <c r="D1100" s="27" t="n"/>
      <c r="E1100" s="27" t="n"/>
      <c r="F1100" s="32">
        <f>IF(OR(C1100="",E1100=""),"",C1100*E1100)</f>
        <v/>
      </c>
      <c r="G1100" s="26" t="n"/>
    </row>
    <row r="1101">
      <c r="A1101" s="31" t="n"/>
      <c r="B1101" s="26" t="n"/>
      <c r="C1101" s="27" t="n"/>
      <c r="D1101" s="27" t="n"/>
      <c r="E1101" s="27" t="n"/>
      <c r="F1101" s="32">
        <f>IF(OR(C1101="",E1101=""),"",C1101*E1101)</f>
        <v/>
      </c>
      <c r="G1101" s="26" t="n"/>
    </row>
    <row r="1102">
      <c r="A1102" s="31" t="n"/>
      <c r="B1102" s="26" t="n"/>
      <c r="C1102" s="27" t="n"/>
      <c r="D1102" s="27" t="n"/>
      <c r="E1102" s="27" t="n"/>
      <c r="F1102" s="32">
        <f>IF(OR(C1102="",E1102=""),"",C1102*E1102)</f>
        <v/>
      </c>
      <c r="G1102" s="26" t="n"/>
    </row>
    <row r="1103">
      <c r="A1103" s="31" t="n"/>
      <c r="B1103" s="26" t="n"/>
      <c r="C1103" s="27" t="n"/>
      <c r="D1103" s="27" t="n"/>
      <c r="E1103" s="27" t="n"/>
      <c r="F1103" s="32">
        <f>IF(OR(C1103="",E1103=""),"",C1103*E1103)</f>
        <v/>
      </c>
      <c r="G1103" s="26" t="n"/>
    </row>
    <row r="1104">
      <c r="A1104" s="31" t="n"/>
      <c r="B1104" s="26" t="n"/>
      <c r="C1104" s="27" t="n"/>
      <c r="D1104" s="27" t="n"/>
      <c r="E1104" s="27" t="n"/>
      <c r="F1104" s="32">
        <f>IF(OR(C1104="",E1104=""),"",C1104*E1104)</f>
        <v/>
      </c>
      <c r="G1104" s="26" t="n"/>
    </row>
    <row r="1105">
      <c r="A1105" s="31" t="n"/>
      <c r="B1105" s="26" t="n"/>
      <c r="C1105" s="27" t="n"/>
      <c r="D1105" s="27" t="n"/>
      <c r="E1105" s="27" t="n"/>
      <c r="F1105" s="32">
        <f>IF(OR(C1105="",E1105=""),"",C1105*E1105)</f>
        <v/>
      </c>
      <c r="G1105" s="26" t="n"/>
    </row>
    <row r="1106">
      <c r="A1106" s="31" t="n"/>
      <c r="B1106" s="26" t="n"/>
      <c r="C1106" s="27" t="n"/>
      <c r="D1106" s="27" t="n"/>
      <c r="E1106" s="27" t="n"/>
      <c r="F1106" s="32">
        <f>IF(OR(C1106="",E1106=""),"",C1106*E1106)</f>
        <v/>
      </c>
      <c r="G1106" s="26" t="n"/>
    </row>
    <row r="1107">
      <c r="A1107" s="31" t="n"/>
      <c r="B1107" s="26" t="n"/>
      <c r="C1107" s="27" t="n"/>
      <c r="D1107" s="27" t="n"/>
      <c r="E1107" s="27" t="n"/>
      <c r="F1107" s="32">
        <f>IF(OR(C1107="",E1107=""),"",C1107*E1107)</f>
        <v/>
      </c>
      <c r="G1107" s="26" t="n"/>
    </row>
    <row r="1108">
      <c r="A1108" s="31" t="n"/>
      <c r="B1108" s="26" t="n"/>
      <c r="C1108" s="27" t="n"/>
      <c r="D1108" s="27" t="n"/>
      <c r="E1108" s="27" t="n"/>
      <c r="F1108" s="32">
        <f>IF(OR(C1108="",E1108=""),"",C1108*E1108)</f>
        <v/>
      </c>
      <c r="G1108" s="26" t="n"/>
    </row>
    <row r="1109">
      <c r="A1109" s="31" t="n"/>
      <c r="B1109" s="26" t="n"/>
      <c r="C1109" s="27" t="n"/>
      <c r="D1109" s="27" t="n"/>
      <c r="E1109" s="27" t="n"/>
      <c r="F1109" s="32">
        <f>IF(OR(C1109="",E1109=""),"",C1109*E1109)</f>
        <v/>
      </c>
      <c r="G1109" s="26" t="n"/>
    </row>
    <row r="1110">
      <c r="A1110" s="31" t="n"/>
      <c r="B1110" s="26" t="n"/>
      <c r="C1110" s="27" t="n"/>
      <c r="D1110" s="27" t="n"/>
      <c r="E1110" s="27" t="n"/>
      <c r="F1110" s="32">
        <f>IF(OR(C1110="",E1110=""),"",C1110*E1110)</f>
        <v/>
      </c>
      <c r="G1110" s="26" t="n"/>
    </row>
    <row r="1111">
      <c r="A1111" s="31" t="n"/>
      <c r="B1111" s="26" t="n"/>
      <c r="C1111" s="27" t="n"/>
      <c r="D1111" s="27" t="n"/>
      <c r="E1111" s="27" t="n"/>
      <c r="F1111" s="32">
        <f>IF(OR(C1111="",E1111=""),"",C1111*E1111)</f>
        <v/>
      </c>
      <c r="G1111" s="26" t="n"/>
    </row>
    <row r="1112">
      <c r="A1112" s="31" t="n"/>
      <c r="B1112" s="26" t="n"/>
      <c r="C1112" s="27" t="n"/>
      <c r="D1112" s="27" t="n"/>
      <c r="E1112" s="27" t="n"/>
      <c r="F1112" s="32">
        <f>IF(OR(C1112="",E1112=""),"",C1112*E1112)</f>
        <v/>
      </c>
      <c r="G1112" s="26" t="n"/>
    </row>
    <row r="1113">
      <c r="A1113" s="31" t="n"/>
      <c r="B1113" s="26" t="n"/>
      <c r="C1113" s="27" t="n"/>
      <c r="D1113" s="27" t="n"/>
      <c r="E1113" s="27" t="n"/>
      <c r="F1113" s="32">
        <f>IF(OR(C1113="",E1113=""),"",C1113*E1113)</f>
        <v/>
      </c>
      <c r="G1113" s="26" t="n"/>
    </row>
    <row r="1114">
      <c r="A1114" s="31" t="n"/>
      <c r="B1114" s="26" t="n"/>
      <c r="C1114" s="27" t="n"/>
      <c r="D1114" s="27" t="n"/>
      <c r="E1114" s="27" t="n"/>
      <c r="F1114" s="32">
        <f>IF(OR(C1114="",E1114=""),"",C1114*E1114)</f>
        <v/>
      </c>
      <c r="G1114" s="26" t="n"/>
    </row>
    <row r="1115">
      <c r="A1115" s="31" t="n"/>
      <c r="B1115" s="26" t="n"/>
      <c r="C1115" s="27" t="n"/>
      <c r="D1115" s="27" t="n"/>
      <c r="E1115" s="27" t="n"/>
      <c r="F1115" s="32">
        <f>IF(OR(C1115="",E1115=""),"",C1115*E1115)</f>
        <v/>
      </c>
      <c r="G1115" s="26" t="n"/>
    </row>
    <row r="1116">
      <c r="A1116" s="31" t="n"/>
      <c r="B1116" s="26" t="n"/>
      <c r="C1116" s="27" t="n"/>
      <c r="D1116" s="27" t="n"/>
      <c r="E1116" s="27" t="n"/>
      <c r="F1116" s="32">
        <f>IF(OR(C1116="",E1116=""),"",C1116*E1116)</f>
        <v/>
      </c>
      <c r="G1116" s="26" t="n"/>
    </row>
    <row r="1117">
      <c r="A1117" s="31" t="n"/>
      <c r="B1117" s="26" t="n"/>
      <c r="C1117" s="27" t="n"/>
      <c r="D1117" s="27" t="n"/>
      <c r="E1117" s="27" t="n"/>
      <c r="F1117" s="32">
        <f>IF(OR(C1117="",E1117=""),"",C1117*E1117)</f>
        <v/>
      </c>
      <c r="G1117" s="26" t="n"/>
    </row>
    <row r="1118">
      <c r="A1118" s="31" t="n"/>
      <c r="B1118" s="26" t="n"/>
      <c r="C1118" s="27" t="n"/>
      <c r="D1118" s="27" t="n"/>
      <c r="E1118" s="27" t="n"/>
      <c r="F1118" s="32">
        <f>IF(OR(C1118="",E1118=""),"",C1118*E1118)</f>
        <v/>
      </c>
      <c r="G1118" s="26" t="n"/>
    </row>
    <row r="1119">
      <c r="A1119" s="31" t="n"/>
      <c r="B1119" s="26" t="n"/>
      <c r="C1119" s="27" t="n"/>
      <c r="D1119" s="27" t="n"/>
      <c r="E1119" s="27" t="n"/>
      <c r="F1119" s="32">
        <f>IF(OR(C1119="",E1119=""),"",C1119*E1119)</f>
        <v/>
      </c>
      <c r="G1119" s="26" t="n"/>
    </row>
    <row r="1120">
      <c r="A1120" s="31" t="n"/>
      <c r="B1120" s="26" t="n"/>
      <c r="C1120" s="27" t="n"/>
      <c r="D1120" s="27" t="n"/>
      <c r="E1120" s="27" t="n"/>
      <c r="F1120" s="32">
        <f>IF(OR(C1120="",E1120=""),"",C1120*E1120)</f>
        <v/>
      </c>
      <c r="G1120" s="26" t="n"/>
    </row>
    <row r="1121">
      <c r="A1121" s="31" t="n"/>
      <c r="B1121" s="26" t="n"/>
      <c r="C1121" s="27" t="n"/>
      <c r="D1121" s="27" t="n"/>
      <c r="E1121" s="27" t="n"/>
      <c r="F1121" s="32">
        <f>IF(OR(C1121="",E1121=""),"",C1121*E1121)</f>
        <v/>
      </c>
      <c r="G1121" s="26" t="n"/>
    </row>
    <row r="1122">
      <c r="A1122" s="31" t="n"/>
      <c r="B1122" s="26" t="n"/>
      <c r="C1122" s="27" t="n"/>
      <c r="D1122" s="27" t="n"/>
      <c r="E1122" s="27" t="n"/>
      <c r="F1122" s="32">
        <f>IF(OR(C1122="",E1122=""),"",C1122*E1122)</f>
        <v/>
      </c>
      <c r="G1122" s="26" t="n"/>
    </row>
    <row r="1123">
      <c r="A1123" s="31" t="n"/>
      <c r="B1123" s="26" t="n"/>
      <c r="C1123" s="27" t="n"/>
      <c r="D1123" s="27" t="n"/>
      <c r="E1123" s="27" t="n"/>
      <c r="F1123" s="32">
        <f>IF(OR(C1123="",E1123=""),"",C1123*E1123)</f>
        <v/>
      </c>
      <c r="G1123" s="26" t="n"/>
    </row>
    <row r="1124">
      <c r="A1124" s="31" t="n"/>
      <c r="B1124" s="26" t="n"/>
      <c r="C1124" s="27" t="n"/>
      <c r="D1124" s="27" t="n"/>
      <c r="E1124" s="27" t="n"/>
      <c r="F1124" s="32">
        <f>IF(OR(C1124="",E1124=""),"",C1124*E1124)</f>
        <v/>
      </c>
      <c r="G1124" s="26" t="n"/>
    </row>
    <row r="1125">
      <c r="A1125" s="31" t="n"/>
      <c r="B1125" s="26" t="n"/>
      <c r="C1125" s="27" t="n"/>
      <c r="D1125" s="27" t="n"/>
      <c r="E1125" s="27" t="n"/>
      <c r="F1125" s="32">
        <f>IF(OR(C1125="",E1125=""),"",C1125*E1125)</f>
        <v/>
      </c>
      <c r="G1125" s="26" t="n"/>
    </row>
    <row r="1126">
      <c r="A1126" s="31" t="n"/>
      <c r="B1126" s="26" t="n"/>
      <c r="C1126" s="27" t="n"/>
      <c r="D1126" s="27" t="n"/>
      <c r="E1126" s="27" t="n"/>
      <c r="F1126" s="32">
        <f>IF(OR(C1126="",E1126=""),"",C1126*E1126)</f>
        <v/>
      </c>
      <c r="G1126" s="26" t="n"/>
    </row>
    <row r="1127">
      <c r="A1127" s="31" t="n"/>
      <c r="B1127" s="26" t="n"/>
      <c r="C1127" s="27" t="n"/>
      <c r="D1127" s="27" t="n"/>
      <c r="E1127" s="27" t="n"/>
      <c r="F1127" s="32">
        <f>IF(OR(C1127="",E1127=""),"",C1127*E1127)</f>
        <v/>
      </c>
      <c r="G1127" s="26" t="n"/>
    </row>
    <row r="1128">
      <c r="A1128" s="31" t="n"/>
      <c r="B1128" s="26" t="n"/>
      <c r="C1128" s="27" t="n"/>
      <c r="D1128" s="27" t="n"/>
      <c r="E1128" s="27" t="n"/>
      <c r="F1128" s="32">
        <f>IF(OR(C1128="",E1128=""),"",C1128*E1128)</f>
        <v/>
      </c>
      <c r="G1128" s="26" t="n"/>
    </row>
    <row r="1129">
      <c r="A1129" s="31" t="n"/>
      <c r="B1129" s="26" t="n"/>
      <c r="C1129" s="27" t="n"/>
      <c r="D1129" s="27" t="n"/>
      <c r="E1129" s="27" t="n"/>
      <c r="F1129" s="32">
        <f>IF(OR(C1129="",E1129=""),"",C1129*E1129)</f>
        <v/>
      </c>
      <c r="G1129" s="26" t="n"/>
    </row>
    <row r="1130">
      <c r="A1130" s="31" t="n"/>
      <c r="B1130" s="26" t="n"/>
      <c r="C1130" s="27" t="n"/>
      <c r="D1130" s="27" t="n"/>
      <c r="E1130" s="27" t="n"/>
      <c r="F1130" s="32">
        <f>IF(OR(C1130="",E1130=""),"",C1130*E1130)</f>
        <v/>
      </c>
      <c r="G1130" s="26" t="n"/>
    </row>
    <row r="1131">
      <c r="A1131" s="31" t="n"/>
      <c r="B1131" s="26" t="n"/>
      <c r="C1131" s="27" t="n"/>
      <c r="D1131" s="27" t="n"/>
      <c r="E1131" s="27" t="n"/>
      <c r="F1131" s="32">
        <f>IF(OR(C1131="",E1131=""),"",C1131*E1131)</f>
        <v/>
      </c>
      <c r="G1131" s="26" t="n"/>
    </row>
    <row r="1132">
      <c r="A1132" s="31" t="n"/>
      <c r="B1132" s="26" t="n"/>
      <c r="C1132" s="27" t="n"/>
      <c r="D1132" s="27" t="n"/>
      <c r="E1132" s="27" t="n"/>
      <c r="F1132" s="32">
        <f>IF(OR(C1132="",E1132=""),"",C1132*E1132)</f>
        <v/>
      </c>
      <c r="G1132" s="26" t="n"/>
    </row>
    <row r="1133">
      <c r="A1133" s="31" t="n"/>
      <c r="B1133" s="26" t="n"/>
      <c r="C1133" s="27" t="n"/>
      <c r="D1133" s="27" t="n"/>
      <c r="E1133" s="27" t="n"/>
      <c r="F1133" s="32">
        <f>IF(OR(C1133="",E1133=""),"",C1133*E1133)</f>
        <v/>
      </c>
      <c r="G1133" s="26" t="n"/>
    </row>
    <row r="1134">
      <c r="A1134" s="31" t="n"/>
      <c r="B1134" s="26" t="n"/>
      <c r="C1134" s="27" t="n"/>
      <c r="D1134" s="27" t="n"/>
      <c r="E1134" s="27" t="n"/>
      <c r="F1134" s="32">
        <f>IF(OR(C1134="",E1134=""),"",C1134*E1134)</f>
        <v/>
      </c>
      <c r="G1134" s="26" t="n"/>
    </row>
    <row r="1135">
      <c r="A1135" s="31" t="n"/>
      <c r="B1135" s="26" t="n"/>
      <c r="C1135" s="27" t="n"/>
      <c r="D1135" s="27" t="n"/>
      <c r="E1135" s="27" t="n"/>
      <c r="F1135" s="32">
        <f>IF(OR(C1135="",E1135=""),"",C1135*E1135)</f>
        <v/>
      </c>
      <c r="G1135" s="26" t="n"/>
    </row>
    <row r="1136">
      <c r="A1136" s="31" t="n"/>
      <c r="B1136" s="26" t="n"/>
      <c r="C1136" s="27" t="n"/>
      <c r="D1136" s="27" t="n"/>
      <c r="E1136" s="27" t="n"/>
      <c r="F1136" s="32">
        <f>IF(OR(C1136="",E1136=""),"",C1136*E1136)</f>
        <v/>
      </c>
      <c r="G1136" s="26" t="n"/>
    </row>
    <row r="1137">
      <c r="A1137" s="31" t="n"/>
      <c r="B1137" s="26" t="n"/>
      <c r="C1137" s="27" t="n"/>
      <c r="D1137" s="27" t="n"/>
      <c r="E1137" s="27" t="n"/>
      <c r="F1137" s="32">
        <f>IF(OR(C1137="",E1137=""),"",C1137*E1137)</f>
        <v/>
      </c>
      <c r="G1137" s="26" t="n"/>
    </row>
    <row r="1138">
      <c r="A1138" s="31" t="n"/>
      <c r="B1138" s="26" t="n"/>
      <c r="C1138" s="27" t="n"/>
      <c r="D1138" s="27" t="n"/>
      <c r="E1138" s="27" t="n"/>
      <c r="F1138" s="32">
        <f>IF(OR(C1138="",E1138=""),"",C1138*E1138)</f>
        <v/>
      </c>
      <c r="G1138" s="26" t="n"/>
    </row>
    <row r="1139">
      <c r="A1139" s="31" t="n"/>
      <c r="B1139" s="26" t="n"/>
      <c r="C1139" s="27" t="n"/>
      <c r="D1139" s="27" t="n"/>
      <c r="E1139" s="27" t="n"/>
      <c r="F1139" s="32">
        <f>IF(OR(C1139="",E1139=""),"",C1139*E1139)</f>
        <v/>
      </c>
      <c r="G1139" s="26" t="n"/>
    </row>
    <row r="1140">
      <c r="A1140" s="31" t="n"/>
      <c r="B1140" s="26" t="n"/>
      <c r="C1140" s="27" t="n"/>
      <c r="D1140" s="27" t="n"/>
      <c r="E1140" s="27" t="n"/>
      <c r="F1140" s="32">
        <f>IF(OR(C1140="",E1140=""),"",C1140*E1140)</f>
        <v/>
      </c>
      <c r="G1140" s="26" t="n"/>
    </row>
    <row r="1141">
      <c r="A1141" s="31" t="n"/>
      <c r="B1141" s="26" t="n"/>
      <c r="C1141" s="27" t="n"/>
      <c r="D1141" s="27" t="n"/>
      <c r="E1141" s="27" t="n"/>
      <c r="F1141" s="32">
        <f>IF(OR(C1141="",E1141=""),"",C1141*E1141)</f>
        <v/>
      </c>
      <c r="G1141" s="26" t="n"/>
    </row>
    <row r="1142">
      <c r="A1142" s="31" t="n"/>
      <c r="B1142" s="26" t="n"/>
      <c r="C1142" s="27" t="n"/>
      <c r="D1142" s="27" t="n"/>
      <c r="E1142" s="27" t="n"/>
      <c r="F1142" s="32">
        <f>IF(OR(C1142="",E1142=""),"",C1142*E1142)</f>
        <v/>
      </c>
      <c r="G1142" s="26" t="n"/>
    </row>
    <row r="1143">
      <c r="A1143" s="31" t="n"/>
      <c r="B1143" s="26" t="n"/>
      <c r="C1143" s="27" t="n"/>
      <c r="D1143" s="27" t="n"/>
      <c r="E1143" s="27" t="n"/>
      <c r="F1143" s="32">
        <f>IF(OR(C1143="",E1143=""),"",C1143*E1143)</f>
        <v/>
      </c>
      <c r="G1143" s="26" t="n"/>
    </row>
    <row r="1144">
      <c r="A1144" s="31" t="n"/>
      <c r="B1144" s="26" t="n"/>
      <c r="C1144" s="27" t="n"/>
      <c r="D1144" s="27" t="n"/>
      <c r="E1144" s="27" t="n"/>
      <c r="F1144" s="32">
        <f>IF(OR(C1144="",E1144=""),"",C1144*E1144)</f>
        <v/>
      </c>
      <c r="G1144" s="26" t="n"/>
    </row>
    <row r="1145">
      <c r="A1145" s="31" t="n"/>
      <c r="B1145" s="26" t="n"/>
      <c r="C1145" s="27" t="n"/>
      <c r="D1145" s="27" t="n"/>
      <c r="E1145" s="27" t="n"/>
      <c r="F1145" s="32">
        <f>IF(OR(C1145="",E1145=""),"",C1145*E1145)</f>
        <v/>
      </c>
      <c r="G1145" s="26" t="n"/>
    </row>
    <row r="1146">
      <c r="A1146" s="31" t="n"/>
      <c r="B1146" s="26" t="n"/>
      <c r="C1146" s="27" t="n"/>
      <c r="D1146" s="27" t="n"/>
      <c r="E1146" s="27" t="n"/>
      <c r="F1146" s="32">
        <f>IF(OR(C1146="",E1146=""),"",C1146*E1146)</f>
        <v/>
      </c>
      <c r="G1146" s="26" t="n"/>
    </row>
    <row r="1147">
      <c r="A1147" s="31" t="n"/>
      <c r="B1147" s="26" t="n"/>
      <c r="C1147" s="27" t="n"/>
      <c r="D1147" s="27" t="n"/>
      <c r="E1147" s="27" t="n"/>
      <c r="F1147" s="32">
        <f>IF(OR(C1147="",E1147=""),"",C1147*E1147)</f>
        <v/>
      </c>
      <c r="G1147" s="26" t="n"/>
    </row>
    <row r="1148">
      <c r="A1148" s="31" t="n"/>
      <c r="B1148" s="26" t="n"/>
      <c r="C1148" s="27" t="n"/>
      <c r="D1148" s="27" t="n"/>
      <c r="E1148" s="27" t="n"/>
      <c r="F1148" s="32">
        <f>IF(OR(C1148="",E1148=""),"",C1148*E1148)</f>
        <v/>
      </c>
      <c r="G1148" s="26" t="n"/>
    </row>
    <row r="1149">
      <c r="A1149" s="31" t="n"/>
      <c r="B1149" s="26" t="n"/>
      <c r="C1149" s="27" t="n"/>
      <c r="D1149" s="27" t="n"/>
      <c r="E1149" s="27" t="n"/>
      <c r="F1149" s="32">
        <f>IF(OR(C1149="",E1149=""),"",C1149*E1149)</f>
        <v/>
      </c>
      <c r="G1149" s="26" t="n"/>
    </row>
    <row r="1150">
      <c r="A1150" s="31" t="n"/>
      <c r="B1150" s="26" t="n"/>
      <c r="C1150" s="27" t="n"/>
      <c r="D1150" s="27" t="n"/>
      <c r="E1150" s="27" t="n"/>
      <c r="F1150" s="32">
        <f>IF(OR(C1150="",E1150=""),"",C1150*E1150)</f>
        <v/>
      </c>
      <c r="G1150" s="26" t="n"/>
    </row>
    <row r="1151">
      <c r="A1151" s="31" t="n"/>
      <c r="B1151" s="26" t="n"/>
      <c r="C1151" s="27" t="n"/>
      <c r="D1151" s="27" t="n"/>
      <c r="E1151" s="27" t="n"/>
      <c r="F1151" s="32">
        <f>IF(OR(C1151="",E1151=""),"",C1151*E1151)</f>
        <v/>
      </c>
      <c r="G1151" s="26" t="n"/>
    </row>
    <row r="1152">
      <c r="A1152" s="31" t="n"/>
      <c r="B1152" s="26" t="n"/>
      <c r="C1152" s="27" t="n"/>
      <c r="D1152" s="27" t="n"/>
      <c r="E1152" s="27" t="n"/>
      <c r="F1152" s="32">
        <f>IF(OR(C1152="",E1152=""),"",C1152*E1152)</f>
        <v/>
      </c>
      <c r="G1152" s="26" t="n"/>
    </row>
    <row r="1153">
      <c r="A1153" s="31" t="n"/>
      <c r="B1153" s="26" t="n"/>
      <c r="C1153" s="27" t="n"/>
      <c r="D1153" s="27" t="n"/>
      <c r="E1153" s="27" t="n"/>
      <c r="F1153" s="32">
        <f>IF(OR(C1153="",E1153=""),"",C1153*E1153)</f>
        <v/>
      </c>
      <c r="G1153" s="26" t="n"/>
    </row>
    <row r="1154">
      <c r="A1154" s="31" t="n"/>
      <c r="B1154" s="26" t="n"/>
      <c r="C1154" s="27" t="n"/>
      <c r="D1154" s="27" t="n"/>
      <c r="E1154" s="27" t="n"/>
      <c r="F1154" s="32">
        <f>IF(OR(C1154="",E1154=""),"",C1154*E1154)</f>
        <v/>
      </c>
      <c r="G1154" s="26" t="n"/>
    </row>
    <row r="1155">
      <c r="A1155" s="31" t="n"/>
      <c r="B1155" s="26" t="n"/>
      <c r="C1155" s="27" t="n"/>
      <c r="D1155" s="27" t="n"/>
      <c r="E1155" s="27" t="n"/>
      <c r="F1155" s="32">
        <f>IF(OR(C1155="",E1155=""),"",C1155*E1155)</f>
        <v/>
      </c>
      <c r="G1155" s="26" t="n"/>
    </row>
    <row r="1156">
      <c r="A1156" s="31" t="n"/>
      <c r="B1156" s="26" t="n"/>
      <c r="C1156" s="27" t="n"/>
      <c r="D1156" s="27" t="n"/>
      <c r="E1156" s="27" t="n"/>
      <c r="F1156" s="32">
        <f>IF(OR(C1156="",E1156=""),"",C1156*E1156)</f>
        <v/>
      </c>
      <c r="G1156" s="26" t="n"/>
    </row>
    <row r="1157">
      <c r="A1157" s="31" t="n"/>
      <c r="B1157" s="26" t="n"/>
      <c r="C1157" s="27" t="n"/>
      <c r="D1157" s="27" t="n"/>
      <c r="E1157" s="27" t="n"/>
      <c r="F1157" s="32">
        <f>IF(OR(C1157="",E1157=""),"",C1157*E1157)</f>
        <v/>
      </c>
      <c r="G1157" s="26" t="n"/>
    </row>
    <row r="1158">
      <c r="A1158" s="31" t="n"/>
      <c r="B1158" s="26" t="n"/>
      <c r="C1158" s="27" t="n"/>
      <c r="D1158" s="27" t="n"/>
      <c r="E1158" s="27" t="n"/>
      <c r="F1158" s="32">
        <f>IF(OR(C1158="",E1158=""),"",C1158*E1158)</f>
        <v/>
      </c>
      <c r="G1158" s="26" t="n"/>
    </row>
    <row r="1159">
      <c r="A1159" s="31" t="n"/>
      <c r="B1159" s="26" t="n"/>
      <c r="C1159" s="27" t="n"/>
      <c r="D1159" s="27" t="n"/>
      <c r="E1159" s="27" t="n"/>
      <c r="F1159" s="32">
        <f>IF(OR(C1159="",E1159=""),"",C1159*E1159)</f>
        <v/>
      </c>
      <c r="G1159" s="26" t="n"/>
    </row>
    <row r="1160">
      <c r="A1160" s="31" t="n"/>
      <c r="B1160" s="26" t="n"/>
      <c r="C1160" s="27" t="n"/>
      <c r="D1160" s="27" t="n"/>
      <c r="E1160" s="27" t="n"/>
      <c r="F1160" s="32">
        <f>IF(OR(C1160="",E1160=""),"",C1160*E1160)</f>
        <v/>
      </c>
      <c r="G1160" s="26" t="n"/>
    </row>
    <row r="1161">
      <c r="A1161" s="31" t="n"/>
      <c r="B1161" s="26" t="n"/>
      <c r="C1161" s="27" t="n"/>
      <c r="D1161" s="27" t="n"/>
      <c r="E1161" s="27" t="n"/>
      <c r="F1161" s="32">
        <f>IF(OR(C1161="",E1161=""),"",C1161*E1161)</f>
        <v/>
      </c>
      <c r="G1161" s="26" t="n"/>
    </row>
    <row r="1162">
      <c r="A1162" s="31" t="n"/>
      <c r="B1162" s="26" t="n"/>
      <c r="C1162" s="27" t="n"/>
      <c r="D1162" s="27" t="n"/>
      <c r="E1162" s="27" t="n"/>
      <c r="F1162" s="32">
        <f>IF(OR(C1162="",E1162=""),"",C1162*E1162)</f>
        <v/>
      </c>
      <c r="G1162" s="26" t="n"/>
    </row>
    <row r="1163">
      <c r="A1163" s="31" t="n"/>
      <c r="B1163" s="26" t="n"/>
      <c r="C1163" s="27" t="n"/>
      <c r="D1163" s="27" t="n"/>
      <c r="E1163" s="27" t="n"/>
      <c r="F1163" s="32">
        <f>IF(OR(C1163="",E1163=""),"",C1163*E1163)</f>
        <v/>
      </c>
      <c r="G1163" s="26" t="n"/>
    </row>
    <row r="1164">
      <c r="A1164" s="31" t="n"/>
      <c r="B1164" s="26" t="n"/>
      <c r="C1164" s="27" t="n"/>
      <c r="D1164" s="27" t="n"/>
      <c r="E1164" s="27" t="n"/>
      <c r="F1164" s="32">
        <f>IF(OR(C1164="",E1164=""),"",C1164*E1164)</f>
        <v/>
      </c>
      <c r="G1164" s="26" t="n"/>
    </row>
    <row r="1165">
      <c r="A1165" s="31" t="n"/>
      <c r="B1165" s="26" t="n"/>
      <c r="C1165" s="27" t="n"/>
      <c r="D1165" s="27" t="n"/>
      <c r="E1165" s="27" t="n"/>
      <c r="F1165" s="32">
        <f>IF(OR(C1165="",E1165=""),"",C1165*E1165)</f>
        <v/>
      </c>
      <c r="G1165" s="26" t="n"/>
    </row>
    <row r="1166">
      <c r="A1166" s="31" t="n"/>
      <c r="B1166" s="26" t="n"/>
      <c r="C1166" s="27" t="n"/>
      <c r="D1166" s="27" t="n"/>
      <c r="E1166" s="27" t="n"/>
      <c r="F1166" s="32">
        <f>IF(OR(C1166="",E1166=""),"",C1166*E1166)</f>
        <v/>
      </c>
      <c r="G1166" s="26" t="n"/>
    </row>
    <row r="1167">
      <c r="A1167" s="31" t="n"/>
      <c r="B1167" s="26" t="n"/>
      <c r="C1167" s="27" t="n"/>
      <c r="D1167" s="27" t="n"/>
      <c r="E1167" s="27" t="n"/>
      <c r="F1167" s="32">
        <f>IF(OR(C1167="",E1167=""),"",C1167*E1167)</f>
        <v/>
      </c>
      <c r="G1167" s="26" t="n"/>
    </row>
    <row r="1168">
      <c r="A1168" s="31" t="n"/>
      <c r="B1168" s="26" t="n"/>
      <c r="C1168" s="27" t="n"/>
      <c r="D1168" s="27" t="n"/>
      <c r="E1168" s="27" t="n"/>
      <c r="F1168" s="32">
        <f>IF(OR(C1168="",E1168=""),"",C1168*E1168)</f>
        <v/>
      </c>
      <c r="G1168" s="26" t="n"/>
    </row>
    <row r="1169">
      <c r="A1169" s="31" t="n"/>
      <c r="B1169" s="26" t="n"/>
      <c r="C1169" s="27" t="n"/>
      <c r="D1169" s="27" t="n"/>
      <c r="E1169" s="27" t="n"/>
      <c r="F1169" s="32">
        <f>IF(OR(C1169="",E1169=""),"",C1169*E1169)</f>
        <v/>
      </c>
      <c r="G1169" s="26" t="n"/>
    </row>
    <row r="1170">
      <c r="A1170" s="31" t="n"/>
      <c r="B1170" s="26" t="n"/>
      <c r="C1170" s="27" t="n"/>
      <c r="D1170" s="27" t="n"/>
      <c r="E1170" s="27" t="n"/>
      <c r="F1170" s="32">
        <f>IF(OR(C1170="",E1170=""),"",C1170*E1170)</f>
        <v/>
      </c>
      <c r="G1170" s="26" t="n"/>
    </row>
    <row r="1171">
      <c r="A1171" s="31" t="n"/>
      <c r="B1171" s="26" t="n"/>
      <c r="C1171" s="27" t="n"/>
      <c r="D1171" s="27" t="n"/>
      <c r="E1171" s="27" t="n"/>
      <c r="F1171" s="32">
        <f>IF(OR(C1171="",E1171=""),"",C1171*E1171)</f>
        <v/>
      </c>
      <c r="G1171" s="26" t="n"/>
    </row>
    <row r="1172">
      <c r="A1172" s="31" t="n"/>
      <c r="B1172" s="26" t="n"/>
      <c r="C1172" s="27" t="n"/>
      <c r="D1172" s="27" t="n"/>
      <c r="E1172" s="27" t="n"/>
      <c r="F1172" s="32">
        <f>IF(OR(C1172="",E1172=""),"",C1172*E1172)</f>
        <v/>
      </c>
      <c r="G1172" s="26" t="n"/>
    </row>
    <row r="1173">
      <c r="A1173" s="31" t="n"/>
      <c r="B1173" s="26" t="n"/>
      <c r="C1173" s="27" t="n"/>
      <c r="D1173" s="27" t="n"/>
      <c r="E1173" s="27" t="n"/>
      <c r="F1173" s="32">
        <f>IF(OR(C1173="",E1173=""),"",C1173*E1173)</f>
        <v/>
      </c>
      <c r="G1173" s="26" t="n"/>
    </row>
    <row r="1174">
      <c r="A1174" s="31" t="n"/>
      <c r="B1174" s="26" t="n"/>
      <c r="C1174" s="27" t="n"/>
      <c r="D1174" s="27" t="n"/>
      <c r="E1174" s="27" t="n"/>
      <c r="F1174" s="32">
        <f>IF(OR(C1174="",E1174=""),"",C1174*E1174)</f>
        <v/>
      </c>
      <c r="G1174" s="26" t="n"/>
    </row>
    <row r="1175">
      <c r="A1175" s="31" t="n"/>
      <c r="B1175" s="26" t="n"/>
      <c r="C1175" s="27" t="n"/>
      <c r="D1175" s="27" t="n"/>
      <c r="E1175" s="27" t="n"/>
      <c r="F1175" s="32">
        <f>IF(OR(C1175="",E1175=""),"",C1175*E1175)</f>
        <v/>
      </c>
      <c r="G1175" s="26" t="n"/>
    </row>
    <row r="1176">
      <c r="A1176" s="31" t="n"/>
      <c r="B1176" s="26" t="n"/>
      <c r="C1176" s="27" t="n"/>
      <c r="D1176" s="27" t="n"/>
      <c r="E1176" s="27" t="n"/>
      <c r="F1176" s="32">
        <f>IF(OR(C1176="",E1176=""),"",C1176*E1176)</f>
        <v/>
      </c>
      <c r="G1176" s="26" t="n"/>
    </row>
    <row r="1177">
      <c r="A1177" s="31" t="n"/>
      <c r="B1177" s="26" t="n"/>
      <c r="C1177" s="27" t="n"/>
      <c r="D1177" s="27" t="n"/>
      <c r="E1177" s="27" t="n"/>
      <c r="F1177" s="32">
        <f>IF(OR(C1177="",E1177=""),"",C1177*E1177)</f>
        <v/>
      </c>
      <c r="G1177" s="26" t="n"/>
    </row>
    <row r="1178">
      <c r="A1178" s="31" t="n"/>
      <c r="B1178" s="26" t="n"/>
      <c r="C1178" s="27" t="n"/>
      <c r="D1178" s="27" t="n"/>
      <c r="E1178" s="27" t="n"/>
      <c r="F1178" s="32">
        <f>IF(OR(C1178="",E1178=""),"",C1178*E1178)</f>
        <v/>
      </c>
      <c r="G1178" s="26" t="n"/>
    </row>
    <row r="1179">
      <c r="A1179" s="31" t="n"/>
      <c r="B1179" s="26" t="n"/>
      <c r="C1179" s="27" t="n"/>
      <c r="D1179" s="27" t="n"/>
      <c r="E1179" s="27" t="n"/>
      <c r="F1179" s="32">
        <f>IF(OR(C1179="",E1179=""),"",C1179*E1179)</f>
        <v/>
      </c>
      <c r="G1179" s="26" t="n"/>
    </row>
    <row r="1180">
      <c r="A1180" s="31" t="n"/>
      <c r="B1180" s="26" t="n"/>
      <c r="C1180" s="27" t="n"/>
      <c r="D1180" s="27" t="n"/>
      <c r="E1180" s="27" t="n"/>
      <c r="F1180" s="32">
        <f>IF(OR(C1180="",E1180=""),"",C1180*E1180)</f>
        <v/>
      </c>
      <c r="G1180" s="26" t="n"/>
    </row>
    <row r="1181">
      <c r="A1181" s="31" t="n"/>
      <c r="B1181" s="26" t="n"/>
      <c r="C1181" s="27" t="n"/>
      <c r="D1181" s="27" t="n"/>
      <c r="E1181" s="27" t="n"/>
      <c r="F1181" s="32">
        <f>IF(OR(C1181="",E1181=""),"",C1181*E1181)</f>
        <v/>
      </c>
      <c r="G1181" s="26" t="n"/>
    </row>
    <row r="1182">
      <c r="A1182" s="31" t="n"/>
      <c r="B1182" s="26" t="n"/>
      <c r="C1182" s="27" t="n"/>
      <c r="D1182" s="27" t="n"/>
      <c r="E1182" s="27" t="n"/>
      <c r="F1182" s="32">
        <f>IF(OR(C1182="",E1182=""),"",C1182*E1182)</f>
        <v/>
      </c>
      <c r="G1182" s="26" t="n"/>
    </row>
    <row r="1183">
      <c r="A1183" s="31" t="n"/>
      <c r="B1183" s="26" t="n"/>
      <c r="C1183" s="27" t="n"/>
      <c r="D1183" s="27" t="n"/>
      <c r="E1183" s="27" t="n"/>
      <c r="F1183" s="32">
        <f>IF(OR(C1183="",E1183=""),"",C1183*E1183)</f>
        <v/>
      </c>
      <c r="G1183" s="26" t="n"/>
    </row>
    <row r="1184">
      <c r="A1184" s="31" t="n"/>
      <c r="B1184" s="26" t="n"/>
      <c r="C1184" s="27" t="n"/>
      <c r="D1184" s="27" t="n"/>
      <c r="E1184" s="27" t="n"/>
      <c r="F1184" s="32">
        <f>IF(OR(C1184="",E1184=""),"",C1184*E1184)</f>
        <v/>
      </c>
      <c r="G1184" s="26" t="n"/>
    </row>
    <row r="1185">
      <c r="A1185" s="31" t="n"/>
      <c r="B1185" s="26" t="n"/>
      <c r="C1185" s="27" t="n"/>
      <c r="D1185" s="27" t="n"/>
      <c r="E1185" s="27" t="n"/>
      <c r="F1185" s="32">
        <f>IF(OR(C1185="",E1185=""),"",C1185*E1185)</f>
        <v/>
      </c>
      <c r="G1185" s="26" t="n"/>
    </row>
    <row r="1186">
      <c r="A1186" s="31" t="n"/>
      <c r="B1186" s="26" t="n"/>
      <c r="C1186" s="27" t="n"/>
      <c r="D1186" s="27" t="n"/>
      <c r="E1186" s="27" t="n"/>
      <c r="F1186" s="32">
        <f>IF(OR(C1186="",E1186=""),"",C1186*E1186)</f>
        <v/>
      </c>
      <c r="G1186" s="26" t="n"/>
    </row>
    <row r="1187">
      <c r="A1187" s="31" t="n"/>
      <c r="B1187" s="26" t="n"/>
      <c r="C1187" s="27" t="n"/>
      <c r="D1187" s="27" t="n"/>
      <c r="E1187" s="27" t="n"/>
      <c r="F1187" s="32">
        <f>IF(OR(C1187="",E1187=""),"",C1187*E1187)</f>
        <v/>
      </c>
      <c r="G1187" s="26" t="n"/>
    </row>
    <row r="1188">
      <c r="A1188" s="31" t="n"/>
      <c r="B1188" s="26" t="n"/>
      <c r="C1188" s="27" t="n"/>
      <c r="D1188" s="27" t="n"/>
      <c r="E1188" s="27" t="n"/>
      <c r="F1188" s="32">
        <f>IF(OR(C1188="",E1188=""),"",C1188*E1188)</f>
        <v/>
      </c>
      <c r="G1188" s="26" t="n"/>
    </row>
    <row r="1189">
      <c r="A1189" s="31" t="n"/>
      <c r="B1189" s="26" t="n"/>
      <c r="C1189" s="27" t="n"/>
      <c r="D1189" s="27" t="n"/>
      <c r="E1189" s="27" t="n"/>
      <c r="F1189" s="32">
        <f>IF(OR(C1189="",E1189=""),"",C1189*E1189)</f>
        <v/>
      </c>
      <c r="G1189" s="26" t="n"/>
    </row>
    <row r="1190">
      <c r="A1190" s="31" t="n"/>
      <c r="B1190" s="26" t="n"/>
      <c r="C1190" s="27" t="n"/>
      <c r="D1190" s="27" t="n"/>
      <c r="E1190" s="27" t="n"/>
      <c r="F1190" s="32">
        <f>IF(OR(C1190="",E1190=""),"",C1190*E1190)</f>
        <v/>
      </c>
      <c r="G1190" s="26" t="n"/>
    </row>
    <row r="1191">
      <c r="A1191" s="31" t="n"/>
      <c r="B1191" s="26" t="n"/>
      <c r="C1191" s="27" t="n"/>
      <c r="D1191" s="27" t="n"/>
      <c r="E1191" s="27" t="n"/>
      <c r="F1191" s="32">
        <f>IF(OR(C1191="",E1191=""),"",C1191*E1191)</f>
        <v/>
      </c>
      <c r="G1191" s="26" t="n"/>
    </row>
    <row r="1192">
      <c r="A1192" s="31" t="n"/>
      <c r="B1192" s="26" t="n"/>
      <c r="C1192" s="27" t="n"/>
      <c r="D1192" s="27" t="n"/>
      <c r="E1192" s="27" t="n"/>
      <c r="F1192" s="32">
        <f>IF(OR(C1192="",E1192=""),"",C1192*E1192)</f>
        <v/>
      </c>
      <c r="G1192" s="26" t="n"/>
    </row>
    <row r="1193">
      <c r="A1193" s="31" t="n"/>
      <c r="B1193" s="26" t="n"/>
      <c r="C1193" s="27" t="n"/>
      <c r="D1193" s="27" t="n"/>
      <c r="E1193" s="27" t="n"/>
      <c r="F1193" s="32">
        <f>IF(OR(C1193="",E1193=""),"",C1193*E1193)</f>
        <v/>
      </c>
      <c r="G1193" s="26" t="n"/>
    </row>
    <row r="1194">
      <c r="A1194" s="31" t="n"/>
      <c r="B1194" s="26" t="n"/>
      <c r="C1194" s="27" t="n"/>
      <c r="D1194" s="27" t="n"/>
      <c r="E1194" s="27" t="n"/>
      <c r="F1194" s="32">
        <f>IF(OR(C1194="",E1194=""),"",C1194*E1194)</f>
        <v/>
      </c>
      <c r="G1194" s="26" t="n"/>
    </row>
    <row r="1195">
      <c r="A1195" s="31" t="n"/>
      <c r="B1195" s="26" t="n"/>
      <c r="C1195" s="27" t="n"/>
      <c r="D1195" s="27" t="n"/>
      <c r="E1195" s="27" t="n"/>
      <c r="F1195" s="32">
        <f>IF(OR(C1195="",E1195=""),"",C1195*E1195)</f>
        <v/>
      </c>
      <c r="G1195" s="26" t="n"/>
    </row>
    <row r="1196">
      <c r="A1196" s="31" t="n"/>
      <c r="B1196" s="26" t="n"/>
      <c r="C1196" s="27" t="n"/>
      <c r="D1196" s="27" t="n"/>
      <c r="E1196" s="27" t="n"/>
      <c r="F1196" s="32">
        <f>IF(OR(C1196="",E1196=""),"",C1196*E1196)</f>
        <v/>
      </c>
      <c r="G1196" s="26" t="n"/>
    </row>
    <row r="1197">
      <c r="A1197" s="31" t="n"/>
      <c r="B1197" s="26" t="n"/>
      <c r="C1197" s="27" t="n"/>
      <c r="D1197" s="27" t="n"/>
      <c r="E1197" s="27" t="n"/>
      <c r="F1197" s="32">
        <f>IF(OR(C1197="",E1197=""),"",C1197*E1197)</f>
        <v/>
      </c>
      <c r="G1197" s="26" t="n"/>
    </row>
    <row r="1198">
      <c r="A1198" s="31" t="n"/>
      <c r="B1198" s="26" t="n"/>
      <c r="C1198" s="27" t="n"/>
      <c r="D1198" s="27" t="n"/>
      <c r="E1198" s="27" t="n"/>
      <c r="F1198" s="32">
        <f>IF(OR(C1198="",E1198=""),"",C1198*E1198)</f>
        <v/>
      </c>
      <c r="G1198" s="26" t="n"/>
    </row>
    <row r="1199">
      <c r="A1199" s="31" t="n"/>
      <c r="B1199" s="26" t="n"/>
      <c r="C1199" s="27" t="n"/>
      <c r="D1199" s="27" t="n"/>
      <c r="E1199" s="27" t="n"/>
      <c r="F1199" s="32">
        <f>IF(OR(C1199="",E1199=""),"",C1199*E1199)</f>
        <v/>
      </c>
      <c r="G1199" s="26" t="n"/>
    </row>
    <row r="1200">
      <c r="A1200" s="31" t="n"/>
      <c r="B1200" s="26" t="n"/>
      <c r="C1200" s="27" t="n"/>
      <c r="D1200" s="27" t="n"/>
      <c r="E1200" s="27" t="n"/>
      <c r="F1200" s="32">
        <f>IF(OR(C1200="",E1200=""),"",C1200*E1200)</f>
        <v/>
      </c>
      <c r="G1200" s="26" t="n"/>
    </row>
    <row r="1201">
      <c r="A1201" s="31" t="n"/>
      <c r="B1201" s="26" t="n"/>
      <c r="C1201" s="27" t="n"/>
      <c r="D1201" s="27" t="n"/>
      <c r="E1201" s="27" t="n"/>
      <c r="F1201" s="32">
        <f>IF(OR(C1201="",E1201=""),"",C1201*E1201)</f>
        <v/>
      </c>
      <c r="G1201" s="26" t="n"/>
    </row>
    <row r="1202">
      <c r="A1202" s="31" t="n"/>
      <c r="B1202" s="26" t="n"/>
      <c r="C1202" s="27" t="n"/>
      <c r="D1202" s="27" t="n"/>
      <c r="E1202" s="27" t="n"/>
      <c r="F1202" s="32">
        <f>IF(OR(C1202="",E1202=""),"",C1202*E1202)</f>
        <v/>
      </c>
      <c r="G1202" s="26" t="n"/>
    </row>
    <row r="1203">
      <c r="A1203" s="31" t="n"/>
      <c r="B1203" s="26" t="n"/>
      <c r="C1203" s="27" t="n"/>
      <c r="D1203" s="27" t="n"/>
      <c r="E1203" s="27" t="n"/>
      <c r="F1203" s="32">
        <f>IF(OR(C1203="",E1203=""),"",C1203*E1203)</f>
        <v/>
      </c>
      <c r="G1203" s="26" t="n"/>
    </row>
    <row r="1204">
      <c r="A1204" s="31" t="n"/>
      <c r="B1204" s="26" t="n"/>
      <c r="C1204" s="27" t="n"/>
      <c r="D1204" s="27" t="n"/>
      <c r="E1204" s="27" t="n"/>
      <c r="F1204" s="32">
        <f>IF(OR(C1204="",E1204=""),"",C1204*E1204)</f>
        <v/>
      </c>
      <c r="G1204" s="26" t="n"/>
    </row>
    <row r="1205">
      <c r="A1205" s="31" t="n"/>
      <c r="B1205" s="26" t="n"/>
      <c r="C1205" s="27" t="n"/>
      <c r="D1205" s="27" t="n"/>
      <c r="E1205" s="27" t="n"/>
      <c r="F1205" s="32">
        <f>IF(OR(C1205="",E1205=""),"",C1205*E1205)</f>
        <v/>
      </c>
      <c r="G1205" s="26" t="n"/>
    </row>
    <row r="1206">
      <c r="A1206" s="31" t="n"/>
      <c r="B1206" s="26" t="n"/>
      <c r="C1206" s="27" t="n"/>
      <c r="D1206" s="27" t="n"/>
      <c r="E1206" s="27" t="n"/>
      <c r="F1206" s="32">
        <f>IF(OR(C1206="",E1206=""),"",C1206*E1206)</f>
        <v/>
      </c>
      <c r="G1206" s="26" t="n"/>
    </row>
    <row r="1207">
      <c r="A1207" s="31" t="n"/>
      <c r="B1207" s="26" t="n"/>
      <c r="C1207" s="27" t="n"/>
      <c r="D1207" s="27" t="n"/>
      <c r="E1207" s="27" t="n"/>
      <c r="F1207" s="32">
        <f>IF(OR(C1207="",E1207=""),"",C1207*E1207)</f>
        <v/>
      </c>
      <c r="G1207" s="26" t="n"/>
    </row>
    <row r="1208">
      <c r="A1208" s="31" t="n"/>
      <c r="B1208" s="26" t="n"/>
      <c r="C1208" s="27" t="n"/>
      <c r="D1208" s="27" t="n"/>
      <c r="E1208" s="27" t="n"/>
      <c r="F1208" s="32">
        <f>IF(OR(C1208="",E1208=""),"",C1208*E1208)</f>
        <v/>
      </c>
      <c r="G1208" s="26" t="n"/>
    </row>
    <row r="1209">
      <c r="A1209" s="31" t="n"/>
      <c r="B1209" s="26" t="n"/>
      <c r="C1209" s="27" t="n"/>
      <c r="D1209" s="27" t="n"/>
      <c r="E1209" s="27" t="n"/>
      <c r="F1209" s="32">
        <f>IF(OR(C1209="",E1209=""),"",C1209*E1209)</f>
        <v/>
      </c>
      <c r="G1209" s="26" t="n"/>
    </row>
    <row r="1210">
      <c r="A1210" s="31" t="n"/>
      <c r="B1210" s="26" t="n"/>
      <c r="C1210" s="27" t="n"/>
      <c r="D1210" s="27" t="n"/>
      <c r="E1210" s="27" t="n"/>
      <c r="F1210" s="32">
        <f>IF(OR(C1210="",E1210=""),"",C1210*E1210)</f>
        <v/>
      </c>
      <c r="G1210" s="26" t="n"/>
    </row>
    <row r="1211">
      <c r="A1211" s="31" t="n"/>
      <c r="B1211" s="26" t="n"/>
      <c r="C1211" s="27" t="n"/>
      <c r="D1211" s="27" t="n"/>
      <c r="E1211" s="27" t="n"/>
      <c r="F1211" s="32">
        <f>IF(OR(C1211="",E1211=""),"",C1211*E1211)</f>
        <v/>
      </c>
      <c r="G1211" s="26" t="n"/>
    </row>
    <row r="1212">
      <c r="A1212" s="31" t="n"/>
      <c r="B1212" s="26" t="n"/>
      <c r="C1212" s="27" t="n"/>
      <c r="D1212" s="27" t="n"/>
      <c r="E1212" s="27" t="n"/>
      <c r="F1212" s="32">
        <f>IF(OR(C1212="",E1212=""),"",C1212*E1212)</f>
        <v/>
      </c>
      <c r="G1212" s="26" t="n"/>
    </row>
    <row r="1213">
      <c r="A1213" s="31" t="n"/>
      <c r="B1213" s="26" t="n"/>
      <c r="C1213" s="27" t="n"/>
      <c r="D1213" s="27" t="n"/>
      <c r="E1213" s="27" t="n"/>
      <c r="F1213" s="32">
        <f>IF(OR(C1213="",E1213=""),"",C1213*E1213)</f>
        <v/>
      </c>
      <c r="G1213" s="26" t="n"/>
    </row>
    <row r="1214">
      <c r="A1214" s="31" t="n"/>
      <c r="B1214" s="26" t="n"/>
      <c r="C1214" s="27" t="n"/>
      <c r="D1214" s="27" t="n"/>
      <c r="E1214" s="27" t="n"/>
      <c r="F1214" s="32">
        <f>IF(OR(C1214="",E1214=""),"",C1214*E1214)</f>
        <v/>
      </c>
      <c r="G1214" s="26" t="n"/>
    </row>
    <row r="1215">
      <c r="A1215" s="31" t="n"/>
      <c r="B1215" s="26" t="n"/>
      <c r="C1215" s="27" t="n"/>
      <c r="D1215" s="27" t="n"/>
      <c r="E1215" s="27" t="n"/>
      <c r="F1215" s="32">
        <f>IF(OR(C1215="",E1215=""),"",C1215*E1215)</f>
        <v/>
      </c>
      <c r="G1215" s="26" t="n"/>
    </row>
    <row r="1216">
      <c r="A1216" s="31" t="n"/>
      <c r="B1216" s="26" t="n"/>
      <c r="C1216" s="27" t="n"/>
      <c r="D1216" s="27" t="n"/>
      <c r="E1216" s="27" t="n"/>
      <c r="F1216" s="32">
        <f>IF(OR(C1216="",E1216=""),"",C1216*E1216)</f>
        <v/>
      </c>
      <c r="G1216" s="26" t="n"/>
    </row>
    <row r="1217">
      <c r="A1217" s="31" t="n"/>
      <c r="B1217" s="26" t="n"/>
      <c r="C1217" s="27" t="n"/>
      <c r="D1217" s="27" t="n"/>
      <c r="E1217" s="27" t="n"/>
      <c r="F1217" s="32">
        <f>IF(OR(C1217="",E1217=""),"",C1217*E1217)</f>
        <v/>
      </c>
      <c r="G1217" s="26" t="n"/>
    </row>
    <row r="1218">
      <c r="A1218" s="31" t="n"/>
      <c r="B1218" s="26" t="n"/>
      <c r="C1218" s="27" t="n"/>
      <c r="D1218" s="27" t="n"/>
      <c r="E1218" s="27" t="n"/>
      <c r="F1218" s="32">
        <f>IF(OR(C1218="",E1218=""),"",C1218*E1218)</f>
        <v/>
      </c>
      <c r="G1218" s="26" t="n"/>
    </row>
    <row r="1219">
      <c r="A1219" s="31" t="n"/>
      <c r="B1219" s="26" t="n"/>
      <c r="C1219" s="27" t="n"/>
      <c r="D1219" s="27" t="n"/>
      <c r="E1219" s="27" t="n"/>
      <c r="F1219" s="32">
        <f>IF(OR(C1219="",E1219=""),"",C1219*E1219)</f>
        <v/>
      </c>
      <c r="G1219" s="26" t="n"/>
    </row>
    <row r="1220">
      <c r="A1220" s="31" t="n"/>
      <c r="B1220" s="26" t="n"/>
      <c r="C1220" s="27" t="n"/>
      <c r="D1220" s="27" t="n"/>
      <c r="E1220" s="27" t="n"/>
      <c r="F1220" s="32">
        <f>IF(OR(C1220="",E1220=""),"",C1220*E1220)</f>
        <v/>
      </c>
      <c r="G1220" s="26" t="n"/>
    </row>
    <row r="1221">
      <c r="A1221" s="31" t="n"/>
      <c r="B1221" s="26" t="n"/>
      <c r="C1221" s="27" t="n"/>
      <c r="D1221" s="27" t="n"/>
      <c r="E1221" s="27" t="n"/>
      <c r="F1221" s="32">
        <f>IF(OR(C1221="",E1221=""),"",C1221*E1221)</f>
        <v/>
      </c>
      <c r="G1221" s="26" t="n"/>
    </row>
    <row r="1222">
      <c r="A1222" s="31" t="n"/>
      <c r="B1222" s="26" t="n"/>
      <c r="C1222" s="27" t="n"/>
      <c r="D1222" s="27" t="n"/>
      <c r="E1222" s="27" t="n"/>
      <c r="F1222" s="32">
        <f>IF(OR(C1222="",E1222=""),"",C1222*E1222)</f>
        <v/>
      </c>
      <c r="G1222" s="26" t="n"/>
    </row>
    <row r="1223">
      <c r="A1223" s="31" t="n"/>
      <c r="B1223" s="26" t="n"/>
      <c r="C1223" s="27" t="n"/>
      <c r="D1223" s="27" t="n"/>
      <c r="E1223" s="27" t="n"/>
      <c r="F1223" s="32">
        <f>IF(OR(C1223="",E1223=""),"",C1223*E1223)</f>
        <v/>
      </c>
      <c r="G1223" s="26" t="n"/>
    </row>
    <row r="1224">
      <c r="A1224" s="31" t="n"/>
      <c r="B1224" s="26" t="n"/>
      <c r="C1224" s="27" t="n"/>
      <c r="D1224" s="27" t="n"/>
      <c r="E1224" s="27" t="n"/>
      <c r="F1224" s="32">
        <f>IF(OR(C1224="",E1224=""),"",C1224*E1224)</f>
        <v/>
      </c>
      <c r="G1224" s="26" t="n"/>
    </row>
    <row r="1225">
      <c r="A1225" s="31" t="n"/>
      <c r="B1225" s="26" t="n"/>
      <c r="C1225" s="27" t="n"/>
      <c r="D1225" s="27" t="n"/>
      <c r="E1225" s="27" t="n"/>
      <c r="F1225" s="32">
        <f>IF(OR(C1225="",E1225=""),"",C1225*E1225)</f>
        <v/>
      </c>
      <c r="G1225" s="26" t="n"/>
    </row>
    <row r="1226">
      <c r="A1226" s="31" t="n"/>
      <c r="B1226" s="26" t="n"/>
      <c r="C1226" s="27" t="n"/>
      <c r="D1226" s="27" t="n"/>
      <c r="E1226" s="27" t="n"/>
      <c r="F1226" s="32">
        <f>IF(OR(C1226="",E1226=""),"",C1226*E1226)</f>
        <v/>
      </c>
      <c r="G1226" s="26" t="n"/>
    </row>
    <row r="1227">
      <c r="A1227" s="31" t="n"/>
      <c r="B1227" s="26" t="n"/>
      <c r="C1227" s="27" t="n"/>
      <c r="D1227" s="27" t="n"/>
      <c r="E1227" s="27" t="n"/>
      <c r="F1227" s="32">
        <f>IF(OR(C1227="",E1227=""),"",C1227*E1227)</f>
        <v/>
      </c>
      <c r="G1227" s="26" t="n"/>
    </row>
    <row r="1228">
      <c r="A1228" s="31" t="n"/>
      <c r="B1228" s="26" t="n"/>
      <c r="C1228" s="27" t="n"/>
      <c r="D1228" s="27" t="n"/>
      <c r="E1228" s="27" t="n"/>
      <c r="F1228" s="32">
        <f>IF(OR(C1228="",E1228=""),"",C1228*E1228)</f>
        <v/>
      </c>
      <c r="G1228" s="26" t="n"/>
    </row>
    <row r="1229">
      <c r="A1229" s="31" t="n"/>
      <c r="B1229" s="26" t="n"/>
      <c r="C1229" s="27" t="n"/>
      <c r="D1229" s="27" t="n"/>
      <c r="E1229" s="27" t="n"/>
      <c r="F1229" s="32">
        <f>IF(OR(C1229="",E1229=""),"",C1229*E1229)</f>
        <v/>
      </c>
      <c r="G1229" s="26" t="n"/>
    </row>
    <row r="1230">
      <c r="A1230" s="31" t="n"/>
      <c r="B1230" s="26" t="n"/>
      <c r="C1230" s="27" t="n"/>
      <c r="D1230" s="27" t="n"/>
      <c r="E1230" s="27" t="n"/>
      <c r="F1230" s="32">
        <f>IF(OR(C1230="",E1230=""),"",C1230*E1230)</f>
        <v/>
      </c>
      <c r="G1230" s="26" t="n"/>
    </row>
    <row r="1231">
      <c r="A1231" s="31" t="n"/>
      <c r="B1231" s="26" t="n"/>
      <c r="C1231" s="27" t="n"/>
      <c r="D1231" s="27" t="n"/>
      <c r="E1231" s="27" t="n"/>
      <c r="F1231" s="32">
        <f>IF(OR(C1231="",E1231=""),"",C1231*E1231)</f>
        <v/>
      </c>
      <c r="G1231" s="26" t="n"/>
    </row>
    <row r="1232">
      <c r="A1232" s="31" t="n"/>
      <c r="B1232" s="26" t="n"/>
      <c r="C1232" s="27" t="n"/>
      <c r="D1232" s="27" t="n"/>
      <c r="E1232" s="27" t="n"/>
      <c r="F1232" s="32">
        <f>IF(OR(C1232="",E1232=""),"",C1232*E1232)</f>
        <v/>
      </c>
      <c r="G1232" s="26" t="n"/>
    </row>
    <row r="1233">
      <c r="A1233" s="31" t="n"/>
      <c r="B1233" s="26" t="n"/>
      <c r="C1233" s="27" t="n"/>
      <c r="D1233" s="27" t="n"/>
      <c r="E1233" s="27" t="n"/>
      <c r="F1233" s="32">
        <f>IF(OR(C1233="",E1233=""),"",C1233*E1233)</f>
        <v/>
      </c>
      <c r="G1233" s="26" t="n"/>
    </row>
    <row r="1234">
      <c r="A1234" s="31" t="n"/>
      <c r="B1234" s="26" t="n"/>
      <c r="C1234" s="27" t="n"/>
      <c r="D1234" s="27" t="n"/>
      <c r="E1234" s="27" t="n"/>
      <c r="F1234" s="32">
        <f>IF(OR(C1234="",E1234=""),"",C1234*E1234)</f>
        <v/>
      </c>
      <c r="G1234" s="26" t="n"/>
    </row>
    <row r="1235">
      <c r="A1235" s="31" t="n"/>
      <c r="B1235" s="26" t="n"/>
      <c r="C1235" s="27" t="n"/>
      <c r="D1235" s="27" t="n"/>
      <c r="E1235" s="27" t="n"/>
      <c r="F1235" s="32">
        <f>IF(OR(C1235="",E1235=""),"",C1235*E1235)</f>
        <v/>
      </c>
      <c r="G1235" s="26" t="n"/>
    </row>
    <row r="1236">
      <c r="A1236" s="31" t="n"/>
      <c r="B1236" s="26" t="n"/>
      <c r="C1236" s="27" t="n"/>
      <c r="D1236" s="27" t="n"/>
      <c r="E1236" s="27" t="n"/>
      <c r="F1236" s="32">
        <f>IF(OR(C1236="",E1236=""),"",C1236*E1236)</f>
        <v/>
      </c>
      <c r="G1236" s="26" t="n"/>
    </row>
    <row r="1237">
      <c r="A1237" s="31" t="n"/>
      <c r="B1237" s="26" t="n"/>
      <c r="C1237" s="27" t="n"/>
      <c r="D1237" s="27" t="n"/>
      <c r="E1237" s="27" t="n"/>
      <c r="F1237" s="32">
        <f>IF(OR(C1237="",E1237=""),"",C1237*E1237)</f>
        <v/>
      </c>
      <c r="G1237" s="26" t="n"/>
    </row>
    <row r="1238">
      <c r="A1238" s="31" t="n"/>
      <c r="B1238" s="26" t="n"/>
      <c r="C1238" s="27" t="n"/>
      <c r="D1238" s="27" t="n"/>
      <c r="E1238" s="27" t="n"/>
      <c r="F1238" s="32">
        <f>IF(OR(C1238="",E1238=""),"",C1238*E1238)</f>
        <v/>
      </c>
      <c r="G1238" s="26" t="n"/>
    </row>
    <row r="1239">
      <c r="A1239" s="31" t="n"/>
      <c r="B1239" s="26" t="n"/>
      <c r="C1239" s="27" t="n"/>
      <c r="D1239" s="27" t="n"/>
      <c r="E1239" s="27" t="n"/>
      <c r="F1239" s="32">
        <f>IF(OR(C1239="",E1239=""),"",C1239*E1239)</f>
        <v/>
      </c>
      <c r="G1239" s="26" t="n"/>
    </row>
    <row r="1240">
      <c r="A1240" s="31" t="n"/>
      <c r="B1240" s="26" t="n"/>
      <c r="C1240" s="27" t="n"/>
      <c r="D1240" s="27" t="n"/>
      <c r="E1240" s="27" t="n"/>
      <c r="F1240" s="32">
        <f>IF(OR(C1240="",E1240=""),"",C1240*E1240)</f>
        <v/>
      </c>
      <c r="G1240" s="26" t="n"/>
    </row>
    <row r="1241">
      <c r="A1241" s="31" t="n"/>
      <c r="B1241" s="26" t="n"/>
      <c r="C1241" s="27" t="n"/>
      <c r="D1241" s="27" t="n"/>
      <c r="E1241" s="27" t="n"/>
      <c r="F1241" s="32">
        <f>IF(OR(C1241="",E1241=""),"",C1241*E1241)</f>
        <v/>
      </c>
      <c r="G1241" s="26" t="n"/>
    </row>
    <row r="1242">
      <c r="A1242" s="31" t="n"/>
      <c r="B1242" s="26" t="n"/>
      <c r="C1242" s="27" t="n"/>
      <c r="D1242" s="27" t="n"/>
      <c r="E1242" s="27" t="n"/>
      <c r="F1242" s="32">
        <f>IF(OR(C1242="",E1242=""),"",C1242*E1242)</f>
        <v/>
      </c>
      <c r="G1242" s="26" t="n"/>
    </row>
    <row r="1243">
      <c r="A1243" s="31" t="n"/>
      <c r="B1243" s="26" t="n"/>
      <c r="C1243" s="27" t="n"/>
      <c r="D1243" s="27" t="n"/>
      <c r="E1243" s="27" t="n"/>
      <c r="F1243" s="32">
        <f>IF(OR(C1243="",E1243=""),"",C1243*E1243)</f>
        <v/>
      </c>
      <c r="G1243" s="26" t="n"/>
    </row>
    <row r="1244">
      <c r="A1244" s="31" t="n"/>
      <c r="B1244" s="26" t="n"/>
      <c r="C1244" s="27" t="n"/>
      <c r="D1244" s="27" t="n"/>
      <c r="E1244" s="27" t="n"/>
      <c r="F1244" s="32">
        <f>IF(OR(C1244="",E1244=""),"",C1244*E1244)</f>
        <v/>
      </c>
      <c r="G1244" s="26" t="n"/>
    </row>
    <row r="1245">
      <c r="A1245" s="31" t="n"/>
      <c r="B1245" s="26" t="n"/>
      <c r="C1245" s="27" t="n"/>
      <c r="D1245" s="27" t="n"/>
      <c r="E1245" s="27" t="n"/>
      <c r="F1245" s="32">
        <f>IF(OR(C1245="",E1245=""),"",C1245*E1245)</f>
        <v/>
      </c>
      <c r="G1245" s="26" t="n"/>
    </row>
    <row r="1246">
      <c r="A1246" s="31" t="n"/>
      <c r="B1246" s="26" t="n"/>
      <c r="C1246" s="27" t="n"/>
      <c r="D1246" s="27" t="n"/>
      <c r="E1246" s="27" t="n"/>
      <c r="F1246" s="32">
        <f>IF(OR(C1246="",E1246=""),"",C1246*E1246)</f>
        <v/>
      </c>
      <c r="G1246" s="26" t="n"/>
    </row>
    <row r="1247">
      <c r="A1247" s="31" t="n"/>
      <c r="B1247" s="26" t="n"/>
      <c r="C1247" s="27" t="n"/>
      <c r="D1247" s="27" t="n"/>
      <c r="E1247" s="27" t="n"/>
      <c r="F1247" s="32">
        <f>IF(OR(C1247="",E1247=""),"",C1247*E1247)</f>
        <v/>
      </c>
      <c r="G1247" s="26" t="n"/>
    </row>
    <row r="1248">
      <c r="A1248" s="31" t="n"/>
      <c r="B1248" s="26" t="n"/>
      <c r="C1248" s="27" t="n"/>
      <c r="D1248" s="27" t="n"/>
      <c r="E1248" s="27" t="n"/>
      <c r="F1248" s="32">
        <f>IF(OR(C1248="",E1248=""),"",C1248*E1248)</f>
        <v/>
      </c>
      <c r="G1248" s="26" t="n"/>
    </row>
    <row r="1249">
      <c r="A1249" s="31" t="n"/>
      <c r="B1249" s="26" t="n"/>
      <c r="C1249" s="27" t="n"/>
      <c r="D1249" s="27" t="n"/>
      <c r="E1249" s="27" t="n"/>
      <c r="F1249" s="32">
        <f>IF(OR(C1249="",E1249=""),"",C1249*E1249)</f>
        <v/>
      </c>
      <c r="G1249" s="26" t="n"/>
    </row>
    <row r="1250">
      <c r="A1250" s="31" t="n"/>
      <c r="B1250" s="26" t="n"/>
      <c r="C1250" s="27" t="n"/>
      <c r="D1250" s="27" t="n"/>
      <c r="E1250" s="27" t="n"/>
      <c r="F1250" s="32">
        <f>IF(OR(C1250="",E1250=""),"",C1250*E1250)</f>
        <v/>
      </c>
      <c r="G1250" s="26" t="n"/>
    </row>
    <row r="1251">
      <c r="A1251" s="31" t="n"/>
      <c r="B1251" s="26" t="n"/>
      <c r="C1251" s="27" t="n"/>
      <c r="D1251" s="27" t="n"/>
      <c r="E1251" s="27" t="n"/>
      <c r="F1251" s="32">
        <f>IF(OR(C1251="",E1251=""),"",C1251*E1251)</f>
        <v/>
      </c>
      <c r="G1251" s="26" t="n"/>
    </row>
    <row r="1252">
      <c r="A1252" s="31" t="n"/>
      <c r="B1252" s="26" t="n"/>
      <c r="C1252" s="27" t="n"/>
      <c r="D1252" s="27" t="n"/>
      <c r="E1252" s="27" t="n"/>
      <c r="F1252" s="32">
        <f>IF(OR(C1252="",E1252=""),"",C1252*E1252)</f>
        <v/>
      </c>
      <c r="G1252" s="26" t="n"/>
    </row>
    <row r="1253">
      <c r="A1253" s="31" t="n"/>
      <c r="B1253" s="26" t="n"/>
      <c r="C1253" s="27" t="n"/>
      <c r="D1253" s="27" t="n"/>
      <c r="E1253" s="27" t="n"/>
      <c r="F1253" s="32">
        <f>IF(OR(C1253="",E1253=""),"",C1253*E1253)</f>
        <v/>
      </c>
      <c r="G1253" s="26" t="n"/>
    </row>
    <row r="1254">
      <c r="A1254" s="31" t="n"/>
      <c r="B1254" s="26" t="n"/>
      <c r="C1254" s="27" t="n"/>
      <c r="D1254" s="27" t="n"/>
      <c r="E1254" s="27" t="n"/>
      <c r="F1254" s="32">
        <f>IF(OR(C1254="",E1254=""),"",C1254*E1254)</f>
        <v/>
      </c>
      <c r="G1254" s="26" t="n"/>
    </row>
    <row r="1255">
      <c r="A1255" s="31" t="n"/>
      <c r="B1255" s="26" t="n"/>
      <c r="C1255" s="27" t="n"/>
      <c r="D1255" s="27" t="n"/>
      <c r="E1255" s="27" t="n"/>
      <c r="F1255" s="32">
        <f>IF(OR(C1255="",E1255=""),"",C1255*E1255)</f>
        <v/>
      </c>
      <c r="G1255" s="26" t="n"/>
    </row>
    <row r="1256">
      <c r="A1256" s="31" t="n"/>
      <c r="B1256" s="26" t="n"/>
      <c r="C1256" s="27" t="n"/>
      <c r="D1256" s="27" t="n"/>
      <c r="E1256" s="27" t="n"/>
      <c r="F1256" s="32">
        <f>IF(OR(C1256="",E1256=""),"",C1256*E1256)</f>
        <v/>
      </c>
      <c r="G1256" s="26" t="n"/>
    </row>
    <row r="1257">
      <c r="A1257" s="31" t="n"/>
      <c r="B1257" s="26" t="n"/>
      <c r="C1257" s="27" t="n"/>
      <c r="D1257" s="27" t="n"/>
      <c r="E1257" s="27" t="n"/>
      <c r="F1257" s="32">
        <f>IF(OR(C1257="",E1257=""),"",C1257*E1257)</f>
        <v/>
      </c>
      <c r="G1257" s="26" t="n"/>
    </row>
    <row r="1258">
      <c r="A1258" s="31" t="n"/>
      <c r="B1258" s="26" t="n"/>
      <c r="C1258" s="27" t="n"/>
      <c r="D1258" s="27" t="n"/>
      <c r="E1258" s="27" t="n"/>
      <c r="F1258" s="32">
        <f>IF(OR(C1258="",E1258=""),"",C1258*E1258)</f>
        <v/>
      </c>
      <c r="G1258" s="26" t="n"/>
    </row>
    <row r="1259">
      <c r="A1259" s="31" t="n"/>
      <c r="B1259" s="26" t="n"/>
      <c r="C1259" s="27" t="n"/>
      <c r="D1259" s="27" t="n"/>
      <c r="E1259" s="27" t="n"/>
      <c r="F1259" s="32">
        <f>IF(OR(C1259="",E1259=""),"",C1259*E1259)</f>
        <v/>
      </c>
      <c r="G1259" s="26" t="n"/>
    </row>
    <row r="1260">
      <c r="A1260" s="31" t="n"/>
      <c r="B1260" s="26" t="n"/>
      <c r="C1260" s="27" t="n"/>
      <c r="D1260" s="27" t="n"/>
      <c r="E1260" s="27" t="n"/>
      <c r="F1260" s="32">
        <f>IF(OR(C1260="",E1260=""),"",C1260*E1260)</f>
        <v/>
      </c>
      <c r="G1260" s="26" t="n"/>
    </row>
    <row r="1261">
      <c r="A1261" s="31" t="n"/>
      <c r="B1261" s="26" t="n"/>
      <c r="C1261" s="27" t="n"/>
      <c r="D1261" s="27" t="n"/>
      <c r="E1261" s="27" t="n"/>
      <c r="F1261" s="32">
        <f>IF(OR(C1261="",E1261=""),"",C1261*E1261)</f>
        <v/>
      </c>
      <c r="G1261" s="26" t="n"/>
    </row>
    <row r="1262">
      <c r="A1262" s="31" t="n"/>
      <c r="B1262" s="26" t="n"/>
      <c r="C1262" s="27" t="n"/>
      <c r="D1262" s="27" t="n"/>
      <c r="E1262" s="27" t="n"/>
      <c r="F1262" s="32">
        <f>IF(OR(C1262="",E1262=""),"",C1262*E1262)</f>
        <v/>
      </c>
      <c r="G1262" s="26" t="n"/>
    </row>
    <row r="1263">
      <c r="A1263" s="31" t="n"/>
      <c r="B1263" s="26" t="n"/>
      <c r="C1263" s="27" t="n"/>
      <c r="D1263" s="27" t="n"/>
      <c r="E1263" s="27" t="n"/>
      <c r="F1263" s="32">
        <f>IF(OR(C1263="",E1263=""),"",C1263*E1263)</f>
        <v/>
      </c>
      <c r="G1263" s="26" t="n"/>
    </row>
    <row r="1264">
      <c r="A1264" s="31" t="n"/>
      <c r="B1264" s="26" t="n"/>
      <c r="C1264" s="27" t="n"/>
      <c r="D1264" s="27" t="n"/>
      <c r="E1264" s="27" t="n"/>
      <c r="F1264" s="32">
        <f>IF(OR(C1264="",E1264=""),"",C1264*E1264)</f>
        <v/>
      </c>
      <c r="G1264" s="26" t="n"/>
    </row>
    <row r="1265">
      <c r="A1265" s="31" t="n"/>
      <c r="B1265" s="26" t="n"/>
      <c r="C1265" s="27" t="n"/>
      <c r="D1265" s="27" t="n"/>
      <c r="E1265" s="27" t="n"/>
      <c r="F1265" s="32">
        <f>IF(OR(C1265="",E1265=""),"",C1265*E1265)</f>
        <v/>
      </c>
      <c r="G1265" s="26" t="n"/>
    </row>
    <row r="1266">
      <c r="A1266" s="31" t="n"/>
      <c r="B1266" s="26" t="n"/>
      <c r="C1266" s="27" t="n"/>
      <c r="D1266" s="27" t="n"/>
      <c r="E1266" s="27" t="n"/>
      <c r="F1266" s="32">
        <f>IF(OR(C1266="",E1266=""),"",C1266*E1266)</f>
        <v/>
      </c>
      <c r="G1266" s="26" t="n"/>
    </row>
    <row r="1267">
      <c r="A1267" s="31" t="n"/>
      <c r="B1267" s="26" t="n"/>
      <c r="C1267" s="27" t="n"/>
      <c r="D1267" s="27" t="n"/>
      <c r="E1267" s="27" t="n"/>
      <c r="F1267" s="32">
        <f>IF(OR(C1267="",E1267=""),"",C1267*E1267)</f>
        <v/>
      </c>
      <c r="G1267" s="26" t="n"/>
    </row>
    <row r="1268">
      <c r="A1268" s="31" t="n"/>
      <c r="B1268" s="26" t="n"/>
      <c r="C1268" s="27" t="n"/>
      <c r="D1268" s="27" t="n"/>
      <c r="E1268" s="27" t="n"/>
      <c r="F1268" s="32">
        <f>IF(OR(C1268="",E1268=""),"",C1268*E1268)</f>
        <v/>
      </c>
      <c r="G1268" s="26" t="n"/>
    </row>
    <row r="1269">
      <c r="A1269" s="31" t="n"/>
      <c r="B1269" s="26" t="n"/>
      <c r="C1269" s="27" t="n"/>
      <c r="D1269" s="27" t="n"/>
      <c r="E1269" s="27" t="n"/>
      <c r="F1269" s="32">
        <f>IF(OR(C1269="",E1269=""),"",C1269*E1269)</f>
        <v/>
      </c>
      <c r="G1269" s="26" t="n"/>
    </row>
    <row r="1270">
      <c r="A1270" s="31" t="n"/>
      <c r="B1270" s="26" t="n"/>
      <c r="C1270" s="27" t="n"/>
      <c r="D1270" s="27" t="n"/>
      <c r="E1270" s="27" t="n"/>
      <c r="F1270" s="32">
        <f>IF(OR(C1270="",E1270=""),"",C1270*E1270)</f>
        <v/>
      </c>
      <c r="G1270" s="26" t="n"/>
    </row>
    <row r="1271">
      <c r="A1271" s="31" t="n"/>
      <c r="B1271" s="26" t="n"/>
      <c r="C1271" s="27" t="n"/>
      <c r="D1271" s="27" t="n"/>
      <c r="E1271" s="27" t="n"/>
      <c r="F1271" s="32">
        <f>IF(OR(C1271="",E1271=""),"",C1271*E1271)</f>
        <v/>
      </c>
      <c r="G1271" s="26" t="n"/>
    </row>
    <row r="1272">
      <c r="A1272" s="31" t="n"/>
      <c r="B1272" s="26" t="n"/>
      <c r="C1272" s="27" t="n"/>
      <c r="D1272" s="27" t="n"/>
      <c r="E1272" s="27" t="n"/>
      <c r="F1272" s="32">
        <f>IF(OR(C1272="",E1272=""),"",C1272*E1272)</f>
        <v/>
      </c>
      <c r="G1272" s="26" t="n"/>
    </row>
    <row r="1273">
      <c r="A1273" s="31" t="n"/>
      <c r="B1273" s="26" t="n"/>
      <c r="C1273" s="27" t="n"/>
      <c r="D1273" s="27" t="n"/>
      <c r="E1273" s="27" t="n"/>
      <c r="F1273" s="32">
        <f>IF(OR(C1273="",E1273=""),"",C1273*E1273)</f>
        <v/>
      </c>
      <c r="G1273" s="26" t="n"/>
    </row>
    <row r="1274">
      <c r="A1274" s="31" t="n"/>
      <c r="B1274" s="26" t="n"/>
      <c r="C1274" s="27" t="n"/>
      <c r="D1274" s="27" t="n"/>
      <c r="E1274" s="27" t="n"/>
      <c r="F1274" s="32">
        <f>IF(OR(C1274="",E1274=""),"",C1274*E1274)</f>
        <v/>
      </c>
      <c r="G1274" s="26" t="n"/>
    </row>
    <row r="1275">
      <c r="A1275" s="31" t="n"/>
      <c r="B1275" s="26" t="n"/>
      <c r="C1275" s="27" t="n"/>
      <c r="D1275" s="27" t="n"/>
      <c r="E1275" s="27" t="n"/>
      <c r="F1275" s="32">
        <f>IF(OR(C1275="",E1275=""),"",C1275*E1275)</f>
        <v/>
      </c>
      <c r="G1275" s="26" t="n"/>
    </row>
    <row r="1276">
      <c r="A1276" s="31" t="n"/>
      <c r="B1276" s="26" t="n"/>
      <c r="C1276" s="27" t="n"/>
      <c r="D1276" s="27" t="n"/>
      <c r="E1276" s="27" t="n"/>
      <c r="F1276" s="32">
        <f>IF(OR(C1276="",E1276=""),"",C1276*E1276)</f>
        <v/>
      </c>
      <c r="G1276" s="26" t="n"/>
    </row>
    <row r="1277">
      <c r="A1277" s="31" t="n"/>
      <c r="B1277" s="26" t="n"/>
      <c r="C1277" s="27" t="n"/>
      <c r="D1277" s="27" t="n"/>
      <c r="E1277" s="27" t="n"/>
      <c r="F1277" s="32">
        <f>IF(OR(C1277="",E1277=""),"",C1277*E1277)</f>
        <v/>
      </c>
      <c r="G1277" s="26" t="n"/>
    </row>
    <row r="1278">
      <c r="A1278" s="31" t="n"/>
      <c r="B1278" s="26" t="n"/>
      <c r="C1278" s="27" t="n"/>
      <c r="D1278" s="27" t="n"/>
      <c r="E1278" s="27" t="n"/>
      <c r="F1278" s="32">
        <f>IF(OR(C1278="",E1278=""),"",C1278*E1278)</f>
        <v/>
      </c>
      <c r="G1278" s="26" t="n"/>
    </row>
    <row r="1279">
      <c r="A1279" s="31" t="n"/>
      <c r="B1279" s="26" t="n"/>
      <c r="C1279" s="27" t="n"/>
      <c r="D1279" s="27" t="n"/>
      <c r="E1279" s="27" t="n"/>
      <c r="F1279" s="32">
        <f>IF(OR(C1279="",E1279=""),"",C1279*E1279)</f>
        <v/>
      </c>
      <c r="G1279" s="26" t="n"/>
    </row>
    <row r="1280">
      <c r="A1280" s="31" t="n"/>
      <c r="B1280" s="26" t="n"/>
      <c r="C1280" s="27" t="n"/>
      <c r="D1280" s="27" t="n"/>
      <c r="E1280" s="27" t="n"/>
      <c r="F1280" s="32">
        <f>IF(OR(C1280="",E1280=""),"",C1280*E1280)</f>
        <v/>
      </c>
      <c r="G1280" s="26" t="n"/>
    </row>
    <row r="1281">
      <c r="A1281" s="31" t="n"/>
      <c r="B1281" s="26" t="n"/>
      <c r="C1281" s="27" t="n"/>
      <c r="D1281" s="27" t="n"/>
      <c r="E1281" s="27" t="n"/>
      <c r="F1281" s="32">
        <f>IF(OR(C1281="",E1281=""),"",C1281*E1281)</f>
        <v/>
      </c>
      <c r="G1281" s="26" t="n"/>
    </row>
    <row r="1282">
      <c r="A1282" s="31" t="n"/>
      <c r="B1282" s="26" t="n"/>
      <c r="C1282" s="27" t="n"/>
      <c r="D1282" s="27" t="n"/>
      <c r="E1282" s="27" t="n"/>
      <c r="F1282" s="32">
        <f>IF(OR(C1282="",E1282=""),"",C1282*E1282)</f>
        <v/>
      </c>
      <c r="G1282" s="26" t="n"/>
    </row>
    <row r="1283">
      <c r="A1283" s="31" t="n"/>
      <c r="B1283" s="26" t="n"/>
      <c r="C1283" s="27" t="n"/>
      <c r="D1283" s="27" t="n"/>
      <c r="E1283" s="27" t="n"/>
      <c r="F1283" s="32">
        <f>IF(OR(C1283="",E1283=""),"",C1283*E1283)</f>
        <v/>
      </c>
      <c r="G1283" s="26" t="n"/>
    </row>
    <row r="1284">
      <c r="A1284" s="31" t="n"/>
      <c r="B1284" s="26" t="n"/>
      <c r="C1284" s="27" t="n"/>
      <c r="D1284" s="27" t="n"/>
      <c r="E1284" s="27" t="n"/>
      <c r="F1284" s="32">
        <f>IF(OR(C1284="",E1284=""),"",C1284*E1284)</f>
        <v/>
      </c>
      <c r="G1284" s="26" t="n"/>
    </row>
    <row r="1285">
      <c r="A1285" s="31" t="n"/>
      <c r="B1285" s="26" t="n"/>
      <c r="C1285" s="27" t="n"/>
      <c r="D1285" s="27" t="n"/>
      <c r="E1285" s="27" t="n"/>
      <c r="F1285" s="32">
        <f>IF(OR(C1285="",E1285=""),"",C1285*E1285)</f>
        <v/>
      </c>
      <c r="G1285" s="26" t="n"/>
    </row>
    <row r="1286">
      <c r="A1286" s="31" t="n"/>
      <c r="B1286" s="26" t="n"/>
      <c r="C1286" s="27" t="n"/>
      <c r="D1286" s="27" t="n"/>
      <c r="E1286" s="27" t="n"/>
      <c r="F1286" s="32">
        <f>IF(OR(C1286="",E1286=""),"",C1286*E1286)</f>
        <v/>
      </c>
      <c r="G1286" s="26" t="n"/>
    </row>
    <row r="1287">
      <c r="A1287" s="31" t="n"/>
      <c r="B1287" s="26" t="n"/>
      <c r="C1287" s="27" t="n"/>
      <c r="D1287" s="27" t="n"/>
      <c r="E1287" s="27" t="n"/>
      <c r="F1287" s="32">
        <f>IF(OR(C1287="",E1287=""),"",C1287*E1287)</f>
        <v/>
      </c>
      <c r="G1287" s="26" t="n"/>
    </row>
    <row r="1288">
      <c r="A1288" s="31" t="n"/>
      <c r="B1288" s="26" t="n"/>
      <c r="C1288" s="27" t="n"/>
      <c r="D1288" s="27" t="n"/>
      <c r="E1288" s="27" t="n"/>
      <c r="F1288" s="32">
        <f>IF(OR(C1288="",E1288=""),"",C1288*E1288)</f>
        <v/>
      </c>
      <c r="G1288" s="26" t="n"/>
    </row>
    <row r="1289">
      <c r="A1289" s="31" t="n"/>
      <c r="B1289" s="26" t="n"/>
      <c r="C1289" s="27" t="n"/>
      <c r="D1289" s="27" t="n"/>
      <c r="E1289" s="27" t="n"/>
      <c r="F1289" s="32">
        <f>IF(OR(C1289="",E1289=""),"",C1289*E1289)</f>
        <v/>
      </c>
      <c r="G1289" s="26" t="n"/>
    </row>
    <row r="1290">
      <c r="A1290" s="31" t="n"/>
      <c r="B1290" s="26" t="n"/>
      <c r="C1290" s="27" t="n"/>
      <c r="D1290" s="27" t="n"/>
      <c r="E1290" s="27" t="n"/>
      <c r="F1290" s="32">
        <f>IF(OR(C1290="",E1290=""),"",C1290*E1290)</f>
        <v/>
      </c>
      <c r="G1290" s="26" t="n"/>
    </row>
    <row r="1291">
      <c r="A1291" s="31" t="n"/>
      <c r="B1291" s="26" t="n"/>
      <c r="C1291" s="27" t="n"/>
      <c r="D1291" s="27" t="n"/>
      <c r="E1291" s="27" t="n"/>
      <c r="F1291" s="32">
        <f>IF(OR(C1291="",E1291=""),"",C1291*E1291)</f>
        <v/>
      </c>
      <c r="G1291" s="26" t="n"/>
    </row>
    <row r="1292">
      <c r="A1292" s="31" t="n"/>
      <c r="B1292" s="26" t="n"/>
      <c r="C1292" s="27" t="n"/>
      <c r="D1292" s="27" t="n"/>
      <c r="E1292" s="27" t="n"/>
      <c r="F1292" s="32">
        <f>IF(OR(C1292="",E1292=""),"",C1292*E1292)</f>
        <v/>
      </c>
      <c r="G1292" s="26" t="n"/>
    </row>
    <row r="1293">
      <c r="A1293" s="31" t="n"/>
      <c r="B1293" s="26" t="n"/>
      <c r="C1293" s="27" t="n"/>
      <c r="D1293" s="27" t="n"/>
      <c r="E1293" s="27" t="n"/>
      <c r="F1293" s="32">
        <f>IF(OR(C1293="",E1293=""),"",C1293*E1293)</f>
        <v/>
      </c>
      <c r="G1293" s="26" t="n"/>
    </row>
    <row r="1294">
      <c r="A1294" s="31" t="n"/>
      <c r="B1294" s="26" t="n"/>
      <c r="C1294" s="27" t="n"/>
      <c r="D1294" s="27" t="n"/>
      <c r="E1294" s="27" t="n"/>
      <c r="F1294" s="32">
        <f>IF(OR(C1294="",E1294=""),"",C1294*E1294)</f>
        <v/>
      </c>
      <c r="G1294" s="26" t="n"/>
    </row>
    <row r="1295">
      <c r="A1295" s="31" t="n"/>
      <c r="B1295" s="26" t="n"/>
      <c r="C1295" s="27" t="n"/>
      <c r="D1295" s="27" t="n"/>
      <c r="E1295" s="27" t="n"/>
      <c r="F1295" s="32">
        <f>IF(OR(C1295="",E1295=""),"",C1295*E1295)</f>
        <v/>
      </c>
      <c r="G1295" s="26" t="n"/>
    </row>
    <row r="1296">
      <c r="A1296" s="31" t="n"/>
      <c r="B1296" s="26" t="n"/>
      <c r="C1296" s="27" t="n"/>
      <c r="D1296" s="27" t="n"/>
      <c r="E1296" s="27" t="n"/>
      <c r="F1296" s="32">
        <f>IF(OR(C1296="",E1296=""),"",C1296*E1296)</f>
        <v/>
      </c>
      <c r="G1296" s="26" t="n"/>
    </row>
    <row r="1297">
      <c r="A1297" s="31" t="n"/>
      <c r="B1297" s="26" t="n"/>
      <c r="C1297" s="27" t="n"/>
      <c r="D1297" s="27" t="n"/>
      <c r="E1297" s="27" t="n"/>
      <c r="F1297" s="32">
        <f>IF(OR(C1297="",E1297=""),"",C1297*E1297)</f>
        <v/>
      </c>
      <c r="G1297" s="26" t="n"/>
    </row>
    <row r="1298">
      <c r="A1298" s="31" t="n"/>
      <c r="B1298" s="26" t="n"/>
      <c r="C1298" s="27" t="n"/>
      <c r="D1298" s="27" t="n"/>
      <c r="E1298" s="27" t="n"/>
      <c r="F1298" s="32">
        <f>IF(OR(C1298="",E1298=""),"",C1298*E1298)</f>
        <v/>
      </c>
      <c r="G1298" s="26" t="n"/>
    </row>
    <row r="1299">
      <c r="A1299" s="31" t="n"/>
      <c r="B1299" s="26" t="n"/>
      <c r="C1299" s="27" t="n"/>
      <c r="D1299" s="27" t="n"/>
      <c r="E1299" s="27" t="n"/>
      <c r="F1299" s="32">
        <f>IF(OR(C1299="",E1299=""),"",C1299*E1299)</f>
        <v/>
      </c>
      <c r="G1299" s="26" t="n"/>
    </row>
    <row r="1300">
      <c r="A1300" s="31" t="n"/>
      <c r="B1300" s="26" t="n"/>
      <c r="C1300" s="27" t="n"/>
      <c r="D1300" s="27" t="n"/>
      <c r="E1300" s="27" t="n"/>
      <c r="F1300" s="32">
        <f>IF(OR(C1300="",E1300=""),"",C1300*E1300)</f>
        <v/>
      </c>
      <c r="G1300" s="26" t="n"/>
    </row>
    <row r="1301">
      <c r="A1301" s="31" t="n"/>
      <c r="B1301" s="26" t="n"/>
      <c r="C1301" s="27" t="n"/>
      <c r="D1301" s="27" t="n"/>
      <c r="E1301" s="27" t="n"/>
      <c r="F1301" s="32">
        <f>IF(OR(C1301="",E1301=""),"",C1301*E1301)</f>
        <v/>
      </c>
      <c r="G1301" s="26" t="n"/>
    </row>
    <row r="1302">
      <c r="A1302" s="31" t="n"/>
      <c r="B1302" s="26" t="n"/>
      <c r="C1302" s="27" t="n"/>
      <c r="D1302" s="27" t="n"/>
      <c r="E1302" s="27" t="n"/>
      <c r="F1302" s="32">
        <f>IF(OR(C1302="",E1302=""),"",C1302*E1302)</f>
        <v/>
      </c>
      <c r="G1302" s="26" t="n"/>
    </row>
    <row r="1303">
      <c r="A1303" s="31" t="n"/>
      <c r="B1303" s="26" t="n"/>
      <c r="C1303" s="27" t="n"/>
      <c r="D1303" s="27" t="n"/>
      <c r="E1303" s="27" t="n"/>
      <c r="F1303" s="32">
        <f>IF(OR(C1303="",E1303=""),"",C1303*E1303)</f>
        <v/>
      </c>
      <c r="G1303" s="26" t="n"/>
    </row>
    <row r="1304">
      <c r="A1304" s="31" t="n"/>
      <c r="B1304" s="26" t="n"/>
      <c r="C1304" s="27" t="n"/>
      <c r="D1304" s="27" t="n"/>
      <c r="E1304" s="27" t="n"/>
      <c r="F1304" s="32">
        <f>IF(OR(C1304="",E1304=""),"",C1304*E1304)</f>
        <v/>
      </c>
      <c r="G1304" s="26" t="n"/>
    </row>
    <row r="1305">
      <c r="A1305" s="31" t="n"/>
      <c r="B1305" s="26" t="n"/>
      <c r="C1305" s="27" t="n"/>
      <c r="D1305" s="27" t="n"/>
      <c r="E1305" s="27" t="n"/>
      <c r="F1305" s="32">
        <f>IF(OR(C1305="",E1305=""),"",C1305*E1305)</f>
        <v/>
      </c>
      <c r="G1305" s="26" t="n"/>
    </row>
    <row r="1306">
      <c r="A1306" s="31" t="n"/>
      <c r="B1306" s="26" t="n"/>
      <c r="C1306" s="27" t="n"/>
      <c r="D1306" s="27" t="n"/>
      <c r="E1306" s="27" t="n"/>
      <c r="F1306" s="32">
        <f>IF(OR(C1306="",E1306=""),"",C1306*E1306)</f>
        <v/>
      </c>
      <c r="G1306" s="26" t="n"/>
    </row>
    <row r="1307">
      <c r="A1307" s="31" t="n"/>
      <c r="B1307" s="26" t="n"/>
      <c r="C1307" s="27" t="n"/>
      <c r="D1307" s="27" t="n"/>
      <c r="E1307" s="27" t="n"/>
      <c r="F1307" s="32">
        <f>IF(OR(C1307="",E1307=""),"",C1307*E1307)</f>
        <v/>
      </c>
      <c r="G1307" s="26" t="n"/>
    </row>
    <row r="1308">
      <c r="A1308" s="31" t="n"/>
      <c r="B1308" s="26" t="n"/>
      <c r="C1308" s="27" t="n"/>
      <c r="D1308" s="27" t="n"/>
      <c r="E1308" s="27" t="n"/>
      <c r="F1308" s="32">
        <f>IF(OR(C1308="",E1308=""),"",C1308*E1308)</f>
        <v/>
      </c>
      <c r="G1308" s="26" t="n"/>
    </row>
    <row r="1309">
      <c r="A1309" s="31" t="n"/>
      <c r="B1309" s="26" t="n"/>
      <c r="C1309" s="27" t="n"/>
      <c r="D1309" s="27" t="n"/>
      <c r="E1309" s="27" t="n"/>
      <c r="F1309" s="32">
        <f>IF(OR(C1309="",E1309=""),"",C1309*E1309)</f>
        <v/>
      </c>
      <c r="G1309" s="26" t="n"/>
    </row>
    <row r="1310">
      <c r="A1310" s="31" t="n"/>
      <c r="B1310" s="26" t="n"/>
      <c r="C1310" s="27" t="n"/>
      <c r="D1310" s="27" t="n"/>
      <c r="E1310" s="27" t="n"/>
      <c r="F1310" s="32">
        <f>IF(OR(C1310="",E1310=""),"",C1310*E1310)</f>
        <v/>
      </c>
      <c r="G1310" s="26" t="n"/>
    </row>
    <row r="1311">
      <c r="A1311" s="31" t="n"/>
      <c r="B1311" s="26" t="n"/>
      <c r="C1311" s="27" t="n"/>
      <c r="D1311" s="27" t="n"/>
      <c r="E1311" s="27" t="n"/>
      <c r="F1311" s="32">
        <f>IF(OR(C1311="",E1311=""),"",C1311*E1311)</f>
        <v/>
      </c>
      <c r="G1311" s="26" t="n"/>
    </row>
    <row r="1312">
      <c r="A1312" s="31" t="n"/>
      <c r="B1312" s="26" t="n"/>
      <c r="C1312" s="27" t="n"/>
      <c r="D1312" s="27" t="n"/>
      <c r="E1312" s="27" t="n"/>
      <c r="F1312" s="32">
        <f>IF(OR(C1312="",E1312=""),"",C1312*E1312)</f>
        <v/>
      </c>
      <c r="G1312" s="26" t="n"/>
    </row>
    <row r="1313">
      <c r="A1313" s="31" t="n"/>
      <c r="B1313" s="26" t="n"/>
      <c r="C1313" s="27" t="n"/>
      <c r="D1313" s="27" t="n"/>
      <c r="E1313" s="27" t="n"/>
      <c r="F1313" s="32">
        <f>IF(OR(C1313="",E1313=""),"",C1313*E1313)</f>
        <v/>
      </c>
      <c r="G1313" s="26" t="n"/>
    </row>
    <row r="1314">
      <c r="A1314" s="31" t="n"/>
      <c r="B1314" s="26" t="n"/>
      <c r="C1314" s="27" t="n"/>
      <c r="D1314" s="27" t="n"/>
      <c r="E1314" s="27" t="n"/>
      <c r="F1314" s="32">
        <f>IF(OR(C1314="",E1314=""),"",C1314*E1314)</f>
        <v/>
      </c>
      <c r="G1314" s="26" t="n"/>
    </row>
    <row r="1315">
      <c r="A1315" s="31" t="n"/>
      <c r="B1315" s="26" t="n"/>
      <c r="C1315" s="27" t="n"/>
      <c r="D1315" s="27" t="n"/>
      <c r="E1315" s="27" t="n"/>
      <c r="F1315" s="32">
        <f>IF(OR(C1315="",E1315=""),"",C1315*E1315)</f>
        <v/>
      </c>
      <c r="G1315" s="26" t="n"/>
    </row>
    <row r="1316">
      <c r="A1316" s="31" t="n"/>
      <c r="B1316" s="26" t="n"/>
      <c r="C1316" s="27" t="n"/>
      <c r="D1316" s="27" t="n"/>
      <c r="E1316" s="27" t="n"/>
      <c r="F1316" s="32">
        <f>IF(OR(C1316="",E1316=""),"",C1316*E1316)</f>
        <v/>
      </c>
      <c r="G1316" s="26" t="n"/>
    </row>
    <row r="1317">
      <c r="A1317" s="31" t="n"/>
      <c r="B1317" s="26" t="n"/>
      <c r="C1317" s="27" t="n"/>
      <c r="D1317" s="27" t="n"/>
      <c r="E1317" s="27" t="n"/>
      <c r="F1317" s="32">
        <f>IF(OR(C1317="",E1317=""),"",C1317*E1317)</f>
        <v/>
      </c>
      <c r="G1317" s="26" t="n"/>
    </row>
    <row r="1318">
      <c r="A1318" s="31" t="n"/>
      <c r="B1318" s="26" t="n"/>
      <c r="C1318" s="27" t="n"/>
      <c r="D1318" s="27" t="n"/>
      <c r="E1318" s="27" t="n"/>
      <c r="F1318" s="32">
        <f>IF(OR(C1318="",E1318=""),"",C1318*E1318)</f>
        <v/>
      </c>
      <c r="G1318" s="26" t="n"/>
    </row>
    <row r="1319">
      <c r="A1319" s="31" t="n"/>
      <c r="B1319" s="26" t="n"/>
      <c r="C1319" s="27" t="n"/>
      <c r="D1319" s="27" t="n"/>
      <c r="E1319" s="27" t="n"/>
      <c r="F1319" s="32">
        <f>IF(OR(C1319="",E1319=""),"",C1319*E1319)</f>
        <v/>
      </c>
      <c r="G1319" s="26" t="n"/>
    </row>
    <row r="1320">
      <c r="A1320" s="31" t="n"/>
      <c r="B1320" s="26" t="n"/>
      <c r="C1320" s="27" t="n"/>
      <c r="D1320" s="27" t="n"/>
      <c r="E1320" s="27" t="n"/>
      <c r="F1320" s="32">
        <f>IF(OR(C1320="",E1320=""),"",C1320*E1320)</f>
        <v/>
      </c>
      <c r="G1320" s="26" t="n"/>
    </row>
    <row r="1321">
      <c r="A1321" s="31" t="n"/>
      <c r="B1321" s="26" t="n"/>
      <c r="C1321" s="27" t="n"/>
      <c r="D1321" s="27" t="n"/>
      <c r="E1321" s="27" t="n"/>
      <c r="F1321" s="32">
        <f>IF(OR(C1321="",E1321=""),"",C1321*E1321)</f>
        <v/>
      </c>
      <c r="G1321" s="26" t="n"/>
    </row>
    <row r="1322">
      <c r="A1322" s="31" t="n"/>
      <c r="B1322" s="26" t="n"/>
      <c r="C1322" s="27" t="n"/>
      <c r="D1322" s="27" t="n"/>
      <c r="E1322" s="27" t="n"/>
      <c r="F1322" s="32">
        <f>IF(OR(C1322="",E1322=""),"",C1322*E1322)</f>
        <v/>
      </c>
      <c r="G1322" s="26" t="n"/>
    </row>
    <row r="1323">
      <c r="A1323" s="31" t="n"/>
      <c r="B1323" s="26" t="n"/>
      <c r="C1323" s="27" t="n"/>
      <c r="D1323" s="27" t="n"/>
      <c r="E1323" s="27" t="n"/>
      <c r="F1323" s="32">
        <f>IF(OR(C1323="",E1323=""),"",C1323*E1323)</f>
        <v/>
      </c>
      <c r="G1323" s="26" t="n"/>
    </row>
    <row r="1324">
      <c r="A1324" s="31" t="n"/>
      <c r="B1324" s="26" t="n"/>
      <c r="C1324" s="27" t="n"/>
      <c r="D1324" s="27" t="n"/>
      <c r="E1324" s="27" t="n"/>
      <c r="F1324" s="32">
        <f>IF(OR(C1324="",E1324=""),"",C1324*E1324)</f>
        <v/>
      </c>
      <c r="G1324" s="26" t="n"/>
    </row>
    <row r="1325">
      <c r="A1325" s="31" t="n"/>
      <c r="B1325" s="26" t="n"/>
      <c r="C1325" s="27" t="n"/>
      <c r="D1325" s="27" t="n"/>
      <c r="E1325" s="27" t="n"/>
      <c r="F1325" s="32">
        <f>IF(OR(C1325="",E1325=""),"",C1325*E1325)</f>
        <v/>
      </c>
      <c r="G1325" s="26" t="n"/>
    </row>
    <row r="1326">
      <c r="A1326" s="31" t="n"/>
      <c r="B1326" s="26" t="n"/>
      <c r="C1326" s="27" t="n"/>
      <c r="D1326" s="27" t="n"/>
      <c r="E1326" s="27" t="n"/>
      <c r="F1326" s="32">
        <f>IF(OR(C1326="",E1326=""),"",C1326*E1326)</f>
        <v/>
      </c>
      <c r="G1326" s="26" t="n"/>
    </row>
    <row r="1327">
      <c r="A1327" s="31" t="n"/>
      <c r="B1327" s="26" t="n"/>
      <c r="C1327" s="27" t="n"/>
      <c r="D1327" s="27" t="n"/>
      <c r="E1327" s="27" t="n"/>
      <c r="F1327" s="32">
        <f>IF(OR(C1327="",E1327=""),"",C1327*E1327)</f>
        <v/>
      </c>
      <c r="G1327" s="26" t="n"/>
    </row>
    <row r="1328">
      <c r="A1328" s="31" t="n"/>
      <c r="B1328" s="26" t="n"/>
      <c r="C1328" s="27" t="n"/>
      <c r="D1328" s="27" t="n"/>
      <c r="E1328" s="27" t="n"/>
      <c r="F1328" s="32">
        <f>IF(OR(C1328="",E1328=""),"",C1328*E1328)</f>
        <v/>
      </c>
      <c r="G1328" s="26" t="n"/>
    </row>
    <row r="1329">
      <c r="A1329" s="31" t="n"/>
      <c r="B1329" s="26" t="n"/>
      <c r="C1329" s="27" t="n"/>
      <c r="D1329" s="27" t="n"/>
      <c r="E1329" s="27" t="n"/>
      <c r="F1329" s="32">
        <f>IF(OR(C1329="",E1329=""),"",C1329*E1329)</f>
        <v/>
      </c>
      <c r="G1329" s="26" t="n"/>
    </row>
    <row r="1330">
      <c r="A1330" s="31" t="n"/>
      <c r="B1330" s="26" t="n"/>
      <c r="C1330" s="27" t="n"/>
      <c r="D1330" s="27" t="n"/>
      <c r="E1330" s="27" t="n"/>
      <c r="F1330" s="32">
        <f>IF(OR(C1330="",E1330=""),"",C1330*E1330)</f>
        <v/>
      </c>
      <c r="G1330" s="26" t="n"/>
    </row>
    <row r="1331">
      <c r="A1331" s="31" t="n"/>
      <c r="B1331" s="26" t="n"/>
      <c r="C1331" s="27" t="n"/>
      <c r="D1331" s="27" t="n"/>
      <c r="E1331" s="27" t="n"/>
      <c r="F1331" s="32">
        <f>IF(OR(C1331="",E1331=""),"",C1331*E1331)</f>
        <v/>
      </c>
      <c r="G1331" s="26" t="n"/>
    </row>
    <row r="1332">
      <c r="A1332" s="31" t="n"/>
      <c r="B1332" s="26" t="n"/>
      <c r="C1332" s="27" t="n"/>
      <c r="D1332" s="27" t="n"/>
      <c r="E1332" s="27" t="n"/>
      <c r="F1332" s="32">
        <f>IF(OR(C1332="",E1332=""),"",C1332*E1332)</f>
        <v/>
      </c>
      <c r="G1332" s="26" t="n"/>
    </row>
    <row r="1333">
      <c r="A1333" s="31" t="n"/>
      <c r="B1333" s="26" t="n"/>
      <c r="C1333" s="27" t="n"/>
      <c r="D1333" s="27" t="n"/>
      <c r="E1333" s="27" t="n"/>
      <c r="F1333" s="32">
        <f>IF(OR(C1333="",E1333=""),"",C1333*E1333)</f>
        <v/>
      </c>
      <c r="G1333" s="26" t="n"/>
    </row>
    <row r="1334">
      <c r="A1334" s="31" t="n"/>
      <c r="B1334" s="26" t="n"/>
      <c r="C1334" s="27" t="n"/>
      <c r="D1334" s="27" t="n"/>
      <c r="E1334" s="27" t="n"/>
      <c r="F1334" s="32">
        <f>IF(OR(C1334="",E1334=""),"",C1334*E1334)</f>
        <v/>
      </c>
      <c r="G1334" s="26" t="n"/>
    </row>
    <row r="1335">
      <c r="A1335" s="31" t="n"/>
      <c r="B1335" s="26" t="n"/>
      <c r="C1335" s="27" t="n"/>
      <c r="D1335" s="27" t="n"/>
      <c r="E1335" s="27" t="n"/>
      <c r="F1335" s="32">
        <f>IF(OR(C1335="",E1335=""),"",C1335*E1335)</f>
        <v/>
      </c>
      <c r="G1335" s="26" t="n"/>
    </row>
    <row r="1336">
      <c r="A1336" s="31" t="n"/>
      <c r="B1336" s="26" t="n"/>
      <c r="C1336" s="27" t="n"/>
      <c r="D1336" s="27" t="n"/>
      <c r="E1336" s="27" t="n"/>
      <c r="F1336" s="32">
        <f>IF(OR(C1336="",E1336=""),"",C1336*E1336)</f>
        <v/>
      </c>
      <c r="G1336" s="26" t="n"/>
    </row>
    <row r="1337">
      <c r="A1337" s="31" t="n"/>
      <c r="B1337" s="26" t="n"/>
      <c r="C1337" s="27" t="n"/>
      <c r="D1337" s="27" t="n"/>
      <c r="E1337" s="27" t="n"/>
      <c r="F1337" s="32">
        <f>IF(OR(C1337="",E1337=""),"",C1337*E1337)</f>
        <v/>
      </c>
      <c r="G1337" s="26" t="n"/>
    </row>
    <row r="1338">
      <c r="A1338" s="31" t="n"/>
      <c r="B1338" s="26" t="n"/>
      <c r="C1338" s="27" t="n"/>
      <c r="D1338" s="27" t="n"/>
      <c r="E1338" s="27" t="n"/>
      <c r="F1338" s="32">
        <f>IF(OR(C1338="",E1338=""),"",C1338*E1338)</f>
        <v/>
      </c>
      <c r="G1338" s="26" t="n"/>
    </row>
    <row r="1339">
      <c r="A1339" s="31" t="n"/>
      <c r="B1339" s="26" t="n"/>
      <c r="C1339" s="27" t="n"/>
      <c r="D1339" s="27" t="n"/>
      <c r="E1339" s="27" t="n"/>
      <c r="F1339" s="32">
        <f>IF(OR(C1339="",E1339=""),"",C1339*E1339)</f>
        <v/>
      </c>
      <c r="G1339" s="26" t="n"/>
    </row>
    <row r="1340">
      <c r="A1340" s="31" t="n"/>
      <c r="B1340" s="26" t="n"/>
      <c r="C1340" s="27" t="n"/>
      <c r="D1340" s="27" t="n"/>
      <c r="E1340" s="27" t="n"/>
      <c r="F1340" s="32">
        <f>IF(OR(C1340="",E1340=""),"",C1340*E1340)</f>
        <v/>
      </c>
      <c r="G1340" s="26" t="n"/>
    </row>
    <row r="1341">
      <c r="A1341" s="31" t="n"/>
      <c r="B1341" s="26" t="n"/>
      <c r="C1341" s="27" t="n"/>
      <c r="D1341" s="27" t="n"/>
      <c r="E1341" s="27" t="n"/>
      <c r="F1341" s="32">
        <f>IF(OR(C1341="",E1341=""),"",C1341*E1341)</f>
        <v/>
      </c>
      <c r="G1341" s="26" t="n"/>
    </row>
    <row r="1342">
      <c r="A1342" s="31" t="n"/>
      <c r="B1342" s="26" t="n"/>
      <c r="C1342" s="27" t="n"/>
      <c r="D1342" s="27" t="n"/>
      <c r="E1342" s="27" t="n"/>
      <c r="F1342" s="32">
        <f>IF(OR(C1342="",E1342=""),"",C1342*E1342)</f>
        <v/>
      </c>
      <c r="G1342" s="26" t="n"/>
    </row>
    <row r="1343">
      <c r="A1343" s="31" t="n"/>
      <c r="B1343" s="26" t="n"/>
      <c r="C1343" s="27" t="n"/>
      <c r="D1343" s="27" t="n"/>
      <c r="E1343" s="27" t="n"/>
      <c r="F1343" s="32">
        <f>IF(OR(C1343="",E1343=""),"",C1343*E1343)</f>
        <v/>
      </c>
      <c r="G1343" s="26" t="n"/>
    </row>
    <row r="1344">
      <c r="A1344" s="31" t="n"/>
      <c r="B1344" s="26" t="n"/>
      <c r="C1344" s="27" t="n"/>
      <c r="D1344" s="27" t="n"/>
      <c r="E1344" s="27" t="n"/>
      <c r="F1344" s="32">
        <f>IF(OR(C1344="",E1344=""),"",C1344*E1344)</f>
        <v/>
      </c>
      <c r="G1344" s="26" t="n"/>
    </row>
    <row r="1345">
      <c r="A1345" s="31" t="n"/>
      <c r="B1345" s="26" t="n"/>
      <c r="C1345" s="27" t="n"/>
      <c r="D1345" s="27" t="n"/>
      <c r="E1345" s="27" t="n"/>
      <c r="F1345" s="32">
        <f>IF(OR(C1345="",E1345=""),"",C1345*E1345)</f>
        <v/>
      </c>
      <c r="G1345" s="26" t="n"/>
    </row>
    <row r="1346">
      <c r="A1346" s="31" t="n"/>
      <c r="B1346" s="26" t="n"/>
      <c r="C1346" s="27" t="n"/>
      <c r="D1346" s="27" t="n"/>
      <c r="E1346" s="27" t="n"/>
      <c r="F1346" s="32">
        <f>IF(OR(C1346="",E1346=""),"",C1346*E1346)</f>
        <v/>
      </c>
      <c r="G1346" s="26" t="n"/>
    </row>
    <row r="1347">
      <c r="A1347" s="31" t="n"/>
      <c r="B1347" s="26" t="n"/>
      <c r="C1347" s="27" t="n"/>
      <c r="D1347" s="27" t="n"/>
      <c r="E1347" s="27" t="n"/>
      <c r="F1347" s="32">
        <f>IF(OR(C1347="",E1347=""),"",C1347*E1347)</f>
        <v/>
      </c>
      <c r="G1347" s="26" t="n"/>
    </row>
    <row r="1348">
      <c r="A1348" s="31" t="n"/>
      <c r="B1348" s="26" t="n"/>
      <c r="C1348" s="27" t="n"/>
      <c r="D1348" s="27" t="n"/>
      <c r="E1348" s="27" t="n"/>
      <c r="F1348" s="32">
        <f>IF(OR(C1348="",E1348=""),"",C1348*E1348)</f>
        <v/>
      </c>
      <c r="G1348" s="26" t="n"/>
    </row>
    <row r="1349">
      <c r="A1349" s="31" t="n"/>
      <c r="B1349" s="26" t="n"/>
      <c r="C1349" s="27" t="n"/>
      <c r="D1349" s="27" t="n"/>
      <c r="E1349" s="27" t="n"/>
      <c r="F1349" s="32">
        <f>IF(OR(C1349="",E1349=""),"",C1349*E1349)</f>
        <v/>
      </c>
      <c r="G1349" s="26" t="n"/>
    </row>
    <row r="1350">
      <c r="A1350" s="31" t="n"/>
      <c r="B1350" s="26" t="n"/>
      <c r="C1350" s="27" t="n"/>
      <c r="D1350" s="27" t="n"/>
      <c r="E1350" s="27" t="n"/>
      <c r="F1350" s="32">
        <f>IF(OR(C1350="",E1350=""),"",C1350*E1350)</f>
        <v/>
      </c>
      <c r="G1350" s="26" t="n"/>
    </row>
    <row r="1351">
      <c r="A1351" s="31" t="n"/>
      <c r="B1351" s="26" t="n"/>
      <c r="C1351" s="27" t="n"/>
      <c r="D1351" s="27" t="n"/>
      <c r="E1351" s="27" t="n"/>
      <c r="F1351" s="32">
        <f>IF(OR(C1351="",E1351=""),"",C1351*E1351)</f>
        <v/>
      </c>
      <c r="G1351" s="26" t="n"/>
    </row>
    <row r="1352">
      <c r="A1352" s="31" t="n"/>
      <c r="B1352" s="26" t="n"/>
      <c r="C1352" s="27" t="n"/>
      <c r="D1352" s="27" t="n"/>
      <c r="E1352" s="27" t="n"/>
      <c r="F1352" s="32">
        <f>IF(OR(C1352="",E1352=""),"",C1352*E1352)</f>
        <v/>
      </c>
      <c r="G1352" s="26" t="n"/>
    </row>
    <row r="1353">
      <c r="A1353" s="31" t="n"/>
      <c r="B1353" s="26" t="n"/>
      <c r="C1353" s="27" t="n"/>
      <c r="D1353" s="27" t="n"/>
      <c r="E1353" s="27" t="n"/>
      <c r="F1353" s="32">
        <f>IF(OR(C1353="",E1353=""),"",C1353*E1353)</f>
        <v/>
      </c>
      <c r="G1353" s="26" t="n"/>
    </row>
    <row r="1354">
      <c r="A1354" s="31" t="n"/>
      <c r="B1354" s="26" t="n"/>
      <c r="C1354" s="27" t="n"/>
      <c r="D1354" s="27" t="n"/>
      <c r="E1354" s="27" t="n"/>
      <c r="F1354" s="32">
        <f>IF(OR(C1354="",E1354=""),"",C1354*E1354)</f>
        <v/>
      </c>
      <c r="G1354" s="26" t="n"/>
    </row>
    <row r="1355">
      <c r="A1355" s="31" t="n"/>
      <c r="B1355" s="26" t="n"/>
      <c r="C1355" s="27" t="n"/>
      <c r="D1355" s="27" t="n"/>
      <c r="E1355" s="27" t="n"/>
      <c r="F1355" s="32">
        <f>IF(OR(C1355="",E1355=""),"",C1355*E1355)</f>
        <v/>
      </c>
      <c r="G1355" s="26" t="n"/>
    </row>
    <row r="1356">
      <c r="A1356" s="31" t="n"/>
      <c r="B1356" s="26" t="n"/>
      <c r="C1356" s="27" t="n"/>
      <c r="D1356" s="27" t="n"/>
      <c r="E1356" s="27" t="n"/>
      <c r="F1356" s="32">
        <f>IF(OR(C1356="",E1356=""),"",C1356*E1356)</f>
        <v/>
      </c>
      <c r="G1356" s="26" t="n"/>
    </row>
    <row r="1357">
      <c r="A1357" s="31" t="n"/>
      <c r="B1357" s="26" t="n"/>
      <c r="C1357" s="27" t="n"/>
      <c r="D1357" s="27" t="n"/>
      <c r="E1357" s="27" t="n"/>
      <c r="F1357" s="32">
        <f>IF(OR(C1357="",E1357=""),"",C1357*E1357)</f>
        <v/>
      </c>
      <c r="G1357" s="26" t="n"/>
    </row>
    <row r="1358">
      <c r="A1358" s="31" t="n"/>
      <c r="B1358" s="26" t="n"/>
      <c r="C1358" s="27" t="n"/>
      <c r="D1358" s="27" t="n"/>
      <c r="E1358" s="27" t="n"/>
      <c r="F1358" s="32">
        <f>IF(OR(C1358="",E1358=""),"",C1358*E1358)</f>
        <v/>
      </c>
      <c r="G1358" s="26" t="n"/>
    </row>
    <row r="1359">
      <c r="A1359" s="31" t="n"/>
      <c r="B1359" s="26" t="n"/>
      <c r="C1359" s="27" t="n"/>
      <c r="D1359" s="27" t="n"/>
      <c r="E1359" s="27" t="n"/>
      <c r="F1359" s="32">
        <f>IF(OR(C1359="",E1359=""),"",C1359*E1359)</f>
        <v/>
      </c>
      <c r="G1359" s="26" t="n"/>
    </row>
    <row r="1360">
      <c r="A1360" s="31" t="n"/>
      <c r="B1360" s="26" t="n"/>
      <c r="C1360" s="27" t="n"/>
      <c r="D1360" s="27" t="n"/>
      <c r="E1360" s="27" t="n"/>
      <c r="F1360" s="32">
        <f>IF(OR(C1360="",E1360=""),"",C1360*E1360)</f>
        <v/>
      </c>
      <c r="G1360" s="26" t="n"/>
    </row>
    <row r="1361">
      <c r="A1361" s="31" t="n"/>
      <c r="B1361" s="26" t="n"/>
      <c r="C1361" s="27" t="n"/>
      <c r="D1361" s="27" t="n"/>
      <c r="E1361" s="27" t="n"/>
      <c r="F1361" s="32">
        <f>IF(OR(C1361="",E1361=""),"",C1361*E1361)</f>
        <v/>
      </c>
      <c r="G1361" s="26" t="n"/>
    </row>
    <row r="1362">
      <c r="A1362" s="31" t="n"/>
      <c r="B1362" s="26" t="n"/>
      <c r="C1362" s="27" t="n"/>
      <c r="D1362" s="27" t="n"/>
      <c r="E1362" s="27" t="n"/>
      <c r="F1362" s="32">
        <f>IF(OR(C1362="",E1362=""),"",C1362*E1362)</f>
        <v/>
      </c>
      <c r="G1362" s="26" t="n"/>
    </row>
    <row r="1363">
      <c r="A1363" s="31" t="n"/>
      <c r="B1363" s="26" t="n"/>
      <c r="C1363" s="27" t="n"/>
      <c r="D1363" s="27" t="n"/>
      <c r="E1363" s="27" t="n"/>
      <c r="F1363" s="32">
        <f>IF(OR(C1363="",E1363=""),"",C1363*E1363)</f>
        <v/>
      </c>
      <c r="G1363" s="26" t="n"/>
    </row>
    <row r="1364">
      <c r="A1364" s="31" t="n"/>
      <c r="B1364" s="26" t="n"/>
      <c r="C1364" s="27" t="n"/>
      <c r="D1364" s="27" t="n"/>
      <c r="E1364" s="27" t="n"/>
      <c r="F1364" s="32">
        <f>IF(OR(C1364="",E1364=""),"",C1364*E1364)</f>
        <v/>
      </c>
      <c r="G1364" s="26" t="n"/>
    </row>
    <row r="1365">
      <c r="A1365" s="31" t="n"/>
      <c r="B1365" s="26" t="n"/>
      <c r="C1365" s="27" t="n"/>
      <c r="D1365" s="27" t="n"/>
      <c r="E1365" s="27" t="n"/>
      <c r="F1365" s="32">
        <f>IF(OR(C1365="",E1365=""),"",C1365*E1365)</f>
        <v/>
      </c>
      <c r="G1365" s="26" t="n"/>
    </row>
    <row r="1366">
      <c r="A1366" s="31" t="n"/>
      <c r="B1366" s="26" t="n"/>
      <c r="C1366" s="27" t="n"/>
      <c r="D1366" s="27" t="n"/>
      <c r="E1366" s="27" t="n"/>
      <c r="F1366" s="32">
        <f>IF(OR(C1366="",E1366=""),"",C1366*E1366)</f>
        <v/>
      </c>
      <c r="G1366" s="26" t="n"/>
    </row>
    <row r="1367">
      <c r="A1367" s="31" t="n"/>
      <c r="B1367" s="26" t="n"/>
      <c r="C1367" s="27" t="n"/>
      <c r="D1367" s="27" t="n"/>
      <c r="E1367" s="27" t="n"/>
      <c r="F1367" s="32">
        <f>IF(OR(C1367="",E1367=""),"",C1367*E1367)</f>
        <v/>
      </c>
      <c r="G1367" s="26" t="n"/>
    </row>
    <row r="1368">
      <c r="A1368" s="31" t="n"/>
      <c r="B1368" s="26" t="n"/>
      <c r="C1368" s="27" t="n"/>
      <c r="D1368" s="27" t="n"/>
      <c r="E1368" s="27" t="n"/>
      <c r="F1368" s="32">
        <f>IF(OR(C1368="",E1368=""),"",C1368*E1368)</f>
        <v/>
      </c>
      <c r="G1368" s="26" t="n"/>
    </row>
    <row r="1369">
      <c r="A1369" s="31" t="n"/>
      <c r="B1369" s="26" t="n"/>
      <c r="C1369" s="27" t="n"/>
      <c r="D1369" s="27" t="n"/>
      <c r="E1369" s="27" t="n"/>
      <c r="F1369" s="32">
        <f>IF(OR(C1369="",E1369=""),"",C1369*E1369)</f>
        <v/>
      </c>
      <c r="G1369" s="26" t="n"/>
    </row>
    <row r="1370">
      <c r="A1370" s="31" t="n"/>
      <c r="B1370" s="26" t="n"/>
      <c r="C1370" s="27" t="n"/>
      <c r="D1370" s="27" t="n"/>
      <c r="E1370" s="27" t="n"/>
      <c r="F1370" s="32">
        <f>IF(OR(C1370="",E1370=""),"",C1370*E1370)</f>
        <v/>
      </c>
      <c r="G1370" s="26" t="n"/>
    </row>
    <row r="1371">
      <c r="A1371" s="31" t="n"/>
      <c r="B1371" s="26" t="n"/>
      <c r="C1371" s="27" t="n"/>
      <c r="D1371" s="27" t="n"/>
      <c r="E1371" s="27" t="n"/>
      <c r="F1371" s="32">
        <f>IF(OR(C1371="",E1371=""),"",C1371*E1371)</f>
        <v/>
      </c>
      <c r="G1371" s="26" t="n"/>
    </row>
    <row r="1372">
      <c r="A1372" s="31" t="n"/>
      <c r="B1372" s="26" t="n"/>
      <c r="C1372" s="27" t="n"/>
      <c r="D1372" s="27" t="n"/>
      <c r="E1372" s="27" t="n"/>
      <c r="F1372" s="32">
        <f>IF(OR(C1372="",E1372=""),"",C1372*E1372)</f>
        <v/>
      </c>
      <c r="G1372" s="26" t="n"/>
    </row>
    <row r="1373">
      <c r="A1373" s="31" t="n"/>
      <c r="B1373" s="26" t="n"/>
      <c r="C1373" s="27" t="n"/>
      <c r="D1373" s="27" t="n"/>
      <c r="E1373" s="27" t="n"/>
      <c r="F1373" s="32">
        <f>IF(OR(C1373="",E1373=""),"",C1373*E1373)</f>
        <v/>
      </c>
      <c r="G1373" s="26" t="n"/>
    </row>
    <row r="1374">
      <c r="A1374" s="31" t="n"/>
      <c r="B1374" s="26" t="n"/>
      <c r="C1374" s="27" t="n"/>
      <c r="D1374" s="27" t="n"/>
      <c r="E1374" s="27" t="n"/>
      <c r="F1374" s="32">
        <f>IF(OR(C1374="",E1374=""),"",C1374*E1374)</f>
        <v/>
      </c>
      <c r="G1374" s="26" t="n"/>
    </row>
    <row r="1375">
      <c r="A1375" s="31" t="n"/>
      <c r="B1375" s="26" t="n"/>
      <c r="C1375" s="27" t="n"/>
      <c r="D1375" s="27" t="n"/>
      <c r="E1375" s="27" t="n"/>
      <c r="F1375" s="32">
        <f>IF(OR(C1375="",E1375=""),"",C1375*E1375)</f>
        <v/>
      </c>
      <c r="G1375" s="26" t="n"/>
    </row>
    <row r="1376">
      <c r="A1376" s="31" t="n"/>
      <c r="B1376" s="26" t="n"/>
      <c r="C1376" s="27" t="n"/>
      <c r="D1376" s="27" t="n"/>
      <c r="E1376" s="27" t="n"/>
      <c r="F1376" s="32">
        <f>IF(OR(C1376="",E1376=""),"",C1376*E1376)</f>
        <v/>
      </c>
      <c r="G1376" s="26" t="n"/>
    </row>
    <row r="1377">
      <c r="A1377" s="31" t="n"/>
      <c r="B1377" s="26" t="n"/>
      <c r="C1377" s="27" t="n"/>
      <c r="D1377" s="27" t="n"/>
      <c r="E1377" s="27" t="n"/>
      <c r="F1377" s="32">
        <f>IF(OR(C1377="",E1377=""),"",C1377*E1377)</f>
        <v/>
      </c>
      <c r="G1377" s="26" t="n"/>
    </row>
    <row r="1378">
      <c r="A1378" s="31" t="n"/>
      <c r="B1378" s="26" t="n"/>
      <c r="C1378" s="27" t="n"/>
      <c r="D1378" s="27" t="n"/>
      <c r="E1378" s="27" t="n"/>
      <c r="F1378" s="32">
        <f>IF(OR(C1378="",E1378=""),"",C1378*E1378)</f>
        <v/>
      </c>
      <c r="G1378" s="26" t="n"/>
    </row>
    <row r="1379">
      <c r="A1379" s="31" t="n"/>
      <c r="B1379" s="26" t="n"/>
      <c r="C1379" s="27" t="n"/>
      <c r="D1379" s="27" t="n"/>
      <c r="E1379" s="27" t="n"/>
      <c r="F1379" s="32">
        <f>IF(OR(C1379="",E1379=""),"",C1379*E1379)</f>
        <v/>
      </c>
      <c r="G1379" s="26" t="n"/>
    </row>
    <row r="1380">
      <c r="A1380" s="31" t="n"/>
      <c r="B1380" s="26" t="n"/>
      <c r="C1380" s="27" t="n"/>
      <c r="D1380" s="27" t="n"/>
      <c r="E1380" s="27" t="n"/>
      <c r="F1380" s="32">
        <f>IF(OR(C1380="",E1380=""),"",C1380*E1380)</f>
        <v/>
      </c>
      <c r="G1380" s="26" t="n"/>
    </row>
    <row r="1381">
      <c r="A1381" s="31" t="n"/>
      <c r="B1381" s="26" t="n"/>
      <c r="C1381" s="27" t="n"/>
      <c r="D1381" s="27" t="n"/>
      <c r="E1381" s="27" t="n"/>
      <c r="F1381" s="32">
        <f>IF(OR(C1381="",E1381=""),"",C1381*E1381)</f>
        <v/>
      </c>
      <c r="G1381" s="26" t="n"/>
    </row>
    <row r="1382">
      <c r="A1382" s="31" t="n"/>
      <c r="B1382" s="26" t="n"/>
      <c r="C1382" s="27" t="n"/>
      <c r="D1382" s="27" t="n"/>
      <c r="E1382" s="27" t="n"/>
      <c r="F1382" s="32">
        <f>IF(OR(C1382="",E1382=""),"",C1382*E1382)</f>
        <v/>
      </c>
      <c r="G1382" s="26" t="n"/>
    </row>
    <row r="1383">
      <c r="A1383" s="31" t="n"/>
      <c r="B1383" s="26" t="n"/>
      <c r="C1383" s="27" t="n"/>
      <c r="D1383" s="27" t="n"/>
      <c r="E1383" s="27" t="n"/>
      <c r="F1383" s="32">
        <f>IF(OR(C1383="",E1383=""),"",C1383*E1383)</f>
        <v/>
      </c>
      <c r="G1383" s="26" t="n"/>
    </row>
    <row r="1384">
      <c r="A1384" s="31" t="n"/>
      <c r="B1384" s="26" t="n"/>
      <c r="C1384" s="27" t="n"/>
      <c r="D1384" s="27" t="n"/>
      <c r="E1384" s="27" t="n"/>
      <c r="F1384" s="32">
        <f>IF(OR(C1384="",E1384=""),"",C1384*E1384)</f>
        <v/>
      </c>
      <c r="G1384" s="26" t="n"/>
    </row>
    <row r="1385">
      <c r="A1385" s="31" t="n"/>
      <c r="B1385" s="26" t="n"/>
      <c r="C1385" s="27" t="n"/>
      <c r="D1385" s="27" t="n"/>
      <c r="E1385" s="27" t="n"/>
      <c r="F1385" s="32">
        <f>IF(OR(C1385="",E1385=""),"",C1385*E1385)</f>
        <v/>
      </c>
      <c r="G1385" s="26" t="n"/>
    </row>
    <row r="1386">
      <c r="A1386" s="31" t="n"/>
      <c r="B1386" s="26" t="n"/>
      <c r="C1386" s="27" t="n"/>
      <c r="D1386" s="27" t="n"/>
      <c r="E1386" s="27" t="n"/>
      <c r="F1386" s="32">
        <f>IF(OR(C1386="",E1386=""),"",C1386*E1386)</f>
        <v/>
      </c>
      <c r="G1386" s="26" t="n"/>
    </row>
    <row r="1387">
      <c r="A1387" s="31" t="n"/>
      <c r="B1387" s="26" t="n"/>
      <c r="C1387" s="27" t="n"/>
      <c r="D1387" s="27" t="n"/>
      <c r="E1387" s="27" t="n"/>
      <c r="F1387" s="32">
        <f>IF(OR(C1387="",E1387=""),"",C1387*E1387)</f>
        <v/>
      </c>
      <c r="G1387" s="26" t="n"/>
    </row>
    <row r="1388">
      <c r="A1388" s="31" t="n"/>
      <c r="B1388" s="26" t="n"/>
      <c r="C1388" s="27" t="n"/>
      <c r="D1388" s="27" t="n"/>
      <c r="E1388" s="27" t="n"/>
      <c r="F1388" s="32">
        <f>IF(OR(C1388="",E1388=""),"",C1388*E1388)</f>
        <v/>
      </c>
      <c r="G1388" s="26" t="n"/>
    </row>
    <row r="1389">
      <c r="A1389" s="31" t="n"/>
      <c r="B1389" s="26" t="n"/>
      <c r="C1389" s="27" t="n"/>
      <c r="D1389" s="27" t="n"/>
      <c r="E1389" s="27" t="n"/>
      <c r="F1389" s="32">
        <f>IF(OR(C1389="",E1389=""),"",C1389*E1389)</f>
        <v/>
      </c>
      <c r="G1389" s="26" t="n"/>
    </row>
    <row r="1390">
      <c r="A1390" s="31" t="n"/>
      <c r="B1390" s="26" t="n"/>
      <c r="C1390" s="27" t="n"/>
      <c r="D1390" s="27" t="n"/>
      <c r="E1390" s="27" t="n"/>
      <c r="F1390" s="32">
        <f>IF(OR(C1390="",E1390=""),"",C1390*E1390)</f>
        <v/>
      </c>
      <c r="G1390" s="26" t="n"/>
    </row>
    <row r="1391">
      <c r="A1391" s="31" t="n"/>
      <c r="B1391" s="26" t="n"/>
      <c r="C1391" s="27" t="n"/>
      <c r="D1391" s="27" t="n"/>
      <c r="E1391" s="27" t="n"/>
      <c r="F1391" s="32">
        <f>IF(OR(C1391="",E1391=""),"",C1391*E1391)</f>
        <v/>
      </c>
      <c r="G1391" s="26" t="n"/>
    </row>
    <row r="1392">
      <c r="A1392" s="31" t="n"/>
      <c r="B1392" s="26" t="n"/>
      <c r="C1392" s="27" t="n"/>
      <c r="D1392" s="27" t="n"/>
      <c r="E1392" s="27" t="n"/>
      <c r="F1392" s="32">
        <f>IF(OR(C1392="",E1392=""),"",C1392*E1392)</f>
        <v/>
      </c>
      <c r="G1392" s="26" t="n"/>
    </row>
    <row r="1393">
      <c r="A1393" s="31" t="n"/>
      <c r="B1393" s="26" t="n"/>
      <c r="C1393" s="27" t="n"/>
      <c r="D1393" s="27" t="n"/>
      <c r="E1393" s="27" t="n"/>
      <c r="F1393" s="32">
        <f>IF(OR(C1393="",E1393=""),"",C1393*E1393)</f>
        <v/>
      </c>
      <c r="G1393" s="26" t="n"/>
    </row>
    <row r="1394">
      <c r="A1394" s="31" t="n"/>
      <c r="B1394" s="26" t="n"/>
      <c r="C1394" s="27" t="n"/>
      <c r="D1394" s="27" t="n"/>
      <c r="E1394" s="27" t="n"/>
      <c r="F1394" s="32">
        <f>IF(OR(C1394="",E1394=""),"",C1394*E1394)</f>
        <v/>
      </c>
      <c r="G1394" s="26" t="n"/>
    </row>
    <row r="1395">
      <c r="A1395" s="31" t="n"/>
      <c r="B1395" s="26" t="n"/>
      <c r="C1395" s="27" t="n"/>
      <c r="D1395" s="27" t="n"/>
      <c r="E1395" s="27" t="n"/>
      <c r="F1395" s="32">
        <f>IF(OR(C1395="",E1395=""),"",C1395*E1395)</f>
        <v/>
      </c>
      <c r="G1395" s="26" t="n"/>
    </row>
    <row r="1396">
      <c r="A1396" s="31" t="n"/>
      <c r="B1396" s="26" t="n"/>
      <c r="C1396" s="27" t="n"/>
      <c r="D1396" s="27" t="n"/>
      <c r="E1396" s="27" t="n"/>
      <c r="F1396" s="32">
        <f>IF(OR(C1396="",E1396=""),"",C1396*E1396)</f>
        <v/>
      </c>
      <c r="G1396" s="26" t="n"/>
    </row>
    <row r="1397">
      <c r="A1397" s="31" t="n"/>
      <c r="B1397" s="26" t="n"/>
      <c r="C1397" s="27" t="n"/>
      <c r="D1397" s="27" t="n"/>
      <c r="E1397" s="27" t="n"/>
      <c r="F1397" s="32">
        <f>IF(OR(C1397="",E1397=""),"",C1397*E1397)</f>
        <v/>
      </c>
      <c r="G1397" s="26" t="n"/>
    </row>
    <row r="1398">
      <c r="A1398" s="31" t="n"/>
      <c r="B1398" s="26" t="n"/>
      <c r="C1398" s="27" t="n"/>
      <c r="D1398" s="27" t="n"/>
      <c r="E1398" s="27" t="n"/>
      <c r="F1398" s="32">
        <f>IF(OR(C1398="",E1398=""),"",C1398*E1398)</f>
        <v/>
      </c>
      <c r="G1398" s="26" t="n"/>
    </row>
    <row r="1399">
      <c r="A1399" s="31" t="n"/>
      <c r="B1399" s="26" t="n"/>
      <c r="C1399" s="27" t="n"/>
      <c r="D1399" s="27" t="n"/>
      <c r="E1399" s="27" t="n"/>
      <c r="F1399" s="32">
        <f>IF(OR(C1399="",E1399=""),"",C1399*E1399)</f>
        <v/>
      </c>
      <c r="G1399" s="26" t="n"/>
    </row>
    <row r="1400">
      <c r="A1400" s="31" t="n"/>
      <c r="B1400" s="26" t="n"/>
      <c r="C1400" s="27" t="n"/>
      <c r="D1400" s="27" t="n"/>
      <c r="E1400" s="27" t="n"/>
      <c r="F1400" s="32">
        <f>IF(OR(C1400="",E1400=""),"",C1400*E1400)</f>
        <v/>
      </c>
      <c r="G1400" s="26" t="n"/>
    </row>
    <row r="1401">
      <c r="A1401" s="31" t="n"/>
      <c r="B1401" s="26" t="n"/>
      <c r="C1401" s="27" t="n"/>
      <c r="D1401" s="27" t="n"/>
      <c r="E1401" s="27" t="n"/>
      <c r="F1401" s="32">
        <f>IF(OR(C1401="",E1401=""),"",C1401*E1401)</f>
        <v/>
      </c>
      <c r="G1401" s="26" t="n"/>
    </row>
    <row r="1402">
      <c r="A1402" s="31" t="n"/>
      <c r="B1402" s="26" t="n"/>
      <c r="C1402" s="27" t="n"/>
      <c r="D1402" s="27" t="n"/>
      <c r="E1402" s="27" t="n"/>
      <c r="F1402" s="32">
        <f>IF(OR(C1402="",E1402=""),"",C1402*E1402)</f>
        <v/>
      </c>
      <c r="G1402" s="26" t="n"/>
    </row>
    <row r="1403">
      <c r="A1403" s="31" t="n"/>
      <c r="B1403" s="26" t="n"/>
      <c r="C1403" s="27" t="n"/>
      <c r="D1403" s="27" t="n"/>
      <c r="E1403" s="27" t="n"/>
      <c r="F1403" s="32">
        <f>IF(OR(C1403="",E1403=""),"",C1403*E1403)</f>
        <v/>
      </c>
      <c r="G1403" s="26" t="n"/>
    </row>
    <row r="1404">
      <c r="A1404" s="31" t="n"/>
      <c r="B1404" s="26" t="n"/>
      <c r="C1404" s="27" t="n"/>
      <c r="D1404" s="27" t="n"/>
      <c r="E1404" s="27" t="n"/>
      <c r="F1404" s="32">
        <f>IF(OR(C1404="",E1404=""),"",C1404*E1404)</f>
        <v/>
      </c>
      <c r="G1404" s="26" t="n"/>
    </row>
    <row r="1405">
      <c r="A1405" s="31" t="n"/>
      <c r="B1405" s="26" t="n"/>
      <c r="C1405" s="27" t="n"/>
      <c r="D1405" s="27" t="n"/>
      <c r="E1405" s="27" t="n"/>
      <c r="F1405" s="32">
        <f>IF(OR(C1405="",E1405=""),"",C1405*E1405)</f>
        <v/>
      </c>
      <c r="G1405" s="26" t="n"/>
    </row>
    <row r="1406">
      <c r="A1406" s="31" t="n"/>
      <c r="B1406" s="26" t="n"/>
      <c r="C1406" s="27" t="n"/>
      <c r="D1406" s="27" t="n"/>
      <c r="E1406" s="27" t="n"/>
      <c r="F1406" s="32">
        <f>IF(OR(C1406="",E1406=""),"",C1406*E1406)</f>
        <v/>
      </c>
      <c r="G1406" s="26" t="n"/>
    </row>
    <row r="1407">
      <c r="A1407" s="31" t="n"/>
      <c r="B1407" s="26" t="n"/>
      <c r="C1407" s="27" t="n"/>
      <c r="D1407" s="27" t="n"/>
      <c r="E1407" s="27" t="n"/>
      <c r="F1407" s="32">
        <f>IF(OR(C1407="",E1407=""),"",C1407*E1407)</f>
        <v/>
      </c>
      <c r="G1407" s="26" t="n"/>
    </row>
    <row r="1408">
      <c r="A1408" s="31" t="n"/>
      <c r="B1408" s="26" t="n"/>
      <c r="C1408" s="27" t="n"/>
      <c r="D1408" s="27" t="n"/>
      <c r="E1408" s="27" t="n"/>
      <c r="F1408" s="32">
        <f>IF(OR(C1408="",E1408=""),"",C1408*E1408)</f>
        <v/>
      </c>
      <c r="G1408" s="26" t="n"/>
    </row>
    <row r="1409">
      <c r="A1409" s="31" t="n"/>
      <c r="B1409" s="26" t="n"/>
      <c r="C1409" s="27" t="n"/>
      <c r="D1409" s="27" t="n"/>
      <c r="E1409" s="27" t="n"/>
      <c r="F1409" s="32">
        <f>IF(OR(C1409="",E1409=""),"",C1409*E1409)</f>
        <v/>
      </c>
      <c r="G1409" s="26" t="n"/>
    </row>
    <row r="1410">
      <c r="A1410" s="31" t="n"/>
      <c r="B1410" s="26" t="n"/>
      <c r="C1410" s="27" t="n"/>
      <c r="D1410" s="27" t="n"/>
      <c r="E1410" s="27" t="n"/>
      <c r="F1410" s="32">
        <f>IF(OR(C1410="",E1410=""),"",C1410*E1410)</f>
        <v/>
      </c>
      <c r="G1410" s="26" t="n"/>
    </row>
    <row r="1411">
      <c r="A1411" s="31" t="n"/>
      <c r="B1411" s="26" t="n"/>
      <c r="C1411" s="27" t="n"/>
      <c r="D1411" s="27" t="n"/>
      <c r="E1411" s="27" t="n"/>
      <c r="F1411" s="32">
        <f>IF(OR(C1411="",E1411=""),"",C1411*E1411)</f>
        <v/>
      </c>
      <c r="G1411" s="26" t="n"/>
    </row>
    <row r="1412">
      <c r="A1412" s="31" t="n"/>
      <c r="B1412" s="26" t="n"/>
      <c r="C1412" s="27" t="n"/>
      <c r="D1412" s="27" t="n"/>
      <c r="E1412" s="27" t="n"/>
      <c r="F1412" s="32">
        <f>IF(OR(C1412="",E1412=""),"",C1412*E1412)</f>
        <v/>
      </c>
      <c r="G1412" s="26" t="n"/>
    </row>
    <row r="1413">
      <c r="A1413" s="31" t="n"/>
      <c r="B1413" s="26" t="n"/>
      <c r="C1413" s="27" t="n"/>
      <c r="D1413" s="27" t="n"/>
      <c r="E1413" s="27" t="n"/>
      <c r="F1413" s="32">
        <f>IF(OR(C1413="",E1413=""),"",C1413*E1413)</f>
        <v/>
      </c>
      <c r="G1413" s="26" t="n"/>
    </row>
    <row r="1414">
      <c r="A1414" s="31" t="n"/>
      <c r="B1414" s="26" t="n"/>
      <c r="C1414" s="27" t="n"/>
      <c r="D1414" s="27" t="n"/>
      <c r="E1414" s="27" t="n"/>
      <c r="F1414" s="32">
        <f>IF(OR(C1414="",E1414=""),"",C1414*E1414)</f>
        <v/>
      </c>
      <c r="G1414" s="26" t="n"/>
    </row>
    <row r="1415">
      <c r="A1415" s="31" t="n"/>
      <c r="B1415" s="26" t="n"/>
      <c r="C1415" s="27" t="n"/>
      <c r="D1415" s="27" t="n"/>
      <c r="E1415" s="27" t="n"/>
      <c r="F1415" s="32">
        <f>IF(OR(C1415="",E1415=""),"",C1415*E1415)</f>
        <v/>
      </c>
      <c r="G1415" s="26" t="n"/>
    </row>
    <row r="1416">
      <c r="A1416" s="31" t="n"/>
      <c r="B1416" s="26" t="n"/>
      <c r="C1416" s="27" t="n"/>
      <c r="D1416" s="27" t="n"/>
      <c r="E1416" s="27" t="n"/>
      <c r="F1416" s="32">
        <f>IF(OR(C1416="",E1416=""),"",C1416*E1416)</f>
        <v/>
      </c>
      <c r="G1416" s="26" t="n"/>
    </row>
    <row r="1417">
      <c r="A1417" s="31" t="n"/>
      <c r="B1417" s="26" t="n"/>
      <c r="C1417" s="27" t="n"/>
      <c r="D1417" s="27" t="n"/>
      <c r="E1417" s="27" t="n"/>
      <c r="F1417" s="32">
        <f>IF(OR(C1417="",E1417=""),"",C1417*E1417)</f>
        <v/>
      </c>
      <c r="G1417" s="26" t="n"/>
    </row>
    <row r="1418">
      <c r="A1418" s="31" t="n"/>
      <c r="B1418" s="26" t="n"/>
      <c r="C1418" s="27" t="n"/>
      <c r="D1418" s="27" t="n"/>
      <c r="E1418" s="27" t="n"/>
      <c r="F1418" s="32">
        <f>IF(OR(C1418="",E1418=""),"",C1418*E1418)</f>
        <v/>
      </c>
      <c r="G1418" s="26" t="n"/>
    </row>
    <row r="1419">
      <c r="A1419" s="31" t="n"/>
      <c r="B1419" s="26" t="n"/>
      <c r="C1419" s="27" t="n"/>
      <c r="D1419" s="27" t="n"/>
      <c r="E1419" s="27" t="n"/>
      <c r="F1419" s="32">
        <f>IF(OR(C1419="",E1419=""),"",C1419*E1419)</f>
        <v/>
      </c>
      <c r="G1419" s="26" t="n"/>
    </row>
    <row r="1420">
      <c r="A1420" s="31" t="n"/>
      <c r="B1420" s="26" t="n"/>
      <c r="C1420" s="27" t="n"/>
      <c r="D1420" s="27" t="n"/>
      <c r="E1420" s="27" t="n"/>
      <c r="F1420" s="32">
        <f>IF(OR(C1420="",E1420=""),"",C1420*E1420)</f>
        <v/>
      </c>
      <c r="G1420" s="26" t="n"/>
    </row>
    <row r="1421">
      <c r="A1421" s="31" t="n"/>
      <c r="B1421" s="26" t="n"/>
      <c r="C1421" s="27" t="n"/>
      <c r="D1421" s="27" t="n"/>
      <c r="E1421" s="27" t="n"/>
      <c r="F1421" s="32">
        <f>IF(OR(C1421="",E1421=""),"",C1421*E1421)</f>
        <v/>
      </c>
      <c r="G1421" s="26" t="n"/>
    </row>
    <row r="1422">
      <c r="A1422" s="31" t="n"/>
      <c r="B1422" s="26" t="n"/>
      <c r="C1422" s="27" t="n"/>
      <c r="D1422" s="27" t="n"/>
      <c r="E1422" s="27" t="n"/>
      <c r="F1422" s="32">
        <f>IF(OR(C1422="",E1422=""),"",C1422*E1422)</f>
        <v/>
      </c>
      <c r="G1422" s="26" t="n"/>
    </row>
    <row r="1423">
      <c r="A1423" s="31" t="n"/>
      <c r="B1423" s="26" t="n"/>
      <c r="C1423" s="27" t="n"/>
      <c r="D1423" s="27" t="n"/>
      <c r="E1423" s="27" t="n"/>
      <c r="F1423" s="32">
        <f>IF(OR(C1423="",E1423=""),"",C1423*E1423)</f>
        <v/>
      </c>
      <c r="G1423" s="26" t="n"/>
    </row>
    <row r="1424">
      <c r="A1424" s="31" t="n"/>
      <c r="B1424" s="26" t="n"/>
      <c r="C1424" s="27" t="n"/>
      <c r="D1424" s="27" t="n"/>
      <c r="E1424" s="27" t="n"/>
      <c r="F1424" s="32">
        <f>IF(OR(C1424="",E1424=""),"",C1424*E1424)</f>
        <v/>
      </c>
      <c r="G1424" s="26" t="n"/>
    </row>
    <row r="1425">
      <c r="A1425" s="31" t="n"/>
      <c r="B1425" s="26" t="n"/>
      <c r="C1425" s="27" t="n"/>
      <c r="D1425" s="27" t="n"/>
      <c r="E1425" s="27" t="n"/>
      <c r="F1425" s="32">
        <f>IF(OR(C1425="",E1425=""),"",C1425*E1425)</f>
        <v/>
      </c>
      <c r="G1425" s="26" t="n"/>
    </row>
    <row r="1426">
      <c r="A1426" s="31" t="n"/>
      <c r="B1426" s="26" t="n"/>
      <c r="C1426" s="27" t="n"/>
      <c r="D1426" s="27" t="n"/>
      <c r="E1426" s="27" t="n"/>
      <c r="F1426" s="32">
        <f>IF(OR(C1426="",E1426=""),"",C1426*E1426)</f>
        <v/>
      </c>
      <c r="G1426" s="26" t="n"/>
    </row>
    <row r="1427">
      <c r="A1427" s="31" t="n"/>
      <c r="B1427" s="26" t="n"/>
      <c r="C1427" s="27" t="n"/>
      <c r="D1427" s="27" t="n"/>
      <c r="E1427" s="27" t="n"/>
      <c r="F1427" s="32">
        <f>IF(OR(C1427="",E1427=""),"",C1427*E1427)</f>
        <v/>
      </c>
      <c r="G1427" s="26" t="n"/>
    </row>
    <row r="1428">
      <c r="A1428" s="31" t="n"/>
      <c r="B1428" s="26" t="n"/>
      <c r="C1428" s="27" t="n"/>
      <c r="D1428" s="27" t="n"/>
      <c r="E1428" s="27" t="n"/>
      <c r="F1428" s="32">
        <f>IF(OR(C1428="",E1428=""),"",C1428*E1428)</f>
        <v/>
      </c>
      <c r="G1428" s="26" t="n"/>
    </row>
    <row r="1429">
      <c r="A1429" s="31" t="n"/>
      <c r="B1429" s="26" t="n"/>
      <c r="C1429" s="27" t="n"/>
      <c r="D1429" s="27" t="n"/>
      <c r="E1429" s="27" t="n"/>
      <c r="F1429" s="32">
        <f>IF(OR(C1429="",E1429=""),"",C1429*E1429)</f>
        <v/>
      </c>
      <c r="G1429" s="26" t="n"/>
    </row>
    <row r="1430">
      <c r="A1430" s="31" t="n"/>
      <c r="B1430" s="26" t="n"/>
      <c r="C1430" s="27" t="n"/>
      <c r="D1430" s="27" t="n"/>
      <c r="E1430" s="27" t="n"/>
      <c r="F1430" s="32">
        <f>IF(OR(C1430="",E1430=""),"",C1430*E1430)</f>
        <v/>
      </c>
      <c r="G1430" s="26" t="n"/>
    </row>
    <row r="1431">
      <c r="A1431" s="31" t="n"/>
      <c r="B1431" s="26" t="n"/>
      <c r="C1431" s="27" t="n"/>
      <c r="D1431" s="27" t="n"/>
      <c r="E1431" s="27" t="n"/>
      <c r="F1431" s="32">
        <f>IF(OR(C1431="",E1431=""),"",C1431*E1431)</f>
        <v/>
      </c>
      <c r="G1431" s="26" t="n"/>
    </row>
    <row r="1432">
      <c r="A1432" s="31" t="n"/>
      <c r="B1432" s="26" t="n"/>
      <c r="C1432" s="27" t="n"/>
      <c r="D1432" s="27" t="n"/>
      <c r="E1432" s="27" t="n"/>
      <c r="F1432" s="32">
        <f>IF(OR(C1432="",E1432=""),"",C1432*E1432)</f>
        <v/>
      </c>
      <c r="G1432" s="26" t="n"/>
    </row>
    <row r="1433">
      <c r="A1433" s="31" t="n"/>
      <c r="B1433" s="26" t="n"/>
      <c r="C1433" s="27" t="n"/>
      <c r="D1433" s="27" t="n"/>
      <c r="E1433" s="27" t="n"/>
      <c r="F1433" s="32">
        <f>IF(OR(C1433="",E1433=""),"",C1433*E1433)</f>
        <v/>
      </c>
      <c r="G1433" s="26" t="n"/>
    </row>
    <row r="1434">
      <c r="A1434" s="31" t="n"/>
      <c r="B1434" s="26" t="n"/>
      <c r="C1434" s="27" t="n"/>
      <c r="D1434" s="27" t="n"/>
      <c r="E1434" s="27" t="n"/>
      <c r="F1434" s="32">
        <f>IF(OR(C1434="",E1434=""),"",C1434*E1434)</f>
        <v/>
      </c>
      <c r="G1434" s="26" t="n"/>
    </row>
    <row r="1435">
      <c r="A1435" s="31" t="n"/>
      <c r="B1435" s="26" t="n"/>
      <c r="C1435" s="27" t="n"/>
      <c r="D1435" s="27" t="n"/>
      <c r="E1435" s="27" t="n"/>
      <c r="F1435" s="32">
        <f>IF(OR(C1435="",E1435=""),"",C1435*E1435)</f>
        <v/>
      </c>
      <c r="G1435" s="26" t="n"/>
    </row>
    <row r="1436">
      <c r="A1436" s="31" t="n"/>
      <c r="B1436" s="26" t="n"/>
      <c r="C1436" s="27" t="n"/>
      <c r="D1436" s="27" t="n"/>
      <c r="E1436" s="27" t="n"/>
      <c r="F1436" s="32">
        <f>IF(OR(C1436="",E1436=""),"",C1436*E1436)</f>
        <v/>
      </c>
      <c r="G1436" s="26" t="n"/>
    </row>
    <row r="1437">
      <c r="A1437" s="31" t="n"/>
      <c r="B1437" s="26" t="n"/>
      <c r="C1437" s="27" t="n"/>
      <c r="D1437" s="27" t="n"/>
      <c r="E1437" s="27" t="n"/>
      <c r="F1437" s="32">
        <f>IF(OR(C1437="",E1437=""),"",C1437*E1437)</f>
        <v/>
      </c>
      <c r="G1437" s="26" t="n"/>
    </row>
    <row r="1438">
      <c r="A1438" s="31" t="n"/>
      <c r="B1438" s="26" t="n"/>
      <c r="C1438" s="27" t="n"/>
      <c r="D1438" s="27" t="n"/>
      <c r="E1438" s="27" t="n"/>
      <c r="F1438" s="32">
        <f>IF(OR(C1438="",E1438=""),"",C1438*E1438)</f>
        <v/>
      </c>
      <c r="G1438" s="26" t="n"/>
    </row>
    <row r="1439">
      <c r="A1439" s="31" t="n"/>
      <c r="B1439" s="26" t="n"/>
      <c r="C1439" s="27" t="n"/>
      <c r="D1439" s="27" t="n"/>
      <c r="E1439" s="27" t="n"/>
      <c r="F1439" s="32">
        <f>IF(OR(C1439="",E1439=""),"",C1439*E1439)</f>
        <v/>
      </c>
      <c r="G1439" s="26" t="n"/>
    </row>
    <row r="1440">
      <c r="A1440" s="31" t="n"/>
      <c r="B1440" s="26" t="n"/>
      <c r="C1440" s="27" t="n"/>
      <c r="D1440" s="27" t="n"/>
      <c r="E1440" s="27" t="n"/>
      <c r="F1440" s="32">
        <f>IF(OR(C1440="",E1440=""),"",C1440*E1440)</f>
        <v/>
      </c>
      <c r="G1440" s="26" t="n"/>
    </row>
    <row r="1441">
      <c r="A1441" s="31" t="n"/>
      <c r="B1441" s="26" t="n"/>
      <c r="C1441" s="27" t="n"/>
      <c r="D1441" s="27" t="n"/>
      <c r="E1441" s="27" t="n"/>
      <c r="F1441" s="32">
        <f>IF(OR(C1441="",E1441=""),"",C1441*E1441)</f>
        <v/>
      </c>
      <c r="G1441" s="26" t="n"/>
    </row>
    <row r="1442">
      <c r="A1442" s="31" t="n"/>
      <c r="B1442" s="26" t="n"/>
      <c r="C1442" s="27" t="n"/>
      <c r="D1442" s="27" t="n"/>
      <c r="E1442" s="27" t="n"/>
      <c r="F1442" s="32">
        <f>IF(OR(C1442="",E1442=""),"",C1442*E1442)</f>
        <v/>
      </c>
      <c r="G1442" s="26" t="n"/>
    </row>
    <row r="1443">
      <c r="A1443" s="31" t="n"/>
      <c r="B1443" s="26" t="n"/>
      <c r="C1443" s="27" t="n"/>
      <c r="D1443" s="27" t="n"/>
      <c r="E1443" s="27" t="n"/>
      <c r="F1443" s="32">
        <f>IF(OR(C1443="",E1443=""),"",C1443*E1443)</f>
        <v/>
      </c>
      <c r="G1443" s="26" t="n"/>
    </row>
    <row r="1444">
      <c r="A1444" s="31" t="n"/>
      <c r="B1444" s="26" t="n"/>
      <c r="C1444" s="27" t="n"/>
      <c r="D1444" s="27" t="n"/>
      <c r="E1444" s="27" t="n"/>
      <c r="F1444" s="32">
        <f>IF(OR(C1444="",E1444=""),"",C1444*E1444)</f>
        <v/>
      </c>
      <c r="G1444" s="26" t="n"/>
    </row>
    <row r="1445">
      <c r="A1445" s="31" t="n"/>
      <c r="B1445" s="26" t="n"/>
      <c r="C1445" s="27" t="n"/>
      <c r="D1445" s="27" t="n"/>
      <c r="E1445" s="27" t="n"/>
      <c r="F1445" s="32">
        <f>IF(OR(C1445="",E1445=""),"",C1445*E1445)</f>
        <v/>
      </c>
      <c r="G1445" s="26" t="n"/>
    </row>
    <row r="1446">
      <c r="A1446" s="31" t="n"/>
      <c r="B1446" s="26" t="n"/>
      <c r="C1446" s="27" t="n"/>
      <c r="D1446" s="27" t="n"/>
      <c r="E1446" s="27" t="n"/>
      <c r="F1446" s="32">
        <f>IF(OR(C1446="",E1446=""),"",C1446*E1446)</f>
        <v/>
      </c>
      <c r="G1446" s="26" t="n"/>
    </row>
    <row r="1447">
      <c r="A1447" s="31" t="n"/>
      <c r="B1447" s="26" t="n"/>
      <c r="C1447" s="27" t="n"/>
      <c r="D1447" s="27" t="n"/>
      <c r="E1447" s="27" t="n"/>
      <c r="F1447" s="32">
        <f>IF(OR(C1447="",E1447=""),"",C1447*E1447)</f>
        <v/>
      </c>
      <c r="G1447" s="26" t="n"/>
    </row>
    <row r="1448">
      <c r="A1448" s="31" t="n"/>
      <c r="B1448" s="26" t="n"/>
      <c r="C1448" s="27" t="n"/>
      <c r="D1448" s="27" t="n"/>
      <c r="E1448" s="27" t="n"/>
      <c r="F1448" s="32">
        <f>IF(OR(C1448="",E1448=""),"",C1448*E1448)</f>
        <v/>
      </c>
      <c r="G1448" s="26" t="n"/>
    </row>
    <row r="1449">
      <c r="A1449" s="31" t="n"/>
      <c r="B1449" s="26" t="n"/>
      <c r="C1449" s="27" t="n"/>
      <c r="D1449" s="27" t="n"/>
      <c r="E1449" s="27" t="n"/>
      <c r="F1449" s="32">
        <f>IF(OR(C1449="",E1449=""),"",C1449*E1449)</f>
        <v/>
      </c>
      <c r="G1449" s="26" t="n"/>
    </row>
    <row r="1450">
      <c r="A1450" s="31" t="n"/>
      <c r="B1450" s="26" t="n"/>
      <c r="C1450" s="27" t="n"/>
      <c r="D1450" s="27" t="n"/>
      <c r="E1450" s="27" t="n"/>
      <c r="F1450" s="32">
        <f>IF(OR(C1450="",E1450=""),"",C1450*E1450)</f>
        <v/>
      </c>
      <c r="G1450" s="26" t="n"/>
    </row>
    <row r="1451">
      <c r="A1451" s="31" t="n"/>
      <c r="B1451" s="26" t="n"/>
      <c r="C1451" s="27" t="n"/>
      <c r="D1451" s="27" t="n"/>
      <c r="E1451" s="27" t="n"/>
      <c r="F1451" s="32">
        <f>IF(OR(C1451="",E1451=""),"",C1451*E1451)</f>
        <v/>
      </c>
      <c r="G1451" s="26" t="n"/>
    </row>
    <row r="1452">
      <c r="A1452" s="31" t="n"/>
      <c r="B1452" s="26" t="n"/>
      <c r="C1452" s="27" t="n"/>
      <c r="D1452" s="27" t="n"/>
      <c r="E1452" s="27" t="n"/>
      <c r="F1452" s="32">
        <f>IF(OR(C1452="",E1452=""),"",C1452*E1452)</f>
        <v/>
      </c>
      <c r="G1452" s="26" t="n"/>
    </row>
    <row r="1453">
      <c r="A1453" s="31" t="n"/>
      <c r="B1453" s="26" t="n"/>
      <c r="C1453" s="27" t="n"/>
      <c r="D1453" s="27" t="n"/>
      <c r="E1453" s="27" t="n"/>
      <c r="F1453" s="32">
        <f>IF(OR(C1453="",E1453=""),"",C1453*E1453)</f>
        <v/>
      </c>
      <c r="G1453" s="26" t="n"/>
    </row>
    <row r="1454">
      <c r="A1454" s="31" t="n"/>
      <c r="B1454" s="26" t="n"/>
      <c r="C1454" s="27" t="n"/>
      <c r="D1454" s="27" t="n"/>
      <c r="E1454" s="27" t="n"/>
      <c r="F1454" s="32">
        <f>IF(OR(C1454="",E1454=""),"",C1454*E1454)</f>
        <v/>
      </c>
      <c r="G1454" s="26" t="n"/>
    </row>
    <row r="1455">
      <c r="A1455" s="31" t="n"/>
      <c r="B1455" s="26" t="n"/>
      <c r="C1455" s="27" t="n"/>
      <c r="D1455" s="27" t="n"/>
      <c r="E1455" s="27" t="n"/>
      <c r="F1455" s="32">
        <f>IF(OR(C1455="",E1455=""),"",C1455*E1455)</f>
        <v/>
      </c>
      <c r="G1455" s="26" t="n"/>
    </row>
    <row r="1456">
      <c r="A1456" s="31" t="n"/>
      <c r="B1456" s="26" t="n"/>
      <c r="C1456" s="27" t="n"/>
      <c r="D1456" s="27" t="n"/>
      <c r="E1456" s="27" t="n"/>
      <c r="F1456" s="32">
        <f>IF(OR(C1456="",E1456=""),"",C1456*E1456)</f>
        <v/>
      </c>
      <c r="G1456" s="26" t="n"/>
    </row>
    <row r="1457">
      <c r="A1457" s="31" t="n"/>
      <c r="B1457" s="26" t="n"/>
      <c r="C1457" s="27" t="n"/>
      <c r="D1457" s="27" t="n"/>
      <c r="E1457" s="27" t="n"/>
      <c r="F1457" s="32">
        <f>IF(OR(C1457="",E1457=""),"",C1457*E1457)</f>
        <v/>
      </c>
      <c r="G1457" s="26" t="n"/>
    </row>
    <row r="1458">
      <c r="A1458" s="31" t="n"/>
      <c r="B1458" s="26" t="n"/>
      <c r="C1458" s="27" t="n"/>
      <c r="D1458" s="27" t="n"/>
      <c r="E1458" s="27" t="n"/>
      <c r="F1458" s="32">
        <f>IF(OR(C1458="",E1458=""),"",C1458*E1458)</f>
        <v/>
      </c>
      <c r="G1458" s="26" t="n"/>
    </row>
    <row r="1459">
      <c r="A1459" s="31" t="n"/>
      <c r="B1459" s="26" t="n"/>
      <c r="C1459" s="27" t="n"/>
      <c r="D1459" s="27" t="n"/>
      <c r="E1459" s="27" t="n"/>
      <c r="F1459" s="32">
        <f>IF(OR(C1459="",E1459=""),"",C1459*E1459)</f>
        <v/>
      </c>
      <c r="G1459" s="26" t="n"/>
    </row>
    <row r="1460">
      <c r="A1460" s="31" t="n"/>
      <c r="B1460" s="26" t="n"/>
      <c r="C1460" s="27" t="n"/>
      <c r="D1460" s="27" t="n"/>
      <c r="E1460" s="27" t="n"/>
      <c r="F1460" s="32">
        <f>IF(OR(C1460="",E1460=""),"",C1460*E1460)</f>
        <v/>
      </c>
      <c r="G1460" s="26" t="n"/>
    </row>
    <row r="1461">
      <c r="A1461" s="31" t="n"/>
      <c r="B1461" s="26" t="n"/>
      <c r="C1461" s="27" t="n"/>
      <c r="D1461" s="27" t="n"/>
      <c r="E1461" s="27" t="n"/>
      <c r="F1461" s="32">
        <f>IF(OR(C1461="",E1461=""),"",C1461*E1461)</f>
        <v/>
      </c>
      <c r="G1461" s="26" t="n"/>
    </row>
    <row r="1462">
      <c r="A1462" s="31" t="n"/>
      <c r="B1462" s="26" t="n"/>
      <c r="C1462" s="27" t="n"/>
      <c r="D1462" s="27" t="n"/>
      <c r="E1462" s="27" t="n"/>
      <c r="F1462" s="32">
        <f>IF(OR(C1462="",E1462=""),"",C1462*E1462)</f>
        <v/>
      </c>
      <c r="G1462" s="26" t="n"/>
    </row>
    <row r="1463">
      <c r="A1463" s="31" t="n"/>
      <c r="B1463" s="26" t="n"/>
      <c r="C1463" s="27" t="n"/>
      <c r="D1463" s="27" t="n"/>
      <c r="E1463" s="27" t="n"/>
      <c r="F1463" s="32">
        <f>IF(OR(C1463="",E1463=""),"",C1463*E1463)</f>
        <v/>
      </c>
      <c r="G1463" s="26" t="n"/>
    </row>
    <row r="1464">
      <c r="A1464" s="31" t="n"/>
      <c r="B1464" s="26" t="n"/>
      <c r="C1464" s="27" t="n"/>
      <c r="D1464" s="27" t="n"/>
      <c r="E1464" s="27" t="n"/>
      <c r="F1464" s="32">
        <f>IF(OR(C1464="",E1464=""),"",C1464*E1464)</f>
        <v/>
      </c>
      <c r="G1464" s="26" t="n"/>
    </row>
    <row r="1465">
      <c r="A1465" s="31" t="n"/>
      <c r="B1465" s="26" t="n"/>
      <c r="C1465" s="27" t="n"/>
      <c r="D1465" s="27" t="n"/>
      <c r="E1465" s="27" t="n"/>
      <c r="F1465" s="32">
        <f>IF(OR(C1465="",E1465=""),"",C1465*E1465)</f>
        <v/>
      </c>
      <c r="G1465" s="26" t="n"/>
    </row>
    <row r="1466">
      <c r="A1466" s="31" t="n"/>
      <c r="B1466" s="26" t="n"/>
      <c r="C1466" s="27" t="n"/>
      <c r="D1466" s="27" t="n"/>
      <c r="E1466" s="27" t="n"/>
      <c r="F1466" s="32">
        <f>IF(OR(C1466="",E1466=""),"",C1466*E1466)</f>
        <v/>
      </c>
      <c r="G1466" s="26" t="n"/>
    </row>
    <row r="1467">
      <c r="A1467" s="31" t="n"/>
      <c r="B1467" s="26" t="n"/>
      <c r="C1467" s="27" t="n"/>
      <c r="D1467" s="27" t="n"/>
      <c r="E1467" s="27" t="n"/>
      <c r="F1467" s="32">
        <f>IF(OR(C1467="",E1467=""),"",C1467*E1467)</f>
        <v/>
      </c>
      <c r="G1467" s="26" t="n"/>
    </row>
    <row r="1468">
      <c r="A1468" s="31" t="n"/>
      <c r="B1468" s="26" t="n"/>
      <c r="C1468" s="27" t="n"/>
      <c r="D1468" s="27" t="n"/>
      <c r="E1468" s="27" t="n"/>
      <c r="F1468" s="32">
        <f>IF(OR(C1468="",E1468=""),"",C1468*E1468)</f>
        <v/>
      </c>
      <c r="G1468" s="26" t="n"/>
    </row>
    <row r="1469">
      <c r="A1469" s="31" t="n"/>
      <c r="B1469" s="26" t="n"/>
      <c r="C1469" s="27" t="n"/>
      <c r="D1469" s="27" t="n"/>
      <c r="E1469" s="27" t="n"/>
      <c r="F1469" s="32">
        <f>IF(OR(C1469="",E1469=""),"",C1469*E1469)</f>
        <v/>
      </c>
      <c r="G1469" s="26" t="n"/>
    </row>
    <row r="1470">
      <c r="A1470" s="31" t="n"/>
      <c r="B1470" s="26" t="n"/>
      <c r="C1470" s="27" t="n"/>
      <c r="D1470" s="27" t="n"/>
      <c r="E1470" s="27" t="n"/>
      <c r="F1470" s="32">
        <f>IF(OR(C1470="",E1470=""),"",C1470*E1470)</f>
        <v/>
      </c>
      <c r="G1470" s="26" t="n"/>
    </row>
    <row r="1471">
      <c r="A1471" s="31" t="n"/>
      <c r="B1471" s="26" t="n"/>
      <c r="C1471" s="27" t="n"/>
      <c r="D1471" s="27" t="n"/>
      <c r="E1471" s="27" t="n"/>
      <c r="F1471" s="32">
        <f>IF(OR(C1471="",E1471=""),"",C1471*E1471)</f>
        <v/>
      </c>
      <c r="G1471" s="26" t="n"/>
    </row>
    <row r="1472">
      <c r="A1472" s="31" t="n"/>
      <c r="B1472" s="26" t="n"/>
      <c r="C1472" s="27" t="n"/>
      <c r="D1472" s="27" t="n"/>
      <c r="E1472" s="27" t="n"/>
      <c r="F1472" s="32">
        <f>IF(OR(C1472="",E1472=""),"",C1472*E1472)</f>
        <v/>
      </c>
      <c r="G1472" s="26" t="n"/>
    </row>
    <row r="1473">
      <c r="A1473" s="31" t="n"/>
      <c r="B1473" s="26" t="n"/>
      <c r="C1473" s="27" t="n"/>
      <c r="D1473" s="27" t="n"/>
      <c r="E1473" s="27" t="n"/>
      <c r="F1473" s="32">
        <f>IF(OR(C1473="",E1473=""),"",C1473*E1473)</f>
        <v/>
      </c>
      <c r="G1473" s="26" t="n"/>
    </row>
    <row r="1474">
      <c r="A1474" s="31" t="n"/>
      <c r="B1474" s="26" t="n"/>
      <c r="C1474" s="27" t="n"/>
      <c r="D1474" s="27" t="n"/>
      <c r="E1474" s="27" t="n"/>
      <c r="F1474" s="32">
        <f>IF(OR(C1474="",E1474=""),"",C1474*E1474)</f>
        <v/>
      </c>
      <c r="G1474" s="26" t="n"/>
    </row>
    <row r="1475">
      <c r="A1475" s="31" t="n"/>
      <c r="B1475" s="26" t="n"/>
      <c r="C1475" s="27" t="n"/>
      <c r="D1475" s="27" t="n"/>
      <c r="E1475" s="27" t="n"/>
      <c r="F1475" s="32">
        <f>IF(OR(C1475="",E1475=""),"",C1475*E1475)</f>
        <v/>
      </c>
      <c r="G1475" s="26" t="n"/>
    </row>
    <row r="1476">
      <c r="A1476" s="31" t="n"/>
      <c r="B1476" s="26" t="n"/>
      <c r="C1476" s="27" t="n"/>
      <c r="D1476" s="27" t="n"/>
      <c r="E1476" s="27" t="n"/>
      <c r="F1476" s="32">
        <f>IF(OR(C1476="",E1476=""),"",C1476*E1476)</f>
        <v/>
      </c>
      <c r="G1476" s="26" t="n"/>
    </row>
    <row r="1477">
      <c r="A1477" s="31" t="n"/>
      <c r="B1477" s="26" t="n"/>
      <c r="C1477" s="27" t="n"/>
      <c r="D1477" s="27" t="n"/>
      <c r="E1477" s="27" t="n"/>
      <c r="F1477" s="32">
        <f>IF(OR(C1477="",E1477=""),"",C1477*E1477)</f>
        <v/>
      </c>
      <c r="G1477" s="26" t="n"/>
    </row>
    <row r="1478">
      <c r="A1478" s="31" t="n"/>
      <c r="B1478" s="26" t="n"/>
      <c r="C1478" s="27" t="n"/>
      <c r="D1478" s="27" t="n"/>
      <c r="E1478" s="27" t="n"/>
      <c r="F1478" s="32">
        <f>IF(OR(C1478="",E1478=""),"",C1478*E1478)</f>
        <v/>
      </c>
      <c r="G1478" s="26" t="n"/>
    </row>
    <row r="1479">
      <c r="A1479" s="31" t="n"/>
      <c r="B1479" s="26" t="n"/>
      <c r="C1479" s="27" t="n"/>
      <c r="D1479" s="27" t="n"/>
      <c r="E1479" s="27" t="n"/>
      <c r="F1479" s="32">
        <f>IF(OR(C1479="",E1479=""),"",C1479*E1479)</f>
        <v/>
      </c>
      <c r="G1479" s="26" t="n"/>
    </row>
    <row r="1480">
      <c r="A1480" s="31" t="n"/>
      <c r="B1480" s="26" t="n"/>
      <c r="C1480" s="27" t="n"/>
      <c r="D1480" s="27" t="n"/>
      <c r="E1480" s="27" t="n"/>
      <c r="F1480" s="32">
        <f>IF(OR(C1480="",E1480=""),"",C1480*E1480)</f>
        <v/>
      </c>
      <c r="G1480" s="26" t="n"/>
    </row>
    <row r="1481">
      <c r="A1481" s="31" t="n"/>
      <c r="B1481" s="26" t="n"/>
      <c r="C1481" s="27" t="n"/>
      <c r="D1481" s="27" t="n"/>
      <c r="E1481" s="27" t="n"/>
      <c r="F1481" s="32">
        <f>IF(OR(C1481="",E1481=""),"",C1481*E1481)</f>
        <v/>
      </c>
      <c r="G1481" s="26" t="n"/>
    </row>
    <row r="1482">
      <c r="A1482" s="31" t="n"/>
      <c r="B1482" s="26" t="n"/>
      <c r="C1482" s="27" t="n"/>
      <c r="D1482" s="27" t="n"/>
      <c r="E1482" s="27" t="n"/>
      <c r="F1482" s="32">
        <f>IF(OR(C1482="",E1482=""),"",C1482*E1482)</f>
        <v/>
      </c>
      <c r="G1482" s="26" t="n"/>
    </row>
    <row r="1483">
      <c r="A1483" s="31" t="n"/>
      <c r="B1483" s="26" t="n"/>
      <c r="C1483" s="27" t="n"/>
      <c r="D1483" s="27" t="n"/>
      <c r="E1483" s="27" t="n"/>
      <c r="F1483" s="32">
        <f>IF(OR(C1483="",E1483=""),"",C1483*E1483)</f>
        <v/>
      </c>
      <c r="G1483" s="26" t="n"/>
    </row>
    <row r="1484">
      <c r="A1484" s="31" t="n"/>
      <c r="B1484" s="26" t="n"/>
      <c r="C1484" s="27" t="n"/>
      <c r="D1484" s="27" t="n"/>
      <c r="E1484" s="27" t="n"/>
      <c r="F1484" s="32">
        <f>IF(OR(C1484="",E1484=""),"",C1484*E1484)</f>
        <v/>
      </c>
      <c r="G1484" s="26" t="n"/>
    </row>
    <row r="1485">
      <c r="A1485" s="31" t="n"/>
      <c r="B1485" s="26" t="n"/>
      <c r="C1485" s="27" t="n"/>
      <c r="D1485" s="27" t="n"/>
      <c r="E1485" s="27" t="n"/>
      <c r="F1485" s="32">
        <f>IF(OR(C1485="",E1485=""),"",C1485*E1485)</f>
        <v/>
      </c>
      <c r="G1485" s="26" t="n"/>
    </row>
    <row r="1486">
      <c r="A1486" s="31" t="n"/>
      <c r="B1486" s="26" t="n"/>
      <c r="C1486" s="27" t="n"/>
      <c r="D1486" s="27" t="n"/>
      <c r="E1486" s="27" t="n"/>
      <c r="F1486" s="32">
        <f>IF(OR(C1486="",E1486=""),"",C1486*E1486)</f>
        <v/>
      </c>
      <c r="G1486" s="26" t="n"/>
    </row>
    <row r="1487">
      <c r="A1487" s="31" t="n"/>
      <c r="B1487" s="26" t="n"/>
      <c r="C1487" s="27" t="n"/>
      <c r="D1487" s="27" t="n"/>
      <c r="E1487" s="27" t="n"/>
      <c r="F1487" s="32">
        <f>IF(OR(C1487="",E1487=""),"",C1487*E1487)</f>
        <v/>
      </c>
      <c r="G1487" s="26" t="n"/>
    </row>
    <row r="1488">
      <c r="A1488" s="31" t="n"/>
      <c r="B1488" s="26" t="n"/>
      <c r="C1488" s="27" t="n"/>
      <c r="D1488" s="27" t="n"/>
      <c r="E1488" s="27" t="n"/>
      <c r="F1488" s="32">
        <f>IF(OR(C1488="",E1488=""),"",C1488*E1488)</f>
        <v/>
      </c>
      <c r="G1488" s="26" t="n"/>
    </row>
    <row r="1489">
      <c r="A1489" s="31" t="n"/>
      <c r="B1489" s="26" t="n"/>
      <c r="C1489" s="27" t="n"/>
      <c r="D1489" s="27" t="n"/>
      <c r="E1489" s="27" t="n"/>
      <c r="F1489" s="32">
        <f>IF(OR(C1489="",E1489=""),"",C1489*E1489)</f>
        <v/>
      </c>
      <c r="G1489" s="26" t="n"/>
    </row>
    <row r="1490">
      <c r="A1490" s="31" t="n"/>
      <c r="B1490" s="26" t="n"/>
      <c r="C1490" s="27" t="n"/>
      <c r="D1490" s="27" t="n"/>
      <c r="E1490" s="27" t="n"/>
      <c r="F1490" s="32">
        <f>IF(OR(C1490="",E1490=""),"",C1490*E1490)</f>
        <v/>
      </c>
      <c r="G1490" s="26" t="n"/>
    </row>
    <row r="1491">
      <c r="A1491" s="31" t="n"/>
      <c r="B1491" s="26" t="n"/>
      <c r="C1491" s="27" t="n"/>
      <c r="D1491" s="27" t="n"/>
      <c r="E1491" s="27" t="n"/>
      <c r="F1491" s="32">
        <f>IF(OR(C1491="",E1491=""),"",C1491*E1491)</f>
        <v/>
      </c>
      <c r="G1491" s="26" t="n"/>
    </row>
    <row r="1492">
      <c r="A1492" s="31" t="n"/>
      <c r="B1492" s="26" t="n"/>
      <c r="C1492" s="27" t="n"/>
      <c r="D1492" s="27" t="n"/>
      <c r="E1492" s="27" t="n"/>
      <c r="F1492" s="32">
        <f>IF(OR(C1492="",E1492=""),"",C1492*E1492)</f>
        <v/>
      </c>
      <c r="G1492" s="26" t="n"/>
    </row>
    <row r="1493">
      <c r="A1493" s="31" t="n"/>
      <c r="B1493" s="26" t="n"/>
      <c r="C1493" s="27" t="n"/>
      <c r="D1493" s="27" t="n"/>
      <c r="E1493" s="27" t="n"/>
      <c r="F1493" s="32">
        <f>IF(OR(C1493="",E1493=""),"",C1493*E1493)</f>
        <v/>
      </c>
      <c r="G1493" s="26" t="n"/>
    </row>
    <row r="1494">
      <c r="A1494" s="31" t="n"/>
      <c r="B1494" s="26" t="n"/>
      <c r="C1494" s="27" t="n"/>
      <c r="D1494" s="27" t="n"/>
      <c r="E1494" s="27" t="n"/>
      <c r="F1494" s="32">
        <f>IF(OR(C1494="",E1494=""),"",C1494*E1494)</f>
        <v/>
      </c>
      <c r="G1494" s="26" t="n"/>
    </row>
    <row r="1495">
      <c r="A1495" s="31" t="n"/>
      <c r="B1495" s="26" t="n"/>
      <c r="C1495" s="27" t="n"/>
      <c r="D1495" s="27" t="n"/>
      <c r="E1495" s="27" t="n"/>
      <c r="F1495" s="32">
        <f>IF(OR(C1495="",E1495=""),"",C1495*E1495)</f>
        <v/>
      </c>
      <c r="G1495" s="26" t="n"/>
    </row>
    <row r="1496">
      <c r="A1496" s="31" t="n"/>
      <c r="B1496" s="26" t="n"/>
      <c r="C1496" s="27" t="n"/>
      <c r="D1496" s="27" t="n"/>
      <c r="E1496" s="27" t="n"/>
      <c r="F1496" s="32">
        <f>IF(OR(C1496="",E1496=""),"",C1496*E1496)</f>
        <v/>
      </c>
      <c r="G1496" s="26" t="n"/>
    </row>
    <row r="1497">
      <c r="A1497" s="31" t="n"/>
      <c r="B1497" s="26" t="n"/>
      <c r="C1497" s="27" t="n"/>
      <c r="D1497" s="27" t="n"/>
      <c r="E1497" s="27" t="n"/>
      <c r="F1497" s="32">
        <f>IF(OR(C1497="",E1497=""),"",C1497*E1497)</f>
        <v/>
      </c>
      <c r="G1497" s="26" t="n"/>
    </row>
    <row r="1498">
      <c r="A1498" s="31" t="n"/>
      <c r="B1498" s="26" t="n"/>
      <c r="C1498" s="27" t="n"/>
      <c r="D1498" s="27" t="n"/>
      <c r="E1498" s="27" t="n"/>
      <c r="F1498" s="32">
        <f>IF(OR(C1498="",E1498=""),"",C1498*E1498)</f>
        <v/>
      </c>
      <c r="G1498" s="26" t="n"/>
    </row>
    <row r="1499">
      <c r="A1499" s="31" t="n"/>
      <c r="B1499" s="26" t="n"/>
      <c r="C1499" s="27" t="n"/>
      <c r="D1499" s="27" t="n"/>
      <c r="E1499" s="27" t="n"/>
      <c r="F1499" s="32">
        <f>IF(OR(C1499="",E1499=""),"",C1499*E1499)</f>
        <v/>
      </c>
      <c r="G1499" s="26" t="n"/>
    </row>
    <row r="1500">
      <c r="A1500" s="31" t="n"/>
      <c r="B1500" s="26" t="n"/>
      <c r="C1500" s="27" t="n"/>
      <c r="D1500" s="27" t="n"/>
      <c r="E1500" s="27" t="n"/>
      <c r="F1500" s="32">
        <f>IF(OR(C1500="",E1500=""),"",C1500*E1500)</f>
        <v/>
      </c>
      <c r="G1500" s="26" t="n"/>
    </row>
    <row r="1501">
      <c r="A1501" s="31" t="n"/>
      <c r="B1501" s="26" t="n"/>
      <c r="C1501" s="27" t="n"/>
      <c r="D1501" s="27" t="n"/>
      <c r="E1501" s="27" t="n"/>
      <c r="F1501" s="32">
        <f>IF(OR(C1501="",E1501=""),"",C1501*E1501)</f>
        <v/>
      </c>
      <c r="G1501" s="26" t="n"/>
    </row>
    <row r="1502">
      <c r="A1502" s="31" t="n"/>
      <c r="B1502" s="26" t="n"/>
      <c r="C1502" s="27" t="n"/>
      <c r="D1502" s="27" t="n"/>
      <c r="E1502" s="27" t="n"/>
      <c r="F1502" s="32">
        <f>IF(OR(C1502="",E1502=""),"",C1502*E1502)</f>
        <v/>
      </c>
      <c r="G1502" s="26" t="n"/>
    </row>
    <row r="1503">
      <c r="A1503" s="31" t="n"/>
      <c r="B1503" s="26" t="n"/>
      <c r="C1503" s="27" t="n"/>
      <c r="D1503" s="27" t="n"/>
      <c r="E1503" s="27" t="n"/>
      <c r="F1503" s="32">
        <f>IF(OR(C1503="",E1503=""),"",C1503*E1503)</f>
        <v/>
      </c>
      <c r="G1503" s="26" t="n"/>
    </row>
    <row r="1504">
      <c r="A1504" s="31" t="n"/>
      <c r="B1504" s="26" t="n"/>
      <c r="C1504" s="27" t="n"/>
      <c r="D1504" s="27" t="n"/>
      <c r="E1504" s="27" t="n"/>
      <c r="F1504" s="32">
        <f>IF(OR(C1504="",E1504=""),"",C1504*E1504)</f>
        <v/>
      </c>
      <c r="G1504" s="26" t="n"/>
    </row>
    <row r="1505">
      <c r="A1505" s="31" t="n"/>
      <c r="B1505" s="26" t="n"/>
      <c r="C1505" s="27" t="n"/>
      <c r="D1505" s="27" t="n"/>
      <c r="E1505" s="27" t="n"/>
      <c r="F1505" s="32">
        <f>IF(OR(C1505="",E1505=""),"",C1505*E1505)</f>
        <v/>
      </c>
      <c r="G1505" s="26" t="n"/>
    </row>
    <row r="1506">
      <c r="A1506" s="31" t="n"/>
      <c r="B1506" s="26" t="n"/>
      <c r="C1506" s="27" t="n"/>
      <c r="D1506" s="27" t="n"/>
      <c r="E1506" s="27" t="n"/>
      <c r="F1506" s="32">
        <f>IF(OR(C1506="",E1506=""),"",C1506*E1506)</f>
        <v/>
      </c>
      <c r="G1506" s="26" t="n"/>
    </row>
    <row r="1507">
      <c r="A1507" s="31" t="n"/>
      <c r="B1507" s="26" t="n"/>
      <c r="C1507" s="27" t="n"/>
      <c r="D1507" s="27" t="n"/>
      <c r="E1507" s="27" t="n"/>
      <c r="F1507" s="32">
        <f>IF(OR(C1507="",E1507=""),"",C1507*E1507)</f>
        <v/>
      </c>
      <c r="G1507" s="26" t="n"/>
    </row>
    <row r="1508">
      <c r="A1508" s="31" t="n"/>
      <c r="B1508" s="26" t="n"/>
      <c r="C1508" s="27" t="n"/>
      <c r="D1508" s="27" t="n"/>
      <c r="E1508" s="27" t="n"/>
      <c r="F1508" s="32">
        <f>IF(OR(C1508="",E1508=""),"",C1508*E1508)</f>
        <v/>
      </c>
      <c r="G1508" s="26" t="n"/>
    </row>
    <row r="1509">
      <c r="A1509" s="31" t="n"/>
      <c r="B1509" s="26" t="n"/>
      <c r="C1509" s="27" t="n"/>
      <c r="D1509" s="27" t="n"/>
      <c r="E1509" s="27" t="n"/>
      <c r="F1509" s="32">
        <f>IF(OR(C1509="",E1509=""),"",C1509*E1509)</f>
        <v/>
      </c>
      <c r="G1509" s="26" t="n"/>
    </row>
    <row r="1510">
      <c r="A1510" s="31" t="n"/>
      <c r="B1510" s="26" t="n"/>
      <c r="C1510" s="27" t="n"/>
      <c r="D1510" s="27" t="n"/>
      <c r="E1510" s="27" t="n"/>
      <c r="F1510" s="32">
        <f>IF(OR(C1510="",E1510=""),"",C1510*E1510)</f>
        <v/>
      </c>
      <c r="G1510" s="26" t="n"/>
    </row>
    <row r="1511">
      <c r="A1511" s="31" t="n"/>
      <c r="B1511" s="26" t="n"/>
      <c r="C1511" s="27" t="n"/>
      <c r="D1511" s="27" t="n"/>
      <c r="E1511" s="27" t="n"/>
      <c r="F1511" s="32">
        <f>IF(OR(C1511="",E1511=""),"",C1511*E1511)</f>
        <v/>
      </c>
      <c r="G1511" s="26" t="n"/>
    </row>
    <row r="1512">
      <c r="A1512" s="31" t="n"/>
      <c r="B1512" s="26" t="n"/>
      <c r="C1512" s="27" t="n"/>
      <c r="D1512" s="27" t="n"/>
      <c r="E1512" s="27" t="n"/>
      <c r="F1512" s="32">
        <f>IF(OR(C1512="",E1512=""),"",C1512*E1512)</f>
        <v/>
      </c>
      <c r="G1512" s="26" t="n"/>
    </row>
    <row r="1513">
      <c r="A1513" s="31" t="n"/>
      <c r="B1513" s="26" t="n"/>
      <c r="C1513" s="27" t="n"/>
      <c r="D1513" s="27" t="n"/>
      <c r="E1513" s="27" t="n"/>
      <c r="F1513" s="32">
        <f>IF(OR(C1513="",E1513=""),"",C1513*E1513)</f>
        <v/>
      </c>
      <c r="G1513" s="26" t="n"/>
    </row>
    <row r="1514">
      <c r="A1514" s="31" t="n"/>
      <c r="B1514" s="26" t="n"/>
      <c r="C1514" s="27" t="n"/>
      <c r="D1514" s="27" t="n"/>
      <c r="E1514" s="27" t="n"/>
      <c r="F1514" s="32">
        <f>IF(OR(C1514="",E1514=""),"",C1514*E1514)</f>
        <v/>
      </c>
      <c r="G1514" s="26" t="n"/>
    </row>
    <row r="1515">
      <c r="A1515" s="31" t="n"/>
      <c r="B1515" s="26" t="n"/>
      <c r="C1515" s="27" t="n"/>
      <c r="D1515" s="27" t="n"/>
      <c r="E1515" s="27" t="n"/>
      <c r="F1515" s="32">
        <f>IF(OR(C1515="",E1515=""),"",C1515*E1515)</f>
        <v/>
      </c>
      <c r="G1515" s="26" t="n"/>
    </row>
    <row r="1516">
      <c r="A1516" s="31" t="n"/>
      <c r="B1516" s="26" t="n"/>
      <c r="C1516" s="27" t="n"/>
      <c r="D1516" s="27" t="n"/>
      <c r="E1516" s="27" t="n"/>
      <c r="F1516" s="32">
        <f>IF(OR(C1516="",E1516=""),"",C1516*E1516)</f>
        <v/>
      </c>
      <c r="G1516" s="26" t="n"/>
    </row>
    <row r="1517">
      <c r="A1517" s="31" t="n"/>
      <c r="B1517" s="26" t="n"/>
      <c r="C1517" s="27" t="n"/>
      <c r="D1517" s="27" t="n"/>
      <c r="E1517" s="27" t="n"/>
      <c r="F1517" s="32">
        <f>IF(OR(C1517="",E1517=""),"",C1517*E1517)</f>
        <v/>
      </c>
      <c r="G1517" s="26" t="n"/>
    </row>
    <row r="1518">
      <c r="A1518" s="31" t="n"/>
      <c r="B1518" s="26" t="n"/>
      <c r="C1518" s="27" t="n"/>
      <c r="D1518" s="27" t="n"/>
      <c r="E1518" s="27" t="n"/>
      <c r="F1518" s="32">
        <f>IF(OR(C1518="",E1518=""),"",C1518*E1518)</f>
        <v/>
      </c>
      <c r="G1518" s="26" t="n"/>
    </row>
    <row r="1519">
      <c r="A1519" s="31" t="n"/>
      <c r="B1519" s="26" t="n"/>
      <c r="C1519" s="27" t="n"/>
      <c r="D1519" s="27" t="n"/>
      <c r="E1519" s="27" t="n"/>
      <c r="F1519" s="32">
        <f>IF(OR(C1519="",E1519=""),"",C1519*E1519)</f>
        <v/>
      </c>
      <c r="G1519" s="26" t="n"/>
    </row>
    <row r="1520">
      <c r="A1520" s="31" t="n"/>
      <c r="B1520" s="26" t="n"/>
      <c r="C1520" s="27" t="n"/>
      <c r="D1520" s="27" t="n"/>
      <c r="E1520" s="27" t="n"/>
      <c r="F1520" s="32">
        <f>IF(OR(C1520="",E1520=""),"",C1520*E1520)</f>
        <v/>
      </c>
      <c r="G1520" s="26" t="n"/>
    </row>
    <row r="1521">
      <c r="A1521" s="31" t="n"/>
      <c r="B1521" s="26" t="n"/>
      <c r="C1521" s="27" t="n"/>
      <c r="D1521" s="27" t="n"/>
      <c r="E1521" s="27" t="n"/>
      <c r="F1521" s="32">
        <f>IF(OR(C1521="",E1521=""),"",C1521*E1521)</f>
        <v/>
      </c>
      <c r="G1521" s="26" t="n"/>
    </row>
    <row r="1522">
      <c r="A1522" s="31" t="n"/>
      <c r="B1522" s="26" t="n"/>
      <c r="C1522" s="27" t="n"/>
      <c r="D1522" s="27" t="n"/>
      <c r="E1522" s="27" t="n"/>
      <c r="F1522" s="32">
        <f>IF(OR(C1522="",E1522=""),"",C1522*E1522)</f>
        <v/>
      </c>
      <c r="G1522" s="26" t="n"/>
    </row>
    <row r="1523">
      <c r="A1523" s="31" t="n"/>
      <c r="B1523" s="26" t="n"/>
      <c r="C1523" s="27" t="n"/>
      <c r="D1523" s="27" t="n"/>
      <c r="E1523" s="27" t="n"/>
      <c r="F1523" s="32">
        <f>IF(OR(C1523="",E1523=""),"",C1523*E1523)</f>
        <v/>
      </c>
      <c r="G1523" s="26" t="n"/>
    </row>
    <row r="1524">
      <c r="A1524" s="31" t="n"/>
      <c r="B1524" s="26" t="n"/>
      <c r="C1524" s="27" t="n"/>
      <c r="D1524" s="27" t="n"/>
      <c r="E1524" s="27" t="n"/>
      <c r="F1524" s="32">
        <f>IF(OR(C1524="",E1524=""),"",C1524*E1524)</f>
        <v/>
      </c>
      <c r="G1524" s="26" t="n"/>
    </row>
    <row r="1525">
      <c r="A1525" s="31" t="n"/>
      <c r="B1525" s="26" t="n"/>
      <c r="C1525" s="27" t="n"/>
      <c r="D1525" s="27" t="n"/>
      <c r="E1525" s="27" t="n"/>
      <c r="F1525" s="32">
        <f>IF(OR(C1525="",E1525=""),"",C1525*E1525)</f>
        <v/>
      </c>
      <c r="G1525" s="26" t="n"/>
    </row>
    <row r="1526">
      <c r="A1526" s="31" t="n"/>
      <c r="B1526" s="26" t="n"/>
      <c r="C1526" s="27" t="n"/>
      <c r="D1526" s="27" t="n"/>
      <c r="E1526" s="27" t="n"/>
      <c r="F1526" s="32">
        <f>IF(OR(C1526="",E1526=""),"",C1526*E1526)</f>
        <v/>
      </c>
      <c r="G1526" s="26" t="n"/>
    </row>
    <row r="1527">
      <c r="A1527" s="31" t="n"/>
      <c r="B1527" s="26" t="n"/>
      <c r="C1527" s="27" t="n"/>
      <c r="D1527" s="27" t="n"/>
      <c r="E1527" s="27" t="n"/>
      <c r="F1527" s="32">
        <f>IF(OR(C1527="",E1527=""),"",C1527*E1527)</f>
        <v/>
      </c>
      <c r="G1527" s="26" t="n"/>
    </row>
    <row r="1528">
      <c r="A1528" s="31" t="n"/>
      <c r="B1528" s="26" t="n"/>
      <c r="C1528" s="27" t="n"/>
      <c r="D1528" s="27" t="n"/>
      <c r="E1528" s="27" t="n"/>
      <c r="F1528" s="32">
        <f>IF(OR(C1528="",E1528=""),"",C1528*E1528)</f>
        <v/>
      </c>
      <c r="G1528" s="26" t="n"/>
    </row>
    <row r="1529">
      <c r="A1529" s="31" t="n"/>
      <c r="B1529" s="26" t="n"/>
      <c r="C1529" s="27" t="n"/>
      <c r="D1529" s="27" t="n"/>
      <c r="E1529" s="27" t="n"/>
      <c r="F1529" s="32">
        <f>IF(OR(C1529="",E1529=""),"",C1529*E1529)</f>
        <v/>
      </c>
      <c r="G1529" s="26" t="n"/>
    </row>
    <row r="1530">
      <c r="A1530" s="31" t="n"/>
      <c r="B1530" s="26" t="n"/>
      <c r="C1530" s="27" t="n"/>
      <c r="D1530" s="27" t="n"/>
      <c r="E1530" s="27" t="n"/>
      <c r="F1530" s="32">
        <f>IF(OR(C1530="",E1530=""),"",C1530*E1530)</f>
        <v/>
      </c>
      <c r="G1530" s="26" t="n"/>
    </row>
    <row r="1531">
      <c r="A1531" s="31" t="n"/>
      <c r="B1531" s="26" t="n"/>
      <c r="C1531" s="27" t="n"/>
      <c r="D1531" s="27" t="n"/>
      <c r="E1531" s="27" t="n"/>
      <c r="F1531" s="32">
        <f>IF(OR(C1531="",E1531=""),"",C1531*E1531)</f>
        <v/>
      </c>
      <c r="G1531" s="26" t="n"/>
    </row>
    <row r="1532">
      <c r="A1532" s="31" t="n"/>
      <c r="B1532" s="26" t="n"/>
      <c r="C1532" s="27" t="n"/>
      <c r="D1532" s="27" t="n"/>
      <c r="E1532" s="27" t="n"/>
      <c r="F1532" s="32">
        <f>IF(OR(C1532="",E1532=""),"",C1532*E1532)</f>
        <v/>
      </c>
      <c r="G1532" s="26" t="n"/>
    </row>
    <row r="1533">
      <c r="A1533" s="31" t="n"/>
      <c r="B1533" s="26" t="n"/>
      <c r="C1533" s="27" t="n"/>
      <c r="D1533" s="27" t="n"/>
      <c r="E1533" s="27" t="n"/>
      <c r="F1533" s="32">
        <f>IF(OR(C1533="",E1533=""),"",C1533*E1533)</f>
        <v/>
      </c>
      <c r="G1533" s="26" t="n"/>
    </row>
    <row r="1534">
      <c r="A1534" s="31" t="n"/>
      <c r="B1534" s="26" t="n"/>
      <c r="C1534" s="27" t="n"/>
      <c r="D1534" s="27" t="n"/>
      <c r="E1534" s="27" t="n"/>
      <c r="F1534" s="32">
        <f>IF(OR(C1534="",E1534=""),"",C1534*E1534)</f>
        <v/>
      </c>
      <c r="G1534" s="26" t="n"/>
    </row>
    <row r="1535">
      <c r="A1535" s="31" t="n"/>
      <c r="B1535" s="26" t="n"/>
      <c r="C1535" s="27" t="n"/>
      <c r="D1535" s="27" t="n"/>
      <c r="E1535" s="27" t="n"/>
      <c r="F1535" s="32">
        <f>IF(OR(C1535="",E1535=""),"",C1535*E1535)</f>
        <v/>
      </c>
      <c r="G1535" s="26" t="n"/>
    </row>
    <row r="1536">
      <c r="A1536" s="31" t="n"/>
      <c r="B1536" s="26" t="n"/>
      <c r="C1536" s="27" t="n"/>
      <c r="D1536" s="27" t="n"/>
      <c r="E1536" s="27" t="n"/>
      <c r="F1536" s="32">
        <f>IF(OR(C1536="",E1536=""),"",C1536*E1536)</f>
        <v/>
      </c>
      <c r="G1536" s="26" t="n"/>
    </row>
    <row r="1537">
      <c r="A1537" s="31" t="n"/>
      <c r="B1537" s="26" t="n"/>
      <c r="C1537" s="27" t="n"/>
      <c r="D1537" s="27" t="n"/>
      <c r="E1537" s="27" t="n"/>
      <c r="F1537" s="32">
        <f>IF(OR(C1537="",E1537=""),"",C1537*E1537)</f>
        <v/>
      </c>
      <c r="G1537" s="26" t="n"/>
    </row>
    <row r="1538">
      <c r="A1538" s="31" t="n"/>
      <c r="B1538" s="26" t="n"/>
      <c r="C1538" s="27" t="n"/>
      <c r="D1538" s="27" t="n"/>
      <c r="E1538" s="27" t="n"/>
      <c r="F1538" s="32">
        <f>IF(OR(C1538="",E1538=""),"",C1538*E1538)</f>
        <v/>
      </c>
      <c r="G1538" s="26" t="n"/>
    </row>
    <row r="1539">
      <c r="A1539" s="31" t="n"/>
      <c r="B1539" s="26" t="n"/>
      <c r="C1539" s="27" t="n"/>
      <c r="D1539" s="27" t="n"/>
      <c r="E1539" s="27" t="n"/>
      <c r="F1539" s="32">
        <f>IF(OR(C1539="",E1539=""),"",C1539*E1539)</f>
        <v/>
      </c>
      <c r="G1539" s="26" t="n"/>
    </row>
    <row r="1540">
      <c r="A1540" s="31" t="n"/>
      <c r="B1540" s="26" t="n"/>
      <c r="C1540" s="27" t="n"/>
      <c r="D1540" s="27" t="n"/>
      <c r="E1540" s="27" t="n"/>
      <c r="F1540" s="32">
        <f>IF(OR(C1540="",E1540=""),"",C1540*E1540)</f>
        <v/>
      </c>
      <c r="G1540" s="26" t="n"/>
    </row>
    <row r="1541">
      <c r="A1541" s="31" t="n"/>
      <c r="B1541" s="26" t="n"/>
      <c r="C1541" s="27" t="n"/>
      <c r="D1541" s="27" t="n"/>
      <c r="E1541" s="27" t="n"/>
      <c r="F1541" s="32">
        <f>IF(OR(C1541="",E1541=""),"",C1541*E1541)</f>
        <v/>
      </c>
      <c r="G1541" s="26" t="n"/>
    </row>
    <row r="1542">
      <c r="A1542" s="31" t="n"/>
      <c r="B1542" s="26" t="n"/>
      <c r="C1542" s="27" t="n"/>
      <c r="D1542" s="27" t="n"/>
      <c r="E1542" s="27" t="n"/>
      <c r="F1542" s="32">
        <f>IF(OR(C1542="",E1542=""),"",C1542*E1542)</f>
        <v/>
      </c>
      <c r="G1542" s="26" t="n"/>
    </row>
    <row r="1543">
      <c r="A1543" s="31" t="n"/>
      <c r="B1543" s="26" t="n"/>
      <c r="C1543" s="27" t="n"/>
      <c r="D1543" s="27" t="n"/>
      <c r="E1543" s="27" t="n"/>
      <c r="F1543" s="32">
        <f>IF(OR(C1543="",E1543=""),"",C1543*E1543)</f>
        <v/>
      </c>
      <c r="G1543" s="26" t="n"/>
    </row>
    <row r="1544">
      <c r="A1544" s="31" t="n"/>
      <c r="B1544" s="26" t="n"/>
      <c r="C1544" s="27" t="n"/>
      <c r="D1544" s="27" t="n"/>
      <c r="E1544" s="27" t="n"/>
      <c r="F1544" s="32">
        <f>IF(OR(C1544="",E1544=""),"",C1544*E1544)</f>
        <v/>
      </c>
      <c r="G1544" s="26" t="n"/>
    </row>
    <row r="1545">
      <c r="A1545" s="31" t="n"/>
      <c r="B1545" s="26" t="n"/>
      <c r="C1545" s="27" t="n"/>
      <c r="D1545" s="27" t="n"/>
      <c r="E1545" s="27" t="n"/>
      <c r="F1545" s="32">
        <f>IF(OR(C1545="",E1545=""),"",C1545*E1545)</f>
        <v/>
      </c>
      <c r="G1545" s="26" t="n"/>
    </row>
    <row r="1546">
      <c r="A1546" s="31" t="n"/>
      <c r="B1546" s="26" t="n"/>
      <c r="C1546" s="27" t="n"/>
      <c r="D1546" s="27" t="n"/>
      <c r="E1546" s="27" t="n"/>
      <c r="F1546" s="32">
        <f>IF(OR(C1546="",E1546=""),"",C1546*E1546)</f>
        <v/>
      </c>
      <c r="G1546" s="26" t="n"/>
    </row>
    <row r="1547">
      <c r="A1547" s="31" t="n"/>
      <c r="B1547" s="26" t="n"/>
      <c r="C1547" s="27" t="n"/>
      <c r="D1547" s="27" t="n"/>
      <c r="E1547" s="27" t="n"/>
      <c r="F1547" s="32">
        <f>IF(OR(C1547="",E1547=""),"",C1547*E1547)</f>
        <v/>
      </c>
      <c r="G1547" s="26" t="n"/>
    </row>
    <row r="1548">
      <c r="A1548" s="31" t="n"/>
      <c r="B1548" s="26" t="n"/>
      <c r="C1548" s="27" t="n"/>
      <c r="D1548" s="27" t="n"/>
      <c r="E1548" s="27" t="n"/>
      <c r="F1548" s="32">
        <f>IF(OR(C1548="",E1548=""),"",C1548*E1548)</f>
        <v/>
      </c>
      <c r="G1548" s="26" t="n"/>
    </row>
    <row r="1549">
      <c r="A1549" s="31" t="n"/>
      <c r="B1549" s="26" t="n"/>
      <c r="C1549" s="27" t="n"/>
      <c r="D1549" s="27" t="n"/>
      <c r="E1549" s="27" t="n"/>
      <c r="F1549" s="32">
        <f>IF(OR(C1549="",E1549=""),"",C1549*E1549)</f>
        <v/>
      </c>
      <c r="G1549" s="26" t="n"/>
    </row>
    <row r="1550">
      <c r="A1550" s="31" t="n"/>
      <c r="B1550" s="26" t="n"/>
      <c r="C1550" s="27" t="n"/>
      <c r="D1550" s="27" t="n"/>
      <c r="E1550" s="27" t="n"/>
      <c r="F1550" s="32">
        <f>IF(OR(C1550="",E1550=""),"",C1550*E1550)</f>
        <v/>
      </c>
      <c r="G1550" s="26" t="n"/>
    </row>
    <row r="1551">
      <c r="A1551" s="31" t="n"/>
      <c r="B1551" s="26" t="n"/>
      <c r="C1551" s="27" t="n"/>
      <c r="D1551" s="27" t="n"/>
      <c r="E1551" s="27" t="n"/>
      <c r="F1551" s="32">
        <f>IF(OR(C1551="",E1551=""),"",C1551*E1551)</f>
        <v/>
      </c>
      <c r="G1551" s="26" t="n"/>
    </row>
    <row r="1552">
      <c r="A1552" s="31" t="n"/>
      <c r="B1552" s="26" t="n"/>
      <c r="C1552" s="27" t="n"/>
      <c r="D1552" s="27" t="n"/>
      <c r="E1552" s="27" t="n"/>
      <c r="F1552" s="32">
        <f>IF(OR(C1552="",E1552=""),"",C1552*E1552)</f>
        <v/>
      </c>
      <c r="G1552" s="26" t="n"/>
    </row>
    <row r="1553">
      <c r="A1553" s="31" t="n"/>
      <c r="B1553" s="26" t="n"/>
      <c r="C1553" s="27" t="n"/>
      <c r="D1553" s="27" t="n"/>
      <c r="E1553" s="27" t="n"/>
      <c r="F1553" s="32">
        <f>IF(OR(C1553="",E1553=""),"",C1553*E1553)</f>
        <v/>
      </c>
      <c r="G1553" s="26" t="n"/>
    </row>
    <row r="1554">
      <c r="A1554" s="31" t="n"/>
      <c r="B1554" s="26" t="n"/>
      <c r="C1554" s="27" t="n"/>
      <c r="D1554" s="27" t="n"/>
      <c r="E1554" s="27" t="n"/>
      <c r="F1554" s="32">
        <f>IF(OR(C1554="",E1554=""),"",C1554*E1554)</f>
        <v/>
      </c>
      <c r="G1554" s="26" t="n"/>
    </row>
    <row r="1555">
      <c r="A1555" s="31" t="n"/>
      <c r="B1555" s="26" t="n"/>
      <c r="C1555" s="27" t="n"/>
      <c r="D1555" s="27" t="n"/>
      <c r="E1555" s="27" t="n"/>
      <c r="F1555" s="32">
        <f>IF(OR(C1555="",E1555=""),"",C1555*E1555)</f>
        <v/>
      </c>
      <c r="G1555" s="26" t="n"/>
    </row>
    <row r="1556">
      <c r="A1556" s="31" t="n"/>
      <c r="B1556" s="26" t="n"/>
      <c r="C1556" s="27" t="n"/>
      <c r="D1556" s="27" t="n"/>
      <c r="E1556" s="27" t="n"/>
      <c r="F1556" s="32">
        <f>IF(OR(C1556="",E1556=""),"",C1556*E1556)</f>
        <v/>
      </c>
      <c r="G1556" s="26" t="n"/>
    </row>
    <row r="1557">
      <c r="A1557" s="31" t="n"/>
      <c r="B1557" s="26" t="n"/>
      <c r="C1557" s="27" t="n"/>
      <c r="D1557" s="27" t="n"/>
      <c r="E1557" s="27" t="n"/>
      <c r="F1557" s="32">
        <f>IF(OR(C1557="",E1557=""),"",C1557*E1557)</f>
        <v/>
      </c>
      <c r="G1557" s="26" t="n"/>
    </row>
    <row r="1558">
      <c r="A1558" s="31" t="n"/>
      <c r="B1558" s="26" t="n"/>
      <c r="C1558" s="27" t="n"/>
      <c r="D1558" s="27" t="n"/>
      <c r="E1558" s="27" t="n"/>
      <c r="F1558" s="32">
        <f>IF(OR(C1558="",E1558=""),"",C1558*E1558)</f>
        <v/>
      </c>
      <c r="G1558" s="26" t="n"/>
    </row>
    <row r="1559">
      <c r="A1559" s="31" t="n"/>
      <c r="B1559" s="26" t="n"/>
      <c r="C1559" s="27" t="n"/>
      <c r="D1559" s="27" t="n"/>
      <c r="E1559" s="27" t="n"/>
      <c r="F1559" s="32">
        <f>IF(OR(C1559="",E1559=""),"",C1559*E1559)</f>
        <v/>
      </c>
      <c r="G1559" s="26" t="n"/>
    </row>
    <row r="1560">
      <c r="A1560" s="31" t="n"/>
      <c r="B1560" s="26" t="n"/>
      <c r="C1560" s="27" t="n"/>
      <c r="D1560" s="27" t="n"/>
      <c r="E1560" s="27" t="n"/>
      <c r="F1560" s="32">
        <f>IF(OR(C1560="",E1560=""),"",C1560*E1560)</f>
        <v/>
      </c>
      <c r="G1560" s="26" t="n"/>
    </row>
    <row r="1561">
      <c r="A1561" s="31" t="n"/>
      <c r="B1561" s="26" t="n"/>
      <c r="C1561" s="27" t="n"/>
      <c r="D1561" s="27" t="n"/>
      <c r="E1561" s="27" t="n"/>
      <c r="F1561" s="32">
        <f>IF(OR(C1561="",E1561=""),"",C1561*E1561)</f>
        <v/>
      </c>
      <c r="G1561" s="26" t="n"/>
    </row>
    <row r="1562">
      <c r="A1562" s="31" t="n"/>
      <c r="B1562" s="26" t="n"/>
      <c r="C1562" s="27" t="n"/>
      <c r="D1562" s="27" t="n"/>
      <c r="E1562" s="27" t="n"/>
      <c r="F1562" s="32">
        <f>IF(OR(C1562="",E1562=""),"",C1562*E1562)</f>
        <v/>
      </c>
      <c r="G1562" s="26" t="n"/>
    </row>
    <row r="1563">
      <c r="A1563" s="31" t="n"/>
      <c r="B1563" s="26" t="n"/>
      <c r="C1563" s="27" t="n"/>
      <c r="D1563" s="27" t="n"/>
      <c r="E1563" s="27" t="n"/>
      <c r="F1563" s="32">
        <f>IF(OR(C1563="",E1563=""),"",C1563*E1563)</f>
        <v/>
      </c>
      <c r="G1563" s="26" t="n"/>
    </row>
    <row r="1564">
      <c r="A1564" s="31" t="n"/>
      <c r="B1564" s="26" t="n"/>
      <c r="C1564" s="27" t="n"/>
      <c r="D1564" s="27" t="n"/>
      <c r="E1564" s="27" t="n"/>
      <c r="F1564" s="32">
        <f>IF(OR(C1564="",E1564=""),"",C1564*E1564)</f>
        <v/>
      </c>
      <c r="G1564" s="26" t="n"/>
    </row>
    <row r="1565">
      <c r="A1565" s="31" t="n"/>
      <c r="B1565" s="26" t="n"/>
      <c r="C1565" s="27" t="n"/>
      <c r="D1565" s="27" t="n"/>
      <c r="E1565" s="27" t="n"/>
      <c r="F1565" s="32">
        <f>IF(OR(C1565="",E1565=""),"",C1565*E1565)</f>
        <v/>
      </c>
      <c r="G1565" s="26" t="n"/>
    </row>
    <row r="1566">
      <c r="A1566" s="31" t="n"/>
      <c r="B1566" s="26" t="n"/>
      <c r="C1566" s="27" t="n"/>
      <c r="D1566" s="27" t="n"/>
      <c r="E1566" s="27" t="n"/>
      <c r="F1566" s="32">
        <f>IF(OR(C1566="",E1566=""),"",C1566*E1566)</f>
        <v/>
      </c>
      <c r="G1566" s="26" t="n"/>
    </row>
    <row r="1567">
      <c r="A1567" s="31" t="n"/>
      <c r="B1567" s="26" t="n"/>
      <c r="C1567" s="27" t="n"/>
      <c r="D1567" s="27" t="n"/>
      <c r="E1567" s="27" t="n"/>
      <c r="F1567" s="32">
        <f>IF(OR(C1567="",E1567=""),"",C1567*E1567)</f>
        <v/>
      </c>
      <c r="G1567" s="26" t="n"/>
    </row>
    <row r="1568">
      <c r="A1568" s="31" t="n"/>
      <c r="B1568" s="26" t="n"/>
      <c r="C1568" s="27" t="n"/>
      <c r="D1568" s="27" t="n"/>
      <c r="E1568" s="27" t="n"/>
      <c r="F1568" s="32">
        <f>IF(OR(C1568="",E1568=""),"",C1568*E1568)</f>
        <v/>
      </c>
      <c r="G1568" s="26" t="n"/>
    </row>
    <row r="1569">
      <c r="A1569" s="31" t="n"/>
      <c r="B1569" s="26" t="n"/>
      <c r="C1569" s="27" t="n"/>
      <c r="D1569" s="27" t="n"/>
      <c r="E1569" s="27" t="n"/>
      <c r="F1569" s="32">
        <f>IF(OR(C1569="",E1569=""),"",C1569*E1569)</f>
        <v/>
      </c>
      <c r="G1569" s="26" t="n"/>
    </row>
    <row r="1570">
      <c r="A1570" s="31" t="n"/>
      <c r="B1570" s="26" t="n"/>
      <c r="C1570" s="27" t="n"/>
      <c r="D1570" s="27" t="n"/>
      <c r="E1570" s="27" t="n"/>
      <c r="F1570" s="32">
        <f>IF(OR(C1570="",E1570=""),"",C1570*E1570)</f>
        <v/>
      </c>
      <c r="G1570" s="26" t="n"/>
    </row>
    <row r="1571">
      <c r="A1571" s="31" t="n"/>
      <c r="B1571" s="26" t="n"/>
      <c r="C1571" s="27" t="n"/>
      <c r="D1571" s="27" t="n"/>
      <c r="E1571" s="27" t="n"/>
      <c r="F1571" s="32">
        <f>IF(OR(C1571="",E1571=""),"",C1571*E1571)</f>
        <v/>
      </c>
      <c r="G1571" s="26" t="n"/>
    </row>
    <row r="1572">
      <c r="A1572" s="31" t="n"/>
      <c r="B1572" s="26" t="n"/>
      <c r="C1572" s="27" t="n"/>
      <c r="D1572" s="27" t="n"/>
      <c r="E1572" s="27" t="n"/>
      <c r="F1572" s="32">
        <f>IF(OR(C1572="",E1572=""),"",C1572*E1572)</f>
        <v/>
      </c>
      <c r="G1572" s="26" t="n"/>
    </row>
    <row r="1573">
      <c r="A1573" s="31" t="n"/>
      <c r="B1573" s="26" t="n"/>
      <c r="C1573" s="27" t="n"/>
      <c r="D1573" s="27" t="n"/>
      <c r="E1573" s="27" t="n"/>
      <c r="F1573" s="32">
        <f>IF(OR(C1573="",E1573=""),"",C1573*E1573)</f>
        <v/>
      </c>
      <c r="G1573" s="26" t="n"/>
    </row>
    <row r="1574">
      <c r="A1574" s="31" t="n"/>
      <c r="B1574" s="26" t="n"/>
      <c r="C1574" s="27" t="n"/>
      <c r="D1574" s="27" t="n"/>
      <c r="E1574" s="27" t="n"/>
      <c r="F1574" s="32">
        <f>IF(OR(C1574="",E1574=""),"",C1574*E1574)</f>
        <v/>
      </c>
      <c r="G1574" s="26" t="n"/>
    </row>
    <row r="1575">
      <c r="A1575" s="31" t="n"/>
      <c r="B1575" s="26" t="n"/>
      <c r="C1575" s="27" t="n"/>
      <c r="D1575" s="27" t="n"/>
      <c r="E1575" s="27" t="n"/>
      <c r="F1575" s="32">
        <f>IF(OR(C1575="",E1575=""),"",C1575*E1575)</f>
        <v/>
      </c>
      <c r="G1575" s="26" t="n"/>
    </row>
    <row r="1576">
      <c r="A1576" s="31" t="n"/>
      <c r="B1576" s="26" t="n"/>
      <c r="C1576" s="27" t="n"/>
      <c r="D1576" s="27" t="n"/>
      <c r="E1576" s="27" t="n"/>
      <c r="F1576" s="32">
        <f>IF(OR(C1576="",E1576=""),"",C1576*E1576)</f>
        <v/>
      </c>
      <c r="G1576" s="26" t="n"/>
    </row>
    <row r="1577">
      <c r="A1577" s="31" t="n"/>
      <c r="B1577" s="26" t="n"/>
      <c r="C1577" s="27" t="n"/>
      <c r="D1577" s="27" t="n"/>
      <c r="E1577" s="27" t="n"/>
      <c r="F1577" s="32">
        <f>IF(OR(C1577="",E1577=""),"",C1577*E1577)</f>
        <v/>
      </c>
      <c r="G1577" s="26" t="n"/>
    </row>
    <row r="1578">
      <c r="A1578" s="31" t="n"/>
      <c r="B1578" s="26" t="n"/>
      <c r="C1578" s="27" t="n"/>
      <c r="D1578" s="27" t="n"/>
      <c r="E1578" s="27" t="n"/>
      <c r="F1578" s="32">
        <f>IF(OR(C1578="",E1578=""),"",C1578*E1578)</f>
        <v/>
      </c>
      <c r="G1578" s="26" t="n"/>
    </row>
    <row r="1579">
      <c r="A1579" s="31" t="n"/>
      <c r="B1579" s="26" t="n"/>
      <c r="C1579" s="27" t="n"/>
      <c r="D1579" s="27" t="n"/>
      <c r="E1579" s="27" t="n"/>
      <c r="F1579" s="32">
        <f>IF(OR(C1579="",E1579=""),"",C1579*E1579)</f>
        <v/>
      </c>
      <c r="G1579" s="26" t="n"/>
    </row>
    <row r="1580">
      <c r="A1580" s="31" t="n"/>
      <c r="B1580" s="26" t="n"/>
      <c r="C1580" s="27" t="n"/>
      <c r="D1580" s="27" t="n"/>
      <c r="E1580" s="27" t="n"/>
      <c r="F1580" s="32">
        <f>IF(OR(C1580="",E1580=""),"",C1580*E1580)</f>
        <v/>
      </c>
      <c r="G1580" s="26" t="n"/>
    </row>
    <row r="1581">
      <c r="A1581" s="31" t="n"/>
      <c r="B1581" s="26" t="n"/>
      <c r="C1581" s="27" t="n"/>
      <c r="D1581" s="27" t="n"/>
      <c r="E1581" s="27" t="n"/>
      <c r="F1581" s="32">
        <f>IF(OR(C1581="",E1581=""),"",C1581*E1581)</f>
        <v/>
      </c>
      <c r="G1581" s="26" t="n"/>
    </row>
    <row r="1582">
      <c r="A1582" s="31" t="n"/>
      <c r="B1582" s="26" t="n"/>
      <c r="C1582" s="27" t="n"/>
      <c r="D1582" s="27" t="n"/>
      <c r="E1582" s="27" t="n"/>
      <c r="F1582" s="32">
        <f>IF(OR(C1582="",E1582=""),"",C1582*E1582)</f>
        <v/>
      </c>
      <c r="G1582" s="26" t="n"/>
    </row>
    <row r="1583">
      <c r="A1583" s="31" t="n"/>
      <c r="B1583" s="26" t="n"/>
      <c r="C1583" s="27" t="n"/>
      <c r="D1583" s="27" t="n"/>
      <c r="E1583" s="27" t="n"/>
      <c r="F1583" s="32">
        <f>IF(OR(C1583="",E1583=""),"",C1583*E1583)</f>
        <v/>
      </c>
      <c r="G1583" s="26" t="n"/>
    </row>
    <row r="1584">
      <c r="A1584" s="31" t="n"/>
      <c r="B1584" s="26" t="n"/>
      <c r="C1584" s="27" t="n"/>
      <c r="D1584" s="27" t="n"/>
      <c r="E1584" s="27" t="n"/>
      <c r="F1584" s="32">
        <f>IF(OR(C1584="",E1584=""),"",C1584*E1584)</f>
        <v/>
      </c>
      <c r="G1584" s="26" t="n"/>
    </row>
    <row r="1585">
      <c r="A1585" s="31" t="n"/>
      <c r="B1585" s="26" t="n"/>
      <c r="C1585" s="27" t="n"/>
      <c r="D1585" s="27" t="n"/>
      <c r="E1585" s="27" t="n"/>
      <c r="F1585" s="32">
        <f>IF(OR(C1585="",E1585=""),"",C1585*E1585)</f>
        <v/>
      </c>
      <c r="G1585" s="26" t="n"/>
    </row>
    <row r="1586">
      <c r="A1586" s="31" t="n"/>
      <c r="B1586" s="26" t="n"/>
      <c r="C1586" s="27" t="n"/>
      <c r="D1586" s="27" t="n"/>
      <c r="E1586" s="27" t="n"/>
      <c r="F1586" s="32">
        <f>IF(OR(C1586="",E1586=""),"",C1586*E1586)</f>
        <v/>
      </c>
      <c r="G1586" s="26" t="n"/>
    </row>
    <row r="1587">
      <c r="A1587" s="31" t="n"/>
      <c r="B1587" s="26" t="n"/>
      <c r="C1587" s="27" t="n"/>
      <c r="D1587" s="27" t="n"/>
      <c r="E1587" s="27" t="n"/>
      <c r="F1587" s="32">
        <f>IF(OR(C1587="",E1587=""),"",C1587*E1587)</f>
        <v/>
      </c>
      <c r="G1587" s="26" t="n"/>
    </row>
    <row r="1588">
      <c r="A1588" s="31" t="n"/>
      <c r="B1588" s="26" t="n"/>
      <c r="C1588" s="27" t="n"/>
      <c r="D1588" s="27" t="n"/>
      <c r="E1588" s="27" t="n"/>
      <c r="F1588" s="32">
        <f>IF(OR(C1588="",E1588=""),"",C1588*E1588)</f>
        <v/>
      </c>
      <c r="G1588" s="26" t="n"/>
    </row>
    <row r="1589">
      <c r="A1589" s="31" t="n"/>
      <c r="B1589" s="26" t="n"/>
      <c r="C1589" s="27" t="n"/>
      <c r="D1589" s="27" t="n"/>
      <c r="E1589" s="27" t="n"/>
      <c r="F1589" s="32">
        <f>IF(OR(C1589="",E1589=""),"",C1589*E1589)</f>
        <v/>
      </c>
      <c r="G1589" s="26" t="n"/>
    </row>
    <row r="1590">
      <c r="A1590" s="31" t="n"/>
      <c r="B1590" s="26" t="n"/>
      <c r="C1590" s="27" t="n"/>
      <c r="D1590" s="27" t="n"/>
      <c r="E1590" s="27" t="n"/>
      <c r="F1590" s="32">
        <f>IF(OR(C1590="",E1590=""),"",C1590*E1590)</f>
        <v/>
      </c>
      <c r="G1590" s="26" t="n"/>
    </row>
    <row r="1591">
      <c r="A1591" s="31" t="n"/>
      <c r="B1591" s="26" t="n"/>
      <c r="C1591" s="27" t="n"/>
      <c r="D1591" s="27" t="n"/>
      <c r="E1591" s="27" t="n"/>
      <c r="F1591" s="32">
        <f>IF(OR(C1591="",E1591=""),"",C1591*E1591)</f>
        <v/>
      </c>
      <c r="G1591" s="26" t="n"/>
    </row>
    <row r="1592">
      <c r="A1592" s="31" t="n"/>
      <c r="B1592" s="26" t="n"/>
      <c r="C1592" s="27" t="n"/>
      <c r="D1592" s="27" t="n"/>
      <c r="E1592" s="27" t="n"/>
      <c r="F1592" s="32">
        <f>IF(OR(C1592="",E1592=""),"",C1592*E1592)</f>
        <v/>
      </c>
      <c r="G1592" s="26" t="n"/>
    </row>
    <row r="1593">
      <c r="A1593" s="31" t="n"/>
      <c r="B1593" s="26" t="n"/>
      <c r="C1593" s="27" t="n"/>
      <c r="D1593" s="27" t="n"/>
      <c r="E1593" s="27" t="n"/>
      <c r="F1593" s="32">
        <f>IF(OR(C1593="",E1593=""),"",C1593*E1593)</f>
        <v/>
      </c>
      <c r="G1593" s="26" t="n"/>
    </row>
    <row r="1594">
      <c r="A1594" s="31" t="n"/>
      <c r="B1594" s="26" t="n"/>
      <c r="C1594" s="27" t="n"/>
      <c r="D1594" s="27" t="n"/>
      <c r="E1594" s="27" t="n"/>
      <c r="F1594" s="32">
        <f>IF(OR(C1594="",E1594=""),"",C1594*E1594)</f>
        <v/>
      </c>
      <c r="G1594" s="26" t="n"/>
    </row>
    <row r="1595">
      <c r="A1595" s="31" t="n"/>
      <c r="B1595" s="26" t="n"/>
      <c r="C1595" s="27" t="n"/>
      <c r="D1595" s="27" t="n"/>
      <c r="E1595" s="27" t="n"/>
      <c r="F1595" s="32">
        <f>IF(OR(C1595="",E1595=""),"",C1595*E1595)</f>
        <v/>
      </c>
      <c r="G1595" s="26" t="n"/>
    </row>
    <row r="1596">
      <c r="A1596" s="31" t="n"/>
      <c r="B1596" s="26" t="n"/>
      <c r="C1596" s="27" t="n"/>
      <c r="D1596" s="27" t="n"/>
      <c r="E1596" s="27" t="n"/>
      <c r="F1596" s="32">
        <f>IF(OR(C1596="",E1596=""),"",C1596*E1596)</f>
        <v/>
      </c>
      <c r="G1596" s="26" t="n"/>
    </row>
    <row r="1597">
      <c r="A1597" s="31" t="n"/>
      <c r="B1597" s="26" t="n"/>
      <c r="C1597" s="27" t="n"/>
      <c r="D1597" s="27" t="n"/>
      <c r="E1597" s="27" t="n"/>
      <c r="F1597" s="32">
        <f>IF(OR(C1597="",E1597=""),"",C1597*E1597)</f>
        <v/>
      </c>
      <c r="G1597" s="26" t="n"/>
    </row>
    <row r="1598">
      <c r="A1598" s="31" t="n"/>
      <c r="B1598" s="26" t="n"/>
      <c r="C1598" s="27" t="n"/>
      <c r="D1598" s="27" t="n"/>
      <c r="E1598" s="27" t="n"/>
      <c r="F1598" s="32">
        <f>IF(OR(C1598="",E1598=""),"",C1598*E1598)</f>
        <v/>
      </c>
      <c r="G1598" s="26" t="n"/>
    </row>
    <row r="1599">
      <c r="A1599" s="31" t="n"/>
      <c r="B1599" s="26" t="n"/>
      <c r="C1599" s="27" t="n"/>
      <c r="D1599" s="27" t="n"/>
      <c r="E1599" s="27" t="n"/>
      <c r="F1599" s="32">
        <f>IF(OR(C1599="",E1599=""),"",C1599*E1599)</f>
        <v/>
      </c>
      <c r="G1599" s="26" t="n"/>
    </row>
    <row r="1600">
      <c r="A1600" s="31" t="n"/>
      <c r="B1600" s="26" t="n"/>
      <c r="C1600" s="27" t="n"/>
      <c r="D1600" s="27" t="n"/>
      <c r="E1600" s="27" t="n"/>
      <c r="F1600" s="32">
        <f>IF(OR(C1600="",E1600=""),"",C1600*E1600)</f>
        <v/>
      </c>
      <c r="G1600" s="26" t="n"/>
    </row>
    <row r="1601">
      <c r="A1601" s="31" t="n"/>
      <c r="B1601" s="26" t="n"/>
      <c r="C1601" s="27" t="n"/>
      <c r="D1601" s="27" t="n"/>
      <c r="E1601" s="27" t="n"/>
      <c r="F1601" s="32">
        <f>IF(OR(C1601="",E1601=""),"",C1601*E1601)</f>
        <v/>
      </c>
      <c r="G1601" s="26" t="n"/>
    </row>
    <row r="1602">
      <c r="A1602" s="31" t="n"/>
      <c r="B1602" s="26" t="n"/>
      <c r="C1602" s="27" t="n"/>
      <c r="D1602" s="27" t="n"/>
      <c r="E1602" s="27" t="n"/>
      <c r="F1602" s="32">
        <f>IF(OR(C1602="",E1602=""),"",C1602*E1602)</f>
        <v/>
      </c>
      <c r="G1602" s="26" t="n"/>
    </row>
    <row r="1603">
      <c r="A1603" s="31" t="n"/>
      <c r="B1603" s="26" t="n"/>
      <c r="C1603" s="27" t="n"/>
      <c r="D1603" s="27" t="n"/>
      <c r="E1603" s="27" t="n"/>
      <c r="F1603" s="32">
        <f>IF(OR(C1603="",E1603=""),"",C1603*E1603)</f>
        <v/>
      </c>
      <c r="G1603" s="26" t="n"/>
    </row>
    <row r="1604">
      <c r="A1604" s="31" t="n"/>
      <c r="B1604" s="26" t="n"/>
      <c r="C1604" s="27" t="n"/>
      <c r="D1604" s="27" t="n"/>
      <c r="E1604" s="27" t="n"/>
      <c r="F1604" s="32">
        <f>IF(OR(C1604="",E1604=""),"",C1604*E1604)</f>
        <v/>
      </c>
      <c r="G1604" s="26" t="n"/>
    </row>
    <row r="1605">
      <c r="A1605" s="31" t="n"/>
      <c r="B1605" s="26" t="n"/>
      <c r="C1605" s="27" t="n"/>
      <c r="D1605" s="27" t="n"/>
      <c r="E1605" s="27" t="n"/>
      <c r="F1605" s="32">
        <f>IF(OR(C1605="",E1605=""),"",C1605*E1605)</f>
        <v/>
      </c>
      <c r="G1605" s="26" t="n"/>
    </row>
    <row r="1606">
      <c r="A1606" s="31" t="n"/>
      <c r="B1606" s="26" t="n"/>
      <c r="C1606" s="27" t="n"/>
      <c r="D1606" s="27" t="n"/>
      <c r="E1606" s="27" t="n"/>
      <c r="F1606" s="32">
        <f>IF(OR(C1606="",E1606=""),"",C1606*E1606)</f>
        <v/>
      </c>
      <c r="G1606" s="26" t="n"/>
    </row>
    <row r="1607">
      <c r="A1607" s="31" t="n"/>
      <c r="B1607" s="26" t="n"/>
      <c r="C1607" s="27" t="n"/>
      <c r="D1607" s="27" t="n"/>
      <c r="E1607" s="27" t="n"/>
      <c r="F1607" s="32">
        <f>IF(OR(C1607="",E1607=""),"",C1607*E1607)</f>
        <v/>
      </c>
      <c r="G1607" s="26" t="n"/>
    </row>
    <row r="1608">
      <c r="A1608" s="31" t="n"/>
      <c r="B1608" s="26" t="n"/>
      <c r="C1608" s="27" t="n"/>
      <c r="D1608" s="27" t="n"/>
      <c r="E1608" s="27" t="n"/>
      <c r="F1608" s="32">
        <f>IF(OR(C1608="",E1608=""),"",C1608*E1608)</f>
        <v/>
      </c>
      <c r="G1608" s="26" t="n"/>
    </row>
    <row r="1609">
      <c r="A1609" s="31" t="n"/>
      <c r="B1609" s="26" t="n"/>
      <c r="C1609" s="27" t="n"/>
      <c r="D1609" s="27" t="n"/>
      <c r="E1609" s="27" t="n"/>
      <c r="F1609" s="32">
        <f>IF(OR(C1609="",E1609=""),"",C1609*E1609)</f>
        <v/>
      </c>
      <c r="G1609" s="26" t="n"/>
    </row>
    <row r="1610">
      <c r="A1610" s="31" t="n"/>
      <c r="B1610" s="26" t="n"/>
      <c r="C1610" s="27" t="n"/>
      <c r="D1610" s="27" t="n"/>
      <c r="E1610" s="27" t="n"/>
      <c r="F1610" s="32">
        <f>IF(OR(C1610="",E1610=""),"",C1610*E1610)</f>
        <v/>
      </c>
      <c r="G1610" s="26" t="n"/>
    </row>
    <row r="1611">
      <c r="A1611" s="31" t="n"/>
      <c r="B1611" s="26" t="n"/>
      <c r="C1611" s="27" t="n"/>
      <c r="D1611" s="27" t="n"/>
      <c r="E1611" s="27" t="n"/>
      <c r="F1611" s="32">
        <f>IF(OR(C1611="",E1611=""),"",C1611*E1611)</f>
        <v/>
      </c>
      <c r="G1611" s="26" t="n"/>
    </row>
    <row r="1612">
      <c r="A1612" s="31" t="n"/>
      <c r="B1612" s="26" t="n"/>
      <c r="C1612" s="27" t="n"/>
      <c r="D1612" s="27" t="n"/>
      <c r="E1612" s="27" t="n"/>
      <c r="F1612" s="32">
        <f>IF(OR(C1612="",E1612=""),"",C1612*E1612)</f>
        <v/>
      </c>
      <c r="G1612" s="26" t="n"/>
    </row>
    <row r="1613">
      <c r="A1613" s="31" t="n"/>
      <c r="B1613" s="26" t="n"/>
      <c r="C1613" s="27" t="n"/>
      <c r="D1613" s="27" t="n"/>
      <c r="E1613" s="27" t="n"/>
      <c r="F1613" s="32">
        <f>IF(OR(C1613="",E1613=""),"",C1613*E1613)</f>
        <v/>
      </c>
      <c r="G1613" s="26" t="n"/>
    </row>
    <row r="1614">
      <c r="A1614" s="31" t="n"/>
      <c r="B1614" s="26" t="n"/>
      <c r="C1614" s="27" t="n"/>
      <c r="D1614" s="27" t="n"/>
      <c r="E1614" s="27" t="n"/>
      <c r="F1614" s="32">
        <f>IF(OR(C1614="",E1614=""),"",C1614*E1614)</f>
        <v/>
      </c>
      <c r="G1614" s="26" t="n"/>
    </row>
    <row r="1615">
      <c r="A1615" s="31" t="n"/>
      <c r="B1615" s="26" t="n"/>
      <c r="C1615" s="27" t="n"/>
      <c r="D1615" s="27" t="n"/>
      <c r="E1615" s="27" t="n"/>
      <c r="F1615" s="32">
        <f>IF(OR(C1615="",E1615=""),"",C1615*E1615)</f>
        <v/>
      </c>
      <c r="G1615" s="26" t="n"/>
    </row>
    <row r="1616">
      <c r="A1616" s="31" t="n"/>
      <c r="B1616" s="26" t="n"/>
      <c r="C1616" s="27" t="n"/>
      <c r="D1616" s="27" t="n"/>
      <c r="E1616" s="27" t="n"/>
      <c r="F1616" s="32">
        <f>IF(OR(C1616="",E1616=""),"",C1616*E1616)</f>
        <v/>
      </c>
      <c r="G1616" s="26" t="n"/>
    </row>
    <row r="1617">
      <c r="A1617" s="31" t="n"/>
      <c r="B1617" s="26" t="n"/>
      <c r="C1617" s="27" t="n"/>
      <c r="D1617" s="27" t="n"/>
      <c r="E1617" s="27" t="n"/>
      <c r="F1617" s="32">
        <f>IF(OR(C1617="",E1617=""),"",C1617*E1617)</f>
        <v/>
      </c>
      <c r="G1617" s="26" t="n"/>
    </row>
    <row r="1618">
      <c r="A1618" s="31" t="n"/>
      <c r="B1618" s="26" t="n"/>
      <c r="C1618" s="27" t="n"/>
      <c r="D1618" s="27" t="n"/>
      <c r="E1618" s="27" t="n"/>
      <c r="F1618" s="32">
        <f>IF(OR(C1618="",E1618=""),"",C1618*E1618)</f>
        <v/>
      </c>
      <c r="G1618" s="26" t="n"/>
    </row>
    <row r="1619">
      <c r="A1619" s="31" t="n"/>
      <c r="B1619" s="26" t="n"/>
      <c r="C1619" s="27" t="n"/>
      <c r="D1619" s="27" t="n"/>
      <c r="E1619" s="27" t="n"/>
      <c r="F1619" s="32">
        <f>IF(OR(C1619="",E1619=""),"",C1619*E1619)</f>
        <v/>
      </c>
      <c r="G1619" s="26" t="n"/>
    </row>
    <row r="1620">
      <c r="A1620" s="31" t="n"/>
      <c r="B1620" s="26" t="n"/>
      <c r="C1620" s="27" t="n"/>
      <c r="D1620" s="27" t="n"/>
      <c r="E1620" s="27" t="n"/>
      <c r="F1620" s="32">
        <f>IF(OR(C1620="",E1620=""),"",C1620*E1620)</f>
        <v/>
      </c>
      <c r="G1620" s="26" t="n"/>
    </row>
    <row r="1621">
      <c r="A1621" s="31" t="n"/>
      <c r="B1621" s="26" t="n"/>
      <c r="C1621" s="27" t="n"/>
      <c r="D1621" s="27" t="n"/>
      <c r="E1621" s="27" t="n"/>
      <c r="F1621" s="32">
        <f>IF(OR(C1621="",E1621=""),"",C1621*E1621)</f>
        <v/>
      </c>
      <c r="G1621" s="26" t="n"/>
    </row>
    <row r="1622">
      <c r="A1622" s="31" t="n"/>
      <c r="B1622" s="26" t="n"/>
      <c r="C1622" s="27" t="n"/>
      <c r="D1622" s="27" t="n"/>
      <c r="E1622" s="27" t="n"/>
      <c r="F1622" s="32">
        <f>IF(OR(C1622="",E1622=""),"",C1622*E1622)</f>
        <v/>
      </c>
      <c r="G1622" s="26" t="n"/>
    </row>
    <row r="1623">
      <c r="A1623" s="31" t="n"/>
      <c r="B1623" s="26" t="n"/>
      <c r="C1623" s="27" t="n"/>
      <c r="D1623" s="27" t="n"/>
      <c r="E1623" s="27" t="n"/>
      <c r="F1623" s="32">
        <f>IF(OR(C1623="",E1623=""),"",C1623*E1623)</f>
        <v/>
      </c>
      <c r="G1623" s="26" t="n"/>
    </row>
    <row r="1624">
      <c r="A1624" s="31" t="n"/>
      <c r="B1624" s="26" t="n"/>
      <c r="C1624" s="27" t="n"/>
      <c r="D1624" s="27" t="n"/>
      <c r="E1624" s="27" t="n"/>
      <c r="F1624" s="32">
        <f>IF(OR(C1624="",E1624=""),"",C1624*E1624)</f>
        <v/>
      </c>
      <c r="G1624" s="26" t="n"/>
    </row>
    <row r="1625">
      <c r="A1625" s="31" t="n"/>
      <c r="B1625" s="26" t="n"/>
      <c r="C1625" s="27" t="n"/>
      <c r="D1625" s="27" t="n"/>
      <c r="E1625" s="27" t="n"/>
      <c r="F1625" s="32">
        <f>IF(OR(C1625="",E1625=""),"",C1625*E1625)</f>
        <v/>
      </c>
      <c r="G1625" s="26" t="n"/>
    </row>
    <row r="1626">
      <c r="A1626" s="31" t="n"/>
      <c r="B1626" s="26" t="n"/>
      <c r="C1626" s="27" t="n"/>
      <c r="D1626" s="27" t="n"/>
      <c r="E1626" s="27" t="n"/>
      <c r="F1626" s="32">
        <f>IF(OR(C1626="",E1626=""),"",C1626*E1626)</f>
        <v/>
      </c>
      <c r="G1626" s="26" t="n"/>
    </row>
    <row r="1627">
      <c r="A1627" s="31" t="n"/>
      <c r="B1627" s="26" t="n"/>
      <c r="C1627" s="27" t="n"/>
      <c r="D1627" s="27" t="n"/>
      <c r="E1627" s="27" t="n"/>
      <c r="F1627" s="32">
        <f>IF(OR(C1627="",E1627=""),"",C1627*E1627)</f>
        <v/>
      </c>
      <c r="G1627" s="26" t="n"/>
    </row>
    <row r="1628">
      <c r="A1628" s="31" t="n"/>
      <c r="B1628" s="26" t="n"/>
      <c r="C1628" s="27" t="n"/>
      <c r="D1628" s="27" t="n"/>
      <c r="E1628" s="27" t="n"/>
      <c r="F1628" s="32">
        <f>IF(OR(C1628="",E1628=""),"",C1628*E1628)</f>
        <v/>
      </c>
      <c r="G1628" s="26" t="n"/>
    </row>
    <row r="1629">
      <c r="A1629" s="31" t="n"/>
      <c r="B1629" s="26" t="n"/>
      <c r="C1629" s="27" t="n"/>
      <c r="D1629" s="27" t="n"/>
      <c r="E1629" s="27" t="n"/>
      <c r="F1629" s="32">
        <f>IF(OR(C1629="",E1629=""),"",C1629*E1629)</f>
        <v/>
      </c>
      <c r="G1629" s="26" t="n"/>
    </row>
    <row r="1630">
      <c r="A1630" s="31" t="n"/>
      <c r="B1630" s="26" t="n"/>
      <c r="C1630" s="27" t="n"/>
      <c r="D1630" s="27" t="n"/>
      <c r="E1630" s="27" t="n"/>
      <c r="F1630" s="32">
        <f>IF(OR(C1630="",E1630=""),"",C1630*E1630)</f>
        <v/>
      </c>
      <c r="G1630" s="26" t="n"/>
    </row>
    <row r="1631">
      <c r="A1631" s="31" t="n"/>
      <c r="B1631" s="26" t="n"/>
      <c r="C1631" s="27" t="n"/>
      <c r="D1631" s="27" t="n"/>
      <c r="E1631" s="27" t="n"/>
      <c r="F1631" s="32">
        <f>IF(OR(C1631="",E1631=""),"",C1631*E1631)</f>
        <v/>
      </c>
      <c r="G1631" s="26" t="n"/>
    </row>
    <row r="1632">
      <c r="A1632" s="31" t="n"/>
      <c r="B1632" s="26" t="n"/>
      <c r="C1632" s="27" t="n"/>
      <c r="D1632" s="27" t="n"/>
      <c r="E1632" s="27" t="n"/>
      <c r="F1632" s="32">
        <f>IF(OR(C1632="",E1632=""),"",C1632*E1632)</f>
        <v/>
      </c>
      <c r="G1632" s="26" t="n"/>
    </row>
    <row r="1633">
      <c r="A1633" s="31" t="n"/>
      <c r="B1633" s="26" t="n"/>
      <c r="C1633" s="27" t="n"/>
      <c r="D1633" s="27" t="n"/>
      <c r="E1633" s="27" t="n"/>
      <c r="F1633" s="32">
        <f>IF(OR(C1633="",E1633=""),"",C1633*E1633)</f>
        <v/>
      </c>
      <c r="G1633" s="26" t="n"/>
    </row>
    <row r="1634">
      <c r="A1634" s="31" t="n"/>
      <c r="B1634" s="26" t="n"/>
      <c r="C1634" s="27" t="n"/>
      <c r="D1634" s="27" t="n"/>
      <c r="E1634" s="27" t="n"/>
      <c r="F1634" s="32">
        <f>IF(OR(C1634="",E1634=""),"",C1634*E1634)</f>
        <v/>
      </c>
      <c r="G1634" s="26" t="n"/>
    </row>
    <row r="1635">
      <c r="A1635" s="31" t="n"/>
      <c r="B1635" s="26" t="n"/>
      <c r="C1635" s="27" t="n"/>
      <c r="D1635" s="27" t="n"/>
      <c r="E1635" s="27" t="n"/>
      <c r="F1635" s="32">
        <f>IF(OR(C1635="",E1635=""),"",C1635*E1635)</f>
        <v/>
      </c>
      <c r="G1635" s="26" t="n"/>
    </row>
    <row r="1636">
      <c r="A1636" s="31" t="n"/>
      <c r="B1636" s="26" t="n"/>
      <c r="C1636" s="27" t="n"/>
      <c r="D1636" s="27" t="n"/>
      <c r="E1636" s="27" t="n"/>
      <c r="F1636" s="32">
        <f>IF(OR(C1636="",E1636=""),"",C1636*E1636)</f>
        <v/>
      </c>
      <c r="G1636" s="26" t="n"/>
    </row>
    <row r="1637">
      <c r="A1637" s="31" t="n"/>
      <c r="B1637" s="26" t="n"/>
      <c r="C1637" s="27" t="n"/>
      <c r="D1637" s="27" t="n"/>
      <c r="E1637" s="27" t="n"/>
      <c r="F1637" s="32">
        <f>IF(OR(C1637="",E1637=""),"",C1637*E1637)</f>
        <v/>
      </c>
      <c r="G1637" s="26" t="n"/>
    </row>
    <row r="1638">
      <c r="A1638" s="31" t="n"/>
      <c r="B1638" s="26" t="n"/>
      <c r="C1638" s="27" t="n"/>
      <c r="D1638" s="27" t="n"/>
      <c r="E1638" s="27" t="n"/>
      <c r="F1638" s="32">
        <f>IF(OR(C1638="",E1638=""),"",C1638*E1638)</f>
        <v/>
      </c>
      <c r="G1638" s="26" t="n"/>
    </row>
    <row r="1639">
      <c r="A1639" s="31" t="n"/>
      <c r="B1639" s="26" t="n"/>
      <c r="C1639" s="27" t="n"/>
      <c r="D1639" s="27" t="n"/>
      <c r="E1639" s="27" t="n"/>
      <c r="F1639" s="32">
        <f>IF(OR(C1639="",E1639=""),"",C1639*E1639)</f>
        <v/>
      </c>
      <c r="G1639" s="26" t="n"/>
    </row>
    <row r="1640">
      <c r="A1640" s="31" t="n"/>
      <c r="B1640" s="26" t="n"/>
      <c r="C1640" s="27" t="n"/>
      <c r="D1640" s="27" t="n"/>
      <c r="E1640" s="27" t="n"/>
      <c r="F1640" s="32">
        <f>IF(OR(C1640="",E1640=""),"",C1640*E1640)</f>
        <v/>
      </c>
      <c r="G1640" s="26" t="n"/>
    </row>
    <row r="1641">
      <c r="A1641" s="31" t="n"/>
      <c r="B1641" s="26" t="n"/>
      <c r="C1641" s="27" t="n"/>
      <c r="D1641" s="27" t="n"/>
      <c r="E1641" s="27" t="n"/>
      <c r="F1641" s="32">
        <f>IF(OR(C1641="",E1641=""),"",C1641*E1641)</f>
        <v/>
      </c>
      <c r="G1641" s="26" t="n"/>
    </row>
    <row r="1642">
      <c r="A1642" s="31" t="n"/>
      <c r="B1642" s="26" t="n"/>
      <c r="C1642" s="27" t="n"/>
      <c r="D1642" s="27" t="n"/>
      <c r="E1642" s="27" t="n"/>
      <c r="F1642" s="32">
        <f>IF(OR(C1642="",E1642=""),"",C1642*E1642)</f>
        <v/>
      </c>
      <c r="G1642" s="26" t="n"/>
    </row>
    <row r="1643">
      <c r="A1643" s="31" t="n"/>
      <c r="B1643" s="26" t="n"/>
      <c r="C1643" s="27" t="n"/>
      <c r="D1643" s="27" t="n"/>
      <c r="E1643" s="27" t="n"/>
      <c r="F1643" s="32">
        <f>IF(OR(C1643="",E1643=""),"",C1643*E1643)</f>
        <v/>
      </c>
      <c r="G1643" s="26" t="n"/>
    </row>
    <row r="1644">
      <c r="A1644" s="31" t="n"/>
      <c r="B1644" s="26" t="n"/>
      <c r="C1644" s="27" t="n"/>
      <c r="D1644" s="27" t="n"/>
      <c r="E1644" s="27" t="n"/>
      <c r="F1644" s="32">
        <f>IF(OR(C1644="",E1644=""),"",C1644*E1644)</f>
        <v/>
      </c>
      <c r="G1644" s="26" t="n"/>
    </row>
    <row r="1645">
      <c r="A1645" s="31" t="n"/>
      <c r="B1645" s="26" t="n"/>
      <c r="C1645" s="27" t="n"/>
      <c r="D1645" s="27" t="n"/>
      <c r="E1645" s="27" t="n"/>
      <c r="F1645" s="32">
        <f>IF(OR(C1645="",E1645=""),"",C1645*E1645)</f>
        <v/>
      </c>
      <c r="G1645" s="26" t="n"/>
    </row>
    <row r="1646">
      <c r="A1646" s="31" t="n"/>
      <c r="B1646" s="26" t="n"/>
      <c r="C1646" s="27" t="n"/>
      <c r="D1646" s="27" t="n"/>
      <c r="E1646" s="27" t="n"/>
      <c r="F1646" s="32">
        <f>IF(OR(C1646="",E1646=""),"",C1646*E1646)</f>
        <v/>
      </c>
      <c r="G1646" s="26" t="n"/>
    </row>
    <row r="1647">
      <c r="A1647" s="31" t="n"/>
      <c r="B1647" s="26" t="n"/>
      <c r="C1647" s="27" t="n"/>
      <c r="D1647" s="27" t="n"/>
      <c r="E1647" s="27" t="n"/>
      <c r="F1647" s="32">
        <f>IF(OR(C1647="",E1647=""),"",C1647*E1647)</f>
        <v/>
      </c>
      <c r="G1647" s="26" t="n"/>
    </row>
    <row r="1648">
      <c r="A1648" s="31" t="n"/>
      <c r="B1648" s="26" t="n"/>
      <c r="C1648" s="27" t="n"/>
      <c r="D1648" s="27" t="n"/>
      <c r="E1648" s="27" t="n"/>
      <c r="F1648" s="32">
        <f>IF(OR(C1648="",E1648=""),"",C1648*E1648)</f>
        <v/>
      </c>
      <c r="G1648" s="26" t="n"/>
    </row>
    <row r="1649">
      <c r="A1649" s="31" t="n"/>
      <c r="B1649" s="26" t="n"/>
      <c r="C1649" s="27" t="n"/>
      <c r="D1649" s="27" t="n"/>
      <c r="E1649" s="27" t="n"/>
      <c r="F1649" s="32">
        <f>IF(OR(C1649="",E1649=""),"",C1649*E1649)</f>
        <v/>
      </c>
      <c r="G1649" s="26" t="n"/>
    </row>
    <row r="1650">
      <c r="A1650" s="31" t="n"/>
      <c r="B1650" s="26" t="n"/>
      <c r="C1650" s="27" t="n"/>
      <c r="D1650" s="27" t="n"/>
      <c r="E1650" s="27" t="n"/>
      <c r="F1650" s="32">
        <f>IF(OR(C1650="",E1650=""),"",C1650*E1650)</f>
        <v/>
      </c>
      <c r="G1650" s="26" t="n"/>
    </row>
    <row r="1651">
      <c r="A1651" s="31" t="n"/>
      <c r="B1651" s="26" t="n"/>
      <c r="C1651" s="27" t="n"/>
      <c r="D1651" s="27" t="n"/>
      <c r="E1651" s="27" t="n"/>
      <c r="F1651" s="32">
        <f>IF(OR(C1651="",E1651=""),"",C1651*E1651)</f>
        <v/>
      </c>
      <c r="G1651" s="26" t="n"/>
    </row>
    <row r="1652">
      <c r="A1652" s="31" t="n"/>
      <c r="B1652" s="26" t="n"/>
      <c r="C1652" s="27" t="n"/>
      <c r="D1652" s="27" t="n"/>
      <c r="E1652" s="27" t="n"/>
      <c r="F1652" s="32">
        <f>IF(OR(C1652="",E1652=""),"",C1652*E1652)</f>
        <v/>
      </c>
      <c r="G1652" s="26" t="n"/>
    </row>
    <row r="1653">
      <c r="A1653" s="31" t="n"/>
      <c r="B1653" s="26" t="n"/>
      <c r="C1653" s="27" t="n"/>
      <c r="D1653" s="27" t="n"/>
      <c r="E1653" s="27" t="n"/>
      <c r="F1653" s="32">
        <f>IF(OR(C1653="",E1653=""),"",C1653*E1653)</f>
        <v/>
      </c>
      <c r="G1653" s="26" t="n"/>
    </row>
    <row r="1654">
      <c r="A1654" s="31" t="n"/>
      <c r="B1654" s="26" t="n"/>
      <c r="C1654" s="27" t="n"/>
      <c r="D1654" s="27" t="n"/>
      <c r="E1654" s="27" t="n"/>
      <c r="F1654" s="32">
        <f>IF(OR(C1654="",E1654=""),"",C1654*E1654)</f>
        <v/>
      </c>
      <c r="G1654" s="26" t="n"/>
    </row>
    <row r="1655">
      <c r="A1655" s="31" t="n"/>
      <c r="B1655" s="26" t="n"/>
      <c r="C1655" s="27" t="n"/>
      <c r="D1655" s="27" t="n"/>
      <c r="E1655" s="27" t="n"/>
      <c r="F1655" s="32">
        <f>IF(OR(C1655="",E1655=""),"",C1655*E1655)</f>
        <v/>
      </c>
      <c r="G1655" s="26" t="n"/>
    </row>
    <row r="1656">
      <c r="A1656" s="31" t="n"/>
      <c r="B1656" s="26" t="n"/>
      <c r="C1656" s="27" t="n"/>
      <c r="D1656" s="27" t="n"/>
      <c r="E1656" s="27" t="n"/>
      <c r="F1656" s="32">
        <f>IF(OR(C1656="",E1656=""),"",C1656*E1656)</f>
        <v/>
      </c>
      <c r="G1656" s="26" t="n"/>
    </row>
    <row r="1657">
      <c r="A1657" s="31" t="n"/>
      <c r="B1657" s="26" t="n"/>
      <c r="C1657" s="27" t="n"/>
      <c r="D1657" s="27" t="n"/>
      <c r="E1657" s="27" t="n"/>
      <c r="F1657" s="32">
        <f>IF(OR(C1657="",E1657=""),"",C1657*E1657)</f>
        <v/>
      </c>
      <c r="G1657" s="26" t="n"/>
    </row>
    <row r="1658">
      <c r="A1658" s="31" t="n"/>
      <c r="B1658" s="26" t="n"/>
      <c r="C1658" s="27" t="n"/>
      <c r="D1658" s="27" t="n"/>
      <c r="E1658" s="27" t="n"/>
      <c r="F1658" s="32">
        <f>IF(OR(C1658="",E1658=""),"",C1658*E1658)</f>
        <v/>
      </c>
      <c r="G1658" s="26" t="n"/>
    </row>
    <row r="1659">
      <c r="A1659" s="31" t="n"/>
      <c r="B1659" s="26" t="n"/>
      <c r="C1659" s="27" t="n"/>
      <c r="D1659" s="27" t="n"/>
      <c r="E1659" s="27" t="n"/>
      <c r="F1659" s="32">
        <f>IF(OR(C1659="",E1659=""),"",C1659*E1659)</f>
        <v/>
      </c>
      <c r="G1659" s="26" t="n"/>
    </row>
    <row r="1660">
      <c r="A1660" s="31" t="n"/>
      <c r="B1660" s="26" t="n"/>
      <c r="C1660" s="27" t="n"/>
      <c r="D1660" s="27" t="n"/>
      <c r="E1660" s="27" t="n"/>
      <c r="F1660" s="32">
        <f>IF(OR(C1660="",E1660=""),"",C1660*E1660)</f>
        <v/>
      </c>
      <c r="G1660" s="26" t="n"/>
    </row>
    <row r="1661">
      <c r="A1661" s="31" t="n"/>
      <c r="B1661" s="26" t="n"/>
      <c r="C1661" s="27" t="n"/>
      <c r="D1661" s="27" t="n"/>
      <c r="E1661" s="27" t="n"/>
      <c r="F1661" s="32">
        <f>IF(OR(C1661="",E1661=""),"",C1661*E1661)</f>
        <v/>
      </c>
      <c r="G1661" s="26" t="n"/>
    </row>
    <row r="1662">
      <c r="A1662" s="31" t="n"/>
      <c r="B1662" s="26" t="n"/>
      <c r="C1662" s="27" t="n"/>
      <c r="D1662" s="27" t="n"/>
      <c r="E1662" s="27" t="n"/>
      <c r="F1662" s="32">
        <f>IF(OR(C1662="",E1662=""),"",C1662*E1662)</f>
        <v/>
      </c>
      <c r="G1662" s="26" t="n"/>
    </row>
    <row r="1663">
      <c r="A1663" s="31" t="n"/>
      <c r="B1663" s="26" t="n"/>
      <c r="C1663" s="27" t="n"/>
      <c r="D1663" s="27" t="n"/>
      <c r="E1663" s="27" t="n"/>
      <c r="F1663" s="32">
        <f>IF(OR(C1663="",E1663=""),"",C1663*E1663)</f>
        <v/>
      </c>
      <c r="G1663" s="26" t="n"/>
    </row>
    <row r="1664">
      <c r="A1664" s="31" t="n"/>
      <c r="B1664" s="26" t="n"/>
      <c r="C1664" s="27" t="n"/>
      <c r="D1664" s="27" t="n"/>
      <c r="E1664" s="27" t="n"/>
      <c r="F1664" s="32">
        <f>IF(OR(C1664="",E1664=""),"",C1664*E1664)</f>
        <v/>
      </c>
      <c r="G1664" s="26" t="n"/>
    </row>
    <row r="1665">
      <c r="A1665" s="31" t="n"/>
      <c r="B1665" s="26" t="n"/>
      <c r="C1665" s="27" t="n"/>
      <c r="D1665" s="27" t="n"/>
      <c r="E1665" s="27" t="n"/>
      <c r="F1665" s="32">
        <f>IF(OR(C1665="",E1665=""),"",C1665*E1665)</f>
        <v/>
      </c>
      <c r="G1665" s="26" t="n"/>
    </row>
    <row r="1666">
      <c r="A1666" s="31" t="n"/>
      <c r="B1666" s="26" t="n"/>
      <c r="C1666" s="27" t="n"/>
      <c r="D1666" s="27" t="n"/>
      <c r="E1666" s="27" t="n"/>
      <c r="F1666" s="32">
        <f>IF(OR(C1666="",E1666=""),"",C1666*E1666)</f>
        <v/>
      </c>
      <c r="G1666" s="26" t="n"/>
    </row>
    <row r="1667">
      <c r="A1667" s="31" t="n"/>
      <c r="B1667" s="26" t="n"/>
      <c r="C1667" s="27" t="n"/>
      <c r="D1667" s="27" t="n"/>
      <c r="E1667" s="27" t="n"/>
      <c r="F1667" s="32">
        <f>IF(OR(C1667="",E1667=""),"",C1667*E1667)</f>
        <v/>
      </c>
      <c r="G1667" s="26" t="n"/>
    </row>
    <row r="1668">
      <c r="A1668" s="31" t="n"/>
      <c r="B1668" s="26" t="n"/>
      <c r="C1668" s="27" t="n"/>
      <c r="D1668" s="27" t="n"/>
      <c r="E1668" s="27" t="n"/>
      <c r="F1668" s="32">
        <f>IF(OR(C1668="",E1668=""),"",C1668*E1668)</f>
        <v/>
      </c>
      <c r="G1668" s="26" t="n"/>
    </row>
    <row r="1669">
      <c r="A1669" s="31" t="n"/>
      <c r="B1669" s="26" t="n"/>
      <c r="C1669" s="27" t="n"/>
      <c r="D1669" s="27" t="n"/>
      <c r="E1669" s="27" t="n"/>
      <c r="F1669" s="32">
        <f>IF(OR(C1669="",E1669=""),"",C1669*E1669)</f>
        <v/>
      </c>
      <c r="G1669" s="26" t="n"/>
    </row>
    <row r="1670">
      <c r="A1670" s="31" t="n"/>
      <c r="B1670" s="26" t="n"/>
      <c r="C1670" s="27" t="n"/>
      <c r="D1670" s="27" t="n"/>
      <c r="E1670" s="27" t="n"/>
      <c r="F1670" s="32">
        <f>IF(OR(C1670="",E1670=""),"",C1670*E1670)</f>
        <v/>
      </c>
      <c r="G1670" s="26" t="n"/>
    </row>
    <row r="1671">
      <c r="A1671" s="31" t="n"/>
      <c r="B1671" s="26" t="n"/>
      <c r="C1671" s="27" t="n"/>
      <c r="D1671" s="27" t="n"/>
      <c r="E1671" s="27" t="n"/>
      <c r="F1671" s="32">
        <f>IF(OR(C1671="",E1671=""),"",C1671*E1671)</f>
        <v/>
      </c>
      <c r="G1671" s="26" t="n"/>
    </row>
    <row r="1672">
      <c r="A1672" s="31" t="n"/>
      <c r="B1672" s="26" t="n"/>
      <c r="C1672" s="27" t="n"/>
      <c r="D1672" s="27" t="n"/>
      <c r="E1672" s="27" t="n"/>
      <c r="F1672" s="32">
        <f>IF(OR(C1672="",E1672=""),"",C1672*E1672)</f>
        <v/>
      </c>
      <c r="G1672" s="26" t="n"/>
    </row>
    <row r="1673">
      <c r="A1673" s="31" t="n"/>
      <c r="B1673" s="26" t="n"/>
      <c r="C1673" s="27" t="n"/>
      <c r="D1673" s="27" t="n"/>
      <c r="E1673" s="27" t="n"/>
      <c r="F1673" s="32">
        <f>IF(OR(C1673="",E1673=""),"",C1673*E1673)</f>
        <v/>
      </c>
      <c r="G1673" s="26" t="n"/>
    </row>
    <row r="1674">
      <c r="A1674" s="31" t="n"/>
      <c r="B1674" s="26" t="n"/>
      <c r="C1674" s="27" t="n"/>
      <c r="D1674" s="27" t="n"/>
      <c r="E1674" s="27" t="n"/>
      <c r="F1674" s="32">
        <f>IF(OR(C1674="",E1674=""),"",C1674*E1674)</f>
        <v/>
      </c>
      <c r="G1674" s="26" t="n"/>
    </row>
    <row r="1675">
      <c r="A1675" s="31" t="n"/>
      <c r="B1675" s="26" t="n"/>
      <c r="C1675" s="27" t="n"/>
      <c r="D1675" s="27" t="n"/>
      <c r="E1675" s="27" t="n"/>
      <c r="F1675" s="32">
        <f>IF(OR(C1675="",E1675=""),"",C1675*E1675)</f>
        <v/>
      </c>
      <c r="G1675" s="26" t="n"/>
    </row>
    <row r="1676">
      <c r="A1676" s="31" t="n"/>
      <c r="B1676" s="26" t="n"/>
      <c r="C1676" s="27" t="n"/>
      <c r="D1676" s="27" t="n"/>
      <c r="E1676" s="27" t="n"/>
      <c r="F1676" s="32">
        <f>IF(OR(C1676="",E1676=""),"",C1676*E1676)</f>
        <v/>
      </c>
      <c r="G1676" s="26" t="n"/>
    </row>
    <row r="1677">
      <c r="A1677" s="31" t="n"/>
      <c r="B1677" s="26" t="n"/>
      <c r="C1677" s="27" t="n"/>
      <c r="D1677" s="27" t="n"/>
      <c r="E1677" s="27" t="n"/>
      <c r="F1677" s="32">
        <f>IF(OR(C1677="",E1677=""),"",C1677*E1677)</f>
        <v/>
      </c>
      <c r="G1677" s="26" t="n"/>
    </row>
    <row r="1678">
      <c r="A1678" s="31" t="n"/>
      <c r="B1678" s="26" t="n"/>
      <c r="C1678" s="27" t="n"/>
      <c r="D1678" s="27" t="n"/>
      <c r="E1678" s="27" t="n"/>
      <c r="F1678" s="32">
        <f>IF(OR(C1678="",E1678=""),"",C1678*E1678)</f>
        <v/>
      </c>
      <c r="G1678" s="26" t="n"/>
    </row>
    <row r="1679">
      <c r="A1679" s="31" t="n"/>
      <c r="B1679" s="26" t="n"/>
      <c r="C1679" s="27" t="n"/>
      <c r="D1679" s="27" t="n"/>
      <c r="E1679" s="27" t="n"/>
      <c r="F1679" s="32">
        <f>IF(OR(C1679="",E1679=""),"",C1679*E1679)</f>
        <v/>
      </c>
      <c r="G1679" s="26" t="n"/>
    </row>
    <row r="1680">
      <c r="A1680" s="31" t="n"/>
      <c r="B1680" s="26" t="n"/>
      <c r="C1680" s="27" t="n"/>
      <c r="D1680" s="27" t="n"/>
      <c r="E1680" s="27" t="n"/>
      <c r="F1680" s="32">
        <f>IF(OR(C1680="",E1680=""),"",C1680*E1680)</f>
        <v/>
      </c>
      <c r="G1680" s="26" t="n"/>
    </row>
    <row r="1681">
      <c r="A1681" s="31" t="n"/>
      <c r="B1681" s="26" t="n"/>
      <c r="C1681" s="27" t="n"/>
      <c r="D1681" s="27" t="n"/>
      <c r="E1681" s="27" t="n"/>
      <c r="F1681" s="32">
        <f>IF(OR(C1681="",E1681=""),"",C1681*E1681)</f>
        <v/>
      </c>
      <c r="G1681" s="26" t="n"/>
    </row>
    <row r="1682">
      <c r="A1682" s="31" t="n"/>
      <c r="B1682" s="26" t="n"/>
      <c r="C1682" s="27" t="n"/>
      <c r="D1682" s="27" t="n"/>
      <c r="E1682" s="27" t="n"/>
      <c r="F1682" s="32">
        <f>IF(OR(C1682="",E1682=""),"",C1682*E1682)</f>
        <v/>
      </c>
      <c r="G1682" s="26" t="n"/>
    </row>
    <row r="1683">
      <c r="A1683" s="31" t="n"/>
      <c r="B1683" s="26" t="n"/>
      <c r="C1683" s="27" t="n"/>
      <c r="D1683" s="27" t="n"/>
      <c r="E1683" s="27" t="n"/>
      <c r="F1683" s="32">
        <f>IF(OR(C1683="",E1683=""),"",C1683*E1683)</f>
        <v/>
      </c>
      <c r="G1683" s="26" t="n"/>
    </row>
    <row r="1684">
      <c r="A1684" s="31" t="n"/>
      <c r="B1684" s="26" t="n"/>
      <c r="C1684" s="27" t="n"/>
      <c r="D1684" s="27" t="n"/>
      <c r="E1684" s="27" t="n"/>
      <c r="F1684" s="32">
        <f>IF(OR(C1684="",E1684=""),"",C1684*E1684)</f>
        <v/>
      </c>
      <c r="G1684" s="26" t="n"/>
    </row>
    <row r="1685">
      <c r="A1685" s="31" t="n"/>
      <c r="B1685" s="26" t="n"/>
      <c r="C1685" s="27" t="n"/>
      <c r="D1685" s="27" t="n"/>
      <c r="E1685" s="27" t="n"/>
      <c r="F1685" s="32">
        <f>IF(OR(C1685="",E1685=""),"",C1685*E1685)</f>
        <v/>
      </c>
      <c r="G1685" s="26" t="n"/>
    </row>
    <row r="1686">
      <c r="A1686" s="31" t="n"/>
      <c r="B1686" s="26" t="n"/>
      <c r="C1686" s="27" t="n"/>
      <c r="D1686" s="27" t="n"/>
      <c r="E1686" s="27" t="n"/>
      <c r="F1686" s="32">
        <f>IF(OR(C1686="",E1686=""),"",C1686*E1686)</f>
        <v/>
      </c>
      <c r="G1686" s="26" t="n"/>
    </row>
    <row r="1687">
      <c r="A1687" s="31" t="n"/>
      <c r="B1687" s="26" t="n"/>
      <c r="C1687" s="27" t="n"/>
      <c r="D1687" s="27" t="n"/>
      <c r="E1687" s="27" t="n"/>
      <c r="F1687" s="32">
        <f>IF(OR(C1687="",E1687=""),"",C1687*E1687)</f>
        <v/>
      </c>
      <c r="G1687" s="26" t="n"/>
    </row>
    <row r="1688">
      <c r="A1688" s="31" t="n"/>
      <c r="B1688" s="26" t="n"/>
      <c r="C1688" s="27" t="n"/>
      <c r="D1688" s="27" t="n"/>
      <c r="E1688" s="27" t="n"/>
      <c r="F1688" s="32">
        <f>IF(OR(C1688="",E1688=""),"",C1688*E1688)</f>
        <v/>
      </c>
      <c r="G1688" s="26" t="n"/>
    </row>
    <row r="1689">
      <c r="A1689" s="31" t="n"/>
      <c r="B1689" s="26" t="n"/>
      <c r="C1689" s="27" t="n"/>
      <c r="D1689" s="27" t="n"/>
      <c r="E1689" s="27" t="n"/>
      <c r="F1689" s="32">
        <f>IF(OR(C1689="",E1689=""),"",C1689*E1689)</f>
        <v/>
      </c>
      <c r="G1689" s="26" t="n"/>
    </row>
    <row r="1690">
      <c r="A1690" s="31" t="n"/>
      <c r="B1690" s="26" t="n"/>
      <c r="C1690" s="27" t="n"/>
      <c r="D1690" s="27" t="n"/>
      <c r="E1690" s="27" t="n"/>
      <c r="F1690" s="32">
        <f>IF(OR(C1690="",E1690=""),"",C1690*E1690)</f>
        <v/>
      </c>
      <c r="G1690" s="26" t="n"/>
    </row>
    <row r="1691">
      <c r="A1691" s="31" t="n"/>
      <c r="B1691" s="26" t="n"/>
      <c r="C1691" s="27" t="n"/>
      <c r="D1691" s="27" t="n"/>
      <c r="E1691" s="27" t="n"/>
      <c r="F1691" s="32">
        <f>IF(OR(C1691="",E1691=""),"",C1691*E1691)</f>
        <v/>
      </c>
      <c r="G1691" s="26" t="n"/>
    </row>
    <row r="1692">
      <c r="A1692" s="31" t="n"/>
      <c r="B1692" s="26" t="n"/>
      <c r="C1692" s="27" t="n"/>
      <c r="D1692" s="27" t="n"/>
      <c r="E1692" s="27" t="n"/>
      <c r="F1692" s="32">
        <f>IF(OR(C1692="",E1692=""),"",C1692*E1692)</f>
        <v/>
      </c>
      <c r="G1692" s="26" t="n"/>
    </row>
    <row r="1693">
      <c r="A1693" s="31" t="n"/>
      <c r="B1693" s="26" t="n"/>
      <c r="C1693" s="27" t="n"/>
      <c r="D1693" s="27" t="n"/>
      <c r="E1693" s="27" t="n"/>
      <c r="F1693" s="32">
        <f>IF(OR(C1693="",E1693=""),"",C1693*E1693)</f>
        <v/>
      </c>
      <c r="G1693" s="26" t="n"/>
    </row>
    <row r="1694">
      <c r="A1694" s="31" t="n"/>
      <c r="B1694" s="26" t="n"/>
      <c r="C1694" s="27" t="n"/>
      <c r="D1694" s="27" t="n"/>
      <c r="E1694" s="27" t="n"/>
      <c r="F1694" s="32">
        <f>IF(OR(C1694="",E1694=""),"",C1694*E1694)</f>
        <v/>
      </c>
      <c r="G1694" s="26" t="n"/>
    </row>
    <row r="1695">
      <c r="A1695" s="31" t="n"/>
      <c r="B1695" s="26" t="n"/>
      <c r="C1695" s="27" t="n"/>
      <c r="D1695" s="27" t="n"/>
      <c r="E1695" s="27" t="n"/>
      <c r="F1695" s="32">
        <f>IF(OR(C1695="",E1695=""),"",C1695*E1695)</f>
        <v/>
      </c>
      <c r="G1695" s="26" t="n"/>
    </row>
    <row r="1696">
      <c r="A1696" s="31" t="n"/>
      <c r="B1696" s="26" t="n"/>
      <c r="C1696" s="27" t="n"/>
      <c r="D1696" s="27" t="n"/>
      <c r="E1696" s="27" t="n"/>
      <c r="F1696" s="32">
        <f>IF(OR(C1696="",E1696=""),"",C1696*E1696)</f>
        <v/>
      </c>
      <c r="G1696" s="26" t="n"/>
    </row>
    <row r="1697">
      <c r="A1697" s="31" t="n"/>
      <c r="B1697" s="26" t="n"/>
      <c r="C1697" s="27" t="n"/>
      <c r="D1697" s="27" t="n"/>
      <c r="E1697" s="27" t="n"/>
      <c r="F1697" s="32">
        <f>IF(OR(C1697="",E1697=""),"",C1697*E1697)</f>
        <v/>
      </c>
      <c r="G1697" s="26" t="n"/>
    </row>
    <row r="1698">
      <c r="A1698" s="31" t="n"/>
      <c r="B1698" s="26" t="n"/>
      <c r="C1698" s="27" t="n"/>
      <c r="D1698" s="27" t="n"/>
      <c r="E1698" s="27" t="n"/>
      <c r="F1698" s="32">
        <f>IF(OR(C1698="",E1698=""),"",C1698*E1698)</f>
        <v/>
      </c>
      <c r="G1698" s="26" t="n"/>
    </row>
    <row r="1699">
      <c r="A1699" s="31" t="n"/>
      <c r="B1699" s="26" t="n"/>
      <c r="C1699" s="27" t="n"/>
      <c r="D1699" s="27" t="n"/>
      <c r="E1699" s="27" t="n"/>
      <c r="F1699" s="32">
        <f>IF(OR(C1699="",E1699=""),"",C1699*E1699)</f>
        <v/>
      </c>
      <c r="G1699" s="26" t="n"/>
    </row>
    <row r="1700">
      <c r="A1700" s="31" t="n"/>
      <c r="B1700" s="26" t="n"/>
      <c r="C1700" s="27" t="n"/>
      <c r="D1700" s="27" t="n"/>
      <c r="E1700" s="27" t="n"/>
      <c r="F1700" s="32">
        <f>IF(OR(C1700="",E1700=""),"",C1700*E1700)</f>
        <v/>
      </c>
      <c r="G1700" s="26" t="n"/>
    </row>
    <row r="1701">
      <c r="A1701" s="31" t="n"/>
      <c r="B1701" s="26" t="n"/>
      <c r="C1701" s="27" t="n"/>
      <c r="D1701" s="27" t="n"/>
      <c r="E1701" s="27" t="n"/>
      <c r="F1701" s="32">
        <f>IF(OR(C1701="",E1701=""),"",C1701*E1701)</f>
        <v/>
      </c>
      <c r="G1701" s="26" t="n"/>
    </row>
    <row r="1702">
      <c r="A1702" s="31" t="n"/>
      <c r="B1702" s="26" t="n"/>
      <c r="C1702" s="27" t="n"/>
      <c r="D1702" s="27" t="n"/>
      <c r="E1702" s="27" t="n"/>
      <c r="F1702" s="32">
        <f>IF(OR(C1702="",E1702=""),"",C1702*E1702)</f>
        <v/>
      </c>
      <c r="G1702" s="26" t="n"/>
    </row>
    <row r="1703">
      <c r="A1703" s="31" t="n"/>
      <c r="B1703" s="26" t="n"/>
      <c r="C1703" s="27" t="n"/>
      <c r="D1703" s="27" t="n"/>
      <c r="E1703" s="27" t="n"/>
      <c r="F1703" s="32">
        <f>IF(OR(C1703="",E1703=""),"",C1703*E1703)</f>
        <v/>
      </c>
      <c r="G1703" s="26" t="n"/>
    </row>
    <row r="1704">
      <c r="A1704" s="31" t="n"/>
      <c r="B1704" s="26" t="n"/>
      <c r="C1704" s="27" t="n"/>
      <c r="D1704" s="27" t="n"/>
      <c r="E1704" s="27" t="n"/>
      <c r="F1704" s="32">
        <f>IF(OR(C1704="",E1704=""),"",C1704*E1704)</f>
        <v/>
      </c>
      <c r="G1704" s="26" t="n"/>
    </row>
    <row r="1705">
      <c r="A1705" s="31" t="n"/>
      <c r="B1705" s="26" t="n"/>
      <c r="C1705" s="27" t="n"/>
      <c r="D1705" s="27" t="n"/>
      <c r="E1705" s="27" t="n"/>
      <c r="F1705" s="32">
        <f>IF(OR(C1705="",E1705=""),"",C1705*E1705)</f>
        <v/>
      </c>
      <c r="G1705" s="26" t="n"/>
    </row>
    <row r="1706">
      <c r="A1706" s="31" t="n"/>
      <c r="B1706" s="26" t="n"/>
      <c r="C1706" s="27" t="n"/>
      <c r="D1706" s="27" t="n"/>
      <c r="E1706" s="27" t="n"/>
      <c r="F1706" s="32">
        <f>IF(OR(C1706="",E1706=""),"",C1706*E1706)</f>
        <v/>
      </c>
      <c r="G1706" s="26" t="n"/>
    </row>
    <row r="1707">
      <c r="A1707" s="31" t="n"/>
      <c r="B1707" s="26" t="n"/>
      <c r="C1707" s="27" t="n"/>
      <c r="D1707" s="27" t="n"/>
      <c r="E1707" s="27" t="n"/>
      <c r="F1707" s="32">
        <f>IF(OR(C1707="",E1707=""),"",C1707*E1707)</f>
        <v/>
      </c>
      <c r="G1707" s="26" t="n"/>
    </row>
    <row r="1708">
      <c r="A1708" s="31" t="n"/>
      <c r="B1708" s="26" t="n"/>
      <c r="C1708" s="27" t="n"/>
      <c r="D1708" s="27" t="n"/>
      <c r="E1708" s="27" t="n"/>
      <c r="F1708" s="32">
        <f>IF(OR(C1708="",E1708=""),"",C1708*E1708)</f>
        <v/>
      </c>
      <c r="G1708" s="26" t="n"/>
    </row>
    <row r="1709">
      <c r="A1709" s="31" t="n"/>
      <c r="B1709" s="26" t="n"/>
      <c r="C1709" s="27" t="n"/>
      <c r="D1709" s="27" t="n"/>
      <c r="E1709" s="27" t="n"/>
      <c r="F1709" s="32">
        <f>IF(OR(C1709="",E1709=""),"",C1709*E1709)</f>
        <v/>
      </c>
      <c r="G1709" s="26" t="n"/>
    </row>
    <row r="1710">
      <c r="A1710" s="31" t="n"/>
      <c r="B1710" s="26" t="n"/>
      <c r="C1710" s="27" t="n"/>
      <c r="D1710" s="27" t="n"/>
      <c r="E1710" s="27" t="n"/>
      <c r="F1710" s="32">
        <f>IF(OR(C1710="",E1710=""),"",C1710*E1710)</f>
        <v/>
      </c>
      <c r="G1710" s="26" t="n"/>
    </row>
    <row r="1711">
      <c r="A1711" s="31" t="n"/>
      <c r="B1711" s="26" t="n"/>
      <c r="C1711" s="27" t="n"/>
      <c r="D1711" s="27" t="n"/>
      <c r="E1711" s="27" t="n"/>
      <c r="F1711" s="32">
        <f>IF(OR(C1711="",E1711=""),"",C1711*E1711)</f>
        <v/>
      </c>
      <c r="G1711" s="26" t="n"/>
    </row>
    <row r="1712">
      <c r="A1712" s="31" t="n"/>
      <c r="B1712" s="26" t="n"/>
      <c r="C1712" s="27" t="n"/>
      <c r="D1712" s="27" t="n"/>
      <c r="E1712" s="27" t="n"/>
      <c r="F1712" s="32">
        <f>IF(OR(C1712="",E1712=""),"",C1712*E1712)</f>
        <v/>
      </c>
      <c r="G1712" s="26" t="n"/>
    </row>
    <row r="1713">
      <c r="A1713" s="31" t="n"/>
      <c r="B1713" s="26" t="n"/>
      <c r="C1713" s="27" t="n"/>
      <c r="D1713" s="27" t="n"/>
      <c r="E1713" s="27" t="n"/>
      <c r="F1713" s="32">
        <f>IF(OR(C1713="",E1713=""),"",C1713*E1713)</f>
        <v/>
      </c>
      <c r="G1713" s="26" t="n"/>
    </row>
    <row r="1714">
      <c r="A1714" s="31" t="n"/>
      <c r="B1714" s="26" t="n"/>
      <c r="C1714" s="27" t="n"/>
      <c r="D1714" s="27" t="n"/>
      <c r="E1714" s="27" t="n"/>
      <c r="F1714" s="32">
        <f>IF(OR(C1714="",E1714=""),"",C1714*E1714)</f>
        <v/>
      </c>
      <c r="G1714" s="26" t="n"/>
    </row>
    <row r="1715">
      <c r="A1715" s="31" t="n"/>
      <c r="B1715" s="26" t="n"/>
      <c r="C1715" s="27" t="n"/>
      <c r="D1715" s="27" t="n"/>
      <c r="E1715" s="27" t="n"/>
      <c r="F1715" s="32">
        <f>IF(OR(C1715="",E1715=""),"",C1715*E1715)</f>
        <v/>
      </c>
      <c r="G1715" s="26" t="n"/>
    </row>
    <row r="1716">
      <c r="A1716" s="31" t="n"/>
      <c r="B1716" s="26" t="n"/>
      <c r="C1716" s="27" t="n"/>
      <c r="D1716" s="27" t="n"/>
      <c r="E1716" s="27" t="n"/>
      <c r="F1716" s="32">
        <f>IF(OR(C1716="",E1716=""),"",C1716*E1716)</f>
        <v/>
      </c>
      <c r="G1716" s="26" t="n"/>
    </row>
    <row r="1717">
      <c r="A1717" s="31" t="n"/>
      <c r="B1717" s="26" t="n"/>
      <c r="C1717" s="27" t="n"/>
      <c r="D1717" s="27" t="n"/>
      <c r="E1717" s="27" t="n"/>
      <c r="F1717" s="32">
        <f>IF(OR(C1717="",E1717=""),"",C1717*E1717)</f>
        <v/>
      </c>
      <c r="G1717" s="26" t="n"/>
    </row>
    <row r="1718">
      <c r="A1718" s="31" t="n"/>
      <c r="B1718" s="26" t="n"/>
      <c r="C1718" s="27" t="n"/>
      <c r="D1718" s="27" t="n"/>
      <c r="E1718" s="27" t="n"/>
      <c r="F1718" s="32">
        <f>IF(OR(C1718="",E1718=""),"",C1718*E1718)</f>
        <v/>
      </c>
      <c r="G1718" s="26" t="n"/>
    </row>
    <row r="1719">
      <c r="A1719" s="31" t="n"/>
      <c r="B1719" s="26" t="n"/>
      <c r="C1719" s="27" t="n"/>
      <c r="D1719" s="27" t="n"/>
      <c r="E1719" s="27" t="n"/>
      <c r="F1719" s="32">
        <f>IF(OR(C1719="",E1719=""),"",C1719*E1719)</f>
        <v/>
      </c>
      <c r="G1719" s="26" t="n"/>
    </row>
    <row r="1720">
      <c r="A1720" s="31" t="n"/>
      <c r="B1720" s="26" t="n"/>
      <c r="C1720" s="27" t="n"/>
      <c r="D1720" s="27" t="n"/>
      <c r="E1720" s="27" t="n"/>
      <c r="F1720" s="32">
        <f>IF(OR(C1720="",E1720=""),"",C1720*E1720)</f>
        <v/>
      </c>
      <c r="G1720" s="26" t="n"/>
    </row>
    <row r="1721">
      <c r="A1721" s="31" t="n"/>
      <c r="B1721" s="26" t="n"/>
      <c r="C1721" s="27" t="n"/>
      <c r="D1721" s="27" t="n"/>
      <c r="E1721" s="27" t="n"/>
      <c r="F1721" s="32">
        <f>IF(OR(C1721="",E1721=""),"",C1721*E1721)</f>
        <v/>
      </c>
      <c r="G1721" s="26" t="n"/>
    </row>
    <row r="1722">
      <c r="A1722" s="31" t="n"/>
      <c r="B1722" s="26" t="n"/>
      <c r="C1722" s="27" t="n"/>
      <c r="D1722" s="27" t="n"/>
      <c r="E1722" s="27" t="n"/>
      <c r="F1722" s="32">
        <f>IF(OR(C1722="",E1722=""),"",C1722*E1722)</f>
        <v/>
      </c>
      <c r="G1722" s="26" t="n"/>
    </row>
    <row r="1723">
      <c r="A1723" s="31" t="n"/>
      <c r="B1723" s="26" t="n"/>
      <c r="C1723" s="27" t="n"/>
      <c r="D1723" s="27" t="n"/>
      <c r="E1723" s="27" t="n"/>
      <c r="F1723" s="32">
        <f>IF(OR(C1723="",E1723=""),"",C1723*E1723)</f>
        <v/>
      </c>
      <c r="G1723" s="26" t="n"/>
    </row>
    <row r="1724">
      <c r="A1724" s="31" t="n"/>
      <c r="B1724" s="26" t="n"/>
      <c r="C1724" s="27" t="n"/>
      <c r="D1724" s="27" t="n"/>
      <c r="E1724" s="27" t="n"/>
      <c r="F1724" s="32">
        <f>IF(OR(C1724="",E1724=""),"",C1724*E1724)</f>
        <v/>
      </c>
      <c r="G1724" s="26" t="n"/>
    </row>
    <row r="1725">
      <c r="A1725" s="31" t="n"/>
      <c r="B1725" s="26" t="n"/>
      <c r="C1725" s="27" t="n"/>
      <c r="D1725" s="27" t="n"/>
      <c r="E1725" s="27" t="n"/>
      <c r="F1725" s="32">
        <f>IF(OR(C1725="",E1725=""),"",C1725*E1725)</f>
        <v/>
      </c>
      <c r="G1725" s="26" t="n"/>
    </row>
    <row r="1726">
      <c r="A1726" s="31" t="n"/>
      <c r="B1726" s="26" t="n"/>
      <c r="C1726" s="27" t="n"/>
      <c r="D1726" s="27" t="n"/>
      <c r="E1726" s="27" t="n"/>
      <c r="F1726" s="32">
        <f>IF(OR(C1726="",E1726=""),"",C1726*E1726)</f>
        <v/>
      </c>
      <c r="G1726" s="26" t="n"/>
    </row>
    <row r="1727">
      <c r="A1727" s="31" t="n"/>
      <c r="B1727" s="26" t="n"/>
      <c r="C1727" s="27" t="n"/>
      <c r="D1727" s="27" t="n"/>
      <c r="E1727" s="27" t="n"/>
      <c r="F1727" s="32">
        <f>IF(OR(C1727="",E1727=""),"",C1727*E1727)</f>
        <v/>
      </c>
      <c r="G1727" s="26" t="n"/>
    </row>
    <row r="1728">
      <c r="A1728" s="31" t="n"/>
      <c r="B1728" s="26" t="n"/>
      <c r="C1728" s="27" t="n"/>
      <c r="D1728" s="27" t="n"/>
      <c r="E1728" s="27" t="n"/>
      <c r="F1728" s="32">
        <f>IF(OR(C1728="",E1728=""),"",C1728*E1728)</f>
        <v/>
      </c>
      <c r="G1728" s="26" t="n"/>
    </row>
    <row r="1729">
      <c r="A1729" s="31" t="n"/>
      <c r="B1729" s="26" t="n"/>
      <c r="C1729" s="27" t="n"/>
      <c r="D1729" s="27" t="n"/>
      <c r="E1729" s="27" t="n"/>
      <c r="F1729" s="32">
        <f>IF(OR(C1729="",E1729=""),"",C1729*E1729)</f>
        <v/>
      </c>
      <c r="G1729" s="26" t="n"/>
    </row>
    <row r="1730">
      <c r="A1730" s="31" t="n"/>
      <c r="B1730" s="26" t="n"/>
      <c r="C1730" s="27" t="n"/>
      <c r="D1730" s="27" t="n"/>
      <c r="E1730" s="27" t="n"/>
      <c r="F1730" s="32">
        <f>IF(OR(C1730="",E1730=""),"",C1730*E1730)</f>
        <v/>
      </c>
      <c r="G1730" s="26" t="n"/>
    </row>
    <row r="1731">
      <c r="A1731" s="31" t="n"/>
      <c r="B1731" s="26" t="n"/>
      <c r="C1731" s="27" t="n"/>
      <c r="D1731" s="27" t="n"/>
      <c r="E1731" s="27" t="n"/>
      <c r="F1731" s="32">
        <f>IF(OR(C1731="",E1731=""),"",C1731*E1731)</f>
        <v/>
      </c>
      <c r="G1731" s="26" t="n"/>
    </row>
    <row r="1732">
      <c r="A1732" s="31" t="n"/>
      <c r="B1732" s="26" t="n"/>
      <c r="C1732" s="27" t="n"/>
      <c r="D1732" s="27" t="n"/>
      <c r="E1732" s="27" t="n"/>
      <c r="F1732" s="32">
        <f>IF(OR(C1732="",E1732=""),"",C1732*E1732)</f>
        <v/>
      </c>
      <c r="G1732" s="26" t="n"/>
    </row>
    <row r="1733">
      <c r="A1733" s="31" t="n"/>
      <c r="B1733" s="26" t="n"/>
      <c r="C1733" s="27" t="n"/>
      <c r="D1733" s="27" t="n"/>
      <c r="E1733" s="27" t="n"/>
      <c r="F1733" s="32">
        <f>IF(OR(C1733="",E1733=""),"",C1733*E1733)</f>
        <v/>
      </c>
      <c r="G1733" s="26" t="n"/>
    </row>
    <row r="1734">
      <c r="A1734" s="31" t="n"/>
      <c r="B1734" s="26" t="n"/>
      <c r="C1734" s="27" t="n"/>
      <c r="D1734" s="27" t="n"/>
      <c r="E1734" s="27" t="n"/>
      <c r="F1734" s="32">
        <f>IF(OR(C1734="",E1734=""),"",C1734*E1734)</f>
        <v/>
      </c>
      <c r="G1734" s="26" t="n"/>
    </row>
    <row r="1735">
      <c r="A1735" s="31" t="n"/>
      <c r="B1735" s="26" t="n"/>
      <c r="C1735" s="27" t="n"/>
      <c r="D1735" s="27" t="n"/>
      <c r="E1735" s="27" t="n"/>
      <c r="F1735" s="32">
        <f>IF(OR(C1735="",E1735=""),"",C1735*E1735)</f>
        <v/>
      </c>
      <c r="G1735" s="26" t="n"/>
    </row>
    <row r="1736">
      <c r="A1736" s="31" t="n"/>
      <c r="B1736" s="26" t="n"/>
      <c r="C1736" s="27" t="n"/>
      <c r="D1736" s="27" t="n"/>
      <c r="E1736" s="27" t="n"/>
      <c r="F1736" s="32">
        <f>IF(OR(C1736="",E1736=""),"",C1736*E1736)</f>
        <v/>
      </c>
      <c r="G1736" s="26" t="n"/>
    </row>
    <row r="1737">
      <c r="A1737" s="31" t="n"/>
      <c r="B1737" s="26" t="n"/>
      <c r="C1737" s="27" t="n"/>
      <c r="D1737" s="27" t="n"/>
      <c r="E1737" s="27" t="n"/>
      <c r="F1737" s="32">
        <f>IF(OR(C1737="",E1737=""),"",C1737*E1737)</f>
        <v/>
      </c>
      <c r="G1737" s="26" t="n"/>
    </row>
    <row r="1738">
      <c r="A1738" s="31" t="n"/>
      <c r="B1738" s="26" t="n"/>
      <c r="C1738" s="27" t="n"/>
      <c r="D1738" s="27" t="n"/>
      <c r="E1738" s="27" t="n"/>
      <c r="F1738" s="32">
        <f>IF(OR(C1738="",E1738=""),"",C1738*E1738)</f>
        <v/>
      </c>
      <c r="G1738" s="26" t="n"/>
    </row>
    <row r="1739">
      <c r="A1739" s="31" t="n"/>
      <c r="B1739" s="26" t="n"/>
      <c r="C1739" s="27" t="n"/>
      <c r="D1739" s="27" t="n"/>
      <c r="E1739" s="27" t="n"/>
      <c r="F1739" s="32">
        <f>IF(OR(C1739="",E1739=""),"",C1739*E1739)</f>
        <v/>
      </c>
      <c r="G1739" s="26" t="n"/>
    </row>
    <row r="1740">
      <c r="A1740" s="31" t="n"/>
      <c r="B1740" s="26" t="n"/>
      <c r="C1740" s="27" t="n"/>
      <c r="D1740" s="27" t="n"/>
      <c r="E1740" s="27" t="n"/>
      <c r="F1740" s="32">
        <f>IF(OR(C1740="",E1740=""),"",C1740*E1740)</f>
        <v/>
      </c>
      <c r="G1740" s="26" t="n"/>
    </row>
    <row r="1741">
      <c r="A1741" s="31" t="n"/>
      <c r="B1741" s="26" t="n"/>
      <c r="C1741" s="27" t="n"/>
      <c r="D1741" s="27" t="n"/>
      <c r="E1741" s="27" t="n"/>
      <c r="F1741" s="32">
        <f>IF(OR(C1741="",E1741=""),"",C1741*E1741)</f>
        <v/>
      </c>
      <c r="G1741" s="26" t="n"/>
    </row>
    <row r="1742">
      <c r="A1742" s="31" t="n"/>
      <c r="B1742" s="26" t="n"/>
      <c r="C1742" s="27" t="n"/>
      <c r="D1742" s="27" t="n"/>
      <c r="E1742" s="27" t="n"/>
      <c r="F1742" s="32">
        <f>IF(OR(C1742="",E1742=""),"",C1742*E1742)</f>
        <v/>
      </c>
      <c r="G1742" s="26" t="n"/>
    </row>
    <row r="1743">
      <c r="A1743" s="31" t="n"/>
      <c r="B1743" s="26" t="n"/>
      <c r="C1743" s="27" t="n"/>
      <c r="D1743" s="27" t="n"/>
      <c r="E1743" s="27" t="n"/>
      <c r="F1743" s="32">
        <f>IF(OR(C1743="",E1743=""),"",C1743*E1743)</f>
        <v/>
      </c>
      <c r="G1743" s="26" t="n"/>
    </row>
    <row r="1744">
      <c r="A1744" s="31" t="n"/>
      <c r="B1744" s="26" t="n"/>
      <c r="C1744" s="27" t="n"/>
      <c r="D1744" s="27" t="n"/>
      <c r="E1744" s="27" t="n"/>
      <c r="F1744" s="32">
        <f>IF(OR(C1744="",E1744=""),"",C1744*E1744)</f>
        <v/>
      </c>
      <c r="G1744" s="26" t="n"/>
    </row>
    <row r="1745">
      <c r="A1745" s="31" t="n"/>
      <c r="B1745" s="26" t="n"/>
      <c r="C1745" s="27" t="n"/>
      <c r="D1745" s="27" t="n"/>
      <c r="E1745" s="27" t="n"/>
      <c r="F1745" s="32">
        <f>IF(OR(C1745="",E1745=""),"",C1745*E1745)</f>
        <v/>
      </c>
      <c r="G1745" s="26" t="n"/>
    </row>
    <row r="1746">
      <c r="A1746" s="31" t="n"/>
      <c r="B1746" s="26" t="n"/>
      <c r="C1746" s="27" t="n"/>
      <c r="D1746" s="27" t="n"/>
      <c r="E1746" s="27" t="n"/>
      <c r="F1746" s="32">
        <f>IF(OR(C1746="",E1746=""),"",C1746*E1746)</f>
        <v/>
      </c>
      <c r="G1746" s="26" t="n"/>
    </row>
    <row r="1747">
      <c r="A1747" s="31" t="n"/>
      <c r="B1747" s="26" t="n"/>
      <c r="C1747" s="27" t="n"/>
      <c r="D1747" s="27" t="n"/>
      <c r="E1747" s="27" t="n"/>
      <c r="F1747" s="32">
        <f>IF(OR(C1747="",E1747=""),"",C1747*E1747)</f>
        <v/>
      </c>
      <c r="G1747" s="26" t="n"/>
    </row>
    <row r="1748">
      <c r="A1748" s="31" t="n"/>
      <c r="B1748" s="26" t="n"/>
      <c r="C1748" s="27" t="n"/>
      <c r="D1748" s="27" t="n"/>
      <c r="E1748" s="27" t="n"/>
      <c r="F1748" s="32">
        <f>IF(OR(C1748="",E1748=""),"",C1748*E1748)</f>
        <v/>
      </c>
      <c r="G1748" s="26" t="n"/>
    </row>
    <row r="1749">
      <c r="A1749" s="31" t="n"/>
      <c r="B1749" s="26" t="n"/>
      <c r="C1749" s="27" t="n"/>
      <c r="D1749" s="27" t="n"/>
      <c r="E1749" s="27" t="n"/>
      <c r="F1749" s="32">
        <f>IF(OR(C1749="",E1749=""),"",C1749*E1749)</f>
        <v/>
      </c>
      <c r="G1749" s="26" t="n"/>
    </row>
    <row r="1750">
      <c r="A1750" s="31" t="n"/>
      <c r="B1750" s="26" t="n"/>
      <c r="C1750" s="27" t="n"/>
      <c r="D1750" s="27" t="n"/>
      <c r="E1750" s="27" t="n"/>
      <c r="F1750" s="32">
        <f>IF(OR(C1750="",E1750=""),"",C1750*E1750)</f>
        <v/>
      </c>
      <c r="G1750" s="26" t="n"/>
    </row>
    <row r="1751">
      <c r="A1751" s="31" t="n"/>
      <c r="B1751" s="26" t="n"/>
      <c r="C1751" s="27" t="n"/>
      <c r="D1751" s="27" t="n"/>
      <c r="E1751" s="27" t="n"/>
      <c r="F1751" s="32">
        <f>IF(OR(C1751="",E1751=""),"",C1751*E1751)</f>
        <v/>
      </c>
      <c r="G1751" s="26" t="n"/>
    </row>
    <row r="1752">
      <c r="A1752" s="31" t="n"/>
      <c r="B1752" s="26" t="n"/>
      <c r="C1752" s="27" t="n"/>
      <c r="D1752" s="27" t="n"/>
      <c r="E1752" s="27" t="n"/>
      <c r="F1752" s="32">
        <f>IF(OR(C1752="",E1752=""),"",C1752*E1752)</f>
        <v/>
      </c>
      <c r="G1752" s="26" t="n"/>
    </row>
    <row r="1753">
      <c r="A1753" s="31" t="n"/>
      <c r="B1753" s="26" t="n"/>
      <c r="C1753" s="27" t="n"/>
      <c r="D1753" s="27" t="n"/>
      <c r="E1753" s="27" t="n"/>
      <c r="F1753" s="32">
        <f>IF(OR(C1753="",E1753=""),"",C1753*E1753)</f>
        <v/>
      </c>
      <c r="G1753" s="26" t="n"/>
    </row>
    <row r="1754">
      <c r="A1754" s="31" t="n"/>
      <c r="B1754" s="26" t="n"/>
      <c r="C1754" s="27" t="n"/>
      <c r="D1754" s="27" t="n"/>
      <c r="E1754" s="27" t="n"/>
      <c r="F1754" s="32">
        <f>IF(OR(C1754="",E1754=""),"",C1754*E1754)</f>
        <v/>
      </c>
      <c r="G1754" s="26" t="n"/>
    </row>
    <row r="1755">
      <c r="A1755" s="31" t="n"/>
      <c r="B1755" s="26" t="n"/>
      <c r="C1755" s="27" t="n"/>
      <c r="D1755" s="27" t="n"/>
      <c r="E1755" s="27" t="n"/>
      <c r="F1755" s="32">
        <f>IF(OR(C1755="",E1755=""),"",C1755*E1755)</f>
        <v/>
      </c>
      <c r="G1755" s="26" t="n"/>
    </row>
    <row r="1756">
      <c r="A1756" s="31" t="n"/>
      <c r="B1756" s="26" t="n"/>
      <c r="C1756" s="27" t="n"/>
      <c r="D1756" s="27" t="n"/>
      <c r="E1756" s="27" t="n"/>
      <c r="F1756" s="32">
        <f>IF(OR(C1756="",E1756=""),"",C1756*E1756)</f>
        <v/>
      </c>
      <c r="G1756" s="26" t="n"/>
    </row>
    <row r="1757">
      <c r="A1757" s="31" t="n"/>
      <c r="B1757" s="26" t="n"/>
      <c r="C1757" s="27" t="n"/>
      <c r="D1757" s="27" t="n"/>
      <c r="E1757" s="27" t="n"/>
      <c r="F1757" s="32">
        <f>IF(OR(C1757="",E1757=""),"",C1757*E1757)</f>
        <v/>
      </c>
      <c r="G1757" s="26" t="n"/>
    </row>
    <row r="1758">
      <c r="A1758" s="31" t="n"/>
      <c r="B1758" s="26" t="n"/>
      <c r="C1758" s="27" t="n"/>
      <c r="D1758" s="27" t="n"/>
      <c r="E1758" s="27" t="n"/>
      <c r="F1758" s="32">
        <f>IF(OR(C1758="",E1758=""),"",C1758*E1758)</f>
        <v/>
      </c>
      <c r="G1758" s="26" t="n"/>
    </row>
    <row r="1759">
      <c r="A1759" s="31" t="n"/>
      <c r="B1759" s="26" t="n"/>
      <c r="C1759" s="27" t="n"/>
      <c r="D1759" s="27" t="n"/>
      <c r="E1759" s="27" t="n"/>
      <c r="F1759" s="32">
        <f>IF(OR(C1759="",E1759=""),"",C1759*E1759)</f>
        <v/>
      </c>
      <c r="G1759" s="26" t="n"/>
    </row>
    <row r="1760">
      <c r="A1760" s="31" t="n"/>
      <c r="B1760" s="26" t="n"/>
      <c r="C1760" s="27" t="n"/>
      <c r="D1760" s="27" t="n"/>
      <c r="E1760" s="27" t="n"/>
      <c r="F1760" s="32">
        <f>IF(OR(C1760="",E1760=""),"",C1760*E1760)</f>
        <v/>
      </c>
      <c r="G1760" s="26" t="n"/>
    </row>
    <row r="1761">
      <c r="A1761" s="31" t="n"/>
      <c r="B1761" s="26" t="n"/>
      <c r="C1761" s="27" t="n"/>
      <c r="D1761" s="27" t="n"/>
      <c r="E1761" s="27" t="n"/>
      <c r="F1761" s="32">
        <f>IF(OR(C1761="",E1761=""),"",C1761*E1761)</f>
        <v/>
      </c>
      <c r="G1761" s="26" t="n"/>
    </row>
    <row r="1762">
      <c r="A1762" s="31" t="n"/>
      <c r="B1762" s="26" t="n"/>
      <c r="C1762" s="27" t="n"/>
      <c r="D1762" s="27" t="n"/>
      <c r="E1762" s="27" t="n"/>
      <c r="F1762" s="32">
        <f>IF(OR(C1762="",E1762=""),"",C1762*E1762)</f>
        <v/>
      </c>
      <c r="G1762" s="26" t="n"/>
    </row>
    <row r="1763">
      <c r="A1763" s="31" t="n"/>
      <c r="B1763" s="26" t="n"/>
      <c r="C1763" s="27" t="n"/>
      <c r="D1763" s="27" t="n"/>
      <c r="E1763" s="27" t="n"/>
      <c r="F1763" s="32">
        <f>IF(OR(C1763="",E1763=""),"",C1763*E1763)</f>
        <v/>
      </c>
      <c r="G1763" s="26" t="n"/>
    </row>
    <row r="1764">
      <c r="A1764" s="31" t="n"/>
      <c r="B1764" s="26" t="n"/>
      <c r="C1764" s="27" t="n"/>
      <c r="D1764" s="27" t="n"/>
      <c r="E1764" s="27" t="n"/>
      <c r="F1764" s="32">
        <f>IF(OR(C1764="",E1764=""),"",C1764*E1764)</f>
        <v/>
      </c>
      <c r="G1764" s="26" t="n"/>
    </row>
    <row r="1765">
      <c r="A1765" s="31" t="n"/>
      <c r="B1765" s="26" t="n"/>
      <c r="C1765" s="27" t="n"/>
      <c r="D1765" s="27" t="n"/>
      <c r="E1765" s="27" t="n"/>
      <c r="F1765" s="32">
        <f>IF(OR(C1765="",E1765=""),"",C1765*E1765)</f>
        <v/>
      </c>
      <c r="G1765" s="26" t="n"/>
    </row>
    <row r="1766">
      <c r="A1766" s="31" t="n"/>
      <c r="B1766" s="26" t="n"/>
      <c r="C1766" s="27" t="n"/>
      <c r="D1766" s="27" t="n"/>
      <c r="E1766" s="27" t="n"/>
      <c r="F1766" s="32">
        <f>IF(OR(C1766="",E1766=""),"",C1766*E1766)</f>
        <v/>
      </c>
      <c r="G1766" s="26" t="n"/>
    </row>
    <row r="1767">
      <c r="A1767" s="31" t="n"/>
      <c r="B1767" s="26" t="n"/>
      <c r="C1767" s="27" t="n"/>
      <c r="D1767" s="27" t="n"/>
      <c r="E1767" s="27" t="n"/>
      <c r="F1767" s="32">
        <f>IF(OR(C1767="",E1767=""),"",C1767*E1767)</f>
        <v/>
      </c>
      <c r="G1767" s="26" t="n"/>
    </row>
    <row r="1768">
      <c r="A1768" s="31" t="n"/>
      <c r="B1768" s="26" t="n"/>
      <c r="C1768" s="27" t="n"/>
      <c r="D1768" s="27" t="n"/>
      <c r="E1768" s="27" t="n"/>
      <c r="F1768" s="32">
        <f>IF(OR(C1768="",E1768=""),"",C1768*E1768)</f>
        <v/>
      </c>
      <c r="G1768" s="26" t="n"/>
    </row>
    <row r="1769">
      <c r="A1769" s="31" t="n"/>
      <c r="B1769" s="26" t="n"/>
      <c r="C1769" s="27" t="n"/>
      <c r="D1769" s="27" t="n"/>
      <c r="E1769" s="27" t="n"/>
      <c r="F1769" s="32">
        <f>IF(OR(C1769="",E1769=""),"",C1769*E1769)</f>
        <v/>
      </c>
      <c r="G1769" s="26" t="n"/>
    </row>
    <row r="1770">
      <c r="A1770" s="31" t="n"/>
      <c r="B1770" s="26" t="n"/>
      <c r="C1770" s="27" t="n"/>
      <c r="D1770" s="27" t="n"/>
      <c r="E1770" s="27" t="n"/>
      <c r="F1770" s="32">
        <f>IF(OR(C1770="",E1770=""),"",C1770*E1770)</f>
        <v/>
      </c>
      <c r="G1770" s="26" t="n"/>
    </row>
    <row r="1771">
      <c r="A1771" s="31" t="n"/>
      <c r="B1771" s="26" t="n"/>
      <c r="C1771" s="27" t="n"/>
      <c r="D1771" s="27" t="n"/>
      <c r="E1771" s="27" t="n"/>
      <c r="F1771" s="32">
        <f>IF(OR(C1771="",E1771=""),"",C1771*E1771)</f>
        <v/>
      </c>
      <c r="G1771" s="26" t="n"/>
    </row>
    <row r="1772">
      <c r="A1772" s="31" t="n"/>
      <c r="B1772" s="26" t="n"/>
      <c r="C1772" s="27" t="n"/>
      <c r="D1772" s="27" t="n"/>
      <c r="E1772" s="27" t="n"/>
      <c r="F1772" s="32">
        <f>IF(OR(C1772="",E1772=""),"",C1772*E1772)</f>
        <v/>
      </c>
      <c r="G1772" s="26" t="n"/>
    </row>
    <row r="1773">
      <c r="A1773" s="31" t="n"/>
      <c r="B1773" s="26" t="n"/>
      <c r="C1773" s="27" t="n"/>
      <c r="D1773" s="27" t="n"/>
      <c r="E1773" s="27" t="n"/>
      <c r="F1773" s="32">
        <f>IF(OR(C1773="",E1773=""),"",C1773*E1773)</f>
        <v/>
      </c>
      <c r="G1773" s="26" t="n"/>
    </row>
    <row r="1774">
      <c r="A1774" s="31" t="n"/>
      <c r="B1774" s="26" t="n"/>
      <c r="C1774" s="27" t="n"/>
      <c r="D1774" s="27" t="n"/>
      <c r="E1774" s="27" t="n"/>
      <c r="F1774" s="32">
        <f>IF(OR(C1774="",E1774=""),"",C1774*E1774)</f>
        <v/>
      </c>
      <c r="G1774" s="26" t="n"/>
    </row>
    <row r="1775">
      <c r="A1775" s="31" t="n"/>
      <c r="B1775" s="26" t="n"/>
      <c r="C1775" s="27" t="n"/>
      <c r="D1775" s="27" t="n"/>
      <c r="E1775" s="27" t="n"/>
      <c r="F1775" s="32">
        <f>IF(OR(C1775="",E1775=""),"",C1775*E1775)</f>
        <v/>
      </c>
      <c r="G1775" s="26" t="n"/>
    </row>
    <row r="1776">
      <c r="A1776" s="31" t="n"/>
      <c r="B1776" s="26" t="n"/>
      <c r="C1776" s="27" t="n"/>
      <c r="D1776" s="27" t="n"/>
      <c r="E1776" s="27" t="n"/>
      <c r="F1776" s="32">
        <f>IF(OR(C1776="",E1776=""),"",C1776*E1776)</f>
        <v/>
      </c>
      <c r="G1776" s="26" t="n"/>
    </row>
    <row r="1777">
      <c r="A1777" s="31" t="n"/>
      <c r="B1777" s="26" t="n"/>
      <c r="C1777" s="27" t="n"/>
      <c r="D1777" s="27" t="n"/>
      <c r="E1777" s="27" t="n"/>
      <c r="F1777" s="32">
        <f>IF(OR(C1777="",E1777=""),"",C1777*E1777)</f>
        <v/>
      </c>
      <c r="G1777" s="26" t="n"/>
    </row>
    <row r="1778">
      <c r="A1778" s="31" t="n"/>
      <c r="B1778" s="26" t="n"/>
      <c r="C1778" s="27" t="n"/>
      <c r="D1778" s="27" t="n"/>
      <c r="E1778" s="27" t="n"/>
      <c r="F1778" s="32">
        <f>IF(OR(C1778="",E1778=""),"",C1778*E1778)</f>
        <v/>
      </c>
      <c r="G1778" s="26" t="n"/>
    </row>
    <row r="1779">
      <c r="A1779" s="31" t="n"/>
      <c r="B1779" s="26" t="n"/>
      <c r="C1779" s="27" t="n"/>
      <c r="D1779" s="27" t="n"/>
      <c r="E1779" s="27" t="n"/>
      <c r="F1779" s="32">
        <f>IF(OR(C1779="",E1779=""),"",C1779*E1779)</f>
        <v/>
      </c>
      <c r="G1779" s="26" t="n"/>
    </row>
    <row r="1780">
      <c r="A1780" s="31" t="n"/>
      <c r="B1780" s="26" t="n"/>
      <c r="C1780" s="27" t="n"/>
      <c r="D1780" s="27" t="n"/>
      <c r="E1780" s="27" t="n"/>
      <c r="F1780" s="32">
        <f>IF(OR(C1780="",E1780=""),"",C1780*E1780)</f>
        <v/>
      </c>
      <c r="G1780" s="26" t="n"/>
    </row>
    <row r="1781">
      <c r="A1781" s="31" t="n"/>
      <c r="B1781" s="26" t="n"/>
      <c r="C1781" s="27" t="n"/>
      <c r="D1781" s="27" t="n"/>
      <c r="E1781" s="27" t="n"/>
      <c r="F1781" s="32">
        <f>IF(OR(C1781="",E1781=""),"",C1781*E1781)</f>
        <v/>
      </c>
      <c r="G1781" s="26" t="n"/>
    </row>
    <row r="1782">
      <c r="A1782" s="31" t="n"/>
      <c r="B1782" s="26" t="n"/>
      <c r="C1782" s="27" t="n"/>
      <c r="D1782" s="27" t="n"/>
      <c r="E1782" s="27" t="n"/>
      <c r="F1782" s="32">
        <f>IF(OR(C1782="",E1782=""),"",C1782*E1782)</f>
        <v/>
      </c>
      <c r="G1782" s="26" t="n"/>
    </row>
    <row r="1783">
      <c r="A1783" s="31" t="n"/>
      <c r="B1783" s="26" t="n"/>
      <c r="C1783" s="27" t="n"/>
      <c r="D1783" s="27" t="n"/>
      <c r="E1783" s="27" t="n"/>
      <c r="F1783" s="32">
        <f>IF(OR(C1783="",E1783=""),"",C1783*E1783)</f>
        <v/>
      </c>
      <c r="G1783" s="26" t="n"/>
    </row>
    <row r="1784">
      <c r="A1784" s="31" t="n"/>
      <c r="B1784" s="26" t="n"/>
      <c r="C1784" s="27" t="n"/>
      <c r="D1784" s="27" t="n"/>
      <c r="E1784" s="27" t="n"/>
      <c r="F1784" s="32">
        <f>IF(OR(C1784="",E1784=""),"",C1784*E1784)</f>
        <v/>
      </c>
      <c r="G1784" s="26" t="n"/>
    </row>
    <row r="1785">
      <c r="A1785" s="31" t="n"/>
      <c r="B1785" s="26" t="n"/>
      <c r="C1785" s="27" t="n"/>
      <c r="D1785" s="27" t="n"/>
      <c r="E1785" s="27" t="n"/>
      <c r="F1785" s="32">
        <f>IF(OR(C1785="",E1785=""),"",C1785*E1785)</f>
        <v/>
      </c>
      <c r="G1785" s="26" t="n"/>
    </row>
    <row r="1786">
      <c r="A1786" s="31" t="n"/>
      <c r="B1786" s="26" t="n"/>
      <c r="C1786" s="27" t="n"/>
      <c r="D1786" s="27" t="n"/>
      <c r="E1786" s="27" t="n"/>
      <c r="F1786" s="32">
        <f>IF(OR(C1786="",E1786=""),"",C1786*E1786)</f>
        <v/>
      </c>
      <c r="G1786" s="26" t="n"/>
    </row>
    <row r="1787">
      <c r="A1787" s="31" t="n"/>
      <c r="B1787" s="26" t="n"/>
      <c r="C1787" s="27" t="n"/>
      <c r="D1787" s="27" t="n"/>
      <c r="E1787" s="27" t="n"/>
      <c r="F1787" s="32">
        <f>IF(OR(C1787="",E1787=""),"",C1787*E1787)</f>
        <v/>
      </c>
      <c r="G1787" s="26" t="n"/>
    </row>
    <row r="1788">
      <c r="A1788" s="31" t="n"/>
      <c r="B1788" s="26" t="n"/>
      <c r="C1788" s="27" t="n"/>
      <c r="D1788" s="27" t="n"/>
      <c r="E1788" s="27" t="n"/>
      <c r="F1788" s="32">
        <f>IF(OR(C1788="",E1788=""),"",C1788*E1788)</f>
        <v/>
      </c>
      <c r="G1788" s="26" t="n"/>
    </row>
    <row r="1789">
      <c r="A1789" s="31" t="n"/>
      <c r="B1789" s="26" t="n"/>
      <c r="C1789" s="27" t="n"/>
      <c r="D1789" s="27" t="n"/>
      <c r="E1789" s="27" t="n"/>
      <c r="F1789" s="32">
        <f>IF(OR(C1789="",E1789=""),"",C1789*E1789)</f>
        <v/>
      </c>
      <c r="G1789" s="26" t="n"/>
    </row>
    <row r="1790">
      <c r="A1790" s="31" t="n"/>
      <c r="B1790" s="26" t="n"/>
      <c r="C1790" s="27" t="n"/>
      <c r="D1790" s="27" t="n"/>
      <c r="E1790" s="27" t="n"/>
      <c r="F1790" s="32">
        <f>IF(OR(C1790="",E1790=""),"",C1790*E1790)</f>
        <v/>
      </c>
      <c r="G1790" s="26" t="n"/>
    </row>
    <row r="1791">
      <c r="A1791" s="31" t="n"/>
      <c r="B1791" s="26" t="n"/>
      <c r="C1791" s="27" t="n"/>
      <c r="D1791" s="27" t="n"/>
      <c r="E1791" s="27" t="n"/>
      <c r="F1791" s="32">
        <f>IF(OR(C1791="",E1791=""),"",C1791*E1791)</f>
        <v/>
      </c>
      <c r="G1791" s="26" t="n"/>
    </row>
    <row r="1792">
      <c r="A1792" s="31" t="n"/>
      <c r="B1792" s="26" t="n"/>
      <c r="C1792" s="27" t="n"/>
      <c r="D1792" s="27" t="n"/>
      <c r="E1792" s="27" t="n"/>
      <c r="F1792" s="32">
        <f>IF(OR(C1792="",E1792=""),"",C1792*E1792)</f>
        <v/>
      </c>
      <c r="G1792" s="26" t="n"/>
    </row>
    <row r="1793">
      <c r="A1793" s="31" t="n"/>
      <c r="B1793" s="26" t="n"/>
      <c r="C1793" s="27" t="n"/>
      <c r="D1793" s="27" t="n"/>
      <c r="E1793" s="27" t="n"/>
      <c r="F1793" s="32">
        <f>IF(OR(C1793="",E1793=""),"",C1793*E1793)</f>
        <v/>
      </c>
      <c r="G1793" s="26" t="n"/>
    </row>
    <row r="1794">
      <c r="A1794" s="31" t="n"/>
      <c r="B1794" s="26" t="n"/>
      <c r="C1794" s="27" t="n"/>
      <c r="D1794" s="27" t="n"/>
      <c r="E1794" s="27" t="n"/>
      <c r="F1794" s="32">
        <f>IF(OR(C1794="",E1794=""),"",C1794*E1794)</f>
        <v/>
      </c>
      <c r="G1794" s="26" t="n"/>
    </row>
    <row r="1795">
      <c r="A1795" s="31" t="n"/>
      <c r="B1795" s="26" t="n"/>
      <c r="C1795" s="27" t="n"/>
      <c r="D1795" s="27" t="n"/>
      <c r="E1795" s="27" t="n"/>
      <c r="F1795" s="32">
        <f>IF(OR(C1795="",E1795=""),"",C1795*E1795)</f>
        <v/>
      </c>
      <c r="G1795" s="26" t="n"/>
    </row>
    <row r="1796">
      <c r="A1796" s="31" t="n"/>
      <c r="B1796" s="26" t="n"/>
      <c r="C1796" s="27" t="n"/>
      <c r="D1796" s="27" t="n"/>
      <c r="E1796" s="27" t="n"/>
      <c r="F1796" s="32">
        <f>IF(OR(C1796="",E1796=""),"",C1796*E1796)</f>
        <v/>
      </c>
      <c r="G1796" s="26" t="n"/>
    </row>
    <row r="1797">
      <c r="A1797" s="31" t="n"/>
      <c r="B1797" s="26" t="n"/>
      <c r="C1797" s="27" t="n"/>
      <c r="D1797" s="27" t="n"/>
      <c r="E1797" s="27" t="n"/>
      <c r="F1797" s="32">
        <f>IF(OR(C1797="",E1797=""),"",C1797*E1797)</f>
        <v/>
      </c>
      <c r="G1797" s="26" t="n"/>
    </row>
    <row r="1798">
      <c r="A1798" s="31" t="n"/>
      <c r="B1798" s="26" t="n"/>
      <c r="C1798" s="27" t="n"/>
      <c r="D1798" s="27" t="n"/>
      <c r="E1798" s="27" t="n"/>
      <c r="F1798" s="32">
        <f>IF(OR(C1798="",E1798=""),"",C1798*E1798)</f>
        <v/>
      </c>
      <c r="G1798" s="26" t="n"/>
    </row>
    <row r="1799">
      <c r="A1799" s="31" t="n"/>
      <c r="B1799" s="26" t="n"/>
      <c r="C1799" s="27" t="n"/>
      <c r="D1799" s="27" t="n"/>
      <c r="E1799" s="27" t="n"/>
      <c r="F1799" s="32">
        <f>IF(OR(C1799="",E1799=""),"",C1799*E1799)</f>
        <v/>
      </c>
      <c r="G1799" s="26" t="n"/>
    </row>
    <row r="1800">
      <c r="A1800" s="31" t="n"/>
      <c r="B1800" s="26" t="n"/>
      <c r="C1800" s="27" t="n"/>
      <c r="D1800" s="27" t="n"/>
      <c r="E1800" s="27" t="n"/>
      <c r="F1800" s="32">
        <f>IF(OR(C1800="",E1800=""),"",C1800*E1800)</f>
        <v/>
      </c>
      <c r="G1800" s="26" t="n"/>
    </row>
    <row r="1801">
      <c r="A1801" s="31" t="n"/>
      <c r="B1801" s="26" t="n"/>
      <c r="C1801" s="27" t="n"/>
      <c r="D1801" s="27" t="n"/>
      <c r="E1801" s="27" t="n"/>
      <c r="F1801" s="32">
        <f>IF(OR(C1801="",E1801=""),"",C1801*E1801)</f>
        <v/>
      </c>
      <c r="G1801" s="26" t="n"/>
    </row>
    <row r="1802">
      <c r="A1802" s="31" t="n"/>
      <c r="B1802" s="26" t="n"/>
      <c r="C1802" s="27" t="n"/>
      <c r="D1802" s="27" t="n"/>
      <c r="E1802" s="27" t="n"/>
      <c r="F1802" s="32">
        <f>IF(OR(C1802="",E1802=""),"",C1802*E1802)</f>
        <v/>
      </c>
      <c r="G1802" s="26" t="n"/>
    </row>
    <row r="1803">
      <c r="A1803" s="31" t="n"/>
      <c r="B1803" s="26" t="n"/>
      <c r="C1803" s="27" t="n"/>
      <c r="D1803" s="27" t="n"/>
      <c r="E1803" s="27" t="n"/>
      <c r="F1803" s="32">
        <f>IF(OR(C1803="",E1803=""),"",C1803*E1803)</f>
        <v/>
      </c>
      <c r="G1803" s="26" t="n"/>
    </row>
    <row r="1804">
      <c r="A1804" s="31" t="n"/>
      <c r="B1804" s="26" t="n"/>
      <c r="C1804" s="27" t="n"/>
      <c r="D1804" s="27" t="n"/>
      <c r="E1804" s="27" t="n"/>
      <c r="F1804" s="32">
        <f>IF(OR(C1804="",E1804=""),"",C1804*E1804)</f>
        <v/>
      </c>
      <c r="G1804" s="26" t="n"/>
    </row>
    <row r="1805">
      <c r="A1805" s="31" t="n"/>
      <c r="B1805" s="26" t="n"/>
      <c r="C1805" s="27" t="n"/>
      <c r="D1805" s="27" t="n"/>
      <c r="E1805" s="27" t="n"/>
      <c r="F1805" s="32">
        <f>IF(OR(C1805="",E1805=""),"",C1805*E1805)</f>
        <v/>
      </c>
      <c r="G1805" s="26" t="n"/>
    </row>
    <row r="1806">
      <c r="A1806" s="31" t="n"/>
      <c r="B1806" s="26" t="n"/>
      <c r="C1806" s="27" t="n"/>
      <c r="D1806" s="27" t="n"/>
      <c r="E1806" s="27" t="n"/>
      <c r="F1806" s="32">
        <f>IF(OR(C1806="",E1806=""),"",C1806*E1806)</f>
        <v/>
      </c>
      <c r="G1806" s="26" t="n"/>
    </row>
    <row r="1807">
      <c r="A1807" s="31" t="n"/>
      <c r="B1807" s="26" t="n"/>
      <c r="C1807" s="27" t="n"/>
      <c r="D1807" s="27" t="n"/>
      <c r="E1807" s="27" t="n"/>
      <c r="F1807" s="32">
        <f>IF(OR(C1807="",E1807=""),"",C1807*E1807)</f>
        <v/>
      </c>
      <c r="G1807" s="26" t="n"/>
    </row>
    <row r="1808">
      <c r="A1808" s="31" t="n"/>
      <c r="B1808" s="26" t="n"/>
      <c r="C1808" s="27" t="n"/>
      <c r="D1808" s="27" t="n"/>
      <c r="E1808" s="27" t="n"/>
      <c r="F1808" s="32">
        <f>IF(OR(C1808="",E1808=""),"",C1808*E1808)</f>
        <v/>
      </c>
      <c r="G1808" s="26" t="n"/>
    </row>
    <row r="1809">
      <c r="A1809" s="31" t="n"/>
      <c r="B1809" s="26" t="n"/>
      <c r="C1809" s="27" t="n"/>
      <c r="D1809" s="27" t="n"/>
      <c r="E1809" s="27" t="n"/>
      <c r="F1809" s="32">
        <f>IF(OR(C1809="",E1809=""),"",C1809*E1809)</f>
        <v/>
      </c>
      <c r="G1809" s="26" t="n"/>
    </row>
    <row r="1810">
      <c r="A1810" s="31" t="n"/>
      <c r="B1810" s="26" t="n"/>
      <c r="C1810" s="27" t="n"/>
      <c r="D1810" s="27" t="n"/>
      <c r="E1810" s="27" t="n"/>
      <c r="F1810" s="32">
        <f>IF(OR(C1810="",E1810=""),"",C1810*E1810)</f>
        <v/>
      </c>
      <c r="G1810" s="26" t="n"/>
    </row>
    <row r="1811">
      <c r="A1811" s="31" t="n"/>
      <c r="B1811" s="26" t="n"/>
      <c r="C1811" s="27" t="n"/>
      <c r="D1811" s="27" t="n"/>
      <c r="E1811" s="27" t="n"/>
      <c r="F1811" s="32">
        <f>IF(OR(C1811="",E1811=""),"",C1811*E1811)</f>
        <v/>
      </c>
      <c r="G1811" s="26" t="n"/>
    </row>
    <row r="1812">
      <c r="A1812" s="31" t="n"/>
      <c r="B1812" s="26" t="n"/>
      <c r="C1812" s="27" t="n"/>
      <c r="D1812" s="27" t="n"/>
      <c r="E1812" s="27" t="n"/>
      <c r="F1812" s="32">
        <f>IF(OR(C1812="",E1812=""),"",C1812*E1812)</f>
        <v/>
      </c>
      <c r="G1812" s="26" t="n"/>
    </row>
    <row r="1813">
      <c r="A1813" s="31" t="n"/>
      <c r="B1813" s="26" t="n"/>
      <c r="C1813" s="27" t="n"/>
      <c r="D1813" s="27" t="n"/>
      <c r="E1813" s="27" t="n"/>
      <c r="F1813" s="32">
        <f>IF(OR(C1813="",E1813=""),"",C1813*E1813)</f>
        <v/>
      </c>
      <c r="G1813" s="26" t="n"/>
    </row>
    <row r="1814">
      <c r="A1814" s="31" t="n"/>
      <c r="B1814" s="26" t="n"/>
      <c r="C1814" s="27" t="n"/>
      <c r="D1814" s="27" t="n"/>
      <c r="E1814" s="27" t="n"/>
      <c r="F1814" s="32">
        <f>IF(OR(C1814="",E1814=""),"",C1814*E1814)</f>
        <v/>
      </c>
      <c r="G1814" s="26" t="n"/>
    </row>
    <row r="1815">
      <c r="A1815" s="31" t="n"/>
      <c r="B1815" s="26" t="n"/>
      <c r="C1815" s="27" t="n"/>
      <c r="D1815" s="27" t="n"/>
      <c r="E1815" s="27" t="n"/>
      <c r="F1815" s="32">
        <f>IF(OR(C1815="",E1815=""),"",C1815*E1815)</f>
        <v/>
      </c>
      <c r="G1815" s="26" t="n"/>
    </row>
    <row r="1816">
      <c r="A1816" s="31" t="n"/>
      <c r="B1816" s="26" t="n"/>
      <c r="C1816" s="27" t="n"/>
      <c r="D1816" s="27" t="n"/>
      <c r="E1816" s="27" t="n"/>
      <c r="F1816" s="32">
        <f>IF(OR(C1816="",E1816=""),"",C1816*E1816)</f>
        <v/>
      </c>
      <c r="G1816" s="26" t="n"/>
    </row>
    <row r="1817">
      <c r="A1817" s="31" t="n"/>
      <c r="B1817" s="26" t="n"/>
      <c r="C1817" s="27" t="n"/>
      <c r="D1817" s="27" t="n"/>
      <c r="E1817" s="27" t="n"/>
      <c r="F1817" s="32">
        <f>IF(OR(C1817="",E1817=""),"",C1817*E1817)</f>
        <v/>
      </c>
      <c r="G1817" s="26" t="n"/>
    </row>
    <row r="1818">
      <c r="A1818" s="31" t="n"/>
      <c r="B1818" s="26" t="n"/>
      <c r="C1818" s="27" t="n"/>
      <c r="D1818" s="27" t="n"/>
      <c r="E1818" s="27" t="n"/>
      <c r="F1818" s="32">
        <f>IF(OR(C1818="",E1818=""),"",C1818*E1818)</f>
        <v/>
      </c>
      <c r="G1818" s="26" t="n"/>
    </row>
    <row r="1819">
      <c r="A1819" s="31" t="n"/>
      <c r="B1819" s="26" t="n"/>
      <c r="C1819" s="27" t="n"/>
      <c r="D1819" s="27" t="n"/>
      <c r="E1819" s="27" t="n"/>
      <c r="F1819" s="32">
        <f>IF(OR(C1819="",E1819=""),"",C1819*E1819)</f>
        <v/>
      </c>
      <c r="G1819" s="26" t="n"/>
    </row>
    <row r="1820">
      <c r="A1820" s="31" t="n"/>
      <c r="B1820" s="26" t="n"/>
      <c r="C1820" s="27" t="n"/>
      <c r="D1820" s="27" t="n"/>
      <c r="E1820" s="27" t="n"/>
      <c r="F1820" s="32">
        <f>IF(OR(C1820="",E1820=""),"",C1820*E1820)</f>
        <v/>
      </c>
      <c r="G1820" s="26" t="n"/>
    </row>
    <row r="1821">
      <c r="A1821" s="31" t="n"/>
      <c r="B1821" s="26" t="n"/>
      <c r="C1821" s="27" t="n"/>
      <c r="D1821" s="27" t="n"/>
      <c r="E1821" s="27" t="n"/>
      <c r="F1821" s="32">
        <f>IF(OR(C1821="",E1821=""),"",C1821*E1821)</f>
        <v/>
      </c>
      <c r="G1821" s="26" t="n"/>
    </row>
    <row r="1822">
      <c r="A1822" s="31" t="n"/>
      <c r="B1822" s="26" t="n"/>
      <c r="C1822" s="27" t="n"/>
      <c r="D1822" s="27" t="n"/>
      <c r="E1822" s="27" t="n"/>
      <c r="F1822" s="32">
        <f>IF(OR(C1822="",E1822=""),"",C1822*E1822)</f>
        <v/>
      </c>
      <c r="G1822" s="26" t="n"/>
    </row>
    <row r="1823">
      <c r="A1823" s="31" t="n"/>
      <c r="B1823" s="26" t="n"/>
      <c r="C1823" s="27" t="n"/>
      <c r="D1823" s="27" t="n"/>
      <c r="E1823" s="27" t="n"/>
      <c r="F1823" s="32">
        <f>IF(OR(C1823="",E1823=""),"",C1823*E1823)</f>
        <v/>
      </c>
      <c r="G1823" s="26" t="n"/>
    </row>
    <row r="1824">
      <c r="A1824" s="31" t="n"/>
      <c r="B1824" s="26" t="n"/>
      <c r="C1824" s="27" t="n"/>
      <c r="D1824" s="27" t="n"/>
      <c r="E1824" s="27" t="n"/>
      <c r="F1824" s="32">
        <f>IF(OR(C1824="",E1824=""),"",C1824*E1824)</f>
        <v/>
      </c>
      <c r="G1824" s="26" t="n"/>
    </row>
    <row r="1825">
      <c r="A1825" s="31" t="n"/>
      <c r="B1825" s="26" t="n"/>
      <c r="C1825" s="27" t="n"/>
      <c r="D1825" s="27" t="n"/>
      <c r="E1825" s="27" t="n"/>
      <c r="F1825" s="32">
        <f>IF(OR(C1825="",E1825=""),"",C1825*E1825)</f>
        <v/>
      </c>
      <c r="G1825" s="26" t="n"/>
    </row>
    <row r="1826">
      <c r="A1826" s="31" t="n"/>
      <c r="B1826" s="26" t="n"/>
      <c r="C1826" s="27" t="n"/>
      <c r="D1826" s="27" t="n"/>
      <c r="E1826" s="27" t="n"/>
      <c r="F1826" s="32">
        <f>IF(OR(C1826="",E1826=""),"",C1826*E1826)</f>
        <v/>
      </c>
      <c r="G1826" s="26" t="n"/>
    </row>
    <row r="1827">
      <c r="A1827" s="31" t="n"/>
      <c r="B1827" s="26" t="n"/>
      <c r="C1827" s="27" t="n"/>
      <c r="D1827" s="27" t="n"/>
      <c r="E1827" s="27" t="n"/>
      <c r="F1827" s="32">
        <f>IF(OR(C1827="",E1827=""),"",C1827*E1827)</f>
        <v/>
      </c>
      <c r="G1827" s="26" t="n"/>
    </row>
    <row r="1828">
      <c r="A1828" s="31" t="n"/>
      <c r="B1828" s="26" t="n"/>
      <c r="C1828" s="27" t="n"/>
      <c r="D1828" s="27" t="n"/>
      <c r="E1828" s="27" t="n"/>
      <c r="F1828" s="32">
        <f>IF(OR(C1828="",E1828=""),"",C1828*E1828)</f>
        <v/>
      </c>
      <c r="G1828" s="26" t="n"/>
    </row>
    <row r="1829">
      <c r="A1829" s="31" t="n"/>
      <c r="B1829" s="26" t="n"/>
      <c r="C1829" s="27" t="n"/>
      <c r="D1829" s="27" t="n"/>
      <c r="E1829" s="27" t="n"/>
      <c r="F1829" s="32">
        <f>IF(OR(C1829="",E1829=""),"",C1829*E1829)</f>
        <v/>
      </c>
      <c r="G1829" s="26" t="n"/>
    </row>
    <row r="1830">
      <c r="A1830" s="31" t="n"/>
      <c r="B1830" s="26" t="n"/>
      <c r="C1830" s="27" t="n"/>
      <c r="D1830" s="27" t="n"/>
      <c r="E1830" s="27" t="n"/>
      <c r="F1830" s="32">
        <f>IF(OR(C1830="",E1830=""),"",C1830*E1830)</f>
        <v/>
      </c>
      <c r="G1830" s="26" t="n"/>
    </row>
    <row r="1831">
      <c r="A1831" s="31" t="n"/>
      <c r="B1831" s="26" t="n"/>
      <c r="C1831" s="27" t="n"/>
      <c r="D1831" s="27" t="n"/>
      <c r="E1831" s="27" t="n"/>
      <c r="F1831" s="32">
        <f>IF(OR(C1831="",E1831=""),"",C1831*E1831)</f>
        <v/>
      </c>
      <c r="G1831" s="26" t="n"/>
    </row>
    <row r="1832">
      <c r="A1832" s="31" t="n"/>
      <c r="B1832" s="26" t="n"/>
      <c r="C1832" s="27" t="n"/>
      <c r="D1832" s="27" t="n"/>
      <c r="E1832" s="27" t="n"/>
      <c r="F1832" s="32">
        <f>IF(OR(C1832="",E1832=""),"",C1832*E1832)</f>
        <v/>
      </c>
      <c r="G1832" s="26" t="n"/>
    </row>
    <row r="1833">
      <c r="A1833" s="31" t="n"/>
      <c r="B1833" s="26" t="n"/>
      <c r="C1833" s="27" t="n"/>
      <c r="D1833" s="27" t="n"/>
      <c r="E1833" s="27" t="n"/>
      <c r="F1833" s="32">
        <f>IF(OR(C1833="",E1833=""),"",C1833*E1833)</f>
        <v/>
      </c>
      <c r="G1833" s="26" t="n"/>
    </row>
    <row r="1834">
      <c r="A1834" s="31" t="n"/>
      <c r="B1834" s="26" t="n"/>
      <c r="C1834" s="27" t="n"/>
      <c r="D1834" s="27" t="n"/>
      <c r="E1834" s="27" t="n"/>
      <c r="F1834" s="32">
        <f>IF(OR(C1834="",E1834=""),"",C1834*E1834)</f>
        <v/>
      </c>
      <c r="G1834" s="26" t="n"/>
    </row>
    <row r="1835">
      <c r="A1835" s="31" t="n"/>
      <c r="B1835" s="26" t="n"/>
      <c r="C1835" s="27" t="n"/>
      <c r="D1835" s="27" t="n"/>
      <c r="E1835" s="27" t="n"/>
      <c r="F1835" s="32">
        <f>IF(OR(C1835="",E1835=""),"",C1835*E1835)</f>
        <v/>
      </c>
      <c r="G1835" s="26" t="n"/>
    </row>
    <row r="1836">
      <c r="A1836" s="31" t="n"/>
      <c r="B1836" s="26" t="n"/>
      <c r="C1836" s="27" t="n"/>
      <c r="D1836" s="27" t="n"/>
      <c r="E1836" s="27" t="n"/>
      <c r="F1836" s="32">
        <f>IF(OR(C1836="",E1836=""),"",C1836*E1836)</f>
        <v/>
      </c>
      <c r="G1836" s="26" t="n"/>
    </row>
    <row r="1837">
      <c r="A1837" s="31" t="n"/>
      <c r="B1837" s="26" t="n"/>
      <c r="C1837" s="27" t="n"/>
      <c r="D1837" s="27" t="n"/>
      <c r="E1837" s="27" t="n"/>
      <c r="F1837" s="32">
        <f>IF(OR(C1837="",E1837=""),"",C1837*E1837)</f>
        <v/>
      </c>
      <c r="G1837" s="26" t="n"/>
    </row>
    <row r="1838">
      <c r="A1838" s="31" t="n"/>
      <c r="B1838" s="26" t="n"/>
      <c r="C1838" s="27" t="n"/>
      <c r="D1838" s="27" t="n"/>
      <c r="E1838" s="27" t="n"/>
      <c r="F1838" s="32">
        <f>IF(OR(C1838="",E1838=""),"",C1838*E1838)</f>
        <v/>
      </c>
      <c r="G1838" s="26" t="n"/>
    </row>
    <row r="1839">
      <c r="A1839" s="31" t="n"/>
      <c r="B1839" s="26" t="n"/>
      <c r="C1839" s="27" t="n"/>
      <c r="D1839" s="27" t="n"/>
      <c r="E1839" s="27" t="n"/>
      <c r="F1839" s="32">
        <f>IF(OR(C1839="",E1839=""),"",C1839*E1839)</f>
        <v/>
      </c>
      <c r="G1839" s="26" t="n"/>
    </row>
    <row r="1840">
      <c r="A1840" s="31" t="n"/>
      <c r="B1840" s="26" t="n"/>
      <c r="C1840" s="27" t="n"/>
      <c r="D1840" s="27" t="n"/>
      <c r="E1840" s="27" t="n"/>
      <c r="F1840" s="32">
        <f>IF(OR(C1840="",E1840=""),"",C1840*E1840)</f>
        <v/>
      </c>
      <c r="G1840" s="26" t="n"/>
    </row>
    <row r="1841">
      <c r="A1841" s="31" t="n"/>
      <c r="B1841" s="26" t="n"/>
      <c r="C1841" s="27" t="n"/>
      <c r="D1841" s="27" t="n"/>
      <c r="E1841" s="27" t="n"/>
      <c r="F1841" s="32">
        <f>IF(OR(C1841="",E1841=""),"",C1841*E1841)</f>
        <v/>
      </c>
      <c r="G1841" s="26" t="n"/>
    </row>
    <row r="1842">
      <c r="A1842" s="31" t="n"/>
      <c r="B1842" s="26" t="n"/>
      <c r="C1842" s="27" t="n"/>
      <c r="D1842" s="27" t="n"/>
      <c r="E1842" s="27" t="n"/>
      <c r="F1842" s="32">
        <f>IF(OR(C1842="",E1842=""),"",C1842*E1842)</f>
        <v/>
      </c>
      <c r="G1842" s="26" t="n"/>
    </row>
    <row r="1843">
      <c r="A1843" s="31" t="n"/>
      <c r="B1843" s="26" t="n"/>
      <c r="C1843" s="27" t="n"/>
      <c r="D1843" s="27" t="n"/>
      <c r="E1843" s="27" t="n"/>
      <c r="F1843" s="32">
        <f>IF(OR(C1843="",E1843=""),"",C1843*E1843)</f>
        <v/>
      </c>
      <c r="G1843" s="26" t="n"/>
    </row>
    <row r="1844">
      <c r="A1844" s="31" t="n"/>
      <c r="B1844" s="26" t="n"/>
      <c r="C1844" s="27" t="n"/>
      <c r="D1844" s="27" t="n"/>
      <c r="E1844" s="27" t="n"/>
      <c r="F1844" s="32">
        <f>IF(OR(C1844="",E1844=""),"",C1844*E1844)</f>
        <v/>
      </c>
      <c r="G1844" s="26" t="n"/>
    </row>
    <row r="1845">
      <c r="A1845" s="31" t="n"/>
      <c r="B1845" s="26" t="n"/>
      <c r="C1845" s="27" t="n"/>
      <c r="D1845" s="27" t="n"/>
      <c r="E1845" s="27" t="n"/>
      <c r="F1845" s="32">
        <f>IF(OR(C1845="",E1845=""),"",C1845*E1845)</f>
        <v/>
      </c>
      <c r="G1845" s="26" t="n"/>
    </row>
    <row r="1846">
      <c r="A1846" s="31" t="n"/>
      <c r="B1846" s="26" t="n"/>
      <c r="C1846" s="27" t="n"/>
      <c r="D1846" s="27" t="n"/>
      <c r="E1846" s="27" t="n"/>
      <c r="F1846" s="32">
        <f>IF(OR(C1846="",E1846=""),"",C1846*E1846)</f>
        <v/>
      </c>
      <c r="G1846" s="26" t="n"/>
    </row>
    <row r="1847">
      <c r="A1847" s="31" t="n"/>
      <c r="B1847" s="26" t="n"/>
      <c r="C1847" s="27" t="n"/>
      <c r="D1847" s="27" t="n"/>
      <c r="E1847" s="27" t="n"/>
      <c r="F1847" s="32">
        <f>IF(OR(C1847="",E1847=""),"",C1847*E1847)</f>
        <v/>
      </c>
      <c r="G1847" s="26" t="n"/>
    </row>
    <row r="1848">
      <c r="A1848" s="31" t="n"/>
      <c r="B1848" s="26" t="n"/>
      <c r="C1848" s="27" t="n"/>
      <c r="D1848" s="27" t="n"/>
      <c r="E1848" s="27" t="n"/>
      <c r="F1848" s="32">
        <f>IF(OR(C1848="",E1848=""),"",C1848*E1848)</f>
        <v/>
      </c>
      <c r="G1848" s="26" t="n"/>
    </row>
    <row r="1849">
      <c r="A1849" s="31" t="n"/>
      <c r="B1849" s="26" t="n"/>
      <c r="C1849" s="27" t="n"/>
      <c r="D1849" s="27" t="n"/>
      <c r="E1849" s="27" t="n"/>
      <c r="F1849" s="32">
        <f>IF(OR(C1849="",E1849=""),"",C1849*E1849)</f>
        <v/>
      </c>
      <c r="G1849" s="26" t="n"/>
    </row>
    <row r="1850">
      <c r="A1850" s="31" t="n"/>
      <c r="B1850" s="26" t="n"/>
      <c r="C1850" s="27" t="n"/>
      <c r="D1850" s="27" t="n"/>
      <c r="E1850" s="27" t="n"/>
      <c r="F1850" s="32">
        <f>IF(OR(C1850="",E1850=""),"",C1850*E1850)</f>
        <v/>
      </c>
      <c r="G1850" s="26" t="n"/>
    </row>
    <row r="1851">
      <c r="A1851" s="31" t="n"/>
      <c r="B1851" s="26" t="n"/>
      <c r="C1851" s="27" t="n"/>
      <c r="D1851" s="27" t="n"/>
      <c r="E1851" s="27" t="n"/>
      <c r="F1851" s="32">
        <f>IF(OR(C1851="",E1851=""),"",C1851*E1851)</f>
        <v/>
      </c>
      <c r="G1851" s="26" t="n"/>
    </row>
    <row r="1852">
      <c r="A1852" s="31" t="n"/>
      <c r="B1852" s="26" t="n"/>
      <c r="C1852" s="27" t="n"/>
      <c r="D1852" s="27" t="n"/>
      <c r="E1852" s="27" t="n"/>
      <c r="F1852" s="32">
        <f>IF(OR(C1852="",E1852=""),"",C1852*E1852)</f>
        <v/>
      </c>
      <c r="G1852" s="26" t="n"/>
    </row>
    <row r="1853">
      <c r="A1853" s="31" t="n"/>
      <c r="B1853" s="26" t="n"/>
      <c r="C1853" s="27" t="n"/>
      <c r="D1853" s="27" t="n"/>
      <c r="E1853" s="27" t="n"/>
      <c r="F1853" s="32">
        <f>IF(OR(C1853="",E1853=""),"",C1853*E1853)</f>
        <v/>
      </c>
      <c r="G1853" s="26" t="n"/>
    </row>
    <row r="1854">
      <c r="A1854" s="31" t="n"/>
      <c r="B1854" s="26" t="n"/>
      <c r="C1854" s="27" t="n"/>
      <c r="D1854" s="27" t="n"/>
      <c r="E1854" s="27" t="n"/>
      <c r="F1854" s="32">
        <f>IF(OR(C1854="",E1854=""),"",C1854*E1854)</f>
        <v/>
      </c>
      <c r="G1854" s="26" t="n"/>
    </row>
    <row r="1855">
      <c r="A1855" s="31" t="n"/>
      <c r="B1855" s="26" t="n"/>
      <c r="C1855" s="27" t="n"/>
      <c r="D1855" s="27" t="n"/>
      <c r="E1855" s="27" t="n"/>
      <c r="F1855" s="32">
        <f>IF(OR(C1855="",E1855=""),"",C1855*E1855)</f>
        <v/>
      </c>
      <c r="G1855" s="26" t="n"/>
    </row>
    <row r="1856">
      <c r="A1856" s="31" t="n"/>
      <c r="B1856" s="26" t="n"/>
      <c r="C1856" s="27" t="n"/>
      <c r="D1856" s="27" t="n"/>
      <c r="E1856" s="27" t="n"/>
      <c r="F1856" s="32">
        <f>IF(OR(C1856="",E1856=""),"",C1856*E1856)</f>
        <v/>
      </c>
      <c r="G1856" s="26" t="n"/>
    </row>
    <row r="1857">
      <c r="A1857" s="31" t="n"/>
      <c r="B1857" s="26" t="n"/>
      <c r="C1857" s="27" t="n"/>
      <c r="D1857" s="27" t="n"/>
      <c r="E1857" s="27" t="n"/>
      <c r="F1857" s="32">
        <f>IF(OR(C1857="",E1857=""),"",C1857*E1857)</f>
        <v/>
      </c>
      <c r="G1857" s="26" t="n"/>
    </row>
    <row r="1858">
      <c r="A1858" s="31" t="n"/>
      <c r="B1858" s="26" t="n"/>
      <c r="C1858" s="27" t="n"/>
      <c r="D1858" s="27" t="n"/>
      <c r="E1858" s="27" t="n"/>
      <c r="F1858" s="32">
        <f>IF(OR(C1858="",E1858=""),"",C1858*E1858)</f>
        <v/>
      </c>
      <c r="G1858" s="26" t="n"/>
    </row>
    <row r="1859">
      <c r="A1859" s="31" t="n"/>
      <c r="B1859" s="26" t="n"/>
      <c r="C1859" s="27" t="n"/>
      <c r="D1859" s="27" t="n"/>
      <c r="E1859" s="27" t="n"/>
      <c r="F1859" s="32">
        <f>IF(OR(C1859="",E1859=""),"",C1859*E1859)</f>
        <v/>
      </c>
      <c r="G1859" s="26" t="n"/>
    </row>
    <row r="1860">
      <c r="A1860" s="31" t="n"/>
      <c r="B1860" s="26" t="n"/>
      <c r="C1860" s="27" t="n"/>
      <c r="D1860" s="27" t="n"/>
      <c r="E1860" s="27" t="n"/>
      <c r="F1860" s="32">
        <f>IF(OR(C1860="",E1860=""),"",C1860*E1860)</f>
        <v/>
      </c>
      <c r="G1860" s="26" t="n"/>
    </row>
    <row r="1861">
      <c r="A1861" s="31" t="n"/>
      <c r="B1861" s="26" t="n"/>
      <c r="C1861" s="27" t="n"/>
      <c r="D1861" s="27" t="n"/>
      <c r="E1861" s="27" t="n"/>
      <c r="F1861" s="32">
        <f>IF(OR(C1861="",E1861=""),"",C1861*E1861)</f>
        <v/>
      </c>
      <c r="G1861" s="26" t="n"/>
    </row>
    <row r="1862">
      <c r="A1862" s="31" t="n"/>
      <c r="B1862" s="26" t="n"/>
      <c r="C1862" s="27" t="n"/>
      <c r="D1862" s="27" t="n"/>
      <c r="E1862" s="27" t="n"/>
      <c r="F1862" s="32">
        <f>IF(OR(C1862="",E1862=""),"",C1862*E1862)</f>
        <v/>
      </c>
      <c r="G1862" s="26" t="n"/>
    </row>
    <row r="1863">
      <c r="A1863" s="31" t="n"/>
      <c r="B1863" s="26" t="n"/>
      <c r="C1863" s="27" t="n"/>
      <c r="D1863" s="27" t="n"/>
      <c r="E1863" s="27" t="n"/>
      <c r="F1863" s="32">
        <f>IF(OR(C1863="",E1863=""),"",C1863*E1863)</f>
        <v/>
      </c>
      <c r="G1863" s="26" t="n"/>
    </row>
    <row r="1864">
      <c r="A1864" s="31" t="n"/>
      <c r="B1864" s="26" t="n"/>
      <c r="C1864" s="27" t="n"/>
      <c r="D1864" s="27" t="n"/>
      <c r="E1864" s="27" t="n"/>
      <c r="F1864" s="32">
        <f>IF(OR(C1864="",E1864=""),"",C1864*E1864)</f>
        <v/>
      </c>
      <c r="G1864" s="26" t="n"/>
    </row>
    <row r="1865">
      <c r="A1865" s="31" t="n"/>
      <c r="B1865" s="26" t="n"/>
      <c r="C1865" s="27" t="n"/>
      <c r="D1865" s="27" t="n"/>
      <c r="E1865" s="27" t="n"/>
      <c r="F1865" s="32">
        <f>IF(OR(C1865="",E1865=""),"",C1865*E1865)</f>
        <v/>
      </c>
      <c r="G1865" s="26" t="n"/>
    </row>
    <row r="1866">
      <c r="A1866" s="31" t="n"/>
      <c r="B1866" s="26" t="n"/>
      <c r="C1866" s="27" t="n"/>
      <c r="D1866" s="27" t="n"/>
      <c r="E1866" s="27" t="n"/>
      <c r="F1866" s="32">
        <f>IF(OR(C1866="",E1866=""),"",C1866*E1866)</f>
        <v/>
      </c>
      <c r="G1866" s="26" t="n"/>
    </row>
    <row r="1867">
      <c r="A1867" s="31" t="n"/>
      <c r="B1867" s="26" t="n"/>
      <c r="C1867" s="27" t="n"/>
      <c r="D1867" s="27" t="n"/>
      <c r="E1867" s="27" t="n"/>
      <c r="F1867" s="32">
        <f>IF(OR(C1867="",E1867=""),"",C1867*E1867)</f>
        <v/>
      </c>
      <c r="G1867" s="26" t="n"/>
    </row>
    <row r="1868">
      <c r="A1868" s="31" t="n"/>
      <c r="B1868" s="26" t="n"/>
      <c r="C1868" s="27" t="n"/>
      <c r="D1868" s="27" t="n"/>
      <c r="E1868" s="27" t="n"/>
      <c r="F1868" s="32">
        <f>IF(OR(C1868="",E1868=""),"",C1868*E1868)</f>
        <v/>
      </c>
      <c r="G1868" s="26" t="n"/>
    </row>
    <row r="1869">
      <c r="A1869" s="31" t="n"/>
      <c r="B1869" s="26" t="n"/>
      <c r="C1869" s="27" t="n"/>
      <c r="D1869" s="27" t="n"/>
      <c r="E1869" s="27" t="n"/>
      <c r="F1869" s="32">
        <f>IF(OR(C1869="",E1869=""),"",C1869*E1869)</f>
        <v/>
      </c>
      <c r="G1869" s="26" t="n"/>
    </row>
    <row r="1870">
      <c r="A1870" s="31" t="n"/>
      <c r="B1870" s="26" t="n"/>
      <c r="C1870" s="27" t="n"/>
      <c r="D1870" s="27" t="n"/>
      <c r="E1870" s="27" t="n"/>
      <c r="F1870" s="32">
        <f>IF(OR(C1870="",E1870=""),"",C1870*E1870)</f>
        <v/>
      </c>
      <c r="G1870" s="26" t="n"/>
    </row>
    <row r="1871">
      <c r="A1871" s="31" t="n"/>
      <c r="B1871" s="26" t="n"/>
      <c r="C1871" s="27" t="n"/>
      <c r="D1871" s="27" t="n"/>
      <c r="E1871" s="27" t="n"/>
      <c r="F1871" s="32">
        <f>IF(OR(C1871="",E1871=""),"",C1871*E1871)</f>
        <v/>
      </c>
      <c r="G1871" s="26" t="n"/>
    </row>
    <row r="1872">
      <c r="A1872" s="31" t="n"/>
      <c r="B1872" s="26" t="n"/>
      <c r="C1872" s="27" t="n"/>
      <c r="D1872" s="27" t="n"/>
      <c r="E1872" s="27" t="n"/>
      <c r="F1872" s="32">
        <f>IF(OR(C1872="",E1872=""),"",C1872*E1872)</f>
        <v/>
      </c>
      <c r="G1872" s="26" t="n"/>
    </row>
    <row r="1873">
      <c r="A1873" s="31" t="n"/>
      <c r="B1873" s="26" t="n"/>
      <c r="C1873" s="27" t="n"/>
      <c r="D1873" s="27" t="n"/>
      <c r="E1873" s="27" t="n"/>
      <c r="F1873" s="32">
        <f>IF(OR(C1873="",E1873=""),"",C1873*E1873)</f>
        <v/>
      </c>
      <c r="G1873" s="26" t="n"/>
    </row>
    <row r="1874">
      <c r="A1874" s="31" t="n"/>
      <c r="B1874" s="26" t="n"/>
      <c r="C1874" s="27" t="n"/>
      <c r="D1874" s="27" t="n"/>
      <c r="E1874" s="27" t="n"/>
      <c r="F1874" s="32">
        <f>IF(OR(C1874="",E1874=""),"",C1874*E1874)</f>
        <v/>
      </c>
      <c r="G1874" s="26" t="n"/>
    </row>
    <row r="1875">
      <c r="A1875" s="31" t="n"/>
      <c r="B1875" s="26" t="n"/>
      <c r="C1875" s="27" t="n"/>
      <c r="D1875" s="27" t="n"/>
      <c r="E1875" s="27" t="n"/>
      <c r="F1875" s="32">
        <f>IF(OR(C1875="",E1875=""),"",C1875*E1875)</f>
        <v/>
      </c>
      <c r="G1875" s="26" t="n"/>
    </row>
    <row r="1876">
      <c r="A1876" s="31" t="n"/>
      <c r="B1876" s="26" t="n"/>
      <c r="C1876" s="27" t="n"/>
      <c r="D1876" s="27" t="n"/>
      <c r="E1876" s="27" t="n"/>
      <c r="F1876" s="32">
        <f>IF(OR(C1876="",E1876=""),"",C1876*E1876)</f>
        <v/>
      </c>
      <c r="G1876" s="26" t="n"/>
    </row>
    <row r="1877">
      <c r="A1877" s="31" t="n"/>
      <c r="B1877" s="26" t="n"/>
      <c r="C1877" s="27" t="n"/>
      <c r="D1877" s="27" t="n"/>
      <c r="E1877" s="27" t="n"/>
      <c r="F1877" s="32">
        <f>IF(OR(C1877="",E1877=""),"",C1877*E1877)</f>
        <v/>
      </c>
      <c r="G1877" s="26" t="n"/>
    </row>
    <row r="1878">
      <c r="A1878" s="31" t="n"/>
      <c r="B1878" s="26" t="n"/>
      <c r="C1878" s="27" t="n"/>
      <c r="D1878" s="27" t="n"/>
      <c r="E1878" s="27" t="n"/>
      <c r="F1878" s="32">
        <f>IF(OR(C1878="",E1878=""),"",C1878*E1878)</f>
        <v/>
      </c>
      <c r="G1878" s="26" t="n"/>
    </row>
    <row r="1879">
      <c r="A1879" s="31" t="n"/>
      <c r="B1879" s="26" t="n"/>
      <c r="C1879" s="27" t="n"/>
      <c r="D1879" s="27" t="n"/>
      <c r="E1879" s="27" t="n"/>
      <c r="F1879" s="32">
        <f>IF(OR(C1879="",E1879=""),"",C1879*E1879)</f>
        <v/>
      </c>
      <c r="G1879" s="26" t="n"/>
    </row>
    <row r="1880">
      <c r="A1880" s="31" t="n"/>
      <c r="B1880" s="26" t="n"/>
      <c r="C1880" s="27" t="n"/>
      <c r="D1880" s="27" t="n"/>
      <c r="E1880" s="27" t="n"/>
      <c r="F1880" s="32">
        <f>IF(OR(C1880="",E1880=""),"",C1880*E1880)</f>
        <v/>
      </c>
      <c r="G1880" s="26" t="n"/>
    </row>
    <row r="1881">
      <c r="A1881" s="31" t="n"/>
      <c r="B1881" s="26" t="n"/>
      <c r="C1881" s="27" t="n"/>
      <c r="D1881" s="27" t="n"/>
      <c r="E1881" s="27" t="n"/>
      <c r="F1881" s="32">
        <f>IF(OR(C1881="",E1881=""),"",C1881*E1881)</f>
        <v/>
      </c>
      <c r="G1881" s="26" t="n"/>
    </row>
    <row r="1882">
      <c r="A1882" s="31" t="n"/>
      <c r="B1882" s="26" t="n"/>
      <c r="C1882" s="27" t="n"/>
      <c r="D1882" s="27" t="n"/>
      <c r="E1882" s="27" t="n"/>
      <c r="F1882" s="32">
        <f>IF(OR(C1882="",E1882=""),"",C1882*E1882)</f>
        <v/>
      </c>
      <c r="G1882" s="26" t="n"/>
    </row>
    <row r="1883">
      <c r="A1883" s="31" t="n"/>
      <c r="B1883" s="26" t="n"/>
      <c r="C1883" s="27" t="n"/>
      <c r="D1883" s="27" t="n"/>
      <c r="E1883" s="27" t="n"/>
      <c r="F1883" s="32">
        <f>IF(OR(C1883="",E1883=""),"",C1883*E1883)</f>
        <v/>
      </c>
      <c r="G1883" s="26" t="n"/>
    </row>
    <row r="1884">
      <c r="A1884" s="31" t="n"/>
      <c r="B1884" s="26" t="n"/>
      <c r="C1884" s="27" t="n"/>
      <c r="D1884" s="27" t="n"/>
      <c r="E1884" s="27" t="n"/>
      <c r="F1884" s="32">
        <f>IF(OR(C1884="",E1884=""),"",C1884*E1884)</f>
        <v/>
      </c>
      <c r="G1884" s="26" t="n"/>
    </row>
    <row r="1885">
      <c r="A1885" s="31" t="n"/>
      <c r="B1885" s="26" t="n"/>
      <c r="C1885" s="27" t="n"/>
      <c r="D1885" s="27" t="n"/>
      <c r="E1885" s="27" t="n"/>
      <c r="F1885" s="32">
        <f>IF(OR(C1885="",E1885=""),"",C1885*E1885)</f>
        <v/>
      </c>
      <c r="G1885" s="26" t="n"/>
    </row>
    <row r="1886">
      <c r="A1886" s="31" t="n"/>
      <c r="B1886" s="26" t="n"/>
      <c r="C1886" s="27" t="n"/>
      <c r="D1886" s="27" t="n"/>
      <c r="E1886" s="27" t="n"/>
      <c r="F1886" s="32">
        <f>IF(OR(C1886="",E1886=""),"",C1886*E1886)</f>
        <v/>
      </c>
      <c r="G1886" s="26" t="n"/>
    </row>
    <row r="1887">
      <c r="A1887" s="31" t="n"/>
      <c r="B1887" s="26" t="n"/>
      <c r="C1887" s="27" t="n"/>
      <c r="D1887" s="27" t="n"/>
      <c r="E1887" s="27" t="n"/>
      <c r="F1887" s="32">
        <f>IF(OR(C1887="",E1887=""),"",C1887*E1887)</f>
        <v/>
      </c>
      <c r="G1887" s="26" t="n"/>
    </row>
    <row r="1888">
      <c r="A1888" s="31" t="n"/>
      <c r="B1888" s="26" t="n"/>
      <c r="C1888" s="27" t="n"/>
      <c r="D1888" s="27" t="n"/>
      <c r="E1888" s="27" t="n"/>
      <c r="F1888" s="32">
        <f>IF(OR(C1888="",E1888=""),"",C1888*E1888)</f>
        <v/>
      </c>
      <c r="G1888" s="26" t="n"/>
    </row>
    <row r="1889">
      <c r="A1889" s="31" t="n"/>
      <c r="B1889" s="26" t="n"/>
      <c r="C1889" s="27" t="n"/>
      <c r="D1889" s="27" t="n"/>
      <c r="E1889" s="27" t="n"/>
      <c r="F1889" s="32">
        <f>IF(OR(C1889="",E1889=""),"",C1889*E1889)</f>
        <v/>
      </c>
      <c r="G1889" s="26" t="n"/>
    </row>
    <row r="1890">
      <c r="A1890" s="31" t="n"/>
      <c r="B1890" s="26" t="n"/>
      <c r="C1890" s="27" t="n"/>
      <c r="D1890" s="27" t="n"/>
      <c r="E1890" s="27" t="n"/>
      <c r="F1890" s="32">
        <f>IF(OR(C1890="",E1890=""),"",C1890*E1890)</f>
        <v/>
      </c>
      <c r="G1890" s="26" t="n"/>
    </row>
    <row r="1891">
      <c r="A1891" s="31" t="n"/>
      <c r="B1891" s="26" t="n"/>
      <c r="C1891" s="27" t="n"/>
      <c r="D1891" s="27" t="n"/>
      <c r="E1891" s="27" t="n"/>
      <c r="F1891" s="32">
        <f>IF(OR(C1891="",E1891=""),"",C1891*E1891)</f>
        <v/>
      </c>
      <c r="G1891" s="26" t="n"/>
    </row>
    <row r="1892">
      <c r="A1892" s="31" t="n"/>
      <c r="B1892" s="26" t="n"/>
      <c r="C1892" s="27" t="n"/>
      <c r="D1892" s="27" t="n"/>
      <c r="E1892" s="27" t="n"/>
      <c r="F1892" s="32">
        <f>IF(OR(C1892="",E1892=""),"",C1892*E1892)</f>
        <v/>
      </c>
      <c r="G1892" s="26" t="n"/>
    </row>
    <row r="1893">
      <c r="A1893" s="31" t="n"/>
      <c r="B1893" s="26" t="n"/>
      <c r="C1893" s="27" t="n"/>
      <c r="D1893" s="27" t="n"/>
      <c r="E1893" s="27" t="n"/>
      <c r="F1893" s="32">
        <f>IF(OR(C1893="",E1893=""),"",C1893*E1893)</f>
        <v/>
      </c>
      <c r="G1893" s="26" t="n"/>
    </row>
    <row r="1894">
      <c r="A1894" s="31" t="n"/>
      <c r="B1894" s="26" t="n"/>
      <c r="C1894" s="27" t="n"/>
      <c r="D1894" s="27" t="n"/>
      <c r="E1894" s="27" t="n"/>
      <c r="F1894" s="32">
        <f>IF(OR(C1894="",E1894=""),"",C1894*E1894)</f>
        <v/>
      </c>
      <c r="G1894" s="26" t="n"/>
    </row>
    <row r="1895">
      <c r="A1895" s="31" t="n"/>
      <c r="B1895" s="26" t="n"/>
      <c r="C1895" s="27" t="n"/>
      <c r="D1895" s="27" t="n"/>
      <c r="E1895" s="27" t="n"/>
      <c r="F1895" s="32">
        <f>IF(OR(C1895="",E1895=""),"",C1895*E1895)</f>
        <v/>
      </c>
      <c r="G1895" s="26" t="n"/>
    </row>
    <row r="1896">
      <c r="A1896" s="31" t="n"/>
      <c r="B1896" s="26" t="n"/>
      <c r="C1896" s="27" t="n"/>
      <c r="D1896" s="27" t="n"/>
      <c r="E1896" s="27" t="n"/>
      <c r="F1896" s="32">
        <f>IF(OR(C1896="",E1896=""),"",C1896*E1896)</f>
        <v/>
      </c>
      <c r="G1896" s="26" t="n"/>
    </row>
    <row r="1897">
      <c r="A1897" s="31" t="n"/>
      <c r="B1897" s="26" t="n"/>
      <c r="C1897" s="27" t="n"/>
      <c r="D1897" s="27" t="n"/>
      <c r="E1897" s="27" t="n"/>
      <c r="F1897" s="32">
        <f>IF(OR(C1897="",E1897=""),"",C1897*E1897)</f>
        <v/>
      </c>
      <c r="G1897" s="26" t="n"/>
    </row>
    <row r="1898">
      <c r="A1898" s="31" t="n"/>
      <c r="B1898" s="26" t="n"/>
      <c r="C1898" s="27" t="n"/>
      <c r="D1898" s="27" t="n"/>
      <c r="E1898" s="27" t="n"/>
      <c r="F1898" s="32">
        <f>IF(OR(C1898="",E1898=""),"",C1898*E1898)</f>
        <v/>
      </c>
      <c r="G1898" s="26" t="n"/>
    </row>
    <row r="1899">
      <c r="A1899" s="31" t="n"/>
      <c r="B1899" s="26" t="n"/>
      <c r="C1899" s="27" t="n"/>
      <c r="D1899" s="27" t="n"/>
      <c r="E1899" s="27" t="n"/>
      <c r="F1899" s="32">
        <f>IF(OR(C1899="",E1899=""),"",C1899*E1899)</f>
        <v/>
      </c>
      <c r="G1899" s="26" t="n"/>
    </row>
    <row r="1900">
      <c r="A1900" s="31" t="n"/>
      <c r="B1900" s="26" t="n"/>
      <c r="C1900" s="27" t="n"/>
      <c r="D1900" s="27" t="n"/>
      <c r="E1900" s="27" t="n"/>
      <c r="F1900" s="32">
        <f>IF(OR(C1900="",E1900=""),"",C1900*E1900)</f>
        <v/>
      </c>
      <c r="G1900" s="26" t="n"/>
    </row>
    <row r="1901">
      <c r="A1901" s="31" t="n"/>
      <c r="B1901" s="26" t="n"/>
      <c r="C1901" s="27" t="n"/>
      <c r="D1901" s="27" t="n"/>
      <c r="E1901" s="27" t="n"/>
      <c r="F1901" s="32">
        <f>IF(OR(C1901="",E1901=""),"",C1901*E1901)</f>
        <v/>
      </c>
      <c r="G1901" s="26" t="n"/>
    </row>
    <row r="1902">
      <c r="A1902" s="31" t="n"/>
      <c r="B1902" s="26" t="n"/>
      <c r="C1902" s="27" t="n"/>
      <c r="D1902" s="27" t="n"/>
      <c r="E1902" s="27" t="n"/>
      <c r="F1902" s="32">
        <f>IF(OR(C1902="",E1902=""),"",C1902*E1902)</f>
        <v/>
      </c>
      <c r="G1902" s="26" t="n"/>
    </row>
    <row r="1903">
      <c r="A1903" s="31" t="n"/>
      <c r="B1903" s="26" t="n"/>
      <c r="C1903" s="27" t="n"/>
      <c r="D1903" s="27" t="n"/>
      <c r="E1903" s="27" t="n"/>
      <c r="F1903" s="32">
        <f>IF(OR(C1903="",E1903=""),"",C1903*E1903)</f>
        <v/>
      </c>
      <c r="G1903" s="26" t="n"/>
    </row>
    <row r="1904">
      <c r="A1904" s="31" t="n"/>
      <c r="B1904" s="26" t="n"/>
      <c r="C1904" s="27" t="n"/>
      <c r="D1904" s="27" t="n"/>
      <c r="E1904" s="27" t="n"/>
      <c r="F1904" s="32">
        <f>IF(OR(C1904="",E1904=""),"",C1904*E1904)</f>
        <v/>
      </c>
      <c r="G1904" s="26" t="n"/>
    </row>
    <row r="1905">
      <c r="A1905" s="31" t="n"/>
      <c r="B1905" s="26" t="n"/>
      <c r="C1905" s="27" t="n"/>
      <c r="D1905" s="27" t="n"/>
      <c r="E1905" s="27" t="n"/>
      <c r="F1905" s="32">
        <f>IF(OR(C1905="",E1905=""),"",C1905*E1905)</f>
        <v/>
      </c>
      <c r="G1905" s="26" t="n"/>
    </row>
    <row r="1906">
      <c r="A1906" s="31" t="n"/>
      <c r="B1906" s="26" t="n"/>
      <c r="C1906" s="27" t="n"/>
      <c r="D1906" s="27" t="n"/>
      <c r="E1906" s="27" t="n"/>
      <c r="F1906" s="32">
        <f>IF(OR(C1906="",E1906=""),"",C1906*E1906)</f>
        <v/>
      </c>
      <c r="G1906" s="26" t="n"/>
    </row>
    <row r="1907">
      <c r="A1907" s="31" t="n"/>
      <c r="B1907" s="26" t="n"/>
      <c r="C1907" s="27" t="n"/>
      <c r="D1907" s="27" t="n"/>
      <c r="E1907" s="27" t="n"/>
      <c r="F1907" s="32">
        <f>IF(OR(C1907="",E1907=""),"",C1907*E1907)</f>
        <v/>
      </c>
      <c r="G1907" s="26" t="n"/>
    </row>
    <row r="1908">
      <c r="A1908" s="31" t="n"/>
      <c r="B1908" s="26" t="n"/>
      <c r="C1908" s="27" t="n"/>
      <c r="D1908" s="27" t="n"/>
      <c r="E1908" s="27" t="n"/>
      <c r="F1908" s="32">
        <f>IF(OR(C1908="",E1908=""),"",C1908*E1908)</f>
        <v/>
      </c>
      <c r="G1908" s="26" t="n"/>
    </row>
    <row r="1909">
      <c r="A1909" s="31" t="n"/>
      <c r="B1909" s="26" t="n"/>
      <c r="C1909" s="27" t="n"/>
      <c r="D1909" s="27" t="n"/>
      <c r="E1909" s="27" t="n"/>
      <c r="F1909" s="32">
        <f>IF(OR(C1909="",E1909=""),"",C1909*E1909)</f>
        <v/>
      </c>
      <c r="G1909" s="26" t="n"/>
    </row>
    <row r="1910">
      <c r="A1910" s="31" t="n"/>
      <c r="B1910" s="26" t="n"/>
      <c r="C1910" s="27" t="n"/>
      <c r="D1910" s="27" t="n"/>
      <c r="E1910" s="27" t="n"/>
      <c r="F1910" s="32">
        <f>IF(OR(C1910="",E1910=""),"",C1910*E1910)</f>
        <v/>
      </c>
      <c r="G1910" s="26" t="n"/>
    </row>
    <row r="1911">
      <c r="A1911" s="31" t="n"/>
      <c r="B1911" s="26" t="n"/>
      <c r="C1911" s="27" t="n"/>
      <c r="D1911" s="27" t="n"/>
      <c r="E1911" s="27" t="n"/>
      <c r="F1911" s="32">
        <f>IF(OR(C1911="",E1911=""),"",C1911*E1911)</f>
        <v/>
      </c>
      <c r="G1911" s="26" t="n"/>
    </row>
    <row r="1912">
      <c r="A1912" s="31" t="n"/>
      <c r="B1912" s="26" t="n"/>
      <c r="C1912" s="27" t="n"/>
      <c r="D1912" s="27" t="n"/>
      <c r="E1912" s="27" t="n"/>
      <c r="F1912" s="32">
        <f>IF(OR(C1912="",E1912=""),"",C1912*E1912)</f>
        <v/>
      </c>
      <c r="G1912" s="26" t="n"/>
    </row>
    <row r="1913">
      <c r="A1913" s="31" t="n"/>
      <c r="B1913" s="26" t="n"/>
      <c r="C1913" s="27" t="n"/>
      <c r="D1913" s="27" t="n"/>
      <c r="E1913" s="27" t="n"/>
      <c r="F1913" s="32">
        <f>IF(OR(C1913="",E1913=""),"",C1913*E1913)</f>
        <v/>
      </c>
      <c r="G1913" s="26" t="n"/>
    </row>
    <row r="1914">
      <c r="A1914" s="31" t="n"/>
      <c r="B1914" s="26" t="n"/>
      <c r="C1914" s="27" t="n"/>
      <c r="D1914" s="27" t="n"/>
      <c r="E1914" s="27" t="n"/>
      <c r="F1914" s="32">
        <f>IF(OR(C1914="",E1914=""),"",C1914*E1914)</f>
        <v/>
      </c>
      <c r="G1914" s="26" t="n"/>
    </row>
    <row r="1915">
      <c r="A1915" s="31" t="n"/>
      <c r="B1915" s="26" t="n"/>
      <c r="C1915" s="27" t="n"/>
      <c r="D1915" s="27" t="n"/>
      <c r="E1915" s="27" t="n"/>
      <c r="F1915" s="32">
        <f>IF(OR(C1915="",E1915=""),"",C1915*E1915)</f>
        <v/>
      </c>
      <c r="G1915" s="26" t="n"/>
    </row>
    <row r="1916">
      <c r="A1916" s="31" t="n"/>
      <c r="B1916" s="26" t="n"/>
      <c r="C1916" s="27" t="n"/>
      <c r="D1916" s="27" t="n"/>
      <c r="E1916" s="27" t="n"/>
      <c r="F1916" s="32">
        <f>IF(OR(C1916="",E1916=""),"",C1916*E1916)</f>
        <v/>
      </c>
      <c r="G1916" s="26" t="n"/>
    </row>
    <row r="1917">
      <c r="A1917" s="31" t="n"/>
      <c r="B1917" s="26" t="n"/>
      <c r="C1917" s="27" t="n"/>
      <c r="D1917" s="27" t="n"/>
      <c r="E1917" s="27" t="n"/>
      <c r="F1917" s="32">
        <f>IF(OR(C1917="",E1917=""),"",C1917*E1917)</f>
        <v/>
      </c>
      <c r="G1917" s="26" t="n"/>
    </row>
    <row r="1918">
      <c r="A1918" s="31" t="n"/>
      <c r="B1918" s="26" t="n"/>
      <c r="C1918" s="27" t="n"/>
      <c r="D1918" s="27" t="n"/>
      <c r="E1918" s="27" t="n"/>
      <c r="F1918" s="32">
        <f>IF(OR(C1918="",E1918=""),"",C1918*E1918)</f>
        <v/>
      </c>
      <c r="G1918" s="26" t="n"/>
    </row>
    <row r="1919">
      <c r="A1919" s="31" t="n"/>
      <c r="B1919" s="26" t="n"/>
      <c r="C1919" s="27" t="n"/>
      <c r="D1919" s="27" t="n"/>
      <c r="E1919" s="27" t="n"/>
      <c r="F1919" s="32">
        <f>IF(OR(C1919="",E1919=""),"",C1919*E1919)</f>
        <v/>
      </c>
      <c r="G1919" s="26" t="n"/>
    </row>
    <row r="1920">
      <c r="A1920" s="31" t="n"/>
      <c r="B1920" s="26" t="n"/>
      <c r="C1920" s="27" t="n"/>
      <c r="D1920" s="27" t="n"/>
      <c r="E1920" s="27" t="n"/>
      <c r="F1920" s="32">
        <f>IF(OR(C1920="",E1920=""),"",C1920*E1920)</f>
        <v/>
      </c>
      <c r="G1920" s="26" t="n"/>
    </row>
    <row r="1921">
      <c r="A1921" s="31" t="n"/>
      <c r="B1921" s="26" t="n"/>
      <c r="C1921" s="27" t="n"/>
      <c r="D1921" s="27" t="n"/>
      <c r="E1921" s="27" t="n"/>
      <c r="F1921" s="32">
        <f>IF(OR(C1921="",E1921=""),"",C1921*E1921)</f>
        <v/>
      </c>
      <c r="G1921" s="26" t="n"/>
    </row>
    <row r="1922">
      <c r="A1922" s="31" t="n"/>
      <c r="B1922" s="26" t="n"/>
      <c r="C1922" s="27" t="n"/>
      <c r="D1922" s="27" t="n"/>
      <c r="E1922" s="27" t="n"/>
      <c r="F1922" s="32">
        <f>IF(OR(C1922="",E1922=""),"",C1922*E1922)</f>
        <v/>
      </c>
      <c r="G1922" s="26" t="n"/>
    </row>
    <row r="1923">
      <c r="A1923" s="31" t="n"/>
      <c r="B1923" s="26" t="n"/>
      <c r="C1923" s="27" t="n"/>
      <c r="D1923" s="27" t="n"/>
      <c r="E1923" s="27" t="n"/>
      <c r="F1923" s="32">
        <f>IF(OR(C1923="",E1923=""),"",C1923*E1923)</f>
        <v/>
      </c>
      <c r="G1923" s="26" t="n"/>
    </row>
    <row r="1924">
      <c r="A1924" s="31" t="n"/>
      <c r="B1924" s="26" t="n"/>
      <c r="C1924" s="27" t="n"/>
      <c r="D1924" s="27" t="n"/>
      <c r="E1924" s="27" t="n"/>
      <c r="F1924" s="32">
        <f>IF(OR(C1924="",E1924=""),"",C1924*E1924)</f>
        <v/>
      </c>
      <c r="G1924" s="26" t="n"/>
    </row>
    <row r="1925">
      <c r="A1925" s="31" t="n"/>
      <c r="B1925" s="26" t="n"/>
      <c r="C1925" s="27" t="n"/>
      <c r="D1925" s="27" t="n"/>
      <c r="E1925" s="27" t="n"/>
      <c r="F1925" s="32">
        <f>IF(OR(C1925="",E1925=""),"",C1925*E1925)</f>
        <v/>
      </c>
      <c r="G1925" s="26" t="n"/>
    </row>
    <row r="1926">
      <c r="A1926" s="31" t="n"/>
      <c r="B1926" s="26" t="n"/>
      <c r="C1926" s="27" t="n"/>
      <c r="D1926" s="27" t="n"/>
      <c r="E1926" s="27" t="n"/>
      <c r="F1926" s="32">
        <f>IF(OR(C1926="",E1926=""),"",C1926*E1926)</f>
        <v/>
      </c>
      <c r="G1926" s="26" t="n"/>
    </row>
    <row r="1927">
      <c r="A1927" s="31" t="n"/>
      <c r="B1927" s="26" t="n"/>
      <c r="C1927" s="27" t="n"/>
      <c r="D1927" s="27" t="n"/>
      <c r="E1927" s="27" t="n"/>
      <c r="F1927" s="32">
        <f>IF(OR(C1927="",E1927=""),"",C1927*E1927)</f>
        <v/>
      </c>
      <c r="G1927" s="26" t="n"/>
    </row>
    <row r="1928">
      <c r="A1928" s="31" t="n"/>
      <c r="B1928" s="26" t="n"/>
      <c r="C1928" s="27" t="n"/>
      <c r="D1928" s="27" t="n"/>
      <c r="E1928" s="27" t="n"/>
      <c r="F1928" s="32">
        <f>IF(OR(C1928="",E1928=""),"",C1928*E1928)</f>
        <v/>
      </c>
      <c r="G1928" s="26" t="n"/>
    </row>
    <row r="1929">
      <c r="A1929" s="31" t="n"/>
      <c r="B1929" s="26" t="n"/>
      <c r="C1929" s="27" t="n"/>
      <c r="D1929" s="27" t="n"/>
      <c r="E1929" s="27" t="n"/>
      <c r="F1929" s="32">
        <f>IF(OR(C1929="",E1929=""),"",C1929*E1929)</f>
        <v/>
      </c>
      <c r="G1929" s="26" t="n"/>
    </row>
    <row r="1930">
      <c r="A1930" s="31" t="n"/>
      <c r="B1930" s="26" t="n"/>
      <c r="C1930" s="27" t="n"/>
      <c r="D1930" s="27" t="n"/>
      <c r="E1930" s="27" t="n"/>
      <c r="F1930" s="32">
        <f>IF(OR(C1930="",E1930=""),"",C1930*E1930)</f>
        <v/>
      </c>
      <c r="G1930" s="26" t="n"/>
    </row>
    <row r="1931">
      <c r="A1931" s="31" t="n"/>
      <c r="B1931" s="26" t="n"/>
      <c r="C1931" s="27" t="n"/>
      <c r="D1931" s="27" t="n"/>
      <c r="E1931" s="27" t="n"/>
      <c r="F1931" s="32">
        <f>IF(OR(C1931="",E1931=""),"",C1931*E1931)</f>
        <v/>
      </c>
      <c r="G1931" s="26" t="n"/>
    </row>
    <row r="1932">
      <c r="A1932" s="31" t="n"/>
      <c r="B1932" s="26" t="n"/>
      <c r="C1932" s="27" t="n"/>
      <c r="D1932" s="27" t="n"/>
      <c r="E1932" s="27" t="n"/>
      <c r="F1932" s="32">
        <f>IF(OR(C1932="",E1932=""),"",C1932*E1932)</f>
        <v/>
      </c>
      <c r="G1932" s="26" t="n"/>
    </row>
    <row r="1933">
      <c r="A1933" s="31" t="n"/>
      <c r="B1933" s="26" t="n"/>
      <c r="C1933" s="27" t="n"/>
      <c r="D1933" s="27" t="n"/>
      <c r="E1933" s="27" t="n"/>
      <c r="F1933" s="32">
        <f>IF(OR(C1933="",E1933=""),"",C1933*E1933)</f>
        <v/>
      </c>
      <c r="G1933" s="26" t="n"/>
    </row>
    <row r="1934">
      <c r="A1934" s="31" t="n"/>
      <c r="B1934" s="26" t="n"/>
      <c r="C1934" s="27" t="n"/>
      <c r="D1934" s="27" t="n"/>
      <c r="E1934" s="27" t="n"/>
      <c r="F1934" s="32">
        <f>IF(OR(C1934="",E1934=""),"",C1934*E1934)</f>
        <v/>
      </c>
      <c r="G1934" s="26" t="n"/>
    </row>
    <row r="1935">
      <c r="A1935" s="31" t="n"/>
      <c r="B1935" s="26" t="n"/>
      <c r="C1935" s="27" t="n"/>
      <c r="D1935" s="27" t="n"/>
      <c r="E1935" s="27" t="n"/>
      <c r="F1935" s="32">
        <f>IF(OR(C1935="",E1935=""),"",C1935*E1935)</f>
        <v/>
      </c>
      <c r="G1935" s="26" t="n"/>
    </row>
    <row r="1936">
      <c r="A1936" s="31" t="n"/>
      <c r="B1936" s="26" t="n"/>
      <c r="C1936" s="27" t="n"/>
      <c r="D1936" s="27" t="n"/>
      <c r="E1936" s="27" t="n"/>
      <c r="F1936" s="32">
        <f>IF(OR(C1936="",E1936=""),"",C1936*E1936)</f>
        <v/>
      </c>
      <c r="G1936" s="26" t="n"/>
    </row>
    <row r="1937">
      <c r="A1937" s="31" t="n"/>
      <c r="B1937" s="26" t="n"/>
      <c r="C1937" s="27" t="n"/>
      <c r="D1937" s="27" t="n"/>
      <c r="E1937" s="27" t="n"/>
      <c r="F1937" s="32">
        <f>IF(OR(C1937="",E1937=""),"",C1937*E1937)</f>
        <v/>
      </c>
      <c r="G1937" s="26" t="n"/>
    </row>
    <row r="1938">
      <c r="A1938" s="31" t="n"/>
      <c r="B1938" s="26" t="n"/>
      <c r="C1938" s="27" t="n"/>
      <c r="D1938" s="27" t="n"/>
      <c r="E1938" s="27" t="n"/>
      <c r="F1938" s="32">
        <f>IF(OR(C1938="",E1938=""),"",C1938*E1938)</f>
        <v/>
      </c>
      <c r="G1938" s="26" t="n"/>
    </row>
    <row r="1939">
      <c r="A1939" s="31" t="n"/>
      <c r="B1939" s="26" t="n"/>
      <c r="C1939" s="27" t="n"/>
      <c r="D1939" s="27" t="n"/>
      <c r="E1939" s="27" t="n"/>
      <c r="F1939" s="32">
        <f>IF(OR(C1939="",E1939=""),"",C1939*E1939)</f>
        <v/>
      </c>
      <c r="G1939" s="26" t="n"/>
    </row>
    <row r="1940">
      <c r="A1940" s="31" t="n"/>
      <c r="B1940" s="26" t="n"/>
      <c r="C1940" s="27" t="n"/>
      <c r="D1940" s="27" t="n"/>
      <c r="E1940" s="27" t="n"/>
      <c r="F1940" s="32">
        <f>IF(OR(C1940="",E1940=""),"",C1940*E1940)</f>
        <v/>
      </c>
      <c r="G1940" s="26" t="n"/>
    </row>
    <row r="1941">
      <c r="A1941" s="31" t="n"/>
      <c r="B1941" s="26" t="n"/>
      <c r="C1941" s="27" t="n"/>
      <c r="D1941" s="27" t="n"/>
      <c r="E1941" s="27" t="n"/>
      <c r="F1941" s="32">
        <f>IF(OR(C1941="",E1941=""),"",C1941*E1941)</f>
        <v/>
      </c>
      <c r="G1941" s="26" t="n"/>
    </row>
    <row r="1942">
      <c r="A1942" s="31" t="n"/>
      <c r="B1942" s="26" t="n"/>
      <c r="C1942" s="27" t="n"/>
      <c r="D1942" s="27" t="n"/>
      <c r="E1942" s="27" t="n"/>
      <c r="F1942" s="32">
        <f>IF(OR(C1942="",E1942=""),"",C1942*E1942)</f>
        <v/>
      </c>
      <c r="G1942" s="26" t="n"/>
    </row>
    <row r="1943">
      <c r="A1943" s="31" t="n"/>
      <c r="B1943" s="26" t="n"/>
      <c r="C1943" s="27" t="n"/>
      <c r="D1943" s="27" t="n"/>
      <c r="E1943" s="27" t="n"/>
      <c r="F1943" s="32">
        <f>IF(OR(C1943="",E1943=""),"",C1943*E1943)</f>
        <v/>
      </c>
      <c r="G1943" s="26" t="n"/>
    </row>
    <row r="1944">
      <c r="A1944" s="31" t="n"/>
      <c r="B1944" s="26" t="n"/>
      <c r="C1944" s="27" t="n"/>
      <c r="D1944" s="27" t="n"/>
      <c r="E1944" s="27" t="n"/>
      <c r="F1944" s="32">
        <f>IF(OR(C1944="",E1944=""),"",C1944*E1944)</f>
        <v/>
      </c>
      <c r="G1944" s="26" t="n"/>
    </row>
    <row r="1945">
      <c r="A1945" s="31" t="n"/>
      <c r="B1945" s="26" t="n"/>
      <c r="C1945" s="27" t="n"/>
      <c r="D1945" s="27" t="n"/>
      <c r="E1945" s="27" t="n"/>
      <c r="F1945" s="32">
        <f>IF(OR(C1945="",E1945=""),"",C1945*E1945)</f>
        <v/>
      </c>
      <c r="G1945" s="26" t="n"/>
    </row>
    <row r="1946">
      <c r="A1946" s="31" t="n"/>
      <c r="B1946" s="26" t="n"/>
      <c r="C1946" s="27" t="n"/>
      <c r="D1946" s="27" t="n"/>
      <c r="E1946" s="27" t="n"/>
      <c r="F1946" s="32">
        <f>IF(OR(C1946="",E1946=""),"",C1946*E1946)</f>
        <v/>
      </c>
      <c r="G1946" s="26" t="n"/>
    </row>
    <row r="1947">
      <c r="A1947" s="31" t="n"/>
      <c r="B1947" s="26" t="n"/>
      <c r="C1947" s="27" t="n"/>
      <c r="D1947" s="27" t="n"/>
      <c r="E1947" s="27" t="n"/>
      <c r="F1947" s="32">
        <f>IF(OR(C1947="",E1947=""),"",C1947*E1947)</f>
        <v/>
      </c>
      <c r="G1947" s="26" t="n"/>
    </row>
    <row r="1948">
      <c r="A1948" s="31" t="n"/>
      <c r="B1948" s="26" t="n"/>
      <c r="C1948" s="27" t="n"/>
      <c r="D1948" s="27" t="n"/>
      <c r="E1948" s="27" t="n"/>
      <c r="F1948" s="32">
        <f>IF(OR(C1948="",E1948=""),"",C1948*E1948)</f>
        <v/>
      </c>
      <c r="G1948" s="26" t="n"/>
    </row>
    <row r="1949">
      <c r="A1949" s="31" t="n"/>
      <c r="B1949" s="26" t="n"/>
      <c r="C1949" s="27" t="n"/>
      <c r="D1949" s="27" t="n"/>
      <c r="E1949" s="27" t="n"/>
      <c r="F1949" s="32">
        <f>IF(OR(C1949="",E1949=""),"",C1949*E1949)</f>
        <v/>
      </c>
      <c r="G1949" s="26" t="n"/>
    </row>
    <row r="1950">
      <c r="A1950" s="31" t="n"/>
      <c r="B1950" s="26" t="n"/>
      <c r="C1950" s="27" t="n"/>
      <c r="D1950" s="27" t="n"/>
      <c r="E1950" s="27" t="n"/>
      <c r="F1950" s="32">
        <f>IF(OR(C1950="",E1950=""),"",C1950*E1950)</f>
        <v/>
      </c>
      <c r="G1950" s="26" t="n"/>
    </row>
    <row r="1951">
      <c r="A1951" s="31" t="n"/>
      <c r="B1951" s="26" t="n"/>
      <c r="C1951" s="27" t="n"/>
      <c r="D1951" s="27" t="n"/>
      <c r="E1951" s="27" t="n"/>
      <c r="F1951" s="32">
        <f>IF(OR(C1951="",E1951=""),"",C1951*E1951)</f>
        <v/>
      </c>
      <c r="G1951" s="26" t="n"/>
    </row>
    <row r="1952">
      <c r="A1952" s="31" t="n"/>
      <c r="B1952" s="26" t="n"/>
      <c r="C1952" s="27" t="n"/>
      <c r="D1952" s="27" t="n"/>
      <c r="E1952" s="27" t="n"/>
      <c r="F1952" s="32">
        <f>IF(OR(C1952="",E1952=""),"",C1952*E1952)</f>
        <v/>
      </c>
      <c r="G1952" s="26" t="n"/>
    </row>
    <row r="1953">
      <c r="A1953" s="31" t="n"/>
      <c r="B1953" s="26" t="n"/>
      <c r="C1953" s="27" t="n"/>
      <c r="D1953" s="27" t="n"/>
      <c r="E1953" s="27" t="n"/>
      <c r="F1953" s="32">
        <f>IF(OR(C1953="",E1953=""),"",C1953*E1953)</f>
        <v/>
      </c>
      <c r="G1953" s="26" t="n"/>
    </row>
    <row r="1954">
      <c r="A1954" s="31" t="n"/>
      <c r="B1954" s="26" t="n"/>
      <c r="C1954" s="27" t="n"/>
      <c r="D1954" s="27" t="n"/>
      <c r="E1954" s="27" t="n"/>
      <c r="F1954" s="32">
        <f>IF(OR(C1954="",E1954=""),"",C1954*E1954)</f>
        <v/>
      </c>
      <c r="G1954" s="26" t="n"/>
    </row>
    <row r="1955">
      <c r="A1955" s="31" t="n"/>
      <c r="B1955" s="26" t="n"/>
      <c r="C1955" s="27" t="n"/>
      <c r="D1955" s="27" t="n"/>
      <c r="E1955" s="27" t="n"/>
      <c r="F1955" s="32">
        <f>IF(OR(C1955="",E1955=""),"",C1955*E1955)</f>
        <v/>
      </c>
      <c r="G1955" s="26" t="n"/>
    </row>
    <row r="1956">
      <c r="A1956" s="31" t="n"/>
      <c r="B1956" s="26" t="n"/>
      <c r="C1956" s="27" t="n"/>
      <c r="D1956" s="27" t="n"/>
      <c r="E1956" s="27" t="n"/>
      <c r="F1956" s="32">
        <f>IF(OR(C1956="",E1956=""),"",C1956*E1956)</f>
        <v/>
      </c>
      <c r="G1956" s="26" t="n"/>
    </row>
    <row r="1957">
      <c r="A1957" s="31" t="n"/>
      <c r="B1957" s="26" t="n"/>
      <c r="C1957" s="27" t="n"/>
      <c r="D1957" s="27" t="n"/>
      <c r="E1957" s="27" t="n"/>
      <c r="F1957" s="32">
        <f>IF(OR(C1957="",E1957=""),"",C1957*E1957)</f>
        <v/>
      </c>
      <c r="G1957" s="26" t="n"/>
    </row>
    <row r="1958">
      <c r="A1958" s="31" t="n"/>
      <c r="B1958" s="26" t="n"/>
      <c r="C1958" s="27" t="n"/>
      <c r="D1958" s="27" t="n"/>
      <c r="E1958" s="27" t="n"/>
      <c r="F1958" s="32">
        <f>IF(OR(C1958="",E1958=""),"",C1958*E1958)</f>
        <v/>
      </c>
      <c r="G1958" s="26" t="n"/>
    </row>
    <row r="1959">
      <c r="A1959" s="31" t="n"/>
      <c r="B1959" s="26" t="n"/>
      <c r="C1959" s="27" t="n"/>
      <c r="D1959" s="27" t="n"/>
      <c r="E1959" s="27" t="n"/>
      <c r="F1959" s="32">
        <f>IF(OR(C1959="",E1959=""),"",C1959*E1959)</f>
        <v/>
      </c>
      <c r="G1959" s="26" t="n"/>
    </row>
    <row r="1960">
      <c r="A1960" s="31" t="n"/>
      <c r="B1960" s="26" t="n"/>
      <c r="C1960" s="27" t="n"/>
      <c r="D1960" s="27" t="n"/>
      <c r="E1960" s="27" t="n"/>
      <c r="F1960" s="32">
        <f>IF(OR(C1960="",E1960=""),"",C1960*E1960)</f>
        <v/>
      </c>
      <c r="G1960" s="26" t="n"/>
    </row>
    <row r="1961">
      <c r="A1961" s="31" t="n"/>
      <c r="B1961" s="26" t="n"/>
      <c r="C1961" s="27" t="n"/>
      <c r="D1961" s="27" t="n"/>
      <c r="E1961" s="27" t="n"/>
      <c r="F1961" s="32">
        <f>IF(OR(C1961="",E1961=""),"",C1961*E1961)</f>
        <v/>
      </c>
      <c r="G1961" s="26" t="n"/>
    </row>
    <row r="1962">
      <c r="A1962" s="31" t="n"/>
      <c r="B1962" s="26" t="n"/>
      <c r="C1962" s="27" t="n"/>
      <c r="D1962" s="27" t="n"/>
      <c r="E1962" s="27" t="n"/>
      <c r="F1962" s="32">
        <f>IF(OR(C1962="",E1962=""),"",C1962*E1962)</f>
        <v/>
      </c>
      <c r="G1962" s="26" t="n"/>
    </row>
    <row r="1963">
      <c r="A1963" s="31" t="n"/>
      <c r="B1963" s="26" t="n"/>
      <c r="C1963" s="27" t="n"/>
      <c r="D1963" s="27" t="n"/>
      <c r="E1963" s="27" t="n"/>
      <c r="F1963" s="32">
        <f>IF(OR(C1963="",E1963=""),"",C1963*E1963)</f>
        <v/>
      </c>
      <c r="G1963" s="26" t="n"/>
    </row>
    <row r="1964">
      <c r="A1964" s="31" t="n"/>
      <c r="B1964" s="26" t="n"/>
      <c r="C1964" s="27" t="n"/>
      <c r="D1964" s="27" t="n"/>
      <c r="E1964" s="27" t="n"/>
      <c r="F1964" s="32">
        <f>IF(OR(C1964="",E1964=""),"",C1964*E1964)</f>
        <v/>
      </c>
      <c r="G1964" s="26" t="n"/>
    </row>
    <row r="1965">
      <c r="A1965" s="31" t="n"/>
      <c r="B1965" s="26" t="n"/>
      <c r="C1965" s="27" t="n"/>
      <c r="D1965" s="27" t="n"/>
      <c r="E1965" s="27" t="n"/>
      <c r="F1965" s="32">
        <f>IF(OR(C1965="",E1965=""),"",C1965*E1965)</f>
        <v/>
      </c>
      <c r="G1965" s="26" t="n"/>
    </row>
    <row r="1966">
      <c r="A1966" s="31" t="n"/>
      <c r="B1966" s="26" t="n"/>
      <c r="C1966" s="27" t="n"/>
      <c r="D1966" s="27" t="n"/>
      <c r="E1966" s="27" t="n"/>
      <c r="F1966" s="32">
        <f>IF(OR(C1966="",E1966=""),"",C1966*E1966)</f>
        <v/>
      </c>
      <c r="G1966" s="26" t="n"/>
    </row>
    <row r="1967">
      <c r="A1967" s="31" t="n"/>
      <c r="B1967" s="26" t="n"/>
      <c r="C1967" s="27" t="n"/>
      <c r="D1967" s="27" t="n"/>
      <c r="E1967" s="27" t="n"/>
      <c r="F1967" s="32">
        <f>IF(OR(C1967="",E1967=""),"",C1967*E1967)</f>
        <v/>
      </c>
      <c r="G1967" s="26" t="n"/>
    </row>
    <row r="1968">
      <c r="A1968" s="31" t="n"/>
      <c r="B1968" s="26" t="n"/>
      <c r="C1968" s="27" t="n"/>
      <c r="D1968" s="27" t="n"/>
      <c r="E1968" s="27" t="n"/>
      <c r="F1968" s="32">
        <f>IF(OR(C1968="",E1968=""),"",C1968*E1968)</f>
        <v/>
      </c>
      <c r="G1968" s="26" t="n"/>
    </row>
    <row r="1969">
      <c r="A1969" s="31" t="n"/>
      <c r="B1969" s="26" t="n"/>
      <c r="C1969" s="27" t="n"/>
      <c r="D1969" s="27" t="n"/>
      <c r="E1969" s="27" t="n"/>
      <c r="F1969" s="32">
        <f>IF(OR(C1969="",E1969=""),"",C1969*E1969)</f>
        <v/>
      </c>
      <c r="G1969" s="26" t="n"/>
    </row>
    <row r="1970">
      <c r="A1970" s="31" t="n"/>
      <c r="B1970" s="26" t="n"/>
      <c r="C1970" s="27" t="n"/>
      <c r="D1970" s="27" t="n"/>
      <c r="E1970" s="27" t="n"/>
      <c r="F1970" s="32">
        <f>IF(OR(C1970="",E1970=""),"",C1970*E1970)</f>
        <v/>
      </c>
      <c r="G1970" s="26" t="n"/>
    </row>
    <row r="1971">
      <c r="A1971" s="31" t="n"/>
      <c r="B1971" s="26" t="n"/>
      <c r="C1971" s="27" t="n"/>
      <c r="D1971" s="27" t="n"/>
      <c r="E1971" s="27" t="n"/>
      <c r="F1971" s="32">
        <f>IF(OR(C1971="",E1971=""),"",C1971*E1971)</f>
        <v/>
      </c>
      <c r="G1971" s="26" t="n"/>
    </row>
    <row r="1972">
      <c r="A1972" s="31" t="n"/>
      <c r="B1972" s="26" t="n"/>
      <c r="C1972" s="27" t="n"/>
      <c r="D1972" s="27" t="n"/>
      <c r="E1972" s="27" t="n"/>
      <c r="F1972" s="32">
        <f>IF(OR(C1972="",E1972=""),"",C1972*E1972)</f>
        <v/>
      </c>
      <c r="G1972" s="26" t="n"/>
    </row>
    <row r="1973">
      <c r="A1973" s="31" t="n"/>
      <c r="B1973" s="26" t="n"/>
      <c r="C1973" s="27" t="n"/>
      <c r="D1973" s="27" t="n"/>
      <c r="E1973" s="27" t="n"/>
      <c r="F1973" s="32">
        <f>IF(OR(C1973="",E1973=""),"",C1973*E1973)</f>
        <v/>
      </c>
      <c r="G1973" s="26" t="n"/>
    </row>
    <row r="1974">
      <c r="A1974" s="31" t="n"/>
      <c r="B1974" s="26" t="n"/>
      <c r="C1974" s="27" t="n"/>
      <c r="D1974" s="27" t="n"/>
      <c r="E1974" s="27" t="n"/>
      <c r="F1974" s="32">
        <f>IF(OR(C1974="",E1974=""),"",C1974*E1974)</f>
        <v/>
      </c>
      <c r="G1974" s="26" t="n"/>
    </row>
    <row r="1975">
      <c r="A1975" s="31" t="n"/>
      <c r="B1975" s="26" t="n"/>
      <c r="C1975" s="27" t="n"/>
      <c r="D1975" s="27" t="n"/>
      <c r="E1975" s="27" t="n"/>
      <c r="F1975" s="32">
        <f>IF(OR(C1975="",E1975=""),"",C1975*E1975)</f>
        <v/>
      </c>
      <c r="G1975" s="26" t="n"/>
    </row>
    <row r="1976">
      <c r="A1976" s="31" t="n"/>
      <c r="B1976" s="26" t="n"/>
      <c r="C1976" s="27" t="n"/>
      <c r="D1976" s="27" t="n"/>
      <c r="E1976" s="27" t="n"/>
      <c r="F1976" s="32">
        <f>IF(OR(C1976="",E1976=""),"",C1976*E1976)</f>
        <v/>
      </c>
      <c r="G1976" s="26" t="n"/>
    </row>
    <row r="1977">
      <c r="A1977" s="31" t="n"/>
      <c r="B1977" s="26" t="n"/>
      <c r="C1977" s="27" t="n"/>
      <c r="D1977" s="27" t="n"/>
      <c r="E1977" s="27" t="n"/>
      <c r="F1977" s="32">
        <f>IF(OR(C1977="",E1977=""),"",C1977*E1977)</f>
        <v/>
      </c>
      <c r="G1977" s="26" t="n"/>
    </row>
    <row r="1978">
      <c r="A1978" s="31" t="n"/>
      <c r="B1978" s="26" t="n"/>
      <c r="C1978" s="27" t="n"/>
      <c r="D1978" s="27" t="n"/>
      <c r="E1978" s="27" t="n"/>
      <c r="F1978" s="32">
        <f>IF(OR(C1978="",E1978=""),"",C1978*E1978)</f>
        <v/>
      </c>
      <c r="G1978" s="26" t="n"/>
    </row>
    <row r="1979">
      <c r="A1979" s="31" t="n"/>
      <c r="B1979" s="26" t="n"/>
      <c r="C1979" s="27" t="n"/>
      <c r="D1979" s="27" t="n"/>
      <c r="E1979" s="27" t="n"/>
      <c r="F1979" s="32">
        <f>IF(OR(C1979="",E1979=""),"",C1979*E1979)</f>
        <v/>
      </c>
      <c r="G1979" s="26" t="n"/>
    </row>
    <row r="1980">
      <c r="A1980" s="31" t="n"/>
      <c r="B1980" s="26" t="n"/>
      <c r="C1980" s="27" t="n"/>
      <c r="D1980" s="27" t="n"/>
      <c r="E1980" s="27" t="n"/>
      <c r="F1980" s="32">
        <f>IF(OR(C1980="",E1980=""),"",C1980*E1980)</f>
        <v/>
      </c>
      <c r="G1980" s="26" t="n"/>
    </row>
    <row r="1981">
      <c r="A1981" s="31" t="n"/>
      <c r="B1981" s="26" t="n"/>
      <c r="C1981" s="27" t="n"/>
      <c r="D1981" s="27" t="n"/>
      <c r="E1981" s="27" t="n"/>
      <c r="F1981" s="32">
        <f>IF(OR(C1981="",E1981=""),"",C1981*E1981)</f>
        <v/>
      </c>
      <c r="G1981" s="26" t="n"/>
    </row>
    <row r="1982">
      <c r="A1982" s="31" t="n"/>
      <c r="B1982" s="26" t="n"/>
      <c r="C1982" s="27" t="n"/>
      <c r="D1982" s="27" t="n"/>
      <c r="E1982" s="27" t="n"/>
      <c r="F1982" s="32">
        <f>IF(OR(C1982="",E1982=""),"",C1982*E1982)</f>
        <v/>
      </c>
      <c r="G1982" s="26" t="n"/>
    </row>
    <row r="1983">
      <c r="A1983" s="31" t="n"/>
      <c r="B1983" s="26" t="n"/>
      <c r="C1983" s="27" t="n"/>
      <c r="D1983" s="27" t="n"/>
      <c r="E1983" s="27" t="n"/>
      <c r="F1983" s="32">
        <f>IF(OR(C1983="",E1983=""),"",C1983*E1983)</f>
        <v/>
      </c>
      <c r="G1983" s="26" t="n"/>
    </row>
    <row r="1984">
      <c r="A1984" s="31" t="n"/>
      <c r="B1984" s="26" t="n"/>
      <c r="C1984" s="27" t="n"/>
      <c r="D1984" s="27" t="n"/>
      <c r="E1984" s="27" t="n"/>
      <c r="F1984" s="32">
        <f>IF(OR(C1984="",E1984=""),"",C1984*E1984)</f>
        <v/>
      </c>
      <c r="G1984" s="26" t="n"/>
    </row>
    <row r="1985">
      <c r="A1985" s="31" t="n"/>
      <c r="B1985" s="26" t="n"/>
      <c r="C1985" s="27" t="n"/>
      <c r="D1985" s="27" t="n"/>
      <c r="E1985" s="27" t="n"/>
      <c r="F1985" s="32">
        <f>IF(OR(C1985="",E1985=""),"",C1985*E1985)</f>
        <v/>
      </c>
      <c r="G1985" s="26" t="n"/>
    </row>
    <row r="1986">
      <c r="A1986" s="31" t="n"/>
      <c r="B1986" s="26" t="n"/>
      <c r="C1986" s="27" t="n"/>
      <c r="D1986" s="27" t="n"/>
      <c r="E1986" s="27" t="n"/>
      <c r="F1986" s="32">
        <f>IF(OR(C1986="",E1986=""),"",C1986*E1986)</f>
        <v/>
      </c>
      <c r="G1986" s="26" t="n"/>
    </row>
    <row r="1987">
      <c r="A1987" s="31" t="n"/>
      <c r="B1987" s="26" t="n"/>
      <c r="C1987" s="27" t="n"/>
      <c r="D1987" s="27" t="n"/>
      <c r="E1987" s="27" t="n"/>
      <c r="F1987" s="32">
        <f>IF(OR(C1987="",E1987=""),"",C1987*E1987)</f>
        <v/>
      </c>
      <c r="G1987" s="26" t="n"/>
    </row>
    <row r="1988">
      <c r="A1988" s="31" t="n"/>
      <c r="B1988" s="26" t="n"/>
      <c r="C1988" s="27" t="n"/>
      <c r="D1988" s="27" t="n"/>
      <c r="E1988" s="27" t="n"/>
      <c r="F1988" s="32">
        <f>IF(OR(C1988="",E1988=""),"",C1988*E1988)</f>
        <v/>
      </c>
      <c r="G1988" s="26" t="n"/>
    </row>
    <row r="1989">
      <c r="A1989" s="31" t="n"/>
      <c r="B1989" s="26" t="n"/>
      <c r="C1989" s="27" t="n"/>
      <c r="D1989" s="27" t="n"/>
      <c r="E1989" s="27" t="n"/>
      <c r="F1989" s="32">
        <f>IF(OR(C1989="",E1989=""),"",C1989*E1989)</f>
        <v/>
      </c>
      <c r="G1989" s="26" t="n"/>
    </row>
    <row r="1990">
      <c r="A1990" s="31" t="n"/>
      <c r="B1990" s="26" t="n"/>
      <c r="C1990" s="27" t="n"/>
      <c r="D1990" s="27" t="n"/>
      <c r="E1990" s="27" t="n"/>
      <c r="F1990" s="32">
        <f>IF(OR(C1990="",E1990=""),"",C1990*E1990)</f>
        <v/>
      </c>
      <c r="G1990" s="26" t="n"/>
    </row>
    <row r="1991">
      <c r="A1991" s="31" t="n"/>
      <c r="B1991" s="26" t="n"/>
      <c r="C1991" s="27" t="n"/>
      <c r="D1991" s="27" t="n"/>
      <c r="E1991" s="27" t="n"/>
      <c r="F1991" s="32">
        <f>IF(OR(C1991="",E1991=""),"",C1991*E1991)</f>
        <v/>
      </c>
      <c r="G1991" s="26" t="n"/>
    </row>
    <row r="1992">
      <c r="A1992" s="31" t="n"/>
      <c r="B1992" s="26" t="n"/>
      <c r="C1992" s="27" t="n"/>
      <c r="D1992" s="27" t="n"/>
      <c r="E1992" s="27" t="n"/>
      <c r="F1992" s="32">
        <f>IF(OR(C1992="",E1992=""),"",C1992*E1992)</f>
        <v/>
      </c>
      <c r="G1992" s="26" t="n"/>
    </row>
    <row r="1993">
      <c r="A1993" s="31" t="n"/>
      <c r="B1993" s="26" t="n"/>
      <c r="C1993" s="27" t="n"/>
      <c r="D1993" s="27" t="n"/>
      <c r="E1993" s="27" t="n"/>
      <c r="F1993" s="32">
        <f>IF(OR(C1993="",E1993=""),"",C1993*E1993)</f>
        <v/>
      </c>
      <c r="G1993" s="26" t="n"/>
    </row>
    <row r="1994">
      <c r="A1994" s="31" t="n"/>
      <c r="B1994" s="26" t="n"/>
      <c r="C1994" s="27" t="n"/>
      <c r="D1994" s="27" t="n"/>
      <c r="E1994" s="27" t="n"/>
      <c r="F1994" s="32">
        <f>IF(OR(C1994="",E1994=""),"",C1994*E1994)</f>
        <v/>
      </c>
      <c r="G1994" s="26" t="n"/>
    </row>
    <row r="1995">
      <c r="A1995" s="31" t="n"/>
      <c r="B1995" s="26" t="n"/>
      <c r="C1995" s="27" t="n"/>
      <c r="D1995" s="27" t="n"/>
      <c r="E1995" s="27" t="n"/>
      <c r="F1995" s="32">
        <f>IF(OR(C1995="",E1995=""),"",C1995*E1995)</f>
        <v/>
      </c>
      <c r="G1995" s="26" t="n"/>
    </row>
    <row r="1996">
      <c r="A1996" s="31" t="n"/>
      <c r="B1996" s="26" t="n"/>
      <c r="C1996" s="27" t="n"/>
      <c r="D1996" s="27" t="n"/>
      <c r="E1996" s="27" t="n"/>
      <c r="F1996" s="32">
        <f>IF(OR(C1996="",E1996=""),"",C1996*E1996)</f>
        <v/>
      </c>
      <c r="G1996" s="26" t="n"/>
    </row>
    <row r="1997">
      <c r="A1997" s="31" t="n"/>
      <c r="B1997" s="26" t="n"/>
      <c r="C1997" s="27" t="n"/>
      <c r="D1997" s="27" t="n"/>
      <c r="E1997" s="27" t="n"/>
      <c r="F1997" s="32">
        <f>IF(OR(C1997="",E1997=""),"",C1997*E1997)</f>
        <v/>
      </c>
      <c r="G1997" s="26" t="n"/>
    </row>
    <row r="1998">
      <c r="A1998" s="31" t="n"/>
      <c r="B1998" s="26" t="n"/>
      <c r="C1998" s="27" t="n"/>
      <c r="D1998" s="27" t="n"/>
      <c r="E1998" s="27" t="n"/>
      <c r="F1998" s="32">
        <f>IF(OR(C1998="",E1998=""),"",C1998*E1998)</f>
        <v/>
      </c>
      <c r="G1998" s="26" t="n"/>
    </row>
    <row r="1999">
      <c r="A1999" s="31" t="n"/>
      <c r="B1999" s="26" t="n"/>
      <c r="C1999" s="27" t="n"/>
      <c r="D1999" s="27" t="n"/>
      <c r="E1999" s="27" t="n"/>
      <c r="F1999" s="32">
        <f>IF(OR(C1999="",E1999=""),"",C1999*E1999)</f>
        <v/>
      </c>
      <c r="G1999" s="26" t="n"/>
    </row>
    <row r="2000">
      <c r="A2000" s="31" t="n"/>
      <c r="B2000" s="26" t="n"/>
      <c r="C2000" s="27" t="n"/>
      <c r="D2000" s="27" t="n"/>
      <c r="E2000" s="27" t="n"/>
      <c r="F2000" s="32">
        <f>IF(OR(C2000="",E2000=""),"",C2000*E2000)</f>
        <v/>
      </c>
      <c r="G2000" s="26" t="n"/>
    </row>
    <row r="2001">
      <c r="A2001" s="31" t="n"/>
      <c r="B2001" s="26" t="n"/>
      <c r="C2001" s="27" t="n"/>
      <c r="D2001" s="27" t="n"/>
      <c r="E2001" s="27" t="n"/>
      <c r="F2001" s="32">
        <f>IF(OR(C2001="",E2001=""),"",C2001*E2001)</f>
        <v/>
      </c>
      <c r="G2001" s="26" t="n"/>
    </row>
    <row r="2002">
      <c r="A2002" s="31" t="n"/>
      <c r="B2002" s="26" t="n"/>
      <c r="C2002" s="27" t="n"/>
      <c r="D2002" s="27" t="n"/>
      <c r="E2002" s="27" t="n"/>
      <c r="F2002" s="32">
        <f>IF(OR(C2002="",E2002=""),"",C2002*E2002)</f>
        <v/>
      </c>
      <c r="G2002" s="26" t="n"/>
    </row>
    <row r="2003">
      <c r="A2003" s="31" t="n"/>
      <c r="B2003" s="26" t="n"/>
      <c r="C2003" s="27" t="n"/>
      <c r="D2003" s="27" t="n"/>
      <c r="E2003" s="27" t="n"/>
      <c r="F2003" s="32">
        <f>IF(OR(C2003="",E2003=""),"",C2003*E2003)</f>
        <v/>
      </c>
      <c r="G2003" s="26" t="n"/>
    </row>
    <row r="2004">
      <c r="A2004" s="31" t="n"/>
      <c r="B2004" s="26" t="n"/>
      <c r="C2004" s="27" t="n"/>
      <c r="D2004" s="27" t="n"/>
      <c r="E2004" s="27" t="n"/>
      <c r="F2004" s="32">
        <f>IF(OR(C2004="",E2004=""),"",C2004*E2004)</f>
        <v/>
      </c>
      <c r="G2004" s="26" t="n"/>
    </row>
    <row r="2005">
      <c r="A2005" s="31" t="n"/>
      <c r="B2005" s="26" t="n"/>
      <c r="C2005" s="27" t="n"/>
      <c r="D2005" s="27" t="n"/>
      <c r="E2005" s="27" t="n"/>
      <c r="F2005" s="32">
        <f>IF(OR(C2005="",E2005=""),"",C2005*E2005)</f>
        <v/>
      </c>
      <c r="G2005" s="26" t="n"/>
    </row>
    <row r="2006">
      <c r="A2006" s="31" t="n"/>
      <c r="B2006" s="26" t="n"/>
      <c r="C2006" s="27" t="n"/>
      <c r="D2006" s="27" t="n"/>
      <c r="E2006" s="27" t="n"/>
      <c r="F2006" s="32">
        <f>IF(OR(C2006="",E2006=""),"",C2006*E2006)</f>
        <v/>
      </c>
      <c r="G2006" s="26" t="n"/>
    </row>
    <row r="2007">
      <c r="A2007" s="31" t="n"/>
      <c r="B2007" s="26" t="n"/>
      <c r="C2007" s="27" t="n"/>
      <c r="D2007" s="27" t="n"/>
      <c r="E2007" s="27" t="n"/>
      <c r="F2007" s="32">
        <f>IF(OR(C2007="",E2007=""),"",C2007*E2007)</f>
        <v/>
      </c>
      <c r="G2007" s="26" t="n"/>
    </row>
    <row r="2008">
      <c r="A2008" s="31" t="n"/>
      <c r="B2008" s="26" t="n"/>
      <c r="C2008" s="27" t="n"/>
      <c r="D2008" s="27" t="n"/>
      <c r="E2008" s="27" t="n"/>
      <c r="F2008" s="32">
        <f>IF(OR(C2008="",E2008=""),"",C2008*E2008)</f>
        <v/>
      </c>
      <c r="G2008" s="26" t="n"/>
    </row>
    <row r="2009">
      <c r="A2009" s="31" t="n"/>
      <c r="B2009" s="26" t="n"/>
      <c r="C2009" s="27" t="n"/>
      <c r="D2009" s="27" t="n"/>
      <c r="E2009" s="27" t="n"/>
      <c r="F2009" s="32">
        <f>IF(OR(C2009="",E2009=""),"",C2009*E2009)</f>
        <v/>
      </c>
      <c r="G2009" s="26" t="n"/>
    </row>
    <row r="2010">
      <c r="A2010" s="31" t="n"/>
      <c r="B2010" s="26" t="n"/>
      <c r="C2010" s="27" t="n"/>
      <c r="D2010" s="27" t="n"/>
      <c r="E2010" s="27" t="n"/>
      <c r="F2010" s="32">
        <f>IF(OR(C2010="",E2010=""),"",C2010*E2010)</f>
        <v/>
      </c>
      <c r="G2010" s="26" t="n"/>
    </row>
    <row r="2011">
      <c r="A2011" s="31" t="n"/>
      <c r="B2011" s="26" t="n"/>
      <c r="C2011" s="27" t="n"/>
      <c r="D2011" s="27" t="n"/>
      <c r="E2011" s="27" t="n"/>
      <c r="F2011" s="32">
        <f>IF(OR(C2011="",E2011=""),"",C2011*E2011)</f>
        <v/>
      </c>
      <c r="G2011" s="26" t="n"/>
    </row>
    <row r="2012">
      <c r="A2012" s="31" t="n"/>
      <c r="B2012" s="26" t="n"/>
      <c r="C2012" s="27" t="n"/>
      <c r="D2012" s="27" t="n"/>
      <c r="E2012" s="27" t="n"/>
      <c r="F2012" s="32">
        <f>IF(OR(C2012="",E2012=""),"",C2012*E2012)</f>
        <v/>
      </c>
      <c r="G2012" s="26" t="n"/>
    </row>
    <row r="2013">
      <c r="A2013" s="31" t="n"/>
      <c r="B2013" s="26" t="n"/>
      <c r="C2013" s="27" t="n"/>
      <c r="D2013" s="27" t="n"/>
      <c r="E2013" s="27" t="n"/>
      <c r="F2013" s="32">
        <f>IF(OR(C2013="",E2013=""),"",C2013*E2013)</f>
        <v/>
      </c>
      <c r="G2013" s="26" t="n"/>
    </row>
    <row r="2014">
      <c r="A2014" s="31" t="n"/>
      <c r="B2014" s="26" t="n"/>
      <c r="C2014" s="27" t="n"/>
      <c r="D2014" s="27" t="n"/>
      <c r="E2014" s="27" t="n"/>
      <c r="F2014" s="32">
        <f>IF(OR(C2014="",E2014=""),"",C2014*E2014)</f>
        <v/>
      </c>
      <c r="G2014" s="26" t="n"/>
    </row>
    <row r="2015">
      <c r="A2015" s="31" t="n"/>
      <c r="B2015" s="26" t="n"/>
      <c r="C2015" s="27" t="n"/>
      <c r="D2015" s="27" t="n"/>
      <c r="E2015" s="27" t="n"/>
      <c r="F2015" s="32">
        <f>IF(OR(C2015="",E2015=""),"",C2015*E2015)</f>
        <v/>
      </c>
      <c r="G2015" s="26" t="n"/>
    </row>
    <row r="2016">
      <c r="A2016" s="31" t="n"/>
      <c r="B2016" s="26" t="n"/>
      <c r="C2016" s="27" t="n"/>
      <c r="D2016" s="27" t="n"/>
      <c r="E2016" s="27" t="n"/>
      <c r="F2016" s="32">
        <f>IF(OR(C2016="",E2016=""),"",C2016*E2016)</f>
        <v/>
      </c>
      <c r="G2016" s="26" t="n"/>
    </row>
    <row r="2017">
      <c r="A2017" s="31" t="n"/>
      <c r="B2017" s="26" t="n"/>
      <c r="C2017" s="27" t="n"/>
      <c r="D2017" s="27" t="n"/>
      <c r="E2017" s="27" t="n"/>
      <c r="F2017" s="32">
        <f>IF(OR(C2017="",E2017=""),"",C2017*E2017)</f>
        <v/>
      </c>
      <c r="G2017" s="26" t="n"/>
    </row>
    <row r="2018">
      <c r="A2018" s="31" t="n"/>
      <c r="B2018" s="26" t="n"/>
      <c r="C2018" s="27" t="n"/>
      <c r="D2018" s="27" t="n"/>
      <c r="E2018" s="27" t="n"/>
      <c r="F2018" s="32">
        <f>IF(OR(C2018="",E2018=""),"",C2018*E2018)</f>
        <v/>
      </c>
      <c r="G2018" s="26" t="n"/>
    </row>
    <row r="2019">
      <c r="A2019" s="31" t="n"/>
      <c r="B2019" s="26" t="n"/>
      <c r="C2019" s="27" t="n"/>
      <c r="D2019" s="27" t="n"/>
      <c r="E2019" s="27" t="n"/>
      <c r="F2019" s="32">
        <f>IF(OR(C2019="",E2019=""),"",C2019*E2019)</f>
        <v/>
      </c>
      <c r="G2019" s="26" t="n"/>
    </row>
    <row r="2020">
      <c r="A2020" s="31" t="n"/>
      <c r="B2020" s="26" t="n"/>
      <c r="C2020" s="27" t="n"/>
      <c r="D2020" s="27" t="n"/>
      <c r="E2020" s="27" t="n"/>
      <c r="F2020" s="32">
        <f>IF(OR(C2020="",E2020=""),"",C2020*E2020)</f>
        <v/>
      </c>
      <c r="G2020" s="26" t="n"/>
    </row>
    <row r="2021">
      <c r="A2021" s="31" t="n"/>
      <c r="B2021" s="26" t="n"/>
      <c r="C2021" s="27" t="n"/>
      <c r="D2021" s="27" t="n"/>
      <c r="E2021" s="27" t="n"/>
      <c r="F2021" s="32">
        <f>IF(OR(C2021="",E2021=""),"",C2021*E2021)</f>
        <v/>
      </c>
      <c r="G2021" s="26" t="n"/>
    </row>
    <row r="2022">
      <c r="A2022" s="31" t="n"/>
      <c r="B2022" s="26" t="n"/>
      <c r="C2022" s="27" t="n"/>
      <c r="D2022" s="27" t="n"/>
      <c r="E2022" s="27" t="n"/>
      <c r="F2022" s="32">
        <f>IF(OR(C2022="",E2022=""),"",C2022*E2022)</f>
        <v/>
      </c>
      <c r="G2022" s="26" t="n"/>
    </row>
    <row r="2023">
      <c r="A2023" s="31" t="n"/>
      <c r="B2023" s="26" t="n"/>
      <c r="C2023" s="27" t="n"/>
      <c r="D2023" s="27" t="n"/>
      <c r="E2023" s="27" t="n"/>
      <c r="F2023" s="32">
        <f>IF(OR(C2023="",E2023=""),"",C2023*E2023)</f>
        <v/>
      </c>
      <c r="G2023" s="26" t="n"/>
    </row>
    <row r="2024">
      <c r="A2024" s="31" t="n"/>
      <c r="B2024" s="26" t="n"/>
      <c r="C2024" s="27" t="n"/>
      <c r="D2024" s="27" t="n"/>
      <c r="E2024" s="27" t="n"/>
      <c r="F2024" s="32">
        <f>IF(OR(C2024="",E2024=""),"",C2024*E2024)</f>
        <v/>
      </c>
      <c r="G2024" s="26" t="n"/>
    </row>
    <row r="2025">
      <c r="A2025" s="31" t="n"/>
      <c r="B2025" s="26" t="n"/>
      <c r="C2025" s="27" t="n"/>
      <c r="D2025" s="27" t="n"/>
      <c r="E2025" s="27" t="n"/>
      <c r="F2025" s="32">
        <f>IF(OR(C2025="",E2025=""),"",C2025*E2025)</f>
        <v/>
      </c>
      <c r="G2025" s="26" t="n"/>
    </row>
    <row r="2026">
      <c r="A2026" s="31" t="n"/>
      <c r="B2026" s="26" t="n"/>
      <c r="C2026" s="27" t="n"/>
      <c r="D2026" s="27" t="n"/>
      <c r="E2026" s="27" t="n"/>
      <c r="F2026" s="32">
        <f>IF(OR(C2026="",E2026=""),"",C2026*E2026)</f>
        <v/>
      </c>
      <c r="G2026" s="26" t="n"/>
    </row>
    <row r="2027">
      <c r="A2027" s="31" t="n"/>
      <c r="B2027" s="26" t="n"/>
      <c r="C2027" s="27" t="n"/>
      <c r="D2027" s="27" t="n"/>
      <c r="E2027" s="27" t="n"/>
      <c r="F2027" s="32">
        <f>IF(OR(C2027="",E2027=""),"",C2027*E2027)</f>
        <v/>
      </c>
      <c r="G2027" s="26" t="n"/>
    </row>
    <row r="2028">
      <c r="A2028" s="31" t="n"/>
      <c r="B2028" s="26" t="n"/>
      <c r="C2028" s="27" t="n"/>
      <c r="D2028" s="27" t="n"/>
      <c r="E2028" s="27" t="n"/>
      <c r="F2028" s="32">
        <f>IF(OR(C2028="",E2028=""),"",C2028*E2028)</f>
        <v/>
      </c>
      <c r="G2028" s="26" t="n"/>
    </row>
    <row r="2029">
      <c r="A2029" s="31" t="n"/>
      <c r="B2029" s="26" t="n"/>
      <c r="C2029" s="27" t="n"/>
      <c r="D2029" s="27" t="n"/>
      <c r="E2029" s="27" t="n"/>
      <c r="F2029" s="32">
        <f>IF(OR(C2029="",E2029=""),"",C2029*E2029)</f>
        <v/>
      </c>
      <c r="G2029" s="26" t="n"/>
    </row>
    <row r="2030">
      <c r="A2030" s="31" t="n"/>
      <c r="B2030" s="26" t="n"/>
      <c r="C2030" s="27" t="n"/>
      <c r="D2030" s="27" t="n"/>
      <c r="E2030" s="27" t="n"/>
      <c r="F2030" s="32">
        <f>IF(OR(C2030="",E2030=""),"",C2030*E2030)</f>
        <v/>
      </c>
      <c r="G2030" s="26" t="n"/>
    </row>
    <row r="2031">
      <c r="A2031" s="31" t="n"/>
      <c r="B2031" s="26" t="n"/>
      <c r="C2031" s="27" t="n"/>
      <c r="D2031" s="27" t="n"/>
      <c r="E2031" s="27" t="n"/>
      <c r="F2031" s="32">
        <f>IF(OR(C2031="",E2031=""),"",C2031*E2031)</f>
        <v/>
      </c>
      <c r="G2031" s="26" t="n"/>
    </row>
    <row r="2032">
      <c r="A2032" s="31" t="n"/>
      <c r="B2032" s="26" t="n"/>
      <c r="C2032" s="27" t="n"/>
      <c r="D2032" s="27" t="n"/>
      <c r="E2032" s="27" t="n"/>
      <c r="F2032" s="32">
        <f>IF(OR(C2032="",E2032=""),"",C2032*E2032)</f>
        <v/>
      </c>
      <c r="G2032" s="26" t="n"/>
    </row>
    <row r="2033">
      <c r="A2033" s="31" t="n"/>
      <c r="B2033" s="26" t="n"/>
      <c r="C2033" s="27" t="n"/>
      <c r="D2033" s="27" t="n"/>
      <c r="E2033" s="27" t="n"/>
      <c r="F2033" s="32">
        <f>IF(OR(C2033="",E2033=""),"",C2033*E2033)</f>
        <v/>
      </c>
      <c r="G2033" s="26" t="n"/>
    </row>
    <row r="2034">
      <c r="A2034" s="31" t="n"/>
      <c r="B2034" s="26" t="n"/>
      <c r="C2034" s="27" t="n"/>
      <c r="D2034" s="27" t="n"/>
      <c r="E2034" s="27" t="n"/>
      <c r="F2034" s="32">
        <f>IF(OR(C2034="",E2034=""),"",C2034*E2034)</f>
        <v/>
      </c>
      <c r="G2034" s="26" t="n"/>
    </row>
    <row r="2035">
      <c r="A2035" s="31" t="n"/>
      <c r="B2035" s="26" t="n"/>
      <c r="C2035" s="27" t="n"/>
      <c r="D2035" s="27" t="n"/>
      <c r="E2035" s="27" t="n"/>
      <c r="F2035" s="32">
        <f>IF(OR(C2035="",E2035=""),"",C2035*E2035)</f>
        <v/>
      </c>
      <c r="G2035" s="26" t="n"/>
    </row>
    <row r="2036">
      <c r="A2036" s="31" t="n"/>
      <c r="B2036" s="26" t="n"/>
      <c r="C2036" s="27" t="n"/>
      <c r="D2036" s="27" t="n"/>
      <c r="E2036" s="27" t="n"/>
      <c r="F2036" s="32">
        <f>IF(OR(C2036="",E2036=""),"",C2036*E2036)</f>
        <v/>
      </c>
      <c r="G2036" s="26" t="n"/>
    </row>
    <row r="2037">
      <c r="A2037" s="31" t="n"/>
      <c r="B2037" s="26" t="n"/>
      <c r="C2037" s="27" t="n"/>
      <c r="D2037" s="27" t="n"/>
      <c r="E2037" s="27" t="n"/>
      <c r="F2037" s="32">
        <f>IF(OR(C2037="",E2037=""),"",C2037*E2037)</f>
        <v/>
      </c>
      <c r="G2037" s="26" t="n"/>
    </row>
    <row r="2038">
      <c r="A2038" s="31" t="n"/>
      <c r="B2038" s="26" t="n"/>
      <c r="C2038" s="27" t="n"/>
      <c r="D2038" s="27" t="n"/>
      <c r="E2038" s="27" t="n"/>
      <c r="F2038" s="32">
        <f>IF(OR(C2038="",E2038=""),"",C2038*E2038)</f>
        <v/>
      </c>
      <c r="G2038" s="26" t="n"/>
    </row>
    <row r="2039">
      <c r="A2039" s="31" t="n"/>
      <c r="B2039" s="26" t="n"/>
      <c r="C2039" s="27" t="n"/>
      <c r="D2039" s="27" t="n"/>
      <c r="E2039" s="27" t="n"/>
      <c r="F2039" s="32">
        <f>IF(OR(C2039="",E2039=""),"",C2039*E2039)</f>
        <v/>
      </c>
      <c r="G2039" s="26" t="n"/>
    </row>
    <row r="2040">
      <c r="A2040" s="31" t="n"/>
      <c r="B2040" s="26" t="n"/>
      <c r="C2040" s="27" t="n"/>
      <c r="D2040" s="27" t="n"/>
      <c r="E2040" s="27" t="n"/>
      <c r="F2040" s="32">
        <f>IF(OR(C2040="",E2040=""),"",C2040*E2040)</f>
        <v/>
      </c>
      <c r="G2040" s="26" t="n"/>
    </row>
    <row r="2041">
      <c r="A2041" s="31" t="n"/>
      <c r="B2041" s="26" t="n"/>
      <c r="C2041" s="27" t="n"/>
      <c r="D2041" s="27" t="n"/>
      <c r="E2041" s="27" t="n"/>
      <c r="F2041" s="32">
        <f>IF(OR(C2041="",E2041=""),"",C2041*E2041)</f>
        <v/>
      </c>
      <c r="G2041" s="26" t="n"/>
    </row>
    <row r="2042">
      <c r="A2042" s="31" t="n"/>
      <c r="B2042" s="26" t="n"/>
      <c r="C2042" s="27" t="n"/>
      <c r="D2042" s="27" t="n"/>
      <c r="E2042" s="27" t="n"/>
      <c r="F2042" s="32">
        <f>IF(OR(C2042="",E2042=""),"",C2042*E2042)</f>
        <v/>
      </c>
      <c r="G2042" s="26" t="n"/>
    </row>
    <row r="2043">
      <c r="A2043" s="31" t="n"/>
      <c r="B2043" s="26" t="n"/>
      <c r="C2043" s="27" t="n"/>
      <c r="D2043" s="27" t="n"/>
      <c r="E2043" s="27" t="n"/>
      <c r="F2043" s="32">
        <f>IF(OR(C2043="",E2043=""),"",C2043*E2043)</f>
        <v/>
      </c>
      <c r="G2043" s="26" t="n"/>
    </row>
    <row r="2044">
      <c r="A2044" s="31" t="n"/>
      <c r="B2044" s="26" t="n"/>
      <c r="C2044" s="27" t="n"/>
      <c r="D2044" s="27" t="n"/>
      <c r="E2044" s="27" t="n"/>
      <c r="F2044" s="32">
        <f>IF(OR(C2044="",E2044=""),"",C2044*E2044)</f>
        <v/>
      </c>
      <c r="G2044" s="26" t="n"/>
    </row>
    <row r="2045">
      <c r="A2045" s="31" t="n"/>
      <c r="B2045" s="26" t="n"/>
      <c r="C2045" s="27" t="n"/>
      <c r="D2045" s="27" t="n"/>
      <c r="E2045" s="27" t="n"/>
      <c r="F2045" s="32">
        <f>IF(OR(C2045="",E2045=""),"",C2045*E2045)</f>
        <v/>
      </c>
      <c r="G2045" s="26" t="n"/>
    </row>
    <row r="2046">
      <c r="A2046" s="31" t="n"/>
      <c r="B2046" s="26" t="n"/>
      <c r="C2046" s="27" t="n"/>
      <c r="D2046" s="27" t="n"/>
      <c r="E2046" s="27" t="n"/>
      <c r="F2046" s="32">
        <f>IF(OR(C2046="",E2046=""),"",C2046*E2046)</f>
        <v/>
      </c>
      <c r="G2046" s="26" t="n"/>
    </row>
    <row r="2047">
      <c r="A2047" s="31" t="n"/>
      <c r="B2047" s="26" t="n"/>
      <c r="C2047" s="27" t="n"/>
      <c r="D2047" s="27" t="n"/>
      <c r="E2047" s="27" t="n"/>
      <c r="F2047" s="32">
        <f>IF(OR(C2047="",E2047=""),"",C2047*E2047)</f>
        <v/>
      </c>
      <c r="G2047" s="26" t="n"/>
    </row>
    <row r="2048">
      <c r="A2048" s="31" t="n"/>
      <c r="B2048" s="26" t="n"/>
      <c r="C2048" s="27" t="n"/>
      <c r="D2048" s="27" t="n"/>
      <c r="E2048" s="27" t="n"/>
      <c r="F2048" s="32">
        <f>IF(OR(C2048="",E2048=""),"",C2048*E2048)</f>
        <v/>
      </c>
      <c r="G2048" s="26" t="n"/>
    </row>
    <row r="2049">
      <c r="A2049" s="31" t="n"/>
      <c r="B2049" s="26" t="n"/>
      <c r="C2049" s="27" t="n"/>
      <c r="D2049" s="27" t="n"/>
      <c r="E2049" s="27" t="n"/>
      <c r="F2049" s="32">
        <f>IF(OR(C2049="",E2049=""),"",C2049*E2049)</f>
        <v/>
      </c>
      <c r="G2049" s="26" t="n"/>
    </row>
    <row r="2050">
      <c r="A2050" s="31" t="n"/>
      <c r="B2050" s="26" t="n"/>
      <c r="C2050" s="27" t="n"/>
      <c r="D2050" s="27" t="n"/>
      <c r="E2050" s="27" t="n"/>
      <c r="F2050" s="32">
        <f>IF(OR(C2050="",E2050=""),"",C2050*E2050)</f>
        <v/>
      </c>
      <c r="G2050" s="26" t="n"/>
    </row>
    <row r="2051">
      <c r="A2051" s="31" t="n"/>
      <c r="B2051" s="26" t="n"/>
      <c r="C2051" s="27" t="n"/>
      <c r="D2051" s="27" t="n"/>
      <c r="E2051" s="27" t="n"/>
      <c r="F2051" s="32">
        <f>IF(OR(C2051="",E2051=""),"",C2051*E2051)</f>
        <v/>
      </c>
      <c r="G2051" s="26" t="n"/>
    </row>
    <row r="2052">
      <c r="A2052" s="31" t="n"/>
      <c r="B2052" s="26" t="n"/>
      <c r="C2052" s="27" t="n"/>
      <c r="D2052" s="27" t="n"/>
      <c r="E2052" s="27" t="n"/>
      <c r="F2052" s="32">
        <f>IF(OR(C2052="",E2052=""),"",C2052*E2052)</f>
        <v/>
      </c>
      <c r="G2052" s="26" t="n"/>
    </row>
    <row r="2053">
      <c r="A2053" s="31" t="n"/>
      <c r="B2053" s="26" t="n"/>
      <c r="C2053" s="27" t="n"/>
      <c r="D2053" s="27" t="n"/>
      <c r="E2053" s="27" t="n"/>
      <c r="F2053" s="32">
        <f>IF(OR(C2053="",E2053=""),"",C2053*E2053)</f>
        <v/>
      </c>
      <c r="G2053" s="26" t="n"/>
    </row>
    <row r="2054">
      <c r="A2054" s="31" t="n"/>
      <c r="B2054" s="26" t="n"/>
      <c r="C2054" s="27" t="n"/>
      <c r="D2054" s="27" t="n"/>
      <c r="E2054" s="27" t="n"/>
      <c r="F2054" s="32">
        <f>IF(OR(C2054="",E2054=""),"",C2054*E2054)</f>
        <v/>
      </c>
      <c r="G2054" s="26" t="n"/>
    </row>
    <row r="2055">
      <c r="A2055" s="31" t="n"/>
      <c r="B2055" s="26" t="n"/>
      <c r="C2055" s="27" t="n"/>
      <c r="D2055" s="27" t="n"/>
      <c r="E2055" s="27" t="n"/>
      <c r="F2055" s="32">
        <f>IF(OR(C2055="",E2055=""),"",C2055*E2055)</f>
        <v/>
      </c>
      <c r="G2055" s="26" t="n"/>
    </row>
    <row r="2056">
      <c r="A2056" s="31" t="n"/>
      <c r="B2056" s="26" t="n"/>
      <c r="C2056" s="27" t="n"/>
      <c r="D2056" s="27" t="n"/>
      <c r="E2056" s="27" t="n"/>
      <c r="F2056" s="32">
        <f>IF(OR(C2056="",E2056=""),"",C2056*E2056)</f>
        <v/>
      </c>
      <c r="G2056" s="26" t="n"/>
    </row>
    <row r="2057">
      <c r="A2057" s="31" t="n"/>
      <c r="B2057" s="26" t="n"/>
      <c r="C2057" s="27" t="n"/>
      <c r="D2057" s="27" t="n"/>
      <c r="E2057" s="27" t="n"/>
      <c r="F2057" s="32">
        <f>IF(OR(C2057="",E2057=""),"",C2057*E2057)</f>
        <v/>
      </c>
      <c r="G2057" s="26" t="n"/>
    </row>
    <row r="2058">
      <c r="A2058" s="31" t="n"/>
      <c r="B2058" s="26" t="n"/>
      <c r="C2058" s="27" t="n"/>
      <c r="D2058" s="27" t="n"/>
      <c r="E2058" s="27" t="n"/>
      <c r="F2058" s="32">
        <f>IF(OR(C2058="",E2058=""),"",C2058*E2058)</f>
        <v/>
      </c>
      <c r="G2058" s="26" t="n"/>
    </row>
    <row r="2059">
      <c r="A2059" s="31" t="n"/>
      <c r="B2059" s="26" t="n"/>
      <c r="C2059" s="27" t="n"/>
      <c r="D2059" s="27" t="n"/>
      <c r="E2059" s="27" t="n"/>
      <c r="F2059" s="32">
        <f>IF(OR(C2059="",E2059=""),"",C2059*E2059)</f>
        <v/>
      </c>
      <c r="G2059" s="26" t="n"/>
    </row>
    <row r="2060">
      <c r="A2060" s="31" t="n"/>
      <c r="B2060" s="26" t="n"/>
      <c r="C2060" s="27" t="n"/>
      <c r="D2060" s="27" t="n"/>
      <c r="E2060" s="27" t="n"/>
      <c r="F2060" s="32">
        <f>IF(OR(C2060="",E2060=""),"",C2060*E2060)</f>
        <v/>
      </c>
      <c r="G2060" s="26" t="n"/>
    </row>
    <row r="2061">
      <c r="A2061" s="31" t="n"/>
      <c r="B2061" s="26" t="n"/>
      <c r="C2061" s="27" t="n"/>
      <c r="D2061" s="27" t="n"/>
      <c r="E2061" s="27" t="n"/>
      <c r="F2061" s="32">
        <f>IF(OR(C2061="",E2061=""),"",C2061*E2061)</f>
        <v/>
      </c>
      <c r="G2061" s="26" t="n"/>
    </row>
    <row r="2062">
      <c r="A2062" s="31" t="n"/>
      <c r="B2062" s="26" t="n"/>
      <c r="C2062" s="27" t="n"/>
      <c r="D2062" s="27" t="n"/>
      <c r="E2062" s="27" t="n"/>
      <c r="F2062" s="32">
        <f>IF(OR(C2062="",E2062=""),"",C2062*E2062)</f>
        <v/>
      </c>
      <c r="G2062" s="26" t="n"/>
    </row>
    <row r="2063">
      <c r="A2063" s="31" t="n"/>
      <c r="B2063" s="26" t="n"/>
      <c r="C2063" s="27" t="n"/>
      <c r="D2063" s="27" t="n"/>
      <c r="E2063" s="27" t="n"/>
      <c r="F2063" s="32">
        <f>IF(OR(C2063="",E2063=""),"",C2063*E2063)</f>
        <v/>
      </c>
      <c r="G2063" s="26" t="n"/>
    </row>
    <row r="2064">
      <c r="A2064" s="31" t="n"/>
      <c r="B2064" s="26" t="n"/>
      <c r="C2064" s="27" t="n"/>
      <c r="D2064" s="27" t="n"/>
      <c r="E2064" s="27" t="n"/>
      <c r="F2064" s="32">
        <f>IF(OR(C2064="",E2064=""),"",C2064*E2064)</f>
        <v/>
      </c>
      <c r="G2064" s="26" t="n"/>
    </row>
    <row r="2065">
      <c r="A2065" s="31" t="n"/>
      <c r="B2065" s="26" t="n"/>
      <c r="C2065" s="27" t="n"/>
      <c r="D2065" s="27" t="n"/>
      <c r="E2065" s="27" t="n"/>
      <c r="F2065" s="32">
        <f>IF(OR(C2065="",E2065=""),"",C2065*E2065)</f>
        <v/>
      </c>
      <c r="G2065" s="26" t="n"/>
    </row>
    <row r="2066">
      <c r="A2066" s="31" t="n"/>
      <c r="B2066" s="26" t="n"/>
      <c r="C2066" s="27" t="n"/>
      <c r="D2066" s="27" t="n"/>
      <c r="E2066" s="27" t="n"/>
      <c r="F2066" s="32">
        <f>IF(OR(C2066="",E2066=""),"",C2066*E2066)</f>
        <v/>
      </c>
      <c r="G2066" s="26" t="n"/>
    </row>
    <row r="2067">
      <c r="A2067" s="31" t="n"/>
      <c r="B2067" s="26" t="n"/>
      <c r="C2067" s="27" t="n"/>
      <c r="D2067" s="27" t="n"/>
      <c r="E2067" s="27" t="n"/>
      <c r="F2067" s="32">
        <f>IF(OR(C2067="",E2067=""),"",C2067*E2067)</f>
        <v/>
      </c>
      <c r="G2067" s="26" t="n"/>
    </row>
    <row r="2068">
      <c r="A2068" s="31" t="n"/>
      <c r="B2068" s="26" t="n"/>
      <c r="C2068" s="27" t="n"/>
      <c r="D2068" s="27" t="n"/>
      <c r="E2068" s="27" t="n"/>
      <c r="F2068" s="32">
        <f>IF(OR(C2068="",E2068=""),"",C2068*E2068)</f>
        <v/>
      </c>
      <c r="G2068" s="26" t="n"/>
    </row>
    <row r="2069">
      <c r="A2069" s="31" t="n"/>
      <c r="B2069" s="26" t="n"/>
      <c r="C2069" s="27" t="n"/>
      <c r="D2069" s="27" t="n"/>
      <c r="E2069" s="27" t="n"/>
      <c r="F2069" s="32">
        <f>IF(OR(C2069="",E2069=""),"",C2069*E2069)</f>
        <v/>
      </c>
      <c r="G2069" s="26" t="n"/>
    </row>
    <row r="2070">
      <c r="A2070" s="31" t="n"/>
      <c r="B2070" s="26" t="n"/>
      <c r="C2070" s="27" t="n"/>
      <c r="D2070" s="27" t="n"/>
      <c r="E2070" s="27" t="n"/>
      <c r="F2070" s="32">
        <f>IF(OR(C2070="",E2070=""),"",C2070*E2070)</f>
        <v/>
      </c>
      <c r="G2070" s="26" t="n"/>
    </row>
    <row r="2071">
      <c r="A2071" s="31" t="n"/>
      <c r="B2071" s="26" t="n"/>
      <c r="C2071" s="27" t="n"/>
      <c r="D2071" s="27" t="n"/>
      <c r="E2071" s="27" t="n"/>
      <c r="F2071" s="32">
        <f>IF(OR(C2071="",E2071=""),"",C2071*E2071)</f>
        <v/>
      </c>
      <c r="G2071" s="26" t="n"/>
    </row>
    <row r="2072">
      <c r="A2072" s="31" t="n"/>
      <c r="B2072" s="26" t="n"/>
      <c r="C2072" s="27" t="n"/>
      <c r="D2072" s="27" t="n"/>
      <c r="E2072" s="27" t="n"/>
      <c r="F2072" s="32">
        <f>IF(OR(C2072="",E2072=""),"",C2072*E2072)</f>
        <v/>
      </c>
      <c r="G2072" s="26" t="n"/>
    </row>
    <row r="2073">
      <c r="A2073" s="31" t="n"/>
      <c r="B2073" s="26" t="n"/>
      <c r="C2073" s="27" t="n"/>
      <c r="D2073" s="27" t="n"/>
      <c r="E2073" s="27" t="n"/>
      <c r="F2073" s="32">
        <f>IF(OR(C2073="",E2073=""),"",C2073*E2073)</f>
        <v/>
      </c>
      <c r="G2073" s="26" t="n"/>
    </row>
    <row r="2074">
      <c r="A2074" s="31" t="n"/>
      <c r="B2074" s="26" t="n"/>
      <c r="C2074" s="27" t="n"/>
      <c r="D2074" s="27" t="n"/>
      <c r="E2074" s="27" t="n"/>
      <c r="F2074" s="32">
        <f>IF(OR(C2074="",E2074=""),"",C2074*E2074)</f>
        <v/>
      </c>
      <c r="G2074" s="26" t="n"/>
    </row>
    <row r="2075">
      <c r="A2075" s="31" t="n"/>
      <c r="B2075" s="26" t="n"/>
      <c r="C2075" s="27" t="n"/>
      <c r="D2075" s="27" t="n"/>
      <c r="E2075" s="27" t="n"/>
      <c r="F2075" s="32">
        <f>IF(OR(C2075="",E2075=""),"",C2075*E2075)</f>
        <v/>
      </c>
      <c r="G2075" s="26" t="n"/>
    </row>
    <row r="2076">
      <c r="A2076" s="31" t="n"/>
      <c r="B2076" s="26" t="n"/>
      <c r="C2076" s="27" t="n"/>
      <c r="D2076" s="27" t="n"/>
      <c r="E2076" s="27" t="n"/>
      <c r="F2076" s="32">
        <f>IF(OR(C2076="",E2076=""),"",C2076*E2076)</f>
        <v/>
      </c>
      <c r="G2076" s="26" t="n"/>
    </row>
    <row r="2077">
      <c r="A2077" s="31" t="n"/>
      <c r="B2077" s="26" t="n"/>
      <c r="C2077" s="27" t="n"/>
      <c r="D2077" s="27" t="n"/>
      <c r="E2077" s="27" t="n"/>
      <c r="F2077" s="32">
        <f>IF(OR(C2077="",E2077=""),"",C2077*E2077)</f>
        <v/>
      </c>
      <c r="G2077" s="26" t="n"/>
    </row>
    <row r="2078">
      <c r="A2078" s="31" t="n"/>
      <c r="B2078" s="26" t="n"/>
      <c r="C2078" s="27" t="n"/>
      <c r="D2078" s="27" t="n"/>
      <c r="E2078" s="27" t="n"/>
      <c r="F2078" s="32">
        <f>IF(OR(C2078="",E2078=""),"",C2078*E2078)</f>
        <v/>
      </c>
      <c r="G2078" s="26" t="n"/>
    </row>
    <row r="2079">
      <c r="A2079" s="31" t="n"/>
      <c r="B2079" s="26" t="n"/>
      <c r="C2079" s="27" t="n"/>
      <c r="D2079" s="27" t="n"/>
      <c r="E2079" s="27" t="n"/>
      <c r="F2079" s="32">
        <f>IF(OR(C2079="",E2079=""),"",C2079*E2079)</f>
        <v/>
      </c>
      <c r="G2079" s="26" t="n"/>
    </row>
    <row r="2080">
      <c r="A2080" s="31" t="n"/>
      <c r="B2080" s="26" t="n"/>
      <c r="C2080" s="27" t="n"/>
      <c r="D2080" s="27" t="n"/>
      <c r="E2080" s="27" t="n"/>
      <c r="F2080" s="32">
        <f>IF(OR(C2080="",E2080=""),"",C2080*E2080)</f>
        <v/>
      </c>
      <c r="G2080" s="26" t="n"/>
    </row>
    <row r="2081">
      <c r="A2081" s="31" t="n"/>
      <c r="B2081" s="26" t="n"/>
      <c r="C2081" s="27" t="n"/>
      <c r="D2081" s="27" t="n"/>
      <c r="E2081" s="27" t="n"/>
      <c r="F2081" s="32">
        <f>IF(OR(C2081="",E2081=""),"",C2081*E2081)</f>
        <v/>
      </c>
      <c r="G2081" s="26" t="n"/>
    </row>
    <row r="2082">
      <c r="A2082" s="31" t="n"/>
      <c r="B2082" s="26" t="n"/>
      <c r="C2082" s="27" t="n"/>
      <c r="D2082" s="27" t="n"/>
      <c r="E2082" s="27" t="n"/>
      <c r="F2082" s="32">
        <f>IF(OR(C2082="",E2082=""),"",C2082*E2082)</f>
        <v/>
      </c>
      <c r="G2082" s="26" t="n"/>
    </row>
    <row r="2083">
      <c r="A2083" s="31" t="n"/>
      <c r="B2083" s="26" t="n"/>
      <c r="C2083" s="27" t="n"/>
      <c r="D2083" s="27" t="n"/>
      <c r="E2083" s="27" t="n"/>
      <c r="F2083" s="32">
        <f>IF(OR(C2083="",E2083=""),"",C2083*E2083)</f>
        <v/>
      </c>
      <c r="G2083" s="26" t="n"/>
    </row>
    <row r="2084">
      <c r="A2084" s="31" t="n"/>
      <c r="B2084" s="26" t="n"/>
      <c r="C2084" s="27" t="n"/>
      <c r="D2084" s="27" t="n"/>
      <c r="E2084" s="27" t="n"/>
      <c r="F2084" s="32">
        <f>IF(OR(C2084="",E2084=""),"",C2084*E2084)</f>
        <v/>
      </c>
      <c r="G2084" s="26" t="n"/>
    </row>
    <row r="2085">
      <c r="A2085" s="31" t="n"/>
      <c r="B2085" s="26" t="n"/>
      <c r="C2085" s="27" t="n"/>
      <c r="D2085" s="27" t="n"/>
      <c r="E2085" s="27" t="n"/>
      <c r="F2085" s="32">
        <f>IF(OR(C2085="",E2085=""),"",C2085*E2085)</f>
        <v/>
      </c>
      <c r="G2085" s="26" t="n"/>
    </row>
    <row r="2086">
      <c r="A2086" s="31" t="n"/>
      <c r="B2086" s="26" t="n"/>
      <c r="C2086" s="27" t="n"/>
      <c r="D2086" s="27" t="n"/>
      <c r="E2086" s="27" t="n"/>
      <c r="F2086" s="32">
        <f>IF(OR(C2086="",E2086=""),"",C2086*E2086)</f>
        <v/>
      </c>
      <c r="G2086" s="26" t="n"/>
    </row>
    <row r="2087">
      <c r="A2087" s="31" t="n"/>
      <c r="B2087" s="26" t="n"/>
      <c r="C2087" s="27" t="n"/>
      <c r="D2087" s="27" t="n"/>
      <c r="E2087" s="27" t="n"/>
      <c r="F2087" s="32">
        <f>IF(OR(C2087="",E2087=""),"",C2087*E2087)</f>
        <v/>
      </c>
      <c r="G2087" s="26" t="n"/>
    </row>
    <row r="2088">
      <c r="A2088" s="31" t="n"/>
      <c r="B2088" s="26" t="n"/>
      <c r="C2088" s="27" t="n"/>
      <c r="D2088" s="27" t="n"/>
      <c r="E2088" s="27" t="n"/>
      <c r="F2088" s="32">
        <f>IF(OR(C2088="",E2088=""),"",C2088*E2088)</f>
        <v/>
      </c>
      <c r="G2088" s="26" t="n"/>
    </row>
    <row r="2089">
      <c r="A2089" s="31" t="n"/>
      <c r="B2089" s="26" t="n"/>
      <c r="C2089" s="27" t="n"/>
      <c r="D2089" s="27" t="n"/>
      <c r="E2089" s="27" t="n"/>
      <c r="F2089" s="32">
        <f>IF(OR(C2089="",E2089=""),"",C2089*E2089)</f>
        <v/>
      </c>
      <c r="G2089" s="26" t="n"/>
    </row>
    <row r="2090">
      <c r="A2090" s="31" t="n"/>
      <c r="B2090" s="26" t="n"/>
      <c r="C2090" s="27" t="n"/>
      <c r="D2090" s="27" t="n"/>
      <c r="E2090" s="27" t="n"/>
      <c r="F2090" s="32">
        <f>IF(OR(C2090="",E2090=""),"",C2090*E2090)</f>
        <v/>
      </c>
      <c r="G2090" s="26" t="n"/>
    </row>
    <row r="2091">
      <c r="A2091" s="31" t="n"/>
      <c r="B2091" s="26" t="n"/>
      <c r="C2091" s="27" t="n"/>
      <c r="D2091" s="27" t="n"/>
      <c r="E2091" s="27" t="n"/>
      <c r="F2091" s="32">
        <f>IF(OR(C2091="",E2091=""),"",C2091*E2091)</f>
        <v/>
      </c>
      <c r="G2091" s="26" t="n"/>
    </row>
    <row r="2092">
      <c r="A2092" s="31" t="n"/>
      <c r="B2092" s="26" t="n"/>
      <c r="C2092" s="27" t="n"/>
      <c r="D2092" s="27" t="n"/>
      <c r="E2092" s="27" t="n"/>
      <c r="F2092" s="32">
        <f>IF(OR(C2092="",E2092=""),"",C2092*E2092)</f>
        <v/>
      </c>
      <c r="G2092" s="26" t="n"/>
    </row>
    <row r="2093">
      <c r="A2093" s="31" t="n"/>
      <c r="B2093" s="26" t="n"/>
      <c r="C2093" s="27" t="n"/>
      <c r="D2093" s="27" t="n"/>
      <c r="E2093" s="27" t="n"/>
      <c r="F2093" s="32">
        <f>IF(OR(C2093="",E2093=""),"",C2093*E2093)</f>
        <v/>
      </c>
      <c r="G2093" s="26" t="n"/>
    </row>
    <row r="2094">
      <c r="A2094" s="31" t="n"/>
      <c r="B2094" s="26" t="n"/>
      <c r="C2094" s="27" t="n"/>
      <c r="D2094" s="27" t="n"/>
      <c r="E2094" s="27" t="n"/>
      <c r="F2094" s="32">
        <f>IF(OR(C2094="",E2094=""),"",C2094*E2094)</f>
        <v/>
      </c>
      <c r="G2094" s="26" t="n"/>
    </row>
    <row r="2095">
      <c r="A2095" s="31" t="n"/>
      <c r="B2095" s="26" t="n"/>
      <c r="C2095" s="27" t="n"/>
      <c r="D2095" s="27" t="n"/>
      <c r="E2095" s="27" t="n"/>
      <c r="F2095" s="32">
        <f>IF(OR(C2095="",E2095=""),"",C2095*E2095)</f>
        <v/>
      </c>
      <c r="G2095" s="26" t="n"/>
    </row>
    <row r="2096">
      <c r="A2096" s="31" t="n"/>
      <c r="B2096" s="26" t="n"/>
      <c r="C2096" s="27" t="n"/>
      <c r="D2096" s="27" t="n"/>
      <c r="E2096" s="27" t="n"/>
      <c r="F2096" s="32">
        <f>IF(OR(C2096="",E2096=""),"",C2096*E2096)</f>
        <v/>
      </c>
      <c r="G2096" s="26" t="n"/>
    </row>
    <row r="2097">
      <c r="A2097" s="31" t="n"/>
      <c r="B2097" s="26" t="n"/>
      <c r="C2097" s="27" t="n"/>
      <c r="D2097" s="27" t="n"/>
      <c r="E2097" s="27" t="n"/>
      <c r="F2097" s="32">
        <f>IF(OR(C2097="",E2097=""),"",C2097*E2097)</f>
        <v/>
      </c>
      <c r="G2097" s="26" t="n"/>
    </row>
    <row r="2098">
      <c r="A2098" s="31" t="n"/>
      <c r="B2098" s="26" t="n"/>
      <c r="C2098" s="27" t="n"/>
      <c r="D2098" s="27" t="n"/>
      <c r="E2098" s="27" t="n"/>
      <c r="F2098" s="32">
        <f>IF(OR(C2098="",E2098=""),"",C2098*E2098)</f>
        <v/>
      </c>
      <c r="G2098" s="26" t="n"/>
    </row>
    <row r="2099">
      <c r="A2099" s="31" t="n"/>
      <c r="B2099" s="26" t="n"/>
      <c r="C2099" s="27" t="n"/>
      <c r="D2099" s="27" t="n"/>
      <c r="E2099" s="27" t="n"/>
      <c r="F2099" s="32">
        <f>IF(OR(C2099="",E2099=""),"",C2099*E2099)</f>
        <v/>
      </c>
      <c r="G2099" s="26" t="n"/>
    </row>
    <row r="2100">
      <c r="A2100" s="31" t="n"/>
      <c r="B2100" s="26" t="n"/>
      <c r="C2100" s="27" t="n"/>
      <c r="D2100" s="27" t="n"/>
      <c r="E2100" s="27" t="n"/>
      <c r="F2100" s="32">
        <f>IF(OR(C2100="",E2100=""),"",C2100*E2100)</f>
        <v/>
      </c>
      <c r="G2100" s="26" t="n"/>
    </row>
    <row r="2101">
      <c r="A2101" s="31" t="n"/>
      <c r="B2101" s="26" t="n"/>
      <c r="C2101" s="27" t="n"/>
      <c r="D2101" s="27" t="n"/>
      <c r="E2101" s="27" t="n"/>
      <c r="F2101" s="32">
        <f>IF(OR(C2101="",E2101=""),"",C2101*E2101)</f>
        <v/>
      </c>
      <c r="G2101" s="26" t="n"/>
    </row>
    <row r="2102">
      <c r="A2102" s="31" t="n"/>
      <c r="B2102" s="26" t="n"/>
      <c r="C2102" s="27" t="n"/>
      <c r="D2102" s="27" t="n"/>
      <c r="E2102" s="27" t="n"/>
      <c r="F2102" s="32">
        <f>IF(OR(C2102="",E2102=""),"",C2102*E2102)</f>
        <v/>
      </c>
      <c r="G2102" s="26" t="n"/>
    </row>
    <row r="2103">
      <c r="A2103" s="31" t="n"/>
      <c r="B2103" s="26" t="n"/>
      <c r="C2103" s="27" t="n"/>
      <c r="D2103" s="27" t="n"/>
      <c r="E2103" s="27" t="n"/>
      <c r="F2103" s="32">
        <f>IF(OR(C2103="",E2103=""),"",C2103*E2103)</f>
        <v/>
      </c>
      <c r="G2103" s="26" t="n"/>
    </row>
    <row r="2104">
      <c r="A2104" s="31" t="n"/>
      <c r="B2104" s="26" t="n"/>
      <c r="C2104" s="27" t="n"/>
      <c r="D2104" s="27" t="n"/>
      <c r="E2104" s="27" t="n"/>
      <c r="F2104" s="32">
        <f>IF(OR(C2104="",E2104=""),"",C2104*E2104)</f>
        <v/>
      </c>
      <c r="G2104" s="26" t="n"/>
    </row>
    <row r="2105">
      <c r="A2105" s="31" t="n"/>
      <c r="B2105" s="26" t="n"/>
      <c r="C2105" s="27" t="n"/>
      <c r="D2105" s="27" t="n"/>
      <c r="E2105" s="27" t="n"/>
      <c r="F2105" s="32">
        <f>IF(OR(C2105="",E2105=""),"",C2105*E2105)</f>
        <v/>
      </c>
      <c r="G2105" s="26" t="n"/>
    </row>
    <row r="2106">
      <c r="A2106" s="31" t="n"/>
      <c r="B2106" s="26" t="n"/>
      <c r="C2106" s="27" t="n"/>
      <c r="D2106" s="27" t="n"/>
      <c r="E2106" s="27" t="n"/>
      <c r="F2106" s="32">
        <f>IF(OR(C2106="",E2106=""),"",C2106*E2106)</f>
        <v/>
      </c>
      <c r="G2106" s="26" t="n"/>
    </row>
    <row r="2107">
      <c r="A2107" s="31" t="n"/>
      <c r="B2107" s="26" t="n"/>
      <c r="C2107" s="27" t="n"/>
      <c r="D2107" s="27" t="n"/>
      <c r="E2107" s="27" t="n"/>
      <c r="F2107" s="32">
        <f>IF(OR(C2107="",E2107=""),"",C2107*E2107)</f>
        <v/>
      </c>
      <c r="G2107" s="26" t="n"/>
    </row>
    <row r="2108">
      <c r="A2108" s="31" t="n"/>
      <c r="B2108" s="26" t="n"/>
      <c r="C2108" s="27" t="n"/>
      <c r="D2108" s="27" t="n"/>
      <c r="E2108" s="27" t="n"/>
      <c r="F2108" s="32">
        <f>IF(OR(C2108="",E2108=""),"",C2108*E2108)</f>
        <v/>
      </c>
      <c r="G2108" s="26" t="n"/>
    </row>
    <row r="2109">
      <c r="A2109" s="31" t="n"/>
      <c r="B2109" s="26" t="n"/>
      <c r="C2109" s="27" t="n"/>
      <c r="D2109" s="27" t="n"/>
      <c r="E2109" s="27" t="n"/>
      <c r="F2109" s="32">
        <f>IF(OR(C2109="",E2109=""),"",C2109*E2109)</f>
        <v/>
      </c>
      <c r="G2109" s="26" t="n"/>
    </row>
    <row r="2110">
      <c r="A2110" s="31" t="n"/>
      <c r="B2110" s="26" t="n"/>
      <c r="C2110" s="27" t="n"/>
      <c r="D2110" s="27" t="n"/>
      <c r="E2110" s="27" t="n"/>
      <c r="F2110" s="32">
        <f>IF(OR(C2110="",E2110=""),"",C2110*E2110)</f>
        <v/>
      </c>
      <c r="G2110" s="26" t="n"/>
    </row>
    <row r="2111">
      <c r="A2111" s="31" t="n"/>
      <c r="B2111" s="26" t="n"/>
      <c r="C2111" s="27" t="n"/>
      <c r="D2111" s="27" t="n"/>
      <c r="E2111" s="27" t="n"/>
      <c r="F2111" s="32">
        <f>IF(OR(C2111="",E2111=""),"",C2111*E2111)</f>
        <v/>
      </c>
      <c r="G2111" s="26" t="n"/>
    </row>
    <row r="2112">
      <c r="A2112" s="31" t="n"/>
      <c r="B2112" s="26" t="n"/>
      <c r="C2112" s="27" t="n"/>
      <c r="D2112" s="27" t="n"/>
      <c r="E2112" s="27" t="n"/>
      <c r="F2112" s="32">
        <f>IF(OR(C2112="",E2112=""),"",C2112*E2112)</f>
        <v/>
      </c>
      <c r="G2112" s="26" t="n"/>
    </row>
    <row r="2113">
      <c r="A2113" s="31" t="n"/>
      <c r="B2113" s="26" t="n"/>
      <c r="C2113" s="27" t="n"/>
      <c r="D2113" s="27" t="n"/>
      <c r="E2113" s="27" t="n"/>
      <c r="F2113" s="32">
        <f>IF(OR(C2113="",E2113=""),"",C2113*E2113)</f>
        <v/>
      </c>
      <c r="G2113" s="26" t="n"/>
    </row>
    <row r="2114">
      <c r="A2114" s="31" t="n"/>
      <c r="B2114" s="26" t="n"/>
      <c r="C2114" s="27" t="n"/>
      <c r="D2114" s="27" t="n"/>
      <c r="E2114" s="27" t="n"/>
      <c r="F2114" s="32">
        <f>IF(OR(C2114="",E2114=""),"",C2114*E2114)</f>
        <v/>
      </c>
      <c r="G2114" s="26" t="n"/>
    </row>
    <row r="2115">
      <c r="A2115" s="31" t="n"/>
      <c r="B2115" s="26" t="n"/>
      <c r="C2115" s="27" t="n"/>
      <c r="D2115" s="27" t="n"/>
      <c r="E2115" s="27" t="n"/>
      <c r="F2115" s="32">
        <f>IF(OR(C2115="",E2115=""),"",C2115*E2115)</f>
        <v/>
      </c>
      <c r="G2115" s="26" t="n"/>
    </row>
    <row r="2116">
      <c r="A2116" s="31" t="n"/>
      <c r="B2116" s="26" t="n"/>
      <c r="C2116" s="27" t="n"/>
      <c r="D2116" s="27" t="n"/>
      <c r="E2116" s="27" t="n"/>
      <c r="F2116" s="32">
        <f>IF(OR(C2116="",E2116=""),"",C2116*E2116)</f>
        <v/>
      </c>
      <c r="G2116" s="26" t="n"/>
    </row>
    <row r="2117">
      <c r="A2117" s="31" t="n"/>
      <c r="B2117" s="26" t="n"/>
      <c r="C2117" s="27" t="n"/>
      <c r="D2117" s="27" t="n"/>
      <c r="E2117" s="27" t="n"/>
      <c r="F2117" s="32">
        <f>IF(OR(C2117="",E2117=""),"",C2117*E2117)</f>
        <v/>
      </c>
      <c r="G2117" s="26" t="n"/>
    </row>
    <row r="2118">
      <c r="A2118" s="31" t="n"/>
      <c r="B2118" s="26" t="n"/>
      <c r="C2118" s="27" t="n"/>
      <c r="D2118" s="27" t="n"/>
      <c r="E2118" s="27" t="n"/>
      <c r="F2118" s="32">
        <f>IF(OR(C2118="",E2118=""),"",C2118*E2118)</f>
        <v/>
      </c>
      <c r="G2118" s="26" t="n"/>
    </row>
    <row r="2119">
      <c r="A2119" s="31" t="n"/>
      <c r="B2119" s="26" t="n"/>
      <c r="C2119" s="27" t="n"/>
      <c r="D2119" s="27" t="n"/>
      <c r="E2119" s="27" t="n"/>
      <c r="F2119" s="32">
        <f>IF(OR(C2119="",E2119=""),"",C2119*E2119)</f>
        <v/>
      </c>
      <c r="G2119" s="26" t="n"/>
    </row>
    <row r="2120">
      <c r="A2120" s="31" t="n"/>
      <c r="B2120" s="26" t="n"/>
      <c r="C2120" s="27" t="n"/>
      <c r="D2120" s="27" t="n"/>
      <c r="E2120" s="27" t="n"/>
      <c r="F2120" s="32">
        <f>IF(OR(C2120="",E2120=""),"",C2120*E2120)</f>
        <v/>
      </c>
      <c r="G2120" s="26" t="n"/>
    </row>
    <row r="2121">
      <c r="A2121" s="31" t="n"/>
      <c r="B2121" s="26" t="n"/>
      <c r="C2121" s="27" t="n"/>
      <c r="D2121" s="27" t="n"/>
      <c r="E2121" s="27" t="n"/>
      <c r="F2121" s="32">
        <f>IF(OR(C2121="",E2121=""),"",C2121*E2121)</f>
        <v/>
      </c>
      <c r="G2121" s="26" t="n"/>
    </row>
    <row r="2122">
      <c r="A2122" s="31" t="n"/>
      <c r="B2122" s="26" t="n"/>
      <c r="C2122" s="27" t="n"/>
      <c r="D2122" s="27" t="n"/>
      <c r="E2122" s="27" t="n"/>
      <c r="F2122" s="32">
        <f>IF(OR(C2122="",E2122=""),"",C2122*E2122)</f>
        <v/>
      </c>
      <c r="G2122" s="26" t="n"/>
    </row>
    <row r="2123">
      <c r="A2123" s="31" t="n"/>
      <c r="B2123" s="26" t="n"/>
      <c r="C2123" s="27" t="n"/>
      <c r="D2123" s="27" t="n"/>
      <c r="E2123" s="27" t="n"/>
      <c r="F2123" s="32">
        <f>IF(OR(C2123="",E2123=""),"",C2123*E2123)</f>
        <v/>
      </c>
      <c r="G2123" s="26" t="n"/>
    </row>
    <row r="2124">
      <c r="A2124" s="31" t="n"/>
      <c r="B2124" s="26" t="n"/>
      <c r="C2124" s="27" t="n"/>
      <c r="D2124" s="27" t="n"/>
      <c r="E2124" s="27" t="n"/>
      <c r="F2124" s="32">
        <f>IF(OR(C2124="",E2124=""),"",C2124*E2124)</f>
        <v/>
      </c>
      <c r="G2124" s="26" t="n"/>
    </row>
    <row r="2125">
      <c r="A2125" s="31" t="n"/>
      <c r="B2125" s="26" t="n"/>
      <c r="C2125" s="27" t="n"/>
      <c r="D2125" s="27" t="n"/>
      <c r="E2125" s="27" t="n"/>
      <c r="F2125" s="32">
        <f>IF(OR(C2125="",E2125=""),"",C2125*E2125)</f>
        <v/>
      </c>
      <c r="G2125" s="26" t="n"/>
    </row>
    <row r="2126">
      <c r="A2126" s="31" t="n"/>
      <c r="B2126" s="26" t="n"/>
      <c r="C2126" s="27" t="n"/>
      <c r="D2126" s="27" t="n"/>
      <c r="E2126" s="27" t="n"/>
      <c r="F2126" s="32">
        <f>IF(OR(C2126="",E2126=""),"",C2126*E2126)</f>
        <v/>
      </c>
      <c r="G2126" s="26" t="n"/>
    </row>
    <row r="2127">
      <c r="A2127" s="31" t="n"/>
      <c r="B2127" s="26" t="n"/>
      <c r="C2127" s="27" t="n"/>
      <c r="D2127" s="27" t="n"/>
      <c r="E2127" s="27" t="n"/>
      <c r="F2127" s="32">
        <f>IF(OR(C2127="",E2127=""),"",C2127*E2127)</f>
        <v/>
      </c>
      <c r="G2127" s="26" t="n"/>
    </row>
    <row r="2128">
      <c r="A2128" s="31" t="n"/>
      <c r="B2128" s="26" t="n"/>
      <c r="C2128" s="27" t="n"/>
      <c r="D2128" s="27" t="n"/>
      <c r="E2128" s="27" t="n"/>
      <c r="F2128" s="32">
        <f>IF(OR(C2128="",E2128=""),"",C2128*E2128)</f>
        <v/>
      </c>
      <c r="G2128" s="26" t="n"/>
    </row>
    <row r="2129">
      <c r="A2129" s="31" t="n"/>
      <c r="B2129" s="26" t="n"/>
      <c r="C2129" s="27" t="n"/>
      <c r="D2129" s="27" t="n"/>
      <c r="E2129" s="27" t="n"/>
      <c r="F2129" s="32">
        <f>IF(OR(C2129="",E2129=""),"",C2129*E2129)</f>
        <v/>
      </c>
      <c r="G2129" s="26" t="n"/>
    </row>
    <row r="2130">
      <c r="A2130" s="31" t="n"/>
      <c r="B2130" s="26" t="n"/>
      <c r="C2130" s="27" t="n"/>
      <c r="D2130" s="27" t="n"/>
      <c r="E2130" s="27" t="n"/>
      <c r="F2130" s="32">
        <f>IF(OR(C2130="",E2130=""),"",C2130*E2130)</f>
        <v/>
      </c>
      <c r="G2130" s="26" t="n"/>
    </row>
    <row r="2131">
      <c r="A2131" s="31" t="n"/>
      <c r="B2131" s="26" t="n"/>
      <c r="C2131" s="27" t="n"/>
      <c r="D2131" s="27" t="n"/>
      <c r="E2131" s="27" t="n"/>
      <c r="F2131" s="32">
        <f>IF(OR(C2131="",E2131=""),"",C2131*E2131)</f>
        <v/>
      </c>
      <c r="G2131" s="26" t="n"/>
    </row>
    <row r="2132">
      <c r="A2132" s="31" t="n"/>
      <c r="B2132" s="26" t="n"/>
      <c r="C2132" s="27" t="n"/>
      <c r="D2132" s="27" t="n"/>
      <c r="E2132" s="27" t="n"/>
      <c r="F2132" s="32">
        <f>IF(OR(C2132="",E2132=""),"",C2132*E2132)</f>
        <v/>
      </c>
      <c r="G2132" s="26" t="n"/>
    </row>
    <row r="2133">
      <c r="A2133" s="31" t="n"/>
      <c r="B2133" s="26" t="n"/>
      <c r="C2133" s="27" t="n"/>
      <c r="D2133" s="27" t="n"/>
      <c r="E2133" s="27" t="n"/>
      <c r="F2133" s="32">
        <f>IF(OR(C2133="",E2133=""),"",C2133*E2133)</f>
        <v/>
      </c>
      <c r="G2133" s="26" t="n"/>
    </row>
    <row r="2134">
      <c r="A2134" s="31" t="n"/>
      <c r="B2134" s="26" t="n"/>
      <c r="C2134" s="27" t="n"/>
      <c r="D2134" s="27" t="n"/>
      <c r="E2134" s="27" t="n"/>
      <c r="F2134" s="32">
        <f>IF(OR(C2134="",E2134=""),"",C2134*E2134)</f>
        <v/>
      </c>
      <c r="G2134" s="26" t="n"/>
    </row>
    <row r="2135">
      <c r="A2135" s="31" t="n"/>
      <c r="B2135" s="26" t="n"/>
      <c r="C2135" s="27" t="n"/>
      <c r="D2135" s="27" t="n"/>
      <c r="E2135" s="27" t="n"/>
      <c r="F2135" s="32">
        <f>IF(OR(C2135="",E2135=""),"",C2135*E2135)</f>
        <v/>
      </c>
      <c r="G2135" s="26" t="n"/>
    </row>
    <row r="2136">
      <c r="A2136" s="31" t="n"/>
      <c r="B2136" s="26" t="n"/>
      <c r="C2136" s="27" t="n"/>
      <c r="D2136" s="27" t="n"/>
      <c r="E2136" s="27" t="n"/>
      <c r="F2136" s="32">
        <f>IF(OR(C2136="",E2136=""),"",C2136*E2136)</f>
        <v/>
      </c>
      <c r="G2136" s="26" t="n"/>
    </row>
    <row r="2137">
      <c r="A2137" s="31" t="n"/>
      <c r="B2137" s="26" t="n"/>
      <c r="C2137" s="27" t="n"/>
      <c r="D2137" s="27" t="n"/>
      <c r="E2137" s="27" t="n"/>
      <c r="F2137" s="32">
        <f>IF(OR(C2137="",E2137=""),"",C2137*E2137)</f>
        <v/>
      </c>
      <c r="G2137" s="26" t="n"/>
    </row>
    <row r="2138">
      <c r="A2138" s="31" t="n"/>
      <c r="B2138" s="26" t="n"/>
      <c r="C2138" s="27" t="n"/>
      <c r="D2138" s="27" t="n"/>
      <c r="E2138" s="27" t="n"/>
      <c r="F2138" s="32">
        <f>IF(OR(C2138="",E2138=""),"",C2138*E2138)</f>
        <v/>
      </c>
      <c r="G2138" s="26" t="n"/>
    </row>
    <row r="2139">
      <c r="A2139" s="31" t="n"/>
      <c r="B2139" s="26" t="n"/>
      <c r="C2139" s="27" t="n"/>
      <c r="D2139" s="27" t="n"/>
      <c r="E2139" s="27" t="n"/>
      <c r="F2139" s="32">
        <f>IF(OR(C2139="",E2139=""),"",C2139*E2139)</f>
        <v/>
      </c>
      <c r="G2139" s="26" t="n"/>
    </row>
    <row r="2140">
      <c r="A2140" s="31" t="n"/>
      <c r="B2140" s="26" t="n"/>
      <c r="C2140" s="27" t="n"/>
      <c r="D2140" s="27" t="n"/>
      <c r="E2140" s="27" t="n"/>
      <c r="F2140" s="32">
        <f>IF(OR(C2140="",E2140=""),"",C2140*E2140)</f>
        <v/>
      </c>
      <c r="G2140" s="26" t="n"/>
    </row>
    <row r="2141">
      <c r="A2141" s="31" t="n"/>
      <c r="B2141" s="26" t="n"/>
      <c r="C2141" s="27" t="n"/>
      <c r="D2141" s="27" t="n"/>
      <c r="E2141" s="27" t="n"/>
      <c r="F2141" s="32">
        <f>IF(OR(C2141="",E2141=""),"",C2141*E2141)</f>
        <v/>
      </c>
      <c r="G2141" s="26" t="n"/>
    </row>
    <row r="2142">
      <c r="A2142" s="31" t="n"/>
      <c r="B2142" s="26" t="n"/>
      <c r="C2142" s="27" t="n"/>
      <c r="D2142" s="27" t="n"/>
      <c r="E2142" s="27" t="n"/>
      <c r="F2142" s="32">
        <f>IF(OR(C2142="",E2142=""),"",C2142*E2142)</f>
        <v/>
      </c>
      <c r="G2142" s="26" t="n"/>
    </row>
    <row r="2143">
      <c r="A2143" s="31" t="n"/>
      <c r="B2143" s="26" t="n"/>
      <c r="C2143" s="27" t="n"/>
      <c r="D2143" s="27" t="n"/>
      <c r="E2143" s="27" t="n"/>
      <c r="F2143" s="32">
        <f>IF(OR(C2143="",E2143=""),"",C2143*E2143)</f>
        <v/>
      </c>
      <c r="G2143" s="26" t="n"/>
    </row>
    <row r="2144">
      <c r="A2144" s="31" t="n"/>
      <c r="B2144" s="26" t="n"/>
      <c r="C2144" s="27" t="n"/>
      <c r="D2144" s="27" t="n"/>
      <c r="E2144" s="27" t="n"/>
      <c r="F2144" s="32">
        <f>IF(OR(C2144="",E2144=""),"",C2144*E2144)</f>
        <v/>
      </c>
      <c r="G2144" s="26" t="n"/>
    </row>
    <row r="2145">
      <c r="A2145" s="31" t="n"/>
      <c r="B2145" s="26" t="n"/>
      <c r="C2145" s="27" t="n"/>
      <c r="D2145" s="27" t="n"/>
      <c r="E2145" s="27" t="n"/>
      <c r="F2145" s="32">
        <f>IF(OR(C2145="",E2145=""),"",C2145*E2145)</f>
        <v/>
      </c>
      <c r="G2145" s="26" t="n"/>
    </row>
    <row r="2146">
      <c r="A2146" s="31" t="n"/>
      <c r="B2146" s="26" t="n"/>
      <c r="C2146" s="27" t="n"/>
      <c r="D2146" s="27" t="n"/>
      <c r="E2146" s="27" t="n"/>
      <c r="F2146" s="32">
        <f>IF(OR(C2146="",E2146=""),"",C2146*E2146)</f>
        <v/>
      </c>
      <c r="G2146" s="26" t="n"/>
    </row>
    <row r="2147">
      <c r="A2147" s="31" t="n"/>
      <c r="B2147" s="26" t="n"/>
      <c r="C2147" s="27" t="n"/>
      <c r="D2147" s="27" t="n"/>
      <c r="E2147" s="27" t="n"/>
      <c r="F2147" s="32">
        <f>IF(OR(C2147="",E2147=""),"",C2147*E2147)</f>
        <v/>
      </c>
      <c r="G2147" s="26" t="n"/>
    </row>
    <row r="2148">
      <c r="A2148" s="31" t="n"/>
      <c r="B2148" s="26" t="n"/>
      <c r="C2148" s="27" t="n"/>
      <c r="D2148" s="27" t="n"/>
      <c r="E2148" s="27" t="n"/>
      <c r="F2148" s="32">
        <f>IF(OR(C2148="",E2148=""),"",C2148*E2148)</f>
        <v/>
      </c>
      <c r="G2148" s="26" t="n"/>
    </row>
    <row r="2149">
      <c r="A2149" s="31" t="n"/>
      <c r="B2149" s="26" t="n"/>
      <c r="C2149" s="27" t="n"/>
      <c r="D2149" s="27" t="n"/>
      <c r="E2149" s="27" t="n"/>
      <c r="F2149" s="32">
        <f>IF(OR(C2149="",E2149=""),"",C2149*E2149)</f>
        <v/>
      </c>
      <c r="G2149" s="26" t="n"/>
    </row>
    <row r="2150">
      <c r="A2150" s="31" t="n"/>
      <c r="B2150" s="26" t="n"/>
      <c r="C2150" s="27" t="n"/>
      <c r="D2150" s="27" t="n"/>
      <c r="E2150" s="27" t="n"/>
      <c r="F2150" s="32">
        <f>IF(OR(C2150="",E2150=""),"",C2150*E2150)</f>
        <v/>
      </c>
      <c r="G2150" s="26" t="n"/>
    </row>
    <row r="2151">
      <c r="A2151" s="31" t="n"/>
      <c r="B2151" s="26" t="n"/>
      <c r="C2151" s="27" t="n"/>
      <c r="D2151" s="27" t="n"/>
      <c r="E2151" s="27" t="n"/>
      <c r="F2151" s="32">
        <f>IF(OR(C2151="",E2151=""),"",C2151*E2151)</f>
        <v/>
      </c>
      <c r="G2151" s="26" t="n"/>
    </row>
    <row r="2152">
      <c r="A2152" s="31" t="n"/>
      <c r="B2152" s="26" t="n"/>
      <c r="C2152" s="27" t="n"/>
      <c r="D2152" s="27" t="n"/>
      <c r="E2152" s="27" t="n"/>
      <c r="F2152" s="32">
        <f>IF(OR(C2152="",E2152=""),"",C2152*E2152)</f>
        <v/>
      </c>
      <c r="G2152" s="26" t="n"/>
    </row>
    <row r="2153">
      <c r="A2153" s="31" t="n"/>
      <c r="B2153" s="26" t="n"/>
      <c r="C2153" s="27" t="n"/>
      <c r="D2153" s="27" t="n"/>
      <c r="E2153" s="27" t="n"/>
      <c r="F2153" s="32">
        <f>IF(OR(C2153="",E2153=""),"",C2153*E2153)</f>
        <v/>
      </c>
      <c r="G2153" s="26" t="n"/>
    </row>
    <row r="2154">
      <c r="A2154" s="31" t="n"/>
      <c r="B2154" s="26" t="n"/>
      <c r="C2154" s="27" t="n"/>
      <c r="D2154" s="27" t="n"/>
      <c r="E2154" s="27" t="n"/>
      <c r="F2154" s="32">
        <f>IF(OR(C2154="",E2154=""),"",C2154*E2154)</f>
        <v/>
      </c>
      <c r="G2154" s="26" t="n"/>
    </row>
    <row r="2155">
      <c r="A2155" s="31" t="n"/>
      <c r="B2155" s="26" t="n"/>
      <c r="C2155" s="27" t="n"/>
      <c r="D2155" s="27" t="n"/>
      <c r="E2155" s="27" t="n"/>
      <c r="F2155" s="32">
        <f>IF(OR(C2155="",E2155=""),"",C2155*E2155)</f>
        <v/>
      </c>
      <c r="G2155" s="26" t="n"/>
    </row>
    <row r="2156">
      <c r="A2156" s="31" t="n"/>
      <c r="B2156" s="26" t="n"/>
      <c r="C2156" s="27" t="n"/>
      <c r="D2156" s="27" t="n"/>
      <c r="E2156" s="27" t="n"/>
      <c r="F2156" s="32">
        <f>IF(OR(C2156="",E2156=""),"",C2156*E2156)</f>
        <v/>
      </c>
      <c r="G2156" s="26" t="n"/>
    </row>
    <row r="2157">
      <c r="A2157" s="31" t="n"/>
      <c r="B2157" s="26" t="n"/>
      <c r="C2157" s="27" t="n"/>
      <c r="D2157" s="27" t="n"/>
      <c r="E2157" s="27" t="n"/>
      <c r="F2157" s="32">
        <f>IF(OR(C2157="",E2157=""),"",C2157*E2157)</f>
        <v/>
      </c>
      <c r="G2157" s="26" t="n"/>
    </row>
    <row r="2158">
      <c r="A2158" s="31" t="n"/>
      <c r="B2158" s="26" t="n"/>
      <c r="C2158" s="27" t="n"/>
      <c r="D2158" s="27" t="n"/>
      <c r="E2158" s="27" t="n"/>
      <c r="F2158" s="32">
        <f>IF(OR(C2158="",E2158=""),"",C2158*E2158)</f>
        <v/>
      </c>
      <c r="G2158" s="26" t="n"/>
    </row>
    <row r="2159">
      <c r="A2159" s="31" t="n"/>
      <c r="B2159" s="26" t="n"/>
      <c r="C2159" s="27" t="n"/>
      <c r="D2159" s="27" t="n"/>
      <c r="E2159" s="27" t="n"/>
      <c r="F2159" s="32">
        <f>IF(OR(C2159="",E2159=""),"",C2159*E2159)</f>
        <v/>
      </c>
      <c r="G2159" s="26" t="n"/>
    </row>
    <row r="2160">
      <c r="A2160" s="31" t="n"/>
      <c r="B2160" s="26" t="n"/>
      <c r="C2160" s="27" t="n"/>
      <c r="D2160" s="27" t="n"/>
      <c r="E2160" s="27" t="n"/>
      <c r="F2160" s="32">
        <f>IF(OR(C2160="",E2160=""),"",C2160*E2160)</f>
        <v/>
      </c>
      <c r="G2160" s="26" t="n"/>
    </row>
    <row r="2161">
      <c r="A2161" s="31" t="n"/>
      <c r="B2161" s="26" t="n"/>
      <c r="C2161" s="27" t="n"/>
      <c r="D2161" s="27" t="n"/>
      <c r="E2161" s="27" t="n"/>
      <c r="F2161" s="32">
        <f>IF(OR(C2161="",E2161=""),"",C2161*E2161)</f>
        <v/>
      </c>
      <c r="G2161" s="26" t="n"/>
    </row>
    <row r="2162">
      <c r="A2162" s="31" t="n"/>
      <c r="B2162" s="26" t="n"/>
      <c r="C2162" s="27" t="n"/>
      <c r="D2162" s="27" t="n"/>
      <c r="E2162" s="27" t="n"/>
      <c r="F2162" s="32">
        <f>IF(OR(C2162="",E2162=""),"",C2162*E2162)</f>
        <v/>
      </c>
      <c r="G2162" s="26" t="n"/>
    </row>
    <row r="2163">
      <c r="A2163" s="31" t="n"/>
      <c r="B2163" s="26" t="n"/>
      <c r="C2163" s="27" t="n"/>
      <c r="D2163" s="27" t="n"/>
      <c r="E2163" s="27" t="n"/>
      <c r="F2163" s="32">
        <f>IF(OR(C2163="",E2163=""),"",C2163*E2163)</f>
        <v/>
      </c>
      <c r="G2163" s="26" t="n"/>
    </row>
    <row r="2164">
      <c r="A2164" s="31" t="n"/>
      <c r="B2164" s="26" t="n"/>
      <c r="C2164" s="27" t="n"/>
      <c r="D2164" s="27" t="n"/>
      <c r="E2164" s="27" t="n"/>
      <c r="F2164" s="32">
        <f>IF(OR(C2164="",E2164=""),"",C2164*E2164)</f>
        <v/>
      </c>
      <c r="G2164" s="26" t="n"/>
    </row>
    <row r="2165">
      <c r="A2165" s="31" t="n"/>
      <c r="B2165" s="26" t="n"/>
      <c r="C2165" s="27" t="n"/>
      <c r="D2165" s="27" t="n"/>
      <c r="E2165" s="27" t="n"/>
      <c r="F2165" s="32">
        <f>IF(OR(C2165="",E2165=""),"",C2165*E2165)</f>
        <v/>
      </c>
      <c r="G2165" s="26" t="n"/>
    </row>
    <row r="2166">
      <c r="A2166" s="31" t="n"/>
      <c r="B2166" s="26" t="n"/>
      <c r="C2166" s="27" t="n"/>
      <c r="D2166" s="27" t="n"/>
      <c r="E2166" s="27" t="n"/>
      <c r="F2166" s="32">
        <f>IF(OR(C2166="",E2166=""),"",C2166*E2166)</f>
        <v/>
      </c>
      <c r="G2166" s="26" t="n"/>
    </row>
    <row r="2167">
      <c r="A2167" s="31" t="n"/>
      <c r="B2167" s="26" t="n"/>
      <c r="C2167" s="27" t="n"/>
      <c r="D2167" s="27" t="n"/>
      <c r="E2167" s="27" t="n"/>
      <c r="F2167" s="32">
        <f>IF(OR(C2167="",E2167=""),"",C2167*E2167)</f>
        <v/>
      </c>
      <c r="G2167" s="26" t="n"/>
    </row>
    <row r="2168">
      <c r="A2168" s="31" t="n"/>
      <c r="B2168" s="26" t="n"/>
      <c r="C2168" s="27" t="n"/>
      <c r="D2168" s="27" t="n"/>
      <c r="E2168" s="27" t="n"/>
      <c r="F2168" s="32">
        <f>IF(OR(C2168="",E2168=""),"",C2168*E2168)</f>
        <v/>
      </c>
      <c r="G2168" s="26" t="n"/>
    </row>
    <row r="2169">
      <c r="A2169" s="31" t="n"/>
      <c r="B2169" s="26" t="n"/>
      <c r="C2169" s="27" t="n"/>
      <c r="D2169" s="27" t="n"/>
      <c r="E2169" s="27" t="n"/>
      <c r="F2169" s="32">
        <f>IF(OR(C2169="",E2169=""),"",C2169*E2169)</f>
        <v/>
      </c>
      <c r="G2169" s="26" t="n"/>
    </row>
    <row r="2170">
      <c r="A2170" s="31" t="n"/>
      <c r="B2170" s="26" t="n"/>
      <c r="C2170" s="27" t="n"/>
      <c r="D2170" s="27" t="n"/>
      <c r="E2170" s="27" t="n"/>
      <c r="F2170" s="32">
        <f>IF(OR(C2170="",E2170=""),"",C2170*E2170)</f>
        <v/>
      </c>
      <c r="G2170" s="26" t="n"/>
    </row>
    <row r="2171">
      <c r="A2171" s="31" t="n"/>
      <c r="B2171" s="26" t="n"/>
      <c r="C2171" s="27" t="n"/>
      <c r="D2171" s="27" t="n"/>
      <c r="E2171" s="27" t="n"/>
      <c r="F2171" s="32">
        <f>IF(OR(C2171="",E2171=""),"",C2171*E2171)</f>
        <v/>
      </c>
      <c r="G2171" s="26" t="n"/>
    </row>
    <row r="2172">
      <c r="A2172" s="31" t="n"/>
      <c r="B2172" s="26" t="n"/>
      <c r="C2172" s="27" t="n"/>
      <c r="D2172" s="27" t="n"/>
      <c r="E2172" s="27" t="n"/>
      <c r="F2172" s="32">
        <f>IF(OR(C2172="",E2172=""),"",C2172*E2172)</f>
        <v/>
      </c>
      <c r="G2172" s="26" t="n"/>
    </row>
    <row r="2173">
      <c r="A2173" s="31" t="n"/>
      <c r="B2173" s="26" t="n"/>
      <c r="C2173" s="27" t="n"/>
      <c r="D2173" s="27" t="n"/>
      <c r="E2173" s="27" t="n"/>
      <c r="F2173" s="32">
        <f>IF(OR(C2173="",E2173=""),"",C2173*E2173)</f>
        <v/>
      </c>
      <c r="G2173" s="26" t="n"/>
    </row>
    <row r="2174">
      <c r="A2174" s="31" t="n"/>
      <c r="B2174" s="26" t="n"/>
      <c r="C2174" s="27" t="n"/>
      <c r="D2174" s="27" t="n"/>
      <c r="E2174" s="27" t="n"/>
      <c r="F2174" s="32">
        <f>IF(OR(C2174="",E2174=""),"",C2174*E2174)</f>
        <v/>
      </c>
      <c r="G2174" s="26" t="n"/>
    </row>
    <row r="2175">
      <c r="A2175" s="31" t="n"/>
      <c r="B2175" s="26" t="n"/>
      <c r="C2175" s="27" t="n"/>
      <c r="D2175" s="27" t="n"/>
      <c r="E2175" s="27" t="n"/>
      <c r="F2175" s="32">
        <f>IF(OR(C2175="",E2175=""),"",C2175*E2175)</f>
        <v/>
      </c>
      <c r="G2175" s="26" t="n"/>
    </row>
    <row r="2176">
      <c r="A2176" s="31" t="n"/>
      <c r="B2176" s="26" t="n"/>
      <c r="C2176" s="27" t="n"/>
      <c r="D2176" s="27" t="n"/>
      <c r="E2176" s="27" t="n"/>
      <c r="F2176" s="32">
        <f>IF(OR(C2176="",E2176=""),"",C2176*E2176)</f>
        <v/>
      </c>
      <c r="G2176" s="26" t="n"/>
    </row>
    <row r="2177">
      <c r="A2177" s="31" t="n"/>
      <c r="B2177" s="26" t="n"/>
      <c r="C2177" s="27" t="n"/>
      <c r="D2177" s="27" t="n"/>
      <c r="E2177" s="27" t="n"/>
      <c r="F2177" s="32">
        <f>IF(OR(C2177="",E2177=""),"",C2177*E2177)</f>
        <v/>
      </c>
      <c r="G2177" s="26" t="n"/>
    </row>
    <row r="2178">
      <c r="A2178" s="31" t="n"/>
      <c r="B2178" s="26" t="n"/>
      <c r="C2178" s="27" t="n"/>
      <c r="D2178" s="27" t="n"/>
      <c r="E2178" s="27" t="n"/>
      <c r="F2178" s="32">
        <f>IF(OR(C2178="",E2178=""),"",C2178*E2178)</f>
        <v/>
      </c>
      <c r="G2178" s="26" t="n"/>
    </row>
    <row r="2179">
      <c r="A2179" s="31" t="n"/>
      <c r="B2179" s="26" t="n"/>
      <c r="C2179" s="27" t="n"/>
      <c r="D2179" s="27" t="n"/>
      <c r="E2179" s="27" t="n"/>
      <c r="F2179" s="32">
        <f>IF(OR(C2179="",E2179=""),"",C2179*E2179)</f>
        <v/>
      </c>
      <c r="G2179" s="26" t="n"/>
    </row>
    <row r="2180">
      <c r="A2180" s="31" t="n"/>
      <c r="B2180" s="26" t="n"/>
      <c r="C2180" s="27" t="n"/>
      <c r="D2180" s="27" t="n"/>
      <c r="E2180" s="27" t="n"/>
      <c r="F2180" s="32">
        <f>IF(OR(C2180="",E2180=""),"",C2180*E2180)</f>
        <v/>
      </c>
      <c r="G2180" s="26" t="n"/>
    </row>
    <row r="2181">
      <c r="A2181" s="31" t="n"/>
      <c r="B2181" s="26" t="n"/>
      <c r="C2181" s="27" t="n"/>
      <c r="D2181" s="27" t="n"/>
      <c r="E2181" s="27" t="n"/>
      <c r="F2181" s="32">
        <f>IF(OR(C2181="",E2181=""),"",C2181*E2181)</f>
        <v/>
      </c>
      <c r="G2181" s="26" t="n"/>
    </row>
    <row r="2182">
      <c r="A2182" s="31" t="n"/>
      <c r="B2182" s="26" t="n"/>
      <c r="C2182" s="27" t="n"/>
      <c r="D2182" s="27" t="n"/>
      <c r="E2182" s="27" t="n"/>
      <c r="F2182" s="32">
        <f>IF(OR(C2182="",E2182=""),"",C2182*E2182)</f>
        <v/>
      </c>
      <c r="G2182" s="26" t="n"/>
    </row>
    <row r="2183">
      <c r="A2183" s="31" t="n"/>
      <c r="B2183" s="26" t="n"/>
      <c r="C2183" s="27" t="n"/>
      <c r="D2183" s="27" t="n"/>
      <c r="E2183" s="27" t="n"/>
      <c r="F2183" s="32">
        <f>IF(OR(C2183="",E2183=""),"",C2183*E2183)</f>
        <v/>
      </c>
      <c r="G2183" s="26" t="n"/>
    </row>
    <row r="2184">
      <c r="A2184" s="31" t="n"/>
      <c r="B2184" s="26" t="n"/>
      <c r="C2184" s="27" t="n"/>
      <c r="D2184" s="27" t="n"/>
      <c r="E2184" s="27" t="n"/>
      <c r="F2184" s="32">
        <f>IF(OR(C2184="",E2184=""),"",C2184*E2184)</f>
        <v/>
      </c>
      <c r="G2184" s="26" t="n"/>
    </row>
    <row r="2185">
      <c r="A2185" s="31" t="n"/>
      <c r="B2185" s="26" t="n"/>
      <c r="C2185" s="27" t="n"/>
      <c r="D2185" s="27" t="n"/>
      <c r="E2185" s="27" t="n"/>
      <c r="F2185" s="32">
        <f>IF(OR(C2185="",E2185=""),"",C2185*E2185)</f>
        <v/>
      </c>
      <c r="G2185" s="26" t="n"/>
    </row>
    <row r="2186">
      <c r="A2186" s="31" t="n"/>
      <c r="B2186" s="26" t="n"/>
      <c r="C2186" s="27" t="n"/>
      <c r="D2186" s="27" t="n"/>
      <c r="E2186" s="27" t="n"/>
      <c r="F2186" s="32">
        <f>IF(OR(C2186="",E2186=""),"",C2186*E2186)</f>
        <v/>
      </c>
      <c r="G2186" s="26" t="n"/>
    </row>
    <row r="2187">
      <c r="A2187" s="31" t="n"/>
      <c r="B2187" s="26" t="n"/>
      <c r="C2187" s="27" t="n"/>
      <c r="D2187" s="27" t="n"/>
      <c r="E2187" s="27" t="n"/>
      <c r="F2187" s="32">
        <f>IF(OR(C2187="",E2187=""),"",C2187*E2187)</f>
        <v/>
      </c>
      <c r="G2187" s="26" t="n"/>
    </row>
    <row r="2188">
      <c r="A2188" s="31" t="n"/>
      <c r="B2188" s="26" t="n"/>
      <c r="C2188" s="27" t="n"/>
      <c r="D2188" s="27" t="n"/>
      <c r="E2188" s="27" t="n"/>
      <c r="F2188" s="32">
        <f>IF(OR(C2188="",E2188=""),"",C2188*E2188)</f>
        <v/>
      </c>
      <c r="G2188" s="26" t="n"/>
    </row>
    <row r="2189">
      <c r="A2189" s="31" t="n"/>
      <c r="B2189" s="26" t="n"/>
      <c r="C2189" s="27" t="n"/>
      <c r="D2189" s="27" t="n"/>
      <c r="E2189" s="27" t="n"/>
      <c r="F2189" s="32">
        <f>IF(OR(C2189="",E2189=""),"",C2189*E2189)</f>
        <v/>
      </c>
      <c r="G2189" s="26" t="n"/>
    </row>
    <row r="2190">
      <c r="A2190" s="31" t="n"/>
      <c r="B2190" s="26" t="n"/>
      <c r="C2190" s="27" t="n"/>
      <c r="D2190" s="27" t="n"/>
      <c r="E2190" s="27" t="n"/>
      <c r="F2190" s="32">
        <f>IF(OR(C2190="",E2190=""),"",C2190*E2190)</f>
        <v/>
      </c>
      <c r="G2190" s="26" t="n"/>
    </row>
    <row r="2191">
      <c r="A2191" s="31" t="n"/>
      <c r="B2191" s="26" t="n"/>
      <c r="C2191" s="27" t="n"/>
      <c r="D2191" s="27" t="n"/>
      <c r="E2191" s="27" t="n"/>
      <c r="F2191" s="32">
        <f>IF(OR(C2191="",E2191=""),"",C2191*E2191)</f>
        <v/>
      </c>
      <c r="G2191" s="26" t="n"/>
    </row>
    <row r="2192">
      <c r="A2192" s="31" t="n"/>
      <c r="B2192" s="26" t="n"/>
      <c r="C2192" s="27" t="n"/>
      <c r="D2192" s="27" t="n"/>
      <c r="E2192" s="27" t="n"/>
      <c r="F2192" s="32">
        <f>IF(OR(C2192="",E2192=""),"",C2192*E2192)</f>
        <v/>
      </c>
      <c r="G2192" s="26" t="n"/>
    </row>
    <row r="2193">
      <c r="A2193" s="31" t="n"/>
      <c r="B2193" s="26" t="n"/>
      <c r="C2193" s="27" t="n"/>
      <c r="D2193" s="27" t="n"/>
      <c r="E2193" s="27" t="n"/>
      <c r="F2193" s="32">
        <f>IF(OR(C2193="",E2193=""),"",C2193*E2193)</f>
        <v/>
      </c>
      <c r="G2193" s="26" t="n"/>
    </row>
    <row r="2194">
      <c r="A2194" s="31" t="n"/>
      <c r="B2194" s="26" t="n"/>
      <c r="C2194" s="27" t="n"/>
      <c r="D2194" s="27" t="n"/>
      <c r="E2194" s="27" t="n"/>
      <c r="F2194" s="32">
        <f>IF(OR(C2194="",E2194=""),"",C2194*E2194)</f>
        <v/>
      </c>
      <c r="G2194" s="26" t="n"/>
    </row>
    <row r="2195">
      <c r="A2195" s="31" t="n"/>
      <c r="B2195" s="26" t="n"/>
      <c r="C2195" s="27" t="n"/>
      <c r="D2195" s="27" t="n"/>
      <c r="E2195" s="27" t="n"/>
      <c r="F2195" s="32">
        <f>IF(OR(C2195="",E2195=""),"",C2195*E2195)</f>
        <v/>
      </c>
      <c r="G2195" s="26" t="n"/>
    </row>
    <row r="2196">
      <c r="A2196" s="31" t="n"/>
      <c r="B2196" s="26" t="n"/>
      <c r="C2196" s="27" t="n"/>
      <c r="D2196" s="27" t="n"/>
      <c r="E2196" s="27" t="n"/>
      <c r="F2196" s="32">
        <f>IF(OR(C2196="",E2196=""),"",C2196*E2196)</f>
        <v/>
      </c>
      <c r="G2196" s="26" t="n"/>
    </row>
    <row r="2197">
      <c r="A2197" s="31" t="n"/>
      <c r="B2197" s="26" t="n"/>
      <c r="C2197" s="27" t="n"/>
      <c r="D2197" s="27" t="n"/>
      <c r="E2197" s="27" t="n"/>
      <c r="F2197" s="32">
        <f>IF(OR(C2197="",E2197=""),"",C2197*E2197)</f>
        <v/>
      </c>
      <c r="G2197" s="26" t="n"/>
    </row>
    <row r="2198">
      <c r="A2198" s="31" t="n"/>
      <c r="B2198" s="26" t="n"/>
      <c r="C2198" s="27" t="n"/>
      <c r="D2198" s="27" t="n"/>
      <c r="E2198" s="27" t="n"/>
      <c r="F2198" s="32">
        <f>IF(OR(C2198="",E2198=""),"",C2198*E2198)</f>
        <v/>
      </c>
      <c r="G2198" s="26" t="n"/>
    </row>
    <row r="2199">
      <c r="A2199" s="31" t="n"/>
      <c r="B2199" s="26" t="n"/>
      <c r="C2199" s="27" t="n"/>
      <c r="D2199" s="27" t="n"/>
      <c r="E2199" s="27" t="n"/>
      <c r="F2199" s="32">
        <f>IF(OR(C2199="",E2199=""),"",C2199*E2199)</f>
        <v/>
      </c>
      <c r="G2199" s="26" t="n"/>
    </row>
    <row r="2200">
      <c r="A2200" s="31" t="n"/>
      <c r="B2200" s="26" t="n"/>
      <c r="C2200" s="27" t="n"/>
      <c r="D2200" s="27" t="n"/>
      <c r="E2200" s="27" t="n"/>
      <c r="F2200" s="32">
        <f>IF(OR(C2200="",E2200=""),"",C2200*E2200)</f>
        <v/>
      </c>
      <c r="G2200" s="26" t="n"/>
    </row>
    <row r="2201">
      <c r="A2201" s="31" t="n"/>
      <c r="B2201" s="26" t="n"/>
      <c r="C2201" s="27" t="n"/>
      <c r="D2201" s="27" t="n"/>
      <c r="E2201" s="27" t="n"/>
      <c r="F2201" s="32">
        <f>IF(OR(C2201="",E2201=""),"",C2201*E2201)</f>
        <v/>
      </c>
      <c r="G2201" s="26" t="n"/>
    </row>
    <row r="2202">
      <c r="A2202" s="31" t="n"/>
      <c r="B2202" s="26" t="n"/>
      <c r="C2202" s="27" t="n"/>
      <c r="D2202" s="27" t="n"/>
      <c r="E2202" s="27" t="n"/>
      <c r="F2202" s="32">
        <f>IF(OR(C2202="",E2202=""),"",C2202*E2202)</f>
        <v/>
      </c>
      <c r="G2202" s="26" t="n"/>
    </row>
    <row r="2203">
      <c r="A2203" s="31" t="n"/>
      <c r="B2203" s="26" t="n"/>
      <c r="C2203" s="27" t="n"/>
      <c r="D2203" s="27" t="n"/>
      <c r="E2203" s="27" t="n"/>
      <c r="F2203" s="32">
        <f>IF(OR(C2203="",E2203=""),"",C2203*E2203)</f>
        <v/>
      </c>
      <c r="G2203" s="26" t="n"/>
    </row>
    <row r="2204">
      <c r="A2204" s="31" t="n"/>
      <c r="B2204" s="26" t="n"/>
      <c r="C2204" s="27" t="n"/>
      <c r="D2204" s="27" t="n"/>
      <c r="E2204" s="27" t="n"/>
      <c r="F2204" s="32">
        <f>IF(OR(C2204="",E2204=""),"",C2204*E2204)</f>
        <v/>
      </c>
      <c r="G2204" s="26" t="n"/>
    </row>
    <row r="2205">
      <c r="A2205" s="31" t="n"/>
      <c r="B2205" s="26" t="n"/>
      <c r="C2205" s="27" t="n"/>
      <c r="D2205" s="27" t="n"/>
      <c r="E2205" s="27" t="n"/>
      <c r="F2205" s="32">
        <f>IF(OR(C2205="",E2205=""),"",C2205*E2205)</f>
        <v/>
      </c>
      <c r="G2205" s="26" t="n"/>
    </row>
    <row r="2206">
      <c r="A2206" s="31" t="n"/>
      <c r="B2206" s="26" t="n"/>
      <c r="C2206" s="27" t="n"/>
      <c r="D2206" s="27" t="n"/>
      <c r="E2206" s="27" t="n"/>
      <c r="F2206" s="32">
        <f>IF(OR(C2206="",E2206=""),"",C2206*E2206)</f>
        <v/>
      </c>
      <c r="G2206" s="26" t="n"/>
    </row>
    <row r="2207">
      <c r="A2207" s="31" t="n"/>
      <c r="B2207" s="26" t="n"/>
      <c r="C2207" s="27" t="n"/>
      <c r="D2207" s="27" t="n"/>
      <c r="E2207" s="27" t="n"/>
      <c r="F2207" s="32">
        <f>IF(OR(C2207="",E2207=""),"",C2207*E2207)</f>
        <v/>
      </c>
      <c r="G2207" s="26" t="n"/>
    </row>
    <row r="2208">
      <c r="A2208" s="31" t="n"/>
      <c r="B2208" s="26" t="n"/>
      <c r="C2208" s="27" t="n"/>
      <c r="D2208" s="27" t="n"/>
      <c r="E2208" s="27" t="n"/>
      <c r="F2208" s="32">
        <f>IF(OR(C2208="",E2208=""),"",C2208*E2208)</f>
        <v/>
      </c>
      <c r="G2208" s="26" t="n"/>
    </row>
    <row r="2209">
      <c r="A2209" s="31" t="n"/>
      <c r="B2209" s="26" t="n"/>
      <c r="C2209" s="27" t="n"/>
      <c r="D2209" s="27" t="n"/>
      <c r="E2209" s="27" t="n"/>
      <c r="F2209" s="32">
        <f>IF(OR(C2209="",E2209=""),"",C2209*E2209)</f>
        <v/>
      </c>
      <c r="G2209" s="26" t="n"/>
    </row>
    <row r="2210">
      <c r="A2210" s="31" t="n"/>
      <c r="B2210" s="26" t="n"/>
      <c r="C2210" s="27" t="n"/>
      <c r="D2210" s="27" t="n"/>
      <c r="E2210" s="27" t="n"/>
      <c r="F2210" s="32">
        <f>IF(OR(C2210="",E2210=""),"",C2210*E2210)</f>
        <v/>
      </c>
      <c r="G2210" s="26" t="n"/>
    </row>
    <row r="2211">
      <c r="A2211" s="31" t="n"/>
      <c r="B2211" s="26" t="n"/>
      <c r="C2211" s="27" t="n"/>
      <c r="D2211" s="27" t="n"/>
      <c r="E2211" s="27" t="n"/>
      <c r="F2211" s="32">
        <f>IF(OR(C2211="",E2211=""),"",C2211*E2211)</f>
        <v/>
      </c>
      <c r="G2211" s="26" t="n"/>
    </row>
    <row r="2212">
      <c r="A2212" s="31" t="n"/>
      <c r="B2212" s="26" t="n"/>
      <c r="C2212" s="27" t="n"/>
      <c r="D2212" s="27" t="n"/>
      <c r="E2212" s="27" t="n"/>
      <c r="F2212" s="32">
        <f>IF(OR(C2212="",E2212=""),"",C2212*E2212)</f>
        <v/>
      </c>
      <c r="G2212" s="26" t="n"/>
    </row>
    <row r="2213">
      <c r="A2213" s="31" t="n"/>
      <c r="B2213" s="26" t="n"/>
      <c r="C2213" s="27" t="n"/>
      <c r="D2213" s="27" t="n"/>
      <c r="E2213" s="27" t="n"/>
      <c r="F2213" s="32">
        <f>IF(OR(C2213="",E2213=""),"",C2213*E2213)</f>
        <v/>
      </c>
      <c r="G2213" s="26" t="n"/>
    </row>
    <row r="2214">
      <c r="A2214" s="31" t="n"/>
      <c r="B2214" s="26" t="n"/>
      <c r="C2214" s="27" t="n"/>
      <c r="D2214" s="27" t="n"/>
      <c r="E2214" s="27" t="n"/>
      <c r="F2214" s="32">
        <f>IF(OR(C2214="",E2214=""),"",C2214*E2214)</f>
        <v/>
      </c>
      <c r="G2214" s="26" t="n"/>
    </row>
    <row r="2215">
      <c r="A2215" s="31" t="n"/>
      <c r="B2215" s="26" t="n"/>
      <c r="C2215" s="27" t="n"/>
      <c r="D2215" s="27" t="n"/>
      <c r="E2215" s="27" t="n"/>
      <c r="F2215" s="32">
        <f>IF(OR(C2215="",E2215=""),"",C2215*E2215)</f>
        <v/>
      </c>
      <c r="G2215" s="26" t="n"/>
    </row>
    <row r="2216">
      <c r="A2216" s="31" t="n"/>
      <c r="B2216" s="26" t="n"/>
      <c r="C2216" s="27" t="n"/>
      <c r="D2216" s="27" t="n"/>
      <c r="E2216" s="27" t="n"/>
      <c r="F2216" s="32">
        <f>IF(OR(C2216="",E2216=""),"",C2216*E2216)</f>
        <v/>
      </c>
      <c r="G2216" s="26" t="n"/>
    </row>
    <row r="2217">
      <c r="A2217" s="31" t="n"/>
      <c r="B2217" s="26" t="n"/>
      <c r="C2217" s="27" t="n"/>
      <c r="D2217" s="27" t="n"/>
      <c r="E2217" s="27" t="n"/>
      <c r="F2217" s="32">
        <f>IF(OR(C2217="",E2217=""),"",C2217*E2217)</f>
        <v/>
      </c>
      <c r="G2217" s="26" t="n"/>
    </row>
    <row r="2218">
      <c r="A2218" s="31" t="n"/>
      <c r="B2218" s="26" t="n"/>
      <c r="C2218" s="27" t="n"/>
      <c r="D2218" s="27" t="n"/>
      <c r="E2218" s="27" t="n"/>
      <c r="F2218" s="32">
        <f>IF(OR(C2218="",E2218=""),"",C2218*E2218)</f>
        <v/>
      </c>
      <c r="G2218" s="26" t="n"/>
    </row>
    <row r="2219">
      <c r="A2219" s="31" t="n"/>
      <c r="B2219" s="26" t="n"/>
      <c r="C2219" s="27" t="n"/>
      <c r="D2219" s="27" t="n"/>
      <c r="E2219" s="27" t="n"/>
      <c r="F2219" s="32">
        <f>IF(OR(C2219="",E2219=""),"",C2219*E2219)</f>
        <v/>
      </c>
      <c r="G2219" s="26" t="n"/>
    </row>
    <row r="2220">
      <c r="A2220" s="31" t="n"/>
      <c r="B2220" s="26" t="n"/>
      <c r="C2220" s="27" t="n"/>
      <c r="D2220" s="27" t="n"/>
      <c r="E2220" s="27" t="n"/>
      <c r="F2220" s="32">
        <f>IF(OR(C2220="",E2220=""),"",C2220*E2220)</f>
        <v/>
      </c>
      <c r="G2220" s="26" t="n"/>
    </row>
    <row r="2221">
      <c r="A2221" s="31" t="n"/>
      <c r="B2221" s="26" t="n"/>
      <c r="C2221" s="27" t="n"/>
      <c r="D2221" s="27" t="n"/>
      <c r="E2221" s="27" t="n"/>
      <c r="F2221" s="32">
        <f>IF(OR(C2221="",E2221=""),"",C2221*E2221)</f>
        <v/>
      </c>
      <c r="G2221" s="26" t="n"/>
    </row>
    <row r="2222">
      <c r="A2222" s="31" t="n"/>
      <c r="B2222" s="26" t="n"/>
      <c r="C2222" s="27" t="n"/>
      <c r="D2222" s="27" t="n"/>
      <c r="E2222" s="27" t="n"/>
      <c r="F2222" s="32">
        <f>IF(OR(C2222="",E2222=""),"",C2222*E2222)</f>
        <v/>
      </c>
      <c r="G2222" s="26" t="n"/>
    </row>
    <row r="2223">
      <c r="A2223" s="31" t="n"/>
      <c r="B2223" s="26" t="n"/>
      <c r="C2223" s="27" t="n"/>
      <c r="D2223" s="27" t="n"/>
      <c r="E2223" s="27" t="n"/>
      <c r="F2223" s="32">
        <f>IF(OR(C2223="",E2223=""),"",C2223*E2223)</f>
        <v/>
      </c>
      <c r="G2223" s="26" t="n"/>
    </row>
    <row r="2224">
      <c r="A2224" s="31" t="n"/>
      <c r="B2224" s="26" t="n"/>
      <c r="C2224" s="27" t="n"/>
      <c r="D2224" s="27" t="n"/>
      <c r="E2224" s="27" t="n"/>
      <c r="F2224" s="32">
        <f>IF(OR(C2224="",E2224=""),"",C2224*E2224)</f>
        <v/>
      </c>
      <c r="G2224" s="26" t="n"/>
    </row>
    <row r="2225">
      <c r="A2225" s="31" t="n"/>
      <c r="B2225" s="26" t="n"/>
      <c r="C2225" s="27" t="n"/>
      <c r="D2225" s="27" t="n"/>
      <c r="E2225" s="27" t="n"/>
      <c r="F2225" s="32">
        <f>IF(OR(C2225="",E2225=""),"",C2225*E2225)</f>
        <v/>
      </c>
      <c r="G2225" s="26" t="n"/>
    </row>
    <row r="2226">
      <c r="A2226" s="31" t="n"/>
      <c r="B2226" s="26" t="n"/>
      <c r="C2226" s="27" t="n"/>
      <c r="D2226" s="27" t="n"/>
      <c r="E2226" s="27" t="n"/>
      <c r="F2226" s="32">
        <f>IF(OR(C2226="",E2226=""),"",C2226*E2226)</f>
        <v/>
      </c>
      <c r="G2226" s="26" t="n"/>
    </row>
    <row r="2227">
      <c r="A2227" s="31" t="n"/>
      <c r="B2227" s="26" t="n"/>
      <c r="C2227" s="27" t="n"/>
      <c r="D2227" s="27" t="n"/>
      <c r="E2227" s="27" t="n"/>
      <c r="F2227" s="32">
        <f>IF(OR(C2227="",E2227=""),"",C2227*E2227)</f>
        <v/>
      </c>
      <c r="G2227" s="26" t="n"/>
    </row>
    <row r="2228">
      <c r="A2228" s="31" t="n"/>
      <c r="B2228" s="26" t="n"/>
      <c r="C2228" s="27" t="n"/>
      <c r="D2228" s="27" t="n"/>
      <c r="E2228" s="27" t="n"/>
      <c r="F2228" s="32">
        <f>IF(OR(C2228="",E2228=""),"",C2228*E2228)</f>
        <v/>
      </c>
      <c r="G2228" s="26" t="n"/>
    </row>
    <row r="2229">
      <c r="A2229" s="31" t="n"/>
      <c r="B2229" s="26" t="n"/>
      <c r="C2229" s="27" t="n"/>
      <c r="D2229" s="27" t="n"/>
      <c r="E2229" s="27" t="n"/>
      <c r="F2229" s="32">
        <f>IF(OR(C2229="",E2229=""),"",C2229*E2229)</f>
        <v/>
      </c>
      <c r="G2229" s="26" t="n"/>
    </row>
    <row r="2230">
      <c r="A2230" s="31" t="n"/>
      <c r="B2230" s="26" t="n"/>
      <c r="C2230" s="27" t="n"/>
      <c r="D2230" s="27" t="n"/>
      <c r="E2230" s="27" t="n"/>
      <c r="F2230" s="32">
        <f>IF(OR(C2230="",E2230=""),"",C2230*E2230)</f>
        <v/>
      </c>
      <c r="G2230" s="26" t="n"/>
    </row>
    <row r="2231">
      <c r="A2231" s="31" t="n"/>
      <c r="B2231" s="26" t="n"/>
      <c r="C2231" s="27" t="n"/>
      <c r="D2231" s="27" t="n"/>
      <c r="E2231" s="27" t="n"/>
      <c r="F2231" s="32">
        <f>IF(OR(C2231="",E2231=""),"",C2231*E2231)</f>
        <v/>
      </c>
      <c r="G2231" s="26" t="n"/>
    </row>
    <row r="2232">
      <c r="A2232" s="31" t="n"/>
      <c r="B2232" s="26" t="n"/>
      <c r="C2232" s="27" t="n"/>
      <c r="D2232" s="27" t="n"/>
      <c r="E2232" s="27" t="n"/>
      <c r="F2232" s="32">
        <f>IF(OR(C2232="",E2232=""),"",C2232*E2232)</f>
        <v/>
      </c>
      <c r="G2232" s="26" t="n"/>
    </row>
    <row r="2233">
      <c r="A2233" s="31" t="n"/>
      <c r="B2233" s="26" t="n"/>
      <c r="C2233" s="27" t="n"/>
      <c r="D2233" s="27" t="n"/>
      <c r="E2233" s="27" t="n"/>
      <c r="F2233" s="32">
        <f>IF(OR(C2233="",E2233=""),"",C2233*E2233)</f>
        <v/>
      </c>
      <c r="G2233" s="26" t="n"/>
    </row>
    <row r="2234">
      <c r="A2234" s="31" t="n"/>
      <c r="B2234" s="26" t="n"/>
      <c r="C2234" s="27" t="n"/>
      <c r="D2234" s="27" t="n"/>
      <c r="E2234" s="27" t="n"/>
      <c r="F2234" s="32">
        <f>IF(OR(C2234="",E2234=""),"",C2234*E2234)</f>
        <v/>
      </c>
      <c r="G2234" s="26" t="n"/>
    </row>
    <row r="2235">
      <c r="A2235" s="31" t="n"/>
      <c r="B2235" s="26" t="n"/>
      <c r="C2235" s="27" t="n"/>
      <c r="D2235" s="27" t="n"/>
      <c r="E2235" s="27" t="n"/>
      <c r="F2235" s="32">
        <f>IF(OR(C2235="",E2235=""),"",C2235*E2235)</f>
        <v/>
      </c>
      <c r="G2235" s="26" t="n"/>
    </row>
    <row r="2236">
      <c r="A2236" s="31" t="n"/>
      <c r="B2236" s="26" t="n"/>
      <c r="C2236" s="27" t="n"/>
      <c r="D2236" s="27" t="n"/>
      <c r="E2236" s="27" t="n"/>
      <c r="F2236" s="32">
        <f>IF(OR(C2236="",E2236=""),"",C2236*E2236)</f>
        <v/>
      </c>
      <c r="G2236" s="26" t="n"/>
    </row>
    <row r="2237">
      <c r="A2237" s="31" t="n"/>
      <c r="B2237" s="26" t="n"/>
      <c r="C2237" s="27" t="n"/>
      <c r="D2237" s="27" t="n"/>
      <c r="E2237" s="27" t="n"/>
      <c r="F2237" s="32">
        <f>IF(OR(C2237="",E2237=""),"",C2237*E2237)</f>
        <v/>
      </c>
      <c r="G2237" s="26" t="n"/>
    </row>
    <row r="2238">
      <c r="A2238" s="31" t="n"/>
      <c r="B2238" s="26" t="n"/>
      <c r="C2238" s="27" t="n"/>
      <c r="D2238" s="27" t="n"/>
      <c r="E2238" s="27" t="n"/>
      <c r="F2238" s="32">
        <f>IF(OR(C2238="",E2238=""),"",C2238*E2238)</f>
        <v/>
      </c>
      <c r="G2238" s="26" t="n"/>
    </row>
    <row r="2239">
      <c r="A2239" s="31" t="n"/>
      <c r="B2239" s="26" t="n"/>
      <c r="C2239" s="27" t="n"/>
      <c r="D2239" s="27" t="n"/>
      <c r="E2239" s="27" t="n"/>
      <c r="F2239" s="32">
        <f>IF(OR(C2239="",E2239=""),"",C2239*E2239)</f>
        <v/>
      </c>
      <c r="G2239" s="26" t="n"/>
    </row>
    <row r="2240">
      <c r="A2240" s="31" t="n"/>
      <c r="B2240" s="26" t="n"/>
      <c r="C2240" s="27" t="n"/>
      <c r="D2240" s="27" t="n"/>
      <c r="E2240" s="27" t="n"/>
      <c r="F2240" s="32">
        <f>IF(OR(C2240="",E2240=""),"",C2240*E2240)</f>
        <v/>
      </c>
      <c r="G2240" s="26" t="n"/>
    </row>
    <row r="2241">
      <c r="A2241" s="31" t="n"/>
      <c r="B2241" s="26" t="n"/>
      <c r="C2241" s="27" t="n"/>
      <c r="D2241" s="27" t="n"/>
      <c r="E2241" s="27" t="n"/>
      <c r="F2241" s="32">
        <f>IF(OR(C2241="",E2241=""),"",C2241*E2241)</f>
        <v/>
      </c>
      <c r="G2241" s="26" t="n"/>
    </row>
    <row r="2242">
      <c r="A2242" s="31" t="n"/>
      <c r="B2242" s="26" t="n"/>
      <c r="C2242" s="27" t="n"/>
      <c r="D2242" s="27" t="n"/>
      <c r="E2242" s="27" t="n"/>
      <c r="F2242" s="32">
        <f>IF(OR(C2242="",E2242=""),"",C2242*E2242)</f>
        <v/>
      </c>
      <c r="G2242" s="26" t="n"/>
    </row>
    <row r="2243">
      <c r="A2243" s="31" t="n"/>
      <c r="B2243" s="26" t="n"/>
      <c r="C2243" s="27" t="n"/>
      <c r="D2243" s="27" t="n"/>
      <c r="E2243" s="27" t="n"/>
      <c r="F2243" s="32">
        <f>IF(OR(C2243="",E2243=""),"",C2243*E2243)</f>
        <v/>
      </c>
      <c r="G2243" s="26" t="n"/>
    </row>
    <row r="2244">
      <c r="A2244" s="31" t="n"/>
      <c r="B2244" s="26" t="n"/>
      <c r="C2244" s="27" t="n"/>
      <c r="D2244" s="27" t="n"/>
      <c r="E2244" s="27" t="n"/>
      <c r="F2244" s="32">
        <f>IF(OR(C2244="",E2244=""),"",C2244*E2244)</f>
        <v/>
      </c>
      <c r="G2244" s="26" t="n"/>
    </row>
    <row r="2245">
      <c r="A2245" s="31" t="n"/>
      <c r="B2245" s="26" t="n"/>
      <c r="C2245" s="27" t="n"/>
      <c r="D2245" s="27" t="n"/>
      <c r="E2245" s="27" t="n"/>
      <c r="F2245" s="32">
        <f>IF(OR(C2245="",E2245=""),"",C2245*E2245)</f>
        <v/>
      </c>
      <c r="G2245" s="26" t="n"/>
    </row>
    <row r="2246">
      <c r="A2246" s="31" t="n"/>
      <c r="B2246" s="26" t="n"/>
      <c r="C2246" s="27" t="n"/>
      <c r="D2246" s="27" t="n"/>
      <c r="E2246" s="27" t="n"/>
      <c r="F2246" s="32">
        <f>IF(OR(C2246="",E2246=""),"",C2246*E2246)</f>
        <v/>
      </c>
      <c r="G2246" s="26" t="n"/>
    </row>
    <row r="2247">
      <c r="A2247" s="31" t="n"/>
      <c r="B2247" s="26" t="n"/>
      <c r="C2247" s="27" t="n"/>
      <c r="D2247" s="27" t="n"/>
      <c r="E2247" s="27" t="n"/>
      <c r="F2247" s="32">
        <f>IF(OR(C2247="",E2247=""),"",C2247*E2247)</f>
        <v/>
      </c>
      <c r="G2247" s="26" t="n"/>
    </row>
    <row r="2248">
      <c r="A2248" s="31" t="n"/>
      <c r="B2248" s="26" t="n"/>
      <c r="C2248" s="27" t="n"/>
      <c r="D2248" s="27" t="n"/>
      <c r="E2248" s="27" t="n"/>
      <c r="F2248" s="32">
        <f>IF(OR(C2248="",E2248=""),"",C2248*E2248)</f>
        <v/>
      </c>
      <c r="G2248" s="26" t="n"/>
    </row>
    <row r="2249">
      <c r="A2249" s="31" t="n"/>
      <c r="B2249" s="26" t="n"/>
      <c r="C2249" s="27" t="n"/>
      <c r="D2249" s="27" t="n"/>
      <c r="E2249" s="27" t="n"/>
      <c r="F2249" s="32">
        <f>IF(OR(C2249="",E2249=""),"",C2249*E2249)</f>
        <v/>
      </c>
      <c r="G2249" s="26" t="n"/>
    </row>
    <row r="2250">
      <c r="A2250" s="31" t="n"/>
      <c r="B2250" s="26" t="n"/>
      <c r="C2250" s="27" t="n"/>
      <c r="D2250" s="27" t="n"/>
      <c r="E2250" s="27" t="n"/>
      <c r="F2250" s="32">
        <f>IF(OR(C2250="",E2250=""),"",C2250*E2250)</f>
        <v/>
      </c>
      <c r="G2250" s="26" t="n"/>
    </row>
    <row r="2251">
      <c r="A2251" s="31" t="n"/>
      <c r="B2251" s="26" t="n"/>
      <c r="C2251" s="27" t="n"/>
      <c r="D2251" s="27" t="n"/>
      <c r="E2251" s="27" t="n"/>
      <c r="F2251" s="32">
        <f>IF(OR(C2251="",E2251=""),"",C2251*E2251)</f>
        <v/>
      </c>
      <c r="G2251" s="26" t="n"/>
    </row>
    <row r="2252">
      <c r="A2252" s="31" t="n"/>
      <c r="B2252" s="26" t="n"/>
      <c r="C2252" s="27" t="n"/>
      <c r="D2252" s="27" t="n"/>
      <c r="E2252" s="27" t="n"/>
      <c r="F2252" s="32">
        <f>IF(OR(C2252="",E2252=""),"",C2252*E2252)</f>
        <v/>
      </c>
      <c r="G2252" s="26" t="n"/>
    </row>
    <row r="2253">
      <c r="A2253" s="31" t="n"/>
      <c r="B2253" s="26" t="n"/>
      <c r="C2253" s="27" t="n"/>
      <c r="D2253" s="27" t="n"/>
      <c r="E2253" s="27" t="n"/>
      <c r="F2253" s="32">
        <f>IF(OR(C2253="",E2253=""),"",C2253*E2253)</f>
        <v/>
      </c>
      <c r="G2253" s="26" t="n"/>
    </row>
    <row r="2254">
      <c r="A2254" s="31" t="n"/>
      <c r="B2254" s="26" t="n"/>
      <c r="C2254" s="27" t="n"/>
      <c r="D2254" s="27" t="n"/>
      <c r="E2254" s="27" t="n"/>
      <c r="F2254" s="32">
        <f>IF(OR(C2254="",E2254=""),"",C2254*E2254)</f>
        <v/>
      </c>
      <c r="G2254" s="26" t="n"/>
    </row>
    <row r="2255">
      <c r="A2255" s="31" t="n"/>
      <c r="B2255" s="26" t="n"/>
      <c r="C2255" s="27" t="n"/>
      <c r="D2255" s="27" t="n"/>
      <c r="E2255" s="27" t="n"/>
      <c r="F2255" s="32">
        <f>IF(OR(C2255="",E2255=""),"",C2255*E2255)</f>
        <v/>
      </c>
      <c r="G2255" s="26" t="n"/>
    </row>
    <row r="2256">
      <c r="A2256" s="31" t="n"/>
      <c r="B2256" s="26" t="n"/>
      <c r="C2256" s="27" t="n"/>
      <c r="D2256" s="27" t="n"/>
      <c r="E2256" s="27" t="n"/>
      <c r="F2256" s="32">
        <f>IF(OR(C2256="",E2256=""),"",C2256*E2256)</f>
        <v/>
      </c>
      <c r="G2256" s="26" t="n"/>
    </row>
    <row r="2257">
      <c r="A2257" s="31" t="n"/>
      <c r="B2257" s="26" t="n"/>
      <c r="C2257" s="27" t="n"/>
      <c r="D2257" s="27" t="n"/>
      <c r="E2257" s="27" t="n"/>
      <c r="F2257" s="32">
        <f>IF(OR(C2257="",E2257=""),"",C2257*E2257)</f>
        <v/>
      </c>
      <c r="G2257" s="26" t="n"/>
    </row>
    <row r="2258">
      <c r="A2258" s="31" t="n"/>
      <c r="B2258" s="26" t="n"/>
      <c r="C2258" s="27" t="n"/>
      <c r="D2258" s="27" t="n"/>
      <c r="E2258" s="27" t="n"/>
      <c r="F2258" s="32">
        <f>IF(OR(C2258="",E2258=""),"",C2258*E2258)</f>
        <v/>
      </c>
      <c r="G2258" s="26" t="n"/>
    </row>
    <row r="2259">
      <c r="A2259" s="31" t="n"/>
      <c r="B2259" s="26" t="n"/>
      <c r="C2259" s="27" t="n"/>
      <c r="D2259" s="27" t="n"/>
      <c r="E2259" s="27" t="n"/>
      <c r="F2259" s="32">
        <f>IF(OR(C2259="",E2259=""),"",C2259*E2259)</f>
        <v/>
      </c>
      <c r="G2259" s="26" t="n"/>
    </row>
    <row r="2260">
      <c r="A2260" s="31" t="n"/>
      <c r="B2260" s="26" t="n"/>
      <c r="C2260" s="27" t="n"/>
      <c r="D2260" s="27" t="n"/>
      <c r="E2260" s="27" t="n"/>
      <c r="F2260" s="32">
        <f>IF(OR(C2260="",E2260=""),"",C2260*E2260)</f>
        <v/>
      </c>
      <c r="G2260" s="26" t="n"/>
    </row>
    <row r="2261">
      <c r="A2261" s="31" t="n"/>
      <c r="B2261" s="26" t="n"/>
      <c r="C2261" s="27" t="n"/>
      <c r="D2261" s="27" t="n"/>
      <c r="E2261" s="27" t="n"/>
      <c r="F2261" s="32">
        <f>IF(OR(C2261="",E2261=""),"",C2261*E2261)</f>
        <v/>
      </c>
      <c r="G2261" s="26" t="n"/>
    </row>
    <row r="2262">
      <c r="A2262" s="31" t="n"/>
      <c r="B2262" s="26" t="n"/>
      <c r="C2262" s="27" t="n"/>
      <c r="D2262" s="27" t="n"/>
      <c r="E2262" s="27" t="n"/>
      <c r="F2262" s="32">
        <f>IF(OR(C2262="",E2262=""),"",C2262*E2262)</f>
        <v/>
      </c>
      <c r="G2262" s="26" t="n"/>
    </row>
    <row r="2263">
      <c r="A2263" s="31" t="n"/>
      <c r="B2263" s="26" t="n"/>
      <c r="C2263" s="27" t="n"/>
      <c r="D2263" s="27" t="n"/>
      <c r="E2263" s="27" t="n"/>
      <c r="F2263" s="32">
        <f>IF(OR(C2263="",E2263=""),"",C2263*E2263)</f>
        <v/>
      </c>
      <c r="G2263" s="26" t="n"/>
    </row>
    <row r="2264">
      <c r="A2264" s="31" t="n"/>
      <c r="B2264" s="26" t="n"/>
      <c r="C2264" s="27" t="n"/>
      <c r="D2264" s="27" t="n"/>
      <c r="E2264" s="27" t="n"/>
      <c r="F2264" s="32">
        <f>IF(OR(C2264="",E2264=""),"",C2264*E2264)</f>
        <v/>
      </c>
      <c r="G2264" s="26" t="n"/>
    </row>
    <row r="2265">
      <c r="A2265" s="31" t="n"/>
      <c r="B2265" s="26" t="n"/>
      <c r="C2265" s="27" t="n"/>
      <c r="D2265" s="27" t="n"/>
      <c r="E2265" s="27" t="n"/>
      <c r="F2265" s="32">
        <f>IF(OR(C2265="",E2265=""),"",C2265*E2265)</f>
        <v/>
      </c>
      <c r="G2265" s="26" t="n"/>
    </row>
    <row r="2266">
      <c r="A2266" s="31" t="n"/>
      <c r="B2266" s="26" t="n"/>
      <c r="C2266" s="27" t="n"/>
      <c r="D2266" s="27" t="n"/>
      <c r="E2266" s="27" t="n"/>
      <c r="F2266" s="32">
        <f>IF(OR(C2266="",E2266=""),"",C2266*E2266)</f>
        <v/>
      </c>
      <c r="G2266" s="26" t="n"/>
    </row>
    <row r="2267">
      <c r="A2267" s="31" t="n"/>
      <c r="B2267" s="26" t="n"/>
      <c r="C2267" s="27" t="n"/>
      <c r="D2267" s="27" t="n"/>
      <c r="E2267" s="27" t="n"/>
      <c r="F2267" s="32">
        <f>IF(OR(C2267="",E2267=""),"",C2267*E2267)</f>
        <v/>
      </c>
      <c r="G2267" s="26" t="n"/>
    </row>
    <row r="2268">
      <c r="A2268" s="31" t="n"/>
      <c r="B2268" s="26" t="n"/>
      <c r="C2268" s="27" t="n"/>
      <c r="D2268" s="27" t="n"/>
      <c r="E2268" s="27" t="n"/>
      <c r="F2268" s="32">
        <f>IF(OR(C2268="",E2268=""),"",C2268*E2268)</f>
        <v/>
      </c>
      <c r="G2268" s="26" t="n"/>
    </row>
    <row r="2269">
      <c r="A2269" s="31" t="n"/>
      <c r="B2269" s="26" t="n"/>
      <c r="C2269" s="27" t="n"/>
      <c r="D2269" s="27" t="n"/>
      <c r="E2269" s="27" t="n"/>
      <c r="F2269" s="32">
        <f>IF(OR(C2269="",E2269=""),"",C2269*E2269)</f>
        <v/>
      </c>
      <c r="G2269" s="26" t="n"/>
    </row>
    <row r="2270">
      <c r="A2270" s="31" t="n"/>
      <c r="B2270" s="26" t="n"/>
      <c r="C2270" s="27" t="n"/>
      <c r="D2270" s="27" t="n"/>
      <c r="E2270" s="27" t="n"/>
      <c r="F2270" s="32">
        <f>IF(OR(C2270="",E2270=""),"",C2270*E2270)</f>
        <v/>
      </c>
      <c r="G2270" s="26" t="n"/>
    </row>
    <row r="2271">
      <c r="A2271" s="31" t="n"/>
      <c r="B2271" s="26" t="n"/>
      <c r="C2271" s="27" t="n"/>
      <c r="D2271" s="27" t="n"/>
      <c r="E2271" s="27" t="n"/>
      <c r="F2271" s="32">
        <f>IF(OR(C2271="",E2271=""),"",C2271*E2271)</f>
        <v/>
      </c>
      <c r="G2271" s="26" t="n"/>
    </row>
    <row r="2272">
      <c r="A2272" s="31" t="n"/>
      <c r="B2272" s="26" t="n"/>
      <c r="C2272" s="27" t="n"/>
      <c r="D2272" s="27" t="n"/>
      <c r="E2272" s="27" t="n"/>
      <c r="F2272" s="32">
        <f>IF(OR(C2272="",E2272=""),"",C2272*E2272)</f>
        <v/>
      </c>
      <c r="G2272" s="26" t="n"/>
    </row>
    <row r="2273">
      <c r="A2273" s="31" t="n"/>
      <c r="B2273" s="26" t="n"/>
      <c r="C2273" s="27" t="n"/>
      <c r="D2273" s="27" t="n"/>
      <c r="E2273" s="27" t="n"/>
      <c r="F2273" s="32">
        <f>IF(OR(C2273="",E2273=""),"",C2273*E2273)</f>
        <v/>
      </c>
      <c r="G2273" s="26" t="n"/>
    </row>
    <row r="2274">
      <c r="A2274" s="31" t="n"/>
      <c r="B2274" s="26" t="n"/>
      <c r="C2274" s="27" t="n"/>
      <c r="D2274" s="27" t="n"/>
      <c r="E2274" s="27" t="n"/>
      <c r="F2274" s="32">
        <f>IF(OR(C2274="",E2274=""),"",C2274*E2274)</f>
        <v/>
      </c>
      <c r="G2274" s="26" t="n"/>
    </row>
    <row r="2275">
      <c r="A2275" s="31" t="n"/>
      <c r="B2275" s="26" t="n"/>
      <c r="C2275" s="27" t="n"/>
      <c r="D2275" s="27" t="n"/>
      <c r="E2275" s="27" t="n"/>
      <c r="F2275" s="32">
        <f>IF(OR(C2275="",E2275=""),"",C2275*E2275)</f>
        <v/>
      </c>
      <c r="G2275" s="26" t="n"/>
    </row>
    <row r="2276">
      <c r="A2276" s="31" t="n"/>
      <c r="B2276" s="26" t="n"/>
      <c r="C2276" s="27" t="n"/>
      <c r="D2276" s="27" t="n"/>
      <c r="E2276" s="27" t="n"/>
      <c r="F2276" s="32">
        <f>IF(OR(C2276="",E2276=""),"",C2276*E2276)</f>
        <v/>
      </c>
      <c r="G2276" s="26" t="n"/>
    </row>
    <row r="2277">
      <c r="A2277" s="31" t="n"/>
      <c r="B2277" s="26" t="n"/>
      <c r="C2277" s="27" t="n"/>
      <c r="D2277" s="27" t="n"/>
      <c r="E2277" s="27" t="n"/>
      <c r="F2277" s="32">
        <f>IF(OR(C2277="",E2277=""),"",C2277*E2277)</f>
        <v/>
      </c>
      <c r="G2277" s="26" t="n"/>
    </row>
    <row r="2278">
      <c r="A2278" s="31" t="n"/>
      <c r="B2278" s="26" t="n"/>
      <c r="C2278" s="27" t="n"/>
      <c r="D2278" s="27" t="n"/>
      <c r="E2278" s="27" t="n"/>
      <c r="F2278" s="32">
        <f>IF(OR(C2278="",E2278=""),"",C2278*E2278)</f>
        <v/>
      </c>
      <c r="G2278" s="26" t="n"/>
    </row>
    <row r="2279">
      <c r="A2279" s="31" t="n"/>
      <c r="B2279" s="26" t="n"/>
      <c r="C2279" s="27" t="n"/>
      <c r="D2279" s="27" t="n"/>
      <c r="E2279" s="27" t="n"/>
      <c r="F2279" s="32">
        <f>IF(OR(C2279="",E2279=""),"",C2279*E2279)</f>
        <v/>
      </c>
      <c r="G2279" s="26" t="n"/>
    </row>
    <row r="2280">
      <c r="A2280" s="31" t="n"/>
      <c r="B2280" s="26" t="n"/>
      <c r="C2280" s="27" t="n"/>
      <c r="D2280" s="27" t="n"/>
      <c r="E2280" s="27" t="n"/>
      <c r="F2280" s="32">
        <f>IF(OR(C2280="",E2280=""),"",C2280*E2280)</f>
        <v/>
      </c>
      <c r="G2280" s="26" t="n"/>
    </row>
    <row r="2281">
      <c r="A2281" s="31" t="n"/>
      <c r="B2281" s="26" t="n"/>
      <c r="C2281" s="27" t="n"/>
      <c r="D2281" s="27" t="n"/>
      <c r="E2281" s="27" t="n"/>
      <c r="F2281" s="32">
        <f>IF(OR(C2281="",E2281=""),"",C2281*E2281)</f>
        <v/>
      </c>
      <c r="G2281" s="26" t="n"/>
    </row>
    <row r="2282">
      <c r="A2282" s="31" t="n"/>
      <c r="B2282" s="26" t="n"/>
      <c r="C2282" s="27" t="n"/>
      <c r="D2282" s="27" t="n"/>
      <c r="E2282" s="27" t="n"/>
      <c r="F2282" s="32">
        <f>IF(OR(C2282="",E2282=""),"",C2282*E2282)</f>
        <v/>
      </c>
      <c r="G2282" s="26" t="n"/>
    </row>
    <row r="2283">
      <c r="A2283" s="31" t="n"/>
      <c r="B2283" s="26" t="n"/>
      <c r="C2283" s="27" t="n"/>
      <c r="D2283" s="27" t="n"/>
      <c r="E2283" s="27" t="n"/>
      <c r="F2283" s="32">
        <f>IF(OR(C2283="",E2283=""),"",C2283*E2283)</f>
        <v/>
      </c>
      <c r="G2283" s="26" t="n"/>
    </row>
    <row r="2284">
      <c r="A2284" s="31" t="n"/>
      <c r="B2284" s="26" t="n"/>
      <c r="C2284" s="27" t="n"/>
      <c r="D2284" s="27" t="n"/>
      <c r="E2284" s="27" t="n"/>
      <c r="F2284" s="32">
        <f>IF(OR(C2284="",E2284=""),"",C2284*E2284)</f>
        <v/>
      </c>
      <c r="G2284" s="26" t="n"/>
    </row>
    <row r="2285">
      <c r="A2285" s="31" t="n"/>
      <c r="B2285" s="26" t="n"/>
      <c r="C2285" s="27" t="n"/>
      <c r="D2285" s="27" t="n"/>
      <c r="E2285" s="27" t="n"/>
      <c r="F2285" s="32">
        <f>IF(OR(C2285="",E2285=""),"",C2285*E2285)</f>
        <v/>
      </c>
      <c r="G2285" s="26" t="n"/>
    </row>
    <row r="2286">
      <c r="A2286" s="31" t="n"/>
      <c r="B2286" s="26" t="n"/>
      <c r="C2286" s="27" t="n"/>
      <c r="D2286" s="27" t="n"/>
      <c r="E2286" s="27" t="n"/>
      <c r="F2286" s="32">
        <f>IF(OR(C2286="",E2286=""),"",C2286*E2286)</f>
        <v/>
      </c>
      <c r="G2286" s="26" t="n"/>
    </row>
    <row r="2287">
      <c r="A2287" s="31" t="n"/>
      <c r="B2287" s="26" t="n"/>
      <c r="C2287" s="27" t="n"/>
      <c r="D2287" s="27" t="n"/>
      <c r="E2287" s="27" t="n"/>
      <c r="F2287" s="32">
        <f>IF(OR(C2287="",E2287=""),"",C2287*E2287)</f>
        <v/>
      </c>
      <c r="G2287" s="26" t="n"/>
    </row>
    <row r="2288">
      <c r="A2288" s="31" t="n"/>
      <c r="B2288" s="26" t="n"/>
      <c r="C2288" s="27" t="n"/>
      <c r="D2288" s="27" t="n"/>
      <c r="E2288" s="27" t="n"/>
      <c r="F2288" s="32">
        <f>IF(OR(C2288="",E2288=""),"",C2288*E2288)</f>
        <v/>
      </c>
      <c r="G2288" s="26" t="n"/>
    </row>
    <row r="2289">
      <c r="A2289" s="31" t="n"/>
      <c r="B2289" s="26" t="n"/>
      <c r="C2289" s="27" t="n"/>
      <c r="D2289" s="27" t="n"/>
      <c r="E2289" s="27" t="n"/>
      <c r="F2289" s="32">
        <f>IF(OR(C2289="",E2289=""),"",C2289*E2289)</f>
        <v/>
      </c>
      <c r="G2289" s="26" t="n"/>
    </row>
    <row r="2290">
      <c r="A2290" s="31" t="n"/>
      <c r="B2290" s="26" t="n"/>
      <c r="C2290" s="27" t="n"/>
      <c r="D2290" s="27" t="n"/>
      <c r="E2290" s="27" t="n"/>
      <c r="F2290" s="32">
        <f>IF(OR(C2290="",E2290=""),"",C2290*E2290)</f>
        <v/>
      </c>
      <c r="G2290" s="26" t="n"/>
    </row>
    <row r="2291">
      <c r="A2291" s="31" t="n"/>
      <c r="B2291" s="26" t="n"/>
      <c r="C2291" s="27" t="n"/>
      <c r="D2291" s="27" t="n"/>
      <c r="E2291" s="27" t="n"/>
      <c r="F2291" s="32">
        <f>IF(OR(C2291="",E2291=""),"",C2291*E2291)</f>
        <v/>
      </c>
      <c r="G2291" s="26" t="n"/>
    </row>
    <row r="2292">
      <c r="A2292" s="31" t="n"/>
      <c r="B2292" s="26" t="n"/>
      <c r="C2292" s="27" t="n"/>
      <c r="D2292" s="27" t="n"/>
      <c r="E2292" s="27" t="n"/>
      <c r="F2292" s="32">
        <f>IF(OR(C2292="",E2292=""),"",C2292*E2292)</f>
        <v/>
      </c>
      <c r="G2292" s="26" t="n"/>
    </row>
    <row r="2293">
      <c r="A2293" s="31" t="n"/>
      <c r="B2293" s="26" t="n"/>
      <c r="C2293" s="27" t="n"/>
      <c r="D2293" s="27" t="n"/>
      <c r="E2293" s="27" t="n"/>
      <c r="F2293" s="32">
        <f>IF(OR(C2293="",E2293=""),"",C2293*E2293)</f>
        <v/>
      </c>
      <c r="G2293" s="26" t="n"/>
    </row>
    <row r="2294">
      <c r="A2294" s="31" t="n"/>
      <c r="B2294" s="26" t="n"/>
      <c r="C2294" s="27" t="n"/>
      <c r="D2294" s="27" t="n"/>
      <c r="E2294" s="27" t="n"/>
      <c r="F2294" s="32">
        <f>IF(OR(C2294="",E2294=""),"",C2294*E2294)</f>
        <v/>
      </c>
      <c r="G2294" s="26" t="n"/>
    </row>
    <row r="2295">
      <c r="A2295" s="31" t="n"/>
      <c r="B2295" s="26" t="n"/>
      <c r="C2295" s="27" t="n"/>
      <c r="D2295" s="27" t="n"/>
      <c r="E2295" s="27" t="n"/>
      <c r="F2295" s="32">
        <f>IF(OR(C2295="",E2295=""),"",C2295*E2295)</f>
        <v/>
      </c>
      <c r="G2295" s="26" t="n"/>
    </row>
    <row r="2296">
      <c r="A2296" s="31" t="n"/>
      <c r="B2296" s="26" t="n"/>
      <c r="C2296" s="27" t="n"/>
      <c r="D2296" s="27" t="n"/>
      <c r="E2296" s="27" t="n"/>
      <c r="F2296" s="32">
        <f>IF(OR(C2296="",E2296=""),"",C2296*E2296)</f>
        <v/>
      </c>
      <c r="G2296" s="26" t="n"/>
    </row>
    <row r="2297">
      <c r="A2297" s="31" t="n"/>
      <c r="B2297" s="26" t="n"/>
      <c r="C2297" s="27" t="n"/>
      <c r="D2297" s="27" t="n"/>
      <c r="E2297" s="27" t="n"/>
      <c r="F2297" s="32">
        <f>IF(OR(C2297="",E2297=""),"",C2297*E2297)</f>
        <v/>
      </c>
      <c r="G2297" s="26" t="n"/>
    </row>
    <row r="2298">
      <c r="A2298" s="31" t="n"/>
      <c r="B2298" s="26" t="n"/>
      <c r="C2298" s="27" t="n"/>
      <c r="D2298" s="27" t="n"/>
      <c r="E2298" s="27" t="n"/>
      <c r="F2298" s="32">
        <f>IF(OR(C2298="",E2298=""),"",C2298*E2298)</f>
        <v/>
      </c>
      <c r="G2298" s="26" t="n"/>
    </row>
    <row r="2299">
      <c r="A2299" s="31" t="n"/>
      <c r="B2299" s="26" t="n"/>
      <c r="C2299" s="27" t="n"/>
      <c r="D2299" s="27" t="n"/>
      <c r="E2299" s="27" t="n"/>
      <c r="F2299" s="32">
        <f>IF(OR(C2299="",E2299=""),"",C2299*E2299)</f>
        <v/>
      </c>
      <c r="G2299" s="26" t="n"/>
    </row>
    <row r="2300">
      <c r="A2300" s="31" t="n"/>
      <c r="B2300" s="26" t="n"/>
      <c r="C2300" s="27" t="n"/>
      <c r="D2300" s="27" t="n"/>
      <c r="E2300" s="27" t="n"/>
      <c r="F2300" s="32">
        <f>IF(OR(C2300="",E2300=""),"",C2300*E2300)</f>
        <v/>
      </c>
      <c r="G2300" s="26" t="n"/>
    </row>
    <row r="2301">
      <c r="A2301" s="31" t="n"/>
      <c r="B2301" s="26" t="n"/>
      <c r="C2301" s="27" t="n"/>
      <c r="D2301" s="27" t="n"/>
      <c r="E2301" s="27" t="n"/>
      <c r="F2301" s="32">
        <f>IF(OR(C2301="",E2301=""),"",C2301*E2301)</f>
        <v/>
      </c>
      <c r="G2301" s="26" t="n"/>
    </row>
    <row r="2302">
      <c r="A2302" s="31" t="n"/>
      <c r="B2302" s="26" t="n"/>
      <c r="C2302" s="27" t="n"/>
      <c r="D2302" s="27" t="n"/>
      <c r="E2302" s="27" t="n"/>
      <c r="F2302" s="32">
        <f>IF(OR(C2302="",E2302=""),"",C2302*E2302)</f>
        <v/>
      </c>
      <c r="G2302" s="26" t="n"/>
    </row>
    <row r="2303">
      <c r="A2303" s="31" t="n"/>
      <c r="B2303" s="26" t="n"/>
      <c r="C2303" s="27" t="n"/>
      <c r="D2303" s="27" t="n"/>
      <c r="E2303" s="27" t="n"/>
      <c r="F2303" s="32">
        <f>IF(OR(C2303="",E2303=""),"",C2303*E2303)</f>
        <v/>
      </c>
      <c r="G2303" s="26" t="n"/>
    </row>
    <row r="2304">
      <c r="A2304" s="31" t="n"/>
      <c r="B2304" s="26" t="n"/>
      <c r="C2304" s="27" t="n"/>
      <c r="D2304" s="27" t="n"/>
      <c r="E2304" s="27" t="n"/>
      <c r="F2304" s="32">
        <f>IF(OR(C2304="",E2304=""),"",C2304*E2304)</f>
        <v/>
      </c>
      <c r="G2304" s="26" t="n"/>
    </row>
    <row r="2305">
      <c r="A2305" s="31" t="n"/>
      <c r="B2305" s="26" t="n"/>
      <c r="C2305" s="27" t="n"/>
      <c r="D2305" s="27" t="n"/>
      <c r="E2305" s="27" t="n"/>
      <c r="F2305" s="32">
        <f>IF(OR(C2305="",E2305=""),"",C2305*E2305)</f>
        <v/>
      </c>
      <c r="G2305" s="26" t="n"/>
    </row>
    <row r="2306">
      <c r="A2306" s="31" t="n"/>
      <c r="B2306" s="26" t="n"/>
      <c r="C2306" s="27" t="n"/>
      <c r="D2306" s="27" t="n"/>
      <c r="E2306" s="27" t="n"/>
      <c r="F2306" s="32">
        <f>IF(OR(C2306="",E2306=""),"",C2306*E2306)</f>
        <v/>
      </c>
      <c r="G2306" s="26" t="n"/>
    </row>
    <row r="2307">
      <c r="A2307" s="31" t="n"/>
      <c r="B2307" s="26" t="n"/>
      <c r="C2307" s="27" t="n"/>
      <c r="D2307" s="27" t="n"/>
      <c r="E2307" s="27" t="n"/>
      <c r="F2307" s="32">
        <f>IF(OR(C2307="",E2307=""),"",C2307*E2307)</f>
        <v/>
      </c>
      <c r="G2307" s="26" t="n"/>
    </row>
    <row r="2308">
      <c r="A2308" s="31" t="n"/>
      <c r="B2308" s="26" t="n"/>
      <c r="C2308" s="27" t="n"/>
      <c r="D2308" s="27" t="n"/>
      <c r="E2308" s="27" t="n"/>
      <c r="F2308" s="32">
        <f>IF(OR(C2308="",E2308=""),"",C2308*E2308)</f>
        <v/>
      </c>
      <c r="G2308" s="26" t="n"/>
    </row>
    <row r="2309">
      <c r="A2309" s="31" t="n"/>
      <c r="B2309" s="26" t="n"/>
      <c r="C2309" s="27" t="n"/>
      <c r="D2309" s="27" t="n"/>
      <c r="E2309" s="27" t="n"/>
      <c r="F2309" s="32">
        <f>IF(OR(C2309="",E2309=""),"",C2309*E2309)</f>
        <v/>
      </c>
      <c r="G2309" s="26" t="n"/>
    </row>
    <row r="2310">
      <c r="A2310" s="31" t="n"/>
      <c r="B2310" s="26" t="n"/>
      <c r="C2310" s="27" t="n"/>
      <c r="D2310" s="27" t="n"/>
      <c r="E2310" s="27" t="n"/>
      <c r="F2310" s="32">
        <f>IF(OR(C2310="",E2310=""),"",C2310*E2310)</f>
        <v/>
      </c>
      <c r="G2310" s="26" t="n"/>
    </row>
    <row r="2311">
      <c r="A2311" s="31" t="n"/>
      <c r="B2311" s="26" t="n"/>
      <c r="C2311" s="27" t="n"/>
      <c r="D2311" s="27" t="n"/>
      <c r="E2311" s="27" t="n"/>
      <c r="F2311" s="32">
        <f>IF(OR(C2311="",E2311=""),"",C2311*E2311)</f>
        <v/>
      </c>
      <c r="G2311" s="26" t="n"/>
    </row>
    <row r="2312">
      <c r="A2312" s="31" t="n"/>
      <c r="B2312" s="26" t="n"/>
      <c r="C2312" s="27" t="n"/>
      <c r="D2312" s="27" t="n"/>
      <c r="E2312" s="27" t="n"/>
      <c r="F2312" s="32">
        <f>IF(OR(C2312="",E2312=""),"",C2312*E2312)</f>
        <v/>
      </c>
      <c r="G2312" s="26" t="n"/>
    </row>
    <row r="2313">
      <c r="A2313" s="31" t="n"/>
      <c r="B2313" s="26" t="n"/>
      <c r="C2313" s="27" t="n"/>
      <c r="D2313" s="27" t="n"/>
      <c r="E2313" s="27" t="n"/>
      <c r="F2313" s="32">
        <f>IF(OR(C2313="",E2313=""),"",C2313*E2313)</f>
        <v/>
      </c>
      <c r="G2313" s="26" t="n"/>
    </row>
    <row r="2314">
      <c r="A2314" s="31" t="n"/>
      <c r="B2314" s="26" t="n"/>
      <c r="C2314" s="27" t="n"/>
      <c r="D2314" s="27" t="n"/>
      <c r="E2314" s="27" t="n"/>
      <c r="F2314" s="32">
        <f>IF(OR(C2314="",E2314=""),"",C2314*E2314)</f>
        <v/>
      </c>
      <c r="G2314" s="26" t="n"/>
    </row>
    <row r="2315">
      <c r="A2315" s="31" t="n"/>
      <c r="B2315" s="26" t="n"/>
      <c r="C2315" s="27" t="n"/>
      <c r="D2315" s="27" t="n"/>
      <c r="E2315" s="27" t="n"/>
      <c r="F2315" s="32">
        <f>IF(OR(C2315="",E2315=""),"",C2315*E2315)</f>
        <v/>
      </c>
      <c r="G2315" s="26" t="n"/>
    </row>
    <row r="2316">
      <c r="A2316" s="31" t="n"/>
      <c r="B2316" s="26" t="n"/>
      <c r="C2316" s="27" t="n"/>
      <c r="D2316" s="27" t="n"/>
      <c r="E2316" s="27" t="n"/>
      <c r="F2316" s="32">
        <f>IF(OR(C2316="",E2316=""),"",C2316*E2316)</f>
        <v/>
      </c>
      <c r="G2316" s="26" t="n"/>
    </row>
    <row r="2317">
      <c r="A2317" s="31" t="n"/>
      <c r="B2317" s="26" t="n"/>
      <c r="C2317" s="27" t="n"/>
      <c r="D2317" s="27" t="n"/>
      <c r="E2317" s="27" t="n"/>
      <c r="F2317" s="32">
        <f>IF(OR(C2317="",E2317=""),"",C2317*E2317)</f>
        <v/>
      </c>
      <c r="G2317" s="26" t="n"/>
    </row>
    <row r="2318">
      <c r="A2318" s="31" t="n"/>
      <c r="B2318" s="26" t="n"/>
      <c r="C2318" s="27" t="n"/>
      <c r="D2318" s="27" t="n"/>
      <c r="E2318" s="27" t="n"/>
      <c r="F2318" s="32">
        <f>IF(OR(C2318="",E2318=""),"",C2318*E2318)</f>
        <v/>
      </c>
      <c r="G2318" s="26" t="n"/>
    </row>
    <row r="2319">
      <c r="A2319" s="31" t="n"/>
      <c r="B2319" s="26" t="n"/>
      <c r="C2319" s="27" t="n"/>
      <c r="D2319" s="27" t="n"/>
      <c r="E2319" s="27" t="n"/>
      <c r="F2319" s="32">
        <f>IF(OR(C2319="",E2319=""),"",C2319*E2319)</f>
        <v/>
      </c>
      <c r="G2319" s="26" t="n"/>
    </row>
    <row r="2320">
      <c r="A2320" s="31" t="n"/>
      <c r="B2320" s="26" t="n"/>
      <c r="C2320" s="27" t="n"/>
      <c r="D2320" s="27" t="n"/>
      <c r="E2320" s="27" t="n"/>
      <c r="F2320" s="32">
        <f>IF(OR(C2320="",E2320=""),"",C2320*E2320)</f>
        <v/>
      </c>
      <c r="G2320" s="26" t="n"/>
    </row>
    <row r="2321">
      <c r="A2321" s="31" t="n"/>
      <c r="B2321" s="26" t="n"/>
      <c r="C2321" s="27" t="n"/>
      <c r="D2321" s="27" t="n"/>
      <c r="E2321" s="27" t="n"/>
      <c r="F2321" s="32">
        <f>IF(OR(C2321="",E2321=""),"",C2321*E2321)</f>
        <v/>
      </c>
      <c r="G2321" s="26" t="n"/>
    </row>
    <row r="2322">
      <c r="A2322" s="31" t="n"/>
      <c r="B2322" s="26" t="n"/>
      <c r="C2322" s="27" t="n"/>
      <c r="D2322" s="27" t="n"/>
      <c r="E2322" s="27" t="n"/>
      <c r="F2322" s="32">
        <f>IF(OR(C2322="",E2322=""),"",C2322*E2322)</f>
        <v/>
      </c>
      <c r="G2322" s="26" t="n"/>
    </row>
    <row r="2323">
      <c r="A2323" s="31" t="n"/>
      <c r="B2323" s="26" t="n"/>
      <c r="C2323" s="27" t="n"/>
      <c r="D2323" s="27" t="n"/>
      <c r="E2323" s="27" t="n"/>
      <c r="F2323" s="32">
        <f>IF(OR(C2323="",E2323=""),"",C2323*E2323)</f>
        <v/>
      </c>
      <c r="G2323" s="26" t="n"/>
    </row>
    <row r="2324">
      <c r="A2324" s="31" t="n"/>
      <c r="B2324" s="26" t="n"/>
      <c r="C2324" s="27" t="n"/>
      <c r="D2324" s="27" t="n"/>
      <c r="E2324" s="27" t="n"/>
      <c r="F2324" s="32">
        <f>IF(OR(C2324="",E2324=""),"",C2324*E2324)</f>
        <v/>
      </c>
      <c r="G2324" s="26" t="n"/>
    </row>
    <row r="2325">
      <c r="A2325" s="31" t="n"/>
      <c r="B2325" s="26" t="n"/>
      <c r="C2325" s="27" t="n"/>
      <c r="D2325" s="27" t="n"/>
      <c r="E2325" s="27" t="n"/>
      <c r="F2325" s="32">
        <f>IF(OR(C2325="",E2325=""),"",C2325*E2325)</f>
        <v/>
      </c>
      <c r="G2325" s="26" t="n"/>
    </row>
    <row r="2326">
      <c r="A2326" s="31" t="n"/>
      <c r="B2326" s="26" t="n"/>
      <c r="C2326" s="27" t="n"/>
      <c r="D2326" s="27" t="n"/>
      <c r="E2326" s="27" t="n"/>
      <c r="F2326" s="32">
        <f>IF(OR(C2326="",E2326=""),"",C2326*E2326)</f>
        <v/>
      </c>
      <c r="G2326" s="26" t="n"/>
    </row>
    <row r="2327">
      <c r="A2327" s="31" t="n"/>
      <c r="B2327" s="26" t="n"/>
      <c r="C2327" s="27" t="n"/>
      <c r="D2327" s="27" t="n"/>
      <c r="E2327" s="27" t="n"/>
      <c r="F2327" s="32">
        <f>IF(OR(C2327="",E2327=""),"",C2327*E2327)</f>
        <v/>
      </c>
      <c r="G2327" s="26" t="n"/>
    </row>
    <row r="2328">
      <c r="A2328" s="31" t="n"/>
      <c r="B2328" s="26" t="n"/>
      <c r="C2328" s="27" t="n"/>
      <c r="D2328" s="27" t="n"/>
      <c r="E2328" s="27" t="n"/>
      <c r="F2328" s="32">
        <f>IF(OR(C2328="",E2328=""),"",C2328*E2328)</f>
        <v/>
      </c>
      <c r="G2328" s="26" t="n"/>
    </row>
    <row r="2329">
      <c r="A2329" s="31" t="n"/>
      <c r="B2329" s="26" t="n"/>
      <c r="C2329" s="27" t="n"/>
      <c r="D2329" s="27" t="n"/>
      <c r="E2329" s="27" t="n"/>
      <c r="F2329" s="32">
        <f>IF(OR(C2329="",E2329=""),"",C2329*E2329)</f>
        <v/>
      </c>
      <c r="G2329" s="26" t="n"/>
    </row>
    <row r="2330">
      <c r="A2330" s="31" t="n"/>
      <c r="B2330" s="26" t="n"/>
      <c r="C2330" s="27" t="n"/>
      <c r="D2330" s="27" t="n"/>
      <c r="E2330" s="27" t="n"/>
      <c r="F2330" s="32">
        <f>IF(OR(C2330="",E2330=""),"",C2330*E2330)</f>
        <v/>
      </c>
      <c r="G2330" s="26" t="n"/>
    </row>
    <row r="2331">
      <c r="A2331" s="31" t="n"/>
      <c r="B2331" s="26" t="n"/>
      <c r="C2331" s="27" t="n"/>
      <c r="D2331" s="27" t="n"/>
      <c r="E2331" s="27" t="n"/>
      <c r="F2331" s="32">
        <f>IF(OR(C2331="",E2331=""),"",C2331*E2331)</f>
        <v/>
      </c>
      <c r="G2331" s="26" t="n"/>
    </row>
    <row r="2332">
      <c r="A2332" s="31" t="n"/>
      <c r="B2332" s="26" t="n"/>
      <c r="C2332" s="27" t="n"/>
      <c r="D2332" s="27" t="n"/>
      <c r="E2332" s="27" t="n"/>
      <c r="F2332" s="32">
        <f>IF(OR(C2332="",E2332=""),"",C2332*E2332)</f>
        <v/>
      </c>
      <c r="G2332" s="26" t="n"/>
    </row>
    <row r="2333">
      <c r="A2333" s="31" t="n"/>
      <c r="B2333" s="26" t="n"/>
      <c r="C2333" s="27" t="n"/>
      <c r="D2333" s="27" t="n"/>
      <c r="E2333" s="27" t="n"/>
      <c r="F2333" s="32">
        <f>IF(OR(C2333="",E2333=""),"",C2333*E2333)</f>
        <v/>
      </c>
      <c r="G2333" s="26" t="n"/>
    </row>
    <row r="2334">
      <c r="A2334" s="31" t="n"/>
      <c r="B2334" s="26" t="n"/>
      <c r="C2334" s="27" t="n"/>
      <c r="D2334" s="27" t="n"/>
      <c r="E2334" s="27" t="n"/>
      <c r="F2334" s="32">
        <f>IF(OR(C2334="",E2334=""),"",C2334*E2334)</f>
        <v/>
      </c>
      <c r="G2334" s="26" t="n"/>
    </row>
    <row r="2335">
      <c r="A2335" s="31" t="n"/>
      <c r="B2335" s="26" t="n"/>
      <c r="C2335" s="27" t="n"/>
      <c r="D2335" s="27" t="n"/>
      <c r="E2335" s="27" t="n"/>
      <c r="F2335" s="32">
        <f>IF(OR(C2335="",E2335=""),"",C2335*E2335)</f>
        <v/>
      </c>
      <c r="G2335" s="26" t="n"/>
    </row>
    <row r="2336">
      <c r="A2336" s="31" t="n"/>
      <c r="B2336" s="26" t="n"/>
      <c r="C2336" s="27" t="n"/>
      <c r="D2336" s="27" t="n"/>
      <c r="E2336" s="27" t="n"/>
      <c r="F2336" s="32">
        <f>IF(OR(C2336="",E2336=""),"",C2336*E2336)</f>
        <v/>
      </c>
      <c r="G2336" s="26" t="n"/>
    </row>
    <row r="2337">
      <c r="A2337" s="31" t="n"/>
      <c r="B2337" s="26" t="n"/>
      <c r="C2337" s="27" t="n"/>
      <c r="D2337" s="27" t="n"/>
      <c r="E2337" s="27" t="n"/>
      <c r="F2337" s="32">
        <f>IF(OR(C2337="",E2337=""),"",C2337*E2337)</f>
        <v/>
      </c>
      <c r="G2337" s="26" t="n"/>
    </row>
    <row r="2338">
      <c r="A2338" s="31" t="n"/>
      <c r="B2338" s="26" t="n"/>
      <c r="C2338" s="27" t="n"/>
      <c r="D2338" s="27" t="n"/>
      <c r="E2338" s="27" t="n"/>
      <c r="F2338" s="32">
        <f>IF(OR(C2338="",E2338=""),"",C2338*E2338)</f>
        <v/>
      </c>
      <c r="G2338" s="26" t="n"/>
    </row>
    <row r="2339">
      <c r="A2339" s="31" t="n"/>
      <c r="B2339" s="26" t="n"/>
      <c r="C2339" s="27" t="n"/>
      <c r="D2339" s="27" t="n"/>
      <c r="E2339" s="27" t="n"/>
      <c r="F2339" s="32">
        <f>IF(OR(C2339="",E2339=""),"",C2339*E2339)</f>
        <v/>
      </c>
      <c r="G2339" s="26" t="n"/>
    </row>
    <row r="2340">
      <c r="A2340" s="31" t="n"/>
      <c r="B2340" s="26" t="n"/>
      <c r="C2340" s="27" t="n"/>
      <c r="D2340" s="27" t="n"/>
      <c r="E2340" s="27" t="n"/>
      <c r="F2340" s="32">
        <f>IF(OR(C2340="",E2340=""),"",C2340*E2340)</f>
        <v/>
      </c>
      <c r="G2340" s="26" t="n"/>
    </row>
    <row r="2341">
      <c r="A2341" s="31" t="n"/>
      <c r="B2341" s="26" t="n"/>
      <c r="C2341" s="27" t="n"/>
      <c r="D2341" s="27" t="n"/>
      <c r="E2341" s="27" t="n"/>
      <c r="F2341" s="32">
        <f>IF(OR(C2341="",E2341=""),"",C2341*E2341)</f>
        <v/>
      </c>
      <c r="G2341" s="26" t="n"/>
    </row>
    <row r="2342">
      <c r="A2342" s="31" t="n"/>
      <c r="B2342" s="26" t="n"/>
      <c r="C2342" s="27" t="n"/>
      <c r="D2342" s="27" t="n"/>
      <c r="E2342" s="27" t="n"/>
      <c r="F2342" s="32">
        <f>IF(OR(C2342="",E2342=""),"",C2342*E2342)</f>
        <v/>
      </c>
      <c r="G2342" s="26" t="n"/>
    </row>
    <row r="2343">
      <c r="A2343" s="31" t="n"/>
      <c r="B2343" s="26" t="n"/>
      <c r="C2343" s="27" t="n"/>
      <c r="D2343" s="27" t="n"/>
      <c r="E2343" s="27" t="n"/>
      <c r="F2343" s="32">
        <f>IF(OR(C2343="",E2343=""),"",C2343*E2343)</f>
        <v/>
      </c>
      <c r="G2343" s="26" t="n"/>
    </row>
    <row r="2344">
      <c r="A2344" s="31" t="n"/>
      <c r="B2344" s="26" t="n"/>
      <c r="C2344" s="27" t="n"/>
      <c r="D2344" s="27" t="n"/>
      <c r="E2344" s="27" t="n"/>
      <c r="F2344" s="32">
        <f>IF(OR(C2344="",E2344=""),"",C2344*E2344)</f>
        <v/>
      </c>
      <c r="G2344" s="26" t="n"/>
    </row>
    <row r="2345">
      <c r="A2345" s="31" t="n"/>
      <c r="B2345" s="26" t="n"/>
      <c r="C2345" s="27" t="n"/>
      <c r="D2345" s="27" t="n"/>
      <c r="E2345" s="27" t="n"/>
      <c r="F2345" s="32">
        <f>IF(OR(C2345="",E2345=""),"",C2345*E2345)</f>
        <v/>
      </c>
      <c r="G2345" s="26" t="n"/>
    </row>
    <row r="2346">
      <c r="A2346" s="31" t="n"/>
      <c r="B2346" s="26" t="n"/>
      <c r="C2346" s="27" t="n"/>
      <c r="D2346" s="27" t="n"/>
      <c r="E2346" s="27" t="n"/>
      <c r="F2346" s="32">
        <f>IF(OR(C2346="",E2346=""),"",C2346*E2346)</f>
        <v/>
      </c>
      <c r="G2346" s="26" t="n"/>
    </row>
    <row r="2347">
      <c r="A2347" s="31" t="n"/>
      <c r="B2347" s="26" t="n"/>
      <c r="C2347" s="27" t="n"/>
      <c r="D2347" s="27" t="n"/>
      <c r="E2347" s="27" t="n"/>
      <c r="F2347" s="32">
        <f>IF(OR(C2347="",E2347=""),"",C2347*E2347)</f>
        <v/>
      </c>
      <c r="G2347" s="26" t="n"/>
    </row>
    <row r="2348">
      <c r="A2348" s="31" t="n"/>
      <c r="B2348" s="26" t="n"/>
      <c r="C2348" s="27" t="n"/>
      <c r="D2348" s="27" t="n"/>
      <c r="E2348" s="27" t="n"/>
      <c r="F2348" s="32">
        <f>IF(OR(C2348="",E2348=""),"",C2348*E2348)</f>
        <v/>
      </c>
      <c r="G2348" s="26" t="n"/>
    </row>
    <row r="2349">
      <c r="A2349" s="31" t="n"/>
      <c r="B2349" s="26" t="n"/>
      <c r="C2349" s="27" t="n"/>
      <c r="D2349" s="27" t="n"/>
      <c r="E2349" s="27" t="n"/>
      <c r="F2349" s="32">
        <f>IF(OR(C2349="",E2349=""),"",C2349*E2349)</f>
        <v/>
      </c>
      <c r="G2349" s="26" t="n"/>
    </row>
    <row r="2350">
      <c r="A2350" s="31" t="n"/>
      <c r="B2350" s="26" t="n"/>
      <c r="C2350" s="27" t="n"/>
      <c r="D2350" s="27" t="n"/>
      <c r="E2350" s="27" t="n"/>
      <c r="F2350" s="32">
        <f>IF(OR(C2350="",E2350=""),"",C2350*E2350)</f>
        <v/>
      </c>
      <c r="G2350" s="26" t="n"/>
    </row>
    <row r="2351">
      <c r="A2351" s="31" t="n"/>
      <c r="B2351" s="26" t="n"/>
      <c r="C2351" s="27" t="n"/>
      <c r="D2351" s="27" t="n"/>
      <c r="E2351" s="27" t="n"/>
      <c r="F2351" s="32">
        <f>IF(OR(C2351="",E2351=""),"",C2351*E2351)</f>
        <v/>
      </c>
      <c r="G2351" s="26" t="n"/>
    </row>
    <row r="2352">
      <c r="A2352" s="31" t="n"/>
      <c r="B2352" s="26" t="n"/>
      <c r="C2352" s="27" t="n"/>
      <c r="D2352" s="27" t="n"/>
      <c r="E2352" s="27" t="n"/>
      <c r="F2352" s="32">
        <f>IF(OR(C2352="",E2352=""),"",C2352*E2352)</f>
        <v/>
      </c>
      <c r="G2352" s="26" t="n"/>
    </row>
    <row r="2353">
      <c r="A2353" s="31" t="n"/>
      <c r="B2353" s="26" t="n"/>
      <c r="C2353" s="27" t="n"/>
      <c r="D2353" s="27" t="n"/>
      <c r="E2353" s="27" t="n"/>
      <c r="F2353" s="32">
        <f>IF(OR(C2353="",E2353=""),"",C2353*E2353)</f>
        <v/>
      </c>
      <c r="G2353" s="26" t="n"/>
    </row>
    <row r="2354">
      <c r="A2354" s="31" t="n"/>
      <c r="B2354" s="26" t="n"/>
      <c r="C2354" s="27" t="n"/>
      <c r="D2354" s="27" t="n"/>
      <c r="E2354" s="27" t="n"/>
      <c r="F2354" s="32">
        <f>IF(OR(C2354="",E2354=""),"",C2354*E2354)</f>
        <v/>
      </c>
      <c r="G2354" s="26" t="n"/>
    </row>
    <row r="2355">
      <c r="A2355" s="31" t="n"/>
      <c r="B2355" s="26" t="n"/>
      <c r="C2355" s="27" t="n"/>
      <c r="D2355" s="27" t="n"/>
      <c r="E2355" s="27" t="n"/>
      <c r="F2355" s="32">
        <f>IF(OR(C2355="",E2355=""),"",C2355*E2355)</f>
        <v/>
      </c>
      <c r="G2355" s="26" t="n"/>
    </row>
    <row r="2356">
      <c r="A2356" s="31" t="n"/>
      <c r="B2356" s="26" t="n"/>
      <c r="C2356" s="27" t="n"/>
      <c r="D2356" s="27" t="n"/>
      <c r="E2356" s="27" t="n"/>
      <c r="F2356" s="32">
        <f>IF(OR(C2356="",E2356=""),"",C2356*E2356)</f>
        <v/>
      </c>
      <c r="G2356" s="26" t="n"/>
    </row>
    <row r="2357">
      <c r="A2357" s="31" t="n"/>
      <c r="B2357" s="26" t="n"/>
      <c r="C2357" s="27" t="n"/>
      <c r="D2357" s="27" t="n"/>
      <c r="E2357" s="27" t="n"/>
      <c r="F2357" s="32">
        <f>IF(OR(C2357="",E2357=""),"",C2357*E2357)</f>
        <v/>
      </c>
      <c r="G2357" s="26" t="n"/>
    </row>
    <row r="2358">
      <c r="A2358" s="31" t="n"/>
      <c r="B2358" s="26" t="n"/>
      <c r="C2358" s="27" t="n"/>
      <c r="D2358" s="27" t="n"/>
      <c r="E2358" s="27" t="n"/>
      <c r="F2358" s="32">
        <f>IF(OR(C2358="",E2358=""),"",C2358*E2358)</f>
        <v/>
      </c>
      <c r="G2358" s="26" t="n"/>
    </row>
    <row r="2359">
      <c r="A2359" s="31" t="n"/>
      <c r="B2359" s="26" t="n"/>
      <c r="C2359" s="27" t="n"/>
      <c r="D2359" s="27" t="n"/>
      <c r="E2359" s="27" t="n"/>
      <c r="F2359" s="32">
        <f>IF(OR(C2359="",E2359=""),"",C2359*E2359)</f>
        <v/>
      </c>
      <c r="G2359" s="26" t="n"/>
    </row>
    <row r="2360">
      <c r="A2360" s="31" t="n"/>
      <c r="B2360" s="26" t="n"/>
      <c r="C2360" s="27" t="n"/>
      <c r="D2360" s="27" t="n"/>
      <c r="E2360" s="27" t="n"/>
      <c r="F2360" s="32">
        <f>IF(OR(C2360="",E2360=""),"",C2360*E2360)</f>
        <v/>
      </c>
      <c r="G2360" s="26" t="n"/>
    </row>
    <row r="2361">
      <c r="A2361" s="31" t="n"/>
      <c r="B2361" s="26" t="n"/>
      <c r="C2361" s="27" t="n"/>
      <c r="D2361" s="27" t="n"/>
      <c r="E2361" s="27" t="n"/>
      <c r="F2361" s="32">
        <f>IF(OR(C2361="",E2361=""),"",C2361*E2361)</f>
        <v/>
      </c>
      <c r="G2361" s="26" t="n"/>
    </row>
    <row r="2362">
      <c r="A2362" s="31" t="n"/>
      <c r="B2362" s="26" t="n"/>
      <c r="C2362" s="27" t="n"/>
      <c r="D2362" s="27" t="n"/>
      <c r="E2362" s="27" t="n"/>
      <c r="F2362" s="32">
        <f>IF(OR(C2362="",E2362=""),"",C2362*E2362)</f>
        <v/>
      </c>
      <c r="G2362" s="26" t="n"/>
    </row>
    <row r="2363">
      <c r="A2363" s="31" t="n"/>
      <c r="B2363" s="26" t="n"/>
      <c r="C2363" s="27" t="n"/>
      <c r="D2363" s="27" t="n"/>
      <c r="E2363" s="27" t="n"/>
      <c r="F2363" s="32">
        <f>IF(OR(C2363="",E2363=""),"",C2363*E2363)</f>
        <v/>
      </c>
      <c r="G2363" s="26" t="n"/>
    </row>
    <row r="2364">
      <c r="A2364" s="31" t="n"/>
      <c r="B2364" s="26" t="n"/>
      <c r="C2364" s="27" t="n"/>
      <c r="D2364" s="27" t="n"/>
      <c r="E2364" s="27" t="n"/>
      <c r="F2364" s="32">
        <f>IF(OR(C2364="",E2364=""),"",C2364*E2364)</f>
        <v/>
      </c>
      <c r="G2364" s="26" t="n"/>
    </row>
    <row r="2365">
      <c r="A2365" s="31" t="n"/>
      <c r="B2365" s="26" t="n"/>
      <c r="C2365" s="27" t="n"/>
      <c r="D2365" s="27" t="n"/>
      <c r="E2365" s="27" t="n"/>
      <c r="F2365" s="32">
        <f>IF(OR(C2365="",E2365=""),"",C2365*E2365)</f>
        <v/>
      </c>
      <c r="G2365" s="26" t="n"/>
    </row>
    <row r="2366">
      <c r="A2366" s="31" t="n"/>
      <c r="B2366" s="26" t="n"/>
      <c r="C2366" s="27" t="n"/>
      <c r="D2366" s="27" t="n"/>
      <c r="E2366" s="27" t="n"/>
      <c r="F2366" s="32">
        <f>IF(OR(C2366="",E2366=""),"",C2366*E2366)</f>
        <v/>
      </c>
      <c r="G2366" s="26" t="n"/>
    </row>
    <row r="2367">
      <c r="A2367" s="31" t="n"/>
      <c r="B2367" s="26" t="n"/>
      <c r="C2367" s="27" t="n"/>
      <c r="D2367" s="27" t="n"/>
      <c r="E2367" s="27" t="n"/>
      <c r="F2367" s="32">
        <f>IF(OR(C2367="",E2367=""),"",C2367*E2367)</f>
        <v/>
      </c>
      <c r="G2367" s="26" t="n"/>
    </row>
    <row r="2368">
      <c r="A2368" s="31" t="n"/>
      <c r="B2368" s="26" t="n"/>
      <c r="C2368" s="27" t="n"/>
      <c r="D2368" s="27" t="n"/>
      <c r="E2368" s="27" t="n"/>
      <c r="F2368" s="32">
        <f>IF(OR(C2368="",E2368=""),"",C2368*E2368)</f>
        <v/>
      </c>
      <c r="G2368" s="26" t="n"/>
    </row>
    <row r="2369">
      <c r="A2369" s="31" t="n"/>
      <c r="B2369" s="26" t="n"/>
      <c r="C2369" s="27" t="n"/>
      <c r="D2369" s="27" t="n"/>
      <c r="E2369" s="27" t="n"/>
      <c r="F2369" s="32">
        <f>IF(OR(C2369="",E2369=""),"",C2369*E2369)</f>
        <v/>
      </c>
      <c r="G2369" s="26" t="n"/>
    </row>
    <row r="2370">
      <c r="A2370" s="31" t="n"/>
      <c r="B2370" s="26" t="n"/>
      <c r="C2370" s="27" t="n"/>
      <c r="D2370" s="27" t="n"/>
      <c r="E2370" s="27" t="n"/>
      <c r="F2370" s="32">
        <f>IF(OR(C2370="",E2370=""),"",C2370*E2370)</f>
        <v/>
      </c>
      <c r="G2370" s="26" t="n"/>
    </row>
    <row r="2371">
      <c r="A2371" s="31" t="n"/>
      <c r="B2371" s="26" t="n"/>
      <c r="C2371" s="27" t="n"/>
      <c r="D2371" s="27" t="n"/>
      <c r="E2371" s="27" t="n"/>
      <c r="F2371" s="32">
        <f>IF(OR(C2371="",E2371=""),"",C2371*E2371)</f>
        <v/>
      </c>
      <c r="G2371" s="26" t="n"/>
    </row>
    <row r="2372">
      <c r="A2372" s="31" t="n"/>
      <c r="B2372" s="26" t="n"/>
      <c r="C2372" s="27" t="n"/>
      <c r="D2372" s="27" t="n"/>
      <c r="E2372" s="27" t="n"/>
      <c r="F2372" s="32">
        <f>IF(OR(C2372="",E2372=""),"",C2372*E2372)</f>
        <v/>
      </c>
      <c r="G2372" s="26" t="n"/>
    </row>
    <row r="2373">
      <c r="A2373" s="31" t="n"/>
      <c r="B2373" s="26" t="n"/>
      <c r="C2373" s="27" t="n"/>
      <c r="D2373" s="27" t="n"/>
      <c r="E2373" s="27" t="n"/>
      <c r="F2373" s="32">
        <f>IF(OR(C2373="",E2373=""),"",C2373*E2373)</f>
        <v/>
      </c>
      <c r="G2373" s="26" t="n"/>
    </row>
    <row r="2374">
      <c r="A2374" s="31" t="n"/>
      <c r="B2374" s="26" t="n"/>
      <c r="C2374" s="27" t="n"/>
      <c r="D2374" s="27" t="n"/>
      <c r="E2374" s="27" t="n"/>
      <c r="F2374" s="32">
        <f>IF(OR(C2374="",E2374=""),"",C2374*E2374)</f>
        <v/>
      </c>
      <c r="G2374" s="26" t="n"/>
    </row>
    <row r="2375">
      <c r="A2375" s="31" t="n"/>
      <c r="B2375" s="26" t="n"/>
      <c r="C2375" s="27" t="n"/>
      <c r="D2375" s="27" t="n"/>
      <c r="E2375" s="27" t="n"/>
      <c r="F2375" s="32">
        <f>IF(OR(C2375="",E2375=""),"",C2375*E2375)</f>
        <v/>
      </c>
      <c r="G2375" s="26" t="n"/>
    </row>
    <row r="2376">
      <c r="A2376" s="31" t="n"/>
      <c r="B2376" s="26" t="n"/>
      <c r="C2376" s="27" t="n"/>
      <c r="D2376" s="27" t="n"/>
      <c r="E2376" s="27" t="n"/>
      <c r="F2376" s="32">
        <f>IF(OR(C2376="",E2376=""),"",C2376*E2376)</f>
        <v/>
      </c>
      <c r="G2376" s="26" t="n"/>
    </row>
    <row r="2377">
      <c r="A2377" s="31" t="n"/>
      <c r="B2377" s="26" t="n"/>
      <c r="C2377" s="27" t="n"/>
      <c r="D2377" s="27" t="n"/>
      <c r="E2377" s="27" t="n"/>
      <c r="F2377" s="32">
        <f>IF(OR(C2377="",E2377=""),"",C2377*E2377)</f>
        <v/>
      </c>
      <c r="G2377" s="26" t="n"/>
    </row>
    <row r="2378">
      <c r="A2378" s="31" t="n"/>
      <c r="B2378" s="26" t="n"/>
      <c r="C2378" s="27" t="n"/>
      <c r="D2378" s="27" t="n"/>
      <c r="E2378" s="27" t="n"/>
      <c r="F2378" s="32">
        <f>IF(OR(C2378="",E2378=""),"",C2378*E2378)</f>
        <v/>
      </c>
      <c r="G2378" s="26" t="n"/>
    </row>
    <row r="2379">
      <c r="A2379" s="31" t="n"/>
      <c r="B2379" s="26" t="n"/>
      <c r="C2379" s="27" t="n"/>
      <c r="D2379" s="27" t="n"/>
      <c r="E2379" s="27" t="n"/>
      <c r="F2379" s="32">
        <f>IF(OR(C2379="",E2379=""),"",C2379*E2379)</f>
        <v/>
      </c>
      <c r="G2379" s="26" t="n"/>
    </row>
    <row r="2380">
      <c r="A2380" s="31" t="n"/>
      <c r="B2380" s="26" t="n"/>
      <c r="C2380" s="27" t="n"/>
      <c r="D2380" s="27" t="n"/>
      <c r="E2380" s="27" t="n"/>
      <c r="F2380" s="32">
        <f>IF(OR(C2380="",E2380=""),"",C2380*E2380)</f>
        <v/>
      </c>
      <c r="G2380" s="26" t="n"/>
    </row>
    <row r="2381">
      <c r="A2381" s="31" t="n"/>
      <c r="B2381" s="26" t="n"/>
      <c r="C2381" s="27" t="n"/>
      <c r="D2381" s="27" t="n"/>
      <c r="E2381" s="27" t="n"/>
      <c r="F2381" s="32">
        <f>IF(OR(C2381="",E2381=""),"",C2381*E2381)</f>
        <v/>
      </c>
      <c r="G2381" s="26" t="n"/>
    </row>
    <row r="2382">
      <c r="A2382" s="31" t="n"/>
      <c r="B2382" s="26" t="n"/>
      <c r="C2382" s="27" t="n"/>
      <c r="D2382" s="27" t="n"/>
      <c r="E2382" s="27" t="n"/>
      <c r="F2382" s="32">
        <f>IF(OR(C2382="",E2382=""),"",C2382*E2382)</f>
        <v/>
      </c>
      <c r="G2382" s="26" t="n"/>
    </row>
    <row r="2383">
      <c r="A2383" s="31" t="n"/>
      <c r="B2383" s="26" t="n"/>
      <c r="C2383" s="27" t="n"/>
      <c r="D2383" s="27" t="n"/>
      <c r="E2383" s="27" t="n"/>
      <c r="F2383" s="32">
        <f>IF(OR(C2383="",E2383=""),"",C2383*E2383)</f>
        <v/>
      </c>
      <c r="G2383" s="26" t="n"/>
    </row>
    <row r="2384">
      <c r="A2384" s="31" t="n"/>
      <c r="B2384" s="26" t="n"/>
      <c r="C2384" s="27" t="n"/>
      <c r="D2384" s="27" t="n"/>
      <c r="E2384" s="27" t="n"/>
      <c r="F2384" s="32">
        <f>IF(OR(C2384="",E2384=""),"",C2384*E2384)</f>
        <v/>
      </c>
      <c r="G2384" s="26" t="n"/>
    </row>
    <row r="2385">
      <c r="A2385" s="31" t="n"/>
      <c r="B2385" s="26" t="n"/>
      <c r="C2385" s="27" t="n"/>
      <c r="D2385" s="27" t="n"/>
      <c r="E2385" s="27" t="n"/>
      <c r="F2385" s="32">
        <f>IF(OR(C2385="",E2385=""),"",C2385*E2385)</f>
        <v/>
      </c>
      <c r="G2385" s="26" t="n"/>
    </row>
    <row r="2386">
      <c r="A2386" s="31" t="n"/>
      <c r="B2386" s="26" t="n"/>
      <c r="C2386" s="27" t="n"/>
      <c r="D2386" s="27" t="n"/>
      <c r="E2386" s="27" t="n"/>
      <c r="F2386" s="32">
        <f>IF(OR(C2386="",E2386=""),"",C2386*E2386)</f>
        <v/>
      </c>
      <c r="G2386" s="26" t="n"/>
    </row>
    <row r="2387">
      <c r="A2387" s="31" t="n"/>
      <c r="B2387" s="26" t="n"/>
      <c r="C2387" s="27" t="n"/>
      <c r="D2387" s="27" t="n"/>
      <c r="E2387" s="27" t="n"/>
      <c r="F2387" s="32">
        <f>IF(OR(C2387="",E2387=""),"",C2387*E2387)</f>
        <v/>
      </c>
      <c r="G2387" s="26" t="n"/>
    </row>
    <row r="2388">
      <c r="A2388" s="31" t="n"/>
      <c r="B2388" s="26" t="n"/>
      <c r="C2388" s="27" t="n"/>
      <c r="D2388" s="27" t="n"/>
      <c r="E2388" s="27" t="n"/>
      <c r="F2388" s="32">
        <f>IF(OR(C2388="",E2388=""),"",C2388*E2388)</f>
        <v/>
      </c>
      <c r="G2388" s="26" t="n"/>
    </row>
    <row r="2389">
      <c r="A2389" s="31" t="n"/>
      <c r="B2389" s="26" t="n"/>
      <c r="C2389" s="27" t="n"/>
      <c r="D2389" s="27" t="n"/>
      <c r="E2389" s="27" t="n"/>
      <c r="F2389" s="32">
        <f>IF(OR(C2389="",E2389=""),"",C2389*E2389)</f>
        <v/>
      </c>
      <c r="G2389" s="26" t="n"/>
    </row>
    <row r="2390">
      <c r="A2390" s="31" t="n"/>
      <c r="B2390" s="26" t="n"/>
      <c r="C2390" s="27" t="n"/>
      <c r="D2390" s="27" t="n"/>
      <c r="E2390" s="27" t="n"/>
      <c r="F2390" s="32">
        <f>IF(OR(C2390="",E2390=""),"",C2390*E2390)</f>
        <v/>
      </c>
      <c r="G2390" s="26" t="n"/>
    </row>
    <row r="2391">
      <c r="A2391" s="31" t="n"/>
      <c r="B2391" s="26" t="n"/>
      <c r="C2391" s="27" t="n"/>
      <c r="D2391" s="27" t="n"/>
      <c r="E2391" s="27" t="n"/>
      <c r="F2391" s="32">
        <f>IF(OR(C2391="",E2391=""),"",C2391*E2391)</f>
        <v/>
      </c>
      <c r="G2391" s="26" t="n"/>
    </row>
    <row r="2392">
      <c r="A2392" s="31" t="n"/>
      <c r="B2392" s="26" t="n"/>
      <c r="C2392" s="27" t="n"/>
      <c r="D2392" s="27" t="n"/>
      <c r="E2392" s="27" t="n"/>
      <c r="F2392" s="32">
        <f>IF(OR(C2392="",E2392=""),"",C2392*E2392)</f>
        <v/>
      </c>
      <c r="G2392" s="26" t="n"/>
    </row>
    <row r="2393">
      <c r="A2393" s="31" t="n"/>
      <c r="B2393" s="26" t="n"/>
      <c r="C2393" s="27" t="n"/>
      <c r="D2393" s="27" t="n"/>
      <c r="E2393" s="27" t="n"/>
      <c r="F2393" s="32">
        <f>IF(OR(C2393="",E2393=""),"",C2393*E2393)</f>
        <v/>
      </c>
      <c r="G2393" s="26" t="n"/>
    </row>
    <row r="2394">
      <c r="A2394" s="31" t="n"/>
      <c r="B2394" s="26" t="n"/>
      <c r="C2394" s="27" t="n"/>
      <c r="D2394" s="27" t="n"/>
      <c r="E2394" s="27" t="n"/>
      <c r="F2394" s="32">
        <f>IF(OR(C2394="",E2394=""),"",C2394*E2394)</f>
        <v/>
      </c>
      <c r="G2394" s="26" t="n"/>
    </row>
    <row r="2395">
      <c r="A2395" s="31" t="n"/>
      <c r="B2395" s="26" t="n"/>
      <c r="C2395" s="27" t="n"/>
      <c r="D2395" s="27" t="n"/>
      <c r="E2395" s="27" t="n"/>
      <c r="F2395" s="32">
        <f>IF(OR(C2395="",E2395=""),"",C2395*E2395)</f>
        <v/>
      </c>
      <c r="G2395" s="26" t="n"/>
    </row>
    <row r="2396">
      <c r="A2396" s="31" t="n"/>
      <c r="B2396" s="26" t="n"/>
      <c r="C2396" s="27" t="n"/>
      <c r="D2396" s="27" t="n"/>
      <c r="E2396" s="27" t="n"/>
      <c r="F2396" s="32">
        <f>IF(OR(C2396="",E2396=""),"",C2396*E2396)</f>
        <v/>
      </c>
      <c r="G2396" s="26" t="n"/>
    </row>
    <row r="2397">
      <c r="A2397" s="31" t="n"/>
      <c r="B2397" s="26" t="n"/>
      <c r="C2397" s="27" t="n"/>
      <c r="D2397" s="27" t="n"/>
      <c r="E2397" s="27" t="n"/>
      <c r="F2397" s="32">
        <f>IF(OR(C2397="",E2397=""),"",C2397*E2397)</f>
        <v/>
      </c>
      <c r="G2397" s="26" t="n"/>
    </row>
    <row r="2398">
      <c r="A2398" s="31" t="n"/>
      <c r="B2398" s="26" t="n"/>
      <c r="C2398" s="27" t="n"/>
      <c r="D2398" s="27" t="n"/>
      <c r="E2398" s="27" t="n"/>
      <c r="F2398" s="32">
        <f>IF(OR(C2398="",E2398=""),"",C2398*E2398)</f>
        <v/>
      </c>
      <c r="G2398" s="26" t="n"/>
    </row>
    <row r="2399">
      <c r="A2399" s="31" t="n"/>
      <c r="B2399" s="26" t="n"/>
      <c r="C2399" s="27" t="n"/>
      <c r="D2399" s="27" t="n"/>
      <c r="E2399" s="27" t="n"/>
      <c r="F2399" s="32">
        <f>IF(OR(C2399="",E2399=""),"",C2399*E2399)</f>
        <v/>
      </c>
      <c r="G2399" s="26" t="n"/>
    </row>
    <row r="2400">
      <c r="A2400" s="31" t="n"/>
      <c r="B2400" s="26" t="n"/>
      <c r="C2400" s="27" t="n"/>
      <c r="D2400" s="27" t="n"/>
      <c r="E2400" s="27" t="n"/>
      <c r="F2400" s="32">
        <f>IF(OR(C2400="",E2400=""),"",C2400*E2400)</f>
        <v/>
      </c>
      <c r="G2400" s="26" t="n"/>
    </row>
    <row r="2401">
      <c r="A2401" s="31" t="n"/>
      <c r="B2401" s="26" t="n"/>
      <c r="C2401" s="27" t="n"/>
      <c r="D2401" s="27" t="n"/>
      <c r="E2401" s="27" t="n"/>
      <c r="F2401" s="32">
        <f>IF(OR(C2401="",E2401=""),"",C2401*E2401)</f>
        <v/>
      </c>
      <c r="G2401" s="26" t="n"/>
    </row>
    <row r="2402">
      <c r="A2402" s="31" t="n"/>
      <c r="B2402" s="26" t="n"/>
      <c r="C2402" s="27" t="n"/>
      <c r="D2402" s="27" t="n"/>
      <c r="E2402" s="27" t="n"/>
      <c r="F2402" s="32">
        <f>IF(OR(C2402="",E2402=""),"",C2402*E2402)</f>
        <v/>
      </c>
      <c r="G2402" s="26" t="n"/>
    </row>
    <row r="2403">
      <c r="A2403" s="31" t="n"/>
      <c r="B2403" s="26" t="n"/>
      <c r="C2403" s="27" t="n"/>
      <c r="D2403" s="27" t="n"/>
      <c r="E2403" s="27" t="n"/>
      <c r="F2403" s="32">
        <f>IF(OR(C2403="",E2403=""),"",C2403*E2403)</f>
        <v/>
      </c>
      <c r="G2403" s="26" t="n"/>
    </row>
    <row r="2404">
      <c r="A2404" s="31" t="n"/>
      <c r="B2404" s="26" t="n"/>
      <c r="C2404" s="27" t="n"/>
      <c r="D2404" s="27" t="n"/>
      <c r="E2404" s="27" t="n"/>
      <c r="F2404" s="32">
        <f>IF(OR(C2404="",E2404=""),"",C2404*E2404)</f>
        <v/>
      </c>
      <c r="G2404" s="26" t="n"/>
    </row>
    <row r="2405">
      <c r="A2405" s="31" t="n"/>
      <c r="B2405" s="26" t="n"/>
      <c r="C2405" s="27" t="n"/>
      <c r="D2405" s="27" t="n"/>
      <c r="E2405" s="27" t="n"/>
      <c r="F2405" s="32">
        <f>IF(OR(C2405="",E2405=""),"",C2405*E2405)</f>
        <v/>
      </c>
      <c r="G2405" s="26" t="n"/>
    </row>
    <row r="2406">
      <c r="A2406" s="31" t="n"/>
      <c r="B2406" s="26" t="n"/>
      <c r="C2406" s="27" t="n"/>
      <c r="D2406" s="27" t="n"/>
      <c r="E2406" s="27" t="n"/>
      <c r="F2406" s="32">
        <f>IF(OR(C2406="",E2406=""),"",C2406*E2406)</f>
        <v/>
      </c>
      <c r="G2406" s="26" t="n"/>
    </row>
    <row r="2407">
      <c r="A2407" s="31" t="n"/>
      <c r="B2407" s="26" t="n"/>
      <c r="C2407" s="27" t="n"/>
      <c r="D2407" s="27" t="n"/>
      <c r="E2407" s="27" t="n"/>
      <c r="F2407" s="32">
        <f>IF(OR(C2407="",E2407=""),"",C2407*E2407)</f>
        <v/>
      </c>
      <c r="G2407" s="26" t="n"/>
    </row>
    <row r="2408">
      <c r="A2408" s="31" t="n"/>
      <c r="B2408" s="26" t="n"/>
      <c r="C2408" s="27" t="n"/>
      <c r="D2408" s="27" t="n"/>
      <c r="E2408" s="27" t="n"/>
      <c r="F2408" s="32">
        <f>IF(OR(C2408="",E2408=""),"",C2408*E2408)</f>
        <v/>
      </c>
      <c r="G2408" s="26" t="n"/>
    </row>
    <row r="2409">
      <c r="A2409" s="31" t="n"/>
      <c r="B2409" s="26" t="n"/>
      <c r="C2409" s="27" t="n"/>
      <c r="D2409" s="27" t="n"/>
      <c r="E2409" s="27" t="n"/>
      <c r="F2409" s="32">
        <f>IF(OR(C2409="",E2409=""),"",C2409*E2409)</f>
        <v/>
      </c>
      <c r="G2409" s="26" t="n"/>
    </row>
    <row r="2410">
      <c r="A2410" s="31" t="n"/>
      <c r="B2410" s="26" t="n"/>
      <c r="C2410" s="27" t="n"/>
      <c r="D2410" s="27" t="n"/>
      <c r="E2410" s="27" t="n"/>
      <c r="F2410" s="32">
        <f>IF(OR(C2410="",E2410=""),"",C2410*E2410)</f>
        <v/>
      </c>
      <c r="G2410" s="26" t="n"/>
    </row>
    <row r="2411">
      <c r="A2411" s="31" t="n"/>
      <c r="B2411" s="26" t="n"/>
      <c r="C2411" s="27" t="n"/>
      <c r="D2411" s="27" t="n"/>
      <c r="E2411" s="27" t="n"/>
      <c r="F2411" s="32">
        <f>IF(OR(C2411="",E2411=""),"",C2411*E2411)</f>
        <v/>
      </c>
      <c r="G2411" s="26" t="n"/>
    </row>
    <row r="2412">
      <c r="A2412" s="31" t="n"/>
      <c r="B2412" s="26" t="n"/>
      <c r="C2412" s="27" t="n"/>
      <c r="D2412" s="27" t="n"/>
      <c r="E2412" s="27" t="n"/>
      <c r="F2412" s="32">
        <f>IF(OR(C2412="",E2412=""),"",C2412*E2412)</f>
        <v/>
      </c>
      <c r="G2412" s="26" t="n"/>
    </row>
    <row r="2413">
      <c r="A2413" s="31" t="n"/>
      <c r="B2413" s="26" t="n"/>
      <c r="C2413" s="27" t="n"/>
      <c r="D2413" s="27" t="n"/>
      <c r="E2413" s="27" t="n"/>
      <c r="F2413" s="32">
        <f>IF(OR(C2413="",E2413=""),"",C2413*E2413)</f>
        <v/>
      </c>
      <c r="G2413" s="26" t="n"/>
    </row>
    <row r="2414">
      <c r="A2414" s="31" t="n"/>
      <c r="B2414" s="26" t="n"/>
      <c r="C2414" s="27" t="n"/>
      <c r="D2414" s="27" t="n"/>
      <c r="E2414" s="27" t="n"/>
      <c r="F2414" s="32">
        <f>IF(OR(C2414="",E2414=""),"",C2414*E2414)</f>
        <v/>
      </c>
      <c r="G2414" s="26" t="n"/>
    </row>
    <row r="2415">
      <c r="A2415" s="31" t="n"/>
      <c r="B2415" s="26" t="n"/>
      <c r="C2415" s="27" t="n"/>
      <c r="D2415" s="27" t="n"/>
      <c r="E2415" s="27" t="n"/>
      <c r="F2415" s="32">
        <f>IF(OR(C2415="",E2415=""),"",C2415*E2415)</f>
        <v/>
      </c>
      <c r="G2415" s="26" t="n"/>
    </row>
    <row r="2416">
      <c r="A2416" s="31" t="n"/>
      <c r="B2416" s="26" t="n"/>
      <c r="C2416" s="27" t="n"/>
      <c r="D2416" s="27" t="n"/>
      <c r="E2416" s="27" t="n"/>
      <c r="F2416" s="32">
        <f>IF(OR(C2416="",E2416=""),"",C2416*E2416)</f>
        <v/>
      </c>
      <c r="G2416" s="26" t="n"/>
    </row>
    <row r="2417">
      <c r="A2417" s="31" t="n"/>
      <c r="B2417" s="26" t="n"/>
      <c r="C2417" s="27" t="n"/>
      <c r="D2417" s="27" t="n"/>
      <c r="E2417" s="27" t="n"/>
      <c r="F2417" s="32">
        <f>IF(OR(C2417="",E2417=""),"",C2417*E2417)</f>
        <v/>
      </c>
      <c r="G2417" s="26" t="n"/>
    </row>
    <row r="2418">
      <c r="A2418" s="31" t="n"/>
      <c r="B2418" s="26" t="n"/>
      <c r="C2418" s="27" t="n"/>
      <c r="D2418" s="27" t="n"/>
      <c r="E2418" s="27" t="n"/>
      <c r="F2418" s="32">
        <f>IF(OR(C2418="",E2418=""),"",C2418*E2418)</f>
        <v/>
      </c>
      <c r="G2418" s="26" t="n"/>
    </row>
    <row r="2419">
      <c r="A2419" s="31" t="n"/>
      <c r="B2419" s="26" t="n"/>
      <c r="C2419" s="27" t="n"/>
      <c r="D2419" s="27" t="n"/>
      <c r="E2419" s="27" t="n"/>
      <c r="F2419" s="32">
        <f>IF(OR(C2419="",E2419=""),"",C2419*E2419)</f>
        <v/>
      </c>
      <c r="G2419" s="26" t="n"/>
    </row>
    <row r="2420">
      <c r="A2420" s="31" t="n"/>
      <c r="B2420" s="26" t="n"/>
      <c r="C2420" s="27" t="n"/>
      <c r="D2420" s="27" t="n"/>
      <c r="E2420" s="27" t="n"/>
      <c r="F2420" s="32">
        <f>IF(OR(C2420="",E2420=""),"",C2420*E2420)</f>
        <v/>
      </c>
      <c r="G2420" s="26" t="n"/>
    </row>
    <row r="2421">
      <c r="A2421" s="31" t="n"/>
      <c r="B2421" s="26" t="n"/>
      <c r="C2421" s="27" t="n"/>
      <c r="D2421" s="27" t="n"/>
      <c r="E2421" s="27" t="n"/>
      <c r="F2421" s="32">
        <f>IF(OR(C2421="",E2421=""),"",C2421*E2421)</f>
        <v/>
      </c>
      <c r="G2421" s="26" t="n"/>
    </row>
    <row r="2422">
      <c r="A2422" s="31" t="n"/>
      <c r="B2422" s="26" t="n"/>
      <c r="C2422" s="27" t="n"/>
      <c r="D2422" s="27" t="n"/>
      <c r="E2422" s="27" t="n"/>
      <c r="F2422" s="32">
        <f>IF(OR(C2422="",E2422=""),"",C2422*E2422)</f>
        <v/>
      </c>
      <c r="G2422" s="26" t="n"/>
    </row>
    <row r="2423">
      <c r="A2423" s="31" t="n"/>
      <c r="B2423" s="26" t="n"/>
      <c r="C2423" s="27" t="n"/>
      <c r="D2423" s="27" t="n"/>
      <c r="E2423" s="27" t="n"/>
      <c r="F2423" s="32">
        <f>IF(OR(C2423="",E2423=""),"",C2423*E2423)</f>
        <v/>
      </c>
      <c r="G2423" s="26" t="n"/>
    </row>
    <row r="2424">
      <c r="A2424" s="31" t="n"/>
      <c r="B2424" s="26" t="n"/>
      <c r="C2424" s="27" t="n"/>
      <c r="D2424" s="27" t="n"/>
      <c r="E2424" s="27" t="n"/>
      <c r="F2424" s="32">
        <f>IF(OR(C2424="",E2424=""),"",C2424*E2424)</f>
        <v/>
      </c>
      <c r="G2424" s="26" t="n"/>
    </row>
    <row r="2425">
      <c r="A2425" s="31" t="n"/>
      <c r="B2425" s="26" t="n"/>
      <c r="C2425" s="27" t="n"/>
      <c r="D2425" s="27" t="n"/>
      <c r="E2425" s="27" t="n"/>
      <c r="F2425" s="32">
        <f>IF(OR(C2425="",E2425=""),"",C2425*E2425)</f>
        <v/>
      </c>
      <c r="G2425" s="26" t="n"/>
    </row>
    <row r="2426">
      <c r="A2426" s="31" t="n"/>
      <c r="B2426" s="26" t="n"/>
      <c r="C2426" s="27" t="n"/>
      <c r="D2426" s="27" t="n"/>
      <c r="E2426" s="27" t="n"/>
      <c r="F2426" s="32">
        <f>IF(OR(C2426="",E2426=""),"",C2426*E2426)</f>
        <v/>
      </c>
      <c r="G2426" s="26" t="n"/>
    </row>
    <row r="2427">
      <c r="A2427" s="31" t="n"/>
      <c r="B2427" s="26" t="n"/>
      <c r="C2427" s="27" t="n"/>
      <c r="D2427" s="27" t="n"/>
      <c r="E2427" s="27" t="n"/>
      <c r="F2427" s="32">
        <f>IF(OR(C2427="",E2427=""),"",C2427*E2427)</f>
        <v/>
      </c>
      <c r="G2427" s="26" t="n"/>
    </row>
    <row r="2428">
      <c r="A2428" s="31" t="n"/>
      <c r="B2428" s="26" t="n"/>
      <c r="C2428" s="27" t="n"/>
      <c r="D2428" s="27" t="n"/>
      <c r="E2428" s="27" t="n"/>
      <c r="F2428" s="32">
        <f>IF(OR(C2428="",E2428=""),"",C2428*E2428)</f>
        <v/>
      </c>
      <c r="G2428" s="26" t="n"/>
    </row>
    <row r="2429">
      <c r="A2429" s="31" t="n"/>
      <c r="B2429" s="26" t="n"/>
      <c r="C2429" s="27" t="n"/>
      <c r="D2429" s="27" t="n"/>
      <c r="E2429" s="27" t="n"/>
      <c r="F2429" s="32">
        <f>IF(OR(C2429="",E2429=""),"",C2429*E2429)</f>
        <v/>
      </c>
      <c r="G2429" s="26" t="n"/>
    </row>
    <row r="2430">
      <c r="A2430" s="31" t="n"/>
      <c r="B2430" s="26" t="n"/>
      <c r="C2430" s="27" t="n"/>
      <c r="D2430" s="27" t="n"/>
      <c r="E2430" s="27" t="n"/>
      <c r="F2430" s="32">
        <f>IF(OR(C2430="",E2430=""),"",C2430*E2430)</f>
        <v/>
      </c>
      <c r="G2430" s="26" t="n"/>
    </row>
    <row r="2431">
      <c r="A2431" s="31" t="n"/>
      <c r="B2431" s="26" t="n"/>
      <c r="C2431" s="27" t="n"/>
      <c r="D2431" s="27" t="n"/>
      <c r="E2431" s="27" t="n"/>
      <c r="F2431" s="32">
        <f>IF(OR(C2431="",E2431=""),"",C2431*E2431)</f>
        <v/>
      </c>
      <c r="G2431" s="26" t="n"/>
    </row>
    <row r="2432">
      <c r="A2432" s="31" t="n"/>
      <c r="B2432" s="26" t="n"/>
      <c r="C2432" s="27" t="n"/>
      <c r="D2432" s="27" t="n"/>
      <c r="E2432" s="27" t="n"/>
      <c r="F2432" s="32">
        <f>IF(OR(C2432="",E2432=""),"",C2432*E2432)</f>
        <v/>
      </c>
      <c r="G2432" s="26" t="n"/>
    </row>
    <row r="2433">
      <c r="A2433" s="31" t="n"/>
      <c r="B2433" s="26" t="n"/>
      <c r="C2433" s="27" t="n"/>
      <c r="D2433" s="27" t="n"/>
      <c r="E2433" s="27" t="n"/>
      <c r="F2433" s="32">
        <f>IF(OR(C2433="",E2433=""),"",C2433*E2433)</f>
        <v/>
      </c>
      <c r="G2433" s="26" t="n"/>
    </row>
    <row r="2434">
      <c r="A2434" s="31" t="n"/>
      <c r="B2434" s="26" t="n"/>
      <c r="C2434" s="27" t="n"/>
      <c r="D2434" s="27" t="n"/>
      <c r="E2434" s="27" t="n"/>
      <c r="F2434" s="32">
        <f>IF(OR(C2434="",E2434=""),"",C2434*E2434)</f>
        <v/>
      </c>
      <c r="G2434" s="26" t="n"/>
    </row>
    <row r="2435">
      <c r="A2435" s="31" t="n"/>
      <c r="B2435" s="26" t="n"/>
      <c r="C2435" s="27" t="n"/>
      <c r="D2435" s="27" t="n"/>
      <c r="E2435" s="27" t="n"/>
      <c r="F2435" s="32">
        <f>IF(OR(C2435="",E2435=""),"",C2435*E2435)</f>
        <v/>
      </c>
      <c r="G2435" s="26" t="n"/>
    </row>
    <row r="2436">
      <c r="A2436" s="31" t="n"/>
      <c r="B2436" s="26" t="n"/>
      <c r="C2436" s="27" t="n"/>
      <c r="D2436" s="27" t="n"/>
      <c r="E2436" s="27" t="n"/>
      <c r="F2436" s="32">
        <f>IF(OR(C2436="",E2436=""),"",C2436*E2436)</f>
        <v/>
      </c>
      <c r="G2436" s="26" t="n"/>
    </row>
    <row r="2437">
      <c r="A2437" s="31" t="n"/>
      <c r="B2437" s="26" t="n"/>
      <c r="C2437" s="27" t="n"/>
      <c r="D2437" s="27" t="n"/>
      <c r="E2437" s="27" t="n"/>
      <c r="F2437" s="32">
        <f>IF(OR(C2437="",E2437=""),"",C2437*E2437)</f>
        <v/>
      </c>
      <c r="G2437" s="26" t="n"/>
    </row>
    <row r="2438">
      <c r="A2438" s="31" t="n"/>
      <c r="B2438" s="26" t="n"/>
      <c r="C2438" s="27" t="n"/>
      <c r="D2438" s="27" t="n"/>
      <c r="E2438" s="27" t="n"/>
      <c r="F2438" s="32">
        <f>IF(OR(C2438="",E2438=""),"",C2438*E2438)</f>
        <v/>
      </c>
      <c r="G2438" s="26" t="n"/>
    </row>
    <row r="2439">
      <c r="A2439" s="31" t="n"/>
      <c r="B2439" s="26" t="n"/>
      <c r="C2439" s="27" t="n"/>
      <c r="D2439" s="27" t="n"/>
      <c r="E2439" s="27" t="n"/>
      <c r="F2439" s="32">
        <f>IF(OR(C2439="",E2439=""),"",C2439*E2439)</f>
        <v/>
      </c>
      <c r="G2439" s="26" t="n"/>
    </row>
    <row r="2440">
      <c r="A2440" s="31" t="n"/>
      <c r="B2440" s="26" t="n"/>
      <c r="C2440" s="27" t="n"/>
      <c r="D2440" s="27" t="n"/>
      <c r="E2440" s="27" t="n"/>
      <c r="F2440" s="32">
        <f>IF(OR(C2440="",E2440=""),"",C2440*E2440)</f>
        <v/>
      </c>
      <c r="G2440" s="26" t="n"/>
    </row>
    <row r="2441">
      <c r="A2441" s="31" t="n"/>
      <c r="B2441" s="26" t="n"/>
      <c r="C2441" s="27" t="n"/>
      <c r="D2441" s="27" t="n"/>
      <c r="E2441" s="27" t="n"/>
      <c r="F2441" s="32">
        <f>IF(OR(C2441="",E2441=""),"",C2441*E2441)</f>
        <v/>
      </c>
      <c r="G2441" s="26" t="n"/>
    </row>
    <row r="2442">
      <c r="A2442" s="31" t="n"/>
      <c r="B2442" s="26" t="n"/>
      <c r="C2442" s="27" t="n"/>
      <c r="D2442" s="27" t="n"/>
      <c r="E2442" s="27" t="n"/>
      <c r="F2442" s="32">
        <f>IF(OR(C2442="",E2442=""),"",C2442*E2442)</f>
        <v/>
      </c>
      <c r="G2442" s="26" t="n"/>
    </row>
    <row r="2443">
      <c r="A2443" s="31" t="n"/>
      <c r="B2443" s="26" t="n"/>
      <c r="C2443" s="27" t="n"/>
      <c r="D2443" s="27" t="n"/>
      <c r="E2443" s="27" t="n"/>
      <c r="F2443" s="32">
        <f>IF(OR(C2443="",E2443=""),"",C2443*E2443)</f>
        <v/>
      </c>
      <c r="G2443" s="26" t="n"/>
    </row>
    <row r="2444">
      <c r="A2444" s="31" t="n"/>
      <c r="B2444" s="26" t="n"/>
      <c r="C2444" s="27" t="n"/>
      <c r="D2444" s="27" t="n"/>
      <c r="E2444" s="27" t="n"/>
      <c r="F2444" s="32">
        <f>IF(OR(C2444="",E2444=""),"",C2444*E2444)</f>
        <v/>
      </c>
      <c r="G2444" s="26" t="n"/>
    </row>
    <row r="2445">
      <c r="A2445" s="31" t="n"/>
      <c r="B2445" s="26" t="n"/>
      <c r="C2445" s="27" t="n"/>
      <c r="D2445" s="27" t="n"/>
      <c r="E2445" s="27" t="n"/>
      <c r="F2445" s="32">
        <f>IF(OR(C2445="",E2445=""),"",C2445*E2445)</f>
        <v/>
      </c>
      <c r="G2445" s="26" t="n"/>
    </row>
    <row r="2446">
      <c r="A2446" s="31" t="n"/>
      <c r="B2446" s="26" t="n"/>
      <c r="C2446" s="27" t="n"/>
      <c r="D2446" s="27" t="n"/>
      <c r="E2446" s="27" t="n"/>
      <c r="F2446" s="32">
        <f>IF(OR(C2446="",E2446=""),"",C2446*E2446)</f>
        <v/>
      </c>
      <c r="G2446" s="26" t="n"/>
    </row>
    <row r="2447">
      <c r="A2447" s="31" t="n"/>
      <c r="B2447" s="26" t="n"/>
      <c r="C2447" s="27" t="n"/>
      <c r="D2447" s="27" t="n"/>
      <c r="E2447" s="27" t="n"/>
      <c r="F2447" s="32">
        <f>IF(OR(C2447="",E2447=""),"",C2447*E2447)</f>
        <v/>
      </c>
      <c r="G2447" s="26" t="n"/>
    </row>
    <row r="2448">
      <c r="A2448" s="31" t="n"/>
      <c r="B2448" s="26" t="n"/>
      <c r="C2448" s="27" t="n"/>
      <c r="D2448" s="27" t="n"/>
      <c r="E2448" s="27" t="n"/>
      <c r="F2448" s="32">
        <f>IF(OR(C2448="",E2448=""),"",C2448*E2448)</f>
        <v/>
      </c>
      <c r="G2448" s="26" t="n"/>
    </row>
    <row r="2449">
      <c r="A2449" s="31" t="n"/>
      <c r="B2449" s="26" t="n"/>
      <c r="C2449" s="27" t="n"/>
      <c r="D2449" s="27" t="n"/>
      <c r="E2449" s="27" t="n"/>
      <c r="F2449" s="32">
        <f>IF(OR(C2449="",E2449=""),"",C2449*E2449)</f>
        <v/>
      </c>
      <c r="G2449" s="26" t="n"/>
    </row>
    <row r="2450">
      <c r="A2450" s="31" t="n"/>
      <c r="B2450" s="26" t="n"/>
      <c r="C2450" s="27" t="n"/>
      <c r="D2450" s="27" t="n"/>
      <c r="E2450" s="27" t="n"/>
      <c r="F2450" s="32">
        <f>IF(OR(C2450="",E2450=""),"",C2450*E2450)</f>
        <v/>
      </c>
      <c r="G2450" s="26" t="n"/>
    </row>
    <row r="2451">
      <c r="A2451" s="31" t="n"/>
      <c r="B2451" s="26" t="n"/>
      <c r="C2451" s="27" t="n"/>
      <c r="D2451" s="27" t="n"/>
      <c r="E2451" s="27" t="n"/>
      <c r="F2451" s="32">
        <f>IF(OR(C2451="",E2451=""),"",C2451*E2451)</f>
        <v/>
      </c>
      <c r="G2451" s="26" t="n"/>
    </row>
    <row r="2452">
      <c r="A2452" s="31" t="n"/>
      <c r="B2452" s="26" t="n"/>
      <c r="C2452" s="27" t="n"/>
      <c r="D2452" s="27" t="n"/>
      <c r="E2452" s="27" t="n"/>
      <c r="F2452" s="32">
        <f>IF(OR(C2452="",E2452=""),"",C2452*E2452)</f>
        <v/>
      </c>
      <c r="G2452" s="26" t="n"/>
    </row>
    <row r="2453">
      <c r="A2453" s="31" t="n"/>
      <c r="B2453" s="26" t="n"/>
      <c r="C2453" s="27" t="n"/>
      <c r="D2453" s="27" t="n"/>
      <c r="E2453" s="27" t="n"/>
      <c r="F2453" s="32">
        <f>IF(OR(C2453="",E2453=""),"",C2453*E2453)</f>
        <v/>
      </c>
      <c r="G2453" s="26" t="n"/>
    </row>
    <row r="2454">
      <c r="A2454" s="31" t="n"/>
      <c r="B2454" s="26" t="n"/>
      <c r="C2454" s="27" t="n"/>
      <c r="D2454" s="27" t="n"/>
      <c r="E2454" s="27" t="n"/>
      <c r="F2454" s="32">
        <f>IF(OR(C2454="",E2454=""),"",C2454*E2454)</f>
        <v/>
      </c>
      <c r="G2454" s="26" t="n"/>
    </row>
    <row r="2455">
      <c r="A2455" s="31" t="n"/>
      <c r="B2455" s="26" t="n"/>
      <c r="C2455" s="27" t="n"/>
      <c r="D2455" s="27" t="n"/>
      <c r="E2455" s="27" t="n"/>
      <c r="F2455" s="32">
        <f>IF(OR(C2455="",E2455=""),"",C2455*E2455)</f>
        <v/>
      </c>
      <c r="G2455" s="26" t="n"/>
    </row>
    <row r="2456">
      <c r="A2456" s="31" t="n"/>
      <c r="B2456" s="26" t="n"/>
      <c r="C2456" s="27" t="n"/>
      <c r="D2456" s="27" t="n"/>
      <c r="E2456" s="27" t="n"/>
      <c r="F2456" s="32">
        <f>IF(OR(C2456="",E2456=""),"",C2456*E2456)</f>
        <v/>
      </c>
      <c r="G2456" s="26" t="n"/>
    </row>
    <row r="2457">
      <c r="A2457" s="31" t="n"/>
      <c r="B2457" s="26" t="n"/>
      <c r="C2457" s="27" t="n"/>
      <c r="D2457" s="27" t="n"/>
      <c r="E2457" s="27" t="n"/>
      <c r="F2457" s="32">
        <f>IF(OR(C2457="",E2457=""),"",C2457*E2457)</f>
        <v/>
      </c>
      <c r="G2457" s="26" t="n"/>
    </row>
    <row r="2458">
      <c r="A2458" s="31" t="n"/>
      <c r="B2458" s="26" t="n"/>
      <c r="C2458" s="27" t="n"/>
      <c r="D2458" s="27" t="n"/>
      <c r="E2458" s="27" t="n"/>
      <c r="F2458" s="32">
        <f>IF(OR(C2458="",E2458=""),"",C2458*E2458)</f>
        <v/>
      </c>
      <c r="G2458" s="26" t="n"/>
    </row>
    <row r="2459">
      <c r="A2459" s="31" t="n"/>
      <c r="B2459" s="26" t="n"/>
      <c r="C2459" s="27" t="n"/>
      <c r="D2459" s="27" t="n"/>
      <c r="E2459" s="27" t="n"/>
      <c r="F2459" s="32">
        <f>IF(OR(C2459="",E2459=""),"",C2459*E2459)</f>
        <v/>
      </c>
      <c r="G2459" s="26" t="n"/>
    </row>
    <row r="2460">
      <c r="A2460" s="31" t="n"/>
      <c r="B2460" s="26" t="n"/>
      <c r="C2460" s="27" t="n"/>
      <c r="D2460" s="27" t="n"/>
      <c r="E2460" s="27" t="n"/>
      <c r="F2460" s="32">
        <f>IF(OR(C2460="",E2460=""),"",C2460*E2460)</f>
        <v/>
      </c>
      <c r="G2460" s="26" t="n"/>
    </row>
    <row r="2461">
      <c r="A2461" s="31" t="n"/>
      <c r="B2461" s="26" t="n"/>
      <c r="C2461" s="27" t="n"/>
      <c r="D2461" s="27" t="n"/>
      <c r="E2461" s="27" t="n"/>
      <c r="F2461" s="32">
        <f>IF(OR(C2461="",E2461=""),"",C2461*E2461)</f>
        <v/>
      </c>
      <c r="G2461" s="26" t="n"/>
    </row>
    <row r="2462">
      <c r="A2462" s="31" t="n"/>
      <c r="B2462" s="26" t="n"/>
      <c r="C2462" s="27" t="n"/>
      <c r="D2462" s="27" t="n"/>
      <c r="E2462" s="27" t="n"/>
      <c r="F2462" s="32">
        <f>IF(OR(C2462="",E2462=""),"",C2462*E2462)</f>
        <v/>
      </c>
      <c r="G2462" s="26" t="n"/>
    </row>
    <row r="2463">
      <c r="A2463" s="31" t="n"/>
      <c r="B2463" s="26" t="n"/>
      <c r="C2463" s="27" t="n"/>
      <c r="D2463" s="27" t="n"/>
      <c r="E2463" s="27" t="n"/>
      <c r="F2463" s="32">
        <f>IF(OR(C2463="",E2463=""),"",C2463*E2463)</f>
        <v/>
      </c>
      <c r="G2463" s="26" t="n"/>
    </row>
    <row r="2464">
      <c r="A2464" s="31" t="n"/>
      <c r="B2464" s="26" t="n"/>
      <c r="C2464" s="27" t="n"/>
      <c r="D2464" s="27" t="n"/>
      <c r="E2464" s="27" t="n"/>
      <c r="F2464" s="32">
        <f>IF(OR(C2464="",E2464=""),"",C2464*E2464)</f>
        <v/>
      </c>
      <c r="G2464" s="26" t="n"/>
    </row>
    <row r="2465">
      <c r="A2465" s="31" t="n"/>
      <c r="B2465" s="26" t="n"/>
      <c r="C2465" s="27" t="n"/>
      <c r="D2465" s="27" t="n"/>
      <c r="E2465" s="27" t="n"/>
      <c r="F2465" s="32">
        <f>IF(OR(C2465="",E2465=""),"",C2465*E2465)</f>
        <v/>
      </c>
      <c r="G2465" s="26" t="n"/>
    </row>
    <row r="2466">
      <c r="A2466" s="31" t="n"/>
      <c r="B2466" s="26" t="n"/>
      <c r="C2466" s="27" t="n"/>
      <c r="D2466" s="27" t="n"/>
      <c r="E2466" s="27" t="n"/>
      <c r="F2466" s="32">
        <f>IF(OR(C2466="",E2466=""),"",C2466*E2466)</f>
        <v/>
      </c>
      <c r="G2466" s="26" t="n"/>
    </row>
    <row r="2467">
      <c r="A2467" s="31" t="n"/>
      <c r="B2467" s="26" t="n"/>
      <c r="C2467" s="27" t="n"/>
      <c r="D2467" s="27" t="n"/>
      <c r="E2467" s="27" t="n"/>
      <c r="F2467" s="32">
        <f>IF(OR(C2467="",E2467=""),"",C2467*E2467)</f>
        <v/>
      </c>
      <c r="G2467" s="26" t="n"/>
    </row>
    <row r="2468">
      <c r="A2468" s="31" t="n"/>
      <c r="B2468" s="26" t="n"/>
      <c r="C2468" s="27" t="n"/>
      <c r="D2468" s="27" t="n"/>
      <c r="E2468" s="27" t="n"/>
      <c r="F2468" s="32">
        <f>IF(OR(C2468="",E2468=""),"",C2468*E2468)</f>
        <v/>
      </c>
      <c r="G2468" s="26" t="n"/>
    </row>
    <row r="2469">
      <c r="A2469" s="31" t="n"/>
      <c r="B2469" s="26" t="n"/>
      <c r="C2469" s="27" t="n"/>
      <c r="D2469" s="27" t="n"/>
      <c r="E2469" s="27" t="n"/>
      <c r="F2469" s="32">
        <f>IF(OR(C2469="",E2469=""),"",C2469*E2469)</f>
        <v/>
      </c>
      <c r="G2469" s="26" t="n"/>
    </row>
    <row r="2470">
      <c r="A2470" s="31" t="n"/>
      <c r="B2470" s="26" t="n"/>
      <c r="C2470" s="27" t="n"/>
      <c r="D2470" s="27" t="n"/>
      <c r="E2470" s="27" t="n"/>
      <c r="F2470" s="32">
        <f>IF(OR(C2470="",E2470=""),"",C2470*E2470)</f>
        <v/>
      </c>
      <c r="G2470" s="26" t="n"/>
    </row>
    <row r="2471">
      <c r="A2471" s="31" t="n"/>
      <c r="B2471" s="26" t="n"/>
      <c r="C2471" s="27" t="n"/>
      <c r="D2471" s="27" t="n"/>
      <c r="E2471" s="27" t="n"/>
      <c r="F2471" s="32">
        <f>IF(OR(C2471="",E2471=""),"",C2471*E2471)</f>
        <v/>
      </c>
      <c r="G2471" s="26" t="n"/>
    </row>
    <row r="2472">
      <c r="A2472" s="31" t="n"/>
      <c r="B2472" s="26" t="n"/>
      <c r="C2472" s="27" t="n"/>
      <c r="D2472" s="27" t="n"/>
      <c r="E2472" s="27" t="n"/>
      <c r="F2472" s="32">
        <f>IF(OR(C2472="",E2472=""),"",C2472*E2472)</f>
        <v/>
      </c>
      <c r="G2472" s="26" t="n"/>
    </row>
    <row r="2473">
      <c r="A2473" s="31" t="n"/>
      <c r="B2473" s="26" t="n"/>
      <c r="C2473" s="27" t="n"/>
      <c r="D2473" s="27" t="n"/>
      <c r="E2473" s="27" t="n"/>
      <c r="F2473" s="32">
        <f>IF(OR(C2473="",E2473=""),"",C2473*E2473)</f>
        <v/>
      </c>
      <c r="G2473" s="26" t="n"/>
    </row>
    <row r="2474">
      <c r="A2474" s="31" t="n"/>
      <c r="B2474" s="26" t="n"/>
      <c r="C2474" s="27" t="n"/>
      <c r="D2474" s="27" t="n"/>
      <c r="E2474" s="27" t="n"/>
      <c r="F2474" s="32">
        <f>IF(OR(C2474="",E2474=""),"",C2474*E2474)</f>
        <v/>
      </c>
      <c r="G2474" s="26" t="n"/>
    </row>
    <row r="2475">
      <c r="A2475" s="31" t="n"/>
      <c r="B2475" s="26" t="n"/>
      <c r="C2475" s="27" t="n"/>
      <c r="D2475" s="27" t="n"/>
      <c r="E2475" s="27" t="n"/>
      <c r="F2475" s="32">
        <f>IF(OR(C2475="",E2475=""),"",C2475*E2475)</f>
        <v/>
      </c>
      <c r="G2475" s="26" t="n"/>
    </row>
    <row r="2476">
      <c r="A2476" s="31" t="n"/>
      <c r="B2476" s="26" t="n"/>
      <c r="C2476" s="27" t="n"/>
      <c r="D2476" s="27" t="n"/>
      <c r="E2476" s="27" t="n"/>
      <c r="F2476" s="32">
        <f>IF(OR(C2476="",E2476=""),"",C2476*E2476)</f>
        <v/>
      </c>
      <c r="G2476" s="26" t="n"/>
    </row>
    <row r="2477">
      <c r="A2477" s="31" t="n"/>
      <c r="B2477" s="26" t="n"/>
      <c r="C2477" s="27" t="n"/>
      <c r="D2477" s="27" t="n"/>
      <c r="E2477" s="27" t="n"/>
      <c r="F2477" s="32">
        <f>IF(OR(C2477="",E2477=""),"",C2477*E2477)</f>
        <v/>
      </c>
      <c r="G2477" s="26" t="n"/>
    </row>
    <row r="2478">
      <c r="A2478" s="31" t="n"/>
      <c r="B2478" s="26" t="n"/>
      <c r="C2478" s="27" t="n"/>
      <c r="D2478" s="27" t="n"/>
      <c r="E2478" s="27" t="n"/>
      <c r="F2478" s="32">
        <f>IF(OR(C2478="",E2478=""),"",C2478*E2478)</f>
        <v/>
      </c>
      <c r="G2478" s="26" t="n"/>
    </row>
    <row r="2479">
      <c r="A2479" s="31" t="n"/>
      <c r="B2479" s="26" t="n"/>
      <c r="C2479" s="27" t="n"/>
      <c r="D2479" s="27" t="n"/>
      <c r="E2479" s="27" t="n"/>
      <c r="F2479" s="32">
        <f>IF(OR(C2479="",E2479=""),"",C2479*E2479)</f>
        <v/>
      </c>
      <c r="G2479" s="26" t="n"/>
    </row>
    <row r="2480">
      <c r="A2480" s="31" t="n"/>
      <c r="B2480" s="26" t="n"/>
      <c r="C2480" s="27" t="n"/>
      <c r="D2480" s="27" t="n"/>
      <c r="E2480" s="27" t="n"/>
      <c r="F2480" s="32">
        <f>IF(OR(C2480="",E2480=""),"",C2480*E2480)</f>
        <v/>
      </c>
      <c r="G2480" s="26" t="n"/>
    </row>
    <row r="2481">
      <c r="A2481" s="31" t="n"/>
      <c r="B2481" s="26" t="n"/>
      <c r="C2481" s="27" t="n"/>
      <c r="D2481" s="27" t="n"/>
      <c r="E2481" s="27" t="n"/>
      <c r="F2481" s="32">
        <f>IF(OR(C2481="",E2481=""),"",C2481*E2481)</f>
        <v/>
      </c>
      <c r="G2481" s="26" t="n"/>
    </row>
    <row r="2482">
      <c r="A2482" s="31" t="n"/>
      <c r="B2482" s="26" t="n"/>
      <c r="C2482" s="27" t="n"/>
      <c r="D2482" s="27" t="n"/>
      <c r="E2482" s="27" t="n"/>
      <c r="F2482" s="32">
        <f>IF(OR(C2482="",E2482=""),"",C2482*E2482)</f>
        <v/>
      </c>
      <c r="G2482" s="26" t="n"/>
    </row>
    <row r="2483">
      <c r="A2483" s="31" t="n"/>
      <c r="B2483" s="26" t="n"/>
      <c r="C2483" s="27" t="n"/>
      <c r="D2483" s="27" t="n"/>
      <c r="E2483" s="27" t="n"/>
      <c r="F2483" s="32">
        <f>IF(OR(C2483="",E2483=""),"",C2483*E2483)</f>
        <v/>
      </c>
      <c r="G2483" s="26" t="n"/>
    </row>
    <row r="2484">
      <c r="A2484" s="31" t="n"/>
      <c r="B2484" s="26" t="n"/>
      <c r="C2484" s="27" t="n"/>
      <c r="D2484" s="27" t="n"/>
      <c r="E2484" s="27" t="n"/>
      <c r="F2484" s="32">
        <f>IF(OR(C2484="",E2484=""),"",C2484*E2484)</f>
        <v/>
      </c>
      <c r="G2484" s="26" t="n"/>
    </row>
    <row r="2485">
      <c r="A2485" s="31" t="n"/>
      <c r="B2485" s="26" t="n"/>
      <c r="C2485" s="27" t="n"/>
      <c r="D2485" s="27" t="n"/>
      <c r="E2485" s="27" t="n"/>
      <c r="F2485" s="32">
        <f>IF(OR(C2485="",E2485=""),"",C2485*E2485)</f>
        <v/>
      </c>
      <c r="G2485" s="26" t="n"/>
    </row>
    <row r="2486">
      <c r="A2486" s="31" t="n"/>
      <c r="B2486" s="26" t="n"/>
      <c r="C2486" s="27" t="n"/>
      <c r="D2486" s="27" t="n"/>
      <c r="E2486" s="27" t="n"/>
      <c r="F2486" s="32">
        <f>IF(OR(C2486="",E2486=""),"",C2486*E2486)</f>
        <v/>
      </c>
      <c r="G2486" s="26" t="n"/>
    </row>
    <row r="2487">
      <c r="A2487" s="31" t="n"/>
      <c r="B2487" s="26" t="n"/>
      <c r="C2487" s="27" t="n"/>
      <c r="D2487" s="27" t="n"/>
      <c r="E2487" s="27" t="n"/>
      <c r="F2487" s="32">
        <f>IF(OR(C2487="",E2487=""),"",C2487*E2487)</f>
        <v/>
      </c>
      <c r="G2487" s="26" t="n"/>
    </row>
    <row r="2488">
      <c r="A2488" s="31" t="n"/>
      <c r="B2488" s="26" t="n"/>
      <c r="C2488" s="27" t="n"/>
      <c r="D2488" s="27" t="n"/>
      <c r="E2488" s="27" t="n"/>
      <c r="F2488" s="32">
        <f>IF(OR(C2488="",E2488=""),"",C2488*E2488)</f>
        <v/>
      </c>
      <c r="G2488" s="26" t="n"/>
    </row>
    <row r="2489">
      <c r="A2489" s="31" t="n"/>
      <c r="B2489" s="26" t="n"/>
      <c r="C2489" s="27" t="n"/>
      <c r="D2489" s="27" t="n"/>
      <c r="E2489" s="27" t="n"/>
      <c r="F2489" s="32">
        <f>IF(OR(C2489="",E2489=""),"",C2489*E2489)</f>
        <v/>
      </c>
      <c r="G2489" s="26" t="n"/>
    </row>
    <row r="2490">
      <c r="A2490" s="31" t="n"/>
      <c r="B2490" s="26" t="n"/>
      <c r="C2490" s="27" t="n"/>
      <c r="D2490" s="27" t="n"/>
      <c r="E2490" s="27" t="n"/>
      <c r="F2490" s="32">
        <f>IF(OR(C2490="",E2490=""),"",C2490*E2490)</f>
        <v/>
      </c>
      <c r="G2490" s="26" t="n"/>
    </row>
    <row r="2491">
      <c r="A2491" s="31" t="n"/>
      <c r="B2491" s="26" t="n"/>
      <c r="C2491" s="27" t="n"/>
      <c r="D2491" s="27" t="n"/>
      <c r="E2491" s="27" t="n"/>
      <c r="F2491" s="32">
        <f>IF(OR(C2491="",E2491=""),"",C2491*E2491)</f>
        <v/>
      </c>
      <c r="G2491" s="26" t="n"/>
    </row>
    <row r="2492">
      <c r="A2492" s="31" t="n"/>
      <c r="B2492" s="26" t="n"/>
      <c r="C2492" s="27" t="n"/>
      <c r="D2492" s="27" t="n"/>
      <c r="E2492" s="27" t="n"/>
      <c r="F2492" s="32">
        <f>IF(OR(C2492="",E2492=""),"",C2492*E2492)</f>
        <v/>
      </c>
      <c r="G2492" s="26" t="n"/>
    </row>
    <row r="2493">
      <c r="A2493" s="31" t="n"/>
      <c r="B2493" s="26" t="n"/>
      <c r="C2493" s="27" t="n"/>
      <c r="D2493" s="27" t="n"/>
      <c r="E2493" s="27" t="n"/>
      <c r="F2493" s="32">
        <f>IF(OR(C2493="",E2493=""),"",C2493*E2493)</f>
        <v/>
      </c>
      <c r="G2493" s="26" t="n"/>
    </row>
    <row r="2494">
      <c r="A2494" s="31" t="n"/>
      <c r="B2494" s="26" t="n"/>
      <c r="C2494" s="27" t="n"/>
      <c r="D2494" s="27" t="n"/>
      <c r="E2494" s="27" t="n"/>
      <c r="F2494" s="32">
        <f>IF(OR(C2494="",E2494=""),"",C2494*E2494)</f>
        <v/>
      </c>
      <c r="G2494" s="26" t="n"/>
    </row>
    <row r="2495">
      <c r="A2495" s="31" t="n"/>
      <c r="B2495" s="26" t="n"/>
      <c r="C2495" s="27" t="n"/>
      <c r="D2495" s="27" t="n"/>
      <c r="E2495" s="27" t="n"/>
      <c r="F2495" s="32">
        <f>IF(OR(C2495="",E2495=""),"",C2495*E2495)</f>
        <v/>
      </c>
      <c r="G2495" s="26" t="n"/>
    </row>
    <row r="2496">
      <c r="A2496" s="31" t="n"/>
      <c r="B2496" s="26" t="n"/>
      <c r="C2496" s="27" t="n"/>
      <c r="D2496" s="27" t="n"/>
      <c r="E2496" s="27" t="n"/>
      <c r="F2496" s="32">
        <f>IF(OR(C2496="",E2496=""),"",C2496*E2496)</f>
        <v/>
      </c>
      <c r="G2496" s="26" t="n"/>
    </row>
    <row r="2497">
      <c r="A2497" s="31" t="n"/>
      <c r="B2497" s="26" t="n"/>
      <c r="C2497" s="27" t="n"/>
      <c r="D2497" s="27" t="n"/>
      <c r="E2497" s="27" t="n"/>
      <c r="F2497" s="32">
        <f>IF(OR(C2497="",E2497=""),"",C2497*E2497)</f>
        <v/>
      </c>
      <c r="G2497" s="26" t="n"/>
    </row>
    <row r="2498">
      <c r="A2498" s="31" t="n"/>
      <c r="B2498" s="26" t="n"/>
      <c r="C2498" s="27" t="n"/>
      <c r="D2498" s="27" t="n"/>
      <c r="E2498" s="27" t="n"/>
      <c r="F2498" s="32">
        <f>IF(OR(C2498="",E2498=""),"",C2498*E2498)</f>
        <v/>
      </c>
      <c r="G2498" s="26" t="n"/>
    </row>
    <row r="2499">
      <c r="A2499" s="31" t="n"/>
      <c r="B2499" s="26" t="n"/>
      <c r="C2499" s="27" t="n"/>
      <c r="D2499" s="27" t="n"/>
      <c r="E2499" s="27" t="n"/>
      <c r="F2499" s="32">
        <f>IF(OR(C2499="",E2499=""),"",C2499*E2499)</f>
        <v/>
      </c>
      <c r="G2499" s="26" t="n"/>
    </row>
    <row r="2500">
      <c r="A2500" s="31" t="n"/>
      <c r="B2500" s="26" t="n"/>
      <c r="C2500" s="27" t="n"/>
      <c r="D2500" s="27" t="n"/>
      <c r="E2500" s="27" t="n"/>
      <c r="F2500" s="32">
        <f>IF(OR(C2500="",E2500=""),"",C2500*E2500)</f>
        <v/>
      </c>
      <c r="G2500" s="26" t="n"/>
    </row>
    <row r="2501">
      <c r="A2501" s="31" t="n"/>
      <c r="B2501" s="26" t="n"/>
      <c r="C2501" s="27" t="n"/>
      <c r="D2501" s="27" t="n"/>
      <c r="E2501" s="27" t="n"/>
      <c r="F2501" s="32">
        <f>IF(OR(C2501="",E2501=""),"",C2501*E2501)</f>
        <v/>
      </c>
      <c r="G2501" s="26" t="n"/>
    </row>
    <row r="2502">
      <c r="A2502" s="31" t="n"/>
      <c r="B2502" s="26" t="n"/>
      <c r="C2502" s="27" t="n"/>
      <c r="D2502" s="27" t="n"/>
      <c r="E2502" s="27" t="n"/>
      <c r="F2502" s="32">
        <f>IF(OR(C2502="",E2502=""),"",C2502*E2502)</f>
        <v/>
      </c>
      <c r="G2502" s="26" t="n"/>
    </row>
    <row r="2503">
      <c r="A2503" s="31" t="n"/>
      <c r="B2503" s="26" t="n"/>
      <c r="C2503" s="27" t="n"/>
      <c r="D2503" s="27" t="n"/>
      <c r="E2503" s="27" t="n"/>
      <c r="F2503" s="32">
        <f>IF(OR(C2503="",E2503=""),"",C2503*E2503)</f>
        <v/>
      </c>
      <c r="G2503" s="26" t="n"/>
    </row>
    <row r="2504">
      <c r="A2504" s="31" t="n"/>
      <c r="B2504" s="26" t="n"/>
      <c r="C2504" s="27" t="n"/>
      <c r="D2504" s="27" t="n"/>
      <c r="E2504" s="27" t="n"/>
      <c r="F2504" s="32">
        <f>IF(OR(C2504="",E2504=""),"",C2504*E2504)</f>
        <v/>
      </c>
      <c r="G2504" s="26" t="n"/>
    </row>
    <row r="2505">
      <c r="A2505" s="31" t="n"/>
      <c r="B2505" s="26" t="n"/>
      <c r="C2505" s="27" t="n"/>
      <c r="D2505" s="27" t="n"/>
      <c r="E2505" s="27" t="n"/>
      <c r="F2505" s="32">
        <f>IF(OR(C2505="",E2505=""),"",C2505*E2505)</f>
        <v/>
      </c>
      <c r="G2505" s="26" t="n"/>
    </row>
    <row r="2506">
      <c r="A2506" s="31" t="n"/>
      <c r="B2506" s="26" t="n"/>
      <c r="C2506" s="27" t="n"/>
      <c r="D2506" s="27" t="n"/>
      <c r="E2506" s="27" t="n"/>
      <c r="F2506" s="32">
        <f>IF(OR(C2506="",E2506=""),"",C2506*E2506)</f>
        <v/>
      </c>
      <c r="G2506" s="26" t="n"/>
    </row>
    <row r="2507">
      <c r="A2507" s="31" t="n"/>
      <c r="B2507" s="26" t="n"/>
      <c r="C2507" s="27" t="n"/>
      <c r="D2507" s="27" t="n"/>
      <c r="E2507" s="27" t="n"/>
      <c r="F2507" s="32">
        <f>IF(OR(C2507="",E2507=""),"",C2507*E2507)</f>
        <v/>
      </c>
      <c r="G2507" s="26" t="n"/>
    </row>
    <row r="2508">
      <c r="A2508" s="31" t="n"/>
      <c r="B2508" s="26" t="n"/>
      <c r="C2508" s="27" t="n"/>
      <c r="D2508" s="27" t="n"/>
      <c r="E2508" s="27" t="n"/>
      <c r="F2508" s="32">
        <f>IF(OR(C2508="",E2508=""),"",C2508*E2508)</f>
        <v/>
      </c>
      <c r="G2508" s="26" t="n"/>
    </row>
    <row r="2509">
      <c r="A2509" s="31" t="n"/>
      <c r="B2509" s="26" t="n"/>
      <c r="C2509" s="27" t="n"/>
      <c r="D2509" s="27" t="n"/>
      <c r="E2509" s="27" t="n"/>
      <c r="F2509" s="32">
        <f>IF(OR(C2509="",E2509=""),"",C2509*E2509)</f>
        <v/>
      </c>
      <c r="G2509" s="26" t="n"/>
    </row>
    <row r="2510">
      <c r="A2510" s="31" t="n"/>
      <c r="B2510" s="26" t="n"/>
      <c r="C2510" s="27" t="n"/>
      <c r="D2510" s="27" t="n"/>
      <c r="E2510" s="27" t="n"/>
      <c r="F2510" s="32">
        <f>IF(OR(C2510="",E2510=""),"",C2510*E2510)</f>
        <v/>
      </c>
      <c r="G2510" s="26" t="n"/>
    </row>
    <row r="2511">
      <c r="A2511" s="31" t="n"/>
      <c r="B2511" s="26" t="n"/>
      <c r="C2511" s="27" t="n"/>
      <c r="D2511" s="27" t="n"/>
      <c r="E2511" s="27" t="n"/>
      <c r="F2511" s="32">
        <f>IF(OR(C2511="",E2511=""),"",C2511*E2511)</f>
        <v/>
      </c>
      <c r="G2511" s="26" t="n"/>
    </row>
    <row r="2512">
      <c r="A2512" s="31" t="n"/>
      <c r="B2512" s="26" t="n"/>
      <c r="C2512" s="27" t="n"/>
      <c r="D2512" s="27" t="n"/>
      <c r="E2512" s="27" t="n"/>
      <c r="F2512" s="32">
        <f>IF(OR(C2512="",E2512=""),"",C2512*E2512)</f>
        <v/>
      </c>
      <c r="G2512" s="26" t="n"/>
    </row>
    <row r="2513">
      <c r="A2513" s="31" t="n"/>
      <c r="B2513" s="26" t="n"/>
      <c r="C2513" s="27" t="n"/>
      <c r="D2513" s="27" t="n"/>
      <c r="E2513" s="27" t="n"/>
      <c r="F2513" s="32">
        <f>IF(OR(C2513="",E2513=""),"",C2513*E2513)</f>
        <v/>
      </c>
      <c r="G2513" s="26" t="n"/>
    </row>
    <row r="2514">
      <c r="A2514" s="31" t="n"/>
      <c r="B2514" s="26" t="n"/>
      <c r="C2514" s="27" t="n"/>
      <c r="D2514" s="27" t="n"/>
      <c r="E2514" s="27" t="n"/>
      <c r="F2514" s="32">
        <f>IF(OR(C2514="",E2514=""),"",C2514*E2514)</f>
        <v/>
      </c>
      <c r="G2514" s="26" t="n"/>
    </row>
    <row r="2515">
      <c r="A2515" s="31" t="n"/>
      <c r="B2515" s="26" t="n"/>
      <c r="C2515" s="27" t="n"/>
      <c r="D2515" s="27" t="n"/>
      <c r="E2515" s="27" t="n"/>
      <c r="F2515" s="32">
        <f>IF(OR(C2515="",E2515=""),"",C2515*E2515)</f>
        <v/>
      </c>
      <c r="G2515" s="26" t="n"/>
    </row>
    <row r="2516">
      <c r="A2516" s="31" t="n"/>
      <c r="B2516" s="26" t="n"/>
      <c r="C2516" s="27" t="n"/>
      <c r="D2516" s="27" t="n"/>
      <c r="E2516" s="27" t="n"/>
      <c r="F2516" s="32">
        <f>IF(OR(C2516="",E2516=""),"",C2516*E2516)</f>
        <v/>
      </c>
      <c r="G2516" s="26" t="n"/>
    </row>
    <row r="2517">
      <c r="A2517" s="31" t="n"/>
      <c r="B2517" s="26" t="n"/>
      <c r="C2517" s="27" t="n"/>
      <c r="D2517" s="27" t="n"/>
      <c r="E2517" s="27" t="n"/>
      <c r="F2517" s="32">
        <f>IF(OR(C2517="",E2517=""),"",C2517*E2517)</f>
        <v/>
      </c>
      <c r="G2517" s="26" t="n"/>
    </row>
    <row r="2518">
      <c r="A2518" s="31" t="n"/>
      <c r="B2518" s="26" t="n"/>
      <c r="C2518" s="27" t="n"/>
      <c r="D2518" s="27" t="n"/>
      <c r="E2518" s="27" t="n"/>
      <c r="F2518" s="32">
        <f>IF(OR(C2518="",E2518=""),"",C2518*E2518)</f>
        <v/>
      </c>
      <c r="G2518" s="26" t="n"/>
    </row>
    <row r="2519">
      <c r="A2519" s="31" t="n"/>
      <c r="B2519" s="26" t="n"/>
      <c r="C2519" s="27" t="n"/>
      <c r="D2519" s="27" t="n"/>
      <c r="E2519" s="27" t="n"/>
      <c r="F2519" s="32">
        <f>IF(OR(C2519="",E2519=""),"",C2519*E2519)</f>
        <v/>
      </c>
      <c r="G2519" s="26" t="n"/>
    </row>
    <row r="2520">
      <c r="A2520" s="31" t="n"/>
      <c r="B2520" s="26" t="n"/>
      <c r="C2520" s="27" t="n"/>
      <c r="D2520" s="27" t="n"/>
      <c r="E2520" s="27" t="n"/>
      <c r="F2520" s="32">
        <f>IF(OR(C2520="",E2520=""),"",C2520*E2520)</f>
        <v/>
      </c>
      <c r="G2520" s="26" t="n"/>
    </row>
    <row r="2521">
      <c r="A2521" s="31" t="n"/>
      <c r="B2521" s="26" t="n"/>
      <c r="C2521" s="27" t="n"/>
      <c r="D2521" s="27" t="n"/>
      <c r="E2521" s="27" t="n"/>
      <c r="F2521" s="32">
        <f>IF(OR(C2521="",E2521=""),"",C2521*E2521)</f>
        <v/>
      </c>
      <c r="G2521" s="26" t="n"/>
    </row>
    <row r="2522">
      <c r="A2522" s="31" t="n"/>
      <c r="B2522" s="26" t="n"/>
      <c r="C2522" s="27" t="n"/>
      <c r="D2522" s="27" t="n"/>
      <c r="E2522" s="27" t="n"/>
      <c r="F2522" s="32">
        <f>IF(OR(C2522="",E2522=""),"",C2522*E2522)</f>
        <v/>
      </c>
      <c r="G2522" s="26" t="n"/>
    </row>
    <row r="2523">
      <c r="A2523" s="31" t="n"/>
      <c r="B2523" s="26" t="n"/>
      <c r="C2523" s="27" t="n"/>
      <c r="D2523" s="27" t="n"/>
      <c r="E2523" s="27" t="n"/>
      <c r="F2523" s="32">
        <f>IF(OR(C2523="",E2523=""),"",C2523*E2523)</f>
        <v/>
      </c>
      <c r="G2523" s="26" t="n"/>
    </row>
    <row r="2524">
      <c r="A2524" s="31" t="n"/>
      <c r="B2524" s="26" t="n"/>
      <c r="C2524" s="27" t="n"/>
      <c r="D2524" s="27" t="n"/>
      <c r="E2524" s="27" t="n"/>
      <c r="F2524" s="32">
        <f>IF(OR(C2524="",E2524=""),"",C2524*E2524)</f>
        <v/>
      </c>
      <c r="G2524" s="26" t="n"/>
    </row>
    <row r="2525">
      <c r="A2525" s="31" t="n"/>
      <c r="B2525" s="26" t="n"/>
      <c r="C2525" s="27" t="n"/>
      <c r="D2525" s="27" t="n"/>
      <c r="E2525" s="27" t="n"/>
      <c r="F2525" s="32">
        <f>IF(OR(C2525="",E2525=""),"",C2525*E2525)</f>
        <v/>
      </c>
      <c r="G2525" s="26" t="n"/>
    </row>
    <row r="2526">
      <c r="A2526" s="31" t="n"/>
      <c r="B2526" s="26" t="n"/>
      <c r="C2526" s="27" t="n"/>
      <c r="D2526" s="27" t="n"/>
      <c r="E2526" s="27" t="n"/>
      <c r="F2526" s="32">
        <f>IF(OR(C2526="",E2526=""),"",C2526*E2526)</f>
        <v/>
      </c>
      <c r="G2526" s="26" t="n"/>
    </row>
    <row r="2527">
      <c r="A2527" s="31" t="n"/>
      <c r="B2527" s="26" t="n"/>
      <c r="C2527" s="27" t="n"/>
      <c r="D2527" s="27" t="n"/>
      <c r="E2527" s="27" t="n"/>
      <c r="F2527" s="32">
        <f>IF(OR(C2527="",E2527=""),"",C2527*E2527)</f>
        <v/>
      </c>
      <c r="G2527" s="26" t="n"/>
    </row>
    <row r="2528">
      <c r="A2528" s="31" t="n"/>
      <c r="B2528" s="26" t="n"/>
      <c r="C2528" s="27" t="n"/>
      <c r="D2528" s="27" t="n"/>
      <c r="E2528" s="27" t="n"/>
      <c r="F2528" s="32">
        <f>IF(OR(C2528="",E2528=""),"",C2528*E2528)</f>
        <v/>
      </c>
      <c r="G2528" s="26" t="n"/>
    </row>
    <row r="2529">
      <c r="A2529" s="31" t="n"/>
      <c r="B2529" s="26" t="n"/>
      <c r="C2529" s="27" t="n"/>
      <c r="D2529" s="27" t="n"/>
      <c r="E2529" s="27" t="n"/>
      <c r="F2529" s="32">
        <f>IF(OR(C2529="",E2529=""),"",C2529*E2529)</f>
        <v/>
      </c>
      <c r="G2529" s="26" t="n"/>
    </row>
    <row r="2530">
      <c r="A2530" s="31" t="n"/>
      <c r="B2530" s="26" t="n"/>
      <c r="C2530" s="27" t="n"/>
      <c r="D2530" s="27" t="n"/>
      <c r="E2530" s="27" t="n"/>
      <c r="F2530" s="32">
        <f>IF(OR(C2530="",E2530=""),"",C2530*E2530)</f>
        <v/>
      </c>
      <c r="G2530" s="26" t="n"/>
    </row>
    <row r="2531">
      <c r="A2531" s="31" t="n"/>
      <c r="B2531" s="26" t="n"/>
      <c r="C2531" s="27" t="n"/>
      <c r="D2531" s="27" t="n"/>
      <c r="E2531" s="27" t="n"/>
      <c r="F2531" s="32">
        <f>IF(OR(C2531="",E2531=""),"",C2531*E2531)</f>
        <v/>
      </c>
      <c r="G2531" s="26" t="n"/>
    </row>
    <row r="2532">
      <c r="A2532" s="31" t="n"/>
      <c r="B2532" s="26" t="n"/>
      <c r="C2532" s="27" t="n"/>
      <c r="D2532" s="27" t="n"/>
      <c r="E2532" s="27" t="n"/>
      <c r="F2532" s="32">
        <f>IF(OR(C2532="",E2532=""),"",C2532*E2532)</f>
        <v/>
      </c>
      <c r="G2532" s="26" t="n"/>
    </row>
    <row r="2533">
      <c r="A2533" s="31" t="n"/>
      <c r="B2533" s="26" t="n"/>
      <c r="C2533" s="27" t="n"/>
      <c r="D2533" s="27" t="n"/>
      <c r="E2533" s="27" t="n"/>
      <c r="F2533" s="32">
        <f>IF(OR(C2533="",E2533=""),"",C2533*E2533)</f>
        <v/>
      </c>
      <c r="G2533" s="26" t="n"/>
    </row>
    <row r="2534">
      <c r="A2534" s="31" t="n"/>
      <c r="B2534" s="26" t="n"/>
      <c r="C2534" s="27" t="n"/>
      <c r="D2534" s="27" t="n"/>
      <c r="E2534" s="27" t="n"/>
      <c r="F2534" s="32">
        <f>IF(OR(C2534="",E2534=""),"",C2534*E2534)</f>
        <v/>
      </c>
      <c r="G2534" s="26" t="n"/>
    </row>
    <row r="2535">
      <c r="A2535" s="31" t="n"/>
      <c r="B2535" s="26" t="n"/>
      <c r="C2535" s="27" t="n"/>
      <c r="D2535" s="27" t="n"/>
      <c r="E2535" s="27" t="n"/>
      <c r="F2535" s="32">
        <f>IF(OR(C2535="",E2535=""),"",C2535*E2535)</f>
        <v/>
      </c>
      <c r="G2535" s="26" t="n"/>
    </row>
    <row r="2536">
      <c r="A2536" s="31" t="n"/>
      <c r="B2536" s="26" t="n"/>
      <c r="C2536" s="27" t="n"/>
      <c r="D2536" s="27" t="n"/>
      <c r="E2536" s="27" t="n"/>
      <c r="F2536" s="32">
        <f>IF(OR(C2536="",E2536=""),"",C2536*E2536)</f>
        <v/>
      </c>
      <c r="G2536" s="26" t="n"/>
    </row>
    <row r="2537">
      <c r="A2537" s="31" t="n"/>
      <c r="B2537" s="26" t="n"/>
      <c r="C2537" s="27" t="n"/>
      <c r="D2537" s="27" t="n"/>
      <c r="E2537" s="27" t="n"/>
      <c r="F2537" s="32">
        <f>IF(OR(C2537="",E2537=""),"",C2537*E2537)</f>
        <v/>
      </c>
      <c r="G2537" s="26" t="n"/>
    </row>
    <row r="2538">
      <c r="A2538" s="31" t="n"/>
      <c r="B2538" s="26" t="n"/>
      <c r="C2538" s="27" t="n"/>
      <c r="D2538" s="27" t="n"/>
      <c r="E2538" s="27" t="n"/>
      <c r="F2538" s="32">
        <f>IF(OR(C2538="",E2538=""),"",C2538*E2538)</f>
        <v/>
      </c>
      <c r="G2538" s="26" t="n"/>
    </row>
    <row r="2539">
      <c r="A2539" s="31" t="n"/>
      <c r="B2539" s="26" t="n"/>
      <c r="C2539" s="27" t="n"/>
      <c r="D2539" s="27" t="n"/>
      <c r="E2539" s="27" t="n"/>
      <c r="F2539" s="32">
        <f>IF(OR(C2539="",E2539=""),"",C2539*E2539)</f>
        <v/>
      </c>
      <c r="G2539" s="26" t="n"/>
    </row>
    <row r="2540">
      <c r="A2540" s="31" t="n"/>
      <c r="B2540" s="26" t="n"/>
      <c r="C2540" s="27" t="n"/>
      <c r="D2540" s="27" t="n"/>
      <c r="E2540" s="27" t="n"/>
      <c r="F2540" s="32">
        <f>IF(OR(C2540="",E2540=""),"",C2540*E2540)</f>
        <v/>
      </c>
      <c r="G2540" s="26" t="n"/>
    </row>
    <row r="2541">
      <c r="A2541" s="31" t="n"/>
      <c r="B2541" s="26" t="n"/>
      <c r="C2541" s="27" t="n"/>
      <c r="D2541" s="27" t="n"/>
      <c r="E2541" s="27" t="n"/>
      <c r="F2541" s="32">
        <f>IF(OR(C2541="",E2541=""),"",C2541*E2541)</f>
        <v/>
      </c>
      <c r="G2541" s="26" t="n"/>
    </row>
    <row r="2542">
      <c r="A2542" s="31" t="n"/>
      <c r="B2542" s="26" t="n"/>
      <c r="C2542" s="27" t="n"/>
      <c r="D2542" s="27" t="n"/>
      <c r="E2542" s="27" t="n"/>
      <c r="F2542" s="32">
        <f>IF(OR(C2542="",E2542=""),"",C2542*E2542)</f>
        <v/>
      </c>
      <c r="G2542" s="26" t="n"/>
    </row>
    <row r="2543">
      <c r="A2543" s="31" t="n"/>
      <c r="B2543" s="26" t="n"/>
      <c r="C2543" s="27" t="n"/>
      <c r="D2543" s="27" t="n"/>
      <c r="E2543" s="27" t="n"/>
      <c r="F2543" s="32">
        <f>IF(OR(C2543="",E2543=""),"",C2543*E2543)</f>
        <v/>
      </c>
      <c r="G2543" s="26" t="n"/>
    </row>
    <row r="2544">
      <c r="A2544" s="31" t="n"/>
      <c r="B2544" s="26" t="n"/>
      <c r="C2544" s="27" t="n"/>
      <c r="D2544" s="27" t="n"/>
      <c r="E2544" s="27" t="n"/>
      <c r="F2544" s="32">
        <f>IF(OR(C2544="",E2544=""),"",C2544*E2544)</f>
        <v/>
      </c>
      <c r="G2544" s="26" t="n"/>
    </row>
    <row r="2545">
      <c r="A2545" s="31" t="n"/>
      <c r="B2545" s="26" t="n"/>
      <c r="C2545" s="27" t="n"/>
      <c r="D2545" s="27" t="n"/>
      <c r="E2545" s="27" t="n"/>
      <c r="F2545" s="32">
        <f>IF(OR(C2545="",E2545=""),"",C2545*E2545)</f>
        <v/>
      </c>
      <c r="G2545" s="26" t="n"/>
    </row>
    <row r="2546">
      <c r="A2546" s="31" t="n"/>
      <c r="B2546" s="26" t="n"/>
      <c r="C2546" s="27" t="n"/>
      <c r="D2546" s="27" t="n"/>
      <c r="E2546" s="27" t="n"/>
      <c r="F2546" s="32">
        <f>IF(OR(C2546="",E2546=""),"",C2546*E2546)</f>
        <v/>
      </c>
      <c r="G2546" s="26" t="n"/>
    </row>
    <row r="2547">
      <c r="A2547" s="31" t="n"/>
      <c r="B2547" s="26" t="n"/>
      <c r="C2547" s="27" t="n"/>
      <c r="D2547" s="27" t="n"/>
      <c r="E2547" s="27" t="n"/>
      <c r="F2547" s="32">
        <f>IF(OR(C2547="",E2547=""),"",C2547*E2547)</f>
        <v/>
      </c>
      <c r="G2547" s="26" t="n"/>
    </row>
    <row r="2548">
      <c r="A2548" s="31" t="n"/>
      <c r="B2548" s="26" t="n"/>
      <c r="C2548" s="27" t="n"/>
      <c r="D2548" s="27" t="n"/>
      <c r="E2548" s="27" t="n"/>
      <c r="F2548" s="32">
        <f>IF(OR(C2548="",E2548=""),"",C2548*E2548)</f>
        <v/>
      </c>
      <c r="G2548" s="26" t="n"/>
    </row>
    <row r="2549">
      <c r="A2549" s="31" t="n"/>
      <c r="B2549" s="26" t="n"/>
      <c r="C2549" s="27" t="n"/>
      <c r="D2549" s="27" t="n"/>
      <c r="E2549" s="27" t="n"/>
      <c r="F2549" s="32">
        <f>IF(OR(C2549="",E2549=""),"",C2549*E2549)</f>
        <v/>
      </c>
      <c r="G2549" s="26" t="n"/>
    </row>
    <row r="2550">
      <c r="A2550" s="31" t="n"/>
      <c r="B2550" s="26" t="n"/>
      <c r="C2550" s="27" t="n"/>
      <c r="D2550" s="27" t="n"/>
      <c r="E2550" s="27" t="n"/>
      <c r="F2550" s="32">
        <f>IF(OR(C2550="",E2550=""),"",C2550*E2550)</f>
        <v/>
      </c>
      <c r="G2550" s="26" t="n"/>
    </row>
    <row r="2551">
      <c r="A2551" s="31" t="n"/>
      <c r="B2551" s="26" t="n"/>
      <c r="C2551" s="27" t="n"/>
      <c r="D2551" s="27" t="n"/>
      <c r="E2551" s="27" t="n"/>
      <c r="F2551" s="32">
        <f>IF(OR(C2551="",E2551=""),"",C2551*E2551)</f>
        <v/>
      </c>
      <c r="G2551" s="26" t="n"/>
    </row>
    <row r="2552">
      <c r="A2552" s="31" t="n"/>
      <c r="B2552" s="26" t="n"/>
      <c r="C2552" s="27" t="n"/>
      <c r="D2552" s="27" t="n"/>
      <c r="E2552" s="27" t="n"/>
      <c r="F2552" s="32">
        <f>IF(OR(C2552="",E2552=""),"",C2552*E2552)</f>
        <v/>
      </c>
      <c r="G2552" s="26" t="n"/>
    </row>
    <row r="2553">
      <c r="A2553" s="31" t="n"/>
      <c r="B2553" s="26" t="n"/>
      <c r="C2553" s="27" t="n"/>
      <c r="D2553" s="27" t="n"/>
      <c r="E2553" s="27" t="n"/>
      <c r="F2553" s="32">
        <f>IF(OR(C2553="",E2553=""),"",C2553*E2553)</f>
        <v/>
      </c>
      <c r="G2553" s="26" t="n"/>
    </row>
    <row r="2554">
      <c r="A2554" s="31" t="n"/>
      <c r="B2554" s="26" t="n"/>
      <c r="C2554" s="27" t="n"/>
      <c r="D2554" s="27" t="n"/>
      <c r="E2554" s="27" t="n"/>
      <c r="F2554" s="32">
        <f>IF(OR(C2554="",E2554=""),"",C2554*E2554)</f>
        <v/>
      </c>
      <c r="G2554" s="26" t="n"/>
    </row>
    <row r="2555">
      <c r="A2555" s="31" t="n"/>
      <c r="B2555" s="26" t="n"/>
      <c r="C2555" s="27" t="n"/>
      <c r="D2555" s="27" t="n"/>
      <c r="E2555" s="27" t="n"/>
      <c r="F2555" s="32">
        <f>IF(OR(C2555="",E2555=""),"",C2555*E2555)</f>
        <v/>
      </c>
      <c r="G2555" s="26" t="n"/>
    </row>
    <row r="2556">
      <c r="A2556" s="31" t="n"/>
      <c r="B2556" s="26" t="n"/>
      <c r="C2556" s="27" t="n"/>
      <c r="D2556" s="27" t="n"/>
      <c r="E2556" s="27" t="n"/>
      <c r="F2556" s="32">
        <f>IF(OR(C2556="",E2556=""),"",C2556*E2556)</f>
        <v/>
      </c>
      <c r="G2556" s="26" t="n"/>
    </row>
    <row r="2557">
      <c r="A2557" s="31" t="n"/>
      <c r="B2557" s="26" t="n"/>
      <c r="C2557" s="27" t="n"/>
      <c r="D2557" s="27" t="n"/>
      <c r="E2557" s="27" t="n"/>
      <c r="F2557" s="32">
        <f>IF(OR(C2557="",E2557=""),"",C2557*E2557)</f>
        <v/>
      </c>
      <c r="G2557" s="26" t="n"/>
    </row>
    <row r="2558">
      <c r="A2558" s="31" t="n"/>
      <c r="B2558" s="26" t="n"/>
      <c r="C2558" s="27" t="n"/>
      <c r="D2558" s="27" t="n"/>
      <c r="E2558" s="27" t="n"/>
      <c r="F2558" s="32">
        <f>IF(OR(C2558="",E2558=""),"",C2558*E2558)</f>
        <v/>
      </c>
      <c r="G2558" s="26" t="n"/>
    </row>
    <row r="2559">
      <c r="A2559" s="31" t="n"/>
      <c r="B2559" s="26" t="n"/>
      <c r="C2559" s="27" t="n"/>
      <c r="D2559" s="27" t="n"/>
      <c r="E2559" s="27" t="n"/>
      <c r="F2559" s="32">
        <f>IF(OR(C2559="",E2559=""),"",C2559*E2559)</f>
        <v/>
      </c>
      <c r="G2559" s="26" t="n"/>
    </row>
    <row r="2560">
      <c r="A2560" s="31" t="n"/>
      <c r="B2560" s="26" t="n"/>
      <c r="C2560" s="27" t="n"/>
      <c r="D2560" s="27" t="n"/>
      <c r="E2560" s="27" t="n"/>
      <c r="F2560" s="32">
        <f>IF(OR(C2560="",E2560=""),"",C2560*E2560)</f>
        <v/>
      </c>
      <c r="G2560" s="26" t="n"/>
    </row>
    <row r="2561">
      <c r="A2561" s="31" t="n"/>
      <c r="B2561" s="26" t="n"/>
      <c r="C2561" s="27" t="n"/>
      <c r="D2561" s="27" t="n"/>
      <c r="E2561" s="27" t="n"/>
      <c r="F2561" s="32">
        <f>IF(OR(C2561="",E2561=""),"",C2561*E2561)</f>
        <v/>
      </c>
      <c r="G2561" s="26" t="n"/>
    </row>
    <row r="2562">
      <c r="A2562" s="31" t="n"/>
      <c r="B2562" s="26" t="n"/>
      <c r="C2562" s="27" t="n"/>
      <c r="D2562" s="27" t="n"/>
      <c r="E2562" s="27" t="n"/>
      <c r="F2562" s="32">
        <f>IF(OR(C2562="",E2562=""),"",C2562*E2562)</f>
        <v/>
      </c>
      <c r="G2562" s="26" t="n"/>
    </row>
    <row r="2563">
      <c r="A2563" s="31" t="n"/>
      <c r="B2563" s="26" t="n"/>
      <c r="C2563" s="27" t="n"/>
      <c r="D2563" s="27" t="n"/>
      <c r="E2563" s="27" t="n"/>
      <c r="F2563" s="32">
        <f>IF(OR(C2563="",E2563=""),"",C2563*E2563)</f>
        <v/>
      </c>
      <c r="G2563" s="26" t="n"/>
    </row>
    <row r="2564">
      <c r="A2564" s="31" t="n"/>
      <c r="B2564" s="26" t="n"/>
      <c r="C2564" s="27" t="n"/>
      <c r="D2564" s="27" t="n"/>
      <c r="E2564" s="27" t="n"/>
      <c r="F2564" s="32">
        <f>IF(OR(C2564="",E2564=""),"",C2564*E2564)</f>
        <v/>
      </c>
      <c r="G2564" s="26" t="n"/>
    </row>
    <row r="2565">
      <c r="A2565" s="31" t="n"/>
      <c r="B2565" s="26" t="n"/>
      <c r="C2565" s="27" t="n"/>
      <c r="D2565" s="27" t="n"/>
      <c r="E2565" s="27" t="n"/>
      <c r="F2565" s="32">
        <f>IF(OR(C2565="",E2565=""),"",C2565*E2565)</f>
        <v/>
      </c>
      <c r="G2565" s="26" t="n"/>
    </row>
    <row r="2566">
      <c r="A2566" s="31" t="n"/>
      <c r="B2566" s="26" t="n"/>
      <c r="C2566" s="27" t="n"/>
      <c r="D2566" s="27" t="n"/>
      <c r="E2566" s="27" t="n"/>
      <c r="F2566" s="32">
        <f>IF(OR(C2566="",E2566=""),"",C2566*E2566)</f>
        <v/>
      </c>
      <c r="G2566" s="26" t="n"/>
    </row>
    <row r="2567">
      <c r="A2567" s="31" t="n"/>
      <c r="B2567" s="26" t="n"/>
      <c r="C2567" s="27" t="n"/>
      <c r="D2567" s="27" t="n"/>
      <c r="E2567" s="27" t="n"/>
      <c r="F2567" s="32">
        <f>IF(OR(C2567="",E2567=""),"",C2567*E2567)</f>
        <v/>
      </c>
      <c r="G2567" s="26" t="n"/>
    </row>
    <row r="2568">
      <c r="A2568" s="31" t="n"/>
      <c r="B2568" s="26" t="n"/>
      <c r="C2568" s="27" t="n"/>
      <c r="D2568" s="27" t="n"/>
      <c r="E2568" s="27" t="n"/>
      <c r="F2568" s="32">
        <f>IF(OR(C2568="",E2568=""),"",C2568*E2568)</f>
        <v/>
      </c>
      <c r="G2568" s="26" t="n"/>
    </row>
    <row r="2569">
      <c r="A2569" s="31" t="n"/>
      <c r="B2569" s="26" t="n"/>
      <c r="C2569" s="27" t="n"/>
      <c r="D2569" s="27" t="n"/>
      <c r="E2569" s="27" t="n"/>
      <c r="F2569" s="32">
        <f>IF(OR(C2569="",E2569=""),"",C2569*E2569)</f>
        <v/>
      </c>
      <c r="G2569" s="26" t="n"/>
    </row>
    <row r="2570">
      <c r="A2570" s="31" t="n"/>
      <c r="B2570" s="26" t="n"/>
      <c r="C2570" s="27" t="n"/>
      <c r="D2570" s="27" t="n"/>
      <c r="E2570" s="27" t="n"/>
      <c r="F2570" s="32">
        <f>IF(OR(C2570="",E2570=""),"",C2570*E2570)</f>
        <v/>
      </c>
      <c r="G2570" s="26" t="n"/>
    </row>
    <row r="2571">
      <c r="A2571" s="31" t="n"/>
      <c r="B2571" s="26" t="n"/>
      <c r="C2571" s="27" t="n"/>
      <c r="D2571" s="27" t="n"/>
      <c r="E2571" s="27" t="n"/>
      <c r="F2571" s="32">
        <f>IF(OR(C2571="",E2571=""),"",C2571*E2571)</f>
        <v/>
      </c>
      <c r="G2571" s="26" t="n"/>
    </row>
    <row r="2572">
      <c r="A2572" s="31" t="n"/>
      <c r="B2572" s="26" t="n"/>
      <c r="C2572" s="27" t="n"/>
      <c r="D2572" s="27" t="n"/>
      <c r="E2572" s="27" t="n"/>
      <c r="F2572" s="32">
        <f>IF(OR(C2572="",E2572=""),"",C2572*E2572)</f>
        <v/>
      </c>
      <c r="G2572" s="26" t="n"/>
    </row>
    <row r="2573">
      <c r="A2573" s="31" t="n"/>
      <c r="B2573" s="26" t="n"/>
      <c r="C2573" s="27" t="n"/>
      <c r="D2573" s="27" t="n"/>
      <c r="E2573" s="27" t="n"/>
      <c r="F2573" s="32">
        <f>IF(OR(C2573="",E2573=""),"",C2573*E2573)</f>
        <v/>
      </c>
      <c r="G2573" s="26" t="n"/>
    </row>
    <row r="2574">
      <c r="A2574" s="31" t="n"/>
      <c r="B2574" s="26" t="n"/>
      <c r="C2574" s="27" t="n"/>
      <c r="D2574" s="27" t="n"/>
      <c r="E2574" s="27" t="n"/>
      <c r="F2574" s="32">
        <f>IF(OR(C2574="",E2574=""),"",C2574*E2574)</f>
        <v/>
      </c>
      <c r="G2574" s="26" t="n"/>
    </row>
    <row r="2575">
      <c r="A2575" s="31" t="n"/>
      <c r="B2575" s="26" t="n"/>
      <c r="C2575" s="27" t="n"/>
      <c r="D2575" s="27" t="n"/>
      <c r="E2575" s="27" t="n"/>
      <c r="F2575" s="32">
        <f>IF(OR(C2575="",E2575=""),"",C2575*E2575)</f>
        <v/>
      </c>
      <c r="G2575" s="26" t="n"/>
    </row>
    <row r="2576">
      <c r="A2576" s="31" t="n"/>
      <c r="B2576" s="26" t="n"/>
      <c r="C2576" s="27" t="n"/>
      <c r="D2576" s="27" t="n"/>
      <c r="E2576" s="27" t="n"/>
      <c r="F2576" s="32">
        <f>IF(OR(C2576="",E2576=""),"",C2576*E2576)</f>
        <v/>
      </c>
      <c r="G2576" s="26" t="n"/>
    </row>
    <row r="2577">
      <c r="A2577" s="31" t="n"/>
      <c r="B2577" s="26" t="n"/>
      <c r="C2577" s="27" t="n"/>
      <c r="D2577" s="27" t="n"/>
      <c r="E2577" s="27" t="n"/>
      <c r="F2577" s="32">
        <f>IF(OR(C2577="",E2577=""),"",C2577*E2577)</f>
        <v/>
      </c>
      <c r="G2577" s="26" t="n"/>
    </row>
    <row r="2578">
      <c r="A2578" s="31" t="n"/>
      <c r="B2578" s="26" t="n"/>
      <c r="C2578" s="27" t="n"/>
      <c r="D2578" s="27" t="n"/>
      <c r="E2578" s="27" t="n"/>
      <c r="F2578" s="32">
        <f>IF(OR(C2578="",E2578=""),"",C2578*E2578)</f>
        <v/>
      </c>
      <c r="G2578" s="26" t="n"/>
    </row>
    <row r="2579">
      <c r="A2579" s="31" t="n"/>
      <c r="B2579" s="26" t="n"/>
      <c r="C2579" s="27" t="n"/>
      <c r="D2579" s="27" t="n"/>
      <c r="E2579" s="27" t="n"/>
      <c r="F2579" s="32">
        <f>IF(OR(C2579="",E2579=""),"",C2579*E2579)</f>
        <v/>
      </c>
      <c r="G2579" s="26" t="n"/>
    </row>
    <row r="2580">
      <c r="A2580" s="31" t="n"/>
      <c r="B2580" s="26" t="n"/>
      <c r="C2580" s="27" t="n"/>
      <c r="D2580" s="27" t="n"/>
      <c r="E2580" s="27" t="n"/>
      <c r="F2580" s="32">
        <f>IF(OR(C2580="",E2580=""),"",C2580*E2580)</f>
        <v/>
      </c>
      <c r="G2580" s="26" t="n"/>
    </row>
    <row r="2581">
      <c r="A2581" s="31" t="n"/>
      <c r="B2581" s="26" t="n"/>
      <c r="C2581" s="27" t="n"/>
      <c r="D2581" s="27" t="n"/>
      <c r="E2581" s="27" t="n"/>
      <c r="F2581" s="32">
        <f>IF(OR(C2581="",E2581=""),"",C2581*E2581)</f>
        <v/>
      </c>
      <c r="G2581" s="26" t="n"/>
    </row>
    <row r="2582">
      <c r="A2582" s="31" t="n"/>
      <c r="B2582" s="26" t="n"/>
      <c r="C2582" s="27" t="n"/>
      <c r="D2582" s="27" t="n"/>
      <c r="E2582" s="27" t="n"/>
      <c r="F2582" s="32">
        <f>IF(OR(C2582="",E2582=""),"",C2582*E2582)</f>
        <v/>
      </c>
      <c r="G2582" s="26" t="n"/>
    </row>
    <row r="2583">
      <c r="A2583" s="31" t="n"/>
      <c r="B2583" s="26" t="n"/>
      <c r="C2583" s="27" t="n"/>
      <c r="D2583" s="27" t="n"/>
      <c r="E2583" s="27" t="n"/>
      <c r="F2583" s="32">
        <f>IF(OR(C2583="",E2583=""),"",C2583*E2583)</f>
        <v/>
      </c>
      <c r="G2583" s="26" t="n"/>
    </row>
    <row r="2584">
      <c r="A2584" s="31" t="n"/>
      <c r="B2584" s="26" t="n"/>
      <c r="C2584" s="27" t="n"/>
      <c r="D2584" s="27" t="n"/>
      <c r="E2584" s="27" t="n"/>
      <c r="F2584" s="32">
        <f>IF(OR(C2584="",E2584=""),"",C2584*E2584)</f>
        <v/>
      </c>
      <c r="G2584" s="26" t="n"/>
    </row>
    <row r="2585">
      <c r="A2585" s="31" t="n"/>
      <c r="B2585" s="26" t="n"/>
      <c r="C2585" s="27" t="n"/>
      <c r="D2585" s="27" t="n"/>
      <c r="E2585" s="27" t="n"/>
      <c r="F2585" s="32">
        <f>IF(OR(C2585="",E2585=""),"",C2585*E2585)</f>
        <v/>
      </c>
      <c r="G2585" s="26" t="n"/>
    </row>
    <row r="2586">
      <c r="A2586" s="31" t="n"/>
      <c r="B2586" s="26" t="n"/>
      <c r="C2586" s="27" t="n"/>
      <c r="D2586" s="27" t="n"/>
      <c r="E2586" s="27" t="n"/>
      <c r="F2586" s="32">
        <f>IF(OR(C2586="",E2586=""),"",C2586*E2586)</f>
        <v/>
      </c>
      <c r="G2586" s="26" t="n"/>
    </row>
    <row r="2587">
      <c r="A2587" s="31" t="n"/>
      <c r="B2587" s="26" t="n"/>
      <c r="C2587" s="27" t="n"/>
      <c r="D2587" s="27" t="n"/>
      <c r="E2587" s="27" t="n"/>
      <c r="F2587" s="32">
        <f>IF(OR(C2587="",E2587=""),"",C2587*E2587)</f>
        <v/>
      </c>
      <c r="G2587" s="26" t="n"/>
    </row>
    <row r="2588">
      <c r="A2588" s="31" t="n"/>
      <c r="B2588" s="26" t="n"/>
      <c r="C2588" s="27" t="n"/>
      <c r="D2588" s="27" t="n"/>
      <c r="E2588" s="27" t="n"/>
      <c r="F2588" s="32">
        <f>IF(OR(C2588="",E2588=""),"",C2588*E2588)</f>
        <v/>
      </c>
      <c r="G2588" s="26" t="n"/>
    </row>
    <row r="2589">
      <c r="A2589" s="31" t="n"/>
      <c r="B2589" s="26" t="n"/>
      <c r="C2589" s="27" t="n"/>
      <c r="D2589" s="27" t="n"/>
      <c r="E2589" s="27" t="n"/>
      <c r="F2589" s="32">
        <f>IF(OR(C2589="",E2589=""),"",C2589*E2589)</f>
        <v/>
      </c>
      <c r="G2589" s="26" t="n"/>
    </row>
    <row r="2590">
      <c r="A2590" s="31" t="n"/>
      <c r="B2590" s="26" t="n"/>
      <c r="C2590" s="27" t="n"/>
      <c r="D2590" s="27" t="n"/>
      <c r="E2590" s="27" t="n"/>
      <c r="F2590" s="32">
        <f>IF(OR(C2590="",E2590=""),"",C2590*E2590)</f>
        <v/>
      </c>
      <c r="G2590" s="26" t="n"/>
    </row>
    <row r="2591">
      <c r="A2591" s="31" t="n"/>
      <c r="B2591" s="26" t="n"/>
      <c r="C2591" s="27" t="n"/>
      <c r="D2591" s="27" t="n"/>
      <c r="E2591" s="27" t="n"/>
      <c r="F2591" s="32">
        <f>IF(OR(C2591="",E2591=""),"",C2591*E2591)</f>
        <v/>
      </c>
      <c r="G2591" s="26" t="n"/>
    </row>
    <row r="2592">
      <c r="A2592" s="31" t="n"/>
      <c r="B2592" s="26" t="n"/>
      <c r="C2592" s="27" t="n"/>
      <c r="D2592" s="27" t="n"/>
      <c r="E2592" s="27" t="n"/>
      <c r="F2592" s="32">
        <f>IF(OR(C2592="",E2592=""),"",C2592*E2592)</f>
        <v/>
      </c>
      <c r="G2592" s="26" t="n"/>
    </row>
    <row r="2593">
      <c r="A2593" s="31" t="n"/>
      <c r="B2593" s="26" t="n"/>
      <c r="C2593" s="27" t="n"/>
      <c r="D2593" s="27" t="n"/>
      <c r="E2593" s="27" t="n"/>
      <c r="F2593" s="32">
        <f>IF(OR(C2593="",E2593=""),"",C2593*E2593)</f>
        <v/>
      </c>
      <c r="G2593" s="26" t="n"/>
    </row>
    <row r="2594">
      <c r="A2594" s="31" t="n"/>
      <c r="B2594" s="26" t="n"/>
      <c r="C2594" s="27" t="n"/>
      <c r="D2594" s="27" t="n"/>
      <c r="E2594" s="27" t="n"/>
      <c r="F2594" s="32">
        <f>IF(OR(C2594="",E2594=""),"",C2594*E2594)</f>
        <v/>
      </c>
      <c r="G2594" s="26" t="n"/>
    </row>
    <row r="2595">
      <c r="A2595" s="31" t="n"/>
      <c r="B2595" s="26" t="n"/>
      <c r="C2595" s="27" t="n"/>
      <c r="D2595" s="27" t="n"/>
      <c r="E2595" s="27" t="n"/>
      <c r="F2595" s="32">
        <f>IF(OR(C2595="",E2595=""),"",C2595*E2595)</f>
        <v/>
      </c>
      <c r="G2595" s="26" t="n"/>
    </row>
    <row r="2596">
      <c r="A2596" s="31" t="n"/>
      <c r="B2596" s="26" t="n"/>
      <c r="C2596" s="27" t="n"/>
      <c r="D2596" s="27" t="n"/>
      <c r="E2596" s="27" t="n"/>
      <c r="F2596" s="32">
        <f>IF(OR(C2596="",E2596=""),"",C2596*E2596)</f>
        <v/>
      </c>
      <c r="G2596" s="26" t="n"/>
    </row>
    <row r="2597">
      <c r="A2597" s="31" t="n"/>
      <c r="B2597" s="26" t="n"/>
      <c r="C2597" s="27" t="n"/>
      <c r="D2597" s="27" t="n"/>
      <c r="E2597" s="27" t="n"/>
      <c r="F2597" s="32">
        <f>IF(OR(C2597="",E2597=""),"",C2597*E2597)</f>
        <v/>
      </c>
      <c r="G2597" s="26" t="n"/>
    </row>
    <row r="2598">
      <c r="A2598" s="31" t="n"/>
      <c r="B2598" s="26" t="n"/>
      <c r="C2598" s="27" t="n"/>
      <c r="D2598" s="27" t="n"/>
      <c r="E2598" s="27" t="n"/>
      <c r="F2598" s="32">
        <f>IF(OR(C2598="",E2598=""),"",C2598*E2598)</f>
        <v/>
      </c>
      <c r="G2598" s="26" t="n"/>
    </row>
    <row r="2599">
      <c r="A2599" s="31" t="n"/>
      <c r="B2599" s="26" t="n"/>
      <c r="C2599" s="27" t="n"/>
      <c r="D2599" s="27" t="n"/>
      <c r="E2599" s="27" t="n"/>
      <c r="F2599" s="32">
        <f>IF(OR(C2599="",E2599=""),"",C2599*E2599)</f>
        <v/>
      </c>
      <c r="G2599" s="26" t="n"/>
    </row>
    <row r="2600">
      <c r="A2600" s="31" t="n"/>
      <c r="B2600" s="26" t="n"/>
      <c r="C2600" s="27" t="n"/>
      <c r="D2600" s="27" t="n"/>
      <c r="E2600" s="27" t="n"/>
      <c r="F2600" s="32">
        <f>IF(OR(C2600="",E2600=""),"",C2600*E2600)</f>
        <v/>
      </c>
      <c r="G2600" s="26" t="n"/>
    </row>
    <row r="2601">
      <c r="A2601" s="31" t="n"/>
      <c r="B2601" s="26" t="n"/>
      <c r="C2601" s="27" t="n"/>
      <c r="D2601" s="27" t="n"/>
      <c r="E2601" s="27" t="n"/>
      <c r="F2601" s="32">
        <f>IF(OR(C2601="",E2601=""),"",C2601*E2601)</f>
        <v/>
      </c>
      <c r="G2601" s="26" t="n"/>
    </row>
    <row r="2602">
      <c r="A2602" s="31" t="n"/>
      <c r="B2602" s="26" t="n"/>
      <c r="C2602" s="27" t="n"/>
      <c r="D2602" s="27" t="n"/>
      <c r="E2602" s="27" t="n"/>
      <c r="F2602" s="32">
        <f>IF(OR(C2602="",E2602=""),"",C2602*E2602)</f>
        <v/>
      </c>
      <c r="G2602" s="26" t="n"/>
    </row>
    <row r="2603">
      <c r="A2603" s="31" t="n"/>
      <c r="B2603" s="26" t="n"/>
      <c r="C2603" s="27" t="n"/>
      <c r="D2603" s="27" t="n"/>
      <c r="E2603" s="27" t="n"/>
      <c r="F2603" s="32">
        <f>IF(OR(C2603="",E2603=""),"",C2603*E2603)</f>
        <v/>
      </c>
      <c r="G2603" s="26" t="n"/>
    </row>
    <row r="2604">
      <c r="A2604" s="31" t="n"/>
      <c r="B2604" s="26" t="n"/>
      <c r="C2604" s="27" t="n"/>
      <c r="D2604" s="27" t="n"/>
      <c r="E2604" s="27" t="n"/>
      <c r="F2604" s="32">
        <f>IF(OR(C2604="",E2604=""),"",C2604*E2604)</f>
        <v/>
      </c>
      <c r="G2604" s="26" t="n"/>
    </row>
    <row r="2605">
      <c r="A2605" s="31" t="n"/>
      <c r="B2605" s="26" t="n"/>
      <c r="C2605" s="27" t="n"/>
      <c r="D2605" s="27" t="n"/>
      <c r="E2605" s="27" t="n"/>
      <c r="F2605" s="32">
        <f>IF(OR(C2605="",E2605=""),"",C2605*E2605)</f>
        <v/>
      </c>
      <c r="G2605" s="26" t="n"/>
    </row>
    <row r="2606">
      <c r="A2606" s="31" t="n"/>
      <c r="B2606" s="26" t="n"/>
      <c r="C2606" s="27" t="n"/>
      <c r="D2606" s="27" t="n"/>
      <c r="E2606" s="27" t="n"/>
      <c r="F2606" s="32">
        <f>IF(OR(C2606="",E2606=""),"",C2606*E2606)</f>
        <v/>
      </c>
      <c r="G2606" s="26" t="n"/>
    </row>
    <row r="2607">
      <c r="A2607" s="31" t="n"/>
      <c r="B2607" s="26" t="n"/>
      <c r="C2607" s="27" t="n"/>
      <c r="D2607" s="27" t="n"/>
      <c r="E2607" s="27" t="n"/>
      <c r="F2607" s="32">
        <f>IF(OR(C2607="",E2607=""),"",C2607*E2607)</f>
        <v/>
      </c>
      <c r="G2607" s="26" t="n"/>
    </row>
    <row r="2608">
      <c r="A2608" s="31" t="n"/>
      <c r="B2608" s="26" t="n"/>
      <c r="C2608" s="27" t="n"/>
      <c r="D2608" s="27" t="n"/>
      <c r="E2608" s="27" t="n"/>
      <c r="F2608" s="32">
        <f>IF(OR(C2608="",E2608=""),"",C2608*E2608)</f>
        <v/>
      </c>
      <c r="G2608" s="26" t="n"/>
    </row>
    <row r="2609">
      <c r="A2609" s="31" t="n"/>
      <c r="B2609" s="26" t="n"/>
      <c r="C2609" s="27" t="n"/>
      <c r="D2609" s="27" t="n"/>
      <c r="E2609" s="27" t="n"/>
      <c r="F2609" s="32">
        <f>IF(OR(C2609="",E2609=""),"",C2609*E2609)</f>
        <v/>
      </c>
      <c r="G2609" s="26" t="n"/>
    </row>
    <row r="2610">
      <c r="A2610" s="31" t="n"/>
      <c r="B2610" s="26" t="n"/>
      <c r="C2610" s="27" t="n"/>
      <c r="D2610" s="27" t="n"/>
      <c r="E2610" s="27" t="n"/>
      <c r="F2610" s="32">
        <f>IF(OR(C2610="",E2610=""),"",C2610*E2610)</f>
        <v/>
      </c>
      <c r="G2610" s="26" t="n"/>
    </row>
    <row r="2611">
      <c r="A2611" s="31" t="n"/>
      <c r="B2611" s="26" t="n"/>
      <c r="C2611" s="27" t="n"/>
      <c r="D2611" s="27" t="n"/>
      <c r="E2611" s="27" t="n"/>
      <c r="F2611" s="32">
        <f>IF(OR(C2611="",E2611=""),"",C2611*E2611)</f>
        <v/>
      </c>
      <c r="G2611" s="26" t="n"/>
    </row>
    <row r="2612">
      <c r="A2612" s="31" t="n"/>
      <c r="B2612" s="26" t="n"/>
      <c r="C2612" s="27" t="n"/>
      <c r="D2612" s="27" t="n"/>
      <c r="E2612" s="27" t="n"/>
      <c r="F2612" s="32">
        <f>IF(OR(C2612="",E2612=""),"",C2612*E2612)</f>
        <v/>
      </c>
      <c r="G2612" s="26" t="n"/>
    </row>
    <row r="2613">
      <c r="A2613" s="31" t="n"/>
      <c r="B2613" s="26" t="n"/>
      <c r="C2613" s="27" t="n"/>
      <c r="D2613" s="27" t="n"/>
      <c r="E2613" s="27" t="n"/>
      <c r="F2613" s="32">
        <f>IF(OR(C2613="",E2613=""),"",C2613*E2613)</f>
        <v/>
      </c>
      <c r="G2613" s="26" t="n"/>
    </row>
    <row r="2614">
      <c r="A2614" s="31" t="n"/>
      <c r="B2614" s="26" t="n"/>
      <c r="C2614" s="27" t="n"/>
      <c r="D2614" s="27" t="n"/>
      <c r="E2614" s="27" t="n"/>
      <c r="F2614" s="32">
        <f>IF(OR(C2614="",E2614=""),"",C2614*E2614)</f>
        <v/>
      </c>
      <c r="G2614" s="26" t="n"/>
    </row>
    <row r="2615">
      <c r="A2615" s="31" t="n"/>
      <c r="B2615" s="26" t="n"/>
      <c r="C2615" s="27" t="n"/>
      <c r="D2615" s="27" t="n"/>
      <c r="E2615" s="27" t="n"/>
      <c r="F2615" s="32">
        <f>IF(OR(C2615="",E2615=""),"",C2615*E2615)</f>
        <v/>
      </c>
      <c r="G2615" s="26" t="n"/>
    </row>
    <row r="2616">
      <c r="A2616" s="31" t="n"/>
      <c r="B2616" s="26" t="n"/>
      <c r="C2616" s="27" t="n"/>
      <c r="D2616" s="27" t="n"/>
      <c r="E2616" s="27" t="n"/>
      <c r="F2616" s="32">
        <f>IF(OR(C2616="",E2616=""),"",C2616*E2616)</f>
        <v/>
      </c>
      <c r="G2616" s="26" t="n"/>
    </row>
    <row r="2617">
      <c r="A2617" s="31" t="n"/>
      <c r="B2617" s="26" t="n"/>
      <c r="C2617" s="27" t="n"/>
      <c r="D2617" s="27" t="n"/>
      <c r="E2617" s="27" t="n"/>
      <c r="F2617" s="32">
        <f>IF(OR(C2617="",E2617=""),"",C2617*E2617)</f>
        <v/>
      </c>
      <c r="G2617" s="26" t="n"/>
    </row>
    <row r="2618">
      <c r="A2618" s="31" t="n"/>
      <c r="B2618" s="26" t="n"/>
      <c r="C2618" s="27" t="n"/>
      <c r="D2618" s="27" t="n"/>
      <c r="E2618" s="27" t="n"/>
      <c r="F2618" s="32">
        <f>IF(OR(C2618="",E2618=""),"",C2618*E2618)</f>
        <v/>
      </c>
      <c r="G2618" s="26" t="n"/>
    </row>
    <row r="2619">
      <c r="A2619" s="31" t="n"/>
      <c r="B2619" s="26" t="n"/>
      <c r="C2619" s="27" t="n"/>
      <c r="D2619" s="27" t="n"/>
      <c r="E2619" s="27" t="n"/>
      <c r="F2619" s="32">
        <f>IF(OR(C2619="",E2619=""),"",C2619*E2619)</f>
        <v/>
      </c>
      <c r="G2619" s="26" t="n"/>
    </row>
    <row r="2620">
      <c r="A2620" s="31" t="n"/>
      <c r="B2620" s="26" t="n"/>
      <c r="C2620" s="27" t="n"/>
      <c r="D2620" s="27" t="n"/>
      <c r="E2620" s="27" t="n"/>
      <c r="F2620" s="32">
        <f>IF(OR(C2620="",E2620=""),"",C2620*E2620)</f>
        <v/>
      </c>
      <c r="G2620" s="26" t="n"/>
    </row>
    <row r="2621">
      <c r="A2621" s="31" t="n"/>
      <c r="B2621" s="26" t="n"/>
      <c r="C2621" s="27" t="n"/>
      <c r="D2621" s="27" t="n"/>
      <c r="E2621" s="27" t="n"/>
      <c r="F2621" s="32">
        <f>IF(OR(C2621="",E2621=""),"",C2621*E2621)</f>
        <v/>
      </c>
      <c r="G2621" s="26" t="n"/>
    </row>
    <row r="2622">
      <c r="A2622" s="31" t="n"/>
      <c r="B2622" s="26" t="n"/>
      <c r="C2622" s="27" t="n"/>
      <c r="D2622" s="27" t="n"/>
      <c r="E2622" s="27" t="n"/>
      <c r="F2622" s="32">
        <f>IF(OR(C2622="",E2622=""),"",C2622*E2622)</f>
        <v/>
      </c>
      <c r="G2622" s="26" t="n"/>
    </row>
    <row r="2623">
      <c r="A2623" s="31" t="n"/>
      <c r="B2623" s="26" t="n"/>
      <c r="C2623" s="27" t="n"/>
      <c r="D2623" s="27" t="n"/>
      <c r="E2623" s="27" t="n"/>
      <c r="F2623" s="32">
        <f>IF(OR(C2623="",E2623=""),"",C2623*E2623)</f>
        <v/>
      </c>
      <c r="G2623" s="26" t="n"/>
    </row>
    <row r="2624">
      <c r="A2624" s="31" t="n"/>
      <c r="B2624" s="26" t="n"/>
      <c r="C2624" s="27" t="n"/>
      <c r="D2624" s="27" t="n"/>
      <c r="E2624" s="27" t="n"/>
      <c r="F2624" s="32">
        <f>IF(OR(C2624="",E2624=""),"",C2624*E2624)</f>
        <v/>
      </c>
      <c r="G2624" s="26" t="n"/>
    </row>
    <row r="2625">
      <c r="A2625" s="31" t="n"/>
      <c r="B2625" s="26" t="n"/>
      <c r="C2625" s="27" t="n"/>
      <c r="D2625" s="27" t="n"/>
      <c r="E2625" s="27" t="n"/>
      <c r="F2625" s="32">
        <f>IF(OR(C2625="",E2625=""),"",C2625*E2625)</f>
        <v/>
      </c>
      <c r="G2625" s="26" t="n"/>
    </row>
    <row r="2626">
      <c r="A2626" s="31" t="n"/>
      <c r="B2626" s="26" t="n"/>
      <c r="C2626" s="27" t="n"/>
      <c r="D2626" s="27" t="n"/>
      <c r="E2626" s="27" t="n"/>
      <c r="F2626" s="32">
        <f>IF(OR(C2626="",E2626=""),"",C2626*E2626)</f>
        <v/>
      </c>
      <c r="G2626" s="26" t="n"/>
    </row>
    <row r="2627">
      <c r="A2627" s="31" t="n"/>
      <c r="B2627" s="26" t="n"/>
      <c r="C2627" s="27" t="n"/>
      <c r="D2627" s="27" t="n"/>
      <c r="E2627" s="27" t="n"/>
      <c r="F2627" s="32">
        <f>IF(OR(C2627="",E2627=""),"",C2627*E2627)</f>
        <v/>
      </c>
      <c r="G2627" s="26" t="n"/>
    </row>
    <row r="2628">
      <c r="A2628" s="31" t="n"/>
      <c r="B2628" s="26" t="n"/>
      <c r="C2628" s="27" t="n"/>
      <c r="D2628" s="27" t="n"/>
      <c r="E2628" s="27" t="n"/>
      <c r="F2628" s="32">
        <f>IF(OR(C2628="",E2628=""),"",C2628*E2628)</f>
        <v/>
      </c>
      <c r="G2628" s="26" t="n"/>
    </row>
    <row r="2629">
      <c r="A2629" s="31" t="n"/>
      <c r="B2629" s="26" t="n"/>
      <c r="C2629" s="27" t="n"/>
      <c r="D2629" s="27" t="n"/>
      <c r="E2629" s="27" t="n"/>
      <c r="F2629" s="32">
        <f>IF(OR(C2629="",E2629=""),"",C2629*E2629)</f>
        <v/>
      </c>
      <c r="G2629" s="26" t="n"/>
    </row>
    <row r="2630">
      <c r="A2630" s="31" t="n"/>
      <c r="B2630" s="26" t="n"/>
      <c r="C2630" s="27" t="n"/>
      <c r="D2630" s="27" t="n"/>
      <c r="E2630" s="27" t="n"/>
      <c r="F2630" s="32">
        <f>IF(OR(C2630="",E2630=""),"",C2630*E2630)</f>
        <v/>
      </c>
      <c r="G2630" s="26" t="n"/>
    </row>
    <row r="2631">
      <c r="A2631" s="31" t="n"/>
      <c r="B2631" s="26" t="n"/>
      <c r="C2631" s="27" t="n"/>
      <c r="D2631" s="27" t="n"/>
      <c r="E2631" s="27" t="n"/>
      <c r="F2631" s="32">
        <f>IF(OR(C2631="",E2631=""),"",C2631*E2631)</f>
        <v/>
      </c>
      <c r="G2631" s="26" t="n"/>
    </row>
    <row r="2632">
      <c r="A2632" s="31" t="n"/>
      <c r="B2632" s="26" t="n"/>
      <c r="C2632" s="27" t="n"/>
      <c r="D2632" s="27" t="n"/>
      <c r="E2632" s="27" t="n"/>
      <c r="F2632" s="32">
        <f>IF(OR(C2632="",E2632=""),"",C2632*E2632)</f>
        <v/>
      </c>
      <c r="G2632" s="26" t="n"/>
    </row>
    <row r="2633">
      <c r="A2633" s="31" t="n"/>
      <c r="B2633" s="26" t="n"/>
      <c r="C2633" s="27" t="n"/>
      <c r="D2633" s="27" t="n"/>
      <c r="E2633" s="27" t="n"/>
      <c r="F2633" s="32">
        <f>IF(OR(C2633="",E2633=""),"",C2633*E2633)</f>
        <v/>
      </c>
      <c r="G2633" s="26" t="n"/>
    </row>
    <row r="2634">
      <c r="A2634" s="31" t="n"/>
      <c r="B2634" s="26" t="n"/>
      <c r="C2634" s="27" t="n"/>
      <c r="D2634" s="27" t="n"/>
      <c r="E2634" s="27" t="n"/>
      <c r="F2634" s="32">
        <f>IF(OR(C2634="",E2634=""),"",C2634*E2634)</f>
        <v/>
      </c>
      <c r="G2634" s="26" t="n"/>
    </row>
    <row r="2635">
      <c r="A2635" s="31" t="n"/>
      <c r="B2635" s="26" t="n"/>
      <c r="C2635" s="27" t="n"/>
      <c r="D2635" s="27" t="n"/>
      <c r="E2635" s="27" t="n"/>
      <c r="F2635" s="32">
        <f>IF(OR(C2635="",E2635=""),"",C2635*E2635)</f>
        <v/>
      </c>
      <c r="G2635" s="26" t="n"/>
    </row>
    <row r="2636">
      <c r="A2636" s="31" t="n"/>
      <c r="B2636" s="26" t="n"/>
      <c r="C2636" s="27" t="n"/>
      <c r="D2636" s="27" t="n"/>
      <c r="E2636" s="27" t="n"/>
      <c r="F2636" s="32">
        <f>IF(OR(C2636="",E2636=""),"",C2636*E2636)</f>
        <v/>
      </c>
      <c r="G2636" s="26" t="n"/>
    </row>
    <row r="2637">
      <c r="A2637" s="31" t="n"/>
      <c r="B2637" s="26" t="n"/>
      <c r="C2637" s="27" t="n"/>
      <c r="D2637" s="27" t="n"/>
      <c r="E2637" s="27" t="n"/>
      <c r="F2637" s="32">
        <f>IF(OR(C2637="",E2637=""),"",C2637*E2637)</f>
        <v/>
      </c>
      <c r="G2637" s="26" t="n"/>
    </row>
    <row r="2638">
      <c r="A2638" s="31" t="n"/>
      <c r="B2638" s="26" t="n"/>
      <c r="C2638" s="27" t="n"/>
      <c r="D2638" s="27" t="n"/>
      <c r="E2638" s="27" t="n"/>
      <c r="F2638" s="32">
        <f>IF(OR(C2638="",E2638=""),"",C2638*E2638)</f>
        <v/>
      </c>
      <c r="G2638" s="26" t="n"/>
    </row>
    <row r="2639">
      <c r="A2639" s="31" t="n"/>
      <c r="B2639" s="26" t="n"/>
      <c r="C2639" s="27" t="n"/>
      <c r="D2639" s="27" t="n"/>
      <c r="E2639" s="27" t="n"/>
      <c r="F2639" s="32">
        <f>IF(OR(C2639="",E2639=""),"",C2639*E2639)</f>
        <v/>
      </c>
      <c r="G2639" s="26" t="n"/>
    </row>
    <row r="2640">
      <c r="A2640" s="31" t="n"/>
      <c r="B2640" s="26" t="n"/>
      <c r="C2640" s="27" t="n"/>
      <c r="D2640" s="27" t="n"/>
      <c r="E2640" s="27" t="n"/>
      <c r="F2640" s="32">
        <f>IF(OR(C2640="",E2640=""),"",C2640*E2640)</f>
        <v/>
      </c>
      <c r="G2640" s="26" t="n"/>
    </row>
    <row r="2641">
      <c r="A2641" s="31" t="n"/>
      <c r="B2641" s="26" t="n"/>
      <c r="C2641" s="27" t="n"/>
      <c r="D2641" s="27" t="n"/>
      <c r="E2641" s="27" t="n"/>
      <c r="F2641" s="32">
        <f>IF(OR(C2641="",E2641=""),"",C2641*E2641)</f>
        <v/>
      </c>
      <c r="G2641" s="26" t="n"/>
    </row>
    <row r="2642">
      <c r="A2642" s="31" t="n"/>
      <c r="B2642" s="26" t="n"/>
      <c r="C2642" s="27" t="n"/>
      <c r="D2642" s="27" t="n"/>
      <c r="E2642" s="27" t="n"/>
      <c r="F2642" s="32">
        <f>IF(OR(C2642="",E2642=""),"",C2642*E2642)</f>
        <v/>
      </c>
      <c r="G2642" s="26" t="n"/>
    </row>
    <row r="2643">
      <c r="A2643" s="31" t="n"/>
      <c r="B2643" s="26" t="n"/>
      <c r="C2643" s="27" t="n"/>
      <c r="D2643" s="27" t="n"/>
      <c r="E2643" s="27" t="n"/>
      <c r="F2643" s="32">
        <f>IF(OR(C2643="",E2643=""),"",C2643*E2643)</f>
        <v/>
      </c>
      <c r="G2643" s="26" t="n"/>
    </row>
    <row r="2644">
      <c r="A2644" s="31" t="n"/>
      <c r="B2644" s="26" t="n"/>
      <c r="C2644" s="27" t="n"/>
      <c r="D2644" s="27" t="n"/>
      <c r="E2644" s="27" t="n"/>
      <c r="F2644" s="32">
        <f>IF(OR(C2644="",E2644=""),"",C2644*E2644)</f>
        <v/>
      </c>
      <c r="G2644" s="26" t="n"/>
    </row>
    <row r="2645">
      <c r="A2645" s="31" t="n"/>
      <c r="B2645" s="26" t="n"/>
      <c r="C2645" s="27" t="n"/>
      <c r="D2645" s="27" t="n"/>
      <c r="E2645" s="27" t="n"/>
      <c r="F2645" s="32">
        <f>IF(OR(C2645="",E2645=""),"",C2645*E2645)</f>
        <v/>
      </c>
      <c r="G2645" s="26" t="n"/>
    </row>
    <row r="2646">
      <c r="A2646" s="31" t="n"/>
      <c r="B2646" s="26" t="n"/>
      <c r="C2646" s="27" t="n"/>
      <c r="D2646" s="27" t="n"/>
      <c r="E2646" s="27" t="n"/>
      <c r="F2646" s="32">
        <f>IF(OR(C2646="",E2646=""),"",C2646*E2646)</f>
        <v/>
      </c>
      <c r="G2646" s="26" t="n"/>
    </row>
    <row r="2647">
      <c r="A2647" s="31" t="n"/>
      <c r="B2647" s="26" t="n"/>
      <c r="C2647" s="27" t="n"/>
      <c r="D2647" s="27" t="n"/>
      <c r="E2647" s="27" t="n"/>
      <c r="F2647" s="32">
        <f>IF(OR(C2647="",E2647=""),"",C2647*E2647)</f>
        <v/>
      </c>
      <c r="G2647" s="26" t="n"/>
    </row>
    <row r="2648">
      <c r="A2648" s="31" t="n"/>
      <c r="B2648" s="26" t="n"/>
      <c r="C2648" s="27" t="n"/>
      <c r="D2648" s="27" t="n"/>
      <c r="E2648" s="27" t="n"/>
      <c r="F2648" s="32">
        <f>IF(OR(C2648="",E2648=""),"",C2648*E2648)</f>
        <v/>
      </c>
      <c r="G2648" s="26" t="n"/>
    </row>
    <row r="2649">
      <c r="A2649" s="31" t="n"/>
      <c r="B2649" s="26" t="n"/>
      <c r="C2649" s="27" t="n"/>
      <c r="D2649" s="27" t="n"/>
      <c r="E2649" s="27" t="n"/>
      <c r="F2649" s="32">
        <f>IF(OR(C2649="",E2649=""),"",C2649*E2649)</f>
        <v/>
      </c>
      <c r="G2649" s="26" t="n"/>
    </row>
    <row r="2650">
      <c r="A2650" s="31" t="n"/>
      <c r="B2650" s="26" t="n"/>
      <c r="C2650" s="27" t="n"/>
      <c r="D2650" s="27" t="n"/>
      <c r="E2650" s="27" t="n"/>
      <c r="F2650" s="32">
        <f>IF(OR(C2650="",E2650=""),"",C2650*E2650)</f>
        <v/>
      </c>
      <c r="G2650" s="26" t="n"/>
    </row>
    <row r="2651">
      <c r="A2651" s="31" t="n"/>
      <c r="B2651" s="26" t="n"/>
      <c r="C2651" s="27" t="n"/>
      <c r="D2651" s="27" t="n"/>
      <c r="E2651" s="27" t="n"/>
      <c r="F2651" s="32">
        <f>IF(OR(C2651="",E2651=""),"",C2651*E2651)</f>
        <v/>
      </c>
      <c r="G2651" s="26" t="n"/>
    </row>
    <row r="2652">
      <c r="A2652" s="31" t="n"/>
      <c r="B2652" s="26" t="n"/>
      <c r="C2652" s="27" t="n"/>
      <c r="D2652" s="27" t="n"/>
      <c r="E2652" s="27" t="n"/>
      <c r="F2652" s="32">
        <f>IF(OR(C2652="",E2652=""),"",C2652*E2652)</f>
        <v/>
      </c>
      <c r="G2652" s="26" t="n"/>
    </row>
    <row r="2653">
      <c r="A2653" s="31" t="n"/>
      <c r="B2653" s="26" t="n"/>
      <c r="C2653" s="27" t="n"/>
      <c r="D2653" s="27" t="n"/>
      <c r="E2653" s="27" t="n"/>
      <c r="F2653" s="32">
        <f>IF(OR(C2653="",E2653=""),"",C2653*E2653)</f>
        <v/>
      </c>
      <c r="G2653" s="26" t="n"/>
    </row>
    <row r="2654">
      <c r="A2654" s="31" t="n"/>
      <c r="B2654" s="26" t="n"/>
      <c r="C2654" s="27" t="n"/>
      <c r="D2654" s="27" t="n"/>
      <c r="E2654" s="27" t="n"/>
      <c r="F2654" s="32">
        <f>IF(OR(C2654="",E2654=""),"",C2654*E2654)</f>
        <v/>
      </c>
      <c r="G2654" s="26" t="n"/>
    </row>
    <row r="2655">
      <c r="A2655" s="31" t="n"/>
      <c r="B2655" s="26" t="n"/>
      <c r="C2655" s="27" t="n"/>
      <c r="D2655" s="27" t="n"/>
      <c r="E2655" s="27" t="n"/>
      <c r="F2655" s="32">
        <f>IF(OR(C2655="",E2655=""),"",C2655*E2655)</f>
        <v/>
      </c>
      <c r="G2655" s="26" t="n"/>
    </row>
    <row r="2656">
      <c r="A2656" s="31" t="n"/>
      <c r="B2656" s="26" t="n"/>
      <c r="C2656" s="27" t="n"/>
      <c r="D2656" s="27" t="n"/>
      <c r="E2656" s="27" t="n"/>
      <c r="F2656" s="32">
        <f>IF(OR(C2656="",E2656=""),"",C2656*E2656)</f>
        <v/>
      </c>
      <c r="G2656" s="26" t="n"/>
    </row>
    <row r="2657">
      <c r="A2657" s="31" t="n"/>
      <c r="B2657" s="26" t="n"/>
      <c r="C2657" s="27" t="n"/>
      <c r="D2657" s="27" t="n"/>
      <c r="E2657" s="27" t="n"/>
      <c r="F2657" s="32">
        <f>IF(OR(C2657="",E2657=""),"",C2657*E2657)</f>
        <v/>
      </c>
      <c r="G2657" s="26" t="n"/>
    </row>
    <row r="2658">
      <c r="A2658" s="31" t="n"/>
      <c r="B2658" s="26" t="n"/>
      <c r="C2658" s="27" t="n"/>
      <c r="D2658" s="27" t="n"/>
      <c r="E2658" s="27" t="n"/>
      <c r="F2658" s="32">
        <f>IF(OR(C2658="",E2658=""),"",C2658*E2658)</f>
        <v/>
      </c>
      <c r="G2658" s="26" t="n"/>
    </row>
    <row r="2659">
      <c r="A2659" s="31" t="n"/>
      <c r="B2659" s="26" t="n"/>
      <c r="C2659" s="27" t="n"/>
      <c r="D2659" s="27" t="n"/>
      <c r="E2659" s="27" t="n"/>
      <c r="F2659" s="32">
        <f>IF(OR(C2659="",E2659=""),"",C2659*E2659)</f>
        <v/>
      </c>
      <c r="G2659" s="26" t="n"/>
    </row>
    <row r="2660">
      <c r="A2660" s="31" t="n"/>
      <c r="B2660" s="26" t="n"/>
      <c r="C2660" s="27" t="n"/>
      <c r="D2660" s="27" t="n"/>
      <c r="E2660" s="27" t="n"/>
      <c r="F2660" s="32">
        <f>IF(OR(C2660="",E2660=""),"",C2660*E2660)</f>
        <v/>
      </c>
      <c r="G2660" s="26" t="n"/>
    </row>
    <row r="2661">
      <c r="A2661" s="31" t="n"/>
      <c r="B2661" s="26" t="n"/>
      <c r="C2661" s="27" t="n"/>
      <c r="D2661" s="27" t="n"/>
      <c r="E2661" s="27" t="n"/>
      <c r="F2661" s="32">
        <f>IF(OR(C2661="",E2661=""),"",C2661*E2661)</f>
        <v/>
      </c>
      <c r="G2661" s="26" t="n"/>
    </row>
    <row r="2662">
      <c r="A2662" s="31" t="n"/>
      <c r="B2662" s="26" t="n"/>
      <c r="C2662" s="27" t="n"/>
      <c r="D2662" s="27" t="n"/>
      <c r="E2662" s="27" t="n"/>
      <c r="F2662" s="32">
        <f>IF(OR(C2662="",E2662=""),"",C2662*E2662)</f>
        <v/>
      </c>
      <c r="G2662" s="26" t="n"/>
    </row>
    <row r="2663">
      <c r="A2663" s="31" t="n"/>
      <c r="B2663" s="26" t="n"/>
      <c r="C2663" s="27" t="n"/>
      <c r="D2663" s="27" t="n"/>
      <c r="E2663" s="27" t="n"/>
      <c r="F2663" s="32">
        <f>IF(OR(C2663="",E2663=""),"",C2663*E2663)</f>
        <v/>
      </c>
      <c r="G2663" s="26" t="n"/>
    </row>
    <row r="2664">
      <c r="A2664" s="31" t="n"/>
      <c r="B2664" s="26" t="n"/>
      <c r="C2664" s="27" t="n"/>
      <c r="D2664" s="27" t="n"/>
      <c r="E2664" s="27" t="n"/>
      <c r="F2664" s="32">
        <f>IF(OR(C2664="",E2664=""),"",C2664*E2664)</f>
        <v/>
      </c>
      <c r="G2664" s="26" t="n"/>
    </row>
    <row r="2665">
      <c r="A2665" s="31" t="n"/>
      <c r="B2665" s="26" t="n"/>
      <c r="C2665" s="27" t="n"/>
      <c r="D2665" s="27" t="n"/>
      <c r="E2665" s="27" t="n"/>
      <c r="F2665" s="32">
        <f>IF(OR(C2665="",E2665=""),"",C2665*E2665)</f>
        <v/>
      </c>
      <c r="G2665" s="26" t="n"/>
    </row>
    <row r="2666">
      <c r="A2666" s="31" t="n"/>
      <c r="B2666" s="26" t="n"/>
      <c r="C2666" s="27" t="n"/>
      <c r="D2666" s="27" t="n"/>
      <c r="E2666" s="27" t="n"/>
      <c r="F2666" s="32">
        <f>IF(OR(C2666="",E2666=""),"",C2666*E2666)</f>
        <v/>
      </c>
      <c r="G2666" s="26" t="n"/>
    </row>
    <row r="2667">
      <c r="A2667" s="31" t="n"/>
      <c r="B2667" s="26" t="n"/>
      <c r="C2667" s="27" t="n"/>
      <c r="D2667" s="27" t="n"/>
      <c r="E2667" s="27" t="n"/>
      <c r="F2667" s="32">
        <f>IF(OR(C2667="",E2667=""),"",C2667*E2667)</f>
        <v/>
      </c>
      <c r="G2667" s="26" t="n"/>
    </row>
    <row r="2668">
      <c r="A2668" s="31" t="n"/>
      <c r="B2668" s="26" t="n"/>
      <c r="C2668" s="27" t="n"/>
      <c r="D2668" s="27" t="n"/>
      <c r="E2668" s="27" t="n"/>
      <c r="F2668" s="32">
        <f>IF(OR(C2668="",E2668=""),"",C2668*E2668)</f>
        <v/>
      </c>
      <c r="G2668" s="26" t="n"/>
    </row>
    <row r="2669">
      <c r="A2669" s="31" t="n"/>
      <c r="B2669" s="26" t="n"/>
      <c r="C2669" s="27" t="n"/>
      <c r="D2669" s="27" t="n"/>
      <c r="E2669" s="27" t="n"/>
      <c r="F2669" s="32">
        <f>IF(OR(C2669="",E2669=""),"",C2669*E2669)</f>
        <v/>
      </c>
      <c r="G2669" s="26" t="n"/>
    </row>
    <row r="2670">
      <c r="A2670" s="31" t="n"/>
      <c r="B2670" s="26" t="n"/>
      <c r="C2670" s="27" t="n"/>
      <c r="D2670" s="27" t="n"/>
      <c r="E2670" s="27" t="n"/>
      <c r="F2670" s="32">
        <f>IF(OR(C2670="",E2670=""),"",C2670*E2670)</f>
        <v/>
      </c>
      <c r="G2670" s="26" t="n"/>
    </row>
    <row r="2671">
      <c r="A2671" s="31" t="n"/>
      <c r="B2671" s="26" t="n"/>
      <c r="C2671" s="27" t="n"/>
      <c r="D2671" s="27" t="n"/>
      <c r="E2671" s="27" t="n"/>
      <c r="F2671" s="32">
        <f>IF(OR(C2671="",E2671=""),"",C2671*E2671)</f>
        <v/>
      </c>
      <c r="G2671" s="26" t="n"/>
    </row>
    <row r="2672">
      <c r="A2672" s="31" t="n"/>
      <c r="B2672" s="26" t="n"/>
      <c r="C2672" s="27" t="n"/>
      <c r="D2672" s="27" t="n"/>
      <c r="E2672" s="27" t="n"/>
      <c r="F2672" s="32">
        <f>IF(OR(C2672="",E2672=""),"",C2672*E2672)</f>
        <v/>
      </c>
      <c r="G2672" s="26" t="n"/>
    </row>
    <row r="2673">
      <c r="A2673" s="31" t="n"/>
      <c r="B2673" s="26" t="n"/>
      <c r="C2673" s="27" t="n"/>
      <c r="D2673" s="27" t="n"/>
      <c r="E2673" s="27" t="n"/>
      <c r="F2673" s="32">
        <f>IF(OR(C2673="",E2673=""),"",C2673*E2673)</f>
        <v/>
      </c>
      <c r="G2673" s="26" t="n"/>
    </row>
    <row r="2674">
      <c r="A2674" s="31" t="n"/>
      <c r="B2674" s="26" t="n"/>
      <c r="C2674" s="27" t="n"/>
      <c r="D2674" s="27" t="n"/>
      <c r="E2674" s="27" t="n"/>
      <c r="F2674" s="32">
        <f>IF(OR(C2674="",E2674=""),"",C2674*E2674)</f>
        <v/>
      </c>
      <c r="G2674" s="26" t="n"/>
    </row>
    <row r="2675">
      <c r="A2675" s="31" t="n"/>
      <c r="B2675" s="26" t="n"/>
      <c r="C2675" s="27" t="n"/>
      <c r="D2675" s="27" t="n"/>
      <c r="E2675" s="27" t="n"/>
      <c r="F2675" s="32">
        <f>IF(OR(C2675="",E2675=""),"",C2675*E2675)</f>
        <v/>
      </c>
      <c r="G2675" s="26" t="n"/>
    </row>
    <row r="2676">
      <c r="A2676" s="31" t="n"/>
      <c r="B2676" s="26" t="n"/>
      <c r="C2676" s="27" t="n"/>
      <c r="D2676" s="27" t="n"/>
      <c r="E2676" s="27" t="n"/>
      <c r="F2676" s="32">
        <f>IF(OR(C2676="",E2676=""),"",C2676*E2676)</f>
        <v/>
      </c>
      <c r="G2676" s="26" t="n"/>
    </row>
    <row r="2677">
      <c r="A2677" s="31" t="n"/>
      <c r="B2677" s="26" t="n"/>
      <c r="C2677" s="27" t="n"/>
      <c r="D2677" s="27" t="n"/>
      <c r="E2677" s="27" t="n"/>
      <c r="F2677" s="32">
        <f>IF(OR(C2677="",E2677=""),"",C2677*E2677)</f>
        <v/>
      </c>
      <c r="G2677" s="26" t="n"/>
    </row>
    <row r="2678">
      <c r="A2678" s="31" t="n"/>
      <c r="B2678" s="26" t="n"/>
      <c r="C2678" s="27" t="n"/>
      <c r="D2678" s="27" t="n"/>
      <c r="E2678" s="27" t="n"/>
      <c r="F2678" s="32">
        <f>IF(OR(C2678="",E2678=""),"",C2678*E2678)</f>
        <v/>
      </c>
      <c r="G2678" s="26" t="n"/>
    </row>
    <row r="2679">
      <c r="A2679" s="31" t="n"/>
      <c r="B2679" s="26" t="n"/>
      <c r="C2679" s="27" t="n"/>
      <c r="D2679" s="27" t="n"/>
      <c r="E2679" s="27" t="n"/>
      <c r="F2679" s="32">
        <f>IF(OR(C2679="",E2679=""),"",C2679*E2679)</f>
        <v/>
      </c>
      <c r="G2679" s="26" t="n"/>
    </row>
    <row r="2680">
      <c r="A2680" s="31" t="n"/>
      <c r="B2680" s="26" t="n"/>
      <c r="C2680" s="27" t="n"/>
      <c r="D2680" s="27" t="n"/>
      <c r="E2680" s="27" t="n"/>
      <c r="F2680" s="32">
        <f>IF(OR(C2680="",E2680=""),"",C2680*E2680)</f>
        <v/>
      </c>
      <c r="G2680" s="26" t="n"/>
    </row>
    <row r="2681">
      <c r="A2681" s="31" t="n"/>
      <c r="B2681" s="26" t="n"/>
      <c r="C2681" s="27" t="n"/>
      <c r="D2681" s="27" t="n"/>
      <c r="E2681" s="27" t="n"/>
      <c r="F2681" s="32">
        <f>IF(OR(C2681="",E2681=""),"",C2681*E2681)</f>
        <v/>
      </c>
      <c r="G2681" s="26" t="n"/>
    </row>
    <row r="2682">
      <c r="A2682" s="31" t="n"/>
      <c r="B2682" s="26" t="n"/>
      <c r="C2682" s="27" t="n"/>
      <c r="D2682" s="27" t="n"/>
      <c r="E2682" s="27" t="n"/>
      <c r="F2682" s="32">
        <f>IF(OR(C2682="",E2682=""),"",C2682*E2682)</f>
        <v/>
      </c>
      <c r="G2682" s="26" t="n"/>
    </row>
    <row r="2683">
      <c r="A2683" s="31" t="n"/>
      <c r="B2683" s="26" t="n"/>
      <c r="C2683" s="27" t="n"/>
      <c r="D2683" s="27" t="n"/>
      <c r="E2683" s="27" t="n"/>
      <c r="F2683" s="32">
        <f>IF(OR(C2683="",E2683=""),"",C2683*E2683)</f>
        <v/>
      </c>
      <c r="G2683" s="26" t="n"/>
    </row>
    <row r="2684">
      <c r="A2684" s="31" t="n"/>
      <c r="B2684" s="26" t="n"/>
      <c r="C2684" s="27" t="n"/>
      <c r="D2684" s="27" t="n"/>
      <c r="E2684" s="27" t="n"/>
      <c r="F2684" s="32">
        <f>IF(OR(C2684="",E2684=""),"",C2684*E2684)</f>
        <v/>
      </c>
      <c r="G2684" s="26" t="n"/>
    </row>
    <row r="2685">
      <c r="A2685" s="31" t="n"/>
      <c r="B2685" s="26" t="n"/>
      <c r="C2685" s="27" t="n"/>
      <c r="D2685" s="27" t="n"/>
      <c r="E2685" s="27" t="n"/>
      <c r="F2685" s="32">
        <f>IF(OR(C2685="",E2685=""),"",C2685*E2685)</f>
        <v/>
      </c>
      <c r="G2685" s="26" t="n"/>
    </row>
    <row r="2686">
      <c r="A2686" s="31" t="n"/>
      <c r="B2686" s="26" t="n"/>
      <c r="C2686" s="27" t="n"/>
      <c r="D2686" s="27" t="n"/>
      <c r="E2686" s="27" t="n"/>
      <c r="F2686" s="32">
        <f>IF(OR(C2686="",E2686=""),"",C2686*E2686)</f>
        <v/>
      </c>
      <c r="G2686" s="26" t="n"/>
    </row>
    <row r="2687">
      <c r="A2687" s="31" t="n"/>
      <c r="B2687" s="26" t="n"/>
      <c r="C2687" s="27" t="n"/>
      <c r="D2687" s="27" t="n"/>
      <c r="E2687" s="27" t="n"/>
      <c r="F2687" s="32">
        <f>IF(OR(C2687="",E2687=""),"",C2687*E2687)</f>
        <v/>
      </c>
      <c r="G2687" s="26" t="n"/>
    </row>
    <row r="2688">
      <c r="A2688" s="31" t="n"/>
      <c r="B2688" s="26" t="n"/>
      <c r="C2688" s="27" t="n"/>
      <c r="D2688" s="27" t="n"/>
      <c r="E2688" s="27" t="n"/>
      <c r="F2688" s="32">
        <f>IF(OR(C2688="",E2688=""),"",C2688*E2688)</f>
        <v/>
      </c>
      <c r="G2688" s="26" t="n"/>
    </row>
    <row r="2689">
      <c r="A2689" s="31" t="n"/>
      <c r="B2689" s="26" t="n"/>
      <c r="C2689" s="27" t="n"/>
      <c r="D2689" s="27" t="n"/>
      <c r="E2689" s="27" t="n"/>
      <c r="F2689" s="32">
        <f>IF(OR(C2689="",E2689=""),"",C2689*E2689)</f>
        <v/>
      </c>
      <c r="G2689" s="26" t="n"/>
    </row>
    <row r="2690">
      <c r="A2690" s="31" t="n"/>
      <c r="B2690" s="26" t="n"/>
      <c r="C2690" s="27" t="n"/>
      <c r="D2690" s="27" t="n"/>
      <c r="E2690" s="27" t="n"/>
      <c r="F2690" s="32">
        <f>IF(OR(C2690="",E2690=""),"",C2690*E2690)</f>
        <v/>
      </c>
      <c r="G2690" s="26" t="n"/>
    </row>
    <row r="2691">
      <c r="A2691" s="31" t="n"/>
      <c r="B2691" s="26" t="n"/>
      <c r="C2691" s="27" t="n"/>
      <c r="D2691" s="27" t="n"/>
      <c r="E2691" s="27" t="n"/>
      <c r="F2691" s="32">
        <f>IF(OR(C2691="",E2691=""),"",C2691*E2691)</f>
        <v/>
      </c>
      <c r="G2691" s="26" t="n"/>
    </row>
    <row r="2692">
      <c r="A2692" s="31" t="n"/>
      <c r="B2692" s="26" t="n"/>
      <c r="C2692" s="27" t="n"/>
      <c r="D2692" s="27" t="n"/>
      <c r="E2692" s="27" t="n"/>
      <c r="F2692" s="32">
        <f>IF(OR(C2692="",E2692=""),"",C2692*E2692)</f>
        <v/>
      </c>
      <c r="G2692" s="26" t="n"/>
    </row>
    <row r="2693">
      <c r="A2693" s="31" t="n"/>
      <c r="B2693" s="26" t="n"/>
      <c r="C2693" s="27" t="n"/>
      <c r="D2693" s="27" t="n"/>
      <c r="E2693" s="27" t="n"/>
      <c r="F2693" s="32">
        <f>IF(OR(C2693="",E2693=""),"",C2693*E2693)</f>
        <v/>
      </c>
      <c r="G2693" s="26" t="n"/>
    </row>
    <row r="2694">
      <c r="A2694" s="31" t="n"/>
      <c r="B2694" s="26" t="n"/>
      <c r="C2694" s="27" t="n"/>
      <c r="D2694" s="27" t="n"/>
      <c r="E2694" s="27" t="n"/>
      <c r="F2694" s="32">
        <f>IF(OR(C2694="",E2694=""),"",C2694*E2694)</f>
        <v/>
      </c>
      <c r="G2694" s="26" t="n"/>
    </row>
    <row r="2695">
      <c r="A2695" s="31" t="n"/>
      <c r="B2695" s="26" t="n"/>
      <c r="C2695" s="27" t="n"/>
      <c r="D2695" s="27" t="n"/>
      <c r="E2695" s="27" t="n"/>
      <c r="F2695" s="32">
        <f>IF(OR(C2695="",E2695=""),"",C2695*E2695)</f>
        <v/>
      </c>
      <c r="G2695" s="26" t="n"/>
    </row>
    <row r="2696">
      <c r="A2696" s="31" t="n"/>
      <c r="B2696" s="26" t="n"/>
      <c r="C2696" s="27" t="n"/>
      <c r="D2696" s="27" t="n"/>
      <c r="E2696" s="27" t="n"/>
      <c r="F2696" s="32">
        <f>IF(OR(C2696="",E2696=""),"",C2696*E2696)</f>
        <v/>
      </c>
      <c r="G2696" s="26" t="n"/>
    </row>
    <row r="2697">
      <c r="A2697" s="31" t="n"/>
      <c r="B2697" s="26" t="n"/>
      <c r="C2697" s="27" t="n"/>
      <c r="D2697" s="27" t="n"/>
      <c r="E2697" s="27" t="n"/>
      <c r="F2697" s="32">
        <f>IF(OR(C2697="",E2697=""),"",C2697*E2697)</f>
        <v/>
      </c>
      <c r="G2697" s="26" t="n"/>
    </row>
    <row r="2698">
      <c r="A2698" s="31" t="n"/>
      <c r="B2698" s="26" t="n"/>
      <c r="C2698" s="27" t="n"/>
      <c r="D2698" s="27" t="n"/>
      <c r="E2698" s="27" t="n"/>
      <c r="F2698" s="32">
        <f>IF(OR(C2698="",E2698=""),"",C2698*E2698)</f>
        <v/>
      </c>
      <c r="G2698" s="26" t="n"/>
    </row>
    <row r="2699">
      <c r="A2699" s="31" t="n"/>
      <c r="B2699" s="26" t="n"/>
      <c r="C2699" s="27" t="n"/>
      <c r="D2699" s="27" t="n"/>
      <c r="E2699" s="27" t="n"/>
      <c r="F2699" s="32">
        <f>IF(OR(C2699="",E2699=""),"",C2699*E2699)</f>
        <v/>
      </c>
      <c r="G2699" s="26" t="n"/>
    </row>
    <row r="2700">
      <c r="A2700" s="31" t="n"/>
      <c r="B2700" s="26" t="n"/>
      <c r="C2700" s="27" t="n"/>
      <c r="D2700" s="27" t="n"/>
      <c r="E2700" s="27" t="n"/>
      <c r="F2700" s="32">
        <f>IF(OR(C2700="",E2700=""),"",C2700*E2700)</f>
        <v/>
      </c>
      <c r="G2700" s="26" t="n"/>
    </row>
    <row r="2701">
      <c r="A2701" s="31" t="n"/>
      <c r="B2701" s="26" t="n"/>
      <c r="C2701" s="27" t="n"/>
      <c r="D2701" s="27" t="n"/>
      <c r="E2701" s="27" t="n"/>
      <c r="F2701" s="32">
        <f>IF(OR(C2701="",E2701=""),"",C2701*E2701)</f>
        <v/>
      </c>
      <c r="G2701" s="26" t="n"/>
    </row>
    <row r="2702">
      <c r="A2702" s="31" t="n"/>
      <c r="B2702" s="26" t="n"/>
      <c r="C2702" s="27" t="n"/>
      <c r="D2702" s="27" t="n"/>
      <c r="E2702" s="27" t="n"/>
      <c r="F2702" s="32">
        <f>IF(OR(C2702="",E2702=""),"",C2702*E2702)</f>
        <v/>
      </c>
      <c r="G2702" s="26" t="n"/>
    </row>
    <row r="2703">
      <c r="A2703" s="31" t="n"/>
      <c r="B2703" s="26" t="n"/>
      <c r="C2703" s="27" t="n"/>
      <c r="D2703" s="27" t="n"/>
      <c r="E2703" s="27" t="n"/>
      <c r="F2703" s="32">
        <f>IF(OR(C2703="",E2703=""),"",C2703*E2703)</f>
        <v/>
      </c>
      <c r="G2703" s="26" t="n"/>
    </row>
    <row r="2704">
      <c r="A2704" s="31" t="n"/>
      <c r="B2704" s="26" t="n"/>
      <c r="C2704" s="27" t="n"/>
      <c r="D2704" s="27" t="n"/>
      <c r="E2704" s="27" t="n"/>
      <c r="F2704" s="32">
        <f>IF(OR(C2704="",E2704=""),"",C2704*E2704)</f>
        <v/>
      </c>
      <c r="G2704" s="26" t="n"/>
    </row>
    <row r="2705">
      <c r="A2705" s="31" t="n"/>
      <c r="B2705" s="26" t="n"/>
      <c r="C2705" s="27" t="n"/>
      <c r="D2705" s="27" t="n"/>
      <c r="E2705" s="27" t="n"/>
      <c r="F2705" s="32">
        <f>IF(OR(C2705="",E2705=""),"",C2705*E2705)</f>
        <v/>
      </c>
      <c r="G2705" s="26" t="n"/>
    </row>
    <row r="2706">
      <c r="A2706" s="31" t="n"/>
      <c r="B2706" s="26" t="n"/>
      <c r="C2706" s="27" t="n"/>
      <c r="D2706" s="27" t="n"/>
      <c r="E2706" s="27" t="n"/>
      <c r="F2706" s="32">
        <f>IF(OR(C2706="",E2706=""),"",C2706*E2706)</f>
        <v/>
      </c>
      <c r="G2706" s="26" t="n"/>
    </row>
    <row r="2707">
      <c r="A2707" s="31" t="n"/>
      <c r="B2707" s="26" t="n"/>
      <c r="C2707" s="27" t="n"/>
      <c r="D2707" s="27" t="n"/>
      <c r="E2707" s="27" t="n"/>
      <c r="F2707" s="32">
        <f>IF(OR(C2707="",E2707=""),"",C2707*E2707)</f>
        <v/>
      </c>
      <c r="G2707" s="26" t="n"/>
    </row>
    <row r="2708">
      <c r="A2708" s="31" t="n"/>
      <c r="B2708" s="26" t="n"/>
      <c r="C2708" s="27" t="n"/>
      <c r="D2708" s="27" t="n"/>
      <c r="E2708" s="27" t="n"/>
      <c r="F2708" s="32">
        <f>IF(OR(C2708="",E2708=""),"",C2708*E2708)</f>
        <v/>
      </c>
      <c r="G2708" s="26" t="n"/>
    </row>
    <row r="2709">
      <c r="A2709" s="31" t="n"/>
      <c r="B2709" s="26" t="n"/>
      <c r="C2709" s="27" t="n"/>
      <c r="D2709" s="27" t="n"/>
      <c r="E2709" s="27" t="n"/>
      <c r="F2709" s="32">
        <f>IF(OR(C2709="",E2709=""),"",C2709*E2709)</f>
        <v/>
      </c>
      <c r="G2709" s="26" t="n"/>
    </row>
    <row r="2710">
      <c r="A2710" s="31" t="n"/>
      <c r="B2710" s="26" t="n"/>
      <c r="C2710" s="27" t="n"/>
      <c r="D2710" s="27" t="n"/>
      <c r="E2710" s="27" t="n"/>
      <c r="F2710" s="32">
        <f>IF(OR(C2710="",E2710=""),"",C2710*E2710)</f>
        <v/>
      </c>
      <c r="G2710" s="26" t="n"/>
    </row>
    <row r="2711">
      <c r="A2711" s="31" t="n"/>
      <c r="B2711" s="26" t="n"/>
      <c r="C2711" s="27" t="n"/>
      <c r="D2711" s="27" t="n"/>
      <c r="E2711" s="27" t="n"/>
      <c r="F2711" s="32">
        <f>IF(OR(C2711="",E2711=""),"",C2711*E2711)</f>
        <v/>
      </c>
      <c r="G2711" s="26" t="n"/>
    </row>
    <row r="2712">
      <c r="A2712" s="31" t="n"/>
      <c r="B2712" s="26" t="n"/>
      <c r="C2712" s="27" t="n"/>
      <c r="D2712" s="27" t="n"/>
      <c r="E2712" s="27" t="n"/>
      <c r="F2712" s="32">
        <f>IF(OR(C2712="",E2712=""),"",C2712*E2712)</f>
        <v/>
      </c>
      <c r="G2712" s="26" t="n"/>
    </row>
    <row r="2713">
      <c r="A2713" s="31" t="n"/>
      <c r="B2713" s="26" t="n"/>
      <c r="C2713" s="27" t="n"/>
      <c r="D2713" s="27" t="n"/>
      <c r="E2713" s="27" t="n"/>
      <c r="F2713" s="32">
        <f>IF(OR(C2713="",E2713=""),"",C2713*E2713)</f>
        <v/>
      </c>
      <c r="G2713" s="26" t="n"/>
    </row>
    <row r="2714">
      <c r="A2714" s="31" t="n"/>
      <c r="B2714" s="26" t="n"/>
      <c r="C2714" s="27" t="n"/>
      <c r="D2714" s="27" t="n"/>
      <c r="E2714" s="27" t="n"/>
      <c r="F2714" s="32">
        <f>IF(OR(C2714="",E2714=""),"",C2714*E2714)</f>
        <v/>
      </c>
      <c r="G2714" s="26" t="n"/>
    </row>
    <row r="2715">
      <c r="A2715" s="31" t="n"/>
      <c r="B2715" s="26" t="n"/>
      <c r="C2715" s="27" t="n"/>
      <c r="D2715" s="27" t="n"/>
      <c r="E2715" s="27" t="n"/>
      <c r="F2715" s="32">
        <f>IF(OR(C2715="",E2715=""),"",C2715*E2715)</f>
        <v/>
      </c>
      <c r="G2715" s="26" t="n"/>
    </row>
    <row r="2716">
      <c r="A2716" s="31" t="n"/>
      <c r="B2716" s="26" t="n"/>
      <c r="C2716" s="27" t="n"/>
      <c r="D2716" s="27" t="n"/>
      <c r="E2716" s="27" t="n"/>
      <c r="F2716" s="32">
        <f>IF(OR(C2716="",E2716=""),"",C2716*E2716)</f>
        <v/>
      </c>
      <c r="G2716" s="26" t="n"/>
    </row>
    <row r="2717">
      <c r="A2717" s="31" t="n"/>
      <c r="B2717" s="26" t="n"/>
      <c r="C2717" s="27" t="n"/>
      <c r="D2717" s="27" t="n"/>
      <c r="E2717" s="27" t="n"/>
      <c r="F2717" s="32">
        <f>IF(OR(C2717="",E2717=""),"",C2717*E2717)</f>
        <v/>
      </c>
      <c r="G2717" s="26" t="n"/>
    </row>
    <row r="2718">
      <c r="A2718" s="31" t="n"/>
      <c r="B2718" s="26" t="n"/>
      <c r="C2718" s="27" t="n"/>
      <c r="D2718" s="27" t="n"/>
      <c r="E2718" s="27" t="n"/>
      <c r="F2718" s="32">
        <f>IF(OR(C2718="",E2718=""),"",C2718*E2718)</f>
        <v/>
      </c>
      <c r="G2718" s="26" t="n"/>
    </row>
    <row r="2719">
      <c r="A2719" s="31" t="n"/>
      <c r="B2719" s="26" t="n"/>
      <c r="C2719" s="27" t="n"/>
      <c r="D2719" s="27" t="n"/>
      <c r="E2719" s="27" t="n"/>
      <c r="F2719" s="32">
        <f>IF(OR(C2719="",E2719=""),"",C2719*E2719)</f>
        <v/>
      </c>
      <c r="G2719" s="26" t="n"/>
    </row>
    <row r="2720">
      <c r="A2720" s="31" t="n"/>
      <c r="B2720" s="26" t="n"/>
      <c r="C2720" s="27" t="n"/>
      <c r="D2720" s="27" t="n"/>
      <c r="E2720" s="27" t="n"/>
      <c r="F2720" s="32">
        <f>IF(OR(C2720="",E2720=""),"",C2720*E2720)</f>
        <v/>
      </c>
      <c r="G2720" s="26" t="n"/>
    </row>
    <row r="2721">
      <c r="A2721" s="31" t="n"/>
      <c r="B2721" s="26" t="n"/>
      <c r="C2721" s="27" t="n"/>
      <c r="D2721" s="27" t="n"/>
      <c r="E2721" s="27" t="n"/>
      <c r="F2721" s="32">
        <f>IF(OR(C2721="",E2721=""),"",C2721*E2721)</f>
        <v/>
      </c>
      <c r="G2721" s="26" t="n"/>
    </row>
    <row r="2722">
      <c r="A2722" s="31" t="n"/>
      <c r="B2722" s="26" t="n"/>
      <c r="C2722" s="27" t="n"/>
      <c r="D2722" s="27" t="n"/>
      <c r="E2722" s="27" t="n"/>
      <c r="F2722" s="32">
        <f>IF(OR(C2722="",E2722=""),"",C2722*E2722)</f>
        <v/>
      </c>
      <c r="G2722" s="26" t="n"/>
    </row>
    <row r="2723">
      <c r="A2723" s="31" t="n"/>
      <c r="B2723" s="26" t="n"/>
      <c r="C2723" s="27" t="n"/>
      <c r="D2723" s="27" t="n"/>
      <c r="E2723" s="27" t="n"/>
      <c r="F2723" s="32">
        <f>IF(OR(C2723="",E2723=""),"",C2723*E2723)</f>
        <v/>
      </c>
      <c r="G2723" s="26" t="n"/>
    </row>
    <row r="2724">
      <c r="A2724" s="31" t="n"/>
      <c r="B2724" s="26" t="n"/>
      <c r="C2724" s="27" t="n"/>
      <c r="D2724" s="27" t="n"/>
      <c r="E2724" s="27" t="n"/>
      <c r="F2724" s="32">
        <f>IF(OR(C2724="",E2724=""),"",C2724*E2724)</f>
        <v/>
      </c>
      <c r="G2724" s="26" t="n"/>
    </row>
    <row r="2725">
      <c r="A2725" s="31" t="n"/>
      <c r="B2725" s="26" t="n"/>
      <c r="C2725" s="27" t="n"/>
      <c r="D2725" s="27" t="n"/>
      <c r="E2725" s="27" t="n"/>
      <c r="F2725" s="32">
        <f>IF(OR(C2725="",E2725=""),"",C2725*E2725)</f>
        <v/>
      </c>
      <c r="G2725" s="26" t="n"/>
    </row>
    <row r="2726">
      <c r="A2726" s="31" t="n"/>
      <c r="B2726" s="26" t="n"/>
      <c r="C2726" s="27" t="n"/>
      <c r="D2726" s="27" t="n"/>
      <c r="E2726" s="27" t="n"/>
      <c r="F2726" s="32">
        <f>IF(OR(C2726="",E2726=""),"",C2726*E2726)</f>
        <v/>
      </c>
      <c r="G2726" s="26" t="n"/>
    </row>
    <row r="2727">
      <c r="A2727" s="31" t="n"/>
      <c r="B2727" s="26" t="n"/>
      <c r="C2727" s="27" t="n"/>
      <c r="D2727" s="27" t="n"/>
      <c r="E2727" s="27" t="n"/>
      <c r="F2727" s="32">
        <f>IF(OR(C2727="",E2727=""),"",C2727*E2727)</f>
        <v/>
      </c>
      <c r="G2727" s="26" t="n"/>
    </row>
    <row r="2728">
      <c r="A2728" s="31" t="n"/>
      <c r="B2728" s="26" t="n"/>
      <c r="C2728" s="27" t="n"/>
      <c r="D2728" s="27" t="n"/>
      <c r="E2728" s="27" t="n"/>
      <c r="F2728" s="32">
        <f>IF(OR(C2728="",E2728=""),"",C2728*E2728)</f>
        <v/>
      </c>
      <c r="G2728" s="26" t="n"/>
    </row>
    <row r="2729">
      <c r="A2729" s="31" t="n"/>
      <c r="B2729" s="26" t="n"/>
      <c r="C2729" s="27" t="n"/>
      <c r="D2729" s="27" t="n"/>
      <c r="E2729" s="27" t="n"/>
      <c r="F2729" s="32">
        <f>IF(OR(C2729="",E2729=""),"",C2729*E2729)</f>
        <v/>
      </c>
      <c r="G2729" s="26" t="n"/>
    </row>
    <row r="2730">
      <c r="A2730" s="31" t="n"/>
      <c r="B2730" s="26" t="n"/>
      <c r="C2730" s="27" t="n"/>
      <c r="D2730" s="27" t="n"/>
      <c r="E2730" s="27" t="n"/>
      <c r="F2730" s="32">
        <f>IF(OR(C2730="",E2730=""),"",C2730*E2730)</f>
        <v/>
      </c>
      <c r="G2730" s="26" t="n"/>
    </row>
    <row r="2731">
      <c r="A2731" s="31" t="n"/>
      <c r="B2731" s="26" t="n"/>
      <c r="C2731" s="27" t="n"/>
      <c r="D2731" s="27" t="n"/>
      <c r="E2731" s="27" t="n"/>
      <c r="F2731" s="32">
        <f>IF(OR(C2731="",E2731=""),"",C2731*E2731)</f>
        <v/>
      </c>
      <c r="G2731" s="26" t="n"/>
    </row>
    <row r="2732">
      <c r="A2732" s="31" t="n"/>
      <c r="B2732" s="26" t="n"/>
      <c r="C2732" s="27" t="n"/>
      <c r="D2732" s="27" t="n"/>
      <c r="E2732" s="27" t="n"/>
      <c r="F2732" s="32">
        <f>IF(OR(C2732="",E2732=""),"",C2732*E2732)</f>
        <v/>
      </c>
      <c r="G2732" s="26" t="n"/>
    </row>
    <row r="2733">
      <c r="A2733" s="31" t="n"/>
      <c r="B2733" s="26" t="n"/>
      <c r="C2733" s="27" t="n"/>
      <c r="D2733" s="27" t="n"/>
      <c r="E2733" s="27" t="n"/>
      <c r="F2733" s="32">
        <f>IF(OR(C2733="",E2733=""),"",C2733*E2733)</f>
        <v/>
      </c>
      <c r="G2733" s="26" t="n"/>
    </row>
    <row r="2734">
      <c r="A2734" s="31" t="n"/>
      <c r="B2734" s="26" t="n"/>
      <c r="C2734" s="27" t="n"/>
      <c r="D2734" s="27" t="n"/>
      <c r="E2734" s="27" t="n"/>
      <c r="F2734" s="32">
        <f>IF(OR(C2734="",E2734=""),"",C2734*E2734)</f>
        <v/>
      </c>
      <c r="G2734" s="26" t="n"/>
    </row>
    <row r="2735">
      <c r="A2735" s="31" t="n"/>
      <c r="B2735" s="26" t="n"/>
      <c r="C2735" s="27" t="n"/>
      <c r="D2735" s="27" t="n"/>
      <c r="E2735" s="27" t="n"/>
      <c r="F2735" s="32">
        <f>IF(OR(C2735="",E2735=""),"",C2735*E2735)</f>
        <v/>
      </c>
      <c r="G2735" s="26" t="n"/>
    </row>
    <row r="2736">
      <c r="A2736" s="31" t="n"/>
      <c r="B2736" s="26" t="n"/>
      <c r="C2736" s="27" t="n"/>
      <c r="D2736" s="27" t="n"/>
      <c r="E2736" s="27" t="n"/>
      <c r="F2736" s="32">
        <f>IF(OR(C2736="",E2736=""),"",C2736*E2736)</f>
        <v/>
      </c>
      <c r="G2736" s="26" t="n"/>
    </row>
    <row r="2737">
      <c r="A2737" s="31" t="n"/>
      <c r="B2737" s="26" t="n"/>
      <c r="C2737" s="27" t="n"/>
      <c r="D2737" s="27" t="n"/>
      <c r="E2737" s="27" t="n"/>
      <c r="F2737" s="32">
        <f>IF(OR(C2737="",E2737=""),"",C2737*E2737)</f>
        <v/>
      </c>
      <c r="G2737" s="26" t="n"/>
    </row>
    <row r="2738">
      <c r="A2738" s="31" t="n"/>
      <c r="B2738" s="26" t="n"/>
      <c r="C2738" s="27" t="n"/>
      <c r="D2738" s="27" t="n"/>
      <c r="E2738" s="27" t="n"/>
      <c r="F2738" s="32">
        <f>IF(OR(C2738="",E2738=""),"",C2738*E2738)</f>
        <v/>
      </c>
      <c r="G2738" s="26" t="n"/>
    </row>
    <row r="2739">
      <c r="A2739" s="31" t="n"/>
      <c r="B2739" s="26" t="n"/>
      <c r="C2739" s="27" t="n"/>
      <c r="D2739" s="27" t="n"/>
      <c r="E2739" s="27" t="n"/>
      <c r="F2739" s="32">
        <f>IF(OR(C2739="",E2739=""),"",C2739*E2739)</f>
        <v/>
      </c>
      <c r="G2739" s="26" t="n"/>
    </row>
    <row r="2740">
      <c r="A2740" s="31" t="n"/>
      <c r="B2740" s="26" t="n"/>
      <c r="C2740" s="27" t="n"/>
      <c r="D2740" s="27" t="n"/>
      <c r="E2740" s="27" t="n"/>
      <c r="F2740" s="32">
        <f>IF(OR(C2740="",E2740=""),"",C2740*E2740)</f>
        <v/>
      </c>
      <c r="G2740" s="26" t="n"/>
    </row>
    <row r="2741">
      <c r="A2741" s="31" t="n"/>
      <c r="B2741" s="26" t="n"/>
      <c r="C2741" s="27" t="n"/>
      <c r="D2741" s="27" t="n"/>
      <c r="E2741" s="27" t="n"/>
      <c r="F2741" s="32">
        <f>IF(OR(C2741="",E2741=""),"",C2741*E2741)</f>
        <v/>
      </c>
      <c r="G2741" s="26" t="n"/>
    </row>
    <row r="2742">
      <c r="A2742" s="31" t="n"/>
      <c r="B2742" s="26" t="n"/>
      <c r="C2742" s="27" t="n"/>
      <c r="D2742" s="27" t="n"/>
      <c r="E2742" s="27" t="n"/>
      <c r="F2742" s="32">
        <f>IF(OR(C2742="",E2742=""),"",C2742*E2742)</f>
        <v/>
      </c>
      <c r="G2742" s="26" t="n"/>
    </row>
    <row r="2743">
      <c r="A2743" s="31" t="n"/>
      <c r="B2743" s="26" t="n"/>
      <c r="C2743" s="27" t="n"/>
      <c r="D2743" s="27" t="n"/>
      <c r="E2743" s="27" t="n"/>
      <c r="F2743" s="32">
        <f>IF(OR(C2743="",E2743=""),"",C2743*E2743)</f>
        <v/>
      </c>
      <c r="G2743" s="26" t="n"/>
    </row>
    <row r="2744">
      <c r="A2744" s="31" t="n"/>
      <c r="B2744" s="26" t="n"/>
      <c r="C2744" s="27" t="n"/>
      <c r="D2744" s="27" t="n"/>
      <c r="E2744" s="27" t="n"/>
      <c r="F2744" s="32">
        <f>IF(OR(C2744="",E2744=""),"",C2744*E2744)</f>
        <v/>
      </c>
      <c r="G2744" s="26" t="n"/>
    </row>
    <row r="2745">
      <c r="A2745" s="31" t="n"/>
      <c r="B2745" s="26" t="n"/>
      <c r="C2745" s="27" t="n"/>
      <c r="D2745" s="27" t="n"/>
      <c r="E2745" s="27" t="n"/>
      <c r="F2745" s="32">
        <f>IF(OR(C2745="",E2745=""),"",C2745*E2745)</f>
        <v/>
      </c>
      <c r="G2745" s="26" t="n"/>
    </row>
    <row r="2746">
      <c r="A2746" s="31" t="n"/>
      <c r="B2746" s="26" t="n"/>
      <c r="C2746" s="27" t="n"/>
      <c r="D2746" s="27" t="n"/>
      <c r="E2746" s="27" t="n"/>
      <c r="F2746" s="32">
        <f>IF(OR(C2746="",E2746=""),"",C2746*E2746)</f>
        <v/>
      </c>
      <c r="G2746" s="26" t="n"/>
    </row>
    <row r="2747">
      <c r="A2747" s="31" t="n"/>
      <c r="B2747" s="26" t="n"/>
      <c r="C2747" s="27" t="n"/>
      <c r="D2747" s="27" t="n"/>
      <c r="E2747" s="27" t="n"/>
      <c r="F2747" s="32">
        <f>IF(OR(C2747="",E2747=""),"",C2747*E2747)</f>
        <v/>
      </c>
      <c r="G2747" s="26" t="n"/>
    </row>
    <row r="2748">
      <c r="A2748" s="31" t="n"/>
      <c r="B2748" s="26" t="n"/>
      <c r="C2748" s="27" t="n"/>
      <c r="D2748" s="27" t="n"/>
      <c r="E2748" s="27" t="n"/>
      <c r="F2748" s="32">
        <f>IF(OR(C2748="",E2748=""),"",C2748*E2748)</f>
        <v/>
      </c>
      <c r="G2748" s="26" t="n"/>
    </row>
    <row r="2749">
      <c r="A2749" s="31" t="n"/>
      <c r="B2749" s="26" t="n"/>
      <c r="C2749" s="27" t="n"/>
      <c r="D2749" s="27" t="n"/>
      <c r="E2749" s="27" t="n"/>
      <c r="F2749" s="32">
        <f>IF(OR(C2749="",E2749=""),"",C2749*E2749)</f>
        <v/>
      </c>
      <c r="G2749" s="26" t="n"/>
    </row>
    <row r="2750">
      <c r="A2750" s="31" t="n"/>
      <c r="B2750" s="26" t="n"/>
      <c r="C2750" s="27" t="n"/>
      <c r="D2750" s="27" t="n"/>
      <c r="E2750" s="27" t="n"/>
      <c r="F2750" s="32">
        <f>IF(OR(C2750="",E2750=""),"",C2750*E2750)</f>
        <v/>
      </c>
      <c r="G2750" s="26" t="n"/>
    </row>
    <row r="2751">
      <c r="A2751" s="31" t="n"/>
      <c r="B2751" s="26" t="n"/>
      <c r="C2751" s="27" t="n"/>
      <c r="D2751" s="27" t="n"/>
      <c r="E2751" s="27" t="n"/>
      <c r="F2751" s="32">
        <f>IF(OR(C2751="",E2751=""),"",C2751*E2751)</f>
        <v/>
      </c>
      <c r="G2751" s="26" t="n"/>
    </row>
    <row r="2752">
      <c r="A2752" s="31" t="n"/>
      <c r="B2752" s="26" t="n"/>
      <c r="C2752" s="27" t="n"/>
      <c r="D2752" s="27" t="n"/>
      <c r="E2752" s="27" t="n"/>
      <c r="F2752" s="32">
        <f>IF(OR(C2752="",E2752=""),"",C2752*E2752)</f>
        <v/>
      </c>
      <c r="G2752" s="26" t="n"/>
    </row>
    <row r="2753">
      <c r="A2753" s="31" t="n"/>
      <c r="B2753" s="26" t="n"/>
      <c r="C2753" s="27" t="n"/>
      <c r="D2753" s="27" t="n"/>
      <c r="E2753" s="27" t="n"/>
      <c r="F2753" s="32">
        <f>IF(OR(C2753="",E2753=""),"",C2753*E2753)</f>
        <v/>
      </c>
      <c r="G2753" s="26" t="n"/>
    </row>
    <row r="2754">
      <c r="A2754" s="31" t="n"/>
      <c r="B2754" s="26" t="n"/>
      <c r="C2754" s="27" t="n"/>
      <c r="D2754" s="27" t="n"/>
      <c r="E2754" s="27" t="n"/>
      <c r="F2754" s="32">
        <f>IF(OR(C2754="",E2754=""),"",C2754*E2754)</f>
        <v/>
      </c>
      <c r="G2754" s="26" t="n"/>
    </row>
    <row r="2755">
      <c r="A2755" s="31" t="n"/>
      <c r="B2755" s="26" t="n"/>
      <c r="C2755" s="27" t="n"/>
      <c r="D2755" s="27" t="n"/>
      <c r="E2755" s="27" t="n"/>
      <c r="F2755" s="32">
        <f>IF(OR(C2755="",E2755=""),"",C2755*E2755)</f>
        <v/>
      </c>
      <c r="G2755" s="26" t="n"/>
    </row>
    <row r="2756">
      <c r="A2756" s="31" t="n"/>
      <c r="B2756" s="26" t="n"/>
      <c r="C2756" s="27" t="n"/>
      <c r="D2756" s="27" t="n"/>
      <c r="E2756" s="27" t="n"/>
      <c r="F2756" s="32">
        <f>IF(OR(C2756="",E2756=""),"",C2756*E2756)</f>
        <v/>
      </c>
      <c r="G2756" s="26" t="n"/>
    </row>
    <row r="2757">
      <c r="A2757" s="31" t="n"/>
      <c r="B2757" s="26" t="n"/>
      <c r="C2757" s="27" t="n"/>
      <c r="D2757" s="27" t="n"/>
      <c r="E2757" s="27" t="n"/>
      <c r="F2757" s="32">
        <f>IF(OR(C2757="",E2757=""),"",C2757*E2757)</f>
        <v/>
      </c>
      <c r="G2757" s="26" t="n"/>
    </row>
    <row r="2758">
      <c r="A2758" s="31" t="n"/>
      <c r="B2758" s="26" t="n"/>
      <c r="C2758" s="27" t="n"/>
      <c r="D2758" s="27" t="n"/>
      <c r="E2758" s="27" t="n"/>
      <c r="F2758" s="32">
        <f>IF(OR(C2758="",E2758=""),"",C2758*E2758)</f>
        <v/>
      </c>
      <c r="G2758" s="26" t="n"/>
    </row>
    <row r="2759">
      <c r="A2759" s="31" t="n"/>
      <c r="B2759" s="26" t="n"/>
      <c r="C2759" s="27" t="n"/>
      <c r="D2759" s="27" t="n"/>
      <c r="E2759" s="27" t="n"/>
      <c r="F2759" s="32">
        <f>IF(OR(C2759="",E2759=""),"",C2759*E2759)</f>
        <v/>
      </c>
      <c r="G2759" s="26" t="n"/>
    </row>
    <row r="2760">
      <c r="A2760" s="31" t="n"/>
      <c r="B2760" s="26" t="n"/>
      <c r="C2760" s="27" t="n"/>
      <c r="D2760" s="27" t="n"/>
      <c r="E2760" s="27" t="n"/>
      <c r="F2760" s="32">
        <f>IF(OR(C2760="",E2760=""),"",C2760*E2760)</f>
        <v/>
      </c>
      <c r="G2760" s="26" t="n"/>
    </row>
    <row r="2761">
      <c r="A2761" s="31" t="n"/>
      <c r="B2761" s="26" t="n"/>
      <c r="C2761" s="27" t="n"/>
      <c r="D2761" s="27" t="n"/>
      <c r="E2761" s="27" t="n"/>
      <c r="F2761" s="32">
        <f>IF(OR(C2761="",E2761=""),"",C2761*E2761)</f>
        <v/>
      </c>
      <c r="G2761" s="26" t="n"/>
    </row>
    <row r="2762">
      <c r="A2762" s="31" t="n"/>
      <c r="B2762" s="26" t="n"/>
      <c r="C2762" s="27" t="n"/>
      <c r="D2762" s="27" t="n"/>
      <c r="E2762" s="27" t="n"/>
      <c r="F2762" s="32">
        <f>IF(OR(C2762="",E2762=""),"",C2762*E2762)</f>
        <v/>
      </c>
      <c r="G2762" s="26" t="n"/>
    </row>
    <row r="2763">
      <c r="A2763" s="31" t="n"/>
      <c r="B2763" s="26" t="n"/>
      <c r="C2763" s="27" t="n"/>
      <c r="D2763" s="27" t="n"/>
      <c r="E2763" s="27" t="n"/>
      <c r="F2763" s="32">
        <f>IF(OR(C2763="",E2763=""),"",C2763*E2763)</f>
        <v/>
      </c>
      <c r="G2763" s="26" t="n"/>
    </row>
    <row r="2764">
      <c r="A2764" s="31" t="n"/>
      <c r="B2764" s="26" t="n"/>
      <c r="C2764" s="27" t="n"/>
      <c r="D2764" s="27" t="n"/>
      <c r="E2764" s="27" t="n"/>
      <c r="F2764" s="32">
        <f>IF(OR(C2764="",E2764=""),"",C2764*E2764)</f>
        <v/>
      </c>
      <c r="G2764" s="26" t="n"/>
    </row>
    <row r="2765">
      <c r="A2765" s="31" t="n"/>
      <c r="B2765" s="26" t="n"/>
      <c r="C2765" s="27" t="n"/>
      <c r="D2765" s="27" t="n"/>
      <c r="E2765" s="27" t="n"/>
      <c r="F2765" s="32">
        <f>IF(OR(C2765="",E2765=""),"",C2765*E2765)</f>
        <v/>
      </c>
      <c r="G2765" s="26" t="n"/>
    </row>
    <row r="2766">
      <c r="A2766" s="31" t="n"/>
      <c r="B2766" s="26" t="n"/>
      <c r="C2766" s="27" t="n"/>
      <c r="D2766" s="27" t="n"/>
      <c r="E2766" s="27" t="n"/>
      <c r="F2766" s="32">
        <f>IF(OR(C2766="",E2766=""),"",C2766*E2766)</f>
        <v/>
      </c>
      <c r="G2766" s="26" t="n"/>
    </row>
    <row r="2767">
      <c r="A2767" s="31" t="n"/>
      <c r="B2767" s="26" t="n"/>
      <c r="C2767" s="27" t="n"/>
      <c r="D2767" s="27" t="n"/>
      <c r="E2767" s="27" t="n"/>
      <c r="F2767" s="32">
        <f>IF(OR(C2767="",E2767=""),"",C2767*E2767)</f>
        <v/>
      </c>
      <c r="G2767" s="26" t="n"/>
    </row>
    <row r="2768">
      <c r="A2768" s="31" t="n"/>
      <c r="B2768" s="26" t="n"/>
      <c r="C2768" s="27" t="n"/>
      <c r="D2768" s="27" t="n"/>
      <c r="E2768" s="27" t="n"/>
      <c r="F2768" s="32">
        <f>IF(OR(C2768="",E2768=""),"",C2768*E2768)</f>
        <v/>
      </c>
      <c r="G2768" s="26" t="n"/>
    </row>
    <row r="2769">
      <c r="A2769" s="31" t="n"/>
      <c r="B2769" s="26" t="n"/>
      <c r="C2769" s="27" t="n"/>
      <c r="D2769" s="27" t="n"/>
      <c r="E2769" s="27" t="n"/>
      <c r="F2769" s="32">
        <f>IF(OR(C2769="",E2769=""),"",C2769*E2769)</f>
        <v/>
      </c>
      <c r="G2769" s="26" t="n"/>
    </row>
    <row r="2770">
      <c r="A2770" s="31" t="n"/>
      <c r="B2770" s="26" t="n"/>
      <c r="C2770" s="27" t="n"/>
      <c r="D2770" s="27" t="n"/>
      <c r="E2770" s="27" t="n"/>
      <c r="F2770" s="32">
        <f>IF(OR(C2770="",E2770=""),"",C2770*E2770)</f>
        <v/>
      </c>
      <c r="G2770" s="26" t="n"/>
    </row>
    <row r="2771">
      <c r="A2771" s="31" t="n"/>
      <c r="B2771" s="26" t="n"/>
      <c r="C2771" s="27" t="n"/>
      <c r="D2771" s="27" t="n"/>
      <c r="E2771" s="27" t="n"/>
      <c r="F2771" s="32">
        <f>IF(OR(C2771="",E2771=""),"",C2771*E2771)</f>
        <v/>
      </c>
      <c r="G2771" s="26" t="n"/>
    </row>
    <row r="2772">
      <c r="A2772" s="31" t="n"/>
      <c r="B2772" s="26" t="n"/>
      <c r="C2772" s="27" t="n"/>
      <c r="D2772" s="27" t="n"/>
      <c r="E2772" s="27" t="n"/>
      <c r="F2772" s="32">
        <f>IF(OR(C2772="",E2772=""),"",C2772*E2772)</f>
        <v/>
      </c>
      <c r="G2772" s="26" t="n"/>
    </row>
    <row r="2773">
      <c r="A2773" s="31" t="n"/>
      <c r="B2773" s="26" t="n"/>
      <c r="C2773" s="27" t="n"/>
      <c r="D2773" s="27" t="n"/>
      <c r="E2773" s="27" t="n"/>
      <c r="F2773" s="32">
        <f>IF(OR(C2773="",E2773=""),"",C2773*E2773)</f>
        <v/>
      </c>
      <c r="G2773" s="26" t="n"/>
    </row>
    <row r="2774">
      <c r="A2774" s="31" t="n"/>
      <c r="B2774" s="26" t="n"/>
      <c r="C2774" s="27" t="n"/>
      <c r="D2774" s="27" t="n"/>
      <c r="E2774" s="27" t="n"/>
      <c r="F2774" s="32">
        <f>IF(OR(C2774="",E2774=""),"",C2774*E2774)</f>
        <v/>
      </c>
      <c r="G2774" s="26" t="n"/>
    </row>
    <row r="2775">
      <c r="A2775" s="31" t="n"/>
      <c r="B2775" s="26" t="n"/>
      <c r="C2775" s="27" t="n"/>
      <c r="D2775" s="27" t="n"/>
      <c r="E2775" s="27" t="n"/>
      <c r="F2775" s="32">
        <f>IF(OR(C2775="",E2775=""),"",C2775*E2775)</f>
        <v/>
      </c>
      <c r="G2775" s="26" t="n"/>
    </row>
    <row r="2776">
      <c r="A2776" s="31" t="n"/>
      <c r="B2776" s="26" t="n"/>
      <c r="C2776" s="27" t="n"/>
      <c r="D2776" s="27" t="n"/>
      <c r="E2776" s="27" t="n"/>
      <c r="F2776" s="32">
        <f>IF(OR(C2776="",E2776=""),"",C2776*E2776)</f>
        <v/>
      </c>
      <c r="G2776" s="26" t="n"/>
    </row>
    <row r="2777">
      <c r="A2777" s="31" t="n"/>
      <c r="B2777" s="26" t="n"/>
      <c r="C2777" s="27" t="n"/>
      <c r="D2777" s="27" t="n"/>
      <c r="E2777" s="27" t="n"/>
      <c r="F2777" s="32">
        <f>IF(OR(C2777="",E2777=""),"",C2777*E2777)</f>
        <v/>
      </c>
      <c r="G2777" s="26" t="n"/>
    </row>
    <row r="2778">
      <c r="A2778" s="31" t="n"/>
      <c r="B2778" s="26" t="n"/>
      <c r="C2778" s="27" t="n"/>
      <c r="D2778" s="27" t="n"/>
      <c r="E2778" s="27" t="n"/>
      <c r="F2778" s="32">
        <f>IF(OR(C2778="",E2778=""),"",C2778*E2778)</f>
        <v/>
      </c>
      <c r="G2778" s="26" t="n"/>
    </row>
    <row r="2779">
      <c r="A2779" s="31" t="n"/>
      <c r="B2779" s="26" t="n"/>
      <c r="C2779" s="27" t="n"/>
      <c r="D2779" s="27" t="n"/>
      <c r="E2779" s="27" t="n"/>
      <c r="F2779" s="32">
        <f>IF(OR(C2779="",E2779=""),"",C2779*E2779)</f>
        <v/>
      </c>
      <c r="G2779" s="26" t="n"/>
    </row>
    <row r="2780">
      <c r="A2780" s="31" t="n"/>
      <c r="B2780" s="26" t="n"/>
      <c r="C2780" s="27" t="n"/>
      <c r="D2780" s="27" t="n"/>
      <c r="E2780" s="27" t="n"/>
      <c r="F2780" s="32">
        <f>IF(OR(C2780="",E2780=""),"",C2780*E2780)</f>
        <v/>
      </c>
      <c r="G2780" s="26" t="n"/>
    </row>
    <row r="2781">
      <c r="A2781" s="31" t="n"/>
      <c r="B2781" s="26" t="n"/>
      <c r="C2781" s="27" t="n"/>
      <c r="D2781" s="27" t="n"/>
      <c r="E2781" s="27" t="n"/>
      <c r="F2781" s="32">
        <f>IF(OR(C2781="",E2781=""),"",C2781*E2781)</f>
        <v/>
      </c>
      <c r="G2781" s="26" t="n"/>
    </row>
    <row r="2782">
      <c r="A2782" s="31" t="n"/>
      <c r="B2782" s="26" t="n"/>
      <c r="C2782" s="27" t="n"/>
      <c r="D2782" s="27" t="n"/>
      <c r="E2782" s="27" t="n"/>
      <c r="F2782" s="32">
        <f>IF(OR(C2782="",E2782=""),"",C2782*E2782)</f>
        <v/>
      </c>
      <c r="G2782" s="26" t="n"/>
    </row>
    <row r="2783">
      <c r="A2783" s="31" t="n"/>
      <c r="B2783" s="26" t="n"/>
      <c r="C2783" s="27" t="n"/>
      <c r="D2783" s="27" t="n"/>
      <c r="E2783" s="27" t="n"/>
      <c r="F2783" s="32">
        <f>IF(OR(C2783="",E2783=""),"",C2783*E2783)</f>
        <v/>
      </c>
      <c r="G2783" s="26" t="n"/>
    </row>
    <row r="2784">
      <c r="A2784" s="31" t="n"/>
      <c r="B2784" s="26" t="n"/>
      <c r="C2784" s="27" t="n"/>
      <c r="D2784" s="27" t="n"/>
      <c r="E2784" s="27" t="n"/>
      <c r="F2784" s="32">
        <f>IF(OR(C2784="",E2784=""),"",C2784*E2784)</f>
        <v/>
      </c>
      <c r="G2784" s="26" t="n"/>
    </row>
    <row r="2785">
      <c r="A2785" s="31" t="n"/>
      <c r="B2785" s="26" t="n"/>
      <c r="C2785" s="27" t="n"/>
      <c r="D2785" s="27" t="n"/>
      <c r="E2785" s="27" t="n"/>
      <c r="F2785" s="32">
        <f>IF(OR(C2785="",E2785=""),"",C2785*E2785)</f>
        <v/>
      </c>
      <c r="G2785" s="26" t="n"/>
    </row>
    <row r="2786">
      <c r="A2786" s="31" t="n"/>
      <c r="B2786" s="26" t="n"/>
      <c r="C2786" s="27" t="n"/>
      <c r="D2786" s="27" t="n"/>
      <c r="E2786" s="27" t="n"/>
      <c r="F2786" s="32">
        <f>IF(OR(C2786="",E2786=""),"",C2786*E2786)</f>
        <v/>
      </c>
      <c r="G2786" s="26" t="n"/>
    </row>
    <row r="2787">
      <c r="A2787" s="31" t="n"/>
      <c r="B2787" s="26" t="n"/>
      <c r="C2787" s="27" t="n"/>
      <c r="D2787" s="27" t="n"/>
      <c r="E2787" s="27" t="n"/>
      <c r="F2787" s="32">
        <f>IF(OR(C2787="",E2787=""),"",C2787*E2787)</f>
        <v/>
      </c>
      <c r="G2787" s="26" t="n"/>
    </row>
    <row r="2788">
      <c r="A2788" s="31" t="n"/>
      <c r="B2788" s="26" t="n"/>
      <c r="C2788" s="27" t="n"/>
      <c r="D2788" s="27" t="n"/>
      <c r="E2788" s="27" t="n"/>
      <c r="F2788" s="32">
        <f>IF(OR(C2788="",E2788=""),"",C2788*E2788)</f>
        <v/>
      </c>
      <c r="G2788" s="26" t="n"/>
    </row>
    <row r="2789">
      <c r="A2789" s="31" t="n"/>
      <c r="B2789" s="26" t="n"/>
      <c r="C2789" s="27" t="n"/>
      <c r="D2789" s="27" t="n"/>
      <c r="E2789" s="27" t="n"/>
      <c r="F2789" s="32">
        <f>IF(OR(C2789="",E2789=""),"",C2789*E2789)</f>
        <v/>
      </c>
      <c r="G2789" s="26" t="n"/>
    </row>
    <row r="2790">
      <c r="A2790" s="31" t="n"/>
      <c r="B2790" s="26" t="n"/>
      <c r="C2790" s="27" t="n"/>
      <c r="D2790" s="27" t="n"/>
      <c r="E2790" s="27" t="n"/>
      <c r="F2790" s="32">
        <f>IF(OR(C2790="",E2790=""),"",C2790*E2790)</f>
        <v/>
      </c>
      <c r="G2790" s="26" t="n"/>
    </row>
    <row r="2791">
      <c r="A2791" s="31" t="n"/>
      <c r="B2791" s="26" t="n"/>
      <c r="C2791" s="27" t="n"/>
      <c r="D2791" s="27" t="n"/>
      <c r="E2791" s="27" t="n"/>
      <c r="F2791" s="32">
        <f>IF(OR(C2791="",E2791=""),"",C2791*E2791)</f>
        <v/>
      </c>
      <c r="G2791" s="26" t="n"/>
    </row>
    <row r="2792">
      <c r="A2792" s="31" t="n"/>
      <c r="B2792" s="26" t="n"/>
      <c r="C2792" s="27" t="n"/>
      <c r="D2792" s="27" t="n"/>
      <c r="E2792" s="27" t="n"/>
      <c r="F2792" s="32">
        <f>IF(OR(C2792="",E2792=""),"",C2792*E2792)</f>
        <v/>
      </c>
      <c r="G2792" s="26" t="n"/>
    </row>
    <row r="2793">
      <c r="A2793" s="31" t="n"/>
      <c r="B2793" s="26" t="n"/>
      <c r="C2793" s="27" t="n"/>
      <c r="D2793" s="27" t="n"/>
      <c r="E2793" s="27" t="n"/>
      <c r="F2793" s="32">
        <f>IF(OR(C2793="",E2793=""),"",C2793*E2793)</f>
        <v/>
      </c>
      <c r="G2793" s="26" t="n"/>
    </row>
    <row r="2794">
      <c r="A2794" s="31" t="n"/>
      <c r="B2794" s="26" t="n"/>
      <c r="C2794" s="27" t="n"/>
      <c r="D2794" s="27" t="n"/>
      <c r="E2794" s="27" t="n"/>
      <c r="F2794" s="32">
        <f>IF(OR(C2794="",E2794=""),"",C2794*E2794)</f>
        <v/>
      </c>
      <c r="G2794" s="26" t="n"/>
    </row>
    <row r="2795">
      <c r="A2795" s="31" t="n"/>
      <c r="B2795" s="26" t="n"/>
      <c r="C2795" s="27" t="n"/>
      <c r="D2795" s="27" t="n"/>
      <c r="E2795" s="27" t="n"/>
      <c r="F2795" s="32">
        <f>IF(OR(C2795="",E2795=""),"",C2795*E2795)</f>
        <v/>
      </c>
      <c r="G2795" s="26" t="n"/>
    </row>
    <row r="2796">
      <c r="A2796" s="31" t="n"/>
      <c r="B2796" s="26" t="n"/>
      <c r="C2796" s="27" t="n"/>
      <c r="D2796" s="27" t="n"/>
      <c r="E2796" s="27" t="n"/>
      <c r="F2796" s="32">
        <f>IF(OR(C2796="",E2796=""),"",C2796*E2796)</f>
        <v/>
      </c>
      <c r="G2796" s="26" t="n"/>
    </row>
    <row r="2797">
      <c r="A2797" s="31" t="n"/>
      <c r="B2797" s="26" t="n"/>
      <c r="C2797" s="27" t="n"/>
      <c r="D2797" s="27" t="n"/>
      <c r="E2797" s="27" t="n"/>
      <c r="F2797" s="32">
        <f>IF(OR(C2797="",E2797=""),"",C2797*E2797)</f>
        <v/>
      </c>
      <c r="G2797" s="26" t="n"/>
    </row>
    <row r="2798">
      <c r="A2798" s="31" t="n"/>
      <c r="B2798" s="26" t="n"/>
      <c r="C2798" s="27" t="n"/>
      <c r="D2798" s="27" t="n"/>
      <c r="E2798" s="27" t="n"/>
      <c r="F2798" s="32">
        <f>IF(OR(C2798="",E2798=""),"",C2798*E2798)</f>
        <v/>
      </c>
      <c r="G2798" s="26" t="n"/>
    </row>
    <row r="2799">
      <c r="A2799" s="31" t="n"/>
      <c r="B2799" s="26" t="n"/>
      <c r="C2799" s="27" t="n"/>
      <c r="D2799" s="27" t="n"/>
      <c r="E2799" s="27" t="n"/>
      <c r="F2799" s="32">
        <f>IF(OR(C2799="",E2799=""),"",C2799*E2799)</f>
        <v/>
      </c>
      <c r="G2799" s="26" t="n"/>
    </row>
    <row r="2800">
      <c r="A2800" s="31" t="n"/>
      <c r="B2800" s="26" t="n"/>
      <c r="C2800" s="27" t="n"/>
      <c r="D2800" s="27" t="n"/>
      <c r="E2800" s="27" t="n"/>
      <c r="F2800" s="32">
        <f>IF(OR(C2800="",E2800=""),"",C2800*E2800)</f>
        <v/>
      </c>
      <c r="G2800" s="26" t="n"/>
    </row>
    <row r="2801">
      <c r="A2801" s="31" t="n"/>
      <c r="B2801" s="26" t="n"/>
      <c r="C2801" s="27" t="n"/>
      <c r="D2801" s="27" t="n"/>
      <c r="E2801" s="27" t="n"/>
      <c r="F2801" s="32">
        <f>IF(OR(C2801="",E2801=""),"",C2801*E2801)</f>
        <v/>
      </c>
      <c r="G2801" s="26" t="n"/>
    </row>
    <row r="2802">
      <c r="A2802" s="31" t="n"/>
      <c r="B2802" s="26" t="n"/>
      <c r="C2802" s="27" t="n"/>
      <c r="D2802" s="27" t="n"/>
      <c r="E2802" s="27" t="n"/>
      <c r="F2802" s="32">
        <f>IF(OR(C2802="",E2802=""),"",C2802*E2802)</f>
        <v/>
      </c>
      <c r="G2802" s="26" t="n"/>
    </row>
    <row r="2803">
      <c r="A2803" s="31" t="n"/>
      <c r="B2803" s="26" t="n"/>
      <c r="C2803" s="27" t="n"/>
      <c r="D2803" s="27" t="n"/>
      <c r="E2803" s="27" t="n"/>
      <c r="F2803" s="32">
        <f>IF(OR(C2803="",E2803=""),"",C2803*E2803)</f>
        <v/>
      </c>
      <c r="G2803" s="26" t="n"/>
    </row>
    <row r="2804">
      <c r="A2804" s="31" t="n"/>
      <c r="B2804" s="26" t="n"/>
      <c r="C2804" s="27" t="n"/>
      <c r="D2804" s="27" t="n"/>
      <c r="E2804" s="27" t="n"/>
      <c r="F2804" s="32">
        <f>IF(OR(C2804="",E2804=""),"",C2804*E2804)</f>
        <v/>
      </c>
      <c r="G2804" s="26" t="n"/>
    </row>
    <row r="2805">
      <c r="A2805" s="31" t="n"/>
      <c r="B2805" s="26" t="n"/>
      <c r="C2805" s="27" t="n"/>
      <c r="D2805" s="27" t="n"/>
      <c r="E2805" s="27" t="n"/>
      <c r="F2805" s="32">
        <f>IF(OR(C2805="",E2805=""),"",C2805*E2805)</f>
        <v/>
      </c>
      <c r="G2805" s="26" t="n"/>
    </row>
    <row r="2806">
      <c r="A2806" s="31" t="n"/>
      <c r="B2806" s="26" t="n"/>
      <c r="C2806" s="27" t="n"/>
      <c r="D2806" s="27" t="n"/>
      <c r="E2806" s="27" t="n"/>
      <c r="F2806" s="32">
        <f>IF(OR(C2806="",E2806=""),"",C2806*E2806)</f>
        <v/>
      </c>
      <c r="G2806" s="26" t="n"/>
    </row>
    <row r="2807">
      <c r="A2807" s="31" t="n"/>
      <c r="B2807" s="26" t="n"/>
      <c r="C2807" s="27" t="n"/>
      <c r="D2807" s="27" t="n"/>
      <c r="E2807" s="27" t="n"/>
      <c r="F2807" s="32">
        <f>IF(OR(C2807="",E2807=""),"",C2807*E2807)</f>
        <v/>
      </c>
      <c r="G2807" s="26" t="n"/>
    </row>
    <row r="2808">
      <c r="A2808" s="31" t="n"/>
      <c r="B2808" s="26" t="n"/>
      <c r="C2808" s="27" t="n"/>
      <c r="D2808" s="27" t="n"/>
      <c r="E2808" s="27" t="n"/>
      <c r="F2808" s="32">
        <f>IF(OR(C2808="",E2808=""),"",C2808*E2808)</f>
        <v/>
      </c>
      <c r="G2808" s="26" t="n"/>
    </row>
    <row r="2809">
      <c r="A2809" s="31" t="n"/>
      <c r="B2809" s="26" t="n"/>
      <c r="C2809" s="27" t="n"/>
      <c r="D2809" s="27" t="n"/>
      <c r="E2809" s="27" t="n"/>
      <c r="F2809" s="32">
        <f>IF(OR(C2809="",E2809=""),"",C2809*E2809)</f>
        <v/>
      </c>
      <c r="G2809" s="26" t="n"/>
    </row>
    <row r="2810">
      <c r="A2810" s="31" t="n"/>
      <c r="B2810" s="26" t="n"/>
      <c r="C2810" s="27" t="n"/>
      <c r="D2810" s="27" t="n"/>
      <c r="E2810" s="27" t="n"/>
      <c r="F2810" s="32">
        <f>IF(OR(C2810="",E2810=""),"",C2810*E2810)</f>
        <v/>
      </c>
      <c r="G2810" s="26" t="n"/>
    </row>
    <row r="2811">
      <c r="A2811" s="31" t="n"/>
      <c r="B2811" s="26" t="n"/>
      <c r="C2811" s="27" t="n"/>
      <c r="D2811" s="27" t="n"/>
      <c r="E2811" s="27" t="n"/>
      <c r="F2811" s="32">
        <f>IF(OR(C2811="",E2811=""),"",C2811*E2811)</f>
        <v/>
      </c>
      <c r="G2811" s="26" t="n"/>
    </row>
    <row r="2812">
      <c r="A2812" s="31" t="n"/>
      <c r="B2812" s="26" t="n"/>
      <c r="C2812" s="27" t="n"/>
      <c r="D2812" s="27" t="n"/>
      <c r="E2812" s="27" t="n"/>
      <c r="F2812" s="32">
        <f>IF(OR(C2812="",E2812=""),"",C2812*E2812)</f>
        <v/>
      </c>
      <c r="G2812" s="26" t="n"/>
    </row>
    <row r="2813">
      <c r="A2813" s="31" t="n"/>
      <c r="B2813" s="26" t="n"/>
      <c r="C2813" s="27" t="n"/>
      <c r="D2813" s="27" t="n"/>
      <c r="E2813" s="27" t="n"/>
      <c r="F2813" s="32">
        <f>IF(OR(C2813="",E2813=""),"",C2813*E2813)</f>
        <v/>
      </c>
      <c r="G2813" s="26" t="n"/>
    </row>
    <row r="2814">
      <c r="A2814" s="31" t="n"/>
      <c r="B2814" s="26" t="n"/>
      <c r="C2814" s="27" t="n"/>
      <c r="D2814" s="27" t="n"/>
      <c r="E2814" s="27" t="n"/>
      <c r="F2814" s="32">
        <f>IF(OR(C2814="",E2814=""),"",C2814*E2814)</f>
        <v/>
      </c>
      <c r="G2814" s="26" t="n"/>
    </row>
    <row r="2815">
      <c r="A2815" s="31" t="n"/>
      <c r="B2815" s="26" t="n"/>
      <c r="C2815" s="27" t="n"/>
      <c r="D2815" s="27" t="n"/>
      <c r="E2815" s="27" t="n"/>
      <c r="F2815" s="32">
        <f>IF(OR(C2815="",E2815=""),"",C2815*E2815)</f>
        <v/>
      </c>
      <c r="G2815" s="26" t="n"/>
    </row>
    <row r="2816">
      <c r="A2816" s="31" t="n"/>
      <c r="B2816" s="26" t="n"/>
      <c r="C2816" s="27" t="n"/>
      <c r="D2816" s="27" t="n"/>
      <c r="E2816" s="27" t="n"/>
      <c r="F2816" s="32">
        <f>IF(OR(C2816="",E2816=""),"",C2816*E2816)</f>
        <v/>
      </c>
      <c r="G2816" s="26" t="n"/>
    </row>
    <row r="2817">
      <c r="A2817" s="31" t="n"/>
      <c r="B2817" s="26" t="n"/>
      <c r="C2817" s="27" t="n"/>
      <c r="D2817" s="27" t="n"/>
      <c r="E2817" s="27" t="n"/>
      <c r="F2817" s="32">
        <f>IF(OR(C2817="",E2817=""),"",C2817*E2817)</f>
        <v/>
      </c>
      <c r="G2817" s="26" t="n"/>
    </row>
    <row r="2818">
      <c r="A2818" s="31" t="n"/>
      <c r="B2818" s="26" t="n"/>
      <c r="C2818" s="27" t="n"/>
      <c r="D2818" s="27" t="n"/>
      <c r="E2818" s="27" t="n"/>
      <c r="F2818" s="32">
        <f>IF(OR(C2818="",E2818=""),"",C2818*E2818)</f>
        <v/>
      </c>
      <c r="G2818" s="26" t="n"/>
    </row>
    <row r="2819">
      <c r="A2819" s="31" t="n"/>
      <c r="B2819" s="26" t="n"/>
      <c r="C2819" s="27" t="n"/>
      <c r="D2819" s="27" t="n"/>
      <c r="E2819" s="27" t="n"/>
      <c r="F2819" s="32">
        <f>IF(OR(C2819="",E2819=""),"",C2819*E2819)</f>
        <v/>
      </c>
      <c r="G2819" s="26" t="n"/>
    </row>
    <row r="2820">
      <c r="A2820" s="31" t="n"/>
      <c r="B2820" s="26" t="n"/>
      <c r="C2820" s="27" t="n"/>
      <c r="D2820" s="27" t="n"/>
      <c r="E2820" s="27" t="n"/>
      <c r="F2820" s="32">
        <f>IF(OR(C2820="",E2820=""),"",C2820*E2820)</f>
        <v/>
      </c>
      <c r="G2820" s="26" t="n"/>
    </row>
    <row r="2821">
      <c r="A2821" s="31" t="n"/>
      <c r="B2821" s="26" t="n"/>
      <c r="C2821" s="27" t="n"/>
      <c r="D2821" s="27" t="n"/>
      <c r="E2821" s="27" t="n"/>
      <c r="F2821" s="32">
        <f>IF(OR(C2821="",E2821=""),"",C2821*E2821)</f>
        <v/>
      </c>
      <c r="G2821" s="26" t="n"/>
    </row>
    <row r="2822">
      <c r="A2822" s="31" t="n"/>
      <c r="B2822" s="26" t="n"/>
      <c r="C2822" s="27" t="n"/>
      <c r="D2822" s="27" t="n"/>
      <c r="E2822" s="27" t="n"/>
      <c r="F2822" s="32">
        <f>IF(OR(C2822="",E2822=""),"",C2822*E2822)</f>
        <v/>
      </c>
      <c r="G2822" s="26" t="n"/>
    </row>
    <row r="2823">
      <c r="A2823" s="31" t="n"/>
      <c r="B2823" s="26" t="n"/>
      <c r="C2823" s="27" t="n"/>
      <c r="D2823" s="27" t="n"/>
      <c r="E2823" s="27" t="n"/>
      <c r="F2823" s="32">
        <f>IF(OR(C2823="",E2823=""),"",C2823*E2823)</f>
        <v/>
      </c>
      <c r="G2823" s="26" t="n"/>
    </row>
    <row r="2824">
      <c r="A2824" s="31" t="n"/>
      <c r="B2824" s="26" t="n"/>
      <c r="C2824" s="27" t="n"/>
      <c r="D2824" s="27" t="n"/>
      <c r="E2824" s="27" t="n"/>
      <c r="F2824" s="32">
        <f>IF(OR(C2824="",E2824=""),"",C2824*E2824)</f>
        <v/>
      </c>
      <c r="G2824" s="26" t="n"/>
    </row>
    <row r="2825">
      <c r="A2825" s="31" t="n"/>
      <c r="B2825" s="26" t="n"/>
      <c r="C2825" s="27" t="n"/>
      <c r="D2825" s="27" t="n"/>
      <c r="E2825" s="27" t="n"/>
      <c r="F2825" s="32">
        <f>IF(OR(C2825="",E2825=""),"",C2825*E2825)</f>
        <v/>
      </c>
      <c r="G2825" s="26" t="n"/>
    </row>
    <row r="2826">
      <c r="A2826" s="31" t="n"/>
      <c r="B2826" s="26" t="n"/>
      <c r="C2826" s="27" t="n"/>
      <c r="D2826" s="27" t="n"/>
      <c r="E2826" s="27" t="n"/>
      <c r="F2826" s="32">
        <f>IF(OR(C2826="",E2826=""),"",C2826*E2826)</f>
        <v/>
      </c>
      <c r="G2826" s="26" t="n"/>
    </row>
    <row r="2827">
      <c r="A2827" s="31" t="n"/>
      <c r="B2827" s="26" t="n"/>
      <c r="C2827" s="27" t="n"/>
      <c r="D2827" s="27" t="n"/>
      <c r="E2827" s="27" t="n"/>
      <c r="F2827" s="32">
        <f>IF(OR(C2827="",E2827=""),"",C2827*E2827)</f>
        <v/>
      </c>
      <c r="G2827" s="26" t="n"/>
    </row>
    <row r="2828">
      <c r="A2828" s="31" t="n"/>
      <c r="B2828" s="26" t="n"/>
      <c r="C2828" s="27" t="n"/>
      <c r="D2828" s="27" t="n"/>
      <c r="E2828" s="27" t="n"/>
      <c r="F2828" s="32">
        <f>IF(OR(C2828="",E2828=""),"",C2828*E2828)</f>
        <v/>
      </c>
      <c r="G2828" s="26" t="n"/>
    </row>
    <row r="2829">
      <c r="A2829" s="31" t="n"/>
      <c r="B2829" s="26" t="n"/>
      <c r="C2829" s="27" t="n"/>
      <c r="D2829" s="27" t="n"/>
      <c r="E2829" s="27" t="n"/>
      <c r="F2829" s="32">
        <f>IF(OR(C2829="",E2829=""),"",C2829*E2829)</f>
        <v/>
      </c>
      <c r="G2829" s="26" t="n"/>
    </row>
    <row r="2830">
      <c r="A2830" s="31" t="n"/>
      <c r="B2830" s="26" t="n"/>
      <c r="C2830" s="27" t="n"/>
      <c r="D2830" s="27" t="n"/>
      <c r="E2830" s="27" t="n"/>
      <c r="F2830" s="32">
        <f>IF(OR(C2830="",E2830=""),"",C2830*E2830)</f>
        <v/>
      </c>
      <c r="G2830" s="26" t="n"/>
    </row>
    <row r="2831">
      <c r="A2831" s="31" t="n"/>
      <c r="B2831" s="26" t="n"/>
      <c r="C2831" s="27" t="n"/>
      <c r="D2831" s="27" t="n"/>
      <c r="E2831" s="27" t="n"/>
      <c r="F2831" s="32">
        <f>IF(OR(C2831="",E2831=""),"",C2831*E2831)</f>
        <v/>
      </c>
      <c r="G2831" s="26" t="n"/>
    </row>
    <row r="2832">
      <c r="A2832" s="31" t="n"/>
      <c r="B2832" s="26" t="n"/>
      <c r="C2832" s="27" t="n"/>
      <c r="D2832" s="27" t="n"/>
      <c r="E2832" s="27" t="n"/>
      <c r="F2832" s="32">
        <f>IF(OR(C2832="",E2832=""),"",C2832*E2832)</f>
        <v/>
      </c>
      <c r="G2832" s="26" t="n"/>
    </row>
    <row r="2833">
      <c r="A2833" s="31" t="n"/>
      <c r="B2833" s="26" t="n"/>
      <c r="C2833" s="27" t="n"/>
      <c r="D2833" s="27" t="n"/>
      <c r="E2833" s="27" t="n"/>
      <c r="F2833" s="32">
        <f>IF(OR(C2833="",E2833=""),"",C2833*E2833)</f>
        <v/>
      </c>
      <c r="G2833" s="26" t="n"/>
    </row>
    <row r="2834">
      <c r="A2834" s="31" t="n"/>
      <c r="B2834" s="26" t="n"/>
      <c r="C2834" s="27" t="n"/>
      <c r="D2834" s="27" t="n"/>
      <c r="E2834" s="27" t="n"/>
      <c r="F2834" s="32">
        <f>IF(OR(C2834="",E2834=""),"",C2834*E2834)</f>
        <v/>
      </c>
      <c r="G2834" s="26" t="n"/>
    </row>
    <row r="2835">
      <c r="A2835" s="31" t="n"/>
      <c r="B2835" s="26" t="n"/>
      <c r="C2835" s="27" t="n"/>
      <c r="D2835" s="27" t="n"/>
      <c r="E2835" s="27" t="n"/>
      <c r="F2835" s="32">
        <f>IF(OR(C2835="",E2835=""),"",C2835*E2835)</f>
        <v/>
      </c>
      <c r="G2835" s="26" t="n"/>
    </row>
    <row r="2836">
      <c r="A2836" s="31" t="n"/>
      <c r="B2836" s="26" t="n"/>
      <c r="C2836" s="27" t="n"/>
      <c r="D2836" s="27" t="n"/>
      <c r="E2836" s="27" t="n"/>
      <c r="F2836" s="32">
        <f>IF(OR(C2836="",E2836=""),"",C2836*E2836)</f>
        <v/>
      </c>
      <c r="G2836" s="26" t="n"/>
    </row>
    <row r="2837">
      <c r="A2837" s="31" t="n"/>
      <c r="B2837" s="26" t="n"/>
      <c r="C2837" s="27" t="n"/>
      <c r="D2837" s="27" t="n"/>
      <c r="E2837" s="27" t="n"/>
      <c r="F2837" s="32">
        <f>IF(OR(C2837="",E2837=""),"",C2837*E2837)</f>
        <v/>
      </c>
      <c r="G2837" s="26" t="n"/>
    </row>
    <row r="2838">
      <c r="A2838" s="31" t="n"/>
      <c r="B2838" s="26" t="n"/>
      <c r="C2838" s="27" t="n"/>
      <c r="D2838" s="27" t="n"/>
      <c r="E2838" s="27" t="n"/>
      <c r="F2838" s="32">
        <f>IF(OR(C2838="",E2838=""),"",C2838*E2838)</f>
        <v/>
      </c>
      <c r="G2838" s="26" t="n"/>
    </row>
    <row r="2839">
      <c r="A2839" s="31" t="n"/>
      <c r="B2839" s="26" t="n"/>
      <c r="C2839" s="27" t="n"/>
      <c r="D2839" s="27" t="n"/>
      <c r="E2839" s="27" t="n"/>
      <c r="F2839" s="32">
        <f>IF(OR(C2839="",E2839=""),"",C2839*E2839)</f>
        <v/>
      </c>
      <c r="G2839" s="26" t="n"/>
    </row>
    <row r="2840">
      <c r="A2840" s="31" t="n"/>
      <c r="B2840" s="26" t="n"/>
      <c r="C2840" s="27" t="n"/>
      <c r="D2840" s="27" t="n"/>
      <c r="E2840" s="27" t="n"/>
      <c r="F2840" s="32">
        <f>IF(OR(C2840="",E2840=""),"",C2840*E2840)</f>
        <v/>
      </c>
      <c r="G2840" s="26" t="n"/>
    </row>
    <row r="2841">
      <c r="A2841" s="31" t="n"/>
      <c r="B2841" s="26" t="n"/>
      <c r="C2841" s="27" t="n"/>
      <c r="D2841" s="27" t="n"/>
      <c r="E2841" s="27" t="n"/>
      <c r="F2841" s="32">
        <f>IF(OR(C2841="",E2841=""),"",C2841*E2841)</f>
        <v/>
      </c>
      <c r="G2841" s="26" t="n"/>
    </row>
    <row r="2842">
      <c r="A2842" s="31" t="n"/>
      <c r="B2842" s="26" t="n"/>
      <c r="C2842" s="27" t="n"/>
      <c r="D2842" s="27" t="n"/>
      <c r="E2842" s="27" t="n"/>
      <c r="F2842" s="32">
        <f>IF(OR(C2842="",E2842=""),"",C2842*E2842)</f>
        <v/>
      </c>
      <c r="G2842" s="26" t="n"/>
    </row>
    <row r="2843">
      <c r="A2843" s="31" t="n"/>
      <c r="B2843" s="26" t="n"/>
      <c r="C2843" s="27" t="n"/>
      <c r="D2843" s="27" t="n"/>
      <c r="E2843" s="27" t="n"/>
      <c r="F2843" s="32">
        <f>IF(OR(C2843="",E2843=""),"",C2843*E2843)</f>
        <v/>
      </c>
      <c r="G2843" s="26" t="n"/>
    </row>
    <row r="2844">
      <c r="A2844" s="31" t="n"/>
      <c r="B2844" s="26" t="n"/>
      <c r="C2844" s="27" t="n"/>
      <c r="D2844" s="27" t="n"/>
      <c r="E2844" s="27" t="n"/>
      <c r="F2844" s="32">
        <f>IF(OR(C2844="",E2844=""),"",C2844*E2844)</f>
        <v/>
      </c>
      <c r="G2844" s="26" t="n"/>
    </row>
    <row r="2845">
      <c r="A2845" s="31" t="n"/>
      <c r="B2845" s="26" t="n"/>
      <c r="C2845" s="27" t="n"/>
      <c r="D2845" s="27" t="n"/>
      <c r="E2845" s="27" t="n"/>
      <c r="F2845" s="32">
        <f>IF(OR(C2845="",E2845=""),"",C2845*E2845)</f>
        <v/>
      </c>
      <c r="G2845" s="26" t="n"/>
    </row>
    <row r="2846">
      <c r="A2846" s="31" t="n"/>
      <c r="B2846" s="26" t="n"/>
      <c r="C2846" s="27" t="n"/>
      <c r="D2846" s="27" t="n"/>
      <c r="E2846" s="27" t="n"/>
      <c r="F2846" s="32">
        <f>IF(OR(C2846="",E2846=""),"",C2846*E2846)</f>
        <v/>
      </c>
      <c r="G2846" s="26" t="n"/>
    </row>
    <row r="2847">
      <c r="A2847" s="31" t="n"/>
      <c r="B2847" s="26" t="n"/>
      <c r="C2847" s="27" t="n"/>
      <c r="D2847" s="27" t="n"/>
      <c r="E2847" s="27" t="n"/>
      <c r="F2847" s="32">
        <f>IF(OR(C2847="",E2847=""),"",C2847*E2847)</f>
        <v/>
      </c>
      <c r="G2847" s="26" t="n"/>
    </row>
    <row r="2848">
      <c r="A2848" s="31" t="n"/>
      <c r="B2848" s="26" t="n"/>
      <c r="C2848" s="27" t="n"/>
      <c r="D2848" s="27" t="n"/>
      <c r="E2848" s="27" t="n"/>
      <c r="F2848" s="32">
        <f>IF(OR(C2848="",E2848=""),"",C2848*E2848)</f>
        <v/>
      </c>
      <c r="G2848" s="26" t="n"/>
    </row>
    <row r="2849">
      <c r="A2849" s="31" t="n"/>
      <c r="B2849" s="26" t="n"/>
      <c r="C2849" s="27" t="n"/>
      <c r="D2849" s="27" t="n"/>
      <c r="E2849" s="27" t="n"/>
      <c r="F2849" s="32">
        <f>IF(OR(C2849="",E2849=""),"",C2849*E2849)</f>
        <v/>
      </c>
      <c r="G2849" s="26" t="n"/>
    </row>
    <row r="2850">
      <c r="A2850" s="31" t="n"/>
      <c r="B2850" s="26" t="n"/>
      <c r="C2850" s="27" t="n"/>
      <c r="D2850" s="27" t="n"/>
      <c r="E2850" s="27" t="n"/>
      <c r="F2850" s="32">
        <f>IF(OR(C2850="",E2850=""),"",C2850*E2850)</f>
        <v/>
      </c>
      <c r="G2850" s="26" t="n"/>
    </row>
    <row r="2851">
      <c r="A2851" s="31" t="n"/>
      <c r="B2851" s="26" t="n"/>
      <c r="C2851" s="27" t="n"/>
      <c r="D2851" s="27" t="n"/>
      <c r="E2851" s="27" t="n"/>
      <c r="F2851" s="32">
        <f>IF(OR(C2851="",E2851=""),"",C2851*E2851)</f>
        <v/>
      </c>
      <c r="G2851" s="26" t="n"/>
    </row>
    <row r="2852">
      <c r="A2852" s="31" t="n"/>
      <c r="B2852" s="26" t="n"/>
      <c r="C2852" s="27" t="n"/>
      <c r="D2852" s="27" t="n"/>
      <c r="E2852" s="27" t="n"/>
      <c r="F2852" s="32">
        <f>IF(OR(C2852="",E2852=""),"",C2852*E2852)</f>
        <v/>
      </c>
      <c r="G2852" s="26" t="n"/>
    </row>
    <row r="2853">
      <c r="A2853" s="31" t="n"/>
      <c r="B2853" s="26" t="n"/>
      <c r="C2853" s="27" t="n"/>
      <c r="D2853" s="27" t="n"/>
      <c r="E2853" s="27" t="n"/>
      <c r="F2853" s="32">
        <f>IF(OR(C2853="",E2853=""),"",C2853*E2853)</f>
        <v/>
      </c>
      <c r="G2853" s="26" t="n"/>
    </row>
    <row r="2854">
      <c r="A2854" s="31" t="n"/>
      <c r="B2854" s="26" t="n"/>
      <c r="C2854" s="27" t="n"/>
      <c r="D2854" s="27" t="n"/>
      <c r="E2854" s="27" t="n"/>
      <c r="F2854" s="32">
        <f>IF(OR(C2854="",E2854=""),"",C2854*E2854)</f>
        <v/>
      </c>
      <c r="G2854" s="26" t="n"/>
    </row>
    <row r="2855">
      <c r="A2855" s="31" t="n"/>
      <c r="B2855" s="26" t="n"/>
      <c r="C2855" s="27" t="n"/>
      <c r="D2855" s="27" t="n"/>
      <c r="E2855" s="27" t="n"/>
      <c r="F2855" s="32">
        <f>IF(OR(C2855="",E2855=""),"",C2855*E2855)</f>
        <v/>
      </c>
      <c r="G2855" s="26" t="n"/>
    </row>
    <row r="2856">
      <c r="A2856" s="31" t="n"/>
      <c r="B2856" s="26" t="n"/>
      <c r="C2856" s="27" t="n"/>
      <c r="D2856" s="27" t="n"/>
      <c r="E2856" s="27" t="n"/>
      <c r="F2856" s="32">
        <f>IF(OR(C2856="",E2856=""),"",C2856*E2856)</f>
        <v/>
      </c>
      <c r="G2856" s="26" t="n"/>
    </row>
    <row r="2857">
      <c r="A2857" s="31" t="n"/>
      <c r="B2857" s="26" t="n"/>
      <c r="C2857" s="27" t="n"/>
      <c r="D2857" s="27" t="n"/>
      <c r="E2857" s="27" t="n"/>
      <c r="F2857" s="32">
        <f>IF(OR(C2857="",E2857=""),"",C2857*E2857)</f>
        <v/>
      </c>
      <c r="G2857" s="26" t="n"/>
    </row>
    <row r="2858">
      <c r="A2858" s="31" t="n"/>
      <c r="B2858" s="26" t="n"/>
      <c r="C2858" s="27" t="n"/>
      <c r="D2858" s="27" t="n"/>
      <c r="E2858" s="27" t="n"/>
      <c r="F2858" s="32">
        <f>IF(OR(C2858="",E2858=""),"",C2858*E2858)</f>
        <v/>
      </c>
      <c r="G2858" s="26" t="n"/>
    </row>
    <row r="2859">
      <c r="A2859" s="31" t="n"/>
      <c r="B2859" s="26" t="n"/>
      <c r="C2859" s="27" t="n"/>
      <c r="D2859" s="27" t="n"/>
      <c r="E2859" s="27" t="n"/>
      <c r="F2859" s="32">
        <f>IF(OR(C2859="",E2859=""),"",C2859*E2859)</f>
        <v/>
      </c>
      <c r="G2859" s="26" t="n"/>
    </row>
    <row r="2860">
      <c r="A2860" s="31" t="n"/>
      <c r="B2860" s="26" t="n"/>
      <c r="C2860" s="27" t="n"/>
      <c r="D2860" s="27" t="n"/>
      <c r="E2860" s="27" t="n"/>
      <c r="F2860" s="32">
        <f>IF(OR(C2860="",E2860=""),"",C2860*E2860)</f>
        <v/>
      </c>
      <c r="G2860" s="26" t="n"/>
    </row>
    <row r="2861">
      <c r="A2861" s="31" t="n"/>
      <c r="B2861" s="26" t="n"/>
      <c r="C2861" s="27" t="n"/>
      <c r="D2861" s="27" t="n"/>
      <c r="E2861" s="27" t="n"/>
      <c r="F2861" s="32">
        <f>IF(OR(C2861="",E2861=""),"",C2861*E2861)</f>
        <v/>
      </c>
      <c r="G2861" s="26" t="n"/>
    </row>
    <row r="2862">
      <c r="A2862" s="31" t="n"/>
      <c r="B2862" s="26" t="n"/>
      <c r="C2862" s="27" t="n"/>
      <c r="D2862" s="27" t="n"/>
      <c r="E2862" s="27" t="n"/>
      <c r="F2862" s="32">
        <f>IF(OR(C2862="",E2862=""),"",C2862*E2862)</f>
        <v/>
      </c>
      <c r="G2862" s="26" t="n"/>
    </row>
    <row r="2863">
      <c r="A2863" s="31" t="n"/>
      <c r="B2863" s="26" t="n"/>
      <c r="C2863" s="27" t="n"/>
      <c r="D2863" s="27" t="n"/>
      <c r="E2863" s="27" t="n"/>
      <c r="F2863" s="32">
        <f>IF(OR(C2863="",E2863=""),"",C2863*E2863)</f>
        <v/>
      </c>
      <c r="G2863" s="26" t="n"/>
    </row>
    <row r="2864">
      <c r="A2864" s="31" t="n"/>
      <c r="B2864" s="26" t="n"/>
      <c r="C2864" s="27" t="n"/>
      <c r="D2864" s="27" t="n"/>
      <c r="E2864" s="27" t="n"/>
      <c r="F2864" s="32">
        <f>IF(OR(C2864="",E2864=""),"",C2864*E2864)</f>
        <v/>
      </c>
      <c r="G2864" s="26" t="n"/>
    </row>
    <row r="2865">
      <c r="A2865" s="31" t="n"/>
      <c r="B2865" s="26" t="n"/>
      <c r="C2865" s="27" t="n"/>
      <c r="D2865" s="27" t="n"/>
      <c r="E2865" s="27" t="n"/>
      <c r="F2865" s="32">
        <f>IF(OR(C2865="",E2865=""),"",C2865*E2865)</f>
        <v/>
      </c>
      <c r="G2865" s="26" t="n"/>
    </row>
    <row r="2866">
      <c r="A2866" s="31" t="n"/>
      <c r="B2866" s="26" t="n"/>
      <c r="C2866" s="27" t="n"/>
      <c r="D2866" s="27" t="n"/>
      <c r="E2866" s="27" t="n"/>
      <c r="F2866" s="32">
        <f>IF(OR(C2866="",E2866=""),"",C2866*E2866)</f>
        <v/>
      </c>
      <c r="G2866" s="26" t="n"/>
    </row>
    <row r="2867">
      <c r="A2867" s="31" t="n"/>
      <c r="B2867" s="26" t="n"/>
      <c r="C2867" s="27" t="n"/>
      <c r="D2867" s="27" t="n"/>
      <c r="E2867" s="27" t="n"/>
      <c r="F2867" s="32">
        <f>IF(OR(C2867="",E2867=""),"",C2867*E2867)</f>
        <v/>
      </c>
      <c r="G2867" s="26" t="n"/>
    </row>
    <row r="2868">
      <c r="A2868" s="31" t="n"/>
      <c r="B2868" s="26" t="n"/>
      <c r="C2868" s="27" t="n"/>
      <c r="D2868" s="27" t="n"/>
      <c r="E2868" s="27" t="n"/>
      <c r="F2868" s="32">
        <f>IF(OR(C2868="",E2868=""),"",C2868*E2868)</f>
        <v/>
      </c>
      <c r="G2868" s="26" t="n"/>
    </row>
    <row r="2869">
      <c r="A2869" s="31" t="n"/>
      <c r="B2869" s="26" t="n"/>
      <c r="C2869" s="27" t="n"/>
      <c r="D2869" s="27" t="n"/>
      <c r="E2869" s="27" t="n"/>
      <c r="F2869" s="32">
        <f>IF(OR(C2869="",E2869=""),"",C2869*E2869)</f>
        <v/>
      </c>
      <c r="G2869" s="26" t="n"/>
    </row>
    <row r="2870">
      <c r="A2870" s="31" t="n"/>
      <c r="B2870" s="26" t="n"/>
      <c r="C2870" s="27" t="n"/>
      <c r="D2870" s="27" t="n"/>
      <c r="E2870" s="27" t="n"/>
      <c r="F2870" s="32">
        <f>IF(OR(C2870="",E2870=""),"",C2870*E2870)</f>
        <v/>
      </c>
      <c r="G2870" s="26" t="n"/>
    </row>
    <row r="2871">
      <c r="A2871" s="31" t="n"/>
      <c r="B2871" s="26" t="n"/>
      <c r="C2871" s="27" t="n"/>
      <c r="D2871" s="27" t="n"/>
      <c r="E2871" s="27" t="n"/>
      <c r="F2871" s="32">
        <f>IF(OR(C2871="",E2871=""),"",C2871*E2871)</f>
        <v/>
      </c>
      <c r="G2871" s="26" t="n"/>
    </row>
    <row r="2872">
      <c r="A2872" s="31" t="n"/>
      <c r="B2872" s="26" t="n"/>
      <c r="C2872" s="27" t="n"/>
      <c r="D2872" s="27" t="n"/>
      <c r="E2872" s="27" t="n"/>
      <c r="F2872" s="32">
        <f>IF(OR(C2872="",E2872=""),"",C2872*E2872)</f>
        <v/>
      </c>
      <c r="G2872" s="26" t="n"/>
    </row>
    <row r="2873">
      <c r="A2873" s="31" t="n"/>
      <c r="B2873" s="26" t="n"/>
      <c r="C2873" s="27" t="n"/>
      <c r="D2873" s="27" t="n"/>
      <c r="E2873" s="27" t="n"/>
      <c r="F2873" s="32">
        <f>IF(OR(C2873="",E2873=""),"",C2873*E2873)</f>
        <v/>
      </c>
      <c r="G2873" s="26" t="n"/>
    </row>
    <row r="2874">
      <c r="A2874" s="31" t="n"/>
      <c r="B2874" s="26" t="n"/>
      <c r="C2874" s="27" t="n"/>
      <c r="D2874" s="27" t="n"/>
      <c r="E2874" s="27" t="n"/>
      <c r="F2874" s="32">
        <f>IF(OR(C2874="",E2874=""),"",C2874*E2874)</f>
        <v/>
      </c>
      <c r="G2874" s="26" t="n"/>
    </row>
    <row r="2875">
      <c r="A2875" s="31" t="n"/>
      <c r="B2875" s="26" t="n"/>
      <c r="C2875" s="27" t="n"/>
      <c r="D2875" s="27" t="n"/>
      <c r="E2875" s="27" t="n"/>
      <c r="F2875" s="32">
        <f>IF(OR(C2875="",E2875=""),"",C2875*E2875)</f>
        <v/>
      </c>
      <c r="G2875" s="26" t="n"/>
    </row>
    <row r="2876">
      <c r="A2876" s="31" t="n"/>
      <c r="B2876" s="26" t="n"/>
      <c r="C2876" s="27" t="n"/>
      <c r="D2876" s="27" t="n"/>
      <c r="E2876" s="27" t="n"/>
      <c r="F2876" s="32">
        <f>IF(OR(C2876="",E2876=""),"",C2876*E2876)</f>
        <v/>
      </c>
      <c r="G2876" s="26" t="n"/>
    </row>
    <row r="2877">
      <c r="A2877" s="31" t="n"/>
      <c r="B2877" s="26" t="n"/>
      <c r="C2877" s="27" t="n"/>
      <c r="D2877" s="27" t="n"/>
      <c r="E2877" s="27" t="n"/>
      <c r="F2877" s="32">
        <f>IF(OR(C2877="",E2877=""),"",C2877*E2877)</f>
        <v/>
      </c>
      <c r="G2877" s="26" t="n"/>
    </row>
    <row r="2878">
      <c r="A2878" s="31" t="n"/>
      <c r="B2878" s="26" t="n"/>
      <c r="C2878" s="27" t="n"/>
      <c r="D2878" s="27" t="n"/>
      <c r="E2878" s="27" t="n"/>
      <c r="F2878" s="32">
        <f>IF(OR(C2878="",E2878=""),"",C2878*E2878)</f>
        <v/>
      </c>
      <c r="G2878" s="26" t="n"/>
    </row>
    <row r="2879">
      <c r="A2879" s="31" t="n"/>
      <c r="B2879" s="26" t="n"/>
      <c r="C2879" s="27" t="n"/>
      <c r="D2879" s="27" t="n"/>
      <c r="E2879" s="27" t="n"/>
      <c r="F2879" s="32">
        <f>IF(OR(C2879="",E2879=""),"",C2879*E2879)</f>
        <v/>
      </c>
      <c r="G2879" s="26" t="n"/>
    </row>
    <row r="2880">
      <c r="A2880" s="31" t="n"/>
      <c r="B2880" s="26" t="n"/>
      <c r="C2880" s="27" t="n"/>
      <c r="D2880" s="27" t="n"/>
      <c r="E2880" s="27" t="n"/>
      <c r="F2880" s="32">
        <f>IF(OR(C2880="",E2880=""),"",C2880*E2880)</f>
        <v/>
      </c>
      <c r="G2880" s="26" t="n"/>
    </row>
    <row r="2881">
      <c r="A2881" s="31" t="n"/>
      <c r="B2881" s="26" t="n"/>
      <c r="C2881" s="27" t="n"/>
      <c r="D2881" s="27" t="n"/>
      <c r="E2881" s="27" t="n"/>
      <c r="F2881" s="32">
        <f>IF(OR(C2881="",E2881=""),"",C2881*E2881)</f>
        <v/>
      </c>
      <c r="G2881" s="26" t="n"/>
    </row>
    <row r="2882">
      <c r="A2882" s="31" t="n"/>
      <c r="B2882" s="26" t="n"/>
      <c r="C2882" s="27" t="n"/>
      <c r="D2882" s="27" t="n"/>
      <c r="E2882" s="27" t="n"/>
      <c r="F2882" s="32">
        <f>IF(OR(C2882="",E2882=""),"",C2882*E2882)</f>
        <v/>
      </c>
      <c r="G2882" s="26" t="n"/>
    </row>
    <row r="2883">
      <c r="A2883" s="31" t="n"/>
      <c r="B2883" s="26" t="n"/>
      <c r="C2883" s="27" t="n"/>
      <c r="D2883" s="27" t="n"/>
      <c r="E2883" s="27" t="n"/>
      <c r="F2883" s="32">
        <f>IF(OR(C2883="",E2883=""),"",C2883*E2883)</f>
        <v/>
      </c>
      <c r="G2883" s="26" t="n"/>
    </row>
    <row r="2884">
      <c r="A2884" s="31" t="n"/>
      <c r="B2884" s="26" t="n"/>
      <c r="C2884" s="27" t="n"/>
      <c r="D2884" s="27" t="n"/>
      <c r="E2884" s="27" t="n"/>
      <c r="F2884" s="32">
        <f>IF(OR(C2884="",E2884=""),"",C2884*E2884)</f>
        <v/>
      </c>
      <c r="G2884" s="26" t="n"/>
    </row>
    <row r="2885">
      <c r="A2885" s="31" t="n"/>
      <c r="B2885" s="26" t="n"/>
      <c r="C2885" s="27" t="n"/>
      <c r="D2885" s="27" t="n"/>
      <c r="E2885" s="27" t="n"/>
      <c r="F2885" s="32">
        <f>IF(OR(C2885="",E2885=""),"",C2885*E2885)</f>
        <v/>
      </c>
      <c r="G2885" s="26" t="n"/>
    </row>
    <row r="2886">
      <c r="A2886" s="31" t="n"/>
      <c r="B2886" s="26" t="n"/>
      <c r="C2886" s="27" t="n"/>
      <c r="D2886" s="27" t="n"/>
      <c r="E2886" s="27" t="n"/>
      <c r="F2886" s="32">
        <f>IF(OR(C2886="",E2886=""),"",C2886*E2886)</f>
        <v/>
      </c>
      <c r="G2886" s="26" t="n"/>
    </row>
    <row r="2887">
      <c r="A2887" s="31" t="n"/>
      <c r="B2887" s="26" t="n"/>
      <c r="C2887" s="27" t="n"/>
      <c r="D2887" s="27" t="n"/>
      <c r="E2887" s="27" t="n"/>
      <c r="F2887" s="32">
        <f>IF(OR(C2887="",E2887=""),"",C2887*E2887)</f>
        <v/>
      </c>
      <c r="G2887" s="26" t="n"/>
    </row>
    <row r="2888">
      <c r="A2888" s="31" t="n"/>
      <c r="B2888" s="26" t="n"/>
      <c r="C2888" s="27" t="n"/>
      <c r="D2888" s="27" t="n"/>
      <c r="E2888" s="27" t="n"/>
      <c r="F2888" s="32">
        <f>IF(OR(C2888="",E2888=""),"",C2888*E2888)</f>
        <v/>
      </c>
      <c r="G2888" s="26" t="n"/>
    </row>
    <row r="2889">
      <c r="A2889" s="31" t="n"/>
      <c r="B2889" s="26" t="n"/>
      <c r="C2889" s="27" t="n"/>
      <c r="D2889" s="27" t="n"/>
      <c r="E2889" s="27" t="n"/>
      <c r="F2889" s="32">
        <f>IF(OR(C2889="",E2889=""),"",C2889*E2889)</f>
        <v/>
      </c>
      <c r="G2889" s="26" t="n"/>
    </row>
    <row r="2890">
      <c r="A2890" s="31" t="n"/>
      <c r="B2890" s="26" t="n"/>
      <c r="C2890" s="27" t="n"/>
      <c r="D2890" s="27" t="n"/>
      <c r="E2890" s="27" t="n"/>
      <c r="F2890" s="32">
        <f>IF(OR(C2890="",E2890=""),"",C2890*E2890)</f>
        <v/>
      </c>
      <c r="G2890" s="26" t="n"/>
    </row>
    <row r="2891">
      <c r="A2891" s="31" t="n"/>
      <c r="B2891" s="26" t="n"/>
      <c r="C2891" s="27" t="n"/>
      <c r="D2891" s="27" t="n"/>
      <c r="E2891" s="27" t="n"/>
      <c r="F2891" s="32">
        <f>IF(OR(C2891="",E2891=""),"",C2891*E2891)</f>
        <v/>
      </c>
      <c r="G2891" s="26" t="n"/>
    </row>
    <row r="2892">
      <c r="A2892" s="31" t="n"/>
      <c r="B2892" s="26" t="n"/>
      <c r="C2892" s="27" t="n"/>
      <c r="D2892" s="27" t="n"/>
      <c r="E2892" s="27" t="n"/>
      <c r="F2892" s="32">
        <f>IF(OR(C2892="",E2892=""),"",C2892*E2892)</f>
        <v/>
      </c>
      <c r="G2892" s="26" t="n"/>
    </row>
    <row r="2893">
      <c r="A2893" s="31" t="n"/>
      <c r="B2893" s="26" t="n"/>
      <c r="C2893" s="27" t="n"/>
      <c r="D2893" s="27" t="n"/>
      <c r="E2893" s="27" t="n"/>
      <c r="F2893" s="32">
        <f>IF(OR(C2893="",E2893=""),"",C2893*E2893)</f>
        <v/>
      </c>
      <c r="G2893" s="26" t="n"/>
    </row>
    <row r="2894">
      <c r="A2894" s="31" t="n"/>
      <c r="B2894" s="26" t="n"/>
      <c r="C2894" s="27" t="n"/>
      <c r="D2894" s="27" t="n"/>
      <c r="E2894" s="27" t="n"/>
      <c r="F2894" s="32">
        <f>IF(OR(C2894="",E2894=""),"",C2894*E2894)</f>
        <v/>
      </c>
      <c r="G2894" s="26" t="n"/>
    </row>
    <row r="2895">
      <c r="A2895" s="31" t="n"/>
      <c r="B2895" s="26" t="n"/>
      <c r="C2895" s="27" t="n"/>
      <c r="D2895" s="27" t="n"/>
      <c r="E2895" s="27" t="n"/>
      <c r="F2895" s="32">
        <f>IF(OR(C2895="",E2895=""),"",C2895*E2895)</f>
        <v/>
      </c>
      <c r="G2895" s="26" t="n"/>
    </row>
    <row r="2896">
      <c r="A2896" s="31" t="n"/>
      <c r="B2896" s="26" t="n"/>
      <c r="C2896" s="27" t="n"/>
      <c r="D2896" s="27" t="n"/>
      <c r="E2896" s="27" t="n"/>
      <c r="F2896" s="32">
        <f>IF(OR(C2896="",E2896=""),"",C2896*E2896)</f>
        <v/>
      </c>
      <c r="G2896" s="26" t="n"/>
    </row>
    <row r="2897">
      <c r="A2897" s="31" t="n"/>
      <c r="B2897" s="26" t="n"/>
      <c r="C2897" s="27" t="n"/>
      <c r="D2897" s="27" t="n"/>
      <c r="E2897" s="27" t="n"/>
      <c r="F2897" s="32">
        <f>IF(OR(C2897="",E2897=""),"",C2897*E2897)</f>
        <v/>
      </c>
      <c r="G2897" s="26" t="n"/>
    </row>
    <row r="2898">
      <c r="A2898" s="31" t="n"/>
      <c r="B2898" s="26" t="n"/>
      <c r="C2898" s="27" t="n"/>
      <c r="D2898" s="27" t="n"/>
      <c r="E2898" s="27" t="n"/>
      <c r="F2898" s="32">
        <f>IF(OR(C2898="",E2898=""),"",C2898*E2898)</f>
        <v/>
      </c>
      <c r="G2898" s="26" t="n"/>
    </row>
    <row r="2899">
      <c r="A2899" s="31" t="n"/>
      <c r="B2899" s="26" t="n"/>
      <c r="C2899" s="27" t="n"/>
      <c r="D2899" s="27" t="n"/>
      <c r="E2899" s="27" t="n"/>
      <c r="F2899" s="32">
        <f>IF(OR(C2899="",E2899=""),"",C2899*E2899)</f>
        <v/>
      </c>
      <c r="G2899" s="26" t="n"/>
    </row>
    <row r="2900">
      <c r="A2900" s="31" t="n"/>
      <c r="B2900" s="26" t="n"/>
      <c r="C2900" s="27" t="n"/>
      <c r="D2900" s="27" t="n"/>
      <c r="E2900" s="27" t="n"/>
      <c r="F2900" s="32">
        <f>IF(OR(C2900="",E2900=""),"",C2900*E2900)</f>
        <v/>
      </c>
      <c r="G2900" s="26" t="n"/>
    </row>
    <row r="2901">
      <c r="A2901" s="31" t="n"/>
      <c r="B2901" s="26" t="n"/>
      <c r="C2901" s="27" t="n"/>
      <c r="D2901" s="27" t="n"/>
      <c r="E2901" s="27" t="n"/>
      <c r="F2901" s="32">
        <f>IF(OR(C2901="",E2901=""),"",C2901*E2901)</f>
        <v/>
      </c>
      <c r="G2901" s="26" t="n"/>
    </row>
    <row r="2902">
      <c r="A2902" s="31" t="n"/>
      <c r="B2902" s="26" t="n"/>
      <c r="C2902" s="27" t="n"/>
      <c r="D2902" s="27" t="n"/>
      <c r="E2902" s="27" t="n"/>
      <c r="F2902" s="32">
        <f>IF(OR(C2902="",E2902=""),"",C2902*E2902)</f>
        <v/>
      </c>
      <c r="G2902" s="26" t="n"/>
    </row>
    <row r="2903">
      <c r="A2903" s="31" t="n"/>
      <c r="B2903" s="26" t="n"/>
      <c r="C2903" s="27" t="n"/>
      <c r="D2903" s="27" t="n"/>
      <c r="E2903" s="27" t="n"/>
      <c r="F2903" s="32">
        <f>IF(OR(C2903="",E2903=""),"",C2903*E2903)</f>
        <v/>
      </c>
      <c r="G2903" s="26" t="n"/>
    </row>
    <row r="2904">
      <c r="A2904" s="31" t="n"/>
      <c r="B2904" s="26" t="n"/>
      <c r="C2904" s="27" t="n"/>
      <c r="D2904" s="27" t="n"/>
      <c r="E2904" s="27" t="n"/>
      <c r="F2904" s="32">
        <f>IF(OR(C2904="",E2904=""),"",C2904*E2904)</f>
        <v/>
      </c>
      <c r="G2904" s="26" t="n"/>
    </row>
    <row r="2905">
      <c r="A2905" s="31" t="n"/>
      <c r="B2905" s="26" t="n"/>
      <c r="C2905" s="27" t="n"/>
      <c r="D2905" s="27" t="n"/>
      <c r="E2905" s="27" t="n"/>
      <c r="F2905" s="32">
        <f>IF(OR(C2905="",E2905=""),"",C2905*E2905)</f>
        <v/>
      </c>
      <c r="G2905" s="26" t="n"/>
    </row>
    <row r="2906">
      <c r="A2906" s="31" t="n"/>
      <c r="B2906" s="26" t="n"/>
      <c r="C2906" s="27" t="n"/>
      <c r="D2906" s="27" t="n"/>
      <c r="E2906" s="27" t="n"/>
      <c r="F2906" s="32">
        <f>IF(OR(C2906="",E2906=""),"",C2906*E2906)</f>
        <v/>
      </c>
      <c r="G2906" s="26" t="n"/>
    </row>
    <row r="2907">
      <c r="A2907" s="31" t="n"/>
      <c r="B2907" s="26" t="n"/>
      <c r="C2907" s="27" t="n"/>
      <c r="D2907" s="27" t="n"/>
      <c r="E2907" s="27" t="n"/>
      <c r="F2907" s="32">
        <f>IF(OR(C2907="",E2907=""),"",C2907*E2907)</f>
        <v/>
      </c>
      <c r="G2907" s="26" t="n"/>
    </row>
    <row r="2908">
      <c r="A2908" s="31" t="n"/>
      <c r="B2908" s="26" t="n"/>
      <c r="C2908" s="27" t="n"/>
      <c r="D2908" s="27" t="n"/>
      <c r="E2908" s="27" t="n"/>
      <c r="F2908" s="32">
        <f>IF(OR(C2908="",E2908=""),"",C2908*E2908)</f>
        <v/>
      </c>
      <c r="G2908" s="26" t="n"/>
    </row>
    <row r="2909">
      <c r="A2909" s="31" t="n"/>
      <c r="B2909" s="26" t="n"/>
      <c r="C2909" s="27" t="n"/>
      <c r="D2909" s="27" t="n"/>
      <c r="E2909" s="27" t="n"/>
      <c r="F2909" s="32">
        <f>IF(OR(C2909="",E2909=""),"",C2909*E2909)</f>
        <v/>
      </c>
      <c r="G2909" s="26" t="n"/>
    </row>
    <row r="2910">
      <c r="A2910" s="31" t="n"/>
      <c r="B2910" s="26" t="n"/>
      <c r="C2910" s="27" t="n"/>
      <c r="D2910" s="27" t="n"/>
      <c r="E2910" s="27" t="n"/>
      <c r="F2910" s="32">
        <f>IF(OR(C2910="",E2910=""),"",C2910*E2910)</f>
        <v/>
      </c>
      <c r="G2910" s="26" t="n"/>
    </row>
    <row r="2911">
      <c r="A2911" s="31" t="n"/>
      <c r="B2911" s="26" t="n"/>
      <c r="C2911" s="27" t="n"/>
      <c r="D2911" s="27" t="n"/>
      <c r="E2911" s="27" t="n"/>
      <c r="F2911" s="32">
        <f>IF(OR(C2911="",E2911=""),"",C2911*E2911)</f>
        <v/>
      </c>
      <c r="G2911" s="26" t="n"/>
    </row>
    <row r="2912">
      <c r="A2912" s="31" t="n"/>
      <c r="B2912" s="26" t="n"/>
      <c r="C2912" s="27" t="n"/>
      <c r="D2912" s="27" t="n"/>
      <c r="E2912" s="27" t="n"/>
      <c r="F2912" s="32">
        <f>IF(OR(C2912="",E2912=""),"",C2912*E2912)</f>
        <v/>
      </c>
      <c r="G2912" s="26" t="n"/>
    </row>
    <row r="2913">
      <c r="A2913" s="31" t="n"/>
      <c r="B2913" s="26" t="n"/>
      <c r="C2913" s="27" t="n"/>
      <c r="D2913" s="27" t="n"/>
      <c r="E2913" s="27" t="n"/>
      <c r="F2913" s="32">
        <f>IF(OR(C2913="",E2913=""),"",C2913*E2913)</f>
        <v/>
      </c>
      <c r="G2913" s="26" t="n"/>
    </row>
    <row r="2914">
      <c r="A2914" s="31" t="n"/>
      <c r="B2914" s="26" t="n"/>
      <c r="C2914" s="27" t="n"/>
      <c r="D2914" s="27" t="n"/>
      <c r="E2914" s="27" t="n"/>
      <c r="F2914" s="32">
        <f>IF(OR(C2914="",E2914=""),"",C2914*E2914)</f>
        <v/>
      </c>
      <c r="G2914" s="26" t="n"/>
    </row>
    <row r="2915">
      <c r="A2915" s="31" t="n"/>
      <c r="B2915" s="26" t="n"/>
      <c r="C2915" s="27" t="n"/>
      <c r="D2915" s="27" t="n"/>
      <c r="E2915" s="27" t="n"/>
      <c r="F2915" s="32">
        <f>IF(OR(C2915="",E2915=""),"",C2915*E2915)</f>
        <v/>
      </c>
      <c r="G2915" s="26" t="n"/>
    </row>
    <row r="2916">
      <c r="A2916" s="31" t="n"/>
      <c r="B2916" s="26" t="n"/>
      <c r="C2916" s="27" t="n"/>
      <c r="D2916" s="27" t="n"/>
      <c r="E2916" s="27" t="n"/>
      <c r="F2916" s="32">
        <f>IF(OR(C2916="",E2916=""),"",C2916*E2916)</f>
        <v/>
      </c>
      <c r="G2916" s="26" t="n"/>
    </row>
    <row r="2917">
      <c r="A2917" s="31" t="n"/>
      <c r="B2917" s="26" t="n"/>
      <c r="C2917" s="27" t="n"/>
      <c r="D2917" s="27" t="n"/>
      <c r="E2917" s="27" t="n"/>
      <c r="F2917" s="32">
        <f>IF(OR(C2917="",E2917=""),"",C2917*E2917)</f>
        <v/>
      </c>
      <c r="G2917" s="26" t="n"/>
    </row>
    <row r="2918">
      <c r="A2918" s="31" t="n"/>
      <c r="B2918" s="26" t="n"/>
      <c r="C2918" s="27" t="n"/>
      <c r="D2918" s="27" t="n"/>
      <c r="E2918" s="27" t="n"/>
      <c r="F2918" s="32">
        <f>IF(OR(C2918="",E2918=""),"",C2918*E2918)</f>
        <v/>
      </c>
      <c r="G2918" s="26" t="n"/>
    </row>
    <row r="2919">
      <c r="A2919" s="31" t="n"/>
      <c r="B2919" s="26" t="n"/>
      <c r="C2919" s="27" t="n"/>
      <c r="D2919" s="27" t="n"/>
      <c r="E2919" s="27" t="n"/>
      <c r="F2919" s="32">
        <f>IF(OR(C2919="",E2919=""),"",C2919*E2919)</f>
        <v/>
      </c>
      <c r="G2919" s="26" t="n"/>
    </row>
    <row r="2920">
      <c r="A2920" s="31" t="n"/>
      <c r="B2920" s="26" t="n"/>
      <c r="C2920" s="27" t="n"/>
      <c r="D2920" s="27" t="n"/>
      <c r="E2920" s="27" t="n"/>
      <c r="F2920" s="32">
        <f>IF(OR(C2920="",E2920=""),"",C2920*E2920)</f>
        <v/>
      </c>
      <c r="G2920" s="26" t="n"/>
    </row>
    <row r="2921">
      <c r="A2921" s="31" t="n"/>
      <c r="B2921" s="26" t="n"/>
      <c r="C2921" s="27" t="n"/>
      <c r="D2921" s="27" t="n"/>
      <c r="E2921" s="27" t="n"/>
      <c r="F2921" s="32">
        <f>IF(OR(C2921="",E2921=""),"",C2921*E2921)</f>
        <v/>
      </c>
      <c r="G2921" s="26" t="n"/>
    </row>
    <row r="2922">
      <c r="A2922" s="31" t="n"/>
      <c r="B2922" s="26" t="n"/>
      <c r="C2922" s="27" t="n"/>
      <c r="D2922" s="27" t="n"/>
      <c r="E2922" s="27" t="n"/>
      <c r="F2922" s="32">
        <f>IF(OR(C2922="",E2922=""),"",C2922*E2922)</f>
        <v/>
      </c>
      <c r="G2922" s="26" t="n"/>
    </row>
    <row r="2923">
      <c r="A2923" s="31" t="n"/>
      <c r="B2923" s="26" t="n"/>
      <c r="C2923" s="27" t="n"/>
      <c r="D2923" s="27" t="n"/>
      <c r="E2923" s="27" t="n"/>
      <c r="F2923" s="32">
        <f>IF(OR(C2923="",E2923=""),"",C2923*E2923)</f>
        <v/>
      </c>
      <c r="G2923" s="26" t="n"/>
    </row>
    <row r="2924">
      <c r="A2924" s="31" t="n"/>
      <c r="B2924" s="26" t="n"/>
      <c r="C2924" s="27" t="n"/>
      <c r="D2924" s="27" t="n"/>
      <c r="E2924" s="27" t="n"/>
      <c r="F2924" s="32">
        <f>IF(OR(C2924="",E2924=""),"",C2924*E2924)</f>
        <v/>
      </c>
      <c r="G2924" s="26" t="n"/>
    </row>
    <row r="2925">
      <c r="A2925" s="31" t="n"/>
      <c r="B2925" s="26" t="n"/>
      <c r="C2925" s="27" t="n"/>
      <c r="D2925" s="27" t="n"/>
      <c r="E2925" s="27" t="n"/>
      <c r="F2925" s="32">
        <f>IF(OR(C2925="",E2925=""),"",C2925*E2925)</f>
        <v/>
      </c>
      <c r="G2925" s="26" t="n"/>
    </row>
    <row r="2926">
      <c r="A2926" s="31" t="n"/>
      <c r="B2926" s="26" t="n"/>
      <c r="C2926" s="27" t="n"/>
      <c r="D2926" s="27" t="n"/>
      <c r="E2926" s="27" t="n"/>
      <c r="F2926" s="32">
        <f>IF(OR(C2926="",E2926=""),"",C2926*E2926)</f>
        <v/>
      </c>
      <c r="G2926" s="26" t="n"/>
    </row>
    <row r="2927">
      <c r="A2927" s="31" t="n"/>
      <c r="B2927" s="26" t="n"/>
      <c r="C2927" s="27" t="n"/>
      <c r="D2927" s="27" t="n"/>
      <c r="E2927" s="27" t="n"/>
      <c r="F2927" s="32">
        <f>IF(OR(C2927="",E2927=""),"",C2927*E2927)</f>
        <v/>
      </c>
      <c r="G2927" s="26" t="n"/>
    </row>
    <row r="2928">
      <c r="A2928" s="31" t="n"/>
      <c r="B2928" s="26" t="n"/>
      <c r="C2928" s="27" t="n"/>
      <c r="D2928" s="27" t="n"/>
      <c r="E2928" s="27" t="n"/>
      <c r="F2928" s="32">
        <f>IF(OR(C2928="",E2928=""),"",C2928*E2928)</f>
        <v/>
      </c>
      <c r="G2928" s="26" t="n"/>
    </row>
    <row r="2929">
      <c r="A2929" s="31" t="n"/>
      <c r="B2929" s="26" t="n"/>
      <c r="C2929" s="27" t="n"/>
      <c r="D2929" s="27" t="n"/>
      <c r="E2929" s="27" t="n"/>
      <c r="F2929" s="32">
        <f>IF(OR(C2929="",E2929=""),"",C2929*E2929)</f>
        <v/>
      </c>
      <c r="G2929" s="26" t="n"/>
    </row>
    <row r="2930">
      <c r="A2930" s="31" t="n"/>
      <c r="B2930" s="26" t="n"/>
      <c r="C2930" s="27" t="n"/>
      <c r="D2930" s="27" t="n"/>
      <c r="E2930" s="27" t="n"/>
      <c r="F2930" s="32">
        <f>IF(OR(C2930="",E2930=""),"",C2930*E2930)</f>
        <v/>
      </c>
      <c r="G2930" s="26" t="n"/>
    </row>
    <row r="2931">
      <c r="A2931" s="31" t="n"/>
      <c r="B2931" s="26" t="n"/>
      <c r="C2931" s="27" t="n"/>
      <c r="D2931" s="27" t="n"/>
      <c r="E2931" s="27" t="n"/>
      <c r="F2931" s="32">
        <f>IF(OR(C2931="",E2931=""),"",C2931*E2931)</f>
        <v/>
      </c>
      <c r="G2931" s="26" t="n"/>
    </row>
    <row r="2932">
      <c r="A2932" s="31" t="n"/>
      <c r="B2932" s="26" t="n"/>
      <c r="C2932" s="27" t="n"/>
      <c r="D2932" s="27" t="n"/>
      <c r="E2932" s="27" t="n"/>
      <c r="F2932" s="32">
        <f>IF(OR(C2932="",E2932=""),"",C2932*E2932)</f>
        <v/>
      </c>
      <c r="G2932" s="26" t="n"/>
    </row>
    <row r="2933">
      <c r="A2933" s="31" t="n"/>
      <c r="B2933" s="26" t="n"/>
      <c r="C2933" s="27" t="n"/>
      <c r="D2933" s="27" t="n"/>
      <c r="E2933" s="27" t="n"/>
      <c r="F2933" s="32">
        <f>IF(OR(C2933="",E2933=""),"",C2933*E2933)</f>
        <v/>
      </c>
      <c r="G2933" s="26" t="n"/>
    </row>
    <row r="2934">
      <c r="A2934" s="31" t="n"/>
      <c r="B2934" s="26" t="n"/>
      <c r="C2934" s="27" t="n"/>
      <c r="D2934" s="27" t="n"/>
      <c r="E2934" s="27" t="n"/>
      <c r="F2934" s="32">
        <f>IF(OR(C2934="",E2934=""),"",C2934*E2934)</f>
        <v/>
      </c>
      <c r="G2934" s="26" t="n"/>
    </row>
    <row r="2935">
      <c r="A2935" s="31" t="n"/>
      <c r="B2935" s="26" t="n"/>
      <c r="C2935" s="27" t="n"/>
      <c r="D2935" s="27" t="n"/>
      <c r="E2935" s="27" t="n"/>
      <c r="F2935" s="32">
        <f>IF(OR(C2935="",E2935=""),"",C2935*E2935)</f>
        <v/>
      </c>
      <c r="G2935" s="26" t="n"/>
    </row>
    <row r="2936">
      <c r="A2936" s="31" t="n"/>
      <c r="B2936" s="26" t="n"/>
      <c r="C2936" s="27" t="n"/>
      <c r="D2936" s="27" t="n"/>
      <c r="E2936" s="27" t="n"/>
      <c r="F2936" s="32">
        <f>IF(OR(C2936="",E2936=""),"",C2936*E2936)</f>
        <v/>
      </c>
      <c r="G2936" s="26" t="n"/>
    </row>
    <row r="2937">
      <c r="A2937" s="31" t="n"/>
      <c r="B2937" s="26" t="n"/>
      <c r="C2937" s="27" t="n"/>
      <c r="D2937" s="27" t="n"/>
      <c r="E2937" s="27" t="n"/>
      <c r="F2937" s="32">
        <f>IF(OR(C2937="",E2937=""),"",C2937*E2937)</f>
        <v/>
      </c>
      <c r="G2937" s="26" t="n"/>
    </row>
    <row r="2938">
      <c r="A2938" s="31" t="n"/>
      <c r="B2938" s="26" t="n"/>
      <c r="C2938" s="27" t="n"/>
      <c r="D2938" s="27" t="n"/>
      <c r="E2938" s="27" t="n"/>
      <c r="F2938" s="32">
        <f>IF(OR(C2938="",E2938=""),"",C2938*E2938)</f>
        <v/>
      </c>
      <c r="G2938" s="26" t="n"/>
    </row>
    <row r="2939">
      <c r="A2939" s="31" t="n"/>
      <c r="B2939" s="26" t="n"/>
      <c r="C2939" s="27" t="n"/>
      <c r="D2939" s="27" t="n"/>
      <c r="E2939" s="27" t="n"/>
      <c r="F2939" s="32">
        <f>IF(OR(C2939="",E2939=""),"",C2939*E2939)</f>
        <v/>
      </c>
      <c r="G2939" s="26" t="n"/>
    </row>
    <row r="2940">
      <c r="A2940" s="31" t="n"/>
      <c r="B2940" s="26" t="n"/>
      <c r="C2940" s="27" t="n"/>
      <c r="D2940" s="27" t="n"/>
      <c r="E2940" s="27" t="n"/>
      <c r="F2940" s="32">
        <f>IF(OR(C2940="",E2940=""),"",C2940*E2940)</f>
        <v/>
      </c>
      <c r="G2940" s="26" t="n"/>
    </row>
    <row r="2941">
      <c r="A2941" s="31" t="n"/>
      <c r="B2941" s="26" t="n"/>
      <c r="C2941" s="27" t="n"/>
      <c r="D2941" s="27" t="n"/>
      <c r="E2941" s="27" t="n"/>
      <c r="F2941" s="32">
        <f>IF(OR(C2941="",E2941=""),"",C2941*E2941)</f>
        <v/>
      </c>
      <c r="G2941" s="26" t="n"/>
    </row>
    <row r="2942">
      <c r="A2942" s="31" t="n"/>
      <c r="B2942" s="26" t="n"/>
      <c r="C2942" s="27" t="n"/>
      <c r="D2942" s="27" t="n"/>
      <c r="E2942" s="27" t="n"/>
      <c r="F2942" s="32">
        <f>IF(OR(C2942="",E2942=""),"",C2942*E2942)</f>
        <v/>
      </c>
      <c r="G2942" s="26" t="n"/>
    </row>
    <row r="2943">
      <c r="A2943" s="31" t="n"/>
      <c r="B2943" s="26" t="n"/>
      <c r="C2943" s="27" t="n"/>
      <c r="D2943" s="27" t="n"/>
      <c r="E2943" s="27" t="n"/>
      <c r="F2943" s="32">
        <f>IF(OR(C2943="",E2943=""),"",C2943*E2943)</f>
        <v/>
      </c>
      <c r="G2943" s="26" t="n"/>
    </row>
    <row r="2944">
      <c r="A2944" s="31" t="n"/>
      <c r="B2944" s="26" t="n"/>
      <c r="C2944" s="27" t="n"/>
      <c r="D2944" s="27" t="n"/>
      <c r="E2944" s="27" t="n"/>
      <c r="F2944" s="32">
        <f>IF(OR(C2944="",E2944=""),"",C2944*E2944)</f>
        <v/>
      </c>
      <c r="G2944" s="26" t="n"/>
    </row>
    <row r="2945">
      <c r="A2945" s="31" t="n"/>
      <c r="B2945" s="26" t="n"/>
      <c r="C2945" s="27" t="n"/>
      <c r="D2945" s="27" t="n"/>
      <c r="E2945" s="27" t="n"/>
      <c r="F2945" s="32">
        <f>IF(OR(C2945="",E2945=""),"",C2945*E2945)</f>
        <v/>
      </c>
      <c r="G2945" s="26" t="n"/>
    </row>
    <row r="2946">
      <c r="A2946" s="31" t="n"/>
      <c r="B2946" s="26" t="n"/>
      <c r="C2946" s="27" t="n"/>
      <c r="D2946" s="27" t="n"/>
      <c r="E2946" s="27" t="n"/>
      <c r="F2946" s="32">
        <f>IF(OR(C2946="",E2946=""),"",C2946*E2946)</f>
        <v/>
      </c>
      <c r="G2946" s="26" t="n"/>
    </row>
    <row r="2947">
      <c r="A2947" s="31" t="n"/>
      <c r="B2947" s="26" t="n"/>
      <c r="C2947" s="27" t="n"/>
      <c r="D2947" s="27" t="n"/>
      <c r="E2947" s="27" t="n"/>
      <c r="F2947" s="32">
        <f>IF(OR(C2947="",E2947=""),"",C2947*E2947)</f>
        <v/>
      </c>
      <c r="G2947" s="26" t="n"/>
    </row>
    <row r="2948">
      <c r="A2948" s="31" t="n"/>
      <c r="B2948" s="26" t="n"/>
      <c r="C2948" s="27" t="n"/>
      <c r="D2948" s="27" t="n"/>
      <c r="E2948" s="27" t="n"/>
      <c r="F2948" s="32">
        <f>IF(OR(C2948="",E2948=""),"",C2948*E2948)</f>
        <v/>
      </c>
      <c r="G2948" s="26" t="n"/>
    </row>
    <row r="2949">
      <c r="A2949" s="31" t="n"/>
      <c r="B2949" s="26" t="n"/>
      <c r="C2949" s="27" t="n"/>
      <c r="D2949" s="27" t="n"/>
      <c r="E2949" s="27" t="n"/>
      <c r="F2949" s="32">
        <f>IF(OR(C2949="",E2949=""),"",C2949*E2949)</f>
        <v/>
      </c>
      <c r="G2949" s="26" t="n"/>
    </row>
    <row r="2950">
      <c r="A2950" s="31" t="n"/>
      <c r="B2950" s="26" t="n"/>
      <c r="C2950" s="27" t="n"/>
      <c r="D2950" s="27" t="n"/>
      <c r="E2950" s="27" t="n"/>
      <c r="F2950" s="32">
        <f>IF(OR(C2950="",E2950=""),"",C2950*E2950)</f>
        <v/>
      </c>
      <c r="G2950" s="26" t="n"/>
    </row>
    <row r="2951">
      <c r="A2951" s="31" t="n"/>
      <c r="B2951" s="26" t="n"/>
      <c r="C2951" s="27" t="n"/>
      <c r="D2951" s="27" t="n"/>
      <c r="E2951" s="27" t="n"/>
      <c r="F2951" s="32">
        <f>IF(OR(C2951="",E2951=""),"",C2951*E2951)</f>
        <v/>
      </c>
      <c r="G2951" s="26" t="n"/>
    </row>
    <row r="2952">
      <c r="A2952" s="31" t="n"/>
      <c r="B2952" s="26" t="n"/>
      <c r="C2952" s="27" t="n"/>
      <c r="D2952" s="27" t="n"/>
      <c r="E2952" s="27" t="n"/>
      <c r="F2952" s="32">
        <f>IF(OR(C2952="",E2952=""),"",C2952*E2952)</f>
        <v/>
      </c>
      <c r="G2952" s="26" t="n"/>
    </row>
    <row r="2953">
      <c r="A2953" s="31" t="n"/>
      <c r="B2953" s="26" t="n"/>
      <c r="C2953" s="27" t="n"/>
      <c r="D2953" s="27" t="n"/>
      <c r="E2953" s="27" t="n"/>
      <c r="F2953" s="32">
        <f>IF(OR(C2953="",E2953=""),"",C2953*E2953)</f>
        <v/>
      </c>
      <c r="G2953" s="26" t="n"/>
    </row>
    <row r="2954">
      <c r="A2954" s="31" t="n"/>
      <c r="B2954" s="26" t="n"/>
      <c r="C2954" s="27" t="n"/>
      <c r="D2954" s="27" t="n"/>
      <c r="E2954" s="27" t="n"/>
      <c r="F2954" s="32">
        <f>IF(OR(C2954="",E2954=""),"",C2954*E2954)</f>
        <v/>
      </c>
      <c r="G2954" s="26" t="n"/>
    </row>
    <row r="2955">
      <c r="A2955" s="31" t="n"/>
      <c r="B2955" s="26" t="n"/>
      <c r="C2955" s="27" t="n"/>
      <c r="D2955" s="27" t="n"/>
      <c r="E2955" s="27" t="n"/>
      <c r="F2955" s="32">
        <f>IF(OR(C2955="",E2955=""),"",C2955*E2955)</f>
        <v/>
      </c>
      <c r="G2955" s="26" t="n"/>
    </row>
    <row r="2956">
      <c r="A2956" s="31" t="n"/>
      <c r="B2956" s="26" t="n"/>
      <c r="C2956" s="27" t="n"/>
      <c r="D2956" s="27" t="n"/>
      <c r="E2956" s="27" t="n"/>
      <c r="F2956" s="32">
        <f>IF(OR(C2956="",E2956=""),"",C2956*E2956)</f>
        <v/>
      </c>
      <c r="G2956" s="26" t="n"/>
    </row>
    <row r="2957">
      <c r="A2957" s="31" t="n"/>
      <c r="B2957" s="26" t="n"/>
      <c r="C2957" s="27" t="n"/>
      <c r="D2957" s="27" t="n"/>
      <c r="E2957" s="27" t="n"/>
      <c r="F2957" s="32">
        <f>IF(OR(C2957="",E2957=""),"",C2957*E2957)</f>
        <v/>
      </c>
      <c r="G2957" s="26" t="n"/>
    </row>
    <row r="2958">
      <c r="A2958" s="31" t="n"/>
      <c r="B2958" s="26" t="n"/>
      <c r="C2958" s="27" t="n"/>
      <c r="D2958" s="27" t="n"/>
      <c r="E2958" s="27" t="n"/>
      <c r="F2958" s="32">
        <f>IF(OR(C2958="",E2958=""),"",C2958*E2958)</f>
        <v/>
      </c>
      <c r="G2958" s="26" t="n"/>
    </row>
    <row r="2959">
      <c r="A2959" s="31" t="n"/>
      <c r="B2959" s="26" t="n"/>
      <c r="C2959" s="27" t="n"/>
      <c r="D2959" s="27" t="n"/>
      <c r="E2959" s="27" t="n"/>
      <c r="F2959" s="32">
        <f>IF(OR(C2959="",E2959=""),"",C2959*E2959)</f>
        <v/>
      </c>
      <c r="G2959" s="26" t="n"/>
    </row>
    <row r="2960">
      <c r="A2960" s="31" t="n"/>
      <c r="B2960" s="26" t="n"/>
      <c r="C2960" s="27" t="n"/>
      <c r="D2960" s="27" t="n"/>
      <c r="E2960" s="27" t="n"/>
      <c r="F2960" s="32">
        <f>IF(OR(C2960="",E2960=""),"",C2960*E2960)</f>
        <v/>
      </c>
      <c r="G2960" s="26" t="n"/>
    </row>
    <row r="2961">
      <c r="A2961" s="31" t="n"/>
      <c r="B2961" s="26" t="n"/>
      <c r="C2961" s="27" t="n"/>
      <c r="D2961" s="27" t="n"/>
      <c r="E2961" s="27" t="n"/>
      <c r="F2961" s="32">
        <f>IF(OR(C2961="",E2961=""),"",C2961*E2961)</f>
        <v/>
      </c>
      <c r="G2961" s="26" t="n"/>
    </row>
    <row r="2962">
      <c r="A2962" s="31" t="n"/>
      <c r="B2962" s="26" t="n"/>
      <c r="C2962" s="27" t="n"/>
      <c r="D2962" s="27" t="n"/>
      <c r="E2962" s="27" t="n"/>
      <c r="F2962" s="32">
        <f>IF(OR(C2962="",E2962=""),"",C2962*E2962)</f>
        <v/>
      </c>
      <c r="G2962" s="26" t="n"/>
    </row>
    <row r="2963">
      <c r="A2963" s="31" t="n"/>
      <c r="B2963" s="26" t="n"/>
      <c r="C2963" s="27" t="n"/>
      <c r="D2963" s="27" t="n"/>
      <c r="E2963" s="27" t="n"/>
      <c r="F2963" s="32">
        <f>IF(OR(C2963="",E2963=""),"",C2963*E2963)</f>
        <v/>
      </c>
      <c r="G2963" s="26" t="n"/>
    </row>
    <row r="2964">
      <c r="A2964" s="31" t="n"/>
      <c r="B2964" s="26" t="n"/>
      <c r="C2964" s="27" t="n"/>
      <c r="D2964" s="27" t="n"/>
      <c r="E2964" s="27" t="n"/>
      <c r="F2964" s="32">
        <f>IF(OR(C2964="",E2964=""),"",C2964*E2964)</f>
        <v/>
      </c>
      <c r="G2964" s="26" t="n"/>
    </row>
    <row r="2965">
      <c r="A2965" s="31" t="n"/>
      <c r="B2965" s="26" t="n"/>
      <c r="C2965" s="27" t="n"/>
      <c r="D2965" s="27" t="n"/>
      <c r="E2965" s="27" t="n"/>
      <c r="F2965" s="32">
        <f>IF(OR(C2965="",E2965=""),"",C2965*E2965)</f>
        <v/>
      </c>
      <c r="G2965" s="26" t="n"/>
    </row>
    <row r="2966">
      <c r="A2966" s="31" t="n"/>
      <c r="B2966" s="26" t="n"/>
      <c r="C2966" s="27" t="n"/>
      <c r="D2966" s="27" t="n"/>
      <c r="E2966" s="27" t="n"/>
      <c r="F2966" s="32">
        <f>IF(OR(C2966="",E2966=""),"",C2966*E2966)</f>
        <v/>
      </c>
      <c r="G2966" s="26" t="n"/>
    </row>
    <row r="2967">
      <c r="A2967" s="31" t="n"/>
      <c r="B2967" s="26" t="n"/>
      <c r="C2967" s="27" t="n"/>
      <c r="D2967" s="27" t="n"/>
      <c r="E2967" s="27" t="n"/>
      <c r="F2967" s="32">
        <f>IF(OR(C2967="",E2967=""),"",C2967*E2967)</f>
        <v/>
      </c>
      <c r="G2967" s="26" t="n"/>
    </row>
    <row r="2968">
      <c r="A2968" s="31" t="n"/>
      <c r="B2968" s="26" t="n"/>
      <c r="C2968" s="27" t="n"/>
      <c r="D2968" s="27" t="n"/>
      <c r="E2968" s="27" t="n"/>
      <c r="F2968" s="32">
        <f>IF(OR(C2968="",E2968=""),"",C2968*E2968)</f>
        <v/>
      </c>
      <c r="G2968" s="26" t="n"/>
    </row>
    <row r="2969">
      <c r="A2969" s="31" t="n"/>
      <c r="B2969" s="26" t="n"/>
      <c r="C2969" s="27" t="n"/>
      <c r="D2969" s="27" t="n"/>
      <c r="E2969" s="27" t="n"/>
      <c r="F2969" s="32">
        <f>IF(OR(C2969="",E2969=""),"",C2969*E2969)</f>
        <v/>
      </c>
      <c r="G2969" s="26" t="n"/>
    </row>
    <row r="2970">
      <c r="A2970" s="31" t="n"/>
      <c r="B2970" s="26" t="n"/>
      <c r="C2970" s="27" t="n"/>
      <c r="D2970" s="27" t="n"/>
      <c r="E2970" s="27" t="n"/>
      <c r="F2970" s="32">
        <f>IF(OR(C2970="",E2970=""),"",C2970*E2970)</f>
        <v/>
      </c>
      <c r="G2970" s="26" t="n"/>
    </row>
    <row r="2971">
      <c r="A2971" s="31" t="n"/>
      <c r="B2971" s="26" t="n"/>
      <c r="C2971" s="27" t="n"/>
      <c r="D2971" s="27" t="n"/>
      <c r="E2971" s="27" t="n"/>
      <c r="F2971" s="32">
        <f>IF(OR(C2971="",E2971=""),"",C2971*E2971)</f>
        <v/>
      </c>
      <c r="G2971" s="26" t="n"/>
    </row>
    <row r="2972">
      <c r="A2972" s="31" t="n"/>
      <c r="B2972" s="26" t="n"/>
      <c r="C2972" s="27" t="n"/>
      <c r="D2972" s="27" t="n"/>
      <c r="E2972" s="27" t="n"/>
      <c r="F2972" s="32">
        <f>IF(OR(C2972="",E2972=""),"",C2972*E2972)</f>
        <v/>
      </c>
      <c r="G2972" s="26" t="n"/>
    </row>
    <row r="2973">
      <c r="A2973" s="31" t="n"/>
      <c r="B2973" s="26" t="n"/>
      <c r="C2973" s="27" t="n"/>
      <c r="D2973" s="27" t="n"/>
      <c r="E2973" s="27" t="n"/>
      <c r="F2973" s="32">
        <f>IF(OR(C2973="",E2973=""),"",C2973*E2973)</f>
        <v/>
      </c>
      <c r="G2973" s="26" t="n"/>
    </row>
    <row r="2974">
      <c r="A2974" s="31" t="n"/>
      <c r="B2974" s="26" t="n"/>
      <c r="C2974" s="27" t="n"/>
      <c r="D2974" s="27" t="n"/>
      <c r="E2974" s="27" t="n"/>
      <c r="F2974" s="32">
        <f>IF(OR(C2974="",E2974=""),"",C2974*E2974)</f>
        <v/>
      </c>
      <c r="G2974" s="26" t="n"/>
    </row>
    <row r="2975">
      <c r="A2975" s="31" t="n"/>
      <c r="B2975" s="26" t="n"/>
      <c r="C2975" s="27" t="n"/>
      <c r="D2975" s="27" t="n"/>
      <c r="E2975" s="27" t="n"/>
      <c r="F2975" s="32">
        <f>IF(OR(C2975="",E2975=""),"",C2975*E2975)</f>
        <v/>
      </c>
      <c r="G2975" s="26" t="n"/>
    </row>
    <row r="2976">
      <c r="A2976" s="31" t="n"/>
      <c r="B2976" s="26" t="n"/>
      <c r="C2976" s="27" t="n"/>
      <c r="D2976" s="27" t="n"/>
      <c r="E2976" s="27" t="n"/>
      <c r="F2976" s="32">
        <f>IF(OR(C2976="",E2976=""),"",C2976*E2976)</f>
        <v/>
      </c>
      <c r="G2976" s="26" t="n"/>
    </row>
    <row r="2977">
      <c r="A2977" s="31" t="n"/>
      <c r="B2977" s="26" t="n"/>
      <c r="C2977" s="27" t="n"/>
      <c r="D2977" s="27" t="n"/>
      <c r="E2977" s="27" t="n"/>
      <c r="F2977" s="32">
        <f>IF(OR(C2977="",E2977=""),"",C2977*E2977)</f>
        <v/>
      </c>
      <c r="G2977" s="26" t="n"/>
    </row>
    <row r="2978">
      <c r="A2978" s="31" t="n"/>
      <c r="B2978" s="26" t="n"/>
      <c r="C2978" s="27" t="n"/>
      <c r="D2978" s="27" t="n"/>
      <c r="E2978" s="27" t="n"/>
      <c r="F2978" s="32">
        <f>IF(OR(C2978="",E2978=""),"",C2978*E2978)</f>
        <v/>
      </c>
      <c r="G2978" s="26" t="n"/>
    </row>
    <row r="2979">
      <c r="A2979" s="31" t="n"/>
      <c r="B2979" s="26" t="n"/>
      <c r="C2979" s="27" t="n"/>
      <c r="D2979" s="27" t="n"/>
      <c r="E2979" s="27" t="n"/>
      <c r="F2979" s="32">
        <f>IF(OR(C2979="",E2979=""),"",C2979*E2979)</f>
        <v/>
      </c>
      <c r="G2979" s="26" t="n"/>
    </row>
    <row r="2980">
      <c r="A2980" s="31" t="n"/>
      <c r="B2980" s="26" t="n"/>
      <c r="C2980" s="27" t="n"/>
      <c r="D2980" s="27" t="n"/>
      <c r="E2980" s="27" t="n"/>
      <c r="F2980" s="32">
        <f>IF(OR(C2980="",E2980=""),"",C2980*E2980)</f>
        <v/>
      </c>
      <c r="G2980" s="26" t="n"/>
    </row>
    <row r="2981">
      <c r="A2981" s="31" t="n"/>
      <c r="B2981" s="26" t="n"/>
      <c r="C2981" s="27" t="n"/>
      <c r="D2981" s="27" t="n"/>
      <c r="E2981" s="27" t="n"/>
      <c r="F2981" s="32">
        <f>IF(OR(C2981="",E2981=""),"",C2981*E2981)</f>
        <v/>
      </c>
      <c r="G2981" s="26" t="n"/>
    </row>
    <row r="2982">
      <c r="A2982" s="31" t="n"/>
      <c r="B2982" s="26" t="n"/>
      <c r="C2982" s="27" t="n"/>
      <c r="D2982" s="27" t="n"/>
      <c r="E2982" s="27" t="n"/>
      <c r="F2982" s="32">
        <f>IF(OR(C2982="",E2982=""),"",C2982*E2982)</f>
        <v/>
      </c>
      <c r="G2982" s="26" t="n"/>
    </row>
    <row r="2983">
      <c r="A2983" s="31" t="n"/>
      <c r="B2983" s="26" t="n"/>
      <c r="C2983" s="27" t="n"/>
      <c r="D2983" s="27" t="n"/>
      <c r="E2983" s="27" t="n"/>
      <c r="F2983" s="32">
        <f>IF(OR(C2983="",E2983=""),"",C2983*E2983)</f>
        <v/>
      </c>
      <c r="G2983" s="26" t="n"/>
    </row>
    <row r="2984">
      <c r="A2984" s="31" t="n"/>
      <c r="B2984" s="26" t="n"/>
      <c r="C2984" s="27" t="n"/>
      <c r="D2984" s="27" t="n"/>
      <c r="E2984" s="27" t="n"/>
      <c r="F2984" s="32">
        <f>IF(OR(C2984="",E2984=""),"",C2984*E2984)</f>
        <v/>
      </c>
      <c r="G2984" s="26" t="n"/>
    </row>
    <row r="2985">
      <c r="A2985" s="31" t="n"/>
      <c r="B2985" s="26" t="n"/>
      <c r="C2985" s="27" t="n"/>
      <c r="D2985" s="27" t="n"/>
      <c r="E2985" s="27" t="n"/>
      <c r="F2985" s="32">
        <f>IF(OR(C2985="",E2985=""),"",C2985*E2985)</f>
        <v/>
      </c>
      <c r="G2985" s="26" t="n"/>
    </row>
    <row r="2986">
      <c r="A2986" s="31" t="n"/>
      <c r="B2986" s="26" t="n"/>
      <c r="C2986" s="27" t="n"/>
      <c r="D2986" s="27" t="n"/>
      <c r="E2986" s="27" t="n"/>
      <c r="F2986" s="32">
        <f>IF(OR(C2986="",E2986=""),"",C2986*E2986)</f>
        <v/>
      </c>
      <c r="G2986" s="26" t="n"/>
    </row>
    <row r="2987">
      <c r="A2987" s="31" t="n"/>
      <c r="B2987" s="26" t="n"/>
      <c r="C2987" s="27" t="n"/>
      <c r="D2987" s="27" t="n"/>
      <c r="E2987" s="27" t="n"/>
      <c r="F2987" s="32">
        <f>IF(OR(C2987="",E2987=""),"",C2987*E2987)</f>
        <v/>
      </c>
      <c r="G2987" s="26" t="n"/>
    </row>
    <row r="2988">
      <c r="A2988" s="31" t="n"/>
      <c r="B2988" s="26" t="n"/>
      <c r="C2988" s="27" t="n"/>
      <c r="D2988" s="27" t="n"/>
      <c r="E2988" s="27" t="n"/>
      <c r="F2988" s="32">
        <f>IF(OR(C2988="",E2988=""),"",C2988*E2988)</f>
        <v/>
      </c>
      <c r="G2988" s="26" t="n"/>
    </row>
    <row r="2989">
      <c r="A2989" s="31" t="n"/>
      <c r="B2989" s="26" t="n"/>
      <c r="C2989" s="27" t="n"/>
      <c r="D2989" s="27" t="n"/>
      <c r="E2989" s="27" t="n"/>
      <c r="F2989" s="32">
        <f>IF(OR(C2989="",E2989=""),"",C2989*E2989)</f>
        <v/>
      </c>
      <c r="G2989" s="26" t="n"/>
    </row>
    <row r="2990">
      <c r="A2990" s="31" t="n"/>
      <c r="B2990" s="26" t="n"/>
      <c r="C2990" s="27" t="n"/>
      <c r="D2990" s="27" t="n"/>
      <c r="E2990" s="27" t="n"/>
      <c r="F2990" s="32">
        <f>IF(OR(C2990="",E2990=""),"",C2990*E2990)</f>
        <v/>
      </c>
      <c r="G2990" s="26" t="n"/>
    </row>
    <row r="2991">
      <c r="A2991" s="31" t="n"/>
      <c r="B2991" s="26" t="n"/>
      <c r="C2991" s="27" t="n"/>
      <c r="D2991" s="27" t="n"/>
      <c r="E2991" s="27" t="n"/>
      <c r="F2991" s="32">
        <f>IF(OR(C2991="",E2991=""),"",C2991*E2991)</f>
        <v/>
      </c>
      <c r="G2991" s="26" t="n"/>
    </row>
    <row r="2992">
      <c r="A2992" s="31" t="n"/>
      <c r="B2992" s="26" t="n"/>
      <c r="C2992" s="27" t="n"/>
      <c r="D2992" s="27" t="n"/>
      <c r="E2992" s="27" t="n"/>
      <c r="F2992" s="32">
        <f>IF(OR(C2992="",E2992=""),"",C2992*E2992)</f>
        <v/>
      </c>
      <c r="G2992" s="26" t="n"/>
    </row>
    <row r="2993">
      <c r="A2993" s="31" t="n"/>
      <c r="B2993" s="26" t="n"/>
      <c r="C2993" s="27" t="n"/>
      <c r="D2993" s="27" t="n"/>
      <c r="E2993" s="27" t="n"/>
      <c r="F2993" s="32">
        <f>IF(OR(C2993="",E2993=""),"",C2993*E2993)</f>
        <v/>
      </c>
      <c r="G2993" s="26" t="n"/>
    </row>
    <row r="2994">
      <c r="A2994" s="31" t="n"/>
      <c r="B2994" s="26" t="n"/>
      <c r="C2994" s="27" t="n"/>
      <c r="D2994" s="27" t="n"/>
      <c r="E2994" s="27" t="n"/>
      <c r="F2994" s="32">
        <f>IF(OR(C2994="",E2994=""),"",C2994*E2994)</f>
        <v/>
      </c>
      <c r="G2994" s="26" t="n"/>
    </row>
    <row r="2995">
      <c r="A2995" s="31" t="n"/>
      <c r="B2995" s="26" t="n"/>
      <c r="C2995" s="27" t="n"/>
      <c r="D2995" s="27" t="n"/>
      <c r="E2995" s="27" t="n"/>
      <c r="F2995" s="32">
        <f>IF(OR(C2995="",E2995=""),"",C2995*E2995)</f>
        <v/>
      </c>
      <c r="G2995" s="26" t="n"/>
    </row>
    <row r="2996">
      <c r="A2996" s="31" t="n"/>
      <c r="B2996" s="26" t="n"/>
      <c r="C2996" s="27" t="n"/>
      <c r="D2996" s="27" t="n"/>
      <c r="E2996" s="27" t="n"/>
      <c r="F2996" s="32">
        <f>IF(OR(C2996="",E2996=""),"",C2996*E2996)</f>
        <v/>
      </c>
      <c r="G2996" s="26" t="n"/>
    </row>
    <row r="2997">
      <c r="A2997" s="31" t="n"/>
      <c r="B2997" s="26" t="n"/>
      <c r="C2997" s="27" t="n"/>
      <c r="D2997" s="27" t="n"/>
      <c r="E2997" s="27" t="n"/>
      <c r="F2997" s="32">
        <f>IF(OR(C2997="",E2997=""),"",C2997*E2997)</f>
        <v/>
      </c>
      <c r="G2997" s="26" t="n"/>
    </row>
    <row r="2998">
      <c r="A2998" s="31" t="n"/>
      <c r="B2998" s="26" t="n"/>
      <c r="C2998" s="27" t="n"/>
      <c r="D2998" s="27" t="n"/>
      <c r="E2998" s="27" t="n"/>
      <c r="F2998" s="32">
        <f>IF(OR(C2998="",E2998=""),"",C2998*E2998)</f>
        <v/>
      </c>
      <c r="G2998" s="26" t="n"/>
    </row>
    <row r="2999">
      <c r="A2999" s="31" t="n"/>
      <c r="B2999" s="26" t="n"/>
      <c r="C2999" s="27" t="n"/>
      <c r="D2999" s="27" t="n"/>
      <c r="E2999" s="27" t="n"/>
      <c r="F2999" s="32">
        <f>IF(OR(C2999="",E2999=""),"",C2999*E2999)</f>
        <v/>
      </c>
      <c r="G2999" s="26" t="n"/>
    </row>
    <row r="3000">
      <c r="A3000" s="31" t="n"/>
      <c r="B3000" s="26" t="n"/>
      <c r="C3000" s="27" t="n"/>
      <c r="D3000" s="27" t="n"/>
      <c r="E3000" s="27" t="n"/>
      <c r="F3000" s="32">
        <f>IF(OR(C3000="",E3000=""),"",C3000*E3000)</f>
        <v/>
      </c>
      <c r="G3000" s="26" t="n"/>
    </row>
    <row r="3001">
      <c r="A3001" s="31" t="n"/>
      <c r="B3001" s="26" t="n"/>
      <c r="C3001" s="27" t="n"/>
      <c r="D3001" s="27" t="n"/>
      <c r="E3001" s="27" t="n"/>
      <c r="F3001" s="32">
        <f>IF(OR(C3001="",E3001=""),"",C3001*E3001)</f>
        <v/>
      </c>
      <c r="G3001" s="26" t="n"/>
    </row>
    <row r="3002">
      <c r="A3002" s="31" t="n"/>
      <c r="B3002" s="26" t="n"/>
      <c r="C3002" s="27" t="n"/>
      <c r="D3002" s="27" t="n"/>
      <c r="E3002" s="27" t="n"/>
      <c r="F3002" s="32">
        <f>IF(OR(C3002="",E3002=""),"",C3002*E3002)</f>
        <v/>
      </c>
      <c r="G3002" s="26" t="n"/>
    </row>
    <row r="3003">
      <c r="A3003" s="31" t="n"/>
      <c r="B3003" s="26" t="n"/>
      <c r="C3003" s="27" t="n"/>
      <c r="D3003" s="27" t="n"/>
      <c r="E3003" s="27" t="n"/>
      <c r="F3003" s="32">
        <f>IF(OR(C3003="",E3003=""),"",C3003*E3003)</f>
        <v/>
      </c>
      <c r="G3003" s="26" t="n"/>
    </row>
    <row r="3004">
      <c r="A3004" s="31" t="n"/>
      <c r="B3004" s="26" t="n"/>
      <c r="C3004" s="27" t="n"/>
      <c r="D3004" s="27" t="n"/>
      <c r="E3004" s="27" t="n"/>
      <c r="F3004" s="32">
        <f>IF(OR(C3004="",E3004=""),"",C3004*E3004)</f>
        <v/>
      </c>
      <c r="G3004" s="26" t="n"/>
    </row>
    <row r="3005">
      <c r="A3005" s="31" t="n"/>
      <c r="B3005" s="26" t="n"/>
      <c r="C3005" s="27" t="n"/>
      <c r="D3005" s="27" t="n"/>
      <c r="E3005" s="27" t="n"/>
      <c r="F3005" s="32">
        <f>IF(OR(C3005="",E3005=""),"",C3005*E3005)</f>
        <v/>
      </c>
      <c r="G3005" s="26" t="n"/>
    </row>
    <row r="3006">
      <c r="A3006" s="31" t="n"/>
      <c r="B3006" s="26" t="n"/>
      <c r="C3006" s="27" t="n"/>
      <c r="D3006" s="27" t="n"/>
      <c r="E3006" s="27" t="n"/>
      <c r="F3006" s="32">
        <f>IF(OR(C3006="",E3006=""),"",C3006*E3006)</f>
        <v/>
      </c>
      <c r="G3006" s="26" t="n"/>
    </row>
    <row r="3007">
      <c r="A3007" s="31" t="n"/>
      <c r="B3007" s="26" t="n"/>
      <c r="C3007" s="27" t="n"/>
      <c r="D3007" s="27" t="n"/>
      <c r="E3007" s="27" t="n"/>
      <c r="F3007" s="32">
        <f>IF(OR(C3007="",E3007=""),"",C3007*E3007)</f>
        <v/>
      </c>
      <c r="G3007" s="26" t="n"/>
    </row>
    <row r="3008">
      <c r="A3008" s="31" t="n"/>
      <c r="B3008" s="26" t="n"/>
      <c r="C3008" s="27" t="n"/>
      <c r="D3008" s="27" t="n"/>
      <c r="E3008" s="27" t="n"/>
      <c r="F3008" s="32">
        <f>IF(OR(C3008="",E3008=""),"",C3008*E3008)</f>
        <v/>
      </c>
      <c r="G3008" s="26" t="n"/>
    </row>
    <row r="3009">
      <c r="A3009" s="31" t="n"/>
      <c r="B3009" s="26" t="n"/>
      <c r="C3009" s="27" t="n"/>
      <c r="D3009" s="27" t="n"/>
      <c r="E3009" s="27" t="n"/>
      <c r="F3009" s="32">
        <f>IF(OR(C3009="",E3009=""),"",C3009*E3009)</f>
        <v/>
      </c>
      <c r="G3009" s="26" t="n"/>
    </row>
    <row r="3010">
      <c r="A3010" s="31" t="n"/>
      <c r="B3010" s="26" t="n"/>
      <c r="C3010" s="27" t="n"/>
      <c r="D3010" s="27" t="n"/>
      <c r="E3010" s="27" t="n"/>
      <c r="F3010" s="32">
        <f>IF(OR(C3010="",E3010=""),"",C3010*E3010)</f>
        <v/>
      </c>
      <c r="G3010" s="26" t="n"/>
    </row>
    <row r="3011">
      <c r="A3011" s="31" t="n"/>
      <c r="B3011" s="26" t="n"/>
      <c r="C3011" s="27" t="n"/>
      <c r="D3011" s="27" t="n"/>
      <c r="E3011" s="27" t="n"/>
      <c r="F3011" s="32">
        <f>IF(OR(C3011="",E3011=""),"",C3011*E3011)</f>
        <v/>
      </c>
      <c r="G3011" s="26" t="n"/>
    </row>
    <row r="3012">
      <c r="A3012" s="31" t="n"/>
      <c r="B3012" s="26" t="n"/>
      <c r="C3012" s="27" t="n"/>
      <c r="D3012" s="27" t="n"/>
      <c r="E3012" s="27" t="n"/>
      <c r="F3012" s="32">
        <f>IF(OR(C3012="",E3012=""),"",C3012*E3012)</f>
        <v/>
      </c>
      <c r="G3012" s="26" t="n"/>
    </row>
    <row r="3013">
      <c r="A3013" s="31" t="n"/>
      <c r="B3013" s="26" t="n"/>
      <c r="C3013" s="27" t="n"/>
      <c r="D3013" s="27" t="n"/>
      <c r="E3013" s="27" t="n"/>
      <c r="F3013" s="32">
        <f>IF(OR(C3013="",E3013=""),"",C3013*E3013)</f>
        <v/>
      </c>
      <c r="G3013" s="26" t="n"/>
    </row>
    <row r="3014">
      <c r="A3014" s="31" t="n"/>
      <c r="B3014" s="26" t="n"/>
      <c r="C3014" s="27" t="n"/>
      <c r="D3014" s="27" t="n"/>
      <c r="E3014" s="27" t="n"/>
      <c r="F3014" s="32">
        <f>IF(OR(C3014="",E3014=""),"",C3014*E3014)</f>
        <v/>
      </c>
      <c r="G3014" s="26" t="n"/>
    </row>
    <row r="3015">
      <c r="A3015" s="31" t="n"/>
      <c r="B3015" s="26" t="n"/>
      <c r="C3015" s="27" t="n"/>
      <c r="D3015" s="27" t="n"/>
      <c r="E3015" s="27" t="n"/>
      <c r="F3015" s="32">
        <f>IF(OR(C3015="",E3015=""),"",C3015*E3015)</f>
        <v/>
      </c>
      <c r="G3015" s="26" t="n"/>
    </row>
    <row r="3016">
      <c r="A3016" s="31" t="n"/>
      <c r="B3016" s="26" t="n"/>
      <c r="C3016" s="27" t="n"/>
      <c r="D3016" s="27" t="n"/>
      <c r="E3016" s="27" t="n"/>
      <c r="F3016" s="32">
        <f>IF(OR(C3016="",E3016=""),"",C3016*E3016)</f>
        <v/>
      </c>
      <c r="G3016" s="26" t="n"/>
    </row>
    <row r="3017">
      <c r="A3017" s="31" t="n"/>
      <c r="B3017" s="26" t="n"/>
      <c r="C3017" s="27" t="n"/>
      <c r="D3017" s="27" t="n"/>
      <c r="E3017" s="27" t="n"/>
      <c r="F3017" s="32">
        <f>IF(OR(C3017="",E3017=""),"",C3017*E3017)</f>
        <v/>
      </c>
      <c r="G3017" s="26" t="n"/>
    </row>
    <row r="3018">
      <c r="A3018" s="31" t="n"/>
      <c r="B3018" s="26" t="n"/>
      <c r="C3018" s="27" t="n"/>
      <c r="D3018" s="27" t="n"/>
      <c r="E3018" s="27" t="n"/>
      <c r="F3018" s="32">
        <f>IF(OR(C3018="",E3018=""),"",C3018*E3018)</f>
        <v/>
      </c>
      <c r="G3018" s="26" t="n"/>
    </row>
    <row r="3019">
      <c r="A3019" s="31" t="n"/>
      <c r="B3019" s="26" t="n"/>
      <c r="C3019" s="27" t="n"/>
      <c r="D3019" s="27" t="n"/>
      <c r="E3019" s="27" t="n"/>
      <c r="F3019" s="32">
        <f>IF(OR(C3019="",E3019=""),"",C3019*E3019)</f>
        <v/>
      </c>
      <c r="G3019" s="26" t="n"/>
    </row>
    <row r="3020">
      <c r="A3020" s="31" t="n"/>
      <c r="B3020" s="26" t="n"/>
      <c r="C3020" s="27" t="n"/>
      <c r="D3020" s="27" t="n"/>
      <c r="E3020" s="27" t="n"/>
      <c r="F3020" s="32">
        <f>IF(OR(C3020="",E3020=""),"",C3020*E3020)</f>
        <v/>
      </c>
      <c r="G3020" s="26" t="n"/>
    </row>
    <row r="3021">
      <c r="A3021" s="31" t="n"/>
      <c r="B3021" s="26" t="n"/>
      <c r="C3021" s="27" t="n"/>
      <c r="D3021" s="27" t="n"/>
      <c r="E3021" s="27" t="n"/>
      <c r="F3021" s="32">
        <f>IF(OR(C3021="",E3021=""),"",C3021*E3021)</f>
        <v/>
      </c>
      <c r="G3021" s="26" t="n"/>
    </row>
    <row r="3022">
      <c r="A3022" s="31" t="n"/>
      <c r="B3022" s="26" t="n"/>
      <c r="C3022" s="27" t="n"/>
      <c r="D3022" s="27" t="n"/>
      <c r="E3022" s="27" t="n"/>
      <c r="F3022" s="32">
        <f>IF(OR(C3022="",E3022=""),"",C3022*E3022)</f>
        <v/>
      </c>
      <c r="G3022" s="26" t="n"/>
    </row>
    <row r="3023">
      <c r="A3023" s="31" t="n"/>
      <c r="B3023" s="26" t="n"/>
      <c r="C3023" s="27" t="n"/>
      <c r="D3023" s="27" t="n"/>
      <c r="E3023" s="27" t="n"/>
      <c r="F3023" s="32">
        <f>IF(OR(C3023="",E3023=""),"",C3023*E3023)</f>
        <v/>
      </c>
      <c r="G3023" s="26" t="n"/>
    </row>
    <row r="3024">
      <c r="A3024" s="31" t="n"/>
      <c r="B3024" s="26" t="n"/>
      <c r="C3024" s="27" t="n"/>
      <c r="D3024" s="27" t="n"/>
      <c r="E3024" s="27" t="n"/>
      <c r="F3024" s="32">
        <f>IF(OR(C3024="",E3024=""),"",C3024*E3024)</f>
        <v/>
      </c>
      <c r="G3024" s="26" t="n"/>
    </row>
    <row r="3025">
      <c r="A3025" s="31" t="n"/>
      <c r="B3025" s="26" t="n"/>
      <c r="C3025" s="27" t="n"/>
      <c r="D3025" s="27" t="n"/>
      <c r="E3025" s="27" t="n"/>
      <c r="F3025" s="32">
        <f>IF(OR(C3025="",E3025=""),"",C3025*E3025)</f>
        <v/>
      </c>
      <c r="G3025" s="26" t="n"/>
    </row>
    <row r="3026">
      <c r="A3026" s="31" t="n"/>
      <c r="B3026" s="26" t="n"/>
      <c r="C3026" s="27" t="n"/>
      <c r="D3026" s="27" t="n"/>
      <c r="E3026" s="27" t="n"/>
      <c r="F3026" s="32">
        <f>IF(OR(C3026="",E3026=""),"",C3026*E3026)</f>
        <v/>
      </c>
      <c r="G3026" s="26" t="n"/>
    </row>
    <row r="3027">
      <c r="A3027" s="31" t="n"/>
      <c r="B3027" s="26" t="n"/>
      <c r="C3027" s="27" t="n"/>
      <c r="D3027" s="27" t="n"/>
      <c r="E3027" s="27" t="n"/>
      <c r="F3027" s="32">
        <f>IF(OR(C3027="",E3027=""),"",C3027*E3027)</f>
        <v/>
      </c>
      <c r="G3027" s="26" t="n"/>
    </row>
    <row r="3028">
      <c r="A3028" s="31" t="n"/>
      <c r="B3028" s="26" t="n"/>
      <c r="C3028" s="27" t="n"/>
      <c r="D3028" s="27" t="n"/>
      <c r="E3028" s="27" t="n"/>
      <c r="F3028" s="32">
        <f>IF(OR(C3028="",E3028=""),"",C3028*E3028)</f>
        <v/>
      </c>
      <c r="G3028" s="26" t="n"/>
    </row>
    <row r="3029">
      <c r="A3029" s="31" t="n"/>
      <c r="B3029" s="26" t="n"/>
      <c r="C3029" s="27" t="n"/>
      <c r="D3029" s="27" t="n"/>
      <c r="E3029" s="27" t="n"/>
      <c r="F3029" s="32">
        <f>IF(OR(C3029="",E3029=""),"",C3029*E3029)</f>
        <v/>
      </c>
      <c r="G3029" s="26" t="n"/>
    </row>
    <row r="3030">
      <c r="A3030" s="31" t="n"/>
      <c r="B3030" s="26" t="n"/>
      <c r="C3030" s="27" t="n"/>
      <c r="D3030" s="27" t="n"/>
      <c r="E3030" s="27" t="n"/>
      <c r="F3030" s="32">
        <f>IF(OR(C3030="",E3030=""),"",C3030*E3030)</f>
        <v/>
      </c>
      <c r="G3030" s="26" t="n"/>
    </row>
    <row r="3031">
      <c r="A3031" s="31" t="n"/>
      <c r="B3031" s="26" t="n"/>
      <c r="C3031" s="27" t="n"/>
      <c r="D3031" s="27" t="n"/>
      <c r="E3031" s="27" t="n"/>
      <c r="F3031" s="32">
        <f>IF(OR(C3031="",E3031=""),"",C3031*E3031)</f>
        <v/>
      </c>
      <c r="G3031" s="26" t="n"/>
    </row>
    <row r="3032">
      <c r="A3032" s="31" t="n"/>
      <c r="B3032" s="26" t="n"/>
      <c r="C3032" s="27" t="n"/>
      <c r="D3032" s="27" t="n"/>
      <c r="E3032" s="27" t="n"/>
      <c r="F3032" s="32">
        <f>IF(OR(C3032="",E3032=""),"",C3032*E3032)</f>
        <v/>
      </c>
      <c r="G3032" s="26" t="n"/>
    </row>
    <row r="3033">
      <c r="A3033" s="31" t="n"/>
      <c r="B3033" s="26" t="n"/>
      <c r="C3033" s="27" t="n"/>
      <c r="D3033" s="27" t="n"/>
      <c r="E3033" s="27" t="n"/>
      <c r="F3033" s="32">
        <f>IF(OR(C3033="",E3033=""),"",C3033*E3033)</f>
        <v/>
      </c>
      <c r="G3033" s="26" t="n"/>
    </row>
    <row r="3034">
      <c r="A3034" s="31" t="n"/>
      <c r="B3034" s="26" t="n"/>
      <c r="C3034" s="27" t="n"/>
      <c r="D3034" s="27" t="n"/>
      <c r="E3034" s="27" t="n"/>
      <c r="F3034" s="32">
        <f>IF(OR(C3034="",E3034=""),"",C3034*E3034)</f>
        <v/>
      </c>
      <c r="G3034" s="26" t="n"/>
    </row>
    <row r="3035">
      <c r="A3035" s="31" t="n"/>
      <c r="B3035" s="26" t="n"/>
      <c r="C3035" s="27" t="n"/>
      <c r="D3035" s="27" t="n"/>
      <c r="E3035" s="27" t="n"/>
      <c r="F3035" s="32">
        <f>IF(OR(C3035="",E3035=""),"",C3035*E3035)</f>
        <v/>
      </c>
      <c r="G3035" s="26" t="n"/>
    </row>
    <row r="3036">
      <c r="A3036" s="31" t="n"/>
      <c r="B3036" s="26" t="n"/>
      <c r="C3036" s="27" t="n"/>
      <c r="D3036" s="27" t="n"/>
      <c r="E3036" s="27" t="n"/>
      <c r="F3036" s="32">
        <f>IF(OR(C3036="",E3036=""),"",C3036*E3036)</f>
        <v/>
      </c>
      <c r="G3036" s="26" t="n"/>
    </row>
    <row r="3037">
      <c r="A3037" s="31" t="n"/>
      <c r="B3037" s="26" t="n"/>
      <c r="C3037" s="27" t="n"/>
      <c r="D3037" s="27" t="n"/>
      <c r="E3037" s="27" t="n"/>
      <c r="F3037" s="32">
        <f>IF(OR(C3037="",E3037=""),"",C3037*E3037)</f>
        <v/>
      </c>
      <c r="G3037" s="26" t="n"/>
    </row>
    <row r="3038">
      <c r="A3038" s="31" t="n"/>
      <c r="B3038" s="26" t="n"/>
      <c r="C3038" s="27" t="n"/>
      <c r="D3038" s="27" t="n"/>
      <c r="E3038" s="27" t="n"/>
      <c r="F3038" s="32">
        <f>IF(OR(C3038="",E3038=""),"",C3038*E3038)</f>
        <v/>
      </c>
      <c r="G3038" s="26" t="n"/>
    </row>
    <row r="3039">
      <c r="A3039" s="31" t="n"/>
      <c r="B3039" s="26" t="n"/>
      <c r="C3039" s="27" t="n"/>
      <c r="D3039" s="27" t="n"/>
      <c r="E3039" s="27" t="n"/>
      <c r="F3039" s="32">
        <f>IF(OR(C3039="",E3039=""),"",C3039*E3039)</f>
        <v/>
      </c>
      <c r="G3039" s="26" t="n"/>
    </row>
    <row r="3040">
      <c r="A3040" s="31" t="n"/>
      <c r="B3040" s="26" t="n"/>
      <c r="C3040" s="27" t="n"/>
      <c r="D3040" s="27" t="n"/>
      <c r="E3040" s="27" t="n"/>
      <c r="F3040" s="32">
        <f>IF(OR(C3040="",E3040=""),"",C3040*E3040)</f>
        <v/>
      </c>
      <c r="G3040" s="26" t="n"/>
    </row>
    <row r="3041">
      <c r="A3041" s="31" t="n"/>
      <c r="B3041" s="26" t="n"/>
      <c r="C3041" s="27" t="n"/>
      <c r="D3041" s="27" t="n"/>
      <c r="E3041" s="27" t="n"/>
      <c r="F3041" s="32">
        <f>IF(OR(C3041="",E3041=""),"",C3041*E3041)</f>
        <v/>
      </c>
      <c r="G3041" s="26" t="n"/>
    </row>
    <row r="3042">
      <c r="A3042" s="31" t="n"/>
      <c r="B3042" s="26" t="n"/>
      <c r="C3042" s="27" t="n"/>
      <c r="D3042" s="27" t="n"/>
      <c r="E3042" s="27" t="n"/>
      <c r="F3042" s="32">
        <f>IF(OR(C3042="",E3042=""),"",C3042*E3042)</f>
        <v/>
      </c>
      <c r="G3042" s="26" t="n"/>
    </row>
    <row r="3043">
      <c r="A3043" s="31" t="n"/>
      <c r="B3043" s="26" t="n"/>
      <c r="C3043" s="27" t="n"/>
      <c r="D3043" s="27" t="n"/>
      <c r="E3043" s="27" t="n"/>
      <c r="F3043" s="32">
        <f>IF(OR(C3043="",E3043=""),"",C3043*E3043)</f>
        <v/>
      </c>
      <c r="G3043" s="26" t="n"/>
    </row>
    <row r="3044">
      <c r="A3044" s="31" t="n"/>
      <c r="B3044" s="26" t="n"/>
      <c r="C3044" s="27" t="n"/>
      <c r="D3044" s="27" t="n"/>
      <c r="E3044" s="27" t="n"/>
      <c r="F3044" s="32">
        <f>IF(OR(C3044="",E3044=""),"",C3044*E3044)</f>
        <v/>
      </c>
      <c r="G3044" s="26" t="n"/>
    </row>
    <row r="3045">
      <c r="A3045" s="31" t="n"/>
      <c r="B3045" s="26" t="n"/>
      <c r="C3045" s="27" t="n"/>
      <c r="D3045" s="27" t="n"/>
      <c r="E3045" s="27" t="n"/>
      <c r="F3045" s="32">
        <f>IF(OR(C3045="",E3045=""),"",C3045*E3045)</f>
        <v/>
      </c>
      <c r="G3045" s="26" t="n"/>
    </row>
    <row r="3046">
      <c r="A3046" s="31" t="n"/>
      <c r="B3046" s="26" t="n"/>
      <c r="C3046" s="27" t="n"/>
      <c r="D3046" s="27" t="n"/>
      <c r="E3046" s="27" t="n"/>
      <c r="F3046" s="32">
        <f>IF(OR(C3046="",E3046=""),"",C3046*E3046)</f>
        <v/>
      </c>
      <c r="G3046" s="26" t="n"/>
    </row>
    <row r="3047">
      <c r="A3047" s="31" t="n"/>
      <c r="B3047" s="26" t="n"/>
      <c r="C3047" s="27" t="n"/>
      <c r="D3047" s="27" t="n"/>
      <c r="E3047" s="27" t="n"/>
      <c r="F3047" s="32">
        <f>IF(OR(C3047="",E3047=""),"",C3047*E3047)</f>
        <v/>
      </c>
      <c r="G3047" s="26" t="n"/>
    </row>
    <row r="3048">
      <c r="A3048" s="31" t="n"/>
      <c r="B3048" s="26" t="n"/>
      <c r="C3048" s="27" t="n"/>
      <c r="D3048" s="27" t="n"/>
      <c r="E3048" s="27" t="n"/>
      <c r="F3048" s="32">
        <f>IF(OR(C3048="",E3048=""),"",C3048*E3048)</f>
        <v/>
      </c>
      <c r="G3048" s="26" t="n"/>
    </row>
    <row r="3049">
      <c r="A3049" s="31" t="n"/>
      <c r="B3049" s="26" t="n"/>
      <c r="C3049" s="27" t="n"/>
      <c r="D3049" s="27" t="n"/>
      <c r="E3049" s="27" t="n"/>
      <c r="F3049" s="32">
        <f>IF(OR(C3049="",E3049=""),"",C3049*E3049)</f>
        <v/>
      </c>
      <c r="G3049" s="26" t="n"/>
    </row>
    <row r="3050">
      <c r="A3050" s="31" t="n"/>
      <c r="B3050" s="26" t="n"/>
      <c r="C3050" s="27" t="n"/>
      <c r="D3050" s="27" t="n"/>
      <c r="E3050" s="27" t="n"/>
      <c r="F3050" s="32">
        <f>IF(OR(C3050="",E3050=""),"",C3050*E3050)</f>
        <v/>
      </c>
      <c r="G3050" s="26" t="n"/>
    </row>
    <row r="3051">
      <c r="A3051" s="31" t="n"/>
      <c r="B3051" s="26" t="n"/>
      <c r="C3051" s="27" t="n"/>
      <c r="D3051" s="27" t="n"/>
      <c r="E3051" s="27" t="n"/>
      <c r="F3051" s="32">
        <f>IF(OR(C3051="",E3051=""),"",C3051*E3051)</f>
        <v/>
      </c>
      <c r="G3051" s="26" t="n"/>
    </row>
    <row r="3052">
      <c r="A3052" s="31" t="n"/>
      <c r="B3052" s="26" t="n"/>
      <c r="C3052" s="27" t="n"/>
      <c r="D3052" s="27" t="n"/>
      <c r="E3052" s="27" t="n"/>
      <c r="F3052" s="32">
        <f>IF(OR(C3052="",E3052=""),"",C3052*E3052)</f>
        <v/>
      </c>
      <c r="G3052" s="26" t="n"/>
    </row>
    <row r="3053">
      <c r="A3053" s="31" t="n"/>
      <c r="B3053" s="26" t="n"/>
      <c r="C3053" s="27" t="n"/>
      <c r="D3053" s="27" t="n"/>
      <c r="E3053" s="27" t="n"/>
      <c r="F3053" s="32">
        <f>IF(OR(C3053="",E3053=""),"",C3053*E3053)</f>
        <v/>
      </c>
      <c r="G3053" s="26" t="n"/>
    </row>
    <row r="3054">
      <c r="A3054" s="31" t="n"/>
      <c r="B3054" s="26" t="n"/>
      <c r="C3054" s="27" t="n"/>
      <c r="D3054" s="27" t="n"/>
      <c r="E3054" s="27" t="n"/>
      <c r="F3054" s="32">
        <f>IF(OR(C3054="",E3054=""),"",C3054*E3054)</f>
        <v/>
      </c>
      <c r="G3054" s="26" t="n"/>
    </row>
    <row r="3055">
      <c r="A3055" s="31" t="n"/>
      <c r="B3055" s="26" t="n"/>
      <c r="C3055" s="27" t="n"/>
      <c r="D3055" s="27" t="n"/>
      <c r="E3055" s="27" t="n"/>
      <c r="F3055" s="32">
        <f>IF(OR(C3055="",E3055=""),"",C3055*E3055)</f>
        <v/>
      </c>
      <c r="G3055" s="26" t="n"/>
    </row>
    <row r="3056">
      <c r="A3056" s="31" t="n"/>
      <c r="B3056" s="26" t="n"/>
      <c r="C3056" s="27" t="n"/>
      <c r="D3056" s="27" t="n"/>
      <c r="E3056" s="27" t="n"/>
      <c r="F3056" s="32">
        <f>IF(OR(C3056="",E3056=""),"",C3056*E3056)</f>
        <v/>
      </c>
      <c r="G3056" s="26" t="n"/>
    </row>
    <row r="3057">
      <c r="A3057" s="31" t="n"/>
      <c r="B3057" s="26" t="n"/>
      <c r="C3057" s="27" t="n"/>
      <c r="D3057" s="27" t="n"/>
      <c r="E3057" s="27" t="n"/>
      <c r="F3057" s="32">
        <f>IF(OR(C3057="",E3057=""),"",C3057*E3057)</f>
        <v/>
      </c>
      <c r="G3057" s="26" t="n"/>
    </row>
    <row r="3058">
      <c r="A3058" s="31" t="n"/>
      <c r="B3058" s="26" t="n"/>
      <c r="C3058" s="27" t="n"/>
      <c r="D3058" s="27" t="n"/>
      <c r="E3058" s="27" t="n"/>
      <c r="F3058" s="32">
        <f>IF(OR(C3058="",E3058=""),"",C3058*E3058)</f>
        <v/>
      </c>
      <c r="G3058" s="26" t="n"/>
    </row>
    <row r="3059">
      <c r="A3059" s="31" t="n"/>
      <c r="B3059" s="26" t="n"/>
      <c r="C3059" s="27" t="n"/>
      <c r="D3059" s="27" t="n"/>
      <c r="E3059" s="27" t="n"/>
      <c r="F3059" s="32">
        <f>IF(OR(C3059="",E3059=""),"",C3059*E3059)</f>
        <v/>
      </c>
      <c r="G3059" s="26" t="n"/>
    </row>
    <row r="3060">
      <c r="A3060" s="31" t="n"/>
      <c r="B3060" s="26" t="n"/>
      <c r="C3060" s="27" t="n"/>
      <c r="D3060" s="27" t="n"/>
      <c r="E3060" s="27" t="n"/>
      <c r="F3060" s="32">
        <f>IF(OR(C3060="",E3060=""),"",C3060*E3060)</f>
        <v/>
      </c>
      <c r="G3060" s="26" t="n"/>
    </row>
    <row r="3061">
      <c r="A3061" s="31" t="n"/>
      <c r="B3061" s="26" t="n"/>
      <c r="C3061" s="27" t="n"/>
      <c r="D3061" s="27" t="n"/>
      <c r="E3061" s="27" t="n"/>
      <c r="F3061" s="32">
        <f>IF(OR(C3061="",E3061=""),"",C3061*E3061)</f>
        <v/>
      </c>
      <c r="G3061" s="26" t="n"/>
    </row>
    <row r="3062">
      <c r="A3062" s="31" t="n"/>
      <c r="B3062" s="26" t="n"/>
      <c r="C3062" s="27" t="n"/>
      <c r="D3062" s="27" t="n"/>
      <c r="E3062" s="27" t="n"/>
      <c r="F3062" s="32">
        <f>IF(OR(C3062="",E3062=""),"",C3062*E3062)</f>
        <v/>
      </c>
      <c r="G3062" s="26" t="n"/>
    </row>
    <row r="3063">
      <c r="A3063" s="31" t="n"/>
      <c r="B3063" s="26" t="n"/>
      <c r="C3063" s="27" t="n"/>
      <c r="D3063" s="27" t="n"/>
      <c r="E3063" s="27" t="n"/>
      <c r="F3063" s="32">
        <f>IF(OR(C3063="",E3063=""),"",C3063*E3063)</f>
        <v/>
      </c>
      <c r="G3063" s="26" t="n"/>
    </row>
    <row r="3064">
      <c r="A3064" s="31" t="n"/>
      <c r="B3064" s="26" t="n"/>
      <c r="C3064" s="27" t="n"/>
      <c r="D3064" s="27" t="n"/>
      <c r="E3064" s="27" t="n"/>
      <c r="F3064" s="32">
        <f>IF(OR(C3064="",E3064=""),"",C3064*E3064)</f>
        <v/>
      </c>
      <c r="G3064" s="26" t="n"/>
    </row>
    <row r="3065">
      <c r="A3065" s="31" t="n"/>
      <c r="B3065" s="26" t="n"/>
      <c r="C3065" s="27" t="n"/>
      <c r="D3065" s="27" t="n"/>
      <c r="E3065" s="27" t="n"/>
      <c r="F3065" s="32">
        <f>IF(OR(C3065="",E3065=""),"",C3065*E3065)</f>
        <v/>
      </c>
      <c r="G3065" s="26" t="n"/>
    </row>
    <row r="3066">
      <c r="A3066" s="31" t="n"/>
      <c r="B3066" s="26" t="n"/>
      <c r="C3066" s="27" t="n"/>
      <c r="D3066" s="27" t="n"/>
      <c r="E3066" s="27" t="n"/>
      <c r="F3066" s="32">
        <f>IF(OR(C3066="",E3066=""),"",C3066*E3066)</f>
        <v/>
      </c>
      <c r="G3066" s="26" t="n"/>
    </row>
    <row r="3067">
      <c r="A3067" s="31" t="n"/>
      <c r="B3067" s="26" t="n"/>
      <c r="C3067" s="27" t="n"/>
      <c r="D3067" s="27" t="n"/>
      <c r="E3067" s="27" t="n"/>
      <c r="F3067" s="32">
        <f>IF(OR(C3067="",E3067=""),"",C3067*E3067)</f>
        <v/>
      </c>
      <c r="G3067" s="26" t="n"/>
    </row>
    <row r="3068">
      <c r="A3068" s="31" t="n"/>
      <c r="B3068" s="26" t="n"/>
      <c r="C3068" s="27" t="n"/>
      <c r="D3068" s="27" t="n"/>
      <c r="E3068" s="27" t="n"/>
      <c r="F3068" s="32">
        <f>IF(OR(C3068="",E3068=""),"",C3068*E3068)</f>
        <v/>
      </c>
      <c r="G3068" s="26" t="n"/>
    </row>
    <row r="3069">
      <c r="A3069" s="31" t="n"/>
      <c r="B3069" s="26" t="n"/>
      <c r="C3069" s="27" t="n"/>
      <c r="D3069" s="27" t="n"/>
      <c r="E3069" s="27" t="n"/>
      <c r="F3069" s="32">
        <f>IF(OR(C3069="",E3069=""),"",C3069*E3069)</f>
        <v/>
      </c>
      <c r="G3069" s="26" t="n"/>
    </row>
    <row r="3070">
      <c r="A3070" s="31" t="n"/>
      <c r="B3070" s="26" t="n"/>
      <c r="C3070" s="27" t="n"/>
      <c r="D3070" s="27" t="n"/>
      <c r="E3070" s="27" t="n"/>
      <c r="F3070" s="32">
        <f>IF(OR(C3070="",E3070=""),"",C3070*E3070)</f>
        <v/>
      </c>
      <c r="G3070" s="26" t="n"/>
    </row>
    <row r="3071">
      <c r="A3071" s="31" t="n"/>
      <c r="B3071" s="26" t="n"/>
      <c r="C3071" s="27" t="n"/>
      <c r="D3071" s="27" t="n"/>
      <c r="E3071" s="27" t="n"/>
      <c r="F3071" s="32">
        <f>IF(OR(C3071="",E3071=""),"",C3071*E3071)</f>
        <v/>
      </c>
      <c r="G3071" s="26" t="n"/>
    </row>
    <row r="3072">
      <c r="A3072" s="31" t="n"/>
      <c r="B3072" s="26" t="n"/>
      <c r="C3072" s="27" t="n"/>
      <c r="D3072" s="27" t="n"/>
      <c r="E3072" s="27" t="n"/>
      <c r="F3072" s="32">
        <f>IF(OR(C3072="",E3072=""),"",C3072*E3072)</f>
        <v/>
      </c>
      <c r="G3072" s="26" t="n"/>
    </row>
    <row r="3073">
      <c r="A3073" s="31" t="n"/>
      <c r="B3073" s="26" t="n"/>
      <c r="C3073" s="27" t="n"/>
      <c r="D3073" s="27" t="n"/>
      <c r="E3073" s="27" t="n"/>
      <c r="F3073" s="32">
        <f>IF(OR(C3073="",E3073=""),"",C3073*E3073)</f>
        <v/>
      </c>
      <c r="G3073" s="26" t="n"/>
    </row>
    <row r="3074">
      <c r="A3074" s="31" t="n"/>
      <c r="B3074" s="26" t="n"/>
      <c r="C3074" s="27" t="n"/>
      <c r="D3074" s="27" t="n"/>
      <c r="E3074" s="27" t="n"/>
      <c r="F3074" s="32">
        <f>IF(OR(C3074="",E3074=""),"",C3074*E3074)</f>
        <v/>
      </c>
      <c r="G3074" s="26" t="n"/>
    </row>
    <row r="3075">
      <c r="A3075" s="31" t="n"/>
      <c r="B3075" s="26" t="n"/>
      <c r="C3075" s="27" t="n"/>
      <c r="D3075" s="27" t="n"/>
      <c r="E3075" s="27" t="n"/>
      <c r="F3075" s="32">
        <f>IF(OR(C3075="",E3075=""),"",C3075*E3075)</f>
        <v/>
      </c>
      <c r="G3075" s="26" t="n"/>
    </row>
    <row r="3076">
      <c r="A3076" s="31" t="n"/>
      <c r="B3076" s="26" t="n"/>
      <c r="C3076" s="27" t="n"/>
      <c r="D3076" s="27" t="n"/>
      <c r="E3076" s="27" t="n"/>
      <c r="F3076" s="32">
        <f>IF(OR(C3076="",E3076=""),"",C3076*E3076)</f>
        <v/>
      </c>
      <c r="G3076" s="26" t="n"/>
    </row>
    <row r="3077">
      <c r="A3077" s="31" t="n"/>
      <c r="B3077" s="26" t="n"/>
      <c r="C3077" s="27" t="n"/>
      <c r="D3077" s="27" t="n"/>
      <c r="E3077" s="27" t="n"/>
      <c r="F3077" s="32">
        <f>IF(OR(C3077="",E3077=""),"",C3077*E3077)</f>
        <v/>
      </c>
      <c r="G3077" s="26" t="n"/>
    </row>
    <row r="3078">
      <c r="A3078" s="31" t="n"/>
      <c r="B3078" s="26" t="n"/>
      <c r="C3078" s="27" t="n"/>
      <c r="D3078" s="27" t="n"/>
      <c r="E3078" s="27" t="n"/>
      <c r="F3078" s="32">
        <f>IF(OR(C3078="",E3078=""),"",C3078*E3078)</f>
        <v/>
      </c>
      <c r="G3078" s="26" t="n"/>
    </row>
    <row r="3079">
      <c r="A3079" s="31" t="n"/>
      <c r="B3079" s="26" t="n"/>
      <c r="C3079" s="27" t="n"/>
      <c r="D3079" s="27" t="n"/>
      <c r="E3079" s="27" t="n"/>
      <c r="F3079" s="32">
        <f>IF(OR(C3079="",E3079=""),"",C3079*E3079)</f>
        <v/>
      </c>
      <c r="G3079" s="26" t="n"/>
    </row>
    <row r="3080">
      <c r="A3080" s="31" t="n"/>
      <c r="B3080" s="26" t="n"/>
      <c r="C3080" s="27" t="n"/>
      <c r="D3080" s="27" t="n"/>
      <c r="E3080" s="27" t="n"/>
      <c r="F3080" s="32">
        <f>IF(OR(C3080="",E3080=""),"",C3080*E3080)</f>
        <v/>
      </c>
      <c r="G3080" s="26" t="n"/>
    </row>
    <row r="3081">
      <c r="A3081" s="31" t="n"/>
      <c r="B3081" s="26" t="n"/>
      <c r="C3081" s="27" t="n"/>
      <c r="D3081" s="27" t="n"/>
      <c r="E3081" s="27" t="n"/>
      <c r="F3081" s="32">
        <f>IF(OR(C3081="",E3081=""),"",C3081*E3081)</f>
        <v/>
      </c>
      <c r="G3081" s="26" t="n"/>
    </row>
    <row r="3082">
      <c r="A3082" s="31" t="n"/>
      <c r="B3082" s="26" t="n"/>
      <c r="C3082" s="27" t="n"/>
      <c r="D3082" s="27" t="n"/>
      <c r="E3082" s="27" t="n"/>
      <c r="F3082" s="32">
        <f>IF(OR(C3082="",E3082=""),"",C3082*E3082)</f>
        <v/>
      </c>
      <c r="G3082" s="26" t="n"/>
    </row>
    <row r="3083">
      <c r="A3083" s="31" t="n"/>
      <c r="B3083" s="26" t="n"/>
      <c r="C3083" s="27" t="n"/>
      <c r="D3083" s="27" t="n"/>
      <c r="E3083" s="27" t="n"/>
      <c r="F3083" s="32">
        <f>IF(OR(C3083="",E3083=""),"",C3083*E3083)</f>
        <v/>
      </c>
      <c r="G3083" s="26" t="n"/>
    </row>
    <row r="3084">
      <c r="A3084" s="31" t="n"/>
      <c r="B3084" s="26" t="n"/>
      <c r="C3084" s="27" t="n"/>
      <c r="D3084" s="27" t="n"/>
      <c r="E3084" s="27" t="n"/>
      <c r="F3084" s="32">
        <f>IF(OR(C3084="",E3084=""),"",C3084*E3084)</f>
        <v/>
      </c>
      <c r="G3084" s="26" t="n"/>
    </row>
    <row r="3085">
      <c r="A3085" s="31" t="n"/>
      <c r="B3085" s="26" t="n"/>
      <c r="C3085" s="27" t="n"/>
      <c r="D3085" s="27" t="n"/>
      <c r="E3085" s="27" t="n"/>
      <c r="F3085" s="32">
        <f>IF(OR(C3085="",E3085=""),"",C3085*E3085)</f>
        <v/>
      </c>
      <c r="G3085" s="26" t="n"/>
    </row>
    <row r="3086">
      <c r="A3086" s="31" t="n"/>
      <c r="B3086" s="26" t="n"/>
      <c r="C3086" s="27" t="n"/>
      <c r="D3086" s="27" t="n"/>
      <c r="E3086" s="27" t="n"/>
      <c r="F3086" s="32">
        <f>IF(OR(C3086="",E3086=""),"",C3086*E3086)</f>
        <v/>
      </c>
      <c r="G3086" s="26" t="n"/>
    </row>
    <row r="3087">
      <c r="A3087" s="31" t="n"/>
      <c r="B3087" s="26" t="n"/>
      <c r="C3087" s="27" t="n"/>
      <c r="D3087" s="27" t="n"/>
      <c r="E3087" s="27" t="n"/>
      <c r="F3087" s="32">
        <f>IF(OR(C3087="",E3087=""),"",C3087*E3087)</f>
        <v/>
      </c>
      <c r="G3087" s="26" t="n"/>
    </row>
    <row r="3088">
      <c r="A3088" s="31" t="n"/>
      <c r="B3088" s="26" t="n"/>
      <c r="C3088" s="27" t="n"/>
      <c r="D3088" s="27" t="n"/>
      <c r="E3088" s="27" t="n"/>
      <c r="F3088" s="32">
        <f>IF(OR(C3088="",E3088=""),"",C3088*E3088)</f>
        <v/>
      </c>
      <c r="G3088" s="26" t="n"/>
    </row>
    <row r="3089">
      <c r="A3089" s="31" t="n"/>
      <c r="B3089" s="26" t="n"/>
      <c r="C3089" s="27" t="n"/>
      <c r="D3089" s="27" t="n"/>
      <c r="E3089" s="27" t="n"/>
      <c r="F3089" s="32">
        <f>IF(OR(C3089="",E3089=""),"",C3089*E3089)</f>
        <v/>
      </c>
      <c r="G3089" s="26" t="n"/>
    </row>
    <row r="3090">
      <c r="A3090" s="31" t="n"/>
      <c r="B3090" s="26" t="n"/>
      <c r="C3090" s="27" t="n"/>
      <c r="D3090" s="27" t="n"/>
      <c r="E3090" s="27" t="n"/>
      <c r="F3090" s="32">
        <f>IF(OR(C3090="",E3090=""),"",C3090*E3090)</f>
        <v/>
      </c>
      <c r="G3090" s="26" t="n"/>
    </row>
    <row r="3091">
      <c r="A3091" s="31" t="n"/>
      <c r="B3091" s="26" t="n"/>
      <c r="C3091" s="27" t="n"/>
      <c r="D3091" s="27" t="n"/>
      <c r="E3091" s="27" t="n"/>
      <c r="F3091" s="32">
        <f>IF(OR(C3091="",E3091=""),"",C3091*E3091)</f>
        <v/>
      </c>
      <c r="G3091" s="26" t="n"/>
    </row>
    <row r="3092">
      <c r="A3092" s="31" t="n"/>
      <c r="B3092" s="26" t="n"/>
      <c r="C3092" s="27" t="n"/>
      <c r="D3092" s="27" t="n"/>
      <c r="E3092" s="27" t="n"/>
      <c r="F3092" s="32">
        <f>IF(OR(C3092="",E3092=""),"",C3092*E3092)</f>
        <v/>
      </c>
      <c r="G3092" s="26" t="n"/>
    </row>
    <row r="3093">
      <c r="A3093" s="31" t="n"/>
      <c r="B3093" s="26" t="n"/>
      <c r="C3093" s="27" t="n"/>
      <c r="D3093" s="27" t="n"/>
      <c r="E3093" s="27" t="n"/>
      <c r="F3093" s="32">
        <f>IF(OR(C3093="",E3093=""),"",C3093*E3093)</f>
        <v/>
      </c>
      <c r="G3093" s="26" t="n"/>
    </row>
    <row r="3094">
      <c r="A3094" s="31" t="n"/>
      <c r="B3094" s="26" t="n"/>
      <c r="C3094" s="27" t="n"/>
      <c r="D3094" s="27" t="n"/>
      <c r="E3094" s="27" t="n"/>
      <c r="F3094" s="32">
        <f>IF(OR(C3094="",E3094=""),"",C3094*E3094)</f>
        <v/>
      </c>
      <c r="G3094" s="26" t="n"/>
    </row>
    <row r="3095">
      <c r="A3095" s="31" t="n"/>
      <c r="B3095" s="26" t="n"/>
      <c r="C3095" s="27" t="n"/>
      <c r="D3095" s="27" t="n"/>
      <c r="E3095" s="27" t="n"/>
      <c r="F3095" s="32">
        <f>IF(OR(C3095="",E3095=""),"",C3095*E3095)</f>
        <v/>
      </c>
      <c r="G3095" s="26" t="n"/>
    </row>
    <row r="3096">
      <c r="A3096" s="31" t="n"/>
      <c r="B3096" s="26" t="n"/>
      <c r="C3096" s="27" t="n"/>
      <c r="D3096" s="27" t="n"/>
      <c r="E3096" s="27" t="n"/>
      <c r="F3096" s="32">
        <f>IF(OR(C3096="",E3096=""),"",C3096*E3096)</f>
        <v/>
      </c>
      <c r="G3096" s="26" t="n"/>
    </row>
    <row r="3097">
      <c r="A3097" s="31" t="n"/>
      <c r="B3097" s="26" t="n"/>
      <c r="C3097" s="27" t="n"/>
      <c r="D3097" s="27" t="n"/>
      <c r="E3097" s="27" t="n"/>
      <c r="F3097" s="32">
        <f>IF(OR(C3097="",E3097=""),"",C3097*E3097)</f>
        <v/>
      </c>
      <c r="G3097" s="26" t="n"/>
    </row>
    <row r="3098">
      <c r="A3098" s="31" t="n"/>
      <c r="B3098" s="26" t="n"/>
      <c r="C3098" s="27" t="n"/>
      <c r="D3098" s="27" t="n"/>
      <c r="E3098" s="27" t="n"/>
      <c r="F3098" s="32">
        <f>IF(OR(C3098="",E3098=""),"",C3098*E3098)</f>
        <v/>
      </c>
      <c r="G3098" s="26" t="n"/>
    </row>
    <row r="3099">
      <c r="A3099" s="31" t="n"/>
      <c r="B3099" s="26" t="n"/>
      <c r="C3099" s="27" t="n"/>
      <c r="D3099" s="27" t="n"/>
      <c r="E3099" s="27" t="n"/>
      <c r="F3099" s="32">
        <f>IF(OR(C3099="",E3099=""),"",C3099*E3099)</f>
        <v/>
      </c>
      <c r="G3099" s="26" t="n"/>
    </row>
    <row r="3100">
      <c r="A3100" s="31" t="n"/>
      <c r="B3100" s="26" t="n"/>
      <c r="C3100" s="27" t="n"/>
      <c r="D3100" s="27" t="n"/>
      <c r="E3100" s="27" t="n"/>
      <c r="F3100" s="32">
        <f>IF(OR(C3100="",E3100=""),"",C3100*E3100)</f>
        <v/>
      </c>
      <c r="G3100" s="26" t="n"/>
    </row>
    <row r="3101">
      <c r="A3101" s="31" t="n"/>
      <c r="B3101" s="26" t="n"/>
      <c r="C3101" s="27" t="n"/>
      <c r="D3101" s="27" t="n"/>
      <c r="E3101" s="27" t="n"/>
      <c r="F3101" s="32">
        <f>IF(OR(C3101="",E3101=""),"",C3101*E3101)</f>
        <v/>
      </c>
      <c r="G3101" s="26" t="n"/>
    </row>
    <row r="3102">
      <c r="A3102" s="31" t="n"/>
      <c r="B3102" s="26" t="n"/>
      <c r="C3102" s="27" t="n"/>
      <c r="D3102" s="27" t="n"/>
      <c r="E3102" s="27" t="n"/>
      <c r="F3102" s="32">
        <f>IF(OR(C3102="",E3102=""),"",C3102*E3102)</f>
        <v/>
      </c>
      <c r="G3102" s="26" t="n"/>
    </row>
    <row r="3103">
      <c r="A3103" s="31" t="n"/>
      <c r="B3103" s="26" t="n"/>
      <c r="C3103" s="27" t="n"/>
      <c r="D3103" s="27" t="n"/>
      <c r="E3103" s="27" t="n"/>
      <c r="F3103" s="32">
        <f>IF(OR(C3103="",E3103=""),"",C3103*E3103)</f>
        <v/>
      </c>
      <c r="G3103" s="26" t="n"/>
    </row>
    <row r="3104">
      <c r="A3104" s="31" t="n"/>
      <c r="B3104" s="26" t="n"/>
      <c r="C3104" s="27" t="n"/>
      <c r="D3104" s="27" t="n"/>
      <c r="E3104" s="27" t="n"/>
      <c r="F3104" s="32">
        <f>IF(OR(C3104="",E3104=""),"",C3104*E3104)</f>
        <v/>
      </c>
      <c r="G3104" s="26" t="n"/>
    </row>
    <row r="3105">
      <c r="A3105" s="31" t="n"/>
      <c r="B3105" s="26" t="n"/>
      <c r="C3105" s="27" t="n"/>
      <c r="D3105" s="27" t="n"/>
      <c r="E3105" s="27" t="n"/>
      <c r="F3105" s="32">
        <f>IF(OR(C3105="",E3105=""),"",C3105*E3105)</f>
        <v/>
      </c>
      <c r="G3105" s="26" t="n"/>
    </row>
    <row r="3106">
      <c r="A3106" s="31" t="n"/>
      <c r="B3106" s="26" t="n"/>
      <c r="C3106" s="27" t="n"/>
      <c r="D3106" s="27" t="n"/>
      <c r="E3106" s="27" t="n"/>
      <c r="F3106" s="32">
        <f>IF(OR(C3106="",E3106=""),"",C3106*E3106)</f>
        <v/>
      </c>
      <c r="G3106" s="26" t="n"/>
    </row>
    <row r="3107">
      <c r="A3107" s="31" t="n"/>
      <c r="B3107" s="26" t="n"/>
      <c r="C3107" s="27" t="n"/>
      <c r="D3107" s="27" t="n"/>
      <c r="E3107" s="27" t="n"/>
      <c r="F3107" s="32">
        <f>IF(OR(C3107="",E3107=""),"",C3107*E3107)</f>
        <v/>
      </c>
      <c r="G3107" s="26" t="n"/>
    </row>
    <row r="3108">
      <c r="A3108" s="31" t="n"/>
      <c r="B3108" s="26" t="n"/>
      <c r="C3108" s="27" t="n"/>
      <c r="D3108" s="27" t="n"/>
      <c r="E3108" s="27" t="n"/>
      <c r="F3108" s="32">
        <f>IF(OR(C3108="",E3108=""),"",C3108*E3108)</f>
        <v/>
      </c>
      <c r="G3108" s="26" t="n"/>
    </row>
    <row r="3109">
      <c r="A3109" s="31" t="n"/>
      <c r="B3109" s="26" t="n"/>
      <c r="C3109" s="27" t="n"/>
      <c r="D3109" s="27" t="n"/>
      <c r="E3109" s="27" t="n"/>
      <c r="F3109" s="32">
        <f>IF(OR(C3109="",E3109=""),"",C3109*E3109)</f>
        <v/>
      </c>
      <c r="G3109" s="26" t="n"/>
    </row>
    <row r="3110">
      <c r="A3110" s="31" t="n"/>
      <c r="B3110" s="26" t="n"/>
      <c r="C3110" s="27" t="n"/>
      <c r="D3110" s="27" t="n"/>
      <c r="E3110" s="27" t="n"/>
      <c r="F3110" s="32">
        <f>IF(OR(C3110="",E3110=""),"",C3110*E3110)</f>
        <v/>
      </c>
      <c r="G3110" s="26" t="n"/>
    </row>
    <row r="3111">
      <c r="A3111" s="31" t="n"/>
      <c r="B3111" s="26" t="n"/>
      <c r="C3111" s="27" t="n"/>
      <c r="D3111" s="27" t="n"/>
      <c r="E3111" s="27" t="n"/>
      <c r="F3111" s="32">
        <f>IF(OR(C3111="",E3111=""),"",C3111*E3111)</f>
        <v/>
      </c>
      <c r="G3111" s="26" t="n"/>
    </row>
    <row r="3112">
      <c r="A3112" s="31" t="n"/>
      <c r="B3112" s="26" t="n"/>
      <c r="C3112" s="27" t="n"/>
      <c r="D3112" s="27" t="n"/>
      <c r="E3112" s="27" t="n"/>
      <c r="F3112" s="32">
        <f>IF(OR(C3112="",E3112=""),"",C3112*E3112)</f>
        <v/>
      </c>
      <c r="G3112" s="26" t="n"/>
    </row>
    <row r="3113">
      <c r="A3113" s="31" t="n"/>
      <c r="B3113" s="26" t="n"/>
      <c r="C3113" s="27" t="n"/>
      <c r="D3113" s="27" t="n"/>
      <c r="E3113" s="27" t="n"/>
      <c r="F3113" s="32">
        <f>IF(OR(C3113="",E3113=""),"",C3113*E3113)</f>
        <v/>
      </c>
      <c r="G3113" s="26" t="n"/>
    </row>
    <row r="3114">
      <c r="A3114" s="31" t="n"/>
      <c r="B3114" s="26" t="n"/>
      <c r="C3114" s="27" t="n"/>
      <c r="D3114" s="27" t="n"/>
      <c r="E3114" s="27" t="n"/>
      <c r="F3114" s="32">
        <f>IF(OR(C3114="",E3114=""),"",C3114*E3114)</f>
        <v/>
      </c>
      <c r="G3114" s="26" t="n"/>
    </row>
    <row r="3115">
      <c r="A3115" s="31" t="n"/>
      <c r="B3115" s="26" t="n"/>
      <c r="C3115" s="27" t="n"/>
      <c r="D3115" s="27" t="n"/>
      <c r="E3115" s="27" t="n"/>
      <c r="F3115" s="32">
        <f>IF(OR(C3115="",E3115=""),"",C3115*E3115)</f>
        <v/>
      </c>
      <c r="G3115" s="26" t="n"/>
    </row>
    <row r="3116">
      <c r="A3116" s="31" t="n"/>
      <c r="B3116" s="26" t="n"/>
      <c r="C3116" s="27" t="n"/>
      <c r="D3116" s="27" t="n"/>
      <c r="E3116" s="27" t="n"/>
      <c r="F3116" s="32">
        <f>IF(OR(C3116="",E3116=""),"",C3116*E3116)</f>
        <v/>
      </c>
      <c r="G3116" s="26" t="n"/>
    </row>
    <row r="3117">
      <c r="A3117" s="31" t="n"/>
      <c r="B3117" s="26" t="n"/>
      <c r="C3117" s="27" t="n"/>
      <c r="D3117" s="27" t="n"/>
      <c r="E3117" s="27" t="n"/>
      <c r="F3117" s="32">
        <f>IF(OR(C3117="",E3117=""),"",C3117*E3117)</f>
        <v/>
      </c>
      <c r="G3117" s="26" t="n"/>
    </row>
    <row r="3118">
      <c r="A3118" s="31" t="n"/>
      <c r="B3118" s="26" t="n"/>
      <c r="C3118" s="27" t="n"/>
      <c r="D3118" s="27" t="n"/>
      <c r="E3118" s="27" t="n"/>
      <c r="F3118" s="32">
        <f>IF(OR(C3118="",E3118=""),"",C3118*E3118)</f>
        <v/>
      </c>
      <c r="G3118" s="26" t="n"/>
    </row>
    <row r="3119">
      <c r="A3119" s="31" t="n"/>
      <c r="B3119" s="26" t="n"/>
      <c r="C3119" s="27" t="n"/>
      <c r="D3119" s="27" t="n"/>
      <c r="E3119" s="27" t="n"/>
      <c r="F3119" s="32">
        <f>IF(OR(C3119="",E3119=""),"",C3119*E3119)</f>
        <v/>
      </c>
      <c r="G3119" s="26" t="n"/>
    </row>
    <row r="3120">
      <c r="A3120" s="31" t="n"/>
      <c r="B3120" s="26" t="n"/>
      <c r="C3120" s="27" t="n"/>
      <c r="D3120" s="27" t="n"/>
      <c r="E3120" s="27" t="n"/>
      <c r="F3120" s="32">
        <f>IF(OR(C3120="",E3120=""),"",C3120*E3120)</f>
        <v/>
      </c>
      <c r="G3120" s="26" t="n"/>
    </row>
    <row r="3121">
      <c r="A3121" s="31" t="n"/>
      <c r="B3121" s="26" t="n"/>
      <c r="C3121" s="27" t="n"/>
      <c r="D3121" s="27" t="n"/>
      <c r="E3121" s="27" t="n"/>
      <c r="F3121" s="32">
        <f>IF(OR(C3121="",E3121=""),"",C3121*E3121)</f>
        <v/>
      </c>
      <c r="G3121" s="26" t="n"/>
    </row>
    <row r="3122">
      <c r="A3122" s="31" t="n"/>
      <c r="B3122" s="26" t="n"/>
      <c r="C3122" s="27" t="n"/>
      <c r="D3122" s="27" t="n"/>
      <c r="E3122" s="27" t="n"/>
      <c r="F3122" s="32">
        <f>IF(OR(C3122="",E3122=""),"",C3122*E3122)</f>
        <v/>
      </c>
      <c r="G3122" s="26" t="n"/>
    </row>
    <row r="3123">
      <c r="A3123" s="31" t="n"/>
      <c r="B3123" s="26" t="n"/>
      <c r="C3123" s="27" t="n"/>
      <c r="D3123" s="27" t="n"/>
      <c r="E3123" s="27" t="n"/>
      <c r="F3123" s="32">
        <f>IF(OR(C3123="",E3123=""),"",C3123*E3123)</f>
        <v/>
      </c>
      <c r="G3123" s="26" t="n"/>
    </row>
    <row r="3124">
      <c r="A3124" s="31" t="n"/>
      <c r="B3124" s="26" t="n"/>
      <c r="C3124" s="27" t="n"/>
      <c r="D3124" s="27" t="n"/>
      <c r="E3124" s="27" t="n"/>
      <c r="F3124" s="32">
        <f>IF(OR(C3124="",E3124=""),"",C3124*E3124)</f>
        <v/>
      </c>
      <c r="G3124" s="26" t="n"/>
    </row>
    <row r="3125">
      <c r="A3125" s="31" t="n"/>
      <c r="B3125" s="26" t="n"/>
      <c r="C3125" s="27" t="n"/>
      <c r="D3125" s="27" t="n"/>
      <c r="E3125" s="27" t="n"/>
      <c r="F3125" s="32">
        <f>IF(OR(C3125="",E3125=""),"",C3125*E3125)</f>
        <v/>
      </c>
      <c r="G3125" s="26" t="n"/>
    </row>
    <row r="3126">
      <c r="A3126" s="31" t="n"/>
      <c r="B3126" s="26" t="n"/>
      <c r="C3126" s="27" t="n"/>
      <c r="D3126" s="27" t="n"/>
      <c r="E3126" s="27" t="n"/>
      <c r="F3126" s="32">
        <f>IF(OR(C3126="",E3126=""),"",C3126*E3126)</f>
        <v/>
      </c>
      <c r="G3126" s="26" t="n"/>
    </row>
    <row r="3127">
      <c r="A3127" s="31" t="n"/>
      <c r="B3127" s="26" t="n"/>
      <c r="C3127" s="27" t="n"/>
      <c r="D3127" s="27" t="n"/>
      <c r="E3127" s="27" t="n"/>
      <c r="F3127" s="32">
        <f>IF(OR(C3127="",E3127=""),"",C3127*E3127)</f>
        <v/>
      </c>
      <c r="G3127" s="26" t="n"/>
    </row>
    <row r="3128">
      <c r="A3128" s="31" t="n"/>
      <c r="B3128" s="26" t="n"/>
      <c r="C3128" s="27" t="n"/>
      <c r="D3128" s="27" t="n"/>
      <c r="E3128" s="27" t="n"/>
      <c r="F3128" s="32">
        <f>IF(OR(C3128="",E3128=""),"",C3128*E3128)</f>
        <v/>
      </c>
      <c r="G3128" s="26" t="n"/>
    </row>
    <row r="3129">
      <c r="A3129" s="31" t="n"/>
      <c r="B3129" s="26" t="n"/>
      <c r="C3129" s="27" t="n"/>
      <c r="D3129" s="27" t="n"/>
      <c r="E3129" s="27" t="n"/>
      <c r="F3129" s="32">
        <f>IF(OR(C3129="",E3129=""),"",C3129*E3129)</f>
        <v/>
      </c>
      <c r="G3129" s="26" t="n"/>
    </row>
    <row r="3130">
      <c r="A3130" s="31" t="n"/>
      <c r="B3130" s="26" t="n"/>
      <c r="C3130" s="27" t="n"/>
      <c r="D3130" s="27" t="n"/>
      <c r="E3130" s="27" t="n"/>
      <c r="F3130" s="32">
        <f>IF(OR(C3130="",E3130=""),"",C3130*E3130)</f>
        <v/>
      </c>
      <c r="G3130" s="26" t="n"/>
    </row>
    <row r="3131">
      <c r="A3131" s="31" t="n"/>
      <c r="B3131" s="26" t="n"/>
      <c r="C3131" s="27" t="n"/>
      <c r="D3131" s="27" t="n"/>
      <c r="E3131" s="27" t="n"/>
      <c r="F3131" s="32">
        <f>IF(OR(C3131="",E3131=""),"",C3131*E3131)</f>
        <v/>
      </c>
      <c r="G3131" s="26" t="n"/>
    </row>
    <row r="3132">
      <c r="A3132" s="31" t="n"/>
      <c r="B3132" s="26" t="n"/>
      <c r="C3132" s="27" t="n"/>
      <c r="D3132" s="27" t="n"/>
      <c r="E3132" s="27" t="n"/>
      <c r="F3132" s="32">
        <f>IF(OR(C3132="",E3132=""),"",C3132*E3132)</f>
        <v/>
      </c>
      <c r="G3132" s="26" t="n"/>
    </row>
    <row r="3133">
      <c r="A3133" s="31" t="n"/>
      <c r="B3133" s="26" t="n"/>
      <c r="C3133" s="27" t="n"/>
      <c r="D3133" s="27" t="n"/>
      <c r="E3133" s="27" t="n"/>
      <c r="F3133" s="32">
        <f>IF(OR(C3133="",E3133=""),"",C3133*E3133)</f>
        <v/>
      </c>
      <c r="G3133" s="26" t="n"/>
    </row>
    <row r="3134">
      <c r="A3134" s="31" t="n"/>
      <c r="B3134" s="26" t="n"/>
      <c r="C3134" s="27" t="n"/>
      <c r="D3134" s="27" t="n"/>
      <c r="E3134" s="27" t="n"/>
      <c r="F3134" s="32">
        <f>IF(OR(C3134="",E3134=""),"",C3134*E3134)</f>
        <v/>
      </c>
      <c r="G3134" s="26" t="n"/>
    </row>
    <row r="3135">
      <c r="A3135" s="31" t="n"/>
      <c r="B3135" s="26" t="n"/>
      <c r="C3135" s="27" t="n"/>
      <c r="D3135" s="27" t="n"/>
      <c r="E3135" s="27" t="n"/>
      <c r="F3135" s="32">
        <f>IF(OR(C3135="",E3135=""),"",C3135*E3135)</f>
        <v/>
      </c>
      <c r="G3135" s="26" t="n"/>
    </row>
    <row r="3136">
      <c r="A3136" s="31" t="n"/>
      <c r="B3136" s="26" t="n"/>
      <c r="C3136" s="27" t="n"/>
      <c r="D3136" s="27" t="n"/>
      <c r="E3136" s="27" t="n"/>
      <c r="F3136" s="32">
        <f>IF(OR(C3136="",E3136=""),"",C3136*E3136)</f>
        <v/>
      </c>
      <c r="G3136" s="26" t="n"/>
    </row>
    <row r="3137">
      <c r="A3137" s="31" t="n"/>
      <c r="B3137" s="26" t="n"/>
      <c r="C3137" s="27" t="n"/>
      <c r="D3137" s="27" t="n"/>
      <c r="E3137" s="27" t="n"/>
      <c r="F3137" s="32">
        <f>IF(OR(C3137="",E3137=""),"",C3137*E3137)</f>
        <v/>
      </c>
      <c r="G3137" s="26" t="n"/>
    </row>
    <row r="3138">
      <c r="A3138" s="31" t="n"/>
      <c r="B3138" s="26" t="n"/>
      <c r="C3138" s="27" t="n"/>
      <c r="D3138" s="27" t="n"/>
      <c r="E3138" s="27" t="n"/>
      <c r="F3138" s="32">
        <f>IF(OR(C3138="",E3138=""),"",C3138*E3138)</f>
        <v/>
      </c>
      <c r="G3138" s="26" t="n"/>
    </row>
    <row r="3139">
      <c r="A3139" s="31" t="n"/>
      <c r="B3139" s="26" t="n"/>
      <c r="C3139" s="27" t="n"/>
      <c r="D3139" s="27" t="n"/>
      <c r="E3139" s="27" t="n"/>
      <c r="F3139" s="32">
        <f>IF(OR(C3139="",E3139=""),"",C3139*E3139)</f>
        <v/>
      </c>
      <c r="G3139" s="26" t="n"/>
    </row>
    <row r="3140">
      <c r="A3140" s="31" t="n"/>
      <c r="B3140" s="26" t="n"/>
      <c r="C3140" s="27" t="n"/>
      <c r="D3140" s="27" t="n"/>
      <c r="E3140" s="27" t="n"/>
      <c r="F3140" s="32">
        <f>IF(OR(C3140="",E3140=""),"",C3140*E3140)</f>
        <v/>
      </c>
      <c r="G3140" s="26" t="n"/>
    </row>
    <row r="3141">
      <c r="A3141" s="31" t="n"/>
      <c r="B3141" s="26" t="n"/>
      <c r="C3141" s="27" t="n"/>
      <c r="D3141" s="27" t="n"/>
      <c r="E3141" s="27" t="n"/>
      <c r="F3141" s="32">
        <f>IF(OR(C3141="",E3141=""),"",C3141*E3141)</f>
        <v/>
      </c>
      <c r="G3141" s="26" t="n"/>
    </row>
    <row r="3142">
      <c r="A3142" s="31" t="n"/>
      <c r="B3142" s="26" t="n"/>
      <c r="C3142" s="27" t="n"/>
      <c r="D3142" s="27" t="n"/>
      <c r="E3142" s="27" t="n"/>
      <c r="F3142" s="32">
        <f>IF(OR(C3142="",E3142=""),"",C3142*E3142)</f>
        <v/>
      </c>
      <c r="G3142" s="26" t="n"/>
    </row>
    <row r="3143">
      <c r="A3143" s="31" t="n"/>
      <c r="B3143" s="26" t="n"/>
      <c r="C3143" s="27" t="n"/>
      <c r="D3143" s="27" t="n"/>
      <c r="E3143" s="27" t="n"/>
      <c r="F3143" s="32">
        <f>IF(OR(C3143="",E3143=""),"",C3143*E3143)</f>
        <v/>
      </c>
      <c r="G3143" s="26" t="n"/>
    </row>
    <row r="3144">
      <c r="A3144" s="31" t="n"/>
      <c r="B3144" s="26" t="n"/>
      <c r="C3144" s="27" t="n"/>
      <c r="D3144" s="27" t="n"/>
      <c r="E3144" s="27" t="n"/>
      <c r="F3144" s="32">
        <f>IF(OR(C3144="",E3144=""),"",C3144*E3144)</f>
        <v/>
      </c>
      <c r="G3144" s="26" t="n"/>
    </row>
    <row r="3145">
      <c r="A3145" s="31" t="n"/>
      <c r="B3145" s="26" t="n"/>
      <c r="C3145" s="27" t="n"/>
      <c r="D3145" s="27" t="n"/>
      <c r="E3145" s="27" t="n"/>
      <c r="F3145" s="32">
        <f>IF(OR(C3145="",E3145=""),"",C3145*E3145)</f>
        <v/>
      </c>
      <c r="G3145" s="26" t="n"/>
    </row>
    <row r="3146">
      <c r="A3146" s="31" t="n"/>
      <c r="B3146" s="26" t="n"/>
      <c r="C3146" s="27" t="n"/>
      <c r="D3146" s="27" t="n"/>
      <c r="E3146" s="27" t="n"/>
      <c r="F3146" s="32">
        <f>IF(OR(C3146="",E3146=""),"",C3146*E3146)</f>
        <v/>
      </c>
      <c r="G3146" s="26" t="n"/>
    </row>
    <row r="3147">
      <c r="A3147" s="31" t="n"/>
      <c r="B3147" s="26" t="n"/>
      <c r="C3147" s="27" t="n"/>
      <c r="D3147" s="27" t="n"/>
      <c r="E3147" s="27" t="n"/>
      <c r="F3147" s="32">
        <f>IF(OR(C3147="",E3147=""),"",C3147*E3147)</f>
        <v/>
      </c>
      <c r="G3147" s="26" t="n"/>
    </row>
    <row r="3148">
      <c r="A3148" s="31" t="n"/>
      <c r="B3148" s="26" t="n"/>
      <c r="C3148" s="27" t="n"/>
      <c r="D3148" s="27" t="n"/>
      <c r="E3148" s="27" t="n"/>
      <c r="F3148" s="32">
        <f>IF(OR(C3148="",E3148=""),"",C3148*E3148)</f>
        <v/>
      </c>
      <c r="G3148" s="26" t="n"/>
    </row>
    <row r="3149">
      <c r="A3149" s="31" t="n"/>
      <c r="B3149" s="26" t="n"/>
      <c r="C3149" s="27" t="n"/>
      <c r="D3149" s="27" t="n"/>
      <c r="E3149" s="27" t="n"/>
      <c r="F3149" s="32">
        <f>IF(OR(C3149="",E3149=""),"",C3149*E3149)</f>
        <v/>
      </c>
      <c r="G3149" s="26" t="n"/>
    </row>
    <row r="3150">
      <c r="A3150" s="31" t="n"/>
      <c r="B3150" s="26" t="n"/>
      <c r="C3150" s="27" t="n"/>
      <c r="D3150" s="27" t="n"/>
      <c r="E3150" s="27" t="n"/>
      <c r="F3150" s="32">
        <f>IF(OR(C3150="",E3150=""),"",C3150*E3150)</f>
        <v/>
      </c>
      <c r="G3150" s="26" t="n"/>
    </row>
    <row r="3151">
      <c r="A3151" s="31" t="n"/>
      <c r="B3151" s="26" t="n"/>
      <c r="C3151" s="27" t="n"/>
      <c r="D3151" s="27" t="n"/>
      <c r="E3151" s="27" t="n"/>
      <c r="F3151" s="32">
        <f>IF(OR(C3151="",E3151=""),"",C3151*E3151)</f>
        <v/>
      </c>
      <c r="G3151" s="26" t="n"/>
    </row>
    <row r="3152">
      <c r="A3152" s="31" t="n"/>
      <c r="B3152" s="26" t="n"/>
      <c r="C3152" s="27" t="n"/>
      <c r="D3152" s="27" t="n"/>
      <c r="E3152" s="27" t="n"/>
      <c r="F3152" s="32">
        <f>IF(OR(C3152="",E3152=""),"",C3152*E3152)</f>
        <v/>
      </c>
      <c r="G3152" s="26" t="n"/>
    </row>
    <row r="3153">
      <c r="A3153" s="31" t="n"/>
      <c r="B3153" s="26" t="n"/>
      <c r="C3153" s="27" t="n"/>
      <c r="D3153" s="27" t="n"/>
      <c r="E3153" s="27" t="n"/>
      <c r="F3153" s="32">
        <f>IF(OR(C3153="",E3153=""),"",C3153*E3153)</f>
        <v/>
      </c>
      <c r="G3153" s="26" t="n"/>
    </row>
    <row r="3154">
      <c r="A3154" s="31" t="n"/>
      <c r="B3154" s="26" t="n"/>
      <c r="C3154" s="27" t="n"/>
      <c r="D3154" s="27" t="n"/>
      <c r="E3154" s="27" t="n"/>
      <c r="F3154" s="32">
        <f>IF(OR(C3154="",E3154=""),"",C3154*E3154)</f>
        <v/>
      </c>
      <c r="G3154" s="26" t="n"/>
    </row>
    <row r="3155">
      <c r="A3155" s="31" t="n"/>
      <c r="B3155" s="26" t="n"/>
      <c r="C3155" s="27" t="n"/>
      <c r="D3155" s="27" t="n"/>
      <c r="E3155" s="27" t="n"/>
      <c r="F3155" s="32">
        <f>IF(OR(C3155="",E3155=""),"",C3155*E3155)</f>
        <v/>
      </c>
      <c r="G3155" s="26" t="n"/>
    </row>
    <row r="3156">
      <c r="A3156" s="31" t="n"/>
      <c r="B3156" s="26" t="n"/>
      <c r="C3156" s="27" t="n"/>
      <c r="D3156" s="27" t="n"/>
      <c r="E3156" s="27" t="n"/>
      <c r="F3156" s="32">
        <f>IF(OR(C3156="",E3156=""),"",C3156*E3156)</f>
        <v/>
      </c>
      <c r="G3156" s="26" t="n"/>
    </row>
    <row r="3157">
      <c r="A3157" s="31" t="n"/>
      <c r="B3157" s="26" t="n"/>
      <c r="C3157" s="27" t="n"/>
      <c r="D3157" s="27" t="n"/>
      <c r="E3157" s="27" t="n"/>
      <c r="F3157" s="32">
        <f>IF(OR(C3157="",E3157=""),"",C3157*E3157)</f>
        <v/>
      </c>
      <c r="G3157" s="26" t="n"/>
    </row>
    <row r="3158">
      <c r="A3158" s="31" t="n"/>
      <c r="B3158" s="26" t="n"/>
      <c r="C3158" s="27" t="n"/>
      <c r="D3158" s="27" t="n"/>
      <c r="E3158" s="27" t="n"/>
      <c r="F3158" s="32">
        <f>IF(OR(C3158="",E3158=""),"",C3158*E3158)</f>
        <v/>
      </c>
      <c r="G3158" s="26" t="n"/>
    </row>
    <row r="3159">
      <c r="A3159" s="31" t="n"/>
      <c r="B3159" s="26" t="n"/>
      <c r="C3159" s="27" t="n"/>
      <c r="D3159" s="27" t="n"/>
      <c r="E3159" s="27" t="n"/>
      <c r="F3159" s="32">
        <f>IF(OR(C3159="",E3159=""),"",C3159*E3159)</f>
        <v/>
      </c>
      <c r="G3159" s="26" t="n"/>
    </row>
    <row r="3160">
      <c r="A3160" s="31" t="n"/>
      <c r="B3160" s="26" t="n"/>
      <c r="C3160" s="27" t="n"/>
      <c r="D3160" s="27" t="n"/>
      <c r="E3160" s="27" t="n"/>
      <c r="F3160" s="32">
        <f>IF(OR(C3160="",E3160=""),"",C3160*E3160)</f>
        <v/>
      </c>
      <c r="G3160" s="26" t="n"/>
    </row>
    <row r="3161">
      <c r="A3161" s="31" t="n"/>
      <c r="B3161" s="26" t="n"/>
      <c r="C3161" s="27" t="n"/>
      <c r="D3161" s="27" t="n"/>
      <c r="E3161" s="27" t="n"/>
      <c r="F3161" s="32">
        <f>IF(OR(C3161="",E3161=""),"",C3161*E3161)</f>
        <v/>
      </c>
      <c r="G3161" s="26" t="n"/>
    </row>
    <row r="3162">
      <c r="A3162" s="31" t="n"/>
      <c r="B3162" s="26" t="n"/>
      <c r="C3162" s="27" t="n"/>
      <c r="D3162" s="27" t="n"/>
      <c r="E3162" s="27" t="n"/>
      <c r="F3162" s="32">
        <f>IF(OR(C3162="",E3162=""),"",C3162*E3162)</f>
        <v/>
      </c>
      <c r="G3162" s="26" t="n"/>
    </row>
    <row r="3163">
      <c r="A3163" s="31" t="n"/>
      <c r="B3163" s="26" t="n"/>
      <c r="C3163" s="27" t="n"/>
      <c r="D3163" s="27" t="n"/>
      <c r="E3163" s="27" t="n"/>
      <c r="F3163" s="32">
        <f>IF(OR(C3163="",E3163=""),"",C3163*E3163)</f>
        <v/>
      </c>
      <c r="G3163" s="26" t="n"/>
    </row>
    <row r="3164">
      <c r="A3164" s="31" t="n"/>
      <c r="B3164" s="26" t="n"/>
      <c r="C3164" s="27" t="n"/>
      <c r="D3164" s="27" t="n"/>
      <c r="E3164" s="27" t="n"/>
      <c r="F3164" s="32">
        <f>IF(OR(C3164="",E3164=""),"",C3164*E3164)</f>
        <v/>
      </c>
      <c r="G3164" s="26" t="n"/>
    </row>
    <row r="3165">
      <c r="A3165" s="31" t="n"/>
      <c r="B3165" s="26" t="n"/>
      <c r="C3165" s="27" t="n"/>
      <c r="D3165" s="27" t="n"/>
      <c r="E3165" s="27" t="n"/>
      <c r="F3165" s="32">
        <f>IF(OR(C3165="",E3165=""),"",C3165*E3165)</f>
        <v/>
      </c>
      <c r="G3165" s="26" t="n"/>
    </row>
    <row r="3166">
      <c r="A3166" s="31" t="n"/>
      <c r="B3166" s="26" t="n"/>
      <c r="C3166" s="27" t="n"/>
      <c r="D3166" s="27" t="n"/>
      <c r="E3166" s="27" t="n"/>
      <c r="F3166" s="32">
        <f>IF(OR(C3166="",E3166=""),"",C3166*E3166)</f>
        <v/>
      </c>
      <c r="G3166" s="26" t="n"/>
    </row>
    <row r="3167">
      <c r="A3167" s="31" t="n"/>
      <c r="B3167" s="26" t="n"/>
      <c r="C3167" s="27" t="n"/>
      <c r="D3167" s="27" t="n"/>
      <c r="E3167" s="27" t="n"/>
      <c r="F3167" s="32">
        <f>IF(OR(C3167="",E3167=""),"",C3167*E3167)</f>
        <v/>
      </c>
      <c r="G3167" s="26" t="n"/>
    </row>
    <row r="3168">
      <c r="A3168" s="31" t="n"/>
      <c r="B3168" s="26" t="n"/>
      <c r="C3168" s="27" t="n"/>
      <c r="D3168" s="27" t="n"/>
      <c r="E3168" s="27" t="n"/>
      <c r="F3168" s="32">
        <f>IF(OR(C3168="",E3168=""),"",C3168*E3168)</f>
        <v/>
      </c>
      <c r="G3168" s="26" t="n"/>
    </row>
    <row r="3169">
      <c r="A3169" s="31" t="n"/>
      <c r="B3169" s="26" t="n"/>
      <c r="C3169" s="27" t="n"/>
      <c r="D3169" s="27" t="n"/>
      <c r="E3169" s="27" t="n"/>
      <c r="F3169" s="32">
        <f>IF(OR(C3169="",E3169=""),"",C3169*E3169)</f>
        <v/>
      </c>
      <c r="G3169" s="26" t="n"/>
    </row>
    <row r="3170">
      <c r="A3170" s="31" t="n"/>
      <c r="B3170" s="26" t="n"/>
      <c r="C3170" s="27" t="n"/>
      <c r="D3170" s="27" t="n"/>
      <c r="E3170" s="27" t="n"/>
      <c r="F3170" s="32">
        <f>IF(OR(C3170="",E3170=""),"",C3170*E3170)</f>
        <v/>
      </c>
      <c r="G3170" s="26" t="n"/>
    </row>
    <row r="3171">
      <c r="A3171" s="31" t="n"/>
      <c r="B3171" s="26" t="n"/>
      <c r="C3171" s="27" t="n"/>
      <c r="D3171" s="27" t="n"/>
      <c r="E3171" s="27" t="n"/>
      <c r="F3171" s="32">
        <f>IF(OR(C3171="",E3171=""),"",C3171*E3171)</f>
        <v/>
      </c>
      <c r="G3171" s="26" t="n"/>
    </row>
    <row r="3172">
      <c r="A3172" s="31" t="n"/>
      <c r="B3172" s="26" t="n"/>
      <c r="C3172" s="27" t="n"/>
      <c r="D3172" s="27" t="n"/>
      <c r="E3172" s="27" t="n"/>
      <c r="F3172" s="32">
        <f>IF(OR(C3172="",E3172=""),"",C3172*E3172)</f>
        <v/>
      </c>
      <c r="G3172" s="26" t="n"/>
    </row>
    <row r="3173">
      <c r="A3173" s="31" t="n"/>
      <c r="B3173" s="26" t="n"/>
      <c r="C3173" s="27" t="n"/>
      <c r="D3173" s="27" t="n"/>
      <c r="E3173" s="27" t="n"/>
      <c r="F3173" s="32">
        <f>IF(OR(C3173="",E3173=""),"",C3173*E3173)</f>
        <v/>
      </c>
      <c r="G3173" s="26" t="n"/>
    </row>
    <row r="3174">
      <c r="A3174" s="31" t="n"/>
      <c r="B3174" s="26" t="n"/>
      <c r="C3174" s="27" t="n"/>
      <c r="D3174" s="27" t="n"/>
      <c r="E3174" s="27" t="n"/>
      <c r="F3174" s="32">
        <f>IF(OR(C3174="",E3174=""),"",C3174*E3174)</f>
        <v/>
      </c>
      <c r="G3174" s="26" t="n"/>
    </row>
    <row r="3175">
      <c r="A3175" s="31" t="n"/>
      <c r="B3175" s="26" t="n"/>
      <c r="C3175" s="27" t="n"/>
      <c r="D3175" s="27" t="n"/>
      <c r="E3175" s="27" t="n"/>
      <c r="F3175" s="32">
        <f>IF(OR(C3175="",E3175=""),"",C3175*E3175)</f>
        <v/>
      </c>
      <c r="G3175" s="26" t="n"/>
    </row>
    <row r="3176">
      <c r="A3176" s="31" t="n"/>
      <c r="B3176" s="26" t="n"/>
      <c r="C3176" s="27" t="n"/>
      <c r="D3176" s="27" t="n"/>
      <c r="E3176" s="27" t="n"/>
      <c r="F3176" s="32">
        <f>IF(OR(C3176="",E3176=""),"",C3176*E3176)</f>
        <v/>
      </c>
      <c r="G3176" s="26" t="n"/>
    </row>
    <row r="3177">
      <c r="A3177" s="31" t="n"/>
      <c r="B3177" s="26" t="n"/>
      <c r="C3177" s="27" t="n"/>
      <c r="D3177" s="27" t="n"/>
      <c r="E3177" s="27" t="n"/>
      <c r="F3177" s="32">
        <f>IF(OR(C3177="",E3177=""),"",C3177*E3177)</f>
        <v/>
      </c>
      <c r="G3177" s="26" t="n"/>
    </row>
    <row r="3178">
      <c r="A3178" s="31" t="n"/>
      <c r="B3178" s="26" t="n"/>
      <c r="C3178" s="27" t="n"/>
      <c r="D3178" s="27" t="n"/>
      <c r="E3178" s="27" t="n"/>
      <c r="F3178" s="32">
        <f>IF(OR(C3178="",E3178=""),"",C3178*E3178)</f>
        <v/>
      </c>
      <c r="G3178" s="26" t="n"/>
    </row>
    <row r="3179">
      <c r="A3179" s="31" t="n"/>
      <c r="B3179" s="26" t="n"/>
      <c r="C3179" s="27" t="n"/>
      <c r="D3179" s="27" t="n"/>
      <c r="E3179" s="27" t="n"/>
      <c r="F3179" s="32">
        <f>IF(OR(C3179="",E3179=""),"",C3179*E3179)</f>
        <v/>
      </c>
      <c r="G3179" s="26" t="n"/>
    </row>
    <row r="3180">
      <c r="A3180" s="31" t="n"/>
      <c r="B3180" s="26" t="n"/>
      <c r="C3180" s="27" t="n"/>
      <c r="D3180" s="27" t="n"/>
      <c r="E3180" s="27" t="n"/>
      <c r="F3180" s="32">
        <f>IF(OR(C3180="",E3180=""),"",C3180*E3180)</f>
        <v/>
      </c>
      <c r="G3180" s="26" t="n"/>
    </row>
    <row r="3181">
      <c r="A3181" s="31" t="n"/>
      <c r="B3181" s="26" t="n"/>
      <c r="C3181" s="27" t="n"/>
      <c r="D3181" s="27" t="n"/>
      <c r="E3181" s="27" t="n"/>
      <c r="F3181" s="32">
        <f>IF(OR(C3181="",E3181=""),"",C3181*E3181)</f>
        <v/>
      </c>
      <c r="G3181" s="26" t="n"/>
    </row>
    <row r="3182">
      <c r="A3182" s="31" t="n"/>
      <c r="B3182" s="26" t="n"/>
      <c r="C3182" s="27" t="n"/>
      <c r="D3182" s="27" t="n"/>
      <c r="E3182" s="27" t="n"/>
      <c r="F3182" s="32">
        <f>IF(OR(C3182="",E3182=""),"",C3182*E3182)</f>
        <v/>
      </c>
      <c r="G3182" s="26" t="n"/>
    </row>
    <row r="3183">
      <c r="A3183" s="31" t="n"/>
      <c r="B3183" s="26" t="n"/>
      <c r="C3183" s="27" t="n"/>
      <c r="D3183" s="27" t="n"/>
      <c r="E3183" s="27" t="n"/>
      <c r="F3183" s="32">
        <f>IF(OR(C3183="",E3183=""),"",C3183*E3183)</f>
        <v/>
      </c>
      <c r="G3183" s="26" t="n"/>
    </row>
    <row r="3184">
      <c r="A3184" s="31" t="n"/>
      <c r="B3184" s="26" t="n"/>
      <c r="C3184" s="27" t="n"/>
      <c r="D3184" s="27" t="n"/>
      <c r="E3184" s="27" t="n"/>
      <c r="F3184" s="32">
        <f>IF(OR(C3184="",E3184=""),"",C3184*E3184)</f>
        <v/>
      </c>
      <c r="G3184" s="26" t="n"/>
    </row>
    <row r="3185">
      <c r="A3185" s="31" t="n"/>
      <c r="B3185" s="26" t="n"/>
      <c r="C3185" s="27" t="n"/>
      <c r="D3185" s="27" t="n"/>
      <c r="E3185" s="27" t="n"/>
      <c r="F3185" s="32">
        <f>IF(OR(C3185="",E3185=""),"",C3185*E3185)</f>
        <v/>
      </c>
      <c r="G3185" s="26" t="n"/>
    </row>
    <row r="3186">
      <c r="A3186" s="31" t="n"/>
      <c r="B3186" s="26" t="n"/>
      <c r="C3186" s="27" t="n"/>
      <c r="D3186" s="27" t="n"/>
      <c r="E3186" s="27" t="n"/>
      <c r="F3186" s="32">
        <f>IF(OR(C3186="",E3186=""),"",C3186*E3186)</f>
        <v/>
      </c>
      <c r="G3186" s="26" t="n"/>
    </row>
    <row r="3187">
      <c r="A3187" s="31" t="n"/>
      <c r="B3187" s="26" t="n"/>
      <c r="C3187" s="27" t="n"/>
      <c r="D3187" s="27" t="n"/>
      <c r="E3187" s="27" t="n"/>
      <c r="F3187" s="32">
        <f>IF(OR(C3187="",E3187=""),"",C3187*E3187)</f>
        <v/>
      </c>
      <c r="G3187" s="26" t="n"/>
    </row>
    <row r="3188">
      <c r="A3188" s="31" t="n"/>
      <c r="B3188" s="26" t="n"/>
      <c r="C3188" s="27" t="n"/>
      <c r="D3188" s="27" t="n"/>
      <c r="E3188" s="27" t="n"/>
      <c r="F3188" s="32">
        <f>IF(OR(C3188="",E3188=""),"",C3188*E3188)</f>
        <v/>
      </c>
      <c r="G3188" s="26" t="n"/>
    </row>
    <row r="3189">
      <c r="A3189" s="31" t="n"/>
      <c r="B3189" s="26" t="n"/>
      <c r="C3189" s="27" t="n"/>
      <c r="D3189" s="27" t="n"/>
      <c r="E3189" s="27" t="n"/>
      <c r="F3189" s="32">
        <f>IF(OR(C3189="",E3189=""),"",C3189*E3189)</f>
        <v/>
      </c>
      <c r="G3189" s="26" t="n"/>
    </row>
    <row r="3190">
      <c r="A3190" s="31" t="n"/>
      <c r="B3190" s="26" t="n"/>
      <c r="C3190" s="27" t="n"/>
      <c r="D3190" s="27" t="n"/>
      <c r="E3190" s="27" t="n"/>
      <c r="F3190" s="32">
        <f>IF(OR(C3190="",E3190=""),"",C3190*E3190)</f>
        <v/>
      </c>
      <c r="G3190" s="26" t="n"/>
    </row>
    <row r="3191">
      <c r="A3191" s="31" t="n"/>
      <c r="B3191" s="26" t="n"/>
      <c r="C3191" s="27" t="n"/>
      <c r="D3191" s="27" t="n"/>
      <c r="E3191" s="27" t="n"/>
      <c r="F3191" s="32">
        <f>IF(OR(C3191="",E3191=""),"",C3191*E3191)</f>
        <v/>
      </c>
      <c r="G3191" s="26" t="n"/>
    </row>
    <row r="3192">
      <c r="A3192" s="31" t="n"/>
      <c r="B3192" s="26" t="n"/>
      <c r="C3192" s="27" t="n"/>
      <c r="D3192" s="27" t="n"/>
      <c r="E3192" s="27" t="n"/>
      <c r="F3192" s="32">
        <f>IF(OR(C3192="",E3192=""),"",C3192*E3192)</f>
        <v/>
      </c>
      <c r="G3192" s="26" t="n"/>
    </row>
    <row r="3193">
      <c r="A3193" s="31" t="n"/>
      <c r="B3193" s="26" t="n"/>
      <c r="C3193" s="27" t="n"/>
      <c r="D3193" s="27" t="n"/>
      <c r="E3193" s="27" t="n"/>
      <c r="F3193" s="32">
        <f>IF(OR(C3193="",E3193=""),"",C3193*E3193)</f>
        <v/>
      </c>
      <c r="G3193" s="26" t="n"/>
    </row>
    <row r="3194">
      <c r="A3194" s="31" t="n"/>
      <c r="B3194" s="26" t="n"/>
      <c r="C3194" s="27" t="n"/>
      <c r="D3194" s="27" t="n"/>
      <c r="E3194" s="27" t="n"/>
      <c r="F3194" s="32">
        <f>IF(OR(C3194="",E3194=""),"",C3194*E3194)</f>
        <v/>
      </c>
      <c r="G3194" s="26" t="n"/>
    </row>
    <row r="3195">
      <c r="A3195" s="31" t="n"/>
      <c r="B3195" s="26" t="n"/>
      <c r="C3195" s="27" t="n"/>
      <c r="D3195" s="27" t="n"/>
      <c r="E3195" s="27" t="n"/>
      <c r="F3195" s="32">
        <f>IF(OR(C3195="",E3195=""),"",C3195*E3195)</f>
        <v/>
      </c>
      <c r="G3195" s="26" t="n"/>
    </row>
    <row r="3196">
      <c r="A3196" s="31" t="n"/>
      <c r="B3196" s="26" t="n"/>
      <c r="C3196" s="27" t="n"/>
      <c r="D3196" s="27" t="n"/>
      <c r="E3196" s="27" t="n"/>
      <c r="F3196" s="32">
        <f>IF(OR(C3196="",E3196=""),"",C3196*E3196)</f>
        <v/>
      </c>
      <c r="G3196" s="26" t="n"/>
    </row>
    <row r="3197">
      <c r="A3197" s="31" t="n"/>
      <c r="B3197" s="26" t="n"/>
      <c r="C3197" s="27" t="n"/>
      <c r="D3197" s="27" t="n"/>
      <c r="E3197" s="27" t="n"/>
      <c r="F3197" s="32">
        <f>IF(OR(C3197="",E3197=""),"",C3197*E3197)</f>
        <v/>
      </c>
      <c r="G3197" s="26" t="n"/>
    </row>
    <row r="3198">
      <c r="A3198" s="31" t="n"/>
      <c r="B3198" s="26" t="n"/>
      <c r="C3198" s="27" t="n"/>
      <c r="D3198" s="27" t="n"/>
      <c r="E3198" s="27" t="n"/>
      <c r="F3198" s="32">
        <f>IF(OR(C3198="",E3198=""),"",C3198*E3198)</f>
        <v/>
      </c>
      <c r="G3198" s="26" t="n"/>
    </row>
    <row r="3199">
      <c r="A3199" s="31" t="n"/>
      <c r="B3199" s="26" t="n"/>
      <c r="C3199" s="27" t="n"/>
      <c r="D3199" s="27" t="n"/>
      <c r="E3199" s="27" t="n"/>
      <c r="F3199" s="32">
        <f>IF(OR(C3199="",E3199=""),"",C3199*E3199)</f>
        <v/>
      </c>
      <c r="G3199" s="26" t="n"/>
    </row>
    <row r="3200">
      <c r="A3200" s="31" t="n"/>
      <c r="B3200" s="26" t="n"/>
      <c r="C3200" s="27" t="n"/>
      <c r="D3200" s="27" t="n"/>
      <c r="E3200" s="27" t="n"/>
      <c r="F3200" s="32">
        <f>IF(OR(C3200="",E3200=""),"",C3200*E3200)</f>
        <v/>
      </c>
      <c r="G3200" s="26" t="n"/>
    </row>
    <row r="3201">
      <c r="A3201" s="31" t="n"/>
      <c r="B3201" s="26" t="n"/>
      <c r="C3201" s="27" t="n"/>
      <c r="D3201" s="27" t="n"/>
      <c r="E3201" s="27" t="n"/>
      <c r="F3201" s="32">
        <f>IF(OR(C3201="",E3201=""),"",C3201*E3201)</f>
        <v/>
      </c>
      <c r="G3201" s="26" t="n"/>
    </row>
    <row r="3202">
      <c r="A3202" s="31" t="n"/>
      <c r="B3202" s="26" t="n"/>
      <c r="C3202" s="27" t="n"/>
      <c r="D3202" s="27" t="n"/>
      <c r="E3202" s="27" t="n"/>
      <c r="F3202" s="32">
        <f>IF(OR(C3202="",E3202=""),"",C3202*E3202)</f>
        <v/>
      </c>
      <c r="G3202" s="26" t="n"/>
    </row>
    <row r="3203">
      <c r="A3203" s="31" t="n"/>
      <c r="B3203" s="26" t="n"/>
      <c r="C3203" s="27" t="n"/>
      <c r="D3203" s="27" t="n"/>
      <c r="E3203" s="27" t="n"/>
      <c r="F3203" s="32">
        <f>IF(OR(C3203="",E3203=""),"",C3203*E3203)</f>
        <v/>
      </c>
      <c r="G3203" s="26" t="n"/>
    </row>
    <row r="3204">
      <c r="A3204" s="31" t="n"/>
      <c r="B3204" s="26" t="n"/>
      <c r="C3204" s="27" t="n"/>
      <c r="D3204" s="27" t="n"/>
      <c r="E3204" s="27" t="n"/>
      <c r="F3204" s="32">
        <f>IF(OR(C3204="",E3204=""),"",C3204*E3204)</f>
        <v/>
      </c>
      <c r="G3204" s="26" t="n"/>
    </row>
    <row r="3205">
      <c r="A3205" s="31" t="n"/>
      <c r="B3205" s="26" t="n"/>
      <c r="C3205" s="27" t="n"/>
      <c r="D3205" s="27" t="n"/>
      <c r="E3205" s="27" t="n"/>
      <c r="F3205" s="32">
        <f>IF(OR(C3205="",E3205=""),"",C3205*E3205)</f>
        <v/>
      </c>
      <c r="G3205" s="26" t="n"/>
    </row>
    <row r="3206">
      <c r="A3206" s="31" t="n"/>
      <c r="B3206" s="26" t="n"/>
      <c r="C3206" s="27" t="n"/>
      <c r="D3206" s="27" t="n"/>
      <c r="E3206" s="27" t="n"/>
      <c r="F3206" s="32">
        <f>IF(OR(C3206="",E3206=""),"",C3206*E3206)</f>
        <v/>
      </c>
      <c r="G3206" s="26" t="n"/>
    </row>
    <row r="3207">
      <c r="A3207" s="31" t="n"/>
      <c r="B3207" s="26" t="n"/>
      <c r="C3207" s="27" t="n"/>
      <c r="D3207" s="27" t="n"/>
      <c r="E3207" s="27" t="n"/>
      <c r="F3207" s="32">
        <f>IF(OR(C3207="",E3207=""),"",C3207*E3207)</f>
        <v/>
      </c>
      <c r="G3207" s="26" t="n"/>
    </row>
    <row r="3208">
      <c r="A3208" s="31" t="n"/>
      <c r="B3208" s="26" t="n"/>
      <c r="C3208" s="27" t="n"/>
      <c r="D3208" s="27" t="n"/>
      <c r="E3208" s="27" t="n"/>
      <c r="F3208" s="32">
        <f>IF(OR(C3208="",E3208=""),"",C3208*E3208)</f>
        <v/>
      </c>
      <c r="G3208" s="26" t="n"/>
    </row>
    <row r="3209">
      <c r="A3209" s="31" t="n"/>
      <c r="B3209" s="26" t="n"/>
      <c r="C3209" s="27" t="n"/>
      <c r="D3209" s="27" t="n"/>
      <c r="E3209" s="27" t="n"/>
      <c r="F3209" s="32">
        <f>IF(OR(C3209="",E3209=""),"",C3209*E3209)</f>
        <v/>
      </c>
      <c r="G3209" s="26" t="n"/>
    </row>
    <row r="3210">
      <c r="A3210" s="31" t="n"/>
      <c r="B3210" s="26" t="n"/>
      <c r="C3210" s="27" t="n"/>
      <c r="D3210" s="27" t="n"/>
      <c r="E3210" s="27" t="n"/>
      <c r="F3210" s="32">
        <f>IF(OR(C3210="",E3210=""),"",C3210*E3210)</f>
        <v/>
      </c>
      <c r="G3210" s="26" t="n"/>
    </row>
    <row r="3211">
      <c r="A3211" s="31" t="n"/>
      <c r="B3211" s="26" t="n"/>
      <c r="C3211" s="27" t="n"/>
      <c r="D3211" s="27" t="n"/>
      <c r="E3211" s="27" t="n"/>
      <c r="F3211" s="32">
        <f>IF(OR(C3211="",E3211=""),"",C3211*E3211)</f>
        <v/>
      </c>
      <c r="G3211" s="26" t="n"/>
    </row>
    <row r="3212">
      <c r="A3212" s="31" t="n"/>
      <c r="B3212" s="26" t="n"/>
      <c r="C3212" s="27" t="n"/>
      <c r="D3212" s="27" t="n"/>
      <c r="E3212" s="27" t="n"/>
      <c r="F3212" s="32">
        <f>IF(OR(C3212="",E3212=""),"",C3212*E3212)</f>
        <v/>
      </c>
      <c r="G3212" s="26" t="n"/>
    </row>
    <row r="3213">
      <c r="A3213" s="31" t="n"/>
      <c r="B3213" s="26" t="n"/>
      <c r="C3213" s="27" t="n"/>
      <c r="D3213" s="27" t="n"/>
      <c r="E3213" s="27" t="n"/>
      <c r="F3213" s="32">
        <f>IF(OR(C3213="",E3213=""),"",C3213*E3213)</f>
        <v/>
      </c>
      <c r="G3213" s="26" t="n"/>
    </row>
    <row r="3214">
      <c r="A3214" s="31" t="n"/>
      <c r="B3214" s="26" t="n"/>
      <c r="C3214" s="27" t="n"/>
      <c r="D3214" s="27" t="n"/>
      <c r="E3214" s="27" t="n"/>
      <c r="F3214" s="32">
        <f>IF(OR(C3214="",E3214=""),"",C3214*E3214)</f>
        <v/>
      </c>
      <c r="G3214" s="26" t="n"/>
    </row>
    <row r="3215">
      <c r="A3215" s="31" t="n"/>
      <c r="B3215" s="26" t="n"/>
      <c r="C3215" s="27" t="n"/>
      <c r="D3215" s="27" t="n"/>
      <c r="E3215" s="27" t="n"/>
      <c r="F3215" s="32">
        <f>IF(OR(C3215="",E3215=""),"",C3215*E3215)</f>
        <v/>
      </c>
      <c r="G3215" s="26" t="n"/>
    </row>
    <row r="3216">
      <c r="A3216" s="31" t="n"/>
      <c r="B3216" s="26" t="n"/>
      <c r="C3216" s="27" t="n"/>
      <c r="D3216" s="27" t="n"/>
      <c r="E3216" s="27" t="n"/>
      <c r="F3216" s="32">
        <f>IF(OR(C3216="",E3216=""),"",C3216*E3216)</f>
        <v/>
      </c>
      <c r="G3216" s="26" t="n"/>
    </row>
    <row r="3217">
      <c r="A3217" s="31" t="n"/>
      <c r="B3217" s="26" t="n"/>
      <c r="C3217" s="27" t="n"/>
      <c r="D3217" s="27" t="n"/>
      <c r="E3217" s="27" t="n"/>
      <c r="F3217" s="32">
        <f>IF(OR(C3217="",E3217=""),"",C3217*E3217)</f>
        <v/>
      </c>
      <c r="G3217" s="26" t="n"/>
    </row>
    <row r="3218">
      <c r="A3218" s="31" t="n"/>
      <c r="B3218" s="26" t="n"/>
      <c r="C3218" s="27" t="n"/>
      <c r="D3218" s="27" t="n"/>
      <c r="E3218" s="27" t="n"/>
      <c r="F3218" s="32">
        <f>IF(OR(C3218="",E3218=""),"",C3218*E3218)</f>
        <v/>
      </c>
      <c r="G3218" s="26" t="n"/>
    </row>
    <row r="3219">
      <c r="A3219" s="31" t="n"/>
      <c r="B3219" s="26" t="n"/>
      <c r="C3219" s="27" t="n"/>
      <c r="D3219" s="27" t="n"/>
      <c r="E3219" s="27" t="n"/>
      <c r="F3219" s="32">
        <f>IF(OR(C3219="",E3219=""),"",C3219*E3219)</f>
        <v/>
      </c>
      <c r="G3219" s="26" t="n"/>
    </row>
    <row r="3220">
      <c r="A3220" s="31" t="n"/>
      <c r="B3220" s="26" t="n"/>
      <c r="C3220" s="27" t="n"/>
      <c r="D3220" s="27" t="n"/>
      <c r="E3220" s="27" t="n"/>
      <c r="F3220" s="32">
        <f>IF(OR(C3220="",E3220=""),"",C3220*E3220)</f>
        <v/>
      </c>
      <c r="G3220" s="26" t="n"/>
    </row>
    <row r="3221">
      <c r="A3221" s="31" t="n"/>
      <c r="B3221" s="26" t="n"/>
      <c r="C3221" s="27" t="n"/>
      <c r="D3221" s="27" t="n"/>
      <c r="E3221" s="27" t="n"/>
      <c r="F3221" s="32">
        <f>IF(OR(C3221="",E3221=""),"",C3221*E3221)</f>
        <v/>
      </c>
      <c r="G3221" s="26" t="n"/>
    </row>
    <row r="3222">
      <c r="A3222" s="31" t="n"/>
      <c r="B3222" s="26" t="n"/>
      <c r="C3222" s="27" t="n"/>
      <c r="D3222" s="27" t="n"/>
      <c r="E3222" s="27" t="n"/>
      <c r="F3222" s="32">
        <f>IF(OR(C3222="",E3222=""),"",C3222*E3222)</f>
        <v/>
      </c>
      <c r="G3222" s="26" t="n"/>
    </row>
    <row r="3223">
      <c r="A3223" s="31" t="n"/>
      <c r="B3223" s="26" t="n"/>
      <c r="C3223" s="27" t="n"/>
      <c r="D3223" s="27" t="n"/>
      <c r="E3223" s="27" t="n"/>
      <c r="F3223" s="32">
        <f>IF(OR(C3223="",E3223=""),"",C3223*E3223)</f>
        <v/>
      </c>
      <c r="G3223" s="26" t="n"/>
    </row>
    <row r="3224">
      <c r="A3224" s="31" t="n"/>
      <c r="B3224" s="26" t="n"/>
      <c r="C3224" s="27" t="n"/>
      <c r="D3224" s="27" t="n"/>
      <c r="E3224" s="27" t="n"/>
      <c r="F3224" s="32">
        <f>IF(OR(C3224="",E3224=""),"",C3224*E3224)</f>
        <v/>
      </c>
      <c r="G3224" s="26" t="n"/>
    </row>
    <row r="3225">
      <c r="A3225" s="31" t="n"/>
      <c r="B3225" s="26" t="n"/>
      <c r="C3225" s="27" t="n"/>
      <c r="D3225" s="27" t="n"/>
      <c r="E3225" s="27" t="n"/>
      <c r="F3225" s="32">
        <f>IF(OR(C3225="",E3225=""),"",C3225*E3225)</f>
        <v/>
      </c>
      <c r="G3225" s="26" t="n"/>
    </row>
    <row r="3226">
      <c r="A3226" s="31" t="n"/>
      <c r="B3226" s="26" t="n"/>
      <c r="C3226" s="27" t="n"/>
      <c r="D3226" s="27" t="n"/>
      <c r="E3226" s="27" t="n"/>
      <c r="F3226" s="32">
        <f>IF(OR(C3226="",E3226=""),"",C3226*E3226)</f>
        <v/>
      </c>
      <c r="G3226" s="26" t="n"/>
    </row>
    <row r="3227">
      <c r="A3227" s="31" t="n"/>
      <c r="B3227" s="26" t="n"/>
      <c r="C3227" s="27" t="n"/>
      <c r="D3227" s="27" t="n"/>
      <c r="E3227" s="27" t="n"/>
      <c r="F3227" s="32">
        <f>IF(OR(C3227="",E3227=""),"",C3227*E3227)</f>
        <v/>
      </c>
      <c r="G3227" s="26" t="n"/>
    </row>
    <row r="3228">
      <c r="A3228" s="31" t="n"/>
      <c r="B3228" s="26" t="n"/>
      <c r="C3228" s="27" t="n"/>
      <c r="D3228" s="27" t="n"/>
      <c r="E3228" s="27" t="n"/>
      <c r="F3228" s="32">
        <f>IF(OR(C3228="",E3228=""),"",C3228*E3228)</f>
        <v/>
      </c>
      <c r="G3228" s="26" t="n"/>
    </row>
    <row r="3229">
      <c r="A3229" s="31" t="n"/>
      <c r="B3229" s="26" t="n"/>
      <c r="C3229" s="27" t="n"/>
      <c r="D3229" s="27" t="n"/>
      <c r="E3229" s="27" t="n"/>
      <c r="F3229" s="32">
        <f>IF(OR(C3229="",E3229=""),"",C3229*E3229)</f>
        <v/>
      </c>
      <c r="G3229" s="26" t="n"/>
    </row>
    <row r="3230">
      <c r="A3230" s="31" t="n"/>
      <c r="B3230" s="26" t="n"/>
      <c r="C3230" s="27" t="n"/>
      <c r="D3230" s="27" t="n"/>
      <c r="E3230" s="27" t="n"/>
      <c r="F3230" s="32">
        <f>IF(OR(C3230="",E3230=""),"",C3230*E3230)</f>
        <v/>
      </c>
      <c r="G3230" s="26" t="n"/>
    </row>
    <row r="3231">
      <c r="A3231" s="31" t="n"/>
      <c r="B3231" s="26" t="n"/>
      <c r="C3231" s="27" t="n"/>
      <c r="D3231" s="27" t="n"/>
      <c r="E3231" s="27" t="n"/>
      <c r="F3231" s="32">
        <f>IF(OR(C3231="",E3231=""),"",C3231*E3231)</f>
        <v/>
      </c>
      <c r="G3231" s="26" t="n"/>
    </row>
    <row r="3232">
      <c r="A3232" s="31" t="n"/>
      <c r="B3232" s="26" t="n"/>
      <c r="C3232" s="27" t="n"/>
      <c r="D3232" s="27" t="n"/>
      <c r="E3232" s="27" t="n"/>
      <c r="F3232" s="32">
        <f>IF(OR(C3232="",E3232=""),"",C3232*E3232)</f>
        <v/>
      </c>
      <c r="G3232" s="26" t="n"/>
    </row>
    <row r="3233">
      <c r="A3233" s="31" t="n"/>
      <c r="B3233" s="26" t="n"/>
      <c r="C3233" s="27" t="n"/>
      <c r="D3233" s="27" t="n"/>
      <c r="E3233" s="27" t="n"/>
      <c r="F3233" s="32">
        <f>IF(OR(C3233="",E3233=""),"",C3233*E3233)</f>
        <v/>
      </c>
      <c r="G3233" s="26" t="n"/>
    </row>
    <row r="3234">
      <c r="A3234" s="31" t="n"/>
      <c r="B3234" s="26" t="n"/>
      <c r="C3234" s="27" t="n"/>
      <c r="D3234" s="27" t="n"/>
      <c r="E3234" s="27" t="n"/>
      <c r="F3234" s="32">
        <f>IF(OR(C3234="",E3234=""),"",C3234*E3234)</f>
        <v/>
      </c>
      <c r="G3234" s="26" t="n"/>
    </row>
    <row r="3235">
      <c r="A3235" s="31" t="n"/>
      <c r="B3235" s="26" t="n"/>
      <c r="C3235" s="27" t="n"/>
      <c r="D3235" s="27" t="n"/>
      <c r="E3235" s="27" t="n"/>
      <c r="F3235" s="32">
        <f>IF(OR(C3235="",E3235=""),"",C3235*E3235)</f>
        <v/>
      </c>
      <c r="G3235" s="26" t="n"/>
    </row>
    <row r="3236">
      <c r="A3236" s="31" t="n"/>
      <c r="B3236" s="26" t="n"/>
      <c r="C3236" s="27" t="n"/>
      <c r="D3236" s="27" t="n"/>
      <c r="E3236" s="27" t="n"/>
      <c r="F3236" s="32">
        <f>IF(OR(C3236="",E3236=""),"",C3236*E3236)</f>
        <v/>
      </c>
      <c r="G3236" s="26" t="n"/>
    </row>
    <row r="3237">
      <c r="A3237" s="31" t="n"/>
      <c r="B3237" s="26" t="n"/>
      <c r="C3237" s="27" t="n"/>
      <c r="D3237" s="27" t="n"/>
      <c r="E3237" s="27" t="n"/>
      <c r="F3237" s="32">
        <f>IF(OR(C3237="",E3237=""),"",C3237*E3237)</f>
        <v/>
      </c>
      <c r="G3237" s="26" t="n"/>
    </row>
    <row r="3238">
      <c r="A3238" s="31" t="n"/>
      <c r="B3238" s="26" t="n"/>
      <c r="C3238" s="27" t="n"/>
      <c r="D3238" s="27" t="n"/>
      <c r="E3238" s="27" t="n"/>
      <c r="F3238" s="32">
        <f>IF(OR(C3238="",E3238=""),"",C3238*E3238)</f>
        <v/>
      </c>
      <c r="G3238" s="26" t="n"/>
    </row>
    <row r="3239">
      <c r="A3239" s="31" t="n"/>
      <c r="B3239" s="26" t="n"/>
      <c r="C3239" s="27" t="n"/>
      <c r="D3239" s="27" t="n"/>
      <c r="E3239" s="27" t="n"/>
      <c r="F3239" s="32">
        <f>IF(OR(C3239="",E3239=""),"",C3239*E3239)</f>
        <v/>
      </c>
      <c r="G3239" s="26" t="n"/>
    </row>
    <row r="3240">
      <c r="A3240" s="31" t="n"/>
      <c r="B3240" s="26" t="n"/>
      <c r="C3240" s="27" t="n"/>
      <c r="D3240" s="27" t="n"/>
      <c r="E3240" s="27" t="n"/>
      <c r="F3240" s="32">
        <f>IF(OR(C3240="",E3240=""),"",C3240*E3240)</f>
        <v/>
      </c>
      <c r="G3240" s="26" t="n"/>
    </row>
    <row r="3241">
      <c r="A3241" s="31" t="n"/>
      <c r="B3241" s="26" t="n"/>
      <c r="C3241" s="27" t="n"/>
      <c r="D3241" s="27" t="n"/>
      <c r="E3241" s="27" t="n"/>
      <c r="F3241" s="32">
        <f>IF(OR(C3241="",E3241=""),"",C3241*E3241)</f>
        <v/>
      </c>
      <c r="G3241" s="26" t="n"/>
    </row>
    <row r="3242">
      <c r="A3242" s="31" t="n"/>
      <c r="B3242" s="26" t="n"/>
      <c r="C3242" s="27" t="n"/>
      <c r="D3242" s="27" t="n"/>
      <c r="E3242" s="27" t="n"/>
      <c r="F3242" s="32">
        <f>IF(OR(C3242="",E3242=""),"",C3242*E3242)</f>
        <v/>
      </c>
      <c r="G3242" s="26" t="n"/>
    </row>
    <row r="3243">
      <c r="A3243" s="31" t="n"/>
      <c r="B3243" s="26" t="n"/>
      <c r="C3243" s="27" t="n"/>
      <c r="D3243" s="27" t="n"/>
      <c r="E3243" s="27" t="n"/>
      <c r="F3243" s="32">
        <f>IF(OR(C3243="",E3243=""),"",C3243*E3243)</f>
        <v/>
      </c>
      <c r="G3243" s="26" t="n"/>
    </row>
    <row r="3244">
      <c r="A3244" s="31" t="n"/>
      <c r="B3244" s="26" t="n"/>
      <c r="C3244" s="27" t="n"/>
      <c r="D3244" s="27" t="n"/>
      <c r="E3244" s="27" t="n"/>
      <c r="F3244" s="32">
        <f>IF(OR(C3244="",E3244=""),"",C3244*E3244)</f>
        <v/>
      </c>
      <c r="G3244" s="26" t="n"/>
    </row>
    <row r="3245">
      <c r="A3245" s="31" t="n"/>
      <c r="B3245" s="26" t="n"/>
      <c r="C3245" s="27" t="n"/>
      <c r="D3245" s="27" t="n"/>
      <c r="E3245" s="27" t="n"/>
      <c r="F3245" s="32">
        <f>IF(OR(C3245="",E3245=""),"",C3245*E3245)</f>
        <v/>
      </c>
      <c r="G3245" s="26" t="n"/>
    </row>
    <row r="3246">
      <c r="A3246" s="31" t="n"/>
      <c r="B3246" s="26" t="n"/>
      <c r="C3246" s="27" t="n"/>
      <c r="D3246" s="27" t="n"/>
      <c r="E3246" s="27" t="n"/>
      <c r="F3246" s="32">
        <f>IF(OR(C3246="",E3246=""),"",C3246*E3246)</f>
        <v/>
      </c>
      <c r="G3246" s="26" t="n"/>
    </row>
    <row r="3247">
      <c r="A3247" s="31" t="n"/>
      <c r="B3247" s="26" t="n"/>
      <c r="C3247" s="27" t="n"/>
      <c r="D3247" s="27" t="n"/>
      <c r="E3247" s="27" t="n"/>
      <c r="F3247" s="32">
        <f>IF(OR(C3247="",E3247=""),"",C3247*E3247)</f>
        <v/>
      </c>
      <c r="G3247" s="26" t="n"/>
    </row>
    <row r="3248">
      <c r="A3248" s="31" t="n"/>
      <c r="B3248" s="26" t="n"/>
      <c r="C3248" s="27" t="n"/>
      <c r="D3248" s="27" t="n"/>
      <c r="E3248" s="27" t="n"/>
      <c r="F3248" s="32">
        <f>IF(OR(C3248="",E3248=""),"",C3248*E3248)</f>
        <v/>
      </c>
      <c r="G3248" s="26" t="n"/>
    </row>
    <row r="3249">
      <c r="A3249" s="31" t="n"/>
      <c r="B3249" s="26" t="n"/>
      <c r="C3249" s="27" t="n"/>
      <c r="D3249" s="27" t="n"/>
      <c r="E3249" s="27" t="n"/>
      <c r="F3249" s="32">
        <f>IF(OR(C3249="",E3249=""),"",C3249*E3249)</f>
        <v/>
      </c>
      <c r="G3249" s="26" t="n"/>
    </row>
    <row r="3250">
      <c r="A3250" s="31" t="n"/>
      <c r="B3250" s="26" t="n"/>
      <c r="C3250" s="27" t="n"/>
      <c r="D3250" s="27" t="n"/>
      <c r="E3250" s="27" t="n"/>
      <c r="F3250" s="32">
        <f>IF(OR(C3250="",E3250=""),"",C3250*E3250)</f>
        <v/>
      </c>
      <c r="G3250" s="26" t="n"/>
    </row>
    <row r="3251">
      <c r="A3251" s="31" t="n"/>
      <c r="B3251" s="26" t="n"/>
      <c r="C3251" s="27" t="n"/>
      <c r="D3251" s="27" t="n"/>
      <c r="E3251" s="27" t="n"/>
      <c r="F3251" s="32">
        <f>IF(OR(C3251="",E3251=""),"",C3251*E3251)</f>
        <v/>
      </c>
      <c r="G3251" s="26" t="n"/>
    </row>
    <row r="3252">
      <c r="A3252" s="31" t="n"/>
      <c r="B3252" s="26" t="n"/>
      <c r="C3252" s="27" t="n"/>
      <c r="D3252" s="27" t="n"/>
      <c r="E3252" s="27" t="n"/>
      <c r="F3252" s="32">
        <f>IF(OR(C3252="",E3252=""),"",C3252*E3252)</f>
        <v/>
      </c>
      <c r="G3252" s="26" t="n"/>
    </row>
    <row r="3253">
      <c r="A3253" s="31" t="n"/>
      <c r="B3253" s="26" t="n"/>
      <c r="C3253" s="27" t="n"/>
      <c r="D3253" s="27" t="n"/>
      <c r="E3253" s="27" t="n"/>
      <c r="F3253" s="32">
        <f>IF(OR(C3253="",E3253=""),"",C3253*E3253)</f>
        <v/>
      </c>
      <c r="G3253" s="26" t="n"/>
    </row>
    <row r="3254">
      <c r="A3254" s="31" t="n"/>
      <c r="B3254" s="26" t="n"/>
      <c r="C3254" s="27" t="n"/>
      <c r="D3254" s="27" t="n"/>
      <c r="E3254" s="27" t="n"/>
      <c r="F3254" s="32">
        <f>IF(OR(C3254="",E3254=""),"",C3254*E3254)</f>
        <v/>
      </c>
      <c r="G3254" s="26" t="n"/>
    </row>
    <row r="3255">
      <c r="A3255" s="31" t="n"/>
      <c r="B3255" s="26" t="n"/>
      <c r="C3255" s="27" t="n"/>
      <c r="D3255" s="27" t="n"/>
      <c r="E3255" s="27" t="n"/>
      <c r="F3255" s="32">
        <f>IF(OR(C3255="",E3255=""),"",C3255*E3255)</f>
        <v/>
      </c>
      <c r="G3255" s="26" t="n"/>
    </row>
    <row r="3256">
      <c r="A3256" s="31" t="n"/>
      <c r="B3256" s="26" t="n"/>
      <c r="C3256" s="27" t="n"/>
      <c r="D3256" s="27" t="n"/>
      <c r="E3256" s="27" t="n"/>
      <c r="F3256" s="32">
        <f>IF(OR(C3256="",E3256=""),"",C3256*E3256)</f>
        <v/>
      </c>
      <c r="G3256" s="26" t="n"/>
    </row>
    <row r="3257">
      <c r="A3257" s="31" t="n"/>
      <c r="B3257" s="26" t="n"/>
      <c r="C3257" s="27" t="n"/>
      <c r="D3257" s="27" t="n"/>
      <c r="E3257" s="27" t="n"/>
      <c r="F3257" s="32">
        <f>IF(OR(C3257="",E3257=""),"",C3257*E3257)</f>
        <v/>
      </c>
      <c r="G3257" s="26" t="n"/>
    </row>
    <row r="3258">
      <c r="A3258" s="31" t="n"/>
      <c r="B3258" s="26" t="n"/>
      <c r="C3258" s="27" t="n"/>
      <c r="D3258" s="27" t="n"/>
      <c r="E3258" s="27" t="n"/>
      <c r="F3258" s="32">
        <f>IF(OR(C3258="",E3258=""),"",C3258*E3258)</f>
        <v/>
      </c>
      <c r="G3258" s="26" t="n"/>
    </row>
    <row r="3259">
      <c r="A3259" s="31" t="n"/>
      <c r="B3259" s="26" t="n"/>
      <c r="C3259" s="27" t="n"/>
      <c r="D3259" s="27" t="n"/>
      <c r="E3259" s="27" t="n"/>
      <c r="F3259" s="32">
        <f>IF(OR(C3259="",E3259=""),"",C3259*E3259)</f>
        <v/>
      </c>
      <c r="G3259" s="26" t="n"/>
    </row>
    <row r="3260">
      <c r="A3260" s="31" t="n"/>
      <c r="B3260" s="26" t="n"/>
      <c r="C3260" s="27" t="n"/>
      <c r="D3260" s="27" t="n"/>
      <c r="E3260" s="27" t="n"/>
      <c r="F3260" s="32">
        <f>IF(OR(C3260="",E3260=""),"",C3260*E3260)</f>
        <v/>
      </c>
      <c r="G3260" s="26" t="n"/>
    </row>
    <row r="3261">
      <c r="A3261" s="31" t="n"/>
      <c r="B3261" s="26" t="n"/>
      <c r="C3261" s="27" t="n"/>
      <c r="D3261" s="27" t="n"/>
      <c r="E3261" s="27" t="n"/>
      <c r="F3261" s="32">
        <f>IF(OR(C3261="",E3261=""),"",C3261*E3261)</f>
        <v/>
      </c>
      <c r="G3261" s="26" t="n"/>
    </row>
    <row r="3262">
      <c r="A3262" s="31" t="n"/>
      <c r="B3262" s="26" t="n"/>
      <c r="C3262" s="27" t="n"/>
      <c r="D3262" s="27" t="n"/>
      <c r="E3262" s="27" t="n"/>
      <c r="F3262" s="32">
        <f>IF(OR(C3262="",E3262=""),"",C3262*E3262)</f>
        <v/>
      </c>
      <c r="G3262" s="26" t="n"/>
    </row>
    <row r="3263">
      <c r="A3263" s="31" t="n"/>
      <c r="B3263" s="26" t="n"/>
      <c r="C3263" s="27" t="n"/>
      <c r="D3263" s="27" t="n"/>
      <c r="E3263" s="27" t="n"/>
      <c r="F3263" s="32">
        <f>IF(OR(C3263="",E3263=""),"",C3263*E3263)</f>
        <v/>
      </c>
      <c r="G3263" s="26" t="n"/>
    </row>
    <row r="3264">
      <c r="A3264" s="31" t="n"/>
      <c r="B3264" s="26" t="n"/>
      <c r="C3264" s="27" t="n"/>
      <c r="D3264" s="27" t="n"/>
      <c r="E3264" s="27" t="n"/>
      <c r="F3264" s="32">
        <f>IF(OR(C3264="",E3264=""),"",C3264*E3264)</f>
        <v/>
      </c>
      <c r="G3264" s="26" t="n"/>
    </row>
    <row r="3265">
      <c r="A3265" s="31" t="n"/>
      <c r="B3265" s="26" t="n"/>
      <c r="C3265" s="27" t="n"/>
      <c r="D3265" s="27" t="n"/>
      <c r="E3265" s="27" t="n"/>
      <c r="F3265" s="32">
        <f>IF(OR(C3265="",E3265=""),"",C3265*E3265)</f>
        <v/>
      </c>
      <c r="G3265" s="26" t="n"/>
    </row>
    <row r="3266">
      <c r="A3266" s="31" t="n"/>
      <c r="B3266" s="26" t="n"/>
      <c r="C3266" s="27" t="n"/>
      <c r="D3266" s="27" t="n"/>
      <c r="E3266" s="27" t="n"/>
      <c r="F3266" s="32">
        <f>IF(OR(C3266="",E3266=""),"",C3266*E3266)</f>
        <v/>
      </c>
      <c r="G3266" s="26" t="n"/>
    </row>
    <row r="3267">
      <c r="A3267" s="31" t="n"/>
      <c r="B3267" s="26" t="n"/>
      <c r="C3267" s="27" t="n"/>
      <c r="D3267" s="27" t="n"/>
      <c r="E3267" s="27" t="n"/>
      <c r="F3267" s="32">
        <f>IF(OR(C3267="",E3267=""),"",C3267*E3267)</f>
        <v/>
      </c>
      <c r="G3267" s="26" t="n"/>
    </row>
    <row r="3268">
      <c r="A3268" s="31" t="n"/>
      <c r="B3268" s="26" t="n"/>
      <c r="C3268" s="27" t="n"/>
      <c r="D3268" s="27" t="n"/>
      <c r="E3268" s="27" t="n"/>
      <c r="F3268" s="32">
        <f>IF(OR(C3268="",E3268=""),"",C3268*E3268)</f>
        <v/>
      </c>
      <c r="G3268" s="26" t="n"/>
    </row>
    <row r="3269">
      <c r="A3269" s="31" t="n"/>
      <c r="B3269" s="26" t="n"/>
      <c r="C3269" s="27" t="n"/>
      <c r="D3269" s="27" t="n"/>
      <c r="E3269" s="27" t="n"/>
      <c r="F3269" s="32">
        <f>IF(OR(C3269="",E3269=""),"",C3269*E3269)</f>
        <v/>
      </c>
      <c r="G3269" s="26" t="n"/>
    </row>
    <row r="3270">
      <c r="A3270" s="31" t="n"/>
      <c r="B3270" s="26" t="n"/>
      <c r="C3270" s="27" t="n"/>
      <c r="D3270" s="27" t="n"/>
      <c r="E3270" s="27" t="n"/>
      <c r="F3270" s="32">
        <f>IF(OR(C3270="",E3270=""),"",C3270*E3270)</f>
        <v/>
      </c>
      <c r="G3270" s="26" t="n"/>
    </row>
    <row r="3271">
      <c r="A3271" s="31" t="n"/>
      <c r="B3271" s="26" t="n"/>
      <c r="C3271" s="27" t="n"/>
      <c r="D3271" s="27" t="n"/>
      <c r="E3271" s="27" t="n"/>
      <c r="F3271" s="32">
        <f>IF(OR(C3271="",E3271=""),"",C3271*E3271)</f>
        <v/>
      </c>
      <c r="G3271" s="26" t="n"/>
    </row>
    <row r="3272">
      <c r="A3272" s="31" t="n"/>
      <c r="B3272" s="26" t="n"/>
      <c r="C3272" s="27" t="n"/>
      <c r="D3272" s="27" t="n"/>
      <c r="E3272" s="27" t="n"/>
      <c r="F3272" s="32">
        <f>IF(OR(C3272="",E3272=""),"",C3272*E3272)</f>
        <v/>
      </c>
      <c r="G3272" s="26" t="n"/>
    </row>
    <row r="3273">
      <c r="A3273" s="31" t="n"/>
      <c r="B3273" s="26" t="n"/>
      <c r="C3273" s="27" t="n"/>
      <c r="D3273" s="27" t="n"/>
      <c r="E3273" s="27" t="n"/>
      <c r="F3273" s="32">
        <f>IF(OR(C3273="",E3273=""),"",C3273*E3273)</f>
        <v/>
      </c>
      <c r="G3273" s="26" t="n"/>
    </row>
    <row r="3274">
      <c r="A3274" s="31" t="n"/>
      <c r="B3274" s="26" t="n"/>
      <c r="C3274" s="27" t="n"/>
      <c r="D3274" s="27" t="n"/>
      <c r="E3274" s="27" t="n"/>
      <c r="F3274" s="32">
        <f>IF(OR(C3274="",E3274=""),"",C3274*E3274)</f>
        <v/>
      </c>
      <c r="G3274" s="26" t="n"/>
    </row>
    <row r="3275">
      <c r="A3275" s="31" t="n"/>
      <c r="B3275" s="26" t="n"/>
      <c r="C3275" s="27" t="n"/>
      <c r="D3275" s="27" t="n"/>
      <c r="E3275" s="27" t="n"/>
      <c r="F3275" s="32">
        <f>IF(OR(C3275="",E3275=""),"",C3275*E3275)</f>
        <v/>
      </c>
      <c r="G3275" s="26" t="n"/>
    </row>
    <row r="3276">
      <c r="A3276" s="31" t="n"/>
      <c r="B3276" s="26" t="n"/>
      <c r="C3276" s="27" t="n"/>
      <c r="D3276" s="27" t="n"/>
      <c r="E3276" s="27" t="n"/>
      <c r="F3276" s="32">
        <f>IF(OR(C3276="",E3276=""),"",C3276*E3276)</f>
        <v/>
      </c>
      <c r="G3276" s="26" t="n"/>
    </row>
    <row r="3277">
      <c r="A3277" s="31" t="n"/>
      <c r="B3277" s="26" t="n"/>
      <c r="C3277" s="27" t="n"/>
      <c r="D3277" s="27" t="n"/>
      <c r="E3277" s="27" t="n"/>
      <c r="F3277" s="32">
        <f>IF(OR(C3277="",E3277=""),"",C3277*E3277)</f>
        <v/>
      </c>
      <c r="G3277" s="26" t="n"/>
    </row>
    <row r="3278">
      <c r="A3278" s="31" t="n"/>
      <c r="B3278" s="26" t="n"/>
      <c r="C3278" s="27" t="n"/>
      <c r="D3278" s="27" t="n"/>
      <c r="E3278" s="27" t="n"/>
      <c r="F3278" s="32">
        <f>IF(OR(C3278="",E3278=""),"",C3278*E3278)</f>
        <v/>
      </c>
      <c r="G3278" s="26" t="n"/>
    </row>
    <row r="3279">
      <c r="A3279" s="31" t="n"/>
      <c r="B3279" s="26" t="n"/>
      <c r="C3279" s="27" t="n"/>
      <c r="D3279" s="27" t="n"/>
      <c r="E3279" s="27" t="n"/>
      <c r="F3279" s="32">
        <f>IF(OR(C3279="",E3279=""),"",C3279*E3279)</f>
        <v/>
      </c>
      <c r="G3279" s="26" t="n"/>
    </row>
    <row r="3280">
      <c r="A3280" s="31" t="n"/>
      <c r="B3280" s="26" t="n"/>
      <c r="C3280" s="27" t="n"/>
      <c r="D3280" s="27" t="n"/>
      <c r="E3280" s="27" t="n"/>
      <c r="F3280" s="32">
        <f>IF(OR(C3280="",E3280=""),"",C3280*E3280)</f>
        <v/>
      </c>
      <c r="G3280" s="26" t="n"/>
    </row>
    <row r="3281">
      <c r="A3281" s="31" t="n"/>
      <c r="B3281" s="26" t="n"/>
      <c r="C3281" s="27" t="n"/>
      <c r="D3281" s="27" t="n"/>
      <c r="E3281" s="27" t="n"/>
      <c r="F3281" s="32">
        <f>IF(OR(C3281="",E3281=""),"",C3281*E3281)</f>
        <v/>
      </c>
      <c r="G3281" s="26" t="n"/>
    </row>
    <row r="3282">
      <c r="A3282" s="31" t="n"/>
      <c r="B3282" s="26" t="n"/>
      <c r="C3282" s="27" t="n"/>
      <c r="D3282" s="27" t="n"/>
      <c r="E3282" s="27" t="n"/>
      <c r="F3282" s="32">
        <f>IF(OR(C3282="",E3282=""),"",C3282*E3282)</f>
        <v/>
      </c>
      <c r="G3282" s="26" t="n"/>
    </row>
    <row r="3283">
      <c r="A3283" s="31" t="n"/>
      <c r="B3283" s="26" t="n"/>
      <c r="C3283" s="27" t="n"/>
      <c r="D3283" s="27" t="n"/>
      <c r="E3283" s="27" t="n"/>
      <c r="F3283" s="32">
        <f>IF(OR(C3283="",E3283=""),"",C3283*E3283)</f>
        <v/>
      </c>
      <c r="G3283" s="26" t="n"/>
    </row>
    <row r="3284">
      <c r="A3284" s="31" t="n"/>
      <c r="B3284" s="26" t="n"/>
      <c r="C3284" s="27" t="n"/>
      <c r="D3284" s="27" t="n"/>
      <c r="E3284" s="27" t="n"/>
      <c r="F3284" s="32">
        <f>IF(OR(C3284="",E3284=""),"",C3284*E3284)</f>
        <v/>
      </c>
      <c r="G3284" s="26" t="n"/>
    </row>
    <row r="3285">
      <c r="A3285" s="31" t="n"/>
      <c r="B3285" s="26" t="n"/>
      <c r="C3285" s="27" t="n"/>
      <c r="D3285" s="27" t="n"/>
      <c r="E3285" s="27" t="n"/>
      <c r="F3285" s="32">
        <f>IF(OR(C3285="",E3285=""),"",C3285*E3285)</f>
        <v/>
      </c>
      <c r="G3285" s="26" t="n"/>
    </row>
    <row r="3286">
      <c r="A3286" s="31" t="n"/>
      <c r="B3286" s="26" t="n"/>
      <c r="C3286" s="27" t="n"/>
      <c r="D3286" s="27" t="n"/>
      <c r="E3286" s="27" t="n"/>
      <c r="F3286" s="32">
        <f>IF(OR(C3286="",E3286=""),"",C3286*E3286)</f>
        <v/>
      </c>
      <c r="G3286" s="26" t="n"/>
    </row>
    <row r="3287">
      <c r="A3287" s="31" t="n"/>
      <c r="B3287" s="26" t="n"/>
      <c r="C3287" s="27" t="n"/>
      <c r="D3287" s="27" t="n"/>
      <c r="E3287" s="27" t="n"/>
      <c r="F3287" s="32">
        <f>IF(OR(C3287="",E3287=""),"",C3287*E3287)</f>
        <v/>
      </c>
      <c r="G3287" s="26" t="n"/>
    </row>
    <row r="3288">
      <c r="A3288" s="31" t="n"/>
      <c r="B3288" s="26" t="n"/>
      <c r="C3288" s="27" t="n"/>
      <c r="D3288" s="27" t="n"/>
      <c r="E3288" s="27" t="n"/>
      <c r="F3288" s="32">
        <f>IF(OR(C3288="",E3288=""),"",C3288*E3288)</f>
        <v/>
      </c>
      <c r="G3288" s="26" t="n"/>
    </row>
    <row r="3289">
      <c r="A3289" s="31" t="n"/>
      <c r="B3289" s="26" t="n"/>
      <c r="C3289" s="27" t="n"/>
      <c r="D3289" s="27" t="n"/>
      <c r="E3289" s="27" t="n"/>
      <c r="F3289" s="32">
        <f>IF(OR(C3289="",E3289=""),"",C3289*E3289)</f>
        <v/>
      </c>
      <c r="G3289" s="26" t="n"/>
    </row>
    <row r="3290">
      <c r="A3290" s="31" t="n"/>
      <c r="B3290" s="26" t="n"/>
      <c r="C3290" s="27" t="n"/>
      <c r="D3290" s="27" t="n"/>
      <c r="E3290" s="27" t="n"/>
      <c r="F3290" s="32">
        <f>IF(OR(C3290="",E3290=""),"",C3290*E3290)</f>
        <v/>
      </c>
      <c r="G3290" s="26" t="n"/>
    </row>
    <row r="3291">
      <c r="A3291" s="31" t="n"/>
      <c r="B3291" s="26" t="n"/>
      <c r="C3291" s="27" t="n"/>
      <c r="D3291" s="27" t="n"/>
      <c r="E3291" s="27" t="n"/>
      <c r="F3291" s="32">
        <f>IF(OR(C3291="",E3291=""),"",C3291*E3291)</f>
        <v/>
      </c>
      <c r="G3291" s="26" t="n"/>
    </row>
    <row r="3292">
      <c r="A3292" s="31" t="n"/>
      <c r="B3292" s="26" t="n"/>
      <c r="C3292" s="27" t="n"/>
      <c r="D3292" s="27" t="n"/>
      <c r="E3292" s="27" t="n"/>
      <c r="F3292" s="32">
        <f>IF(OR(C3292="",E3292=""),"",C3292*E3292)</f>
        <v/>
      </c>
      <c r="G3292" s="26" t="n"/>
    </row>
    <row r="3293">
      <c r="A3293" s="31" t="n"/>
      <c r="B3293" s="26" t="n"/>
      <c r="C3293" s="27" t="n"/>
      <c r="D3293" s="27" t="n"/>
      <c r="E3293" s="27" t="n"/>
      <c r="F3293" s="32">
        <f>IF(OR(C3293="",E3293=""),"",C3293*E3293)</f>
        <v/>
      </c>
      <c r="G3293" s="26" t="n"/>
    </row>
    <row r="3294">
      <c r="A3294" s="31" t="n"/>
      <c r="B3294" s="26" t="n"/>
      <c r="C3294" s="27" t="n"/>
      <c r="D3294" s="27" t="n"/>
      <c r="E3294" s="27" t="n"/>
      <c r="F3294" s="32">
        <f>IF(OR(C3294="",E3294=""),"",C3294*E3294)</f>
        <v/>
      </c>
      <c r="G3294" s="26" t="n"/>
    </row>
    <row r="3295">
      <c r="A3295" s="31" t="n"/>
      <c r="B3295" s="26" t="n"/>
      <c r="C3295" s="27" t="n"/>
      <c r="D3295" s="27" t="n"/>
      <c r="E3295" s="27" t="n"/>
      <c r="F3295" s="32">
        <f>IF(OR(C3295="",E3295=""),"",C3295*E3295)</f>
        <v/>
      </c>
      <c r="G3295" s="26" t="n"/>
    </row>
    <row r="3296">
      <c r="A3296" s="31" t="n"/>
      <c r="B3296" s="26" t="n"/>
      <c r="C3296" s="27" t="n"/>
      <c r="D3296" s="27" t="n"/>
      <c r="E3296" s="27" t="n"/>
      <c r="F3296" s="32">
        <f>IF(OR(C3296="",E3296=""),"",C3296*E3296)</f>
        <v/>
      </c>
      <c r="G3296" s="26" t="n"/>
    </row>
    <row r="3297">
      <c r="A3297" s="31" t="n"/>
      <c r="B3297" s="26" t="n"/>
      <c r="C3297" s="27" t="n"/>
      <c r="D3297" s="27" t="n"/>
      <c r="E3297" s="27" t="n"/>
      <c r="F3297" s="32">
        <f>IF(OR(C3297="",E3297=""),"",C3297*E3297)</f>
        <v/>
      </c>
      <c r="G3297" s="26" t="n"/>
    </row>
    <row r="3298">
      <c r="A3298" s="31" t="n"/>
      <c r="B3298" s="26" t="n"/>
      <c r="C3298" s="27" t="n"/>
      <c r="D3298" s="27" t="n"/>
      <c r="E3298" s="27" t="n"/>
      <c r="F3298" s="32">
        <f>IF(OR(C3298="",E3298=""),"",C3298*E3298)</f>
        <v/>
      </c>
      <c r="G3298" s="26" t="n"/>
    </row>
    <row r="3299">
      <c r="A3299" s="31" t="n"/>
      <c r="B3299" s="26" t="n"/>
      <c r="C3299" s="27" t="n"/>
      <c r="D3299" s="27" t="n"/>
      <c r="E3299" s="27" t="n"/>
      <c r="F3299" s="32">
        <f>IF(OR(C3299="",E3299=""),"",C3299*E3299)</f>
        <v/>
      </c>
      <c r="G3299" s="26" t="n"/>
    </row>
    <row r="3300">
      <c r="A3300" s="31" t="n"/>
      <c r="B3300" s="26" t="n"/>
      <c r="C3300" s="27" t="n"/>
      <c r="D3300" s="27" t="n"/>
      <c r="E3300" s="27" t="n"/>
      <c r="F3300" s="32">
        <f>IF(OR(C3300="",E3300=""),"",C3300*E3300)</f>
        <v/>
      </c>
      <c r="G3300" s="26" t="n"/>
    </row>
    <row r="3301">
      <c r="A3301" s="31" t="n"/>
      <c r="B3301" s="26" t="n"/>
      <c r="C3301" s="27" t="n"/>
      <c r="D3301" s="27" t="n"/>
      <c r="E3301" s="27" t="n"/>
      <c r="F3301" s="32">
        <f>IF(OR(C3301="",E3301=""),"",C3301*E3301)</f>
        <v/>
      </c>
      <c r="G3301" s="26" t="n"/>
    </row>
    <row r="3302">
      <c r="A3302" s="31" t="n"/>
      <c r="B3302" s="26" t="n"/>
      <c r="C3302" s="27" t="n"/>
      <c r="D3302" s="27" t="n"/>
      <c r="E3302" s="27" t="n"/>
      <c r="F3302" s="32">
        <f>IF(OR(C3302="",E3302=""),"",C3302*E3302)</f>
        <v/>
      </c>
      <c r="G3302" s="26" t="n"/>
    </row>
    <row r="3303">
      <c r="A3303" s="31" t="n"/>
      <c r="B3303" s="26" t="n"/>
      <c r="C3303" s="27" t="n"/>
      <c r="D3303" s="27" t="n"/>
      <c r="E3303" s="27" t="n"/>
      <c r="F3303" s="32">
        <f>IF(OR(C3303="",E3303=""),"",C3303*E3303)</f>
        <v/>
      </c>
      <c r="G3303" s="26" t="n"/>
    </row>
    <row r="3304">
      <c r="A3304" s="31" t="n"/>
      <c r="B3304" s="26" t="n"/>
      <c r="C3304" s="27" t="n"/>
      <c r="D3304" s="27" t="n"/>
      <c r="E3304" s="27" t="n"/>
      <c r="F3304" s="32">
        <f>IF(OR(C3304="",E3304=""),"",C3304*E3304)</f>
        <v/>
      </c>
      <c r="G3304" s="26" t="n"/>
    </row>
    <row r="3305">
      <c r="A3305" s="31" t="n"/>
      <c r="B3305" s="26" t="n"/>
      <c r="C3305" s="27" t="n"/>
      <c r="D3305" s="27" t="n"/>
      <c r="E3305" s="27" t="n"/>
      <c r="F3305" s="32">
        <f>IF(OR(C3305="",E3305=""),"",C3305*E3305)</f>
        <v/>
      </c>
      <c r="G3305" s="26" t="n"/>
    </row>
    <row r="3306">
      <c r="A3306" s="31" t="n"/>
      <c r="B3306" s="26" t="n"/>
      <c r="C3306" s="27" t="n"/>
      <c r="D3306" s="27" t="n"/>
      <c r="E3306" s="27" t="n"/>
      <c r="F3306" s="32">
        <f>IF(OR(C3306="",E3306=""),"",C3306*E3306)</f>
        <v/>
      </c>
      <c r="G3306" s="26" t="n"/>
    </row>
    <row r="3307">
      <c r="A3307" s="31" t="n"/>
      <c r="B3307" s="26" t="n"/>
      <c r="C3307" s="27" t="n"/>
      <c r="D3307" s="27" t="n"/>
      <c r="E3307" s="27" t="n"/>
      <c r="F3307" s="32">
        <f>IF(OR(C3307="",E3307=""),"",C3307*E3307)</f>
        <v/>
      </c>
      <c r="G3307" s="26" t="n"/>
    </row>
    <row r="3308">
      <c r="A3308" s="31" t="n"/>
      <c r="B3308" s="26" t="n"/>
      <c r="C3308" s="27" t="n"/>
      <c r="D3308" s="27" t="n"/>
      <c r="E3308" s="27" t="n"/>
      <c r="F3308" s="32">
        <f>IF(OR(C3308="",E3308=""),"",C3308*E3308)</f>
        <v/>
      </c>
      <c r="G3308" s="26" t="n"/>
    </row>
    <row r="3309">
      <c r="A3309" s="31" t="n"/>
      <c r="B3309" s="26" t="n"/>
      <c r="C3309" s="27" t="n"/>
      <c r="D3309" s="27" t="n"/>
      <c r="E3309" s="27" t="n"/>
      <c r="F3309" s="32">
        <f>IF(OR(C3309="",E3309=""),"",C3309*E3309)</f>
        <v/>
      </c>
      <c r="G3309" s="26" t="n"/>
    </row>
    <row r="3310">
      <c r="A3310" s="31" t="n"/>
      <c r="B3310" s="26" t="n"/>
      <c r="C3310" s="27" t="n"/>
      <c r="D3310" s="27" t="n"/>
      <c r="E3310" s="27" t="n"/>
      <c r="F3310" s="32">
        <f>IF(OR(C3310="",E3310=""),"",C3310*E3310)</f>
        <v/>
      </c>
      <c r="G3310" s="26" t="n"/>
    </row>
    <row r="3311">
      <c r="A3311" s="31" t="n"/>
      <c r="B3311" s="26" t="n"/>
      <c r="C3311" s="27" t="n"/>
      <c r="D3311" s="27" t="n"/>
      <c r="E3311" s="27" t="n"/>
      <c r="F3311" s="32">
        <f>IF(OR(C3311="",E3311=""),"",C3311*E3311)</f>
        <v/>
      </c>
      <c r="G3311" s="26" t="n"/>
    </row>
    <row r="3312">
      <c r="A3312" s="31" t="n"/>
      <c r="B3312" s="26" t="n"/>
      <c r="C3312" s="27" t="n"/>
      <c r="D3312" s="27" t="n"/>
      <c r="E3312" s="27" t="n"/>
      <c r="F3312" s="32">
        <f>IF(OR(C3312="",E3312=""),"",C3312*E3312)</f>
        <v/>
      </c>
      <c r="G3312" s="26" t="n"/>
    </row>
    <row r="3313">
      <c r="A3313" s="31" t="n"/>
      <c r="B3313" s="26" t="n"/>
      <c r="C3313" s="27" t="n"/>
      <c r="D3313" s="27" t="n"/>
      <c r="E3313" s="27" t="n"/>
      <c r="F3313" s="32">
        <f>IF(OR(C3313="",E3313=""),"",C3313*E3313)</f>
        <v/>
      </c>
      <c r="G3313" s="26" t="n"/>
    </row>
    <row r="3314">
      <c r="A3314" s="31" t="n"/>
      <c r="B3314" s="26" t="n"/>
      <c r="C3314" s="27" t="n"/>
      <c r="D3314" s="27" t="n"/>
      <c r="E3314" s="27" t="n"/>
      <c r="F3314" s="32">
        <f>IF(OR(C3314="",E3314=""),"",C3314*E3314)</f>
        <v/>
      </c>
      <c r="G3314" s="26" t="n"/>
    </row>
    <row r="3315">
      <c r="A3315" s="31" t="n"/>
      <c r="B3315" s="26" t="n"/>
      <c r="C3315" s="27" t="n"/>
      <c r="D3315" s="27" t="n"/>
      <c r="E3315" s="27" t="n"/>
      <c r="F3315" s="32">
        <f>IF(OR(C3315="",E3315=""),"",C3315*E3315)</f>
        <v/>
      </c>
      <c r="G3315" s="26" t="n"/>
    </row>
    <row r="3316">
      <c r="A3316" s="31" t="n"/>
      <c r="B3316" s="26" t="n"/>
      <c r="C3316" s="27" t="n"/>
      <c r="D3316" s="27" t="n"/>
      <c r="E3316" s="27" t="n"/>
      <c r="F3316" s="32">
        <f>IF(OR(C3316="",E3316=""),"",C3316*E3316)</f>
        <v/>
      </c>
      <c r="G3316" s="26" t="n"/>
    </row>
    <row r="3317">
      <c r="A3317" s="31" t="n"/>
      <c r="B3317" s="26" t="n"/>
      <c r="C3317" s="27" t="n"/>
      <c r="D3317" s="27" t="n"/>
      <c r="E3317" s="27" t="n"/>
      <c r="F3317" s="32">
        <f>IF(OR(C3317="",E3317=""),"",C3317*E3317)</f>
        <v/>
      </c>
      <c r="G3317" s="26" t="n"/>
    </row>
    <row r="3318">
      <c r="A3318" s="31" t="n"/>
      <c r="B3318" s="26" t="n"/>
      <c r="C3318" s="27" t="n"/>
      <c r="D3318" s="27" t="n"/>
      <c r="E3318" s="27" t="n"/>
      <c r="F3318" s="32">
        <f>IF(OR(C3318="",E3318=""),"",C3318*E3318)</f>
        <v/>
      </c>
      <c r="G3318" s="26" t="n"/>
    </row>
    <row r="3319">
      <c r="A3319" s="31" t="n"/>
      <c r="B3319" s="26" t="n"/>
      <c r="C3319" s="27" t="n"/>
      <c r="D3319" s="27" t="n"/>
      <c r="E3319" s="27" t="n"/>
      <c r="F3319" s="32">
        <f>IF(OR(C3319="",E3319=""),"",C3319*E3319)</f>
        <v/>
      </c>
      <c r="G3319" s="26" t="n"/>
    </row>
    <row r="3320">
      <c r="A3320" s="31" t="n"/>
      <c r="B3320" s="26" t="n"/>
      <c r="C3320" s="27" t="n"/>
      <c r="D3320" s="27" t="n"/>
      <c r="E3320" s="27" t="n"/>
      <c r="F3320" s="32">
        <f>IF(OR(C3320="",E3320=""),"",C3320*E3320)</f>
        <v/>
      </c>
      <c r="G3320" s="26" t="n"/>
    </row>
    <row r="3321">
      <c r="A3321" s="31" t="n"/>
      <c r="B3321" s="26" t="n"/>
      <c r="C3321" s="27" t="n"/>
      <c r="D3321" s="27" t="n"/>
      <c r="E3321" s="27" t="n"/>
      <c r="F3321" s="32">
        <f>IF(OR(C3321="",E3321=""),"",C3321*E3321)</f>
        <v/>
      </c>
      <c r="G3321" s="26" t="n"/>
    </row>
    <row r="3322">
      <c r="A3322" s="31" t="n"/>
      <c r="B3322" s="26" t="n"/>
      <c r="C3322" s="27" t="n"/>
      <c r="D3322" s="27" t="n"/>
      <c r="E3322" s="27" t="n"/>
      <c r="F3322" s="32">
        <f>IF(OR(C3322="",E3322=""),"",C3322*E3322)</f>
        <v/>
      </c>
      <c r="G3322" s="26" t="n"/>
    </row>
    <row r="3323">
      <c r="A3323" s="31" t="n"/>
      <c r="B3323" s="26" t="n"/>
      <c r="C3323" s="27" t="n"/>
      <c r="D3323" s="27" t="n"/>
      <c r="E3323" s="27" t="n"/>
      <c r="F3323" s="32">
        <f>IF(OR(C3323="",E3323=""),"",C3323*E3323)</f>
        <v/>
      </c>
      <c r="G3323" s="26" t="n"/>
    </row>
    <row r="3324">
      <c r="A3324" s="31" t="n"/>
      <c r="B3324" s="26" t="n"/>
      <c r="C3324" s="27" t="n"/>
      <c r="D3324" s="27" t="n"/>
      <c r="E3324" s="27" t="n"/>
      <c r="F3324" s="32">
        <f>IF(OR(C3324="",E3324=""),"",C3324*E3324)</f>
        <v/>
      </c>
      <c r="G3324" s="26" t="n"/>
    </row>
    <row r="3325">
      <c r="A3325" s="31" t="n"/>
      <c r="B3325" s="26" t="n"/>
      <c r="C3325" s="27" t="n"/>
      <c r="D3325" s="27" t="n"/>
      <c r="E3325" s="27" t="n"/>
      <c r="F3325" s="32">
        <f>IF(OR(C3325="",E3325=""),"",C3325*E3325)</f>
        <v/>
      </c>
      <c r="G3325" s="26" t="n"/>
    </row>
    <row r="3326">
      <c r="A3326" s="31" t="n"/>
      <c r="B3326" s="26" t="n"/>
      <c r="C3326" s="27" t="n"/>
      <c r="D3326" s="27" t="n"/>
      <c r="E3326" s="27" t="n"/>
      <c r="F3326" s="32">
        <f>IF(OR(C3326="",E3326=""),"",C3326*E3326)</f>
        <v/>
      </c>
      <c r="G3326" s="26" t="n"/>
    </row>
    <row r="3327">
      <c r="A3327" s="31" t="n"/>
      <c r="B3327" s="26" t="n"/>
      <c r="C3327" s="27" t="n"/>
      <c r="D3327" s="27" t="n"/>
      <c r="E3327" s="27" t="n"/>
      <c r="F3327" s="32">
        <f>IF(OR(C3327="",E3327=""),"",C3327*E3327)</f>
        <v/>
      </c>
      <c r="G3327" s="26" t="n"/>
    </row>
    <row r="3328">
      <c r="A3328" s="31" t="n"/>
      <c r="B3328" s="26" t="n"/>
      <c r="C3328" s="27" t="n"/>
      <c r="D3328" s="27" t="n"/>
      <c r="E3328" s="27" t="n"/>
      <c r="F3328" s="32">
        <f>IF(OR(C3328="",E3328=""),"",C3328*E3328)</f>
        <v/>
      </c>
      <c r="G3328" s="26" t="n"/>
    </row>
    <row r="3329">
      <c r="A3329" s="31" t="n"/>
      <c r="B3329" s="26" t="n"/>
      <c r="C3329" s="27" t="n"/>
      <c r="D3329" s="27" t="n"/>
      <c r="E3329" s="27" t="n"/>
      <c r="F3329" s="32">
        <f>IF(OR(C3329="",E3329=""),"",C3329*E3329)</f>
        <v/>
      </c>
      <c r="G3329" s="26" t="n"/>
    </row>
    <row r="3330">
      <c r="A3330" s="31" t="n"/>
      <c r="B3330" s="26" t="n"/>
      <c r="C3330" s="27" t="n"/>
      <c r="D3330" s="27" t="n"/>
      <c r="E3330" s="27" t="n"/>
      <c r="F3330" s="32">
        <f>IF(OR(C3330="",E3330=""),"",C3330*E3330)</f>
        <v/>
      </c>
      <c r="G3330" s="26" t="n"/>
    </row>
    <row r="3331">
      <c r="A3331" s="31" t="n"/>
      <c r="B3331" s="26" t="n"/>
      <c r="C3331" s="27" t="n"/>
      <c r="D3331" s="27" t="n"/>
      <c r="E3331" s="27" t="n"/>
      <c r="F3331" s="32">
        <f>IF(OR(C3331="",E3331=""),"",C3331*E3331)</f>
        <v/>
      </c>
      <c r="G3331" s="26" t="n"/>
    </row>
    <row r="3332">
      <c r="A3332" s="31" t="n"/>
      <c r="B3332" s="26" t="n"/>
      <c r="C3332" s="27" t="n"/>
      <c r="D3332" s="27" t="n"/>
      <c r="E3332" s="27" t="n"/>
      <c r="F3332" s="32">
        <f>IF(OR(C3332="",E3332=""),"",C3332*E3332)</f>
        <v/>
      </c>
      <c r="G3332" s="26" t="n"/>
    </row>
    <row r="3333">
      <c r="A3333" s="31" t="n"/>
      <c r="B3333" s="26" t="n"/>
      <c r="C3333" s="27" t="n"/>
      <c r="D3333" s="27" t="n"/>
      <c r="E3333" s="27" t="n"/>
      <c r="F3333" s="32">
        <f>IF(OR(C3333="",E3333=""),"",C3333*E3333)</f>
        <v/>
      </c>
      <c r="G3333" s="26" t="n"/>
    </row>
    <row r="3334">
      <c r="A3334" s="31" t="n"/>
      <c r="B3334" s="26" t="n"/>
      <c r="C3334" s="27" t="n"/>
      <c r="D3334" s="27" t="n"/>
      <c r="E3334" s="27" t="n"/>
      <c r="F3334" s="32">
        <f>IF(OR(C3334="",E3334=""),"",C3334*E3334)</f>
        <v/>
      </c>
      <c r="G3334" s="26" t="n"/>
    </row>
    <row r="3335">
      <c r="A3335" s="31" t="n"/>
      <c r="B3335" s="26" t="n"/>
      <c r="C3335" s="27" t="n"/>
      <c r="D3335" s="27" t="n"/>
      <c r="E3335" s="27" t="n"/>
      <c r="F3335" s="32">
        <f>IF(OR(C3335="",E3335=""),"",C3335*E3335)</f>
        <v/>
      </c>
      <c r="G3335" s="26" t="n"/>
    </row>
    <row r="3336">
      <c r="A3336" s="31" t="n"/>
      <c r="B3336" s="26" t="n"/>
      <c r="C3336" s="27" t="n"/>
      <c r="D3336" s="27" t="n"/>
      <c r="E3336" s="27" t="n"/>
      <c r="F3336" s="32">
        <f>IF(OR(C3336="",E3336=""),"",C3336*E3336)</f>
        <v/>
      </c>
      <c r="G3336" s="26" t="n"/>
    </row>
    <row r="3337">
      <c r="A3337" s="31" t="n"/>
      <c r="B3337" s="26" t="n"/>
      <c r="C3337" s="27" t="n"/>
      <c r="D3337" s="27" t="n"/>
      <c r="E3337" s="27" t="n"/>
      <c r="F3337" s="32">
        <f>IF(OR(C3337="",E3337=""),"",C3337*E3337)</f>
        <v/>
      </c>
      <c r="G3337" s="26" t="n"/>
    </row>
    <row r="3338">
      <c r="A3338" s="31" t="n"/>
      <c r="B3338" s="26" t="n"/>
      <c r="C3338" s="27" t="n"/>
      <c r="D3338" s="27" t="n"/>
      <c r="E3338" s="27" t="n"/>
      <c r="F3338" s="32">
        <f>IF(OR(C3338="",E3338=""),"",C3338*E3338)</f>
        <v/>
      </c>
      <c r="G3338" s="26" t="n"/>
    </row>
    <row r="3339">
      <c r="A3339" s="31" t="n"/>
      <c r="B3339" s="26" t="n"/>
      <c r="C3339" s="27" t="n"/>
      <c r="D3339" s="27" t="n"/>
      <c r="E3339" s="27" t="n"/>
      <c r="F3339" s="32">
        <f>IF(OR(C3339="",E3339=""),"",C3339*E3339)</f>
        <v/>
      </c>
      <c r="G3339" s="26" t="n"/>
    </row>
    <row r="3340">
      <c r="A3340" s="31" t="n"/>
      <c r="B3340" s="26" t="n"/>
      <c r="C3340" s="27" t="n"/>
      <c r="D3340" s="27" t="n"/>
      <c r="E3340" s="27" t="n"/>
      <c r="F3340" s="32">
        <f>IF(OR(C3340="",E3340=""),"",C3340*E3340)</f>
        <v/>
      </c>
      <c r="G3340" s="26" t="n"/>
    </row>
    <row r="3341">
      <c r="A3341" s="31" t="n"/>
      <c r="B3341" s="26" t="n"/>
      <c r="C3341" s="27" t="n"/>
      <c r="D3341" s="27" t="n"/>
      <c r="E3341" s="27" t="n"/>
      <c r="F3341" s="32">
        <f>IF(OR(C3341="",E3341=""),"",C3341*E3341)</f>
        <v/>
      </c>
      <c r="G3341" s="26" t="n"/>
    </row>
    <row r="3342">
      <c r="A3342" s="31" t="n"/>
      <c r="B3342" s="26" t="n"/>
      <c r="C3342" s="27" t="n"/>
      <c r="D3342" s="27" t="n"/>
      <c r="E3342" s="27" t="n"/>
      <c r="F3342" s="32">
        <f>IF(OR(C3342="",E3342=""),"",C3342*E3342)</f>
        <v/>
      </c>
      <c r="G3342" s="26" t="n"/>
    </row>
    <row r="3343">
      <c r="A3343" s="31" t="n"/>
      <c r="B3343" s="26" t="n"/>
      <c r="C3343" s="27" t="n"/>
      <c r="D3343" s="27" t="n"/>
      <c r="E3343" s="27" t="n"/>
      <c r="F3343" s="32">
        <f>IF(OR(C3343="",E3343=""),"",C3343*E3343)</f>
        <v/>
      </c>
      <c r="G3343" s="26" t="n"/>
    </row>
    <row r="3344">
      <c r="A3344" s="31" t="n"/>
      <c r="B3344" s="26" t="n"/>
      <c r="C3344" s="27" t="n"/>
      <c r="D3344" s="27" t="n"/>
      <c r="E3344" s="27" t="n"/>
      <c r="F3344" s="32">
        <f>IF(OR(C3344="",E3344=""),"",C3344*E3344)</f>
        <v/>
      </c>
      <c r="G3344" s="26" t="n"/>
    </row>
    <row r="3345">
      <c r="A3345" s="31" t="n"/>
      <c r="B3345" s="26" t="n"/>
      <c r="C3345" s="27" t="n"/>
      <c r="D3345" s="27" t="n"/>
      <c r="E3345" s="27" t="n"/>
      <c r="F3345" s="32">
        <f>IF(OR(C3345="",E3345=""),"",C3345*E3345)</f>
        <v/>
      </c>
      <c r="G3345" s="26" t="n"/>
    </row>
    <row r="3346">
      <c r="A3346" s="31" t="n"/>
      <c r="B3346" s="26" t="n"/>
      <c r="C3346" s="27" t="n"/>
      <c r="D3346" s="27" t="n"/>
      <c r="E3346" s="27" t="n"/>
      <c r="F3346" s="32">
        <f>IF(OR(C3346="",E3346=""),"",C3346*E3346)</f>
        <v/>
      </c>
      <c r="G3346" s="26" t="n"/>
    </row>
    <row r="3347">
      <c r="A3347" s="31" t="n"/>
      <c r="B3347" s="26" t="n"/>
      <c r="C3347" s="27" t="n"/>
      <c r="D3347" s="27" t="n"/>
      <c r="E3347" s="27" t="n"/>
      <c r="F3347" s="32">
        <f>IF(OR(C3347="",E3347=""),"",C3347*E3347)</f>
        <v/>
      </c>
      <c r="G3347" s="26" t="n"/>
    </row>
    <row r="3348">
      <c r="A3348" s="31" t="n"/>
      <c r="B3348" s="26" t="n"/>
      <c r="C3348" s="27" t="n"/>
      <c r="D3348" s="27" t="n"/>
      <c r="E3348" s="27" t="n"/>
      <c r="F3348" s="32">
        <f>IF(OR(C3348="",E3348=""),"",C3348*E3348)</f>
        <v/>
      </c>
      <c r="G3348" s="26" t="n"/>
    </row>
    <row r="3349">
      <c r="A3349" s="31" t="n"/>
      <c r="B3349" s="26" t="n"/>
      <c r="C3349" s="27" t="n"/>
      <c r="D3349" s="27" t="n"/>
      <c r="E3349" s="27" t="n"/>
      <c r="F3349" s="32">
        <f>IF(OR(C3349="",E3349=""),"",C3349*E3349)</f>
        <v/>
      </c>
      <c r="G3349" s="26" t="n"/>
    </row>
    <row r="3350">
      <c r="A3350" s="31" t="n"/>
      <c r="B3350" s="26" t="n"/>
      <c r="C3350" s="27" t="n"/>
      <c r="D3350" s="27" t="n"/>
      <c r="E3350" s="27" t="n"/>
      <c r="F3350" s="32">
        <f>IF(OR(C3350="",E3350=""),"",C3350*E3350)</f>
        <v/>
      </c>
      <c r="G3350" s="26" t="n"/>
    </row>
    <row r="3351">
      <c r="A3351" s="31" t="n"/>
      <c r="B3351" s="26" t="n"/>
      <c r="C3351" s="27" t="n"/>
      <c r="D3351" s="27" t="n"/>
      <c r="E3351" s="27" t="n"/>
      <c r="F3351" s="32">
        <f>IF(OR(C3351="",E3351=""),"",C3351*E3351)</f>
        <v/>
      </c>
      <c r="G3351" s="26" t="n"/>
    </row>
    <row r="3352">
      <c r="A3352" s="31" t="n"/>
      <c r="B3352" s="26" t="n"/>
      <c r="C3352" s="27" t="n"/>
      <c r="D3352" s="27" t="n"/>
      <c r="E3352" s="27" t="n"/>
      <c r="F3352" s="32">
        <f>IF(OR(C3352="",E3352=""),"",C3352*E3352)</f>
        <v/>
      </c>
      <c r="G3352" s="26" t="n"/>
    </row>
    <row r="3353">
      <c r="A3353" s="31" t="n"/>
      <c r="B3353" s="26" t="n"/>
      <c r="C3353" s="27" t="n"/>
      <c r="D3353" s="27" t="n"/>
      <c r="E3353" s="27" t="n"/>
      <c r="F3353" s="32">
        <f>IF(OR(C3353="",E3353=""),"",C3353*E3353)</f>
        <v/>
      </c>
      <c r="G3353" s="26" t="n"/>
    </row>
    <row r="3354">
      <c r="A3354" s="31" t="n"/>
      <c r="B3354" s="26" t="n"/>
      <c r="C3354" s="27" t="n"/>
      <c r="D3354" s="27" t="n"/>
      <c r="E3354" s="27" t="n"/>
      <c r="F3354" s="32">
        <f>IF(OR(C3354="",E3354=""),"",C3354*E3354)</f>
        <v/>
      </c>
      <c r="G3354" s="26" t="n"/>
    </row>
    <row r="3355">
      <c r="A3355" s="31" t="n"/>
      <c r="B3355" s="26" t="n"/>
      <c r="C3355" s="27" t="n"/>
      <c r="D3355" s="27" t="n"/>
      <c r="E3355" s="27" t="n"/>
      <c r="F3355" s="32">
        <f>IF(OR(C3355="",E3355=""),"",C3355*E3355)</f>
        <v/>
      </c>
      <c r="G3355" s="26" t="n"/>
    </row>
    <row r="3356">
      <c r="A3356" s="31" t="n"/>
      <c r="B3356" s="26" t="n"/>
      <c r="C3356" s="27" t="n"/>
      <c r="D3356" s="27" t="n"/>
      <c r="E3356" s="27" t="n"/>
      <c r="F3356" s="32">
        <f>IF(OR(C3356="",E3356=""),"",C3356*E3356)</f>
        <v/>
      </c>
      <c r="G3356" s="26" t="n"/>
    </row>
    <row r="3357">
      <c r="A3357" s="31" t="n"/>
      <c r="B3357" s="26" t="n"/>
      <c r="C3357" s="27" t="n"/>
      <c r="D3357" s="27" t="n"/>
      <c r="E3357" s="27" t="n"/>
      <c r="F3357" s="32">
        <f>IF(OR(C3357="",E3357=""),"",C3357*E3357)</f>
        <v/>
      </c>
      <c r="G3357" s="26" t="n"/>
    </row>
    <row r="3358">
      <c r="A3358" s="31" t="n"/>
      <c r="B3358" s="26" t="n"/>
      <c r="C3358" s="27" t="n"/>
      <c r="D3358" s="27" t="n"/>
      <c r="E3358" s="27" t="n"/>
      <c r="F3358" s="32">
        <f>IF(OR(C3358="",E3358=""),"",C3358*E3358)</f>
        <v/>
      </c>
      <c r="G3358" s="26" t="n"/>
    </row>
    <row r="3359">
      <c r="A3359" s="31" t="n"/>
      <c r="B3359" s="26" t="n"/>
      <c r="C3359" s="27" t="n"/>
      <c r="D3359" s="27" t="n"/>
      <c r="E3359" s="27" t="n"/>
      <c r="F3359" s="32">
        <f>IF(OR(C3359="",E3359=""),"",C3359*E3359)</f>
        <v/>
      </c>
      <c r="G3359" s="26" t="n"/>
    </row>
    <row r="3360">
      <c r="A3360" s="31" t="n"/>
      <c r="B3360" s="26" t="n"/>
      <c r="C3360" s="27" t="n"/>
      <c r="D3360" s="27" t="n"/>
      <c r="E3360" s="27" t="n"/>
      <c r="F3360" s="32">
        <f>IF(OR(C3360="",E3360=""),"",C3360*E3360)</f>
        <v/>
      </c>
      <c r="G3360" s="26" t="n"/>
    </row>
    <row r="3361">
      <c r="A3361" s="31" t="n"/>
      <c r="B3361" s="26" t="n"/>
      <c r="C3361" s="27" t="n"/>
      <c r="D3361" s="27" t="n"/>
      <c r="E3361" s="27" t="n"/>
      <c r="F3361" s="32">
        <f>IF(OR(C3361="",E3361=""),"",C3361*E3361)</f>
        <v/>
      </c>
      <c r="G3361" s="26" t="n"/>
    </row>
    <row r="3362">
      <c r="A3362" s="31" t="n"/>
      <c r="B3362" s="26" t="n"/>
      <c r="C3362" s="27" t="n"/>
      <c r="D3362" s="27" t="n"/>
      <c r="E3362" s="27" t="n"/>
      <c r="F3362" s="32">
        <f>IF(OR(C3362="",E3362=""),"",C3362*E3362)</f>
        <v/>
      </c>
      <c r="G3362" s="26" t="n"/>
    </row>
    <row r="3363">
      <c r="A3363" s="31" t="n"/>
      <c r="B3363" s="26" t="n"/>
      <c r="C3363" s="27" t="n"/>
      <c r="D3363" s="27" t="n"/>
      <c r="E3363" s="27" t="n"/>
      <c r="F3363" s="32">
        <f>IF(OR(C3363="",E3363=""),"",C3363*E3363)</f>
        <v/>
      </c>
      <c r="G3363" s="26" t="n"/>
    </row>
    <row r="3364">
      <c r="A3364" s="31" t="n"/>
      <c r="B3364" s="26" t="n"/>
      <c r="C3364" s="27" t="n"/>
      <c r="D3364" s="27" t="n"/>
      <c r="E3364" s="27" t="n"/>
      <c r="F3364" s="32">
        <f>IF(OR(C3364="",E3364=""),"",C3364*E3364)</f>
        <v/>
      </c>
      <c r="G3364" s="26" t="n"/>
    </row>
    <row r="3365">
      <c r="A3365" s="31" t="n"/>
      <c r="B3365" s="26" t="n"/>
      <c r="C3365" s="27" t="n"/>
      <c r="D3365" s="27" t="n"/>
      <c r="E3365" s="27" t="n"/>
      <c r="F3365" s="32">
        <f>IF(OR(C3365="",E3365=""),"",C3365*E3365)</f>
        <v/>
      </c>
      <c r="G3365" s="26" t="n"/>
    </row>
    <row r="3366">
      <c r="A3366" s="31" t="n"/>
      <c r="B3366" s="26" t="n"/>
      <c r="C3366" s="27" t="n"/>
      <c r="D3366" s="27" t="n"/>
      <c r="E3366" s="27" t="n"/>
      <c r="F3366" s="32">
        <f>IF(OR(C3366="",E3366=""),"",C3366*E3366)</f>
        <v/>
      </c>
      <c r="G3366" s="26" t="n"/>
    </row>
    <row r="3367">
      <c r="A3367" s="31" t="n"/>
      <c r="B3367" s="26" t="n"/>
      <c r="C3367" s="27" t="n"/>
      <c r="D3367" s="27" t="n"/>
      <c r="E3367" s="27" t="n"/>
      <c r="F3367" s="32">
        <f>IF(OR(C3367="",E3367=""),"",C3367*E3367)</f>
        <v/>
      </c>
      <c r="G3367" s="26" t="n"/>
    </row>
    <row r="3368">
      <c r="A3368" s="31" t="n"/>
      <c r="B3368" s="26" t="n"/>
      <c r="C3368" s="27" t="n"/>
      <c r="D3368" s="27" t="n"/>
      <c r="E3368" s="27" t="n"/>
      <c r="F3368" s="32">
        <f>IF(OR(C3368="",E3368=""),"",C3368*E3368)</f>
        <v/>
      </c>
      <c r="G3368" s="26" t="n"/>
    </row>
    <row r="3369">
      <c r="A3369" s="31" t="n"/>
      <c r="B3369" s="26" t="n"/>
      <c r="C3369" s="27" t="n"/>
      <c r="D3369" s="27" t="n"/>
      <c r="E3369" s="27" t="n"/>
      <c r="F3369" s="32">
        <f>IF(OR(C3369="",E3369=""),"",C3369*E3369)</f>
        <v/>
      </c>
      <c r="G3369" s="26" t="n"/>
    </row>
    <row r="3370">
      <c r="A3370" s="31" t="n"/>
      <c r="B3370" s="26" t="n"/>
      <c r="C3370" s="27" t="n"/>
      <c r="D3370" s="27" t="n"/>
      <c r="E3370" s="27" t="n"/>
      <c r="F3370" s="32">
        <f>IF(OR(C3370="",E3370=""),"",C3370*E3370)</f>
        <v/>
      </c>
      <c r="G3370" s="26" t="n"/>
    </row>
    <row r="3371">
      <c r="A3371" s="31" t="n"/>
      <c r="B3371" s="26" t="n"/>
      <c r="C3371" s="27" t="n"/>
      <c r="D3371" s="27" t="n"/>
      <c r="E3371" s="27" t="n"/>
      <c r="F3371" s="32">
        <f>IF(OR(C3371="",E3371=""),"",C3371*E3371)</f>
        <v/>
      </c>
      <c r="G3371" s="26" t="n"/>
    </row>
    <row r="3372">
      <c r="A3372" s="31" t="n"/>
      <c r="B3372" s="26" t="n"/>
      <c r="C3372" s="27" t="n"/>
      <c r="D3372" s="27" t="n"/>
      <c r="E3372" s="27" t="n"/>
      <c r="F3372" s="32">
        <f>IF(OR(C3372="",E3372=""),"",C3372*E3372)</f>
        <v/>
      </c>
      <c r="G3372" s="26" t="n"/>
    </row>
    <row r="3373">
      <c r="A3373" s="31" t="n"/>
      <c r="B3373" s="26" t="n"/>
      <c r="C3373" s="27" t="n"/>
      <c r="D3373" s="27" t="n"/>
      <c r="E3373" s="27" t="n"/>
      <c r="F3373" s="32">
        <f>IF(OR(C3373="",E3373=""),"",C3373*E3373)</f>
        <v/>
      </c>
      <c r="G3373" s="26" t="n"/>
    </row>
    <row r="3374">
      <c r="A3374" s="31" t="n"/>
      <c r="B3374" s="26" t="n"/>
      <c r="C3374" s="27" t="n"/>
      <c r="D3374" s="27" t="n"/>
      <c r="E3374" s="27" t="n"/>
      <c r="F3374" s="32">
        <f>IF(OR(C3374="",E3374=""),"",C3374*E3374)</f>
        <v/>
      </c>
      <c r="G3374" s="26" t="n"/>
    </row>
    <row r="3375">
      <c r="A3375" s="31" t="n"/>
      <c r="B3375" s="26" t="n"/>
      <c r="C3375" s="27" t="n"/>
      <c r="D3375" s="27" t="n"/>
      <c r="E3375" s="27" t="n"/>
      <c r="F3375" s="32">
        <f>IF(OR(C3375="",E3375=""),"",C3375*E3375)</f>
        <v/>
      </c>
      <c r="G3375" s="26" t="n"/>
    </row>
    <row r="3376">
      <c r="A3376" s="31" t="n"/>
      <c r="B3376" s="26" t="n"/>
      <c r="C3376" s="27" t="n"/>
      <c r="D3376" s="27" t="n"/>
      <c r="E3376" s="27" t="n"/>
      <c r="F3376" s="32">
        <f>IF(OR(C3376="",E3376=""),"",C3376*E3376)</f>
        <v/>
      </c>
      <c r="G3376" s="26" t="n"/>
    </row>
    <row r="3377">
      <c r="A3377" s="31" t="n"/>
      <c r="B3377" s="26" t="n"/>
      <c r="C3377" s="27" t="n"/>
      <c r="D3377" s="27" t="n"/>
      <c r="E3377" s="27" t="n"/>
      <c r="F3377" s="32">
        <f>IF(OR(C3377="",E3377=""),"",C3377*E3377)</f>
        <v/>
      </c>
      <c r="G3377" s="26" t="n"/>
    </row>
    <row r="3378">
      <c r="A3378" s="31" t="n"/>
      <c r="B3378" s="26" t="n"/>
      <c r="C3378" s="27" t="n"/>
      <c r="D3378" s="27" t="n"/>
      <c r="E3378" s="27" t="n"/>
      <c r="F3378" s="32">
        <f>IF(OR(C3378="",E3378=""),"",C3378*E3378)</f>
        <v/>
      </c>
      <c r="G3378" s="26" t="n"/>
    </row>
    <row r="3379">
      <c r="A3379" s="31" t="n"/>
      <c r="B3379" s="26" t="n"/>
      <c r="C3379" s="27" t="n"/>
      <c r="D3379" s="27" t="n"/>
      <c r="E3379" s="27" t="n"/>
      <c r="F3379" s="32">
        <f>IF(OR(C3379="",E3379=""),"",C3379*E3379)</f>
        <v/>
      </c>
      <c r="G3379" s="26" t="n"/>
    </row>
    <row r="3380">
      <c r="A3380" s="31" t="n"/>
      <c r="B3380" s="26" t="n"/>
      <c r="C3380" s="27" t="n"/>
      <c r="D3380" s="27" t="n"/>
      <c r="E3380" s="27" t="n"/>
      <c r="F3380" s="32">
        <f>IF(OR(C3380="",E3380=""),"",C3380*E3380)</f>
        <v/>
      </c>
      <c r="G3380" s="26" t="n"/>
    </row>
    <row r="3381">
      <c r="A3381" s="31" t="n"/>
      <c r="B3381" s="26" t="n"/>
      <c r="C3381" s="27" t="n"/>
      <c r="D3381" s="27" t="n"/>
      <c r="E3381" s="27" t="n"/>
      <c r="F3381" s="32">
        <f>IF(OR(C3381="",E3381=""),"",C3381*E3381)</f>
        <v/>
      </c>
      <c r="G3381" s="26" t="n"/>
    </row>
    <row r="3382">
      <c r="A3382" s="31" t="n"/>
      <c r="B3382" s="26" t="n"/>
      <c r="C3382" s="27" t="n"/>
      <c r="D3382" s="27" t="n"/>
      <c r="E3382" s="27" t="n"/>
      <c r="F3382" s="32">
        <f>IF(OR(C3382="",E3382=""),"",C3382*E3382)</f>
        <v/>
      </c>
      <c r="G3382" s="26" t="n"/>
    </row>
    <row r="3383">
      <c r="A3383" s="31" t="n"/>
      <c r="B3383" s="26" t="n"/>
      <c r="C3383" s="27" t="n"/>
      <c r="D3383" s="27" t="n"/>
      <c r="E3383" s="27" t="n"/>
      <c r="F3383" s="32">
        <f>IF(OR(C3383="",E3383=""),"",C3383*E3383)</f>
        <v/>
      </c>
      <c r="G3383" s="26" t="n"/>
    </row>
    <row r="3384">
      <c r="A3384" s="31" t="n"/>
      <c r="B3384" s="26" t="n"/>
      <c r="C3384" s="27" t="n"/>
      <c r="D3384" s="27" t="n"/>
      <c r="E3384" s="27" t="n"/>
      <c r="F3384" s="32">
        <f>IF(OR(C3384="",E3384=""),"",C3384*E3384)</f>
        <v/>
      </c>
      <c r="G3384" s="26" t="n"/>
    </row>
    <row r="3385">
      <c r="A3385" s="31" t="n"/>
      <c r="B3385" s="26" t="n"/>
      <c r="C3385" s="27" t="n"/>
      <c r="D3385" s="27" t="n"/>
      <c r="E3385" s="27" t="n"/>
      <c r="F3385" s="32">
        <f>IF(OR(C3385="",E3385=""),"",C3385*E3385)</f>
        <v/>
      </c>
      <c r="G3385" s="26" t="n"/>
    </row>
    <row r="3386">
      <c r="A3386" s="31" t="n"/>
      <c r="B3386" s="26" t="n"/>
      <c r="C3386" s="27" t="n"/>
      <c r="D3386" s="27" t="n"/>
      <c r="E3386" s="27" t="n"/>
      <c r="F3386" s="32">
        <f>IF(OR(C3386="",E3386=""),"",C3386*E3386)</f>
        <v/>
      </c>
      <c r="G3386" s="26" t="n"/>
    </row>
    <row r="3387">
      <c r="A3387" s="31" t="n"/>
      <c r="B3387" s="26" t="n"/>
      <c r="C3387" s="27" t="n"/>
      <c r="D3387" s="27" t="n"/>
      <c r="E3387" s="27" t="n"/>
      <c r="F3387" s="32">
        <f>IF(OR(C3387="",E3387=""),"",C3387*E3387)</f>
        <v/>
      </c>
      <c r="G3387" s="26" t="n"/>
    </row>
    <row r="3388">
      <c r="A3388" s="31" t="n"/>
      <c r="B3388" s="26" t="n"/>
      <c r="C3388" s="27" t="n"/>
      <c r="D3388" s="27" t="n"/>
      <c r="E3388" s="27" t="n"/>
      <c r="F3388" s="32">
        <f>IF(OR(C3388="",E3388=""),"",C3388*E3388)</f>
        <v/>
      </c>
      <c r="G3388" s="26" t="n"/>
    </row>
    <row r="3389">
      <c r="A3389" s="31" t="n"/>
      <c r="B3389" s="26" t="n"/>
      <c r="C3389" s="27" t="n"/>
      <c r="D3389" s="27" t="n"/>
      <c r="E3389" s="27" t="n"/>
      <c r="F3389" s="32">
        <f>IF(OR(C3389="",E3389=""),"",C3389*E3389)</f>
        <v/>
      </c>
      <c r="G3389" s="26" t="n"/>
    </row>
    <row r="3390">
      <c r="A3390" s="31" t="n"/>
      <c r="B3390" s="26" t="n"/>
      <c r="C3390" s="27" t="n"/>
      <c r="D3390" s="27" t="n"/>
      <c r="E3390" s="27" t="n"/>
      <c r="F3390" s="32">
        <f>IF(OR(C3390="",E3390=""),"",C3390*E3390)</f>
        <v/>
      </c>
      <c r="G3390" s="26" t="n"/>
    </row>
    <row r="3391">
      <c r="A3391" s="31" t="n"/>
      <c r="B3391" s="26" t="n"/>
      <c r="C3391" s="27" t="n"/>
      <c r="D3391" s="27" t="n"/>
      <c r="E3391" s="27" t="n"/>
      <c r="F3391" s="32">
        <f>IF(OR(C3391="",E3391=""),"",C3391*E3391)</f>
        <v/>
      </c>
      <c r="G3391" s="26" t="n"/>
    </row>
    <row r="3392">
      <c r="A3392" s="31" t="n"/>
      <c r="B3392" s="26" t="n"/>
      <c r="C3392" s="27" t="n"/>
      <c r="D3392" s="27" t="n"/>
      <c r="E3392" s="27" t="n"/>
      <c r="F3392" s="32">
        <f>IF(OR(C3392="",E3392=""),"",C3392*E3392)</f>
        <v/>
      </c>
      <c r="G3392" s="26" t="n"/>
    </row>
    <row r="3393">
      <c r="A3393" s="31" t="n"/>
      <c r="B3393" s="26" t="n"/>
      <c r="C3393" s="27" t="n"/>
      <c r="D3393" s="27" t="n"/>
      <c r="E3393" s="27" t="n"/>
      <c r="F3393" s="32">
        <f>IF(OR(C3393="",E3393=""),"",C3393*E3393)</f>
        <v/>
      </c>
      <c r="G3393" s="26" t="n"/>
    </row>
    <row r="3394">
      <c r="A3394" s="31" t="n"/>
      <c r="B3394" s="26" t="n"/>
      <c r="C3394" s="27" t="n"/>
      <c r="D3394" s="27" t="n"/>
      <c r="E3394" s="27" t="n"/>
      <c r="F3394" s="32">
        <f>IF(OR(C3394="",E3394=""),"",C3394*E3394)</f>
        <v/>
      </c>
      <c r="G3394" s="26" t="n"/>
    </row>
    <row r="3395">
      <c r="A3395" s="31" t="n"/>
      <c r="B3395" s="26" t="n"/>
      <c r="C3395" s="27" t="n"/>
      <c r="D3395" s="27" t="n"/>
      <c r="E3395" s="27" t="n"/>
      <c r="F3395" s="32">
        <f>IF(OR(C3395="",E3395=""),"",C3395*E3395)</f>
        <v/>
      </c>
      <c r="G3395" s="26" t="n"/>
    </row>
    <row r="3396">
      <c r="A3396" s="31" t="n"/>
      <c r="B3396" s="26" t="n"/>
      <c r="C3396" s="27" t="n"/>
      <c r="D3396" s="27" t="n"/>
      <c r="E3396" s="27" t="n"/>
      <c r="F3396" s="32">
        <f>IF(OR(C3396="",E3396=""),"",C3396*E3396)</f>
        <v/>
      </c>
      <c r="G3396" s="26" t="n"/>
    </row>
    <row r="3397">
      <c r="A3397" s="31" t="n"/>
      <c r="B3397" s="26" t="n"/>
      <c r="C3397" s="27" t="n"/>
      <c r="D3397" s="27" t="n"/>
      <c r="E3397" s="27" t="n"/>
      <c r="F3397" s="32">
        <f>IF(OR(C3397="",E3397=""),"",C3397*E3397)</f>
        <v/>
      </c>
      <c r="G3397" s="26" t="n"/>
    </row>
    <row r="3398">
      <c r="A3398" s="31" t="n"/>
      <c r="B3398" s="26" t="n"/>
      <c r="C3398" s="27" t="n"/>
      <c r="D3398" s="27" t="n"/>
      <c r="E3398" s="27" t="n"/>
      <c r="F3398" s="32">
        <f>IF(OR(C3398="",E3398=""),"",C3398*E3398)</f>
        <v/>
      </c>
      <c r="G3398" s="26" t="n"/>
    </row>
    <row r="3399">
      <c r="A3399" s="31" t="n"/>
      <c r="B3399" s="26" t="n"/>
      <c r="C3399" s="27" t="n"/>
      <c r="D3399" s="27" t="n"/>
      <c r="E3399" s="27" t="n"/>
      <c r="F3399" s="32">
        <f>IF(OR(C3399="",E3399=""),"",C3399*E3399)</f>
        <v/>
      </c>
      <c r="G3399" s="26" t="n"/>
    </row>
    <row r="3400">
      <c r="A3400" s="31" t="n"/>
      <c r="B3400" s="26" t="n"/>
      <c r="C3400" s="27" t="n"/>
      <c r="D3400" s="27" t="n"/>
      <c r="E3400" s="27" t="n"/>
      <c r="F3400" s="32">
        <f>IF(OR(C3400="",E3400=""),"",C3400*E3400)</f>
        <v/>
      </c>
      <c r="G3400" s="26" t="n"/>
    </row>
    <row r="3401">
      <c r="A3401" s="31" t="n"/>
      <c r="B3401" s="26" t="n"/>
      <c r="C3401" s="27" t="n"/>
      <c r="D3401" s="27" t="n"/>
      <c r="E3401" s="27" t="n"/>
      <c r="F3401" s="32">
        <f>IF(OR(C3401="",E3401=""),"",C3401*E3401)</f>
        <v/>
      </c>
      <c r="G3401" s="26" t="n"/>
    </row>
    <row r="3402">
      <c r="A3402" s="31" t="n"/>
      <c r="B3402" s="26" t="n"/>
      <c r="C3402" s="27" t="n"/>
      <c r="D3402" s="27" t="n"/>
      <c r="E3402" s="27" t="n"/>
      <c r="F3402" s="32">
        <f>IF(OR(C3402="",E3402=""),"",C3402*E3402)</f>
        <v/>
      </c>
      <c r="G3402" s="26" t="n"/>
    </row>
    <row r="3403">
      <c r="A3403" s="31" t="n"/>
      <c r="B3403" s="26" t="n"/>
      <c r="C3403" s="27" t="n"/>
      <c r="D3403" s="27" t="n"/>
      <c r="E3403" s="27" t="n"/>
      <c r="F3403" s="32">
        <f>IF(OR(C3403="",E3403=""),"",C3403*E3403)</f>
        <v/>
      </c>
      <c r="G3403" s="26" t="n"/>
    </row>
    <row r="3404">
      <c r="A3404" s="31" t="n"/>
      <c r="B3404" s="26" t="n"/>
      <c r="C3404" s="27" t="n"/>
      <c r="D3404" s="27" t="n"/>
      <c r="E3404" s="27" t="n"/>
      <c r="F3404" s="32">
        <f>IF(OR(C3404="",E3404=""),"",C3404*E3404)</f>
        <v/>
      </c>
      <c r="G3404" s="26" t="n"/>
    </row>
    <row r="3405">
      <c r="A3405" s="31" t="n"/>
      <c r="B3405" s="26" t="n"/>
      <c r="C3405" s="27" t="n"/>
      <c r="D3405" s="27" t="n"/>
      <c r="E3405" s="27" t="n"/>
      <c r="F3405" s="32">
        <f>IF(OR(C3405="",E3405=""),"",C3405*E3405)</f>
        <v/>
      </c>
      <c r="G3405" s="26" t="n"/>
    </row>
    <row r="3406">
      <c r="A3406" s="31" t="n"/>
      <c r="B3406" s="26" t="n"/>
      <c r="C3406" s="27" t="n"/>
      <c r="D3406" s="27" t="n"/>
      <c r="E3406" s="27" t="n"/>
      <c r="F3406" s="32">
        <f>IF(OR(C3406="",E3406=""),"",C3406*E3406)</f>
        <v/>
      </c>
      <c r="G3406" s="26" t="n"/>
    </row>
    <row r="3407">
      <c r="A3407" s="31" t="n"/>
      <c r="B3407" s="26" t="n"/>
      <c r="C3407" s="27" t="n"/>
      <c r="D3407" s="27" t="n"/>
      <c r="E3407" s="27" t="n"/>
      <c r="F3407" s="32">
        <f>IF(OR(C3407="",E3407=""),"",C3407*E3407)</f>
        <v/>
      </c>
      <c r="G3407" s="26" t="n"/>
    </row>
    <row r="3408">
      <c r="A3408" s="31" t="n"/>
      <c r="B3408" s="26" t="n"/>
      <c r="C3408" s="27" t="n"/>
      <c r="D3408" s="27" t="n"/>
      <c r="E3408" s="27" t="n"/>
      <c r="F3408" s="32">
        <f>IF(OR(C3408="",E3408=""),"",C3408*E3408)</f>
        <v/>
      </c>
      <c r="G3408" s="26" t="n"/>
    </row>
    <row r="3409">
      <c r="A3409" s="31" t="n"/>
      <c r="B3409" s="26" t="n"/>
      <c r="C3409" s="27" t="n"/>
      <c r="D3409" s="27" t="n"/>
      <c r="E3409" s="27" t="n"/>
      <c r="F3409" s="32">
        <f>IF(OR(C3409="",E3409=""),"",C3409*E3409)</f>
        <v/>
      </c>
      <c r="G3409" s="26" t="n"/>
    </row>
    <row r="3410">
      <c r="A3410" s="31" t="n"/>
      <c r="B3410" s="26" t="n"/>
      <c r="C3410" s="27" t="n"/>
      <c r="D3410" s="27" t="n"/>
      <c r="E3410" s="27" t="n"/>
      <c r="F3410" s="32">
        <f>IF(OR(C3410="",E3410=""),"",C3410*E3410)</f>
        <v/>
      </c>
      <c r="G3410" s="26" t="n"/>
    </row>
    <row r="3411">
      <c r="A3411" s="31" t="n"/>
      <c r="B3411" s="26" t="n"/>
      <c r="C3411" s="27" t="n"/>
      <c r="D3411" s="27" t="n"/>
      <c r="E3411" s="27" t="n"/>
      <c r="F3411" s="32">
        <f>IF(OR(C3411="",E3411=""),"",C3411*E3411)</f>
        <v/>
      </c>
      <c r="G3411" s="26" t="n"/>
    </row>
    <row r="3412">
      <c r="A3412" s="31" t="n"/>
      <c r="B3412" s="26" t="n"/>
      <c r="C3412" s="27" t="n"/>
      <c r="D3412" s="27" t="n"/>
      <c r="E3412" s="27" t="n"/>
      <c r="F3412" s="32">
        <f>IF(OR(C3412="",E3412=""),"",C3412*E3412)</f>
        <v/>
      </c>
      <c r="G3412" s="26" t="n"/>
    </row>
    <row r="3413">
      <c r="A3413" s="31" t="n"/>
      <c r="B3413" s="26" t="n"/>
      <c r="C3413" s="27" t="n"/>
      <c r="D3413" s="27" t="n"/>
      <c r="E3413" s="27" t="n"/>
      <c r="F3413" s="32">
        <f>IF(OR(C3413="",E3413=""),"",C3413*E3413)</f>
        <v/>
      </c>
      <c r="G3413" s="26" t="n"/>
    </row>
    <row r="3414">
      <c r="A3414" s="31" t="n"/>
      <c r="B3414" s="26" t="n"/>
      <c r="C3414" s="27" t="n"/>
      <c r="D3414" s="27" t="n"/>
      <c r="E3414" s="27" t="n"/>
      <c r="F3414" s="32">
        <f>IF(OR(C3414="",E3414=""),"",C3414*E3414)</f>
        <v/>
      </c>
      <c r="G3414" s="26" t="n"/>
    </row>
    <row r="3415">
      <c r="A3415" s="31" t="n"/>
      <c r="B3415" s="26" t="n"/>
      <c r="C3415" s="27" t="n"/>
      <c r="D3415" s="27" t="n"/>
      <c r="E3415" s="27" t="n"/>
      <c r="F3415" s="32">
        <f>IF(OR(C3415="",E3415=""),"",C3415*E3415)</f>
        <v/>
      </c>
      <c r="G3415" s="26" t="n"/>
    </row>
    <row r="3416">
      <c r="A3416" s="31" t="n"/>
      <c r="B3416" s="26" t="n"/>
      <c r="C3416" s="27" t="n"/>
      <c r="D3416" s="27" t="n"/>
      <c r="E3416" s="27" t="n"/>
      <c r="F3416" s="32">
        <f>IF(OR(C3416="",E3416=""),"",C3416*E3416)</f>
        <v/>
      </c>
      <c r="G3416" s="26" t="n"/>
    </row>
    <row r="3417">
      <c r="A3417" s="31" t="n"/>
      <c r="B3417" s="26" t="n"/>
      <c r="C3417" s="27" t="n"/>
      <c r="D3417" s="27" t="n"/>
      <c r="E3417" s="27" t="n"/>
      <c r="F3417" s="32">
        <f>IF(OR(C3417="",E3417=""),"",C3417*E3417)</f>
        <v/>
      </c>
      <c r="G3417" s="26" t="n"/>
    </row>
    <row r="3418">
      <c r="A3418" s="31" t="n"/>
      <c r="B3418" s="26" t="n"/>
      <c r="C3418" s="27" t="n"/>
      <c r="D3418" s="27" t="n"/>
      <c r="E3418" s="27" t="n"/>
      <c r="F3418" s="32">
        <f>IF(OR(C3418="",E3418=""),"",C3418*E3418)</f>
        <v/>
      </c>
      <c r="G3418" s="26" t="n"/>
    </row>
    <row r="3419">
      <c r="A3419" s="31" t="n"/>
      <c r="B3419" s="26" t="n"/>
      <c r="C3419" s="27" t="n"/>
      <c r="D3419" s="27" t="n"/>
      <c r="E3419" s="27" t="n"/>
      <c r="F3419" s="32">
        <f>IF(OR(C3419="",E3419=""),"",C3419*E3419)</f>
        <v/>
      </c>
      <c r="G3419" s="26" t="n"/>
    </row>
    <row r="3420">
      <c r="A3420" s="31" t="n"/>
      <c r="B3420" s="26" t="n"/>
      <c r="C3420" s="27" t="n"/>
      <c r="D3420" s="27" t="n"/>
      <c r="E3420" s="27" t="n"/>
      <c r="F3420" s="32">
        <f>IF(OR(C3420="",E3420=""),"",C3420*E3420)</f>
        <v/>
      </c>
      <c r="G3420" s="26" t="n"/>
    </row>
    <row r="3421">
      <c r="A3421" s="31" t="n"/>
      <c r="B3421" s="26" t="n"/>
      <c r="C3421" s="27" t="n"/>
      <c r="D3421" s="27" t="n"/>
      <c r="E3421" s="27" t="n"/>
      <c r="F3421" s="32">
        <f>IF(OR(C3421="",E3421=""),"",C3421*E3421)</f>
        <v/>
      </c>
      <c r="G3421" s="26" t="n"/>
    </row>
    <row r="3422">
      <c r="A3422" s="31" t="n"/>
      <c r="B3422" s="26" t="n"/>
      <c r="C3422" s="27" t="n"/>
      <c r="D3422" s="27" t="n"/>
      <c r="E3422" s="27" t="n"/>
      <c r="F3422" s="32">
        <f>IF(OR(C3422="",E3422=""),"",C3422*E3422)</f>
        <v/>
      </c>
      <c r="G3422" s="26" t="n"/>
    </row>
    <row r="3423">
      <c r="A3423" s="31" t="n"/>
      <c r="B3423" s="26" t="n"/>
      <c r="C3423" s="27" t="n"/>
      <c r="D3423" s="27" t="n"/>
      <c r="E3423" s="27" t="n"/>
      <c r="F3423" s="32">
        <f>IF(OR(C3423="",E3423=""),"",C3423*E3423)</f>
        <v/>
      </c>
      <c r="G3423" s="26" t="n"/>
    </row>
    <row r="3424">
      <c r="A3424" s="31" t="n"/>
      <c r="B3424" s="26" t="n"/>
      <c r="C3424" s="27" t="n"/>
      <c r="D3424" s="27" t="n"/>
      <c r="E3424" s="27" t="n"/>
      <c r="F3424" s="32">
        <f>IF(OR(C3424="",E3424=""),"",C3424*E3424)</f>
        <v/>
      </c>
      <c r="G3424" s="26" t="n"/>
    </row>
    <row r="3425">
      <c r="A3425" s="31" t="n"/>
      <c r="B3425" s="26" t="n"/>
      <c r="C3425" s="27" t="n"/>
      <c r="D3425" s="27" t="n"/>
      <c r="E3425" s="27" t="n"/>
      <c r="F3425" s="32">
        <f>IF(OR(C3425="",E3425=""),"",C3425*E3425)</f>
        <v/>
      </c>
      <c r="G3425" s="26" t="n"/>
    </row>
    <row r="3426">
      <c r="A3426" s="31" t="n"/>
      <c r="B3426" s="26" t="n"/>
      <c r="C3426" s="27" t="n"/>
      <c r="D3426" s="27" t="n"/>
      <c r="E3426" s="27" t="n"/>
      <c r="F3426" s="32">
        <f>IF(OR(C3426="",E3426=""),"",C3426*E3426)</f>
        <v/>
      </c>
      <c r="G3426" s="26" t="n"/>
    </row>
    <row r="3427">
      <c r="A3427" s="31" t="n"/>
      <c r="B3427" s="26" t="n"/>
      <c r="C3427" s="27" t="n"/>
      <c r="D3427" s="27" t="n"/>
      <c r="E3427" s="27" t="n"/>
      <c r="F3427" s="32">
        <f>IF(OR(C3427="",E3427=""),"",C3427*E3427)</f>
        <v/>
      </c>
      <c r="G3427" s="26" t="n"/>
    </row>
    <row r="3428">
      <c r="A3428" s="31" t="n"/>
      <c r="B3428" s="26" t="n"/>
      <c r="C3428" s="27" t="n"/>
      <c r="D3428" s="27" t="n"/>
      <c r="E3428" s="27" t="n"/>
      <c r="F3428" s="32">
        <f>IF(OR(C3428="",E3428=""),"",C3428*E3428)</f>
        <v/>
      </c>
      <c r="G3428" s="26" t="n"/>
    </row>
    <row r="3429">
      <c r="A3429" s="31" t="n"/>
      <c r="B3429" s="26" t="n"/>
      <c r="C3429" s="27" t="n"/>
      <c r="D3429" s="27" t="n"/>
      <c r="E3429" s="27" t="n"/>
      <c r="F3429" s="32">
        <f>IF(OR(C3429="",E3429=""),"",C3429*E3429)</f>
        <v/>
      </c>
      <c r="G3429" s="26" t="n"/>
    </row>
    <row r="3430">
      <c r="A3430" s="31" t="n"/>
      <c r="B3430" s="26" t="n"/>
      <c r="C3430" s="27" t="n"/>
      <c r="D3430" s="27" t="n"/>
      <c r="E3430" s="27" t="n"/>
      <c r="F3430" s="32">
        <f>IF(OR(C3430="",E3430=""),"",C3430*E3430)</f>
        <v/>
      </c>
      <c r="G3430" s="26" t="n"/>
    </row>
    <row r="3431">
      <c r="A3431" s="31" t="n"/>
      <c r="B3431" s="26" t="n"/>
      <c r="C3431" s="27" t="n"/>
      <c r="D3431" s="27" t="n"/>
      <c r="E3431" s="27" t="n"/>
      <c r="F3431" s="32">
        <f>IF(OR(C3431="",E3431=""),"",C3431*E3431)</f>
        <v/>
      </c>
      <c r="G3431" s="26" t="n"/>
    </row>
    <row r="3432">
      <c r="A3432" s="31" t="n"/>
      <c r="B3432" s="26" t="n"/>
      <c r="C3432" s="27" t="n"/>
      <c r="D3432" s="27" t="n"/>
      <c r="E3432" s="27" t="n"/>
      <c r="F3432" s="32">
        <f>IF(OR(C3432="",E3432=""),"",C3432*E3432)</f>
        <v/>
      </c>
      <c r="G3432" s="26" t="n"/>
    </row>
    <row r="3433">
      <c r="A3433" s="31" t="n"/>
      <c r="B3433" s="26" t="n"/>
      <c r="C3433" s="27" t="n"/>
      <c r="D3433" s="27" t="n"/>
      <c r="E3433" s="27" t="n"/>
      <c r="F3433" s="32">
        <f>IF(OR(C3433="",E3433=""),"",C3433*E3433)</f>
        <v/>
      </c>
      <c r="G3433" s="26" t="n"/>
    </row>
    <row r="3434">
      <c r="A3434" s="31" t="n"/>
      <c r="B3434" s="26" t="n"/>
      <c r="C3434" s="27" t="n"/>
      <c r="D3434" s="27" t="n"/>
      <c r="E3434" s="27" t="n"/>
      <c r="F3434" s="32">
        <f>IF(OR(C3434="",E3434=""),"",C3434*E3434)</f>
        <v/>
      </c>
      <c r="G3434" s="26" t="n"/>
    </row>
    <row r="3435">
      <c r="A3435" s="31" t="n"/>
      <c r="B3435" s="26" t="n"/>
      <c r="C3435" s="27" t="n"/>
      <c r="D3435" s="27" t="n"/>
      <c r="E3435" s="27" t="n"/>
      <c r="F3435" s="32">
        <f>IF(OR(C3435="",E3435=""),"",C3435*E3435)</f>
        <v/>
      </c>
      <c r="G3435" s="26" t="n"/>
    </row>
    <row r="3436">
      <c r="A3436" s="31" t="n"/>
      <c r="B3436" s="26" t="n"/>
      <c r="C3436" s="27" t="n"/>
      <c r="D3436" s="27" t="n"/>
      <c r="E3436" s="27" t="n"/>
      <c r="F3436" s="32">
        <f>IF(OR(C3436="",E3436=""),"",C3436*E3436)</f>
        <v/>
      </c>
      <c r="G3436" s="26" t="n"/>
    </row>
    <row r="3437">
      <c r="A3437" s="31" t="n"/>
      <c r="B3437" s="26" t="n"/>
      <c r="C3437" s="27" t="n"/>
      <c r="D3437" s="27" t="n"/>
      <c r="E3437" s="27" t="n"/>
      <c r="F3437" s="32">
        <f>IF(OR(C3437="",E3437=""),"",C3437*E3437)</f>
        <v/>
      </c>
      <c r="G3437" s="26" t="n"/>
    </row>
    <row r="3438">
      <c r="A3438" s="31" t="n"/>
      <c r="B3438" s="26" t="n"/>
      <c r="C3438" s="27" t="n"/>
      <c r="D3438" s="27" t="n"/>
      <c r="E3438" s="27" t="n"/>
      <c r="F3438" s="32">
        <f>IF(OR(C3438="",E3438=""),"",C3438*E3438)</f>
        <v/>
      </c>
      <c r="G3438" s="26" t="n"/>
    </row>
    <row r="3439">
      <c r="A3439" s="31" t="n"/>
      <c r="B3439" s="26" t="n"/>
      <c r="C3439" s="27" t="n"/>
      <c r="D3439" s="27" t="n"/>
      <c r="E3439" s="27" t="n"/>
      <c r="F3439" s="32">
        <f>IF(OR(C3439="",E3439=""),"",C3439*E3439)</f>
        <v/>
      </c>
      <c r="G3439" s="26" t="n"/>
    </row>
    <row r="3440">
      <c r="A3440" s="31" t="n"/>
      <c r="B3440" s="26" t="n"/>
      <c r="C3440" s="27" t="n"/>
      <c r="D3440" s="27" t="n"/>
      <c r="E3440" s="27" t="n"/>
      <c r="F3440" s="32">
        <f>IF(OR(C3440="",E3440=""),"",C3440*E3440)</f>
        <v/>
      </c>
      <c r="G3440" s="26" t="n"/>
    </row>
    <row r="3441">
      <c r="A3441" s="31" t="n"/>
      <c r="B3441" s="26" t="n"/>
      <c r="C3441" s="27" t="n"/>
      <c r="D3441" s="27" t="n"/>
      <c r="E3441" s="27" t="n"/>
      <c r="F3441" s="32">
        <f>IF(OR(C3441="",E3441=""),"",C3441*E3441)</f>
        <v/>
      </c>
      <c r="G3441" s="26" t="n"/>
    </row>
    <row r="3442">
      <c r="A3442" s="31" t="n"/>
      <c r="B3442" s="26" t="n"/>
      <c r="C3442" s="27" t="n"/>
      <c r="D3442" s="27" t="n"/>
      <c r="E3442" s="27" t="n"/>
      <c r="F3442" s="32">
        <f>IF(OR(C3442="",E3442=""),"",C3442*E3442)</f>
        <v/>
      </c>
      <c r="G3442" s="26" t="n"/>
    </row>
    <row r="3443">
      <c r="A3443" s="31" t="n"/>
      <c r="B3443" s="26" t="n"/>
      <c r="C3443" s="27" t="n"/>
      <c r="D3443" s="27" t="n"/>
      <c r="E3443" s="27" t="n"/>
      <c r="F3443" s="32">
        <f>IF(OR(C3443="",E3443=""),"",C3443*E3443)</f>
        <v/>
      </c>
      <c r="G3443" s="26" t="n"/>
    </row>
    <row r="3444">
      <c r="A3444" s="31" t="n"/>
      <c r="B3444" s="26" t="n"/>
      <c r="C3444" s="27" t="n"/>
      <c r="D3444" s="27" t="n"/>
      <c r="E3444" s="27" t="n"/>
      <c r="F3444" s="32">
        <f>IF(OR(C3444="",E3444=""),"",C3444*E3444)</f>
        <v/>
      </c>
      <c r="G3444" s="26" t="n"/>
    </row>
    <row r="3445">
      <c r="A3445" s="31" t="n"/>
      <c r="B3445" s="26" t="n"/>
      <c r="C3445" s="27" t="n"/>
      <c r="D3445" s="27" t="n"/>
      <c r="E3445" s="27" t="n"/>
      <c r="F3445" s="32">
        <f>IF(OR(C3445="",E3445=""),"",C3445*E3445)</f>
        <v/>
      </c>
      <c r="G3445" s="26" t="n"/>
    </row>
    <row r="3446">
      <c r="A3446" s="31" t="n"/>
      <c r="B3446" s="26" t="n"/>
      <c r="C3446" s="27" t="n"/>
      <c r="D3446" s="27" t="n"/>
      <c r="E3446" s="27" t="n"/>
      <c r="F3446" s="32">
        <f>IF(OR(C3446="",E3446=""),"",C3446*E3446)</f>
        <v/>
      </c>
      <c r="G3446" s="26" t="n"/>
    </row>
    <row r="3447">
      <c r="A3447" s="31" t="n"/>
      <c r="B3447" s="26" t="n"/>
      <c r="C3447" s="27" t="n"/>
      <c r="D3447" s="27" t="n"/>
      <c r="E3447" s="27" t="n"/>
      <c r="F3447" s="32">
        <f>IF(OR(C3447="",E3447=""),"",C3447*E3447)</f>
        <v/>
      </c>
      <c r="G3447" s="26" t="n"/>
    </row>
    <row r="3448">
      <c r="A3448" s="31" t="n"/>
      <c r="B3448" s="26" t="n"/>
      <c r="C3448" s="27" t="n"/>
      <c r="D3448" s="27" t="n"/>
      <c r="E3448" s="27" t="n"/>
      <c r="F3448" s="32">
        <f>IF(OR(C3448="",E3448=""),"",C3448*E3448)</f>
        <v/>
      </c>
      <c r="G3448" s="26" t="n"/>
    </row>
    <row r="3449">
      <c r="A3449" s="31" t="n"/>
      <c r="B3449" s="26" t="n"/>
      <c r="C3449" s="27" t="n"/>
      <c r="D3449" s="27" t="n"/>
      <c r="E3449" s="27" t="n"/>
      <c r="F3449" s="32">
        <f>IF(OR(C3449="",E3449=""),"",C3449*E3449)</f>
        <v/>
      </c>
      <c r="G3449" s="26" t="n"/>
    </row>
    <row r="3450">
      <c r="A3450" s="31" t="n"/>
      <c r="B3450" s="26" t="n"/>
      <c r="C3450" s="27" t="n"/>
      <c r="D3450" s="27" t="n"/>
      <c r="E3450" s="27" t="n"/>
      <c r="F3450" s="32">
        <f>IF(OR(C3450="",E3450=""),"",C3450*E3450)</f>
        <v/>
      </c>
      <c r="G3450" s="26" t="n"/>
    </row>
    <row r="3451">
      <c r="A3451" s="31" t="n"/>
      <c r="B3451" s="26" t="n"/>
      <c r="C3451" s="27" t="n"/>
      <c r="D3451" s="27" t="n"/>
      <c r="E3451" s="27" t="n"/>
      <c r="F3451" s="32">
        <f>IF(OR(C3451="",E3451=""),"",C3451*E3451)</f>
        <v/>
      </c>
      <c r="G3451" s="26" t="n"/>
    </row>
    <row r="3452">
      <c r="A3452" s="31" t="n"/>
      <c r="B3452" s="26" t="n"/>
      <c r="C3452" s="27" t="n"/>
      <c r="D3452" s="27" t="n"/>
      <c r="E3452" s="27" t="n"/>
      <c r="F3452" s="32">
        <f>IF(OR(C3452="",E3452=""),"",C3452*E3452)</f>
        <v/>
      </c>
      <c r="G3452" s="26" t="n"/>
    </row>
    <row r="3453">
      <c r="A3453" s="31" t="n"/>
      <c r="B3453" s="26" t="n"/>
      <c r="C3453" s="27" t="n"/>
      <c r="D3453" s="27" t="n"/>
      <c r="E3453" s="27" t="n"/>
      <c r="F3453" s="32">
        <f>IF(OR(C3453="",E3453=""),"",C3453*E3453)</f>
        <v/>
      </c>
      <c r="G3453" s="26" t="n"/>
    </row>
    <row r="3454">
      <c r="A3454" s="31" t="n"/>
      <c r="B3454" s="26" t="n"/>
      <c r="C3454" s="27" t="n"/>
      <c r="D3454" s="27" t="n"/>
      <c r="E3454" s="27" t="n"/>
      <c r="F3454" s="32">
        <f>IF(OR(C3454="",E3454=""),"",C3454*E3454)</f>
        <v/>
      </c>
      <c r="G3454" s="26" t="n"/>
    </row>
    <row r="3455">
      <c r="A3455" s="31" t="n"/>
      <c r="B3455" s="26" t="n"/>
      <c r="C3455" s="27" t="n"/>
      <c r="D3455" s="27" t="n"/>
      <c r="E3455" s="27" t="n"/>
      <c r="F3455" s="32">
        <f>IF(OR(C3455="",E3455=""),"",C3455*E3455)</f>
        <v/>
      </c>
      <c r="G3455" s="26" t="n"/>
    </row>
    <row r="3456">
      <c r="A3456" s="31" t="n"/>
      <c r="B3456" s="26" t="n"/>
      <c r="C3456" s="27" t="n"/>
      <c r="D3456" s="27" t="n"/>
      <c r="E3456" s="27" t="n"/>
      <c r="F3456" s="32">
        <f>IF(OR(C3456="",E3456=""),"",C3456*E3456)</f>
        <v/>
      </c>
      <c r="G3456" s="26" t="n"/>
    </row>
    <row r="3457">
      <c r="A3457" s="31" t="n"/>
      <c r="B3457" s="26" t="n"/>
      <c r="C3457" s="27" t="n"/>
      <c r="D3457" s="27" t="n"/>
      <c r="E3457" s="27" t="n"/>
      <c r="F3457" s="32">
        <f>IF(OR(C3457="",E3457=""),"",C3457*E3457)</f>
        <v/>
      </c>
      <c r="G3457" s="26" t="n"/>
    </row>
    <row r="3458">
      <c r="A3458" s="31" t="n"/>
      <c r="B3458" s="26" t="n"/>
      <c r="C3458" s="27" t="n"/>
      <c r="D3458" s="27" t="n"/>
      <c r="E3458" s="27" t="n"/>
      <c r="F3458" s="32">
        <f>IF(OR(C3458="",E3458=""),"",C3458*E3458)</f>
        <v/>
      </c>
      <c r="G3458" s="26" t="n"/>
    </row>
    <row r="3459">
      <c r="A3459" s="31" t="n"/>
      <c r="B3459" s="26" t="n"/>
      <c r="C3459" s="27" t="n"/>
      <c r="D3459" s="27" t="n"/>
      <c r="E3459" s="27" t="n"/>
      <c r="F3459" s="32">
        <f>IF(OR(C3459="",E3459=""),"",C3459*E3459)</f>
        <v/>
      </c>
      <c r="G3459" s="26" t="n"/>
    </row>
    <row r="3460">
      <c r="A3460" s="31" t="n"/>
      <c r="B3460" s="26" t="n"/>
      <c r="C3460" s="27" t="n"/>
      <c r="D3460" s="27" t="n"/>
      <c r="E3460" s="27" t="n"/>
      <c r="F3460" s="32">
        <f>IF(OR(C3460="",E3460=""),"",C3460*E3460)</f>
        <v/>
      </c>
      <c r="G3460" s="26" t="n"/>
    </row>
    <row r="3461">
      <c r="A3461" s="31" t="n"/>
      <c r="B3461" s="26" t="n"/>
      <c r="C3461" s="27" t="n"/>
      <c r="D3461" s="27" t="n"/>
      <c r="E3461" s="27" t="n"/>
      <c r="F3461" s="32">
        <f>IF(OR(C3461="",E3461=""),"",C3461*E3461)</f>
        <v/>
      </c>
      <c r="G3461" s="26" t="n"/>
    </row>
    <row r="3462">
      <c r="A3462" s="31" t="n"/>
      <c r="B3462" s="26" t="n"/>
      <c r="C3462" s="27" t="n"/>
      <c r="D3462" s="27" t="n"/>
      <c r="E3462" s="27" t="n"/>
      <c r="F3462" s="32">
        <f>IF(OR(C3462="",E3462=""),"",C3462*E3462)</f>
        <v/>
      </c>
      <c r="G3462" s="26" t="n"/>
    </row>
    <row r="3463">
      <c r="A3463" s="31" t="n"/>
      <c r="B3463" s="26" t="n"/>
      <c r="C3463" s="27" t="n"/>
      <c r="D3463" s="27" t="n"/>
      <c r="E3463" s="27" t="n"/>
      <c r="F3463" s="32">
        <f>IF(OR(C3463="",E3463=""),"",C3463*E3463)</f>
        <v/>
      </c>
      <c r="G3463" s="26" t="n"/>
    </row>
    <row r="3464">
      <c r="A3464" s="31" t="n"/>
      <c r="B3464" s="26" t="n"/>
      <c r="C3464" s="27" t="n"/>
      <c r="D3464" s="27" t="n"/>
      <c r="E3464" s="27" t="n"/>
      <c r="F3464" s="32">
        <f>IF(OR(C3464="",E3464=""),"",C3464*E3464)</f>
        <v/>
      </c>
      <c r="G3464" s="26" t="n"/>
    </row>
    <row r="3465">
      <c r="A3465" s="31" t="n"/>
      <c r="B3465" s="26" t="n"/>
      <c r="C3465" s="27" t="n"/>
      <c r="D3465" s="27" t="n"/>
      <c r="E3465" s="27" t="n"/>
      <c r="F3465" s="32">
        <f>IF(OR(C3465="",E3465=""),"",C3465*E3465)</f>
        <v/>
      </c>
      <c r="G3465" s="26" t="n"/>
    </row>
    <row r="3466">
      <c r="A3466" s="31" t="n"/>
      <c r="B3466" s="26" t="n"/>
      <c r="C3466" s="27" t="n"/>
      <c r="D3466" s="27" t="n"/>
      <c r="E3466" s="27" t="n"/>
      <c r="F3466" s="32">
        <f>IF(OR(C3466="",E3466=""),"",C3466*E3466)</f>
        <v/>
      </c>
      <c r="G3466" s="26" t="n"/>
    </row>
    <row r="3467">
      <c r="A3467" s="31" t="n"/>
      <c r="B3467" s="26" t="n"/>
      <c r="C3467" s="27" t="n"/>
      <c r="D3467" s="27" t="n"/>
      <c r="E3467" s="27" t="n"/>
      <c r="F3467" s="32">
        <f>IF(OR(C3467="",E3467=""),"",C3467*E3467)</f>
        <v/>
      </c>
      <c r="G3467" s="26" t="n"/>
    </row>
    <row r="3468">
      <c r="A3468" s="31" t="n"/>
      <c r="B3468" s="26" t="n"/>
      <c r="C3468" s="27" t="n"/>
      <c r="D3468" s="27" t="n"/>
      <c r="E3468" s="27" t="n"/>
      <c r="F3468" s="32">
        <f>IF(OR(C3468="",E3468=""),"",C3468*E3468)</f>
        <v/>
      </c>
      <c r="G3468" s="26" t="n"/>
    </row>
    <row r="3469">
      <c r="A3469" s="31" t="n"/>
      <c r="B3469" s="26" t="n"/>
      <c r="C3469" s="27" t="n"/>
      <c r="D3469" s="27" t="n"/>
      <c r="E3469" s="27" t="n"/>
      <c r="F3469" s="32">
        <f>IF(OR(C3469="",E3469=""),"",C3469*E3469)</f>
        <v/>
      </c>
      <c r="G3469" s="26" t="n"/>
    </row>
    <row r="3470">
      <c r="A3470" s="31" t="n"/>
      <c r="B3470" s="26" t="n"/>
      <c r="C3470" s="27" t="n"/>
      <c r="D3470" s="27" t="n"/>
      <c r="E3470" s="27" t="n"/>
      <c r="F3470" s="32">
        <f>IF(OR(C3470="",E3470=""),"",C3470*E3470)</f>
        <v/>
      </c>
      <c r="G3470" s="26" t="n"/>
    </row>
    <row r="3471">
      <c r="A3471" s="31" t="n"/>
      <c r="B3471" s="26" t="n"/>
      <c r="C3471" s="27" t="n"/>
      <c r="D3471" s="27" t="n"/>
      <c r="E3471" s="27" t="n"/>
      <c r="F3471" s="32">
        <f>IF(OR(C3471="",E3471=""),"",C3471*E3471)</f>
        <v/>
      </c>
      <c r="G3471" s="26" t="n"/>
    </row>
    <row r="3472">
      <c r="A3472" s="31" t="n"/>
      <c r="B3472" s="26" t="n"/>
      <c r="C3472" s="27" t="n"/>
      <c r="D3472" s="27" t="n"/>
      <c r="E3472" s="27" t="n"/>
      <c r="F3472" s="32">
        <f>IF(OR(C3472="",E3472=""),"",C3472*E3472)</f>
        <v/>
      </c>
      <c r="G3472" s="26" t="n"/>
    </row>
    <row r="3473">
      <c r="A3473" s="31" t="n"/>
      <c r="B3473" s="26" t="n"/>
      <c r="C3473" s="27" t="n"/>
      <c r="D3473" s="27" t="n"/>
      <c r="E3473" s="27" t="n"/>
      <c r="F3473" s="32">
        <f>IF(OR(C3473="",E3473=""),"",C3473*E3473)</f>
        <v/>
      </c>
      <c r="G3473" s="26" t="n"/>
    </row>
    <row r="3474">
      <c r="A3474" s="31" t="n"/>
      <c r="B3474" s="26" t="n"/>
      <c r="C3474" s="27" t="n"/>
      <c r="D3474" s="27" t="n"/>
      <c r="E3474" s="27" t="n"/>
      <c r="F3474" s="32">
        <f>IF(OR(C3474="",E3474=""),"",C3474*E3474)</f>
        <v/>
      </c>
      <c r="G3474" s="26" t="n"/>
    </row>
    <row r="3475">
      <c r="A3475" s="31" t="n"/>
      <c r="B3475" s="26" t="n"/>
      <c r="C3475" s="27" t="n"/>
      <c r="D3475" s="27" t="n"/>
      <c r="E3475" s="27" t="n"/>
      <c r="F3475" s="32">
        <f>IF(OR(C3475="",E3475=""),"",C3475*E3475)</f>
        <v/>
      </c>
      <c r="G3475" s="26" t="n"/>
    </row>
    <row r="3476">
      <c r="A3476" s="31" t="n"/>
      <c r="B3476" s="26" t="n"/>
      <c r="C3476" s="27" t="n"/>
      <c r="D3476" s="27" t="n"/>
      <c r="E3476" s="27" t="n"/>
      <c r="F3476" s="32">
        <f>IF(OR(C3476="",E3476=""),"",C3476*E3476)</f>
        <v/>
      </c>
      <c r="G3476" s="26" t="n"/>
    </row>
    <row r="3477">
      <c r="A3477" s="31" t="n"/>
      <c r="B3477" s="26" t="n"/>
      <c r="C3477" s="27" t="n"/>
      <c r="D3477" s="27" t="n"/>
      <c r="E3477" s="27" t="n"/>
      <c r="F3477" s="32">
        <f>IF(OR(C3477="",E3477=""),"",C3477*E3477)</f>
        <v/>
      </c>
      <c r="G3477" s="26" t="n"/>
    </row>
    <row r="3478">
      <c r="A3478" s="31" t="n"/>
      <c r="B3478" s="26" t="n"/>
      <c r="C3478" s="27" t="n"/>
      <c r="D3478" s="27" t="n"/>
      <c r="E3478" s="27" t="n"/>
      <c r="F3478" s="32">
        <f>IF(OR(C3478="",E3478=""),"",C3478*E3478)</f>
        <v/>
      </c>
      <c r="G3478" s="26" t="n"/>
    </row>
    <row r="3479">
      <c r="A3479" s="31" t="n"/>
      <c r="B3479" s="26" t="n"/>
      <c r="C3479" s="27" t="n"/>
      <c r="D3479" s="27" t="n"/>
      <c r="E3479" s="27" t="n"/>
      <c r="F3479" s="32">
        <f>IF(OR(C3479="",E3479=""),"",C3479*E3479)</f>
        <v/>
      </c>
      <c r="G3479" s="26" t="n"/>
    </row>
    <row r="3480">
      <c r="A3480" s="31" t="n"/>
      <c r="B3480" s="26" t="n"/>
      <c r="C3480" s="27" t="n"/>
      <c r="D3480" s="27" t="n"/>
      <c r="E3480" s="27" t="n"/>
      <c r="F3480" s="32">
        <f>IF(OR(C3480="",E3480=""),"",C3480*E3480)</f>
        <v/>
      </c>
      <c r="G3480" s="26" t="n"/>
    </row>
    <row r="3481">
      <c r="A3481" s="31" t="n"/>
      <c r="B3481" s="26" t="n"/>
      <c r="C3481" s="27" t="n"/>
      <c r="D3481" s="27" t="n"/>
      <c r="E3481" s="27" t="n"/>
      <c r="F3481" s="32">
        <f>IF(OR(C3481="",E3481=""),"",C3481*E3481)</f>
        <v/>
      </c>
      <c r="G3481" s="26" t="n"/>
    </row>
    <row r="3482">
      <c r="A3482" s="31" t="n"/>
      <c r="B3482" s="26" t="n"/>
      <c r="C3482" s="27" t="n"/>
      <c r="D3482" s="27" t="n"/>
      <c r="E3482" s="27" t="n"/>
      <c r="F3482" s="32">
        <f>IF(OR(C3482="",E3482=""),"",C3482*E3482)</f>
        <v/>
      </c>
      <c r="G3482" s="26" t="n"/>
    </row>
    <row r="3483">
      <c r="A3483" s="31" t="n"/>
      <c r="B3483" s="26" t="n"/>
      <c r="C3483" s="27" t="n"/>
      <c r="D3483" s="27" t="n"/>
      <c r="E3483" s="27" t="n"/>
      <c r="F3483" s="32">
        <f>IF(OR(C3483="",E3483=""),"",C3483*E3483)</f>
        <v/>
      </c>
      <c r="G3483" s="26" t="n"/>
    </row>
    <row r="3484">
      <c r="A3484" s="31" t="n"/>
      <c r="B3484" s="26" t="n"/>
      <c r="C3484" s="27" t="n"/>
      <c r="D3484" s="27" t="n"/>
      <c r="E3484" s="27" t="n"/>
      <c r="F3484" s="32">
        <f>IF(OR(C3484="",E3484=""),"",C3484*E3484)</f>
        <v/>
      </c>
      <c r="G3484" s="26" t="n"/>
    </row>
    <row r="3485">
      <c r="A3485" s="31" t="n"/>
      <c r="B3485" s="26" t="n"/>
      <c r="C3485" s="27" t="n"/>
      <c r="D3485" s="27" t="n"/>
      <c r="E3485" s="27" t="n"/>
      <c r="F3485" s="32">
        <f>IF(OR(C3485="",E3485=""),"",C3485*E3485)</f>
        <v/>
      </c>
      <c r="G3485" s="26" t="n"/>
    </row>
    <row r="3486">
      <c r="A3486" s="31" t="n"/>
      <c r="B3486" s="26" t="n"/>
      <c r="C3486" s="27" t="n"/>
      <c r="D3486" s="27" t="n"/>
      <c r="E3486" s="27" t="n"/>
      <c r="F3486" s="32">
        <f>IF(OR(C3486="",E3486=""),"",C3486*E3486)</f>
        <v/>
      </c>
      <c r="G3486" s="26" t="n"/>
    </row>
    <row r="3487">
      <c r="A3487" s="31" t="n"/>
      <c r="B3487" s="26" t="n"/>
      <c r="C3487" s="27" t="n"/>
      <c r="D3487" s="27" t="n"/>
      <c r="E3487" s="27" t="n"/>
      <c r="F3487" s="32">
        <f>IF(OR(C3487="",E3487=""),"",C3487*E3487)</f>
        <v/>
      </c>
      <c r="G3487" s="26" t="n"/>
    </row>
    <row r="3488">
      <c r="A3488" s="31" t="n"/>
      <c r="B3488" s="26" t="n"/>
      <c r="C3488" s="27" t="n"/>
      <c r="D3488" s="27" t="n"/>
      <c r="E3488" s="27" t="n"/>
      <c r="F3488" s="32">
        <f>IF(OR(C3488="",E3488=""),"",C3488*E3488)</f>
        <v/>
      </c>
      <c r="G3488" s="26" t="n"/>
    </row>
    <row r="3489">
      <c r="A3489" s="31" t="n"/>
      <c r="B3489" s="26" t="n"/>
      <c r="C3489" s="27" t="n"/>
      <c r="D3489" s="27" t="n"/>
      <c r="E3489" s="27" t="n"/>
      <c r="F3489" s="32">
        <f>IF(OR(C3489="",E3489=""),"",C3489*E3489)</f>
        <v/>
      </c>
      <c r="G3489" s="26" t="n"/>
    </row>
    <row r="3490">
      <c r="A3490" s="31" t="n"/>
      <c r="B3490" s="26" t="n"/>
      <c r="C3490" s="27" t="n"/>
      <c r="D3490" s="27" t="n"/>
      <c r="E3490" s="27" t="n"/>
      <c r="F3490" s="32">
        <f>IF(OR(C3490="",E3490=""),"",C3490*E3490)</f>
        <v/>
      </c>
      <c r="G3490" s="26" t="n"/>
    </row>
    <row r="3491">
      <c r="A3491" s="31" t="n"/>
      <c r="B3491" s="26" t="n"/>
      <c r="C3491" s="27" t="n"/>
      <c r="D3491" s="27" t="n"/>
      <c r="E3491" s="27" t="n"/>
      <c r="F3491" s="32">
        <f>IF(OR(C3491="",E3491=""),"",C3491*E3491)</f>
        <v/>
      </c>
      <c r="G3491" s="26" t="n"/>
    </row>
    <row r="3492">
      <c r="A3492" s="31" t="n"/>
      <c r="B3492" s="26" t="n"/>
      <c r="C3492" s="27" t="n"/>
      <c r="D3492" s="27" t="n"/>
      <c r="E3492" s="27" t="n"/>
      <c r="F3492" s="32">
        <f>IF(OR(C3492="",E3492=""),"",C3492*E3492)</f>
        <v/>
      </c>
      <c r="G3492" s="26" t="n"/>
    </row>
    <row r="3493">
      <c r="A3493" s="31" t="n"/>
      <c r="B3493" s="26" t="n"/>
      <c r="C3493" s="27" t="n"/>
      <c r="D3493" s="27" t="n"/>
      <c r="E3493" s="27" t="n"/>
      <c r="F3493" s="32">
        <f>IF(OR(C3493="",E3493=""),"",C3493*E3493)</f>
        <v/>
      </c>
      <c r="G3493" s="26" t="n"/>
    </row>
    <row r="3494">
      <c r="A3494" s="31" t="n"/>
      <c r="B3494" s="26" t="n"/>
      <c r="C3494" s="27" t="n"/>
      <c r="D3494" s="27" t="n"/>
      <c r="E3494" s="27" t="n"/>
      <c r="F3494" s="32">
        <f>IF(OR(C3494="",E3494=""),"",C3494*E3494)</f>
        <v/>
      </c>
      <c r="G3494" s="26" t="n"/>
    </row>
    <row r="3495">
      <c r="A3495" s="31" t="n"/>
      <c r="B3495" s="26" t="n"/>
      <c r="C3495" s="27" t="n"/>
      <c r="D3495" s="27" t="n"/>
      <c r="E3495" s="27" t="n"/>
      <c r="F3495" s="32">
        <f>IF(OR(C3495="",E3495=""),"",C3495*E3495)</f>
        <v/>
      </c>
      <c r="G3495" s="26" t="n"/>
    </row>
    <row r="3496">
      <c r="A3496" s="31" t="n"/>
      <c r="B3496" s="26" t="n"/>
      <c r="C3496" s="27" t="n"/>
      <c r="D3496" s="27" t="n"/>
      <c r="E3496" s="27" t="n"/>
      <c r="F3496" s="32">
        <f>IF(OR(C3496="",E3496=""),"",C3496*E3496)</f>
        <v/>
      </c>
      <c r="G3496" s="26" t="n"/>
    </row>
    <row r="3497">
      <c r="A3497" s="31" t="n"/>
      <c r="B3497" s="26" t="n"/>
      <c r="C3497" s="27" t="n"/>
      <c r="D3497" s="27" t="n"/>
      <c r="E3497" s="27" t="n"/>
      <c r="F3497" s="32">
        <f>IF(OR(C3497="",E3497=""),"",C3497*E3497)</f>
        <v/>
      </c>
      <c r="G3497" s="26" t="n"/>
    </row>
    <row r="3498">
      <c r="A3498" s="31" t="n"/>
      <c r="B3498" s="26" t="n"/>
      <c r="C3498" s="27" t="n"/>
      <c r="D3498" s="27" t="n"/>
      <c r="E3498" s="27" t="n"/>
      <c r="F3498" s="32">
        <f>IF(OR(C3498="",E3498=""),"",C3498*E3498)</f>
        <v/>
      </c>
      <c r="G3498" s="26" t="n"/>
    </row>
    <row r="3499">
      <c r="A3499" s="31" t="n"/>
      <c r="B3499" s="26" t="n"/>
      <c r="C3499" s="27" t="n"/>
      <c r="D3499" s="27" t="n"/>
      <c r="E3499" s="27" t="n"/>
      <c r="F3499" s="32">
        <f>IF(OR(C3499="",E3499=""),"",C3499*E3499)</f>
        <v/>
      </c>
      <c r="G3499" s="26" t="n"/>
    </row>
    <row r="3500">
      <c r="A3500" s="31" t="n"/>
      <c r="B3500" s="26" t="n"/>
      <c r="C3500" s="27" t="n"/>
      <c r="D3500" s="27" t="n"/>
      <c r="E3500" s="27" t="n"/>
      <c r="F3500" s="32">
        <f>IF(OR(C3500="",E3500=""),"",C3500*E3500)</f>
        <v/>
      </c>
      <c r="G3500" s="26" t="n"/>
    </row>
    <row r="3501">
      <c r="A3501" s="31" t="n"/>
      <c r="B3501" s="26" t="n"/>
      <c r="C3501" s="27" t="n"/>
      <c r="D3501" s="27" t="n"/>
      <c r="E3501" s="27" t="n"/>
      <c r="F3501" s="32">
        <f>IF(OR(C3501="",E3501=""),"",C3501*E3501)</f>
        <v/>
      </c>
      <c r="G3501" s="26" t="n"/>
    </row>
    <row r="3502">
      <c r="A3502" s="31" t="n"/>
      <c r="B3502" s="26" t="n"/>
      <c r="C3502" s="27" t="n"/>
      <c r="D3502" s="27" t="n"/>
      <c r="E3502" s="27" t="n"/>
      <c r="F3502" s="32">
        <f>IF(OR(C3502="",E3502=""),"",C3502*E3502)</f>
        <v/>
      </c>
      <c r="G3502" s="26" t="n"/>
    </row>
    <row r="3503">
      <c r="A3503" s="31" t="n"/>
      <c r="B3503" s="26" t="n"/>
      <c r="C3503" s="27" t="n"/>
      <c r="D3503" s="27" t="n"/>
      <c r="E3503" s="27" t="n"/>
      <c r="F3503" s="32">
        <f>IF(OR(C3503="",E3503=""),"",C3503*E3503)</f>
        <v/>
      </c>
      <c r="G3503" s="26" t="n"/>
    </row>
    <row r="3504">
      <c r="A3504" s="31" t="n"/>
      <c r="B3504" s="26" t="n"/>
      <c r="C3504" s="27" t="n"/>
      <c r="D3504" s="27" t="n"/>
      <c r="E3504" s="27" t="n"/>
      <c r="F3504" s="32">
        <f>IF(OR(C3504="",E3504=""),"",C3504*E3504)</f>
        <v/>
      </c>
      <c r="G3504" s="26" t="n"/>
    </row>
    <row r="3505">
      <c r="A3505" s="31" t="n"/>
      <c r="B3505" s="26" t="n"/>
      <c r="C3505" s="27" t="n"/>
      <c r="D3505" s="27" t="n"/>
      <c r="E3505" s="27" t="n"/>
      <c r="F3505" s="32">
        <f>IF(OR(C3505="",E3505=""),"",C3505*E3505)</f>
        <v/>
      </c>
      <c r="G3505" s="26" t="n"/>
    </row>
    <row r="3506">
      <c r="A3506" s="31" t="n"/>
      <c r="B3506" s="26" t="n"/>
      <c r="C3506" s="27" t="n"/>
      <c r="D3506" s="27" t="n"/>
      <c r="E3506" s="27" t="n"/>
      <c r="F3506" s="32">
        <f>IF(OR(C3506="",E3506=""),"",C3506*E3506)</f>
        <v/>
      </c>
      <c r="G3506" s="26" t="n"/>
    </row>
    <row r="3507">
      <c r="A3507" s="31" t="n"/>
      <c r="B3507" s="26" t="n"/>
      <c r="C3507" s="27" t="n"/>
      <c r="D3507" s="27" t="n"/>
      <c r="E3507" s="27" t="n"/>
      <c r="F3507" s="32">
        <f>IF(OR(C3507="",E3507=""),"",C3507*E3507)</f>
        <v/>
      </c>
      <c r="G3507" s="26" t="n"/>
    </row>
    <row r="3508">
      <c r="A3508" s="31" t="n"/>
      <c r="B3508" s="26" t="n"/>
      <c r="C3508" s="27" t="n"/>
      <c r="D3508" s="27" t="n"/>
      <c r="E3508" s="27" t="n"/>
      <c r="F3508" s="32">
        <f>IF(OR(C3508="",E3508=""),"",C3508*E3508)</f>
        <v/>
      </c>
      <c r="G3508" s="26" t="n"/>
    </row>
    <row r="3509">
      <c r="A3509" s="31" t="n"/>
      <c r="B3509" s="26" t="n"/>
      <c r="C3509" s="27" t="n"/>
      <c r="D3509" s="27" t="n"/>
      <c r="E3509" s="27" t="n"/>
      <c r="F3509" s="32">
        <f>IF(OR(C3509="",E3509=""),"",C3509*E3509)</f>
        <v/>
      </c>
      <c r="G3509" s="26" t="n"/>
    </row>
    <row r="3510">
      <c r="A3510" s="31" t="n"/>
      <c r="B3510" s="26" t="n"/>
      <c r="C3510" s="27" t="n"/>
      <c r="D3510" s="27" t="n"/>
      <c r="E3510" s="27" t="n"/>
      <c r="F3510" s="32">
        <f>IF(OR(C3510="",E3510=""),"",C3510*E3510)</f>
        <v/>
      </c>
      <c r="G3510" s="26" t="n"/>
    </row>
    <row r="3511">
      <c r="A3511" s="31" t="n"/>
      <c r="B3511" s="26" t="n"/>
      <c r="C3511" s="27" t="n"/>
      <c r="D3511" s="27" t="n"/>
      <c r="E3511" s="27" t="n"/>
      <c r="F3511" s="32">
        <f>IF(OR(C3511="",E3511=""),"",C3511*E3511)</f>
        <v/>
      </c>
      <c r="G3511" s="26" t="n"/>
    </row>
    <row r="3512">
      <c r="A3512" s="31" t="n"/>
      <c r="B3512" s="26" t="n"/>
      <c r="C3512" s="27" t="n"/>
      <c r="D3512" s="27" t="n"/>
      <c r="E3512" s="27" t="n"/>
      <c r="F3512" s="32">
        <f>IF(OR(C3512="",E3512=""),"",C3512*E3512)</f>
        <v/>
      </c>
      <c r="G3512" s="26" t="n"/>
    </row>
    <row r="3513">
      <c r="A3513" s="31" t="n"/>
      <c r="B3513" s="26" t="n"/>
      <c r="C3513" s="27" t="n"/>
      <c r="D3513" s="27" t="n"/>
      <c r="E3513" s="27" t="n"/>
      <c r="F3513" s="32">
        <f>IF(OR(C3513="",E3513=""),"",C3513*E3513)</f>
        <v/>
      </c>
      <c r="G3513" s="26" t="n"/>
    </row>
    <row r="3514">
      <c r="A3514" s="31" t="n"/>
      <c r="B3514" s="26" t="n"/>
      <c r="C3514" s="27" t="n"/>
      <c r="D3514" s="27" t="n"/>
      <c r="E3514" s="27" t="n"/>
      <c r="F3514" s="32">
        <f>IF(OR(C3514="",E3514=""),"",C3514*E3514)</f>
        <v/>
      </c>
      <c r="G3514" s="26" t="n"/>
    </row>
    <row r="3515">
      <c r="A3515" s="31" t="n"/>
      <c r="B3515" s="26" t="n"/>
      <c r="C3515" s="27" t="n"/>
      <c r="D3515" s="27" t="n"/>
      <c r="E3515" s="27" t="n"/>
      <c r="F3515" s="32">
        <f>IF(OR(C3515="",E3515=""),"",C3515*E3515)</f>
        <v/>
      </c>
      <c r="G3515" s="26" t="n"/>
    </row>
    <row r="3516">
      <c r="A3516" s="31" t="n"/>
      <c r="B3516" s="26" t="n"/>
      <c r="C3516" s="27" t="n"/>
      <c r="D3516" s="27" t="n"/>
      <c r="E3516" s="27" t="n"/>
      <c r="F3516" s="32">
        <f>IF(OR(C3516="",E3516=""),"",C3516*E3516)</f>
        <v/>
      </c>
      <c r="G3516" s="26" t="n"/>
    </row>
    <row r="3517">
      <c r="A3517" s="31" t="n"/>
      <c r="B3517" s="26" t="n"/>
      <c r="C3517" s="27" t="n"/>
      <c r="D3517" s="27" t="n"/>
      <c r="E3517" s="27" t="n"/>
      <c r="F3517" s="32">
        <f>IF(OR(C3517="",E3517=""),"",C3517*E3517)</f>
        <v/>
      </c>
      <c r="G3517" s="26" t="n"/>
    </row>
    <row r="3518">
      <c r="A3518" s="31" t="n"/>
      <c r="B3518" s="26" t="n"/>
      <c r="C3518" s="27" t="n"/>
      <c r="D3518" s="27" t="n"/>
      <c r="E3518" s="27" t="n"/>
      <c r="F3518" s="32">
        <f>IF(OR(C3518="",E3518=""),"",C3518*E3518)</f>
        <v/>
      </c>
      <c r="G3518" s="26" t="n"/>
    </row>
    <row r="3519">
      <c r="A3519" s="31" t="n"/>
      <c r="B3519" s="26" t="n"/>
      <c r="C3519" s="27" t="n"/>
      <c r="D3519" s="27" t="n"/>
      <c r="E3519" s="27" t="n"/>
      <c r="F3519" s="32">
        <f>IF(OR(C3519="",E3519=""),"",C3519*E3519)</f>
        <v/>
      </c>
      <c r="G3519" s="26" t="n"/>
    </row>
    <row r="3520">
      <c r="A3520" s="31" t="n"/>
      <c r="B3520" s="26" t="n"/>
      <c r="C3520" s="27" t="n"/>
      <c r="D3520" s="27" t="n"/>
      <c r="E3520" s="27" t="n"/>
      <c r="F3520" s="32">
        <f>IF(OR(C3520="",E3520=""),"",C3520*E3520)</f>
        <v/>
      </c>
      <c r="G3520" s="26" t="n"/>
    </row>
    <row r="3521">
      <c r="A3521" s="31" t="n"/>
      <c r="B3521" s="26" t="n"/>
      <c r="C3521" s="27" t="n"/>
      <c r="D3521" s="27" t="n"/>
      <c r="E3521" s="27" t="n"/>
      <c r="F3521" s="32">
        <f>IF(OR(C3521="",E3521=""),"",C3521*E3521)</f>
        <v/>
      </c>
      <c r="G3521" s="26" t="n"/>
    </row>
    <row r="3522">
      <c r="A3522" s="31" t="n"/>
      <c r="B3522" s="26" t="n"/>
      <c r="C3522" s="27" t="n"/>
      <c r="D3522" s="27" t="n"/>
      <c r="E3522" s="27" t="n"/>
      <c r="F3522" s="32">
        <f>IF(OR(C3522="",E3522=""),"",C3522*E3522)</f>
        <v/>
      </c>
      <c r="G3522" s="26" t="n"/>
    </row>
    <row r="3523">
      <c r="A3523" s="31" t="n"/>
      <c r="B3523" s="26" t="n"/>
      <c r="C3523" s="27" t="n"/>
      <c r="D3523" s="27" t="n"/>
      <c r="E3523" s="27" t="n"/>
      <c r="F3523" s="32">
        <f>IF(OR(C3523="",E3523=""),"",C3523*E3523)</f>
        <v/>
      </c>
      <c r="G3523" s="26" t="n"/>
    </row>
    <row r="3524">
      <c r="A3524" s="31" t="n"/>
      <c r="B3524" s="26" t="n"/>
      <c r="C3524" s="27" t="n"/>
      <c r="D3524" s="27" t="n"/>
      <c r="E3524" s="27" t="n"/>
      <c r="F3524" s="32">
        <f>IF(OR(C3524="",E3524=""),"",C3524*E3524)</f>
        <v/>
      </c>
      <c r="G3524" s="26" t="n"/>
    </row>
    <row r="3525">
      <c r="A3525" s="31" t="n"/>
      <c r="B3525" s="26" t="n"/>
      <c r="C3525" s="27" t="n"/>
      <c r="D3525" s="27" t="n"/>
      <c r="E3525" s="27" t="n"/>
      <c r="F3525" s="32">
        <f>IF(OR(C3525="",E3525=""),"",C3525*E3525)</f>
        <v/>
      </c>
      <c r="G3525" s="26" t="n"/>
    </row>
    <row r="3526">
      <c r="A3526" s="31" t="n"/>
      <c r="B3526" s="26" t="n"/>
      <c r="C3526" s="27" t="n"/>
      <c r="D3526" s="27" t="n"/>
      <c r="E3526" s="27" t="n"/>
      <c r="F3526" s="32">
        <f>IF(OR(C3526="",E3526=""),"",C3526*E3526)</f>
        <v/>
      </c>
      <c r="G3526" s="26" t="n"/>
    </row>
    <row r="3527">
      <c r="A3527" s="31" t="n"/>
      <c r="B3527" s="26" t="n"/>
      <c r="C3527" s="27" t="n"/>
      <c r="D3527" s="27" t="n"/>
      <c r="E3527" s="27" t="n"/>
      <c r="F3527" s="32">
        <f>IF(OR(C3527="",E3527=""),"",C3527*E3527)</f>
        <v/>
      </c>
      <c r="G3527" s="26" t="n"/>
    </row>
    <row r="3528">
      <c r="A3528" s="31" t="n"/>
      <c r="B3528" s="26" t="n"/>
      <c r="C3528" s="27" t="n"/>
      <c r="D3528" s="27" t="n"/>
      <c r="E3528" s="27" t="n"/>
      <c r="F3528" s="32">
        <f>IF(OR(C3528="",E3528=""),"",C3528*E3528)</f>
        <v/>
      </c>
      <c r="G3528" s="26" t="n"/>
    </row>
    <row r="3529">
      <c r="A3529" s="31" t="n"/>
      <c r="B3529" s="26" t="n"/>
      <c r="C3529" s="27" t="n"/>
      <c r="D3529" s="27" t="n"/>
      <c r="E3529" s="27" t="n"/>
      <c r="F3529" s="32">
        <f>IF(OR(C3529="",E3529=""),"",C3529*E3529)</f>
        <v/>
      </c>
      <c r="G3529" s="26" t="n"/>
    </row>
    <row r="3530">
      <c r="A3530" s="31" t="n"/>
      <c r="B3530" s="26" t="n"/>
      <c r="C3530" s="27" t="n"/>
      <c r="D3530" s="27" t="n"/>
      <c r="E3530" s="27" t="n"/>
      <c r="F3530" s="32">
        <f>IF(OR(C3530="",E3530=""),"",C3530*E3530)</f>
        <v/>
      </c>
      <c r="G3530" s="26" t="n"/>
    </row>
    <row r="3531">
      <c r="A3531" s="31" t="n"/>
      <c r="B3531" s="26" t="n"/>
      <c r="C3531" s="27" t="n"/>
      <c r="D3531" s="27" t="n"/>
      <c r="E3531" s="27" t="n"/>
      <c r="F3531" s="32">
        <f>IF(OR(C3531="",E3531=""),"",C3531*E3531)</f>
        <v/>
      </c>
      <c r="G3531" s="26" t="n"/>
    </row>
    <row r="3532">
      <c r="A3532" s="31" t="n"/>
      <c r="B3532" s="26" t="n"/>
      <c r="C3532" s="27" t="n"/>
      <c r="D3532" s="27" t="n"/>
      <c r="E3532" s="27" t="n"/>
      <c r="F3532" s="32">
        <f>IF(OR(C3532="",E3532=""),"",C3532*E3532)</f>
        <v/>
      </c>
      <c r="G3532" s="26" t="n"/>
    </row>
    <row r="3533">
      <c r="A3533" s="31" t="n"/>
      <c r="B3533" s="26" t="n"/>
      <c r="C3533" s="27" t="n"/>
      <c r="D3533" s="27" t="n"/>
      <c r="E3533" s="27" t="n"/>
      <c r="F3533" s="32">
        <f>IF(OR(C3533="",E3533=""),"",C3533*E3533)</f>
        <v/>
      </c>
      <c r="G3533" s="26" t="n"/>
    </row>
    <row r="3534">
      <c r="A3534" s="31" t="n"/>
      <c r="B3534" s="26" t="n"/>
      <c r="C3534" s="27" t="n"/>
      <c r="D3534" s="27" t="n"/>
      <c r="E3534" s="27" t="n"/>
      <c r="F3534" s="32">
        <f>IF(OR(C3534="",E3534=""),"",C3534*E3534)</f>
        <v/>
      </c>
      <c r="G3534" s="26" t="n"/>
    </row>
    <row r="3535">
      <c r="A3535" s="31" t="n"/>
      <c r="B3535" s="26" t="n"/>
      <c r="C3535" s="27" t="n"/>
      <c r="D3535" s="27" t="n"/>
      <c r="E3535" s="27" t="n"/>
      <c r="F3535" s="32">
        <f>IF(OR(C3535="",E3535=""),"",C3535*E3535)</f>
        <v/>
      </c>
      <c r="G3535" s="26" t="n"/>
    </row>
    <row r="3536">
      <c r="A3536" s="31" t="n"/>
      <c r="B3536" s="26" t="n"/>
      <c r="C3536" s="27" t="n"/>
      <c r="D3536" s="27" t="n"/>
      <c r="E3536" s="27" t="n"/>
      <c r="F3536" s="32">
        <f>IF(OR(C3536="",E3536=""),"",C3536*E3536)</f>
        <v/>
      </c>
      <c r="G3536" s="26" t="n"/>
    </row>
    <row r="3537">
      <c r="A3537" s="31" t="n"/>
      <c r="B3537" s="26" t="n"/>
      <c r="C3537" s="27" t="n"/>
      <c r="D3537" s="27" t="n"/>
      <c r="E3537" s="27" t="n"/>
      <c r="F3537" s="32">
        <f>IF(OR(C3537="",E3537=""),"",C3537*E3537)</f>
        <v/>
      </c>
      <c r="G3537" s="26" t="n"/>
    </row>
    <row r="3538">
      <c r="A3538" s="31" t="n"/>
      <c r="B3538" s="26" t="n"/>
      <c r="C3538" s="27" t="n"/>
      <c r="D3538" s="27" t="n"/>
      <c r="E3538" s="27" t="n"/>
      <c r="F3538" s="32">
        <f>IF(OR(C3538="",E3538=""),"",C3538*E3538)</f>
        <v/>
      </c>
      <c r="G3538" s="26" t="n"/>
    </row>
    <row r="3539">
      <c r="A3539" s="31" t="n"/>
      <c r="B3539" s="26" t="n"/>
      <c r="C3539" s="27" t="n"/>
      <c r="D3539" s="27" t="n"/>
      <c r="E3539" s="27" t="n"/>
      <c r="F3539" s="32">
        <f>IF(OR(C3539="",E3539=""),"",C3539*E3539)</f>
        <v/>
      </c>
      <c r="G3539" s="26" t="n"/>
    </row>
    <row r="3540">
      <c r="A3540" s="31" t="n"/>
      <c r="B3540" s="26" t="n"/>
      <c r="C3540" s="27" t="n"/>
      <c r="D3540" s="27" t="n"/>
      <c r="E3540" s="27" t="n"/>
      <c r="F3540" s="32">
        <f>IF(OR(C3540="",E3540=""),"",C3540*E3540)</f>
        <v/>
      </c>
      <c r="G3540" s="26" t="n"/>
    </row>
    <row r="3541">
      <c r="A3541" s="31" t="n"/>
      <c r="B3541" s="26" t="n"/>
      <c r="C3541" s="27" t="n"/>
      <c r="D3541" s="27" t="n"/>
      <c r="E3541" s="27" t="n"/>
      <c r="F3541" s="32">
        <f>IF(OR(C3541="",E3541=""),"",C3541*E3541)</f>
        <v/>
      </c>
      <c r="G3541" s="26" t="n"/>
    </row>
    <row r="3542">
      <c r="A3542" s="31" t="n"/>
      <c r="B3542" s="26" t="n"/>
      <c r="C3542" s="27" t="n"/>
      <c r="D3542" s="27" t="n"/>
      <c r="E3542" s="27" t="n"/>
      <c r="F3542" s="32">
        <f>IF(OR(C3542="",E3542=""),"",C3542*E3542)</f>
        <v/>
      </c>
      <c r="G3542" s="26" t="n"/>
    </row>
    <row r="3543">
      <c r="A3543" s="31" t="n"/>
      <c r="B3543" s="26" t="n"/>
      <c r="C3543" s="27" t="n"/>
      <c r="D3543" s="27" t="n"/>
      <c r="E3543" s="27" t="n"/>
      <c r="F3543" s="32">
        <f>IF(OR(C3543="",E3543=""),"",C3543*E3543)</f>
        <v/>
      </c>
      <c r="G3543" s="26" t="n"/>
    </row>
    <row r="3544">
      <c r="A3544" s="31" t="n"/>
      <c r="B3544" s="26" t="n"/>
      <c r="C3544" s="27" t="n"/>
      <c r="D3544" s="27" t="n"/>
      <c r="E3544" s="27" t="n"/>
      <c r="F3544" s="32">
        <f>IF(OR(C3544="",E3544=""),"",C3544*E3544)</f>
        <v/>
      </c>
      <c r="G3544" s="26" t="n"/>
    </row>
    <row r="3545">
      <c r="A3545" s="31" t="n"/>
      <c r="B3545" s="26" t="n"/>
      <c r="C3545" s="27" t="n"/>
      <c r="D3545" s="27" t="n"/>
      <c r="E3545" s="27" t="n"/>
      <c r="F3545" s="32">
        <f>IF(OR(C3545="",E3545=""),"",C3545*E3545)</f>
        <v/>
      </c>
      <c r="G3545" s="26" t="n"/>
    </row>
    <row r="3546">
      <c r="A3546" s="31" t="n"/>
      <c r="B3546" s="26" t="n"/>
      <c r="C3546" s="27" t="n"/>
      <c r="D3546" s="27" t="n"/>
      <c r="E3546" s="27" t="n"/>
      <c r="F3546" s="32">
        <f>IF(OR(C3546="",E3546=""),"",C3546*E3546)</f>
        <v/>
      </c>
      <c r="G3546" s="26" t="n"/>
    </row>
    <row r="3547">
      <c r="A3547" s="31" t="n"/>
      <c r="B3547" s="26" t="n"/>
      <c r="C3547" s="27" t="n"/>
      <c r="D3547" s="27" t="n"/>
      <c r="E3547" s="27" t="n"/>
      <c r="F3547" s="32">
        <f>IF(OR(C3547="",E3547=""),"",C3547*E3547)</f>
        <v/>
      </c>
      <c r="G3547" s="26" t="n"/>
    </row>
    <row r="3548">
      <c r="A3548" s="31" t="n"/>
      <c r="B3548" s="26" t="n"/>
      <c r="C3548" s="27" t="n"/>
      <c r="D3548" s="27" t="n"/>
      <c r="E3548" s="27" t="n"/>
      <c r="F3548" s="32">
        <f>IF(OR(C3548="",E3548=""),"",C3548*E3548)</f>
        <v/>
      </c>
      <c r="G3548" s="26" t="n"/>
    </row>
    <row r="3549">
      <c r="A3549" s="31" t="n"/>
      <c r="B3549" s="26" t="n"/>
      <c r="C3549" s="27" t="n"/>
      <c r="D3549" s="27" t="n"/>
      <c r="E3549" s="27" t="n"/>
      <c r="F3549" s="32">
        <f>IF(OR(C3549="",E3549=""),"",C3549*E3549)</f>
        <v/>
      </c>
      <c r="G3549" s="26" t="n"/>
    </row>
    <row r="3550">
      <c r="A3550" s="31" t="n"/>
      <c r="B3550" s="26" t="n"/>
      <c r="C3550" s="27" t="n"/>
      <c r="D3550" s="27" t="n"/>
      <c r="E3550" s="27" t="n"/>
      <c r="F3550" s="32">
        <f>IF(OR(C3550="",E3550=""),"",C3550*E3550)</f>
        <v/>
      </c>
      <c r="G3550" s="26" t="n"/>
    </row>
    <row r="3551">
      <c r="A3551" s="31" t="n"/>
      <c r="B3551" s="26" t="n"/>
      <c r="C3551" s="27" t="n"/>
      <c r="D3551" s="27" t="n"/>
      <c r="E3551" s="27" t="n"/>
      <c r="F3551" s="32">
        <f>IF(OR(C3551="",E3551=""),"",C3551*E3551)</f>
        <v/>
      </c>
      <c r="G3551" s="26" t="n"/>
    </row>
    <row r="3552">
      <c r="A3552" s="31" t="n"/>
      <c r="B3552" s="26" t="n"/>
      <c r="C3552" s="27" t="n"/>
      <c r="D3552" s="27" t="n"/>
      <c r="E3552" s="27" t="n"/>
      <c r="F3552" s="32">
        <f>IF(OR(C3552="",E3552=""),"",C3552*E3552)</f>
        <v/>
      </c>
      <c r="G3552" s="26" t="n"/>
    </row>
    <row r="3553">
      <c r="A3553" s="31" t="n"/>
      <c r="B3553" s="26" t="n"/>
      <c r="C3553" s="27" t="n"/>
      <c r="D3553" s="27" t="n"/>
      <c r="E3553" s="27" t="n"/>
      <c r="F3553" s="32">
        <f>IF(OR(C3553="",E3553=""),"",C3553*E3553)</f>
        <v/>
      </c>
      <c r="G3553" s="26" t="n"/>
    </row>
    <row r="3554">
      <c r="A3554" s="31" t="n"/>
      <c r="B3554" s="26" t="n"/>
      <c r="C3554" s="27" t="n"/>
      <c r="D3554" s="27" t="n"/>
      <c r="E3554" s="27" t="n"/>
      <c r="F3554" s="32">
        <f>IF(OR(C3554="",E3554=""),"",C3554*E3554)</f>
        <v/>
      </c>
      <c r="G3554" s="26" t="n"/>
    </row>
    <row r="3555">
      <c r="A3555" s="31" t="n"/>
      <c r="B3555" s="26" t="n"/>
      <c r="C3555" s="27" t="n"/>
      <c r="D3555" s="27" t="n"/>
      <c r="E3555" s="27" t="n"/>
      <c r="F3555" s="32">
        <f>IF(OR(C3555="",E3555=""),"",C3555*E3555)</f>
        <v/>
      </c>
      <c r="G3555" s="26" t="n"/>
    </row>
    <row r="3556">
      <c r="A3556" s="31" t="n"/>
      <c r="B3556" s="26" t="n"/>
      <c r="C3556" s="27" t="n"/>
      <c r="D3556" s="27" t="n"/>
      <c r="E3556" s="27" t="n"/>
      <c r="F3556" s="32">
        <f>IF(OR(C3556="",E3556=""),"",C3556*E3556)</f>
        <v/>
      </c>
      <c r="G3556" s="26" t="n"/>
    </row>
    <row r="3557">
      <c r="A3557" s="31" t="n"/>
      <c r="B3557" s="26" t="n"/>
      <c r="C3557" s="27" t="n"/>
      <c r="D3557" s="27" t="n"/>
      <c r="E3557" s="27" t="n"/>
      <c r="F3557" s="32">
        <f>IF(OR(C3557="",E3557=""),"",C3557*E3557)</f>
        <v/>
      </c>
      <c r="G3557" s="26" t="n"/>
    </row>
    <row r="3558">
      <c r="A3558" s="31" t="n"/>
      <c r="B3558" s="26" t="n"/>
      <c r="C3558" s="27" t="n"/>
      <c r="D3558" s="27" t="n"/>
      <c r="E3558" s="27" t="n"/>
      <c r="F3558" s="32">
        <f>IF(OR(C3558="",E3558=""),"",C3558*E3558)</f>
        <v/>
      </c>
      <c r="G3558" s="26" t="n"/>
    </row>
    <row r="3559">
      <c r="A3559" s="31" t="n"/>
      <c r="B3559" s="26" t="n"/>
      <c r="C3559" s="27" t="n"/>
      <c r="D3559" s="27" t="n"/>
      <c r="E3559" s="27" t="n"/>
      <c r="F3559" s="32">
        <f>IF(OR(C3559="",E3559=""),"",C3559*E3559)</f>
        <v/>
      </c>
      <c r="G3559" s="26" t="n"/>
    </row>
    <row r="3560">
      <c r="A3560" s="31" t="n"/>
      <c r="B3560" s="26" t="n"/>
      <c r="C3560" s="27" t="n"/>
      <c r="D3560" s="27" t="n"/>
      <c r="E3560" s="27" t="n"/>
      <c r="F3560" s="32">
        <f>IF(OR(C3560="",E3560=""),"",C3560*E3560)</f>
        <v/>
      </c>
      <c r="G3560" s="26" t="n"/>
    </row>
    <row r="3561">
      <c r="A3561" s="31" t="n"/>
      <c r="B3561" s="26" t="n"/>
      <c r="C3561" s="27" t="n"/>
      <c r="D3561" s="27" t="n"/>
      <c r="E3561" s="27" t="n"/>
      <c r="F3561" s="32">
        <f>IF(OR(C3561="",E3561=""),"",C3561*E3561)</f>
        <v/>
      </c>
      <c r="G3561" s="26" t="n"/>
    </row>
    <row r="3562">
      <c r="A3562" s="31" t="n"/>
      <c r="B3562" s="26" t="n"/>
      <c r="C3562" s="27" t="n"/>
      <c r="D3562" s="27" t="n"/>
      <c r="E3562" s="27" t="n"/>
      <c r="F3562" s="32">
        <f>IF(OR(C3562="",E3562=""),"",C3562*E3562)</f>
        <v/>
      </c>
      <c r="G3562" s="26" t="n"/>
    </row>
    <row r="3563">
      <c r="A3563" s="31" t="n"/>
      <c r="B3563" s="26" t="n"/>
      <c r="C3563" s="27" t="n"/>
      <c r="D3563" s="27" t="n"/>
      <c r="E3563" s="27" t="n"/>
      <c r="F3563" s="32">
        <f>IF(OR(C3563="",E3563=""),"",C3563*E3563)</f>
        <v/>
      </c>
      <c r="G3563" s="26" t="n"/>
    </row>
    <row r="3564">
      <c r="A3564" s="31" t="n"/>
      <c r="B3564" s="26" t="n"/>
      <c r="C3564" s="27" t="n"/>
      <c r="D3564" s="27" t="n"/>
      <c r="E3564" s="27" t="n"/>
      <c r="F3564" s="32">
        <f>IF(OR(C3564="",E3564=""),"",C3564*E3564)</f>
        <v/>
      </c>
      <c r="G3564" s="26" t="n"/>
    </row>
    <row r="3565">
      <c r="A3565" s="31" t="n"/>
      <c r="B3565" s="26" t="n"/>
      <c r="C3565" s="27" t="n"/>
      <c r="D3565" s="27" t="n"/>
      <c r="E3565" s="27" t="n"/>
      <c r="F3565" s="32">
        <f>IF(OR(C3565="",E3565=""),"",C3565*E3565)</f>
        <v/>
      </c>
      <c r="G3565" s="26" t="n"/>
    </row>
    <row r="3566">
      <c r="A3566" s="31" t="n"/>
      <c r="B3566" s="26" t="n"/>
      <c r="C3566" s="27" t="n"/>
      <c r="D3566" s="27" t="n"/>
      <c r="E3566" s="27" t="n"/>
      <c r="F3566" s="32">
        <f>IF(OR(C3566="",E3566=""),"",C3566*E3566)</f>
        <v/>
      </c>
      <c r="G3566" s="26" t="n"/>
    </row>
    <row r="3567">
      <c r="A3567" s="31" t="n"/>
      <c r="B3567" s="26" t="n"/>
      <c r="C3567" s="27" t="n"/>
      <c r="D3567" s="27" t="n"/>
      <c r="E3567" s="27" t="n"/>
      <c r="F3567" s="32">
        <f>IF(OR(C3567="",E3567=""),"",C3567*E3567)</f>
        <v/>
      </c>
      <c r="G3567" s="26" t="n"/>
    </row>
    <row r="3568">
      <c r="A3568" s="31" t="n"/>
      <c r="B3568" s="26" t="n"/>
      <c r="C3568" s="27" t="n"/>
      <c r="D3568" s="27" t="n"/>
      <c r="E3568" s="27" t="n"/>
      <c r="F3568" s="32">
        <f>IF(OR(C3568="",E3568=""),"",C3568*E3568)</f>
        <v/>
      </c>
      <c r="G3568" s="26" t="n"/>
    </row>
    <row r="3569">
      <c r="A3569" s="31" t="n"/>
      <c r="B3569" s="26" t="n"/>
      <c r="C3569" s="27" t="n"/>
      <c r="D3569" s="27" t="n"/>
      <c r="E3569" s="27" t="n"/>
      <c r="F3569" s="32">
        <f>IF(OR(C3569="",E3569=""),"",C3569*E3569)</f>
        <v/>
      </c>
      <c r="G3569" s="26" t="n"/>
    </row>
    <row r="3570">
      <c r="A3570" s="31" t="n"/>
      <c r="B3570" s="26" t="n"/>
      <c r="C3570" s="27" t="n"/>
      <c r="D3570" s="27" t="n"/>
      <c r="E3570" s="27" t="n"/>
      <c r="F3570" s="32">
        <f>IF(OR(C3570="",E3570=""),"",C3570*E3570)</f>
        <v/>
      </c>
      <c r="G3570" s="26" t="n"/>
    </row>
    <row r="3571">
      <c r="A3571" s="31" t="n"/>
      <c r="B3571" s="26" t="n"/>
      <c r="C3571" s="27" t="n"/>
      <c r="D3571" s="27" t="n"/>
      <c r="E3571" s="27" t="n"/>
      <c r="F3571" s="32">
        <f>IF(OR(C3571="",E3571=""),"",C3571*E3571)</f>
        <v/>
      </c>
      <c r="G3571" s="26" t="n"/>
    </row>
    <row r="3572">
      <c r="A3572" s="31" t="n"/>
      <c r="B3572" s="26" t="n"/>
      <c r="C3572" s="27" t="n"/>
      <c r="D3572" s="27" t="n"/>
      <c r="E3572" s="27" t="n"/>
      <c r="F3572" s="32">
        <f>IF(OR(C3572="",E3572=""),"",C3572*E3572)</f>
        <v/>
      </c>
      <c r="G3572" s="26" t="n"/>
    </row>
    <row r="3573">
      <c r="A3573" s="31" t="n"/>
      <c r="B3573" s="26" t="n"/>
      <c r="C3573" s="27" t="n"/>
      <c r="D3573" s="27" t="n"/>
      <c r="E3573" s="27" t="n"/>
      <c r="F3573" s="32">
        <f>IF(OR(C3573="",E3573=""),"",C3573*E3573)</f>
        <v/>
      </c>
      <c r="G3573" s="26" t="n"/>
    </row>
    <row r="3574">
      <c r="A3574" s="31" t="n"/>
      <c r="B3574" s="26" t="n"/>
      <c r="C3574" s="27" t="n"/>
      <c r="D3574" s="27" t="n"/>
      <c r="E3574" s="27" t="n"/>
      <c r="F3574" s="32">
        <f>IF(OR(C3574="",E3574=""),"",C3574*E3574)</f>
        <v/>
      </c>
      <c r="G3574" s="26" t="n"/>
    </row>
    <row r="3575">
      <c r="A3575" s="31" t="n"/>
      <c r="B3575" s="26" t="n"/>
      <c r="C3575" s="27" t="n"/>
      <c r="D3575" s="27" t="n"/>
      <c r="E3575" s="27" t="n"/>
      <c r="F3575" s="32">
        <f>IF(OR(C3575="",E3575=""),"",C3575*E3575)</f>
        <v/>
      </c>
      <c r="G3575" s="26" t="n"/>
    </row>
    <row r="3576">
      <c r="A3576" s="31" t="n"/>
      <c r="B3576" s="26" t="n"/>
      <c r="C3576" s="27" t="n"/>
      <c r="D3576" s="27" t="n"/>
      <c r="E3576" s="27" t="n"/>
      <c r="F3576" s="32">
        <f>IF(OR(C3576="",E3576=""),"",C3576*E3576)</f>
        <v/>
      </c>
      <c r="G3576" s="26" t="n"/>
    </row>
    <row r="3577">
      <c r="A3577" s="31" t="n"/>
      <c r="B3577" s="26" t="n"/>
      <c r="C3577" s="27" t="n"/>
      <c r="D3577" s="27" t="n"/>
      <c r="E3577" s="27" t="n"/>
      <c r="F3577" s="32">
        <f>IF(OR(C3577="",E3577=""),"",C3577*E3577)</f>
        <v/>
      </c>
      <c r="G3577" s="26" t="n"/>
    </row>
    <row r="3578">
      <c r="A3578" s="31" t="n"/>
      <c r="B3578" s="26" t="n"/>
      <c r="C3578" s="27" t="n"/>
      <c r="D3578" s="27" t="n"/>
      <c r="E3578" s="27" t="n"/>
      <c r="F3578" s="32">
        <f>IF(OR(C3578="",E3578=""),"",C3578*E3578)</f>
        <v/>
      </c>
      <c r="G3578" s="26" t="n"/>
    </row>
    <row r="3579">
      <c r="A3579" s="31" t="n"/>
      <c r="B3579" s="26" t="n"/>
      <c r="C3579" s="27" t="n"/>
      <c r="D3579" s="27" t="n"/>
      <c r="E3579" s="27" t="n"/>
      <c r="F3579" s="32">
        <f>IF(OR(C3579="",E3579=""),"",C3579*E3579)</f>
        <v/>
      </c>
      <c r="G3579" s="26" t="n"/>
    </row>
    <row r="3580">
      <c r="A3580" s="31" t="n"/>
      <c r="B3580" s="26" t="n"/>
      <c r="C3580" s="27" t="n"/>
      <c r="D3580" s="27" t="n"/>
      <c r="E3580" s="27" t="n"/>
      <c r="F3580" s="32">
        <f>IF(OR(C3580="",E3580=""),"",C3580*E3580)</f>
        <v/>
      </c>
      <c r="G3580" s="26" t="n"/>
    </row>
    <row r="3581">
      <c r="A3581" s="31" t="n"/>
      <c r="B3581" s="26" t="n"/>
      <c r="C3581" s="27" t="n"/>
      <c r="D3581" s="27" t="n"/>
      <c r="E3581" s="27" t="n"/>
      <c r="F3581" s="32">
        <f>IF(OR(C3581="",E3581=""),"",C3581*E3581)</f>
        <v/>
      </c>
      <c r="G3581" s="26" t="n"/>
    </row>
    <row r="3582">
      <c r="A3582" s="31" t="n"/>
      <c r="B3582" s="26" t="n"/>
      <c r="C3582" s="27" t="n"/>
      <c r="D3582" s="27" t="n"/>
      <c r="E3582" s="27" t="n"/>
      <c r="F3582" s="32">
        <f>IF(OR(C3582="",E3582=""),"",C3582*E3582)</f>
        <v/>
      </c>
      <c r="G3582" s="26" t="n"/>
    </row>
    <row r="3583">
      <c r="A3583" s="31" t="n"/>
      <c r="B3583" s="26" t="n"/>
      <c r="C3583" s="27" t="n"/>
      <c r="D3583" s="27" t="n"/>
      <c r="E3583" s="27" t="n"/>
      <c r="F3583" s="32">
        <f>IF(OR(C3583="",E3583=""),"",C3583*E3583)</f>
        <v/>
      </c>
      <c r="G3583" s="26" t="n"/>
    </row>
    <row r="3584">
      <c r="A3584" s="31" t="n"/>
      <c r="B3584" s="26" t="n"/>
      <c r="C3584" s="27" t="n"/>
      <c r="D3584" s="27" t="n"/>
      <c r="E3584" s="27" t="n"/>
      <c r="F3584" s="32">
        <f>IF(OR(C3584="",E3584=""),"",C3584*E3584)</f>
        <v/>
      </c>
      <c r="G3584" s="26" t="n"/>
    </row>
    <row r="3585">
      <c r="A3585" s="31" t="n"/>
      <c r="B3585" s="26" t="n"/>
      <c r="C3585" s="27" t="n"/>
      <c r="D3585" s="27" t="n"/>
      <c r="E3585" s="27" t="n"/>
      <c r="F3585" s="32">
        <f>IF(OR(C3585="",E3585=""),"",C3585*E3585)</f>
        <v/>
      </c>
      <c r="G3585" s="26" t="n"/>
    </row>
    <row r="3586">
      <c r="A3586" s="31" t="n"/>
      <c r="B3586" s="26" t="n"/>
      <c r="C3586" s="27" t="n"/>
      <c r="D3586" s="27" t="n"/>
      <c r="E3586" s="27" t="n"/>
      <c r="F3586" s="32">
        <f>IF(OR(C3586="",E3586=""),"",C3586*E3586)</f>
        <v/>
      </c>
      <c r="G3586" s="26" t="n"/>
    </row>
    <row r="3587">
      <c r="A3587" s="31" t="n"/>
      <c r="B3587" s="26" t="n"/>
      <c r="C3587" s="27" t="n"/>
      <c r="D3587" s="27" t="n"/>
      <c r="E3587" s="27" t="n"/>
      <c r="F3587" s="32">
        <f>IF(OR(C3587="",E3587=""),"",C3587*E3587)</f>
        <v/>
      </c>
      <c r="G3587" s="26" t="n"/>
    </row>
    <row r="3588">
      <c r="A3588" s="31" t="n"/>
      <c r="B3588" s="26" t="n"/>
      <c r="C3588" s="27" t="n"/>
      <c r="D3588" s="27" t="n"/>
      <c r="E3588" s="27" t="n"/>
      <c r="F3588" s="32">
        <f>IF(OR(C3588="",E3588=""),"",C3588*E3588)</f>
        <v/>
      </c>
      <c r="G3588" s="26" t="n"/>
    </row>
    <row r="3589">
      <c r="A3589" s="31" t="n"/>
      <c r="B3589" s="26" t="n"/>
      <c r="C3589" s="27" t="n"/>
      <c r="D3589" s="27" t="n"/>
      <c r="E3589" s="27" t="n"/>
      <c r="F3589" s="32">
        <f>IF(OR(C3589="",E3589=""),"",C3589*E3589)</f>
        <v/>
      </c>
      <c r="G3589" s="26" t="n"/>
    </row>
    <row r="3590">
      <c r="A3590" s="31" t="n"/>
      <c r="B3590" s="26" t="n"/>
      <c r="C3590" s="27" t="n"/>
      <c r="D3590" s="27" t="n"/>
      <c r="E3590" s="27" t="n"/>
      <c r="F3590" s="32">
        <f>IF(OR(C3590="",E3590=""),"",C3590*E3590)</f>
        <v/>
      </c>
      <c r="G3590" s="26" t="n"/>
    </row>
    <row r="3591">
      <c r="A3591" s="31" t="n"/>
      <c r="B3591" s="26" t="n"/>
      <c r="C3591" s="27" t="n"/>
      <c r="D3591" s="27" t="n"/>
      <c r="E3591" s="27" t="n"/>
      <c r="F3591" s="32">
        <f>IF(OR(C3591="",E3591=""),"",C3591*E3591)</f>
        <v/>
      </c>
      <c r="G3591" s="26" t="n"/>
    </row>
    <row r="3592">
      <c r="A3592" s="31" t="n"/>
      <c r="B3592" s="26" t="n"/>
      <c r="C3592" s="27" t="n"/>
      <c r="D3592" s="27" t="n"/>
      <c r="E3592" s="27" t="n"/>
      <c r="F3592" s="32">
        <f>IF(OR(C3592="",E3592=""),"",C3592*E3592)</f>
        <v/>
      </c>
      <c r="G3592" s="26" t="n"/>
    </row>
    <row r="3593">
      <c r="A3593" s="31" t="n"/>
      <c r="B3593" s="26" t="n"/>
      <c r="C3593" s="27" t="n"/>
      <c r="D3593" s="27" t="n"/>
      <c r="E3593" s="27" t="n"/>
      <c r="F3593" s="32">
        <f>IF(OR(C3593="",E3593=""),"",C3593*E3593)</f>
        <v/>
      </c>
      <c r="G3593" s="26" t="n"/>
    </row>
    <row r="3594">
      <c r="A3594" s="31" t="n"/>
      <c r="B3594" s="26" t="n"/>
      <c r="C3594" s="27" t="n"/>
      <c r="D3594" s="27" t="n"/>
      <c r="E3594" s="27" t="n"/>
      <c r="F3594" s="32">
        <f>IF(OR(C3594="",E3594=""),"",C3594*E3594)</f>
        <v/>
      </c>
      <c r="G3594" s="26" t="n"/>
    </row>
    <row r="3595">
      <c r="A3595" s="31" t="n"/>
      <c r="B3595" s="26" t="n"/>
      <c r="C3595" s="27" t="n"/>
      <c r="D3595" s="27" t="n"/>
      <c r="E3595" s="27" t="n"/>
      <c r="F3595" s="32">
        <f>IF(OR(C3595="",E3595=""),"",C3595*E3595)</f>
        <v/>
      </c>
      <c r="G3595" s="26" t="n"/>
    </row>
    <row r="3596">
      <c r="A3596" s="31" t="n"/>
      <c r="B3596" s="26" t="n"/>
      <c r="C3596" s="27" t="n"/>
      <c r="D3596" s="27" t="n"/>
      <c r="E3596" s="27" t="n"/>
      <c r="F3596" s="32">
        <f>IF(OR(C3596="",E3596=""),"",C3596*E3596)</f>
        <v/>
      </c>
      <c r="G3596" s="26" t="n"/>
    </row>
    <row r="3597">
      <c r="A3597" s="31" t="n"/>
      <c r="B3597" s="26" t="n"/>
      <c r="C3597" s="27" t="n"/>
      <c r="D3597" s="27" t="n"/>
      <c r="E3597" s="27" t="n"/>
      <c r="F3597" s="32">
        <f>IF(OR(C3597="",E3597=""),"",C3597*E3597)</f>
        <v/>
      </c>
      <c r="G3597" s="26" t="n"/>
    </row>
    <row r="3598">
      <c r="A3598" s="31" t="n"/>
      <c r="B3598" s="26" t="n"/>
      <c r="C3598" s="27" t="n"/>
      <c r="D3598" s="27" t="n"/>
      <c r="E3598" s="27" t="n"/>
      <c r="F3598" s="32">
        <f>IF(OR(C3598="",E3598=""),"",C3598*E3598)</f>
        <v/>
      </c>
      <c r="G3598" s="26" t="n"/>
    </row>
    <row r="3599">
      <c r="A3599" s="31" t="n"/>
      <c r="B3599" s="26" t="n"/>
      <c r="C3599" s="27" t="n"/>
      <c r="D3599" s="27" t="n"/>
      <c r="E3599" s="27" t="n"/>
      <c r="F3599" s="32">
        <f>IF(OR(C3599="",E3599=""),"",C3599*E3599)</f>
        <v/>
      </c>
      <c r="G3599" s="26" t="n"/>
    </row>
    <row r="3600">
      <c r="A3600" s="31" t="n"/>
      <c r="B3600" s="26" t="n"/>
      <c r="C3600" s="27" t="n"/>
      <c r="D3600" s="27" t="n"/>
      <c r="E3600" s="27" t="n"/>
      <c r="F3600" s="32">
        <f>IF(OR(C3600="",E3600=""),"",C3600*E3600)</f>
        <v/>
      </c>
      <c r="G3600" s="26" t="n"/>
    </row>
    <row r="3601">
      <c r="A3601" s="31" t="n"/>
      <c r="B3601" s="26" t="n"/>
      <c r="C3601" s="27" t="n"/>
      <c r="D3601" s="27" t="n"/>
      <c r="E3601" s="27" t="n"/>
      <c r="F3601" s="32">
        <f>IF(OR(C3601="",E3601=""),"",C3601*E3601)</f>
        <v/>
      </c>
      <c r="G3601" s="26" t="n"/>
    </row>
    <row r="3602">
      <c r="A3602" s="31" t="n"/>
      <c r="B3602" s="26" t="n"/>
      <c r="C3602" s="27" t="n"/>
      <c r="D3602" s="27" t="n"/>
      <c r="E3602" s="27" t="n"/>
      <c r="F3602" s="32">
        <f>IF(OR(C3602="",E3602=""),"",C3602*E3602)</f>
        <v/>
      </c>
      <c r="G3602" s="26" t="n"/>
    </row>
    <row r="3603">
      <c r="A3603" s="31" t="n"/>
      <c r="B3603" s="26" t="n"/>
      <c r="C3603" s="27" t="n"/>
      <c r="D3603" s="27" t="n"/>
      <c r="E3603" s="27" t="n"/>
      <c r="F3603" s="32">
        <f>IF(OR(C3603="",E3603=""),"",C3603*E3603)</f>
        <v/>
      </c>
      <c r="G3603" s="26" t="n"/>
    </row>
    <row r="3604">
      <c r="A3604" s="31" t="n"/>
      <c r="B3604" s="26" t="n"/>
      <c r="C3604" s="27" t="n"/>
      <c r="D3604" s="27" t="n"/>
      <c r="E3604" s="27" t="n"/>
      <c r="F3604" s="32">
        <f>IF(OR(C3604="",E3604=""),"",C3604*E3604)</f>
        <v/>
      </c>
      <c r="G3604" s="26" t="n"/>
    </row>
    <row r="3605">
      <c r="A3605" s="31" t="n"/>
      <c r="B3605" s="26" t="n"/>
      <c r="C3605" s="27" t="n"/>
      <c r="D3605" s="27" t="n"/>
      <c r="E3605" s="27" t="n"/>
      <c r="F3605" s="32">
        <f>IF(OR(C3605="",E3605=""),"",C3605*E3605)</f>
        <v/>
      </c>
      <c r="G3605" s="26" t="n"/>
    </row>
    <row r="3606">
      <c r="A3606" s="31" t="n"/>
      <c r="B3606" s="26" t="n"/>
      <c r="C3606" s="27" t="n"/>
      <c r="D3606" s="27" t="n"/>
      <c r="E3606" s="27" t="n"/>
      <c r="F3606" s="32">
        <f>IF(OR(C3606="",E3606=""),"",C3606*E3606)</f>
        <v/>
      </c>
      <c r="G3606" s="26" t="n"/>
    </row>
    <row r="3607">
      <c r="A3607" s="31" t="n"/>
      <c r="B3607" s="26" t="n"/>
      <c r="C3607" s="27" t="n"/>
      <c r="D3607" s="27" t="n"/>
      <c r="E3607" s="27" t="n"/>
      <c r="F3607" s="32">
        <f>IF(OR(C3607="",E3607=""),"",C3607*E3607)</f>
        <v/>
      </c>
      <c r="G3607" s="26" t="n"/>
    </row>
    <row r="3608">
      <c r="A3608" s="31" t="n"/>
      <c r="B3608" s="26" t="n"/>
      <c r="C3608" s="27" t="n"/>
      <c r="D3608" s="27" t="n"/>
      <c r="E3608" s="27" t="n"/>
      <c r="F3608" s="32">
        <f>IF(OR(C3608="",E3608=""),"",C3608*E3608)</f>
        <v/>
      </c>
      <c r="G3608" s="26" t="n"/>
    </row>
    <row r="3609">
      <c r="A3609" s="31" t="n"/>
      <c r="B3609" s="26" t="n"/>
      <c r="C3609" s="27" t="n"/>
      <c r="D3609" s="27" t="n"/>
      <c r="E3609" s="27" t="n"/>
      <c r="F3609" s="32">
        <f>IF(OR(C3609="",E3609=""),"",C3609*E3609)</f>
        <v/>
      </c>
      <c r="G3609" s="26" t="n"/>
    </row>
    <row r="3610">
      <c r="A3610" s="31" t="n"/>
      <c r="B3610" s="26" t="n"/>
      <c r="C3610" s="27" t="n"/>
      <c r="D3610" s="27" t="n"/>
      <c r="E3610" s="27" t="n"/>
      <c r="F3610" s="32">
        <f>IF(OR(C3610="",E3610=""),"",C3610*E3610)</f>
        <v/>
      </c>
      <c r="G3610" s="26" t="n"/>
    </row>
    <row r="3611">
      <c r="A3611" s="31" t="n"/>
      <c r="B3611" s="26" t="n"/>
      <c r="C3611" s="27" t="n"/>
      <c r="D3611" s="27" t="n"/>
      <c r="E3611" s="27" t="n"/>
      <c r="F3611" s="32">
        <f>IF(OR(C3611="",E3611=""),"",C3611*E3611)</f>
        <v/>
      </c>
      <c r="G3611" s="26" t="n"/>
    </row>
    <row r="3612">
      <c r="A3612" s="31" t="n"/>
      <c r="B3612" s="26" t="n"/>
      <c r="C3612" s="27" t="n"/>
      <c r="D3612" s="27" t="n"/>
      <c r="E3612" s="27" t="n"/>
      <c r="F3612" s="32">
        <f>IF(OR(C3612="",E3612=""),"",C3612*E3612)</f>
        <v/>
      </c>
      <c r="G3612" s="26" t="n"/>
    </row>
    <row r="3613">
      <c r="A3613" s="31" t="n"/>
      <c r="B3613" s="26" t="n"/>
      <c r="C3613" s="27" t="n"/>
      <c r="D3613" s="27" t="n"/>
      <c r="E3613" s="27" t="n"/>
      <c r="F3613" s="32">
        <f>IF(OR(C3613="",E3613=""),"",C3613*E3613)</f>
        <v/>
      </c>
      <c r="G3613" s="26" t="n"/>
    </row>
    <row r="3614">
      <c r="A3614" s="31" t="n"/>
      <c r="B3614" s="26" t="n"/>
      <c r="C3614" s="27" t="n"/>
      <c r="D3614" s="27" t="n"/>
      <c r="E3614" s="27" t="n"/>
      <c r="F3614" s="32">
        <f>IF(OR(C3614="",E3614=""),"",C3614*E3614)</f>
        <v/>
      </c>
      <c r="G3614" s="26" t="n"/>
    </row>
    <row r="3615">
      <c r="A3615" s="31" t="n"/>
      <c r="B3615" s="26" t="n"/>
      <c r="C3615" s="27" t="n"/>
      <c r="D3615" s="27" t="n"/>
      <c r="E3615" s="27" t="n"/>
      <c r="F3615" s="32">
        <f>IF(OR(C3615="",E3615=""),"",C3615*E3615)</f>
        <v/>
      </c>
      <c r="G3615" s="26" t="n"/>
    </row>
    <row r="3616">
      <c r="A3616" s="31" t="n"/>
      <c r="B3616" s="26" t="n"/>
      <c r="C3616" s="27" t="n"/>
      <c r="D3616" s="27" t="n"/>
      <c r="E3616" s="27" t="n"/>
      <c r="F3616" s="32">
        <f>IF(OR(C3616="",E3616=""),"",C3616*E3616)</f>
        <v/>
      </c>
      <c r="G3616" s="26" t="n"/>
    </row>
    <row r="3617">
      <c r="A3617" s="31" t="n"/>
      <c r="B3617" s="26" t="n"/>
      <c r="C3617" s="27" t="n"/>
      <c r="D3617" s="27" t="n"/>
      <c r="E3617" s="27" t="n"/>
      <c r="F3617" s="32">
        <f>IF(OR(C3617="",E3617=""),"",C3617*E3617)</f>
        <v/>
      </c>
      <c r="G3617" s="26" t="n"/>
    </row>
    <row r="3618">
      <c r="A3618" s="31" t="n"/>
      <c r="B3618" s="26" t="n"/>
      <c r="C3618" s="27" t="n"/>
      <c r="D3618" s="27" t="n"/>
      <c r="E3618" s="27" t="n"/>
      <c r="F3618" s="32">
        <f>IF(OR(C3618="",E3618=""),"",C3618*E3618)</f>
        <v/>
      </c>
      <c r="G3618" s="26" t="n"/>
    </row>
    <row r="3619">
      <c r="A3619" s="31" t="n"/>
      <c r="B3619" s="26" t="n"/>
      <c r="C3619" s="27" t="n"/>
      <c r="D3619" s="27" t="n"/>
      <c r="E3619" s="27" t="n"/>
      <c r="F3619" s="32">
        <f>IF(OR(C3619="",E3619=""),"",C3619*E3619)</f>
        <v/>
      </c>
      <c r="G3619" s="26" t="n"/>
    </row>
    <row r="3620">
      <c r="A3620" s="31" t="n"/>
      <c r="B3620" s="26" t="n"/>
      <c r="C3620" s="27" t="n"/>
      <c r="D3620" s="27" t="n"/>
      <c r="E3620" s="27" t="n"/>
      <c r="F3620" s="32">
        <f>IF(OR(C3620="",E3620=""),"",C3620*E3620)</f>
        <v/>
      </c>
      <c r="G3620" s="26" t="n"/>
    </row>
    <row r="3621">
      <c r="A3621" s="31" t="n"/>
      <c r="B3621" s="26" t="n"/>
      <c r="C3621" s="27" t="n"/>
      <c r="D3621" s="27" t="n"/>
      <c r="E3621" s="27" t="n"/>
      <c r="F3621" s="32">
        <f>IF(OR(C3621="",E3621=""),"",C3621*E3621)</f>
        <v/>
      </c>
      <c r="G3621" s="26" t="n"/>
    </row>
    <row r="3622">
      <c r="A3622" s="31" t="n"/>
      <c r="B3622" s="26" t="n"/>
      <c r="C3622" s="27" t="n"/>
      <c r="D3622" s="27" t="n"/>
      <c r="E3622" s="27" t="n"/>
      <c r="F3622" s="32">
        <f>IF(OR(C3622="",E3622=""),"",C3622*E3622)</f>
        <v/>
      </c>
      <c r="G3622" s="26" t="n"/>
    </row>
    <row r="3623">
      <c r="A3623" s="31" t="n"/>
      <c r="B3623" s="26" t="n"/>
      <c r="C3623" s="27" t="n"/>
      <c r="D3623" s="27" t="n"/>
      <c r="E3623" s="27" t="n"/>
      <c r="F3623" s="32">
        <f>IF(OR(C3623="",E3623=""),"",C3623*E3623)</f>
        <v/>
      </c>
      <c r="G3623" s="26" t="n"/>
    </row>
    <row r="3624">
      <c r="A3624" s="31" t="n"/>
      <c r="B3624" s="26" t="n"/>
      <c r="C3624" s="27" t="n"/>
      <c r="D3624" s="27" t="n"/>
      <c r="E3624" s="27" t="n"/>
      <c r="F3624" s="32">
        <f>IF(OR(C3624="",E3624=""),"",C3624*E3624)</f>
        <v/>
      </c>
      <c r="G3624" s="26" t="n"/>
    </row>
    <row r="3625">
      <c r="A3625" s="31" t="n"/>
      <c r="B3625" s="26" t="n"/>
      <c r="C3625" s="27" t="n"/>
      <c r="D3625" s="27" t="n"/>
      <c r="E3625" s="27" t="n"/>
      <c r="F3625" s="32">
        <f>IF(OR(C3625="",E3625=""),"",C3625*E3625)</f>
        <v/>
      </c>
      <c r="G3625" s="26" t="n"/>
    </row>
    <row r="3626">
      <c r="A3626" s="31" t="n"/>
      <c r="B3626" s="26" t="n"/>
      <c r="C3626" s="27" t="n"/>
      <c r="D3626" s="27" t="n"/>
      <c r="E3626" s="27" t="n"/>
      <c r="F3626" s="32">
        <f>IF(OR(C3626="",E3626=""),"",C3626*E3626)</f>
        <v/>
      </c>
      <c r="G3626" s="26" t="n"/>
    </row>
    <row r="3627">
      <c r="A3627" s="31" t="n"/>
      <c r="B3627" s="26" t="n"/>
      <c r="C3627" s="27" t="n"/>
      <c r="D3627" s="27" t="n"/>
      <c r="E3627" s="27" t="n"/>
      <c r="F3627" s="32">
        <f>IF(OR(C3627="",E3627=""),"",C3627*E3627)</f>
        <v/>
      </c>
      <c r="G3627" s="26" t="n"/>
    </row>
    <row r="3628">
      <c r="A3628" s="31" t="n"/>
      <c r="B3628" s="26" t="n"/>
      <c r="C3628" s="27" t="n"/>
      <c r="D3628" s="27" t="n"/>
      <c r="E3628" s="27" t="n"/>
      <c r="F3628" s="32">
        <f>IF(OR(C3628="",E3628=""),"",C3628*E3628)</f>
        <v/>
      </c>
      <c r="G3628" s="26" t="n"/>
    </row>
    <row r="3629">
      <c r="A3629" s="31" t="n"/>
      <c r="B3629" s="26" t="n"/>
      <c r="C3629" s="27" t="n"/>
      <c r="D3629" s="27" t="n"/>
      <c r="E3629" s="27" t="n"/>
      <c r="F3629" s="32">
        <f>IF(OR(C3629="",E3629=""),"",C3629*E3629)</f>
        <v/>
      </c>
      <c r="G3629" s="26" t="n"/>
    </row>
    <row r="3630">
      <c r="A3630" s="31" t="n"/>
      <c r="B3630" s="26" t="n"/>
      <c r="C3630" s="27" t="n"/>
      <c r="D3630" s="27" t="n"/>
      <c r="E3630" s="27" t="n"/>
      <c r="F3630" s="32">
        <f>IF(OR(C3630="",E3630=""),"",C3630*E3630)</f>
        <v/>
      </c>
      <c r="G3630" s="26" t="n"/>
    </row>
    <row r="3631">
      <c r="A3631" s="31" t="n"/>
      <c r="B3631" s="26" t="n"/>
      <c r="C3631" s="27" t="n"/>
      <c r="D3631" s="27" t="n"/>
      <c r="E3631" s="27" t="n"/>
      <c r="F3631" s="32">
        <f>IF(OR(C3631="",E3631=""),"",C3631*E3631)</f>
        <v/>
      </c>
      <c r="G3631" s="26" t="n"/>
    </row>
    <row r="3632">
      <c r="A3632" s="31" t="n"/>
      <c r="B3632" s="26" t="n"/>
      <c r="C3632" s="27" t="n"/>
      <c r="D3632" s="27" t="n"/>
      <c r="E3632" s="27" t="n"/>
      <c r="F3632" s="32">
        <f>IF(OR(C3632="",E3632=""),"",C3632*E3632)</f>
        <v/>
      </c>
      <c r="G3632" s="26" t="n"/>
    </row>
    <row r="3633">
      <c r="A3633" s="31" t="n"/>
      <c r="B3633" s="26" t="n"/>
      <c r="C3633" s="27" t="n"/>
      <c r="D3633" s="27" t="n"/>
      <c r="E3633" s="27" t="n"/>
      <c r="F3633" s="32">
        <f>IF(OR(C3633="",E3633=""),"",C3633*E3633)</f>
        <v/>
      </c>
      <c r="G3633" s="26" t="n"/>
    </row>
    <row r="3634">
      <c r="A3634" s="31" t="n"/>
      <c r="B3634" s="26" t="n"/>
      <c r="C3634" s="27" t="n"/>
      <c r="D3634" s="27" t="n"/>
      <c r="E3634" s="27" t="n"/>
      <c r="F3634" s="32">
        <f>IF(OR(C3634="",E3634=""),"",C3634*E3634)</f>
        <v/>
      </c>
      <c r="G3634" s="26" t="n"/>
    </row>
    <row r="3635">
      <c r="A3635" s="31" t="n"/>
      <c r="B3635" s="26" t="n"/>
      <c r="C3635" s="27" t="n"/>
      <c r="D3635" s="27" t="n"/>
      <c r="E3635" s="27" t="n"/>
      <c r="F3635" s="32">
        <f>IF(OR(C3635="",E3635=""),"",C3635*E3635)</f>
        <v/>
      </c>
      <c r="G3635" s="26" t="n"/>
    </row>
    <row r="3636">
      <c r="A3636" s="31" t="n"/>
      <c r="B3636" s="26" t="n"/>
      <c r="C3636" s="27" t="n"/>
      <c r="D3636" s="27" t="n"/>
      <c r="E3636" s="27" t="n"/>
      <c r="F3636" s="32">
        <f>IF(OR(C3636="",E3636=""),"",C3636*E3636)</f>
        <v/>
      </c>
      <c r="G3636" s="26" t="n"/>
    </row>
    <row r="3637">
      <c r="A3637" s="31" t="n"/>
      <c r="B3637" s="26" t="n"/>
      <c r="C3637" s="27" t="n"/>
      <c r="D3637" s="27" t="n"/>
      <c r="E3637" s="27" t="n"/>
      <c r="F3637" s="32">
        <f>IF(OR(C3637="",E3637=""),"",C3637*E3637)</f>
        <v/>
      </c>
      <c r="G3637" s="26" t="n"/>
    </row>
    <row r="3638">
      <c r="A3638" s="31" t="n"/>
      <c r="B3638" s="26" t="n"/>
      <c r="C3638" s="27" t="n"/>
      <c r="D3638" s="27" t="n"/>
      <c r="E3638" s="27" t="n"/>
      <c r="F3638" s="32">
        <f>IF(OR(C3638="",E3638=""),"",C3638*E3638)</f>
        <v/>
      </c>
      <c r="G3638" s="26" t="n"/>
    </row>
    <row r="3639">
      <c r="A3639" s="31" t="n"/>
      <c r="B3639" s="26" t="n"/>
      <c r="C3639" s="27" t="n"/>
      <c r="D3639" s="27" t="n"/>
      <c r="E3639" s="27" t="n"/>
      <c r="F3639" s="32">
        <f>IF(OR(C3639="",E3639=""),"",C3639*E3639)</f>
        <v/>
      </c>
      <c r="G3639" s="26" t="n"/>
    </row>
    <row r="3640">
      <c r="A3640" s="31" t="n"/>
      <c r="B3640" s="26" t="n"/>
      <c r="C3640" s="27" t="n"/>
      <c r="D3640" s="27" t="n"/>
      <c r="E3640" s="27" t="n"/>
      <c r="F3640" s="32">
        <f>IF(OR(C3640="",E3640=""),"",C3640*E3640)</f>
        <v/>
      </c>
      <c r="G3640" s="26" t="n"/>
    </row>
    <row r="3641">
      <c r="A3641" s="31" t="n"/>
      <c r="B3641" s="26" t="n"/>
      <c r="C3641" s="27" t="n"/>
      <c r="D3641" s="27" t="n"/>
      <c r="E3641" s="27" t="n"/>
      <c r="F3641" s="32">
        <f>IF(OR(C3641="",E3641=""),"",C3641*E3641)</f>
        <v/>
      </c>
      <c r="G3641" s="26" t="n"/>
    </row>
    <row r="3642">
      <c r="A3642" s="31" t="n"/>
      <c r="B3642" s="26" t="n"/>
      <c r="C3642" s="27" t="n"/>
      <c r="D3642" s="27" t="n"/>
      <c r="E3642" s="27" t="n"/>
      <c r="F3642" s="32">
        <f>IF(OR(C3642="",E3642=""),"",C3642*E3642)</f>
        <v/>
      </c>
      <c r="G3642" s="26" t="n"/>
    </row>
    <row r="3643">
      <c r="A3643" s="31" t="n"/>
      <c r="B3643" s="26" t="n"/>
      <c r="C3643" s="27" t="n"/>
      <c r="D3643" s="27" t="n"/>
      <c r="E3643" s="27" t="n"/>
      <c r="F3643" s="32">
        <f>IF(OR(C3643="",E3643=""),"",C3643*E3643)</f>
        <v/>
      </c>
      <c r="G3643" s="26" t="n"/>
    </row>
    <row r="3644">
      <c r="A3644" s="31" t="n"/>
      <c r="B3644" s="26" t="n"/>
      <c r="C3644" s="27" t="n"/>
      <c r="D3644" s="27" t="n"/>
      <c r="E3644" s="27" t="n"/>
      <c r="F3644" s="32">
        <f>IF(OR(C3644="",E3644=""),"",C3644*E3644)</f>
        <v/>
      </c>
      <c r="G3644" s="26" t="n"/>
    </row>
    <row r="3645">
      <c r="A3645" s="31" t="n"/>
      <c r="B3645" s="26" t="n"/>
      <c r="C3645" s="27" t="n"/>
      <c r="D3645" s="27" t="n"/>
      <c r="E3645" s="27" t="n"/>
      <c r="F3645" s="32">
        <f>IF(OR(C3645="",E3645=""),"",C3645*E3645)</f>
        <v/>
      </c>
      <c r="G3645" s="26" t="n"/>
    </row>
    <row r="3646">
      <c r="A3646" s="31" t="n"/>
      <c r="B3646" s="26" t="n"/>
      <c r="C3646" s="27" t="n"/>
      <c r="D3646" s="27" t="n"/>
      <c r="E3646" s="27" t="n"/>
      <c r="F3646" s="32">
        <f>IF(OR(C3646="",E3646=""),"",C3646*E3646)</f>
        <v/>
      </c>
      <c r="G3646" s="26" t="n"/>
    </row>
    <row r="3647">
      <c r="A3647" s="31" t="n"/>
      <c r="B3647" s="26" t="n"/>
      <c r="C3647" s="27" t="n"/>
      <c r="D3647" s="27" t="n"/>
      <c r="E3647" s="27" t="n"/>
      <c r="F3647" s="32">
        <f>IF(OR(C3647="",E3647=""),"",C3647*E3647)</f>
        <v/>
      </c>
      <c r="G3647" s="26" t="n"/>
    </row>
    <row r="3648">
      <c r="A3648" s="31" t="n"/>
      <c r="B3648" s="26" t="n"/>
      <c r="C3648" s="27" t="n"/>
      <c r="D3648" s="27" t="n"/>
      <c r="E3648" s="27" t="n"/>
      <c r="F3648" s="32">
        <f>IF(OR(C3648="",E3648=""),"",C3648*E3648)</f>
        <v/>
      </c>
      <c r="G3648" s="26" t="n"/>
    </row>
    <row r="3649">
      <c r="A3649" s="31" t="n"/>
      <c r="B3649" s="26" t="n"/>
      <c r="C3649" s="27" t="n"/>
      <c r="D3649" s="27" t="n"/>
      <c r="E3649" s="27" t="n"/>
      <c r="F3649" s="32">
        <f>IF(OR(C3649="",E3649=""),"",C3649*E3649)</f>
        <v/>
      </c>
      <c r="G3649" s="26" t="n"/>
    </row>
    <row r="3650">
      <c r="A3650" s="31" t="n"/>
      <c r="B3650" s="26" t="n"/>
      <c r="C3650" s="27" t="n"/>
      <c r="D3650" s="27" t="n"/>
      <c r="E3650" s="27" t="n"/>
      <c r="F3650" s="32">
        <f>IF(OR(C3650="",E3650=""),"",C3650*E3650)</f>
        <v/>
      </c>
      <c r="G3650" s="26" t="n"/>
    </row>
    <row r="3651">
      <c r="A3651" s="31" t="n"/>
      <c r="B3651" s="26" t="n"/>
      <c r="C3651" s="27" t="n"/>
      <c r="D3651" s="27" t="n"/>
      <c r="E3651" s="27" t="n"/>
      <c r="F3651" s="32">
        <f>IF(OR(C3651="",E3651=""),"",C3651*E3651)</f>
        <v/>
      </c>
      <c r="G3651" s="26" t="n"/>
    </row>
    <row r="3652">
      <c r="A3652" s="31" t="n"/>
      <c r="B3652" s="26" t="n"/>
      <c r="C3652" s="27" t="n"/>
      <c r="D3652" s="27" t="n"/>
      <c r="E3652" s="27" t="n"/>
      <c r="F3652" s="32">
        <f>IF(OR(C3652="",E3652=""),"",C3652*E3652)</f>
        <v/>
      </c>
      <c r="G3652" s="26" t="n"/>
    </row>
    <row r="3653">
      <c r="A3653" s="31" t="n"/>
      <c r="B3653" s="26" t="n"/>
      <c r="C3653" s="27" t="n"/>
      <c r="D3653" s="27" t="n"/>
      <c r="E3653" s="27" t="n"/>
      <c r="F3653" s="32">
        <f>IF(OR(C3653="",E3653=""),"",C3653*E3653)</f>
        <v/>
      </c>
      <c r="G3653" s="26" t="n"/>
    </row>
    <row r="3654">
      <c r="A3654" s="31" t="n"/>
      <c r="B3654" s="26" t="n"/>
      <c r="C3654" s="27" t="n"/>
      <c r="D3654" s="27" t="n"/>
      <c r="E3654" s="27" t="n"/>
      <c r="F3654" s="32">
        <f>IF(OR(C3654="",E3654=""),"",C3654*E3654)</f>
        <v/>
      </c>
      <c r="G3654" s="26" t="n"/>
    </row>
    <row r="3655">
      <c r="A3655" s="31" t="n"/>
      <c r="B3655" s="26" t="n"/>
      <c r="C3655" s="27" t="n"/>
      <c r="D3655" s="27" t="n"/>
      <c r="E3655" s="27" t="n"/>
      <c r="F3655" s="32">
        <f>IF(OR(C3655="",E3655=""),"",C3655*E3655)</f>
        <v/>
      </c>
      <c r="G3655" s="26" t="n"/>
    </row>
    <row r="3656">
      <c r="A3656" s="31" t="n"/>
      <c r="B3656" s="26" t="n"/>
      <c r="C3656" s="27" t="n"/>
      <c r="D3656" s="27" t="n"/>
      <c r="E3656" s="27" t="n"/>
      <c r="F3656" s="32">
        <f>IF(OR(C3656="",E3656=""),"",C3656*E3656)</f>
        <v/>
      </c>
      <c r="G3656" s="26" t="n"/>
    </row>
    <row r="3657">
      <c r="A3657" s="31" t="n"/>
      <c r="B3657" s="26" t="n"/>
      <c r="C3657" s="27" t="n"/>
      <c r="D3657" s="27" t="n"/>
      <c r="E3657" s="27" t="n"/>
      <c r="F3657" s="32">
        <f>IF(OR(C3657="",E3657=""),"",C3657*E3657)</f>
        <v/>
      </c>
      <c r="G3657" s="26" t="n"/>
    </row>
    <row r="3658">
      <c r="A3658" s="31" t="n"/>
      <c r="B3658" s="26" t="n"/>
      <c r="C3658" s="27" t="n"/>
      <c r="D3658" s="27" t="n"/>
      <c r="E3658" s="27" t="n"/>
      <c r="F3658" s="32">
        <f>IF(OR(C3658="",E3658=""),"",C3658*E3658)</f>
        <v/>
      </c>
      <c r="G3658" s="26" t="n"/>
    </row>
    <row r="3659">
      <c r="A3659" s="31" t="n"/>
      <c r="B3659" s="26" t="n"/>
      <c r="C3659" s="27" t="n"/>
      <c r="D3659" s="27" t="n"/>
      <c r="E3659" s="27" t="n"/>
      <c r="F3659" s="32">
        <f>IF(OR(C3659="",E3659=""),"",C3659*E3659)</f>
        <v/>
      </c>
      <c r="G3659" s="26" t="n"/>
    </row>
    <row r="3660">
      <c r="A3660" s="31" t="n"/>
      <c r="B3660" s="26" t="n"/>
      <c r="C3660" s="27" t="n"/>
      <c r="D3660" s="27" t="n"/>
      <c r="E3660" s="27" t="n"/>
      <c r="F3660" s="32">
        <f>IF(OR(C3660="",E3660=""),"",C3660*E3660)</f>
        <v/>
      </c>
      <c r="G3660" s="26" t="n"/>
    </row>
    <row r="3661">
      <c r="A3661" s="31" t="n"/>
      <c r="B3661" s="26" t="n"/>
      <c r="C3661" s="27" t="n"/>
      <c r="D3661" s="27" t="n"/>
      <c r="E3661" s="27" t="n"/>
      <c r="F3661" s="32">
        <f>IF(OR(C3661="",E3661=""),"",C3661*E3661)</f>
        <v/>
      </c>
      <c r="G3661" s="26" t="n"/>
    </row>
    <row r="3662">
      <c r="A3662" s="31" t="n"/>
      <c r="B3662" s="26" t="n"/>
      <c r="C3662" s="27" t="n"/>
      <c r="D3662" s="27" t="n"/>
      <c r="E3662" s="27" t="n"/>
      <c r="F3662" s="32">
        <f>IF(OR(C3662="",E3662=""),"",C3662*E3662)</f>
        <v/>
      </c>
      <c r="G3662" s="26" t="n"/>
    </row>
    <row r="3663">
      <c r="A3663" s="31" t="n"/>
      <c r="B3663" s="26" t="n"/>
      <c r="C3663" s="27" t="n"/>
      <c r="D3663" s="27" t="n"/>
      <c r="E3663" s="27" t="n"/>
      <c r="F3663" s="32">
        <f>IF(OR(C3663="",E3663=""),"",C3663*E3663)</f>
        <v/>
      </c>
      <c r="G3663" s="26" t="n"/>
    </row>
    <row r="3664">
      <c r="A3664" s="31" t="n"/>
      <c r="B3664" s="26" t="n"/>
      <c r="C3664" s="27" t="n"/>
      <c r="D3664" s="27" t="n"/>
      <c r="E3664" s="27" t="n"/>
      <c r="F3664" s="32">
        <f>IF(OR(C3664="",E3664=""),"",C3664*E3664)</f>
        <v/>
      </c>
      <c r="G3664" s="26" t="n"/>
    </row>
    <row r="3665">
      <c r="A3665" s="31" t="n"/>
      <c r="B3665" s="26" t="n"/>
      <c r="C3665" s="27" t="n"/>
      <c r="D3665" s="27" t="n"/>
      <c r="E3665" s="27" t="n"/>
      <c r="F3665" s="32">
        <f>IF(OR(C3665="",E3665=""),"",C3665*E3665)</f>
        <v/>
      </c>
      <c r="G3665" s="26" t="n"/>
    </row>
    <row r="3666">
      <c r="A3666" s="31" t="n"/>
      <c r="B3666" s="26" t="n"/>
      <c r="C3666" s="27" t="n"/>
      <c r="D3666" s="27" t="n"/>
      <c r="E3666" s="27" t="n"/>
      <c r="F3666" s="32">
        <f>IF(OR(C3666="",E3666=""),"",C3666*E3666)</f>
        <v/>
      </c>
      <c r="G3666" s="26" t="n"/>
    </row>
    <row r="3667">
      <c r="A3667" s="31" t="n"/>
      <c r="B3667" s="26" t="n"/>
      <c r="C3667" s="27" t="n"/>
      <c r="D3667" s="27" t="n"/>
      <c r="E3667" s="27" t="n"/>
      <c r="F3667" s="32">
        <f>IF(OR(C3667="",E3667=""),"",C3667*E3667)</f>
        <v/>
      </c>
      <c r="G3667" s="26" t="n"/>
    </row>
    <row r="3668">
      <c r="A3668" s="31" t="n"/>
      <c r="B3668" s="26" t="n"/>
      <c r="C3668" s="27" t="n"/>
      <c r="D3668" s="27" t="n"/>
      <c r="E3668" s="27" t="n"/>
      <c r="F3668" s="32">
        <f>IF(OR(C3668="",E3668=""),"",C3668*E3668)</f>
        <v/>
      </c>
      <c r="G3668" s="26" t="n"/>
    </row>
    <row r="3669">
      <c r="A3669" s="31" t="n"/>
      <c r="B3669" s="26" t="n"/>
      <c r="C3669" s="27" t="n"/>
      <c r="D3669" s="27" t="n"/>
      <c r="E3669" s="27" t="n"/>
      <c r="F3669" s="32">
        <f>IF(OR(C3669="",E3669=""),"",C3669*E3669)</f>
        <v/>
      </c>
      <c r="G3669" s="26" t="n"/>
    </row>
    <row r="3670">
      <c r="A3670" s="31" t="n"/>
      <c r="B3670" s="26" t="n"/>
      <c r="C3670" s="27" t="n"/>
      <c r="D3670" s="27" t="n"/>
      <c r="E3670" s="27" t="n"/>
      <c r="F3670" s="32">
        <f>IF(OR(C3670="",E3670=""),"",C3670*E3670)</f>
        <v/>
      </c>
      <c r="G3670" s="26" t="n"/>
    </row>
    <row r="3671">
      <c r="A3671" s="31" t="n"/>
      <c r="B3671" s="26" t="n"/>
      <c r="C3671" s="27" t="n"/>
      <c r="D3671" s="27" t="n"/>
      <c r="E3671" s="27" t="n"/>
      <c r="F3671" s="32">
        <f>IF(OR(C3671="",E3671=""),"",C3671*E3671)</f>
        <v/>
      </c>
      <c r="G3671" s="26" t="n"/>
    </row>
    <row r="3672">
      <c r="A3672" s="31" t="n"/>
      <c r="B3672" s="26" t="n"/>
      <c r="C3672" s="27" t="n"/>
      <c r="D3672" s="27" t="n"/>
      <c r="E3672" s="27" t="n"/>
      <c r="F3672" s="32">
        <f>IF(OR(C3672="",E3672=""),"",C3672*E3672)</f>
        <v/>
      </c>
      <c r="G3672" s="26" t="n"/>
    </row>
    <row r="3673">
      <c r="A3673" s="31" t="n"/>
      <c r="B3673" s="26" t="n"/>
      <c r="C3673" s="27" t="n"/>
      <c r="D3673" s="27" t="n"/>
      <c r="E3673" s="27" t="n"/>
      <c r="F3673" s="32">
        <f>IF(OR(C3673="",E3673=""),"",C3673*E3673)</f>
        <v/>
      </c>
      <c r="G3673" s="26" t="n"/>
    </row>
    <row r="3674">
      <c r="A3674" s="31" t="n"/>
      <c r="B3674" s="26" t="n"/>
      <c r="C3674" s="27" t="n"/>
      <c r="D3674" s="27" t="n"/>
      <c r="E3674" s="27" t="n"/>
      <c r="F3674" s="32">
        <f>IF(OR(C3674="",E3674=""),"",C3674*E3674)</f>
        <v/>
      </c>
      <c r="G3674" s="26" t="n"/>
    </row>
    <row r="3675">
      <c r="A3675" s="31" t="n"/>
      <c r="B3675" s="26" t="n"/>
      <c r="C3675" s="27" t="n"/>
      <c r="D3675" s="27" t="n"/>
      <c r="E3675" s="27" t="n"/>
      <c r="F3675" s="32">
        <f>IF(OR(C3675="",E3675=""),"",C3675*E3675)</f>
        <v/>
      </c>
      <c r="G3675" s="26" t="n"/>
    </row>
    <row r="3676">
      <c r="A3676" s="31" t="n"/>
      <c r="B3676" s="26" t="n"/>
      <c r="C3676" s="27" t="n"/>
      <c r="D3676" s="27" t="n"/>
      <c r="E3676" s="27" t="n"/>
      <c r="F3676" s="32">
        <f>IF(OR(C3676="",E3676=""),"",C3676*E3676)</f>
        <v/>
      </c>
      <c r="G3676" s="26" t="n"/>
    </row>
    <row r="3677">
      <c r="A3677" s="31" t="n"/>
      <c r="B3677" s="26" t="n"/>
      <c r="C3677" s="27" t="n"/>
      <c r="D3677" s="27" t="n"/>
      <c r="E3677" s="27" t="n"/>
      <c r="F3677" s="32">
        <f>IF(OR(C3677="",E3677=""),"",C3677*E3677)</f>
        <v/>
      </c>
      <c r="G3677" s="26" t="n"/>
    </row>
    <row r="3678">
      <c r="A3678" s="31" t="n"/>
      <c r="B3678" s="26" t="n"/>
      <c r="C3678" s="27" t="n"/>
      <c r="D3678" s="27" t="n"/>
      <c r="E3678" s="27" t="n"/>
      <c r="F3678" s="32">
        <f>IF(OR(C3678="",E3678=""),"",C3678*E3678)</f>
        <v/>
      </c>
      <c r="G3678" s="26" t="n"/>
    </row>
    <row r="3679">
      <c r="A3679" s="31" t="n"/>
      <c r="B3679" s="26" t="n"/>
      <c r="C3679" s="27" t="n"/>
      <c r="D3679" s="27" t="n"/>
      <c r="E3679" s="27" t="n"/>
      <c r="F3679" s="32">
        <f>IF(OR(C3679="",E3679=""),"",C3679*E3679)</f>
        <v/>
      </c>
      <c r="G3679" s="26" t="n"/>
    </row>
    <row r="3680">
      <c r="A3680" s="31" t="n"/>
      <c r="B3680" s="26" t="n"/>
      <c r="C3680" s="27" t="n"/>
      <c r="D3680" s="27" t="n"/>
      <c r="E3680" s="27" t="n"/>
      <c r="F3680" s="32">
        <f>IF(OR(C3680="",E3680=""),"",C3680*E3680)</f>
        <v/>
      </c>
      <c r="G3680" s="26" t="n"/>
    </row>
    <row r="3681">
      <c r="A3681" s="31" t="n"/>
      <c r="B3681" s="26" t="n"/>
      <c r="C3681" s="27" t="n"/>
      <c r="D3681" s="27" t="n"/>
      <c r="E3681" s="27" t="n"/>
      <c r="F3681" s="32">
        <f>IF(OR(C3681="",E3681=""),"",C3681*E3681)</f>
        <v/>
      </c>
      <c r="G3681" s="26" t="n"/>
    </row>
    <row r="3682">
      <c r="A3682" s="31" t="n"/>
      <c r="B3682" s="26" t="n"/>
      <c r="C3682" s="27" t="n"/>
      <c r="D3682" s="27" t="n"/>
      <c r="E3682" s="27" t="n"/>
      <c r="F3682" s="32">
        <f>IF(OR(C3682="",E3682=""),"",C3682*E3682)</f>
        <v/>
      </c>
      <c r="G3682" s="26" t="n"/>
    </row>
    <row r="3683">
      <c r="A3683" s="31" t="n"/>
      <c r="B3683" s="26" t="n"/>
      <c r="C3683" s="27" t="n"/>
      <c r="D3683" s="27" t="n"/>
      <c r="E3683" s="27" t="n"/>
      <c r="F3683" s="32">
        <f>IF(OR(C3683="",E3683=""),"",C3683*E3683)</f>
        <v/>
      </c>
      <c r="G3683" s="26" t="n"/>
    </row>
    <row r="3684">
      <c r="A3684" s="31" t="n"/>
      <c r="B3684" s="26" t="n"/>
      <c r="C3684" s="27" t="n"/>
      <c r="D3684" s="27" t="n"/>
      <c r="E3684" s="27" t="n"/>
      <c r="F3684" s="32">
        <f>IF(OR(C3684="",E3684=""),"",C3684*E3684)</f>
        <v/>
      </c>
      <c r="G3684" s="26" t="n"/>
    </row>
    <row r="3685">
      <c r="A3685" s="31" t="n"/>
      <c r="B3685" s="26" t="n"/>
      <c r="C3685" s="27" t="n"/>
      <c r="D3685" s="27" t="n"/>
      <c r="E3685" s="27" t="n"/>
      <c r="F3685" s="32">
        <f>IF(OR(C3685="",E3685=""),"",C3685*E3685)</f>
        <v/>
      </c>
      <c r="G3685" s="26" t="n"/>
    </row>
    <row r="3686">
      <c r="A3686" s="31" t="n"/>
      <c r="B3686" s="26" t="n"/>
      <c r="C3686" s="27" t="n"/>
      <c r="D3686" s="27" t="n"/>
      <c r="E3686" s="27" t="n"/>
      <c r="F3686" s="32">
        <f>IF(OR(C3686="",E3686=""),"",C3686*E3686)</f>
        <v/>
      </c>
      <c r="G3686" s="26" t="n"/>
    </row>
    <row r="3687">
      <c r="A3687" s="31" t="n"/>
      <c r="B3687" s="26" t="n"/>
      <c r="C3687" s="27" t="n"/>
      <c r="D3687" s="27" t="n"/>
      <c r="E3687" s="27" t="n"/>
      <c r="F3687" s="32">
        <f>IF(OR(C3687="",E3687=""),"",C3687*E3687)</f>
        <v/>
      </c>
      <c r="G3687" s="26" t="n"/>
    </row>
    <row r="3688">
      <c r="A3688" s="31" t="n"/>
      <c r="B3688" s="26" t="n"/>
      <c r="C3688" s="27" t="n"/>
      <c r="D3688" s="27" t="n"/>
      <c r="E3688" s="27" t="n"/>
      <c r="F3688" s="32">
        <f>IF(OR(C3688="",E3688=""),"",C3688*E3688)</f>
        <v/>
      </c>
      <c r="G3688" s="26" t="n"/>
    </row>
    <row r="3689">
      <c r="A3689" s="31" t="n"/>
      <c r="B3689" s="26" t="n"/>
      <c r="C3689" s="27" t="n"/>
      <c r="D3689" s="27" t="n"/>
      <c r="E3689" s="27" t="n"/>
      <c r="F3689" s="32">
        <f>IF(OR(C3689="",E3689=""),"",C3689*E3689)</f>
        <v/>
      </c>
      <c r="G3689" s="26" t="n"/>
    </row>
    <row r="3690">
      <c r="A3690" s="31" t="n"/>
      <c r="B3690" s="26" t="n"/>
      <c r="C3690" s="27" t="n"/>
      <c r="D3690" s="27" t="n"/>
      <c r="E3690" s="27" t="n"/>
      <c r="F3690" s="32">
        <f>IF(OR(C3690="",E3690=""),"",C3690*E3690)</f>
        <v/>
      </c>
      <c r="G3690" s="26" t="n"/>
    </row>
    <row r="3691">
      <c r="A3691" s="31" t="n"/>
      <c r="B3691" s="26" t="n"/>
      <c r="C3691" s="27" t="n"/>
      <c r="D3691" s="27" t="n"/>
      <c r="E3691" s="27" t="n"/>
      <c r="F3691" s="32">
        <f>IF(OR(C3691="",E3691=""),"",C3691*E3691)</f>
        <v/>
      </c>
      <c r="G3691" s="26" t="n"/>
    </row>
    <row r="3692">
      <c r="A3692" s="31" t="n"/>
      <c r="B3692" s="26" t="n"/>
      <c r="C3692" s="27" t="n"/>
      <c r="D3692" s="27" t="n"/>
      <c r="E3692" s="27" t="n"/>
      <c r="F3692" s="32">
        <f>IF(OR(C3692="",E3692=""),"",C3692*E3692)</f>
        <v/>
      </c>
      <c r="G3692" s="26" t="n"/>
    </row>
    <row r="3693">
      <c r="A3693" s="31" t="n"/>
      <c r="B3693" s="26" t="n"/>
      <c r="C3693" s="27" t="n"/>
      <c r="D3693" s="27" t="n"/>
      <c r="E3693" s="27" t="n"/>
      <c r="F3693" s="32">
        <f>IF(OR(C3693="",E3693=""),"",C3693*E3693)</f>
        <v/>
      </c>
      <c r="G3693" s="26" t="n"/>
    </row>
    <row r="3694">
      <c r="A3694" s="31" t="n"/>
      <c r="B3694" s="26" t="n"/>
      <c r="C3694" s="27" t="n"/>
      <c r="D3694" s="27" t="n"/>
      <c r="E3694" s="27" t="n"/>
      <c r="F3694" s="32">
        <f>IF(OR(C3694="",E3694=""),"",C3694*E3694)</f>
        <v/>
      </c>
      <c r="G3694" s="26" t="n"/>
    </row>
    <row r="3695">
      <c r="A3695" s="31" t="n"/>
      <c r="B3695" s="26" t="n"/>
      <c r="C3695" s="27" t="n"/>
      <c r="D3695" s="27" t="n"/>
      <c r="E3695" s="27" t="n"/>
      <c r="F3695" s="32">
        <f>IF(OR(C3695="",E3695=""),"",C3695*E3695)</f>
        <v/>
      </c>
      <c r="G3695" s="26" t="n"/>
    </row>
    <row r="3696">
      <c r="A3696" s="31" t="n"/>
      <c r="B3696" s="26" t="n"/>
      <c r="C3696" s="27" t="n"/>
      <c r="D3696" s="27" t="n"/>
      <c r="E3696" s="27" t="n"/>
      <c r="F3696" s="32">
        <f>IF(OR(C3696="",E3696=""),"",C3696*E3696)</f>
        <v/>
      </c>
      <c r="G3696" s="26" t="n"/>
    </row>
    <row r="3697">
      <c r="A3697" s="31" t="n"/>
      <c r="B3697" s="26" t="n"/>
      <c r="C3697" s="27" t="n"/>
      <c r="D3697" s="27" t="n"/>
      <c r="E3697" s="27" t="n"/>
      <c r="F3697" s="32">
        <f>IF(OR(C3697="",E3697=""),"",C3697*E3697)</f>
        <v/>
      </c>
      <c r="G3697" s="26" t="n"/>
    </row>
    <row r="3698">
      <c r="A3698" s="31" t="n"/>
      <c r="B3698" s="26" t="n"/>
      <c r="C3698" s="27" t="n"/>
      <c r="D3698" s="27" t="n"/>
      <c r="E3698" s="27" t="n"/>
      <c r="F3698" s="32">
        <f>IF(OR(C3698="",E3698=""),"",C3698*E3698)</f>
        <v/>
      </c>
      <c r="G3698" s="26" t="n"/>
    </row>
    <row r="3699">
      <c r="A3699" s="31" t="n"/>
      <c r="B3699" s="26" t="n"/>
      <c r="C3699" s="27" t="n"/>
      <c r="D3699" s="27" t="n"/>
      <c r="E3699" s="27" t="n"/>
      <c r="F3699" s="32">
        <f>IF(OR(C3699="",E3699=""),"",C3699*E3699)</f>
        <v/>
      </c>
      <c r="G3699" s="26" t="n"/>
    </row>
    <row r="3700">
      <c r="A3700" s="31" t="n"/>
      <c r="B3700" s="26" t="n"/>
      <c r="C3700" s="27" t="n"/>
      <c r="D3700" s="27" t="n"/>
      <c r="E3700" s="27" t="n"/>
      <c r="F3700" s="32">
        <f>IF(OR(C3700="",E3700=""),"",C3700*E3700)</f>
        <v/>
      </c>
      <c r="G3700" s="26" t="n"/>
    </row>
    <row r="3701">
      <c r="A3701" s="31" t="n"/>
      <c r="B3701" s="26" t="n"/>
      <c r="C3701" s="27" t="n"/>
      <c r="D3701" s="27" t="n"/>
      <c r="E3701" s="27" t="n"/>
      <c r="F3701" s="32">
        <f>IF(OR(C3701="",E3701=""),"",C3701*E3701)</f>
        <v/>
      </c>
      <c r="G3701" s="26" t="n"/>
    </row>
    <row r="3702">
      <c r="A3702" s="31" t="n"/>
      <c r="B3702" s="26" t="n"/>
      <c r="C3702" s="27" t="n"/>
      <c r="D3702" s="27" t="n"/>
      <c r="E3702" s="27" t="n"/>
      <c r="F3702" s="32">
        <f>IF(OR(C3702="",E3702=""),"",C3702*E3702)</f>
        <v/>
      </c>
      <c r="G3702" s="26" t="n"/>
    </row>
    <row r="3703">
      <c r="A3703" s="31" t="n"/>
      <c r="B3703" s="26" t="n"/>
      <c r="C3703" s="27" t="n"/>
      <c r="D3703" s="27" t="n"/>
      <c r="E3703" s="27" t="n"/>
      <c r="F3703" s="32">
        <f>IF(OR(C3703="",E3703=""),"",C3703*E3703)</f>
        <v/>
      </c>
      <c r="G3703" s="26" t="n"/>
    </row>
    <row r="3704">
      <c r="A3704" s="31" t="n"/>
      <c r="B3704" s="26" t="n"/>
      <c r="C3704" s="27" t="n"/>
      <c r="D3704" s="27" t="n"/>
      <c r="E3704" s="27" t="n"/>
      <c r="F3704" s="32">
        <f>IF(OR(C3704="",E3704=""),"",C3704*E3704)</f>
        <v/>
      </c>
      <c r="G3704" s="26" t="n"/>
    </row>
    <row r="3705">
      <c r="A3705" s="31" t="n"/>
      <c r="B3705" s="26" t="n"/>
      <c r="C3705" s="27" t="n"/>
      <c r="D3705" s="27" t="n"/>
      <c r="E3705" s="27" t="n"/>
      <c r="F3705" s="32">
        <f>IF(OR(C3705="",E3705=""),"",C3705*E3705)</f>
        <v/>
      </c>
      <c r="G3705" s="26" t="n"/>
    </row>
    <row r="3706">
      <c r="A3706" s="31" t="n"/>
      <c r="B3706" s="26" t="n"/>
      <c r="C3706" s="27" t="n"/>
      <c r="D3706" s="27" t="n"/>
      <c r="E3706" s="27" t="n"/>
      <c r="F3706" s="32">
        <f>IF(OR(C3706="",E3706=""),"",C3706*E3706)</f>
        <v/>
      </c>
      <c r="G3706" s="26" t="n"/>
    </row>
    <row r="3707">
      <c r="A3707" s="31" t="n"/>
      <c r="B3707" s="26" t="n"/>
      <c r="C3707" s="27" t="n"/>
      <c r="D3707" s="27" t="n"/>
      <c r="E3707" s="27" t="n"/>
      <c r="F3707" s="32">
        <f>IF(OR(C3707="",E3707=""),"",C3707*E3707)</f>
        <v/>
      </c>
      <c r="G3707" s="26" t="n"/>
    </row>
    <row r="3708">
      <c r="A3708" s="31" t="n"/>
      <c r="B3708" s="26" t="n"/>
      <c r="C3708" s="27" t="n"/>
      <c r="D3708" s="27" t="n"/>
      <c r="E3708" s="27" t="n"/>
      <c r="F3708" s="32">
        <f>IF(OR(C3708="",E3708=""),"",C3708*E3708)</f>
        <v/>
      </c>
      <c r="G3708" s="26" t="n"/>
    </row>
    <row r="3709">
      <c r="A3709" s="31" t="n"/>
      <c r="B3709" s="26" t="n"/>
      <c r="C3709" s="27" t="n"/>
      <c r="D3709" s="27" t="n"/>
      <c r="E3709" s="27" t="n"/>
      <c r="F3709" s="32">
        <f>IF(OR(C3709="",E3709=""),"",C3709*E3709)</f>
        <v/>
      </c>
      <c r="G3709" s="26" t="n"/>
    </row>
    <row r="3710">
      <c r="A3710" s="31" t="n"/>
      <c r="B3710" s="26" t="n"/>
      <c r="C3710" s="27" t="n"/>
      <c r="D3710" s="27" t="n"/>
      <c r="E3710" s="27" t="n"/>
      <c r="F3710" s="32">
        <f>IF(OR(C3710="",E3710=""),"",C3710*E3710)</f>
        <v/>
      </c>
      <c r="G3710" s="26" t="n"/>
    </row>
    <row r="3711">
      <c r="A3711" s="31" t="n"/>
      <c r="B3711" s="26" t="n"/>
      <c r="C3711" s="27" t="n"/>
      <c r="D3711" s="27" t="n"/>
      <c r="E3711" s="27" t="n"/>
      <c r="F3711" s="32">
        <f>IF(OR(C3711="",E3711=""),"",C3711*E3711)</f>
        <v/>
      </c>
      <c r="G3711" s="26" t="n"/>
    </row>
    <row r="3712">
      <c r="A3712" s="31" t="n"/>
      <c r="B3712" s="26" t="n"/>
      <c r="C3712" s="27" t="n"/>
      <c r="D3712" s="27" t="n"/>
      <c r="E3712" s="27" t="n"/>
      <c r="F3712" s="32">
        <f>IF(OR(C3712="",E3712=""),"",C3712*E3712)</f>
        <v/>
      </c>
      <c r="G3712" s="26" t="n"/>
    </row>
    <row r="3713">
      <c r="A3713" s="31" t="n"/>
      <c r="B3713" s="26" t="n"/>
      <c r="C3713" s="27" t="n"/>
      <c r="D3713" s="27" t="n"/>
      <c r="E3713" s="27" t="n"/>
      <c r="F3713" s="32">
        <f>IF(OR(C3713="",E3713=""),"",C3713*E3713)</f>
        <v/>
      </c>
      <c r="G3713" s="26" t="n"/>
    </row>
    <row r="3714">
      <c r="A3714" s="31" t="n"/>
      <c r="B3714" s="26" t="n"/>
      <c r="C3714" s="27" t="n"/>
      <c r="D3714" s="27" t="n"/>
      <c r="E3714" s="27" t="n"/>
      <c r="F3714" s="32">
        <f>IF(OR(C3714="",E3714=""),"",C3714*E3714)</f>
        <v/>
      </c>
      <c r="G3714" s="26" t="n"/>
    </row>
    <row r="3715">
      <c r="A3715" s="31" t="n"/>
      <c r="B3715" s="26" t="n"/>
      <c r="C3715" s="27" t="n"/>
      <c r="D3715" s="27" t="n"/>
      <c r="E3715" s="27" t="n"/>
      <c r="F3715" s="32">
        <f>IF(OR(C3715="",E3715=""),"",C3715*E3715)</f>
        <v/>
      </c>
      <c r="G3715" s="26" t="n"/>
    </row>
    <row r="3716">
      <c r="A3716" s="31" t="n"/>
      <c r="B3716" s="26" t="n"/>
      <c r="C3716" s="27" t="n"/>
      <c r="D3716" s="27" t="n"/>
      <c r="E3716" s="27" t="n"/>
      <c r="F3716" s="32">
        <f>IF(OR(C3716="",E3716=""),"",C3716*E3716)</f>
        <v/>
      </c>
      <c r="G3716" s="26" t="n"/>
    </row>
    <row r="3717">
      <c r="A3717" s="31" t="n"/>
      <c r="B3717" s="26" t="n"/>
      <c r="C3717" s="27" t="n"/>
      <c r="D3717" s="27" t="n"/>
      <c r="E3717" s="27" t="n"/>
      <c r="F3717" s="32">
        <f>IF(OR(C3717="",E3717=""),"",C3717*E3717)</f>
        <v/>
      </c>
      <c r="G3717" s="26" t="n"/>
    </row>
    <row r="3718">
      <c r="A3718" s="31" t="n"/>
      <c r="B3718" s="26" t="n"/>
      <c r="C3718" s="27" t="n"/>
      <c r="D3718" s="27" t="n"/>
      <c r="E3718" s="27" t="n"/>
      <c r="F3718" s="32">
        <f>IF(OR(C3718="",E3718=""),"",C3718*E3718)</f>
        <v/>
      </c>
      <c r="G3718" s="26" t="n"/>
    </row>
    <row r="3719">
      <c r="A3719" s="31" t="n"/>
      <c r="B3719" s="26" t="n"/>
      <c r="C3719" s="27" t="n"/>
      <c r="D3719" s="27" t="n"/>
      <c r="E3719" s="27" t="n"/>
      <c r="F3719" s="32">
        <f>IF(OR(C3719="",E3719=""),"",C3719*E3719)</f>
        <v/>
      </c>
      <c r="G3719" s="26" t="n"/>
    </row>
    <row r="3720">
      <c r="A3720" s="31" t="n"/>
      <c r="B3720" s="26" t="n"/>
      <c r="C3720" s="27" t="n"/>
      <c r="D3720" s="27" t="n"/>
      <c r="E3720" s="27" t="n"/>
      <c r="F3720" s="32">
        <f>IF(OR(C3720="",E3720=""),"",C3720*E3720)</f>
        <v/>
      </c>
      <c r="G3720" s="26" t="n"/>
    </row>
    <row r="3721">
      <c r="A3721" s="31" t="n"/>
      <c r="B3721" s="26" t="n"/>
      <c r="C3721" s="27" t="n"/>
      <c r="D3721" s="27" t="n"/>
      <c r="E3721" s="27" t="n"/>
      <c r="F3721" s="32">
        <f>IF(OR(C3721="",E3721=""),"",C3721*E3721)</f>
        <v/>
      </c>
      <c r="G3721" s="26" t="n"/>
    </row>
    <row r="3722">
      <c r="A3722" s="31" t="n"/>
      <c r="B3722" s="26" t="n"/>
      <c r="C3722" s="27" t="n"/>
      <c r="D3722" s="27" t="n"/>
      <c r="E3722" s="27" t="n"/>
      <c r="F3722" s="32">
        <f>IF(OR(C3722="",E3722=""),"",C3722*E3722)</f>
        <v/>
      </c>
      <c r="G3722" s="26" t="n"/>
    </row>
    <row r="3723">
      <c r="A3723" s="31" t="n"/>
      <c r="B3723" s="26" t="n"/>
      <c r="C3723" s="27" t="n"/>
      <c r="D3723" s="27" t="n"/>
      <c r="E3723" s="27" t="n"/>
      <c r="F3723" s="32">
        <f>IF(OR(C3723="",E3723=""),"",C3723*E3723)</f>
        <v/>
      </c>
      <c r="G3723" s="26" t="n"/>
    </row>
    <row r="3724">
      <c r="A3724" s="31" t="n"/>
      <c r="B3724" s="26" t="n"/>
      <c r="C3724" s="27" t="n"/>
      <c r="D3724" s="27" t="n"/>
      <c r="E3724" s="27" t="n"/>
      <c r="F3724" s="32">
        <f>IF(OR(C3724="",E3724=""),"",C3724*E3724)</f>
        <v/>
      </c>
      <c r="G3724" s="26" t="n"/>
    </row>
    <row r="3725">
      <c r="A3725" s="31" t="n"/>
      <c r="B3725" s="26" t="n"/>
      <c r="C3725" s="27" t="n"/>
      <c r="D3725" s="27" t="n"/>
      <c r="E3725" s="27" t="n"/>
      <c r="F3725" s="32">
        <f>IF(OR(C3725="",E3725=""),"",C3725*E3725)</f>
        <v/>
      </c>
      <c r="G3725" s="26" t="n"/>
    </row>
    <row r="3726">
      <c r="A3726" s="31" t="n"/>
      <c r="B3726" s="26" t="n"/>
      <c r="C3726" s="27" t="n"/>
      <c r="D3726" s="27" t="n"/>
      <c r="E3726" s="27" t="n"/>
      <c r="F3726" s="32">
        <f>IF(OR(C3726="",E3726=""),"",C3726*E3726)</f>
        <v/>
      </c>
      <c r="G3726" s="26" t="n"/>
    </row>
    <row r="3727">
      <c r="A3727" s="31" t="n"/>
      <c r="B3727" s="26" t="n"/>
      <c r="C3727" s="27" t="n"/>
      <c r="D3727" s="27" t="n"/>
      <c r="E3727" s="27" t="n"/>
      <c r="F3727" s="32">
        <f>IF(OR(C3727="",E3727=""),"",C3727*E3727)</f>
        <v/>
      </c>
      <c r="G3727" s="26" t="n"/>
    </row>
    <row r="3728">
      <c r="A3728" s="31" t="n"/>
      <c r="B3728" s="26" t="n"/>
      <c r="C3728" s="27" t="n"/>
      <c r="D3728" s="27" t="n"/>
      <c r="E3728" s="27" t="n"/>
      <c r="F3728" s="32">
        <f>IF(OR(C3728="",E3728=""),"",C3728*E3728)</f>
        <v/>
      </c>
      <c r="G3728" s="26" t="n"/>
    </row>
    <row r="3729">
      <c r="A3729" s="31" t="n"/>
      <c r="B3729" s="26" t="n"/>
      <c r="C3729" s="27" t="n"/>
      <c r="D3729" s="27" t="n"/>
      <c r="E3729" s="27" t="n"/>
      <c r="F3729" s="32">
        <f>IF(OR(C3729="",E3729=""),"",C3729*E3729)</f>
        <v/>
      </c>
      <c r="G3729" s="26" t="n"/>
    </row>
    <row r="3730">
      <c r="A3730" s="31" t="n"/>
      <c r="B3730" s="26" t="n"/>
      <c r="C3730" s="27" t="n"/>
      <c r="D3730" s="27" t="n"/>
      <c r="E3730" s="27" t="n"/>
      <c r="F3730" s="32">
        <f>IF(OR(C3730="",E3730=""),"",C3730*E3730)</f>
        <v/>
      </c>
      <c r="G3730" s="26" t="n"/>
    </row>
    <row r="3731">
      <c r="A3731" s="31" t="n"/>
      <c r="B3731" s="26" t="n"/>
      <c r="C3731" s="27" t="n"/>
      <c r="D3731" s="27" t="n"/>
      <c r="E3731" s="27" t="n"/>
      <c r="F3731" s="32">
        <f>IF(OR(C3731="",E3731=""),"",C3731*E3731)</f>
        <v/>
      </c>
      <c r="G3731" s="26" t="n"/>
    </row>
    <row r="3732">
      <c r="A3732" s="31" t="n"/>
      <c r="B3732" s="26" t="n"/>
      <c r="C3732" s="27" t="n"/>
      <c r="D3732" s="27" t="n"/>
      <c r="E3732" s="27" t="n"/>
      <c r="F3732" s="32">
        <f>IF(OR(C3732="",E3732=""),"",C3732*E3732)</f>
        <v/>
      </c>
      <c r="G3732" s="26" t="n"/>
    </row>
    <row r="3733">
      <c r="A3733" s="31" t="n"/>
      <c r="B3733" s="26" t="n"/>
      <c r="C3733" s="27" t="n"/>
      <c r="D3733" s="27" t="n"/>
      <c r="E3733" s="27" t="n"/>
      <c r="F3733" s="32">
        <f>IF(OR(C3733="",E3733=""),"",C3733*E3733)</f>
        <v/>
      </c>
      <c r="G3733" s="26" t="n"/>
    </row>
    <row r="3734">
      <c r="A3734" s="31" t="n"/>
      <c r="B3734" s="26" t="n"/>
      <c r="C3734" s="27" t="n"/>
      <c r="D3734" s="27" t="n"/>
      <c r="E3734" s="27" t="n"/>
      <c r="F3734" s="32">
        <f>IF(OR(C3734="",E3734=""),"",C3734*E3734)</f>
        <v/>
      </c>
      <c r="G3734" s="26" t="n"/>
    </row>
    <row r="3735">
      <c r="A3735" s="31" t="n"/>
      <c r="B3735" s="26" t="n"/>
      <c r="C3735" s="27" t="n"/>
      <c r="D3735" s="27" t="n"/>
      <c r="E3735" s="27" t="n"/>
      <c r="F3735" s="32">
        <f>IF(OR(C3735="",E3735=""),"",C3735*E3735)</f>
        <v/>
      </c>
      <c r="G3735" s="26" t="n"/>
    </row>
    <row r="3736">
      <c r="A3736" s="31" t="n"/>
      <c r="B3736" s="26" t="n"/>
      <c r="C3736" s="27" t="n"/>
      <c r="D3736" s="27" t="n"/>
      <c r="E3736" s="27" t="n"/>
      <c r="F3736" s="32">
        <f>IF(OR(C3736="",E3736=""),"",C3736*E3736)</f>
        <v/>
      </c>
      <c r="G3736" s="26" t="n"/>
    </row>
    <row r="3737">
      <c r="A3737" s="31" t="n"/>
      <c r="B3737" s="26" t="n"/>
      <c r="C3737" s="27" t="n"/>
      <c r="D3737" s="27" t="n"/>
      <c r="E3737" s="27" t="n"/>
      <c r="F3737" s="32">
        <f>IF(OR(C3737="",E3737=""),"",C3737*E3737)</f>
        <v/>
      </c>
      <c r="G3737" s="26" t="n"/>
    </row>
    <row r="3738">
      <c r="A3738" s="31" t="n"/>
      <c r="B3738" s="26" t="n"/>
      <c r="C3738" s="27" t="n"/>
      <c r="D3738" s="27" t="n"/>
      <c r="E3738" s="27" t="n"/>
      <c r="F3738" s="32">
        <f>IF(OR(C3738="",E3738=""),"",C3738*E3738)</f>
        <v/>
      </c>
      <c r="G3738" s="26" t="n"/>
    </row>
    <row r="3739">
      <c r="A3739" s="31" t="n"/>
      <c r="B3739" s="26" t="n"/>
      <c r="C3739" s="27" t="n"/>
      <c r="D3739" s="27" t="n"/>
      <c r="E3739" s="27" t="n"/>
      <c r="F3739" s="32">
        <f>IF(OR(C3739="",E3739=""),"",C3739*E3739)</f>
        <v/>
      </c>
      <c r="G3739" s="26" t="n"/>
    </row>
    <row r="3740">
      <c r="A3740" s="31" t="n"/>
      <c r="B3740" s="26" t="n"/>
      <c r="C3740" s="27" t="n"/>
      <c r="D3740" s="27" t="n"/>
      <c r="E3740" s="27" t="n"/>
      <c r="F3740" s="32">
        <f>IF(OR(C3740="",E3740=""),"",C3740*E3740)</f>
        <v/>
      </c>
      <c r="G3740" s="26" t="n"/>
    </row>
    <row r="3741">
      <c r="A3741" s="31" t="n"/>
      <c r="B3741" s="26" t="n"/>
      <c r="C3741" s="27" t="n"/>
      <c r="D3741" s="27" t="n"/>
      <c r="E3741" s="27" t="n"/>
      <c r="F3741" s="32">
        <f>IF(OR(C3741="",E3741=""),"",C3741*E3741)</f>
        <v/>
      </c>
      <c r="G3741" s="26" t="n"/>
    </row>
    <row r="3742">
      <c r="A3742" s="31" t="n"/>
      <c r="B3742" s="26" t="n"/>
      <c r="C3742" s="27" t="n"/>
      <c r="D3742" s="27" t="n"/>
      <c r="E3742" s="27" t="n"/>
      <c r="F3742" s="32">
        <f>IF(OR(C3742="",E3742=""),"",C3742*E3742)</f>
        <v/>
      </c>
      <c r="G3742" s="26" t="n"/>
    </row>
    <row r="3743">
      <c r="A3743" s="31" t="n"/>
      <c r="B3743" s="26" t="n"/>
      <c r="C3743" s="27" t="n"/>
      <c r="D3743" s="27" t="n"/>
      <c r="E3743" s="27" t="n"/>
      <c r="F3743" s="32">
        <f>IF(OR(C3743="",E3743=""),"",C3743*E3743)</f>
        <v/>
      </c>
      <c r="G3743" s="26" t="n"/>
    </row>
    <row r="3744">
      <c r="A3744" s="31" t="n"/>
      <c r="B3744" s="26" t="n"/>
      <c r="C3744" s="27" t="n"/>
      <c r="D3744" s="27" t="n"/>
      <c r="E3744" s="27" t="n"/>
      <c r="F3744" s="32">
        <f>IF(OR(C3744="",E3744=""),"",C3744*E3744)</f>
        <v/>
      </c>
      <c r="G3744" s="26" t="n"/>
    </row>
    <row r="3745">
      <c r="A3745" s="31" t="n"/>
      <c r="B3745" s="26" t="n"/>
      <c r="C3745" s="27" t="n"/>
      <c r="D3745" s="27" t="n"/>
      <c r="E3745" s="27" t="n"/>
      <c r="F3745" s="32">
        <f>IF(OR(C3745="",E3745=""),"",C3745*E3745)</f>
        <v/>
      </c>
      <c r="G3745" s="26" t="n"/>
    </row>
    <row r="3746">
      <c r="A3746" s="31" t="n"/>
      <c r="B3746" s="26" t="n"/>
      <c r="C3746" s="27" t="n"/>
      <c r="D3746" s="27" t="n"/>
      <c r="E3746" s="27" t="n"/>
      <c r="F3746" s="32">
        <f>IF(OR(C3746="",E3746=""),"",C3746*E3746)</f>
        <v/>
      </c>
      <c r="G3746" s="26" t="n"/>
    </row>
    <row r="3747">
      <c r="A3747" s="31" t="n"/>
      <c r="B3747" s="26" t="n"/>
      <c r="C3747" s="27" t="n"/>
      <c r="D3747" s="27" t="n"/>
      <c r="E3747" s="27" t="n"/>
      <c r="F3747" s="32">
        <f>IF(OR(C3747="",E3747=""),"",C3747*E3747)</f>
        <v/>
      </c>
      <c r="G3747" s="26" t="n"/>
    </row>
    <row r="3748">
      <c r="A3748" s="31" t="n"/>
      <c r="B3748" s="26" t="n"/>
      <c r="C3748" s="27" t="n"/>
      <c r="D3748" s="27" t="n"/>
      <c r="E3748" s="27" t="n"/>
      <c r="F3748" s="32">
        <f>IF(OR(C3748="",E3748=""),"",C3748*E3748)</f>
        <v/>
      </c>
      <c r="G3748" s="26" t="n"/>
    </row>
    <row r="3749">
      <c r="A3749" s="31" t="n"/>
      <c r="B3749" s="26" t="n"/>
      <c r="C3749" s="27" t="n"/>
      <c r="D3749" s="27" t="n"/>
      <c r="E3749" s="27" t="n"/>
      <c r="F3749" s="32">
        <f>IF(OR(C3749="",E3749=""),"",C3749*E3749)</f>
        <v/>
      </c>
      <c r="G3749" s="26" t="n"/>
    </row>
    <row r="3750">
      <c r="A3750" s="31" t="n"/>
      <c r="B3750" s="26" t="n"/>
      <c r="C3750" s="27" t="n"/>
      <c r="D3750" s="27" t="n"/>
      <c r="E3750" s="27" t="n"/>
      <c r="F3750" s="32">
        <f>IF(OR(C3750="",E3750=""),"",C3750*E3750)</f>
        <v/>
      </c>
      <c r="G3750" s="26" t="n"/>
    </row>
    <row r="3751">
      <c r="A3751" s="31" t="n"/>
      <c r="B3751" s="26" t="n"/>
      <c r="C3751" s="27" t="n"/>
      <c r="D3751" s="27" t="n"/>
      <c r="E3751" s="27" t="n"/>
      <c r="F3751" s="32">
        <f>IF(OR(C3751="",E3751=""),"",C3751*E3751)</f>
        <v/>
      </c>
      <c r="G3751" s="26" t="n"/>
    </row>
    <row r="3752">
      <c r="A3752" s="31" t="n"/>
      <c r="B3752" s="26" t="n"/>
      <c r="C3752" s="27" t="n"/>
      <c r="D3752" s="27" t="n"/>
      <c r="E3752" s="27" t="n"/>
      <c r="F3752" s="32">
        <f>IF(OR(C3752="",E3752=""),"",C3752*E3752)</f>
        <v/>
      </c>
      <c r="G3752" s="26" t="n"/>
    </row>
    <row r="3753">
      <c r="A3753" s="31" t="n"/>
      <c r="B3753" s="26" t="n"/>
      <c r="C3753" s="27" t="n"/>
      <c r="D3753" s="27" t="n"/>
      <c r="E3753" s="27" t="n"/>
      <c r="F3753" s="32">
        <f>IF(OR(C3753="",E3753=""),"",C3753*E3753)</f>
        <v/>
      </c>
      <c r="G3753" s="26" t="n"/>
    </row>
    <row r="3754">
      <c r="A3754" s="31" t="n"/>
      <c r="B3754" s="26" t="n"/>
      <c r="C3754" s="27" t="n"/>
      <c r="D3754" s="27" t="n"/>
      <c r="E3754" s="27" t="n"/>
      <c r="F3754" s="32">
        <f>IF(OR(C3754="",E3754=""),"",C3754*E3754)</f>
        <v/>
      </c>
      <c r="G3754" s="26" t="n"/>
    </row>
    <row r="3755">
      <c r="A3755" s="31" t="n"/>
      <c r="B3755" s="26" t="n"/>
      <c r="C3755" s="27" t="n"/>
      <c r="D3755" s="27" t="n"/>
      <c r="E3755" s="27" t="n"/>
      <c r="F3755" s="32">
        <f>IF(OR(C3755="",E3755=""),"",C3755*E3755)</f>
        <v/>
      </c>
      <c r="G3755" s="26" t="n"/>
    </row>
    <row r="3756">
      <c r="A3756" s="31" t="n"/>
      <c r="B3756" s="26" t="n"/>
      <c r="C3756" s="27" t="n"/>
      <c r="D3756" s="27" t="n"/>
      <c r="E3756" s="27" t="n"/>
      <c r="F3756" s="32">
        <f>IF(OR(C3756="",E3756=""),"",C3756*E3756)</f>
        <v/>
      </c>
      <c r="G3756" s="26" t="n"/>
    </row>
    <row r="3757">
      <c r="A3757" s="31" t="n"/>
      <c r="B3757" s="26" t="n"/>
      <c r="C3757" s="27" t="n"/>
      <c r="D3757" s="27" t="n"/>
      <c r="E3757" s="27" t="n"/>
      <c r="F3757" s="32">
        <f>IF(OR(C3757="",E3757=""),"",C3757*E3757)</f>
        <v/>
      </c>
      <c r="G3757" s="26" t="n"/>
    </row>
    <row r="3758">
      <c r="A3758" s="31" t="n"/>
      <c r="B3758" s="26" t="n"/>
      <c r="C3758" s="27" t="n"/>
      <c r="D3758" s="27" t="n"/>
      <c r="E3758" s="27" t="n"/>
      <c r="F3758" s="32">
        <f>IF(OR(C3758="",E3758=""),"",C3758*E3758)</f>
        <v/>
      </c>
      <c r="G3758" s="26" t="n"/>
    </row>
    <row r="3759">
      <c r="A3759" s="31" t="n"/>
      <c r="B3759" s="26" t="n"/>
      <c r="C3759" s="27" t="n"/>
      <c r="D3759" s="27" t="n"/>
      <c r="E3759" s="27" t="n"/>
      <c r="F3759" s="32">
        <f>IF(OR(C3759="",E3759=""),"",C3759*E3759)</f>
        <v/>
      </c>
      <c r="G3759" s="26" t="n"/>
    </row>
    <row r="3760">
      <c r="A3760" s="31" t="n"/>
      <c r="B3760" s="26" t="n"/>
      <c r="C3760" s="27" t="n"/>
      <c r="D3760" s="27" t="n"/>
      <c r="E3760" s="27" t="n"/>
      <c r="F3760" s="32">
        <f>IF(OR(C3760="",E3760=""),"",C3760*E3760)</f>
        <v/>
      </c>
      <c r="G3760" s="26" t="n"/>
    </row>
    <row r="3761">
      <c r="A3761" s="31" t="n"/>
      <c r="B3761" s="26" t="n"/>
      <c r="C3761" s="27" t="n"/>
      <c r="D3761" s="27" t="n"/>
      <c r="E3761" s="27" t="n"/>
      <c r="F3761" s="32">
        <f>IF(OR(C3761="",E3761=""),"",C3761*E3761)</f>
        <v/>
      </c>
      <c r="G3761" s="26" t="n"/>
    </row>
    <row r="3762">
      <c r="A3762" s="31" t="n"/>
      <c r="B3762" s="26" t="n"/>
      <c r="C3762" s="27" t="n"/>
      <c r="D3762" s="27" t="n"/>
      <c r="E3762" s="27" t="n"/>
      <c r="F3762" s="32">
        <f>IF(OR(C3762="",E3762=""),"",C3762*E3762)</f>
        <v/>
      </c>
      <c r="G3762" s="26" t="n"/>
    </row>
    <row r="3763">
      <c r="A3763" s="31" t="n"/>
      <c r="B3763" s="26" t="n"/>
      <c r="C3763" s="27" t="n"/>
      <c r="D3763" s="27" t="n"/>
      <c r="E3763" s="27" t="n"/>
      <c r="F3763" s="32">
        <f>IF(OR(C3763="",E3763=""),"",C3763*E3763)</f>
        <v/>
      </c>
      <c r="G3763" s="26" t="n"/>
    </row>
    <row r="3764">
      <c r="A3764" s="31" t="n"/>
      <c r="B3764" s="26" t="n"/>
      <c r="C3764" s="27" t="n"/>
      <c r="D3764" s="27" t="n"/>
      <c r="E3764" s="27" t="n"/>
      <c r="F3764" s="32">
        <f>IF(OR(C3764="",E3764=""),"",C3764*E3764)</f>
        <v/>
      </c>
      <c r="G3764" s="26" t="n"/>
    </row>
    <row r="3765">
      <c r="A3765" s="31" t="n"/>
      <c r="B3765" s="26" t="n"/>
      <c r="C3765" s="27" t="n"/>
      <c r="D3765" s="27" t="n"/>
      <c r="E3765" s="27" t="n"/>
      <c r="F3765" s="32">
        <f>IF(OR(C3765="",E3765=""),"",C3765*E3765)</f>
        <v/>
      </c>
      <c r="G3765" s="26" t="n"/>
    </row>
    <row r="3766">
      <c r="A3766" s="31" t="n"/>
      <c r="B3766" s="26" t="n"/>
      <c r="C3766" s="27" t="n"/>
      <c r="D3766" s="27" t="n"/>
      <c r="E3766" s="27" t="n"/>
      <c r="F3766" s="32">
        <f>IF(OR(C3766="",E3766=""),"",C3766*E3766)</f>
        <v/>
      </c>
      <c r="G3766" s="26" t="n"/>
    </row>
    <row r="3767">
      <c r="A3767" s="31" t="n"/>
      <c r="B3767" s="26" t="n"/>
      <c r="C3767" s="27" t="n"/>
      <c r="D3767" s="27" t="n"/>
      <c r="E3767" s="27" t="n"/>
      <c r="F3767" s="32">
        <f>IF(OR(C3767="",E3767=""),"",C3767*E3767)</f>
        <v/>
      </c>
      <c r="G3767" s="26" t="n"/>
    </row>
    <row r="3768">
      <c r="A3768" s="31" t="n"/>
      <c r="B3768" s="26" t="n"/>
      <c r="C3768" s="27" t="n"/>
      <c r="D3768" s="27" t="n"/>
      <c r="E3768" s="27" t="n"/>
      <c r="F3768" s="32">
        <f>IF(OR(C3768="",E3768=""),"",C3768*E3768)</f>
        <v/>
      </c>
      <c r="G3768" s="26" t="n"/>
    </row>
    <row r="3769">
      <c r="A3769" s="31" t="n"/>
      <c r="B3769" s="26" t="n"/>
      <c r="C3769" s="27" t="n"/>
      <c r="D3769" s="27" t="n"/>
      <c r="E3769" s="27" t="n"/>
      <c r="F3769" s="32">
        <f>IF(OR(C3769="",E3769=""),"",C3769*E3769)</f>
        <v/>
      </c>
      <c r="G3769" s="26" t="n"/>
    </row>
    <row r="3770">
      <c r="A3770" s="31" t="n"/>
      <c r="B3770" s="26" t="n"/>
      <c r="C3770" s="27" t="n"/>
      <c r="D3770" s="27" t="n"/>
      <c r="E3770" s="27" t="n"/>
      <c r="F3770" s="32">
        <f>IF(OR(C3770="",E3770=""),"",C3770*E3770)</f>
        <v/>
      </c>
      <c r="G3770" s="26" t="n"/>
    </row>
    <row r="3771">
      <c r="A3771" s="31" t="n"/>
      <c r="B3771" s="26" t="n"/>
      <c r="C3771" s="27" t="n"/>
      <c r="D3771" s="27" t="n"/>
      <c r="E3771" s="27" t="n"/>
      <c r="F3771" s="32">
        <f>IF(OR(C3771="",E3771=""),"",C3771*E3771)</f>
        <v/>
      </c>
      <c r="G3771" s="26" t="n"/>
    </row>
    <row r="3772">
      <c r="A3772" s="31" t="n"/>
      <c r="B3772" s="26" t="n"/>
      <c r="C3772" s="27" t="n"/>
      <c r="D3772" s="27" t="n"/>
      <c r="E3772" s="27" t="n"/>
      <c r="F3772" s="32">
        <f>IF(OR(C3772="",E3772=""),"",C3772*E3772)</f>
        <v/>
      </c>
      <c r="G3772" s="26" t="n"/>
    </row>
    <row r="3773">
      <c r="A3773" s="31" t="n"/>
      <c r="B3773" s="26" t="n"/>
      <c r="C3773" s="27" t="n"/>
      <c r="D3773" s="27" t="n"/>
      <c r="E3773" s="27" t="n"/>
      <c r="F3773" s="32">
        <f>IF(OR(C3773="",E3773=""),"",C3773*E3773)</f>
        <v/>
      </c>
      <c r="G3773" s="26" t="n"/>
    </row>
    <row r="3774">
      <c r="A3774" s="31" t="n"/>
      <c r="B3774" s="26" t="n"/>
      <c r="C3774" s="27" t="n"/>
      <c r="D3774" s="27" t="n"/>
      <c r="E3774" s="27" t="n"/>
      <c r="F3774" s="32">
        <f>IF(OR(C3774="",E3774=""),"",C3774*E3774)</f>
        <v/>
      </c>
      <c r="G3774" s="26" t="n"/>
    </row>
    <row r="3775">
      <c r="A3775" s="31" t="n"/>
      <c r="B3775" s="26" t="n"/>
      <c r="C3775" s="27" t="n"/>
      <c r="D3775" s="27" t="n"/>
      <c r="E3775" s="27" t="n"/>
      <c r="F3775" s="32">
        <f>IF(OR(C3775="",E3775=""),"",C3775*E3775)</f>
        <v/>
      </c>
      <c r="G3775" s="26" t="n"/>
    </row>
    <row r="3776">
      <c r="A3776" s="31" t="n"/>
      <c r="B3776" s="26" t="n"/>
      <c r="C3776" s="27" t="n"/>
      <c r="D3776" s="27" t="n"/>
      <c r="E3776" s="27" t="n"/>
      <c r="F3776" s="32">
        <f>IF(OR(C3776="",E3776=""),"",C3776*E3776)</f>
        <v/>
      </c>
      <c r="G3776" s="26" t="n"/>
    </row>
    <row r="3777">
      <c r="A3777" s="31" t="n"/>
      <c r="B3777" s="26" t="n"/>
      <c r="C3777" s="27" t="n"/>
      <c r="D3777" s="27" t="n"/>
      <c r="E3777" s="27" t="n"/>
      <c r="F3777" s="32">
        <f>IF(OR(C3777="",E3777=""),"",C3777*E3777)</f>
        <v/>
      </c>
      <c r="G3777" s="26" t="n"/>
    </row>
    <row r="3778">
      <c r="A3778" s="31" t="n"/>
      <c r="B3778" s="26" t="n"/>
      <c r="C3778" s="27" t="n"/>
      <c r="D3778" s="27" t="n"/>
      <c r="E3778" s="27" t="n"/>
      <c r="F3778" s="32">
        <f>IF(OR(C3778="",E3778=""),"",C3778*E3778)</f>
        <v/>
      </c>
      <c r="G3778" s="26" t="n"/>
    </row>
    <row r="3779">
      <c r="A3779" s="31" t="n"/>
      <c r="B3779" s="26" t="n"/>
      <c r="C3779" s="27" t="n"/>
      <c r="D3779" s="27" t="n"/>
      <c r="E3779" s="27" t="n"/>
      <c r="F3779" s="32">
        <f>IF(OR(C3779="",E3779=""),"",C3779*E3779)</f>
        <v/>
      </c>
      <c r="G3779" s="26" t="n"/>
    </row>
    <row r="3780">
      <c r="A3780" s="31" t="n"/>
      <c r="B3780" s="26" t="n"/>
      <c r="C3780" s="27" t="n"/>
      <c r="D3780" s="27" t="n"/>
      <c r="E3780" s="27" t="n"/>
      <c r="F3780" s="32">
        <f>IF(OR(C3780="",E3780=""),"",C3780*E3780)</f>
        <v/>
      </c>
      <c r="G3780" s="26" t="n"/>
    </row>
    <row r="3781">
      <c r="A3781" s="31" t="n"/>
      <c r="B3781" s="26" t="n"/>
      <c r="C3781" s="27" t="n"/>
      <c r="D3781" s="27" t="n"/>
      <c r="E3781" s="27" t="n"/>
      <c r="F3781" s="32">
        <f>IF(OR(C3781="",E3781=""),"",C3781*E3781)</f>
        <v/>
      </c>
      <c r="G3781" s="26" t="n"/>
    </row>
    <row r="3782">
      <c r="A3782" s="31" t="n"/>
      <c r="B3782" s="26" t="n"/>
      <c r="C3782" s="27" t="n"/>
      <c r="D3782" s="27" t="n"/>
      <c r="E3782" s="27" t="n"/>
      <c r="F3782" s="32">
        <f>IF(OR(C3782="",E3782=""),"",C3782*E3782)</f>
        <v/>
      </c>
      <c r="G3782" s="26" t="n"/>
    </row>
    <row r="3783">
      <c r="A3783" s="31" t="n"/>
      <c r="B3783" s="26" t="n"/>
      <c r="C3783" s="27" t="n"/>
      <c r="D3783" s="27" t="n"/>
      <c r="E3783" s="27" t="n"/>
      <c r="F3783" s="32">
        <f>IF(OR(C3783="",E3783=""),"",C3783*E3783)</f>
        <v/>
      </c>
      <c r="G3783" s="26" t="n"/>
    </row>
    <row r="3784">
      <c r="A3784" s="31" t="n"/>
      <c r="B3784" s="26" t="n"/>
      <c r="C3784" s="27" t="n"/>
      <c r="D3784" s="27" t="n"/>
      <c r="E3784" s="27" t="n"/>
      <c r="F3784" s="32">
        <f>IF(OR(C3784="",E3784=""),"",C3784*E3784)</f>
        <v/>
      </c>
      <c r="G3784" s="26" t="n"/>
    </row>
    <row r="3785">
      <c r="A3785" s="31" t="n"/>
      <c r="B3785" s="26" t="n"/>
      <c r="C3785" s="27" t="n"/>
      <c r="D3785" s="27" t="n"/>
      <c r="E3785" s="27" t="n"/>
      <c r="F3785" s="32">
        <f>IF(OR(C3785="",E3785=""),"",C3785*E3785)</f>
        <v/>
      </c>
      <c r="G3785" s="26" t="n"/>
    </row>
    <row r="3786">
      <c r="A3786" s="31" t="n"/>
      <c r="B3786" s="26" t="n"/>
      <c r="C3786" s="27" t="n"/>
      <c r="D3786" s="27" t="n"/>
      <c r="E3786" s="27" t="n"/>
      <c r="F3786" s="32">
        <f>IF(OR(C3786="",E3786=""),"",C3786*E3786)</f>
        <v/>
      </c>
      <c r="G3786" s="26" t="n"/>
    </row>
    <row r="3787">
      <c r="A3787" s="31" t="n"/>
      <c r="B3787" s="26" t="n"/>
      <c r="C3787" s="27" t="n"/>
      <c r="D3787" s="27" t="n"/>
      <c r="E3787" s="27" t="n"/>
      <c r="F3787" s="32">
        <f>IF(OR(C3787="",E3787=""),"",C3787*E3787)</f>
        <v/>
      </c>
      <c r="G3787" s="26" t="n"/>
    </row>
    <row r="3788">
      <c r="A3788" s="31" t="n"/>
      <c r="B3788" s="26" t="n"/>
      <c r="C3788" s="27" t="n"/>
      <c r="D3788" s="27" t="n"/>
      <c r="E3788" s="27" t="n"/>
      <c r="F3788" s="32">
        <f>IF(OR(C3788="",E3788=""),"",C3788*E3788)</f>
        <v/>
      </c>
      <c r="G3788" s="26" t="n"/>
    </row>
    <row r="3789">
      <c r="A3789" s="31" t="n"/>
      <c r="B3789" s="26" t="n"/>
      <c r="C3789" s="27" t="n"/>
      <c r="D3789" s="27" t="n"/>
      <c r="E3789" s="27" t="n"/>
      <c r="F3789" s="32">
        <f>IF(OR(C3789="",E3789=""),"",C3789*E3789)</f>
        <v/>
      </c>
      <c r="G3789" s="26" t="n"/>
    </row>
    <row r="3790">
      <c r="A3790" s="31" t="n"/>
      <c r="B3790" s="26" t="n"/>
      <c r="C3790" s="27" t="n"/>
      <c r="D3790" s="27" t="n"/>
      <c r="E3790" s="27" t="n"/>
      <c r="F3790" s="32">
        <f>IF(OR(C3790="",E3790=""),"",C3790*E3790)</f>
        <v/>
      </c>
      <c r="G3790" s="26" t="n"/>
    </row>
    <row r="3791">
      <c r="A3791" s="31" t="n"/>
      <c r="B3791" s="26" t="n"/>
      <c r="C3791" s="27" t="n"/>
      <c r="D3791" s="27" t="n"/>
      <c r="E3791" s="27" t="n"/>
      <c r="F3791" s="32">
        <f>IF(OR(C3791="",E3791=""),"",C3791*E3791)</f>
        <v/>
      </c>
      <c r="G3791" s="26" t="n"/>
    </row>
    <row r="3792">
      <c r="A3792" s="31" t="n"/>
      <c r="B3792" s="26" t="n"/>
      <c r="C3792" s="27" t="n"/>
      <c r="D3792" s="27" t="n"/>
      <c r="E3792" s="27" t="n"/>
      <c r="F3792" s="32">
        <f>IF(OR(C3792="",E3792=""),"",C3792*E3792)</f>
        <v/>
      </c>
      <c r="G3792" s="26" t="n"/>
    </row>
    <row r="3793">
      <c r="A3793" s="31" t="n"/>
      <c r="B3793" s="26" t="n"/>
      <c r="C3793" s="27" t="n"/>
      <c r="D3793" s="27" t="n"/>
      <c r="E3793" s="27" t="n"/>
      <c r="F3793" s="32">
        <f>IF(OR(C3793="",E3793=""),"",C3793*E3793)</f>
        <v/>
      </c>
      <c r="G3793" s="26" t="n"/>
    </row>
    <row r="3794">
      <c r="A3794" s="31" t="n"/>
      <c r="B3794" s="26" t="n"/>
      <c r="C3794" s="27" t="n"/>
      <c r="D3794" s="27" t="n"/>
      <c r="E3794" s="27" t="n"/>
      <c r="F3794" s="32">
        <f>IF(OR(C3794="",E3794=""),"",C3794*E3794)</f>
        <v/>
      </c>
      <c r="G3794" s="26" t="n"/>
    </row>
    <row r="3795">
      <c r="A3795" s="31" t="n"/>
      <c r="B3795" s="26" t="n"/>
      <c r="C3795" s="27" t="n"/>
      <c r="D3795" s="27" t="n"/>
      <c r="E3795" s="27" t="n"/>
      <c r="F3795" s="32">
        <f>IF(OR(C3795="",E3795=""),"",C3795*E3795)</f>
        <v/>
      </c>
      <c r="G3795" s="26" t="n"/>
    </row>
    <row r="3796">
      <c r="A3796" s="31" t="n"/>
      <c r="B3796" s="26" t="n"/>
      <c r="C3796" s="27" t="n"/>
      <c r="D3796" s="27" t="n"/>
      <c r="E3796" s="27" t="n"/>
      <c r="F3796" s="32">
        <f>IF(OR(C3796="",E3796=""),"",C3796*E3796)</f>
        <v/>
      </c>
      <c r="G3796" s="26" t="n"/>
    </row>
    <row r="3797">
      <c r="A3797" s="31" t="n"/>
      <c r="B3797" s="26" t="n"/>
      <c r="C3797" s="27" t="n"/>
      <c r="D3797" s="27" t="n"/>
      <c r="E3797" s="27" t="n"/>
      <c r="F3797" s="32">
        <f>IF(OR(C3797="",E3797=""),"",C3797*E3797)</f>
        <v/>
      </c>
      <c r="G3797" s="26" t="n"/>
    </row>
    <row r="3798">
      <c r="A3798" s="31" t="n"/>
      <c r="B3798" s="26" t="n"/>
      <c r="C3798" s="27" t="n"/>
      <c r="D3798" s="27" t="n"/>
      <c r="E3798" s="27" t="n"/>
      <c r="F3798" s="32">
        <f>IF(OR(C3798="",E3798=""),"",C3798*E3798)</f>
        <v/>
      </c>
      <c r="G3798" s="26" t="n"/>
    </row>
    <row r="3799">
      <c r="A3799" s="31" t="n"/>
      <c r="B3799" s="26" t="n"/>
      <c r="C3799" s="27" t="n"/>
      <c r="D3799" s="27" t="n"/>
      <c r="E3799" s="27" t="n"/>
      <c r="F3799" s="32">
        <f>IF(OR(C3799="",E3799=""),"",C3799*E3799)</f>
        <v/>
      </c>
      <c r="G3799" s="26" t="n"/>
    </row>
    <row r="3800">
      <c r="A3800" s="31" t="n"/>
      <c r="B3800" s="26" t="n"/>
      <c r="C3800" s="27" t="n"/>
      <c r="D3800" s="27" t="n"/>
      <c r="E3800" s="27" t="n"/>
      <c r="F3800" s="32">
        <f>IF(OR(C3800="",E3800=""),"",C3800*E3800)</f>
        <v/>
      </c>
      <c r="G3800" s="26" t="n"/>
    </row>
    <row r="3801">
      <c r="A3801" s="31" t="n"/>
      <c r="B3801" s="26" t="n"/>
      <c r="C3801" s="27" t="n"/>
      <c r="D3801" s="27" t="n"/>
      <c r="E3801" s="27" t="n"/>
      <c r="F3801" s="32">
        <f>IF(OR(C3801="",E3801=""),"",C3801*E3801)</f>
        <v/>
      </c>
      <c r="G3801" s="26" t="n"/>
    </row>
    <row r="3802">
      <c r="A3802" s="31" t="n"/>
      <c r="B3802" s="26" t="n"/>
      <c r="C3802" s="27" t="n"/>
      <c r="D3802" s="27" t="n"/>
      <c r="E3802" s="27" t="n"/>
      <c r="F3802" s="32">
        <f>IF(OR(C3802="",E3802=""),"",C3802*E3802)</f>
        <v/>
      </c>
      <c r="G3802" s="26" t="n"/>
    </row>
    <row r="3803">
      <c r="A3803" s="31" t="n"/>
      <c r="B3803" s="26" t="n"/>
      <c r="C3803" s="27" t="n"/>
      <c r="D3803" s="27" t="n"/>
      <c r="E3803" s="27" t="n"/>
      <c r="F3803" s="32">
        <f>IF(OR(C3803="",E3803=""),"",C3803*E3803)</f>
        <v/>
      </c>
      <c r="G3803" s="26" t="n"/>
    </row>
    <row r="3804">
      <c r="A3804" s="31" t="n"/>
      <c r="B3804" s="26" t="n"/>
      <c r="C3804" s="27" t="n"/>
      <c r="D3804" s="27" t="n"/>
      <c r="E3804" s="27" t="n"/>
      <c r="F3804" s="32">
        <f>IF(OR(C3804="",E3804=""),"",C3804*E3804)</f>
        <v/>
      </c>
      <c r="G3804" s="26" t="n"/>
    </row>
    <row r="3805">
      <c r="A3805" s="31" t="n"/>
      <c r="B3805" s="26" t="n"/>
      <c r="C3805" s="27" t="n"/>
      <c r="D3805" s="27" t="n"/>
      <c r="E3805" s="27" t="n"/>
      <c r="F3805" s="32">
        <f>IF(OR(C3805="",E3805=""),"",C3805*E3805)</f>
        <v/>
      </c>
      <c r="G3805" s="26" t="n"/>
    </row>
    <row r="3806">
      <c r="A3806" s="31" t="n"/>
      <c r="B3806" s="26" t="n"/>
      <c r="C3806" s="27" t="n"/>
      <c r="D3806" s="27" t="n"/>
      <c r="E3806" s="27" t="n"/>
      <c r="F3806" s="32">
        <f>IF(OR(C3806="",E3806=""),"",C3806*E3806)</f>
        <v/>
      </c>
      <c r="G3806" s="26" t="n"/>
    </row>
    <row r="3807">
      <c r="A3807" s="31" t="n"/>
      <c r="B3807" s="26" t="n"/>
      <c r="C3807" s="27" t="n"/>
      <c r="D3807" s="27" t="n"/>
      <c r="E3807" s="27" t="n"/>
      <c r="F3807" s="32">
        <f>IF(OR(C3807="",E3807=""),"",C3807*E3807)</f>
        <v/>
      </c>
      <c r="G3807" s="26" t="n"/>
    </row>
    <row r="3808">
      <c r="A3808" s="31" t="n"/>
      <c r="B3808" s="26" t="n"/>
      <c r="C3808" s="27" t="n"/>
      <c r="D3808" s="27" t="n"/>
      <c r="E3808" s="27" t="n"/>
      <c r="F3808" s="32">
        <f>IF(OR(C3808="",E3808=""),"",C3808*E3808)</f>
        <v/>
      </c>
      <c r="G3808" s="26" t="n"/>
    </row>
    <row r="3809">
      <c r="A3809" s="31" t="n"/>
      <c r="B3809" s="26" t="n"/>
      <c r="C3809" s="27" t="n"/>
      <c r="D3809" s="27" t="n"/>
      <c r="E3809" s="27" t="n"/>
      <c r="F3809" s="32">
        <f>IF(OR(C3809="",E3809=""),"",C3809*E3809)</f>
        <v/>
      </c>
      <c r="G3809" s="26" t="n"/>
    </row>
    <row r="3810">
      <c r="A3810" s="31" t="n"/>
      <c r="B3810" s="26" t="n"/>
      <c r="C3810" s="27" t="n"/>
      <c r="D3810" s="27" t="n"/>
      <c r="E3810" s="27" t="n"/>
      <c r="F3810" s="32">
        <f>IF(OR(C3810="",E3810=""),"",C3810*E3810)</f>
        <v/>
      </c>
      <c r="G3810" s="26" t="n"/>
    </row>
    <row r="3811">
      <c r="A3811" s="31" t="n"/>
      <c r="B3811" s="26" t="n"/>
      <c r="C3811" s="27" t="n"/>
      <c r="D3811" s="27" t="n"/>
      <c r="E3811" s="27" t="n"/>
      <c r="F3811" s="32">
        <f>IF(OR(C3811="",E3811=""),"",C3811*E3811)</f>
        <v/>
      </c>
      <c r="G3811" s="26" t="n"/>
    </row>
    <row r="3812">
      <c r="A3812" s="31" t="n"/>
      <c r="B3812" s="26" t="n"/>
      <c r="C3812" s="27" t="n"/>
      <c r="D3812" s="27" t="n"/>
      <c r="E3812" s="27" t="n"/>
      <c r="F3812" s="32">
        <f>IF(OR(C3812="",E3812=""),"",C3812*E3812)</f>
        <v/>
      </c>
      <c r="G3812" s="26" t="n"/>
    </row>
    <row r="3813">
      <c r="A3813" s="31" t="n"/>
      <c r="B3813" s="26" t="n"/>
      <c r="C3813" s="27" t="n"/>
      <c r="D3813" s="27" t="n"/>
      <c r="E3813" s="27" t="n"/>
      <c r="F3813" s="32">
        <f>IF(OR(C3813="",E3813=""),"",C3813*E3813)</f>
        <v/>
      </c>
      <c r="G3813" s="26" t="n"/>
    </row>
    <row r="3814">
      <c r="A3814" s="31" t="n"/>
      <c r="B3814" s="26" t="n"/>
      <c r="C3814" s="27" t="n"/>
      <c r="D3814" s="27" t="n"/>
      <c r="E3814" s="27" t="n"/>
      <c r="F3814" s="32">
        <f>IF(OR(C3814="",E3814=""),"",C3814*E3814)</f>
        <v/>
      </c>
      <c r="G3814" s="26" t="n"/>
    </row>
    <row r="3815">
      <c r="A3815" s="31" t="n"/>
      <c r="B3815" s="26" t="n"/>
      <c r="C3815" s="27" t="n"/>
      <c r="D3815" s="27" t="n"/>
      <c r="E3815" s="27" t="n"/>
      <c r="F3815" s="32">
        <f>IF(OR(C3815="",E3815=""),"",C3815*E3815)</f>
        <v/>
      </c>
      <c r="G3815" s="26" t="n"/>
    </row>
    <row r="3816">
      <c r="A3816" s="31" t="n"/>
      <c r="B3816" s="26" t="n"/>
      <c r="C3816" s="27" t="n"/>
      <c r="D3816" s="27" t="n"/>
      <c r="E3816" s="27" t="n"/>
      <c r="F3816" s="32">
        <f>IF(OR(C3816="",E3816=""),"",C3816*E3816)</f>
        <v/>
      </c>
      <c r="G3816" s="26" t="n"/>
    </row>
    <row r="3817">
      <c r="A3817" s="31" t="n"/>
      <c r="B3817" s="26" t="n"/>
      <c r="C3817" s="27" t="n"/>
      <c r="D3817" s="27" t="n"/>
      <c r="E3817" s="27" t="n"/>
      <c r="F3817" s="32">
        <f>IF(OR(C3817="",E3817=""),"",C3817*E3817)</f>
        <v/>
      </c>
      <c r="G3817" s="26" t="n"/>
    </row>
    <row r="3818">
      <c r="A3818" s="31" t="n"/>
      <c r="B3818" s="26" t="n"/>
      <c r="C3818" s="27" t="n"/>
      <c r="D3818" s="27" t="n"/>
      <c r="E3818" s="27" t="n"/>
      <c r="F3818" s="32">
        <f>IF(OR(C3818="",E3818=""),"",C3818*E3818)</f>
        <v/>
      </c>
      <c r="G3818" s="26" t="n"/>
    </row>
    <row r="3819">
      <c r="A3819" s="31" t="n"/>
      <c r="B3819" s="26" t="n"/>
      <c r="C3819" s="27" t="n"/>
      <c r="D3819" s="27" t="n"/>
      <c r="E3819" s="27" t="n"/>
      <c r="F3819" s="32">
        <f>IF(OR(C3819="",E3819=""),"",C3819*E3819)</f>
        <v/>
      </c>
      <c r="G3819" s="26" t="n"/>
    </row>
    <row r="3820">
      <c r="A3820" s="31" t="n"/>
      <c r="B3820" s="26" t="n"/>
      <c r="C3820" s="27" t="n"/>
      <c r="D3820" s="27" t="n"/>
      <c r="E3820" s="27" t="n"/>
      <c r="F3820" s="32">
        <f>IF(OR(C3820="",E3820=""),"",C3820*E3820)</f>
        <v/>
      </c>
      <c r="G3820" s="26" t="n"/>
    </row>
    <row r="3821">
      <c r="A3821" s="31" t="n"/>
      <c r="B3821" s="26" t="n"/>
      <c r="C3821" s="27" t="n"/>
      <c r="D3821" s="27" t="n"/>
      <c r="E3821" s="27" t="n"/>
      <c r="F3821" s="32">
        <f>IF(OR(C3821="",E3821=""),"",C3821*E3821)</f>
        <v/>
      </c>
      <c r="G3821" s="26" t="n"/>
    </row>
    <row r="3822">
      <c r="A3822" s="31" t="n"/>
      <c r="B3822" s="26" t="n"/>
      <c r="C3822" s="27" t="n"/>
      <c r="D3822" s="27" t="n"/>
      <c r="E3822" s="27" t="n"/>
      <c r="F3822" s="32">
        <f>IF(OR(C3822="",E3822=""),"",C3822*E3822)</f>
        <v/>
      </c>
      <c r="G3822" s="26" t="n"/>
    </row>
    <row r="3823">
      <c r="A3823" s="31" t="n"/>
      <c r="B3823" s="26" t="n"/>
      <c r="C3823" s="27" t="n"/>
      <c r="D3823" s="27" t="n"/>
      <c r="E3823" s="27" t="n"/>
      <c r="F3823" s="32">
        <f>IF(OR(C3823="",E3823=""),"",C3823*E3823)</f>
        <v/>
      </c>
      <c r="G3823" s="26" t="n"/>
    </row>
    <row r="3824">
      <c r="A3824" s="31" t="n"/>
      <c r="B3824" s="26" t="n"/>
      <c r="C3824" s="27" t="n"/>
      <c r="D3824" s="27" t="n"/>
      <c r="E3824" s="27" t="n"/>
      <c r="F3824" s="32">
        <f>IF(OR(C3824="",E3824=""),"",C3824*E3824)</f>
        <v/>
      </c>
      <c r="G3824" s="26" t="n"/>
    </row>
    <row r="3825">
      <c r="A3825" s="31" t="n"/>
      <c r="B3825" s="26" t="n"/>
      <c r="C3825" s="27" t="n"/>
      <c r="D3825" s="27" t="n"/>
      <c r="E3825" s="27" t="n"/>
      <c r="F3825" s="32">
        <f>IF(OR(C3825="",E3825=""),"",C3825*E3825)</f>
        <v/>
      </c>
      <c r="G3825" s="26" t="n"/>
    </row>
    <row r="3826">
      <c r="A3826" s="31" t="n"/>
      <c r="B3826" s="26" t="n"/>
      <c r="C3826" s="27" t="n"/>
      <c r="D3826" s="27" t="n"/>
      <c r="E3826" s="27" t="n"/>
      <c r="F3826" s="32">
        <f>IF(OR(C3826="",E3826=""),"",C3826*E3826)</f>
        <v/>
      </c>
      <c r="G3826" s="26" t="n"/>
    </row>
    <row r="3827">
      <c r="A3827" s="31" t="n"/>
      <c r="B3827" s="26" t="n"/>
      <c r="C3827" s="27" t="n"/>
      <c r="D3827" s="27" t="n"/>
      <c r="E3827" s="27" t="n"/>
      <c r="F3827" s="32">
        <f>IF(OR(C3827="",E3827=""),"",C3827*E3827)</f>
        <v/>
      </c>
      <c r="G3827" s="26" t="n"/>
    </row>
    <row r="3828">
      <c r="A3828" s="31" t="n"/>
      <c r="B3828" s="26" t="n"/>
      <c r="C3828" s="27" t="n"/>
      <c r="D3828" s="27" t="n"/>
      <c r="E3828" s="27" t="n"/>
      <c r="F3828" s="32">
        <f>IF(OR(C3828="",E3828=""),"",C3828*E3828)</f>
        <v/>
      </c>
      <c r="G3828" s="26" t="n"/>
    </row>
    <row r="3829">
      <c r="A3829" s="31" t="n"/>
      <c r="B3829" s="26" t="n"/>
      <c r="C3829" s="27" t="n"/>
      <c r="D3829" s="27" t="n"/>
      <c r="E3829" s="27" t="n"/>
      <c r="F3829" s="32">
        <f>IF(OR(C3829="",E3829=""),"",C3829*E3829)</f>
        <v/>
      </c>
      <c r="G3829" s="26" t="n"/>
    </row>
    <row r="3830">
      <c r="A3830" s="31" t="n"/>
      <c r="B3830" s="26" t="n"/>
      <c r="C3830" s="27" t="n"/>
      <c r="D3830" s="27" t="n"/>
      <c r="E3830" s="27" t="n"/>
      <c r="F3830" s="32">
        <f>IF(OR(C3830="",E3830=""),"",C3830*E3830)</f>
        <v/>
      </c>
      <c r="G3830" s="26" t="n"/>
    </row>
    <row r="3831">
      <c r="A3831" s="31" t="n"/>
      <c r="B3831" s="26" t="n"/>
      <c r="C3831" s="27" t="n"/>
      <c r="D3831" s="27" t="n"/>
      <c r="E3831" s="27" t="n"/>
      <c r="F3831" s="32">
        <f>IF(OR(C3831="",E3831=""),"",C3831*E3831)</f>
        <v/>
      </c>
      <c r="G3831" s="26" t="n"/>
    </row>
    <row r="3832">
      <c r="A3832" s="31" t="n"/>
      <c r="B3832" s="26" t="n"/>
      <c r="C3832" s="27" t="n"/>
      <c r="D3832" s="27" t="n"/>
      <c r="E3832" s="27" t="n"/>
      <c r="F3832" s="32">
        <f>IF(OR(C3832="",E3832=""),"",C3832*E3832)</f>
        <v/>
      </c>
      <c r="G3832" s="26" t="n"/>
    </row>
    <row r="3833">
      <c r="A3833" s="31" t="n"/>
      <c r="B3833" s="26" t="n"/>
      <c r="C3833" s="27" t="n"/>
      <c r="D3833" s="27" t="n"/>
      <c r="E3833" s="27" t="n"/>
      <c r="F3833" s="32">
        <f>IF(OR(C3833="",E3833=""),"",C3833*E3833)</f>
        <v/>
      </c>
      <c r="G3833" s="26" t="n"/>
    </row>
    <row r="3834">
      <c r="A3834" s="31" t="n"/>
      <c r="B3834" s="26" t="n"/>
      <c r="C3834" s="27" t="n"/>
      <c r="D3834" s="27" t="n"/>
      <c r="E3834" s="27" t="n"/>
      <c r="F3834" s="32">
        <f>IF(OR(C3834="",E3834=""),"",C3834*E3834)</f>
        <v/>
      </c>
      <c r="G3834" s="26" t="n"/>
    </row>
    <row r="3835">
      <c r="A3835" s="31" t="n"/>
      <c r="B3835" s="26" t="n"/>
      <c r="C3835" s="27" t="n"/>
      <c r="D3835" s="27" t="n"/>
      <c r="E3835" s="27" t="n"/>
      <c r="F3835" s="32">
        <f>IF(OR(C3835="",E3835=""),"",C3835*E3835)</f>
        <v/>
      </c>
      <c r="G3835" s="26" t="n"/>
    </row>
    <row r="3836">
      <c r="A3836" s="31" t="n"/>
      <c r="B3836" s="26" t="n"/>
      <c r="C3836" s="27" t="n"/>
      <c r="D3836" s="27" t="n"/>
      <c r="E3836" s="27" t="n"/>
      <c r="F3836" s="32">
        <f>IF(OR(C3836="",E3836=""),"",C3836*E3836)</f>
        <v/>
      </c>
      <c r="G3836" s="26" t="n"/>
    </row>
    <row r="3837">
      <c r="A3837" s="31" t="n"/>
      <c r="B3837" s="26" t="n"/>
      <c r="C3837" s="27" t="n"/>
      <c r="D3837" s="27" t="n"/>
      <c r="E3837" s="27" t="n"/>
      <c r="F3837" s="32">
        <f>IF(OR(C3837="",E3837=""),"",C3837*E3837)</f>
        <v/>
      </c>
      <c r="G3837" s="26" t="n"/>
    </row>
    <row r="3838">
      <c r="A3838" s="31" t="n"/>
      <c r="B3838" s="26" t="n"/>
      <c r="C3838" s="27" t="n"/>
      <c r="D3838" s="27" t="n"/>
      <c r="E3838" s="27" t="n"/>
      <c r="F3838" s="32">
        <f>IF(OR(C3838="",E3838=""),"",C3838*E3838)</f>
        <v/>
      </c>
      <c r="G3838" s="26" t="n"/>
    </row>
    <row r="3839">
      <c r="A3839" s="31" t="n"/>
      <c r="B3839" s="26" t="n"/>
      <c r="C3839" s="27" t="n"/>
      <c r="D3839" s="27" t="n"/>
      <c r="E3839" s="27" t="n"/>
      <c r="F3839" s="32">
        <f>IF(OR(C3839="",E3839=""),"",C3839*E3839)</f>
        <v/>
      </c>
      <c r="G3839" s="26" t="n"/>
    </row>
    <row r="3840">
      <c r="A3840" s="31" t="n"/>
      <c r="B3840" s="26" t="n"/>
      <c r="C3840" s="27" t="n"/>
      <c r="D3840" s="27" t="n"/>
      <c r="E3840" s="27" t="n"/>
      <c r="F3840" s="32">
        <f>IF(OR(C3840="",E3840=""),"",C3840*E3840)</f>
        <v/>
      </c>
      <c r="G3840" s="26" t="n"/>
    </row>
    <row r="3841">
      <c r="A3841" s="31" t="n"/>
      <c r="B3841" s="26" t="n"/>
      <c r="C3841" s="27" t="n"/>
      <c r="D3841" s="27" t="n"/>
      <c r="E3841" s="27" t="n"/>
      <c r="F3841" s="32">
        <f>IF(OR(C3841="",E3841=""),"",C3841*E3841)</f>
        <v/>
      </c>
      <c r="G3841" s="26" t="n"/>
    </row>
    <row r="3842">
      <c r="A3842" s="31" t="n"/>
      <c r="B3842" s="26" t="n"/>
      <c r="C3842" s="27" t="n"/>
      <c r="D3842" s="27" t="n"/>
      <c r="E3842" s="27" t="n"/>
      <c r="F3842" s="32">
        <f>IF(OR(C3842="",E3842=""),"",C3842*E3842)</f>
        <v/>
      </c>
      <c r="G3842" s="26" t="n"/>
    </row>
    <row r="3843">
      <c r="A3843" s="31" t="n"/>
      <c r="B3843" s="26" t="n"/>
      <c r="C3843" s="27" t="n"/>
      <c r="D3843" s="27" t="n"/>
      <c r="E3843" s="27" t="n"/>
      <c r="F3843" s="32">
        <f>IF(OR(C3843="",E3843=""),"",C3843*E3843)</f>
        <v/>
      </c>
      <c r="G3843" s="26" t="n"/>
    </row>
    <row r="3844">
      <c r="A3844" s="31" t="n"/>
      <c r="B3844" s="26" t="n"/>
      <c r="C3844" s="27" t="n"/>
      <c r="D3844" s="27" t="n"/>
      <c r="E3844" s="27" t="n"/>
      <c r="F3844" s="32">
        <f>IF(OR(C3844="",E3844=""),"",C3844*E3844)</f>
        <v/>
      </c>
      <c r="G3844" s="26" t="n"/>
    </row>
    <row r="3845">
      <c r="A3845" s="31" t="n"/>
      <c r="B3845" s="26" t="n"/>
      <c r="C3845" s="27" t="n"/>
      <c r="D3845" s="27" t="n"/>
      <c r="E3845" s="27" t="n"/>
      <c r="F3845" s="32">
        <f>IF(OR(C3845="",E3845=""),"",C3845*E3845)</f>
        <v/>
      </c>
      <c r="G3845" s="26" t="n"/>
    </row>
    <row r="3846">
      <c r="A3846" s="31" t="n"/>
      <c r="B3846" s="26" t="n"/>
      <c r="C3846" s="27" t="n"/>
      <c r="D3846" s="27" t="n"/>
      <c r="E3846" s="27" t="n"/>
      <c r="F3846" s="32">
        <f>IF(OR(C3846="",E3846=""),"",C3846*E3846)</f>
        <v/>
      </c>
      <c r="G3846" s="26" t="n"/>
    </row>
    <row r="3847">
      <c r="A3847" s="31" t="n"/>
      <c r="B3847" s="26" t="n"/>
      <c r="C3847" s="27" t="n"/>
      <c r="D3847" s="27" t="n"/>
      <c r="E3847" s="27" t="n"/>
      <c r="F3847" s="32">
        <f>IF(OR(C3847="",E3847=""),"",C3847*E3847)</f>
        <v/>
      </c>
      <c r="G3847" s="26" t="n"/>
    </row>
    <row r="3848">
      <c r="A3848" s="31" t="n"/>
      <c r="B3848" s="26" t="n"/>
      <c r="C3848" s="27" t="n"/>
      <c r="D3848" s="27" t="n"/>
      <c r="E3848" s="27" t="n"/>
      <c r="F3848" s="32">
        <f>IF(OR(C3848="",E3848=""),"",C3848*E3848)</f>
        <v/>
      </c>
      <c r="G3848" s="26" t="n"/>
    </row>
    <row r="3849">
      <c r="A3849" s="31" t="n"/>
      <c r="B3849" s="26" t="n"/>
      <c r="C3849" s="27" t="n"/>
      <c r="D3849" s="27" t="n"/>
      <c r="E3849" s="27" t="n"/>
      <c r="F3849" s="32">
        <f>IF(OR(C3849="",E3849=""),"",C3849*E3849)</f>
        <v/>
      </c>
      <c r="G3849" s="26" t="n"/>
    </row>
    <row r="3850">
      <c r="A3850" s="31" t="n"/>
      <c r="B3850" s="26" t="n"/>
      <c r="C3850" s="27" t="n"/>
      <c r="D3850" s="27" t="n"/>
      <c r="E3850" s="27" t="n"/>
      <c r="F3850" s="32">
        <f>IF(OR(C3850="",E3850=""),"",C3850*E3850)</f>
        <v/>
      </c>
      <c r="G3850" s="26" t="n"/>
    </row>
    <row r="3851">
      <c r="A3851" s="31" t="n"/>
      <c r="B3851" s="26" t="n"/>
      <c r="C3851" s="27" t="n"/>
      <c r="D3851" s="27" t="n"/>
      <c r="E3851" s="27" t="n"/>
      <c r="F3851" s="32">
        <f>IF(OR(C3851="",E3851=""),"",C3851*E3851)</f>
        <v/>
      </c>
      <c r="G3851" s="26" t="n"/>
    </row>
    <row r="3852">
      <c r="A3852" s="31" t="n"/>
      <c r="B3852" s="26" t="n"/>
      <c r="C3852" s="27" t="n"/>
      <c r="D3852" s="27" t="n"/>
      <c r="E3852" s="27" t="n"/>
      <c r="F3852" s="32">
        <f>IF(OR(C3852="",E3852=""),"",C3852*E3852)</f>
        <v/>
      </c>
      <c r="G3852" s="26" t="n"/>
    </row>
    <row r="3853">
      <c r="A3853" s="31" t="n"/>
      <c r="B3853" s="26" t="n"/>
      <c r="C3853" s="27" t="n"/>
      <c r="D3853" s="27" t="n"/>
      <c r="E3853" s="27" t="n"/>
      <c r="F3853" s="32">
        <f>IF(OR(C3853="",E3853=""),"",C3853*E3853)</f>
        <v/>
      </c>
      <c r="G3853" s="26" t="n"/>
    </row>
    <row r="3854">
      <c r="A3854" s="31" t="n"/>
      <c r="B3854" s="26" t="n"/>
      <c r="C3854" s="27" t="n"/>
      <c r="D3854" s="27" t="n"/>
      <c r="E3854" s="27" t="n"/>
      <c r="F3854" s="32">
        <f>IF(OR(C3854="",E3854=""),"",C3854*E3854)</f>
        <v/>
      </c>
      <c r="G3854" s="26" t="n"/>
    </row>
    <row r="3855">
      <c r="A3855" s="31" t="n"/>
      <c r="B3855" s="26" t="n"/>
      <c r="C3855" s="27" t="n"/>
      <c r="D3855" s="27" t="n"/>
      <c r="E3855" s="27" t="n"/>
      <c r="F3855" s="32">
        <f>IF(OR(C3855="",E3855=""),"",C3855*E3855)</f>
        <v/>
      </c>
      <c r="G3855" s="26" t="n"/>
    </row>
    <row r="3856">
      <c r="A3856" s="31" t="n"/>
      <c r="B3856" s="26" t="n"/>
      <c r="C3856" s="27" t="n"/>
      <c r="D3856" s="27" t="n"/>
      <c r="E3856" s="27" t="n"/>
      <c r="F3856" s="32">
        <f>IF(OR(C3856="",E3856=""),"",C3856*E3856)</f>
        <v/>
      </c>
      <c r="G3856" s="26" t="n"/>
    </row>
    <row r="3857">
      <c r="A3857" s="31" t="n"/>
      <c r="B3857" s="26" t="n"/>
      <c r="C3857" s="27" t="n"/>
      <c r="D3857" s="27" t="n"/>
      <c r="E3857" s="27" t="n"/>
      <c r="F3857" s="32">
        <f>IF(OR(C3857="",E3857=""),"",C3857*E3857)</f>
        <v/>
      </c>
      <c r="G3857" s="26" t="n"/>
    </row>
    <row r="3858">
      <c r="A3858" s="31" t="n"/>
      <c r="B3858" s="26" t="n"/>
      <c r="C3858" s="27" t="n"/>
      <c r="D3858" s="27" t="n"/>
      <c r="E3858" s="27" t="n"/>
      <c r="F3858" s="32">
        <f>IF(OR(C3858="",E3858=""),"",C3858*E3858)</f>
        <v/>
      </c>
      <c r="G3858" s="26" t="n"/>
    </row>
    <row r="3859">
      <c r="A3859" s="31" t="n"/>
      <c r="B3859" s="26" t="n"/>
      <c r="C3859" s="27" t="n"/>
      <c r="D3859" s="27" t="n"/>
      <c r="E3859" s="27" t="n"/>
      <c r="F3859" s="32">
        <f>IF(OR(C3859="",E3859=""),"",C3859*E3859)</f>
        <v/>
      </c>
      <c r="G3859" s="26" t="n"/>
    </row>
    <row r="3860">
      <c r="A3860" s="31" t="n"/>
      <c r="B3860" s="26" t="n"/>
      <c r="C3860" s="27" t="n"/>
      <c r="D3860" s="27" t="n"/>
      <c r="E3860" s="27" t="n"/>
      <c r="F3860" s="32">
        <f>IF(OR(C3860="",E3860=""),"",C3860*E3860)</f>
        <v/>
      </c>
      <c r="G3860" s="26" t="n"/>
    </row>
    <row r="3861">
      <c r="A3861" s="31" t="n"/>
      <c r="B3861" s="26" t="n"/>
      <c r="C3861" s="27" t="n"/>
      <c r="D3861" s="27" t="n"/>
      <c r="E3861" s="27" t="n"/>
      <c r="F3861" s="32">
        <f>IF(OR(C3861="",E3861=""),"",C3861*E3861)</f>
        <v/>
      </c>
      <c r="G3861" s="26" t="n"/>
    </row>
    <row r="3862">
      <c r="A3862" s="31" t="n"/>
      <c r="B3862" s="26" t="n"/>
      <c r="C3862" s="27" t="n"/>
      <c r="D3862" s="27" t="n"/>
      <c r="E3862" s="27" t="n"/>
      <c r="F3862" s="32">
        <f>IF(OR(C3862="",E3862=""),"",C3862*E3862)</f>
        <v/>
      </c>
      <c r="G3862" s="26" t="n"/>
    </row>
    <row r="3863">
      <c r="A3863" s="31" t="n"/>
      <c r="B3863" s="26" t="n"/>
      <c r="C3863" s="27" t="n"/>
      <c r="D3863" s="27" t="n"/>
      <c r="E3863" s="27" t="n"/>
      <c r="F3863" s="32">
        <f>IF(OR(C3863="",E3863=""),"",C3863*E3863)</f>
        <v/>
      </c>
      <c r="G3863" s="26" t="n"/>
    </row>
    <row r="3864">
      <c r="A3864" s="31" t="n"/>
      <c r="B3864" s="26" t="n"/>
      <c r="C3864" s="27" t="n"/>
      <c r="D3864" s="27" t="n"/>
      <c r="E3864" s="27" t="n"/>
      <c r="F3864" s="32">
        <f>IF(OR(C3864="",E3864=""),"",C3864*E3864)</f>
        <v/>
      </c>
      <c r="G3864" s="26" t="n"/>
    </row>
    <row r="3865">
      <c r="A3865" s="31" t="n"/>
      <c r="B3865" s="26" t="n"/>
      <c r="C3865" s="27" t="n"/>
      <c r="D3865" s="27" t="n"/>
      <c r="E3865" s="27" t="n"/>
      <c r="F3865" s="32">
        <f>IF(OR(C3865="",E3865=""),"",C3865*E3865)</f>
        <v/>
      </c>
      <c r="G3865" s="26" t="n"/>
    </row>
    <row r="3866">
      <c r="A3866" s="31" t="n"/>
      <c r="B3866" s="26" t="n"/>
      <c r="C3866" s="27" t="n"/>
      <c r="D3866" s="27" t="n"/>
      <c r="E3866" s="27" t="n"/>
      <c r="F3866" s="32">
        <f>IF(OR(C3866="",E3866=""),"",C3866*E3866)</f>
        <v/>
      </c>
      <c r="G3866" s="26" t="n"/>
    </row>
    <row r="3867">
      <c r="A3867" s="31" t="n"/>
      <c r="B3867" s="26" t="n"/>
      <c r="C3867" s="27" t="n"/>
      <c r="D3867" s="27" t="n"/>
      <c r="E3867" s="27" t="n"/>
      <c r="F3867" s="32">
        <f>IF(OR(C3867="",E3867=""),"",C3867*E3867)</f>
        <v/>
      </c>
      <c r="G3867" s="26" t="n"/>
    </row>
    <row r="3868">
      <c r="A3868" s="31" t="n"/>
      <c r="B3868" s="26" t="n"/>
      <c r="C3868" s="27" t="n"/>
      <c r="D3868" s="27" t="n"/>
      <c r="E3868" s="27" t="n"/>
      <c r="F3868" s="32">
        <f>IF(OR(C3868="",E3868=""),"",C3868*E3868)</f>
        <v/>
      </c>
      <c r="G3868" s="26" t="n"/>
    </row>
    <row r="3869">
      <c r="A3869" s="31" t="n"/>
      <c r="B3869" s="26" t="n"/>
      <c r="C3869" s="27" t="n"/>
      <c r="D3869" s="27" t="n"/>
      <c r="E3869" s="27" t="n"/>
      <c r="F3869" s="32">
        <f>IF(OR(C3869="",E3869=""),"",C3869*E3869)</f>
        <v/>
      </c>
      <c r="G3869" s="26" t="n"/>
    </row>
    <row r="3870">
      <c r="A3870" s="31" t="n"/>
      <c r="B3870" s="26" t="n"/>
      <c r="C3870" s="27" t="n"/>
      <c r="D3870" s="27" t="n"/>
      <c r="E3870" s="27" t="n"/>
      <c r="F3870" s="32">
        <f>IF(OR(C3870="",E3870=""),"",C3870*E3870)</f>
        <v/>
      </c>
      <c r="G3870" s="26" t="n"/>
    </row>
    <row r="3871">
      <c r="A3871" s="31" t="n"/>
      <c r="B3871" s="26" t="n"/>
      <c r="C3871" s="27" t="n"/>
      <c r="D3871" s="27" t="n"/>
      <c r="E3871" s="27" t="n"/>
      <c r="F3871" s="32">
        <f>IF(OR(C3871="",E3871=""),"",C3871*E3871)</f>
        <v/>
      </c>
      <c r="G3871" s="26" t="n"/>
    </row>
    <row r="3872">
      <c r="A3872" s="31" t="n"/>
      <c r="B3872" s="26" t="n"/>
      <c r="C3872" s="27" t="n"/>
      <c r="D3872" s="27" t="n"/>
      <c r="E3872" s="27" t="n"/>
      <c r="F3872" s="32">
        <f>IF(OR(C3872="",E3872=""),"",C3872*E3872)</f>
        <v/>
      </c>
      <c r="G3872" s="26" t="n"/>
    </row>
    <row r="3873">
      <c r="A3873" s="31" t="n"/>
      <c r="B3873" s="26" t="n"/>
      <c r="C3873" s="27" t="n"/>
      <c r="D3873" s="27" t="n"/>
      <c r="E3873" s="27" t="n"/>
      <c r="F3873" s="32">
        <f>IF(OR(C3873="",E3873=""),"",C3873*E3873)</f>
        <v/>
      </c>
      <c r="G3873" s="26" t="n"/>
    </row>
    <row r="3874">
      <c r="A3874" s="31" t="n"/>
      <c r="B3874" s="26" t="n"/>
      <c r="C3874" s="27" t="n"/>
      <c r="D3874" s="27" t="n"/>
      <c r="E3874" s="27" t="n"/>
      <c r="F3874" s="32">
        <f>IF(OR(C3874="",E3874=""),"",C3874*E3874)</f>
        <v/>
      </c>
      <c r="G3874" s="26" t="n"/>
    </row>
    <row r="3875">
      <c r="A3875" s="31" t="n"/>
      <c r="B3875" s="26" t="n"/>
      <c r="C3875" s="27" t="n"/>
      <c r="D3875" s="27" t="n"/>
      <c r="E3875" s="27" t="n"/>
      <c r="F3875" s="32">
        <f>IF(OR(C3875="",E3875=""),"",C3875*E3875)</f>
        <v/>
      </c>
      <c r="G3875" s="26" t="n"/>
    </row>
    <row r="3876">
      <c r="A3876" s="31" t="n"/>
      <c r="B3876" s="26" t="n"/>
      <c r="C3876" s="27" t="n"/>
      <c r="D3876" s="27" t="n"/>
      <c r="E3876" s="27" t="n"/>
      <c r="F3876" s="32">
        <f>IF(OR(C3876="",E3876=""),"",C3876*E3876)</f>
        <v/>
      </c>
      <c r="G3876" s="26" t="n"/>
    </row>
    <row r="3877">
      <c r="A3877" s="31" t="n"/>
      <c r="B3877" s="26" t="n"/>
      <c r="C3877" s="27" t="n"/>
      <c r="D3877" s="27" t="n"/>
      <c r="E3877" s="27" t="n"/>
      <c r="F3877" s="32">
        <f>IF(OR(C3877="",E3877=""),"",C3877*E3877)</f>
        <v/>
      </c>
      <c r="G3877" s="26" t="n"/>
    </row>
    <row r="3878">
      <c r="A3878" s="31" t="n"/>
      <c r="B3878" s="26" t="n"/>
      <c r="C3878" s="27" t="n"/>
      <c r="D3878" s="27" t="n"/>
      <c r="E3878" s="27" t="n"/>
      <c r="F3878" s="32">
        <f>IF(OR(C3878="",E3878=""),"",C3878*E3878)</f>
        <v/>
      </c>
      <c r="G3878" s="26" t="n"/>
    </row>
    <row r="3879">
      <c r="A3879" s="31" t="n"/>
      <c r="B3879" s="26" t="n"/>
      <c r="C3879" s="27" t="n"/>
      <c r="D3879" s="27" t="n"/>
      <c r="E3879" s="27" t="n"/>
      <c r="F3879" s="32">
        <f>IF(OR(C3879="",E3879=""),"",C3879*E3879)</f>
        <v/>
      </c>
      <c r="G3879" s="26" t="n"/>
    </row>
    <row r="3880">
      <c r="A3880" s="31" t="n"/>
      <c r="B3880" s="26" t="n"/>
      <c r="C3880" s="27" t="n"/>
      <c r="D3880" s="27" t="n"/>
      <c r="E3880" s="27" t="n"/>
      <c r="F3880" s="32">
        <f>IF(OR(C3880="",E3880=""),"",C3880*E3880)</f>
        <v/>
      </c>
      <c r="G3880" s="26" t="n"/>
    </row>
    <row r="3881">
      <c r="A3881" s="31" t="n"/>
      <c r="B3881" s="26" t="n"/>
      <c r="C3881" s="27" t="n"/>
      <c r="D3881" s="27" t="n"/>
      <c r="E3881" s="27" t="n"/>
      <c r="F3881" s="32">
        <f>IF(OR(C3881="",E3881=""),"",C3881*E3881)</f>
        <v/>
      </c>
      <c r="G3881" s="26" t="n"/>
    </row>
    <row r="3882">
      <c r="A3882" s="31" t="n"/>
      <c r="B3882" s="26" t="n"/>
      <c r="C3882" s="27" t="n"/>
      <c r="D3882" s="27" t="n"/>
      <c r="E3882" s="27" t="n"/>
      <c r="F3882" s="32">
        <f>IF(OR(C3882="",E3882=""),"",C3882*E3882)</f>
        <v/>
      </c>
      <c r="G3882" s="26" t="n"/>
    </row>
    <row r="3883">
      <c r="A3883" s="31" t="n"/>
      <c r="B3883" s="26" t="n"/>
      <c r="C3883" s="27" t="n"/>
      <c r="D3883" s="27" t="n"/>
      <c r="E3883" s="27" t="n"/>
      <c r="F3883" s="32">
        <f>IF(OR(C3883="",E3883=""),"",C3883*E3883)</f>
        <v/>
      </c>
      <c r="G3883" s="26" t="n"/>
    </row>
    <row r="3884">
      <c r="A3884" s="31" t="n"/>
      <c r="B3884" s="26" t="n"/>
      <c r="C3884" s="27" t="n"/>
      <c r="D3884" s="27" t="n"/>
      <c r="E3884" s="27" t="n"/>
      <c r="F3884" s="32">
        <f>IF(OR(C3884="",E3884=""),"",C3884*E3884)</f>
        <v/>
      </c>
      <c r="G3884" s="26" t="n"/>
    </row>
    <row r="3885">
      <c r="A3885" s="31" t="n"/>
      <c r="B3885" s="26" t="n"/>
      <c r="C3885" s="27" t="n"/>
      <c r="D3885" s="27" t="n"/>
      <c r="E3885" s="27" t="n"/>
      <c r="F3885" s="32">
        <f>IF(OR(C3885="",E3885=""),"",C3885*E3885)</f>
        <v/>
      </c>
      <c r="G3885" s="26" t="n"/>
    </row>
    <row r="3886">
      <c r="A3886" s="31" t="n"/>
      <c r="B3886" s="26" t="n"/>
      <c r="C3886" s="27" t="n"/>
      <c r="D3886" s="27" t="n"/>
      <c r="E3886" s="27" t="n"/>
      <c r="F3886" s="32">
        <f>IF(OR(C3886="",E3886=""),"",C3886*E3886)</f>
        <v/>
      </c>
      <c r="G3886" s="26" t="n"/>
    </row>
    <row r="3887">
      <c r="A3887" s="31" t="n"/>
      <c r="B3887" s="26" t="n"/>
      <c r="C3887" s="27" t="n"/>
      <c r="D3887" s="27" t="n"/>
      <c r="E3887" s="27" t="n"/>
      <c r="F3887" s="32">
        <f>IF(OR(C3887="",E3887=""),"",C3887*E3887)</f>
        <v/>
      </c>
      <c r="G3887" s="26" t="n"/>
    </row>
    <row r="3888">
      <c r="A3888" s="31" t="n"/>
      <c r="B3888" s="26" t="n"/>
      <c r="C3888" s="27" t="n"/>
      <c r="D3888" s="27" t="n"/>
      <c r="E3888" s="27" t="n"/>
      <c r="F3888" s="32">
        <f>IF(OR(C3888="",E3888=""),"",C3888*E3888)</f>
        <v/>
      </c>
      <c r="G3888" s="26" t="n"/>
    </row>
    <row r="3889">
      <c r="A3889" s="31" t="n"/>
      <c r="B3889" s="26" t="n"/>
      <c r="C3889" s="27" t="n"/>
      <c r="D3889" s="27" t="n"/>
      <c r="E3889" s="27" t="n"/>
      <c r="F3889" s="32">
        <f>IF(OR(C3889="",E3889=""),"",C3889*E3889)</f>
        <v/>
      </c>
      <c r="G3889" s="26" t="n"/>
    </row>
    <row r="3890">
      <c r="A3890" s="31" t="n"/>
      <c r="B3890" s="26" t="n"/>
      <c r="C3890" s="27" t="n"/>
      <c r="D3890" s="27" t="n"/>
      <c r="E3890" s="27" t="n"/>
      <c r="F3890" s="32">
        <f>IF(OR(C3890="",E3890=""),"",C3890*E3890)</f>
        <v/>
      </c>
      <c r="G3890" s="26" t="n"/>
    </row>
    <row r="3891">
      <c r="A3891" s="31" t="n"/>
      <c r="B3891" s="26" t="n"/>
      <c r="C3891" s="27" t="n"/>
      <c r="D3891" s="27" t="n"/>
      <c r="E3891" s="27" t="n"/>
      <c r="F3891" s="32">
        <f>IF(OR(C3891="",E3891=""),"",C3891*E3891)</f>
        <v/>
      </c>
      <c r="G3891" s="26" t="n"/>
    </row>
    <row r="3892">
      <c r="A3892" s="31" t="n"/>
      <c r="B3892" s="26" t="n"/>
      <c r="C3892" s="27" t="n"/>
      <c r="D3892" s="27" t="n"/>
      <c r="E3892" s="27" t="n"/>
      <c r="F3892" s="32">
        <f>IF(OR(C3892="",E3892=""),"",C3892*E3892)</f>
        <v/>
      </c>
      <c r="G3892" s="26" t="n"/>
    </row>
    <row r="3893">
      <c r="A3893" s="31" t="n"/>
      <c r="B3893" s="26" t="n"/>
      <c r="C3893" s="27" t="n"/>
      <c r="D3893" s="27" t="n"/>
      <c r="E3893" s="27" t="n"/>
      <c r="F3893" s="32">
        <f>IF(OR(C3893="",E3893=""),"",C3893*E3893)</f>
        <v/>
      </c>
      <c r="G3893" s="26" t="n"/>
    </row>
    <row r="3894">
      <c r="A3894" s="31" t="n"/>
      <c r="B3894" s="26" t="n"/>
      <c r="C3894" s="27" t="n"/>
      <c r="D3894" s="27" t="n"/>
      <c r="E3894" s="27" t="n"/>
      <c r="F3894" s="32">
        <f>IF(OR(C3894="",E3894=""),"",C3894*E3894)</f>
        <v/>
      </c>
      <c r="G3894" s="26" t="n"/>
    </row>
    <row r="3895">
      <c r="A3895" s="31" t="n"/>
      <c r="B3895" s="26" t="n"/>
      <c r="C3895" s="27" t="n"/>
      <c r="D3895" s="27" t="n"/>
      <c r="E3895" s="27" t="n"/>
      <c r="F3895" s="32">
        <f>IF(OR(C3895="",E3895=""),"",C3895*E3895)</f>
        <v/>
      </c>
      <c r="G3895" s="26" t="n"/>
    </row>
    <row r="3896">
      <c r="A3896" s="31" t="n"/>
      <c r="B3896" s="26" t="n"/>
      <c r="C3896" s="27" t="n"/>
      <c r="D3896" s="27" t="n"/>
      <c r="E3896" s="27" t="n"/>
      <c r="F3896" s="32">
        <f>IF(OR(C3896="",E3896=""),"",C3896*E3896)</f>
        <v/>
      </c>
      <c r="G3896" s="26" t="n"/>
    </row>
    <row r="3897">
      <c r="A3897" s="31" t="n"/>
      <c r="B3897" s="26" t="n"/>
      <c r="C3897" s="27" t="n"/>
      <c r="D3897" s="27" t="n"/>
      <c r="E3897" s="27" t="n"/>
      <c r="F3897" s="32">
        <f>IF(OR(C3897="",E3897=""),"",C3897*E3897)</f>
        <v/>
      </c>
      <c r="G3897" s="26" t="n"/>
    </row>
    <row r="3898">
      <c r="A3898" s="31" t="n"/>
      <c r="B3898" s="26" t="n"/>
      <c r="C3898" s="27" t="n"/>
      <c r="D3898" s="27" t="n"/>
      <c r="E3898" s="27" t="n"/>
      <c r="F3898" s="32">
        <f>IF(OR(C3898="",E3898=""),"",C3898*E3898)</f>
        <v/>
      </c>
      <c r="G3898" s="26" t="n"/>
    </row>
    <row r="3899">
      <c r="A3899" s="31" t="n"/>
      <c r="B3899" s="26" t="n"/>
      <c r="C3899" s="27" t="n"/>
      <c r="D3899" s="27" t="n"/>
      <c r="E3899" s="27" t="n"/>
      <c r="F3899" s="32">
        <f>IF(OR(C3899="",E3899=""),"",C3899*E3899)</f>
        <v/>
      </c>
      <c r="G3899" s="26" t="n"/>
    </row>
    <row r="3900">
      <c r="A3900" s="31" t="n"/>
      <c r="B3900" s="26" t="n"/>
      <c r="C3900" s="27" t="n"/>
      <c r="D3900" s="27" t="n"/>
      <c r="E3900" s="27" t="n"/>
      <c r="F3900" s="32">
        <f>IF(OR(C3900="",E3900=""),"",C3900*E3900)</f>
        <v/>
      </c>
      <c r="G3900" s="26" t="n"/>
    </row>
    <row r="3901">
      <c r="A3901" s="31" t="n"/>
      <c r="B3901" s="26" t="n"/>
      <c r="C3901" s="27" t="n"/>
      <c r="D3901" s="27" t="n"/>
      <c r="E3901" s="27" t="n"/>
      <c r="F3901" s="32">
        <f>IF(OR(C3901="",E3901=""),"",C3901*E3901)</f>
        <v/>
      </c>
      <c r="G3901" s="26" t="n"/>
    </row>
    <row r="3902">
      <c r="A3902" s="31" t="n"/>
      <c r="B3902" s="26" t="n"/>
      <c r="C3902" s="27" t="n"/>
      <c r="D3902" s="27" t="n"/>
      <c r="E3902" s="27" t="n"/>
      <c r="F3902" s="32">
        <f>IF(OR(C3902="",E3902=""),"",C3902*E3902)</f>
        <v/>
      </c>
      <c r="G3902" s="26" t="n"/>
    </row>
    <row r="3903">
      <c r="A3903" s="31" t="n"/>
      <c r="B3903" s="26" t="n"/>
      <c r="C3903" s="27" t="n"/>
      <c r="D3903" s="27" t="n"/>
      <c r="E3903" s="27" t="n"/>
      <c r="F3903" s="32">
        <f>IF(OR(C3903="",E3903=""),"",C3903*E3903)</f>
        <v/>
      </c>
      <c r="G3903" s="26" t="n"/>
    </row>
    <row r="3904">
      <c r="A3904" s="31" t="n"/>
      <c r="B3904" s="26" t="n"/>
      <c r="C3904" s="27" t="n"/>
      <c r="D3904" s="27" t="n"/>
      <c r="E3904" s="27" t="n"/>
      <c r="F3904" s="32">
        <f>IF(OR(C3904="",E3904=""),"",C3904*E3904)</f>
        <v/>
      </c>
      <c r="G3904" s="26" t="n"/>
    </row>
    <row r="3905">
      <c r="A3905" s="31" t="n"/>
      <c r="B3905" s="26" t="n"/>
      <c r="C3905" s="27" t="n"/>
      <c r="D3905" s="27" t="n"/>
      <c r="E3905" s="27" t="n"/>
      <c r="F3905" s="32">
        <f>IF(OR(C3905="",E3905=""),"",C3905*E3905)</f>
        <v/>
      </c>
      <c r="G3905" s="26" t="n"/>
    </row>
    <row r="3906">
      <c r="A3906" s="31" t="n"/>
      <c r="B3906" s="26" t="n"/>
      <c r="C3906" s="27" t="n"/>
      <c r="D3906" s="27" t="n"/>
      <c r="E3906" s="27" t="n"/>
      <c r="F3906" s="32">
        <f>IF(OR(C3906="",E3906=""),"",C3906*E3906)</f>
        <v/>
      </c>
      <c r="G3906" s="26" t="n"/>
    </row>
    <row r="3907">
      <c r="A3907" s="31" t="n"/>
      <c r="B3907" s="26" t="n"/>
      <c r="C3907" s="27" t="n"/>
      <c r="D3907" s="27" t="n"/>
      <c r="E3907" s="27" t="n"/>
      <c r="F3907" s="32">
        <f>IF(OR(C3907="",E3907=""),"",C3907*E3907)</f>
        <v/>
      </c>
      <c r="G3907" s="26" t="n"/>
    </row>
    <row r="3908">
      <c r="A3908" s="31" t="n"/>
      <c r="B3908" s="26" t="n"/>
      <c r="C3908" s="27" t="n"/>
      <c r="D3908" s="27" t="n"/>
      <c r="E3908" s="27" t="n"/>
      <c r="F3908" s="32">
        <f>IF(OR(C3908="",E3908=""),"",C3908*E3908)</f>
        <v/>
      </c>
      <c r="G3908" s="26" t="n"/>
    </row>
    <row r="3909">
      <c r="A3909" s="31" t="n"/>
      <c r="B3909" s="26" t="n"/>
      <c r="C3909" s="27" t="n"/>
      <c r="D3909" s="27" t="n"/>
      <c r="E3909" s="27" t="n"/>
      <c r="F3909" s="32">
        <f>IF(OR(C3909="",E3909=""),"",C3909*E3909)</f>
        <v/>
      </c>
      <c r="G3909" s="26" t="n"/>
    </row>
    <row r="3910">
      <c r="A3910" s="31" t="n"/>
      <c r="B3910" s="26" t="n"/>
      <c r="C3910" s="27" t="n"/>
      <c r="D3910" s="27" t="n"/>
      <c r="E3910" s="27" t="n"/>
      <c r="F3910" s="32">
        <f>IF(OR(C3910="",E3910=""),"",C3910*E3910)</f>
        <v/>
      </c>
      <c r="G3910" s="26" t="n"/>
    </row>
    <row r="3911">
      <c r="A3911" s="31" t="n"/>
      <c r="B3911" s="26" t="n"/>
      <c r="C3911" s="27" t="n"/>
      <c r="D3911" s="27" t="n"/>
      <c r="E3911" s="27" t="n"/>
      <c r="F3911" s="32">
        <f>IF(OR(C3911="",E3911=""),"",C3911*E3911)</f>
        <v/>
      </c>
      <c r="G3911" s="26" t="n"/>
    </row>
    <row r="3912">
      <c r="A3912" s="31" t="n"/>
      <c r="B3912" s="26" t="n"/>
      <c r="C3912" s="27" t="n"/>
      <c r="D3912" s="27" t="n"/>
      <c r="E3912" s="27" t="n"/>
      <c r="F3912" s="32">
        <f>IF(OR(C3912="",E3912=""),"",C3912*E3912)</f>
        <v/>
      </c>
      <c r="G3912" s="26" t="n"/>
    </row>
    <row r="3913">
      <c r="A3913" s="31" t="n"/>
      <c r="B3913" s="26" t="n"/>
      <c r="C3913" s="27" t="n"/>
      <c r="D3913" s="27" t="n"/>
      <c r="E3913" s="27" t="n"/>
      <c r="F3913" s="32">
        <f>IF(OR(C3913="",E3913=""),"",C3913*E3913)</f>
        <v/>
      </c>
      <c r="G3913" s="26" t="n"/>
    </row>
    <row r="3914">
      <c r="A3914" s="31" t="n"/>
      <c r="B3914" s="26" t="n"/>
      <c r="C3914" s="27" t="n"/>
      <c r="D3914" s="27" t="n"/>
      <c r="E3914" s="27" t="n"/>
      <c r="F3914" s="32">
        <f>IF(OR(C3914="",E3914=""),"",C3914*E3914)</f>
        <v/>
      </c>
      <c r="G3914" s="26" t="n"/>
    </row>
    <row r="3915">
      <c r="A3915" s="31" t="n"/>
      <c r="B3915" s="26" t="n"/>
      <c r="C3915" s="27" t="n"/>
      <c r="D3915" s="27" t="n"/>
      <c r="E3915" s="27" t="n"/>
      <c r="F3915" s="32">
        <f>IF(OR(C3915="",E3915=""),"",C3915*E3915)</f>
        <v/>
      </c>
      <c r="G3915" s="26" t="n"/>
    </row>
    <row r="3916">
      <c r="A3916" s="31" t="n"/>
      <c r="B3916" s="26" t="n"/>
      <c r="C3916" s="27" t="n"/>
      <c r="D3916" s="27" t="n"/>
      <c r="E3916" s="27" t="n"/>
      <c r="F3916" s="32">
        <f>IF(OR(C3916="",E3916=""),"",C3916*E3916)</f>
        <v/>
      </c>
      <c r="G3916" s="26" t="n"/>
    </row>
    <row r="3917">
      <c r="A3917" s="31" t="n"/>
      <c r="B3917" s="26" t="n"/>
      <c r="C3917" s="27" t="n"/>
      <c r="D3917" s="27" t="n"/>
      <c r="E3917" s="27" t="n"/>
      <c r="F3917" s="32">
        <f>IF(OR(C3917="",E3917=""),"",C3917*E3917)</f>
        <v/>
      </c>
      <c r="G3917" s="26" t="n"/>
    </row>
    <row r="3918">
      <c r="A3918" s="31" t="n"/>
      <c r="B3918" s="26" t="n"/>
      <c r="C3918" s="27" t="n"/>
      <c r="D3918" s="27" t="n"/>
      <c r="E3918" s="27" t="n"/>
      <c r="F3918" s="32">
        <f>IF(OR(C3918="",E3918=""),"",C3918*E3918)</f>
        <v/>
      </c>
      <c r="G3918" s="26" t="n"/>
    </row>
    <row r="3919">
      <c r="A3919" s="31" t="n"/>
      <c r="B3919" s="26" t="n"/>
      <c r="C3919" s="27" t="n"/>
      <c r="D3919" s="27" t="n"/>
      <c r="E3919" s="27" t="n"/>
      <c r="F3919" s="32">
        <f>IF(OR(C3919="",E3919=""),"",C3919*E3919)</f>
        <v/>
      </c>
      <c r="G3919" s="26" t="n"/>
    </row>
    <row r="3920">
      <c r="A3920" s="31" t="n"/>
      <c r="B3920" s="26" t="n"/>
      <c r="C3920" s="27" t="n"/>
      <c r="D3920" s="27" t="n"/>
      <c r="E3920" s="27" t="n"/>
      <c r="F3920" s="32">
        <f>IF(OR(C3920="",E3920=""),"",C3920*E3920)</f>
        <v/>
      </c>
      <c r="G3920" s="26" t="n"/>
    </row>
    <row r="3921">
      <c r="A3921" s="31" t="n"/>
      <c r="B3921" s="26" t="n"/>
      <c r="C3921" s="27" t="n"/>
      <c r="D3921" s="27" t="n"/>
      <c r="E3921" s="27" t="n"/>
      <c r="F3921" s="32">
        <f>IF(OR(C3921="",E3921=""),"",C3921*E3921)</f>
        <v/>
      </c>
      <c r="G3921" s="26" t="n"/>
    </row>
    <row r="3922">
      <c r="A3922" s="31" t="n"/>
      <c r="B3922" s="26" t="n"/>
      <c r="C3922" s="27" t="n"/>
      <c r="D3922" s="27" t="n"/>
      <c r="E3922" s="27" t="n"/>
      <c r="F3922" s="32">
        <f>IF(OR(C3922="",E3922=""),"",C3922*E3922)</f>
        <v/>
      </c>
      <c r="G3922" s="26" t="n"/>
    </row>
    <row r="3923">
      <c r="A3923" s="31" t="n"/>
      <c r="B3923" s="26" t="n"/>
      <c r="C3923" s="27" t="n"/>
      <c r="D3923" s="27" t="n"/>
      <c r="E3923" s="27" t="n"/>
      <c r="F3923" s="32">
        <f>IF(OR(C3923="",E3923=""),"",C3923*E3923)</f>
        <v/>
      </c>
      <c r="G3923" s="26" t="n"/>
    </row>
    <row r="3924">
      <c r="A3924" s="31" t="n"/>
      <c r="B3924" s="26" t="n"/>
      <c r="C3924" s="27" t="n"/>
      <c r="D3924" s="27" t="n"/>
      <c r="E3924" s="27" t="n"/>
      <c r="F3924" s="32">
        <f>IF(OR(C3924="",E3924=""),"",C3924*E3924)</f>
        <v/>
      </c>
      <c r="G3924" s="26" t="n"/>
    </row>
    <row r="3925">
      <c r="A3925" s="31" t="n"/>
      <c r="B3925" s="26" t="n"/>
      <c r="C3925" s="27" t="n"/>
      <c r="D3925" s="27" t="n"/>
      <c r="E3925" s="27" t="n"/>
      <c r="F3925" s="32">
        <f>IF(OR(C3925="",E3925=""),"",C3925*E3925)</f>
        <v/>
      </c>
      <c r="G3925" s="26" t="n"/>
    </row>
    <row r="3926">
      <c r="A3926" s="31" t="n"/>
      <c r="B3926" s="26" t="n"/>
      <c r="C3926" s="27" t="n"/>
      <c r="D3926" s="27" t="n"/>
      <c r="E3926" s="27" t="n"/>
      <c r="F3926" s="32">
        <f>IF(OR(C3926="",E3926=""),"",C3926*E3926)</f>
        <v/>
      </c>
      <c r="G3926" s="26" t="n"/>
    </row>
    <row r="3927">
      <c r="A3927" s="31" t="n"/>
      <c r="B3927" s="26" t="n"/>
      <c r="C3927" s="27" t="n"/>
      <c r="D3927" s="27" t="n"/>
      <c r="E3927" s="27" t="n"/>
      <c r="F3927" s="32">
        <f>IF(OR(C3927="",E3927=""),"",C3927*E3927)</f>
        <v/>
      </c>
      <c r="G3927" s="26" t="n"/>
    </row>
    <row r="3928">
      <c r="A3928" s="31" t="n"/>
      <c r="B3928" s="26" t="n"/>
      <c r="C3928" s="27" t="n"/>
      <c r="D3928" s="27" t="n"/>
      <c r="E3928" s="27" t="n"/>
      <c r="F3928" s="32">
        <f>IF(OR(C3928="",E3928=""),"",C3928*E3928)</f>
        <v/>
      </c>
      <c r="G3928" s="26" t="n"/>
    </row>
    <row r="3929">
      <c r="A3929" s="31" t="n"/>
      <c r="B3929" s="26" t="n"/>
      <c r="C3929" s="27" t="n"/>
      <c r="D3929" s="27" t="n"/>
      <c r="E3929" s="27" t="n"/>
      <c r="F3929" s="32">
        <f>IF(OR(C3929="",E3929=""),"",C3929*E3929)</f>
        <v/>
      </c>
      <c r="G3929" s="26" t="n"/>
    </row>
    <row r="3930">
      <c r="A3930" s="31" t="n"/>
      <c r="B3930" s="26" t="n"/>
      <c r="C3930" s="27" t="n"/>
      <c r="D3930" s="27" t="n"/>
      <c r="E3930" s="27" t="n"/>
      <c r="F3930" s="32">
        <f>IF(OR(C3930="",E3930=""),"",C3930*E3930)</f>
        <v/>
      </c>
      <c r="G3930" s="26" t="n"/>
    </row>
    <row r="3931">
      <c r="A3931" s="31" t="n"/>
      <c r="B3931" s="26" t="n"/>
      <c r="C3931" s="27" t="n"/>
      <c r="D3931" s="27" t="n"/>
      <c r="E3931" s="27" t="n"/>
      <c r="F3931" s="32">
        <f>IF(OR(C3931="",E3931=""),"",C3931*E3931)</f>
        <v/>
      </c>
      <c r="G3931" s="26" t="n"/>
    </row>
    <row r="3932">
      <c r="A3932" s="31" t="n"/>
      <c r="B3932" s="26" t="n"/>
      <c r="C3932" s="27" t="n"/>
      <c r="D3932" s="27" t="n"/>
      <c r="E3932" s="27" t="n"/>
      <c r="F3932" s="32">
        <f>IF(OR(C3932="",E3932=""),"",C3932*E3932)</f>
        <v/>
      </c>
      <c r="G3932" s="26" t="n"/>
    </row>
    <row r="3933">
      <c r="A3933" s="31" t="n"/>
      <c r="B3933" s="26" t="n"/>
      <c r="C3933" s="27" t="n"/>
      <c r="D3933" s="27" t="n"/>
      <c r="E3933" s="27" t="n"/>
      <c r="F3933" s="32">
        <f>IF(OR(C3933="",E3933=""),"",C3933*E3933)</f>
        <v/>
      </c>
      <c r="G3933" s="26" t="n"/>
    </row>
    <row r="3934">
      <c r="A3934" s="31" t="n"/>
      <c r="B3934" s="26" t="n"/>
      <c r="C3934" s="27" t="n"/>
      <c r="D3934" s="27" t="n"/>
      <c r="E3934" s="27" t="n"/>
      <c r="F3934" s="32">
        <f>IF(OR(C3934="",E3934=""),"",C3934*E3934)</f>
        <v/>
      </c>
      <c r="G3934" s="26" t="n"/>
    </row>
    <row r="3935">
      <c r="A3935" s="31" t="n"/>
      <c r="B3935" s="26" t="n"/>
      <c r="C3935" s="27" t="n"/>
      <c r="D3935" s="27" t="n"/>
      <c r="E3935" s="27" t="n"/>
      <c r="F3935" s="32">
        <f>IF(OR(C3935="",E3935=""),"",C3935*E3935)</f>
        <v/>
      </c>
      <c r="G3935" s="26" t="n"/>
    </row>
    <row r="3936">
      <c r="A3936" s="31" t="n"/>
      <c r="B3936" s="26" t="n"/>
      <c r="C3936" s="27" t="n"/>
      <c r="D3936" s="27" t="n"/>
      <c r="E3936" s="27" t="n"/>
      <c r="F3936" s="32">
        <f>IF(OR(C3936="",E3936=""),"",C3936*E3936)</f>
        <v/>
      </c>
      <c r="G3936" s="26" t="n"/>
    </row>
    <row r="3937">
      <c r="A3937" s="31" t="n"/>
      <c r="B3937" s="26" t="n"/>
      <c r="C3937" s="27" t="n"/>
      <c r="D3937" s="27" t="n"/>
      <c r="E3937" s="27" t="n"/>
      <c r="F3937" s="32">
        <f>IF(OR(C3937="",E3937=""),"",C3937*E3937)</f>
        <v/>
      </c>
      <c r="G3937" s="26" t="n"/>
    </row>
    <row r="3938">
      <c r="A3938" s="31" t="n"/>
      <c r="B3938" s="26" t="n"/>
      <c r="C3938" s="27" t="n"/>
      <c r="D3938" s="27" t="n"/>
      <c r="E3938" s="27" t="n"/>
      <c r="F3938" s="32">
        <f>IF(OR(C3938="",E3938=""),"",C3938*E3938)</f>
        <v/>
      </c>
      <c r="G3938" s="26" t="n"/>
    </row>
    <row r="3939">
      <c r="A3939" s="31" t="n"/>
      <c r="B3939" s="26" t="n"/>
      <c r="C3939" s="27" t="n"/>
      <c r="D3939" s="27" t="n"/>
      <c r="E3939" s="27" t="n"/>
      <c r="F3939" s="32">
        <f>IF(OR(C3939="",E3939=""),"",C3939*E3939)</f>
        <v/>
      </c>
      <c r="G3939" s="26" t="n"/>
    </row>
    <row r="3940">
      <c r="A3940" s="31" t="n"/>
      <c r="B3940" s="26" t="n"/>
      <c r="C3940" s="27" t="n"/>
      <c r="D3940" s="27" t="n"/>
      <c r="E3940" s="27" t="n"/>
      <c r="F3940" s="32">
        <f>IF(OR(C3940="",E3940=""),"",C3940*E3940)</f>
        <v/>
      </c>
      <c r="G3940" s="26" t="n"/>
    </row>
    <row r="3941">
      <c r="A3941" s="31" t="n"/>
      <c r="B3941" s="26" t="n"/>
      <c r="C3941" s="27" t="n"/>
      <c r="D3941" s="27" t="n"/>
      <c r="E3941" s="27" t="n"/>
      <c r="F3941" s="32">
        <f>IF(OR(C3941="",E3941=""),"",C3941*E3941)</f>
        <v/>
      </c>
      <c r="G3941" s="26" t="n"/>
    </row>
    <row r="3942">
      <c r="A3942" s="31" t="n"/>
      <c r="B3942" s="26" t="n"/>
      <c r="C3942" s="27" t="n"/>
      <c r="D3942" s="27" t="n"/>
      <c r="E3942" s="27" t="n"/>
      <c r="F3942" s="32">
        <f>IF(OR(C3942="",E3942=""),"",C3942*E3942)</f>
        <v/>
      </c>
      <c r="G3942" s="26" t="n"/>
    </row>
    <row r="3943">
      <c r="A3943" s="31" t="n"/>
      <c r="B3943" s="26" t="n"/>
      <c r="C3943" s="27" t="n"/>
      <c r="D3943" s="27" t="n"/>
      <c r="E3943" s="27" t="n"/>
      <c r="F3943" s="32">
        <f>IF(OR(C3943="",E3943=""),"",C3943*E3943)</f>
        <v/>
      </c>
      <c r="G3943" s="26" t="n"/>
    </row>
    <row r="3944">
      <c r="A3944" s="31" t="n"/>
      <c r="B3944" s="26" t="n"/>
      <c r="C3944" s="27" t="n"/>
      <c r="D3944" s="27" t="n"/>
      <c r="E3944" s="27" t="n"/>
      <c r="F3944" s="32">
        <f>IF(OR(C3944="",E3944=""),"",C3944*E3944)</f>
        <v/>
      </c>
      <c r="G3944" s="26" t="n"/>
    </row>
    <row r="3945">
      <c r="A3945" s="31" t="n"/>
      <c r="B3945" s="26" t="n"/>
      <c r="C3945" s="27" t="n"/>
      <c r="D3945" s="27" t="n"/>
      <c r="E3945" s="27" t="n"/>
      <c r="F3945" s="32">
        <f>IF(OR(C3945="",E3945=""),"",C3945*E3945)</f>
        <v/>
      </c>
      <c r="G3945" s="26" t="n"/>
    </row>
    <row r="3946">
      <c r="A3946" s="31" t="n"/>
      <c r="B3946" s="26" t="n"/>
      <c r="C3946" s="27" t="n"/>
      <c r="D3946" s="27" t="n"/>
      <c r="E3946" s="27" t="n"/>
      <c r="F3946" s="32">
        <f>IF(OR(C3946="",E3946=""),"",C3946*E3946)</f>
        <v/>
      </c>
      <c r="G3946" s="26" t="n"/>
    </row>
    <row r="3947">
      <c r="A3947" s="31" t="n"/>
      <c r="B3947" s="26" t="n"/>
      <c r="C3947" s="27" t="n"/>
      <c r="D3947" s="27" t="n"/>
      <c r="E3947" s="27" t="n"/>
      <c r="F3947" s="32">
        <f>IF(OR(C3947="",E3947=""),"",C3947*E3947)</f>
        <v/>
      </c>
      <c r="G3947" s="26" t="n"/>
    </row>
    <row r="3948">
      <c r="A3948" s="31" t="n"/>
      <c r="B3948" s="26" t="n"/>
      <c r="C3948" s="27" t="n"/>
      <c r="D3948" s="27" t="n"/>
      <c r="E3948" s="27" t="n"/>
      <c r="F3948" s="32">
        <f>IF(OR(C3948="",E3948=""),"",C3948*E3948)</f>
        <v/>
      </c>
      <c r="G3948" s="26" t="n"/>
    </row>
    <row r="3949">
      <c r="A3949" s="31" t="n"/>
      <c r="B3949" s="26" t="n"/>
      <c r="C3949" s="27" t="n"/>
      <c r="D3949" s="27" t="n"/>
      <c r="E3949" s="27" t="n"/>
      <c r="F3949" s="32">
        <f>IF(OR(C3949="",E3949=""),"",C3949*E3949)</f>
        <v/>
      </c>
      <c r="G3949" s="26" t="n"/>
    </row>
    <row r="3950">
      <c r="A3950" s="31" t="n"/>
      <c r="B3950" s="26" t="n"/>
      <c r="C3950" s="27" t="n"/>
      <c r="D3950" s="27" t="n"/>
      <c r="E3950" s="27" t="n"/>
      <c r="F3950" s="32">
        <f>IF(OR(C3950="",E3950=""),"",C3950*E3950)</f>
        <v/>
      </c>
      <c r="G3950" s="26" t="n"/>
    </row>
    <row r="3951">
      <c r="A3951" s="31" t="n"/>
      <c r="B3951" s="26" t="n"/>
      <c r="C3951" s="27" t="n"/>
      <c r="D3951" s="27" t="n"/>
      <c r="E3951" s="27" t="n"/>
      <c r="F3951" s="32">
        <f>IF(OR(C3951="",E3951=""),"",C3951*E3951)</f>
        <v/>
      </c>
      <c r="G3951" s="26" t="n"/>
    </row>
    <row r="3952">
      <c r="A3952" s="31" t="n"/>
      <c r="B3952" s="26" t="n"/>
      <c r="C3952" s="27" t="n"/>
      <c r="D3952" s="27" t="n"/>
      <c r="E3952" s="27" t="n"/>
      <c r="F3952" s="32">
        <f>IF(OR(C3952="",E3952=""),"",C3952*E3952)</f>
        <v/>
      </c>
      <c r="G3952" s="26" t="n"/>
    </row>
    <row r="3953">
      <c r="A3953" s="31" t="n"/>
      <c r="B3953" s="26" t="n"/>
      <c r="C3953" s="27" t="n"/>
      <c r="D3953" s="27" t="n"/>
      <c r="E3953" s="27" t="n"/>
      <c r="F3953" s="32">
        <f>IF(OR(C3953="",E3953=""),"",C3953*E3953)</f>
        <v/>
      </c>
      <c r="G3953" s="26" t="n"/>
    </row>
    <row r="3954">
      <c r="A3954" s="31" t="n"/>
      <c r="B3954" s="26" t="n"/>
      <c r="C3954" s="27" t="n"/>
      <c r="D3954" s="27" t="n"/>
      <c r="E3954" s="27" t="n"/>
      <c r="F3954" s="32">
        <f>IF(OR(C3954="",E3954=""),"",C3954*E3954)</f>
        <v/>
      </c>
      <c r="G3954" s="26" t="n"/>
    </row>
    <row r="3955">
      <c r="A3955" s="31" t="n"/>
      <c r="B3955" s="26" t="n"/>
      <c r="C3955" s="27" t="n"/>
      <c r="D3955" s="27" t="n"/>
      <c r="E3955" s="27" t="n"/>
      <c r="F3955" s="32">
        <f>IF(OR(C3955="",E3955=""),"",C3955*E3955)</f>
        <v/>
      </c>
      <c r="G3955" s="26" t="n"/>
    </row>
    <row r="3956">
      <c r="A3956" s="31" t="n"/>
      <c r="B3956" s="26" t="n"/>
      <c r="C3956" s="27" t="n"/>
      <c r="D3956" s="27" t="n"/>
      <c r="E3956" s="27" t="n"/>
      <c r="F3956" s="32">
        <f>IF(OR(C3956="",E3956=""),"",C3956*E3956)</f>
        <v/>
      </c>
      <c r="G3956" s="26" t="n"/>
    </row>
    <row r="3957">
      <c r="A3957" s="31" t="n"/>
      <c r="B3957" s="26" t="n"/>
      <c r="C3957" s="27" t="n"/>
      <c r="D3957" s="27" t="n"/>
      <c r="E3957" s="27" t="n"/>
      <c r="F3957" s="32">
        <f>IF(OR(C3957="",E3957=""),"",C3957*E3957)</f>
        <v/>
      </c>
      <c r="G3957" s="26" t="n"/>
    </row>
    <row r="3958">
      <c r="A3958" s="31" t="n"/>
      <c r="B3958" s="26" t="n"/>
      <c r="C3958" s="27" t="n"/>
      <c r="D3958" s="27" t="n"/>
      <c r="E3958" s="27" t="n"/>
      <c r="F3958" s="32">
        <f>IF(OR(C3958="",E3958=""),"",C3958*E3958)</f>
        <v/>
      </c>
      <c r="G3958" s="26" t="n"/>
    </row>
    <row r="3959">
      <c r="A3959" s="31" t="n"/>
      <c r="B3959" s="26" t="n"/>
      <c r="C3959" s="27" t="n"/>
      <c r="D3959" s="27" t="n"/>
      <c r="E3959" s="27" t="n"/>
      <c r="F3959" s="32">
        <f>IF(OR(C3959="",E3959=""),"",C3959*E3959)</f>
        <v/>
      </c>
      <c r="G3959" s="26" t="n"/>
    </row>
    <row r="3960">
      <c r="A3960" s="31" t="n"/>
      <c r="B3960" s="26" t="n"/>
      <c r="C3960" s="27" t="n"/>
      <c r="D3960" s="27" t="n"/>
      <c r="E3960" s="27" t="n"/>
      <c r="F3960" s="32">
        <f>IF(OR(C3960="",E3960=""),"",C3960*E3960)</f>
        <v/>
      </c>
      <c r="G3960" s="26" t="n"/>
    </row>
    <row r="3961">
      <c r="A3961" s="31" t="n"/>
      <c r="B3961" s="26" t="n"/>
      <c r="C3961" s="27" t="n"/>
      <c r="D3961" s="27" t="n"/>
      <c r="E3961" s="27" t="n"/>
      <c r="F3961" s="32">
        <f>IF(OR(C3961="",E3961=""),"",C3961*E3961)</f>
        <v/>
      </c>
      <c r="G3961" s="26" t="n"/>
    </row>
    <row r="3962">
      <c r="A3962" s="31" t="n"/>
      <c r="B3962" s="26" t="n"/>
      <c r="C3962" s="27" t="n"/>
      <c r="D3962" s="27" t="n"/>
      <c r="E3962" s="27" t="n"/>
      <c r="F3962" s="32">
        <f>IF(OR(C3962="",E3962=""),"",C3962*E3962)</f>
        <v/>
      </c>
      <c r="G3962" s="26" t="n"/>
    </row>
    <row r="3963">
      <c r="A3963" s="31" t="n"/>
      <c r="B3963" s="26" t="n"/>
      <c r="C3963" s="27" t="n"/>
      <c r="D3963" s="27" t="n"/>
      <c r="E3963" s="27" t="n"/>
      <c r="F3963" s="32">
        <f>IF(OR(C3963="",E3963=""),"",C3963*E3963)</f>
        <v/>
      </c>
      <c r="G3963" s="26" t="n"/>
    </row>
    <row r="3964">
      <c r="A3964" s="31" t="n"/>
      <c r="B3964" s="26" t="n"/>
      <c r="C3964" s="27" t="n"/>
      <c r="D3964" s="27" t="n"/>
      <c r="E3964" s="27" t="n"/>
      <c r="F3964" s="32">
        <f>IF(OR(C3964="",E3964=""),"",C3964*E3964)</f>
        <v/>
      </c>
      <c r="G3964" s="26" t="n"/>
    </row>
    <row r="3965">
      <c r="A3965" s="31" t="n"/>
      <c r="B3965" s="26" t="n"/>
      <c r="C3965" s="27" t="n"/>
      <c r="D3965" s="27" t="n"/>
      <c r="E3965" s="27" t="n"/>
      <c r="F3965" s="32">
        <f>IF(OR(C3965="",E3965=""),"",C3965*E3965)</f>
        <v/>
      </c>
      <c r="G3965" s="26" t="n"/>
    </row>
    <row r="3966">
      <c r="A3966" s="31" t="n"/>
      <c r="B3966" s="26" t="n"/>
      <c r="C3966" s="27" t="n"/>
      <c r="D3966" s="27" t="n"/>
      <c r="E3966" s="27" t="n"/>
      <c r="F3966" s="32">
        <f>IF(OR(C3966="",E3966=""),"",C3966*E3966)</f>
        <v/>
      </c>
      <c r="G3966" s="26" t="n"/>
    </row>
    <row r="3967">
      <c r="A3967" s="31" t="n"/>
      <c r="B3967" s="26" t="n"/>
      <c r="C3967" s="27" t="n"/>
      <c r="D3967" s="27" t="n"/>
      <c r="E3967" s="27" t="n"/>
      <c r="F3967" s="32">
        <f>IF(OR(C3967="",E3967=""),"",C3967*E3967)</f>
        <v/>
      </c>
      <c r="G3967" s="26" t="n"/>
    </row>
    <row r="3968">
      <c r="A3968" s="31" t="n"/>
      <c r="B3968" s="26" t="n"/>
      <c r="C3968" s="27" t="n"/>
      <c r="D3968" s="27" t="n"/>
      <c r="E3968" s="27" t="n"/>
      <c r="F3968" s="32">
        <f>IF(OR(C3968="",E3968=""),"",C3968*E3968)</f>
        <v/>
      </c>
      <c r="G3968" s="26" t="n"/>
    </row>
    <row r="3969">
      <c r="A3969" s="31" t="n"/>
      <c r="B3969" s="26" t="n"/>
      <c r="C3969" s="27" t="n"/>
      <c r="D3969" s="27" t="n"/>
      <c r="E3969" s="27" t="n"/>
      <c r="F3969" s="32">
        <f>IF(OR(C3969="",E3969=""),"",C3969*E3969)</f>
        <v/>
      </c>
      <c r="G3969" s="26" t="n"/>
    </row>
    <row r="3970">
      <c r="A3970" s="31" t="n"/>
      <c r="B3970" s="26" t="n"/>
      <c r="C3970" s="27" t="n"/>
      <c r="D3970" s="27" t="n"/>
      <c r="E3970" s="27" t="n"/>
      <c r="F3970" s="32">
        <f>IF(OR(C3970="",E3970=""),"",C3970*E3970)</f>
        <v/>
      </c>
      <c r="G3970" s="26" t="n"/>
    </row>
    <row r="3971">
      <c r="A3971" s="31" t="n"/>
      <c r="B3971" s="26" t="n"/>
      <c r="C3971" s="27" t="n"/>
      <c r="D3971" s="27" t="n"/>
      <c r="E3971" s="27" t="n"/>
      <c r="F3971" s="32">
        <f>IF(OR(C3971="",E3971=""),"",C3971*E3971)</f>
        <v/>
      </c>
      <c r="G3971" s="26" t="n"/>
    </row>
    <row r="3972">
      <c r="A3972" s="31" t="n"/>
      <c r="B3972" s="26" t="n"/>
      <c r="C3972" s="27" t="n"/>
      <c r="D3972" s="27" t="n"/>
      <c r="E3972" s="27" t="n"/>
      <c r="F3972" s="32">
        <f>IF(OR(C3972="",E3972=""),"",C3972*E3972)</f>
        <v/>
      </c>
      <c r="G3972" s="26" t="n"/>
    </row>
    <row r="3973">
      <c r="A3973" s="31" t="n"/>
      <c r="B3973" s="26" t="n"/>
      <c r="C3973" s="27" t="n"/>
      <c r="D3973" s="27" t="n"/>
      <c r="E3973" s="27" t="n"/>
      <c r="F3973" s="32">
        <f>IF(OR(C3973="",E3973=""),"",C3973*E3973)</f>
        <v/>
      </c>
      <c r="G3973" s="26" t="n"/>
    </row>
    <row r="3974">
      <c r="A3974" s="31" t="n"/>
      <c r="B3974" s="26" t="n"/>
      <c r="C3974" s="27" t="n"/>
      <c r="D3974" s="27" t="n"/>
      <c r="E3974" s="27" t="n"/>
      <c r="F3974" s="32">
        <f>IF(OR(C3974="",E3974=""),"",C3974*E3974)</f>
        <v/>
      </c>
      <c r="G3974" s="26" t="n"/>
    </row>
    <row r="3975">
      <c r="A3975" s="31" t="n"/>
      <c r="B3975" s="26" t="n"/>
      <c r="C3975" s="27" t="n"/>
      <c r="D3975" s="27" t="n"/>
      <c r="E3975" s="27" t="n"/>
      <c r="F3975" s="32">
        <f>IF(OR(C3975="",E3975=""),"",C3975*E3975)</f>
        <v/>
      </c>
      <c r="G3975" s="26" t="n"/>
    </row>
    <row r="3976">
      <c r="A3976" s="31" t="n"/>
      <c r="B3976" s="26" t="n"/>
      <c r="C3976" s="27" t="n"/>
      <c r="D3976" s="27" t="n"/>
      <c r="E3976" s="27" t="n"/>
      <c r="F3976" s="32">
        <f>IF(OR(C3976="",E3976=""),"",C3976*E3976)</f>
        <v/>
      </c>
      <c r="G3976" s="26" t="n"/>
    </row>
    <row r="3977">
      <c r="A3977" s="31" t="n"/>
      <c r="B3977" s="26" t="n"/>
      <c r="C3977" s="27" t="n"/>
      <c r="D3977" s="27" t="n"/>
      <c r="E3977" s="27" t="n"/>
      <c r="F3977" s="32">
        <f>IF(OR(C3977="",E3977=""),"",C3977*E3977)</f>
        <v/>
      </c>
      <c r="G3977" s="26" t="n"/>
    </row>
    <row r="3978">
      <c r="A3978" s="31" t="n"/>
      <c r="B3978" s="26" t="n"/>
      <c r="C3978" s="27" t="n"/>
      <c r="D3978" s="27" t="n"/>
      <c r="E3978" s="27" t="n"/>
      <c r="F3978" s="32">
        <f>IF(OR(C3978="",E3978=""),"",C3978*E3978)</f>
        <v/>
      </c>
      <c r="G3978" s="26" t="n"/>
    </row>
    <row r="3979">
      <c r="A3979" s="31" t="n"/>
      <c r="B3979" s="26" t="n"/>
      <c r="C3979" s="27" t="n"/>
      <c r="D3979" s="27" t="n"/>
      <c r="E3979" s="27" t="n"/>
      <c r="F3979" s="32">
        <f>IF(OR(C3979="",E3979=""),"",C3979*E3979)</f>
        <v/>
      </c>
      <c r="G3979" s="26" t="n"/>
    </row>
    <row r="3980">
      <c r="A3980" s="31" t="n"/>
      <c r="B3980" s="26" t="n"/>
      <c r="C3980" s="27" t="n"/>
      <c r="D3980" s="27" t="n"/>
      <c r="E3980" s="27" t="n"/>
      <c r="F3980" s="32">
        <f>IF(OR(C3980="",E3980=""),"",C3980*E3980)</f>
        <v/>
      </c>
      <c r="G3980" s="26" t="n"/>
    </row>
    <row r="3981">
      <c r="A3981" s="31" t="n"/>
      <c r="B3981" s="26" t="n"/>
      <c r="C3981" s="27" t="n"/>
      <c r="D3981" s="27" t="n"/>
      <c r="E3981" s="27" t="n"/>
      <c r="F3981" s="32">
        <f>IF(OR(C3981="",E3981=""),"",C3981*E3981)</f>
        <v/>
      </c>
      <c r="G3981" s="26" t="n"/>
    </row>
    <row r="3982">
      <c r="A3982" s="31" t="n"/>
      <c r="B3982" s="26" t="n"/>
      <c r="C3982" s="27" t="n"/>
      <c r="D3982" s="27" t="n"/>
      <c r="E3982" s="27" t="n"/>
      <c r="F3982" s="32">
        <f>IF(OR(C3982="",E3982=""),"",C3982*E3982)</f>
        <v/>
      </c>
      <c r="G3982" s="26" t="n"/>
    </row>
    <row r="3983">
      <c r="A3983" s="31" t="n"/>
      <c r="B3983" s="26" t="n"/>
      <c r="C3983" s="27" t="n"/>
      <c r="D3983" s="27" t="n"/>
      <c r="E3983" s="27" t="n"/>
      <c r="F3983" s="32">
        <f>IF(OR(C3983="",E3983=""),"",C3983*E3983)</f>
        <v/>
      </c>
      <c r="G3983" s="26" t="n"/>
    </row>
    <row r="3984">
      <c r="A3984" s="31" t="n"/>
      <c r="B3984" s="26" t="n"/>
      <c r="C3984" s="27" t="n"/>
      <c r="D3984" s="27" t="n"/>
      <c r="E3984" s="27" t="n"/>
      <c r="F3984" s="32">
        <f>IF(OR(C3984="",E3984=""),"",C3984*E3984)</f>
        <v/>
      </c>
      <c r="G3984" s="26" t="n"/>
    </row>
    <row r="3985">
      <c r="A3985" s="31" t="n"/>
      <c r="B3985" s="26" t="n"/>
      <c r="C3985" s="27" t="n"/>
      <c r="D3985" s="27" t="n"/>
      <c r="E3985" s="27" t="n"/>
      <c r="F3985" s="32">
        <f>IF(OR(C3985="",E3985=""),"",C3985*E3985)</f>
        <v/>
      </c>
      <c r="G3985" s="26" t="n"/>
    </row>
    <row r="3986">
      <c r="A3986" s="31" t="n"/>
      <c r="B3986" s="26" t="n"/>
      <c r="C3986" s="27" t="n"/>
      <c r="D3986" s="27" t="n"/>
      <c r="E3986" s="27" t="n"/>
      <c r="F3986" s="32">
        <f>IF(OR(C3986="",E3986=""),"",C3986*E3986)</f>
        <v/>
      </c>
      <c r="G3986" s="26" t="n"/>
    </row>
    <row r="3987">
      <c r="A3987" s="31" t="n"/>
      <c r="B3987" s="26" t="n"/>
      <c r="C3987" s="27" t="n"/>
      <c r="D3987" s="27" t="n"/>
      <c r="E3987" s="27" t="n"/>
      <c r="F3987" s="32">
        <f>IF(OR(C3987="",E3987=""),"",C3987*E3987)</f>
        <v/>
      </c>
      <c r="G3987" s="26" t="n"/>
    </row>
    <row r="3988">
      <c r="A3988" s="31" t="n"/>
      <c r="B3988" s="26" t="n"/>
      <c r="C3988" s="27" t="n"/>
      <c r="D3988" s="27" t="n"/>
      <c r="E3988" s="27" t="n"/>
      <c r="F3988" s="32">
        <f>IF(OR(C3988="",E3988=""),"",C3988*E3988)</f>
        <v/>
      </c>
      <c r="G3988" s="26" t="n"/>
    </row>
    <row r="3989">
      <c r="A3989" s="31" t="n"/>
      <c r="B3989" s="26" t="n"/>
      <c r="C3989" s="27" t="n"/>
      <c r="D3989" s="27" t="n"/>
      <c r="E3989" s="27" t="n"/>
      <c r="F3989" s="32">
        <f>IF(OR(C3989="",E3989=""),"",C3989*E3989)</f>
        <v/>
      </c>
      <c r="G3989" s="26" t="n"/>
    </row>
    <row r="3990">
      <c r="A3990" s="31" t="n"/>
      <c r="B3990" s="26" t="n"/>
      <c r="C3990" s="27" t="n"/>
      <c r="D3990" s="27" t="n"/>
      <c r="E3990" s="27" t="n"/>
      <c r="F3990" s="32">
        <f>IF(OR(C3990="",E3990=""),"",C3990*E3990)</f>
        <v/>
      </c>
      <c r="G3990" s="26" t="n"/>
    </row>
    <row r="3991">
      <c r="A3991" s="31" t="n"/>
      <c r="B3991" s="26" t="n"/>
      <c r="C3991" s="27" t="n"/>
      <c r="D3991" s="27" t="n"/>
      <c r="E3991" s="27" t="n"/>
      <c r="F3991" s="32">
        <f>IF(OR(C3991="",E3991=""),"",C3991*E3991)</f>
        <v/>
      </c>
      <c r="G3991" s="26" t="n"/>
    </row>
    <row r="3992">
      <c r="A3992" s="31" t="n"/>
      <c r="B3992" s="26" t="n"/>
      <c r="C3992" s="27" t="n"/>
      <c r="D3992" s="27" t="n"/>
      <c r="E3992" s="27" t="n"/>
      <c r="F3992" s="32">
        <f>IF(OR(C3992="",E3992=""),"",C3992*E3992)</f>
        <v/>
      </c>
      <c r="G3992" s="26" t="n"/>
    </row>
    <row r="3993">
      <c r="A3993" s="31" t="n"/>
      <c r="B3993" s="26" t="n"/>
      <c r="C3993" s="27" t="n"/>
      <c r="D3993" s="27" t="n"/>
      <c r="E3993" s="27" t="n"/>
      <c r="F3993" s="32">
        <f>IF(OR(C3993="",E3993=""),"",C3993*E3993)</f>
        <v/>
      </c>
      <c r="G3993" s="26" t="n"/>
    </row>
    <row r="3994">
      <c r="A3994" s="31" t="n"/>
      <c r="B3994" s="26" t="n"/>
      <c r="C3994" s="27" t="n"/>
      <c r="D3994" s="27" t="n"/>
      <c r="E3994" s="27" t="n"/>
      <c r="F3994" s="32">
        <f>IF(OR(C3994="",E3994=""),"",C3994*E3994)</f>
        <v/>
      </c>
      <c r="G3994" s="26" t="n"/>
    </row>
    <row r="3995">
      <c r="A3995" s="31" t="n"/>
      <c r="B3995" s="26" t="n"/>
      <c r="C3995" s="27" t="n"/>
      <c r="D3995" s="27" t="n"/>
      <c r="E3995" s="27" t="n"/>
      <c r="F3995" s="32">
        <f>IF(OR(C3995="",E3995=""),"",C3995*E3995)</f>
        <v/>
      </c>
      <c r="G3995" s="26" t="n"/>
    </row>
    <row r="3996">
      <c r="A3996" s="31" t="n"/>
      <c r="B3996" s="26" t="n"/>
      <c r="C3996" s="27" t="n"/>
      <c r="D3996" s="27" t="n"/>
      <c r="E3996" s="27" t="n"/>
      <c r="F3996" s="32">
        <f>IF(OR(C3996="",E3996=""),"",C3996*E3996)</f>
        <v/>
      </c>
      <c r="G3996" s="26" t="n"/>
    </row>
    <row r="3997">
      <c r="A3997" s="31" t="n"/>
      <c r="B3997" s="26" t="n"/>
      <c r="C3997" s="27" t="n"/>
      <c r="D3997" s="27" t="n"/>
      <c r="E3997" s="27" t="n"/>
      <c r="F3997" s="32">
        <f>IF(OR(C3997="",E3997=""),"",C3997*E3997)</f>
        <v/>
      </c>
      <c r="G3997" s="26" t="n"/>
    </row>
    <row r="3998">
      <c r="A3998" s="31" t="n"/>
      <c r="B3998" s="26" t="n"/>
      <c r="C3998" s="27" t="n"/>
      <c r="D3998" s="27" t="n"/>
      <c r="E3998" s="27" t="n"/>
      <c r="F3998" s="32">
        <f>IF(OR(C3998="",E3998=""),"",C3998*E3998)</f>
        <v/>
      </c>
      <c r="G3998" s="26" t="n"/>
    </row>
    <row r="3999">
      <c r="A3999" s="31" t="n"/>
      <c r="B3999" s="26" t="n"/>
      <c r="C3999" s="27" t="n"/>
      <c r="D3999" s="27" t="n"/>
      <c r="E3999" s="27" t="n"/>
      <c r="F3999" s="32">
        <f>IF(OR(C3999="",E3999=""),"",C3999*E3999)</f>
        <v/>
      </c>
      <c r="G3999" s="26" t="n"/>
    </row>
    <row r="4000">
      <c r="A4000" s="31" t="n"/>
      <c r="B4000" s="26" t="n"/>
      <c r="C4000" s="27" t="n"/>
      <c r="D4000" s="27" t="n"/>
      <c r="E4000" s="27" t="n"/>
      <c r="F4000" s="32">
        <f>IF(OR(C4000="",E4000=""),"",C4000*E4000)</f>
        <v/>
      </c>
      <c r="G4000" s="26" t="n"/>
    </row>
    <row r="4001">
      <c r="A4001" s="31" t="n"/>
      <c r="B4001" s="26" t="n"/>
      <c r="C4001" s="27" t="n"/>
      <c r="D4001" s="27" t="n"/>
      <c r="E4001" s="27" t="n"/>
      <c r="F4001" s="32">
        <f>IF(OR(C4001="",E4001=""),"",C4001*E4001)</f>
        <v/>
      </c>
      <c r="G4001" s="26" t="n"/>
    </row>
    <row r="4002">
      <c r="A4002" s="31" t="n"/>
      <c r="B4002" s="26" t="n"/>
      <c r="C4002" s="27" t="n"/>
      <c r="D4002" s="27" t="n"/>
      <c r="E4002" s="27" t="n"/>
      <c r="F4002" s="32">
        <f>IF(OR(C4002="",E4002=""),"",C4002*E4002)</f>
        <v/>
      </c>
      <c r="G4002" s="26" t="n"/>
    </row>
    <row r="4003">
      <c r="A4003" s="31" t="n"/>
      <c r="B4003" s="26" t="n"/>
      <c r="C4003" s="27" t="n"/>
      <c r="D4003" s="27" t="n"/>
      <c r="E4003" s="27" t="n"/>
      <c r="F4003" s="32">
        <f>IF(OR(C4003="",E4003=""),"",C4003*E4003)</f>
        <v/>
      </c>
      <c r="G4003" s="26" t="n"/>
    </row>
    <row r="4004">
      <c r="A4004" s="31" t="n"/>
      <c r="B4004" s="26" t="n"/>
      <c r="C4004" s="27" t="n"/>
      <c r="D4004" s="27" t="n"/>
      <c r="E4004" s="27" t="n"/>
      <c r="F4004" s="32">
        <f>IF(OR(C4004="",E4004=""),"",C4004*E4004)</f>
        <v/>
      </c>
      <c r="G4004" s="26" t="n"/>
    </row>
    <row r="4005">
      <c r="A4005" s="31" t="n"/>
      <c r="B4005" s="26" t="n"/>
      <c r="C4005" s="27" t="n"/>
      <c r="D4005" s="27" t="n"/>
      <c r="E4005" s="27" t="n"/>
      <c r="F4005" s="32">
        <f>IF(OR(C4005="",E4005=""),"",C4005*E4005)</f>
        <v/>
      </c>
      <c r="G4005" s="26" t="n"/>
    </row>
    <row r="4006">
      <c r="A4006" s="31" t="n"/>
      <c r="B4006" s="26" t="n"/>
      <c r="C4006" s="27" t="n"/>
      <c r="D4006" s="27" t="n"/>
      <c r="E4006" s="27" t="n"/>
      <c r="F4006" s="32">
        <f>IF(OR(C4006="",E4006=""),"",C4006*E4006)</f>
        <v/>
      </c>
      <c r="G4006" s="26" t="n"/>
    </row>
    <row r="4007">
      <c r="A4007" s="31" t="n"/>
      <c r="B4007" s="26" t="n"/>
      <c r="C4007" s="27" t="n"/>
      <c r="D4007" s="27" t="n"/>
      <c r="E4007" s="27" t="n"/>
      <c r="F4007" s="32">
        <f>IF(OR(C4007="",E4007=""),"",C4007*E4007)</f>
        <v/>
      </c>
      <c r="G4007" s="26" t="n"/>
    </row>
    <row r="4008">
      <c r="A4008" s="31" t="n"/>
      <c r="B4008" s="26" t="n"/>
      <c r="C4008" s="27" t="n"/>
      <c r="D4008" s="27" t="n"/>
      <c r="E4008" s="27" t="n"/>
      <c r="F4008" s="32">
        <f>IF(OR(C4008="",E4008=""),"",C4008*E4008)</f>
        <v/>
      </c>
      <c r="G4008" s="26" t="n"/>
    </row>
    <row r="4009">
      <c r="A4009" s="31" t="n"/>
      <c r="B4009" s="26" t="n"/>
      <c r="C4009" s="27" t="n"/>
      <c r="D4009" s="27" t="n"/>
      <c r="E4009" s="27" t="n"/>
      <c r="F4009" s="32">
        <f>IF(OR(C4009="",E4009=""),"",C4009*E4009)</f>
        <v/>
      </c>
      <c r="G4009" s="26" t="n"/>
    </row>
    <row r="4010">
      <c r="A4010" s="31" t="n"/>
      <c r="B4010" s="26" t="n"/>
      <c r="C4010" s="27" t="n"/>
      <c r="D4010" s="27" t="n"/>
      <c r="E4010" s="27" t="n"/>
      <c r="F4010" s="32">
        <f>IF(OR(C4010="",E4010=""),"",C4010*E4010)</f>
        <v/>
      </c>
      <c r="G4010" s="26" t="n"/>
    </row>
    <row r="4011">
      <c r="A4011" s="31" t="n"/>
      <c r="B4011" s="26" t="n"/>
      <c r="C4011" s="27" t="n"/>
      <c r="D4011" s="27" t="n"/>
      <c r="E4011" s="27" t="n"/>
      <c r="F4011" s="32">
        <f>IF(OR(C4011="",E4011=""),"",C4011*E4011)</f>
        <v/>
      </c>
      <c r="G4011" s="26" t="n"/>
    </row>
    <row r="4012">
      <c r="A4012" s="31" t="n"/>
      <c r="B4012" s="26" t="n"/>
      <c r="C4012" s="27" t="n"/>
      <c r="D4012" s="27" t="n"/>
      <c r="E4012" s="27" t="n"/>
      <c r="F4012" s="32">
        <f>IF(OR(C4012="",E4012=""),"",C4012*E4012)</f>
        <v/>
      </c>
      <c r="G4012" s="26" t="n"/>
    </row>
    <row r="4013">
      <c r="A4013" s="31" t="n"/>
      <c r="B4013" s="26" t="n"/>
      <c r="C4013" s="27" t="n"/>
      <c r="D4013" s="27" t="n"/>
      <c r="E4013" s="27" t="n"/>
      <c r="F4013" s="32">
        <f>IF(OR(C4013="",E4013=""),"",C4013*E4013)</f>
        <v/>
      </c>
      <c r="G4013" s="26" t="n"/>
    </row>
    <row r="4014">
      <c r="A4014" s="31" t="n"/>
      <c r="B4014" s="26" t="n"/>
      <c r="C4014" s="27" t="n"/>
      <c r="D4014" s="27" t="n"/>
      <c r="E4014" s="27" t="n"/>
      <c r="F4014" s="32">
        <f>IF(OR(C4014="",E4014=""),"",C4014*E4014)</f>
        <v/>
      </c>
      <c r="G4014" s="26" t="n"/>
    </row>
    <row r="4015">
      <c r="A4015" s="31" t="n"/>
      <c r="B4015" s="26" t="n"/>
      <c r="C4015" s="27" t="n"/>
      <c r="D4015" s="27" t="n"/>
      <c r="E4015" s="27" t="n"/>
      <c r="F4015" s="32">
        <f>IF(OR(C4015="",E4015=""),"",C4015*E4015)</f>
        <v/>
      </c>
      <c r="G4015" s="26" t="n"/>
    </row>
    <row r="4016">
      <c r="A4016" s="31" t="n"/>
      <c r="B4016" s="26" t="n"/>
      <c r="C4016" s="27" t="n"/>
      <c r="D4016" s="27" t="n"/>
      <c r="E4016" s="27" t="n"/>
      <c r="F4016" s="32">
        <f>IF(OR(C4016="",E4016=""),"",C4016*E4016)</f>
        <v/>
      </c>
      <c r="G4016" s="26" t="n"/>
    </row>
    <row r="4017">
      <c r="A4017" s="31" t="n"/>
      <c r="B4017" s="26" t="n"/>
      <c r="C4017" s="27" t="n"/>
      <c r="D4017" s="27" t="n"/>
      <c r="E4017" s="27" t="n"/>
      <c r="F4017" s="32">
        <f>IF(OR(C4017="",E4017=""),"",C4017*E4017)</f>
        <v/>
      </c>
      <c r="G4017" s="26" t="n"/>
    </row>
    <row r="4018">
      <c r="A4018" s="31" t="n"/>
      <c r="B4018" s="26" t="n"/>
      <c r="C4018" s="27" t="n"/>
      <c r="D4018" s="27" t="n"/>
      <c r="E4018" s="27" t="n"/>
      <c r="F4018" s="32">
        <f>IF(OR(C4018="",E4018=""),"",C4018*E4018)</f>
        <v/>
      </c>
      <c r="G4018" s="26" t="n"/>
    </row>
    <row r="4019">
      <c r="A4019" s="31" t="n"/>
      <c r="B4019" s="26" t="n"/>
      <c r="C4019" s="27" t="n"/>
      <c r="D4019" s="27" t="n"/>
      <c r="E4019" s="27" t="n"/>
      <c r="F4019" s="32">
        <f>IF(OR(C4019="",E4019=""),"",C4019*E4019)</f>
        <v/>
      </c>
      <c r="G4019" s="26" t="n"/>
    </row>
    <row r="4020">
      <c r="A4020" s="31" t="n"/>
      <c r="B4020" s="26" t="n"/>
      <c r="C4020" s="27" t="n"/>
      <c r="D4020" s="27" t="n"/>
      <c r="E4020" s="27" t="n"/>
      <c r="F4020" s="32">
        <f>IF(OR(C4020="",E4020=""),"",C4020*E4020)</f>
        <v/>
      </c>
      <c r="G4020" s="26" t="n"/>
    </row>
    <row r="4021">
      <c r="A4021" s="31" t="n"/>
      <c r="B4021" s="26" t="n"/>
      <c r="C4021" s="27" t="n"/>
      <c r="D4021" s="27" t="n"/>
      <c r="E4021" s="27" t="n"/>
      <c r="F4021" s="32">
        <f>IF(OR(C4021="",E4021=""),"",C4021*E4021)</f>
        <v/>
      </c>
      <c r="G4021" s="26" t="n"/>
    </row>
    <row r="4022">
      <c r="A4022" s="31" t="n"/>
      <c r="B4022" s="26" t="n"/>
      <c r="C4022" s="27" t="n"/>
      <c r="D4022" s="27" t="n"/>
      <c r="E4022" s="27" t="n"/>
      <c r="F4022" s="32">
        <f>IF(OR(C4022="",E4022=""),"",C4022*E4022)</f>
        <v/>
      </c>
      <c r="G4022" s="26" t="n"/>
    </row>
    <row r="4023">
      <c r="A4023" s="31" t="n"/>
      <c r="B4023" s="26" t="n"/>
      <c r="C4023" s="27" t="n"/>
      <c r="D4023" s="27" t="n"/>
      <c r="E4023" s="27" t="n"/>
      <c r="F4023" s="32">
        <f>IF(OR(C4023="",E4023=""),"",C4023*E4023)</f>
        <v/>
      </c>
      <c r="G4023" s="26" t="n"/>
    </row>
    <row r="4024">
      <c r="A4024" s="31" t="n"/>
      <c r="B4024" s="26" t="n"/>
      <c r="C4024" s="27" t="n"/>
      <c r="D4024" s="27" t="n"/>
      <c r="E4024" s="27" t="n"/>
      <c r="F4024" s="32">
        <f>IF(OR(C4024="",E4024=""),"",C4024*E4024)</f>
        <v/>
      </c>
      <c r="G4024" s="26" t="n"/>
    </row>
    <row r="4025">
      <c r="A4025" s="31" t="n"/>
      <c r="B4025" s="26" t="n"/>
      <c r="C4025" s="27" t="n"/>
      <c r="D4025" s="27" t="n"/>
      <c r="E4025" s="27" t="n"/>
      <c r="F4025" s="32">
        <f>IF(OR(C4025="",E4025=""),"",C4025*E4025)</f>
        <v/>
      </c>
      <c r="G4025" s="26" t="n"/>
    </row>
    <row r="4026">
      <c r="A4026" s="31" t="n"/>
      <c r="B4026" s="26" t="n"/>
      <c r="C4026" s="27" t="n"/>
      <c r="D4026" s="27" t="n"/>
      <c r="E4026" s="27" t="n"/>
      <c r="F4026" s="32">
        <f>IF(OR(C4026="",E4026=""),"",C4026*E4026)</f>
        <v/>
      </c>
      <c r="G4026" s="26" t="n"/>
    </row>
    <row r="4027">
      <c r="A4027" s="31" t="n"/>
      <c r="B4027" s="26" t="n"/>
      <c r="C4027" s="27" t="n"/>
      <c r="D4027" s="27" t="n"/>
      <c r="E4027" s="27" t="n"/>
      <c r="F4027" s="32">
        <f>IF(OR(C4027="",E4027=""),"",C4027*E4027)</f>
        <v/>
      </c>
      <c r="G4027" s="26" t="n"/>
    </row>
    <row r="4028">
      <c r="A4028" s="31" t="n"/>
      <c r="B4028" s="26" t="n"/>
      <c r="C4028" s="27" t="n"/>
      <c r="D4028" s="27" t="n"/>
      <c r="E4028" s="27" t="n"/>
      <c r="F4028" s="32">
        <f>IF(OR(C4028="",E4028=""),"",C4028*E4028)</f>
        <v/>
      </c>
      <c r="G4028" s="26" t="n"/>
    </row>
    <row r="4029">
      <c r="A4029" s="31" t="n"/>
      <c r="B4029" s="26" t="n"/>
      <c r="C4029" s="27" t="n"/>
      <c r="D4029" s="27" t="n"/>
      <c r="E4029" s="27" t="n"/>
      <c r="F4029" s="32">
        <f>IF(OR(C4029="",E4029=""),"",C4029*E4029)</f>
        <v/>
      </c>
      <c r="G4029" s="26" t="n"/>
    </row>
    <row r="4030">
      <c r="A4030" s="31" t="n"/>
      <c r="B4030" s="26" t="n"/>
      <c r="C4030" s="27" t="n"/>
      <c r="D4030" s="27" t="n"/>
      <c r="E4030" s="27" t="n"/>
      <c r="F4030" s="32">
        <f>IF(OR(C4030="",E4030=""),"",C4030*E4030)</f>
        <v/>
      </c>
      <c r="G4030" s="26" t="n"/>
    </row>
    <row r="4031">
      <c r="A4031" s="31" t="n"/>
      <c r="B4031" s="26" t="n"/>
      <c r="C4031" s="27" t="n"/>
      <c r="D4031" s="27" t="n"/>
      <c r="E4031" s="27" t="n"/>
      <c r="F4031" s="32">
        <f>IF(OR(C4031="",E4031=""),"",C4031*E4031)</f>
        <v/>
      </c>
      <c r="G4031" s="26" t="n"/>
    </row>
    <row r="4032">
      <c r="A4032" s="31" t="n"/>
      <c r="B4032" s="26" t="n"/>
      <c r="C4032" s="27" t="n"/>
      <c r="D4032" s="27" t="n"/>
      <c r="E4032" s="27" t="n"/>
      <c r="F4032" s="32">
        <f>IF(OR(C4032="",E4032=""),"",C4032*E4032)</f>
        <v/>
      </c>
      <c r="G4032" s="26" t="n"/>
    </row>
    <row r="4033">
      <c r="A4033" s="31" t="n"/>
      <c r="B4033" s="26" t="n"/>
      <c r="C4033" s="27" t="n"/>
      <c r="D4033" s="27" t="n"/>
      <c r="E4033" s="27" t="n"/>
      <c r="F4033" s="32">
        <f>IF(OR(C4033="",E4033=""),"",C4033*E4033)</f>
        <v/>
      </c>
      <c r="G4033" s="26" t="n"/>
    </row>
    <row r="4034">
      <c r="A4034" s="31" t="n"/>
      <c r="B4034" s="26" t="n"/>
      <c r="C4034" s="27" t="n"/>
      <c r="D4034" s="27" t="n"/>
      <c r="E4034" s="27" t="n"/>
      <c r="F4034" s="32">
        <f>IF(OR(C4034="",E4034=""),"",C4034*E4034)</f>
        <v/>
      </c>
      <c r="G4034" s="26" t="n"/>
    </row>
    <row r="4035">
      <c r="A4035" s="31" t="n"/>
      <c r="B4035" s="26" t="n"/>
      <c r="C4035" s="27" t="n"/>
      <c r="D4035" s="27" t="n"/>
      <c r="E4035" s="27" t="n"/>
      <c r="F4035" s="32">
        <f>IF(OR(C4035="",E4035=""),"",C4035*E4035)</f>
        <v/>
      </c>
      <c r="G4035" s="26" t="n"/>
    </row>
    <row r="4036">
      <c r="A4036" s="31" t="n"/>
      <c r="B4036" s="26" t="n"/>
      <c r="C4036" s="27" t="n"/>
      <c r="D4036" s="27" t="n"/>
      <c r="E4036" s="27" t="n"/>
      <c r="F4036" s="32">
        <f>IF(OR(C4036="",E4036=""),"",C4036*E4036)</f>
        <v/>
      </c>
      <c r="G4036" s="26" t="n"/>
    </row>
    <row r="4037">
      <c r="A4037" s="31" t="n"/>
      <c r="B4037" s="26" t="n"/>
      <c r="C4037" s="27" t="n"/>
      <c r="D4037" s="27" t="n"/>
      <c r="E4037" s="27" t="n"/>
      <c r="F4037" s="32">
        <f>IF(OR(C4037="",E4037=""),"",C4037*E4037)</f>
        <v/>
      </c>
      <c r="G4037" s="26" t="n"/>
    </row>
    <row r="4038">
      <c r="A4038" s="31" t="n"/>
      <c r="B4038" s="26" t="n"/>
      <c r="C4038" s="27" t="n"/>
      <c r="D4038" s="27" t="n"/>
      <c r="E4038" s="27" t="n"/>
      <c r="F4038" s="32">
        <f>IF(OR(C4038="",E4038=""),"",C4038*E4038)</f>
        <v/>
      </c>
      <c r="G4038" s="26" t="n"/>
    </row>
    <row r="4039">
      <c r="A4039" s="31" t="n"/>
      <c r="B4039" s="26" t="n"/>
      <c r="C4039" s="27" t="n"/>
      <c r="D4039" s="27" t="n"/>
      <c r="E4039" s="27" t="n"/>
      <c r="F4039" s="32">
        <f>IF(OR(C4039="",E4039=""),"",C4039*E4039)</f>
        <v/>
      </c>
      <c r="G4039" s="26" t="n"/>
    </row>
    <row r="4040">
      <c r="A4040" s="31" t="n"/>
      <c r="B4040" s="26" t="n"/>
      <c r="C4040" s="27" t="n"/>
      <c r="D4040" s="27" t="n"/>
      <c r="E4040" s="27" t="n"/>
      <c r="F4040" s="32">
        <f>IF(OR(C4040="",E4040=""),"",C4040*E4040)</f>
        <v/>
      </c>
      <c r="G4040" s="26" t="n"/>
    </row>
    <row r="4041">
      <c r="A4041" s="31" t="n"/>
      <c r="B4041" s="26" t="n"/>
      <c r="C4041" s="27" t="n"/>
      <c r="D4041" s="27" t="n"/>
      <c r="E4041" s="27" t="n"/>
      <c r="F4041" s="32">
        <f>IF(OR(C4041="",E4041=""),"",C4041*E4041)</f>
        <v/>
      </c>
      <c r="G4041" s="26" t="n"/>
    </row>
    <row r="4042">
      <c r="A4042" s="31" t="n"/>
      <c r="B4042" s="26" t="n"/>
      <c r="C4042" s="27" t="n"/>
      <c r="D4042" s="27" t="n"/>
      <c r="E4042" s="27" t="n"/>
      <c r="F4042" s="32">
        <f>IF(OR(C4042="",E4042=""),"",C4042*E4042)</f>
        <v/>
      </c>
      <c r="G4042" s="26" t="n"/>
    </row>
    <row r="4043">
      <c r="A4043" s="31" t="n"/>
      <c r="B4043" s="26" t="n"/>
      <c r="C4043" s="27" t="n"/>
      <c r="D4043" s="27" t="n"/>
      <c r="E4043" s="27" t="n"/>
      <c r="F4043" s="32">
        <f>IF(OR(C4043="",E4043=""),"",C4043*E4043)</f>
        <v/>
      </c>
      <c r="G4043" s="26" t="n"/>
    </row>
    <row r="4044">
      <c r="A4044" s="31" t="n"/>
      <c r="B4044" s="26" t="n"/>
      <c r="C4044" s="27" t="n"/>
      <c r="D4044" s="27" t="n"/>
      <c r="E4044" s="27" t="n"/>
      <c r="F4044" s="32">
        <f>IF(OR(C4044="",E4044=""),"",C4044*E4044)</f>
        <v/>
      </c>
      <c r="G4044" s="26" t="n"/>
    </row>
    <row r="4045">
      <c r="A4045" s="31" t="n"/>
      <c r="B4045" s="26" t="n"/>
      <c r="C4045" s="27" t="n"/>
      <c r="D4045" s="27" t="n"/>
      <c r="E4045" s="27" t="n"/>
      <c r="F4045" s="32">
        <f>IF(OR(C4045="",E4045=""),"",C4045*E4045)</f>
        <v/>
      </c>
      <c r="G4045" s="26" t="n"/>
    </row>
    <row r="4046">
      <c r="A4046" s="31" t="n"/>
      <c r="B4046" s="26" t="n"/>
      <c r="C4046" s="27" t="n"/>
      <c r="D4046" s="27" t="n"/>
      <c r="E4046" s="27" t="n"/>
      <c r="F4046" s="32">
        <f>IF(OR(C4046="",E4046=""),"",C4046*E4046)</f>
        <v/>
      </c>
      <c r="G4046" s="26" t="n"/>
    </row>
    <row r="4047">
      <c r="A4047" s="31" t="n"/>
      <c r="B4047" s="26" t="n"/>
      <c r="C4047" s="27" t="n"/>
      <c r="D4047" s="27" t="n"/>
      <c r="E4047" s="27" t="n"/>
      <c r="F4047" s="32">
        <f>IF(OR(C4047="",E4047=""),"",C4047*E4047)</f>
        <v/>
      </c>
      <c r="G4047" s="26" t="n"/>
    </row>
    <row r="4048">
      <c r="A4048" s="31" t="n"/>
      <c r="B4048" s="26" t="n"/>
      <c r="C4048" s="27" t="n"/>
      <c r="D4048" s="27" t="n"/>
      <c r="E4048" s="27" t="n"/>
      <c r="F4048" s="32">
        <f>IF(OR(C4048="",E4048=""),"",C4048*E4048)</f>
        <v/>
      </c>
      <c r="G4048" s="26" t="n"/>
    </row>
    <row r="4049">
      <c r="A4049" s="31" t="n"/>
      <c r="B4049" s="26" t="n"/>
      <c r="C4049" s="27" t="n"/>
      <c r="D4049" s="27" t="n"/>
      <c r="E4049" s="27" t="n"/>
      <c r="F4049" s="32">
        <f>IF(OR(C4049="",E4049=""),"",C4049*E4049)</f>
        <v/>
      </c>
      <c r="G4049" s="26" t="n"/>
    </row>
    <row r="4050">
      <c r="A4050" s="31" t="n"/>
      <c r="B4050" s="26" t="n"/>
      <c r="C4050" s="27" t="n"/>
      <c r="D4050" s="27" t="n"/>
      <c r="E4050" s="27" t="n"/>
      <c r="F4050" s="32">
        <f>IF(OR(C4050="",E4050=""),"",C4050*E4050)</f>
        <v/>
      </c>
      <c r="G4050" s="26" t="n"/>
    </row>
    <row r="4051">
      <c r="A4051" s="31" t="n"/>
      <c r="B4051" s="26" t="n"/>
      <c r="C4051" s="27" t="n"/>
      <c r="D4051" s="27" t="n"/>
      <c r="E4051" s="27" t="n"/>
      <c r="F4051" s="32">
        <f>IF(OR(C4051="",E4051=""),"",C4051*E4051)</f>
        <v/>
      </c>
      <c r="G4051" s="26" t="n"/>
    </row>
    <row r="4052">
      <c r="A4052" s="31" t="n"/>
      <c r="B4052" s="26" t="n"/>
      <c r="C4052" s="27" t="n"/>
      <c r="D4052" s="27" t="n"/>
      <c r="E4052" s="27" t="n"/>
      <c r="F4052" s="32">
        <f>IF(OR(C4052="",E4052=""),"",C4052*E4052)</f>
        <v/>
      </c>
      <c r="G4052" s="26" t="n"/>
    </row>
    <row r="4053">
      <c r="A4053" s="31" t="n"/>
      <c r="B4053" s="26" t="n"/>
      <c r="C4053" s="27" t="n"/>
      <c r="D4053" s="27" t="n"/>
      <c r="E4053" s="27" t="n"/>
      <c r="F4053" s="32">
        <f>IF(OR(C4053="",E4053=""),"",C4053*E4053)</f>
        <v/>
      </c>
      <c r="G4053" s="26" t="n"/>
    </row>
    <row r="4054">
      <c r="A4054" s="31" t="n"/>
      <c r="B4054" s="26" t="n"/>
      <c r="C4054" s="27" t="n"/>
      <c r="D4054" s="27" t="n"/>
      <c r="E4054" s="27" t="n"/>
      <c r="F4054" s="32">
        <f>IF(OR(C4054="",E4054=""),"",C4054*E4054)</f>
        <v/>
      </c>
      <c r="G4054" s="26" t="n"/>
    </row>
    <row r="4055">
      <c r="A4055" s="31" t="n"/>
      <c r="B4055" s="26" t="n"/>
      <c r="C4055" s="27" t="n"/>
      <c r="D4055" s="27" t="n"/>
      <c r="E4055" s="27" t="n"/>
      <c r="F4055" s="32">
        <f>IF(OR(C4055="",E4055=""),"",C4055*E4055)</f>
        <v/>
      </c>
      <c r="G4055" s="26" t="n"/>
    </row>
    <row r="4056">
      <c r="A4056" s="31" t="n"/>
      <c r="B4056" s="26" t="n"/>
      <c r="C4056" s="27" t="n"/>
      <c r="D4056" s="27" t="n"/>
      <c r="E4056" s="27" t="n"/>
      <c r="F4056" s="32">
        <f>IF(OR(C4056="",E4056=""),"",C4056*E4056)</f>
        <v/>
      </c>
      <c r="G4056" s="26" t="n"/>
    </row>
    <row r="4057">
      <c r="A4057" s="31" t="n"/>
      <c r="B4057" s="26" t="n"/>
      <c r="C4057" s="27" t="n"/>
      <c r="D4057" s="27" t="n"/>
      <c r="E4057" s="27" t="n"/>
      <c r="F4057" s="32">
        <f>IF(OR(C4057="",E4057=""),"",C4057*E4057)</f>
        <v/>
      </c>
      <c r="G4057" s="26" t="n"/>
    </row>
    <row r="4058">
      <c r="A4058" s="31" t="n"/>
      <c r="B4058" s="26" t="n"/>
      <c r="C4058" s="27" t="n"/>
      <c r="D4058" s="27" t="n"/>
      <c r="E4058" s="27" t="n"/>
      <c r="F4058" s="32">
        <f>IF(OR(C4058="",E4058=""),"",C4058*E4058)</f>
        <v/>
      </c>
      <c r="G4058" s="26" t="n"/>
    </row>
    <row r="4059">
      <c r="A4059" s="31" t="n"/>
      <c r="B4059" s="26" t="n"/>
      <c r="C4059" s="27" t="n"/>
      <c r="D4059" s="27" t="n"/>
      <c r="E4059" s="27" t="n"/>
      <c r="F4059" s="32">
        <f>IF(OR(C4059="",E4059=""),"",C4059*E4059)</f>
        <v/>
      </c>
      <c r="G4059" s="26" t="n"/>
    </row>
    <row r="4060">
      <c r="A4060" s="31" t="n"/>
      <c r="B4060" s="26" t="n"/>
      <c r="C4060" s="27" t="n"/>
      <c r="D4060" s="27" t="n"/>
      <c r="E4060" s="27" t="n"/>
      <c r="F4060" s="32">
        <f>IF(OR(C4060="",E4060=""),"",C4060*E4060)</f>
        <v/>
      </c>
      <c r="G4060" s="26" t="n"/>
    </row>
    <row r="4061">
      <c r="A4061" s="31" t="n"/>
      <c r="B4061" s="26" t="n"/>
      <c r="C4061" s="27" t="n"/>
      <c r="D4061" s="27" t="n"/>
      <c r="E4061" s="27" t="n"/>
      <c r="F4061" s="32">
        <f>IF(OR(C4061="",E4061=""),"",C4061*E4061)</f>
        <v/>
      </c>
      <c r="G4061" s="26" t="n"/>
    </row>
    <row r="4062">
      <c r="A4062" s="31" t="n"/>
      <c r="B4062" s="26" t="n"/>
      <c r="C4062" s="27" t="n"/>
      <c r="D4062" s="27" t="n"/>
      <c r="E4062" s="27" t="n"/>
      <c r="F4062" s="32">
        <f>IF(OR(C4062="",E4062=""),"",C4062*E4062)</f>
        <v/>
      </c>
      <c r="G4062" s="26" t="n"/>
    </row>
    <row r="4063">
      <c r="A4063" s="31" t="n"/>
      <c r="B4063" s="26" t="n"/>
      <c r="C4063" s="27" t="n"/>
      <c r="D4063" s="27" t="n"/>
      <c r="E4063" s="27" t="n"/>
      <c r="F4063" s="32">
        <f>IF(OR(C4063="",E4063=""),"",C4063*E4063)</f>
        <v/>
      </c>
      <c r="G4063" s="26" t="n"/>
    </row>
    <row r="4064">
      <c r="A4064" s="31" t="n"/>
      <c r="B4064" s="26" t="n"/>
      <c r="C4064" s="27" t="n"/>
      <c r="D4064" s="27" t="n"/>
      <c r="E4064" s="27" t="n"/>
      <c r="F4064" s="32">
        <f>IF(OR(C4064="",E4064=""),"",C4064*E4064)</f>
        <v/>
      </c>
      <c r="G4064" s="26" t="n"/>
    </row>
    <row r="4065">
      <c r="A4065" s="31" t="n"/>
      <c r="B4065" s="26" t="n"/>
      <c r="C4065" s="27" t="n"/>
      <c r="D4065" s="27" t="n"/>
      <c r="E4065" s="27" t="n"/>
      <c r="F4065" s="32">
        <f>IF(OR(C4065="",E4065=""),"",C4065*E4065)</f>
        <v/>
      </c>
      <c r="G4065" s="26" t="n"/>
    </row>
    <row r="4066">
      <c r="A4066" s="31" t="n"/>
      <c r="B4066" s="26" t="n"/>
      <c r="C4066" s="27" t="n"/>
      <c r="D4066" s="27" t="n"/>
      <c r="E4066" s="27" t="n"/>
      <c r="F4066" s="32">
        <f>IF(OR(C4066="",E4066=""),"",C4066*E4066)</f>
        <v/>
      </c>
      <c r="G4066" s="26" t="n"/>
    </row>
    <row r="4067">
      <c r="A4067" s="31" t="n"/>
      <c r="B4067" s="26" t="n"/>
      <c r="C4067" s="27" t="n"/>
      <c r="D4067" s="27" t="n"/>
      <c r="E4067" s="27" t="n"/>
      <c r="F4067" s="32">
        <f>IF(OR(C4067="",E4067=""),"",C4067*E4067)</f>
        <v/>
      </c>
      <c r="G4067" s="26" t="n"/>
    </row>
    <row r="4068">
      <c r="A4068" s="31" t="n"/>
      <c r="B4068" s="26" t="n"/>
      <c r="C4068" s="27" t="n"/>
      <c r="D4068" s="27" t="n"/>
      <c r="E4068" s="27" t="n"/>
      <c r="F4068" s="32">
        <f>IF(OR(C4068="",E4068=""),"",C4068*E4068)</f>
        <v/>
      </c>
      <c r="G4068" s="26" t="n"/>
    </row>
    <row r="4069">
      <c r="A4069" s="31" t="n"/>
      <c r="B4069" s="26" t="n"/>
      <c r="C4069" s="27" t="n"/>
      <c r="D4069" s="27" t="n"/>
      <c r="E4069" s="27" t="n"/>
      <c r="F4069" s="32">
        <f>IF(OR(C4069="",E4069=""),"",C4069*E4069)</f>
        <v/>
      </c>
      <c r="G4069" s="26" t="n"/>
    </row>
    <row r="4070">
      <c r="A4070" s="31" t="n"/>
      <c r="B4070" s="26" t="n"/>
      <c r="C4070" s="27" t="n"/>
      <c r="D4070" s="27" t="n"/>
      <c r="E4070" s="27" t="n"/>
      <c r="F4070" s="32">
        <f>IF(OR(C4070="",E4070=""),"",C4070*E4070)</f>
        <v/>
      </c>
      <c r="G4070" s="26" t="n"/>
    </row>
    <row r="4071">
      <c r="A4071" s="31" t="n"/>
      <c r="B4071" s="26" t="n"/>
      <c r="C4071" s="27" t="n"/>
      <c r="D4071" s="27" t="n"/>
      <c r="E4071" s="27" t="n"/>
      <c r="F4071" s="32">
        <f>IF(OR(C4071="",E4071=""),"",C4071*E4071)</f>
        <v/>
      </c>
      <c r="G4071" s="26" t="n"/>
    </row>
    <row r="4072">
      <c r="A4072" s="31" t="n"/>
      <c r="B4072" s="26" t="n"/>
      <c r="C4072" s="27" t="n"/>
      <c r="D4072" s="27" t="n"/>
      <c r="E4072" s="27" t="n"/>
      <c r="F4072" s="32">
        <f>IF(OR(C4072="",E4072=""),"",C4072*E4072)</f>
        <v/>
      </c>
      <c r="G4072" s="26" t="n"/>
    </row>
    <row r="4073">
      <c r="A4073" s="31" t="n"/>
      <c r="B4073" s="26" t="n"/>
      <c r="C4073" s="27" t="n"/>
      <c r="D4073" s="27" t="n"/>
      <c r="E4073" s="27" t="n"/>
      <c r="F4073" s="32">
        <f>IF(OR(C4073="",E4073=""),"",C4073*E4073)</f>
        <v/>
      </c>
      <c r="G4073" s="26" t="n"/>
    </row>
    <row r="4074">
      <c r="A4074" s="31" t="n"/>
      <c r="B4074" s="26" t="n"/>
      <c r="C4074" s="27" t="n"/>
      <c r="D4074" s="27" t="n"/>
      <c r="E4074" s="27" t="n"/>
      <c r="F4074" s="32">
        <f>IF(OR(C4074="",E4074=""),"",C4074*E4074)</f>
        <v/>
      </c>
      <c r="G4074" s="26" t="n"/>
    </row>
    <row r="4075">
      <c r="A4075" s="31" t="n"/>
      <c r="B4075" s="26" t="n"/>
      <c r="C4075" s="27" t="n"/>
      <c r="D4075" s="27" t="n"/>
      <c r="E4075" s="27" t="n"/>
      <c r="F4075" s="32">
        <f>IF(OR(C4075="",E4075=""),"",C4075*E4075)</f>
        <v/>
      </c>
      <c r="G4075" s="26" t="n"/>
    </row>
    <row r="4076">
      <c r="A4076" s="31" t="n"/>
      <c r="B4076" s="26" t="n"/>
      <c r="C4076" s="27" t="n"/>
      <c r="D4076" s="27" t="n"/>
      <c r="E4076" s="27" t="n"/>
      <c r="F4076" s="32">
        <f>IF(OR(C4076="",E4076=""),"",C4076*E4076)</f>
        <v/>
      </c>
      <c r="G4076" s="26" t="n"/>
    </row>
    <row r="4077">
      <c r="A4077" s="31" t="n"/>
      <c r="B4077" s="26" t="n"/>
      <c r="C4077" s="27" t="n"/>
      <c r="D4077" s="27" t="n"/>
      <c r="E4077" s="27" t="n"/>
      <c r="F4077" s="32">
        <f>IF(OR(C4077="",E4077=""),"",C4077*E4077)</f>
        <v/>
      </c>
      <c r="G4077" s="26" t="n"/>
    </row>
    <row r="4078">
      <c r="A4078" s="31" t="n"/>
      <c r="B4078" s="26" t="n"/>
      <c r="C4078" s="27" t="n"/>
      <c r="D4078" s="27" t="n"/>
      <c r="E4078" s="27" t="n"/>
      <c r="F4078" s="32">
        <f>IF(OR(C4078="",E4078=""),"",C4078*E4078)</f>
        <v/>
      </c>
      <c r="G4078" s="26" t="n"/>
    </row>
    <row r="4079">
      <c r="A4079" s="31" t="n"/>
      <c r="B4079" s="26" t="n"/>
      <c r="C4079" s="27" t="n"/>
      <c r="D4079" s="27" t="n"/>
      <c r="E4079" s="27" t="n"/>
      <c r="F4079" s="32">
        <f>IF(OR(C4079="",E4079=""),"",C4079*E4079)</f>
        <v/>
      </c>
      <c r="G4079" s="26" t="n"/>
    </row>
    <row r="4080">
      <c r="A4080" s="31" t="n"/>
      <c r="B4080" s="26" t="n"/>
      <c r="C4080" s="27" t="n"/>
      <c r="D4080" s="27" t="n"/>
      <c r="E4080" s="27" t="n"/>
      <c r="F4080" s="32">
        <f>IF(OR(C4080="",E4080=""),"",C4080*E4080)</f>
        <v/>
      </c>
      <c r="G4080" s="26" t="n"/>
    </row>
    <row r="4081">
      <c r="A4081" s="31" t="n"/>
      <c r="B4081" s="26" t="n"/>
      <c r="C4081" s="27" t="n"/>
      <c r="D4081" s="27" t="n"/>
      <c r="E4081" s="27" t="n"/>
      <c r="F4081" s="32">
        <f>IF(OR(C4081="",E4081=""),"",C4081*E4081)</f>
        <v/>
      </c>
      <c r="G4081" s="26" t="n"/>
    </row>
    <row r="4082">
      <c r="A4082" s="31" t="n"/>
      <c r="B4082" s="26" t="n"/>
      <c r="C4082" s="27" t="n"/>
      <c r="D4082" s="27" t="n"/>
      <c r="E4082" s="27" t="n"/>
      <c r="F4082" s="32">
        <f>IF(OR(C4082="",E4082=""),"",C4082*E4082)</f>
        <v/>
      </c>
      <c r="G4082" s="26" t="n"/>
    </row>
    <row r="4083">
      <c r="A4083" s="31" t="n"/>
      <c r="B4083" s="26" t="n"/>
      <c r="C4083" s="27" t="n"/>
      <c r="D4083" s="27" t="n"/>
      <c r="E4083" s="27" t="n"/>
      <c r="F4083" s="32">
        <f>IF(OR(C4083="",E4083=""),"",C4083*E4083)</f>
        <v/>
      </c>
      <c r="G4083" s="26" t="n"/>
    </row>
    <row r="4084">
      <c r="A4084" s="31" t="n"/>
      <c r="B4084" s="26" t="n"/>
      <c r="C4084" s="27" t="n"/>
      <c r="D4084" s="27" t="n"/>
      <c r="E4084" s="27" t="n"/>
      <c r="F4084" s="32">
        <f>IF(OR(C4084="",E4084=""),"",C4084*E4084)</f>
        <v/>
      </c>
      <c r="G4084" s="26" t="n"/>
    </row>
    <row r="4085">
      <c r="A4085" s="31" t="n"/>
      <c r="B4085" s="26" t="n"/>
      <c r="C4085" s="27" t="n"/>
      <c r="D4085" s="27" t="n"/>
      <c r="E4085" s="27" t="n"/>
      <c r="F4085" s="32">
        <f>IF(OR(C4085="",E4085=""),"",C4085*E4085)</f>
        <v/>
      </c>
      <c r="G4085" s="26" t="n"/>
    </row>
    <row r="4086">
      <c r="A4086" s="31" t="n"/>
      <c r="B4086" s="26" t="n"/>
      <c r="C4086" s="27" t="n"/>
      <c r="D4086" s="27" t="n"/>
      <c r="E4086" s="27" t="n"/>
      <c r="F4086" s="32">
        <f>IF(OR(C4086="",E4086=""),"",C4086*E4086)</f>
        <v/>
      </c>
      <c r="G4086" s="26" t="n"/>
    </row>
    <row r="4087">
      <c r="A4087" s="31" t="n"/>
      <c r="B4087" s="26" t="n"/>
      <c r="C4087" s="27" t="n"/>
      <c r="D4087" s="27" t="n"/>
      <c r="E4087" s="27" t="n"/>
      <c r="F4087" s="32">
        <f>IF(OR(C4087="",E4087=""),"",C4087*E4087)</f>
        <v/>
      </c>
      <c r="G4087" s="26" t="n"/>
    </row>
    <row r="4088">
      <c r="A4088" s="31" t="n"/>
      <c r="B4088" s="26" t="n"/>
      <c r="C4088" s="27" t="n"/>
      <c r="D4088" s="27" t="n"/>
      <c r="E4088" s="27" t="n"/>
      <c r="F4088" s="32">
        <f>IF(OR(C4088="",E4088=""),"",C4088*E4088)</f>
        <v/>
      </c>
      <c r="G4088" s="26" t="n"/>
    </row>
    <row r="4089">
      <c r="A4089" s="31" t="n"/>
      <c r="B4089" s="26" t="n"/>
      <c r="C4089" s="27" t="n"/>
      <c r="D4089" s="27" t="n"/>
      <c r="E4089" s="27" t="n"/>
      <c r="F4089" s="32">
        <f>IF(OR(C4089="",E4089=""),"",C4089*E4089)</f>
        <v/>
      </c>
      <c r="G4089" s="26" t="n"/>
    </row>
    <row r="4090">
      <c r="A4090" s="31" t="n"/>
      <c r="B4090" s="26" t="n"/>
      <c r="C4090" s="27" t="n"/>
      <c r="D4090" s="27" t="n"/>
      <c r="E4090" s="27" t="n"/>
      <c r="F4090" s="32">
        <f>IF(OR(C4090="",E4090=""),"",C4090*E4090)</f>
        <v/>
      </c>
      <c r="G4090" s="26" t="n"/>
    </row>
    <row r="4091">
      <c r="A4091" s="31" t="n"/>
      <c r="B4091" s="26" t="n"/>
      <c r="C4091" s="27" t="n"/>
      <c r="D4091" s="27" t="n"/>
      <c r="E4091" s="27" t="n"/>
      <c r="F4091" s="32">
        <f>IF(OR(C4091="",E4091=""),"",C4091*E4091)</f>
        <v/>
      </c>
      <c r="G4091" s="26" t="n"/>
    </row>
    <row r="4092">
      <c r="A4092" s="31" t="n"/>
      <c r="B4092" s="26" t="n"/>
      <c r="C4092" s="27" t="n"/>
      <c r="D4092" s="27" t="n"/>
      <c r="E4092" s="27" t="n"/>
      <c r="F4092" s="32">
        <f>IF(OR(C4092="",E4092=""),"",C4092*E4092)</f>
        <v/>
      </c>
      <c r="G4092" s="26" t="n"/>
    </row>
    <row r="4093">
      <c r="A4093" s="31" t="n"/>
      <c r="B4093" s="26" t="n"/>
      <c r="C4093" s="27" t="n"/>
      <c r="D4093" s="27" t="n"/>
      <c r="E4093" s="27" t="n"/>
      <c r="F4093" s="32">
        <f>IF(OR(C4093="",E4093=""),"",C4093*E4093)</f>
        <v/>
      </c>
      <c r="G4093" s="26" t="n"/>
    </row>
    <row r="4094">
      <c r="A4094" s="31" t="n"/>
      <c r="B4094" s="26" t="n"/>
      <c r="C4094" s="27" t="n"/>
      <c r="D4094" s="27" t="n"/>
      <c r="E4094" s="27" t="n"/>
      <c r="F4094" s="32">
        <f>IF(OR(C4094="",E4094=""),"",C4094*E4094)</f>
        <v/>
      </c>
      <c r="G4094" s="26" t="n"/>
    </row>
    <row r="4095">
      <c r="A4095" s="31" t="n"/>
      <c r="B4095" s="26" t="n"/>
      <c r="C4095" s="27" t="n"/>
      <c r="D4095" s="27" t="n"/>
      <c r="E4095" s="27" t="n"/>
      <c r="F4095" s="32">
        <f>IF(OR(C4095="",E4095=""),"",C4095*E4095)</f>
        <v/>
      </c>
      <c r="G4095" s="26" t="n"/>
    </row>
    <row r="4096">
      <c r="A4096" s="31" t="n"/>
      <c r="B4096" s="26" t="n"/>
      <c r="C4096" s="27" t="n"/>
      <c r="D4096" s="27" t="n"/>
      <c r="E4096" s="27" t="n"/>
      <c r="F4096" s="32">
        <f>IF(OR(C4096="",E4096=""),"",C4096*E4096)</f>
        <v/>
      </c>
      <c r="G4096" s="26" t="n"/>
    </row>
    <row r="4097">
      <c r="A4097" s="31" t="n"/>
      <c r="B4097" s="26" t="n"/>
      <c r="C4097" s="27" t="n"/>
      <c r="D4097" s="27" t="n"/>
      <c r="E4097" s="27" t="n"/>
      <c r="F4097" s="32">
        <f>IF(OR(C4097="",E4097=""),"",C4097*E4097)</f>
        <v/>
      </c>
      <c r="G4097" s="26" t="n"/>
    </row>
    <row r="4098">
      <c r="A4098" s="31" t="n"/>
      <c r="B4098" s="26" t="n"/>
      <c r="C4098" s="27" t="n"/>
      <c r="D4098" s="27" t="n"/>
      <c r="E4098" s="27" t="n"/>
      <c r="F4098" s="32">
        <f>IF(OR(C4098="",E4098=""),"",C4098*E4098)</f>
        <v/>
      </c>
      <c r="G4098" s="26" t="n"/>
    </row>
    <row r="4099">
      <c r="A4099" s="31" t="n"/>
      <c r="B4099" s="26" t="n"/>
      <c r="C4099" s="27" t="n"/>
      <c r="D4099" s="27" t="n"/>
      <c r="E4099" s="27" t="n"/>
      <c r="F4099" s="32">
        <f>IF(OR(C4099="",E4099=""),"",C4099*E4099)</f>
        <v/>
      </c>
      <c r="G4099" s="26" t="n"/>
    </row>
    <row r="4100">
      <c r="A4100" s="31" t="n"/>
      <c r="B4100" s="26" t="n"/>
      <c r="C4100" s="27" t="n"/>
      <c r="D4100" s="27" t="n"/>
      <c r="E4100" s="27" t="n"/>
      <c r="F4100" s="32">
        <f>IF(OR(C4100="",E4100=""),"",C4100*E4100)</f>
        <v/>
      </c>
      <c r="G4100" s="26" t="n"/>
    </row>
    <row r="4101">
      <c r="A4101" s="31" t="n"/>
      <c r="B4101" s="26" t="n"/>
      <c r="C4101" s="27" t="n"/>
      <c r="D4101" s="27" t="n"/>
      <c r="E4101" s="27" t="n"/>
      <c r="F4101" s="32">
        <f>IF(OR(C4101="",E4101=""),"",C4101*E4101)</f>
        <v/>
      </c>
      <c r="G4101" s="26" t="n"/>
    </row>
    <row r="4102">
      <c r="A4102" s="31" t="n"/>
      <c r="B4102" s="26" t="n"/>
      <c r="C4102" s="27" t="n"/>
      <c r="D4102" s="27" t="n"/>
      <c r="E4102" s="27" t="n"/>
      <c r="F4102" s="32">
        <f>IF(OR(C4102="",E4102=""),"",C4102*E4102)</f>
        <v/>
      </c>
      <c r="G4102" s="26" t="n"/>
    </row>
    <row r="4103">
      <c r="A4103" s="31" t="n"/>
      <c r="B4103" s="26" t="n"/>
      <c r="C4103" s="27" t="n"/>
      <c r="D4103" s="27" t="n"/>
      <c r="E4103" s="27" t="n"/>
      <c r="F4103" s="32">
        <f>IF(OR(C4103="",E4103=""),"",C4103*E4103)</f>
        <v/>
      </c>
      <c r="G4103" s="26" t="n"/>
    </row>
    <row r="4104">
      <c r="A4104" s="31" t="n"/>
      <c r="B4104" s="26" t="n"/>
      <c r="C4104" s="27" t="n"/>
      <c r="D4104" s="27" t="n"/>
      <c r="E4104" s="27" t="n"/>
      <c r="F4104" s="32">
        <f>IF(OR(C4104="",E4104=""),"",C4104*E4104)</f>
        <v/>
      </c>
      <c r="G4104" s="26" t="n"/>
    </row>
    <row r="4105">
      <c r="A4105" s="31" t="n"/>
      <c r="B4105" s="26" t="n"/>
      <c r="C4105" s="27" t="n"/>
      <c r="D4105" s="27" t="n"/>
      <c r="E4105" s="27" t="n"/>
      <c r="F4105" s="32">
        <f>IF(OR(C4105="",E4105=""),"",C4105*E4105)</f>
        <v/>
      </c>
      <c r="G4105" s="26" t="n"/>
    </row>
    <row r="4106">
      <c r="A4106" s="31" t="n"/>
      <c r="B4106" s="26" t="n"/>
      <c r="C4106" s="27" t="n"/>
      <c r="D4106" s="27" t="n"/>
      <c r="E4106" s="27" t="n"/>
      <c r="F4106" s="32">
        <f>IF(OR(C4106="",E4106=""),"",C4106*E4106)</f>
        <v/>
      </c>
      <c r="G4106" s="26" t="n"/>
    </row>
    <row r="4107">
      <c r="A4107" s="31" t="n"/>
      <c r="B4107" s="26" t="n"/>
      <c r="C4107" s="27" t="n"/>
      <c r="D4107" s="27" t="n"/>
      <c r="E4107" s="27" t="n"/>
      <c r="F4107" s="32">
        <f>IF(OR(C4107="",E4107=""),"",C4107*E4107)</f>
        <v/>
      </c>
      <c r="G4107" s="26" t="n"/>
    </row>
    <row r="4108">
      <c r="A4108" s="31" t="n"/>
      <c r="B4108" s="26" t="n"/>
      <c r="C4108" s="27" t="n"/>
      <c r="D4108" s="27" t="n"/>
      <c r="E4108" s="27" t="n"/>
      <c r="F4108" s="32">
        <f>IF(OR(C4108="",E4108=""),"",C4108*E4108)</f>
        <v/>
      </c>
      <c r="G4108" s="26" t="n"/>
    </row>
    <row r="4109">
      <c r="A4109" s="31" t="n"/>
      <c r="B4109" s="26" t="n"/>
      <c r="C4109" s="27" t="n"/>
      <c r="D4109" s="27" t="n"/>
      <c r="E4109" s="27" t="n"/>
      <c r="F4109" s="32">
        <f>IF(OR(C4109="",E4109=""),"",C4109*E4109)</f>
        <v/>
      </c>
      <c r="G4109" s="26" t="n"/>
    </row>
    <row r="4110">
      <c r="A4110" s="31" t="n"/>
      <c r="B4110" s="26" t="n"/>
      <c r="C4110" s="27" t="n"/>
      <c r="D4110" s="27" t="n"/>
      <c r="E4110" s="27" t="n"/>
      <c r="F4110" s="32">
        <f>IF(OR(C4110="",E4110=""),"",C4110*E4110)</f>
        <v/>
      </c>
      <c r="G4110" s="26" t="n"/>
    </row>
    <row r="4111">
      <c r="A4111" s="31" t="n"/>
      <c r="B4111" s="26" t="n"/>
      <c r="C4111" s="27" t="n"/>
      <c r="D4111" s="27" t="n"/>
      <c r="E4111" s="27" t="n"/>
      <c r="F4111" s="32">
        <f>IF(OR(C4111="",E4111=""),"",C4111*E4111)</f>
        <v/>
      </c>
      <c r="G4111" s="26" t="n"/>
    </row>
    <row r="4112">
      <c r="A4112" s="31" t="n"/>
      <c r="B4112" s="26" t="n"/>
      <c r="C4112" s="27" t="n"/>
      <c r="D4112" s="27" t="n"/>
      <c r="E4112" s="27" t="n"/>
      <c r="F4112" s="32">
        <f>IF(OR(C4112="",E4112=""),"",C4112*E4112)</f>
        <v/>
      </c>
      <c r="G4112" s="26" t="n"/>
    </row>
    <row r="4113">
      <c r="A4113" s="31" t="n"/>
      <c r="B4113" s="26" t="n"/>
      <c r="C4113" s="27" t="n"/>
      <c r="D4113" s="27" t="n"/>
      <c r="E4113" s="27" t="n"/>
      <c r="F4113" s="32">
        <f>IF(OR(C4113="",E4113=""),"",C4113*E4113)</f>
        <v/>
      </c>
      <c r="G4113" s="26" t="n"/>
    </row>
    <row r="4114">
      <c r="A4114" s="31" t="n"/>
      <c r="B4114" s="26" t="n"/>
      <c r="C4114" s="27" t="n"/>
      <c r="D4114" s="27" t="n"/>
      <c r="E4114" s="27" t="n"/>
      <c r="F4114" s="32">
        <f>IF(OR(C4114="",E4114=""),"",C4114*E4114)</f>
        <v/>
      </c>
      <c r="G4114" s="26" t="n"/>
    </row>
    <row r="4115">
      <c r="A4115" s="31" t="n"/>
      <c r="B4115" s="26" t="n"/>
      <c r="C4115" s="27" t="n"/>
      <c r="D4115" s="27" t="n"/>
      <c r="E4115" s="27" t="n"/>
      <c r="F4115" s="32">
        <f>IF(OR(C4115="",E4115=""),"",C4115*E4115)</f>
        <v/>
      </c>
      <c r="G4115" s="26" t="n"/>
    </row>
    <row r="4116">
      <c r="A4116" s="31" t="n"/>
      <c r="B4116" s="26" t="n"/>
      <c r="C4116" s="27" t="n"/>
      <c r="D4116" s="27" t="n"/>
      <c r="E4116" s="27" t="n"/>
      <c r="F4116" s="32">
        <f>IF(OR(C4116="",E4116=""),"",C4116*E4116)</f>
        <v/>
      </c>
      <c r="G4116" s="26" t="n"/>
    </row>
    <row r="4117">
      <c r="A4117" s="31" t="n"/>
      <c r="B4117" s="26" t="n"/>
      <c r="C4117" s="27" t="n"/>
      <c r="D4117" s="27" t="n"/>
      <c r="E4117" s="27" t="n"/>
      <c r="F4117" s="32">
        <f>IF(OR(C4117="",E4117=""),"",C4117*E4117)</f>
        <v/>
      </c>
      <c r="G4117" s="26" t="n"/>
    </row>
    <row r="4118">
      <c r="A4118" s="31" t="n"/>
      <c r="B4118" s="26" t="n"/>
      <c r="C4118" s="27" t="n"/>
      <c r="D4118" s="27" t="n"/>
      <c r="E4118" s="27" t="n"/>
      <c r="F4118" s="32">
        <f>IF(OR(C4118="",E4118=""),"",C4118*E4118)</f>
        <v/>
      </c>
      <c r="G4118" s="26" t="n"/>
    </row>
    <row r="4119">
      <c r="A4119" s="31" t="n"/>
      <c r="B4119" s="26" t="n"/>
      <c r="C4119" s="27" t="n"/>
      <c r="D4119" s="27" t="n"/>
      <c r="E4119" s="27" t="n"/>
      <c r="F4119" s="32">
        <f>IF(OR(C4119="",E4119=""),"",C4119*E4119)</f>
        <v/>
      </c>
      <c r="G4119" s="26" t="n"/>
    </row>
    <row r="4120">
      <c r="A4120" s="31" t="n"/>
      <c r="B4120" s="26" t="n"/>
      <c r="C4120" s="27" t="n"/>
      <c r="D4120" s="27" t="n"/>
      <c r="E4120" s="27" t="n"/>
      <c r="F4120" s="32">
        <f>IF(OR(C4120="",E4120=""),"",C4120*E4120)</f>
        <v/>
      </c>
      <c r="G4120" s="26" t="n"/>
    </row>
    <row r="4121">
      <c r="A4121" s="31" t="n"/>
      <c r="B4121" s="26" t="n"/>
      <c r="C4121" s="27" t="n"/>
      <c r="D4121" s="27" t="n"/>
      <c r="E4121" s="27" t="n"/>
      <c r="F4121" s="32">
        <f>IF(OR(C4121="",E4121=""),"",C4121*E4121)</f>
        <v/>
      </c>
      <c r="G4121" s="26" t="n"/>
    </row>
    <row r="4122">
      <c r="A4122" s="31" t="n"/>
      <c r="B4122" s="26" t="n"/>
      <c r="C4122" s="27" t="n"/>
      <c r="D4122" s="27" t="n"/>
      <c r="E4122" s="27" t="n"/>
      <c r="F4122" s="32">
        <f>IF(OR(C4122="",E4122=""),"",C4122*E4122)</f>
        <v/>
      </c>
      <c r="G4122" s="26" t="n"/>
    </row>
    <row r="4123">
      <c r="A4123" s="31" t="n"/>
      <c r="B4123" s="26" t="n"/>
      <c r="C4123" s="27" t="n"/>
      <c r="D4123" s="27" t="n"/>
      <c r="E4123" s="27" t="n"/>
      <c r="F4123" s="32">
        <f>IF(OR(C4123="",E4123=""),"",C4123*E4123)</f>
        <v/>
      </c>
      <c r="G4123" s="26" t="n"/>
    </row>
    <row r="4124">
      <c r="A4124" s="31" t="n"/>
      <c r="B4124" s="26" t="n"/>
      <c r="C4124" s="27" t="n"/>
      <c r="D4124" s="27" t="n"/>
      <c r="E4124" s="27" t="n"/>
      <c r="F4124" s="32">
        <f>IF(OR(C4124="",E4124=""),"",C4124*E4124)</f>
        <v/>
      </c>
      <c r="G4124" s="26" t="n"/>
    </row>
    <row r="4125">
      <c r="A4125" s="31" t="n"/>
      <c r="B4125" s="26" t="n"/>
      <c r="C4125" s="27" t="n"/>
      <c r="D4125" s="27" t="n"/>
      <c r="E4125" s="27" t="n"/>
      <c r="F4125" s="32">
        <f>IF(OR(C4125="",E4125=""),"",C4125*E4125)</f>
        <v/>
      </c>
      <c r="G4125" s="26" t="n"/>
    </row>
    <row r="4126">
      <c r="A4126" s="31" t="n"/>
      <c r="B4126" s="26" t="n"/>
      <c r="C4126" s="27" t="n"/>
      <c r="D4126" s="27" t="n"/>
      <c r="E4126" s="27" t="n"/>
      <c r="F4126" s="32">
        <f>IF(OR(C4126="",E4126=""),"",C4126*E4126)</f>
        <v/>
      </c>
      <c r="G4126" s="26" t="n"/>
    </row>
    <row r="4127">
      <c r="A4127" s="31" t="n"/>
      <c r="B4127" s="26" t="n"/>
      <c r="C4127" s="27" t="n"/>
      <c r="D4127" s="27" t="n"/>
      <c r="E4127" s="27" t="n"/>
      <c r="F4127" s="32">
        <f>IF(OR(C4127="",E4127=""),"",C4127*E4127)</f>
        <v/>
      </c>
      <c r="G4127" s="26" t="n"/>
    </row>
    <row r="4128">
      <c r="A4128" s="31" t="n"/>
      <c r="B4128" s="26" t="n"/>
      <c r="C4128" s="27" t="n"/>
      <c r="D4128" s="27" t="n"/>
      <c r="E4128" s="27" t="n"/>
      <c r="F4128" s="32">
        <f>IF(OR(C4128="",E4128=""),"",C4128*E4128)</f>
        <v/>
      </c>
      <c r="G4128" s="26" t="n"/>
    </row>
    <row r="4129">
      <c r="A4129" s="31" t="n"/>
      <c r="B4129" s="26" t="n"/>
      <c r="C4129" s="27" t="n"/>
      <c r="D4129" s="27" t="n"/>
      <c r="E4129" s="27" t="n"/>
      <c r="F4129" s="32">
        <f>IF(OR(C4129="",E4129=""),"",C4129*E4129)</f>
        <v/>
      </c>
      <c r="G4129" s="26" t="n"/>
    </row>
    <row r="4130">
      <c r="A4130" s="31" t="n"/>
      <c r="B4130" s="26" t="n"/>
      <c r="C4130" s="27" t="n"/>
      <c r="D4130" s="27" t="n"/>
      <c r="E4130" s="27" t="n"/>
      <c r="F4130" s="32">
        <f>IF(OR(C4130="",E4130=""),"",C4130*E4130)</f>
        <v/>
      </c>
      <c r="G4130" s="26" t="n"/>
    </row>
    <row r="4131">
      <c r="A4131" s="31" t="n"/>
      <c r="B4131" s="26" t="n"/>
      <c r="C4131" s="27" t="n"/>
      <c r="D4131" s="27" t="n"/>
      <c r="E4131" s="27" t="n"/>
      <c r="F4131" s="32">
        <f>IF(OR(C4131="",E4131=""),"",C4131*E4131)</f>
        <v/>
      </c>
      <c r="G4131" s="26" t="n"/>
    </row>
    <row r="4132">
      <c r="A4132" s="31" t="n"/>
      <c r="B4132" s="26" t="n"/>
      <c r="C4132" s="27" t="n"/>
      <c r="D4132" s="27" t="n"/>
      <c r="E4132" s="27" t="n"/>
      <c r="F4132" s="32">
        <f>IF(OR(C4132="",E4132=""),"",C4132*E4132)</f>
        <v/>
      </c>
      <c r="G4132" s="26" t="n"/>
    </row>
    <row r="4133">
      <c r="A4133" s="31" t="n"/>
      <c r="B4133" s="26" t="n"/>
      <c r="C4133" s="27" t="n"/>
      <c r="D4133" s="27" t="n"/>
      <c r="E4133" s="27" t="n"/>
      <c r="F4133" s="32">
        <f>IF(OR(C4133="",E4133=""),"",C4133*E4133)</f>
        <v/>
      </c>
      <c r="G4133" s="26" t="n"/>
    </row>
    <row r="4134">
      <c r="A4134" s="31" t="n"/>
      <c r="B4134" s="26" t="n"/>
      <c r="C4134" s="27" t="n"/>
      <c r="D4134" s="27" t="n"/>
      <c r="E4134" s="27" t="n"/>
      <c r="F4134" s="32">
        <f>IF(OR(C4134="",E4134=""),"",C4134*E4134)</f>
        <v/>
      </c>
      <c r="G4134" s="26" t="n"/>
    </row>
    <row r="4135">
      <c r="A4135" s="31" t="n"/>
      <c r="B4135" s="26" t="n"/>
      <c r="C4135" s="27" t="n"/>
      <c r="D4135" s="27" t="n"/>
      <c r="E4135" s="27" t="n"/>
      <c r="F4135" s="32">
        <f>IF(OR(C4135="",E4135=""),"",C4135*E4135)</f>
        <v/>
      </c>
      <c r="G4135" s="26" t="n"/>
    </row>
    <row r="4136">
      <c r="A4136" s="31" t="n"/>
      <c r="B4136" s="26" t="n"/>
      <c r="C4136" s="27" t="n"/>
      <c r="D4136" s="27" t="n"/>
      <c r="E4136" s="27" t="n"/>
      <c r="F4136" s="32">
        <f>IF(OR(C4136="",E4136=""),"",C4136*E4136)</f>
        <v/>
      </c>
      <c r="G4136" s="26" t="n"/>
    </row>
    <row r="4137">
      <c r="A4137" s="31" t="n"/>
      <c r="B4137" s="26" t="n"/>
      <c r="C4137" s="27" t="n"/>
      <c r="D4137" s="27" t="n"/>
      <c r="E4137" s="27" t="n"/>
      <c r="F4137" s="32">
        <f>IF(OR(C4137="",E4137=""),"",C4137*E4137)</f>
        <v/>
      </c>
      <c r="G4137" s="26" t="n"/>
    </row>
    <row r="4138">
      <c r="A4138" s="31" t="n"/>
      <c r="B4138" s="26" t="n"/>
      <c r="C4138" s="27" t="n"/>
      <c r="D4138" s="27" t="n"/>
      <c r="E4138" s="27" t="n"/>
      <c r="F4138" s="32">
        <f>IF(OR(C4138="",E4138=""),"",C4138*E4138)</f>
        <v/>
      </c>
      <c r="G4138" s="26" t="n"/>
    </row>
    <row r="4139">
      <c r="A4139" s="31" t="n"/>
      <c r="B4139" s="26" t="n"/>
      <c r="C4139" s="27" t="n"/>
      <c r="D4139" s="27" t="n"/>
      <c r="E4139" s="27" t="n"/>
      <c r="F4139" s="32">
        <f>IF(OR(C4139="",E4139=""),"",C4139*E4139)</f>
        <v/>
      </c>
      <c r="G4139" s="26" t="n"/>
    </row>
    <row r="4140">
      <c r="A4140" s="31" t="n"/>
      <c r="B4140" s="26" t="n"/>
      <c r="C4140" s="27" t="n"/>
      <c r="D4140" s="27" t="n"/>
      <c r="E4140" s="27" t="n"/>
      <c r="F4140" s="32">
        <f>IF(OR(C4140="",E4140=""),"",C4140*E4140)</f>
        <v/>
      </c>
      <c r="G4140" s="26" t="n"/>
    </row>
    <row r="4141">
      <c r="A4141" s="31" t="n"/>
      <c r="B4141" s="26" t="n"/>
      <c r="C4141" s="27" t="n"/>
      <c r="D4141" s="27" t="n"/>
      <c r="E4141" s="27" t="n"/>
      <c r="F4141" s="32">
        <f>IF(OR(C4141="",E4141=""),"",C4141*E4141)</f>
        <v/>
      </c>
      <c r="G4141" s="26" t="n"/>
    </row>
    <row r="4142">
      <c r="A4142" s="31" t="n"/>
      <c r="B4142" s="26" t="n"/>
      <c r="C4142" s="27" t="n"/>
      <c r="D4142" s="27" t="n"/>
      <c r="E4142" s="27" t="n"/>
      <c r="F4142" s="32">
        <f>IF(OR(C4142="",E4142=""),"",C4142*E4142)</f>
        <v/>
      </c>
      <c r="G4142" s="26" t="n"/>
    </row>
    <row r="4143">
      <c r="A4143" s="31" t="n"/>
      <c r="B4143" s="26" t="n"/>
      <c r="C4143" s="27" t="n"/>
      <c r="D4143" s="27" t="n"/>
      <c r="E4143" s="27" t="n"/>
      <c r="F4143" s="32">
        <f>IF(OR(C4143="",E4143=""),"",C4143*E4143)</f>
        <v/>
      </c>
      <c r="G4143" s="26" t="n"/>
    </row>
    <row r="4144">
      <c r="A4144" s="31" t="n"/>
      <c r="B4144" s="26" t="n"/>
      <c r="C4144" s="27" t="n"/>
      <c r="D4144" s="27" t="n"/>
      <c r="E4144" s="27" t="n"/>
      <c r="F4144" s="32">
        <f>IF(OR(C4144="",E4144=""),"",C4144*E4144)</f>
        <v/>
      </c>
      <c r="G4144" s="26" t="n"/>
    </row>
    <row r="4145">
      <c r="A4145" s="31" t="n"/>
      <c r="B4145" s="26" t="n"/>
      <c r="C4145" s="27" t="n"/>
      <c r="D4145" s="27" t="n"/>
      <c r="E4145" s="27" t="n"/>
      <c r="F4145" s="32">
        <f>IF(OR(C4145="",E4145=""),"",C4145*E4145)</f>
        <v/>
      </c>
      <c r="G4145" s="26" t="n"/>
    </row>
    <row r="4146">
      <c r="A4146" s="31" t="n"/>
      <c r="B4146" s="26" t="n"/>
      <c r="C4146" s="27" t="n"/>
      <c r="D4146" s="27" t="n"/>
      <c r="E4146" s="27" t="n"/>
      <c r="F4146" s="32">
        <f>IF(OR(C4146="",E4146=""),"",C4146*E4146)</f>
        <v/>
      </c>
      <c r="G4146" s="26" t="n"/>
    </row>
    <row r="4147">
      <c r="A4147" s="31" t="n"/>
      <c r="B4147" s="26" t="n"/>
      <c r="C4147" s="27" t="n"/>
      <c r="D4147" s="27" t="n"/>
      <c r="E4147" s="27" t="n"/>
      <c r="F4147" s="32">
        <f>IF(OR(C4147="",E4147=""),"",C4147*E4147)</f>
        <v/>
      </c>
      <c r="G4147" s="26" t="n"/>
    </row>
    <row r="4148">
      <c r="A4148" s="31" t="n"/>
      <c r="B4148" s="26" t="n"/>
      <c r="C4148" s="27" t="n"/>
      <c r="D4148" s="27" t="n"/>
      <c r="E4148" s="27" t="n"/>
      <c r="F4148" s="32">
        <f>IF(OR(C4148="",E4148=""),"",C4148*E4148)</f>
        <v/>
      </c>
      <c r="G4148" s="26" t="n"/>
    </row>
    <row r="4149">
      <c r="A4149" s="31" t="n"/>
      <c r="B4149" s="26" t="n"/>
      <c r="C4149" s="27" t="n"/>
      <c r="D4149" s="27" t="n"/>
      <c r="E4149" s="27" t="n"/>
      <c r="F4149" s="32">
        <f>IF(OR(C4149="",E4149=""),"",C4149*E4149)</f>
        <v/>
      </c>
      <c r="G4149" s="26" t="n"/>
    </row>
    <row r="4150">
      <c r="A4150" s="31" t="n"/>
      <c r="B4150" s="26" t="n"/>
      <c r="C4150" s="27" t="n"/>
      <c r="D4150" s="27" t="n"/>
      <c r="E4150" s="27" t="n"/>
      <c r="F4150" s="32">
        <f>IF(OR(C4150="",E4150=""),"",C4150*E4150)</f>
        <v/>
      </c>
      <c r="G4150" s="26" t="n"/>
    </row>
    <row r="4151">
      <c r="A4151" s="31" t="n"/>
      <c r="B4151" s="26" t="n"/>
      <c r="C4151" s="27" t="n"/>
      <c r="D4151" s="27" t="n"/>
      <c r="E4151" s="27" t="n"/>
      <c r="F4151" s="32">
        <f>IF(OR(C4151="",E4151=""),"",C4151*E4151)</f>
        <v/>
      </c>
      <c r="G4151" s="26" t="n"/>
    </row>
    <row r="4152">
      <c r="A4152" s="31" t="n"/>
      <c r="B4152" s="26" t="n"/>
      <c r="C4152" s="27" t="n"/>
      <c r="D4152" s="27" t="n"/>
      <c r="E4152" s="27" t="n"/>
      <c r="F4152" s="32">
        <f>IF(OR(C4152="",E4152=""),"",C4152*E4152)</f>
        <v/>
      </c>
      <c r="G4152" s="26" t="n"/>
    </row>
    <row r="4153">
      <c r="A4153" s="31" t="n"/>
      <c r="B4153" s="26" t="n"/>
      <c r="C4153" s="27" t="n"/>
      <c r="D4153" s="27" t="n"/>
      <c r="E4153" s="27" t="n"/>
      <c r="F4153" s="32">
        <f>IF(OR(C4153="",E4153=""),"",C4153*E4153)</f>
        <v/>
      </c>
      <c r="G4153" s="26" t="n"/>
    </row>
    <row r="4154">
      <c r="A4154" s="31" t="n"/>
      <c r="B4154" s="26" t="n"/>
      <c r="C4154" s="27" t="n"/>
      <c r="D4154" s="27" t="n"/>
      <c r="E4154" s="27" t="n"/>
      <c r="F4154" s="32">
        <f>IF(OR(C4154="",E4154=""),"",C4154*E4154)</f>
        <v/>
      </c>
      <c r="G4154" s="26" t="n"/>
    </row>
    <row r="4155">
      <c r="A4155" s="31" t="n"/>
      <c r="B4155" s="26" t="n"/>
      <c r="C4155" s="27" t="n"/>
      <c r="D4155" s="27" t="n"/>
      <c r="E4155" s="27" t="n"/>
      <c r="F4155" s="32">
        <f>IF(OR(C4155="",E4155=""),"",C4155*E4155)</f>
        <v/>
      </c>
      <c r="G4155" s="26" t="n"/>
    </row>
    <row r="4156">
      <c r="A4156" s="31" t="n"/>
      <c r="B4156" s="26" t="n"/>
      <c r="C4156" s="27" t="n"/>
      <c r="D4156" s="27" t="n"/>
      <c r="E4156" s="27" t="n"/>
      <c r="F4156" s="32">
        <f>IF(OR(C4156="",E4156=""),"",C4156*E4156)</f>
        <v/>
      </c>
      <c r="G4156" s="26" t="n"/>
    </row>
    <row r="4157">
      <c r="A4157" s="31" t="n"/>
      <c r="B4157" s="26" t="n"/>
      <c r="C4157" s="27" t="n"/>
      <c r="D4157" s="27" t="n"/>
      <c r="E4157" s="27" t="n"/>
      <c r="F4157" s="32">
        <f>IF(OR(C4157="",E4157=""),"",C4157*E4157)</f>
        <v/>
      </c>
      <c r="G4157" s="26" t="n"/>
    </row>
    <row r="4158">
      <c r="A4158" s="31" t="n"/>
      <c r="B4158" s="26" t="n"/>
      <c r="C4158" s="27" t="n"/>
      <c r="D4158" s="27" t="n"/>
      <c r="E4158" s="27" t="n"/>
      <c r="F4158" s="32">
        <f>IF(OR(C4158="",E4158=""),"",C4158*E4158)</f>
        <v/>
      </c>
      <c r="G4158" s="26" t="n"/>
    </row>
    <row r="4159">
      <c r="A4159" s="31" t="n"/>
      <c r="B4159" s="26" t="n"/>
      <c r="C4159" s="27" t="n"/>
      <c r="D4159" s="27" t="n"/>
      <c r="E4159" s="27" t="n"/>
      <c r="F4159" s="32">
        <f>IF(OR(C4159="",E4159=""),"",C4159*E4159)</f>
        <v/>
      </c>
      <c r="G4159" s="26" t="n"/>
    </row>
    <row r="4160">
      <c r="A4160" s="31" t="n"/>
      <c r="B4160" s="26" t="n"/>
      <c r="C4160" s="27" t="n"/>
      <c r="D4160" s="27" t="n"/>
      <c r="E4160" s="27" t="n"/>
      <c r="F4160" s="32">
        <f>IF(OR(C4160="",E4160=""),"",C4160*E4160)</f>
        <v/>
      </c>
      <c r="G4160" s="26" t="n"/>
    </row>
    <row r="4161">
      <c r="A4161" s="31" t="n"/>
      <c r="B4161" s="26" t="n"/>
      <c r="C4161" s="27" t="n"/>
      <c r="D4161" s="27" t="n"/>
      <c r="E4161" s="27" t="n"/>
      <c r="F4161" s="32">
        <f>IF(OR(C4161="",E4161=""),"",C4161*E4161)</f>
        <v/>
      </c>
      <c r="G4161" s="26" t="n"/>
    </row>
    <row r="4162">
      <c r="A4162" s="31" t="n"/>
      <c r="B4162" s="26" t="n"/>
      <c r="C4162" s="27" t="n"/>
      <c r="D4162" s="27" t="n"/>
      <c r="E4162" s="27" t="n"/>
      <c r="F4162" s="32">
        <f>IF(OR(C4162="",E4162=""),"",C4162*E4162)</f>
        <v/>
      </c>
      <c r="G4162" s="26" t="n"/>
    </row>
    <row r="4163">
      <c r="A4163" s="31" t="n"/>
      <c r="B4163" s="26" t="n"/>
      <c r="C4163" s="27" t="n"/>
      <c r="D4163" s="27" t="n"/>
      <c r="E4163" s="27" t="n"/>
      <c r="F4163" s="32">
        <f>IF(OR(C4163="",E4163=""),"",C4163*E4163)</f>
        <v/>
      </c>
      <c r="G4163" s="26" t="n"/>
    </row>
    <row r="4164">
      <c r="A4164" s="31" t="n"/>
      <c r="B4164" s="26" t="n"/>
      <c r="C4164" s="27" t="n"/>
      <c r="D4164" s="27" t="n"/>
      <c r="E4164" s="27" t="n"/>
      <c r="F4164" s="32">
        <f>IF(OR(C4164="",E4164=""),"",C4164*E4164)</f>
        <v/>
      </c>
      <c r="G4164" s="26" t="n"/>
    </row>
    <row r="4165">
      <c r="A4165" s="31" t="n"/>
      <c r="B4165" s="26" t="n"/>
      <c r="C4165" s="27" t="n"/>
      <c r="D4165" s="27" t="n"/>
      <c r="E4165" s="27" t="n"/>
      <c r="F4165" s="32">
        <f>IF(OR(C4165="",E4165=""),"",C4165*E4165)</f>
        <v/>
      </c>
      <c r="G4165" s="26" t="n"/>
    </row>
    <row r="4166">
      <c r="A4166" s="31" t="n"/>
      <c r="B4166" s="26" t="n"/>
      <c r="C4166" s="27" t="n"/>
      <c r="D4166" s="27" t="n"/>
      <c r="E4166" s="27" t="n"/>
      <c r="F4166" s="32">
        <f>IF(OR(C4166="",E4166=""),"",C4166*E4166)</f>
        <v/>
      </c>
      <c r="G4166" s="26" t="n"/>
    </row>
    <row r="4167">
      <c r="A4167" s="31" t="n"/>
      <c r="B4167" s="26" t="n"/>
      <c r="C4167" s="27" t="n"/>
      <c r="D4167" s="27" t="n"/>
      <c r="E4167" s="27" t="n"/>
      <c r="F4167" s="32">
        <f>IF(OR(C4167="",E4167=""),"",C4167*E4167)</f>
        <v/>
      </c>
      <c r="G4167" s="26" t="n"/>
    </row>
    <row r="4168">
      <c r="A4168" s="31" t="n"/>
      <c r="B4168" s="26" t="n"/>
      <c r="C4168" s="27" t="n"/>
      <c r="D4168" s="27" t="n"/>
      <c r="E4168" s="27" t="n"/>
      <c r="F4168" s="32">
        <f>IF(OR(C4168="",E4168=""),"",C4168*E4168)</f>
        <v/>
      </c>
      <c r="G4168" s="26" t="n"/>
    </row>
    <row r="4169">
      <c r="A4169" s="31" t="n"/>
      <c r="B4169" s="26" t="n"/>
      <c r="C4169" s="27" t="n"/>
      <c r="D4169" s="27" t="n"/>
      <c r="E4169" s="27" t="n"/>
      <c r="F4169" s="32">
        <f>IF(OR(C4169="",E4169=""),"",C4169*E4169)</f>
        <v/>
      </c>
      <c r="G4169" s="26" t="n"/>
    </row>
    <row r="4170">
      <c r="A4170" s="31" t="n"/>
      <c r="B4170" s="26" t="n"/>
      <c r="C4170" s="27" t="n"/>
      <c r="D4170" s="27" t="n"/>
      <c r="E4170" s="27" t="n"/>
      <c r="F4170" s="32">
        <f>IF(OR(C4170="",E4170=""),"",C4170*E4170)</f>
        <v/>
      </c>
      <c r="G4170" s="26" t="n"/>
    </row>
    <row r="4171">
      <c r="A4171" s="31" t="n"/>
      <c r="B4171" s="26" t="n"/>
      <c r="C4171" s="27" t="n"/>
      <c r="D4171" s="27" t="n"/>
      <c r="E4171" s="27" t="n"/>
      <c r="F4171" s="32">
        <f>IF(OR(C4171="",E4171=""),"",C4171*E4171)</f>
        <v/>
      </c>
      <c r="G4171" s="26" t="n"/>
    </row>
    <row r="4172">
      <c r="A4172" s="31" t="n"/>
      <c r="B4172" s="26" t="n"/>
      <c r="C4172" s="27" t="n"/>
      <c r="D4172" s="27" t="n"/>
      <c r="E4172" s="27" t="n"/>
      <c r="F4172" s="32">
        <f>IF(OR(C4172="",E4172=""),"",C4172*E4172)</f>
        <v/>
      </c>
      <c r="G4172" s="26" t="n"/>
    </row>
    <row r="4173">
      <c r="A4173" s="31" t="n"/>
      <c r="B4173" s="26" t="n"/>
      <c r="C4173" s="27" t="n"/>
      <c r="D4173" s="27" t="n"/>
      <c r="E4173" s="27" t="n"/>
      <c r="F4173" s="32">
        <f>IF(OR(C4173="",E4173=""),"",C4173*E4173)</f>
        <v/>
      </c>
      <c r="G4173" s="26" t="n"/>
    </row>
    <row r="4174">
      <c r="A4174" s="31" t="n"/>
      <c r="B4174" s="26" t="n"/>
      <c r="C4174" s="27" t="n"/>
      <c r="D4174" s="27" t="n"/>
      <c r="E4174" s="27" t="n"/>
      <c r="F4174" s="32">
        <f>IF(OR(C4174="",E4174=""),"",C4174*E4174)</f>
        <v/>
      </c>
      <c r="G4174" s="26" t="n"/>
    </row>
    <row r="4175">
      <c r="A4175" s="31" t="n"/>
      <c r="B4175" s="26" t="n"/>
      <c r="C4175" s="27" t="n"/>
      <c r="D4175" s="27" t="n"/>
      <c r="E4175" s="27" t="n"/>
      <c r="F4175" s="32">
        <f>IF(OR(C4175="",E4175=""),"",C4175*E4175)</f>
        <v/>
      </c>
      <c r="G4175" s="26" t="n"/>
    </row>
    <row r="4176">
      <c r="A4176" s="31" t="n"/>
      <c r="B4176" s="26" t="n"/>
      <c r="C4176" s="27" t="n"/>
      <c r="D4176" s="27" t="n"/>
      <c r="E4176" s="27" t="n"/>
      <c r="F4176" s="32">
        <f>IF(OR(C4176="",E4176=""),"",C4176*E4176)</f>
        <v/>
      </c>
      <c r="G4176" s="26" t="n"/>
    </row>
    <row r="4177">
      <c r="A4177" s="31" t="n"/>
      <c r="B4177" s="26" t="n"/>
      <c r="C4177" s="27" t="n"/>
      <c r="D4177" s="27" t="n"/>
      <c r="E4177" s="27" t="n"/>
      <c r="F4177" s="32">
        <f>IF(OR(C4177="",E4177=""),"",C4177*E4177)</f>
        <v/>
      </c>
      <c r="G4177" s="26" t="n"/>
    </row>
    <row r="4178">
      <c r="A4178" s="31" t="n"/>
      <c r="B4178" s="26" t="n"/>
      <c r="C4178" s="27" t="n"/>
      <c r="D4178" s="27" t="n"/>
      <c r="E4178" s="27" t="n"/>
      <c r="F4178" s="32">
        <f>IF(OR(C4178="",E4178=""),"",C4178*E4178)</f>
        <v/>
      </c>
      <c r="G4178" s="26" t="n"/>
    </row>
    <row r="4179">
      <c r="A4179" s="31" t="n"/>
      <c r="B4179" s="26" t="n"/>
      <c r="C4179" s="27" t="n"/>
      <c r="D4179" s="27" t="n"/>
      <c r="E4179" s="27" t="n"/>
      <c r="F4179" s="32">
        <f>IF(OR(C4179="",E4179=""),"",C4179*E4179)</f>
        <v/>
      </c>
      <c r="G4179" s="26" t="n"/>
    </row>
    <row r="4180">
      <c r="A4180" s="31" t="n"/>
      <c r="B4180" s="26" t="n"/>
      <c r="C4180" s="27" t="n"/>
      <c r="D4180" s="27" t="n"/>
      <c r="E4180" s="27" t="n"/>
      <c r="F4180" s="32">
        <f>IF(OR(C4180="",E4180=""),"",C4180*E4180)</f>
        <v/>
      </c>
      <c r="G4180" s="26" t="n"/>
    </row>
    <row r="4181">
      <c r="A4181" s="31" t="n"/>
      <c r="B4181" s="26" t="n"/>
      <c r="C4181" s="27" t="n"/>
      <c r="D4181" s="27" t="n"/>
      <c r="E4181" s="27" t="n"/>
      <c r="F4181" s="32">
        <f>IF(OR(C4181="",E4181=""),"",C4181*E4181)</f>
        <v/>
      </c>
      <c r="G4181" s="26" t="n"/>
    </row>
    <row r="4182">
      <c r="A4182" s="31" t="n"/>
      <c r="B4182" s="26" t="n"/>
      <c r="C4182" s="27" t="n"/>
      <c r="D4182" s="27" t="n"/>
      <c r="E4182" s="27" t="n"/>
      <c r="F4182" s="32">
        <f>IF(OR(C4182="",E4182=""),"",C4182*E4182)</f>
        <v/>
      </c>
      <c r="G4182" s="26" t="n"/>
    </row>
    <row r="4183">
      <c r="A4183" s="31" t="n"/>
      <c r="B4183" s="26" t="n"/>
      <c r="C4183" s="27" t="n"/>
      <c r="D4183" s="27" t="n"/>
      <c r="E4183" s="27" t="n"/>
      <c r="F4183" s="32">
        <f>IF(OR(C4183="",E4183=""),"",C4183*E4183)</f>
        <v/>
      </c>
      <c r="G4183" s="26" t="n"/>
    </row>
    <row r="4184">
      <c r="A4184" s="31" t="n"/>
      <c r="B4184" s="26" t="n"/>
      <c r="C4184" s="27" t="n"/>
      <c r="D4184" s="27" t="n"/>
      <c r="E4184" s="27" t="n"/>
      <c r="F4184" s="32">
        <f>IF(OR(C4184="",E4184=""),"",C4184*E4184)</f>
        <v/>
      </c>
      <c r="G4184" s="26" t="n"/>
    </row>
    <row r="4185">
      <c r="A4185" s="31" t="n"/>
      <c r="B4185" s="26" t="n"/>
      <c r="C4185" s="27" t="n"/>
      <c r="D4185" s="27" t="n"/>
      <c r="E4185" s="27" t="n"/>
      <c r="F4185" s="32">
        <f>IF(OR(C4185="",E4185=""),"",C4185*E4185)</f>
        <v/>
      </c>
      <c r="G4185" s="26" t="n"/>
    </row>
    <row r="4186">
      <c r="A4186" s="31" t="n"/>
      <c r="B4186" s="26" t="n"/>
      <c r="C4186" s="27" t="n"/>
      <c r="D4186" s="27" t="n"/>
      <c r="E4186" s="27" t="n"/>
      <c r="F4186" s="32">
        <f>IF(OR(C4186="",E4186=""),"",C4186*E4186)</f>
        <v/>
      </c>
      <c r="G4186" s="26" t="n"/>
    </row>
    <row r="4187">
      <c r="A4187" s="31" t="n"/>
      <c r="B4187" s="26" t="n"/>
      <c r="C4187" s="27" t="n"/>
      <c r="D4187" s="27" t="n"/>
      <c r="E4187" s="27" t="n"/>
      <c r="F4187" s="32">
        <f>IF(OR(C4187="",E4187=""),"",C4187*E4187)</f>
        <v/>
      </c>
      <c r="G4187" s="26" t="n"/>
    </row>
    <row r="4188">
      <c r="A4188" s="31" t="n"/>
      <c r="B4188" s="26" t="n"/>
      <c r="C4188" s="27" t="n"/>
      <c r="D4188" s="27" t="n"/>
      <c r="E4188" s="27" t="n"/>
      <c r="F4188" s="32">
        <f>IF(OR(C4188="",E4188=""),"",C4188*E4188)</f>
        <v/>
      </c>
      <c r="G4188" s="26" t="n"/>
    </row>
    <row r="4189">
      <c r="A4189" s="31" t="n"/>
      <c r="B4189" s="26" t="n"/>
      <c r="C4189" s="27" t="n"/>
      <c r="D4189" s="27" t="n"/>
      <c r="E4189" s="27" t="n"/>
      <c r="F4189" s="32">
        <f>IF(OR(C4189="",E4189=""),"",C4189*E4189)</f>
        <v/>
      </c>
      <c r="G4189" s="26" t="n"/>
    </row>
    <row r="4190">
      <c r="A4190" s="31" t="n"/>
      <c r="B4190" s="26" t="n"/>
      <c r="C4190" s="27" t="n"/>
      <c r="D4190" s="27" t="n"/>
      <c r="E4190" s="27" t="n"/>
      <c r="F4190" s="32">
        <f>IF(OR(C4190="",E4190=""),"",C4190*E4190)</f>
        <v/>
      </c>
      <c r="G4190" s="26" t="n"/>
    </row>
    <row r="4191">
      <c r="A4191" s="31" t="n"/>
      <c r="B4191" s="26" t="n"/>
      <c r="C4191" s="27" t="n"/>
      <c r="D4191" s="27" t="n"/>
      <c r="E4191" s="27" t="n"/>
      <c r="F4191" s="32">
        <f>IF(OR(C4191="",E4191=""),"",C4191*E4191)</f>
        <v/>
      </c>
      <c r="G4191" s="26" t="n"/>
    </row>
    <row r="4192">
      <c r="A4192" s="31" t="n"/>
      <c r="B4192" s="26" t="n"/>
      <c r="C4192" s="27" t="n"/>
      <c r="D4192" s="27" t="n"/>
      <c r="E4192" s="27" t="n"/>
      <c r="F4192" s="32">
        <f>IF(OR(C4192="",E4192=""),"",C4192*E4192)</f>
        <v/>
      </c>
      <c r="G4192" s="26" t="n"/>
    </row>
    <row r="4193">
      <c r="A4193" s="31" t="n"/>
      <c r="B4193" s="26" t="n"/>
      <c r="C4193" s="27" t="n"/>
      <c r="D4193" s="27" t="n"/>
      <c r="E4193" s="27" t="n"/>
      <c r="F4193" s="32">
        <f>IF(OR(C4193="",E4193=""),"",C4193*E4193)</f>
        <v/>
      </c>
      <c r="G4193" s="26" t="n"/>
    </row>
    <row r="4194">
      <c r="A4194" s="31" t="n"/>
      <c r="B4194" s="26" t="n"/>
      <c r="C4194" s="27" t="n"/>
      <c r="D4194" s="27" t="n"/>
      <c r="E4194" s="27" t="n"/>
      <c r="F4194" s="32">
        <f>IF(OR(C4194="",E4194=""),"",C4194*E4194)</f>
        <v/>
      </c>
      <c r="G4194" s="26" t="n"/>
    </row>
    <row r="4195">
      <c r="A4195" s="31" t="n"/>
      <c r="B4195" s="26" t="n"/>
      <c r="C4195" s="27" t="n"/>
      <c r="D4195" s="27" t="n"/>
      <c r="E4195" s="27" t="n"/>
      <c r="F4195" s="32">
        <f>IF(OR(C4195="",E4195=""),"",C4195*E4195)</f>
        <v/>
      </c>
      <c r="G4195" s="26" t="n"/>
    </row>
    <row r="4196">
      <c r="A4196" s="31" t="n"/>
      <c r="B4196" s="26" t="n"/>
      <c r="C4196" s="27" t="n"/>
      <c r="D4196" s="27" t="n"/>
      <c r="E4196" s="27" t="n"/>
      <c r="F4196" s="32">
        <f>IF(OR(C4196="",E4196=""),"",C4196*E4196)</f>
        <v/>
      </c>
      <c r="G4196" s="26" t="n"/>
    </row>
    <row r="4197">
      <c r="A4197" s="31" t="n"/>
      <c r="B4197" s="26" t="n"/>
      <c r="C4197" s="27" t="n"/>
      <c r="D4197" s="27" t="n"/>
      <c r="E4197" s="27" t="n"/>
      <c r="F4197" s="32">
        <f>IF(OR(C4197="",E4197=""),"",C4197*E4197)</f>
        <v/>
      </c>
      <c r="G4197" s="26" t="n"/>
    </row>
    <row r="4198">
      <c r="A4198" s="31" t="n"/>
      <c r="B4198" s="26" t="n"/>
      <c r="C4198" s="27" t="n"/>
      <c r="D4198" s="27" t="n"/>
      <c r="E4198" s="27" t="n"/>
      <c r="F4198" s="32">
        <f>IF(OR(C4198="",E4198=""),"",C4198*E4198)</f>
        <v/>
      </c>
      <c r="G4198" s="26" t="n"/>
    </row>
    <row r="4199">
      <c r="A4199" s="31" t="n"/>
      <c r="B4199" s="26" t="n"/>
      <c r="C4199" s="27" t="n"/>
      <c r="D4199" s="27" t="n"/>
      <c r="E4199" s="27" t="n"/>
      <c r="F4199" s="32">
        <f>IF(OR(C4199="",E4199=""),"",C4199*E4199)</f>
        <v/>
      </c>
      <c r="G4199" s="26" t="n"/>
    </row>
    <row r="4200">
      <c r="A4200" s="31" t="n"/>
      <c r="B4200" s="26" t="n"/>
      <c r="C4200" s="27" t="n"/>
      <c r="D4200" s="27" t="n"/>
      <c r="E4200" s="27" t="n"/>
      <c r="F4200" s="32">
        <f>IF(OR(C4200="",E4200=""),"",C4200*E4200)</f>
        <v/>
      </c>
      <c r="G4200" s="26" t="n"/>
    </row>
    <row r="4201">
      <c r="A4201" s="31" t="n"/>
      <c r="B4201" s="26" t="n"/>
      <c r="C4201" s="27" t="n"/>
      <c r="D4201" s="27" t="n"/>
      <c r="E4201" s="27" t="n"/>
      <c r="F4201" s="32">
        <f>IF(OR(C4201="",E4201=""),"",C4201*E4201)</f>
        <v/>
      </c>
      <c r="G4201" s="26" t="n"/>
    </row>
    <row r="4202">
      <c r="A4202" s="31" t="n"/>
      <c r="B4202" s="26" t="n"/>
      <c r="C4202" s="27" t="n"/>
      <c r="D4202" s="27" t="n"/>
      <c r="E4202" s="27" t="n"/>
      <c r="F4202" s="32">
        <f>IF(OR(C4202="",E4202=""),"",C4202*E4202)</f>
        <v/>
      </c>
      <c r="G4202" s="26" t="n"/>
    </row>
    <row r="4203">
      <c r="A4203" s="31" t="n"/>
      <c r="B4203" s="26" t="n"/>
      <c r="C4203" s="27" t="n"/>
      <c r="D4203" s="27" t="n"/>
      <c r="E4203" s="27" t="n"/>
      <c r="F4203" s="32">
        <f>IF(OR(C4203="",E4203=""),"",C4203*E4203)</f>
        <v/>
      </c>
      <c r="G4203" s="26" t="n"/>
    </row>
    <row r="4204">
      <c r="A4204" s="31" t="n"/>
      <c r="B4204" s="26" t="n"/>
      <c r="C4204" s="27" t="n"/>
      <c r="D4204" s="27" t="n"/>
      <c r="E4204" s="27" t="n"/>
      <c r="F4204" s="32">
        <f>IF(OR(C4204="",E4204=""),"",C4204*E4204)</f>
        <v/>
      </c>
      <c r="G4204" s="26" t="n"/>
    </row>
    <row r="4205">
      <c r="A4205" s="31" t="n"/>
      <c r="B4205" s="26" t="n"/>
      <c r="C4205" s="27" t="n"/>
      <c r="D4205" s="27" t="n"/>
      <c r="E4205" s="27" t="n"/>
      <c r="F4205" s="32">
        <f>IF(OR(C4205="",E4205=""),"",C4205*E4205)</f>
        <v/>
      </c>
      <c r="G4205" s="26" t="n"/>
    </row>
    <row r="4206">
      <c r="A4206" s="31" t="n"/>
      <c r="B4206" s="26" t="n"/>
      <c r="C4206" s="27" t="n"/>
      <c r="D4206" s="27" t="n"/>
      <c r="E4206" s="27" t="n"/>
      <c r="F4206" s="32">
        <f>IF(OR(C4206="",E4206=""),"",C4206*E4206)</f>
        <v/>
      </c>
      <c r="G4206" s="26" t="n"/>
    </row>
    <row r="4207">
      <c r="A4207" s="31" t="n"/>
      <c r="B4207" s="26" t="n"/>
      <c r="C4207" s="27" t="n"/>
      <c r="D4207" s="27" t="n"/>
      <c r="E4207" s="27" t="n"/>
      <c r="F4207" s="32">
        <f>IF(OR(C4207="",E4207=""),"",C4207*E4207)</f>
        <v/>
      </c>
      <c r="G4207" s="26" t="n"/>
    </row>
    <row r="4208">
      <c r="A4208" s="31" t="n"/>
      <c r="B4208" s="26" t="n"/>
      <c r="C4208" s="27" t="n"/>
      <c r="D4208" s="27" t="n"/>
      <c r="E4208" s="27" t="n"/>
      <c r="F4208" s="32">
        <f>IF(OR(C4208="",E4208=""),"",C4208*E4208)</f>
        <v/>
      </c>
      <c r="G4208" s="26" t="n"/>
    </row>
    <row r="4209">
      <c r="A4209" s="31" t="n"/>
      <c r="B4209" s="26" t="n"/>
      <c r="C4209" s="27" t="n"/>
      <c r="D4209" s="27" t="n"/>
      <c r="E4209" s="27" t="n"/>
      <c r="F4209" s="32">
        <f>IF(OR(C4209="",E4209=""),"",C4209*E4209)</f>
        <v/>
      </c>
      <c r="G4209" s="26" t="n"/>
    </row>
    <row r="4210">
      <c r="A4210" s="31" t="n"/>
      <c r="B4210" s="26" t="n"/>
      <c r="C4210" s="27" t="n"/>
      <c r="D4210" s="27" t="n"/>
      <c r="E4210" s="27" t="n"/>
      <c r="F4210" s="32">
        <f>IF(OR(C4210="",E4210=""),"",C4210*E4210)</f>
        <v/>
      </c>
      <c r="G4210" s="26" t="n"/>
    </row>
    <row r="4211">
      <c r="A4211" s="31" t="n"/>
      <c r="B4211" s="26" t="n"/>
      <c r="C4211" s="27" t="n"/>
      <c r="D4211" s="27" t="n"/>
      <c r="E4211" s="27" t="n"/>
      <c r="F4211" s="32">
        <f>IF(OR(C4211="",E4211=""),"",C4211*E4211)</f>
        <v/>
      </c>
      <c r="G4211" s="26" t="n"/>
    </row>
    <row r="4212">
      <c r="A4212" s="31" t="n"/>
      <c r="B4212" s="26" t="n"/>
      <c r="C4212" s="27" t="n"/>
      <c r="D4212" s="27" t="n"/>
      <c r="E4212" s="27" t="n"/>
      <c r="F4212" s="32">
        <f>IF(OR(C4212="",E4212=""),"",C4212*E4212)</f>
        <v/>
      </c>
      <c r="G4212" s="26" t="n"/>
    </row>
    <row r="4213">
      <c r="A4213" s="31" t="n"/>
      <c r="B4213" s="26" t="n"/>
      <c r="C4213" s="27" t="n"/>
      <c r="D4213" s="27" t="n"/>
      <c r="E4213" s="27" t="n"/>
      <c r="F4213" s="32">
        <f>IF(OR(C4213="",E4213=""),"",C4213*E4213)</f>
        <v/>
      </c>
      <c r="G4213" s="26" t="n"/>
    </row>
    <row r="4214">
      <c r="A4214" s="31" t="n"/>
      <c r="B4214" s="26" t="n"/>
      <c r="C4214" s="27" t="n"/>
      <c r="D4214" s="27" t="n"/>
      <c r="E4214" s="27" t="n"/>
      <c r="F4214" s="32">
        <f>IF(OR(C4214="",E4214=""),"",C4214*E4214)</f>
        <v/>
      </c>
      <c r="G4214" s="26" t="n"/>
    </row>
    <row r="4215">
      <c r="A4215" s="31" t="n"/>
      <c r="B4215" s="26" t="n"/>
      <c r="C4215" s="27" t="n"/>
      <c r="D4215" s="27" t="n"/>
      <c r="E4215" s="27" t="n"/>
      <c r="F4215" s="32">
        <f>IF(OR(C4215="",E4215=""),"",C4215*E4215)</f>
        <v/>
      </c>
      <c r="G4215" s="26" t="n"/>
    </row>
    <row r="4216">
      <c r="A4216" s="31" t="n"/>
      <c r="B4216" s="26" t="n"/>
      <c r="C4216" s="27" t="n"/>
      <c r="D4216" s="27" t="n"/>
      <c r="E4216" s="27" t="n"/>
      <c r="F4216" s="32">
        <f>IF(OR(C4216="",E4216=""),"",C4216*E4216)</f>
        <v/>
      </c>
      <c r="G4216" s="26" t="n"/>
    </row>
    <row r="4217">
      <c r="A4217" s="31" t="n"/>
      <c r="B4217" s="26" t="n"/>
      <c r="C4217" s="27" t="n"/>
      <c r="D4217" s="27" t="n"/>
      <c r="E4217" s="27" t="n"/>
      <c r="F4217" s="32">
        <f>IF(OR(C4217="",E4217=""),"",C4217*E4217)</f>
        <v/>
      </c>
      <c r="G4217" s="26" t="n"/>
    </row>
    <row r="4218">
      <c r="A4218" s="31" t="n"/>
      <c r="B4218" s="26" t="n"/>
      <c r="C4218" s="27" t="n"/>
      <c r="D4218" s="27" t="n"/>
      <c r="E4218" s="27" t="n"/>
      <c r="F4218" s="32">
        <f>IF(OR(C4218="",E4218=""),"",C4218*E4218)</f>
        <v/>
      </c>
      <c r="G4218" s="26" t="n"/>
    </row>
    <row r="4219">
      <c r="A4219" s="31" t="n"/>
      <c r="B4219" s="26" t="n"/>
      <c r="C4219" s="27" t="n"/>
      <c r="D4219" s="27" t="n"/>
      <c r="E4219" s="27" t="n"/>
      <c r="F4219" s="32">
        <f>IF(OR(C4219="",E4219=""),"",C4219*E4219)</f>
        <v/>
      </c>
      <c r="G4219" s="26" t="n"/>
    </row>
    <row r="4220">
      <c r="A4220" s="31" t="n"/>
      <c r="B4220" s="26" t="n"/>
      <c r="C4220" s="27" t="n"/>
      <c r="D4220" s="27" t="n"/>
      <c r="E4220" s="27" t="n"/>
      <c r="F4220" s="32">
        <f>IF(OR(C4220="",E4220=""),"",C4220*E4220)</f>
        <v/>
      </c>
      <c r="G4220" s="26" t="n"/>
    </row>
    <row r="4221">
      <c r="A4221" s="31" t="n"/>
      <c r="B4221" s="26" t="n"/>
      <c r="C4221" s="27" t="n"/>
      <c r="D4221" s="27" t="n"/>
      <c r="E4221" s="27" t="n"/>
      <c r="F4221" s="32">
        <f>IF(OR(C4221="",E4221=""),"",C4221*E4221)</f>
        <v/>
      </c>
      <c r="G4221" s="26" t="n"/>
    </row>
    <row r="4222">
      <c r="A4222" s="31" t="n"/>
      <c r="B4222" s="26" t="n"/>
      <c r="C4222" s="27" t="n"/>
      <c r="D4222" s="27" t="n"/>
      <c r="E4222" s="27" t="n"/>
      <c r="F4222" s="32">
        <f>IF(OR(C4222="",E4222=""),"",C4222*E4222)</f>
        <v/>
      </c>
      <c r="G4222" s="26" t="n"/>
    </row>
    <row r="4223">
      <c r="A4223" s="31" t="n"/>
      <c r="B4223" s="26" t="n"/>
      <c r="C4223" s="27" t="n"/>
      <c r="D4223" s="27" t="n"/>
      <c r="E4223" s="27" t="n"/>
      <c r="F4223" s="32">
        <f>IF(OR(C4223="",E4223=""),"",C4223*E4223)</f>
        <v/>
      </c>
      <c r="G4223" s="26" t="n"/>
    </row>
    <row r="4224">
      <c r="A4224" s="31" t="n"/>
      <c r="B4224" s="26" t="n"/>
      <c r="C4224" s="27" t="n"/>
      <c r="D4224" s="27" t="n"/>
      <c r="E4224" s="27" t="n"/>
      <c r="F4224" s="32">
        <f>IF(OR(C4224="",E4224=""),"",C4224*E4224)</f>
        <v/>
      </c>
      <c r="G4224" s="26" t="n"/>
    </row>
    <row r="4225">
      <c r="A4225" s="31" t="n"/>
      <c r="B4225" s="26" t="n"/>
      <c r="C4225" s="27" t="n"/>
      <c r="D4225" s="27" t="n"/>
      <c r="E4225" s="27" t="n"/>
      <c r="F4225" s="32">
        <f>IF(OR(C4225="",E4225=""),"",C4225*E4225)</f>
        <v/>
      </c>
      <c r="G4225" s="26" t="n"/>
    </row>
    <row r="4226">
      <c r="A4226" s="31" t="n"/>
      <c r="B4226" s="26" t="n"/>
      <c r="C4226" s="27" t="n"/>
      <c r="D4226" s="27" t="n"/>
      <c r="E4226" s="27" t="n"/>
      <c r="F4226" s="32">
        <f>IF(OR(C4226="",E4226=""),"",C4226*E4226)</f>
        <v/>
      </c>
      <c r="G4226" s="26" t="n"/>
    </row>
    <row r="4227">
      <c r="A4227" s="31" t="n"/>
      <c r="B4227" s="26" t="n"/>
      <c r="C4227" s="27" t="n"/>
      <c r="D4227" s="27" t="n"/>
      <c r="E4227" s="27" t="n"/>
      <c r="F4227" s="32">
        <f>IF(OR(C4227="",E4227=""),"",C4227*E4227)</f>
        <v/>
      </c>
      <c r="G4227" s="26" t="n"/>
    </row>
    <row r="4228">
      <c r="A4228" s="31" t="n"/>
      <c r="B4228" s="26" t="n"/>
      <c r="C4228" s="27" t="n"/>
      <c r="D4228" s="27" t="n"/>
      <c r="E4228" s="27" t="n"/>
      <c r="F4228" s="32">
        <f>IF(OR(C4228="",E4228=""),"",C4228*E4228)</f>
        <v/>
      </c>
      <c r="G4228" s="26" t="n"/>
    </row>
    <row r="4229">
      <c r="A4229" s="31" t="n"/>
      <c r="B4229" s="26" t="n"/>
      <c r="C4229" s="27" t="n"/>
      <c r="D4229" s="27" t="n"/>
      <c r="E4229" s="27" t="n"/>
      <c r="F4229" s="32">
        <f>IF(OR(C4229="",E4229=""),"",C4229*E4229)</f>
        <v/>
      </c>
      <c r="G4229" s="26" t="n"/>
    </row>
    <row r="4230">
      <c r="A4230" s="31" t="n"/>
      <c r="B4230" s="26" t="n"/>
      <c r="C4230" s="27" t="n"/>
      <c r="D4230" s="27" t="n"/>
      <c r="E4230" s="27" t="n"/>
      <c r="F4230" s="32">
        <f>IF(OR(C4230="",E4230=""),"",C4230*E4230)</f>
        <v/>
      </c>
      <c r="G4230" s="26" t="n"/>
    </row>
    <row r="4231">
      <c r="A4231" s="31" t="n"/>
      <c r="B4231" s="26" t="n"/>
      <c r="C4231" s="27" t="n"/>
      <c r="D4231" s="27" t="n"/>
      <c r="E4231" s="27" t="n"/>
      <c r="F4231" s="32">
        <f>IF(OR(C4231="",E4231=""),"",C4231*E4231)</f>
        <v/>
      </c>
      <c r="G4231" s="26" t="n"/>
    </row>
    <row r="4232">
      <c r="A4232" s="31" t="n"/>
      <c r="B4232" s="26" t="n"/>
      <c r="C4232" s="27" t="n"/>
      <c r="D4232" s="27" t="n"/>
      <c r="E4232" s="27" t="n"/>
      <c r="F4232" s="32">
        <f>IF(OR(C4232="",E4232=""),"",C4232*E4232)</f>
        <v/>
      </c>
      <c r="G4232" s="26" t="n"/>
    </row>
    <row r="4233">
      <c r="A4233" s="31" t="n"/>
      <c r="B4233" s="26" t="n"/>
      <c r="C4233" s="27" t="n"/>
      <c r="D4233" s="27" t="n"/>
      <c r="E4233" s="27" t="n"/>
      <c r="F4233" s="32">
        <f>IF(OR(C4233="",E4233=""),"",C4233*E4233)</f>
        <v/>
      </c>
      <c r="G4233" s="26" t="n"/>
    </row>
    <row r="4234">
      <c r="A4234" s="31" t="n"/>
      <c r="B4234" s="26" t="n"/>
      <c r="C4234" s="27" t="n"/>
      <c r="D4234" s="27" t="n"/>
      <c r="E4234" s="27" t="n"/>
      <c r="F4234" s="32">
        <f>IF(OR(C4234="",E4234=""),"",C4234*E4234)</f>
        <v/>
      </c>
      <c r="G4234" s="26" t="n"/>
    </row>
    <row r="4235">
      <c r="A4235" s="31" t="n"/>
      <c r="B4235" s="26" t="n"/>
      <c r="C4235" s="27" t="n"/>
      <c r="D4235" s="27" t="n"/>
      <c r="E4235" s="27" t="n"/>
      <c r="F4235" s="32">
        <f>IF(OR(C4235="",E4235=""),"",C4235*E4235)</f>
        <v/>
      </c>
      <c r="G4235" s="26" t="n"/>
    </row>
    <row r="4236">
      <c r="A4236" s="31" t="n"/>
      <c r="B4236" s="26" t="n"/>
      <c r="C4236" s="27" t="n"/>
      <c r="D4236" s="27" t="n"/>
      <c r="E4236" s="27" t="n"/>
      <c r="F4236" s="32">
        <f>IF(OR(C4236="",E4236=""),"",C4236*E4236)</f>
        <v/>
      </c>
      <c r="G4236" s="26" t="n"/>
    </row>
    <row r="4237">
      <c r="A4237" s="31" t="n"/>
      <c r="B4237" s="26" t="n"/>
      <c r="C4237" s="27" t="n"/>
      <c r="D4237" s="27" t="n"/>
      <c r="E4237" s="27" t="n"/>
      <c r="F4237" s="32">
        <f>IF(OR(C4237="",E4237=""),"",C4237*E4237)</f>
        <v/>
      </c>
      <c r="G4237" s="26" t="n"/>
    </row>
    <row r="4238">
      <c r="A4238" s="31" t="n"/>
      <c r="B4238" s="26" t="n"/>
      <c r="C4238" s="27" t="n"/>
      <c r="D4238" s="27" t="n"/>
      <c r="E4238" s="27" t="n"/>
      <c r="F4238" s="32">
        <f>IF(OR(C4238="",E4238=""),"",C4238*E4238)</f>
        <v/>
      </c>
      <c r="G4238" s="26" t="n"/>
    </row>
    <row r="4239">
      <c r="A4239" s="31" t="n"/>
      <c r="B4239" s="26" t="n"/>
      <c r="C4239" s="27" t="n"/>
      <c r="D4239" s="27" t="n"/>
      <c r="E4239" s="27" t="n"/>
      <c r="F4239" s="32">
        <f>IF(OR(C4239="",E4239=""),"",C4239*E4239)</f>
        <v/>
      </c>
      <c r="G4239" s="26" t="n"/>
    </row>
    <row r="4240">
      <c r="A4240" s="31" t="n"/>
      <c r="B4240" s="26" t="n"/>
      <c r="C4240" s="27" t="n"/>
      <c r="D4240" s="27" t="n"/>
      <c r="E4240" s="27" t="n"/>
      <c r="F4240" s="32">
        <f>IF(OR(C4240="",E4240=""),"",C4240*E4240)</f>
        <v/>
      </c>
      <c r="G4240" s="26" t="n"/>
    </row>
    <row r="4241">
      <c r="A4241" s="31" t="n"/>
      <c r="B4241" s="26" t="n"/>
      <c r="C4241" s="27" t="n"/>
      <c r="D4241" s="27" t="n"/>
      <c r="E4241" s="27" t="n"/>
      <c r="F4241" s="32">
        <f>IF(OR(C4241="",E4241=""),"",C4241*E4241)</f>
        <v/>
      </c>
      <c r="G4241" s="26" t="n"/>
    </row>
    <row r="4242">
      <c r="A4242" s="31" t="n"/>
      <c r="B4242" s="26" t="n"/>
      <c r="C4242" s="27" t="n"/>
      <c r="D4242" s="27" t="n"/>
      <c r="E4242" s="27" t="n"/>
      <c r="F4242" s="32">
        <f>IF(OR(C4242="",E4242=""),"",C4242*E4242)</f>
        <v/>
      </c>
      <c r="G4242" s="26" t="n"/>
    </row>
    <row r="4243">
      <c r="A4243" s="31" t="n"/>
      <c r="B4243" s="26" t="n"/>
      <c r="C4243" s="27" t="n"/>
      <c r="D4243" s="27" t="n"/>
      <c r="E4243" s="27" t="n"/>
      <c r="F4243" s="32">
        <f>IF(OR(C4243="",E4243=""),"",C4243*E4243)</f>
        <v/>
      </c>
      <c r="G4243" s="26" t="n"/>
    </row>
    <row r="4244">
      <c r="A4244" s="31" t="n"/>
      <c r="B4244" s="26" t="n"/>
      <c r="C4244" s="27" t="n"/>
      <c r="D4244" s="27" t="n"/>
      <c r="E4244" s="27" t="n"/>
      <c r="F4244" s="32">
        <f>IF(OR(C4244="",E4244=""),"",C4244*E4244)</f>
        <v/>
      </c>
      <c r="G4244" s="26" t="n"/>
    </row>
    <row r="4245">
      <c r="A4245" s="31" t="n"/>
      <c r="B4245" s="26" t="n"/>
      <c r="C4245" s="27" t="n"/>
      <c r="D4245" s="27" t="n"/>
      <c r="E4245" s="27" t="n"/>
      <c r="F4245" s="32">
        <f>IF(OR(C4245="",E4245=""),"",C4245*E4245)</f>
        <v/>
      </c>
      <c r="G4245" s="26" t="n"/>
    </row>
    <row r="4246">
      <c r="A4246" s="31" t="n"/>
      <c r="B4246" s="26" t="n"/>
      <c r="C4246" s="27" t="n"/>
      <c r="D4246" s="27" t="n"/>
      <c r="E4246" s="27" t="n"/>
      <c r="F4246" s="32">
        <f>IF(OR(C4246="",E4246=""),"",C4246*E4246)</f>
        <v/>
      </c>
      <c r="G4246" s="26" t="n"/>
    </row>
    <row r="4247">
      <c r="A4247" s="31" t="n"/>
      <c r="B4247" s="26" t="n"/>
      <c r="C4247" s="27" t="n"/>
      <c r="D4247" s="27" t="n"/>
      <c r="E4247" s="27" t="n"/>
      <c r="F4247" s="32">
        <f>IF(OR(C4247="",E4247=""),"",C4247*E4247)</f>
        <v/>
      </c>
      <c r="G4247" s="26" t="n"/>
    </row>
    <row r="4248">
      <c r="A4248" s="31" t="n"/>
      <c r="B4248" s="26" t="n"/>
      <c r="C4248" s="27" t="n"/>
      <c r="D4248" s="27" t="n"/>
      <c r="E4248" s="27" t="n"/>
      <c r="F4248" s="32">
        <f>IF(OR(C4248="",E4248=""),"",C4248*E4248)</f>
        <v/>
      </c>
      <c r="G4248" s="26" t="n"/>
    </row>
    <row r="4249">
      <c r="A4249" s="31" t="n"/>
      <c r="B4249" s="26" t="n"/>
      <c r="C4249" s="27" t="n"/>
      <c r="D4249" s="27" t="n"/>
      <c r="E4249" s="27" t="n"/>
      <c r="F4249" s="32">
        <f>IF(OR(C4249="",E4249=""),"",C4249*E4249)</f>
        <v/>
      </c>
      <c r="G4249" s="26" t="n"/>
    </row>
    <row r="4250">
      <c r="A4250" s="31" t="n"/>
      <c r="B4250" s="26" t="n"/>
      <c r="C4250" s="27" t="n"/>
      <c r="D4250" s="27" t="n"/>
      <c r="E4250" s="27" t="n"/>
      <c r="F4250" s="32">
        <f>IF(OR(C4250="",E4250=""),"",C4250*E4250)</f>
        <v/>
      </c>
      <c r="G4250" s="26" t="n"/>
    </row>
    <row r="4251">
      <c r="A4251" s="31" t="n"/>
      <c r="B4251" s="26" t="n"/>
      <c r="C4251" s="27" t="n"/>
      <c r="D4251" s="27" t="n"/>
      <c r="E4251" s="27" t="n"/>
      <c r="F4251" s="32">
        <f>IF(OR(C4251="",E4251=""),"",C4251*E4251)</f>
        <v/>
      </c>
      <c r="G4251" s="26" t="n"/>
    </row>
    <row r="4252">
      <c r="A4252" s="31" t="n"/>
      <c r="B4252" s="26" t="n"/>
      <c r="C4252" s="27" t="n"/>
      <c r="D4252" s="27" t="n"/>
      <c r="E4252" s="27" t="n"/>
      <c r="F4252" s="32">
        <f>IF(OR(C4252="",E4252=""),"",C4252*E4252)</f>
        <v/>
      </c>
      <c r="G4252" s="26" t="n"/>
    </row>
    <row r="4253">
      <c r="A4253" s="31" t="n"/>
      <c r="B4253" s="26" t="n"/>
      <c r="C4253" s="27" t="n"/>
      <c r="D4253" s="27" t="n"/>
      <c r="E4253" s="27" t="n"/>
      <c r="F4253" s="32">
        <f>IF(OR(C4253="",E4253=""),"",C4253*E4253)</f>
        <v/>
      </c>
      <c r="G4253" s="26" t="n"/>
    </row>
    <row r="4254">
      <c r="A4254" s="31" t="n"/>
      <c r="B4254" s="26" t="n"/>
      <c r="C4254" s="27" t="n"/>
      <c r="D4254" s="27" t="n"/>
      <c r="E4254" s="27" t="n"/>
      <c r="F4254" s="32">
        <f>IF(OR(C4254="",E4254=""),"",C4254*E4254)</f>
        <v/>
      </c>
      <c r="G4254" s="26" t="n"/>
    </row>
    <row r="4255">
      <c r="A4255" s="31" t="n"/>
      <c r="B4255" s="26" t="n"/>
      <c r="C4255" s="27" t="n"/>
      <c r="D4255" s="27" t="n"/>
      <c r="E4255" s="27" t="n"/>
      <c r="F4255" s="32">
        <f>IF(OR(C4255="",E4255=""),"",C4255*E4255)</f>
        <v/>
      </c>
      <c r="G4255" s="26" t="n"/>
    </row>
    <row r="4256">
      <c r="A4256" s="31" t="n"/>
      <c r="B4256" s="26" t="n"/>
      <c r="C4256" s="27" t="n"/>
      <c r="D4256" s="27" t="n"/>
      <c r="E4256" s="27" t="n"/>
      <c r="F4256" s="32">
        <f>IF(OR(C4256="",E4256=""),"",C4256*E4256)</f>
        <v/>
      </c>
      <c r="G4256" s="26" t="n"/>
    </row>
    <row r="4257">
      <c r="A4257" s="31" t="n"/>
      <c r="B4257" s="26" t="n"/>
      <c r="C4257" s="27" t="n"/>
      <c r="D4257" s="27" t="n"/>
      <c r="E4257" s="27" t="n"/>
      <c r="F4257" s="32">
        <f>IF(OR(C4257="",E4257=""),"",C4257*E4257)</f>
        <v/>
      </c>
      <c r="G4257" s="26" t="n"/>
    </row>
    <row r="4258">
      <c r="A4258" s="31" t="n"/>
      <c r="B4258" s="26" t="n"/>
      <c r="C4258" s="27" t="n"/>
      <c r="D4258" s="27" t="n"/>
      <c r="E4258" s="27" t="n"/>
      <c r="F4258" s="32">
        <f>IF(OR(C4258="",E4258=""),"",C4258*E4258)</f>
        <v/>
      </c>
      <c r="G4258" s="26" t="n"/>
    </row>
    <row r="4259">
      <c r="A4259" s="31" t="n"/>
      <c r="B4259" s="26" t="n"/>
      <c r="C4259" s="27" t="n"/>
      <c r="D4259" s="27" t="n"/>
      <c r="E4259" s="27" t="n"/>
      <c r="F4259" s="32">
        <f>IF(OR(C4259="",E4259=""),"",C4259*E4259)</f>
        <v/>
      </c>
      <c r="G4259" s="26" t="n"/>
    </row>
    <row r="4260">
      <c r="A4260" s="31" t="n"/>
      <c r="B4260" s="26" t="n"/>
      <c r="C4260" s="27" t="n"/>
      <c r="D4260" s="27" t="n"/>
      <c r="E4260" s="27" t="n"/>
      <c r="F4260" s="32">
        <f>IF(OR(C4260="",E4260=""),"",C4260*E4260)</f>
        <v/>
      </c>
      <c r="G4260" s="26" t="n"/>
    </row>
    <row r="4261">
      <c r="A4261" s="31" t="n"/>
      <c r="B4261" s="26" t="n"/>
      <c r="C4261" s="27" t="n"/>
      <c r="D4261" s="27" t="n"/>
      <c r="E4261" s="27" t="n"/>
      <c r="F4261" s="32">
        <f>IF(OR(C4261="",E4261=""),"",C4261*E4261)</f>
        <v/>
      </c>
      <c r="G4261" s="26" t="n"/>
    </row>
    <row r="4262">
      <c r="A4262" s="31" t="n"/>
      <c r="B4262" s="26" t="n"/>
      <c r="C4262" s="27" t="n"/>
      <c r="D4262" s="27" t="n"/>
      <c r="E4262" s="27" t="n"/>
      <c r="F4262" s="32">
        <f>IF(OR(C4262="",E4262=""),"",C4262*E4262)</f>
        <v/>
      </c>
      <c r="G4262" s="26" t="n"/>
    </row>
    <row r="4263">
      <c r="A4263" s="31" t="n"/>
      <c r="B4263" s="26" t="n"/>
      <c r="C4263" s="27" t="n"/>
      <c r="D4263" s="27" t="n"/>
      <c r="E4263" s="27" t="n"/>
      <c r="F4263" s="32">
        <f>IF(OR(C4263="",E4263=""),"",C4263*E4263)</f>
        <v/>
      </c>
      <c r="G4263" s="26" t="n"/>
    </row>
    <row r="4264">
      <c r="A4264" s="31" t="n"/>
      <c r="B4264" s="26" t="n"/>
      <c r="C4264" s="27" t="n"/>
      <c r="D4264" s="27" t="n"/>
      <c r="E4264" s="27" t="n"/>
      <c r="F4264" s="32">
        <f>IF(OR(C4264="",E4264=""),"",C4264*E4264)</f>
        <v/>
      </c>
      <c r="G4264" s="26" t="n"/>
    </row>
    <row r="4265">
      <c r="A4265" s="31" t="n"/>
      <c r="B4265" s="26" t="n"/>
      <c r="C4265" s="27" t="n"/>
      <c r="D4265" s="27" t="n"/>
      <c r="E4265" s="27" t="n"/>
      <c r="F4265" s="32">
        <f>IF(OR(C4265="",E4265=""),"",C4265*E4265)</f>
        <v/>
      </c>
      <c r="G4265" s="26" t="n"/>
    </row>
    <row r="4266">
      <c r="A4266" s="31" t="n"/>
      <c r="B4266" s="26" t="n"/>
      <c r="C4266" s="27" t="n"/>
      <c r="D4266" s="27" t="n"/>
      <c r="E4266" s="27" t="n"/>
      <c r="F4266" s="32">
        <f>IF(OR(C4266="",E4266=""),"",C4266*E4266)</f>
        <v/>
      </c>
      <c r="G4266" s="26" t="n"/>
    </row>
    <row r="4267">
      <c r="A4267" s="31" t="n"/>
      <c r="B4267" s="26" t="n"/>
      <c r="C4267" s="27" t="n"/>
      <c r="D4267" s="27" t="n"/>
      <c r="E4267" s="27" t="n"/>
      <c r="F4267" s="32">
        <f>IF(OR(C4267="",E4267=""),"",C4267*E4267)</f>
        <v/>
      </c>
      <c r="G4267" s="26" t="n"/>
    </row>
    <row r="4268">
      <c r="A4268" s="31" t="n"/>
      <c r="B4268" s="26" t="n"/>
      <c r="C4268" s="27" t="n"/>
      <c r="D4268" s="27" t="n"/>
      <c r="E4268" s="27" t="n"/>
      <c r="F4268" s="32">
        <f>IF(OR(C4268="",E4268=""),"",C4268*E4268)</f>
        <v/>
      </c>
      <c r="G4268" s="26" t="n"/>
    </row>
    <row r="4269">
      <c r="A4269" s="31" t="n"/>
      <c r="B4269" s="26" t="n"/>
      <c r="C4269" s="27" t="n"/>
      <c r="D4269" s="27" t="n"/>
      <c r="E4269" s="27" t="n"/>
      <c r="F4269" s="32">
        <f>IF(OR(C4269="",E4269=""),"",C4269*E4269)</f>
        <v/>
      </c>
      <c r="G4269" s="26" t="n"/>
    </row>
    <row r="4270">
      <c r="A4270" s="31" t="n"/>
      <c r="B4270" s="26" t="n"/>
      <c r="C4270" s="27" t="n"/>
      <c r="D4270" s="27" t="n"/>
      <c r="E4270" s="27" t="n"/>
      <c r="F4270" s="32">
        <f>IF(OR(C4270="",E4270=""),"",C4270*E4270)</f>
        <v/>
      </c>
      <c r="G4270" s="26" t="n"/>
    </row>
    <row r="4271">
      <c r="A4271" s="31" t="n"/>
      <c r="B4271" s="26" t="n"/>
      <c r="C4271" s="27" t="n"/>
      <c r="D4271" s="27" t="n"/>
      <c r="E4271" s="27" t="n"/>
      <c r="F4271" s="32">
        <f>IF(OR(C4271="",E4271=""),"",C4271*E4271)</f>
        <v/>
      </c>
      <c r="G4271" s="26" t="n"/>
    </row>
    <row r="4272">
      <c r="A4272" s="31" t="n"/>
      <c r="B4272" s="26" t="n"/>
      <c r="C4272" s="27" t="n"/>
      <c r="D4272" s="27" t="n"/>
      <c r="E4272" s="27" t="n"/>
      <c r="F4272" s="32">
        <f>IF(OR(C4272="",E4272=""),"",C4272*E4272)</f>
        <v/>
      </c>
      <c r="G4272" s="26" t="n"/>
    </row>
    <row r="4273">
      <c r="A4273" s="31" t="n"/>
      <c r="B4273" s="26" t="n"/>
      <c r="C4273" s="27" t="n"/>
      <c r="D4273" s="27" t="n"/>
      <c r="E4273" s="27" t="n"/>
      <c r="F4273" s="32">
        <f>IF(OR(C4273="",E4273=""),"",C4273*E4273)</f>
        <v/>
      </c>
      <c r="G4273" s="26" t="n"/>
    </row>
    <row r="4274">
      <c r="A4274" s="31" t="n"/>
      <c r="B4274" s="26" t="n"/>
      <c r="C4274" s="27" t="n"/>
      <c r="D4274" s="27" t="n"/>
      <c r="E4274" s="27" t="n"/>
      <c r="F4274" s="32">
        <f>IF(OR(C4274="",E4274=""),"",C4274*E4274)</f>
        <v/>
      </c>
      <c r="G4274" s="26" t="n"/>
    </row>
    <row r="4275">
      <c r="A4275" s="31" t="n"/>
      <c r="B4275" s="26" t="n"/>
      <c r="C4275" s="27" t="n"/>
      <c r="D4275" s="27" t="n"/>
      <c r="E4275" s="27" t="n"/>
      <c r="F4275" s="32">
        <f>IF(OR(C4275="",E4275=""),"",C4275*E4275)</f>
        <v/>
      </c>
      <c r="G4275" s="26" t="n"/>
    </row>
    <row r="4276">
      <c r="A4276" s="31" t="n"/>
      <c r="B4276" s="26" t="n"/>
      <c r="C4276" s="27" t="n"/>
      <c r="D4276" s="27" t="n"/>
      <c r="E4276" s="27" t="n"/>
      <c r="F4276" s="32">
        <f>IF(OR(C4276="",E4276=""),"",C4276*E4276)</f>
        <v/>
      </c>
      <c r="G4276" s="26" t="n"/>
    </row>
    <row r="4277">
      <c r="A4277" s="31" t="n"/>
      <c r="B4277" s="26" t="n"/>
      <c r="C4277" s="27" t="n"/>
      <c r="D4277" s="27" t="n"/>
      <c r="E4277" s="27" t="n"/>
      <c r="F4277" s="32">
        <f>IF(OR(C4277="",E4277=""),"",C4277*E4277)</f>
        <v/>
      </c>
      <c r="G4277" s="26" t="n"/>
    </row>
    <row r="4278">
      <c r="A4278" s="31" t="n"/>
      <c r="B4278" s="26" t="n"/>
      <c r="C4278" s="27" t="n"/>
      <c r="D4278" s="27" t="n"/>
      <c r="E4278" s="27" t="n"/>
      <c r="F4278" s="32">
        <f>IF(OR(C4278="",E4278=""),"",C4278*E4278)</f>
        <v/>
      </c>
      <c r="G4278" s="26" t="n"/>
    </row>
    <row r="4279">
      <c r="A4279" s="31" t="n"/>
      <c r="B4279" s="26" t="n"/>
      <c r="C4279" s="27" t="n"/>
      <c r="D4279" s="27" t="n"/>
      <c r="E4279" s="27" t="n"/>
      <c r="F4279" s="32">
        <f>IF(OR(C4279="",E4279=""),"",C4279*E4279)</f>
        <v/>
      </c>
      <c r="G4279" s="26" t="n"/>
    </row>
    <row r="4280">
      <c r="A4280" s="31" t="n"/>
      <c r="B4280" s="26" t="n"/>
      <c r="C4280" s="27" t="n"/>
      <c r="D4280" s="27" t="n"/>
      <c r="E4280" s="27" t="n"/>
      <c r="F4280" s="32">
        <f>IF(OR(C4280="",E4280=""),"",C4280*E4280)</f>
        <v/>
      </c>
      <c r="G4280" s="26" t="n"/>
    </row>
    <row r="4281">
      <c r="A4281" s="31" t="n"/>
      <c r="B4281" s="26" t="n"/>
      <c r="C4281" s="27" t="n"/>
      <c r="D4281" s="27" t="n"/>
      <c r="E4281" s="27" t="n"/>
      <c r="F4281" s="32">
        <f>IF(OR(C4281="",E4281=""),"",C4281*E4281)</f>
        <v/>
      </c>
      <c r="G4281" s="26" t="n"/>
    </row>
    <row r="4282">
      <c r="A4282" s="31" t="n"/>
      <c r="B4282" s="26" t="n"/>
      <c r="C4282" s="27" t="n"/>
      <c r="D4282" s="27" t="n"/>
      <c r="E4282" s="27" t="n"/>
      <c r="F4282" s="32">
        <f>IF(OR(C4282="",E4282=""),"",C4282*E4282)</f>
        <v/>
      </c>
      <c r="G4282" s="26" t="n"/>
    </row>
    <row r="4283">
      <c r="A4283" s="31" t="n"/>
      <c r="B4283" s="26" t="n"/>
      <c r="C4283" s="27" t="n"/>
      <c r="D4283" s="27" t="n"/>
      <c r="E4283" s="27" t="n"/>
      <c r="F4283" s="32">
        <f>IF(OR(C4283="",E4283=""),"",C4283*E4283)</f>
        <v/>
      </c>
      <c r="G4283" s="26" t="n"/>
    </row>
    <row r="4284">
      <c r="A4284" s="31" t="n"/>
      <c r="B4284" s="26" t="n"/>
      <c r="C4284" s="27" t="n"/>
      <c r="D4284" s="27" t="n"/>
      <c r="E4284" s="27" t="n"/>
      <c r="F4284" s="32">
        <f>IF(OR(C4284="",E4284=""),"",C4284*E4284)</f>
        <v/>
      </c>
      <c r="G4284" s="26" t="n"/>
    </row>
    <row r="4285">
      <c r="A4285" s="31" t="n"/>
      <c r="B4285" s="26" t="n"/>
      <c r="C4285" s="27" t="n"/>
      <c r="D4285" s="27" t="n"/>
      <c r="E4285" s="27" t="n"/>
      <c r="F4285" s="32">
        <f>IF(OR(C4285="",E4285=""),"",C4285*E4285)</f>
        <v/>
      </c>
      <c r="G4285" s="26" t="n"/>
    </row>
    <row r="4286">
      <c r="A4286" s="31" t="n"/>
      <c r="B4286" s="26" t="n"/>
      <c r="C4286" s="27" t="n"/>
      <c r="D4286" s="27" t="n"/>
      <c r="E4286" s="27" t="n"/>
      <c r="F4286" s="32">
        <f>IF(OR(C4286="",E4286=""),"",C4286*E4286)</f>
        <v/>
      </c>
      <c r="G4286" s="26" t="n"/>
    </row>
    <row r="4287">
      <c r="A4287" s="31" t="n"/>
      <c r="B4287" s="26" t="n"/>
      <c r="C4287" s="27" t="n"/>
      <c r="D4287" s="27" t="n"/>
      <c r="E4287" s="27" t="n"/>
      <c r="F4287" s="32">
        <f>IF(OR(C4287="",E4287=""),"",C4287*E4287)</f>
        <v/>
      </c>
      <c r="G4287" s="26" t="n"/>
    </row>
    <row r="4288">
      <c r="A4288" s="31" t="n"/>
      <c r="B4288" s="26" t="n"/>
      <c r="C4288" s="27" t="n"/>
      <c r="D4288" s="27" t="n"/>
      <c r="E4288" s="27" t="n"/>
      <c r="F4288" s="32">
        <f>IF(OR(C4288="",E4288=""),"",C4288*E4288)</f>
        <v/>
      </c>
      <c r="G4288" s="26" t="n"/>
    </row>
    <row r="4289">
      <c r="A4289" s="31" t="n"/>
      <c r="B4289" s="26" t="n"/>
      <c r="C4289" s="27" t="n"/>
      <c r="D4289" s="27" t="n"/>
      <c r="E4289" s="27" t="n"/>
      <c r="F4289" s="32">
        <f>IF(OR(C4289="",E4289=""),"",C4289*E4289)</f>
        <v/>
      </c>
      <c r="G4289" s="26" t="n"/>
    </row>
    <row r="4290">
      <c r="A4290" s="31" t="n"/>
      <c r="B4290" s="26" t="n"/>
      <c r="C4290" s="27" t="n"/>
      <c r="D4290" s="27" t="n"/>
      <c r="E4290" s="27" t="n"/>
      <c r="F4290" s="32">
        <f>IF(OR(C4290="",E4290=""),"",C4290*E4290)</f>
        <v/>
      </c>
      <c r="G4290" s="26" t="n"/>
    </row>
    <row r="4291">
      <c r="A4291" s="31" t="n"/>
      <c r="B4291" s="26" t="n"/>
      <c r="C4291" s="27" t="n"/>
      <c r="D4291" s="27" t="n"/>
      <c r="E4291" s="27" t="n"/>
      <c r="F4291" s="32">
        <f>IF(OR(C4291="",E4291=""),"",C4291*E4291)</f>
        <v/>
      </c>
      <c r="G4291" s="26" t="n"/>
    </row>
    <row r="4292">
      <c r="A4292" s="31" t="n"/>
      <c r="B4292" s="26" t="n"/>
      <c r="C4292" s="27" t="n"/>
      <c r="D4292" s="27" t="n"/>
      <c r="E4292" s="27" t="n"/>
      <c r="F4292" s="32">
        <f>IF(OR(C4292="",E4292=""),"",C4292*E4292)</f>
        <v/>
      </c>
      <c r="G4292" s="26" t="n"/>
    </row>
    <row r="4293">
      <c r="A4293" s="31" t="n"/>
      <c r="B4293" s="26" t="n"/>
      <c r="C4293" s="27" t="n"/>
      <c r="D4293" s="27" t="n"/>
      <c r="E4293" s="27" t="n"/>
      <c r="F4293" s="32">
        <f>IF(OR(C4293="",E4293=""),"",C4293*E4293)</f>
        <v/>
      </c>
      <c r="G4293" s="26" t="n"/>
    </row>
    <row r="4294">
      <c r="A4294" s="31" t="n"/>
      <c r="B4294" s="26" t="n"/>
      <c r="C4294" s="27" t="n"/>
      <c r="D4294" s="27" t="n"/>
      <c r="E4294" s="27" t="n"/>
      <c r="F4294" s="32">
        <f>IF(OR(C4294="",E4294=""),"",C4294*E4294)</f>
        <v/>
      </c>
      <c r="G4294" s="26" t="n"/>
    </row>
    <row r="4295">
      <c r="A4295" s="31" t="n"/>
      <c r="B4295" s="26" t="n"/>
      <c r="C4295" s="27" t="n"/>
      <c r="D4295" s="27" t="n"/>
      <c r="E4295" s="27" t="n"/>
      <c r="F4295" s="32">
        <f>IF(OR(C4295="",E4295=""),"",C4295*E4295)</f>
        <v/>
      </c>
      <c r="G4295" s="26" t="n"/>
    </row>
    <row r="4296">
      <c r="A4296" s="31" t="n"/>
      <c r="B4296" s="26" t="n"/>
      <c r="C4296" s="27" t="n"/>
      <c r="D4296" s="27" t="n"/>
      <c r="E4296" s="27" t="n"/>
      <c r="F4296" s="32">
        <f>IF(OR(C4296="",E4296=""),"",C4296*E4296)</f>
        <v/>
      </c>
      <c r="G4296" s="26" t="n"/>
    </row>
    <row r="4297">
      <c r="A4297" s="31" t="n"/>
      <c r="B4297" s="26" t="n"/>
      <c r="C4297" s="27" t="n"/>
      <c r="D4297" s="27" t="n"/>
      <c r="E4297" s="27" t="n"/>
      <c r="F4297" s="32">
        <f>IF(OR(C4297="",E4297=""),"",C4297*E4297)</f>
        <v/>
      </c>
      <c r="G4297" s="26" t="n"/>
    </row>
    <row r="4298">
      <c r="A4298" s="31" t="n"/>
      <c r="B4298" s="26" t="n"/>
      <c r="C4298" s="27" t="n"/>
      <c r="D4298" s="27" t="n"/>
      <c r="E4298" s="27" t="n"/>
      <c r="F4298" s="32">
        <f>IF(OR(C4298="",E4298=""),"",C4298*E4298)</f>
        <v/>
      </c>
      <c r="G4298" s="26" t="n"/>
    </row>
    <row r="4299">
      <c r="A4299" s="31" t="n"/>
      <c r="B4299" s="26" t="n"/>
      <c r="C4299" s="27" t="n"/>
      <c r="D4299" s="27" t="n"/>
      <c r="E4299" s="27" t="n"/>
      <c r="F4299" s="32">
        <f>IF(OR(C4299="",E4299=""),"",C4299*E4299)</f>
        <v/>
      </c>
      <c r="G4299" s="26" t="n"/>
    </row>
    <row r="4300">
      <c r="A4300" s="31" t="n"/>
      <c r="B4300" s="26" t="n"/>
      <c r="C4300" s="27" t="n"/>
      <c r="D4300" s="27" t="n"/>
      <c r="E4300" s="27" t="n"/>
      <c r="F4300" s="32">
        <f>IF(OR(C4300="",E4300=""),"",C4300*E4300)</f>
        <v/>
      </c>
      <c r="G4300" s="26" t="n"/>
    </row>
    <row r="4301">
      <c r="A4301" s="31" t="n"/>
      <c r="B4301" s="26" t="n"/>
      <c r="C4301" s="27" t="n"/>
      <c r="D4301" s="27" t="n"/>
      <c r="E4301" s="27" t="n"/>
      <c r="F4301" s="32">
        <f>IF(OR(C4301="",E4301=""),"",C4301*E4301)</f>
        <v/>
      </c>
      <c r="G4301" s="26" t="n"/>
    </row>
    <row r="4302">
      <c r="A4302" s="31" t="n"/>
      <c r="B4302" s="26" t="n"/>
      <c r="C4302" s="27" t="n"/>
      <c r="D4302" s="27" t="n"/>
      <c r="E4302" s="27" t="n"/>
      <c r="F4302" s="32">
        <f>IF(OR(C4302="",E4302=""),"",C4302*E4302)</f>
        <v/>
      </c>
      <c r="G4302" s="26" t="n"/>
    </row>
    <row r="4303">
      <c r="A4303" s="31" t="n"/>
      <c r="B4303" s="26" t="n"/>
      <c r="C4303" s="27" t="n"/>
      <c r="D4303" s="27" t="n"/>
      <c r="E4303" s="27" t="n"/>
      <c r="F4303" s="32">
        <f>IF(OR(C4303="",E4303=""),"",C4303*E4303)</f>
        <v/>
      </c>
      <c r="G4303" s="26" t="n"/>
    </row>
    <row r="4304">
      <c r="A4304" s="31" t="n"/>
      <c r="B4304" s="26" t="n"/>
      <c r="C4304" s="27" t="n"/>
      <c r="D4304" s="27" t="n"/>
      <c r="E4304" s="27" t="n"/>
      <c r="F4304" s="32">
        <f>IF(OR(C4304="",E4304=""),"",C4304*E4304)</f>
        <v/>
      </c>
      <c r="G4304" s="26" t="n"/>
    </row>
    <row r="4305">
      <c r="A4305" s="31" t="n"/>
      <c r="B4305" s="26" t="n"/>
      <c r="C4305" s="27" t="n"/>
      <c r="D4305" s="27" t="n"/>
      <c r="E4305" s="27" t="n"/>
      <c r="F4305" s="32">
        <f>IF(OR(C4305="",E4305=""),"",C4305*E4305)</f>
        <v/>
      </c>
      <c r="G4305" s="26" t="n"/>
    </row>
    <row r="4306">
      <c r="A4306" s="31" t="n"/>
      <c r="B4306" s="26" t="n"/>
      <c r="C4306" s="27" t="n"/>
      <c r="D4306" s="27" t="n"/>
      <c r="E4306" s="27" t="n"/>
      <c r="F4306" s="32">
        <f>IF(OR(C4306="",E4306=""),"",C4306*E4306)</f>
        <v/>
      </c>
      <c r="G4306" s="26" t="n"/>
    </row>
    <row r="4307">
      <c r="A4307" s="31" t="n"/>
      <c r="B4307" s="26" t="n"/>
      <c r="C4307" s="27" t="n"/>
      <c r="D4307" s="27" t="n"/>
      <c r="E4307" s="27" t="n"/>
      <c r="F4307" s="32">
        <f>IF(OR(C4307="",E4307=""),"",C4307*E4307)</f>
        <v/>
      </c>
      <c r="G4307" s="26" t="n"/>
    </row>
    <row r="4308">
      <c r="A4308" s="31" t="n"/>
      <c r="B4308" s="26" t="n"/>
      <c r="C4308" s="27" t="n"/>
      <c r="D4308" s="27" t="n"/>
      <c r="E4308" s="27" t="n"/>
      <c r="F4308" s="32">
        <f>IF(OR(C4308="",E4308=""),"",C4308*E4308)</f>
        <v/>
      </c>
      <c r="G4308" s="26" t="n"/>
    </row>
    <row r="4309">
      <c r="A4309" s="31" t="n"/>
      <c r="B4309" s="26" t="n"/>
      <c r="C4309" s="27" t="n"/>
      <c r="D4309" s="27" t="n"/>
      <c r="E4309" s="27" t="n"/>
      <c r="F4309" s="32">
        <f>IF(OR(C4309="",E4309=""),"",C4309*E4309)</f>
        <v/>
      </c>
      <c r="G4309" s="26" t="n"/>
    </row>
    <row r="4310">
      <c r="A4310" s="31" t="n"/>
      <c r="B4310" s="26" t="n"/>
      <c r="C4310" s="27" t="n"/>
      <c r="D4310" s="27" t="n"/>
      <c r="E4310" s="27" t="n"/>
      <c r="F4310" s="32">
        <f>IF(OR(C4310="",E4310=""),"",C4310*E4310)</f>
        <v/>
      </c>
      <c r="G4310" s="26" t="n"/>
    </row>
    <row r="4311">
      <c r="A4311" s="31" t="n"/>
      <c r="B4311" s="26" t="n"/>
      <c r="C4311" s="27" t="n"/>
      <c r="D4311" s="27" t="n"/>
      <c r="E4311" s="27" t="n"/>
      <c r="F4311" s="32">
        <f>IF(OR(C4311="",E4311=""),"",C4311*E4311)</f>
        <v/>
      </c>
      <c r="G4311" s="26" t="n"/>
    </row>
    <row r="4312">
      <c r="A4312" s="31" t="n"/>
      <c r="B4312" s="26" t="n"/>
      <c r="C4312" s="27" t="n"/>
      <c r="D4312" s="27" t="n"/>
      <c r="E4312" s="27" t="n"/>
      <c r="F4312" s="32">
        <f>IF(OR(C4312="",E4312=""),"",C4312*E4312)</f>
        <v/>
      </c>
      <c r="G4312" s="26" t="n"/>
    </row>
    <row r="4313">
      <c r="A4313" s="31" t="n"/>
      <c r="B4313" s="26" t="n"/>
      <c r="C4313" s="27" t="n"/>
      <c r="D4313" s="27" t="n"/>
      <c r="E4313" s="27" t="n"/>
      <c r="F4313" s="32">
        <f>IF(OR(C4313="",E4313=""),"",C4313*E4313)</f>
        <v/>
      </c>
      <c r="G4313" s="26" t="n"/>
    </row>
    <row r="4314">
      <c r="A4314" s="31" t="n"/>
      <c r="B4314" s="26" t="n"/>
      <c r="C4314" s="27" t="n"/>
      <c r="D4314" s="27" t="n"/>
      <c r="E4314" s="27" t="n"/>
      <c r="F4314" s="32">
        <f>IF(OR(C4314="",E4314=""),"",C4314*E4314)</f>
        <v/>
      </c>
      <c r="G4314" s="26" t="n"/>
    </row>
    <row r="4315">
      <c r="A4315" s="31" t="n"/>
      <c r="B4315" s="26" t="n"/>
      <c r="C4315" s="27" t="n"/>
      <c r="D4315" s="27" t="n"/>
      <c r="E4315" s="27" t="n"/>
      <c r="F4315" s="32">
        <f>IF(OR(C4315="",E4315=""),"",C4315*E4315)</f>
        <v/>
      </c>
      <c r="G4315" s="26" t="n"/>
    </row>
    <row r="4316">
      <c r="A4316" s="31" t="n"/>
      <c r="B4316" s="26" t="n"/>
      <c r="C4316" s="27" t="n"/>
      <c r="D4316" s="27" t="n"/>
      <c r="E4316" s="27" t="n"/>
      <c r="F4316" s="32">
        <f>IF(OR(C4316="",E4316=""),"",C4316*E4316)</f>
        <v/>
      </c>
      <c r="G4316" s="26" t="n"/>
    </row>
    <row r="4317">
      <c r="A4317" s="31" t="n"/>
      <c r="B4317" s="26" t="n"/>
      <c r="C4317" s="27" t="n"/>
      <c r="D4317" s="27" t="n"/>
      <c r="E4317" s="27" t="n"/>
      <c r="F4317" s="32">
        <f>IF(OR(C4317="",E4317=""),"",C4317*E4317)</f>
        <v/>
      </c>
      <c r="G4317" s="26" t="n"/>
    </row>
    <row r="4318">
      <c r="A4318" s="31" t="n"/>
      <c r="B4318" s="26" t="n"/>
      <c r="C4318" s="27" t="n"/>
      <c r="D4318" s="27" t="n"/>
      <c r="E4318" s="27" t="n"/>
      <c r="F4318" s="32">
        <f>IF(OR(C4318="",E4318=""),"",C4318*E4318)</f>
        <v/>
      </c>
      <c r="G4318" s="26" t="n"/>
    </row>
    <row r="4319">
      <c r="A4319" s="31" t="n"/>
      <c r="B4319" s="26" t="n"/>
      <c r="C4319" s="27" t="n"/>
      <c r="D4319" s="27" t="n"/>
      <c r="E4319" s="27" t="n"/>
      <c r="F4319" s="32">
        <f>IF(OR(C4319="",E4319=""),"",C4319*E4319)</f>
        <v/>
      </c>
      <c r="G4319" s="26" t="n"/>
    </row>
    <row r="4320">
      <c r="A4320" s="31" t="n"/>
      <c r="B4320" s="26" t="n"/>
      <c r="C4320" s="27" t="n"/>
      <c r="D4320" s="27" t="n"/>
      <c r="E4320" s="27" t="n"/>
      <c r="F4320" s="32">
        <f>IF(OR(C4320="",E4320=""),"",C4320*E4320)</f>
        <v/>
      </c>
      <c r="G4320" s="26" t="n"/>
    </row>
    <row r="4321">
      <c r="A4321" s="31" t="n"/>
      <c r="B4321" s="26" t="n"/>
      <c r="C4321" s="27" t="n"/>
      <c r="D4321" s="27" t="n"/>
      <c r="E4321" s="27" t="n"/>
      <c r="F4321" s="32">
        <f>IF(OR(C4321="",E4321=""),"",C4321*E4321)</f>
        <v/>
      </c>
      <c r="G4321" s="26" t="n"/>
    </row>
    <row r="4322">
      <c r="A4322" s="31" t="n"/>
      <c r="B4322" s="26" t="n"/>
      <c r="C4322" s="27" t="n"/>
      <c r="D4322" s="27" t="n"/>
      <c r="E4322" s="27" t="n"/>
      <c r="F4322" s="32">
        <f>IF(OR(C4322="",E4322=""),"",C4322*E4322)</f>
        <v/>
      </c>
      <c r="G4322" s="26" t="n"/>
    </row>
    <row r="4323">
      <c r="A4323" s="31" t="n"/>
      <c r="B4323" s="26" t="n"/>
      <c r="C4323" s="27" t="n"/>
      <c r="D4323" s="27" t="n"/>
      <c r="E4323" s="27" t="n"/>
      <c r="F4323" s="32">
        <f>IF(OR(C4323="",E4323=""),"",C4323*E4323)</f>
        <v/>
      </c>
      <c r="G4323" s="26" t="n"/>
    </row>
    <row r="4324">
      <c r="A4324" s="31" t="n"/>
      <c r="B4324" s="26" t="n"/>
      <c r="C4324" s="27" t="n"/>
      <c r="D4324" s="27" t="n"/>
      <c r="E4324" s="27" t="n"/>
      <c r="F4324" s="32">
        <f>IF(OR(C4324="",E4324=""),"",C4324*E4324)</f>
        <v/>
      </c>
      <c r="G4324" s="26" t="n"/>
    </row>
    <row r="4325">
      <c r="A4325" s="31" t="n"/>
      <c r="B4325" s="26" t="n"/>
      <c r="C4325" s="27" t="n"/>
      <c r="D4325" s="27" t="n"/>
      <c r="E4325" s="27" t="n"/>
      <c r="F4325" s="32">
        <f>IF(OR(C4325="",E4325=""),"",C4325*E4325)</f>
        <v/>
      </c>
      <c r="G4325" s="26" t="n"/>
    </row>
    <row r="4326">
      <c r="A4326" s="31" t="n"/>
      <c r="B4326" s="26" t="n"/>
      <c r="C4326" s="27" t="n"/>
      <c r="D4326" s="27" t="n"/>
      <c r="E4326" s="27" t="n"/>
      <c r="F4326" s="32">
        <f>IF(OR(C4326="",E4326=""),"",C4326*E4326)</f>
        <v/>
      </c>
      <c r="G4326" s="26" t="n"/>
    </row>
    <row r="4327">
      <c r="A4327" s="31" t="n"/>
      <c r="B4327" s="26" t="n"/>
      <c r="C4327" s="27" t="n"/>
      <c r="D4327" s="27" t="n"/>
      <c r="E4327" s="27" t="n"/>
      <c r="F4327" s="32">
        <f>IF(OR(C4327="",E4327=""),"",C4327*E4327)</f>
        <v/>
      </c>
      <c r="G4327" s="26" t="n"/>
    </row>
    <row r="4328">
      <c r="A4328" s="31" t="n"/>
      <c r="B4328" s="26" t="n"/>
      <c r="C4328" s="27" t="n"/>
      <c r="D4328" s="27" t="n"/>
      <c r="E4328" s="27" t="n"/>
      <c r="F4328" s="32">
        <f>IF(OR(C4328="",E4328=""),"",C4328*E4328)</f>
        <v/>
      </c>
      <c r="G4328" s="26" t="n"/>
    </row>
    <row r="4329">
      <c r="A4329" s="31" t="n"/>
      <c r="B4329" s="26" t="n"/>
      <c r="C4329" s="27" t="n"/>
      <c r="D4329" s="27" t="n"/>
      <c r="E4329" s="27" t="n"/>
      <c r="F4329" s="32">
        <f>IF(OR(C4329="",E4329=""),"",C4329*E4329)</f>
        <v/>
      </c>
      <c r="G4329" s="26" t="n"/>
    </row>
    <row r="4330">
      <c r="A4330" s="31" t="n"/>
      <c r="B4330" s="26" t="n"/>
      <c r="C4330" s="27" t="n"/>
      <c r="D4330" s="27" t="n"/>
      <c r="E4330" s="27" t="n"/>
      <c r="F4330" s="32">
        <f>IF(OR(C4330="",E4330=""),"",C4330*E4330)</f>
        <v/>
      </c>
      <c r="G4330" s="26" t="n"/>
    </row>
    <row r="4331">
      <c r="A4331" s="31" t="n"/>
      <c r="B4331" s="26" t="n"/>
      <c r="C4331" s="27" t="n"/>
      <c r="D4331" s="27" t="n"/>
      <c r="E4331" s="27" t="n"/>
      <c r="F4331" s="32">
        <f>IF(OR(C4331="",E4331=""),"",C4331*E4331)</f>
        <v/>
      </c>
      <c r="G4331" s="26" t="n"/>
    </row>
    <row r="4332">
      <c r="A4332" s="31" t="n"/>
      <c r="B4332" s="26" t="n"/>
      <c r="C4332" s="27" t="n"/>
      <c r="D4332" s="27" t="n"/>
      <c r="E4332" s="27" t="n"/>
      <c r="F4332" s="32">
        <f>IF(OR(C4332="",E4332=""),"",C4332*E4332)</f>
        <v/>
      </c>
      <c r="G4332" s="26" t="n"/>
    </row>
    <row r="4333">
      <c r="A4333" s="31" t="n"/>
      <c r="B4333" s="26" t="n"/>
      <c r="C4333" s="27" t="n"/>
      <c r="D4333" s="27" t="n"/>
      <c r="E4333" s="27" t="n"/>
      <c r="F4333" s="32">
        <f>IF(OR(C4333="",E4333=""),"",C4333*E4333)</f>
        <v/>
      </c>
      <c r="G4333" s="26" t="n"/>
    </row>
    <row r="4334">
      <c r="A4334" s="31" t="n"/>
      <c r="B4334" s="26" t="n"/>
      <c r="C4334" s="27" t="n"/>
      <c r="D4334" s="27" t="n"/>
      <c r="E4334" s="27" t="n"/>
      <c r="F4334" s="32">
        <f>IF(OR(C4334="",E4334=""),"",C4334*E4334)</f>
        <v/>
      </c>
      <c r="G4334" s="26" t="n"/>
    </row>
    <row r="4335">
      <c r="A4335" s="31" t="n"/>
      <c r="B4335" s="26" t="n"/>
      <c r="C4335" s="27" t="n"/>
      <c r="D4335" s="27" t="n"/>
      <c r="E4335" s="27" t="n"/>
      <c r="F4335" s="32">
        <f>IF(OR(C4335="",E4335=""),"",C4335*E4335)</f>
        <v/>
      </c>
      <c r="G4335" s="26" t="n"/>
    </row>
    <row r="4336">
      <c r="A4336" s="31" t="n"/>
      <c r="B4336" s="26" t="n"/>
      <c r="C4336" s="27" t="n"/>
      <c r="D4336" s="27" t="n"/>
      <c r="E4336" s="27" t="n"/>
      <c r="F4336" s="32">
        <f>IF(OR(C4336="",E4336=""),"",C4336*E4336)</f>
        <v/>
      </c>
      <c r="G4336" s="26" t="n"/>
    </row>
    <row r="4337">
      <c r="A4337" s="31" t="n"/>
      <c r="B4337" s="26" t="n"/>
      <c r="C4337" s="27" t="n"/>
      <c r="D4337" s="27" t="n"/>
      <c r="E4337" s="27" t="n"/>
      <c r="F4337" s="32">
        <f>IF(OR(C4337="",E4337=""),"",C4337*E4337)</f>
        <v/>
      </c>
      <c r="G4337" s="26" t="n"/>
    </row>
    <row r="4338">
      <c r="A4338" s="31" t="n"/>
      <c r="B4338" s="26" t="n"/>
      <c r="C4338" s="27" t="n"/>
      <c r="D4338" s="27" t="n"/>
      <c r="E4338" s="27" t="n"/>
      <c r="F4338" s="32">
        <f>IF(OR(C4338="",E4338=""),"",C4338*E4338)</f>
        <v/>
      </c>
      <c r="G4338" s="26" t="n"/>
    </row>
    <row r="4339">
      <c r="A4339" s="31" t="n"/>
      <c r="B4339" s="26" t="n"/>
      <c r="C4339" s="27" t="n"/>
      <c r="D4339" s="27" t="n"/>
      <c r="E4339" s="27" t="n"/>
      <c r="F4339" s="32">
        <f>IF(OR(C4339="",E4339=""),"",C4339*E4339)</f>
        <v/>
      </c>
      <c r="G4339" s="26" t="n"/>
    </row>
    <row r="4340">
      <c r="A4340" s="31" t="n"/>
      <c r="B4340" s="26" t="n"/>
      <c r="C4340" s="27" t="n"/>
      <c r="D4340" s="27" t="n"/>
      <c r="E4340" s="27" t="n"/>
      <c r="F4340" s="32">
        <f>IF(OR(C4340="",E4340=""),"",C4340*E4340)</f>
        <v/>
      </c>
      <c r="G4340" s="26" t="n"/>
    </row>
    <row r="4341">
      <c r="A4341" s="31" t="n"/>
      <c r="B4341" s="26" t="n"/>
      <c r="C4341" s="27" t="n"/>
      <c r="D4341" s="27" t="n"/>
      <c r="E4341" s="27" t="n"/>
      <c r="F4341" s="32">
        <f>IF(OR(C4341="",E4341=""),"",C4341*E4341)</f>
        <v/>
      </c>
      <c r="G4341" s="26" t="n"/>
    </row>
    <row r="4342">
      <c r="A4342" s="31" t="n"/>
      <c r="B4342" s="26" t="n"/>
      <c r="C4342" s="27" t="n"/>
      <c r="D4342" s="27" t="n"/>
      <c r="E4342" s="27" t="n"/>
      <c r="F4342" s="32">
        <f>IF(OR(C4342="",E4342=""),"",C4342*E4342)</f>
        <v/>
      </c>
      <c r="G4342" s="26" t="n"/>
    </row>
    <row r="4343">
      <c r="A4343" s="31" t="n"/>
      <c r="B4343" s="26" t="n"/>
      <c r="C4343" s="27" t="n"/>
      <c r="D4343" s="27" t="n"/>
      <c r="E4343" s="27" t="n"/>
      <c r="F4343" s="32">
        <f>IF(OR(C4343="",E4343=""),"",C4343*E4343)</f>
        <v/>
      </c>
      <c r="G4343" s="26" t="n"/>
    </row>
    <row r="4344">
      <c r="A4344" s="31" t="n"/>
      <c r="B4344" s="26" t="n"/>
      <c r="C4344" s="27" t="n"/>
      <c r="D4344" s="27" t="n"/>
      <c r="E4344" s="27" t="n"/>
      <c r="F4344" s="32">
        <f>IF(OR(C4344="",E4344=""),"",C4344*E4344)</f>
        <v/>
      </c>
      <c r="G4344" s="26" t="n"/>
    </row>
    <row r="4345">
      <c r="A4345" s="31" t="n"/>
      <c r="B4345" s="26" t="n"/>
      <c r="C4345" s="27" t="n"/>
      <c r="D4345" s="27" t="n"/>
      <c r="E4345" s="27" t="n"/>
      <c r="F4345" s="32">
        <f>IF(OR(C4345="",E4345=""),"",C4345*E4345)</f>
        <v/>
      </c>
      <c r="G4345" s="26" t="n"/>
    </row>
    <row r="4346">
      <c r="A4346" s="31" t="n"/>
      <c r="B4346" s="26" t="n"/>
      <c r="C4346" s="27" t="n"/>
      <c r="D4346" s="27" t="n"/>
      <c r="E4346" s="27" t="n"/>
      <c r="F4346" s="32">
        <f>IF(OR(C4346="",E4346=""),"",C4346*E4346)</f>
        <v/>
      </c>
      <c r="G4346" s="26" t="n"/>
    </row>
    <row r="4347">
      <c r="A4347" s="31" t="n"/>
      <c r="B4347" s="26" t="n"/>
      <c r="C4347" s="27" t="n"/>
      <c r="D4347" s="27" t="n"/>
      <c r="E4347" s="27" t="n"/>
      <c r="F4347" s="32">
        <f>IF(OR(C4347="",E4347=""),"",C4347*E4347)</f>
        <v/>
      </c>
      <c r="G4347" s="26" t="n"/>
    </row>
    <row r="4348">
      <c r="A4348" s="31" t="n"/>
      <c r="B4348" s="26" t="n"/>
      <c r="C4348" s="27" t="n"/>
      <c r="D4348" s="27" t="n"/>
      <c r="E4348" s="27" t="n"/>
      <c r="F4348" s="32">
        <f>IF(OR(C4348="",E4348=""),"",C4348*E4348)</f>
        <v/>
      </c>
      <c r="G4348" s="26" t="n"/>
    </row>
    <row r="4349">
      <c r="A4349" s="31" t="n"/>
      <c r="B4349" s="26" t="n"/>
      <c r="C4349" s="27" t="n"/>
      <c r="D4349" s="27" t="n"/>
      <c r="E4349" s="27" t="n"/>
      <c r="F4349" s="32">
        <f>IF(OR(C4349="",E4349=""),"",C4349*E4349)</f>
        <v/>
      </c>
      <c r="G4349" s="26" t="n"/>
    </row>
    <row r="4350">
      <c r="A4350" s="31" t="n"/>
      <c r="B4350" s="26" t="n"/>
      <c r="C4350" s="27" t="n"/>
      <c r="D4350" s="27" t="n"/>
      <c r="E4350" s="27" t="n"/>
      <c r="F4350" s="32">
        <f>IF(OR(C4350="",E4350=""),"",C4350*E4350)</f>
        <v/>
      </c>
      <c r="G4350" s="26" t="n"/>
    </row>
    <row r="4351">
      <c r="A4351" s="31" t="n"/>
      <c r="B4351" s="26" t="n"/>
      <c r="C4351" s="27" t="n"/>
      <c r="D4351" s="27" t="n"/>
      <c r="E4351" s="27" t="n"/>
      <c r="F4351" s="32">
        <f>IF(OR(C4351="",E4351=""),"",C4351*E4351)</f>
        <v/>
      </c>
      <c r="G4351" s="26" t="n"/>
    </row>
    <row r="4352">
      <c r="A4352" s="31" t="n"/>
      <c r="B4352" s="26" t="n"/>
      <c r="C4352" s="27" t="n"/>
      <c r="D4352" s="27" t="n"/>
      <c r="E4352" s="27" t="n"/>
      <c r="F4352" s="32">
        <f>IF(OR(C4352="",E4352=""),"",C4352*E4352)</f>
        <v/>
      </c>
      <c r="G4352" s="26" t="n"/>
    </row>
    <row r="4353">
      <c r="A4353" s="31" t="n"/>
      <c r="B4353" s="26" t="n"/>
      <c r="C4353" s="27" t="n"/>
      <c r="D4353" s="27" t="n"/>
      <c r="E4353" s="27" t="n"/>
      <c r="F4353" s="32">
        <f>IF(OR(C4353="",E4353=""),"",C4353*E4353)</f>
        <v/>
      </c>
      <c r="G4353" s="26" t="n"/>
    </row>
    <row r="4354">
      <c r="A4354" s="31" t="n"/>
      <c r="B4354" s="26" t="n"/>
      <c r="C4354" s="27" t="n"/>
      <c r="D4354" s="27" t="n"/>
      <c r="E4354" s="27" t="n"/>
      <c r="F4354" s="32">
        <f>IF(OR(C4354="",E4354=""),"",C4354*E4354)</f>
        <v/>
      </c>
      <c r="G4354" s="26" t="n"/>
    </row>
    <row r="4355">
      <c r="A4355" s="31" t="n"/>
      <c r="B4355" s="26" t="n"/>
      <c r="C4355" s="27" t="n"/>
      <c r="D4355" s="27" t="n"/>
      <c r="E4355" s="27" t="n"/>
      <c r="F4355" s="32">
        <f>IF(OR(C4355="",E4355=""),"",C4355*E4355)</f>
        <v/>
      </c>
      <c r="G4355" s="26" t="n"/>
    </row>
    <row r="4356">
      <c r="A4356" s="31" t="n"/>
      <c r="B4356" s="26" t="n"/>
      <c r="C4356" s="27" t="n"/>
      <c r="D4356" s="27" t="n"/>
      <c r="E4356" s="27" t="n"/>
      <c r="F4356" s="32">
        <f>IF(OR(C4356="",E4356=""),"",C4356*E4356)</f>
        <v/>
      </c>
      <c r="G4356" s="26" t="n"/>
    </row>
    <row r="4357">
      <c r="A4357" s="31" t="n"/>
      <c r="B4357" s="26" t="n"/>
      <c r="C4357" s="27" t="n"/>
      <c r="D4357" s="27" t="n"/>
      <c r="E4357" s="27" t="n"/>
      <c r="F4357" s="32">
        <f>IF(OR(C4357="",E4357=""),"",C4357*E4357)</f>
        <v/>
      </c>
      <c r="G4357" s="26" t="n"/>
    </row>
    <row r="4358">
      <c r="A4358" s="31" t="n"/>
      <c r="B4358" s="26" t="n"/>
      <c r="C4358" s="27" t="n"/>
      <c r="D4358" s="27" t="n"/>
      <c r="E4358" s="27" t="n"/>
      <c r="F4358" s="32">
        <f>IF(OR(C4358="",E4358=""),"",C4358*E4358)</f>
        <v/>
      </c>
      <c r="G4358" s="26" t="n"/>
    </row>
    <row r="4359">
      <c r="A4359" s="31" t="n"/>
      <c r="B4359" s="26" t="n"/>
      <c r="C4359" s="27" t="n"/>
      <c r="D4359" s="27" t="n"/>
      <c r="E4359" s="27" t="n"/>
      <c r="F4359" s="32">
        <f>IF(OR(C4359="",E4359=""),"",C4359*E4359)</f>
        <v/>
      </c>
      <c r="G4359" s="26" t="n"/>
    </row>
    <row r="4360">
      <c r="A4360" s="31" t="n"/>
      <c r="B4360" s="26" t="n"/>
      <c r="C4360" s="27" t="n"/>
      <c r="D4360" s="27" t="n"/>
      <c r="E4360" s="27" t="n"/>
      <c r="F4360" s="32">
        <f>IF(OR(C4360="",E4360=""),"",C4360*E4360)</f>
        <v/>
      </c>
      <c r="G4360" s="26" t="n"/>
    </row>
    <row r="4361">
      <c r="A4361" s="31" t="n"/>
      <c r="B4361" s="26" t="n"/>
      <c r="C4361" s="27" t="n"/>
      <c r="D4361" s="27" t="n"/>
      <c r="E4361" s="27" t="n"/>
      <c r="F4361" s="32">
        <f>IF(OR(C4361="",E4361=""),"",C4361*E4361)</f>
        <v/>
      </c>
      <c r="G4361" s="26" t="n"/>
    </row>
    <row r="4362">
      <c r="A4362" s="31" t="n"/>
      <c r="B4362" s="26" t="n"/>
      <c r="C4362" s="27" t="n"/>
      <c r="D4362" s="27" t="n"/>
      <c r="E4362" s="27" t="n"/>
      <c r="F4362" s="32">
        <f>IF(OR(C4362="",E4362=""),"",C4362*E4362)</f>
        <v/>
      </c>
      <c r="G4362" s="26" t="n"/>
    </row>
    <row r="4363">
      <c r="A4363" s="31" t="n"/>
      <c r="B4363" s="26" t="n"/>
      <c r="C4363" s="27" t="n"/>
      <c r="D4363" s="27" t="n"/>
      <c r="E4363" s="27" t="n"/>
      <c r="F4363" s="32">
        <f>IF(OR(C4363="",E4363=""),"",C4363*E4363)</f>
        <v/>
      </c>
      <c r="G4363" s="26" t="n"/>
    </row>
    <row r="4364">
      <c r="A4364" s="31" t="n"/>
      <c r="B4364" s="26" t="n"/>
      <c r="C4364" s="27" t="n"/>
      <c r="D4364" s="27" t="n"/>
      <c r="E4364" s="27" t="n"/>
      <c r="F4364" s="32">
        <f>IF(OR(C4364="",E4364=""),"",C4364*E4364)</f>
        <v/>
      </c>
      <c r="G4364" s="26" t="n"/>
    </row>
    <row r="4365">
      <c r="A4365" s="31" t="n"/>
      <c r="B4365" s="26" t="n"/>
      <c r="C4365" s="27" t="n"/>
      <c r="D4365" s="27" t="n"/>
      <c r="E4365" s="27" t="n"/>
      <c r="F4365" s="32">
        <f>IF(OR(C4365="",E4365=""),"",C4365*E4365)</f>
        <v/>
      </c>
      <c r="G4365" s="26" t="n"/>
    </row>
    <row r="4366">
      <c r="A4366" s="31" t="n"/>
      <c r="B4366" s="26" t="n"/>
      <c r="C4366" s="27" t="n"/>
      <c r="D4366" s="27" t="n"/>
      <c r="E4366" s="27" t="n"/>
      <c r="F4366" s="32">
        <f>IF(OR(C4366="",E4366=""),"",C4366*E4366)</f>
        <v/>
      </c>
      <c r="G4366" s="26" t="n"/>
    </row>
    <row r="4367">
      <c r="A4367" s="31" t="n"/>
      <c r="B4367" s="26" t="n"/>
      <c r="C4367" s="27" t="n"/>
      <c r="D4367" s="27" t="n"/>
      <c r="E4367" s="27" t="n"/>
      <c r="F4367" s="32">
        <f>IF(OR(C4367="",E4367=""),"",C4367*E4367)</f>
        <v/>
      </c>
      <c r="G4367" s="26" t="n"/>
    </row>
    <row r="4368">
      <c r="A4368" s="31" t="n"/>
      <c r="B4368" s="26" t="n"/>
      <c r="C4368" s="27" t="n"/>
      <c r="D4368" s="27" t="n"/>
      <c r="E4368" s="27" t="n"/>
      <c r="F4368" s="32">
        <f>IF(OR(C4368="",E4368=""),"",C4368*E4368)</f>
        <v/>
      </c>
      <c r="G4368" s="26" t="n"/>
    </row>
    <row r="4369">
      <c r="A4369" s="31" t="n"/>
      <c r="B4369" s="26" t="n"/>
      <c r="C4369" s="27" t="n"/>
      <c r="D4369" s="27" t="n"/>
      <c r="E4369" s="27" t="n"/>
      <c r="F4369" s="32">
        <f>IF(OR(C4369="",E4369=""),"",C4369*E4369)</f>
        <v/>
      </c>
      <c r="G4369" s="26" t="n"/>
    </row>
    <row r="4370">
      <c r="A4370" s="31" t="n"/>
      <c r="B4370" s="26" t="n"/>
      <c r="C4370" s="27" t="n"/>
      <c r="D4370" s="27" t="n"/>
      <c r="E4370" s="27" t="n"/>
      <c r="F4370" s="32">
        <f>IF(OR(C4370="",E4370=""),"",C4370*E4370)</f>
        <v/>
      </c>
      <c r="G4370" s="26" t="n"/>
    </row>
    <row r="4371">
      <c r="A4371" s="31" t="n"/>
      <c r="B4371" s="26" t="n"/>
      <c r="C4371" s="27" t="n"/>
      <c r="D4371" s="27" t="n"/>
      <c r="E4371" s="27" t="n"/>
      <c r="F4371" s="32">
        <f>IF(OR(C4371="",E4371=""),"",C4371*E4371)</f>
        <v/>
      </c>
      <c r="G4371" s="26" t="n"/>
    </row>
    <row r="4372">
      <c r="A4372" s="31" t="n"/>
      <c r="B4372" s="26" t="n"/>
      <c r="C4372" s="27" t="n"/>
      <c r="D4372" s="27" t="n"/>
      <c r="E4372" s="27" t="n"/>
      <c r="F4372" s="32">
        <f>IF(OR(C4372="",E4372=""),"",C4372*E4372)</f>
        <v/>
      </c>
      <c r="G4372" s="26" t="n"/>
    </row>
    <row r="4373">
      <c r="A4373" s="31" t="n"/>
      <c r="B4373" s="26" t="n"/>
      <c r="C4373" s="27" t="n"/>
      <c r="D4373" s="27" t="n"/>
      <c r="E4373" s="27" t="n"/>
      <c r="F4373" s="32">
        <f>IF(OR(C4373="",E4373=""),"",C4373*E4373)</f>
        <v/>
      </c>
      <c r="G4373" s="26" t="n"/>
    </row>
    <row r="4374">
      <c r="A4374" s="31" t="n"/>
      <c r="B4374" s="26" t="n"/>
      <c r="C4374" s="27" t="n"/>
      <c r="D4374" s="27" t="n"/>
      <c r="E4374" s="27" t="n"/>
      <c r="F4374" s="32">
        <f>IF(OR(C4374="",E4374=""),"",C4374*E4374)</f>
        <v/>
      </c>
      <c r="G4374" s="26" t="n"/>
    </row>
    <row r="4375">
      <c r="A4375" s="31" t="n"/>
      <c r="B4375" s="26" t="n"/>
      <c r="C4375" s="27" t="n"/>
      <c r="D4375" s="27" t="n"/>
      <c r="E4375" s="27" t="n"/>
      <c r="F4375" s="32">
        <f>IF(OR(C4375="",E4375=""),"",C4375*E4375)</f>
        <v/>
      </c>
      <c r="G4375" s="26" t="n"/>
    </row>
    <row r="4376">
      <c r="A4376" s="31" t="n"/>
      <c r="B4376" s="26" t="n"/>
      <c r="C4376" s="27" t="n"/>
      <c r="D4376" s="27" t="n"/>
      <c r="E4376" s="27" t="n"/>
      <c r="F4376" s="32">
        <f>IF(OR(C4376="",E4376=""),"",C4376*E4376)</f>
        <v/>
      </c>
      <c r="G4376" s="26" t="n"/>
    </row>
    <row r="4377">
      <c r="A4377" s="31" t="n"/>
      <c r="B4377" s="26" t="n"/>
      <c r="C4377" s="27" t="n"/>
      <c r="D4377" s="27" t="n"/>
      <c r="E4377" s="27" t="n"/>
      <c r="F4377" s="32">
        <f>IF(OR(C4377="",E4377=""),"",C4377*E4377)</f>
        <v/>
      </c>
      <c r="G4377" s="26" t="n"/>
    </row>
    <row r="4378">
      <c r="A4378" s="31" t="n"/>
      <c r="B4378" s="26" t="n"/>
      <c r="C4378" s="27" t="n"/>
      <c r="D4378" s="27" t="n"/>
      <c r="E4378" s="27" t="n"/>
      <c r="F4378" s="32">
        <f>IF(OR(C4378="",E4378=""),"",C4378*E4378)</f>
        <v/>
      </c>
      <c r="G4378" s="26" t="n"/>
    </row>
    <row r="4379">
      <c r="A4379" s="31" t="n"/>
      <c r="B4379" s="26" t="n"/>
      <c r="C4379" s="27" t="n"/>
      <c r="D4379" s="27" t="n"/>
      <c r="E4379" s="27" t="n"/>
      <c r="F4379" s="32">
        <f>IF(OR(C4379="",E4379=""),"",C4379*E4379)</f>
        <v/>
      </c>
      <c r="G4379" s="26" t="n"/>
    </row>
    <row r="4380">
      <c r="A4380" s="31" t="n"/>
      <c r="B4380" s="26" t="n"/>
      <c r="C4380" s="27" t="n"/>
      <c r="D4380" s="27" t="n"/>
      <c r="E4380" s="27" t="n"/>
      <c r="F4380" s="32">
        <f>IF(OR(C4380="",E4380=""),"",C4380*E4380)</f>
        <v/>
      </c>
      <c r="G4380" s="26" t="n"/>
    </row>
    <row r="4381">
      <c r="A4381" s="31" t="n"/>
      <c r="B4381" s="26" t="n"/>
      <c r="C4381" s="27" t="n"/>
      <c r="D4381" s="27" t="n"/>
      <c r="E4381" s="27" t="n"/>
      <c r="F4381" s="32">
        <f>IF(OR(C4381="",E4381=""),"",C4381*E4381)</f>
        <v/>
      </c>
      <c r="G4381" s="26" t="n"/>
    </row>
    <row r="4382">
      <c r="A4382" s="31" t="n"/>
      <c r="B4382" s="26" t="n"/>
      <c r="C4382" s="27" t="n"/>
      <c r="D4382" s="27" t="n"/>
      <c r="E4382" s="27" t="n"/>
      <c r="F4382" s="32">
        <f>IF(OR(C4382="",E4382=""),"",C4382*E4382)</f>
        <v/>
      </c>
      <c r="G4382" s="26" t="n"/>
    </row>
    <row r="4383">
      <c r="A4383" s="31" t="n"/>
      <c r="B4383" s="26" t="n"/>
      <c r="C4383" s="27" t="n"/>
      <c r="D4383" s="27" t="n"/>
      <c r="E4383" s="27" t="n"/>
      <c r="F4383" s="32">
        <f>IF(OR(C4383="",E4383=""),"",C4383*E4383)</f>
        <v/>
      </c>
      <c r="G4383" s="26" t="n"/>
    </row>
    <row r="4384">
      <c r="A4384" s="31" t="n"/>
      <c r="B4384" s="26" t="n"/>
      <c r="C4384" s="27" t="n"/>
      <c r="D4384" s="27" t="n"/>
      <c r="E4384" s="27" t="n"/>
      <c r="F4384" s="32">
        <f>IF(OR(C4384="",E4384=""),"",C4384*E4384)</f>
        <v/>
      </c>
      <c r="G4384" s="26" t="n"/>
    </row>
    <row r="4385">
      <c r="A4385" s="31" t="n"/>
      <c r="B4385" s="26" t="n"/>
      <c r="C4385" s="27" t="n"/>
      <c r="D4385" s="27" t="n"/>
      <c r="E4385" s="27" t="n"/>
      <c r="F4385" s="32">
        <f>IF(OR(C4385="",E4385=""),"",C4385*E4385)</f>
        <v/>
      </c>
      <c r="G4385" s="26" t="n"/>
    </row>
    <row r="4386">
      <c r="A4386" s="31" t="n"/>
      <c r="B4386" s="26" t="n"/>
      <c r="C4386" s="27" t="n"/>
      <c r="D4386" s="27" t="n"/>
      <c r="E4386" s="27" t="n"/>
      <c r="F4386" s="32">
        <f>IF(OR(C4386="",E4386=""),"",C4386*E4386)</f>
        <v/>
      </c>
      <c r="G4386" s="26" t="n"/>
    </row>
    <row r="4387">
      <c r="A4387" s="31" t="n"/>
      <c r="B4387" s="26" t="n"/>
      <c r="C4387" s="27" t="n"/>
      <c r="D4387" s="27" t="n"/>
      <c r="E4387" s="27" t="n"/>
      <c r="F4387" s="32">
        <f>IF(OR(C4387="",E4387=""),"",C4387*E4387)</f>
        <v/>
      </c>
      <c r="G4387" s="26" t="n"/>
    </row>
    <row r="4388">
      <c r="A4388" s="31" t="n"/>
      <c r="B4388" s="26" t="n"/>
      <c r="C4388" s="27" t="n"/>
      <c r="D4388" s="27" t="n"/>
      <c r="E4388" s="27" t="n"/>
      <c r="F4388" s="32">
        <f>IF(OR(C4388="",E4388=""),"",C4388*E4388)</f>
        <v/>
      </c>
      <c r="G4388" s="26" t="n"/>
    </row>
    <row r="4389">
      <c r="A4389" s="31" t="n"/>
      <c r="B4389" s="26" t="n"/>
      <c r="C4389" s="27" t="n"/>
      <c r="D4389" s="27" t="n"/>
      <c r="E4389" s="27" t="n"/>
      <c r="F4389" s="32">
        <f>IF(OR(C4389="",E4389=""),"",C4389*E4389)</f>
        <v/>
      </c>
      <c r="G4389" s="26" t="n"/>
    </row>
    <row r="4390">
      <c r="A4390" s="31" t="n"/>
      <c r="B4390" s="26" t="n"/>
      <c r="C4390" s="27" t="n"/>
      <c r="D4390" s="27" t="n"/>
      <c r="E4390" s="27" t="n"/>
      <c r="F4390" s="32">
        <f>IF(OR(C4390="",E4390=""),"",C4390*E4390)</f>
        <v/>
      </c>
      <c r="G4390" s="26" t="n"/>
    </row>
    <row r="4391">
      <c r="A4391" s="31" t="n"/>
      <c r="B4391" s="26" t="n"/>
      <c r="C4391" s="27" t="n"/>
      <c r="D4391" s="27" t="n"/>
      <c r="E4391" s="27" t="n"/>
      <c r="F4391" s="32">
        <f>IF(OR(C4391="",E4391=""),"",C4391*E4391)</f>
        <v/>
      </c>
      <c r="G4391" s="26" t="n"/>
    </row>
    <row r="4392">
      <c r="A4392" s="31" t="n"/>
      <c r="B4392" s="26" t="n"/>
      <c r="C4392" s="27" t="n"/>
      <c r="D4392" s="27" t="n"/>
      <c r="E4392" s="27" t="n"/>
      <c r="F4392" s="32">
        <f>IF(OR(C4392="",E4392=""),"",C4392*E4392)</f>
        <v/>
      </c>
      <c r="G4392" s="26" t="n"/>
    </row>
    <row r="4393">
      <c r="A4393" s="31" t="n"/>
      <c r="B4393" s="26" t="n"/>
      <c r="C4393" s="27" t="n"/>
      <c r="D4393" s="27" t="n"/>
      <c r="E4393" s="27" t="n"/>
      <c r="F4393" s="32">
        <f>IF(OR(C4393="",E4393=""),"",C4393*E4393)</f>
        <v/>
      </c>
      <c r="G4393" s="26" t="n"/>
    </row>
    <row r="4394">
      <c r="A4394" s="31" t="n"/>
      <c r="B4394" s="26" t="n"/>
      <c r="C4394" s="27" t="n"/>
      <c r="D4394" s="27" t="n"/>
      <c r="E4394" s="27" t="n"/>
      <c r="F4394" s="32">
        <f>IF(OR(C4394="",E4394=""),"",C4394*E4394)</f>
        <v/>
      </c>
      <c r="G4394" s="26" t="n"/>
    </row>
    <row r="4395">
      <c r="A4395" s="31" t="n"/>
      <c r="B4395" s="26" t="n"/>
      <c r="C4395" s="27" t="n"/>
      <c r="D4395" s="27" t="n"/>
      <c r="E4395" s="27" t="n"/>
      <c r="F4395" s="32">
        <f>IF(OR(C4395="",E4395=""),"",C4395*E4395)</f>
        <v/>
      </c>
      <c r="G4395" s="26" t="n"/>
    </row>
    <row r="4396">
      <c r="A4396" s="31" t="n"/>
      <c r="B4396" s="26" t="n"/>
      <c r="C4396" s="27" t="n"/>
      <c r="D4396" s="27" t="n"/>
      <c r="E4396" s="27" t="n"/>
      <c r="F4396" s="32">
        <f>IF(OR(C4396="",E4396=""),"",C4396*E4396)</f>
        <v/>
      </c>
      <c r="G4396" s="26" t="n"/>
    </row>
    <row r="4397">
      <c r="A4397" s="31" t="n"/>
      <c r="B4397" s="26" t="n"/>
      <c r="C4397" s="27" t="n"/>
      <c r="D4397" s="27" t="n"/>
      <c r="E4397" s="27" t="n"/>
      <c r="F4397" s="32">
        <f>IF(OR(C4397="",E4397=""),"",C4397*E4397)</f>
        <v/>
      </c>
      <c r="G4397" s="26" t="n"/>
    </row>
    <row r="4398">
      <c r="A4398" s="31" t="n"/>
      <c r="B4398" s="26" t="n"/>
      <c r="C4398" s="27" t="n"/>
      <c r="D4398" s="27" t="n"/>
      <c r="E4398" s="27" t="n"/>
      <c r="F4398" s="32">
        <f>IF(OR(C4398="",E4398=""),"",C4398*E4398)</f>
        <v/>
      </c>
      <c r="G4398" s="26" t="n"/>
    </row>
    <row r="4399">
      <c r="A4399" s="31" t="n"/>
      <c r="B4399" s="26" t="n"/>
      <c r="C4399" s="27" t="n"/>
      <c r="D4399" s="27" t="n"/>
      <c r="E4399" s="27" t="n"/>
      <c r="F4399" s="32">
        <f>IF(OR(C4399="",E4399=""),"",C4399*E4399)</f>
        <v/>
      </c>
      <c r="G4399" s="26" t="n"/>
    </row>
    <row r="4400">
      <c r="A4400" s="31" t="n"/>
      <c r="B4400" s="26" t="n"/>
      <c r="C4400" s="27" t="n"/>
      <c r="D4400" s="27" t="n"/>
      <c r="E4400" s="27" t="n"/>
      <c r="F4400" s="32">
        <f>IF(OR(C4400="",E4400=""),"",C4400*E4400)</f>
        <v/>
      </c>
      <c r="G4400" s="26" t="n"/>
    </row>
    <row r="4401">
      <c r="A4401" s="31" t="n"/>
      <c r="B4401" s="26" t="n"/>
      <c r="C4401" s="27" t="n"/>
      <c r="D4401" s="27" t="n"/>
      <c r="E4401" s="27" t="n"/>
      <c r="F4401" s="32">
        <f>IF(OR(C4401="",E4401=""),"",C4401*E4401)</f>
        <v/>
      </c>
      <c r="G4401" s="26" t="n"/>
    </row>
    <row r="4402">
      <c r="A4402" s="31" t="n"/>
      <c r="B4402" s="26" t="n"/>
      <c r="C4402" s="27" t="n"/>
      <c r="D4402" s="27" t="n"/>
      <c r="E4402" s="27" t="n"/>
      <c r="F4402" s="32">
        <f>IF(OR(C4402="",E4402=""),"",C4402*E4402)</f>
        <v/>
      </c>
      <c r="G4402" s="26" t="n"/>
    </row>
    <row r="4403">
      <c r="A4403" s="31" t="n"/>
      <c r="B4403" s="26" t="n"/>
      <c r="C4403" s="27" t="n"/>
      <c r="D4403" s="27" t="n"/>
      <c r="E4403" s="27" t="n"/>
      <c r="F4403" s="32">
        <f>IF(OR(C4403="",E4403=""),"",C4403*E4403)</f>
        <v/>
      </c>
      <c r="G4403" s="26" t="n"/>
    </row>
    <row r="4404">
      <c r="A4404" s="31" t="n"/>
      <c r="B4404" s="26" t="n"/>
      <c r="C4404" s="27" t="n"/>
      <c r="D4404" s="27" t="n"/>
      <c r="E4404" s="27" t="n"/>
      <c r="F4404" s="32">
        <f>IF(OR(C4404="",E4404=""),"",C4404*E4404)</f>
        <v/>
      </c>
      <c r="G4404" s="26" t="n"/>
    </row>
    <row r="4405">
      <c r="A4405" s="31" t="n"/>
      <c r="B4405" s="26" t="n"/>
      <c r="C4405" s="27" t="n"/>
      <c r="D4405" s="27" t="n"/>
      <c r="E4405" s="27" t="n"/>
      <c r="F4405" s="32">
        <f>IF(OR(C4405="",E4405=""),"",C4405*E4405)</f>
        <v/>
      </c>
      <c r="G4405" s="26" t="n"/>
    </row>
    <row r="4406">
      <c r="A4406" s="31" t="n"/>
      <c r="B4406" s="26" t="n"/>
      <c r="C4406" s="27" t="n"/>
      <c r="D4406" s="27" t="n"/>
      <c r="E4406" s="27" t="n"/>
      <c r="F4406" s="32">
        <f>IF(OR(C4406="",E4406=""),"",C4406*E4406)</f>
        <v/>
      </c>
      <c r="G4406" s="26" t="n"/>
    </row>
    <row r="4407">
      <c r="A4407" s="31" t="n"/>
      <c r="B4407" s="26" t="n"/>
      <c r="C4407" s="27" t="n"/>
      <c r="D4407" s="27" t="n"/>
      <c r="E4407" s="27" t="n"/>
      <c r="F4407" s="32">
        <f>IF(OR(C4407="",E4407=""),"",C4407*E4407)</f>
        <v/>
      </c>
      <c r="G4407" s="26" t="n"/>
    </row>
    <row r="4408">
      <c r="A4408" s="31" t="n"/>
      <c r="B4408" s="26" t="n"/>
      <c r="C4408" s="27" t="n"/>
      <c r="D4408" s="27" t="n"/>
      <c r="E4408" s="27" t="n"/>
      <c r="F4408" s="32">
        <f>IF(OR(C4408="",E4408=""),"",C4408*E4408)</f>
        <v/>
      </c>
      <c r="G4408" s="26" t="n"/>
    </row>
    <row r="4409">
      <c r="A4409" s="31" t="n"/>
      <c r="B4409" s="26" t="n"/>
      <c r="C4409" s="27" t="n"/>
      <c r="D4409" s="27" t="n"/>
      <c r="E4409" s="27" t="n"/>
      <c r="F4409" s="32">
        <f>IF(OR(C4409="",E4409=""),"",C4409*E4409)</f>
        <v/>
      </c>
      <c r="G4409" s="26" t="n"/>
    </row>
    <row r="4410">
      <c r="A4410" s="31" t="n"/>
      <c r="B4410" s="26" t="n"/>
      <c r="C4410" s="27" t="n"/>
      <c r="D4410" s="27" t="n"/>
      <c r="E4410" s="27" t="n"/>
      <c r="F4410" s="32">
        <f>IF(OR(C4410="",E4410=""),"",C4410*E4410)</f>
        <v/>
      </c>
      <c r="G4410" s="26" t="n"/>
    </row>
    <row r="4411">
      <c r="A4411" s="31" t="n"/>
      <c r="B4411" s="26" t="n"/>
      <c r="C4411" s="27" t="n"/>
      <c r="D4411" s="27" t="n"/>
      <c r="E4411" s="27" t="n"/>
      <c r="F4411" s="32">
        <f>IF(OR(C4411="",E4411=""),"",C4411*E4411)</f>
        <v/>
      </c>
      <c r="G4411" s="26" t="n"/>
    </row>
    <row r="4412">
      <c r="A4412" s="31" t="n"/>
      <c r="B4412" s="26" t="n"/>
      <c r="C4412" s="27" t="n"/>
      <c r="D4412" s="27" t="n"/>
      <c r="E4412" s="27" t="n"/>
      <c r="F4412" s="32">
        <f>IF(OR(C4412="",E4412=""),"",C4412*E4412)</f>
        <v/>
      </c>
      <c r="G4412" s="26" t="n"/>
    </row>
    <row r="4413">
      <c r="A4413" s="31" t="n"/>
      <c r="B4413" s="26" t="n"/>
      <c r="C4413" s="27" t="n"/>
      <c r="D4413" s="27" t="n"/>
      <c r="E4413" s="27" t="n"/>
      <c r="F4413" s="32">
        <f>IF(OR(C4413="",E4413=""),"",C4413*E4413)</f>
        <v/>
      </c>
      <c r="G4413" s="26" t="n"/>
    </row>
    <row r="4414">
      <c r="A4414" s="31" t="n"/>
      <c r="B4414" s="26" t="n"/>
      <c r="C4414" s="27" t="n"/>
      <c r="D4414" s="27" t="n"/>
      <c r="E4414" s="27" t="n"/>
      <c r="F4414" s="32">
        <f>IF(OR(C4414="",E4414=""),"",C4414*E4414)</f>
        <v/>
      </c>
      <c r="G4414" s="26" t="n"/>
    </row>
    <row r="4415">
      <c r="A4415" s="31" t="n"/>
      <c r="B4415" s="26" t="n"/>
      <c r="C4415" s="27" t="n"/>
      <c r="D4415" s="27" t="n"/>
      <c r="E4415" s="27" t="n"/>
      <c r="F4415" s="32">
        <f>IF(OR(C4415="",E4415=""),"",C4415*E4415)</f>
        <v/>
      </c>
      <c r="G4415" s="26" t="n"/>
    </row>
    <row r="4416">
      <c r="A4416" s="31" t="n"/>
      <c r="B4416" s="26" t="n"/>
      <c r="C4416" s="27" t="n"/>
      <c r="D4416" s="27" t="n"/>
      <c r="E4416" s="27" t="n"/>
      <c r="F4416" s="32">
        <f>IF(OR(C4416="",E4416=""),"",C4416*E4416)</f>
        <v/>
      </c>
      <c r="G4416" s="26" t="n"/>
    </row>
    <row r="4417">
      <c r="A4417" s="31" t="n"/>
      <c r="B4417" s="26" t="n"/>
      <c r="C4417" s="27" t="n"/>
      <c r="D4417" s="27" t="n"/>
      <c r="E4417" s="27" t="n"/>
      <c r="F4417" s="32">
        <f>IF(OR(C4417="",E4417=""),"",C4417*E4417)</f>
        <v/>
      </c>
      <c r="G4417" s="26" t="n"/>
    </row>
    <row r="4418">
      <c r="A4418" s="31" t="n"/>
      <c r="B4418" s="26" t="n"/>
      <c r="C4418" s="27" t="n"/>
      <c r="D4418" s="27" t="n"/>
      <c r="E4418" s="27" t="n"/>
      <c r="F4418" s="32">
        <f>IF(OR(C4418="",E4418=""),"",C4418*E4418)</f>
        <v/>
      </c>
      <c r="G4418" s="26" t="n"/>
    </row>
    <row r="4419">
      <c r="A4419" s="31" t="n"/>
      <c r="B4419" s="26" t="n"/>
      <c r="C4419" s="27" t="n"/>
      <c r="D4419" s="27" t="n"/>
      <c r="E4419" s="27" t="n"/>
      <c r="F4419" s="32">
        <f>IF(OR(C4419="",E4419=""),"",C4419*E4419)</f>
        <v/>
      </c>
      <c r="G4419" s="26" t="n"/>
    </row>
    <row r="4420">
      <c r="A4420" s="31" t="n"/>
      <c r="B4420" s="26" t="n"/>
      <c r="C4420" s="27" t="n"/>
      <c r="D4420" s="27" t="n"/>
      <c r="E4420" s="27" t="n"/>
      <c r="F4420" s="32">
        <f>IF(OR(C4420="",E4420=""),"",C4420*E4420)</f>
        <v/>
      </c>
      <c r="G4420" s="26" t="n"/>
    </row>
    <row r="4421">
      <c r="A4421" s="31" t="n"/>
      <c r="B4421" s="26" t="n"/>
      <c r="C4421" s="27" t="n"/>
      <c r="D4421" s="27" t="n"/>
      <c r="E4421" s="27" t="n"/>
      <c r="F4421" s="32">
        <f>IF(OR(C4421="",E4421=""),"",C4421*E4421)</f>
        <v/>
      </c>
      <c r="G4421" s="26" t="n"/>
    </row>
    <row r="4422">
      <c r="A4422" s="31" t="n"/>
      <c r="B4422" s="26" t="n"/>
      <c r="C4422" s="27" t="n"/>
      <c r="D4422" s="27" t="n"/>
      <c r="E4422" s="27" t="n"/>
      <c r="F4422" s="32">
        <f>IF(OR(C4422="",E4422=""),"",C4422*E4422)</f>
        <v/>
      </c>
      <c r="G4422" s="26" t="n"/>
    </row>
    <row r="4423">
      <c r="A4423" s="31" t="n"/>
      <c r="B4423" s="26" t="n"/>
      <c r="C4423" s="27" t="n"/>
      <c r="D4423" s="27" t="n"/>
      <c r="E4423" s="27" t="n"/>
      <c r="F4423" s="32">
        <f>IF(OR(C4423="",E4423=""),"",C4423*E4423)</f>
        <v/>
      </c>
      <c r="G4423" s="26" t="n"/>
    </row>
    <row r="4424">
      <c r="A4424" s="31" t="n"/>
      <c r="B4424" s="26" t="n"/>
      <c r="C4424" s="27" t="n"/>
      <c r="D4424" s="27" t="n"/>
      <c r="E4424" s="27" t="n"/>
      <c r="F4424" s="32">
        <f>IF(OR(C4424="",E4424=""),"",C4424*E4424)</f>
        <v/>
      </c>
      <c r="G4424" s="26" t="n"/>
    </row>
    <row r="4425">
      <c r="A4425" s="31" t="n"/>
      <c r="B4425" s="26" t="n"/>
      <c r="C4425" s="27" t="n"/>
      <c r="D4425" s="27" t="n"/>
      <c r="E4425" s="27" t="n"/>
      <c r="F4425" s="32">
        <f>IF(OR(C4425="",E4425=""),"",C4425*E4425)</f>
        <v/>
      </c>
      <c r="G4425" s="26" t="n"/>
    </row>
    <row r="4426">
      <c r="A4426" s="31" t="n"/>
      <c r="B4426" s="26" t="n"/>
      <c r="C4426" s="27" t="n"/>
      <c r="D4426" s="27" t="n"/>
      <c r="E4426" s="27" t="n"/>
      <c r="F4426" s="32">
        <f>IF(OR(C4426="",E4426=""),"",C4426*E4426)</f>
        <v/>
      </c>
      <c r="G4426" s="26" t="n"/>
    </row>
    <row r="4427">
      <c r="A4427" s="31" t="n"/>
      <c r="B4427" s="26" t="n"/>
      <c r="C4427" s="27" t="n"/>
      <c r="D4427" s="27" t="n"/>
      <c r="E4427" s="27" t="n"/>
      <c r="F4427" s="32">
        <f>IF(OR(C4427="",E4427=""),"",C4427*E4427)</f>
        <v/>
      </c>
      <c r="G4427" s="26" t="n"/>
    </row>
    <row r="4428">
      <c r="A4428" s="31" t="n"/>
      <c r="B4428" s="26" t="n"/>
      <c r="C4428" s="27" t="n"/>
      <c r="D4428" s="27" t="n"/>
      <c r="E4428" s="27" t="n"/>
      <c r="F4428" s="32">
        <f>IF(OR(C4428="",E4428=""),"",C4428*E4428)</f>
        <v/>
      </c>
      <c r="G4428" s="26" t="n"/>
    </row>
    <row r="4429">
      <c r="A4429" s="31" t="n"/>
      <c r="B4429" s="26" t="n"/>
      <c r="C4429" s="27" t="n"/>
      <c r="D4429" s="27" t="n"/>
      <c r="E4429" s="27" t="n"/>
      <c r="F4429" s="32">
        <f>IF(OR(C4429="",E4429=""),"",C4429*E4429)</f>
        <v/>
      </c>
      <c r="G4429" s="26" t="n"/>
    </row>
    <row r="4430">
      <c r="A4430" s="31" t="n"/>
      <c r="B4430" s="26" t="n"/>
      <c r="C4430" s="27" t="n"/>
      <c r="D4430" s="27" t="n"/>
      <c r="E4430" s="27" t="n"/>
      <c r="F4430" s="32">
        <f>IF(OR(C4430="",E4430=""),"",C4430*E4430)</f>
        <v/>
      </c>
      <c r="G4430" s="26" t="n"/>
    </row>
    <row r="4431">
      <c r="A4431" s="31" t="n"/>
      <c r="B4431" s="26" t="n"/>
      <c r="C4431" s="27" t="n"/>
      <c r="D4431" s="27" t="n"/>
      <c r="E4431" s="27" t="n"/>
      <c r="F4431" s="32">
        <f>IF(OR(C4431="",E4431=""),"",C4431*E4431)</f>
        <v/>
      </c>
      <c r="G4431" s="26" t="n"/>
    </row>
    <row r="4432">
      <c r="A4432" s="31" t="n"/>
      <c r="B4432" s="26" t="n"/>
      <c r="C4432" s="27" t="n"/>
      <c r="D4432" s="27" t="n"/>
      <c r="E4432" s="27" t="n"/>
      <c r="F4432" s="32">
        <f>IF(OR(C4432="",E4432=""),"",C4432*E4432)</f>
        <v/>
      </c>
      <c r="G4432" s="26" t="n"/>
    </row>
    <row r="4433">
      <c r="A4433" s="31" t="n"/>
      <c r="B4433" s="26" t="n"/>
      <c r="C4433" s="27" t="n"/>
      <c r="D4433" s="27" t="n"/>
      <c r="E4433" s="27" t="n"/>
      <c r="F4433" s="32">
        <f>IF(OR(C4433="",E4433=""),"",C4433*E4433)</f>
        <v/>
      </c>
      <c r="G4433" s="26" t="n"/>
    </row>
    <row r="4434">
      <c r="A4434" s="31" t="n"/>
      <c r="B4434" s="26" t="n"/>
      <c r="C4434" s="27" t="n"/>
      <c r="D4434" s="27" t="n"/>
      <c r="E4434" s="27" t="n"/>
      <c r="F4434" s="32">
        <f>IF(OR(C4434="",E4434=""),"",C4434*E4434)</f>
        <v/>
      </c>
      <c r="G4434" s="26" t="n"/>
    </row>
    <row r="4435">
      <c r="A4435" s="31" t="n"/>
      <c r="B4435" s="26" t="n"/>
      <c r="C4435" s="27" t="n"/>
      <c r="D4435" s="27" t="n"/>
      <c r="E4435" s="27" t="n"/>
      <c r="F4435" s="32">
        <f>IF(OR(C4435="",E4435=""),"",C4435*E4435)</f>
        <v/>
      </c>
      <c r="G4435" s="26" t="n"/>
    </row>
    <row r="4436">
      <c r="A4436" s="31" t="n"/>
      <c r="B4436" s="26" t="n"/>
      <c r="C4436" s="27" t="n"/>
      <c r="D4436" s="27" t="n"/>
      <c r="E4436" s="27" t="n"/>
      <c r="F4436" s="32">
        <f>IF(OR(C4436="",E4436=""),"",C4436*E4436)</f>
        <v/>
      </c>
      <c r="G4436" s="26" t="n"/>
    </row>
    <row r="4437">
      <c r="A4437" s="31" t="n"/>
      <c r="B4437" s="26" t="n"/>
      <c r="C4437" s="27" t="n"/>
      <c r="D4437" s="27" t="n"/>
      <c r="E4437" s="27" t="n"/>
      <c r="F4437" s="32">
        <f>IF(OR(C4437="",E4437=""),"",C4437*E4437)</f>
        <v/>
      </c>
      <c r="G4437" s="26" t="n"/>
    </row>
    <row r="4438">
      <c r="A4438" s="31" t="n"/>
      <c r="B4438" s="26" t="n"/>
      <c r="C4438" s="27" t="n"/>
      <c r="D4438" s="27" t="n"/>
      <c r="E4438" s="27" t="n"/>
      <c r="F4438" s="32">
        <f>IF(OR(C4438="",E4438=""),"",C4438*E4438)</f>
        <v/>
      </c>
      <c r="G4438" s="26" t="n"/>
    </row>
    <row r="4439">
      <c r="A4439" s="31" t="n"/>
      <c r="B4439" s="26" t="n"/>
      <c r="C4439" s="27" t="n"/>
      <c r="D4439" s="27" t="n"/>
      <c r="E4439" s="27" t="n"/>
      <c r="F4439" s="32">
        <f>IF(OR(C4439="",E4439=""),"",C4439*E4439)</f>
        <v/>
      </c>
      <c r="G4439" s="26" t="n"/>
    </row>
    <row r="4440">
      <c r="A4440" s="31" t="n"/>
      <c r="B4440" s="26" t="n"/>
      <c r="C4440" s="27" t="n"/>
      <c r="D4440" s="27" t="n"/>
      <c r="E4440" s="27" t="n"/>
      <c r="F4440" s="32">
        <f>IF(OR(C4440="",E4440=""),"",C4440*E4440)</f>
        <v/>
      </c>
      <c r="G4440" s="26" t="n"/>
    </row>
    <row r="4441">
      <c r="A4441" s="31" t="n"/>
      <c r="B4441" s="26" t="n"/>
      <c r="C4441" s="27" t="n"/>
      <c r="D4441" s="27" t="n"/>
      <c r="E4441" s="27" t="n"/>
      <c r="F4441" s="32">
        <f>IF(OR(C4441="",E4441=""),"",C4441*E4441)</f>
        <v/>
      </c>
      <c r="G4441" s="26" t="n"/>
    </row>
    <row r="4442">
      <c r="A4442" s="31" t="n"/>
      <c r="B4442" s="26" t="n"/>
      <c r="C4442" s="27" t="n"/>
      <c r="D4442" s="27" t="n"/>
      <c r="E4442" s="27" t="n"/>
      <c r="F4442" s="32">
        <f>IF(OR(C4442="",E4442=""),"",C4442*E4442)</f>
        <v/>
      </c>
      <c r="G4442" s="26" t="n"/>
    </row>
    <row r="4443">
      <c r="A4443" s="31" t="n"/>
      <c r="B4443" s="26" t="n"/>
      <c r="C4443" s="27" t="n"/>
      <c r="D4443" s="27" t="n"/>
      <c r="E4443" s="27" t="n"/>
      <c r="F4443" s="32">
        <f>IF(OR(C4443="",E4443=""),"",C4443*E4443)</f>
        <v/>
      </c>
      <c r="G4443" s="26" t="n"/>
    </row>
    <row r="4444">
      <c r="A4444" s="31" t="n"/>
      <c r="B4444" s="26" t="n"/>
      <c r="C4444" s="27" t="n"/>
      <c r="D4444" s="27" t="n"/>
      <c r="E4444" s="27" t="n"/>
      <c r="F4444" s="32">
        <f>IF(OR(C4444="",E4444=""),"",C4444*E4444)</f>
        <v/>
      </c>
      <c r="G4444" s="26" t="n"/>
    </row>
    <row r="4445">
      <c r="A4445" s="31" t="n"/>
      <c r="B4445" s="26" t="n"/>
      <c r="C4445" s="27" t="n"/>
      <c r="D4445" s="27" t="n"/>
      <c r="E4445" s="27" t="n"/>
      <c r="F4445" s="32">
        <f>IF(OR(C4445="",E4445=""),"",C4445*E4445)</f>
        <v/>
      </c>
      <c r="G4445" s="26" t="n"/>
    </row>
    <row r="4446">
      <c r="A4446" s="31" t="n"/>
      <c r="B4446" s="26" t="n"/>
      <c r="C4446" s="27" t="n"/>
      <c r="D4446" s="27" t="n"/>
      <c r="E4446" s="27" t="n"/>
      <c r="F4446" s="32">
        <f>IF(OR(C4446="",E4446=""),"",C4446*E4446)</f>
        <v/>
      </c>
      <c r="G4446" s="26" t="n"/>
    </row>
    <row r="4447">
      <c r="A4447" s="31" t="n"/>
      <c r="B4447" s="26" t="n"/>
      <c r="C4447" s="27" t="n"/>
      <c r="D4447" s="27" t="n"/>
      <c r="E4447" s="27" t="n"/>
      <c r="F4447" s="32">
        <f>IF(OR(C4447="",E4447=""),"",C4447*E4447)</f>
        <v/>
      </c>
      <c r="G4447" s="26" t="n"/>
    </row>
    <row r="4448">
      <c r="A4448" s="31" t="n"/>
      <c r="B4448" s="26" t="n"/>
      <c r="C4448" s="27" t="n"/>
      <c r="D4448" s="27" t="n"/>
      <c r="E4448" s="27" t="n"/>
      <c r="F4448" s="32">
        <f>IF(OR(C4448="",E4448=""),"",C4448*E4448)</f>
        <v/>
      </c>
      <c r="G4448" s="26" t="n"/>
    </row>
    <row r="4449">
      <c r="A4449" s="31" t="n"/>
      <c r="B4449" s="26" t="n"/>
      <c r="C4449" s="27" t="n"/>
      <c r="D4449" s="27" t="n"/>
      <c r="E4449" s="27" t="n"/>
      <c r="F4449" s="32">
        <f>IF(OR(C4449="",E4449=""),"",C4449*E4449)</f>
        <v/>
      </c>
      <c r="G4449" s="26" t="n"/>
    </row>
    <row r="4450">
      <c r="A4450" s="31" t="n"/>
      <c r="B4450" s="26" t="n"/>
      <c r="C4450" s="27" t="n"/>
      <c r="D4450" s="27" t="n"/>
      <c r="E4450" s="27" t="n"/>
      <c r="F4450" s="32">
        <f>IF(OR(C4450="",E4450=""),"",C4450*E4450)</f>
        <v/>
      </c>
      <c r="G4450" s="26" t="n"/>
    </row>
    <row r="4451">
      <c r="A4451" s="31" t="n"/>
      <c r="B4451" s="26" t="n"/>
      <c r="C4451" s="27" t="n"/>
      <c r="D4451" s="27" t="n"/>
      <c r="E4451" s="27" t="n"/>
      <c r="F4451" s="32">
        <f>IF(OR(C4451="",E4451=""),"",C4451*E4451)</f>
        <v/>
      </c>
      <c r="G4451" s="26" t="n"/>
    </row>
    <row r="4452">
      <c r="A4452" s="31" t="n"/>
      <c r="B4452" s="26" t="n"/>
      <c r="C4452" s="27" t="n"/>
      <c r="D4452" s="27" t="n"/>
      <c r="E4452" s="27" t="n"/>
      <c r="F4452" s="32">
        <f>IF(OR(C4452="",E4452=""),"",C4452*E4452)</f>
        <v/>
      </c>
      <c r="G4452" s="26" t="n"/>
    </row>
    <row r="4453">
      <c r="A4453" s="31" t="n"/>
      <c r="B4453" s="26" t="n"/>
      <c r="C4453" s="27" t="n"/>
      <c r="D4453" s="27" t="n"/>
      <c r="E4453" s="27" t="n"/>
      <c r="F4453" s="32">
        <f>IF(OR(C4453="",E4453=""),"",C4453*E4453)</f>
        <v/>
      </c>
      <c r="G4453" s="26" t="n"/>
    </row>
    <row r="4454">
      <c r="A4454" s="31" t="n"/>
      <c r="B4454" s="26" t="n"/>
      <c r="C4454" s="27" t="n"/>
      <c r="D4454" s="27" t="n"/>
      <c r="E4454" s="27" t="n"/>
      <c r="F4454" s="32">
        <f>IF(OR(C4454="",E4454=""),"",C4454*E4454)</f>
        <v/>
      </c>
      <c r="G4454" s="26" t="n"/>
    </row>
    <row r="4455">
      <c r="A4455" s="31" t="n"/>
      <c r="B4455" s="26" t="n"/>
      <c r="C4455" s="27" t="n"/>
      <c r="D4455" s="27" t="n"/>
      <c r="E4455" s="27" t="n"/>
      <c r="F4455" s="32">
        <f>IF(OR(C4455="",E4455=""),"",C4455*E4455)</f>
        <v/>
      </c>
      <c r="G4455" s="26" t="n"/>
    </row>
    <row r="4456">
      <c r="A4456" s="31" t="n"/>
      <c r="B4456" s="26" t="n"/>
      <c r="C4456" s="27" t="n"/>
      <c r="D4456" s="27" t="n"/>
      <c r="E4456" s="27" t="n"/>
      <c r="F4456" s="32">
        <f>IF(OR(C4456="",E4456=""),"",C4456*E4456)</f>
        <v/>
      </c>
      <c r="G4456" s="26" t="n"/>
    </row>
    <row r="4457">
      <c r="A4457" s="31" t="n"/>
      <c r="B4457" s="26" t="n"/>
      <c r="C4457" s="27" t="n"/>
      <c r="D4457" s="27" t="n"/>
      <c r="E4457" s="27" t="n"/>
      <c r="F4457" s="32">
        <f>IF(OR(C4457="",E4457=""),"",C4457*E4457)</f>
        <v/>
      </c>
      <c r="G4457" s="26" t="n"/>
    </row>
    <row r="4458">
      <c r="A4458" s="31" t="n"/>
      <c r="B4458" s="26" t="n"/>
      <c r="C4458" s="27" t="n"/>
      <c r="D4458" s="27" t="n"/>
      <c r="E4458" s="27" t="n"/>
      <c r="F4458" s="32">
        <f>IF(OR(C4458="",E4458=""),"",C4458*E4458)</f>
        <v/>
      </c>
      <c r="G4458" s="26" t="n"/>
    </row>
    <row r="4459">
      <c r="A4459" s="31" t="n"/>
      <c r="B4459" s="26" t="n"/>
      <c r="C4459" s="27" t="n"/>
      <c r="D4459" s="27" t="n"/>
      <c r="E4459" s="27" t="n"/>
      <c r="F4459" s="32">
        <f>IF(OR(C4459="",E4459=""),"",C4459*E4459)</f>
        <v/>
      </c>
      <c r="G4459" s="26" t="n"/>
    </row>
    <row r="4460">
      <c r="A4460" s="31" t="n"/>
      <c r="B4460" s="26" t="n"/>
      <c r="C4460" s="27" t="n"/>
      <c r="D4460" s="27" t="n"/>
      <c r="E4460" s="27" t="n"/>
      <c r="F4460" s="32">
        <f>IF(OR(C4460="",E4460=""),"",C4460*E4460)</f>
        <v/>
      </c>
      <c r="G4460" s="26" t="n"/>
    </row>
    <row r="4461">
      <c r="A4461" s="31" t="n"/>
      <c r="B4461" s="26" t="n"/>
      <c r="C4461" s="27" t="n"/>
      <c r="D4461" s="27" t="n"/>
      <c r="E4461" s="27" t="n"/>
      <c r="F4461" s="32">
        <f>IF(OR(C4461="",E4461=""),"",C4461*E4461)</f>
        <v/>
      </c>
      <c r="G4461" s="26" t="n"/>
    </row>
    <row r="4462">
      <c r="A4462" s="31" t="n"/>
      <c r="B4462" s="26" t="n"/>
      <c r="C4462" s="27" t="n"/>
      <c r="D4462" s="27" t="n"/>
      <c r="E4462" s="27" t="n"/>
      <c r="F4462" s="32">
        <f>IF(OR(C4462="",E4462=""),"",C4462*E4462)</f>
        <v/>
      </c>
      <c r="G4462" s="26" t="n"/>
    </row>
    <row r="4463">
      <c r="A4463" s="31" t="n"/>
      <c r="B4463" s="26" t="n"/>
      <c r="C4463" s="27" t="n"/>
      <c r="D4463" s="27" t="n"/>
      <c r="E4463" s="27" t="n"/>
      <c r="F4463" s="32">
        <f>IF(OR(C4463="",E4463=""),"",C4463*E4463)</f>
        <v/>
      </c>
      <c r="G4463" s="26" t="n"/>
    </row>
    <row r="4464">
      <c r="A4464" s="31" t="n"/>
      <c r="B4464" s="26" t="n"/>
      <c r="C4464" s="27" t="n"/>
      <c r="D4464" s="27" t="n"/>
      <c r="E4464" s="27" t="n"/>
      <c r="F4464" s="32">
        <f>IF(OR(C4464="",E4464=""),"",C4464*E4464)</f>
        <v/>
      </c>
      <c r="G4464" s="26" t="n"/>
    </row>
    <row r="4465">
      <c r="A4465" s="31" t="n"/>
      <c r="B4465" s="26" t="n"/>
      <c r="C4465" s="27" t="n"/>
      <c r="D4465" s="27" t="n"/>
      <c r="E4465" s="27" t="n"/>
      <c r="F4465" s="32">
        <f>IF(OR(C4465="",E4465=""),"",C4465*E4465)</f>
        <v/>
      </c>
      <c r="G4465" s="26" t="n"/>
    </row>
    <row r="4466">
      <c r="A4466" s="31" t="n"/>
      <c r="B4466" s="26" t="n"/>
      <c r="C4466" s="27" t="n"/>
      <c r="D4466" s="27" t="n"/>
      <c r="E4466" s="27" t="n"/>
      <c r="F4466" s="32">
        <f>IF(OR(C4466="",E4466=""),"",C4466*E4466)</f>
        <v/>
      </c>
      <c r="G4466" s="26" t="n"/>
    </row>
    <row r="4467">
      <c r="A4467" s="31" t="n"/>
      <c r="B4467" s="26" t="n"/>
      <c r="C4467" s="27" t="n"/>
      <c r="D4467" s="27" t="n"/>
      <c r="E4467" s="27" t="n"/>
      <c r="F4467" s="32">
        <f>IF(OR(C4467="",E4467=""),"",C4467*E4467)</f>
        <v/>
      </c>
      <c r="G4467" s="26" t="n"/>
    </row>
    <row r="4468">
      <c r="A4468" s="31" t="n"/>
      <c r="B4468" s="26" t="n"/>
      <c r="C4468" s="27" t="n"/>
      <c r="D4468" s="27" t="n"/>
      <c r="E4468" s="27" t="n"/>
      <c r="F4468" s="32">
        <f>IF(OR(C4468="",E4468=""),"",C4468*E4468)</f>
        <v/>
      </c>
      <c r="G4468" s="26" t="n"/>
    </row>
    <row r="4469">
      <c r="A4469" s="31" t="n"/>
      <c r="B4469" s="26" t="n"/>
      <c r="C4469" s="27" t="n"/>
      <c r="D4469" s="27" t="n"/>
      <c r="E4469" s="27" t="n"/>
      <c r="F4469" s="32">
        <f>IF(OR(C4469="",E4469=""),"",C4469*E4469)</f>
        <v/>
      </c>
      <c r="G4469" s="26" t="n"/>
    </row>
    <row r="4470">
      <c r="A4470" s="31" t="n"/>
      <c r="B4470" s="26" t="n"/>
      <c r="C4470" s="27" t="n"/>
      <c r="D4470" s="27" t="n"/>
      <c r="E4470" s="27" t="n"/>
      <c r="F4470" s="32">
        <f>IF(OR(C4470="",E4470=""),"",C4470*E4470)</f>
        <v/>
      </c>
      <c r="G4470" s="26" t="n"/>
    </row>
    <row r="4471">
      <c r="A4471" s="31" t="n"/>
      <c r="B4471" s="26" t="n"/>
      <c r="C4471" s="27" t="n"/>
      <c r="D4471" s="27" t="n"/>
      <c r="E4471" s="27" t="n"/>
      <c r="F4471" s="32">
        <f>IF(OR(C4471="",E4471=""),"",C4471*E4471)</f>
        <v/>
      </c>
      <c r="G4471" s="26" t="n"/>
    </row>
    <row r="4472">
      <c r="A4472" s="31" t="n"/>
      <c r="B4472" s="26" t="n"/>
      <c r="C4472" s="27" t="n"/>
      <c r="D4472" s="27" t="n"/>
      <c r="E4472" s="27" t="n"/>
      <c r="F4472" s="32">
        <f>IF(OR(C4472="",E4472=""),"",C4472*E4472)</f>
        <v/>
      </c>
      <c r="G4472" s="26" t="n"/>
    </row>
    <row r="4473">
      <c r="A4473" s="31" t="n"/>
      <c r="B4473" s="26" t="n"/>
      <c r="C4473" s="27" t="n"/>
      <c r="D4473" s="27" t="n"/>
      <c r="E4473" s="27" t="n"/>
      <c r="F4473" s="32">
        <f>IF(OR(C4473="",E4473=""),"",C4473*E4473)</f>
        <v/>
      </c>
      <c r="G4473" s="26" t="n"/>
    </row>
    <row r="4474">
      <c r="A4474" s="31" t="n"/>
      <c r="B4474" s="26" t="n"/>
      <c r="C4474" s="27" t="n"/>
      <c r="D4474" s="27" t="n"/>
      <c r="E4474" s="27" t="n"/>
      <c r="F4474" s="32">
        <f>IF(OR(C4474="",E4474=""),"",C4474*E4474)</f>
        <v/>
      </c>
      <c r="G4474" s="26" t="n"/>
    </row>
    <row r="4475">
      <c r="A4475" s="31" t="n"/>
      <c r="B4475" s="26" t="n"/>
      <c r="C4475" s="27" t="n"/>
      <c r="D4475" s="27" t="n"/>
      <c r="E4475" s="27" t="n"/>
      <c r="F4475" s="32">
        <f>IF(OR(C4475="",E4475=""),"",C4475*E4475)</f>
        <v/>
      </c>
      <c r="G4475" s="26" t="n"/>
    </row>
    <row r="4476">
      <c r="A4476" s="31" t="n"/>
      <c r="B4476" s="26" t="n"/>
      <c r="C4476" s="27" t="n"/>
      <c r="D4476" s="27" t="n"/>
      <c r="E4476" s="27" t="n"/>
      <c r="F4476" s="32">
        <f>IF(OR(C4476="",E4476=""),"",C4476*E4476)</f>
        <v/>
      </c>
      <c r="G4476" s="26" t="n"/>
    </row>
    <row r="4477">
      <c r="A4477" s="31" t="n"/>
      <c r="B4477" s="26" t="n"/>
      <c r="C4477" s="27" t="n"/>
      <c r="D4477" s="27" t="n"/>
      <c r="E4477" s="27" t="n"/>
      <c r="F4477" s="32">
        <f>IF(OR(C4477="",E4477=""),"",C4477*E4477)</f>
        <v/>
      </c>
      <c r="G4477" s="26" t="n"/>
    </row>
    <row r="4478">
      <c r="A4478" s="31" t="n"/>
      <c r="B4478" s="26" t="n"/>
      <c r="C4478" s="27" t="n"/>
      <c r="D4478" s="27" t="n"/>
      <c r="E4478" s="27" t="n"/>
      <c r="F4478" s="32">
        <f>IF(OR(C4478="",E4478=""),"",C4478*E4478)</f>
        <v/>
      </c>
      <c r="G4478" s="26" t="n"/>
    </row>
    <row r="4479">
      <c r="A4479" s="31" t="n"/>
      <c r="B4479" s="26" t="n"/>
      <c r="C4479" s="27" t="n"/>
      <c r="D4479" s="27" t="n"/>
      <c r="E4479" s="27" t="n"/>
      <c r="F4479" s="32">
        <f>IF(OR(C4479="",E4479=""),"",C4479*E4479)</f>
        <v/>
      </c>
      <c r="G4479" s="26" t="n"/>
    </row>
    <row r="4480">
      <c r="A4480" s="31" t="n"/>
      <c r="B4480" s="26" t="n"/>
      <c r="C4480" s="27" t="n"/>
      <c r="D4480" s="27" t="n"/>
      <c r="E4480" s="27" t="n"/>
      <c r="F4480" s="32">
        <f>IF(OR(C4480="",E4480=""),"",C4480*E4480)</f>
        <v/>
      </c>
      <c r="G4480" s="26" t="n"/>
    </row>
    <row r="4481">
      <c r="A4481" s="31" t="n"/>
      <c r="B4481" s="26" t="n"/>
      <c r="C4481" s="27" t="n"/>
      <c r="D4481" s="27" t="n"/>
      <c r="E4481" s="27" t="n"/>
      <c r="F4481" s="32">
        <f>IF(OR(C4481="",E4481=""),"",C4481*E4481)</f>
        <v/>
      </c>
      <c r="G4481" s="26" t="n"/>
    </row>
    <row r="4482">
      <c r="A4482" s="31" t="n"/>
      <c r="B4482" s="26" t="n"/>
      <c r="C4482" s="27" t="n"/>
      <c r="D4482" s="27" t="n"/>
      <c r="E4482" s="27" t="n"/>
      <c r="F4482" s="32">
        <f>IF(OR(C4482="",E4482=""),"",C4482*E4482)</f>
        <v/>
      </c>
      <c r="G4482" s="26" t="n"/>
    </row>
    <row r="4483">
      <c r="A4483" s="31" t="n"/>
      <c r="B4483" s="26" t="n"/>
      <c r="C4483" s="27" t="n"/>
      <c r="D4483" s="27" t="n"/>
      <c r="E4483" s="27" t="n"/>
      <c r="F4483" s="32">
        <f>IF(OR(C4483="",E4483=""),"",C4483*E4483)</f>
        <v/>
      </c>
      <c r="G4483" s="26" t="n"/>
    </row>
    <row r="4484">
      <c r="A4484" s="31" t="n"/>
      <c r="B4484" s="26" t="n"/>
      <c r="C4484" s="27" t="n"/>
      <c r="D4484" s="27" t="n"/>
      <c r="E4484" s="27" t="n"/>
      <c r="F4484" s="32">
        <f>IF(OR(C4484="",E4484=""),"",C4484*E4484)</f>
        <v/>
      </c>
      <c r="G4484" s="26" t="n"/>
    </row>
    <row r="4485">
      <c r="A4485" s="31" t="n"/>
      <c r="B4485" s="26" t="n"/>
      <c r="C4485" s="27" t="n"/>
      <c r="D4485" s="27" t="n"/>
      <c r="E4485" s="27" t="n"/>
      <c r="F4485" s="32">
        <f>IF(OR(C4485="",E4485=""),"",C4485*E4485)</f>
        <v/>
      </c>
      <c r="G4485" s="26" t="n"/>
    </row>
    <row r="4486">
      <c r="A4486" s="31" t="n"/>
      <c r="B4486" s="26" t="n"/>
      <c r="C4486" s="27" t="n"/>
      <c r="D4486" s="27" t="n"/>
      <c r="E4486" s="27" t="n"/>
      <c r="F4486" s="32">
        <f>IF(OR(C4486="",E4486=""),"",C4486*E4486)</f>
        <v/>
      </c>
      <c r="G4486" s="26" t="n"/>
    </row>
    <row r="4487">
      <c r="A4487" s="31" t="n"/>
      <c r="B4487" s="26" t="n"/>
      <c r="C4487" s="27" t="n"/>
      <c r="D4487" s="27" t="n"/>
      <c r="E4487" s="27" t="n"/>
      <c r="F4487" s="32">
        <f>IF(OR(C4487="",E4487=""),"",C4487*E4487)</f>
        <v/>
      </c>
      <c r="G4487" s="26" t="n"/>
    </row>
    <row r="4488">
      <c r="A4488" s="31" t="n"/>
      <c r="B4488" s="26" t="n"/>
      <c r="C4488" s="27" t="n"/>
      <c r="D4488" s="27" t="n"/>
      <c r="E4488" s="27" t="n"/>
      <c r="F4488" s="32">
        <f>IF(OR(C4488="",E4488=""),"",C4488*E4488)</f>
        <v/>
      </c>
      <c r="G4488" s="26" t="n"/>
    </row>
    <row r="4489">
      <c r="A4489" s="31" t="n"/>
      <c r="B4489" s="26" t="n"/>
      <c r="C4489" s="27" t="n"/>
      <c r="D4489" s="27" t="n"/>
      <c r="E4489" s="27" t="n"/>
      <c r="F4489" s="32">
        <f>IF(OR(C4489="",E4489=""),"",C4489*E4489)</f>
        <v/>
      </c>
      <c r="G4489" s="26" t="n"/>
    </row>
    <row r="4490">
      <c r="A4490" s="31" t="n"/>
      <c r="B4490" s="26" t="n"/>
      <c r="C4490" s="27" t="n"/>
      <c r="D4490" s="27" t="n"/>
      <c r="E4490" s="27" t="n"/>
      <c r="F4490" s="32">
        <f>IF(OR(C4490="",E4490=""),"",C4490*E4490)</f>
        <v/>
      </c>
      <c r="G4490" s="26" t="n"/>
    </row>
    <row r="4491">
      <c r="A4491" s="31" t="n"/>
      <c r="B4491" s="26" t="n"/>
      <c r="C4491" s="27" t="n"/>
      <c r="D4491" s="27" t="n"/>
      <c r="E4491" s="27" t="n"/>
      <c r="F4491" s="32">
        <f>IF(OR(C4491="",E4491=""),"",C4491*E4491)</f>
        <v/>
      </c>
      <c r="G4491" s="26" t="n"/>
    </row>
    <row r="4492">
      <c r="A4492" s="31" t="n"/>
      <c r="B4492" s="26" t="n"/>
      <c r="C4492" s="27" t="n"/>
      <c r="D4492" s="27" t="n"/>
      <c r="E4492" s="27" t="n"/>
      <c r="F4492" s="32">
        <f>IF(OR(C4492="",E4492=""),"",C4492*E4492)</f>
        <v/>
      </c>
      <c r="G4492" s="26" t="n"/>
    </row>
    <row r="4493">
      <c r="A4493" s="31" t="n"/>
      <c r="B4493" s="26" t="n"/>
      <c r="C4493" s="27" t="n"/>
      <c r="D4493" s="27" t="n"/>
      <c r="E4493" s="27" t="n"/>
      <c r="F4493" s="32">
        <f>IF(OR(C4493="",E4493=""),"",C4493*E4493)</f>
        <v/>
      </c>
      <c r="G4493" s="26" t="n"/>
    </row>
    <row r="4494">
      <c r="A4494" s="31" t="n"/>
      <c r="B4494" s="26" t="n"/>
      <c r="C4494" s="27" t="n"/>
      <c r="D4494" s="27" t="n"/>
      <c r="E4494" s="27" t="n"/>
      <c r="F4494" s="32">
        <f>IF(OR(C4494="",E4494=""),"",C4494*E4494)</f>
        <v/>
      </c>
      <c r="G4494" s="26" t="n"/>
    </row>
    <row r="4495">
      <c r="A4495" s="31" t="n"/>
      <c r="B4495" s="26" t="n"/>
      <c r="C4495" s="27" t="n"/>
      <c r="D4495" s="27" t="n"/>
      <c r="E4495" s="27" t="n"/>
      <c r="F4495" s="32">
        <f>IF(OR(C4495="",E4495=""),"",C4495*E4495)</f>
        <v/>
      </c>
      <c r="G4495" s="26" t="n"/>
    </row>
    <row r="4496">
      <c r="A4496" s="31" t="n"/>
      <c r="B4496" s="26" t="n"/>
      <c r="C4496" s="27" t="n"/>
      <c r="D4496" s="27" t="n"/>
      <c r="E4496" s="27" t="n"/>
      <c r="F4496" s="32">
        <f>IF(OR(C4496="",E4496=""),"",C4496*E4496)</f>
        <v/>
      </c>
      <c r="G4496" s="26" t="n"/>
    </row>
    <row r="4497">
      <c r="A4497" s="31" t="n"/>
      <c r="B4497" s="26" t="n"/>
      <c r="C4497" s="27" t="n"/>
      <c r="D4497" s="27" t="n"/>
      <c r="E4497" s="27" t="n"/>
      <c r="F4497" s="32">
        <f>IF(OR(C4497="",E4497=""),"",C4497*E4497)</f>
        <v/>
      </c>
      <c r="G4497" s="26" t="n"/>
    </row>
    <row r="4498">
      <c r="A4498" s="31" t="n"/>
      <c r="B4498" s="26" t="n"/>
      <c r="C4498" s="27" t="n"/>
      <c r="D4498" s="27" t="n"/>
      <c r="E4498" s="27" t="n"/>
      <c r="F4498" s="32">
        <f>IF(OR(C4498="",E4498=""),"",C4498*E4498)</f>
        <v/>
      </c>
      <c r="G4498" s="26" t="n"/>
    </row>
    <row r="4499">
      <c r="A4499" s="31" t="n"/>
      <c r="B4499" s="26" t="n"/>
      <c r="C4499" s="27" t="n"/>
      <c r="D4499" s="27" t="n"/>
      <c r="E4499" s="27" t="n"/>
      <c r="F4499" s="32">
        <f>IF(OR(C4499="",E4499=""),"",C4499*E4499)</f>
        <v/>
      </c>
      <c r="G4499" s="26" t="n"/>
    </row>
    <row r="4500">
      <c r="A4500" s="31" t="n"/>
      <c r="B4500" s="26" t="n"/>
      <c r="C4500" s="27" t="n"/>
      <c r="D4500" s="27" t="n"/>
      <c r="E4500" s="27" t="n"/>
      <c r="F4500" s="32">
        <f>IF(OR(C4500="",E4500=""),"",C4500*E4500)</f>
        <v/>
      </c>
      <c r="G4500" s="26" t="n"/>
    </row>
    <row r="4501">
      <c r="A4501" s="31" t="n"/>
      <c r="B4501" s="26" t="n"/>
      <c r="C4501" s="27" t="n"/>
      <c r="D4501" s="27" t="n"/>
      <c r="E4501" s="27" t="n"/>
      <c r="F4501" s="32">
        <f>IF(OR(C4501="",E4501=""),"",C4501*E4501)</f>
        <v/>
      </c>
      <c r="G4501" s="26" t="n"/>
    </row>
    <row r="4502">
      <c r="A4502" s="31" t="n"/>
      <c r="B4502" s="26" t="n"/>
      <c r="C4502" s="27" t="n"/>
      <c r="D4502" s="27" t="n"/>
      <c r="E4502" s="27" t="n"/>
      <c r="F4502" s="32">
        <f>IF(OR(C4502="",E4502=""),"",C4502*E4502)</f>
        <v/>
      </c>
      <c r="G4502" s="26" t="n"/>
    </row>
    <row r="4503">
      <c r="A4503" s="31" t="n"/>
      <c r="B4503" s="26" t="n"/>
      <c r="C4503" s="27" t="n"/>
      <c r="D4503" s="27" t="n"/>
      <c r="E4503" s="27" t="n"/>
      <c r="F4503" s="32">
        <f>IF(OR(C4503="",E4503=""),"",C4503*E4503)</f>
        <v/>
      </c>
      <c r="G4503" s="26" t="n"/>
    </row>
    <row r="4504">
      <c r="A4504" s="31" t="n"/>
      <c r="B4504" s="26" t="n"/>
      <c r="C4504" s="27" t="n"/>
      <c r="D4504" s="27" t="n"/>
      <c r="E4504" s="27" t="n"/>
      <c r="F4504" s="32">
        <f>IF(OR(C4504="",E4504=""),"",C4504*E4504)</f>
        <v/>
      </c>
      <c r="G4504" s="26" t="n"/>
    </row>
    <row r="4505">
      <c r="A4505" s="31" t="n"/>
      <c r="B4505" s="26" t="n"/>
      <c r="C4505" s="27" t="n"/>
      <c r="D4505" s="27" t="n"/>
      <c r="E4505" s="27" t="n"/>
      <c r="F4505" s="32">
        <f>IF(OR(C4505="",E4505=""),"",C4505*E4505)</f>
        <v/>
      </c>
      <c r="G4505" s="26" t="n"/>
    </row>
    <row r="4506">
      <c r="A4506" s="31" t="n"/>
      <c r="B4506" s="26" t="n"/>
      <c r="C4506" s="27" t="n"/>
      <c r="D4506" s="27" t="n"/>
      <c r="E4506" s="27" t="n"/>
      <c r="F4506" s="32">
        <f>IF(OR(C4506="",E4506=""),"",C4506*E4506)</f>
        <v/>
      </c>
      <c r="G4506" s="26" t="n"/>
    </row>
    <row r="4507">
      <c r="A4507" s="31" t="n"/>
      <c r="B4507" s="26" t="n"/>
      <c r="C4507" s="27" t="n"/>
      <c r="D4507" s="27" t="n"/>
      <c r="E4507" s="27" t="n"/>
      <c r="F4507" s="32">
        <f>IF(OR(C4507="",E4507=""),"",C4507*E4507)</f>
        <v/>
      </c>
      <c r="G4507" s="26" t="n"/>
    </row>
    <row r="4508">
      <c r="A4508" s="31" t="n"/>
      <c r="B4508" s="26" t="n"/>
      <c r="C4508" s="27" t="n"/>
      <c r="D4508" s="27" t="n"/>
      <c r="E4508" s="27" t="n"/>
      <c r="F4508" s="32">
        <f>IF(OR(C4508="",E4508=""),"",C4508*E4508)</f>
        <v/>
      </c>
      <c r="G4508" s="26" t="n"/>
    </row>
    <row r="4509">
      <c r="A4509" s="31" t="n"/>
      <c r="B4509" s="26" t="n"/>
      <c r="C4509" s="27" t="n"/>
      <c r="D4509" s="27" t="n"/>
      <c r="E4509" s="27" t="n"/>
      <c r="F4509" s="32">
        <f>IF(OR(C4509="",E4509=""),"",C4509*E4509)</f>
        <v/>
      </c>
      <c r="G4509" s="26" t="n"/>
    </row>
    <row r="4510">
      <c r="A4510" s="31" t="n"/>
      <c r="B4510" s="26" t="n"/>
      <c r="C4510" s="27" t="n"/>
      <c r="D4510" s="27" t="n"/>
      <c r="E4510" s="27" t="n"/>
      <c r="F4510" s="32">
        <f>IF(OR(C4510="",E4510=""),"",C4510*E4510)</f>
        <v/>
      </c>
      <c r="G4510" s="26" t="n"/>
    </row>
    <row r="4511">
      <c r="A4511" s="31" t="n"/>
      <c r="B4511" s="26" t="n"/>
      <c r="C4511" s="27" t="n"/>
      <c r="D4511" s="27" t="n"/>
      <c r="E4511" s="27" t="n"/>
      <c r="F4511" s="32">
        <f>IF(OR(C4511="",E4511=""),"",C4511*E4511)</f>
        <v/>
      </c>
      <c r="G4511" s="26" t="n"/>
    </row>
    <row r="4512">
      <c r="A4512" s="31" t="n"/>
      <c r="B4512" s="26" t="n"/>
      <c r="C4512" s="27" t="n"/>
      <c r="D4512" s="27" t="n"/>
      <c r="E4512" s="27" t="n"/>
      <c r="F4512" s="32">
        <f>IF(OR(C4512="",E4512=""),"",C4512*E4512)</f>
        <v/>
      </c>
      <c r="G4512" s="26" t="n"/>
    </row>
    <row r="4513">
      <c r="A4513" s="31" t="n"/>
      <c r="B4513" s="26" t="n"/>
      <c r="C4513" s="27" t="n"/>
      <c r="D4513" s="27" t="n"/>
      <c r="E4513" s="27" t="n"/>
      <c r="F4513" s="32">
        <f>IF(OR(C4513="",E4513=""),"",C4513*E4513)</f>
        <v/>
      </c>
      <c r="G4513" s="26" t="n"/>
    </row>
    <row r="4514">
      <c r="A4514" s="31" t="n"/>
      <c r="B4514" s="26" t="n"/>
      <c r="C4514" s="27" t="n"/>
      <c r="D4514" s="27" t="n"/>
      <c r="E4514" s="27" t="n"/>
      <c r="F4514" s="32">
        <f>IF(OR(C4514="",E4514=""),"",C4514*E4514)</f>
        <v/>
      </c>
      <c r="G4514" s="26" t="n"/>
    </row>
    <row r="4515">
      <c r="A4515" s="31" t="n"/>
      <c r="B4515" s="26" t="n"/>
      <c r="C4515" s="27" t="n"/>
      <c r="D4515" s="27" t="n"/>
      <c r="E4515" s="27" t="n"/>
      <c r="F4515" s="32">
        <f>IF(OR(C4515="",E4515=""),"",C4515*E4515)</f>
        <v/>
      </c>
      <c r="G4515" s="26" t="n"/>
    </row>
    <row r="4516">
      <c r="A4516" s="31" t="n"/>
      <c r="B4516" s="26" t="n"/>
      <c r="C4516" s="27" t="n"/>
      <c r="D4516" s="27" t="n"/>
      <c r="E4516" s="27" t="n"/>
      <c r="F4516" s="32">
        <f>IF(OR(C4516="",E4516=""),"",C4516*E4516)</f>
        <v/>
      </c>
      <c r="G4516" s="26" t="n"/>
    </row>
    <row r="4517">
      <c r="A4517" s="31" t="n"/>
      <c r="B4517" s="26" t="n"/>
      <c r="C4517" s="27" t="n"/>
      <c r="D4517" s="27" t="n"/>
      <c r="E4517" s="27" t="n"/>
      <c r="F4517" s="32">
        <f>IF(OR(C4517="",E4517=""),"",C4517*E4517)</f>
        <v/>
      </c>
      <c r="G4517" s="26" t="n"/>
    </row>
    <row r="4518">
      <c r="A4518" s="31" t="n"/>
      <c r="B4518" s="26" t="n"/>
      <c r="C4518" s="27" t="n"/>
      <c r="D4518" s="27" t="n"/>
      <c r="E4518" s="27" t="n"/>
      <c r="F4518" s="32">
        <f>IF(OR(C4518="",E4518=""),"",C4518*E4518)</f>
        <v/>
      </c>
      <c r="G4518" s="26" t="n"/>
    </row>
    <row r="4519">
      <c r="A4519" s="31" t="n"/>
      <c r="B4519" s="26" t="n"/>
      <c r="C4519" s="27" t="n"/>
      <c r="D4519" s="27" t="n"/>
      <c r="E4519" s="27" t="n"/>
      <c r="F4519" s="32">
        <f>IF(OR(C4519="",E4519=""),"",C4519*E4519)</f>
        <v/>
      </c>
      <c r="G4519" s="26" t="n"/>
    </row>
    <row r="4520">
      <c r="A4520" s="31" t="n"/>
      <c r="B4520" s="26" t="n"/>
      <c r="C4520" s="27" t="n"/>
      <c r="D4520" s="27" t="n"/>
      <c r="E4520" s="27" t="n"/>
      <c r="F4520" s="32">
        <f>IF(OR(C4520="",E4520=""),"",C4520*E4520)</f>
        <v/>
      </c>
      <c r="G4520" s="26" t="n"/>
    </row>
    <row r="4521">
      <c r="A4521" s="31" t="n"/>
      <c r="B4521" s="26" t="n"/>
      <c r="C4521" s="27" t="n"/>
      <c r="D4521" s="27" t="n"/>
      <c r="E4521" s="27" t="n"/>
      <c r="F4521" s="32">
        <f>IF(OR(C4521="",E4521=""),"",C4521*E4521)</f>
        <v/>
      </c>
      <c r="G4521" s="26" t="n"/>
    </row>
    <row r="4522">
      <c r="A4522" s="31" t="n"/>
      <c r="B4522" s="26" t="n"/>
      <c r="C4522" s="27" t="n"/>
      <c r="D4522" s="27" t="n"/>
      <c r="E4522" s="27" t="n"/>
      <c r="F4522" s="32">
        <f>IF(OR(C4522="",E4522=""),"",C4522*E4522)</f>
        <v/>
      </c>
      <c r="G4522" s="26" t="n"/>
    </row>
    <row r="4523">
      <c r="A4523" s="31" t="n"/>
      <c r="B4523" s="26" t="n"/>
      <c r="C4523" s="27" t="n"/>
      <c r="D4523" s="27" t="n"/>
      <c r="E4523" s="27" t="n"/>
      <c r="F4523" s="32">
        <f>IF(OR(C4523="",E4523=""),"",C4523*E4523)</f>
        <v/>
      </c>
      <c r="G4523" s="26" t="n"/>
    </row>
    <row r="4524">
      <c r="A4524" s="31" t="n"/>
      <c r="B4524" s="26" t="n"/>
      <c r="C4524" s="27" t="n"/>
      <c r="D4524" s="27" t="n"/>
      <c r="E4524" s="27" t="n"/>
      <c r="F4524" s="32">
        <f>IF(OR(C4524="",E4524=""),"",C4524*E4524)</f>
        <v/>
      </c>
      <c r="G4524" s="26" t="n"/>
    </row>
    <row r="4525">
      <c r="A4525" s="31" t="n"/>
      <c r="B4525" s="26" t="n"/>
      <c r="C4525" s="27" t="n"/>
      <c r="D4525" s="27" t="n"/>
      <c r="E4525" s="27" t="n"/>
      <c r="F4525" s="32">
        <f>IF(OR(C4525="",E4525=""),"",C4525*E4525)</f>
        <v/>
      </c>
      <c r="G4525" s="26" t="n"/>
    </row>
    <row r="4526">
      <c r="A4526" s="31" t="n"/>
      <c r="B4526" s="26" t="n"/>
      <c r="C4526" s="27" t="n"/>
      <c r="D4526" s="27" t="n"/>
      <c r="E4526" s="27" t="n"/>
      <c r="F4526" s="32">
        <f>IF(OR(C4526="",E4526=""),"",C4526*E4526)</f>
        <v/>
      </c>
      <c r="G4526" s="26" t="n"/>
    </row>
    <row r="4527">
      <c r="A4527" s="31" t="n"/>
      <c r="B4527" s="26" t="n"/>
      <c r="C4527" s="27" t="n"/>
      <c r="D4527" s="27" t="n"/>
      <c r="E4527" s="27" t="n"/>
      <c r="F4527" s="32">
        <f>IF(OR(C4527="",E4527=""),"",C4527*E4527)</f>
        <v/>
      </c>
      <c r="G4527" s="26" t="n"/>
    </row>
    <row r="4528">
      <c r="A4528" s="31" t="n"/>
      <c r="B4528" s="26" t="n"/>
      <c r="C4528" s="27" t="n"/>
      <c r="D4528" s="27" t="n"/>
      <c r="E4528" s="27" t="n"/>
      <c r="F4528" s="32">
        <f>IF(OR(C4528="",E4528=""),"",C4528*E4528)</f>
        <v/>
      </c>
      <c r="G4528" s="26" t="n"/>
    </row>
    <row r="4529">
      <c r="A4529" s="31" t="n"/>
      <c r="B4529" s="26" t="n"/>
      <c r="C4529" s="27" t="n"/>
      <c r="D4529" s="27" t="n"/>
      <c r="E4529" s="27" t="n"/>
      <c r="F4529" s="32">
        <f>IF(OR(C4529="",E4529=""),"",C4529*E4529)</f>
        <v/>
      </c>
      <c r="G4529" s="26" t="n"/>
    </row>
    <row r="4530">
      <c r="A4530" s="31" t="n"/>
      <c r="B4530" s="26" t="n"/>
      <c r="C4530" s="27" t="n"/>
      <c r="D4530" s="27" t="n"/>
      <c r="E4530" s="27" t="n"/>
      <c r="F4530" s="32">
        <f>IF(OR(C4530="",E4530=""),"",C4530*E4530)</f>
        <v/>
      </c>
      <c r="G4530" s="26" t="n"/>
    </row>
    <row r="4531">
      <c r="A4531" s="31" t="n"/>
      <c r="B4531" s="26" t="n"/>
      <c r="C4531" s="27" t="n"/>
      <c r="D4531" s="27" t="n"/>
      <c r="E4531" s="27" t="n"/>
      <c r="F4531" s="32">
        <f>IF(OR(C4531="",E4531=""),"",C4531*E4531)</f>
        <v/>
      </c>
      <c r="G4531" s="26" t="n"/>
    </row>
    <row r="4532">
      <c r="A4532" s="31" t="n"/>
      <c r="B4532" s="26" t="n"/>
      <c r="C4532" s="27" t="n"/>
      <c r="D4532" s="27" t="n"/>
      <c r="E4532" s="27" t="n"/>
      <c r="F4532" s="32">
        <f>IF(OR(C4532="",E4532=""),"",C4532*E4532)</f>
        <v/>
      </c>
      <c r="G4532" s="26" t="n"/>
    </row>
    <row r="4533">
      <c r="A4533" s="31" t="n"/>
      <c r="B4533" s="26" t="n"/>
      <c r="C4533" s="27" t="n"/>
      <c r="D4533" s="27" t="n"/>
      <c r="E4533" s="27" t="n"/>
      <c r="F4533" s="32">
        <f>IF(OR(C4533="",E4533=""),"",C4533*E4533)</f>
        <v/>
      </c>
      <c r="G4533" s="26" t="n"/>
    </row>
    <row r="4534">
      <c r="A4534" s="31" t="n"/>
      <c r="B4534" s="26" t="n"/>
      <c r="C4534" s="27" t="n"/>
      <c r="D4534" s="27" t="n"/>
      <c r="E4534" s="27" t="n"/>
      <c r="F4534" s="32">
        <f>IF(OR(C4534="",E4534=""),"",C4534*E4534)</f>
        <v/>
      </c>
      <c r="G4534" s="26" t="n"/>
    </row>
    <row r="4535">
      <c r="A4535" s="31" t="n"/>
      <c r="B4535" s="26" t="n"/>
      <c r="C4535" s="27" t="n"/>
      <c r="D4535" s="27" t="n"/>
      <c r="E4535" s="27" t="n"/>
      <c r="F4535" s="32">
        <f>IF(OR(C4535="",E4535=""),"",C4535*E4535)</f>
        <v/>
      </c>
      <c r="G4535" s="26" t="n"/>
    </row>
    <row r="4536">
      <c r="A4536" s="31" t="n"/>
      <c r="B4536" s="26" t="n"/>
      <c r="C4536" s="27" t="n"/>
      <c r="D4536" s="27" t="n"/>
      <c r="E4536" s="27" t="n"/>
      <c r="F4536" s="32">
        <f>IF(OR(C4536="",E4536=""),"",C4536*E4536)</f>
        <v/>
      </c>
      <c r="G4536" s="26" t="n"/>
    </row>
    <row r="4537">
      <c r="A4537" s="31" t="n"/>
      <c r="B4537" s="26" t="n"/>
      <c r="C4537" s="27" t="n"/>
      <c r="D4537" s="27" t="n"/>
      <c r="E4537" s="27" t="n"/>
      <c r="F4537" s="32">
        <f>IF(OR(C4537="",E4537=""),"",C4537*E4537)</f>
        <v/>
      </c>
      <c r="G4537" s="26" t="n"/>
    </row>
    <row r="4538">
      <c r="A4538" s="31" t="n"/>
      <c r="B4538" s="26" t="n"/>
      <c r="C4538" s="27" t="n"/>
      <c r="D4538" s="27" t="n"/>
      <c r="E4538" s="27" t="n"/>
      <c r="F4538" s="32">
        <f>IF(OR(C4538="",E4538=""),"",C4538*E4538)</f>
        <v/>
      </c>
      <c r="G4538" s="26" t="n"/>
    </row>
    <row r="4539">
      <c r="A4539" s="31" t="n"/>
      <c r="B4539" s="26" t="n"/>
      <c r="C4539" s="27" t="n"/>
      <c r="D4539" s="27" t="n"/>
      <c r="E4539" s="27" t="n"/>
      <c r="F4539" s="32">
        <f>IF(OR(C4539="",E4539=""),"",C4539*E4539)</f>
        <v/>
      </c>
      <c r="G4539" s="26" t="n"/>
    </row>
    <row r="4540">
      <c r="A4540" s="31" t="n"/>
      <c r="B4540" s="26" t="n"/>
      <c r="C4540" s="27" t="n"/>
      <c r="D4540" s="27" t="n"/>
      <c r="E4540" s="27" t="n"/>
      <c r="F4540" s="32">
        <f>IF(OR(C4540="",E4540=""),"",C4540*E4540)</f>
        <v/>
      </c>
      <c r="G4540" s="26" t="n"/>
    </row>
    <row r="4541">
      <c r="A4541" s="31" t="n"/>
      <c r="B4541" s="26" t="n"/>
      <c r="C4541" s="27" t="n"/>
      <c r="D4541" s="27" t="n"/>
      <c r="E4541" s="27" t="n"/>
      <c r="F4541" s="32">
        <f>IF(OR(C4541="",E4541=""),"",C4541*E4541)</f>
        <v/>
      </c>
      <c r="G4541" s="26" t="n"/>
    </row>
    <row r="4542">
      <c r="A4542" s="31" t="n"/>
      <c r="B4542" s="26" t="n"/>
      <c r="C4542" s="27" t="n"/>
      <c r="D4542" s="27" t="n"/>
      <c r="E4542" s="27" t="n"/>
      <c r="F4542" s="32">
        <f>IF(OR(C4542="",E4542=""),"",C4542*E4542)</f>
        <v/>
      </c>
      <c r="G4542" s="26" t="n"/>
    </row>
    <row r="4543">
      <c r="A4543" s="31" t="n"/>
      <c r="B4543" s="26" t="n"/>
      <c r="C4543" s="27" t="n"/>
      <c r="D4543" s="27" t="n"/>
      <c r="E4543" s="27" t="n"/>
      <c r="F4543" s="32">
        <f>IF(OR(C4543="",E4543=""),"",C4543*E4543)</f>
        <v/>
      </c>
      <c r="G4543" s="26" t="n"/>
    </row>
    <row r="4544">
      <c r="A4544" s="31" t="n"/>
      <c r="B4544" s="26" t="n"/>
      <c r="C4544" s="27" t="n"/>
      <c r="D4544" s="27" t="n"/>
      <c r="E4544" s="27" t="n"/>
      <c r="F4544" s="32">
        <f>IF(OR(C4544="",E4544=""),"",C4544*E4544)</f>
        <v/>
      </c>
      <c r="G4544" s="26" t="n"/>
    </row>
    <row r="4545">
      <c r="A4545" s="31" t="n"/>
      <c r="B4545" s="26" t="n"/>
      <c r="C4545" s="27" t="n"/>
      <c r="D4545" s="27" t="n"/>
      <c r="E4545" s="27" t="n"/>
      <c r="F4545" s="32">
        <f>IF(OR(C4545="",E4545=""),"",C4545*E4545)</f>
        <v/>
      </c>
      <c r="G4545" s="26" t="n"/>
    </row>
    <row r="4546">
      <c r="A4546" s="31" t="n"/>
      <c r="B4546" s="26" t="n"/>
      <c r="C4546" s="27" t="n"/>
      <c r="D4546" s="27" t="n"/>
      <c r="E4546" s="27" t="n"/>
      <c r="F4546" s="32">
        <f>IF(OR(C4546="",E4546=""),"",C4546*E4546)</f>
        <v/>
      </c>
      <c r="G4546" s="26" t="n"/>
    </row>
    <row r="4547">
      <c r="A4547" s="31" t="n"/>
      <c r="B4547" s="26" t="n"/>
      <c r="C4547" s="27" t="n"/>
      <c r="D4547" s="27" t="n"/>
      <c r="E4547" s="27" t="n"/>
      <c r="F4547" s="32">
        <f>IF(OR(C4547="",E4547=""),"",C4547*E4547)</f>
        <v/>
      </c>
      <c r="G4547" s="26" t="n"/>
    </row>
    <row r="4548">
      <c r="A4548" s="31" t="n"/>
      <c r="B4548" s="26" t="n"/>
      <c r="C4548" s="27" t="n"/>
      <c r="D4548" s="27" t="n"/>
      <c r="E4548" s="27" t="n"/>
      <c r="F4548" s="32">
        <f>IF(OR(C4548="",E4548=""),"",C4548*E4548)</f>
        <v/>
      </c>
      <c r="G4548" s="26" t="n"/>
    </row>
    <row r="4549">
      <c r="A4549" s="31" t="n"/>
      <c r="B4549" s="26" t="n"/>
      <c r="C4549" s="27" t="n"/>
      <c r="D4549" s="27" t="n"/>
      <c r="E4549" s="27" t="n"/>
      <c r="F4549" s="32">
        <f>IF(OR(C4549="",E4549=""),"",C4549*E4549)</f>
        <v/>
      </c>
      <c r="G4549" s="26" t="n"/>
    </row>
    <row r="4550">
      <c r="A4550" s="31" t="n"/>
      <c r="B4550" s="26" t="n"/>
      <c r="C4550" s="27" t="n"/>
      <c r="D4550" s="27" t="n"/>
      <c r="E4550" s="27" t="n"/>
      <c r="F4550" s="32">
        <f>IF(OR(C4550="",E4550=""),"",C4550*E4550)</f>
        <v/>
      </c>
      <c r="G4550" s="26" t="n"/>
    </row>
    <row r="4551">
      <c r="A4551" s="31" t="n"/>
      <c r="B4551" s="26" t="n"/>
      <c r="C4551" s="27" t="n"/>
      <c r="D4551" s="27" t="n"/>
      <c r="E4551" s="27" t="n"/>
      <c r="F4551" s="32">
        <f>IF(OR(C4551="",E4551=""),"",C4551*E4551)</f>
        <v/>
      </c>
      <c r="G4551" s="26" t="n"/>
    </row>
    <row r="4552">
      <c r="A4552" s="31" t="n"/>
      <c r="B4552" s="26" t="n"/>
      <c r="C4552" s="27" t="n"/>
      <c r="D4552" s="27" t="n"/>
      <c r="E4552" s="27" t="n"/>
      <c r="F4552" s="32">
        <f>IF(OR(C4552="",E4552=""),"",C4552*E4552)</f>
        <v/>
      </c>
      <c r="G4552" s="26" t="n"/>
    </row>
    <row r="4553">
      <c r="A4553" s="31" t="n"/>
      <c r="B4553" s="26" t="n"/>
      <c r="C4553" s="27" t="n"/>
      <c r="D4553" s="27" t="n"/>
      <c r="E4553" s="27" t="n"/>
      <c r="F4553" s="32">
        <f>IF(OR(C4553="",E4553=""),"",C4553*E4553)</f>
        <v/>
      </c>
      <c r="G4553" s="26" t="n"/>
    </row>
    <row r="4554">
      <c r="A4554" s="31" t="n"/>
      <c r="B4554" s="26" t="n"/>
      <c r="C4554" s="27" t="n"/>
      <c r="D4554" s="27" t="n"/>
      <c r="E4554" s="27" t="n"/>
      <c r="F4554" s="32">
        <f>IF(OR(C4554="",E4554=""),"",C4554*E4554)</f>
        <v/>
      </c>
      <c r="G4554" s="26" t="n"/>
    </row>
    <row r="4555">
      <c r="A4555" s="31" t="n"/>
      <c r="B4555" s="26" t="n"/>
      <c r="C4555" s="27" t="n"/>
      <c r="D4555" s="27" t="n"/>
      <c r="E4555" s="27" t="n"/>
      <c r="F4555" s="32">
        <f>IF(OR(C4555="",E4555=""),"",C4555*E4555)</f>
        <v/>
      </c>
      <c r="G4555" s="26" t="n"/>
    </row>
    <row r="4556">
      <c r="A4556" s="31" t="n"/>
      <c r="B4556" s="26" t="n"/>
      <c r="C4556" s="27" t="n"/>
      <c r="D4556" s="27" t="n"/>
      <c r="E4556" s="27" t="n"/>
      <c r="F4556" s="32">
        <f>IF(OR(C4556="",E4556=""),"",C4556*E4556)</f>
        <v/>
      </c>
      <c r="G4556" s="26" t="n"/>
    </row>
    <row r="4557">
      <c r="A4557" s="31" t="n"/>
      <c r="B4557" s="26" t="n"/>
      <c r="C4557" s="27" t="n"/>
      <c r="D4557" s="27" t="n"/>
      <c r="E4557" s="27" t="n"/>
      <c r="F4557" s="32">
        <f>IF(OR(C4557="",E4557=""),"",C4557*E4557)</f>
        <v/>
      </c>
      <c r="G4557" s="26" t="n"/>
    </row>
    <row r="4558">
      <c r="A4558" s="31" t="n"/>
      <c r="B4558" s="26" t="n"/>
      <c r="C4558" s="27" t="n"/>
      <c r="D4558" s="27" t="n"/>
      <c r="E4558" s="27" t="n"/>
      <c r="F4558" s="32">
        <f>IF(OR(C4558="",E4558=""),"",C4558*E4558)</f>
        <v/>
      </c>
      <c r="G4558" s="26" t="n"/>
    </row>
    <row r="4559">
      <c r="A4559" s="31" t="n"/>
      <c r="B4559" s="26" t="n"/>
      <c r="C4559" s="27" t="n"/>
      <c r="D4559" s="27" t="n"/>
      <c r="E4559" s="27" t="n"/>
      <c r="F4559" s="32">
        <f>IF(OR(C4559="",E4559=""),"",C4559*E4559)</f>
        <v/>
      </c>
      <c r="G4559" s="26" t="n"/>
    </row>
    <row r="4560">
      <c r="A4560" s="31" t="n"/>
      <c r="B4560" s="26" t="n"/>
      <c r="C4560" s="27" t="n"/>
      <c r="D4560" s="27" t="n"/>
      <c r="E4560" s="27" t="n"/>
      <c r="F4560" s="32">
        <f>IF(OR(C4560="",E4560=""),"",C4560*E4560)</f>
        <v/>
      </c>
      <c r="G4560" s="26" t="n"/>
    </row>
    <row r="4561">
      <c r="A4561" s="31" t="n"/>
      <c r="B4561" s="26" t="n"/>
      <c r="C4561" s="27" t="n"/>
      <c r="D4561" s="27" t="n"/>
      <c r="E4561" s="27" t="n"/>
      <c r="F4561" s="32">
        <f>IF(OR(C4561="",E4561=""),"",C4561*E4561)</f>
        <v/>
      </c>
      <c r="G4561" s="26" t="n"/>
    </row>
    <row r="4562">
      <c r="A4562" s="31" t="n"/>
      <c r="B4562" s="26" t="n"/>
      <c r="C4562" s="27" t="n"/>
      <c r="D4562" s="27" t="n"/>
      <c r="E4562" s="27" t="n"/>
      <c r="F4562" s="32">
        <f>IF(OR(C4562="",E4562=""),"",C4562*E4562)</f>
        <v/>
      </c>
      <c r="G4562" s="26" t="n"/>
    </row>
    <row r="4563">
      <c r="A4563" s="31" t="n"/>
      <c r="B4563" s="26" t="n"/>
      <c r="C4563" s="27" t="n"/>
      <c r="D4563" s="27" t="n"/>
      <c r="E4563" s="27" t="n"/>
      <c r="F4563" s="32">
        <f>IF(OR(C4563="",E4563=""),"",C4563*E4563)</f>
        <v/>
      </c>
      <c r="G4563" s="26" t="n"/>
    </row>
    <row r="4564">
      <c r="A4564" s="31" t="n"/>
      <c r="B4564" s="26" t="n"/>
      <c r="C4564" s="27" t="n"/>
      <c r="D4564" s="27" t="n"/>
      <c r="E4564" s="27" t="n"/>
      <c r="F4564" s="32">
        <f>IF(OR(C4564="",E4564=""),"",C4564*E4564)</f>
        <v/>
      </c>
      <c r="G4564" s="26" t="n"/>
    </row>
    <row r="4565">
      <c r="A4565" s="31" t="n"/>
      <c r="B4565" s="26" t="n"/>
      <c r="C4565" s="27" t="n"/>
      <c r="D4565" s="27" t="n"/>
      <c r="E4565" s="27" t="n"/>
      <c r="F4565" s="32">
        <f>IF(OR(C4565="",E4565=""),"",C4565*E4565)</f>
        <v/>
      </c>
      <c r="G4565" s="26" t="n"/>
    </row>
    <row r="4566">
      <c r="A4566" s="31" t="n"/>
      <c r="B4566" s="26" t="n"/>
      <c r="C4566" s="27" t="n"/>
      <c r="D4566" s="27" t="n"/>
      <c r="E4566" s="27" t="n"/>
      <c r="F4566" s="32">
        <f>IF(OR(C4566="",E4566=""),"",C4566*E4566)</f>
        <v/>
      </c>
      <c r="G4566" s="26" t="n"/>
    </row>
    <row r="4567">
      <c r="A4567" s="31" t="n"/>
      <c r="B4567" s="26" t="n"/>
      <c r="C4567" s="27" t="n"/>
      <c r="D4567" s="27" t="n"/>
      <c r="E4567" s="27" t="n"/>
      <c r="F4567" s="32">
        <f>IF(OR(C4567="",E4567=""),"",C4567*E4567)</f>
        <v/>
      </c>
      <c r="G4567" s="26" t="n"/>
    </row>
    <row r="4568">
      <c r="A4568" s="31" t="n"/>
      <c r="B4568" s="26" t="n"/>
      <c r="C4568" s="27" t="n"/>
      <c r="D4568" s="27" t="n"/>
      <c r="E4568" s="27" t="n"/>
      <c r="F4568" s="32">
        <f>IF(OR(C4568="",E4568=""),"",C4568*E4568)</f>
        <v/>
      </c>
      <c r="G4568" s="26" t="n"/>
    </row>
    <row r="4569">
      <c r="A4569" s="31" t="n"/>
      <c r="B4569" s="26" t="n"/>
      <c r="C4569" s="27" t="n"/>
      <c r="D4569" s="27" t="n"/>
      <c r="E4569" s="27" t="n"/>
      <c r="F4569" s="32">
        <f>IF(OR(C4569="",E4569=""),"",C4569*E4569)</f>
        <v/>
      </c>
      <c r="G4569" s="26" t="n"/>
    </row>
    <row r="4570">
      <c r="A4570" s="31" t="n"/>
      <c r="B4570" s="26" t="n"/>
      <c r="C4570" s="27" t="n"/>
      <c r="D4570" s="27" t="n"/>
      <c r="E4570" s="27" t="n"/>
      <c r="F4570" s="32">
        <f>IF(OR(C4570="",E4570=""),"",C4570*E4570)</f>
        <v/>
      </c>
      <c r="G4570" s="26" t="n"/>
    </row>
    <row r="4571">
      <c r="A4571" s="31" t="n"/>
      <c r="B4571" s="26" t="n"/>
      <c r="C4571" s="27" t="n"/>
      <c r="D4571" s="27" t="n"/>
      <c r="E4571" s="27" t="n"/>
      <c r="F4571" s="32">
        <f>IF(OR(C4571="",E4571=""),"",C4571*E4571)</f>
        <v/>
      </c>
      <c r="G4571" s="26" t="n"/>
    </row>
    <row r="4572">
      <c r="A4572" s="31" t="n"/>
      <c r="B4572" s="26" t="n"/>
      <c r="C4572" s="27" t="n"/>
      <c r="D4572" s="27" t="n"/>
      <c r="E4572" s="27" t="n"/>
      <c r="F4572" s="32">
        <f>IF(OR(C4572="",E4572=""),"",C4572*E4572)</f>
        <v/>
      </c>
      <c r="G4572" s="26" t="n"/>
    </row>
    <row r="4573">
      <c r="A4573" s="31" t="n"/>
      <c r="B4573" s="26" t="n"/>
      <c r="C4573" s="27" t="n"/>
      <c r="D4573" s="27" t="n"/>
      <c r="E4573" s="27" t="n"/>
      <c r="F4573" s="32">
        <f>IF(OR(C4573="",E4573=""),"",C4573*E4573)</f>
        <v/>
      </c>
      <c r="G4573" s="26" t="n"/>
    </row>
    <row r="4574">
      <c r="A4574" s="31" t="n"/>
      <c r="B4574" s="26" t="n"/>
      <c r="C4574" s="27" t="n"/>
      <c r="D4574" s="27" t="n"/>
      <c r="E4574" s="27" t="n"/>
      <c r="F4574" s="32">
        <f>IF(OR(C4574="",E4574=""),"",C4574*E4574)</f>
        <v/>
      </c>
      <c r="G4574" s="26" t="n"/>
    </row>
    <row r="4575">
      <c r="A4575" s="31" t="n"/>
      <c r="B4575" s="26" t="n"/>
      <c r="C4575" s="27" t="n"/>
      <c r="D4575" s="27" t="n"/>
      <c r="E4575" s="27" t="n"/>
      <c r="F4575" s="32">
        <f>IF(OR(C4575="",E4575=""),"",C4575*E4575)</f>
        <v/>
      </c>
      <c r="G4575" s="26" t="n"/>
    </row>
    <row r="4576">
      <c r="A4576" s="31" t="n"/>
      <c r="B4576" s="26" t="n"/>
      <c r="C4576" s="27" t="n"/>
      <c r="D4576" s="27" t="n"/>
      <c r="E4576" s="27" t="n"/>
      <c r="F4576" s="32">
        <f>IF(OR(C4576="",E4576=""),"",C4576*E4576)</f>
        <v/>
      </c>
      <c r="G4576" s="26" t="n"/>
    </row>
    <row r="4577">
      <c r="A4577" s="31" t="n"/>
      <c r="B4577" s="26" t="n"/>
      <c r="C4577" s="27" t="n"/>
      <c r="D4577" s="27" t="n"/>
      <c r="E4577" s="27" t="n"/>
      <c r="F4577" s="32">
        <f>IF(OR(C4577="",E4577=""),"",C4577*E4577)</f>
        <v/>
      </c>
      <c r="G4577" s="26" t="n"/>
    </row>
    <row r="4578">
      <c r="A4578" s="31" t="n"/>
      <c r="B4578" s="26" t="n"/>
      <c r="C4578" s="27" t="n"/>
      <c r="D4578" s="27" t="n"/>
      <c r="E4578" s="27" t="n"/>
      <c r="F4578" s="32">
        <f>IF(OR(C4578="",E4578=""),"",C4578*E4578)</f>
        <v/>
      </c>
      <c r="G4578" s="26" t="n"/>
    </row>
    <row r="4579">
      <c r="A4579" s="31" t="n"/>
      <c r="B4579" s="26" t="n"/>
      <c r="C4579" s="27" t="n"/>
      <c r="D4579" s="27" t="n"/>
      <c r="E4579" s="27" t="n"/>
      <c r="F4579" s="32">
        <f>IF(OR(C4579="",E4579=""),"",C4579*E4579)</f>
        <v/>
      </c>
      <c r="G4579" s="26" t="n"/>
    </row>
    <row r="4580">
      <c r="A4580" s="31" t="n"/>
      <c r="B4580" s="26" t="n"/>
      <c r="C4580" s="27" t="n"/>
      <c r="D4580" s="27" t="n"/>
      <c r="E4580" s="27" t="n"/>
      <c r="F4580" s="32">
        <f>IF(OR(C4580="",E4580=""),"",C4580*E4580)</f>
        <v/>
      </c>
      <c r="G4580" s="26" t="n"/>
    </row>
    <row r="4581">
      <c r="A4581" s="31" t="n"/>
      <c r="B4581" s="26" t="n"/>
      <c r="C4581" s="27" t="n"/>
      <c r="D4581" s="27" t="n"/>
      <c r="E4581" s="27" t="n"/>
      <c r="F4581" s="32">
        <f>IF(OR(C4581="",E4581=""),"",C4581*E4581)</f>
        <v/>
      </c>
      <c r="G4581" s="26" t="n"/>
    </row>
    <row r="4582">
      <c r="A4582" s="31" t="n"/>
      <c r="B4582" s="26" t="n"/>
      <c r="C4582" s="27" t="n"/>
      <c r="D4582" s="27" t="n"/>
      <c r="E4582" s="27" t="n"/>
      <c r="F4582" s="32">
        <f>IF(OR(C4582="",E4582=""),"",C4582*E4582)</f>
        <v/>
      </c>
      <c r="G4582" s="26" t="n"/>
    </row>
    <row r="4583">
      <c r="A4583" s="31" t="n"/>
      <c r="B4583" s="26" t="n"/>
      <c r="C4583" s="27" t="n"/>
      <c r="D4583" s="27" t="n"/>
      <c r="E4583" s="27" t="n"/>
      <c r="F4583" s="32">
        <f>IF(OR(C4583="",E4583=""),"",C4583*E4583)</f>
        <v/>
      </c>
      <c r="G4583" s="26" t="n"/>
    </row>
    <row r="4584">
      <c r="A4584" s="31" t="n"/>
      <c r="B4584" s="26" t="n"/>
      <c r="C4584" s="27" t="n"/>
      <c r="D4584" s="27" t="n"/>
      <c r="E4584" s="27" t="n"/>
      <c r="F4584" s="32">
        <f>IF(OR(C4584="",E4584=""),"",C4584*E4584)</f>
        <v/>
      </c>
      <c r="G4584" s="26" t="n"/>
    </row>
    <row r="4585">
      <c r="A4585" s="31" t="n"/>
      <c r="B4585" s="26" t="n"/>
      <c r="C4585" s="27" t="n"/>
      <c r="D4585" s="27" t="n"/>
      <c r="E4585" s="27" t="n"/>
      <c r="F4585" s="32">
        <f>IF(OR(C4585="",E4585=""),"",C4585*E4585)</f>
        <v/>
      </c>
      <c r="G4585" s="26" t="n"/>
    </row>
    <row r="4586">
      <c r="A4586" s="31" t="n"/>
      <c r="B4586" s="26" t="n"/>
      <c r="C4586" s="27" t="n"/>
      <c r="D4586" s="27" t="n"/>
      <c r="E4586" s="27" t="n"/>
      <c r="F4586" s="32">
        <f>IF(OR(C4586="",E4586=""),"",C4586*E4586)</f>
        <v/>
      </c>
      <c r="G4586" s="26" t="n"/>
    </row>
    <row r="4587">
      <c r="A4587" s="31" t="n"/>
      <c r="B4587" s="26" t="n"/>
      <c r="C4587" s="27" t="n"/>
      <c r="D4587" s="27" t="n"/>
      <c r="E4587" s="27" t="n"/>
      <c r="F4587" s="32">
        <f>IF(OR(C4587="",E4587=""),"",C4587*E4587)</f>
        <v/>
      </c>
      <c r="G4587" s="26" t="n"/>
    </row>
    <row r="4588">
      <c r="A4588" s="31" t="n"/>
      <c r="B4588" s="26" t="n"/>
      <c r="C4588" s="27" t="n"/>
      <c r="D4588" s="27" t="n"/>
      <c r="E4588" s="27" t="n"/>
      <c r="F4588" s="32">
        <f>IF(OR(C4588="",E4588=""),"",C4588*E4588)</f>
        <v/>
      </c>
      <c r="G4588" s="26" t="n"/>
    </row>
    <row r="4589">
      <c r="A4589" s="31" t="n"/>
      <c r="B4589" s="26" t="n"/>
      <c r="C4589" s="27" t="n"/>
      <c r="D4589" s="27" t="n"/>
      <c r="E4589" s="27" t="n"/>
      <c r="F4589" s="32">
        <f>IF(OR(C4589="",E4589=""),"",C4589*E4589)</f>
        <v/>
      </c>
      <c r="G4589" s="26" t="n"/>
    </row>
    <row r="4590">
      <c r="A4590" s="31" t="n"/>
      <c r="B4590" s="26" t="n"/>
      <c r="C4590" s="27" t="n"/>
      <c r="D4590" s="27" t="n"/>
      <c r="E4590" s="27" t="n"/>
      <c r="F4590" s="32">
        <f>IF(OR(C4590="",E4590=""),"",C4590*E4590)</f>
        <v/>
      </c>
      <c r="G4590" s="26" t="n"/>
    </row>
    <row r="4591">
      <c r="A4591" s="31" t="n"/>
      <c r="B4591" s="26" t="n"/>
      <c r="C4591" s="27" t="n"/>
      <c r="D4591" s="27" t="n"/>
      <c r="E4591" s="27" t="n"/>
      <c r="F4591" s="32">
        <f>IF(OR(C4591="",E4591=""),"",C4591*E4591)</f>
        <v/>
      </c>
      <c r="G4591" s="26" t="n"/>
    </row>
    <row r="4592">
      <c r="A4592" s="31" t="n"/>
      <c r="B4592" s="26" t="n"/>
      <c r="C4592" s="27" t="n"/>
      <c r="D4592" s="27" t="n"/>
      <c r="E4592" s="27" t="n"/>
      <c r="F4592" s="32">
        <f>IF(OR(C4592="",E4592=""),"",C4592*E4592)</f>
        <v/>
      </c>
      <c r="G4592" s="26" t="n"/>
    </row>
    <row r="4593">
      <c r="A4593" s="31" t="n"/>
      <c r="B4593" s="26" t="n"/>
      <c r="C4593" s="27" t="n"/>
      <c r="D4593" s="27" t="n"/>
      <c r="E4593" s="27" t="n"/>
      <c r="F4593" s="32">
        <f>IF(OR(C4593="",E4593=""),"",C4593*E4593)</f>
        <v/>
      </c>
      <c r="G4593" s="26" t="n"/>
    </row>
    <row r="4594">
      <c r="A4594" s="31" t="n"/>
      <c r="B4594" s="26" t="n"/>
      <c r="C4594" s="27" t="n"/>
      <c r="D4594" s="27" t="n"/>
      <c r="E4594" s="27" t="n"/>
      <c r="F4594" s="32">
        <f>IF(OR(C4594="",E4594=""),"",C4594*E4594)</f>
        <v/>
      </c>
      <c r="G4594" s="26" t="n"/>
    </row>
    <row r="4595">
      <c r="A4595" s="31" t="n"/>
      <c r="B4595" s="26" t="n"/>
      <c r="C4595" s="27" t="n"/>
      <c r="D4595" s="27" t="n"/>
      <c r="E4595" s="27" t="n"/>
      <c r="F4595" s="32">
        <f>IF(OR(C4595="",E4595=""),"",C4595*E4595)</f>
        <v/>
      </c>
      <c r="G4595" s="26" t="n"/>
    </row>
    <row r="4596">
      <c r="A4596" s="31" t="n"/>
      <c r="B4596" s="26" t="n"/>
      <c r="C4596" s="27" t="n"/>
      <c r="D4596" s="27" t="n"/>
      <c r="E4596" s="27" t="n"/>
      <c r="F4596" s="32">
        <f>IF(OR(C4596="",E4596=""),"",C4596*E4596)</f>
        <v/>
      </c>
      <c r="G4596" s="26" t="n"/>
    </row>
    <row r="4597">
      <c r="A4597" s="31" t="n"/>
      <c r="B4597" s="26" t="n"/>
      <c r="C4597" s="27" t="n"/>
      <c r="D4597" s="27" t="n"/>
      <c r="E4597" s="27" t="n"/>
      <c r="F4597" s="32">
        <f>IF(OR(C4597="",E4597=""),"",C4597*E4597)</f>
        <v/>
      </c>
      <c r="G4597" s="26" t="n"/>
    </row>
    <row r="4598">
      <c r="A4598" s="31" t="n"/>
      <c r="B4598" s="26" t="n"/>
      <c r="C4598" s="27" t="n"/>
      <c r="D4598" s="27" t="n"/>
      <c r="E4598" s="27" t="n"/>
      <c r="F4598" s="32">
        <f>IF(OR(C4598="",E4598=""),"",C4598*E4598)</f>
        <v/>
      </c>
      <c r="G4598" s="26" t="n"/>
    </row>
    <row r="4599">
      <c r="A4599" s="31" t="n"/>
      <c r="B4599" s="26" t="n"/>
      <c r="C4599" s="27" t="n"/>
      <c r="D4599" s="27" t="n"/>
      <c r="E4599" s="27" t="n"/>
      <c r="F4599" s="32">
        <f>IF(OR(C4599="",E4599=""),"",C4599*E4599)</f>
        <v/>
      </c>
      <c r="G4599" s="26" t="n"/>
    </row>
    <row r="4600">
      <c r="A4600" s="31" t="n"/>
      <c r="B4600" s="26" t="n"/>
      <c r="C4600" s="27" t="n"/>
      <c r="D4600" s="27" t="n"/>
      <c r="E4600" s="27" t="n"/>
      <c r="F4600" s="32">
        <f>IF(OR(C4600="",E4600=""),"",C4600*E4600)</f>
        <v/>
      </c>
      <c r="G4600" s="26" t="n"/>
    </row>
    <row r="4601">
      <c r="A4601" s="31" t="n"/>
      <c r="B4601" s="26" t="n"/>
      <c r="C4601" s="27" t="n"/>
      <c r="D4601" s="27" t="n"/>
      <c r="E4601" s="27" t="n"/>
      <c r="F4601" s="32">
        <f>IF(OR(C4601="",E4601=""),"",C4601*E4601)</f>
        <v/>
      </c>
      <c r="G4601" s="26" t="n"/>
    </row>
    <row r="4602">
      <c r="A4602" s="31" t="n"/>
      <c r="B4602" s="26" t="n"/>
      <c r="C4602" s="27" t="n"/>
      <c r="D4602" s="27" t="n"/>
      <c r="E4602" s="27" t="n"/>
      <c r="F4602" s="32">
        <f>IF(OR(C4602="",E4602=""),"",C4602*E4602)</f>
        <v/>
      </c>
      <c r="G4602" s="26" t="n"/>
    </row>
    <row r="4603">
      <c r="A4603" s="31" t="n"/>
      <c r="B4603" s="26" t="n"/>
      <c r="C4603" s="27" t="n"/>
      <c r="D4603" s="27" t="n"/>
      <c r="E4603" s="27" t="n"/>
      <c r="F4603" s="32">
        <f>IF(OR(C4603="",E4603=""),"",C4603*E4603)</f>
        <v/>
      </c>
      <c r="G4603" s="26" t="n"/>
    </row>
    <row r="4604">
      <c r="A4604" s="31" t="n"/>
      <c r="B4604" s="26" t="n"/>
      <c r="C4604" s="27" t="n"/>
      <c r="D4604" s="27" t="n"/>
      <c r="E4604" s="27" t="n"/>
      <c r="F4604" s="32">
        <f>IF(OR(C4604="",E4604=""),"",C4604*E4604)</f>
        <v/>
      </c>
      <c r="G4604" s="26" t="n"/>
    </row>
    <row r="4605">
      <c r="A4605" s="31" t="n"/>
      <c r="B4605" s="26" t="n"/>
      <c r="C4605" s="27" t="n"/>
      <c r="D4605" s="27" t="n"/>
      <c r="E4605" s="27" t="n"/>
      <c r="F4605" s="32">
        <f>IF(OR(C4605="",E4605=""),"",C4605*E4605)</f>
        <v/>
      </c>
      <c r="G4605" s="26" t="n"/>
    </row>
    <row r="4606">
      <c r="A4606" s="31" t="n"/>
      <c r="B4606" s="26" t="n"/>
      <c r="C4606" s="27" t="n"/>
      <c r="D4606" s="27" t="n"/>
      <c r="E4606" s="27" t="n"/>
      <c r="F4606" s="32">
        <f>IF(OR(C4606="",E4606=""),"",C4606*E4606)</f>
        <v/>
      </c>
      <c r="G4606" s="26" t="n"/>
    </row>
    <row r="4607">
      <c r="A4607" s="31" t="n"/>
      <c r="B4607" s="26" t="n"/>
      <c r="C4607" s="27" t="n"/>
      <c r="D4607" s="27" t="n"/>
      <c r="E4607" s="27" t="n"/>
      <c r="F4607" s="32">
        <f>IF(OR(C4607="",E4607=""),"",C4607*E4607)</f>
        <v/>
      </c>
      <c r="G4607" s="26" t="n"/>
    </row>
    <row r="4608">
      <c r="A4608" s="31" t="n"/>
      <c r="B4608" s="26" t="n"/>
      <c r="C4608" s="27" t="n"/>
      <c r="D4608" s="27" t="n"/>
      <c r="E4608" s="27" t="n"/>
      <c r="F4608" s="32">
        <f>IF(OR(C4608="",E4608=""),"",C4608*E4608)</f>
        <v/>
      </c>
      <c r="G4608" s="26" t="n"/>
    </row>
    <row r="4609">
      <c r="A4609" s="31" t="n"/>
      <c r="B4609" s="26" t="n"/>
      <c r="C4609" s="27" t="n"/>
      <c r="D4609" s="27" t="n"/>
      <c r="E4609" s="27" t="n"/>
      <c r="F4609" s="32">
        <f>IF(OR(C4609="",E4609=""),"",C4609*E4609)</f>
        <v/>
      </c>
      <c r="G4609" s="26" t="n"/>
    </row>
    <row r="4610">
      <c r="A4610" s="31" t="n"/>
      <c r="B4610" s="26" t="n"/>
      <c r="C4610" s="27" t="n"/>
      <c r="D4610" s="27" t="n"/>
      <c r="E4610" s="27" t="n"/>
      <c r="F4610" s="32">
        <f>IF(OR(C4610="",E4610=""),"",C4610*E4610)</f>
        <v/>
      </c>
      <c r="G4610" s="26" t="n"/>
    </row>
    <row r="4611">
      <c r="A4611" s="31" t="n"/>
      <c r="B4611" s="26" t="n"/>
      <c r="C4611" s="27" t="n"/>
      <c r="D4611" s="27" t="n"/>
      <c r="E4611" s="27" t="n"/>
      <c r="F4611" s="32">
        <f>IF(OR(C4611="",E4611=""),"",C4611*E4611)</f>
        <v/>
      </c>
      <c r="G4611" s="26" t="n"/>
    </row>
    <row r="4612">
      <c r="A4612" s="31" t="n"/>
      <c r="B4612" s="26" t="n"/>
      <c r="C4612" s="27" t="n"/>
      <c r="D4612" s="27" t="n"/>
      <c r="E4612" s="27" t="n"/>
      <c r="F4612" s="32">
        <f>IF(OR(C4612="",E4612=""),"",C4612*E4612)</f>
        <v/>
      </c>
      <c r="G4612" s="26" t="n"/>
    </row>
    <row r="4613">
      <c r="A4613" s="31" t="n"/>
      <c r="B4613" s="26" t="n"/>
      <c r="C4613" s="27" t="n"/>
      <c r="D4613" s="27" t="n"/>
      <c r="E4613" s="27" t="n"/>
      <c r="F4613" s="32">
        <f>IF(OR(C4613="",E4613=""),"",C4613*E4613)</f>
        <v/>
      </c>
      <c r="G4613" s="26" t="n"/>
    </row>
    <row r="4614">
      <c r="A4614" s="31" t="n"/>
      <c r="B4614" s="26" t="n"/>
      <c r="C4614" s="27" t="n"/>
      <c r="D4614" s="27" t="n"/>
      <c r="E4614" s="27" t="n"/>
      <c r="F4614" s="32">
        <f>IF(OR(C4614="",E4614=""),"",C4614*E4614)</f>
        <v/>
      </c>
      <c r="G4614" s="26" t="n"/>
    </row>
    <row r="4615">
      <c r="A4615" s="31" t="n"/>
      <c r="B4615" s="26" t="n"/>
      <c r="C4615" s="27" t="n"/>
      <c r="D4615" s="27" t="n"/>
      <c r="E4615" s="27" t="n"/>
      <c r="F4615" s="32">
        <f>IF(OR(C4615="",E4615=""),"",C4615*E4615)</f>
        <v/>
      </c>
      <c r="G4615" s="26" t="n"/>
    </row>
    <row r="4616">
      <c r="A4616" s="31" t="n"/>
      <c r="B4616" s="26" t="n"/>
      <c r="C4616" s="27" t="n"/>
      <c r="D4616" s="27" t="n"/>
      <c r="E4616" s="27" t="n"/>
      <c r="F4616" s="32">
        <f>IF(OR(C4616="",E4616=""),"",C4616*E4616)</f>
        <v/>
      </c>
      <c r="G4616" s="26" t="n"/>
    </row>
    <row r="4617">
      <c r="A4617" s="31" t="n"/>
      <c r="B4617" s="26" t="n"/>
      <c r="C4617" s="27" t="n"/>
      <c r="D4617" s="27" t="n"/>
      <c r="E4617" s="27" t="n"/>
      <c r="F4617" s="32">
        <f>IF(OR(C4617="",E4617=""),"",C4617*E4617)</f>
        <v/>
      </c>
      <c r="G4617" s="26" t="n"/>
    </row>
    <row r="4618">
      <c r="A4618" s="31" t="n"/>
      <c r="B4618" s="26" t="n"/>
      <c r="C4618" s="27" t="n"/>
      <c r="D4618" s="27" t="n"/>
      <c r="E4618" s="27" t="n"/>
      <c r="F4618" s="32">
        <f>IF(OR(C4618="",E4618=""),"",C4618*E4618)</f>
        <v/>
      </c>
      <c r="G4618" s="26" t="n"/>
    </row>
    <row r="4619">
      <c r="A4619" s="31" t="n"/>
      <c r="B4619" s="26" t="n"/>
      <c r="C4619" s="27" t="n"/>
      <c r="D4619" s="27" t="n"/>
      <c r="E4619" s="27" t="n"/>
      <c r="F4619" s="32">
        <f>IF(OR(C4619="",E4619=""),"",C4619*E4619)</f>
        <v/>
      </c>
      <c r="G4619" s="26" t="n"/>
    </row>
    <row r="4620">
      <c r="A4620" s="31" t="n"/>
      <c r="B4620" s="26" t="n"/>
      <c r="C4620" s="27" t="n"/>
      <c r="D4620" s="27" t="n"/>
      <c r="E4620" s="27" t="n"/>
      <c r="F4620" s="32">
        <f>IF(OR(C4620="",E4620=""),"",C4620*E4620)</f>
        <v/>
      </c>
      <c r="G4620" s="26" t="n"/>
    </row>
    <row r="4621">
      <c r="A4621" s="31" t="n"/>
      <c r="B4621" s="26" t="n"/>
      <c r="C4621" s="27" t="n"/>
      <c r="D4621" s="27" t="n"/>
      <c r="E4621" s="27" t="n"/>
      <c r="F4621" s="32">
        <f>IF(OR(C4621="",E4621=""),"",C4621*E4621)</f>
        <v/>
      </c>
      <c r="G4621" s="26" t="n"/>
    </row>
    <row r="4622">
      <c r="A4622" s="31" t="n"/>
      <c r="B4622" s="26" t="n"/>
      <c r="C4622" s="27" t="n"/>
      <c r="D4622" s="27" t="n"/>
      <c r="E4622" s="27" t="n"/>
      <c r="F4622" s="32">
        <f>IF(OR(C4622="",E4622=""),"",C4622*E4622)</f>
        <v/>
      </c>
      <c r="G4622" s="26" t="n"/>
    </row>
    <row r="4623">
      <c r="A4623" s="31" t="n"/>
      <c r="B4623" s="26" t="n"/>
      <c r="C4623" s="27" t="n"/>
      <c r="D4623" s="27" t="n"/>
      <c r="E4623" s="27" t="n"/>
      <c r="F4623" s="32">
        <f>IF(OR(C4623="",E4623=""),"",C4623*E4623)</f>
        <v/>
      </c>
      <c r="G4623" s="26" t="n"/>
    </row>
    <row r="4624">
      <c r="A4624" s="31" t="n"/>
      <c r="B4624" s="26" t="n"/>
      <c r="C4624" s="27" t="n"/>
      <c r="D4624" s="27" t="n"/>
      <c r="E4624" s="27" t="n"/>
      <c r="F4624" s="32">
        <f>IF(OR(C4624="",E4624=""),"",C4624*E4624)</f>
        <v/>
      </c>
      <c r="G4624" s="26" t="n"/>
    </row>
    <row r="4625">
      <c r="A4625" s="31" t="n"/>
      <c r="B4625" s="26" t="n"/>
      <c r="C4625" s="27" t="n"/>
      <c r="D4625" s="27" t="n"/>
      <c r="E4625" s="27" t="n"/>
      <c r="F4625" s="32">
        <f>IF(OR(C4625="",E4625=""),"",C4625*E4625)</f>
        <v/>
      </c>
      <c r="G4625" s="26" t="n"/>
    </row>
    <row r="4626">
      <c r="A4626" s="31" t="n"/>
      <c r="B4626" s="26" t="n"/>
      <c r="C4626" s="27" t="n"/>
      <c r="D4626" s="27" t="n"/>
      <c r="E4626" s="27" t="n"/>
      <c r="F4626" s="32">
        <f>IF(OR(C4626="",E4626=""),"",C4626*E4626)</f>
        <v/>
      </c>
      <c r="G4626" s="26" t="n"/>
    </row>
    <row r="4627">
      <c r="A4627" s="31" t="n"/>
      <c r="B4627" s="26" t="n"/>
      <c r="C4627" s="27" t="n"/>
      <c r="D4627" s="27" t="n"/>
      <c r="E4627" s="27" t="n"/>
      <c r="F4627" s="32">
        <f>IF(OR(C4627="",E4627=""),"",C4627*E4627)</f>
        <v/>
      </c>
      <c r="G4627" s="26" t="n"/>
    </row>
    <row r="4628">
      <c r="A4628" s="31" t="n"/>
      <c r="B4628" s="26" t="n"/>
      <c r="C4628" s="27" t="n"/>
      <c r="D4628" s="27" t="n"/>
      <c r="E4628" s="27" t="n"/>
      <c r="F4628" s="32">
        <f>IF(OR(C4628="",E4628=""),"",C4628*E4628)</f>
        <v/>
      </c>
      <c r="G4628" s="26" t="n"/>
    </row>
    <row r="4629">
      <c r="A4629" s="31" t="n"/>
      <c r="B4629" s="26" t="n"/>
      <c r="C4629" s="27" t="n"/>
      <c r="D4629" s="27" t="n"/>
      <c r="E4629" s="27" t="n"/>
      <c r="F4629" s="32">
        <f>IF(OR(C4629="",E4629=""),"",C4629*E4629)</f>
        <v/>
      </c>
      <c r="G4629" s="26" t="n"/>
    </row>
    <row r="4630">
      <c r="A4630" s="31" t="n"/>
      <c r="B4630" s="26" t="n"/>
      <c r="C4630" s="27" t="n"/>
      <c r="D4630" s="27" t="n"/>
      <c r="E4630" s="27" t="n"/>
      <c r="F4630" s="32">
        <f>IF(OR(C4630="",E4630=""),"",C4630*E4630)</f>
        <v/>
      </c>
      <c r="G4630" s="26" t="n"/>
    </row>
    <row r="4631">
      <c r="A4631" s="31" t="n"/>
      <c r="B4631" s="26" t="n"/>
      <c r="C4631" s="27" t="n"/>
      <c r="D4631" s="27" t="n"/>
      <c r="E4631" s="27" t="n"/>
      <c r="F4631" s="32">
        <f>IF(OR(C4631="",E4631=""),"",C4631*E4631)</f>
        <v/>
      </c>
      <c r="G4631" s="26" t="n"/>
    </row>
    <row r="4632">
      <c r="A4632" s="31" t="n"/>
      <c r="B4632" s="26" t="n"/>
      <c r="C4632" s="27" t="n"/>
      <c r="D4632" s="27" t="n"/>
      <c r="E4632" s="27" t="n"/>
      <c r="F4632" s="32">
        <f>IF(OR(C4632="",E4632=""),"",C4632*E4632)</f>
        <v/>
      </c>
      <c r="G4632" s="26" t="n"/>
    </row>
    <row r="4633">
      <c r="A4633" s="31" t="n"/>
      <c r="B4633" s="26" t="n"/>
      <c r="C4633" s="27" t="n"/>
      <c r="D4633" s="27" t="n"/>
      <c r="E4633" s="27" t="n"/>
      <c r="F4633" s="32">
        <f>IF(OR(C4633="",E4633=""),"",C4633*E4633)</f>
        <v/>
      </c>
      <c r="G4633" s="26" t="n"/>
    </row>
    <row r="4634">
      <c r="A4634" s="31" t="n"/>
      <c r="B4634" s="26" t="n"/>
      <c r="C4634" s="27" t="n"/>
      <c r="D4634" s="27" t="n"/>
      <c r="E4634" s="27" t="n"/>
      <c r="F4634" s="32">
        <f>IF(OR(C4634="",E4634=""),"",C4634*E4634)</f>
        <v/>
      </c>
      <c r="G4634" s="26" t="n"/>
    </row>
    <row r="4635">
      <c r="A4635" s="31" t="n"/>
      <c r="B4635" s="26" t="n"/>
      <c r="C4635" s="27" t="n"/>
      <c r="D4635" s="27" t="n"/>
      <c r="E4635" s="27" t="n"/>
      <c r="F4635" s="32">
        <f>IF(OR(C4635="",E4635=""),"",C4635*E4635)</f>
        <v/>
      </c>
      <c r="G4635" s="26" t="n"/>
    </row>
    <row r="4636">
      <c r="A4636" s="31" t="n"/>
      <c r="B4636" s="26" t="n"/>
      <c r="C4636" s="27" t="n"/>
      <c r="D4636" s="27" t="n"/>
      <c r="E4636" s="27" t="n"/>
      <c r="F4636" s="32">
        <f>IF(OR(C4636="",E4636=""),"",C4636*E4636)</f>
        <v/>
      </c>
      <c r="G4636" s="26" t="n"/>
    </row>
    <row r="4637">
      <c r="A4637" s="31" t="n"/>
      <c r="B4637" s="26" t="n"/>
      <c r="C4637" s="27" t="n"/>
      <c r="D4637" s="27" t="n"/>
      <c r="E4637" s="27" t="n"/>
      <c r="F4637" s="32">
        <f>IF(OR(C4637="",E4637=""),"",C4637*E4637)</f>
        <v/>
      </c>
      <c r="G4637" s="26" t="n"/>
    </row>
    <row r="4638">
      <c r="A4638" s="31" t="n"/>
      <c r="B4638" s="26" t="n"/>
      <c r="C4638" s="27" t="n"/>
      <c r="D4638" s="27" t="n"/>
      <c r="E4638" s="27" t="n"/>
      <c r="F4638" s="32">
        <f>IF(OR(C4638="",E4638=""),"",C4638*E4638)</f>
        <v/>
      </c>
      <c r="G4638" s="26" t="n"/>
    </row>
    <row r="4639">
      <c r="A4639" s="31" t="n"/>
      <c r="B4639" s="26" t="n"/>
      <c r="C4639" s="27" t="n"/>
      <c r="D4639" s="27" t="n"/>
      <c r="E4639" s="27" t="n"/>
      <c r="F4639" s="32">
        <f>IF(OR(C4639="",E4639=""),"",C4639*E4639)</f>
        <v/>
      </c>
      <c r="G4639" s="26" t="n"/>
    </row>
    <row r="4640">
      <c r="A4640" s="31" t="n"/>
      <c r="B4640" s="26" t="n"/>
      <c r="C4640" s="27" t="n"/>
      <c r="D4640" s="27" t="n"/>
      <c r="E4640" s="27" t="n"/>
      <c r="F4640" s="32">
        <f>IF(OR(C4640="",E4640=""),"",C4640*E4640)</f>
        <v/>
      </c>
      <c r="G4640" s="26" t="n"/>
    </row>
    <row r="4641">
      <c r="A4641" s="31" t="n"/>
      <c r="B4641" s="26" t="n"/>
      <c r="C4641" s="27" t="n"/>
      <c r="D4641" s="27" t="n"/>
      <c r="E4641" s="27" t="n"/>
      <c r="F4641" s="32">
        <f>IF(OR(C4641="",E4641=""),"",C4641*E4641)</f>
        <v/>
      </c>
      <c r="G4641" s="26" t="n"/>
    </row>
    <row r="4642">
      <c r="A4642" s="31" t="n"/>
      <c r="B4642" s="26" t="n"/>
      <c r="C4642" s="27" t="n"/>
      <c r="D4642" s="27" t="n"/>
      <c r="E4642" s="27" t="n"/>
      <c r="F4642" s="32">
        <f>IF(OR(C4642="",E4642=""),"",C4642*E4642)</f>
        <v/>
      </c>
      <c r="G4642" s="26" t="n"/>
    </row>
    <row r="4643">
      <c r="A4643" s="31" t="n"/>
      <c r="B4643" s="26" t="n"/>
      <c r="C4643" s="27" t="n"/>
      <c r="D4643" s="27" t="n"/>
      <c r="E4643" s="27" t="n"/>
      <c r="F4643" s="32">
        <f>IF(OR(C4643="",E4643=""),"",C4643*E4643)</f>
        <v/>
      </c>
      <c r="G4643" s="26" t="n"/>
    </row>
    <row r="4644">
      <c r="A4644" s="31" t="n"/>
      <c r="B4644" s="26" t="n"/>
      <c r="C4644" s="27" t="n"/>
      <c r="D4644" s="27" t="n"/>
      <c r="E4644" s="27" t="n"/>
      <c r="F4644" s="32">
        <f>IF(OR(C4644="",E4644=""),"",C4644*E4644)</f>
        <v/>
      </c>
      <c r="G4644" s="26" t="n"/>
    </row>
    <row r="4645">
      <c r="A4645" s="31" t="n"/>
      <c r="B4645" s="26" t="n"/>
      <c r="C4645" s="27" t="n"/>
      <c r="D4645" s="27" t="n"/>
      <c r="E4645" s="27" t="n"/>
      <c r="F4645" s="32">
        <f>IF(OR(C4645="",E4645=""),"",C4645*E4645)</f>
        <v/>
      </c>
      <c r="G4645" s="26" t="n"/>
    </row>
    <row r="4646">
      <c r="A4646" s="31" t="n"/>
      <c r="B4646" s="26" t="n"/>
      <c r="C4646" s="27" t="n"/>
      <c r="D4646" s="27" t="n"/>
      <c r="E4646" s="27" t="n"/>
      <c r="F4646" s="32">
        <f>IF(OR(C4646="",E4646=""),"",C4646*E4646)</f>
        <v/>
      </c>
      <c r="G4646" s="26" t="n"/>
    </row>
    <row r="4647">
      <c r="A4647" s="31" t="n"/>
      <c r="B4647" s="26" t="n"/>
      <c r="C4647" s="27" t="n"/>
      <c r="D4647" s="27" t="n"/>
      <c r="E4647" s="27" t="n"/>
      <c r="F4647" s="32">
        <f>IF(OR(C4647="",E4647=""),"",C4647*E4647)</f>
        <v/>
      </c>
      <c r="G4647" s="26" t="n"/>
    </row>
    <row r="4648">
      <c r="A4648" s="31" t="n"/>
      <c r="B4648" s="26" t="n"/>
      <c r="C4648" s="27" t="n"/>
      <c r="D4648" s="27" t="n"/>
      <c r="E4648" s="27" t="n"/>
      <c r="F4648" s="32">
        <f>IF(OR(C4648="",E4648=""),"",C4648*E4648)</f>
        <v/>
      </c>
      <c r="G4648" s="26" t="n"/>
    </row>
    <row r="4649">
      <c r="A4649" s="31" t="n"/>
      <c r="B4649" s="26" t="n"/>
      <c r="C4649" s="27" t="n"/>
      <c r="D4649" s="27" t="n"/>
      <c r="E4649" s="27" t="n"/>
      <c r="F4649" s="32">
        <f>IF(OR(C4649="",E4649=""),"",C4649*E4649)</f>
        <v/>
      </c>
      <c r="G4649" s="26" t="n"/>
    </row>
    <row r="4650">
      <c r="A4650" s="31" t="n"/>
      <c r="B4650" s="26" t="n"/>
      <c r="C4650" s="27" t="n"/>
      <c r="D4650" s="27" t="n"/>
      <c r="E4650" s="27" t="n"/>
      <c r="F4650" s="32">
        <f>IF(OR(C4650="",E4650=""),"",C4650*E4650)</f>
        <v/>
      </c>
      <c r="G4650" s="26" t="n"/>
    </row>
    <row r="4651">
      <c r="A4651" s="31" t="n"/>
      <c r="B4651" s="26" t="n"/>
      <c r="C4651" s="27" t="n"/>
      <c r="D4651" s="27" t="n"/>
      <c r="E4651" s="27" t="n"/>
      <c r="F4651" s="32">
        <f>IF(OR(C4651="",E4651=""),"",C4651*E4651)</f>
        <v/>
      </c>
      <c r="G4651" s="26" t="n"/>
    </row>
    <row r="4652">
      <c r="A4652" s="31" t="n"/>
      <c r="B4652" s="26" t="n"/>
      <c r="C4652" s="27" t="n"/>
      <c r="D4652" s="27" t="n"/>
      <c r="E4652" s="27" t="n"/>
      <c r="F4652" s="32">
        <f>IF(OR(C4652="",E4652=""),"",C4652*E4652)</f>
        <v/>
      </c>
      <c r="G4652" s="26" t="n"/>
    </row>
    <row r="4653">
      <c r="A4653" s="31" t="n"/>
      <c r="B4653" s="26" t="n"/>
      <c r="C4653" s="27" t="n"/>
      <c r="D4653" s="27" t="n"/>
      <c r="E4653" s="27" t="n"/>
      <c r="F4653" s="32">
        <f>IF(OR(C4653="",E4653=""),"",C4653*E4653)</f>
        <v/>
      </c>
      <c r="G4653" s="26" t="n"/>
    </row>
    <row r="4654">
      <c r="A4654" s="31" t="n"/>
      <c r="B4654" s="26" t="n"/>
      <c r="C4654" s="27" t="n"/>
      <c r="D4654" s="27" t="n"/>
      <c r="E4654" s="27" t="n"/>
      <c r="F4654" s="32">
        <f>IF(OR(C4654="",E4654=""),"",C4654*E4654)</f>
        <v/>
      </c>
      <c r="G4654" s="26" t="n"/>
    </row>
    <row r="4655">
      <c r="A4655" s="31" t="n"/>
      <c r="B4655" s="26" t="n"/>
      <c r="C4655" s="27" t="n"/>
      <c r="D4655" s="27" t="n"/>
      <c r="E4655" s="27" t="n"/>
      <c r="F4655" s="32">
        <f>IF(OR(C4655="",E4655=""),"",C4655*E4655)</f>
        <v/>
      </c>
      <c r="G4655" s="26" t="n"/>
    </row>
    <row r="4656">
      <c r="A4656" s="31" t="n"/>
      <c r="B4656" s="26" t="n"/>
      <c r="C4656" s="27" t="n"/>
      <c r="D4656" s="27" t="n"/>
      <c r="E4656" s="27" t="n"/>
      <c r="F4656" s="32">
        <f>IF(OR(C4656="",E4656=""),"",C4656*E4656)</f>
        <v/>
      </c>
      <c r="G4656" s="26" t="n"/>
    </row>
    <row r="4657">
      <c r="A4657" s="31" t="n"/>
      <c r="B4657" s="26" t="n"/>
      <c r="C4657" s="27" t="n"/>
      <c r="D4657" s="27" t="n"/>
      <c r="E4657" s="27" t="n"/>
      <c r="F4657" s="32">
        <f>IF(OR(C4657="",E4657=""),"",C4657*E4657)</f>
        <v/>
      </c>
      <c r="G4657" s="26" t="n"/>
    </row>
    <row r="4658">
      <c r="A4658" s="31" t="n"/>
      <c r="B4658" s="26" t="n"/>
      <c r="C4658" s="27" t="n"/>
      <c r="D4658" s="27" t="n"/>
      <c r="E4658" s="27" t="n"/>
      <c r="F4658" s="32">
        <f>IF(OR(C4658="",E4658=""),"",C4658*E4658)</f>
        <v/>
      </c>
      <c r="G4658" s="26" t="n"/>
    </row>
    <row r="4659">
      <c r="A4659" s="31" t="n"/>
      <c r="B4659" s="26" t="n"/>
      <c r="C4659" s="27" t="n"/>
      <c r="D4659" s="27" t="n"/>
      <c r="E4659" s="27" t="n"/>
      <c r="F4659" s="32">
        <f>IF(OR(C4659="",E4659=""),"",C4659*E4659)</f>
        <v/>
      </c>
      <c r="G4659" s="26" t="n"/>
    </row>
    <row r="4660">
      <c r="A4660" s="31" t="n"/>
      <c r="B4660" s="26" t="n"/>
      <c r="C4660" s="27" t="n"/>
      <c r="D4660" s="27" t="n"/>
      <c r="E4660" s="27" t="n"/>
      <c r="F4660" s="32">
        <f>IF(OR(C4660="",E4660=""),"",C4660*E4660)</f>
        <v/>
      </c>
      <c r="G4660" s="26" t="n"/>
    </row>
    <row r="4661">
      <c r="A4661" s="31" t="n"/>
      <c r="B4661" s="26" t="n"/>
      <c r="C4661" s="27" t="n"/>
      <c r="D4661" s="27" t="n"/>
      <c r="E4661" s="27" t="n"/>
      <c r="F4661" s="32">
        <f>IF(OR(C4661="",E4661=""),"",C4661*E4661)</f>
        <v/>
      </c>
      <c r="G4661" s="26" t="n"/>
    </row>
    <row r="4662">
      <c r="A4662" s="31" t="n"/>
      <c r="B4662" s="26" t="n"/>
      <c r="C4662" s="27" t="n"/>
      <c r="D4662" s="27" t="n"/>
      <c r="E4662" s="27" t="n"/>
      <c r="F4662" s="32">
        <f>IF(OR(C4662="",E4662=""),"",C4662*E4662)</f>
        <v/>
      </c>
      <c r="G4662" s="26" t="n"/>
    </row>
    <row r="4663">
      <c r="A4663" s="31" t="n"/>
      <c r="B4663" s="26" t="n"/>
      <c r="C4663" s="27" t="n"/>
      <c r="D4663" s="27" t="n"/>
      <c r="E4663" s="27" t="n"/>
      <c r="F4663" s="32">
        <f>IF(OR(C4663="",E4663=""),"",C4663*E4663)</f>
        <v/>
      </c>
      <c r="G4663" s="26" t="n"/>
    </row>
    <row r="4664">
      <c r="A4664" s="31" t="n"/>
      <c r="B4664" s="26" t="n"/>
      <c r="C4664" s="27" t="n"/>
      <c r="D4664" s="27" t="n"/>
      <c r="E4664" s="27" t="n"/>
      <c r="F4664" s="32">
        <f>IF(OR(C4664="",E4664=""),"",C4664*E4664)</f>
        <v/>
      </c>
      <c r="G4664" s="26" t="n"/>
    </row>
    <row r="4665">
      <c r="A4665" s="31" t="n"/>
      <c r="B4665" s="26" t="n"/>
      <c r="C4665" s="27" t="n"/>
      <c r="D4665" s="27" t="n"/>
      <c r="E4665" s="27" t="n"/>
      <c r="F4665" s="32">
        <f>IF(OR(C4665="",E4665=""),"",C4665*E4665)</f>
        <v/>
      </c>
      <c r="G4665" s="26" t="n"/>
    </row>
    <row r="4666">
      <c r="A4666" s="31" t="n"/>
      <c r="B4666" s="26" t="n"/>
      <c r="C4666" s="27" t="n"/>
      <c r="D4666" s="27" t="n"/>
      <c r="E4666" s="27" t="n"/>
      <c r="F4666" s="32">
        <f>IF(OR(C4666="",E4666=""),"",C4666*E4666)</f>
        <v/>
      </c>
      <c r="G4666" s="26" t="n"/>
    </row>
    <row r="4667">
      <c r="A4667" s="31" t="n"/>
      <c r="B4667" s="26" t="n"/>
      <c r="C4667" s="27" t="n"/>
      <c r="D4667" s="27" t="n"/>
      <c r="E4667" s="27" t="n"/>
      <c r="F4667" s="32">
        <f>IF(OR(C4667="",E4667=""),"",C4667*E4667)</f>
        <v/>
      </c>
      <c r="G4667" s="26" t="n"/>
    </row>
    <row r="4668">
      <c r="A4668" s="31" t="n"/>
      <c r="B4668" s="26" t="n"/>
      <c r="C4668" s="27" t="n"/>
      <c r="D4668" s="27" t="n"/>
      <c r="E4668" s="27" t="n"/>
      <c r="F4668" s="32">
        <f>IF(OR(C4668="",E4668=""),"",C4668*E4668)</f>
        <v/>
      </c>
      <c r="G4668" s="26" t="n"/>
    </row>
    <row r="4669">
      <c r="A4669" s="31" t="n"/>
      <c r="B4669" s="26" t="n"/>
      <c r="C4669" s="27" t="n"/>
      <c r="D4669" s="27" t="n"/>
      <c r="E4669" s="27" t="n"/>
      <c r="F4669" s="32">
        <f>IF(OR(C4669="",E4669=""),"",C4669*E4669)</f>
        <v/>
      </c>
      <c r="G4669" s="26" t="n"/>
    </row>
    <row r="4670">
      <c r="A4670" s="31" t="n"/>
      <c r="B4670" s="26" t="n"/>
      <c r="C4670" s="27" t="n"/>
      <c r="D4670" s="27" t="n"/>
      <c r="E4670" s="27" t="n"/>
      <c r="F4670" s="32">
        <f>IF(OR(C4670="",E4670=""),"",C4670*E4670)</f>
        <v/>
      </c>
      <c r="G4670" s="26" t="n"/>
    </row>
    <row r="4671">
      <c r="A4671" s="31" t="n"/>
      <c r="B4671" s="26" t="n"/>
      <c r="C4671" s="27" t="n"/>
      <c r="D4671" s="27" t="n"/>
      <c r="E4671" s="27" t="n"/>
      <c r="F4671" s="32">
        <f>IF(OR(C4671="",E4671=""),"",C4671*E4671)</f>
        <v/>
      </c>
      <c r="G4671" s="26" t="n"/>
    </row>
    <row r="4672">
      <c r="A4672" s="31" t="n"/>
      <c r="B4672" s="26" t="n"/>
      <c r="C4672" s="27" t="n"/>
      <c r="D4672" s="27" t="n"/>
      <c r="E4672" s="27" t="n"/>
      <c r="F4672" s="32">
        <f>IF(OR(C4672="",E4672=""),"",C4672*E4672)</f>
        <v/>
      </c>
      <c r="G4672" s="26" t="n"/>
    </row>
    <row r="4673">
      <c r="A4673" s="31" t="n"/>
      <c r="B4673" s="26" t="n"/>
      <c r="C4673" s="27" t="n"/>
      <c r="D4673" s="27" t="n"/>
      <c r="E4673" s="27" t="n"/>
      <c r="F4673" s="32">
        <f>IF(OR(C4673="",E4673=""),"",C4673*E4673)</f>
        <v/>
      </c>
      <c r="G4673" s="26" t="n"/>
    </row>
    <row r="4674">
      <c r="A4674" s="31" t="n"/>
      <c r="B4674" s="26" t="n"/>
      <c r="C4674" s="27" t="n"/>
      <c r="D4674" s="27" t="n"/>
      <c r="E4674" s="27" t="n"/>
      <c r="F4674" s="32">
        <f>IF(OR(C4674="",E4674=""),"",C4674*E4674)</f>
        <v/>
      </c>
      <c r="G4674" s="26" t="n"/>
    </row>
    <row r="4675">
      <c r="A4675" s="31" t="n"/>
      <c r="B4675" s="26" t="n"/>
      <c r="C4675" s="27" t="n"/>
      <c r="D4675" s="27" t="n"/>
      <c r="E4675" s="27" t="n"/>
      <c r="F4675" s="32">
        <f>IF(OR(C4675="",E4675=""),"",C4675*E4675)</f>
        <v/>
      </c>
      <c r="G4675" s="26" t="n"/>
    </row>
    <row r="4676">
      <c r="A4676" s="31" t="n"/>
      <c r="B4676" s="26" t="n"/>
      <c r="C4676" s="27" t="n"/>
      <c r="D4676" s="27" t="n"/>
      <c r="E4676" s="27" t="n"/>
      <c r="F4676" s="32">
        <f>IF(OR(C4676="",E4676=""),"",C4676*E4676)</f>
        <v/>
      </c>
      <c r="G4676" s="26" t="n"/>
    </row>
    <row r="4677">
      <c r="A4677" s="31" t="n"/>
      <c r="B4677" s="26" t="n"/>
      <c r="C4677" s="27" t="n"/>
      <c r="D4677" s="27" t="n"/>
      <c r="E4677" s="27" t="n"/>
      <c r="F4677" s="32">
        <f>IF(OR(C4677="",E4677=""),"",C4677*E4677)</f>
        <v/>
      </c>
      <c r="G4677" s="26" t="n"/>
    </row>
    <row r="4678">
      <c r="A4678" s="31" t="n"/>
      <c r="B4678" s="26" t="n"/>
      <c r="C4678" s="27" t="n"/>
      <c r="D4678" s="27" t="n"/>
      <c r="E4678" s="27" t="n"/>
      <c r="F4678" s="32">
        <f>IF(OR(C4678="",E4678=""),"",C4678*E4678)</f>
        <v/>
      </c>
      <c r="G4678" s="26" t="n"/>
    </row>
    <row r="4679">
      <c r="A4679" s="31" t="n"/>
      <c r="B4679" s="26" t="n"/>
      <c r="C4679" s="27" t="n"/>
      <c r="D4679" s="27" t="n"/>
      <c r="E4679" s="27" t="n"/>
      <c r="F4679" s="32">
        <f>IF(OR(C4679="",E4679=""),"",C4679*E4679)</f>
        <v/>
      </c>
      <c r="G4679" s="26" t="n"/>
    </row>
    <row r="4680">
      <c r="A4680" s="31" t="n"/>
      <c r="B4680" s="26" t="n"/>
      <c r="C4680" s="27" t="n"/>
      <c r="D4680" s="27" t="n"/>
      <c r="E4680" s="27" t="n"/>
      <c r="F4680" s="32">
        <f>IF(OR(C4680="",E4680=""),"",C4680*E4680)</f>
        <v/>
      </c>
      <c r="G4680" s="26" t="n"/>
    </row>
    <row r="4681">
      <c r="A4681" s="31" t="n"/>
      <c r="B4681" s="26" t="n"/>
      <c r="C4681" s="27" t="n"/>
      <c r="D4681" s="27" t="n"/>
      <c r="E4681" s="27" t="n"/>
      <c r="F4681" s="32">
        <f>IF(OR(C4681="",E4681=""),"",C4681*E4681)</f>
        <v/>
      </c>
      <c r="G4681" s="26" t="n"/>
    </row>
    <row r="4682">
      <c r="A4682" s="31" t="n"/>
      <c r="B4682" s="26" t="n"/>
      <c r="C4682" s="27" t="n"/>
      <c r="D4682" s="27" t="n"/>
      <c r="E4682" s="27" t="n"/>
      <c r="F4682" s="32">
        <f>IF(OR(C4682="",E4682=""),"",C4682*E4682)</f>
        <v/>
      </c>
      <c r="G4682" s="26" t="n"/>
    </row>
    <row r="4683">
      <c r="A4683" s="31" t="n"/>
      <c r="B4683" s="26" t="n"/>
      <c r="C4683" s="27" t="n"/>
      <c r="D4683" s="27" t="n"/>
      <c r="E4683" s="27" t="n"/>
      <c r="F4683" s="32">
        <f>IF(OR(C4683="",E4683=""),"",C4683*E4683)</f>
        <v/>
      </c>
      <c r="G4683" s="26" t="n"/>
    </row>
    <row r="4684">
      <c r="A4684" s="31" t="n"/>
      <c r="B4684" s="26" t="n"/>
      <c r="C4684" s="27" t="n"/>
      <c r="D4684" s="27" t="n"/>
      <c r="E4684" s="27" t="n"/>
      <c r="F4684" s="32">
        <f>IF(OR(C4684="",E4684=""),"",C4684*E4684)</f>
        <v/>
      </c>
      <c r="G4684" s="26" t="n"/>
    </row>
    <row r="4685">
      <c r="A4685" s="31" t="n"/>
      <c r="B4685" s="26" t="n"/>
      <c r="C4685" s="27" t="n"/>
      <c r="D4685" s="27" t="n"/>
      <c r="E4685" s="27" t="n"/>
      <c r="F4685" s="32">
        <f>IF(OR(C4685="",E4685=""),"",C4685*E4685)</f>
        <v/>
      </c>
      <c r="G4685" s="26" t="n"/>
    </row>
    <row r="4686">
      <c r="A4686" s="31" t="n"/>
      <c r="B4686" s="26" t="n"/>
      <c r="C4686" s="27" t="n"/>
      <c r="D4686" s="27" t="n"/>
      <c r="E4686" s="27" t="n"/>
      <c r="F4686" s="32">
        <f>IF(OR(C4686="",E4686=""),"",C4686*E4686)</f>
        <v/>
      </c>
      <c r="G4686" s="26" t="n"/>
    </row>
    <row r="4687">
      <c r="A4687" s="31" t="n"/>
      <c r="B4687" s="26" t="n"/>
      <c r="C4687" s="27" t="n"/>
      <c r="D4687" s="27" t="n"/>
      <c r="E4687" s="27" t="n"/>
      <c r="F4687" s="32">
        <f>IF(OR(C4687="",E4687=""),"",C4687*E4687)</f>
        <v/>
      </c>
      <c r="G4687" s="26" t="n"/>
    </row>
    <row r="4688">
      <c r="A4688" s="31" t="n"/>
      <c r="B4688" s="26" t="n"/>
      <c r="C4688" s="27" t="n"/>
      <c r="D4688" s="27" t="n"/>
      <c r="E4688" s="27" t="n"/>
      <c r="F4688" s="32">
        <f>IF(OR(C4688="",E4688=""),"",C4688*E4688)</f>
        <v/>
      </c>
      <c r="G4688" s="26" t="n"/>
    </row>
    <row r="4689">
      <c r="A4689" s="31" t="n"/>
      <c r="B4689" s="26" t="n"/>
      <c r="C4689" s="27" t="n"/>
      <c r="D4689" s="27" t="n"/>
      <c r="E4689" s="27" t="n"/>
      <c r="F4689" s="32">
        <f>IF(OR(C4689="",E4689=""),"",C4689*E4689)</f>
        <v/>
      </c>
      <c r="G4689" s="26" t="n"/>
    </row>
    <row r="4690">
      <c r="A4690" s="31" t="n"/>
      <c r="B4690" s="26" t="n"/>
      <c r="C4690" s="27" t="n"/>
      <c r="D4690" s="27" t="n"/>
      <c r="E4690" s="27" t="n"/>
      <c r="F4690" s="32">
        <f>IF(OR(C4690="",E4690=""),"",C4690*E4690)</f>
        <v/>
      </c>
      <c r="G4690" s="26" t="n"/>
    </row>
    <row r="4691">
      <c r="A4691" s="31" t="n"/>
      <c r="B4691" s="26" t="n"/>
      <c r="C4691" s="27" t="n"/>
      <c r="D4691" s="27" t="n"/>
      <c r="E4691" s="27" t="n"/>
      <c r="F4691" s="32">
        <f>IF(OR(C4691="",E4691=""),"",C4691*E4691)</f>
        <v/>
      </c>
      <c r="G4691" s="26" t="n"/>
    </row>
    <row r="4692">
      <c r="A4692" s="31" t="n"/>
      <c r="B4692" s="26" t="n"/>
      <c r="C4692" s="27" t="n"/>
      <c r="D4692" s="27" t="n"/>
      <c r="E4692" s="27" t="n"/>
      <c r="F4692" s="32">
        <f>IF(OR(C4692="",E4692=""),"",C4692*E4692)</f>
        <v/>
      </c>
      <c r="G4692" s="26" t="n"/>
    </row>
    <row r="4693">
      <c r="A4693" s="31" t="n"/>
      <c r="B4693" s="26" t="n"/>
      <c r="C4693" s="27" t="n"/>
      <c r="D4693" s="27" t="n"/>
      <c r="E4693" s="27" t="n"/>
      <c r="F4693" s="32">
        <f>IF(OR(C4693="",E4693=""),"",C4693*E4693)</f>
        <v/>
      </c>
      <c r="G4693" s="26" t="n"/>
    </row>
    <row r="4694">
      <c r="A4694" s="31" t="n"/>
      <c r="B4694" s="26" t="n"/>
      <c r="C4694" s="27" t="n"/>
      <c r="D4694" s="27" t="n"/>
      <c r="E4694" s="27" t="n"/>
      <c r="F4694" s="32">
        <f>IF(OR(C4694="",E4694=""),"",C4694*E4694)</f>
        <v/>
      </c>
      <c r="G4694" s="26" t="n"/>
    </row>
    <row r="4695">
      <c r="A4695" s="31" t="n"/>
      <c r="B4695" s="26" t="n"/>
      <c r="C4695" s="27" t="n"/>
      <c r="D4695" s="27" t="n"/>
      <c r="E4695" s="27" t="n"/>
      <c r="F4695" s="32">
        <f>IF(OR(C4695="",E4695=""),"",C4695*E4695)</f>
        <v/>
      </c>
      <c r="G4695" s="26" t="n"/>
    </row>
    <row r="4696">
      <c r="A4696" s="31" t="n"/>
      <c r="B4696" s="26" t="n"/>
      <c r="C4696" s="27" t="n"/>
      <c r="D4696" s="27" t="n"/>
      <c r="E4696" s="27" t="n"/>
      <c r="F4696" s="32">
        <f>IF(OR(C4696="",E4696=""),"",C4696*E4696)</f>
        <v/>
      </c>
      <c r="G4696" s="26" t="n"/>
    </row>
    <row r="4697">
      <c r="A4697" s="31" t="n"/>
      <c r="B4697" s="26" t="n"/>
      <c r="C4697" s="27" t="n"/>
      <c r="D4697" s="27" t="n"/>
      <c r="E4697" s="27" t="n"/>
      <c r="F4697" s="32">
        <f>IF(OR(C4697="",E4697=""),"",C4697*E4697)</f>
        <v/>
      </c>
      <c r="G4697" s="26" t="n"/>
    </row>
    <row r="4698">
      <c r="A4698" s="31" t="n"/>
      <c r="B4698" s="26" t="n"/>
      <c r="C4698" s="27" t="n"/>
      <c r="D4698" s="27" t="n"/>
      <c r="E4698" s="27" t="n"/>
      <c r="F4698" s="32">
        <f>IF(OR(C4698="",E4698=""),"",C4698*E4698)</f>
        <v/>
      </c>
      <c r="G4698" s="26" t="n"/>
    </row>
    <row r="4699">
      <c r="A4699" s="31" t="n"/>
      <c r="B4699" s="26" t="n"/>
      <c r="C4699" s="27" t="n"/>
      <c r="D4699" s="27" t="n"/>
      <c r="E4699" s="27" t="n"/>
      <c r="F4699" s="32">
        <f>IF(OR(C4699="",E4699=""),"",C4699*E4699)</f>
        <v/>
      </c>
      <c r="G4699" s="26" t="n"/>
    </row>
    <row r="4700">
      <c r="A4700" s="31" t="n"/>
      <c r="B4700" s="26" t="n"/>
      <c r="C4700" s="27" t="n"/>
      <c r="D4700" s="27" t="n"/>
      <c r="E4700" s="27" t="n"/>
      <c r="F4700" s="32">
        <f>IF(OR(C4700="",E4700=""),"",C4700*E4700)</f>
        <v/>
      </c>
      <c r="G4700" s="26" t="n"/>
    </row>
    <row r="4701">
      <c r="A4701" s="31" t="n"/>
      <c r="B4701" s="26" t="n"/>
      <c r="C4701" s="27" t="n"/>
      <c r="D4701" s="27" t="n"/>
      <c r="E4701" s="27" t="n"/>
      <c r="F4701" s="32">
        <f>IF(OR(C4701="",E4701=""),"",C4701*E4701)</f>
        <v/>
      </c>
      <c r="G4701" s="26" t="n"/>
    </row>
    <row r="4702">
      <c r="A4702" s="31" t="n"/>
      <c r="B4702" s="26" t="n"/>
      <c r="C4702" s="27" t="n"/>
      <c r="D4702" s="27" t="n"/>
      <c r="E4702" s="27" t="n"/>
      <c r="F4702" s="32">
        <f>IF(OR(C4702="",E4702=""),"",C4702*E4702)</f>
        <v/>
      </c>
      <c r="G4702" s="26" t="n"/>
    </row>
    <row r="4703">
      <c r="A4703" s="31" t="n"/>
      <c r="B4703" s="26" t="n"/>
      <c r="C4703" s="27" t="n"/>
      <c r="D4703" s="27" t="n"/>
      <c r="E4703" s="27" t="n"/>
      <c r="F4703" s="32">
        <f>IF(OR(C4703="",E4703=""),"",C4703*E4703)</f>
        <v/>
      </c>
      <c r="G4703" s="26" t="n"/>
    </row>
    <row r="4704">
      <c r="A4704" s="31" t="n"/>
      <c r="B4704" s="26" t="n"/>
      <c r="C4704" s="27" t="n"/>
      <c r="D4704" s="27" t="n"/>
      <c r="E4704" s="27" t="n"/>
      <c r="F4704" s="32">
        <f>IF(OR(C4704="",E4704=""),"",C4704*E4704)</f>
        <v/>
      </c>
      <c r="G4704" s="26" t="n"/>
    </row>
    <row r="4705">
      <c r="A4705" s="31" t="n"/>
      <c r="B4705" s="26" t="n"/>
      <c r="C4705" s="27" t="n"/>
      <c r="D4705" s="27" t="n"/>
      <c r="E4705" s="27" t="n"/>
      <c r="F4705" s="32">
        <f>IF(OR(C4705="",E4705=""),"",C4705*E4705)</f>
        <v/>
      </c>
      <c r="G4705" s="26" t="n"/>
    </row>
    <row r="4706">
      <c r="A4706" s="31" t="n"/>
      <c r="B4706" s="26" t="n"/>
      <c r="C4706" s="27" t="n"/>
      <c r="D4706" s="27" t="n"/>
      <c r="E4706" s="27" t="n"/>
      <c r="F4706" s="32">
        <f>IF(OR(C4706="",E4706=""),"",C4706*E4706)</f>
        <v/>
      </c>
      <c r="G4706" s="26" t="n"/>
    </row>
    <row r="4707">
      <c r="A4707" s="31" t="n"/>
      <c r="B4707" s="26" t="n"/>
      <c r="C4707" s="27" t="n"/>
      <c r="D4707" s="27" t="n"/>
      <c r="E4707" s="27" t="n"/>
      <c r="F4707" s="32">
        <f>IF(OR(C4707="",E4707=""),"",C4707*E4707)</f>
        <v/>
      </c>
      <c r="G4707" s="26" t="n"/>
    </row>
    <row r="4708">
      <c r="A4708" s="31" t="n"/>
      <c r="B4708" s="26" t="n"/>
      <c r="C4708" s="27" t="n"/>
      <c r="D4708" s="27" t="n"/>
      <c r="E4708" s="27" t="n"/>
      <c r="F4708" s="32">
        <f>IF(OR(C4708="",E4708=""),"",C4708*E4708)</f>
        <v/>
      </c>
      <c r="G4708" s="26" t="n"/>
    </row>
    <row r="4709">
      <c r="A4709" s="31" t="n"/>
      <c r="B4709" s="26" t="n"/>
      <c r="C4709" s="27" t="n"/>
      <c r="D4709" s="27" t="n"/>
      <c r="E4709" s="27" t="n"/>
      <c r="F4709" s="32">
        <f>IF(OR(C4709="",E4709=""),"",C4709*E4709)</f>
        <v/>
      </c>
      <c r="G4709" s="26" t="n"/>
    </row>
    <row r="4710">
      <c r="A4710" s="31" t="n"/>
      <c r="B4710" s="26" t="n"/>
      <c r="C4710" s="27" t="n"/>
      <c r="D4710" s="27" t="n"/>
      <c r="E4710" s="27" t="n"/>
      <c r="F4710" s="32">
        <f>IF(OR(C4710="",E4710=""),"",C4710*E4710)</f>
        <v/>
      </c>
      <c r="G4710" s="26" t="n"/>
    </row>
    <row r="4711">
      <c r="A4711" s="31" t="n"/>
      <c r="B4711" s="26" t="n"/>
      <c r="C4711" s="27" t="n"/>
      <c r="D4711" s="27" t="n"/>
      <c r="E4711" s="27" t="n"/>
      <c r="F4711" s="32">
        <f>IF(OR(C4711="",E4711=""),"",C4711*E4711)</f>
        <v/>
      </c>
      <c r="G4711" s="26" t="n"/>
    </row>
    <row r="4712">
      <c r="A4712" s="31" t="n"/>
      <c r="B4712" s="26" t="n"/>
      <c r="C4712" s="27" t="n"/>
      <c r="D4712" s="27" t="n"/>
      <c r="E4712" s="27" t="n"/>
      <c r="F4712" s="32">
        <f>IF(OR(C4712="",E4712=""),"",C4712*E4712)</f>
        <v/>
      </c>
      <c r="G4712" s="26" t="n"/>
    </row>
    <row r="4713">
      <c r="A4713" s="31" t="n"/>
      <c r="B4713" s="26" t="n"/>
      <c r="C4713" s="27" t="n"/>
      <c r="D4713" s="27" t="n"/>
      <c r="E4713" s="27" t="n"/>
      <c r="F4713" s="32">
        <f>IF(OR(C4713="",E4713=""),"",C4713*E4713)</f>
        <v/>
      </c>
      <c r="G4713" s="26" t="n"/>
    </row>
    <row r="4714">
      <c r="A4714" s="31" t="n"/>
      <c r="B4714" s="26" t="n"/>
      <c r="C4714" s="27" t="n"/>
      <c r="D4714" s="27" t="n"/>
      <c r="E4714" s="27" t="n"/>
      <c r="F4714" s="32">
        <f>IF(OR(C4714="",E4714=""),"",C4714*E4714)</f>
        <v/>
      </c>
      <c r="G4714" s="26" t="n"/>
    </row>
    <row r="4715">
      <c r="A4715" s="31" t="n"/>
      <c r="B4715" s="26" t="n"/>
      <c r="C4715" s="27" t="n"/>
      <c r="D4715" s="27" t="n"/>
      <c r="E4715" s="27" t="n"/>
      <c r="F4715" s="32">
        <f>IF(OR(C4715="",E4715=""),"",C4715*E4715)</f>
        <v/>
      </c>
      <c r="G4715" s="26" t="n"/>
    </row>
    <row r="4716">
      <c r="A4716" s="31" t="n"/>
      <c r="B4716" s="26" t="n"/>
      <c r="C4716" s="27" t="n"/>
      <c r="D4716" s="27" t="n"/>
      <c r="E4716" s="27" t="n"/>
      <c r="F4716" s="32">
        <f>IF(OR(C4716="",E4716=""),"",C4716*E4716)</f>
        <v/>
      </c>
      <c r="G4716" s="26" t="n"/>
    </row>
    <row r="4717">
      <c r="A4717" s="31" t="n"/>
      <c r="B4717" s="26" t="n"/>
      <c r="C4717" s="27" t="n"/>
      <c r="D4717" s="27" t="n"/>
      <c r="E4717" s="27" t="n"/>
      <c r="F4717" s="32">
        <f>IF(OR(C4717="",E4717=""),"",C4717*E4717)</f>
        <v/>
      </c>
      <c r="G4717" s="26" t="n"/>
    </row>
    <row r="4718">
      <c r="A4718" s="31" t="n"/>
      <c r="B4718" s="26" t="n"/>
      <c r="C4718" s="27" t="n"/>
      <c r="D4718" s="27" t="n"/>
      <c r="E4718" s="27" t="n"/>
      <c r="F4718" s="32">
        <f>IF(OR(C4718="",E4718=""),"",C4718*E4718)</f>
        <v/>
      </c>
      <c r="G4718" s="26" t="n"/>
    </row>
    <row r="4719">
      <c r="A4719" s="31" t="n"/>
      <c r="B4719" s="26" t="n"/>
      <c r="C4719" s="27" t="n"/>
      <c r="D4719" s="27" t="n"/>
      <c r="E4719" s="27" t="n"/>
      <c r="F4719" s="32">
        <f>IF(OR(C4719="",E4719=""),"",C4719*E4719)</f>
        <v/>
      </c>
      <c r="G4719" s="26" t="n"/>
    </row>
    <row r="4720">
      <c r="A4720" s="31" t="n"/>
      <c r="B4720" s="26" t="n"/>
      <c r="C4720" s="27" t="n"/>
      <c r="D4720" s="27" t="n"/>
      <c r="E4720" s="27" t="n"/>
      <c r="F4720" s="32">
        <f>IF(OR(C4720="",E4720=""),"",C4720*E4720)</f>
        <v/>
      </c>
      <c r="G4720" s="26" t="n"/>
    </row>
    <row r="4721">
      <c r="A4721" s="31" t="n"/>
      <c r="B4721" s="26" t="n"/>
      <c r="C4721" s="27" t="n"/>
      <c r="D4721" s="27" t="n"/>
      <c r="E4721" s="27" t="n"/>
      <c r="F4721" s="32">
        <f>IF(OR(C4721="",E4721=""),"",C4721*E4721)</f>
        <v/>
      </c>
      <c r="G4721" s="26" t="n"/>
    </row>
    <row r="4722">
      <c r="A4722" s="31" t="n"/>
      <c r="B4722" s="26" t="n"/>
      <c r="C4722" s="27" t="n"/>
      <c r="D4722" s="27" t="n"/>
      <c r="E4722" s="27" t="n"/>
      <c r="F4722" s="32">
        <f>IF(OR(C4722="",E4722=""),"",C4722*E4722)</f>
        <v/>
      </c>
      <c r="G4722" s="26" t="n"/>
    </row>
    <row r="4723">
      <c r="A4723" s="31" t="n"/>
      <c r="B4723" s="26" t="n"/>
      <c r="C4723" s="27" t="n"/>
      <c r="D4723" s="27" t="n"/>
      <c r="E4723" s="27" t="n"/>
      <c r="F4723" s="32">
        <f>IF(OR(C4723="",E4723=""),"",C4723*E4723)</f>
        <v/>
      </c>
      <c r="G4723" s="26" t="n"/>
    </row>
    <row r="4724">
      <c r="A4724" s="31" t="n"/>
      <c r="B4724" s="26" t="n"/>
      <c r="C4724" s="27" t="n"/>
      <c r="D4724" s="27" t="n"/>
      <c r="E4724" s="27" t="n"/>
      <c r="F4724" s="32">
        <f>IF(OR(C4724="",E4724=""),"",C4724*E4724)</f>
        <v/>
      </c>
      <c r="G4724" s="26" t="n"/>
    </row>
    <row r="4725">
      <c r="A4725" s="31" t="n"/>
      <c r="B4725" s="26" t="n"/>
      <c r="C4725" s="27" t="n"/>
      <c r="D4725" s="27" t="n"/>
      <c r="E4725" s="27" t="n"/>
      <c r="F4725" s="32">
        <f>IF(OR(C4725="",E4725=""),"",C4725*E4725)</f>
        <v/>
      </c>
      <c r="G4725" s="26" t="n"/>
    </row>
    <row r="4726">
      <c r="A4726" s="31" t="n"/>
      <c r="B4726" s="26" t="n"/>
      <c r="C4726" s="27" t="n"/>
      <c r="D4726" s="27" t="n"/>
      <c r="E4726" s="27" t="n"/>
      <c r="F4726" s="32">
        <f>IF(OR(C4726="",E4726=""),"",C4726*E4726)</f>
        <v/>
      </c>
      <c r="G4726" s="26" t="n"/>
    </row>
    <row r="4727">
      <c r="A4727" s="31" t="n"/>
      <c r="B4727" s="26" t="n"/>
      <c r="C4727" s="27" t="n"/>
      <c r="D4727" s="27" t="n"/>
      <c r="E4727" s="27" t="n"/>
      <c r="F4727" s="32">
        <f>IF(OR(C4727="",E4727=""),"",C4727*E4727)</f>
        <v/>
      </c>
      <c r="G4727" s="26" t="n"/>
    </row>
    <row r="4728">
      <c r="A4728" s="31" t="n"/>
      <c r="B4728" s="26" t="n"/>
      <c r="C4728" s="27" t="n"/>
      <c r="D4728" s="27" t="n"/>
      <c r="E4728" s="27" t="n"/>
      <c r="F4728" s="32">
        <f>IF(OR(C4728="",E4728=""),"",C4728*E4728)</f>
        <v/>
      </c>
      <c r="G4728" s="26" t="n"/>
    </row>
    <row r="4729">
      <c r="A4729" s="31" t="n"/>
      <c r="B4729" s="26" t="n"/>
      <c r="C4729" s="27" t="n"/>
      <c r="D4729" s="27" t="n"/>
      <c r="E4729" s="27" t="n"/>
      <c r="F4729" s="32">
        <f>IF(OR(C4729="",E4729=""),"",C4729*E4729)</f>
        <v/>
      </c>
      <c r="G4729" s="26" t="n"/>
    </row>
    <row r="4730">
      <c r="A4730" s="31" t="n"/>
      <c r="B4730" s="26" t="n"/>
      <c r="C4730" s="27" t="n"/>
      <c r="D4730" s="27" t="n"/>
      <c r="E4730" s="27" t="n"/>
      <c r="F4730" s="32">
        <f>IF(OR(C4730="",E4730=""),"",C4730*E4730)</f>
        <v/>
      </c>
      <c r="G4730" s="26" t="n"/>
    </row>
    <row r="4731">
      <c r="A4731" s="31" t="n"/>
      <c r="B4731" s="26" t="n"/>
      <c r="C4731" s="27" t="n"/>
      <c r="D4731" s="27" t="n"/>
      <c r="E4731" s="27" t="n"/>
      <c r="F4731" s="32">
        <f>IF(OR(C4731="",E4731=""),"",C4731*E4731)</f>
        <v/>
      </c>
      <c r="G4731" s="26" t="n"/>
    </row>
    <row r="4732">
      <c r="A4732" s="31" t="n"/>
      <c r="B4732" s="26" t="n"/>
      <c r="C4732" s="27" t="n"/>
      <c r="D4732" s="27" t="n"/>
      <c r="E4732" s="27" t="n"/>
      <c r="F4732" s="32">
        <f>IF(OR(C4732="",E4732=""),"",C4732*E4732)</f>
        <v/>
      </c>
      <c r="G4732" s="26" t="n"/>
    </row>
    <row r="4733">
      <c r="A4733" s="31" t="n"/>
      <c r="B4733" s="26" t="n"/>
      <c r="C4733" s="27" t="n"/>
      <c r="D4733" s="27" t="n"/>
      <c r="E4733" s="27" t="n"/>
      <c r="F4733" s="32">
        <f>IF(OR(C4733="",E4733=""),"",C4733*E4733)</f>
        <v/>
      </c>
      <c r="G4733" s="26" t="n"/>
    </row>
    <row r="4734">
      <c r="A4734" s="31" t="n"/>
      <c r="B4734" s="26" t="n"/>
      <c r="C4734" s="27" t="n"/>
      <c r="D4734" s="27" t="n"/>
      <c r="E4734" s="27" t="n"/>
      <c r="F4734" s="32">
        <f>IF(OR(C4734="",E4734=""),"",C4734*E4734)</f>
        <v/>
      </c>
      <c r="G4734" s="26" t="n"/>
    </row>
    <row r="4735">
      <c r="A4735" s="31" t="n"/>
      <c r="B4735" s="26" t="n"/>
      <c r="C4735" s="27" t="n"/>
      <c r="D4735" s="27" t="n"/>
      <c r="E4735" s="27" t="n"/>
      <c r="F4735" s="32">
        <f>IF(OR(C4735="",E4735=""),"",C4735*E4735)</f>
        <v/>
      </c>
      <c r="G4735" s="26" t="n"/>
    </row>
    <row r="4736">
      <c r="A4736" s="31" t="n"/>
      <c r="B4736" s="26" t="n"/>
      <c r="C4736" s="27" t="n"/>
      <c r="D4736" s="27" t="n"/>
      <c r="E4736" s="27" t="n"/>
      <c r="F4736" s="32">
        <f>IF(OR(C4736="",E4736=""),"",C4736*E4736)</f>
        <v/>
      </c>
      <c r="G4736" s="26" t="n"/>
    </row>
    <row r="4737">
      <c r="A4737" s="31" t="n"/>
      <c r="B4737" s="26" t="n"/>
      <c r="C4737" s="27" t="n"/>
      <c r="D4737" s="27" t="n"/>
      <c r="E4737" s="27" t="n"/>
      <c r="F4737" s="32">
        <f>IF(OR(C4737="",E4737=""),"",C4737*E4737)</f>
        <v/>
      </c>
      <c r="G4737" s="26" t="n"/>
    </row>
    <row r="4738">
      <c r="A4738" s="31" t="n"/>
      <c r="B4738" s="26" t="n"/>
      <c r="C4738" s="27" t="n"/>
      <c r="D4738" s="27" t="n"/>
      <c r="E4738" s="27" t="n"/>
      <c r="F4738" s="32">
        <f>IF(OR(C4738="",E4738=""),"",C4738*E4738)</f>
        <v/>
      </c>
      <c r="G4738" s="26" t="n"/>
    </row>
    <row r="4739">
      <c r="A4739" s="31" t="n"/>
      <c r="B4739" s="26" t="n"/>
      <c r="C4739" s="27" t="n"/>
      <c r="D4739" s="27" t="n"/>
      <c r="E4739" s="27" t="n"/>
      <c r="F4739" s="32">
        <f>IF(OR(C4739="",E4739=""),"",C4739*E4739)</f>
        <v/>
      </c>
      <c r="G4739" s="26" t="n"/>
    </row>
    <row r="4740">
      <c r="A4740" s="31" t="n"/>
      <c r="B4740" s="26" t="n"/>
      <c r="C4740" s="27" t="n"/>
      <c r="D4740" s="27" t="n"/>
      <c r="E4740" s="27" t="n"/>
      <c r="F4740" s="32">
        <f>IF(OR(C4740="",E4740=""),"",C4740*E4740)</f>
        <v/>
      </c>
      <c r="G4740" s="26" t="n"/>
    </row>
    <row r="4741">
      <c r="A4741" s="31" t="n"/>
      <c r="B4741" s="26" t="n"/>
      <c r="C4741" s="27" t="n"/>
      <c r="D4741" s="27" t="n"/>
      <c r="E4741" s="27" t="n"/>
      <c r="F4741" s="32">
        <f>IF(OR(C4741="",E4741=""),"",C4741*E4741)</f>
        <v/>
      </c>
      <c r="G4741" s="26" t="n"/>
    </row>
    <row r="4742">
      <c r="A4742" s="31" t="n"/>
      <c r="B4742" s="26" t="n"/>
      <c r="C4742" s="27" t="n"/>
      <c r="D4742" s="27" t="n"/>
      <c r="E4742" s="27" t="n"/>
      <c r="F4742" s="32">
        <f>IF(OR(C4742="",E4742=""),"",C4742*E4742)</f>
        <v/>
      </c>
      <c r="G4742" s="26" t="n"/>
    </row>
    <row r="4743">
      <c r="A4743" s="31" t="n"/>
      <c r="B4743" s="26" t="n"/>
      <c r="C4743" s="27" t="n"/>
      <c r="D4743" s="27" t="n"/>
      <c r="E4743" s="27" t="n"/>
      <c r="F4743" s="32">
        <f>IF(OR(C4743="",E4743=""),"",C4743*E4743)</f>
        <v/>
      </c>
      <c r="G4743" s="26" t="n"/>
    </row>
    <row r="4744">
      <c r="A4744" s="31" t="n"/>
      <c r="B4744" s="26" t="n"/>
      <c r="C4744" s="27" t="n"/>
      <c r="D4744" s="27" t="n"/>
      <c r="E4744" s="27" t="n"/>
      <c r="F4744" s="32">
        <f>IF(OR(C4744="",E4744=""),"",C4744*E4744)</f>
        <v/>
      </c>
      <c r="G4744" s="26" t="n"/>
    </row>
    <row r="4745">
      <c r="A4745" s="31" t="n"/>
      <c r="B4745" s="26" t="n"/>
      <c r="C4745" s="27" t="n"/>
      <c r="D4745" s="27" t="n"/>
      <c r="E4745" s="27" t="n"/>
      <c r="F4745" s="32">
        <f>IF(OR(C4745="",E4745=""),"",C4745*E4745)</f>
        <v/>
      </c>
      <c r="G4745" s="26" t="n"/>
    </row>
    <row r="4746">
      <c r="A4746" s="31" t="n"/>
      <c r="B4746" s="26" t="n"/>
      <c r="C4746" s="27" t="n"/>
      <c r="D4746" s="27" t="n"/>
      <c r="E4746" s="27" t="n"/>
      <c r="F4746" s="32">
        <f>IF(OR(C4746="",E4746=""),"",C4746*E4746)</f>
        <v/>
      </c>
      <c r="G4746" s="26" t="n"/>
    </row>
    <row r="4747">
      <c r="A4747" s="31" t="n"/>
      <c r="B4747" s="26" t="n"/>
      <c r="C4747" s="27" t="n"/>
      <c r="D4747" s="27" t="n"/>
      <c r="E4747" s="27" t="n"/>
      <c r="F4747" s="32">
        <f>IF(OR(C4747="",E4747=""),"",C4747*E4747)</f>
        <v/>
      </c>
      <c r="G4747" s="26" t="n"/>
    </row>
    <row r="4748">
      <c r="A4748" s="31" t="n"/>
      <c r="B4748" s="26" t="n"/>
      <c r="C4748" s="27" t="n"/>
      <c r="D4748" s="27" t="n"/>
      <c r="E4748" s="27" t="n"/>
      <c r="F4748" s="32">
        <f>IF(OR(C4748="",E4748=""),"",C4748*E4748)</f>
        <v/>
      </c>
      <c r="G4748" s="26" t="n"/>
    </row>
    <row r="4749">
      <c r="A4749" s="31" t="n"/>
      <c r="B4749" s="26" t="n"/>
      <c r="C4749" s="27" t="n"/>
      <c r="D4749" s="27" t="n"/>
      <c r="E4749" s="27" t="n"/>
      <c r="F4749" s="32">
        <f>IF(OR(C4749="",E4749=""),"",C4749*E4749)</f>
        <v/>
      </c>
      <c r="G4749" s="26" t="n"/>
    </row>
    <row r="4750">
      <c r="A4750" s="31" t="n"/>
      <c r="B4750" s="26" t="n"/>
      <c r="C4750" s="27" t="n"/>
      <c r="D4750" s="27" t="n"/>
      <c r="E4750" s="27" t="n"/>
      <c r="F4750" s="32">
        <f>IF(OR(C4750="",E4750=""),"",C4750*E4750)</f>
        <v/>
      </c>
      <c r="G4750" s="26" t="n"/>
    </row>
    <row r="4751">
      <c r="A4751" s="31" t="n"/>
      <c r="B4751" s="26" t="n"/>
      <c r="C4751" s="27" t="n"/>
      <c r="D4751" s="27" t="n"/>
      <c r="E4751" s="27" t="n"/>
      <c r="F4751" s="32">
        <f>IF(OR(C4751="",E4751=""),"",C4751*E4751)</f>
        <v/>
      </c>
      <c r="G4751" s="26" t="n"/>
    </row>
    <row r="4752">
      <c r="A4752" s="31" t="n"/>
      <c r="B4752" s="26" t="n"/>
      <c r="C4752" s="27" t="n"/>
      <c r="D4752" s="27" t="n"/>
      <c r="E4752" s="27" t="n"/>
      <c r="F4752" s="32">
        <f>IF(OR(C4752="",E4752=""),"",C4752*E4752)</f>
        <v/>
      </c>
      <c r="G4752" s="26" t="n"/>
    </row>
    <row r="4753">
      <c r="A4753" s="31" t="n"/>
      <c r="B4753" s="26" t="n"/>
      <c r="C4753" s="27" t="n"/>
      <c r="D4753" s="27" t="n"/>
      <c r="E4753" s="27" t="n"/>
      <c r="F4753" s="32">
        <f>IF(OR(C4753="",E4753=""),"",C4753*E4753)</f>
        <v/>
      </c>
      <c r="G4753" s="26" t="n"/>
    </row>
    <row r="4754">
      <c r="A4754" s="31" t="n"/>
      <c r="B4754" s="26" t="n"/>
      <c r="C4754" s="27" t="n"/>
      <c r="D4754" s="27" t="n"/>
      <c r="E4754" s="27" t="n"/>
      <c r="F4754" s="32">
        <f>IF(OR(C4754="",E4754=""),"",C4754*E4754)</f>
        <v/>
      </c>
      <c r="G4754" s="26" t="n"/>
    </row>
    <row r="4755">
      <c r="A4755" s="31" t="n"/>
      <c r="B4755" s="26" t="n"/>
      <c r="C4755" s="27" t="n"/>
      <c r="D4755" s="27" t="n"/>
      <c r="E4755" s="27" t="n"/>
      <c r="F4755" s="32">
        <f>IF(OR(C4755="",E4755=""),"",C4755*E4755)</f>
        <v/>
      </c>
      <c r="G4755" s="26" t="n"/>
    </row>
    <row r="4756">
      <c r="A4756" s="31" t="n"/>
      <c r="B4756" s="26" t="n"/>
      <c r="C4756" s="27" t="n"/>
      <c r="D4756" s="27" t="n"/>
      <c r="E4756" s="27" t="n"/>
      <c r="F4756" s="32">
        <f>IF(OR(C4756="",E4756=""),"",C4756*E4756)</f>
        <v/>
      </c>
      <c r="G4756" s="26" t="n"/>
    </row>
    <row r="4757">
      <c r="A4757" s="31" t="n"/>
      <c r="B4757" s="26" t="n"/>
      <c r="C4757" s="27" t="n"/>
      <c r="D4757" s="27" t="n"/>
      <c r="E4757" s="27" t="n"/>
      <c r="F4757" s="32">
        <f>IF(OR(C4757="",E4757=""),"",C4757*E4757)</f>
        <v/>
      </c>
      <c r="G4757" s="26" t="n"/>
    </row>
    <row r="4758">
      <c r="A4758" s="31" t="n"/>
      <c r="B4758" s="26" t="n"/>
      <c r="C4758" s="27" t="n"/>
      <c r="D4758" s="27" t="n"/>
      <c r="E4758" s="27" t="n"/>
      <c r="F4758" s="32">
        <f>IF(OR(C4758="",E4758=""),"",C4758*E4758)</f>
        <v/>
      </c>
      <c r="G4758" s="26" t="n"/>
    </row>
    <row r="4759">
      <c r="A4759" s="31" t="n"/>
      <c r="B4759" s="26" t="n"/>
      <c r="C4759" s="27" t="n"/>
      <c r="D4759" s="27" t="n"/>
      <c r="E4759" s="27" t="n"/>
      <c r="F4759" s="32">
        <f>IF(OR(C4759="",E4759=""),"",C4759*E4759)</f>
        <v/>
      </c>
      <c r="G4759" s="26" t="n"/>
    </row>
    <row r="4760">
      <c r="A4760" s="31" t="n"/>
      <c r="B4760" s="26" t="n"/>
      <c r="C4760" s="27" t="n"/>
      <c r="D4760" s="27" t="n"/>
      <c r="E4760" s="27" t="n"/>
      <c r="F4760" s="32">
        <f>IF(OR(C4760="",E4760=""),"",C4760*E4760)</f>
        <v/>
      </c>
      <c r="G4760" s="26" t="n"/>
    </row>
    <row r="4761">
      <c r="A4761" s="31" t="n"/>
      <c r="B4761" s="26" t="n"/>
      <c r="C4761" s="27" t="n"/>
      <c r="D4761" s="27" t="n"/>
      <c r="E4761" s="27" t="n"/>
      <c r="F4761" s="32">
        <f>IF(OR(C4761="",E4761=""),"",C4761*E4761)</f>
        <v/>
      </c>
      <c r="G4761" s="26" t="n"/>
    </row>
    <row r="4762">
      <c r="A4762" s="31" t="n"/>
      <c r="B4762" s="26" t="n"/>
      <c r="C4762" s="27" t="n"/>
      <c r="D4762" s="27" t="n"/>
      <c r="E4762" s="27" t="n"/>
      <c r="F4762" s="32">
        <f>IF(OR(C4762="",E4762=""),"",C4762*E4762)</f>
        <v/>
      </c>
      <c r="G4762" s="26" t="n"/>
    </row>
    <row r="4763">
      <c r="A4763" s="31" t="n"/>
      <c r="B4763" s="26" t="n"/>
      <c r="C4763" s="27" t="n"/>
      <c r="D4763" s="27" t="n"/>
      <c r="E4763" s="27" t="n"/>
      <c r="F4763" s="32">
        <f>IF(OR(C4763="",E4763=""),"",C4763*E4763)</f>
        <v/>
      </c>
      <c r="G4763" s="26" t="n"/>
    </row>
    <row r="4764">
      <c r="A4764" s="31" t="n"/>
      <c r="B4764" s="26" t="n"/>
      <c r="C4764" s="27" t="n"/>
      <c r="D4764" s="27" t="n"/>
      <c r="E4764" s="27" t="n"/>
      <c r="F4764" s="32">
        <f>IF(OR(C4764="",E4764=""),"",C4764*E4764)</f>
        <v/>
      </c>
      <c r="G4764" s="26" t="n"/>
    </row>
    <row r="4765">
      <c r="A4765" s="31" t="n"/>
      <c r="B4765" s="26" t="n"/>
      <c r="C4765" s="27" t="n"/>
      <c r="D4765" s="27" t="n"/>
      <c r="E4765" s="27" t="n"/>
      <c r="F4765" s="32">
        <f>IF(OR(C4765="",E4765=""),"",C4765*E4765)</f>
        <v/>
      </c>
      <c r="G4765" s="26" t="n"/>
    </row>
    <row r="4766">
      <c r="A4766" s="31" t="n"/>
      <c r="B4766" s="26" t="n"/>
      <c r="C4766" s="27" t="n"/>
      <c r="D4766" s="27" t="n"/>
      <c r="E4766" s="27" t="n"/>
      <c r="F4766" s="32">
        <f>IF(OR(C4766="",E4766=""),"",C4766*E4766)</f>
        <v/>
      </c>
      <c r="G4766" s="26" t="n"/>
    </row>
    <row r="4767">
      <c r="A4767" s="31" t="n"/>
      <c r="B4767" s="26" t="n"/>
      <c r="C4767" s="27" t="n"/>
      <c r="D4767" s="27" t="n"/>
      <c r="E4767" s="27" t="n"/>
      <c r="F4767" s="32">
        <f>IF(OR(C4767="",E4767=""),"",C4767*E4767)</f>
        <v/>
      </c>
      <c r="G4767" s="26" t="n"/>
    </row>
    <row r="4768">
      <c r="A4768" s="31" t="n"/>
      <c r="B4768" s="26" t="n"/>
      <c r="C4768" s="27" t="n"/>
      <c r="D4768" s="27" t="n"/>
      <c r="E4768" s="27" t="n"/>
      <c r="F4768" s="32">
        <f>IF(OR(C4768="",E4768=""),"",C4768*E4768)</f>
        <v/>
      </c>
      <c r="G4768" s="26" t="n"/>
    </row>
    <row r="4769">
      <c r="A4769" s="31" t="n"/>
      <c r="B4769" s="26" t="n"/>
      <c r="C4769" s="27" t="n"/>
      <c r="D4769" s="27" t="n"/>
      <c r="E4769" s="27" t="n"/>
      <c r="F4769" s="32">
        <f>IF(OR(C4769="",E4769=""),"",C4769*E4769)</f>
        <v/>
      </c>
      <c r="G4769" s="26" t="n"/>
    </row>
    <row r="4770">
      <c r="A4770" s="31" t="n"/>
      <c r="B4770" s="26" t="n"/>
      <c r="C4770" s="27" t="n"/>
      <c r="D4770" s="27" t="n"/>
      <c r="E4770" s="27" t="n"/>
      <c r="F4770" s="32">
        <f>IF(OR(C4770="",E4770=""),"",C4770*E4770)</f>
        <v/>
      </c>
      <c r="G4770" s="26" t="n"/>
    </row>
    <row r="4771">
      <c r="A4771" s="31" t="n"/>
      <c r="B4771" s="26" t="n"/>
      <c r="C4771" s="27" t="n"/>
      <c r="D4771" s="27" t="n"/>
      <c r="E4771" s="27" t="n"/>
      <c r="F4771" s="32">
        <f>IF(OR(C4771="",E4771=""),"",C4771*E4771)</f>
        <v/>
      </c>
      <c r="G4771" s="26" t="n"/>
    </row>
    <row r="4772">
      <c r="A4772" s="31" t="n"/>
      <c r="B4772" s="26" t="n"/>
      <c r="C4772" s="27" t="n"/>
      <c r="D4772" s="27" t="n"/>
      <c r="E4772" s="27" t="n"/>
      <c r="F4772" s="32">
        <f>IF(OR(C4772="",E4772=""),"",C4772*E4772)</f>
        <v/>
      </c>
      <c r="G4772" s="26" t="n"/>
    </row>
    <row r="4773">
      <c r="A4773" s="31" t="n"/>
      <c r="B4773" s="26" t="n"/>
      <c r="C4773" s="27" t="n"/>
      <c r="D4773" s="27" t="n"/>
      <c r="E4773" s="27" t="n"/>
      <c r="F4773" s="32">
        <f>IF(OR(C4773="",E4773=""),"",C4773*E4773)</f>
        <v/>
      </c>
      <c r="G4773" s="26" t="n"/>
    </row>
    <row r="4774">
      <c r="A4774" s="31" t="n"/>
      <c r="B4774" s="26" t="n"/>
      <c r="C4774" s="27" t="n"/>
      <c r="D4774" s="27" t="n"/>
      <c r="E4774" s="27" t="n"/>
      <c r="F4774" s="32">
        <f>IF(OR(C4774="",E4774=""),"",C4774*E4774)</f>
        <v/>
      </c>
      <c r="G4774" s="26" t="n"/>
    </row>
    <row r="4775">
      <c r="A4775" s="31" t="n"/>
      <c r="B4775" s="26" t="n"/>
      <c r="C4775" s="27" t="n"/>
      <c r="D4775" s="27" t="n"/>
      <c r="E4775" s="27" t="n"/>
      <c r="F4775" s="32">
        <f>IF(OR(C4775="",E4775=""),"",C4775*E4775)</f>
        <v/>
      </c>
      <c r="G4775" s="26" t="n"/>
    </row>
    <row r="4776">
      <c r="A4776" s="31" t="n"/>
      <c r="B4776" s="26" t="n"/>
      <c r="C4776" s="27" t="n"/>
      <c r="D4776" s="27" t="n"/>
      <c r="E4776" s="27" t="n"/>
      <c r="F4776" s="32">
        <f>IF(OR(C4776="",E4776=""),"",C4776*E4776)</f>
        <v/>
      </c>
      <c r="G4776" s="26" t="n"/>
    </row>
    <row r="4777">
      <c r="A4777" s="31" t="n"/>
      <c r="B4777" s="26" t="n"/>
      <c r="C4777" s="27" t="n"/>
      <c r="D4777" s="27" t="n"/>
      <c r="E4777" s="27" t="n"/>
      <c r="F4777" s="32">
        <f>IF(OR(C4777="",E4777=""),"",C4777*E4777)</f>
        <v/>
      </c>
      <c r="G4777" s="26" t="n"/>
    </row>
    <row r="4778">
      <c r="A4778" s="31" t="n"/>
      <c r="B4778" s="26" t="n"/>
      <c r="C4778" s="27" t="n"/>
      <c r="D4778" s="27" t="n"/>
      <c r="E4778" s="27" t="n"/>
      <c r="F4778" s="32">
        <f>IF(OR(C4778="",E4778=""),"",C4778*E4778)</f>
        <v/>
      </c>
      <c r="G4778" s="26" t="n"/>
    </row>
    <row r="4779">
      <c r="A4779" s="31" t="n"/>
      <c r="B4779" s="26" t="n"/>
      <c r="C4779" s="27" t="n"/>
      <c r="D4779" s="27" t="n"/>
      <c r="E4779" s="27" t="n"/>
      <c r="F4779" s="32">
        <f>IF(OR(C4779="",E4779=""),"",C4779*E4779)</f>
        <v/>
      </c>
      <c r="G4779" s="26" t="n"/>
    </row>
    <row r="4780">
      <c r="A4780" s="31" t="n"/>
      <c r="B4780" s="26" t="n"/>
      <c r="C4780" s="27" t="n"/>
      <c r="D4780" s="27" t="n"/>
      <c r="E4780" s="27" t="n"/>
      <c r="F4780" s="32">
        <f>IF(OR(C4780="",E4780=""),"",C4780*E4780)</f>
        <v/>
      </c>
      <c r="G4780" s="26" t="n"/>
    </row>
    <row r="4781">
      <c r="A4781" s="31" t="n"/>
      <c r="B4781" s="26" t="n"/>
      <c r="C4781" s="27" t="n"/>
      <c r="D4781" s="27" t="n"/>
      <c r="E4781" s="27" t="n"/>
      <c r="F4781" s="32">
        <f>IF(OR(C4781="",E4781=""),"",C4781*E4781)</f>
        <v/>
      </c>
      <c r="G4781" s="26" t="n"/>
    </row>
    <row r="4782">
      <c r="A4782" s="31" t="n"/>
      <c r="B4782" s="26" t="n"/>
      <c r="C4782" s="27" t="n"/>
      <c r="D4782" s="27" t="n"/>
      <c r="E4782" s="27" t="n"/>
      <c r="F4782" s="32">
        <f>IF(OR(C4782="",E4782=""),"",C4782*E4782)</f>
        <v/>
      </c>
      <c r="G4782" s="26" t="n"/>
    </row>
    <row r="4783">
      <c r="A4783" s="31" t="n"/>
      <c r="B4783" s="26" t="n"/>
      <c r="C4783" s="27" t="n"/>
      <c r="D4783" s="27" t="n"/>
      <c r="E4783" s="27" t="n"/>
      <c r="F4783" s="32">
        <f>IF(OR(C4783="",E4783=""),"",C4783*E4783)</f>
        <v/>
      </c>
      <c r="G4783" s="26" t="n"/>
    </row>
    <row r="4784">
      <c r="A4784" s="31" t="n"/>
      <c r="B4784" s="26" t="n"/>
      <c r="C4784" s="27" t="n"/>
      <c r="D4784" s="27" t="n"/>
      <c r="E4784" s="27" t="n"/>
      <c r="F4784" s="32">
        <f>IF(OR(C4784="",E4784=""),"",C4784*E4784)</f>
        <v/>
      </c>
      <c r="G4784" s="26" t="n"/>
    </row>
    <row r="4785">
      <c r="A4785" s="31" t="n"/>
      <c r="B4785" s="26" t="n"/>
      <c r="C4785" s="27" t="n"/>
      <c r="D4785" s="27" t="n"/>
      <c r="E4785" s="27" t="n"/>
      <c r="F4785" s="32">
        <f>IF(OR(C4785="",E4785=""),"",C4785*E4785)</f>
        <v/>
      </c>
      <c r="G4785" s="26" t="n"/>
    </row>
    <row r="4786">
      <c r="A4786" s="31" t="n"/>
      <c r="B4786" s="26" t="n"/>
      <c r="C4786" s="27" t="n"/>
      <c r="D4786" s="27" t="n"/>
      <c r="E4786" s="27" t="n"/>
      <c r="F4786" s="32">
        <f>IF(OR(C4786="",E4786=""),"",C4786*E4786)</f>
        <v/>
      </c>
      <c r="G4786" s="26" t="n"/>
    </row>
    <row r="4787">
      <c r="A4787" s="31" t="n"/>
      <c r="B4787" s="26" t="n"/>
      <c r="C4787" s="27" t="n"/>
      <c r="D4787" s="27" t="n"/>
      <c r="E4787" s="27" t="n"/>
      <c r="F4787" s="32">
        <f>IF(OR(C4787="",E4787=""),"",C4787*E4787)</f>
        <v/>
      </c>
      <c r="G4787" s="26" t="n"/>
    </row>
    <row r="4788">
      <c r="A4788" s="31" t="n"/>
      <c r="B4788" s="26" t="n"/>
      <c r="C4788" s="27" t="n"/>
      <c r="D4788" s="27" t="n"/>
      <c r="E4788" s="27" t="n"/>
      <c r="F4788" s="32">
        <f>IF(OR(C4788="",E4788=""),"",C4788*E4788)</f>
        <v/>
      </c>
      <c r="G4788" s="26" t="n"/>
    </row>
    <row r="4789">
      <c r="A4789" s="31" t="n"/>
      <c r="B4789" s="26" t="n"/>
      <c r="C4789" s="27" t="n"/>
      <c r="D4789" s="27" t="n"/>
      <c r="E4789" s="27" t="n"/>
      <c r="F4789" s="32">
        <f>IF(OR(C4789="",E4789=""),"",C4789*E4789)</f>
        <v/>
      </c>
      <c r="G4789" s="26" t="n"/>
    </row>
    <row r="4790">
      <c r="A4790" s="31" t="n"/>
      <c r="B4790" s="26" t="n"/>
      <c r="C4790" s="27" t="n"/>
      <c r="D4790" s="27" t="n"/>
      <c r="E4790" s="27" t="n"/>
      <c r="F4790" s="32">
        <f>IF(OR(C4790="",E4790=""),"",C4790*E4790)</f>
        <v/>
      </c>
      <c r="G4790" s="26" t="n"/>
    </row>
    <row r="4791">
      <c r="A4791" s="31" t="n"/>
      <c r="B4791" s="26" t="n"/>
      <c r="C4791" s="27" t="n"/>
      <c r="D4791" s="27" t="n"/>
      <c r="E4791" s="27" t="n"/>
      <c r="F4791" s="32">
        <f>IF(OR(C4791="",E4791=""),"",C4791*E4791)</f>
        <v/>
      </c>
      <c r="G4791" s="26" t="n"/>
    </row>
    <row r="4792">
      <c r="A4792" s="31" t="n"/>
      <c r="B4792" s="26" t="n"/>
      <c r="C4792" s="27" t="n"/>
      <c r="D4792" s="27" t="n"/>
      <c r="E4792" s="27" t="n"/>
      <c r="F4792" s="32">
        <f>IF(OR(C4792="",E4792=""),"",C4792*E4792)</f>
        <v/>
      </c>
      <c r="G4792" s="26" t="n"/>
    </row>
    <row r="4793">
      <c r="A4793" s="31" t="n"/>
      <c r="B4793" s="26" t="n"/>
      <c r="C4793" s="27" t="n"/>
      <c r="D4793" s="27" t="n"/>
      <c r="E4793" s="27" t="n"/>
      <c r="F4793" s="32">
        <f>IF(OR(C4793="",E4793=""),"",C4793*E4793)</f>
        <v/>
      </c>
      <c r="G4793" s="26" t="n"/>
    </row>
    <row r="4794">
      <c r="A4794" s="31" t="n"/>
      <c r="B4794" s="26" t="n"/>
      <c r="C4794" s="27" t="n"/>
      <c r="D4794" s="27" t="n"/>
      <c r="E4794" s="27" t="n"/>
      <c r="F4794" s="32">
        <f>IF(OR(C4794="",E4794=""),"",C4794*E4794)</f>
        <v/>
      </c>
      <c r="G4794" s="26" t="n"/>
    </row>
    <row r="4795">
      <c r="A4795" s="31" t="n"/>
      <c r="B4795" s="26" t="n"/>
      <c r="C4795" s="27" t="n"/>
      <c r="D4795" s="27" t="n"/>
      <c r="E4795" s="27" t="n"/>
      <c r="F4795" s="32">
        <f>IF(OR(C4795="",E4795=""),"",C4795*E4795)</f>
        <v/>
      </c>
      <c r="G4795" s="26" t="n"/>
    </row>
    <row r="4796">
      <c r="A4796" s="31" t="n"/>
      <c r="B4796" s="26" t="n"/>
      <c r="C4796" s="27" t="n"/>
      <c r="D4796" s="27" t="n"/>
      <c r="E4796" s="27" t="n"/>
      <c r="F4796" s="32">
        <f>IF(OR(C4796="",E4796=""),"",C4796*E4796)</f>
        <v/>
      </c>
      <c r="G4796" s="26" t="n"/>
    </row>
    <row r="4797">
      <c r="A4797" s="31" t="n"/>
      <c r="B4797" s="26" t="n"/>
      <c r="C4797" s="27" t="n"/>
      <c r="D4797" s="27" t="n"/>
      <c r="E4797" s="27" t="n"/>
      <c r="F4797" s="32">
        <f>IF(OR(C4797="",E4797=""),"",C4797*E4797)</f>
        <v/>
      </c>
      <c r="G4797" s="26" t="n"/>
    </row>
    <row r="4798">
      <c r="A4798" s="31" t="n"/>
      <c r="B4798" s="26" t="n"/>
      <c r="C4798" s="27" t="n"/>
      <c r="D4798" s="27" t="n"/>
      <c r="E4798" s="27" t="n"/>
      <c r="F4798" s="32">
        <f>IF(OR(C4798="",E4798=""),"",C4798*E4798)</f>
        <v/>
      </c>
      <c r="G4798" s="26" t="n"/>
    </row>
    <row r="4799">
      <c r="A4799" s="31" t="n"/>
      <c r="B4799" s="26" t="n"/>
      <c r="C4799" s="27" t="n"/>
      <c r="D4799" s="27" t="n"/>
      <c r="E4799" s="27" t="n"/>
      <c r="F4799" s="32">
        <f>IF(OR(C4799="",E4799=""),"",C4799*E4799)</f>
        <v/>
      </c>
      <c r="G4799" s="26" t="n"/>
    </row>
    <row r="4800">
      <c r="A4800" s="31" t="n"/>
      <c r="B4800" s="26" t="n"/>
      <c r="C4800" s="27" t="n"/>
      <c r="D4800" s="27" t="n"/>
      <c r="E4800" s="27" t="n"/>
      <c r="F4800" s="32">
        <f>IF(OR(C4800="",E4800=""),"",C4800*E4800)</f>
        <v/>
      </c>
      <c r="G4800" s="26" t="n"/>
    </row>
    <row r="4801">
      <c r="A4801" s="31" t="n"/>
      <c r="B4801" s="26" t="n"/>
      <c r="C4801" s="27" t="n"/>
      <c r="D4801" s="27" t="n"/>
      <c r="E4801" s="27" t="n"/>
      <c r="F4801" s="32">
        <f>IF(OR(C4801="",E4801=""),"",C4801*E4801)</f>
        <v/>
      </c>
      <c r="G4801" s="26" t="n"/>
    </row>
    <row r="4802">
      <c r="A4802" s="31" t="n"/>
      <c r="B4802" s="26" t="n"/>
      <c r="C4802" s="27" t="n"/>
      <c r="D4802" s="27" t="n"/>
      <c r="E4802" s="27" t="n"/>
      <c r="F4802" s="32">
        <f>IF(OR(C4802="",E4802=""),"",C4802*E4802)</f>
        <v/>
      </c>
      <c r="G4802" s="26" t="n"/>
    </row>
    <row r="4803">
      <c r="A4803" s="31" t="n"/>
      <c r="B4803" s="26" t="n"/>
      <c r="C4803" s="27" t="n"/>
      <c r="D4803" s="27" t="n"/>
      <c r="E4803" s="27" t="n"/>
      <c r="F4803" s="32">
        <f>IF(OR(C4803="",E4803=""),"",C4803*E4803)</f>
        <v/>
      </c>
      <c r="G4803" s="26" t="n"/>
    </row>
    <row r="4804">
      <c r="A4804" s="31" t="n"/>
      <c r="B4804" s="26" t="n"/>
      <c r="C4804" s="27" t="n"/>
      <c r="D4804" s="27" t="n"/>
      <c r="E4804" s="27" t="n"/>
      <c r="F4804" s="32">
        <f>IF(OR(C4804="",E4804=""),"",C4804*E4804)</f>
        <v/>
      </c>
      <c r="G4804" s="26" t="n"/>
    </row>
    <row r="4805">
      <c r="A4805" s="31" t="n"/>
      <c r="B4805" s="26" t="n"/>
      <c r="C4805" s="27" t="n"/>
      <c r="D4805" s="27" t="n"/>
      <c r="E4805" s="27" t="n"/>
      <c r="F4805" s="32">
        <f>IF(OR(C4805="",E4805=""),"",C4805*E4805)</f>
        <v/>
      </c>
      <c r="G4805" s="26" t="n"/>
    </row>
    <row r="4806">
      <c r="A4806" s="31" t="n"/>
      <c r="B4806" s="26" t="n"/>
      <c r="C4806" s="27" t="n"/>
      <c r="D4806" s="27" t="n"/>
      <c r="E4806" s="27" t="n"/>
      <c r="F4806" s="32">
        <f>IF(OR(C4806="",E4806=""),"",C4806*E4806)</f>
        <v/>
      </c>
      <c r="G4806" s="26" t="n"/>
    </row>
    <row r="4807">
      <c r="A4807" s="31" t="n"/>
      <c r="B4807" s="26" t="n"/>
      <c r="C4807" s="27" t="n"/>
      <c r="D4807" s="27" t="n"/>
      <c r="E4807" s="27" t="n"/>
      <c r="F4807" s="32">
        <f>IF(OR(C4807="",E4807=""),"",C4807*E4807)</f>
        <v/>
      </c>
      <c r="G4807" s="26" t="n"/>
    </row>
    <row r="4808">
      <c r="A4808" s="31" t="n"/>
      <c r="B4808" s="26" t="n"/>
      <c r="C4808" s="27" t="n"/>
      <c r="D4808" s="27" t="n"/>
      <c r="E4808" s="27" t="n"/>
      <c r="F4808" s="32">
        <f>IF(OR(C4808="",E4808=""),"",C4808*E4808)</f>
        <v/>
      </c>
      <c r="G4808" s="26" t="n"/>
    </row>
    <row r="4809">
      <c r="A4809" s="31" t="n"/>
      <c r="B4809" s="26" t="n"/>
      <c r="C4809" s="27" t="n"/>
      <c r="D4809" s="27" t="n"/>
      <c r="E4809" s="27" t="n"/>
      <c r="F4809" s="32">
        <f>IF(OR(C4809="",E4809=""),"",C4809*E4809)</f>
        <v/>
      </c>
      <c r="G4809" s="26" t="n"/>
    </row>
    <row r="4810">
      <c r="A4810" s="31" t="n"/>
      <c r="B4810" s="26" t="n"/>
      <c r="C4810" s="27" t="n"/>
      <c r="D4810" s="27" t="n"/>
      <c r="E4810" s="27" t="n"/>
      <c r="F4810" s="32">
        <f>IF(OR(C4810="",E4810=""),"",C4810*E4810)</f>
        <v/>
      </c>
      <c r="G4810" s="26" t="n"/>
    </row>
    <row r="4811">
      <c r="A4811" s="31" t="n"/>
      <c r="B4811" s="26" t="n"/>
      <c r="C4811" s="27" t="n"/>
      <c r="D4811" s="27" t="n"/>
      <c r="E4811" s="27" t="n"/>
      <c r="F4811" s="32">
        <f>IF(OR(C4811="",E4811=""),"",C4811*E4811)</f>
        <v/>
      </c>
      <c r="G4811" s="26" t="n"/>
    </row>
    <row r="4812">
      <c r="A4812" s="31" t="n"/>
      <c r="B4812" s="26" t="n"/>
      <c r="C4812" s="27" t="n"/>
      <c r="D4812" s="27" t="n"/>
      <c r="E4812" s="27" t="n"/>
      <c r="F4812" s="32">
        <f>IF(OR(C4812="",E4812=""),"",C4812*E4812)</f>
        <v/>
      </c>
      <c r="G4812" s="26" t="n"/>
    </row>
    <row r="4813">
      <c r="A4813" s="31" t="n"/>
      <c r="B4813" s="26" t="n"/>
      <c r="C4813" s="27" t="n"/>
      <c r="D4813" s="27" t="n"/>
      <c r="E4813" s="27" t="n"/>
      <c r="F4813" s="32">
        <f>IF(OR(C4813="",E4813=""),"",C4813*E4813)</f>
        <v/>
      </c>
      <c r="G4813" s="26" t="n"/>
    </row>
    <row r="4814">
      <c r="A4814" s="31" t="n"/>
      <c r="B4814" s="26" t="n"/>
      <c r="C4814" s="27" t="n"/>
      <c r="D4814" s="27" t="n"/>
      <c r="E4814" s="27" t="n"/>
      <c r="F4814" s="32">
        <f>IF(OR(C4814="",E4814=""),"",C4814*E4814)</f>
        <v/>
      </c>
      <c r="G4814" s="26" t="n"/>
    </row>
    <row r="4815">
      <c r="A4815" s="31" t="n"/>
      <c r="B4815" s="26" t="n"/>
      <c r="C4815" s="27" t="n"/>
      <c r="D4815" s="27" t="n"/>
      <c r="E4815" s="27" t="n"/>
      <c r="F4815" s="32">
        <f>IF(OR(C4815="",E4815=""),"",C4815*E4815)</f>
        <v/>
      </c>
      <c r="G4815" s="26" t="n"/>
    </row>
    <row r="4816">
      <c r="A4816" s="31" t="n"/>
      <c r="B4816" s="26" t="n"/>
      <c r="C4816" s="27" t="n"/>
      <c r="D4816" s="27" t="n"/>
      <c r="E4816" s="27" t="n"/>
      <c r="F4816" s="32">
        <f>IF(OR(C4816="",E4816=""),"",C4816*E4816)</f>
        <v/>
      </c>
      <c r="G4816" s="26" t="n"/>
    </row>
    <row r="4817">
      <c r="A4817" s="31" t="n"/>
      <c r="B4817" s="26" t="n"/>
      <c r="C4817" s="27" t="n"/>
      <c r="D4817" s="27" t="n"/>
      <c r="E4817" s="27" t="n"/>
      <c r="F4817" s="32">
        <f>IF(OR(C4817="",E4817=""),"",C4817*E4817)</f>
        <v/>
      </c>
      <c r="G4817" s="26" t="n"/>
    </row>
    <row r="4818">
      <c r="A4818" s="31" t="n"/>
      <c r="B4818" s="26" t="n"/>
      <c r="C4818" s="27" t="n"/>
      <c r="D4818" s="27" t="n"/>
      <c r="E4818" s="27" t="n"/>
      <c r="F4818" s="32">
        <f>IF(OR(C4818="",E4818=""),"",C4818*E4818)</f>
        <v/>
      </c>
      <c r="G4818" s="26" t="n"/>
    </row>
    <row r="4819">
      <c r="A4819" s="31" t="n"/>
      <c r="B4819" s="26" t="n"/>
      <c r="C4819" s="27" t="n"/>
      <c r="D4819" s="27" t="n"/>
      <c r="E4819" s="27" t="n"/>
      <c r="F4819" s="32">
        <f>IF(OR(C4819="",E4819=""),"",C4819*E4819)</f>
        <v/>
      </c>
      <c r="G4819" s="26" t="n"/>
    </row>
    <row r="4820">
      <c r="A4820" s="31" t="n"/>
      <c r="B4820" s="26" t="n"/>
      <c r="C4820" s="27" t="n"/>
      <c r="D4820" s="27" t="n"/>
      <c r="E4820" s="27" t="n"/>
      <c r="F4820" s="32">
        <f>IF(OR(C4820="",E4820=""),"",C4820*E4820)</f>
        <v/>
      </c>
      <c r="G4820" s="26" t="n"/>
    </row>
    <row r="4821">
      <c r="A4821" s="31" t="n"/>
      <c r="B4821" s="26" t="n"/>
      <c r="C4821" s="27" t="n"/>
      <c r="D4821" s="27" t="n"/>
      <c r="E4821" s="27" t="n"/>
      <c r="F4821" s="32">
        <f>IF(OR(C4821="",E4821=""),"",C4821*E4821)</f>
        <v/>
      </c>
      <c r="G4821" s="26" t="n"/>
    </row>
    <row r="4822">
      <c r="A4822" s="31" t="n"/>
      <c r="B4822" s="26" t="n"/>
      <c r="C4822" s="27" t="n"/>
      <c r="D4822" s="27" t="n"/>
      <c r="E4822" s="27" t="n"/>
      <c r="F4822" s="32">
        <f>IF(OR(C4822="",E4822=""),"",C4822*E4822)</f>
        <v/>
      </c>
      <c r="G4822" s="26" t="n"/>
    </row>
    <row r="4823">
      <c r="A4823" s="31" t="n"/>
      <c r="B4823" s="26" t="n"/>
      <c r="C4823" s="27" t="n"/>
      <c r="D4823" s="27" t="n"/>
      <c r="E4823" s="27" t="n"/>
      <c r="F4823" s="32">
        <f>IF(OR(C4823="",E4823=""),"",C4823*E4823)</f>
        <v/>
      </c>
      <c r="G4823" s="26" t="n"/>
    </row>
    <row r="4824">
      <c r="A4824" s="31" t="n"/>
      <c r="B4824" s="26" t="n"/>
      <c r="C4824" s="27" t="n"/>
      <c r="D4824" s="27" t="n"/>
      <c r="E4824" s="27" t="n"/>
      <c r="F4824" s="32">
        <f>IF(OR(C4824="",E4824=""),"",C4824*E4824)</f>
        <v/>
      </c>
      <c r="G4824" s="26" t="n"/>
    </row>
    <row r="4825">
      <c r="A4825" s="31" t="n"/>
      <c r="B4825" s="26" t="n"/>
      <c r="C4825" s="27" t="n"/>
      <c r="D4825" s="27" t="n"/>
      <c r="E4825" s="27" t="n"/>
      <c r="F4825" s="32">
        <f>IF(OR(C4825="",E4825=""),"",C4825*E4825)</f>
        <v/>
      </c>
      <c r="G4825" s="26" t="n"/>
    </row>
    <row r="4826">
      <c r="A4826" s="31" t="n"/>
      <c r="B4826" s="26" t="n"/>
      <c r="C4826" s="27" t="n"/>
      <c r="D4826" s="27" t="n"/>
      <c r="E4826" s="27" t="n"/>
      <c r="F4826" s="32">
        <f>IF(OR(C4826="",E4826=""),"",C4826*E4826)</f>
        <v/>
      </c>
      <c r="G4826" s="26" t="n"/>
    </row>
    <row r="4827">
      <c r="A4827" s="31" t="n"/>
      <c r="B4827" s="26" t="n"/>
      <c r="C4827" s="27" t="n"/>
      <c r="D4827" s="27" t="n"/>
      <c r="E4827" s="27" t="n"/>
      <c r="F4827" s="32">
        <f>IF(OR(C4827="",E4827=""),"",C4827*E4827)</f>
        <v/>
      </c>
      <c r="G4827" s="26" t="n"/>
    </row>
    <row r="4828">
      <c r="A4828" s="31" t="n"/>
      <c r="B4828" s="26" t="n"/>
      <c r="C4828" s="27" t="n"/>
      <c r="D4828" s="27" t="n"/>
      <c r="E4828" s="27" t="n"/>
      <c r="F4828" s="32">
        <f>IF(OR(C4828="",E4828=""),"",C4828*E4828)</f>
        <v/>
      </c>
      <c r="G4828" s="26" t="n"/>
    </row>
    <row r="4829">
      <c r="A4829" s="31" t="n"/>
      <c r="B4829" s="26" t="n"/>
      <c r="C4829" s="27" t="n"/>
      <c r="D4829" s="27" t="n"/>
      <c r="E4829" s="27" t="n"/>
      <c r="F4829" s="32">
        <f>IF(OR(C4829="",E4829=""),"",C4829*E4829)</f>
        <v/>
      </c>
      <c r="G4829" s="26" t="n"/>
    </row>
    <row r="4830">
      <c r="A4830" s="31" t="n"/>
      <c r="B4830" s="26" t="n"/>
      <c r="C4830" s="27" t="n"/>
      <c r="D4830" s="27" t="n"/>
      <c r="E4830" s="27" t="n"/>
      <c r="F4830" s="32">
        <f>IF(OR(C4830="",E4830=""),"",C4830*E4830)</f>
        <v/>
      </c>
      <c r="G4830" s="26" t="n"/>
    </row>
    <row r="4831">
      <c r="A4831" s="31" t="n"/>
      <c r="B4831" s="26" t="n"/>
      <c r="C4831" s="27" t="n"/>
      <c r="D4831" s="27" t="n"/>
      <c r="E4831" s="27" t="n"/>
      <c r="F4831" s="32">
        <f>IF(OR(C4831="",E4831=""),"",C4831*E4831)</f>
        <v/>
      </c>
      <c r="G4831" s="26" t="n"/>
    </row>
    <row r="4832">
      <c r="A4832" s="31" t="n"/>
      <c r="B4832" s="26" t="n"/>
      <c r="C4832" s="27" t="n"/>
      <c r="D4832" s="27" t="n"/>
      <c r="E4832" s="27" t="n"/>
      <c r="F4832" s="32">
        <f>IF(OR(C4832="",E4832=""),"",C4832*E4832)</f>
        <v/>
      </c>
      <c r="G4832" s="26" t="n"/>
    </row>
    <row r="4833">
      <c r="A4833" s="31" t="n"/>
      <c r="B4833" s="26" t="n"/>
      <c r="C4833" s="27" t="n"/>
      <c r="D4833" s="27" t="n"/>
      <c r="E4833" s="27" t="n"/>
      <c r="F4833" s="32">
        <f>IF(OR(C4833="",E4833=""),"",C4833*E4833)</f>
        <v/>
      </c>
      <c r="G4833" s="26" t="n"/>
    </row>
    <row r="4834">
      <c r="A4834" s="31" t="n"/>
      <c r="B4834" s="26" t="n"/>
      <c r="C4834" s="27" t="n"/>
      <c r="D4834" s="27" t="n"/>
      <c r="E4834" s="27" t="n"/>
      <c r="F4834" s="32">
        <f>IF(OR(C4834="",E4834=""),"",C4834*E4834)</f>
        <v/>
      </c>
      <c r="G4834" s="26" t="n"/>
    </row>
    <row r="4835">
      <c r="A4835" s="31" t="n"/>
      <c r="B4835" s="26" t="n"/>
      <c r="C4835" s="27" t="n"/>
      <c r="D4835" s="27" t="n"/>
      <c r="E4835" s="27" t="n"/>
      <c r="F4835" s="32">
        <f>IF(OR(C4835="",E4835=""),"",C4835*E4835)</f>
        <v/>
      </c>
      <c r="G4835" s="26" t="n"/>
    </row>
    <row r="4836">
      <c r="A4836" s="31" t="n"/>
      <c r="B4836" s="26" t="n"/>
      <c r="C4836" s="27" t="n"/>
      <c r="D4836" s="27" t="n"/>
      <c r="E4836" s="27" t="n"/>
      <c r="F4836" s="32">
        <f>IF(OR(C4836="",E4836=""),"",C4836*E4836)</f>
        <v/>
      </c>
      <c r="G4836" s="26" t="n"/>
    </row>
    <row r="4837">
      <c r="A4837" s="31" t="n"/>
      <c r="B4837" s="26" t="n"/>
      <c r="C4837" s="27" t="n"/>
      <c r="D4837" s="27" t="n"/>
      <c r="E4837" s="27" t="n"/>
      <c r="F4837" s="32">
        <f>IF(OR(C4837="",E4837=""),"",C4837*E4837)</f>
        <v/>
      </c>
      <c r="G4837" s="26" t="n"/>
    </row>
    <row r="4838">
      <c r="A4838" s="31" t="n"/>
      <c r="B4838" s="26" t="n"/>
      <c r="C4838" s="27" t="n"/>
      <c r="D4838" s="27" t="n"/>
      <c r="E4838" s="27" t="n"/>
      <c r="F4838" s="32">
        <f>IF(OR(C4838="",E4838=""),"",C4838*E4838)</f>
        <v/>
      </c>
      <c r="G4838" s="26" t="n"/>
    </row>
    <row r="4839">
      <c r="A4839" s="31" t="n"/>
      <c r="B4839" s="26" t="n"/>
      <c r="C4839" s="27" t="n"/>
      <c r="D4839" s="27" t="n"/>
      <c r="E4839" s="27" t="n"/>
      <c r="F4839" s="32">
        <f>IF(OR(C4839="",E4839=""),"",C4839*E4839)</f>
        <v/>
      </c>
      <c r="G4839" s="26" t="n"/>
    </row>
    <row r="4840">
      <c r="A4840" s="31" t="n"/>
      <c r="B4840" s="26" t="n"/>
      <c r="C4840" s="27" t="n"/>
      <c r="D4840" s="27" t="n"/>
      <c r="E4840" s="27" t="n"/>
      <c r="F4840" s="32">
        <f>IF(OR(C4840="",E4840=""),"",C4840*E4840)</f>
        <v/>
      </c>
      <c r="G4840" s="26" t="n"/>
    </row>
    <row r="4841">
      <c r="A4841" s="31" t="n"/>
      <c r="B4841" s="26" t="n"/>
      <c r="C4841" s="27" t="n"/>
      <c r="D4841" s="27" t="n"/>
      <c r="E4841" s="27" t="n"/>
      <c r="F4841" s="32">
        <f>IF(OR(C4841="",E4841=""),"",C4841*E4841)</f>
        <v/>
      </c>
      <c r="G4841" s="26" t="n"/>
    </row>
    <row r="4842">
      <c r="A4842" s="31" t="n"/>
      <c r="B4842" s="26" t="n"/>
      <c r="C4842" s="27" t="n"/>
      <c r="D4842" s="27" t="n"/>
      <c r="E4842" s="27" t="n"/>
      <c r="F4842" s="32">
        <f>IF(OR(C4842="",E4842=""),"",C4842*E4842)</f>
        <v/>
      </c>
      <c r="G4842" s="26" t="n"/>
    </row>
    <row r="4843">
      <c r="A4843" s="31" t="n"/>
      <c r="B4843" s="26" t="n"/>
      <c r="C4843" s="27" t="n"/>
      <c r="D4843" s="27" t="n"/>
      <c r="E4843" s="27" t="n"/>
      <c r="F4843" s="32">
        <f>IF(OR(C4843="",E4843=""),"",C4843*E4843)</f>
        <v/>
      </c>
      <c r="G4843" s="26" t="n"/>
    </row>
    <row r="4844">
      <c r="A4844" s="31" t="n"/>
      <c r="B4844" s="26" t="n"/>
      <c r="C4844" s="27" t="n"/>
      <c r="D4844" s="27" t="n"/>
      <c r="E4844" s="27" t="n"/>
      <c r="F4844" s="32">
        <f>IF(OR(C4844="",E4844=""),"",C4844*E4844)</f>
        <v/>
      </c>
      <c r="G4844" s="26" t="n"/>
    </row>
    <row r="4845">
      <c r="A4845" s="31" t="n"/>
      <c r="B4845" s="26" t="n"/>
      <c r="C4845" s="27" t="n"/>
      <c r="D4845" s="27" t="n"/>
      <c r="E4845" s="27" t="n"/>
      <c r="F4845" s="32">
        <f>IF(OR(C4845="",E4845=""),"",C4845*E4845)</f>
        <v/>
      </c>
      <c r="G4845" s="26" t="n"/>
    </row>
    <row r="4846">
      <c r="A4846" s="31" t="n"/>
      <c r="B4846" s="26" t="n"/>
      <c r="C4846" s="27" t="n"/>
      <c r="D4846" s="27" t="n"/>
      <c r="E4846" s="27" t="n"/>
      <c r="F4846" s="32">
        <f>IF(OR(C4846="",E4846=""),"",C4846*E4846)</f>
        <v/>
      </c>
      <c r="G4846" s="26" t="n"/>
    </row>
    <row r="4847">
      <c r="A4847" s="31" t="n"/>
      <c r="B4847" s="26" t="n"/>
      <c r="C4847" s="27" t="n"/>
      <c r="D4847" s="27" t="n"/>
      <c r="E4847" s="27" t="n"/>
      <c r="F4847" s="32">
        <f>IF(OR(C4847="",E4847=""),"",C4847*E4847)</f>
        <v/>
      </c>
      <c r="G4847" s="26" t="n"/>
    </row>
    <row r="4848">
      <c r="A4848" s="31" t="n"/>
      <c r="B4848" s="26" t="n"/>
      <c r="C4848" s="27" t="n"/>
      <c r="D4848" s="27" t="n"/>
      <c r="E4848" s="27" t="n"/>
      <c r="F4848" s="32">
        <f>IF(OR(C4848="",E4848=""),"",C4848*E4848)</f>
        <v/>
      </c>
      <c r="G4848" s="26" t="n"/>
    </row>
    <row r="4849">
      <c r="A4849" s="31" t="n"/>
      <c r="B4849" s="26" t="n"/>
      <c r="C4849" s="27" t="n"/>
      <c r="D4849" s="27" t="n"/>
      <c r="E4849" s="27" t="n"/>
      <c r="F4849" s="32">
        <f>IF(OR(C4849="",E4849=""),"",C4849*E4849)</f>
        <v/>
      </c>
      <c r="G4849" s="26" t="n"/>
    </row>
    <row r="4850">
      <c r="A4850" s="31" t="n"/>
      <c r="B4850" s="26" t="n"/>
      <c r="C4850" s="27" t="n"/>
      <c r="D4850" s="27" t="n"/>
      <c r="E4850" s="27" t="n"/>
      <c r="F4850" s="32">
        <f>IF(OR(C4850="",E4850=""),"",C4850*E4850)</f>
        <v/>
      </c>
      <c r="G4850" s="26" t="n"/>
    </row>
    <row r="4851">
      <c r="A4851" s="31" t="n"/>
      <c r="B4851" s="26" t="n"/>
      <c r="C4851" s="27" t="n"/>
      <c r="D4851" s="27" t="n"/>
      <c r="E4851" s="27" t="n"/>
      <c r="F4851" s="32">
        <f>IF(OR(C4851="",E4851=""),"",C4851*E4851)</f>
        <v/>
      </c>
      <c r="G4851" s="26" t="n"/>
    </row>
    <row r="4852">
      <c r="A4852" s="31" t="n"/>
      <c r="B4852" s="26" t="n"/>
      <c r="C4852" s="27" t="n"/>
      <c r="D4852" s="27" t="n"/>
      <c r="E4852" s="27" t="n"/>
      <c r="F4852" s="32">
        <f>IF(OR(C4852="",E4852=""),"",C4852*E4852)</f>
        <v/>
      </c>
      <c r="G4852" s="26" t="n"/>
    </row>
    <row r="4853">
      <c r="A4853" s="31" t="n"/>
      <c r="B4853" s="26" t="n"/>
      <c r="C4853" s="27" t="n"/>
      <c r="D4853" s="27" t="n"/>
      <c r="E4853" s="27" t="n"/>
      <c r="F4853" s="32">
        <f>IF(OR(C4853="",E4853=""),"",C4853*E4853)</f>
        <v/>
      </c>
      <c r="G4853" s="26" t="n"/>
    </row>
    <row r="4854">
      <c r="A4854" s="31" t="n"/>
      <c r="B4854" s="26" t="n"/>
      <c r="C4854" s="27" t="n"/>
      <c r="D4854" s="27" t="n"/>
      <c r="E4854" s="27" t="n"/>
      <c r="F4854" s="32">
        <f>IF(OR(C4854="",E4854=""),"",C4854*E4854)</f>
        <v/>
      </c>
      <c r="G4854" s="26" t="n"/>
    </row>
    <row r="4855">
      <c r="A4855" s="31" t="n"/>
      <c r="B4855" s="26" t="n"/>
      <c r="C4855" s="27" t="n"/>
      <c r="D4855" s="27" t="n"/>
      <c r="E4855" s="27" t="n"/>
      <c r="F4855" s="32">
        <f>IF(OR(C4855="",E4855=""),"",C4855*E4855)</f>
        <v/>
      </c>
      <c r="G4855" s="26" t="n"/>
    </row>
    <row r="4856">
      <c r="A4856" s="31" t="n"/>
      <c r="B4856" s="26" t="n"/>
      <c r="C4856" s="27" t="n"/>
      <c r="D4856" s="27" t="n"/>
      <c r="E4856" s="27" t="n"/>
      <c r="F4856" s="32">
        <f>IF(OR(C4856="",E4856=""),"",C4856*E4856)</f>
        <v/>
      </c>
      <c r="G4856" s="26" t="n"/>
    </row>
    <row r="4857">
      <c r="A4857" s="31" t="n"/>
      <c r="B4857" s="26" t="n"/>
      <c r="C4857" s="27" t="n"/>
      <c r="D4857" s="27" t="n"/>
      <c r="E4857" s="27" t="n"/>
      <c r="F4857" s="32">
        <f>IF(OR(C4857="",E4857=""),"",C4857*E4857)</f>
        <v/>
      </c>
      <c r="G4857" s="26" t="n"/>
    </row>
    <row r="4858">
      <c r="A4858" s="31" t="n"/>
      <c r="B4858" s="26" t="n"/>
      <c r="C4858" s="27" t="n"/>
      <c r="D4858" s="27" t="n"/>
      <c r="E4858" s="27" t="n"/>
      <c r="F4858" s="32">
        <f>IF(OR(C4858="",E4858=""),"",C4858*E4858)</f>
        <v/>
      </c>
      <c r="G4858" s="26" t="n"/>
    </row>
    <row r="4859">
      <c r="A4859" s="31" t="n"/>
      <c r="B4859" s="26" t="n"/>
      <c r="C4859" s="27" t="n"/>
      <c r="D4859" s="27" t="n"/>
      <c r="E4859" s="27" t="n"/>
      <c r="F4859" s="32">
        <f>IF(OR(C4859="",E4859=""),"",C4859*E4859)</f>
        <v/>
      </c>
      <c r="G4859" s="26" t="n"/>
    </row>
    <row r="4860">
      <c r="A4860" s="31" t="n"/>
      <c r="B4860" s="26" t="n"/>
      <c r="C4860" s="27" t="n"/>
      <c r="D4860" s="27" t="n"/>
      <c r="E4860" s="27" t="n"/>
      <c r="F4860" s="32">
        <f>IF(OR(C4860="",E4860=""),"",C4860*E4860)</f>
        <v/>
      </c>
      <c r="G4860" s="26" t="n"/>
    </row>
    <row r="4861">
      <c r="A4861" s="31" t="n"/>
      <c r="B4861" s="26" t="n"/>
      <c r="C4861" s="27" t="n"/>
      <c r="D4861" s="27" t="n"/>
      <c r="E4861" s="27" t="n"/>
      <c r="F4861" s="32">
        <f>IF(OR(C4861="",E4861=""),"",C4861*E4861)</f>
        <v/>
      </c>
      <c r="G4861" s="26" t="n"/>
    </row>
    <row r="4862">
      <c r="A4862" s="31" t="n"/>
      <c r="B4862" s="26" t="n"/>
      <c r="C4862" s="27" t="n"/>
      <c r="D4862" s="27" t="n"/>
      <c r="E4862" s="27" t="n"/>
      <c r="F4862" s="32">
        <f>IF(OR(C4862="",E4862=""),"",C4862*E4862)</f>
        <v/>
      </c>
      <c r="G4862" s="26" t="n"/>
    </row>
    <row r="4863">
      <c r="A4863" s="31" t="n"/>
      <c r="B4863" s="26" t="n"/>
      <c r="C4863" s="27" t="n"/>
      <c r="D4863" s="27" t="n"/>
      <c r="E4863" s="27" t="n"/>
      <c r="F4863" s="32">
        <f>IF(OR(C4863="",E4863=""),"",C4863*E4863)</f>
        <v/>
      </c>
      <c r="G4863" s="26" t="n"/>
    </row>
    <row r="4864">
      <c r="A4864" s="31" t="n"/>
      <c r="B4864" s="26" t="n"/>
      <c r="C4864" s="27" t="n"/>
      <c r="D4864" s="27" t="n"/>
      <c r="E4864" s="27" t="n"/>
      <c r="F4864" s="32">
        <f>IF(OR(C4864="",E4864=""),"",C4864*E4864)</f>
        <v/>
      </c>
      <c r="G4864" s="26" t="n"/>
    </row>
    <row r="4865">
      <c r="A4865" s="31" t="n"/>
      <c r="B4865" s="26" t="n"/>
      <c r="C4865" s="27" t="n"/>
      <c r="D4865" s="27" t="n"/>
      <c r="E4865" s="27" t="n"/>
      <c r="F4865" s="32">
        <f>IF(OR(C4865="",E4865=""),"",C4865*E4865)</f>
        <v/>
      </c>
      <c r="G4865" s="26" t="n"/>
    </row>
    <row r="4866">
      <c r="A4866" s="31" t="n"/>
      <c r="B4866" s="26" t="n"/>
      <c r="C4866" s="27" t="n"/>
      <c r="D4866" s="27" t="n"/>
      <c r="E4866" s="27" t="n"/>
      <c r="F4866" s="32">
        <f>IF(OR(C4866="",E4866=""),"",C4866*E4866)</f>
        <v/>
      </c>
      <c r="G4866" s="26" t="n"/>
    </row>
    <row r="4867">
      <c r="A4867" s="31" t="n"/>
      <c r="B4867" s="26" t="n"/>
      <c r="C4867" s="27" t="n"/>
      <c r="D4867" s="27" t="n"/>
      <c r="E4867" s="27" t="n"/>
      <c r="F4867" s="32">
        <f>IF(OR(C4867="",E4867=""),"",C4867*E4867)</f>
        <v/>
      </c>
      <c r="G4867" s="26" t="n"/>
    </row>
    <row r="4868">
      <c r="A4868" s="31" t="n"/>
      <c r="B4868" s="26" t="n"/>
      <c r="C4868" s="27" t="n"/>
      <c r="D4868" s="27" t="n"/>
      <c r="E4868" s="27" t="n"/>
      <c r="F4868" s="32">
        <f>IF(OR(C4868="",E4868=""),"",C4868*E4868)</f>
        <v/>
      </c>
      <c r="G4868" s="26" t="n"/>
    </row>
    <row r="4869">
      <c r="A4869" s="31" t="n"/>
      <c r="B4869" s="26" t="n"/>
      <c r="C4869" s="27" t="n"/>
      <c r="D4869" s="27" t="n"/>
      <c r="E4869" s="27" t="n"/>
      <c r="F4869" s="32">
        <f>IF(OR(C4869="",E4869=""),"",C4869*E4869)</f>
        <v/>
      </c>
      <c r="G4869" s="26" t="n"/>
    </row>
    <row r="4870">
      <c r="A4870" s="31" t="n"/>
      <c r="B4870" s="26" t="n"/>
      <c r="C4870" s="27" t="n"/>
      <c r="D4870" s="27" t="n"/>
      <c r="E4870" s="27" t="n"/>
      <c r="F4870" s="32">
        <f>IF(OR(C4870="",E4870=""),"",C4870*E4870)</f>
        <v/>
      </c>
      <c r="G4870" s="26" t="n"/>
    </row>
    <row r="4871">
      <c r="A4871" s="31" t="n"/>
      <c r="B4871" s="26" t="n"/>
      <c r="C4871" s="27" t="n"/>
      <c r="D4871" s="27" t="n"/>
      <c r="E4871" s="27" t="n"/>
      <c r="F4871" s="32">
        <f>IF(OR(C4871="",E4871=""),"",C4871*E4871)</f>
        <v/>
      </c>
      <c r="G4871" s="26" t="n"/>
    </row>
    <row r="4872">
      <c r="A4872" s="31" t="n"/>
      <c r="B4872" s="26" t="n"/>
      <c r="C4872" s="27" t="n"/>
      <c r="D4872" s="27" t="n"/>
      <c r="E4872" s="27" t="n"/>
      <c r="F4872" s="32">
        <f>IF(OR(C4872="",E4872=""),"",C4872*E4872)</f>
        <v/>
      </c>
      <c r="G4872" s="26" t="n"/>
    </row>
    <row r="4873">
      <c r="A4873" s="31" t="n"/>
      <c r="B4873" s="26" t="n"/>
      <c r="C4873" s="27" t="n"/>
      <c r="D4873" s="27" t="n"/>
      <c r="E4873" s="27" t="n"/>
      <c r="F4873" s="32">
        <f>IF(OR(C4873="",E4873=""),"",C4873*E4873)</f>
        <v/>
      </c>
      <c r="G4873" s="26" t="n"/>
    </row>
    <row r="4874">
      <c r="A4874" s="31" t="n"/>
      <c r="B4874" s="26" t="n"/>
      <c r="C4874" s="27" t="n"/>
      <c r="D4874" s="27" t="n"/>
      <c r="E4874" s="27" t="n"/>
      <c r="F4874" s="32">
        <f>IF(OR(C4874="",E4874=""),"",C4874*E4874)</f>
        <v/>
      </c>
      <c r="G4874" s="26" t="n"/>
    </row>
    <row r="4875">
      <c r="A4875" s="31" t="n"/>
      <c r="B4875" s="26" t="n"/>
      <c r="C4875" s="27" t="n"/>
      <c r="D4875" s="27" t="n"/>
      <c r="E4875" s="27" t="n"/>
      <c r="F4875" s="32">
        <f>IF(OR(C4875="",E4875=""),"",C4875*E4875)</f>
        <v/>
      </c>
      <c r="G4875" s="26" t="n"/>
    </row>
    <row r="4876">
      <c r="A4876" s="31" t="n"/>
      <c r="B4876" s="26" t="n"/>
      <c r="C4876" s="27" t="n"/>
      <c r="D4876" s="27" t="n"/>
      <c r="E4876" s="27" t="n"/>
      <c r="F4876" s="32">
        <f>IF(OR(C4876="",E4876=""),"",C4876*E4876)</f>
        <v/>
      </c>
      <c r="G4876" s="26" t="n"/>
    </row>
    <row r="4877">
      <c r="A4877" s="31" t="n"/>
      <c r="B4877" s="26" t="n"/>
      <c r="C4877" s="27" t="n"/>
      <c r="D4877" s="27" t="n"/>
      <c r="E4877" s="27" t="n"/>
      <c r="F4877" s="32">
        <f>IF(OR(C4877="",E4877=""),"",C4877*E4877)</f>
        <v/>
      </c>
      <c r="G4877" s="26" t="n"/>
    </row>
    <row r="4878">
      <c r="A4878" s="31" t="n"/>
      <c r="B4878" s="26" t="n"/>
      <c r="C4878" s="27" t="n"/>
      <c r="D4878" s="27" t="n"/>
      <c r="E4878" s="27" t="n"/>
      <c r="F4878" s="32">
        <f>IF(OR(C4878="",E4878=""),"",C4878*E4878)</f>
        <v/>
      </c>
      <c r="G4878" s="26" t="n"/>
    </row>
    <row r="4879">
      <c r="A4879" s="31" t="n"/>
      <c r="B4879" s="26" t="n"/>
      <c r="C4879" s="27" t="n"/>
      <c r="D4879" s="27" t="n"/>
      <c r="E4879" s="27" t="n"/>
      <c r="F4879" s="32">
        <f>IF(OR(C4879="",E4879=""),"",C4879*E4879)</f>
        <v/>
      </c>
      <c r="G4879" s="26" t="n"/>
    </row>
    <row r="4880">
      <c r="A4880" s="31" t="n"/>
      <c r="B4880" s="26" t="n"/>
      <c r="C4880" s="27" t="n"/>
      <c r="D4880" s="27" t="n"/>
      <c r="E4880" s="27" t="n"/>
      <c r="F4880" s="32">
        <f>IF(OR(C4880="",E4880=""),"",C4880*E4880)</f>
        <v/>
      </c>
      <c r="G4880" s="26" t="n"/>
    </row>
    <row r="4881">
      <c r="A4881" s="31" t="n"/>
      <c r="B4881" s="26" t="n"/>
      <c r="C4881" s="27" t="n"/>
      <c r="D4881" s="27" t="n"/>
      <c r="E4881" s="27" t="n"/>
      <c r="F4881" s="32">
        <f>IF(OR(C4881="",E4881=""),"",C4881*E4881)</f>
        <v/>
      </c>
      <c r="G4881" s="26" t="n"/>
    </row>
    <row r="4882">
      <c r="A4882" s="31" t="n"/>
      <c r="B4882" s="26" t="n"/>
      <c r="C4882" s="27" t="n"/>
      <c r="D4882" s="27" t="n"/>
      <c r="E4882" s="27" t="n"/>
      <c r="F4882" s="32">
        <f>IF(OR(C4882="",E4882=""),"",C4882*E4882)</f>
        <v/>
      </c>
      <c r="G4882" s="26" t="n"/>
    </row>
    <row r="4883">
      <c r="A4883" s="31" t="n"/>
      <c r="B4883" s="26" t="n"/>
      <c r="C4883" s="27" t="n"/>
      <c r="D4883" s="27" t="n"/>
      <c r="E4883" s="27" t="n"/>
      <c r="F4883" s="32">
        <f>IF(OR(C4883="",E4883=""),"",C4883*E4883)</f>
        <v/>
      </c>
      <c r="G4883" s="26" t="n"/>
    </row>
    <row r="4884">
      <c r="A4884" s="31" t="n"/>
      <c r="B4884" s="26" t="n"/>
      <c r="C4884" s="27" t="n"/>
      <c r="D4884" s="27" t="n"/>
      <c r="E4884" s="27" t="n"/>
      <c r="F4884" s="32">
        <f>IF(OR(C4884="",E4884=""),"",C4884*E4884)</f>
        <v/>
      </c>
      <c r="G4884" s="26" t="n"/>
    </row>
    <row r="4885">
      <c r="A4885" s="31" t="n"/>
      <c r="B4885" s="26" t="n"/>
      <c r="C4885" s="27" t="n"/>
      <c r="D4885" s="27" t="n"/>
      <c r="E4885" s="27" t="n"/>
      <c r="F4885" s="32">
        <f>IF(OR(C4885="",E4885=""),"",C4885*E4885)</f>
        <v/>
      </c>
      <c r="G4885" s="26" t="n"/>
    </row>
    <row r="4886">
      <c r="A4886" s="31" t="n"/>
      <c r="B4886" s="26" t="n"/>
      <c r="C4886" s="27" t="n"/>
      <c r="D4886" s="27" t="n"/>
      <c r="E4886" s="27" t="n"/>
      <c r="F4886" s="32">
        <f>IF(OR(C4886="",E4886=""),"",C4886*E4886)</f>
        <v/>
      </c>
      <c r="G4886" s="26" t="n"/>
    </row>
    <row r="4887">
      <c r="A4887" s="31" t="n"/>
      <c r="B4887" s="26" t="n"/>
      <c r="C4887" s="27" t="n"/>
      <c r="D4887" s="27" t="n"/>
      <c r="E4887" s="27" t="n"/>
      <c r="F4887" s="32">
        <f>IF(OR(C4887="",E4887=""),"",C4887*E4887)</f>
        <v/>
      </c>
      <c r="G4887" s="26" t="n"/>
    </row>
    <row r="4888">
      <c r="A4888" s="31" t="n"/>
      <c r="B4888" s="26" t="n"/>
      <c r="C4888" s="27" t="n"/>
      <c r="D4888" s="27" t="n"/>
      <c r="E4888" s="27" t="n"/>
      <c r="F4888" s="32">
        <f>IF(OR(C4888="",E4888=""),"",C4888*E4888)</f>
        <v/>
      </c>
      <c r="G4888" s="26" t="n"/>
    </row>
    <row r="4889">
      <c r="A4889" s="31" t="n"/>
      <c r="B4889" s="26" t="n"/>
      <c r="C4889" s="27" t="n"/>
      <c r="D4889" s="27" t="n"/>
      <c r="E4889" s="27" t="n"/>
      <c r="F4889" s="32">
        <f>IF(OR(C4889="",E4889=""),"",C4889*E4889)</f>
        <v/>
      </c>
      <c r="G4889" s="26" t="n"/>
    </row>
    <row r="4890">
      <c r="A4890" s="31" t="n"/>
      <c r="B4890" s="26" t="n"/>
      <c r="C4890" s="27" t="n"/>
      <c r="D4890" s="27" t="n"/>
      <c r="E4890" s="27" t="n"/>
      <c r="F4890" s="32">
        <f>IF(OR(C4890="",E4890=""),"",C4890*E4890)</f>
        <v/>
      </c>
      <c r="G4890" s="26" t="n"/>
    </row>
    <row r="4891">
      <c r="A4891" s="31" t="n"/>
      <c r="B4891" s="26" t="n"/>
      <c r="C4891" s="27" t="n"/>
      <c r="D4891" s="27" t="n"/>
      <c r="E4891" s="27" t="n"/>
      <c r="F4891" s="32">
        <f>IF(OR(C4891="",E4891=""),"",C4891*E4891)</f>
        <v/>
      </c>
      <c r="G4891" s="26" t="n"/>
    </row>
    <row r="4892">
      <c r="A4892" s="31" t="n"/>
      <c r="B4892" s="26" t="n"/>
      <c r="C4892" s="27" t="n"/>
      <c r="D4892" s="27" t="n"/>
      <c r="E4892" s="27" t="n"/>
      <c r="F4892" s="32">
        <f>IF(OR(C4892="",E4892=""),"",C4892*E4892)</f>
        <v/>
      </c>
      <c r="G4892" s="26" t="n"/>
    </row>
    <row r="4893">
      <c r="A4893" s="31" t="n"/>
      <c r="B4893" s="26" t="n"/>
      <c r="C4893" s="27" t="n"/>
      <c r="D4893" s="27" t="n"/>
      <c r="E4893" s="27" t="n"/>
      <c r="F4893" s="32">
        <f>IF(OR(C4893="",E4893=""),"",C4893*E4893)</f>
        <v/>
      </c>
      <c r="G4893" s="26" t="n"/>
    </row>
    <row r="4894">
      <c r="A4894" s="31" t="n"/>
      <c r="B4894" s="26" t="n"/>
      <c r="C4894" s="27" t="n"/>
      <c r="D4894" s="27" t="n"/>
      <c r="E4894" s="27" t="n"/>
      <c r="F4894" s="32">
        <f>IF(OR(C4894="",E4894=""),"",C4894*E4894)</f>
        <v/>
      </c>
      <c r="G4894" s="26" t="n"/>
    </row>
    <row r="4895">
      <c r="A4895" s="31" t="n"/>
      <c r="B4895" s="26" t="n"/>
      <c r="C4895" s="27" t="n"/>
      <c r="D4895" s="27" t="n"/>
      <c r="E4895" s="27" t="n"/>
      <c r="F4895" s="32">
        <f>IF(OR(C4895="",E4895=""),"",C4895*E4895)</f>
        <v/>
      </c>
      <c r="G4895" s="26" t="n"/>
    </row>
    <row r="4896">
      <c r="A4896" s="31" t="n"/>
      <c r="B4896" s="26" t="n"/>
      <c r="C4896" s="27" t="n"/>
      <c r="D4896" s="27" t="n"/>
      <c r="E4896" s="27" t="n"/>
      <c r="F4896" s="32">
        <f>IF(OR(C4896="",E4896=""),"",C4896*E4896)</f>
        <v/>
      </c>
      <c r="G4896" s="26" t="n"/>
    </row>
    <row r="4897">
      <c r="A4897" s="31" t="n"/>
      <c r="B4897" s="26" t="n"/>
      <c r="C4897" s="27" t="n"/>
      <c r="D4897" s="27" t="n"/>
      <c r="E4897" s="27" t="n"/>
      <c r="F4897" s="32">
        <f>IF(OR(C4897="",E4897=""),"",C4897*E4897)</f>
        <v/>
      </c>
      <c r="G4897" s="26" t="n"/>
    </row>
    <row r="4898">
      <c r="A4898" s="31" t="n"/>
      <c r="B4898" s="26" t="n"/>
      <c r="C4898" s="27" t="n"/>
      <c r="D4898" s="27" t="n"/>
      <c r="E4898" s="27" t="n"/>
      <c r="F4898" s="32">
        <f>IF(OR(C4898="",E4898=""),"",C4898*E4898)</f>
        <v/>
      </c>
      <c r="G4898" s="26" t="n"/>
    </row>
    <row r="4899">
      <c r="A4899" s="31" t="n"/>
      <c r="B4899" s="26" t="n"/>
      <c r="C4899" s="27" t="n"/>
      <c r="D4899" s="27" t="n"/>
      <c r="E4899" s="27" t="n"/>
      <c r="F4899" s="32">
        <f>IF(OR(C4899="",E4899=""),"",C4899*E4899)</f>
        <v/>
      </c>
      <c r="G4899" s="26" t="n"/>
    </row>
    <row r="4900">
      <c r="A4900" s="31" t="n"/>
      <c r="B4900" s="26" t="n"/>
      <c r="C4900" s="27" t="n"/>
      <c r="D4900" s="27" t="n"/>
      <c r="E4900" s="27" t="n"/>
      <c r="F4900" s="32">
        <f>IF(OR(C4900="",E4900=""),"",C4900*E4900)</f>
        <v/>
      </c>
      <c r="G4900" s="26" t="n"/>
    </row>
    <row r="4901">
      <c r="A4901" s="31" t="n"/>
      <c r="B4901" s="26" t="n"/>
      <c r="C4901" s="27" t="n"/>
      <c r="D4901" s="27" t="n"/>
      <c r="E4901" s="27" t="n"/>
      <c r="F4901" s="32">
        <f>IF(OR(C4901="",E4901=""),"",C4901*E4901)</f>
        <v/>
      </c>
      <c r="G4901" s="26" t="n"/>
    </row>
    <row r="4902">
      <c r="A4902" s="31" t="n"/>
      <c r="B4902" s="26" t="n"/>
      <c r="C4902" s="27" t="n"/>
      <c r="D4902" s="27" t="n"/>
      <c r="E4902" s="27" t="n"/>
      <c r="F4902" s="32">
        <f>IF(OR(C4902="",E4902=""),"",C4902*E4902)</f>
        <v/>
      </c>
      <c r="G4902" s="26" t="n"/>
    </row>
    <row r="4903">
      <c r="A4903" s="31" t="n"/>
      <c r="B4903" s="26" t="n"/>
      <c r="C4903" s="27" t="n"/>
      <c r="D4903" s="27" t="n"/>
      <c r="E4903" s="27" t="n"/>
      <c r="F4903" s="32">
        <f>IF(OR(C4903="",E4903=""),"",C4903*E4903)</f>
        <v/>
      </c>
      <c r="G4903" s="26" t="n"/>
    </row>
    <row r="4904">
      <c r="A4904" s="31" t="n"/>
      <c r="B4904" s="26" t="n"/>
      <c r="C4904" s="27" t="n"/>
      <c r="D4904" s="27" t="n"/>
      <c r="E4904" s="27" t="n"/>
      <c r="F4904" s="32">
        <f>IF(OR(C4904="",E4904=""),"",C4904*E4904)</f>
        <v/>
      </c>
      <c r="G4904" s="26" t="n"/>
    </row>
    <row r="4905">
      <c r="A4905" s="31" t="n"/>
      <c r="B4905" s="26" t="n"/>
      <c r="C4905" s="27" t="n"/>
      <c r="D4905" s="27" t="n"/>
      <c r="E4905" s="27" t="n"/>
      <c r="F4905" s="32">
        <f>IF(OR(C4905="",E4905=""),"",C4905*E4905)</f>
        <v/>
      </c>
      <c r="G4905" s="26" t="n"/>
    </row>
    <row r="4906">
      <c r="A4906" s="31" t="n"/>
      <c r="B4906" s="26" t="n"/>
      <c r="C4906" s="27" t="n"/>
      <c r="D4906" s="27" t="n"/>
      <c r="E4906" s="27" t="n"/>
      <c r="F4906" s="32">
        <f>IF(OR(C4906="",E4906=""),"",C4906*E4906)</f>
        <v/>
      </c>
      <c r="G4906" s="26" t="n"/>
    </row>
    <row r="4907">
      <c r="A4907" s="31" t="n"/>
      <c r="B4907" s="26" t="n"/>
      <c r="C4907" s="27" t="n"/>
      <c r="D4907" s="27" t="n"/>
      <c r="E4907" s="27" t="n"/>
      <c r="F4907" s="32">
        <f>IF(OR(C4907="",E4907=""),"",C4907*E4907)</f>
        <v/>
      </c>
      <c r="G4907" s="26" t="n"/>
    </row>
    <row r="4908">
      <c r="A4908" s="31" t="n"/>
      <c r="B4908" s="26" t="n"/>
      <c r="C4908" s="27" t="n"/>
      <c r="D4908" s="27" t="n"/>
      <c r="E4908" s="27" t="n"/>
      <c r="F4908" s="32">
        <f>IF(OR(C4908="",E4908=""),"",C4908*E4908)</f>
        <v/>
      </c>
      <c r="G4908" s="26" t="n"/>
    </row>
    <row r="4909">
      <c r="A4909" s="31" t="n"/>
      <c r="B4909" s="26" t="n"/>
      <c r="C4909" s="27" t="n"/>
      <c r="D4909" s="27" t="n"/>
      <c r="E4909" s="27" t="n"/>
      <c r="F4909" s="32">
        <f>IF(OR(C4909="",E4909=""),"",C4909*E4909)</f>
        <v/>
      </c>
      <c r="G4909" s="26" t="n"/>
    </row>
    <row r="4910">
      <c r="A4910" s="31" t="n"/>
      <c r="B4910" s="26" t="n"/>
      <c r="C4910" s="27" t="n"/>
      <c r="D4910" s="27" t="n"/>
      <c r="E4910" s="27" t="n"/>
      <c r="F4910" s="32">
        <f>IF(OR(C4910="",E4910=""),"",C4910*E4910)</f>
        <v/>
      </c>
      <c r="G4910" s="26" t="n"/>
    </row>
    <row r="4911">
      <c r="A4911" s="31" t="n"/>
      <c r="B4911" s="26" t="n"/>
      <c r="C4911" s="27" t="n"/>
      <c r="D4911" s="27" t="n"/>
      <c r="E4911" s="27" t="n"/>
      <c r="F4911" s="32">
        <f>IF(OR(C4911="",E4911=""),"",C4911*E4911)</f>
        <v/>
      </c>
      <c r="G4911" s="26" t="n"/>
    </row>
    <row r="4912">
      <c r="A4912" s="31" t="n"/>
      <c r="B4912" s="26" t="n"/>
      <c r="C4912" s="27" t="n"/>
      <c r="D4912" s="27" t="n"/>
      <c r="E4912" s="27" t="n"/>
      <c r="F4912" s="32">
        <f>IF(OR(C4912="",E4912=""),"",C4912*E4912)</f>
        <v/>
      </c>
      <c r="G4912" s="26" t="n"/>
    </row>
    <row r="4913">
      <c r="A4913" s="31" t="n"/>
      <c r="B4913" s="26" t="n"/>
      <c r="C4913" s="27" t="n"/>
      <c r="D4913" s="27" t="n"/>
      <c r="E4913" s="27" t="n"/>
      <c r="F4913" s="32">
        <f>IF(OR(C4913="",E4913=""),"",C4913*E4913)</f>
        <v/>
      </c>
      <c r="G4913" s="26" t="n"/>
    </row>
    <row r="4914">
      <c r="A4914" s="31" t="n"/>
      <c r="B4914" s="26" t="n"/>
      <c r="C4914" s="27" t="n"/>
      <c r="D4914" s="27" t="n"/>
      <c r="E4914" s="27" t="n"/>
      <c r="F4914" s="32">
        <f>IF(OR(C4914="",E4914=""),"",C4914*E4914)</f>
        <v/>
      </c>
      <c r="G4914" s="26" t="n"/>
    </row>
    <row r="4915">
      <c r="A4915" s="31" t="n"/>
      <c r="B4915" s="26" t="n"/>
      <c r="C4915" s="27" t="n"/>
      <c r="D4915" s="27" t="n"/>
      <c r="E4915" s="27" t="n"/>
      <c r="F4915" s="32">
        <f>IF(OR(C4915="",E4915=""),"",C4915*E4915)</f>
        <v/>
      </c>
      <c r="G4915" s="26" t="n"/>
    </row>
    <row r="4916">
      <c r="A4916" s="31" t="n"/>
      <c r="B4916" s="26" t="n"/>
      <c r="C4916" s="27" t="n"/>
      <c r="D4916" s="27" t="n"/>
      <c r="E4916" s="27" t="n"/>
      <c r="F4916" s="32">
        <f>IF(OR(C4916="",E4916=""),"",C4916*E4916)</f>
        <v/>
      </c>
      <c r="G4916" s="26" t="n"/>
    </row>
    <row r="4917">
      <c r="A4917" s="31" t="n"/>
      <c r="B4917" s="26" t="n"/>
      <c r="C4917" s="27" t="n"/>
      <c r="D4917" s="27" t="n"/>
      <c r="E4917" s="27" t="n"/>
      <c r="F4917" s="32">
        <f>IF(OR(C4917="",E4917=""),"",C4917*E4917)</f>
        <v/>
      </c>
      <c r="G4917" s="26" t="n"/>
    </row>
    <row r="4918">
      <c r="A4918" s="31" t="n"/>
      <c r="B4918" s="26" t="n"/>
      <c r="C4918" s="27" t="n"/>
      <c r="D4918" s="27" t="n"/>
      <c r="E4918" s="27" t="n"/>
      <c r="F4918" s="32">
        <f>IF(OR(C4918="",E4918=""),"",C4918*E4918)</f>
        <v/>
      </c>
      <c r="G4918" s="26" t="n"/>
    </row>
    <row r="4919">
      <c r="A4919" s="31" t="n"/>
      <c r="B4919" s="26" t="n"/>
      <c r="C4919" s="27" t="n"/>
      <c r="D4919" s="27" t="n"/>
      <c r="E4919" s="27" t="n"/>
      <c r="F4919" s="32">
        <f>IF(OR(C4919="",E4919=""),"",C4919*E4919)</f>
        <v/>
      </c>
      <c r="G4919" s="26" t="n"/>
    </row>
    <row r="4920">
      <c r="A4920" s="31" t="n"/>
      <c r="B4920" s="26" t="n"/>
      <c r="C4920" s="27" t="n"/>
      <c r="D4920" s="27" t="n"/>
      <c r="E4920" s="27" t="n"/>
      <c r="F4920" s="32">
        <f>IF(OR(C4920="",E4920=""),"",C4920*E4920)</f>
        <v/>
      </c>
      <c r="G4920" s="26" t="n"/>
    </row>
    <row r="4921">
      <c r="A4921" s="31" t="n"/>
      <c r="B4921" s="26" t="n"/>
      <c r="C4921" s="27" t="n"/>
      <c r="D4921" s="27" t="n"/>
      <c r="E4921" s="27" t="n"/>
      <c r="F4921" s="32">
        <f>IF(OR(C4921="",E4921=""),"",C4921*E4921)</f>
        <v/>
      </c>
      <c r="G4921" s="26" t="n"/>
    </row>
    <row r="4922">
      <c r="A4922" s="31" t="n"/>
      <c r="B4922" s="26" t="n"/>
      <c r="C4922" s="27" t="n"/>
      <c r="D4922" s="27" t="n"/>
      <c r="E4922" s="27" t="n"/>
      <c r="F4922" s="32">
        <f>IF(OR(C4922="",E4922=""),"",C4922*E4922)</f>
        <v/>
      </c>
      <c r="G4922" s="26" t="n"/>
    </row>
    <row r="4923">
      <c r="A4923" s="31" t="n"/>
      <c r="B4923" s="26" t="n"/>
      <c r="C4923" s="27" t="n"/>
      <c r="D4923" s="27" t="n"/>
      <c r="E4923" s="27" t="n"/>
      <c r="F4923" s="32">
        <f>IF(OR(C4923="",E4923=""),"",C4923*E4923)</f>
        <v/>
      </c>
      <c r="G4923" s="26" t="n"/>
    </row>
    <row r="4924">
      <c r="A4924" s="31" t="n"/>
      <c r="B4924" s="26" t="n"/>
      <c r="C4924" s="27" t="n"/>
      <c r="D4924" s="27" t="n"/>
      <c r="E4924" s="27" t="n"/>
      <c r="F4924" s="32">
        <f>IF(OR(C4924="",E4924=""),"",C4924*E4924)</f>
        <v/>
      </c>
      <c r="G4924" s="26" t="n"/>
    </row>
    <row r="4925">
      <c r="A4925" s="31" t="n"/>
      <c r="B4925" s="26" t="n"/>
      <c r="C4925" s="27" t="n"/>
      <c r="D4925" s="27" t="n"/>
      <c r="E4925" s="27" t="n"/>
      <c r="F4925" s="32">
        <f>IF(OR(C4925="",E4925=""),"",C4925*E4925)</f>
        <v/>
      </c>
      <c r="G4925" s="26" t="n"/>
    </row>
    <row r="4926">
      <c r="A4926" s="31" t="n"/>
      <c r="B4926" s="26" t="n"/>
      <c r="C4926" s="27" t="n"/>
      <c r="D4926" s="27" t="n"/>
      <c r="E4926" s="27" t="n"/>
      <c r="F4926" s="32">
        <f>IF(OR(C4926="",E4926=""),"",C4926*E4926)</f>
        <v/>
      </c>
      <c r="G4926" s="26" t="n"/>
    </row>
    <row r="4927">
      <c r="A4927" s="31" t="n"/>
      <c r="B4927" s="26" t="n"/>
      <c r="C4927" s="27" t="n"/>
      <c r="D4927" s="27" t="n"/>
      <c r="E4927" s="27" t="n"/>
      <c r="F4927" s="32">
        <f>IF(OR(C4927="",E4927=""),"",C4927*E4927)</f>
        <v/>
      </c>
      <c r="G4927" s="26" t="n"/>
    </row>
    <row r="4928">
      <c r="A4928" s="31" t="n"/>
      <c r="B4928" s="26" t="n"/>
      <c r="C4928" s="27" t="n"/>
      <c r="D4928" s="27" t="n"/>
      <c r="E4928" s="27" t="n"/>
      <c r="F4928" s="32">
        <f>IF(OR(C4928="",E4928=""),"",C4928*E4928)</f>
        <v/>
      </c>
      <c r="G4928" s="26" t="n"/>
    </row>
    <row r="4929">
      <c r="A4929" s="31" t="n"/>
      <c r="B4929" s="26" t="n"/>
      <c r="C4929" s="27" t="n"/>
      <c r="D4929" s="27" t="n"/>
      <c r="E4929" s="27" t="n"/>
      <c r="F4929" s="32">
        <f>IF(OR(C4929="",E4929=""),"",C4929*E4929)</f>
        <v/>
      </c>
      <c r="G4929" s="26" t="n"/>
    </row>
    <row r="4930">
      <c r="A4930" s="31" t="n"/>
      <c r="B4930" s="26" t="n"/>
      <c r="C4930" s="27" t="n"/>
      <c r="D4930" s="27" t="n"/>
      <c r="E4930" s="27" t="n"/>
      <c r="F4930" s="32">
        <f>IF(OR(C4930="",E4930=""),"",C4930*E4930)</f>
        <v/>
      </c>
      <c r="G4930" s="26" t="n"/>
    </row>
    <row r="4931">
      <c r="A4931" s="31" t="n"/>
      <c r="B4931" s="26" t="n"/>
      <c r="C4931" s="27" t="n"/>
      <c r="D4931" s="27" t="n"/>
      <c r="E4931" s="27" t="n"/>
      <c r="F4931" s="32">
        <f>IF(OR(C4931="",E4931=""),"",C4931*E4931)</f>
        <v/>
      </c>
      <c r="G4931" s="26" t="n"/>
    </row>
    <row r="4932">
      <c r="A4932" s="31" t="n"/>
      <c r="B4932" s="26" t="n"/>
      <c r="C4932" s="27" t="n"/>
      <c r="D4932" s="27" t="n"/>
      <c r="E4932" s="27" t="n"/>
      <c r="F4932" s="32">
        <f>IF(OR(C4932="",E4932=""),"",C4932*E4932)</f>
        <v/>
      </c>
      <c r="G4932" s="26" t="n"/>
    </row>
    <row r="4933">
      <c r="A4933" s="31" t="n"/>
      <c r="B4933" s="26" t="n"/>
      <c r="C4933" s="27" t="n"/>
      <c r="D4933" s="27" t="n"/>
      <c r="E4933" s="27" t="n"/>
      <c r="F4933" s="32">
        <f>IF(OR(C4933="",E4933=""),"",C4933*E4933)</f>
        <v/>
      </c>
      <c r="G4933" s="26" t="n"/>
    </row>
    <row r="4934">
      <c r="A4934" s="31" t="n"/>
      <c r="B4934" s="26" t="n"/>
      <c r="C4934" s="27" t="n"/>
      <c r="D4934" s="27" t="n"/>
      <c r="E4934" s="27" t="n"/>
      <c r="F4934" s="32">
        <f>IF(OR(C4934="",E4934=""),"",C4934*E4934)</f>
        <v/>
      </c>
      <c r="G4934" s="26" t="n"/>
    </row>
    <row r="4935">
      <c r="A4935" s="31" t="n"/>
      <c r="B4935" s="26" t="n"/>
      <c r="C4935" s="27" t="n"/>
      <c r="D4935" s="27" t="n"/>
      <c r="E4935" s="27" t="n"/>
      <c r="F4935" s="32">
        <f>IF(OR(C4935="",E4935=""),"",C4935*E4935)</f>
        <v/>
      </c>
      <c r="G4935" s="26" t="n"/>
    </row>
    <row r="4936">
      <c r="A4936" s="31" t="n"/>
      <c r="B4936" s="26" t="n"/>
      <c r="C4936" s="27" t="n"/>
      <c r="D4936" s="27" t="n"/>
      <c r="E4936" s="27" t="n"/>
      <c r="F4936" s="32">
        <f>IF(OR(C4936="",E4936=""),"",C4936*E4936)</f>
        <v/>
      </c>
      <c r="G4936" s="26" t="n"/>
    </row>
    <row r="4937">
      <c r="A4937" s="31" t="n"/>
      <c r="B4937" s="26" t="n"/>
      <c r="C4937" s="27" t="n"/>
      <c r="D4937" s="27" t="n"/>
      <c r="E4937" s="27" t="n"/>
      <c r="F4937" s="32">
        <f>IF(OR(C4937="",E4937=""),"",C4937*E4937)</f>
        <v/>
      </c>
      <c r="G4937" s="26" t="n"/>
    </row>
    <row r="4938">
      <c r="A4938" s="31" t="n"/>
      <c r="B4938" s="26" t="n"/>
      <c r="C4938" s="27" t="n"/>
      <c r="D4938" s="27" t="n"/>
      <c r="E4938" s="27" t="n"/>
      <c r="F4938" s="32">
        <f>IF(OR(C4938="",E4938=""),"",C4938*E4938)</f>
        <v/>
      </c>
      <c r="G4938" s="26" t="n"/>
    </row>
    <row r="4939">
      <c r="A4939" s="31" t="n"/>
      <c r="B4939" s="26" t="n"/>
      <c r="C4939" s="27" t="n"/>
      <c r="D4939" s="27" t="n"/>
      <c r="E4939" s="27" t="n"/>
      <c r="F4939" s="32">
        <f>IF(OR(C4939="",E4939=""),"",C4939*E4939)</f>
        <v/>
      </c>
      <c r="G4939" s="26" t="n"/>
    </row>
    <row r="4940">
      <c r="A4940" s="31" t="n"/>
      <c r="B4940" s="26" t="n"/>
      <c r="C4940" s="27" t="n"/>
      <c r="D4940" s="27" t="n"/>
      <c r="E4940" s="27" t="n"/>
      <c r="F4940" s="32">
        <f>IF(OR(C4940="",E4940=""),"",C4940*E4940)</f>
        <v/>
      </c>
      <c r="G4940" s="26" t="n"/>
    </row>
    <row r="4941">
      <c r="A4941" s="31" t="n"/>
      <c r="B4941" s="26" t="n"/>
      <c r="C4941" s="27" t="n"/>
      <c r="D4941" s="27" t="n"/>
      <c r="E4941" s="27" t="n"/>
      <c r="F4941" s="32">
        <f>IF(OR(C4941="",E4941=""),"",C4941*E4941)</f>
        <v/>
      </c>
      <c r="G4941" s="26" t="n"/>
    </row>
    <row r="4942">
      <c r="A4942" s="31" t="n"/>
      <c r="B4942" s="26" t="n"/>
      <c r="C4942" s="27" t="n"/>
      <c r="D4942" s="27" t="n"/>
      <c r="E4942" s="27" t="n"/>
      <c r="F4942" s="32">
        <f>IF(OR(C4942="",E4942=""),"",C4942*E4942)</f>
        <v/>
      </c>
      <c r="G4942" s="26" t="n"/>
    </row>
    <row r="4943">
      <c r="A4943" s="31" t="n"/>
      <c r="B4943" s="26" t="n"/>
      <c r="C4943" s="27" t="n"/>
      <c r="D4943" s="27" t="n"/>
      <c r="E4943" s="27" t="n"/>
      <c r="F4943" s="32">
        <f>IF(OR(C4943="",E4943=""),"",C4943*E4943)</f>
        <v/>
      </c>
      <c r="G4943" s="26" t="n"/>
    </row>
    <row r="4944">
      <c r="A4944" s="31" t="n"/>
      <c r="B4944" s="26" t="n"/>
      <c r="C4944" s="27" t="n"/>
      <c r="D4944" s="27" t="n"/>
      <c r="E4944" s="27" t="n"/>
      <c r="F4944" s="32">
        <f>IF(OR(C4944="",E4944=""),"",C4944*E4944)</f>
        <v/>
      </c>
      <c r="G4944" s="26" t="n"/>
    </row>
    <row r="4945">
      <c r="A4945" s="31" t="n"/>
      <c r="B4945" s="26" t="n"/>
      <c r="C4945" s="27" t="n"/>
      <c r="D4945" s="27" t="n"/>
      <c r="E4945" s="27" t="n"/>
      <c r="F4945" s="32">
        <f>IF(OR(C4945="",E4945=""),"",C4945*E4945)</f>
        <v/>
      </c>
      <c r="G4945" s="26" t="n"/>
    </row>
    <row r="4946">
      <c r="A4946" s="31" t="n"/>
      <c r="B4946" s="26" t="n"/>
      <c r="C4946" s="27" t="n"/>
      <c r="D4946" s="27" t="n"/>
      <c r="E4946" s="27" t="n"/>
      <c r="F4946" s="32">
        <f>IF(OR(C4946="",E4946=""),"",C4946*E4946)</f>
        <v/>
      </c>
      <c r="G4946" s="26" t="n"/>
    </row>
    <row r="4947">
      <c r="A4947" s="31" t="n"/>
      <c r="B4947" s="26" t="n"/>
      <c r="C4947" s="27" t="n"/>
      <c r="D4947" s="27" t="n"/>
      <c r="E4947" s="27" t="n"/>
      <c r="F4947" s="32">
        <f>IF(OR(C4947="",E4947=""),"",C4947*E4947)</f>
        <v/>
      </c>
      <c r="G4947" s="26" t="n"/>
    </row>
    <row r="4948">
      <c r="A4948" s="31" t="n"/>
      <c r="B4948" s="26" t="n"/>
      <c r="C4948" s="27" t="n"/>
      <c r="D4948" s="27" t="n"/>
      <c r="E4948" s="27" t="n"/>
      <c r="F4948" s="32">
        <f>IF(OR(C4948="",E4948=""),"",C4948*E4948)</f>
        <v/>
      </c>
      <c r="G4948" s="26" t="n"/>
    </row>
    <row r="4949">
      <c r="A4949" s="31" t="n"/>
      <c r="B4949" s="26" t="n"/>
      <c r="C4949" s="27" t="n"/>
      <c r="D4949" s="27" t="n"/>
      <c r="E4949" s="27" t="n"/>
      <c r="F4949" s="32">
        <f>IF(OR(C4949="",E4949=""),"",C4949*E4949)</f>
        <v/>
      </c>
      <c r="G4949" s="26" t="n"/>
    </row>
    <row r="4950">
      <c r="A4950" s="31" t="n"/>
      <c r="B4950" s="26" t="n"/>
      <c r="C4950" s="27" t="n"/>
      <c r="D4950" s="27" t="n"/>
      <c r="E4950" s="27" t="n"/>
      <c r="F4950" s="32">
        <f>IF(OR(C4950="",E4950=""),"",C4950*E4950)</f>
        <v/>
      </c>
      <c r="G4950" s="26" t="n"/>
    </row>
    <row r="4951">
      <c r="A4951" s="31" t="n"/>
      <c r="B4951" s="26" t="n"/>
      <c r="C4951" s="27" t="n"/>
      <c r="D4951" s="27" t="n"/>
      <c r="E4951" s="27" t="n"/>
      <c r="F4951" s="32">
        <f>IF(OR(C4951="",E4951=""),"",C4951*E4951)</f>
        <v/>
      </c>
      <c r="G4951" s="26" t="n"/>
    </row>
    <row r="4952">
      <c r="A4952" s="31" t="n"/>
      <c r="B4952" s="26" t="n"/>
      <c r="C4952" s="27" t="n"/>
      <c r="D4952" s="27" t="n"/>
      <c r="E4952" s="27" t="n"/>
      <c r="F4952" s="32">
        <f>IF(OR(C4952="",E4952=""),"",C4952*E4952)</f>
        <v/>
      </c>
      <c r="G4952" s="26" t="n"/>
    </row>
    <row r="4953">
      <c r="A4953" s="31" t="n"/>
      <c r="B4953" s="26" t="n"/>
      <c r="C4953" s="27" t="n"/>
      <c r="D4953" s="27" t="n"/>
      <c r="E4953" s="27" t="n"/>
      <c r="F4953" s="32">
        <f>IF(OR(C4953="",E4953=""),"",C4953*E4953)</f>
        <v/>
      </c>
      <c r="G4953" s="26" t="n"/>
    </row>
    <row r="4954">
      <c r="A4954" s="31" t="n"/>
      <c r="B4954" s="26" t="n"/>
      <c r="C4954" s="27" t="n"/>
      <c r="D4954" s="27" t="n"/>
      <c r="E4954" s="27" t="n"/>
      <c r="F4954" s="32">
        <f>IF(OR(C4954="",E4954=""),"",C4954*E4954)</f>
        <v/>
      </c>
      <c r="G4954" s="26" t="n"/>
    </row>
    <row r="4955">
      <c r="A4955" s="31" t="n"/>
      <c r="B4955" s="26" t="n"/>
      <c r="C4955" s="27" t="n"/>
      <c r="D4955" s="27" t="n"/>
      <c r="E4955" s="27" t="n"/>
      <c r="F4955" s="32">
        <f>IF(OR(C4955="",E4955=""),"",C4955*E4955)</f>
        <v/>
      </c>
      <c r="G4955" s="26" t="n"/>
    </row>
    <row r="4956">
      <c r="A4956" s="31" t="n"/>
      <c r="B4956" s="26" t="n"/>
      <c r="C4956" s="27" t="n"/>
      <c r="D4956" s="27" t="n"/>
      <c r="E4956" s="27" t="n"/>
      <c r="F4956" s="32">
        <f>IF(OR(C4956="",E4956=""),"",C4956*E4956)</f>
        <v/>
      </c>
      <c r="G4956" s="26" t="n"/>
    </row>
    <row r="4957">
      <c r="A4957" s="31" t="n"/>
      <c r="B4957" s="26" t="n"/>
      <c r="C4957" s="27" t="n"/>
      <c r="D4957" s="27" t="n"/>
      <c r="E4957" s="27" t="n"/>
      <c r="F4957" s="32">
        <f>IF(OR(C4957="",E4957=""),"",C4957*E4957)</f>
        <v/>
      </c>
      <c r="G4957" s="26" t="n"/>
    </row>
    <row r="4958">
      <c r="A4958" s="31" t="n"/>
      <c r="B4958" s="26" t="n"/>
      <c r="C4958" s="27" t="n"/>
      <c r="D4958" s="27" t="n"/>
      <c r="E4958" s="27" t="n"/>
      <c r="F4958" s="32">
        <f>IF(OR(C4958="",E4958=""),"",C4958*E4958)</f>
        <v/>
      </c>
      <c r="G4958" s="26" t="n"/>
    </row>
    <row r="4959">
      <c r="A4959" s="31" t="n"/>
      <c r="B4959" s="26" t="n"/>
      <c r="C4959" s="27" t="n"/>
      <c r="D4959" s="27" t="n"/>
      <c r="E4959" s="27" t="n"/>
      <c r="F4959" s="32">
        <f>IF(OR(C4959="",E4959=""),"",C4959*E4959)</f>
        <v/>
      </c>
      <c r="G4959" s="26" t="n"/>
    </row>
    <row r="4960">
      <c r="A4960" s="31" t="n"/>
      <c r="B4960" s="26" t="n"/>
      <c r="C4960" s="27" t="n"/>
      <c r="D4960" s="27" t="n"/>
      <c r="E4960" s="27" t="n"/>
      <c r="F4960" s="32">
        <f>IF(OR(C4960="",E4960=""),"",C4960*E4960)</f>
        <v/>
      </c>
      <c r="G4960" s="26" t="n"/>
    </row>
    <row r="4961">
      <c r="A4961" s="31" t="n"/>
      <c r="B4961" s="26" t="n"/>
      <c r="C4961" s="27" t="n"/>
      <c r="D4961" s="27" t="n"/>
      <c r="E4961" s="27" t="n"/>
      <c r="F4961" s="32">
        <f>IF(OR(C4961="",E4961=""),"",C4961*E4961)</f>
        <v/>
      </c>
      <c r="G4961" s="26" t="n"/>
    </row>
    <row r="4962">
      <c r="A4962" s="31" t="n"/>
      <c r="B4962" s="26" t="n"/>
      <c r="C4962" s="27" t="n"/>
      <c r="D4962" s="27" t="n"/>
      <c r="E4962" s="27" t="n"/>
      <c r="F4962" s="32">
        <f>IF(OR(C4962="",E4962=""),"",C4962*E4962)</f>
        <v/>
      </c>
      <c r="G4962" s="26" t="n"/>
    </row>
    <row r="4963">
      <c r="A4963" s="31" t="n"/>
      <c r="B4963" s="26" t="n"/>
      <c r="C4963" s="27" t="n"/>
      <c r="D4963" s="27" t="n"/>
      <c r="E4963" s="27" t="n"/>
      <c r="F4963" s="32">
        <f>IF(OR(C4963="",E4963=""),"",C4963*E4963)</f>
        <v/>
      </c>
      <c r="G4963" s="26" t="n"/>
    </row>
    <row r="4964">
      <c r="A4964" s="31" t="n"/>
      <c r="B4964" s="26" t="n"/>
      <c r="C4964" s="27" t="n"/>
      <c r="D4964" s="27" t="n"/>
      <c r="E4964" s="27" t="n"/>
      <c r="F4964" s="32">
        <f>IF(OR(C4964="",E4964=""),"",C4964*E4964)</f>
        <v/>
      </c>
      <c r="G4964" s="26" t="n"/>
    </row>
    <row r="4965">
      <c r="A4965" s="31" t="n"/>
      <c r="B4965" s="26" t="n"/>
      <c r="C4965" s="27" t="n"/>
      <c r="D4965" s="27" t="n"/>
      <c r="E4965" s="27" t="n"/>
      <c r="F4965" s="32">
        <f>IF(OR(C4965="",E4965=""),"",C4965*E4965)</f>
        <v/>
      </c>
      <c r="G4965" s="26" t="n"/>
    </row>
    <row r="4966">
      <c r="A4966" s="31" t="n"/>
      <c r="B4966" s="26" t="n"/>
      <c r="C4966" s="27" t="n"/>
      <c r="D4966" s="27" t="n"/>
      <c r="E4966" s="27" t="n"/>
      <c r="F4966" s="32">
        <f>IF(OR(C4966="",E4966=""),"",C4966*E4966)</f>
        <v/>
      </c>
      <c r="G4966" s="26" t="n"/>
    </row>
    <row r="4967">
      <c r="A4967" s="31" t="n"/>
      <c r="B4967" s="26" t="n"/>
      <c r="C4967" s="27" t="n"/>
      <c r="D4967" s="27" t="n"/>
      <c r="E4967" s="27" t="n"/>
      <c r="F4967" s="32">
        <f>IF(OR(C4967="",E4967=""),"",C4967*E4967)</f>
        <v/>
      </c>
      <c r="G4967" s="26" t="n"/>
    </row>
    <row r="4968">
      <c r="A4968" s="31" t="n"/>
      <c r="B4968" s="26" t="n"/>
      <c r="C4968" s="27" t="n"/>
      <c r="D4968" s="27" t="n"/>
      <c r="E4968" s="27" t="n"/>
      <c r="F4968" s="32">
        <f>IF(OR(C4968="",E4968=""),"",C4968*E4968)</f>
        <v/>
      </c>
      <c r="G4968" s="26" t="n"/>
    </row>
    <row r="4969">
      <c r="A4969" s="31" t="n"/>
      <c r="B4969" s="26" t="n"/>
      <c r="C4969" s="27" t="n"/>
      <c r="D4969" s="27" t="n"/>
      <c r="E4969" s="27" t="n"/>
      <c r="F4969" s="32">
        <f>IF(OR(C4969="",E4969=""),"",C4969*E4969)</f>
        <v/>
      </c>
      <c r="G4969" s="26" t="n"/>
    </row>
    <row r="4970">
      <c r="A4970" s="31" t="n"/>
      <c r="B4970" s="26" t="n"/>
      <c r="C4970" s="27" t="n"/>
      <c r="D4970" s="27" t="n"/>
      <c r="E4970" s="27" t="n"/>
      <c r="F4970" s="32">
        <f>IF(OR(C4970="",E4970=""),"",C4970*E4970)</f>
        <v/>
      </c>
      <c r="G4970" s="26" t="n"/>
    </row>
    <row r="4971">
      <c r="A4971" s="31" t="n"/>
      <c r="B4971" s="26" t="n"/>
      <c r="C4971" s="27" t="n"/>
      <c r="D4971" s="27" t="n"/>
      <c r="E4971" s="27" t="n"/>
      <c r="F4971" s="32">
        <f>IF(OR(C4971="",E4971=""),"",C4971*E4971)</f>
        <v/>
      </c>
      <c r="G4971" s="26" t="n"/>
    </row>
    <row r="4972">
      <c r="A4972" s="31" t="n"/>
      <c r="B4972" s="26" t="n"/>
      <c r="C4972" s="27" t="n"/>
      <c r="D4972" s="27" t="n"/>
      <c r="E4972" s="27" t="n"/>
      <c r="F4972" s="32">
        <f>IF(OR(C4972="",E4972=""),"",C4972*E4972)</f>
        <v/>
      </c>
      <c r="G4972" s="26" t="n"/>
    </row>
    <row r="4973">
      <c r="A4973" s="31" t="n"/>
      <c r="B4973" s="26" t="n"/>
      <c r="C4973" s="27" t="n"/>
      <c r="D4973" s="27" t="n"/>
      <c r="E4973" s="27" t="n"/>
      <c r="F4973" s="32">
        <f>IF(OR(C4973="",E4973=""),"",C4973*E4973)</f>
        <v/>
      </c>
      <c r="G4973" s="26" t="n"/>
    </row>
    <row r="4974">
      <c r="A4974" s="31" t="n"/>
      <c r="B4974" s="26" t="n"/>
      <c r="C4974" s="27" t="n"/>
      <c r="D4974" s="27" t="n"/>
      <c r="E4974" s="27" t="n"/>
      <c r="F4974" s="32">
        <f>IF(OR(C4974="",E4974=""),"",C4974*E4974)</f>
        <v/>
      </c>
      <c r="G4974" s="26" t="n"/>
    </row>
    <row r="4975">
      <c r="A4975" s="31" t="n"/>
      <c r="B4975" s="26" t="n"/>
      <c r="C4975" s="27" t="n"/>
      <c r="D4975" s="27" t="n"/>
      <c r="E4975" s="27" t="n"/>
      <c r="F4975" s="32">
        <f>IF(OR(C4975="",E4975=""),"",C4975*E4975)</f>
        <v/>
      </c>
      <c r="G4975" s="26" t="n"/>
    </row>
    <row r="4976">
      <c r="A4976" s="31" t="n"/>
      <c r="B4976" s="26" t="n"/>
      <c r="C4976" s="27" t="n"/>
      <c r="D4976" s="27" t="n"/>
      <c r="E4976" s="27" t="n"/>
      <c r="F4976" s="32">
        <f>IF(OR(C4976="",E4976=""),"",C4976*E4976)</f>
        <v/>
      </c>
      <c r="G4976" s="26" t="n"/>
    </row>
    <row r="4977">
      <c r="A4977" s="31" t="n"/>
      <c r="B4977" s="26" t="n"/>
      <c r="C4977" s="27" t="n"/>
      <c r="D4977" s="27" t="n"/>
      <c r="E4977" s="27" t="n"/>
      <c r="F4977" s="32">
        <f>IF(OR(C4977="",E4977=""),"",C4977*E4977)</f>
        <v/>
      </c>
      <c r="G4977" s="26" t="n"/>
    </row>
    <row r="4978">
      <c r="A4978" s="31" t="n"/>
      <c r="B4978" s="26" t="n"/>
      <c r="C4978" s="27" t="n"/>
      <c r="D4978" s="27" t="n"/>
      <c r="E4978" s="27" t="n"/>
      <c r="F4978" s="32">
        <f>IF(OR(C4978="",E4978=""),"",C4978*E4978)</f>
        <v/>
      </c>
      <c r="G4978" s="26" t="n"/>
    </row>
    <row r="4979">
      <c r="A4979" s="31" t="n"/>
      <c r="B4979" s="26" t="n"/>
      <c r="C4979" s="27" t="n"/>
      <c r="D4979" s="27" t="n"/>
      <c r="E4979" s="27" t="n"/>
      <c r="F4979" s="32">
        <f>IF(OR(C4979="",E4979=""),"",C4979*E4979)</f>
        <v/>
      </c>
      <c r="G4979" s="26" t="n"/>
    </row>
    <row r="4980">
      <c r="A4980" s="31" t="n"/>
      <c r="B4980" s="26" t="n"/>
      <c r="C4980" s="27" t="n"/>
      <c r="D4980" s="27" t="n"/>
      <c r="E4980" s="27" t="n"/>
      <c r="F4980" s="32">
        <f>IF(OR(C4980="",E4980=""),"",C4980*E4980)</f>
        <v/>
      </c>
      <c r="G4980" s="26" t="n"/>
    </row>
    <row r="4981">
      <c r="A4981" s="31" t="n"/>
      <c r="B4981" s="26" t="n"/>
      <c r="C4981" s="27" t="n"/>
      <c r="D4981" s="27" t="n"/>
      <c r="E4981" s="27" t="n"/>
      <c r="F4981" s="32">
        <f>IF(OR(C4981="",E4981=""),"",C4981*E4981)</f>
        <v/>
      </c>
      <c r="G4981" s="26" t="n"/>
    </row>
    <row r="4982">
      <c r="A4982" s="31" t="n"/>
      <c r="B4982" s="26" t="n"/>
      <c r="C4982" s="27" t="n"/>
      <c r="D4982" s="27" t="n"/>
      <c r="E4982" s="27" t="n"/>
      <c r="F4982" s="32">
        <f>IF(OR(C4982="",E4982=""),"",C4982*E4982)</f>
        <v/>
      </c>
      <c r="G4982" s="26" t="n"/>
    </row>
    <row r="4983">
      <c r="A4983" s="31" t="n"/>
      <c r="B4983" s="26" t="n"/>
      <c r="C4983" s="27" t="n"/>
      <c r="D4983" s="27" t="n"/>
      <c r="E4983" s="27" t="n"/>
      <c r="F4983" s="32">
        <f>IF(OR(C4983="",E4983=""),"",C4983*E4983)</f>
        <v/>
      </c>
      <c r="G4983" s="26" t="n"/>
    </row>
    <row r="4984">
      <c r="A4984" s="31" t="n"/>
      <c r="B4984" s="26" t="n"/>
      <c r="C4984" s="27" t="n"/>
      <c r="D4984" s="27" t="n"/>
      <c r="E4984" s="27" t="n"/>
      <c r="F4984" s="32">
        <f>IF(OR(C4984="",E4984=""),"",C4984*E4984)</f>
        <v/>
      </c>
      <c r="G4984" s="26" t="n"/>
    </row>
    <row r="4985">
      <c r="A4985" s="31" t="n"/>
      <c r="B4985" s="26" t="n"/>
      <c r="C4985" s="27" t="n"/>
      <c r="D4985" s="27" t="n"/>
      <c r="E4985" s="27" t="n"/>
      <c r="F4985" s="32">
        <f>IF(OR(C4985="",E4985=""),"",C4985*E4985)</f>
        <v/>
      </c>
      <c r="G4985" s="26" t="n"/>
    </row>
    <row r="4986">
      <c r="A4986" s="31" t="n"/>
      <c r="B4986" s="26" t="n"/>
      <c r="C4986" s="27" t="n"/>
      <c r="D4986" s="27" t="n"/>
      <c r="E4986" s="27" t="n"/>
      <c r="F4986" s="32">
        <f>IF(OR(C4986="",E4986=""),"",C4986*E4986)</f>
        <v/>
      </c>
      <c r="G4986" s="26" t="n"/>
    </row>
    <row r="4987">
      <c r="A4987" s="31" t="n"/>
      <c r="B4987" s="26" t="n"/>
      <c r="C4987" s="27" t="n"/>
      <c r="D4987" s="27" t="n"/>
      <c r="E4987" s="27" t="n"/>
      <c r="F4987" s="32">
        <f>IF(OR(C4987="",E4987=""),"",C4987*E4987)</f>
        <v/>
      </c>
      <c r="G4987" s="26" t="n"/>
    </row>
    <row r="4988">
      <c r="A4988" s="31" t="n"/>
      <c r="B4988" s="26" t="n"/>
      <c r="C4988" s="27" t="n"/>
      <c r="D4988" s="27" t="n"/>
      <c r="E4988" s="27" t="n"/>
      <c r="F4988" s="32">
        <f>IF(OR(C4988="",E4988=""),"",C4988*E4988)</f>
        <v/>
      </c>
      <c r="G4988" s="26" t="n"/>
    </row>
    <row r="4989">
      <c r="A4989" s="31" t="n"/>
      <c r="B4989" s="26" t="n"/>
      <c r="C4989" s="27" t="n"/>
      <c r="D4989" s="27" t="n"/>
      <c r="E4989" s="27" t="n"/>
      <c r="F4989" s="32">
        <f>IF(OR(C4989="",E4989=""),"",C4989*E4989)</f>
        <v/>
      </c>
      <c r="G4989" s="26" t="n"/>
    </row>
    <row r="4990">
      <c r="A4990" s="31" t="n"/>
      <c r="B4990" s="26" t="n"/>
      <c r="C4990" s="27" t="n"/>
      <c r="D4990" s="27" t="n"/>
      <c r="E4990" s="27" t="n"/>
      <c r="F4990" s="32">
        <f>IF(OR(C4990="",E4990=""),"",C4990*E4990)</f>
        <v/>
      </c>
      <c r="G4990" s="26" t="n"/>
    </row>
    <row r="4991">
      <c r="A4991" s="31" t="n"/>
      <c r="B4991" s="26" t="n"/>
      <c r="C4991" s="27" t="n"/>
      <c r="D4991" s="27" t="n"/>
      <c r="E4991" s="27" t="n"/>
      <c r="F4991" s="32">
        <f>IF(OR(C4991="",E4991=""),"",C4991*E4991)</f>
        <v/>
      </c>
      <c r="G4991" s="26" t="n"/>
    </row>
    <row r="4992">
      <c r="A4992" s="31" t="n"/>
      <c r="B4992" s="26" t="n"/>
      <c r="C4992" s="27" t="n"/>
      <c r="D4992" s="27" t="n"/>
      <c r="E4992" s="27" t="n"/>
      <c r="F4992" s="32">
        <f>IF(OR(C4992="",E4992=""),"",C4992*E4992)</f>
        <v/>
      </c>
      <c r="G4992" s="26" t="n"/>
    </row>
    <row r="4993">
      <c r="A4993" s="31" t="n"/>
      <c r="B4993" s="26" t="n"/>
      <c r="C4993" s="27" t="n"/>
      <c r="D4993" s="27" t="n"/>
      <c r="E4993" s="27" t="n"/>
      <c r="F4993" s="32">
        <f>IF(OR(C4993="",E4993=""),"",C4993*E4993)</f>
        <v/>
      </c>
      <c r="G4993" s="26" t="n"/>
    </row>
    <row r="4994">
      <c r="A4994" s="31" t="n"/>
      <c r="B4994" s="26" t="n"/>
      <c r="C4994" s="27" t="n"/>
      <c r="D4994" s="27" t="n"/>
      <c r="E4994" s="27" t="n"/>
      <c r="F4994" s="32">
        <f>IF(OR(C4994="",E4994=""),"",C4994*E4994)</f>
        <v/>
      </c>
      <c r="G4994" s="26" t="n"/>
    </row>
    <row r="4995">
      <c r="A4995" s="31" t="n"/>
      <c r="B4995" s="26" t="n"/>
      <c r="C4995" s="27" t="n"/>
      <c r="D4995" s="27" t="n"/>
      <c r="E4995" s="27" t="n"/>
      <c r="F4995" s="32">
        <f>IF(OR(C4995="",E4995=""),"",C4995*E4995)</f>
        <v/>
      </c>
      <c r="G4995" s="26" t="n"/>
    </row>
    <row r="4996">
      <c r="A4996" s="31" t="n"/>
      <c r="B4996" s="26" t="n"/>
      <c r="C4996" s="27" t="n"/>
      <c r="D4996" s="27" t="n"/>
      <c r="E4996" s="27" t="n"/>
      <c r="F4996" s="32">
        <f>IF(OR(C4996="",E4996=""),"",C4996*E4996)</f>
        <v/>
      </c>
      <c r="G4996" s="26" t="n"/>
    </row>
    <row r="4997">
      <c r="A4997" s="31" t="n"/>
      <c r="B4997" s="26" t="n"/>
      <c r="C4997" s="27" t="n"/>
      <c r="D4997" s="27" t="n"/>
      <c r="E4997" s="27" t="n"/>
      <c r="F4997" s="32">
        <f>IF(OR(C4997="",E4997=""),"",C4997*E4997)</f>
        <v/>
      </c>
      <c r="G4997" s="26" t="n"/>
    </row>
    <row r="4998">
      <c r="A4998" s="31" t="n"/>
      <c r="B4998" s="26" t="n"/>
      <c r="C4998" s="27" t="n"/>
      <c r="D4998" s="27" t="n"/>
      <c r="E4998" s="27" t="n"/>
      <c r="F4998" s="32">
        <f>IF(OR(C4998="",E4998=""),"",C4998*E4998)</f>
        <v/>
      </c>
      <c r="G4998" s="26" t="n"/>
    </row>
    <row r="4999">
      <c r="A4999" s="31" t="n"/>
      <c r="B4999" s="26" t="n"/>
      <c r="C4999" s="27" t="n"/>
      <c r="D4999" s="27" t="n"/>
      <c r="E4999" s="27" t="n"/>
      <c r="F4999" s="32">
        <f>IF(OR(C4999="",E4999=""),"",C4999*E4999)</f>
        <v/>
      </c>
      <c r="G4999" s="26" t="n"/>
    </row>
    <row r="5000">
      <c r="A5000" s="31" t="n"/>
      <c r="B5000" s="26" t="n"/>
      <c r="C5000" s="27" t="n"/>
      <c r="D5000" s="27" t="n"/>
      <c r="E5000" s="27" t="n"/>
      <c r="F5000" s="32">
        <f>IF(OR(C5000="",E5000=""),"",C5000*E5000)</f>
        <v/>
      </c>
      <c r="G5000" s="26" t="n"/>
    </row>
    <row r="5001">
      <c r="A5001" s="31" t="n"/>
      <c r="B5001" s="26" t="n"/>
      <c r="C5001" s="27" t="n"/>
      <c r="D5001" s="27" t="n"/>
      <c r="E5001" s="27" t="n"/>
      <c r="F5001" s="32">
        <f>IF(OR(C5001="",E5001=""),"",C5001*E5001)</f>
        <v/>
      </c>
      <c r="G5001" s="26" t="n"/>
    </row>
    <row r="5002">
      <c r="A5002" s="31" t="n"/>
      <c r="B5002" s="26" t="n"/>
      <c r="C5002" s="27" t="n"/>
      <c r="D5002" s="27" t="n"/>
      <c r="E5002" s="27" t="n"/>
      <c r="F5002" s="32">
        <f>IF(OR(C5002="",E5002=""),"",C5002*E5002)</f>
        <v/>
      </c>
      <c r="G5002" s="26" t="n"/>
    </row>
    <row r="5003">
      <c r="A5003" s="31" t="n"/>
      <c r="B5003" s="26" t="n"/>
      <c r="C5003" s="27" t="n"/>
      <c r="D5003" s="27" t="n"/>
      <c r="E5003" s="27" t="n"/>
      <c r="F5003" s="32">
        <f>IF(OR(C5003="",E5003=""),"",C5003*E5003)</f>
        <v/>
      </c>
      <c r="G5003" s="26" t="n"/>
    </row>
    <row r="5004">
      <c r="A5004" s="31" t="n"/>
      <c r="B5004" s="26" t="n"/>
      <c r="C5004" s="27" t="n"/>
      <c r="D5004" s="27" t="n"/>
      <c r="E5004" s="27" t="n"/>
      <c r="F5004" s="32">
        <f>IF(OR(C5004="",E5004=""),"",C5004*E5004)</f>
        <v/>
      </c>
      <c r="G5004" s="26" t="n"/>
    </row>
    <row r="5005">
      <c r="A5005" s="31" t="n"/>
      <c r="B5005" s="26" t="n"/>
      <c r="C5005" s="27" t="n"/>
      <c r="D5005" s="27" t="n"/>
      <c r="E5005" s="27" t="n"/>
      <c r="F5005" s="32">
        <f>IF(OR(C5005="",E5005=""),"",C5005*E5005)</f>
        <v/>
      </c>
      <c r="G5005" s="26" t="n"/>
    </row>
    <row r="5006">
      <c r="A5006" s="31" t="n"/>
      <c r="B5006" s="26" t="n"/>
      <c r="C5006" s="27" t="n"/>
      <c r="D5006" s="27" t="n"/>
      <c r="E5006" s="27" t="n"/>
      <c r="F5006" s="32">
        <f>IF(OR(C5006="",E5006=""),"",C5006*E5006)</f>
        <v/>
      </c>
      <c r="G5006" s="26" t="n"/>
    </row>
    <row r="5007">
      <c r="A5007" s="31" t="n"/>
      <c r="B5007" s="26" t="n"/>
      <c r="C5007" s="27" t="n"/>
      <c r="D5007" s="27" t="n"/>
      <c r="E5007" s="27" t="n"/>
      <c r="F5007" s="32">
        <f>IF(OR(C5007="",E5007=""),"",C5007*E5007)</f>
        <v/>
      </c>
      <c r="G5007" s="26" t="n"/>
    </row>
    <row r="5008">
      <c r="A5008" s="31" t="n"/>
      <c r="B5008" s="26" t="n"/>
      <c r="C5008" s="27" t="n"/>
      <c r="D5008" s="27" t="n"/>
      <c r="E5008" s="27" t="n"/>
      <c r="F5008" s="32">
        <f>IF(OR(C5008="",E5008=""),"",C5008*E5008)</f>
        <v/>
      </c>
      <c r="G5008" s="26" t="n"/>
    </row>
    <row r="5009">
      <c r="A5009" s="31" t="n"/>
      <c r="B5009" s="26" t="n"/>
      <c r="C5009" s="27" t="n"/>
      <c r="D5009" s="27" t="n"/>
      <c r="E5009" s="27" t="n"/>
      <c r="F5009" s="32">
        <f>IF(OR(C5009="",E5009=""),"",C5009*E5009)</f>
        <v/>
      </c>
      <c r="G5009" s="26" t="n"/>
    </row>
    <row r="5010">
      <c r="A5010" s="31" t="n"/>
      <c r="B5010" s="26" t="n"/>
      <c r="C5010" s="27" t="n"/>
      <c r="D5010" s="27" t="n"/>
      <c r="E5010" s="27" t="n"/>
      <c r="F5010" s="32">
        <f>IF(OR(C5010="",E5010=""),"",C5010*E5010)</f>
        <v/>
      </c>
      <c r="G5010" s="26" t="n"/>
    </row>
    <row r="5011">
      <c r="A5011" s="31" t="n"/>
      <c r="B5011" s="26" t="n"/>
      <c r="C5011" s="27" t="n"/>
      <c r="D5011" s="27" t="n"/>
      <c r="E5011" s="27" t="n"/>
      <c r="F5011" s="32">
        <f>IF(OR(C5011="",E5011=""),"",C5011*E5011)</f>
        <v/>
      </c>
      <c r="G5011" s="26" t="n"/>
    </row>
    <row r="5012">
      <c r="A5012" s="31" t="n"/>
      <c r="B5012" s="26" t="n"/>
      <c r="C5012" s="27" t="n"/>
      <c r="D5012" s="27" t="n"/>
      <c r="E5012" s="27" t="n"/>
      <c r="F5012" s="32">
        <f>IF(OR(C5012="",E5012=""),"",C5012*E5012)</f>
        <v/>
      </c>
      <c r="G5012" s="26" t="n"/>
    </row>
    <row r="5013">
      <c r="A5013" s="31" t="n"/>
      <c r="B5013" s="26" t="n"/>
      <c r="C5013" s="27" t="n"/>
      <c r="D5013" s="27" t="n"/>
      <c r="E5013" s="27" t="n"/>
      <c r="F5013" s="32">
        <f>IF(OR(C5013="",E5013=""),"",C5013*E5013)</f>
        <v/>
      </c>
      <c r="G5013" s="26" t="n"/>
    </row>
    <row r="5014">
      <c r="A5014" s="31" t="n"/>
      <c r="B5014" s="26" t="n"/>
      <c r="C5014" s="27" t="n"/>
      <c r="D5014" s="27" t="n"/>
      <c r="E5014" s="27" t="n"/>
      <c r="F5014" s="32">
        <f>IF(OR(C5014="",E5014=""),"",C5014*E5014)</f>
        <v/>
      </c>
      <c r="G5014" s="26" t="n"/>
    </row>
    <row r="5015">
      <c r="A5015" s="31" t="n"/>
      <c r="B5015" s="26" t="n"/>
      <c r="C5015" s="27" t="n"/>
      <c r="D5015" s="27" t="n"/>
      <c r="E5015" s="27" t="n"/>
      <c r="F5015" s="32">
        <f>IF(OR(C5015="",E5015=""),"",C5015*E5015)</f>
        <v/>
      </c>
      <c r="G5015" s="26" t="n"/>
    </row>
    <row r="5016">
      <c r="A5016" s="31" t="n"/>
      <c r="B5016" s="26" t="n"/>
      <c r="C5016" s="27" t="n"/>
      <c r="D5016" s="27" t="n"/>
      <c r="E5016" s="27" t="n"/>
      <c r="F5016" s="32">
        <f>IF(OR(C5016="",E5016=""),"",C5016*E5016)</f>
        <v/>
      </c>
      <c r="G5016" s="26" t="n"/>
    </row>
    <row r="5017">
      <c r="A5017" s="31" t="n"/>
      <c r="B5017" s="26" t="n"/>
      <c r="C5017" s="27" t="n"/>
      <c r="D5017" s="27" t="n"/>
      <c r="E5017" s="27" t="n"/>
      <c r="F5017" s="32">
        <f>IF(OR(C5017="",E5017=""),"",C5017*E5017)</f>
        <v/>
      </c>
      <c r="G5017" s="26" t="n"/>
    </row>
    <row r="5018">
      <c r="A5018" s="31" t="n"/>
      <c r="B5018" s="26" t="n"/>
      <c r="C5018" s="27" t="n"/>
      <c r="D5018" s="27" t="n"/>
      <c r="E5018" s="27" t="n"/>
      <c r="F5018" s="32">
        <f>IF(OR(C5018="",E5018=""),"",C5018*E5018)</f>
        <v/>
      </c>
      <c r="G5018" s="26" t="n"/>
    </row>
    <row r="5019">
      <c r="A5019" s="31" t="n"/>
      <c r="B5019" s="26" t="n"/>
      <c r="C5019" s="27" t="n"/>
      <c r="D5019" s="27" t="n"/>
      <c r="E5019" s="27" t="n"/>
      <c r="F5019" s="32">
        <f>IF(OR(C5019="",E5019=""),"",C5019*E5019)</f>
        <v/>
      </c>
      <c r="G5019" s="26" t="n"/>
    </row>
    <row r="5020">
      <c r="A5020" s="31" t="n"/>
      <c r="B5020" s="26" t="n"/>
      <c r="C5020" s="27" t="n"/>
      <c r="D5020" s="27" t="n"/>
      <c r="E5020" s="27" t="n"/>
      <c r="F5020" s="32">
        <f>IF(OR(C5020="",E5020=""),"",C5020*E5020)</f>
        <v/>
      </c>
      <c r="G5020" s="26" t="n"/>
    </row>
    <row r="5021">
      <c r="A5021" s="31" t="n"/>
      <c r="B5021" s="26" t="n"/>
      <c r="C5021" s="27" t="n"/>
      <c r="D5021" s="27" t="n"/>
      <c r="E5021" s="27" t="n"/>
      <c r="F5021" s="32">
        <f>IF(OR(C5021="",E5021=""),"",C5021*E5021)</f>
        <v/>
      </c>
      <c r="G5021" s="26" t="n"/>
    </row>
    <row r="5022">
      <c r="A5022" s="31" t="n"/>
      <c r="B5022" s="26" t="n"/>
      <c r="C5022" s="27" t="n"/>
      <c r="D5022" s="27" t="n"/>
      <c r="E5022" s="27" t="n"/>
      <c r="F5022" s="32">
        <f>IF(OR(C5022="",E5022=""),"",C5022*E5022)</f>
        <v/>
      </c>
      <c r="G5022" s="26" t="n"/>
    </row>
    <row r="5023">
      <c r="A5023" s="31" t="n"/>
      <c r="B5023" s="26" t="n"/>
      <c r="C5023" s="27" t="n"/>
      <c r="D5023" s="27" t="n"/>
      <c r="E5023" s="27" t="n"/>
      <c r="F5023" s="32">
        <f>IF(OR(C5023="",E5023=""),"",C5023*E5023)</f>
        <v/>
      </c>
      <c r="G5023" s="26" t="n"/>
    </row>
    <row r="5024">
      <c r="A5024" s="31" t="n"/>
      <c r="B5024" s="26" t="n"/>
      <c r="C5024" s="27" t="n"/>
      <c r="D5024" s="27" t="n"/>
      <c r="E5024" s="27" t="n"/>
      <c r="F5024" s="32">
        <f>IF(OR(C5024="",E5024=""),"",C5024*E5024)</f>
        <v/>
      </c>
      <c r="G5024" s="26" t="n"/>
    </row>
    <row r="5025">
      <c r="A5025" s="31" t="n"/>
      <c r="B5025" s="26" t="n"/>
      <c r="C5025" s="27" t="n"/>
      <c r="D5025" s="27" t="n"/>
      <c r="E5025" s="27" t="n"/>
      <c r="F5025" s="32">
        <f>IF(OR(C5025="",E5025=""),"",C5025*E5025)</f>
        <v/>
      </c>
      <c r="G5025" s="26" t="n"/>
    </row>
    <row r="5026">
      <c r="A5026" s="31" t="n"/>
      <c r="B5026" s="26" t="n"/>
      <c r="C5026" s="27" t="n"/>
      <c r="D5026" s="27" t="n"/>
      <c r="E5026" s="27" t="n"/>
      <c r="F5026" s="32">
        <f>IF(OR(C5026="",E5026=""),"",C5026*E5026)</f>
        <v/>
      </c>
      <c r="G5026" s="26" t="n"/>
    </row>
    <row r="5027">
      <c r="A5027" s="31" t="n"/>
      <c r="B5027" s="26" t="n"/>
      <c r="C5027" s="27" t="n"/>
      <c r="D5027" s="27" t="n"/>
      <c r="E5027" s="27" t="n"/>
      <c r="F5027" s="32">
        <f>IF(OR(C5027="",E5027=""),"",C5027*E5027)</f>
        <v/>
      </c>
      <c r="G5027" s="26" t="n"/>
    </row>
    <row r="5028">
      <c r="A5028" s="31" t="n"/>
      <c r="B5028" s="26" t="n"/>
      <c r="C5028" s="27" t="n"/>
      <c r="D5028" s="27" t="n"/>
      <c r="E5028" s="27" t="n"/>
      <c r="F5028" s="32">
        <f>IF(OR(C5028="",E5028=""),"",C5028*E5028)</f>
        <v/>
      </c>
      <c r="G5028" s="26" t="n"/>
    </row>
    <row r="5029">
      <c r="A5029" s="31" t="n"/>
      <c r="B5029" s="26" t="n"/>
      <c r="C5029" s="27" t="n"/>
      <c r="D5029" s="27" t="n"/>
      <c r="E5029" s="27" t="n"/>
      <c r="F5029" s="32">
        <f>IF(OR(C5029="",E5029=""),"",C5029*E5029)</f>
        <v/>
      </c>
      <c r="G5029" s="26" t="n"/>
    </row>
    <row r="5030">
      <c r="A5030" s="31" t="n"/>
      <c r="B5030" s="26" t="n"/>
      <c r="C5030" s="27" t="n"/>
      <c r="D5030" s="27" t="n"/>
      <c r="E5030" s="27" t="n"/>
      <c r="F5030" s="32">
        <f>IF(OR(C5030="",E5030=""),"",C5030*E5030)</f>
        <v/>
      </c>
      <c r="G5030" s="26" t="n"/>
    </row>
    <row r="5031">
      <c r="A5031" s="31" t="n"/>
      <c r="B5031" s="26" t="n"/>
      <c r="C5031" s="27" t="n"/>
      <c r="D5031" s="27" t="n"/>
      <c r="E5031" s="27" t="n"/>
      <c r="F5031" s="32">
        <f>IF(OR(C5031="",E5031=""),"",C5031*E5031)</f>
        <v/>
      </c>
      <c r="G5031" s="26" t="n"/>
    </row>
    <row r="5032">
      <c r="A5032" s="31" t="n"/>
      <c r="B5032" s="26" t="n"/>
      <c r="C5032" s="27" t="n"/>
      <c r="D5032" s="27" t="n"/>
      <c r="E5032" s="27" t="n"/>
      <c r="F5032" s="32">
        <f>IF(OR(C5032="",E5032=""),"",C5032*E5032)</f>
        <v/>
      </c>
      <c r="G5032" s="26" t="n"/>
    </row>
    <row r="5033">
      <c r="A5033" s="31" t="n"/>
      <c r="B5033" s="26" t="n"/>
      <c r="C5033" s="27" t="n"/>
      <c r="D5033" s="27" t="n"/>
      <c r="E5033" s="27" t="n"/>
      <c r="F5033" s="32">
        <f>IF(OR(C5033="",E5033=""),"",C5033*E5033)</f>
        <v/>
      </c>
      <c r="G5033" s="26" t="n"/>
    </row>
    <row r="5034">
      <c r="A5034" s="31" t="n"/>
      <c r="B5034" s="26" t="n"/>
      <c r="C5034" s="27" t="n"/>
      <c r="D5034" s="27" t="n"/>
      <c r="E5034" s="27" t="n"/>
      <c r="F5034" s="32">
        <f>IF(OR(C5034="",E5034=""),"",C5034*E5034)</f>
        <v/>
      </c>
      <c r="G5034" s="26" t="n"/>
    </row>
    <row r="5035">
      <c r="A5035" s="31" t="n"/>
      <c r="B5035" s="26" t="n"/>
      <c r="C5035" s="27" t="n"/>
      <c r="D5035" s="27" t="n"/>
      <c r="E5035" s="27" t="n"/>
      <c r="F5035" s="32">
        <f>IF(OR(C5035="",E5035=""),"",C5035*E5035)</f>
        <v/>
      </c>
      <c r="G5035" s="26" t="n"/>
    </row>
    <row r="5036">
      <c r="A5036" s="31" t="n"/>
      <c r="B5036" s="26" t="n"/>
      <c r="C5036" s="27" t="n"/>
      <c r="D5036" s="27" t="n"/>
      <c r="E5036" s="27" t="n"/>
      <c r="F5036" s="32">
        <f>IF(OR(C5036="",E5036=""),"",C5036*E5036)</f>
        <v/>
      </c>
      <c r="G5036" s="26" t="n"/>
    </row>
    <row r="5037">
      <c r="A5037" s="31" t="n"/>
      <c r="B5037" s="26" t="n"/>
      <c r="C5037" s="27" t="n"/>
      <c r="D5037" s="27" t="n"/>
      <c r="E5037" s="27" t="n"/>
      <c r="F5037" s="32">
        <f>IF(OR(C5037="",E5037=""),"",C5037*E5037)</f>
        <v/>
      </c>
      <c r="G5037" s="26" t="n"/>
    </row>
    <row r="5038">
      <c r="A5038" s="31" t="n"/>
      <c r="B5038" s="26" t="n"/>
      <c r="C5038" s="27" t="n"/>
      <c r="D5038" s="27" t="n"/>
      <c r="E5038" s="27" t="n"/>
      <c r="F5038" s="32">
        <f>IF(OR(C5038="",E5038=""),"",C5038*E5038)</f>
        <v/>
      </c>
      <c r="G5038" s="26" t="n"/>
    </row>
    <row r="5039">
      <c r="A5039" s="31" t="n"/>
      <c r="B5039" s="26" t="n"/>
      <c r="C5039" s="27" t="n"/>
      <c r="D5039" s="27" t="n"/>
      <c r="E5039" s="27" t="n"/>
      <c r="F5039" s="32">
        <f>IF(OR(C5039="",E5039=""),"",C5039*E5039)</f>
        <v/>
      </c>
      <c r="G5039" s="26" t="n"/>
    </row>
    <row r="5040">
      <c r="A5040" s="31" t="n"/>
      <c r="B5040" s="26" t="n"/>
      <c r="C5040" s="27" t="n"/>
      <c r="D5040" s="27" t="n"/>
      <c r="E5040" s="27" t="n"/>
      <c r="F5040" s="32">
        <f>IF(OR(C5040="",E5040=""),"",C5040*E5040)</f>
        <v/>
      </c>
      <c r="G5040" s="26" t="n"/>
    </row>
    <row r="5041">
      <c r="A5041" s="31" t="n"/>
      <c r="B5041" s="26" t="n"/>
      <c r="C5041" s="27" t="n"/>
      <c r="D5041" s="27" t="n"/>
      <c r="E5041" s="27" t="n"/>
      <c r="F5041" s="32">
        <f>IF(OR(C5041="",E5041=""),"",C5041*E5041)</f>
        <v/>
      </c>
      <c r="G5041" s="26" t="n"/>
    </row>
    <row r="5042">
      <c r="A5042" s="31" t="n"/>
      <c r="B5042" s="26" t="n"/>
      <c r="C5042" s="27" t="n"/>
      <c r="D5042" s="27" t="n"/>
      <c r="E5042" s="27" t="n"/>
      <c r="F5042" s="32">
        <f>IF(OR(C5042="",E5042=""),"",C5042*E5042)</f>
        <v/>
      </c>
      <c r="G5042" s="26" t="n"/>
    </row>
    <row r="5043">
      <c r="A5043" s="31" t="n"/>
      <c r="B5043" s="26" t="n"/>
      <c r="C5043" s="27" t="n"/>
      <c r="D5043" s="27" t="n"/>
      <c r="E5043" s="27" t="n"/>
      <c r="F5043" s="32">
        <f>IF(OR(C5043="",E5043=""),"",C5043*E5043)</f>
        <v/>
      </c>
      <c r="G5043" s="26" t="n"/>
    </row>
    <row r="5044">
      <c r="A5044" s="31" t="n"/>
      <c r="B5044" s="26" t="n"/>
      <c r="C5044" s="27" t="n"/>
      <c r="D5044" s="27" t="n"/>
      <c r="E5044" s="27" t="n"/>
      <c r="F5044" s="32">
        <f>IF(OR(C5044="",E5044=""),"",C5044*E5044)</f>
        <v/>
      </c>
      <c r="G5044" s="26" t="n"/>
    </row>
    <row r="5045">
      <c r="A5045" s="31" t="n"/>
      <c r="B5045" s="26" t="n"/>
      <c r="C5045" s="27" t="n"/>
      <c r="D5045" s="27" t="n"/>
      <c r="E5045" s="27" t="n"/>
      <c r="F5045" s="32">
        <f>IF(OR(C5045="",E5045=""),"",C5045*E5045)</f>
        <v/>
      </c>
      <c r="G5045" s="26" t="n"/>
    </row>
    <row r="5046">
      <c r="A5046" s="31" t="n"/>
      <c r="B5046" s="26" t="n"/>
      <c r="C5046" s="27" t="n"/>
      <c r="D5046" s="27" t="n"/>
      <c r="E5046" s="27" t="n"/>
      <c r="F5046" s="32">
        <f>IF(OR(C5046="",E5046=""),"",C5046*E5046)</f>
        <v/>
      </c>
      <c r="G5046" s="26" t="n"/>
    </row>
    <row r="5047">
      <c r="A5047" s="31" t="n"/>
      <c r="B5047" s="26" t="n"/>
      <c r="C5047" s="27" t="n"/>
      <c r="D5047" s="27" t="n"/>
      <c r="E5047" s="27" t="n"/>
      <c r="F5047" s="32">
        <f>IF(OR(C5047="",E5047=""),"",C5047*E5047)</f>
        <v/>
      </c>
      <c r="G5047" s="26" t="n"/>
    </row>
    <row r="5048">
      <c r="A5048" s="31" t="n"/>
      <c r="B5048" s="26" t="n"/>
      <c r="C5048" s="27" t="n"/>
      <c r="D5048" s="27" t="n"/>
      <c r="E5048" s="27" t="n"/>
      <c r="F5048" s="32">
        <f>IF(OR(C5048="",E5048=""),"",C5048*E5048)</f>
        <v/>
      </c>
      <c r="G5048" s="26" t="n"/>
    </row>
    <row r="5049">
      <c r="A5049" s="31" t="n"/>
      <c r="B5049" s="26" t="n"/>
      <c r="C5049" s="27" t="n"/>
      <c r="D5049" s="27" t="n"/>
      <c r="E5049" s="27" t="n"/>
      <c r="F5049" s="32">
        <f>IF(OR(C5049="",E5049=""),"",C5049*E5049)</f>
        <v/>
      </c>
      <c r="G5049" s="26" t="n"/>
    </row>
    <row r="5050">
      <c r="A5050" s="31" t="n"/>
      <c r="B5050" s="26" t="n"/>
      <c r="C5050" s="27" t="n"/>
      <c r="D5050" s="27" t="n"/>
      <c r="E5050" s="27" t="n"/>
      <c r="F5050" s="32">
        <f>IF(OR(C5050="",E5050=""),"",C5050*E5050)</f>
        <v/>
      </c>
      <c r="G5050" s="26" t="n"/>
    </row>
    <row r="5051">
      <c r="A5051" s="31" t="n"/>
      <c r="B5051" s="26" t="n"/>
      <c r="C5051" s="27" t="n"/>
      <c r="D5051" s="27" t="n"/>
      <c r="E5051" s="27" t="n"/>
      <c r="F5051" s="32">
        <f>IF(OR(C5051="",E5051=""),"",C5051*E5051)</f>
        <v/>
      </c>
      <c r="G5051" s="26" t="n"/>
    </row>
    <row r="5052">
      <c r="A5052" s="31" t="n"/>
      <c r="B5052" s="26" t="n"/>
      <c r="C5052" s="27" t="n"/>
      <c r="D5052" s="27" t="n"/>
      <c r="E5052" s="27" t="n"/>
      <c r="F5052" s="32">
        <f>IF(OR(C5052="",E5052=""),"",C5052*E5052)</f>
        <v/>
      </c>
      <c r="G5052" s="26" t="n"/>
    </row>
    <row r="5053">
      <c r="A5053" s="31" t="n"/>
      <c r="B5053" s="26" t="n"/>
      <c r="C5053" s="27" t="n"/>
      <c r="D5053" s="27" t="n"/>
      <c r="E5053" s="27" t="n"/>
      <c r="F5053" s="32">
        <f>IF(OR(C5053="",E5053=""),"",C5053*E5053)</f>
        <v/>
      </c>
      <c r="G5053" s="26" t="n"/>
    </row>
    <row r="5054">
      <c r="A5054" s="31" t="n"/>
      <c r="B5054" s="26" t="n"/>
      <c r="C5054" s="27" t="n"/>
      <c r="D5054" s="27" t="n"/>
      <c r="E5054" s="27" t="n"/>
      <c r="F5054" s="32">
        <f>IF(OR(C5054="",E5054=""),"",C5054*E5054)</f>
        <v/>
      </c>
      <c r="G5054" s="26" t="n"/>
    </row>
    <row r="5055">
      <c r="A5055" s="31" t="n"/>
      <c r="B5055" s="26" t="n"/>
      <c r="C5055" s="27" t="n"/>
      <c r="D5055" s="27" t="n"/>
      <c r="E5055" s="27" t="n"/>
      <c r="F5055" s="32">
        <f>IF(OR(C5055="",E5055=""),"",C5055*E5055)</f>
        <v/>
      </c>
      <c r="G5055" s="26" t="n"/>
    </row>
    <row r="5056">
      <c r="A5056" s="31" t="n"/>
      <c r="B5056" s="26" t="n"/>
      <c r="C5056" s="27" t="n"/>
      <c r="D5056" s="27" t="n"/>
      <c r="E5056" s="27" t="n"/>
      <c r="F5056" s="32">
        <f>IF(OR(C5056="",E5056=""),"",C5056*E5056)</f>
        <v/>
      </c>
      <c r="G5056" s="26" t="n"/>
    </row>
    <row r="5057">
      <c r="A5057" s="31" t="n"/>
      <c r="B5057" s="26" t="n"/>
      <c r="C5057" s="27" t="n"/>
      <c r="D5057" s="27" t="n"/>
      <c r="E5057" s="27" t="n"/>
      <c r="F5057" s="32">
        <f>IF(OR(C5057="",E5057=""),"",C5057*E5057)</f>
        <v/>
      </c>
      <c r="G5057" s="26" t="n"/>
    </row>
    <row r="5058">
      <c r="A5058" s="31" t="n"/>
      <c r="B5058" s="26" t="n"/>
      <c r="C5058" s="27" t="n"/>
      <c r="D5058" s="27" t="n"/>
      <c r="E5058" s="27" t="n"/>
      <c r="F5058" s="32">
        <f>IF(OR(C5058="",E5058=""),"",C5058*E5058)</f>
        <v/>
      </c>
      <c r="G5058" s="26" t="n"/>
    </row>
    <row r="5059">
      <c r="A5059" s="31" t="n"/>
      <c r="B5059" s="26" t="n"/>
      <c r="C5059" s="27" t="n"/>
      <c r="D5059" s="27" t="n"/>
      <c r="E5059" s="27" t="n"/>
      <c r="F5059" s="32">
        <f>IF(OR(C5059="",E5059=""),"",C5059*E5059)</f>
        <v/>
      </c>
      <c r="G5059" s="26" t="n"/>
    </row>
    <row r="5060">
      <c r="A5060" s="31" t="n"/>
      <c r="B5060" s="26" t="n"/>
      <c r="C5060" s="27" t="n"/>
      <c r="D5060" s="27" t="n"/>
      <c r="E5060" s="27" t="n"/>
      <c r="F5060" s="32">
        <f>IF(OR(C5060="",E5060=""),"",C5060*E5060)</f>
        <v/>
      </c>
      <c r="G5060" s="26" t="n"/>
    </row>
    <row r="5061">
      <c r="A5061" s="31" t="n"/>
      <c r="B5061" s="26" t="n"/>
      <c r="C5061" s="27" t="n"/>
      <c r="D5061" s="27" t="n"/>
      <c r="E5061" s="27" t="n"/>
      <c r="F5061" s="32">
        <f>IF(OR(C5061="",E5061=""),"",C5061*E5061)</f>
        <v/>
      </c>
      <c r="G5061" s="26" t="n"/>
    </row>
    <row r="5062">
      <c r="A5062" s="31" t="n"/>
      <c r="B5062" s="26" t="n"/>
      <c r="C5062" s="27" t="n"/>
      <c r="D5062" s="27" t="n"/>
      <c r="E5062" s="27" t="n"/>
      <c r="F5062" s="32">
        <f>IF(OR(C5062="",E5062=""),"",C5062*E5062)</f>
        <v/>
      </c>
      <c r="G5062" s="26" t="n"/>
    </row>
    <row r="5063">
      <c r="A5063" s="31" t="n"/>
      <c r="B5063" s="26" t="n"/>
      <c r="C5063" s="27" t="n"/>
      <c r="D5063" s="27" t="n"/>
      <c r="E5063" s="27" t="n"/>
      <c r="F5063" s="32">
        <f>IF(OR(C5063="",E5063=""),"",C5063*E5063)</f>
        <v/>
      </c>
      <c r="G5063" s="26" t="n"/>
    </row>
    <row r="5064">
      <c r="A5064" s="31" t="n"/>
      <c r="B5064" s="26" t="n"/>
      <c r="C5064" s="27" t="n"/>
      <c r="D5064" s="27" t="n"/>
      <c r="E5064" s="27" t="n"/>
      <c r="F5064" s="32">
        <f>IF(OR(C5064="",E5064=""),"",C5064*E5064)</f>
        <v/>
      </c>
      <c r="G5064" s="26" t="n"/>
    </row>
    <row r="5065">
      <c r="A5065" s="31" t="n"/>
      <c r="B5065" s="26" t="n"/>
      <c r="C5065" s="27" t="n"/>
      <c r="D5065" s="27" t="n"/>
      <c r="E5065" s="27" t="n"/>
      <c r="F5065" s="32">
        <f>IF(OR(C5065="",E5065=""),"",C5065*E5065)</f>
        <v/>
      </c>
      <c r="G5065" s="26" t="n"/>
    </row>
    <row r="5066">
      <c r="A5066" s="31" t="n"/>
      <c r="B5066" s="26" t="n"/>
      <c r="C5066" s="27" t="n"/>
      <c r="D5066" s="27" t="n"/>
      <c r="E5066" s="27" t="n"/>
      <c r="F5066" s="32">
        <f>IF(OR(C5066="",E5066=""),"",C5066*E5066)</f>
        <v/>
      </c>
      <c r="G5066" s="26" t="n"/>
    </row>
    <row r="5067">
      <c r="A5067" s="31" t="n"/>
      <c r="B5067" s="26" t="n"/>
      <c r="C5067" s="27" t="n"/>
      <c r="D5067" s="27" t="n"/>
      <c r="E5067" s="27" t="n"/>
      <c r="F5067" s="32">
        <f>IF(OR(C5067="",E5067=""),"",C5067*E5067)</f>
        <v/>
      </c>
      <c r="G5067" s="26" t="n"/>
    </row>
    <row r="5068">
      <c r="A5068" s="31" t="n"/>
      <c r="B5068" s="26" t="n"/>
      <c r="C5068" s="27" t="n"/>
      <c r="D5068" s="27" t="n"/>
      <c r="E5068" s="27" t="n"/>
      <c r="F5068" s="32">
        <f>IF(OR(C5068="",E5068=""),"",C5068*E5068)</f>
        <v/>
      </c>
      <c r="G5068" s="26" t="n"/>
    </row>
    <row r="5069">
      <c r="A5069" s="31" t="n"/>
      <c r="B5069" s="26" t="n"/>
      <c r="C5069" s="27" t="n"/>
      <c r="D5069" s="27" t="n"/>
      <c r="E5069" s="27" t="n"/>
      <c r="F5069" s="32">
        <f>IF(OR(C5069="",E5069=""),"",C5069*E5069)</f>
        <v/>
      </c>
      <c r="G5069" s="26" t="n"/>
    </row>
    <row r="5070">
      <c r="A5070" s="31" t="n"/>
      <c r="B5070" s="26" t="n"/>
      <c r="C5070" s="27" t="n"/>
      <c r="D5070" s="27" t="n"/>
      <c r="E5070" s="27" t="n"/>
      <c r="F5070" s="32">
        <f>IF(OR(C5070="",E5070=""),"",C5070*E5070)</f>
        <v/>
      </c>
      <c r="G5070" s="26" t="n"/>
    </row>
    <row r="5071">
      <c r="A5071" s="31" t="n"/>
      <c r="B5071" s="26" t="n"/>
      <c r="C5071" s="27" t="n"/>
      <c r="D5071" s="27" t="n"/>
      <c r="E5071" s="27" t="n"/>
      <c r="F5071" s="32">
        <f>IF(OR(C5071="",E5071=""),"",C5071*E5071)</f>
        <v/>
      </c>
      <c r="G5071" s="26" t="n"/>
    </row>
    <row r="5072">
      <c r="A5072" s="31" t="n"/>
      <c r="B5072" s="26" t="n"/>
      <c r="C5072" s="27" t="n"/>
      <c r="D5072" s="27" t="n"/>
      <c r="E5072" s="27" t="n"/>
      <c r="F5072" s="32">
        <f>IF(OR(C5072="",E5072=""),"",C5072*E5072)</f>
        <v/>
      </c>
      <c r="G5072" s="26" t="n"/>
    </row>
    <row r="5073">
      <c r="A5073" s="31" t="n"/>
      <c r="B5073" s="26" t="n"/>
      <c r="C5073" s="27" t="n"/>
      <c r="D5073" s="27" t="n"/>
      <c r="E5073" s="27" t="n"/>
      <c r="F5073" s="32">
        <f>IF(OR(C5073="",E5073=""),"",C5073*E5073)</f>
        <v/>
      </c>
      <c r="G5073" s="26" t="n"/>
    </row>
    <row r="5074">
      <c r="A5074" s="31" t="n"/>
      <c r="B5074" s="26" t="n"/>
      <c r="C5074" s="27" t="n"/>
      <c r="D5074" s="27" t="n"/>
      <c r="E5074" s="27" t="n"/>
      <c r="F5074" s="32">
        <f>IF(OR(C5074="",E5074=""),"",C5074*E5074)</f>
        <v/>
      </c>
      <c r="G5074" s="26" t="n"/>
    </row>
    <row r="5075">
      <c r="A5075" s="31" t="n"/>
      <c r="B5075" s="26" t="n"/>
      <c r="C5075" s="27" t="n"/>
      <c r="D5075" s="27" t="n"/>
      <c r="E5075" s="27" t="n"/>
      <c r="F5075" s="32">
        <f>IF(OR(C5075="",E5075=""),"",C5075*E5075)</f>
        <v/>
      </c>
      <c r="G5075" s="26" t="n"/>
    </row>
    <row r="5076">
      <c r="A5076" s="31" t="n"/>
      <c r="B5076" s="26" t="n"/>
      <c r="C5076" s="27" t="n"/>
      <c r="D5076" s="27" t="n"/>
      <c r="E5076" s="27" t="n"/>
      <c r="F5076" s="32">
        <f>IF(OR(C5076="",E5076=""),"",C5076*E5076)</f>
        <v/>
      </c>
      <c r="G5076" s="26" t="n"/>
    </row>
    <row r="5077">
      <c r="A5077" s="31" t="n"/>
      <c r="B5077" s="26" t="n"/>
      <c r="C5077" s="27" t="n"/>
      <c r="D5077" s="27" t="n"/>
      <c r="E5077" s="27" t="n"/>
      <c r="F5077" s="32">
        <f>IF(OR(C5077="",E5077=""),"",C5077*E5077)</f>
        <v/>
      </c>
      <c r="G5077" s="26" t="n"/>
    </row>
    <row r="5078">
      <c r="A5078" s="31" t="n"/>
      <c r="B5078" s="26" t="n"/>
      <c r="C5078" s="27" t="n"/>
      <c r="D5078" s="27" t="n"/>
      <c r="E5078" s="27" t="n"/>
      <c r="F5078" s="32">
        <f>IF(OR(C5078="",E5078=""),"",C5078*E5078)</f>
        <v/>
      </c>
      <c r="G5078" s="26" t="n"/>
    </row>
    <row r="5079">
      <c r="A5079" s="31" t="n"/>
      <c r="B5079" s="26" t="n"/>
      <c r="C5079" s="27" t="n"/>
      <c r="D5079" s="27" t="n"/>
      <c r="E5079" s="27" t="n"/>
      <c r="F5079" s="32">
        <f>IF(OR(C5079="",E5079=""),"",C5079*E5079)</f>
        <v/>
      </c>
      <c r="G5079" s="26" t="n"/>
    </row>
    <row r="5080">
      <c r="A5080" s="31" t="n"/>
      <c r="B5080" s="26" t="n"/>
      <c r="C5080" s="27" t="n"/>
      <c r="D5080" s="27" t="n"/>
      <c r="E5080" s="27" t="n"/>
      <c r="F5080" s="32">
        <f>IF(OR(C5080="",E5080=""),"",C5080*E5080)</f>
        <v/>
      </c>
      <c r="G5080" s="26" t="n"/>
    </row>
    <row r="5081">
      <c r="A5081" s="31" t="n"/>
      <c r="B5081" s="26" t="n"/>
      <c r="C5081" s="27" t="n"/>
      <c r="D5081" s="27" t="n"/>
      <c r="E5081" s="27" t="n"/>
      <c r="F5081" s="32">
        <f>IF(OR(C5081="",E5081=""),"",C5081*E5081)</f>
        <v/>
      </c>
      <c r="G5081" s="26" t="n"/>
    </row>
    <row r="5082">
      <c r="A5082" s="31" t="n"/>
      <c r="B5082" s="26" t="n"/>
      <c r="C5082" s="27" t="n"/>
      <c r="D5082" s="27" t="n"/>
      <c r="E5082" s="27" t="n"/>
      <c r="F5082" s="32">
        <f>IF(OR(C5082="",E5082=""),"",C5082*E5082)</f>
        <v/>
      </c>
      <c r="G5082" s="26" t="n"/>
    </row>
    <row r="5083">
      <c r="A5083" s="31" t="n"/>
      <c r="B5083" s="26" t="n"/>
      <c r="C5083" s="27" t="n"/>
      <c r="D5083" s="27" t="n"/>
      <c r="E5083" s="27" t="n"/>
      <c r="F5083" s="32">
        <f>IF(OR(C5083="",E5083=""),"",C5083*E5083)</f>
        <v/>
      </c>
      <c r="G5083" s="26" t="n"/>
    </row>
    <row r="5084">
      <c r="A5084" s="31" t="n"/>
      <c r="B5084" s="26" t="n"/>
      <c r="C5084" s="27" t="n"/>
      <c r="D5084" s="27" t="n"/>
      <c r="E5084" s="27" t="n"/>
      <c r="F5084" s="32">
        <f>IF(OR(C5084="",E5084=""),"",C5084*E5084)</f>
        <v/>
      </c>
      <c r="G5084" s="26" t="n"/>
    </row>
    <row r="5085">
      <c r="A5085" s="31" t="n"/>
      <c r="B5085" s="26" t="n"/>
      <c r="C5085" s="27" t="n"/>
      <c r="D5085" s="27" t="n"/>
      <c r="E5085" s="27" t="n"/>
      <c r="F5085" s="32">
        <f>IF(OR(C5085="",E5085=""),"",C5085*E5085)</f>
        <v/>
      </c>
      <c r="G5085" s="26" t="n"/>
    </row>
    <row r="5086">
      <c r="A5086" s="31" t="n"/>
      <c r="B5086" s="26" t="n"/>
      <c r="C5086" s="27" t="n"/>
      <c r="D5086" s="27" t="n"/>
      <c r="E5086" s="27" t="n"/>
      <c r="F5086" s="32">
        <f>IF(OR(C5086="",E5086=""),"",C5086*E5086)</f>
        <v/>
      </c>
      <c r="G5086" s="26" t="n"/>
    </row>
    <row r="5087">
      <c r="A5087" s="31" t="n"/>
      <c r="B5087" s="26" t="n"/>
      <c r="C5087" s="27" t="n"/>
      <c r="D5087" s="27" t="n"/>
      <c r="E5087" s="27" t="n"/>
      <c r="F5087" s="32">
        <f>IF(OR(C5087="",E5087=""),"",C5087*E5087)</f>
        <v/>
      </c>
      <c r="G5087" s="26" t="n"/>
    </row>
    <row r="5088">
      <c r="A5088" s="31" t="n"/>
      <c r="B5088" s="26" t="n"/>
      <c r="C5088" s="27" t="n"/>
      <c r="D5088" s="27" t="n"/>
      <c r="E5088" s="27" t="n"/>
      <c r="F5088" s="32">
        <f>IF(OR(C5088="",E5088=""),"",C5088*E5088)</f>
        <v/>
      </c>
      <c r="G5088" s="26" t="n"/>
    </row>
    <row r="5089">
      <c r="A5089" s="31" t="n"/>
      <c r="B5089" s="26" t="n"/>
      <c r="C5089" s="27" t="n"/>
      <c r="D5089" s="27" t="n"/>
      <c r="E5089" s="27" t="n"/>
      <c r="F5089" s="32">
        <f>IF(OR(C5089="",E5089=""),"",C5089*E5089)</f>
        <v/>
      </c>
      <c r="G5089" s="26" t="n"/>
    </row>
    <row r="5090">
      <c r="A5090" s="31" t="n"/>
      <c r="B5090" s="26" t="n"/>
      <c r="C5090" s="27" t="n"/>
      <c r="D5090" s="27" t="n"/>
      <c r="E5090" s="27" t="n"/>
      <c r="F5090" s="32">
        <f>IF(OR(C5090="",E5090=""),"",C5090*E5090)</f>
        <v/>
      </c>
      <c r="G5090" s="26" t="n"/>
    </row>
    <row r="5091">
      <c r="A5091" s="31" t="n"/>
      <c r="B5091" s="26" t="n"/>
      <c r="C5091" s="27" t="n"/>
      <c r="D5091" s="27" t="n"/>
      <c r="E5091" s="27" t="n"/>
      <c r="F5091" s="32">
        <f>IF(OR(C5091="",E5091=""),"",C5091*E5091)</f>
        <v/>
      </c>
      <c r="G5091" s="26" t="n"/>
    </row>
    <row r="5092">
      <c r="A5092" s="31" t="n"/>
      <c r="B5092" s="26" t="n"/>
      <c r="C5092" s="27" t="n"/>
      <c r="D5092" s="27" t="n"/>
      <c r="E5092" s="27" t="n"/>
      <c r="F5092" s="32">
        <f>IF(OR(C5092="",E5092=""),"",C5092*E5092)</f>
        <v/>
      </c>
      <c r="G5092" s="26" t="n"/>
    </row>
    <row r="5093">
      <c r="A5093" s="31" t="n"/>
      <c r="B5093" s="26" t="n"/>
      <c r="C5093" s="27" t="n"/>
      <c r="D5093" s="27" t="n"/>
      <c r="E5093" s="27" t="n"/>
      <c r="F5093" s="32">
        <f>IF(OR(C5093="",E5093=""),"",C5093*E5093)</f>
        <v/>
      </c>
      <c r="G5093" s="26" t="n"/>
    </row>
    <row r="5094">
      <c r="A5094" s="31" t="n"/>
      <c r="B5094" s="26" t="n"/>
      <c r="C5094" s="27" t="n"/>
      <c r="D5094" s="27" t="n"/>
      <c r="E5094" s="27" t="n"/>
      <c r="F5094" s="32">
        <f>IF(OR(C5094="",E5094=""),"",C5094*E5094)</f>
        <v/>
      </c>
      <c r="G5094" s="26" t="n"/>
    </row>
    <row r="5095">
      <c r="A5095" s="31" t="n"/>
      <c r="B5095" s="26" t="n"/>
      <c r="C5095" s="27" t="n"/>
      <c r="D5095" s="27" t="n"/>
      <c r="E5095" s="27" t="n"/>
      <c r="F5095" s="32">
        <f>IF(OR(C5095="",E5095=""),"",C5095*E5095)</f>
        <v/>
      </c>
      <c r="G5095" s="26" t="n"/>
    </row>
    <row r="5096">
      <c r="A5096" s="31" t="n"/>
      <c r="B5096" s="26" t="n"/>
      <c r="C5096" s="27" t="n"/>
      <c r="D5096" s="27" t="n"/>
      <c r="E5096" s="27" t="n"/>
      <c r="F5096" s="32">
        <f>IF(OR(C5096="",E5096=""),"",C5096*E5096)</f>
        <v/>
      </c>
      <c r="G5096" s="26" t="n"/>
    </row>
    <row r="5097">
      <c r="A5097" s="31" t="n"/>
      <c r="B5097" s="26" t="n"/>
      <c r="C5097" s="27" t="n"/>
      <c r="D5097" s="27" t="n"/>
      <c r="E5097" s="27" t="n"/>
      <c r="F5097" s="32">
        <f>IF(OR(C5097="",E5097=""),"",C5097*E5097)</f>
        <v/>
      </c>
      <c r="G5097" s="26" t="n"/>
    </row>
    <row r="5098">
      <c r="A5098" s="31" t="n"/>
      <c r="B5098" s="26" t="n"/>
      <c r="C5098" s="27" t="n"/>
      <c r="D5098" s="27" t="n"/>
      <c r="E5098" s="27" t="n"/>
      <c r="F5098" s="32">
        <f>IF(OR(C5098="",E5098=""),"",C5098*E5098)</f>
        <v/>
      </c>
      <c r="G5098" s="26" t="n"/>
    </row>
    <row r="5099">
      <c r="A5099" s="31" t="n"/>
      <c r="B5099" s="26" t="n"/>
      <c r="C5099" s="27" t="n"/>
      <c r="D5099" s="27" t="n"/>
      <c r="E5099" s="27" t="n"/>
      <c r="F5099" s="32">
        <f>IF(OR(C5099="",E5099=""),"",C5099*E5099)</f>
        <v/>
      </c>
      <c r="G5099" s="26" t="n"/>
    </row>
    <row r="5100">
      <c r="A5100" s="31" t="n"/>
      <c r="B5100" s="26" t="n"/>
      <c r="C5100" s="27" t="n"/>
      <c r="D5100" s="27" t="n"/>
      <c r="E5100" s="27" t="n"/>
      <c r="F5100" s="32">
        <f>IF(OR(C5100="",E5100=""),"",C5100*E5100)</f>
        <v/>
      </c>
      <c r="G5100" s="26" t="n"/>
    </row>
    <row r="5101">
      <c r="A5101" s="31" t="n"/>
      <c r="B5101" s="26" t="n"/>
      <c r="C5101" s="27" t="n"/>
      <c r="D5101" s="27" t="n"/>
      <c r="E5101" s="27" t="n"/>
      <c r="F5101" s="32">
        <f>IF(OR(C5101="",E5101=""),"",C5101*E5101)</f>
        <v/>
      </c>
      <c r="G5101" s="26" t="n"/>
    </row>
    <row r="5102">
      <c r="A5102" s="31" t="n"/>
      <c r="B5102" s="26" t="n"/>
      <c r="C5102" s="27" t="n"/>
      <c r="D5102" s="27" t="n"/>
      <c r="E5102" s="27" t="n"/>
      <c r="F5102" s="32">
        <f>IF(OR(C5102="",E5102=""),"",C5102*E5102)</f>
        <v/>
      </c>
      <c r="G5102" s="26" t="n"/>
    </row>
    <row r="5103">
      <c r="A5103" s="31" t="n"/>
      <c r="B5103" s="26" t="n"/>
      <c r="C5103" s="27" t="n"/>
      <c r="D5103" s="27" t="n"/>
      <c r="E5103" s="27" t="n"/>
      <c r="F5103" s="32">
        <f>IF(OR(C5103="",E5103=""),"",C5103*E5103)</f>
        <v/>
      </c>
      <c r="G5103" s="26" t="n"/>
    </row>
    <row r="5104">
      <c r="A5104" s="31" t="n"/>
      <c r="B5104" s="26" t="n"/>
      <c r="C5104" s="27" t="n"/>
      <c r="D5104" s="27" t="n"/>
      <c r="E5104" s="27" t="n"/>
      <c r="F5104" s="32">
        <f>IF(OR(C5104="",E5104=""),"",C5104*E5104)</f>
        <v/>
      </c>
      <c r="G5104" s="26" t="n"/>
    </row>
    <row r="5105">
      <c r="A5105" s="31" t="n"/>
      <c r="B5105" s="26" t="n"/>
      <c r="C5105" s="27" t="n"/>
      <c r="D5105" s="27" t="n"/>
      <c r="E5105" s="27" t="n"/>
      <c r="F5105" s="32">
        <f>IF(OR(C5105="",E5105=""),"",C5105*E5105)</f>
        <v/>
      </c>
      <c r="G5105" s="26" t="n"/>
    </row>
    <row r="5106">
      <c r="A5106" s="31" t="n"/>
      <c r="B5106" s="26" t="n"/>
      <c r="C5106" s="27" t="n"/>
      <c r="D5106" s="27" t="n"/>
      <c r="E5106" s="27" t="n"/>
      <c r="F5106" s="32">
        <f>IF(OR(C5106="",E5106=""),"",C5106*E5106)</f>
        <v/>
      </c>
      <c r="G5106" s="26" t="n"/>
    </row>
    <row r="5107">
      <c r="A5107" s="31" t="n"/>
      <c r="B5107" s="26" t="n"/>
      <c r="C5107" s="27" t="n"/>
      <c r="D5107" s="27" t="n"/>
      <c r="E5107" s="27" t="n"/>
      <c r="F5107" s="32">
        <f>IF(OR(C5107="",E5107=""),"",C5107*E5107)</f>
        <v/>
      </c>
      <c r="G5107" s="26" t="n"/>
    </row>
    <row r="5108">
      <c r="A5108" s="31" t="n"/>
      <c r="B5108" s="26" t="n"/>
      <c r="C5108" s="27" t="n"/>
      <c r="D5108" s="27" t="n"/>
      <c r="E5108" s="27" t="n"/>
      <c r="F5108" s="32">
        <f>IF(OR(C5108="",E5108=""),"",C5108*E5108)</f>
        <v/>
      </c>
      <c r="G5108" s="26" t="n"/>
    </row>
    <row r="5109">
      <c r="A5109" s="31" t="n"/>
      <c r="B5109" s="26" t="n"/>
      <c r="C5109" s="27" t="n"/>
      <c r="D5109" s="27" t="n"/>
      <c r="E5109" s="27" t="n"/>
      <c r="F5109" s="32">
        <f>IF(OR(C5109="",E5109=""),"",C5109*E5109)</f>
        <v/>
      </c>
      <c r="G5109" s="26" t="n"/>
    </row>
    <row r="5110">
      <c r="A5110" s="31" t="n"/>
      <c r="B5110" s="26" t="n"/>
      <c r="C5110" s="27" t="n"/>
      <c r="D5110" s="27" t="n"/>
      <c r="E5110" s="27" t="n"/>
      <c r="F5110" s="32">
        <f>IF(OR(C5110="",E5110=""),"",C5110*E5110)</f>
        <v/>
      </c>
      <c r="G5110" s="26" t="n"/>
    </row>
    <row r="5111">
      <c r="A5111" s="31" t="n"/>
      <c r="B5111" s="26" t="n"/>
      <c r="C5111" s="27" t="n"/>
      <c r="D5111" s="27" t="n"/>
      <c r="E5111" s="27" t="n"/>
      <c r="F5111" s="32">
        <f>IF(OR(C5111="",E5111=""),"",C5111*E5111)</f>
        <v/>
      </c>
      <c r="G5111" s="26" t="n"/>
    </row>
    <row r="5112">
      <c r="A5112" s="31" t="n"/>
      <c r="B5112" s="26" t="n"/>
      <c r="C5112" s="27" t="n"/>
      <c r="D5112" s="27" t="n"/>
      <c r="E5112" s="27" t="n"/>
      <c r="F5112" s="32">
        <f>IF(OR(C5112="",E5112=""),"",C5112*E5112)</f>
        <v/>
      </c>
      <c r="G5112" s="26" t="n"/>
    </row>
    <row r="5113">
      <c r="A5113" s="31" t="n"/>
      <c r="B5113" s="26" t="n"/>
      <c r="C5113" s="27" t="n"/>
      <c r="D5113" s="27" t="n"/>
      <c r="E5113" s="27" t="n"/>
      <c r="F5113" s="32">
        <f>IF(OR(C5113="",E5113=""),"",C5113*E5113)</f>
        <v/>
      </c>
      <c r="G5113" s="26" t="n"/>
    </row>
    <row r="5114">
      <c r="A5114" s="31" t="n"/>
      <c r="B5114" s="26" t="n"/>
      <c r="C5114" s="27" t="n"/>
      <c r="D5114" s="27" t="n"/>
      <c r="E5114" s="27" t="n"/>
      <c r="F5114" s="32">
        <f>IF(OR(C5114="",E5114=""),"",C5114*E5114)</f>
        <v/>
      </c>
      <c r="G5114" s="26" t="n"/>
    </row>
    <row r="5115">
      <c r="A5115" s="31" t="n"/>
      <c r="B5115" s="26" t="n"/>
      <c r="C5115" s="27" t="n"/>
      <c r="D5115" s="27" t="n"/>
      <c r="E5115" s="27" t="n"/>
      <c r="F5115" s="32">
        <f>IF(OR(C5115="",E5115=""),"",C5115*E5115)</f>
        <v/>
      </c>
      <c r="G5115" s="26" t="n"/>
    </row>
    <row r="5116">
      <c r="A5116" s="31" t="n"/>
      <c r="B5116" s="26" t="n"/>
      <c r="C5116" s="27" t="n"/>
      <c r="D5116" s="27" t="n"/>
      <c r="E5116" s="27" t="n"/>
      <c r="F5116" s="32">
        <f>IF(OR(C5116="",E5116=""),"",C5116*E5116)</f>
        <v/>
      </c>
      <c r="G5116" s="26" t="n"/>
    </row>
    <row r="5117">
      <c r="A5117" s="31" t="n"/>
      <c r="B5117" s="26" t="n"/>
      <c r="C5117" s="27" t="n"/>
      <c r="D5117" s="27" t="n"/>
      <c r="E5117" s="27" t="n"/>
      <c r="F5117" s="32">
        <f>IF(OR(C5117="",E5117=""),"",C5117*E5117)</f>
        <v/>
      </c>
      <c r="G5117" s="26" t="n"/>
    </row>
    <row r="5118">
      <c r="A5118" s="31" t="n"/>
      <c r="B5118" s="26" t="n"/>
      <c r="C5118" s="27" t="n"/>
      <c r="D5118" s="27" t="n"/>
      <c r="E5118" s="27" t="n"/>
      <c r="F5118" s="32">
        <f>IF(OR(C5118="",E5118=""),"",C5118*E5118)</f>
        <v/>
      </c>
      <c r="G5118" s="26" t="n"/>
    </row>
    <row r="5119">
      <c r="A5119" s="31" t="n"/>
      <c r="B5119" s="26" t="n"/>
      <c r="C5119" s="27" t="n"/>
      <c r="D5119" s="27" t="n"/>
      <c r="E5119" s="27" t="n"/>
      <c r="F5119" s="32">
        <f>IF(OR(C5119="",E5119=""),"",C5119*E5119)</f>
        <v/>
      </c>
      <c r="G5119" s="26" t="n"/>
    </row>
    <row r="5120">
      <c r="A5120" s="31" t="n"/>
      <c r="B5120" s="26" t="n"/>
      <c r="C5120" s="27" t="n"/>
      <c r="D5120" s="27" t="n"/>
      <c r="E5120" s="27" t="n"/>
      <c r="F5120" s="32">
        <f>IF(OR(C5120="",E5120=""),"",C5120*E5120)</f>
        <v/>
      </c>
      <c r="G5120" s="26" t="n"/>
    </row>
    <row r="5121">
      <c r="A5121" s="31" t="n"/>
      <c r="B5121" s="26" t="n"/>
      <c r="C5121" s="27" t="n"/>
      <c r="D5121" s="27" t="n"/>
      <c r="E5121" s="27" t="n"/>
      <c r="F5121" s="32">
        <f>IF(OR(C5121="",E5121=""),"",C5121*E5121)</f>
        <v/>
      </c>
      <c r="G5121" s="26" t="n"/>
    </row>
    <row r="5122">
      <c r="A5122" s="31" t="n"/>
      <c r="B5122" s="26" t="n"/>
      <c r="C5122" s="27" t="n"/>
      <c r="D5122" s="27" t="n"/>
      <c r="E5122" s="27" t="n"/>
      <c r="F5122" s="32">
        <f>IF(OR(C5122="",E5122=""),"",C5122*E5122)</f>
        <v/>
      </c>
      <c r="G5122" s="26" t="n"/>
    </row>
    <row r="5123">
      <c r="A5123" s="31" t="n"/>
      <c r="B5123" s="26" t="n"/>
      <c r="C5123" s="27" t="n"/>
      <c r="D5123" s="27" t="n"/>
      <c r="E5123" s="27" t="n"/>
      <c r="F5123" s="32">
        <f>IF(OR(C5123="",E5123=""),"",C5123*E5123)</f>
        <v/>
      </c>
      <c r="G5123" s="26" t="n"/>
    </row>
    <row r="5124">
      <c r="A5124" s="31" t="n"/>
      <c r="B5124" s="26" t="n"/>
      <c r="C5124" s="27" t="n"/>
      <c r="D5124" s="27" t="n"/>
      <c r="E5124" s="27" t="n"/>
      <c r="F5124" s="32">
        <f>IF(OR(C5124="",E5124=""),"",C5124*E5124)</f>
        <v/>
      </c>
      <c r="G5124" s="26" t="n"/>
    </row>
    <row r="5125">
      <c r="A5125" s="31" t="n"/>
      <c r="B5125" s="26" t="n"/>
      <c r="C5125" s="27" t="n"/>
      <c r="D5125" s="27" t="n"/>
      <c r="E5125" s="27" t="n"/>
      <c r="F5125" s="32">
        <f>IF(OR(C5125="",E5125=""),"",C5125*E5125)</f>
        <v/>
      </c>
      <c r="G5125" s="26" t="n"/>
    </row>
    <row r="5126">
      <c r="A5126" s="31" t="n"/>
      <c r="B5126" s="26" t="n"/>
      <c r="C5126" s="27" t="n"/>
      <c r="D5126" s="27" t="n"/>
      <c r="E5126" s="27" t="n"/>
      <c r="F5126" s="32">
        <f>IF(OR(C5126="",E5126=""),"",C5126*E5126)</f>
        <v/>
      </c>
      <c r="G5126" s="26" t="n"/>
    </row>
    <row r="5127">
      <c r="A5127" s="31" t="n"/>
      <c r="B5127" s="26" t="n"/>
      <c r="C5127" s="27" t="n"/>
      <c r="D5127" s="27" t="n"/>
      <c r="E5127" s="27" t="n"/>
      <c r="F5127" s="32">
        <f>IF(OR(C5127="",E5127=""),"",C5127*E5127)</f>
        <v/>
      </c>
      <c r="G5127" s="26" t="n"/>
    </row>
    <row r="5128">
      <c r="A5128" s="31" t="n"/>
      <c r="B5128" s="26" t="n"/>
      <c r="C5128" s="27" t="n"/>
      <c r="D5128" s="27" t="n"/>
      <c r="E5128" s="27" t="n"/>
      <c r="F5128" s="32">
        <f>IF(OR(C5128="",E5128=""),"",C5128*E5128)</f>
        <v/>
      </c>
      <c r="G5128" s="26" t="n"/>
    </row>
    <row r="5129">
      <c r="A5129" s="31" t="n"/>
      <c r="B5129" s="26" t="n"/>
      <c r="C5129" s="27" t="n"/>
      <c r="D5129" s="27" t="n"/>
      <c r="E5129" s="27" t="n"/>
      <c r="F5129" s="32">
        <f>IF(OR(C5129="",E5129=""),"",C5129*E5129)</f>
        <v/>
      </c>
      <c r="G5129" s="26" t="n"/>
    </row>
    <row r="5130">
      <c r="A5130" s="31" t="n"/>
      <c r="B5130" s="26" t="n"/>
      <c r="C5130" s="27" t="n"/>
      <c r="D5130" s="27" t="n"/>
      <c r="E5130" s="27" t="n"/>
      <c r="F5130" s="32">
        <f>IF(OR(C5130="",E5130=""),"",C5130*E5130)</f>
        <v/>
      </c>
      <c r="G5130" s="26" t="n"/>
    </row>
    <row r="5131">
      <c r="A5131" s="31" t="n"/>
      <c r="B5131" s="26" t="n"/>
      <c r="C5131" s="27" t="n"/>
      <c r="D5131" s="27" t="n"/>
      <c r="E5131" s="27" t="n"/>
      <c r="F5131" s="32">
        <f>IF(OR(C5131="",E5131=""),"",C5131*E5131)</f>
        <v/>
      </c>
      <c r="G5131" s="26" t="n"/>
    </row>
    <row r="5132">
      <c r="A5132" s="31" t="n"/>
      <c r="B5132" s="26" t="n"/>
      <c r="C5132" s="27" t="n"/>
      <c r="D5132" s="27" t="n"/>
      <c r="E5132" s="27" t="n"/>
      <c r="F5132" s="32">
        <f>IF(OR(C5132="",E5132=""),"",C5132*E5132)</f>
        <v/>
      </c>
      <c r="G5132" s="26" t="n"/>
    </row>
    <row r="5133">
      <c r="A5133" s="31" t="n"/>
      <c r="B5133" s="26" t="n"/>
      <c r="C5133" s="27" t="n"/>
      <c r="D5133" s="27" t="n"/>
      <c r="E5133" s="27" t="n"/>
      <c r="F5133" s="32">
        <f>IF(OR(C5133="",E5133=""),"",C5133*E5133)</f>
        <v/>
      </c>
      <c r="G5133" s="26" t="n"/>
    </row>
    <row r="5134">
      <c r="A5134" s="31" t="n"/>
      <c r="B5134" s="26" t="n"/>
      <c r="C5134" s="27" t="n"/>
      <c r="D5134" s="27" t="n"/>
      <c r="E5134" s="27" t="n"/>
      <c r="F5134" s="32">
        <f>IF(OR(C5134="",E5134=""),"",C5134*E5134)</f>
        <v/>
      </c>
      <c r="G5134" s="26" t="n"/>
    </row>
    <row r="5135">
      <c r="A5135" s="31" t="n"/>
      <c r="B5135" s="26" t="n"/>
      <c r="C5135" s="27" t="n"/>
      <c r="D5135" s="27" t="n"/>
      <c r="E5135" s="27" t="n"/>
      <c r="F5135" s="32">
        <f>IF(OR(C5135="",E5135=""),"",C5135*E5135)</f>
        <v/>
      </c>
      <c r="G5135" s="26" t="n"/>
    </row>
    <row r="5136">
      <c r="A5136" s="31" t="n"/>
      <c r="B5136" s="26" t="n"/>
      <c r="C5136" s="27" t="n"/>
      <c r="D5136" s="27" t="n"/>
      <c r="E5136" s="27" t="n"/>
      <c r="F5136" s="32">
        <f>IF(OR(C5136="",E5136=""),"",C5136*E5136)</f>
        <v/>
      </c>
      <c r="G5136" s="26" t="n"/>
    </row>
    <row r="5137">
      <c r="A5137" s="31" t="n"/>
      <c r="B5137" s="26" t="n"/>
      <c r="C5137" s="27" t="n"/>
      <c r="D5137" s="27" t="n"/>
      <c r="E5137" s="27" t="n"/>
      <c r="F5137" s="32">
        <f>IF(OR(C5137="",E5137=""),"",C5137*E5137)</f>
        <v/>
      </c>
      <c r="G5137" s="26" t="n"/>
    </row>
    <row r="5138">
      <c r="A5138" s="31" t="n"/>
      <c r="B5138" s="26" t="n"/>
      <c r="C5138" s="27" t="n"/>
      <c r="D5138" s="27" t="n"/>
      <c r="E5138" s="27" t="n"/>
      <c r="F5138" s="32">
        <f>IF(OR(C5138="",E5138=""),"",C5138*E5138)</f>
        <v/>
      </c>
      <c r="G5138" s="26" t="n"/>
    </row>
    <row r="5139">
      <c r="A5139" s="31" t="n"/>
      <c r="B5139" s="26" t="n"/>
      <c r="C5139" s="27" t="n"/>
      <c r="D5139" s="27" t="n"/>
      <c r="E5139" s="27" t="n"/>
      <c r="F5139" s="32">
        <f>IF(OR(C5139="",E5139=""),"",C5139*E5139)</f>
        <v/>
      </c>
      <c r="G5139" s="26" t="n"/>
    </row>
    <row r="5140">
      <c r="A5140" s="31" t="n"/>
      <c r="B5140" s="26" t="n"/>
      <c r="C5140" s="27" t="n"/>
      <c r="D5140" s="27" t="n"/>
      <c r="E5140" s="27" t="n"/>
      <c r="F5140" s="32">
        <f>IF(OR(C5140="",E5140=""),"",C5140*E5140)</f>
        <v/>
      </c>
      <c r="G5140" s="26" t="n"/>
    </row>
    <row r="5141">
      <c r="A5141" s="31" t="n"/>
      <c r="B5141" s="26" t="n"/>
      <c r="C5141" s="27" t="n"/>
      <c r="D5141" s="27" t="n"/>
      <c r="E5141" s="27" t="n"/>
      <c r="F5141" s="32">
        <f>IF(OR(C5141="",E5141=""),"",C5141*E5141)</f>
        <v/>
      </c>
      <c r="G5141" s="26" t="n"/>
    </row>
    <row r="5142">
      <c r="A5142" s="31" t="n"/>
      <c r="B5142" s="26" t="n"/>
      <c r="C5142" s="27" t="n"/>
      <c r="D5142" s="27" t="n"/>
      <c r="E5142" s="27" t="n"/>
      <c r="F5142" s="32">
        <f>IF(OR(C5142="",E5142=""),"",C5142*E5142)</f>
        <v/>
      </c>
      <c r="G5142" s="26" t="n"/>
    </row>
    <row r="5143">
      <c r="A5143" s="31" t="n"/>
      <c r="B5143" s="26" t="n"/>
      <c r="C5143" s="27" t="n"/>
      <c r="D5143" s="27" t="n"/>
      <c r="E5143" s="27" t="n"/>
      <c r="F5143" s="32">
        <f>IF(OR(C5143="",E5143=""),"",C5143*E5143)</f>
        <v/>
      </c>
      <c r="G5143" s="26" t="n"/>
    </row>
    <row r="5144">
      <c r="A5144" s="31" t="n"/>
      <c r="B5144" s="26" t="n"/>
      <c r="C5144" s="27" t="n"/>
      <c r="D5144" s="27" t="n"/>
      <c r="E5144" s="27" t="n"/>
      <c r="F5144" s="32">
        <f>IF(OR(C5144="",E5144=""),"",C5144*E5144)</f>
        <v/>
      </c>
      <c r="G5144" s="26" t="n"/>
    </row>
    <row r="5145">
      <c r="A5145" s="31" t="n"/>
      <c r="B5145" s="26" t="n"/>
      <c r="C5145" s="27" t="n"/>
      <c r="D5145" s="27" t="n"/>
      <c r="E5145" s="27" t="n"/>
      <c r="F5145" s="32">
        <f>IF(OR(C5145="",E5145=""),"",C5145*E5145)</f>
        <v/>
      </c>
      <c r="G5145" s="26" t="n"/>
    </row>
    <row r="5146">
      <c r="A5146" s="31" t="n"/>
      <c r="B5146" s="26" t="n"/>
      <c r="C5146" s="27" t="n"/>
      <c r="D5146" s="27" t="n"/>
      <c r="E5146" s="27" t="n"/>
      <c r="F5146" s="32">
        <f>IF(OR(C5146="",E5146=""),"",C5146*E5146)</f>
        <v/>
      </c>
      <c r="G5146" s="26" t="n"/>
    </row>
    <row r="5147">
      <c r="A5147" s="31" t="n"/>
      <c r="B5147" s="26" t="n"/>
      <c r="C5147" s="27" t="n"/>
      <c r="D5147" s="27" t="n"/>
      <c r="E5147" s="27" t="n"/>
      <c r="F5147" s="32">
        <f>IF(OR(C5147="",E5147=""),"",C5147*E5147)</f>
        <v/>
      </c>
      <c r="G5147" s="26" t="n"/>
    </row>
    <row r="5148">
      <c r="A5148" s="31" t="n"/>
      <c r="B5148" s="26" t="n"/>
      <c r="C5148" s="27" t="n"/>
      <c r="D5148" s="27" t="n"/>
      <c r="E5148" s="27" t="n"/>
      <c r="F5148" s="32">
        <f>IF(OR(C5148="",E5148=""),"",C5148*E5148)</f>
        <v/>
      </c>
      <c r="G5148" s="26" t="n"/>
    </row>
    <row r="5149">
      <c r="A5149" s="31" t="n"/>
      <c r="B5149" s="26" t="n"/>
      <c r="C5149" s="27" t="n"/>
      <c r="D5149" s="27" t="n"/>
      <c r="E5149" s="27" t="n"/>
      <c r="F5149" s="32">
        <f>IF(OR(C5149="",E5149=""),"",C5149*E5149)</f>
        <v/>
      </c>
      <c r="G5149" s="26" t="n"/>
    </row>
    <row r="5150">
      <c r="A5150" s="31" t="n"/>
      <c r="B5150" s="26" t="n"/>
      <c r="C5150" s="27" t="n"/>
      <c r="D5150" s="27" t="n"/>
      <c r="E5150" s="27" t="n"/>
      <c r="F5150" s="32">
        <f>IF(OR(C5150="",E5150=""),"",C5150*E5150)</f>
        <v/>
      </c>
      <c r="G5150" s="26" t="n"/>
    </row>
    <row r="5151">
      <c r="A5151" s="31" t="n"/>
      <c r="B5151" s="26" t="n"/>
      <c r="C5151" s="27" t="n"/>
      <c r="D5151" s="27" t="n"/>
      <c r="E5151" s="27" t="n"/>
      <c r="F5151" s="32">
        <f>IF(OR(C5151="",E5151=""),"",C5151*E5151)</f>
        <v/>
      </c>
      <c r="G5151" s="26" t="n"/>
    </row>
    <row r="5152">
      <c r="A5152" s="31" t="n"/>
      <c r="B5152" s="26" t="n"/>
      <c r="C5152" s="27" t="n"/>
      <c r="D5152" s="27" t="n"/>
      <c r="E5152" s="27" t="n"/>
      <c r="F5152" s="32">
        <f>IF(OR(C5152="",E5152=""),"",C5152*E5152)</f>
        <v/>
      </c>
      <c r="G5152" s="26" t="n"/>
    </row>
    <row r="5153">
      <c r="A5153" s="31" t="n"/>
      <c r="B5153" s="26" t="n"/>
      <c r="C5153" s="27" t="n"/>
      <c r="D5153" s="27" t="n"/>
      <c r="E5153" s="27" t="n"/>
      <c r="F5153" s="32">
        <f>IF(OR(C5153="",E5153=""),"",C5153*E5153)</f>
        <v/>
      </c>
      <c r="G5153" s="26" t="n"/>
    </row>
    <row r="5154">
      <c r="A5154" s="31" t="n"/>
      <c r="B5154" s="26" t="n"/>
      <c r="C5154" s="27" t="n"/>
      <c r="D5154" s="27" t="n"/>
      <c r="E5154" s="27" t="n"/>
      <c r="F5154" s="32">
        <f>IF(OR(C5154="",E5154=""),"",C5154*E5154)</f>
        <v/>
      </c>
      <c r="G5154" s="26" t="n"/>
    </row>
    <row r="5155">
      <c r="A5155" s="31" t="n"/>
      <c r="B5155" s="26" t="n"/>
      <c r="C5155" s="27" t="n"/>
      <c r="D5155" s="27" t="n"/>
      <c r="E5155" s="27" t="n"/>
      <c r="F5155" s="32">
        <f>IF(OR(C5155="",E5155=""),"",C5155*E5155)</f>
        <v/>
      </c>
      <c r="G5155" s="26" t="n"/>
    </row>
    <row r="5156">
      <c r="A5156" s="31" t="n"/>
      <c r="B5156" s="26" t="n"/>
      <c r="C5156" s="27" t="n"/>
      <c r="D5156" s="27" t="n"/>
      <c r="E5156" s="27" t="n"/>
      <c r="F5156" s="32">
        <f>IF(OR(C5156="",E5156=""),"",C5156*E5156)</f>
        <v/>
      </c>
      <c r="G5156" s="26" t="n"/>
    </row>
    <row r="5157">
      <c r="A5157" s="31" t="n"/>
      <c r="B5157" s="26" t="n"/>
      <c r="C5157" s="27" t="n"/>
      <c r="D5157" s="27" t="n"/>
      <c r="E5157" s="27" t="n"/>
      <c r="F5157" s="32">
        <f>IF(OR(C5157="",E5157=""),"",C5157*E5157)</f>
        <v/>
      </c>
      <c r="G5157" s="26" t="n"/>
    </row>
    <row r="5158">
      <c r="A5158" s="31" t="n"/>
      <c r="B5158" s="26" t="n"/>
      <c r="C5158" s="27" t="n"/>
      <c r="D5158" s="27" t="n"/>
      <c r="E5158" s="27" t="n"/>
      <c r="F5158" s="32">
        <f>IF(OR(C5158="",E5158=""),"",C5158*E5158)</f>
        <v/>
      </c>
      <c r="G5158" s="26" t="n"/>
    </row>
    <row r="5159">
      <c r="A5159" s="31" t="n"/>
      <c r="B5159" s="26" t="n"/>
      <c r="C5159" s="27" t="n"/>
      <c r="D5159" s="27" t="n"/>
      <c r="E5159" s="27" t="n"/>
      <c r="F5159" s="32">
        <f>IF(OR(C5159="",E5159=""),"",C5159*E5159)</f>
        <v/>
      </c>
      <c r="G5159" s="26" t="n"/>
    </row>
    <row r="5160">
      <c r="A5160" s="31" t="n"/>
      <c r="B5160" s="26" t="n"/>
      <c r="C5160" s="27" t="n"/>
      <c r="D5160" s="27" t="n"/>
      <c r="E5160" s="27" t="n"/>
      <c r="F5160" s="32">
        <f>IF(OR(C5160="",E5160=""),"",C5160*E5160)</f>
        <v/>
      </c>
      <c r="G5160" s="26" t="n"/>
    </row>
    <row r="5161">
      <c r="A5161" s="31" t="n"/>
      <c r="B5161" s="26" t="n"/>
      <c r="C5161" s="27" t="n"/>
      <c r="D5161" s="27" t="n"/>
      <c r="E5161" s="27" t="n"/>
      <c r="F5161" s="32">
        <f>IF(OR(C5161="",E5161=""),"",C5161*E5161)</f>
        <v/>
      </c>
      <c r="G5161" s="26" t="n"/>
    </row>
    <row r="5162">
      <c r="A5162" s="31" t="n"/>
      <c r="B5162" s="26" t="n"/>
      <c r="C5162" s="27" t="n"/>
      <c r="D5162" s="27" t="n"/>
      <c r="E5162" s="27" t="n"/>
      <c r="F5162" s="32">
        <f>IF(OR(C5162="",E5162=""),"",C5162*E5162)</f>
        <v/>
      </c>
      <c r="G5162" s="26" t="n"/>
    </row>
    <row r="5163">
      <c r="A5163" s="31" t="n"/>
      <c r="B5163" s="26" t="n"/>
      <c r="C5163" s="27" t="n"/>
      <c r="D5163" s="27" t="n"/>
      <c r="E5163" s="27" t="n"/>
      <c r="F5163" s="32">
        <f>IF(OR(C5163="",E5163=""),"",C5163*E5163)</f>
        <v/>
      </c>
      <c r="G5163" s="26" t="n"/>
    </row>
    <row r="5164">
      <c r="A5164" s="31" t="n"/>
      <c r="B5164" s="26" t="n"/>
      <c r="C5164" s="27" t="n"/>
      <c r="D5164" s="27" t="n"/>
      <c r="E5164" s="27" t="n"/>
      <c r="F5164" s="32">
        <f>IF(OR(C5164="",E5164=""),"",C5164*E5164)</f>
        <v/>
      </c>
      <c r="G5164" s="26" t="n"/>
    </row>
    <row r="5165">
      <c r="A5165" s="31" t="n"/>
      <c r="B5165" s="26" t="n"/>
      <c r="C5165" s="27" t="n"/>
      <c r="D5165" s="27" t="n"/>
      <c r="E5165" s="27" t="n"/>
      <c r="F5165" s="32">
        <f>IF(OR(C5165="",E5165=""),"",C5165*E5165)</f>
        <v/>
      </c>
      <c r="G5165" s="26" t="n"/>
    </row>
    <row r="5166">
      <c r="A5166" s="31" t="n"/>
      <c r="B5166" s="26" t="n"/>
      <c r="C5166" s="27" t="n"/>
      <c r="D5166" s="27" t="n"/>
      <c r="E5166" s="27" t="n"/>
      <c r="F5166" s="32">
        <f>IF(OR(C5166="",E5166=""),"",C5166*E5166)</f>
        <v/>
      </c>
      <c r="G5166" s="26" t="n"/>
    </row>
    <row r="5167">
      <c r="A5167" s="31" t="n"/>
      <c r="B5167" s="26" t="n"/>
      <c r="C5167" s="27" t="n"/>
      <c r="D5167" s="27" t="n"/>
      <c r="E5167" s="27" t="n"/>
      <c r="F5167" s="32">
        <f>IF(OR(C5167="",E5167=""),"",C5167*E5167)</f>
        <v/>
      </c>
      <c r="G5167" s="26" t="n"/>
    </row>
    <row r="5168">
      <c r="A5168" s="31" t="n"/>
      <c r="B5168" s="26" t="n"/>
      <c r="C5168" s="27" t="n"/>
      <c r="D5168" s="27" t="n"/>
      <c r="E5168" s="27" t="n"/>
      <c r="F5168" s="32">
        <f>IF(OR(C5168="",E5168=""),"",C5168*E5168)</f>
        <v/>
      </c>
      <c r="G5168" s="26" t="n"/>
    </row>
    <row r="5169">
      <c r="A5169" s="31" t="n"/>
      <c r="B5169" s="26" t="n"/>
      <c r="C5169" s="27" t="n"/>
      <c r="D5169" s="27" t="n"/>
      <c r="E5169" s="27" t="n"/>
      <c r="F5169" s="32">
        <f>IF(OR(C5169="",E5169=""),"",C5169*E5169)</f>
        <v/>
      </c>
      <c r="G5169" s="26" t="n"/>
    </row>
    <row r="5170">
      <c r="A5170" s="31" t="n"/>
      <c r="B5170" s="26" t="n"/>
      <c r="C5170" s="27" t="n"/>
      <c r="D5170" s="27" t="n"/>
      <c r="E5170" s="27" t="n"/>
      <c r="F5170" s="32">
        <f>IF(OR(C5170="",E5170=""),"",C5170*E5170)</f>
        <v/>
      </c>
      <c r="G5170" s="26" t="n"/>
    </row>
    <row r="5171">
      <c r="A5171" s="31" t="n"/>
      <c r="B5171" s="26" t="n"/>
      <c r="C5171" s="27" t="n"/>
      <c r="D5171" s="27" t="n"/>
      <c r="E5171" s="27" t="n"/>
      <c r="F5171" s="32">
        <f>IF(OR(C5171="",E5171=""),"",C5171*E5171)</f>
        <v/>
      </c>
      <c r="G5171" s="26" t="n"/>
    </row>
    <row r="5172">
      <c r="A5172" s="31" t="n"/>
      <c r="B5172" s="26" t="n"/>
      <c r="C5172" s="27" t="n"/>
      <c r="D5172" s="27" t="n"/>
      <c r="E5172" s="27" t="n"/>
      <c r="F5172" s="32">
        <f>IF(OR(C5172="",E5172=""),"",C5172*E5172)</f>
        <v/>
      </c>
      <c r="G5172" s="26" t="n"/>
    </row>
    <row r="5173">
      <c r="A5173" s="31" t="n"/>
      <c r="B5173" s="26" t="n"/>
      <c r="C5173" s="27" t="n"/>
      <c r="D5173" s="27" t="n"/>
      <c r="E5173" s="27" t="n"/>
      <c r="F5173" s="32">
        <f>IF(OR(C5173="",E5173=""),"",C5173*E5173)</f>
        <v/>
      </c>
      <c r="G5173" s="26" t="n"/>
    </row>
    <row r="5174">
      <c r="A5174" s="31" t="n"/>
      <c r="B5174" s="26" t="n"/>
      <c r="C5174" s="27" t="n"/>
      <c r="D5174" s="27" t="n"/>
      <c r="E5174" s="27" t="n"/>
      <c r="F5174" s="32">
        <f>IF(OR(C5174="",E5174=""),"",C5174*E5174)</f>
        <v/>
      </c>
      <c r="G5174" s="26" t="n"/>
    </row>
    <row r="5175">
      <c r="A5175" s="31" t="n"/>
      <c r="B5175" s="26" t="n"/>
      <c r="C5175" s="27" t="n"/>
      <c r="D5175" s="27" t="n"/>
      <c r="E5175" s="27" t="n"/>
      <c r="F5175" s="32">
        <f>IF(OR(C5175="",E5175=""),"",C5175*E5175)</f>
        <v/>
      </c>
      <c r="G5175" s="26" t="n"/>
    </row>
    <row r="5176">
      <c r="A5176" s="31" t="n"/>
      <c r="B5176" s="26" t="n"/>
      <c r="C5176" s="27" t="n"/>
      <c r="D5176" s="27" t="n"/>
      <c r="E5176" s="27" t="n"/>
      <c r="F5176" s="32">
        <f>IF(OR(C5176="",E5176=""),"",C5176*E5176)</f>
        <v/>
      </c>
      <c r="G5176" s="26" t="n"/>
    </row>
    <row r="5177">
      <c r="A5177" s="31" t="n"/>
      <c r="B5177" s="26" t="n"/>
      <c r="C5177" s="27" t="n"/>
      <c r="D5177" s="27" t="n"/>
      <c r="E5177" s="27" t="n"/>
      <c r="F5177" s="32">
        <f>IF(OR(C5177="",E5177=""),"",C5177*E5177)</f>
        <v/>
      </c>
      <c r="G5177" s="26" t="n"/>
    </row>
    <row r="5178">
      <c r="A5178" s="31" t="n"/>
      <c r="B5178" s="26" t="n"/>
      <c r="C5178" s="27" t="n"/>
      <c r="D5178" s="27" t="n"/>
      <c r="E5178" s="27" t="n"/>
      <c r="F5178" s="32">
        <f>IF(OR(C5178="",E5178=""),"",C5178*E5178)</f>
        <v/>
      </c>
      <c r="G5178" s="26" t="n"/>
    </row>
    <row r="5179">
      <c r="A5179" s="31" t="n"/>
      <c r="B5179" s="26" t="n"/>
      <c r="C5179" s="27" t="n"/>
      <c r="D5179" s="27" t="n"/>
      <c r="E5179" s="27" t="n"/>
      <c r="F5179" s="32">
        <f>IF(OR(C5179="",E5179=""),"",C5179*E5179)</f>
        <v/>
      </c>
      <c r="G5179" s="26" t="n"/>
    </row>
    <row r="5180">
      <c r="A5180" s="31" t="n"/>
      <c r="B5180" s="26" t="n"/>
      <c r="C5180" s="27" t="n"/>
      <c r="D5180" s="27" t="n"/>
      <c r="E5180" s="27" t="n"/>
      <c r="F5180" s="32">
        <f>IF(OR(C5180="",E5180=""),"",C5180*E5180)</f>
        <v/>
      </c>
      <c r="G5180" s="26" t="n"/>
    </row>
    <row r="5181">
      <c r="A5181" s="31" t="n"/>
      <c r="B5181" s="26" t="n"/>
      <c r="C5181" s="27" t="n"/>
      <c r="D5181" s="27" t="n"/>
      <c r="E5181" s="27" t="n"/>
      <c r="F5181" s="32">
        <f>IF(OR(C5181="",E5181=""),"",C5181*E5181)</f>
        <v/>
      </c>
      <c r="G5181" s="26" t="n"/>
    </row>
    <row r="5182">
      <c r="A5182" s="31" t="n"/>
      <c r="B5182" s="26" t="n"/>
      <c r="C5182" s="27" t="n"/>
      <c r="D5182" s="27" t="n"/>
      <c r="E5182" s="27" t="n"/>
      <c r="F5182" s="32">
        <f>IF(OR(C5182="",E5182=""),"",C5182*E5182)</f>
        <v/>
      </c>
      <c r="G5182" s="26" t="n"/>
    </row>
    <row r="5183">
      <c r="A5183" s="31" t="n"/>
      <c r="B5183" s="26" t="n"/>
      <c r="C5183" s="27" t="n"/>
      <c r="D5183" s="27" t="n"/>
      <c r="E5183" s="27" t="n"/>
      <c r="F5183" s="32">
        <f>IF(OR(C5183="",E5183=""),"",C5183*E5183)</f>
        <v/>
      </c>
      <c r="G5183" s="26" t="n"/>
    </row>
    <row r="5184">
      <c r="A5184" s="31" t="n"/>
      <c r="B5184" s="26" t="n"/>
      <c r="C5184" s="27" t="n"/>
      <c r="D5184" s="27" t="n"/>
      <c r="E5184" s="27" t="n"/>
      <c r="F5184" s="32">
        <f>IF(OR(C5184="",E5184=""),"",C5184*E5184)</f>
        <v/>
      </c>
      <c r="G5184" s="26" t="n"/>
    </row>
    <row r="5185">
      <c r="A5185" s="31" t="n"/>
      <c r="B5185" s="26" t="n"/>
      <c r="C5185" s="27" t="n"/>
      <c r="D5185" s="27" t="n"/>
      <c r="E5185" s="27" t="n"/>
      <c r="F5185" s="32">
        <f>IF(OR(C5185="",E5185=""),"",C5185*E5185)</f>
        <v/>
      </c>
      <c r="G5185" s="26" t="n"/>
    </row>
    <row r="5186">
      <c r="A5186" s="31" t="n"/>
      <c r="B5186" s="26" t="n"/>
      <c r="C5186" s="27" t="n"/>
      <c r="D5186" s="27" t="n"/>
      <c r="E5186" s="27" t="n"/>
      <c r="F5186" s="32">
        <f>IF(OR(C5186="",E5186=""),"",C5186*E5186)</f>
        <v/>
      </c>
      <c r="G5186" s="26" t="n"/>
    </row>
    <row r="5187">
      <c r="A5187" s="31" t="n"/>
      <c r="B5187" s="26" t="n"/>
      <c r="C5187" s="27" t="n"/>
      <c r="D5187" s="27" t="n"/>
      <c r="E5187" s="27" t="n"/>
      <c r="F5187" s="32">
        <f>IF(OR(C5187="",E5187=""),"",C5187*E5187)</f>
        <v/>
      </c>
      <c r="G5187" s="26" t="n"/>
    </row>
    <row r="5188">
      <c r="A5188" s="31" t="n"/>
      <c r="B5188" s="26" t="n"/>
      <c r="C5188" s="27" t="n"/>
      <c r="D5188" s="27" t="n"/>
      <c r="E5188" s="27" t="n"/>
      <c r="F5188" s="32">
        <f>IF(OR(C5188="",E5188=""),"",C5188*E5188)</f>
        <v/>
      </c>
      <c r="G5188" s="26" t="n"/>
    </row>
    <row r="5189">
      <c r="A5189" s="31" t="n"/>
      <c r="B5189" s="26" t="n"/>
      <c r="C5189" s="27" t="n"/>
      <c r="D5189" s="27" t="n"/>
      <c r="E5189" s="27" t="n"/>
      <c r="F5189" s="32">
        <f>IF(OR(C5189="",E5189=""),"",C5189*E5189)</f>
        <v/>
      </c>
      <c r="G5189" s="26" t="n"/>
    </row>
    <row r="5190">
      <c r="A5190" s="31" t="n"/>
      <c r="B5190" s="26" t="n"/>
      <c r="C5190" s="27" t="n"/>
      <c r="D5190" s="27" t="n"/>
      <c r="E5190" s="27" t="n"/>
      <c r="F5190" s="32">
        <f>IF(OR(C5190="",E5190=""),"",C5190*E5190)</f>
        <v/>
      </c>
      <c r="G5190" s="26" t="n"/>
    </row>
    <row r="5191">
      <c r="A5191" s="31" t="n"/>
      <c r="B5191" s="26" t="n"/>
      <c r="C5191" s="27" t="n"/>
      <c r="D5191" s="27" t="n"/>
      <c r="E5191" s="27" t="n"/>
      <c r="F5191" s="32">
        <f>IF(OR(C5191="",E5191=""),"",C5191*E5191)</f>
        <v/>
      </c>
      <c r="G5191" s="26" t="n"/>
    </row>
    <row r="5192">
      <c r="A5192" s="31" t="n"/>
      <c r="B5192" s="26" t="n"/>
      <c r="C5192" s="27" t="n"/>
      <c r="D5192" s="27" t="n"/>
      <c r="E5192" s="27" t="n"/>
      <c r="F5192" s="32">
        <f>IF(OR(C5192="",E5192=""),"",C5192*E5192)</f>
        <v/>
      </c>
      <c r="G5192" s="26" t="n"/>
    </row>
    <row r="5193">
      <c r="A5193" s="31" t="n"/>
      <c r="B5193" s="26" t="n"/>
      <c r="C5193" s="27" t="n"/>
      <c r="D5193" s="27" t="n"/>
      <c r="E5193" s="27" t="n"/>
      <c r="F5193" s="32">
        <f>IF(OR(C5193="",E5193=""),"",C5193*E5193)</f>
        <v/>
      </c>
      <c r="G5193" s="26" t="n"/>
    </row>
    <row r="5194">
      <c r="A5194" s="31" t="n"/>
      <c r="B5194" s="26" t="n"/>
      <c r="C5194" s="27" t="n"/>
      <c r="D5194" s="27" t="n"/>
      <c r="E5194" s="27" t="n"/>
      <c r="F5194" s="32">
        <f>IF(OR(C5194="",E5194=""),"",C5194*E5194)</f>
        <v/>
      </c>
      <c r="G5194" s="26" t="n"/>
    </row>
    <row r="5195">
      <c r="A5195" s="31" t="n"/>
      <c r="B5195" s="26" t="n"/>
      <c r="C5195" s="27" t="n"/>
      <c r="D5195" s="27" t="n"/>
      <c r="E5195" s="27" t="n"/>
      <c r="F5195" s="32">
        <f>IF(OR(C5195="",E5195=""),"",C5195*E5195)</f>
        <v/>
      </c>
      <c r="G5195" s="26" t="n"/>
    </row>
    <row r="5196">
      <c r="A5196" s="31" t="n"/>
      <c r="B5196" s="26" t="n"/>
      <c r="C5196" s="27" t="n"/>
      <c r="D5196" s="27" t="n"/>
      <c r="E5196" s="27" t="n"/>
      <c r="F5196" s="32">
        <f>IF(OR(C5196="",E5196=""),"",C5196*E5196)</f>
        <v/>
      </c>
      <c r="G5196" s="26" t="n"/>
    </row>
    <row r="5197">
      <c r="A5197" s="31" t="n"/>
      <c r="B5197" s="26" t="n"/>
      <c r="C5197" s="27" t="n"/>
      <c r="D5197" s="27" t="n"/>
      <c r="E5197" s="27" t="n"/>
      <c r="F5197" s="32">
        <f>IF(OR(C5197="",E5197=""),"",C5197*E5197)</f>
        <v/>
      </c>
      <c r="G5197" s="26" t="n"/>
    </row>
    <row r="5198">
      <c r="A5198" s="31" t="n"/>
      <c r="B5198" s="26" t="n"/>
      <c r="C5198" s="27" t="n"/>
      <c r="D5198" s="27" t="n"/>
      <c r="E5198" s="27" t="n"/>
      <c r="F5198" s="32">
        <f>IF(OR(C5198="",E5198=""),"",C5198*E5198)</f>
        <v/>
      </c>
      <c r="G5198" s="26" t="n"/>
    </row>
    <row r="5199">
      <c r="A5199" s="31" t="n"/>
      <c r="B5199" s="26" t="n"/>
      <c r="C5199" s="27" t="n"/>
      <c r="D5199" s="27" t="n"/>
      <c r="E5199" s="27" t="n"/>
      <c r="F5199" s="32">
        <f>IF(OR(C5199="",E5199=""),"",C5199*E5199)</f>
        <v/>
      </c>
      <c r="G5199" s="26" t="n"/>
    </row>
    <row r="5200">
      <c r="A5200" s="31" t="n"/>
      <c r="B5200" s="26" t="n"/>
      <c r="C5200" s="27" t="n"/>
      <c r="D5200" s="27" t="n"/>
      <c r="E5200" s="27" t="n"/>
      <c r="F5200" s="32">
        <f>IF(OR(C5200="",E5200=""),"",C5200*E5200)</f>
        <v/>
      </c>
      <c r="G5200" s="26" t="n"/>
    </row>
    <row r="5201">
      <c r="A5201" s="31" t="n"/>
      <c r="B5201" s="26" t="n"/>
      <c r="C5201" s="27" t="n"/>
      <c r="D5201" s="27" t="n"/>
      <c r="E5201" s="27" t="n"/>
      <c r="F5201" s="32">
        <f>IF(OR(C5201="",E5201=""),"",C5201*E5201)</f>
        <v/>
      </c>
      <c r="G5201" s="26" t="n"/>
    </row>
    <row r="5202">
      <c r="A5202" s="31" t="n"/>
      <c r="B5202" s="26" t="n"/>
      <c r="C5202" s="27" t="n"/>
      <c r="D5202" s="27" t="n"/>
      <c r="E5202" s="27" t="n"/>
      <c r="F5202" s="32">
        <f>IF(OR(C5202="",E5202=""),"",C5202*E5202)</f>
        <v/>
      </c>
      <c r="G5202" s="26" t="n"/>
    </row>
    <row r="5203">
      <c r="A5203" s="31" t="n"/>
      <c r="B5203" s="26" t="n"/>
      <c r="C5203" s="27" t="n"/>
      <c r="D5203" s="27" t="n"/>
      <c r="E5203" s="27" t="n"/>
      <c r="F5203" s="32">
        <f>IF(OR(C5203="",E5203=""),"",C5203*E5203)</f>
        <v/>
      </c>
      <c r="G5203" s="26" t="n"/>
    </row>
    <row r="5204">
      <c r="A5204" s="31" t="n"/>
      <c r="B5204" s="26" t="n"/>
      <c r="C5204" s="27" t="n"/>
      <c r="D5204" s="27" t="n"/>
      <c r="E5204" s="27" t="n"/>
      <c r="F5204" s="32">
        <f>IF(OR(C5204="",E5204=""),"",C5204*E5204)</f>
        <v/>
      </c>
      <c r="G5204" s="26" t="n"/>
    </row>
    <row r="5205">
      <c r="A5205" s="31" t="n"/>
      <c r="B5205" s="26" t="n"/>
      <c r="C5205" s="27" t="n"/>
      <c r="D5205" s="27" t="n"/>
      <c r="E5205" s="27" t="n"/>
      <c r="F5205" s="32">
        <f>IF(OR(C5205="",E5205=""),"",C5205*E5205)</f>
        <v/>
      </c>
      <c r="G5205" s="26" t="n"/>
    </row>
    <row r="5206">
      <c r="A5206" s="31" t="n"/>
      <c r="B5206" s="26" t="n"/>
      <c r="C5206" s="27" t="n"/>
      <c r="D5206" s="27" t="n"/>
      <c r="E5206" s="27" t="n"/>
      <c r="F5206" s="32">
        <f>IF(OR(C5206="",E5206=""),"",C5206*E5206)</f>
        <v/>
      </c>
      <c r="G5206" s="26" t="n"/>
    </row>
    <row r="5207">
      <c r="A5207" s="31" t="n"/>
      <c r="B5207" s="26" t="n"/>
      <c r="C5207" s="27" t="n"/>
      <c r="D5207" s="27" t="n"/>
      <c r="E5207" s="27" t="n"/>
      <c r="F5207" s="32">
        <f>IF(OR(C5207="",E5207=""),"",C5207*E5207)</f>
        <v/>
      </c>
      <c r="G5207" s="26" t="n"/>
    </row>
    <row r="5208">
      <c r="A5208" s="31" t="n"/>
      <c r="B5208" s="26" t="n"/>
      <c r="C5208" s="27" t="n"/>
      <c r="D5208" s="27" t="n"/>
      <c r="E5208" s="27" t="n"/>
      <c r="F5208" s="32">
        <f>IF(OR(C5208="",E5208=""),"",C5208*E5208)</f>
        <v/>
      </c>
      <c r="G5208" s="26" t="n"/>
    </row>
    <row r="5209">
      <c r="A5209" s="31" t="n"/>
      <c r="B5209" s="26" t="n"/>
      <c r="C5209" s="27" t="n"/>
      <c r="D5209" s="27" t="n"/>
      <c r="E5209" s="27" t="n"/>
      <c r="F5209" s="32">
        <f>IF(OR(C5209="",E5209=""),"",C5209*E5209)</f>
        <v/>
      </c>
      <c r="G5209" s="26" t="n"/>
    </row>
    <row r="5210">
      <c r="A5210" s="31" t="n"/>
      <c r="B5210" s="26" t="n"/>
      <c r="C5210" s="27" t="n"/>
      <c r="D5210" s="27" t="n"/>
      <c r="E5210" s="27" t="n"/>
      <c r="F5210" s="32">
        <f>IF(OR(C5210="",E5210=""),"",C5210*E5210)</f>
        <v/>
      </c>
      <c r="G5210" s="26" t="n"/>
    </row>
    <row r="5211">
      <c r="A5211" s="31" t="n"/>
      <c r="B5211" s="26" t="n"/>
      <c r="C5211" s="27" t="n"/>
      <c r="D5211" s="27" t="n"/>
      <c r="E5211" s="27" t="n"/>
      <c r="F5211" s="32">
        <f>IF(OR(C5211="",E5211=""),"",C5211*E5211)</f>
        <v/>
      </c>
      <c r="G5211" s="26" t="n"/>
    </row>
    <row r="5212">
      <c r="A5212" s="31" t="n"/>
      <c r="B5212" s="26" t="n"/>
      <c r="C5212" s="27" t="n"/>
      <c r="D5212" s="27" t="n"/>
      <c r="E5212" s="27" t="n"/>
      <c r="F5212" s="32">
        <f>IF(OR(C5212="",E5212=""),"",C5212*E5212)</f>
        <v/>
      </c>
      <c r="G5212" s="26" t="n"/>
    </row>
    <row r="5213">
      <c r="A5213" s="31" t="n"/>
      <c r="B5213" s="26" t="n"/>
      <c r="C5213" s="27" t="n"/>
      <c r="D5213" s="27" t="n"/>
      <c r="E5213" s="27" t="n"/>
      <c r="F5213" s="32">
        <f>IF(OR(C5213="",E5213=""),"",C5213*E5213)</f>
        <v/>
      </c>
      <c r="G5213" s="26" t="n"/>
    </row>
    <row r="5214">
      <c r="A5214" s="31" t="n"/>
      <c r="B5214" s="26" t="n"/>
      <c r="C5214" s="27" t="n"/>
      <c r="D5214" s="27" t="n"/>
      <c r="E5214" s="27" t="n"/>
      <c r="F5214" s="32">
        <f>IF(OR(C5214="",E5214=""),"",C5214*E5214)</f>
        <v/>
      </c>
      <c r="G5214" s="26" t="n"/>
    </row>
    <row r="5215">
      <c r="A5215" s="31" t="n"/>
      <c r="B5215" s="26" t="n"/>
      <c r="C5215" s="27" t="n"/>
      <c r="D5215" s="27" t="n"/>
      <c r="E5215" s="27" t="n"/>
      <c r="F5215" s="32">
        <f>IF(OR(C5215="",E5215=""),"",C5215*E5215)</f>
        <v/>
      </c>
      <c r="G5215" s="26" t="n"/>
    </row>
    <row r="5216">
      <c r="A5216" s="31" t="n"/>
      <c r="B5216" s="26" t="n"/>
      <c r="C5216" s="27" t="n"/>
      <c r="D5216" s="27" t="n"/>
      <c r="E5216" s="27" t="n"/>
      <c r="F5216" s="32">
        <f>IF(OR(C5216="",E5216=""),"",C5216*E5216)</f>
        <v/>
      </c>
      <c r="G5216" s="26" t="n"/>
    </row>
    <row r="5217">
      <c r="A5217" s="31" t="n"/>
      <c r="B5217" s="26" t="n"/>
      <c r="C5217" s="27" t="n"/>
      <c r="D5217" s="27" t="n"/>
      <c r="E5217" s="27" t="n"/>
      <c r="F5217" s="32">
        <f>IF(OR(C5217="",E5217=""),"",C5217*E5217)</f>
        <v/>
      </c>
      <c r="G5217" s="26" t="n"/>
    </row>
    <row r="5218">
      <c r="A5218" s="31" t="n"/>
      <c r="B5218" s="26" t="n"/>
      <c r="C5218" s="27" t="n"/>
      <c r="D5218" s="27" t="n"/>
      <c r="E5218" s="27" t="n"/>
      <c r="F5218" s="32">
        <f>IF(OR(C5218="",E5218=""),"",C5218*E5218)</f>
        <v/>
      </c>
      <c r="G5218" s="26" t="n"/>
    </row>
    <row r="5219">
      <c r="A5219" s="31" t="n"/>
      <c r="B5219" s="26" t="n"/>
      <c r="C5219" s="27" t="n"/>
      <c r="D5219" s="27" t="n"/>
      <c r="E5219" s="27" t="n"/>
      <c r="F5219" s="32">
        <f>IF(OR(C5219="",E5219=""),"",C5219*E5219)</f>
        <v/>
      </c>
      <c r="G5219" s="26" t="n"/>
    </row>
    <row r="5220">
      <c r="A5220" s="31" t="n"/>
      <c r="B5220" s="26" t="n"/>
      <c r="C5220" s="27" t="n"/>
      <c r="D5220" s="27" t="n"/>
      <c r="E5220" s="27" t="n"/>
      <c r="F5220" s="32">
        <f>IF(OR(C5220="",E5220=""),"",C5220*E5220)</f>
        <v/>
      </c>
      <c r="G5220" s="26" t="n"/>
    </row>
    <row r="5221">
      <c r="A5221" s="31" t="n"/>
      <c r="B5221" s="26" t="n"/>
      <c r="C5221" s="27" t="n"/>
      <c r="D5221" s="27" t="n"/>
      <c r="E5221" s="27" t="n"/>
      <c r="F5221" s="32">
        <f>IF(OR(C5221="",E5221=""),"",C5221*E5221)</f>
        <v/>
      </c>
      <c r="G5221" s="26" t="n"/>
    </row>
    <row r="5222">
      <c r="A5222" s="31" t="n"/>
      <c r="B5222" s="26" t="n"/>
      <c r="C5222" s="27" t="n"/>
      <c r="D5222" s="27" t="n"/>
      <c r="E5222" s="27" t="n"/>
      <c r="F5222" s="32">
        <f>IF(OR(C5222="",E5222=""),"",C5222*E5222)</f>
        <v/>
      </c>
      <c r="G5222" s="26" t="n"/>
    </row>
    <row r="5223">
      <c r="A5223" s="31" t="n"/>
      <c r="B5223" s="26" t="n"/>
      <c r="C5223" s="27" t="n"/>
      <c r="D5223" s="27" t="n"/>
      <c r="E5223" s="27" t="n"/>
      <c r="F5223" s="32">
        <f>IF(OR(C5223="",E5223=""),"",C5223*E5223)</f>
        <v/>
      </c>
      <c r="G5223" s="26" t="n"/>
    </row>
    <row r="5224">
      <c r="A5224" s="31" t="n"/>
      <c r="B5224" s="26" t="n"/>
      <c r="C5224" s="27" t="n"/>
      <c r="D5224" s="27" t="n"/>
      <c r="E5224" s="27" t="n"/>
      <c r="F5224" s="32">
        <f>IF(OR(C5224="",E5224=""),"",C5224*E5224)</f>
        <v/>
      </c>
      <c r="G5224" s="26" t="n"/>
    </row>
    <row r="5225">
      <c r="A5225" s="31" t="n"/>
      <c r="B5225" s="26" t="n"/>
      <c r="C5225" s="27" t="n"/>
      <c r="D5225" s="27" t="n"/>
      <c r="E5225" s="27" t="n"/>
      <c r="F5225" s="32">
        <f>IF(OR(C5225="",E5225=""),"",C5225*E5225)</f>
        <v/>
      </c>
      <c r="G5225" s="26" t="n"/>
    </row>
    <row r="5226">
      <c r="A5226" s="31" t="n"/>
      <c r="B5226" s="26" t="n"/>
      <c r="C5226" s="27" t="n"/>
      <c r="D5226" s="27" t="n"/>
      <c r="E5226" s="27" t="n"/>
      <c r="F5226" s="32">
        <f>IF(OR(C5226="",E5226=""),"",C5226*E5226)</f>
        <v/>
      </c>
      <c r="G5226" s="26" t="n"/>
    </row>
    <row r="5227">
      <c r="A5227" s="31" t="n"/>
      <c r="B5227" s="26" t="n"/>
      <c r="C5227" s="27" t="n"/>
      <c r="D5227" s="27" t="n"/>
      <c r="E5227" s="27" t="n"/>
      <c r="F5227" s="32">
        <f>IF(OR(C5227="",E5227=""),"",C5227*E5227)</f>
        <v/>
      </c>
      <c r="G5227" s="26" t="n"/>
    </row>
    <row r="5228">
      <c r="A5228" s="31" t="n"/>
      <c r="B5228" s="26" t="n"/>
      <c r="C5228" s="27" t="n"/>
      <c r="D5228" s="27" t="n"/>
      <c r="E5228" s="27" t="n"/>
      <c r="F5228" s="32">
        <f>IF(OR(C5228="",E5228=""),"",C5228*E5228)</f>
        <v/>
      </c>
      <c r="G5228" s="26" t="n"/>
    </row>
    <row r="5229">
      <c r="A5229" s="31" t="n"/>
      <c r="B5229" s="26" t="n"/>
      <c r="C5229" s="27" t="n"/>
      <c r="D5229" s="27" t="n"/>
      <c r="E5229" s="27" t="n"/>
      <c r="F5229" s="32">
        <f>IF(OR(C5229="",E5229=""),"",C5229*E5229)</f>
        <v/>
      </c>
      <c r="G5229" s="26" t="n"/>
    </row>
    <row r="5230">
      <c r="A5230" s="31" t="n"/>
      <c r="B5230" s="26" t="n"/>
      <c r="C5230" s="27" t="n"/>
      <c r="D5230" s="27" t="n"/>
      <c r="E5230" s="27" t="n"/>
      <c r="F5230" s="32">
        <f>IF(OR(C5230="",E5230=""),"",C5230*E5230)</f>
        <v/>
      </c>
      <c r="G5230" s="26" t="n"/>
    </row>
    <row r="5231">
      <c r="A5231" s="31" t="n"/>
      <c r="B5231" s="26" t="n"/>
      <c r="C5231" s="27" t="n"/>
      <c r="D5231" s="27" t="n"/>
      <c r="E5231" s="27" t="n"/>
      <c r="F5231" s="32">
        <f>IF(OR(C5231="",E5231=""),"",C5231*E5231)</f>
        <v/>
      </c>
      <c r="G5231" s="26" t="n"/>
    </row>
    <row r="5232">
      <c r="A5232" s="31" t="n"/>
      <c r="B5232" s="26" t="n"/>
      <c r="C5232" s="27" t="n"/>
      <c r="D5232" s="27" t="n"/>
      <c r="E5232" s="27" t="n"/>
      <c r="F5232" s="32">
        <f>IF(OR(C5232="",E5232=""),"",C5232*E5232)</f>
        <v/>
      </c>
      <c r="G5232" s="26" t="n"/>
    </row>
    <row r="5233">
      <c r="A5233" s="31" t="n"/>
      <c r="B5233" s="26" t="n"/>
      <c r="C5233" s="27" t="n"/>
      <c r="D5233" s="27" t="n"/>
      <c r="E5233" s="27" t="n"/>
      <c r="F5233" s="32">
        <f>IF(OR(C5233="",E5233=""),"",C5233*E5233)</f>
        <v/>
      </c>
      <c r="G5233" s="26" t="n"/>
    </row>
    <row r="5234">
      <c r="A5234" s="31" t="n"/>
      <c r="B5234" s="26" t="n"/>
      <c r="C5234" s="27" t="n"/>
      <c r="D5234" s="27" t="n"/>
      <c r="E5234" s="27" t="n"/>
      <c r="F5234" s="32">
        <f>IF(OR(C5234="",E5234=""),"",C5234*E5234)</f>
        <v/>
      </c>
      <c r="G5234" s="26" t="n"/>
    </row>
    <row r="5235">
      <c r="A5235" s="31" t="n"/>
      <c r="B5235" s="26" t="n"/>
      <c r="C5235" s="27" t="n"/>
      <c r="D5235" s="27" t="n"/>
      <c r="E5235" s="27" t="n"/>
      <c r="F5235" s="32">
        <f>IF(OR(C5235="",E5235=""),"",C5235*E5235)</f>
        <v/>
      </c>
      <c r="G5235" s="26" t="n"/>
    </row>
    <row r="5236">
      <c r="A5236" s="31" t="n"/>
      <c r="B5236" s="26" t="n"/>
      <c r="C5236" s="27" t="n"/>
      <c r="D5236" s="27" t="n"/>
      <c r="E5236" s="27" t="n"/>
      <c r="F5236" s="32">
        <f>IF(OR(C5236="",E5236=""),"",C5236*E5236)</f>
        <v/>
      </c>
      <c r="G5236" s="26" t="n"/>
    </row>
    <row r="5237">
      <c r="A5237" s="31" t="n"/>
      <c r="B5237" s="26" t="n"/>
      <c r="C5237" s="27" t="n"/>
      <c r="D5237" s="27" t="n"/>
      <c r="E5237" s="27" t="n"/>
      <c r="F5237" s="32">
        <f>IF(OR(C5237="",E5237=""),"",C5237*E5237)</f>
        <v/>
      </c>
      <c r="G5237" s="26" t="n"/>
    </row>
    <row r="5238">
      <c r="A5238" s="31" t="n"/>
      <c r="B5238" s="26" t="n"/>
      <c r="C5238" s="27" t="n"/>
      <c r="D5238" s="27" t="n"/>
      <c r="E5238" s="27" t="n"/>
      <c r="F5238" s="32">
        <f>IF(OR(C5238="",E5238=""),"",C5238*E5238)</f>
        <v/>
      </c>
      <c r="G5238" s="26" t="n"/>
    </row>
    <row r="5239">
      <c r="A5239" s="31" t="n"/>
      <c r="B5239" s="26" t="n"/>
      <c r="C5239" s="27" t="n"/>
      <c r="D5239" s="27" t="n"/>
      <c r="E5239" s="27" t="n"/>
      <c r="F5239" s="32">
        <f>IF(OR(C5239="",E5239=""),"",C5239*E5239)</f>
        <v/>
      </c>
      <c r="G5239" s="26" t="n"/>
    </row>
    <row r="5240">
      <c r="A5240" s="31" t="n"/>
      <c r="B5240" s="26" t="n"/>
      <c r="C5240" s="27" t="n"/>
      <c r="D5240" s="27" t="n"/>
      <c r="E5240" s="27" t="n"/>
      <c r="F5240" s="32">
        <f>IF(OR(C5240="",E5240=""),"",C5240*E5240)</f>
        <v/>
      </c>
      <c r="G5240" s="26" t="n"/>
    </row>
    <row r="5241">
      <c r="A5241" s="31" t="n"/>
      <c r="B5241" s="26" t="n"/>
      <c r="C5241" s="27" t="n"/>
      <c r="D5241" s="27" t="n"/>
      <c r="E5241" s="27" t="n"/>
      <c r="F5241" s="32">
        <f>IF(OR(C5241="",E5241=""),"",C5241*E5241)</f>
        <v/>
      </c>
      <c r="G5241" s="26" t="n"/>
    </row>
    <row r="5242">
      <c r="A5242" s="31" t="n"/>
      <c r="B5242" s="26" t="n"/>
      <c r="C5242" s="27" t="n"/>
      <c r="D5242" s="27" t="n"/>
      <c r="E5242" s="27" t="n"/>
      <c r="F5242" s="32">
        <f>IF(OR(C5242="",E5242=""),"",C5242*E5242)</f>
        <v/>
      </c>
      <c r="G5242" s="26" t="n"/>
    </row>
    <row r="5243">
      <c r="A5243" s="31" t="n"/>
      <c r="B5243" s="26" t="n"/>
      <c r="C5243" s="27" t="n"/>
      <c r="D5243" s="27" t="n"/>
      <c r="E5243" s="27" t="n"/>
      <c r="F5243" s="32">
        <f>IF(OR(C5243="",E5243=""),"",C5243*E5243)</f>
        <v/>
      </c>
      <c r="G5243" s="26" t="n"/>
    </row>
    <row r="5244">
      <c r="A5244" s="31" t="n"/>
      <c r="B5244" s="26" t="n"/>
      <c r="C5244" s="27" t="n"/>
      <c r="D5244" s="27" t="n"/>
      <c r="E5244" s="27" t="n"/>
      <c r="F5244" s="32">
        <f>IF(OR(C5244="",E5244=""),"",C5244*E5244)</f>
        <v/>
      </c>
      <c r="G5244" s="26" t="n"/>
    </row>
    <row r="5245">
      <c r="A5245" s="31" t="n"/>
      <c r="B5245" s="26" t="n"/>
      <c r="C5245" s="27" t="n"/>
      <c r="D5245" s="27" t="n"/>
      <c r="E5245" s="27" t="n"/>
      <c r="F5245" s="32">
        <f>IF(OR(C5245="",E5245=""),"",C5245*E5245)</f>
        <v/>
      </c>
      <c r="G5245" s="26" t="n"/>
    </row>
    <row r="5246">
      <c r="A5246" s="31" t="n"/>
      <c r="B5246" s="26" t="n"/>
      <c r="C5246" s="27" t="n"/>
      <c r="D5246" s="27" t="n"/>
      <c r="E5246" s="27" t="n"/>
      <c r="F5246" s="32">
        <f>IF(OR(C5246="",E5246=""),"",C5246*E5246)</f>
        <v/>
      </c>
      <c r="G5246" s="26" t="n"/>
    </row>
    <row r="5247">
      <c r="A5247" s="31" t="n"/>
      <c r="B5247" s="26" t="n"/>
      <c r="C5247" s="27" t="n"/>
      <c r="D5247" s="27" t="n"/>
      <c r="E5247" s="27" t="n"/>
      <c r="F5247" s="32">
        <f>IF(OR(C5247="",E5247=""),"",C5247*E5247)</f>
        <v/>
      </c>
      <c r="G5247" s="26" t="n"/>
    </row>
    <row r="5248">
      <c r="A5248" s="31" t="n"/>
      <c r="B5248" s="26" t="n"/>
      <c r="C5248" s="27" t="n"/>
      <c r="D5248" s="27" t="n"/>
      <c r="E5248" s="27" t="n"/>
      <c r="F5248" s="32">
        <f>IF(OR(C5248="",E5248=""),"",C5248*E5248)</f>
        <v/>
      </c>
      <c r="G5248" s="26" t="n"/>
    </row>
    <row r="5249">
      <c r="A5249" s="31" t="n"/>
      <c r="B5249" s="26" t="n"/>
      <c r="C5249" s="27" t="n"/>
      <c r="D5249" s="27" t="n"/>
      <c r="E5249" s="27" t="n"/>
      <c r="F5249" s="32">
        <f>IF(OR(C5249="",E5249=""),"",C5249*E5249)</f>
        <v/>
      </c>
      <c r="G5249" s="26" t="n"/>
    </row>
    <row r="5250">
      <c r="A5250" s="31" t="n"/>
      <c r="B5250" s="26" t="n"/>
      <c r="C5250" s="27" t="n"/>
      <c r="D5250" s="27" t="n"/>
      <c r="E5250" s="27" t="n"/>
      <c r="F5250" s="32">
        <f>IF(OR(C5250="",E5250=""),"",C5250*E5250)</f>
        <v/>
      </c>
      <c r="G5250" s="26" t="n"/>
    </row>
    <row r="5251">
      <c r="A5251" s="31" t="n"/>
      <c r="B5251" s="26" t="n"/>
      <c r="C5251" s="27" t="n"/>
      <c r="D5251" s="27" t="n"/>
      <c r="E5251" s="27" t="n"/>
      <c r="F5251" s="32">
        <f>IF(OR(C5251="",E5251=""),"",C5251*E5251)</f>
        <v/>
      </c>
      <c r="G5251" s="26" t="n"/>
    </row>
    <row r="5252">
      <c r="A5252" s="31" t="n"/>
      <c r="B5252" s="26" t="n"/>
      <c r="C5252" s="27" t="n"/>
      <c r="D5252" s="27" t="n"/>
      <c r="E5252" s="27" t="n"/>
      <c r="F5252" s="32">
        <f>IF(OR(C5252="",E5252=""),"",C5252*E5252)</f>
        <v/>
      </c>
      <c r="G5252" s="26" t="n"/>
    </row>
    <row r="5253">
      <c r="A5253" s="31" t="n"/>
      <c r="B5253" s="26" t="n"/>
      <c r="C5253" s="27" t="n"/>
      <c r="D5253" s="27" t="n"/>
      <c r="E5253" s="27" t="n"/>
      <c r="F5253" s="32">
        <f>IF(OR(C5253="",E5253=""),"",C5253*E5253)</f>
        <v/>
      </c>
      <c r="G5253" s="26" t="n"/>
    </row>
    <row r="5254">
      <c r="A5254" s="31" t="n"/>
      <c r="B5254" s="26" t="n"/>
      <c r="C5254" s="27" t="n"/>
      <c r="D5254" s="27" t="n"/>
      <c r="E5254" s="27" t="n"/>
      <c r="F5254" s="32">
        <f>IF(OR(C5254="",E5254=""),"",C5254*E5254)</f>
        <v/>
      </c>
      <c r="G5254" s="26" t="n"/>
    </row>
    <row r="5255">
      <c r="A5255" s="31" t="n"/>
      <c r="B5255" s="26" t="n"/>
      <c r="C5255" s="27" t="n"/>
      <c r="D5255" s="27" t="n"/>
      <c r="E5255" s="27" t="n"/>
      <c r="F5255" s="32">
        <f>IF(OR(C5255="",E5255=""),"",C5255*E5255)</f>
        <v/>
      </c>
      <c r="G5255" s="26" t="n"/>
    </row>
    <row r="5256">
      <c r="A5256" s="31" t="n"/>
      <c r="B5256" s="26" t="n"/>
      <c r="C5256" s="27" t="n"/>
      <c r="D5256" s="27" t="n"/>
      <c r="E5256" s="27" t="n"/>
      <c r="F5256" s="32">
        <f>IF(OR(C5256="",E5256=""),"",C5256*E5256)</f>
        <v/>
      </c>
      <c r="G5256" s="26" t="n"/>
    </row>
    <row r="5257">
      <c r="A5257" s="31" t="n"/>
      <c r="B5257" s="26" t="n"/>
      <c r="C5257" s="27" t="n"/>
      <c r="D5257" s="27" t="n"/>
      <c r="E5257" s="27" t="n"/>
      <c r="F5257" s="32">
        <f>IF(OR(C5257="",E5257=""),"",C5257*E5257)</f>
        <v/>
      </c>
      <c r="G5257" s="26" t="n"/>
    </row>
    <row r="5258">
      <c r="A5258" s="31" t="n"/>
      <c r="B5258" s="26" t="n"/>
      <c r="C5258" s="27" t="n"/>
      <c r="D5258" s="27" t="n"/>
      <c r="E5258" s="27" t="n"/>
      <c r="F5258" s="32">
        <f>IF(OR(C5258="",E5258=""),"",C5258*E5258)</f>
        <v/>
      </c>
      <c r="G5258" s="26" t="n"/>
    </row>
    <row r="5259">
      <c r="A5259" s="31" t="n"/>
      <c r="B5259" s="26" t="n"/>
      <c r="C5259" s="27" t="n"/>
      <c r="D5259" s="27" t="n"/>
      <c r="E5259" s="27" t="n"/>
      <c r="F5259" s="32">
        <f>IF(OR(C5259="",E5259=""),"",C5259*E5259)</f>
        <v/>
      </c>
      <c r="G5259" s="26" t="n"/>
    </row>
    <row r="5260">
      <c r="A5260" s="31" t="n"/>
      <c r="B5260" s="26" t="n"/>
      <c r="C5260" s="27" t="n"/>
      <c r="D5260" s="27" t="n"/>
      <c r="E5260" s="27" t="n"/>
      <c r="F5260" s="32">
        <f>IF(OR(C5260="",E5260=""),"",C5260*E5260)</f>
        <v/>
      </c>
      <c r="G5260" s="26" t="n"/>
    </row>
    <row r="5261">
      <c r="A5261" s="31" t="n"/>
      <c r="B5261" s="26" t="n"/>
      <c r="C5261" s="27" t="n"/>
      <c r="D5261" s="27" t="n"/>
      <c r="E5261" s="27" t="n"/>
      <c r="F5261" s="32">
        <f>IF(OR(C5261="",E5261=""),"",C5261*E5261)</f>
        <v/>
      </c>
      <c r="G5261" s="26" t="n"/>
    </row>
    <row r="5262">
      <c r="A5262" s="31" t="n"/>
      <c r="B5262" s="26" t="n"/>
      <c r="C5262" s="27" t="n"/>
      <c r="D5262" s="27" t="n"/>
      <c r="E5262" s="27" t="n"/>
      <c r="F5262" s="32">
        <f>IF(OR(C5262="",E5262=""),"",C5262*E5262)</f>
        <v/>
      </c>
      <c r="G5262" s="26" t="n"/>
    </row>
    <row r="5263">
      <c r="A5263" s="31" t="n"/>
      <c r="B5263" s="26" t="n"/>
      <c r="C5263" s="27" t="n"/>
      <c r="D5263" s="27" t="n"/>
      <c r="E5263" s="27" t="n"/>
      <c r="F5263" s="32">
        <f>IF(OR(C5263="",E5263=""),"",C5263*E5263)</f>
        <v/>
      </c>
      <c r="G5263" s="26" t="n"/>
    </row>
    <row r="5264">
      <c r="A5264" s="31" t="n"/>
      <c r="B5264" s="26" t="n"/>
      <c r="C5264" s="27" t="n"/>
      <c r="D5264" s="27" t="n"/>
      <c r="E5264" s="27" t="n"/>
      <c r="F5264" s="32">
        <f>IF(OR(C5264="",E5264=""),"",C5264*E5264)</f>
        <v/>
      </c>
      <c r="G5264" s="26" t="n"/>
    </row>
    <row r="5265">
      <c r="A5265" s="31" t="n"/>
      <c r="B5265" s="26" t="n"/>
      <c r="C5265" s="27" t="n"/>
      <c r="D5265" s="27" t="n"/>
      <c r="E5265" s="27" t="n"/>
      <c r="F5265" s="32">
        <f>IF(OR(C5265="",E5265=""),"",C5265*E5265)</f>
        <v/>
      </c>
      <c r="G5265" s="26" t="n"/>
    </row>
    <row r="5266">
      <c r="A5266" s="31" t="n"/>
      <c r="B5266" s="26" t="n"/>
      <c r="C5266" s="27" t="n"/>
      <c r="D5266" s="27" t="n"/>
      <c r="E5266" s="27" t="n"/>
      <c r="F5266" s="32">
        <f>IF(OR(C5266="",E5266=""),"",C5266*E5266)</f>
        <v/>
      </c>
      <c r="G5266" s="26" t="n"/>
    </row>
    <row r="5267">
      <c r="A5267" s="31" t="n"/>
      <c r="B5267" s="26" t="n"/>
      <c r="C5267" s="27" t="n"/>
      <c r="D5267" s="27" t="n"/>
      <c r="E5267" s="27" t="n"/>
      <c r="F5267" s="32">
        <f>IF(OR(C5267="",E5267=""),"",C5267*E5267)</f>
        <v/>
      </c>
      <c r="G5267" s="26" t="n"/>
    </row>
    <row r="5268">
      <c r="A5268" s="31" t="n"/>
      <c r="B5268" s="26" t="n"/>
      <c r="C5268" s="27" t="n"/>
      <c r="D5268" s="27" t="n"/>
      <c r="E5268" s="27" t="n"/>
      <c r="F5268" s="32">
        <f>IF(OR(C5268="",E5268=""),"",C5268*E5268)</f>
        <v/>
      </c>
      <c r="G5268" s="26" t="n"/>
    </row>
    <row r="5269">
      <c r="A5269" s="31" t="n"/>
      <c r="B5269" s="26" t="n"/>
      <c r="C5269" s="27" t="n"/>
      <c r="D5269" s="27" t="n"/>
      <c r="E5269" s="27" t="n"/>
      <c r="F5269" s="32">
        <f>IF(OR(C5269="",E5269=""),"",C5269*E5269)</f>
        <v/>
      </c>
      <c r="G5269" s="26" t="n"/>
    </row>
    <row r="5270">
      <c r="A5270" s="31" t="n"/>
      <c r="B5270" s="26" t="n"/>
      <c r="C5270" s="27" t="n"/>
      <c r="D5270" s="27" t="n"/>
      <c r="E5270" s="27" t="n"/>
      <c r="F5270" s="32">
        <f>IF(OR(C5270="",E5270=""),"",C5270*E5270)</f>
        <v/>
      </c>
      <c r="G5270" s="26" t="n"/>
    </row>
    <row r="5271">
      <c r="A5271" s="31" t="n"/>
      <c r="B5271" s="26" t="n"/>
      <c r="C5271" s="27" t="n"/>
      <c r="D5271" s="27" t="n"/>
      <c r="E5271" s="27" t="n"/>
      <c r="F5271" s="32">
        <f>IF(OR(C5271="",E5271=""),"",C5271*E5271)</f>
        <v/>
      </c>
      <c r="G5271" s="26" t="n"/>
    </row>
    <row r="5272">
      <c r="A5272" s="31" t="n"/>
      <c r="B5272" s="26" t="n"/>
      <c r="C5272" s="27" t="n"/>
      <c r="D5272" s="27" t="n"/>
      <c r="E5272" s="27" t="n"/>
      <c r="F5272" s="32">
        <f>IF(OR(C5272="",E5272=""),"",C5272*E5272)</f>
        <v/>
      </c>
      <c r="G5272" s="26" t="n"/>
    </row>
    <row r="5273">
      <c r="A5273" s="31" t="n"/>
      <c r="B5273" s="26" t="n"/>
      <c r="C5273" s="27" t="n"/>
      <c r="D5273" s="27" t="n"/>
      <c r="E5273" s="27" t="n"/>
      <c r="F5273" s="32">
        <f>IF(OR(C5273="",E5273=""),"",C5273*E5273)</f>
        <v/>
      </c>
      <c r="G5273" s="26" t="n"/>
    </row>
    <row r="5274">
      <c r="A5274" s="31" t="n"/>
      <c r="B5274" s="26" t="n"/>
      <c r="C5274" s="27" t="n"/>
      <c r="D5274" s="27" t="n"/>
      <c r="E5274" s="27" t="n"/>
      <c r="F5274" s="32">
        <f>IF(OR(C5274="",E5274=""),"",C5274*E5274)</f>
        <v/>
      </c>
      <c r="G5274" s="26" t="n"/>
    </row>
    <row r="5275">
      <c r="A5275" s="31" t="n"/>
      <c r="B5275" s="26" t="n"/>
      <c r="C5275" s="27" t="n"/>
      <c r="D5275" s="27" t="n"/>
      <c r="E5275" s="27" t="n"/>
      <c r="F5275" s="32">
        <f>IF(OR(C5275="",E5275=""),"",C5275*E5275)</f>
        <v/>
      </c>
      <c r="G5275" s="26" t="n"/>
    </row>
    <row r="5276">
      <c r="A5276" s="31" t="n"/>
      <c r="B5276" s="26" t="n"/>
      <c r="C5276" s="27" t="n"/>
      <c r="D5276" s="27" t="n"/>
      <c r="E5276" s="27" t="n"/>
      <c r="F5276" s="32">
        <f>IF(OR(C5276="",E5276=""),"",C5276*E5276)</f>
        <v/>
      </c>
      <c r="G5276" s="26" t="n"/>
    </row>
    <row r="5277">
      <c r="A5277" s="31" t="n"/>
      <c r="B5277" s="26" t="n"/>
      <c r="C5277" s="27" t="n"/>
      <c r="D5277" s="27" t="n"/>
      <c r="E5277" s="27" t="n"/>
      <c r="F5277" s="32">
        <f>IF(OR(C5277="",E5277=""),"",C5277*E5277)</f>
        <v/>
      </c>
      <c r="G5277" s="26" t="n"/>
    </row>
    <row r="5278">
      <c r="A5278" s="31" t="n"/>
      <c r="B5278" s="26" t="n"/>
      <c r="C5278" s="27" t="n"/>
      <c r="D5278" s="27" t="n"/>
      <c r="E5278" s="27" t="n"/>
      <c r="F5278" s="32">
        <f>IF(OR(C5278="",E5278=""),"",C5278*E5278)</f>
        <v/>
      </c>
      <c r="G5278" s="26" t="n"/>
    </row>
    <row r="5279">
      <c r="A5279" s="31" t="n"/>
      <c r="B5279" s="26" t="n"/>
      <c r="C5279" s="27" t="n"/>
      <c r="D5279" s="27" t="n"/>
      <c r="E5279" s="27" t="n"/>
      <c r="F5279" s="32">
        <f>IF(OR(C5279="",E5279=""),"",C5279*E5279)</f>
        <v/>
      </c>
      <c r="G5279" s="26" t="n"/>
    </row>
    <row r="5280">
      <c r="A5280" s="31" t="n"/>
      <c r="B5280" s="26" t="n"/>
      <c r="C5280" s="27" t="n"/>
      <c r="D5280" s="27" t="n"/>
      <c r="E5280" s="27" t="n"/>
      <c r="F5280" s="32">
        <f>IF(OR(C5280="",E5280=""),"",C5280*E5280)</f>
        <v/>
      </c>
      <c r="G5280" s="26" t="n"/>
    </row>
    <row r="5281">
      <c r="A5281" s="31" t="n"/>
      <c r="B5281" s="26" t="n"/>
      <c r="C5281" s="27" t="n"/>
      <c r="D5281" s="27" t="n"/>
      <c r="E5281" s="27" t="n"/>
      <c r="F5281" s="32">
        <f>IF(OR(C5281="",E5281=""),"",C5281*E5281)</f>
        <v/>
      </c>
      <c r="G5281" s="26" t="n"/>
    </row>
    <row r="5282">
      <c r="A5282" s="31" t="n"/>
      <c r="B5282" s="26" t="n"/>
      <c r="C5282" s="27" t="n"/>
      <c r="D5282" s="27" t="n"/>
      <c r="E5282" s="27" t="n"/>
      <c r="F5282" s="32">
        <f>IF(OR(C5282="",E5282=""),"",C5282*E5282)</f>
        <v/>
      </c>
      <c r="G5282" s="26" t="n"/>
    </row>
    <row r="5283">
      <c r="A5283" s="31" t="n"/>
      <c r="B5283" s="26" t="n"/>
      <c r="C5283" s="27" t="n"/>
      <c r="D5283" s="27" t="n"/>
      <c r="E5283" s="27" t="n"/>
      <c r="F5283" s="32">
        <f>IF(OR(C5283="",E5283=""),"",C5283*E5283)</f>
        <v/>
      </c>
      <c r="G5283" s="26" t="n"/>
    </row>
    <row r="5284">
      <c r="A5284" s="31" t="n"/>
      <c r="B5284" s="26" t="n"/>
      <c r="C5284" s="27" t="n"/>
      <c r="D5284" s="27" t="n"/>
      <c r="E5284" s="27" t="n"/>
      <c r="F5284" s="32">
        <f>IF(OR(C5284="",E5284=""),"",C5284*E5284)</f>
        <v/>
      </c>
      <c r="G5284" s="26" t="n"/>
    </row>
    <row r="5285">
      <c r="A5285" s="31" t="n"/>
      <c r="B5285" s="26" t="n"/>
      <c r="C5285" s="27" t="n"/>
      <c r="D5285" s="27" t="n"/>
      <c r="E5285" s="27" t="n"/>
      <c r="F5285" s="32">
        <f>IF(OR(C5285="",E5285=""),"",C5285*E5285)</f>
        <v/>
      </c>
      <c r="G5285" s="26" t="n"/>
    </row>
    <row r="5286">
      <c r="A5286" s="31" t="n"/>
      <c r="B5286" s="26" t="n"/>
      <c r="C5286" s="27" t="n"/>
      <c r="D5286" s="27" t="n"/>
      <c r="E5286" s="27" t="n"/>
      <c r="F5286" s="32">
        <f>IF(OR(C5286="",E5286=""),"",C5286*E5286)</f>
        <v/>
      </c>
      <c r="G5286" s="26" t="n"/>
    </row>
    <row r="5287">
      <c r="A5287" s="31" t="n"/>
      <c r="B5287" s="26" t="n"/>
      <c r="C5287" s="27" t="n"/>
      <c r="D5287" s="27" t="n"/>
      <c r="E5287" s="27" t="n"/>
      <c r="F5287" s="32">
        <f>IF(OR(C5287="",E5287=""),"",C5287*E5287)</f>
        <v/>
      </c>
      <c r="G5287" s="26" t="n"/>
    </row>
    <row r="5288">
      <c r="A5288" s="31" t="n"/>
      <c r="B5288" s="26" t="n"/>
      <c r="C5288" s="27" t="n"/>
      <c r="D5288" s="27" t="n"/>
      <c r="E5288" s="27" t="n"/>
      <c r="F5288" s="32">
        <f>IF(OR(C5288="",E5288=""),"",C5288*E5288)</f>
        <v/>
      </c>
      <c r="G5288" s="26" t="n"/>
    </row>
    <row r="5289">
      <c r="A5289" s="31" t="n"/>
      <c r="B5289" s="26" t="n"/>
      <c r="C5289" s="27" t="n"/>
      <c r="D5289" s="27" t="n"/>
      <c r="E5289" s="27" t="n"/>
      <c r="F5289" s="32">
        <f>IF(OR(C5289="",E5289=""),"",C5289*E5289)</f>
        <v/>
      </c>
      <c r="G5289" s="26" t="n"/>
    </row>
    <row r="5290">
      <c r="A5290" s="31" t="n"/>
      <c r="B5290" s="26" t="n"/>
      <c r="C5290" s="27" t="n"/>
      <c r="D5290" s="27" t="n"/>
      <c r="E5290" s="27" t="n"/>
      <c r="F5290" s="32">
        <f>IF(OR(C5290="",E5290=""),"",C5290*E5290)</f>
        <v/>
      </c>
      <c r="G5290" s="26" t="n"/>
    </row>
    <row r="5291">
      <c r="A5291" s="31" t="n"/>
      <c r="B5291" s="26" t="n"/>
      <c r="C5291" s="27" t="n"/>
      <c r="D5291" s="27" t="n"/>
      <c r="E5291" s="27" t="n"/>
      <c r="F5291" s="32">
        <f>IF(OR(C5291="",E5291=""),"",C5291*E5291)</f>
        <v/>
      </c>
      <c r="G5291" s="26" t="n"/>
    </row>
    <row r="5292">
      <c r="A5292" s="31" t="n"/>
      <c r="B5292" s="26" t="n"/>
      <c r="C5292" s="27" t="n"/>
      <c r="D5292" s="27" t="n"/>
      <c r="E5292" s="27" t="n"/>
      <c r="F5292" s="32">
        <f>IF(OR(C5292="",E5292=""),"",C5292*E5292)</f>
        <v/>
      </c>
      <c r="G5292" s="26" t="n"/>
    </row>
    <row r="5293">
      <c r="A5293" s="31" t="n"/>
      <c r="B5293" s="26" t="n"/>
      <c r="C5293" s="27" t="n"/>
      <c r="D5293" s="27" t="n"/>
      <c r="E5293" s="27" t="n"/>
      <c r="F5293" s="32">
        <f>IF(OR(C5293="",E5293=""),"",C5293*E5293)</f>
        <v/>
      </c>
      <c r="G5293" s="26" t="n"/>
    </row>
    <row r="5294">
      <c r="A5294" s="31" t="n"/>
      <c r="B5294" s="26" t="n"/>
      <c r="C5294" s="27" t="n"/>
      <c r="D5294" s="27" t="n"/>
      <c r="E5294" s="27" t="n"/>
      <c r="F5294" s="32">
        <f>IF(OR(C5294="",E5294=""),"",C5294*E5294)</f>
        <v/>
      </c>
      <c r="G5294" s="26" t="n"/>
    </row>
    <row r="5295">
      <c r="A5295" s="31" t="n"/>
      <c r="B5295" s="26" t="n"/>
      <c r="C5295" s="27" t="n"/>
      <c r="D5295" s="27" t="n"/>
      <c r="E5295" s="27" t="n"/>
      <c r="F5295" s="32">
        <f>IF(OR(C5295="",E5295=""),"",C5295*E5295)</f>
        <v/>
      </c>
      <c r="G5295" s="26" t="n"/>
    </row>
    <row r="5296">
      <c r="A5296" s="31" t="n"/>
      <c r="B5296" s="26" t="n"/>
      <c r="C5296" s="27" t="n"/>
      <c r="D5296" s="27" t="n"/>
      <c r="E5296" s="27" t="n"/>
      <c r="F5296" s="32">
        <f>IF(OR(C5296="",E5296=""),"",C5296*E5296)</f>
        <v/>
      </c>
      <c r="G5296" s="26" t="n"/>
    </row>
    <row r="5297">
      <c r="A5297" s="31" t="n"/>
      <c r="B5297" s="26" t="n"/>
      <c r="C5297" s="27" t="n"/>
      <c r="D5297" s="27" t="n"/>
      <c r="E5297" s="27" t="n"/>
      <c r="F5297" s="32">
        <f>IF(OR(C5297="",E5297=""),"",C5297*E5297)</f>
        <v/>
      </c>
      <c r="G5297" s="26" t="n"/>
    </row>
    <row r="5298">
      <c r="A5298" s="31" t="n"/>
      <c r="B5298" s="26" t="n"/>
      <c r="C5298" s="27" t="n"/>
      <c r="D5298" s="27" t="n"/>
      <c r="E5298" s="27" t="n"/>
      <c r="F5298" s="32">
        <f>IF(OR(C5298="",E5298=""),"",C5298*E5298)</f>
        <v/>
      </c>
      <c r="G5298" s="26" t="n"/>
    </row>
    <row r="5299">
      <c r="A5299" s="31" t="n"/>
      <c r="B5299" s="26" t="n"/>
      <c r="C5299" s="27" t="n"/>
      <c r="D5299" s="27" t="n"/>
      <c r="E5299" s="27" t="n"/>
      <c r="F5299" s="32">
        <f>IF(OR(C5299="",E5299=""),"",C5299*E5299)</f>
        <v/>
      </c>
      <c r="G5299" s="26" t="n"/>
    </row>
    <row r="5300">
      <c r="A5300" s="31" t="n"/>
      <c r="B5300" s="26" t="n"/>
      <c r="C5300" s="27" t="n"/>
      <c r="D5300" s="27" t="n"/>
      <c r="E5300" s="27" t="n"/>
      <c r="F5300" s="32">
        <f>IF(OR(C5300="",E5300=""),"",C5300*E5300)</f>
        <v/>
      </c>
      <c r="G5300" s="26" t="n"/>
    </row>
    <row r="5301">
      <c r="A5301" s="31" t="n"/>
      <c r="B5301" s="26" t="n"/>
      <c r="C5301" s="27" t="n"/>
      <c r="D5301" s="27" t="n"/>
      <c r="E5301" s="27" t="n"/>
      <c r="F5301" s="32">
        <f>IF(OR(C5301="",E5301=""),"",C5301*E5301)</f>
        <v/>
      </c>
      <c r="G5301" s="26" t="n"/>
    </row>
    <row r="5302">
      <c r="A5302" s="31" t="n"/>
      <c r="B5302" s="26" t="n"/>
      <c r="C5302" s="27" t="n"/>
      <c r="D5302" s="27" t="n"/>
      <c r="E5302" s="27" t="n"/>
      <c r="F5302" s="32">
        <f>IF(OR(C5302="",E5302=""),"",C5302*E5302)</f>
        <v/>
      </c>
      <c r="G5302" s="26" t="n"/>
    </row>
    <row r="5303">
      <c r="A5303" s="31" t="n"/>
      <c r="B5303" s="26" t="n"/>
      <c r="C5303" s="27" t="n"/>
      <c r="D5303" s="27" t="n"/>
      <c r="E5303" s="27" t="n"/>
      <c r="F5303" s="32">
        <f>IF(OR(C5303="",E5303=""),"",C5303*E5303)</f>
        <v/>
      </c>
      <c r="G5303" s="26" t="n"/>
    </row>
    <row r="5304">
      <c r="A5304" s="31" t="n"/>
      <c r="B5304" s="26" t="n"/>
      <c r="C5304" s="27" t="n"/>
      <c r="D5304" s="27" t="n"/>
      <c r="E5304" s="27" t="n"/>
      <c r="F5304" s="32">
        <f>IF(OR(C5304="",E5304=""),"",C5304*E5304)</f>
        <v/>
      </c>
      <c r="G5304" s="26" t="n"/>
    </row>
    <row r="5305">
      <c r="A5305" s="31" t="n"/>
      <c r="B5305" s="26" t="n"/>
      <c r="C5305" s="27" t="n"/>
      <c r="D5305" s="27" t="n"/>
      <c r="E5305" s="27" t="n"/>
      <c r="F5305" s="32">
        <f>IF(OR(C5305="",E5305=""),"",C5305*E5305)</f>
        <v/>
      </c>
      <c r="G5305" s="26" t="n"/>
    </row>
    <row r="5306">
      <c r="A5306" s="31" t="n"/>
      <c r="B5306" s="26" t="n"/>
      <c r="C5306" s="27" t="n"/>
      <c r="D5306" s="27" t="n"/>
      <c r="E5306" s="27" t="n"/>
      <c r="F5306" s="32">
        <f>IF(OR(C5306="",E5306=""),"",C5306*E5306)</f>
        <v/>
      </c>
      <c r="G5306" s="26" t="n"/>
    </row>
    <row r="5307">
      <c r="A5307" s="31" t="n"/>
      <c r="B5307" s="26" t="n"/>
      <c r="C5307" s="27" t="n"/>
      <c r="D5307" s="27" t="n"/>
      <c r="E5307" s="27" t="n"/>
      <c r="F5307" s="32">
        <f>IF(OR(C5307="",E5307=""),"",C5307*E5307)</f>
        <v/>
      </c>
      <c r="G5307" s="26" t="n"/>
    </row>
    <row r="5308">
      <c r="A5308" s="31" t="n"/>
      <c r="B5308" s="26" t="n"/>
      <c r="C5308" s="27" t="n"/>
      <c r="D5308" s="27" t="n"/>
      <c r="E5308" s="27" t="n"/>
      <c r="F5308" s="32">
        <f>IF(OR(C5308="",E5308=""),"",C5308*E5308)</f>
        <v/>
      </c>
      <c r="G5308" s="26" t="n"/>
    </row>
    <row r="5309">
      <c r="A5309" s="31" t="n"/>
      <c r="B5309" s="26" t="n"/>
      <c r="C5309" s="27" t="n"/>
      <c r="D5309" s="27" t="n"/>
      <c r="E5309" s="27" t="n"/>
      <c r="F5309" s="32">
        <f>IF(OR(C5309="",E5309=""),"",C5309*E5309)</f>
        <v/>
      </c>
      <c r="G5309" s="26" t="n"/>
    </row>
    <row r="5310">
      <c r="A5310" s="31" t="n"/>
      <c r="B5310" s="26" t="n"/>
      <c r="C5310" s="27" t="n"/>
      <c r="D5310" s="27" t="n"/>
      <c r="E5310" s="27" t="n"/>
      <c r="F5310" s="32">
        <f>IF(OR(C5310="",E5310=""),"",C5310*E5310)</f>
        <v/>
      </c>
      <c r="G5310" s="26" t="n"/>
    </row>
    <row r="5311">
      <c r="A5311" s="31" t="n"/>
      <c r="B5311" s="26" t="n"/>
      <c r="C5311" s="27" t="n"/>
      <c r="D5311" s="27" t="n"/>
      <c r="E5311" s="27" t="n"/>
      <c r="F5311" s="32">
        <f>IF(OR(C5311="",E5311=""),"",C5311*E5311)</f>
        <v/>
      </c>
      <c r="G5311" s="26" t="n"/>
    </row>
    <row r="5312">
      <c r="A5312" s="31" t="n"/>
      <c r="B5312" s="26" t="n"/>
      <c r="C5312" s="27" t="n"/>
      <c r="D5312" s="27" t="n"/>
      <c r="E5312" s="27" t="n"/>
      <c r="F5312" s="32">
        <f>IF(OR(C5312="",E5312=""),"",C5312*E5312)</f>
        <v/>
      </c>
      <c r="G5312" s="26" t="n"/>
    </row>
    <row r="5313">
      <c r="A5313" s="31" t="n"/>
      <c r="B5313" s="26" t="n"/>
      <c r="C5313" s="27" t="n"/>
      <c r="D5313" s="27" t="n"/>
      <c r="E5313" s="27" t="n"/>
      <c r="F5313" s="32">
        <f>IF(OR(C5313="",E5313=""),"",C5313*E5313)</f>
        <v/>
      </c>
      <c r="G5313" s="26" t="n"/>
    </row>
    <row r="5314">
      <c r="A5314" s="31" t="n"/>
      <c r="B5314" s="26" t="n"/>
      <c r="C5314" s="27" t="n"/>
      <c r="D5314" s="27" t="n"/>
      <c r="E5314" s="27" t="n"/>
      <c r="F5314" s="32">
        <f>IF(OR(C5314="",E5314=""),"",C5314*E5314)</f>
        <v/>
      </c>
      <c r="G5314" s="26" t="n"/>
    </row>
    <row r="5315">
      <c r="A5315" s="31" t="n"/>
      <c r="B5315" s="26" t="n"/>
      <c r="C5315" s="27" t="n"/>
      <c r="D5315" s="27" t="n"/>
      <c r="E5315" s="27" t="n"/>
      <c r="F5315" s="32">
        <f>IF(OR(C5315="",E5315=""),"",C5315*E5315)</f>
        <v/>
      </c>
      <c r="G5315" s="26" t="n"/>
    </row>
    <row r="5316">
      <c r="A5316" s="31" t="n"/>
      <c r="B5316" s="26" t="n"/>
      <c r="C5316" s="27" t="n"/>
      <c r="D5316" s="27" t="n"/>
      <c r="E5316" s="27" t="n"/>
      <c r="F5316" s="32">
        <f>IF(OR(C5316="",E5316=""),"",C5316*E5316)</f>
        <v/>
      </c>
      <c r="G5316" s="26" t="n"/>
    </row>
    <row r="5317">
      <c r="A5317" s="31" t="n"/>
      <c r="B5317" s="26" t="n"/>
      <c r="C5317" s="27" t="n"/>
      <c r="D5317" s="27" t="n"/>
      <c r="E5317" s="27" t="n"/>
      <c r="F5317" s="32">
        <f>IF(OR(C5317="",E5317=""),"",C5317*E5317)</f>
        <v/>
      </c>
      <c r="G5317" s="26" t="n"/>
    </row>
    <row r="5318">
      <c r="A5318" s="31" t="n"/>
      <c r="B5318" s="26" t="n"/>
      <c r="C5318" s="27" t="n"/>
      <c r="D5318" s="27" t="n"/>
      <c r="E5318" s="27" t="n"/>
      <c r="F5318" s="32">
        <f>IF(OR(C5318="",E5318=""),"",C5318*E5318)</f>
        <v/>
      </c>
      <c r="G5318" s="26" t="n"/>
    </row>
    <row r="5319">
      <c r="A5319" s="31" t="n"/>
      <c r="B5319" s="26" t="n"/>
      <c r="C5319" s="27" t="n"/>
      <c r="D5319" s="27" t="n"/>
      <c r="E5319" s="27" t="n"/>
      <c r="F5319" s="32">
        <f>IF(OR(C5319="",E5319=""),"",C5319*E5319)</f>
        <v/>
      </c>
      <c r="G5319" s="26" t="n"/>
    </row>
    <row r="5320">
      <c r="A5320" s="31" t="n"/>
      <c r="B5320" s="26" t="n"/>
      <c r="C5320" s="27" t="n"/>
      <c r="D5320" s="27" t="n"/>
      <c r="E5320" s="27" t="n"/>
      <c r="F5320" s="32">
        <f>IF(OR(C5320="",E5320=""),"",C5320*E5320)</f>
        <v/>
      </c>
      <c r="G5320" s="26" t="n"/>
    </row>
    <row r="5321">
      <c r="A5321" s="31" t="n"/>
      <c r="B5321" s="26" t="n"/>
      <c r="C5321" s="27" t="n"/>
      <c r="D5321" s="27" t="n"/>
      <c r="E5321" s="27" t="n"/>
      <c r="F5321" s="32">
        <f>IF(OR(C5321="",E5321=""),"",C5321*E5321)</f>
        <v/>
      </c>
      <c r="G5321" s="26" t="n"/>
    </row>
    <row r="5322">
      <c r="A5322" s="31" t="n"/>
      <c r="B5322" s="26" t="n"/>
      <c r="C5322" s="27" t="n"/>
      <c r="D5322" s="27" t="n"/>
      <c r="E5322" s="27" t="n"/>
      <c r="F5322" s="32">
        <f>IF(OR(C5322="",E5322=""),"",C5322*E5322)</f>
        <v/>
      </c>
      <c r="G5322" s="26" t="n"/>
    </row>
    <row r="5323">
      <c r="A5323" s="31" t="n"/>
      <c r="B5323" s="26" t="n"/>
      <c r="C5323" s="27" t="n"/>
      <c r="D5323" s="27" t="n"/>
      <c r="E5323" s="27" t="n"/>
      <c r="F5323" s="32">
        <f>IF(OR(C5323="",E5323=""),"",C5323*E5323)</f>
        <v/>
      </c>
      <c r="G5323" s="26" t="n"/>
    </row>
    <row r="5324">
      <c r="A5324" s="31" t="n"/>
      <c r="B5324" s="26" t="n"/>
      <c r="C5324" s="27" t="n"/>
      <c r="D5324" s="27" t="n"/>
      <c r="E5324" s="27" t="n"/>
      <c r="F5324" s="32">
        <f>IF(OR(C5324="",E5324=""),"",C5324*E5324)</f>
        <v/>
      </c>
      <c r="G5324" s="26" t="n"/>
    </row>
    <row r="5325">
      <c r="A5325" s="31" t="n"/>
      <c r="B5325" s="26" t="n"/>
      <c r="C5325" s="27" t="n"/>
      <c r="D5325" s="27" t="n"/>
      <c r="E5325" s="27" t="n"/>
      <c r="F5325" s="32">
        <f>IF(OR(C5325="",E5325=""),"",C5325*E5325)</f>
        <v/>
      </c>
      <c r="G5325" s="26" t="n"/>
    </row>
    <row r="5326">
      <c r="A5326" s="31" t="n"/>
      <c r="B5326" s="26" t="n"/>
      <c r="C5326" s="27" t="n"/>
      <c r="D5326" s="27" t="n"/>
      <c r="E5326" s="27" t="n"/>
      <c r="F5326" s="32">
        <f>IF(OR(C5326="",E5326=""),"",C5326*E5326)</f>
        <v/>
      </c>
      <c r="G5326" s="26" t="n"/>
    </row>
    <row r="5327">
      <c r="A5327" s="31" t="n"/>
      <c r="B5327" s="26" t="n"/>
      <c r="C5327" s="27" t="n"/>
      <c r="D5327" s="27" t="n"/>
      <c r="E5327" s="27" t="n"/>
      <c r="F5327" s="32">
        <f>IF(OR(C5327="",E5327=""),"",C5327*E5327)</f>
        <v/>
      </c>
      <c r="G5327" s="26" t="n"/>
    </row>
    <row r="5328">
      <c r="A5328" s="31" t="n"/>
      <c r="B5328" s="26" t="n"/>
      <c r="C5328" s="27" t="n"/>
      <c r="D5328" s="27" t="n"/>
      <c r="E5328" s="27" t="n"/>
      <c r="F5328" s="32">
        <f>IF(OR(C5328="",E5328=""),"",C5328*E5328)</f>
        <v/>
      </c>
      <c r="G5328" s="26" t="n"/>
    </row>
    <row r="5329">
      <c r="A5329" s="31" t="n"/>
      <c r="B5329" s="26" t="n"/>
      <c r="C5329" s="27" t="n"/>
      <c r="D5329" s="27" t="n"/>
      <c r="E5329" s="27" t="n"/>
      <c r="F5329" s="32">
        <f>IF(OR(C5329="",E5329=""),"",C5329*E5329)</f>
        <v/>
      </c>
      <c r="G5329" s="26" t="n"/>
    </row>
    <row r="5330">
      <c r="A5330" s="31" t="n"/>
      <c r="B5330" s="26" t="n"/>
      <c r="C5330" s="27" t="n"/>
      <c r="D5330" s="27" t="n"/>
      <c r="E5330" s="27" t="n"/>
      <c r="F5330" s="32">
        <f>IF(OR(C5330="",E5330=""),"",C5330*E5330)</f>
        <v/>
      </c>
      <c r="G5330" s="26" t="n"/>
    </row>
    <row r="5331">
      <c r="A5331" s="31" t="n"/>
      <c r="B5331" s="26" t="n"/>
      <c r="C5331" s="27" t="n"/>
      <c r="D5331" s="27" t="n"/>
      <c r="E5331" s="27" t="n"/>
      <c r="F5331" s="32">
        <f>IF(OR(C5331="",E5331=""),"",C5331*E5331)</f>
        <v/>
      </c>
      <c r="G5331" s="26" t="n"/>
    </row>
    <row r="5332">
      <c r="A5332" s="31" t="n"/>
      <c r="B5332" s="26" t="n"/>
      <c r="C5332" s="27" t="n"/>
      <c r="D5332" s="27" t="n"/>
      <c r="E5332" s="27" t="n"/>
      <c r="F5332" s="32">
        <f>IF(OR(C5332="",E5332=""),"",C5332*E5332)</f>
        <v/>
      </c>
      <c r="G5332" s="26" t="n"/>
    </row>
    <row r="5333">
      <c r="A5333" s="31" t="n"/>
      <c r="B5333" s="26" t="n"/>
      <c r="C5333" s="27" t="n"/>
      <c r="D5333" s="27" t="n"/>
      <c r="E5333" s="27" t="n"/>
      <c r="F5333" s="32">
        <f>IF(OR(C5333="",E5333=""),"",C5333*E5333)</f>
        <v/>
      </c>
      <c r="G5333" s="26" t="n"/>
    </row>
    <row r="5334">
      <c r="A5334" s="31" t="n"/>
      <c r="B5334" s="26" t="n"/>
      <c r="C5334" s="27" t="n"/>
      <c r="D5334" s="27" t="n"/>
      <c r="E5334" s="27" t="n"/>
      <c r="F5334" s="32">
        <f>IF(OR(C5334="",E5334=""),"",C5334*E5334)</f>
        <v/>
      </c>
      <c r="G5334" s="26" t="n"/>
    </row>
    <row r="5335">
      <c r="A5335" s="31" t="n"/>
      <c r="B5335" s="26" t="n"/>
      <c r="C5335" s="27" t="n"/>
      <c r="D5335" s="27" t="n"/>
      <c r="E5335" s="27" t="n"/>
      <c r="F5335" s="32">
        <f>IF(OR(C5335="",E5335=""),"",C5335*E5335)</f>
        <v/>
      </c>
      <c r="G5335" s="26" t="n"/>
    </row>
    <row r="5336">
      <c r="A5336" s="31" t="n"/>
      <c r="B5336" s="26" t="n"/>
      <c r="C5336" s="27" t="n"/>
      <c r="D5336" s="27" t="n"/>
      <c r="E5336" s="27" t="n"/>
      <c r="F5336" s="32">
        <f>IF(OR(C5336="",E5336=""),"",C5336*E5336)</f>
        <v/>
      </c>
      <c r="G5336" s="26" t="n"/>
    </row>
    <row r="5337">
      <c r="A5337" s="31" t="n"/>
      <c r="B5337" s="26" t="n"/>
      <c r="C5337" s="27" t="n"/>
      <c r="D5337" s="27" t="n"/>
      <c r="E5337" s="27" t="n"/>
      <c r="F5337" s="32">
        <f>IF(OR(C5337="",E5337=""),"",C5337*E5337)</f>
        <v/>
      </c>
      <c r="G5337" s="26" t="n"/>
    </row>
    <row r="5338">
      <c r="A5338" s="31" t="n"/>
      <c r="B5338" s="26" t="n"/>
      <c r="C5338" s="27" t="n"/>
      <c r="D5338" s="27" t="n"/>
      <c r="E5338" s="27" t="n"/>
      <c r="F5338" s="32">
        <f>IF(OR(C5338="",E5338=""),"",C5338*E5338)</f>
        <v/>
      </c>
      <c r="G5338" s="26" t="n"/>
    </row>
    <row r="5339">
      <c r="A5339" s="31" t="n"/>
      <c r="B5339" s="26" t="n"/>
      <c r="C5339" s="27" t="n"/>
      <c r="D5339" s="27" t="n"/>
      <c r="E5339" s="27" t="n"/>
      <c r="F5339" s="32">
        <f>IF(OR(C5339="",E5339=""),"",C5339*E5339)</f>
        <v/>
      </c>
      <c r="G5339" s="26" t="n"/>
    </row>
    <row r="5340">
      <c r="A5340" s="31" t="n"/>
      <c r="B5340" s="26" t="n"/>
      <c r="C5340" s="27" t="n"/>
      <c r="D5340" s="27" t="n"/>
      <c r="E5340" s="27" t="n"/>
      <c r="F5340" s="32">
        <f>IF(OR(C5340="",E5340=""),"",C5340*E5340)</f>
        <v/>
      </c>
      <c r="G5340" s="26" t="n"/>
    </row>
    <row r="5341">
      <c r="A5341" s="31" t="n"/>
      <c r="B5341" s="26" t="n"/>
      <c r="C5341" s="27" t="n"/>
      <c r="D5341" s="27" t="n"/>
      <c r="E5341" s="27" t="n"/>
      <c r="F5341" s="32">
        <f>IF(OR(C5341="",E5341=""),"",C5341*E5341)</f>
        <v/>
      </c>
      <c r="G5341" s="26" t="n"/>
    </row>
    <row r="5342">
      <c r="A5342" s="31" t="n"/>
      <c r="B5342" s="26" t="n"/>
      <c r="C5342" s="27" t="n"/>
      <c r="D5342" s="27" t="n"/>
      <c r="E5342" s="27" t="n"/>
      <c r="F5342" s="32">
        <f>IF(OR(C5342="",E5342=""),"",C5342*E5342)</f>
        <v/>
      </c>
      <c r="G5342" s="26" t="n"/>
    </row>
    <row r="5343">
      <c r="A5343" s="31" t="n"/>
      <c r="B5343" s="26" t="n"/>
      <c r="C5343" s="27" t="n"/>
      <c r="D5343" s="27" t="n"/>
      <c r="E5343" s="27" t="n"/>
      <c r="F5343" s="32">
        <f>IF(OR(C5343="",E5343=""),"",C5343*E5343)</f>
        <v/>
      </c>
      <c r="G5343" s="26" t="n"/>
    </row>
    <row r="5344">
      <c r="A5344" s="31" t="n"/>
      <c r="B5344" s="26" t="n"/>
      <c r="C5344" s="27" t="n"/>
      <c r="D5344" s="27" t="n"/>
      <c r="E5344" s="27" t="n"/>
      <c r="F5344" s="32">
        <f>IF(OR(C5344="",E5344=""),"",C5344*E5344)</f>
        <v/>
      </c>
      <c r="G5344" s="26" t="n"/>
    </row>
    <row r="5345">
      <c r="A5345" s="31" t="n"/>
      <c r="B5345" s="26" t="n"/>
      <c r="C5345" s="27" t="n"/>
      <c r="D5345" s="27" t="n"/>
      <c r="E5345" s="27" t="n"/>
      <c r="F5345" s="32">
        <f>IF(OR(C5345="",E5345=""),"",C5345*E5345)</f>
        <v/>
      </c>
      <c r="G5345" s="26" t="n"/>
    </row>
    <row r="5346">
      <c r="A5346" s="31" t="n"/>
      <c r="B5346" s="26" t="n"/>
      <c r="C5346" s="27" t="n"/>
      <c r="D5346" s="27" t="n"/>
      <c r="E5346" s="27" t="n"/>
      <c r="F5346" s="32">
        <f>IF(OR(C5346="",E5346=""),"",C5346*E5346)</f>
        <v/>
      </c>
      <c r="G5346" s="26" t="n"/>
    </row>
    <row r="5347">
      <c r="A5347" s="31" t="n"/>
      <c r="B5347" s="26" t="n"/>
      <c r="C5347" s="27" t="n"/>
      <c r="D5347" s="27" t="n"/>
      <c r="E5347" s="27" t="n"/>
      <c r="F5347" s="32">
        <f>IF(OR(C5347="",E5347=""),"",C5347*E5347)</f>
        <v/>
      </c>
      <c r="G5347" s="26" t="n"/>
    </row>
    <row r="5348">
      <c r="A5348" s="31" t="n"/>
      <c r="B5348" s="26" t="n"/>
      <c r="C5348" s="27" t="n"/>
      <c r="D5348" s="27" t="n"/>
      <c r="E5348" s="27" t="n"/>
      <c r="F5348" s="32">
        <f>IF(OR(C5348="",E5348=""),"",C5348*E5348)</f>
        <v/>
      </c>
      <c r="G5348" s="26" t="n"/>
    </row>
    <row r="5349">
      <c r="A5349" s="31" t="n"/>
      <c r="B5349" s="26" t="n"/>
      <c r="C5349" s="27" t="n"/>
      <c r="D5349" s="27" t="n"/>
      <c r="E5349" s="27" t="n"/>
      <c r="F5349" s="32">
        <f>IF(OR(C5349="",E5349=""),"",C5349*E5349)</f>
        <v/>
      </c>
      <c r="G5349" s="26" t="n"/>
    </row>
    <row r="5350">
      <c r="A5350" s="31" t="n"/>
      <c r="B5350" s="26" t="n"/>
      <c r="C5350" s="27" t="n"/>
      <c r="D5350" s="27" t="n"/>
      <c r="E5350" s="27" t="n"/>
      <c r="F5350" s="32">
        <f>IF(OR(C5350="",E5350=""),"",C5350*E5350)</f>
        <v/>
      </c>
      <c r="G5350" s="26" t="n"/>
    </row>
    <row r="5351">
      <c r="A5351" s="31" t="n"/>
      <c r="B5351" s="26" t="n"/>
      <c r="C5351" s="27" t="n"/>
      <c r="D5351" s="27" t="n"/>
      <c r="E5351" s="27" t="n"/>
      <c r="F5351" s="32">
        <f>IF(OR(C5351="",E5351=""),"",C5351*E5351)</f>
        <v/>
      </c>
      <c r="G5351" s="26" t="n"/>
    </row>
    <row r="5352">
      <c r="A5352" s="31" t="n"/>
      <c r="B5352" s="26" t="n"/>
      <c r="C5352" s="27" t="n"/>
      <c r="D5352" s="27" t="n"/>
      <c r="E5352" s="27" t="n"/>
      <c r="F5352" s="32">
        <f>IF(OR(C5352="",E5352=""),"",C5352*E5352)</f>
        <v/>
      </c>
      <c r="G5352" s="26" t="n"/>
    </row>
    <row r="5353">
      <c r="A5353" s="31" t="n"/>
      <c r="B5353" s="26" t="n"/>
      <c r="C5353" s="27" t="n"/>
      <c r="D5353" s="27" t="n"/>
      <c r="E5353" s="27" t="n"/>
      <c r="F5353" s="32">
        <f>IF(OR(C5353="",E5353=""),"",C5353*E5353)</f>
        <v/>
      </c>
      <c r="G5353" s="26" t="n"/>
    </row>
    <row r="5354">
      <c r="A5354" s="31" t="n"/>
      <c r="B5354" s="26" t="n"/>
      <c r="C5354" s="27" t="n"/>
      <c r="D5354" s="27" t="n"/>
      <c r="E5354" s="27" t="n"/>
      <c r="F5354" s="32">
        <f>IF(OR(C5354="",E5354=""),"",C5354*E5354)</f>
        <v/>
      </c>
      <c r="G5354" s="26" t="n"/>
    </row>
    <row r="5355">
      <c r="A5355" s="31" t="n"/>
      <c r="B5355" s="26" t="n"/>
      <c r="C5355" s="27" t="n"/>
      <c r="D5355" s="27" t="n"/>
      <c r="E5355" s="27" t="n"/>
      <c r="F5355" s="32">
        <f>IF(OR(C5355="",E5355=""),"",C5355*E5355)</f>
        <v/>
      </c>
      <c r="G5355" s="26" t="n"/>
    </row>
    <row r="5356">
      <c r="A5356" s="31" t="n"/>
      <c r="B5356" s="26" t="n"/>
      <c r="C5356" s="27" t="n"/>
      <c r="D5356" s="27" t="n"/>
      <c r="E5356" s="27" t="n"/>
      <c r="F5356" s="32">
        <f>IF(OR(C5356="",E5356=""),"",C5356*E5356)</f>
        <v/>
      </c>
      <c r="G5356" s="26" t="n"/>
    </row>
    <row r="5357">
      <c r="A5357" s="31" t="n"/>
      <c r="B5357" s="26" t="n"/>
      <c r="C5357" s="27" t="n"/>
      <c r="D5357" s="27" t="n"/>
      <c r="E5357" s="27" t="n"/>
      <c r="F5357" s="32">
        <f>IF(OR(C5357="",E5357=""),"",C5357*E5357)</f>
        <v/>
      </c>
      <c r="G5357" s="26" t="n"/>
    </row>
    <row r="5358">
      <c r="A5358" s="31" t="n"/>
      <c r="B5358" s="26" t="n"/>
      <c r="C5358" s="27" t="n"/>
      <c r="D5358" s="27" t="n"/>
      <c r="E5358" s="27" t="n"/>
      <c r="F5358" s="32">
        <f>IF(OR(C5358="",E5358=""),"",C5358*E5358)</f>
        <v/>
      </c>
      <c r="G5358" s="26" t="n"/>
    </row>
    <row r="5359">
      <c r="A5359" s="31" t="n"/>
      <c r="B5359" s="26" t="n"/>
      <c r="C5359" s="27" t="n"/>
      <c r="D5359" s="27" t="n"/>
      <c r="E5359" s="27" t="n"/>
      <c r="F5359" s="32">
        <f>IF(OR(C5359="",E5359=""),"",C5359*E5359)</f>
        <v/>
      </c>
      <c r="G5359" s="26" t="n"/>
    </row>
    <row r="5360">
      <c r="A5360" s="31" t="n"/>
      <c r="B5360" s="26" t="n"/>
      <c r="C5360" s="27" t="n"/>
      <c r="D5360" s="27" t="n"/>
      <c r="E5360" s="27" t="n"/>
      <c r="F5360" s="32">
        <f>IF(OR(C5360="",E5360=""),"",C5360*E5360)</f>
        <v/>
      </c>
      <c r="G5360" s="26" t="n"/>
    </row>
    <row r="5361">
      <c r="A5361" s="31" t="n"/>
      <c r="B5361" s="26" t="n"/>
      <c r="C5361" s="27" t="n"/>
      <c r="D5361" s="27" t="n"/>
      <c r="E5361" s="27" t="n"/>
      <c r="F5361" s="32">
        <f>IF(OR(C5361="",E5361=""),"",C5361*E5361)</f>
        <v/>
      </c>
      <c r="G5361" s="26" t="n"/>
    </row>
    <row r="5362">
      <c r="A5362" s="31" t="n"/>
      <c r="B5362" s="26" t="n"/>
      <c r="C5362" s="27" t="n"/>
      <c r="D5362" s="27" t="n"/>
      <c r="E5362" s="27" t="n"/>
      <c r="F5362" s="32">
        <f>IF(OR(C5362="",E5362=""),"",C5362*E5362)</f>
        <v/>
      </c>
      <c r="G5362" s="26" t="n"/>
    </row>
    <row r="5363">
      <c r="A5363" s="31" t="n"/>
      <c r="B5363" s="26" t="n"/>
      <c r="C5363" s="27" t="n"/>
      <c r="D5363" s="27" t="n"/>
      <c r="E5363" s="27" t="n"/>
      <c r="F5363" s="32">
        <f>IF(OR(C5363="",E5363=""),"",C5363*E5363)</f>
        <v/>
      </c>
      <c r="G5363" s="26" t="n"/>
    </row>
    <row r="5364">
      <c r="A5364" s="31" t="n"/>
      <c r="B5364" s="26" t="n"/>
      <c r="C5364" s="27" t="n"/>
      <c r="D5364" s="27" t="n"/>
      <c r="E5364" s="27" t="n"/>
      <c r="F5364" s="32">
        <f>IF(OR(C5364="",E5364=""),"",C5364*E5364)</f>
        <v/>
      </c>
      <c r="G5364" s="26" t="n"/>
    </row>
    <row r="5365">
      <c r="A5365" s="31" t="n"/>
      <c r="B5365" s="26" t="n"/>
      <c r="C5365" s="27" t="n"/>
      <c r="D5365" s="27" t="n"/>
      <c r="E5365" s="27" t="n"/>
      <c r="F5365" s="32">
        <f>IF(OR(C5365="",E5365=""),"",C5365*E5365)</f>
        <v/>
      </c>
      <c r="G5365" s="26" t="n"/>
    </row>
    <row r="5366">
      <c r="A5366" s="31" t="n"/>
      <c r="B5366" s="26" t="n"/>
      <c r="C5366" s="27" t="n"/>
      <c r="D5366" s="27" t="n"/>
      <c r="E5366" s="27" t="n"/>
      <c r="F5366" s="32">
        <f>IF(OR(C5366="",E5366=""),"",C5366*E5366)</f>
        <v/>
      </c>
      <c r="G5366" s="26" t="n"/>
    </row>
    <row r="5367">
      <c r="A5367" s="31" t="n"/>
      <c r="B5367" s="26" t="n"/>
      <c r="C5367" s="27" t="n"/>
      <c r="D5367" s="27" t="n"/>
      <c r="E5367" s="27" t="n"/>
      <c r="F5367" s="32">
        <f>IF(OR(C5367="",E5367=""),"",C5367*E5367)</f>
        <v/>
      </c>
      <c r="G5367" s="26" t="n"/>
    </row>
    <row r="5368">
      <c r="A5368" s="31" t="n"/>
      <c r="B5368" s="26" t="n"/>
      <c r="C5368" s="27" t="n"/>
      <c r="D5368" s="27" t="n"/>
      <c r="E5368" s="27" t="n"/>
      <c r="F5368" s="32">
        <f>IF(OR(C5368="",E5368=""),"",C5368*E5368)</f>
        <v/>
      </c>
      <c r="G5368" s="26" t="n"/>
    </row>
    <row r="5369">
      <c r="A5369" s="31" t="n"/>
      <c r="B5369" s="26" t="n"/>
      <c r="C5369" s="27" t="n"/>
      <c r="D5369" s="27" t="n"/>
      <c r="E5369" s="27" t="n"/>
      <c r="F5369" s="32">
        <f>IF(OR(C5369="",E5369=""),"",C5369*E5369)</f>
        <v/>
      </c>
      <c r="G5369" s="26" t="n"/>
    </row>
    <row r="5370">
      <c r="A5370" s="31" t="n"/>
      <c r="B5370" s="26" t="n"/>
      <c r="C5370" s="27" t="n"/>
      <c r="D5370" s="27" t="n"/>
      <c r="E5370" s="27" t="n"/>
      <c r="F5370" s="32">
        <f>IF(OR(C5370="",E5370=""),"",C5370*E5370)</f>
        <v/>
      </c>
      <c r="G5370" s="26" t="n"/>
    </row>
    <row r="5371">
      <c r="A5371" s="31" t="n"/>
      <c r="B5371" s="26" t="n"/>
      <c r="C5371" s="27" t="n"/>
      <c r="D5371" s="27" t="n"/>
      <c r="E5371" s="27" t="n"/>
      <c r="F5371" s="32">
        <f>IF(OR(C5371="",E5371=""),"",C5371*E5371)</f>
        <v/>
      </c>
      <c r="G5371" s="26" t="n"/>
    </row>
    <row r="5372">
      <c r="A5372" s="31" t="n"/>
      <c r="B5372" s="26" t="n"/>
      <c r="C5372" s="27" t="n"/>
      <c r="D5372" s="27" t="n"/>
      <c r="E5372" s="27" t="n"/>
      <c r="F5372" s="32">
        <f>IF(OR(C5372="",E5372=""),"",C5372*E5372)</f>
        <v/>
      </c>
      <c r="G5372" s="26" t="n"/>
    </row>
    <row r="5373">
      <c r="A5373" s="31" t="n"/>
      <c r="B5373" s="26" t="n"/>
      <c r="C5373" s="27" t="n"/>
      <c r="D5373" s="27" t="n"/>
      <c r="E5373" s="27" t="n"/>
      <c r="F5373" s="32">
        <f>IF(OR(C5373="",E5373=""),"",C5373*E5373)</f>
        <v/>
      </c>
      <c r="G5373" s="26" t="n"/>
    </row>
    <row r="5374">
      <c r="A5374" s="31" t="n"/>
      <c r="B5374" s="26" t="n"/>
      <c r="C5374" s="27" t="n"/>
      <c r="D5374" s="27" t="n"/>
      <c r="E5374" s="27" t="n"/>
      <c r="F5374" s="32">
        <f>IF(OR(C5374="",E5374=""),"",C5374*E5374)</f>
        <v/>
      </c>
      <c r="G5374" s="26" t="n"/>
    </row>
    <row r="5375">
      <c r="A5375" s="31" t="n"/>
      <c r="B5375" s="26" t="n"/>
      <c r="C5375" s="27" t="n"/>
      <c r="D5375" s="27" t="n"/>
      <c r="E5375" s="27" t="n"/>
      <c r="F5375" s="32">
        <f>IF(OR(C5375="",E5375=""),"",C5375*E5375)</f>
        <v/>
      </c>
      <c r="G5375" s="26" t="n"/>
    </row>
    <row r="5376">
      <c r="A5376" s="31" t="n"/>
      <c r="B5376" s="26" t="n"/>
      <c r="C5376" s="27" t="n"/>
      <c r="D5376" s="27" t="n"/>
      <c r="E5376" s="27" t="n"/>
      <c r="F5376" s="32">
        <f>IF(OR(C5376="",E5376=""),"",C5376*E5376)</f>
        <v/>
      </c>
      <c r="G5376" s="26" t="n"/>
    </row>
    <row r="5377">
      <c r="A5377" s="31" t="n"/>
      <c r="B5377" s="26" t="n"/>
      <c r="C5377" s="27" t="n"/>
      <c r="D5377" s="27" t="n"/>
      <c r="E5377" s="27" t="n"/>
      <c r="F5377" s="32">
        <f>IF(OR(C5377="",E5377=""),"",C5377*E5377)</f>
        <v/>
      </c>
      <c r="G5377" s="26" t="n"/>
    </row>
    <row r="5378">
      <c r="A5378" s="31" t="n"/>
      <c r="B5378" s="26" t="n"/>
      <c r="C5378" s="27" t="n"/>
      <c r="D5378" s="27" t="n"/>
      <c r="E5378" s="27" t="n"/>
      <c r="F5378" s="32">
        <f>IF(OR(C5378="",E5378=""),"",C5378*E5378)</f>
        <v/>
      </c>
      <c r="G5378" s="26" t="n"/>
    </row>
    <row r="5379">
      <c r="A5379" s="31" t="n"/>
      <c r="B5379" s="26" t="n"/>
      <c r="C5379" s="27" t="n"/>
      <c r="D5379" s="27" t="n"/>
      <c r="E5379" s="27" t="n"/>
      <c r="F5379" s="32">
        <f>IF(OR(C5379="",E5379=""),"",C5379*E5379)</f>
        <v/>
      </c>
      <c r="G5379" s="26" t="n"/>
    </row>
    <row r="5380">
      <c r="A5380" s="31" t="n"/>
      <c r="B5380" s="26" t="n"/>
      <c r="C5380" s="27" t="n"/>
      <c r="D5380" s="27" t="n"/>
      <c r="E5380" s="27" t="n"/>
      <c r="F5380" s="32">
        <f>IF(OR(C5380="",E5380=""),"",C5380*E5380)</f>
        <v/>
      </c>
      <c r="G5380" s="26" t="n"/>
    </row>
    <row r="5381">
      <c r="A5381" s="31" t="n"/>
      <c r="B5381" s="26" t="n"/>
      <c r="C5381" s="27" t="n"/>
      <c r="D5381" s="27" t="n"/>
      <c r="E5381" s="27" t="n"/>
      <c r="F5381" s="32">
        <f>IF(OR(C5381="",E5381=""),"",C5381*E5381)</f>
        <v/>
      </c>
      <c r="G5381" s="26" t="n"/>
    </row>
    <row r="5382">
      <c r="A5382" s="31" t="n"/>
      <c r="B5382" s="26" t="n"/>
      <c r="C5382" s="27" t="n"/>
      <c r="D5382" s="27" t="n"/>
      <c r="E5382" s="27" t="n"/>
      <c r="F5382" s="32">
        <f>IF(OR(C5382="",E5382=""),"",C5382*E5382)</f>
        <v/>
      </c>
      <c r="G5382" s="26" t="n"/>
    </row>
    <row r="5383">
      <c r="A5383" s="31" t="n"/>
      <c r="B5383" s="26" t="n"/>
      <c r="C5383" s="27" t="n"/>
      <c r="D5383" s="27" t="n"/>
      <c r="E5383" s="27" t="n"/>
      <c r="F5383" s="32">
        <f>IF(OR(C5383="",E5383=""),"",C5383*E5383)</f>
        <v/>
      </c>
      <c r="G5383" s="26" t="n"/>
    </row>
    <row r="5384">
      <c r="A5384" s="31" t="n"/>
      <c r="B5384" s="26" t="n"/>
      <c r="C5384" s="27" t="n"/>
      <c r="D5384" s="27" t="n"/>
      <c r="E5384" s="27" t="n"/>
      <c r="F5384" s="32">
        <f>IF(OR(C5384="",E5384=""),"",C5384*E5384)</f>
        <v/>
      </c>
      <c r="G5384" s="26" t="n"/>
    </row>
    <row r="5385">
      <c r="A5385" s="31" t="n"/>
      <c r="B5385" s="26" t="n"/>
      <c r="C5385" s="27" t="n"/>
      <c r="D5385" s="27" t="n"/>
      <c r="E5385" s="27" t="n"/>
      <c r="F5385" s="32">
        <f>IF(OR(C5385="",E5385=""),"",C5385*E5385)</f>
        <v/>
      </c>
      <c r="G5385" s="26" t="n"/>
    </row>
    <row r="5386">
      <c r="A5386" s="31" t="n"/>
      <c r="B5386" s="26" t="n"/>
      <c r="C5386" s="27" t="n"/>
      <c r="D5386" s="27" t="n"/>
      <c r="E5386" s="27" t="n"/>
      <c r="F5386" s="32">
        <f>IF(OR(C5386="",E5386=""),"",C5386*E5386)</f>
        <v/>
      </c>
      <c r="G5386" s="26" t="n"/>
    </row>
    <row r="5387">
      <c r="A5387" s="31" t="n"/>
      <c r="B5387" s="26" t="n"/>
      <c r="C5387" s="27" t="n"/>
      <c r="D5387" s="27" t="n"/>
      <c r="E5387" s="27" t="n"/>
      <c r="F5387" s="32">
        <f>IF(OR(C5387="",E5387=""),"",C5387*E5387)</f>
        <v/>
      </c>
      <c r="G5387" s="26" t="n"/>
    </row>
    <row r="5388">
      <c r="A5388" s="31" t="n"/>
      <c r="B5388" s="26" t="n"/>
      <c r="C5388" s="27" t="n"/>
      <c r="D5388" s="27" t="n"/>
      <c r="E5388" s="27" t="n"/>
      <c r="F5388" s="32">
        <f>IF(OR(C5388="",E5388=""),"",C5388*E5388)</f>
        <v/>
      </c>
      <c r="G5388" s="26" t="n"/>
    </row>
    <row r="5389">
      <c r="A5389" s="31" t="n"/>
      <c r="B5389" s="26" t="n"/>
      <c r="C5389" s="27" t="n"/>
      <c r="D5389" s="27" t="n"/>
      <c r="E5389" s="27" t="n"/>
      <c r="F5389" s="32">
        <f>IF(OR(C5389="",E5389=""),"",C5389*E5389)</f>
        <v/>
      </c>
      <c r="G5389" s="26" t="n"/>
    </row>
    <row r="5390">
      <c r="A5390" s="31" t="n"/>
      <c r="B5390" s="26" t="n"/>
      <c r="C5390" s="27" t="n"/>
      <c r="D5390" s="27" t="n"/>
      <c r="E5390" s="27" t="n"/>
      <c r="F5390" s="32">
        <f>IF(OR(C5390="",E5390=""),"",C5390*E5390)</f>
        <v/>
      </c>
      <c r="G5390" s="26" t="n"/>
    </row>
    <row r="5391">
      <c r="A5391" s="31" t="n"/>
      <c r="B5391" s="26" t="n"/>
      <c r="C5391" s="27" t="n"/>
      <c r="D5391" s="27" t="n"/>
      <c r="E5391" s="27" t="n"/>
      <c r="F5391" s="32">
        <f>IF(OR(C5391="",E5391=""),"",C5391*E5391)</f>
        <v/>
      </c>
      <c r="G5391" s="26" t="n"/>
    </row>
    <row r="5392">
      <c r="A5392" s="31" t="n"/>
      <c r="B5392" s="26" t="n"/>
      <c r="C5392" s="27" t="n"/>
      <c r="D5392" s="27" t="n"/>
      <c r="E5392" s="27" t="n"/>
      <c r="F5392" s="32">
        <f>IF(OR(C5392="",E5392=""),"",C5392*E5392)</f>
        <v/>
      </c>
      <c r="G5392" s="26" t="n"/>
    </row>
    <row r="5393">
      <c r="A5393" s="31" t="n"/>
      <c r="B5393" s="26" t="n"/>
      <c r="C5393" s="27" t="n"/>
      <c r="D5393" s="27" t="n"/>
      <c r="E5393" s="27" t="n"/>
      <c r="F5393" s="32">
        <f>IF(OR(C5393="",E5393=""),"",C5393*E5393)</f>
        <v/>
      </c>
      <c r="G5393" s="26" t="n"/>
    </row>
    <row r="5394">
      <c r="A5394" s="31" t="n"/>
      <c r="B5394" s="26" t="n"/>
      <c r="C5394" s="27" t="n"/>
      <c r="D5394" s="27" t="n"/>
      <c r="E5394" s="27" t="n"/>
      <c r="F5394" s="32">
        <f>IF(OR(C5394="",E5394=""),"",C5394*E5394)</f>
        <v/>
      </c>
      <c r="G5394" s="26" t="n"/>
    </row>
    <row r="5395">
      <c r="A5395" s="31" t="n"/>
      <c r="B5395" s="26" t="n"/>
      <c r="C5395" s="27" t="n"/>
      <c r="D5395" s="27" t="n"/>
      <c r="E5395" s="27" t="n"/>
      <c r="F5395" s="32">
        <f>IF(OR(C5395="",E5395=""),"",C5395*E5395)</f>
        <v/>
      </c>
      <c r="G5395" s="26" t="n"/>
    </row>
    <row r="5396">
      <c r="A5396" s="31" t="n"/>
      <c r="B5396" s="26" t="n"/>
      <c r="C5396" s="27" t="n"/>
      <c r="D5396" s="27" t="n"/>
      <c r="E5396" s="27" t="n"/>
      <c r="F5396" s="32">
        <f>IF(OR(C5396="",E5396=""),"",C5396*E5396)</f>
        <v/>
      </c>
      <c r="G5396" s="26" t="n"/>
    </row>
    <row r="5397">
      <c r="A5397" s="31" t="n"/>
      <c r="B5397" s="26" t="n"/>
      <c r="C5397" s="27" t="n"/>
      <c r="D5397" s="27" t="n"/>
      <c r="E5397" s="27" t="n"/>
      <c r="F5397" s="32">
        <f>IF(OR(C5397="",E5397=""),"",C5397*E5397)</f>
        <v/>
      </c>
      <c r="G5397" s="26" t="n"/>
    </row>
    <row r="5398">
      <c r="A5398" s="31" t="n"/>
      <c r="B5398" s="26" t="n"/>
      <c r="C5398" s="27" t="n"/>
      <c r="D5398" s="27" t="n"/>
      <c r="E5398" s="27" t="n"/>
      <c r="F5398" s="32">
        <f>IF(OR(C5398="",E5398=""),"",C5398*E5398)</f>
        <v/>
      </c>
      <c r="G5398" s="26" t="n"/>
    </row>
    <row r="5399">
      <c r="A5399" s="31" t="n"/>
      <c r="B5399" s="26" t="n"/>
      <c r="C5399" s="27" t="n"/>
      <c r="D5399" s="27" t="n"/>
      <c r="E5399" s="27" t="n"/>
      <c r="F5399" s="32">
        <f>IF(OR(C5399="",E5399=""),"",C5399*E5399)</f>
        <v/>
      </c>
      <c r="G5399" s="26" t="n"/>
    </row>
    <row r="5400">
      <c r="A5400" s="31" t="n"/>
      <c r="B5400" s="26" t="n"/>
      <c r="C5400" s="27" t="n"/>
      <c r="D5400" s="27" t="n"/>
      <c r="E5400" s="27" t="n"/>
      <c r="F5400" s="32">
        <f>IF(OR(C5400="",E5400=""),"",C5400*E5400)</f>
        <v/>
      </c>
      <c r="G5400" s="26" t="n"/>
    </row>
    <row r="5401">
      <c r="A5401" s="31" t="n"/>
      <c r="B5401" s="26" t="n"/>
      <c r="C5401" s="27" t="n"/>
      <c r="D5401" s="27" t="n"/>
      <c r="E5401" s="27" t="n"/>
      <c r="F5401" s="32">
        <f>IF(OR(C5401="",E5401=""),"",C5401*E5401)</f>
        <v/>
      </c>
      <c r="G5401" s="26" t="n"/>
    </row>
    <row r="5402">
      <c r="A5402" s="31" t="n"/>
      <c r="B5402" s="26" t="n"/>
      <c r="C5402" s="27" t="n"/>
      <c r="D5402" s="27" t="n"/>
      <c r="E5402" s="27" t="n"/>
      <c r="F5402" s="32">
        <f>IF(OR(C5402="",E5402=""),"",C5402*E5402)</f>
        <v/>
      </c>
      <c r="G5402" s="26" t="n"/>
    </row>
    <row r="5403">
      <c r="A5403" s="31" t="n"/>
      <c r="B5403" s="26" t="n"/>
      <c r="C5403" s="27" t="n"/>
      <c r="D5403" s="27" t="n"/>
      <c r="E5403" s="27" t="n"/>
      <c r="F5403" s="32">
        <f>IF(OR(C5403="",E5403=""),"",C5403*E5403)</f>
        <v/>
      </c>
      <c r="G5403" s="26" t="n"/>
    </row>
    <row r="5404">
      <c r="A5404" s="31" t="n"/>
      <c r="B5404" s="26" t="n"/>
      <c r="C5404" s="27" t="n"/>
      <c r="D5404" s="27" t="n"/>
      <c r="E5404" s="27" t="n"/>
      <c r="F5404" s="32">
        <f>IF(OR(C5404="",E5404=""),"",C5404*E5404)</f>
        <v/>
      </c>
      <c r="G5404" s="26" t="n"/>
    </row>
    <row r="5405">
      <c r="A5405" s="31" t="n"/>
      <c r="B5405" s="26" t="n"/>
      <c r="C5405" s="27" t="n"/>
      <c r="D5405" s="27" t="n"/>
      <c r="E5405" s="27" t="n"/>
      <c r="F5405" s="32">
        <f>IF(OR(C5405="",E5405=""),"",C5405*E5405)</f>
        <v/>
      </c>
      <c r="G5405" s="26" t="n"/>
    </row>
    <row r="5406">
      <c r="A5406" s="31" t="n"/>
      <c r="B5406" s="26" t="n"/>
      <c r="C5406" s="27" t="n"/>
      <c r="D5406" s="27" t="n"/>
      <c r="E5406" s="27" t="n"/>
      <c r="F5406" s="32">
        <f>IF(OR(C5406="",E5406=""),"",C5406*E5406)</f>
        <v/>
      </c>
      <c r="G5406" s="26" t="n"/>
    </row>
    <row r="5407">
      <c r="A5407" s="31" t="n"/>
      <c r="B5407" s="26" t="n"/>
      <c r="C5407" s="27" t="n"/>
      <c r="D5407" s="27" t="n"/>
      <c r="E5407" s="27" t="n"/>
      <c r="F5407" s="32">
        <f>IF(OR(C5407="",E5407=""),"",C5407*E5407)</f>
        <v/>
      </c>
      <c r="G5407" s="26" t="n"/>
    </row>
    <row r="5408">
      <c r="A5408" s="31" t="n"/>
      <c r="B5408" s="26" t="n"/>
      <c r="C5408" s="27" t="n"/>
      <c r="D5408" s="27" t="n"/>
      <c r="E5408" s="27" t="n"/>
      <c r="F5408" s="32">
        <f>IF(OR(C5408="",E5408=""),"",C5408*E5408)</f>
        <v/>
      </c>
      <c r="G5408" s="26" t="n"/>
    </row>
    <row r="5409">
      <c r="A5409" s="31" t="n"/>
      <c r="B5409" s="26" t="n"/>
      <c r="C5409" s="27" t="n"/>
      <c r="D5409" s="27" t="n"/>
      <c r="E5409" s="27" t="n"/>
      <c r="F5409" s="32">
        <f>IF(OR(C5409="",E5409=""),"",C5409*E5409)</f>
        <v/>
      </c>
      <c r="G5409" s="26" t="n"/>
    </row>
    <row r="5410">
      <c r="A5410" s="31" t="n"/>
      <c r="B5410" s="26" t="n"/>
      <c r="C5410" s="27" t="n"/>
      <c r="D5410" s="27" t="n"/>
      <c r="E5410" s="27" t="n"/>
      <c r="F5410" s="32">
        <f>IF(OR(C5410="",E5410=""),"",C5410*E5410)</f>
        <v/>
      </c>
      <c r="G5410" s="26" t="n"/>
    </row>
    <row r="5411">
      <c r="A5411" s="31" t="n"/>
      <c r="B5411" s="26" t="n"/>
      <c r="C5411" s="27" t="n"/>
      <c r="D5411" s="27" t="n"/>
      <c r="E5411" s="27" t="n"/>
      <c r="F5411" s="32">
        <f>IF(OR(C5411="",E5411=""),"",C5411*E5411)</f>
        <v/>
      </c>
      <c r="G5411" s="26" t="n"/>
    </row>
    <row r="5412">
      <c r="A5412" s="31" t="n"/>
      <c r="B5412" s="26" t="n"/>
      <c r="C5412" s="27" t="n"/>
      <c r="D5412" s="27" t="n"/>
      <c r="E5412" s="27" t="n"/>
      <c r="F5412" s="32">
        <f>IF(OR(C5412="",E5412=""),"",C5412*E5412)</f>
        <v/>
      </c>
      <c r="G5412" s="26" t="n"/>
    </row>
    <row r="5413">
      <c r="A5413" s="31" t="n"/>
      <c r="B5413" s="26" t="n"/>
      <c r="C5413" s="27" t="n"/>
      <c r="D5413" s="27" t="n"/>
      <c r="E5413" s="27" t="n"/>
      <c r="F5413" s="32">
        <f>IF(OR(C5413="",E5413=""),"",C5413*E5413)</f>
        <v/>
      </c>
      <c r="G5413" s="26" t="n"/>
    </row>
    <row r="5414">
      <c r="A5414" s="31" t="n"/>
      <c r="B5414" s="26" t="n"/>
      <c r="C5414" s="27" t="n"/>
      <c r="D5414" s="27" t="n"/>
      <c r="E5414" s="27" t="n"/>
      <c r="F5414" s="32">
        <f>IF(OR(C5414="",E5414=""),"",C5414*E5414)</f>
        <v/>
      </c>
      <c r="G5414" s="26" t="n"/>
    </row>
    <row r="5415">
      <c r="A5415" s="31" t="n"/>
      <c r="B5415" s="26" t="n"/>
      <c r="C5415" s="27" t="n"/>
      <c r="D5415" s="27" t="n"/>
      <c r="E5415" s="27" t="n"/>
      <c r="F5415" s="32">
        <f>IF(OR(C5415="",E5415=""),"",C5415*E5415)</f>
        <v/>
      </c>
      <c r="G5415" s="26" t="n"/>
    </row>
    <row r="5416">
      <c r="A5416" s="31" t="n"/>
      <c r="B5416" s="26" t="n"/>
      <c r="C5416" s="27" t="n"/>
      <c r="D5416" s="27" t="n"/>
      <c r="E5416" s="27" t="n"/>
      <c r="F5416" s="32">
        <f>IF(OR(C5416="",E5416=""),"",C5416*E5416)</f>
        <v/>
      </c>
      <c r="G5416" s="26" t="n"/>
    </row>
    <row r="5417">
      <c r="A5417" s="31" t="n"/>
      <c r="B5417" s="26" t="n"/>
      <c r="C5417" s="27" t="n"/>
      <c r="D5417" s="27" t="n"/>
      <c r="E5417" s="27" t="n"/>
      <c r="F5417" s="32">
        <f>IF(OR(C5417="",E5417=""),"",C5417*E5417)</f>
        <v/>
      </c>
      <c r="G5417" s="26" t="n"/>
    </row>
    <row r="5418">
      <c r="A5418" s="31" t="n"/>
      <c r="B5418" s="26" t="n"/>
      <c r="C5418" s="27" t="n"/>
      <c r="D5418" s="27" t="n"/>
      <c r="E5418" s="27" t="n"/>
      <c r="F5418" s="32">
        <f>IF(OR(C5418="",E5418=""),"",C5418*E5418)</f>
        <v/>
      </c>
      <c r="G5418" s="26" t="n"/>
    </row>
    <row r="5419">
      <c r="A5419" s="31" t="n"/>
      <c r="B5419" s="26" t="n"/>
      <c r="C5419" s="27" t="n"/>
      <c r="D5419" s="27" t="n"/>
      <c r="E5419" s="27" t="n"/>
      <c r="F5419" s="32">
        <f>IF(OR(C5419="",E5419=""),"",C5419*E5419)</f>
        <v/>
      </c>
      <c r="G5419" s="26" t="n"/>
    </row>
    <row r="5420">
      <c r="A5420" s="31" t="n"/>
      <c r="B5420" s="26" t="n"/>
      <c r="C5420" s="27" t="n"/>
      <c r="D5420" s="27" t="n"/>
      <c r="E5420" s="27" t="n"/>
      <c r="F5420" s="32">
        <f>IF(OR(C5420="",E5420=""),"",C5420*E5420)</f>
        <v/>
      </c>
      <c r="G5420" s="26" t="n"/>
    </row>
    <row r="5421">
      <c r="A5421" s="31" t="n"/>
      <c r="B5421" s="26" t="n"/>
      <c r="C5421" s="27" t="n"/>
      <c r="D5421" s="27" t="n"/>
      <c r="E5421" s="27" t="n"/>
      <c r="F5421" s="32">
        <f>IF(OR(C5421="",E5421=""),"",C5421*E5421)</f>
        <v/>
      </c>
      <c r="G5421" s="26" t="n"/>
    </row>
    <row r="5422">
      <c r="A5422" s="31" t="n"/>
      <c r="B5422" s="26" t="n"/>
      <c r="C5422" s="27" t="n"/>
      <c r="D5422" s="27" t="n"/>
      <c r="E5422" s="27" t="n"/>
      <c r="F5422" s="32">
        <f>IF(OR(C5422="",E5422=""),"",C5422*E5422)</f>
        <v/>
      </c>
      <c r="G5422" s="26" t="n"/>
    </row>
    <row r="5423">
      <c r="A5423" s="31" t="n"/>
      <c r="B5423" s="26" t="n"/>
      <c r="C5423" s="27" t="n"/>
      <c r="D5423" s="27" t="n"/>
      <c r="E5423" s="27" t="n"/>
      <c r="F5423" s="32">
        <f>IF(OR(C5423="",E5423=""),"",C5423*E5423)</f>
        <v/>
      </c>
      <c r="G5423" s="26" t="n"/>
    </row>
    <row r="5424">
      <c r="A5424" s="31" t="n"/>
      <c r="B5424" s="26" t="n"/>
      <c r="C5424" s="27" t="n"/>
      <c r="D5424" s="27" t="n"/>
      <c r="E5424" s="27" t="n"/>
      <c r="F5424" s="32">
        <f>IF(OR(C5424="",E5424=""),"",C5424*E5424)</f>
        <v/>
      </c>
      <c r="G5424" s="26" t="n"/>
    </row>
    <row r="5425">
      <c r="A5425" s="31" t="n"/>
      <c r="B5425" s="26" t="n"/>
      <c r="C5425" s="27" t="n"/>
      <c r="D5425" s="27" t="n"/>
      <c r="E5425" s="27" t="n"/>
      <c r="F5425" s="32">
        <f>IF(OR(C5425="",E5425=""),"",C5425*E5425)</f>
        <v/>
      </c>
      <c r="G5425" s="26" t="n"/>
    </row>
    <row r="5426">
      <c r="A5426" s="31" t="n"/>
      <c r="B5426" s="26" t="n"/>
      <c r="C5426" s="27" t="n"/>
      <c r="D5426" s="27" t="n"/>
      <c r="E5426" s="27" t="n"/>
      <c r="F5426" s="32">
        <f>IF(OR(C5426="",E5426=""),"",C5426*E5426)</f>
        <v/>
      </c>
      <c r="G5426" s="26" t="n"/>
    </row>
    <row r="5427">
      <c r="A5427" s="31" t="n"/>
      <c r="B5427" s="26" t="n"/>
      <c r="C5427" s="27" t="n"/>
      <c r="D5427" s="27" t="n"/>
      <c r="E5427" s="27" t="n"/>
      <c r="F5427" s="32">
        <f>IF(OR(C5427="",E5427=""),"",C5427*E5427)</f>
        <v/>
      </c>
      <c r="G5427" s="26" t="n"/>
    </row>
    <row r="5428">
      <c r="A5428" s="31" t="n"/>
      <c r="B5428" s="26" t="n"/>
      <c r="C5428" s="27" t="n"/>
      <c r="D5428" s="27" t="n"/>
      <c r="E5428" s="27" t="n"/>
      <c r="F5428" s="32">
        <f>IF(OR(C5428="",E5428=""),"",C5428*E5428)</f>
        <v/>
      </c>
      <c r="G5428" s="26" t="n"/>
    </row>
    <row r="5429">
      <c r="A5429" s="31" t="n"/>
      <c r="B5429" s="26" t="n"/>
      <c r="C5429" s="27" t="n"/>
      <c r="D5429" s="27" t="n"/>
      <c r="E5429" s="27" t="n"/>
      <c r="F5429" s="32">
        <f>IF(OR(C5429="",E5429=""),"",C5429*E5429)</f>
        <v/>
      </c>
      <c r="G5429" s="26" t="n"/>
    </row>
    <row r="5430">
      <c r="A5430" s="31" t="n"/>
      <c r="B5430" s="26" t="n"/>
      <c r="C5430" s="27" t="n"/>
      <c r="D5430" s="27" t="n"/>
      <c r="E5430" s="27" t="n"/>
      <c r="F5430" s="32">
        <f>IF(OR(C5430="",E5430=""),"",C5430*E5430)</f>
        <v/>
      </c>
      <c r="G5430" s="26" t="n"/>
    </row>
    <row r="5431">
      <c r="A5431" s="31" t="n"/>
      <c r="B5431" s="26" t="n"/>
      <c r="C5431" s="27" t="n"/>
      <c r="D5431" s="27" t="n"/>
      <c r="E5431" s="27" t="n"/>
      <c r="F5431" s="32">
        <f>IF(OR(C5431="",E5431=""),"",C5431*E5431)</f>
        <v/>
      </c>
      <c r="G5431" s="26" t="n"/>
    </row>
    <row r="5432">
      <c r="A5432" s="31" t="n"/>
      <c r="B5432" s="26" t="n"/>
      <c r="C5432" s="27" t="n"/>
      <c r="D5432" s="27" t="n"/>
      <c r="E5432" s="27" t="n"/>
      <c r="F5432" s="32">
        <f>IF(OR(C5432="",E5432=""),"",C5432*E5432)</f>
        <v/>
      </c>
      <c r="G5432" s="26" t="n"/>
    </row>
    <row r="5433">
      <c r="A5433" s="31" t="n"/>
      <c r="B5433" s="26" t="n"/>
      <c r="C5433" s="27" t="n"/>
      <c r="D5433" s="27" t="n"/>
      <c r="E5433" s="27" t="n"/>
      <c r="F5433" s="32">
        <f>IF(OR(C5433="",E5433=""),"",C5433*E5433)</f>
        <v/>
      </c>
      <c r="G5433" s="26" t="n"/>
    </row>
    <row r="5434">
      <c r="A5434" s="31" t="n"/>
      <c r="B5434" s="26" t="n"/>
      <c r="C5434" s="27" t="n"/>
      <c r="D5434" s="27" t="n"/>
      <c r="E5434" s="27" t="n"/>
      <c r="F5434" s="32">
        <f>IF(OR(C5434="",E5434=""),"",C5434*E5434)</f>
        <v/>
      </c>
      <c r="G5434" s="26" t="n"/>
    </row>
    <row r="5435">
      <c r="A5435" s="31" t="n"/>
      <c r="B5435" s="26" t="n"/>
      <c r="C5435" s="27" t="n"/>
      <c r="D5435" s="27" t="n"/>
      <c r="E5435" s="27" t="n"/>
      <c r="F5435" s="32">
        <f>IF(OR(C5435="",E5435=""),"",C5435*E5435)</f>
        <v/>
      </c>
      <c r="G5435" s="26" t="n"/>
    </row>
    <row r="5436">
      <c r="A5436" s="31" t="n"/>
      <c r="B5436" s="26" t="n"/>
      <c r="C5436" s="27" t="n"/>
      <c r="D5436" s="27" t="n"/>
      <c r="E5436" s="27" t="n"/>
      <c r="F5436" s="32">
        <f>IF(OR(C5436="",E5436=""),"",C5436*E5436)</f>
        <v/>
      </c>
      <c r="G5436" s="26" t="n"/>
    </row>
    <row r="5437">
      <c r="A5437" s="31" t="n"/>
      <c r="B5437" s="26" t="n"/>
      <c r="C5437" s="27" t="n"/>
      <c r="D5437" s="27" t="n"/>
      <c r="E5437" s="27" t="n"/>
      <c r="F5437" s="32">
        <f>IF(OR(C5437="",E5437=""),"",C5437*E5437)</f>
        <v/>
      </c>
      <c r="G5437" s="26" t="n"/>
    </row>
    <row r="5438">
      <c r="A5438" s="31" t="n"/>
      <c r="B5438" s="26" t="n"/>
      <c r="C5438" s="27" t="n"/>
      <c r="D5438" s="27" t="n"/>
      <c r="E5438" s="27" t="n"/>
      <c r="F5438" s="32">
        <f>IF(OR(C5438="",E5438=""),"",C5438*E5438)</f>
        <v/>
      </c>
      <c r="G5438" s="26" t="n"/>
    </row>
    <row r="5439">
      <c r="A5439" s="31" t="n"/>
      <c r="B5439" s="26" t="n"/>
      <c r="C5439" s="27" t="n"/>
      <c r="D5439" s="27" t="n"/>
      <c r="E5439" s="27" t="n"/>
      <c r="F5439" s="32">
        <f>IF(OR(C5439="",E5439=""),"",C5439*E5439)</f>
        <v/>
      </c>
      <c r="G5439" s="26" t="n"/>
    </row>
    <row r="5440">
      <c r="A5440" s="31" t="n"/>
      <c r="B5440" s="26" t="n"/>
      <c r="C5440" s="27" t="n"/>
      <c r="D5440" s="27" t="n"/>
      <c r="E5440" s="27" t="n"/>
      <c r="F5440" s="32">
        <f>IF(OR(C5440="",E5440=""),"",C5440*E5440)</f>
        <v/>
      </c>
      <c r="G5440" s="26" t="n"/>
    </row>
    <row r="5441">
      <c r="A5441" s="31" t="n"/>
      <c r="B5441" s="26" t="n"/>
      <c r="C5441" s="27" t="n"/>
      <c r="D5441" s="27" t="n"/>
      <c r="E5441" s="27" t="n"/>
      <c r="F5441" s="32">
        <f>IF(OR(C5441="",E5441=""),"",C5441*E5441)</f>
        <v/>
      </c>
      <c r="G5441" s="26" t="n"/>
    </row>
    <row r="5442">
      <c r="A5442" s="31" t="n"/>
      <c r="B5442" s="26" t="n"/>
      <c r="C5442" s="27" t="n"/>
      <c r="D5442" s="27" t="n"/>
      <c r="E5442" s="27" t="n"/>
      <c r="F5442" s="32">
        <f>IF(OR(C5442="",E5442=""),"",C5442*E5442)</f>
        <v/>
      </c>
      <c r="G5442" s="26" t="n"/>
    </row>
    <row r="5443">
      <c r="A5443" s="31" t="n"/>
      <c r="B5443" s="26" t="n"/>
      <c r="C5443" s="27" t="n"/>
      <c r="D5443" s="27" t="n"/>
      <c r="E5443" s="27" t="n"/>
      <c r="F5443" s="32">
        <f>IF(OR(C5443="",E5443=""),"",C5443*E5443)</f>
        <v/>
      </c>
      <c r="G5443" s="26" t="n"/>
    </row>
    <row r="5444">
      <c r="A5444" s="31" t="n"/>
      <c r="B5444" s="26" t="n"/>
      <c r="C5444" s="27" t="n"/>
      <c r="D5444" s="27" t="n"/>
      <c r="E5444" s="27" t="n"/>
      <c r="F5444" s="32">
        <f>IF(OR(C5444="",E5444=""),"",C5444*E5444)</f>
        <v/>
      </c>
      <c r="G5444" s="26" t="n"/>
    </row>
    <row r="5445">
      <c r="A5445" s="31" t="n"/>
      <c r="B5445" s="26" t="n"/>
      <c r="C5445" s="27" t="n"/>
      <c r="D5445" s="27" t="n"/>
      <c r="E5445" s="27" t="n"/>
      <c r="F5445" s="32">
        <f>IF(OR(C5445="",E5445=""),"",C5445*E5445)</f>
        <v/>
      </c>
      <c r="G5445" s="26" t="n"/>
    </row>
    <row r="5446">
      <c r="A5446" s="31" t="n"/>
      <c r="B5446" s="26" t="n"/>
      <c r="C5446" s="27" t="n"/>
      <c r="D5446" s="27" t="n"/>
      <c r="E5446" s="27" t="n"/>
      <c r="F5446" s="32">
        <f>IF(OR(C5446="",E5446=""),"",C5446*E5446)</f>
        <v/>
      </c>
      <c r="G5446" s="26" t="n"/>
    </row>
    <row r="5447">
      <c r="A5447" s="31" t="n"/>
      <c r="B5447" s="26" t="n"/>
      <c r="C5447" s="27" t="n"/>
      <c r="D5447" s="27" t="n"/>
      <c r="E5447" s="27" t="n"/>
      <c r="F5447" s="32">
        <f>IF(OR(C5447="",E5447=""),"",C5447*E5447)</f>
        <v/>
      </c>
      <c r="G5447" s="26" t="n"/>
    </row>
    <row r="5448">
      <c r="A5448" s="31" t="n"/>
      <c r="B5448" s="26" t="n"/>
      <c r="C5448" s="27" t="n"/>
      <c r="D5448" s="27" t="n"/>
      <c r="E5448" s="27" t="n"/>
      <c r="F5448" s="32">
        <f>IF(OR(C5448="",E5448=""),"",C5448*E5448)</f>
        <v/>
      </c>
      <c r="G5448" s="26" t="n"/>
    </row>
    <row r="5449">
      <c r="A5449" s="31" t="n"/>
      <c r="B5449" s="26" t="n"/>
      <c r="C5449" s="27" t="n"/>
      <c r="D5449" s="27" t="n"/>
      <c r="E5449" s="27" t="n"/>
      <c r="F5449" s="32">
        <f>IF(OR(C5449="",E5449=""),"",C5449*E5449)</f>
        <v/>
      </c>
      <c r="G5449" s="26" t="n"/>
    </row>
    <row r="5450">
      <c r="A5450" s="31" t="n"/>
      <c r="B5450" s="26" t="n"/>
      <c r="C5450" s="27" t="n"/>
      <c r="D5450" s="27" t="n"/>
      <c r="E5450" s="27" t="n"/>
      <c r="F5450" s="32">
        <f>IF(OR(C5450="",E5450=""),"",C5450*E5450)</f>
        <v/>
      </c>
      <c r="G5450" s="26" t="n"/>
    </row>
    <row r="5451">
      <c r="A5451" s="31" t="n"/>
      <c r="B5451" s="26" t="n"/>
      <c r="C5451" s="27" t="n"/>
      <c r="D5451" s="27" t="n"/>
      <c r="E5451" s="27" t="n"/>
      <c r="F5451" s="32">
        <f>IF(OR(C5451="",E5451=""),"",C5451*E5451)</f>
        <v/>
      </c>
      <c r="G5451" s="26" t="n"/>
    </row>
    <row r="5452">
      <c r="A5452" s="31" t="n"/>
      <c r="B5452" s="26" t="n"/>
      <c r="C5452" s="27" t="n"/>
      <c r="D5452" s="27" t="n"/>
      <c r="E5452" s="27" t="n"/>
      <c r="F5452" s="32">
        <f>IF(OR(C5452="",E5452=""),"",C5452*E5452)</f>
        <v/>
      </c>
      <c r="G5452" s="26" t="n"/>
    </row>
    <row r="5453">
      <c r="A5453" s="31" t="n"/>
      <c r="B5453" s="26" t="n"/>
      <c r="C5453" s="27" t="n"/>
      <c r="D5453" s="27" t="n"/>
      <c r="E5453" s="27" t="n"/>
      <c r="F5453" s="32">
        <f>IF(OR(C5453="",E5453=""),"",C5453*E5453)</f>
        <v/>
      </c>
      <c r="G5453" s="26" t="n"/>
    </row>
    <row r="5454">
      <c r="A5454" s="31" t="n"/>
      <c r="B5454" s="26" t="n"/>
      <c r="C5454" s="27" t="n"/>
      <c r="D5454" s="27" t="n"/>
      <c r="E5454" s="27" t="n"/>
      <c r="F5454" s="32">
        <f>IF(OR(C5454="",E5454=""),"",C5454*E5454)</f>
        <v/>
      </c>
      <c r="G5454" s="26" t="n"/>
    </row>
    <row r="5455">
      <c r="A5455" s="31" t="n"/>
      <c r="B5455" s="26" t="n"/>
      <c r="C5455" s="27" t="n"/>
      <c r="D5455" s="27" t="n"/>
      <c r="E5455" s="27" t="n"/>
      <c r="F5455" s="32">
        <f>IF(OR(C5455="",E5455=""),"",C5455*E5455)</f>
        <v/>
      </c>
      <c r="G5455" s="26" t="n"/>
    </row>
    <row r="5456">
      <c r="A5456" s="31" t="n"/>
      <c r="B5456" s="26" t="n"/>
      <c r="C5456" s="27" t="n"/>
      <c r="D5456" s="27" t="n"/>
      <c r="E5456" s="27" t="n"/>
      <c r="F5456" s="32">
        <f>IF(OR(C5456="",E5456=""),"",C5456*E5456)</f>
        <v/>
      </c>
      <c r="G5456" s="26" t="n"/>
    </row>
    <row r="5457">
      <c r="A5457" s="31" t="n"/>
      <c r="B5457" s="26" t="n"/>
      <c r="C5457" s="27" t="n"/>
      <c r="D5457" s="27" t="n"/>
      <c r="E5457" s="27" t="n"/>
      <c r="F5457" s="32">
        <f>IF(OR(C5457="",E5457=""),"",C5457*E5457)</f>
        <v/>
      </c>
      <c r="G5457" s="26" t="n"/>
    </row>
    <row r="5458">
      <c r="A5458" s="31" t="n"/>
      <c r="B5458" s="26" t="n"/>
      <c r="C5458" s="27" t="n"/>
      <c r="D5458" s="27" t="n"/>
      <c r="E5458" s="27" t="n"/>
      <c r="F5458" s="32">
        <f>IF(OR(C5458="",E5458=""),"",C5458*E5458)</f>
        <v/>
      </c>
      <c r="G5458" s="26" t="n"/>
    </row>
    <row r="5459">
      <c r="A5459" s="31" t="n"/>
      <c r="B5459" s="26" t="n"/>
      <c r="C5459" s="27" t="n"/>
      <c r="D5459" s="27" t="n"/>
      <c r="E5459" s="27" t="n"/>
      <c r="F5459" s="32">
        <f>IF(OR(C5459="",E5459=""),"",C5459*E5459)</f>
        <v/>
      </c>
      <c r="G5459" s="26" t="n"/>
    </row>
    <row r="5460">
      <c r="A5460" s="31" t="n"/>
      <c r="B5460" s="26" t="n"/>
      <c r="C5460" s="27" t="n"/>
      <c r="D5460" s="27" t="n"/>
      <c r="E5460" s="27" t="n"/>
      <c r="F5460" s="32">
        <f>IF(OR(C5460="",E5460=""),"",C5460*E5460)</f>
        <v/>
      </c>
      <c r="G5460" s="26" t="n"/>
    </row>
    <row r="5461">
      <c r="A5461" s="31" t="n"/>
      <c r="B5461" s="26" t="n"/>
      <c r="C5461" s="27" t="n"/>
      <c r="D5461" s="27" t="n"/>
      <c r="E5461" s="27" t="n"/>
      <c r="F5461" s="32">
        <f>IF(OR(C5461="",E5461=""),"",C5461*E5461)</f>
        <v/>
      </c>
      <c r="G5461" s="26" t="n"/>
    </row>
    <row r="5462">
      <c r="A5462" s="31" t="n"/>
      <c r="B5462" s="26" t="n"/>
      <c r="C5462" s="27" t="n"/>
      <c r="D5462" s="27" t="n"/>
      <c r="E5462" s="27" t="n"/>
      <c r="F5462" s="32">
        <f>IF(OR(C5462="",E5462=""),"",C5462*E5462)</f>
        <v/>
      </c>
      <c r="G5462" s="26" t="n"/>
    </row>
    <row r="5463">
      <c r="A5463" s="31" t="n"/>
      <c r="B5463" s="26" t="n"/>
      <c r="C5463" s="27" t="n"/>
      <c r="D5463" s="27" t="n"/>
      <c r="E5463" s="27" t="n"/>
      <c r="F5463" s="32">
        <f>IF(OR(C5463="",E5463=""),"",C5463*E5463)</f>
        <v/>
      </c>
      <c r="G5463" s="26" t="n"/>
    </row>
    <row r="5464">
      <c r="A5464" s="31" t="n"/>
      <c r="B5464" s="26" t="n"/>
      <c r="C5464" s="27" t="n"/>
      <c r="D5464" s="27" t="n"/>
      <c r="E5464" s="27" t="n"/>
      <c r="F5464" s="32">
        <f>IF(OR(C5464="",E5464=""),"",C5464*E5464)</f>
        <v/>
      </c>
      <c r="G5464" s="26" t="n"/>
    </row>
    <row r="5465">
      <c r="A5465" s="31" t="n"/>
      <c r="B5465" s="26" t="n"/>
      <c r="C5465" s="27" t="n"/>
      <c r="D5465" s="27" t="n"/>
      <c r="E5465" s="27" t="n"/>
      <c r="F5465" s="32">
        <f>IF(OR(C5465="",E5465=""),"",C5465*E5465)</f>
        <v/>
      </c>
      <c r="G5465" s="26" t="n"/>
    </row>
    <row r="5466">
      <c r="A5466" s="31" t="n"/>
      <c r="B5466" s="26" t="n"/>
      <c r="C5466" s="27" t="n"/>
      <c r="D5466" s="27" t="n"/>
      <c r="E5466" s="27" t="n"/>
      <c r="F5466" s="32">
        <f>IF(OR(C5466="",E5466=""),"",C5466*E5466)</f>
        <v/>
      </c>
      <c r="G5466" s="26" t="n"/>
    </row>
    <row r="5467">
      <c r="A5467" s="31" t="n"/>
      <c r="B5467" s="26" t="n"/>
      <c r="C5467" s="27" t="n"/>
      <c r="D5467" s="27" t="n"/>
      <c r="E5467" s="27" t="n"/>
      <c r="F5467" s="32">
        <f>IF(OR(C5467="",E5467=""),"",C5467*E5467)</f>
        <v/>
      </c>
      <c r="G5467" s="26" t="n"/>
    </row>
    <row r="5468">
      <c r="A5468" s="31" t="n"/>
      <c r="B5468" s="26" t="n"/>
      <c r="C5468" s="27" t="n"/>
      <c r="D5468" s="27" t="n"/>
      <c r="E5468" s="27" t="n"/>
      <c r="F5468" s="32">
        <f>IF(OR(C5468="",E5468=""),"",C5468*E5468)</f>
        <v/>
      </c>
      <c r="G5468" s="26" t="n"/>
    </row>
    <row r="5469">
      <c r="A5469" s="31" t="n"/>
      <c r="B5469" s="26" t="n"/>
      <c r="C5469" s="27" t="n"/>
      <c r="D5469" s="27" t="n"/>
      <c r="E5469" s="27" t="n"/>
      <c r="F5469" s="32">
        <f>IF(OR(C5469="",E5469=""),"",C5469*E5469)</f>
        <v/>
      </c>
      <c r="G5469" s="26" t="n"/>
    </row>
    <row r="5470">
      <c r="A5470" s="31" t="n"/>
      <c r="B5470" s="26" t="n"/>
      <c r="C5470" s="27" t="n"/>
      <c r="D5470" s="27" t="n"/>
      <c r="E5470" s="27" t="n"/>
      <c r="F5470" s="32">
        <f>IF(OR(C5470="",E5470=""),"",C5470*E5470)</f>
        <v/>
      </c>
      <c r="G5470" s="26" t="n"/>
    </row>
    <row r="5471">
      <c r="A5471" s="31" t="n"/>
      <c r="B5471" s="26" t="n"/>
      <c r="C5471" s="27" t="n"/>
      <c r="D5471" s="27" t="n"/>
      <c r="E5471" s="27" t="n"/>
      <c r="F5471" s="32">
        <f>IF(OR(C5471="",E5471=""),"",C5471*E5471)</f>
        <v/>
      </c>
      <c r="G5471" s="26" t="n"/>
    </row>
    <row r="5472">
      <c r="A5472" s="31" t="n"/>
      <c r="B5472" s="26" t="n"/>
      <c r="C5472" s="27" t="n"/>
      <c r="D5472" s="27" t="n"/>
      <c r="E5472" s="27" t="n"/>
      <c r="F5472" s="32">
        <f>IF(OR(C5472="",E5472=""),"",C5472*E5472)</f>
        <v/>
      </c>
      <c r="G5472" s="26" t="n"/>
    </row>
    <row r="5473">
      <c r="A5473" s="31" t="n"/>
      <c r="B5473" s="26" t="n"/>
      <c r="C5473" s="27" t="n"/>
      <c r="D5473" s="27" t="n"/>
      <c r="E5473" s="27" t="n"/>
      <c r="F5473" s="32">
        <f>IF(OR(C5473="",E5473=""),"",C5473*E5473)</f>
        <v/>
      </c>
      <c r="G5473" s="26" t="n"/>
    </row>
    <row r="5474">
      <c r="A5474" s="31" t="n"/>
      <c r="B5474" s="26" t="n"/>
      <c r="C5474" s="27" t="n"/>
      <c r="D5474" s="27" t="n"/>
      <c r="E5474" s="27" t="n"/>
      <c r="F5474" s="32">
        <f>IF(OR(C5474="",E5474=""),"",C5474*E5474)</f>
        <v/>
      </c>
      <c r="G5474" s="26" t="n"/>
    </row>
    <row r="5475">
      <c r="A5475" s="31" t="n"/>
      <c r="B5475" s="26" t="n"/>
      <c r="C5475" s="27" t="n"/>
      <c r="D5475" s="27" t="n"/>
      <c r="E5475" s="27" t="n"/>
      <c r="F5475" s="32">
        <f>IF(OR(C5475="",E5475=""),"",C5475*E5475)</f>
        <v/>
      </c>
      <c r="G5475" s="26" t="n"/>
    </row>
    <row r="5476">
      <c r="A5476" s="31" t="n"/>
      <c r="B5476" s="26" t="n"/>
      <c r="C5476" s="27" t="n"/>
      <c r="D5476" s="27" t="n"/>
      <c r="E5476" s="27" t="n"/>
      <c r="F5476" s="32">
        <f>IF(OR(C5476="",E5476=""),"",C5476*E5476)</f>
        <v/>
      </c>
      <c r="G5476" s="26" t="n"/>
    </row>
    <row r="5477">
      <c r="A5477" s="31" t="n"/>
      <c r="B5477" s="26" t="n"/>
      <c r="C5477" s="27" t="n"/>
      <c r="D5477" s="27" t="n"/>
      <c r="E5477" s="27" t="n"/>
      <c r="F5477" s="32">
        <f>IF(OR(C5477="",E5477=""),"",C5477*E5477)</f>
        <v/>
      </c>
      <c r="G5477" s="26" t="n"/>
    </row>
    <row r="5478">
      <c r="A5478" s="31" t="n"/>
      <c r="B5478" s="26" t="n"/>
      <c r="C5478" s="27" t="n"/>
      <c r="D5478" s="27" t="n"/>
      <c r="E5478" s="27" t="n"/>
      <c r="F5478" s="32">
        <f>IF(OR(C5478="",E5478=""),"",C5478*E5478)</f>
        <v/>
      </c>
      <c r="G5478" s="26" t="n"/>
    </row>
    <row r="5479">
      <c r="A5479" s="31" t="n"/>
      <c r="B5479" s="26" t="n"/>
      <c r="C5479" s="27" t="n"/>
      <c r="D5479" s="27" t="n"/>
      <c r="E5479" s="27" t="n"/>
      <c r="F5479" s="32">
        <f>IF(OR(C5479="",E5479=""),"",C5479*E5479)</f>
        <v/>
      </c>
      <c r="G5479" s="26" t="n"/>
    </row>
    <row r="5480">
      <c r="A5480" s="31" t="n"/>
      <c r="B5480" s="26" t="n"/>
      <c r="C5480" s="27" t="n"/>
      <c r="D5480" s="27" t="n"/>
      <c r="E5480" s="27" t="n"/>
      <c r="F5480" s="32">
        <f>IF(OR(C5480="",E5480=""),"",C5480*E5480)</f>
        <v/>
      </c>
      <c r="G5480" s="26" t="n"/>
    </row>
    <row r="5481">
      <c r="A5481" s="31" t="n"/>
      <c r="B5481" s="26" t="n"/>
      <c r="C5481" s="27" t="n"/>
      <c r="D5481" s="27" t="n"/>
      <c r="E5481" s="27" t="n"/>
      <c r="F5481" s="32">
        <f>IF(OR(C5481="",E5481=""),"",C5481*E5481)</f>
        <v/>
      </c>
      <c r="G5481" s="26" t="n"/>
    </row>
    <row r="5482">
      <c r="A5482" s="31" t="n"/>
      <c r="B5482" s="26" t="n"/>
      <c r="C5482" s="27" t="n"/>
      <c r="D5482" s="27" t="n"/>
      <c r="E5482" s="27" t="n"/>
      <c r="F5482" s="32">
        <f>IF(OR(C5482="",E5482=""),"",C5482*E5482)</f>
        <v/>
      </c>
      <c r="G5482" s="26" t="n"/>
    </row>
    <row r="5483">
      <c r="A5483" s="31" t="n"/>
      <c r="B5483" s="26" t="n"/>
      <c r="C5483" s="27" t="n"/>
      <c r="D5483" s="27" t="n"/>
      <c r="E5483" s="27" t="n"/>
      <c r="F5483" s="32">
        <f>IF(OR(C5483="",E5483=""),"",C5483*E5483)</f>
        <v/>
      </c>
      <c r="G5483" s="26" t="n"/>
    </row>
    <row r="5484">
      <c r="A5484" s="31" t="n"/>
      <c r="B5484" s="26" t="n"/>
      <c r="C5484" s="27" t="n"/>
      <c r="D5484" s="27" t="n"/>
      <c r="E5484" s="27" t="n"/>
      <c r="F5484" s="32">
        <f>IF(OR(C5484="",E5484=""),"",C5484*E5484)</f>
        <v/>
      </c>
      <c r="G5484" s="26" t="n"/>
    </row>
    <row r="5485">
      <c r="A5485" s="31" t="n"/>
      <c r="B5485" s="26" t="n"/>
      <c r="C5485" s="27" t="n"/>
      <c r="D5485" s="27" t="n"/>
      <c r="E5485" s="27" t="n"/>
      <c r="F5485" s="32">
        <f>IF(OR(C5485="",E5485=""),"",C5485*E5485)</f>
        <v/>
      </c>
      <c r="G5485" s="26" t="n"/>
    </row>
    <row r="5486">
      <c r="A5486" s="31" t="n"/>
      <c r="B5486" s="26" t="n"/>
      <c r="C5486" s="27" t="n"/>
      <c r="D5486" s="27" t="n"/>
      <c r="E5486" s="27" t="n"/>
      <c r="F5486" s="32">
        <f>IF(OR(C5486="",E5486=""),"",C5486*E5486)</f>
        <v/>
      </c>
      <c r="G5486" s="26" t="n"/>
    </row>
    <row r="5487">
      <c r="A5487" s="31" t="n"/>
      <c r="B5487" s="26" t="n"/>
      <c r="C5487" s="27" t="n"/>
      <c r="D5487" s="27" t="n"/>
      <c r="E5487" s="27" t="n"/>
      <c r="F5487" s="32">
        <f>IF(OR(C5487="",E5487=""),"",C5487*E5487)</f>
        <v/>
      </c>
      <c r="G5487" s="26" t="n"/>
    </row>
    <row r="5488">
      <c r="A5488" s="31" t="n"/>
      <c r="B5488" s="26" t="n"/>
      <c r="C5488" s="27" t="n"/>
      <c r="D5488" s="27" t="n"/>
      <c r="E5488" s="27" t="n"/>
      <c r="F5488" s="32">
        <f>IF(OR(C5488="",E5488=""),"",C5488*E5488)</f>
        <v/>
      </c>
      <c r="G5488" s="26" t="n"/>
    </row>
    <row r="5489">
      <c r="A5489" s="31" t="n"/>
      <c r="B5489" s="26" t="n"/>
      <c r="C5489" s="27" t="n"/>
      <c r="D5489" s="27" t="n"/>
      <c r="E5489" s="27" t="n"/>
      <c r="F5489" s="32">
        <f>IF(OR(C5489="",E5489=""),"",C5489*E5489)</f>
        <v/>
      </c>
      <c r="G5489" s="26" t="n"/>
    </row>
    <row r="5490">
      <c r="A5490" s="31" t="n"/>
      <c r="B5490" s="26" t="n"/>
      <c r="C5490" s="27" t="n"/>
      <c r="D5490" s="27" t="n"/>
      <c r="E5490" s="27" t="n"/>
      <c r="F5490" s="32">
        <f>IF(OR(C5490="",E5490=""),"",C5490*E5490)</f>
        <v/>
      </c>
      <c r="G5490" s="26" t="n"/>
    </row>
    <row r="5491">
      <c r="A5491" s="31" t="n"/>
      <c r="B5491" s="26" t="n"/>
      <c r="C5491" s="27" t="n"/>
      <c r="D5491" s="27" t="n"/>
      <c r="E5491" s="27" t="n"/>
      <c r="F5491" s="32">
        <f>IF(OR(C5491="",E5491=""),"",C5491*E5491)</f>
        <v/>
      </c>
      <c r="G5491" s="26" t="n"/>
    </row>
    <row r="5492">
      <c r="A5492" s="31" t="n"/>
      <c r="B5492" s="26" t="n"/>
      <c r="C5492" s="27" t="n"/>
      <c r="D5492" s="27" t="n"/>
      <c r="E5492" s="27" t="n"/>
      <c r="F5492" s="32">
        <f>IF(OR(C5492="",E5492=""),"",C5492*E5492)</f>
        <v/>
      </c>
      <c r="G5492" s="26" t="n"/>
    </row>
    <row r="5493">
      <c r="A5493" s="31" t="n"/>
      <c r="B5493" s="26" t="n"/>
      <c r="C5493" s="27" t="n"/>
      <c r="D5493" s="27" t="n"/>
      <c r="E5493" s="27" t="n"/>
      <c r="F5493" s="32">
        <f>IF(OR(C5493="",E5493=""),"",C5493*E5493)</f>
        <v/>
      </c>
      <c r="G5493" s="26" t="n"/>
    </row>
    <row r="5494">
      <c r="A5494" s="31" t="n"/>
      <c r="B5494" s="26" t="n"/>
      <c r="C5494" s="27" t="n"/>
      <c r="D5494" s="27" t="n"/>
      <c r="E5494" s="27" t="n"/>
      <c r="F5494" s="32">
        <f>IF(OR(C5494="",E5494=""),"",C5494*E5494)</f>
        <v/>
      </c>
      <c r="G5494" s="26" t="n"/>
    </row>
    <row r="5495">
      <c r="A5495" s="31" t="n"/>
      <c r="B5495" s="26" t="n"/>
      <c r="C5495" s="27" t="n"/>
      <c r="D5495" s="27" t="n"/>
      <c r="E5495" s="27" t="n"/>
      <c r="F5495" s="32">
        <f>IF(OR(C5495="",E5495=""),"",C5495*E5495)</f>
        <v/>
      </c>
      <c r="G5495" s="26" t="n"/>
    </row>
    <row r="5496">
      <c r="A5496" s="31" t="n"/>
      <c r="B5496" s="26" t="n"/>
      <c r="C5496" s="27" t="n"/>
      <c r="D5496" s="27" t="n"/>
      <c r="E5496" s="27" t="n"/>
      <c r="F5496" s="32">
        <f>IF(OR(C5496="",E5496=""),"",C5496*E5496)</f>
        <v/>
      </c>
      <c r="G5496" s="26" t="n"/>
    </row>
    <row r="5497">
      <c r="A5497" s="31" t="n"/>
      <c r="B5497" s="26" t="n"/>
      <c r="C5497" s="27" t="n"/>
      <c r="D5497" s="27" t="n"/>
      <c r="E5497" s="27" t="n"/>
      <c r="F5497" s="32">
        <f>IF(OR(C5497="",E5497=""),"",C5497*E5497)</f>
        <v/>
      </c>
      <c r="G5497" s="26" t="n"/>
    </row>
    <row r="5498">
      <c r="A5498" s="31" t="n"/>
      <c r="B5498" s="26" t="n"/>
      <c r="C5498" s="27" t="n"/>
      <c r="D5498" s="27" t="n"/>
      <c r="E5498" s="27" t="n"/>
      <c r="F5498" s="32">
        <f>IF(OR(C5498="",E5498=""),"",C5498*E5498)</f>
        <v/>
      </c>
      <c r="G5498" s="26" t="n"/>
    </row>
    <row r="5499">
      <c r="A5499" s="31" t="n"/>
      <c r="B5499" s="26" t="n"/>
      <c r="C5499" s="27" t="n"/>
      <c r="D5499" s="27" t="n"/>
      <c r="E5499" s="27" t="n"/>
      <c r="F5499" s="32">
        <f>IF(OR(C5499="",E5499=""),"",C5499*E5499)</f>
        <v/>
      </c>
      <c r="G5499" s="26" t="n"/>
    </row>
    <row r="5500">
      <c r="A5500" s="31" t="n"/>
      <c r="B5500" s="26" t="n"/>
      <c r="C5500" s="27" t="n"/>
      <c r="D5500" s="27" t="n"/>
      <c r="E5500" s="27" t="n"/>
      <c r="F5500" s="32">
        <f>IF(OR(C5500="",E5500=""),"",C5500*E5500)</f>
        <v/>
      </c>
      <c r="G5500" s="26" t="n"/>
    </row>
    <row r="5501">
      <c r="A5501" s="31" t="n"/>
      <c r="B5501" s="26" t="n"/>
      <c r="C5501" s="27" t="n"/>
      <c r="D5501" s="27" t="n"/>
      <c r="E5501" s="27" t="n"/>
      <c r="F5501" s="32">
        <f>IF(OR(C5501="",E5501=""),"",C5501*E5501)</f>
        <v/>
      </c>
      <c r="G5501" s="26" t="n"/>
    </row>
    <row r="5502">
      <c r="A5502" s="31" t="n"/>
      <c r="B5502" s="26" t="n"/>
      <c r="C5502" s="27" t="n"/>
      <c r="D5502" s="27" t="n"/>
      <c r="E5502" s="27" t="n"/>
      <c r="F5502" s="32">
        <f>IF(OR(C5502="",E5502=""),"",C5502*E5502)</f>
        <v/>
      </c>
      <c r="G5502" s="26" t="n"/>
    </row>
    <row r="5503">
      <c r="A5503" s="31" t="n"/>
      <c r="B5503" s="26" t="n"/>
      <c r="C5503" s="27" t="n"/>
      <c r="D5503" s="27" t="n"/>
      <c r="E5503" s="27" t="n"/>
      <c r="F5503" s="32">
        <f>IF(OR(C5503="",E5503=""),"",C5503*E5503)</f>
        <v/>
      </c>
      <c r="G5503" s="26" t="n"/>
    </row>
    <row r="5504">
      <c r="A5504" s="31" t="n"/>
      <c r="B5504" s="26" t="n"/>
      <c r="C5504" s="27" t="n"/>
      <c r="D5504" s="27" t="n"/>
      <c r="E5504" s="27" t="n"/>
      <c r="F5504" s="32">
        <f>IF(OR(C5504="",E5504=""),"",C5504*E5504)</f>
        <v/>
      </c>
      <c r="G5504" s="26" t="n"/>
    </row>
    <row r="5505">
      <c r="A5505" s="31" t="n"/>
      <c r="B5505" s="26" t="n"/>
      <c r="C5505" s="27" t="n"/>
      <c r="D5505" s="27" t="n"/>
      <c r="E5505" s="27" t="n"/>
      <c r="F5505" s="32">
        <f>IF(OR(C5505="",E5505=""),"",C5505*E5505)</f>
        <v/>
      </c>
      <c r="G5505" s="26" t="n"/>
    </row>
    <row r="5506">
      <c r="A5506" s="31" t="n"/>
      <c r="B5506" s="26" t="n"/>
      <c r="C5506" s="27" t="n"/>
      <c r="D5506" s="27" t="n"/>
      <c r="E5506" s="27" t="n"/>
      <c r="F5506" s="32">
        <f>IF(OR(C5506="",E5506=""),"",C5506*E5506)</f>
        <v/>
      </c>
      <c r="G5506" s="26" t="n"/>
    </row>
    <row r="5507">
      <c r="A5507" s="31" t="n"/>
      <c r="B5507" s="26" t="n"/>
      <c r="C5507" s="27" t="n"/>
      <c r="D5507" s="27" t="n"/>
      <c r="E5507" s="27" t="n"/>
      <c r="F5507" s="32">
        <f>IF(OR(C5507="",E5507=""),"",C5507*E5507)</f>
        <v/>
      </c>
      <c r="G5507" s="26" t="n"/>
    </row>
    <row r="5508">
      <c r="A5508" s="31" t="n"/>
      <c r="B5508" s="26" t="n"/>
      <c r="C5508" s="27" t="n"/>
      <c r="D5508" s="27" t="n"/>
      <c r="E5508" s="27" t="n"/>
      <c r="F5508" s="32">
        <f>IF(OR(C5508="",E5508=""),"",C5508*E5508)</f>
        <v/>
      </c>
      <c r="G5508" s="26" t="n"/>
    </row>
    <row r="5509">
      <c r="A5509" s="31" t="n"/>
      <c r="B5509" s="26" t="n"/>
      <c r="C5509" s="27" t="n"/>
      <c r="D5509" s="27" t="n"/>
      <c r="E5509" s="27" t="n"/>
      <c r="F5509" s="32">
        <f>IF(OR(C5509="",E5509=""),"",C5509*E5509)</f>
        <v/>
      </c>
      <c r="G5509" s="26" t="n"/>
    </row>
    <row r="5510">
      <c r="A5510" s="31" t="n"/>
      <c r="B5510" s="26" t="n"/>
      <c r="C5510" s="27" t="n"/>
      <c r="D5510" s="27" t="n"/>
      <c r="E5510" s="27" t="n"/>
      <c r="F5510" s="32">
        <f>IF(OR(C5510="",E5510=""),"",C5510*E5510)</f>
        <v/>
      </c>
      <c r="G5510" s="26" t="n"/>
    </row>
    <row r="5511">
      <c r="A5511" s="31" t="n"/>
      <c r="B5511" s="26" t="n"/>
      <c r="C5511" s="27" t="n"/>
      <c r="D5511" s="27" t="n"/>
      <c r="E5511" s="27" t="n"/>
      <c r="F5511" s="32">
        <f>IF(OR(C5511="",E5511=""),"",C5511*E5511)</f>
        <v/>
      </c>
      <c r="G5511" s="26" t="n"/>
    </row>
    <row r="5512">
      <c r="A5512" s="31" t="n"/>
      <c r="B5512" s="26" t="n"/>
      <c r="C5512" s="27" t="n"/>
      <c r="D5512" s="27" t="n"/>
      <c r="E5512" s="27" t="n"/>
      <c r="F5512" s="32">
        <f>IF(OR(C5512="",E5512=""),"",C5512*E5512)</f>
        <v/>
      </c>
      <c r="G5512" s="26" t="n"/>
    </row>
    <row r="5513">
      <c r="A5513" s="31" t="n"/>
      <c r="B5513" s="26" t="n"/>
      <c r="C5513" s="27" t="n"/>
      <c r="D5513" s="27" t="n"/>
      <c r="E5513" s="27" t="n"/>
      <c r="F5513" s="32">
        <f>IF(OR(C5513="",E5513=""),"",C5513*E5513)</f>
        <v/>
      </c>
      <c r="G5513" s="26" t="n"/>
    </row>
    <row r="5514">
      <c r="A5514" s="31" t="n"/>
      <c r="B5514" s="26" t="n"/>
      <c r="C5514" s="27" t="n"/>
      <c r="D5514" s="27" t="n"/>
      <c r="E5514" s="27" t="n"/>
      <c r="F5514" s="32">
        <f>IF(OR(C5514="",E5514=""),"",C5514*E5514)</f>
        <v/>
      </c>
      <c r="G5514" s="26" t="n"/>
    </row>
    <row r="5515">
      <c r="A5515" s="31" t="n"/>
      <c r="B5515" s="26" t="n"/>
      <c r="C5515" s="27" t="n"/>
      <c r="D5515" s="27" t="n"/>
      <c r="E5515" s="27" t="n"/>
      <c r="F5515" s="32">
        <f>IF(OR(C5515="",E5515=""),"",C5515*E5515)</f>
        <v/>
      </c>
      <c r="G5515" s="26" t="n"/>
    </row>
    <row r="5516">
      <c r="A5516" s="31" t="n"/>
      <c r="B5516" s="26" t="n"/>
      <c r="C5516" s="27" t="n"/>
      <c r="D5516" s="27" t="n"/>
      <c r="E5516" s="27" t="n"/>
      <c r="F5516" s="32">
        <f>IF(OR(C5516="",E5516=""),"",C5516*E5516)</f>
        <v/>
      </c>
      <c r="G5516" s="26" t="n"/>
    </row>
    <row r="5517">
      <c r="A5517" s="31" t="n"/>
      <c r="B5517" s="26" t="n"/>
      <c r="C5517" s="27" t="n"/>
      <c r="D5517" s="27" t="n"/>
      <c r="E5517" s="27" t="n"/>
      <c r="F5517" s="32">
        <f>IF(OR(C5517="",E5517=""),"",C5517*E5517)</f>
        <v/>
      </c>
      <c r="G5517" s="26" t="n"/>
    </row>
    <row r="5518">
      <c r="A5518" s="31" t="n"/>
      <c r="B5518" s="26" t="n"/>
      <c r="C5518" s="27" t="n"/>
      <c r="D5518" s="27" t="n"/>
      <c r="E5518" s="27" t="n"/>
      <c r="F5518" s="32">
        <f>IF(OR(C5518="",E5518=""),"",C5518*E5518)</f>
        <v/>
      </c>
      <c r="G5518" s="26" t="n"/>
    </row>
    <row r="5519">
      <c r="A5519" s="31" t="n"/>
      <c r="B5519" s="26" t="n"/>
      <c r="C5519" s="27" t="n"/>
      <c r="D5519" s="27" t="n"/>
      <c r="E5519" s="27" t="n"/>
      <c r="F5519" s="32">
        <f>IF(OR(C5519="",E5519=""),"",C5519*E5519)</f>
        <v/>
      </c>
      <c r="G5519" s="26" t="n"/>
    </row>
    <row r="5520">
      <c r="A5520" s="31" t="n"/>
      <c r="B5520" s="26" t="n"/>
      <c r="C5520" s="27" t="n"/>
      <c r="D5520" s="27" t="n"/>
      <c r="E5520" s="27" t="n"/>
      <c r="F5520" s="32">
        <f>IF(OR(C5520="",E5520=""),"",C5520*E5520)</f>
        <v/>
      </c>
      <c r="G5520" s="26" t="n"/>
    </row>
    <row r="5521">
      <c r="A5521" s="31" t="n"/>
      <c r="B5521" s="26" t="n"/>
      <c r="C5521" s="27" t="n"/>
      <c r="D5521" s="27" t="n"/>
      <c r="E5521" s="27" t="n"/>
      <c r="F5521" s="32">
        <f>IF(OR(C5521="",E5521=""),"",C5521*E5521)</f>
        <v/>
      </c>
      <c r="G5521" s="26" t="n"/>
    </row>
    <row r="5522">
      <c r="A5522" s="31" t="n"/>
      <c r="B5522" s="26" t="n"/>
      <c r="C5522" s="27" t="n"/>
      <c r="D5522" s="27" t="n"/>
      <c r="E5522" s="27" t="n"/>
      <c r="F5522" s="32">
        <f>IF(OR(C5522="",E5522=""),"",C5522*E5522)</f>
        <v/>
      </c>
      <c r="G5522" s="26" t="n"/>
    </row>
    <row r="5523">
      <c r="A5523" s="31" t="n"/>
      <c r="B5523" s="26" t="n"/>
      <c r="C5523" s="27" t="n"/>
      <c r="D5523" s="27" t="n"/>
      <c r="E5523" s="27" t="n"/>
      <c r="F5523" s="32">
        <f>IF(OR(C5523="",E5523=""),"",C5523*E5523)</f>
        <v/>
      </c>
      <c r="G5523" s="26" t="n"/>
    </row>
    <row r="5524">
      <c r="A5524" s="31" t="n"/>
      <c r="B5524" s="26" t="n"/>
      <c r="C5524" s="27" t="n"/>
      <c r="D5524" s="27" t="n"/>
      <c r="E5524" s="27" t="n"/>
      <c r="F5524" s="32">
        <f>IF(OR(C5524="",E5524=""),"",C5524*E5524)</f>
        <v/>
      </c>
      <c r="G5524" s="26" t="n"/>
    </row>
    <row r="5525">
      <c r="A5525" s="31" t="n"/>
      <c r="B5525" s="26" t="n"/>
      <c r="C5525" s="27" t="n"/>
      <c r="D5525" s="27" t="n"/>
      <c r="E5525" s="27" t="n"/>
      <c r="F5525" s="32">
        <f>IF(OR(C5525="",E5525=""),"",C5525*E5525)</f>
        <v/>
      </c>
      <c r="G5525" s="26" t="n"/>
    </row>
    <row r="5526">
      <c r="A5526" s="31" t="n"/>
      <c r="B5526" s="26" t="n"/>
      <c r="C5526" s="27" t="n"/>
      <c r="D5526" s="27" t="n"/>
      <c r="E5526" s="27" t="n"/>
      <c r="F5526" s="32">
        <f>IF(OR(C5526="",E5526=""),"",C5526*E5526)</f>
        <v/>
      </c>
      <c r="G5526" s="26" t="n"/>
    </row>
    <row r="5527">
      <c r="A5527" s="31" t="n"/>
      <c r="B5527" s="26" t="n"/>
      <c r="C5527" s="27" t="n"/>
      <c r="D5527" s="27" t="n"/>
      <c r="E5527" s="27" t="n"/>
      <c r="F5527" s="32">
        <f>IF(OR(C5527="",E5527=""),"",C5527*E5527)</f>
        <v/>
      </c>
      <c r="G5527" s="26" t="n"/>
    </row>
    <row r="5528">
      <c r="A5528" s="31" t="n"/>
      <c r="B5528" s="26" t="n"/>
      <c r="C5528" s="27" t="n"/>
      <c r="D5528" s="27" t="n"/>
      <c r="E5528" s="27" t="n"/>
      <c r="F5528" s="32">
        <f>IF(OR(C5528="",E5528=""),"",C5528*E5528)</f>
        <v/>
      </c>
      <c r="G5528" s="26" t="n"/>
    </row>
    <row r="5529">
      <c r="A5529" s="31" t="n"/>
      <c r="B5529" s="26" t="n"/>
      <c r="C5529" s="27" t="n"/>
      <c r="D5529" s="27" t="n"/>
      <c r="E5529" s="27" t="n"/>
      <c r="F5529" s="32">
        <f>IF(OR(C5529="",E5529=""),"",C5529*E5529)</f>
        <v/>
      </c>
      <c r="G5529" s="26" t="n"/>
    </row>
    <row r="5530">
      <c r="A5530" s="31" t="n"/>
      <c r="B5530" s="26" t="n"/>
      <c r="C5530" s="27" t="n"/>
      <c r="D5530" s="27" t="n"/>
      <c r="E5530" s="27" t="n"/>
      <c r="F5530" s="32">
        <f>IF(OR(C5530="",E5530=""),"",C5530*E5530)</f>
        <v/>
      </c>
      <c r="G5530" s="26" t="n"/>
    </row>
    <row r="5531">
      <c r="A5531" s="31" t="n"/>
      <c r="B5531" s="26" t="n"/>
      <c r="C5531" s="27" t="n"/>
      <c r="D5531" s="27" t="n"/>
      <c r="E5531" s="27" t="n"/>
      <c r="F5531" s="32">
        <f>IF(OR(C5531="",E5531=""),"",C5531*E5531)</f>
        <v/>
      </c>
      <c r="G5531" s="26" t="n"/>
    </row>
    <row r="5532">
      <c r="A5532" s="31" t="n"/>
      <c r="B5532" s="26" t="n"/>
      <c r="C5532" s="27" t="n"/>
      <c r="D5532" s="27" t="n"/>
      <c r="E5532" s="27" t="n"/>
      <c r="F5532" s="32">
        <f>IF(OR(C5532="",E5532=""),"",C5532*E5532)</f>
        <v/>
      </c>
      <c r="G5532" s="26" t="n"/>
    </row>
    <row r="5533">
      <c r="A5533" s="31" t="n"/>
      <c r="B5533" s="26" t="n"/>
      <c r="C5533" s="27" t="n"/>
      <c r="D5533" s="27" t="n"/>
      <c r="E5533" s="27" t="n"/>
      <c r="F5533" s="32">
        <f>IF(OR(C5533="",E5533=""),"",C5533*E5533)</f>
        <v/>
      </c>
      <c r="G5533" s="26" t="n"/>
    </row>
    <row r="5534">
      <c r="A5534" s="31" t="n"/>
      <c r="B5534" s="26" t="n"/>
      <c r="C5534" s="27" t="n"/>
      <c r="D5534" s="27" t="n"/>
      <c r="E5534" s="27" t="n"/>
      <c r="F5534" s="32">
        <f>IF(OR(C5534="",E5534=""),"",C5534*E5534)</f>
        <v/>
      </c>
      <c r="G5534" s="26" t="n"/>
    </row>
    <row r="5535">
      <c r="A5535" s="31" t="n"/>
      <c r="B5535" s="26" t="n"/>
      <c r="C5535" s="27" t="n"/>
      <c r="D5535" s="27" t="n"/>
      <c r="E5535" s="27" t="n"/>
      <c r="F5535" s="32">
        <f>IF(OR(C5535="",E5535=""),"",C5535*E5535)</f>
        <v/>
      </c>
      <c r="G5535" s="26" t="n"/>
    </row>
    <row r="5536">
      <c r="A5536" s="31" t="n"/>
      <c r="B5536" s="26" t="n"/>
      <c r="C5536" s="27" t="n"/>
      <c r="D5536" s="27" t="n"/>
      <c r="E5536" s="27" t="n"/>
      <c r="F5536" s="32">
        <f>IF(OR(C5536="",E5536=""),"",C5536*E5536)</f>
        <v/>
      </c>
      <c r="G5536" s="26" t="n"/>
    </row>
    <row r="5537">
      <c r="A5537" s="31" t="n"/>
      <c r="B5537" s="26" t="n"/>
      <c r="C5537" s="27" t="n"/>
      <c r="D5537" s="27" t="n"/>
      <c r="E5537" s="27" t="n"/>
      <c r="F5537" s="32">
        <f>IF(OR(C5537="",E5537=""),"",C5537*E5537)</f>
        <v/>
      </c>
      <c r="G5537" s="26" t="n"/>
    </row>
    <row r="5538">
      <c r="A5538" s="31" t="n"/>
      <c r="B5538" s="26" t="n"/>
      <c r="C5538" s="27" t="n"/>
      <c r="D5538" s="27" t="n"/>
      <c r="E5538" s="27" t="n"/>
      <c r="F5538" s="32">
        <f>IF(OR(C5538="",E5538=""),"",C5538*E5538)</f>
        <v/>
      </c>
      <c r="G5538" s="26" t="n"/>
    </row>
    <row r="5539">
      <c r="A5539" s="31" t="n"/>
      <c r="B5539" s="26" t="n"/>
      <c r="C5539" s="27" t="n"/>
      <c r="D5539" s="27" t="n"/>
      <c r="E5539" s="27" t="n"/>
      <c r="F5539" s="32">
        <f>IF(OR(C5539="",E5539=""),"",C5539*E5539)</f>
        <v/>
      </c>
      <c r="G5539" s="26" t="n"/>
    </row>
    <row r="5540">
      <c r="A5540" s="31" t="n"/>
      <c r="B5540" s="26" t="n"/>
      <c r="C5540" s="27" t="n"/>
      <c r="D5540" s="27" t="n"/>
      <c r="E5540" s="27" t="n"/>
      <c r="F5540" s="32">
        <f>IF(OR(C5540="",E5540=""),"",C5540*E5540)</f>
        <v/>
      </c>
      <c r="G5540" s="26" t="n"/>
    </row>
    <row r="5541">
      <c r="A5541" s="31" t="n"/>
      <c r="B5541" s="26" t="n"/>
      <c r="C5541" s="27" t="n"/>
      <c r="D5541" s="27" t="n"/>
      <c r="E5541" s="27" t="n"/>
      <c r="F5541" s="32">
        <f>IF(OR(C5541="",E5541=""),"",C5541*E5541)</f>
        <v/>
      </c>
      <c r="G5541" s="26" t="n"/>
    </row>
    <row r="5542">
      <c r="A5542" s="31" t="n"/>
      <c r="B5542" s="26" t="n"/>
      <c r="C5542" s="27" t="n"/>
      <c r="D5542" s="27" t="n"/>
      <c r="E5542" s="27" t="n"/>
      <c r="F5542" s="32">
        <f>IF(OR(C5542="",E5542=""),"",C5542*E5542)</f>
        <v/>
      </c>
      <c r="G5542" s="26" t="n"/>
    </row>
    <row r="5543">
      <c r="A5543" s="31" t="n"/>
      <c r="B5543" s="26" t="n"/>
      <c r="C5543" s="27" t="n"/>
      <c r="D5543" s="27" t="n"/>
      <c r="E5543" s="27" t="n"/>
      <c r="F5543" s="32">
        <f>IF(OR(C5543="",E5543=""),"",C5543*E5543)</f>
        <v/>
      </c>
      <c r="G5543" s="26" t="n"/>
    </row>
    <row r="5544">
      <c r="A5544" s="31" t="n"/>
      <c r="B5544" s="26" t="n"/>
      <c r="C5544" s="27" t="n"/>
      <c r="D5544" s="27" t="n"/>
      <c r="E5544" s="27" t="n"/>
      <c r="F5544" s="32">
        <f>IF(OR(C5544="",E5544=""),"",C5544*E5544)</f>
        <v/>
      </c>
      <c r="G5544" s="26" t="n"/>
    </row>
    <row r="5545">
      <c r="A5545" s="31" t="n"/>
      <c r="B5545" s="26" t="n"/>
      <c r="C5545" s="27" t="n"/>
      <c r="D5545" s="27" t="n"/>
      <c r="E5545" s="27" t="n"/>
      <c r="F5545" s="32">
        <f>IF(OR(C5545="",E5545=""),"",C5545*E5545)</f>
        <v/>
      </c>
      <c r="G5545" s="26" t="n"/>
    </row>
    <row r="5546">
      <c r="A5546" s="31" t="n"/>
      <c r="B5546" s="26" t="n"/>
      <c r="C5546" s="27" t="n"/>
      <c r="D5546" s="27" t="n"/>
      <c r="E5546" s="27" t="n"/>
      <c r="F5546" s="32">
        <f>IF(OR(C5546="",E5546=""),"",C5546*E5546)</f>
        <v/>
      </c>
      <c r="G5546" s="26" t="n"/>
    </row>
    <row r="5547">
      <c r="A5547" s="31" t="n"/>
      <c r="B5547" s="26" t="n"/>
      <c r="C5547" s="27" t="n"/>
      <c r="D5547" s="27" t="n"/>
      <c r="E5547" s="27" t="n"/>
      <c r="F5547" s="32">
        <f>IF(OR(C5547="",E5547=""),"",C5547*E5547)</f>
        <v/>
      </c>
      <c r="G5547" s="26" t="n"/>
    </row>
    <row r="5548">
      <c r="A5548" s="31" t="n"/>
      <c r="B5548" s="26" t="n"/>
      <c r="C5548" s="27" t="n"/>
      <c r="D5548" s="27" t="n"/>
      <c r="E5548" s="27" t="n"/>
      <c r="F5548" s="32">
        <f>IF(OR(C5548="",E5548=""),"",C5548*E5548)</f>
        <v/>
      </c>
      <c r="G5548" s="26" t="n"/>
    </row>
    <row r="5549">
      <c r="A5549" s="31" t="n"/>
      <c r="B5549" s="26" t="n"/>
      <c r="C5549" s="27" t="n"/>
      <c r="D5549" s="27" t="n"/>
      <c r="E5549" s="27" t="n"/>
      <c r="F5549" s="32">
        <f>IF(OR(C5549="",E5549=""),"",C5549*E5549)</f>
        <v/>
      </c>
      <c r="G5549" s="26" t="n"/>
    </row>
    <row r="5550">
      <c r="A5550" s="31" t="n"/>
      <c r="B5550" s="26" t="n"/>
      <c r="C5550" s="27" t="n"/>
      <c r="D5550" s="27" t="n"/>
      <c r="E5550" s="27" t="n"/>
      <c r="F5550" s="32">
        <f>IF(OR(C5550="",E5550=""),"",C5550*E5550)</f>
        <v/>
      </c>
      <c r="G5550" s="26" t="n"/>
    </row>
    <row r="5551">
      <c r="A5551" s="31" t="n"/>
      <c r="B5551" s="26" t="n"/>
      <c r="C5551" s="27" t="n"/>
      <c r="D5551" s="27" t="n"/>
      <c r="E5551" s="27" t="n"/>
      <c r="F5551" s="32">
        <f>IF(OR(C5551="",E5551=""),"",C5551*E5551)</f>
        <v/>
      </c>
      <c r="G5551" s="26" t="n"/>
    </row>
    <row r="5552">
      <c r="A5552" s="31" t="n"/>
      <c r="B5552" s="26" t="n"/>
      <c r="C5552" s="27" t="n"/>
      <c r="D5552" s="27" t="n"/>
      <c r="E5552" s="27" t="n"/>
      <c r="F5552" s="32">
        <f>IF(OR(C5552="",E5552=""),"",C5552*E5552)</f>
        <v/>
      </c>
      <c r="G5552" s="26" t="n"/>
    </row>
    <row r="5553">
      <c r="A5553" s="31" t="n"/>
      <c r="B5553" s="26" t="n"/>
      <c r="C5553" s="27" t="n"/>
      <c r="D5553" s="27" t="n"/>
      <c r="E5553" s="27" t="n"/>
      <c r="F5553" s="32">
        <f>IF(OR(C5553="",E5553=""),"",C5553*E5553)</f>
        <v/>
      </c>
      <c r="G5553" s="26" t="n"/>
    </row>
    <row r="5554">
      <c r="A5554" s="31" t="n"/>
      <c r="B5554" s="26" t="n"/>
      <c r="C5554" s="27" t="n"/>
      <c r="D5554" s="27" t="n"/>
      <c r="E5554" s="27" t="n"/>
      <c r="F5554" s="32">
        <f>IF(OR(C5554="",E5554=""),"",C5554*E5554)</f>
        <v/>
      </c>
      <c r="G5554" s="26" t="n"/>
    </row>
    <row r="5555">
      <c r="A5555" s="31" t="n"/>
      <c r="B5555" s="26" t="n"/>
      <c r="C5555" s="27" t="n"/>
      <c r="D5555" s="27" t="n"/>
      <c r="E5555" s="27" t="n"/>
      <c r="F5555" s="32">
        <f>IF(OR(C5555="",E5555=""),"",C5555*E5555)</f>
        <v/>
      </c>
      <c r="G5555" s="26" t="n"/>
    </row>
    <row r="5556">
      <c r="A5556" s="31" t="n"/>
      <c r="B5556" s="26" t="n"/>
      <c r="C5556" s="27" t="n"/>
      <c r="D5556" s="27" t="n"/>
      <c r="E5556" s="27" t="n"/>
      <c r="F5556" s="32">
        <f>IF(OR(C5556="",E5556=""),"",C5556*E5556)</f>
        <v/>
      </c>
      <c r="G5556" s="26" t="n"/>
    </row>
    <row r="5557">
      <c r="A5557" s="31" t="n"/>
      <c r="B5557" s="26" t="n"/>
      <c r="C5557" s="27" t="n"/>
      <c r="D5557" s="27" t="n"/>
      <c r="E5557" s="27" t="n"/>
      <c r="F5557" s="32">
        <f>IF(OR(C5557="",E5557=""),"",C5557*E5557)</f>
        <v/>
      </c>
      <c r="G5557" s="26" t="n"/>
    </row>
    <row r="5558">
      <c r="A5558" s="31" t="n"/>
      <c r="B5558" s="26" t="n"/>
      <c r="C5558" s="27" t="n"/>
      <c r="D5558" s="27" t="n"/>
      <c r="E5558" s="27" t="n"/>
      <c r="F5558" s="32">
        <f>IF(OR(C5558="",E5558=""),"",C5558*E5558)</f>
        <v/>
      </c>
      <c r="G5558" s="26" t="n"/>
    </row>
    <row r="5559">
      <c r="A5559" s="31" t="n"/>
      <c r="B5559" s="26" t="n"/>
      <c r="C5559" s="27" t="n"/>
      <c r="D5559" s="27" t="n"/>
      <c r="E5559" s="27" t="n"/>
      <c r="F5559" s="32">
        <f>IF(OR(C5559="",E5559=""),"",C5559*E5559)</f>
        <v/>
      </c>
      <c r="G5559" s="26" t="n"/>
    </row>
    <row r="5560">
      <c r="A5560" s="31" t="n"/>
      <c r="B5560" s="26" t="n"/>
      <c r="C5560" s="27" t="n"/>
      <c r="D5560" s="27" t="n"/>
      <c r="E5560" s="27" t="n"/>
      <c r="F5560" s="32">
        <f>IF(OR(C5560="",E5560=""),"",C5560*E5560)</f>
        <v/>
      </c>
      <c r="G5560" s="26" t="n"/>
    </row>
    <row r="5561">
      <c r="A5561" s="31" t="n"/>
      <c r="B5561" s="26" t="n"/>
      <c r="C5561" s="27" t="n"/>
      <c r="D5561" s="27" t="n"/>
      <c r="E5561" s="27" t="n"/>
      <c r="F5561" s="32">
        <f>IF(OR(C5561="",E5561=""),"",C5561*E5561)</f>
        <v/>
      </c>
      <c r="G5561" s="26" t="n"/>
    </row>
    <row r="5562">
      <c r="A5562" s="31" t="n"/>
      <c r="B5562" s="26" t="n"/>
      <c r="C5562" s="27" t="n"/>
      <c r="D5562" s="27" t="n"/>
      <c r="E5562" s="27" t="n"/>
      <c r="F5562" s="32">
        <f>IF(OR(C5562="",E5562=""),"",C5562*E5562)</f>
        <v/>
      </c>
      <c r="G5562" s="26" t="n"/>
    </row>
    <row r="5563">
      <c r="A5563" s="31" t="n"/>
      <c r="B5563" s="26" t="n"/>
      <c r="C5563" s="27" t="n"/>
      <c r="D5563" s="27" t="n"/>
      <c r="E5563" s="27" t="n"/>
      <c r="F5563" s="32">
        <f>IF(OR(C5563="",E5563=""),"",C5563*E5563)</f>
        <v/>
      </c>
      <c r="G5563" s="26" t="n"/>
    </row>
    <row r="5564">
      <c r="A5564" s="31" t="n"/>
      <c r="B5564" s="26" t="n"/>
      <c r="C5564" s="27" t="n"/>
      <c r="D5564" s="27" t="n"/>
      <c r="E5564" s="27" t="n"/>
      <c r="F5564" s="32">
        <f>IF(OR(C5564="",E5564=""),"",C5564*E5564)</f>
        <v/>
      </c>
      <c r="G5564" s="26" t="n"/>
    </row>
    <row r="5565">
      <c r="A5565" s="31" t="n"/>
      <c r="B5565" s="26" t="n"/>
      <c r="C5565" s="27" t="n"/>
      <c r="D5565" s="27" t="n"/>
      <c r="E5565" s="27" t="n"/>
      <c r="F5565" s="32">
        <f>IF(OR(C5565="",E5565=""),"",C5565*E5565)</f>
        <v/>
      </c>
      <c r="G5565" s="26" t="n"/>
    </row>
    <row r="5566">
      <c r="A5566" s="31" t="n"/>
      <c r="B5566" s="26" t="n"/>
      <c r="C5566" s="27" t="n"/>
      <c r="D5566" s="27" t="n"/>
      <c r="E5566" s="27" t="n"/>
      <c r="F5566" s="32">
        <f>IF(OR(C5566="",E5566=""),"",C5566*E5566)</f>
        <v/>
      </c>
      <c r="G5566" s="26" t="n"/>
    </row>
    <row r="5567">
      <c r="A5567" s="31" t="n"/>
      <c r="B5567" s="26" t="n"/>
      <c r="C5567" s="27" t="n"/>
      <c r="D5567" s="27" t="n"/>
      <c r="E5567" s="27" t="n"/>
      <c r="F5567" s="32">
        <f>IF(OR(C5567="",E5567=""),"",C5567*E5567)</f>
        <v/>
      </c>
      <c r="G5567" s="26" t="n"/>
    </row>
    <row r="5568">
      <c r="A5568" s="31" t="n"/>
      <c r="B5568" s="26" t="n"/>
      <c r="C5568" s="27" t="n"/>
      <c r="D5568" s="27" t="n"/>
      <c r="E5568" s="27" t="n"/>
      <c r="F5568" s="32">
        <f>IF(OR(C5568="",E5568=""),"",C5568*E5568)</f>
        <v/>
      </c>
      <c r="G5568" s="26" t="n"/>
    </row>
    <row r="5569">
      <c r="A5569" s="31" t="n"/>
      <c r="B5569" s="26" t="n"/>
      <c r="C5569" s="27" t="n"/>
      <c r="D5569" s="27" t="n"/>
      <c r="E5569" s="27" t="n"/>
      <c r="F5569" s="32">
        <f>IF(OR(C5569="",E5569=""),"",C5569*E5569)</f>
        <v/>
      </c>
      <c r="G5569" s="26" t="n"/>
    </row>
    <row r="5570">
      <c r="A5570" s="31" t="n"/>
      <c r="B5570" s="26" t="n"/>
      <c r="C5570" s="27" t="n"/>
      <c r="D5570" s="27" t="n"/>
      <c r="E5570" s="27" t="n"/>
      <c r="F5570" s="32">
        <f>IF(OR(C5570="",E5570=""),"",C5570*E5570)</f>
        <v/>
      </c>
      <c r="G5570" s="26" t="n"/>
    </row>
    <row r="5571">
      <c r="A5571" s="31" t="n"/>
      <c r="B5571" s="26" t="n"/>
      <c r="C5571" s="27" t="n"/>
      <c r="D5571" s="27" t="n"/>
      <c r="E5571" s="27" t="n"/>
      <c r="F5571" s="32">
        <f>IF(OR(C5571="",E5571=""),"",C5571*E5571)</f>
        <v/>
      </c>
      <c r="G5571" s="26" t="n"/>
    </row>
    <row r="5572">
      <c r="A5572" s="31" t="n"/>
      <c r="B5572" s="26" t="n"/>
      <c r="C5572" s="27" t="n"/>
      <c r="D5572" s="27" t="n"/>
      <c r="E5572" s="27" t="n"/>
      <c r="F5572" s="32">
        <f>IF(OR(C5572="",E5572=""),"",C5572*E5572)</f>
        <v/>
      </c>
      <c r="G5572" s="26" t="n"/>
    </row>
    <row r="5573">
      <c r="A5573" s="31" t="n"/>
      <c r="B5573" s="26" t="n"/>
      <c r="C5573" s="27" t="n"/>
      <c r="D5573" s="27" t="n"/>
      <c r="E5573" s="27" t="n"/>
      <c r="F5573" s="32">
        <f>IF(OR(C5573="",E5573=""),"",C5573*E5573)</f>
        <v/>
      </c>
      <c r="G5573" s="26" t="n"/>
    </row>
    <row r="5574">
      <c r="A5574" s="31" t="n"/>
      <c r="B5574" s="26" t="n"/>
      <c r="C5574" s="27" t="n"/>
      <c r="D5574" s="27" t="n"/>
      <c r="E5574" s="27" t="n"/>
      <c r="F5574" s="32">
        <f>IF(OR(C5574="",E5574=""),"",C5574*E5574)</f>
        <v/>
      </c>
      <c r="G5574" s="26" t="n"/>
    </row>
    <row r="5575">
      <c r="A5575" s="31" t="n"/>
      <c r="B5575" s="26" t="n"/>
      <c r="C5575" s="27" t="n"/>
      <c r="D5575" s="27" t="n"/>
      <c r="E5575" s="27" t="n"/>
      <c r="F5575" s="32">
        <f>IF(OR(C5575="",E5575=""),"",C5575*E5575)</f>
        <v/>
      </c>
      <c r="G5575" s="26" t="n"/>
    </row>
    <row r="5576">
      <c r="A5576" s="31" t="n"/>
      <c r="B5576" s="26" t="n"/>
      <c r="C5576" s="27" t="n"/>
      <c r="D5576" s="27" t="n"/>
      <c r="E5576" s="27" t="n"/>
      <c r="F5576" s="32">
        <f>IF(OR(C5576="",E5576=""),"",C5576*E5576)</f>
        <v/>
      </c>
      <c r="G5576" s="26" t="n"/>
    </row>
    <row r="5577">
      <c r="A5577" s="31" t="n"/>
      <c r="B5577" s="26" t="n"/>
      <c r="C5577" s="27" t="n"/>
      <c r="D5577" s="27" t="n"/>
      <c r="E5577" s="27" t="n"/>
      <c r="F5577" s="32">
        <f>IF(OR(C5577="",E5577=""),"",C5577*E5577)</f>
        <v/>
      </c>
      <c r="G5577" s="26" t="n"/>
    </row>
    <row r="5578">
      <c r="A5578" s="31" t="n"/>
      <c r="B5578" s="26" t="n"/>
      <c r="C5578" s="27" t="n"/>
      <c r="D5578" s="27" t="n"/>
      <c r="E5578" s="27" t="n"/>
      <c r="F5578" s="32">
        <f>IF(OR(C5578="",E5578=""),"",C5578*E5578)</f>
        <v/>
      </c>
      <c r="G5578" s="26" t="n"/>
    </row>
    <row r="5579">
      <c r="A5579" s="31" t="n"/>
      <c r="B5579" s="26" t="n"/>
      <c r="C5579" s="27" t="n"/>
      <c r="D5579" s="27" t="n"/>
      <c r="E5579" s="27" t="n"/>
      <c r="F5579" s="32">
        <f>IF(OR(C5579="",E5579=""),"",C5579*E5579)</f>
        <v/>
      </c>
      <c r="G5579" s="26" t="n"/>
    </row>
    <row r="5580">
      <c r="A5580" s="31" t="n"/>
      <c r="B5580" s="26" t="n"/>
      <c r="C5580" s="27" t="n"/>
      <c r="D5580" s="27" t="n"/>
      <c r="E5580" s="27" t="n"/>
      <c r="F5580" s="32">
        <f>IF(OR(C5580="",E5580=""),"",C5580*E5580)</f>
        <v/>
      </c>
      <c r="G5580" s="26" t="n"/>
    </row>
    <row r="5581">
      <c r="A5581" s="31" t="n"/>
      <c r="B5581" s="26" t="n"/>
      <c r="C5581" s="27" t="n"/>
      <c r="D5581" s="27" t="n"/>
      <c r="E5581" s="27" t="n"/>
      <c r="F5581" s="32">
        <f>IF(OR(C5581="",E5581=""),"",C5581*E5581)</f>
        <v/>
      </c>
      <c r="G5581" s="26" t="n"/>
    </row>
    <row r="5582">
      <c r="A5582" s="31" t="n"/>
      <c r="B5582" s="26" t="n"/>
      <c r="C5582" s="27" t="n"/>
      <c r="D5582" s="27" t="n"/>
      <c r="E5582" s="27" t="n"/>
      <c r="F5582" s="32">
        <f>IF(OR(C5582="",E5582=""),"",C5582*E5582)</f>
        <v/>
      </c>
      <c r="G5582" s="26" t="n"/>
    </row>
    <row r="5583">
      <c r="A5583" s="31" t="n"/>
      <c r="B5583" s="26" t="n"/>
      <c r="C5583" s="27" t="n"/>
      <c r="D5583" s="27" t="n"/>
      <c r="E5583" s="27" t="n"/>
      <c r="F5583" s="32">
        <f>IF(OR(C5583="",E5583=""),"",C5583*E5583)</f>
        <v/>
      </c>
      <c r="G5583" s="26" t="n"/>
    </row>
    <row r="5584">
      <c r="A5584" s="31" t="n"/>
      <c r="B5584" s="26" t="n"/>
      <c r="C5584" s="27" t="n"/>
      <c r="D5584" s="27" t="n"/>
      <c r="E5584" s="27" t="n"/>
      <c r="F5584" s="32">
        <f>IF(OR(C5584="",E5584=""),"",C5584*E5584)</f>
        <v/>
      </c>
      <c r="G5584" s="26" t="n"/>
    </row>
    <row r="5585">
      <c r="A5585" s="31" t="n"/>
      <c r="B5585" s="26" t="n"/>
      <c r="C5585" s="27" t="n"/>
      <c r="D5585" s="27" t="n"/>
      <c r="E5585" s="27" t="n"/>
      <c r="F5585" s="32">
        <f>IF(OR(C5585="",E5585=""),"",C5585*E5585)</f>
        <v/>
      </c>
      <c r="G5585" s="26" t="n"/>
    </row>
    <row r="5586">
      <c r="A5586" s="31" t="n"/>
      <c r="B5586" s="26" t="n"/>
      <c r="C5586" s="27" t="n"/>
      <c r="D5586" s="27" t="n"/>
      <c r="E5586" s="27" t="n"/>
      <c r="F5586" s="32">
        <f>IF(OR(C5586="",E5586=""),"",C5586*E5586)</f>
        <v/>
      </c>
      <c r="G5586" s="26" t="n"/>
    </row>
    <row r="5587">
      <c r="A5587" s="31" t="n"/>
      <c r="B5587" s="26" t="n"/>
      <c r="C5587" s="27" t="n"/>
      <c r="D5587" s="27" t="n"/>
      <c r="E5587" s="27" t="n"/>
      <c r="F5587" s="32">
        <f>IF(OR(C5587="",E5587=""),"",C5587*E5587)</f>
        <v/>
      </c>
      <c r="G5587" s="26" t="n"/>
    </row>
    <row r="5588">
      <c r="A5588" s="31" t="n"/>
      <c r="B5588" s="26" t="n"/>
      <c r="C5588" s="27" t="n"/>
      <c r="D5588" s="27" t="n"/>
      <c r="E5588" s="27" t="n"/>
      <c r="F5588" s="32">
        <f>IF(OR(C5588="",E5588=""),"",C5588*E5588)</f>
        <v/>
      </c>
      <c r="G5588" s="26" t="n"/>
    </row>
    <row r="5589">
      <c r="A5589" s="31" t="n"/>
      <c r="B5589" s="26" t="n"/>
      <c r="C5589" s="27" t="n"/>
      <c r="D5589" s="27" t="n"/>
      <c r="E5589" s="27" t="n"/>
      <c r="F5589" s="32">
        <f>IF(OR(C5589="",E5589=""),"",C5589*E5589)</f>
        <v/>
      </c>
      <c r="G5589" s="26" t="n"/>
    </row>
    <row r="5590">
      <c r="A5590" s="31" t="n"/>
      <c r="B5590" s="26" t="n"/>
      <c r="C5590" s="27" t="n"/>
      <c r="D5590" s="27" t="n"/>
      <c r="E5590" s="27" t="n"/>
      <c r="F5590" s="32">
        <f>IF(OR(C5590="",E5590=""),"",C5590*E5590)</f>
        <v/>
      </c>
      <c r="G5590" s="26" t="n"/>
    </row>
    <row r="5591">
      <c r="A5591" s="31" t="n"/>
      <c r="B5591" s="26" t="n"/>
      <c r="C5591" s="27" t="n"/>
      <c r="D5591" s="27" t="n"/>
      <c r="E5591" s="27" t="n"/>
      <c r="F5591" s="32">
        <f>IF(OR(C5591="",E5591=""),"",C5591*E5591)</f>
        <v/>
      </c>
      <c r="G5591" s="26" t="n"/>
    </row>
    <row r="5592">
      <c r="A5592" s="31" t="n"/>
      <c r="B5592" s="26" t="n"/>
      <c r="C5592" s="27" t="n"/>
      <c r="D5592" s="27" t="n"/>
      <c r="E5592" s="27" t="n"/>
      <c r="F5592" s="32">
        <f>IF(OR(C5592="",E5592=""),"",C5592*E5592)</f>
        <v/>
      </c>
      <c r="G5592" s="26" t="n"/>
    </row>
    <row r="5593">
      <c r="A5593" s="31" t="n"/>
      <c r="B5593" s="26" t="n"/>
      <c r="C5593" s="27" t="n"/>
      <c r="D5593" s="27" t="n"/>
      <c r="E5593" s="27" t="n"/>
      <c r="F5593" s="32">
        <f>IF(OR(C5593="",E5593=""),"",C5593*E5593)</f>
        <v/>
      </c>
      <c r="G5593" s="26" t="n"/>
    </row>
    <row r="5594">
      <c r="A5594" s="31" t="n"/>
      <c r="B5594" s="26" t="n"/>
      <c r="C5594" s="27" t="n"/>
      <c r="D5594" s="27" t="n"/>
      <c r="E5594" s="27" t="n"/>
      <c r="F5594" s="32">
        <f>IF(OR(C5594="",E5594=""),"",C5594*E5594)</f>
        <v/>
      </c>
      <c r="G5594" s="26" t="n"/>
    </row>
    <row r="5595">
      <c r="A5595" s="31" t="n"/>
      <c r="B5595" s="26" t="n"/>
      <c r="C5595" s="27" t="n"/>
      <c r="D5595" s="27" t="n"/>
      <c r="E5595" s="27" t="n"/>
      <c r="F5595" s="32">
        <f>IF(OR(C5595="",E5595=""),"",C5595*E5595)</f>
        <v/>
      </c>
      <c r="G5595" s="26" t="n"/>
    </row>
    <row r="5596">
      <c r="A5596" s="31" t="n"/>
      <c r="B5596" s="26" t="n"/>
      <c r="C5596" s="27" t="n"/>
      <c r="D5596" s="27" t="n"/>
      <c r="E5596" s="27" t="n"/>
      <c r="F5596" s="32">
        <f>IF(OR(C5596="",E5596=""),"",C5596*E5596)</f>
        <v/>
      </c>
      <c r="G5596" s="26" t="n"/>
    </row>
    <row r="5597">
      <c r="A5597" s="31" t="n"/>
      <c r="B5597" s="26" t="n"/>
      <c r="C5597" s="27" t="n"/>
      <c r="D5597" s="27" t="n"/>
      <c r="E5597" s="27" t="n"/>
      <c r="F5597" s="32">
        <f>IF(OR(C5597="",E5597=""),"",C5597*E5597)</f>
        <v/>
      </c>
      <c r="G5597" s="26" t="n"/>
    </row>
    <row r="5598">
      <c r="A5598" s="31" t="n"/>
      <c r="B5598" s="26" t="n"/>
      <c r="C5598" s="27" t="n"/>
      <c r="D5598" s="27" t="n"/>
      <c r="E5598" s="27" t="n"/>
      <c r="F5598" s="32">
        <f>IF(OR(C5598="",E5598=""),"",C5598*E5598)</f>
        <v/>
      </c>
      <c r="G5598" s="26" t="n"/>
    </row>
    <row r="5599">
      <c r="A5599" s="31" t="n"/>
      <c r="B5599" s="26" t="n"/>
      <c r="C5599" s="27" t="n"/>
      <c r="D5599" s="27" t="n"/>
      <c r="E5599" s="27" t="n"/>
      <c r="F5599" s="32">
        <f>IF(OR(C5599="",E5599=""),"",C5599*E5599)</f>
        <v/>
      </c>
      <c r="G5599" s="26" t="n"/>
    </row>
    <row r="5600">
      <c r="A5600" s="31" t="n"/>
      <c r="B5600" s="26" t="n"/>
      <c r="C5600" s="27" t="n"/>
      <c r="D5600" s="27" t="n"/>
      <c r="E5600" s="27" t="n"/>
      <c r="F5600" s="32">
        <f>IF(OR(C5600="",E5600=""),"",C5600*E5600)</f>
        <v/>
      </c>
      <c r="G5600" s="26" t="n"/>
    </row>
    <row r="5601">
      <c r="A5601" s="31" t="n"/>
      <c r="B5601" s="26" t="n"/>
      <c r="C5601" s="27" t="n"/>
      <c r="D5601" s="27" t="n"/>
      <c r="E5601" s="27" t="n"/>
      <c r="F5601" s="32">
        <f>IF(OR(C5601="",E5601=""),"",C5601*E5601)</f>
        <v/>
      </c>
      <c r="G5601" s="26" t="n"/>
    </row>
    <row r="5602">
      <c r="A5602" s="31" t="n"/>
      <c r="B5602" s="26" t="n"/>
      <c r="C5602" s="27" t="n"/>
      <c r="D5602" s="27" t="n"/>
      <c r="E5602" s="27" t="n"/>
      <c r="F5602" s="32">
        <f>IF(OR(C5602="",E5602=""),"",C5602*E5602)</f>
        <v/>
      </c>
      <c r="G5602" s="26" t="n"/>
    </row>
    <row r="5603">
      <c r="A5603" s="31" t="n"/>
      <c r="B5603" s="26" t="n"/>
      <c r="C5603" s="27" t="n"/>
      <c r="D5603" s="27" t="n"/>
      <c r="E5603" s="27" t="n"/>
      <c r="F5603" s="32">
        <f>IF(OR(C5603="",E5603=""),"",C5603*E5603)</f>
        <v/>
      </c>
      <c r="G5603" s="26" t="n"/>
    </row>
    <row r="5604">
      <c r="A5604" s="31" t="n"/>
      <c r="B5604" s="26" t="n"/>
      <c r="C5604" s="27" t="n"/>
      <c r="D5604" s="27" t="n"/>
      <c r="E5604" s="27" t="n"/>
      <c r="F5604" s="32">
        <f>IF(OR(C5604="",E5604=""),"",C5604*E5604)</f>
        <v/>
      </c>
      <c r="G5604" s="26" t="n"/>
    </row>
    <row r="5605">
      <c r="A5605" s="31" t="n"/>
      <c r="B5605" s="26" t="n"/>
      <c r="C5605" s="27" t="n"/>
      <c r="D5605" s="27" t="n"/>
      <c r="E5605" s="27" t="n"/>
      <c r="F5605" s="32">
        <f>IF(OR(C5605="",E5605=""),"",C5605*E5605)</f>
        <v/>
      </c>
      <c r="G5605" s="26" t="n"/>
    </row>
    <row r="5606">
      <c r="A5606" s="31" t="n"/>
      <c r="B5606" s="26" t="n"/>
      <c r="C5606" s="27" t="n"/>
      <c r="D5606" s="27" t="n"/>
      <c r="E5606" s="27" t="n"/>
      <c r="F5606" s="32">
        <f>IF(OR(C5606="",E5606=""),"",C5606*E5606)</f>
        <v/>
      </c>
      <c r="G5606" s="26" t="n"/>
    </row>
    <row r="5607">
      <c r="A5607" s="31" t="n"/>
      <c r="B5607" s="26" t="n"/>
      <c r="C5607" s="27" t="n"/>
      <c r="D5607" s="27" t="n"/>
      <c r="E5607" s="27" t="n"/>
      <c r="F5607" s="32">
        <f>IF(OR(C5607="",E5607=""),"",C5607*E5607)</f>
        <v/>
      </c>
      <c r="G5607" s="26" t="n"/>
    </row>
    <row r="5608">
      <c r="A5608" s="31" t="n"/>
      <c r="B5608" s="26" t="n"/>
      <c r="C5608" s="27" t="n"/>
      <c r="D5608" s="27" t="n"/>
      <c r="E5608" s="27" t="n"/>
      <c r="F5608" s="32">
        <f>IF(OR(C5608="",E5608=""),"",C5608*E5608)</f>
        <v/>
      </c>
      <c r="G5608" s="26" t="n"/>
    </row>
    <row r="5609">
      <c r="A5609" s="31" t="n"/>
      <c r="B5609" s="26" t="n"/>
      <c r="C5609" s="27" t="n"/>
      <c r="D5609" s="27" t="n"/>
      <c r="E5609" s="27" t="n"/>
      <c r="F5609" s="32">
        <f>IF(OR(C5609="",E5609=""),"",C5609*E5609)</f>
        <v/>
      </c>
      <c r="G5609" s="26" t="n"/>
    </row>
    <row r="5610">
      <c r="A5610" s="31" t="n"/>
      <c r="B5610" s="26" t="n"/>
      <c r="C5610" s="27" t="n"/>
      <c r="D5610" s="27" t="n"/>
      <c r="E5610" s="27" t="n"/>
      <c r="F5610" s="32">
        <f>IF(OR(C5610="",E5610=""),"",C5610*E5610)</f>
        <v/>
      </c>
      <c r="G5610" s="26" t="n"/>
    </row>
    <row r="5611">
      <c r="A5611" s="31" t="n"/>
      <c r="B5611" s="26" t="n"/>
      <c r="C5611" s="27" t="n"/>
      <c r="D5611" s="27" t="n"/>
      <c r="E5611" s="27" t="n"/>
      <c r="F5611" s="32">
        <f>IF(OR(C5611="",E5611=""),"",C5611*E5611)</f>
        <v/>
      </c>
      <c r="G5611" s="26" t="n"/>
    </row>
    <row r="5612">
      <c r="A5612" s="31" t="n"/>
      <c r="B5612" s="26" t="n"/>
      <c r="C5612" s="27" t="n"/>
      <c r="D5612" s="27" t="n"/>
      <c r="E5612" s="27" t="n"/>
      <c r="F5612" s="32">
        <f>IF(OR(C5612="",E5612=""),"",C5612*E5612)</f>
        <v/>
      </c>
      <c r="G5612" s="26" t="n"/>
    </row>
    <row r="5613">
      <c r="A5613" s="31" t="n"/>
      <c r="B5613" s="26" t="n"/>
      <c r="C5613" s="27" t="n"/>
      <c r="D5613" s="27" t="n"/>
      <c r="E5613" s="27" t="n"/>
      <c r="F5613" s="32">
        <f>IF(OR(C5613="",E5613=""),"",C5613*E5613)</f>
        <v/>
      </c>
      <c r="G5613" s="26" t="n"/>
    </row>
    <row r="5614">
      <c r="A5614" s="31" t="n"/>
      <c r="B5614" s="26" t="n"/>
      <c r="C5614" s="27" t="n"/>
      <c r="D5614" s="27" t="n"/>
      <c r="E5614" s="27" t="n"/>
      <c r="F5614" s="32">
        <f>IF(OR(C5614="",E5614=""),"",C5614*E5614)</f>
        <v/>
      </c>
      <c r="G5614" s="26" t="n"/>
    </row>
    <row r="5615">
      <c r="A5615" s="31" t="n"/>
      <c r="B5615" s="26" t="n"/>
      <c r="C5615" s="27" t="n"/>
      <c r="D5615" s="27" t="n"/>
      <c r="E5615" s="27" t="n"/>
      <c r="F5615" s="32">
        <f>IF(OR(C5615="",E5615=""),"",C5615*E5615)</f>
        <v/>
      </c>
      <c r="G5615" s="26" t="n"/>
    </row>
    <row r="5616">
      <c r="A5616" s="31" t="n"/>
      <c r="B5616" s="26" t="n"/>
      <c r="C5616" s="27" t="n"/>
      <c r="D5616" s="27" t="n"/>
      <c r="E5616" s="27" t="n"/>
      <c r="F5616" s="32">
        <f>IF(OR(C5616="",E5616=""),"",C5616*E5616)</f>
        <v/>
      </c>
      <c r="G5616" s="26" t="n"/>
    </row>
    <row r="5617">
      <c r="A5617" s="31" t="n"/>
      <c r="B5617" s="26" t="n"/>
      <c r="C5617" s="27" t="n"/>
      <c r="D5617" s="27" t="n"/>
      <c r="E5617" s="27" t="n"/>
      <c r="F5617" s="32">
        <f>IF(OR(C5617="",E5617=""),"",C5617*E5617)</f>
        <v/>
      </c>
      <c r="G5617" s="26" t="n"/>
    </row>
    <row r="5618">
      <c r="A5618" s="31" t="n"/>
      <c r="B5618" s="26" t="n"/>
      <c r="C5618" s="27" t="n"/>
      <c r="D5618" s="27" t="n"/>
      <c r="E5618" s="27" t="n"/>
      <c r="F5618" s="32">
        <f>IF(OR(C5618="",E5618=""),"",C5618*E5618)</f>
        <v/>
      </c>
      <c r="G5618" s="26" t="n"/>
    </row>
    <row r="5619">
      <c r="A5619" s="31" t="n"/>
      <c r="B5619" s="26" t="n"/>
      <c r="C5619" s="27" t="n"/>
      <c r="D5619" s="27" t="n"/>
      <c r="E5619" s="27" t="n"/>
      <c r="F5619" s="32">
        <f>IF(OR(C5619="",E5619=""),"",C5619*E5619)</f>
        <v/>
      </c>
      <c r="G5619" s="26" t="n"/>
    </row>
    <row r="5620">
      <c r="A5620" s="31" t="n"/>
      <c r="B5620" s="26" t="n"/>
      <c r="C5620" s="27" t="n"/>
      <c r="D5620" s="27" t="n"/>
      <c r="E5620" s="27" t="n"/>
      <c r="F5620" s="32">
        <f>IF(OR(C5620="",E5620=""),"",C5620*E5620)</f>
        <v/>
      </c>
      <c r="G5620" s="26" t="n"/>
    </row>
    <row r="5621">
      <c r="A5621" s="31" t="n"/>
      <c r="B5621" s="26" t="n"/>
      <c r="C5621" s="27" t="n"/>
      <c r="D5621" s="27" t="n"/>
      <c r="E5621" s="27" t="n"/>
      <c r="F5621" s="32">
        <f>IF(OR(C5621="",E5621=""),"",C5621*E5621)</f>
        <v/>
      </c>
      <c r="G5621" s="26" t="n"/>
    </row>
    <row r="5622">
      <c r="A5622" s="31" t="n"/>
      <c r="B5622" s="26" t="n"/>
      <c r="C5622" s="27" t="n"/>
      <c r="D5622" s="27" t="n"/>
      <c r="E5622" s="27" t="n"/>
      <c r="F5622" s="32">
        <f>IF(OR(C5622="",E5622=""),"",C5622*E5622)</f>
        <v/>
      </c>
      <c r="G5622" s="26" t="n"/>
    </row>
    <row r="5623">
      <c r="A5623" s="31" t="n"/>
      <c r="B5623" s="26" t="n"/>
      <c r="C5623" s="27" t="n"/>
      <c r="D5623" s="27" t="n"/>
      <c r="E5623" s="27" t="n"/>
      <c r="F5623" s="32">
        <f>IF(OR(C5623="",E5623=""),"",C5623*E5623)</f>
        <v/>
      </c>
      <c r="G5623" s="26" t="n"/>
    </row>
    <row r="5624">
      <c r="A5624" s="31" t="n"/>
      <c r="B5624" s="26" t="n"/>
      <c r="C5624" s="27" t="n"/>
      <c r="D5624" s="27" t="n"/>
      <c r="E5624" s="27" t="n"/>
      <c r="F5624" s="32">
        <f>IF(OR(C5624="",E5624=""),"",C5624*E5624)</f>
        <v/>
      </c>
      <c r="G5624" s="26" t="n"/>
    </row>
    <row r="5625">
      <c r="A5625" s="31" t="n"/>
      <c r="B5625" s="26" t="n"/>
      <c r="C5625" s="27" t="n"/>
      <c r="D5625" s="27" t="n"/>
      <c r="E5625" s="27" t="n"/>
      <c r="F5625" s="32">
        <f>IF(OR(C5625="",E5625=""),"",C5625*E5625)</f>
        <v/>
      </c>
      <c r="G5625" s="26" t="n"/>
    </row>
    <row r="5626">
      <c r="A5626" s="31" t="n"/>
      <c r="B5626" s="26" t="n"/>
      <c r="C5626" s="27" t="n"/>
      <c r="D5626" s="27" t="n"/>
      <c r="E5626" s="27" t="n"/>
      <c r="F5626" s="32">
        <f>IF(OR(C5626="",E5626=""),"",C5626*E5626)</f>
        <v/>
      </c>
      <c r="G5626" s="26" t="n"/>
    </row>
    <row r="5627">
      <c r="A5627" s="31" t="n"/>
      <c r="B5627" s="26" t="n"/>
      <c r="C5627" s="27" t="n"/>
      <c r="D5627" s="27" t="n"/>
      <c r="E5627" s="27" t="n"/>
      <c r="F5627" s="32">
        <f>IF(OR(C5627="",E5627=""),"",C5627*E5627)</f>
        <v/>
      </c>
      <c r="G5627" s="26" t="n"/>
    </row>
    <row r="5628">
      <c r="A5628" s="31" t="n"/>
      <c r="B5628" s="26" t="n"/>
      <c r="C5628" s="27" t="n"/>
      <c r="D5628" s="27" t="n"/>
      <c r="E5628" s="27" t="n"/>
      <c r="F5628" s="32">
        <f>IF(OR(C5628="",E5628=""),"",C5628*E5628)</f>
        <v/>
      </c>
      <c r="G5628" s="26" t="n"/>
    </row>
    <row r="5629">
      <c r="A5629" s="31" t="n"/>
      <c r="B5629" s="26" t="n"/>
      <c r="C5629" s="27" t="n"/>
      <c r="D5629" s="27" t="n"/>
      <c r="E5629" s="27" t="n"/>
      <c r="F5629" s="32">
        <f>IF(OR(C5629="",E5629=""),"",C5629*E5629)</f>
        <v/>
      </c>
      <c r="G5629" s="26" t="n"/>
    </row>
    <row r="5630">
      <c r="A5630" s="31" t="n"/>
      <c r="B5630" s="26" t="n"/>
      <c r="C5630" s="27" t="n"/>
      <c r="D5630" s="27" t="n"/>
      <c r="E5630" s="27" t="n"/>
      <c r="F5630" s="32">
        <f>IF(OR(C5630="",E5630=""),"",C5630*E5630)</f>
        <v/>
      </c>
      <c r="G5630" s="26" t="n"/>
    </row>
    <row r="5631">
      <c r="A5631" s="31" t="n"/>
      <c r="B5631" s="26" t="n"/>
      <c r="C5631" s="27" t="n"/>
      <c r="D5631" s="27" t="n"/>
      <c r="E5631" s="27" t="n"/>
      <c r="F5631" s="32">
        <f>IF(OR(C5631="",E5631=""),"",C5631*E5631)</f>
        <v/>
      </c>
      <c r="G5631" s="26" t="n"/>
    </row>
    <row r="5632">
      <c r="A5632" s="31" t="n"/>
      <c r="B5632" s="26" t="n"/>
      <c r="C5632" s="27" t="n"/>
      <c r="D5632" s="27" t="n"/>
      <c r="E5632" s="27" t="n"/>
      <c r="F5632" s="32">
        <f>IF(OR(C5632="",E5632=""),"",C5632*E5632)</f>
        <v/>
      </c>
      <c r="G5632" s="26" t="n"/>
    </row>
    <row r="5633">
      <c r="A5633" s="31" t="n"/>
      <c r="B5633" s="26" t="n"/>
      <c r="C5633" s="27" t="n"/>
      <c r="D5633" s="27" t="n"/>
      <c r="E5633" s="27" t="n"/>
      <c r="F5633" s="32">
        <f>IF(OR(C5633="",E5633=""),"",C5633*E5633)</f>
        <v/>
      </c>
      <c r="G5633" s="26" t="n"/>
    </row>
    <row r="5634">
      <c r="A5634" s="31" t="n"/>
      <c r="B5634" s="26" t="n"/>
      <c r="C5634" s="27" t="n"/>
      <c r="D5634" s="27" t="n"/>
      <c r="E5634" s="27" t="n"/>
      <c r="F5634" s="32">
        <f>IF(OR(C5634="",E5634=""),"",C5634*E5634)</f>
        <v/>
      </c>
      <c r="G5634" s="26" t="n"/>
    </row>
    <row r="5635">
      <c r="A5635" s="31" t="n"/>
      <c r="B5635" s="26" t="n"/>
      <c r="C5635" s="27" t="n"/>
      <c r="D5635" s="27" t="n"/>
      <c r="E5635" s="27" t="n"/>
      <c r="F5635" s="32">
        <f>IF(OR(C5635="",E5635=""),"",C5635*E5635)</f>
        <v/>
      </c>
      <c r="G5635" s="26" t="n"/>
    </row>
    <row r="5636">
      <c r="A5636" s="31" t="n"/>
      <c r="B5636" s="26" t="n"/>
      <c r="C5636" s="27" t="n"/>
      <c r="D5636" s="27" t="n"/>
      <c r="E5636" s="27" t="n"/>
      <c r="F5636" s="32">
        <f>IF(OR(C5636="",E5636=""),"",C5636*E5636)</f>
        <v/>
      </c>
      <c r="G5636" s="26" t="n"/>
    </row>
    <row r="5637">
      <c r="A5637" s="31" t="n"/>
      <c r="B5637" s="26" t="n"/>
      <c r="C5637" s="27" t="n"/>
      <c r="D5637" s="27" t="n"/>
      <c r="E5637" s="27" t="n"/>
      <c r="F5637" s="32">
        <f>IF(OR(C5637="",E5637=""),"",C5637*E5637)</f>
        <v/>
      </c>
      <c r="G5637" s="26" t="n"/>
    </row>
    <row r="5638">
      <c r="A5638" s="31" t="n"/>
      <c r="B5638" s="26" t="n"/>
      <c r="C5638" s="27" t="n"/>
      <c r="D5638" s="27" t="n"/>
      <c r="E5638" s="27" t="n"/>
      <c r="F5638" s="32">
        <f>IF(OR(C5638="",E5638=""),"",C5638*E5638)</f>
        <v/>
      </c>
      <c r="G5638" s="26" t="n"/>
    </row>
    <row r="5639">
      <c r="A5639" s="31" t="n"/>
      <c r="B5639" s="26" t="n"/>
      <c r="C5639" s="27" t="n"/>
      <c r="D5639" s="27" t="n"/>
      <c r="E5639" s="27" t="n"/>
      <c r="F5639" s="32">
        <f>IF(OR(C5639="",E5639=""),"",C5639*E5639)</f>
        <v/>
      </c>
      <c r="G5639" s="26" t="n"/>
    </row>
    <row r="5640">
      <c r="A5640" s="31" t="n"/>
      <c r="B5640" s="26" t="n"/>
      <c r="C5640" s="27" t="n"/>
      <c r="D5640" s="27" t="n"/>
      <c r="E5640" s="27" t="n"/>
      <c r="F5640" s="32">
        <f>IF(OR(C5640="",E5640=""),"",C5640*E5640)</f>
        <v/>
      </c>
      <c r="G5640" s="26" t="n"/>
    </row>
    <row r="5641">
      <c r="A5641" s="31" t="n"/>
      <c r="B5641" s="26" t="n"/>
      <c r="C5641" s="27" t="n"/>
      <c r="D5641" s="27" t="n"/>
      <c r="E5641" s="27" t="n"/>
      <c r="F5641" s="32">
        <f>IF(OR(C5641="",E5641=""),"",C5641*E5641)</f>
        <v/>
      </c>
      <c r="G5641" s="26" t="n"/>
    </row>
    <row r="5642">
      <c r="A5642" s="31" t="n"/>
      <c r="B5642" s="26" t="n"/>
      <c r="C5642" s="27" t="n"/>
      <c r="D5642" s="27" t="n"/>
      <c r="E5642" s="27" t="n"/>
      <c r="F5642" s="32">
        <f>IF(OR(C5642="",E5642=""),"",C5642*E5642)</f>
        <v/>
      </c>
      <c r="G5642" s="26" t="n"/>
    </row>
    <row r="5643">
      <c r="A5643" s="31" t="n"/>
      <c r="B5643" s="26" t="n"/>
      <c r="C5643" s="27" t="n"/>
      <c r="D5643" s="27" t="n"/>
      <c r="E5643" s="27" t="n"/>
      <c r="F5643" s="32">
        <f>IF(OR(C5643="",E5643=""),"",C5643*E5643)</f>
        <v/>
      </c>
      <c r="G5643" s="26" t="n"/>
    </row>
    <row r="5644">
      <c r="A5644" s="31" t="n"/>
      <c r="B5644" s="26" t="n"/>
      <c r="C5644" s="27" t="n"/>
      <c r="D5644" s="27" t="n"/>
      <c r="E5644" s="27" t="n"/>
      <c r="F5644" s="32">
        <f>IF(OR(C5644="",E5644=""),"",C5644*E5644)</f>
        <v/>
      </c>
      <c r="G5644" s="26" t="n"/>
    </row>
    <row r="5645">
      <c r="A5645" s="31" t="n"/>
      <c r="B5645" s="26" t="n"/>
      <c r="C5645" s="27" t="n"/>
      <c r="D5645" s="27" t="n"/>
      <c r="E5645" s="27" t="n"/>
      <c r="F5645" s="32">
        <f>IF(OR(C5645="",E5645=""),"",C5645*E5645)</f>
        <v/>
      </c>
      <c r="G5645" s="26" t="n"/>
    </row>
    <row r="5646">
      <c r="A5646" s="31" t="n"/>
      <c r="B5646" s="26" t="n"/>
      <c r="C5646" s="27" t="n"/>
      <c r="D5646" s="27" t="n"/>
      <c r="E5646" s="27" t="n"/>
      <c r="F5646" s="32">
        <f>IF(OR(C5646="",E5646=""),"",C5646*E5646)</f>
        <v/>
      </c>
      <c r="G5646" s="26" t="n"/>
    </row>
    <row r="5647">
      <c r="A5647" s="31" t="n"/>
      <c r="B5647" s="26" t="n"/>
      <c r="C5647" s="27" t="n"/>
      <c r="D5647" s="27" t="n"/>
      <c r="E5647" s="27" t="n"/>
      <c r="F5647" s="32">
        <f>IF(OR(C5647="",E5647=""),"",C5647*E5647)</f>
        <v/>
      </c>
      <c r="G5647" s="26" t="n"/>
    </row>
    <row r="5648">
      <c r="A5648" s="31" t="n"/>
      <c r="B5648" s="26" t="n"/>
      <c r="C5648" s="27" t="n"/>
      <c r="D5648" s="27" t="n"/>
      <c r="E5648" s="27" t="n"/>
      <c r="F5648" s="32">
        <f>IF(OR(C5648="",E5648=""),"",C5648*E5648)</f>
        <v/>
      </c>
      <c r="G5648" s="26" t="n"/>
    </row>
    <row r="5649">
      <c r="A5649" s="31" t="n"/>
      <c r="B5649" s="26" t="n"/>
      <c r="C5649" s="27" t="n"/>
      <c r="D5649" s="27" t="n"/>
      <c r="E5649" s="27" t="n"/>
      <c r="F5649" s="32">
        <f>IF(OR(C5649="",E5649=""),"",C5649*E5649)</f>
        <v/>
      </c>
      <c r="G5649" s="26" t="n"/>
    </row>
    <row r="5650">
      <c r="A5650" s="31" t="n"/>
      <c r="B5650" s="26" t="n"/>
      <c r="C5650" s="27" t="n"/>
      <c r="D5650" s="27" t="n"/>
      <c r="E5650" s="27" t="n"/>
      <c r="F5650" s="32">
        <f>IF(OR(C5650="",E5650=""),"",C5650*E5650)</f>
        <v/>
      </c>
      <c r="G5650" s="26" t="n"/>
    </row>
    <row r="5651">
      <c r="A5651" s="31" t="n"/>
      <c r="B5651" s="26" t="n"/>
      <c r="C5651" s="27" t="n"/>
      <c r="D5651" s="27" t="n"/>
      <c r="E5651" s="27" t="n"/>
      <c r="F5651" s="32">
        <f>IF(OR(C5651="",E5651=""),"",C5651*E5651)</f>
        <v/>
      </c>
      <c r="G5651" s="26" t="n"/>
    </row>
    <row r="5652">
      <c r="A5652" s="31" t="n"/>
      <c r="B5652" s="26" t="n"/>
      <c r="C5652" s="27" t="n"/>
      <c r="D5652" s="27" t="n"/>
      <c r="E5652" s="27" t="n"/>
      <c r="F5652" s="32">
        <f>IF(OR(C5652="",E5652=""),"",C5652*E5652)</f>
        <v/>
      </c>
      <c r="G5652" s="26" t="n"/>
    </row>
    <row r="5653">
      <c r="A5653" s="31" t="n"/>
      <c r="B5653" s="26" t="n"/>
      <c r="C5653" s="27" t="n"/>
      <c r="D5653" s="27" t="n"/>
      <c r="E5653" s="27" t="n"/>
      <c r="F5653" s="32">
        <f>IF(OR(C5653="",E5653=""),"",C5653*E5653)</f>
        <v/>
      </c>
      <c r="G5653" s="26" t="n"/>
    </row>
    <row r="5654">
      <c r="A5654" s="31" t="n"/>
      <c r="B5654" s="26" t="n"/>
      <c r="C5654" s="27" t="n"/>
      <c r="D5654" s="27" t="n"/>
      <c r="E5654" s="27" t="n"/>
      <c r="F5654" s="32">
        <f>IF(OR(C5654="",E5654=""),"",C5654*E5654)</f>
        <v/>
      </c>
      <c r="G5654" s="26" t="n"/>
    </row>
    <row r="5655">
      <c r="A5655" s="31" t="n"/>
      <c r="B5655" s="26" t="n"/>
      <c r="C5655" s="27" t="n"/>
      <c r="D5655" s="27" t="n"/>
      <c r="E5655" s="27" t="n"/>
      <c r="F5655" s="32">
        <f>IF(OR(C5655="",E5655=""),"",C5655*E5655)</f>
        <v/>
      </c>
      <c r="G5655" s="26" t="n"/>
    </row>
    <row r="5656">
      <c r="A5656" s="31" t="n"/>
      <c r="B5656" s="26" t="n"/>
      <c r="C5656" s="27" t="n"/>
      <c r="D5656" s="27" t="n"/>
      <c r="E5656" s="27" t="n"/>
      <c r="F5656" s="32">
        <f>IF(OR(C5656="",E5656=""),"",C5656*E5656)</f>
        <v/>
      </c>
      <c r="G5656" s="26" t="n"/>
    </row>
    <row r="5657">
      <c r="A5657" s="31" t="n"/>
      <c r="B5657" s="26" t="n"/>
      <c r="C5657" s="27" t="n"/>
      <c r="D5657" s="27" t="n"/>
      <c r="E5657" s="27" t="n"/>
      <c r="F5657" s="32">
        <f>IF(OR(C5657="",E5657=""),"",C5657*E5657)</f>
        <v/>
      </c>
      <c r="G5657" s="26" t="n"/>
    </row>
    <row r="5658">
      <c r="A5658" s="31" t="n"/>
      <c r="B5658" s="26" t="n"/>
      <c r="C5658" s="27" t="n"/>
      <c r="D5658" s="27" t="n"/>
      <c r="E5658" s="27" t="n"/>
      <c r="F5658" s="32">
        <f>IF(OR(C5658="",E5658=""),"",C5658*E5658)</f>
        <v/>
      </c>
      <c r="G5658" s="26" t="n"/>
    </row>
    <row r="5659">
      <c r="A5659" s="31" t="n"/>
      <c r="B5659" s="26" t="n"/>
      <c r="C5659" s="27" t="n"/>
      <c r="D5659" s="27" t="n"/>
      <c r="E5659" s="27" t="n"/>
      <c r="F5659" s="32">
        <f>IF(OR(C5659="",E5659=""),"",C5659*E5659)</f>
        <v/>
      </c>
      <c r="G5659" s="26" t="n"/>
    </row>
    <row r="5660">
      <c r="A5660" s="31" t="n"/>
      <c r="B5660" s="26" t="n"/>
      <c r="C5660" s="27" t="n"/>
      <c r="D5660" s="27" t="n"/>
      <c r="E5660" s="27" t="n"/>
      <c r="F5660" s="32">
        <f>IF(OR(C5660="",E5660=""),"",C5660*E5660)</f>
        <v/>
      </c>
      <c r="G5660" s="26" t="n"/>
    </row>
    <row r="5661">
      <c r="A5661" s="31" t="n"/>
      <c r="B5661" s="26" t="n"/>
      <c r="C5661" s="27" t="n"/>
      <c r="D5661" s="27" t="n"/>
      <c r="E5661" s="27" t="n"/>
      <c r="F5661" s="32">
        <f>IF(OR(C5661="",E5661=""),"",C5661*E5661)</f>
        <v/>
      </c>
      <c r="G5661" s="26" t="n"/>
    </row>
    <row r="5662">
      <c r="A5662" s="31" t="n"/>
      <c r="B5662" s="26" t="n"/>
      <c r="C5662" s="27" t="n"/>
      <c r="D5662" s="27" t="n"/>
      <c r="E5662" s="27" t="n"/>
      <c r="F5662" s="32">
        <f>IF(OR(C5662="",E5662=""),"",C5662*E5662)</f>
        <v/>
      </c>
      <c r="G5662" s="26" t="n"/>
    </row>
    <row r="5663">
      <c r="A5663" s="31" t="n"/>
      <c r="B5663" s="26" t="n"/>
      <c r="C5663" s="27" t="n"/>
      <c r="D5663" s="27" t="n"/>
      <c r="E5663" s="27" t="n"/>
      <c r="F5663" s="32">
        <f>IF(OR(C5663="",E5663=""),"",C5663*E5663)</f>
        <v/>
      </c>
      <c r="G5663" s="26" t="n"/>
    </row>
    <row r="5664">
      <c r="A5664" s="31" t="n"/>
      <c r="B5664" s="26" t="n"/>
      <c r="C5664" s="27" t="n"/>
      <c r="D5664" s="27" t="n"/>
      <c r="E5664" s="27" t="n"/>
      <c r="F5664" s="32">
        <f>IF(OR(C5664="",E5664=""),"",C5664*E5664)</f>
        <v/>
      </c>
      <c r="G5664" s="26" t="n"/>
    </row>
    <row r="5665">
      <c r="A5665" s="31" t="n"/>
      <c r="B5665" s="26" t="n"/>
      <c r="C5665" s="27" t="n"/>
      <c r="D5665" s="27" t="n"/>
      <c r="E5665" s="27" t="n"/>
      <c r="F5665" s="32">
        <f>IF(OR(C5665="",E5665=""),"",C5665*E5665)</f>
        <v/>
      </c>
      <c r="G5665" s="26" t="n"/>
    </row>
    <row r="5666">
      <c r="A5666" s="31" t="n"/>
      <c r="B5666" s="26" t="n"/>
      <c r="C5666" s="27" t="n"/>
      <c r="D5666" s="27" t="n"/>
      <c r="E5666" s="27" t="n"/>
      <c r="F5666" s="32">
        <f>IF(OR(C5666="",E5666=""),"",C5666*E5666)</f>
        <v/>
      </c>
      <c r="G5666" s="26" t="n"/>
    </row>
    <row r="5667">
      <c r="A5667" s="31" t="n"/>
      <c r="B5667" s="26" t="n"/>
      <c r="C5667" s="27" t="n"/>
      <c r="D5667" s="27" t="n"/>
      <c r="E5667" s="27" t="n"/>
      <c r="F5667" s="32">
        <f>IF(OR(C5667="",E5667=""),"",C5667*E5667)</f>
        <v/>
      </c>
      <c r="G5667" s="26" t="n"/>
    </row>
    <row r="5668">
      <c r="A5668" s="31" t="n"/>
      <c r="B5668" s="26" t="n"/>
      <c r="C5668" s="27" t="n"/>
      <c r="D5668" s="27" t="n"/>
      <c r="E5668" s="27" t="n"/>
      <c r="F5668" s="32">
        <f>IF(OR(C5668="",E5668=""),"",C5668*E5668)</f>
        <v/>
      </c>
      <c r="G5668" s="26" t="n"/>
    </row>
    <row r="5669">
      <c r="A5669" s="31" t="n"/>
      <c r="B5669" s="26" t="n"/>
      <c r="C5669" s="27" t="n"/>
      <c r="D5669" s="27" t="n"/>
      <c r="E5669" s="27" t="n"/>
      <c r="F5669" s="32">
        <f>IF(OR(C5669="",E5669=""),"",C5669*E5669)</f>
        <v/>
      </c>
      <c r="G5669" s="26" t="n"/>
    </row>
    <row r="5670">
      <c r="A5670" s="31" t="n"/>
      <c r="B5670" s="26" t="n"/>
      <c r="C5670" s="27" t="n"/>
      <c r="D5670" s="27" t="n"/>
      <c r="E5670" s="27" t="n"/>
      <c r="F5670" s="32">
        <f>IF(OR(C5670="",E5670=""),"",C5670*E5670)</f>
        <v/>
      </c>
      <c r="G5670" s="26" t="n"/>
    </row>
    <row r="5671">
      <c r="A5671" s="31" t="n"/>
      <c r="B5671" s="26" t="n"/>
      <c r="C5671" s="27" t="n"/>
      <c r="D5671" s="27" t="n"/>
      <c r="E5671" s="27" t="n"/>
      <c r="F5671" s="32">
        <f>IF(OR(C5671="",E5671=""),"",C5671*E5671)</f>
        <v/>
      </c>
      <c r="G5671" s="26" t="n"/>
    </row>
    <row r="5672">
      <c r="A5672" s="31" t="n"/>
      <c r="B5672" s="26" t="n"/>
      <c r="C5672" s="27" t="n"/>
      <c r="D5672" s="27" t="n"/>
      <c r="E5672" s="27" t="n"/>
      <c r="F5672" s="32">
        <f>IF(OR(C5672="",E5672=""),"",C5672*E5672)</f>
        <v/>
      </c>
      <c r="G5672" s="26" t="n"/>
    </row>
    <row r="5673">
      <c r="A5673" s="31" t="n"/>
      <c r="B5673" s="26" t="n"/>
      <c r="C5673" s="27" t="n"/>
      <c r="D5673" s="27" t="n"/>
      <c r="E5673" s="27" t="n"/>
      <c r="F5673" s="32">
        <f>IF(OR(C5673="",E5673=""),"",C5673*E5673)</f>
        <v/>
      </c>
      <c r="G5673" s="26" t="n"/>
    </row>
    <row r="5674">
      <c r="A5674" s="31" t="n"/>
      <c r="B5674" s="26" t="n"/>
      <c r="C5674" s="27" t="n"/>
      <c r="D5674" s="27" t="n"/>
      <c r="E5674" s="27" t="n"/>
      <c r="F5674" s="32">
        <f>IF(OR(C5674="",E5674=""),"",C5674*E5674)</f>
        <v/>
      </c>
      <c r="G5674" s="26" t="n"/>
    </row>
    <row r="5675">
      <c r="A5675" s="31" t="n"/>
      <c r="B5675" s="26" t="n"/>
      <c r="C5675" s="27" t="n"/>
      <c r="D5675" s="27" t="n"/>
      <c r="E5675" s="27" t="n"/>
      <c r="F5675" s="32">
        <f>IF(OR(C5675="",E5675=""),"",C5675*E5675)</f>
        <v/>
      </c>
      <c r="G5675" s="26" t="n"/>
    </row>
    <row r="5676">
      <c r="A5676" s="31" t="n"/>
      <c r="B5676" s="26" t="n"/>
      <c r="C5676" s="27" t="n"/>
      <c r="D5676" s="27" t="n"/>
      <c r="E5676" s="27" t="n"/>
      <c r="F5676" s="32">
        <f>IF(OR(C5676="",E5676=""),"",C5676*E5676)</f>
        <v/>
      </c>
      <c r="G5676" s="26" t="n"/>
    </row>
    <row r="5677">
      <c r="A5677" s="31" t="n"/>
      <c r="B5677" s="26" t="n"/>
      <c r="C5677" s="27" t="n"/>
      <c r="D5677" s="27" t="n"/>
      <c r="E5677" s="27" t="n"/>
      <c r="F5677" s="32">
        <f>IF(OR(C5677="",E5677=""),"",C5677*E5677)</f>
        <v/>
      </c>
      <c r="G5677" s="26" t="n"/>
    </row>
    <row r="5678">
      <c r="A5678" s="31" t="n"/>
      <c r="B5678" s="26" t="n"/>
      <c r="C5678" s="27" t="n"/>
      <c r="D5678" s="27" t="n"/>
      <c r="E5678" s="27" t="n"/>
      <c r="F5678" s="32">
        <f>IF(OR(C5678="",E5678=""),"",C5678*E5678)</f>
        <v/>
      </c>
      <c r="G5678" s="26" t="n"/>
    </row>
    <row r="5679">
      <c r="A5679" s="31" t="n"/>
      <c r="B5679" s="26" t="n"/>
      <c r="C5679" s="27" t="n"/>
      <c r="D5679" s="27" t="n"/>
      <c r="E5679" s="27" t="n"/>
      <c r="F5679" s="32">
        <f>IF(OR(C5679="",E5679=""),"",C5679*E5679)</f>
        <v/>
      </c>
      <c r="G5679" s="26" t="n"/>
    </row>
    <row r="5680">
      <c r="A5680" s="31" t="n"/>
      <c r="B5680" s="26" t="n"/>
      <c r="C5680" s="27" t="n"/>
      <c r="D5680" s="27" t="n"/>
      <c r="E5680" s="27" t="n"/>
      <c r="F5680" s="32">
        <f>IF(OR(C5680="",E5680=""),"",C5680*E5680)</f>
        <v/>
      </c>
      <c r="G5680" s="26" t="n"/>
    </row>
    <row r="5681">
      <c r="A5681" s="31" t="n"/>
      <c r="B5681" s="26" t="n"/>
      <c r="C5681" s="27" t="n"/>
      <c r="D5681" s="27" t="n"/>
      <c r="E5681" s="27" t="n"/>
      <c r="F5681" s="32">
        <f>IF(OR(C5681="",E5681=""),"",C5681*E5681)</f>
        <v/>
      </c>
      <c r="G5681" s="26" t="n"/>
    </row>
    <row r="5682">
      <c r="A5682" s="31" t="n"/>
      <c r="B5682" s="26" t="n"/>
      <c r="C5682" s="27" t="n"/>
      <c r="D5682" s="27" t="n"/>
      <c r="E5682" s="27" t="n"/>
      <c r="F5682" s="32">
        <f>IF(OR(C5682="",E5682=""),"",C5682*E5682)</f>
        <v/>
      </c>
      <c r="G5682" s="26" t="n"/>
    </row>
    <row r="5683">
      <c r="A5683" s="31" t="n"/>
      <c r="B5683" s="26" t="n"/>
      <c r="C5683" s="27" t="n"/>
      <c r="D5683" s="27" t="n"/>
      <c r="E5683" s="27" t="n"/>
      <c r="F5683" s="32">
        <f>IF(OR(C5683="",E5683=""),"",C5683*E5683)</f>
        <v/>
      </c>
      <c r="G5683" s="26" t="n"/>
    </row>
    <row r="5684">
      <c r="A5684" s="31" t="n"/>
      <c r="B5684" s="26" t="n"/>
      <c r="C5684" s="27" t="n"/>
      <c r="D5684" s="27" t="n"/>
      <c r="E5684" s="27" t="n"/>
      <c r="F5684" s="32">
        <f>IF(OR(C5684="",E5684=""),"",C5684*E5684)</f>
        <v/>
      </c>
      <c r="G5684" s="26" t="n"/>
    </row>
    <row r="5685">
      <c r="A5685" s="31" t="n"/>
      <c r="B5685" s="26" t="n"/>
      <c r="C5685" s="27" t="n"/>
      <c r="D5685" s="27" t="n"/>
      <c r="E5685" s="27" t="n"/>
      <c r="F5685" s="32">
        <f>IF(OR(C5685="",E5685=""),"",C5685*E5685)</f>
        <v/>
      </c>
      <c r="G5685" s="26" t="n"/>
    </row>
    <row r="5686">
      <c r="A5686" s="31" t="n"/>
      <c r="B5686" s="26" t="n"/>
      <c r="C5686" s="27" t="n"/>
      <c r="D5686" s="27" t="n"/>
      <c r="E5686" s="27" t="n"/>
      <c r="F5686" s="32">
        <f>IF(OR(C5686="",E5686=""),"",C5686*E5686)</f>
        <v/>
      </c>
      <c r="G5686" s="26" t="n"/>
    </row>
    <row r="5687">
      <c r="A5687" s="31" t="n"/>
      <c r="B5687" s="26" t="n"/>
      <c r="C5687" s="27" t="n"/>
      <c r="D5687" s="27" t="n"/>
      <c r="E5687" s="27" t="n"/>
      <c r="F5687" s="32">
        <f>IF(OR(C5687="",E5687=""),"",C5687*E5687)</f>
        <v/>
      </c>
      <c r="G5687" s="26" t="n"/>
    </row>
    <row r="5688">
      <c r="A5688" s="31" t="n"/>
      <c r="B5688" s="26" t="n"/>
      <c r="C5688" s="27" t="n"/>
      <c r="D5688" s="27" t="n"/>
      <c r="E5688" s="27" t="n"/>
      <c r="F5688" s="32">
        <f>IF(OR(C5688="",E5688=""),"",C5688*E5688)</f>
        <v/>
      </c>
      <c r="G5688" s="26" t="n"/>
    </row>
    <row r="5689">
      <c r="A5689" s="31" t="n"/>
      <c r="B5689" s="26" t="n"/>
      <c r="C5689" s="27" t="n"/>
      <c r="D5689" s="27" t="n"/>
      <c r="E5689" s="27" t="n"/>
      <c r="F5689" s="32">
        <f>IF(OR(C5689="",E5689=""),"",C5689*E5689)</f>
        <v/>
      </c>
      <c r="G5689" s="26" t="n"/>
    </row>
    <row r="5690">
      <c r="A5690" s="31" t="n"/>
      <c r="B5690" s="26" t="n"/>
      <c r="C5690" s="27" t="n"/>
      <c r="D5690" s="27" t="n"/>
      <c r="E5690" s="27" t="n"/>
      <c r="F5690" s="32">
        <f>IF(OR(C5690="",E5690=""),"",C5690*E5690)</f>
        <v/>
      </c>
      <c r="G5690" s="26" t="n"/>
    </row>
    <row r="5691">
      <c r="A5691" s="31" t="n"/>
      <c r="B5691" s="26" t="n"/>
      <c r="C5691" s="27" t="n"/>
      <c r="D5691" s="27" t="n"/>
      <c r="E5691" s="27" t="n"/>
      <c r="F5691" s="32">
        <f>IF(OR(C5691="",E5691=""),"",C5691*E5691)</f>
        <v/>
      </c>
      <c r="G5691" s="26" t="n"/>
    </row>
    <row r="5692">
      <c r="A5692" s="31" t="n"/>
      <c r="B5692" s="26" t="n"/>
      <c r="C5692" s="27" t="n"/>
      <c r="D5692" s="27" t="n"/>
      <c r="E5692" s="27" t="n"/>
      <c r="F5692" s="32">
        <f>IF(OR(C5692="",E5692=""),"",C5692*E5692)</f>
        <v/>
      </c>
      <c r="G5692" s="26" t="n"/>
    </row>
    <row r="5693">
      <c r="A5693" s="31" t="n"/>
      <c r="B5693" s="26" t="n"/>
      <c r="C5693" s="27" t="n"/>
      <c r="D5693" s="27" t="n"/>
      <c r="E5693" s="27" t="n"/>
      <c r="F5693" s="32">
        <f>IF(OR(C5693="",E5693=""),"",C5693*E5693)</f>
        <v/>
      </c>
      <c r="G5693" s="26" t="n"/>
    </row>
    <row r="5694">
      <c r="A5694" s="31" t="n"/>
      <c r="B5694" s="26" t="n"/>
      <c r="C5694" s="27" t="n"/>
      <c r="D5694" s="27" t="n"/>
      <c r="E5694" s="27" t="n"/>
      <c r="F5694" s="32">
        <f>IF(OR(C5694="",E5694=""),"",C5694*E5694)</f>
        <v/>
      </c>
      <c r="G5694" s="26" t="n"/>
    </row>
    <row r="5695">
      <c r="A5695" s="31" t="n"/>
      <c r="B5695" s="26" t="n"/>
      <c r="C5695" s="27" t="n"/>
      <c r="D5695" s="27" t="n"/>
      <c r="E5695" s="27" t="n"/>
      <c r="F5695" s="32">
        <f>IF(OR(C5695="",E5695=""),"",C5695*E5695)</f>
        <v/>
      </c>
      <c r="G5695" s="26" t="n"/>
    </row>
    <row r="5696">
      <c r="A5696" s="31" t="n"/>
      <c r="B5696" s="26" t="n"/>
      <c r="C5696" s="27" t="n"/>
      <c r="D5696" s="27" t="n"/>
      <c r="E5696" s="27" t="n"/>
      <c r="F5696" s="32">
        <f>IF(OR(C5696="",E5696=""),"",C5696*E5696)</f>
        <v/>
      </c>
      <c r="G5696" s="26" t="n"/>
    </row>
    <row r="5697">
      <c r="A5697" s="31" t="n"/>
      <c r="B5697" s="26" t="n"/>
      <c r="C5697" s="27" t="n"/>
      <c r="D5697" s="27" t="n"/>
      <c r="E5697" s="27" t="n"/>
      <c r="F5697" s="32">
        <f>IF(OR(C5697="",E5697=""),"",C5697*E5697)</f>
        <v/>
      </c>
      <c r="G5697" s="26" t="n"/>
    </row>
    <row r="5698">
      <c r="A5698" s="31" t="n"/>
      <c r="B5698" s="26" t="n"/>
      <c r="C5698" s="27" t="n"/>
      <c r="D5698" s="27" t="n"/>
      <c r="E5698" s="27" t="n"/>
      <c r="F5698" s="32">
        <f>IF(OR(C5698="",E5698=""),"",C5698*E5698)</f>
        <v/>
      </c>
      <c r="G5698" s="26" t="n"/>
    </row>
    <row r="5699">
      <c r="A5699" s="31" t="n"/>
      <c r="B5699" s="26" t="n"/>
      <c r="C5699" s="27" t="n"/>
      <c r="D5699" s="27" t="n"/>
      <c r="E5699" s="27" t="n"/>
      <c r="F5699" s="32">
        <f>IF(OR(C5699="",E5699=""),"",C5699*E5699)</f>
        <v/>
      </c>
      <c r="G5699" s="26" t="n"/>
    </row>
    <row r="5700">
      <c r="A5700" s="31" t="n"/>
      <c r="B5700" s="26" t="n"/>
      <c r="C5700" s="27" t="n"/>
      <c r="D5700" s="27" t="n"/>
      <c r="E5700" s="27" t="n"/>
      <c r="F5700" s="32">
        <f>IF(OR(C5700="",E5700=""),"",C5700*E5700)</f>
        <v/>
      </c>
      <c r="G5700" s="26" t="n"/>
    </row>
    <row r="5701">
      <c r="A5701" s="31" t="n"/>
      <c r="B5701" s="26" t="n"/>
      <c r="C5701" s="27" t="n"/>
      <c r="D5701" s="27" t="n"/>
      <c r="E5701" s="27" t="n"/>
      <c r="F5701" s="32">
        <f>IF(OR(C5701="",E5701=""),"",C5701*E5701)</f>
        <v/>
      </c>
      <c r="G5701" s="26" t="n"/>
    </row>
    <row r="5702">
      <c r="A5702" s="31" t="n"/>
      <c r="B5702" s="26" t="n"/>
      <c r="C5702" s="27" t="n"/>
      <c r="D5702" s="27" t="n"/>
      <c r="E5702" s="27" t="n"/>
      <c r="F5702" s="32">
        <f>IF(OR(C5702="",E5702=""),"",C5702*E5702)</f>
        <v/>
      </c>
      <c r="G5702" s="26" t="n"/>
    </row>
    <row r="5703">
      <c r="A5703" s="31" t="n"/>
      <c r="B5703" s="26" t="n"/>
      <c r="C5703" s="27" t="n"/>
      <c r="D5703" s="27" t="n"/>
      <c r="E5703" s="27" t="n"/>
      <c r="F5703" s="32">
        <f>IF(OR(C5703="",E5703=""),"",C5703*E5703)</f>
        <v/>
      </c>
      <c r="G5703" s="26" t="n"/>
    </row>
    <row r="5704">
      <c r="A5704" s="31" t="n"/>
      <c r="B5704" s="26" t="n"/>
      <c r="C5704" s="27" t="n"/>
      <c r="D5704" s="27" t="n"/>
      <c r="E5704" s="27" t="n"/>
      <c r="F5704" s="32">
        <f>IF(OR(C5704="",E5704=""),"",C5704*E5704)</f>
        <v/>
      </c>
      <c r="G5704" s="26" t="n"/>
    </row>
    <row r="5705">
      <c r="A5705" s="31" t="n"/>
      <c r="B5705" s="26" t="n"/>
      <c r="C5705" s="27" t="n"/>
      <c r="D5705" s="27" t="n"/>
      <c r="E5705" s="27" t="n"/>
      <c r="F5705" s="32">
        <f>IF(OR(C5705="",E5705=""),"",C5705*E5705)</f>
        <v/>
      </c>
      <c r="G5705" s="26" t="n"/>
    </row>
    <row r="5706">
      <c r="A5706" s="31" t="n"/>
      <c r="B5706" s="26" t="n"/>
      <c r="C5706" s="27" t="n"/>
      <c r="D5706" s="27" t="n"/>
      <c r="E5706" s="27" t="n"/>
      <c r="F5706" s="32">
        <f>IF(OR(C5706="",E5706=""),"",C5706*E5706)</f>
        <v/>
      </c>
      <c r="G5706" s="26" t="n"/>
    </row>
    <row r="5707">
      <c r="A5707" s="31" t="n"/>
      <c r="B5707" s="26" t="n"/>
      <c r="C5707" s="27" t="n"/>
      <c r="D5707" s="27" t="n"/>
      <c r="E5707" s="27" t="n"/>
      <c r="F5707" s="32">
        <f>IF(OR(C5707="",E5707=""),"",C5707*E5707)</f>
        <v/>
      </c>
      <c r="G5707" s="26" t="n"/>
    </row>
    <row r="5708">
      <c r="A5708" s="31" t="n"/>
      <c r="B5708" s="26" t="n"/>
      <c r="C5708" s="27" t="n"/>
      <c r="D5708" s="27" t="n"/>
      <c r="E5708" s="27" t="n"/>
      <c r="F5708" s="32">
        <f>IF(OR(C5708="",E5708=""),"",C5708*E5708)</f>
        <v/>
      </c>
      <c r="G5708" s="26" t="n"/>
    </row>
    <row r="5709">
      <c r="A5709" s="31" t="n"/>
      <c r="B5709" s="26" t="n"/>
      <c r="C5709" s="27" t="n"/>
      <c r="D5709" s="27" t="n"/>
      <c r="E5709" s="27" t="n"/>
      <c r="F5709" s="32">
        <f>IF(OR(C5709="",E5709=""),"",C5709*E5709)</f>
        <v/>
      </c>
      <c r="G5709" s="26" t="n"/>
    </row>
    <row r="5710">
      <c r="A5710" s="31" t="n"/>
      <c r="B5710" s="26" t="n"/>
      <c r="C5710" s="27" t="n"/>
      <c r="D5710" s="27" t="n"/>
      <c r="E5710" s="27" t="n"/>
      <c r="F5710" s="32">
        <f>IF(OR(C5710="",E5710=""),"",C5710*E5710)</f>
        <v/>
      </c>
      <c r="G5710" s="26" t="n"/>
    </row>
    <row r="5711">
      <c r="A5711" s="31" t="n"/>
      <c r="B5711" s="26" t="n"/>
      <c r="C5711" s="27" t="n"/>
      <c r="D5711" s="27" t="n"/>
      <c r="E5711" s="27" t="n"/>
      <c r="F5711" s="32">
        <f>IF(OR(C5711="",E5711=""),"",C5711*E5711)</f>
        <v/>
      </c>
      <c r="G5711" s="26" t="n"/>
    </row>
    <row r="5712">
      <c r="A5712" s="31" t="n"/>
      <c r="B5712" s="26" t="n"/>
      <c r="C5712" s="27" t="n"/>
      <c r="D5712" s="27" t="n"/>
      <c r="E5712" s="27" t="n"/>
      <c r="F5712" s="32">
        <f>IF(OR(C5712="",E5712=""),"",C5712*E5712)</f>
        <v/>
      </c>
      <c r="G5712" s="26" t="n"/>
    </row>
    <row r="5713">
      <c r="A5713" s="31" t="n"/>
      <c r="B5713" s="26" t="n"/>
      <c r="C5713" s="27" t="n"/>
      <c r="D5713" s="27" t="n"/>
      <c r="E5713" s="27" t="n"/>
      <c r="F5713" s="32">
        <f>IF(OR(C5713="",E5713=""),"",C5713*E5713)</f>
        <v/>
      </c>
      <c r="G5713" s="26" t="n"/>
    </row>
    <row r="5714">
      <c r="A5714" s="31" t="n"/>
      <c r="B5714" s="26" t="n"/>
      <c r="C5714" s="27" t="n"/>
      <c r="D5714" s="27" t="n"/>
      <c r="E5714" s="27" t="n"/>
      <c r="F5714" s="32">
        <f>IF(OR(C5714="",E5714=""),"",C5714*E5714)</f>
        <v/>
      </c>
      <c r="G5714" s="26" t="n"/>
    </row>
    <row r="5715">
      <c r="A5715" s="31" t="n"/>
      <c r="B5715" s="26" t="n"/>
      <c r="C5715" s="27" t="n"/>
      <c r="D5715" s="27" t="n"/>
      <c r="E5715" s="27" t="n"/>
      <c r="F5715" s="32">
        <f>IF(OR(C5715="",E5715=""),"",C5715*E5715)</f>
        <v/>
      </c>
      <c r="G5715" s="26" t="n"/>
    </row>
    <row r="5716">
      <c r="A5716" s="31" t="n"/>
      <c r="B5716" s="26" t="n"/>
      <c r="C5716" s="27" t="n"/>
      <c r="D5716" s="27" t="n"/>
      <c r="E5716" s="27" t="n"/>
      <c r="F5716" s="32">
        <f>IF(OR(C5716="",E5716=""),"",C5716*E5716)</f>
        <v/>
      </c>
      <c r="G5716" s="26" t="n"/>
    </row>
    <row r="5717">
      <c r="A5717" s="31" t="n"/>
      <c r="B5717" s="26" t="n"/>
      <c r="C5717" s="27" t="n"/>
      <c r="D5717" s="27" t="n"/>
      <c r="E5717" s="27" t="n"/>
      <c r="F5717" s="32">
        <f>IF(OR(C5717="",E5717=""),"",C5717*E5717)</f>
        <v/>
      </c>
      <c r="G5717" s="26" t="n"/>
    </row>
    <row r="5718">
      <c r="A5718" s="31" t="n"/>
      <c r="B5718" s="26" t="n"/>
      <c r="C5718" s="27" t="n"/>
      <c r="D5718" s="27" t="n"/>
      <c r="E5718" s="27" t="n"/>
      <c r="F5718" s="32">
        <f>IF(OR(C5718="",E5718=""),"",C5718*E5718)</f>
        <v/>
      </c>
      <c r="G5718" s="26" t="n"/>
    </row>
    <row r="5719">
      <c r="A5719" s="31" t="n"/>
      <c r="B5719" s="26" t="n"/>
      <c r="C5719" s="27" t="n"/>
      <c r="D5719" s="27" t="n"/>
      <c r="E5719" s="27" t="n"/>
      <c r="F5719" s="32">
        <f>IF(OR(C5719="",E5719=""),"",C5719*E5719)</f>
        <v/>
      </c>
      <c r="G5719" s="26" t="n"/>
    </row>
    <row r="5720">
      <c r="A5720" s="31" t="n"/>
      <c r="B5720" s="26" t="n"/>
      <c r="C5720" s="27" t="n"/>
      <c r="D5720" s="27" t="n"/>
      <c r="E5720" s="27" t="n"/>
      <c r="F5720" s="32">
        <f>IF(OR(C5720="",E5720=""),"",C5720*E5720)</f>
        <v/>
      </c>
      <c r="G5720" s="26" t="n"/>
    </row>
    <row r="5721">
      <c r="A5721" s="31" t="n"/>
      <c r="B5721" s="26" t="n"/>
      <c r="C5721" s="27" t="n"/>
      <c r="D5721" s="27" t="n"/>
      <c r="E5721" s="27" t="n"/>
      <c r="F5721" s="32">
        <f>IF(OR(C5721="",E5721=""),"",C5721*E5721)</f>
        <v/>
      </c>
      <c r="G5721" s="26" t="n"/>
    </row>
    <row r="5722">
      <c r="A5722" s="31" t="n"/>
      <c r="B5722" s="26" t="n"/>
      <c r="C5722" s="27" t="n"/>
      <c r="D5722" s="27" t="n"/>
      <c r="E5722" s="27" t="n"/>
      <c r="F5722" s="32">
        <f>IF(OR(C5722="",E5722=""),"",C5722*E5722)</f>
        <v/>
      </c>
      <c r="G5722" s="26" t="n"/>
    </row>
    <row r="5723">
      <c r="A5723" s="31" t="n"/>
      <c r="B5723" s="26" t="n"/>
      <c r="C5723" s="27" t="n"/>
      <c r="D5723" s="27" t="n"/>
      <c r="E5723" s="27" t="n"/>
      <c r="F5723" s="32">
        <f>IF(OR(C5723="",E5723=""),"",C5723*E5723)</f>
        <v/>
      </c>
      <c r="G5723" s="26" t="n"/>
    </row>
    <row r="5724">
      <c r="A5724" s="31" t="n"/>
      <c r="B5724" s="26" t="n"/>
      <c r="C5724" s="27" t="n"/>
      <c r="D5724" s="27" t="n"/>
      <c r="E5724" s="27" t="n"/>
      <c r="F5724" s="32">
        <f>IF(OR(C5724="",E5724=""),"",C5724*E5724)</f>
        <v/>
      </c>
      <c r="G5724" s="26" t="n"/>
    </row>
    <row r="5725">
      <c r="A5725" s="31" t="n"/>
      <c r="B5725" s="26" t="n"/>
      <c r="C5725" s="27" t="n"/>
      <c r="D5725" s="27" t="n"/>
      <c r="E5725" s="27" t="n"/>
      <c r="F5725" s="32">
        <f>IF(OR(C5725="",E5725=""),"",C5725*E5725)</f>
        <v/>
      </c>
      <c r="G5725" s="26" t="n"/>
    </row>
    <row r="5726">
      <c r="A5726" s="31" t="n"/>
      <c r="B5726" s="26" t="n"/>
      <c r="C5726" s="27" t="n"/>
      <c r="D5726" s="27" t="n"/>
      <c r="E5726" s="27" t="n"/>
      <c r="F5726" s="32">
        <f>IF(OR(C5726="",E5726=""),"",C5726*E5726)</f>
        <v/>
      </c>
      <c r="G5726" s="26" t="n"/>
    </row>
    <row r="5727">
      <c r="A5727" s="31" t="n"/>
      <c r="B5727" s="26" t="n"/>
      <c r="C5727" s="27" t="n"/>
      <c r="D5727" s="27" t="n"/>
      <c r="E5727" s="27" t="n"/>
      <c r="F5727" s="32">
        <f>IF(OR(C5727="",E5727=""),"",C5727*E5727)</f>
        <v/>
      </c>
      <c r="G5727" s="26" t="n"/>
    </row>
    <row r="5728">
      <c r="A5728" s="31" t="n"/>
      <c r="B5728" s="26" t="n"/>
      <c r="C5728" s="27" t="n"/>
      <c r="D5728" s="27" t="n"/>
      <c r="E5728" s="27" t="n"/>
      <c r="F5728" s="32">
        <f>IF(OR(C5728="",E5728=""),"",C5728*E5728)</f>
        <v/>
      </c>
      <c r="G5728" s="26" t="n"/>
    </row>
    <row r="5729">
      <c r="A5729" s="31" t="n"/>
      <c r="B5729" s="26" t="n"/>
      <c r="C5729" s="27" t="n"/>
      <c r="D5729" s="27" t="n"/>
      <c r="E5729" s="27" t="n"/>
      <c r="F5729" s="32">
        <f>IF(OR(C5729="",E5729=""),"",C5729*E5729)</f>
        <v/>
      </c>
      <c r="G5729" s="26" t="n"/>
    </row>
    <row r="5730">
      <c r="A5730" s="31" t="n"/>
      <c r="B5730" s="26" t="n"/>
      <c r="C5730" s="27" t="n"/>
      <c r="D5730" s="27" t="n"/>
      <c r="E5730" s="27" t="n"/>
      <c r="F5730" s="32">
        <f>IF(OR(C5730="",E5730=""),"",C5730*E5730)</f>
        <v/>
      </c>
      <c r="G5730" s="26" t="n"/>
    </row>
    <row r="5731">
      <c r="A5731" s="31" t="n"/>
      <c r="B5731" s="26" t="n"/>
      <c r="C5731" s="27" t="n"/>
      <c r="D5731" s="27" t="n"/>
      <c r="E5731" s="27" t="n"/>
      <c r="F5731" s="32">
        <f>IF(OR(C5731="",E5731=""),"",C5731*E5731)</f>
        <v/>
      </c>
      <c r="G5731" s="26" t="n"/>
    </row>
    <row r="5732">
      <c r="A5732" s="31" t="n"/>
      <c r="B5732" s="26" t="n"/>
      <c r="C5732" s="27" t="n"/>
      <c r="D5732" s="27" t="n"/>
      <c r="E5732" s="27" t="n"/>
      <c r="F5732" s="32">
        <f>IF(OR(C5732="",E5732=""),"",C5732*E5732)</f>
        <v/>
      </c>
      <c r="G5732" s="26" t="n"/>
    </row>
    <row r="5733">
      <c r="A5733" s="31" t="n"/>
      <c r="B5733" s="26" t="n"/>
      <c r="C5733" s="27" t="n"/>
      <c r="D5733" s="27" t="n"/>
      <c r="E5733" s="27" t="n"/>
      <c r="F5733" s="32">
        <f>IF(OR(C5733="",E5733=""),"",C5733*E5733)</f>
        <v/>
      </c>
      <c r="G5733" s="26" t="n"/>
    </row>
    <row r="5734">
      <c r="A5734" s="31" t="n"/>
      <c r="B5734" s="26" t="n"/>
      <c r="C5734" s="27" t="n"/>
      <c r="D5734" s="27" t="n"/>
      <c r="E5734" s="27" t="n"/>
      <c r="F5734" s="32">
        <f>IF(OR(C5734="",E5734=""),"",C5734*E5734)</f>
        <v/>
      </c>
      <c r="G5734" s="26" t="n"/>
    </row>
    <row r="5735">
      <c r="A5735" s="31" t="n"/>
      <c r="B5735" s="26" t="n"/>
      <c r="C5735" s="27" t="n"/>
      <c r="D5735" s="27" t="n"/>
      <c r="E5735" s="27" t="n"/>
      <c r="F5735" s="32">
        <f>IF(OR(C5735="",E5735=""),"",C5735*E5735)</f>
        <v/>
      </c>
      <c r="G5735" s="26" t="n"/>
    </row>
    <row r="5736">
      <c r="A5736" s="31" t="n"/>
      <c r="B5736" s="26" t="n"/>
      <c r="C5736" s="27" t="n"/>
      <c r="D5736" s="27" t="n"/>
      <c r="E5736" s="27" t="n"/>
      <c r="F5736" s="32">
        <f>IF(OR(C5736="",E5736=""),"",C5736*E5736)</f>
        <v/>
      </c>
      <c r="G5736" s="26" t="n"/>
    </row>
    <row r="5737">
      <c r="A5737" s="31" t="n"/>
      <c r="B5737" s="26" t="n"/>
      <c r="C5737" s="27" t="n"/>
      <c r="D5737" s="27" t="n"/>
      <c r="E5737" s="27" t="n"/>
      <c r="F5737" s="32">
        <f>IF(OR(C5737="",E5737=""),"",C5737*E5737)</f>
        <v/>
      </c>
      <c r="G5737" s="26" t="n"/>
    </row>
    <row r="5738">
      <c r="A5738" s="31" t="n"/>
      <c r="B5738" s="26" t="n"/>
      <c r="C5738" s="27" t="n"/>
      <c r="D5738" s="27" t="n"/>
      <c r="E5738" s="27" t="n"/>
      <c r="F5738" s="32">
        <f>IF(OR(C5738="",E5738=""),"",C5738*E5738)</f>
        <v/>
      </c>
      <c r="G5738" s="26" t="n"/>
    </row>
    <row r="5739">
      <c r="A5739" s="31" t="n"/>
      <c r="B5739" s="26" t="n"/>
      <c r="C5739" s="27" t="n"/>
      <c r="D5739" s="27" t="n"/>
      <c r="E5739" s="27" t="n"/>
      <c r="F5739" s="32">
        <f>IF(OR(C5739="",E5739=""),"",C5739*E5739)</f>
        <v/>
      </c>
      <c r="G5739" s="26" t="n"/>
    </row>
    <row r="5740">
      <c r="A5740" s="31" t="n"/>
      <c r="B5740" s="26" t="n"/>
      <c r="C5740" s="27" t="n"/>
      <c r="D5740" s="27" t="n"/>
      <c r="E5740" s="27" t="n"/>
      <c r="F5740" s="32">
        <f>IF(OR(C5740="",E5740=""),"",C5740*E5740)</f>
        <v/>
      </c>
      <c r="G5740" s="26" t="n"/>
    </row>
    <row r="5741">
      <c r="A5741" s="31" t="n"/>
      <c r="B5741" s="26" t="n"/>
      <c r="C5741" s="27" t="n"/>
      <c r="D5741" s="27" t="n"/>
      <c r="E5741" s="27" t="n"/>
      <c r="F5741" s="32">
        <f>IF(OR(C5741="",E5741=""),"",C5741*E5741)</f>
        <v/>
      </c>
      <c r="G5741" s="26" t="n"/>
    </row>
    <row r="5742">
      <c r="A5742" s="31" t="n"/>
      <c r="B5742" s="26" t="n"/>
      <c r="C5742" s="27" t="n"/>
      <c r="D5742" s="27" t="n"/>
      <c r="E5742" s="27" t="n"/>
      <c r="F5742" s="32">
        <f>IF(OR(C5742="",E5742=""),"",C5742*E5742)</f>
        <v/>
      </c>
      <c r="G5742" s="26" t="n"/>
    </row>
    <row r="5743">
      <c r="A5743" s="31" t="n"/>
      <c r="B5743" s="26" t="n"/>
      <c r="C5743" s="27" t="n"/>
      <c r="D5743" s="27" t="n"/>
      <c r="E5743" s="27" t="n"/>
      <c r="F5743" s="32">
        <f>IF(OR(C5743="",E5743=""),"",C5743*E5743)</f>
        <v/>
      </c>
      <c r="G5743" s="26" t="n"/>
    </row>
    <row r="5744">
      <c r="A5744" s="31" t="n"/>
      <c r="B5744" s="26" t="n"/>
      <c r="C5744" s="27" t="n"/>
      <c r="D5744" s="27" t="n"/>
      <c r="E5744" s="27" t="n"/>
      <c r="F5744" s="32">
        <f>IF(OR(C5744="",E5744=""),"",C5744*E5744)</f>
        <v/>
      </c>
      <c r="G5744" s="26" t="n"/>
    </row>
    <row r="5745">
      <c r="A5745" s="31" t="n"/>
      <c r="B5745" s="26" t="n"/>
      <c r="C5745" s="27" t="n"/>
      <c r="D5745" s="27" t="n"/>
      <c r="E5745" s="27" t="n"/>
      <c r="F5745" s="32">
        <f>IF(OR(C5745="",E5745=""),"",C5745*E5745)</f>
        <v/>
      </c>
      <c r="G5745" s="26" t="n"/>
    </row>
    <row r="5746">
      <c r="A5746" s="31" t="n"/>
      <c r="B5746" s="26" t="n"/>
      <c r="C5746" s="27" t="n"/>
      <c r="D5746" s="27" t="n"/>
      <c r="E5746" s="27" t="n"/>
      <c r="F5746" s="32">
        <f>IF(OR(C5746="",E5746=""),"",C5746*E5746)</f>
        <v/>
      </c>
      <c r="G5746" s="26" t="n"/>
    </row>
    <row r="5747">
      <c r="A5747" s="31" t="n"/>
      <c r="B5747" s="26" t="n"/>
      <c r="C5747" s="27" t="n"/>
      <c r="D5747" s="27" t="n"/>
      <c r="E5747" s="27" t="n"/>
      <c r="F5747" s="32">
        <f>IF(OR(C5747="",E5747=""),"",C5747*E5747)</f>
        <v/>
      </c>
      <c r="G5747" s="26" t="n"/>
    </row>
    <row r="5748">
      <c r="A5748" s="31" t="n"/>
      <c r="B5748" s="26" t="n"/>
      <c r="C5748" s="27" t="n"/>
      <c r="D5748" s="27" t="n"/>
      <c r="E5748" s="27" t="n"/>
      <c r="F5748" s="32">
        <f>IF(OR(C5748="",E5748=""),"",C5748*E5748)</f>
        <v/>
      </c>
      <c r="G5748" s="26" t="n"/>
    </row>
    <row r="5749">
      <c r="A5749" s="31" t="n"/>
      <c r="B5749" s="26" t="n"/>
      <c r="C5749" s="27" t="n"/>
      <c r="D5749" s="27" t="n"/>
      <c r="E5749" s="27" t="n"/>
      <c r="F5749" s="32">
        <f>IF(OR(C5749="",E5749=""),"",C5749*E5749)</f>
        <v/>
      </c>
      <c r="G5749" s="26" t="n"/>
    </row>
    <row r="5750">
      <c r="A5750" s="31" t="n"/>
      <c r="B5750" s="26" t="n"/>
      <c r="C5750" s="27" t="n"/>
      <c r="D5750" s="27" t="n"/>
      <c r="E5750" s="27" t="n"/>
      <c r="F5750" s="32">
        <f>IF(OR(C5750="",E5750=""),"",C5750*E5750)</f>
        <v/>
      </c>
      <c r="G5750" s="26" t="n"/>
    </row>
    <row r="5751">
      <c r="A5751" s="31" t="n"/>
      <c r="B5751" s="26" t="n"/>
      <c r="C5751" s="27" t="n"/>
      <c r="D5751" s="27" t="n"/>
      <c r="E5751" s="27" t="n"/>
      <c r="F5751" s="32">
        <f>IF(OR(C5751="",E5751=""),"",C5751*E5751)</f>
        <v/>
      </c>
      <c r="G5751" s="26" t="n"/>
    </row>
    <row r="5752">
      <c r="A5752" s="31" t="n"/>
      <c r="B5752" s="26" t="n"/>
      <c r="C5752" s="27" t="n"/>
      <c r="D5752" s="27" t="n"/>
      <c r="E5752" s="27" t="n"/>
      <c r="F5752" s="32">
        <f>IF(OR(C5752="",E5752=""),"",C5752*E5752)</f>
        <v/>
      </c>
      <c r="G5752" s="26" t="n"/>
    </row>
    <row r="5753">
      <c r="A5753" s="31" t="n"/>
      <c r="B5753" s="26" t="n"/>
      <c r="C5753" s="27" t="n"/>
      <c r="D5753" s="27" t="n"/>
      <c r="E5753" s="27" t="n"/>
      <c r="F5753" s="32">
        <f>IF(OR(C5753="",E5753=""),"",C5753*E5753)</f>
        <v/>
      </c>
      <c r="G5753" s="26" t="n"/>
    </row>
    <row r="5754">
      <c r="A5754" s="31" t="n"/>
      <c r="B5754" s="26" t="n"/>
      <c r="C5754" s="27" t="n"/>
      <c r="D5754" s="27" t="n"/>
      <c r="E5754" s="27" t="n"/>
      <c r="F5754" s="32">
        <f>IF(OR(C5754="",E5754=""),"",C5754*E5754)</f>
        <v/>
      </c>
      <c r="G5754" s="26" t="n"/>
    </row>
    <row r="5755">
      <c r="A5755" s="31" t="n"/>
      <c r="B5755" s="26" t="n"/>
      <c r="C5755" s="27" t="n"/>
      <c r="D5755" s="27" t="n"/>
      <c r="E5755" s="27" t="n"/>
      <c r="F5755" s="32">
        <f>IF(OR(C5755="",E5755=""),"",C5755*E5755)</f>
        <v/>
      </c>
      <c r="G5755" s="26" t="n"/>
    </row>
    <row r="5756">
      <c r="A5756" s="31" t="n"/>
      <c r="B5756" s="26" t="n"/>
      <c r="C5756" s="27" t="n"/>
      <c r="D5756" s="27" t="n"/>
      <c r="E5756" s="27" t="n"/>
      <c r="F5756" s="32">
        <f>IF(OR(C5756="",E5756=""),"",C5756*E5756)</f>
        <v/>
      </c>
      <c r="G5756" s="26" t="n"/>
    </row>
    <row r="5757">
      <c r="A5757" s="31" t="n"/>
      <c r="B5757" s="26" t="n"/>
      <c r="C5757" s="27" t="n"/>
      <c r="D5757" s="27" t="n"/>
      <c r="E5757" s="27" t="n"/>
      <c r="F5757" s="32">
        <f>IF(OR(C5757="",E5757=""),"",C5757*E5757)</f>
        <v/>
      </c>
      <c r="G5757" s="26" t="n"/>
    </row>
    <row r="5758">
      <c r="A5758" s="31" t="n"/>
      <c r="B5758" s="26" t="n"/>
      <c r="C5758" s="27" t="n"/>
      <c r="D5758" s="27" t="n"/>
      <c r="E5758" s="27" t="n"/>
      <c r="F5758" s="32">
        <f>IF(OR(C5758="",E5758=""),"",C5758*E5758)</f>
        <v/>
      </c>
      <c r="G5758" s="26" t="n"/>
    </row>
    <row r="5759">
      <c r="A5759" s="31" t="n"/>
      <c r="B5759" s="26" t="n"/>
      <c r="C5759" s="27" t="n"/>
      <c r="D5759" s="27" t="n"/>
      <c r="E5759" s="27" t="n"/>
      <c r="F5759" s="32">
        <f>IF(OR(C5759="",E5759=""),"",C5759*E5759)</f>
        <v/>
      </c>
      <c r="G5759" s="26" t="n"/>
    </row>
    <row r="5760">
      <c r="A5760" s="31" t="n"/>
      <c r="B5760" s="26" t="n"/>
      <c r="C5760" s="27" t="n"/>
      <c r="D5760" s="27" t="n"/>
      <c r="E5760" s="27" t="n"/>
      <c r="F5760" s="32">
        <f>IF(OR(C5760="",E5760=""),"",C5760*E5760)</f>
        <v/>
      </c>
      <c r="G5760" s="26" t="n"/>
    </row>
    <row r="5761">
      <c r="A5761" s="31" t="n"/>
      <c r="B5761" s="26" t="n"/>
      <c r="C5761" s="27" t="n"/>
      <c r="D5761" s="27" t="n"/>
      <c r="E5761" s="27" t="n"/>
      <c r="F5761" s="32">
        <f>IF(OR(C5761="",E5761=""),"",C5761*E5761)</f>
        <v/>
      </c>
      <c r="G5761" s="26" t="n"/>
    </row>
    <row r="5762">
      <c r="A5762" s="31" t="n"/>
      <c r="B5762" s="26" t="n"/>
      <c r="C5762" s="27" t="n"/>
      <c r="D5762" s="27" t="n"/>
      <c r="E5762" s="27" t="n"/>
      <c r="F5762" s="32">
        <f>IF(OR(C5762="",E5762=""),"",C5762*E5762)</f>
        <v/>
      </c>
      <c r="G5762" s="26" t="n"/>
    </row>
    <row r="5763">
      <c r="A5763" s="31" t="n"/>
      <c r="B5763" s="26" t="n"/>
      <c r="C5763" s="27" t="n"/>
      <c r="D5763" s="27" t="n"/>
      <c r="E5763" s="27" t="n"/>
      <c r="F5763" s="32">
        <f>IF(OR(C5763="",E5763=""),"",C5763*E5763)</f>
        <v/>
      </c>
      <c r="G5763" s="26" t="n"/>
    </row>
    <row r="5764">
      <c r="A5764" s="31" t="n"/>
      <c r="B5764" s="26" t="n"/>
      <c r="C5764" s="27" t="n"/>
      <c r="D5764" s="27" t="n"/>
      <c r="E5764" s="27" t="n"/>
      <c r="F5764" s="32">
        <f>IF(OR(C5764="",E5764=""),"",C5764*E5764)</f>
        <v/>
      </c>
      <c r="G5764" s="26" t="n"/>
    </row>
    <row r="5765">
      <c r="A5765" s="31" t="n"/>
      <c r="B5765" s="26" t="n"/>
      <c r="C5765" s="27" t="n"/>
      <c r="D5765" s="27" t="n"/>
      <c r="E5765" s="27" t="n"/>
      <c r="F5765" s="32">
        <f>IF(OR(C5765="",E5765=""),"",C5765*E5765)</f>
        <v/>
      </c>
      <c r="G5765" s="26" t="n"/>
    </row>
    <row r="5766">
      <c r="A5766" s="31" t="n"/>
      <c r="B5766" s="26" t="n"/>
      <c r="C5766" s="27" t="n"/>
      <c r="D5766" s="27" t="n"/>
      <c r="E5766" s="27" t="n"/>
      <c r="F5766" s="32">
        <f>IF(OR(C5766="",E5766=""),"",C5766*E5766)</f>
        <v/>
      </c>
      <c r="G5766" s="26" t="n"/>
    </row>
    <row r="5767">
      <c r="A5767" s="31" t="n"/>
      <c r="B5767" s="26" t="n"/>
      <c r="C5767" s="27" t="n"/>
      <c r="D5767" s="27" t="n"/>
      <c r="E5767" s="27" t="n"/>
      <c r="F5767" s="32">
        <f>IF(OR(C5767="",E5767=""),"",C5767*E5767)</f>
        <v/>
      </c>
      <c r="G5767" s="26" t="n"/>
    </row>
    <row r="5768">
      <c r="A5768" s="31" t="n"/>
      <c r="B5768" s="26" t="n"/>
      <c r="C5768" s="27" t="n"/>
      <c r="D5768" s="27" t="n"/>
      <c r="E5768" s="27" t="n"/>
      <c r="F5768" s="32">
        <f>IF(OR(C5768="",E5768=""),"",C5768*E5768)</f>
        <v/>
      </c>
      <c r="G5768" s="26" t="n"/>
    </row>
    <row r="5769">
      <c r="A5769" s="31" t="n"/>
      <c r="B5769" s="26" t="n"/>
      <c r="C5769" s="27" t="n"/>
      <c r="D5769" s="27" t="n"/>
      <c r="E5769" s="27" t="n"/>
      <c r="F5769" s="32">
        <f>IF(OR(C5769="",E5769=""),"",C5769*E5769)</f>
        <v/>
      </c>
      <c r="G5769" s="26" t="n"/>
    </row>
    <row r="5770">
      <c r="A5770" s="31" t="n"/>
      <c r="B5770" s="26" t="n"/>
      <c r="C5770" s="27" t="n"/>
      <c r="D5770" s="27" t="n"/>
      <c r="E5770" s="27" t="n"/>
      <c r="F5770" s="32">
        <f>IF(OR(C5770="",E5770=""),"",C5770*E5770)</f>
        <v/>
      </c>
      <c r="G5770" s="26" t="n"/>
    </row>
    <row r="5771">
      <c r="A5771" s="31" t="n"/>
      <c r="B5771" s="26" t="n"/>
      <c r="C5771" s="27" t="n"/>
      <c r="D5771" s="27" t="n"/>
      <c r="E5771" s="27" t="n"/>
      <c r="F5771" s="32">
        <f>IF(OR(C5771="",E5771=""),"",C5771*E5771)</f>
        <v/>
      </c>
      <c r="G5771" s="26" t="n"/>
    </row>
    <row r="5772">
      <c r="A5772" s="31" t="n"/>
      <c r="B5772" s="26" t="n"/>
      <c r="C5772" s="27" t="n"/>
      <c r="D5772" s="27" t="n"/>
      <c r="E5772" s="27" t="n"/>
      <c r="F5772" s="32">
        <f>IF(OR(C5772="",E5772=""),"",C5772*E5772)</f>
        <v/>
      </c>
      <c r="G5772" s="26" t="n"/>
    </row>
    <row r="5773">
      <c r="A5773" s="31" t="n"/>
      <c r="B5773" s="26" t="n"/>
      <c r="C5773" s="27" t="n"/>
      <c r="D5773" s="27" t="n"/>
      <c r="E5773" s="27" t="n"/>
      <c r="F5773" s="32">
        <f>IF(OR(C5773="",E5773=""),"",C5773*E5773)</f>
        <v/>
      </c>
      <c r="G5773" s="26" t="n"/>
    </row>
    <row r="5774">
      <c r="A5774" s="31" t="n"/>
      <c r="B5774" s="26" t="n"/>
      <c r="C5774" s="27" t="n"/>
      <c r="D5774" s="27" t="n"/>
      <c r="E5774" s="27" t="n"/>
      <c r="F5774" s="32">
        <f>IF(OR(C5774="",E5774=""),"",C5774*E5774)</f>
        <v/>
      </c>
      <c r="G5774" s="26" t="n"/>
    </row>
    <row r="5775">
      <c r="A5775" s="31" t="n"/>
      <c r="B5775" s="26" t="n"/>
      <c r="C5775" s="27" t="n"/>
      <c r="D5775" s="27" t="n"/>
      <c r="E5775" s="27" t="n"/>
      <c r="F5775" s="32">
        <f>IF(OR(C5775="",E5775=""),"",C5775*E5775)</f>
        <v/>
      </c>
      <c r="G5775" s="26" t="n"/>
    </row>
    <row r="5776">
      <c r="A5776" s="31" t="n"/>
      <c r="B5776" s="26" t="n"/>
      <c r="C5776" s="27" t="n"/>
      <c r="D5776" s="27" t="n"/>
      <c r="E5776" s="27" t="n"/>
      <c r="F5776" s="32">
        <f>IF(OR(C5776="",E5776=""),"",C5776*E5776)</f>
        <v/>
      </c>
      <c r="G5776" s="26" t="n"/>
    </row>
    <row r="5777">
      <c r="A5777" s="31" t="n"/>
      <c r="B5777" s="26" t="n"/>
      <c r="C5777" s="27" t="n"/>
      <c r="D5777" s="27" t="n"/>
      <c r="E5777" s="27" t="n"/>
      <c r="F5777" s="32">
        <f>IF(OR(C5777="",E5777=""),"",C5777*E5777)</f>
        <v/>
      </c>
      <c r="G5777" s="26" t="n"/>
    </row>
    <row r="5778">
      <c r="A5778" s="31" t="n"/>
      <c r="B5778" s="26" t="n"/>
      <c r="C5778" s="27" t="n"/>
      <c r="D5778" s="27" t="n"/>
      <c r="E5778" s="27" t="n"/>
      <c r="F5778" s="32">
        <f>IF(OR(C5778="",E5778=""),"",C5778*E5778)</f>
        <v/>
      </c>
      <c r="G5778" s="26" t="n"/>
    </row>
    <row r="5779">
      <c r="A5779" s="31" t="n"/>
      <c r="B5779" s="26" t="n"/>
      <c r="C5779" s="27" t="n"/>
      <c r="D5779" s="27" t="n"/>
      <c r="E5779" s="27" t="n"/>
      <c r="F5779" s="32">
        <f>IF(OR(C5779="",E5779=""),"",C5779*E5779)</f>
        <v/>
      </c>
      <c r="G5779" s="26" t="n"/>
    </row>
    <row r="5780">
      <c r="A5780" s="31" t="n"/>
      <c r="B5780" s="26" t="n"/>
      <c r="C5780" s="27" t="n"/>
      <c r="D5780" s="27" t="n"/>
      <c r="E5780" s="27" t="n"/>
      <c r="F5780" s="32">
        <f>IF(OR(C5780="",E5780=""),"",C5780*E5780)</f>
        <v/>
      </c>
      <c r="G5780" s="26" t="n"/>
    </row>
    <row r="5781">
      <c r="A5781" s="31" t="n"/>
      <c r="B5781" s="26" t="n"/>
      <c r="C5781" s="27" t="n"/>
      <c r="D5781" s="27" t="n"/>
      <c r="E5781" s="27" t="n"/>
      <c r="F5781" s="32">
        <f>IF(OR(C5781="",E5781=""),"",C5781*E5781)</f>
        <v/>
      </c>
      <c r="G5781" s="26" t="n"/>
    </row>
    <row r="5782">
      <c r="A5782" s="31" t="n"/>
      <c r="B5782" s="26" t="n"/>
      <c r="C5782" s="27" t="n"/>
      <c r="D5782" s="27" t="n"/>
      <c r="E5782" s="27" t="n"/>
      <c r="F5782" s="32">
        <f>IF(OR(C5782="",E5782=""),"",C5782*E5782)</f>
        <v/>
      </c>
      <c r="G5782" s="26" t="n"/>
    </row>
    <row r="5783">
      <c r="A5783" s="31" t="n"/>
      <c r="B5783" s="26" t="n"/>
      <c r="C5783" s="27" t="n"/>
      <c r="D5783" s="27" t="n"/>
      <c r="E5783" s="27" t="n"/>
      <c r="F5783" s="32">
        <f>IF(OR(C5783="",E5783=""),"",C5783*E5783)</f>
        <v/>
      </c>
      <c r="G5783" s="26" t="n"/>
    </row>
    <row r="5784">
      <c r="A5784" s="31" t="n"/>
      <c r="B5784" s="26" t="n"/>
      <c r="C5784" s="27" t="n"/>
      <c r="D5784" s="27" t="n"/>
      <c r="E5784" s="27" t="n"/>
      <c r="F5784" s="32">
        <f>IF(OR(C5784="",E5784=""),"",C5784*E5784)</f>
        <v/>
      </c>
      <c r="G5784" s="26" t="n"/>
    </row>
    <row r="5785">
      <c r="A5785" s="31" t="n"/>
      <c r="B5785" s="26" t="n"/>
      <c r="C5785" s="27" t="n"/>
      <c r="D5785" s="27" t="n"/>
      <c r="E5785" s="27" t="n"/>
      <c r="F5785" s="32">
        <f>IF(OR(C5785="",E5785=""),"",C5785*E5785)</f>
        <v/>
      </c>
      <c r="G5785" s="26" t="n"/>
    </row>
    <row r="5786">
      <c r="A5786" s="31" t="n"/>
      <c r="B5786" s="26" t="n"/>
      <c r="C5786" s="27" t="n"/>
      <c r="D5786" s="27" t="n"/>
      <c r="E5786" s="27" t="n"/>
      <c r="F5786" s="32">
        <f>IF(OR(C5786="",E5786=""),"",C5786*E5786)</f>
        <v/>
      </c>
      <c r="G5786" s="26" t="n"/>
    </row>
    <row r="5787">
      <c r="A5787" s="31" t="n"/>
      <c r="B5787" s="26" t="n"/>
      <c r="C5787" s="27" t="n"/>
      <c r="D5787" s="27" t="n"/>
      <c r="E5787" s="27" t="n"/>
      <c r="F5787" s="32">
        <f>IF(OR(C5787="",E5787=""),"",C5787*E5787)</f>
        <v/>
      </c>
      <c r="G5787" s="26" t="n"/>
    </row>
    <row r="5788">
      <c r="A5788" s="31" t="n"/>
      <c r="B5788" s="26" t="n"/>
      <c r="C5788" s="27" t="n"/>
      <c r="D5788" s="27" t="n"/>
      <c r="E5788" s="27" t="n"/>
      <c r="F5788" s="32">
        <f>IF(OR(C5788="",E5788=""),"",C5788*E5788)</f>
        <v/>
      </c>
      <c r="G5788" s="26" t="n"/>
    </row>
    <row r="5789">
      <c r="A5789" s="31" t="n"/>
      <c r="B5789" s="26" t="n"/>
      <c r="C5789" s="27" t="n"/>
      <c r="D5789" s="27" t="n"/>
      <c r="E5789" s="27" t="n"/>
      <c r="F5789" s="32">
        <f>IF(OR(C5789="",E5789=""),"",C5789*E5789)</f>
        <v/>
      </c>
      <c r="G5789" s="26" t="n"/>
    </row>
    <row r="5790">
      <c r="A5790" s="31" t="n"/>
      <c r="B5790" s="26" t="n"/>
      <c r="C5790" s="27" t="n"/>
      <c r="D5790" s="27" t="n"/>
      <c r="E5790" s="27" t="n"/>
      <c r="F5790" s="32">
        <f>IF(OR(C5790="",E5790=""),"",C5790*E5790)</f>
        <v/>
      </c>
      <c r="G5790" s="26" t="n"/>
    </row>
    <row r="5791">
      <c r="A5791" s="31" t="n"/>
      <c r="B5791" s="26" t="n"/>
      <c r="C5791" s="27" t="n"/>
      <c r="D5791" s="27" t="n"/>
      <c r="E5791" s="27" t="n"/>
      <c r="F5791" s="32">
        <f>IF(OR(C5791="",E5791=""),"",C5791*E5791)</f>
        <v/>
      </c>
      <c r="G5791" s="26" t="n"/>
    </row>
    <row r="5792">
      <c r="A5792" s="31" t="n"/>
      <c r="B5792" s="26" t="n"/>
      <c r="C5792" s="27" t="n"/>
      <c r="D5792" s="27" t="n"/>
      <c r="E5792" s="27" t="n"/>
      <c r="F5792" s="32">
        <f>IF(OR(C5792="",E5792=""),"",C5792*E5792)</f>
        <v/>
      </c>
      <c r="G5792" s="26" t="n"/>
    </row>
    <row r="5793">
      <c r="A5793" s="31" t="n"/>
      <c r="B5793" s="26" t="n"/>
      <c r="C5793" s="27" t="n"/>
      <c r="D5793" s="27" t="n"/>
      <c r="E5793" s="27" t="n"/>
      <c r="F5793" s="32">
        <f>IF(OR(C5793="",E5793=""),"",C5793*E5793)</f>
        <v/>
      </c>
      <c r="G5793" s="26" t="n"/>
    </row>
    <row r="5794">
      <c r="A5794" s="31" t="n"/>
      <c r="B5794" s="26" t="n"/>
      <c r="C5794" s="27" t="n"/>
      <c r="D5794" s="27" t="n"/>
      <c r="E5794" s="27" t="n"/>
      <c r="F5794" s="32">
        <f>IF(OR(C5794="",E5794=""),"",C5794*E5794)</f>
        <v/>
      </c>
      <c r="G5794" s="26" t="n"/>
    </row>
    <row r="5795">
      <c r="A5795" s="31" t="n"/>
      <c r="B5795" s="26" t="n"/>
      <c r="C5795" s="27" t="n"/>
      <c r="D5795" s="27" t="n"/>
      <c r="E5795" s="27" t="n"/>
      <c r="F5795" s="32">
        <f>IF(OR(C5795="",E5795=""),"",C5795*E5795)</f>
        <v/>
      </c>
      <c r="G5795" s="26" t="n"/>
    </row>
    <row r="5796">
      <c r="A5796" s="31" t="n"/>
      <c r="B5796" s="26" t="n"/>
      <c r="C5796" s="27" t="n"/>
      <c r="D5796" s="27" t="n"/>
      <c r="E5796" s="27" t="n"/>
      <c r="F5796" s="32">
        <f>IF(OR(C5796="",E5796=""),"",C5796*E5796)</f>
        <v/>
      </c>
      <c r="G5796" s="26" t="n"/>
    </row>
    <row r="5797">
      <c r="A5797" s="31" t="n"/>
      <c r="B5797" s="26" t="n"/>
      <c r="C5797" s="27" t="n"/>
      <c r="D5797" s="27" t="n"/>
      <c r="E5797" s="27" t="n"/>
      <c r="F5797" s="32">
        <f>IF(OR(C5797="",E5797=""),"",C5797*E5797)</f>
        <v/>
      </c>
      <c r="G5797" s="26" t="n"/>
    </row>
    <row r="5798">
      <c r="A5798" s="31" t="n"/>
      <c r="B5798" s="26" t="n"/>
      <c r="C5798" s="27" t="n"/>
      <c r="D5798" s="27" t="n"/>
      <c r="E5798" s="27" t="n"/>
      <c r="F5798" s="32">
        <f>IF(OR(C5798="",E5798=""),"",C5798*E5798)</f>
        <v/>
      </c>
      <c r="G5798" s="26" t="n"/>
    </row>
    <row r="5799">
      <c r="A5799" s="31" t="n"/>
      <c r="B5799" s="26" t="n"/>
      <c r="C5799" s="27" t="n"/>
      <c r="D5799" s="27" t="n"/>
      <c r="E5799" s="27" t="n"/>
      <c r="F5799" s="32">
        <f>IF(OR(C5799="",E5799=""),"",C5799*E5799)</f>
        <v/>
      </c>
      <c r="G5799" s="26" t="n"/>
    </row>
    <row r="5800">
      <c r="A5800" s="31" t="n"/>
      <c r="B5800" s="26" t="n"/>
      <c r="C5800" s="27" t="n"/>
      <c r="D5800" s="27" t="n"/>
      <c r="E5800" s="27" t="n"/>
      <c r="F5800" s="32">
        <f>IF(OR(C5800="",E5800=""),"",C5800*E5800)</f>
        <v/>
      </c>
      <c r="G5800" s="26" t="n"/>
    </row>
    <row r="5801">
      <c r="A5801" s="31" t="n"/>
      <c r="B5801" s="26" t="n"/>
      <c r="C5801" s="27" t="n"/>
      <c r="D5801" s="27" t="n"/>
      <c r="E5801" s="27" t="n"/>
      <c r="F5801" s="32">
        <f>IF(OR(C5801="",E5801=""),"",C5801*E5801)</f>
        <v/>
      </c>
      <c r="G5801" s="26" t="n"/>
    </row>
    <row r="5802">
      <c r="A5802" s="31" t="n"/>
      <c r="B5802" s="26" t="n"/>
      <c r="C5802" s="27" t="n"/>
      <c r="D5802" s="27" t="n"/>
      <c r="E5802" s="27" t="n"/>
      <c r="F5802" s="32">
        <f>IF(OR(C5802="",E5802=""),"",C5802*E5802)</f>
        <v/>
      </c>
      <c r="G5802" s="26" t="n"/>
    </row>
    <row r="5803">
      <c r="A5803" s="31" t="n"/>
      <c r="B5803" s="26" t="n"/>
      <c r="C5803" s="27" t="n"/>
      <c r="D5803" s="27" t="n"/>
      <c r="E5803" s="27" t="n"/>
      <c r="F5803" s="32">
        <f>IF(OR(C5803="",E5803=""),"",C5803*E5803)</f>
        <v/>
      </c>
      <c r="G5803" s="26" t="n"/>
    </row>
    <row r="5804">
      <c r="A5804" s="31" t="n"/>
      <c r="B5804" s="26" t="n"/>
      <c r="C5804" s="27" t="n"/>
      <c r="D5804" s="27" t="n"/>
      <c r="E5804" s="27" t="n"/>
      <c r="F5804" s="32">
        <f>IF(OR(C5804="",E5804=""),"",C5804*E5804)</f>
        <v/>
      </c>
      <c r="G5804" s="26" t="n"/>
    </row>
    <row r="5805">
      <c r="A5805" s="31" t="n"/>
      <c r="B5805" s="26" t="n"/>
      <c r="C5805" s="27" t="n"/>
      <c r="D5805" s="27" t="n"/>
      <c r="E5805" s="27" t="n"/>
      <c r="F5805" s="32">
        <f>IF(OR(C5805="",E5805=""),"",C5805*E5805)</f>
        <v/>
      </c>
      <c r="G5805" s="26" t="n"/>
    </row>
    <row r="5806">
      <c r="A5806" s="31" t="n"/>
      <c r="B5806" s="26" t="n"/>
      <c r="C5806" s="27" t="n"/>
      <c r="D5806" s="27" t="n"/>
      <c r="E5806" s="27" t="n"/>
      <c r="F5806" s="32">
        <f>IF(OR(C5806="",E5806=""),"",C5806*E5806)</f>
        <v/>
      </c>
      <c r="G5806" s="26" t="n"/>
    </row>
    <row r="5807">
      <c r="A5807" s="31" t="n"/>
      <c r="B5807" s="26" t="n"/>
      <c r="C5807" s="27" t="n"/>
      <c r="D5807" s="27" t="n"/>
      <c r="E5807" s="27" t="n"/>
      <c r="F5807" s="32">
        <f>IF(OR(C5807="",E5807=""),"",C5807*E5807)</f>
        <v/>
      </c>
      <c r="G5807" s="26" t="n"/>
    </row>
    <row r="5808">
      <c r="A5808" s="31" t="n"/>
      <c r="B5808" s="26" t="n"/>
      <c r="C5808" s="27" t="n"/>
      <c r="D5808" s="27" t="n"/>
      <c r="E5808" s="27" t="n"/>
      <c r="F5808" s="32">
        <f>IF(OR(C5808="",E5808=""),"",C5808*E5808)</f>
        <v/>
      </c>
      <c r="G5808" s="26" t="n"/>
    </row>
    <row r="5809">
      <c r="A5809" s="31" t="n"/>
      <c r="B5809" s="26" t="n"/>
      <c r="C5809" s="27" t="n"/>
      <c r="D5809" s="27" t="n"/>
      <c r="E5809" s="27" t="n"/>
      <c r="F5809" s="32">
        <f>IF(OR(C5809="",E5809=""),"",C5809*E5809)</f>
        <v/>
      </c>
      <c r="G5809" s="26" t="n"/>
    </row>
    <row r="5810">
      <c r="A5810" s="31" t="n"/>
      <c r="B5810" s="26" t="n"/>
      <c r="C5810" s="27" t="n"/>
      <c r="D5810" s="27" t="n"/>
      <c r="E5810" s="27" t="n"/>
      <c r="F5810" s="32">
        <f>IF(OR(C5810="",E5810=""),"",C5810*E5810)</f>
        <v/>
      </c>
      <c r="G5810" s="26" t="n"/>
    </row>
    <row r="5811">
      <c r="A5811" s="31" t="n"/>
      <c r="B5811" s="26" t="n"/>
      <c r="C5811" s="27" t="n"/>
      <c r="D5811" s="27" t="n"/>
      <c r="E5811" s="27" t="n"/>
      <c r="F5811" s="32">
        <f>IF(OR(C5811="",E5811=""),"",C5811*E5811)</f>
        <v/>
      </c>
      <c r="G5811" s="26" t="n"/>
    </row>
    <row r="5812">
      <c r="A5812" s="31" t="n"/>
      <c r="B5812" s="26" t="n"/>
      <c r="C5812" s="27" t="n"/>
      <c r="D5812" s="27" t="n"/>
      <c r="E5812" s="27" t="n"/>
      <c r="F5812" s="32">
        <f>IF(OR(C5812="",E5812=""),"",C5812*E5812)</f>
        <v/>
      </c>
      <c r="G5812" s="26" t="n"/>
    </row>
    <row r="5813">
      <c r="A5813" s="31" t="n"/>
      <c r="B5813" s="26" t="n"/>
      <c r="C5813" s="27" t="n"/>
      <c r="D5813" s="27" t="n"/>
      <c r="E5813" s="27" t="n"/>
      <c r="F5813" s="32">
        <f>IF(OR(C5813="",E5813=""),"",C5813*E5813)</f>
        <v/>
      </c>
      <c r="G5813" s="26" t="n"/>
    </row>
    <row r="5814">
      <c r="A5814" s="31" t="n"/>
      <c r="B5814" s="26" t="n"/>
      <c r="C5814" s="27" t="n"/>
      <c r="D5814" s="27" t="n"/>
      <c r="E5814" s="27" t="n"/>
      <c r="F5814" s="32">
        <f>IF(OR(C5814="",E5814=""),"",C5814*E5814)</f>
        <v/>
      </c>
      <c r="G5814" s="26" t="n"/>
    </row>
    <row r="5815">
      <c r="A5815" s="31" t="n"/>
      <c r="B5815" s="26" t="n"/>
      <c r="C5815" s="27" t="n"/>
      <c r="D5815" s="27" t="n"/>
      <c r="E5815" s="27" t="n"/>
      <c r="F5815" s="32">
        <f>IF(OR(C5815="",E5815=""),"",C5815*E5815)</f>
        <v/>
      </c>
      <c r="G5815" s="26" t="n"/>
    </row>
    <row r="5816">
      <c r="A5816" s="31" t="n"/>
      <c r="B5816" s="26" t="n"/>
      <c r="C5816" s="27" t="n"/>
      <c r="D5816" s="27" t="n"/>
      <c r="E5816" s="27" t="n"/>
      <c r="F5816" s="32">
        <f>IF(OR(C5816="",E5816=""),"",C5816*E5816)</f>
        <v/>
      </c>
      <c r="G5816" s="26" t="n"/>
    </row>
    <row r="5817">
      <c r="A5817" s="31" t="n"/>
      <c r="B5817" s="26" t="n"/>
      <c r="C5817" s="27" t="n"/>
      <c r="D5817" s="27" t="n"/>
      <c r="E5817" s="27" t="n"/>
      <c r="F5817" s="32">
        <f>IF(OR(C5817="",E5817=""),"",C5817*E5817)</f>
        <v/>
      </c>
      <c r="G5817" s="26" t="n"/>
    </row>
    <row r="5818">
      <c r="A5818" s="31" t="n"/>
      <c r="B5818" s="26" t="n"/>
      <c r="C5818" s="27" t="n"/>
      <c r="D5818" s="27" t="n"/>
      <c r="E5818" s="27" t="n"/>
      <c r="F5818" s="32">
        <f>IF(OR(C5818="",E5818=""),"",C5818*E5818)</f>
        <v/>
      </c>
      <c r="G5818" s="26" t="n"/>
    </row>
    <row r="5819">
      <c r="A5819" s="31" t="n"/>
      <c r="B5819" s="26" t="n"/>
      <c r="C5819" s="27" t="n"/>
      <c r="D5819" s="27" t="n"/>
      <c r="E5819" s="27" t="n"/>
      <c r="F5819" s="32">
        <f>IF(OR(C5819="",E5819=""),"",C5819*E5819)</f>
        <v/>
      </c>
      <c r="G5819" s="26" t="n"/>
    </row>
    <row r="5820">
      <c r="A5820" s="31" t="n"/>
      <c r="B5820" s="26" t="n"/>
      <c r="C5820" s="27" t="n"/>
      <c r="D5820" s="27" t="n"/>
      <c r="E5820" s="27" t="n"/>
      <c r="F5820" s="32">
        <f>IF(OR(C5820="",E5820=""),"",C5820*E5820)</f>
        <v/>
      </c>
      <c r="G5820" s="26" t="n"/>
    </row>
    <row r="5821">
      <c r="A5821" s="31" t="n"/>
      <c r="B5821" s="26" t="n"/>
      <c r="C5821" s="27" t="n"/>
      <c r="D5821" s="27" t="n"/>
      <c r="E5821" s="27" t="n"/>
      <c r="F5821" s="32">
        <f>IF(OR(C5821="",E5821=""),"",C5821*E5821)</f>
        <v/>
      </c>
      <c r="G5821" s="26" t="n"/>
    </row>
    <row r="5822">
      <c r="A5822" s="31" t="n"/>
      <c r="B5822" s="26" t="n"/>
      <c r="C5822" s="27" t="n"/>
      <c r="D5822" s="27" t="n"/>
      <c r="E5822" s="27" t="n"/>
      <c r="F5822" s="32">
        <f>IF(OR(C5822="",E5822=""),"",C5822*E5822)</f>
        <v/>
      </c>
      <c r="G5822" s="26" t="n"/>
    </row>
    <row r="5823">
      <c r="A5823" s="31" t="n"/>
      <c r="B5823" s="26" t="n"/>
      <c r="C5823" s="27" t="n"/>
      <c r="D5823" s="27" t="n"/>
      <c r="E5823" s="27" t="n"/>
      <c r="F5823" s="32">
        <f>IF(OR(C5823="",E5823=""),"",C5823*E5823)</f>
        <v/>
      </c>
      <c r="G5823" s="26" t="n"/>
    </row>
    <row r="5824">
      <c r="A5824" s="31" t="n"/>
      <c r="B5824" s="26" t="n"/>
      <c r="C5824" s="27" t="n"/>
      <c r="D5824" s="27" t="n"/>
      <c r="E5824" s="27" t="n"/>
      <c r="F5824" s="32">
        <f>IF(OR(C5824="",E5824=""),"",C5824*E5824)</f>
        <v/>
      </c>
      <c r="G5824" s="26" t="n"/>
    </row>
    <row r="5825">
      <c r="A5825" s="31" t="n"/>
      <c r="B5825" s="26" t="n"/>
      <c r="C5825" s="27" t="n"/>
      <c r="D5825" s="27" t="n"/>
      <c r="E5825" s="27" t="n"/>
      <c r="F5825" s="32">
        <f>IF(OR(C5825="",E5825=""),"",C5825*E5825)</f>
        <v/>
      </c>
      <c r="G5825" s="26" t="n"/>
    </row>
    <row r="5826">
      <c r="A5826" s="31" t="n"/>
      <c r="B5826" s="26" t="n"/>
      <c r="C5826" s="27" t="n"/>
      <c r="D5826" s="27" t="n"/>
      <c r="E5826" s="27" t="n"/>
      <c r="F5826" s="32">
        <f>IF(OR(C5826="",E5826=""),"",C5826*E5826)</f>
        <v/>
      </c>
      <c r="G5826" s="26" t="n"/>
    </row>
    <row r="5827">
      <c r="A5827" s="31" t="n"/>
      <c r="B5827" s="26" t="n"/>
      <c r="C5827" s="27" t="n"/>
      <c r="D5827" s="27" t="n"/>
      <c r="E5827" s="27" t="n"/>
      <c r="F5827" s="32">
        <f>IF(OR(C5827="",E5827=""),"",C5827*E5827)</f>
        <v/>
      </c>
      <c r="G5827" s="26" t="n"/>
    </row>
    <row r="5828">
      <c r="A5828" s="31" t="n"/>
      <c r="B5828" s="26" t="n"/>
      <c r="C5828" s="27" t="n"/>
      <c r="D5828" s="27" t="n"/>
      <c r="E5828" s="27" t="n"/>
      <c r="F5828" s="32">
        <f>IF(OR(C5828="",E5828=""),"",C5828*E5828)</f>
        <v/>
      </c>
      <c r="G5828" s="26" t="n"/>
    </row>
    <row r="5829">
      <c r="A5829" s="31" t="n"/>
      <c r="B5829" s="26" t="n"/>
      <c r="C5829" s="27" t="n"/>
      <c r="D5829" s="27" t="n"/>
      <c r="E5829" s="27" t="n"/>
      <c r="F5829" s="32">
        <f>IF(OR(C5829="",E5829=""),"",C5829*E5829)</f>
        <v/>
      </c>
      <c r="G5829" s="26" t="n"/>
    </row>
    <row r="5830">
      <c r="A5830" s="31" t="n"/>
      <c r="B5830" s="26" t="n"/>
      <c r="C5830" s="27" t="n"/>
      <c r="D5830" s="27" t="n"/>
      <c r="E5830" s="27" t="n"/>
      <c r="F5830" s="32">
        <f>IF(OR(C5830="",E5830=""),"",C5830*E5830)</f>
        <v/>
      </c>
      <c r="G5830" s="26" t="n"/>
    </row>
    <row r="5831">
      <c r="A5831" s="31" t="n"/>
      <c r="B5831" s="26" t="n"/>
      <c r="C5831" s="27" t="n"/>
      <c r="D5831" s="27" t="n"/>
      <c r="E5831" s="27" t="n"/>
      <c r="F5831" s="32">
        <f>IF(OR(C5831="",E5831=""),"",C5831*E5831)</f>
        <v/>
      </c>
      <c r="G5831" s="26" t="n"/>
    </row>
    <row r="5832">
      <c r="A5832" s="31" t="n"/>
      <c r="B5832" s="26" t="n"/>
      <c r="C5832" s="27" t="n"/>
      <c r="D5832" s="27" t="n"/>
      <c r="E5832" s="27" t="n"/>
      <c r="F5832" s="32">
        <f>IF(OR(C5832="",E5832=""),"",C5832*E5832)</f>
        <v/>
      </c>
      <c r="G5832" s="26" t="n"/>
    </row>
    <row r="5833">
      <c r="A5833" s="31" t="n"/>
      <c r="B5833" s="26" t="n"/>
      <c r="C5833" s="27" t="n"/>
      <c r="D5833" s="27" t="n"/>
      <c r="E5833" s="27" t="n"/>
      <c r="F5833" s="32">
        <f>IF(OR(C5833="",E5833=""),"",C5833*E5833)</f>
        <v/>
      </c>
      <c r="G5833" s="26" t="n"/>
    </row>
    <row r="5834">
      <c r="A5834" s="31" t="n"/>
      <c r="B5834" s="26" t="n"/>
      <c r="C5834" s="27" t="n"/>
      <c r="D5834" s="27" t="n"/>
      <c r="E5834" s="27" t="n"/>
      <c r="F5834" s="32">
        <f>IF(OR(C5834="",E5834=""),"",C5834*E5834)</f>
        <v/>
      </c>
      <c r="G5834" s="26" t="n"/>
    </row>
    <row r="5835">
      <c r="A5835" s="31" t="n"/>
      <c r="B5835" s="26" t="n"/>
      <c r="C5835" s="27" t="n"/>
      <c r="D5835" s="27" t="n"/>
      <c r="E5835" s="27" t="n"/>
      <c r="F5835" s="32">
        <f>IF(OR(C5835="",E5835=""),"",C5835*E5835)</f>
        <v/>
      </c>
      <c r="G5835" s="26" t="n"/>
    </row>
    <row r="5836">
      <c r="A5836" s="31" t="n"/>
      <c r="B5836" s="26" t="n"/>
      <c r="C5836" s="27" t="n"/>
      <c r="D5836" s="27" t="n"/>
      <c r="E5836" s="27" t="n"/>
      <c r="F5836" s="32">
        <f>IF(OR(C5836="",E5836=""),"",C5836*E5836)</f>
        <v/>
      </c>
      <c r="G5836" s="26" t="n"/>
    </row>
    <row r="5837">
      <c r="A5837" s="31" t="n"/>
      <c r="B5837" s="26" t="n"/>
      <c r="C5837" s="27" t="n"/>
      <c r="D5837" s="27" t="n"/>
      <c r="E5837" s="27" t="n"/>
      <c r="F5837" s="32">
        <f>IF(OR(C5837="",E5837=""),"",C5837*E5837)</f>
        <v/>
      </c>
      <c r="G5837" s="26" t="n"/>
    </row>
    <row r="5838">
      <c r="A5838" s="31" t="n"/>
      <c r="B5838" s="26" t="n"/>
      <c r="C5838" s="27" t="n"/>
      <c r="D5838" s="27" t="n"/>
      <c r="E5838" s="27" t="n"/>
      <c r="F5838" s="32">
        <f>IF(OR(C5838="",E5838=""),"",C5838*E5838)</f>
        <v/>
      </c>
      <c r="G5838" s="26" t="n"/>
    </row>
    <row r="5839">
      <c r="A5839" s="31" t="n"/>
      <c r="B5839" s="26" t="n"/>
      <c r="C5839" s="27" t="n"/>
      <c r="D5839" s="27" t="n"/>
      <c r="E5839" s="27" t="n"/>
      <c r="F5839" s="32">
        <f>IF(OR(C5839="",E5839=""),"",C5839*E5839)</f>
        <v/>
      </c>
      <c r="G5839" s="26" t="n"/>
    </row>
    <row r="5840">
      <c r="A5840" s="31" t="n"/>
      <c r="B5840" s="26" t="n"/>
      <c r="C5840" s="27" t="n"/>
      <c r="D5840" s="27" t="n"/>
      <c r="E5840" s="27" t="n"/>
      <c r="F5840" s="32">
        <f>IF(OR(C5840="",E5840=""),"",C5840*E5840)</f>
        <v/>
      </c>
      <c r="G5840" s="26" t="n"/>
    </row>
    <row r="5841">
      <c r="A5841" s="31" t="n"/>
      <c r="B5841" s="26" t="n"/>
      <c r="C5841" s="27" t="n"/>
      <c r="D5841" s="27" t="n"/>
      <c r="E5841" s="27" t="n"/>
      <c r="F5841" s="32">
        <f>IF(OR(C5841="",E5841=""),"",C5841*E5841)</f>
        <v/>
      </c>
      <c r="G5841" s="26" t="n"/>
    </row>
    <row r="5842">
      <c r="A5842" s="31" t="n"/>
      <c r="B5842" s="26" t="n"/>
      <c r="C5842" s="27" t="n"/>
      <c r="D5842" s="27" t="n"/>
      <c r="E5842" s="27" t="n"/>
      <c r="F5842" s="32">
        <f>IF(OR(C5842="",E5842=""),"",C5842*E5842)</f>
        <v/>
      </c>
      <c r="G5842" s="26" t="n"/>
    </row>
    <row r="5843">
      <c r="A5843" s="31" t="n"/>
      <c r="B5843" s="26" t="n"/>
      <c r="C5843" s="27" t="n"/>
      <c r="D5843" s="27" t="n"/>
      <c r="E5843" s="27" t="n"/>
      <c r="F5843" s="32">
        <f>IF(OR(C5843="",E5843=""),"",C5843*E5843)</f>
        <v/>
      </c>
      <c r="G5843" s="26" t="n"/>
    </row>
    <row r="5844">
      <c r="A5844" s="31" t="n"/>
      <c r="B5844" s="26" t="n"/>
      <c r="C5844" s="27" t="n"/>
      <c r="D5844" s="27" t="n"/>
      <c r="E5844" s="27" t="n"/>
      <c r="F5844" s="32">
        <f>IF(OR(C5844="",E5844=""),"",C5844*E5844)</f>
        <v/>
      </c>
      <c r="G5844" s="26" t="n"/>
    </row>
    <row r="5845">
      <c r="A5845" s="31" t="n"/>
      <c r="B5845" s="26" t="n"/>
      <c r="C5845" s="27" t="n"/>
      <c r="D5845" s="27" t="n"/>
      <c r="E5845" s="27" t="n"/>
      <c r="F5845" s="32">
        <f>IF(OR(C5845="",E5845=""),"",C5845*E5845)</f>
        <v/>
      </c>
      <c r="G5845" s="26" t="n"/>
    </row>
    <row r="5846">
      <c r="A5846" s="31" t="n"/>
      <c r="B5846" s="26" t="n"/>
      <c r="C5846" s="27" t="n"/>
      <c r="D5846" s="27" t="n"/>
      <c r="E5846" s="27" t="n"/>
      <c r="F5846" s="32">
        <f>IF(OR(C5846="",E5846=""),"",C5846*E5846)</f>
        <v/>
      </c>
      <c r="G5846" s="26" t="n"/>
    </row>
    <row r="5847">
      <c r="A5847" s="31" t="n"/>
      <c r="B5847" s="26" t="n"/>
      <c r="C5847" s="27" t="n"/>
      <c r="D5847" s="27" t="n"/>
      <c r="E5847" s="27" t="n"/>
      <c r="F5847" s="32">
        <f>IF(OR(C5847="",E5847=""),"",C5847*E5847)</f>
        <v/>
      </c>
      <c r="G5847" s="26" t="n"/>
    </row>
    <row r="5848">
      <c r="A5848" s="31" t="n"/>
      <c r="B5848" s="26" t="n"/>
      <c r="C5848" s="27" t="n"/>
      <c r="D5848" s="27" t="n"/>
      <c r="E5848" s="27" t="n"/>
      <c r="F5848" s="32">
        <f>IF(OR(C5848="",E5848=""),"",C5848*E5848)</f>
        <v/>
      </c>
      <c r="G5848" s="26" t="n"/>
    </row>
    <row r="5849">
      <c r="A5849" s="31" t="n"/>
      <c r="B5849" s="26" t="n"/>
      <c r="C5849" s="27" t="n"/>
      <c r="D5849" s="27" t="n"/>
      <c r="E5849" s="27" t="n"/>
      <c r="F5849" s="32">
        <f>IF(OR(C5849="",E5849=""),"",C5849*E5849)</f>
        <v/>
      </c>
      <c r="G5849" s="26" t="n"/>
    </row>
    <row r="5850">
      <c r="A5850" s="31" t="n"/>
      <c r="B5850" s="26" t="n"/>
      <c r="C5850" s="27" t="n"/>
      <c r="D5850" s="27" t="n"/>
      <c r="E5850" s="27" t="n"/>
      <c r="F5850" s="32">
        <f>IF(OR(C5850="",E5850=""),"",C5850*E5850)</f>
        <v/>
      </c>
      <c r="G5850" s="26" t="n"/>
    </row>
    <row r="5851">
      <c r="A5851" s="31" t="n"/>
      <c r="B5851" s="26" t="n"/>
      <c r="C5851" s="27" t="n"/>
      <c r="D5851" s="27" t="n"/>
      <c r="E5851" s="27" t="n"/>
      <c r="F5851" s="32">
        <f>IF(OR(C5851="",E5851=""),"",C5851*E5851)</f>
        <v/>
      </c>
      <c r="G5851" s="26" t="n"/>
    </row>
    <row r="5852">
      <c r="A5852" s="31" t="n"/>
      <c r="B5852" s="26" t="n"/>
      <c r="C5852" s="27" t="n"/>
      <c r="D5852" s="27" t="n"/>
      <c r="E5852" s="27" t="n"/>
      <c r="F5852" s="32">
        <f>IF(OR(C5852="",E5852=""),"",C5852*E5852)</f>
        <v/>
      </c>
      <c r="G5852" s="26" t="n"/>
    </row>
    <row r="5853">
      <c r="A5853" s="31" t="n"/>
      <c r="B5853" s="26" t="n"/>
      <c r="C5853" s="27" t="n"/>
      <c r="D5853" s="27" t="n"/>
      <c r="E5853" s="27" t="n"/>
      <c r="F5853" s="32">
        <f>IF(OR(C5853="",E5853=""),"",C5853*E5853)</f>
        <v/>
      </c>
      <c r="G5853" s="26" t="n"/>
    </row>
    <row r="5854">
      <c r="A5854" s="31" t="n"/>
      <c r="B5854" s="26" t="n"/>
      <c r="C5854" s="27" t="n"/>
      <c r="D5854" s="27" t="n"/>
      <c r="E5854" s="27" t="n"/>
      <c r="F5854" s="32">
        <f>IF(OR(C5854="",E5854=""),"",C5854*E5854)</f>
        <v/>
      </c>
      <c r="G5854" s="26" t="n"/>
    </row>
    <row r="5855">
      <c r="A5855" s="31" t="n"/>
      <c r="B5855" s="26" t="n"/>
      <c r="C5855" s="27" t="n"/>
      <c r="D5855" s="27" t="n"/>
      <c r="E5855" s="27" t="n"/>
      <c r="F5855" s="32">
        <f>IF(OR(C5855="",E5855=""),"",C5855*E5855)</f>
        <v/>
      </c>
      <c r="G5855" s="26" t="n"/>
    </row>
    <row r="5856">
      <c r="A5856" s="31" t="n"/>
      <c r="B5856" s="26" t="n"/>
      <c r="C5856" s="27" t="n"/>
      <c r="D5856" s="27" t="n"/>
      <c r="E5856" s="27" t="n"/>
      <c r="F5856" s="32">
        <f>IF(OR(C5856="",E5856=""),"",C5856*E5856)</f>
        <v/>
      </c>
      <c r="G5856" s="26" t="n"/>
    </row>
    <row r="5857">
      <c r="A5857" s="31" t="n"/>
      <c r="B5857" s="26" t="n"/>
      <c r="C5857" s="27" t="n"/>
      <c r="D5857" s="27" t="n"/>
      <c r="E5857" s="27" t="n"/>
      <c r="F5857" s="32">
        <f>IF(OR(C5857="",E5857=""),"",C5857*E5857)</f>
        <v/>
      </c>
      <c r="G5857" s="26" t="n"/>
    </row>
    <row r="5858">
      <c r="A5858" s="31" t="n"/>
      <c r="B5858" s="26" t="n"/>
      <c r="C5858" s="27" t="n"/>
      <c r="D5858" s="27" t="n"/>
      <c r="E5858" s="27" t="n"/>
      <c r="F5858" s="32">
        <f>IF(OR(C5858="",E5858=""),"",C5858*E5858)</f>
        <v/>
      </c>
      <c r="G5858" s="26" t="n"/>
    </row>
    <row r="5859">
      <c r="A5859" s="31" t="n"/>
      <c r="B5859" s="26" t="n"/>
      <c r="C5859" s="27" t="n"/>
      <c r="D5859" s="27" t="n"/>
      <c r="E5859" s="27" t="n"/>
      <c r="F5859" s="32">
        <f>IF(OR(C5859="",E5859=""),"",C5859*E5859)</f>
        <v/>
      </c>
      <c r="G5859" s="26" t="n"/>
    </row>
    <row r="5860">
      <c r="A5860" s="31" t="n"/>
      <c r="B5860" s="26" t="n"/>
      <c r="C5860" s="27" t="n"/>
      <c r="D5860" s="27" t="n"/>
      <c r="E5860" s="27" t="n"/>
      <c r="F5860" s="32">
        <f>IF(OR(C5860="",E5860=""),"",C5860*E5860)</f>
        <v/>
      </c>
      <c r="G5860" s="26" t="n"/>
    </row>
    <row r="5861">
      <c r="A5861" s="31" t="n"/>
      <c r="B5861" s="26" t="n"/>
      <c r="C5861" s="27" t="n"/>
      <c r="D5861" s="27" t="n"/>
      <c r="E5861" s="27" t="n"/>
      <c r="F5861" s="32">
        <f>IF(OR(C5861="",E5861=""),"",C5861*E5861)</f>
        <v/>
      </c>
      <c r="G5861" s="26" t="n"/>
    </row>
    <row r="5862">
      <c r="A5862" s="31" t="n"/>
      <c r="B5862" s="26" t="n"/>
      <c r="C5862" s="27" t="n"/>
      <c r="D5862" s="27" t="n"/>
      <c r="E5862" s="27" t="n"/>
      <c r="F5862" s="32">
        <f>IF(OR(C5862="",E5862=""),"",C5862*E5862)</f>
        <v/>
      </c>
      <c r="G5862" s="26" t="n"/>
    </row>
    <row r="5863">
      <c r="A5863" s="31" t="n"/>
      <c r="B5863" s="26" t="n"/>
      <c r="C5863" s="27" t="n"/>
      <c r="D5863" s="27" t="n"/>
      <c r="E5863" s="27" t="n"/>
      <c r="F5863" s="32">
        <f>IF(OR(C5863="",E5863=""),"",C5863*E5863)</f>
        <v/>
      </c>
      <c r="G5863" s="26" t="n"/>
    </row>
    <row r="5864">
      <c r="A5864" s="31" t="n"/>
      <c r="B5864" s="26" t="n"/>
      <c r="C5864" s="27" t="n"/>
      <c r="D5864" s="27" t="n"/>
      <c r="E5864" s="27" t="n"/>
      <c r="F5864" s="32">
        <f>IF(OR(C5864="",E5864=""),"",C5864*E5864)</f>
        <v/>
      </c>
      <c r="G5864" s="26" t="n"/>
    </row>
    <row r="5865">
      <c r="A5865" s="31" t="n"/>
      <c r="B5865" s="26" t="n"/>
      <c r="C5865" s="27" t="n"/>
      <c r="D5865" s="27" t="n"/>
      <c r="E5865" s="27" t="n"/>
      <c r="F5865" s="32">
        <f>IF(OR(C5865="",E5865=""),"",C5865*E5865)</f>
        <v/>
      </c>
      <c r="G5865" s="26" t="n"/>
    </row>
    <row r="5866">
      <c r="A5866" s="31" t="n"/>
      <c r="B5866" s="26" t="n"/>
      <c r="C5866" s="27" t="n"/>
      <c r="D5866" s="27" t="n"/>
      <c r="E5866" s="27" t="n"/>
      <c r="F5866" s="32">
        <f>IF(OR(C5866="",E5866=""),"",C5866*E5866)</f>
        <v/>
      </c>
      <c r="G5866" s="26" t="n"/>
    </row>
    <row r="5867">
      <c r="A5867" s="31" t="n"/>
      <c r="B5867" s="26" t="n"/>
      <c r="C5867" s="27" t="n"/>
      <c r="D5867" s="27" t="n"/>
      <c r="E5867" s="27" t="n"/>
      <c r="F5867" s="32">
        <f>IF(OR(C5867="",E5867=""),"",C5867*E5867)</f>
        <v/>
      </c>
      <c r="G5867" s="26" t="n"/>
    </row>
    <row r="5868">
      <c r="A5868" s="31" t="n"/>
      <c r="B5868" s="26" t="n"/>
      <c r="C5868" s="27" t="n"/>
      <c r="D5868" s="27" t="n"/>
      <c r="E5868" s="27" t="n"/>
      <c r="F5868" s="32">
        <f>IF(OR(C5868="",E5868=""),"",C5868*E5868)</f>
        <v/>
      </c>
      <c r="G5868" s="26" t="n"/>
    </row>
    <row r="5869">
      <c r="A5869" s="31" t="n"/>
      <c r="B5869" s="26" t="n"/>
      <c r="C5869" s="27" t="n"/>
      <c r="D5869" s="27" t="n"/>
      <c r="E5869" s="27" t="n"/>
      <c r="F5869" s="32">
        <f>IF(OR(C5869="",E5869=""),"",C5869*E5869)</f>
        <v/>
      </c>
      <c r="G5869" s="26" t="n"/>
    </row>
    <row r="5870">
      <c r="A5870" s="31" t="n"/>
      <c r="B5870" s="26" t="n"/>
      <c r="C5870" s="27" t="n"/>
      <c r="D5870" s="27" t="n"/>
      <c r="E5870" s="27" t="n"/>
      <c r="F5870" s="32">
        <f>IF(OR(C5870="",E5870=""),"",C5870*E5870)</f>
        <v/>
      </c>
      <c r="G5870" s="26" t="n"/>
    </row>
    <row r="5871">
      <c r="A5871" s="31" t="n"/>
      <c r="B5871" s="26" t="n"/>
      <c r="C5871" s="27" t="n"/>
      <c r="D5871" s="27" t="n"/>
      <c r="E5871" s="27" t="n"/>
      <c r="F5871" s="32">
        <f>IF(OR(C5871="",E5871=""),"",C5871*E5871)</f>
        <v/>
      </c>
      <c r="G5871" s="26" t="n"/>
    </row>
    <row r="5872">
      <c r="A5872" s="31" t="n"/>
      <c r="B5872" s="26" t="n"/>
      <c r="C5872" s="27" t="n"/>
      <c r="D5872" s="27" t="n"/>
      <c r="E5872" s="27" t="n"/>
      <c r="F5872" s="32">
        <f>IF(OR(C5872="",E5872=""),"",C5872*E5872)</f>
        <v/>
      </c>
      <c r="G5872" s="26" t="n"/>
    </row>
    <row r="5873">
      <c r="A5873" s="31" t="n"/>
      <c r="B5873" s="26" t="n"/>
      <c r="C5873" s="27" t="n"/>
      <c r="D5873" s="27" t="n"/>
      <c r="E5873" s="27" t="n"/>
      <c r="F5873" s="32">
        <f>IF(OR(C5873="",E5873=""),"",C5873*E5873)</f>
        <v/>
      </c>
      <c r="G5873" s="26" t="n"/>
    </row>
    <row r="5874">
      <c r="A5874" s="31" t="n"/>
      <c r="B5874" s="26" t="n"/>
      <c r="C5874" s="27" t="n"/>
      <c r="D5874" s="27" t="n"/>
      <c r="E5874" s="27" t="n"/>
      <c r="F5874" s="32">
        <f>IF(OR(C5874="",E5874=""),"",C5874*E5874)</f>
        <v/>
      </c>
      <c r="G5874" s="26" t="n"/>
    </row>
    <row r="5875">
      <c r="A5875" s="31" t="n"/>
      <c r="B5875" s="26" t="n"/>
      <c r="C5875" s="27" t="n"/>
      <c r="D5875" s="27" t="n"/>
      <c r="E5875" s="27" t="n"/>
      <c r="F5875" s="32">
        <f>IF(OR(C5875="",E5875=""),"",C5875*E5875)</f>
        <v/>
      </c>
      <c r="G5875" s="26" t="n"/>
    </row>
    <row r="5876">
      <c r="A5876" s="31" t="n"/>
      <c r="B5876" s="26" t="n"/>
      <c r="C5876" s="27" t="n"/>
      <c r="D5876" s="27" t="n"/>
      <c r="E5876" s="27" t="n"/>
      <c r="F5876" s="32">
        <f>IF(OR(C5876="",E5876=""),"",C5876*E5876)</f>
        <v/>
      </c>
      <c r="G5876" s="26" t="n"/>
    </row>
    <row r="5877">
      <c r="A5877" s="31" t="n"/>
      <c r="B5877" s="26" t="n"/>
      <c r="C5877" s="27" t="n"/>
      <c r="D5877" s="27" t="n"/>
      <c r="E5877" s="27" t="n"/>
      <c r="F5877" s="32">
        <f>IF(OR(C5877="",E5877=""),"",C5877*E5877)</f>
        <v/>
      </c>
      <c r="G5877" s="26" t="n"/>
    </row>
    <row r="5878">
      <c r="A5878" s="31" t="n"/>
      <c r="B5878" s="26" t="n"/>
      <c r="C5878" s="27" t="n"/>
      <c r="D5878" s="27" t="n"/>
      <c r="E5878" s="27" t="n"/>
      <c r="F5878" s="32">
        <f>IF(OR(C5878="",E5878=""),"",C5878*E5878)</f>
        <v/>
      </c>
      <c r="G5878" s="26" t="n"/>
    </row>
    <row r="5879">
      <c r="A5879" s="31" t="n"/>
      <c r="B5879" s="26" t="n"/>
      <c r="C5879" s="27" t="n"/>
      <c r="D5879" s="27" t="n"/>
      <c r="E5879" s="27" t="n"/>
      <c r="F5879" s="32">
        <f>IF(OR(C5879="",E5879=""),"",C5879*E5879)</f>
        <v/>
      </c>
      <c r="G5879" s="26" t="n"/>
    </row>
    <row r="5880">
      <c r="A5880" s="31" t="n"/>
      <c r="B5880" s="26" t="n"/>
      <c r="C5880" s="27" t="n"/>
      <c r="D5880" s="27" t="n"/>
      <c r="E5880" s="27" t="n"/>
      <c r="F5880" s="32">
        <f>IF(OR(C5880="",E5880=""),"",C5880*E5880)</f>
        <v/>
      </c>
      <c r="G5880" s="26" t="n"/>
    </row>
    <row r="5881">
      <c r="A5881" s="31" t="n"/>
      <c r="B5881" s="26" t="n"/>
      <c r="C5881" s="27" t="n"/>
      <c r="D5881" s="27" t="n"/>
      <c r="E5881" s="27" t="n"/>
      <c r="F5881" s="32">
        <f>IF(OR(C5881="",E5881=""),"",C5881*E5881)</f>
        <v/>
      </c>
      <c r="G5881" s="26" t="n"/>
    </row>
    <row r="5882">
      <c r="A5882" s="31" t="n"/>
      <c r="B5882" s="26" t="n"/>
      <c r="C5882" s="27" t="n"/>
      <c r="D5882" s="27" t="n"/>
      <c r="E5882" s="27" t="n"/>
      <c r="F5882" s="32">
        <f>IF(OR(C5882="",E5882=""),"",C5882*E5882)</f>
        <v/>
      </c>
      <c r="G5882" s="26" t="n"/>
    </row>
    <row r="5883">
      <c r="A5883" s="31" t="n"/>
      <c r="B5883" s="26" t="n"/>
      <c r="C5883" s="27" t="n"/>
      <c r="D5883" s="27" t="n"/>
      <c r="E5883" s="27" t="n"/>
      <c r="F5883" s="32">
        <f>IF(OR(C5883="",E5883=""),"",C5883*E5883)</f>
        <v/>
      </c>
      <c r="G5883" s="26" t="n"/>
    </row>
    <row r="5884">
      <c r="A5884" s="31" t="n"/>
      <c r="B5884" s="26" t="n"/>
      <c r="C5884" s="27" t="n"/>
      <c r="D5884" s="27" t="n"/>
      <c r="E5884" s="27" t="n"/>
      <c r="F5884" s="32">
        <f>IF(OR(C5884="",E5884=""),"",C5884*E5884)</f>
        <v/>
      </c>
      <c r="G5884" s="26" t="n"/>
    </row>
    <row r="5885">
      <c r="A5885" s="31" t="n"/>
      <c r="B5885" s="26" t="n"/>
      <c r="C5885" s="27" t="n"/>
      <c r="D5885" s="27" t="n"/>
      <c r="E5885" s="27" t="n"/>
      <c r="F5885" s="32">
        <f>IF(OR(C5885="",E5885=""),"",C5885*E5885)</f>
        <v/>
      </c>
      <c r="G5885" s="26" t="n"/>
    </row>
    <row r="5886">
      <c r="A5886" s="31" t="n"/>
      <c r="B5886" s="26" t="n"/>
      <c r="C5886" s="27" t="n"/>
      <c r="D5886" s="27" t="n"/>
      <c r="E5886" s="27" t="n"/>
      <c r="F5886" s="32">
        <f>IF(OR(C5886="",E5886=""),"",C5886*E5886)</f>
        <v/>
      </c>
      <c r="G5886" s="26" t="n"/>
    </row>
    <row r="5887">
      <c r="A5887" s="31" t="n"/>
      <c r="B5887" s="26" t="n"/>
      <c r="C5887" s="27" t="n"/>
      <c r="D5887" s="27" t="n"/>
      <c r="E5887" s="27" t="n"/>
      <c r="F5887" s="32">
        <f>IF(OR(C5887="",E5887=""),"",C5887*E5887)</f>
        <v/>
      </c>
      <c r="G5887" s="26" t="n"/>
    </row>
    <row r="5888">
      <c r="A5888" s="31" t="n"/>
      <c r="B5888" s="26" t="n"/>
      <c r="C5888" s="27" t="n"/>
      <c r="D5888" s="27" t="n"/>
      <c r="E5888" s="27" t="n"/>
      <c r="F5888" s="32">
        <f>IF(OR(C5888="",E5888=""),"",C5888*E5888)</f>
        <v/>
      </c>
      <c r="G5888" s="26" t="n"/>
    </row>
    <row r="5889">
      <c r="A5889" s="31" t="n"/>
      <c r="B5889" s="26" t="n"/>
      <c r="C5889" s="27" t="n"/>
      <c r="D5889" s="27" t="n"/>
      <c r="E5889" s="27" t="n"/>
      <c r="F5889" s="32">
        <f>IF(OR(C5889="",E5889=""),"",C5889*E5889)</f>
        <v/>
      </c>
      <c r="G5889" s="26" t="n"/>
    </row>
    <row r="5890">
      <c r="A5890" s="31" t="n"/>
      <c r="B5890" s="26" t="n"/>
      <c r="C5890" s="27" t="n"/>
      <c r="D5890" s="27" t="n"/>
      <c r="E5890" s="27" t="n"/>
      <c r="F5890" s="32">
        <f>IF(OR(C5890="",E5890=""),"",C5890*E5890)</f>
        <v/>
      </c>
      <c r="G5890" s="26" t="n"/>
    </row>
    <row r="5891">
      <c r="A5891" s="31" t="n"/>
      <c r="B5891" s="26" t="n"/>
      <c r="C5891" s="27" t="n"/>
      <c r="D5891" s="27" t="n"/>
      <c r="E5891" s="27" t="n"/>
      <c r="F5891" s="32">
        <f>IF(OR(C5891="",E5891=""),"",C5891*E5891)</f>
        <v/>
      </c>
      <c r="G5891" s="26" t="n"/>
    </row>
    <row r="5892">
      <c r="A5892" s="31" t="n"/>
      <c r="B5892" s="26" t="n"/>
      <c r="C5892" s="27" t="n"/>
      <c r="D5892" s="27" t="n"/>
      <c r="E5892" s="27" t="n"/>
      <c r="F5892" s="32">
        <f>IF(OR(C5892="",E5892=""),"",C5892*E5892)</f>
        <v/>
      </c>
      <c r="G5892" s="26" t="n"/>
    </row>
    <row r="5893">
      <c r="A5893" s="31" t="n"/>
      <c r="B5893" s="26" t="n"/>
      <c r="C5893" s="27" t="n"/>
      <c r="D5893" s="27" t="n"/>
      <c r="E5893" s="27" t="n"/>
      <c r="F5893" s="32">
        <f>IF(OR(C5893="",E5893=""),"",C5893*E5893)</f>
        <v/>
      </c>
      <c r="G5893" s="26" t="n"/>
    </row>
    <row r="5894">
      <c r="A5894" s="31" t="n"/>
      <c r="B5894" s="26" t="n"/>
      <c r="C5894" s="27" t="n"/>
      <c r="D5894" s="27" t="n"/>
      <c r="E5894" s="27" t="n"/>
      <c r="F5894" s="32">
        <f>IF(OR(C5894="",E5894=""),"",C5894*E5894)</f>
        <v/>
      </c>
      <c r="G5894" s="26" t="n"/>
    </row>
    <row r="5895">
      <c r="A5895" s="31" t="n"/>
      <c r="B5895" s="26" t="n"/>
      <c r="C5895" s="27" t="n"/>
      <c r="D5895" s="27" t="n"/>
      <c r="E5895" s="27" t="n"/>
      <c r="F5895" s="32">
        <f>IF(OR(C5895="",E5895=""),"",C5895*E5895)</f>
        <v/>
      </c>
      <c r="G5895" s="26" t="n"/>
    </row>
    <row r="5896">
      <c r="A5896" s="31" t="n"/>
      <c r="B5896" s="26" t="n"/>
      <c r="C5896" s="27" t="n"/>
      <c r="D5896" s="27" t="n"/>
      <c r="E5896" s="27" t="n"/>
      <c r="F5896" s="32">
        <f>IF(OR(C5896="",E5896=""),"",C5896*E5896)</f>
        <v/>
      </c>
      <c r="G5896" s="26" t="n"/>
    </row>
    <row r="5897">
      <c r="A5897" s="31" t="n"/>
      <c r="B5897" s="26" t="n"/>
      <c r="C5897" s="27" t="n"/>
      <c r="D5897" s="27" t="n"/>
      <c r="E5897" s="27" t="n"/>
      <c r="F5897" s="32">
        <f>IF(OR(C5897="",E5897=""),"",C5897*E5897)</f>
        <v/>
      </c>
      <c r="G5897" s="26" t="n"/>
    </row>
    <row r="5898">
      <c r="A5898" s="31" t="n"/>
      <c r="B5898" s="26" t="n"/>
      <c r="C5898" s="27" t="n"/>
      <c r="D5898" s="27" t="n"/>
      <c r="E5898" s="27" t="n"/>
      <c r="F5898" s="32">
        <f>IF(OR(C5898="",E5898=""),"",C5898*E5898)</f>
        <v/>
      </c>
      <c r="G5898" s="26" t="n"/>
    </row>
    <row r="5899">
      <c r="A5899" s="31" t="n"/>
      <c r="B5899" s="26" t="n"/>
      <c r="C5899" s="27" t="n"/>
      <c r="D5899" s="27" t="n"/>
      <c r="E5899" s="27" t="n"/>
      <c r="F5899" s="32">
        <f>IF(OR(C5899="",E5899=""),"",C5899*E5899)</f>
        <v/>
      </c>
      <c r="G5899" s="26" t="n"/>
    </row>
    <row r="5900">
      <c r="A5900" s="31" t="n"/>
      <c r="B5900" s="26" t="n"/>
      <c r="C5900" s="27" t="n"/>
      <c r="D5900" s="27" t="n"/>
      <c r="E5900" s="27" t="n"/>
      <c r="F5900" s="32">
        <f>IF(OR(C5900="",E5900=""),"",C5900*E5900)</f>
        <v/>
      </c>
      <c r="G5900" s="26" t="n"/>
    </row>
    <row r="5901">
      <c r="A5901" s="31" t="n"/>
      <c r="B5901" s="26" t="n"/>
      <c r="C5901" s="27" t="n"/>
      <c r="D5901" s="27" t="n"/>
      <c r="E5901" s="27" t="n"/>
      <c r="F5901" s="32">
        <f>IF(OR(C5901="",E5901=""),"",C5901*E5901)</f>
        <v/>
      </c>
      <c r="G5901" s="26" t="n"/>
    </row>
    <row r="5902">
      <c r="A5902" s="31" t="n"/>
      <c r="B5902" s="26" t="n"/>
      <c r="C5902" s="27" t="n"/>
      <c r="D5902" s="27" t="n"/>
      <c r="E5902" s="27" t="n"/>
      <c r="F5902" s="32">
        <f>IF(OR(C5902="",E5902=""),"",C5902*E5902)</f>
        <v/>
      </c>
      <c r="G5902" s="26" t="n"/>
    </row>
    <row r="5903">
      <c r="A5903" s="31" t="n"/>
      <c r="B5903" s="26" t="n"/>
      <c r="C5903" s="27" t="n"/>
      <c r="D5903" s="27" t="n"/>
      <c r="E5903" s="27" t="n"/>
      <c r="F5903" s="32">
        <f>IF(OR(C5903="",E5903=""),"",C5903*E5903)</f>
        <v/>
      </c>
      <c r="G5903" s="26" t="n"/>
    </row>
    <row r="5904">
      <c r="A5904" s="31" t="n"/>
      <c r="B5904" s="26" t="n"/>
      <c r="C5904" s="27" t="n"/>
      <c r="D5904" s="27" t="n"/>
      <c r="E5904" s="27" t="n"/>
      <c r="F5904" s="32">
        <f>IF(OR(C5904="",E5904=""),"",C5904*E5904)</f>
        <v/>
      </c>
      <c r="G5904" s="26" t="n"/>
    </row>
    <row r="5905">
      <c r="A5905" s="31" t="n"/>
      <c r="B5905" s="26" t="n"/>
      <c r="C5905" s="27" t="n"/>
      <c r="D5905" s="27" t="n"/>
      <c r="E5905" s="27" t="n"/>
      <c r="F5905" s="32">
        <f>IF(OR(C5905="",E5905=""),"",C5905*E5905)</f>
        <v/>
      </c>
      <c r="G5905" s="26" t="n"/>
    </row>
    <row r="5906">
      <c r="A5906" s="31" t="n"/>
      <c r="B5906" s="26" t="n"/>
      <c r="C5906" s="27" t="n"/>
      <c r="D5906" s="27" t="n"/>
      <c r="E5906" s="27" t="n"/>
      <c r="F5906" s="32">
        <f>IF(OR(C5906="",E5906=""),"",C5906*E5906)</f>
        <v/>
      </c>
      <c r="G5906" s="26" t="n"/>
    </row>
    <row r="5907">
      <c r="A5907" s="31" t="n"/>
      <c r="B5907" s="26" t="n"/>
      <c r="C5907" s="27" t="n"/>
      <c r="D5907" s="27" t="n"/>
      <c r="E5907" s="27" t="n"/>
      <c r="F5907" s="32">
        <f>IF(OR(C5907="",E5907=""),"",C5907*E5907)</f>
        <v/>
      </c>
      <c r="G5907" s="26" t="n"/>
    </row>
    <row r="5908">
      <c r="A5908" s="31" t="n"/>
      <c r="B5908" s="26" t="n"/>
      <c r="C5908" s="27" t="n"/>
      <c r="D5908" s="27" t="n"/>
      <c r="E5908" s="27" t="n"/>
      <c r="F5908" s="32">
        <f>IF(OR(C5908="",E5908=""),"",C5908*E5908)</f>
        <v/>
      </c>
      <c r="G5908" s="26" t="n"/>
    </row>
    <row r="5909">
      <c r="A5909" s="31" t="n"/>
      <c r="B5909" s="26" t="n"/>
      <c r="C5909" s="27" t="n"/>
      <c r="D5909" s="27" t="n"/>
      <c r="E5909" s="27" t="n"/>
      <c r="F5909" s="32">
        <f>IF(OR(C5909="",E5909=""),"",C5909*E5909)</f>
        <v/>
      </c>
      <c r="G5909" s="26" t="n"/>
    </row>
    <row r="5910">
      <c r="A5910" s="31" t="n"/>
      <c r="B5910" s="26" t="n"/>
      <c r="C5910" s="27" t="n"/>
      <c r="D5910" s="27" t="n"/>
      <c r="E5910" s="27" t="n"/>
      <c r="F5910" s="32">
        <f>IF(OR(C5910="",E5910=""),"",C5910*E5910)</f>
        <v/>
      </c>
      <c r="G5910" s="26" t="n"/>
    </row>
    <row r="5911">
      <c r="A5911" s="31" t="n"/>
      <c r="B5911" s="26" t="n"/>
      <c r="C5911" s="27" t="n"/>
      <c r="D5911" s="27" t="n"/>
      <c r="E5911" s="27" t="n"/>
      <c r="F5911" s="32">
        <f>IF(OR(C5911="",E5911=""),"",C5911*E5911)</f>
        <v/>
      </c>
      <c r="G5911" s="26" t="n"/>
    </row>
    <row r="5912">
      <c r="A5912" s="31" t="n"/>
      <c r="B5912" s="26" t="n"/>
      <c r="C5912" s="27" t="n"/>
      <c r="D5912" s="27" t="n"/>
      <c r="E5912" s="27" t="n"/>
      <c r="F5912" s="32">
        <f>IF(OR(C5912="",E5912=""),"",C5912*E5912)</f>
        <v/>
      </c>
      <c r="G5912" s="26" t="n"/>
    </row>
    <row r="5913">
      <c r="A5913" s="31" t="n"/>
      <c r="B5913" s="26" t="n"/>
      <c r="C5913" s="27" t="n"/>
      <c r="D5913" s="27" t="n"/>
      <c r="E5913" s="27" t="n"/>
      <c r="F5913" s="32">
        <f>IF(OR(C5913="",E5913=""),"",C5913*E5913)</f>
        <v/>
      </c>
      <c r="G5913" s="26" t="n"/>
    </row>
    <row r="5914">
      <c r="A5914" s="31" t="n"/>
      <c r="B5914" s="26" t="n"/>
      <c r="C5914" s="27" t="n"/>
      <c r="D5914" s="27" t="n"/>
      <c r="E5914" s="27" t="n"/>
      <c r="F5914" s="32">
        <f>IF(OR(C5914="",E5914=""),"",C5914*E5914)</f>
        <v/>
      </c>
      <c r="G5914" s="26" t="n"/>
    </row>
    <row r="5915">
      <c r="A5915" s="31" t="n"/>
      <c r="B5915" s="26" t="n"/>
      <c r="C5915" s="27" t="n"/>
      <c r="D5915" s="27" t="n"/>
      <c r="E5915" s="27" t="n"/>
      <c r="F5915" s="32">
        <f>IF(OR(C5915="",E5915=""),"",C5915*E5915)</f>
        <v/>
      </c>
      <c r="G5915" s="26" t="n"/>
    </row>
    <row r="5916">
      <c r="A5916" s="31" t="n"/>
      <c r="B5916" s="26" t="n"/>
      <c r="C5916" s="27" t="n"/>
      <c r="D5916" s="27" t="n"/>
      <c r="E5916" s="27" t="n"/>
      <c r="F5916" s="32">
        <f>IF(OR(C5916="",E5916=""),"",C5916*E5916)</f>
        <v/>
      </c>
      <c r="G5916" s="26" t="n"/>
    </row>
    <row r="5917">
      <c r="A5917" s="31" t="n"/>
      <c r="B5917" s="26" t="n"/>
      <c r="C5917" s="27" t="n"/>
      <c r="D5917" s="27" t="n"/>
      <c r="E5917" s="27" t="n"/>
      <c r="F5917" s="32">
        <f>IF(OR(C5917="",E5917=""),"",C5917*E5917)</f>
        <v/>
      </c>
      <c r="G5917" s="26" t="n"/>
    </row>
    <row r="5918">
      <c r="A5918" s="31" t="n"/>
      <c r="B5918" s="26" t="n"/>
      <c r="C5918" s="27" t="n"/>
      <c r="D5918" s="27" t="n"/>
      <c r="E5918" s="27" t="n"/>
      <c r="F5918" s="32">
        <f>IF(OR(C5918="",E5918=""),"",C5918*E5918)</f>
        <v/>
      </c>
      <c r="G5918" s="26" t="n"/>
    </row>
    <row r="5919">
      <c r="A5919" s="31" t="n"/>
      <c r="B5919" s="26" t="n"/>
      <c r="C5919" s="27" t="n"/>
      <c r="D5919" s="27" t="n"/>
      <c r="E5919" s="27" t="n"/>
      <c r="F5919" s="32">
        <f>IF(OR(C5919="",E5919=""),"",C5919*E5919)</f>
        <v/>
      </c>
      <c r="G5919" s="26" t="n"/>
    </row>
    <row r="5920">
      <c r="A5920" s="31" t="n"/>
      <c r="B5920" s="26" t="n"/>
      <c r="C5920" s="27" t="n"/>
      <c r="D5920" s="27" t="n"/>
      <c r="E5920" s="27" t="n"/>
      <c r="F5920" s="32">
        <f>IF(OR(C5920="",E5920=""),"",C5920*E5920)</f>
        <v/>
      </c>
      <c r="G5920" s="26" t="n"/>
    </row>
    <row r="5921">
      <c r="A5921" s="31" t="n"/>
      <c r="B5921" s="26" t="n"/>
      <c r="C5921" s="27" t="n"/>
      <c r="D5921" s="27" t="n"/>
      <c r="E5921" s="27" t="n"/>
      <c r="F5921" s="32">
        <f>IF(OR(C5921="",E5921=""),"",C5921*E5921)</f>
        <v/>
      </c>
      <c r="G5921" s="26" t="n"/>
    </row>
    <row r="5922">
      <c r="A5922" s="31" t="n"/>
      <c r="B5922" s="26" t="n"/>
      <c r="C5922" s="27" t="n"/>
      <c r="D5922" s="27" t="n"/>
      <c r="E5922" s="27" t="n"/>
      <c r="F5922" s="32">
        <f>IF(OR(C5922="",E5922=""),"",C5922*E5922)</f>
        <v/>
      </c>
      <c r="G5922" s="26" t="n"/>
    </row>
    <row r="5923">
      <c r="A5923" s="31" t="n"/>
      <c r="B5923" s="26" t="n"/>
      <c r="C5923" s="27" t="n"/>
      <c r="D5923" s="27" t="n"/>
      <c r="E5923" s="27" t="n"/>
      <c r="F5923" s="32">
        <f>IF(OR(C5923="",E5923=""),"",C5923*E5923)</f>
        <v/>
      </c>
      <c r="G5923" s="26" t="n"/>
    </row>
    <row r="5924">
      <c r="A5924" s="31" t="n"/>
      <c r="B5924" s="26" t="n"/>
      <c r="C5924" s="27" t="n"/>
      <c r="D5924" s="27" t="n"/>
      <c r="E5924" s="27" t="n"/>
      <c r="F5924" s="32">
        <f>IF(OR(C5924="",E5924=""),"",C5924*E5924)</f>
        <v/>
      </c>
      <c r="G5924" s="26" t="n"/>
    </row>
    <row r="5925">
      <c r="A5925" s="31" t="n"/>
      <c r="B5925" s="26" t="n"/>
      <c r="C5925" s="27" t="n"/>
      <c r="D5925" s="27" t="n"/>
      <c r="E5925" s="27" t="n"/>
      <c r="F5925" s="32">
        <f>IF(OR(C5925="",E5925=""),"",C5925*E5925)</f>
        <v/>
      </c>
      <c r="G5925" s="26" t="n"/>
    </row>
    <row r="5926">
      <c r="A5926" s="31" t="n"/>
      <c r="B5926" s="26" t="n"/>
      <c r="C5926" s="27" t="n"/>
      <c r="D5926" s="27" t="n"/>
      <c r="E5926" s="27" t="n"/>
      <c r="F5926" s="32">
        <f>IF(OR(C5926="",E5926=""),"",C5926*E5926)</f>
        <v/>
      </c>
      <c r="G5926" s="26" t="n"/>
    </row>
    <row r="5927">
      <c r="A5927" s="31" t="n"/>
      <c r="B5927" s="26" t="n"/>
      <c r="C5927" s="27" t="n"/>
      <c r="D5927" s="27" t="n"/>
      <c r="E5927" s="27" t="n"/>
      <c r="F5927" s="32">
        <f>IF(OR(C5927="",E5927=""),"",C5927*E5927)</f>
        <v/>
      </c>
      <c r="G5927" s="26" t="n"/>
    </row>
    <row r="5928">
      <c r="A5928" s="31" t="n"/>
      <c r="B5928" s="26" t="n"/>
      <c r="C5928" s="27" t="n"/>
      <c r="D5928" s="27" t="n"/>
      <c r="E5928" s="27" t="n"/>
      <c r="F5928" s="32">
        <f>IF(OR(C5928="",E5928=""),"",C5928*E5928)</f>
        <v/>
      </c>
      <c r="G5928" s="26" t="n"/>
    </row>
    <row r="5929">
      <c r="A5929" s="31" t="n"/>
      <c r="B5929" s="26" t="n"/>
      <c r="C5929" s="27" t="n"/>
      <c r="D5929" s="27" t="n"/>
      <c r="E5929" s="27" t="n"/>
      <c r="F5929" s="32">
        <f>IF(OR(C5929="",E5929=""),"",C5929*E5929)</f>
        <v/>
      </c>
      <c r="G5929" s="26" t="n"/>
    </row>
    <row r="5930">
      <c r="A5930" s="31" t="n"/>
      <c r="B5930" s="26" t="n"/>
      <c r="C5930" s="27" t="n"/>
      <c r="D5930" s="27" t="n"/>
      <c r="E5930" s="27" t="n"/>
      <c r="F5930" s="32">
        <f>IF(OR(C5930="",E5930=""),"",C5930*E5930)</f>
        <v/>
      </c>
      <c r="G5930" s="26" t="n"/>
    </row>
    <row r="5931">
      <c r="A5931" s="31" t="n"/>
      <c r="B5931" s="26" t="n"/>
      <c r="C5931" s="27" t="n"/>
      <c r="D5931" s="27" t="n"/>
      <c r="E5931" s="27" t="n"/>
      <c r="F5931" s="32">
        <f>IF(OR(C5931="",E5931=""),"",C5931*E5931)</f>
        <v/>
      </c>
      <c r="G5931" s="26" t="n"/>
    </row>
    <row r="5932">
      <c r="A5932" s="31" t="n"/>
      <c r="B5932" s="26" t="n"/>
      <c r="C5932" s="27" t="n"/>
      <c r="D5932" s="27" t="n"/>
      <c r="E5932" s="27" t="n"/>
      <c r="F5932" s="32">
        <f>IF(OR(C5932="",E5932=""),"",C5932*E5932)</f>
        <v/>
      </c>
      <c r="G5932" s="26" t="n"/>
    </row>
    <row r="5933">
      <c r="A5933" s="31" t="n"/>
      <c r="B5933" s="26" t="n"/>
      <c r="C5933" s="27" t="n"/>
      <c r="D5933" s="27" t="n"/>
      <c r="E5933" s="27" t="n"/>
      <c r="F5933" s="32">
        <f>IF(OR(C5933="",E5933=""),"",C5933*E5933)</f>
        <v/>
      </c>
      <c r="G5933" s="26" t="n"/>
    </row>
    <row r="5934">
      <c r="A5934" s="31" t="n"/>
      <c r="B5934" s="26" t="n"/>
      <c r="C5934" s="27" t="n"/>
      <c r="D5934" s="27" t="n"/>
      <c r="E5934" s="27" t="n"/>
      <c r="F5934" s="32">
        <f>IF(OR(C5934="",E5934=""),"",C5934*E5934)</f>
        <v/>
      </c>
      <c r="G5934" s="26" t="n"/>
    </row>
    <row r="5935">
      <c r="A5935" s="31" t="n"/>
      <c r="B5935" s="26" t="n"/>
      <c r="C5935" s="27" t="n"/>
      <c r="D5935" s="27" t="n"/>
      <c r="E5935" s="27" t="n"/>
      <c r="F5935" s="32">
        <f>IF(OR(C5935="",E5935=""),"",C5935*E5935)</f>
        <v/>
      </c>
      <c r="G5935" s="26" t="n"/>
    </row>
    <row r="5936">
      <c r="A5936" s="31" t="n"/>
      <c r="B5936" s="26" t="n"/>
      <c r="C5936" s="27" t="n"/>
      <c r="D5936" s="27" t="n"/>
      <c r="E5936" s="27" t="n"/>
      <c r="F5936" s="32">
        <f>IF(OR(C5936="",E5936=""),"",C5936*E5936)</f>
        <v/>
      </c>
      <c r="G5936" s="26" t="n"/>
    </row>
    <row r="5937">
      <c r="A5937" s="31" t="n"/>
      <c r="B5937" s="26" t="n"/>
      <c r="C5937" s="27" t="n"/>
      <c r="D5937" s="27" t="n"/>
      <c r="E5937" s="27" t="n"/>
      <c r="F5937" s="32">
        <f>IF(OR(C5937="",E5937=""),"",C5937*E5937)</f>
        <v/>
      </c>
      <c r="G5937" s="26" t="n"/>
    </row>
    <row r="5938">
      <c r="A5938" s="31" t="n"/>
      <c r="B5938" s="26" t="n"/>
      <c r="C5938" s="27" t="n"/>
      <c r="D5938" s="27" t="n"/>
      <c r="E5938" s="27" t="n"/>
      <c r="F5938" s="32">
        <f>IF(OR(C5938="",E5938=""),"",C5938*E5938)</f>
        <v/>
      </c>
      <c r="G5938" s="26" t="n"/>
    </row>
    <row r="5939">
      <c r="A5939" s="31" t="n"/>
      <c r="B5939" s="26" t="n"/>
      <c r="C5939" s="27" t="n"/>
      <c r="D5939" s="27" t="n"/>
      <c r="E5939" s="27" t="n"/>
      <c r="F5939" s="32">
        <f>IF(OR(C5939="",E5939=""),"",C5939*E5939)</f>
        <v/>
      </c>
      <c r="G5939" s="26" t="n"/>
    </row>
    <row r="5940">
      <c r="A5940" s="31" t="n"/>
      <c r="B5940" s="26" t="n"/>
      <c r="C5940" s="27" t="n"/>
      <c r="D5940" s="27" t="n"/>
      <c r="E5940" s="27" t="n"/>
      <c r="F5940" s="32">
        <f>IF(OR(C5940="",E5940=""),"",C5940*E5940)</f>
        <v/>
      </c>
      <c r="G5940" s="26" t="n"/>
    </row>
    <row r="5941">
      <c r="A5941" s="31" t="n"/>
      <c r="B5941" s="26" t="n"/>
      <c r="C5941" s="27" t="n"/>
      <c r="D5941" s="27" t="n"/>
      <c r="E5941" s="27" t="n"/>
      <c r="F5941" s="32">
        <f>IF(OR(C5941="",E5941=""),"",C5941*E5941)</f>
        <v/>
      </c>
      <c r="G5941" s="26" t="n"/>
    </row>
    <row r="5942">
      <c r="A5942" s="31" t="n"/>
      <c r="B5942" s="26" t="n"/>
      <c r="C5942" s="27" t="n"/>
      <c r="D5942" s="27" t="n"/>
      <c r="E5942" s="27" t="n"/>
      <c r="F5942" s="32">
        <f>IF(OR(C5942="",E5942=""),"",C5942*E5942)</f>
        <v/>
      </c>
      <c r="G5942" s="26" t="n"/>
    </row>
    <row r="5943">
      <c r="A5943" s="31" t="n"/>
      <c r="B5943" s="26" t="n"/>
      <c r="C5943" s="27" t="n"/>
      <c r="D5943" s="27" t="n"/>
      <c r="E5943" s="27" t="n"/>
      <c r="F5943" s="32">
        <f>IF(OR(C5943="",E5943=""),"",C5943*E5943)</f>
        <v/>
      </c>
      <c r="G5943" s="26" t="n"/>
    </row>
    <row r="5944">
      <c r="A5944" s="31" t="n"/>
      <c r="B5944" s="26" t="n"/>
      <c r="C5944" s="27" t="n"/>
      <c r="D5944" s="27" t="n"/>
      <c r="E5944" s="27" t="n"/>
      <c r="F5944" s="32">
        <f>IF(OR(C5944="",E5944=""),"",C5944*E5944)</f>
        <v/>
      </c>
      <c r="G5944" s="26" t="n"/>
    </row>
    <row r="5945">
      <c r="A5945" s="31" t="n"/>
      <c r="B5945" s="26" t="n"/>
      <c r="C5945" s="27" t="n"/>
      <c r="D5945" s="27" t="n"/>
      <c r="E5945" s="27" t="n"/>
      <c r="F5945" s="32">
        <f>IF(OR(C5945="",E5945=""),"",C5945*E5945)</f>
        <v/>
      </c>
      <c r="G5945" s="26" t="n"/>
    </row>
    <row r="5946">
      <c r="A5946" s="31" t="n"/>
      <c r="B5946" s="26" t="n"/>
      <c r="C5946" s="27" t="n"/>
      <c r="D5946" s="27" t="n"/>
      <c r="E5946" s="27" t="n"/>
      <c r="F5946" s="32">
        <f>IF(OR(C5946="",E5946=""),"",C5946*E5946)</f>
        <v/>
      </c>
      <c r="G5946" s="26" t="n"/>
    </row>
    <row r="5947">
      <c r="A5947" s="31" t="n"/>
      <c r="B5947" s="26" t="n"/>
      <c r="C5947" s="27" t="n"/>
      <c r="D5947" s="27" t="n"/>
      <c r="E5947" s="27" t="n"/>
      <c r="F5947" s="32">
        <f>IF(OR(C5947="",E5947=""),"",C5947*E5947)</f>
        <v/>
      </c>
      <c r="G5947" s="26" t="n"/>
    </row>
    <row r="5948">
      <c r="A5948" s="31" t="n"/>
      <c r="B5948" s="26" t="n"/>
      <c r="C5948" s="27" t="n"/>
      <c r="D5948" s="27" t="n"/>
      <c r="E5948" s="27" t="n"/>
      <c r="F5948" s="32">
        <f>IF(OR(C5948="",E5948=""),"",C5948*E5948)</f>
        <v/>
      </c>
      <c r="G5948" s="26" t="n"/>
    </row>
    <row r="5949">
      <c r="A5949" s="31" t="n"/>
      <c r="B5949" s="26" t="n"/>
      <c r="C5949" s="27" t="n"/>
      <c r="D5949" s="27" t="n"/>
      <c r="E5949" s="27" t="n"/>
      <c r="F5949" s="32">
        <f>IF(OR(C5949="",E5949=""),"",C5949*E5949)</f>
        <v/>
      </c>
      <c r="G5949" s="26" t="n"/>
    </row>
    <row r="5950">
      <c r="A5950" s="31" t="n"/>
      <c r="B5950" s="26" t="n"/>
      <c r="C5950" s="27" t="n"/>
      <c r="D5950" s="27" t="n"/>
      <c r="E5950" s="27" t="n"/>
      <c r="F5950" s="32">
        <f>IF(OR(C5950="",E5950=""),"",C5950*E5950)</f>
        <v/>
      </c>
      <c r="G5950" s="26" t="n"/>
    </row>
    <row r="5951">
      <c r="A5951" s="31" t="n"/>
      <c r="B5951" s="26" t="n"/>
      <c r="C5951" s="27" t="n"/>
      <c r="D5951" s="27" t="n"/>
      <c r="E5951" s="27" t="n"/>
      <c r="F5951" s="32">
        <f>IF(OR(C5951="",E5951=""),"",C5951*E5951)</f>
        <v/>
      </c>
      <c r="G5951" s="26" t="n"/>
    </row>
    <row r="5952">
      <c r="A5952" s="31" t="n"/>
      <c r="B5952" s="26" t="n"/>
      <c r="C5952" s="27" t="n"/>
      <c r="D5952" s="27" t="n"/>
      <c r="E5952" s="27" t="n"/>
      <c r="F5952" s="32">
        <f>IF(OR(C5952="",E5952=""),"",C5952*E5952)</f>
        <v/>
      </c>
      <c r="G5952" s="26" t="n"/>
    </row>
    <row r="5953">
      <c r="A5953" s="31" t="n"/>
      <c r="B5953" s="26" t="n"/>
      <c r="C5953" s="27" t="n"/>
      <c r="D5953" s="27" t="n"/>
      <c r="E5953" s="27" t="n"/>
      <c r="F5953" s="32">
        <f>IF(OR(C5953="",E5953=""),"",C5953*E5953)</f>
        <v/>
      </c>
      <c r="G5953" s="26" t="n"/>
    </row>
    <row r="5954">
      <c r="A5954" s="31" t="n"/>
      <c r="B5954" s="26" t="n"/>
      <c r="C5954" s="27" t="n"/>
      <c r="D5954" s="27" t="n"/>
      <c r="E5954" s="27" t="n"/>
      <c r="F5954" s="32">
        <f>IF(OR(C5954="",E5954=""),"",C5954*E5954)</f>
        <v/>
      </c>
      <c r="G5954" s="26" t="n"/>
    </row>
    <row r="5955">
      <c r="A5955" s="31" t="n"/>
      <c r="B5955" s="26" t="n"/>
      <c r="C5955" s="27" t="n"/>
      <c r="D5955" s="27" t="n"/>
      <c r="E5955" s="27" t="n"/>
      <c r="F5955" s="32">
        <f>IF(OR(C5955="",E5955=""),"",C5955*E5955)</f>
        <v/>
      </c>
      <c r="G5955" s="26" t="n"/>
    </row>
    <row r="5956">
      <c r="A5956" s="31" t="n"/>
      <c r="B5956" s="26" t="n"/>
      <c r="C5956" s="27" t="n"/>
      <c r="D5956" s="27" t="n"/>
      <c r="E5956" s="27" t="n"/>
      <c r="F5956" s="32">
        <f>IF(OR(C5956="",E5956=""),"",C5956*E5956)</f>
        <v/>
      </c>
      <c r="G5956" s="26" t="n"/>
    </row>
    <row r="5957">
      <c r="A5957" s="31" t="n"/>
      <c r="B5957" s="26" t="n"/>
      <c r="C5957" s="27" t="n"/>
      <c r="D5957" s="27" t="n"/>
      <c r="E5957" s="27" t="n"/>
      <c r="F5957" s="32">
        <f>IF(OR(C5957="",E5957=""),"",C5957*E5957)</f>
        <v/>
      </c>
      <c r="G5957" s="26" t="n"/>
    </row>
    <row r="5958">
      <c r="A5958" s="31" t="n"/>
      <c r="B5958" s="26" t="n"/>
      <c r="C5958" s="27" t="n"/>
      <c r="D5958" s="27" t="n"/>
      <c r="E5958" s="27" t="n"/>
      <c r="F5958" s="32">
        <f>IF(OR(C5958="",E5958=""),"",C5958*E5958)</f>
        <v/>
      </c>
      <c r="G5958" s="26" t="n"/>
    </row>
    <row r="5959">
      <c r="A5959" s="31" t="n"/>
      <c r="B5959" s="26" t="n"/>
      <c r="C5959" s="27" t="n"/>
      <c r="D5959" s="27" t="n"/>
      <c r="E5959" s="27" t="n"/>
      <c r="F5959" s="32">
        <f>IF(OR(C5959="",E5959=""),"",C5959*E5959)</f>
        <v/>
      </c>
      <c r="G5959" s="26" t="n"/>
    </row>
    <row r="5960">
      <c r="A5960" s="31" t="n"/>
      <c r="B5960" s="26" t="n"/>
      <c r="C5960" s="27" t="n"/>
      <c r="D5960" s="27" t="n"/>
      <c r="E5960" s="27" t="n"/>
      <c r="F5960" s="32">
        <f>IF(OR(C5960="",E5960=""),"",C5960*E5960)</f>
        <v/>
      </c>
      <c r="G5960" s="26" t="n"/>
    </row>
    <row r="5961">
      <c r="A5961" s="31" t="n"/>
      <c r="B5961" s="26" t="n"/>
      <c r="C5961" s="27" t="n"/>
      <c r="D5961" s="27" t="n"/>
      <c r="E5961" s="27" t="n"/>
      <c r="F5961" s="32">
        <f>IF(OR(C5961="",E5961=""),"",C5961*E5961)</f>
        <v/>
      </c>
      <c r="G5961" s="26" t="n"/>
    </row>
    <row r="5962">
      <c r="A5962" s="31" t="n"/>
      <c r="B5962" s="26" t="n"/>
      <c r="C5962" s="27" t="n"/>
      <c r="D5962" s="27" t="n"/>
      <c r="E5962" s="27" t="n"/>
      <c r="F5962" s="32">
        <f>IF(OR(C5962="",E5962=""),"",C5962*E5962)</f>
        <v/>
      </c>
      <c r="G5962" s="26" t="n"/>
    </row>
    <row r="5963">
      <c r="A5963" s="31" t="n"/>
      <c r="B5963" s="26" t="n"/>
      <c r="C5963" s="27" t="n"/>
      <c r="D5963" s="27" t="n"/>
      <c r="E5963" s="27" t="n"/>
      <c r="F5963" s="32">
        <f>IF(OR(C5963="",E5963=""),"",C5963*E5963)</f>
        <v/>
      </c>
      <c r="G5963" s="26" t="n"/>
    </row>
    <row r="5964">
      <c r="A5964" s="31" t="n"/>
      <c r="B5964" s="26" t="n"/>
      <c r="C5964" s="27" t="n"/>
      <c r="D5964" s="27" t="n"/>
      <c r="E5964" s="27" t="n"/>
      <c r="F5964" s="32">
        <f>IF(OR(C5964="",E5964=""),"",C5964*E5964)</f>
        <v/>
      </c>
      <c r="G5964" s="26" t="n"/>
    </row>
    <row r="5965">
      <c r="A5965" s="31" t="n"/>
      <c r="B5965" s="26" t="n"/>
      <c r="C5965" s="27" t="n"/>
      <c r="D5965" s="27" t="n"/>
      <c r="E5965" s="27" t="n"/>
      <c r="F5965" s="32">
        <f>IF(OR(C5965="",E5965=""),"",C5965*E5965)</f>
        <v/>
      </c>
      <c r="G5965" s="26" t="n"/>
    </row>
    <row r="5966">
      <c r="A5966" s="31" t="n"/>
      <c r="B5966" s="26" t="n"/>
      <c r="C5966" s="27" t="n"/>
      <c r="D5966" s="27" t="n"/>
      <c r="E5966" s="27" t="n"/>
      <c r="F5966" s="32">
        <f>IF(OR(C5966="",E5966=""),"",C5966*E5966)</f>
        <v/>
      </c>
      <c r="G5966" s="26" t="n"/>
    </row>
    <row r="5967">
      <c r="A5967" s="31" t="n"/>
      <c r="B5967" s="26" t="n"/>
      <c r="C5967" s="27" t="n"/>
      <c r="D5967" s="27" t="n"/>
      <c r="E5967" s="27" t="n"/>
      <c r="F5967" s="32">
        <f>IF(OR(C5967="",E5967=""),"",C5967*E5967)</f>
        <v/>
      </c>
      <c r="G5967" s="26" t="n"/>
    </row>
    <row r="5968">
      <c r="A5968" s="31" t="n"/>
      <c r="B5968" s="26" t="n"/>
      <c r="C5968" s="27" t="n"/>
      <c r="D5968" s="27" t="n"/>
      <c r="E5968" s="27" t="n"/>
      <c r="F5968" s="32">
        <f>IF(OR(C5968="",E5968=""),"",C5968*E5968)</f>
        <v/>
      </c>
      <c r="G5968" s="26" t="n"/>
    </row>
    <row r="5969">
      <c r="A5969" s="31" t="n"/>
      <c r="B5969" s="26" t="n"/>
      <c r="C5969" s="27" t="n"/>
      <c r="D5969" s="27" t="n"/>
      <c r="E5969" s="27" t="n"/>
      <c r="F5969" s="32">
        <f>IF(OR(C5969="",E5969=""),"",C5969*E5969)</f>
        <v/>
      </c>
      <c r="G5969" s="26" t="n"/>
    </row>
    <row r="5970">
      <c r="A5970" s="31" t="n"/>
      <c r="B5970" s="26" t="n"/>
      <c r="C5970" s="27" t="n"/>
      <c r="D5970" s="27" t="n"/>
      <c r="E5970" s="27" t="n"/>
      <c r="F5970" s="32">
        <f>IF(OR(C5970="",E5970=""),"",C5970*E5970)</f>
        <v/>
      </c>
      <c r="G5970" s="26" t="n"/>
    </row>
    <row r="5971">
      <c r="A5971" s="31" t="n"/>
      <c r="B5971" s="26" t="n"/>
      <c r="C5971" s="27" t="n"/>
      <c r="D5971" s="27" t="n"/>
      <c r="E5971" s="27" t="n"/>
      <c r="F5971" s="32">
        <f>IF(OR(C5971="",E5971=""),"",C5971*E5971)</f>
        <v/>
      </c>
      <c r="G5971" s="26" t="n"/>
    </row>
    <row r="5972">
      <c r="A5972" s="31" t="n"/>
      <c r="B5972" s="26" t="n"/>
      <c r="C5972" s="27" t="n"/>
      <c r="D5972" s="27" t="n"/>
      <c r="E5972" s="27" t="n"/>
      <c r="F5972" s="32">
        <f>IF(OR(C5972="",E5972=""),"",C5972*E5972)</f>
        <v/>
      </c>
      <c r="G5972" s="26" t="n"/>
    </row>
    <row r="5973">
      <c r="A5973" s="31" t="n"/>
      <c r="B5973" s="26" t="n"/>
      <c r="C5973" s="27" t="n"/>
      <c r="D5973" s="27" t="n"/>
      <c r="E5973" s="27" t="n"/>
      <c r="F5973" s="32">
        <f>IF(OR(C5973="",E5973=""),"",C5973*E5973)</f>
        <v/>
      </c>
      <c r="G5973" s="26" t="n"/>
    </row>
    <row r="5974">
      <c r="A5974" s="31" t="n"/>
      <c r="B5974" s="26" t="n"/>
      <c r="C5974" s="27" t="n"/>
      <c r="D5974" s="27" t="n"/>
      <c r="E5974" s="27" t="n"/>
      <c r="F5974" s="32">
        <f>IF(OR(C5974="",E5974=""),"",C5974*E5974)</f>
        <v/>
      </c>
      <c r="G5974" s="26" t="n"/>
    </row>
    <row r="5975">
      <c r="A5975" s="31" t="n"/>
      <c r="B5975" s="26" t="n"/>
      <c r="C5975" s="27" t="n"/>
      <c r="D5975" s="27" t="n"/>
      <c r="E5975" s="27" t="n"/>
      <c r="F5975" s="32">
        <f>IF(OR(C5975="",E5975=""),"",C5975*E5975)</f>
        <v/>
      </c>
      <c r="G5975" s="26" t="n"/>
    </row>
    <row r="5976">
      <c r="A5976" s="31" t="n"/>
      <c r="B5976" s="26" t="n"/>
      <c r="C5976" s="27" t="n"/>
      <c r="D5976" s="27" t="n"/>
      <c r="E5976" s="27" t="n"/>
      <c r="F5976" s="32">
        <f>IF(OR(C5976="",E5976=""),"",C5976*E5976)</f>
        <v/>
      </c>
      <c r="G5976" s="26" t="n"/>
    </row>
    <row r="5977">
      <c r="A5977" s="31" t="n"/>
      <c r="B5977" s="26" t="n"/>
      <c r="C5977" s="27" t="n"/>
      <c r="D5977" s="27" t="n"/>
      <c r="E5977" s="27" t="n"/>
      <c r="F5977" s="32">
        <f>IF(OR(C5977="",E5977=""),"",C5977*E5977)</f>
        <v/>
      </c>
      <c r="G5977" s="26" t="n"/>
    </row>
    <row r="5978">
      <c r="A5978" s="31" t="n"/>
      <c r="B5978" s="26" t="n"/>
      <c r="C5978" s="27" t="n"/>
      <c r="D5978" s="27" t="n"/>
      <c r="E5978" s="27" t="n"/>
      <c r="F5978" s="32">
        <f>IF(OR(C5978="",E5978=""),"",C5978*E5978)</f>
        <v/>
      </c>
      <c r="G5978" s="26" t="n"/>
    </row>
    <row r="5979">
      <c r="A5979" s="31" t="n"/>
      <c r="B5979" s="26" t="n"/>
      <c r="C5979" s="27" t="n"/>
      <c r="D5979" s="27" t="n"/>
      <c r="E5979" s="27" t="n"/>
      <c r="F5979" s="32">
        <f>IF(OR(C5979="",E5979=""),"",C5979*E5979)</f>
        <v/>
      </c>
      <c r="G5979" s="26" t="n"/>
    </row>
    <row r="5980">
      <c r="A5980" s="31" t="n"/>
      <c r="B5980" s="26" t="n"/>
      <c r="C5980" s="27" t="n"/>
      <c r="D5980" s="27" t="n"/>
      <c r="E5980" s="27" t="n"/>
      <c r="F5980" s="32">
        <f>IF(OR(C5980="",E5980=""),"",C5980*E5980)</f>
        <v/>
      </c>
      <c r="G5980" s="26" t="n"/>
    </row>
    <row r="5981">
      <c r="A5981" s="31" t="n"/>
      <c r="B5981" s="26" t="n"/>
      <c r="C5981" s="27" t="n"/>
      <c r="D5981" s="27" t="n"/>
      <c r="E5981" s="27" t="n"/>
      <c r="F5981" s="32">
        <f>IF(OR(C5981="",E5981=""),"",C5981*E5981)</f>
        <v/>
      </c>
      <c r="G5981" s="26" t="n"/>
    </row>
    <row r="5982">
      <c r="A5982" s="31" t="n"/>
      <c r="B5982" s="26" t="n"/>
      <c r="C5982" s="27" t="n"/>
      <c r="D5982" s="27" t="n"/>
      <c r="E5982" s="27" t="n"/>
      <c r="F5982" s="32">
        <f>IF(OR(C5982="",E5982=""),"",C5982*E5982)</f>
        <v/>
      </c>
      <c r="G5982" s="26" t="n"/>
    </row>
    <row r="5983">
      <c r="A5983" s="31" t="n"/>
      <c r="B5983" s="26" t="n"/>
      <c r="C5983" s="27" t="n"/>
      <c r="D5983" s="27" t="n"/>
      <c r="E5983" s="27" t="n"/>
      <c r="F5983" s="32">
        <f>IF(OR(C5983="",E5983=""),"",C5983*E5983)</f>
        <v/>
      </c>
      <c r="G5983" s="26" t="n"/>
    </row>
    <row r="5984">
      <c r="A5984" s="31" t="n"/>
      <c r="B5984" s="26" t="n"/>
      <c r="C5984" s="27" t="n"/>
      <c r="D5984" s="27" t="n"/>
      <c r="E5984" s="27" t="n"/>
      <c r="F5984" s="32">
        <f>IF(OR(C5984="",E5984=""),"",C5984*E5984)</f>
        <v/>
      </c>
      <c r="G5984" s="26" t="n"/>
    </row>
    <row r="5985">
      <c r="A5985" s="31" t="n"/>
      <c r="B5985" s="26" t="n"/>
      <c r="C5985" s="27" t="n"/>
      <c r="D5985" s="27" t="n"/>
      <c r="E5985" s="27" t="n"/>
      <c r="F5985" s="32">
        <f>IF(OR(C5985="",E5985=""),"",C5985*E5985)</f>
        <v/>
      </c>
      <c r="G5985" s="26" t="n"/>
    </row>
    <row r="5986">
      <c r="A5986" s="31" t="n"/>
      <c r="B5986" s="26" t="n"/>
      <c r="C5986" s="27" t="n"/>
      <c r="D5986" s="27" t="n"/>
      <c r="E5986" s="27" t="n"/>
      <c r="F5986" s="32">
        <f>IF(OR(C5986="",E5986=""),"",C5986*E5986)</f>
        <v/>
      </c>
      <c r="G5986" s="26" t="n"/>
    </row>
    <row r="5987">
      <c r="A5987" s="31" t="n"/>
      <c r="B5987" s="26" t="n"/>
      <c r="C5987" s="27" t="n"/>
      <c r="D5987" s="27" t="n"/>
      <c r="E5987" s="27" t="n"/>
      <c r="F5987" s="32">
        <f>IF(OR(C5987="",E5987=""),"",C5987*E5987)</f>
        <v/>
      </c>
      <c r="G5987" s="26" t="n"/>
    </row>
    <row r="5988">
      <c r="A5988" s="31" t="n"/>
      <c r="B5988" s="26" t="n"/>
      <c r="C5988" s="27" t="n"/>
      <c r="D5988" s="27" t="n"/>
      <c r="E5988" s="27" t="n"/>
      <c r="F5988" s="32">
        <f>IF(OR(C5988="",E5988=""),"",C5988*E5988)</f>
        <v/>
      </c>
      <c r="G5988" s="26" t="n"/>
    </row>
    <row r="5989">
      <c r="A5989" s="31" t="n"/>
      <c r="B5989" s="26" t="n"/>
      <c r="C5989" s="27" t="n"/>
      <c r="D5989" s="27" t="n"/>
      <c r="E5989" s="27" t="n"/>
      <c r="F5989" s="32">
        <f>IF(OR(C5989="",E5989=""),"",C5989*E5989)</f>
        <v/>
      </c>
      <c r="G5989" s="26" t="n"/>
    </row>
    <row r="5990">
      <c r="A5990" s="31" t="n"/>
      <c r="B5990" s="26" t="n"/>
      <c r="C5990" s="27" t="n"/>
      <c r="D5990" s="27" t="n"/>
      <c r="E5990" s="27" t="n"/>
      <c r="F5990" s="32">
        <f>IF(OR(C5990="",E5990=""),"",C5990*E5990)</f>
        <v/>
      </c>
      <c r="G5990" s="26" t="n"/>
    </row>
    <row r="5991">
      <c r="A5991" s="31" t="n"/>
      <c r="B5991" s="26" t="n"/>
      <c r="C5991" s="27" t="n"/>
      <c r="D5991" s="27" t="n"/>
      <c r="E5991" s="27" t="n"/>
      <c r="F5991" s="32">
        <f>IF(OR(C5991="",E5991=""),"",C5991*E5991)</f>
        <v/>
      </c>
      <c r="G5991" s="26" t="n"/>
    </row>
    <row r="5992">
      <c r="A5992" s="31" t="n"/>
      <c r="B5992" s="26" t="n"/>
      <c r="C5992" s="27" t="n"/>
      <c r="D5992" s="27" t="n"/>
      <c r="E5992" s="27" t="n"/>
      <c r="F5992" s="32">
        <f>IF(OR(C5992="",E5992=""),"",C5992*E5992)</f>
        <v/>
      </c>
      <c r="G5992" s="26" t="n"/>
    </row>
    <row r="5993">
      <c r="A5993" s="31" t="n"/>
      <c r="B5993" s="26" t="n"/>
      <c r="C5993" s="27" t="n"/>
      <c r="D5993" s="27" t="n"/>
      <c r="E5993" s="27" t="n"/>
      <c r="F5993" s="32">
        <f>IF(OR(C5993="",E5993=""),"",C5993*E5993)</f>
        <v/>
      </c>
      <c r="G5993" s="26" t="n"/>
    </row>
    <row r="5994">
      <c r="A5994" s="31" t="n"/>
      <c r="B5994" s="26" t="n"/>
      <c r="C5994" s="27" t="n"/>
      <c r="D5994" s="27" t="n"/>
      <c r="E5994" s="27" t="n"/>
      <c r="F5994" s="32">
        <f>IF(OR(C5994="",E5994=""),"",C5994*E5994)</f>
        <v/>
      </c>
      <c r="G5994" s="26" t="n"/>
    </row>
    <row r="5995">
      <c r="A5995" s="31" t="n"/>
      <c r="B5995" s="26" t="n"/>
      <c r="C5995" s="27" t="n"/>
      <c r="D5995" s="27" t="n"/>
      <c r="E5995" s="27" t="n"/>
      <c r="F5995" s="32">
        <f>IF(OR(C5995="",E5995=""),"",C5995*E5995)</f>
        <v/>
      </c>
      <c r="G5995" s="26" t="n"/>
    </row>
    <row r="5996">
      <c r="A5996" s="31" t="n"/>
      <c r="B5996" s="26" t="n"/>
      <c r="C5996" s="27" t="n"/>
      <c r="D5996" s="27" t="n"/>
      <c r="E5996" s="27" t="n"/>
      <c r="F5996" s="32">
        <f>IF(OR(C5996="",E5996=""),"",C5996*E5996)</f>
        <v/>
      </c>
      <c r="G5996" s="26" t="n"/>
    </row>
    <row r="5997">
      <c r="A5997" s="31" t="n"/>
      <c r="B5997" s="26" t="n"/>
      <c r="C5997" s="27" t="n"/>
      <c r="D5997" s="27" t="n"/>
      <c r="E5997" s="27" t="n"/>
      <c r="F5997" s="32">
        <f>IF(OR(C5997="",E5997=""),"",C5997*E5997)</f>
        <v/>
      </c>
      <c r="G5997" s="26" t="n"/>
    </row>
    <row r="5998">
      <c r="A5998" s="31" t="n"/>
      <c r="B5998" s="26" t="n"/>
      <c r="C5998" s="27" t="n"/>
      <c r="D5998" s="27" t="n"/>
      <c r="E5998" s="27" t="n"/>
      <c r="F5998" s="32">
        <f>IF(OR(C5998="",E5998=""),"",C5998*E5998)</f>
        <v/>
      </c>
      <c r="G5998" s="26" t="n"/>
    </row>
    <row r="5999">
      <c r="A5999" s="31" t="n"/>
      <c r="B5999" s="26" t="n"/>
      <c r="C5999" s="27" t="n"/>
      <c r="D5999" s="27" t="n"/>
      <c r="E5999" s="27" t="n"/>
      <c r="F5999" s="32">
        <f>IF(OR(C5999="",E5999=""),"",C5999*E5999)</f>
        <v/>
      </c>
      <c r="G5999" s="26" t="n"/>
    </row>
    <row r="6000">
      <c r="A6000" s="31" t="n"/>
      <c r="B6000" s="26" t="n"/>
      <c r="C6000" s="27" t="n"/>
      <c r="D6000" s="27" t="n"/>
      <c r="E6000" s="27" t="n"/>
      <c r="F6000" s="32">
        <f>IF(OR(C6000="",E6000=""),"",C6000*E6000)</f>
        <v/>
      </c>
      <c r="G6000" s="26" t="n"/>
    </row>
    <row r="6001">
      <c r="A6001" s="31" t="n"/>
      <c r="B6001" s="26" t="n"/>
      <c r="C6001" s="27" t="n"/>
      <c r="D6001" s="27" t="n"/>
      <c r="E6001" s="27" t="n"/>
      <c r="F6001" s="32">
        <f>IF(OR(C6001="",E6001=""),"",C6001*E6001)</f>
        <v/>
      </c>
      <c r="G6001" s="26" t="n"/>
    </row>
    <row r="6002">
      <c r="A6002" s="31" t="n"/>
      <c r="B6002" s="26" t="n"/>
      <c r="C6002" s="27" t="n"/>
      <c r="D6002" s="27" t="n"/>
      <c r="E6002" s="27" t="n"/>
      <c r="F6002" s="32">
        <f>IF(OR(C6002="",E6002=""),"",C6002*E6002)</f>
        <v/>
      </c>
      <c r="G6002" s="26" t="n"/>
    </row>
    <row r="6003">
      <c r="A6003" s="31" t="n"/>
      <c r="B6003" s="26" t="n"/>
      <c r="C6003" s="27" t="n"/>
      <c r="D6003" s="27" t="n"/>
      <c r="E6003" s="27" t="n"/>
      <c r="F6003" s="32">
        <f>IF(OR(C6003="",E6003=""),"",C6003*E6003)</f>
        <v/>
      </c>
      <c r="G6003" s="26" t="n"/>
    </row>
    <row r="6004">
      <c r="A6004" s="31" t="n"/>
      <c r="B6004" s="26" t="n"/>
      <c r="C6004" s="27" t="n"/>
      <c r="D6004" s="27" t="n"/>
      <c r="E6004" s="27" t="n"/>
      <c r="F6004" s="32">
        <f>IF(OR(C6004="",E6004=""),"",C6004*E6004)</f>
        <v/>
      </c>
      <c r="G6004" s="26" t="n"/>
    </row>
  </sheetData>
  <mergeCells count="2">
    <mergeCell ref="A2:G2"/>
    <mergeCell ref="A1:G1"/>
  </mergeCells>
  <dataValidations count="1">
    <dataValidation sqref="B5:B6004" showDropDown="0" showInputMessage="0" showErrorMessage="0" allowBlank="1" error="Pick a value from the list." prompt="Choose from the dropdown." type="list">
      <formula1>=VehicleList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E7F4F"/>
    <outlinePr summaryBelow="1" summaryRight="1"/>
    <pageSetUpPr/>
  </sheetPr>
  <dimension ref="A1:F6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8" customWidth="1" min="4" max="4"/>
    <col width="14" customWidth="1" min="5" max="5"/>
    <col width="30" customWidth="1" min="6" max="6"/>
  </cols>
  <sheetData>
    <row r="1" ht="34" customHeight="1">
      <c r="A1" s="1" t="inlineStr">
        <is>
          <t>Payments  -  Customer Collections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Money received from clients. Drives 'Collection' and 'Outstanding' on the Dashboard.</t>
        </is>
      </c>
      <c r="B2" s="2" t="n"/>
      <c r="C2" s="2" t="n"/>
      <c r="D2" s="2" t="n"/>
      <c r="E2" s="2" t="n"/>
      <c r="F2" s="2" t="n"/>
    </row>
    <row r="4" ht="30" customHeight="1">
      <c r="A4" s="30" t="inlineStr">
        <is>
          <t>Date</t>
        </is>
      </c>
      <c r="B4" s="30" t="inlineStr">
        <is>
          <t>Receipt No.</t>
        </is>
      </c>
      <c r="C4" s="30" t="inlineStr">
        <is>
          <t>Client</t>
        </is>
      </c>
      <c r="D4" s="30" t="inlineStr">
        <is>
          <t>Amount Received (₹)</t>
        </is>
      </c>
      <c r="E4" s="30" t="inlineStr">
        <is>
          <t>Mode</t>
        </is>
      </c>
      <c r="F4" s="30" t="inlineStr">
        <is>
          <t>Reference / Notes</t>
        </is>
      </c>
    </row>
    <row r="5">
      <c r="A5" s="31" t="n"/>
      <c r="B5" s="26" t="n"/>
      <c r="C5" s="26" t="n"/>
      <c r="D5" s="29" t="n"/>
      <c r="E5" s="26" t="n"/>
      <c r="F5" s="26" t="n"/>
    </row>
    <row r="6">
      <c r="A6" s="31" t="n"/>
      <c r="B6" s="26" t="n"/>
      <c r="C6" s="26" t="n"/>
      <c r="D6" s="29" t="n"/>
      <c r="E6" s="26" t="n"/>
      <c r="F6" s="26" t="n"/>
    </row>
    <row r="7">
      <c r="A7" s="31" t="n"/>
      <c r="B7" s="26" t="n"/>
      <c r="C7" s="26" t="n"/>
      <c r="D7" s="29" t="n"/>
      <c r="E7" s="26" t="n"/>
      <c r="F7" s="26" t="n"/>
    </row>
    <row r="8">
      <c r="A8" s="31" t="n"/>
      <c r="B8" s="26" t="n"/>
      <c r="C8" s="26" t="n"/>
      <c r="D8" s="29" t="n"/>
      <c r="E8" s="26" t="n"/>
      <c r="F8" s="26" t="n"/>
    </row>
    <row r="9">
      <c r="A9" s="31" t="n"/>
      <c r="B9" s="26" t="n"/>
      <c r="C9" s="26" t="n"/>
      <c r="D9" s="29" t="n"/>
      <c r="E9" s="26" t="n"/>
      <c r="F9" s="26" t="n"/>
    </row>
    <row r="10">
      <c r="A10" s="31" t="n"/>
      <c r="B10" s="26" t="n"/>
      <c r="C10" s="26" t="n"/>
      <c r="D10" s="29" t="n"/>
      <c r="E10" s="26" t="n"/>
      <c r="F10" s="26" t="n"/>
    </row>
    <row r="11">
      <c r="A11" s="31" t="n"/>
      <c r="B11" s="26" t="n"/>
      <c r="C11" s="26" t="n"/>
      <c r="D11" s="29" t="n"/>
      <c r="E11" s="26" t="n"/>
      <c r="F11" s="26" t="n"/>
    </row>
    <row r="12">
      <c r="A12" s="31" t="n"/>
      <c r="B12" s="26" t="n"/>
      <c r="C12" s="26" t="n"/>
      <c r="D12" s="29" t="n"/>
      <c r="E12" s="26" t="n"/>
      <c r="F12" s="26" t="n"/>
    </row>
    <row r="13">
      <c r="A13" s="31" t="n"/>
      <c r="B13" s="26" t="n"/>
      <c r="C13" s="26" t="n"/>
      <c r="D13" s="29" t="n"/>
      <c r="E13" s="26" t="n"/>
      <c r="F13" s="26" t="n"/>
    </row>
    <row r="14">
      <c r="A14" s="31" t="n"/>
      <c r="B14" s="26" t="n"/>
      <c r="C14" s="26" t="n"/>
      <c r="D14" s="29" t="n"/>
      <c r="E14" s="26" t="n"/>
      <c r="F14" s="26" t="n"/>
    </row>
    <row r="15">
      <c r="A15" s="31" t="n"/>
      <c r="B15" s="26" t="n"/>
      <c r="C15" s="26" t="n"/>
      <c r="D15" s="29" t="n"/>
      <c r="E15" s="26" t="n"/>
      <c r="F15" s="26" t="n"/>
    </row>
    <row r="16">
      <c r="A16" s="31" t="n"/>
      <c r="B16" s="26" t="n"/>
      <c r="C16" s="26" t="n"/>
      <c r="D16" s="29" t="n"/>
      <c r="E16" s="26" t="n"/>
      <c r="F16" s="26" t="n"/>
    </row>
    <row r="17">
      <c r="A17" s="31" t="n"/>
      <c r="B17" s="26" t="n"/>
      <c r="C17" s="26" t="n"/>
      <c r="D17" s="29" t="n"/>
      <c r="E17" s="26" t="n"/>
      <c r="F17" s="26" t="n"/>
    </row>
    <row r="18">
      <c r="A18" s="31" t="n"/>
      <c r="B18" s="26" t="n"/>
      <c r="C18" s="26" t="n"/>
      <c r="D18" s="29" t="n"/>
      <c r="E18" s="26" t="n"/>
      <c r="F18" s="26" t="n"/>
    </row>
    <row r="19">
      <c r="A19" s="31" t="n"/>
      <c r="B19" s="26" t="n"/>
      <c r="C19" s="26" t="n"/>
      <c r="D19" s="29" t="n"/>
      <c r="E19" s="26" t="n"/>
      <c r="F19" s="26" t="n"/>
    </row>
    <row r="20">
      <c r="A20" s="31" t="n"/>
      <c r="B20" s="26" t="n"/>
      <c r="C20" s="26" t="n"/>
      <c r="D20" s="29" t="n"/>
      <c r="E20" s="26" t="n"/>
      <c r="F20" s="26" t="n"/>
    </row>
    <row r="21">
      <c r="A21" s="31" t="n"/>
      <c r="B21" s="26" t="n"/>
      <c r="C21" s="26" t="n"/>
      <c r="D21" s="29" t="n"/>
      <c r="E21" s="26" t="n"/>
      <c r="F21" s="26" t="n"/>
    </row>
    <row r="22">
      <c r="A22" s="31" t="n"/>
      <c r="B22" s="26" t="n"/>
      <c r="C22" s="26" t="n"/>
      <c r="D22" s="29" t="n"/>
      <c r="E22" s="26" t="n"/>
      <c r="F22" s="26" t="n"/>
    </row>
    <row r="23">
      <c r="A23" s="31" t="n"/>
      <c r="B23" s="26" t="n"/>
      <c r="C23" s="26" t="n"/>
      <c r="D23" s="29" t="n"/>
      <c r="E23" s="26" t="n"/>
      <c r="F23" s="26" t="n"/>
    </row>
    <row r="24">
      <c r="A24" s="31" t="n"/>
      <c r="B24" s="26" t="n"/>
      <c r="C24" s="26" t="n"/>
      <c r="D24" s="29" t="n"/>
      <c r="E24" s="26" t="n"/>
      <c r="F24" s="26" t="n"/>
    </row>
    <row r="25">
      <c r="A25" s="31" t="n"/>
      <c r="B25" s="26" t="n"/>
      <c r="C25" s="26" t="n"/>
      <c r="D25" s="29" t="n"/>
      <c r="E25" s="26" t="n"/>
      <c r="F25" s="26" t="n"/>
    </row>
    <row r="26">
      <c r="A26" s="31" t="n"/>
      <c r="B26" s="26" t="n"/>
      <c r="C26" s="26" t="n"/>
      <c r="D26" s="29" t="n"/>
      <c r="E26" s="26" t="n"/>
      <c r="F26" s="26" t="n"/>
    </row>
    <row r="27">
      <c r="A27" s="31" t="n"/>
      <c r="B27" s="26" t="n"/>
      <c r="C27" s="26" t="n"/>
      <c r="D27" s="29" t="n"/>
      <c r="E27" s="26" t="n"/>
      <c r="F27" s="26" t="n"/>
    </row>
    <row r="28">
      <c r="A28" s="31" t="n"/>
      <c r="B28" s="26" t="n"/>
      <c r="C28" s="26" t="n"/>
      <c r="D28" s="29" t="n"/>
      <c r="E28" s="26" t="n"/>
      <c r="F28" s="26" t="n"/>
    </row>
    <row r="29">
      <c r="A29" s="31" t="n"/>
      <c r="B29" s="26" t="n"/>
      <c r="C29" s="26" t="n"/>
      <c r="D29" s="29" t="n"/>
      <c r="E29" s="26" t="n"/>
      <c r="F29" s="26" t="n"/>
    </row>
    <row r="30">
      <c r="A30" s="31" t="n"/>
      <c r="B30" s="26" t="n"/>
      <c r="C30" s="26" t="n"/>
      <c r="D30" s="29" t="n"/>
      <c r="E30" s="26" t="n"/>
      <c r="F30" s="26" t="n"/>
    </row>
    <row r="31">
      <c r="A31" s="31" t="n"/>
      <c r="B31" s="26" t="n"/>
      <c r="C31" s="26" t="n"/>
      <c r="D31" s="29" t="n"/>
      <c r="E31" s="26" t="n"/>
      <c r="F31" s="26" t="n"/>
    </row>
    <row r="32">
      <c r="A32" s="31" t="n"/>
      <c r="B32" s="26" t="n"/>
      <c r="C32" s="26" t="n"/>
      <c r="D32" s="29" t="n"/>
      <c r="E32" s="26" t="n"/>
      <c r="F32" s="26" t="n"/>
    </row>
    <row r="33">
      <c r="A33" s="31" t="n"/>
      <c r="B33" s="26" t="n"/>
      <c r="C33" s="26" t="n"/>
      <c r="D33" s="29" t="n"/>
      <c r="E33" s="26" t="n"/>
      <c r="F33" s="26" t="n"/>
    </row>
    <row r="34">
      <c r="A34" s="31" t="n"/>
      <c r="B34" s="26" t="n"/>
      <c r="C34" s="26" t="n"/>
      <c r="D34" s="29" t="n"/>
      <c r="E34" s="26" t="n"/>
      <c r="F34" s="26" t="n"/>
    </row>
    <row r="35">
      <c r="A35" s="31" t="n"/>
      <c r="B35" s="26" t="n"/>
      <c r="C35" s="26" t="n"/>
      <c r="D35" s="29" t="n"/>
      <c r="E35" s="26" t="n"/>
      <c r="F35" s="26" t="n"/>
    </row>
    <row r="36">
      <c r="A36" s="31" t="n"/>
      <c r="B36" s="26" t="n"/>
      <c r="C36" s="26" t="n"/>
      <c r="D36" s="29" t="n"/>
      <c r="E36" s="26" t="n"/>
      <c r="F36" s="26" t="n"/>
    </row>
    <row r="37">
      <c r="A37" s="31" t="n"/>
      <c r="B37" s="26" t="n"/>
      <c r="C37" s="26" t="n"/>
      <c r="D37" s="29" t="n"/>
      <c r="E37" s="26" t="n"/>
      <c r="F37" s="26" t="n"/>
    </row>
    <row r="38">
      <c r="A38" s="31" t="n"/>
      <c r="B38" s="26" t="n"/>
      <c r="C38" s="26" t="n"/>
      <c r="D38" s="29" t="n"/>
      <c r="E38" s="26" t="n"/>
      <c r="F38" s="26" t="n"/>
    </row>
    <row r="39">
      <c r="A39" s="31" t="n"/>
      <c r="B39" s="26" t="n"/>
      <c r="C39" s="26" t="n"/>
      <c r="D39" s="29" t="n"/>
      <c r="E39" s="26" t="n"/>
      <c r="F39" s="26" t="n"/>
    </row>
    <row r="40">
      <c r="A40" s="31" t="n"/>
      <c r="B40" s="26" t="n"/>
      <c r="C40" s="26" t="n"/>
      <c r="D40" s="29" t="n"/>
      <c r="E40" s="26" t="n"/>
      <c r="F40" s="26" t="n"/>
    </row>
    <row r="41">
      <c r="A41" s="31" t="n"/>
      <c r="B41" s="26" t="n"/>
      <c r="C41" s="26" t="n"/>
      <c r="D41" s="29" t="n"/>
      <c r="E41" s="26" t="n"/>
      <c r="F41" s="26" t="n"/>
    </row>
    <row r="42">
      <c r="A42" s="31" t="n"/>
      <c r="B42" s="26" t="n"/>
      <c r="C42" s="26" t="n"/>
      <c r="D42" s="29" t="n"/>
      <c r="E42" s="26" t="n"/>
      <c r="F42" s="26" t="n"/>
    </row>
    <row r="43">
      <c r="A43" s="31" t="n"/>
      <c r="B43" s="26" t="n"/>
      <c r="C43" s="26" t="n"/>
      <c r="D43" s="29" t="n"/>
      <c r="E43" s="26" t="n"/>
      <c r="F43" s="26" t="n"/>
    </row>
    <row r="44">
      <c r="A44" s="31" t="n"/>
      <c r="B44" s="26" t="n"/>
      <c r="C44" s="26" t="n"/>
      <c r="D44" s="29" t="n"/>
      <c r="E44" s="26" t="n"/>
      <c r="F44" s="26" t="n"/>
    </row>
    <row r="45">
      <c r="A45" s="31" t="n"/>
      <c r="B45" s="26" t="n"/>
      <c r="C45" s="26" t="n"/>
      <c r="D45" s="29" t="n"/>
      <c r="E45" s="26" t="n"/>
      <c r="F45" s="26" t="n"/>
    </row>
    <row r="46">
      <c r="A46" s="31" t="n"/>
      <c r="B46" s="26" t="n"/>
      <c r="C46" s="26" t="n"/>
      <c r="D46" s="29" t="n"/>
      <c r="E46" s="26" t="n"/>
      <c r="F46" s="26" t="n"/>
    </row>
    <row r="47">
      <c r="A47" s="31" t="n"/>
      <c r="B47" s="26" t="n"/>
      <c r="C47" s="26" t="n"/>
      <c r="D47" s="29" t="n"/>
      <c r="E47" s="26" t="n"/>
      <c r="F47" s="26" t="n"/>
    </row>
    <row r="48">
      <c r="A48" s="31" t="n"/>
      <c r="B48" s="26" t="n"/>
      <c r="C48" s="26" t="n"/>
      <c r="D48" s="29" t="n"/>
      <c r="E48" s="26" t="n"/>
      <c r="F48" s="26" t="n"/>
    </row>
    <row r="49">
      <c r="A49" s="31" t="n"/>
      <c r="B49" s="26" t="n"/>
      <c r="C49" s="26" t="n"/>
      <c r="D49" s="29" t="n"/>
      <c r="E49" s="26" t="n"/>
      <c r="F49" s="26" t="n"/>
    </row>
    <row r="50">
      <c r="A50" s="31" t="n"/>
      <c r="B50" s="26" t="n"/>
      <c r="C50" s="26" t="n"/>
      <c r="D50" s="29" t="n"/>
      <c r="E50" s="26" t="n"/>
      <c r="F50" s="26" t="n"/>
    </row>
    <row r="51">
      <c r="A51" s="31" t="n"/>
      <c r="B51" s="26" t="n"/>
      <c r="C51" s="26" t="n"/>
      <c r="D51" s="29" t="n"/>
      <c r="E51" s="26" t="n"/>
      <c r="F51" s="26" t="n"/>
    </row>
    <row r="52">
      <c r="A52" s="31" t="n"/>
      <c r="B52" s="26" t="n"/>
      <c r="C52" s="26" t="n"/>
      <c r="D52" s="29" t="n"/>
      <c r="E52" s="26" t="n"/>
      <c r="F52" s="26" t="n"/>
    </row>
    <row r="53">
      <c r="A53" s="31" t="n"/>
      <c r="B53" s="26" t="n"/>
      <c r="C53" s="26" t="n"/>
      <c r="D53" s="29" t="n"/>
      <c r="E53" s="26" t="n"/>
      <c r="F53" s="26" t="n"/>
    </row>
    <row r="54">
      <c r="A54" s="31" t="n"/>
      <c r="B54" s="26" t="n"/>
      <c r="C54" s="26" t="n"/>
      <c r="D54" s="29" t="n"/>
      <c r="E54" s="26" t="n"/>
      <c r="F54" s="26" t="n"/>
    </row>
    <row r="55">
      <c r="A55" s="31" t="n"/>
      <c r="B55" s="26" t="n"/>
      <c r="C55" s="26" t="n"/>
      <c r="D55" s="29" t="n"/>
      <c r="E55" s="26" t="n"/>
      <c r="F55" s="26" t="n"/>
    </row>
    <row r="56">
      <c r="A56" s="31" t="n"/>
      <c r="B56" s="26" t="n"/>
      <c r="C56" s="26" t="n"/>
      <c r="D56" s="29" t="n"/>
      <c r="E56" s="26" t="n"/>
      <c r="F56" s="26" t="n"/>
    </row>
    <row r="57">
      <c r="A57" s="31" t="n"/>
      <c r="B57" s="26" t="n"/>
      <c r="C57" s="26" t="n"/>
      <c r="D57" s="29" t="n"/>
      <c r="E57" s="26" t="n"/>
      <c r="F57" s="26" t="n"/>
    </row>
    <row r="58">
      <c r="A58" s="31" t="n"/>
      <c r="B58" s="26" t="n"/>
      <c r="C58" s="26" t="n"/>
      <c r="D58" s="29" t="n"/>
      <c r="E58" s="26" t="n"/>
      <c r="F58" s="26" t="n"/>
    </row>
    <row r="59">
      <c r="A59" s="31" t="n"/>
      <c r="B59" s="26" t="n"/>
      <c r="C59" s="26" t="n"/>
      <c r="D59" s="29" t="n"/>
      <c r="E59" s="26" t="n"/>
      <c r="F59" s="26" t="n"/>
    </row>
    <row r="60">
      <c r="A60" s="31" t="n"/>
      <c r="B60" s="26" t="n"/>
      <c r="C60" s="26" t="n"/>
      <c r="D60" s="29" t="n"/>
      <c r="E60" s="26" t="n"/>
      <c r="F60" s="26" t="n"/>
    </row>
    <row r="61">
      <c r="A61" s="31" t="n"/>
      <c r="B61" s="26" t="n"/>
      <c r="C61" s="26" t="n"/>
      <c r="D61" s="29" t="n"/>
      <c r="E61" s="26" t="n"/>
      <c r="F61" s="26" t="n"/>
    </row>
    <row r="62">
      <c r="A62" s="31" t="n"/>
      <c r="B62" s="26" t="n"/>
      <c r="C62" s="26" t="n"/>
      <c r="D62" s="29" t="n"/>
      <c r="E62" s="26" t="n"/>
      <c r="F62" s="26" t="n"/>
    </row>
    <row r="63">
      <c r="A63" s="31" t="n"/>
      <c r="B63" s="26" t="n"/>
      <c r="C63" s="26" t="n"/>
      <c r="D63" s="29" t="n"/>
      <c r="E63" s="26" t="n"/>
      <c r="F63" s="26" t="n"/>
    </row>
    <row r="64">
      <c r="A64" s="31" t="n"/>
      <c r="B64" s="26" t="n"/>
      <c r="C64" s="26" t="n"/>
      <c r="D64" s="29" t="n"/>
      <c r="E64" s="26" t="n"/>
      <c r="F64" s="26" t="n"/>
    </row>
    <row r="65">
      <c r="A65" s="31" t="n"/>
      <c r="B65" s="26" t="n"/>
      <c r="C65" s="26" t="n"/>
      <c r="D65" s="29" t="n"/>
      <c r="E65" s="26" t="n"/>
      <c r="F65" s="26" t="n"/>
    </row>
    <row r="66">
      <c r="A66" s="31" t="n"/>
      <c r="B66" s="26" t="n"/>
      <c r="C66" s="26" t="n"/>
      <c r="D66" s="29" t="n"/>
      <c r="E66" s="26" t="n"/>
      <c r="F66" s="26" t="n"/>
    </row>
    <row r="67">
      <c r="A67" s="31" t="n"/>
      <c r="B67" s="26" t="n"/>
      <c r="C67" s="26" t="n"/>
      <c r="D67" s="29" t="n"/>
      <c r="E67" s="26" t="n"/>
      <c r="F67" s="26" t="n"/>
    </row>
    <row r="68">
      <c r="A68" s="31" t="n"/>
      <c r="B68" s="26" t="n"/>
      <c r="C68" s="26" t="n"/>
      <c r="D68" s="29" t="n"/>
      <c r="E68" s="26" t="n"/>
      <c r="F68" s="26" t="n"/>
    </row>
    <row r="69">
      <c r="A69" s="31" t="n"/>
      <c r="B69" s="26" t="n"/>
      <c r="C69" s="26" t="n"/>
      <c r="D69" s="29" t="n"/>
      <c r="E69" s="26" t="n"/>
      <c r="F69" s="26" t="n"/>
    </row>
    <row r="70">
      <c r="A70" s="31" t="n"/>
      <c r="B70" s="26" t="n"/>
      <c r="C70" s="26" t="n"/>
      <c r="D70" s="29" t="n"/>
      <c r="E70" s="26" t="n"/>
      <c r="F70" s="26" t="n"/>
    </row>
    <row r="71">
      <c r="A71" s="31" t="n"/>
      <c r="B71" s="26" t="n"/>
      <c r="C71" s="26" t="n"/>
      <c r="D71" s="29" t="n"/>
      <c r="E71" s="26" t="n"/>
      <c r="F71" s="26" t="n"/>
    </row>
    <row r="72">
      <c r="A72" s="31" t="n"/>
      <c r="B72" s="26" t="n"/>
      <c r="C72" s="26" t="n"/>
      <c r="D72" s="29" t="n"/>
      <c r="E72" s="26" t="n"/>
      <c r="F72" s="26" t="n"/>
    </row>
    <row r="73">
      <c r="A73" s="31" t="n"/>
      <c r="B73" s="26" t="n"/>
      <c r="C73" s="26" t="n"/>
      <c r="D73" s="29" t="n"/>
      <c r="E73" s="26" t="n"/>
      <c r="F73" s="26" t="n"/>
    </row>
    <row r="74">
      <c r="A74" s="31" t="n"/>
      <c r="B74" s="26" t="n"/>
      <c r="C74" s="26" t="n"/>
      <c r="D74" s="29" t="n"/>
      <c r="E74" s="26" t="n"/>
      <c r="F74" s="26" t="n"/>
    </row>
    <row r="75">
      <c r="A75" s="31" t="n"/>
      <c r="B75" s="26" t="n"/>
      <c r="C75" s="26" t="n"/>
      <c r="D75" s="29" t="n"/>
      <c r="E75" s="26" t="n"/>
      <c r="F75" s="26" t="n"/>
    </row>
    <row r="76">
      <c r="A76" s="31" t="n"/>
      <c r="B76" s="26" t="n"/>
      <c r="C76" s="26" t="n"/>
      <c r="D76" s="29" t="n"/>
      <c r="E76" s="26" t="n"/>
      <c r="F76" s="26" t="n"/>
    </row>
    <row r="77">
      <c r="A77" s="31" t="n"/>
      <c r="B77" s="26" t="n"/>
      <c r="C77" s="26" t="n"/>
      <c r="D77" s="29" t="n"/>
      <c r="E77" s="26" t="n"/>
      <c r="F77" s="26" t="n"/>
    </row>
    <row r="78">
      <c r="A78" s="31" t="n"/>
      <c r="B78" s="26" t="n"/>
      <c r="C78" s="26" t="n"/>
      <c r="D78" s="29" t="n"/>
      <c r="E78" s="26" t="n"/>
      <c r="F78" s="26" t="n"/>
    </row>
    <row r="79">
      <c r="A79" s="31" t="n"/>
      <c r="B79" s="26" t="n"/>
      <c r="C79" s="26" t="n"/>
      <c r="D79" s="29" t="n"/>
      <c r="E79" s="26" t="n"/>
      <c r="F79" s="26" t="n"/>
    </row>
    <row r="80">
      <c r="A80" s="31" t="n"/>
      <c r="B80" s="26" t="n"/>
      <c r="C80" s="26" t="n"/>
      <c r="D80" s="29" t="n"/>
      <c r="E80" s="26" t="n"/>
      <c r="F80" s="26" t="n"/>
    </row>
    <row r="81">
      <c r="A81" s="31" t="n"/>
      <c r="B81" s="26" t="n"/>
      <c r="C81" s="26" t="n"/>
      <c r="D81" s="29" t="n"/>
      <c r="E81" s="26" t="n"/>
      <c r="F81" s="26" t="n"/>
    </row>
    <row r="82">
      <c r="A82" s="31" t="n"/>
      <c r="B82" s="26" t="n"/>
      <c r="C82" s="26" t="n"/>
      <c r="D82" s="29" t="n"/>
      <c r="E82" s="26" t="n"/>
      <c r="F82" s="26" t="n"/>
    </row>
    <row r="83">
      <c r="A83" s="31" t="n"/>
      <c r="B83" s="26" t="n"/>
      <c r="C83" s="26" t="n"/>
      <c r="D83" s="29" t="n"/>
      <c r="E83" s="26" t="n"/>
      <c r="F83" s="26" t="n"/>
    </row>
    <row r="84">
      <c r="A84" s="31" t="n"/>
      <c r="B84" s="26" t="n"/>
      <c r="C84" s="26" t="n"/>
      <c r="D84" s="29" t="n"/>
      <c r="E84" s="26" t="n"/>
      <c r="F84" s="26" t="n"/>
    </row>
    <row r="85">
      <c r="A85" s="31" t="n"/>
      <c r="B85" s="26" t="n"/>
      <c r="C85" s="26" t="n"/>
      <c r="D85" s="29" t="n"/>
      <c r="E85" s="26" t="n"/>
      <c r="F85" s="26" t="n"/>
    </row>
    <row r="86">
      <c r="A86" s="31" t="n"/>
      <c r="B86" s="26" t="n"/>
      <c r="C86" s="26" t="n"/>
      <c r="D86" s="29" t="n"/>
      <c r="E86" s="26" t="n"/>
      <c r="F86" s="26" t="n"/>
    </row>
    <row r="87">
      <c r="A87" s="31" t="n"/>
      <c r="B87" s="26" t="n"/>
      <c r="C87" s="26" t="n"/>
      <c r="D87" s="29" t="n"/>
      <c r="E87" s="26" t="n"/>
      <c r="F87" s="26" t="n"/>
    </row>
    <row r="88">
      <c r="A88" s="31" t="n"/>
      <c r="B88" s="26" t="n"/>
      <c r="C88" s="26" t="n"/>
      <c r="D88" s="29" t="n"/>
      <c r="E88" s="26" t="n"/>
      <c r="F88" s="26" t="n"/>
    </row>
    <row r="89">
      <c r="A89" s="31" t="n"/>
      <c r="B89" s="26" t="n"/>
      <c r="C89" s="26" t="n"/>
      <c r="D89" s="29" t="n"/>
      <c r="E89" s="26" t="n"/>
      <c r="F89" s="26" t="n"/>
    </row>
    <row r="90">
      <c r="A90" s="31" t="n"/>
      <c r="B90" s="26" t="n"/>
      <c r="C90" s="26" t="n"/>
      <c r="D90" s="29" t="n"/>
      <c r="E90" s="26" t="n"/>
      <c r="F90" s="26" t="n"/>
    </row>
    <row r="91">
      <c r="A91" s="31" t="n"/>
      <c r="B91" s="26" t="n"/>
      <c r="C91" s="26" t="n"/>
      <c r="D91" s="29" t="n"/>
      <c r="E91" s="26" t="n"/>
      <c r="F91" s="26" t="n"/>
    </row>
    <row r="92">
      <c r="A92" s="31" t="n"/>
      <c r="B92" s="26" t="n"/>
      <c r="C92" s="26" t="n"/>
      <c r="D92" s="29" t="n"/>
      <c r="E92" s="26" t="n"/>
      <c r="F92" s="26" t="n"/>
    </row>
    <row r="93">
      <c r="A93" s="31" t="n"/>
      <c r="B93" s="26" t="n"/>
      <c r="C93" s="26" t="n"/>
      <c r="D93" s="29" t="n"/>
      <c r="E93" s="26" t="n"/>
      <c r="F93" s="26" t="n"/>
    </row>
    <row r="94">
      <c r="A94" s="31" t="n"/>
      <c r="B94" s="26" t="n"/>
      <c r="C94" s="26" t="n"/>
      <c r="D94" s="29" t="n"/>
      <c r="E94" s="26" t="n"/>
      <c r="F94" s="26" t="n"/>
    </row>
    <row r="95">
      <c r="A95" s="31" t="n"/>
      <c r="B95" s="26" t="n"/>
      <c r="C95" s="26" t="n"/>
      <c r="D95" s="29" t="n"/>
      <c r="E95" s="26" t="n"/>
      <c r="F95" s="26" t="n"/>
    </row>
    <row r="96">
      <c r="A96" s="31" t="n"/>
      <c r="B96" s="26" t="n"/>
      <c r="C96" s="26" t="n"/>
      <c r="D96" s="29" t="n"/>
      <c r="E96" s="26" t="n"/>
      <c r="F96" s="26" t="n"/>
    </row>
    <row r="97">
      <c r="A97" s="31" t="n"/>
      <c r="B97" s="26" t="n"/>
      <c r="C97" s="26" t="n"/>
      <c r="D97" s="29" t="n"/>
      <c r="E97" s="26" t="n"/>
      <c r="F97" s="26" t="n"/>
    </row>
    <row r="98">
      <c r="A98" s="31" t="n"/>
      <c r="B98" s="26" t="n"/>
      <c r="C98" s="26" t="n"/>
      <c r="D98" s="29" t="n"/>
      <c r="E98" s="26" t="n"/>
      <c r="F98" s="26" t="n"/>
    </row>
    <row r="99">
      <c r="A99" s="31" t="n"/>
      <c r="B99" s="26" t="n"/>
      <c r="C99" s="26" t="n"/>
      <c r="D99" s="29" t="n"/>
      <c r="E99" s="26" t="n"/>
      <c r="F99" s="26" t="n"/>
    </row>
    <row r="100">
      <c r="A100" s="31" t="n"/>
      <c r="B100" s="26" t="n"/>
      <c r="C100" s="26" t="n"/>
      <c r="D100" s="29" t="n"/>
      <c r="E100" s="26" t="n"/>
      <c r="F100" s="26" t="n"/>
    </row>
    <row r="101">
      <c r="A101" s="31" t="n"/>
      <c r="B101" s="26" t="n"/>
      <c r="C101" s="26" t="n"/>
      <c r="D101" s="29" t="n"/>
      <c r="E101" s="26" t="n"/>
      <c r="F101" s="26" t="n"/>
    </row>
    <row r="102">
      <c r="A102" s="31" t="n"/>
      <c r="B102" s="26" t="n"/>
      <c r="C102" s="26" t="n"/>
      <c r="D102" s="29" t="n"/>
      <c r="E102" s="26" t="n"/>
      <c r="F102" s="26" t="n"/>
    </row>
    <row r="103">
      <c r="A103" s="31" t="n"/>
      <c r="B103" s="26" t="n"/>
      <c r="C103" s="26" t="n"/>
      <c r="D103" s="29" t="n"/>
      <c r="E103" s="26" t="n"/>
      <c r="F103" s="26" t="n"/>
    </row>
    <row r="104">
      <c r="A104" s="31" t="n"/>
      <c r="B104" s="26" t="n"/>
      <c r="C104" s="26" t="n"/>
      <c r="D104" s="29" t="n"/>
      <c r="E104" s="26" t="n"/>
      <c r="F104" s="26" t="n"/>
    </row>
    <row r="105">
      <c r="A105" s="31" t="n"/>
      <c r="B105" s="26" t="n"/>
      <c r="C105" s="26" t="n"/>
      <c r="D105" s="29" t="n"/>
      <c r="E105" s="26" t="n"/>
      <c r="F105" s="26" t="n"/>
    </row>
    <row r="106">
      <c r="A106" s="31" t="n"/>
      <c r="B106" s="26" t="n"/>
      <c r="C106" s="26" t="n"/>
      <c r="D106" s="29" t="n"/>
      <c r="E106" s="26" t="n"/>
      <c r="F106" s="26" t="n"/>
    </row>
    <row r="107">
      <c r="A107" s="31" t="n"/>
      <c r="B107" s="26" t="n"/>
      <c r="C107" s="26" t="n"/>
      <c r="D107" s="29" t="n"/>
      <c r="E107" s="26" t="n"/>
      <c r="F107" s="26" t="n"/>
    </row>
    <row r="108">
      <c r="A108" s="31" t="n"/>
      <c r="B108" s="26" t="n"/>
      <c r="C108" s="26" t="n"/>
      <c r="D108" s="29" t="n"/>
      <c r="E108" s="26" t="n"/>
      <c r="F108" s="26" t="n"/>
    </row>
    <row r="109">
      <c r="A109" s="31" t="n"/>
      <c r="B109" s="26" t="n"/>
      <c r="C109" s="26" t="n"/>
      <c r="D109" s="29" t="n"/>
      <c r="E109" s="26" t="n"/>
      <c r="F109" s="26" t="n"/>
    </row>
    <row r="110">
      <c r="A110" s="31" t="n"/>
      <c r="B110" s="26" t="n"/>
      <c r="C110" s="26" t="n"/>
      <c r="D110" s="29" t="n"/>
      <c r="E110" s="26" t="n"/>
      <c r="F110" s="26" t="n"/>
    </row>
    <row r="111">
      <c r="A111" s="31" t="n"/>
      <c r="B111" s="26" t="n"/>
      <c r="C111" s="26" t="n"/>
      <c r="D111" s="29" t="n"/>
      <c r="E111" s="26" t="n"/>
      <c r="F111" s="26" t="n"/>
    </row>
    <row r="112">
      <c r="A112" s="31" t="n"/>
      <c r="B112" s="26" t="n"/>
      <c r="C112" s="26" t="n"/>
      <c r="D112" s="29" t="n"/>
      <c r="E112" s="26" t="n"/>
      <c r="F112" s="26" t="n"/>
    </row>
    <row r="113">
      <c r="A113" s="31" t="n"/>
      <c r="B113" s="26" t="n"/>
      <c r="C113" s="26" t="n"/>
      <c r="D113" s="29" t="n"/>
      <c r="E113" s="26" t="n"/>
      <c r="F113" s="26" t="n"/>
    </row>
    <row r="114">
      <c r="A114" s="31" t="n"/>
      <c r="B114" s="26" t="n"/>
      <c r="C114" s="26" t="n"/>
      <c r="D114" s="29" t="n"/>
      <c r="E114" s="26" t="n"/>
      <c r="F114" s="26" t="n"/>
    </row>
    <row r="115">
      <c r="A115" s="31" t="n"/>
      <c r="B115" s="26" t="n"/>
      <c r="C115" s="26" t="n"/>
      <c r="D115" s="29" t="n"/>
      <c r="E115" s="26" t="n"/>
      <c r="F115" s="26" t="n"/>
    </row>
    <row r="116">
      <c r="A116" s="31" t="n"/>
      <c r="B116" s="26" t="n"/>
      <c r="C116" s="26" t="n"/>
      <c r="D116" s="29" t="n"/>
      <c r="E116" s="26" t="n"/>
      <c r="F116" s="26" t="n"/>
    </row>
    <row r="117">
      <c r="A117" s="31" t="n"/>
      <c r="B117" s="26" t="n"/>
      <c r="C117" s="26" t="n"/>
      <c r="D117" s="29" t="n"/>
      <c r="E117" s="26" t="n"/>
      <c r="F117" s="26" t="n"/>
    </row>
    <row r="118">
      <c r="A118" s="31" t="n"/>
      <c r="B118" s="26" t="n"/>
      <c r="C118" s="26" t="n"/>
      <c r="D118" s="29" t="n"/>
      <c r="E118" s="26" t="n"/>
      <c r="F118" s="26" t="n"/>
    </row>
    <row r="119">
      <c r="A119" s="31" t="n"/>
      <c r="B119" s="26" t="n"/>
      <c r="C119" s="26" t="n"/>
      <c r="D119" s="29" t="n"/>
      <c r="E119" s="26" t="n"/>
      <c r="F119" s="26" t="n"/>
    </row>
    <row r="120">
      <c r="A120" s="31" t="n"/>
      <c r="B120" s="26" t="n"/>
      <c r="C120" s="26" t="n"/>
      <c r="D120" s="29" t="n"/>
      <c r="E120" s="26" t="n"/>
      <c r="F120" s="26" t="n"/>
    </row>
    <row r="121">
      <c r="A121" s="31" t="n"/>
      <c r="B121" s="26" t="n"/>
      <c r="C121" s="26" t="n"/>
      <c r="D121" s="29" t="n"/>
      <c r="E121" s="26" t="n"/>
      <c r="F121" s="26" t="n"/>
    </row>
    <row r="122">
      <c r="A122" s="31" t="n"/>
      <c r="B122" s="26" t="n"/>
      <c r="C122" s="26" t="n"/>
      <c r="D122" s="29" t="n"/>
      <c r="E122" s="26" t="n"/>
      <c r="F122" s="26" t="n"/>
    </row>
    <row r="123">
      <c r="A123" s="31" t="n"/>
      <c r="B123" s="26" t="n"/>
      <c r="C123" s="26" t="n"/>
      <c r="D123" s="29" t="n"/>
      <c r="E123" s="26" t="n"/>
      <c r="F123" s="26" t="n"/>
    </row>
    <row r="124">
      <c r="A124" s="31" t="n"/>
      <c r="B124" s="26" t="n"/>
      <c r="C124" s="26" t="n"/>
      <c r="D124" s="29" t="n"/>
      <c r="E124" s="26" t="n"/>
      <c r="F124" s="26" t="n"/>
    </row>
    <row r="125">
      <c r="A125" s="31" t="n"/>
      <c r="B125" s="26" t="n"/>
      <c r="C125" s="26" t="n"/>
      <c r="D125" s="29" t="n"/>
      <c r="E125" s="26" t="n"/>
      <c r="F125" s="26" t="n"/>
    </row>
    <row r="126">
      <c r="A126" s="31" t="n"/>
      <c r="B126" s="26" t="n"/>
      <c r="C126" s="26" t="n"/>
      <c r="D126" s="29" t="n"/>
      <c r="E126" s="26" t="n"/>
      <c r="F126" s="26" t="n"/>
    </row>
    <row r="127">
      <c r="A127" s="31" t="n"/>
      <c r="B127" s="26" t="n"/>
      <c r="C127" s="26" t="n"/>
      <c r="D127" s="29" t="n"/>
      <c r="E127" s="26" t="n"/>
      <c r="F127" s="26" t="n"/>
    </row>
    <row r="128">
      <c r="A128" s="31" t="n"/>
      <c r="B128" s="26" t="n"/>
      <c r="C128" s="26" t="n"/>
      <c r="D128" s="29" t="n"/>
      <c r="E128" s="26" t="n"/>
      <c r="F128" s="26" t="n"/>
    </row>
    <row r="129">
      <c r="A129" s="31" t="n"/>
      <c r="B129" s="26" t="n"/>
      <c r="C129" s="26" t="n"/>
      <c r="D129" s="29" t="n"/>
      <c r="E129" s="26" t="n"/>
      <c r="F129" s="26" t="n"/>
    </row>
    <row r="130">
      <c r="A130" s="31" t="n"/>
      <c r="B130" s="26" t="n"/>
      <c r="C130" s="26" t="n"/>
      <c r="D130" s="29" t="n"/>
      <c r="E130" s="26" t="n"/>
      <c r="F130" s="26" t="n"/>
    </row>
    <row r="131">
      <c r="A131" s="31" t="n"/>
      <c r="B131" s="26" t="n"/>
      <c r="C131" s="26" t="n"/>
      <c r="D131" s="29" t="n"/>
      <c r="E131" s="26" t="n"/>
      <c r="F131" s="26" t="n"/>
    </row>
    <row r="132">
      <c r="A132" s="31" t="n"/>
      <c r="B132" s="26" t="n"/>
      <c r="C132" s="26" t="n"/>
      <c r="D132" s="29" t="n"/>
      <c r="E132" s="26" t="n"/>
      <c r="F132" s="26" t="n"/>
    </row>
    <row r="133">
      <c r="A133" s="31" t="n"/>
      <c r="B133" s="26" t="n"/>
      <c r="C133" s="26" t="n"/>
      <c r="D133" s="29" t="n"/>
      <c r="E133" s="26" t="n"/>
      <c r="F133" s="26" t="n"/>
    </row>
    <row r="134">
      <c r="A134" s="31" t="n"/>
      <c r="B134" s="26" t="n"/>
      <c r="C134" s="26" t="n"/>
      <c r="D134" s="29" t="n"/>
      <c r="E134" s="26" t="n"/>
      <c r="F134" s="26" t="n"/>
    </row>
    <row r="135">
      <c r="A135" s="31" t="n"/>
      <c r="B135" s="26" t="n"/>
      <c r="C135" s="26" t="n"/>
      <c r="D135" s="29" t="n"/>
      <c r="E135" s="26" t="n"/>
      <c r="F135" s="26" t="n"/>
    </row>
    <row r="136">
      <c r="A136" s="31" t="n"/>
      <c r="B136" s="26" t="n"/>
      <c r="C136" s="26" t="n"/>
      <c r="D136" s="29" t="n"/>
      <c r="E136" s="26" t="n"/>
      <c r="F136" s="26" t="n"/>
    </row>
    <row r="137">
      <c r="A137" s="31" t="n"/>
      <c r="B137" s="26" t="n"/>
      <c r="C137" s="26" t="n"/>
      <c r="D137" s="29" t="n"/>
      <c r="E137" s="26" t="n"/>
      <c r="F137" s="26" t="n"/>
    </row>
    <row r="138">
      <c r="A138" s="31" t="n"/>
      <c r="B138" s="26" t="n"/>
      <c r="C138" s="26" t="n"/>
      <c r="D138" s="29" t="n"/>
      <c r="E138" s="26" t="n"/>
      <c r="F138" s="26" t="n"/>
    </row>
    <row r="139">
      <c r="A139" s="31" t="n"/>
      <c r="B139" s="26" t="n"/>
      <c r="C139" s="26" t="n"/>
      <c r="D139" s="29" t="n"/>
      <c r="E139" s="26" t="n"/>
      <c r="F139" s="26" t="n"/>
    </row>
    <row r="140">
      <c r="A140" s="31" t="n"/>
      <c r="B140" s="26" t="n"/>
      <c r="C140" s="26" t="n"/>
      <c r="D140" s="29" t="n"/>
      <c r="E140" s="26" t="n"/>
      <c r="F140" s="26" t="n"/>
    </row>
    <row r="141">
      <c r="A141" s="31" t="n"/>
      <c r="B141" s="26" t="n"/>
      <c r="C141" s="26" t="n"/>
      <c r="D141" s="29" t="n"/>
      <c r="E141" s="26" t="n"/>
      <c r="F141" s="26" t="n"/>
    </row>
    <row r="142">
      <c r="A142" s="31" t="n"/>
      <c r="B142" s="26" t="n"/>
      <c r="C142" s="26" t="n"/>
      <c r="D142" s="29" t="n"/>
      <c r="E142" s="26" t="n"/>
      <c r="F142" s="26" t="n"/>
    </row>
    <row r="143">
      <c r="A143" s="31" t="n"/>
      <c r="B143" s="26" t="n"/>
      <c r="C143" s="26" t="n"/>
      <c r="D143" s="29" t="n"/>
      <c r="E143" s="26" t="n"/>
      <c r="F143" s="26" t="n"/>
    </row>
    <row r="144">
      <c r="A144" s="31" t="n"/>
      <c r="B144" s="26" t="n"/>
      <c r="C144" s="26" t="n"/>
      <c r="D144" s="29" t="n"/>
      <c r="E144" s="26" t="n"/>
      <c r="F144" s="26" t="n"/>
    </row>
    <row r="145">
      <c r="A145" s="31" t="n"/>
      <c r="B145" s="26" t="n"/>
      <c r="C145" s="26" t="n"/>
      <c r="D145" s="29" t="n"/>
      <c r="E145" s="26" t="n"/>
      <c r="F145" s="26" t="n"/>
    </row>
    <row r="146">
      <c r="A146" s="31" t="n"/>
      <c r="B146" s="26" t="n"/>
      <c r="C146" s="26" t="n"/>
      <c r="D146" s="29" t="n"/>
      <c r="E146" s="26" t="n"/>
      <c r="F146" s="26" t="n"/>
    </row>
    <row r="147">
      <c r="A147" s="31" t="n"/>
      <c r="B147" s="26" t="n"/>
      <c r="C147" s="26" t="n"/>
      <c r="D147" s="29" t="n"/>
      <c r="E147" s="26" t="n"/>
      <c r="F147" s="26" t="n"/>
    </row>
    <row r="148">
      <c r="A148" s="31" t="n"/>
      <c r="B148" s="26" t="n"/>
      <c r="C148" s="26" t="n"/>
      <c r="D148" s="29" t="n"/>
      <c r="E148" s="26" t="n"/>
      <c r="F148" s="26" t="n"/>
    </row>
    <row r="149">
      <c r="A149" s="31" t="n"/>
      <c r="B149" s="26" t="n"/>
      <c r="C149" s="26" t="n"/>
      <c r="D149" s="29" t="n"/>
      <c r="E149" s="26" t="n"/>
      <c r="F149" s="26" t="n"/>
    </row>
    <row r="150">
      <c r="A150" s="31" t="n"/>
      <c r="B150" s="26" t="n"/>
      <c r="C150" s="26" t="n"/>
      <c r="D150" s="29" t="n"/>
      <c r="E150" s="26" t="n"/>
      <c r="F150" s="26" t="n"/>
    </row>
    <row r="151">
      <c r="A151" s="31" t="n"/>
      <c r="B151" s="26" t="n"/>
      <c r="C151" s="26" t="n"/>
      <c r="D151" s="29" t="n"/>
      <c r="E151" s="26" t="n"/>
      <c r="F151" s="26" t="n"/>
    </row>
    <row r="152">
      <c r="A152" s="31" t="n"/>
      <c r="B152" s="26" t="n"/>
      <c r="C152" s="26" t="n"/>
      <c r="D152" s="29" t="n"/>
      <c r="E152" s="26" t="n"/>
      <c r="F152" s="26" t="n"/>
    </row>
    <row r="153">
      <c r="A153" s="31" t="n"/>
      <c r="B153" s="26" t="n"/>
      <c r="C153" s="26" t="n"/>
      <c r="D153" s="29" t="n"/>
      <c r="E153" s="26" t="n"/>
      <c r="F153" s="26" t="n"/>
    </row>
    <row r="154">
      <c r="A154" s="31" t="n"/>
      <c r="B154" s="26" t="n"/>
      <c r="C154" s="26" t="n"/>
      <c r="D154" s="29" t="n"/>
      <c r="E154" s="26" t="n"/>
      <c r="F154" s="26" t="n"/>
    </row>
    <row r="155">
      <c r="A155" s="31" t="n"/>
      <c r="B155" s="26" t="n"/>
      <c r="C155" s="26" t="n"/>
      <c r="D155" s="29" t="n"/>
      <c r="E155" s="26" t="n"/>
      <c r="F155" s="26" t="n"/>
    </row>
    <row r="156">
      <c r="A156" s="31" t="n"/>
      <c r="B156" s="26" t="n"/>
      <c r="C156" s="26" t="n"/>
      <c r="D156" s="29" t="n"/>
      <c r="E156" s="26" t="n"/>
      <c r="F156" s="26" t="n"/>
    </row>
    <row r="157">
      <c r="A157" s="31" t="n"/>
      <c r="B157" s="26" t="n"/>
      <c r="C157" s="26" t="n"/>
      <c r="D157" s="29" t="n"/>
      <c r="E157" s="26" t="n"/>
      <c r="F157" s="26" t="n"/>
    </row>
    <row r="158">
      <c r="A158" s="31" t="n"/>
      <c r="B158" s="26" t="n"/>
      <c r="C158" s="26" t="n"/>
      <c r="D158" s="29" t="n"/>
      <c r="E158" s="26" t="n"/>
      <c r="F158" s="26" t="n"/>
    </row>
    <row r="159">
      <c r="A159" s="31" t="n"/>
      <c r="B159" s="26" t="n"/>
      <c r="C159" s="26" t="n"/>
      <c r="D159" s="29" t="n"/>
      <c r="E159" s="26" t="n"/>
      <c r="F159" s="26" t="n"/>
    </row>
    <row r="160">
      <c r="A160" s="31" t="n"/>
      <c r="B160" s="26" t="n"/>
      <c r="C160" s="26" t="n"/>
      <c r="D160" s="29" t="n"/>
      <c r="E160" s="26" t="n"/>
      <c r="F160" s="26" t="n"/>
    </row>
    <row r="161">
      <c r="A161" s="31" t="n"/>
      <c r="B161" s="26" t="n"/>
      <c r="C161" s="26" t="n"/>
      <c r="D161" s="29" t="n"/>
      <c r="E161" s="26" t="n"/>
      <c r="F161" s="26" t="n"/>
    </row>
    <row r="162">
      <c r="A162" s="31" t="n"/>
      <c r="B162" s="26" t="n"/>
      <c r="C162" s="26" t="n"/>
      <c r="D162" s="29" t="n"/>
      <c r="E162" s="26" t="n"/>
      <c r="F162" s="26" t="n"/>
    </row>
    <row r="163">
      <c r="A163" s="31" t="n"/>
      <c r="B163" s="26" t="n"/>
      <c r="C163" s="26" t="n"/>
      <c r="D163" s="29" t="n"/>
      <c r="E163" s="26" t="n"/>
      <c r="F163" s="26" t="n"/>
    </row>
    <row r="164">
      <c r="A164" s="31" t="n"/>
      <c r="B164" s="26" t="n"/>
      <c r="C164" s="26" t="n"/>
      <c r="D164" s="29" t="n"/>
      <c r="E164" s="26" t="n"/>
      <c r="F164" s="26" t="n"/>
    </row>
    <row r="165">
      <c r="A165" s="31" t="n"/>
      <c r="B165" s="26" t="n"/>
      <c r="C165" s="26" t="n"/>
      <c r="D165" s="29" t="n"/>
      <c r="E165" s="26" t="n"/>
      <c r="F165" s="26" t="n"/>
    </row>
    <row r="166">
      <c r="A166" s="31" t="n"/>
      <c r="B166" s="26" t="n"/>
      <c r="C166" s="26" t="n"/>
      <c r="D166" s="29" t="n"/>
      <c r="E166" s="26" t="n"/>
      <c r="F166" s="26" t="n"/>
    </row>
    <row r="167">
      <c r="A167" s="31" t="n"/>
      <c r="B167" s="26" t="n"/>
      <c r="C167" s="26" t="n"/>
      <c r="D167" s="29" t="n"/>
      <c r="E167" s="26" t="n"/>
      <c r="F167" s="26" t="n"/>
    </row>
    <row r="168">
      <c r="A168" s="31" t="n"/>
      <c r="B168" s="26" t="n"/>
      <c r="C168" s="26" t="n"/>
      <c r="D168" s="29" t="n"/>
      <c r="E168" s="26" t="n"/>
      <c r="F168" s="26" t="n"/>
    </row>
    <row r="169">
      <c r="A169" s="31" t="n"/>
      <c r="B169" s="26" t="n"/>
      <c r="C169" s="26" t="n"/>
      <c r="D169" s="29" t="n"/>
      <c r="E169" s="26" t="n"/>
      <c r="F169" s="26" t="n"/>
    </row>
    <row r="170">
      <c r="A170" s="31" t="n"/>
      <c r="B170" s="26" t="n"/>
      <c r="C170" s="26" t="n"/>
      <c r="D170" s="29" t="n"/>
      <c r="E170" s="26" t="n"/>
      <c r="F170" s="26" t="n"/>
    </row>
    <row r="171">
      <c r="A171" s="31" t="n"/>
      <c r="B171" s="26" t="n"/>
      <c r="C171" s="26" t="n"/>
      <c r="D171" s="29" t="n"/>
      <c r="E171" s="26" t="n"/>
      <c r="F171" s="26" t="n"/>
    </row>
    <row r="172">
      <c r="A172" s="31" t="n"/>
      <c r="B172" s="26" t="n"/>
      <c r="C172" s="26" t="n"/>
      <c r="D172" s="29" t="n"/>
      <c r="E172" s="26" t="n"/>
      <c r="F172" s="26" t="n"/>
    </row>
    <row r="173">
      <c r="A173" s="31" t="n"/>
      <c r="B173" s="26" t="n"/>
      <c r="C173" s="26" t="n"/>
      <c r="D173" s="29" t="n"/>
      <c r="E173" s="26" t="n"/>
      <c r="F173" s="26" t="n"/>
    </row>
    <row r="174">
      <c r="A174" s="31" t="n"/>
      <c r="B174" s="26" t="n"/>
      <c r="C174" s="26" t="n"/>
      <c r="D174" s="29" t="n"/>
      <c r="E174" s="26" t="n"/>
      <c r="F174" s="26" t="n"/>
    </row>
    <row r="175">
      <c r="A175" s="31" t="n"/>
      <c r="B175" s="26" t="n"/>
      <c r="C175" s="26" t="n"/>
      <c r="D175" s="29" t="n"/>
      <c r="E175" s="26" t="n"/>
      <c r="F175" s="26" t="n"/>
    </row>
    <row r="176">
      <c r="A176" s="31" t="n"/>
      <c r="B176" s="26" t="n"/>
      <c r="C176" s="26" t="n"/>
      <c r="D176" s="29" t="n"/>
      <c r="E176" s="26" t="n"/>
      <c r="F176" s="26" t="n"/>
    </row>
    <row r="177">
      <c r="A177" s="31" t="n"/>
      <c r="B177" s="26" t="n"/>
      <c r="C177" s="26" t="n"/>
      <c r="D177" s="29" t="n"/>
      <c r="E177" s="26" t="n"/>
      <c r="F177" s="26" t="n"/>
    </row>
    <row r="178">
      <c r="A178" s="31" t="n"/>
      <c r="B178" s="26" t="n"/>
      <c r="C178" s="26" t="n"/>
      <c r="D178" s="29" t="n"/>
      <c r="E178" s="26" t="n"/>
      <c r="F178" s="26" t="n"/>
    </row>
    <row r="179">
      <c r="A179" s="31" t="n"/>
      <c r="B179" s="26" t="n"/>
      <c r="C179" s="26" t="n"/>
      <c r="D179" s="29" t="n"/>
      <c r="E179" s="26" t="n"/>
      <c r="F179" s="26" t="n"/>
    </row>
    <row r="180">
      <c r="A180" s="31" t="n"/>
      <c r="B180" s="26" t="n"/>
      <c r="C180" s="26" t="n"/>
      <c r="D180" s="29" t="n"/>
      <c r="E180" s="26" t="n"/>
      <c r="F180" s="26" t="n"/>
    </row>
    <row r="181">
      <c r="A181" s="31" t="n"/>
      <c r="B181" s="26" t="n"/>
      <c r="C181" s="26" t="n"/>
      <c r="D181" s="29" t="n"/>
      <c r="E181" s="26" t="n"/>
      <c r="F181" s="26" t="n"/>
    </row>
    <row r="182">
      <c r="A182" s="31" t="n"/>
      <c r="B182" s="26" t="n"/>
      <c r="C182" s="26" t="n"/>
      <c r="D182" s="29" t="n"/>
      <c r="E182" s="26" t="n"/>
      <c r="F182" s="26" t="n"/>
    </row>
    <row r="183">
      <c r="A183" s="31" t="n"/>
      <c r="B183" s="26" t="n"/>
      <c r="C183" s="26" t="n"/>
      <c r="D183" s="29" t="n"/>
      <c r="E183" s="26" t="n"/>
      <c r="F183" s="26" t="n"/>
    </row>
    <row r="184">
      <c r="A184" s="31" t="n"/>
      <c r="B184" s="26" t="n"/>
      <c r="C184" s="26" t="n"/>
      <c r="D184" s="29" t="n"/>
      <c r="E184" s="26" t="n"/>
      <c r="F184" s="26" t="n"/>
    </row>
    <row r="185">
      <c r="A185" s="31" t="n"/>
      <c r="B185" s="26" t="n"/>
      <c r="C185" s="26" t="n"/>
      <c r="D185" s="29" t="n"/>
      <c r="E185" s="26" t="n"/>
      <c r="F185" s="26" t="n"/>
    </row>
    <row r="186">
      <c r="A186" s="31" t="n"/>
      <c r="B186" s="26" t="n"/>
      <c r="C186" s="26" t="n"/>
      <c r="D186" s="29" t="n"/>
      <c r="E186" s="26" t="n"/>
      <c r="F186" s="26" t="n"/>
    </row>
    <row r="187">
      <c r="A187" s="31" t="n"/>
      <c r="B187" s="26" t="n"/>
      <c r="C187" s="26" t="n"/>
      <c r="D187" s="29" t="n"/>
      <c r="E187" s="26" t="n"/>
      <c r="F187" s="26" t="n"/>
    </row>
    <row r="188">
      <c r="A188" s="31" t="n"/>
      <c r="B188" s="26" t="n"/>
      <c r="C188" s="26" t="n"/>
      <c r="D188" s="29" t="n"/>
      <c r="E188" s="26" t="n"/>
      <c r="F188" s="26" t="n"/>
    </row>
    <row r="189">
      <c r="A189" s="31" t="n"/>
      <c r="B189" s="26" t="n"/>
      <c r="C189" s="26" t="n"/>
      <c r="D189" s="29" t="n"/>
      <c r="E189" s="26" t="n"/>
      <c r="F189" s="26" t="n"/>
    </row>
    <row r="190">
      <c r="A190" s="31" t="n"/>
      <c r="B190" s="26" t="n"/>
      <c r="C190" s="26" t="n"/>
      <c r="D190" s="29" t="n"/>
      <c r="E190" s="26" t="n"/>
      <c r="F190" s="26" t="n"/>
    </row>
    <row r="191">
      <c r="A191" s="31" t="n"/>
      <c r="B191" s="26" t="n"/>
      <c r="C191" s="26" t="n"/>
      <c r="D191" s="29" t="n"/>
      <c r="E191" s="26" t="n"/>
      <c r="F191" s="26" t="n"/>
    </row>
    <row r="192">
      <c r="A192" s="31" t="n"/>
      <c r="B192" s="26" t="n"/>
      <c r="C192" s="26" t="n"/>
      <c r="D192" s="29" t="n"/>
      <c r="E192" s="26" t="n"/>
      <c r="F192" s="26" t="n"/>
    </row>
    <row r="193">
      <c r="A193" s="31" t="n"/>
      <c r="B193" s="26" t="n"/>
      <c r="C193" s="26" t="n"/>
      <c r="D193" s="29" t="n"/>
      <c r="E193" s="26" t="n"/>
      <c r="F193" s="26" t="n"/>
    </row>
    <row r="194">
      <c r="A194" s="31" t="n"/>
      <c r="B194" s="26" t="n"/>
      <c r="C194" s="26" t="n"/>
      <c r="D194" s="29" t="n"/>
      <c r="E194" s="26" t="n"/>
      <c r="F194" s="26" t="n"/>
    </row>
    <row r="195">
      <c r="A195" s="31" t="n"/>
      <c r="B195" s="26" t="n"/>
      <c r="C195" s="26" t="n"/>
      <c r="D195" s="29" t="n"/>
      <c r="E195" s="26" t="n"/>
      <c r="F195" s="26" t="n"/>
    </row>
    <row r="196">
      <c r="A196" s="31" t="n"/>
      <c r="B196" s="26" t="n"/>
      <c r="C196" s="26" t="n"/>
      <c r="D196" s="29" t="n"/>
      <c r="E196" s="26" t="n"/>
      <c r="F196" s="26" t="n"/>
    </row>
    <row r="197">
      <c r="A197" s="31" t="n"/>
      <c r="B197" s="26" t="n"/>
      <c r="C197" s="26" t="n"/>
      <c r="D197" s="29" t="n"/>
      <c r="E197" s="26" t="n"/>
      <c r="F197" s="26" t="n"/>
    </row>
    <row r="198">
      <c r="A198" s="31" t="n"/>
      <c r="B198" s="26" t="n"/>
      <c r="C198" s="26" t="n"/>
      <c r="D198" s="29" t="n"/>
      <c r="E198" s="26" t="n"/>
      <c r="F198" s="26" t="n"/>
    </row>
    <row r="199">
      <c r="A199" s="31" t="n"/>
      <c r="B199" s="26" t="n"/>
      <c r="C199" s="26" t="n"/>
      <c r="D199" s="29" t="n"/>
      <c r="E199" s="26" t="n"/>
      <c r="F199" s="26" t="n"/>
    </row>
    <row r="200">
      <c r="A200" s="31" t="n"/>
      <c r="B200" s="26" t="n"/>
      <c r="C200" s="26" t="n"/>
      <c r="D200" s="29" t="n"/>
      <c r="E200" s="26" t="n"/>
      <c r="F200" s="26" t="n"/>
    </row>
    <row r="201">
      <c r="A201" s="31" t="n"/>
      <c r="B201" s="26" t="n"/>
      <c r="C201" s="26" t="n"/>
      <c r="D201" s="29" t="n"/>
      <c r="E201" s="26" t="n"/>
      <c r="F201" s="26" t="n"/>
    </row>
    <row r="202">
      <c r="A202" s="31" t="n"/>
      <c r="B202" s="26" t="n"/>
      <c r="C202" s="26" t="n"/>
      <c r="D202" s="29" t="n"/>
      <c r="E202" s="26" t="n"/>
      <c r="F202" s="26" t="n"/>
    </row>
    <row r="203">
      <c r="A203" s="31" t="n"/>
      <c r="B203" s="26" t="n"/>
      <c r="C203" s="26" t="n"/>
      <c r="D203" s="29" t="n"/>
      <c r="E203" s="26" t="n"/>
      <c r="F203" s="26" t="n"/>
    </row>
    <row r="204">
      <c r="A204" s="31" t="n"/>
      <c r="B204" s="26" t="n"/>
      <c r="C204" s="26" t="n"/>
      <c r="D204" s="29" t="n"/>
      <c r="E204" s="26" t="n"/>
      <c r="F204" s="26" t="n"/>
    </row>
    <row r="205">
      <c r="A205" s="31" t="n"/>
      <c r="B205" s="26" t="n"/>
      <c r="C205" s="26" t="n"/>
      <c r="D205" s="29" t="n"/>
      <c r="E205" s="26" t="n"/>
      <c r="F205" s="26" t="n"/>
    </row>
    <row r="206">
      <c r="A206" s="31" t="n"/>
      <c r="B206" s="26" t="n"/>
      <c r="C206" s="26" t="n"/>
      <c r="D206" s="29" t="n"/>
      <c r="E206" s="26" t="n"/>
      <c r="F206" s="26" t="n"/>
    </row>
    <row r="207">
      <c r="A207" s="31" t="n"/>
      <c r="B207" s="26" t="n"/>
      <c r="C207" s="26" t="n"/>
      <c r="D207" s="29" t="n"/>
      <c r="E207" s="26" t="n"/>
      <c r="F207" s="26" t="n"/>
    </row>
    <row r="208">
      <c r="A208" s="31" t="n"/>
      <c r="B208" s="26" t="n"/>
      <c r="C208" s="26" t="n"/>
      <c r="D208" s="29" t="n"/>
      <c r="E208" s="26" t="n"/>
      <c r="F208" s="26" t="n"/>
    </row>
    <row r="209">
      <c r="A209" s="31" t="n"/>
      <c r="B209" s="26" t="n"/>
      <c r="C209" s="26" t="n"/>
      <c r="D209" s="29" t="n"/>
      <c r="E209" s="26" t="n"/>
      <c r="F209" s="26" t="n"/>
    </row>
    <row r="210">
      <c r="A210" s="31" t="n"/>
      <c r="B210" s="26" t="n"/>
      <c r="C210" s="26" t="n"/>
      <c r="D210" s="29" t="n"/>
      <c r="E210" s="26" t="n"/>
      <c r="F210" s="26" t="n"/>
    </row>
    <row r="211">
      <c r="A211" s="31" t="n"/>
      <c r="B211" s="26" t="n"/>
      <c r="C211" s="26" t="n"/>
      <c r="D211" s="29" t="n"/>
      <c r="E211" s="26" t="n"/>
      <c r="F211" s="26" t="n"/>
    </row>
    <row r="212">
      <c r="A212" s="31" t="n"/>
      <c r="B212" s="26" t="n"/>
      <c r="C212" s="26" t="n"/>
      <c r="D212" s="29" t="n"/>
      <c r="E212" s="26" t="n"/>
      <c r="F212" s="26" t="n"/>
    </row>
    <row r="213">
      <c r="A213" s="31" t="n"/>
      <c r="B213" s="26" t="n"/>
      <c r="C213" s="26" t="n"/>
      <c r="D213" s="29" t="n"/>
      <c r="E213" s="26" t="n"/>
      <c r="F213" s="26" t="n"/>
    </row>
    <row r="214">
      <c r="A214" s="31" t="n"/>
      <c r="B214" s="26" t="n"/>
      <c r="C214" s="26" t="n"/>
      <c r="D214" s="29" t="n"/>
      <c r="E214" s="26" t="n"/>
      <c r="F214" s="26" t="n"/>
    </row>
    <row r="215">
      <c r="A215" s="31" t="n"/>
      <c r="B215" s="26" t="n"/>
      <c r="C215" s="26" t="n"/>
      <c r="D215" s="29" t="n"/>
      <c r="E215" s="26" t="n"/>
      <c r="F215" s="26" t="n"/>
    </row>
    <row r="216">
      <c r="A216" s="31" t="n"/>
      <c r="B216" s="26" t="n"/>
      <c r="C216" s="26" t="n"/>
      <c r="D216" s="29" t="n"/>
      <c r="E216" s="26" t="n"/>
      <c r="F216" s="26" t="n"/>
    </row>
    <row r="217">
      <c r="A217" s="31" t="n"/>
      <c r="B217" s="26" t="n"/>
      <c r="C217" s="26" t="n"/>
      <c r="D217" s="29" t="n"/>
      <c r="E217" s="26" t="n"/>
      <c r="F217" s="26" t="n"/>
    </row>
    <row r="218">
      <c r="A218" s="31" t="n"/>
      <c r="B218" s="26" t="n"/>
      <c r="C218" s="26" t="n"/>
      <c r="D218" s="29" t="n"/>
      <c r="E218" s="26" t="n"/>
      <c r="F218" s="26" t="n"/>
    </row>
    <row r="219">
      <c r="A219" s="31" t="n"/>
      <c r="B219" s="26" t="n"/>
      <c r="C219" s="26" t="n"/>
      <c r="D219" s="29" t="n"/>
      <c r="E219" s="26" t="n"/>
      <c r="F219" s="26" t="n"/>
    </row>
    <row r="220">
      <c r="A220" s="31" t="n"/>
      <c r="B220" s="26" t="n"/>
      <c r="C220" s="26" t="n"/>
      <c r="D220" s="29" t="n"/>
      <c r="E220" s="26" t="n"/>
      <c r="F220" s="26" t="n"/>
    </row>
    <row r="221">
      <c r="A221" s="31" t="n"/>
      <c r="B221" s="26" t="n"/>
      <c r="C221" s="26" t="n"/>
      <c r="D221" s="29" t="n"/>
      <c r="E221" s="26" t="n"/>
      <c r="F221" s="26" t="n"/>
    </row>
    <row r="222">
      <c r="A222" s="31" t="n"/>
      <c r="B222" s="26" t="n"/>
      <c r="C222" s="26" t="n"/>
      <c r="D222" s="29" t="n"/>
      <c r="E222" s="26" t="n"/>
      <c r="F222" s="26" t="n"/>
    </row>
    <row r="223">
      <c r="A223" s="31" t="n"/>
      <c r="B223" s="26" t="n"/>
      <c r="C223" s="26" t="n"/>
      <c r="D223" s="29" t="n"/>
      <c r="E223" s="26" t="n"/>
      <c r="F223" s="26" t="n"/>
    </row>
    <row r="224">
      <c r="A224" s="31" t="n"/>
      <c r="B224" s="26" t="n"/>
      <c r="C224" s="26" t="n"/>
      <c r="D224" s="29" t="n"/>
      <c r="E224" s="26" t="n"/>
      <c r="F224" s="26" t="n"/>
    </row>
    <row r="225">
      <c r="A225" s="31" t="n"/>
      <c r="B225" s="26" t="n"/>
      <c r="C225" s="26" t="n"/>
      <c r="D225" s="29" t="n"/>
      <c r="E225" s="26" t="n"/>
      <c r="F225" s="26" t="n"/>
    </row>
    <row r="226">
      <c r="A226" s="31" t="n"/>
      <c r="B226" s="26" t="n"/>
      <c r="C226" s="26" t="n"/>
      <c r="D226" s="29" t="n"/>
      <c r="E226" s="26" t="n"/>
      <c r="F226" s="26" t="n"/>
    </row>
    <row r="227">
      <c r="A227" s="31" t="n"/>
      <c r="B227" s="26" t="n"/>
      <c r="C227" s="26" t="n"/>
      <c r="D227" s="29" t="n"/>
      <c r="E227" s="26" t="n"/>
      <c r="F227" s="26" t="n"/>
    </row>
    <row r="228">
      <c r="A228" s="31" t="n"/>
      <c r="B228" s="26" t="n"/>
      <c r="C228" s="26" t="n"/>
      <c r="D228" s="29" t="n"/>
      <c r="E228" s="26" t="n"/>
      <c r="F228" s="26" t="n"/>
    </row>
    <row r="229">
      <c r="A229" s="31" t="n"/>
      <c r="B229" s="26" t="n"/>
      <c r="C229" s="26" t="n"/>
      <c r="D229" s="29" t="n"/>
      <c r="E229" s="26" t="n"/>
      <c r="F229" s="26" t="n"/>
    </row>
    <row r="230">
      <c r="A230" s="31" t="n"/>
      <c r="B230" s="26" t="n"/>
      <c r="C230" s="26" t="n"/>
      <c r="D230" s="29" t="n"/>
      <c r="E230" s="26" t="n"/>
      <c r="F230" s="26" t="n"/>
    </row>
    <row r="231">
      <c r="A231" s="31" t="n"/>
      <c r="B231" s="26" t="n"/>
      <c r="C231" s="26" t="n"/>
      <c r="D231" s="29" t="n"/>
      <c r="E231" s="26" t="n"/>
      <c r="F231" s="26" t="n"/>
    </row>
    <row r="232">
      <c r="A232" s="31" t="n"/>
      <c r="B232" s="26" t="n"/>
      <c r="C232" s="26" t="n"/>
      <c r="D232" s="29" t="n"/>
      <c r="E232" s="26" t="n"/>
      <c r="F232" s="26" t="n"/>
    </row>
    <row r="233">
      <c r="A233" s="31" t="n"/>
      <c r="B233" s="26" t="n"/>
      <c r="C233" s="26" t="n"/>
      <c r="D233" s="29" t="n"/>
      <c r="E233" s="26" t="n"/>
      <c r="F233" s="26" t="n"/>
    </row>
    <row r="234">
      <c r="A234" s="31" t="n"/>
      <c r="B234" s="26" t="n"/>
      <c r="C234" s="26" t="n"/>
      <c r="D234" s="29" t="n"/>
      <c r="E234" s="26" t="n"/>
      <c r="F234" s="26" t="n"/>
    </row>
    <row r="235">
      <c r="A235" s="31" t="n"/>
      <c r="B235" s="26" t="n"/>
      <c r="C235" s="26" t="n"/>
      <c r="D235" s="29" t="n"/>
      <c r="E235" s="26" t="n"/>
      <c r="F235" s="26" t="n"/>
    </row>
    <row r="236">
      <c r="A236" s="31" t="n"/>
      <c r="B236" s="26" t="n"/>
      <c r="C236" s="26" t="n"/>
      <c r="D236" s="29" t="n"/>
      <c r="E236" s="26" t="n"/>
      <c r="F236" s="26" t="n"/>
    </row>
    <row r="237">
      <c r="A237" s="31" t="n"/>
      <c r="B237" s="26" t="n"/>
      <c r="C237" s="26" t="n"/>
      <c r="D237" s="29" t="n"/>
      <c r="E237" s="26" t="n"/>
      <c r="F237" s="26" t="n"/>
    </row>
    <row r="238">
      <c r="A238" s="31" t="n"/>
      <c r="B238" s="26" t="n"/>
      <c r="C238" s="26" t="n"/>
      <c r="D238" s="29" t="n"/>
      <c r="E238" s="26" t="n"/>
      <c r="F238" s="26" t="n"/>
    </row>
    <row r="239">
      <c r="A239" s="31" t="n"/>
      <c r="B239" s="26" t="n"/>
      <c r="C239" s="26" t="n"/>
      <c r="D239" s="29" t="n"/>
      <c r="E239" s="26" t="n"/>
      <c r="F239" s="26" t="n"/>
    </row>
    <row r="240">
      <c r="A240" s="31" t="n"/>
      <c r="B240" s="26" t="n"/>
      <c r="C240" s="26" t="n"/>
      <c r="D240" s="29" t="n"/>
      <c r="E240" s="26" t="n"/>
      <c r="F240" s="26" t="n"/>
    </row>
    <row r="241">
      <c r="A241" s="31" t="n"/>
      <c r="B241" s="26" t="n"/>
      <c r="C241" s="26" t="n"/>
      <c r="D241" s="29" t="n"/>
      <c r="E241" s="26" t="n"/>
      <c r="F241" s="26" t="n"/>
    </row>
    <row r="242">
      <c r="A242" s="31" t="n"/>
      <c r="B242" s="26" t="n"/>
      <c r="C242" s="26" t="n"/>
      <c r="D242" s="29" t="n"/>
      <c r="E242" s="26" t="n"/>
      <c r="F242" s="26" t="n"/>
    </row>
    <row r="243">
      <c r="A243" s="31" t="n"/>
      <c r="B243" s="26" t="n"/>
      <c r="C243" s="26" t="n"/>
      <c r="D243" s="29" t="n"/>
      <c r="E243" s="26" t="n"/>
      <c r="F243" s="26" t="n"/>
    </row>
    <row r="244">
      <c r="A244" s="31" t="n"/>
      <c r="B244" s="26" t="n"/>
      <c r="C244" s="26" t="n"/>
      <c r="D244" s="29" t="n"/>
      <c r="E244" s="26" t="n"/>
      <c r="F244" s="26" t="n"/>
    </row>
    <row r="245">
      <c r="A245" s="31" t="n"/>
      <c r="B245" s="26" t="n"/>
      <c r="C245" s="26" t="n"/>
      <c r="D245" s="29" t="n"/>
      <c r="E245" s="26" t="n"/>
      <c r="F245" s="26" t="n"/>
    </row>
    <row r="246">
      <c r="A246" s="31" t="n"/>
      <c r="B246" s="26" t="n"/>
      <c r="C246" s="26" t="n"/>
      <c r="D246" s="29" t="n"/>
      <c r="E246" s="26" t="n"/>
      <c r="F246" s="26" t="n"/>
    </row>
    <row r="247">
      <c r="A247" s="31" t="n"/>
      <c r="B247" s="26" t="n"/>
      <c r="C247" s="26" t="n"/>
      <c r="D247" s="29" t="n"/>
      <c r="E247" s="26" t="n"/>
      <c r="F247" s="26" t="n"/>
    </row>
    <row r="248">
      <c r="A248" s="31" t="n"/>
      <c r="B248" s="26" t="n"/>
      <c r="C248" s="26" t="n"/>
      <c r="D248" s="29" t="n"/>
      <c r="E248" s="26" t="n"/>
      <c r="F248" s="26" t="n"/>
    </row>
    <row r="249">
      <c r="A249" s="31" t="n"/>
      <c r="B249" s="26" t="n"/>
      <c r="C249" s="26" t="n"/>
      <c r="D249" s="29" t="n"/>
      <c r="E249" s="26" t="n"/>
      <c r="F249" s="26" t="n"/>
    </row>
    <row r="250">
      <c r="A250" s="31" t="n"/>
      <c r="B250" s="26" t="n"/>
      <c r="C250" s="26" t="n"/>
      <c r="D250" s="29" t="n"/>
      <c r="E250" s="26" t="n"/>
      <c r="F250" s="26" t="n"/>
    </row>
    <row r="251">
      <c r="A251" s="31" t="n"/>
      <c r="B251" s="26" t="n"/>
      <c r="C251" s="26" t="n"/>
      <c r="D251" s="29" t="n"/>
      <c r="E251" s="26" t="n"/>
      <c r="F251" s="26" t="n"/>
    </row>
    <row r="252">
      <c r="A252" s="31" t="n"/>
      <c r="B252" s="26" t="n"/>
      <c r="C252" s="26" t="n"/>
      <c r="D252" s="29" t="n"/>
      <c r="E252" s="26" t="n"/>
      <c r="F252" s="26" t="n"/>
    </row>
    <row r="253">
      <c r="A253" s="31" t="n"/>
      <c r="B253" s="26" t="n"/>
      <c r="C253" s="26" t="n"/>
      <c r="D253" s="29" t="n"/>
      <c r="E253" s="26" t="n"/>
      <c r="F253" s="26" t="n"/>
    </row>
    <row r="254">
      <c r="A254" s="31" t="n"/>
      <c r="B254" s="26" t="n"/>
      <c r="C254" s="26" t="n"/>
      <c r="D254" s="29" t="n"/>
      <c r="E254" s="26" t="n"/>
      <c r="F254" s="26" t="n"/>
    </row>
    <row r="255">
      <c r="A255" s="31" t="n"/>
      <c r="B255" s="26" t="n"/>
      <c r="C255" s="26" t="n"/>
      <c r="D255" s="29" t="n"/>
      <c r="E255" s="26" t="n"/>
      <c r="F255" s="26" t="n"/>
    </row>
    <row r="256">
      <c r="A256" s="31" t="n"/>
      <c r="B256" s="26" t="n"/>
      <c r="C256" s="26" t="n"/>
      <c r="D256" s="29" t="n"/>
      <c r="E256" s="26" t="n"/>
      <c r="F256" s="26" t="n"/>
    </row>
    <row r="257">
      <c r="A257" s="31" t="n"/>
      <c r="B257" s="26" t="n"/>
      <c r="C257" s="26" t="n"/>
      <c r="D257" s="29" t="n"/>
      <c r="E257" s="26" t="n"/>
      <c r="F257" s="26" t="n"/>
    </row>
    <row r="258">
      <c r="A258" s="31" t="n"/>
      <c r="B258" s="26" t="n"/>
      <c r="C258" s="26" t="n"/>
      <c r="D258" s="29" t="n"/>
      <c r="E258" s="26" t="n"/>
      <c r="F258" s="26" t="n"/>
    </row>
    <row r="259">
      <c r="A259" s="31" t="n"/>
      <c r="B259" s="26" t="n"/>
      <c r="C259" s="26" t="n"/>
      <c r="D259" s="29" t="n"/>
      <c r="E259" s="26" t="n"/>
      <c r="F259" s="26" t="n"/>
    </row>
    <row r="260">
      <c r="A260" s="31" t="n"/>
      <c r="B260" s="26" t="n"/>
      <c r="C260" s="26" t="n"/>
      <c r="D260" s="29" t="n"/>
      <c r="E260" s="26" t="n"/>
      <c r="F260" s="26" t="n"/>
    </row>
    <row r="261">
      <c r="A261" s="31" t="n"/>
      <c r="B261" s="26" t="n"/>
      <c r="C261" s="26" t="n"/>
      <c r="D261" s="29" t="n"/>
      <c r="E261" s="26" t="n"/>
      <c r="F261" s="26" t="n"/>
    </row>
    <row r="262">
      <c r="A262" s="31" t="n"/>
      <c r="B262" s="26" t="n"/>
      <c r="C262" s="26" t="n"/>
      <c r="D262" s="29" t="n"/>
      <c r="E262" s="26" t="n"/>
      <c r="F262" s="26" t="n"/>
    </row>
    <row r="263">
      <c r="A263" s="31" t="n"/>
      <c r="B263" s="26" t="n"/>
      <c r="C263" s="26" t="n"/>
      <c r="D263" s="29" t="n"/>
      <c r="E263" s="26" t="n"/>
      <c r="F263" s="26" t="n"/>
    </row>
    <row r="264">
      <c r="A264" s="31" t="n"/>
      <c r="B264" s="26" t="n"/>
      <c r="C264" s="26" t="n"/>
      <c r="D264" s="29" t="n"/>
      <c r="E264" s="26" t="n"/>
      <c r="F264" s="26" t="n"/>
    </row>
    <row r="265">
      <c r="A265" s="31" t="n"/>
      <c r="B265" s="26" t="n"/>
      <c r="C265" s="26" t="n"/>
      <c r="D265" s="29" t="n"/>
      <c r="E265" s="26" t="n"/>
      <c r="F265" s="26" t="n"/>
    </row>
    <row r="266">
      <c r="A266" s="31" t="n"/>
      <c r="B266" s="26" t="n"/>
      <c r="C266" s="26" t="n"/>
      <c r="D266" s="29" t="n"/>
      <c r="E266" s="26" t="n"/>
      <c r="F266" s="26" t="n"/>
    </row>
    <row r="267">
      <c r="A267" s="31" t="n"/>
      <c r="B267" s="26" t="n"/>
      <c r="C267" s="26" t="n"/>
      <c r="D267" s="29" t="n"/>
      <c r="E267" s="26" t="n"/>
      <c r="F267" s="26" t="n"/>
    </row>
    <row r="268">
      <c r="A268" s="31" t="n"/>
      <c r="B268" s="26" t="n"/>
      <c r="C268" s="26" t="n"/>
      <c r="D268" s="29" t="n"/>
      <c r="E268" s="26" t="n"/>
      <c r="F268" s="26" t="n"/>
    </row>
    <row r="269">
      <c r="A269" s="31" t="n"/>
      <c r="B269" s="26" t="n"/>
      <c r="C269" s="26" t="n"/>
      <c r="D269" s="29" t="n"/>
      <c r="E269" s="26" t="n"/>
      <c r="F269" s="26" t="n"/>
    </row>
    <row r="270">
      <c r="A270" s="31" t="n"/>
      <c r="B270" s="26" t="n"/>
      <c r="C270" s="26" t="n"/>
      <c r="D270" s="29" t="n"/>
      <c r="E270" s="26" t="n"/>
      <c r="F270" s="26" t="n"/>
    </row>
    <row r="271">
      <c r="A271" s="31" t="n"/>
      <c r="B271" s="26" t="n"/>
      <c r="C271" s="26" t="n"/>
      <c r="D271" s="29" t="n"/>
      <c r="E271" s="26" t="n"/>
      <c r="F271" s="26" t="n"/>
    </row>
    <row r="272">
      <c r="A272" s="31" t="n"/>
      <c r="B272" s="26" t="n"/>
      <c r="C272" s="26" t="n"/>
      <c r="D272" s="29" t="n"/>
      <c r="E272" s="26" t="n"/>
      <c r="F272" s="26" t="n"/>
    </row>
    <row r="273">
      <c r="A273" s="31" t="n"/>
      <c r="B273" s="26" t="n"/>
      <c r="C273" s="26" t="n"/>
      <c r="D273" s="29" t="n"/>
      <c r="E273" s="26" t="n"/>
      <c r="F273" s="26" t="n"/>
    </row>
    <row r="274">
      <c r="A274" s="31" t="n"/>
      <c r="B274" s="26" t="n"/>
      <c r="C274" s="26" t="n"/>
      <c r="D274" s="29" t="n"/>
      <c r="E274" s="26" t="n"/>
      <c r="F274" s="26" t="n"/>
    </row>
    <row r="275">
      <c r="A275" s="31" t="n"/>
      <c r="B275" s="26" t="n"/>
      <c r="C275" s="26" t="n"/>
      <c r="D275" s="29" t="n"/>
      <c r="E275" s="26" t="n"/>
      <c r="F275" s="26" t="n"/>
    </row>
    <row r="276">
      <c r="A276" s="31" t="n"/>
      <c r="B276" s="26" t="n"/>
      <c r="C276" s="26" t="n"/>
      <c r="D276" s="29" t="n"/>
      <c r="E276" s="26" t="n"/>
      <c r="F276" s="26" t="n"/>
    </row>
    <row r="277">
      <c r="A277" s="31" t="n"/>
      <c r="B277" s="26" t="n"/>
      <c r="C277" s="26" t="n"/>
      <c r="D277" s="29" t="n"/>
      <c r="E277" s="26" t="n"/>
      <c r="F277" s="26" t="n"/>
    </row>
    <row r="278">
      <c r="A278" s="31" t="n"/>
      <c r="B278" s="26" t="n"/>
      <c r="C278" s="26" t="n"/>
      <c r="D278" s="29" t="n"/>
      <c r="E278" s="26" t="n"/>
      <c r="F278" s="26" t="n"/>
    </row>
    <row r="279">
      <c r="A279" s="31" t="n"/>
      <c r="B279" s="26" t="n"/>
      <c r="C279" s="26" t="n"/>
      <c r="D279" s="29" t="n"/>
      <c r="E279" s="26" t="n"/>
      <c r="F279" s="26" t="n"/>
    </row>
    <row r="280">
      <c r="A280" s="31" t="n"/>
      <c r="B280" s="26" t="n"/>
      <c r="C280" s="26" t="n"/>
      <c r="D280" s="29" t="n"/>
      <c r="E280" s="26" t="n"/>
      <c r="F280" s="26" t="n"/>
    </row>
    <row r="281">
      <c r="A281" s="31" t="n"/>
      <c r="B281" s="26" t="n"/>
      <c r="C281" s="26" t="n"/>
      <c r="D281" s="29" t="n"/>
      <c r="E281" s="26" t="n"/>
      <c r="F281" s="26" t="n"/>
    </row>
    <row r="282">
      <c r="A282" s="31" t="n"/>
      <c r="B282" s="26" t="n"/>
      <c r="C282" s="26" t="n"/>
      <c r="D282" s="29" t="n"/>
      <c r="E282" s="26" t="n"/>
      <c r="F282" s="26" t="n"/>
    </row>
    <row r="283">
      <c r="A283" s="31" t="n"/>
      <c r="B283" s="26" t="n"/>
      <c r="C283" s="26" t="n"/>
      <c r="D283" s="29" t="n"/>
      <c r="E283" s="26" t="n"/>
      <c r="F283" s="26" t="n"/>
    </row>
    <row r="284">
      <c r="A284" s="31" t="n"/>
      <c r="B284" s="26" t="n"/>
      <c r="C284" s="26" t="n"/>
      <c r="D284" s="29" t="n"/>
      <c r="E284" s="26" t="n"/>
      <c r="F284" s="26" t="n"/>
    </row>
    <row r="285">
      <c r="A285" s="31" t="n"/>
      <c r="B285" s="26" t="n"/>
      <c r="C285" s="26" t="n"/>
      <c r="D285" s="29" t="n"/>
      <c r="E285" s="26" t="n"/>
      <c r="F285" s="26" t="n"/>
    </row>
    <row r="286">
      <c r="A286" s="31" t="n"/>
      <c r="B286" s="26" t="n"/>
      <c r="C286" s="26" t="n"/>
      <c r="D286" s="29" t="n"/>
      <c r="E286" s="26" t="n"/>
      <c r="F286" s="26" t="n"/>
    </row>
    <row r="287">
      <c r="A287" s="31" t="n"/>
      <c r="B287" s="26" t="n"/>
      <c r="C287" s="26" t="n"/>
      <c r="D287" s="29" t="n"/>
      <c r="E287" s="26" t="n"/>
      <c r="F287" s="26" t="n"/>
    </row>
    <row r="288">
      <c r="A288" s="31" t="n"/>
      <c r="B288" s="26" t="n"/>
      <c r="C288" s="26" t="n"/>
      <c r="D288" s="29" t="n"/>
      <c r="E288" s="26" t="n"/>
      <c r="F288" s="26" t="n"/>
    </row>
    <row r="289">
      <c r="A289" s="31" t="n"/>
      <c r="B289" s="26" t="n"/>
      <c r="C289" s="26" t="n"/>
      <c r="D289" s="29" t="n"/>
      <c r="E289" s="26" t="n"/>
      <c r="F289" s="26" t="n"/>
    </row>
    <row r="290">
      <c r="A290" s="31" t="n"/>
      <c r="B290" s="26" t="n"/>
      <c r="C290" s="26" t="n"/>
      <c r="D290" s="29" t="n"/>
      <c r="E290" s="26" t="n"/>
      <c r="F290" s="26" t="n"/>
    </row>
    <row r="291">
      <c r="A291" s="31" t="n"/>
      <c r="B291" s="26" t="n"/>
      <c r="C291" s="26" t="n"/>
      <c r="D291" s="29" t="n"/>
      <c r="E291" s="26" t="n"/>
      <c r="F291" s="26" t="n"/>
    </row>
    <row r="292">
      <c r="A292" s="31" t="n"/>
      <c r="B292" s="26" t="n"/>
      <c r="C292" s="26" t="n"/>
      <c r="D292" s="29" t="n"/>
      <c r="E292" s="26" t="n"/>
      <c r="F292" s="26" t="n"/>
    </row>
    <row r="293">
      <c r="A293" s="31" t="n"/>
      <c r="B293" s="26" t="n"/>
      <c r="C293" s="26" t="n"/>
      <c r="D293" s="29" t="n"/>
      <c r="E293" s="26" t="n"/>
      <c r="F293" s="26" t="n"/>
    </row>
    <row r="294">
      <c r="A294" s="31" t="n"/>
      <c r="B294" s="26" t="n"/>
      <c r="C294" s="26" t="n"/>
      <c r="D294" s="29" t="n"/>
      <c r="E294" s="26" t="n"/>
      <c r="F294" s="26" t="n"/>
    </row>
    <row r="295">
      <c r="A295" s="31" t="n"/>
      <c r="B295" s="26" t="n"/>
      <c r="C295" s="26" t="n"/>
      <c r="D295" s="29" t="n"/>
      <c r="E295" s="26" t="n"/>
      <c r="F295" s="26" t="n"/>
    </row>
    <row r="296">
      <c r="A296" s="31" t="n"/>
      <c r="B296" s="26" t="n"/>
      <c r="C296" s="26" t="n"/>
      <c r="D296" s="29" t="n"/>
      <c r="E296" s="26" t="n"/>
      <c r="F296" s="26" t="n"/>
    </row>
    <row r="297">
      <c r="A297" s="31" t="n"/>
      <c r="B297" s="26" t="n"/>
      <c r="C297" s="26" t="n"/>
      <c r="D297" s="29" t="n"/>
      <c r="E297" s="26" t="n"/>
      <c r="F297" s="26" t="n"/>
    </row>
    <row r="298">
      <c r="A298" s="31" t="n"/>
      <c r="B298" s="26" t="n"/>
      <c r="C298" s="26" t="n"/>
      <c r="D298" s="29" t="n"/>
      <c r="E298" s="26" t="n"/>
      <c r="F298" s="26" t="n"/>
    </row>
    <row r="299">
      <c r="A299" s="31" t="n"/>
      <c r="B299" s="26" t="n"/>
      <c r="C299" s="26" t="n"/>
      <c r="D299" s="29" t="n"/>
      <c r="E299" s="26" t="n"/>
      <c r="F299" s="26" t="n"/>
    </row>
    <row r="300">
      <c r="A300" s="31" t="n"/>
      <c r="B300" s="26" t="n"/>
      <c r="C300" s="26" t="n"/>
      <c r="D300" s="29" t="n"/>
      <c r="E300" s="26" t="n"/>
      <c r="F300" s="26" t="n"/>
    </row>
    <row r="301">
      <c r="A301" s="31" t="n"/>
      <c r="B301" s="26" t="n"/>
      <c r="C301" s="26" t="n"/>
      <c r="D301" s="29" t="n"/>
      <c r="E301" s="26" t="n"/>
      <c r="F301" s="26" t="n"/>
    </row>
    <row r="302">
      <c r="A302" s="31" t="n"/>
      <c r="B302" s="26" t="n"/>
      <c r="C302" s="26" t="n"/>
      <c r="D302" s="29" t="n"/>
      <c r="E302" s="26" t="n"/>
      <c r="F302" s="26" t="n"/>
    </row>
    <row r="303">
      <c r="A303" s="31" t="n"/>
      <c r="B303" s="26" t="n"/>
      <c r="C303" s="26" t="n"/>
      <c r="D303" s="29" t="n"/>
      <c r="E303" s="26" t="n"/>
      <c r="F303" s="26" t="n"/>
    </row>
    <row r="304">
      <c r="A304" s="31" t="n"/>
      <c r="B304" s="26" t="n"/>
      <c r="C304" s="26" t="n"/>
      <c r="D304" s="29" t="n"/>
      <c r="E304" s="26" t="n"/>
      <c r="F304" s="26" t="n"/>
    </row>
    <row r="305">
      <c r="A305" s="31" t="n"/>
      <c r="B305" s="26" t="n"/>
      <c r="C305" s="26" t="n"/>
      <c r="D305" s="29" t="n"/>
      <c r="E305" s="26" t="n"/>
      <c r="F305" s="26" t="n"/>
    </row>
    <row r="306">
      <c r="A306" s="31" t="n"/>
      <c r="B306" s="26" t="n"/>
      <c r="C306" s="26" t="n"/>
      <c r="D306" s="29" t="n"/>
      <c r="E306" s="26" t="n"/>
      <c r="F306" s="26" t="n"/>
    </row>
    <row r="307">
      <c r="A307" s="31" t="n"/>
      <c r="B307" s="26" t="n"/>
      <c r="C307" s="26" t="n"/>
      <c r="D307" s="29" t="n"/>
      <c r="E307" s="26" t="n"/>
      <c r="F307" s="26" t="n"/>
    </row>
    <row r="308">
      <c r="A308" s="31" t="n"/>
      <c r="B308" s="26" t="n"/>
      <c r="C308" s="26" t="n"/>
      <c r="D308" s="29" t="n"/>
      <c r="E308" s="26" t="n"/>
      <c r="F308" s="26" t="n"/>
    </row>
    <row r="309">
      <c r="A309" s="31" t="n"/>
      <c r="B309" s="26" t="n"/>
      <c r="C309" s="26" t="n"/>
      <c r="D309" s="29" t="n"/>
      <c r="E309" s="26" t="n"/>
      <c r="F309" s="26" t="n"/>
    </row>
    <row r="310">
      <c r="A310" s="31" t="n"/>
      <c r="B310" s="26" t="n"/>
      <c r="C310" s="26" t="n"/>
      <c r="D310" s="29" t="n"/>
      <c r="E310" s="26" t="n"/>
      <c r="F310" s="26" t="n"/>
    </row>
    <row r="311">
      <c r="A311" s="31" t="n"/>
      <c r="B311" s="26" t="n"/>
      <c r="C311" s="26" t="n"/>
      <c r="D311" s="29" t="n"/>
      <c r="E311" s="26" t="n"/>
      <c r="F311" s="26" t="n"/>
    </row>
    <row r="312">
      <c r="A312" s="31" t="n"/>
      <c r="B312" s="26" t="n"/>
      <c r="C312" s="26" t="n"/>
      <c r="D312" s="29" t="n"/>
      <c r="E312" s="26" t="n"/>
      <c r="F312" s="26" t="n"/>
    </row>
    <row r="313">
      <c r="A313" s="31" t="n"/>
      <c r="B313" s="26" t="n"/>
      <c r="C313" s="26" t="n"/>
      <c r="D313" s="29" t="n"/>
      <c r="E313" s="26" t="n"/>
      <c r="F313" s="26" t="n"/>
    </row>
    <row r="314">
      <c r="A314" s="31" t="n"/>
      <c r="B314" s="26" t="n"/>
      <c r="C314" s="26" t="n"/>
      <c r="D314" s="29" t="n"/>
      <c r="E314" s="26" t="n"/>
      <c r="F314" s="26" t="n"/>
    </row>
    <row r="315">
      <c r="A315" s="31" t="n"/>
      <c r="B315" s="26" t="n"/>
      <c r="C315" s="26" t="n"/>
      <c r="D315" s="29" t="n"/>
      <c r="E315" s="26" t="n"/>
      <c r="F315" s="26" t="n"/>
    </row>
    <row r="316">
      <c r="A316" s="31" t="n"/>
      <c r="B316" s="26" t="n"/>
      <c r="C316" s="26" t="n"/>
      <c r="D316" s="29" t="n"/>
      <c r="E316" s="26" t="n"/>
      <c r="F316" s="26" t="n"/>
    </row>
    <row r="317">
      <c r="A317" s="31" t="n"/>
      <c r="B317" s="26" t="n"/>
      <c r="C317" s="26" t="n"/>
      <c r="D317" s="29" t="n"/>
      <c r="E317" s="26" t="n"/>
      <c r="F317" s="26" t="n"/>
    </row>
    <row r="318">
      <c r="A318" s="31" t="n"/>
      <c r="B318" s="26" t="n"/>
      <c r="C318" s="26" t="n"/>
      <c r="D318" s="29" t="n"/>
      <c r="E318" s="26" t="n"/>
      <c r="F318" s="26" t="n"/>
    </row>
    <row r="319">
      <c r="A319" s="31" t="n"/>
      <c r="B319" s="26" t="n"/>
      <c r="C319" s="26" t="n"/>
      <c r="D319" s="29" t="n"/>
      <c r="E319" s="26" t="n"/>
      <c r="F319" s="26" t="n"/>
    </row>
    <row r="320">
      <c r="A320" s="31" t="n"/>
      <c r="B320" s="26" t="n"/>
      <c r="C320" s="26" t="n"/>
      <c r="D320" s="29" t="n"/>
      <c r="E320" s="26" t="n"/>
      <c r="F320" s="26" t="n"/>
    </row>
    <row r="321">
      <c r="A321" s="31" t="n"/>
      <c r="B321" s="26" t="n"/>
      <c r="C321" s="26" t="n"/>
      <c r="D321" s="29" t="n"/>
      <c r="E321" s="26" t="n"/>
      <c r="F321" s="26" t="n"/>
    </row>
    <row r="322">
      <c r="A322" s="31" t="n"/>
      <c r="B322" s="26" t="n"/>
      <c r="C322" s="26" t="n"/>
      <c r="D322" s="29" t="n"/>
      <c r="E322" s="26" t="n"/>
      <c r="F322" s="26" t="n"/>
    </row>
    <row r="323">
      <c r="A323" s="31" t="n"/>
      <c r="B323" s="26" t="n"/>
      <c r="C323" s="26" t="n"/>
      <c r="D323" s="29" t="n"/>
      <c r="E323" s="26" t="n"/>
      <c r="F323" s="26" t="n"/>
    </row>
    <row r="324">
      <c r="A324" s="31" t="n"/>
      <c r="B324" s="26" t="n"/>
      <c r="C324" s="26" t="n"/>
      <c r="D324" s="29" t="n"/>
      <c r="E324" s="26" t="n"/>
      <c r="F324" s="26" t="n"/>
    </row>
    <row r="325">
      <c r="A325" s="31" t="n"/>
      <c r="B325" s="26" t="n"/>
      <c r="C325" s="26" t="n"/>
      <c r="D325" s="29" t="n"/>
      <c r="E325" s="26" t="n"/>
      <c r="F325" s="26" t="n"/>
    </row>
    <row r="326">
      <c r="A326" s="31" t="n"/>
      <c r="B326" s="26" t="n"/>
      <c r="C326" s="26" t="n"/>
      <c r="D326" s="29" t="n"/>
      <c r="E326" s="26" t="n"/>
      <c r="F326" s="26" t="n"/>
    </row>
    <row r="327">
      <c r="A327" s="31" t="n"/>
      <c r="B327" s="26" t="n"/>
      <c r="C327" s="26" t="n"/>
      <c r="D327" s="29" t="n"/>
      <c r="E327" s="26" t="n"/>
      <c r="F327" s="26" t="n"/>
    </row>
    <row r="328">
      <c r="A328" s="31" t="n"/>
      <c r="B328" s="26" t="n"/>
      <c r="C328" s="26" t="n"/>
      <c r="D328" s="29" t="n"/>
      <c r="E328" s="26" t="n"/>
      <c r="F328" s="26" t="n"/>
    </row>
    <row r="329">
      <c r="A329" s="31" t="n"/>
      <c r="B329" s="26" t="n"/>
      <c r="C329" s="26" t="n"/>
      <c r="D329" s="29" t="n"/>
      <c r="E329" s="26" t="n"/>
      <c r="F329" s="26" t="n"/>
    </row>
    <row r="330">
      <c r="A330" s="31" t="n"/>
      <c r="B330" s="26" t="n"/>
      <c r="C330" s="26" t="n"/>
      <c r="D330" s="29" t="n"/>
      <c r="E330" s="26" t="n"/>
      <c r="F330" s="26" t="n"/>
    </row>
    <row r="331">
      <c r="A331" s="31" t="n"/>
      <c r="B331" s="26" t="n"/>
      <c r="C331" s="26" t="n"/>
      <c r="D331" s="29" t="n"/>
      <c r="E331" s="26" t="n"/>
      <c r="F331" s="26" t="n"/>
    </row>
    <row r="332">
      <c r="A332" s="31" t="n"/>
      <c r="B332" s="26" t="n"/>
      <c r="C332" s="26" t="n"/>
      <c r="D332" s="29" t="n"/>
      <c r="E332" s="26" t="n"/>
      <c r="F332" s="26" t="n"/>
    </row>
    <row r="333">
      <c r="A333" s="31" t="n"/>
      <c r="B333" s="26" t="n"/>
      <c r="C333" s="26" t="n"/>
      <c r="D333" s="29" t="n"/>
      <c r="E333" s="26" t="n"/>
      <c r="F333" s="26" t="n"/>
    </row>
    <row r="334">
      <c r="A334" s="31" t="n"/>
      <c r="B334" s="26" t="n"/>
      <c r="C334" s="26" t="n"/>
      <c r="D334" s="29" t="n"/>
      <c r="E334" s="26" t="n"/>
      <c r="F334" s="26" t="n"/>
    </row>
    <row r="335">
      <c r="A335" s="31" t="n"/>
      <c r="B335" s="26" t="n"/>
      <c r="C335" s="26" t="n"/>
      <c r="D335" s="29" t="n"/>
      <c r="E335" s="26" t="n"/>
      <c r="F335" s="26" t="n"/>
    </row>
    <row r="336">
      <c r="A336" s="31" t="n"/>
      <c r="B336" s="26" t="n"/>
      <c r="C336" s="26" t="n"/>
      <c r="D336" s="29" t="n"/>
      <c r="E336" s="26" t="n"/>
      <c r="F336" s="26" t="n"/>
    </row>
    <row r="337">
      <c r="A337" s="31" t="n"/>
      <c r="B337" s="26" t="n"/>
      <c r="C337" s="26" t="n"/>
      <c r="D337" s="29" t="n"/>
      <c r="E337" s="26" t="n"/>
      <c r="F337" s="26" t="n"/>
    </row>
    <row r="338">
      <c r="A338" s="31" t="n"/>
      <c r="B338" s="26" t="n"/>
      <c r="C338" s="26" t="n"/>
      <c r="D338" s="29" t="n"/>
      <c r="E338" s="26" t="n"/>
      <c r="F338" s="26" t="n"/>
    </row>
    <row r="339">
      <c r="A339" s="31" t="n"/>
      <c r="B339" s="26" t="n"/>
      <c r="C339" s="26" t="n"/>
      <c r="D339" s="29" t="n"/>
      <c r="E339" s="26" t="n"/>
      <c r="F339" s="26" t="n"/>
    </row>
    <row r="340">
      <c r="A340" s="31" t="n"/>
      <c r="B340" s="26" t="n"/>
      <c r="C340" s="26" t="n"/>
      <c r="D340" s="29" t="n"/>
      <c r="E340" s="26" t="n"/>
      <c r="F340" s="26" t="n"/>
    </row>
    <row r="341">
      <c r="A341" s="31" t="n"/>
      <c r="B341" s="26" t="n"/>
      <c r="C341" s="26" t="n"/>
      <c r="D341" s="29" t="n"/>
      <c r="E341" s="26" t="n"/>
      <c r="F341" s="26" t="n"/>
    </row>
    <row r="342">
      <c r="A342" s="31" t="n"/>
      <c r="B342" s="26" t="n"/>
      <c r="C342" s="26" t="n"/>
      <c r="D342" s="29" t="n"/>
      <c r="E342" s="26" t="n"/>
      <c r="F342" s="26" t="n"/>
    </row>
    <row r="343">
      <c r="A343" s="31" t="n"/>
      <c r="B343" s="26" t="n"/>
      <c r="C343" s="26" t="n"/>
      <c r="D343" s="29" t="n"/>
      <c r="E343" s="26" t="n"/>
      <c r="F343" s="26" t="n"/>
    </row>
    <row r="344">
      <c r="A344" s="31" t="n"/>
      <c r="B344" s="26" t="n"/>
      <c r="C344" s="26" t="n"/>
      <c r="D344" s="29" t="n"/>
      <c r="E344" s="26" t="n"/>
      <c r="F344" s="26" t="n"/>
    </row>
    <row r="345">
      <c r="A345" s="31" t="n"/>
      <c r="B345" s="26" t="n"/>
      <c r="C345" s="26" t="n"/>
      <c r="D345" s="29" t="n"/>
      <c r="E345" s="26" t="n"/>
      <c r="F345" s="26" t="n"/>
    </row>
    <row r="346">
      <c r="A346" s="31" t="n"/>
      <c r="B346" s="26" t="n"/>
      <c r="C346" s="26" t="n"/>
      <c r="D346" s="29" t="n"/>
      <c r="E346" s="26" t="n"/>
      <c r="F346" s="26" t="n"/>
    </row>
    <row r="347">
      <c r="A347" s="31" t="n"/>
      <c r="B347" s="26" t="n"/>
      <c r="C347" s="26" t="n"/>
      <c r="D347" s="29" t="n"/>
      <c r="E347" s="26" t="n"/>
      <c r="F347" s="26" t="n"/>
    </row>
    <row r="348">
      <c r="A348" s="31" t="n"/>
      <c r="B348" s="26" t="n"/>
      <c r="C348" s="26" t="n"/>
      <c r="D348" s="29" t="n"/>
      <c r="E348" s="26" t="n"/>
      <c r="F348" s="26" t="n"/>
    </row>
    <row r="349">
      <c r="A349" s="31" t="n"/>
      <c r="B349" s="26" t="n"/>
      <c r="C349" s="26" t="n"/>
      <c r="D349" s="29" t="n"/>
      <c r="E349" s="26" t="n"/>
      <c r="F349" s="26" t="n"/>
    </row>
    <row r="350">
      <c r="A350" s="31" t="n"/>
      <c r="B350" s="26" t="n"/>
      <c r="C350" s="26" t="n"/>
      <c r="D350" s="29" t="n"/>
      <c r="E350" s="26" t="n"/>
      <c r="F350" s="26" t="n"/>
    </row>
    <row r="351">
      <c r="A351" s="31" t="n"/>
      <c r="B351" s="26" t="n"/>
      <c r="C351" s="26" t="n"/>
      <c r="D351" s="29" t="n"/>
      <c r="E351" s="26" t="n"/>
      <c r="F351" s="26" t="n"/>
    </row>
    <row r="352">
      <c r="A352" s="31" t="n"/>
      <c r="B352" s="26" t="n"/>
      <c r="C352" s="26" t="n"/>
      <c r="D352" s="29" t="n"/>
      <c r="E352" s="26" t="n"/>
      <c r="F352" s="26" t="n"/>
    </row>
    <row r="353">
      <c r="A353" s="31" t="n"/>
      <c r="B353" s="26" t="n"/>
      <c r="C353" s="26" t="n"/>
      <c r="D353" s="29" t="n"/>
      <c r="E353" s="26" t="n"/>
      <c r="F353" s="26" t="n"/>
    </row>
    <row r="354">
      <c r="A354" s="31" t="n"/>
      <c r="B354" s="26" t="n"/>
      <c r="C354" s="26" t="n"/>
      <c r="D354" s="29" t="n"/>
      <c r="E354" s="26" t="n"/>
      <c r="F354" s="26" t="n"/>
    </row>
    <row r="355">
      <c r="A355" s="31" t="n"/>
      <c r="B355" s="26" t="n"/>
      <c r="C355" s="26" t="n"/>
      <c r="D355" s="29" t="n"/>
      <c r="E355" s="26" t="n"/>
      <c r="F355" s="26" t="n"/>
    </row>
    <row r="356">
      <c r="A356" s="31" t="n"/>
      <c r="B356" s="26" t="n"/>
      <c r="C356" s="26" t="n"/>
      <c r="D356" s="29" t="n"/>
      <c r="E356" s="26" t="n"/>
      <c r="F356" s="26" t="n"/>
    </row>
    <row r="357">
      <c r="A357" s="31" t="n"/>
      <c r="B357" s="26" t="n"/>
      <c r="C357" s="26" t="n"/>
      <c r="D357" s="29" t="n"/>
      <c r="E357" s="26" t="n"/>
      <c r="F357" s="26" t="n"/>
    </row>
    <row r="358">
      <c r="A358" s="31" t="n"/>
      <c r="B358" s="26" t="n"/>
      <c r="C358" s="26" t="n"/>
      <c r="D358" s="29" t="n"/>
      <c r="E358" s="26" t="n"/>
      <c r="F358" s="26" t="n"/>
    </row>
    <row r="359">
      <c r="A359" s="31" t="n"/>
      <c r="B359" s="26" t="n"/>
      <c r="C359" s="26" t="n"/>
      <c r="D359" s="29" t="n"/>
      <c r="E359" s="26" t="n"/>
      <c r="F359" s="26" t="n"/>
    </row>
    <row r="360">
      <c r="A360" s="31" t="n"/>
      <c r="B360" s="26" t="n"/>
      <c r="C360" s="26" t="n"/>
      <c r="D360" s="29" t="n"/>
      <c r="E360" s="26" t="n"/>
      <c r="F360" s="26" t="n"/>
    </row>
    <row r="361">
      <c r="A361" s="31" t="n"/>
      <c r="B361" s="26" t="n"/>
      <c r="C361" s="26" t="n"/>
      <c r="D361" s="29" t="n"/>
      <c r="E361" s="26" t="n"/>
      <c r="F361" s="26" t="n"/>
    </row>
    <row r="362">
      <c r="A362" s="31" t="n"/>
      <c r="B362" s="26" t="n"/>
      <c r="C362" s="26" t="n"/>
      <c r="D362" s="29" t="n"/>
      <c r="E362" s="26" t="n"/>
      <c r="F362" s="26" t="n"/>
    </row>
    <row r="363">
      <c r="A363" s="31" t="n"/>
      <c r="B363" s="26" t="n"/>
      <c r="C363" s="26" t="n"/>
      <c r="D363" s="29" t="n"/>
      <c r="E363" s="26" t="n"/>
      <c r="F363" s="26" t="n"/>
    </row>
    <row r="364">
      <c r="A364" s="31" t="n"/>
      <c r="B364" s="26" t="n"/>
      <c r="C364" s="26" t="n"/>
      <c r="D364" s="29" t="n"/>
      <c r="E364" s="26" t="n"/>
      <c r="F364" s="26" t="n"/>
    </row>
    <row r="365">
      <c r="A365" s="31" t="n"/>
      <c r="B365" s="26" t="n"/>
      <c r="C365" s="26" t="n"/>
      <c r="D365" s="29" t="n"/>
      <c r="E365" s="26" t="n"/>
      <c r="F365" s="26" t="n"/>
    </row>
    <row r="366">
      <c r="A366" s="31" t="n"/>
      <c r="B366" s="26" t="n"/>
      <c r="C366" s="26" t="n"/>
      <c r="D366" s="29" t="n"/>
      <c r="E366" s="26" t="n"/>
      <c r="F366" s="26" t="n"/>
    </row>
    <row r="367">
      <c r="A367" s="31" t="n"/>
      <c r="B367" s="26" t="n"/>
      <c r="C367" s="26" t="n"/>
      <c r="D367" s="29" t="n"/>
      <c r="E367" s="26" t="n"/>
      <c r="F367" s="26" t="n"/>
    </row>
    <row r="368">
      <c r="A368" s="31" t="n"/>
      <c r="B368" s="26" t="n"/>
      <c r="C368" s="26" t="n"/>
      <c r="D368" s="29" t="n"/>
      <c r="E368" s="26" t="n"/>
      <c r="F368" s="26" t="n"/>
    </row>
    <row r="369">
      <c r="A369" s="31" t="n"/>
      <c r="B369" s="26" t="n"/>
      <c r="C369" s="26" t="n"/>
      <c r="D369" s="29" t="n"/>
      <c r="E369" s="26" t="n"/>
      <c r="F369" s="26" t="n"/>
    </row>
    <row r="370">
      <c r="A370" s="31" t="n"/>
      <c r="B370" s="26" t="n"/>
      <c r="C370" s="26" t="n"/>
      <c r="D370" s="29" t="n"/>
      <c r="E370" s="26" t="n"/>
      <c r="F370" s="26" t="n"/>
    </row>
    <row r="371">
      <c r="A371" s="31" t="n"/>
      <c r="B371" s="26" t="n"/>
      <c r="C371" s="26" t="n"/>
      <c r="D371" s="29" t="n"/>
      <c r="E371" s="26" t="n"/>
      <c r="F371" s="26" t="n"/>
    </row>
    <row r="372">
      <c r="A372" s="31" t="n"/>
      <c r="B372" s="26" t="n"/>
      <c r="C372" s="26" t="n"/>
      <c r="D372" s="29" t="n"/>
      <c r="E372" s="26" t="n"/>
      <c r="F372" s="26" t="n"/>
    </row>
    <row r="373">
      <c r="A373" s="31" t="n"/>
      <c r="B373" s="26" t="n"/>
      <c r="C373" s="26" t="n"/>
      <c r="D373" s="29" t="n"/>
      <c r="E373" s="26" t="n"/>
      <c r="F373" s="26" t="n"/>
    </row>
    <row r="374">
      <c r="A374" s="31" t="n"/>
      <c r="B374" s="26" t="n"/>
      <c r="C374" s="26" t="n"/>
      <c r="D374" s="29" t="n"/>
      <c r="E374" s="26" t="n"/>
      <c r="F374" s="26" t="n"/>
    </row>
    <row r="375">
      <c r="A375" s="31" t="n"/>
      <c r="B375" s="26" t="n"/>
      <c r="C375" s="26" t="n"/>
      <c r="D375" s="29" t="n"/>
      <c r="E375" s="26" t="n"/>
      <c r="F375" s="26" t="n"/>
    </row>
    <row r="376">
      <c r="A376" s="31" t="n"/>
      <c r="B376" s="26" t="n"/>
      <c r="C376" s="26" t="n"/>
      <c r="D376" s="29" t="n"/>
      <c r="E376" s="26" t="n"/>
      <c r="F376" s="26" t="n"/>
    </row>
    <row r="377">
      <c r="A377" s="31" t="n"/>
      <c r="B377" s="26" t="n"/>
      <c r="C377" s="26" t="n"/>
      <c r="D377" s="29" t="n"/>
      <c r="E377" s="26" t="n"/>
      <c r="F377" s="26" t="n"/>
    </row>
    <row r="378">
      <c r="A378" s="31" t="n"/>
      <c r="B378" s="26" t="n"/>
      <c r="C378" s="26" t="n"/>
      <c r="D378" s="29" t="n"/>
      <c r="E378" s="26" t="n"/>
      <c r="F378" s="26" t="n"/>
    </row>
    <row r="379">
      <c r="A379" s="31" t="n"/>
      <c r="B379" s="26" t="n"/>
      <c r="C379" s="26" t="n"/>
      <c r="D379" s="29" t="n"/>
      <c r="E379" s="26" t="n"/>
      <c r="F379" s="26" t="n"/>
    </row>
    <row r="380">
      <c r="A380" s="31" t="n"/>
      <c r="B380" s="26" t="n"/>
      <c r="C380" s="26" t="n"/>
      <c r="D380" s="29" t="n"/>
      <c r="E380" s="26" t="n"/>
      <c r="F380" s="26" t="n"/>
    </row>
    <row r="381">
      <c r="A381" s="31" t="n"/>
      <c r="B381" s="26" t="n"/>
      <c r="C381" s="26" t="n"/>
      <c r="D381" s="29" t="n"/>
      <c r="E381" s="26" t="n"/>
      <c r="F381" s="26" t="n"/>
    </row>
    <row r="382">
      <c r="A382" s="31" t="n"/>
      <c r="B382" s="26" t="n"/>
      <c r="C382" s="26" t="n"/>
      <c r="D382" s="29" t="n"/>
      <c r="E382" s="26" t="n"/>
      <c r="F382" s="26" t="n"/>
    </row>
    <row r="383">
      <c r="A383" s="31" t="n"/>
      <c r="B383" s="26" t="n"/>
      <c r="C383" s="26" t="n"/>
      <c r="D383" s="29" t="n"/>
      <c r="E383" s="26" t="n"/>
      <c r="F383" s="26" t="n"/>
    </row>
    <row r="384">
      <c r="A384" s="31" t="n"/>
      <c r="B384" s="26" t="n"/>
      <c r="C384" s="26" t="n"/>
      <c r="D384" s="29" t="n"/>
      <c r="E384" s="26" t="n"/>
      <c r="F384" s="26" t="n"/>
    </row>
    <row r="385">
      <c r="A385" s="31" t="n"/>
      <c r="B385" s="26" t="n"/>
      <c r="C385" s="26" t="n"/>
      <c r="D385" s="29" t="n"/>
      <c r="E385" s="26" t="n"/>
      <c r="F385" s="26" t="n"/>
    </row>
    <row r="386">
      <c r="A386" s="31" t="n"/>
      <c r="B386" s="26" t="n"/>
      <c r="C386" s="26" t="n"/>
      <c r="D386" s="29" t="n"/>
      <c r="E386" s="26" t="n"/>
      <c r="F386" s="26" t="n"/>
    </row>
    <row r="387">
      <c r="A387" s="31" t="n"/>
      <c r="B387" s="26" t="n"/>
      <c r="C387" s="26" t="n"/>
      <c r="D387" s="29" t="n"/>
      <c r="E387" s="26" t="n"/>
      <c r="F387" s="26" t="n"/>
    </row>
    <row r="388">
      <c r="A388" s="31" t="n"/>
      <c r="B388" s="26" t="n"/>
      <c r="C388" s="26" t="n"/>
      <c r="D388" s="29" t="n"/>
      <c r="E388" s="26" t="n"/>
      <c r="F388" s="26" t="n"/>
    </row>
    <row r="389">
      <c r="A389" s="31" t="n"/>
      <c r="B389" s="26" t="n"/>
      <c r="C389" s="26" t="n"/>
      <c r="D389" s="29" t="n"/>
      <c r="E389" s="26" t="n"/>
      <c r="F389" s="26" t="n"/>
    </row>
    <row r="390">
      <c r="A390" s="31" t="n"/>
      <c r="B390" s="26" t="n"/>
      <c r="C390" s="26" t="n"/>
      <c r="D390" s="29" t="n"/>
      <c r="E390" s="26" t="n"/>
      <c r="F390" s="26" t="n"/>
    </row>
    <row r="391">
      <c r="A391" s="31" t="n"/>
      <c r="B391" s="26" t="n"/>
      <c r="C391" s="26" t="n"/>
      <c r="D391" s="29" t="n"/>
      <c r="E391" s="26" t="n"/>
      <c r="F391" s="26" t="n"/>
    </row>
    <row r="392">
      <c r="A392" s="31" t="n"/>
      <c r="B392" s="26" t="n"/>
      <c r="C392" s="26" t="n"/>
      <c r="D392" s="29" t="n"/>
      <c r="E392" s="26" t="n"/>
      <c r="F392" s="26" t="n"/>
    </row>
    <row r="393">
      <c r="A393" s="31" t="n"/>
      <c r="B393" s="26" t="n"/>
      <c r="C393" s="26" t="n"/>
      <c r="D393" s="29" t="n"/>
      <c r="E393" s="26" t="n"/>
      <c r="F393" s="26" t="n"/>
    </row>
    <row r="394">
      <c r="A394" s="31" t="n"/>
      <c r="B394" s="26" t="n"/>
      <c r="C394" s="26" t="n"/>
      <c r="D394" s="29" t="n"/>
      <c r="E394" s="26" t="n"/>
      <c r="F394" s="26" t="n"/>
    </row>
    <row r="395">
      <c r="A395" s="31" t="n"/>
      <c r="B395" s="26" t="n"/>
      <c r="C395" s="26" t="n"/>
      <c r="D395" s="29" t="n"/>
      <c r="E395" s="26" t="n"/>
      <c r="F395" s="26" t="n"/>
    </row>
    <row r="396">
      <c r="A396" s="31" t="n"/>
      <c r="B396" s="26" t="n"/>
      <c r="C396" s="26" t="n"/>
      <c r="D396" s="29" t="n"/>
      <c r="E396" s="26" t="n"/>
      <c r="F396" s="26" t="n"/>
    </row>
    <row r="397">
      <c r="A397" s="31" t="n"/>
      <c r="B397" s="26" t="n"/>
      <c r="C397" s="26" t="n"/>
      <c r="D397" s="29" t="n"/>
      <c r="E397" s="26" t="n"/>
      <c r="F397" s="26" t="n"/>
    </row>
    <row r="398">
      <c r="A398" s="31" t="n"/>
      <c r="B398" s="26" t="n"/>
      <c r="C398" s="26" t="n"/>
      <c r="D398" s="29" t="n"/>
      <c r="E398" s="26" t="n"/>
      <c r="F398" s="26" t="n"/>
    </row>
    <row r="399">
      <c r="A399" s="31" t="n"/>
      <c r="B399" s="26" t="n"/>
      <c r="C399" s="26" t="n"/>
      <c r="D399" s="29" t="n"/>
      <c r="E399" s="26" t="n"/>
      <c r="F399" s="26" t="n"/>
    </row>
    <row r="400">
      <c r="A400" s="31" t="n"/>
      <c r="B400" s="26" t="n"/>
      <c r="C400" s="26" t="n"/>
      <c r="D400" s="29" t="n"/>
      <c r="E400" s="26" t="n"/>
      <c r="F400" s="26" t="n"/>
    </row>
    <row r="401">
      <c r="A401" s="31" t="n"/>
      <c r="B401" s="26" t="n"/>
      <c r="C401" s="26" t="n"/>
      <c r="D401" s="29" t="n"/>
      <c r="E401" s="26" t="n"/>
      <c r="F401" s="26" t="n"/>
    </row>
    <row r="402">
      <c r="A402" s="31" t="n"/>
      <c r="B402" s="26" t="n"/>
      <c r="C402" s="26" t="n"/>
      <c r="D402" s="29" t="n"/>
      <c r="E402" s="26" t="n"/>
      <c r="F402" s="26" t="n"/>
    </row>
    <row r="403">
      <c r="A403" s="31" t="n"/>
      <c r="B403" s="26" t="n"/>
      <c r="C403" s="26" t="n"/>
      <c r="D403" s="29" t="n"/>
      <c r="E403" s="26" t="n"/>
      <c r="F403" s="26" t="n"/>
    </row>
    <row r="404">
      <c r="A404" s="31" t="n"/>
      <c r="B404" s="26" t="n"/>
      <c r="C404" s="26" t="n"/>
      <c r="D404" s="29" t="n"/>
      <c r="E404" s="26" t="n"/>
      <c r="F404" s="26" t="n"/>
    </row>
    <row r="405">
      <c r="A405" s="31" t="n"/>
      <c r="B405" s="26" t="n"/>
      <c r="C405" s="26" t="n"/>
      <c r="D405" s="29" t="n"/>
      <c r="E405" s="26" t="n"/>
      <c r="F405" s="26" t="n"/>
    </row>
    <row r="406">
      <c r="A406" s="31" t="n"/>
      <c r="B406" s="26" t="n"/>
      <c r="C406" s="26" t="n"/>
      <c r="D406" s="29" t="n"/>
      <c r="E406" s="26" t="n"/>
      <c r="F406" s="26" t="n"/>
    </row>
    <row r="407">
      <c r="A407" s="31" t="n"/>
      <c r="B407" s="26" t="n"/>
      <c r="C407" s="26" t="n"/>
      <c r="D407" s="29" t="n"/>
      <c r="E407" s="26" t="n"/>
      <c r="F407" s="26" t="n"/>
    </row>
    <row r="408">
      <c r="A408" s="31" t="n"/>
      <c r="B408" s="26" t="n"/>
      <c r="C408" s="26" t="n"/>
      <c r="D408" s="29" t="n"/>
      <c r="E408" s="26" t="n"/>
      <c r="F408" s="26" t="n"/>
    </row>
    <row r="409">
      <c r="A409" s="31" t="n"/>
      <c r="B409" s="26" t="n"/>
      <c r="C409" s="26" t="n"/>
      <c r="D409" s="29" t="n"/>
      <c r="E409" s="26" t="n"/>
      <c r="F409" s="26" t="n"/>
    </row>
    <row r="410">
      <c r="A410" s="31" t="n"/>
      <c r="B410" s="26" t="n"/>
      <c r="C410" s="26" t="n"/>
      <c r="D410" s="29" t="n"/>
      <c r="E410" s="26" t="n"/>
      <c r="F410" s="26" t="n"/>
    </row>
    <row r="411">
      <c r="A411" s="31" t="n"/>
      <c r="B411" s="26" t="n"/>
      <c r="C411" s="26" t="n"/>
      <c r="D411" s="29" t="n"/>
      <c r="E411" s="26" t="n"/>
      <c r="F411" s="26" t="n"/>
    </row>
    <row r="412">
      <c r="A412" s="31" t="n"/>
      <c r="B412" s="26" t="n"/>
      <c r="C412" s="26" t="n"/>
      <c r="D412" s="29" t="n"/>
      <c r="E412" s="26" t="n"/>
      <c r="F412" s="26" t="n"/>
    </row>
    <row r="413">
      <c r="A413" s="31" t="n"/>
      <c r="B413" s="26" t="n"/>
      <c r="C413" s="26" t="n"/>
      <c r="D413" s="29" t="n"/>
      <c r="E413" s="26" t="n"/>
      <c r="F413" s="26" t="n"/>
    </row>
    <row r="414">
      <c r="A414" s="31" t="n"/>
      <c r="B414" s="26" t="n"/>
      <c r="C414" s="26" t="n"/>
      <c r="D414" s="29" t="n"/>
      <c r="E414" s="26" t="n"/>
      <c r="F414" s="26" t="n"/>
    </row>
    <row r="415">
      <c r="A415" s="31" t="n"/>
      <c r="B415" s="26" t="n"/>
      <c r="C415" s="26" t="n"/>
      <c r="D415" s="29" t="n"/>
      <c r="E415" s="26" t="n"/>
      <c r="F415" s="26" t="n"/>
    </row>
    <row r="416">
      <c r="A416" s="31" t="n"/>
      <c r="B416" s="26" t="n"/>
      <c r="C416" s="26" t="n"/>
      <c r="D416" s="29" t="n"/>
      <c r="E416" s="26" t="n"/>
      <c r="F416" s="26" t="n"/>
    </row>
    <row r="417">
      <c r="A417" s="31" t="n"/>
      <c r="B417" s="26" t="n"/>
      <c r="C417" s="26" t="n"/>
      <c r="D417" s="29" t="n"/>
      <c r="E417" s="26" t="n"/>
      <c r="F417" s="26" t="n"/>
    </row>
    <row r="418">
      <c r="A418" s="31" t="n"/>
      <c r="B418" s="26" t="n"/>
      <c r="C418" s="26" t="n"/>
      <c r="D418" s="29" t="n"/>
      <c r="E418" s="26" t="n"/>
      <c r="F418" s="26" t="n"/>
    </row>
    <row r="419">
      <c r="A419" s="31" t="n"/>
      <c r="B419" s="26" t="n"/>
      <c r="C419" s="26" t="n"/>
      <c r="D419" s="29" t="n"/>
      <c r="E419" s="26" t="n"/>
      <c r="F419" s="26" t="n"/>
    </row>
    <row r="420">
      <c r="A420" s="31" t="n"/>
      <c r="B420" s="26" t="n"/>
      <c r="C420" s="26" t="n"/>
      <c r="D420" s="29" t="n"/>
      <c r="E420" s="26" t="n"/>
      <c r="F420" s="26" t="n"/>
    </row>
    <row r="421">
      <c r="A421" s="31" t="n"/>
      <c r="B421" s="26" t="n"/>
      <c r="C421" s="26" t="n"/>
      <c r="D421" s="29" t="n"/>
      <c r="E421" s="26" t="n"/>
      <c r="F421" s="26" t="n"/>
    </row>
    <row r="422">
      <c r="A422" s="31" t="n"/>
      <c r="B422" s="26" t="n"/>
      <c r="C422" s="26" t="n"/>
      <c r="D422" s="29" t="n"/>
      <c r="E422" s="26" t="n"/>
      <c r="F422" s="26" t="n"/>
    </row>
    <row r="423">
      <c r="A423" s="31" t="n"/>
      <c r="B423" s="26" t="n"/>
      <c r="C423" s="26" t="n"/>
      <c r="D423" s="29" t="n"/>
      <c r="E423" s="26" t="n"/>
      <c r="F423" s="26" t="n"/>
    </row>
    <row r="424">
      <c r="A424" s="31" t="n"/>
      <c r="B424" s="26" t="n"/>
      <c r="C424" s="26" t="n"/>
      <c r="D424" s="29" t="n"/>
      <c r="E424" s="26" t="n"/>
      <c r="F424" s="26" t="n"/>
    </row>
    <row r="425">
      <c r="A425" s="31" t="n"/>
      <c r="B425" s="26" t="n"/>
      <c r="C425" s="26" t="n"/>
      <c r="D425" s="29" t="n"/>
      <c r="E425" s="26" t="n"/>
      <c r="F425" s="26" t="n"/>
    </row>
    <row r="426">
      <c r="A426" s="31" t="n"/>
      <c r="B426" s="26" t="n"/>
      <c r="C426" s="26" t="n"/>
      <c r="D426" s="29" t="n"/>
      <c r="E426" s="26" t="n"/>
      <c r="F426" s="26" t="n"/>
    </row>
    <row r="427">
      <c r="A427" s="31" t="n"/>
      <c r="B427" s="26" t="n"/>
      <c r="C427" s="26" t="n"/>
      <c r="D427" s="29" t="n"/>
      <c r="E427" s="26" t="n"/>
      <c r="F427" s="26" t="n"/>
    </row>
    <row r="428">
      <c r="A428" s="31" t="n"/>
      <c r="B428" s="26" t="n"/>
      <c r="C428" s="26" t="n"/>
      <c r="D428" s="29" t="n"/>
      <c r="E428" s="26" t="n"/>
      <c r="F428" s="26" t="n"/>
    </row>
    <row r="429">
      <c r="A429" s="31" t="n"/>
      <c r="B429" s="26" t="n"/>
      <c r="C429" s="26" t="n"/>
      <c r="D429" s="29" t="n"/>
      <c r="E429" s="26" t="n"/>
      <c r="F429" s="26" t="n"/>
    </row>
    <row r="430">
      <c r="A430" s="31" t="n"/>
      <c r="B430" s="26" t="n"/>
      <c r="C430" s="26" t="n"/>
      <c r="D430" s="29" t="n"/>
      <c r="E430" s="26" t="n"/>
      <c r="F430" s="26" t="n"/>
    </row>
    <row r="431">
      <c r="A431" s="31" t="n"/>
      <c r="B431" s="26" t="n"/>
      <c r="C431" s="26" t="n"/>
      <c r="D431" s="29" t="n"/>
      <c r="E431" s="26" t="n"/>
      <c r="F431" s="26" t="n"/>
    </row>
    <row r="432">
      <c r="A432" s="31" t="n"/>
      <c r="B432" s="26" t="n"/>
      <c r="C432" s="26" t="n"/>
      <c r="D432" s="29" t="n"/>
      <c r="E432" s="26" t="n"/>
      <c r="F432" s="26" t="n"/>
    </row>
    <row r="433">
      <c r="A433" s="31" t="n"/>
      <c r="B433" s="26" t="n"/>
      <c r="C433" s="26" t="n"/>
      <c r="D433" s="29" t="n"/>
      <c r="E433" s="26" t="n"/>
      <c r="F433" s="26" t="n"/>
    </row>
    <row r="434">
      <c r="A434" s="31" t="n"/>
      <c r="B434" s="26" t="n"/>
      <c r="C434" s="26" t="n"/>
      <c r="D434" s="29" t="n"/>
      <c r="E434" s="26" t="n"/>
      <c r="F434" s="26" t="n"/>
    </row>
    <row r="435">
      <c r="A435" s="31" t="n"/>
      <c r="B435" s="26" t="n"/>
      <c r="C435" s="26" t="n"/>
      <c r="D435" s="29" t="n"/>
      <c r="E435" s="26" t="n"/>
      <c r="F435" s="26" t="n"/>
    </row>
    <row r="436">
      <c r="A436" s="31" t="n"/>
      <c r="B436" s="26" t="n"/>
      <c r="C436" s="26" t="n"/>
      <c r="D436" s="29" t="n"/>
      <c r="E436" s="26" t="n"/>
      <c r="F436" s="26" t="n"/>
    </row>
    <row r="437">
      <c r="A437" s="31" t="n"/>
      <c r="B437" s="26" t="n"/>
      <c r="C437" s="26" t="n"/>
      <c r="D437" s="29" t="n"/>
      <c r="E437" s="26" t="n"/>
      <c r="F437" s="26" t="n"/>
    </row>
    <row r="438">
      <c r="A438" s="31" t="n"/>
      <c r="B438" s="26" t="n"/>
      <c r="C438" s="26" t="n"/>
      <c r="D438" s="29" t="n"/>
      <c r="E438" s="26" t="n"/>
      <c r="F438" s="26" t="n"/>
    </row>
    <row r="439">
      <c r="A439" s="31" t="n"/>
      <c r="B439" s="26" t="n"/>
      <c r="C439" s="26" t="n"/>
      <c r="D439" s="29" t="n"/>
      <c r="E439" s="26" t="n"/>
      <c r="F439" s="26" t="n"/>
    </row>
    <row r="440">
      <c r="A440" s="31" t="n"/>
      <c r="B440" s="26" t="n"/>
      <c r="C440" s="26" t="n"/>
      <c r="D440" s="29" t="n"/>
      <c r="E440" s="26" t="n"/>
      <c r="F440" s="26" t="n"/>
    </row>
    <row r="441">
      <c r="A441" s="31" t="n"/>
      <c r="B441" s="26" t="n"/>
      <c r="C441" s="26" t="n"/>
      <c r="D441" s="29" t="n"/>
      <c r="E441" s="26" t="n"/>
      <c r="F441" s="26" t="n"/>
    </row>
    <row r="442">
      <c r="A442" s="31" t="n"/>
      <c r="B442" s="26" t="n"/>
      <c r="C442" s="26" t="n"/>
      <c r="D442" s="29" t="n"/>
      <c r="E442" s="26" t="n"/>
      <c r="F442" s="26" t="n"/>
    </row>
    <row r="443">
      <c r="A443" s="31" t="n"/>
      <c r="B443" s="26" t="n"/>
      <c r="C443" s="26" t="n"/>
      <c r="D443" s="29" t="n"/>
      <c r="E443" s="26" t="n"/>
      <c r="F443" s="26" t="n"/>
    </row>
    <row r="444">
      <c r="A444" s="31" t="n"/>
      <c r="B444" s="26" t="n"/>
      <c r="C444" s="26" t="n"/>
      <c r="D444" s="29" t="n"/>
      <c r="E444" s="26" t="n"/>
      <c r="F444" s="26" t="n"/>
    </row>
    <row r="445">
      <c r="A445" s="31" t="n"/>
      <c r="B445" s="26" t="n"/>
      <c r="C445" s="26" t="n"/>
      <c r="D445" s="29" t="n"/>
      <c r="E445" s="26" t="n"/>
      <c r="F445" s="26" t="n"/>
    </row>
    <row r="446">
      <c r="A446" s="31" t="n"/>
      <c r="B446" s="26" t="n"/>
      <c r="C446" s="26" t="n"/>
      <c r="D446" s="29" t="n"/>
      <c r="E446" s="26" t="n"/>
      <c r="F446" s="26" t="n"/>
    </row>
    <row r="447">
      <c r="A447" s="31" t="n"/>
      <c r="B447" s="26" t="n"/>
      <c r="C447" s="26" t="n"/>
      <c r="D447" s="29" t="n"/>
      <c r="E447" s="26" t="n"/>
      <c r="F447" s="26" t="n"/>
    </row>
    <row r="448">
      <c r="A448" s="31" t="n"/>
      <c r="B448" s="26" t="n"/>
      <c r="C448" s="26" t="n"/>
      <c r="D448" s="29" t="n"/>
      <c r="E448" s="26" t="n"/>
      <c r="F448" s="26" t="n"/>
    </row>
    <row r="449">
      <c r="A449" s="31" t="n"/>
      <c r="B449" s="26" t="n"/>
      <c r="C449" s="26" t="n"/>
      <c r="D449" s="29" t="n"/>
      <c r="E449" s="26" t="n"/>
      <c r="F449" s="26" t="n"/>
    </row>
    <row r="450">
      <c r="A450" s="31" t="n"/>
      <c r="B450" s="26" t="n"/>
      <c r="C450" s="26" t="n"/>
      <c r="D450" s="29" t="n"/>
      <c r="E450" s="26" t="n"/>
      <c r="F450" s="26" t="n"/>
    </row>
    <row r="451">
      <c r="A451" s="31" t="n"/>
      <c r="B451" s="26" t="n"/>
      <c r="C451" s="26" t="n"/>
      <c r="D451" s="29" t="n"/>
      <c r="E451" s="26" t="n"/>
      <c r="F451" s="26" t="n"/>
    </row>
    <row r="452">
      <c r="A452" s="31" t="n"/>
      <c r="B452" s="26" t="n"/>
      <c r="C452" s="26" t="n"/>
      <c r="D452" s="29" t="n"/>
      <c r="E452" s="26" t="n"/>
      <c r="F452" s="26" t="n"/>
    </row>
    <row r="453">
      <c r="A453" s="31" t="n"/>
      <c r="B453" s="26" t="n"/>
      <c r="C453" s="26" t="n"/>
      <c r="D453" s="29" t="n"/>
      <c r="E453" s="26" t="n"/>
      <c r="F453" s="26" t="n"/>
    </row>
    <row r="454">
      <c r="A454" s="31" t="n"/>
      <c r="B454" s="26" t="n"/>
      <c r="C454" s="26" t="n"/>
      <c r="D454" s="29" t="n"/>
      <c r="E454" s="26" t="n"/>
      <c r="F454" s="26" t="n"/>
    </row>
    <row r="455">
      <c r="A455" s="31" t="n"/>
      <c r="B455" s="26" t="n"/>
      <c r="C455" s="26" t="n"/>
      <c r="D455" s="29" t="n"/>
      <c r="E455" s="26" t="n"/>
      <c r="F455" s="26" t="n"/>
    </row>
    <row r="456">
      <c r="A456" s="31" t="n"/>
      <c r="B456" s="26" t="n"/>
      <c r="C456" s="26" t="n"/>
      <c r="D456" s="29" t="n"/>
      <c r="E456" s="26" t="n"/>
      <c r="F456" s="26" t="n"/>
    </row>
    <row r="457">
      <c r="A457" s="31" t="n"/>
      <c r="B457" s="26" t="n"/>
      <c r="C457" s="26" t="n"/>
      <c r="D457" s="29" t="n"/>
      <c r="E457" s="26" t="n"/>
      <c r="F457" s="26" t="n"/>
    </row>
    <row r="458">
      <c r="A458" s="31" t="n"/>
      <c r="B458" s="26" t="n"/>
      <c r="C458" s="26" t="n"/>
      <c r="D458" s="29" t="n"/>
      <c r="E458" s="26" t="n"/>
      <c r="F458" s="26" t="n"/>
    </row>
    <row r="459">
      <c r="A459" s="31" t="n"/>
      <c r="B459" s="26" t="n"/>
      <c r="C459" s="26" t="n"/>
      <c r="D459" s="29" t="n"/>
      <c r="E459" s="26" t="n"/>
      <c r="F459" s="26" t="n"/>
    </row>
    <row r="460">
      <c r="A460" s="31" t="n"/>
      <c r="B460" s="26" t="n"/>
      <c r="C460" s="26" t="n"/>
      <c r="D460" s="29" t="n"/>
      <c r="E460" s="26" t="n"/>
      <c r="F460" s="26" t="n"/>
    </row>
    <row r="461">
      <c r="A461" s="31" t="n"/>
      <c r="B461" s="26" t="n"/>
      <c r="C461" s="26" t="n"/>
      <c r="D461" s="29" t="n"/>
      <c r="E461" s="26" t="n"/>
      <c r="F461" s="26" t="n"/>
    </row>
    <row r="462">
      <c r="A462" s="31" t="n"/>
      <c r="B462" s="26" t="n"/>
      <c r="C462" s="26" t="n"/>
      <c r="D462" s="29" t="n"/>
      <c r="E462" s="26" t="n"/>
      <c r="F462" s="26" t="n"/>
    </row>
    <row r="463">
      <c r="A463" s="31" t="n"/>
      <c r="B463" s="26" t="n"/>
      <c r="C463" s="26" t="n"/>
      <c r="D463" s="29" t="n"/>
      <c r="E463" s="26" t="n"/>
      <c r="F463" s="26" t="n"/>
    </row>
    <row r="464">
      <c r="A464" s="31" t="n"/>
      <c r="B464" s="26" t="n"/>
      <c r="C464" s="26" t="n"/>
      <c r="D464" s="29" t="n"/>
      <c r="E464" s="26" t="n"/>
      <c r="F464" s="26" t="n"/>
    </row>
    <row r="465">
      <c r="A465" s="31" t="n"/>
      <c r="B465" s="26" t="n"/>
      <c r="C465" s="26" t="n"/>
      <c r="D465" s="29" t="n"/>
      <c r="E465" s="26" t="n"/>
      <c r="F465" s="26" t="n"/>
    </row>
    <row r="466">
      <c r="A466" s="31" t="n"/>
      <c r="B466" s="26" t="n"/>
      <c r="C466" s="26" t="n"/>
      <c r="D466" s="29" t="n"/>
      <c r="E466" s="26" t="n"/>
      <c r="F466" s="26" t="n"/>
    </row>
    <row r="467">
      <c r="A467" s="31" t="n"/>
      <c r="B467" s="26" t="n"/>
      <c r="C467" s="26" t="n"/>
      <c r="D467" s="29" t="n"/>
      <c r="E467" s="26" t="n"/>
      <c r="F467" s="26" t="n"/>
    </row>
    <row r="468">
      <c r="A468" s="31" t="n"/>
      <c r="B468" s="26" t="n"/>
      <c r="C468" s="26" t="n"/>
      <c r="D468" s="29" t="n"/>
      <c r="E468" s="26" t="n"/>
      <c r="F468" s="26" t="n"/>
    </row>
    <row r="469">
      <c r="A469" s="31" t="n"/>
      <c r="B469" s="26" t="n"/>
      <c r="C469" s="26" t="n"/>
      <c r="D469" s="29" t="n"/>
      <c r="E469" s="26" t="n"/>
      <c r="F469" s="26" t="n"/>
    </row>
    <row r="470">
      <c r="A470" s="31" t="n"/>
      <c r="B470" s="26" t="n"/>
      <c r="C470" s="26" t="n"/>
      <c r="D470" s="29" t="n"/>
      <c r="E470" s="26" t="n"/>
      <c r="F470" s="26" t="n"/>
    </row>
    <row r="471">
      <c r="A471" s="31" t="n"/>
      <c r="B471" s="26" t="n"/>
      <c r="C471" s="26" t="n"/>
      <c r="D471" s="29" t="n"/>
      <c r="E471" s="26" t="n"/>
      <c r="F471" s="26" t="n"/>
    </row>
    <row r="472">
      <c r="A472" s="31" t="n"/>
      <c r="B472" s="26" t="n"/>
      <c r="C472" s="26" t="n"/>
      <c r="D472" s="29" t="n"/>
      <c r="E472" s="26" t="n"/>
      <c r="F472" s="26" t="n"/>
    </row>
    <row r="473">
      <c r="A473" s="31" t="n"/>
      <c r="B473" s="26" t="n"/>
      <c r="C473" s="26" t="n"/>
      <c r="D473" s="29" t="n"/>
      <c r="E473" s="26" t="n"/>
      <c r="F473" s="26" t="n"/>
    </row>
    <row r="474">
      <c r="A474" s="31" t="n"/>
      <c r="B474" s="26" t="n"/>
      <c r="C474" s="26" t="n"/>
      <c r="D474" s="29" t="n"/>
      <c r="E474" s="26" t="n"/>
      <c r="F474" s="26" t="n"/>
    </row>
    <row r="475">
      <c r="A475" s="31" t="n"/>
      <c r="B475" s="26" t="n"/>
      <c r="C475" s="26" t="n"/>
      <c r="D475" s="29" t="n"/>
      <c r="E475" s="26" t="n"/>
      <c r="F475" s="26" t="n"/>
    </row>
    <row r="476">
      <c r="A476" s="31" t="n"/>
      <c r="B476" s="26" t="n"/>
      <c r="C476" s="26" t="n"/>
      <c r="D476" s="29" t="n"/>
      <c r="E476" s="26" t="n"/>
      <c r="F476" s="26" t="n"/>
    </row>
    <row r="477">
      <c r="A477" s="31" t="n"/>
      <c r="B477" s="26" t="n"/>
      <c r="C477" s="26" t="n"/>
      <c r="D477" s="29" t="n"/>
      <c r="E477" s="26" t="n"/>
      <c r="F477" s="26" t="n"/>
    </row>
    <row r="478">
      <c r="A478" s="31" t="n"/>
      <c r="B478" s="26" t="n"/>
      <c r="C478" s="26" t="n"/>
      <c r="D478" s="29" t="n"/>
      <c r="E478" s="26" t="n"/>
      <c r="F478" s="26" t="n"/>
    </row>
    <row r="479">
      <c r="A479" s="31" t="n"/>
      <c r="B479" s="26" t="n"/>
      <c r="C479" s="26" t="n"/>
      <c r="D479" s="29" t="n"/>
      <c r="E479" s="26" t="n"/>
      <c r="F479" s="26" t="n"/>
    </row>
    <row r="480">
      <c r="A480" s="31" t="n"/>
      <c r="B480" s="26" t="n"/>
      <c r="C480" s="26" t="n"/>
      <c r="D480" s="29" t="n"/>
      <c r="E480" s="26" t="n"/>
      <c r="F480" s="26" t="n"/>
    </row>
    <row r="481">
      <c r="A481" s="31" t="n"/>
      <c r="B481" s="26" t="n"/>
      <c r="C481" s="26" t="n"/>
      <c r="D481" s="29" t="n"/>
      <c r="E481" s="26" t="n"/>
      <c r="F481" s="26" t="n"/>
    </row>
    <row r="482">
      <c r="A482" s="31" t="n"/>
      <c r="B482" s="26" t="n"/>
      <c r="C482" s="26" t="n"/>
      <c r="D482" s="29" t="n"/>
      <c r="E482" s="26" t="n"/>
      <c r="F482" s="26" t="n"/>
    </row>
    <row r="483">
      <c r="A483" s="31" t="n"/>
      <c r="B483" s="26" t="n"/>
      <c r="C483" s="26" t="n"/>
      <c r="D483" s="29" t="n"/>
      <c r="E483" s="26" t="n"/>
      <c r="F483" s="26" t="n"/>
    </row>
    <row r="484">
      <c r="A484" s="31" t="n"/>
      <c r="B484" s="26" t="n"/>
      <c r="C484" s="26" t="n"/>
      <c r="D484" s="29" t="n"/>
      <c r="E484" s="26" t="n"/>
      <c r="F484" s="26" t="n"/>
    </row>
    <row r="485">
      <c r="A485" s="31" t="n"/>
      <c r="B485" s="26" t="n"/>
      <c r="C485" s="26" t="n"/>
      <c r="D485" s="29" t="n"/>
      <c r="E485" s="26" t="n"/>
      <c r="F485" s="26" t="n"/>
    </row>
    <row r="486">
      <c r="A486" s="31" t="n"/>
      <c r="B486" s="26" t="n"/>
      <c r="C486" s="26" t="n"/>
      <c r="D486" s="29" t="n"/>
      <c r="E486" s="26" t="n"/>
      <c r="F486" s="26" t="n"/>
    </row>
    <row r="487">
      <c r="A487" s="31" t="n"/>
      <c r="B487" s="26" t="n"/>
      <c r="C487" s="26" t="n"/>
      <c r="D487" s="29" t="n"/>
      <c r="E487" s="26" t="n"/>
      <c r="F487" s="26" t="n"/>
    </row>
    <row r="488">
      <c r="A488" s="31" t="n"/>
      <c r="B488" s="26" t="n"/>
      <c r="C488" s="26" t="n"/>
      <c r="D488" s="29" t="n"/>
      <c r="E488" s="26" t="n"/>
      <c r="F488" s="26" t="n"/>
    </row>
    <row r="489">
      <c r="A489" s="31" t="n"/>
      <c r="B489" s="26" t="n"/>
      <c r="C489" s="26" t="n"/>
      <c r="D489" s="29" t="n"/>
      <c r="E489" s="26" t="n"/>
      <c r="F489" s="26" t="n"/>
    </row>
    <row r="490">
      <c r="A490" s="31" t="n"/>
      <c r="B490" s="26" t="n"/>
      <c r="C490" s="26" t="n"/>
      <c r="D490" s="29" t="n"/>
      <c r="E490" s="26" t="n"/>
      <c r="F490" s="26" t="n"/>
    </row>
    <row r="491">
      <c r="A491" s="31" t="n"/>
      <c r="B491" s="26" t="n"/>
      <c r="C491" s="26" t="n"/>
      <c r="D491" s="29" t="n"/>
      <c r="E491" s="26" t="n"/>
      <c r="F491" s="26" t="n"/>
    </row>
    <row r="492">
      <c r="A492" s="31" t="n"/>
      <c r="B492" s="26" t="n"/>
      <c r="C492" s="26" t="n"/>
      <c r="D492" s="29" t="n"/>
      <c r="E492" s="26" t="n"/>
      <c r="F492" s="26" t="n"/>
    </row>
    <row r="493">
      <c r="A493" s="31" t="n"/>
      <c r="B493" s="26" t="n"/>
      <c r="C493" s="26" t="n"/>
      <c r="D493" s="29" t="n"/>
      <c r="E493" s="26" t="n"/>
      <c r="F493" s="26" t="n"/>
    </row>
    <row r="494">
      <c r="A494" s="31" t="n"/>
      <c r="B494" s="26" t="n"/>
      <c r="C494" s="26" t="n"/>
      <c r="D494" s="29" t="n"/>
      <c r="E494" s="26" t="n"/>
      <c r="F494" s="26" t="n"/>
    </row>
    <row r="495">
      <c r="A495" s="31" t="n"/>
      <c r="B495" s="26" t="n"/>
      <c r="C495" s="26" t="n"/>
      <c r="D495" s="29" t="n"/>
      <c r="E495" s="26" t="n"/>
      <c r="F495" s="26" t="n"/>
    </row>
    <row r="496">
      <c r="A496" s="31" t="n"/>
      <c r="B496" s="26" t="n"/>
      <c r="C496" s="26" t="n"/>
      <c r="D496" s="29" t="n"/>
      <c r="E496" s="26" t="n"/>
      <c r="F496" s="26" t="n"/>
    </row>
    <row r="497">
      <c r="A497" s="31" t="n"/>
      <c r="B497" s="26" t="n"/>
      <c r="C497" s="26" t="n"/>
      <c r="D497" s="29" t="n"/>
      <c r="E497" s="26" t="n"/>
      <c r="F497" s="26" t="n"/>
    </row>
    <row r="498">
      <c r="A498" s="31" t="n"/>
      <c r="B498" s="26" t="n"/>
      <c r="C498" s="26" t="n"/>
      <c r="D498" s="29" t="n"/>
      <c r="E498" s="26" t="n"/>
      <c r="F498" s="26" t="n"/>
    </row>
    <row r="499">
      <c r="A499" s="31" t="n"/>
      <c r="B499" s="26" t="n"/>
      <c r="C499" s="26" t="n"/>
      <c r="D499" s="29" t="n"/>
      <c r="E499" s="26" t="n"/>
      <c r="F499" s="26" t="n"/>
    </row>
    <row r="500">
      <c r="A500" s="31" t="n"/>
      <c r="B500" s="26" t="n"/>
      <c r="C500" s="26" t="n"/>
      <c r="D500" s="29" t="n"/>
      <c r="E500" s="26" t="n"/>
      <c r="F500" s="26" t="n"/>
    </row>
    <row r="501">
      <c r="A501" s="31" t="n"/>
      <c r="B501" s="26" t="n"/>
      <c r="C501" s="26" t="n"/>
      <c r="D501" s="29" t="n"/>
      <c r="E501" s="26" t="n"/>
      <c r="F501" s="26" t="n"/>
    </row>
    <row r="502">
      <c r="A502" s="31" t="n"/>
      <c r="B502" s="26" t="n"/>
      <c r="C502" s="26" t="n"/>
      <c r="D502" s="29" t="n"/>
      <c r="E502" s="26" t="n"/>
      <c r="F502" s="26" t="n"/>
    </row>
    <row r="503">
      <c r="A503" s="31" t="n"/>
      <c r="B503" s="26" t="n"/>
      <c r="C503" s="26" t="n"/>
      <c r="D503" s="29" t="n"/>
      <c r="E503" s="26" t="n"/>
      <c r="F503" s="26" t="n"/>
    </row>
    <row r="504">
      <c r="A504" s="31" t="n"/>
      <c r="B504" s="26" t="n"/>
      <c r="C504" s="26" t="n"/>
      <c r="D504" s="29" t="n"/>
      <c r="E504" s="26" t="n"/>
      <c r="F504" s="26" t="n"/>
    </row>
    <row r="505">
      <c r="A505" s="31" t="n"/>
      <c r="B505" s="26" t="n"/>
      <c r="C505" s="26" t="n"/>
      <c r="D505" s="29" t="n"/>
      <c r="E505" s="26" t="n"/>
      <c r="F505" s="26" t="n"/>
    </row>
    <row r="506">
      <c r="A506" s="31" t="n"/>
      <c r="B506" s="26" t="n"/>
      <c r="C506" s="26" t="n"/>
      <c r="D506" s="29" t="n"/>
      <c r="E506" s="26" t="n"/>
      <c r="F506" s="26" t="n"/>
    </row>
    <row r="507">
      <c r="A507" s="31" t="n"/>
      <c r="B507" s="26" t="n"/>
      <c r="C507" s="26" t="n"/>
      <c r="D507" s="29" t="n"/>
      <c r="E507" s="26" t="n"/>
      <c r="F507" s="26" t="n"/>
    </row>
    <row r="508">
      <c r="A508" s="31" t="n"/>
      <c r="B508" s="26" t="n"/>
      <c r="C508" s="26" t="n"/>
      <c r="D508" s="29" t="n"/>
      <c r="E508" s="26" t="n"/>
      <c r="F508" s="26" t="n"/>
    </row>
    <row r="509">
      <c r="A509" s="31" t="n"/>
      <c r="B509" s="26" t="n"/>
      <c r="C509" s="26" t="n"/>
      <c r="D509" s="29" t="n"/>
      <c r="E509" s="26" t="n"/>
      <c r="F509" s="26" t="n"/>
    </row>
    <row r="510">
      <c r="A510" s="31" t="n"/>
      <c r="B510" s="26" t="n"/>
      <c r="C510" s="26" t="n"/>
      <c r="D510" s="29" t="n"/>
      <c r="E510" s="26" t="n"/>
      <c r="F510" s="26" t="n"/>
    </row>
    <row r="511">
      <c r="A511" s="31" t="n"/>
      <c r="B511" s="26" t="n"/>
      <c r="C511" s="26" t="n"/>
      <c r="D511" s="29" t="n"/>
      <c r="E511" s="26" t="n"/>
      <c r="F511" s="26" t="n"/>
    </row>
    <row r="512">
      <c r="A512" s="31" t="n"/>
      <c r="B512" s="26" t="n"/>
      <c r="C512" s="26" t="n"/>
      <c r="D512" s="29" t="n"/>
      <c r="E512" s="26" t="n"/>
      <c r="F512" s="26" t="n"/>
    </row>
    <row r="513">
      <c r="A513" s="31" t="n"/>
      <c r="B513" s="26" t="n"/>
      <c r="C513" s="26" t="n"/>
      <c r="D513" s="29" t="n"/>
      <c r="E513" s="26" t="n"/>
      <c r="F513" s="26" t="n"/>
    </row>
    <row r="514">
      <c r="A514" s="31" t="n"/>
      <c r="B514" s="26" t="n"/>
      <c r="C514" s="26" t="n"/>
      <c r="D514" s="29" t="n"/>
      <c r="E514" s="26" t="n"/>
      <c r="F514" s="26" t="n"/>
    </row>
    <row r="515">
      <c r="A515" s="31" t="n"/>
      <c r="B515" s="26" t="n"/>
      <c r="C515" s="26" t="n"/>
      <c r="D515" s="29" t="n"/>
      <c r="E515" s="26" t="n"/>
      <c r="F515" s="26" t="n"/>
    </row>
    <row r="516">
      <c r="A516" s="31" t="n"/>
      <c r="B516" s="26" t="n"/>
      <c r="C516" s="26" t="n"/>
      <c r="D516" s="29" t="n"/>
      <c r="E516" s="26" t="n"/>
      <c r="F516" s="26" t="n"/>
    </row>
    <row r="517">
      <c r="A517" s="31" t="n"/>
      <c r="B517" s="26" t="n"/>
      <c r="C517" s="26" t="n"/>
      <c r="D517" s="29" t="n"/>
      <c r="E517" s="26" t="n"/>
      <c r="F517" s="26" t="n"/>
    </row>
    <row r="518">
      <c r="A518" s="31" t="n"/>
      <c r="B518" s="26" t="n"/>
      <c r="C518" s="26" t="n"/>
      <c r="D518" s="29" t="n"/>
      <c r="E518" s="26" t="n"/>
      <c r="F518" s="26" t="n"/>
    </row>
    <row r="519">
      <c r="A519" s="31" t="n"/>
      <c r="B519" s="26" t="n"/>
      <c r="C519" s="26" t="n"/>
      <c r="D519" s="29" t="n"/>
      <c r="E519" s="26" t="n"/>
      <c r="F519" s="26" t="n"/>
    </row>
    <row r="520">
      <c r="A520" s="31" t="n"/>
      <c r="B520" s="26" t="n"/>
      <c r="C520" s="26" t="n"/>
      <c r="D520" s="29" t="n"/>
      <c r="E520" s="26" t="n"/>
      <c r="F520" s="26" t="n"/>
    </row>
    <row r="521">
      <c r="A521" s="31" t="n"/>
      <c r="B521" s="26" t="n"/>
      <c r="C521" s="26" t="n"/>
      <c r="D521" s="29" t="n"/>
      <c r="E521" s="26" t="n"/>
      <c r="F521" s="26" t="n"/>
    </row>
    <row r="522">
      <c r="A522" s="31" t="n"/>
      <c r="B522" s="26" t="n"/>
      <c r="C522" s="26" t="n"/>
      <c r="D522" s="29" t="n"/>
      <c r="E522" s="26" t="n"/>
      <c r="F522" s="26" t="n"/>
    </row>
    <row r="523">
      <c r="A523" s="31" t="n"/>
      <c r="B523" s="26" t="n"/>
      <c r="C523" s="26" t="n"/>
      <c r="D523" s="29" t="n"/>
      <c r="E523" s="26" t="n"/>
      <c r="F523" s="26" t="n"/>
    </row>
    <row r="524">
      <c r="A524" s="31" t="n"/>
      <c r="B524" s="26" t="n"/>
      <c r="C524" s="26" t="n"/>
      <c r="D524" s="29" t="n"/>
      <c r="E524" s="26" t="n"/>
      <c r="F524" s="26" t="n"/>
    </row>
    <row r="525">
      <c r="A525" s="31" t="n"/>
      <c r="B525" s="26" t="n"/>
      <c r="C525" s="26" t="n"/>
      <c r="D525" s="29" t="n"/>
      <c r="E525" s="26" t="n"/>
      <c r="F525" s="26" t="n"/>
    </row>
    <row r="526">
      <c r="A526" s="31" t="n"/>
      <c r="B526" s="26" t="n"/>
      <c r="C526" s="26" t="n"/>
      <c r="D526" s="29" t="n"/>
      <c r="E526" s="26" t="n"/>
      <c r="F526" s="26" t="n"/>
    </row>
    <row r="527">
      <c r="A527" s="31" t="n"/>
      <c r="B527" s="26" t="n"/>
      <c r="C527" s="26" t="n"/>
      <c r="D527" s="29" t="n"/>
      <c r="E527" s="26" t="n"/>
      <c r="F527" s="26" t="n"/>
    </row>
    <row r="528">
      <c r="A528" s="31" t="n"/>
      <c r="B528" s="26" t="n"/>
      <c r="C528" s="26" t="n"/>
      <c r="D528" s="29" t="n"/>
      <c r="E528" s="26" t="n"/>
      <c r="F528" s="26" t="n"/>
    </row>
    <row r="529">
      <c r="A529" s="31" t="n"/>
      <c r="B529" s="26" t="n"/>
      <c r="C529" s="26" t="n"/>
      <c r="D529" s="29" t="n"/>
      <c r="E529" s="26" t="n"/>
      <c r="F529" s="26" t="n"/>
    </row>
    <row r="530">
      <c r="A530" s="31" t="n"/>
      <c r="B530" s="26" t="n"/>
      <c r="C530" s="26" t="n"/>
      <c r="D530" s="29" t="n"/>
      <c r="E530" s="26" t="n"/>
      <c r="F530" s="26" t="n"/>
    </row>
    <row r="531">
      <c r="A531" s="31" t="n"/>
      <c r="B531" s="26" t="n"/>
      <c r="C531" s="26" t="n"/>
      <c r="D531" s="29" t="n"/>
      <c r="E531" s="26" t="n"/>
      <c r="F531" s="26" t="n"/>
    </row>
    <row r="532">
      <c r="A532" s="31" t="n"/>
      <c r="B532" s="26" t="n"/>
      <c r="C532" s="26" t="n"/>
      <c r="D532" s="29" t="n"/>
      <c r="E532" s="26" t="n"/>
      <c r="F532" s="26" t="n"/>
    </row>
    <row r="533">
      <c r="A533" s="31" t="n"/>
      <c r="B533" s="26" t="n"/>
      <c r="C533" s="26" t="n"/>
      <c r="D533" s="29" t="n"/>
      <c r="E533" s="26" t="n"/>
      <c r="F533" s="26" t="n"/>
    </row>
    <row r="534">
      <c r="A534" s="31" t="n"/>
      <c r="B534" s="26" t="n"/>
      <c r="C534" s="26" t="n"/>
      <c r="D534" s="29" t="n"/>
      <c r="E534" s="26" t="n"/>
      <c r="F534" s="26" t="n"/>
    </row>
    <row r="535">
      <c r="A535" s="31" t="n"/>
      <c r="B535" s="26" t="n"/>
      <c r="C535" s="26" t="n"/>
      <c r="D535" s="29" t="n"/>
      <c r="E535" s="26" t="n"/>
      <c r="F535" s="26" t="n"/>
    </row>
    <row r="536">
      <c r="A536" s="31" t="n"/>
      <c r="B536" s="26" t="n"/>
      <c r="C536" s="26" t="n"/>
      <c r="D536" s="29" t="n"/>
      <c r="E536" s="26" t="n"/>
      <c r="F536" s="26" t="n"/>
    </row>
    <row r="537">
      <c r="A537" s="31" t="n"/>
      <c r="B537" s="26" t="n"/>
      <c r="C537" s="26" t="n"/>
      <c r="D537" s="29" t="n"/>
      <c r="E537" s="26" t="n"/>
      <c r="F537" s="26" t="n"/>
    </row>
    <row r="538">
      <c r="A538" s="31" t="n"/>
      <c r="B538" s="26" t="n"/>
      <c r="C538" s="26" t="n"/>
      <c r="D538" s="29" t="n"/>
      <c r="E538" s="26" t="n"/>
      <c r="F538" s="26" t="n"/>
    </row>
    <row r="539">
      <c r="A539" s="31" t="n"/>
      <c r="B539" s="26" t="n"/>
      <c r="C539" s="26" t="n"/>
      <c r="D539" s="29" t="n"/>
      <c r="E539" s="26" t="n"/>
      <c r="F539" s="26" t="n"/>
    </row>
    <row r="540">
      <c r="A540" s="31" t="n"/>
      <c r="B540" s="26" t="n"/>
      <c r="C540" s="26" t="n"/>
      <c r="D540" s="29" t="n"/>
      <c r="E540" s="26" t="n"/>
      <c r="F540" s="26" t="n"/>
    </row>
    <row r="541">
      <c r="A541" s="31" t="n"/>
      <c r="B541" s="26" t="n"/>
      <c r="C541" s="26" t="n"/>
      <c r="D541" s="29" t="n"/>
      <c r="E541" s="26" t="n"/>
      <c r="F541" s="26" t="n"/>
    </row>
    <row r="542">
      <c r="A542" s="31" t="n"/>
      <c r="B542" s="26" t="n"/>
      <c r="C542" s="26" t="n"/>
      <c r="D542" s="29" t="n"/>
      <c r="E542" s="26" t="n"/>
      <c r="F542" s="26" t="n"/>
    </row>
    <row r="543">
      <c r="A543" s="31" t="n"/>
      <c r="B543" s="26" t="n"/>
      <c r="C543" s="26" t="n"/>
      <c r="D543" s="29" t="n"/>
      <c r="E543" s="26" t="n"/>
      <c r="F543" s="26" t="n"/>
    </row>
    <row r="544">
      <c r="A544" s="31" t="n"/>
      <c r="B544" s="26" t="n"/>
      <c r="C544" s="26" t="n"/>
      <c r="D544" s="29" t="n"/>
      <c r="E544" s="26" t="n"/>
      <c r="F544" s="26" t="n"/>
    </row>
    <row r="545">
      <c r="A545" s="31" t="n"/>
      <c r="B545" s="26" t="n"/>
      <c r="C545" s="26" t="n"/>
      <c r="D545" s="29" t="n"/>
      <c r="E545" s="26" t="n"/>
      <c r="F545" s="26" t="n"/>
    </row>
    <row r="546">
      <c r="A546" s="31" t="n"/>
      <c r="B546" s="26" t="n"/>
      <c r="C546" s="26" t="n"/>
      <c r="D546" s="29" t="n"/>
      <c r="E546" s="26" t="n"/>
      <c r="F546" s="26" t="n"/>
    </row>
    <row r="547">
      <c r="A547" s="31" t="n"/>
      <c r="B547" s="26" t="n"/>
      <c r="C547" s="26" t="n"/>
      <c r="D547" s="29" t="n"/>
      <c r="E547" s="26" t="n"/>
      <c r="F547" s="26" t="n"/>
    </row>
    <row r="548">
      <c r="A548" s="31" t="n"/>
      <c r="B548" s="26" t="n"/>
      <c r="C548" s="26" t="n"/>
      <c r="D548" s="29" t="n"/>
      <c r="E548" s="26" t="n"/>
      <c r="F548" s="26" t="n"/>
    </row>
    <row r="549">
      <c r="A549" s="31" t="n"/>
      <c r="B549" s="26" t="n"/>
      <c r="C549" s="26" t="n"/>
      <c r="D549" s="29" t="n"/>
      <c r="E549" s="26" t="n"/>
      <c r="F549" s="26" t="n"/>
    </row>
    <row r="550">
      <c r="A550" s="31" t="n"/>
      <c r="B550" s="26" t="n"/>
      <c r="C550" s="26" t="n"/>
      <c r="D550" s="29" t="n"/>
      <c r="E550" s="26" t="n"/>
      <c r="F550" s="26" t="n"/>
    </row>
    <row r="551">
      <c r="A551" s="31" t="n"/>
      <c r="B551" s="26" t="n"/>
      <c r="C551" s="26" t="n"/>
      <c r="D551" s="29" t="n"/>
      <c r="E551" s="26" t="n"/>
      <c r="F551" s="26" t="n"/>
    </row>
    <row r="552">
      <c r="A552" s="31" t="n"/>
      <c r="B552" s="26" t="n"/>
      <c r="C552" s="26" t="n"/>
      <c r="D552" s="29" t="n"/>
      <c r="E552" s="26" t="n"/>
      <c r="F552" s="26" t="n"/>
    </row>
    <row r="553">
      <c r="A553" s="31" t="n"/>
      <c r="B553" s="26" t="n"/>
      <c r="C553" s="26" t="n"/>
      <c r="D553" s="29" t="n"/>
      <c r="E553" s="26" t="n"/>
      <c r="F553" s="26" t="n"/>
    </row>
    <row r="554">
      <c r="A554" s="31" t="n"/>
      <c r="B554" s="26" t="n"/>
      <c r="C554" s="26" t="n"/>
      <c r="D554" s="29" t="n"/>
      <c r="E554" s="26" t="n"/>
      <c r="F554" s="26" t="n"/>
    </row>
    <row r="555">
      <c r="A555" s="31" t="n"/>
      <c r="B555" s="26" t="n"/>
      <c r="C555" s="26" t="n"/>
      <c r="D555" s="29" t="n"/>
      <c r="E555" s="26" t="n"/>
      <c r="F555" s="26" t="n"/>
    </row>
    <row r="556">
      <c r="A556" s="31" t="n"/>
      <c r="B556" s="26" t="n"/>
      <c r="C556" s="26" t="n"/>
      <c r="D556" s="29" t="n"/>
      <c r="E556" s="26" t="n"/>
      <c r="F556" s="26" t="n"/>
    </row>
    <row r="557">
      <c r="A557" s="31" t="n"/>
      <c r="B557" s="26" t="n"/>
      <c r="C557" s="26" t="n"/>
      <c r="D557" s="29" t="n"/>
      <c r="E557" s="26" t="n"/>
      <c r="F557" s="26" t="n"/>
    </row>
    <row r="558">
      <c r="A558" s="31" t="n"/>
      <c r="B558" s="26" t="n"/>
      <c r="C558" s="26" t="n"/>
      <c r="D558" s="29" t="n"/>
      <c r="E558" s="26" t="n"/>
      <c r="F558" s="26" t="n"/>
    </row>
    <row r="559">
      <c r="A559" s="31" t="n"/>
      <c r="B559" s="26" t="n"/>
      <c r="C559" s="26" t="n"/>
      <c r="D559" s="29" t="n"/>
      <c r="E559" s="26" t="n"/>
      <c r="F559" s="26" t="n"/>
    </row>
    <row r="560">
      <c r="A560" s="31" t="n"/>
      <c r="B560" s="26" t="n"/>
      <c r="C560" s="26" t="n"/>
      <c r="D560" s="29" t="n"/>
      <c r="E560" s="26" t="n"/>
      <c r="F560" s="26" t="n"/>
    </row>
    <row r="561">
      <c r="A561" s="31" t="n"/>
      <c r="B561" s="26" t="n"/>
      <c r="C561" s="26" t="n"/>
      <c r="D561" s="29" t="n"/>
      <c r="E561" s="26" t="n"/>
      <c r="F561" s="26" t="n"/>
    </row>
    <row r="562">
      <c r="A562" s="31" t="n"/>
      <c r="B562" s="26" t="n"/>
      <c r="C562" s="26" t="n"/>
      <c r="D562" s="29" t="n"/>
      <c r="E562" s="26" t="n"/>
      <c r="F562" s="26" t="n"/>
    </row>
    <row r="563">
      <c r="A563" s="31" t="n"/>
      <c r="B563" s="26" t="n"/>
      <c r="C563" s="26" t="n"/>
      <c r="D563" s="29" t="n"/>
      <c r="E563" s="26" t="n"/>
      <c r="F563" s="26" t="n"/>
    </row>
    <row r="564">
      <c r="A564" s="31" t="n"/>
      <c r="B564" s="26" t="n"/>
      <c r="C564" s="26" t="n"/>
      <c r="D564" s="29" t="n"/>
      <c r="E564" s="26" t="n"/>
      <c r="F564" s="26" t="n"/>
    </row>
    <row r="565">
      <c r="A565" s="31" t="n"/>
      <c r="B565" s="26" t="n"/>
      <c r="C565" s="26" t="n"/>
      <c r="D565" s="29" t="n"/>
      <c r="E565" s="26" t="n"/>
      <c r="F565" s="26" t="n"/>
    </row>
    <row r="566">
      <c r="A566" s="31" t="n"/>
      <c r="B566" s="26" t="n"/>
      <c r="C566" s="26" t="n"/>
      <c r="D566" s="29" t="n"/>
      <c r="E566" s="26" t="n"/>
      <c r="F566" s="26" t="n"/>
    </row>
    <row r="567">
      <c r="A567" s="31" t="n"/>
      <c r="B567" s="26" t="n"/>
      <c r="C567" s="26" t="n"/>
      <c r="D567" s="29" t="n"/>
      <c r="E567" s="26" t="n"/>
      <c r="F567" s="26" t="n"/>
    </row>
    <row r="568">
      <c r="A568" s="31" t="n"/>
      <c r="B568" s="26" t="n"/>
      <c r="C568" s="26" t="n"/>
      <c r="D568" s="29" t="n"/>
      <c r="E568" s="26" t="n"/>
      <c r="F568" s="26" t="n"/>
    </row>
    <row r="569">
      <c r="A569" s="31" t="n"/>
      <c r="B569" s="26" t="n"/>
      <c r="C569" s="26" t="n"/>
      <c r="D569" s="29" t="n"/>
      <c r="E569" s="26" t="n"/>
      <c r="F569" s="26" t="n"/>
    </row>
    <row r="570">
      <c r="A570" s="31" t="n"/>
      <c r="B570" s="26" t="n"/>
      <c r="C570" s="26" t="n"/>
      <c r="D570" s="29" t="n"/>
      <c r="E570" s="26" t="n"/>
      <c r="F570" s="26" t="n"/>
    </row>
    <row r="571">
      <c r="A571" s="31" t="n"/>
      <c r="B571" s="26" t="n"/>
      <c r="C571" s="26" t="n"/>
      <c r="D571" s="29" t="n"/>
      <c r="E571" s="26" t="n"/>
      <c r="F571" s="26" t="n"/>
    </row>
    <row r="572">
      <c r="A572" s="31" t="n"/>
      <c r="B572" s="26" t="n"/>
      <c r="C572" s="26" t="n"/>
      <c r="D572" s="29" t="n"/>
      <c r="E572" s="26" t="n"/>
      <c r="F572" s="26" t="n"/>
    </row>
    <row r="573">
      <c r="A573" s="31" t="n"/>
      <c r="B573" s="26" t="n"/>
      <c r="C573" s="26" t="n"/>
      <c r="D573" s="29" t="n"/>
      <c r="E573" s="26" t="n"/>
      <c r="F573" s="26" t="n"/>
    </row>
    <row r="574">
      <c r="A574" s="31" t="n"/>
      <c r="B574" s="26" t="n"/>
      <c r="C574" s="26" t="n"/>
      <c r="D574" s="29" t="n"/>
      <c r="E574" s="26" t="n"/>
      <c r="F574" s="26" t="n"/>
    </row>
    <row r="575">
      <c r="A575" s="31" t="n"/>
      <c r="B575" s="26" t="n"/>
      <c r="C575" s="26" t="n"/>
      <c r="D575" s="29" t="n"/>
      <c r="E575" s="26" t="n"/>
      <c r="F575" s="26" t="n"/>
    </row>
    <row r="576">
      <c r="A576" s="31" t="n"/>
      <c r="B576" s="26" t="n"/>
      <c r="C576" s="26" t="n"/>
      <c r="D576" s="29" t="n"/>
      <c r="E576" s="26" t="n"/>
      <c r="F576" s="26" t="n"/>
    </row>
    <row r="577">
      <c r="A577" s="31" t="n"/>
      <c r="B577" s="26" t="n"/>
      <c r="C577" s="26" t="n"/>
      <c r="D577" s="29" t="n"/>
      <c r="E577" s="26" t="n"/>
      <c r="F577" s="26" t="n"/>
    </row>
    <row r="578">
      <c r="A578" s="31" t="n"/>
      <c r="B578" s="26" t="n"/>
      <c r="C578" s="26" t="n"/>
      <c r="D578" s="29" t="n"/>
      <c r="E578" s="26" t="n"/>
      <c r="F578" s="26" t="n"/>
    </row>
    <row r="579">
      <c r="A579" s="31" t="n"/>
      <c r="B579" s="26" t="n"/>
      <c r="C579" s="26" t="n"/>
      <c r="D579" s="29" t="n"/>
      <c r="E579" s="26" t="n"/>
      <c r="F579" s="26" t="n"/>
    </row>
    <row r="580">
      <c r="A580" s="31" t="n"/>
      <c r="B580" s="26" t="n"/>
      <c r="C580" s="26" t="n"/>
      <c r="D580" s="29" t="n"/>
      <c r="E580" s="26" t="n"/>
      <c r="F580" s="26" t="n"/>
    </row>
    <row r="581">
      <c r="A581" s="31" t="n"/>
      <c r="B581" s="26" t="n"/>
      <c r="C581" s="26" t="n"/>
      <c r="D581" s="29" t="n"/>
      <c r="E581" s="26" t="n"/>
      <c r="F581" s="26" t="n"/>
    </row>
    <row r="582">
      <c r="A582" s="31" t="n"/>
      <c r="B582" s="26" t="n"/>
      <c r="C582" s="26" t="n"/>
      <c r="D582" s="29" t="n"/>
      <c r="E582" s="26" t="n"/>
      <c r="F582" s="26" t="n"/>
    </row>
    <row r="583">
      <c r="A583" s="31" t="n"/>
      <c r="B583" s="26" t="n"/>
      <c r="C583" s="26" t="n"/>
      <c r="D583" s="29" t="n"/>
      <c r="E583" s="26" t="n"/>
      <c r="F583" s="26" t="n"/>
    </row>
    <row r="584">
      <c r="A584" s="31" t="n"/>
      <c r="B584" s="26" t="n"/>
      <c r="C584" s="26" t="n"/>
      <c r="D584" s="29" t="n"/>
      <c r="E584" s="26" t="n"/>
      <c r="F584" s="26" t="n"/>
    </row>
    <row r="585">
      <c r="A585" s="31" t="n"/>
      <c r="B585" s="26" t="n"/>
      <c r="C585" s="26" t="n"/>
      <c r="D585" s="29" t="n"/>
      <c r="E585" s="26" t="n"/>
      <c r="F585" s="26" t="n"/>
    </row>
    <row r="586">
      <c r="A586" s="31" t="n"/>
      <c r="B586" s="26" t="n"/>
      <c r="C586" s="26" t="n"/>
      <c r="D586" s="29" t="n"/>
      <c r="E586" s="26" t="n"/>
      <c r="F586" s="26" t="n"/>
    </row>
    <row r="587">
      <c r="A587" s="31" t="n"/>
      <c r="B587" s="26" t="n"/>
      <c r="C587" s="26" t="n"/>
      <c r="D587" s="29" t="n"/>
      <c r="E587" s="26" t="n"/>
      <c r="F587" s="26" t="n"/>
    </row>
    <row r="588">
      <c r="A588" s="31" t="n"/>
      <c r="B588" s="26" t="n"/>
      <c r="C588" s="26" t="n"/>
      <c r="D588" s="29" t="n"/>
      <c r="E588" s="26" t="n"/>
      <c r="F588" s="26" t="n"/>
    </row>
    <row r="589">
      <c r="A589" s="31" t="n"/>
      <c r="B589" s="26" t="n"/>
      <c r="C589" s="26" t="n"/>
      <c r="D589" s="29" t="n"/>
      <c r="E589" s="26" t="n"/>
      <c r="F589" s="26" t="n"/>
    </row>
    <row r="590">
      <c r="A590" s="31" t="n"/>
      <c r="B590" s="26" t="n"/>
      <c r="C590" s="26" t="n"/>
      <c r="D590" s="29" t="n"/>
      <c r="E590" s="26" t="n"/>
      <c r="F590" s="26" t="n"/>
    </row>
    <row r="591">
      <c r="A591" s="31" t="n"/>
      <c r="B591" s="26" t="n"/>
      <c r="C591" s="26" t="n"/>
      <c r="D591" s="29" t="n"/>
      <c r="E591" s="26" t="n"/>
      <c r="F591" s="26" t="n"/>
    </row>
    <row r="592">
      <c r="A592" s="31" t="n"/>
      <c r="B592" s="26" t="n"/>
      <c r="C592" s="26" t="n"/>
      <c r="D592" s="29" t="n"/>
      <c r="E592" s="26" t="n"/>
      <c r="F592" s="26" t="n"/>
    </row>
    <row r="593">
      <c r="A593" s="31" t="n"/>
      <c r="B593" s="26" t="n"/>
      <c r="C593" s="26" t="n"/>
      <c r="D593" s="29" t="n"/>
      <c r="E593" s="26" t="n"/>
      <c r="F593" s="26" t="n"/>
    </row>
    <row r="594">
      <c r="A594" s="31" t="n"/>
      <c r="B594" s="26" t="n"/>
      <c r="C594" s="26" t="n"/>
      <c r="D594" s="29" t="n"/>
      <c r="E594" s="26" t="n"/>
      <c r="F594" s="26" t="n"/>
    </row>
    <row r="595">
      <c r="A595" s="31" t="n"/>
      <c r="B595" s="26" t="n"/>
      <c r="C595" s="26" t="n"/>
      <c r="D595" s="29" t="n"/>
      <c r="E595" s="26" t="n"/>
      <c r="F595" s="26" t="n"/>
    </row>
    <row r="596">
      <c r="A596" s="31" t="n"/>
      <c r="B596" s="26" t="n"/>
      <c r="C596" s="26" t="n"/>
      <c r="D596" s="29" t="n"/>
      <c r="E596" s="26" t="n"/>
      <c r="F596" s="26" t="n"/>
    </row>
    <row r="597">
      <c r="A597" s="31" t="n"/>
      <c r="B597" s="26" t="n"/>
      <c r="C597" s="26" t="n"/>
      <c r="D597" s="29" t="n"/>
      <c r="E597" s="26" t="n"/>
      <c r="F597" s="26" t="n"/>
    </row>
    <row r="598">
      <c r="A598" s="31" t="n"/>
      <c r="B598" s="26" t="n"/>
      <c r="C598" s="26" t="n"/>
      <c r="D598" s="29" t="n"/>
      <c r="E598" s="26" t="n"/>
      <c r="F598" s="26" t="n"/>
    </row>
    <row r="599">
      <c r="A599" s="31" t="n"/>
      <c r="B599" s="26" t="n"/>
      <c r="C599" s="26" t="n"/>
      <c r="D599" s="29" t="n"/>
      <c r="E599" s="26" t="n"/>
      <c r="F599" s="26" t="n"/>
    </row>
    <row r="600">
      <c r="A600" s="31" t="n"/>
      <c r="B600" s="26" t="n"/>
      <c r="C600" s="26" t="n"/>
      <c r="D600" s="29" t="n"/>
      <c r="E600" s="26" t="n"/>
      <c r="F600" s="26" t="n"/>
    </row>
    <row r="601">
      <c r="A601" s="31" t="n"/>
      <c r="B601" s="26" t="n"/>
      <c r="C601" s="26" t="n"/>
      <c r="D601" s="29" t="n"/>
      <c r="E601" s="26" t="n"/>
      <c r="F601" s="26" t="n"/>
    </row>
    <row r="602">
      <c r="A602" s="31" t="n"/>
      <c r="B602" s="26" t="n"/>
      <c r="C602" s="26" t="n"/>
      <c r="D602" s="29" t="n"/>
      <c r="E602" s="26" t="n"/>
      <c r="F602" s="26" t="n"/>
    </row>
    <row r="603">
      <c r="A603" s="31" t="n"/>
      <c r="B603" s="26" t="n"/>
      <c r="C603" s="26" t="n"/>
      <c r="D603" s="29" t="n"/>
      <c r="E603" s="26" t="n"/>
      <c r="F603" s="26" t="n"/>
    </row>
    <row r="604">
      <c r="A604" s="31" t="n"/>
      <c r="B604" s="26" t="n"/>
      <c r="C604" s="26" t="n"/>
      <c r="D604" s="29" t="n"/>
      <c r="E604" s="26" t="n"/>
      <c r="F604" s="26" t="n"/>
    </row>
    <row r="605">
      <c r="A605" s="31" t="n"/>
      <c r="B605" s="26" t="n"/>
      <c r="C605" s="26" t="n"/>
      <c r="D605" s="29" t="n"/>
      <c r="E605" s="26" t="n"/>
      <c r="F605" s="26" t="n"/>
    </row>
    <row r="606">
      <c r="A606" s="31" t="n"/>
      <c r="B606" s="26" t="n"/>
      <c r="C606" s="26" t="n"/>
      <c r="D606" s="29" t="n"/>
      <c r="E606" s="26" t="n"/>
      <c r="F606" s="26" t="n"/>
    </row>
    <row r="607">
      <c r="A607" s="31" t="n"/>
      <c r="B607" s="26" t="n"/>
      <c r="C607" s="26" t="n"/>
      <c r="D607" s="29" t="n"/>
      <c r="E607" s="26" t="n"/>
      <c r="F607" s="26" t="n"/>
    </row>
    <row r="608">
      <c r="A608" s="31" t="n"/>
      <c r="B608" s="26" t="n"/>
      <c r="C608" s="26" t="n"/>
      <c r="D608" s="29" t="n"/>
      <c r="E608" s="26" t="n"/>
      <c r="F608" s="26" t="n"/>
    </row>
    <row r="609">
      <c r="A609" s="31" t="n"/>
      <c r="B609" s="26" t="n"/>
      <c r="C609" s="26" t="n"/>
      <c r="D609" s="29" t="n"/>
      <c r="E609" s="26" t="n"/>
      <c r="F609" s="26" t="n"/>
    </row>
    <row r="610">
      <c r="A610" s="31" t="n"/>
      <c r="B610" s="26" t="n"/>
      <c r="C610" s="26" t="n"/>
      <c r="D610" s="29" t="n"/>
      <c r="E610" s="26" t="n"/>
      <c r="F610" s="26" t="n"/>
    </row>
    <row r="611">
      <c r="A611" s="31" t="n"/>
      <c r="B611" s="26" t="n"/>
      <c r="C611" s="26" t="n"/>
      <c r="D611" s="29" t="n"/>
      <c r="E611" s="26" t="n"/>
      <c r="F611" s="26" t="n"/>
    </row>
    <row r="612">
      <c r="A612" s="31" t="n"/>
      <c r="B612" s="26" t="n"/>
      <c r="C612" s="26" t="n"/>
      <c r="D612" s="29" t="n"/>
      <c r="E612" s="26" t="n"/>
      <c r="F612" s="26" t="n"/>
    </row>
    <row r="613">
      <c r="A613" s="31" t="n"/>
      <c r="B613" s="26" t="n"/>
      <c r="C613" s="26" t="n"/>
      <c r="D613" s="29" t="n"/>
      <c r="E613" s="26" t="n"/>
      <c r="F613" s="26" t="n"/>
    </row>
    <row r="614">
      <c r="A614" s="31" t="n"/>
      <c r="B614" s="26" t="n"/>
      <c r="C614" s="26" t="n"/>
      <c r="D614" s="29" t="n"/>
      <c r="E614" s="26" t="n"/>
      <c r="F614" s="26" t="n"/>
    </row>
    <row r="615">
      <c r="A615" s="31" t="n"/>
      <c r="B615" s="26" t="n"/>
      <c r="C615" s="26" t="n"/>
      <c r="D615" s="29" t="n"/>
      <c r="E615" s="26" t="n"/>
      <c r="F615" s="26" t="n"/>
    </row>
    <row r="616">
      <c r="A616" s="31" t="n"/>
      <c r="B616" s="26" t="n"/>
      <c r="C616" s="26" t="n"/>
      <c r="D616" s="29" t="n"/>
      <c r="E616" s="26" t="n"/>
      <c r="F616" s="26" t="n"/>
    </row>
    <row r="617">
      <c r="A617" s="31" t="n"/>
      <c r="B617" s="26" t="n"/>
      <c r="C617" s="26" t="n"/>
      <c r="D617" s="29" t="n"/>
      <c r="E617" s="26" t="n"/>
      <c r="F617" s="26" t="n"/>
    </row>
    <row r="618">
      <c r="A618" s="31" t="n"/>
      <c r="B618" s="26" t="n"/>
      <c r="C618" s="26" t="n"/>
      <c r="D618" s="29" t="n"/>
      <c r="E618" s="26" t="n"/>
      <c r="F618" s="26" t="n"/>
    </row>
    <row r="619">
      <c r="A619" s="31" t="n"/>
      <c r="B619" s="26" t="n"/>
      <c r="C619" s="26" t="n"/>
      <c r="D619" s="29" t="n"/>
      <c r="E619" s="26" t="n"/>
      <c r="F619" s="26" t="n"/>
    </row>
    <row r="620">
      <c r="A620" s="31" t="n"/>
      <c r="B620" s="26" t="n"/>
      <c r="C620" s="26" t="n"/>
      <c r="D620" s="29" t="n"/>
      <c r="E620" s="26" t="n"/>
      <c r="F620" s="26" t="n"/>
    </row>
    <row r="621">
      <c r="A621" s="31" t="n"/>
      <c r="B621" s="26" t="n"/>
      <c r="C621" s="26" t="n"/>
      <c r="D621" s="29" t="n"/>
      <c r="E621" s="26" t="n"/>
      <c r="F621" s="26" t="n"/>
    </row>
    <row r="622">
      <c r="A622" s="31" t="n"/>
      <c r="B622" s="26" t="n"/>
      <c r="C622" s="26" t="n"/>
      <c r="D622" s="29" t="n"/>
      <c r="E622" s="26" t="n"/>
      <c r="F622" s="26" t="n"/>
    </row>
    <row r="623">
      <c r="A623" s="31" t="n"/>
      <c r="B623" s="26" t="n"/>
      <c r="C623" s="26" t="n"/>
      <c r="D623" s="29" t="n"/>
      <c r="E623" s="26" t="n"/>
      <c r="F623" s="26" t="n"/>
    </row>
    <row r="624">
      <c r="A624" s="31" t="n"/>
      <c r="B624" s="26" t="n"/>
      <c r="C624" s="26" t="n"/>
      <c r="D624" s="29" t="n"/>
      <c r="E624" s="26" t="n"/>
      <c r="F624" s="26" t="n"/>
    </row>
    <row r="625">
      <c r="A625" s="31" t="n"/>
      <c r="B625" s="26" t="n"/>
      <c r="C625" s="26" t="n"/>
      <c r="D625" s="29" t="n"/>
      <c r="E625" s="26" t="n"/>
      <c r="F625" s="26" t="n"/>
    </row>
    <row r="626">
      <c r="A626" s="31" t="n"/>
      <c r="B626" s="26" t="n"/>
      <c r="C626" s="26" t="n"/>
      <c r="D626" s="29" t="n"/>
      <c r="E626" s="26" t="n"/>
      <c r="F626" s="26" t="n"/>
    </row>
    <row r="627">
      <c r="A627" s="31" t="n"/>
      <c r="B627" s="26" t="n"/>
      <c r="C627" s="26" t="n"/>
      <c r="D627" s="29" t="n"/>
      <c r="E627" s="26" t="n"/>
      <c r="F627" s="26" t="n"/>
    </row>
    <row r="628">
      <c r="A628" s="31" t="n"/>
      <c r="B628" s="26" t="n"/>
      <c r="C628" s="26" t="n"/>
      <c r="D628" s="29" t="n"/>
      <c r="E628" s="26" t="n"/>
      <c r="F628" s="26" t="n"/>
    </row>
    <row r="629">
      <c r="A629" s="31" t="n"/>
      <c r="B629" s="26" t="n"/>
      <c r="C629" s="26" t="n"/>
      <c r="D629" s="29" t="n"/>
      <c r="E629" s="26" t="n"/>
      <c r="F629" s="26" t="n"/>
    </row>
    <row r="630">
      <c r="A630" s="31" t="n"/>
      <c r="B630" s="26" t="n"/>
      <c r="C630" s="26" t="n"/>
      <c r="D630" s="29" t="n"/>
      <c r="E630" s="26" t="n"/>
      <c r="F630" s="26" t="n"/>
    </row>
    <row r="631">
      <c r="A631" s="31" t="n"/>
      <c r="B631" s="26" t="n"/>
      <c r="C631" s="26" t="n"/>
      <c r="D631" s="29" t="n"/>
      <c r="E631" s="26" t="n"/>
      <c r="F631" s="26" t="n"/>
    </row>
    <row r="632">
      <c r="A632" s="31" t="n"/>
      <c r="B632" s="26" t="n"/>
      <c r="C632" s="26" t="n"/>
      <c r="D632" s="29" t="n"/>
      <c r="E632" s="26" t="n"/>
      <c r="F632" s="26" t="n"/>
    </row>
    <row r="633">
      <c r="A633" s="31" t="n"/>
      <c r="B633" s="26" t="n"/>
      <c r="C633" s="26" t="n"/>
      <c r="D633" s="29" t="n"/>
      <c r="E633" s="26" t="n"/>
      <c r="F633" s="26" t="n"/>
    </row>
    <row r="634">
      <c r="A634" s="31" t="n"/>
      <c r="B634" s="26" t="n"/>
      <c r="C634" s="26" t="n"/>
      <c r="D634" s="29" t="n"/>
      <c r="E634" s="26" t="n"/>
      <c r="F634" s="26" t="n"/>
    </row>
    <row r="635">
      <c r="A635" s="31" t="n"/>
      <c r="B635" s="26" t="n"/>
      <c r="C635" s="26" t="n"/>
      <c r="D635" s="29" t="n"/>
      <c r="E635" s="26" t="n"/>
      <c r="F635" s="26" t="n"/>
    </row>
    <row r="636">
      <c r="A636" s="31" t="n"/>
      <c r="B636" s="26" t="n"/>
      <c r="C636" s="26" t="n"/>
      <c r="D636" s="29" t="n"/>
      <c r="E636" s="26" t="n"/>
      <c r="F636" s="26" t="n"/>
    </row>
    <row r="637">
      <c r="A637" s="31" t="n"/>
      <c r="B637" s="26" t="n"/>
      <c r="C637" s="26" t="n"/>
      <c r="D637" s="29" t="n"/>
      <c r="E637" s="26" t="n"/>
      <c r="F637" s="26" t="n"/>
    </row>
    <row r="638">
      <c r="A638" s="31" t="n"/>
      <c r="B638" s="26" t="n"/>
      <c r="C638" s="26" t="n"/>
      <c r="D638" s="29" t="n"/>
      <c r="E638" s="26" t="n"/>
      <c r="F638" s="26" t="n"/>
    </row>
    <row r="639">
      <c r="A639" s="31" t="n"/>
      <c r="B639" s="26" t="n"/>
      <c r="C639" s="26" t="n"/>
      <c r="D639" s="29" t="n"/>
      <c r="E639" s="26" t="n"/>
      <c r="F639" s="26" t="n"/>
    </row>
    <row r="640">
      <c r="A640" s="31" t="n"/>
      <c r="B640" s="26" t="n"/>
      <c r="C640" s="26" t="n"/>
      <c r="D640" s="29" t="n"/>
      <c r="E640" s="26" t="n"/>
      <c r="F640" s="26" t="n"/>
    </row>
    <row r="641">
      <c r="A641" s="31" t="n"/>
      <c r="B641" s="26" t="n"/>
      <c r="C641" s="26" t="n"/>
      <c r="D641" s="29" t="n"/>
      <c r="E641" s="26" t="n"/>
      <c r="F641" s="26" t="n"/>
    </row>
    <row r="642">
      <c r="A642" s="31" t="n"/>
      <c r="B642" s="26" t="n"/>
      <c r="C642" s="26" t="n"/>
      <c r="D642" s="29" t="n"/>
      <c r="E642" s="26" t="n"/>
      <c r="F642" s="26" t="n"/>
    </row>
    <row r="643">
      <c r="A643" s="31" t="n"/>
      <c r="B643" s="26" t="n"/>
      <c r="C643" s="26" t="n"/>
      <c r="D643" s="29" t="n"/>
      <c r="E643" s="26" t="n"/>
      <c r="F643" s="26" t="n"/>
    </row>
    <row r="644">
      <c r="A644" s="31" t="n"/>
      <c r="B644" s="26" t="n"/>
      <c r="C644" s="26" t="n"/>
      <c r="D644" s="29" t="n"/>
      <c r="E644" s="26" t="n"/>
      <c r="F644" s="26" t="n"/>
    </row>
    <row r="645">
      <c r="A645" s="31" t="n"/>
      <c r="B645" s="26" t="n"/>
      <c r="C645" s="26" t="n"/>
      <c r="D645" s="29" t="n"/>
      <c r="E645" s="26" t="n"/>
      <c r="F645" s="26" t="n"/>
    </row>
    <row r="646">
      <c r="A646" s="31" t="n"/>
      <c r="B646" s="26" t="n"/>
      <c r="C646" s="26" t="n"/>
      <c r="D646" s="29" t="n"/>
      <c r="E646" s="26" t="n"/>
      <c r="F646" s="26" t="n"/>
    </row>
    <row r="647">
      <c r="A647" s="31" t="n"/>
      <c r="B647" s="26" t="n"/>
      <c r="C647" s="26" t="n"/>
      <c r="D647" s="29" t="n"/>
      <c r="E647" s="26" t="n"/>
      <c r="F647" s="26" t="n"/>
    </row>
    <row r="648">
      <c r="A648" s="31" t="n"/>
      <c r="B648" s="26" t="n"/>
      <c r="C648" s="26" t="n"/>
      <c r="D648" s="29" t="n"/>
      <c r="E648" s="26" t="n"/>
      <c r="F648" s="26" t="n"/>
    </row>
    <row r="649">
      <c r="A649" s="31" t="n"/>
      <c r="B649" s="26" t="n"/>
      <c r="C649" s="26" t="n"/>
      <c r="D649" s="29" t="n"/>
      <c r="E649" s="26" t="n"/>
      <c r="F649" s="26" t="n"/>
    </row>
    <row r="650">
      <c r="A650" s="31" t="n"/>
      <c r="B650" s="26" t="n"/>
      <c r="C650" s="26" t="n"/>
      <c r="D650" s="29" t="n"/>
      <c r="E650" s="26" t="n"/>
      <c r="F650" s="26" t="n"/>
    </row>
    <row r="651">
      <c r="A651" s="31" t="n"/>
      <c r="B651" s="26" t="n"/>
      <c r="C651" s="26" t="n"/>
      <c r="D651" s="29" t="n"/>
      <c r="E651" s="26" t="n"/>
      <c r="F651" s="26" t="n"/>
    </row>
    <row r="652">
      <c r="A652" s="31" t="n"/>
      <c r="B652" s="26" t="n"/>
      <c r="C652" s="26" t="n"/>
      <c r="D652" s="29" t="n"/>
      <c r="E652" s="26" t="n"/>
      <c r="F652" s="26" t="n"/>
    </row>
    <row r="653">
      <c r="A653" s="31" t="n"/>
      <c r="B653" s="26" t="n"/>
      <c r="C653" s="26" t="n"/>
      <c r="D653" s="29" t="n"/>
      <c r="E653" s="26" t="n"/>
      <c r="F653" s="26" t="n"/>
    </row>
    <row r="654">
      <c r="A654" s="31" t="n"/>
      <c r="B654" s="26" t="n"/>
      <c r="C654" s="26" t="n"/>
      <c r="D654" s="29" t="n"/>
      <c r="E654" s="26" t="n"/>
      <c r="F654" s="26" t="n"/>
    </row>
    <row r="655">
      <c r="A655" s="31" t="n"/>
      <c r="B655" s="26" t="n"/>
      <c r="C655" s="26" t="n"/>
      <c r="D655" s="29" t="n"/>
      <c r="E655" s="26" t="n"/>
      <c r="F655" s="26" t="n"/>
    </row>
    <row r="656">
      <c r="A656" s="31" t="n"/>
      <c r="B656" s="26" t="n"/>
      <c r="C656" s="26" t="n"/>
      <c r="D656" s="29" t="n"/>
      <c r="E656" s="26" t="n"/>
      <c r="F656" s="26" t="n"/>
    </row>
    <row r="657">
      <c r="A657" s="31" t="n"/>
      <c r="B657" s="26" t="n"/>
      <c r="C657" s="26" t="n"/>
      <c r="D657" s="29" t="n"/>
      <c r="E657" s="26" t="n"/>
      <c r="F657" s="26" t="n"/>
    </row>
    <row r="658">
      <c r="A658" s="31" t="n"/>
      <c r="B658" s="26" t="n"/>
      <c r="C658" s="26" t="n"/>
      <c r="D658" s="29" t="n"/>
      <c r="E658" s="26" t="n"/>
      <c r="F658" s="26" t="n"/>
    </row>
    <row r="659">
      <c r="A659" s="31" t="n"/>
      <c r="B659" s="26" t="n"/>
      <c r="C659" s="26" t="n"/>
      <c r="D659" s="29" t="n"/>
      <c r="E659" s="26" t="n"/>
      <c r="F659" s="26" t="n"/>
    </row>
    <row r="660">
      <c r="A660" s="31" t="n"/>
      <c r="B660" s="26" t="n"/>
      <c r="C660" s="26" t="n"/>
      <c r="D660" s="29" t="n"/>
      <c r="E660" s="26" t="n"/>
      <c r="F660" s="26" t="n"/>
    </row>
    <row r="661">
      <c r="A661" s="31" t="n"/>
      <c r="B661" s="26" t="n"/>
      <c r="C661" s="26" t="n"/>
      <c r="D661" s="29" t="n"/>
      <c r="E661" s="26" t="n"/>
      <c r="F661" s="26" t="n"/>
    </row>
    <row r="662">
      <c r="A662" s="31" t="n"/>
      <c r="B662" s="26" t="n"/>
      <c r="C662" s="26" t="n"/>
      <c r="D662" s="29" t="n"/>
      <c r="E662" s="26" t="n"/>
      <c r="F662" s="26" t="n"/>
    </row>
    <row r="663">
      <c r="A663" s="31" t="n"/>
      <c r="B663" s="26" t="n"/>
      <c r="C663" s="26" t="n"/>
      <c r="D663" s="29" t="n"/>
      <c r="E663" s="26" t="n"/>
      <c r="F663" s="26" t="n"/>
    </row>
    <row r="664">
      <c r="A664" s="31" t="n"/>
      <c r="B664" s="26" t="n"/>
      <c r="C664" s="26" t="n"/>
      <c r="D664" s="29" t="n"/>
      <c r="E664" s="26" t="n"/>
      <c r="F664" s="26" t="n"/>
    </row>
    <row r="665">
      <c r="A665" s="31" t="n"/>
      <c r="B665" s="26" t="n"/>
      <c r="C665" s="26" t="n"/>
      <c r="D665" s="29" t="n"/>
      <c r="E665" s="26" t="n"/>
      <c r="F665" s="26" t="n"/>
    </row>
    <row r="666">
      <c r="A666" s="31" t="n"/>
      <c r="B666" s="26" t="n"/>
      <c r="C666" s="26" t="n"/>
      <c r="D666" s="29" t="n"/>
      <c r="E666" s="26" t="n"/>
      <c r="F666" s="26" t="n"/>
    </row>
    <row r="667">
      <c r="A667" s="31" t="n"/>
      <c r="B667" s="26" t="n"/>
      <c r="C667" s="26" t="n"/>
      <c r="D667" s="29" t="n"/>
      <c r="E667" s="26" t="n"/>
      <c r="F667" s="26" t="n"/>
    </row>
    <row r="668">
      <c r="A668" s="31" t="n"/>
      <c r="B668" s="26" t="n"/>
      <c r="C668" s="26" t="n"/>
      <c r="D668" s="29" t="n"/>
      <c r="E668" s="26" t="n"/>
      <c r="F668" s="26" t="n"/>
    </row>
    <row r="669">
      <c r="A669" s="31" t="n"/>
      <c r="B669" s="26" t="n"/>
      <c r="C669" s="26" t="n"/>
      <c r="D669" s="29" t="n"/>
      <c r="E669" s="26" t="n"/>
      <c r="F669" s="26" t="n"/>
    </row>
    <row r="670">
      <c r="A670" s="31" t="n"/>
      <c r="B670" s="26" t="n"/>
      <c r="C670" s="26" t="n"/>
      <c r="D670" s="29" t="n"/>
      <c r="E670" s="26" t="n"/>
      <c r="F670" s="26" t="n"/>
    </row>
    <row r="671">
      <c r="A671" s="31" t="n"/>
      <c r="B671" s="26" t="n"/>
      <c r="C671" s="26" t="n"/>
      <c r="D671" s="29" t="n"/>
      <c r="E671" s="26" t="n"/>
      <c r="F671" s="26" t="n"/>
    </row>
    <row r="672">
      <c r="A672" s="31" t="n"/>
      <c r="B672" s="26" t="n"/>
      <c r="C672" s="26" t="n"/>
      <c r="D672" s="29" t="n"/>
      <c r="E672" s="26" t="n"/>
      <c r="F672" s="26" t="n"/>
    </row>
    <row r="673">
      <c r="A673" s="31" t="n"/>
      <c r="B673" s="26" t="n"/>
      <c r="C673" s="26" t="n"/>
      <c r="D673" s="29" t="n"/>
      <c r="E673" s="26" t="n"/>
      <c r="F673" s="26" t="n"/>
    </row>
    <row r="674">
      <c r="A674" s="31" t="n"/>
      <c r="B674" s="26" t="n"/>
      <c r="C674" s="26" t="n"/>
      <c r="D674" s="29" t="n"/>
      <c r="E674" s="26" t="n"/>
      <c r="F674" s="26" t="n"/>
    </row>
    <row r="675">
      <c r="A675" s="31" t="n"/>
      <c r="B675" s="26" t="n"/>
      <c r="C675" s="26" t="n"/>
      <c r="D675" s="29" t="n"/>
      <c r="E675" s="26" t="n"/>
      <c r="F675" s="26" t="n"/>
    </row>
    <row r="676">
      <c r="A676" s="31" t="n"/>
      <c r="B676" s="26" t="n"/>
      <c r="C676" s="26" t="n"/>
      <c r="D676" s="29" t="n"/>
      <c r="E676" s="26" t="n"/>
      <c r="F676" s="26" t="n"/>
    </row>
    <row r="677">
      <c r="A677" s="31" t="n"/>
      <c r="B677" s="26" t="n"/>
      <c r="C677" s="26" t="n"/>
      <c r="D677" s="29" t="n"/>
      <c r="E677" s="26" t="n"/>
      <c r="F677" s="26" t="n"/>
    </row>
    <row r="678">
      <c r="A678" s="31" t="n"/>
      <c r="B678" s="26" t="n"/>
      <c r="C678" s="26" t="n"/>
      <c r="D678" s="29" t="n"/>
      <c r="E678" s="26" t="n"/>
      <c r="F678" s="26" t="n"/>
    </row>
    <row r="679">
      <c r="A679" s="31" t="n"/>
      <c r="B679" s="26" t="n"/>
      <c r="C679" s="26" t="n"/>
      <c r="D679" s="29" t="n"/>
      <c r="E679" s="26" t="n"/>
      <c r="F679" s="26" t="n"/>
    </row>
    <row r="680">
      <c r="A680" s="31" t="n"/>
      <c r="B680" s="26" t="n"/>
      <c r="C680" s="26" t="n"/>
      <c r="D680" s="29" t="n"/>
      <c r="E680" s="26" t="n"/>
      <c r="F680" s="26" t="n"/>
    </row>
    <row r="681">
      <c r="A681" s="31" t="n"/>
      <c r="B681" s="26" t="n"/>
      <c r="C681" s="26" t="n"/>
      <c r="D681" s="29" t="n"/>
      <c r="E681" s="26" t="n"/>
      <c r="F681" s="26" t="n"/>
    </row>
    <row r="682">
      <c r="A682" s="31" t="n"/>
      <c r="B682" s="26" t="n"/>
      <c r="C682" s="26" t="n"/>
      <c r="D682" s="29" t="n"/>
      <c r="E682" s="26" t="n"/>
      <c r="F682" s="26" t="n"/>
    </row>
    <row r="683">
      <c r="A683" s="31" t="n"/>
      <c r="B683" s="26" t="n"/>
      <c r="C683" s="26" t="n"/>
      <c r="D683" s="29" t="n"/>
      <c r="E683" s="26" t="n"/>
      <c r="F683" s="26" t="n"/>
    </row>
    <row r="684">
      <c r="A684" s="31" t="n"/>
      <c r="B684" s="26" t="n"/>
      <c r="C684" s="26" t="n"/>
      <c r="D684" s="29" t="n"/>
      <c r="E684" s="26" t="n"/>
      <c r="F684" s="26" t="n"/>
    </row>
    <row r="685">
      <c r="A685" s="31" t="n"/>
      <c r="B685" s="26" t="n"/>
      <c r="C685" s="26" t="n"/>
      <c r="D685" s="29" t="n"/>
      <c r="E685" s="26" t="n"/>
      <c r="F685" s="26" t="n"/>
    </row>
    <row r="686">
      <c r="A686" s="31" t="n"/>
      <c r="B686" s="26" t="n"/>
      <c r="C686" s="26" t="n"/>
      <c r="D686" s="29" t="n"/>
      <c r="E686" s="26" t="n"/>
      <c r="F686" s="26" t="n"/>
    </row>
    <row r="687">
      <c r="A687" s="31" t="n"/>
      <c r="B687" s="26" t="n"/>
      <c r="C687" s="26" t="n"/>
      <c r="D687" s="29" t="n"/>
      <c r="E687" s="26" t="n"/>
      <c r="F687" s="26" t="n"/>
    </row>
    <row r="688">
      <c r="A688" s="31" t="n"/>
      <c r="B688" s="26" t="n"/>
      <c r="C688" s="26" t="n"/>
      <c r="D688" s="29" t="n"/>
      <c r="E688" s="26" t="n"/>
      <c r="F688" s="26" t="n"/>
    </row>
    <row r="689">
      <c r="A689" s="31" t="n"/>
      <c r="B689" s="26" t="n"/>
      <c r="C689" s="26" t="n"/>
      <c r="D689" s="29" t="n"/>
      <c r="E689" s="26" t="n"/>
      <c r="F689" s="26" t="n"/>
    </row>
    <row r="690">
      <c r="A690" s="31" t="n"/>
      <c r="B690" s="26" t="n"/>
      <c r="C690" s="26" t="n"/>
      <c r="D690" s="29" t="n"/>
      <c r="E690" s="26" t="n"/>
      <c r="F690" s="26" t="n"/>
    </row>
    <row r="691">
      <c r="A691" s="31" t="n"/>
      <c r="B691" s="26" t="n"/>
      <c r="C691" s="26" t="n"/>
      <c r="D691" s="29" t="n"/>
      <c r="E691" s="26" t="n"/>
      <c r="F691" s="26" t="n"/>
    </row>
    <row r="692">
      <c r="A692" s="31" t="n"/>
      <c r="B692" s="26" t="n"/>
      <c r="C692" s="26" t="n"/>
      <c r="D692" s="29" t="n"/>
      <c r="E692" s="26" t="n"/>
      <c r="F692" s="26" t="n"/>
    </row>
    <row r="693">
      <c r="A693" s="31" t="n"/>
      <c r="B693" s="26" t="n"/>
      <c r="C693" s="26" t="n"/>
      <c r="D693" s="29" t="n"/>
      <c r="E693" s="26" t="n"/>
      <c r="F693" s="26" t="n"/>
    </row>
    <row r="694">
      <c r="A694" s="31" t="n"/>
      <c r="B694" s="26" t="n"/>
      <c r="C694" s="26" t="n"/>
      <c r="D694" s="29" t="n"/>
      <c r="E694" s="26" t="n"/>
      <c r="F694" s="26" t="n"/>
    </row>
    <row r="695">
      <c r="A695" s="31" t="n"/>
      <c r="B695" s="26" t="n"/>
      <c r="C695" s="26" t="n"/>
      <c r="D695" s="29" t="n"/>
      <c r="E695" s="26" t="n"/>
      <c r="F695" s="26" t="n"/>
    </row>
    <row r="696">
      <c r="A696" s="31" t="n"/>
      <c r="B696" s="26" t="n"/>
      <c r="C696" s="26" t="n"/>
      <c r="D696" s="29" t="n"/>
      <c r="E696" s="26" t="n"/>
      <c r="F696" s="26" t="n"/>
    </row>
    <row r="697">
      <c r="A697" s="31" t="n"/>
      <c r="B697" s="26" t="n"/>
      <c r="C697" s="26" t="n"/>
      <c r="D697" s="29" t="n"/>
      <c r="E697" s="26" t="n"/>
      <c r="F697" s="26" t="n"/>
    </row>
    <row r="698">
      <c r="A698" s="31" t="n"/>
      <c r="B698" s="26" t="n"/>
      <c r="C698" s="26" t="n"/>
      <c r="D698" s="29" t="n"/>
      <c r="E698" s="26" t="n"/>
      <c r="F698" s="26" t="n"/>
    </row>
    <row r="699">
      <c r="A699" s="31" t="n"/>
      <c r="B699" s="26" t="n"/>
      <c r="C699" s="26" t="n"/>
      <c r="D699" s="29" t="n"/>
      <c r="E699" s="26" t="n"/>
      <c r="F699" s="26" t="n"/>
    </row>
    <row r="700">
      <c r="A700" s="31" t="n"/>
      <c r="B700" s="26" t="n"/>
      <c r="C700" s="26" t="n"/>
      <c r="D700" s="29" t="n"/>
      <c r="E700" s="26" t="n"/>
      <c r="F700" s="26" t="n"/>
    </row>
    <row r="701">
      <c r="A701" s="31" t="n"/>
      <c r="B701" s="26" t="n"/>
      <c r="C701" s="26" t="n"/>
      <c r="D701" s="29" t="n"/>
      <c r="E701" s="26" t="n"/>
      <c r="F701" s="26" t="n"/>
    </row>
    <row r="702">
      <c r="A702" s="31" t="n"/>
      <c r="B702" s="26" t="n"/>
      <c r="C702" s="26" t="n"/>
      <c r="D702" s="29" t="n"/>
      <c r="E702" s="26" t="n"/>
      <c r="F702" s="26" t="n"/>
    </row>
    <row r="703">
      <c r="A703" s="31" t="n"/>
      <c r="B703" s="26" t="n"/>
      <c r="C703" s="26" t="n"/>
      <c r="D703" s="29" t="n"/>
      <c r="E703" s="26" t="n"/>
      <c r="F703" s="26" t="n"/>
    </row>
    <row r="704">
      <c r="A704" s="31" t="n"/>
      <c r="B704" s="26" t="n"/>
      <c r="C704" s="26" t="n"/>
      <c r="D704" s="29" t="n"/>
      <c r="E704" s="26" t="n"/>
      <c r="F704" s="26" t="n"/>
    </row>
    <row r="705">
      <c r="A705" s="31" t="n"/>
      <c r="B705" s="26" t="n"/>
      <c r="C705" s="26" t="n"/>
      <c r="D705" s="29" t="n"/>
      <c r="E705" s="26" t="n"/>
      <c r="F705" s="26" t="n"/>
    </row>
    <row r="706">
      <c r="A706" s="31" t="n"/>
      <c r="B706" s="26" t="n"/>
      <c r="C706" s="26" t="n"/>
      <c r="D706" s="29" t="n"/>
      <c r="E706" s="26" t="n"/>
      <c r="F706" s="26" t="n"/>
    </row>
    <row r="707">
      <c r="A707" s="31" t="n"/>
      <c r="B707" s="26" t="n"/>
      <c r="C707" s="26" t="n"/>
      <c r="D707" s="29" t="n"/>
      <c r="E707" s="26" t="n"/>
      <c r="F707" s="26" t="n"/>
    </row>
    <row r="708">
      <c r="A708" s="31" t="n"/>
      <c r="B708" s="26" t="n"/>
      <c r="C708" s="26" t="n"/>
      <c r="D708" s="29" t="n"/>
      <c r="E708" s="26" t="n"/>
      <c r="F708" s="26" t="n"/>
    </row>
    <row r="709">
      <c r="A709" s="31" t="n"/>
      <c r="B709" s="26" t="n"/>
      <c r="C709" s="26" t="n"/>
      <c r="D709" s="29" t="n"/>
      <c r="E709" s="26" t="n"/>
      <c r="F709" s="26" t="n"/>
    </row>
    <row r="710">
      <c r="A710" s="31" t="n"/>
      <c r="B710" s="26" t="n"/>
      <c r="C710" s="26" t="n"/>
      <c r="D710" s="29" t="n"/>
      <c r="E710" s="26" t="n"/>
      <c r="F710" s="26" t="n"/>
    </row>
    <row r="711">
      <c r="A711" s="31" t="n"/>
      <c r="B711" s="26" t="n"/>
      <c r="C711" s="26" t="n"/>
      <c r="D711" s="29" t="n"/>
      <c r="E711" s="26" t="n"/>
      <c r="F711" s="26" t="n"/>
    </row>
    <row r="712">
      <c r="A712" s="31" t="n"/>
      <c r="B712" s="26" t="n"/>
      <c r="C712" s="26" t="n"/>
      <c r="D712" s="29" t="n"/>
      <c r="E712" s="26" t="n"/>
      <c r="F712" s="26" t="n"/>
    </row>
    <row r="713">
      <c r="A713" s="31" t="n"/>
      <c r="B713" s="26" t="n"/>
      <c r="C713" s="26" t="n"/>
      <c r="D713" s="29" t="n"/>
      <c r="E713" s="26" t="n"/>
      <c r="F713" s="26" t="n"/>
    </row>
    <row r="714">
      <c r="A714" s="31" t="n"/>
      <c r="B714" s="26" t="n"/>
      <c r="C714" s="26" t="n"/>
      <c r="D714" s="29" t="n"/>
      <c r="E714" s="26" t="n"/>
      <c r="F714" s="26" t="n"/>
    </row>
    <row r="715">
      <c r="A715" s="31" t="n"/>
      <c r="B715" s="26" t="n"/>
      <c r="C715" s="26" t="n"/>
      <c r="D715" s="29" t="n"/>
      <c r="E715" s="26" t="n"/>
      <c r="F715" s="26" t="n"/>
    </row>
    <row r="716">
      <c r="A716" s="31" t="n"/>
      <c r="B716" s="26" t="n"/>
      <c r="C716" s="26" t="n"/>
      <c r="D716" s="29" t="n"/>
      <c r="E716" s="26" t="n"/>
      <c r="F716" s="26" t="n"/>
    </row>
    <row r="717">
      <c r="A717" s="31" t="n"/>
      <c r="B717" s="26" t="n"/>
      <c r="C717" s="26" t="n"/>
      <c r="D717" s="29" t="n"/>
      <c r="E717" s="26" t="n"/>
      <c r="F717" s="26" t="n"/>
    </row>
    <row r="718">
      <c r="A718" s="31" t="n"/>
      <c r="B718" s="26" t="n"/>
      <c r="C718" s="26" t="n"/>
      <c r="D718" s="29" t="n"/>
      <c r="E718" s="26" t="n"/>
      <c r="F718" s="26" t="n"/>
    </row>
    <row r="719">
      <c r="A719" s="31" t="n"/>
      <c r="B719" s="26" t="n"/>
      <c r="C719" s="26" t="n"/>
      <c r="D719" s="29" t="n"/>
      <c r="E719" s="26" t="n"/>
      <c r="F719" s="26" t="n"/>
    </row>
    <row r="720">
      <c r="A720" s="31" t="n"/>
      <c r="B720" s="26" t="n"/>
      <c r="C720" s="26" t="n"/>
      <c r="D720" s="29" t="n"/>
      <c r="E720" s="26" t="n"/>
      <c r="F720" s="26" t="n"/>
    </row>
    <row r="721">
      <c r="A721" s="31" t="n"/>
      <c r="B721" s="26" t="n"/>
      <c r="C721" s="26" t="n"/>
      <c r="D721" s="29" t="n"/>
      <c r="E721" s="26" t="n"/>
      <c r="F721" s="26" t="n"/>
    </row>
    <row r="722">
      <c r="A722" s="31" t="n"/>
      <c r="B722" s="26" t="n"/>
      <c r="C722" s="26" t="n"/>
      <c r="D722" s="29" t="n"/>
      <c r="E722" s="26" t="n"/>
      <c r="F722" s="26" t="n"/>
    </row>
    <row r="723">
      <c r="A723" s="31" t="n"/>
      <c r="B723" s="26" t="n"/>
      <c r="C723" s="26" t="n"/>
      <c r="D723" s="29" t="n"/>
      <c r="E723" s="26" t="n"/>
      <c r="F723" s="26" t="n"/>
    </row>
    <row r="724">
      <c r="A724" s="31" t="n"/>
      <c r="B724" s="26" t="n"/>
      <c r="C724" s="26" t="n"/>
      <c r="D724" s="29" t="n"/>
      <c r="E724" s="26" t="n"/>
      <c r="F724" s="26" t="n"/>
    </row>
    <row r="725">
      <c r="A725" s="31" t="n"/>
      <c r="B725" s="26" t="n"/>
      <c r="C725" s="26" t="n"/>
      <c r="D725" s="29" t="n"/>
      <c r="E725" s="26" t="n"/>
      <c r="F725" s="26" t="n"/>
    </row>
    <row r="726">
      <c r="A726" s="31" t="n"/>
      <c r="B726" s="26" t="n"/>
      <c r="C726" s="26" t="n"/>
      <c r="D726" s="29" t="n"/>
      <c r="E726" s="26" t="n"/>
      <c r="F726" s="26" t="n"/>
    </row>
    <row r="727">
      <c r="A727" s="31" t="n"/>
      <c r="B727" s="26" t="n"/>
      <c r="C727" s="26" t="n"/>
      <c r="D727" s="29" t="n"/>
      <c r="E727" s="26" t="n"/>
      <c r="F727" s="26" t="n"/>
    </row>
    <row r="728">
      <c r="A728" s="31" t="n"/>
      <c r="B728" s="26" t="n"/>
      <c r="C728" s="26" t="n"/>
      <c r="D728" s="29" t="n"/>
      <c r="E728" s="26" t="n"/>
      <c r="F728" s="26" t="n"/>
    </row>
    <row r="729">
      <c r="A729" s="31" t="n"/>
      <c r="B729" s="26" t="n"/>
      <c r="C729" s="26" t="n"/>
      <c r="D729" s="29" t="n"/>
      <c r="E729" s="26" t="n"/>
      <c r="F729" s="26" t="n"/>
    </row>
    <row r="730">
      <c r="A730" s="31" t="n"/>
      <c r="B730" s="26" t="n"/>
      <c r="C730" s="26" t="n"/>
      <c r="D730" s="29" t="n"/>
      <c r="E730" s="26" t="n"/>
      <c r="F730" s="26" t="n"/>
    </row>
    <row r="731">
      <c r="A731" s="31" t="n"/>
      <c r="B731" s="26" t="n"/>
      <c r="C731" s="26" t="n"/>
      <c r="D731" s="29" t="n"/>
      <c r="E731" s="26" t="n"/>
      <c r="F731" s="26" t="n"/>
    </row>
    <row r="732">
      <c r="A732" s="31" t="n"/>
      <c r="B732" s="26" t="n"/>
      <c r="C732" s="26" t="n"/>
      <c r="D732" s="29" t="n"/>
      <c r="E732" s="26" t="n"/>
      <c r="F732" s="26" t="n"/>
    </row>
    <row r="733">
      <c r="A733" s="31" t="n"/>
      <c r="B733" s="26" t="n"/>
      <c r="C733" s="26" t="n"/>
      <c r="D733" s="29" t="n"/>
      <c r="E733" s="26" t="n"/>
      <c r="F733" s="26" t="n"/>
    </row>
    <row r="734">
      <c r="A734" s="31" t="n"/>
      <c r="B734" s="26" t="n"/>
      <c r="C734" s="26" t="n"/>
      <c r="D734" s="29" t="n"/>
      <c r="E734" s="26" t="n"/>
      <c r="F734" s="26" t="n"/>
    </row>
    <row r="735">
      <c r="A735" s="31" t="n"/>
      <c r="B735" s="26" t="n"/>
      <c r="C735" s="26" t="n"/>
      <c r="D735" s="29" t="n"/>
      <c r="E735" s="26" t="n"/>
      <c r="F735" s="26" t="n"/>
    </row>
    <row r="736">
      <c r="A736" s="31" t="n"/>
      <c r="B736" s="26" t="n"/>
      <c r="C736" s="26" t="n"/>
      <c r="D736" s="29" t="n"/>
      <c r="E736" s="26" t="n"/>
      <c r="F736" s="26" t="n"/>
    </row>
    <row r="737">
      <c r="A737" s="31" t="n"/>
      <c r="B737" s="26" t="n"/>
      <c r="C737" s="26" t="n"/>
      <c r="D737" s="29" t="n"/>
      <c r="E737" s="26" t="n"/>
      <c r="F737" s="26" t="n"/>
    </row>
    <row r="738">
      <c r="A738" s="31" t="n"/>
      <c r="B738" s="26" t="n"/>
      <c r="C738" s="26" t="n"/>
      <c r="D738" s="29" t="n"/>
      <c r="E738" s="26" t="n"/>
      <c r="F738" s="26" t="n"/>
    </row>
    <row r="739">
      <c r="A739" s="31" t="n"/>
      <c r="B739" s="26" t="n"/>
      <c r="C739" s="26" t="n"/>
      <c r="D739" s="29" t="n"/>
      <c r="E739" s="26" t="n"/>
      <c r="F739" s="26" t="n"/>
    </row>
    <row r="740">
      <c r="A740" s="31" t="n"/>
      <c r="B740" s="26" t="n"/>
      <c r="C740" s="26" t="n"/>
      <c r="D740" s="29" t="n"/>
      <c r="E740" s="26" t="n"/>
      <c r="F740" s="26" t="n"/>
    </row>
    <row r="741">
      <c r="A741" s="31" t="n"/>
      <c r="B741" s="26" t="n"/>
      <c r="C741" s="26" t="n"/>
      <c r="D741" s="29" t="n"/>
      <c r="E741" s="26" t="n"/>
      <c r="F741" s="26" t="n"/>
    </row>
    <row r="742">
      <c r="A742" s="31" t="n"/>
      <c r="B742" s="26" t="n"/>
      <c r="C742" s="26" t="n"/>
      <c r="D742" s="29" t="n"/>
      <c r="E742" s="26" t="n"/>
      <c r="F742" s="26" t="n"/>
    </row>
    <row r="743">
      <c r="A743" s="31" t="n"/>
      <c r="B743" s="26" t="n"/>
      <c r="C743" s="26" t="n"/>
      <c r="D743" s="29" t="n"/>
      <c r="E743" s="26" t="n"/>
      <c r="F743" s="26" t="n"/>
    </row>
    <row r="744">
      <c r="A744" s="31" t="n"/>
      <c r="B744" s="26" t="n"/>
      <c r="C744" s="26" t="n"/>
      <c r="D744" s="29" t="n"/>
      <c r="E744" s="26" t="n"/>
      <c r="F744" s="26" t="n"/>
    </row>
    <row r="745">
      <c r="A745" s="31" t="n"/>
      <c r="B745" s="26" t="n"/>
      <c r="C745" s="26" t="n"/>
      <c r="D745" s="29" t="n"/>
      <c r="E745" s="26" t="n"/>
      <c r="F745" s="26" t="n"/>
    </row>
    <row r="746">
      <c r="A746" s="31" t="n"/>
      <c r="B746" s="26" t="n"/>
      <c r="C746" s="26" t="n"/>
      <c r="D746" s="29" t="n"/>
      <c r="E746" s="26" t="n"/>
      <c r="F746" s="26" t="n"/>
    </row>
    <row r="747">
      <c r="A747" s="31" t="n"/>
      <c r="B747" s="26" t="n"/>
      <c r="C747" s="26" t="n"/>
      <c r="D747" s="29" t="n"/>
      <c r="E747" s="26" t="n"/>
      <c r="F747" s="26" t="n"/>
    </row>
    <row r="748">
      <c r="A748" s="31" t="n"/>
      <c r="B748" s="26" t="n"/>
      <c r="C748" s="26" t="n"/>
      <c r="D748" s="29" t="n"/>
      <c r="E748" s="26" t="n"/>
      <c r="F748" s="26" t="n"/>
    </row>
    <row r="749">
      <c r="A749" s="31" t="n"/>
      <c r="B749" s="26" t="n"/>
      <c r="C749" s="26" t="n"/>
      <c r="D749" s="29" t="n"/>
      <c r="E749" s="26" t="n"/>
      <c r="F749" s="26" t="n"/>
    </row>
    <row r="750">
      <c r="A750" s="31" t="n"/>
      <c r="B750" s="26" t="n"/>
      <c r="C750" s="26" t="n"/>
      <c r="D750" s="29" t="n"/>
      <c r="E750" s="26" t="n"/>
      <c r="F750" s="26" t="n"/>
    </row>
    <row r="751">
      <c r="A751" s="31" t="n"/>
      <c r="B751" s="26" t="n"/>
      <c r="C751" s="26" t="n"/>
      <c r="D751" s="29" t="n"/>
      <c r="E751" s="26" t="n"/>
      <c r="F751" s="26" t="n"/>
    </row>
    <row r="752">
      <c r="A752" s="31" t="n"/>
      <c r="B752" s="26" t="n"/>
      <c r="C752" s="26" t="n"/>
      <c r="D752" s="29" t="n"/>
      <c r="E752" s="26" t="n"/>
      <c r="F752" s="26" t="n"/>
    </row>
    <row r="753">
      <c r="A753" s="31" t="n"/>
      <c r="B753" s="26" t="n"/>
      <c r="C753" s="26" t="n"/>
      <c r="D753" s="29" t="n"/>
      <c r="E753" s="26" t="n"/>
      <c r="F753" s="26" t="n"/>
    </row>
    <row r="754">
      <c r="A754" s="31" t="n"/>
      <c r="B754" s="26" t="n"/>
      <c r="C754" s="26" t="n"/>
      <c r="D754" s="29" t="n"/>
      <c r="E754" s="26" t="n"/>
      <c r="F754" s="26" t="n"/>
    </row>
    <row r="755">
      <c r="A755" s="31" t="n"/>
      <c r="B755" s="26" t="n"/>
      <c r="C755" s="26" t="n"/>
      <c r="D755" s="29" t="n"/>
      <c r="E755" s="26" t="n"/>
      <c r="F755" s="26" t="n"/>
    </row>
    <row r="756">
      <c r="A756" s="31" t="n"/>
      <c r="B756" s="26" t="n"/>
      <c r="C756" s="26" t="n"/>
      <c r="D756" s="29" t="n"/>
      <c r="E756" s="26" t="n"/>
      <c r="F756" s="26" t="n"/>
    </row>
    <row r="757">
      <c r="A757" s="31" t="n"/>
      <c r="B757" s="26" t="n"/>
      <c r="C757" s="26" t="n"/>
      <c r="D757" s="29" t="n"/>
      <c r="E757" s="26" t="n"/>
      <c r="F757" s="26" t="n"/>
    </row>
    <row r="758">
      <c r="A758" s="31" t="n"/>
      <c r="B758" s="26" t="n"/>
      <c r="C758" s="26" t="n"/>
      <c r="D758" s="29" t="n"/>
      <c r="E758" s="26" t="n"/>
      <c r="F758" s="26" t="n"/>
    </row>
    <row r="759">
      <c r="A759" s="31" t="n"/>
      <c r="B759" s="26" t="n"/>
      <c r="C759" s="26" t="n"/>
      <c r="D759" s="29" t="n"/>
      <c r="E759" s="26" t="n"/>
      <c r="F759" s="26" t="n"/>
    </row>
    <row r="760">
      <c r="A760" s="31" t="n"/>
      <c r="B760" s="26" t="n"/>
      <c r="C760" s="26" t="n"/>
      <c r="D760" s="29" t="n"/>
      <c r="E760" s="26" t="n"/>
      <c r="F760" s="26" t="n"/>
    </row>
    <row r="761">
      <c r="A761" s="31" t="n"/>
      <c r="B761" s="26" t="n"/>
      <c r="C761" s="26" t="n"/>
      <c r="D761" s="29" t="n"/>
      <c r="E761" s="26" t="n"/>
      <c r="F761" s="26" t="n"/>
    </row>
    <row r="762">
      <c r="A762" s="31" t="n"/>
      <c r="B762" s="26" t="n"/>
      <c r="C762" s="26" t="n"/>
      <c r="D762" s="29" t="n"/>
      <c r="E762" s="26" t="n"/>
      <c r="F762" s="26" t="n"/>
    </row>
    <row r="763">
      <c r="A763" s="31" t="n"/>
      <c r="B763" s="26" t="n"/>
      <c r="C763" s="26" t="n"/>
      <c r="D763" s="29" t="n"/>
      <c r="E763" s="26" t="n"/>
      <c r="F763" s="26" t="n"/>
    </row>
    <row r="764">
      <c r="A764" s="31" t="n"/>
      <c r="B764" s="26" t="n"/>
      <c r="C764" s="26" t="n"/>
      <c r="D764" s="29" t="n"/>
      <c r="E764" s="26" t="n"/>
      <c r="F764" s="26" t="n"/>
    </row>
    <row r="765">
      <c r="A765" s="31" t="n"/>
      <c r="B765" s="26" t="n"/>
      <c r="C765" s="26" t="n"/>
      <c r="D765" s="29" t="n"/>
      <c r="E765" s="26" t="n"/>
      <c r="F765" s="26" t="n"/>
    </row>
    <row r="766">
      <c r="A766" s="31" t="n"/>
      <c r="B766" s="26" t="n"/>
      <c r="C766" s="26" t="n"/>
      <c r="D766" s="29" t="n"/>
      <c r="E766" s="26" t="n"/>
      <c r="F766" s="26" t="n"/>
    </row>
    <row r="767">
      <c r="A767" s="31" t="n"/>
      <c r="B767" s="26" t="n"/>
      <c r="C767" s="26" t="n"/>
      <c r="D767" s="29" t="n"/>
      <c r="E767" s="26" t="n"/>
      <c r="F767" s="26" t="n"/>
    </row>
    <row r="768">
      <c r="A768" s="31" t="n"/>
      <c r="B768" s="26" t="n"/>
      <c r="C768" s="26" t="n"/>
      <c r="D768" s="29" t="n"/>
      <c r="E768" s="26" t="n"/>
      <c r="F768" s="26" t="n"/>
    </row>
    <row r="769">
      <c r="A769" s="31" t="n"/>
      <c r="B769" s="26" t="n"/>
      <c r="C769" s="26" t="n"/>
      <c r="D769" s="29" t="n"/>
      <c r="E769" s="26" t="n"/>
      <c r="F769" s="26" t="n"/>
    </row>
    <row r="770">
      <c r="A770" s="31" t="n"/>
      <c r="B770" s="26" t="n"/>
      <c r="C770" s="26" t="n"/>
      <c r="D770" s="29" t="n"/>
      <c r="E770" s="26" t="n"/>
      <c r="F770" s="26" t="n"/>
    </row>
    <row r="771">
      <c r="A771" s="31" t="n"/>
      <c r="B771" s="26" t="n"/>
      <c r="C771" s="26" t="n"/>
      <c r="D771" s="29" t="n"/>
      <c r="E771" s="26" t="n"/>
      <c r="F771" s="26" t="n"/>
    </row>
    <row r="772">
      <c r="A772" s="31" t="n"/>
      <c r="B772" s="26" t="n"/>
      <c r="C772" s="26" t="n"/>
      <c r="D772" s="29" t="n"/>
      <c r="E772" s="26" t="n"/>
      <c r="F772" s="26" t="n"/>
    </row>
    <row r="773">
      <c r="A773" s="31" t="n"/>
      <c r="B773" s="26" t="n"/>
      <c r="C773" s="26" t="n"/>
      <c r="D773" s="29" t="n"/>
      <c r="E773" s="26" t="n"/>
      <c r="F773" s="26" t="n"/>
    </row>
    <row r="774">
      <c r="A774" s="31" t="n"/>
      <c r="B774" s="26" t="n"/>
      <c r="C774" s="26" t="n"/>
      <c r="D774" s="29" t="n"/>
      <c r="E774" s="26" t="n"/>
      <c r="F774" s="26" t="n"/>
    </row>
    <row r="775">
      <c r="A775" s="31" t="n"/>
      <c r="B775" s="26" t="n"/>
      <c r="C775" s="26" t="n"/>
      <c r="D775" s="29" t="n"/>
      <c r="E775" s="26" t="n"/>
      <c r="F775" s="26" t="n"/>
    </row>
    <row r="776">
      <c r="A776" s="31" t="n"/>
      <c r="B776" s="26" t="n"/>
      <c r="C776" s="26" t="n"/>
      <c r="D776" s="29" t="n"/>
      <c r="E776" s="26" t="n"/>
      <c r="F776" s="26" t="n"/>
    </row>
    <row r="777">
      <c r="A777" s="31" t="n"/>
      <c r="B777" s="26" t="n"/>
      <c r="C777" s="26" t="n"/>
      <c r="D777" s="29" t="n"/>
      <c r="E777" s="26" t="n"/>
      <c r="F777" s="26" t="n"/>
    </row>
    <row r="778">
      <c r="A778" s="31" t="n"/>
      <c r="B778" s="26" t="n"/>
      <c r="C778" s="26" t="n"/>
      <c r="D778" s="29" t="n"/>
      <c r="E778" s="26" t="n"/>
      <c r="F778" s="26" t="n"/>
    </row>
    <row r="779">
      <c r="A779" s="31" t="n"/>
      <c r="B779" s="26" t="n"/>
      <c r="C779" s="26" t="n"/>
      <c r="D779" s="29" t="n"/>
      <c r="E779" s="26" t="n"/>
      <c r="F779" s="26" t="n"/>
    </row>
    <row r="780">
      <c r="A780" s="31" t="n"/>
      <c r="B780" s="26" t="n"/>
      <c r="C780" s="26" t="n"/>
      <c r="D780" s="29" t="n"/>
      <c r="E780" s="26" t="n"/>
      <c r="F780" s="26" t="n"/>
    </row>
    <row r="781">
      <c r="A781" s="31" t="n"/>
      <c r="B781" s="26" t="n"/>
      <c r="C781" s="26" t="n"/>
      <c r="D781" s="29" t="n"/>
      <c r="E781" s="26" t="n"/>
      <c r="F781" s="26" t="n"/>
    </row>
    <row r="782">
      <c r="A782" s="31" t="n"/>
      <c r="B782" s="26" t="n"/>
      <c r="C782" s="26" t="n"/>
      <c r="D782" s="29" t="n"/>
      <c r="E782" s="26" t="n"/>
      <c r="F782" s="26" t="n"/>
    </row>
    <row r="783">
      <c r="A783" s="31" t="n"/>
      <c r="B783" s="26" t="n"/>
      <c r="C783" s="26" t="n"/>
      <c r="D783" s="29" t="n"/>
      <c r="E783" s="26" t="n"/>
      <c r="F783" s="26" t="n"/>
    </row>
    <row r="784">
      <c r="A784" s="31" t="n"/>
      <c r="B784" s="26" t="n"/>
      <c r="C784" s="26" t="n"/>
      <c r="D784" s="29" t="n"/>
      <c r="E784" s="26" t="n"/>
      <c r="F784" s="26" t="n"/>
    </row>
    <row r="785">
      <c r="A785" s="31" t="n"/>
      <c r="B785" s="26" t="n"/>
      <c r="C785" s="26" t="n"/>
      <c r="D785" s="29" t="n"/>
      <c r="E785" s="26" t="n"/>
      <c r="F785" s="26" t="n"/>
    </row>
    <row r="786">
      <c r="A786" s="31" t="n"/>
      <c r="B786" s="26" t="n"/>
      <c r="C786" s="26" t="n"/>
      <c r="D786" s="29" t="n"/>
      <c r="E786" s="26" t="n"/>
      <c r="F786" s="26" t="n"/>
    </row>
    <row r="787">
      <c r="A787" s="31" t="n"/>
      <c r="B787" s="26" t="n"/>
      <c r="C787" s="26" t="n"/>
      <c r="D787" s="29" t="n"/>
      <c r="E787" s="26" t="n"/>
      <c r="F787" s="26" t="n"/>
    </row>
    <row r="788">
      <c r="A788" s="31" t="n"/>
      <c r="B788" s="26" t="n"/>
      <c r="C788" s="26" t="n"/>
      <c r="D788" s="29" t="n"/>
      <c r="E788" s="26" t="n"/>
      <c r="F788" s="26" t="n"/>
    </row>
    <row r="789">
      <c r="A789" s="31" t="n"/>
      <c r="B789" s="26" t="n"/>
      <c r="C789" s="26" t="n"/>
      <c r="D789" s="29" t="n"/>
      <c r="E789" s="26" t="n"/>
      <c r="F789" s="26" t="n"/>
    </row>
    <row r="790">
      <c r="A790" s="31" t="n"/>
      <c r="B790" s="26" t="n"/>
      <c r="C790" s="26" t="n"/>
      <c r="D790" s="29" t="n"/>
      <c r="E790" s="26" t="n"/>
      <c r="F790" s="26" t="n"/>
    </row>
    <row r="791">
      <c r="A791" s="31" t="n"/>
      <c r="B791" s="26" t="n"/>
      <c r="C791" s="26" t="n"/>
      <c r="D791" s="29" t="n"/>
      <c r="E791" s="26" t="n"/>
      <c r="F791" s="26" t="n"/>
    </row>
    <row r="792">
      <c r="A792" s="31" t="n"/>
      <c r="B792" s="26" t="n"/>
      <c r="C792" s="26" t="n"/>
      <c r="D792" s="29" t="n"/>
      <c r="E792" s="26" t="n"/>
      <c r="F792" s="26" t="n"/>
    </row>
    <row r="793">
      <c r="A793" s="31" t="n"/>
      <c r="B793" s="26" t="n"/>
      <c r="C793" s="26" t="n"/>
      <c r="D793" s="29" t="n"/>
      <c r="E793" s="26" t="n"/>
      <c r="F793" s="26" t="n"/>
    </row>
    <row r="794">
      <c r="A794" s="31" t="n"/>
      <c r="B794" s="26" t="n"/>
      <c r="C794" s="26" t="n"/>
      <c r="D794" s="29" t="n"/>
      <c r="E794" s="26" t="n"/>
      <c r="F794" s="26" t="n"/>
    </row>
    <row r="795">
      <c r="A795" s="31" t="n"/>
      <c r="B795" s="26" t="n"/>
      <c r="C795" s="26" t="n"/>
      <c r="D795" s="29" t="n"/>
      <c r="E795" s="26" t="n"/>
      <c r="F795" s="26" t="n"/>
    </row>
    <row r="796">
      <c r="A796" s="31" t="n"/>
      <c r="B796" s="26" t="n"/>
      <c r="C796" s="26" t="n"/>
      <c r="D796" s="29" t="n"/>
      <c r="E796" s="26" t="n"/>
      <c r="F796" s="26" t="n"/>
    </row>
    <row r="797">
      <c r="A797" s="31" t="n"/>
      <c r="B797" s="26" t="n"/>
      <c r="C797" s="26" t="n"/>
      <c r="D797" s="29" t="n"/>
      <c r="E797" s="26" t="n"/>
      <c r="F797" s="26" t="n"/>
    </row>
    <row r="798">
      <c r="A798" s="31" t="n"/>
      <c r="B798" s="26" t="n"/>
      <c r="C798" s="26" t="n"/>
      <c r="D798" s="29" t="n"/>
      <c r="E798" s="26" t="n"/>
      <c r="F798" s="26" t="n"/>
    </row>
    <row r="799">
      <c r="A799" s="31" t="n"/>
      <c r="B799" s="26" t="n"/>
      <c r="C799" s="26" t="n"/>
      <c r="D799" s="29" t="n"/>
      <c r="E799" s="26" t="n"/>
      <c r="F799" s="26" t="n"/>
    </row>
    <row r="800">
      <c r="A800" s="31" t="n"/>
      <c r="B800" s="26" t="n"/>
      <c r="C800" s="26" t="n"/>
      <c r="D800" s="29" t="n"/>
      <c r="E800" s="26" t="n"/>
      <c r="F800" s="26" t="n"/>
    </row>
    <row r="801">
      <c r="A801" s="31" t="n"/>
      <c r="B801" s="26" t="n"/>
      <c r="C801" s="26" t="n"/>
      <c r="D801" s="29" t="n"/>
      <c r="E801" s="26" t="n"/>
      <c r="F801" s="26" t="n"/>
    </row>
    <row r="802">
      <c r="A802" s="31" t="n"/>
      <c r="B802" s="26" t="n"/>
      <c r="C802" s="26" t="n"/>
      <c r="D802" s="29" t="n"/>
      <c r="E802" s="26" t="n"/>
      <c r="F802" s="26" t="n"/>
    </row>
    <row r="803">
      <c r="A803" s="31" t="n"/>
      <c r="B803" s="26" t="n"/>
      <c r="C803" s="26" t="n"/>
      <c r="D803" s="29" t="n"/>
      <c r="E803" s="26" t="n"/>
      <c r="F803" s="26" t="n"/>
    </row>
    <row r="804">
      <c r="A804" s="31" t="n"/>
      <c r="B804" s="26" t="n"/>
      <c r="C804" s="26" t="n"/>
      <c r="D804" s="29" t="n"/>
      <c r="E804" s="26" t="n"/>
      <c r="F804" s="26" t="n"/>
    </row>
    <row r="805">
      <c r="A805" s="31" t="n"/>
      <c r="B805" s="26" t="n"/>
      <c r="C805" s="26" t="n"/>
      <c r="D805" s="29" t="n"/>
      <c r="E805" s="26" t="n"/>
      <c r="F805" s="26" t="n"/>
    </row>
    <row r="806">
      <c r="A806" s="31" t="n"/>
      <c r="B806" s="26" t="n"/>
      <c r="C806" s="26" t="n"/>
      <c r="D806" s="29" t="n"/>
      <c r="E806" s="26" t="n"/>
      <c r="F806" s="26" t="n"/>
    </row>
    <row r="807">
      <c r="A807" s="31" t="n"/>
      <c r="B807" s="26" t="n"/>
      <c r="C807" s="26" t="n"/>
      <c r="D807" s="29" t="n"/>
      <c r="E807" s="26" t="n"/>
      <c r="F807" s="26" t="n"/>
    </row>
    <row r="808">
      <c r="A808" s="31" t="n"/>
      <c r="B808" s="26" t="n"/>
      <c r="C808" s="26" t="n"/>
      <c r="D808" s="29" t="n"/>
      <c r="E808" s="26" t="n"/>
      <c r="F808" s="26" t="n"/>
    </row>
    <row r="809">
      <c r="A809" s="31" t="n"/>
      <c r="B809" s="26" t="n"/>
      <c r="C809" s="26" t="n"/>
      <c r="D809" s="29" t="n"/>
      <c r="E809" s="26" t="n"/>
      <c r="F809" s="26" t="n"/>
    </row>
    <row r="810">
      <c r="A810" s="31" t="n"/>
      <c r="B810" s="26" t="n"/>
      <c r="C810" s="26" t="n"/>
      <c r="D810" s="29" t="n"/>
      <c r="E810" s="26" t="n"/>
      <c r="F810" s="26" t="n"/>
    </row>
    <row r="811">
      <c r="A811" s="31" t="n"/>
      <c r="B811" s="26" t="n"/>
      <c r="C811" s="26" t="n"/>
      <c r="D811" s="29" t="n"/>
      <c r="E811" s="26" t="n"/>
      <c r="F811" s="26" t="n"/>
    </row>
    <row r="812">
      <c r="A812" s="31" t="n"/>
      <c r="B812" s="26" t="n"/>
      <c r="C812" s="26" t="n"/>
      <c r="D812" s="29" t="n"/>
      <c r="E812" s="26" t="n"/>
      <c r="F812" s="26" t="n"/>
    </row>
    <row r="813">
      <c r="A813" s="31" t="n"/>
      <c r="B813" s="26" t="n"/>
      <c r="C813" s="26" t="n"/>
      <c r="D813" s="29" t="n"/>
      <c r="E813" s="26" t="n"/>
      <c r="F813" s="26" t="n"/>
    </row>
    <row r="814">
      <c r="A814" s="31" t="n"/>
      <c r="B814" s="26" t="n"/>
      <c r="C814" s="26" t="n"/>
      <c r="D814" s="29" t="n"/>
      <c r="E814" s="26" t="n"/>
      <c r="F814" s="26" t="n"/>
    </row>
    <row r="815">
      <c r="A815" s="31" t="n"/>
      <c r="B815" s="26" t="n"/>
      <c r="C815" s="26" t="n"/>
      <c r="D815" s="29" t="n"/>
      <c r="E815" s="26" t="n"/>
      <c r="F815" s="26" t="n"/>
    </row>
    <row r="816">
      <c r="A816" s="31" t="n"/>
      <c r="B816" s="26" t="n"/>
      <c r="C816" s="26" t="n"/>
      <c r="D816" s="29" t="n"/>
      <c r="E816" s="26" t="n"/>
      <c r="F816" s="26" t="n"/>
    </row>
    <row r="817">
      <c r="A817" s="31" t="n"/>
      <c r="B817" s="26" t="n"/>
      <c r="C817" s="26" t="n"/>
      <c r="D817" s="29" t="n"/>
      <c r="E817" s="26" t="n"/>
      <c r="F817" s="26" t="n"/>
    </row>
    <row r="818">
      <c r="A818" s="31" t="n"/>
      <c r="B818" s="26" t="n"/>
      <c r="C818" s="26" t="n"/>
      <c r="D818" s="29" t="n"/>
      <c r="E818" s="26" t="n"/>
      <c r="F818" s="26" t="n"/>
    </row>
    <row r="819">
      <c r="A819" s="31" t="n"/>
      <c r="B819" s="26" t="n"/>
      <c r="C819" s="26" t="n"/>
      <c r="D819" s="29" t="n"/>
      <c r="E819" s="26" t="n"/>
      <c r="F819" s="26" t="n"/>
    </row>
    <row r="820">
      <c r="A820" s="31" t="n"/>
      <c r="B820" s="26" t="n"/>
      <c r="C820" s="26" t="n"/>
      <c r="D820" s="29" t="n"/>
      <c r="E820" s="26" t="n"/>
      <c r="F820" s="26" t="n"/>
    </row>
    <row r="821">
      <c r="A821" s="31" t="n"/>
      <c r="B821" s="26" t="n"/>
      <c r="C821" s="26" t="n"/>
      <c r="D821" s="29" t="n"/>
      <c r="E821" s="26" t="n"/>
      <c r="F821" s="26" t="n"/>
    </row>
    <row r="822">
      <c r="A822" s="31" t="n"/>
      <c r="B822" s="26" t="n"/>
      <c r="C822" s="26" t="n"/>
      <c r="D822" s="29" t="n"/>
      <c r="E822" s="26" t="n"/>
      <c r="F822" s="26" t="n"/>
    </row>
    <row r="823">
      <c r="A823" s="31" t="n"/>
      <c r="B823" s="26" t="n"/>
      <c r="C823" s="26" t="n"/>
      <c r="D823" s="29" t="n"/>
      <c r="E823" s="26" t="n"/>
      <c r="F823" s="26" t="n"/>
    </row>
    <row r="824">
      <c r="A824" s="31" t="n"/>
      <c r="B824" s="26" t="n"/>
      <c r="C824" s="26" t="n"/>
      <c r="D824" s="29" t="n"/>
      <c r="E824" s="26" t="n"/>
      <c r="F824" s="26" t="n"/>
    </row>
    <row r="825">
      <c r="A825" s="31" t="n"/>
      <c r="B825" s="26" t="n"/>
      <c r="C825" s="26" t="n"/>
      <c r="D825" s="29" t="n"/>
      <c r="E825" s="26" t="n"/>
      <c r="F825" s="26" t="n"/>
    </row>
    <row r="826">
      <c r="A826" s="31" t="n"/>
      <c r="B826" s="26" t="n"/>
      <c r="C826" s="26" t="n"/>
      <c r="D826" s="29" t="n"/>
      <c r="E826" s="26" t="n"/>
      <c r="F826" s="26" t="n"/>
    </row>
    <row r="827">
      <c r="A827" s="31" t="n"/>
      <c r="B827" s="26" t="n"/>
      <c r="C827" s="26" t="n"/>
      <c r="D827" s="29" t="n"/>
      <c r="E827" s="26" t="n"/>
      <c r="F827" s="26" t="n"/>
    </row>
    <row r="828">
      <c r="A828" s="31" t="n"/>
      <c r="B828" s="26" t="n"/>
      <c r="C828" s="26" t="n"/>
      <c r="D828" s="29" t="n"/>
      <c r="E828" s="26" t="n"/>
      <c r="F828" s="26" t="n"/>
    </row>
    <row r="829">
      <c r="A829" s="31" t="n"/>
      <c r="B829" s="26" t="n"/>
      <c r="C829" s="26" t="n"/>
      <c r="D829" s="29" t="n"/>
      <c r="E829" s="26" t="n"/>
      <c r="F829" s="26" t="n"/>
    </row>
    <row r="830">
      <c r="A830" s="31" t="n"/>
      <c r="B830" s="26" t="n"/>
      <c r="C830" s="26" t="n"/>
      <c r="D830" s="29" t="n"/>
      <c r="E830" s="26" t="n"/>
      <c r="F830" s="26" t="n"/>
    </row>
    <row r="831">
      <c r="A831" s="31" t="n"/>
      <c r="B831" s="26" t="n"/>
      <c r="C831" s="26" t="n"/>
      <c r="D831" s="29" t="n"/>
      <c r="E831" s="26" t="n"/>
      <c r="F831" s="26" t="n"/>
    </row>
    <row r="832">
      <c r="A832" s="31" t="n"/>
      <c r="B832" s="26" t="n"/>
      <c r="C832" s="26" t="n"/>
      <c r="D832" s="29" t="n"/>
      <c r="E832" s="26" t="n"/>
      <c r="F832" s="26" t="n"/>
    </row>
    <row r="833">
      <c r="A833" s="31" t="n"/>
      <c r="B833" s="26" t="n"/>
      <c r="C833" s="26" t="n"/>
      <c r="D833" s="29" t="n"/>
      <c r="E833" s="26" t="n"/>
      <c r="F833" s="26" t="n"/>
    </row>
    <row r="834">
      <c r="A834" s="31" t="n"/>
      <c r="B834" s="26" t="n"/>
      <c r="C834" s="26" t="n"/>
      <c r="D834" s="29" t="n"/>
      <c r="E834" s="26" t="n"/>
      <c r="F834" s="26" t="n"/>
    </row>
    <row r="835">
      <c r="A835" s="31" t="n"/>
      <c r="B835" s="26" t="n"/>
      <c r="C835" s="26" t="n"/>
      <c r="D835" s="29" t="n"/>
      <c r="E835" s="26" t="n"/>
      <c r="F835" s="26" t="n"/>
    </row>
    <row r="836">
      <c r="A836" s="31" t="n"/>
      <c r="B836" s="26" t="n"/>
      <c r="C836" s="26" t="n"/>
      <c r="D836" s="29" t="n"/>
      <c r="E836" s="26" t="n"/>
      <c r="F836" s="26" t="n"/>
    </row>
    <row r="837">
      <c r="A837" s="31" t="n"/>
      <c r="B837" s="26" t="n"/>
      <c r="C837" s="26" t="n"/>
      <c r="D837" s="29" t="n"/>
      <c r="E837" s="26" t="n"/>
      <c r="F837" s="26" t="n"/>
    </row>
    <row r="838">
      <c r="A838" s="31" t="n"/>
      <c r="B838" s="26" t="n"/>
      <c r="C838" s="26" t="n"/>
      <c r="D838" s="29" t="n"/>
      <c r="E838" s="26" t="n"/>
      <c r="F838" s="26" t="n"/>
    </row>
    <row r="839">
      <c r="A839" s="31" t="n"/>
      <c r="B839" s="26" t="n"/>
      <c r="C839" s="26" t="n"/>
      <c r="D839" s="29" t="n"/>
      <c r="E839" s="26" t="n"/>
      <c r="F839" s="26" t="n"/>
    </row>
    <row r="840">
      <c r="A840" s="31" t="n"/>
      <c r="B840" s="26" t="n"/>
      <c r="C840" s="26" t="n"/>
      <c r="D840" s="29" t="n"/>
      <c r="E840" s="26" t="n"/>
      <c r="F840" s="26" t="n"/>
    </row>
    <row r="841">
      <c r="A841" s="31" t="n"/>
      <c r="B841" s="26" t="n"/>
      <c r="C841" s="26" t="n"/>
      <c r="D841" s="29" t="n"/>
      <c r="E841" s="26" t="n"/>
      <c r="F841" s="26" t="n"/>
    </row>
    <row r="842">
      <c r="A842" s="31" t="n"/>
      <c r="B842" s="26" t="n"/>
      <c r="C842" s="26" t="n"/>
      <c r="D842" s="29" t="n"/>
      <c r="E842" s="26" t="n"/>
      <c r="F842" s="26" t="n"/>
    </row>
    <row r="843">
      <c r="A843" s="31" t="n"/>
      <c r="B843" s="26" t="n"/>
      <c r="C843" s="26" t="n"/>
      <c r="D843" s="29" t="n"/>
      <c r="E843" s="26" t="n"/>
      <c r="F843" s="26" t="n"/>
    </row>
    <row r="844">
      <c r="A844" s="31" t="n"/>
      <c r="B844" s="26" t="n"/>
      <c r="C844" s="26" t="n"/>
      <c r="D844" s="29" t="n"/>
      <c r="E844" s="26" t="n"/>
      <c r="F844" s="26" t="n"/>
    </row>
    <row r="845">
      <c r="A845" s="31" t="n"/>
      <c r="B845" s="26" t="n"/>
      <c r="C845" s="26" t="n"/>
      <c r="D845" s="29" t="n"/>
      <c r="E845" s="26" t="n"/>
      <c r="F845" s="26" t="n"/>
    </row>
    <row r="846">
      <c r="A846" s="31" t="n"/>
      <c r="B846" s="26" t="n"/>
      <c r="C846" s="26" t="n"/>
      <c r="D846" s="29" t="n"/>
      <c r="E846" s="26" t="n"/>
      <c r="F846" s="26" t="n"/>
    </row>
    <row r="847">
      <c r="A847" s="31" t="n"/>
      <c r="B847" s="26" t="n"/>
      <c r="C847" s="26" t="n"/>
      <c r="D847" s="29" t="n"/>
      <c r="E847" s="26" t="n"/>
      <c r="F847" s="26" t="n"/>
    </row>
    <row r="848">
      <c r="A848" s="31" t="n"/>
      <c r="B848" s="26" t="n"/>
      <c r="C848" s="26" t="n"/>
      <c r="D848" s="29" t="n"/>
      <c r="E848" s="26" t="n"/>
      <c r="F848" s="26" t="n"/>
    </row>
    <row r="849">
      <c r="A849" s="31" t="n"/>
      <c r="B849" s="26" t="n"/>
      <c r="C849" s="26" t="n"/>
      <c r="D849" s="29" t="n"/>
      <c r="E849" s="26" t="n"/>
      <c r="F849" s="26" t="n"/>
    </row>
    <row r="850">
      <c r="A850" s="31" t="n"/>
      <c r="B850" s="26" t="n"/>
      <c r="C850" s="26" t="n"/>
      <c r="D850" s="29" t="n"/>
      <c r="E850" s="26" t="n"/>
      <c r="F850" s="26" t="n"/>
    </row>
    <row r="851">
      <c r="A851" s="31" t="n"/>
      <c r="B851" s="26" t="n"/>
      <c r="C851" s="26" t="n"/>
      <c r="D851" s="29" t="n"/>
      <c r="E851" s="26" t="n"/>
      <c r="F851" s="26" t="n"/>
    </row>
    <row r="852">
      <c r="A852" s="31" t="n"/>
      <c r="B852" s="26" t="n"/>
      <c r="C852" s="26" t="n"/>
      <c r="D852" s="29" t="n"/>
      <c r="E852" s="26" t="n"/>
      <c r="F852" s="26" t="n"/>
    </row>
    <row r="853">
      <c r="A853" s="31" t="n"/>
      <c r="B853" s="26" t="n"/>
      <c r="C853" s="26" t="n"/>
      <c r="D853" s="29" t="n"/>
      <c r="E853" s="26" t="n"/>
      <c r="F853" s="26" t="n"/>
    </row>
    <row r="854">
      <c r="A854" s="31" t="n"/>
      <c r="B854" s="26" t="n"/>
      <c r="C854" s="26" t="n"/>
      <c r="D854" s="29" t="n"/>
      <c r="E854" s="26" t="n"/>
      <c r="F854" s="26" t="n"/>
    </row>
    <row r="855">
      <c r="A855" s="31" t="n"/>
      <c r="B855" s="26" t="n"/>
      <c r="C855" s="26" t="n"/>
      <c r="D855" s="29" t="n"/>
      <c r="E855" s="26" t="n"/>
      <c r="F855" s="26" t="n"/>
    </row>
    <row r="856">
      <c r="A856" s="31" t="n"/>
      <c r="B856" s="26" t="n"/>
      <c r="C856" s="26" t="n"/>
      <c r="D856" s="29" t="n"/>
      <c r="E856" s="26" t="n"/>
      <c r="F856" s="26" t="n"/>
    </row>
    <row r="857">
      <c r="A857" s="31" t="n"/>
      <c r="B857" s="26" t="n"/>
      <c r="C857" s="26" t="n"/>
      <c r="D857" s="29" t="n"/>
      <c r="E857" s="26" t="n"/>
      <c r="F857" s="26" t="n"/>
    </row>
    <row r="858">
      <c r="A858" s="31" t="n"/>
      <c r="B858" s="26" t="n"/>
      <c r="C858" s="26" t="n"/>
      <c r="D858" s="29" t="n"/>
      <c r="E858" s="26" t="n"/>
      <c r="F858" s="26" t="n"/>
    </row>
    <row r="859">
      <c r="A859" s="31" t="n"/>
      <c r="B859" s="26" t="n"/>
      <c r="C859" s="26" t="n"/>
      <c r="D859" s="29" t="n"/>
      <c r="E859" s="26" t="n"/>
      <c r="F859" s="26" t="n"/>
    </row>
    <row r="860">
      <c r="A860" s="31" t="n"/>
      <c r="B860" s="26" t="n"/>
      <c r="C860" s="26" t="n"/>
      <c r="D860" s="29" t="n"/>
      <c r="E860" s="26" t="n"/>
      <c r="F860" s="26" t="n"/>
    </row>
    <row r="861">
      <c r="A861" s="31" t="n"/>
      <c r="B861" s="26" t="n"/>
      <c r="C861" s="26" t="n"/>
      <c r="D861" s="29" t="n"/>
      <c r="E861" s="26" t="n"/>
      <c r="F861" s="26" t="n"/>
    </row>
    <row r="862">
      <c r="A862" s="31" t="n"/>
      <c r="B862" s="26" t="n"/>
      <c r="C862" s="26" t="n"/>
      <c r="D862" s="29" t="n"/>
      <c r="E862" s="26" t="n"/>
      <c r="F862" s="26" t="n"/>
    </row>
    <row r="863">
      <c r="A863" s="31" t="n"/>
      <c r="B863" s="26" t="n"/>
      <c r="C863" s="26" t="n"/>
      <c r="D863" s="29" t="n"/>
      <c r="E863" s="26" t="n"/>
      <c r="F863" s="26" t="n"/>
    </row>
    <row r="864">
      <c r="A864" s="31" t="n"/>
      <c r="B864" s="26" t="n"/>
      <c r="C864" s="26" t="n"/>
      <c r="D864" s="29" t="n"/>
      <c r="E864" s="26" t="n"/>
      <c r="F864" s="26" t="n"/>
    </row>
    <row r="865">
      <c r="A865" s="31" t="n"/>
      <c r="B865" s="26" t="n"/>
      <c r="C865" s="26" t="n"/>
      <c r="D865" s="29" t="n"/>
      <c r="E865" s="26" t="n"/>
      <c r="F865" s="26" t="n"/>
    </row>
    <row r="866">
      <c r="A866" s="31" t="n"/>
      <c r="B866" s="26" t="n"/>
      <c r="C866" s="26" t="n"/>
      <c r="D866" s="29" t="n"/>
      <c r="E866" s="26" t="n"/>
      <c r="F866" s="26" t="n"/>
    </row>
    <row r="867">
      <c r="A867" s="31" t="n"/>
      <c r="B867" s="26" t="n"/>
      <c r="C867" s="26" t="n"/>
      <c r="D867" s="29" t="n"/>
      <c r="E867" s="26" t="n"/>
      <c r="F867" s="26" t="n"/>
    </row>
    <row r="868">
      <c r="A868" s="31" t="n"/>
      <c r="B868" s="26" t="n"/>
      <c r="C868" s="26" t="n"/>
      <c r="D868" s="29" t="n"/>
      <c r="E868" s="26" t="n"/>
      <c r="F868" s="26" t="n"/>
    </row>
    <row r="869">
      <c r="A869" s="31" t="n"/>
      <c r="B869" s="26" t="n"/>
      <c r="C869" s="26" t="n"/>
      <c r="D869" s="29" t="n"/>
      <c r="E869" s="26" t="n"/>
      <c r="F869" s="26" t="n"/>
    </row>
    <row r="870">
      <c r="A870" s="31" t="n"/>
      <c r="B870" s="26" t="n"/>
      <c r="C870" s="26" t="n"/>
      <c r="D870" s="29" t="n"/>
      <c r="E870" s="26" t="n"/>
      <c r="F870" s="26" t="n"/>
    </row>
    <row r="871">
      <c r="A871" s="31" t="n"/>
      <c r="B871" s="26" t="n"/>
      <c r="C871" s="26" t="n"/>
      <c r="D871" s="29" t="n"/>
      <c r="E871" s="26" t="n"/>
      <c r="F871" s="26" t="n"/>
    </row>
    <row r="872">
      <c r="A872" s="31" t="n"/>
      <c r="B872" s="26" t="n"/>
      <c r="C872" s="26" t="n"/>
      <c r="D872" s="29" t="n"/>
      <c r="E872" s="26" t="n"/>
      <c r="F872" s="26" t="n"/>
    </row>
    <row r="873">
      <c r="A873" s="31" t="n"/>
      <c r="B873" s="26" t="n"/>
      <c r="C873" s="26" t="n"/>
      <c r="D873" s="29" t="n"/>
      <c r="E873" s="26" t="n"/>
      <c r="F873" s="26" t="n"/>
    </row>
    <row r="874">
      <c r="A874" s="31" t="n"/>
      <c r="B874" s="26" t="n"/>
      <c r="C874" s="26" t="n"/>
      <c r="D874" s="29" t="n"/>
      <c r="E874" s="26" t="n"/>
      <c r="F874" s="26" t="n"/>
    </row>
    <row r="875">
      <c r="A875" s="31" t="n"/>
      <c r="B875" s="26" t="n"/>
      <c r="C875" s="26" t="n"/>
      <c r="D875" s="29" t="n"/>
      <c r="E875" s="26" t="n"/>
      <c r="F875" s="26" t="n"/>
    </row>
    <row r="876">
      <c r="A876" s="31" t="n"/>
      <c r="B876" s="26" t="n"/>
      <c r="C876" s="26" t="n"/>
      <c r="D876" s="29" t="n"/>
      <c r="E876" s="26" t="n"/>
      <c r="F876" s="26" t="n"/>
    </row>
    <row r="877">
      <c r="A877" s="31" t="n"/>
      <c r="B877" s="26" t="n"/>
      <c r="C877" s="26" t="n"/>
      <c r="D877" s="29" t="n"/>
      <c r="E877" s="26" t="n"/>
      <c r="F877" s="26" t="n"/>
    </row>
    <row r="878">
      <c r="A878" s="31" t="n"/>
      <c r="B878" s="26" t="n"/>
      <c r="C878" s="26" t="n"/>
      <c r="D878" s="29" t="n"/>
      <c r="E878" s="26" t="n"/>
      <c r="F878" s="26" t="n"/>
    </row>
    <row r="879">
      <c r="A879" s="31" t="n"/>
      <c r="B879" s="26" t="n"/>
      <c r="C879" s="26" t="n"/>
      <c r="D879" s="29" t="n"/>
      <c r="E879" s="26" t="n"/>
      <c r="F879" s="26" t="n"/>
    </row>
    <row r="880">
      <c r="A880" s="31" t="n"/>
      <c r="B880" s="26" t="n"/>
      <c r="C880" s="26" t="n"/>
      <c r="D880" s="29" t="n"/>
      <c r="E880" s="26" t="n"/>
      <c r="F880" s="26" t="n"/>
    </row>
    <row r="881">
      <c r="A881" s="31" t="n"/>
      <c r="B881" s="26" t="n"/>
      <c r="C881" s="26" t="n"/>
      <c r="D881" s="29" t="n"/>
      <c r="E881" s="26" t="n"/>
      <c r="F881" s="26" t="n"/>
    </row>
    <row r="882">
      <c r="A882" s="31" t="n"/>
      <c r="B882" s="26" t="n"/>
      <c r="C882" s="26" t="n"/>
      <c r="D882" s="29" t="n"/>
      <c r="E882" s="26" t="n"/>
      <c r="F882" s="26" t="n"/>
    </row>
    <row r="883">
      <c r="A883" s="31" t="n"/>
      <c r="B883" s="26" t="n"/>
      <c r="C883" s="26" t="n"/>
      <c r="D883" s="29" t="n"/>
      <c r="E883" s="26" t="n"/>
      <c r="F883" s="26" t="n"/>
    </row>
    <row r="884">
      <c r="A884" s="31" t="n"/>
      <c r="B884" s="26" t="n"/>
      <c r="C884" s="26" t="n"/>
      <c r="D884" s="29" t="n"/>
      <c r="E884" s="26" t="n"/>
      <c r="F884" s="26" t="n"/>
    </row>
    <row r="885">
      <c r="A885" s="31" t="n"/>
      <c r="B885" s="26" t="n"/>
      <c r="C885" s="26" t="n"/>
      <c r="D885" s="29" t="n"/>
      <c r="E885" s="26" t="n"/>
      <c r="F885" s="26" t="n"/>
    </row>
    <row r="886">
      <c r="A886" s="31" t="n"/>
      <c r="B886" s="26" t="n"/>
      <c r="C886" s="26" t="n"/>
      <c r="D886" s="29" t="n"/>
      <c r="E886" s="26" t="n"/>
      <c r="F886" s="26" t="n"/>
    </row>
    <row r="887">
      <c r="A887" s="31" t="n"/>
      <c r="B887" s="26" t="n"/>
      <c r="C887" s="26" t="n"/>
      <c r="D887" s="29" t="n"/>
      <c r="E887" s="26" t="n"/>
      <c r="F887" s="26" t="n"/>
    </row>
    <row r="888">
      <c r="A888" s="31" t="n"/>
      <c r="B888" s="26" t="n"/>
      <c r="C888" s="26" t="n"/>
      <c r="D888" s="29" t="n"/>
      <c r="E888" s="26" t="n"/>
      <c r="F888" s="26" t="n"/>
    </row>
    <row r="889">
      <c r="A889" s="31" t="n"/>
      <c r="B889" s="26" t="n"/>
      <c r="C889" s="26" t="n"/>
      <c r="D889" s="29" t="n"/>
      <c r="E889" s="26" t="n"/>
      <c r="F889" s="26" t="n"/>
    </row>
    <row r="890">
      <c r="A890" s="31" t="n"/>
      <c r="B890" s="26" t="n"/>
      <c r="C890" s="26" t="n"/>
      <c r="D890" s="29" t="n"/>
      <c r="E890" s="26" t="n"/>
      <c r="F890" s="26" t="n"/>
    </row>
    <row r="891">
      <c r="A891" s="31" t="n"/>
      <c r="B891" s="26" t="n"/>
      <c r="C891" s="26" t="n"/>
      <c r="D891" s="29" t="n"/>
      <c r="E891" s="26" t="n"/>
      <c r="F891" s="26" t="n"/>
    </row>
    <row r="892">
      <c r="A892" s="31" t="n"/>
      <c r="B892" s="26" t="n"/>
      <c r="C892" s="26" t="n"/>
      <c r="D892" s="29" t="n"/>
      <c r="E892" s="26" t="n"/>
      <c r="F892" s="26" t="n"/>
    </row>
    <row r="893">
      <c r="A893" s="31" t="n"/>
      <c r="B893" s="26" t="n"/>
      <c r="C893" s="26" t="n"/>
      <c r="D893" s="29" t="n"/>
      <c r="E893" s="26" t="n"/>
      <c r="F893" s="26" t="n"/>
    </row>
    <row r="894">
      <c r="A894" s="31" t="n"/>
      <c r="B894" s="26" t="n"/>
      <c r="C894" s="26" t="n"/>
      <c r="D894" s="29" t="n"/>
      <c r="E894" s="26" t="n"/>
      <c r="F894" s="26" t="n"/>
    </row>
    <row r="895">
      <c r="A895" s="31" t="n"/>
      <c r="B895" s="26" t="n"/>
      <c r="C895" s="26" t="n"/>
      <c r="D895" s="29" t="n"/>
      <c r="E895" s="26" t="n"/>
      <c r="F895" s="26" t="n"/>
    </row>
    <row r="896">
      <c r="A896" s="31" t="n"/>
      <c r="B896" s="26" t="n"/>
      <c r="C896" s="26" t="n"/>
      <c r="D896" s="29" t="n"/>
      <c r="E896" s="26" t="n"/>
      <c r="F896" s="26" t="n"/>
    </row>
    <row r="897">
      <c r="A897" s="31" t="n"/>
      <c r="B897" s="26" t="n"/>
      <c r="C897" s="26" t="n"/>
      <c r="D897" s="29" t="n"/>
      <c r="E897" s="26" t="n"/>
      <c r="F897" s="26" t="n"/>
    </row>
    <row r="898">
      <c r="A898" s="31" t="n"/>
      <c r="B898" s="26" t="n"/>
      <c r="C898" s="26" t="n"/>
      <c r="D898" s="29" t="n"/>
      <c r="E898" s="26" t="n"/>
      <c r="F898" s="26" t="n"/>
    </row>
    <row r="899">
      <c r="A899" s="31" t="n"/>
      <c r="B899" s="26" t="n"/>
      <c r="C899" s="26" t="n"/>
      <c r="D899" s="29" t="n"/>
      <c r="E899" s="26" t="n"/>
      <c r="F899" s="26" t="n"/>
    </row>
    <row r="900">
      <c r="A900" s="31" t="n"/>
      <c r="B900" s="26" t="n"/>
      <c r="C900" s="26" t="n"/>
      <c r="D900" s="29" t="n"/>
      <c r="E900" s="26" t="n"/>
      <c r="F900" s="26" t="n"/>
    </row>
    <row r="901">
      <c r="A901" s="31" t="n"/>
      <c r="B901" s="26" t="n"/>
      <c r="C901" s="26" t="n"/>
      <c r="D901" s="29" t="n"/>
      <c r="E901" s="26" t="n"/>
      <c r="F901" s="26" t="n"/>
    </row>
    <row r="902">
      <c r="A902" s="31" t="n"/>
      <c r="B902" s="26" t="n"/>
      <c r="C902" s="26" t="n"/>
      <c r="D902" s="29" t="n"/>
      <c r="E902" s="26" t="n"/>
      <c r="F902" s="26" t="n"/>
    </row>
    <row r="903">
      <c r="A903" s="31" t="n"/>
      <c r="B903" s="26" t="n"/>
      <c r="C903" s="26" t="n"/>
      <c r="D903" s="29" t="n"/>
      <c r="E903" s="26" t="n"/>
      <c r="F903" s="26" t="n"/>
    </row>
    <row r="904">
      <c r="A904" s="31" t="n"/>
      <c r="B904" s="26" t="n"/>
      <c r="C904" s="26" t="n"/>
      <c r="D904" s="29" t="n"/>
      <c r="E904" s="26" t="n"/>
      <c r="F904" s="26" t="n"/>
    </row>
    <row r="905">
      <c r="A905" s="31" t="n"/>
      <c r="B905" s="26" t="n"/>
      <c r="C905" s="26" t="n"/>
      <c r="D905" s="29" t="n"/>
      <c r="E905" s="26" t="n"/>
      <c r="F905" s="26" t="n"/>
    </row>
    <row r="906">
      <c r="A906" s="31" t="n"/>
      <c r="B906" s="26" t="n"/>
      <c r="C906" s="26" t="n"/>
      <c r="D906" s="29" t="n"/>
      <c r="E906" s="26" t="n"/>
      <c r="F906" s="26" t="n"/>
    </row>
    <row r="907">
      <c r="A907" s="31" t="n"/>
      <c r="B907" s="26" t="n"/>
      <c r="C907" s="26" t="n"/>
      <c r="D907" s="29" t="n"/>
      <c r="E907" s="26" t="n"/>
      <c r="F907" s="26" t="n"/>
    </row>
    <row r="908">
      <c r="A908" s="31" t="n"/>
      <c r="B908" s="26" t="n"/>
      <c r="C908" s="26" t="n"/>
      <c r="D908" s="29" t="n"/>
      <c r="E908" s="26" t="n"/>
      <c r="F908" s="26" t="n"/>
    </row>
    <row r="909">
      <c r="A909" s="31" t="n"/>
      <c r="B909" s="26" t="n"/>
      <c r="C909" s="26" t="n"/>
      <c r="D909" s="29" t="n"/>
      <c r="E909" s="26" t="n"/>
      <c r="F909" s="26" t="n"/>
    </row>
    <row r="910">
      <c r="A910" s="31" t="n"/>
      <c r="B910" s="26" t="n"/>
      <c r="C910" s="26" t="n"/>
      <c r="D910" s="29" t="n"/>
      <c r="E910" s="26" t="n"/>
      <c r="F910" s="26" t="n"/>
    </row>
    <row r="911">
      <c r="A911" s="31" t="n"/>
      <c r="B911" s="26" t="n"/>
      <c r="C911" s="26" t="n"/>
      <c r="D911" s="29" t="n"/>
      <c r="E911" s="26" t="n"/>
      <c r="F911" s="26" t="n"/>
    </row>
    <row r="912">
      <c r="A912" s="31" t="n"/>
      <c r="B912" s="26" t="n"/>
      <c r="C912" s="26" t="n"/>
      <c r="D912" s="29" t="n"/>
      <c r="E912" s="26" t="n"/>
      <c r="F912" s="26" t="n"/>
    </row>
    <row r="913">
      <c r="A913" s="31" t="n"/>
      <c r="B913" s="26" t="n"/>
      <c r="C913" s="26" t="n"/>
      <c r="D913" s="29" t="n"/>
      <c r="E913" s="26" t="n"/>
      <c r="F913" s="26" t="n"/>
    </row>
    <row r="914">
      <c r="A914" s="31" t="n"/>
      <c r="B914" s="26" t="n"/>
      <c r="C914" s="26" t="n"/>
      <c r="D914" s="29" t="n"/>
      <c r="E914" s="26" t="n"/>
      <c r="F914" s="26" t="n"/>
    </row>
    <row r="915">
      <c r="A915" s="31" t="n"/>
      <c r="B915" s="26" t="n"/>
      <c r="C915" s="26" t="n"/>
      <c r="D915" s="29" t="n"/>
      <c r="E915" s="26" t="n"/>
      <c r="F915" s="26" t="n"/>
    </row>
    <row r="916">
      <c r="A916" s="31" t="n"/>
      <c r="B916" s="26" t="n"/>
      <c r="C916" s="26" t="n"/>
      <c r="D916" s="29" t="n"/>
      <c r="E916" s="26" t="n"/>
      <c r="F916" s="26" t="n"/>
    </row>
    <row r="917">
      <c r="A917" s="31" t="n"/>
      <c r="B917" s="26" t="n"/>
      <c r="C917" s="26" t="n"/>
      <c r="D917" s="29" t="n"/>
      <c r="E917" s="26" t="n"/>
      <c r="F917" s="26" t="n"/>
    </row>
    <row r="918">
      <c r="A918" s="31" t="n"/>
      <c r="B918" s="26" t="n"/>
      <c r="C918" s="26" t="n"/>
      <c r="D918" s="29" t="n"/>
      <c r="E918" s="26" t="n"/>
      <c r="F918" s="26" t="n"/>
    </row>
    <row r="919">
      <c r="A919" s="31" t="n"/>
      <c r="B919" s="26" t="n"/>
      <c r="C919" s="26" t="n"/>
      <c r="D919" s="29" t="n"/>
      <c r="E919" s="26" t="n"/>
      <c r="F919" s="26" t="n"/>
    </row>
    <row r="920">
      <c r="A920" s="31" t="n"/>
      <c r="B920" s="26" t="n"/>
      <c r="C920" s="26" t="n"/>
      <c r="D920" s="29" t="n"/>
      <c r="E920" s="26" t="n"/>
      <c r="F920" s="26" t="n"/>
    </row>
    <row r="921">
      <c r="A921" s="31" t="n"/>
      <c r="B921" s="26" t="n"/>
      <c r="C921" s="26" t="n"/>
      <c r="D921" s="29" t="n"/>
      <c r="E921" s="26" t="n"/>
      <c r="F921" s="26" t="n"/>
    </row>
    <row r="922">
      <c r="A922" s="31" t="n"/>
      <c r="B922" s="26" t="n"/>
      <c r="C922" s="26" t="n"/>
      <c r="D922" s="29" t="n"/>
      <c r="E922" s="26" t="n"/>
      <c r="F922" s="26" t="n"/>
    </row>
    <row r="923">
      <c r="A923" s="31" t="n"/>
      <c r="B923" s="26" t="n"/>
      <c r="C923" s="26" t="n"/>
      <c r="D923" s="29" t="n"/>
      <c r="E923" s="26" t="n"/>
      <c r="F923" s="26" t="n"/>
    </row>
    <row r="924">
      <c r="A924" s="31" t="n"/>
      <c r="B924" s="26" t="n"/>
      <c r="C924" s="26" t="n"/>
      <c r="D924" s="29" t="n"/>
      <c r="E924" s="26" t="n"/>
      <c r="F924" s="26" t="n"/>
    </row>
    <row r="925">
      <c r="A925" s="31" t="n"/>
      <c r="B925" s="26" t="n"/>
      <c r="C925" s="26" t="n"/>
      <c r="D925" s="29" t="n"/>
      <c r="E925" s="26" t="n"/>
      <c r="F925" s="26" t="n"/>
    </row>
    <row r="926">
      <c r="A926" s="31" t="n"/>
      <c r="B926" s="26" t="n"/>
      <c r="C926" s="26" t="n"/>
      <c r="D926" s="29" t="n"/>
      <c r="E926" s="26" t="n"/>
      <c r="F926" s="26" t="n"/>
    </row>
    <row r="927">
      <c r="A927" s="31" t="n"/>
      <c r="B927" s="26" t="n"/>
      <c r="C927" s="26" t="n"/>
      <c r="D927" s="29" t="n"/>
      <c r="E927" s="26" t="n"/>
      <c r="F927" s="26" t="n"/>
    </row>
    <row r="928">
      <c r="A928" s="31" t="n"/>
      <c r="B928" s="26" t="n"/>
      <c r="C928" s="26" t="n"/>
      <c r="D928" s="29" t="n"/>
      <c r="E928" s="26" t="n"/>
      <c r="F928" s="26" t="n"/>
    </row>
    <row r="929">
      <c r="A929" s="31" t="n"/>
      <c r="B929" s="26" t="n"/>
      <c r="C929" s="26" t="n"/>
      <c r="D929" s="29" t="n"/>
      <c r="E929" s="26" t="n"/>
      <c r="F929" s="26" t="n"/>
    </row>
    <row r="930">
      <c r="A930" s="31" t="n"/>
      <c r="B930" s="26" t="n"/>
      <c r="C930" s="26" t="n"/>
      <c r="D930" s="29" t="n"/>
      <c r="E930" s="26" t="n"/>
      <c r="F930" s="26" t="n"/>
    </row>
    <row r="931">
      <c r="A931" s="31" t="n"/>
      <c r="B931" s="26" t="n"/>
      <c r="C931" s="26" t="n"/>
      <c r="D931" s="29" t="n"/>
      <c r="E931" s="26" t="n"/>
      <c r="F931" s="26" t="n"/>
    </row>
    <row r="932">
      <c r="A932" s="31" t="n"/>
      <c r="B932" s="26" t="n"/>
      <c r="C932" s="26" t="n"/>
      <c r="D932" s="29" t="n"/>
      <c r="E932" s="26" t="n"/>
      <c r="F932" s="26" t="n"/>
    </row>
    <row r="933">
      <c r="A933" s="31" t="n"/>
      <c r="B933" s="26" t="n"/>
      <c r="C933" s="26" t="n"/>
      <c r="D933" s="29" t="n"/>
      <c r="E933" s="26" t="n"/>
      <c r="F933" s="26" t="n"/>
    </row>
    <row r="934">
      <c r="A934" s="31" t="n"/>
      <c r="B934" s="26" t="n"/>
      <c r="C934" s="26" t="n"/>
      <c r="D934" s="29" t="n"/>
      <c r="E934" s="26" t="n"/>
      <c r="F934" s="26" t="n"/>
    </row>
    <row r="935">
      <c r="A935" s="31" t="n"/>
      <c r="B935" s="26" t="n"/>
      <c r="C935" s="26" t="n"/>
      <c r="D935" s="29" t="n"/>
      <c r="E935" s="26" t="n"/>
      <c r="F935" s="26" t="n"/>
    </row>
    <row r="936">
      <c r="A936" s="31" t="n"/>
      <c r="B936" s="26" t="n"/>
      <c r="C936" s="26" t="n"/>
      <c r="D936" s="29" t="n"/>
      <c r="E936" s="26" t="n"/>
      <c r="F936" s="26" t="n"/>
    </row>
    <row r="937">
      <c r="A937" s="31" t="n"/>
      <c r="B937" s="26" t="n"/>
      <c r="C937" s="26" t="n"/>
      <c r="D937" s="29" t="n"/>
      <c r="E937" s="26" t="n"/>
      <c r="F937" s="26" t="n"/>
    </row>
    <row r="938">
      <c r="A938" s="31" t="n"/>
      <c r="B938" s="26" t="n"/>
      <c r="C938" s="26" t="n"/>
      <c r="D938" s="29" t="n"/>
      <c r="E938" s="26" t="n"/>
      <c r="F938" s="26" t="n"/>
    </row>
    <row r="939">
      <c r="A939" s="31" t="n"/>
      <c r="B939" s="26" t="n"/>
      <c r="C939" s="26" t="n"/>
      <c r="D939" s="29" t="n"/>
      <c r="E939" s="26" t="n"/>
      <c r="F939" s="26" t="n"/>
    </row>
    <row r="940">
      <c r="A940" s="31" t="n"/>
      <c r="B940" s="26" t="n"/>
      <c r="C940" s="26" t="n"/>
      <c r="D940" s="29" t="n"/>
      <c r="E940" s="26" t="n"/>
      <c r="F940" s="26" t="n"/>
    </row>
    <row r="941">
      <c r="A941" s="31" t="n"/>
      <c r="B941" s="26" t="n"/>
      <c r="C941" s="26" t="n"/>
      <c r="D941" s="29" t="n"/>
      <c r="E941" s="26" t="n"/>
      <c r="F941" s="26" t="n"/>
    </row>
    <row r="942">
      <c r="A942" s="31" t="n"/>
      <c r="B942" s="26" t="n"/>
      <c r="C942" s="26" t="n"/>
      <c r="D942" s="29" t="n"/>
      <c r="E942" s="26" t="n"/>
      <c r="F942" s="26" t="n"/>
    </row>
    <row r="943">
      <c r="A943" s="31" t="n"/>
      <c r="B943" s="26" t="n"/>
      <c r="C943" s="26" t="n"/>
      <c r="D943" s="29" t="n"/>
      <c r="E943" s="26" t="n"/>
      <c r="F943" s="26" t="n"/>
    </row>
    <row r="944">
      <c r="A944" s="31" t="n"/>
      <c r="B944" s="26" t="n"/>
      <c r="C944" s="26" t="n"/>
      <c r="D944" s="29" t="n"/>
      <c r="E944" s="26" t="n"/>
      <c r="F944" s="26" t="n"/>
    </row>
    <row r="945">
      <c r="A945" s="31" t="n"/>
      <c r="B945" s="26" t="n"/>
      <c r="C945" s="26" t="n"/>
      <c r="D945" s="29" t="n"/>
      <c r="E945" s="26" t="n"/>
      <c r="F945" s="26" t="n"/>
    </row>
    <row r="946">
      <c r="A946" s="31" t="n"/>
      <c r="B946" s="26" t="n"/>
      <c r="C946" s="26" t="n"/>
      <c r="D946" s="29" t="n"/>
      <c r="E946" s="26" t="n"/>
      <c r="F946" s="26" t="n"/>
    </row>
    <row r="947">
      <c r="A947" s="31" t="n"/>
      <c r="B947" s="26" t="n"/>
      <c r="C947" s="26" t="n"/>
      <c r="D947" s="29" t="n"/>
      <c r="E947" s="26" t="n"/>
      <c r="F947" s="26" t="n"/>
    </row>
    <row r="948">
      <c r="A948" s="31" t="n"/>
      <c r="B948" s="26" t="n"/>
      <c r="C948" s="26" t="n"/>
      <c r="D948" s="29" t="n"/>
      <c r="E948" s="26" t="n"/>
      <c r="F948" s="26" t="n"/>
    </row>
    <row r="949">
      <c r="A949" s="31" t="n"/>
      <c r="B949" s="26" t="n"/>
      <c r="C949" s="26" t="n"/>
      <c r="D949" s="29" t="n"/>
      <c r="E949" s="26" t="n"/>
      <c r="F949" s="26" t="n"/>
    </row>
    <row r="950">
      <c r="A950" s="31" t="n"/>
      <c r="B950" s="26" t="n"/>
      <c r="C950" s="26" t="n"/>
      <c r="D950" s="29" t="n"/>
      <c r="E950" s="26" t="n"/>
      <c r="F950" s="26" t="n"/>
    </row>
    <row r="951">
      <c r="A951" s="31" t="n"/>
      <c r="B951" s="26" t="n"/>
      <c r="C951" s="26" t="n"/>
      <c r="D951" s="29" t="n"/>
      <c r="E951" s="26" t="n"/>
      <c r="F951" s="26" t="n"/>
    </row>
    <row r="952">
      <c r="A952" s="31" t="n"/>
      <c r="B952" s="26" t="n"/>
      <c r="C952" s="26" t="n"/>
      <c r="D952" s="29" t="n"/>
      <c r="E952" s="26" t="n"/>
      <c r="F952" s="26" t="n"/>
    </row>
    <row r="953">
      <c r="A953" s="31" t="n"/>
      <c r="B953" s="26" t="n"/>
      <c r="C953" s="26" t="n"/>
      <c r="D953" s="29" t="n"/>
      <c r="E953" s="26" t="n"/>
      <c r="F953" s="26" t="n"/>
    </row>
    <row r="954">
      <c r="A954" s="31" t="n"/>
      <c r="B954" s="26" t="n"/>
      <c r="C954" s="26" t="n"/>
      <c r="D954" s="29" t="n"/>
      <c r="E954" s="26" t="n"/>
      <c r="F954" s="26" t="n"/>
    </row>
    <row r="955">
      <c r="A955" s="31" t="n"/>
      <c r="B955" s="26" t="n"/>
      <c r="C955" s="26" t="n"/>
      <c r="D955" s="29" t="n"/>
      <c r="E955" s="26" t="n"/>
      <c r="F955" s="26" t="n"/>
    </row>
    <row r="956">
      <c r="A956" s="31" t="n"/>
      <c r="B956" s="26" t="n"/>
      <c r="C956" s="26" t="n"/>
      <c r="D956" s="29" t="n"/>
      <c r="E956" s="26" t="n"/>
      <c r="F956" s="26" t="n"/>
    </row>
    <row r="957">
      <c r="A957" s="31" t="n"/>
      <c r="B957" s="26" t="n"/>
      <c r="C957" s="26" t="n"/>
      <c r="D957" s="29" t="n"/>
      <c r="E957" s="26" t="n"/>
      <c r="F957" s="26" t="n"/>
    </row>
    <row r="958">
      <c r="A958" s="31" t="n"/>
      <c r="B958" s="26" t="n"/>
      <c r="C958" s="26" t="n"/>
      <c r="D958" s="29" t="n"/>
      <c r="E958" s="26" t="n"/>
      <c r="F958" s="26" t="n"/>
    </row>
    <row r="959">
      <c r="A959" s="31" t="n"/>
      <c r="B959" s="26" t="n"/>
      <c r="C959" s="26" t="n"/>
      <c r="D959" s="29" t="n"/>
      <c r="E959" s="26" t="n"/>
      <c r="F959" s="26" t="n"/>
    </row>
    <row r="960">
      <c r="A960" s="31" t="n"/>
      <c r="B960" s="26" t="n"/>
      <c r="C960" s="26" t="n"/>
      <c r="D960" s="29" t="n"/>
      <c r="E960" s="26" t="n"/>
      <c r="F960" s="26" t="n"/>
    </row>
    <row r="961">
      <c r="A961" s="31" t="n"/>
      <c r="B961" s="26" t="n"/>
      <c r="C961" s="26" t="n"/>
      <c r="D961" s="29" t="n"/>
      <c r="E961" s="26" t="n"/>
      <c r="F961" s="26" t="n"/>
    </row>
    <row r="962">
      <c r="A962" s="31" t="n"/>
      <c r="B962" s="26" t="n"/>
      <c r="C962" s="26" t="n"/>
      <c r="D962" s="29" t="n"/>
      <c r="E962" s="26" t="n"/>
      <c r="F962" s="26" t="n"/>
    </row>
    <row r="963">
      <c r="A963" s="31" t="n"/>
      <c r="B963" s="26" t="n"/>
      <c r="C963" s="26" t="n"/>
      <c r="D963" s="29" t="n"/>
      <c r="E963" s="26" t="n"/>
      <c r="F963" s="26" t="n"/>
    </row>
    <row r="964">
      <c r="A964" s="31" t="n"/>
      <c r="B964" s="26" t="n"/>
      <c r="C964" s="26" t="n"/>
      <c r="D964" s="29" t="n"/>
      <c r="E964" s="26" t="n"/>
      <c r="F964" s="26" t="n"/>
    </row>
    <row r="965">
      <c r="A965" s="31" t="n"/>
      <c r="B965" s="26" t="n"/>
      <c r="C965" s="26" t="n"/>
      <c r="D965" s="29" t="n"/>
      <c r="E965" s="26" t="n"/>
      <c r="F965" s="26" t="n"/>
    </row>
    <row r="966">
      <c r="A966" s="31" t="n"/>
      <c r="B966" s="26" t="n"/>
      <c r="C966" s="26" t="n"/>
      <c r="D966" s="29" t="n"/>
      <c r="E966" s="26" t="n"/>
      <c r="F966" s="26" t="n"/>
    </row>
    <row r="967">
      <c r="A967" s="31" t="n"/>
      <c r="B967" s="26" t="n"/>
      <c r="C967" s="26" t="n"/>
      <c r="D967" s="29" t="n"/>
      <c r="E967" s="26" t="n"/>
      <c r="F967" s="26" t="n"/>
    </row>
    <row r="968">
      <c r="A968" s="31" t="n"/>
      <c r="B968" s="26" t="n"/>
      <c r="C968" s="26" t="n"/>
      <c r="D968" s="29" t="n"/>
      <c r="E968" s="26" t="n"/>
      <c r="F968" s="26" t="n"/>
    </row>
    <row r="969">
      <c r="A969" s="31" t="n"/>
      <c r="B969" s="26" t="n"/>
      <c r="C969" s="26" t="n"/>
      <c r="D969" s="29" t="n"/>
      <c r="E969" s="26" t="n"/>
      <c r="F969" s="26" t="n"/>
    </row>
    <row r="970">
      <c r="A970" s="31" t="n"/>
      <c r="B970" s="26" t="n"/>
      <c r="C970" s="26" t="n"/>
      <c r="D970" s="29" t="n"/>
      <c r="E970" s="26" t="n"/>
      <c r="F970" s="26" t="n"/>
    </row>
    <row r="971">
      <c r="A971" s="31" t="n"/>
      <c r="B971" s="26" t="n"/>
      <c r="C971" s="26" t="n"/>
      <c r="D971" s="29" t="n"/>
      <c r="E971" s="26" t="n"/>
      <c r="F971" s="26" t="n"/>
    </row>
    <row r="972">
      <c r="A972" s="31" t="n"/>
      <c r="B972" s="26" t="n"/>
      <c r="C972" s="26" t="n"/>
      <c r="D972" s="29" t="n"/>
      <c r="E972" s="26" t="n"/>
      <c r="F972" s="26" t="n"/>
    </row>
    <row r="973">
      <c r="A973" s="31" t="n"/>
      <c r="B973" s="26" t="n"/>
      <c r="C973" s="26" t="n"/>
      <c r="D973" s="29" t="n"/>
      <c r="E973" s="26" t="n"/>
      <c r="F973" s="26" t="n"/>
    </row>
    <row r="974">
      <c r="A974" s="31" t="n"/>
      <c r="B974" s="26" t="n"/>
      <c r="C974" s="26" t="n"/>
      <c r="D974" s="29" t="n"/>
      <c r="E974" s="26" t="n"/>
      <c r="F974" s="26" t="n"/>
    </row>
    <row r="975">
      <c r="A975" s="31" t="n"/>
      <c r="B975" s="26" t="n"/>
      <c r="C975" s="26" t="n"/>
      <c r="D975" s="29" t="n"/>
      <c r="E975" s="26" t="n"/>
      <c r="F975" s="26" t="n"/>
    </row>
    <row r="976">
      <c r="A976" s="31" t="n"/>
      <c r="B976" s="26" t="n"/>
      <c r="C976" s="26" t="n"/>
      <c r="D976" s="29" t="n"/>
      <c r="E976" s="26" t="n"/>
      <c r="F976" s="26" t="n"/>
    </row>
    <row r="977">
      <c r="A977" s="31" t="n"/>
      <c r="B977" s="26" t="n"/>
      <c r="C977" s="26" t="n"/>
      <c r="D977" s="29" t="n"/>
      <c r="E977" s="26" t="n"/>
      <c r="F977" s="26" t="n"/>
    </row>
    <row r="978">
      <c r="A978" s="31" t="n"/>
      <c r="B978" s="26" t="n"/>
      <c r="C978" s="26" t="n"/>
      <c r="D978" s="29" t="n"/>
      <c r="E978" s="26" t="n"/>
      <c r="F978" s="26" t="n"/>
    </row>
    <row r="979">
      <c r="A979" s="31" t="n"/>
      <c r="B979" s="26" t="n"/>
      <c r="C979" s="26" t="n"/>
      <c r="D979" s="29" t="n"/>
      <c r="E979" s="26" t="n"/>
      <c r="F979" s="26" t="n"/>
    </row>
    <row r="980">
      <c r="A980" s="31" t="n"/>
      <c r="B980" s="26" t="n"/>
      <c r="C980" s="26" t="n"/>
      <c r="D980" s="29" t="n"/>
      <c r="E980" s="26" t="n"/>
      <c r="F980" s="26" t="n"/>
    </row>
    <row r="981">
      <c r="A981" s="31" t="n"/>
      <c r="B981" s="26" t="n"/>
      <c r="C981" s="26" t="n"/>
      <c r="D981" s="29" t="n"/>
      <c r="E981" s="26" t="n"/>
      <c r="F981" s="26" t="n"/>
    </row>
    <row r="982">
      <c r="A982" s="31" t="n"/>
      <c r="B982" s="26" t="n"/>
      <c r="C982" s="26" t="n"/>
      <c r="D982" s="29" t="n"/>
      <c r="E982" s="26" t="n"/>
      <c r="F982" s="26" t="n"/>
    </row>
    <row r="983">
      <c r="A983" s="31" t="n"/>
      <c r="B983" s="26" t="n"/>
      <c r="C983" s="26" t="n"/>
      <c r="D983" s="29" t="n"/>
      <c r="E983" s="26" t="n"/>
      <c r="F983" s="26" t="n"/>
    </row>
    <row r="984">
      <c r="A984" s="31" t="n"/>
      <c r="B984" s="26" t="n"/>
      <c r="C984" s="26" t="n"/>
      <c r="D984" s="29" t="n"/>
      <c r="E984" s="26" t="n"/>
      <c r="F984" s="26" t="n"/>
    </row>
    <row r="985">
      <c r="A985" s="31" t="n"/>
      <c r="B985" s="26" t="n"/>
      <c r="C985" s="26" t="n"/>
      <c r="D985" s="29" t="n"/>
      <c r="E985" s="26" t="n"/>
      <c r="F985" s="26" t="n"/>
    </row>
    <row r="986">
      <c r="A986" s="31" t="n"/>
      <c r="B986" s="26" t="n"/>
      <c r="C986" s="26" t="n"/>
      <c r="D986" s="29" t="n"/>
      <c r="E986" s="26" t="n"/>
      <c r="F986" s="26" t="n"/>
    </row>
    <row r="987">
      <c r="A987" s="31" t="n"/>
      <c r="B987" s="26" t="n"/>
      <c r="C987" s="26" t="n"/>
      <c r="D987" s="29" t="n"/>
      <c r="E987" s="26" t="n"/>
      <c r="F987" s="26" t="n"/>
    </row>
    <row r="988">
      <c r="A988" s="31" t="n"/>
      <c r="B988" s="26" t="n"/>
      <c r="C988" s="26" t="n"/>
      <c r="D988" s="29" t="n"/>
      <c r="E988" s="26" t="n"/>
      <c r="F988" s="26" t="n"/>
    </row>
    <row r="989">
      <c r="A989" s="31" t="n"/>
      <c r="B989" s="26" t="n"/>
      <c r="C989" s="26" t="n"/>
      <c r="D989" s="29" t="n"/>
      <c r="E989" s="26" t="n"/>
      <c r="F989" s="26" t="n"/>
    </row>
    <row r="990">
      <c r="A990" s="31" t="n"/>
      <c r="B990" s="26" t="n"/>
      <c r="C990" s="26" t="n"/>
      <c r="D990" s="29" t="n"/>
      <c r="E990" s="26" t="n"/>
      <c r="F990" s="26" t="n"/>
    </row>
    <row r="991">
      <c r="A991" s="31" t="n"/>
      <c r="B991" s="26" t="n"/>
      <c r="C991" s="26" t="n"/>
      <c r="D991" s="29" t="n"/>
      <c r="E991" s="26" t="n"/>
      <c r="F991" s="26" t="n"/>
    </row>
    <row r="992">
      <c r="A992" s="31" t="n"/>
      <c r="B992" s="26" t="n"/>
      <c r="C992" s="26" t="n"/>
      <c r="D992" s="29" t="n"/>
      <c r="E992" s="26" t="n"/>
      <c r="F992" s="26" t="n"/>
    </row>
    <row r="993">
      <c r="A993" s="31" t="n"/>
      <c r="B993" s="26" t="n"/>
      <c r="C993" s="26" t="n"/>
      <c r="D993" s="29" t="n"/>
      <c r="E993" s="26" t="n"/>
      <c r="F993" s="26" t="n"/>
    </row>
    <row r="994">
      <c r="A994" s="31" t="n"/>
      <c r="B994" s="26" t="n"/>
      <c r="C994" s="26" t="n"/>
      <c r="D994" s="29" t="n"/>
      <c r="E994" s="26" t="n"/>
      <c r="F994" s="26" t="n"/>
    </row>
    <row r="995">
      <c r="A995" s="31" t="n"/>
      <c r="B995" s="26" t="n"/>
      <c r="C995" s="26" t="n"/>
      <c r="D995" s="29" t="n"/>
      <c r="E995" s="26" t="n"/>
      <c r="F995" s="26" t="n"/>
    </row>
    <row r="996">
      <c r="A996" s="31" t="n"/>
      <c r="B996" s="26" t="n"/>
      <c r="C996" s="26" t="n"/>
      <c r="D996" s="29" t="n"/>
      <c r="E996" s="26" t="n"/>
      <c r="F996" s="26" t="n"/>
    </row>
    <row r="997">
      <c r="A997" s="31" t="n"/>
      <c r="B997" s="26" t="n"/>
      <c r="C997" s="26" t="n"/>
      <c r="D997" s="29" t="n"/>
      <c r="E997" s="26" t="n"/>
      <c r="F997" s="26" t="n"/>
    </row>
    <row r="998">
      <c r="A998" s="31" t="n"/>
      <c r="B998" s="26" t="n"/>
      <c r="C998" s="26" t="n"/>
      <c r="D998" s="29" t="n"/>
      <c r="E998" s="26" t="n"/>
      <c r="F998" s="26" t="n"/>
    </row>
    <row r="999">
      <c r="A999" s="31" t="n"/>
      <c r="B999" s="26" t="n"/>
      <c r="C999" s="26" t="n"/>
      <c r="D999" s="29" t="n"/>
      <c r="E999" s="26" t="n"/>
      <c r="F999" s="26" t="n"/>
    </row>
    <row r="1000">
      <c r="A1000" s="31" t="n"/>
      <c r="B1000" s="26" t="n"/>
      <c r="C1000" s="26" t="n"/>
      <c r="D1000" s="29" t="n"/>
      <c r="E1000" s="26" t="n"/>
      <c r="F1000" s="26" t="n"/>
    </row>
    <row r="1001">
      <c r="A1001" s="31" t="n"/>
      <c r="B1001" s="26" t="n"/>
      <c r="C1001" s="26" t="n"/>
      <c r="D1001" s="29" t="n"/>
      <c r="E1001" s="26" t="n"/>
      <c r="F1001" s="26" t="n"/>
    </row>
    <row r="1002">
      <c r="A1002" s="31" t="n"/>
      <c r="B1002" s="26" t="n"/>
      <c r="C1002" s="26" t="n"/>
      <c r="D1002" s="29" t="n"/>
      <c r="E1002" s="26" t="n"/>
      <c r="F1002" s="26" t="n"/>
    </row>
    <row r="1003">
      <c r="A1003" s="31" t="n"/>
      <c r="B1003" s="26" t="n"/>
      <c r="C1003" s="26" t="n"/>
      <c r="D1003" s="29" t="n"/>
      <c r="E1003" s="26" t="n"/>
      <c r="F1003" s="26" t="n"/>
    </row>
    <row r="1004">
      <c r="A1004" s="31" t="n"/>
      <c r="B1004" s="26" t="n"/>
      <c r="C1004" s="26" t="n"/>
      <c r="D1004" s="29" t="n"/>
      <c r="E1004" s="26" t="n"/>
      <c r="F1004" s="26" t="n"/>
    </row>
    <row r="1005">
      <c r="A1005" s="31" t="n"/>
      <c r="B1005" s="26" t="n"/>
      <c r="C1005" s="26" t="n"/>
      <c r="D1005" s="29" t="n"/>
      <c r="E1005" s="26" t="n"/>
      <c r="F1005" s="26" t="n"/>
    </row>
    <row r="1006">
      <c r="A1006" s="31" t="n"/>
      <c r="B1006" s="26" t="n"/>
      <c r="C1006" s="26" t="n"/>
      <c r="D1006" s="29" t="n"/>
      <c r="E1006" s="26" t="n"/>
      <c r="F1006" s="26" t="n"/>
    </row>
    <row r="1007">
      <c r="A1007" s="31" t="n"/>
      <c r="B1007" s="26" t="n"/>
      <c r="C1007" s="26" t="n"/>
      <c r="D1007" s="29" t="n"/>
      <c r="E1007" s="26" t="n"/>
      <c r="F1007" s="26" t="n"/>
    </row>
    <row r="1008">
      <c r="A1008" s="31" t="n"/>
      <c r="B1008" s="26" t="n"/>
      <c r="C1008" s="26" t="n"/>
      <c r="D1008" s="29" t="n"/>
      <c r="E1008" s="26" t="n"/>
      <c r="F1008" s="26" t="n"/>
    </row>
    <row r="1009">
      <c r="A1009" s="31" t="n"/>
      <c r="B1009" s="26" t="n"/>
      <c r="C1009" s="26" t="n"/>
      <c r="D1009" s="29" t="n"/>
      <c r="E1009" s="26" t="n"/>
      <c r="F1009" s="26" t="n"/>
    </row>
    <row r="1010">
      <c r="A1010" s="31" t="n"/>
      <c r="B1010" s="26" t="n"/>
      <c r="C1010" s="26" t="n"/>
      <c r="D1010" s="29" t="n"/>
      <c r="E1010" s="26" t="n"/>
      <c r="F1010" s="26" t="n"/>
    </row>
    <row r="1011">
      <c r="A1011" s="31" t="n"/>
      <c r="B1011" s="26" t="n"/>
      <c r="C1011" s="26" t="n"/>
      <c r="D1011" s="29" t="n"/>
      <c r="E1011" s="26" t="n"/>
      <c r="F1011" s="26" t="n"/>
    </row>
    <row r="1012">
      <c r="A1012" s="31" t="n"/>
      <c r="B1012" s="26" t="n"/>
      <c r="C1012" s="26" t="n"/>
      <c r="D1012" s="29" t="n"/>
      <c r="E1012" s="26" t="n"/>
      <c r="F1012" s="26" t="n"/>
    </row>
    <row r="1013">
      <c r="A1013" s="31" t="n"/>
      <c r="B1013" s="26" t="n"/>
      <c r="C1013" s="26" t="n"/>
      <c r="D1013" s="29" t="n"/>
      <c r="E1013" s="26" t="n"/>
      <c r="F1013" s="26" t="n"/>
    </row>
    <row r="1014">
      <c r="A1014" s="31" t="n"/>
      <c r="B1014" s="26" t="n"/>
      <c r="C1014" s="26" t="n"/>
      <c r="D1014" s="29" t="n"/>
      <c r="E1014" s="26" t="n"/>
      <c r="F1014" s="26" t="n"/>
    </row>
    <row r="1015">
      <c r="A1015" s="31" t="n"/>
      <c r="B1015" s="26" t="n"/>
      <c r="C1015" s="26" t="n"/>
      <c r="D1015" s="29" t="n"/>
      <c r="E1015" s="26" t="n"/>
      <c r="F1015" s="26" t="n"/>
    </row>
    <row r="1016">
      <c r="A1016" s="31" t="n"/>
      <c r="B1016" s="26" t="n"/>
      <c r="C1016" s="26" t="n"/>
      <c r="D1016" s="29" t="n"/>
      <c r="E1016" s="26" t="n"/>
      <c r="F1016" s="26" t="n"/>
    </row>
    <row r="1017">
      <c r="A1017" s="31" t="n"/>
      <c r="B1017" s="26" t="n"/>
      <c r="C1017" s="26" t="n"/>
      <c r="D1017" s="29" t="n"/>
      <c r="E1017" s="26" t="n"/>
      <c r="F1017" s="26" t="n"/>
    </row>
    <row r="1018">
      <c r="A1018" s="31" t="n"/>
      <c r="B1018" s="26" t="n"/>
      <c r="C1018" s="26" t="n"/>
      <c r="D1018" s="29" t="n"/>
      <c r="E1018" s="26" t="n"/>
      <c r="F1018" s="26" t="n"/>
    </row>
    <row r="1019">
      <c r="A1019" s="31" t="n"/>
      <c r="B1019" s="26" t="n"/>
      <c r="C1019" s="26" t="n"/>
      <c r="D1019" s="29" t="n"/>
      <c r="E1019" s="26" t="n"/>
      <c r="F1019" s="26" t="n"/>
    </row>
    <row r="1020">
      <c r="A1020" s="31" t="n"/>
      <c r="B1020" s="26" t="n"/>
      <c r="C1020" s="26" t="n"/>
      <c r="D1020" s="29" t="n"/>
      <c r="E1020" s="26" t="n"/>
      <c r="F1020" s="26" t="n"/>
    </row>
    <row r="1021">
      <c r="A1021" s="31" t="n"/>
      <c r="B1021" s="26" t="n"/>
      <c r="C1021" s="26" t="n"/>
      <c r="D1021" s="29" t="n"/>
      <c r="E1021" s="26" t="n"/>
      <c r="F1021" s="26" t="n"/>
    </row>
    <row r="1022">
      <c r="A1022" s="31" t="n"/>
      <c r="B1022" s="26" t="n"/>
      <c r="C1022" s="26" t="n"/>
      <c r="D1022" s="29" t="n"/>
      <c r="E1022" s="26" t="n"/>
      <c r="F1022" s="26" t="n"/>
    </row>
    <row r="1023">
      <c r="A1023" s="31" t="n"/>
      <c r="B1023" s="26" t="n"/>
      <c r="C1023" s="26" t="n"/>
      <c r="D1023" s="29" t="n"/>
      <c r="E1023" s="26" t="n"/>
      <c r="F1023" s="26" t="n"/>
    </row>
    <row r="1024">
      <c r="A1024" s="31" t="n"/>
      <c r="B1024" s="26" t="n"/>
      <c r="C1024" s="26" t="n"/>
      <c r="D1024" s="29" t="n"/>
      <c r="E1024" s="26" t="n"/>
      <c r="F1024" s="26" t="n"/>
    </row>
    <row r="1025">
      <c r="A1025" s="31" t="n"/>
      <c r="B1025" s="26" t="n"/>
      <c r="C1025" s="26" t="n"/>
      <c r="D1025" s="29" t="n"/>
      <c r="E1025" s="26" t="n"/>
      <c r="F1025" s="26" t="n"/>
    </row>
    <row r="1026">
      <c r="A1026" s="31" t="n"/>
      <c r="B1026" s="26" t="n"/>
      <c r="C1026" s="26" t="n"/>
      <c r="D1026" s="29" t="n"/>
      <c r="E1026" s="26" t="n"/>
      <c r="F1026" s="26" t="n"/>
    </row>
    <row r="1027">
      <c r="A1027" s="31" t="n"/>
      <c r="B1027" s="26" t="n"/>
      <c r="C1027" s="26" t="n"/>
      <c r="D1027" s="29" t="n"/>
      <c r="E1027" s="26" t="n"/>
      <c r="F1027" s="26" t="n"/>
    </row>
    <row r="1028">
      <c r="A1028" s="31" t="n"/>
      <c r="B1028" s="26" t="n"/>
      <c r="C1028" s="26" t="n"/>
      <c r="D1028" s="29" t="n"/>
      <c r="E1028" s="26" t="n"/>
      <c r="F1028" s="26" t="n"/>
    </row>
    <row r="1029">
      <c r="A1029" s="31" t="n"/>
      <c r="B1029" s="26" t="n"/>
      <c r="C1029" s="26" t="n"/>
      <c r="D1029" s="29" t="n"/>
      <c r="E1029" s="26" t="n"/>
      <c r="F1029" s="26" t="n"/>
    </row>
    <row r="1030">
      <c r="A1030" s="31" t="n"/>
      <c r="B1030" s="26" t="n"/>
      <c r="C1030" s="26" t="n"/>
      <c r="D1030" s="29" t="n"/>
      <c r="E1030" s="26" t="n"/>
      <c r="F1030" s="26" t="n"/>
    </row>
    <row r="1031">
      <c r="A1031" s="31" t="n"/>
      <c r="B1031" s="26" t="n"/>
      <c r="C1031" s="26" t="n"/>
      <c r="D1031" s="29" t="n"/>
      <c r="E1031" s="26" t="n"/>
      <c r="F1031" s="26" t="n"/>
    </row>
    <row r="1032">
      <c r="A1032" s="31" t="n"/>
      <c r="B1032" s="26" t="n"/>
      <c r="C1032" s="26" t="n"/>
      <c r="D1032" s="29" t="n"/>
      <c r="E1032" s="26" t="n"/>
      <c r="F1032" s="26" t="n"/>
    </row>
    <row r="1033">
      <c r="A1033" s="31" t="n"/>
      <c r="B1033" s="26" t="n"/>
      <c r="C1033" s="26" t="n"/>
      <c r="D1033" s="29" t="n"/>
      <c r="E1033" s="26" t="n"/>
      <c r="F1033" s="26" t="n"/>
    </row>
    <row r="1034">
      <c r="A1034" s="31" t="n"/>
      <c r="B1034" s="26" t="n"/>
      <c r="C1034" s="26" t="n"/>
      <c r="D1034" s="29" t="n"/>
      <c r="E1034" s="26" t="n"/>
      <c r="F1034" s="26" t="n"/>
    </row>
    <row r="1035">
      <c r="A1035" s="31" t="n"/>
      <c r="B1035" s="26" t="n"/>
      <c r="C1035" s="26" t="n"/>
      <c r="D1035" s="29" t="n"/>
      <c r="E1035" s="26" t="n"/>
      <c r="F1035" s="26" t="n"/>
    </row>
    <row r="1036">
      <c r="A1036" s="31" t="n"/>
      <c r="B1036" s="26" t="n"/>
      <c r="C1036" s="26" t="n"/>
      <c r="D1036" s="29" t="n"/>
      <c r="E1036" s="26" t="n"/>
      <c r="F1036" s="26" t="n"/>
    </row>
    <row r="1037">
      <c r="A1037" s="31" t="n"/>
      <c r="B1037" s="26" t="n"/>
      <c r="C1037" s="26" t="n"/>
      <c r="D1037" s="29" t="n"/>
      <c r="E1037" s="26" t="n"/>
      <c r="F1037" s="26" t="n"/>
    </row>
    <row r="1038">
      <c r="A1038" s="31" t="n"/>
      <c r="B1038" s="26" t="n"/>
      <c r="C1038" s="26" t="n"/>
      <c r="D1038" s="29" t="n"/>
      <c r="E1038" s="26" t="n"/>
      <c r="F1038" s="26" t="n"/>
    </row>
    <row r="1039">
      <c r="A1039" s="31" t="n"/>
      <c r="B1039" s="26" t="n"/>
      <c r="C1039" s="26" t="n"/>
      <c r="D1039" s="29" t="n"/>
      <c r="E1039" s="26" t="n"/>
      <c r="F1039" s="26" t="n"/>
    </row>
    <row r="1040">
      <c r="A1040" s="31" t="n"/>
      <c r="B1040" s="26" t="n"/>
      <c r="C1040" s="26" t="n"/>
      <c r="D1040" s="29" t="n"/>
      <c r="E1040" s="26" t="n"/>
      <c r="F1040" s="26" t="n"/>
    </row>
    <row r="1041">
      <c r="A1041" s="31" t="n"/>
      <c r="B1041" s="26" t="n"/>
      <c r="C1041" s="26" t="n"/>
      <c r="D1041" s="29" t="n"/>
      <c r="E1041" s="26" t="n"/>
      <c r="F1041" s="26" t="n"/>
    </row>
    <row r="1042">
      <c r="A1042" s="31" t="n"/>
      <c r="B1042" s="26" t="n"/>
      <c r="C1042" s="26" t="n"/>
      <c r="D1042" s="29" t="n"/>
      <c r="E1042" s="26" t="n"/>
      <c r="F1042" s="26" t="n"/>
    </row>
    <row r="1043">
      <c r="A1043" s="31" t="n"/>
      <c r="B1043" s="26" t="n"/>
      <c r="C1043" s="26" t="n"/>
      <c r="D1043" s="29" t="n"/>
      <c r="E1043" s="26" t="n"/>
      <c r="F1043" s="26" t="n"/>
    </row>
    <row r="1044">
      <c r="A1044" s="31" t="n"/>
      <c r="B1044" s="26" t="n"/>
      <c r="C1044" s="26" t="n"/>
      <c r="D1044" s="29" t="n"/>
      <c r="E1044" s="26" t="n"/>
      <c r="F1044" s="26" t="n"/>
    </row>
    <row r="1045">
      <c r="A1045" s="31" t="n"/>
      <c r="B1045" s="26" t="n"/>
      <c r="C1045" s="26" t="n"/>
      <c r="D1045" s="29" t="n"/>
      <c r="E1045" s="26" t="n"/>
      <c r="F1045" s="26" t="n"/>
    </row>
    <row r="1046">
      <c r="A1046" s="31" t="n"/>
      <c r="B1046" s="26" t="n"/>
      <c r="C1046" s="26" t="n"/>
      <c r="D1046" s="29" t="n"/>
      <c r="E1046" s="26" t="n"/>
      <c r="F1046" s="26" t="n"/>
    </row>
    <row r="1047">
      <c r="A1047" s="31" t="n"/>
      <c r="B1047" s="26" t="n"/>
      <c r="C1047" s="26" t="n"/>
      <c r="D1047" s="29" t="n"/>
      <c r="E1047" s="26" t="n"/>
      <c r="F1047" s="26" t="n"/>
    </row>
    <row r="1048">
      <c r="A1048" s="31" t="n"/>
      <c r="B1048" s="26" t="n"/>
      <c r="C1048" s="26" t="n"/>
      <c r="D1048" s="29" t="n"/>
      <c r="E1048" s="26" t="n"/>
      <c r="F1048" s="26" t="n"/>
    </row>
    <row r="1049">
      <c r="A1049" s="31" t="n"/>
      <c r="B1049" s="26" t="n"/>
      <c r="C1049" s="26" t="n"/>
      <c r="D1049" s="29" t="n"/>
      <c r="E1049" s="26" t="n"/>
      <c r="F1049" s="26" t="n"/>
    </row>
    <row r="1050">
      <c r="A1050" s="31" t="n"/>
      <c r="B1050" s="26" t="n"/>
      <c r="C1050" s="26" t="n"/>
      <c r="D1050" s="29" t="n"/>
      <c r="E1050" s="26" t="n"/>
      <c r="F1050" s="26" t="n"/>
    </row>
    <row r="1051">
      <c r="A1051" s="31" t="n"/>
      <c r="B1051" s="26" t="n"/>
      <c r="C1051" s="26" t="n"/>
      <c r="D1051" s="29" t="n"/>
      <c r="E1051" s="26" t="n"/>
      <c r="F1051" s="26" t="n"/>
    </row>
    <row r="1052">
      <c r="A1052" s="31" t="n"/>
      <c r="B1052" s="26" t="n"/>
      <c r="C1052" s="26" t="n"/>
      <c r="D1052" s="29" t="n"/>
      <c r="E1052" s="26" t="n"/>
      <c r="F1052" s="26" t="n"/>
    </row>
    <row r="1053">
      <c r="A1053" s="31" t="n"/>
      <c r="B1053" s="26" t="n"/>
      <c r="C1053" s="26" t="n"/>
      <c r="D1053" s="29" t="n"/>
      <c r="E1053" s="26" t="n"/>
      <c r="F1053" s="26" t="n"/>
    </row>
    <row r="1054">
      <c r="A1054" s="31" t="n"/>
      <c r="B1054" s="26" t="n"/>
      <c r="C1054" s="26" t="n"/>
      <c r="D1054" s="29" t="n"/>
      <c r="E1054" s="26" t="n"/>
      <c r="F1054" s="26" t="n"/>
    </row>
    <row r="1055">
      <c r="A1055" s="31" t="n"/>
      <c r="B1055" s="26" t="n"/>
      <c r="C1055" s="26" t="n"/>
      <c r="D1055" s="29" t="n"/>
      <c r="E1055" s="26" t="n"/>
      <c r="F1055" s="26" t="n"/>
    </row>
    <row r="1056">
      <c r="A1056" s="31" t="n"/>
      <c r="B1056" s="26" t="n"/>
      <c r="C1056" s="26" t="n"/>
      <c r="D1056" s="29" t="n"/>
      <c r="E1056" s="26" t="n"/>
      <c r="F1056" s="26" t="n"/>
    </row>
    <row r="1057">
      <c r="A1057" s="31" t="n"/>
      <c r="B1057" s="26" t="n"/>
      <c r="C1057" s="26" t="n"/>
      <c r="D1057" s="29" t="n"/>
      <c r="E1057" s="26" t="n"/>
      <c r="F1057" s="26" t="n"/>
    </row>
    <row r="1058">
      <c r="A1058" s="31" t="n"/>
      <c r="B1058" s="26" t="n"/>
      <c r="C1058" s="26" t="n"/>
      <c r="D1058" s="29" t="n"/>
      <c r="E1058" s="26" t="n"/>
      <c r="F1058" s="26" t="n"/>
    </row>
    <row r="1059">
      <c r="A1059" s="31" t="n"/>
      <c r="B1059" s="26" t="n"/>
      <c r="C1059" s="26" t="n"/>
      <c r="D1059" s="29" t="n"/>
      <c r="E1059" s="26" t="n"/>
      <c r="F1059" s="26" t="n"/>
    </row>
    <row r="1060">
      <c r="A1060" s="31" t="n"/>
      <c r="B1060" s="26" t="n"/>
      <c r="C1060" s="26" t="n"/>
      <c r="D1060" s="29" t="n"/>
      <c r="E1060" s="26" t="n"/>
      <c r="F1060" s="26" t="n"/>
    </row>
    <row r="1061">
      <c r="A1061" s="31" t="n"/>
      <c r="B1061" s="26" t="n"/>
      <c r="C1061" s="26" t="n"/>
      <c r="D1061" s="29" t="n"/>
      <c r="E1061" s="26" t="n"/>
      <c r="F1061" s="26" t="n"/>
    </row>
    <row r="1062">
      <c r="A1062" s="31" t="n"/>
      <c r="B1062" s="26" t="n"/>
      <c r="C1062" s="26" t="n"/>
      <c r="D1062" s="29" t="n"/>
      <c r="E1062" s="26" t="n"/>
      <c r="F1062" s="26" t="n"/>
    </row>
    <row r="1063">
      <c r="A1063" s="31" t="n"/>
      <c r="B1063" s="26" t="n"/>
      <c r="C1063" s="26" t="n"/>
      <c r="D1063" s="29" t="n"/>
      <c r="E1063" s="26" t="n"/>
      <c r="F1063" s="26" t="n"/>
    </row>
    <row r="1064">
      <c r="A1064" s="31" t="n"/>
      <c r="B1064" s="26" t="n"/>
      <c r="C1064" s="26" t="n"/>
      <c r="D1064" s="29" t="n"/>
      <c r="E1064" s="26" t="n"/>
      <c r="F1064" s="26" t="n"/>
    </row>
    <row r="1065">
      <c r="A1065" s="31" t="n"/>
      <c r="B1065" s="26" t="n"/>
      <c r="C1065" s="26" t="n"/>
      <c r="D1065" s="29" t="n"/>
      <c r="E1065" s="26" t="n"/>
      <c r="F1065" s="26" t="n"/>
    </row>
    <row r="1066">
      <c r="A1066" s="31" t="n"/>
      <c r="B1066" s="26" t="n"/>
      <c r="C1066" s="26" t="n"/>
      <c r="D1066" s="29" t="n"/>
      <c r="E1066" s="26" t="n"/>
      <c r="F1066" s="26" t="n"/>
    </row>
    <row r="1067">
      <c r="A1067" s="31" t="n"/>
      <c r="B1067" s="26" t="n"/>
      <c r="C1067" s="26" t="n"/>
      <c r="D1067" s="29" t="n"/>
      <c r="E1067" s="26" t="n"/>
      <c r="F1067" s="26" t="n"/>
    </row>
    <row r="1068">
      <c r="A1068" s="31" t="n"/>
      <c r="B1068" s="26" t="n"/>
      <c r="C1068" s="26" t="n"/>
      <c r="D1068" s="29" t="n"/>
      <c r="E1068" s="26" t="n"/>
      <c r="F1068" s="26" t="n"/>
    </row>
    <row r="1069">
      <c r="A1069" s="31" t="n"/>
      <c r="B1069" s="26" t="n"/>
      <c r="C1069" s="26" t="n"/>
      <c r="D1069" s="29" t="n"/>
      <c r="E1069" s="26" t="n"/>
      <c r="F1069" s="26" t="n"/>
    </row>
    <row r="1070">
      <c r="A1070" s="31" t="n"/>
      <c r="B1070" s="26" t="n"/>
      <c r="C1070" s="26" t="n"/>
      <c r="D1070" s="29" t="n"/>
      <c r="E1070" s="26" t="n"/>
      <c r="F1070" s="26" t="n"/>
    </row>
    <row r="1071">
      <c r="A1071" s="31" t="n"/>
      <c r="B1071" s="26" t="n"/>
      <c r="C1071" s="26" t="n"/>
      <c r="D1071" s="29" t="n"/>
      <c r="E1071" s="26" t="n"/>
      <c r="F1071" s="26" t="n"/>
    </row>
    <row r="1072">
      <c r="A1072" s="31" t="n"/>
      <c r="B1072" s="26" t="n"/>
      <c r="C1072" s="26" t="n"/>
      <c r="D1072" s="29" t="n"/>
      <c r="E1072" s="26" t="n"/>
      <c r="F1072" s="26" t="n"/>
    </row>
    <row r="1073">
      <c r="A1073" s="31" t="n"/>
      <c r="B1073" s="26" t="n"/>
      <c r="C1073" s="26" t="n"/>
      <c r="D1073" s="29" t="n"/>
      <c r="E1073" s="26" t="n"/>
      <c r="F1073" s="26" t="n"/>
    </row>
    <row r="1074">
      <c r="A1074" s="31" t="n"/>
      <c r="B1074" s="26" t="n"/>
      <c r="C1074" s="26" t="n"/>
      <c r="D1074" s="29" t="n"/>
      <c r="E1074" s="26" t="n"/>
      <c r="F1074" s="26" t="n"/>
    </row>
    <row r="1075">
      <c r="A1075" s="31" t="n"/>
      <c r="B1075" s="26" t="n"/>
      <c r="C1075" s="26" t="n"/>
      <c r="D1075" s="29" t="n"/>
      <c r="E1075" s="26" t="n"/>
      <c r="F1075" s="26" t="n"/>
    </row>
    <row r="1076">
      <c r="A1076" s="31" t="n"/>
      <c r="B1076" s="26" t="n"/>
      <c r="C1076" s="26" t="n"/>
      <c r="D1076" s="29" t="n"/>
      <c r="E1076" s="26" t="n"/>
      <c r="F1076" s="26" t="n"/>
    </row>
    <row r="1077">
      <c r="A1077" s="31" t="n"/>
      <c r="B1077" s="26" t="n"/>
      <c r="C1077" s="26" t="n"/>
      <c r="D1077" s="29" t="n"/>
      <c r="E1077" s="26" t="n"/>
      <c r="F1077" s="26" t="n"/>
    </row>
    <row r="1078">
      <c r="A1078" s="31" t="n"/>
      <c r="B1078" s="26" t="n"/>
      <c r="C1078" s="26" t="n"/>
      <c r="D1078" s="29" t="n"/>
      <c r="E1078" s="26" t="n"/>
      <c r="F1078" s="26" t="n"/>
    </row>
    <row r="1079">
      <c r="A1079" s="31" t="n"/>
      <c r="B1079" s="26" t="n"/>
      <c r="C1079" s="26" t="n"/>
      <c r="D1079" s="29" t="n"/>
      <c r="E1079" s="26" t="n"/>
      <c r="F1079" s="26" t="n"/>
    </row>
    <row r="1080">
      <c r="A1080" s="31" t="n"/>
      <c r="B1080" s="26" t="n"/>
      <c r="C1080" s="26" t="n"/>
      <c r="D1080" s="29" t="n"/>
      <c r="E1080" s="26" t="n"/>
      <c r="F1080" s="26" t="n"/>
    </row>
    <row r="1081">
      <c r="A1081" s="31" t="n"/>
      <c r="B1081" s="26" t="n"/>
      <c r="C1081" s="26" t="n"/>
      <c r="D1081" s="29" t="n"/>
      <c r="E1081" s="26" t="n"/>
      <c r="F1081" s="26" t="n"/>
    </row>
    <row r="1082">
      <c r="A1082" s="31" t="n"/>
      <c r="B1082" s="26" t="n"/>
      <c r="C1082" s="26" t="n"/>
      <c r="D1082" s="29" t="n"/>
      <c r="E1082" s="26" t="n"/>
      <c r="F1082" s="26" t="n"/>
    </row>
    <row r="1083">
      <c r="A1083" s="31" t="n"/>
      <c r="B1083" s="26" t="n"/>
      <c r="C1083" s="26" t="n"/>
      <c r="D1083" s="29" t="n"/>
      <c r="E1083" s="26" t="n"/>
      <c r="F1083" s="26" t="n"/>
    </row>
    <row r="1084">
      <c r="A1084" s="31" t="n"/>
      <c r="B1084" s="26" t="n"/>
      <c r="C1084" s="26" t="n"/>
      <c r="D1084" s="29" t="n"/>
      <c r="E1084" s="26" t="n"/>
      <c r="F1084" s="26" t="n"/>
    </row>
    <row r="1085">
      <c r="A1085" s="31" t="n"/>
      <c r="B1085" s="26" t="n"/>
      <c r="C1085" s="26" t="n"/>
      <c r="D1085" s="29" t="n"/>
      <c r="E1085" s="26" t="n"/>
      <c r="F1085" s="26" t="n"/>
    </row>
    <row r="1086">
      <c r="A1086" s="31" t="n"/>
      <c r="B1086" s="26" t="n"/>
      <c r="C1086" s="26" t="n"/>
      <c r="D1086" s="29" t="n"/>
      <c r="E1086" s="26" t="n"/>
      <c r="F1086" s="26" t="n"/>
    </row>
    <row r="1087">
      <c r="A1087" s="31" t="n"/>
      <c r="B1087" s="26" t="n"/>
      <c r="C1087" s="26" t="n"/>
      <c r="D1087" s="29" t="n"/>
      <c r="E1087" s="26" t="n"/>
      <c r="F1087" s="26" t="n"/>
    </row>
    <row r="1088">
      <c r="A1088" s="31" t="n"/>
      <c r="B1088" s="26" t="n"/>
      <c r="C1088" s="26" t="n"/>
      <c r="D1088" s="29" t="n"/>
      <c r="E1088" s="26" t="n"/>
      <c r="F1088" s="26" t="n"/>
    </row>
    <row r="1089">
      <c r="A1089" s="31" t="n"/>
      <c r="B1089" s="26" t="n"/>
      <c r="C1089" s="26" t="n"/>
      <c r="D1089" s="29" t="n"/>
      <c r="E1089" s="26" t="n"/>
      <c r="F1089" s="26" t="n"/>
    </row>
    <row r="1090">
      <c r="A1090" s="31" t="n"/>
      <c r="B1090" s="26" t="n"/>
      <c r="C1090" s="26" t="n"/>
      <c r="D1090" s="29" t="n"/>
      <c r="E1090" s="26" t="n"/>
      <c r="F1090" s="26" t="n"/>
    </row>
    <row r="1091">
      <c r="A1091" s="31" t="n"/>
      <c r="B1091" s="26" t="n"/>
      <c r="C1091" s="26" t="n"/>
      <c r="D1091" s="29" t="n"/>
      <c r="E1091" s="26" t="n"/>
      <c r="F1091" s="26" t="n"/>
    </row>
    <row r="1092">
      <c r="A1092" s="31" t="n"/>
      <c r="B1092" s="26" t="n"/>
      <c r="C1092" s="26" t="n"/>
      <c r="D1092" s="29" t="n"/>
      <c r="E1092" s="26" t="n"/>
      <c r="F1092" s="26" t="n"/>
    </row>
    <row r="1093">
      <c r="A1093" s="31" t="n"/>
      <c r="B1093" s="26" t="n"/>
      <c r="C1093" s="26" t="n"/>
      <c r="D1093" s="29" t="n"/>
      <c r="E1093" s="26" t="n"/>
      <c r="F1093" s="26" t="n"/>
    </row>
    <row r="1094">
      <c r="A1094" s="31" t="n"/>
      <c r="B1094" s="26" t="n"/>
      <c r="C1094" s="26" t="n"/>
      <c r="D1094" s="29" t="n"/>
      <c r="E1094" s="26" t="n"/>
      <c r="F1094" s="26" t="n"/>
    </row>
    <row r="1095">
      <c r="A1095" s="31" t="n"/>
      <c r="B1095" s="26" t="n"/>
      <c r="C1095" s="26" t="n"/>
      <c r="D1095" s="29" t="n"/>
      <c r="E1095" s="26" t="n"/>
      <c r="F1095" s="26" t="n"/>
    </row>
    <row r="1096">
      <c r="A1096" s="31" t="n"/>
      <c r="B1096" s="26" t="n"/>
      <c r="C1096" s="26" t="n"/>
      <c r="D1096" s="29" t="n"/>
      <c r="E1096" s="26" t="n"/>
      <c r="F1096" s="26" t="n"/>
    </row>
    <row r="1097">
      <c r="A1097" s="31" t="n"/>
      <c r="B1097" s="26" t="n"/>
      <c r="C1097" s="26" t="n"/>
      <c r="D1097" s="29" t="n"/>
      <c r="E1097" s="26" t="n"/>
      <c r="F1097" s="26" t="n"/>
    </row>
    <row r="1098">
      <c r="A1098" s="31" t="n"/>
      <c r="B1098" s="26" t="n"/>
      <c r="C1098" s="26" t="n"/>
      <c r="D1098" s="29" t="n"/>
      <c r="E1098" s="26" t="n"/>
      <c r="F1098" s="26" t="n"/>
    </row>
    <row r="1099">
      <c r="A1099" s="31" t="n"/>
      <c r="B1099" s="26" t="n"/>
      <c r="C1099" s="26" t="n"/>
      <c r="D1099" s="29" t="n"/>
      <c r="E1099" s="26" t="n"/>
      <c r="F1099" s="26" t="n"/>
    </row>
    <row r="1100">
      <c r="A1100" s="31" t="n"/>
      <c r="B1100" s="26" t="n"/>
      <c r="C1100" s="26" t="n"/>
      <c r="D1100" s="29" t="n"/>
      <c r="E1100" s="26" t="n"/>
      <c r="F1100" s="26" t="n"/>
    </row>
    <row r="1101">
      <c r="A1101" s="31" t="n"/>
      <c r="B1101" s="26" t="n"/>
      <c r="C1101" s="26" t="n"/>
      <c r="D1101" s="29" t="n"/>
      <c r="E1101" s="26" t="n"/>
      <c r="F1101" s="26" t="n"/>
    </row>
    <row r="1102">
      <c r="A1102" s="31" t="n"/>
      <c r="B1102" s="26" t="n"/>
      <c r="C1102" s="26" t="n"/>
      <c r="D1102" s="29" t="n"/>
      <c r="E1102" s="26" t="n"/>
      <c r="F1102" s="26" t="n"/>
    </row>
    <row r="1103">
      <c r="A1103" s="31" t="n"/>
      <c r="B1103" s="26" t="n"/>
      <c r="C1103" s="26" t="n"/>
      <c r="D1103" s="29" t="n"/>
      <c r="E1103" s="26" t="n"/>
      <c r="F1103" s="26" t="n"/>
    </row>
    <row r="1104">
      <c r="A1104" s="31" t="n"/>
      <c r="B1104" s="26" t="n"/>
      <c r="C1104" s="26" t="n"/>
      <c r="D1104" s="29" t="n"/>
      <c r="E1104" s="26" t="n"/>
      <c r="F1104" s="26" t="n"/>
    </row>
    <row r="1105">
      <c r="A1105" s="31" t="n"/>
      <c r="B1105" s="26" t="n"/>
      <c r="C1105" s="26" t="n"/>
      <c r="D1105" s="29" t="n"/>
      <c r="E1105" s="26" t="n"/>
      <c r="F1105" s="26" t="n"/>
    </row>
    <row r="1106">
      <c r="A1106" s="31" t="n"/>
      <c r="B1106" s="26" t="n"/>
      <c r="C1106" s="26" t="n"/>
      <c r="D1106" s="29" t="n"/>
      <c r="E1106" s="26" t="n"/>
      <c r="F1106" s="26" t="n"/>
    </row>
    <row r="1107">
      <c r="A1107" s="31" t="n"/>
      <c r="B1107" s="26" t="n"/>
      <c r="C1107" s="26" t="n"/>
      <c r="D1107" s="29" t="n"/>
      <c r="E1107" s="26" t="n"/>
      <c r="F1107" s="26" t="n"/>
    </row>
    <row r="1108">
      <c r="A1108" s="31" t="n"/>
      <c r="B1108" s="26" t="n"/>
      <c r="C1108" s="26" t="n"/>
      <c r="D1108" s="29" t="n"/>
      <c r="E1108" s="26" t="n"/>
      <c r="F1108" s="26" t="n"/>
    </row>
    <row r="1109">
      <c r="A1109" s="31" t="n"/>
      <c r="B1109" s="26" t="n"/>
      <c r="C1109" s="26" t="n"/>
      <c r="D1109" s="29" t="n"/>
      <c r="E1109" s="26" t="n"/>
      <c r="F1109" s="26" t="n"/>
    </row>
    <row r="1110">
      <c r="A1110" s="31" t="n"/>
      <c r="B1110" s="26" t="n"/>
      <c r="C1110" s="26" t="n"/>
      <c r="D1110" s="29" t="n"/>
      <c r="E1110" s="26" t="n"/>
      <c r="F1110" s="26" t="n"/>
    </row>
    <row r="1111">
      <c r="A1111" s="31" t="n"/>
      <c r="B1111" s="26" t="n"/>
      <c r="C1111" s="26" t="n"/>
      <c r="D1111" s="29" t="n"/>
      <c r="E1111" s="26" t="n"/>
      <c r="F1111" s="26" t="n"/>
    </row>
    <row r="1112">
      <c r="A1112" s="31" t="n"/>
      <c r="B1112" s="26" t="n"/>
      <c r="C1112" s="26" t="n"/>
      <c r="D1112" s="29" t="n"/>
      <c r="E1112" s="26" t="n"/>
      <c r="F1112" s="26" t="n"/>
    </row>
    <row r="1113">
      <c r="A1113" s="31" t="n"/>
      <c r="B1113" s="26" t="n"/>
      <c r="C1113" s="26" t="n"/>
      <c r="D1113" s="29" t="n"/>
      <c r="E1113" s="26" t="n"/>
      <c r="F1113" s="26" t="n"/>
    </row>
    <row r="1114">
      <c r="A1114" s="31" t="n"/>
      <c r="B1114" s="26" t="n"/>
      <c r="C1114" s="26" t="n"/>
      <c r="D1114" s="29" t="n"/>
      <c r="E1114" s="26" t="n"/>
      <c r="F1114" s="26" t="n"/>
    </row>
    <row r="1115">
      <c r="A1115" s="31" t="n"/>
      <c r="B1115" s="26" t="n"/>
      <c r="C1115" s="26" t="n"/>
      <c r="D1115" s="29" t="n"/>
      <c r="E1115" s="26" t="n"/>
      <c r="F1115" s="26" t="n"/>
    </row>
    <row r="1116">
      <c r="A1116" s="31" t="n"/>
      <c r="B1116" s="26" t="n"/>
      <c r="C1116" s="26" t="n"/>
      <c r="D1116" s="29" t="n"/>
      <c r="E1116" s="26" t="n"/>
      <c r="F1116" s="26" t="n"/>
    </row>
    <row r="1117">
      <c r="A1117" s="31" t="n"/>
      <c r="B1117" s="26" t="n"/>
      <c r="C1117" s="26" t="n"/>
      <c r="D1117" s="29" t="n"/>
      <c r="E1117" s="26" t="n"/>
      <c r="F1117" s="26" t="n"/>
    </row>
    <row r="1118">
      <c r="A1118" s="31" t="n"/>
      <c r="B1118" s="26" t="n"/>
      <c r="C1118" s="26" t="n"/>
      <c r="D1118" s="29" t="n"/>
      <c r="E1118" s="26" t="n"/>
      <c r="F1118" s="26" t="n"/>
    </row>
    <row r="1119">
      <c r="A1119" s="31" t="n"/>
      <c r="B1119" s="26" t="n"/>
      <c r="C1119" s="26" t="n"/>
      <c r="D1119" s="29" t="n"/>
      <c r="E1119" s="26" t="n"/>
      <c r="F1119" s="26" t="n"/>
    </row>
    <row r="1120">
      <c r="A1120" s="31" t="n"/>
      <c r="B1120" s="26" t="n"/>
      <c r="C1120" s="26" t="n"/>
      <c r="D1120" s="29" t="n"/>
      <c r="E1120" s="26" t="n"/>
      <c r="F1120" s="26" t="n"/>
    </row>
    <row r="1121">
      <c r="A1121" s="31" t="n"/>
      <c r="B1121" s="26" t="n"/>
      <c r="C1121" s="26" t="n"/>
      <c r="D1121" s="29" t="n"/>
      <c r="E1121" s="26" t="n"/>
      <c r="F1121" s="26" t="n"/>
    </row>
    <row r="1122">
      <c r="A1122" s="31" t="n"/>
      <c r="B1122" s="26" t="n"/>
      <c r="C1122" s="26" t="n"/>
      <c r="D1122" s="29" t="n"/>
      <c r="E1122" s="26" t="n"/>
      <c r="F1122" s="26" t="n"/>
    </row>
    <row r="1123">
      <c r="A1123" s="31" t="n"/>
      <c r="B1123" s="26" t="n"/>
      <c r="C1123" s="26" t="n"/>
      <c r="D1123" s="29" t="n"/>
      <c r="E1123" s="26" t="n"/>
      <c r="F1123" s="26" t="n"/>
    </row>
    <row r="1124">
      <c r="A1124" s="31" t="n"/>
      <c r="B1124" s="26" t="n"/>
      <c r="C1124" s="26" t="n"/>
      <c r="D1124" s="29" t="n"/>
      <c r="E1124" s="26" t="n"/>
      <c r="F1124" s="26" t="n"/>
    </row>
    <row r="1125">
      <c r="A1125" s="31" t="n"/>
      <c r="B1125" s="26" t="n"/>
      <c r="C1125" s="26" t="n"/>
      <c r="D1125" s="29" t="n"/>
      <c r="E1125" s="26" t="n"/>
      <c r="F1125" s="26" t="n"/>
    </row>
    <row r="1126">
      <c r="A1126" s="31" t="n"/>
      <c r="B1126" s="26" t="n"/>
      <c r="C1126" s="26" t="n"/>
      <c r="D1126" s="29" t="n"/>
      <c r="E1126" s="26" t="n"/>
      <c r="F1126" s="26" t="n"/>
    </row>
    <row r="1127">
      <c r="A1127" s="31" t="n"/>
      <c r="B1127" s="26" t="n"/>
      <c r="C1127" s="26" t="n"/>
      <c r="D1127" s="29" t="n"/>
      <c r="E1127" s="26" t="n"/>
      <c r="F1127" s="26" t="n"/>
    </row>
    <row r="1128">
      <c r="A1128" s="31" t="n"/>
      <c r="B1128" s="26" t="n"/>
      <c r="C1128" s="26" t="n"/>
      <c r="D1128" s="29" t="n"/>
      <c r="E1128" s="26" t="n"/>
      <c r="F1128" s="26" t="n"/>
    </row>
    <row r="1129">
      <c r="A1129" s="31" t="n"/>
      <c r="B1129" s="26" t="n"/>
      <c r="C1129" s="26" t="n"/>
      <c r="D1129" s="29" t="n"/>
      <c r="E1129" s="26" t="n"/>
      <c r="F1129" s="26" t="n"/>
    </row>
    <row r="1130">
      <c r="A1130" s="31" t="n"/>
      <c r="B1130" s="26" t="n"/>
      <c r="C1130" s="26" t="n"/>
      <c r="D1130" s="29" t="n"/>
      <c r="E1130" s="26" t="n"/>
      <c r="F1130" s="26" t="n"/>
    </row>
    <row r="1131">
      <c r="A1131" s="31" t="n"/>
      <c r="B1131" s="26" t="n"/>
      <c r="C1131" s="26" t="n"/>
      <c r="D1131" s="29" t="n"/>
      <c r="E1131" s="26" t="n"/>
      <c r="F1131" s="26" t="n"/>
    </row>
    <row r="1132">
      <c r="A1132" s="31" t="n"/>
      <c r="B1132" s="26" t="n"/>
      <c r="C1132" s="26" t="n"/>
      <c r="D1132" s="29" t="n"/>
      <c r="E1132" s="26" t="n"/>
      <c r="F1132" s="26" t="n"/>
    </row>
    <row r="1133">
      <c r="A1133" s="31" t="n"/>
      <c r="B1133" s="26" t="n"/>
      <c r="C1133" s="26" t="n"/>
      <c r="D1133" s="29" t="n"/>
      <c r="E1133" s="26" t="n"/>
      <c r="F1133" s="26" t="n"/>
    </row>
    <row r="1134">
      <c r="A1134" s="31" t="n"/>
      <c r="B1134" s="26" t="n"/>
      <c r="C1134" s="26" t="n"/>
      <c r="D1134" s="29" t="n"/>
      <c r="E1134" s="26" t="n"/>
      <c r="F1134" s="26" t="n"/>
    </row>
    <row r="1135">
      <c r="A1135" s="31" t="n"/>
      <c r="B1135" s="26" t="n"/>
      <c r="C1135" s="26" t="n"/>
      <c r="D1135" s="29" t="n"/>
      <c r="E1135" s="26" t="n"/>
      <c r="F1135" s="26" t="n"/>
    </row>
    <row r="1136">
      <c r="A1136" s="31" t="n"/>
      <c r="B1136" s="26" t="n"/>
      <c r="C1136" s="26" t="n"/>
      <c r="D1136" s="29" t="n"/>
      <c r="E1136" s="26" t="n"/>
      <c r="F1136" s="26" t="n"/>
    </row>
    <row r="1137">
      <c r="A1137" s="31" t="n"/>
      <c r="B1137" s="26" t="n"/>
      <c r="C1137" s="26" t="n"/>
      <c r="D1137" s="29" t="n"/>
      <c r="E1137" s="26" t="n"/>
      <c r="F1137" s="26" t="n"/>
    </row>
    <row r="1138">
      <c r="A1138" s="31" t="n"/>
      <c r="B1138" s="26" t="n"/>
      <c r="C1138" s="26" t="n"/>
      <c r="D1138" s="29" t="n"/>
      <c r="E1138" s="26" t="n"/>
      <c r="F1138" s="26" t="n"/>
    </row>
    <row r="1139">
      <c r="A1139" s="31" t="n"/>
      <c r="B1139" s="26" t="n"/>
      <c r="C1139" s="26" t="n"/>
      <c r="D1139" s="29" t="n"/>
      <c r="E1139" s="26" t="n"/>
      <c r="F1139" s="26" t="n"/>
    </row>
    <row r="1140">
      <c r="A1140" s="31" t="n"/>
      <c r="B1140" s="26" t="n"/>
      <c r="C1140" s="26" t="n"/>
      <c r="D1140" s="29" t="n"/>
      <c r="E1140" s="26" t="n"/>
      <c r="F1140" s="26" t="n"/>
    </row>
    <row r="1141">
      <c r="A1141" s="31" t="n"/>
      <c r="B1141" s="26" t="n"/>
      <c r="C1141" s="26" t="n"/>
      <c r="D1141" s="29" t="n"/>
      <c r="E1141" s="26" t="n"/>
      <c r="F1141" s="26" t="n"/>
    </row>
    <row r="1142">
      <c r="A1142" s="31" t="n"/>
      <c r="B1142" s="26" t="n"/>
      <c r="C1142" s="26" t="n"/>
      <c r="D1142" s="29" t="n"/>
      <c r="E1142" s="26" t="n"/>
      <c r="F1142" s="26" t="n"/>
    </row>
    <row r="1143">
      <c r="A1143" s="31" t="n"/>
      <c r="B1143" s="26" t="n"/>
      <c r="C1143" s="26" t="n"/>
      <c r="D1143" s="29" t="n"/>
      <c r="E1143" s="26" t="n"/>
      <c r="F1143" s="26" t="n"/>
    </row>
    <row r="1144">
      <c r="A1144" s="31" t="n"/>
      <c r="B1144" s="26" t="n"/>
      <c r="C1144" s="26" t="n"/>
      <c r="D1144" s="29" t="n"/>
      <c r="E1144" s="26" t="n"/>
      <c r="F1144" s="26" t="n"/>
    </row>
    <row r="1145">
      <c r="A1145" s="31" t="n"/>
      <c r="B1145" s="26" t="n"/>
      <c r="C1145" s="26" t="n"/>
      <c r="D1145" s="29" t="n"/>
      <c r="E1145" s="26" t="n"/>
      <c r="F1145" s="26" t="n"/>
    </row>
    <row r="1146">
      <c r="A1146" s="31" t="n"/>
      <c r="B1146" s="26" t="n"/>
      <c r="C1146" s="26" t="n"/>
      <c r="D1146" s="29" t="n"/>
      <c r="E1146" s="26" t="n"/>
      <c r="F1146" s="26" t="n"/>
    </row>
    <row r="1147">
      <c r="A1147" s="31" t="n"/>
      <c r="B1147" s="26" t="n"/>
      <c r="C1147" s="26" t="n"/>
      <c r="D1147" s="29" t="n"/>
      <c r="E1147" s="26" t="n"/>
      <c r="F1147" s="26" t="n"/>
    </row>
    <row r="1148">
      <c r="A1148" s="31" t="n"/>
      <c r="B1148" s="26" t="n"/>
      <c r="C1148" s="26" t="n"/>
      <c r="D1148" s="29" t="n"/>
      <c r="E1148" s="26" t="n"/>
      <c r="F1148" s="26" t="n"/>
    </row>
    <row r="1149">
      <c r="A1149" s="31" t="n"/>
      <c r="B1149" s="26" t="n"/>
      <c r="C1149" s="26" t="n"/>
      <c r="D1149" s="29" t="n"/>
      <c r="E1149" s="26" t="n"/>
      <c r="F1149" s="26" t="n"/>
    </row>
    <row r="1150">
      <c r="A1150" s="31" t="n"/>
      <c r="B1150" s="26" t="n"/>
      <c r="C1150" s="26" t="n"/>
      <c r="D1150" s="29" t="n"/>
      <c r="E1150" s="26" t="n"/>
      <c r="F1150" s="26" t="n"/>
    </row>
    <row r="1151">
      <c r="A1151" s="31" t="n"/>
      <c r="B1151" s="26" t="n"/>
      <c r="C1151" s="26" t="n"/>
      <c r="D1151" s="29" t="n"/>
      <c r="E1151" s="26" t="n"/>
      <c r="F1151" s="26" t="n"/>
    </row>
    <row r="1152">
      <c r="A1152" s="31" t="n"/>
      <c r="B1152" s="26" t="n"/>
      <c r="C1152" s="26" t="n"/>
      <c r="D1152" s="29" t="n"/>
      <c r="E1152" s="26" t="n"/>
      <c r="F1152" s="26" t="n"/>
    </row>
    <row r="1153">
      <c r="A1153" s="31" t="n"/>
      <c r="B1153" s="26" t="n"/>
      <c r="C1153" s="26" t="n"/>
      <c r="D1153" s="29" t="n"/>
      <c r="E1153" s="26" t="n"/>
      <c r="F1153" s="26" t="n"/>
    </row>
    <row r="1154">
      <c r="A1154" s="31" t="n"/>
      <c r="B1154" s="26" t="n"/>
      <c r="C1154" s="26" t="n"/>
      <c r="D1154" s="29" t="n"/>
      <c r="E1154" s="26" t="n"/>
      <c r="F1154" s="26" t="n"/>
    </row>
    <row r="1155">
      <c r="A1155" s="31" t="n"/>
      <c r="B1155" s="26" t="n"/>
      <c r="C1155" s="26" t="n"/>
      <c r="D1155" s="29" t="n"/>
      <c r="E1155" s="26" t="n"/>
      <c r="F1155" s="26" t="n"/>
    </row>
    <row r="1156">
      <c r="A1156" s="31" t="n"/>
      <c r="B1156" s="26" t="n"/>
      <c r="C1156" s="26" t="n"/>
      <c r="D1156" s="29" t="n"/>
      <c r="E1156" s="26" t="n"/>
      <c r="F1156" s="26" t="n"/>
    </row>
    <row r="1157">
      <c r="A1157" s="31" t="n"/>
      <c r="B1157" s="26" t="n"/>
      <c r="C1157" s="26" t="n"/>
      <c r="D1157" s="29" t="n"/>
      <c r="E1157" s="26" t="n"/>
      <c r="F1157" s="26" t="n"/>
    </row>
    <row r="1158">
      <c r="A1158" s="31" t="n"/>
      <c r="B1158" s="26" t="n"/>
      <c r="C1158" s="26" t="n"/>
      <c r="D1158" s="29" t="n"/>
      <c r="E1158" s="26" t="n"/>
      <c r="F1158" s="26" t="n"/>
    </row>
    <row r="1159">
      <c r="A1159" s="31" t="n"/>
      <c r="B1159" s="26" t="n"/>
      <c r="C1159" s="26" t="n"/>
      <c r="D1159" s="29" t="n"/>
      <c r="E1159" s="26" t="n"/>
      <c r="F1159" s="26" t="n"/>
    </row>
    <row r="1160">
      <c r="A1160" s="31" t="n"/>
      <c r="B1160" s="26" t="n"/>
      <c r="C1160" s="26" t="n"/>
      <c r="D1160" s="29" t="n"/>
      <c r="E1160" s="26" t="n"/>
      <c r="F1160" s="26" t="n"/>
    </row>
    <row r="1161">
      <c r="A1161" s="31" t="n"/>
      <c r="B1161" s="26" t="n"/>
      <c r="C1161" s="26" t="n"/>
      <c r="D1161" s="29" t="n"/>
      <c r="E1161" s="26" t="n"/>
      <c r="F1161" s="26" t="n"/>
    </row>
    <row r="1162">
      <c r="A1162" s="31" t="n"/>
      <c r="B1162" s="26" t="n"/>
      <c r="C1162" s="26" t="n"/>
      <c r="D1162" s="29" t="n"/>
      <c r="E1162" s="26" t="n"/>
      <c r="F1162" s="26" t="n"/>
    </row>
    <row r="1163">
      <c r="A1163" s="31" t="n"/>
      <c r="B1163" s="26" t="n"/>
      <c r="C1163" s="26" t="n"/>
      <c r="D1163" s="29" t="n"/>
      <c r="E1163" s="26" t="n"/>
      <c r="F1163" s="26" t="n"/>
    </row>
    <row r="1164">
      <c r="A1164" s="31" t="n"/>
      <c r="B1164" s="26" t="n"/>
      <c r="C1164" s="26" t="n"/>
      <c r="D1164" s="29" t="n"/>
      <c r="E1164" s="26" t="n"/>
      <c r="F1164" s="26" t="n"/>
    </row>
    <row r="1165">
      <c r="A1165" s="31" t="n"/>
      <c r="B1165" s="26" t="n"/>
      <c r="C1165" s="26" t="n"/>
      <c r="D1165" s="29" t="n"/>
      <c r="E1165" s="26" t="n"/>
      <c r="F1165" s="26" t="n"/>
    </row>
    <row r="1166">
      <c r="A1166" s="31" t="n"/>
      <c r="B1166" s="26" t="n"/>
      <c r="C1166" s="26" t="n"/>
      <c r="D1166" s="29" t="n"/>
      <c r="E1166" s="26" t="n"/>
      <c r="F1166" s="26" t="n"/>
    </row>
    <row r="1167">
      <c r="A1167" s="31" t="n"/>
      <c r="B1167" s="26" t="n"/>
      <c r="C1167" s="26" t="n"/>
      <c r="D1167" s="29" t="n"/>
      <c r="E1167" s="26" t="n"/>
      <c r="F1167" s="26" t="n"/>
    </row>
    <row r="1168">
      <c r="A1168" s="31" t="n"/>
      <c r="B1168" s="26" t="n"/>
      <c r="C1168" s="26" t="n"/>
      <c r="D1168" s="29" t="n"/>
      <c r="E1168" s="26" t="n"/>
      <c r="F1168" s="26" t="n"/>
    </row>
    <row r="1169">
      <c r="A1169" s="31" t="n"/>
      <c r="B1169" s="26" t="n"/>
      <c r="C1169" s="26" t="n"/>
      <c r="D1169" s="29" t="n"/>
      <c r="E1169" s="26" t="n"/>
      <c r="F1169" s="26" t="n"/>
    </row>
    <row r="1170">
      <c r="A1170" s="31" t="n"/>
      <c r="B1170" s="26" t="n"/>
      <c r="C1170" s="26" t="n"/>
      <c r="D1170" s="29" t="n"/>
      <c r="E1170" s="26" t="n"/>
      <c r="F1170" s="26" t="n"/>
    </row>
    <row r="1171">
      <c r="A1171" s="31" t="n"/>
      <c r="B1171" s="26" t="n"/>
      <c r="C1171" s="26" t="n"/>
      <c r="D1171" s="29" t="n"/>
      <c r="E1171" s="26" t="n"/>
      <c r="F1171" s="26" t="n"/>
    </row>
    <row r="1172">
      <c r="A1172" s="31" t="n"/>
      <c r="B1172" s="26" t="n"/>
      <c r="C1172" s="26" t="n"/>
      <c r="D1172" s="29" t="n"/>
      <c r="E1172" s="26" t="n"/>
      <c r="F1172" s="26" t="n"/>
    </row>
    <row r="1173">
      <c r="A1173" s="31" t="n"/>
      <c r="B1173" s="26" t="n"/>
      <c r="C1173" s="26" t="n"/>
      <c r="D1173" s="29" t="n"/>
      <c r="E1173" s="26" t="n"/>
      <c r="F1173" s="26" t="n"/>
    </row>
    <row r="1174">
      <c r="A1174" s="31" t="n"/>
      <c r="B1174" s="26" t="n"/>
      <c r="C1174" s="26" t="n"/>
      <c r="D1174" s="29" t="n"/>
      <c r="E1174" s="26" t="n"/>
      <c r="F1174" s="26" t="n"/>
    </row>
    <row r="1175">
      <c r="A1175" s="31" t="n"/>
      <c r="B1175" s="26" t="n"/>
      <c r="C1175" s="26" t="n"/>
      <c r="D1175" s="29" t="n"/>
      <c r="E1175" s="26" t="n"/>
      <c r="F1175" s="26" t="n"/>
    </row>
    <row r="1176">
      <c r="A1176" s="31" t="n"/>
      <c r="B1176" s="26" t="n"/>
      <c r="C1176" s="26" t="n"/>
      <c r="D1176" s="29" t="n"/>
      <c r="E1176" s="26" t="n"/>
      <c r="F1176" s="26" t="n"/>
    </row>
    <row r="1177">
      <c r="A1177" s="31" t="n"/>
      <c r="B1177" s="26" t="n"/>
      <c r="C1177" s="26" t="n"/>
      <c r="D1177" s="29" t="n"/>
      <c r="E1177" s="26" t="n"/>
      <c r="F1177" s="26" t="n"/>
    </row>
    <row r="1178">
      <c r="A1178" s="31" t="n"/>
      <c r="B1178" s="26" t="n"/>
      <c r="C1178" s="26" t="n"/>
      <c r="D1178" s="29" t="n"/>
      <c r="E1178" s="26" t="n"/>
      <c r="F1178" s="26" t="n"/>
    </row>
    <row r="1179">
      <c r="A1179" s="31" t="n"/>
      <c r="B1179" s="26" t="n"/>
      <c r="C1179" s="26" t="n"/>
      <c r="D1179" s="29" t="n"/>
      <c r="E1179" s="26" t="n"/>
      <c r="F1179" s="26" t="n"/>
    </row>
    <row r="1180">
      <c r="A1180" s="31" t="n"/>
      <c r="B1180" s="26" t="n"/>
      <c r="C1180" s="26" t="n"/>
      <c r="D1180" s="29" t="n"/>
      <c r="E1180" s="26" t="n"/>
      <c r="F1180" s="26" t="n"/>
    </row>
    <row r="1181">
      <c r="A1181" s="31" t="n"/>
      <c r="B1181" s="26" t="n"/>
      <c r="C1181" s="26" t="n"/>
      <c r="D1181" s="29" t="n"/>
      <c r="E1181" s="26" t="n"/>
      <c r="F1181" s="26" t="n"/>
    </row>
    <row r="1182">
      <c r="A1182" s="31" t="n"/>
      <c r="B1182" s="26" t="n"/>
      <c r="C1182" s="26" t="n"/>
      <c r="D1182" s="29" t="n"/>
      <c r="E1182" s="26" t="n"/>
      <c r="F1182" s="26" t="n"/>
    </row>
    <row r="1183">
      <c r="A1183" s="31" t="n"/>
      <c r="B1183" s="26" t="n"/>
      <c r="C1183" s="26" t="n"/>
      <c r="D1183" s="29" t="n"/>
      <c r="E1183" s="26" t="n"/>
      <c r="F1183" s="26" t="n"/>
    </row>
    <row r="1184">
      <c r="A1184" s="31" t="n"/>
      <c r="B1184" s="26" t="n"/>
      <c r="C1184" s="26" t="n"/>
      <c r="D1184" s="29" t="n"/>
      <c r="E1184" s="26" t="n"/>
      <c r="F1184" s="26" t="n"/>
    </row>
    <row r="1185">
      <c r="A1185" s="31" t="n"/>
      <c r="B1185" s="26" t="n"/>
      <c r="C1185" s="26" t="n"/>
      <c r="D1185" s="29" t="n"/>
      <c r="E1185" s="26" t="n"/>
      <c r="F1185" s="26" t="n"/>
    </row>
    <row r="1186">
      <c r="A1186" s="31" t="n"/>
      <c r="B1186" s="26" t="n"/>
      <c r="C1186" s="26" t="n"/>
      <c r="D1186" s="29" t="n"/>
      <c r="E1186" s="26" t="n"/>
      <c r="F1186" s="26" t="n"/>
    </row>
    <row r="1187">
      <c r="A1187" s="31" t="n"/>
      <c r="B1187" s="26" t="n"/>
      <c r="C1187" s="26" t="n"/>
      <c r="D1187" s="29" t="n"/>
      <c r="E1187" s="26" t="n"/>
      <c r="F1187" s="26" t="n"/>
    </row>
    <row r="1188">
      <c r="A1188" s="31" t="n"/>
      <c r="B1188" s="26" t="n"/>
      <c r="C1188" s="26" t="n"/>
      <c r="D1188" s="29" t="n"/>
      <c r="E1188" s="26" t="n"/>
      <c r="F1188" s="26" t="n"/>
    </row>
    <row r="1189">
      <c r="A1189" s="31" t="n"/>
      <c r="B1189" s="26" t="n"/>
      <c r="C1189" s="26" t="n"/>
      <c r="D1189" s="29" t="n"/>
      <c r="E1189" s="26" t="n"/>
      <c r="F1189" s="26" t="n"/>
    </row>
    <row r="1190">
      <c r="A1190" s="31" t="n"/>
      <c r="B1190" s="26" t="n"/>
      <c r="C1190" s="26" t="n"/>
      <c r="D1190" s="29" t="n"/>
      <c r="E1190" s="26" t="n"/>
      <c r="F1190" s="26" t="n"/>
    </row>
    <row r="1191">
      <c r="A1191" s="31" t="n"/>
      <c r="B1191" s="26" t="n"/>
      <c r="C1191" s="26" t="n"/>
      <c r="D1191" s="29" t="n"/>
      <c r="E1191" s="26" t="n"/>
      <c r="F1191" s="26" t="n"/>
    </row>
    <row r="1192">
      <c r="A1192" s="31" t="n"/>
      <c r="B1192" s="26" t="n"/>
      <c r="C1192" s="26" t="n"/>
      <c r="D1192" s="29" t="n"/>
      <c r="E1192" s="26" t="n"/>
      <c r="F1192" s="26" t="n"/>
    </row>
    <row r="1193">
      <c r="A1193" s="31" t="n"/>
      <c r="B1193" s="26" t="n"/>
      <c r="C1193" s="26" t="n"/>
      <c r="D1193" s="29" t="n"/>
      <c r="E1193" s="26" t="n"/>
      <c r="F1193" s="26" t="n"/>
    </row>
    <row r="1194">
      <c r="A1194" s="31" t="n"/>
      <c r="B1194" s="26" t="n"/>
      <c r="C1194" s="26" t="n"/>
      <c r="D1194" s="29" t="n"/>
      <c r="E1194" s="26" t="n"/>
      <c r="F1194" s="26" t="n"/>
    </row>
    <row r="1195">
      <c r="A1195" s="31" t="n"/>
      <c r="B1195" s="26" t="n"/>
      <c r="C1195" s="26" t="n"/>
      <c r="D1195" s="29" t="n"/>
      <c r="E1195" s="26" t="n"/>
      <c r="F1195" s="26" t="n"/>
    </row>
    <row r="1196">
      <c r="A1196" s="31" t="n"/>
      <c r="B1196" s="26" t="n"/>
      <c r="C1196" s="26" t="n"/>
      <c r="D1196" s="29" t="n"/>
      <c r="E1196" s="26" t="n"/>
      <c r="F1196" s="26" t="n"/>
    </row>
    <row r="1197">
      <c r="A1197" s="31" t="n"/>
      <c r="B1197" s="26" t="n"/>
      <c r="C1197" s="26" t="n"/>
      <c r="D1197" s="29" t="n"/>
      <c r="E1197" s="26" t="n"/>
      <c r="F1197" s="26" t="n"/>
    </row>
    <row r="1198">
      <c r="A1198" s="31" t="n"/>
      <c r="B1198" s="26" t="n"/>
      <c r="C1198" s="26" t="n"/>
      <c r="D1198" s="29" t="n"/>
      <c r="E1198" s="26" t="n"/>
      <c r="F1198" s="26" t="n"/>
    </row>
    <row r="1199">
      <c r="A1199" s="31" t="n"/>
      <c r="B1199" s="26" t="n"/>
      <c r="C1199" s="26" t="n"/>
      <c r="D1199" s="29" t="n"/>
      <c r="E1199" s="26" t="n"/>
      <c r="F1199" s="26" t="n"/>
    </row>
    <row r="1200">
      <c r="A1200" s="31" t="n"/>
      <c r="B1200" s="26" t="n"/>
      <c r="C1200" s="26" t="n"/>
      <c r="D1200" s="29" t="n"/>
      <c r="E1200" s="26" t="n"/>
      <c r="F1200" s="26" t="n"/>
    </row>
    <row r="1201">
      <c r="A1201" s="31" t="n"/>
      <c r="B1201" s="26" t="n"/>
      <c r="C1201" s="26" t="n"/>
      <c r="D1201" s="29" t="n"/>
      <c r="E1201" s="26" t="n"/>
      <c r="F1201" s="26" t="n"/>
    </row>
    <row r="1202">
      <c r="A1202" s="31" t="n"/>
      <c r="B1202" s="26" t="n"/>
      <c r="C1202" s="26" t="n"/>
      <c r="D1202" s="29" t="n"/>
      <c r="E1202" s="26" t="n"/>
      <c r="F1202" s="26" t="n"/>
    </row>
    <row r="1203">
      <c r="A1203" s="31" t="n"/>
      <c r="B1203" s="26" t="n"/>
      <c r="C1203" s="26" t="n"/>
      <c r="D1203" s="29" t="n"/>
      <c r="E1203" s="26" t="n"/>
      <c r="F1203" s="26" t="n"/>
    </row>
    <row r="1204">
      <c r="A1204" s="31" t="n"/>
      <c r="B1204" s="26" t="n"/>
      <c r="C1204" s="26" t="n"/>
      <c r="D1204" s="29" t="n"/>
      <c r="E1204" s="26" t="n"/>
      <c r="F1204" s="26" t="n"/>
    </row>
    <row r="1205">
      <c r="A1205" s="31" t="n"/>
      <c r="B1205" s="26" t="n"/>
      <c r="C1205" s="26" t="n"/>
      <c r="D1205" s="29" t="n"/>
      <c r="E1205" s="26" t="n"/>
      <c r="F1205" s="26" t="n"/>
    </row>
    <row r="1206">
      <c r="A1206" s="31" t="n"/>
      <c r="B1206" s="26" t="n"/>
      <c r="C1206" s="26" t="n"/>
      <c r="D1206" s="29" t="n"/>
      <c r="E1206" s="26" t="n"/>
      <c r="F1206" s="26" t="n"/>
    </row>
    <row r="1207">
      <c r="A1207" s="31" t="n"/>
      <c r="B1207" s="26" t="n"/>
      <c r="C1207" s="26" t="n"/>
      <c r="D1207" s="29" t="n"/>
      <c r="E1207" s="26" t="n"/>
      <c r="F1207" s="26" t="n"/>
    </row>
    <row r="1208">
      <c r="A1208" s="31" t="n"/>
      <c r="B1208" s="26" t="n"/>
      <c r="C1208" s="26" t="n"/>
      <c r="D1208" s="29" t="n"/>
      <c r="E1208" s="26" t="n"/>
      <c r="F1208" s="26" t="n"/>
    </row>
    <row r="1209">
      <c r="A1209" s="31" t="n"/>
      <c r="B1209" s="26" t="n"/>
      <c r="C1209" s="26" t="n"/>
      <c r="D1209" s="29" t="n"/>
      <c r="E1209" s="26" t="n"/>
      <c r="F1209" s="26" t="n"/>
    </row>
    <row r="1210">
      <c r="A1210" s="31" t="n"/>
      <c r="B1210" s="26" t="n"/>
      <c r="C1210" s="26" t="n"/>
      <c r="D1210" s="29" t="n"/>
      <c r="E1210" s="26" t="n"/>
      <c r="F1210" s="26" t="n"/>
    </row>
    <row r="1211">
      <c r="A1211" s="31" t="n"/>
      <c r="B1211" s="26" t="n"/>
      <c r="C1211" s="26" t="n"/>
      <c r="D1211" s="29" t="n"/>
      <c r="E1211" s="26" t="n"/>
      <c r="F1211" s="26" t="n"/>
    </row>
    <row r="1212">
      <c r="A1212" s="31" t="n"/>
      <c r="B1212" s="26" t="n"/>
      <c r="C1212" s="26" t="n"/>
      <c r="D1212" s="29" t="n"/>
      <c r="E1212" s="26" t="n"/>
      <c r="F1212" s="26" t="n"/>
    </row>
    <row r="1213">
      <c r="A1213" s="31" t="n"/>
      <c r="B1213" s="26" t="n"/>
      <c r="C1213" s="26" t="n"/>
      <c r="D1213" s="29" t="n"/>
      <c r="E1213" s="26" t="n"/>
      <c r="F1213" s="26" t="n"/>
    </row>
    <row r="1214">
      <c r="A1214" s="31" t="n"/>
      <c r="B1214" s="26" t="n"/>
      <c r="C1214" s="26" t="n"/>
      <c r="D1214" s="29" t="n"/>
      <c r="E1214" s="26" t="n"/>
      <c r="F1214" s="26" t="n"/>
    </row>
    <row r="1215">
      <c r="A1215" s="31" t="n"/>
      <c r="B1215" s="26" t="n"/>
      <c r="C1215" s="26" t="n"/>
      <c r="D1215" s="29" t="n"/>
      <c r="E1215" s="26" t="n"/>
      <c r="F1215" s="26" t="n"/>
    </row>
    <row r="1216">
      <c r="A1216" s="31" t="n"/>
      <c r="B1216" s="26" t="n"/>
      <c r="C1216" s="26" t="n"/>
      <c r="D1216" s="29" t="n"/>
      <c r="E1216" s="26" t="n"/>
      <c r="F1216" s="26" t="n"/>
    </row>
    <row r="1217">
      <c r="A1217" s="31" t="n"/>
      <c r="B1217" s="26" t="n"/>
      <c r="C1217" s="26" t="n"/>
      <c r="D1217" s="29" t="n"/>
      <c r="E1217" s="26" t="n"/>
      <c r="F1217" s="26" t="n"/>
    </row>
    <row r="1218">
      <c r="A1218" s="31" t="n"/>
      <c r="B1218" s="26" t="n"/>
      <c r="C1218" s="26" t="n"/>
      <c r="D1218" s="29" t="n"/>
      <c r="E1218" s="26" t="n"/>
      <c r="F1218" s="26" t="n"/>
    </row>
    <row r="1219">
      <c r="A1219" s="31" t="n"/>
      <c r="B1219" s="26" t="n"/>
      <c r="C1219" s="26" t="n"/>
      <c r="D1219" s="29" t="n"/>
      <c r="E1219" s="26" t="n"/>
      <c r="F1219" s="26" t="n"/>
    </row>
    <row r="1220">
      <c r="A1220" s="31" t="n"/>
      <c r="B1220" s="26" t="n"/>
      <c r="C1220" s="26" t="n"/>
      <c r="D1220" s="29" t="n"/>
      <c r="E1220" s="26" t="n"/>
      <c r="F1220" s="26" t="n"/>
    </row>
    <row r="1221">
      <c r="A1221" s="31" t="n"/>
      <c r="B1221" s="26" t="n"/>
      <c r="C1221" s="26" t="n"/>
      <c r="D1221" s="29" t="n"/>
      <c r="E1221" s="26" t="n"/>
      <c r="F1221" s="26" t="n"/>
    </row>
    <row r="1222">
      <c r="A1222" s="31" t="n"/>
      <c r="B1222" s="26" t="n"/>
      <c r="C1222" s="26" t="n"/>
      <c r="D1222" s="29" t="n"/>
      <c r="E1222" s="26" t="n"/>
      <c r="F1222" s="26" t="n"/>
    </row>
    <row r="1223">
      <c r="A1223" s="31" t="n"/>
      <c r="B1223" s="26" t="n"/>
      <c r="C1223" s="26" t="n"/>
      <c r="D1223" s="29" t="n"/>
      <c r="E1223" s="26" t="n"/>
      <c r="F1223" s="26" t="n"/>
    </row>
    <row r="1224">
      <c r="A1224" s="31" t="n"/>
      <c r="B1224" s="26" t="n"/>
      <c r="C1224" s="26" t="n"/>
      <c r="D1224" s="29" t="n"/>
      <c r="E1224" s="26" t="n"/>
      <c r="F1224" s="26" t="n"/>
    </row>
    <row r="1225">
      <c r="A1225" s="31" t="n"/>
      <c r="B1225" s="26" t="n"/>
      <c r="C1225" s="26" t="n"/>
      <c r="D1225" s="29" t="n"/>
      <c r="E1225" s="26" t="n"/>
      <c r="F1225" s="26" t="n"/>
    </row>
    <row r="1226">
      <c r="A1226" s="31" t="n"/>
      <c r="B1226" s="26" t="n"/>
      <c r="C1226" s="26" t="n"/>
      <c r="D1226" s="29" t="n"/>
      <c r="E1226" s="26" t="n"/>
      <c r="F1226" s="26" t="n"/>
    </row>
    <row r="1227">
      <c r="A1227" s="31" t="n"/>
      <c r="B1227" s="26" t="n"/>
      <c r="C1227" s="26" t="n"/>
      <c r="D1227" s="29" t="n"/>
      <c r="E1227" s="26" t="n"/>
      <c r="F1227" s="26" t="n"/>
    </row>
    <row r="1228">
      <c r="A1228" s="31" t="n"/>
      <c r="B1228" s="26" t="n"/>
      <c r="C1228" s="26" t="n"/>
      <c r="D1228" s="29" t="n"/>
      <c r="E1228" s="26" t="n"/>
      <c r="F1228" s="26" t="n"/>
    </row>
    <row r="1229">
      <c r="A1229" s="31" t="n"/>
      <c r="B1229" s="26" t="n"/>
      <c r="C1229" s="26" t="n"/>
      <c r="D1229" s="29" t="n"/>
      <c r="E1229" s="26" t="n"/>
      <c r="F1229" s="26" t="n"/>
    </row>
    <row r="1230">
      <c r="A1230" s="31" t="n"/>
      <c r="B1230" s="26" t="n"/>
      <c r="C1230" s="26" t="n"/>
      <c r="D1230" s="29" t="n"/>
      <c r="E1230" s="26" t="n"/>
      <c r="F1230" s="26" t="n"/>
    </row>
    <row r="1231">
      <c r="A1231" s="31" t="n"/>
      <c r="B1231" s="26" t="n"/>
      <c r="C1231" s="26" t="n"/>
      <c r="D1231" s="29" t="n"/>
      <c r="E1231" s="26" t="n"/>
      <c r="F1231" s="26" t="n"/>
    </row>
    <row r="1232">
      <c r="A1232" s="31" t="n"/>
      <c r="B1232" s="26" t="n"/>
      <c r="C1232" s="26" t="n"/>
      <c r="D1232" s="29" t="n"/>
      <c r="E1232" s="26" t="n"/>
      <c r="F1232" s="26" t="n"/>
    </row>
    <row r="1233">
      <c r="A1233" s="31" t="n"/>
      <c r="B1233" s="26" t="n"/>
      <c r="C1233" s="26" t="n"/>
      <c r="D1233" s="29" t="n"/>
      <c r="E1233" s="26" t="n"/>
      <c r="F1233" s="26" t="n"/>
    </row>
    <row r="1234">
      <c r="A1234" s="31" t="n"/>
      <c r="B1234" s="26" t="n"/>
      <c r="C1234" s="26" t="n"/>
      <c r="D1234" s="29" t="n"/>
      <c r="E1234" s="26" t="n"/>
      <c r="F1234" s="26" t="n"/>
    </row>
    <row r="1235">
      <c r="A1235" s="31" t="n"/>
      <c r="B1235" s="26" t="n"/>
      <c r="C1235" s="26" t="n"/>
      <c r="D1235" s="29" t="n"/>
      <c r="E1235" s="26" t="n"/>
      <c r="F1235" s="26" t="n"/>
    </row>
    <row r="1236">
      <c r="A1236" s="31" t="n"/>
      <c r="B1236" s="26" t="n"/>
      <c r="C1236" s="26" t="n"/>
      <c r="D1236" s="29" t="n"/>
      <c r="E1236" s="26" t="n"/>
      <c r="F1236" s="26" t="n"/>
    </row>
    <row r="1237">
      <c r="A1237" s="31" t="n"/>
      <c r="B1237" s="26" t="n"/>
      <c r="C1237" s="26" t="n"/>
      <c r="D1237" s="29" t="n"/>
      <c r="E1237" s="26" t="n"/>
      <c r="F1237" s="26" t="n"/>
    </row>
    <row r="1238">
      <c r="A1238" s="31" t="n"/>
      <c r="B1238" s="26" t="n"/>
      <c r="C1238" s="26" t="n"/>
      <c r="D1238" s="29" t="n"/>
      <c r="E1238" s="26" t="n"/>
      <c r="F1238" s="26" t="n"/>
    </row>
    <row r="1239">
      <c r="A1239" s="31" t="n"/>
      <c r="B1239" s="26" t="n"/>
      <c r="C1239" s="26" t="n"/>
      <c r="D1239" s="29" t="n"/>
      <c r="E1239" s="26" t="n"/>
      <c r="F1239" s="26" t="n"/>
    </row>
    <row r="1240">
      <c r="A1240" s="31" t="n"/>
      <c r="B1240" s="26" t="n"/>
      <c r="C1240" s="26" t="n"/>
      <c r="D1240" s="29" t="n"/>
      <c r="E1240" s="26" t="n"/>
      <c r="F1240" s="26" t="n"/>
    </row>
    <row r="1241">
      <c r="A1241" s="31" t="n"/>
      <c r="B1241" s="26" t="n"/>
      <c r="C1241" s="26" t="n"/>
      <c r="D1241" s="29" t="n"/>
      <c r="E1241" s="26" t="n"/>
      <c r="F1241" s="26" t="n"/>
    </row>
    <row r="1242">
      <c r="A1242" s="31" t="n"/>
      <c r="B1242" s="26" t="n"/>
      <c r="C1242" s="26" t="n"/>
      <c r="D1242" s="29" t="n"/>
      <c r="E1242" s="26" t="n"/>
      <c r="F1242" s="26" t="n"/>
    </row>
    <row r="1243">
      <c r="A1243" s="31" t="n"/>
      <c r="B1243" s="26" t="n"/>
      <c r="C1243" s="26" t="n"/>
      <c r="D1243" s="29" t="n"/>
      <c r="E1243" s="26" t="n"/>
      <c r="F1243" s="26" t="n"/>
    </row>
    <row r="1244">
      <c r="A1244" s="31" t="n"/>
      <c r="B1244" s="26" t="n"/>
      <c r="C1244" s="26" t="n"/>
      <c r="D1244" s="29" t="n"/>
      <c r="E1244" s="26" t="n"/>
      <c r="F1244" s="26" t="n"/>
    </row>
    <row r="1245">
      <c r="A1245" s="31" t="n"/>
      <c r="B1245" s="26" t="n"/>
      <c r="C1245" s="26" t="n"/>
      <c r="D1245" s="29" t="n"/>
      <c r="E1245" s="26" t="n"/>
      <c r="F1245" s="26" t="n"/>
    </row>
    <row r="1246">
      <c r="A1246" s="31" t="n"/>
      <c r="B1246" s="26" t="n"/>
      <c r="C1246" s="26" t="n"/>
      <c r="D1246" s="29" t="n"/>
      <c r="E1246" s="26" t="n"/>
      <c r="F1246" s="26" t="n"/>
    </row>
    <row r="1247">
      <c r="A1247" s="31" t="n"/>
      <c r="B1247" s="26" t="n"/>
      <c r="C1247" s="26" t="n"/>
      <c r="D1247" s="29" t="n"/>
      <c r="E1247" s="26" t="n"/>
      <c r="F1247" s="26" t="n"/>
    </row>
    <row r="1248">
      <c r="A1248" s="31" t="n"/>
      <c r="B1248" s="26" t="n"/>
      <c r="C1248" s="26" t="n"/>
      <c r="D1248" s="29" t="n"/>
      <c r="E1248" s="26" t="n"/>
      <c r="F1248" s="26" t="n"/>
    </row>
    <row r="1249">
      <c r="A1249" s="31" t="n"/>
      <c r="B1249" s="26" t="n"/>
      <c r="C1249" s="26" t="n"/>
      <c r="D1249" s="29" t="n"/>
      <c r="E1249" s="26" t="n"/>
      <c r="F1249" s="26" t="n"/>
    </row>
    <row r="1250">
      <c r="A1250" s="31" t="n"/>
      <c r="B1250" s="26" t="n"/>
      <c r="C1250" s="26" t="n"/>
      <c r="D1250" s="29" t="n"/>
      <c r="E1250" s="26" t="n"/>
      <c r="F1250" s="26" t="n"/>
    </row>
    <row r="1251">
      <c r="A1251" s="31" t="n"/>
      <c r="B1251" s="26" t="n"/>
      <c r="C1251" s="26" t="n"/>
      <c r="D1251" s="29" t="n"/>
      <c r="E1251" s="26" t="n"/>
      <c r="F1251" s="26" t="n"/>
    </row>
    <row r="1252">
      <c r="A1252" s="31" t="n"/>
      <c r="B1252" s="26" t="n"/>
      <c r="C1252" s="26" t="n"/>
      <c r="D1252" s="29" t="n"/>
      <c r="E1252" s="26" t="n"/>
      <c r="F1252" s="26" t="n"/>
    </row>
    <row r="1253">
      <c r="A1253" s="31" t="n"/>
      <c r="B1253" s="26" t="n"/>
      <c r="C1253" s="26" t="n"/>
      <c r="D1253" s="29" t="n"/>
      <c r="E1253" s="26" t="n"/>
      <c r="F1253" s="26" t="n"/>
    </row>
    <row r="1254">
      <c r="A1254" s="31" t="n"/>
      <c r="B1254" s="26" t="n"/>
      <c r="C1254" s="26" t="n"/>
      <c r="D1254" s="29" t="n"/>
      <c r="E1254" s="26" t="n"/>
      <c r="F1254" s="26" t="n"/>
    </row>
    <row r="1255">
      <c r="A1255" s="31" t="n"/>
      <c r="B1255" s="26" t="n"/>
      <c r="C1255" s="26" t="n"/>
      <c r="D1255" s="29" t="n"/>
      <c r="E1255" s="26" t="n"/>
      <c r="F1255" s="26" t="n"/>
    </row>
    <row r="1256">
      <c r="A1256" s="31" t="n"/>
      <c r="B1256" s="26" t="n"/>
      <c r="C1256" s="26" t="n"/>
      <c r="D1256" s="29" t="n"/>
      <c r="E1256" s="26" t="n"/>
      <c r="F1256" s="26" t="n"/>
    </row>
    <row r="1257">
      <c r="A1257" s="31" t="n"/>
      <c r="B1257" s="26" t="n"/>
      <c r="C1257" s="26" t="n"/>
      <c r="D1257" s="29" t="n"/>
      <c r="E1257" s="26" t="n"/>
      <c r="F1257" s="26" t="n"/>
    </row>
    <row r="1258">
      <c r="A1258" s="31" t="n"/>
      <c r="B1258" s="26" t="n"/>
      <c r="C1258" s="26" t="n"/>
      <c r="D1258" s="29" t="n"/>
      <c r="E1258" s="26" t="n"/>
      <c r="F1258" s="26" t="n"/>
    </row>
    <row r="1259">
      <c r="A1259" s="31" t="n"/>
      <c r="B1259" s="26" t="n"/>
      <c r="C1259" s="26" t="n"/>
      <c r="D1259" s="29" t="n"/>
      <c r="E1259" s="26" t="n"/>
      <c r="F1259" s="26" t="n"/>
    </row>
    <row r="1260">
      <c r="A1260" s="31" t="n"/>
      <c r="B1260" s="26" t="n"/>
      <c r="C1260" s="26" t="n"/>
      <c r="D1260" s="29" t="n"/>
      <c r="E1260" s="26" t="n"/>
      <c r="F1260" s="26" t="n"/>
    </row>
    <row r="1261">
      <c r="A1261" s="31" t="n"/>
      <c r="B1261" s="26" t="n"/>
      <c r="C1261" s="26" t="n"/>
      <c r="D1261" s="29" t="n"/>
      <c r="E1261" s="26" t="n"/>
      <c r="F1261" s="26" t="n"/>
    </row>
    <row r="1262">
      <c r="A1262" s="31" t="n"/>
      <c r="B1262" s="26" t="n"/>
      <c r="C1262" s="26" t="n"/>
      <c r="D1262" s="29" t="n"/>
      <c r="E1262" s="26" t="n"/>
      <c r="F1262" s="26" t="n"/>
    </row>
    <row r="1263">
      <c r="A1263" s="31" t="n"/>
      <c r="B1263" s="26" t="n"/>
      <c r="C1263" s="26" t="n"/>
      <c r="D1263" s="29" t="n"/>
      <c r="E1263" s="26" t="n"/>
      <c r="F1263" s="26" t="n"/>
    </row>
    <row r="1264">
      <c r="A1264" s="31" t="n"/>
      <c r="B1264" s="26" t="n"/>
      <c r="C1264" s="26" t="n"/>
      <c r="D1264" s="29" t="n"/>
      <c r="E1264" s="26" t="n"/>
      <c r="F1264" s="26" t="n"/>
    </row>
    <row r="1265">
      <c r="A1265" s="31" t="n"/>
      <c r="B1265" s="26" t="n"/>
      <c r="C1265" s="26" t="n"/>
      <c r="D1265" s="29" t="n"/>
      <c r="E1265" s="26" t="n"/>
      <c r="F1265" s="26" t="n"/>
    </row>
    <row r="1266">
      <c r="A1266" s="31" t="n"/>
      <c r="B1266" s="26" t="n"/>
      <c r="C1266" s="26" t="n"/>
      <c r="D1266" s="29" t="n"/>
      <c r="E1266" s="26" t="n"/>
      <c r="F1266" s="26" t="n"/>
    </row>
    <row r="1267">
      <c r="A1267" s="31" t="n"/>
      <c r="B1267" s="26" t="n"/>
      <c r="C1267" s="26" t="n"/>
      <c r="D1267" s="29" t="n"/>
      <c r="E1267" s="26" t="n"/>
      <c r="F1267" s="26" t="n"/>
    </row>
    <row r="1268">
      <c r="A1268" s="31" t="n"/>
      <c r="B1268" s="26" t="n"/>
      <c r="C1268" s="26" t="n"/>
      <c r="D1268" s="29" t="n"/>
      <c r="E1268" s="26" t="n"/>
      <c r="F1268" s="26" t="n"/>
    </row>
    <row r="1269">
      <c r="A1269" s="31" t="n"/>
      <c r="B1269" s="26" t="n"/>
      <c r="C1269" s="26" t="n"/>
      <c r="D1269" s="29" t="n"/>
      <c r="E1269" s="26" t="n"/>
      <c r="F1269" s="26" t="n"/>
    </row>
    <row r="1270">
      <c r="A1270" s="31" t="n"/>
      <c r="B1270" s="26" t="n"/>
      <c r="C1270" s="26" t="n"/>
      <c r="D1270" s="29" t="n"/>
      <c r="E1270" s="26" t="n"/>
      <c r="F1270" s="26" t="n"/>
    </row>
    <row r="1271">
      <c r="A1271" s="31" t="n"/>
      <c r="B1271" s="26" t="n"/>
      <c r="C1271" s="26" t="n"/>
      <c r="D1271" s="29" t="n"/>
      <c r="E1271" s="26" t="n"/>
      <c r="F1271" s="26" t="n"/>
    </row>
    <row r="1272">
      <c r="A1272" s="31" t="n"/>
      <c r="B1272" s="26" t="n"/>
      <c r="C1272" s="26" t="n"/>
      <c r="D1272" s="29" t="n"/>
      <c r="E1272" s="26" t="n"/>
      <c r="F1272" s="26" t="n"/>
    </row>
    <row r="1273">
      <c r="A1273" s="31" t="n"/>
      <c r="B1273" s="26" t="n"/>
      <c r="C1273" s="26" t="n"/>
      <c r="D1273" s="29" t="n"/>
      <c r="E1273" s="26" t="n"/>
      <c r="F1273" s="26" t="n"/>
    </row>
    <row r="1274">
      <c r="A1274" s="31" t="n"/>
      <c r="B1274" s="26" t="n"/>
      <c r="C1274" s="26" t="n"/>
      <c r="D1274" s="29" t="n"/>
      <c r="E1274" s="26" t="n"/>
      <c r="F1274" s="26" t="n"/>
    </row>
    <row r="1275">
      <c r="A1275" s="31" t="n"/>
      <c r="B1275" s="26" t="n"/>
      <c r="C1275" s="26" t="n"/>
      <c r="D1275" s="29" t="n"/>
      <c r="E1275" s="26" t="n"/>
      <c r="F1275" s="26" t="n"/>
    </row>
    <row r="1276">
      <c r="A1276" s="31" t="n"/>
      <c r="B1276" s="26" t="n"/>
      <c r="C1276" s="26" t="n"/>
      <c r="D1276" s="29" t="n"/>
      <c r="E1276" s="26" t="n"/>
      <c r="F1276" s="26" t="n"/>
    </row>
    <row r="1277">
      <c r="A1277" s="31" t="n"/>
      <c r="B1277" s="26" t="n"/>
      <c r="C1277" s="26" t="n"/>
      <c r="D1277" s="29" t="n"/>
      <c r="E1277" s="26" t="n"/>
      <c r="F1277" s="26" t="n"/>
    </row>
    <row r="1278">
      <c r="A1278" s="31" t="n"/>
      <c r="B1278" s="26" t="n"/>
      <c r="C1278" s="26" t="n"/>
      <c r="D1278" s="29" t="n"/>
      <c r="E1278" s="26" t="n"/>
      <c r="F1278" s="26" t="n"/>
    </row>
    <row r="1279">
      <c r="A1279" s="31" t="n"/>
      <c r="B1279" s="26" t="n"/>
      <c r="C1279" s="26" t="n"/>
      <c r="D1279" s="29" t="n"/>
      <c r="E1279" s="26" t="n"/>
      <c r="F1279" s="26" t="n"/>
    </row>
    <row r="1280">
      <c r="A1280" s="31" t="n"/>
      <c r="B1280" s="26" t="n"/>
      <c r="C1280" s="26" t="n"/>
      <c r="D1280" s="29" t="n"/>
      <c r="E1280" s="26" t="n"/>
      <c r="F1280" s="26" t="n"/>
    </row>
    <row r="1281">
      <c r="A1281" s="31" t="n"/>
      <c r="B1281" s="26" t="n"/>
      <c r="C1281" s="26" t="n"/>
      <c r="D1281" s="29" t="n"/>
      <c r="E1281" s="26" t="n"/>
      <c r="F1281" s="26" t="n"/>
    </row>
    <row r="1282">
      <c r="A1282" s="31" t="n"/>
      <c r="B1282" s="26" t="n"/>
      <c r="C1282" s="26" t="n"/>
      <c r="D1282" s="29" t="n"/>
      <c r="E1282" s="26" t="n"/>
      <c r="F1282" s="26" t="n"/>
    </row>
    <row r="1283">
      <c r="A1283" s="31" t="n"/>
      <c r="B1283" s="26" t="n"/>
      <c r="C1283" s="26" t="n"/>
      <c r="D1283" s="29" t="n"/>
      <c r="E1283" s="26" t="n"/>
      <c r="F1283" s="26" t="n"/>
    </row>
    <row r="1284">
      <c r="A1284" s="31" t="n"/>
      <c r="B1284" s="26" t="n"/>
      <c r="C1284" s="26" t="n"/>
      <c r="D1284" s="29" t="n"/>
      <c r="E1284" s="26" t="n"/>
      <c r="F1284" s="26" t="n"/>
    </row>
    <row r="1285">
      <c r="A1285" s="31" t="n"/>
      <c r="B1285" s="26" t="n"/>
      <c r="C1285" s="26" t="n"/>
      <c r="D1285" s="29" t="n"/>
      <c r="E1285" s="26" t="n"/>
      <c r="F1285" s="26" t="n"/>
    </row>
    <row r="1286">
      <c r="A1286" s="31" t="n"/>
      <c r="B1286" s="26" t="n"/>
      <c r="C1286" s="26" t="n"/>
      <c r="D1286" s="29" t="n"/>
      <c r="E1286" s="26" t="n"/>
      <c r="F1286" s="26" t="n"/>
    </row>
    <row r="1287">
      <c r="A1287" s="31" t="n"/>
      <c r="B1287" s="26" t="n"/>
      <c r="C1287" s="26" t="n"/>
      <c r="D1287" s="29" t="n"/>
      <c r="E1287" s="26" t="n"/>
      <c r="F1287" s="26" t="n"/>
    </row>
    <row r="1288">
      <c r="A1288" s="31" t="n"/>
      <c r="B1288" s="26" t="n"/>
      <c r="C1288" s="26" t="n"/>
      <c r="D1288" s="29" t="n"/>
      <c r="E1288" s="26" t="n"/>
      <c r="F1288" s="26" t="n"/>
    </row>
    <row r="1289">
      <c r="A1289" s="31" t="n"/>
      <c r="B1289" s="26" t="n"/>
      <c r="C1289" s="26" t="n"/>
      <c r="D1289" s="29" t="n"/>
      <c r="E1289" s="26" t="n"/>
      <c r="F1289" s="26" t="n"/>
    </row>
    <row r="1290">
      <c r="A1290" s="31" t="n"/>
      <c r="B1290" s="26" t="n"/>
      <c r="C1290" s="26" t="n"/>
      <c r="D1290" s="29" t="n"/>
      <c r="E1290" s="26" t="n"/>
      <c r="F1290" s="26" t="n"/>
    </row>
    <row r="1291">
      <c r="A1291" s="31" t="n"/>
      <c r="B1291" s="26" t="n"/>
      <c r="C1291" s="26" t="n"/>
      <c r="D1291" s="29" t="n"/>
      <c r="E1291" s="26" t="n"/>
      <c r="F1291" s="26" t="n"/>
    </row>
    <row r="1292">
      <c r="A1292" s="31" t="n"/>
      <c r="B1292" s="26" t="n"/>
      <c r="C1292" s="26" t="n"/>
      <c r="D1292" s="29" t="n"/>
      <c r="E1292" s="26" t="n"/>
      <c r="F1292" s="26" t="n"/>
    </row>
    <row r="1293">
      <c r="A1293" s="31" t="n"/>
      <c r="B1293" s="26" t="n"/>
      <c r="C1293" s="26" t="n"/>
      <c r="D1293" s="29" t="n"/>
      <c r="E1293" s="26" t="n"/>
      <c r="F1293" s="26" t="n"/>
    </row>
    <row r="1294">
      <c r="A1294" s="31" t="n"/>
      <c r="B1294" s="26" t="n"/>
      <c r="C1294" s="26" t="n"/>
      <c r="D1294" s="29" t="n"/>
      <c r="E1294" s="26" t="n"/>
      <c r="F1294" s="26" t="n"/>
    </row>
    <row r="1295">
      <c r="A1295" s="31" t="n"/>
      <c r="B1295" s="26" t="n"/>
      <c r="C1295" s="26" t="n"/>
      <c r="D1295" s="29" t="n"/>
      <c r="E1295" s="26" t="n"/>
      <c r="F1295" s="26" t="n"/>
    </row>
    <row r="1296">
      <c r="A1296" s="31" t="n"/>
      <c r="B1296" s="26" t="n"/>
      <c r="C1296" s="26" t="n"/>
      <c r="D1296" s="29" t="n"/>
      <c r="E1296" s="26" t="n"/>
      <c r="F1296" s="26" t="n"/>
    </row>
    <row r="1297">
      <c r="A1297" s="31" t="n"/>
      <c r="B1297" s="26" t="n"/>
      <c r="C1297" s="26" t="n"/>
      <c r="D1297" s="29" t="n"/>
      <c r="E1297" s="26" t="n"/>
      <c r="F1297" s="26" t="n"/>
    </row>
    <row r="1298">
      <c r="A1298" s="31" t="n"/>
      <c r="B1298" s="26" t="n"/>
      <c r="C1298" s="26" t="n"/>
      <c r="D1298" s="29" t="n"/>
      <c r="E1298" s="26" t="n"/>
      <c r="F1298" s="26" t="n"/>
    </row>
    <row r="1299">
      <c r="A1299" s="31" t="n"/>
      <c r="B1299" s="26" t="n"/>
      <c r="C1299" s="26" t="n"/>
      <c r="D1299" s="29" t="n"/>
      <c r="E1299" s="26" t="n"/>
      <c r="F1299" s="26" t="n"/>
    </row>
    <row r="1300">
      <c r="A1300" s="31" t="n"/>
      <c r="B1300" s="26" t="n"/>
      <c r="C1300" s="26" t="n"/>
      <c r="D1300" s="29" t="n"/>
      <c r="E1300" s="26" t="n"/>
      <c r="F1300" s="26" t="n"/>
    </row>
    <row r="1301">
      <c r="A1301" s="31" t="n"/>
      <c r="B1301" s="26" t="n"/>
      <c r="C1301" s="26" t="n"/>
      <c r="D1301" s="29" t="n"/>
      <c r="E1301" s="26" t="n"/>
      <c r="F1301" s="26" t="n"/>
    </row>
    <row r="1302">
      <c r="A1302" s="31" t="n"/>
      <c r="B1302" s="26" t="n"/>
      <c r="C1302" s="26" t="n"/>
      <c r="D1302" s="29" t="n"/>
      <c r="E1302" s="26" t="n"/>
      <c r="F1302" s="26" t="n"/>
    </row>
    <row r="1303">
      <c r="A1303" s="31" t="n"/>
      <c r="B1303" s="26" t="n"/>
      <c r="C1303" s="26" t="n"/>
      <c r="D1303" s="29" t="n"/>
      <c r="E1303" s="26" t="n"/>
      <c r="F1303" s="26" t="n"/>
    </row>
    <row r="1304">
      <c r="A1304" s="31" t="n"/>
      <c r="B1304" s="26" t="n"/>
      <c r="C1304" s="26" t="n"/>
      <c r="D1304" s="29" t="n"/>
      <c r="E1304" s="26" t="n"/>
      <c r="F1304" s="26" t="n"/>
    </row>
    <row r="1305">
      <c r="A1305" s="31" t="n"/>
      <c r="B1305" s="26" t="n"/>
      <c r="C1305" s="26" t="n"/>
      <c r="D1305" s="29" t="n"/>
      <c r="E1305" s="26" t="n"/>
      <c r="F1305" s="26" t="n"/>
    </row>
    <row r="1306">
      <c r="A1306" s="31" t="n"/>
      <c r="B1306" s="26" t="n"/>
      <c r="C1306" s="26" t="n"/>
      <c r="D1306" s="29" t="n"/>
      <c r="E1306" s="26" t="n"/>
      <c r="F1306" s="26" t="n"/>
    </row>
    <row r="1307">
      <c r="A1307" s="31" t="n"/>
      <c r="B1307" s="26" t="n"/>
      <c r="C1307" s="26" t="n"/>
      <c r="D1307" s="29" t="n"/>
      <c r="E1307" s="26" t="n"/>
      <c r="F1307" s="26" t="n"/>
    </row>
    <row r="1308">
      <c r="A1308" s="31" t="n"/>
      <c r="B1308" s="26" t="n"/>
      <c r="C1308" s="26" t="n"/>
      <c r="D1308" s="29" t="n"/>
      <c r="E1308" s="26" t="n"/>
      <c r="F1308" s="26" t="n"/>
    </row>
    <row r="1309">
      <c r="A1309" s="31" t="n"/>
      <c r="B1309" s="26" t="n"/>
      <c r="C1309" s="26" t="n"/>
      <c r="D1309" s="29" t="n"/>
      <c r="E1309" s="26" t="n"/>
      <c r="F1309" s="26" t="n"/>
    </row>
    <row r="1310">
      <c r="A1310" s="31" t="n"/>
      <c r="B1310" s="26" t="n"/>
      <c r="C1310" s="26" t="n"/>
      <c r="D1310" s="29" t="n"/>
      <c r="E1310" s="26" t="n"/>
      <c r="F1310" s="26" t="n"/>
    </row>
    <row r="1311">
      <c r="A1311" s="31" t="n"/>
      <c r="B1311" s="26" t="n"/>
      <c r="C1311" s="26" t="n"/>
      <c r="D1311" s="29" t="n"/>
      <c r="E1311" s="26" t="n"/>
      <c r="F1311" s="26" t="n"/>
    </row>
    <row r="1312">
      <c r="A1312" s="31" t="n"/>
      <c r="B1312" s="26" t="n"/>
      <c r="C1312" s="26" t="n"/>
      <c r="D1312" s="29" t="n"/>
      <c r="E1312" s="26" t="n"/>
      <c r="F1312" s="26" t="n"/>
    </row>
    <row r="1313">
      <c r="A1313" s="31" t="n"/>
      <c r="B1313" s="26" t="n"/>
      <c r="C1313" s="26" t="n"/>
      <c r="D1313" s="29" t="n"/>
      <c r="E1313" s="26" t="n"/>
      <c r="F1313" s="26" t="n"/>
    </row>
    <row r="1314">
      <c r="A1314" s="31" t="n"/>
      <c r="B1314" s="26" t="n"/>
      <c r="C1314" s="26" t="n"/>
      <c r="D1314" s="29" t="n"/>
      <c r="E1314" s="26" t="n"/>
      <c r="F1314" s="26" t="n"/>
    </row>
    <row r="1315">
      <c r="A1315" s="31" t="n"/>
      <c r="B1315" s="26" t="n"/>
      <c r="C1315" s="26" t="n"/>
      <c r="D1315" s="29" t="n"/>
      <c r="E1315" s="26" t="n"/>
      <c r="F1315" s="26" t="n"/>
    </row>
    <row r="1316">
      <c r="A1316" s="31" t="n"/>
      <c r="B1316" s="26" t="n"/>
      <c r="C1316" s="26" t="n"/>
      <c r="D1316" s="29" t="n"/>
      <c r="E1316" s="26" t="n"/>
      <c r="F1316" s="26" t="n"/>
    </row>
    <row r="1317">
      <c r="A1317" s="31" t="n"/>
      <c r="B1317" s="26" t="n"/>
      <c r="C1317" s="26" t="n"/>
      <c r="D1317" s="29" t="n"/>
      <c r="E1317" s="26" t="n"/>
      <c r="F1317" s="26" t="n"/>
    </row>
    <row r="1318">
      <c r="A1318" s="31" t="n"/>
      <c r="B1318" s="26" t="n"/>
      <c r="C1318" s="26" t="n"/>
      <c r="D1318" s="29" t="n"/>
      <c r="E1318" s="26" t="n"/>
      <c r="F1318" s="26" t="n"/>
    </row>
    <row r="1319">
      <c r="A1319" s="31" t="n"/>
      <c r="B1319" s="26" t="n"/>
      <c r="C1319" s="26" t="n"/>
      <c r="D1319" s="29" t="n"/>
      <c r="E1319" s="26" t="n"/>
      <c r="F1319" s="26" t="n"/>
    </row>
    <row r="1320">
      <c r="A1320" s="31" t="n"/>
      <c r="B1320" s="26" t="n"/>
      <c r="C1320" s="26" t="n"/>
      <c r="D1320" s="29" t="n"/>
      <c r="E1320" s="26" t="n"/>
      <c r="F1320" s="26" t="n"/>
    </row>
    <row r="1321">
      <c r="A1321" s="31" t="n"/>
      <c r="B1321" s="26" t="n"/>
      <c r="C1321" s="26" t="n"/>
      <c r="D1321" s="29" t="n"/>
      <c r="E1321" s="26" t="n"/>
      <c r="F1321" s="26" t="n"/>
    </row>
    <row r="1322">
      <c r="A1322" s="31" t="n"/>
      <c r="B1322" s="26" t="n"/>
      <c r="C1322" s="26" t="n"/>
      <c r="D1322" s="29" t="n"/>
      <c r="E1322" s="26" t="n"/>
      <c r="F1322" s="26" t="n"/>
    </row>
    <row r="1323">
      <c r="A1323" s="31" t="n"/>
      <c r="B1323" s="26" t="n"/>
      <c r="C1323" s="26" t="n"/>
      <c r="D1323" s="29" t="n"/>
      <c r="E1323" s="26" t="n"/>
      <c r="F1323" s="26" t="n"/>
    </row>
    <row r="1324">
      <c r="A1324" s="31" t="n"/>
      <c r="B1324" s="26" t="n"/>
      <c r="C1324" s="26" t="n"/>
      <c r="D1324" s="29" t="n"/>
      <c r="E1324" s="26" t="n"/>
      <c r="F1324" s="26" t="n"/>
    </row>
    <row r="1325">
      <c r="A1325" s="31" t="n"/>
      <c r="B1325" s="26" t="n"/>
      <c r="C1325" s="26" t="n"/>
      <c r="D1325" s="29" t="n"/>
      <c r="E1325" s="26" t="n"/>
      <c r="F1325" s="26" t="n"/>
    </row>
    <row r="1326">
      <c r="A1326" s="31" t="n"/>
      <c r="B1326" s="26" t="n"/>
      <c r="C1326" s="26" t="n"/>
      <c r="D1326" s="29" t="n"/>
      <c r="E1326" s="26" t="n"/>
      <c r="F1326" s="26" t="n"/>
    </row>
    <row r="1327">
      <c r="A1327" s="31" t="n"/>
      <c r="B1327" s="26" t="n"/>
      <c r="C1327" s="26" t="n"/>
      <c r="D1327" s="29" t="n"/>
      <c r="E1327" s="26" t="n"/>
      <c r="F1327" s="26" t="n"/>
    </row>
    <row r="1328">
      <c r="A1328" s="31" t="n"/>
      <c r="B1328" s="26" t="n"/>
      <c r="C1328" s="26" t="n"/>
      <c r="D1328" s="29" t="n"/>
      <c r="E1328" s="26" t="n"/>
      <c r="F1328" s="26" t="n"/>
    </row>
    <row r="1329">
      <c r="A1329" s="31" t="n"/>
      <c r="B1329" s="26" t="n"/>
      <c r="C1329" s="26" t="n"/>
      <c r="D1329" s="29" t="n"/>
      <c r="E1329" s="26" t="n"/>
      <c r="F1329" s="26" t="n"/>
    </row>
    <row r="1330">
      <c r="A1330" s="31" t="n"/>
      <c r="B1330" s="26" t="n"/>
      <c r="C1330" s="26" t="n"/>
      <c r="D1330" s="29" t="n"/>
      <c r="E1330" s="26" t="n"/>
      <c r="F1330" s="26" t="n"/>
    </row>
    <row r="1331">
      <c r="A1331" s="31" t="n"/>
      <c r="B1331" s="26" t="n"/>
      <c r="C1331" s="26" t="n"/>
      <c r="D1331" s="29" t="n"/>
      <c r="E1331" s="26" t="n"/>
      <c r="F1331" s="26" t="n"/>
    </row>
    <row r="1332">
      <c r="A1332" s="31" t="n"/>
      <c r="B1332" s="26" t="n"/>
      <c r="C1332" s="26" t="n"/>
      <c r="D1332" s="29" t="n"/>
      <c r="E1332" s="26" t="n"/>
      <c r="F1332" s="26" t="n"/>
    </row>
    <row r="1333">
      <c r="A1333" s="31" t="n"/>
      <c r="B1333" s="26" t="n"/>
      <c r="C1333" s="26" t="n"/>
      <c r="D1333" s="29" t="n"/>
      <c r="E1333" s="26" t="n"/>
      <c r="F1333" s="26" t="n"/>
    </row>
    <row r="1334">
      <c r="A1334" s="31" t="n"/>
      <c r="B1334" s="26" t="n"/>
      <c r="C1334" s="26" t="n"/>
      <c r="D1334" s="29" t="n"/>
      <c r="E1334" s="26" t="n"/>
      <c r="F1334" s="26" t="n"/>
    </row>
    <row r="1335">
      <c r="A1335" s="31" t="n"/>
      <c r="B1335" s="26" t="n"/>
      <c r="C1335" s="26" t="n"/>
      <c r="D1335" s="29" t="n"/>
      <c r="E1335" s="26" t="n"/>
      <c r="F1335" s="26" t="n"/>
    </row>
    <row r="1336">
      <c r="A1336" s="31" t="n"/>
      <c r="B1336" s="26" t="n"/>
      <c r="C1336" s="26" t="n"/>
      <c r="D1336" s="29" t="n"/>
      <c r="E1336" s="26" t="n"/>
      <c r="F1336" s="26" t="n"/>
    </row>
    <row r="1337">
      <c r="A1337" s="31" t="n"/>
      <c r="B1337" s="26" t="n"/>
      <c r="C1337" s="26" t="n"/>
      <c r="D1337" s="29" t="n"/>
      <c r="E1337" s="26" t="n"/>
      <c r="F1337" s="26" t="n"/>
    </row>
    <row r="1338">
      <c r="A1338" s="31" t="n"/>
      <c r="B1338" s="26" t="n"/>
      <c r="C1338" s="26" t="n"/>
      <c r="D1338" s="29" t="n"/>
      <c r="E1338" s="26" t="n"/>
      <c r="F1338" s="26" t="n"/>
    </row>
    <row r="1339">
      <c r="A1339" s="31" t="n"/>
      <c r="B1339" s="26" t="n"/>
      <c r="C1339" s="26" t="n"/>
      <c r="D1339" s="29" t="n"/>
      <c r="E1339" s="26" t="n"/>
      <c r="F1339" s="26" t="n"/>
    </row>
    <row r="1340">
      <c r="A1340" s="31" t="n"/>
      <c r="B1340" s="26" t="n"/>
      <c r="C1340" s="26" t="n"/>
      <c r="D1340" s="29" t="n"/>
      <c r="E1340" s="26" t="n"/>
      <c r="F1340" s="26" t="n"/>
    </row>
    <row r="1341">
      <c r="A1341" s="31" t="n"/>
      <c r="B1341" s="26" t="n"/>
      <c r="C1341" s="26" t="n"/>
      <c r="D1341" s="29" t="n"/>
      <c r="E1341" s="26" t="n"/>
      <c r="F1341" s="26" t="n"/>
    </row>
    <row r="1342">
      <c r="A1342" s="31" t="n"/>
      <c r="B1342" s="26" t="n"/>
      <c r="C1342" s="26" t="n"/>
      <c r="D1342" s="29" t="n"/>
      <c r="E1342" s="26" t="n"/>
      <c r="F1342" s="26" t="n"/>
    </row>
    <row r="1343">
      <c r="A1343" s="31" t="n"/>
      <c r="B1343" s="26" t="n"/>
      <c r="C1343" s="26" t="n"/>
      <c r="D1343" s="29" t="n"/>
      <c r="E1343" s="26" t="n"/>
      <c r="F1343" s="26" t="n"/>
    </row>
    <row r="1344">
      <c r="A1344" s="31" t="n"/>
      <c r="B1344" s="26" t="n"/>
      <c r="C1344" s="26" t="n"/>
      <c r="D1344" s="29" t="n"/>
      <c r="E1344" s="26" t="n"/>
      <c r="F1344" s="26" t="n"/>
    </row>
    <row r="1345">
      <c r="A1345" s="31" t="n"/>
      <c r="B1345" s="26" t="n"/>
      <c r="C1345" s="26" t="n"/>
      <c r="D1345" s="29" t="n"/>
      <c r="E1345" s="26" t="n"/>
      <c r="F1345" s="26" t="n"/>
    </row>
    <row r="1346">
      <c r="A1346" s="31" t="n"/>
      <c r="B1346" s="26" t="n"/>
      <c r="C1346" s="26" t="n"/>
      <c r="D1346" s="29" t="n"/>
      <c r="E1346" s="26" t="n"/>
      <c r="F1346" s="26" t="n"/>
    </row>
    <row r="1347">
      <c r="A1347" s="31" t="n"/>
      <c r="B1347" s="26" t="n"/>
      <c r="C1347" s="26" t="n"/>
      <c r="D1347" s="29" t="n"/>
      <c r="E1347" s="26" t="n"/>
      <c r="F1347" s="26" t="n"/>
    </row>
    <row r="1348">
      <c r="A1348" s="31" t="n"/>
      <c r="B1348" s="26" t="n"/>
      <c r="C1348" s="26" t="n"/>
      <c r="D1348" s="29" t="n"/>
      <c r="E1348" s="26" t="n"/>
      <c r="F1348" s="26" t="n"/>
    </row>
    <row r="1349">
      <c r="A1349" s="31" t="n"/>
      <c r="B1349" s="26" t="n"/>
      <c r="C1349" s="26" t="n"/>
      <c r="D1349" s="29" t="n"/>
      <c r="E1349" s="26" t="n"/>
      <c r="F1349" s="26" t="n"/>
    </row>
    <row r="1350">
      <c r="A1350" s="31" t="n"/>
      <c r="B1350" s="26" t="n"/>
      <c r="C1350" s="26" t="n"/>
      <c r="D1350" s="29" t="n"/>
      <c r="E1350" s="26" t="n"/>
      <c r="F1350" s="26" t="n"/>
    </row>
    <row r="1351">
      <c r="A1351" s="31" t="n"/>
      <c r="B1351" s="26" t="n"/>
      <c r="C1351" s="26" t="n"/>
      <c r="D1351" s="29" t="n"/>
      <c r="E1351" s="26" t="n"/>
      <c r="F1351" s="26" t="n"/>
    </row>
    <row r="1352">
      <c r="A1352" s="31" t="n"/>
      <c r="B1352" s="26" t="n"/>
      <c r="C1352" s="26" t="n"/>
      <c r="D1352" s="29" t="n"/>
      <c r="E1352" s="26" t="n"/>
      <c r="F1352" s="26" t="n"/>
    </row>
    <row r="1353">
      <c r="A1353" s="31" t="n"/>
      <c r="B1353" s="26" t="n"/>
      <c r="C1353" s="26" t="n"/>
      <c r="D1353" s="29" t="n"/>
      <c r="E1353" s="26" t="n"/>
      <c r="F1353" s="26" t="n"/>
    </row>
    <row r="1354">
      <c r="A1354" s="31" t="n"/>
      <c r="B1354" s="26" t="n"/>
      <c r="C1354" s="26" t="n"/>
      <c r="D1354" s="29" t="n"/>
      <c r="E1354" s="26" t="n"/>
      <c r="F1354" s="26" t="n"/>
    </row>
    <row r="1355">
      <c r="A1355" s="31" t="n"/>
      <c r="B1355" s="26" t="n"/>
      <c r="C1355" s="26" t="n"/>
      <c r="D1355" s="29" t="n"/>
      <c r="E1355" s="26" t="n"/>
      <c r="F1355" s="26" t="n"/>
    </row>
    <row r="1356">
      <c r="A1356" s="31" t="n"/>
      <c r="B1356" s="26" t="n"/>
      <c r="C1356" s="26" t="n"/>
      <c r="D1356" s="29" t="n"/>
      <c r="E1356" s="26" t="n"/>
      <c r="F1356" s="26" t="n"/>
    </row>
    <row r="1357">
      <c r="A1357" s="31" t="n"/>
      <c r="B1357" s="26" t="n"/>
      <c r="C1357" s="26" t="n"/>
      <c r="D1357" s="29" t="n"/>
      <c r="E1357" s="26" t="n"/>
      <c r="F1357" s="26" t="n"/>
    </row>
    <row r="1358">
      <c r="A1358" s="31" t="n"/>
      <c r="B1358" s="26" t="n"/>
      <c r="C1358" s="26" t="n"/>
      <c r="D1358" s="29" t="n"/>
      <c r="E1358" s="26" t="n"/>
      <c r="F1358" s="26" t="n"/>
    </row>
    <row r="1359">
      <c r="A1359" s="31" t="n"/>
      <c r="B1359" s="26" t="n"/>
      <c r="C1359" s="26" t="n"/>
      <c r="D1359" s="29" t="n"/>
      <c r="E1359" s="26" t="n"/>
      <c r="F1359" s="26" t="n"/>
    </row>
    <row r="1360">
      <c r="A1360" s="31" t="n"/>
      <c r="B1360" s="26" t="n"/>
      <c r="C1360" s="26" t="n"/>
      <c r="D1360" s="29" t="n"/>
      <c r="E1360" s="26" t="n"/>
      <c r="F1360" s="26" t="n"/>
    </row>
    <row r="1361">
      <c r="A1361" s="31" t="n"/>
      <c r="B1361" s="26" t="n"/>
      <c r="C1361" s="26" t="n"/>
      <c r="D1361" s="29" t="n"/>
      <c r="E1361" s="26" t="n"/>
      <c r="F1361" s="26" t="n"/>
    </row>
    <row r="1362">
      <c r="A1362" s="31" t="n"/>
      <c r="B1362" s="26" t="n"/>
      <c r="C1362" s="26" t="n"/>
      <c r="D1362" s="29" t="n"/>
      <c r="E1362" s="26" t="n"/>
      <c r="F1362" s="26" t="n"/>
    </row>
    <row r="1363">
      <c r="A1363" s="31" t="n"/>
      <c r="B1363" s="26" t="n"/>
      <c r="C1363" s="26" t="n"/>
      <c r="D1363" s="29" t="n"/>
      <c r="E1363" s="26" t="n"/>
      <c r="F1363" s="26" t="n"/>
    </row>
    <row r="1364">
      <c r="A1364" s="31" t="n"/>
      <c r="B1364" s="26" t="n"/>
      <c r="C1364" s="26" t="n"/>
      <c r="D1364" s="29" t="n"/>
      <c r="E1364" s="26" t="n"/>
      <c r="F1364" s="26" t="n"/>
    </row>
    <row r="1365">
      <c r="A1365" s="31" t="n"/>
      <c r="B1365" s="26" t="n"/>
      <c r="C1365" s="26" t="n"/>
      <c r="D1365" s="29" t="n"/>
      <c r="E1365" s="26" t="n"/>
      <c r="F1365" s="26" t="n"/>
    </row>
    <row r="1366">
      <c r="A1366" s="31" t="n"/>
      <c r="B1366" s="26" t="n"/>
      <c r="C1366" s="26" t="n"/>
      <c r="D1366" s="29" t="n"/>
      <c r="E1366" s="26" t="n"/>
      <c r="F1366" s="26" t="n"/>
    </row>
    <row r="1367">
      <c r="A1367" s="31" t="n"/>
      <c r="B1367" s="26" t="n"/>
      <c r="C1367" s="26" t="n"/>
      <c r="D1367" s="29" t="n"/>
      <c r="E1367" s="26" t="n"/>
      <c r="F1367" s="26" t="n"/>
    </row>
    <row r="1368">
      <c r="A1368" s="31" t="n"/>
      <c r="B1368" s="26" t="n"/>
      <c r="C1368" s="26" t="n"/>
      <c r="D1368" s="29" t="n"/>
      <c r="E1368" s="26" t="n"/>
      <c r="F1368" s="26" t="n"/>
    </row>
    <row r="1369">
      <c r="A1369" s="31" t="n"/>
      <c r="B1369" s="26" t="n"/>
      <c r="C1369" s="26" t="n"/>
      <c r="D1369" s="29" t="n"/>
      <c r="E1369" s="26" t="n"/>
      <c r="F1369" s="26" t="n"/>
    </row>
    <row r="1370">
      <c r="A1370" s="31" t="n"/>
      <c r="B1370" s="26" t="n"/>
      <c r="C1370" s="26" t="n"/>
      <c r="D1370" s="29" t="n"/>
      <c r="E1370" s="26" t="n"/>
      <c r="F1370" s="26" t="n"/>
    </row>
    <row r="1371">
      <c r="A1371" s="31" t="n"/>
      <c r="B1371" s="26" t="n"/>
      <c r="C1371" s="26" t="n"/>
      <c r="D1371" s="29" t="n"/>
      <c r="E1371" s="26" t="n"/>
      <c r="F1371" s="26" t="n"/>
    </row>
    <row r="1372">
      <c r="A1372" s="31" t="n"/>
      <c r="B1372" s="26" t="n"/>
      <c r="C1372" s="26" t="n"/>
      <c r="D1372" s="29" t="n"/>
      <c r="E1372" s="26" t="n"/>
      <c r="F1372" s="26" t="n"/>
    </row>
    <row r="1373">
      <c r="A1373" s="31" t="n"/>
      <c r="B1373" s="26" t="n"/>
      <c r="C1373" s="26" t="n"/>
      <c r="D1373" s="29" t="n"/>
      <c r="E1373" s="26" t="n"/>
      <c r="F1373" s="26" t="n"/>
    </row>
    <row r="1374">
      <c r="A1374" s="31" t="n"/>
      <c r="B1374" s="26" t="n"/>
      <c r="C1374" s="26" t="n"/>
      <c r="D1374" s="29" t="n"/>
      <c r="E1374" s="26" t="n"/>
      <c r="F1374" s="26" t="n"/>
    </row>
    <row r="1375">
      <c r="A1375" s="31" t="n"/>
      <c r="B1375" s="26" t="n"/>
      <c r="C1375" s="26" t="n"/>
      <c r="D1375" s="29" t="n"/>
      <c r="E1375" s="26" t="n"/>
      <c r="F1375" s="26" t="n"/>
    </row>
    <row r="1376">
      <c r="A1376" s="31" t="n"/>
      <c r="B1376" s="26" t="n"/>
      <c r="C1376" s="26" t="n"/>
      <c r="D1376" s="29" t="n"/>
      <c r="E1376" s="26" t="n"/>
      <c r="F1376" s="26" t="n"/>
    </row>
    <row r="1377">
      <c r="A1377" s="31" t="n"/>
      <c r="B1377" s="26" t="n"/>
      <c r="C1377" s="26" t="n"/>
      <c r="D1377" s="29" t="n"/>
      <c r="E1377" s="26" t="n"/>
      <c r="F1377" s="26" t="n"/>
    </row>
    <row r="1378">
      <c r="A1378" s="31" t="n"/>
      <c r="B1378" s="26" t="n"/>
      <c r="C1378" s="26" t="n"/>
      <c r="D1378" s="29" t="n"/>
      <c r="E1378" s="26" t="n"/>
      <c r="F1378" s="26" t="n"/>
    </row>
    <row r="1379">
      <c r="A1379" s="31" t="n"/>
      <c r="B1379" s="26" t="n"/>
      <c r="C1379" s="26" t="n"/>
      <c r="D1379" s="29" t="n"/>
      <c r="E1379" s="26" t="n"/>
      <c r="F1379" s="26" t="n"/>
    </row>
    <row r="1380">
      <c r="A1380" s="31" t="n"/>
      <c r="B1380" s="26" t="n"/>
      <c r="C1380" s="26" t="n"/>
      <c r="D1380" s="29" t="n"/>
      <c r="E1380" s="26" t="n"/>
      <c r="F1380" s="26" t="n"/>
    </row>
    <row r="1381">
      <c r="A1381" s="31" t="n"/>
      <c r="B1381" s="26" t="n"/>
      <c r="C1381" s="26" t="n"/>
      <c r="D1381" s="29" t="n"/>
      <c r="E1381" s="26" t="n"/>
      <c r="F1381" s="26" t="n"/>
    </row>
    <row r="1382">
      <c r="A1382" s="31" t="n"/>
      <c r="B1382" s="26" t="n"/>
      <c r="C1382" s="26" t="n"/>
      <c r="D1382" s="29" t="n"/>
      <c r="E1382" s="26" t="n"/>
      <c r="F1382" s="26" t="n"/>
    </row>
    <row r="1383">
      <c r="A1383" s="31" t="n"/>
      <c r="B1383" s="26" t="n"/>
      <c r="C1383" s="26" t="n"/>
      <c r="D1383" s="29" t="n"/>
      <c r="E1383" s="26" t="n"/>
      <c r="F1383" s="26" t="n"/>
    </row>
    <row r="1384">
      <c r="A1384" s="31" t="n"/>
      <c r="B1384" s="26" t="n"/>
      <c r="C1384" s="26" t="n"/>
      <c r="D1384" s="29" t="n"/>
      <c r="E1384" s="26" t="n"/>
      <c r="F1384" s="26" t="n"/>
    </row>
    <row r="1385">
      <c r="A1385" s="31" t="n"/>
      <c r="B1385" s="26" t="n"/>
      <c r="C1385" s="26" t="n"/>
      <c r="D1385" s="29" t="n"/>
      <c r="E1385" s="26" t="n"/>
      <c r="F1385" s="26" t="n"/>
    </row>
    <row r="1386">
      <c r="A1386" s="31" t="n"/>
      <c r="B1386" s="26" t="n"/>
      <c r="C1386" s="26" t="n"/>
      <c r="D1386" s="29" t="n"/>
      <c r="E1386" s="26" t="n"/>
      <c r="F1386" s="26" t="n"/>
    </row>
    <row r="1387">
      <c r="A1387" s="31" t="n"/>
      <c r="B1387" s="26" t="n"/>
      <c r="C1387" s="26" t="n"/>
      <c r="D1387" s="29" t="n"/>
      <c r="E1387" s="26" t="n"/>
      <c r="F1387" s="26" t="n"/>
    </row>
    <row r="1388">
      <c r="A1388" s="31" t="n"/>
      <c r="B1388" s="26" t="n"/>
      <c r="C1388" s="26" t="n"/>
      <c r="D1388" s="29" t="n"/>
      <c r="E1388" s="26" t="n"/>
      <c r="F1388" s="26" t="n"/>
    </row>
    <row r="1389">
      <c r="A1389" s="31" t="n"/>
      <c r="B1389" s="26" t="n"/>
      <c r="C1389" s="26" t="n"/>
      <c r="D1389" s="29" t="n"/>
      <c r="E1389" s="26" t="n"/>
      <c r="F1389" s="26" t="n"/>
    </row>
    <row r="1390">
      <c r="A1390" s="31" t="n"/>
      <c r="B1390" s="26" t="n"/>
      <c r="C1390" s="26" t="n"/>
      <c r="D1390" s="29" t="n"/>
      <c r="E1390" s="26" t="n"/>
      <c r="F1390" s="26" t="n"/>
    </row>
    <row r="1391">
      <c r="A1391" s="31" t="n"/>
      <c r="B1391" s="26" t="n"/>
      <c r="C1391" s="26" t="n"/>
      <c r="D1391" s="29" t="n"/>
      <c r="E1391" s="26" t="n"/>
      <c r="F1391" s="26" t="n"/>
    </row>
    <row r="1392">
      <c r="A1392" s="31" t="n"/>
      <c r="B1392" s="26" t="n"/>
      <c r="C1392" s="26" t="n"/>
      <c r="D1392" s="29" t="n"/>
      <c r="E1392" s="26" t="n"/>
      <c r="F1392" s="26" t="n"/>
    </row>
    <row r="1393">
      <c r="A1393" s="31" t="n"/>
      <c r="B1393" s="26" t="n"/>
      <c r="C1393" s="26" t="n"/>
      <c r="D1393" s="29" t="n"/>
      <c r="E1393" s="26" t="n"/>
      <c r="F1393" s="26" t="n"/>
    </row>
    <row r="1394">
      <c r="A1394" s="31" t="n"/>
      <c r="B1394" s="26" t="n"/>
      <c r="C1394" s="26" t="n"/>
      <c r="D1394" s="29" t="n"/>
      <c r="E1394" s="26" t="n"/>
      <c r="F1394" s="26" t="n"/>
    </row>
    <row r="1395">
      <c r="A1395" s="31" t="n"/>
      <c r="B1395" s="26" t="n"/>
      <c r="C1395" s="26" t="n"/>
      <c r="D1395" s="29" t="n"/>
      <c r="E1395" s="26" t="n"/>
      <c r="F1395" s="26" t="n"/>
    </row>
    <row r="1396">
      <c r="A1396" s="31" t="n"/>
      <c r="B1396" s="26" t="n"/>
      <c r="C1396" s="26" t="n"/>
      <c r="D1396" s="29" t="n"/>
      <c r="E1396" s="26" t="n"/>
      <c r="F1396" s="26" t="n"/>
    </row>
    <row r="1397">
      <c r="A1397" s="31" t="n"/>
      <c r="B1397" s="26" t="n"/>
      <c r="C1397" s="26" t="n"/>
      <c r="D1397" s="29" t="n"/>
      <c r="E1397" s="26" t="n"/>
      <c r="F1397" s="26" t="n"/>
    </row>
    <row r="1398">
      <c r="A1398" s="31" t="n"/>
      <c r="B1398" s="26" t="n"/>
      <c r="C1398" s="26" t="n"/>
      <c r="D1398" s="29" t="n"/>
      <c r="E1398" s="26" t="n"/>
      <c r="F1398" s="26" t="n"/>
    </row>
    <row r="1399">
      <c r="A1399" s="31" t="n"/>
      <c r="B1399" s="26" t="n"/>
      <c r="C1399" s="26" t="n"/>
      <c r="D1399" s="29" t="n"/>
      <c r="E1399" s="26" t="n"/>
      <c r="F1399" s="26" t="n"/>
    </row>
    <row r="1400">
      <c r="A1400" s="31" t="n"/>
      <c r="B1400" s="26" t="n"/>
      <c r="C1400" s="26" t="n"/>
      <c r="D1400" s="29" t="n"/>
      <c r="E1400" s="26" t="n"/>
      <c r="F1400" s="26" t="n"/>
    </row>
    <row r="1401">
      <c r="A1401" s="31" t="n"/>
      <c r="B1401" s="26" t="n"/>
      <c r="C1401" s="26" t="n"/>
      <c r="D1401" s="29" t="n"/>
      <c r="E1401" s="26" t="n"/>
      <c r="F1401" s="26" t="n"/>
    </row>
    <row r="1402">
      <c r="A1402" s="31" t="n"/>
      <c r="B1402" s="26" t="n"/>
      <c r="C1402" s="26" t="n"/>
      <c r="D1402" s="29" t="n"/>
      <c r="E1402" s="26" t="n"/>
      <c r="F1402" s="26" t="n"/>
    </row>
    <row r="1403">
      <c r="A1403" s="31" t="n"/>
      <c r="B1403" s="26" t="n"/>
      <c r="C1403" s="26" t="n"/>
      <c r="D1403" s="29" t="n"/>
      <c r="E1403" s="26" t="n"/>
      <c r="F1403" s="26" t="n"/>
    </row>
    <row r="1404">
      <c r="A1404" s="31" t="n"/>
      <c r="B1404" s="26" t="n"/>
      <c r="C1404" s="26" t="n"/>
      <c r="D1404" s="29" t="n"/>
      <c r="E1404" s="26" t="n"/>
      <c r="F1404" s="26" t="n"/>
    </row>
    <row r="1405">
      <c r="A1405" s="31" t="n"/>
      <c r="B1405" s="26" t="n"/>
      <c r="C1405" s="26" t="n"/>
      <c r="D1405" s="29" t="n"/>
      <c r="E1405" s="26" t="n"/>
      <c r="F1405" s="26" t="n"/>
    </row>
    <row r="1406">
      <c r="A1406" s="31" t="n"/>
      <c r="B1406" s="26" t="n"/>
      <c r="C1406" s="26" t="n"/>
      <c r="D1406" s="29" t="n"/>
      <c r="E1406" s="26" t="n"/>
      <c r="F1406" s="26" t="n"/>
    </row>
    <row r="1407">
      <c r="A1407" s="31" t="n"/>
      <c r="B1407" s="26" t="n"/>
      <c r="C1407" s="26" t="n"/>
      <c r="D1407" s="29" t="n"/>
      <c r="E1407" s="26" t="n"/>
      <c r="F1407" s="26" t="n"/>
    </row>
    <row r="1408">
      <c r="A1408" s="31" t="n"/>
      <c r="B1408" s="26" t="n"/>
      <c r="C1408" s="26" t="n"/>
      <c r="D1408" s="29" t="n"/>
      <c r="E1408" s="26" t="n"/>
      <c r="F1408" s="26" t="n"/>
    </row>
    <row r="1409">
      <c r="A1409" s="31" t="n"/>
      <c r="B1409" s="26" t="n"/>
      <c r="C1409" s="26" t="n"/>
      <c r="D1409" s="29" t="n"/>
      <c r="E1409" s="26" t="n"/>
      <c r="F1409" s="26" t="n"/>
    </row>
    <row r="1410">
      <c r="A1410" s="31" t="n"/>
      <c r="B1410" s="26" t="n"/>
      <c r="C1410" s="26" t="n"/>
      <c r="D1410" s="29" t="n"/>
      <c r="E1410" s="26" t="n"/>
      <c r="F1410" s="26" t="n"/>
    </row>
    <row r="1411">
      <c r="A1411" s="31" t="n"/>
      <c r="B1411" s="26" t="n"/>
      <c r="C1411" s="26" t="n"/>
      <c r="D1411" s="29" t="n"/>
      <c r="E1411" s="26" t="n"/>
      <c r="F1411" s="26" t="n"/>
    </row>
    <row r="1412">
      <c r="A1412" s="31" t="n"/>
      <c r="B1412" s="26" t="n"/>
      <c r="C1412" s="26" t="n"/>
      <c r="D1412" s="29" t="n"/>
      <c r="E1412" s="26" t="n"/>
      <c r="F1412" s="26" t="n"/>
    </row>
    <row r="1413">
      <c r="A1413" s="31" t="n"/>
      <c r="B1413" s="26" t="n"/>
      <c r="C1413" s="26" t="n"/>
      <c r="D1413" s="29" t="n"/>
      <c r="E1413" s="26" t="n"/>
      <c r="F1413" s="26" t="n"/>
    </row>
    <row r="1414">
      <c r="A1414" s="31" t="n"/>
      <c r="B1414" s="26" t="n"/>
      <c r="C1414" s="26" t="n"/>
      <c r="D1414" s="29" t="n"/>
      <c r="E1414" s="26" t="n"/>
      <c r="F1414" s="26" t="n"/>
    </row>
    <row r="1415">
      <c r="A1415" s="31" t="n"/>
      <c r="B1415" s="26" t="n"/>
      <c r="C1415" s="26" t="n"/>
      <c r="D1415" s="29" t="n"/>
      <c r="E1415" s="26" t="n"/>
      <c r="F1415" s="26" t="n"/>
    </row>
    <row r="1416">
      <c r="A1416" s="31" t="n"/>
      <c r="B1416" s="26" t="n"/>
      <c r="C1416" s="26" t="n"/>
      <c r="D1416" s="29" t="n"/>
      <c r="E1416" s="26" t="n"/>
      <c r="F1416" s="26" t="n"/>
    </row>
    <row r="1417">
      <c r="A1417" s="31" t="n"/>
      <c r="B1417" s="26" t="n"/>
      <c r="C1417" s="26" t="n"/>
      <c r="D1417" s="29" t="n"/>
      <c r="E1417" s="26" t="n"/>
      <c r="F1417" s="26" t="n"/>
    </row>
    <row r="1418">
      <c r="A1418" s="31" t="n"/>
      <c r="B1418" s="26" t="n"/>
      <c r="C1418" s="26" t="n"/>
      <c r="D1418" s="29" t="n"/>
      <c r="E1418" s="26" t="n"/>
      <c r="F1418" s="26" t="n"/>
    </row>
    <row r="1419">
      <c r="A1419" s="31" t="n"/>
      <c r="B1419" s="26" t="n"/>
      <c r="C1419" s="26" t="n"/>
      <c r="D1419" s="29" t="n"/>
      <c r="E1419" s="26" t="n"/>
      <c r="F1419" s="26" t="n"/>
    </row>
    <row r="1420">
      <c r="A1420" s="31" t="n"/>
      <c r="B1420" s="26" t="n"/>
      <c r="C1420" s="26" t="n"/>
      <c r="D1420" s="29" t="n"/>
      <c r="E1420" s="26" t="n"/>
      <c r="F1420" s="26" t="n"/>
    </row>
    <row r="1421">
      <c r="A1421" s="31" t="n"/>
      <c r="B1421" s="26" t="n"/>
      <c r="C1421" s="26" t="n"/>
      <c r="D1421" s="29" t="n"/>
      <c r="E1421" s="26" t="n"/>
      <c r="F1421" s="26" t="n"/>
    </row>
    <row r="1422">
      <c r="A1422" s="31" t="n"/>
      <c r="B1422" s="26" t="n"/>
      <c r="C1422" s="26" t="n"/>
      <c r="D1422" s="29" t="n"/>
      <c r="E1422" s="26" t="n"/>
      <c r="F1422" s="26" t="n"/>
    </row>
    <row r="1423">
      <c r="A1423" s="31" t="n"/>
      <c r="B1423" s="26" t="n"/>
      <c r="C1423" s="26" t="n"/>
      <c r="D1423" s="29" t="n"/>
      <c r="E1423" s="26" t="n"/>
      <c r="F1423" s="26" t="n"/>
    </row>
    <row r="1424">
      <c r="A1424" s="31" t="n"/>
      <c r="B1424" s="26" t="n"/>
      <c r="C1424" s="26" t="n"/>
      <c r="D1424" s="29" t="n"/>
      <c r="E1424" s="26" t="n"/>
      <c r="F1424" s="26" t="n"/>
    </row>
    <row r="1425">
      <c r="A1425" s="31" t="n"/>
      <c r="B1425" s="26" t="n"/>
      <c r="C1425" s="26" t="n"/>
      <c r="D1425" s="29" t="n"/>
      <c r="E1425" s="26" t="n"/>
      <c r="F1425" s="26" t="n"/>
    </row>
    <row r="1426">
      <c r="A1426" s="31" t="n"/>
      <c r="B1426" s="26" t="n"/>
      <c r="C1426" s="26" t="n"/>
      <c r="D1426" s="29" t="n"/>
      <c r="E1426" s="26" t="n"/>
      <c r="F1426" s="26" t="n"/>
    </row>
    <row r="1427">
      <c r="A1427" s="31" t="n"/>
      <c r="B1427" s="26" t="n"/>
      <c r="C1427" s="26" t="n"/>
      <c r="D1427" s="29" t="n"/>
      <c r="E1427" s="26" t="n"/>
      <c r="F1427" s="26" t="n"/>
    </row>
    <row r="1428">
      <c r="A1428" s="31" t="n"/>
      <c r="B1428" s="26" t="n"/>
      <c r="C1428" s="26" t="n"/>
      <c r="D1428" s="29" t="n"/>
      <c r="E1428" s="26" t="n"/>
      <c r="F1428" s="26" t="n"/>
    </row>
    <row r="1429">
      <c r="A1429" s="31" t="n"/>
      <c r="B1429" s="26" t="n"/>
      <c r="C1429" s="26" t="n"/>
      <c r="D1429" s="29" t="n"/>
      <c r="E1429" s="26" t="n"/>
      <c r="F1429" s="26" t="n"/>
    </row>
    <row r="1430">
      <c r="A1430" s="31" t="n"/>
      <c r="B1430" s="26" t="n"/>
      <c r="C1430" s="26" t="n"/>
      <c r="D1430" s="29" t="n"/>
      <c r="E1430" s="26" t="n"/>
      <c r="F1430" s="26" t="n"/>
    </row>
    <row r="1431">
      <c r="A1431" s="31" t="n"/>
      <c r="B1431" s="26" t="n"/>
      <c r="C1431" s="26" t="n"/>
      <c r="D1431" s="29" t="n"/>
      <c r="E1431" s="26" t="n"/>
      <c r="F1431" s="26" t="n"/>
    </row>
    <row r="1432">
      <c r="A1432" s="31" t="n"/>
      <c r="B1432" s="26" t="n"/>
      <c r="C1432" s="26" t="n"/>
      <c r="D1432" s="29" t="n"/>
      <c r="E1432" s="26" t="n"/>
      <c r="F1432" s="26" t="n"/>
    </row>
    <row r="1433">
      <c r="A1433" s="31" t="n"/>
      <c r="B1433" s="26" t="n"/>
      <c r="C1433" s="26" t="n"/>
      <c r="D1433" s="29" t="n"/>
      <c r="E1433" s="26" t="n"/>
      <c r="F1433" s="26" t="n"/>
    </row>
    <row r="1434">
      <c r="A1434" s="31" t="n"/>
      <c r="B1434" s="26" t="n"/>
      <c r="C1434" s="26" t="n"/>
      <c r="D1434" s="29" t="n"/>
      <c r="E1434" s="26" t="n"/>
      <c r="F1434" s="26" t="n"/>
    </row>
    <row r="1435">
      <c r="A1435" s="31" t="n"/>
      <c r="B1435" s="26" t="n"/>
      <c r="C1435" s="26" t="n"/>
      <c r="D1435" s="29" t="n"/>
      <c r="E1435" s="26" t="n"/>
      <c r="F1435" s="26" t="n"/>
    </row>
    <row r="1436">
      <c r="A1436" s="31" t="n"/>
      <c r="B1436" s="26" t="n"/>
      <c r="C1436" s="26" t="n"/>
      <c r="D1436" s="29" t="n"/>
      <c r="E1436" s="26" t="n"/>
      <c r="F1436" s="26" t="n"/>
    </row>
    <row r="1437">
      <c r="A1437" s="31" t="n"/>
      <c r="B1437" s="26" t="n"/>
      <c r="C1437" s="26" t="n"/>
      <c r="D1437" s="29" t="n"/>
      <c r="E1437" s="26" t="n"/>
      <c r="F1437" s="26" t="n"/>
    </row>
    <row r="1438">
      <c r="A1438" s="31" t="n"/>
      <c r="B1438" s="26" t="n"/>
      <c r="C1438" s="26" t="n"/>
      <c r="D1438" s="29" t="n"/>
      <c r="E1438" s="26" t="n"/>
      <c r="F1438" s="26" t="n"/>
    </row>
    <row r="1439">
      <c r="A1439" s="31" t="n"/>
      <c r="B1439" s="26" t="n"/>
      <c r="C1439" s="26" t="n"/>
      <c r="D1439" s="29" t="n"/>
      <c r="E1439" s="26" t="n"/>
      <c r="F1439" s="26" t="n"/>
    </row>
    <row r="1440">
      <c r="A1440" s="31" t="n"/>
      <c r="B1440" s="26" t="n"/>
      <c r="C1440" s="26" t="n"/>
      <c r="D1440" s="29" t="n"/>
      <c r="E1440" s="26" t="n"/>
      <c r="F1440" s="26" t="n"/>
    </row>
    <row r="1441">
      <c r="A1441" s="31" t="n"/>
      <c r="B1441" s="26" t="n"/>
      <c r="C1441" s="26" t="n"/>
      <c r="D1441" s="29" t="n"/>
      <c r="E1441" s="26" t="n"/>
      <c r="F1441" s="26" t="n"/>
    </row>
    <row r="1442">
      <c r="A1442" s="31" t="n"/>
      <c r="B1442" s="26" t="n"/>
      <c r="C1442" s="26" t="n"/>
      <c r="D1442" s="29" t="n"/>
      <c r="E1442" s="26" t="n"/>
      <c r="F1442" s="26" t="n"/>
    </row>
    <row r="1443">
      <c r="A1443" s="31" t="n"/>
      <c r="B1443" s="26" t="n"/>
      <c r="C1443" s="26" t="n"/>
      <c r="D1443" s="29" t="n"/>
      <c r="E1443" s="26" t="n"/>
      <c r="F1443" s="26" t="n"/>
    </row>
    <row r="1444">
      <c r="A1444" s="31" t="n"/>
      <c r="B1444" s="26" t="n"/>
      <c r="C1444" s="26" t="n"/>
      <c r="D1444" s="29" t="n"/>
      <c r="E1444" s="26" t="n"/>
      <c r="F1444" s="26" t="n"/>
    </row>
    <row r="1445">
      <c r="A1445" s="31" t="n"/>
      <c r="B1445" s="26" t="n"/>
      <c r="C1445" s="26" t="n"/>
      <c r="D1445" s="29" t="n"/>
      <c r="E1445" s="26" t="n"/>
      <c r="F1445" s="26" t="n"/>
    </row>
    <row r="1446">
      <c r="A1446" s="31" t="n"/>
      <c r="B1446" s="26" t="n"/>
      <c r="C1446" s="26" t="n"/>
      <c r="D1446" s="29" t="n"/>
      <c r="E1446" s="26" t="n"/>
      <c r="F1446" s="26" t="n"/>
    </row>
    <row r="1447">
      <c r="A1447" s="31" t="n"/>
      <c r="B1447" s="26" t="n"/>
      <c r="C1447" s="26" t="n"/>
      <c r="D1447" s="29" t="n"/>
      <c r="E1447" s="26" t="n"/>
      <c r="F1447" s="26" t="n"/>
    </row>
    <row r="1448">
      <c r="A1448" s="31" t="n"/>
      <c r="B1448" s="26" t="n"/>
      <c r="C1448" s="26" t="n"/>
      <c r="D1448" s="29" t="n"/>
      <c r="E1448" s="26" t="n"/>
      <c r="F1448" s="26" t="n"/>
    </row>
    <row r="1449">
      <c r="A1449" s="31" t="n"/>
      <c r="B1449" s="26" t="n"/>
      <c r="C1449" s="26" t="n"/>
      <c r="D1449" s="29" t="n"/>
      <c r="E1449" s="26" t="n"/>
      <c r="F1449" s="26" t="n"/>
    </row>
    <row r="1450">
      <c r="A1450" s="31" t="n"/>
      <c r="B1450" s="26" t="n"/>
      <c r="C1450" s="26" t="n"/>
      <c r="D1450" s="29" t="n"/>
      <c r="E1450" s="26" t="n"/>
      <c r="F1450" s="26" t="n"/>
    </row>
    <row r="1451">
      <c r="A1451" s="31" t="n"/>
      <c r="B1451" s="26" t="n"/>
      <c r="C1451" s="26" t="n"/>
      <c r="D1451" s="29" t="n"/>
      <c r="E1451" s="26" t="n"/>
      <c r="F1451" s="26" t="n"/>
    </row>
    <row r="1452">
      <c r="A1452" s="31" t="n"/>
      <c r="B1452" s="26" t="n"/>
      <c r="C1452" s="26" t="n"/>
      <c r="D1452" s="29" t="n"/>
      <c r="E1452" s="26" t="n"/>
      <c r="F1452" s="26" t="n"/>
    </row>
    <row r="1453">
      <c r="A1453" s="31" t="n"/>
      <c r="B1453" s="26" t="n"/>
      <c r="C1453" s="26" t="n"/>
      <c r="D1453" s="29" t="n"/>
      <c r="E1453" s="26" t="n"/>
      <c r="F1453" s="26" t="n"/>
    </row>
    <row r="1454">
      <c r="A1454" s="31" t="n"/>
      <c r="B1454" s="26" t="n"/>
      <c r="C1454" s="26" t="n"/>
      <c r="D1454" s="29" t="n"/>
      <c r="E1454" s="26" t="n"/>
      <c r="F1454" s="26" t="n"/>
    </row>
    <row r="1455">
      <c r="A1455" s="31" t="n"/>
      <c r="B1455" s="26" t="n"/>
      <c r="C1455" s="26" t="n"/>
      <c r="D1455" s="29" t="n"/>
      <c r="E1455" s="26" t="n"/>
      <c r="F1455" s="26" t="n"/>
    </row>
    <row r="1456">
      <c r="A1456" s="31" t="n"/>
      <c r="B1456" s="26" t="n"/>
      <c r="C1456" s="26" t="n"/>
      <c r="D1456" s="29" t="n"/>
      <c r="E1456" s="26" t="n"/>
      <c r="F1456" s="26" t="n"/>
    </row>
    <row r="1457">
      <c r="A1457" s="31" t="n"/>
      <c r="B1457" s="26" t="n"/>
      <c r="C1457" s="26" t="n"/>
      <c r="D1457" s="29" t="n"/>
      <c r="E1457" s="26" t="n"/>
      <c r="F1457" s="26" t="n"/>
    </row>
    <row r="1458">
      <c r="A1458" s="31" t="n"/>
      <c r="B1458" s="26" t="n"/>
      <c r="C1458" s="26" t="n"/>
      <c r="D1458" s="29" t="n"/>
      <c r="E1458" s="26" t="n"/>
      <c r="F1458" s="26" t="n"/>
    </row>
    <row r="1459">
      <c r="A1459" s="31" t="n"/>
      <c r="B1459" s="26" t="n"/>
      <c r="C1459" s="26" t="n"/>
      <c r="D1459" s="29" t="n"/>
      <c r="E1459" s="26" t="n"/>
      <c r="F1459" s="26" t="n"/>
    </row>
    <row r="1460">
      <c r="A1460" s="31" t="n"/>
      <c r="B1460" s="26" t="n"/>
      <c r="C1460" s="26" t="n"/>
      <c r="D1460" s="29" t="n"/>
      <c r="E1460" s="26" t="n"/>
      <c r="F1460" s="26" t="n"/>
    </row>
    <row r="1461">
      <c r="A1461" s="31" t="n"/>
      <c r="B1461" s="26" t="n"/>
      <c r="C1461" s="26" t="n"/>
      <c r="D1461" s="29" t="n"/>
      <c r="E1461" s="26" t="n"/>
      <c r="F1461" s="26" t="n"/>
    </row>
    <row r="1462">
      <c r="A1462" s="31" t="n"/>
      <c r="B1462" s="26" t="n"/>
      <c r="C1462" s="26" t="n"/>
      <c r="D1462" s="29" t="n"/>
      <c r="E1462" s="26" t="n"/>
      <c r="F1462" s="26" t="n"/>
    </row>
    <row r="1463">
      <c r="A1463" s="31" t="n"/>
      <c r="B1463" s="26" t="n"/>
      <c r="C1463" s="26" t="n"/>
      <c r="D1463" s="29" t="n"/>
      <c r="E1463" s="26" t="n"/>
      <c r="F1463" s="26" t="n"/>
    </row>
    <row r="1464">
      <c r="A1464" s="31" t="n"/>
      <c r="B1464" s="26" t="n"/>
      <c r="C1464" s="26" t="n"/>
      <c r="D1464" s="29" t="n"/>
      <c r="E1464" s="26" t="n"/>
      <c r="F1464" s="26" t="n"/>
    </row>
    <row r="1465">
      <c r="A1465" s="31" t="n"/>
      <c r="B1465" s="26" t="n"/>
      <c r="C1465" s="26" t="n"/>
      <c r="D1465" s="29" t="n"/>
      <c r="E1465" s="26" t="n"/>
      <c r="F1465" s="26" t="n"/>
    </row>
    <row r="1466">
      <c r="A1466" s="31" t="n"/>
      <c r="B1466" s="26" t="n"/>
      <c r="C1466" s="26" t="n"/>
      <c r="D1466" s="29" t="n"/>
      <c r="E1466" s="26" t="n"/>
      <c r="F1466" s="26" t="n"/>
    </row>
    <row r="1467">
      <c r="A1467" s="31" t="n"/>
      <c r="B1467" s="26" t="n"/>
      <c r="C1467" s="26" t="n"/>
      <c r="D1467" s="29" t="n"/>
      <c r="E1467" s="26" t="n"/>
      <c r="F1467" s="26" t="n"/>
    </row>
    <row r="1468">
      <c r="A1468" s="31" t="n"/>
      <c r="B1468" s="26" t="n"/>
      <c r="C1468" s="26" t="n"/>
      <c r="D1468" s="29" t="n"/>
      <c r="E1468" s="26" t="n"/>
      <c r="F1468" s="26" t="n"/>
    </row>
    <row r="1469">
      <c r="A1469" s="31" t="n"/>
      <c r="B1469" s="26" t="n"/>
      <c r="C1469" s="26" t="n"/>
      <c r="D1469" s="29" t="n"/>
      <c r="E1469" s="26" t="n"/>
      <c r="F1469" s="26" t="n"/>
    </row>
    <row r="1470">
      <c r="A1470" s="31" t="n"/>
      <c r="B1470" s="26" t="n"/>
      <c r="C1470" s="26" t="n"/>
      <c r="D1470" s="29" t="n"/>
      <c r="E1470" s="26" t="n"/>
      <c r="F1470" s="26" t="n"/>
    </row>
    <row r="1471">
      <c r="A1471" s="31" t="n"/>
      <c r="B1471" s="26" t="n"/>
      <c r="C1471" s="26" t="n"/>
      <c r="D1471" s="29" t="n"/>
      <c r="E1471" s="26" t="n"/>
      <c r="F1471" s="26" t="n"/>
    </row>
    <row r="1472">
      <c r="A1472" s="31" t="n"/>
      <c r="B1472" s="26" t="n"/>
      <c r="C1472" s="26" t="n"/>
      <c r="D1472" s="29" t="n"/>
      <c r="E1472" s="26" t="n"/>
      <c r="F1472" s="26" t="n"/>
    </row>
    <row r="1473">
      <c r="A1473" s="31" t="n"/>
      <c r="B1473" s="26" t="n"/>
      <c r="C1473" s="26" t="n"/>
      <c r="D1473" s="29" t="n"/>
      <c r="E1473" s="26" t="n"/>
      <c r="F1473" s="26" t="n"/>
    </row>
    <row r="1474">
      <c r="A1474" s="31" t="n"/>
      <c r="B1474" s="26" t="n"/>
      <c r="C1474" s="26" t="n"/>
      <c r="D1474" s="29" t="n"/>
      <c r="E1474" s="26" t="n"/>
      <c r="F1474" s="26" t="n"/>
    </row>
    <row r="1475">
      <c r="A1475" s="31" t="n"/>
      <c r="B1475" s="26" t="n"/>
      <c r="C1475" s="26" t="n"/>
      <c r="D1475" s="29" t="n"/>
      <c r="E1475" s="26" t="n"/>
      <c r="F1475" s="26" t="n"/>
    </row>
    <row r="1476">
      <c r="A1476" s="31" t="n"/>
      <c r="B1476" s="26" t="n"/>
      <c r="C1476" s="26" t="n"/>
      <c r="D1476" s="29" t="n"/>
      <c r="E1476" s="26" t="n"/>
      <c r="F1476" s="26" t="n"/>
    </row>
    <row r="1477">
      <c r="A1477" s="31" t="n"/>
      <c r="B1477" s="26" t="n"/>
      <c r="C1477" s="26" t="n"/>
      <c r="D1477" s="29" t="n"/>
      <c r="E1477" s="26" t="n"/>
      <c r="F1477" s="26" t="n"/>
    </row>
    <row r="1478">
      <c r="A1478" s="31" t="n"/>
      <c r="B1478" s="26" t="n"/>
      <c r="C1478" s="26" t="n"/>
      <c r="D1478" s="29" t="n"/>
      <c r="E1478" s="26" t="n"/>
      <c r="F1478" s="26" t="n"/>
    </row>
    <row r="1479">
      <c r="A1479" s="31" t="n"/>
      <c r="B1479" s="26" t="n"/>
      <c r="C1479" s="26" t="n"/>
      <c r="D1479" s="29" t="n"/>
      <c r="E1479" s="26" t="n"/>
      <c r="F1479" s="26" t="n"/>
    </row>
    <row r="1480">
      <c r="A1480" s="31" t="n"/>
      <c r="B1480" s="26" t="n"/>
      <c r="C1480" s="26" t="n"/>
      <c r="D1480" s="29" t="n"/>
      <c r="E1480" s="26" t="n"/>
      <c r="F1480" s="26" t="n"/>
    </row>
    <row r="1481">
      <c r="A1481" s="31" t="n"/>
      <c r="B1481" s="26" t="n"/>
      <c r="C1481" s="26" t="n"/>
      <c r="D1481" s="29" t="n"/>
      <c r="E1481" s="26" t="n"/>
      <c r="F1481" s="26" t="n"/>
    </row>
    <row r="1482">
      <c r="A1482" s="31" t="n"/>
      <c r="B1482" s="26" t="n"/>
      <c r="C1482" s="26" t="n"/>
      <c r="D1482" s="29" t="n"/>
      <c r="E1482" s="26" t="n"/>
      <c r="F1482" s="26" t="n"/>
    </row>
    <row r="1483">
      <c r="A1483" s="31" t="n"/>
      <c r="B1483" s="26" t="n"/>
      <c r="C1483" s="26" t="n"/>
      <c r="D1483" s="29" t="n"/>
      <c r="E1483" s="26" t="n"/>
      <c r="F1483" s="26" t="n"/>
    </row>
    <row r="1484">
      <c r="A1484" s="31" t="n"/>
      <c r="B1484" s="26" t="n"/>
      <c r="C1484" s="26" t="n"/>
      <c r="D1484" s="29" t="n"/>
      <c r="E1484" s="26" t="n"/>
      <c r="F1484" s="26" t="n"/>
    </row>
    <row r="1485">
      <c r="A1485" s="31" t="n"/>
      <c r="B1485" s="26" t="n"/>
      <c r="C1485" s="26" t="n"/>
      <c r="D1485" s="29" t="n"/>
      <c r="E1485" s="26" t="n"/>
      <c r="F1485" s="26" t="n"/>
    </row>
    <row r="1486">
      <c r="A1486" s="31" t="n"/>
      <c r="B1486" s="26" t="n"/>
      <c r="C1486" s="26" t="n"/>
      <c r="D1486" s="29" t="n"/>
      <c r="E1486" s="26" t="n"/>
      <c r="F1486" s="26" t="n"/>
    </row>
    <row r="1487">
      <c r="A1487" s="31" t="n"/>
      <c r="B1487" s="26" t="n"/>
      <c r="C1487" s="26" t="n"/>
      <c r="D1487" s="29" t="n"/>
      <c r="E1487" s="26" t="n"/>
      <c r="F1487" s="26" t="n"/>
    </row>
    <row r="1488">
      <c r="A1488" s="31" t="n"/>
      <c r="B1488" s="26" t="n"/>
      <c r="C1488" s="26" t="n"/>
      <c r="D1488" s="29" t="n"/>
      <c r="E1488" s="26" t="n"/>
      <c r="F1488" s="26" t="n"/>
    </row>
    <row r="1489">
      <c r="A1489" s="31" t="n"/>
      <c r="B1489" s="26" t="n"/>
      <c r="C1489" s="26" t="n"/>
      <c r="D1489" s="29" t="n"/>
      <c r="E1489" s="26" t="n"/>
      <c r="F1489" s="26" t="n"/>
    </row>
    <row r="1490">
      <c r="A1490" s="31" t="n"/>
      <c r="B1490" s="26" t="n"/>
      <c r="C1490" s="26" t="n"/>
      <c r="D1490" s="29" t="n"/>
      <c r="E1490" s="26" t="n"/>
      <c r="F1490" s="26" t="n"/>
    </row>
    <row r="1491">
      <c r="A1491" s="31" t="n"/>
      <c r="B1491" s="26" t="n"/>
      <c r="C1491" s="26" t="n"/>
      <c r="D1491" s="29" t="n"/>
      <c r="E1491" s="26" t="n"/>
      <c r="F1491" s="26" t="n"/>
    </row>
    <row r="1492">
      <c r="A1492" s="31" t="n"/>
      <c r="B1492" s="26" t="n"/>
      <c r="C1492" s="26" t="n"/>
      <c r="D1492" s="29" t="n"/>
      <c r="E1492" s="26" t="n"/>
      <c r="F1492" s="26" t="n"/>
    </row>
    <row r="1493">
      <c r="A1493" s="31" t="n"/>
      <c r="B1493" s="26" t="n"/>
      <c r="C1493" s="26" t="n"/>
      <c r="D1493" s="29" t="n"/>
      <c r="E1493" s="26" t="n"/>
      <c r="F1493" s="26" t="n"/>
    </row>
    <row r="1494">
      <c r="A1494" s="31" t="n"/>
      <c r="B1494" s="26" t="n"/>
      <c r="C1494" s="26" t="n"/>
      <c r="D1494" s="29" t="n"/>
      <c r="E1494" s="26" t="n"/>
      <c r="F1494" s="26" t="n"/>
    </row>
    <row r="1495">
      <c r="A1495" s="31" t="n"/>
      <c r="B1495" s="26" t="n"/>
      <c r="C1495" s="26" t="n"/>
      <c r="D1495" s="29" t="n"/>
      <c r="E1495" s="26" t="n"/>
      <c r="F1495" s="26" t="n"/>
    </row>
    <row r="1496">
      <c r="A1496" s="31" t="n"/>
      <c r="B1496" s="26" t="n"/>
      <c r="C1496" s="26" t="n"/>
      <c r="D1496" s="29" t="n"/>
      <c r="E1496" s="26" t="n"/>
      <c r="F1496" s="26" t="n"/>
    </row>
    <row r="1497">
      <c r="A1497" s="31" t="n"/>
      <c r="B1497" s="26" t="n"/>
      <c r="C1497" s="26" t="n"/>
      <c r="D1497" s="29" t="n"/>
      <c r="E1497" s="26" t="n"/>
      <c r="F1497" s="26" t="n"/>
    </row>
    <row r="1498">
      <c r="A1498" s="31" t="n"/>
      <c r="B1498" s="26" t="n"/>
      <c r="C1498" s="26" t="n"/>
      <c r="D1498" s="29" t="n"/>
      <c r="E1498" s="26" t="n"/>
      <c r="F1498" s="26" t="n"/>
    </row>
    <row r="1499">
      <c r="A1499" s="31" t="n"/>
      <c r="B1499" s="26" t="n"/>
      <c r="C1499" s="26" t="n"/>
      <c r="D1499" s="29" t="n"/>
      <c r="E1499" s="26" t="n"/>
      <c r="F1499" s="26" t="n"/>
    </row>
    <row r="1500">
      <c r="A1500" s="31" t="n"/>
      <c r="B1500" s="26" t="n"/>
      <c r="C1500" s="26" t="n"/>
      <c r="D1500" s="29" t="n"/>
      <c r="E1500" s="26" t="n"/>
      <c r="F1500" s="26" t="n"/>
    </row>
    <row r="1501">
      <c r="A1501" s="31" t="n"/>
      <c r="B1501" s="26" t="n"/>
      <c r="C1501" s="26" t="n"/>
      <c r="D1501" s="29" t="n"/>
      <c r="E1501" s="26" t="n"/>
      <c r="F1501" s="26" t="n"/>
    </row>
    <row r="1502">
      <c r="A1502" s="31" t="n"/>
      <c r="B1502" s="26" t="n"/>
      <c r="C1502" s="26" t="n"/>
      <c r="D1502" s="29" t="n"/>
      <c r="E1502" s="26" t="n"/>
      <c r="F1502" s="26" t="n"/>
    </row>
    <row r="1503">
      <c r="A1503" s="31" t="n"/>
      <c r="B1503" s="26" t="n"/>
      <c r="C1503" s="26" t="n"/>
      <c r="D1503" s="29" t="n"/>
      <c r="E1503" s="26" t="n"/>
      <c r="F1503" s="26" t="n"/>
    </row>
    <row r="1504">
      <c r="A1504" s="31" t="n"/>
      <c r="B1504" s="26" t="n"/>
      <c r="C1504" s="26" t="n"/>
      <c r="D1504" s="29" t="n"/>
      <c r="E1504" s="26" t="n"/>
      <c r="F1504" s="26" t="n"/>
    </row>
    <row r="1505">
      <c r="A1505" s="31" t="n"/>
      <c r="B1505" s="26" t="n"/>
      <c r="C1505" s="26" t="n"/>
      <c r="D1505" s="29" t="n"/>
      <c r="E1505" s="26" t="n"/>
      <c r="F1505" s="26" t="n"/>
    </row>
    <row r="1506">
      <c r="A1506" s="31" t="n"/>
      <c r="B1506" s="26" t="n"/>
      <c r="C1506" s="26" t="n"/>
      <c r="D1506" s="29" t="n"/>
      <c r="E1506" s="26" t="n"/>
      <c r="F1506" s="26" t="n"/>
    </row>
    <row r="1507">
      <c r="A1507" s="31" t="n"/>
      <c r="B1507" s="26" t="n"/>
      <c r="C1507" s="26" t="n"/>
      <c r="D1507" s="29" t="n"/>
      <c r="E1507" s="26" t="n"/>
      <c r="F1507" s="26" t="n"/>
    </row>
    <row r="1508">
      <c r="A1508" s="31" t="n"/>
      <c r="B1508" s="26" t="n"/>
      <c r="C1508" s="26" t="n"/>
      <c r="D1508" s="29" t="n"/>
      <c r="E1508" s="26" t="n"/>
      <c r="F1508" s="26" t="n"/>
    </row>
    <row r="1509">
      <c r="A1509" s="31" t="n"/>
      <c r="B1509" s="26" t="n"/>
      <c r="C1509" s="26" t="n"/>
      <c r="D1509" s="29" t="n"/>
      <c r="E1509" s="26" t="n"/>
      <c r="F1509" s="26" t="n"/>
    </row>
    <row r="1510">
      <c r="A1510" s="31" t="n"/>
      <c r="B1510" s="26" t="n"/>
      <c r="C1510" s="26" t="n"/>
      <c r="D1510" s="29" t="n"/>
      <c r="E1510" s="26" t="n"/>
      <c r="F1510" s="26" t="n"/>
    </row>
    <row r="1511">
      <c r="A1511" s="31" t="n"/>
      <c r="B1511" s="26" t="n"/>
      <c r="C1511" s="26" t="n"/>
      <c r="D1511" s="29" t="n"/>
      <c r="E1511" s="26" t="n"/>
      <c r="F1511" s="26" t="n"/>
    </row>
    <row r="1512">
      <c r="A1512" s="31" t="n"/>
      <c r="B1512" s="26" t="n"/>
      <c r="C1512" s="26" t="n"/>
      <c r="D1512" s="29" t="n"/>
      <c r="E1512" s="26" t="n"/>
      <c r="F1512" s="26" t="n"/>
    </row>
    <row r="1513">
      <c r="A1513" s="31" t="n"/>
      <c r="B1513" s="26" t="n"/>
      <c r="C1513" s="26" t="n"/>
      <c r="D1513" s="29" t="n"/>
      <c r="E1513" s="26" t="n"/>
      <c r="F1513" s="26" t="n"/>
    </row>
    <row r="1514">
      <c r="A1514" s="31" t="n"/>
      <c r="B1514" s="26" t="n"/>
      <c r="C1514" s="26" t="n"/>
      <c r="D1514" s="29" t="n"/>
      <c r="E1514" s="26" t="n"/>
      <c r="F1514" s="26" t="n"/>
    </row>
    <row r="1515">
      <c r="A1515" s="31" t="n"/>
      <c r="B1515" s="26" t="n"/>
      <c r="C1515" s="26" t="n"/>
      <c r="D1515" s="29" t="n"/>
      <c r="E1515" s="26" t="n"/>
      <c r="F1515" s="26" t="n"/>
    </row>
    <row r="1516">
      <c r="A1516" s="31" t="n"/>
      <c r="B1516" s="26" t="n"/>
      <c r="C1516" s="26" t="n"/>
      <c r="D1516" s="29" t="n"/>
      <c r="E1516" s="26" t="n"/>
      <c r="F1516" s="26" t="n"/>
    </row>
    <row r="1517">
      <c r="A1517" s="31" t="n"/>
      <c r="B1517" s="26" t="n"/>
      <c r="C1517" s="26" t="n"/>
      <c r="D1517" s="29" t="n"/>
      <c r="E1517" s="26" t="n"/>
      <c r="F1517" s="26" t="n"/>
    </row>
    <row r="1518">
      <c r="A1518" s="31" t="n"/>
      <c r="B1518" s="26" t="n"/>
      <c r="C1518" s="26" t="n"/>
      <c r="D1518" s="29" t="n"/>
      <c r="E1518" s="26" t="n"/>
      <c r="F1518" s="26" t="n"/>
    </row>
    <row r="1519">
      <c r="A1519" s="31" t="n"/>
      <c r="B1519" s="26" t="n"/>
      <c r="C1519" s="26" t="n"/>
      <c r="D1519" s="29" t="n"/>
      <c r="E1519" s="26" t="n"/>
      <c r="F1519" s="26" t="n"/>
    </row>
    <row r="1520">
      <c r="A1520" s="31" t="n"/>
      <c r="B1520" s="26" t="n"/>
      <c r="C1520" s="26" t="n"/>
      <c r="D1520" s="29" t="n"/>
      <c r="E1520" s="26" t="n"/>
      <c r="F1520" s="26" t="n"/>
    </row>
    <row r="1521">
      <c r="A1521" s="31" t="n"/>
      <c r="B1521" s="26" t="n"/>
      <c r="C1521" s="26" t="n"/>
      <c r="D1521" s="29" t="n"/>
      <c r="E1521" s="26" t="n"/>
      <c r="F1521" s="26" t="n"/>
    </row>
    <row r="1522">
      <c r="A1522" s="31" t="n"/>
      <c r="B1522" s="26" t="n"/>
      <c r="C1522" s="26" t="n"/>
      <c r="D1522" s="29" t="n"/>
      <c r="E1522" s="26" t="n"/>
      <c r="F1522" s="26" t="n"/>
    </row>
    <row r="1523">
      <c r="A1523" s="31" t="n"/>
      <c r="B1523" s="26" t="n"/>
      <c r="C1523" s="26" t="n"/>
      <c r="D1523" s="29" t="n"/>
      <c r="E1523" s="26" t="n"/>
      <c r="F1523" s="26" t="n"/>
    </row>
    <row r="1524">
      <c r="A1524" s="31" t="n"/>
      <c r="B1524" s="26" t="n"/>
      <c r="C1524" s="26" t="n"/>
      <c r="D1524" s="29" t="n"/>
      <c r="E1524" s="26" t="n"/>
      <c r="F1524" s="26" t="n"/>
    </row>
    <row r="1525">
      <c r="A1525" s="31" t="n"/>
      <c r="B1525" s="26" t="n"/>
      <c r="C1525" s="26" t="n"/>
      <c r="D1525" s="29" t="n"/>
      <c r="E1525" s="26" t="n"/>
      <c r="F1525" s="26" t="n"/>
    </row>
    <row r="1526">
      <c r="A1526" s="31" t="n"/>
      <c r="B1526" s="26" t="n"/>
      <c r="C1526" s="26" t="n"/>
      <c r="D1526" s="29" t="n"/>
      <c r="E1526" s="26" t="n"/>
      <c r="F1526" s="26" t="n"/>
    </row>
    <row r="1527">
      <c r="A1527" s="31" t="n"/>
      <c r="B1527" s="26" t="n"/>
      <c r="C1527" s="26" t="n"/>
      <c r="D1527" s="29" t="n"/>
      <c r="E1527" s="26" t="n"/>
      <c r="F1527" s="26" t="n"/>
    </row>
    <row r="1528">
      <c r="A1528" s="31" t="n"/>
      <c r="B1528" s="26" t="n"/>
      <c r="C1528" s="26" t="n"/>
      <c r="D1528" s="29" t="n"/>
      <c r="E1528" s="26" t="n"/>
      <c r="F1528" s="26" t="n"/>
    </row>
    <row r="1529">
      <c r="A1529" s="31" t="n"/>
      <c r="B1529" s="26" t="n"/>
      <c r="C1529" s="26" t="n"/>
      <c r="D1529" s="29" t="n"/>
      <c r="E1529" s="26" t="n"/>
      <c r="F1529" s="26" t="n"/>
    </row>
    <row r="1530">
      <c r="A1530" s="31" t="n"/>
      <c r="B1530" s="26" t="n"/>
      <c r="C1530" s="26" t="n"/>
      <c r="D1530" s="29" t="n"/>
      <c r="E1530" s="26" t="n"/>
      <c r="F1530" s="26" t="n"/>
    </row>
    <row r="1531">
      <c r="A1531" s="31" t="n"/>
      <c r="B1531" s="26" t="n"/>
      <c r="C1531" s="26" t="n"/>
      <c r="D1531" s="29" t="n"/>
      <c r="E1531" s="26" t="n"/>
      <c r="F1531" s="26" t="n"/>
    </row>
    <row r="1532">
      <c r="A1532" s="31" t="n"/>
      <c r="B1532" s="26" t="n"/>
      <c r="C1532" s="26" t="n"/>
      <c r="D1532" s="29" t="n"/>
      <c r="E1532" s="26" t="n"/>
      <c r="F1532" s="26" t="n"/>
    </row>
    <row r="1533">
      <c r="A1533" s="31" t="n"/>
      <c r="B1533" s="26" t="n"/>
      <c r="C1533" s="26" t="n"/>
      <c r="D1533" s="29" t="n"/>
      <c r="E1533" s="26" t="n"/>
      <c r="F1533" s="26" t="n"/>
    </row>
    <row r="1534">
      <c r="A1534" s="31" t="n"/>
      <c r="B1534" s="26" t="n"/>
      <c r="C1534" s="26" t="n"/>
      <c r="D1534" s="29" t="n"/>
      <c r="E1534" s="26" t="n"/>
      <c r="F1534" s="26" t="n"/>
    </row>
    <row r="1535">
      <c r="A1535" s="31" t="n"/>
      <c r="B1535" s="26" t="n"/>
      <c r="C1535" s="26" t="n"/>
      <c r="D1535" s="29" t="n"/>
      <c r="E1535" s="26" t="n"/>
      <c r="F1535" s="26" t="n"/>
    </row>
    <row r="1536">
      <c r="A1536" s="31" t="n"/>
      <c r="B1536" s="26" t="n"/>
      <c r="C1536" s="26" t="n"/>
      <c r="D1536" s="29" t="n"/>
      <c r="E1536" s="26" t="n"/>
      <c r="F1536" s="26" t="n"/>
    </row>
    <row r="1537">
      <c r="A1537" s="31" t="n"/>
      <c r="B1537" s="26" t="n"/>
      <c r="C1537" s="26" t="n"/>
      <c r="D1537" s="29" t="n"/>
      <c r="E1537" s="26" t="n"/>
      <c r="F1537" s="26" t="n"/>
    </row>
    <row r="1538">
      <c r="A1538" s="31" t="n"/>
      <c r="B1538" s="26" t="n"/>
      <c r="C1538" s="26" t="n"/>
      <c r="D1538" s="29" t="n"/>
      <c r="E1538" s="26" t="n"/>
      <c r="F1538" s="26" t="n"/>
    </row>
    <row r="1539">
      <c r="A1539" s="31" t="n"/>
      <c r="B1539" s="26" t="n"/>
      <c r="C1539" s="26" t="n"/>
      <c r="D1539" s="29" t="n"/>
      <c r="E1539" s="26" t="n"/>
      <c r="F1539" s="26" t="n"/>
    </row>
    <row r="1540">
      <c r="A1540" s="31" t="n"/>
      <c r="B1540" s="26" t="n"/>
      <c r="C1540" s="26" t="n"/>
      <c r="D1540" s="29" t="n"/>
      <c r="E1540" s="26" t="n"/>
      <c r="F1540" s="26" t="n"/>
    </row>
    <row r="1541">
      <c r="A1541" s="31" t="n"/>
      <c r="B1541" s="26" t="n"/>
      <c r="C1541" s="26" t="n"/>
      <c r="D1541" s="29" t="n"/>
      <c r="E1541" s="26" t="n"/>
      <c r="F1541" s="26" t="n"/>
    </row>
    <row r="1542">
      <c r="A1542" s="31" t="n"/>
      <c r="B1542" s="26" t="n"/>
      <c r="C1542" s="26" t="n"/>
      <c r="D1542" s="29" t="n"/>
      <c r="E1542" s="26" t="n"/>
      <c r="F1542" s="26" t="n"/>
    </row>
    <row r="1543">
      <c r="A1543" s="31" t="n"/>
      <c r="B1543" s="26" t="n"/>
      <c r="C1543" s="26" t="n"/>
      <c r="D1543" s="29" t="n"/>
      <c r="E1543" s="26" t="n"/>
      <c r="F1543" s="26" t="n"/>
    </row>
    <row r="1544">
      <c r="A1544" s="31" t="n"/>
      <c r="B1544" s="26" t="n"/>
      <c r="C1544" s="26" t="n"/>
      <c r="D1544" s="29" t="n"/>
      <c r="E1544" s="26" t="n"/>
      <c r="F1544" s="26" t="n"/>
    </row>
    <row r="1545">
      <c r="A1545" s="31" t="n"/>
      <c r="B1545" s="26" t="n"/>
      <c r="C1545" s="26" t="n"/>
      <c r="D1545" s="29" t="n"/>
      <c r="E1545" s="26" t="n"/>
      <c r="F1545" s="26" t="n"/>
    </row>
    <row r="1546">
      <c r="A1546" s="31" t="n"/>
      <c r="B1546" s="26" t="n"/>
      <c r="C1546" s="26" t="n"/>
      <c r="D1546" s="29" t="n"/>
      <c r="E1546" s="26" t="n"/>
      <c r="F1546" s="26" t="n"/>
    </row>
    <row r="1547">
      <c r="A1547" s="31" t="n"/>
      <c r="B1547" s="26" t="n"/>
      <c r="C1547" s="26" t="n"/>
      <c r="D1547" s="29" t="n"/>
      <c r="E1547" s="26" t="n"/>
      <c r="F1547" s="26" t="n"/>
    </row>
    <row r="1548">
      <c r="A1548" s="31" t="n"/>
      <c r="B1548" s="26" t="n"/>
      <c r="C1548" s="26" t="n"/>
      <c r="D1548" s="29" t="n"/>
      <c r="E1548" s="26" t="n"/>
      <c r="F1548" s="26" t="n"/>
    </row>
    <row r="1549">
      <c r="A1549" s="31" t="n"/>
      <c r="B1549" s="26" t="n"/>
      <c r="C1549" s="26" t="n"/>
      <c r="D1549" s="29" t="n"/>
      <c r="E1549" s="26" t="n"/>
      <c r="F1549" s="26" t="n"/>
    </row>
    <row r="1550">
      <c r="A1550" s="31" t="n"/>
      <c r="B1550" s="26" t="n"/>
      <c r="C1550" s="26" t="n"/>
      <c r="D1550" s="29" t="n"/>
      <c r="E1550" s="26" t="n"/>
      <c r="F1550" s="26" t="n"/>
    </row>
    <row r="1551">
      <c r="A1551" s="31" t="n"/>
      <c r="B1551" s="26" t="n"/>
      <c r="C1551" s="26" t="n"/>
      <c r="D1551" s="29" t="n"/>
      <c r="E1551" s="26" t="n"/>
      <c r="F1551" s="26" t="n"/>
    </row>
    <row r="1552">
      <c r="A1552" s="31" t="n"/>
      <c r="B1552" s="26" t="n"/>
      <c r="C1552" s="26" t="n"/>
      <c r="D1552" s="29" t="n"/>
      <c r="E1552" s="26" t="n"/>
      <c r="F1552" s="26" t="n"/>
    </row>
    <row r="1553">
      <c r="A1553" s="31" t="n"/>
      <c r="B1553" s="26" t="n"/>
      <c r="C1553" s="26" t="n"/>
      <c r="D1553" s="29" t="n"/>
      <c r="E1553" s="26" t="n"/>
      <c r="F1553" s="26" t="n"/>
    </row>
    <row r="1554">
      <c r="A1554" s="31" t="n"/>
      <c r="B1554" s="26" t="n"/>
      <c r="C1554" s="26" t="n"/>
      <c r="D1554" s="29" t="n"/>
      <c r="E1554" s="26" t="n"/>
      <c r="F1554" s="26" t="n"/>
    </row>
    <row r="1555">
      <c r="A1555" s="31" t="n"/>
      <c r="B1555" s="26" t="n"/>
      <c r="C1555" s="26" t="n"/>
      <c r="D1555" s="29" t="n"/>
      <c r="E1555" s="26" t="n"/>
      <c r="F1555" s="26" t="n"/>
    </row>
    <row r="1556">
      <c r="A1556" s="31" t="n"/>
      <c r="B1556" s="26" t="n"/>
      <c r="C1556" s="26" t="n"/>
      <c r="D1556" s="29" t="n"/>
      <c r="E1556" s="26" t="n"/>
      <c r="F1556" s="26" t="n"/>
    </row>
    <row r="1557">
      <c r="A1557" s="31" t="n"/>
      <c r="B1557" s="26" t="n"/>
      <c r="C1557" s="26" t="n"/>
      <c r="D1557" s="29" t="n"/>
      <c r="E1557" s="26" t="n"/>
      <c r="F1557" s="26" t="n"/>
    </row>
    <row r="1558">
      <c r="A1558" s="31" t="n"/>
      <c r="B1558" s="26" t="n"/>
      <c r="C1558" s="26" t="n"/>
      <c r="D1558" s="29" t="n"/>
      <c r="E1558" s="26" t="n"/>
      <c r="F1558" s="26" t="n"/>
    </row>
    <row r="1559">
      <c r="A1559" s="31" t="n"/>
      <c r="B1559" s="26" t="n"/>
      <c r="C1559" s="26" t="n"/>
      <c r="D1559" s="29" t="n"/>
      <c r="E1559" s="26" t="n"/>
      <c r="F1559" s="26" t="n"/>
    </row>
    <row r="1560">
      <c r="A1560" s="31" t="n"/>
      <c r="B1560" s="26" t="n"/>
      <c r="C1560" s="26" t="n"/>
      <c r="D1560" s="29" t="n"/>
      <c r="E1560" s="26" t="n"/>
      <c r="F1560" s="26" t="n"/>
    </row>
    <row r="1561">
      <c r="A1561" s="31" t="n"/>
      <c r="B1561" s="26" t="n"/>
      <c r="C1561" s="26" t="n"/>
      <c r="D1561" s="29" t="n"/>
      <c r="E1561" s="26" t="n"/>
      <c r="F1561" s="26" t="n"/>
    </row>
    <row r="1562">
      <c r="A1562" s="31" t="n"/>
      <c r="B1562" s="26" t="n"/>
      <c r="C1562" s="26" t="n"/>
      <c r="D1562" s="29" t="n"/>
      <c r="E1562" s="26" t="n"/>
      <c r="F1562" s="26" t="n"/>
    </row>
    <row r="1563">
      <c r="A1563" s="31" t="n"/>
      <c r="B1563" s="26" t="n"/>
      <c r="C1563" s="26" t="n"/>
      <c r="D1563" s="29" t="n"/>
      <c r="E1563" s="26" t="n"/>
      <c r="F1563" s="26" t="n"/>
    </row>
    <row r="1564">
      <c r="A1564" s="31" t="n"/>
      <c r="B1564" s="26" t="n"/>
      <c r="C1564" s="26" t="n"/>
      <c r="D1564" s="29" t="n"/>
      <c r="E1564" s="26" t="n"/>
      <c r="F1564" s="26" t="n"/>
    </row>
    <row r="1565">
      <c r="A1565" s="31" t="n"/>
      <c r="B1565" s="26" t="n"/>
      <c r="C1565" s="26" t="n"/>
      <c r="D1565" s="29" t="n"/>
      <c r="E1565" s="26" t="n"/>
      <c r="F1565" s="26" t="n"/>
    </row>
    <row r="1566">
      <c r="A1566" s="31" t="n"/>
      <c r="B1566" s="26" t="n"/>
      <c r="C1566" s="26" t="n"/>
      <c r="D1566" s="29" t="n"/>
      <c r="E1566" s="26" t="n"/>
      <c r="F1566" s="26" t="n"/>
    </row>
    <row r="1567">
      <c r="A1567" s="31" t="n"/>
      <c r="B1567" s="26" t="n"/>
      <c r="C1567" s="26" t="n"/>
      <c r="D1567" s="29" t="n"/>
      <c r="E1567" s="26" t="n"/>
      <c r="F1567" s="26" t="n"/>
    </row>
    <row r="1568">
      <c r="A1568" s="31" t="n"/>
      <c r="B1568" s="26" t="n"/>
      <c r="C1568" s="26" t="n"/>
      <c r="D1568" s="29" t="n"/>
      <c r="E1568" s="26" t="n"/>
      <c r="F1568" s="26" t="n"/>
    </row>
    <row r="1569">
      <c r="A1569" s="31" t="n"/>
      <c r="B1569" s="26" t="n"/>
      <c r="C1569" s="26" t="n"/>
      <c r="D1569" s="29" t="n"/>
      <c r="E1569" s="26" t="n"/>
      <c r="F1569" s="26" t="n"/>
    </row>
    <row r="1570">
      <c r="A1570" s="31" t="n"/>
      <c r="B1570" s="26" t="n"/>
      <c r="C1570" s="26" t="n"/>
      <c r="D1570" s="29" t="n"/>
      <c r="E1570" s="26" t="n"/>
      <c r="F1570" s="26" t="n"/>
    </row>
    <row r="1571">
      <c r="A1571" s="31" t="n"/>
      <c r="B1571" s="26" t="n"/>
      <c r="C1571" s="26" t="n"/>
      <c r="D1571" s="29" t="n"/>
      <c r="E1571" s="26" t="n"/>
      <c r="F1571" s="26" t="n"/>
    </row>
    <row r="1572">
      <c r="A1572" s="31" t="n"/>
      <c r="B1572" s="26" t="n"/>
      <c r="C1572" s="26" t="n"/>
      <c r="D1572" s="29" t="n"/>
      <c r="E1572" s="26" t="n"/>
      <c r="F1572" s="26" t="n"/>
    </row>
    <row r="1573">
      <c r="A1573" s="31" t="n"/>
      <c r="B1573" s="26" t="n"/>
      <c r="C1573" s="26" t="n"/>
      <c r="D1573" s="29" t="n"/>
      <c r="E1573" s="26" t="n"/>
      <c r="F1573" s="26" t="n"/>
    </row>
    <row r="1574">
      <c r="A1574" s="31" t="n"/>
      <c r="B1574" s="26" t="n"/>
      <c r="C1574" s="26" t="n"/>
      <c r="D1574" s="29" t="n"/>
      <c r="E1574" s="26" t="n"/>
      <c r="F1574" s="26" t="n"/>
    </row>
    <row r="1575">
      <c r="A1575" s="31" t="n"/>
      <c r="B1575" s="26" t="n"/>
      <c r="C1575" s="26" t="n"/>
      <c r="D1575" s="29" t="n"/>
      <c r="E1575" s="26" t="n"/>
      <c r="F1575" s="26" t="n"/>
    </row>
    <row r="1576">
      <c r="A1576" s="31" t="n"/>
      <c r="B1576" s="26" t="n"/>
      <c r="C1576" s="26" t="n"/>
      <c r="D1576" s="29" t="n"/>
      <c r="E1576" s="26" t="n"/>
      <c r="F1576" s="26" t="n"/>
    </row>
    <row r="1577">
      <c r="A1577" s="31" t="n"/>
      <c r="B1577" s="26" t="n"/>
      <c r="C1577" s="26" t="n"/>
      <c r="D1577" s="29" t="n"/>
      <c r="E1577" s="26" t="n"/>
      <c r="F1577" s="26" t="n"/>
    </row>
    <row r="1578">
      <c r="A1578" s="31" t="n"/>
      <c r="B1578" s="26" t="n"/>
      <c r="C1578" s="26" t="n"/>
      <c r="D1578" s="29" t="n"/>
      <c r="E1578" s="26" t="n"/>
      <c r="F1578" s="26" t="n"/>
    </row>
    <row r="1579">
      <c r="A1579" s="31" t="n"/>
      <c r="B1579" s="26" t="n"/>
      <c r="C1579" s="26" t="n"/>
      <c r="D1579" s="29" t="n"/>
      <c r="E1579" s="26" t="n"/>
      <c r="F1579" s="26" t="n"/>
    </row>
    <row r="1580">
      <c r="A1580" s="31" t="n"/>
      <c r="B1580" s="26" t="n"/>
      <c r="C1580" s="26" t="n"/>
      <c r="D1580" s="29" t="n"/>
      <c r="E1580" s="26" t="n"/>
      <c r="F1580" s="26" t="n"/>
    </row>
    <row r="1581">
      <c r="A1581" s="31" t="n"/>
      <c r="B1581" s="26" t="n"/>
      <c r="C1581" s="26" t="n"/>
      <c r="D1581" s="29" t="n"/>
      <c r="E1581" s="26" t="n"/>
      <c r="F1581" s="26" t="n"/>
    </row>
    <row r="1582">
      <c r="A1582" s="31" t="n"/>
      <c r="B1582" s="26" t="n"/>
      <c r="C1582" s="26" t="n"/>
      <c r="D1582" s="29" t="n"/>
      <c r="E1582" s="26" t="n"/>
      <c r="F1582" s="26" t="n"/>
    </row>
    <row r="1583">
      <c r="A1583" s="31" t="n"/>
      <c r="B1583" s="26" t="n"/>
      <c r="C1583" s="26" t="n"/>
      <c r="D1583" s="29" t="n"/>
      <c r="E1583" s="26" t="n"/>
      <c r="F1583" s="26" t="n"/>
    </row>
    <row r="1584">
      <c r="A1584" s="31" t="n"/>
      <c r="B1584" s="26" t="n"/>
      <c r="C1584" s="26" t="n"/>
      <c r="D1584" s="29" t="n"/>
      <c r="E1584" s="26" t="n"/>
      <c r="F1584" s="26" t="n"/>
    </row>
    <row r="1585">
      <c r="A1585" s="31" t="n"/>
      <c r="B1585" s="26" t="n"/>
      <c r="C1585" s="26" t="n"/>
      <c r="D1585" s="29" t="n"/>
      <c r="E1585" s="26" t="n"/>
      <c r="F1585" s="26" t="n"/>
    </row>
    <row r="1586">
      <c r="A1586" s="31" t="n"/>
      <c r="B1586" s="26" t="n"/>
      <c r="C1586" s="26" t="n"/>
      <c r="D1586" s="29" t="n"/>
      <c r="E1586" s="26" t="n"/>
      <c r="F1586" s="26" t="n"/>
    </row>
    <row r="1587">
      <c r="A1587" s="31" t="n"/>
      <c r="B1587" s="26" t="n"/>
      <c r="C1587" s="26" t="n"/>
      <c r="D1587" s="29" t="n"/>
      <c r="E1587" s="26" t="n"/>
      <c r="F1587" s="26" t="n"/>
    </row>
    <row r="1588">
      <c r="A1588" s="31" t="n"/>
      <c r="B1588" s="26" t="n"/>
      <c r="C1588" s="26" t="n"/>
      <c r="D1588" s="29" t="n"/>
      <c r="E1588" s="26" t="n"/>
      <c r="F1588" s="26" t="n"/>
    </row>
    <row r="1589">
      <c r="A1589" s="31" t="n"/>
      <c r="B1589" s="26" t="n"/>
      <c r="C1589" s="26" t="n"/>
      <c r="D1589" s="29" t="n"/>
      <c r="E1589" s="26" t="n"/>
      <c r="F1589" s="26" t="n"/>
    </row>
    <row r="1590">
      <c r="A1590" s="31" t="n"/>
      <c r="B1590" s="26" t="n"/>
      <c r="C1590" s="26" t="n"/>
      <c r="D1590" s="29" t="n"/>
      <c r="E1590" s="26" t="n"/>
      <c r="F1590" s="26" t="n"/>
    </row>
    <row r="1591">
      <c r="A1591" s="31" t="n"/>
      <c r="B1591" s="26" t="n"/>
      <c r="C1591" s="26" t="n"/>
      <c r="D1591" s="29" t="n"/>
      <c r="E1591" s="26" t="n"/>
      <c r="F1591" s="26" t="n"/>
    </row>
    <row r="1592">
      <c r="A1592" s="31" t="n"/>
      <c r="B1592" s="26" t="n"/>
      <c r="C1592" s="26" t="n"/>
      <c r="D1592" s="29" t="n"/>
      <c r="E1592" s="26" t="n"/>
      <c r="F1592" s="26" t="n"/>
    </row>
    <row r="1593">
      <c r="A1593" s="31" t="n"/>
      <c r="B1593" s="26" t="n"/>
      <c r="C1593" s="26" t="n"/>
      <c r="D1593" s="29" t="n"/>
      <c r="E1593" s="26" t="n"/>
      <c r="F1593" s="26" t="n"/>
    </row>
    <row r="1594">
      <c r="A1594" s="31" t="n"/>
      <c r="B1594" s="26" t="n"/>
      <c r="C1594" s="26" t="n"/>
      <c r="D1594" s="29" t="n"/>
      <c r="E1594" s="26" t="n"/>
      <c r="F1594" s="26" t="n"/>
    </row>
    <row r="1595">
      <c r="A1595" s="31" t="n"/>
      <c r="B1595" s="26" t="n"/>
      <c r="C1595" s="26" t="n"/>
      <c r="D1595" s="29" t="n"/>
      <c r="E1595" s="26" t="n"/>
      <c r="F1595" s="26" t="n"/>
    </row>
    <row r="1596">
      <c r="A1596" s="31" t="n"/>
      <c r="B1596" s="26" t="n"/>
      <c r="C1596" s="26" t="n"/>
      <c r="D1596" s="29" t="n"/>
      <c r="E1596" s="26" t="n"/>
      <c r="F1596" s="26" t="n"/>
    </row>
    <row r="1597">
      <c r="A1597" s="31" t="n"/>
      <c r="B1597" s="26" t="n"/>
      <c r="C1597" s="26" t="n"/>
      <c r="D1597" s="29" t="n"/>
      <c r="E1597" s="26" t="n"/>
      <c r="F1597" s="26" t="n"/>
    </row>
    <row r="1598">
      <c r="A1598" s="31" t="n"/>
      <c r="B1598" s="26" t="n"/>
      <c r="C1598" s="26" t="n"/>
      <c r="D1598" s="29" t="n"/>
      <c r="E1598" s="26" t="n"/>
      <c r="F1598" s="26" t="n"/>
    </row>
    <row r="1599">
      <c r="A1599" s="31" t="n"/>
      <c r="B1599" s="26" t="n"/>
      <c r="C1599" s="26" t="n"/>
      <c r="D1599" s="29" t="n"/>
      <c r="E1599" s="26" t="n"/>
      <c r="F1599" s="26" t="n"/>
    </row>
    <row r="1600">
      <c r="A1600" s="31" t="n"/>
      <c r="B1600" s="26" t="n"/>
      <c r="C1600" s="26" t="n"/>
      <c r="D1600" s="29" t="n"/>
      <c r="E1600" s="26" t="n"/>
      <c r="F1600" s="26" t="n"/>
    </row>
    <row r="1601">
      <c r="A1601" s="31" t="n"/>
      <c r="B1601" s="26" t="n"/>
      <c r="C1601" s="26" t="n"/>
      <c r="D1601" s="29" t="n"/>
      <c r="E1601" s="26" t="n"/>
      <c r="F1601" s="26" t="n"/>
    </row>
    <row r="1602">
      <c r="A1602" s="31" t="n"/>
      <c r="B1602" s="26" t="n"/>
      <c r="C1602" s="26" t="n"/>
      <c r="D1602" s="29" t="n"/>
      <c r="E1602" s="26" t="n"/>
      <c r="F1602" s="26" t="n"/>
    </row>
    <row r="1603">
      <c r="A1603" s="31" t="n"/>
      <c r="B1603" s="26" t="n"/>
      <c r="C1603" s="26" t="n"/>
      <c r="D1603" s="29" t="n"/>
      <c r="E1603" s="26" t="n"/>
      <c r="F1603" s="26" t="n"/>
    </row>
    <row r="1604">
      <c r="A1604" s="31" t="n"/>
      <c r="B1604" s="26" t="n"/>
      <c r="C1604" s="26" t="n"/>
      <c r="D1604" s="29" t="n"/>
      <c r="E1604" s="26" t="n"/>
      <c r="F1604" s="26" t="n"/>
    </row>
    <row r="1605">
      <c r="A1605" s="31" t="n"/>
      <c r="B1605" s="26" t="n"/>
      <c r="C1605" s="26" t="n"/>
      <c r="D1605" s="29" t="n"/>
      <c r="E1605" s="26" t="n"/>
      <c r="F1605" s="26" t="n"/>
    </row>
    <row r="1606">
      <c r="A1606" s="31" t="n"/>
      <c r="B1606" s="26" t="n"/>
      <c r="C1606" s="26" t="n"/>
      <c r="D1606" s="29" t="n"/>
      <c r="E1606" s="26" t="n"/>
      <c r="F1606" s="26" t="n"/>
    </row>
    <row r="1607">
      <c r="A1607" s="31" t="n"/>
      <c r="B1607" s="26" t="n"/>
      <c r="C1607" s="26" t="n"/>
      <c r="D1607" s="29" t="n"/>
      <c r="E1607" s="26" t="n"/>
      <c r="F1607" s="26" t="n"/>
    </row>
    <row r="1608">
      <c r="A1608" s="31" t="n"/>
      <c r="B1608" s="26" t="n"/>
      <c r="C1608" s="26" t="n"/>
      <c r="D1608" s="29" t="n"/>
      <c r="E1608" s="26" t="n"/>
      <c r="F1608" s="26" t="n"/>
    </row>
    <row r="1609">
      <c r="A1609" s="31" t="n"/>
      <c r="B1609" s="26" t="n"/>
      <c r="C1609" s="26" t="n"/>
      <c r="D1609" s="29" t="n"/>
      <c r="E1609" s="26" t="n"/>
      <c r="F1609" s="26" t="n"/>
    </row>
    <row r="1610">
      <c r="A1610" s="31" t="n"/>
      <c r="B1610" s="26" t="n"/>
      <c r="C1610" s="26" t="n"/>
      <c r="D1610" s="29" t="n"/>
      <c r="E1610" s="26" t="n"/>
      <c r="F1610" s="26" t="n"/>
    </row>
    <row r="1611">
      <c r="A1611" s="31" t="n"/>
      <c r="B1611" s="26" t="n"/>
      <c r="C1611" s="26" t="n"/>
      <c r="D1611" s="29" t="n"/>
      <c r="E1611" s="26" t="n"/>
      <c r="F1611" s="26" t="n"/>
    </row>
    <row r="1612">
      <c r="A1612" s="31" t="n"/>
      <c r="B1612" s="26" t="n"/>
      <c r="C1612" s="26" t="n"/>
      <c r="D1612" s="29" t="n"/>
      <c r="E1612" s="26" t="n"/>
      <c r="F1612" s="26" t="n"/>
    </row>
    <row r="1613">
      <c r="A1613" s="31" t="n"/>
      <c r="B1613" s="26" t="n"/>
      <c r="C1613" s="26" t="n"/>
      <c r="D1613" s="29" t="n"/>
      <c r="E1613" s="26" t="n"/>
      <c r="F1613" s="26" t="n"/>
    </row>
    <row r="1614">
      <c r="A1614" s="31" t="n"/>
      <c r="B1614" s="26" t="n"/>
      <c r="C1614" s="26" t="n"/>
      <c r="D1614" s="29" t="n"/>
      <c r="E1614" s="26" t="n"/>
      <c r="F1614" s="26" t="n"/>
    </row>
    <row r="1615">
      <c r="A1615" s="31" t="n"/>
      <c r="B1615" s="26" t="n"/>
      <c r="C1615" s="26" t="n"/>
      <c r="D1615" s="29" t="n"/>
      <c r="E1615" s="26" t="n"/>
      <c r="F1615" s="26" t="n"/>
    </row>
    <row r="1616">
      <c r="A1616" s="31" t="n"/>
      <c r="B1616" s="26" t="n"/>
      <c r="C1616" s="26" t="n"/>
      <c r="D1616" s="29" t="n"/>
      <c r="E1616" s="26" t="n"/>
      <c r="F1616" s="26" t="n"/>
    </row>
    <row r="1617">
      <c r="A1617" s="31" t="n"/>
      <c r="B1617" s="26" t="n"/>
      <c r="C1617" s="26" t="n"/>
      <c r="D1617" s="29" t="n"/>
      <c r="E1617" s="26" t="n"/>
      <c r="F1617" s="26" t="n"/>
    </row>
    <row r="1618">
      <c r="A1618" s="31" t="n"/>
      <c r="B1618" s="26" t="n"/>
      <c r="C1618" s="26" t="n"/>
      <c r="D1618" s="29" t="n"/>
      <c r="E1618" s="26" t="n"/>
      <c r="F1618" s="26" t="n"/>
    </row>
    <row r="1619">
      <c r="A1619" s="31" t="n"/>
      <c r="B1619" s="26" t="n"/>
      <c r="C1619" s="26" t="n"/>
      <c r="D1619" s="29" t="n"/>
      <c r="E1619" s="26" t="n"/>
      <c r="F1619" s="26" t="n"/>
    </row>
    <row r="1620">
      <c r="A1620" s="31" t="n"/>
      <c r="B1620" s="26" t="n"/>
      <c r="C1620" s="26" t="n"/>
      <c r="D1620" s="29" t="n"/>
      <c r="E1620" s="26" t="n"/>
      <c r="F1620" s="26" t="n"/>
    </row>
    <row r="1621">
      <c r="A1621" s="31" t="n"/>
      <c r="B1621" s="26" t="n"/>
      <c r="C1621" s="26" t="n"/>
      <c r="D1621" s="29" t="n"/>
      <c r="E1621" s="26" t="n"/>
      <c r="F1621" s="26" t="n"/>
    </row>
    <row r="1622">
      <c r="A1622" s="31" t="n"/>
      <c r="B1622" s="26" t="n"/>
      <c r="C1622" s="26" t="n"/>
      <c r="D1622" s="29" t="n"/>
      <c r="E1622" s="26" t="n"/>
      <c r="F1622" s="26" t="n"/>
    </row>
    <row r="1623">
      <c r="A1623" s="31" t="n"/>
      <c r="B1623" s="26" t="n"/>
      <c r="C1623" s="26" t="n"/>
      <c r="D1623" s="29" t="n"/>
      <c r="E1623" s="26" t="n"/>
      <c r="F1623" s="26" t="n"/>
    </row>
    <row r="1624">
      <c r="A1624" s="31" t="n"/>
      <c r="B1624" s="26" t="n"/>
      <c r="C1624" s="26" t="n"/>
      <c r="D1624" s="29" t="n"/>
      <c r="E1624" s="26" t="n"/>
      <c r="F1624" s="26" t="n"/>
    </row>
    <row r="1625">
      <c r="A1625" s="31" t="n"/>
      <c r="B1625" s="26" t="n"/>
      <c r="C1625" s="26" t="n"/>
      <c r="D1625" s="29" t="n"/>
      <c r="E1625" s="26" t="n"/>
      <c r="F1625" s="26" t="n"/>
    </row>
    <row r="1626">
      <c r="A1626" s="31" t="n"/>
      <c r="B1626" s="26" t="n"/>
      <c r="C1626" s="26" t="n"/>
      <c r="D1626" s="29" t="n"/>
      <c r="E1626" s="26" t="n"/>
      <c r="F1626" s="26" t="n"/>
    </row>
    <row r="1627">
      <c r="A1627" s="31" t="n"/>
      <c r="B1627" s="26" t="n"/>
      <c r="C1627" s="26" t="n"/>
      <c r="D1627" s="29" t="n"/>
      <c r="E1627" s="26" t="n"/>
      <c r="F1627" s="26" t="n"/>
    </row>
    <row r="1628">
      <c r="A1628" s="31" t="n"/>
      <c r="B1628" s="26" t="n"/>
      <c r="C1628" s="26" t="n"/>
      <c r="D1628" s="29" t="n"/>
      <c r="E1628" s="26" t="n"/>
      <c r="F1628" s="26" t="n"/>
    </row>
    <row r="1629">
      <c r="A1629" s="31" t="n"/>
      <c r="B1629" s="26" t="n"/>
      <c r="C1629" s="26" t="n"/>
      <c r="D1629" s="29" t="n"/>
      <c r="E1629" s="26" t="n"/>
      <c r="F1629" s="26" t="n"/>
    </row>
    <row r="1630">
      <c r="A1630" s="31" t="n"/>
      <c r="B1630" s="26" t="n"/>
      <c r="C1630" s="26" t="n"/>
      <c r="D1630" s="29" t="n"/>
      <c r="E1630" s="26" t="n"/>
      <c r="F1630" s="26" t="n"/>
    </row>
    <row r="1631">
      <c r="A1631" s="31" t="n"/>
      <c r="B1631" s="26" t="n"/>
      <c r="C1631" s="26" t="n"/>
      <c r="D1631" s="29" t="n"/>
      <c r="E1631" s="26" t="n"/>
      <c r="F1631" s="26" t="n"/>
    </row>
    <row r="1632">
      <c r="A1632" s="31" t="n"/>
      <c r="B1632" s="26" t="n"/>
      <c r="C1632" s="26" t="n"/>
      <c r="D1632" s="29" t="n"/>
      <c r="E1632" s="26" t="n"/>
      <c r="F1632" s="26" t="n"/>
    </row>
    <row r="1633">
      <c r="A1633" s="31" t="n"/>
      <c r="B1633" s="26" t="n"/>
      <c r="C1633" s="26" t="n"/>
      <c r="D1633" s="29" t="n"/>
      <c r="E1633" s="26" t="n"/>
      <c r="F1633" s="26" t="n"/>
    </row>
    <row r="1634">
      <c r="A1634" s="31" t="n"/>
      <c r="B1634" s="26" t="n"/>
      <c r="C1634" s="26" t="n"/>
      <c r="D1634" s="29" t="n"/>
      <c r="E1634" s="26" t="n"/>
      <c r="F1634" s="26" t="n"/>
    </row>
    <row r="1635">
      <c r="A1635" s="31" t="n"/>
      <c r="B1635" s="26" t="n"/>
      <c r="C1635" s="26" t="n"/>
      <c r="D1635" s="29" t="n"/>
      <c r="E1635" s="26" t="n"/>
      <c r="F1635" s="26" t="n"/>
    </row>
    <row r="1636">
      <c r="A1636" s="31" t="n"/>
      <c r="B1636" s="26" t="n"/>
      <c r="C1636" s="26" t="n"/>
      <c r="D1636" s="29" t="n"/>
      <c r="E1636" s="26" t="n"/>
      <c r="F1636" s="26" t="n"/>
    </row>
    <row r="1637">
      <c r="A1637" s="31" t="n"/>
      <c r="B1637" s="26" t="n"/>
      <c r="C1637" s="26" t="n"/>
      <c r="D1637" s="29" t="n"/>
      <c r="E1637" s="26" t="n"/>
      <c r="F1637" s="26" t="n"/>
    </row>
    <row r="1638">
      <c r="A1638" s="31" t="n"/>
      <c r="B1638" s="26" t="n"/>
      <c r="C1638" s="26" t="n"/>
      <c r="D1638" s="29" t="n"/>
      <c r="E1638" s="26" t="n"/>
      <c r="F1638" s="26" t="n"/>
    </row>
    <row r="1639">
      <c r="A1639" s="31" t="n"/>
      <c r="B1639" s="26" t="n"/>
      <c r="C1639" s="26" t="n"/>
      <c r="D1639" s="29" t="n"/>
      <c r="E1639" s="26" t="n"/>
      <c r="F1639" s="26" t="n"/>
    </row>
    <row r="1640">
      <c r="A1640" s="31" t="n"/>
      <c r="B1640" s="26" t="n"/>
      <c r="C1640" s="26" t="n"/>
      <c r="D1640" s="29" t="n"/>
      <c r="E1640" s="26" t="n"/>
      <c r="F1640" s="26" t="n"/>
    </row>
    <row r="1641">
      <c r="A1641" s="31" t="n"/>
      <c r="B1641" s="26" t="n"/>
      <c r="C1641" s="26" t="n"/>
      <c r="D1641" s="29" t="n"/>
      <c r="E1641" s="26" t="n"/>
      <c r="F1641" s="26" t="n"/>
    </row>
    <row r="1642">
      <c r="A1642" s="31" t="n"/>
      <c r="B1642" s="26" t="n"/>
      <c r="C1642" s="26" t="n"/>
      <c r="D1642" s="29" t="n"/>
      <c r="E1642" s="26" t="n"/>
      <c r="F1642" s="26" t="n"/>
    </row>
    <row r="1643">
      <c r="A1643" s="31" t="n"/>
      <c r="B1643" s="26" t="n"/>
      <c r="C1643" s="26" t="n"/>
      <c r="D1643" s="29" t="n"/>
      <c r="E1643" s="26" t="n"/>
      <c r="F1643" s="26" t="n"/>
    </row>
    <row r="1644">
      <c r="A1644" s="31" t="n"/>
      <c r="B1644" s="26" t="n"/>
      <c r="C1644" s="26" t="n"/>
      <c r="D1644" s="29" t="n"/>
      <c r="E1644" s="26" t="n"/>
      <c r="F1644" s="26" t="n"/>
    </row>
    <row r="1645">
      <c r="A1645" s="31" t="n"/>
      <c r="B1645" s="26" t="n"/>
      <c r="C1645" s="26" t="n"/>
      <c r="D1645" s="29" t="n"/>
      <c r="E1645" s="26" t="n"/>
      <c r="F1645" s="26" t="n"/>
    </row>
    <row r="1646">
      <c r="A1646" s="31" t="n"/>
      <c r="B1646" s="26" t="n"/>
      <c r="C1646" s="26" t="n"/>
      <c r="D1646" s="29" t="n"/>
      <c r="E1646" s="26" t="n"/>
      <c r="F1646" s="26" t="n"/>
    </row>
    <row r="1647">
      <c r="A1647" s="31" t="n"/>
      <c r="B1647" s="26" t="n"/>
      <c r="C1647" s="26" t="n"/>
      <c r="D1647" s="29" t="n"/>
      <c r="E1647" s="26" t="n"/>
      <c r="F1647" s="26" t="n"/>
    </row>
    <row r="1648">
      <c r="A1648" s="31" t="n"/>
      <c r="B1648" s="26" t="n"/>
      <c r="C1648" s="26" t="n"/>
      <c r="D1648" s="29" t="n"/>
      <c r="E1648" s="26" t="n"/>
      <c r="F1648" s="26" t="n"/>
    </row>
    <row r="1649">
      <c r="A1649" s="31" t="n"/>
      <c r="B1649" s="26" t="n"/>
      <c r="C1649" s="26" t="n"/>
      <c r="D1649" s="29" t="n"/>
      <c r="E1649" s="26" t="n"/>
      <c r="F1649" s="26" t="n"/>
    </row>
    <row r="1650">
      <c r="A1650" s="31" t="n"/>
      <c r="B1650" s="26" t="n"/>
      <c r="C1650" s="26" t="n"/>
      <c r="D1650" s="29" t="n"/>
      <c r="E1650" s="26" t="n"/>
      <c r="F1650" s="26" t="n"/>
    </row>
    <row r="1651">
      <c r="A1651" s="31" t="n"/>
      <c r="B1651" s="26" t="n"/>
      <c r="C1651" s="26" t="n"/>
      <c r="D1651" s="29" t="n"/>
      <c r="E1651" s="26" t="n"/>
      <c r="F1651" s="26" t="n"/>
    </row>
    <row r="1652">
      <c r="A1652" s="31" t="n"/>
      <c r="B1652" s="26" t="n"/>
      <c r="C1652" s="26" t="n"/>
      <c r="D1652" s="29" t="n"/>
      <c r="E1652" s="26" t="n"/>
      <c r="F1652" s="26" t="n"/>
    </row>
    <row r="1653">
      <c r="A1653" s="31" t="n"/>
      <c r="B1653" s="26" t="n"/>
      <c r="C1653" s="26" t="n"/>
      <c r="D1653" s="29" t="n"/>
      <c r="E1653" s="26" t="n"/>
      <c r="F1653" s="26" t="n"/>
    </row>
    <row r="1654">
      <c r="A1654" s="31" t="n"/>
      <c r="B1654" s="26" t="n"/>
      <c r="C1654" s="26" t="n"/>
      <c r="D1654" s="29" t="n"/>
      <c r="E1654" s="26" t="n"/>
      <c r="F1654" s="26" t="n"/>
    </row>
    <row r="1655">
      <c r="A1655" s="31" t="n"/>
      <c r="B1655" s="26" t="n"/>
      <c r="C1655" s="26" t="n"/>
      <c r="D1655" s="29" t="n"/>
      <c r="E1655" s="26" t="n"/>
      <c r="F1655" s="26" t="n"/>
    </row>
    <row r="1656">
      <c r="A1656" s="31" t="n"/>
      <c r="B1656" s="26" t="n"/>
      <c r="C1656" s="26" t="n"/>
      <c r="D1656" s="29" t="n"/>
      <c r="E1656" s="26" t="n"/>
      <c r="F1656" s="26" t="n"/>
    </row>
    <row r="1657">
      <c r="A1657" s="31" t="n"/>
      <c r="B1657" s="26" t="n"/>
      <c r="C1657" s="26" t="n"/>
      <c r="D1657" s="29" t="n"/>
      <c r="E1657" s="26" t="n"/>
      <c r="F1657" s="26" t="n"/>
    </row>
    <row r="1658">
      <c r="A1658" s="31" t="n"/>
      <c r="B1658" s="26" t="n"/>
      <c r="C1658" s="26" t="n"/>
      <c r="D1658" s="29" t="n"/>
      <c r="E1658" s="26" t="n"/>
      <c r="F1658" s="26" t="n"/>
    </row>
    <row r="1659">
      <c r="A1659" s="31" t="n"/>
      <c r="B1659" s="26" t="n"/>
      <c r="C1659" s="26" t="n"/>
      <c r="D1659" s="29" t="n"/>
      <c r="E1659" s="26" t="n"/>
      <c r="F1659" s="26" t="n"/>
    </row>
    <row r="1660">
      <c r="A1660" s="31" t="n"/>
      <c r="B1660" s="26" t="n"/>
      <c r="C1660" s="26" t="n"/>
      <c r="D1660" s="29" t="n"/>
      <c r="E1660" s="26" t="n"/>
      <c r="F1660" s="26" t="n"/>
    </row>
    <row r="1661">
      <c r="A1661" s="31" t="n"/>
      <c r="B1661" s="26" t="n"/>
      <c r="C1661" s="26" t="n"/>
      <c r="D1661" s="29" t="n"/>
      <c r="E1661" s="26" t="n"/>
      <c r="F1661" s="26" t="n"/>
    </row>
    <row r="1662">
      <c r="A1662" s="31" t="n"/>
      <c r="B1662" s="26" t="n"/>
      <c r="C1662" s="26" t="n"/>
      <c r="D1662" s="29" t="n"/>
      <c r="E1662" s="26" t="n"/>
      <c r="F1662" s="26" t="n"/>
    </row>
    <row r="1663">
      <c r="A1663" s="31" t="n"/>
      <c r="B1663" s="26" t="n"/>
      <c r="C1663" s="26" t="n"/>
      <c r="D1663" s="29" t="n"/>
      <c r="E1663" s="26" t="n"/>
      <c r="F1663" s="26" t="n"/>
    </row>
    <row r="1664">
      <c r="A1664" s="31" t="n"/>
      <c r="B1664" s="26" t="n"/>
      <c r="C1664" s="26" t="n"/>
      <c r="D1664" s="29" t="n"/>
      <c r="E1664" s="26" t="n"/>
      <c r="F1664" s="26" t="n"/>
    </row>
    <row r="1665">
      <c r="A1665" s="31" t="n"/>
      <c r="B1665" s="26" t="n"/>
      <c r="C1665" s="26" t="n"/>
      <c r="D1665" s="29" t="n"/>
      <c r="E1665" s="26" t="n"/>
      <c r="F1665" s="26" t="n"/>
    </row>
    <row r="1666">
      <c r="A1666" s="31" t="n"/>
      <c r="B1666" s="26" t="n"/>
      <c r="C1666" s="26" t="n"/>
      <c r="D1666" s="29" t="n"/>
      <c r="E1666" s="26" t="n"/>
      <c r="F1666" s="26" t="n"/>
    </row>
    <row r="1667">
      <c r="A1667" s="31" t="n"/>
      <c r="B1667" s="26" t="n"/>
      <c r="C1667" s="26" t="n"/>
      <c r="D1667" s="29" t="n"/>
      <c r="E1667" s="26" t="n"/>
      <c r="F1667" s="26" t="n"/>
    </row>
    <row r="1668">
      <c r="A1668" s="31" t="n"/>
      <c r="B1668" s="26" t="n"/>
      <c r="C1668" s="26" t="n"/>
      <c r="D1668" s="29" t="n"/>
      <c r="E1668" s="26" t="n"/>
      <c r="F1668" s="26" t="n"/>
    </row>
    <row r="1669">
      <c r="A1669" s="31" t="n"/>
      <c r="B1669" s="26" t="n"/>
      <c r="C1669" s="26" t="n"/>
      <c r="D1669" s="29" t="n"/>
      <c r="E1669" s="26" t="n"/>
      <c r="F1669" s="26" t="n"/>
    </row>
    <row r="1670">
      <c r="A1670" s="31" t="n"/>
      <c r="B1670" s="26" t="n"/>
      <c r="C1670" s="26" t="n"/>
      <c r="D1670" s="29" t="n"/>
      <c r="E1670" s="26" t="n"/>
      <c r="F1670" s="26" t="n"/>
    </row>
    <row r="1671">
      <c r="A1671" s="31" t="n"/>
      <c r="B1671" s="26" t="n"/>
      <c r="C1671" s="26" t="n"/>
      <c r="D1671" s="29" t="n"/>
      <c r="E1671" s="26" t="n"/>
      <c r="F1671" s="26" t="n"/>
    </row>
    <row r="1672">
      <c r="A1672" s="31" t="n"/>
      <c r="B1672" s="26" t="n"/>
      <c r="C1672" s="26" t="n"/>
      <c r="D1672" s="29" t="n"/>
      <c r="E1672" s="26" t="n"/>
      <c r="F1672" s="26" t="n"/>
    </row>
    <row r="1673">
      <c r="A1673" s="31" t="n"/>
      <c r="B1673" s="26" t="n"/>
      <c r="C1673" s="26" t="n"/>
      <c r="D1673" s="29" t="n"/>
      <c r="E1673" s="26" t="n"/>
      <c r="F1673" s="26" t="n"/>
    </row>
    <row r="1674">
      <c r="A1674" s="31" t="n"/>
      <c r="B1674" s="26" t="n"/>
      <c r="C1674" s="26" t="n"/>
      <c r="D1674" s="29" t="n"/>
      <c r="E1674" s="26" t="n"/>
      <c r="F1674" s="26" t="n"/>
    </row>
    <row r="1675">
      <c r="A1675" s="31" t="n"/>
      <c r="B1675" s="26" t="n"/>
      <c r="C1675" s="26" t="n"/>
      <c r="D1675" s="29" t="n"/>
      <c r="E1675" s="26" t="n"/>
      <c r="F1675" s="26" t="n"/>
    </row>
    <row r="1676">
      <c r="A1676" s="31" t="n"/>
      <c r="B1676" s="26" t="n"/>
      <c r="C1676" s="26" t="n"/>
      <c r="D1676" s="29" t="n"/>
      <c r="E1676" s="26" t="n"/>
      <c r="F1676" s="26" t="n"/>
    </row>
    <row r="1677">
      <c r="A1677" s="31" t="n"/>
      <c r="B1677" s="26" t="n"/>
      <c r="C1677" s="26" t="n"/>
      <c r="D1677" s="29" t="n"/>
      <c r="E1677" s="26" t="n"/>
      <c r="F1677" s="26" t="n"/>
    </row>
    <row r="1678">
      <c r="A1678" s="31" t="n"/>
      <c r="B1678" s="26" t="n"/>
      <c r="C1678" s="26" t="n"/>
      <c r="D1678" s="29" t="n"/>
      <c r="E1678" s="26" t="n"/>
      <c r="F1678" s="26" t="n"/>
    </row>
    <row r="1679">
      <c r="A1679" s="31" t="n"/>
      <c r="B1679" s="26" t="n"/>
      <c r="C1679" s="26" t="n"/>
      <c r="D1679" s="29" t="n"/>
      <c r="E1679" s="26" t="n"/>
      <c r="F1679" s="26" t="n"/>
    </row>
    <row r="1680">
      <c r="A1680" s="31" t="n"/>
      <c r="B1680" s="26" t="n"/>
      <c r="C1680" s="26" t="n"/>
      <c r="D1680" s="29" t="n"/>
      <c r="E1680" s="26" t="n"/>
      <c r="F1680" s="26" t="n"/>
    </row>
    <row r="1681">
      <c r="A1681" s="31" t="n"/>
      <c r="B1681" s="26" t="n"/>
      <c r="C1681" s="26" t="n"/>
      <c r="D1681" s="29" t="n"/>
      <c r="E1681" s="26" t="n"/>
      <c r="F1681" s="26" t="n"/>
    </row>
    <row r="1682">
      <c r="A1682" s="31" t="n"/>
      <c r="B1682" s="26" t="n"/>
      <c r="C1682" s="26" t="n"/>
      <c r="D1682" s="29" t="n"/>
      <c r="E1682" s="26" t="n"/>
      <c r="F1682" s="26" t="n"/>
    </row>
    <row r="1683">
      <c r="A1683" s="31" t="n"/>
      <c r="B1683" s="26" t="n"/>
      <c r="C1683" s="26" t="n"/>
      <c r="D1683" s="29" t="n"/>
      <c r="E1683" s="26" t="n"/>
      <c r="F1683" s="26" t="n"/>
    </row>
    <row r="1684">
      <c r="A1684" s="31" t="n"/>
      <c r="B1684" s="26" t="n"/>
      <c r="C1684" s="26" t="n"/>
      <c r="D1684" s="29" t="n"/>
      <c r="E1684" s="26" t="n"/>
      <c r="F1684" s="26" t="n"/>
    </row>
    <row r="1685">
      <c r="A1685" s="31" t="n"/>
      <c r="B1685" s="26" t="n"/>
      <c r="C1685" s="26" t="n"/>
      <c r="D1685" s="29" t="n"/>
      <c r="E1685" s="26" t="n"/>
      <c r="F1685" s="26" t="n"/>
    </row>
    <row r="1686">
      <c r="A1686" s="31" t="n"/>
      <c r="B1686" s="26" t="n"/>
      <c r="C1686" s="26" t="n"/>
      <c r="D1686" s="29" t="n"/>
      <c r="E1686" s="26" t="n"/>
      <c r="F1686" s="26" t="n"/>
    </row>
    <row r="1687">
      <c r="A1687" s="31" t="n"/>
      <c r="B1687" s="26" t="n"/>
      <c r="C1687" s="26" t="n"/>
      <c r="D1687" s="29" t="n"/>
      <c r="E1687" s="26" t="n"/>
      <c r="F1687" s="26" t="n"/>
    </row>
    <row r="1688">
      <c r="A1688" s="31" t="n"/>
      <c r="B1688" s="26" t="n"/>
      <c r="C1688" s="26" t="n"/>
      <c r="D1688" s="29" t="n"/>
      <c r="E1688" s="26" t="n"/>
      <c r="F1688" s="26" t="n"/>
    </row>
    <row r="1689">
      <c r="A1689" s="31" t="n"/>
      <c r="B1689" s="26" t="n"/>
      <c r="C1689" s="26" t="n"/>
      <c r="D1689" s="29" t="n"/>
      <c r="E1689" s="26" t="n"/>
      <c r="F1689" s="26" t="n"/>
    </row>
    <row r="1690">
      <c r="A1690" s="31" t="n"/>
      <c r="B1690" s="26" t="n"/>
      <c r="C1690" s="26" t="n"/>
      <c r="D1690" s="29" t="n"/>
      <c r="E1690" s="26" t="n"/>
      <c r="F1690" s="26" t="n"/>
    </row>
    <row r="1691">
      <c r="A1691" s="31" t="n"/>
      <c r="B1691" s="26" t="n"/>
      <c r="C1691" s="26" t="n"/>
      <c r="D1691" s="29" t="n"/>
      <c r="E1691" s="26" t="n"/>
      <c r="F1691" s="26" t="n"/>
    </row>
    <row r="1692">
      <c r="A1692" s="31" t="n"/>
      <c r="B1692" s="26" t="n"/>
      <c r="C1692" s="26" t="n"/>
      <c r="D1692" s="29" t="n"/>
      <c r="E1692" s="26" t="n"/>
      <c r="F1692" s="26" t="n"/>
    </row>
    <row r="1693">
      <c r="A1693" s="31" t="n"/>
      <c r="B1693" s="26" t="n"/>
      <c r="C1693" s="26" t="n"/>
      <c r="D1693" s="29" t="n"/>
      <c r="E1693" s="26" t="n"/>
      <c r="F1693" s="26" t="n"/>
    </row>
    <row r="1694">
      <c r="A1694" s="31" t="n"/>
      <c r="B1694" s="26" t="n"/>
      <c r="C1694" s="26" t="n"/>
      <c r="D1694" s="29" t="n"/>
      <c r="E1694" s="26" t="n"/>
      <c r="F1694" s="26" t="n"/>
    </row>
    <row r="1695">
      <c r="A1695" s="31" t="n"/>
      <c r="B1695" s="26" t="n"/>
      <c r="C1695" s="26" t="n"/>
      <c r="D1695" s="29" t="n"/>
      <c r="E1695" s="26" t="n"/>
      <c r="F1695" s="26" t="n"/>
    </row>
    <row r="1696">
      <c r="A1696" s="31" t="n"/>
      <c r="B1696" s="26" t="n"/>
      <c r="C1696" s="26" t="n"/>
      <c r="D1696" s="29" t="n"/>
      <c r="E1696" s="26" t="n"/>
      <c r="F1696" s="26" t="n"/>
    </row>
    <row r="1697">
      <c r="A1697" s="31" t="n"/>
      <c r="B1697" s="26" t="n"/>
      <c r="C1697" s="26" t="n"/>
      <c r="D1697" s="29" t="n"/>
      <c r="E1697" s="26" t="n"/>
      <c r="F1697" s="26" t="n"/>
    </row>
    <row r="1698">
      <c r="A1698" s="31" t="n"/>
      <c r="B1698" s="26" t="n"/>
      <c r="C1698" s="26" t="n"/>
      <c r="D1698" s="29" t="n"/>
      <c r="E1698" s="26" t="n"/>
      <c r="F1698" s="26" t="n"/>
    </row>
    <row r="1699">
      <c r="A1699" s="31" t="n"/>
      <c r="B1699" s="26" t="n"/>
      <c r="C1699" s="26" t="n"/>
      <c r="D1699" s="29" t="n"/>
      <c r="E1699" s="26" t="n"/>
      <c r="F1699" s="26" t="n"/>
    </row>
    <row r="1700">
      <c r="A1700" s="31" t="n"/>
      <c r="B1700" s="26" t="n"/>
      <c r="C1700" s="26" t="n"/>
      <c r="D1700" s="29" t="n"/>
      <c r="E1700" s="26" t="n"/>
      <c r="F1700" s="26" t="n"/>
    </row>
    <row r="1701">
      <c r="A1701" s="31" t="n"/>
      <c r="B1701" s="26" t="n"/>
      <c r="C1701" s="26" t="n"/>
      <c r="D1701" s="29" t="n"/>
      <c r="E1701" s="26" t="n"/>
      <c r="F1701" s="26" t="n"/>
    </row>
    <row r="1702">
      <c r="A1702" s="31" t="n"/>
      <c r="B1702" s="26" t="n"/>
      <c r="C1702" s="26" t="n"/>
      <c r="D1702" s="29" t="n"/>
      <c r="E1702" s="26" t="n"/>
      <c r="F1702" s="26" t="n"/>
    </row>
    <row r="1703">
      <c r="A1703" s="31" t="n"/>
      <c r="B1703" s="26" t="n"/>
      <c r="C1703" s="26" t="n"/>
      <c r="D1703" s="29" t="n"/>
      <c r="E1703" s="26" t="n"/>
      <c r="F1703" s="26" t="n"/>
    </row>
    <row r="1704">
      <c r="A1704" s="31" t="n"/>
      <c r="B1704" s="26" t="n"/>
      <c r="C1704" s="26" t="n"/>
      <c r="D1704" s="29" t="n"/>
      <c r="E1704" s="26" t="n"/>
      <c r="F1704" s="26" t="n"/>
    </row>
    <row r="1705">
      <c r="A1705" s="31" t="n"/>
      <c r="B1705" s="26" t="n"/>
      <c r="C1705" s="26" t="n"/>
      <c r="D1705" s="29" t="n"/>
      <c r="E1705" s="26" t="n"/>
      <c r="F1705" s="26" t="n"/>
    </row>
    <row r="1706">
      <c r="A1706" s="31" t="n"/>
      <c r="B1706" s="26" t="n"/>
      <c r="C1706" s="26" t="n"/>
      <c r="D1706" s="29" t="n"/>
      <c r="E1706" s="26" t="n"/>
      <c r="F1706" s="26" t="n"/>
    </row>
    <row r="1707">
      <c r="A1707" s="31" t="n"/>
      <c r="B1707" s="26" t="n"/>
      <c r="C1707" s="26" t="n"/>
      <c r="D1707" s="29" t="n"/>
      <c r="E1707" s="26" t="n"/>
      <c r="F1707" s="26" t="n"/>
    </row>
    <row r="1708">
      <c r="A1708" s="31" t="n"/>
      <c r="B1708" s="26" t="n"/>
      <c r="C1708" s="26" t="n"/>
      <c r="D1708" s="29" t="n"/>
      <c r="E1708" s="26" t="n"/>
      <c r="F1708" s="26" t="n"/>
    </row>
    <row r="1709">
      <c r="A1709" s="31" t="n"/>
      <c r="B1709" s="26" t="n"/>
      <c r="C1709" s="26" t="n"/>
      <c r="D1709" s="29" t="n"/>
      <c r="E1709" s="26" t="n"/>
      <c r="F1709" s="26" t="n"/>
    </row>
    <row r="1710">
      <c r="A1710" s="31" t="n"/>
      <c r="B1710" s="26" t="n"/>
      <c r="C1710" s="26" t="n"/>
      <c r="D1710" s="29" t="n"/>
      <c r="E1710" s="26" t="n"/>
      <c r="F1710" s="26" t="n"/>
    </row>
    <row r="1711">
      <c r="A1711" s="31" t="n"/>
      <c r="B1711" s="26" t="n"/>
      <c r="C1711" s="26" t="n"/>
      <c r="D1711" s="29" t="n"/>
      <c r="E1711" s="26" t="n"/>
      <c r="F1711" s="26" t="n"/>
    </row>
    <row r="1712">
      <c r="A1712" s="31" t="n"/>
      <c r="B1712" s="26" t="n"/>
      <c r="C1712" s="26" t="n"/>
      <c r="D1712" s="29" t="n"/>
      <c r="E1712" s="26" t="n"/>
      <c r="F1712" s="26" t="n"/>
    </row>
    <row r="1713">
      <c r="A1713" s="31" t="n"/>
      <c r="B1713" s="26" t="n"/>
      <c r="C1713" s="26" t="n"/>
      <c r="D1713" s="29" t="n"/>
      <c r="E1713" s="26" t="n"/>
      <c r="F1713" s="26" t="n"/>
    </row>
    <row r="1714">
      <c r="A1714" s="31" t="n"/>
      <c r="B1714" s="26" t="n"/>
      <c r="C1714" s="26" t="n"/>
      <c r="D1714" s="29" t="n"/>
      <c r="E1714" s="26" t="n"/>
      <c r="F1714" s="26" t="n"/>
    </row>
    <row r="1715">
      <c r="A1715" s="31" t="n"/>
      <c r="B1715" s="26" t="n"/>
      <c r="C1715" s="26" t="n"/>
      <c r="D1715" s="29" t="n"/>
      <c r="E1715" s="26" t="n"/>
      <c r="F1715" s="26" t="n"/>
    </row>
    <row r="1716">
      <c r="A1716" s="31" t="n"/>
      <c r="B1716" s="26" t="n"/>
      <c r="C1716" s="26" t="n"/>
      <c r="D1716" s="29" t="n"/>
      <c r="E1716" s="26" t="n"/>
      <c r="F1716" s="26" t="n"/>
    </row>
    <row r="1717">
      <c r="A1717" s="31" t="n"/>
      <c r="B1717" s="26" t="n"/>
      <c r="C1717" s="26" t="n"/>
      <c r="D1717" s="29" t="n"/>
      <c r="E1717" s="26" t="n"/>
      <c r="F1717" s="26" t="n"/>
    </row>
    <row r="1718">
      <c r="A1718" s="31" t="n"/>
      <c r="B1718" s="26" t="n"/>
      <c r="C1718" s="26" t="n"/>
      <c r="D1718" s="29" t="n"/>
      <c r="E1718" s="26" t="n"/>
      <c r="F1718" s="26" t="n"/>
    </row>
    <row r="1719">
      <c r="A1719" s="31" t="n"/>
      <c r="B1719" s="26" t="n"/>
      <c r="C1719" s="26" t="n"/>
      <c r="D1719" s="29" t="n"/>
      <c r="E1719" s="26" t="n"/>
      <c r="F1719" s="26" t="n"/>
    </row>
    <row r="1720">
      <c r="A1720" s="31" t="n"/>
      <c r="B1720" s="26" t="n"/>
      <c r="C1720" s="26" t="n"/>
      <c r="D1720" s="29" t="n"/>
      <c r="E1720" s="26" t="n"/>
      <c r="F1720" s="26" t="n"/>
    </row>
    <row r="1721">
      <c r="A1721" s="31" t="n"/>
      <c r="B1721" s="26" t="n"/>
      <c r="C1721" s="26" t="n"/>
      <c r="D1721" s="29" t="n"/>
      <c r="E1721" s="26" t="n"/>
      <c r="F1721" s="26" t="n"/>
    </row>
    <row r="1722">
      <c r="A1722" s="31" t="n"/>
      <c r="B1722" s="26" t="n"/>
      <c r="C1722" s="26" t="n"/>
      <c r="D1722" s="29" t="n"/>
      <c r="E1722" s="26" t="n"/>
      <c r="F1722" s="26" t="n"/>
    </row>
    <row r="1723">
      <c r="A1723" s="31" t="n"/>
      <c r="B1723" s="26" t="n"/>
      <c r="C1723" s="26" t="n"/>
      <c r="D1723" s="29" t="n"/>
      <c r="E1723" s="26" t="n"/>
      <c r="F1723" s="26" t="n"/>
    </row>
    <row r="1724">
      <c r="A1724" s="31" t="n"/>
      <c r="B1724" s="26" t="n"/>
      <c r="C1724" s="26" t="n"/>
      <c r="D1724" s="29" t="n"/>
      <c r="E1724" s="26" t="n"/>
      <c r="F1724" s="26" t="n"/>
    </row>
    <row r="1725">
      <c r="A1725" s="31" t="n"/>
      <c r="B1725" s="26" t="n"/>
      <c r="C1725" s="26" t="n"/>
      <c r="D1725" s="29" t="n"/>
      <c r="E1725" s="26" t="n"/>
      <c r="F1725" s="26" t="n"/>
    </row>
    <row r="1726">
      <c r="A1726" s="31" t="n"/>
      <c r="B1726" s="26" t="n"/>
      <c r="C1726" s="26" t="n"/>
      <c r="D1726" s="29" t="n"/>
      <c r="E1726" s="26" t="n"/>
      <c r="F1726" s="26" t="n"/>
    </row>
    <row r="1727">
      <c r="A1727" s="31" t="n"/>
      <c r="B1727" s="26" t="n"/>
      <c r="C1727" s="26" t="n"/>
      <c r="D1727" s="29" t="n"/>
      <c r="E1727" s="26" t="n"/>
      <c r="F1727" s="26" t="n"/>
    </row>
    <row r="1728">
      <c r="A1728" s="31" t="n"/>
      <c r="B1728" s="26" t="n"/>
      <c r="C1728" s="26" t="n"/>
      <c r="D1728" s="29" t="n"/>
      <c r="E1728" s="26" t="n"/>
      <c r="F1728" s="26" t="n"/>
    </row>
    <row r="1729">
      <c r="A1729" s="31" t="n"/>
      <c r="B1729" s="26" t="n"/>
      <c r="C1729" s="26" t="n"/>
      <c r="D1729" s="29" t="n"/>
      <c r="E1729" s="26" t="n"/>
      <c r="F1729" s="26" t="n"/>
    </row>
    <row r="1730">
      <c r="A1730" s="31" t="n"/>
      <c r="B1730" s="26" t="n"/>
      <c r="C1730" s="26" t="n"/>
      <c r="D1730" s="29" t="n"/>
      <c r="E1730" s="26" t="n"/>
      <c r="F1730" s="26" t="n"/>
    </row>
    <row r="1731">
      <c r="A1731" s="31" t="n"/>
      <c r="B1731" s="26" t="n"/>
      <c r="C1731" s="26" t="n"/>
      <c r="D1731" s="29" t="n"/>
      <c r="E1731" s="26" t="n"/>
      <c r="F1731" s="26" t="n"/>
    </row>
    <row r="1732">
      <c r="A1732" s="31" t="n"/>
      <c r="B1732" s="26" t="n"/>
      <c r="C1732" s="26" t="n"/>
      <c r="D1732" s="29" t="n"/>
      <c r="E1732" s="26" t="n"/>
      <c r="F1732" s="26" t="n"/>
    </row>
    <row r="1733">
      <c r="A1733" s="31" t="n"/>
      <c r="B1733" s="26" t="n"/>
      <c r="C1733" s="26" t="n"/>
      <c r="D1733" s="29" t="n"/>
      <c r="E1733" s="26" t="n"/>
      <c r="F1733" s="26" t="n"/>
    </row>
    <row r="1734">
      <c r="A1734" s="31" t="n"/>
      <c r="B1734" s="26" t="n"/>
      <c r="C1734" s="26" t="n"/>
      <c r="D1734" s="29" t="n"/>
      <c r="E1734" s="26" t="n"/>
      <c r="F1734" s="26" t="n"/>
    </row>
    <row r="1735">
      <c r="A1735" s="31" t="n"/>
      <c r="B1735" s="26" t="n"/>
      <c r="C1735" s="26" t="n"/>
      <c r="D1735" s="29" t="n"/>
      <c r="E1735" s="26" t="n"/>
      <c r="F1735" s="26" t="n"/>
    </row>
    <row r="1736">
      <c r="A1736" s="31" t="n"/>
      <c r="B1736" s="26" t="n"/>
      <c r="C1736" s="26" t="n"/>
      <c r="D1736" s="29" t="n"/>
      <c r="E1736" s="26" t="n"/>
      <c r="F1736" s="26" t="n"/>
    </row>
    <row r="1737">
      <c r="A1737" s="31" t="n"/>
      <c r="B1737" s="26" t="n"/>
      <c r="C1737" s="26" t="n"/>
      <c r="D1737" s="29" t="n"/>
      <c r="E1737" s="26" t="n"/>
      <c r="F1737" s="26" t="n"/>
    </row>
    <row r="1738">
      <c r="A1738" s="31" t="n"/>
      <c r="B1738" s="26" t="n"/>
      <c r="C1738" s="26" t="n"/>
      <c r="D1738" s="29" t="n"/>
      <c r="E1738" s="26" t="n"/>
      <c r="F1738" s="26" t="n"/>
    </row>
    <row r="1739">
      <c r="A1739" s="31" t="n"/>
      <c r="B1739" s="26" t="n"/>
      <c r="C1739" s="26" t="n"/>
      <c r="D1739" s="29" t="n"/>
      <c r="E1739" s="26" t="n"/>
      <c r="F1739" s="26" t="n"/>
    </row>
    <row r="1740">
      <c r="A1740" s="31" t="n"/>
      <c r="B1740" s="26" t="n"/>
      <c r="C1740" s="26" t="n"/>
      <c r="D1740" s="29" t="n"/>
      <c r="E1740" s="26" t="n"/>
      <c r="F1740" s="26" t="n"/>
    </row>
    <row r="1741">
      <c r="A1741" s="31" t="n"/>
      <c r="B1741" s="26" t="n"/>
      <c r="C1741" s="26" t="n"/>
      <c r="D1741" s="29" t="n"/>
      <c r="E1741" s="26" t="n"/>
      <c r="F1741" s="26" t="n"/>
    </row>
    <row r="1742">
      <c r="A1742" s="31" t="n"/>
      <c r="B1742" s="26" t="n"/>
      <c r="C1742" s="26" t="n"/>
      <c r="D1742" s="29" t="n"/>
      <c r="E1742" s="26" t="n"/>
      <c r="F1742" s="26" t="n"/>
    </row>
    <row r="1743">
      <c r="A1743" s="31" t="n"/>
      <c r="B1743" s="26" t="n"/>
      <c r="C1743" s="26" t="n"/>
      <c r="D1743" s="29" t="n"/>
      <c r="E1743" s="26" t="n"/>
      <c r="F1743" s="26" t="n"/>
    </row>
    <row r="1744">
      <c r="A1744" s="31" t="n"/>
      <c r="B1744" s="26" t="n"/>
      <c r="C1744" s="26" t="n"/>
      <c r="D1744" s="29" t="n"/>
      <c r="E1744" s="26" t="n"/>
      <c r="F1744" s="26" t="n"/>
    </row>
    <row r="1745">
      <c r="A1745" s="31" t="n"/>
      <c r="B1745" s="26" t="n"/>
      <c r="C1745" s="26" t="n"/>
      <c r="D1745" s="29" t="n"/>
      <c r="E1745" s="26" t="n"/>
      <c r="F1745" s="26" t="n"/>
    </row>
    <row r="1746">
      <c r="A1746" s="31" t="n"/>
      <c r="B1746" s="26" t="n"/>
      <c r="C1746" s="26" t="n"/>
      <c r="D1746" s="29" t="n"/>
      <c r="E1746" s="26" t="n"/>
      <c r="F1746" s="26" t="n"/>
    </row>
    <row r="1747">
      <c r="A1747" s="31" t="n"/>
      <c r="B1747" s="26" t="n"/>
      <c r="C1747" s="26" t="n"/>
      <c r="D1747" s="29" t="n"/>
      <c r="E1747" s="26" t="n"/>
      <c r="F1747" s="26" t="n"/>
    </row>
    <row r="1748">
      <c r="A1748" s="31" t="n"/>
      <c r="B1748" s="26" t="n"/>
      <c r="C1748" s="26" t="n"/>
      <c r="D1748" s="29" t="n"/>
      <c r="E1748" s="26" t="n"/>
      <c r="F1748" s="26" t="n"/>
    </row>
    <row r="1749">
      <c r="A1749" s="31" t="n"/>
      <c r="B1749" s="26" t="n"/>
      <c r="C1749" s="26" t="n"/>
      <c r="D1749" s="29" t="n"/>
      <c r="E1749" s="26" t="n"/>
      <c r="F1749" s="26" t="n"/>
    </row>
    <row r="1750">
      <c r="A1750" s="31" t="n"/>
      <c r="B1750" s="26" t="n"/>
      <c r="C1750" s="26" t="n"/>
      <c r="D1750" s="29" t="n"/>
      <c r="E1750" s="26" t="n"/>
      <c r="F1750" s="26" t="n"/>
    </row>
    <row r="1751">
      <c r="A1751" s="31" t="n"/>
      <c r="B1751" s="26" t="n"/>
      <c r="C1751" s="26" t="n"/>
      <c r="D1751" s="29" t="n"/>
      <c r="E1751" s="26" t="n"/>
      <c r="F1751" s="26" t="n"/>
    </row>
    <row r="1752">
      <c r="A1752" s="31" t="n"/>
      <c r="B1752" s="26" t="n"/>
      <c r="C1752" s="26" t="n"/>
      <c r="D1752" s="29" t="n"/>
      <c r="E1752" s="26" t="n"/>
      <c r="F1752" s="26" t="n"/>
    </row>
    <row r="1753">
      <c r="A1753" s="31" t="n"/>
      <c r="B1753" s="26" t="n"/>
      <c r="C1753" s="26" t="n"/>
      <c r="D1753" s="29" t="n"/>
      <c r="E1753" s="26" t="n"/>
      <c r="F1753" s="26" t="n"/>
    </row>
    <row r="1754">
      <c r="A1754" s="31" t="n"/>
      <c r="B1754" s="26" t="n"/>
      <c r="C1754" s="26" t="n"/>
      <c r="D1754" s="29" t="n"/>
      <c r="E1754" s="26" t="n"/>
      <c r="F1754" s="26" t="n"/>
    </row>
    <row r="1755">
      <c r="A1755" s="31" t="n"/>
      <c r="B1755" s="26" t="n"/>
      <c r="C1755" s="26" t="n"/>
      <c r="D1755" s="29" t="n"/>
      <c r="E1755" s="26" t="n"/>
      <c r="F1755" s="26" t="n"/>
    </row>
    <row r="1756">
      <c r="A1756" s="31" t="n"/>
      <c r="B1756" s="26" t="n"/>
      <c r="C1756" s="26" t="n"/>
      <c r="D1756" s="29" t="n"/>
      <c r="E1756" s="26" t="n"/>
      <c r="F1756" s="26" t="n"/>
    </row>
    <row r="1757">
      <c r="A1757" s="31" t="n"/>
      <c r="B1757" s="26" t="n"/>
      <c r="C1757" s="26" t="n"/>
      <c r="D1757" s="29" t="n"/>
      <c r="E1757" s="26" t="n"/>
      <c r="F1757" s="26" t="n"/>
    </row>
    <row r="1758">
      <c r="A1758" s="31" t="n"/>
      <c r="B1758" s="26" t="n"/>
      <c r="C1758" s="26" t="n"/>
      <c r="D1758" s="29" t="n"/>
      <c r="E1758" s="26" t="n"/>
      <c r="F1758" s="26" t="n"/>
    </row>
    <row r="1759">
      <c r="A1759" s="31" t="n"/>
      <c r="B1759" s="26" t="n"/>
      <c r="C1759" s="26" t="n"/>
      <c r="D1759" s="29" t="n"/>
      <c r="E1759" s="26" t="n"/>
      <c r="F1759" s="26" t="n"/>
    </row>
    <row r="1760">
      <c r="A1760" s="31" t="n"/>
      <c r="B1760" s="26" t="n"/>
      <c r="C1760" s="26" t="n"/>
      <c r="D1760" s="29" t="n"/>
      <c r="E1760" s="26" t="n"/>
      <c r="F1760" s="26" t="n"/>
    </row>
    <row r="1761">
      <c r="A1761" s="31" t="n"/>
      <c r="B1761" s="26" t="n"/>
      <c r="C1761" s="26" t="n"/>
      <c r="D1761" s="29" t="n"/>
      <c r="E1761" s="26" t="n"/>
      <c r="F1761" s="26" t="n"/>
    </row>
    <row r="1762">
      <c r="A1762" s="31" t="n"/>
      <c r="B1762" s="26" t="n"/>
      <c r="C1762" s="26" t="n"/>
      <c r="D1762" s="29" t="n"/>
      <c r="E1762" s="26" t="n"/>
      <c r="F1762" s="26" t="n"/>
    </row>
    <row r="1763">
      <c r="A1763" s="31" t="n"/>
      <c r="B1763" s="26" t="n"/>
      <c r="C1763" s="26" t="n"/>
      <c r="D1763" s="29" t="n"/>
      <c r="E1763" s="26" t="n"/>
      <c r="F1763" s="26" t="n"/>
    </row>
    <row r="1764">
      <c r="A1764" s="31" t="n"/>
      <c r="B1764" s="26" t="n"/>
      <c r="C1764" s="26" t="n"/>
      <c r="D1764" s="29" t="n"/>
      <c r="E1764" s="26" t="n"/>
      <c r="F1764" s="26" t="n"/>
    </row>
    <row r="1765">
      <c r="A1765" s="31" t="n"/>
      <c r="B1765" s="26" t="n"/>
      <c r="C1765" s="26" t="n"/>
      <c r="D1765" s="29" t="n"/>
      <c r="E1765" s="26" t="n"/>
      <c r="F1765" s="26" t="n"/>
    </row>
    <row r="1766">
      <c r="A1766" s="31" t="n"/>
      <c r="B1766" s="26" t="n"/>
      <c r="C1766" s="26" t="n"/>
      <c r="D1766" s="29" t="n"/>
      <c r="E1766" s="26" t="n"/>
      <c r="F1766" s="26" t="n"/>
    </row>
    <row r="1767">
      <c r="A1767" s="31" t="n"/>
      <c r="B1767" s="26" t="n"/>
      <c r="C1767" s="26" t="n"/>
      <c r="D1767" s="29" t="n"/>
      <c r="E1767" s="26" t="n"/>
      <c r="F1767" s="26" t="n"/>
    </row>
    <row r="1768">
      <c r="A1768" s="31" t="n"/>
      <c r="B1768" s="26" t="n"/>
      <c r="C1768" s="26" t="n"/>
      <c r="D1768" s="29" t="n"/>
      <c r="E1768" s="26" t="n"/>
      <c r="F1768" s="26" t="n"/>
    </row>
    <row r="1769">
      <c r="A1769" s="31" t="n"/>
      <c r="B1769" s="26" t="n"/>
      <c r="C1769" s="26" t="n"/>
      <c r="D1769" s="29" t="n"/>
      <c r="E1769" s="26" t="n"/>
      <c r="F1769" s="26" t="n"/>
    </row>
    <row r="1770">
      <c r="A1770" s="31" t="n"/>
      <c r="B1770" s="26" t="n"/>
      <c r="C1770" s="26" t="n"/>
      <c r="D1770" s="29" t="n"/>
      <c r="E1770" s="26" t="n"/>
      <c r="F1770" s="26" t="n"/>
    </row>
    <row r="1771">
      <c r="A1771" s="31" t="n"/>
      <c r="B1771" s="26" t="n"/>
      <c r="C1771" s="26" t="n"/>
      <c r="D1771" s="29" t="n"/>
      <c r="E1771" s="26" t="n"/>
      <c r="F1771" s="26" t="n"/>
    </row>
    <row r="1772">
      <c r="A1772" s="31" t="n"/>
      <c r="B1772" s="26" t="n"/>
      <c r="C1772" s="26" t="n"/>
      <c r="D1772" s="29" t="n"/>
      <c r="E1772" s="26" t="n"/>
      <c r="F1772" s="26" t="n"/>
    </row>
    <row r="1773">
      <c r="A1773" s="31" t="n"/>
      <c r="B1773" s="26" t="n"/>
      <c r="C1773" s="26" t="n"/>
      <c r="D1773" s="29" t="n"/>
      <c r="E1773" s="26" t="n"/>
      <c r="F1773" s="26" t="n"/>
    </row>
    <row r="1774">
      <c r="A1774" s="31" t="n"/>
      <c r="B1774" s="26" t="n"/>
      <c r="C1774" s="26" t="n"/>
      <c r="D1774" s="29" t="n"/>
      <c r="E1774" s="26" t="n"/>
      <c r="F1774" s="26" t="n"/>
    </row>
    <row r="1775">
      <c r="A1775" s="31" t="n"/>
      <c r="B1775" s="26" t="n"/>
      <c r="C1775" s="26" t="n"/>
      <c r="D1775" s="29" t="n"/>
      <c r="E1775" s="26" t="n"/>
      <c r="F1775" s="26" t="n"/>
    </row>
    <row r="1776">
      <c r="A1776" s="31" t="n"/>
      <c r="B1776" s="26" t="n"/>
      <c r="C1776" s="26" t="n"/>
      <c r="D1776" s="29" t="n"/>
      <c r="E1776" s="26" t="n"/>
      <c r="F1776" s="26" t="n"/>
    </row>
    <row r="1777">
      <c r="A1777" s="31" t="n"/>
      <c r="B1777" s="26" t="n"/>
      <c r="C1777" s="26" t="n"/>
      <c r="D1777" s="29" t="n"/>
      <c r="E1777" s="26" t="n"/>
      <c r="F1777" s="26" t="n"/>
    </row>
    <row r="1778">
      <c r="A1778" s="31" t="n"/>
      <c r="B1778" s="26" t="n"/>
      <c r="C1778" s="26" t="n"/>
      <c r="D1778" s="29" t="n"/>
      <c r="E1778" s="26" t="n"/>
      <c r="F1778" s="26" t="n"/>
    </row>
    <row r="1779">
      <c r="A1779" s="31" t="n"/>
      <c r="B1779" s="26" t="n"/>
      <c r="C1779" s="26" t="n"/>
      <c r="D1779" s="29" t="n"/>
      <c r="E1779" s="26" t="n"/>
      <c r="F1779" s="26" t="n"/>
    </row>
    <row r="1780">
      <c r="A1780" s="31" t="n"/>
      <c r="B1780" s="26" t="n"/>
      <c r="C1780" s="26" t="n"/>
      <c r="D1780" s="29" t="n"/>
      <c r="E1780" s="26" t="n"/>
      <c r="F1780" s="26" t="n"/>
    </row>
    <row r="1781">
      <c r="A1781" s="31" t="n"/>
      <c r="B1781" s="26" t="n"/>
      <c r="C1781" s="26" t="n"/>
      <c r="D1781" s="29" t="n"/>
      <c r="E1781" s="26" t="n"/>
      <c r="F1781" s="26" t="n"/>
    </row>
    <row r="1782">
      <c r="A1782" s="31" t="n"/>
      <c r="B1782" s="26" t="n"/>
      <c r="C1782" s="26" t="n"/>
      <c r="D1782" s="29" t="n"/>
      <c r="E1782" s="26" t="n"/>
      <c r="F1782" s="26" t="n"/>
    </row>
    <row r="1783">
      <c r="A1783" s="31" t="n"/>
      <c r="B1783" s="26" t="n"/>
      <c r="C1783" s="26" t="n"/>
      <c r="D1783" s="29" t="n"/>
      <c r="E1783" s="26" t="n"/>
      <c r="F1783" s="26" t="n"/>
    </row>
    <row r="1784">
      <c r="A1784" s="31" t="n"/>
      <c r="B1784" s="26" t="n"/>
      <c r="C1784" s="26" t="n"/>
      <c r="D1784" s="29" t="n"/>
      <c r="E1784" s="26" t="n"/>
      <c r="F1784" s="26" t="n"/>
    </row>
    <row r="1785">
      <c r="A1785" s="31" t="n"/>
      <c r="B1785" s="26" t="n"/>
      <c r="C1785" s="26" t="n"/>
      <c r="D1785" s="29" t="n"/>
      <c r="E1785" s="26" t="n"/>
      <c r="F1785" s="26" t="n"/>
    </row>
    <row r="1786">
      <c r="A1786" s="31" t="n"/>
      <c r="B1786" s="26" t="n"/>
      <c r="C1786" s="26" t="n"/>
      <c r="D1786" s="29" t="n"/>
      <c r="E1786" s="26" t="n"/>
      <c r="F1786" s="26" t="n"/>
    </row>
    <row r="1787">
      <c r="A1787" s="31" t="n"/>
      <c r="B1787" s="26" t="n"/>
      <c r="C1787" s="26" t="n"/>
      <c r="D1787" s="29" t="n"/>
      <c r="E1787" s="26" t="n"/>
      <c r="F1787" s="26" t="n"/>
    </row>
    <row r="1788">
      <c r="A1788" s="31" t="n"/>
      <c r="B1788" s="26" t="n"/>
      <c r="C1788" s="26" t="n"/>
      <c r="D1788" s="29" t="n"/>
      <c r="E1788" s="26" t="n"/>
      <c r="F1788" s="26" t="n"/>
    </row>
    <row r="1789">
      <c r="A1789" s="31" t="n"/>
      <c r="B1789" s="26" t="n"/>
      <c r="C1789" s="26" t="n"/>
      <c r="D1789" s="29" t="n"/>
      <c r="E1789" s="26" t="n"/>
      <c r="F1789" s="26" t="n"/>
    </row>
    <row r="1790">
      <c r="A1790" s="31" t="n"/>
      <c r="B1790" s="26" t="n"/>
      <c r="C1790" s="26" t="n"/>
      <c r="D1790" s="29" t="n"/>
      <c r="E1790" s="26" t="n"/>
      <c r="F1790" s="26" t="n"/>
    </row>
    <row r="1791">
      <c r="A1791" s="31" t="n"/>
      <c r="B1791" s="26" t="n"/>
      <c r="C1791" s="26" t="n"/>
      <c r="D1791" s="29" t="n"/>
      <c r="E1791" s="26" t="n"/>
      <c r="F1791" s="26" t="n"/>
    </row>
    <row r="1792">
      <c r="A1792" s="31" t="n"/>
      <c r="B1792" s="26" t="n"/>
      <c r="C1792" s="26" t="n"/>
      <c r="D1792" s="29" t="n"/>
      <c r="E1792" s="26" t="n"/>
      <c r="F1792" s="26" t="n"/>
    </row>
    <row r="1793">
      <c r="A1793" s="31" t="n"/>
      <c r="B1793" s="26" t="n"/>
      <c r="C1793" s="26" t="n"/>
      <c r="D1793" s="29" t="n"/>
      <c r="E1793" s="26" t="n"/>
      <c r="F1793" s="26" t="n"/>
    </row>
    <row r="1794">
      <c r="A1794" s="31" t="n"/>
      <c r="B1794" s="26" t="n"/>
      <c r="C1794" s="26" t="n"/>
      <c r="D1794" s="29" t="n"/>
      <c r="E1794" s="26" t="n"/>
      <c r="F1794" s="26" t="n"/>
    </row>
    <row r="1795">
      <c r="A1795" s="31" t="n"/>
      <c r="B1795" s="26" t="n"/>
      <c r="C1795" s="26" t="n"/>
      <c r="D1795" s="29" t="n"/>
      <c r="E1795" s="26" t="n"/>
      <c r="F1795" s="26" t="n"/>
    </row>
    <row r="1796">
      <c r="A1796" s="31" t="n"/>
      <c r="B1796" s="26" t="n"/>
      <c r="C1796" s="26" t="n"/>
      <c r="D1796" s="29" t="n"/>
      <c r="E1796" s="26" t="n"/>
      <c r="F1796" s="26" t="n"/>
    </row>
    <row r="1797">
      <c r="A1797" s="31" t="n"/>
      <c r="B1797" s="26" t="n"/>
      <c r="C1797" s="26" t="n"/>
      <c r="D1797" s="29" t="n"/>
      <c r="E1797" s="26" t="n"/>
      <c r="F1797" s="26" t="n"/>
    </row>
    <row r="1798">
      <c r="A1798" s="31" t="n"/>
      <c r="B1798" s="26" t="n"/>
      <c r="C1798" s="26" t="n"/>
      <c r="D1798" s="29" t="n"/>
      <c r="E1798" s="26" t="n"/>
      <c r="F1798" s="26" t="n"/>
    </row>
    <row r="1799">
      <c r="A1799" s="31" t="n"/>
      <c r="B1799" s="26" t="n"/>
      <c r="C1799" s="26" t="n"/>
      <c r="D1799" s="29" t="n"/>
      <c r="E1799" s="26" t="n"/>
      <c r="F1799" s="26" t="n"/>
    </row>
    <row r="1800">
      <c r="A1800" s="31" t="n"/>
      <c r="B1800" s="26" t="n"/>
      <c r="C1800" s="26" t="n"/>
      <c r="D1800" s="29" t="n"/>
      <c r="E1800" s="26" t="n"/>
      <c r="F1800" s="26" t="n"/>
    </row>
    <row r="1801">
      <c r="A1801" s="31" t="n"/>
      <c r="B1801" s="26" t="n"/>
      <c r="C1801" s="26" t="n"/>
      <c r="D1801" s="29" t="n"/>
      <c r="E1801" s="26" t="n"/>
      <c r="F1801" s="26" t="n"/>
    </row>
    <row r="1802">
      <c r="A1802" s="31" t="n"/>
      <c r="B1802" s="26" t="n"/>
      <c r="C1802" s="26" t="n"/>
      <c r="D1802" s="29" t="n"/>
      <c r="E1802" s="26" t="n"/>
      <c r="F1802" s="26" t="n"/>
    </row>
    <row r="1803">
      <c r="A1803" s="31" t="n"/>
      <c r="B1803" s="26" t="n"/>
      <c r="C1803" s="26" t="n"/>
      <c r="D1803" s="29" t="n"/>
      <c r="E1803" s="26" t="n"/>
      <c r="F1803" s="26" t="n"/>
    </row>
    <row r="1804">
      <c r="A1804" s="31" t="n"/>
      <c r="B1804" s="26" t="n"/>
      <c r="C1804" s="26" t="n"/>
      <c r="D1804" s="29" t="n"/>
      <c r="E1804" s="26" t="n"/>
      <c r="F1804" s="26" t="n"/>
    </row>
    <row r="1805">
      <c r="A1805" s="31" t="n"/>
      <c r="B1805" s="26" t="n"/>
      <c r="C1805" s="26" t="n"/>
      <c r="D1805" s="29" t="n"/>
      <c r="E1805" s="26" t="n"/>
      <c r="F1805" s="26" t="n"/>
    </row>
    <row r="1806">
      <c r="A1806" s="31" t="n"/>
      <c r="B1806" s="26" t="n"/>
      <c r="C1806" s="26" t="n"/>
      <c r="D1806" s="29" t="n"/>
      <c r="E1806" s="26" t="n"/>
      <c r="F1806" s="26" t="n"/>
    </row>
    <row r="1807">
      <c r="A1807" s="31" t="n"/>
      <c r="B1807" s="26" t="n"/>
      <c r="C1807" s="26" t="n"/>
      <c r="D1807" s="29" t="n"/>
      <c r="E1807" s="26" t="n"/>
      <c r="F1807" s="26" t="n"/>
    </row>
    <row r="1808">
      <c r="A1808" s="31" t="n"/>
      <c r="B1808" s="26" t="n"/>
      <c r="C1808" s="26" t="n"/>
      <c r="D1808" s="29" t="n"/>
      <c r="E1808" s="26" t="n"/>
      <c r="F1808" s="26" t="n"/>
    </row>
    <row r="1809">
      <c r="A1809" s="31" t="n"/>
      <c r="B1809" s="26" t="n"/>
      <c r="C1809" s="26" t="n"/>
      <c r="D1809" s="29" t="n"/>
      <c r="E1809" s="26" t="n"/>
      <c r="F1809" s="26" t="n"/>
    </row>
    <row r="1810">
      <c r="A1810" s="31" t="n"/>
      <c r="B1810" s="26" t="n"/>
      <c r="C1810" s="26" t="n"/>
      <c r="D1810" s="29" t="n"/>
      <c r="E1810" s="26" t="n"/>
      <c r="F1810" s="26" t="n"/>
    </row>
    <row r="1811">
      <c r="A1811" s="31" t="n"/>
      <c r="B1811" s="26" t="n"/>
      <c r="C1811" s="26" t="n"/>
      <c r="D1811" s="29" t="n"/>
      <c r="E1811" s="26" t="n"/>
      <c r="F1811" s="26" t="n"/>
    </row>
    <row r="1812">
      <c r="A1812" s="31" t="n"/>
      <c r="B1812" s="26" t="n"/>
      <c r="C1812" s="26" t="n"/>
      <c r="D1812" s="29" t="n"/>
      <c r="E1812" s="26" t="n"/>
      <c r="F1812" s="26" t="n"/>
    </row>
    <row r="1813">
      <c r="A1813" s="31" t="n"/>
      <c r="B1813" s="26" t="n"/>
      <c r="C1813" s="26" t="n"/>
      <c r="D1813" s="29" t="n"/>
      <c r="E1813" s="26" t="n"/>
      <c r="F1813" s="26" t="n"/>
    </row>
    <row r="1814">
      <c r="A1814" s="31" t="n"/>
      <c r="B1814" s="26" t="n"/>
      <c r="C1814" s="26" t="n"/>
      <c r="D1814" s="29" t="n"/>
      <c r="E1814" s="26" t="n"/>
      <c r="F1814" s="26" t="n"/>
    </row>
    <row r="1815">
      <c r="A1815" s="31" t="n"/>
      <c r="B1815" s="26" t="n"/>
      <c r="C1815" s="26" t="n"/>
      <c r="D1815" s="29" t="n"/>
      <c r="E1815" s="26" t="n"/>
      <c r="F1815" s="26" t="n"/>
    </row>
    <row r="1816">
      <c r="A1816" s="31" t="n"/>
      <c r="B1816" s="26" t="n"/>
      <c r="C1816" s="26" t="n"/>
      <c r="D1816" s="29" t="n"/>
      <c r="E1816" s="26" t="n"/>
      <c r="F1816" s="26" t="n"/>
    </row>
    <row r="1817">
      <c r="A1817" s="31" t="n"/>
      <c r="B1817" s="26" t="n"/>
      <c r="C1817" s="26" t="n"/>
      <c r="D1817" s="29" t="n"/>
      <c r="E1817" s="26" t="n"/>
      <c r="F1817" s="26" t="n"/>
    </row>
    <row r="1818">
      <c r="A1818" s="31" t="n"/>
      <c r="B1818" s="26" t="n"/>
      <c r="C1818" s="26" t="n"/>
      <c r="D1818" s="29" t="n"/>
      <c r="E1818" s="26" t="n"/>
      <c r="F1818" s="26" t="n"/>
    </row>
    <row r="1819">
      <c r="A1819" s="31" t="n"/>
      <c r="B1819" s="26" t="n"/>
      <c r="C1819" s="26" t="n"/>
      <c r="D1819" s="29" t="n"/>
      <c r="E1819" s="26" t="n"/>
      <c r="F1819" s="26" t="n"/>
    </row>
    <row r="1820">
      <c r="A1820" s="31" t="n"/>
      <c r="B1820" s="26" t="n"/>
      <c r="C1820" s="26" t="n"/>
      <c r="D1820" s="29" t="n"/>
      <c r="E1820" s="26" t="n"/>
      <c r="F1820" s="26" t="n"/>
    </row>
    <row r="1821">
      <c r="A1821" s="31" t="n"/>
      <c r="B1821" s="26" t="n"/>
      <c r="C1821" s="26" t="n"/>
      <c r="D1821" s="29" t="n"/>
      <c r="E1821" s="26" t="n"/>
      <c r="F1821" s="26" t="n"/>
    </row>
    <row r="1822">
      <c r="A1822" s="31" t="n"/>
      <c r="B1822" s="26" t="n"/>
      <c r="C1822" s="26" t="n"/>
      <c r="D1822" s="29" t="n"/>
      <c r="E1822" s="26" t="n"/>
      <c r="F1822" s="26" t="n"/>
    </row>
    <row r="1823">
      <c r="A1823" s="31" t="n"/>
      <c r="B1823" s="26" t="n"/>
      <c r="C1823" s="26" t="n"/>
      <c r="D1823" s="29" t="n"/>
      <c r="E1823" s="26" t="n"/>
      <c r="F1823" s="26" t="n"/>
    </row>
    <row r="1824">
      <c r="A1824" s="31" t="n"/>
      <c r="B1824" s="26" t="n"/>
      <c r="C1824" s="26" t="n"/>
      <c r="D1824" s="29" t="n"/>
      <c r="E1824" s="26" t="n"/>
      <c r="F1824" s="26" t="n"/>
    </row>
    <row r="1825">
      <c r="A1825" s="31" t="n"/>
      <c r="B1825" s="26" t="n"/>
      <c r="C1825" s="26" t="n"/>
      <c r="D1825" s="29" t="n"/>
      <c r="E1825" s="26" t="n"/>
      <c r="F1825" s="26" t="n"/>
    </row>
    <row r="1826">
      <c r="A1826" s="31" t="n"/>
      <c r="B1826" s="26" t="n"/>
      <c r="C1826" s="26" t="n"/>
      <c r="D1826" s="29" t="n"/>
      <c r="E1826" s="26" t="n"/>
      <c r="F1826" s="26" t="n"/>
    </row>
    <row r="1827">
      <c r="A1827" s="31" t="n"/>
      <c r="B1827" s="26" t="n"/>
      <c r="C1827" s="26" t="n"/>
      <c r="D1827" s="29" t="n"/>
      <c r="E1827" s="26" t="n"/>
      <c r="F1827" s="26" t="n"/>
    </row>
    <row r="1828">
      <c r="A1828" s="31" t="n"/>
      <c r="B1828" s="26" t="n"/>
      <c r="C1828" s="26" t="n"/>
      <c r="D1828" s="29" t="n"/>
      <c r="E1828" s="26" t="n"/>
      <c r="F1828" s="26" t="n"/>
    </row>
    <row r="1829">
      <c r="A1829" s="31" t="n"/>
      <c r="B1829" s="26" t="n"/>
      <c r="C1829" s="26" t="n"/>
      <c r="D1829" s="29" t="n"/>
      <c r="E1829" s="26" t="n"/>
      <c r="F1829" s="26" t="n"/>
    </row>
    <row r="1830">
      <c r="A1830" s="31" t="n"/>
      <c r="B1830" s="26" t="n"/>
      <c r="C1830" s="26" t="n"/>
      <c r="D1830" s="29" t="n"/>
      <c r="E1830" s="26" t="n"/>
      <c r="F1830" s="26" t="n"/>
    </row>
    <row r="1831">
      <c r="A1831" s="31" t="n"/>
      <c r="B1831" s="26" t="n"/>
      <c r="C1831" s="26" t="n"/>
      <c r="D1831" s="29" t="n"/>
      <c r="E1831" s="26" t="n"/>
      <c r="F1831" s="26" t="n"/>
    </row>
    <row r="1832">
      <c r="A1832" s="31" t="n"/>
      <c r="B1832" s="26" t="n"/>
      <c r="C1832" s="26" t="n"/>
      <c r="D1832" s="29" t="n"/>
      <c r="E1832" s="26" t="n"/>
      <c r="F1832" s="26" t="n"/>
    </row>
    <row r="1833">
      <c r="A1833" s="31" t="n"/>
      <c r="B1833" s="26" t="n"/>
      <c r="C1833" s="26" t="n"/>
      <c r="D1833" s="29" t="n"/>
      <c r="E1833" s="26" t="n"/>
      <c r="F1833" s="26" t="n"/>
    </row>
    <row r="1834">
      <c r="A1834" s="31" t="n"/>
      <c r="B1834" s="26" t="n"/>
      <c r="C1834" s="26" t="n"/>
      <c r="D1834" s="29" t="n"/>
      <c r="E1834" s="26" t="n"/>
      <c r="F1834" s="26" t="n"/>
    </row>
    <row r="1835">
      <c r="A1835" s="31" t="n"/>
      <c r="B1835" s="26" t="n"/>
      <c r="C1835" s="26" t="n"/>
      <c r="D1835" s="29" t="n"/>
      <c r="E1835" s="26" t="n"/>
      <c r="F1835" s="26" t="n"/>
    </row>
    <row r="1836">
      <c r="A1836" s="31" t="n"/>
      <c r="B1836" s="26" t="n"/>
      <c r="C1836" s="26" t="n"/>
      <c r="D1836" s="29" t="n"/>
      <c r="E1836" s="26" t="n"/>
      <c r="F1836" s="26" t="n"/>
    </row>
    <row r="1837">
      <c r="A1837" s="31" t="n"/>
      <c r="B1837" s="26" t="n"/>
      <c r="C1837" s="26" t="n"/>
      <c r="D1837" s="29" t="n"/>
      <c r="E1837" s="26" t="n"/>
      <c r="F1837" s="26" t="n"/>
    </row>
    <row r="1838">
      <c r="A1838" s="31" t="n"/>
      <c r="B1838" s="26" t="n"/>
      <c r="C1838" s="26" t="n"/>
      <c r="D1838" s="29" t="n"/>
      <c r="E1838" s="26" t="n"/>
      <c r="F1838" s="26" t="n"/>
    </row>
    <row r="1839">
      <c r="A1839" s="31" t="n"/>
      <c r="B1839" s="26" t="n"/>
      <c r="C1839" s="26" t="n"/>
      <c r="D1839" s="29" t="n"/>
      <c r="E1839" s="26" t="n"/>
      <c r="F1839" s="26" t="n"/>
    </row>
    <row r="1840">
      <c r="A1840" s="31" t="n"/>
      <c r="B1840" s="26" t="n"/>
      <c r="C1840" s="26" t="n"/>
      <c r="D1840" s="29" t="n"/>
      <c r="E1840" s="26" t="n"/>
      <c r="F1840" s="26" t="n"/>
    </row>
    <row r="1841">
      <c r="A1841" s="31" t="n"/>
      <c r="B1841" s="26" t="n"/>
      <c r="C1841" s="26" t="n"/>
      <c r="D1841" s="29" t="n"/>
      <c r="E1841" s="26" t="n"/>
      <c r="F1841" s="26" t="n"/>
    </row>
    <row r="1842">
      <c r="A1842" s="31" t="n"/>
      <c r="B1842" s="26" t="n"/>
      <c r="C1842" s="26" t="n"/>
      <c r="D1842" s="29" t="n"/>
      <c r="E1842" s="26" t="n"/>
      <c r="F1842" s="26" t="n"/>
    </row>
    <row r="1843">
      <c r="A1843" s="31" t="n"/>
      <c r="B1843" s="26" t="n"/>
      <c r="C1843" s="26" t="n"/>
      <c r="D1843" s="29" t="n"/>
      <c r="E1843" s="26" t="n"/>
      <c r="F1843" s="26" t="n"/>
    </row>
    <row r="1844">
      <c r="A1844" s="31" t="n"/>
      <c r="B1844" s="26" t="n"/>
      <c r="C1844" s="26" t="n"/>
      <c r="D1844" s="29" t="n"/>
      <c r="E1844" s="26" t="n"/>
      <c r="F1844" s="26" t="n"/>
    </row>
    <row r="1845">
      <c r="A1845" s="31" t="n"/>
      <c r="B1845" s="26" t="n"/>
      <c r="C1845" s="26" t="n"/>
      <c r="D1845" s="29" t="n"/>
      <c r="E1845" s="26" t="n"/>
      <c r="F1845" s="26" t="n"/>
    </row>
    <row r="1846">
      <c r="A1846" s="31" t="n"/>
      <c r="B1846" s="26" t="n"/>
      <c r="C1846" s="26" t="n"/>
      <c r="D1846" s="29" t="n"/>
      <c r="E1846" s="26" t="n"/>
      <c r="F1846" s="26" t="n"/>
    </row>
    <row r="1847">
      <c r="A1847" s="31" t="n"/>
      <c r="B1847" s="26" t="n"/>
      <c r="C1847" s="26" t="n"/>
      <c r="D1847" s="29" t="n"/>
      <c r="E1847" s="26" t="n"/>
      <c r="F1847" s="26" t="n"/>
    </row>
    <row r="1848">
      <c r="A1848" s="31" t="n"/>
      <c r="B1848" s="26" t="n"/>
      <c r="C1848" s="26" t="n"/>
      <c r="D1848" s="29" t="n"/>
      <c r="E1848" s="26" t="n"/>
      <c r="F1848" s="26" t="n"/>
    </row>
    <row r="1849">
      <c r="A1849" s="31" t="n"/>
      <c r="B1849" s="26" t="n"/>
      <c r="C1849" s="26" t="n"/>
      <c r="D1849" s="29" t="n"/>
      <c r="E1849" s="26" t="n"/>
      <c r="F1849" s="26" t="n"/>
    </row>
    <row r="1850">
      <c r="A1850" s="31" t="n"/>
      <c r="B1850" s="26" t="n"/>
      <c r="C1850" s="26" t="n"/>
      <c r="D1850" s="29" t="n"/>
      <c r="E1850" s="26" t="n"/>
      <c r="F1850" s="26" t="n"/>
    </row>
    <row r="1851">
      <c r="A1851" s="31" t="n"/>
      <c r="B1851" s="26" t="n"/>
      <c r="C1851" s="26" t="n"/>
      <c r="D1851" s="29" t="n"/>
      <c r="E1851" s="26" t="n"/>
      <c r="F1851" s="26" t="n"/>
    </row>
    <row r="1852">
      <c r="A1852" s="31" t="n"/>
      <c r="B1852" s="26" t="n"/>
      <c r="C1852" s="26" t="n"/>
      <c r="D1852" s="29" t="n"/>
      <c r="E1852" s="26" t="n"/>
      <c r="F1852" s="26" t="n"/>
    </row>
    <row r="1853">
      <c r="A1853" s="31" t="n"/>
      <c r="B1853" s="26" t="n"/>
      <c r="C1853" s="26" t="n"/>
      <c r="D1853" s="29" t="n"/>
      <c r="E1853" s="26" t="n"/>
      <c r="F1853" s="26" t="n"/>
    </row>
    <row r="1854">
      <c r="A1854" s="31" t="n"/>
      <c r="B1854" s="26" t="n"/>
      <c r="C1854" s="26" t="n"/>
      <c r="D1854" s="29" t="n"/>
      <c r="E1854" s="26" t="n"/>
      <c r="F1854" s="26" t="n"/>
    </row>
    <row r="1855">
      <c r="A1855" s="31" t="n"/>
      <c r="B1855" s="26" t="n"/>
      <c r="C1855" s="26" t="n"/>
      <c r="D1855" s="29" t="n"/>
      <c r="E1855" s="26" t="n"/>
      <c r="F1855" s="26" t="n"/>
    </row>
    <row r="1856">
      <c r="A1856" s="31" t="n"/>
      <c r="B1856" s="26" t="n"/>
      <c r="C1856" s="26" t="n"/>
      <c r="D1856" s="29" t="n"/>
      <c r="E1856" s="26" t="n"/>
      <c r="F1856" s="26" t="n"/>
    </row>
    <row r="1857">
      <c r="A1857" s="31" t="n"/>
      <c r="B1857" s="26" t="n"/>
      <c r="C1857" s="26" t="n"/>
      <c r="D1857" s="29" t="n"/>
      <c r="E1857" s="26" t="n"/>
      <c r="F1857" s="26" t="n"/>
    </row>
    <row r="1858">
      <c r="A1858" s="31" t="n"/>
      <c r="B1858" s="26" t="n"/>
      <c r="C1858" s="26" t="n"/>
      <c r="D1858" s="29" t="n"/>
      <c r="E1858" s="26" t="n"/>
      <c r="F1858" s="26" t="n"/>
    </row>
    <row r="1859">
      <c r="A1859" s="31" t="n"/>
      <c r="B1859" s="26" t="n"/>
      <c r="C1859" s="26" t="n"/>
      <c r="D1859" s="29" t="n"/>
      <c r="E1859" s="26" t="n"/>
      <c r="F1859" s="26" t="n"/>
    </row>
    <row r="1860">
      <c r="A1860" s="31" t="n"/>
      <c r="B1860" s="26" t="n"/>
      <c r="C1860" s="26" t="n"/>
      <c r="D1860" s="29" t="n"/>
      <c r="E1860" s="26" t="n"/>
      <c r="F1860" s="26" t="n"/>
    </row>
    <row r="1861">
      <c r="A1861" s="31" t="n"/>
      <c r="B1861" s="26" t="n"/>
      <c r="C1861" s="26" t="n"/>
      <c r="D1861" s="29" t="n"/>
      <c r="E1861" s="26" t="n"/>
      <c r="F1861" s="26" t="n"/>
    </row>
    <row r="1862">
      <c r="A1862" s="31" t="n"/>
      <c r="B1862" s="26" t="n"/>
      <c r="C1862" s="26" t="n"/>
      <c r="D1862" s="29" t="n"/>
      <c r="E1862" s="26" t="n"/>
      <c r="F1862" s="26" t="n"/>
    </row>
    <row r="1863">
      <c r="A1863" s="31" t="n"/>
      <c r="B1863" s="26" t="n"/>
      <c r="C1863" s="26" t="n"/>
      <c r="D1863" s="29" t="n"/>
      <c r="E1863" s="26" t="n"/>
      <c r="F1863" s="26" t="n"/>
    </row>
    <row r="1864">
      <c r="A1864" s="31" t="n"/>
      <c r="B1864" s="26" t="n"/>
      <c r="C1864" s="26" t="n"/>
      <c r="D1864" s="29" t="n"/>
      <c r="E1864" s="26" t="n"/>
      <c r="F1864" s="26" t="n"/>
    </row>
    <row r="1865">
      <c r="A1865" s="31" t="n"/>
      <c r="B1865" s="26" t="n"/>
      <c r="C1865" s="26" t="n"/>
      <c r="D1865" s="29" t="n"/>
      <c r="E1865" s="26" t="n"/>
      <c r="F1865" s="26" t="n"/>
    </row>
    <row r="1866">
      <c r="A1866" s="31" t="n"/>
      <c r="B1866" s="26" t="n"/>
      <c r="C1866" s="26" t="n"/>
      <c r="D1866" s="29" t="n"/>
      <c r="E1866" s="26" t="n"/>
      <c r="F1866" s="26" t="n"/>
    </row>
    <row r="1867">
      <c r="A1867" s="31" t="n"/>
      <c r="B1867" s="26" t="n"/>
      <c r="C1867" s="26" t="n"/>
      <c r="D1867" s="29" t="n"/>
      <c r="E1867" s="26" t="n"/>
      <c r="F1867" s="26" t="n"/>
    </row>
    <row r="1868">
      <c r="A1868" s="31" t="n"/>
      <c r="B1868" s="26" t="n"/>
      <c r="C1868" s="26" t="n"/>
      <c r="D1868" s="29" t="n"/>
      <c r="E1868" s="26" t="n"/>
      <c r="F1868" s="26" t="n"/>
    </row>
    <row r="1869">
      <c r="A1869" s="31" t="n"/>
      <c r="B1869" s="26" t="n"/>
      <c r="C1869" s="26" t="n"/>
      <c r="D1869" s="29" t="n"/>
      <c r="E1869" s="26" t="n"/>
      <c r="F1869" s="26" t="n"/>
    </row>
    <row r="1870">
      <c r="A1870" s="31" t="n"/>
      <c r="B1870" s="26" t="n"/>
      <c r="C1870" s="26" t="n"/>
      <c r="D1870" s="29" t="n"/>
      <c r="E1870" s="26" t="n"/>
      <c r="F1870" s="26" t="n"/>
    </row>
    <row r="1871">
      <c r="A1871" s="31" t="n"/>
      <c r="B1871" s="26" t="n"/>
      <c r="C1871" s="26" t="n"/>
      <c r="D1871" s="29" t="n"/>
      <c r="E1871" s="26" t="n"/>
      <c r="F1871" s="26" t="n"/>
    </row>
    <row r="1872">
      <c r="A1872" s="31" t="n"/>
      <c r="B1872" s="26" t="n"/>
      <c r="C1872" s="26" t="n"/>
      <c r="D1872" s="29" t="n"/>
      <c r="E1872" s="26" t="n"/>
      <c r="F1872" s="26" t="n"/>
    </row>
    <row r="1873">
      <c r="A1873" s="31" t="n"/>
      <c r="B1873" s="26" t="n"/>
      <c r="C1873" s="26" t="n"/>
      <c r="D1873" s="29" t="n"/>
      <c r="E1873" s="26" t="n"/>
      <c r="F1873" s="26" t="n"/>
    </row>
    <row r="1874">
      <c r="A1874" s="31" t="n"/>
      <c r="B1874" s="26" t="n"/>
      <c r="C1874" s="26" t="n"/>
      <c r="D1874" s="29" t="n"/>
      <c r="E1874" s="26" t="n"/>
      <c r="F1874" s="26" t="n"/>
    </row>
    <row r="1875">
      <c r="A1875" s="31" t="n"/>
      <c r="B1875" s="26" t="n"/>
      <c r="C1875" s="26" t="n"/>
      <c r="D1875" s="29" t="n"/>
      <c r="E1875" s="26" t="n"/>
      <c r="F1875" s="26" t="n"/>
    </row>
    <row r="1876">
      <c r="A1876" s="31" t="n"/>
      <c r="B1876" s="26" t="n"/>
      <c r="C1876" s="26" t="n"/>
      <c r="D1876" s="29" t="n"/>
      <c r="E1876" s="26" t="n"/>
      <c r="F1876" s="26" t="n"/>
    </row>
    <row r="1877">
      <c r="A1877" s="31" t="n"/>
      <c r="B1877" s="26" t="n"/>
      <c r="C1877" s="26" t="n"/>
      <c r="D1877" s="29" t="n"/>
      <c r="E1877" s="26" t="n"/>
      <c r="F1877" s="26" t="n"/>
    </row>
    <row r="1878">
      <c r="A1878" s="31" t="n"/>
      <c r="B1878" s="26" t="n"/>
      <c r="C1878" s="26" t="n"/>
      <c r="D1878" s="29" t="n"/>
      <c r="E1878" s="26" t="n"/>
      <c r="F1878" s="26" t="n"/>
    </row>
    <row r="1879">
      <c r="A1879" s="31" t="n"/>
      <c r="B1879" s="26" t="n"/>
      <c r="C1879" s="26" t="n"/>
      <c r="D1879" s="29" t="n"/>
      <c r="E1879" s="26" t="n"/>
      <c r="F1879" s="26" t="n"/>
    </row>
    <row r="1880">
      <c r="A1880" s="31" t="n"/>
      <c r="B1880" s="26" t="n"/>
      <c r="C1880" s="26" t="n"/>
      <c r="D1880" s="29" t="n"/>
      <c r="E1880" s="26" t="n"/>
      <c r="F1880" s="26" t="n"/>
    </row>
    <row r="1881">
      <c r="A1881" s="31" t="n"/>
      <c r="B1881" s="26" t="n"/>
      <c r="C1881" s="26" t="n"/>
      <c r="D1881" s="29" t="n"/>
      <c r="E1881" s="26" t="n"/>
      <c r="F1881" s="26" t="n"/>
    </row>
    <row r="1882">
      <c r="A1882" s="31" t="n"/>
      <c r="B1882" s="26" t="n"/>
      <c r="C1882" s="26" t="n"/>
      <c r="D1882" s="29" t="n"/>
      <c r="E1882" s="26" t="n"/>
      <c r="F1882" s="26" t="n"/>
    </row>
    <row r="1883">
      <c r="A1883" s="31" t="n"/>
      <c r="B1883" s="26" t="n"/>
      <c r="C1883" s="26" t="n"/>
      <c r="D1883" s="29" t="n"/>
      <c r="E1883" s="26" t="n"/>
      <c r="F1883" s="26" t="n"/>
    </row>
    <row r="1884">
      <c r="A1884" s="31" t="n"/>
      <c r="B1884" s="26" t="n"/>
      <c r="C1884" s="26" t="n"/>
      <c r="D1884" s="29" t="n"/>
      <c r="E1884" s="26" t="n"/>
      <c r="F1884" s="26" t="n"/>
    </row>
    <row r="1885">
      <c r="A1885" s="31" t="n"/>
      <c r="B1885" s="26" t="n"/>
      <c r="C1885" s="26" t="n"/>
      <c r="D1885" s="29" t="n"/>
      <c r="E1885" s="26" t="n"/>
      <c r="F1885" s="26" t="n"/>
    </row>
    <row r="1886">
      <c r="A1886" s="31" t="n"/>
      <c r="B1886" s="26" t="n"/>
      <c r="C1886" s="26" t="n"/>
      <c r="D1886" s="29" t="n"/>
      <c r="E1886" s="26" t="n"/>
      <c r="F1886" s="26" t="n"/>
    </row>
    <row r="1887">
      <c r="A1887" s="31" t="n"/>
      <c r="B1887" s="26" t="n"/>
      <c r="C1887" s="26" t="n"/>
      <c r="D1887" s="29" t="n"/>
      <c r="E1887" s="26" t="n"/>
      <c r="F1887" s="26" t="n"/>
    </row>
    <row r="1888">
      <c r="A1888" s="31" t="n"/>
      <c r="B1888" s="26" t="n"/>
      <c r="C1888" s="26" t="n"/>
      <c r="D1888" s="29" t="n"/>
      <c r="E1888" s="26" t="n"/>
      <c r="F1888" s="26" t="n"/>
    </row>
    <row r="1889">
      <c r="A1889" s="31" t="n"/>
      <c r="B1889" s="26" t="n"/>
      <c r="C1889" s="26" t="n"/>
      <c r="D1889" s="29" t="n"/>
      <c r="E1889" s="26" t="n"/>
      <c r="F1889" s="26" t="n"/>
    </row>
    <row r="1890">
      <c r="A1890" s="31" t="n"/>
      <c r="B1890" s="26" t="n"/>
      <c r="C1890" s="26" t="n"/>
      <c r="D1890" s="29" t="n"/>
      <c r="E1890" s="26" t="n"/>
      <c r="F1890" s="26" t="n"/>
    </row>
    <row r="1891">
      <c r="A1891" s="31" t="n"/>
      <c r="B1891" s="26" t="n"/>
      <c r="C1891" s="26" t="n"/>
      <c r="D1891" s="29" t="n"/>
      <c r="E1891" s="26" t="n"/>
      <c r="F1891" s="26" t="n"/>
    </row>
    <row r="1892">
      <c r="A1892" s="31" t="n"/>
      <c r="B1892" s="26" t="n"/>
      <c r="C1892" s="26" t="n"/>
      <c r="D1892" s="29" t="n"/>
      <c r="E1892" s="26" t="n"/>
      <c r="F1892" s="26" t="n"/>
    </row>
    <row r="1893">
      <c r="A1893" s="31" t="n"/>
      <c r="B1893" s="26" t="n"/>
      <c r="C1893" s="26" t="n"/>
      <c r="D1893" s="29" t="n"/>
      <c r="E1893" s="26" t="n"/>
      <c r="F1893" s="26" t="n"/>
    </row>
    <row r="1894">
      <c r="A1894" s="31" t="n"/>
      <c r="B1894" s="26" t="n"/>
      <c r="C1894" s="26" t="n"/>
      <c r="D1894" s="29" t="n"/>
      <c r="E1894" s="26" t="n"/>
      <c r="F1894" s="26" t="n"/>
    </row>
    <row r="1895">
      <c r="A1895" s="31" t="n"/>
      <c r="B1895" s="26" t="n"/>
      <c r="C1895" s="26" t="n"/>
      <c r="D1895" s="29" t="n"/>
      <c r="E1895" s="26" t="n"/>
      <c r="F1895" s="26" t="n"/>
    </row>
    <row r="1896">
      <c r="A1896" s="31" t="n"/>
      <c r="B1896" s="26" t="n"/>
      <c r="C1896" s="26" t="n"/>
      <c r="D1896" s="29" t="n"/>
      <c r="E1896" s="26" t="n"/>
      <c r="F1896" s="26" t="n"/>
    </row>
    <row r="1897">
      <c r="A1897" s="31" t="n"/>
      <c r="B1897" s="26" t="n"/>
      <c r="C1897" s="26" t="n"/>
      <c r="D1897" s="29" t="n"/>
      <c r="E1897" s="26" t="n"/>
      <c r="F1897" s="26" t="n"/>
    </row>
    <row r="1898">
      <c r="A1898" s="31" t="n"/>
      <c r="B1898" s="26" t="n"/>
      <c r="C1898" s="26" t="n"/>
      <c r="D1898" s="29" t="n"/>
      <c r="E1898" s="26" t="n"/>
      <c r="F1898" s="26" t="n"/>
    </row>
    <row r="1899">
      <c r="A1899" s="31" t="n"/>
      <c r="B1899" s="26" t="n"/>
      <c r="C1899" s="26" t="n"/>
      <c r="D1899" s="29" t="n"/>
      <c r="E1899" s="26" t="n"/>
      <c r="F1899" s="26" t="n"/>
    </row>
    <row r="1900">
      <c r="A1900" s="31" t="n"/>
      <c r="B1900" s="26" t="n"/>
      <c r="C1900" s="26" t="n"/>
      <c r="D1900" s="29" t="n"/>
      <c r="E1900" s="26" t="n"/>
      <c r="F1900" s="26" t="n"/>
    </row>
    <row r="1901">
      <c r="A1901" s="31" t="n"/>
      <c r="B1901" s="26" t="n"/>
      <c r="C1901" s="26" t="n"/>
      <c r="D1901" s="29" t="n"/>
      <c r="E1901" s="26" t="n"/>
      <c r="F1901" s="26" t="n"/>
    </row>
    <row r="1902">
      <c r="A1902" s="31" t="n"/>
      <c r="B1902" s="26" t="n"/>
      <c r="C1902" s="26" t="n"/>
      <c r="D1902" s="29" t="n"/>
      <c r="E1902" s="26" t="n"/>
      <c r="F1902" s="26" t="n"/>
    </row>
    <row r="1903">
      <c r="A1903" s="31" t="n"/>
      <c r="B1903" s="26" t="n"/>
      <c r="C1903" s="26" t="n"/>
      <c r="D1903" s="29" t="n"/>
      <c r="E1903" s="26" t="n"/>
      <c r="F1903" s="26" t="n"/>
    </row>
    <row r="1904">
      <c r="A1904" s="31" t="n"/>
      <c r="B1904" s="26" t="n"/>
      <c r="C1904" s="26" t="n"/>
      <c r="D1904" s="29" t="n"/>
      <c r="E1904" s="26" t="n"/>
      <c r="F1904" s="26" t="n"/>
    </row>
    <row r="1905">
      <c r="A1905" s="31" t="n"/>
      <c r="B1905" s="26" t="n"/>
      <c r="C1905" s="26" t="n"/>
      <c r="D1905" s="29" t="n"/>
      <c r="E1905" s="26" t="n"/>
      <c r="F1905" s="26" t="n"/>
    </row>
    <row r="1906">
      <c r="A1906" s="31" t="n"/>
      <c r="B1906" s="26" t="n"/>
      <c r="C1906" s="26" t="n"/>
      <c r="D1906" s="29" t="n"/>
      <c r="E1906" s="26" t="n"/>
      <c r="F1906" s="26" t="n"/>
    </row>
    <row r="1907">
      <c r="A1907" s="31" t="n"/>
      <c r="B1907" s="26" t="n"/>
      <c r="C1907" s="26" t="n"/>
      <c r="D1907" s="29" t="n"/>
      <c r="E1907" s="26" t="n"/>
      <c r="F1907" s="26" t="n"/>
    </row>
    <row r="1908">
      <c r="A1908" s="31" t="n"/>
      <c r="B1908" s="26" t="n"/>
      <c r="C1908" s="26" t="n"/>
      <c r="D1908" s="29" t="n"/>
      <c r="E1908" s="26" t="n"/>
      <c r="F1908" s="26" t="n"/>
    </row>
    <row r="1909">
      <c r="A1909" s="31" t="n"/>
      <c r="B1909" s="26" t="n"/>
      <c r="C1909" s="26" t="n"/>
      <c r="D1909" s="29" t="n"/>
      <c r="E1909" s="26" t="n"/>
      <c r="F1909" s="26" t="n"/>
    </row>
    <row r="1910">
      <c r="A1910" s="31" t="n"/>
      <c r="B1910" s="26" t="n"/>
      <c r="C1910" s="26" t="n"/>
      <c r="D1910" s="29" t="n"/>
      <c r="E1910" s="26" t="n"/>
      <c r="F1910" s="26" t="n"/>
    </row>
    <row r="1911">
      <c r="A1911" s="31" t="n"/>
      <c r="B1911" s="26" t="n"/>
      <c r="C1911" s="26" t="n"/>
      <c r="D1911" s="29" t="n"/>
      <c r="E1911" s="26" t="n"/>
      <c r="F1911" s="26" t="n"/>
    </row>
    <row r="1912">
      <c r="A1912" s="31" t="n"/>
      <c r="B1912" s="26" t="n"/>
      <c r="C1912" s="26" t="n"/>
      <c r="D1912" s="29" t="n"/>
      <c r="E1912" s="26" t="n"/>
      <c r="F1912" s="26" t="n"/>
    </row>
    <row r="1913">
      <c r="A1913" s="31" t="n"/>
      <c r="B1913" s="26" t="n"/>
      <c r="C1913" s="26" t="n"/>
      <c r="D1913" s="29" t="n"/>
      <c r="E1913" s="26" t="n"/>
      <c r="F1913" s="26" t="n"/>
    </row>
    <row r="1914">
      <c r="A1914" s="31" t="n"/>
      <c r="B1914" s="26" t="n"/>
      <c r="C1914" s="26" t="n"/>
      <c r="D1914" s="29" t="n"/>
      <c r="E1914" s="26" t="n"/>
      <c r="F1914" s="26" t="n"/>
    </row>
    <row r="1915">
      <c r="A1915" s="31" t="n"/>
      <c r="B1915" s="26" t="n"/>
      <c r="C1915" s="26" t="n"/>
      <c r="D1915" s="29" t="n"/>
      <c r="E1915" s="26" t="n"/>
      <c r="F1915" s="26" t="n"/>
    </row>
    <row r="1916">
      <c r="A1916" s="31" t="n"/>
      <c r="B1916" s="26" t="n"/>
      <c r="C1916" s="26" t="n"/>
      <c r="D1916" s="29" t="n"/>
      <c r="E1916" s="26" t="n"/>
      <c r="F1916" s="26" t="n"/>
    </row>
    <row r="1917">
      <c r="A1917" s="31" t="n"/>
      <c r="B1917" s="26" t="n"/>
      <c r="C1917" s="26" t="n"/>
      <c r="D1917" s="29" t="n"/>
      <c r="E1917" s="26" t="n"/>
      <c r="F1917" s="26" t="n"/>
    </row>
    <row r="1918">
      <c r="A1918" s="31" t="n"/>
      <c r="B1918" s="26" t="n"/>
      <c r="C1918" s="26" t="n"/>
      <c r="D1918" s="29" t="n"/>
      <c r="E1918" s="26" t="n"/>
      <c r="F1918" s="26" t="n"/>
    </row>
    <row r="1919">
      <c r="A1919" s="31" t="n"/>
      <c r="B1919" s="26" t="n"/>
      <c r="C1919" s="26" t="n"/>
      <c r="D1919" s="29" t="n"/>
      <c r="E1919" s="26" t="n"/>
      <c r="F1919" s="26" t="n"/>
    </row>
    <row r="1920">
      <c r="A1920" s="31" t="n"/>
      <c r="B1920" s="26" t="n"/>
      <c r="C1920" s="26" t="n"/>
      <c r="D1920" s="29" t="n"/>
      <c r="E1920" s="26" t="n"/>
      <c r="F1920" s="26" t="n"/>
    </row>
    <row r="1921">
      <c r="A1921" s="31" t="n"/>
      <c r="B1921" s="26" t="n"/>
      <c r="C1921" s="26" t="n"/>
      <c r="D1921" s="29" t="n"/>
      <c r="E1921" s="26" t="n"/>
      <c r="F1921" s="26" t="n"/>
    </row>
    <row r="1922">
      <c r="A1922" s="31" t="n"/>
      <c r="B1922" s="26" t="n"/>
      <c r="C1922" s="26" t="n"/>
      <c r="D1922" s="29" t="n"/>
      <c r="E1922" s="26" t="n"/>
      <c r="F1922" s="26" t="n"/>
    </row>
    <row r="1923">
      <c r="A1923" s="31" t="n"/>
      <c r="B1923" s="26" t="n"/>
      <c r="C1923" s="26" t="n"/>
      <c r="D1923" s="29" t="n"/>
      <c r="E1923" s="26" t="n"/>
      <c r="F1923" s="26" t="n"/>
    </row>
    <row r="1924">
      <c r="A1924" s="31" t="n"/>
      <c r="B1924" s="26" t="n"/>
      <c r="C1924" s="26" t="n"/>
      <c r="D1924" s="29" t="n"/>
      <c r="E1924" s="26" t="n"/>
      <c r="F1924" s="26" t="n"/>
    </row>
    <row r="1925">
      <c r="A1925" s="31" t="n"/>
      <c r="B1925" s="26" t="n"/>
      <c r="C1925" s="26" t="n"/>
      <c r="D1925" s="29" t="n"/>
      <c r="E1925" s="26" t="n"/>
      <c r="F1925" s="26" t="n"/>
    </row>
    <row r="1926">
      <c r="A1926" s="31" t="n"/>
      <c r="B1926" s="26" t="n"/>
      <c r="C1926" s="26" t="n"/>
      <c r="D1926" s="29" t="n"/>
      <c r="E1926" s="26" t="n"/>
      <c r="F1926" s="26" t="n"/>
    </row>
    <row r="1927">
      <c r="A1927" s="31" t="n"/>
      <c r="B1927" s="26" t="n"/>
      <c r="C1927" s="26" t="n"/>
      <c r="D1927" s="29" t="n"/>
      <c r="E1927" s="26" t="n"/>
      <c r="F1927" s="26" t="n"/>
    </row>
    <row r="1928">
      <c r="A1928" s="31" t="n"/>
      <c r="B1928" s="26" t="n"/>
      <c r="C1928" s="26" t="n"/>
      <c r="D1928" s="29" t="n"/>
      <c r="E1928" s="26" t="n"/>
      <c r="F1928" s="26" t="n"/>
    </row>
    <row r="1929">
      <c r="A1929" s="31" t="n"/>
      <c r="B1929" s="26" t="n"/>
      <c r="C1929" s="26" t="n"/>
      <c r="D1929" s="29" t="n"/>
      <c r="E1929" s="26" t="n"/>
      <c r="F1929" s="26" t="n"/>
    </row>
    <row r="1930">
      <c r="A1930" s="31" t="n"/>
      <c r="B1930" s="26" t="n"/>
      <c r="C1930" s="26" t="n"/>
      <c r="D1930" s="29" t="n"/>
      <c r="E1930" s="26" t="n"/>
      <c r="F1930" s="26" t="n"/>
    </row>
    <row r="1931">
      <c r="A1931" s="31" t="n"/>
      <c r="B1931" s="26" t="n"/>
      <c r="C1931" s="26" t="n"/>
      <c r="D1931" s="29" t="n"/>
      <c r="E1931" s="26" t="n"/>
      <c r="F1931" s="26" t="n"/>
    </row>
    <row r="1932">
      <c r="A1932" s="31" t="n"/>
      <c r="B1932" s="26" t="n"/>
      <c r="C1932" s="26" t="n"/>
      <c r="D1932" s="29" t="n"/>
      <c r="E1932" s="26" t="n"/>
      <c r="F1932" s="26" t="n"/>
    </row>
    <row r="1933">
      <c r="A1933" s="31" t="n"/>
      <c r="B1933" s="26" t="n"/>
      <c r="C1933" s="26" t="n"/>
      <c r="D1933" s="29" t="n"/>
      <c r="E1933" s="26" t="n"/>
      <c r="F1933" s="26" t="n"/>
    </row>
    <row r="1934">
      <c r="A1934" s="31" t="n"/>
      <c r="B1934" s="26" t="n"/>
      <c r="C1934" s="26" t="n"/>
      <c r="D1934" s="29" t="n"/>
      <c r="E1934" s="26" t="n"/>
      <c r="F1934" s="26" t="n"/>
    </row>
    <row r="1935">
      <c r="A1935" s="31" t="n"/>
      <c r="B1935" s="26" t="n"/>
      <c r="C1935" s="26" t="n"/>
      <c r="D1935" s="29" t="n"/>
      <c r="E1935" s="26" t="n"/>
      <c r="F1935" s="26" t="n"/>
    </row>
    <row r="1936">
      <c r="A1936" s="31" t="n"/>
      <c r="B1936" s="26" t="n"/>
      <c r="C1936" s="26" t="n"/>
      <c r="D1936" s="29" t="n"/>
      <c r="E1936" s="26" t="n"/>
      <c r="F1936" s="26" t="n"/>
    </row>
    <row r="1937">
      <c r="A1937" s="31" t="n"/>
      <c r="B1937" s="26" t="n"/>
      <c r="C1937" s="26" t="n"/>
      <c r="D1937" s="29" t="n"/>
      <c r="E1937" s="26" t="n"/>
      <c r="F1937" s="26" t="n"/>
    </row>
    <row r="1938">
      <c r="A1938" s="31" t="n"/>
      <c r="B1938" s="26" t="n"/>
      <c r="C1938" s="26" t="n"/>
      <c r="D1938" s="29" t="n"/>
      <c r="E1938" s="26" t="n"/>
      <c r="F1938" s="26" t="n"/>
    </row>
    <row r="1939">
      <c r="A1939" s="31" t="n"/>
      <c r="B1939" s="26" t="n"/>
      <c r="C1939" s="26" t="n"/>
      <c r="D1939" s="29" t="n"/>
      <c r="E1939" s="26" t="n"/>
      <c r="F1939" s="26" t="n"/>
    </row>
    <row r="1940">
      <c r="A1940" s="31" t="n"/>
      <c r="B1940" s="26" t="n"/>
      <c r="C1940" s="26" t="n"/>
      <c r="D1940" s="29" t="n"/>
      <c r="E1940" s="26" t="n"/>
      <c r="F1940" s="26" t="n"/>
    </row>
    <row r="1941">
      <c r="A1941" s="31" t="n"/>
      <c r="B1941" s="26" t="n"/>
      <c r="C1941" s="26" t="n"/>
      <c r="D1941" s="29" t="n"/>
      <c r="E1941" s="26" t="n"/>
      <c r="F1941" s="26" t="n"/>
    </row>
    <row r="1942">
      <c r="A1942" s="31" t="n"/>
      <c r="B1942" s="26" t="n"/>
      <c r="C1942" s="26" t="n"/>
      <c r="D1942" s="29" t="n"/>
      <c r="E1942" s="26" t="n"/>
      <c r="F1942" s="26" t="n"/>
    </row>
    <row r="1943">
      <c r="A1943" s="31" t="n"/>
      <c r="B1943" s="26" t="n"/>
      <c r="C1943" s="26" t="n"/>
      <c r="D1943" s="29" t="n"/>
      <c r="E1943" s="26" t="n"/>
      <c r="F1943" s="26" t="n"/>
    </row>
    <row r="1944">
      <c r="A1944" s="31" t="n"/>
      <c r="B1944" s="26" t="n"/>
      <c r="C1944" s="26" t="n"/>
      <c r="D1944" s="29" t="n"/>
      <c r="E1944" s="26" t="n"/>
      <c r="F1944" s="26" t="n"/>
    </row>
    <row r="1945">
      <c r="A1945" s="31" t="n"/>
      <c r="B1945" s="26" t="n"/>
      <c r="C1945" s="26" t="n"/>
      <c r="D1945" s="29" t="n"/>
      <c r="E1945" s="26" t="n"/>
      <c r="F1945" s="26" t="n"/>
    </row>
    <row r="1946">
      <c r="A1946" s="31" t="n"/>
      <c r="B1946" s="26" t="n"/>
      <c r="C1946" s="26" t="n"/>
      <c r="D1946" s="29" t="n"/>
      <c r="E1946" s="26" t="n"/>
      <c r="F1946" s="26" t="n"/>
    </row>
    <row r="1947">
      <c r="A1947" s="31" t="n"/>
      <c r="B1947" s="26" t="n"/>
      <c r="C1947" s="26" t="n"/>
      <c r="D1947" s="29" t="n"/>
      <c r="E1947" s="26" t="n"/>
      <c r="F1947" s="26" t="n"/>
    </row>
    <row r="1948">
      <c r="A1948" s="31" t="n"/>
      <c r="B1948" s="26" t="n"/>
      <c r="C1948" s="26" t="n"/>
      <c r="D1948" s="29" t="n"/>
      <c r="E1948" s="26" t="n"/>
      <c r="F1948" s="26" t="n"/>
    </row>
    <row r="1949">
      <c r="A1949" s="31" t="n"/>
      <c r="B1949" s="26" t="n"/>
      <c r="C1949" s="26" t="n"/>
      <c r="D1949" s="29" t="n"/>
      <c r="E1949" s="26" t="n"/>
      <c r="F1949" s="26" t="n"/>
    </row>
    <row r="1950">
      <c r="A1950" s="31" t="n"/>
      <c r="B1950" s="26" t="n"/>
      <c r="C1950" s="26" t="n"/>
      <c r="D1950" s="29" t="n"/>
      <c r="E1950" s="26" t="n"/>
      <c r="F1950" s="26" t="n"/>
    </row>
    <row r="1951">
      <c r="A1951" s="31" t="n"/>
      <c r="B1951" s="26" t="n"/>
      <c r="C1951" s="26" t="n"/>
      <c r="D1951" s="29" t="n"/>
      <c r="E1951" s="26" t="n"/>
      <c r="F1951" s="26" t="n"/>
    </row>
    <row r="1952">
      <c r="A1952" s="31" t="n"/>
      <c r="B1952" s="26" t="n"/>
      <c r="C1952" s="26" t="n"/>
      <c r="D1952" s="29" t="n"/>
      <c r="E1952" s="26" t="n"/>
      <c r="F1952" s="26" t="n"/>
    </row>
    <row r="1953">
      <c r="A1953" s="31" t="n"/>
      <c r="B1953" s="26" t="n"/>
      <c r="C1953" s="26" t="n"/>
      <c r="D1953" s="29" t="n"/>
      <c r="E1953" s="26" t="n"/>
      <c r="F1953" s="26" t="n"/>
    </row>
    <row r="1954">
      <c r="A1954" s="31" t="n"/>
      <c r="B1954" s="26" t="n"/>
      <c r="C1954" s="26" t="n"/>
      <c r="D1954" s="29" t="n"/>
      <c r="E1954" s="26" t="n"/>
      <c r="F1954" s="26" t="n"/>
    </row>
    <row r="1955">
      <c r="A1955" s="31" t="n"/>
      <c r="B1955" s="26" t="n"/>
      <c r="C1955" s="26" t="n"/>
      <c r="D1955" s="29" t="n"/>
      <c r="E1955" s="26" t="n"/>
      <c r="F1955" s="26" t="n"/>
    </row>
    <row r="1956">
      <c r="A1956" s="31" t="n"/>
      <c r="B1956" s="26" t="n"/>
      <c r="C1956" s="26" t="n"/>
      <c r="D1956" s="29" t="n"/>
      <c r="E1956" s="26" t="n"/>
      <c r="F1956" s="26" t="n"/>
    </row>
    <row r="1957">
      <c r="A1957" s="31" t="n"/>
      <c r="B1957" s="26" t="n"/>
      <c r="C1957" s="26" t="n"/>
      <c r="D1957" s="29" t="n"/>
      <c r="E1957" s="26" t="n"/>
      <c r="F1957" s="26" t="n"/>
    </row>
    <row r="1958">
      <c r="A1958" s="31" t="n"/>
      <c r="B1958" s="26" t="n"/>
      <c r="C1958" s="26" t="n"/>
      <c r="D1958" s="29" t="n"/>
      <c r="E1958" s="26" t="n"/>
      <c r="F1958" s="26" t="n"/>
    </row>
    <row r="1959">
      <c r="A1959" s="31" t="n"/>
      <c r="B1959" s="26" t="n"/>
      <c r="C1959" s="26" t="n"/>
      <c r="D1959" s="29" t="n"/>
      <c r="E1959" s="26" t="n"/>
      <c r="F1959" s="26" t="n"/>
    </row>
    <row r="1960">
      <c r="A1960" s="31" t="n"/>
      <c r="B1960" s="26" t="n"/>
      <c r="C1960" s="26" t="n"/>
      <c r="D1960" s="29" t="n"/>
      <c r="E1960" s="26" t="n"/>
      <c r="F1960" s="26" t="n"/>
    </row>
    <row r="1961">
      <c r="A1961" s="31" t="n"/>
      <c r="B1961" s="26" t="n"/>
      <c r="C1961" s="26" t="n"/>
      <c r="D1961" s="29" t="n"/>
      <c r="E1961" s="26" t="n"/>
      <c r="F1961" s="26" t="n"/>
    </row>
    <row r="1962">
      <c r="A1962" s="31" t="n"/>
      <c r="B1962" s="26" t="n"/>
      <c r="C1962" s="26" t="n"/>
      <c r="D1962" s="29" t="n"/>
      <c r="E1962" s="26" t="n"/>
      <c r="F1962" s="26" t="n"/>
    </row>
    <row r="1963">
      <c r="A1963" s="31" t="n"/>
      <c r="B1963" s="26" t="n"/>
      <c r="C1963" s="26" t="n"/>
      <c r="D1963" s="29" t="n"/>
      <c r="E1963" s="26" t="n"/>
      <c r="F1963" s="26" t="n"/>
    </row>
    <row r="1964">
      <c r="A1964" s="31" t="n"/>
      <c r="B1964" s="26" t="n"/>
      <c r="C1964" s="26" t="n"/>
      <c r="D1964" s="29" t="n"/>
      <c r="E1964" s="26" t="n"/>
      <c r="F1964" s="26" t="n"/>
    </row>
    <row r="1965">
      <c r="A1965" s="31" t="n"/>
      <c r="B1965" s="26" t="n"/>
      <c r="C1965" s="26" t="n"/>
      <c r="D1965" s="29" t="n"/>
      <c r="E1965" s="26" t="n"/>
      <c r="F1965" s="26" t="n"/>
    </row>
    <row r="1966">
      <c r="A1966" s="31" t="n"/>
      <c r="B1966" s="26" t="n"/>
      <c r="C1966" s="26" t="n"/>
      <c r="D1966" s="29" t="n"/>
      <c r="E1966" s="26" t="n"/>
      <c r="F1966" s="26" t="n"/>
    </row>
    <row r="1967">
      <c r="A1967" s="31" t="n"/>
      <c r="B1967" s="26" t="n"/>
      <c r="C1967" s="26" t="n"/>
      <c r="D1967" s="29" t="n"/>
      <c r="E1967" s="26" t="n"/>
      <c r="F1967" s="26" t="n"/>
    </row>
    <row r="1968">
      <c r="A1968" s="31" t="n"/>
      <c r="B1968" s="26" t="n"/>
      <c r="C1968" s="26" t="n"/>
      <c r="D1968" s="29" t="n"/>
      <c r="E1968" s="26" t="n"/>
      <c r="F1968" s="26" t="n"/>
    </row>
    <row r="1969">
      <c r="A1969" s="31" t="n"/>
      <c r="B1969" s="26" t="n"/>
      <c r="C1969" s="26" t="n"/>
      <c r="D1969" s="29" t="n"/>
      <c r="E1969" s="26" t="n"/>
      <c r="F1969" s="26" t="n"/>
    </row>
    <row r="1970">
      <c r="A1970" s="31" t="n"/>
      <c r="B1970" s="26" t="n"/>
      <c r="C1970" s="26" t="n"/>
      <c r="D1970" s="29" t="n"/>
      <c r="E1970" s="26" t="n"/>
      <c r="F1970" s="26" t="n"/>
    </row>
    <row r="1971">
      <c r="A1971" s="31" t="n"/>
      <c r="B1971" s="26" t="n"/>
      <c r="C1971" s="26" t="n"/>
      <c r="D1971" s="29" t="n"/>
      <c r="E1971" s="26" t="n"/>
      <c r="F1971" s="26" t="n"/>
    </row>
    <row r="1972">
      <c r="A1972" s="31" t="n"/>
      <c r="B1972" s="26" t="n"/>
      <c r="C1972" s="26" t="n"/>
      <c r="D1972" s="29" t="n"/>
      <c r="E1972" s="26" t="n"/>
      <c r="F1972" s="26" t="n"/>
    </row>
    <row r="1973">
      <c r="A1973" s="31" t="n"/>
      <c r="B1973" s="26" t="n"/>
      <c r="C1973" s="26" t="n"/>
      <c r="D1973" s="29" t="n"/>
      <c r="E1973" s="26" t="n"/>
      <c r="F1973" s="26" t="n"/>
    </row>
    <row r="1974">
      <c r="A1974" s="31" t="n"/>
      <c r="B1974" s="26" t="n"/>
      <c r="C1974" s="26" t="n"/>
      <c r="D1974" s="29" t="n"/>
      <c r="E1974" s="26" t="n"/>
      <c r="F1974" s="26" t="n"/>
    </row>
    <row r="1975">
      <c r="A1975" s="31" t="n"/>
      <c r="B1975" s="26" t="n"/>
      <c r="C1975" s="26" t="n"/>
      <c r="D1975" s="29" t="n"/>
      <c r="E1975" s="26" t="n"/>
      <c r="F1975" s="26" t="n"/>
    </row>
    <row r="1976">
      <c r="A1976" s="31" t="n"/>
      <c r="B1976" s="26" t="n"/>
      <c r="C1976" s="26" t="n"/>
      <c r="D1976" s="29" t="n"/>
      <c r="E1976" s="26" t="n"/>
      <c r="F1976" s="26" t="n"/>
    </row>
    <row r="1977">
      <c r="A1977" s="31" t="n"/>
      <c r="B1977" s="26" t="n"/>
      <c r="C1977" s="26" t="n"/>
      <c r="D1977" s="29" t="n"/>
      <c r="E1977" s="26" t="n"/>
      <c r="F1977" s="26" t="n"/>
    </row>
    <row r="1978">
      <c r="A1978" s="31" t="n"/>
      <c r="B1978" s="26" t="n"/>
      <c r="C1978" s="26" t="n"/>
      <c r="D1978" s="29" t="n"/>
      <c r="E1978" s="26" t="n"/>
      <c r="F1978" s="26" t="n"/>
    </row>
    <row r="1979">
      <c r="A1979" s="31" t="n"/>
      <c r="B1979" s="26" t="n"/>
      <c r="C1979" s="26" t="n"/>
      <c r="D1979" s="29" t="n"/>
      <c r="E1979" s="26" t="n"/>
      <c r="F1979" s="26" t="n"/>
    </row>
    <row r="1980">
      <c r="A1980" s="31" t="n"/>
      <c r="B1980" s="26" t="n"/>
      <c r="C1980" s="26" t="n"/>
      <c r="D1980" s="29" t="n"/>
      <c r="E1980" s="26" t="n"/>
      <c r="F1980" s="26" t="n"/>
    </row>
    <row r="1981">
      <c r="A1981" s="31" t="n"/>
      <c r="B1981" s="26" t="n"/>
      <c r="C1981" s="26" t="n"/>
      <c r="D1981" s="29" t="n"/>
      <c r="E1981" s="26" t="n"/>
      <c r="F1981" s="26" t="n"/>
    </row>
    <row r="1982">
      <c r="A1982" s="31" t="n"/>
      <c r="B1982" s="26" t="n"/>
      <c r="C1982" s="26" t="n"/>
      <c r="D1982" s="29" t="n"/>
      <c r="E1982" s="26" t="n"/>
      <c r="F1982" s="26" t="n"/>
    </row>
    <row r="1983">
      <c r="A1983" s="31" t="n"/>
      <c r="B1983" s="26" t="n"/>
      <c r="C1983" s="26" t="n"/>
      <c r="D1983" s="29" t="n"/>
      <c r="E1983" s="26" t="n"/>
      <c r="F1983" s="26" t="n"/>
    </row>
    <row r="1984">
      <c r="A1984" s="31" t="n"/>
      <c r="B1984" s="26" t="n"/>
      <c r="C1984" s="26" t="n"/>
      <c r="D1984" s="29" t="n"/>
      <c r="E1984" s="26" t="n"/>
      <c r="F1984" s="26" t="n"/>
    </row>
    <row r="1985">
      <c r="A1985" s="31" t="n"/>
      <c r="B1985" s="26" t="n"/>
      <c r="C1985" s="26" t="n"/>
      <c r="D1985" s="29" t="n"/>
      <c r="E1985" s="26" t="n"/>
      <c r="F1985" s="26" t="n"/>
    </row>
    <row r="1986">
      <c r="A1986" s="31" t="n"/>
      <c r="B1986" s="26" t="n"/>
      <c r="C1986" s="26" t="n"/>
      <c r="D1986" s="29" t="n"/>
      <c r="E1986" s="26" t="n"/>
      <c r="F1986" s="26" t="n"/>
    </row>
    <row r="1987">
      <c r="A1987" s="31" t="n"/>
      <c r="B1987" s="26" t="n"/>
      <c r="C1987" s="26" t="n"/>
      <c r="D1987" s="29" t="n"/>
      <c r="E1987" s="26" t="n"/>
      <c r="F1987" s="26" t="n"/>
    </row>
    <row r="1988">
      <c r="A1988" s="31" t="n"/>
      <c r="B1988" s="26" t="n"/>
      <c r="C1988" s="26" t="n"/>
      <c r="D1988" s="29" t="n"/>
      <c r="E1988" s="26" t="n"/>
      <c r="F1988" s="26" t="n"/>
    </row>
    <row r="1989">
      <c r="A1989" s="31" t="n"/>
      <c r="B1989" s="26" t="n"/>
      <c r="C1989" s="26" t="n"/>
      <c r="D1989" s="29" t="n"/>
      <c r="E1989" s="26" t="n"/>
      <c r="F1989" s="26" t="n"/>
    </row>
    <row r="1990">
      <c r="A1990" s="31" t="n"/>
      <c r="B1990" s="26" t="n"/>
      <c r="C1990" s="26" t="n"/>
      <c r="D1990" s="29" t="n"/>
      <c r="E1990" s="26" t="n"/>
      <c r="F1990" s="26" t="n"/>
    </row>
    <row r="1991">
      <c r="A1991" s="31" t="n"/>
      <c r="B1991" s="26" t="n"/>
      <c r="C1991" s="26" t="n"/>
      <c r="D1991" s="29" t="n"/>
      <c r="E1991" s="26" t="n"/>
      <c r="F1991" s="26" t="n"/>
    </row>
    <row r="1992">
      <c r="A1992" s="31" t="n"/>
      <c r="B1992" s="26" t="n"/>
      <c r="C1992" s="26" t="n"/>
      <c r="D1992" s="29" t="n"/>
      <c r="E1992" s="26" t="n"/>
      <c r="F1992" s="26" t="n"/>
    </row>
    <row r="1993">
      <c r="A1993" s="31" t="n"/>
      <c r="B1993" s="26" t="n"/>
      <c r="C1993" s="26" t="n"/>
      <c r="D1993" s="29" t="n"/>
      <c r="E1993" s="26" t="n"/>
      <c r="F1993" s="26" t="n"/>
    </row>
    <row r="1994">
      <c r="A1994" s="31" t="n"/>
      <c r="B1994" s="26" t="n"/>
      <c r="C1994" s="26" t="n"/>
      <c r="D1994" s="29" t="n"/>
      <c r="E1994" s="26" t="n"/>
      <c r="F1994" s="26" t="n"/>
    </row>
    <row r="1995">
      <c r="A1995" s="31" t="n"/>
      <c r="B1995" s="26" t="n"/>
      <c r="C1995" s="26" t="n"/>
      <c r="D1995" s="29" t="n"/>
      <c r="E1995" s="26" t="n"/>
      <c r="F1995" s="26" t="n"/>
    </row>
    <row r="1996">
      <c r="A1996" s="31" t="n"/>
      <c r="B1996" s="26" t="n"/>
      <c r="C1996" s="26" t="n"/>
      <c r="D1996" s="29" t="n"/>
      <c r="E1996" s="26" t="n"/>
      <c r="F1996" s="26" t="n"/>
    </row>
    <row r="1997">
      <c r="A1997" s="31" t="n"/>
      <c r="B1997" s="26" t="n"/>
      <c r="C1997" s="26" t="n"/>
      <c r="D1997" s="29" t="n"/>
      <c r="E1997" s="26" t="n"/>
      <c r="F1997" s="26" t="n"/>
    </row>
    <row r="1998">
      <c r="A1998" s="31" t="n"/>
      <c r="B1998" s="26" t="n"/>
      <c r="C1998" s="26" t="n"/>
      <c r="D1998" s="29" t="n"/>
      <c r="E1998" s="26" t="n"/>
      <c r="F1998" s="26" t="n"/>
    </row>
    <row r="1999">
      <c r="A1999" s="31" t="n"/>
      <c r="B1999" s="26" t="n"/>
      <c r="C1999" s="26" t="n"/>
      <c r="D1999" s="29" t="n"/>
      <c r="E1999" s="26" t="n"/>
      <c r="F1999" s="26" t="n"/>
    </row>
    <row r="2000">
      <c r="A2000" s="31" t="n"/>
      <c r="B2000" s="26" t="n"/>
      <c r="C2000" s="26" t="n"/>
      <c r="D2000" s="29" t="n"/>
      <c r="E2000" s="26" t="n"/>
      <c r="F2000" s="26" t="n"/>
    </row>
    <row r="2001">
      <c r="A2001" s="31" t="n"/>
      <c r="B2001" s="26" t="n"/>
      <c r="C2001" s="26" t="n"/>
      <c r="D2001" s="29" t="n"/>
      <c r="E2001" s="26" t="n"/>
      <c r="F2001" s="26" t="n"/>
    </row>
    <row r="2002">
      <c r="A2002" s="31" t="n"/>
      <c r="B2002" s="26" t="n"/>
      <c r="C2002" s="26" t="n"/>
      <c r="D2002" s="29" t="n"/>
      <c r="E2002" s="26" t="n"/>
      <c r="F2002" s="26" t="n"/>
    </row>
    <row r="2003">
      <c r="A2003" s="31" t="n"/>
      <c r="B2003" s="26" t="n"/>
      <c r="C2003" s="26" t="n"/>
      <c r="D2003" s="29" t="n"/>
      <c r="E2003" s="26" t="n"/>
      <c r="F2003" s="26" t="n"/>
    </row>
    <row r="2004">
      <c r="A2004" s="31" t="n"/>
      <c r="B2004" s="26" t="n"/>
      <c r="C2004" s="26" t="n"/>
      <c r="D2004" s="29" t="n"/>
      <c r="E2004" s="26" t="n"/>
      <c r="F2004" s="26" t="n"/>
    </row>
    <row r="2005">
      <c r="A2005" s="31" t="n"/>
      <c r="B2005" s="26" t="n"/>
      <c r="C2005" s="26" t="n"/>
      <c r="D2005" s="29" t="n"/>
      <c r="E2005" s="26" t="n"/>
      <c r="F2005" s="26" t="n"/>
    </row>
    <row r="2006">
      <c r="A2006" s="31" t="n"/>
      <c r="B2006" s="26" t="n"/>
      <c r="C2006" s="26" t="n"/>
      <c r="D2006" s="29" t="n"/>
      <c r="E2006" s="26" t="n"/>
      <c r="F2006" s="26" t="n"/>
    </row>
    <row r="2007">
      <c r="A2007" s="31" t="n"/>
      <c r="B2007" s="26" t="n"/>
      <c r="C2007" s="26" t="n"/>
      <c r="D2007" s="29" t="n"/>
      <c r="E2007" s="26" t="n"/>
      <c r="F2007" s="26" t="n"/>
    </row>
    <row r="2008">
      <c r="A2008" s="31" t="n"/>
      <c r="B2008" s="26" t="n"/>
      <c r="C2008" s="26" t="n"/>
      <c r="D2008" s="29" t="n"/>
      <c r="E2008" s="26" t="n"/>
      <c r="F2008" s="26" t="n"/>
    </row>
    <row r="2009">
      <c r="A2009" s="31" t="n"/>
      <c r="B2009" s="26" t="n"/>
      <c r="C2009" s="26" t="n"/>
      <c r="D2009" s="29" t="n"/>
      <c r="E2009" s="26" t="n"/>
      <c r="F2009" s="26" t="n"/>
    </row>
    <row r="2010">
      <c r="A2010" s="31" t="n"/>
      <c r="B2010" s="26" t="n"/>
      <c r="C2010" s="26" t="n"/>
      <c r="D2010" s="29" t="n"/>
      <c r="E2010" s="26" t="n"/>
      <c r="F2010" s="26" t="n"/>
    </row>
    <row r="2011">
      <c r="A2011" s="31" t="n"/>
      <c r="B2011" s="26" t="n"/>
      <c r="C2011" s="26" t="n"/>
      <c r="D2011" s="29" t="n"/>
      <c r="E2011" s="26" t="n"/>
      <c r="F2011" s="26" t="n"/>
    </row>
    <row r="2012">
      <c r="A2012" s="31" t="n"/>
      <c r="B2012" s="26" t="n"/>
      <c r="C2012" s="26" t="n"/>
      <c r="D2012" s="29" t="n"/>
      <c r="E2012" s="26" t="n"/>
      <c r="F2012" s="26" t="n"/>
    </row>
    <row r="2013">
      <c r="A2013" s="31" t="n"/>
      <c r="B2013" s="26" t="n"/>
      <c r="C2013" s="26" t="n"/>
      <c r="D2013" s="29" t="n"/>
      <c r="E2013" s="26" t="n"/>
      <c r="F2013" s="26" t="n"/>
    </row>
    <row r="2014">
      <c r="A2014" s="31" t="n"/>
      <c r="B2014" s="26" t="n"/>
      <c r="C2014" s="26" t="n"/>
      <c r="D2014" s="29" t="n"/>
      <c r="E2014" s="26" t="n"/>
      <c r="F2014" s="26" t="n"/>
    </row>
    <row r="2015">
      <c r="A2015" s="31" t="n"/>
      <c r="B2015" s="26" t="n"/>
      <c r="C2015" s="26" t="n"/>
      <c r="D2015" s="29" t="n"/>
      <c r="E2015" s="26" t="n"/>
      <c r="F2015" s="26" t="n"/>
    </row>
    <row r="2016">
      <c r="A2016" s="31" t="n"/>
      <c r="B2016" s="26" t="n"/>
      <c r="C2016" s="26" t="n"/>
      <c r="D2016" s="29" t="n"/>
      <c r="E2016" s="26" t="n"/>
      <c r="F2016" s="26" t="n"/>
    </row>
    <row r="2017">
      <c r="A2017" s="31" t="n"/>
      <c r="B2017" s="26" t="n"/>
      <c r="C2017" s="26" t="n"/>
      <c r="D2017" s="29" t="n"/>
      <c r="E2017" s="26" t="n"/>
      <c r="F2017" s="26" t="n"/>
    </row>
    <row r="2018">
      <c r="A2018" s="31" t="n"/>
      <c r="B2018" s="26" t="n"/>
      <c r="C2018" s="26" t="n"/>
      <c r="D2018" s="29" t="n"/>
      <c r="E2018" s="26" t="n"/>
      <c r="F2018" s="26" t="n"/>
    </row>
    <row r="2019">
      <c r="A2019" s="31" t="n"/>
      <c r="B2019" s="26" t="n"/>
      <c r="C2019" s="26" t="n"/>
      <c r="D2019" s="29" t="n"/>
      <c r="E2019" s="26" t="n"/>
      <c r="F2019" s="26" t="n"/>
    </row>
    <row r="2020">
      <c r="A2020" s="31" t="n"/>
      <c r="B2020" s="26" t="n"/>
      <c r="C2020" s="26" t="n"/>
      <c r="D2020" s="29" t="n"/>
      <c r="E2020" s="26" t="n"/>
      <c r="F2020" s="26" t="n"/>
    </row>
    <row r="2021">
      <c r="A2021" s="31" t="n"/>
      <c r="B2021" s="26" t="n"/>
      <c r="C2021" s="26" t="n"/>
      <c r="D2021" s="29" t="n"/>
      <c r="E2021" s="26" t="n"/>
      <c r="F2021" s="26" t="n"/>
    </row>
    <row r="2022">
      <c r="A2022" s="31" t="n"/>
      <c r="B2022" s="26" t="n"/>
      <c r="C2022" s="26" t="n"/>
      <c r="D2022" s="29" t="n"/>
      <c r="E2022" s="26" t="n"/>
      <c r="F2022" s="26" t="n"/>
    </row>
    <row r="2023">
      <c r="A2023" s="31" t="n"/>
      <c r="B2023" s="26" t="n"/>
      <c r="C2023" s="26" t="n"/>
      <c r="D2023" s="29" t="n"/>
      <c r="E2023" s="26" t="n"/>
      <c r="F2023" s="26" t="n"/>
    </row>
    <row r="2024">
      <c r="A2024" s="31" t="n"/>
      <c r="B2024" s="26" t="n"/>
      <c r="C2024" s="26" t="n"/>
      <c r="D2024" s="29" t="n"/>
      <c r="E2024" s="26" t="n"/>
      <c r="F2024" s="26" t="n"/>
    </row>
    <row r="2025">
      <c r="A2025" s="31" t="n"/>
      <c r="B2025" s="26" t="n"/>
      <c r="C2025" s="26" t="n"/>
      <c r="D2025" s="29" t="n"/>
      <c r="E2025" s="26" t="n"/>
      <c r="F2025" s="26" t="n"/>
    </row>
    <row r="2026">
      <c r="A2026" s="31" t="n"/>
      <c r="B2026" s="26" t="n"/>
      <c r="C2026" s="26" t="n"/>
      <c r="D2026" s="29" t="n"/>
      <c r="E2026" s="26" t="n"/>
      <c r="F2026" s="26" t="n"/>
    </row>
    <row r="2027">
      <c r="A2027" s="31" t="n"/>
      <c r="B2027" s="26" t="n"/>
      <c r="C2027" s="26" t="n"/>
      <c r="D2027" s="29" t="n"/>
      <c r="E2027" s="26" t="n"/>
      <c r="F2027" s="26" t="n"/>
    </row>
    <row r="2028">
      <c r="A2028" s="31" t="n"/>
      <c r="B2028" s="26" t="n"/>
      <c r="C2028" s="26" t="n"/>
      <c r="D2028" s="29" t="n"/>
      <c r="E2028" s="26" t="n"/>
      <c r="F2028" s="26" t="n"/>
    </row>
    <row r="2029">
      <c r="A2029" s="31" t="n"/>
      <c r="B2029" s="26" t="n"/>
      <c r="C2029" s="26" t="n"/>
      <c r="D2029" s="29" t="n"/>
      <c r="E2029" s="26" t="n"/>
      <c r="F2029" s="26" t="n"/>
    </row>
    <row r="2030">
      <c r="A2030" s="31" t="n"/>
      <c r="B2030" s="26" t="n"/>
      <c r="C2030" s="26" t="n"/>
      <c r="D2030" s="29" t="n"/>
      <c r="E2030" s="26" t="n"/>
      <c r="F2030" s="26" t="n"/>
    </row>
    <row r="2031">
      <c r="A2031" s="31" t="n"/>
      <c r="B2031" s="26" t="n"/>
      <c r="C2031" s="26" t="n"/>
      <c r="D2031" s="29" t="n"/>
      <c r="E2031" s="26" t="n"/>
      <c r="F2031" s="26" t="n"/>
    </row>
    <row r="2032">
      <c r="A2032" s="31" t="n"/>
      <c r="B2032" s="26" t="n"/>
      <c r="C2032" s="26" t="n"/>
      <c r="D2032" s="29" t="n"/>
      <c r="E2032" s="26" t="n"/>
      <c r="F2032" s="26" t="n"/>
    </row>
    <row r="2033">
      <c r="A2033" s="31" t="n"/>
      <c r="B2033" s="26" t="n"/>
      <c r="C2033" s="26" t="n"/>
      <c r="D2033" s="29" t="n"/>
      <c r="E2033" s="26" t="n"/>
      <c r="F2033" s="26" t="n"/>
    </row>
    <row r="2034">
      <c r="A2034" s="31" t="n"/>
      <c r="B2034" s="26" t="n"/>
      <c r="C2034" s="26" t="n"/>
      <c r="D2034" s="29" t="n"/>
      <c r="E2034" s="26" t="n"/>
      <c r="F2034" s="26" t="n"/>
    </row>
    <row r="2035">
      <c r="A2035" s="31" t="n"/>
      <c r="B2035" s="26" t="n"/>
      <c r="C2035" s="26" t="n"/>
      <c r="D2035" s="29" t="n"/>
      <c r="E2035" s="26" t="n"/>
      <c r="F2035" s="26" t="n"/>
    </row>
    <row r="2036">
      <c r="A2036" s="31" t="n"/>
      <c r="B2036" s="26" t="n"/>
      <c r="C2036" s="26" t="n"/>
      <c r="D2036" s="29" t="n"/>
      <c r="E2036" s="26" t="n"/>
      <c r="F2036" s="26" t="n"/>
    </row>
    <row r="2037">
      <c r="A2037" s="31" t="n"/>
      <c r="B2037" s="26" t="n"/>
      <c r="C2037" s="26" t="n"/>
      <c r="D2037" s="29" t="n"/>
      <c r="E2037" s="26" t="n"/>
      <c r="F2037" s="26" t="n"/>
    </row>
    <row r="2038">
      <c r="A2038" s="31" t="n"/>
      <c r="B2038" s="26" t="n"/>
      <c r="C2038" s="26" t="n"/>
      <c r="D2038" s="29" t="n"/>
      <c r="E2038" s="26" t="n"/>
      <c r="F2038" s="26" t="n"/>
    </row>
    <row r="2039">
      <c r="A2039" s="31" t="n"/>
      <c r="B2039" s="26" t="n"/>
      <c r="C2039" s="26" t="n"/>
      <c r="D2039" s="29" t="n"/>
      <c r="E2039" s="26" t="n"/>
      <c r="F2039" s="26" t="n"/>
    </row>
    <row r="2040">
      <c r="A2040" s="31" t="n"/>
      <c r="B2040" s="26" t="n"/>
      <c r="C2040" s="26" t="n"/>
      <c r="D2040" s="29" t="n"/>
      <c r="E2040" s="26" t="n"/>
      <c r="F2040" s="26" t="n"/>
    </row>
    <row r="2041">
      <c r="A2041" s="31" t="n"/>
      <c r="B2041" s="26" t="n"/>
      <c r="C2041" s="26" t="n"/>
      <c r="D2041" s="29" t="n"/>
      <c r="E2041" s="26" t="n"/>
      <c r="F2041" s="26" t="n"/>
    </row>
    <row r="2042">
      <c r="A2042" s="31" t="n"/>
      <c r="B2042" s="26" t="n"/>
      <c r="C2042" s="26" t="n"/>
      <c r="D2042" s="29" t="n"/>
      <c r="E2042" s="26" t="n"/>
      <c r="F2042" s="26" t="n"/>
    </row>
    <row r="2043">
      <c r="A2043" s="31" t="n"/>
      <c r="B2043" s="26" t="n"/>
      <c r="C2043" s="26" t="n"/>
      <c r="D2043" s="29" t="n"/>
      <c r="E2043" s="26" t="n"/>
      <c r="F2043" s="26" t="n"/>
    </row>
    <row r="2044">
      <c r="A2044" s="31" t="n"/>
      <c r="B2044" s="26" t="n"/>
      <c r="C2044" s="26" t="n"/>
      <c r="D2044" s="29" t="n"/>
      <c r="E2044" s="26" t="n"/>
      <c r="F2044" s="26" t="n"/>
    </row>
    <row r="2045">
      <c r="A2045" s="31" t="n"/>
      <c r="B2045" s="26" t="n"/>
      <c r="C2045" s="26" t="n"/>
      <c r="D2045" s="29" t="n"/>
      <c r="E2045" s="26" t="n"/>
      <c r="F2045" s="26" t="n"/>
    </row>
    <row r="2046">
      <c r="A2046" s="31" t="n"/>
      <c r="B2046" s="26" t="n"/>
      <c r="C2046" s="26" t="n"/>
      <c r="D2046" s="29" t="n"/>
      <c r="E2046" s="26" t="n"/>
      <c r="F2046" s="26" t="n"/>
    </row>
    <row r="2047">
      <c r="A2047" s="31" t="n"/>
      <c r="B2047" s="26" t="n"/>
      <c r="C2047" s="26" t="n"/>
      <c r="D2047" s="29" t="n"/>
      <c r="E2047" s="26" t="n"/>
      <c r="F2047" s="26" t="n"/>
    </row>
    <row r="2048">
      <c r="A2048" s="31" t="n"/>
      <c r="B2048" s="26" t="n"/>
      <c r="C2048" s="26" t="n"/>
      <c r="D2048" s="29" t="n"/>
      <c r="E2048" s="26" t="n"/>
      <c r="F2048" s="26" t="n"/>
    </row>
    <row r="2049">
      <c r="A2049" s="31" t="n"/>
      <c r="B2049" s="26" t="n"/>
      <c r="C2049" s="26" t="n"/>
      <c r="D2049" s="29" t="n"/>
      <c r="E2049" s="26" t="n"/>
      <c r="F2049" s="26" t="n"/>
    </row>
    <row r="2050">
      <c r="A2050" s="31" t="n"/>
      <c r="B2050" s="26" t="n"/>
      <c r="C2050" s="26" t="n"/>
      <c r="D2050" s="29" t="n"/>
      <c r="E2050" s="26" t="n"/>
      <c r="F2050" s="26" t="n"/>
    </row>
    <row r="2051">
      <c r="A2051" s="31" t="n"/>
      <c r="B2051" s="26" t="n"/>
      <c r="C2051" s="26" t="n"/>
      <c r="D2051" s="29" t="n"/>
      <c r="E2051" s="26" t="n"/>
      <c r="F2051" s="26" t="n"/>
    </row>
    <row r="2052">
      <c r="A2052" s="31" t="n"/>
      <c r="B2052" s="26" t="n"/>
      <c r="C2052" s="26" t="n"/>
      <c r="D2052" s="29" t="n"/>
      <c r="E2052" s="26" t="n"/>
      <c r="F2052" s="26" t="n"/>
    </row>
    <row r="2053">
      <c r="A2053" s="31" t="n"/>
      <c r="B2053" s="26" t="n"/>
      <c r="C2053" s="26" t="n"/>
      <c r="D2053" s="29" t="n"/>
      <c r="E2053" s="26" t="n"/>
      <c r="F2053" s="26" t="n"/>
    </row>
    <row r="2054">
      <c r="A2054" s="31" t="n"/>
      <c r="B2054" s="26" t="n"/>
      <c r="C2054" s="26" t="n"/>
      <c r="D2054" s="29" t="n"/>
      <c r="E2054" s="26" t="n"/>
      <c r="F2054" s="26" t="n"/>
    </row>
    <row r="2055">
      <c r="A2055" s="31" t="n"/>
      <c r="B2055" s="26" t="n"/>
      <c r="C2055" s="26" t="n"/>
      <c r="D2055" s="29" t="n"/>
      <c r="E2055" s="26" t="n"/>
      <c r="F2055" s="26" t="n"/>
    </row>
    <row r="2056">
      <c r="A2056" s="31" t="n"/>
      <c r="B2056" s="26" t="n"/>
      <c r="C2056" s="26" t="n"/>
      <c r="D2056" s="29" t="n"/>
      <c r="E2056" s="26" t="n"/>
      <c r="F2056" s="26" t="n"/>
    </row>
    <row r="2057">
      <c r="A2057" s="31" t="n"/>
      <c r="B2057" s="26" t="n"/>
      <c r="C2057" s="26" t="n"/>
      <c r="D2057" s="29" t="n"/>
      <c r="E2057" s="26" t="n"/>
      <c r="F2057" s="26" t="n"/>
    </row>
    <row r="2058">
      <c r="A2058" s="31" t="n"/>
      <c r="B2058" s="26" t="n"/>
      <c r="C2058" s="26" t="n"/>
      <c r="D2058" s="29" t="n"/>
      <c r="E2058" s="26" t="n"/>
      <c r="F2058" s="26" t="n"/>
    </row>
    <row r="2059">
      <c r="A2059" s="31" t="n"/>
      <c r="B2059" s="26" t="n"/>
      <c r="C2059" s="26" t="n"/>
      <c r="D2059" s="29" t="n"/>
      <c r="E2059" s="26" t="n"/>
      <c r="F2059" s="26" t="n"/>
    </row>
    <row r="2060">
      <c r="A2060" s="31" t="n"/>
      <c r="B2060" s="26" t="n"/>
      <c r="C2060" s="26" t="n"/>
      <c r="D2060" s="29" t="n"/>
      <c r="E2060" s="26" t="n"/>
      <c r="F2060" s="26" t="n"/>
    </row>
    <row r="2061">
      <c r="A2061" s="31" t="n"/>
      <c r="B2061" s="26" t="n"/>
      <c r="C2061" s="26" t="n"/>
      <c r="D2061" s="29" t="n"/>
      <c r="E2061" s="26" t="n"/>
      <c r="F2061" s="26" t="n"/>
    </row>
    <row r="2062">
      <c r="A2062" s="31" t="n"/>
      <c r="B2062" s="26" t="n"/>
      <c r="C2062" s="26" t="n"/>
      <c r="D2062" s="29" t="n"/>
      <c r="E2062" s="26" t="n"/>
      <c r="F2062" s="26" t="n"/>
    </row>
    <row r="2063">
      <c r="A2063" s="31" t="n"/>
      <c r="B2063" s="26" t="n"/>
      <c r="C2063" s="26" t="n"/>
      <c r="D2063" s="29" t="n"/>
      <c r="E2063" s="26" t="n"/>
      <c r="F2063" s="26" t="n"/>
    </row>
    <row r="2064">
      <c r="A2064" s="31" t="n"/>
      <c r="B2064" s="26" t="n"/>
      <c r="C2064" s="26" t="n"/>
      <c r="D2064" s="29" t="n"/>
      <c r="E2064" s="26" t="n"/>
      <c r="F2064" s="26" t="n"/>
    </row>
    <row r="2065">
      <c r="A2065" s="31" t="n"/>
      <c r="B2065" s="26" t="n"/>
      <c r="C2065" s="26" t="n"/>
      <c r="D2065" s="29" t="n"/>
      <c r="E2065" s="26" t="n"/>
      <c r="F2065" s="26" t="n"/>
    </row>
    <row r="2066">
      <c r="A2066" s="31" t="n"/>
      <c r="B2066" s="26" t="n"/>
      <c r="C2066" s="26" t="n"/>
      <c r="D2066" s="29" t="n"/>
      <c r="E2066" s="26" t="n"/>
      <c r="F2066" s="26" t="n"/>
    </row>
    <row r="2067">
      <c r="A2067" s="31" t="n"/>
      <c r="B2067" s="26" t="n"/>
      <c r="C2067" s="26" t="n"/>
      <c r="D2067" s="29" t="n"/>
      <c r="E2067" s="26" t="n"/>
      <c r="F2067" s="26" t="n"/>
    </row>
    <row r="2068">
      <c r="A2068" s="31" t="n"/>
      <c r="B2068" s="26" t="n"/>
      <c r="C2068" s="26" t="n"/>
      <c r="D2068" s="29" t="n"/>
      <c r="E2068" s="26" t="n"/>
      <c r="F2068" s="26" t="n"/>
    </row>
    <row r="2069">
      <c r="A2069" s="31" t="n"/>
      <c r="B2069" s="26" t="n"/>
      <c r="C2069" s="26" t="n"/>
      <c r="D2069" s="29" t="n"/>
      <c r="E2069" s="26" t="n"/>
      <c r="F2069" s="26" t="n"/>
    </row>
    <row r="2070">
      <c r="A2070" s="31" t="n"/>
      <c r="B2070" s="26" t="n"/>
      <c r="C2070" s="26" t="n"/>
      <c r="D2070" s="29" t="n"/>
      <c r="E2070" s="26" t="n"/>
      <c r="F2070" s="26" t="n"/>
    </row>
    <row r="2071">
      <c r="A2071" s="31" t="n"/>
      <c r="B2071" s="26" t="n"/>
      <c r="C2071" s="26" t="n"/>
      <c r="D2071" s="29" t="n"/>
      <c r="E2071" s="26" t="n"/>
      <c r="F2071" s="26" t="n"/>
    </row>
    <row r="2072">
      <c r="A2072" s="31" t="n"/>
      <c r="B2072" s="26" t="n"/>
      <c r="C2072" s="26" t="n"/>
      <c r="D2072" s="29" t="n"/>
      <c r="E2072" s="26" t="n"/>
      <c r="F2072" s="26" t="n"/>
    </row>
    <row r="2073">
      <c r="A2073" s="31" t="n"/>
      <c r="B2073" s="26" t="n"/>
      <c r="C2073" s="26" t="n"/>
      <c r="D2073" s="29" t="n"/>
      <c r="E2073" s="26" t="n"/>
      <c r="F2073" s="26" t="n"/>
    </row>
    <row r="2074">
      <c r="A2074" s="31" t="n"/>
      <c r="B2074" s="26" t="n"/>
      <c r="C2074" s="26" t="n"/>
      <c r="D2074" s="29" t="n"/>
      <c r="E2074" s="26" t="n"/>
      <c r="F2074" s="26" t="n"/>
    </row>
    <row r="2075">
      <c r="A2075" s="31" t="n"/>
      <c r="B2075" s="26" t="n"/>
      <c r="C2075" s="26" t="n"/>
      <c r="D2075" s="29" t="n"/>
      <c r="E2075" s="26" t="n"/>
      <c r="F2075" s="26" t="n"/>
    </row>
    <row r="2076">
      <c r="A2076" s="31" t="n"/>
      <c r="B2076" s="26" t="n"/>
      <c r="C2076" s="26" t="n"/>
      <c r="D2076" s="29" t="n"/>
      <c r="E2076" s="26" t="n"/>
      <c r="F2076" s="26" t="n"/>
    </row>
    <row r="2077">
      <c r="A2077" s="31" t="n"/>
      <c r="B2077" s="26" t="n"/>
      <c r="C2077" s="26" t="n"/>
      <c r="D2077" s="29" t="n"/>
      <c r="E2077" s="26" t="n"/>
      <c r="F2077" s="26" t="n"/>
    </row>
    <row r="2078">
      <c r="A2078" s="31" t="n"/>
      <c r="B2078" s="26" t="n"/>
      <c r="C2078" s="26" t="n"/>
      <c r="D2078" s="29" t="n"/>
      <c r="E2078" s="26" t="n"/>
      <c r="F2078" s="26" t="n"/>
    </row>
    <row r="2079">
      <c r="A2079" s="31" t="n"/>
      <c r="B2079" s="26" t="n"/>
      <c r="C2079" s="26" t="n"/>
      <c r="D2079" s="29" t="n"/>
      <c r="E2079" s="26" t="n"/>
      <c r="F2079" s="26" t="n"/>
    </row>
    <row r="2080">
      <c r="A2080" s="31" t="n"/>
      <c r="B2080" s="26" t="n"/>
      <c r="C2080" s="26" t="n"/>
      <c r="D2080" s="29" t="n"/>
      <c r="E2080" s="26" t="n"/>
      <c r="F2080" s="26" t="n"/>
    </row>
    <row r="2081">
      <c r="A2081" s="31" t="n"/>
      <c r="B2081" s="26" t="n"/>
      <c r="C2081" s="26" t="n"/>
      <c r="D2081" s="29" t="n"/>
      <c r="E2081" s="26" t="n"/>
      <c r="F2081" s="26" t="n"/>
    </row>
    <row r="2082">
      <c r="A2082" s="31" t="n"/>
      <c r="B2082" s="26" t="n"/>
      <c r="C2082" s="26" t="n"/>
      <c r="D2082" s="29" t="n"/>
      <c r="E2082" s="26" t="n"/>
      <c r="F2082" s="26" t="n"/>
    </row>
    <row r="2083">
      <c r="A2083" s="31" t="n"/>
      <c r="B2083" s="26" t="n"/>
      <c r="C2083" s="26" t="n"/>
      <c r="D2083" s="29" t="n"/>
      <c r="E2083" s="26" t="n"/>
      <c r="F2083" s="26" t="n"/>
    </row>
    <row r="2084">
      <c r="A2084" s="31" t="n"/>
      <c r="B2084" s="26" t="n"/>
      <c r="C2084" s="26" t="n"/>
      <c r="D2084" s="29" t="n"/>
      <c r="E2084" s="26" t="n"/>
      <c r="F2084" s="26" t="n"/>
    </row>
    <row r="2085">
      <c r="A2085" s="31" t="n"/>
      <c r="B2085" s="26" t="n"/>
      <c r="C2085" s="26" t="n"/>
      <c r="D2085" s="29" t="n"/>
      <c r="E2085" s="26" t="n"/>
      <c r="F2085" s="26" t="n"/>
    </row>
    <row r="2086">
      <c r="A2086" s="31" t="n"/>
      <c r="B2086" s="26" t="n"/>
      <c r="C2086" s="26" t="n"/>
      <c r="D2086" s="29" t="n"/>
      <c r="E2086" s="26" t="n"/>
      <c r="F2086" s="26" t="n"/>
    </row>
    <row r="2087">
      <c r="A2087" s="31" t="n"/>
      <c r="B2087" s="26" t="n"/>
      <c r="C2087" s="26" t="n"/>
      <c r="D2087" s="29" t="n"/>
      <c r="E2087" s="26" t="n"/>
      <c r="F2087" s="26" t="n"/>
    </row>
    <row r="2088">
      <c r="A2088" s="31" t="n"/>
      <c r="B2088" s="26" t="n"/>
      <c r="C2088" s="26" t="n"/>
      <c r="D2088" s="29" t="n"/>
      <c r="E2088" s="26" t="n"/>
      <c r="F2088" s="26" t="n"/>
    </row>
    <row r="2089">
      <c r="A2089" s="31" t="n"/>
      <c r="B2089" s="26" t="n"/>
      <c r="C2089" s="26" t="n"/>
      <c r="D2089" s="29" t="n"/>
      <c r="E2089" s="26" t="n"/>
      <c r="F2089" s="26" t="n"/>
    </row>
    <row r="2090">
      <c r="A2090" s="31" t="n"/>
      <c r="B2090" s="26" t="n"/>
      <c r="C2090" s="26" t="n"/>
      <c r="D2090" s="29" t="n"/>
      <c r="E2090" s="26" t="n"/>
      <c r="F2090" s="26" t="n"/>
    </row>
    <row r="2091">
      <c r="A2091" s="31" t="n"/>
      <c r="B2091" s="26" t="n"/>
      <c r="C2091" s="26" t="n"/>
      <c r="D2091" s="29" t="n"/>
      <c r="E2091" s="26" t="n"/>
      <c r="F2091" s="26" t="n"/>
    </row>
    <row r="2092">
      <c r="A2092" s="31" t="n"/>
      <c r="B2092" s="26" t="n"/>
      <c r="C2092" s="26" t="n"/>
      <c r="D2092" s="29" t="n"/>
      <c r="E2092" s="26" t="n"/>
      <c r="F2092" s="26" t="n"/>
    </row>
    <row r="2093">
      <c r="A2093" s="31" t="n"/>
      <c r="B2093" s="26" t="n"/>
      <c r="C2093" s="26" t="n"/>
      <c r="D2093" s="29" t="n"/>
      <c r="E2093" s="26" t="n"/>
      <c r="F2093" s="26" t="n"/>
    </row>
    <row r="2094">
      <c r="A2094" s="31" t="n"/>
      <c r="B2094" s="26" t="n"/>
      <c r="C2094" s="26" t="n"/>
      <c r="D2094" s="29" t="n"/>
      <c r="E2094" s="26" t="n"/>
      <c r="F2094" s="26" t="n"/>
    </row>
    <row r="2095">
      <c r="A2095" s="31" t="n"/>
      <c r="B2095" s="26" t="n"/>
      <c r="C2095" s="26" t="n"/>
      <c r="D2095" s="29" t="n"/>
      <c r="E2095" s="26" t="n"/>
      <c r="F2095" s="26" t="n"/>
    </row>
    <row r="2096">
      <c r="A2096" s="31" t="n"/>
      <c r="B2096" s="26" t="n"/>
      <c r="C2096" s="26" t="n"/>
      <c r="D2096" s="29" t="n"/>
      <c r="E2096" s="26" t="n"/>
      <c r="F2096" s="26" t="n"/>
    </row>
    <row r="2097">
      <c r="A2097" s="31" t="n"/>
      <c r="B2097" s="26" t="n"/>
      <c r="C2097" s="26" t="n"/>
      <c r="D2097" s="29" t="n"/>
      <c r="E2097" s="26" t="n"/>
      <c r="F2097" s="26" t="n"/>
    </row>
    <row r="2098">
      <c r="A2098" s="31" t="n"/>
      <c r="B2098" s="26" t="n"/>
      <c r="C2098" s="26" t="n"/>
      <c r="D2098" s="29" t="n"/>
      <c r="E2098" s="26" t="n"/>
      <c r="F2098" s="26" t="n"/>
    </row>
    <row r="2099">
      <c r="A2099" s="31" t="n"/>
      <c r="B2099" s="26" t="n"/>
      <c r="C2099" s="26" t="n"/>
      <c r="D2099" s="29" t="n"/>
      <c r="E2099" s="26" t="n"/>
      <c r="F2099" s="26" t="n"/>
    </row>
    <row r="2100">
      <c r="A2100" s="31" t="n"/>
      <c r="B2100" s="26" t="n"/>
      <c r="C2100" s="26" t="n"/>
      <c r="D2100" s="29" t="n"/>
      <c r="E2100" s="26" t="n"/>
      <c r="F2100" s="26" t="n"/>
    </row>
    <row r="2101">
      <c r="A2101" s="31" t="n"/>
      <c r="B2101" s="26" t="n"/>
      <c r="C2101" s="26" t="n"/>
      <c r="D2101" s="29" t="n"/>
      <c r="E2101" s="26" t="n"/>
      <c r="F2101" s="26" t="n"/>
    </row>
    <row r="2102">
      <c r="A2102" s="31" t="n"/>
      <c r="B2102" s="26" t="n"/>
      <c r="C2102" s="26" t="n"/>
      <c r="D2102" s="29" t="n"/>
      <c r="E2102" s="26" t="n"/>
      <c r="F2102" s="26" t="n"/>
    </row>
    <row r="2103">
      <c r="A2103" s="31" t="n"/>
      <c r="B2103" s="26" t="n"/>
      <c r="C2103" s="26" t="n"/>
      <c r="D2103" s="29" t="n"/>
      <c r="E2103" s="26" t="n"/>
      <c r="F2103" s="26" t="n"/>
    </row>
    <row r="2104">
      <c r="A2104" s="31" t="n"/>
      <c r="B2104" s="26" t="n"/>
      <c r="C2104" s="26" t="n"/>
      <c r="D2104" s="29" t="n"/>
      <c r="E2104" s="26" t="n"/>
      <c r="F2104" s="26" t="n"/>
    </row>
    <row r="2105">
      <c r="A2105" s="31" t="n"/>
      <c r="B2105" s="26" t="n"/>
      <c r="C2105" s="26" t="n"/>
      <c r="D2105" s="29" t="n"/>
      <c r="E2105" s="26" t="n"/>
      <c r="F2105" s="26" t="n"/>
    </row>
    <row r="2106">
      <c r="A2106" s="31" t="n"/>
      <c r="B2106" s="26" t="n"/>
      <c r="C2106" s="26" t="n"/>
      <c r="D2106" s="29" t="n"/>
      <c r="E2106" s="26" t="n"/>
      <c r="F2106" s="26" t="n"/>
    </row>
    <row r="2107">
      <c r="A2107" s="31" t="n"/>
      <c r="B2107" s="26" t="n"/>
      <c r="C2107" s="26" t="n"/>
      <c r="D2107" s="29" t="n"/>
      <c r="E2107" s="26" t="n"/>
      <c r="F2107" s="26" t="n"/>
    </row>
    <row r="2108">
      <c r="A2108" s="31" t="n"/>
      <c r="B2108" s="26" t="n"/>
      <c r="C2108" s="26" t="n"/>
      <c r="D2108" s="29" t="n"/>
      <c r="E2108" s="26" t="n"/>
      <c r="F2108" s="26" t="n"/>
    </row>
    <row r="2109">
      <c r="A2109" s="31" t="n"/>
      <c r="B2109" s="26" t="n"/>
      <c r="C2109" s="26" t="n"/>
      <c r="D2109" s="29" t="n"/>
      <c r="E2109" s="26" t="n"/>
      <c r="F2109" s="26" t="n"/>
    </row>
    <row r="2110">
      <c r="A2110" s="31" t="n"/>
      <c r="B2110" s="26" t="n"/>
      <c r="C2110" s="26" t="n"/>
      <c r="D2110" s="29" t="n"/>
      <c r="E2110" s="26" t="n"/>
      <c r="F2110" s="26" t="n"/>
    </row>
    <row r="2111">
      <c r="A2111" s="31" t="n"/>
      <c r="B2111" s="26" t="n"/>
      <c r="C2111" s="26" t="n"/>
      <c r="D2111" s="29" t="n"/>
      <c r="E2111" s="26" t="n"/>
      <c r="F2111" s="26" t="n"/>
    </row>
    <row r="2112">
      <c r="A2112" s="31" t="n"/>
      <c r="B2112" s="26" t="n"/>
      <c r="C2112" s="26" t="n"/>
      <c r="D2112" s="29" t="n"/>
      <c r="E2112" s="26" t="n"/>
      <c r="F2112" s="26" t="n"/>
    </row>
    <row r="2113">
      <c r="A2113" s="31" t="n"/>
      <c r="B2113" s="26" t="n"/>
      <c r="C2113" s="26" t="n"/>
      <c r="D2113" s="29" t="n"/>
      <c r="E2113" s="26" t="n"/>
      <c r="F2113" s="26" t="n"/>
    </row>
    <row r="2114">
      <c r="A2114" s="31" t="n"/>
      <c r="B2114" s="26" t="n"/>
      <c r="C2114" s="26" t="n"/>
      <c r="D2114" s="29" t="n"/>
      <c r="E2114" s="26" t="n"/>
      <c r="F2114" s="26" t="n"/>
    </row>
    <row r="2115">
      <c r="A2115" s="31" t="n"/>
      <c r="B2115" s="26" t="n"/>
      <c r="C2115" s="26" t="n"/>
      <c r="D2115" s="29" t="n"/>
      <c r="E2115" s="26" t="n"/>
      <c r="F2115" s="26" t="n"/>
    </row>
    <row r="2116">
      <c r="A2116" s="31" t="n"/>
      <c r="B2116" s="26" t="n"/>
      <c r="C2116" s="26" t="n"/>
      <c r="D2116" s="29" t="n"/>
      <c r="E2116" s="26" t="n"/>
      <c r="F2116" s="26" t="n"/>
    </row>
    <row r="2117">
      <c r="A2117" s="31" t="n"/>
      <c r="B2117" s="26" t="n"/>
      <c r="C2117" s="26" t="n"/>
      <c r="D2117" s="29" t="n"/>
      <c r="E2117" s="26" t="n"/>
      <c r="F2117" s="26" t="n"/>
    </row>
    <row r="2118">
      <c r="A2118" s="31" t="n"/>
      <c r="B2118" s="26" t="n"/>
      <c r="C2118" s="26" t="n"/>
      <c r="D2118" s="29" t="n"/>
      <c r="E2118" s="26" t="n"/>
      <c r="F2118" s="26" t="n"/>
    </row>
    <row r="2119">
      <c r="A2119" s="31" t="n"/>
      <c r="B2119" s="26" t="n"/>
      <c r="C2119" s="26" t="n"/>
      <c r="D2119" s="29" t="n"/>
      <c r="E2119" s="26" t="n"/>
      <c r="F2119" s="26" t="n"/>
    </row>
    <row r="2120">
      <c r="A2120" s="31" t="n"/>
      <c r="B2120" s="26" t="n"/>
      <c r="C2120" s="26" t="n"/>
      <c r="D2120" s="29" t="n"/>
      <c r="E2120" s="26" t="n"/>
      <c r="F2120" s="26" t="n"/>
    </row>
    <row r="2121">
      <c r="A2121" s="31" t="n"/>
      <c r="B2121" s="26" t="n"/>
      <c r="C2121" s="26" t="n"/>
      <c r="D2121" s="29" t="n"/>
      <c r="E2121" s="26" t="n"/>
      <c r="F2121" s="26" t="n"/>
    </row>
    <row r="2122">
      <c r="A2122" s="31" t="n"/>
      <c r="B2122" s="26" t="n"/>
      <c r="C2122" s="26" t="n"/>
      <c r="D2122" s="29" t="n"/>
      <c r="E2122" s="26" t="n"/>
      <c r="F2122" s="26" t="n"/>
    </row>
    <row r="2123">
      <c r="A2123" s="31" t="n"/>
      <c r="B2123" s="26" t="n"/>
      <c r="C2123" s="26" t="n"/>
      <c r="D2123" s="29" t="n"/>
      <c r="E2123" s="26" t="n"/>
      <c r="F2123" s="26" t="n"/>
    </row>
    <row r="2124">
      <c r="A2124" s="31" t="n"/>
      <c r="B2124" s="26" t="n"/>
      <c r="C2124" s="26" t="n"/>
      <c r="D2124" s="29" t="n"/>
      <c r="E2124" s="26" t="n"/>
      <c r="F2124" s="26" t="n"/>
    </row>
    <row r="2125">
      <c r="A2125" s="31" t="n"/>
      <c r="B2125" s="26" t="n"/>
      <c r="C2125" s="26" t="n"/>
      <c r="D2125" s="29" t="n"/>
      <c r="E2125" s="26" t="n"/>
      <c r="F2125" s="26" t="n"/>
    </row>
    <row r="2126">
      <c r="A2126" s="31" t="n"/>
      <c r="B2126" s="26" t="n"/>
      <c r="C2126" s="26" t="n"/>
      <c r="D2126" s="29" t="n"/>
      <c r="E2126" s="26" t="n"/>
      <c r="F2126" s="26" t="n"/>
    </row>
    <row r="2127">
      <c r="A2127" s="31" t="n"/>
      <c r="B2127" s="26" t="n"/>
      <c r="C2127" s="26" t="n"/>
      <c r="D2127" s="29" t="n"/>
      <c r="E2127" s="26" t="n"/>
      <c r="F2127" s="26" t="n"/>
    </row>
    <row r="2128">
      <c r="A2128" s="31" t="n"/>
      <c r="B2128" s="26" t="n"/>
      <c r="C2128" s="26" t="n"/>
      <c r="D2128" s="29" t="n"/>
      <c r="E2128" s="26" t="n"/>
      <c r="F2128" s="26" t="n"/>
    </row>
    <row r="2129">
      <c r="A2129" s="31" t="n"/>
      <c r="B2129" s="26" t="n"/>
      <c r="C2129" s="26" t="n"/>
      <c r="D2129" s="29" t="n"/>
      <c r="E2129" s="26" t="n"/>
      <c r="F2129" s="26" t="n"/>
    </row>
    <row r="2130">
      <c r="A2130" s="31" t="n"/>
      <c r="B2130" s="26" t="n"/>
      <c r="C2130" s="26" t="n"/>
      <c r="D2130" s="29" t="n"/>
      <c r="E2130" s="26" t="n"/>
      <c r="F2130" s="26" t="n"/>
    </row>
    <row r="2131">
      <c r="A2131" s="31" t="n"/>
      <c r="B2131" s="26" t="n"/>
      <c r="C2131" s="26" t="n"/>
      <c r="D2131" s="29" t="n"/>
      <c r="E2131" s="26" t="n"/>
      <c r="F2131" s="26" t="n"/>
    </row>
    <row r="2132">
      <c r="A2132" s="31" t="n"/>
      <c r="B2132" s="26" t="n"/>
      <c r="C2132" s="26" t="n"/>
      <c r="D2132" s="29" t="n"/>
      <c r="E2132" s="26" t="n"/>
      <c r="F2132" s="26" t="n"/>
    </row>
    <row r="2133">
      <c r="A2133" s="31" t="n"/>
      <c r="B2133" s="26" t="n"/>
      <c r="C2133" s="26" t="n"/>
      <c r="D2133" s="29" t="n"/>
      <c r="E2133" s="26" t="n"/>
      <c r="F2133" s="26" t="n"/>
    </row>
    <row r="2134">
      <c r="A2134" s="31" t="n"/>
      <c r="B2134" s="26" t="n"/>
      <c r="C2134" s="26" t="n"/>
      <c r="D2134" s="29" t="n"/>
      <c r="E2134" s="26" t="n"/>
      <c r="F2134" s="26" t="n"/>
    </row>
    <row r="2135">
      <c r="A2135" s="31" t="n"/>
      <c r="B2135" s="26" t="n"/>
      <c r="C2135" s="26" t="n"/>
      <c r="D2135" s="29" t="n"/>
      <c r="E2135" s="26" t="n"/>
      <c r="F2135" s="26" t="n"/>
    </row>
    <row r="2136">
      <c r="A2136" s="31" t="n"/>
      <c r="B2136" s="26" t="n"/>
      <c r="C2136" s="26" t="n"/>
      <c r="D2136" s="29" t="n"/>
      <c r="E2136" s="26" t="n"/>
      <c r="F2136" s="26" t="n"/>
    </row>
    <row r="2137">
      <c r="A2137" s="31" t="n"/>
      <c r="B2137" s="26" t="n"/>
      <c r="C2137" s="26" t="n"/>
      <c r="D2137" s="29" t="n"/>
      <c r="E2137" s="26" t="n"/>
      <c r="F2137" s="26" t="n"/>
    </row>
    <row r="2138">
      <c r="A2138" s="31" t="n"/>
      <c r="B2138" s="26" t="n"/>
      <c r="C2138" s="26" t="n"/>
      <c r="D2138" s="29" t="n"/>
      <c r="E2138" s="26" t="n"/>
      <c r="F2138" s="26" t="n"/>
    </row>
    <row r="2139">
      <c r="A2139" s="31" t="n"/>
      <c r="B2139" s="26" t="n"/>
      <c r="C2139" s="26" t="n"/>
      <c r="D2139" s="29" t="n"/>
      <c r="E2139" s="26" t="n"/>
      <c r="F2139" s="26" t="n"/>
    </row>
    <row r="2140">
      <c r="A2140" s="31" t="n"/>
      <c r="B2140" s="26" t="n"/>
      <c r="C2140" s="26" t="n"/>
      <c r="D2140" s="29" t="n"/>
      <c r="E2140" s="26" t="n"/>
      <c r="F2140" s="26" t="n"/>
    </row>
    <row r="2141">
      <c r="A2141" s="31" t="n"/>
      <c r="B2141" s="26" t="n"/>
      <c r="C2141" s="26" t="n"/>
      <c r="D2141" s="29" t="n"/>
      <c r="E2141" s="26" t="n"/>
      <c r="F2141" s="26" t="n"/>
    </row>
    <row r="2142">
      <c r="A2142" s="31" t="n"/>
      <c r="B2142" s="26" t="n"/>
      <c r="C2142" s="26" t="n"/>
      <c r="D2142" s="29" t="n"/>
      <c r="E2142" s="26" t="n"/>
      <c r="F2142" s="26" t="n"/>
    </row>
    <row r="2143">
      <c r="A2143" s="31" t="n"/>
      <c r="B2143" s="26" t="n"/>
      <c r="C2143" s="26" t="n"/>
      <c r="D2143" s="29" t="n"/>
      <c r="E2143" s="26" t="n"/>
      <c r="F2143" s="26" t="n"/>
    </row>
    <row r="2144">
      <c r="A2144" s="31" t="n"/>
      <c r="B2144" s="26" t="n"/>
      <c r="C2144" s="26" t="n"/>
      <c r="D2144" s="29" t="n"/>
      <c r="E2144" s="26" t="n"/>
      <c r="F2144" s="26" t="n"/>
    </row>
    <row r="2145">
      <c r="A2145" s="31" t="n"/>
      <c r="B2145" s="26" t="n"/>
      <c r="C2145" s="26" t="n"/>
      <c r="D2145" s="29" t="n"/>
      <c r="E2145" s="26" t="n"/>
      <c r="F2145" s="26" t="n"/>
    </row>
    <row r="2146">
      <c r="A2146" s="31" t="n"/>
      <c r="B2146" s="26" t="n"/>
      <c r="C2146" s="26" t="n"/>
      <c r="D2146" s="29" t="n"/>
      <c r="E2146" s="26" t="n"/>
      <c r="F2146" s="26" t="n"/>
    </row>
    <row r="2147">
      <c r="A2147" s="31" t="n"/>
      <c r="B2147" s="26" t="n"/>
      <c r="C2147" s="26" t="n"/>
      <c r="D2147" s="29" t="n"/>
      <c r="E2147" s="26" t="n"/>
      <c r="F2147" s="26" t="n"/>
    </row>
    <row r="2148">
      <c r="A2148" s="31" t="n"/>
      <c r="B2148" s="26" t="n"/>
      <c r="C2148" s="26" t="n"/>
      <c r="D2148" s="29" t="n"/>
      <c r="E2148" s="26" t="n"/>
      <c r="F2148" s="26" t="n"/>
    </row>
    <row r="2149">
      <c r="A2149" s="31" t="n"/>
      <c r="B2149" s="26" t="n"/>
      <c r="C2149" s="26" t="n"/>
      <c r="D2149" s="29" t="n"/>
      <c r="E2149" s="26" t="n"/>
      <c r="F2149" s="26" t="n"/>
    </row>
    <row r="2150">
      <c r="A2150" s="31" t="n"/>
      <c r="B2150" s="26" t="n"/>
      <c r="C2150" s="26" t="n"/>
      <c r="D2150" s="29" t="n"/>
      <c r="E2150" s="26" t="n"/>
      <c r="F2150" s="26" t="n"/>
    </row>
    <row r="2151">
      <c r="A2151" s="31" t="n"/>
      <c r="B2151" s="26" t="n"/>
      <c r="C2151" s="26" t="n"/>
      <c r="D2151" s="29" t="n"/>
      <c r="E2151" s="26" t="n"/>
      <c r="F2151" s="26" t="n"/>
    </row>
    <row r="2152">
      <c r="A2152" s="31" t="n"/>
      <c r="B2152" s="26" t="n"/>
      <c r="C2152" s="26" t="n"/>
      <c r="D2152" s="29" t="n"/>
      <c r="E2152" s="26" t="n"/>
      <c r="F2152" s="26" t="n"/>
    </row>
    <row r="2153">
      <c r="A2153" s="31" t="n"/>
      <c r="B2153" s="26" t="n"/>
      <c r="C2153" s="26" t="n"/>
      <c r="D2153" s="29" t="n"/>
      <c r="E2153" s="26" t="n"/>
      <c r="F2153" s="26" t="n"/>
    </row>
    <row r="2154">
      <c r="A2154" s="31" t="n"/>
      <c r="B2154" s="26" t="n"/>
      <c r="C2154" s="26" t="n"/>
      <c r="D2154" s="29" t="n"/>
      <c r="E2154" s="26" t="n"/>
      <c r="F2154" s="26" t="n"/>
    </row>
    <row r="2155">
      <c r="A2155" s="31" t="n"/>
      <c r="B2155" s="26" t="n"/>
      <c r="C2155" s="26" t="n"/>
      <c r="D2155" s="29" t="n"/>
      <c r="E2155" s="26" t="n"/>
      <c r="F2155" s="26" t="n"/>
    </row>
    <row r="2156">
      <c r="A2156" s="31" t="n"/>
      <c r="B2156" s="26" t="n"/>
      <c r="C2156" s="26" t="n"/>
      <c r="D2156" s="29" t="n"/>
      <c r="E2156" s="26" t="n"/>
      <c r="F2156" s="26" t="n"/>
    </row>
    <row r="2157">
      <c r="A2157" s="31" t="n"/>
      <c r="B2157" s="26" t="n"/>
      <c r="C2157" s="26" t="n"/>
      <c r="D2157" s="29" t="n"/>
      <c r="E2157" s="26" t="n"/>
      <c r="F2157" s="26" t="n"/>
    </row>
    <row r="2158">
      <c r="A2158" s="31" t="n"/>
      <c r="B2158" s="26" t="n"/>
      <c r="C2158" s="26" t="n"/>
      <c r="D2158" s="29" t="n"/>
      <c r="E2158" s="26" t="n"/>
      <c r="F2158" s="26" t="n"/>
    </row>
    <row r="2159">
      <c r="A2159" s="31" t="n"/>
      <c r="B2159" s="26" t="n"/>
      <c r="C2159" s="26" t="n"/>
      <c r="D2159" s="29" t="n"/>
      <c r="E2159" s="26" t="n"/>
      <c r="F2159" s="26" t="n"/>
    </row>
    <row r="2160">
      <c r="A2160" s="31" t="n"/>
      <c r="B2160" s="26" t="n"/>
      <c r="C2160" s="26" t="n"/>
      <c r="D2160" s="29" t="n"/>
      <c r="E2160" s="26" t="n"/>
      <c r="F2160" s="26" t="n"/>
    </row>
    <row r="2161">
      <c r="A2161" s="31" t="n"/>
      <c r="B2161" s="26" t="n"/>
      <c r="C2161" s="26" t="n"/>
      <c r="D2161" s="29" t="n"/>
      <c r="E2161" s="26" t="n"/>
      <c r="F2161" s="26" t="n"/>
    </row>
    <row r="2162">
      <c r="A2162" s="31" t="n"/>
      <c r="B2162" s="26" t="n"/>
      <c r="C2162" s="26" t="n"/>
      <c r="D2162" s="29" t="n"/>
      <c r="E2162" s="26" t="n"/>
      <c r="F2162" s="26" t="n"/>
    </row>
    <row r="2163">
      <c r="A2163" s="31" t="n"/>
      <c r="B2163" s="26" t="n"/>
      <c r="C2163" s="26" t="n"/>
      <c r="D2163" s="29" t="n"/>
      <c r="E2163" s="26" t="n"/>
      <c r="F2163" s="26" t="n"/>
    </row>
    <row r="2164">
      <c r="A2164" s="31" t="n"/>
      <c r="B2164" s="26" t="n"/>
      <c r="C2164" s="26" t="n"/>
      <c r="D2164" s="29" t="n"/>
      <c r="E2164" s="26" t="n"/>
      <c r="F2164" s="26" t="n"/>
    </row>
    <row r="2165">
      <c r="A2165" s="31" t="n"/>
      <c r="B2165" s="26" t="n"/>
      <c r="C2165" s="26" t="n"/>
      <c r="D2165" s="29" t="n"/>
      <c r="E2165" s="26" t="n"/>
      <c r="F2165" s="26" t="n"/>
    </row>
    <row r="2166">
      <c r="A2166" s="31" t="n"/>
      <c r="B2166" s="26" t="n"/>
      <c r="C2166" s="26" t="n"/>
      <c r="D2166" s="29" t="n"/>
      <c r="E2166" s="26" t="n"/>
      <c r="F2166" s="26" t="n"/>
    </row>
    <row r="2167">
      <c r="A2167" s="31" t="n"/>
      <c r="B2167" s="26" t="n"/>
      <c r="C2167" s="26" t="n"/>
      <c r="D2167" s="29" t="n"/>
      <c r="E2167" s="26" t="n"/>
      <c r="F2167" s="26" t="n"/>
    </row>
    <row r="2168">
      <c r="A2168" s="31" t="n"/>
      <c r="B2168" s="26" t="n"/>
      <c r="C2168" s="26" t="n"/>
      <c r="D2168" s="29" t="n"/>
      <c r="E2168" s="26" t="n"/>
      <c r="F2168" s="26" t="n"/>
    </row>
    <row r="2169">
      <c r="A2169" s="31" t="n"/>
      <c r="B2169" s="26" t="n"/>
      <c r="C2169" s="26" t="n"/>
      <c r="D2169" s="29" t="n"/>
      <c r="E2169" s="26" t="n"/>
      <c r="F2169" s="26" t="n"/>
    </row>
    <row r="2170">
      <c r="A2170" s="31" t="n"/>
      <c r="B2170" s="26" t="n"/>
      <c r="C2170" s="26" t="n"/>
      <c r="D2170" s="29" t="n"/>
      <c r="E2170" s="26" t="n"/>
      <c r="F2170" s="26" t="n"/>
    </row>
    <row r="2171">
      <c r="A2171" s="31" t="n"/>
      <c r="B2171" s="26" t="n"/>
      <c r="C2171" s="26" t="n"/>
      <c r="D2171" s="29" t="n"/>
      <c r="E2171" s="26" t="n"/>
      <c r="F2171" s="26" t="n"/>
    </row>
    <row r="2172">
      <c r="A2172" s="31" t="n"/>
      <c r="B2172" s="26" t="n"/>
      <c r="C2172" s="26" t="n"/>
      <c r="D2172" s="29" t="n"/>
      <c r="E2172" s="26" t="n"/>
      <c r="F2172" s="26" t="n"/>
    </row>
    <row r="2173">
      <c r="A2173" s="31" t="n"/>
      <c r="B2173" s="26" t="n"/>
      <c r="C2173" s="26" t="n"/>
      <c r="D2173" s="29" t="n"/>
      <c r="E2173" s="26" t="n"/>
      <c r="F2173" s="26" t="n"/>
    </row>
    <row r="2174">
      <c r="A2174" s="31" t="n"/>
      <c r="B2174" s="26" t="n"/>
      <c r="C2174" s="26" t="n"/>
      <c r="D2174" s="29" t="n"/>
      <c r="E2174" s="26" t="n"/>
      <c r="F2174" s="26" t="n"/>
    </row>
    <row r="2175">
      <c r="A2175" s="31" t="n"/>
      <c r="B2175" s="26" t="n"/>
      <c r="C2175" s="26" t="n"/>
      <c r="D2175" s="29" t="n"/>
      <c r="E2175" s="26" t="n"/>
      <c r="F2175" s="26" t="n"/>
    </row>
    <row r="2176">
      <c r="A2176" s="31" t="n"/>
      <c r="B2176" s="26" t="n"/>
      <c r="C2176" s="26" t="n"/>
      <c r="D2176" s="29" t="n"/>
      <c r="E2176" s="26" t="n"/>
      <c r="F2176" s="26" t="n"/>
    </row>
    <row r="2177">
      <c r="A2177" s="31" t="n"/>
      <c r="B2177" s="26" t="n"/>
      <c r="C2177" s="26" t="n"/>
      <c r="D2177" s="29" t="n"/>
      <c r="E2177" s="26" t="n"/>
      <c r="F2177" s="26" t="n"/>
    </row>
    <row r="2178">
      <c r="A2178" s="31" t="n"/>
      <c r="B2178" s="26" t="n"/>
      <c r="C2178" s="26" t="n"/>
      <c r="D2178" s="29" t="n"/>
      <c r="E2178" s="26" t="n"/>
      <c r="F2178" s="26" t="n"/>
    </row>
    <row r="2179">
      <c r="A2179" s="31" t="n"/>
      <c r="B2179" s="26" t="n"/>
      <c r="C2179" s="26" t="n"/>
      <c r="D2179" s="29" t="n"/>
      <c r="E2179" s="26" t="n"/>
      <c r="F2179" s="26" t="n"/>
    </row>
    <row r="2180">
      <c r="A2180" s="31" t="n"/>
      <c r="B2180" s="26" t="n"/>
      <c r="C2180" s="26" t="n"/>
      <c r="D2180" s="29" t="n"/>
      <c r="E2180" s="26" t="n"/>
      <c r="F2180" s="26" t="n"/>
    </row>
    <row r="2181">
      <c r="A2181" s="31" t="n"/>
      <c r="B2181" s="26" t="n"/>
      <c r="C2181" s="26" t="n"/>
      <c r="D2181" s="29" t="n"/>
      <c r="E2181" s="26" t="n"/>
      <c r="F2181" s="26" t="n"/>
    </row>
    <row r="2182">
      <c r="A2182" s="31" t="n"/>
      <c r="B2182" s="26" t="n"/>
      <c r="C2182" s="26" t="n"/>
      <c r="D2182" s="29" t="n"/>
      <c r="E2182" s="26" t="n"/>
      <c r="F2182" s="26" t="n"/>
    </row>
    <row r="2183">
      <c r="A2183" s="31" t="n"/>
      <c r="B2183" s="26" t="n"/>
      <c r="C2183" s="26" t="n"/>
      <c r="D2183" s="29" t="n"/>
      <c r="E2183" s="26" t="n"/>
      <c r="F2183" s="26" t="n"/>
    </row>
    <row r="2184">
      <c r="A2184" s="31" t="n"/>
      <c r="B2184" s="26" t="n"/>
      <c r="C2184" s="26" t="n"/>
      <c r="D2184" s="29" t="n"/>
      <c r="E2184" s="26" t="n"/>
      <c r="F2184" s="26" t="n"/>
    </row>
    <row r="2185">
      <c r="A2185" s="31" t="n"/>
      <c r="B2185" s="26" t="n"/>
      <c r="C2185" s="26" t="n"/>
      <c r="D2185" s="29" t="n"/>
      <c r="E2185" s="26" t="n"/>
      <c r="F2185" s="26" t="n"/>
    </row>
    <row r="2186">
      <c r="A2186" s="31" t="n"/>
      <c r="B2186" s="26" t="n"/>
      <c r="C2186" s="26" t="n"/>
      <c r="D2186" s="29" t="n"/>
      <c r="E2186" s="26" t="n"/>
      <c r="F2186" s="26" t="n"/>
    </row>
    <row r="2187">
      <c r="A2187" s="31" t="n"/>
      <c r="B2187" s="26" t="n"/>
      <c r="C2187" s="26" t="n"/>
      <c r="D2187" s="29" t="n"/>
      <c r="E2187" s="26" t="n"/>
      <c r="F2187" s="26" t="n"/>
    </row>
    <row r="2188">
      <c r="A2188" s="31" t="n"/>
      <c r="B2188" s="26" t="n"/>
      <c r="C2188" s="26" t="n"/>
      <c r="D2188" s="29" t="n"/>
      <c r="E2188" s="26" t="n"/>
      <c r="F2188" s="26" t="n"/>
    </row>
    <row r="2189">
      <c r="A2189" s="31" t="n"/>
      <c r="B2189" s="26" t="n"/>
      <c r="C2189" s="26" t="n"/>
      <c r="D2189" s="29" t="n"/>
      <c r="E2189" s="26" t="n"/>
      <c r="F2189" s="26" t="n"/>
    </row>
    <row r="2190">
      <c r="A2190" s="31" t="n"/>
      <c r="B2190" s="26" t="n"/>
      <c r="C2190" s="26" t="n"/>
      <c r="D2190" s="29" t="n"/>
      <c r="E2190" s="26" t="n"/>
      <c r="F2190" s="26" t="n"/>
    </row>
    <row r="2191">
      <c r="A2191" s="31" t="n"/>
      <c r="B2191" s="26" t="n"/>
      <c r="C2191" s="26" t="n"/>
      <c r="D2191" s="29" t="n"/>
      <c r="E2191" s="26" t="n"/>
      <c r="F2191" s="26" t="n"/>
    </row>
    <row r="2192">
      <c r="A2192" s="31" t="n"/>
      <c r="B2192" s="26" t="n"/>
      <c r="C2192" s="26" t="n"/>
      <c r="D2192" s="29" t="n"/>
      <c r="E2192" s="26" t="n"/>
      <c r="F2192" s="26" t="n"/>
    </row>
    <row r="2193">
      <c r="A2193" s="31" t="n"/>
      <c r="B2193" s="26" t="n"/>
      <c r="C2193" s="26" t="n"/>
      <c r="D2193" s="29" t="n"/>
      <c r="E2193" s="26" t="n"/>
      <c r="F2193" s="26" t="n"/>
    </row>
    <row r="2194">
      <c r="A2194" s="31" t="n"/>
      <c r="B2194" s="26" t="n"/>
      <c r="C2194" s="26" t="n"/>
      <c r="D2194" s="29" t="n"/>
      <c r="E2194" s="26" t="n"/>
      <c r="F2194" s="26" t="n"/>
    </row>
    <row r="2195">
      <c r="A2195" s="31" t="n"/>
      <c r="B2195" s="26" t="n"/>
      <c r="C2195" s="26" t="n"/>
      <c r="D2195" s="29" t="n"/>
      <c r="E2195" s="26" t="n"/>
      <c r="F2195" s="26" t="n"/>
    </row>
    <row r="2196">
      <c r="A2196" s="31" t="n"/>
      <c r="B2196" s="26" t="n"/>
      <c r="C2196" s="26" t="n"/>
      <c r="D2196" s="29" t="n"/>
      <c r="E2196" s="26" t="n"/>
      <c r="F2196" s="26" t="n"/>
    </row>
    <row r="2197">
      <c r="A2197" s="31" t="n"/>
      <c r="B2197" s="26" t="n"/>
      <c r="C2197" s="26" t="n"/>
      <c r="D2197" s="29" t="n"/>
      <c r="E2197" s="26" t="n"/>
      <c r="F2197" s="26" t="n"/>
    </row>
    <row r="2198">
      <c r="A2198" s="31" t="n"/>
      <c r="B2198" s="26" t="n"/>
      <c r="C2198" s="26" t="n"/>
      <c r="D2198" s="29" t="n"/>
      <c r="E2198" s="26" t="n"/>
      <c r="F2198" s="26" t="n"/>
    </row>
    <row r="2199">
      <c r="A2199" s="31" t="n"/>
      <c r="B2199" s="26" t="n"/>
      <c r="C2199" s="26" t="n"/>
      <c r="D2199" s="29" t="n"/>
      <c r="E2199" s="26" t="n"/>
      <c r="F2199" s="26" t="n"/>
    </row>
    <row r="2200">
      <c r="A2200" s="31" t="n"/>
      <c r="B2200" s="26" t="n"/>
      <c r="C2200" s="26" t="n"/>
      <c r="D2200" s="29" t="n"/>
      <c r="E2200" s="26" t="n"/>
      <c r="F2200" s="26" t="n"/>
    </row>
    <row r="2201">
      <c r="A2201" s="31" t="n"/>
      <c r="B2201" s="26" t="n"/>
      <c r="C2201" s="26" t="n"/>
      <c r="D2201" s="29" t="n"/>
      <c r="E2201" s="26" t="n"/>
      <c r="F2201" s="26" t="n"/>
    </row>
    <row r="2202">
      <c r="A2202" s="31" t="n"/>
      <c r="B2202" s="26" t="n"/>
      <c r="C2202" s="26" t="n"/>
      <c r="D2202" s="29" t="n"/>
      <c r="E2202" s="26" t="n"/>
      <c r="F2202" s="26" t="n"/>
    </row>
    <row r="2203">
      <c r="A2203" s="31" t="n"/>
      <c r="B2203" s="26" t="n"/>
      <c r="C2203" s="26" t="n"/>
      <c r="D2203" s="29" t="n"/>
      <c r="E2203" s="26" t="n"/>
      <c r="F2203" s="26" t="n"/>
    </row>
    <row r="2204">
      <c r="A2204" s="31" t="n"/>
      <c r="B2204" s="26" t="n"/>
      <c r="C2204" s="26" t="n"/>
      <c r="D2204" s="29" t="n"/>
      <c r="E2204" s="26" t="n"/>
      <c r="F2204" s="26" t="n"/>
    </row>
    <row r="2205">
      <c r="A2205" s="31" t="n"/>
      <c r="B2205" s="26" t="n"/>
      <c r="C2205" s="26" t="n"/>
      <c r="D2205" s="29" t="n"/>
      <c r="E2205" s="26" t="n"/>
      <c r="F2205" s="26" t="n"/>
    </row>
    <row r="2206">
      <c r="A2206" s="31" t="n"/>
      <c r="B2206" s="26" t="n"/>
      <c r="C2206" s="26" t="n"/>
      <c r="D2206" s="29" t="n"/>
      <c r="E2206" s="26" t="n"/>
      <c r="F2206" s="26" t="n"/>
    </row>
    <row r="2207">
      <c r="A2207" s="31" t="n"/>
      <c r="B2207" s="26" t="n"/>
      <c r="C2207" s="26" t="n"/>
      <c r="D2207" s="29" t="n"/>
      <c r="E2207" s="26" t="n"/>
      <c r="F2207" s="26" t="n"/>
    </row>
    <row r="2208">
      <c r="A2208" s="31" t="n"/>
      <c r="B2208" s="26" t="n"/>
      <c r="C2208" s="26" t="n"/>
      <c r="D2208" s="29" t="n"/>
      <c r="E2208" s="26" t="n"/>
      <c r="F2208" s="26" t="n"/>
    </row>
    <row r="2209">
      <c r="A2209" s="31" t="n"/>
      <c r="B2209" s="26" t="n"/>
      <c r="C2209" s="26" t="n"/>
      <c r="D2209" s="29" t="n"/>
      <c r="E2209" s="26" t="n"/>
      <c r="F2209" s="26" t="n"/>
    </row>
    <row r="2210">
      <c r="A2210" s="31" t="n"/>
      <c r="B2210" s="26" t="n"/>
      <c r="C2210" s="26" t="n"/>
      <c r="D2210" s="29" t="n"/>
      <c r="E2210" s="26" t="n"/>
      <c r="F2210" s="26" t="n"/>
    </row>
    <row r="2211">
      <c r="A2211" s="31" t="n"/>
      <c r="B2211" s="26" t="n"/>
      <c r="C2211" s="26" t="n"/>
      <c r="D2211" s="29" t="n"/>
      <c r="E2211" s="26" t="n"/>
      <c r="F2211" s="26" t="n"/>
    </row>
    <row r="2212">
      <c r="A2212" s="31" t="n"/>
      <c r="B2212" s="26" t="n"/>
      <c r="C2212" s="26" t="n"/>
      <c r="D2212" s="29" t="n"/>
      <c r="E2212" s="26" t="n"/>
      <c r="F2212" s="26" t="n"/>
    </row>
    <row r="2213">
      <c r="A2213" s="31" t="n"/>
      <c r="B2213" s="26" t="n"/>
      <c r="C2213" s="26" t="n"/>
      <c r="D2213" s="29" t="n"/>
      <c r="E2213" s="26" t="n"/>
      <c r="F2213" s="26" t="n"/>
    </row>
    <row r="2214">
      <c r="A2214" s="31" t="n"/>
      <c r="B2214" s="26" t="n"/>
      <c r="C2214" s="26" t="n"/>
      <c r="D2214" s="29" t="n"/>
      <c r="E2214" s="26" t="n"/>
      <c r="F2214" s="26" t="n"/>
    </row>
    <row r="2215">
      <c r="A2215" s="31" t="n"/>
      <c r="B2215" s="26" t="n"/>
      <c r="C2215" s="26" t="n"/>
      <c r="D2215" s="29" t="n"/>
      <c r="E2215" s="26" t="n"/>
      <c r="F2215" s="26" t="n"/>
    </row>
    <row r="2216">
      <c r="A2216" s="31" t="n"/>
      <c r="B2216" s="26" t="n"/>
      <c r="C2216" s="26" t="n"/>
      <c r="D2216" s="29" t="n"/>
      <c r="E2216" s="26" t="n"/>
      <c r="F2216" s="26" t="n"/>
    </row>
    <row r="2217">
      <c r="A2217" s="31" t="n"/>
      <c r="B2217" s="26" t="n"/>
      <c r="C2217" s="26" t="n"/>
      <c r="D2217" s="29" t="n"/>
      <c r="E2217" s="26" t="n"/>
      <c r="F2217" s="26" t="n"/>
    </row>
    <row r="2218">
      <c r="A2218" s="31" t="n"/>
      <c r="B2218" s="26" t="n"/>
      <c r="C2218" s="26" t="n"/>
      <c r="D2218" s="29" t="n"/>
      <c r="E2218" s="26" t="n"/>
      <c r="F2218" s="26" t="n"/>
    </row>
    <row r="2219">
      <c r="A2219" s="31" t="n"/>
      <c r="B2219" s="26" t="n"/>
      <c r="C2219" s="26" t="n"/>
      <c r="D2219" s="29" t="n"/>
      <c r="E2219" s="26" t="n"/>
      <c r="F2219" s="26" t="n"/>
    </row>
    <row r="2220">
      <c r="A2220" s="31" t="n"/>
      <c r="B2220" s="26" t="n"/>
      <c r="C2220" s="26" t="n"/>
      <c r="D2220" s="29" t="n"/>
      <c r="E2220" s="26" t="n"/>
      <c r="F2220" s="26" t="n"/>
    </row>
    <row r="2221">
      <c r="A2221" s="31" t="n"/>
      <c r="B2221" s="26" t="n"/>
      <c r="C2221" s="26" t="n"/>
      <c r="D2221" s="29" t="n"/>
      <c r="E2221" s="26" t="n"/>
      <c r="F2221" s="26" t="n"/>
    </row>
    <row r="2222">
      <c r="A2222" s="31" t="n"/>
      <c r="B2222" s="26" t="n"/>
      <c r="C2222" s="26" t="n"/>
      <c r="D2222" s="29" t="n"/>
      <c r="E2222" s="26" t="n"/>
      <c r="F2222" s="26" t="n"/>
    </row>
    <row r="2223">
      <c r="A2223" s="31" t="n"/>
      <c r="B2223" s="26" t="n"/>
      <c r="C2223" s="26" t="n"/>
      <c r="D2223" s="29" t="n"/>
      <c r="E2223" s="26" t="n"/>
      <c r="F2223" s="26" t="n"/>
    </row>
    <row r="2224">
      <c r="A2224" s="31" t="n"/>
      <c r="B2224" s="26" t="n"/>
      <c r="C2224" s="26" t="n"/>
      <c r="D2224" s="29" t="n"/>
      <c r="E2224" s="26" t="n"/>
      <c r="F2224" s="26" t="n"/>
    </row>
    <row r="2225">
      <c r="A2225" s="31" t="n"/>
      <c r="B2225" s="26" t="n"/>
      <c r="C2225" s="26" t="n"/>
      <c r="D2225" s="29" t="n"/>
      <c r="E2225" s="26" t="n"/>
      <c r="F2225" s="26" t="n"/>
    </row>
    <row r="2226">
      <c r="A2226" s="31" t="n"/>
      <c r="B2226" s="26" t="n"/>
      <c r="C2226" s="26" t="n"/>
      <c r="D2226" s="29" t="n"/>
      <c r="E2226" s="26" t="n"/>
      <c r="F2226" s="26" t="n"/>
    </row>
    <row r="2227">
      <c r="A2227" s="31" t="n"/>
      <c r="B2227" s="26" t="n"/>
      <c r="C2227" s="26" t="n"/>
      <c r="D2227" s="29" t="n"/>
      <c r="E2227" s="26" t="n"/>
      <c r="F2227" s="26" t="n"/>
    </row>
    <row r="2228">
      <c r="A2228" s="31" t="n"/>
      <c r="B2228" s="26" t="n"/>
      <c r="C2228" s="26" t="n"/>
      <c r="D2228" s="29" t="n"/>
      <c r="E2228" s="26" t="n"/>
      <c r="F2228" s="26" t="n"/>
    </row>
    <row r="2229">
      <c r="A2229" s="31" t="n"/>
      <c r="B2229" s="26" t="n"/>
      <c r="C2229" s="26" t="n"/>
      <c r="D2229" s="29" t="n"/>
      <c r="E2229" s="26" t="n"/>
      <c r="F2229" s="26" t="n"/>
    </row>
    <row r="2230">
      <c r="A2230" s="31" t="n"/>
      <c r="B2230" s="26" t="n"/>
      <c r="C2230" s="26" t="n"/>
      <c r="D2230" s="29" t="n"/>
      <c r="E2230" s="26" t="n"/>
      <c r="F2230" s="26" t="n"/>
    </row>
    <row r="2231">
      <c r="A2231" s="31" t="n"/>
      <c r="B2231" s="26" t="n"/>
      <c r="C2231" s="26" t="n"/>
      <c r="D2231" s="29" t="n"/>
      <c r="E2231" s="26" t="n"/>
      <c r="F2231" s="26" t="n"/>
    </row>
    <row r="2232">
      <c r="A2232" s="31" t="n"/>
      <c r="B2232" s="26" t="n"/>
      <c r="C2232" s="26" t="n"/>
      <c r="D2232" s="29" t="n"/>
      <c r="E2232" s="26" t="n"/>
      <c r="F2232" s="26" t="n"/>
    </row>
    <row r="2233">
      <c r="A2233" s="31" t="n"/>
      <c r="B2233" s="26" t="n"/>
      <c r="C2233" s="26" t="n"/>
      <c r="D2233" s="29" t="n"/>
      <c r="E2233" s="26" t="n"/>
      <c r="F2233" s="26" t="n"/>
    </row>
    <row r="2234">
      <c r="A2234" s="31" t="n"/>
      <c r="B2234" s="26" t="n"/>
      <c r="C2234" s="26" t="n"/>
      <c r="D2234" s="29" t="n"/>
      <c r="E2234" s="26" t="n"/>
      <c r="F2234" s="26" t="n"/>
    </row>
    <row r="2235">
      <c r="A2235" s="31" t="n"/>
      <c r="B2235" s="26" t="n"/>
      <c r="C2235" s="26" t="n"/>
      <c r="D2235" s="29" t="n"/>
      <c r="E2235" s="26" t="n"/>
      <c r="F2235" s="26" t="n"/>
    </row>
    <row r="2236">
      <c r="A2236" s="31" t="n"/>
      <c r="B2236" s="26" t="n"/>
      <c r="C2236" s="26" t="n"/>
      <c r="D2236" s="29" t="n"/>
      <c r="E2236" s="26" t="n"/>
      <c r="F2236" s="26" t="n"/>
    </row>
    <row r="2237">
      <c r="A2237" s="31" t="n"/>
      <c r="B2237" s="26" t="n"/>
      <c r="C2237" s="26" t="n"/>
      <c r="D2237" s="29" t="n"/>
      <c r="E2237" s="26" t="n"/>
      <c r="F2237" s="26" t="n"/>
    </row>
    <row r="2238">
      <c r="A2238" s="31" t="n"/>
      <c r="B2238" s="26" t="n"/>
      <c r="C2238" s="26" t="n"/>
      <c r="D2238" s="29" t="n"/>
      <c r="E2238" s="26" t="n"/>
      <c r="F2238" s="26" t="n"/>
    </row>
    <row r="2239">
      <c r="A2239" s="31" t="n"/>
      <c r="B2239" s="26" t="n"/>
      <c r="C2239" s="26" t="n"/>
      <c r="D2239" s="29" t="n"/>
      <c r="E2239" s="26" t="n"/>
      <c r="F2239" s="26" t="n"/>
    </row>
    <row r="2240">
      <c r="A2240" s="31" t="n"/>
      <c r="B2240" s="26" t="n"/>
      <c r="C2240" s="26" t="n"/>
      <c r="D2240" s="29" t="n"/>
      <c r="E2240" s="26" t="n"/>
      <c r="F2240" s="26" t="n"/>
    </row>
    <row r="2241">
      <c r="A2241" s="31" t="n"/>
      <c r="B2241" s="26" t="n"/>
      <c r="C2241" s="26" t="n"/>
      <c r="D2241" s="29" t="n"/>
      <c r="E2241" s="26" t="n"/>
      <c r="F2241" s="26" t="n"/>
    </row>
    <row r="2242">
      <c r="A2242" s="31" t="n"/>
      <c r="B2242" s="26" t="n"/>
      <c r="C2242" s="26" t="n"/>
      <c r="D2242" s="29" t="n"/>
      <c r="E2242" s="26" t="n"/>
      <c r="F2242" s="26" t="n"/>
    </row>
    <row r="2243">
      <c r="A2243" s="31" t="n"/>
      <c r="B2243" s="26" t="n"/>
      <c r="C2243" s="26" t="n"/>
      <c r="D2243" s="29" t="n"/>
      <c r="E2243" s="26" t="n"/>
      <c r="F2243" s="26" t="n"/>
    </row>
    <row r="2244">
      <c r="A2244" s="31" t="n"/>
      <c r="B2244" s="26" t="n"/>
      <c r="C2244" s="26" t="n"/>
      <c r="D2244" s="29" t="n"/>
      <c r="E2244" s="26" t="n"/>
      <c r="F2244" s="26" t="n"/>
    </row>
    <row r="2245">
      <c r="A2245" s="31" t="n"/>
      <c r="B2245" s="26" t="n"/>
      <c r="C2245" s="26" t="n"/>
      <c r="D2245" s="29" t="n"/>
      <c r="E2245" s="26" t="n"/>
      <c r="F2245" s="26" t="n"/>
    </row>
    <row r="2246">
      <c r="A2246" s="31" t="n"/>
      <c r="B2246" s="26" t="n"/>
      <c r="C2246" s="26" t="n"/>
      <c r="D2246" s="29" t="n"/>
      <c r="E2246" s="26" t="n"/>
      <c r="F2246" s="26" t="n"/>
    </row>
    <row r="2247">
      <c r="A2247" s="31" t="n"/>
      <c r="B2247" s="26" t="n"/>
      <c r="C2247" s="26" t="n"/>
      <c r="D2247" s="29" t="n"/>
      <c r="E2247" s="26" t="n"/>
      <c r="F2247" s="26" t="n"/>
    </row>
    <row r="2248">
      <c r="A2248" s="31" t="n"/>
      <c r="B2248" s="26" t="n"/>
      <c r="C2248" s="26" t="n"/>
      <c r="D2248" s="29" t="n"/>
      <c r="E2248" s="26" t="n"/>
      <c r="F2248" s="26" t="n"/>
    </row>
    <row r="2249">
      <c r="A2249" s="31" t="n"/>
      <c r="B2249" s="26" t="n"/>
      <c r="C2249" s="26" t="n"/>
      <c r="D2249" s="29" t="n"/>
      <c r="E2249" s="26" t="n"/>
      <c r="F2249" s="26" t="n"/>
    </row>
    <row r="2250">
      <c r="A2250" s="31" t="n"/>
      <c r="B2250" s="26" t="n"/>
      <c r="C2250" s="26" t="n"/>
      <c r="D2250" s="29" t="n"/>
      <c r="E2250" s="26" t="n"/>
      <c r="F2250" s="26" t="n"/>
    </row>
    <row r="2251">
      <c r="A2251" s="31" t="n"/>
      <c r="B2251" s="26" t="n"/>
      <c r="C2251" s="26" t="n"/>
      <c r="D2251" s="29" t="n"/>
      <c r="E2251" s="26" t="n"/>
      <c r="F2251" s="26" t="n"/>
    </row>
    <row r="2252">
      <c r="A2252" s="31" t="n"/>
      <c r="B2252" s="26" t="n"/>
      <c r="C2252" s="26" t="n"/>
      <c r="D2252" s="29" t="n"/>
      <c r="E2252" s="26" t="n"/>
      <c r="F2252" s="26" t="n"/>
    </row>
    <row r="2253">
      <c r="A2253" s="31" t="n"/>
      <c r="B2253" s="26" t="n"/>
      <c r="C2253" s="26" t="n"/>
      <c r="D2253" s="29" t="n"/>
      <c r="E2253" s="26" t="n"/>
      <c r="F2253" s="26" t="n"/>
    </row>
    <row r="2254">
      <c r="A2254" s="31" t="n"/>
      <c r="B2254" s="26" t="n"/>
      <c r="C2254" s="26" t="n"/>
      <c r="D2254" s="29" t="n"/>
      <c r="E2254" s="26" t="n"/>
      <c r="F2254" s="26" t="n"/>
    </row>
    <row r="2255">
      <c r="A2255" s="31" t="n"/>
      <c r="B2255" s="26" t="n"/>
      <c r="C2255" s="26" t="n"/>
      <c r="D2255" s="29" t="n"/>
      <c r="E2255" s="26" t="n"/>
      <c r="F2255" s="26" t="n"/>
    </row>
    <row r="2256">
      <c r="A2256" s="31" t="n"/>
      <c r="B2256" s="26" t="n"/>
      <c r="C2256" s="26" t="n"/>
      <c r="D2256" s="29" t="n"/>
      <c r="E2256" s="26" t="n"/>
      <c r="F2256" s="26" t="n"/>
    </row>
    <row r="2257">
      <c r="A2257" s="31" t="n"/>
      <c r="B2257" s="26" t="n"/>
      <c r="C2257" s="26" t="n"/>
      <c r="D2257" s="29" t="n"/>
      <c r="E2257" s="26" t="n"/>
      <c r="F2257" s="26" t="n"/>
    </row>
    <row r="2258">
      <c r="A2258" s="31" t="n"/>
      <c r="B2258" s="26" t="n"/>
      <c r="C2258" s="26" t="n"/>
      <c r="D2258" s="29" t="n"/>
      <c r="E2258" s="26" t="n"/>
      <c r="F2258" s="26" t="n"/>
    </row>
    <row r="2259">
      <c r="A2259" s="31" t="n"/>
      <c r="B2259" s="26" t="n"/>
      <c r="C2259" s="26" t="n"/>
      <c r="D2259" s="29" t="n"/>
      <c r="E2259" s="26" t="n"/>
      <c r="F2259" s="26" t="n"/>
    </row>
    <row r="2260">
      <c r="A2260" s="31" t="n"/>
      <c r="B2260" s="26" t="n"/>
      <c r="C2260" s="26" t="n"/>
      <c r="D2260" s="29" t="n"/>
      <c r="E2260" s="26" t="n"/>
      <c r="F2260" s="26" t="n"/>
    </row>
    <row r="2261">
      <c r="A2261" s="31" t="n"/>
      <c r="B2261" s="26" t="n"/>
      <c r="C2261" s="26" t="n"/>
      <c r="D2261" s="29" t="n"/>
      <c r="E2261" s="26" t="n"/>
      <c r="F2261" s="26" t="n"/>
    </row>
    <row r="2262">
      <c r="A2262" s="31" t="n"/>
      <c r="B2262" s="26" t="n"/>
      <c r="C2262" s="26" t="n"/>
      <c r="D2262" s="29" t="n"/>
      <c r="E2262" s="26" t="n"/>
      <c r="F2262" s="26" t="n"/>
    </row>
    <row r="2263">
      <c r="A2263" s="31" t="n"/>
      <c r="B2263" s="26" t="n"/>
      <c r="C2263" s="26" t="n"/>
      <c r="D2263" s="29" t="n"/>
      <c r="E2263" s="26" t="n"/>
      <c r="F2263" s="26" t="n"/>
    </row>
    <row r="2264">
      <c r="A2264" s="31" t="n"/>
      <c r="B2264" s="26" t="n"/>
      <c r="C2264" s="26" t="n"/>
      <c r="D2264" s="29" t="n"/>
      <c r="E2264" s="26" t="n"/>
      <c r="F2264" s="26" t="n"/>
    </row>
    <row r="2265">
      <c r="A2265" s="31" t="n"/>
      <c r="B2265" s="26" t="n"/>
      <c r="C2265" s="26" t="n"/>
      <c r="D2265" s="29" t="n"/>
      <c r="E2265" s="26" t="n"/>
      <c r="F2265" s="26" t="n"/>
    </row>
    <row r="2266">
      <c r="A2266" s="31" t="n"/>
      <c r="B2266" s="26" t="n"/>
      <c r="C2266" s="26" t="n"/>
      <c r="D2266" s="29" t="n"/>
      <c r="E2266" s="26" t="n"/>
      <c r="F2266" s="26" t="n"/>
    </row>
    <row r="2267">
      <c r="A2267" s="31" t="n"/>
      <c r="B2267" s="26" t="n"/>
      <c r="C2267" s="26" t="n"/>
      <c r="D2267" s="29" t="n"/>
      <c r="E2267" s="26" t="n"/>
      <c r="F2267" s="26" t="n"/>
    </row>
    <row r="2268">
      <c r="A2268" s="31" t="n"/>
      <c r="B2268" s="26" t="n"/>
      <c r="C2268" s="26" t="n"/>
      <c r="D2268" s="29" t="n"/>
      <c r="E2268" s="26" t="n"/>
      <c r="F2268" s="26" t="n"/>
    </row>
    <row r="2269">
      <c r="A2269" s="31" t="n"/>
      <c r="B2269" s="26" t="n"/>
      <c r="C2269" s="26" t="n"/>
      <c r="D2269" s="29" t="n"/>
      <c r="E2269" s="26" t="n"/>
      <c r="F2269" s="26" t="n"/>
    </row>
    <row r="2270">
      <c r="A2270" s="31" t="n"/>
      <c r="B2270" s="26" t="n"/>
      <c r="C2270" s="26" t="n"/>
      <c r="D2270" s="29" t="n"/>
      <c r="E2270" s="26" t="n"/>
      <c r="F2270" s="26" t="n"/>
    </row>
    <row r="2271">
      <c r="A2271" s="31" t="n"/>
      <c r="B2271" s="26" t="n"/>
      <c r="C2271" s="26" t="n"/>
      <c r="D2271" s="29" t="n"/>
      <c r="E2271" s="26" t="n"/>
      <c r="F2271" s="26" t="n"/>
    </row>
    <row r="2272">
      <c r="A2272" s="31" t="n"/>
      <c r="B2272" s="26" t="n"/>
      <c r="C2272" s="26" t="n"/>
      <c r="D2272" s="29" t="n"/>
      <c r="E2272" s="26" t="n"/>
      <c r="F2272" s="26" t="n"/>
    </row>
    <row r="2273">
      <c r="A2273" s="31" t="n"/>
      <c r="B2273" s="26" t="n"/>
      <c r="C2273" s="26" t="n"/>
      <c r="D2273" s="29" t="n"/>
      <c r="E2273" s="26" t="n"/>
      <c r="F2273" s="26" t="n"/>
    </row>
    <row r="2274">
      <c r="A2274" s="31" t="n"/>
      <c r="B2274" s="26" t="n"/>
      <c r="C2274" s="26" t="n"/>
      <c r="D2274" s="29" t="n"/>
      <c r="E2274" s="26" t="n"/>
      <c r="F2274" s="26" t="n"/>
    </row>
    <row r="2275">
      <c r="A2275" s="31" t="n"/>
      <c r="B2275" s="26" t="n"/>
      <c r="C2275" s="26" t="n"/>
      <c r="D2275" s="29" t="n"/>
      <c r="E2275" s="26" t="n"/>
      <c r="F2275" s="26" t="n"/>
    </row>
    <row r="2276">
      <c r="A2276" s="31" t="n"/>
      <c r="B2276" s="26" t="n"/>
      <c r="C2276" s="26" t="n"/>
      <c r="D2276" s="29" t="n"/>
      <c r="E2276" s="26" t="n"/>
      <c r="F2276" s="26" t="n"/>
    </row>
    <row r="2277">
      <c r="A2277" s="31" t="n"/>
      <c r="B2277" s="26" t="n"/>
      <c r="C2277" s="26" t="n"/>
      <c r="D2277" s="29" t="n"/>
      <c r="E2277" s="26" t="n"/>
      <c r="F2277" s="26" t="n"/>
    </row>
    <row r="2278">
      <c r="A2278" s="31" t="n"/>
      <c r="B2278" s="26" t="n"/>
      <c r="C2278" s="26" t="n"/>
      <c r="D2278" s="29" t="n"/>
      <c r="E2278" s="26" t="n"/>
      <c r="F2278" s="26" t="n"/>
    </row>
    <row r="2279">
      <c r="A2279" s="31" t="n"/>
      <c r="B2279" s="26" t="n"/>
      <c r="C2279" s="26" t="n"/>
      <c r="D2279" s="29" t="n"/>
      <c r="E2279" s="26" t="n"/>
      <c r="F2279" s="26" t="n"/>
    </row>
    <row r="2280">
      <c r="A2280" s="31" t="n"/>
      <c r="B2280" s="26" t="n"/>
      <c r="C2280" s="26" t="n"/>
      <c r="D2280" s="29" t="n"/>
      <c r="E2280" s="26" t="n"/>
      <c r="F2280" s="26" t="n"/>
    </row>
    <row r="2281">
      <c r="A2281" s="31" t="n"/>
      <c r="B2281" s="26" t="n"/>
      <c r="C2281" s="26" t="n"/>
      <c r="D2281" s="29" t="n"/>
      <c r="E2281" s="26" t="n"/>
      <c r="F2281" s="26" t="n"/>
    </row>
    <row r="2282">
      <c r="A2282" s="31" t="n"/>
      <c r="B2282" s="26" t="n"/>
      <c r="C2282" s="26" t="n"/>
      <c r="D2282" s="29" t="n"/>
      <c r="E2282" s="26" t="n"/>
      <c r="F2282" s="26" t="n"/>
    </row>
    <row r="2283">
      <c r="A2283" s="31" t="n"/>
      <c r="B2283" s="26" t="n"/>
      <c r="C2283" s="26" t="n"/>
      <c r="D2283" s="29" t="n"/>
      <c r="E2283" s="26" t="n"/>
      <c r="F2283" s="26" t="n"/>
    </row>
    <row r="2284">
      <c r="A2284" s="31" t="n"/>
      <c r="B2284" s="26" t="n"/>
      <c r="C2284" s="26" t="n"/>
      <c r="D2284" s="29" t="n"/>
      <c r="E2284" s="26" t="n"/>
      <c r="F2284" s="26" t="n"/>
    </row>
    <row r="2285">
      <c r="A2285" s="31" t="n"/>
      <c r="B2285" s="26" t="n"/>
      <c r="C2285" s="26" t="n"/>
      <c r="D2285" s="29" t="n"/>
      <c r="E2285" s="26" t="n"/>
      <c r="F2285" s="26" t="n"/>
    </row>
    <row r="2286">
      <c r="A2286" s="31" t="n"/>
      <c r="B2286" s="26" t="n"/>
      <c r="C2286" s="26" t="n"/>
      <c r="D2286" s="29" t="n"/>
      <c r="E2286" s="26" t="n"/>
      <c r="F2286" s="26" t="n"/>
    </row>
    <row r="2287">
      <c r="A2287" s="31" t="n"/>
      <c r="B2287" s="26" t="n"/>
      <c r="C2287" s="26" t="n"/>
      <c r="D2287" s="29" t="n"/>
      <c r="E2287" s="26" t="n"/>
      <c r="F2287" s="26" t="n"/>
    </row>
    <row r="2288">
      <c r="A2288" s="31" t="n"/>
      <c r="B2288" s="26" t="n"/>
      <c r="C2288" s="26" t="n"/>
      <c r="D2288" s="29" t="n"/>
      <c r="E2288" s="26" t="n"/>
      <c r="F2288" s="26" t="n"/>
    </row>
    <row r="2289">
      <c r="A2289" s="31" t="n"/>
      <c r="B2289" s="26" t="n"/>
      <c r="C2289" s="26" t="n"/>
      <c r="D2289" s="29" t="n"/>
      <c r="E2289" s="26" t="n"/>
      <c r="F2289" s="26" t="n"/>
    </row>
    <row r="2290">
      <c r="A2290" s="31" t="n"/>
      <c r="B2290" s="26" t="n"/>
      <c r="C2290" s="26" t="n"/>
      <c r="D2290" s="29" t="n"/>
      <c r="E2290" s="26" t="n"/>
      <c r="F2290" s="26" t="n"/>
    </row>
    <row r="2291">
      <c r="A2291" s="31" t="n"/>
      <c r="B2291" s="26" t="n"/>
      <c r="C2291" s="26" t="n"/>
      <c r="D2291" s="29" t="n"/>
      <c r="E2291" s="26" t="n"/>
      <c r="F2291" s="26" t="n"/>
    </row>
    <row r="2292">
      <c r="A2292" s="31" t="n"/>
      <c r="B2292" s="26" t="n"/>
      <c r="C2292" s="26" t="n"/>
      <c r="D2292" s="29" t="n"/>
      <c r="E2292" s="26" t="n"/>
      <c r="F2292" s="26" t="n"/>
    </row>
    <row r="2293">
      <c r="A2293" s="31" t="n"/>
      <c r="B2293" s="26" t="n"/>
      <c r="C2293" s="26" t="n"/>
      <c r="D2293" s="29" t="n"/>
      <c r="E2293" s="26" t="n"/>
      <c r="F2293" s="26" t="n"/>
    </row>
    <row r="2294">
      <c r="A2294" s="31" t="n"/>
      <c r="B2294" s="26" t="n"/>
      <c r="C2294" s="26" t="n"/>
      <c r="D2294" s="29" t="n"/>
      <c r="E2294" s="26" t="n"/>
      <c r="F2294" s="26" t="n"/>
    </row>
    <row r="2295">
      <c r="A2295" s="31" t="n"/>
      <c r="B2295" s="26" t="n"/>
      <c r="C2295" s="26" t="n"/>
      <c r="D2295" s="29" t="n"/>
      <c r="E2295" s="26" t="n"/>
      <c r="F2295" s="26" t="n"/>
    </row>
    <row r="2296">
      <c r="A2296" s="31" t="n"/>
      <c r="B2296" s="26" t="n"/>
      <c r="C2296" s="26" t="n"/>
      <c r="D2296" s="29" t="n"/>
      <c r="E2296" s="26" t="n"/>
      <c r="F2296" s="26" t="n"/>
    </row>
    <row r="2297">
      <c r="A2297" s="31" t="n"/>
      <c r="B2297" s="26" t="n"/>
      <c r="C2297" s="26" t="n"/>
      <c r="D2297" s="29" t="n"/>
      <c r="E2297" s="26" t="n"/>
      <c r="F2297" s="26" t="n"/>
    </row>
    <row r="2298">
      <c r="A2298" s="31" t="n"/>
      <c r="B2298" s="26" t="n"/>
      <c r="C2298" s="26" t="n"/>
      <c r="D2298" s="29" t="n"/>
      <c r="E2298" s="26" t="n"/>
      <c r="F2298" s="26" t="n"/>
    </row>
    <row r="2299">
      <c r="A2299" s="31" t="n"/>
      <c r="B2299" s="26" t="n"/>
      <c r="C2299" s="26" t="n"/>
      <c r="D2299" s="29" t="n"/>
      <c r="E2299" s="26" t="n"/>
      <c r="F2299" s="26" t="n"/>
    </row>
    <row r="2300">
      <c r="A2300" s="31" t="n"/>
      <c r="B2300" s="26" t="n"/>
      <c r="C2300" s="26" t="n"/>
      <c r="D2300" s="29" t="n"/>
      <c r="E2300" s="26" t="n"/>
      <c r="F2300" s="26" t="n"/>
    </row>
    <row r="2301">
      <c r="A2301" s="31" t="n"/>
      <c r="B2301" s="26" t="n"/>
      <c r="C2301" s="26" t="n"/>
      <c r="D2301" s="29" t="n"/>
      <c r="E2301" s="26" t="n"/>
      <c r="F2301" s="26" t="n"/>
    </row>
    <row r="2302">
      <c r="A2302" s="31" t="n"/>
      <c r="B2302" s="26" t="n"/>
      <c r="C2302" s="26" t="n"/>
      <c r="D2302" s="29" t="n"/>
      <c r="E2302" s="26" t="n"/>
      <c r="F2302" s="26" t="n"/>
    </row>
    <row r="2303">
      <c r="A2303" s="31" t="n"/>
      <c r="B2303" s="26" t="n"/>
      <c r="C2303" s="26" t="n"/>
      <c r="D2303" s="29" t="n"/>
      <c r="E2303" s="26" t="n"/>
      <c r="F2303" s="26" t="n"/>
    </row>
    <row r="2304">
      <c r="A2304" s="31" t="n"/>
      <c r="B2304" s="26" t="n"/>
      <c r="C2304" s="26" t="n"/>
      <c r="D2304" s="29" t="n"/>
      <c r="E2304" s="26" t="n"/>
      <c r="F2304" s="26" t="n"/>
    </row>
    <row r="2305">
      <c r="A2305" s="31" t="n"/>
      <c r="B2305" s="26" t="n"/>
      <c r="C2305" s="26" t="n"/>
      <c r="D2305" s="29" t="n"/>
      <c r="E2305" s="26" t="n"/>
      <c r="F2305" s="26" t="n"/>
    </row>
    <row r="2306">
      <c r="A2306" s="31" t="n"/>
      <c r="B2306" s="26" t="n"/>
      <c r="C2306" s="26" t="n"/>
      <c r="D2306" s="29" t="n"/>
      <c r="E2306" s="26" t="n"/>
      <c r="F2306" s="26" t="n"/>
    </row>
    <row r="2307">
      <c r="A2307" s="31" t="n"/>
      <c r="B2307" s="26" t="n"/>
      <c r="C2307" s="26" t="n"/>
      <c r="D2307" s="29" t="n"/>
      <c r="E2307" s="26" t="n"/>
      <c r="F2307" s="26" t="n"/>
    </row>
    <row r="2308">
      <c r="A2308" s="31" t="n"/>
      <c r="B2308" s="26" t="n"/>
      <c r="C2308" s="26" t="n"/>
      <c r="D2308" s="29" t="n"/>
      <c r="E2308" s="26" t="n"/>
      <c r="F2308" s="26" t="n"/>
    </row>
    <row r="2309">
      <c r="A2309" s="31" t="n"/>
      <c r="B2309" s="26" t="n"/>
      <c r="C2309" s="26" t="n"/>
      <c r="D2309" s="29" t="n"/>
      <c r="E2309" s="26" t="n"/>
      <c r="F2309" s="26" t="n"/>
    </row>
    <row r="2310">
      <c r="A2310" s="31" t="n"/>
      <c r="B2310" s="26" t="n"/>
      <c r="C2310" s="26" t="n"/>
      <c r="D2310" s="29" t="n"/>
      <c r="E2310" s="26" t="n"/>
      <c r="F2310" s="26" t="n"/>
    </row>
    <row r="2311">
      <c r="A2311" s="31" t="n"/>
      <c r="B2311" s="26" t="n"/>
      <c r="C2311" s="26" t="n"/>
      <c r="D2311" s="29" t="n"/>
      <c r="E2311" s="26" t="n"/>
      <c r="F2311" s="26" t="n"/>
    </row>
    <row r="2312">
      <c r="A2312" s="31" t="n"/>
      <c r="B2312" s="26" t="n"/>
      <c r="C2312" s="26" t="n"/>
      <c r="D2312" s="29" t="n"/>
      <c r="E2312" s="26" t="n"/>
      <c r="F2312" s="26" t="n"/>
    </row>
    <row r="2313">
      <c r="A2313" s="31" t="n"/>
      <c r="B2313" s="26" t="n"/>
      <c r="C2313" s="26" t="n"/>
      <c r="D2313" s="29" t="n"/>
      <c r="E2313" s="26" t="n"/>
      <c r="F2313" s="26" t="n"/>
    </row>
    <row r="2314">
      <c r="A2314" s="31" t="n"/>
      <c r="B2314" s="26" t="n"/>
      <c r="C2314" s="26" t="n"/>
      <c r="D2314" s="29" t="n"/>
      <c r="E2314" s="26" t="n"/>
      <c r="F2314" s="26" t="n"/>
    </row>
    <row r="2315">
      <c r="A2315" s="31" t="n"/>
      <c r="B2315" s="26" t="n"/>
      <c r="C2315" s="26" t="n"/>
      <c r="D2315" s="29" t="n"/>
      <c r="E2315" s="26" t="n"/>
      <c r="F2315" s="26" t="n"/>
    </row>
    <row r="2316">
      <c r="A2316" s="31" t="n"/>
      <c r="B2316" s="26" t="n"/>
      <c r="C2316" s="26" t="n"/>
      <c r="D2316" s="29" t="n"/>
      <c r="E2316" s="26" t="n"/>
      <c r="F2316" s="26" t="n"/>
    </row>
    <row r="2317">
      <c r="A2317" s="31" t="n"/>
      <c r="B2317" s="26" t="n"/>
      <c r="C2317" s="26" t="n"/>
      <c r="D2317" s="29" t="n"/>
      <c r="E2317" s="26" t="n"/>
      <c r="F2317" s="26" t="n"/>
    </row>
    <row r="2318">
      <c r="A2318" s="31" t="n"/>
      <c r="B2318" s="26" t="n"/>
      <c r="C2318" s="26" t="n"/>
      <c r="D2318" s="29" t="n"/>
      <c r="E2318" s="26" t="n"/>
      <c r="F2318" s="26" t="n"/>
    </row>
    <row r="2319">
      <c r="A2319" s="31" t="n"/>
      <c r="B2319" s="26" t="n"/>
      <c r="C2319" s="26" t="n"/>
      <c r="D2319" s="29" t="n"/>
      <c r="E2319" s="26" t="n"/>
      <c r="F2319" s="26" t="n"/>
    </row>
    <row r="2320">
      <c r="A2320" s="31" t="n"/>
      <c r="B2320" s="26" t="n"/>
      <c r="C2320" s="26" t="n"/>
      <c r="D2320" s="29" t="n"/>
      <c r="E2320" s="26" t="n"/>
      <c r="F2320" s="26" t="n"/>
    </row>
    <row r="2321">
      <c r="A2321" s="31" t="n"/>
      <c r="B2321" s="26" t="n"/>
      <c r="C2321" s="26" t="n"/>
      <c r="D2321" s="29" t="n"/>
      <c r="E2321" s="26" t="n"/>
      <c r="F2321" s="26" t="n"/>
    </row>
    <row r="2322">
      <c r="A2322" s="31" t="n"/>
      <c r="B2322" s="26" t="n"/>
      <c r="C2322" s="26" t="n"/>
      <c r="D2322" s="29" t="n"/>
      <c r="E2322" s="26" t="n"/>
      <c r="F2322" s="26" t="n"/>
    </row>
    <row r="2323">
      <c r="A2323" s="31" t="n"/>
      <c r="B2323" s="26" t="n"/>
      <c r="C2323" s="26" t="n"/>
      <c r="D2323" s="29" t="n"/>
      <c r="E2323" s="26" t="n"/>
      <c r="F2323" s="26" t="n"/>
    </row>
    <row r="2324">
      <c r="A2324" s="31" t="n"/>
      <c r="B2324" s="26" t="n"/>
      <c r="C2324" s="26" t="n"/>
      <c r="D2324" s="29" t="n"/>
      <c r="E2324" s="26" t="n"/>
      <c r="F2324" s="26" t="n"/>
    </row>
    <row r="2325">
      <c r="A2325" s="31" t="n"/>
      <c r="B2325" s="26" t="n"/>
      <c r="C2325" s="26" t="n"/>
      <c r="D2325" s="29" t="n"/>
      <c r="E2325" s="26" t="n"/>
      <c r="F2325" s="26" t="n"/>
    </row>
    <row r="2326">
      <c r="A2326" s="31" t="n"/>
      <c r="B2326" s="26" t="n"/>
      <c r="C2326" s="26" t="n"/>
      <c r="D2326" s="29" t="n"/>
      <c r="E2326" s="26" t="n"/>
      <c r="F2326" s="26" t="n"/>
    </row>
    <row r="2327">
      <c r="A2327" s="31" t="n"/>
      <c r="B2327" s="26" t="n"/>
      <c r="C2327" s="26" t="n"/>
      <c r="D2327" s="29" t="n"/>
      <c r="E2327" s="26" t="n"/>
      <c r="F2327" s="26" t="n"/>
    </row>
    <row r="2328">
      <c r="A2328" s="31" t="n"/>
      <c r="B2328" s="26" t="n"/>
      <c r="C2328" s="26" t="n"/>
      <c r="D2328" s="29" t="n"/>
      <c r="E2328" s="26" t="n"/>
      <c r="F2328" s="26" t="n"/>
    </row>
    <row r="2329">
      <c r="A2329" s="31" t="n"/>
      <c r="B2329" s="26" t="n"/>
      <c r="C2329" s="26" t="n"/>
      <c r="D2329" s="29" t="n"/>
      <c r="E2329" s="26" t="n"/>
      <c r="F2329" s="26" t="n"/>
    </row>
    <row r="2330">
      <c r="A2330" s="31" t="n"/>
      <c r="B2330" s="26" t="n"/>
      <c r="C2330" s="26" t="n"/>
      <c r="D2330" s="29" t="n"/>
      <c r="E2330" s="26" t="n"/>
      <c r="F2330" s="26" t="n"/>
    </row>
    <row r="2331">
      <c r="A2331" s="31" t="n"/>
      <c r="B2331" s="26" t="n"/>
      <c r="C2331" s="26" t="n"/>
      <c r="D2331" s="29" t="n"/>
      <c r="E2331" s="26" t="n"/>
      <c r="F2331" s="26" t="n"/>
    </row>
    <row r="2332">
      <c r="A2332" s="31" t="n"/>
      <c r="B2332" s="26" t="n"/>
      <c r="C2332" s="26" t="n"/>
      <c r="D2332" s="29" t="n"/>
      <c r="E2332" s="26" t="n"/>
      <c r="F2332" s="26" t="n"/>
    </row>
    <row r="2333">
      <c r="A2333" s="31" t="n"/>
      <c r="B2333" s="26" t="n"/>
      <c r="C2333" s="26" t="n"/>
      <c r="D2333" s="29" t="n"/>
      <c r="E2333" s="26" t="n"/>
      <c r="F2333" s="26" t="n"/>
    </row>
    <row r="2334">
      <c r="A2334" s="31" t="n"/>
      <c r="B2334" s="26" t="n"/>
      <c r="C2334" s="26" t="n"/>
      <c r="D2334" s="29" t="n"/>
      <c r="E2334" s="26" t="n"/>
      <c r="F2334" s="26" t="n"/>
    </row>
    <row r="2335">
      <c r="A2335" s="31" t="n"/>
      <c r="B2335" s="26" t="n"/>
      <c r="C2335" s="26" t="n"/>
      <c r="D2335" s="29" t="n"/>
      <c r="E2335" s="26" t="n"/>
      <c r="F2335" s="26" t="n"/>
    </row>
    <row r="2336">
      <c r="A2336" s="31" t="n"/>
      <c r="B2336" s="26" t="n"/>
      <c r="C2336" s="26" t="n"/>
      <c r="D2336" s="29" t="n"/>
      <c r="E2336" s="26" t="n"/>
      <c r="F2336" s="26" t="n"/>
    </row>
    <row r="2337">
      <c r="A2337" s="31" t="n"/>
      <c r="B2337" s="26" t="n"/>
      <c r="C2337" s="26" t="n"/>
      <c r="D2337" s="29" t="n"/>
      <c r="E2337" s="26" t="n"/>
      <c r="F2337" s="26" t="n"/>
    </row>
    <row r="2338">
      <c r="A2338" s="31" t="n"/>
      <c r="B2338" s="26" t="n"/>
      <c r="C2338" s="26" t="n"/>
      <c r="D2338" s="29" t="n"/>
      <c r="E2338" s="26" t="n"/>
      <c r="F2338" s="26" t="n"/>
    </row>
    <row r="2339">
      <c r="A2339" s="31" t="n"/>
      <c r="B2339" s="26" t="n"/>
      <c r="C2339" s="26" t="n"/>
      <c r="D2339" s="29" t="n"/>
      <c r="E2339" s="26" t="n"/>
      <c r="F2339" s="26" t="n"/>
    </row>
    <row r="2340">
      <c r="A2340" s="31" t="n"/>
      <c r="B2340" s="26" t="n"/>
      <c r="C2340" s="26" t="n"/>
      <c r="D2340" s="29" t="n"/>
      <c r="E2340" s="26" t="n"/>
      <c r="F2340" s="26" t="n"/>
    </row>
    <row r="2341">
      <c r="A2341" s="31" t="n"/>
      <c r="B2341" s="26" t="n"/>
      <c r="C2341" s="26" t="n"/>
      <c r="D2341" s="29" t="n"/>
      <c r="E2341" s="26" t="n"/>
      <c r="F2341" s="26" t="n"/>
    </row>
    <row r="2342">
      <c r="A2342" s="31" t="n"/>
      <c r="B2342" s="26" t="n"/>
      <c r="C2342" s="26" t="n"/>
      <c r="D2342" s="29" t="n"/>
      <c r="E2342" s="26" t="n"/>
      <c r="F2342" s="26" t="n"/>
    </row>
    <row r="2343">
      <c r="A2343" s="31" t="n"/>
      <c r="B2343" s="26" t="n"/>
      <c r="C2343" s="26" t="n"/>
      <c r="D2343" s="29" t="n"/>
      <c r="E2343" s="26" t="n"/>
      <c r="F2343" s="26" t="n"/>
    </row>
    <row r="2344">
      <c r="A2344" s="31" t="n"/>
      <c r="B2344" s="26" t="n"/>
      <c r="C2344" s="26" t="n"/>
      <c r="D2344" s="29" t="n"/>
      <c r="E2344" s="26" t="n"/>
      <c r="F2344" s="26" t="n"/>
    </row>
    <row r="2345">
      <c r="A2345" s="31" t="n"/>
      <c r="B2345" s="26" t="n"/>
      <c r="C2345" s="26" t="n"/>
      <c r="D2345" s="29" t="n"/>
      <c r="E2345" s="26" t="n"/>
      <c r="F2345" s="26" t="n"/>
    </row>
    <row r="2346">
      <c r="A2346" s="31" t="n"/>
      <c r="B2346" s="26" t="n"/>
      <c r="C2346" s="26" t="n"/>
      <c r="D2346" s="29" t="n"/>
      <c r="E2346" s="26" t="n"/>
      <c r="F2346" s="26" t="n"/>
    </row>
    <row r="2347">
      <c r="A2347" s="31" t="n"/>
      <c r="B2347" s="26" t="n"/>
      <c r="C2347" s="26" t="n"/>
      <c r="D2347" s="29" t="n"/>
      <c r="E2347" s="26" t="n"/>
      <c r="F2347" s="26" t="n"/>
    </row>
    <row r="2348">
      <c r="A2348" s="31" t="n"/>
      <c r="B2348" s="26" t="n"/>
      <c r="C2348" s="26" t="n"/>
      <c r="D2348" s="29" t="n"/>
      <c r="E2348" s="26" t="n"/>
      <c r="F2348" s="26" t="n"/>
    </row>
    <row r="2349">
      <c r="A2349" s="31" t="n"/>
      <c r="B2349" s="26" t="n"/>
      <c r="C2349" s="26" t="n"/>
      <c r="D2349" s="29" t="n"/>
      <c r="E2349" s="26" t="n"/>
      <c r="F2349" s="26" t="n"/>
    </row>
    <row r="2350">
      <c r="A2350" s="31" t="n"/>
      <c r="B2350" s="26" t="n"/>
      <c r="C2350" s="26" t="n"/>
      <c r="D2350" s="29" t="n"/>
      <c r="E2350" s="26" t="n"/>
      <c r="F2350" s="26" t="n"/>
    </row>
    <row r="2351">
      <c r="A2351" s="31" t="n"/>
      <c r="B2351" s="26" t="n"/>
      <c r="C2351" s="26" t="n"/>
      <c r="D2351" s="29" t="n"/>
      <c r="E2351" s="26" t="n"/>
      <c r="F2351" s="26" t="n"/>
    </row>
    <row r="2352">
      <c r="A2352" s="31" t="n"/>
      <c r="B2352" s="26" t="n"/>
      <c r="C2352" s="26" t="n"/>
      <c r="D2352" s="29" t="n"/>
      <c r="E2352" s="26" t="n"/>
      <c r="F2352" s="26" t="n"/>
    </row>
    <row r="2353">
      <c r="A2353" s="31" t="n"/>
      <c r="B2353" s="26" t="n"/>
      <c r="C2353" s="26" t="n"/>
      <c r="D2353" s="29" t="n"/>
      <c r="E2353" s="26" t="n"/>
      <c r="F2353" s="26" t="n"/>
    </row>
    <row r="2354">
      <c r="A2354" s="31" t="n"/>
      <c r="B2354" s="26" t="n"/>
      <c r="C2354" s="26" t="n"/>
      <c r="D2354" s="29" t="n"/>
      <c r="E2354" s="26" t="n"/>
      <c r="F2354" s="26" t="n"/>
    </row>
    <row r="2355">
      <c r="A2355" s="31" t="n"/>
      <c r="B2355" s="26" t="n"/>
      <c r="C2355" s="26" t="n"/>
      <c r="D2355" s="29" t="n"/>
      <c r="E2355" s="26" t="n"/>
      <c r="F2355" s="26" t="n"/>
    </row>
    <row r="2356">
      <c r="A2356" s="31" t="n"/>
      <c r="B2356" s="26" t="n"/>
      <c r="C2356" s="26" t="n"/>
      <c r="D2356" s="29" t="n"/>
      <c r="E2356" s="26" t="n"/>
      <c r="F2356" s="26" t="n"/>
    </row>
    <row r="2357">
      <c r="A2357" s="31" t="n"/>
      <c r="B2357" s="26" t="n"/>
      <c r="C2357" s="26" t="n"/>
      <c r="D2357" s="29" t="n"/>
      <c r="E2357" s="26" t="n"/>
      <c r="F2357" s="26" t="n"/>
    </row>
    <row r="2358">
      <c r="A2358" s="31" t="n"/>
      <c r="B2358" s="26" t="n"/>
      <c r="C2358" s="26" t="n"/>
      <c r="D2358" s="29" t="n"/>
      <c r="E2358" s="26" t="n"/>
      <c r="F2358" s="26" t="n"/>
    </row>
    <row r="2359">
      <c r="A2359" s="31" t="n"/>
      <c r="B2359" s="26" t="n"/>
      <c r="C2359" s="26" t="n"/>
      <c r="D2359" s="29" t="n"/>
      <c r="E2359" s="26" t="n"/>
      <c r="F2359" s="26" t="n"/>
    </row>
    <row r="2360">
      <c r="A2360" s="31" t="n"/>
      <c r="B2360" s="26" t="n"/>
      <c r="C2360" s="26" t="n"/>
      <c r="D2360" s="29" t="n"/>
      <c r="E2360" s="26" t="n"/>
      <c r="F2360" s="26" t="n"/>
    </row>
    <row r="2361">
      <c r="A2361" s="31" t="n"/>
      <c r="B2361" s="26" t="n"/>
      <c r="C2361" s="26" t="n"/>
      <c r="D2361" s="29" t="n"/>
      <c r="E2361" s="26" t="n"/>
      <c r="F2361" s="26" t="n"/>
    </row>
    <row r="2362">
      <c r="A2362" s="31" t="n"/>
      <c r="B2362" s="26" t="n"/>
      <c r="C2362" s="26" t="n"/>
      <c r="D2362" s="29" t="n"/>
      <c r="E2362" s="26" t="n"/>
      <c r="F2362" s="26" t="n"/>
    </row>
    <row r="2363">
      <c r="A2363" s="31" t="n"/>
      <c r="B2363" s="26" t="n"/>
      <c r="C2363" s="26" t="n"/>
      <c r="D2363" s="29" t="n"/>
      <c r="E2363" s="26" t="n"/>
      <c r="F2363" s="26" t="n"/>
    </row>
    <row r="2364">
      <c r="A2364" s="31" t="n"/>
      <c r="B2364" s="26" t="n"/>
      <c r="C2364" s="26" t="n"/>
      <c r="D2364" s="29" t="n"/>
      <c r="E2364" s="26" t="n"/>
      <c r="F2364" s="26" t="n"/>
    </row>
    <row r="2365">
      <c r="A2365" s="31" t="n"/>
      <c r="B2365" s="26" t="n"/>
      <c r="C2365" s="26" t="n"/>
      <c r="D2365" s="29" t="n"/>
      <c r="E2365" s="26" t="n"/>
      <c r="F2365" s="26" t="n"/>
    </row>
    <row r="2366">
      <c r="A2366" s="31" t="n"/>
      <c r="B2366" s="26" t="n"/>
      <c r="C2366" s="26" t="n"/>
      <c r="D2366" s="29" t="n"/>
      <c r="E2366" s="26" t="n"/>
      <c r="F2366" s="26" t="n"/>
    </row>
    <row r="2367">
      <c r="A2367" s="31" t="n"/>
      <c r="B2367" s="26" t="n"/>
      <c r="C2367" s="26" t="n"/>
      <c r="D2367" s="29" t="n"/>
      <c r="E2367" s="26" t="n"/>
      <c r="F2367" s="26" t="n"/>
    </row>
    <row r="2368">
      <c r="A2368" s="31" t="n"/>
      <c r="B2368" s="26" t="n"/>
      <c r="C2368" s="26" t="n"/>
      <c r="D2368" s="29" t="n"/>
      <c r="E2368" s="26" t="n"/>
      <c r="F2368" s="26" t="n"/>
    </row>
    <row r="2369">
      <c r="A2369" s="31" t="n"/>
      <c r="B2369" s="26" t="n"/>
      <c r="C2369" s="26" t="n"/>
      <c r="D2369" s="29" t="n"/>
      <c r="E2369" s="26" t="n"/>
      <c r="F2369" s="26" t="n"/>
    </row>
    <row r="2370">
      <c r="A2370" s="31" t="n"/>
      <c r="B2370" s="26" t="n"/>
      <c r="C2370" s="26" t="n"/>
      <c r="D2370" s="29" t="n"/>
      <c r="E2370" s="26" t="n"/>
      <c r="F2370" s="26" t="n"/>
    </row>
    <row r="2371">
      <c r="A2371" s="31" t="n"/>
      <c r="B2371" s="26" t="n"/>
      <c r="C2371" s="26" t="n"/>
      <c r="D2371" s="29" t="n"/>
      <c r="E2371" s="26" t="n"/>
      <c r="F2371" s="26" t="n"/>
    </row>
    <row r="2372">
      <c r="A2372" s="31" t="n"/>
      <c r="B2372" s="26" t="n"/>
      <c r="C2372" s="26" t="n"/>
      <c r="D2372" s="29" t="n"/>
      <c r="E2372" s="26" t="n"/>
      <c r="F2372" s="26" t="n"/>
    </row>
    <row r="2373">
      <c r="A2373" s="31" t="n"/>
      <c r="B2373" s="26" t="n"/>
      <c r="C2373" s="26" t="n"/>
      <c r="D2373" s="29" t="n"/>
      <c r="E2373" s="26" t="n"/>
      <c r="F2373" s="26" t="n"/>
    </row>
    <row r="2374">
      <c r="A2374" s="31" t="n"/>
      <c r="B2374" s="26" t="n"/>
      <c r="C2374" s="26" t="n"/>
      <c r="D2374" s="29" t="n"/>
      <c r="E2374" s="26" t="n"/>
      <c r="F2374" s="26" t="n"/>
    </row>
    <row r="2375">
      <c r="A2375" s="31" t="n"/>
      <c r="B2375" s="26" t="n"/>
      <c r="C2375" s="26" t="n"/>
      <c r="D2375" s="29" t="n"/>
      <c r="E2375" s="26" t="n"/>
      <c r="F2375" s="26" t="n"/>
    </row>
    <row r="2376">
      <c r="A2376" s="31" t="n"/>
      <c r="B2376" s="26" t="n"/>
      <c r="C2376" s="26" t="n"/>
      <c r="D2376" s="29" t="n"/>
      <c r="E2376" s="26" t="n"/>
      <c r="F2376" s="26" t="n"/>
    </row>
    <row r="2377">
      <c r="A2377" s="31" t="n"/>
      <c r="B2377" s="26" t="n"/>
      <c r="C2377" s="26" t="n"/>
      <c r="D2377" s="29" t="n"/>
      <c r="E2377" s="26" t="n"/>
      <c r="F2377" s="26" t="n"/>
    </row>
    <row r="2378">
      <c r="A2378" s="31" t="n"/>
      <c r="B2378" s="26" t="n"/>
      <c r="C2378" s="26" t="n"/>
      <c r="D2378" s="29" t="n"/>
      <c r="E2378" s="26" t="n"/>
      <c r="F2378" s="26" t="n"/>
    </row>
    <row r="2379">
      <c r="A2379" s="31" t="n"/>
      <c r="B2379" s="26" t="n"/>
      <c r="C2379" s="26" t="n"/>
      <c r="D2379" s="29" t="n"/>
      <c r="E2379" s="26" t="n"/>
      <c r="F2379" s="26" t="n"/>
    </row>
    <row r="2380">
      <c r="A2380" s="31" t="n"/>
      <c r="B2380" s="26" t="n"/>
      <c r="C2380" s="26" t="n"/>
      <c r="D2380" s="29" t="n"/>
      <c r="E2380" s="26" t="n"/>
      <c r="F2380" s="26" t="n"/>
    </row>
    <row r="2381">
      <c r="A2381" s="31" t="n"/>
      <c r="B2381" s="26" t="n"/>
      <c r="C2381" s="26" t="n"/>
      <c r="D2381" s="29" t="n"/>
      <c r="E2381" s="26" t="n"/>
      <c r="F2381" s="26" t="n"/>
    </row>
    <row r="2382">
      <c r="A2382" s="31" t="n"/>
      <c r="B2382" s="26" t="n"/>
      <c r="C2382" s="26" t="n"/>
      <c r="D2382" s="29" t="n"/>
      <c r="E2382" s="26" t="n"/>
      <c r="F2382" s="26" t="n"/>
    </row>
    <row r="2383">
      <c r="A2383" s="31" t="n"/>
      <c r="B2383" s="26" t="n"/>
      <c r="C2383" s="26" t="n"/>
      <c r="D2383" s="29" t="n"/>
      <c r="E2383" s="26" t="n"/>
      <c r="F2383" s="26" t="n"/>
    </row>
    <row r="2384">
      <c r="A2384" s="31" t="n"/>
      <c r="B2384" s="26" t="n"/>
      <c r="C2384" s="26" t="n"/>
      <c r="D2384" s="29" t="n"/>
      <c r="E2384" s="26" t="n"/>
      <c r="F2384" s="26" t="n"/>
    </row>
    <row r="2385">
      <c r="A2385" s="31" t="n"/>
      <c r="B2385" s="26" t="n"/>
      <c r="C2385" s="26" t="n"/>
      <c r="D2385" s="29" t="n"/>
      <c r="E2385" s="26" t="n"/>
      <c r="F2385" s="26" t="n"/>
    </row>
    <row r="2386">
      <c r="A2386" s="31" t="n"/>
      <c r="B2386" s="26" t="n"/>
      <c r="C2386" s="26" t="n"/>
      <c r="D2386" s="29" t="n"/>
      <c r="E2386" s="26" t="n"/>
      <c r="F2386" s="26" t="n"/>
    </row>
    <row r="2387">
      <c r="A2387" s="31" t="n"/>
      <c r="B2387" s="26" t="n"/>
      <c r="C2387" s="26" t="n"/>
      <c r="D2387" s="29" t="n"/>
      <c r="E2387" s="26" t="n"/>
      <c r="F2387" s="26" t="n"/>
    </row>
    <row r="2388">
      <c r="A2388" s="31" t="n"/>
      <c r="B2388" s="26" t="n"/>
      <c r="C2388" s="26" t="n"/>
      <c r="D2388" s="29" t="n"/>
      <c r="E2388" s="26" t="n"/>
      <c r="F2388" s="26" t="n"/>
    </row>
    <row r="2389">
      <c r="A2389" s="31" t="n"/>
      <c r="B2389" s="26" t="n"/>
      <c r="C2389" s="26" t="n"/>
      <c r="D2389" s="29" t="n"/>
      <c r="E2389" s="26" t="n"/>
      <c r="F2389" s="26" t="n"/>
    </row>
    <row r="2390">
      <c r="A2390" s="31" t="n"/>
      <c r="B2390" s="26" t="n"/>
      <c r="C2390" s="26" t="n"/>
      <c r="D2390" s="29" t="n"/>
      <c r="E2390" s="26" t="n"/>
      <c r="F2390" s="26" t="n"/>
    </row>
    <row r="2391">
      <c r="A2391" s="31" t="n"/>
      <c r="B2391" s="26" t="n"/>
      <c r="C2391" s="26" t="n"/>
      <c r="D2391" s="29" t="n"/>
      <c r="E2391" s="26" t="n"/>
      <c r="F2391" s="26" t="n"/>
    </row>
    <row r="2392">
      <c r="A2392" s="31" t="n"/>
      <c r="B2392" s="26" t="n"/>
      <c r="C2392" s="26" t="n"/>
      <c r="D2392" s="29" t="n"/>
      <c r="E2392" s="26" t="n"/>
      <c r="F2392" s="26" t="n"/>
    </row>
    <row r="2393">
      <c r="A2393" s="31" t="n"/>
      <c r="B2393" s="26" t="n"/>
      <c r="C2393" s="26" t="n"/>
      <c r="D2393" s="29" t="n"/>
      <c r="E2393" s="26" t="n"/>
      <c r="F2393" s="26" t="n"/>
    </row>
    <row r="2394">
      <c r="A2394" s="31" t="n"/>
      <c r="B2394" s="26" t="n"/>
      <c r="C2394" s="26" t="n"/>
      <c r="D2394" s="29" t="n"/>
      <c r="E2394" s="26" t="n"/>
      <c r="F2394" s="26" t="n"/>
    </row>
    <row r="2395">
      <c r="A2395" s="31" t="n"/>
      <c r="B2395" s="26" t="n"/>
      <c r="C2395" s="26" t="n"/>
      <c r="D2395" s="29" t="n"/>
      <c r="E2395" s="26" t="n"/>
      <c r="F2395" s="26" t="n"/>
    </row>
    <row r="2396">
      <c r="A2396" s="31" t="n"/>
      <c r="B2396" s="26" t="n"/>
      <c r="C2396" s="26" t="n"/>
      <c r="D2396" s="29" t="n"/>
      <c r="E2396" s="26" t="n"/>
      <c r="F2396" s="26" t="n"/>
    </row>
    <row r="2397">
      <c r="A2397" s="31" t="n"/>
      <c r="B2397" s="26" t="n"/>
      <c r="C2397" s="26" t="n"/>
      <c r="D2397" s="29" t="n"/>
      <c r="E2397" s="26" t="n"/>
      <c r="F2397" s="26" t="n"/>
    </row>
    <row r="2398">
      <c r="A2398" s="31" t="n"/>
      <c r="B2398" s="26" t="n"/>
      <c r="C2398" s="26" t="n"/>
      <c r="D2398" s="29" t="n"/>
      <c r="E2398" s="26" t="n"/>
      <c r="F2398" s="26" t="n"/>
    </row>
    <row r="2399">
      <c r="A2399" s="31" t="n"/>
      <c r="B2399" s="26" t="n"/>
      <c r="C2399" s="26" t="n"/>
      <c r="D2399" s="29" t="n"/>
      <c r="E2399" s="26" t="n"/>
      <c r="F2399" s="26" t="n"/>
    </row>
    <row r="2400">
      <c r="A2400" s="31" t="n"/>
      <c r="B2400" s="26" t="n"/>
      <c r="C2400" s="26" t="n"/>
      <c r="D2400" s="29" t="n"/>
      <c r="E2400" s="26" t="n"/>
      <c r="F2400" s="26" t="n"/>
    </row>
    <row r="2401">
      <c r="A2401" s="31" t="n"/>
      <c r="B2401" s="26" t="n"/>
      <c r="C2401" s="26" t="n"/>
      <c r="D2401" s="29" t="n"/>
      <c r="E2401" s="26" t="n"/>
      <c r="F2401" s="26" t="n"/>
    </row>
    <row r="2402">
      <c r="A2402" s="31" t="n"/>
      <c r="B2402" s="26" t="n"/>
      <c r="C2402" s="26" t="n"/>
      <c r="D2402" s="29" t="n"/>
      <c r="E2402" s="26" t="n"/>
      <c r="F2402" s="26" t="n"/>
    </row>
    <row r="2403">
      <c r="A2403" s="31" t="n"/>
      <c r="B2403" s="26" t="n"/>
      <c r="C2403" s="26" t="n"/>
      <c r="D2403" s="29" t="n"/>
      <c r="E2403" s="26" t="n"/>
      <c r="F2403" s="26" t="n"/>
    </row>
    <row r="2404">
      <c r="A2404" s="31" t="n"/>
      <c r="B2404" s="26" t="n"/>
      <c r="C2404" s="26" t="n"/>
      <c r="D2404" s="29" t="n"/>
      <c r="E2404" s="26" t="n"/>
      <c r="F2404" s="26" t="n"/>
    </row>
    <row r="2405">
      <c r="A2405" s="31" t="n"/>
      <c r="B2405" s="26" t="n"/>
      <c r="C2405" s="26" t="n"/>
      <c r="D2405" s="29" t="n"/>
      <c r="E2405" s="26" t="n"/>
      <c r="F2405" s="26" t="n"/>
    </row>
    <row r="2406">
      <c r="A2406" s="31" t="n"/>
      <c r="B2406" s="26" t="n"/>
      <c r="C2406" s="26" t="n"/>
      <c r="D2406" s="29" t="n"/>
      <c r="E2406" s="26" t="n"/>
      <c r="F2406" s="26" t="n"/>
    </row>
    <row r="2407">
      <c r="A2407" s="31" t="n"/>
      <c r="B2407" s="26" t="n"/>
      <c r="C2407" s="26" t="n"/>
      <c r="D2407" s="29" t="n"/>
      <c r="E2407" s="26" t="n"/>
      <c r="F2407" s="26" t="n"/>
    </row>
    <row r="2408">
      <c r="A2408" s="31" t="n"/>
      <c r="B2408" s="26" t="n"/>
      <c r="C2408" s="26" t="n"/>
      <c r="D2408" s="29" t="n"/>
      <c r="E2408" s="26" t="n"/>
      <c r="F2408" s="26" t="n"/>
    </row>
    <row r="2409">
      <c r="A2409" s="31" t="n"/>
      <c r="B2409" s="26" t="n"/>
      <c r="C2409" s="26" t="n"/>
      <c r="D2409" s="29" t="n"/>
      <c r="E2409" s="26" t="n"/>
      <c r="F2409" s="26" t="n"/>
    </row>
    <row r="2410">
      <c r="A2410" s="31" t="n"/>
      <c r="B2410" s="26" t="n"/>
      <c r="C2410" s="26" t="n"/>
      <c r="D2410" s="29" t="n"/>
      <c r="E2410" s="26" t="n"/>
      <c r="F2410" s="26" t="n"/>
    </row>
    <row r="2411">
      <c r="A2411" s="31" t="n"/>
      <c r="B2411" s="26" t="n"/>
      <c r="C2411" s="26" t="n"/>
      <c r="D2411" s="29" t="n"/>
      <c r="E2411" s="26" t="n"/>
      <c r="F2411" s="26" t="n"/>
    </row>
    <row r="2412">
      <c r="A2412" s="31" t="n"/>
      <c r="B2412" s="26" t="n"/>
      <c r="C2412" s="26" t="n"/>
      <c r="D2412" s="29" t="n"/>
      <c r="E2412" s="26" t="n"/>
      <c r="F2412" s="26" t="n"/>
    </row>
    <row r="2413">
      <c r="A2413" s="31" t="n"/>
      <c r="B2413" s="26" t="n"/>
      <c r="C2413" s="26" t="n"/>
      <c r="D2413" s="29" t="n"/>
      <c r="E2413" s="26" t="n"/>
      <c r="F2413" s="26" t="n"/>
    </row>
    <row r="2414">
      <c r="A2414" s="31" t="n"/>
      <c r="B2414" s="26" t="n"/>
      <c r="C2414" s="26" t="n"/>
      <c r="D2414" s="29" t="n"/>
      <c r="E2414" s="26" t="n"/>
      <c r="F2414" s="26" t="n"/>
    </row>
    <row r="2415">
      <c r="A2415" s="31" t="n"/>
      <c r="B2415" s="26" t="n"/>
      <c r="C2415" s="26" t="n"/>
      <c r="D2415" s="29" t="n"/>
      <c r="E2415" s="26" t="n"/>
      <c r="F2415" s="26" t="n"/>
    </row>
    <row r="2416">
      <c r="A2416" s="31" t="n"/>
      <c r="B2416" s="26" t="n"/>
      <c r="C2416" s="26" t="n"/>
      <c r="D2416" s="29" t="n"/>
      <c r="E2416" s="26" t="n"/>
      <c r="F2416" s="26" t="n"/>
    </row>
    <row r="2417">
      <c r="A2417" s="31" t="n"/>
      <c r="B2417" s="26" t="n"/>
      <c r="C2417" s="26" t="n"/>
      <c r="D2417" s="29" t="n"/>
      <c r="E2417" s="26" t="n"/>
      <c r="F2417" s="26" t="n"/>
    </row>
    <row r="2418">
      <c r="A2418" s="31" t="n"/>
      <c r="B2418" s="26" t="n"/>
      <c r="C2418" s="26" t="n"/>
      <c r="D2418" s="29" t="n"/>
      <c r="E2418" s="26" t="n"/>
      <c r="F2418" s="26" t="n"/>
    </row>
    <row r="2419">
      <c r="A2419" s="31" t="n"/>
      <c r="B2419" s="26" t="n"/>
      <c r="C2419" s="26" t="n"/>
      <c r="D2419" s="29" t="n"/>
      <c r="E2419" s="26" t="n"/>
      <c r="F2419" s="26" t="n"/>
    </row>
    <row r="2420">
      <c r="A2420" s="31" t="n"/>
      <c r="B2420" s="26" t="n"/>
      <c r="C2420" s="26" t="n"/>
      <c r="D2420" s="29" t="n"/>
      <c r="E2420" s="26" t="n"/>
      <c r="F2420" s="26" t="n"/>
    </row>
    <row r="2421">
      <c r="A2421" s="31" t="n"/>
      <c r="B2421" s="26" t="n"/>
      <c r="C2421" s="26" t="n"/>
      <c r="D2421" s="29" t="n"/>
      <c r="E2421" s="26" t="n"/>
      <c r="F2421" s="26" t="n"/>
    </row>
    <row r="2422">
      <c r="A2422" s="31" t="n"/>
      <c r="B2422" s="26" t="n"/>
      <c r="C2422" s="26" t="n"/>
      <c r="D2422" s="29" t="n"/>
      <c r="E2422" s="26" t="n"/>
      <c r="F2422" s="26" t="n"/>
    </row>
    <row r="2423">
      <c r="A2423" s="31" t="n"/>
      <c r="B2423" s="26" t="n"/>
      <c r="C2423" s="26" t="n"/>
      <c r="D2423" s="29" t="n"/>
      <c r="E2423" s="26" t="n"/>
      <c r="F2423" s="26" t="n"/>
    </row>
    <row r="2424">
      <c r="A2424" s="31" t="n"/>
      <c r="B2424" s="26" t="n"/>
      <c r="C2424" s="26" t="n"/>
      <c r="D2424" s="29" t="n"/>
      <c r="E2424" s="26" t="n"/>
      <c r="F2424" s="26" t="n"/>
    </row>
    <row r="2425">
      <c r="A2425" s="31" t="n"/>
      <c r="B2425" s="26" t="n"/>
      <c r="C2425" s="26" t="n"/>
      <c r="D2425" s="29" t="n"/>
      <c r="E2425" s="26" t="n"/>
      <c r="F2425" s="26" t="n"/>
    </row>
    <row r="2426">
      <c r="A2426" s="31" t="n"/>
      <c r="B2426" s="26" t="n"/>
      <c r="C2426" s="26" t="n"/>
      <c r="D2426" s="29" t="n"/>
      <c r="E2426" s="26" t="n"/>
      <c r="F2426" s="26" t="n"/>
    </row>
    <row r="2427">
      <c r="A2427" s="31" t="n"/>
      <c r="B2427" s="26" t="n"/>
      <c r="C2427" s="26" t="n"/>
      <c r="D2427" s="29" t="n"/>
      <c r="E2427" s="26" t="n"/>
      <c r="F2427" s="26" t="n"/>
    </row>
    <row r="2428">
      <c r="A2428" s="31" t="n"/>
      <c r="B2428" s="26" t="n"/>
      <c r="C2428" s="26" t="n"/>
      <c r="D2428" s="29" t="n"/>
      <c r="E2428" s="26" t="n"/>
      <c r="F2428" s="26" t="n"/>
    </row>
    <row r="2429">
      <c r="A2429" s="31" t="n"/>
      <c r="B2429" s="26" t="n"/>
      <c r="C2429" s="26" t="n"/>
      <c r="D2429" s="29" t="n"/>
      <c r="E2429" s="26" t="n"/>
      <c r="F2429" s="26" t="n"/>
    </row>
    <row r="2430">
      <c r="A2430" s="31" t="n"/>
      <c r="B2430" s="26" t="n"/>
      <c r="C2430" s="26" t="n"/>
      <c r="D2430" s="29" t="n"/>
      <c r="E2430" s="26" t="n"/>
      <c r="F2430" s="26" t="n"/>
    </row>
    <row r="2431">
      <c r="A2431" s="31" t="n"/>
      <c r="B2431" s="26" t="n"/>
      <c r="C2431" s="26" t="n"/>
      <c r="D2431" s="29" t="n"/>
      <c r="E2431" s="26" t="n"/>
      <c r="F2431" s="26" t="n"/>
    </row>
    <row r="2432">
      <c r="A2432" s="31" t="n"/>
      <c r="B2432" s="26" t="n"/>
      <c r="C2432" s="26" t="n"/>
      <c r="D2432" s="29" t="n"/>
      <c r="E2432" s="26" t="n"/>
      <c r="F2432" s="26" t="n"/>
    </row>
    <row r="2433">
      <c r="A2433" s="31" t="n"/>
      <c r="B2433" s="26" t="n"/>
      <c r="C2433" s="26" t="n"/>
      <c r="D2433" s="29" t="n"/>
      <c r="E2433" s="26" t="n"/>
      <c r="F2433" s="26" t="n"/>
    </row>
    <row r="2434">
      <c r="A2434" s="31" t="n"/>
      <c r="B2434" s="26" t="n"/>
      <c r="C2434" s="26" t="n"/>
      <c r="D2434" s="29" t="n"/>
      <c r="E2434" s="26" t="n"/>
      <c r="F2434" s="26" t="n"/>
    </row>
    <row r="2435">
      <c r="A2435" s="31" t="n"/>
      <c r="B2435" s="26" t="n"/>
      <c r="C2435" s="26" t="n"/>
      <c r="D2435" s="29" t="n"/>
      <c r="E2435" s="26" t="n"/>
      <c r="F2435" s="26" t="n"/>
    </row>
    <row r="2436">
      <c r="A2436" s="31" t="n"/>
      <c r="B2436" s="26" t="n"/>
      <c r="C2436" s="26" t="n"/>
      <c r="D2436" s="29" t="n"/>
      <c r="E2436" s="26" t="n"/>
      <c r="F2436" s="26" t="n"/>
    </row>
    <row r="2437">
      <c r="A2437" s="31" t="n"/>
      <c r="B2437" s="26" t="n"/>
      <c r="C2437" s="26" t="n"/>
      <c r="D2437" s="29" t="n"/>
      <c r="E2437" s="26" t="n"/>
      <c r="F2437" s="26" t="n"/>
    </row>
    <row r="2438">
      <c r="A2438" s="31" t="n"/>
      <c r="B2438" s="26" t="n"/>
      <c r="C2438" s="26" t="n"/>
      <c r="D2438" s="29" t="n"/>
      <c r="E2438" s="26" t="n"/>
      <c r="F2438" s="26" t="n"/>
    </row>
    <row r="2439">
      <c r="A2439" s="31" t="n"/>
      <c r="B2439" s="26" t="n"/>
      <c r="C2439" s="26" t="n"/>
      <c r="D2439" s="29" t="n"/>
      <c r="E2439" s="26" t="n"/>
      <c r="F2439" s="26" t="n"/>
    </row>
    <row r="2440">
      <c r="A2440" s="31" t="n"/>
      <c r="B2440" s="26" t="n"/>
      <c r="C2440" s="26" t="n"/>
      <c r="D2440" s="29" t="n"/>
      <c r="E2440" s="26" t="n"/>
      <c r="F2440" s="26" t="n"/>
    </row>
    <row r="2441">
      <c r="A2441" s="31" t="n"/>
      <c r="B2441" s="26" t="n"/>
      <c r="C2441" s="26" t="n"/>
      <c r="D2441" s="29" t="n"/>
      <c r="E2441" s="26" t="n"/>
      <c r="F2441" s="26" t="n"/>
    </row>
    <row r="2442">
      <c r="A2442" s="31" t="n"/>
      <c r="B2442" s="26" t="n"/>
      <c r="C2442" s="26" t="n"/>
      <c r="D2442" s="29" t="n"/>
      <c r="E2442" s="26" t="n"/>
      <c r="F2442" s="26" t="n"/>
    </row>
    <row r="2443">
      <c r="A2443" s="31" t="n"/>
      <c r="B2443" s="26" t="n"/>
      <c r="C2443" s="26" t="n"/>
      <c r="D2443" s="29" t="n"/>
      <c r="E2443" s="26" t="n"/>
      <c r="F2443" s="26" t="n"/>
    </row>
    <row r="2444">
      <c r="A2444" s="31" t="n"/>
      <c r="B2444" s="26" t="n"/>
      <c r="C2444" s="26" t="n"/>
      <c r="D2444" s="29" t="n"/>
      <c r="E2444" s="26" t="n"/>
      <c r="F2444" s="26" t="n"/>
    </row>
    <row r="2445">
      <c r="A2445" s="31" t="n"/>
      <c r="B2445" s="26" t="n"/>
      <c r="C2445" s="26" t="n"/>
      <c r="D2445" s="29" t="n"/>
      <c r="E2445" s="26" t="n"/>
      <c r="F2445" s="26" t="n"/>
    </row>
    <row r="2446">
      <c r="A2446" s="31" t="n"/>
      <c r="B2446" s="26" t="n"/>
      <c r="C2446" s="26" t="n"/>
      <c r="D2446" s="29" t="n"/>
      <c r="E2446" s="26" t="n"/>
      <c r="F2446" s="26" t="n"/>
    </row>
    <row r="2447">
      <c r="A2447" s="31" t="n"/>
      <c r="B2447" s="26" t="n"/>
      <c r="C2447" s="26" t="n"/>
      <c r="D2447" s="29" t="n"/>
      <c r="E2447" s="26" t="n"/>
      <c r="F2447" s="26" t="n"/>
    </row>
    <row r="2448">
      <c r="A2448" s="31" t="n"/>
      <c r="B2448" s="26" t="n"/>
      <c r="C2448" s="26" t="n"/>
      <c r="D2448" s="29" t="n"/>
      <c r="E2448" s="26" t="n"/>
      <c r="F2448" s="26" t="n"/>
    </row>
    <row r="2449">
      <c r="A2449" s="31" t="n"/>
      <c r="B2449" s="26" t="n"/>
      <c r="C2449" s="26" t="n"/>
      <c r="D2449" s="29" t="n"/>
      <c r="E2449" s="26" t="n"/>
      <c r="F2449" s="26" t="n"/>
    </row>
    <row r="2450">
      <c r="A2450" s="31" t="n"/>
      <c r="B2450" s="26" t="n"/>
      <c r="C2450" s="26" t="n"/>
      <c r="D2450" s="29" t="n"/>
      <c r="E2450" s="26" t="n"/>
      <c r="F2450" s="26" t="n"/>
    </row>
    <row r="2451">
      <c r="A2451" s="31" t="n"/>
      <c r="B2451" s="26" t="n"/>
      <c r="C2451" s="26" t="n"/>
      <c r="D2451" s="29" t="n"/>
      <c r="E2451" s="26" t="n"/>
      <c r="F2451" s="26" t="n"/>
    </row>
    <row r="2452">
      <c r="A2452" s="31" t="n"/>
      <c r="B2452" s="26" t="n"/>
      <c r="C2452" s="26" t="n"/>
      <c r="D2452" s="29" t="n"/>
      <c r="E2452" s="26" t="n"/>
      <c r="F2452" s="26" t="n"/>
    </row>
    <row r="2453">
      <c r="A2453" s="31" t="n"/>
      <c r="B2453" s="26" t="n"/>
      <c r="C2453" s="26" t="n"/>
      <c r="D2453" s="29" t="n"/>
      <c r="E2453" s="26" t="n"/>
      <c r="F2453" s="26" t="n"/>
    </row>
    <row r="2454">
      <c r="A2454" s="31" t="n"/>
      <c r="B2454" s="26" t="n"/>
      <c r="C2454" s="26" t="n"/>
      <c r="D2454" s="29" t="n"/>
      <c r="E2454" s="26" t="n"/>
      <c r="F2454" s="26" t="n"/>
    </row>
    <row r="2455">
      <c r="A2455" s="31" t="n"/>
      <c r="B2455" s="26" t="n"/>
      <c r="C2455" s="26" t="n"/>
      <c r="D2455" s="29" t="n"/>
      <c r="E2455" s="26" t="n"/>
      <c r="F2455" s="26" t="n"/>
    </row>
    <row r="2456">
      <c r="A2456" s="31" t="n"/>
      <c r="B2456" s="26" t="n"/>
      <c r="C2456" s="26" t="n"/>
      <c r="D2456" s="29" t="n"/>
      <c r="E2456" s="26" t="n"/>
      <c r="F2456" s="26" t="n"/>
    </row>
    <row r="2457">
      <c r="A2457" s="31" t="n"/>
      <c r="B2457" s="26" t="n"/>
      <c r="C2457" s="26" t="n"/>
      <c r="D2457" s="29" t="n"/>
      <c r="E2457" s="26" t="n"/>
      <c r="F2457" s="26" t="n"/>
    </row>
    <row r="2458">
      <c r="A2458" s="31" t="n"/>
      <c r="B2458" s="26" t="n"/>
      <c r="C2458" s="26" t="n"/>
      <c r="D2458" s="29" t="n"/>
      <c r="E2458" s="26" t="n"/>
      <c r="F2458" s="26" t="n"/>
    </row>
    <row r="2459">
      <c r="A2459" s="31" t="n"/>
      <c r="B2459" s="26" t="n"/>
      <c r="C2459" s="26" t="n"/>
      <c r="D2459" s="29" t="n"/>
      <c r="E2459" s="26" t="n"/>
      <c r="F2459" s="26" t="n"/>
    </row>
    <row r="2460">
      <c r="A2460" s="31" t="n"/>
      <c r="B2460" s="26" t="n"/>
      <c r="C2460" s="26" t="n"/>
      <c r="D2460" s="29" t="n"/>
      <c r="E2460" s="26" t="n"/>
      <c r="F2460" s="26" t="n"/>
    </row>
    <row r="2461">
      <c r="A2461" s="31" t="n"/>
      <c r="B2461" s="26" t="n"/>
      <c r="C2461" s="26" t="n"/>
      <c r="D2461" s="29" t="n"/>
      <c r="E2461" s="26" t="n"/>
      <c r="F2461" s="26" t="n"/>
    </row>
    <row r="2462">
      <c r="A2462" s="31" t="n"/>
      <c r="B2462" s="26" t="n"/>
      <c r="C2462" s="26" t="n"/>
      <c r="D2462" s="29" t="n"/>
      <c r="E2462" s="26" t="n"/>
      <c r="F2462" s="26" t="n"/>
    </row>
    <row r="2463">
      <c r="A2463" s="31" t="n"/>
      <c r="B2463" s="26" t="n"/>
      <c r="C2463" s="26" t="n"/>
      <c r="D2463" s="29" t="n"/>
      <c r="E2463" s="26" t="n"/>
      <c r="F2463" s="26" t="n"/>
    </row>
    <row r="2464">
      <c r="A2464" s="31" t="n"/>
      <c r="B2464" s="26" t="n"/>
      <c r="C2464" s="26" t="n"/>
      <c r="D2464" s="29" t="n"/>
      <c r="E2464" s="26" t="n"/>
      <c r="F2464" s="26" t="n"/>
    </row>
    <row r="2465">
      <c r="A2465" s="31" t="n"/>
      <c r="B2465" s="26" t="n"/>
      <c r="C2465" s="26" t="n"/>
      <c r="D2465" s="29" t="n"/>
      <c r="E2465" s="26" t="n"/>
      <c r="F2465" s="26" t="n"/>
    </row>
    <row r="2466">
      <c r="A2466" s="31" t="n"/>
      <c r="B2466" s="26" t="n"/>
      <c r="C2466" s="26" t="n"/>
      <c r="D2466" s="29" t="n"/>
      <c r="E2466" s="26" t="n"/>
      <c r="F2466" s="26" t="n"/>
    </row>
    <row r="2467">
      <c r="A2467" s="31" t="n"/>
      <c r="B2467" s="26" t="n"/>
      <c r="C2467" s="26" t="n"/>
      <c r="D2467" s="29" t="n"/>
      <c r="E2467" s="26" t="n"/>
      <c r="F2467" s="26" t="n"/>
    </row>
    <row r="2468">
      <c r="A2468" s="31" t="n"/>
      <c r="B2468" s="26" t="n"/>
      <c r="C2468" s="26" t="n"/>
      <c r="D2468" s="29" t="n"/>
      <c r="E2468" s="26" t="n"/>
      <c r="F2468" s="26" t="n"/>
    </row>
    <row r="2469">
      <c r="A2469" s="31" t="n"/>
      <c r="B2469" s="26" t="n"/>
      <c r="C2469" s="26" t="n"/>
      <c r="D2469" s="29" t="n"/>
      <c r="E2469" s="26" t="n"/>
      <c r="F2469" s="26" t="n"/>
    </row>
    <row r="2470">
      <c r="A2470" s="31" t="n"/>
      <c r="B2470" s="26" t="n"/>
      <c r="C2470" s="26" t="n"/>
      <c r="D2470" s="29" t="n"/>
      <c r="E2470" s="26" t="n"/>
      <c r="F2470" s="26" t="n"/>
    </row>
    <row r="2471">
      <c r="A2471" s="31" t="n"/>
      <c r="B2471" s="26" t="n"/>
      <c r="C2471" s="26" t="n"/>
      <c r="D2471" s="29" t="n"/>
      <c r="E2471" s="26" t="n"/>
      <c r="F2471" s="26" t="n"/>
    </row>
    <row r="2472">
      <c r="A2472" s="31" t="n"/>
      <c r="B2472" s="26" t="n"/>
      <c r="C2472" s="26" t="n"/>
      <c r="D2472" s="29" t="n"/>
      <c r="E2472" s="26" t="n"/>
      <c r="F2472" s="26" t="n"/>
    </row>
    <row r="2473">
      <c r="A2473" s="31" t="n"/>
      <c r="B2473" s="26" t="n"/>
      <c r="C2473" s="26" t="n"/>
      <c r="D2473" s="29" t="n"/>
      <c r="E2473" s="26" t="n"/>
      <c r="F2473" s="26" t="n"/>
    </row>
    <row r="2474">
      <c r="A2474" s="31" t="n"/>
      <c r="B2474" s="26" t="n"/>
      <c r="C2474" s="26" t="n"/>
      <c r="D2474" s="29" t="n"/>
      <c r="E2474" s="26" t="n"/>
      <c r="F2474" s="26" t="n"/>
    </row>
    <row r="2475">
      <c r="A2475" s="31" t="n"/>
      <c r="B2475" s="26" t="n"/>
      <c r="C2475" s="26" t="n"/>
      <c r="D2475" s="29" t="n"/>
      <c r="E2475" s="26" t="n"/>
      <c r="F2475" s="26" t="n"/>
    </row>
    <row r="2476">
      <c r="A2476" s="31" t="n"/>
      <c r="B2476" s="26" t="n"/>
      <c r="C2476" s="26" t="n"/>
      <c r="D2476" s="29" t="n"/>
      <c r="E2476" s="26" t="n"/>
      <c r="F2476" s="26" t="n"/>
    </row>
    <row r="2477">
      <c r="A2477" s="31" t="n"/>
      <c r="B2477" s="26" t="n"/>
      <c r="C2477" s="26" t="n"/>
      <c r="D2477" s="29" t="n"/>
      <c r="E2477" s="26" t="n"/>
      <c r="F2477" s="26" t="n"/>
    </row>
    <row r="2478">
      <c r="A2478" s="31" t="n"/>
      <c r="B2478" s="26" t="n"/>
      <c r="C2478" s="26" t="n"/>
      <c r="D2478" s="29" t="n"/>
      <c r="E2478" s="26" t="n"/>
      <c r="F2478" s="26" t="n"/>
    </row>
    <row r="2479">
      <c r="A2479" s="31" t="n"/>
      <c r="B2479" s="26" t="n"/>
      <c r="C2479" s="26" t="n"/>
      <c r="D2479" s="29" t="n"/>
      <c r="E2479" s="26" t="n"/>
      <c r="F2479" s="26" t="n"/>
    </row>
    <row r="2480">
      <c r="A2480" s="31" t="n"/>
      <c r="B2480" s="26" t="n"/>
      <c r="C2480" s="26" t="n"/>
      <c r="D2480" s="29" t="n"/>
      <c r="E2480" s="26" t="n"/>
      <c r="F2480" s="26" t="n"/>
    </row>
    <row r="2481">
      <c r="A2481" s="31" t="n"/>
      <c r="B2481" s="26" t="n"/>
      <c r="C2481" s="26" t="n"/>
      <c r="D2481" s="29" t="n"/>
      <c r="E2481" s="26" t="n"/>
      <c r="F2481" s="26" t="n"/>
    </row>
    <row r="2482">
      <c r="A2482" s="31" t="n"/>
      <c r="B2482" s="26" t="n"/>
      <c r="C2482" s="26" t="n"/>
      <c r="D2482" s="29" t="n"/>
      <c r="E2482" s="26" t="n"/>
      <c r="F2482" s="26" t="n"/>
    </row>
    <row r="2483">
      <c r="A2483" s="31" t="n"/>
      <c r="B2483" s="26" t="n"/>
      <c r="C2483" s="26" t="n"/>
      <c r="D2483" s="29" t="n"/>
      <c r="E2483" s="26" t="n"/>
      <c r="F2483" s="26" t="n"/>
    </row>
    <row r="2484">
      <c r="A2484" s="31" t="n"/>
      <c r="B2484" s="26" t="n"/>
      <c r="C2484" s="26" t="n"/>
      <c r="D2484" s="29" t="n"/>
      <c r="E2484" s="26" t="n"/>
      <c r="F2484" s="26" t="n"/>
    </row>
    <row r="2485">
      <c r="A2485" s="31" t="n"/>
      <c r="B2485" s="26" t="n"/>
      <c r="C2485" s="26" t="n"/>
      <c r="D2485" s="29" t="n"/>
      <c r="E2485" s="26" t="n"/>
      <c r="F2485" s="26" t="n"/>
    </row>
    <row r="2486">
      <c r="A2486" s="31" t="n"/>
      <c r="B2486" s="26" t="n"/>
      <c r="C2486" s="26" t="n"/>
      <c r="D2486" s="29" t="n"/>
      <c r="E2486" s="26" t="n"/>
      <c r="F2486" s="26" t="n"/>
    </row>
    <row r="2487">
      <c r="A2487" s="31" t="n"/>
      <c r="B2487" s="26" t="n"/>
      <c r="C2487" s="26" t="n"/>
      <c r="D2487" s="29" t="n"/>
      <c r="E2487" s="26" t="n"/>
      <c r="F2487" s="26" t="n"/>
    </row>
    <row r="2488">
      <c r="A2488" s="31" t="n"/>
      <c r="B2488" s="26" t="n"/>
      <c r="C2488" s="26" t="n"/>
      <c r="D2488" s="29" t="n"/>
      <c r="E2488" s="26" t="n"/>
      <c r="F2488" s="26" t="n"/>
    </row>
    <row r="2489">
      <c r="A2489" s="31" t="n"/>
      <c r="B2489" s="26" t="n"/>
      <c r="C2489" s="26" t="n"/>
      <c r="D2489" s="29" t="n"/>
      <c r="E2489" s="26" t="n"/>
      <c r="F2489" s="26" t="n"/>
    </row>
    <row r="2490">
      <c r="A2490" s="31" t="n"/>
      <c r="B2490" s="26" t="n"/>
      <c r="C2490" s="26" t="n"/>
      <c r="D2490" s="29" t="n"/>
      <c r="E2490" s="26" t="n"/>
      <c r="F2490" s="26" t="n"/>
    </row>
    <row r="2491">
      <c r="A2491" s="31" t="n"/>
      <c r="B2491" s="26" t="n"/>
      <c r="C2491" s="26" t="n"/>
      <c r="D2491" s="29" t="n"/>
      <c r="E2491" s="26" t="n"/>
      <c r="F2491" s="26" t="n"/>
    </row>
    <row r="2492">
      <c r="A2492" s="31" t="n"/>
      <c r="B2492" s="26" t="n"/>
      <c r="C2492" s="26" t="n"/>
      <c r="D2492" s="29" t="n"/>
      <c r="E2492" s="26" t="n"/>
      <c r="F2492" s="26" t="n"/>
    </row>
    <row r="2493">
      <c r="A2493" s="31" t="n"/>
      <c r="B2493" s="26" t="n"/>
      <c r="C2493" s="26" t="n"/>
      <c r="D2493" s="29" t="n"/>
      <c r="E2493" s="26" t="n"/>
      <c r="F2493" s="26" t="n"/>
    </row>
    <row r="2494">
      <c r="A2494" s="31" t="n"/>
      <c r="B2494" s="26" t="n"/>
      <c r="C2494" s="26" t="n"/>
      <c r="D2494" s="29" t="n"/>
      <c r="E2494" s="26" t="n"/>
      <c r="F2494" s="26" t="n"/>
    </row>
    <row r="2495">
      <c r="A2495" s="31" t="n"/>
      <c r="B2495" s="26" t="n"/>
      <c r="C2495" s="26" t="n"/>
      <c r="D2495" s="29" t="n"/>
      <c r="E2495" s="26" t="n"/>
      <c r="F2495" s="26" t="n"/>
    </row>
    <row r="2496">
      <c r="A2496" s="31" t="n"/>
      <c r="B2496" s="26" t="n"/>
      <c r="C2496" s="26" t="n"/>
      <c r="D2496" s="29" t="n"/>
      <c r="E2496" s="26" t="n"/>
      <c r="F2496" s="26" t="n"/>
    </row>
    <row r="2497">
      <c r="A2497" s="31" t="n"/>
      <c r="B2497" s="26" t="n"/>
      <c r="C2497" s="26" t="n"/>
      <c r="D2497" s="29" t="n"/>
      <c r="E2497" s="26" t="n"/>
      <c r="F2497" s="26" t="n"/>
    </row>
    <row r="2498">
      <c r="A2498" s="31" t="n"/>
      <c r="B2498" s="26" t="n"/>
      <c r="C2498" s="26" t="n"/>
      <c r="D2498" s="29" t="n"/>
      <c r="E2498" s="26" t="n"/>
      <c r="F2498" s="26" t="n"/>
    </row>
    <row r="2499">
      <c r="A2499" s="31" t="n"/>
      <c r="B2499" s="26" t="n"/>
      <c r="C2499" s="26" t="n"/>
      <c r="D2499" s="29" t="n"/>
      <c r="E2499" s="26" t="n"/>
      <c r="F2499" s="26" t="n"/>
    </row>
    <row r="2500">
      <c r="A2500" s="31" t="n"/>
      <c r="B2500" s="26" t="n"/>
      <c r="C2500" s="26" t="n"/>
      <c r="D2500" s="29" t="n"/>
      <c r="E2500" s="26" t="n"/>
      <c r="F2500" s="26" t="n"/>
    </row>
    <row r="2501">
      <c r="A2501" s="31" t="n"/>
      <c r="B2501" s="26" t="n"/>
      <c r="C2501" s="26" t="n"/>
      <c r="D2501" s="29" t="n"/>
      <c r="E2501" s="26" t="n"/>
      <c r="F2501" s="26" t="n"/>
    </row>
    <row r="2502">
      <c r="A2502" s="31" t="n"/>
      <c r="B2502" s="26" t="n"/>
      <c r="C2502" s="26" t="n"/>
      <c r="D2502" s="29" t="n"/>
      <c r="E2502" s="26" t="n"/>
      <c r="F2502" s="26" t="n"/>
    </row>
    <row r="2503">
      <c r="A2503" s="31" t="n"/>
      <c r="B2503" s="26" t="n"/>
      <c r="C2503" s="26" t="n"/>
      <c r="D2503" s="29" t="n"/>
      <c r="E2503" s="26" t="n"/>
      <c r="F2503" s="26" t="n"/>
    </row>
    <row r="2504">
      <c r="A2504" s="31" t="n"/>
      <c r="B2504" s="26" t="n"/>
      <c r="C2504" s="26" t="n"/>
      <c r="D2504" s="29" t="n"/>
      <c r="E2504" s="26" t="n"/>
      <c r="F2504" s="26" t="n"/>
    </row>
    <row r="2505">
      <c r="A2505" s="31" t="n"/>
      <c r="B2505" s="26" t="n"/>
      <c r="C2505" s="26" t="n"/>
      <c r="D2505" s="29" t="n"/>
      <c r="E2505" s="26" t="n"/>
      <c r="F2505" s="26" t="n"/>
    </row>
    <row r="2506">
      <c r="A2506" s="31" t="n"/>
      <c r="B2506" s="26" t="n"/>
      <c r="C2506" s="26" t="n"/>
      <c r="D2506" s="29" t="n"/>
      <c r="E2506" s="26" t="n"/>
      <c r="F2506" s="26" t="n"/>
    </row>
    <row r="2507">
      <c r="A2507" s="31" t="n"/>
      <c r="B2507" s="26" t="n"/>
      <c r="C2507" s="26" t="n"/>
      <c r="D2507" s="29" t="n"/>
      <c r="E2507" s="26" t="n"/>
      <c r="F2507" s="26" t="n"/>
    </row>
    <row r="2508">
      <c r="A2508" s="31" t="n"/>
      <c r="B2508" s="26" t="n"/>
      <c r="C2508" s="26" t="n"/>
      <c r="D2508" s="29" t="n"/>
      <c r="E2508" s="26" t="n"/>
      <c r="F2508" s="26" t="n"/>
    </row>
    <row r="2509">
      <c r="A2509" s="31" t="n"/>
      <c r="B2509" s="26" t="n"/>
      <c r="C2509" s="26" t="n"/>
      <c r="D2509" s="29" t="n"/>
      <c r="E2509" s="26" t="n"/>
      <c r="F2509" s="26" t="n"/>
    </row>
    <row r="2510">
      <c r="A2510" s="31" t="n"/>
      <c r="B2510" s="26" t="n"/>
      <c r="C2510" s="26" t="n"/>
      <c r="D2510" s="29" t="n"/>
      <c r="E2510" s="26" t="n"/>
      <c r="F2510" s="26" t="n"/>
    </row>
    <row r="2511">
      <c r="A2511" s="31" t="n"/>
      <c r="B2511" s="26" t="n"/>
      <c r="C2511" s="26" t="n"/>
      <c r="D2511" s="29" t="n"/>
      <c r="E2511" s="26" t="n"/>
      <c r="F2511" s="26" t="n"/>
    </row>
    <row r="2512">
      <c r="A2512" s="31" t="n"/>
      <c r="B2512" s="26" t="n"/>
      <c r="C2512" s="26" t="n"/>
      <c r="D2512" s="29" t="n"/>
      <c r="E2512" s="26" t="n"/>
      <c r="F2512" s="26" t="n"/>
    </row>
    <row r="2513">
      <c r="A2513" s="31" t="n"/>
      <c r="B2513" s="26" t="n"/>
      <c r="C2513" s="26" t="n"/>
      <c r="D2513" s="29" t="n"/>
      <c r="E2513" s="26" t="n"/>
      <c r="F2513" s="26" t="n"/>
    </row>
    <row r="2514">
      <c r="A2514" s="31" t="n"/>
      <c r="B2514" s="26" t="n"/>
      <c r="C2514" s="26" t="n"/>
      <c r="D2514" s="29" t="n"/>
      <c r="E2514" s="26" t="n"/>
      <c r="F2514" s="26" t="n"/>
    </row>
    <row r="2515">
      <c r="A2515" s="31" t="n"/>
      <c r="B2515" s="26" t="n"/>
      <c r="C2515" s="26" t="n"/>
      <c r="D2515" s="29" t="n"/>
      <c r="E2515" s="26" t="n"/>
      <c r="F2515" s="26" t="n"/>
    </row>
    <row r="2516">
      <c r="A2516" s="31" t="n"/>
      <c r="B2516" s="26" t="n"/>
      <c r="C2516" s="26" t="n"/>
      <c r="D2516" s="29" t="n"/>
      <c r="E2516" s="26" t="n"/>
      <c r="F2516" s="26" t="n"/>
    </row>
    <row r="2517">
      <c r="A2517" s="31" t="n"/>
      <c r="B2517" s="26" t="n"/>
      <c r="C2517" s="26" t="n"/>
      <c r="D2517" s="29" t="n"/>
      <c r="E2517" s="26" t="n"/>
      <c r="F2517" s="26" t="n"/>
    </row>
    <row r="2518">
      <c r="A2518" s="31" t="n"/>
      <c r="B2518" s="26" t="n"/>
      <c r="C2518" s="26" t="n"/>
      <c r="D2518" s="29" t="n"/>
      <c r="E2518" s="26" t="n"/>
      <c r="F2518" s="26" t="n"/>
    </row>
    <row r="2519">
      <c r="A2519" s="31" t="n"/>
      <c r="B2519" s="26" t="n"/>
      <c r="C2519" s="26" t="n"/>
      <c r="D2519" s="29" t="n"/>
      <c r="E2519" s="26" t="n"/>
      <c r="F2519" s="26" t="n"/>
    </row>
    <row r="2520">
      <c r="A2520" s="31" t="n"/>
      <c r="B2520" s="26" t="n"/>
      <c r="C2520" s="26" t="n"/>
      <c r="D2520" s="29" t="n"/>
      <c r="E2520" s="26" t="n"/>
      <c r="F2520" s="26" t="n"/>
    </row>
    <row r="2521">
      <c r="A2521" s="31" t="n"/>
      <c r="B2521" s="26" t="n"/>
      <c r="C2521" s="26" t="n"/>
      <c r="D2521" s="29" t="n"/>
      <c r="E2521" s="26" t="n"/>
      <c r="F2521" s="26" t="n"/>
    </row>
    <row r="2522">
      <c r="A2522" s="31" t="n"/>
      <c r="B2522" s="26" t="n"/>
      <c r="C2522" s="26" t="n"/>
      <c r="D2522" s="29" t="n"/>
      <c r="E2522" s="26" t="n"/>
      <c r="F2522" s="26" t="n"/>
    </row>
    <row r="2523">
      <c r="A2523" s="31" t="n"/>
      <c r="B2523" s="26" t="n"/>
      <c r="C2523" s="26" t="n"/>
      <c r="D2523" s="29" t="n"/>
      <c r="E2523" s="26" t="n"/>
      <c r="F2523" s="26" t="n"/>
    </row>
    <row r="2524">
      <c r="A2524" s="31" t="n"/>
      <c r="B2524" s="26" t="n"/>
      <c r="C2524" s="26" t="n"/>
      <c r="D2524" s="29" t="n"/>
      <c r="E2524" s="26" t="n"/>
      <c r="F2524" s="26" t="n"/>
    </row>
    <row r="2525">
      <c r="A2525" s="31" t="n"/>
      <c r="B2525" s="26" t="n"/>
      <c r="C2525" s="26" t="n"/>
      <c r="D2525" s="29" t="n"/>
      <c r="E2525" s="26" t="n"/>
      <c r="F2525" s="26" t="n"/>
    </row>
    <row r="2526">
      <c r="A2526" s="31" t="n"/>
      <c r="B2526" s="26" t="n"/>
      <c r="C2526" s="26" t="n"/>
      <c r="D2526" s="29" t="n"/>
      <c r="E2526" s="26" t="n"/>
      <c r="F2526" s="26" t="n"/>
    </row>
    <row r="2527">
      <c r="A2527" s="31" t="n"/>
      <c r="B2527" s="26" t="n"/>
      <c r="C2527" s="26" t="n"/>
      <c r="D2527" s="29" t="n"/>
      <c r="E2527" s="26" t="n"/>
      <c r="F2527" s="26" t="n"/>
    </row>
    <row r="2528">
      <c r="A2528" s="31" t="n"/>
      <c r="B2528" s="26" t="n"/>
      <c r="C2528" s="26" t="n"/>
      <c r="D2528" s="29" t="n"/>
      <c r="E2528" s="26" t="n"/>
      <c r="F2528" s="26" t="n"/>
    </row>
    <row r="2529">
      <c r="A2529" s="31" t="n"/>
      <c r="B2529" s="26" t="n"/>
      <c r="C2529" s="26" t="n"/>
      <c r="D2529" s="29" t="n"/>
      <c r="E2529" s="26" t="n"/>
      <c r="F2529" s="26" t="n"/>
    </row>
    <row r="2530">
      <c r="A2530" s="31" t="n"/>
      <c r="B2530" s="26" t="n"/>
      <c r="C2530" s="26" t="n"/>
      <c r="D2530" s="29" t="n"/>
      <c r="E2530" s="26" t="n"/>
      <c r="F2530" s="26" t="n"/>
    </row>
    <row r="2531">
      <c r="A2531" s="31" t="n"/>
      <c r="B2531" s="26" t="n"/>
      <c r="C2531" s="26" t="n"/>
      <c r="D2531" s="29" t="n"/>
      <c r="E2531" s="26" t="n"/>
      <c r="F2531" s="26" t="n"/>
    </row>
    <row r="2532">
      <c r="A2532" s="31" t="n"/>
      <c r="B2532" s="26" t="n"/>
      <c r="C2532" s="26" t="n"/>
      <c r="D2532" s="29" t="n"/>
      <c r="E2532" s="26" t="n"/>
      <c r="F2532" s="26" t="n"/>
    </row>
    <row r="2533">
      <c r="A2533" s="31" t="n"/>
      <c r="B2533" s="26" t="n"/>
      <c r="C2533" s="26" t="n"/>
      <c r="D2533" s="29" t="n"/>
      <c r="E2533" s="26" t="n"/>
      <c r="F2533" s="26" t="n"/>
    </row>
    <row r="2534">
      <c r="A2534" s="31" t="n"/>
      <c r="B2534" s="26" t="n"/>
      <c r="C2534" s="26" t="n"/>
      <c r="D2534" s="29" t="n"/>
      <c r="E2534" s="26" t="n"/>
      <c r="F2534" s="26" t="n"/>
    </row>
    <row r="2535">
      <c r="A2535" s="31" t="n"/>
      <c r="B2535" s="26" t="n"/>
      <c r="C2535" s="26" t="n"/>
      <c r="D2535" s="29" t="n"/>
      <c r="E2535" s="26" t="n"/>
      <c r="F2535" s="26" t="n"/>
    </row>
    <row r="2536">
      <c r="A2536" s="31" t="n"/>
      <c r="B2536" s="26" t="n"/>
      <c r="C2536" s="26" t="n"/>
      <c r="D2536" s="29" t="n"/>
      <c r="E2536" s="26" t="n"/>
      <c r="F2536" s="26" t="n"/>
    </row>
    <row r="2537">
      <c r="A2537" s="31" t="n"/>
      <c r="B2537" s="26" t="n"/>
      <c r="C2537" s="26" t="n"/>
      <c r="D2537" s="29" t="n"/>
      <c r="E2537" s="26" t="n"/>
      <c r="F2537" s="26" t="n"/>
    </row>
    <row r="2538">
      <c r="A2538" s="31" t="n"/>
      <c r="B2538" s="26" t="n"/>
      <c r="C2538" s="26" t="n"/>
      <c r="D2538" s="29" t="n"/>
      <c r="E2538" s="26" t="n"/>
      <c r="F2538" s="26" t="n"/>
    </row>
    <row r="2539">
      <c r="A2539" s="31" t="n"/>
      <c r="B2539" s="26" t="n"/>
      <c r="C2539" s="26" t="n"/>
      <c r="D2539" s="29" t="n"/>
      <c r="E2539" s="26" t="n"/>
      <c r="F2539" s="26" t="n"/>
    </row>
    <row r="2540">
      <c r="A2540" s="31" t="n"/>
      <c r="B2540" s="26" t="n"/>
      <c r="C2540" s="26" t="n"/>
      <c r="D2540" s="29" t="n"/>
      <c r="E2540" s="26" t="n"/>
      <c r="F2540" s="26" t="n"/>
    </row>
    <row r="2541">
      <c r="A2541" s="31" t="n"/>
      <c r="B2541" s="26" t="n"/>
      <c r="C2541" s="26" t="n"/>
      <c r="D2541" s="29" t="n"/>
      <c r="E2541" s="26" t="n"/>
      <c r="F2541" s="26" t="n"/>
    </row>
    <row r="2542">
      <c r="A2542" s="31" t="n"/>
      <c r="B2542" s="26" t="n"/>
      <c r="C2542" s="26" t="n"/>
      <c r="D2542" s="29" t="n"/>
      <c r="E2542" s="26" t="n"/>
      <c r="F2542" s="26" t="n"/>
    </row>
    <row r="2543">
      <c r="A2543" s="31" t="n"/>
      <c r="B2543" s="26" t="n"/>
      <c r="C2543" s="26" t="n"/>
      <c r="D2543" s="29" t="n"/>
      <c r="E2543" s="26" t="n"/>
      <c r="F2543" s="26" t="n"/>
    </row>
    <row r="2544">
      <c r="A2544" s="31" t="n"/>
      <c r="B2544" s="26" t="n"/>
      <c r="C2544" s="26" t="n"/>
      <c r="D2544" s="29" t="n"/>
      <c r="E2544" s="26" t="n"/>
      <c r="F2544" s="26" t="n"/>
    </row>
    <row r="2545">
      <c r="A2545" s="31" t="n"/>
      <c r="B2545" s="26" t="n"/>
      <c r="C2545" s="26" t="n"/>
      <c r="D2545" s="29" t="n"/>
      <c r="E2545" s="26" t="n"/>
      <c r="F2545" s="26" t="n"/>
    </row>
    <row r="2546">
      <c r="A2546" s="31" t="n"/>
      <c r="B2546" s="26" t="n"/>
      <c r="C2546" s="26" t="n"/>
      <c r="D2546" s="29" t="n"/>
      <c r="E2546" s="26" t="n"/>
      <c r="F2546" s="26" t="n"/>
    </row>
    <row r="2547">
      <c r="A2547" s="31" t="n"/>
      <c r="B2547" s="26" t="n"/>
      <c r="C2547" s="26" t="n"/>
      <c r="D2547" s="29" t="n"/>
      <c r="E2547" s="26" t="n"/>
      <c r="F2547" s="26" t="n"/>
    </row>
    <row r="2548">
      <c r="A2548" s="31" t="n"/>
      <c r="B2548" s="26" t="n"/>
      <c r="C2548" s="26" t="n"/>
      <c r="D2548" s="29" t="n"/>
      <c r="E2548" s="26" t="n"/>
      <c r="F2548" s="26" t="n"/>
    </row>
    <row r="2549">
      <c r="A2549" s="31" t="n"/>
      <c r="B2549" s="26" t="n"/>
      <c r="C2549" s="26" t="n"/>
      <c r="D2549" s="29" t="n"/>
      <c r="E2549" s="26" t="n"/>
      <c r="F2549" s="26" t="n"/>
    </row>
    <row r="2550">
      <c r="A2550" s="31" t="n"/>
      <c r="B2550" s="26" t="n"/>
      <c r="C2550" s="26" t="n"/>
      <c r="D2550" s="29" t="n"/>
      <c r="E2550" s="26" t="n"/>
      <c r="F2550" s="26" t="n"/>
    </row>
    <row r="2551">
      <c r="A2551" s="31" t="n"/>
      <c r="B2551" s="26" t="n"/>
      <c r="C2551" s="26" t="n"/>
      <c r="D2551" s="29" t="n"/>
      <c r="E2551" s="26" t="n"/>
      <c r="F2551" s="26" t="n"/>
    </row>
    <row r="2552">
      <c r="A2552" s="31" t="n"/>
      <c r="B2552" s="26" t="n"/>
      <c r="C2552" s="26" t="n"/>
      <c r="D2552" s="29" t="n"/>
      <c r="E2552" s="26" t="n"/>
      <c r="F2552" s="26" t="n"/>
    </row>
    <row r="2553">
      <c r="A2553" s="31" t="n"/>
      <c r="B2553" s="26" t="n"/>
      <c r="C2553" s="26" t="n"/>
      <c r="D2553" s="29" t="n"/>
      <c r="E2553" s="26" t="n"/>
      <c r="F2553" s="26" t="n"/>
    </row>
    <row r="2554">
      <c r="A2554" s="31" t="n"/>
      <c r="B2554" s="26" t="n"/>
      <c r="C2554" s="26" t="n"/>
      <c r="D2554" s="29" t="n"/>
      <c r="E2554" s="26" t="n"/>
      <c r="F2554" s="26" t="n"/>
    </row>
    <row r="2555">
      <c r="A2555" s="31" t="n"/>
      <c r="B2555" s="26" t="n"/>
      <c r="C2555" s="26" t="n"/>
      <c r="D2555" s="29" t="n"/>
      <c r="E2555" s="26" t="n"/>
      <c r="F2555" s="26" t="n"/>
    </row>
    <row r="2556">
      <c r="A2556" s="31" t="n"/>
      <c r="B2556" s="26" t="n"/>
      <c r="C2556" s="26" t="n"/>
      <c r="D2556" s="29" t="n"/>
      <c r="E2556" s="26" t="n"/>
      <c r="F2556" s="26" t="n"/>
    </row>
    <row r="2557">
      <c r="A2557" s="31" t="n"/>
      <c r="B2557" s="26" t="n"/>
      <c r="C2557" s="26" t="n"/>
      <c r="D2557" s="29" t="n"/>
      <c r="E2557" s="26" t="n"/>
      <c r="F2557" s="26" t="n"/>
    </row>
    <row r="2558">
      <c r="A2558" s="31" t="n"/>
      <c r="B2558" s="26" t="n"/>
      <c r="C2558" s="26" t="n"/>
      <c r="D2558" s="29" t="n"/>
      <c r="E2558" s="26" t="n"/>
      <c r="F2558" s="26" t="n"/>
    </row>
    <row r="2559">
      <c r="A2559" s="31" t="n"/>
      <c r="B2559" s="26" t="n"/>
      <c r="C2559" s="26" t="n"/>
      <c r="D2559" s="29" t="n"/>
      <c r="E2559" s="26" t="n"/>
      <c r="F2559" s="26" t="n"/>
    </row>
    <row r="2560">
      <c r="A2560" s="31" t="n"/>
      <c r="B2560" s="26" t="n"/>
      <c r="C2560" s="26" t="n"/>
      <c r="D2560" s="29" t="n"/>
      <c r="E2560" s="26" t="n"/>
      <c r="F2560" s="26" t="n"/>
    </row>
    <row r="2561">
      <c r="A2561" s="31" t="n"/>
      <c r="B2561" s="26" t="n"/>
      <c r="C2561" s="26" t="n"/>
      <c r="D2561" s="29" t="n"/>
      <c r="E2561" s="26" t="n"/>
      <c r="F2561" s="26" t="n"/>
    </row>
    <row r="2562">
      <c r="A2562" s="31" t="n"/>
      <c r="B2562" s="26" t="n"/>
      <c r="C2562" s="26" t="n"/>
      <c r="D2562" s="29" t="n"/>
      <c r="E2562" s="26" t="n"/>
      <c r="F2562" s="26" t="n"/>
    </row>
    <row r="2563">
      <c r="A2563" s="31" t="n"/>
      <c r="B2563" s="26" t="n"/>
      <c r="C2563" s="26" t="n"/>
      <c r="D2563" s="29" t="n"/>
      <c r="E2563" s="26" t="n"/>
      <c r="F2563" s="26" t="n"/>
    </row>
    <row r="2564">
      <c r="A2564" s="31" t="n"/>
      <c r="B2564" s="26" t="n"/>
      <c r="C2564" s="26" t="n"/>
      <c r="D2564" s="29" t="n"/>
      <c r="E2564" s="26" t="n"/>
      <c r="F2564" s="26" t="n"/>
    </row>
    <row r="2565">
      <c r="A2565" s="31" t="n"/>
      <c r="B2565" s="26" t="n"/>
      <c r="C2565" s="26" t="n"/>
      <c r="D2565" s="29" t="n"/>
      <c r="E2565" s="26" t="n"/>
      <c r="F2565" s="26" t="n"/>
    </row>
    <row r="2566">
      <c r="A2566" s="31" t="n"/>
      <c r="B2566" s="26" t="n"/>
      <c r="C2566" s="26" t="n"/>
      <c r="D2566" s="29" t="n"/>
      <c r="E2566" s="26" t="n"/>
      <c r="F2566" s="26" t="n"/>
    </row>
    <row r="2567">
      <c r="A2567" s="31" t="n"/>
      <c r="B2567" s="26" t="n"/>
      <c r="C2567" s="26" t="n"/>
      <c r="D2567" s="29" t="n"/>
      <c r="E2567" s="26" t="n"/>
      <c r="F2567" s="26" t="n"/>
    </row>
    <row r="2568">
      <c r="A2568" s="31" t="n"/>
      <c r="B2568" s="26" t="n"/>
      <c r="C2568" s="26" t="n"/>
      <c r="D2568" s="29" t="n"/>
      <c r="E2568" s="26" t="n"/>
      <c r="F2568" s="26" t="n"/>
    </row>
    <row r="2569">
      <c r="A2569" s="31" t="n"/>
      <c r="B2569" s="26" t="n"/>
      <c r="C2569" s="26" t="n"/>
      <c r="D2569" s="29" t="n"/>
      <c r="E2569" s="26" t="n"/>
      <c r="F2569" s="26" t="n"/>
    </row>
    <row r="2570">
      <c r="A2570" s="31" t="n"/>
      <c r="B2570" s="26" t="n"/>
      <c r="C2570" s="26" t="n"/>
      <c r="D2570" s="29" t="n"/>
      <c r="E2570" s="26" t="n"/>
      <c r="F2570" s="26" t="n"/>
    </row>
    <row r="2571">
      <c r="A2571" s="31" t="n"/>
      <c r="B2571" s="26" t="n"/>
      <c r="C2571" s="26" t="n"/>
      <c r="D2571" s="29" t="n"/>
      <c r="E2571" s="26" t="n"/>
      <c r="F2571" s="26" t="n"/>
    </row>
    <row r="2572">
      <c r="A2572" s="31" t="n"/>
      <c r="B2572" s="26" t="n"/>
      <c r="C2572" s="26" t="n"/>
      <c r="D2572" s="29" t="n"/>
      <c r="E2572" s="26" t="n"/>
      <c r="F2572" s="26" t="n"/>
    </row>
    <row r="2573">
      <c r="A2573" s="31" t="n"/>
      <c r="B2573" s="26" t="n"/>
      <c r="C2573" s="26" t="n"/>
      <c r="D2573" s="29" t="n"/>
      <c r="E2573" s="26" t="n"/>
      <c r="F2573" s="26" t="n"/>
    </row>
    <row r="2574">
      <c r="A2574" s="31" t="n"/>
      <c r="B2574" s="26" t="n"/>
      <c r="C2574" s="26" t="n"/>
      <c r="D2574" s="29" t="n"/>
      <c r="E2574" s="26" t="n"/>
      <c r="F2574" s="26" t="n"/>
    </row>
    <row r="2575">
      <c r="A2575" s="31" t="n"/>
      <c r="B2575" s="26" t="n"/>
      <c r="C2575" s="26" t="n"/>
      <c r="D2575" s="29" t="n"/>
      <c r="E2575" s="26" t="n"/>
      <c r="F2575" s="26" t="n"/>
    </row>
    <row r="2576">
      <c r="A2576" s="31" t="n"/>
      <c r="B2576" s="26" t="n"/>
      <c r="C2576" s="26" t="n"/>
      <c r="D2576" s="29" t="n"/>
      <c r="E2576" s="26" t="n"/>
      <c r="F2576" s="26" t="n"/>
    </row>
    <row r="2577">
      <c r="A2577" s="31" t="n"/>
      <c r="B2577" s="26" t="n"/>
      <c r="C2577" s="26" t="n"/>
      <c r="D2577" s="29" t="n"/>
      <c r="E2577" s="26" t="n"/>
      <c r="F2577" s="26" t="n"/>
    </row>
    <row r="2578">
      <c r="A2578" s="31" t="n"/>
      <c r="B2578" s="26" t="n"/>
      <c r="C2578" s="26" t="n"/>
      <c r="D2578" s="29" t="n"/>
      <c r="E2578" s="26" t="n"/>
      <c r="F2578" s="26" t="n"/>
    </row>
    <row r="2579">
      <c r="A2579" s="31" t="n"/>
      <c r="B2579" s="26" t="n"/>
      <c r="C2579" s="26" t="n"/>
      <c r="D2579" s="29" t="n"/>
      <c r="E2579" s="26" t="n"/>
      <c r="F2579" s="26" t="n"/>
    </row>
    <row r="2580">
      <c r="A2580" s="31" t="n"/>
      <c r="B2580" s="26" t="n"/>
      <c r="C2580" s="26" t="n"/>
      <c r="D2580" s="29" t="n"/>
      <c r="E2580" s="26" t="n"/>
      <c r="F2580" s="26" t="n"/>
    </row>
    <row r="2581">
      <c r="A2581" s="31" t="n"/>
      <c r="B2581" s="26" t="n"/>
      <c r="C2581" s="26" t="n"/>
      <c r="D2581" s="29" t="n"/>
      <c r="E2581" s="26" t="n"/>
      <c r="F2581" s="26" t="n"/>
    </row>
    <row r="2582">
      <c r="A2582" s="31" t="n"/>
      <c r="B2582" s="26" t="n"/>
      <c r="C2582" s="26" t="n"/>
      <c r="D2582" s="29" t="n"/>
      <c r="E2582" s="26" t="n"/>
      <c r="F2582" s="26" t="n"/>
    </row>
    <row r="2583">
      <c r="A2583" s="31" t="n"/>
      <c r="B2583" s="26" t="n"/>
      <c r="C2583" s="26" t="n"/>
      <c r="D2583" s="29" t="n"/>
      <c r="E2583" s="26" t="n"/>
      <c r="F2583" s="26" t="n"/>
    </row>
    <row r="2584">
      <c r="A2584" s="31" t="n"/>
      <c r="B2584" s="26" t="n"/>
      <c r="C2584" s="26" t="n"/>
      <c r="D2584" s="29" t="n"/>
      <c r="E2584" s="26" t="n"/>
      <c r="F2584" s="26" t="n"/>
    </row>
    <row r="2585">
      <c r="A2585" s="31" t="n"/>
      <c r="B2585" s="26" t="n"/>
      <c r="C2585" s="26" t="n"/>
      <c r="D2585" s="29" t="n"/>
      <c r="E2585" s="26" t="n"/>
      <c r="F2585" s="26" t="n"/>
    </row>
    <row r="2586">
      <c r="A2586" s="31" t="n"/>
      <c r="B2586" s="26" t="n"/>
      <c r="C2586" s="26" t="n"/>
      <c r="D2586" s="29" t="n"/>
      <c r="E2586" s="26" t="n"/>
      <c r="F2586" s="26" t="n"/>
    </row>
    <row r="2587">
      <c r="A2587" s="31" t="n"/>
      <c r="B2587" s="26" t="n"/>
      <c r="C2587" s="26" t="n"/>
      <c r="D2587" s="29" t="n"/>
      <c r="E2587" s="26" t="n"/>
      <c r="F2587" s="26" t="n"/>
    </row>
    <row r="2588">
      <c r="A2588" s="31" t="n"/>
      <c r="B2588" s="26" t="n"/>
      <c r="C2588" s="26" t="n"/>
      <c r="D2588" s="29" t="n"/>
      <c r="E2588" s="26" t="n"/>
      <c r="F2588" s="26" t="n"/>
    </row>
    <row r="2589">
      <c r="A2589" s="31" t="n"/>
      <c r="B2589" s="26" t="n"/>
      <c r="C2589" s="26" t="n"/>
      <c r="D2589" s="29" t="n"/>
      <c r="E2589" s="26" t="n"/>
      <c r="F2589" s="26" t="n"/>
    </row>
    <row r="2590">
      <c r="A2590" s="31" t="n"/>
      <c r="B2590" s="26" t="n"/>
      <c r="C2590" s="26" t="n"/>
      <c r="D2590" s="29" t="n"/>
      <c r="E2590" s="26" t="n"/>
      <c r="F2590" s="26" t="n"/>
    </row>
    <row r="2591">
      <c r="A2591" s="31" t="n"/>
      <c r="B2591" s="26" t="n"/>
      <c r="C2591" s="26" t="n"/>
      <c r="D2591" s="29" t="n"/>
      <c r="E2591" s="26" t="n"/>
      <c r="F2591" s="26" t="n"/>
    </row>
    <row r="2592">
      <c r="A2592" s="31" t="n"/>
      <c r="B2592" s="26" t="n"/>
      <c r="C2592" s="26" t="n"/>
      <c r="D2592" s="29" t="n"/>
      <c r="E2592" s="26" t="n"/>
      <c r="F2592" s="26" t="n"/>
    </row>
    <row r="2593">
      <c r="A2593" s="31" t="n"/>
      <c r="B2593" s="26" t="n"/>
      <c r="C2593" s="26" t="n"/>
      <c r="D2593" s="29" t="n"/>
      <c r="E2593" s="26" t="n"/>
      <c r="F2593" s="26" t="n"/>
    </row>
    <row r="2594">
      <c r="A2594" s="31" t="n"/>
      <c r="B2594" s="26" t="n"/>
      <c r="C2594" s="26" t="n"/>
      <c r="D2594" s="29" t="n"/>
      <c r="E2594" s="26" t="n"/>
      <c r="F2594" s="26" t="n"/>
    </row>
    <row r="2595">
      <c r="A2595" s="31" t="n"/>
      <c r="B2595" s="26" t="n"/>
      <c r="C2595" s="26" t="n"/>
      <c r="D2595" s="29" t="n"/>
      <c r="E2595" s="26" t="n"/>
      <c r="F2595" s="26" t="n"/>
    </row>
    <row r="2596">
      <c r="A2596" s="31" t="n"/>
      <c r="B2596" s="26" t="n"/>
      <c r="C2596" s="26" t="n"/>
      <c r="D2596" s="29" t="n"/>
      <c r="E2596" s="26" t="n"/>
      <c r="F2596" s="26" t="n"/>
    </row>
    <row r="2597">
      <c r="A2597" s="31" t="n"/>
      <c r="B2597" s="26" t="n"/>
      <c r="C2597" s="26" t="n"/>
      <c r="D2597" s="29" t="n"/>
      <c r="E2597" s="26" t="n"/>
      <c r="F2597" s="26" t="n"/>
    </row>
    <row r="2598">
      <c r="A2598" s="31" t="n"/>
      <c r="B2598" s="26" t="n"/>
      <c r="C2598" s="26" t="n"/>
      <c r="D2598" s="29" t="n"/>
      <c r="E2598" s="26" t="n"/>
      <c r="F2598" s="26" t="n"/>
    </row>
    <row r="2599">
      <c r="A2599" s="31" t="n"/>
      <c r="B2599" s="26" t="n"/>
      <c r="C2599" s="26" t="n"/>
      <c r="D2599" s="29" t="n"/>
      <c r="E2599" s="26" t="n"/>
      <c r="F2599" s="26" t="n"/>
    </row>
    <row r="2600">
      <c r="A2600" s="31" t="n"/>
      <c r="B2600" s="26" t="n"/>
      <c r="C2600" s="26" t="n"/>
      <c r="D2600" s="29" t="n"/>
      <c r="E2600" s="26" t="n"/>
      <c r="F2600" s="26" t="n"/>
    </row>
    <row r="2601">
      <c r="A2601" s="31" t="n"/>
      <c r="B2601" s="26" t="n"/>
      <c r="C2601" s="26" t="n"/>
      <c r="D2601" s="29" t="n"/>
      <c r="E2601" s="26" t="n"/>
      <c r="F2601" s="26" t="n"/>
    </row>
    <row r="2602">
      <c r="A2602" s="31" t="n"/>
      <c r="B2602" s="26" t="n"/>
      <c r="C2602" s="26" t="n"/>
      <c r="D2602" s="29" t="n"/>
      <c r="E2602" s="26" t="n"/>
      <c r="F2602" s="26" t="n"/>
    </row>
    <row r="2603">
      <c r="A2603" s="31" t="n"/>
      <c r="B2603" s="26" t="n"/>
      <c r="C2603" s="26" t="n"/>
      <c r="D2603" s="29" t="n"/>
      <c r="E2603" s="26" t="n"/>
      <c r="F2603" s="26" t="n"/>
    </row>
    <row r="2604">
      <c r="A2604" s="31" t="n"/>
      <c r="B2604" s="26" t="n"/>
      <c r="C2604" s="26" t="n"/>
      <c r="D2604" s="29" t="n"/>
      <c r="E2604" s="26" t="n"/>
      <c r="F2604" s="26" t="n"/>
    </row>
    <row r="2605">
      <c r="A2605" s="31" t="n"/>
      <c r="B2605" s="26" t="n"/>
      <c r="C2605" s="26" t="n"/>
      <c r="D2605" s="29" t="n"/>
      <c r="E2605" s="26" t="n"/>
      <c r="F2605" s="26" t="n"/>
    </row>
    <row r="2606">
      <c r="A2606" s="31" t="n"/>
      <c r="B2606" s="26" t="n"/>
      <c r="C2606" s="26" t="n"/>
      <c r="D2606" s="29" t="n"/>
      <c r="E2606" s="26" t="n"/>
      <c r="F2606" s="26" t="n"/>
    </row>
    <row r="2607">
      <c r="A2607" s="31" t="n"/>
      <c r="B2607" s="26" t="n"/>
      <c r="C2607" s="26" t="n"/>
      <c r="D2607" s="29" t="n"/>
      <c r="E2607" s="26" t="n"/>
      <c r="F2607" s="26" t="n"/>
    </row>
    <row r="2608">
      <c r="A2608" s="31" t="n"/>
      <c r="B2608" s="26" t="n"/>
      <c r="C2608" s="26" t="n"/>
      <c r="D2608" s="29" t="n"/>
      <c r="E2608" s="26" t="n"/>
      <c r="F2608" s="26" t="n"/>
    </row>
    <row r="2609">
      <c r="A2609" s="31" t="n"/>
      <c r="B2609" s="26" t="n"/>
      <c r="C2609" s="26" t="n"/>
      <c r="D2609" s="29" t="n"/>
      <c r="E2609" s="26" t="n"/>
      <c r="F2609" s="26" t="n"/>
    </row>
    <row r="2610">
      <c r="A2610" s="31" t="n"/>
      <c r="B2610" s="26" t="n"/>
      <c r="C2610" s="26" t="n"/>
      <c r="D2610" s="29" t="n"/>
      <c r="E2610" s="26" t="n"/>
      <c r="F2610" s="26" t="n"/>
    </row>
    <row r="2611">
      <c r="A2611" s="31" t="n"/>
      <c r="B2611" s="26" t="n"/>
      <c r="C2611" s="26" t="n"/>
      <c r="D2611" s="29" t="n"/>
      <c r="E2611" s="26" t="n"/>
      <c r="F2611" s="26" t="n"/>
    </row>
    <row r="2612">
      <c r="A2612" s="31" t="n"/>
      <c r="B2612" s="26" t="n"/>
      <c r="C2612" s="26" t="n"/>
      <c r="D2612" s="29" t="n"/>
      <c r="E2612" s="26" t="n"/>
      <c r="F2612" s="26" t="n"/>
    </row>
    <row r="2613">
      <c r="A2613" s="31" t="n"/>
      <c r="B2613" s="26" t="n"/>
      <c r="C2613" s="26" t="n"/>
      <c r="D2613" s="29" t="n"/>
      <c r="E2613" s="26" t="n"/>
      <c r="F2613" s="26" t="n"/>
    </row>
    <row r="2614">
      <c r="A2614" s="31" t="n"/>
      <c r="B2614" s="26" t="n"/>
      <c r="C2614" s="26" t="n"/>
      <c r="D2614" s="29" t="n"/>
      <c r="E2614" s="26" t="n"/>
      <c r="F2614" s="26" t="n"/>
    </row>
    <row r="2615">
      <c r="A2615" s="31" t="n"/>
      <c r="B2615" s="26" t="n"/>
      <c r="C2615" s="26" t="n"/>
      <c r="D2615" s="29" t="n"/>
      <c r="E2615" s="26" t="n"/>
      <c r="F2615" s="26" t="n"/>
    </row>
    <row r="2616">
      <c r="A2616" s="31" t="n"/>
      <c r="B2616" s="26" t="n"/>
      <c r="C2616" s="26" t="n"/>
      <c r="D2616" s="29" t="n"/>
      <c r="E2616" s="26" t="n"/>
      <c r="F2616" s="26" t="n"/>
    </row>
    <row r="2617">
      <c r="A2617" s="31" t="n"/>
      <c r="B2617" s="26" t="n"/>
      <c r="C2617" s="26" t="n"/>
      <c r="D2617" s="29" t="n"/>
      <c r="E2617" s="26" t="n"/>
      <c r="F2617" s="26" t="n"/>
    </row>
    <row r="2618">
      <c r="A2618" s="31" t="n"/>
      <c r="B2618" s="26" t="n"/>
      <c r="C2618" s="26" t="n"/>
      <c r="D2618" s="29" t="n"/>
      <c r="E2618" s="26" t="n"/>
      <c r="F2618" s="26" t="n"/>
    </row>
    <row r="2619">
      <c r="A2619" s="31" t="n"/>
      <c r="B2619" s="26" t="n"/>
      <c r="C2619" s="26" t="n"/>
      <c r="D2619" s="29" t="n"/>
      <c r="E2619" s="26" t="n"/>
      <c r="F2619" s="26" t="n"/>
    </row>
    <row r="2620">
      <c r="A2620" s="31" t="n"/>
      <c r="B2620" s="26" t="n"/>
      <c r="C2620" s="26" t="n"/>
      <c r="D2620" s="29" t="n"/>
      <c r="E2620" s="26" t="n"/>
      <c r="F2620" s="26" t="n"/>
    </row>
    <row r="2621">
      <c r="A2621" s="31" t="n"/>
      <c r="B2621" s="26" t="n"/>
      <c r="C2621" s="26" t="n"/>
      <c r="D2621" s="29" t="n"/>
      <c r="E2621" s="26" t="n"/>
      <c r="F2621" s="26" t="n"/>
    </row>
    <row r="2622">
      <c r="A2622" s="31" t="n"/>
      <c r="B2622" s="26" t="n"/>
      <c r="C2622" s="26" t="n"/>
      <c r="D2622" s="29" t="n"/>
      <c r="E2622" s="26" t="n"/>
      <c r="F2622" s="26" t="n"/>
    </row>
    <row r="2623">
      <c r="A2623" s="31" t="n"/>
      <c r="B2623" s="26" t="n"/>
      <c r="C2623" s="26" t="n"/>
      <c r="D2623" s="29" t="n"/>
      <c r="E2623" s="26" t="n"/>
      <c r="F2623" s="26" t="n"/>
    </row>
    <row r="2624">
      <c r="A2624" s="31" t="n"/>
      <c r="B2624" s="26" t="n"/>
      <c r="C2624" s="26" t="n"/>
      <c r="D2624" s="29" t="n"/>
      <c r="E2624" s="26" t="n"/>
      <c r="F2624" s="26" t="n"/>
    </row>
    <row r="2625">
      <c r="A2625" s="31" t="n"/>
      <c r="B2625" s="26" t="n"/>
      <c r="C2625" s="26" t="n"/>
      <c r="D2625" s="29" t="n"/>
      <c r="E2625" s="26" t="n"/>
      <c r="F2625" s="26" t="n"/>
    </row>
    <row r="2626">
      <c r="A2626" s="31" t="n"/>
      <c r="B2626" s="26" t="n"/>
      <c r="C2626" s="26" t="n"/>
      <c r="D2626" s="29" t="n"/>
      <c r="E2626" s="26" t="n"/>
      <c r="F2626" s="26" t="n"/>
    </row>
    <row r="2627">
      <c r="A2627" s="31" t="n"/>
      <c r="B2627" s="26" t="n"/>
      <c r="C2627" s="26" t="n"/>
      <c r="D2627" s="29" t="n"/>
      <c r="E2627" s="26" t="n"/>
      <c r="F2627" s="26" t="n"/>
    </row>
    <row r="2628">
      <c r="A2628" s="31" t="n"/>
      <c r="B2628" s="26" t="n"/>
      <c r="C2628" s="26" t="n"/>
      <c r="D2628" s="29" t="n"/>
      <c r="E2628" s="26" t="n"/>
      <c r="F2628" s="26" t="n"/>
    </row>
    <row r="2629">
      <c r="A2629" s="31" t="n"/>
      <c r="B2629" s="26" t="n"/>
      <c r="C2629" s="26" t="n"/>
      <c r="D2629" s="29" t="n"/>
      <c r="E2629" s="26" t="n"/>
      <c r="F2629" s="26" t="n"/>
    </row>
    <row r="2630">
      <c r="A2630" s="31" t="n"/>
      <c r="B2630" s="26" t="n"/>
      <c r="C2630" s="26" t="n"/>
      <c r="D2630" s="29" t="n"/>
      <c r="E2630" s="26" t="n"/>
      <c r="F2630" s="26" t="n"/>
    </row>
    <row r="2631">
      <c r="A2631" s="31" t="n"/>
      <c r="B2631" s="26" t="n"/>
      <c r="C2631" s="26" t="n"/>
      <c r="D2631" s="29" t="n"/>
      <c r="E2631" s="26" t="n"/>
      <c r="F2631" s="26" t="n"/>
    </row>
    <row r="2632">
      <c r="A2632" s="31" t="n"/>
      <c r="B2632" s="26" t="n"/>
      <c r="C2632" s="26" t="n"/>
      <c r="D2632" s="29" t="n"/>
      <c r="E2632" s="26" t="n"/>
      <c r="F2632" s="26" t="n"/>
    </row>
    <row r="2633">
      <c r="A2633" s="31" t="n"/>
      <c r="B2633" s="26" t="n"/>
      <c r="C2633" s="26" t="n"/>
      <c r="D2633" s="29" t="n"/>
      <c r="E2633" s="26" t="n"/>
      <c r="F2633" s="26" t="n"/>
    </row>
    <row r="2634">
      <c r="A2634" s="31" t="n"/>
      <c r="B2634" s="26" t="n"/>
      <c r="C2634" s="26" t="n"/>
      <c r="D2634" s="29" t="n"/>
      <c r="E2634" s="26" t="n"/>
      <c r="F2634" s="26" t="n"/>
    </row>
    <row r="2635">
      <c r="A2635" s="31" t="n"/>
      <c r="B2635" s="26" t="n"/>
      <c r="C2635" s="26" t="n"/>
      <c r="D2635" s="29" t="n"/>
      <c r="E2635" s="26" t="n"/>
      <c r="F2635" s="26" t="n"/>
    </row>
    <row r="2636">
      <c r="A2636" s="31" t="n"/>
      <c r="B2636" s="26" t="n"/>
      <c r="C2636" s="26" t="n"/>
      <c r="D2636" s="29" t="n"/>
      <c r="E2636" s="26" t="n"/>
      <c r="F2636" s="26" t="n"/>
    </row>
    <row r="2637">
      <c r="A2637" s="31" t="n"/>
      <c r="B2637" s="26" t="n"/>
      <c r="C2637" s="26" t="n"/>
      <c r="D2637" s="29" t="n"/>
      <c r="E2637" s="26" t="n"/>
      <c r="F2637" s="26" t="n"/>
    </row>
    <row r="2638">
      <c r="A2638" s="31" t="n"/>
      <c r="B2638" s="26" t="n"/>
      <c r="C2638" s="26" t="n"/>
      <c r="D2638" s="29" t="n"/>
      <c r="E2638" s="26" t="n"/>
      <c r="F2638" s="26" t="n"/>
    </row>
    <row r="2639">
      <c r="A2639" s="31" t="n"/>
      <c r="B2639" s="26" t="n"/>
      <c r="C2639" s="26" t="n"/>
      <c r="D2639" s="29" t="n"/>
      <c r="E2639" s="26" t="n"/>
      <c r="F2639" s="26" t="n"/>
    </row>
    <row r="2640">
      <c r="A2640" s="31" t="n"/>
      <c r="B2640" s="26" t="n"/>
      <c r="C2640" s="26" t="n"/>
      <c r="D2640" s="29" t="n"/>
      <c r="E2640" s="26" t="n"/>
      <c r="F2640" s="26" t="n"/>
    </row>
    <row r="2641">
      <c r="A2641" s="31" t="n"/>
      <c r="B2641" s="26" t="n"/>
      <c r="C2641" s="26" t="n"/>
      <c r="D2641" s="29" t="n"/>
      <c r="E2641" s="26" t="n"/>
      <c r="F2641" s="26" t="n"/>
    </row>
    <row r="2642">
      <c r="A2642" s="31" t="n"/>
      <c r="B2642" s="26" t="n"/>
      <c r="C2642" s="26" t="n"/>
      <c r="D2642" s="29" t="n"/>
      <c r="E2642" s="26" t="n"/>
      <c r="F2642" s="26" t="n"/>
    </row>
    <row r="2643">
      <c r="A2643" s="31" t="n"/>
      <c r="B2643" s="26" t="n"/>
      <c r="C2643" s="26" t="n"/>
      <c r="D2643" s="29" t="n"/>
      <c r="E2643" s="26" t="n"/>
      <c r="F2643" s="26" t="n"/>
    </row>
    <row r="2644">
      <c r="A2644" s="31" t="n"/>
      <c r="B2644" s="26" t="n"/>
      <c r="C2644" s="26" t="n"/>
      <c r="D2644" s="29" t="n"/>
      <c r="E2644" s="26" t="n"/>
      <c r="F2644" s="26" t="n"/>
    </row>
    <row r="2645">
      <c r="A2645" s="31" t="n"/>
      <c r="B2645" s="26" t="n"/>
      <c r="C2645" s="26" t="n"/>
      <c r="D2645" s="29" t="n"/>
      <c r="E2645" s="26" t="n"/>
      <c r="F2645" s="26" t="n"/>
    </row>
    <row r="2646">
      <c r="A2646" s="31" t="n"/>
      <c r="B2646" s="26" t="n"/>
      <c r="C2646" s="26" t="n"/>
      <c r="D2646" s="29" t="n"/>
      <c r="E2646" s="26" t="n"/>
      <c r="F2646" s="26" t="n"/>
    </row>
    <row r="2647">
      <c r="A2647" s="31" t="n"/>
      <c r="B2647" s="26" t="n"/>
      <c r="C2647" s="26" t="n"/>
      <c r="D2647" s="29" t="n"/>
      <c r="E2647" s="26" t="n"/>
      <c r="F2647" s="26" t="n"/>
    </row>
    <row r="2648">
      <c r="A2648" s="31" t="n"/>
      <c r="B2648" s="26" t="n"/>
      <c r="C2648" s="26" t="n"/>
      <c r="D2648" s="29" t="n"/>
      <c r="E2648" s="26" t="n"/>
      <c r="F2648" s="26" t="n"/>
    </row>
    <row r="2649">
      <c r="A2649" s="31" t="n"/>
      <c r="B2649" s="26" t="n"/>
      <c r="C2649" s="26" t="n"/>
      <c r="D2649" s="29" t="n"/>
      <c r="E2649" s="26" t="n"/>
      <c r="F2649" s="26" t="n"/>
    </row>
    <row r="2650">
      <c r="A2650" s="31" t="n"/>
      <c r="B2650" s="26" t="n"/>
      <c r="C2650" s="26" t="n"/>
      <c r="D2650" s="29" t="n"/>
      <c r="E2650" s="26" t="n"/>
      <c r="F2650" s="26" t="n"/>
    </row>
    <row r="2651">
      <c r="A2651" s="31" t="n"/>
      <c r="B2651" s="26" t="n"/>
      <c r="C2651" s="26" t="n"/>
      <c r="D2651" s="29" t="n"/>
      <c r="E2651" s="26" t="n"/>
      <c r="F2651" s="26" t="n"/>
    </row>
    <row r="2652">
      <c r="A2652" s="31" t="n"/>
      <c r="B2652" s="26" t="n"/>
      <c r="C2652" s="26" t="n"/>
      <c r="D2652" s="29" t="n"/>
      <c r="E2652" s="26" t="n"/>
      <c r="F2652" s="26" t="n"/>
    </row>
    <row r="2653">
      <c r="A2653" s="31" t="n"/>
      <c r="B2653" s="26" t="n"/>
      <c r="C2653" s="26" t="n"/>
      <c r="D2653" s="29" t="n"/>
      <c r="E2653" s="26" t="n"/>
      <c r="F2653" s="26" t="n"/>
    </row>
    <row r="2654">
      <c r="A2654" s="31" t="n"/>
      <c r="B2654" s="26" t="n"/>
      <c r="C2654" s="26" t="n"/>
      <c r="D2654" s="29" t="n"/>
      <c r="E2654" s="26" t="n"/>
      <c r="F2654" s="26" t="n"/>
    </row>
    <row r="2655">
      <c r="A2655" s="31" t="n"/>
      <c r="B2655" s="26" t="n"/>
      <c r="C2655" s="26" t="n"/>
      <c r="D2655" s="29" t="n"/>
      <c r="E2655" s="26" t="n"/>
      <c r="F2655" s="26" t="n"/>
    </row>
    <row r="2656">
      <c r="A2656" s="31" t="n"/>
      <c r="B2656" s="26" t="n"/>
      <c r="C2656" s="26" t="n"/>
      <c r="D2656" s="29" t="n"/>
      <c r="E2656" s="26" t="n"/>
      <c r="F2656" s="26" t="n"/>
    </row>
    <row r="2657">
      <c r="A2657" s="31" t="n"/>
      <c r="B2657" s="26" t="n"/>
      <c r="C2657" s="26" t="n"/>
      <c r="D2657" s="29" t="n"/>
      <c r="E2657" s="26" t="n"/>
      <c r="F2657" s="26" t="n"/>
    </row>
    <row r="2658">
      <c r="A2658" s="31" t="n"/>
      <c r="B2658" s="26" t="n"/>
      <c r="C2658" s="26" t="n"/>
      <c r="D2658" s="29" t="n"/>
      <c r="E2658" s="26" t="n"/>
      <c r="F2658" s="26" t="n"/>
    </row>
    <row r="2659">
      <c r="A2659" s="31" t="n"/>
      <c r="B2659" s="26" t="n"/>
      <c r="C2659" s="26" t="n"/>
      <c r="D2659" s="29" t="n"/>
      <c r="E2659" s="26" t="n"/>
      <c r="F2659" s="26" t="n"/>
    </row>
    <row r="2660">
      <c r="A2660" s="31" t="n"/>
      <c r="B2660" s="26" t="n"/>
      <c r="C2660" s="26" t="n"/>
      <c r="D2660" s="29" t="n"/>
      <c r="E2660" s="26" t="n"/>
      <c r="F2660" s="26" t="n"/>
    </row>
    <row r="2661">
      <c r="A2661" s="31" t="n"/>
      <c r="B2661" s="26" t="n"/>
      <c r="C2661" s="26" t="n"/>
      <c r="D2661" s="29" t="n"/>
      <c r="E2661" s="26" t="n"/>
      <c r="F2661" s="26" t="n"/>
    </row>
    <row r="2662">
      <c r="A2662" s="31" t="n"/>
      <c r="B2662" s="26" t="n"/>
      <c r="C2662" s="26" t="n"/>
      <c r="D2662" s="29" t="n"/>
      <c r="E2662" s="26" t="n"/>
      <c r="F2662" s="26" t="n"/>
    </row>
    <row r="2663">
      <c r="A2663" s="31" t="n"/>
      <c r="B2663" s="26" t="n"/>
      <c r="C2663" s="26" t="n"/>
      <c r="D2663" s="29" t="n"/>
      <c r="E2663" s="26" t="n"/>
      <c r="F2663" s="26" t="n"/>
    </row>
    <row r="2664">
      <c r="A2664" s="31" t="n"/>
      <c r="B2664" s="26" t="n"/>
      <c r="C2664" s="26" t="n"/>
      <c r="D2664" s="29" t="n"/>
      <c r="E2664" s="26" t="n"/>
      <c r="F2664" s="26" t="n"/>
    </row>
    <row r="2665">
      <c r="A2665" s="31" t="n"/>
      <c r="B2665" s="26" t="n"/>
      <c r="C2665" s="26" t="n"/>
      <c r="D2665" s="29" t="n"/>
      <c r="E2665" s="26" t="n"/>
      <c r="F2665" s="26" t="n"/>
    </row>
    <row r="2666">
      <c r="A2666" s="31" t="n"/>
      <c r="B2666" s="26" t="n"/>
      <c r="C2666" s="26" t="n"/>
      <c r="D2666" s="29" t="n"/>
      <c r="E2666" s="26" t="n"/>
      <c r="F2666" s="26" t="n"/>
    </row>
    <row r="2667">
      <c r="A2667" s="31" t="n"/>
      <c r="B2667" s="26" t="n"/>
      <c r="C2667" s="26" t="n"/>
      <c r="D2667" s="29" t="n"/>
      <c r="E2667" s="26" t="n"/>
      <c r="F2667" s="26" t="n"/>
    </row>
    <row r="2668">
      <c r="A2668" s="31" t="n"/>
      <c r="B2668" s="26" t="n"/>
      <c r="C2668" s="26" t="n"/>
      <c r="D2668" s="29" t="n"/>
      <c r="E2668" s="26" t="n"/>
      <c r="F2668" s="26" t="n"/>
    </row>
    <row r="2669">
      <c r="A2669" s="31" t="n"/>
      <c r="B2669" s="26" t="n"/>
      <c r="C2669" s="26" t="n"/>
      <c r="D2669" s="29" t="n"/>
      <c r="E2669" s="26" t="n"/>
      <c r="F2669" s="26" t="n"/>
    </row>
    <row r="2670">
      <c r="A2670" s="31" t="n"/>
      <c r="B2670" s="26" t="n"/>
      <c r="C2670" s="26" t="n"/>
      <c r="D2670" s="29" t="n"/>
      <c r="E2670" s="26" t="n"/>
      <c r="F2670" s="26" t="n"/>
    </row>
    <row r="2671">
      <c r="A2671" s="31" t="n"/>
      <c r="B2671" s="26" t="n"/>
      <c r="C2671" s="26" t="n"/>
      <c r="D2671" s="29" t="n"/>
      <c r="E2671" s="26" t="n"/>
      <c r="F2671" s="26" t="n"/>
    </row>
    <row r="2672">
      <c r="A2672" s="31" t="n"/>
      <c r="B2672" s="26" t="n"/>
      <c r="C2672" s="26" t="n"/>
      <c r="D2672" s="29" t="n"/>
      <c r="E2672" s="26" t="n"/>
      <c r="F2672" s="26" t="n"/>
    </row>
    <row r="2673">
      <c r="A2673" s="31" t="n"/>
      <c r="B2673" s="26" t="n"/>
      <c r="C2673" s="26" t="n"/>
      <c r="D2673" s="29" t="n"/>
      <c r="E2673" s="26" t="n"/>
      <c r="F2673" s="26" t="n"/>
    </row>
    <row r="2674">
      <c r="A2674" s="31" t="n"/>
      <c r="B2674" s="26" t="n"/>
      <c r="C2674" s="26" t="n"/>
      <c r="D2674" s="29" t="n"/>
      <c r="E2674" s="26" t="n"/>
      <c r="F2674" s="26" t="n"/>
    </row>
    <row r="2675">
      <c r="A2675" s="31" t="n"/>
      <c r="B2675" s="26" t="n"/>
      <c r="C2675" s="26" t="n"/>
      <c r="D2675" s="29" t="n"/>
      <c r="E2675" s="26" t="n"/>
      <c r="F2675" s="26" t="n"/>
    </row>
    <row r="2676">
      <c r="A2676" s="31" t="n"/>
      <c r="B2676" s="26" t="n"/>
      <c r="C2676" s="26" t="n"/>
      <c r="D2676" s="29" t="n"/>
      <c r="E2676" s="26" t="n"/>
      <c r="F2676" s="26" t="n"/>
    </row>
    <row r="2677">
      <c r="A2677" s="31" t="n"/>
      <c r="B2677" s="26" t="n"/>
      <c r="C2677" s="26" t="n"/>
      <c r="D2677" s="29" t="n"/>
      <c r="E2677" s="26" t="n"/>
      <c r="F2677" s="26" t="n"/>
    </row>
    <row r="2678">
      <c r="A2678" s="31" t="n"/>
      <c r="B2678" s="26" t="n"/>
      <c r="C2678" s="26" t="n"/>
      <c r="D2678" s="29" t="n"/>
      <c r="E2678" s="26" t="n"/>
      <c r="F2678" s="26" t="n"/>
    </row>
    <row r="2679">
      <c r="A2679" s="31" t="n"/>
      <c r="B2679" s="26" t="n"/>
      <c r="C2679" s="26" t="n"/>
      <c r="D2679" s="29" t="n"/>
      <c r="E2679" s="26" t="n"/>
      <c r="F2679" s="26" t="n"/>
    </row>
    <row r="2680">
      <c r="A2680" s="31" t="n"/>
      <c r="B2680" s="26" t="n"/>
      <c r="C2680" s="26" t="n"/>
      <c r="D2680" s="29" t="n"/>
      <c r="E2680" s="26" t="n"/>
      <c r="F2680" s="26" t="n"/>
    </row>
    <row r="2681">
      <c r="A2681" s="31" t="n"/>
      <c r="B2681" s="26" t="n"/>
      <c r="C2681" s="26" t="n"/>
      <c r="D2681" s="29" t="n"/>
      <c r="E2681" s="26" t="n"/>
      <c r="F2681" s="26" t="n"/>
    </row>
    <row r="2682">
      <c r="A2682" s="31" t="n"/>
      <c r="B2682" s="26" t="n"/>
      <c r="C2682" s="26" t="n"/>
      <c r="D2682" s="29" t="n"/>
      <c r="E2682" s="26" t="n"/>
      <c r="F2682" s="26" t="n"/>
    </row>
    <row r="2683">
      <c r="A2683" s="31" t="n"/>
      <c r="B2683" s="26" t="n"/>
      <c r="C2683" s="26" t="n"/>
      <c r="D2683" s="29" t="n"/>
      <c r="E2683" s="26" t="n"/>
      <c r="F2683" s="26" t="n"/>
    </row>
    <row r="2684">
      <c r="A2684" s="31" t="n"/>
      <c r="B2684" s="26" t="n"/>
      <c r="C2684" s="26" t="n"/>
      <c r="D2684" s="29" t="n"/>
      <c r="E2684" s="26" t="n"/>
      <c r="F2684" s="26" t="n"/>
    </row>
    <row r="2685">
      <c r="A2685" s="31" t="n"/>
      <c r="B2685" s="26" t="n"/>
      <c r="C2685" s="26" t="n"/>
      <c r="D2685" s="29" t="n"/>
      <c r="E2685" s="26" t="n"/>
      <c r="F2685" s="26" t="n"/>
    </row>
    <row r="2686">
      <c r="A2686" s="31" t="n"/>
      <c r="B2686" s="26" t="n"/>
      <c r="C2686" s="26" t="n"/>
      <c r="D2686" s="29" t="n"/>
      <c r="E2686" s="26" t="n"/>
      <c r="F2686" s="26" t="n"/>
    </row>
    <row r="2687">
      <c r="A2687" s="31" t="n"/>
      <c r="B2687" s="26" t="n"/>
      <c r="C2687" s="26" t="n"/>
      <c r="D2687" s="29" t="n"/>
      <c r="E2687" s="26" t="n"/>
      <c r="F2687" s="26" t="n"/>
    </row>
    <row r="2688">
      <c r="A2688" s="31" t="n"/>
      <c r="B2688" s="26" t="n"/>
      <c r="C2688" s="26" t="n"/>
      <c r="D2688" s="29" t="n"/>
      <c r="E2688" s="26" t="n"/>
      <c r="F2688" s="26" t="n"/>
    </row>
    <row r="2689">
      <c r="A2689" s="31" t="n"/>
      <c r="B2689" s="26" t="n"/>
      <c r="C2689" s="26" t="n"/>
      <c r="D2689" s="29" t="n"/>
      <c r="E2689" s="26" t="n"/>
      <c r="F2689" s="26" t="n"/>
    </row>
    <row r="2690">
      <c r="A2690" s="31" t="n"/>
      <c r="B2690" s="26" t="n"/>
      <c r="C2690" s="26" t="n"/>
      <c r="D2690" s="29" t="n"/>
      <c r="E2690" s="26" t="n"/>
      <c r="F2690" s="26" t="n"/>
    </row>
    <row r="2691">
      <c r="A2691" s="31" t="n"/>
      <c r="B2691" s="26" t="n"/>
      <c r="C2691" s="26" t="n"/>
      <c r="D2691" s="29" t="n"/>
      <c r="E2691" s="26" t="n"/>
      <c r="F2691" s="26" t="n"/>
    </row>
    <row r="2692">
      <c r="A2692" s="31" t="n"/>
      <c r="B2692" s="26" t="n"/>
      <c r="C2692" s="26" t="n"/>
      <c r="D2692" s="29" t="n"/>
      <c r="E2692" s="26" t="n"/>
      <c r="F2692" s="26" t="n"/>
    </row>
    <row r="2693">
      <c r="A2693" s="31" t="n"/>
      <c r="B2693" s="26" t="n"/>
      <c r="C2693" s="26" t="n"/>
      <c r="D2693" s="29" t="n"/>
      <c r="E2693" s="26" t="n"/>
      <c r="F2693" s="26" t="n"/>
    </row>
    <row r="2694">
      <c r="A2694" s="31" t="n"/>
      <c r="B2694" s="26" t="n"/>
      <c r="C2694" s="26" t="n"/>
      <c r="D2694" s="29" t="n"/>
      <c r="E2694" s="26" t="n"/>
      <c r="F2694" s="26" t="n"/>
    </row>
    <row r="2695">
      <c r="A2695" s="31" t="n"/>
      <c r="B2695" s="26" t="n"/>
      <c r="C2695" s="26" t="n"/>
      <c r="D2695" s="29" t="n"/>
      <c r="E2695" s="26" t="n"/>
      <c r="F2695" s="26" t="n"/>
    </row>
    <row r="2696">
      <c r="A2696" s="31" t="n"/>
      <c r="B2696" s="26" t="n"/>
      <c r="C2696" s="26" t="n"/>
      <c r="D2696" s="29" t="n"/>
      <c r="E2696" s="26" t="n"/>
      <c r="F2696" s="26" t="n"/>
    </row>
    <row r="2697">
      <c r="A2697" s="31" t="n"/>
      <c r="B2697" s="26" t="n"/>
      <c r="C2697" s="26" t="n"/>
      <c r="D2697" s="29" t="n"/>
      <c r="E2697" s="26" t="n"/>
      <c r="F2697" s="26" t="n"/>
    </row>
    <row r="2698">
      <c r="A2698" s="31" t="n"/>
      <c r="B2698" s="26" t="n"/>
      <c r="C2698" s="26" t="n"/>
      <c r="D2698" s="29" t="n"/>
      <c r="E2698" s="26" t="n"/>
      <c r="F2698" s="26" t="n"/>
    </row>
    <row r="2699">
      <c r="A2699" s="31" t="n"/>
      <c r="B2699" s="26" t="n"/>
      <c r="C2699" s="26" t="n"/>
      <c r="D2699" s="29" t="n"/>
      <c r="E2699" s="26" t="n"/>
      <c r="F2699" s="26" t="n"/>
    </row>
    <row r="2700">
      <c r="A2700" s="31" t="n"/>
      <c r="B2700" s="26" t="n"/>
      <c r="C2700" s="26" t="n"/>
      <c r="D2700" s="29" t="n"/>
      <c r="E2700" s="26" t="n"/>
      <c r="F2700" s="26" t="n"/>
    </row>
    <row r="2701">
      <c r="A2701" s="31" t="n"/>
      <c r="B2701" s="26" t="n"/>
      <c r="C2701" s="26" t="n"/>
      <c r="D2701" s="29" t="n"/>
      <c r="E2701" s="26" t="n"/>
      <c r="F2701" s="26" t="n"/>
    </row>
    <row r="2702">
      <c r="A2702" s="31" t="n"/>
      <c r="B2702" s="26" t="n"/>
      <c r="C2702" s="26" t="n"/>
      <c r="D2702" s="29" t="n"/>
      <c r="E2702" s="26" t="n"/>
      <c r="F2702" s="26" t="n"/>
    </row>
    <row r="2703">
      <c r="A2703" s="31" t="n"/>
      <c r="B2703" s="26" t="n"/>
      <c r="C2703" s="26" t="n"/>
      <c r="D2703" s="29" t="n"/>
      <c r="E2703" s="26" t="n"/>
      <c r="F2703" s="26" t="n"/>
    </row>
    <row r="2704">
      <c r="A2704" s="31" t="n"/>
      <c r="B2704" s="26" t="n"/>
      <c r="C2704" s="26" t="n"/>
      <c r="D2704" s="29" t="n"/>
      <c r="E2704" s="26" t="n"/>
      <c r="F2704" s="26" t="n"/>
    </row>
    <row r="2705">
      <c r="A2705" s="31" t="n"/>
      <c r="B2705" s="26" t="n"/>
      <c r="C2705" s="26" t="n"/>
      <c r="D2705" s="29" t="n"/>
      <c r="E2705" s="26" t="n"/>
      <c r="F2705" s="26" t="n"/>
    </row>
    <row r="2706">
      <c r="A2706" s="31" t="n"/>
      <c r="B2706" s="26" t="n"/>
      <c r="C2706" s="26" t="n"/>
      <c r="D2706" s="29" t="n"/>
      <c r="E2706" s="26" t="n"/>
      <c r="F2706" s="26" t="n"/>
    </row>
    <row r="2707">
      <c r="A2707" s="31" t="n"/>
      <c r="B2707" s="26" t="n"/>
      <c r="C2707" s="26" t="n"/>
      <c r="D2707" s="29" t="n"/>
      <c r="E2707" s="26" t="n"/>
      <c r="F2707" s="26" t="n"/>
    </row>
    <row r="2708">
      <c r="A2708" s="31" t="n"/>
      <c r="B2708" s="26" t="n"/>
      <c r="C2708" s="26" t="n"/>
      <c r="D2708" s="29" t="n"/>
      <c r="E2708" s="26" t="n"/>
      <c r="F2708" s="26" t="n"/>
    </row>
    <row r="2709">
      <c r="A2709" s="31" t="n"/>
      <c r="B2709" s="26" t="n"/>
      <c r="C2709" s="26" t="n"/>
      <c r="D2709" s="29" t="n"/>
      <c r="E2709" s="26" t="n"/>
      <c r="F2709" s="26" t="n"/>
    </row>
    <row r="2710">
      <c r="A2710" s="31" t="n"/>
      <c r="B2710" s="26" t="n"/>
      <c r="C2710" s="26" t="n"/>
      <c r="D2710" s="29" t="n"/>
      <c r="E2710" s="26" t="n"/>
      <c r="F2710" s="26" t="n"/>
    </row>
    <row r="2711">
      <c r="A2711" s="31" t="n"/>
      <c r="B2711" s="26" t="n"/>
      <c r="C2711" s="26" t="n"/>
      <c r="D2711" s="29" t="n"/>
      <c r="E2711" s="26" t="n"/>
      <c r="F2711" s="26" t="n"/>
    </row>
    <row r="2712">
      <c r="A2712" s="31" t="n"/>
      <c r="B2712" s="26" t="n"/>
      <c r="C2712" s="26" t="n"/>
      <c r="D2712" s="29" t="n"/>
      <c r="E2712" s="26" t="n"/>
      <c r="F2712" s="26" t="n"/>
    </row>
    <row r="2713">
      <c r="A2713" s="31" t="n"/>
      <c r="B2713" s="26" t="n"/>
      <c r="C2713" s="26" t="n"/>
      <c r="D2713" s="29" t="n"/>
      <c r="E2713" s="26" t="n"/>
      <c r="F2713" s="26" t="n"/>
    </row>
    <row r="2714">
      <c r="A2714" s="31" t="n"/>
      <c r="B2714" s="26" t="n"/>
      <c r="C2714" s="26" t="n"/>
      <c r="D2714" s="29" t="n"/>
      <c r="E2714" s="26" t="n"/>
      <c r="F2714" s="26" t="n"/>
    </row>
    <row r="2715">
      <c r="A2715" s="31" t="n"/>
      <c r="B2715" s="26" t="n"/>
      <c r="C2715" s="26" t="n"/>
      <c r="D2715" s="29" t="n"/>
      <c r="E2715" s="26" t="n"/>
      <c r="F2715" s="26" t="n"/>
    </row>
    <row r="2716">
      <c r="A2716" s="31" t="n"/>
      <c r="B2716" s="26" t="n"/>
      <c r="C2716" s="26" t="n"/>
      <c r="D2716" s="29" t="n"/>
      <c r="E2716" s="26" t="n"/>
      <c r="F2716" s="26" t="n"/>
    </row>
    <row r="2717">
      <c r="A2717" s="31" t="n"/>
      <c r="B2717" s="26" t="n"/>
      <c r="C2717" s="26" t="n"/>
      <c r="D2717" s="29" t="n"/>
      <c r="E2717" s="26" t="n"/>
      <c r="F2717" s="26" t="n"/>
    </row>
    <row r="2718">
      <c r="A2718" s="31" t="n"/>
      <c r="B2718" s="26" t="n"/>
      <c r="C2718" s="26" t="n"/>
      <c r="D2718" s="29" t="n"/>
      <c r="E2718" s="26" t="n"/>
      <c r="F2718" s="26" t="n"/>
    </row>
    <row r="2719">
      <c r="A2719" s="31" t="n"/>
      <c r="B2719" s="26" t="n"/>
      <c r="C2719" s="26" t="n"/>
      <c r="D2719" s="29" t="n"/>
      <c r="E2719" s="26" t="n"/>
      <c r="F2719" s="26" t="n"/>
    </row>
    <row r="2720">
      <c r="A2720" s="31" t="n"/>
      <c r="B2720" s="26" t="n"/>
      <c r="C2720" s="26" t="n"/>
      <c r="D2720" s="29" t="n"/>
      <c r="E2720" s="26" t="n"/>
      <c r="F2720" s="26" t="n"/>
    </row>
    <row r="2721">
      <c r="A2721" s="31" t="n"/>
      <c r="B2721" s="26" t="n"/>
      <c r="C2721" s="26" t="n"/>
      <c r="D2721" s="29" t="n"/>
      <c r="E2721" s="26" t="n"/>
      <c r="F2721" s="26" t="n"/>
    </row>
    <row r="2722">
      <c r="A2722" s="31" t="n"/>
      <c r="B2722" s="26" t="n"/>
      <c r="C2722" s="26" t="n"/>
      <c r="D2722" s="29" t="n"/>
      <c r="E2722" s="26" t="n"/>
      <c r="F2722" s="26" t="n"/>
    </row>
    <row r="2723">
      <c r="A2723" s="31" t="n"/>
      <c r="B2723" s="26" t="n"/>
      <c r="C2723" s="26" t="n"/>
      <c r="D2723" s="29" t="n"/>
      <c r="E2723" s="26" t="n"/>
      <c r="F2723" s="26" t="n"/>
    </row>
    <row r="2724">
      <c r="A2724" s="31" t="n"/>
      <c r="B2724" s="26" t="n"/>
      <c r="C2724" s="26" t="n"/>
      <c r="D2724" s="29" t="n"/>
      <c r="E2724" s="26" t="n"/>
      <c r="F2724" s="26" t="n"/>
    </row>
    <row r="2725">
      <c r="A2725" s="31" t="n"/>
      <c r="B2725" s="26" t="n"/>
      <c r="C2725" s="26" t="n"/>
      <c r="D2725" s="29" t="n"/>
      <c r="E2725" s="26" t="n"/>
      <c r="F2725" s="26" t="n"/>
    </row>
    <row r="2726">
      <c r="A2726" s="31" t="n"/>
      <c r="B2726" s="26" t="n"/>
      <c r="C2726" s="26" t="n"/>
      <c r="D2726" s="29" t="n"/>
      <c r="E2726" s="26" t="n"/>
      <c r="F2726" s="26" t="n"/>
    </row>
    <row r="2727">
      <c r="A2727" s="31" t="n"/>
      <c r="B2727" s="26" t="n"/>
      <c r="C2727" s="26" t="n"/>
      <c r="D2727" s="29" t="n"/>
      <c r="E2727" s="26" t="n"/>
      <c r="F2727" s="26" t="n"/>
    </row>
    <row r="2728">
      <c r="A2728" s="31" t="n"/>
      <c r="B2728" s="26" t="n"/>
      <c r="C2728" s="26" t="n"/>
      <c r="D2728" s="29" t="n"/>
      <c r="E2728" s="26" t="n"/>
      <c r="F2728" s="26" t="n"/>
    </row>
    <row r="2729">
      <c r="A2729" s="31" t="n"/>
      <c r="B2729" s="26" t="n"/>
      <c r="C2729" s="26" t="n"/>
      <c r="D2729" s="29" t="n"/>
      <c r="E2729" s="26" t="n"/>
      <c r="F2729" s="26" t="n"/>
    </row>
    <row r="2730">
      <c r="A2730" s="31" t="n"/>
      <c r="B2730" s="26" t="n"/>
      <c r="C2730" s="26" t="n"/>
      <c r="D2730" s="29" t="n"/>
      <c r="E2730" s="26" t="n"/>
      <c r="F2730" s="26" t="n"/>
    </row>
    <row r="2731">
      <c r="A2731" s="31" t="n"/>
      <c r="B2731" s="26" t="n"/>
      <c r="C2731" s="26" t="n"/>
      <c r="D2731" s="29" t="n"/>
      <c r="E2731" s="26" t="n"/>
      <c r="F2731" s="26" t="n"/>
    </row>
    <row r="2732">
      <c r="A2732" s="31" t="n"/>
      <c r="B2732" s="26" t="n"/>
      <c r="C2732" s="26" t="n"/>
      <c r="D2732" s="29" t="n"/>
      <c r="E2732" s="26" t="n"/>
      <c r="F2732" s="26" t="n"/>
    </row>
    <row r="2733">
      <c r="A2733" s="31" t="n"/>
      <c r="B2733" s="26" t="n"/>
      <c r="C2733" s="26" t="n"/>
      <c r="D2733" s="29" t="n"/>
      <c r="E2733" s="26" t="n"/>
      <c r="F2733" s="26" t="n"/>
    </row>
    <row r="2734">
      <c r="A2734" s="31" t="n"/>
      <c r="B2734" s="26" t="n"/>
      <c r="C2734" s="26" t="n"/>
      <c r="D2734" s="29" t="n"/>
      <c r="E2734" s="26" t="n"/>
      <c r="F2734" s="26" t="n"/>
    </row>
    <row r="2735">
      <c r="A2735" s="31" t="n"/>
      <c r="B2735" s="26" t="n"/>
      <c r="C2735" s="26" t="n"/>
      <c r="D2735" s="29" t="n"/>
      <c r="E2735" s="26" t="n"/>
      <c r="F2735" s="26" t="n"/>
    </row>
    <row r="2736">
      <c r="A2736" s="31" t="n"/>
      <c r="B2736" s="26" t="n"/>
      <c r="C2736" s="26" t="n"/>
      <c r="D2736" s="29" t="n"/>
      <c r="E2736" s="26" t="n"/>
      <c r="F2736" s="26" t="n"/>
    </row>
    <row r="2737">
      <c r="A2737" s="31" t="n"/>
      <c r="B2737" s="26" t="n"/>
      <c r="C2737" s="26" t="n"/>
      <c r="D2737" s="29" t="n"/>
      <c r="E2737" s="26" t="n"/>
      <c r="F2737" s="26" t="n"/>
    </row>
    <row r="2738">
      <c r="A2738" s="31" t="n"/>
      <c r="B2738" s="26" t="n"/>
      <c r="C2738" s="26" t="n"/>
      <c r="D2738" s="29" t="n"/>
      <c r="E2738" s="26" t="n"/>
      <c r="F2738" s="26" t="n"/>
    </row>
    <row r="2739">
      <c r="A2739" s="31" t="n"/>
      <c r="B2739" s="26" t="n"/>
      <c r="C2739" s="26" t="n"/>
      <c r="D2739" s="29" t="n"/>
      <c r="E2739" s="26" t="n"/>
      <c r="F2739" s="26" t="n"/>
    </row>
    <row r="2740">
      <c r="A2740" s="31" t="n"/>
      <c r="B2740" s="26" t="n"/>
      <c r="C2740" s="26" t="n"/>
      <c r="D2740" s="29" t="n"/>
      <c r="E2740" s="26" t="n"/>
      <c r="F2740" s="26" t="n"/>
    </row>
    <row r="2741">
      <c r="A2741" s="31" t="n"/>
      <c r="B2741" s="26" t="n"/>
      <c r="C2741" s="26" t="n"/>
      <c r="D2741" s="29" t="n"/>
      <c r="E2741" s="26" t="n"/>
      <c r="F2741" s="26" t="n"/>
    </row>
    <row r="2742">
      <c r="A2742" s="31" t="n"/>
      <c r="B2742" s="26" t="n"/>
      <c r="C2742" s="26" t="n"/>
      <c r="D2742" s="29" t="n"/>
      <c r="E2742" s="26" t="n"/>
      <c r="F2742" s="26" t="n"/>
    </row>
    <row r="2743">
      <c r="A2743" s="31" t="n"/>
      <c r="B2743" s="26" t="n"/>
      <c r="C2743" s="26" t="n"/>
      <c r="D2743" s="29" t="n"/>
      <c r="E2743" s="26" t="n"/>
      <c r="F2743" s="26" t="n"/>
    </row>
    <row r="2744">
      <c r="A2744" s="31" t="n"/>
      <c r="B2744" s="26" t="n"/>
      <c r="C2744" s="26" t="n"/>
      <c r="D2744" s="29" t="n"/>
      <c r="E2744" s="26" t="n"/>
      <c r="F2744" s="26" t="n"/>
    </row>
    <row r="2745">
      <c r="A2745" s="31" t="n"/>
      <c r="B2745" s="26" t="n"/>
      <c r="C2745" s="26" t="n"/>
      <c r="D2745" s="29" t="n"/>
      <c r="E2745" s="26" t="n"/>
      <c r="F2745" s="26" t="n"/>
    </row>
    <row r="2746">
      <c r="A2746" s="31" t="n"/>
      <c r="B2746" s="26" t="n"/>
      <c r="C2746" s="26" t="n"/>
      <c r="D2746" s="29" t="n"/>
      <c r="E2746" s="26" t="n"/>
      <c r="F2746" s="26" t="n"/>
    </row>
    <row r="2747">
      <c r="A2747" s="31" t="n"/>
      <c r="B2747" s="26" t="n"/>
      <c r="C2747" s="26" t="n"/>
      <c r="D2747" s="29" t="n"/>
      <c r="E2747" s="26" t="n"/>
      <c r="F2747" s="26" t="n"/>
    </row>
    <row r="2748">
      <c r="A2748" s="31" t="n"/>
      <c r="B2748" s="26" t="n"/>
      <c r="C2748" s="26" t="n"/>
      <c r="D2748" s="29" t="n"/>
      <c r="E2748" s="26" t="n"/>
      <c r="F2748" s="26" t="n"/>
    </row>
    <row r="2749">
      <c r="A2749" s="31" t="n"/>
      <c r="B2749" s="26" t="n"/>
      <c r="C2749" s="26" t="n"/>
      <c r="D2749" s="29" t="n"/>
      <c r="E2749" s="26" t="n"/>
      <c r="F2749" s="26" t="n"/>
    </row>
    <row r="2750">
      <c r="A2750" s="31" t="n"/>
      <c r="B2750" s="26" t="n"/>
      <c r="C2750" s="26" t="n"/>
      <c r="D2750" s="29" t="n"/>
      <c r="E2750" s="26" t="n"/>
      <c r="F2750" s="26" t="n"/>
    </row>
    <row r="2751">
      <c r="A2751" s="31" t="n"/>
      <c r="B2751" s="26" t="n"/>
      <c r="C2751" s="26" t="n"/>
      <c r="D2751" s="29" t="n"/>
      <c r="E2751" s="26" t="n"/>
      <c r="F2751" s="26" t="n"/>
    </row>
    <row r="2752">
      <c r="A2752" s="31" t="n"/>
      <c r="B2752" s="26" t="n"/>
      <c r="C2752" s="26" t="n"/>
      <c r="D2752" s="29" t="n"/>
      <c r="E2752" s="26" t="n"/>
      <c r="F2752" s="26" t="n"/>
    </row>
    <row r="2753">
      <c r="A2753" s="31" t="n"/>
      <c r="B2753" s="26" t="n"/>
      <c r="C2753" s="26" t="n"/>
      <c r="D2753" s="29" t="n"/>
      <c r="E2753" s="26" t="n"/>
      <c r="F2753" s="26" t="n"/>
    </row>
    <row r="2754">
      <c r="A2754" s="31" t="n"/>
      <c r="B2754" s="26" t="n"/>
      <c r="C2754" s="26" t="n"/>
      <c r="D2754" s="29" t="n"/>
      <c r="E2754" s="26" t="n"/>
      <c r="F2754" s="26" t="n"/>
    </row>
    <row r="2755">
      <c r="A2755" s="31" t="n"/>
      <c r="B2755" s="26" t="n"/>
      <c r="C2755" s="26" t="n"/>
      <c r="D2755" s="29" t="n"/>
      <c r="E2755" s="26" t="n"/>
      <c r="F2755" s="26" t="n"/>
    </row>
    <row r="2756">
      <c r="A2756" s="31" t="n"/>
      <c r="B2756" s="26" t="n"/>
      <c r="C2756" s="26" t="n"/>
      <c r="D2756" s="29" t="n"/>
      <c r="E2756" s="26" t="n"/>
      <c r="F2756" s="26" t="n"/>
    </row>
    <row r="2757">
      <c r="A2757" s="31" t="n"/>
      <c r="B2757" s="26" t="n"/>
      <c r="C2757" s="26" t="n"/>
      <c r="D2757" s="29" t="n"/>
      <c r="E2757" s="26" t="n"/>
      <c r="F2757" s="26" t="n"/>
    </row>
    <row r="2758">
      <c r="A2758" s="31" t="n"/>
      <c r="B2758" s="26" t="n"/>
      <c r="C2758" s="26" t="n"/>
      <c r="D2758" s="29" t="n"/>
      <c r="E2758" s="26" t="n"/>
      <c r="F2758" s="26" t="n"/>
    </row>
    <row r="2759">
      <c r="A2759" s="31" t="n"/>
      <c r="B2759" s="26" t="n"/>
      <c r="C2759" s="26" t="n"/>
      <c r="D2759" s="29" t="n"/>
      <c r="E2759" s="26" t="n"/>
      <c r="F2759" s="26" t="n"/>
    </row>
    <row r="2760">
      <c r="A2760" s="31" t="n"/>
      <c r="B2760" s="26" t="n"/>
      <c r="C2760" s="26" t="n"/>
      <c r="D2760" s="29" t="n"/>
      <c r="E2760" s="26" t="n"/>
      <c r="F2760" s="26" t="n"/>
    </row>
    <row r="2761">
      <c r="A2761" s="31" t="n"/>
      <c r="B2761" s="26" t="n"/>
      <c r="C2761" s="26" t="n"/>
      <c r="D2761" s="29" t="n"/>
      <c r="E2761" s="26" t="n"/>
      <c r="F2761" s="26" t="n"/>
    </row>
    <row r="2762">
      <c r="A2762" s="31" t="n"/>
      <c r="B2762" s="26" t="n"/>
      <c r="C2762" s="26" t="n"/>
      <c r="D2762" s="29" t="n"/>
      <c r="E2762" s="26" t="n"/>
      <c r="F2762" s="26" t="n"/>
    </row>
    <row r="2763">
      <c r="A2763" s="31" t="n"/>
      <c r="B2763" s="26" t="n"/>
      <c r="C2763" s="26" t="n"/>
      <c r="D2763" s="29" t="n"/>
      <c r="E2763" s="26" t="n"/>
      <c r="F2763" s="26" t="n"/>
    </row>
    <row r="2764">
      <c r="A2764" s="31" t="n"/>
      <c r="B2764" s="26" t="n"/>
      <c r="C2764" s="26" t="n"/>
      <c r="D2764" s="29" t="n"/>
      <c r="E2764" s="26" t="n"/>
      <c r="F2764" s="26" t="n"/>
    </row>
    <row r="2765">
      <c r="A2765" s="31" t="n"/>
      <c r="B2765" s="26" t="n"/>
      <c r="C2765" s="26" t="n"/>
      <c r="D2765" s="29" t="n"/>
      <c r="E2765" s="26" t="n"/>
      <c r="F2765" s="26" t="n"/>
    </row>
    <row r="2766">
      <c r="A2766" s="31" t="n"/>
      <c r="B2766" s="26" t="n"/>
      <c r="C2766" s="26" t="n"/>
      <c r="D2766" s="29" t="n"/>
      <c r="E2766" s="26" t="n"/>
      <c r="F2766" s="26" t="n"/>
    </row>
    <row r="2767">
      <c r="A2767" s="31" t="n"/>
      <c r="B2767" s="26" t="n"/>
      <c r="C2767" s="26" t="n"/>
      <c r="D2767" s="29" t="n"/>
      <c r="E2767" s="26" t="n"/>
      <c r="F2767" s="26" t="n"/>
    </row>
    <row r="2768">
      <c r="A2768" s="31" t="n"/>
      <c r="B2768" s="26" t="n"/>
      <c r="C2768" s="26" t="n"/>
      <c r="D2768" s="29" t="n"/>
      <c r="E2768" s="26" t="n"/>
      <c r="F2768" s="26" t="n"/>
    </row>
    <row r="2769">
      <c r="A2769" s="31" t="n"/>
      <c r="B2769" s="26" t="n"/>
      <c r="C2769" s="26" t="n"/>
      <c r="D2769" s="29" t="n"/>
      <c r="E2769" s="26" t="n"/>
      <c r="F2769" s="26" t="n"/>
    </row>
    <row r="2770">
      <c r="A2770" s="31" t="n"/>
      <c r="B2770" s="26" t="n"/>
      <c r="C2770" s="26" t="n"/>
      <c r="D2770" s="29" t="n"/>
      <c r="E2770" s="26" t="n"/>
      <c r="F2770" s="26" t="n"/>
    </row>
    <row r="2771">
      <c r="A2771" s="31" t="n"/>
      <c r="B2771" s="26" t="n"/>
      <c r="C2771" s="26" t="n"/>
      <c r="D2771" s="29" t="n"/>
      <c r="E2771" s="26" t="n"/>
      <c r="F2771" s="26" t="n"/>
    </row>
    <row r="2772">
      <c r="A2772" s="31" t="n"/>
      <c r="B2772" s="26" t="n"/>
      <c r="C2772" s="26" t="n"/>
      <c r="D2772" s="29" t="n"/>
      <c r="E2772" s="26" t="n"/>
      <c r="F2772" s="26" t="n"/>
    </row>
    <row r="2773">
      <c r="A2773" s="31" t="n"/>
      <c r="B2773" s="26" t="n"/>
      <c r="C2773" s="26" t="n"/>
      <c r="D2773" s="29" t="n"/>
      <c r="E2773" s="26" t="n"/>
      <c r="F2773" s="26" t="n"/>
    </row>
    <row r="2774">
      <c r="A2774" s="31" t="n"/>
      <c r="B2774" s="26" t="n"/>
      <c r="C2774" s="26" t="n"/>
      <c r="D2774" s="29" t="n"/>
      <c r="E2774" s="26" t="n"/>
      <c r="F2774" s="26" t="n"/>
    </row>
    <row r="2775">
      <c r="A2775" s="31" t="n"/>
      <c r="B2775" s="26" t="n"/>
      <c r="C2775" s="26" t="n"/>
      <c r="D2775" s="29" t="n"/>
      <c r="E2775" s="26" t="n"/>
      <c r="F2775" s="26" t="n"/>
    </row>
    <row r="2776">
      <c r="A2776" s="31" t="n"/>
      <c r="B2776" s="26" t="n"/>
      <c r="C2776" s="26" t="n"/>
      <c r="D2776" s="29" t="n"/>
      <c r="E2776" s="26" t="n"/>
      <c r="F2776" s="26" t="n"/>
    </row>
    <row r="2777">
      <c r="A2777" s="31" t="n"/>
      <c r="B2777" s="26" t="n"/>
      <c r="C2777" s="26" t="n"/>
      <c r="D2777" s="29" t="n"/>
      <c r="E2777" s="26" t="n"/>
      <c r="F2777" s="26" t="n"/>
    </row>
    <row r="2778">
      <c r="A2778" s="31" t="n"/>
      <c r="B2778" s="26" t="n"/>
      <c r="C2778" s="26" t="n"/>
      <c r="D2778" s="29" t="n"/>
      <c r="E2778" s="26" t="n"/>
      <c r="F2778" s="26" t="n"/>
    </row>
    <row r="2779">
      <c r="A2779" s="31" t="n"/>
      <c r="B2779" s="26" t="n"/>
      <c r="C2779" s="26" t="n"/>
      <c r="D2779" s="29" t="n"/>
      <c r="E2779" s="26" t="n"/>
      <c r="F2779" s="26" t="n"/>
    </row>
    <row r="2780">
      <c r="A2780" s="31" t="n"/>
      <c r="B2780" s="26" t="n"/>
      <c r="C2780" s="26" t="n"/>
      <c r="D2780" s="29" t="n"/>
      <c r="E2780" s="26" t="n"/>
      <c r="F2780" s="26" t="n"/>
    </row>
    <row r="2781">
      <c r="A2781" s="31" t="n"/>
      <c r="B2781" s="26" t="n"/>
      <c r="C2781" s="26" t="n"/>
      <c r="D2781" s="29" t="n"/>
      <c r="E2781" s="26" t="n"/>
      <c r="F2781" s="26" t="n"/>
    </row>
    <row r="2782">
      <c r="A2782" s="31" t="n"/>
      <c r="B2782" s="26" t="n"/>
      <c r="C2782" s="26" t="n"/>
      <c r="D2782" s="29" t="n"/>
      <c r="E2782" s="26" t="n"/>
      <c r="F2782" s="26" t="n"/>
    </row>
    <row r="2783">
      <c r="A2783" s="31" t="n"/>
      <c r="B2783" s="26" t="n"/>
      <c r="C2783" s="26" t="n"/>
      <c r="D2783" s="29" t="n"/>
      <c r="E2783" s="26" t="n"/>
      <c r="F2783" s="26" t="n"/>
    </row>
    <row r="2784">
      <c r="A2784" s="31" t="n"/>
      <c r="B2784" s="26" t="n"/>
      <c r="C2784" s="26" t="n"/>
      <c r="D2784" s="29" t="n"/>
      <c r="E2784" s="26" t="n"/>
      <c r="F2784" s="26" t="n"/>
    </row>
    <row r="2785">
      <c r="A2785" s="31" t="n"/>
      <c r="B2785" s="26" t="n"/>
      <c r="C2785" s="26" t="n"/>
      <c r="D2785" s="29" t="n"/>
      <c r="E2785" s="26" t="n"/>
      <c r="F2785" s="26" t="n"/>
    </row>
    <row r="2786">
      <c r="A2786" s="31" t="n"/>
      <c r="B2786" s="26" t="n"/>
      <c r="C2786" s="26" t="n"/>
      <c r="D2786" s="29" t="n"/>
      <c r="E2786" s="26" t="n"/>
      <c r="F2786" s="26" t="n"/>
    </row>
    <row r="2787">
      <c r="A2787" s="31" t="n"/>
      <c r="B2787" s="26" t="n"/>
      <c r="C2787" s="26" t="n"/>
      <c r="D2787" s="29" t="n"/>
      <c r="E2787" s="26" t="n"/>
      <c r="F2787" s="26" t="n"/>
    </row>
    <row r="2788">
      <c r="A2788" s="31" t="n"/>
      <c r="B2788" s="26" t="n"/>
      <c r="C2788" s="26" t="n"/>
      <c r="D2788" s="29" t="n"/>
      <c r="E2788" s="26" t="n"/>
      <c r="F2788" s="26" t="n"/>
    </row>
    <row r="2789">
      <c r="A2789" s="31" t="n"/>
      <c r="B2789" s="26" t="n"/>
      <c r="C2789" s="26" t="n"/>
      <c r="D2789" s="29" t="n"/>
      <c r="E2789" s="26" t="n"/>
      <c r="F2789" s="26" t="n"/>
    </row>
    <row r="2790">
      <c r="A2790" s="31" t="n"/>
      <c r="B2790" s="26" t="n"/>
      <c r="C2790" s="26" t="n"/>
      <c r="D2790" s="29" t="n"/>
      <c r="E2790" s="26" t="n"/>
      <c r="F2790" s="26" t="n"/>
    </row>
    <row r="2791">
      <c r="A2791" s="31" t="n"/>
      <c r="B2791" s="26" t="n"/>
      <c r="C2791" s="26" t="n"/>
      <c r="D2791" s="29" t="n"/>
      <c r="E2791" s="26" t="n"/>
      <c r="F2791" s="26" t="n"/>
    </row>
    <row r="2792">
      <c r="A2792" s="31" t="n"/>
      <c r="B2792" s="26" t="n"/>
      <c r="C2792" s="26" t="n"/>
      <c r="D2792" s="29" t="n"/>
      <c r="E2792" s="26" t="n"/>
      <c r="F2792" s="26" t="n"/>
    </row>
    <row r="2793">
      <c r="A2793" s="31" t="n"/>
      <c r="B2793" s="26" t="n"/>
      <c r="C2793" s="26" t="n"/>
      <c r="D2793" s="29" t="n"/>
      <c r="E2793" s="26" t="n"/>
      <c r="F2793" s="26" t="n"/>
    </row>
    <row r="2794">
      <c r="A2794" s="31" t="n"/>
      <c r="B2794" s="26" t="n"/>
      <c r="C2794" s="26" t="n"/>
      <c r="D2794" s="29" t="n"/>
      <c r="E2794" s="26" t="n"/>
      <c r="F2794" s="26" t="n"/>
    </row>
    <row r="2795">
      <c r="A2795" s="31" t="n"/>
      <c r="B2795" s="26" t="n"/>
      <c r="C2795" s="26" t="n"/>
      <c r="D2795" s="29" t="n"/>
      <c r="E2795" s="26" t="n"/>
      <c r="F2795" s="26" t="n"/>
    </row>
    <row r="2796">
      <c r="A2796" s="31" t="n"/>
      <c r="B2796" s="26" t="n"/>
      <c r="C2796" s="26" t="n"/>
      <c r="D2796" s="29" t="n"/>
      <c r="E2796" s="26" t="n"/>
      <c r="F2796" s="26" t="n"/>
    </row>
    <row r="2797">
      <c r="A2797" s="31" t="n"/>
      <c r="B2797" s="26" t="n"/>
      <c r="C2797" s="26" t="n"/>
      <c r="D2797" s="29" t="n"/>
      <c r="E2797" s="26" t="n"/>
      <c r="F2797" s="26" t="n"/>
    </row>
    <row r="2798">
      <c r="A2798" s="31" t="n"/>
      <c r="B2798" s="26" t="n"/>
      <c r="C2798" s="26" t="n"/>
      <c r="D2798" s="29" t="n"/>
      <c r="E2798" s="26" t="n"/>
      <c r="F2798" s="26" t="n"/>
    </row>
    <row r="2799">
      <c r="A2799" s="31" t="n"/>
      <c r="B2799" s="26" t="n"/>
      <c r="C2799" s="26" t="n"/>
      <c r="D2799" s="29" t="n"/>
      <c r="E2799" s="26" t="n"/>
      <c r="F2799" s="26" t="n"/>
    </row>
    <row r="2800">
      <c r="A2800" s="31" t="n"/>
      <c r="B2800" s="26" t="n"/>
      <c r="C2800" s="26" t="n"/>
      <c r="D2800" s="29" t="n"/>
      <c r="E2800" s="26" t="n"/>
      <c r="F2800" s="26" t="n"/>
    </row>
    <row r="2801">
      <c r="A2801" s="31" t="n"/>
      <c r="B2801" s="26" t="n"/>
      <c r="C2801" s="26" t="n"/>
      <c r="D2801" s="29" t="n"/>
      <c r="E2801" s="26" t="n"/>
      <c r="F2801" s="26" t="n"/>
    </row>
    <row r="2802">
      <c r="A2802" s="31" t="n"/>
      <c r="B2802" s="26" t="n"/>
      <c r="C2802" s="26" t="n"/>
      <c r="D2802" s="29" t="n"/>
      <c r="E2802" s="26" t="n"/>
      <c r="F2802" s="26" t="n"/>
    </row>
    <row r="2803">
      <c r="A2803" s="31" t="n"/>
      <c r="B2803" s="26" t="n"/>
      <c r="C2803" s="26" t="n"/>
      <c r="D2803" s="29" t="n"/>
      <c r="E2803" s="26" t="n"/>
      <c r="F2803" s="26" t="n"/>
    </row>
    <row r="2804">
      <c r="A2804" s="31" t="n"/>
      <c r="B2804" s="26" t="n"/>
      <c r="C2804" s="26" t="n"/>
      <c r="D2804" s="29" t="n"/>
      <c r="E2804" s="26" t="n"/>
      <c r="F2804" s="26" t="n"/>
    </row>
    <row r="2805">
      <c r="A2805" s="31" t="n"/>
      <c r="B2805" s="26" t="n"/>
      <c r="C2805" s="26" t="n"/>
      <c r="D2805" s="29" t="n"/>
      <c r="E2805" s="26" t="n"/>
      <c r="F2805" s="26" t="n"/>
    </row>
    <row r="2806">
      <c r="A2806" s="31" t="n"/>
      <c r="B2806" s="26" t="n"/>
      <c r="C2806" s="26" t="n"/>
      <c r="D2806" s="29" t="n"/>
      <c r="E2806" s="26" t="n"/>
      <c r="F2806" s="26" t="n"/>
    </row>
    <row r="2807">
      <c r="A2807" s="31" t="n"/>
      <c r="B2807" s="26" t="n"/>
      <c r="C2807" s="26" t="n"/>
      <c r="D2807" s="29" t="n"/>
      <c r="E2807" s="26" t="n"/>
      <c r="F2807" s="26" t="n"/>
    </row>
    <row r="2808">
      <c r="A2808" s="31" t="n"/>
      <c r="B2808" s="26" t="n"/>
      <c r="C2808" s="26" t="n"/>
      <c r="D2808" s="29" t="n"/>
      <c r="E2808" s="26" t="n"/>
      <c r="F2808" s="26" t="n"/>
    </row>
    <row r="2809">
      <c r="A2809" s="31" t="n"/>
      <c r="B2809" s="26" t="n"/>
      <c r="C2809" s="26" t="n"/>
      <c r="D2809" s="29" t="n"/>
      <c r="E2809" s="26" t="n"/>
      <c r="F2809" s="26" t="n"/>
    </row>
    <row r="2810">
      <c r="A2810" s="31" t="n"/>
      <c r="B2810" s="26" t="n"/>
      <c r="C2810" s="26" t="n"/>
      <c r="D2810" s="29" t="n"/>
      <c r="E2810" s="26" t="n"/>
      <c r="F2810" s="26" t="n"/>
    </row>
    <row r="2811">
      <c r="A2811" s="31" t="n"/>
      <c r="B2811" s="26" t="n"/>
      <c r="C2811" s="26" t="n"/>
      <c r="D2811" s="29" t="n"/>
      <c r="E2811" s="26" t="n"/>
      <c r="F2811" s="26" t="n"/>
    </row>
    <row r="2812">
      <c r="A2812" s="31" t="n"/>
      <c r="B2812" s="26" t="n"/>
      <c r="C2812" s="26" t="n"/>
      <c r="D2812" s="29" t="n"/>
      <c r="E2812" s="26" t="n"/>
      <c r="F2812" s="26" t="n"/>
    </row>
    <row r="2813">
      <c r="A2813" s="31" t="n"/>
      <c r="B2813" s="26" t="n"/>
      <c r="C2813" s="26" t="n"/>
      <c r="D2813" s="29" t="n"/>
      <c r="E2813" s="26" t="n"/>
      <c r="F2813" s="26" t="n"/>
    </row>
    <row r="2814">
      <c r="A2814" s="31" t="n"/>
      <c r="B2814" s="26" t="n"/>
      <c r="C2814" s="26" t="n"/>
      <c r="D2814" s="29" t="n"/>
      <c r="E2814" s="26" t="n"/>
      <c r="F2814" s="26" t="n"/>
    </row>
    <row r="2815">
      <c r="A2815" s="31" t="n"/>
      <c r="B2815" s="26" t="n"/>
      <c r="C2815" s="26" t="n"/>
      <c r="D2815" s="29" t="n"/>
      <c r="E2815" s="26" t="n"/>
      <c r="F2815" s="26" t="n"/>
    </row>
    <row r="2816">
      <c r="A2816" s="31" t="n"/>
      <c r="B2816" s="26" t="n"/>
      <c r="C2816" s="26" t="n"/>
      <c r="D2816" s="29" t="n"/>
      <c r="E2816" s="26" t="n"/>
      <c r="F2816" s="26" t="n"/>
    </row>
    <row r="2817">
      <c r="A2817" s="31" t="n"/>
      <c r="B2817" s="26" t="n"/>
      <c r="C2817" s="26" t="n"/>
      <c r="D2817" s="29" t="n"/>
      <c r="E2817" s="26" t="n"/>
      <c r="F2817" s="26" t="n"/>
    </row>
    <row r="2818">
      <c r="A2818" s="31" t="n"/>
      <c r="B2818" s="26" t="n"/>
      <c r="C2818" s="26" t="n"/>
      <c r="D2818" s="29" t="n"/>
      <c r="E2818" s="26" t="n"/>
      <c r="F2818" s="26" t="n"/>
    </row>
    <row r="2819">
      <c r="A2819" s="31" t="n"/>
      <c r="B2819" s="26" t="n"/>
      <c r="C2819" s="26" t="n"/>
      <c r="D2819" s="29" t="n"/>
      <c r="E2819" s="26" t="n"/>
      <c r="F2819" s="26" t="n"/>
    </row>
    <row r="2820">
      <c r="A2820" s="31" t="n"/>
      <c r="B2820" s="26" t="n"/>
      <c r="C2820" s="26" t="n"/>
      <c r="D2820" s="29" t="n"/>
      <c r="E2820" s="26" t="n"/>
      <c r="F2820" s="26" t="n"/>
    </row>
    <row r="2821">
      <c r="A2821" s="31" t="n"/>
      <c r="B2821" s="26" t="n"/>
      <c r="C2821" s="26" t="n"/>
      <c r="D2821" s="29" t="n"/>
      <c r="E2821" s="26" t="n"/>
      <c r="F2821" s="26" t="n"/>
    </row>
    <row r="2822">
      <c r="A2822" s="31" t="n"/>
      <c r="B2822" s="26" t="n"/>
      <c r="C2822" s="26" t="n"/>
      <c r="D2822" s="29" t="n"/>
      <c r="E2822" s="26" t="n"/>
      <c r="F2822" s="26" t="n"/>
    </row>
    <row r="2823">
      <c r="A2823" s="31" t="n"/>
      <c r="B2823" s="26" t="n"/>
      <c r="C2823" s="26" t="n"/>
      <c r="D2823" s="29" t="n"/>
      <c r="E2823" s="26" t="n"/>
      <c r="F2823" s="26" t="n"/>
    </row>
    <row r="2824">
      <c r="A2824" s="31" t="n"/>
      <c r="B2824" s="26" t="n"/>
      <c r="C2824" s="26" t="n"/>
      <c r="D2824" s="29" t="n"/>
      <c r="E2824" s="26" t="n"/>
      <c r="F2824" s="26" t="n"/>
    </row>
    <row r="2825">
      <c r="A2825" s="31" t="n"/>
      <c r="B2825" s="26" t="n"/>
      <c r="C2825" s="26" t="n"/>
      <c r="D2825" s="29" t="n"/>
      <c r="E2825" s="26" t="n"/>
      <c r="F2825" s="26" t="n"/>
    </row>
    <row r="2826">
      <c r="A2826" s="31" t="n"/>
      <c r="B2826" s="26" t="n"/>
      <c r="C2826" s="26" t="n"/>
      <c r="D2826" s="29" t="n"/>
      <c r="E2826" s="26" t="n"/>
      <c r="F2826" s="26" t="n"/>
    </row>
    <row r="2827">
      <c r="A2827" s="31" t="n"/>
      <c r="B2827" s="26" t="n"/>
      <c r="C2827" s="26" t="n"/>
      <c r="D2827" s="29" t="n"/>
      <c r="E2827" s="26" t="n"/>
      <c r="F2827" s="26" t="n"/>
    </row>
    <row r="2828">
      <c r="A2828" s="31" t="n"/>
      <c r="B2828" s="26" t="n"/>
      <c r="C2828" s="26" t="n"/>
      <c r="D2828" s="29" t="n"/>
      <c r="E2828" s="26" t="n"/>
      <c r="F2828" s="26" t="n"/>
    </row>
    <row r="2829">
      <c r="A2829" s="31" t="n"/>
      <c r="B2829" s="26" t="n"/>
      <c r="C2829" s="26" t="n"/>
      <c r="D2829" s="29" t="n"/>
      <c r="E2829" s="26" t="n"/>
      <c r="F2829" s="26" t="n"/>
    </row>
    <row r="2830">
      <c r="A2830" s="31" t="n"/>
      <c r="B2830" s="26" t="n"/>
      <c r="C2830" s="26" t="n"/>
      <c r="D2830" s="29" t="n"/>
      <c r="E2830" s="26" t="n"/>
      <c r="F2830" s="26" t="n"/>
    </row>
    <row r="2831">
      <c r="A2831" s="31" t="n"/>
      <c r="B2831" s="26" t="n"/>
      <c r="C2831" s="26" t="n"/>
      <c r="D2831" s="29" t="n"/>
      <c r="E2831" s="26" t="n"/>
      <c r="F2831" s="26" t="n"/>
    </row>
    <row r="2832">
      <c r="A2832" s="31" t="n"/>
      <c r="B2832" s="26" t="n"/>
      <c r="C2832" s="26" t="n"/>
      <c r="D2832" s="29" t="n"/>
      <c r="E2832" s="26" t="n"/>
      <c r="F2832" s="26" t="n"/>
    </row>
    <row r="2833">
      <c r="A2833" s="31" t="n"/>
      <c r="B2833" s="26" t="n"/>
      <c r="C2833" s="26" t="n"/>
      <c r="D2833" s="29" t="n"/>
      <c r="E2833" s="26" t="n"/>
      <c r="F2833" s="26" t="n"/>
    </row>
    <row r="2834">
      <c r="A2834" s="31" t="n"/>
      <c r="B2834" s="26" t="n"/>
      <c r="C2834" s="26" t="n"/>
      <c r="D2834" s="29" t="n"/>
      <c r="E2834" s="26" t="n"/>
      <c r="F2834" s="26" t="n"/>
    </row>
    <row r="2835">
      <c r="A2835" s="31" t="n"/>
      <c r="B2835" s="26" t="n"/>
      <c r="C2835" s="26" t="n"/>
      <c r="D2835" s="29" t="n"/>
      <c r="E2835" s="26" t="n"/>
      <c r="F2835" s="26" t="n"/>
    </row>
    <row r="2836">
      <c r="A2836" s="31" t="n"/>
      <c r="B2836" s="26" t="n"/>
      <c r="C2836" s="26" t="n"/>
      <c r="D2836" s="29" t="n"/>
      <c r="E2836" s="26" t="n"/>
      <c r="F2836" s="26" t="n"/>
    </row>
    <row r="2837">
      <c r="A2837" s="31" t="n"/>
      <c r="B2837" s="26" t="n"/>
      <c r="C2837" s="26" t="n"/>
      <c r="D2837" s="29" t="n"/>
      <c r="E2837" s="26" t="n"/>
      <c r="F2837" s="26" t="n"/>
    </row>
    <row r="2838">
      <c r="A2838" s="31" t="n"/>
      <c r="B2838" s="26" t="n"/>
      <c r="C2838" s="26" t="n"/>
      <c r="D2838" s="29" t="n"/>
      <c r="E2838" s="26" t="n"/>
      <c r="F2838" s="26" t="n"/>
    </row>
    <row r="2839">
      <c r="A2839" s="31" t="n"/>
      <c r="B2839" s="26" t="n"/>
      <c r="C2839" s="26" t="n"/>
      <c r="D2839" s="29" t="n"/>
      <c r="E2839" s="26" t="n"/>
      <c r="F2839" s="26" t="n"/>
    </row>
    <row r="2840">
      <c r="A2840" s="31" t="n"/>
      <c r="B2840" s="26" t="n"/>
      <c r="C2840" s="26" t="n"/>
      <c r="D2840" s="29" t="n"/>
      <c r="E2840" s="26" t="n"/>
      <c r="F2840" s="26" t="n"/>
    </row>
    <row r="2841">
      <c r="A2841" s="31" t="n"/>
      <c r="B2841" s="26" t="n"/>
      <c r="C2841" s="26" t="n"/>
      <c r="D2841" s="29" t="n"/>
      <c r="E2841" s="26" t="n"/>
      <c r="F2841" s="26" t="n"/>
    </row>
    <row r="2842">
      <c r="A2842" s="31" t="n"/>
      <c r="B2842" s="26" t="n"/>
      <c r="C2842" s="26" t="n"/>
      <c r="D2842" s="29" t="n"/>
      <c r="E2842" s="26" t="n"/>
      <c r="F2842" s="26" t="n"/>
    </row>
    <row r="2843">
      <c r="A2843" s="31" t="n"/>
      <c r="B2843" s="26" t="n"/>
      <c r="C2843" s="26" t="n"/>
      <c r="D2843" s="29" t="n"/>
      <c r="E2843" s="26" t="n"/>
      <c r="F2843" s="26" t="n"/>
    </row>
    <row r="2844">
      <c r="A2844" s="31" t="n"/>
      <c r="B2844" s="26" t="n"/>
      <c r="C2844" s="26" t="n"/>
      <c r="D2844" s="29" t="n"/>
      <c r="E2844" s="26" t="n"/>
      <c r="F2844" s="26" t="n"/>
    </row>
    <row r="2845">
      <c r="A2845" s="31" t="n"/>
      <c r="B2845" s="26" t="n"/>
      <c r="C2845" s="26" t="n"/>
      <c r="D2845" s="29" t="n"/>
      <c r="E2845" s="26" t="n"/>
      <c r="F2845" s="26" t="n"/>
    </row>
    <row r="2846">
      <c r="A2846" s="31" t="n"/>
      <c r="B2846" s="26" t="n"/>
      <c r="C2846" s="26" t="n"/>
      <c r="D2846" s="29" t="n"/>
      <c r="E2846" s="26" t="n"/>
      <c r="F2846" s="26" t="n"/>
    </row>
    <row r="2847">
      <c r="A2847" s="31" t="n"/>
      <c r="B2847" s="26" t="n"/>
      <c r="C2847" s="26" t="n"/>
      <c r="D2847" s="29" t="n"/>
      <c r="E2847" s="26" t="n"/>
      <c r="F2847" s="26" t="n"/>
    </row>
    <row r="2848">
      <c r="A2848" s="31" t="n"/>
      <c r="B2848" s="26" t="n"/>
      <c r="C2848" s="26" t="n"/>
      <c r="D2848" s="29" t="n"/>
      <c r="E2848" s="26" t="n"/>
      <c r="F2848" s="26" t="n"/>
    </row>
    <row r="2849">
      <c r="A2849" s="31" t="n"/>
      <c r="B2849" s="26" t="n"/>
      <c r="C2849" s="26" t="n"/>
      <c r="D2849" s="29" t="n"/>
      <c r="E2849" s="26" t="n"/>
      <c r="F2849" s="26" t="n"/>
    </row>
    <row r="2850">
      <c r="A2850" s="31" t="n"/>
      <c r="B2850" s="26" t="n"/>
      <c r="C2850" s="26" t="n"/>
      <c r="D2850" s="29" t="n"/>
      <c r="E2850" s="26" t="n"/>
      <c r="F2850" s="26" t="n"/>
    </row>
    <row r="2851">
      <c r="A2851" s="31" t="n"/>
      <c r="B2851" s="26" t="n"/>
      <c r="C2851" s="26" t="n"/>
      <c r="D2851" s="29" t="n"/>
      <c r="E2851" s="26" t="n"/>
      <c r="F2851" s="26" t="n"/>
    </row>
    <row r="2852">
      <c r="A2852" s="31" t="n"/>
      <c r="B2852" s="26" t="n"/>
      <c r="C2852" s="26" t="n"/>
      <c r="D2852" s="29" t="n"/>
      <c r="E2852" s="26" t="n"/>
      <c r="F2852" s="26" t="n"/>
    </row>
    <row r="2853">
      <c r="A2853" s="31" t="n"/>
      <c r="B2853" s="26" t="n"/>
      <c r="C2853" s="26" t="n"/>
      <c r="D2853" s="29" t="n"/>
      <c r="E2853" s="26" t="n"/>
      <c r="F2853" s="26" t="n"/>
    </row>
    <row r="2854">
      <c r="A2854" s="31" t="n"/>
      <c r="B2854" s="26" t="n"/>
      <c r="C2854" s="26" t="n"/>
      <c r="D2854" s="29" t="n"/>
      <c r="E2854" s="26" t="n"/>
      <c r="F2854" s="26" t="n"/>
    </row>
    <row r="2855">
      <c r="A2855" s="31" t="n"/>
      <c r="B2855" s="26" t="n"/>
      <c r="C2855" s="26" t="n"/>
      <c r="D2855" s="29" t="n"/>
      <c r="E2855" s="26" t="n"/>
      <c r="F2855" s="26" t="n"/>
    </row>
    <row r="2856">
      <c r="A2856" s="31" t="n"/>
      <c r="B2856" s="26" t="n"/>
      <c r="C2856" s="26" t="n"/>
      <c r="D2856" s="29" t="n"/>
      <c r="E2856" s="26" t="n"/>
      <c r="F2856" s="26" t="n"/>
    </row>
    <row r="2857">
      <c r="A2857" s="31" t="n"/>
      <c r="B2857" s="26" t="n"/>
      <c r="C2857" s="26" t="n"/>
      <c r="D2857" s="29" t="n"/>
      <c r="E2857" s="26" t="n"/>
      <c r="F2857" s="26" t="n"/>
    </row>
    <row r="2858">
      <c r="A2858" s="31" t="n"/>
      <c r="B2858" s="26" t="n"/>
      <c r="C2858" s="26" t="n"/>
      <c r="D2858" s="29" t="n"/>
      <c r="E2858" s="26" t="n"/>
      <c r="F2858" s="26" t="n"/>
    </row>
    <row r="2859">
      <c r="A2859" s="31" t="n"/>
      <c r="B2859" s="26" t="n"/>
      <c r="C2859" s="26" t="n"/>
      <c r="D2859" s="29" t="n"/>
      <c r="E2859" s="26" t="n"/>
      <c r="F2859" s="26" t="n"/>
    </row>
    <row r="2860">
      <c r="A2860" s="31" t="n"/>
      <c r="B2860" s="26" t="n"/>
      <c r="C2860" s="26" t="n"/>
      <c r="D2860" s="29" t="n"/>
      <c r="E2860" s="26" t="n"/>
      <c r="F2860" s="26" t="n"/>
    </row>
    <row r="2861">
      <c r="A2861" s="31" t="n"/>
      <c r="B2861" s="26" t="n"/>
      <c r="C2861" s="26" t="n"/>
      <c r="D2861" s="29" t="n"/>
      <c r="E2861" s="26" t="n"/>
      <c r="F2861" s="26" t="n"/>
    </row>
    <row r="2862">
      <c r="A2862" s="31" t="n"/>
      <c r="B2862" s="26" t="n"/>
      <c r="C2862" s="26" t="n"/>
      <c r="D2862" s="29" t="n"/>
      <c r="E2862" s="26" t="n"/>
      <c r="F2862" s="26" t="n"/>
    </row>
    <row r="2863">
      <c r="A2863" s="31" t="n"/>
      <c r="B2863" s="26" t="n"/>
      <c r="C2863" s="26" t="n"/>
      <c r="D2863" s="29" t="n"/>
      <c r="E2863" s="26" t="n"/>
      <c r="F2863" s="26" t="n"/>
    </row>
    <row r="2864">
      <c r="A2864" s="31" t="n"/>
      <c r="B2864" s="26" t="n"/>
      <c r="C2864" s="26" t="n"/>
      <c r="D2864" s="29" t="n"/>
      <c r="E2864" s="26" t="n"/>
      <c r="F2864" s="26" t="n"/>
    </row>
    <row r="2865">
      <c r="A2865" s="31" t="n"/>
      <c r="B2865" s="26" t="n"/>
      <c r="C2865" s="26" t="n"/>
      <c r="D2865" s="29" t="n"/>
      <c r="E2865" s="26" t="n"/>
      <c r="F2865" s="26" t="n"/>
    </row>
    <row r="2866">
      <c r="A2866" s="31" t="n"/>
      <c r="B2866" s="26" t="n"/>
      <c r="C2866" s="26" t="n"/>
      <c r="D2866" s="29" t="n"/>
      <c r="E2866" s="26" t="n"/>
      <c r="F2866" s="26" t="n"/>
    </row>
    <row r="2867">
      <c r="A2867" s="31" t="n"/>
      <c r="B2867" s="26" t="n"/>
      <c r="C2867" s="26" t="n"/>
      <c r="D2867" s="29" t="n"/>
      <c r="E2867" s="26" t="n"/>
      <c r="F2867" s="26" t="n"/>
    </row>
    <row r="2868">
      <c r="A2868" s="31" t="n"/>
      <c r="B2868" s="26" t="n"/>
      <c r="C2868" s="26" t="n"/>
      <c r="D2868" s="29" t="n"/>
      <c r="E2868" s="26" t="n"/>
      <c r="F2868" s="26" t="n"/>
    </row>
    <row r="2869">
      <c r="A2869" s="31" t="n"/>
      <c r="B2869" s="26" t="n"/>
      <c r="C2869" s="26" t="n"/>
      <c r="D2869" s="29" t="n"/>
      <c r="E2869" s="26" t="n"/>
      <c r="F2869" s="26" t="n"/>
    </row>
    <row r="2870">
      <c r="A2870" s="31" t="n"/>
      <c r="B2870" s="26" t="n"/>
      <c r="C2870" s="26" t="n"/>
      <c r="D2870" s="29" t="n"/>
      <c r="E2870" s="26" t="n"/>
      <c r="F2870" s="26" t="n"/>
    </row>
    <row r="2871">
      <c r="A2871" s="31" t="n"/>
      <c r="B2871" s="26" t="n"/>
      <c r="C2871" s="26" t="n"/>
      <c r="D2871" s="29" t="n"/>
      <c r="E2871" s="26" t="n"/>
      <c r="F2871" s="26" t="n"/>
    </row>
    <row r="2872">
      <c r="A2872" s="31" t="n"/>
      <c r="B2872" s="26" t="n"/>
      <c r="C2872" s="26" t="n"/>
      <c r="D2872" s="29" t="n"/>
      <c r="E2872" s="26" t="n"/>
      <c r="F2872" s="26" t="n"/>
    </row>
    <row r="2873">
      <c r="A2873" s="31" t="n"/>
      <c r="B2873" s="26" t="n"/>
      <c r="C2873" s="26" t="n"/>
      <c r="D2873" s="29" t="n"/>
      <c r="E2873" s="26" t="n"/>
      <c r="F2873" s="26" t="n"/>
    </row>
    <row r="2874">
      <c r="A2874" s="31" t="n"/>
      <c r="B2874" s="26" t="n"/>
      <c r="C2874" s="26" t="n"/>
      <c r="D2874" s="29" t="n"/>
      <c r="E2874" s="26" t="n"/>
      <c r="F2874" s="26" t="n"/>
    </row>
    <row r="2875">
      <c r="A2875" s="31" t="n"/>
      <c r="B2875" s="26" t="n"/>
      <c r="C2875" s="26" t="n"/>
      <c r="D2875" s="29" t="n"/>
      <c r="E2875" s="26" t="n"/>
      <c r="F2875" s="26" t="n"/>
    </row>
    <row r="2876">
      <c r="A2876" s="31" t="n"/>
      <c r="B2876" s="26" t="n"/>
      <c r="C2876" s="26" t="n"/>
      <c r="D2876" s="29" t="n"/>
      <c r="E2876" s="26" t="n"/>
      <c r="F2876" s="26" t="n"/>
    </row>
    <row r="2877">
      <c r="A2877" s="31" t="n"/>
      <c r="B2877" s="26" t="n"/>
      <c r="C2877" s="26" t="n"/>
      <c r="D2877" s="29" t="n"/>
      <c r="E2877" s="26" t="n"/>
      <c r="F2877" s="26" t="n"/>
    </row>
    <row r="2878">
      <c r="A2878" s="31" t="n"/>
      <c r="B2878" s="26" t="n"/>
      <c r="C2878" s="26" t="n"/>
      <c r="D2878" s="29" t="n"/>
      <c r="E2878" s="26" t="n"/>
      <c r="F2878" s="26" t="n"/>
    </row>
    <row r="2879">
      <c r="A2879" s="31" t="n"/>
      <c r="B2879" s="26" t="n"/>
      <c r="C2879" s="26" t="n"/>
      <c r="D2879" s="29" t="n"/>
      <c r="E2879" s="26" t="n"/>
      <c r="F2879" s="26" t="n"/>
    </row>
    <row r="2880">
      <c r="A2880" s="31" t="n"/>
      <c r="B2880" s="26" t="n"/>
      <c r="C2880" s="26" t="n"/>
      <c r="D2880" s="29" t="n"/>
      <c r="E2880" s="26" t="n"/>
      <c r="F2880" s="26" t="n"/>
    </row>
    <row r="2881">
      <c r="A2881" s="31" t="n"/>
      <c r="B2881" s="26" t="n"/>
      <c r="C2881" s="26" t="n"/>
      <c r="D2881" s="29" t="n"/>
      <c r="E2881" s="26" t="n"/>
      <c r="F2881" s="26" t="n"/>
    </row>
    <row r="2882">
      <c r="A2882" s="31" t="n"/>
      <c r="B2882" s="26" t="n"/>
      <c r="C2882" s="26" t="n"/>
      <c r="D2882" s="29" t="n"/>
      <c r="E2882" s="26" t="n"/>
      <c r="F2882" s="26" t="n"/>
    </row>
    <row r="2883">
      <c r="A2883" s="31" t="n"/>
      <c r="B2883" s="26" t="n"/>
      <c r="C2883" s="26" t="n"/>
      <c r="D2883" s="29" t="n"/>
      <c r="E2883" s="26" t="n"/>
      <c r="F2883" s="26" t="n"/>
    </row>
    <row r="2884">
      <c r="A2884" s="31" t="n"/>
      <c r="B2884" s="26" t="n"/>
      <c r="C2884" s="26" t="n"/>
      <c r="D2884" s="29" t="n"/>
      <c r="E2884" s="26" t="n"/>
      <c r="F2884" s="26" t="n"/>
    </row>
    <row r="2885">
      <c r="A2885" s="31" t="n"/>
      <c r="B2885" s="26" t="n"/>
      <c r="C2885" s="26" t="n"/>
      <c r="D2885" s="29" t="n"/>
      <c r="E2885" s="26" t="n"/>
      <c r="F2885" s="26" t="n"/>
    </row>
    <row r="2886">
      <c r="A2886" s="31" t="n"/>
      <c r="B2886" s="26" t="n"/>
      <c r="C2886" s="26" t="n"/>
      <c r="D2886" s="29" t="n"/>
      <c r="E2886" s="26" t="n"/>
      <c r="F2886" s="26" t="n"/>
    </row>
    <row r="2887">
      <c r="A2887" s="31" t="n"/>
      <c r="B2887" s="26" t="n"/>
      <c r="C2887" s="26" t="n"/>
      <c r="D2887" s="29" t="n"/>
      <c r="E2887" s="26" t="n"/>
      <c r="F2887" s="26" t="n"/>
    </row>
    <row r="2888">
      <c r="A2888" s="31" t="n"/>
      <c r="B2888" s="26" t="n"/>
      <c r="C2888" s="26" t="n"/>
      <c r="D2888" s="29" t="n"/>
      <c r="E2888" s="26" t="n"/>
      <c r="F2888" s="26" t="n"/>
    </row>
    <row r="2889">
      <c r="A2889" s="31" t="n"/>
      <c r="B2889" s="26" t="n"/>
      <c r="C2889" s="26" t="n"/>
      <c r="D2889" s="29" t="n"/>
      <c r="E2889" s="26" t="n"/>
      <c r="F2889" s="26" t="n"/>
    </row>
    <row r="2890">
      <c r="A2890" s="31" t="n"/>
      <c r="B2890" s="26" t="n"/>
      <c r="C2890" s="26" t="n"/>
      <c r="D2890" s="29" t="n"/>
      <c r="E2890" s="26" t="n"/>
      <c r="F2890" s="26" t="n"/>
    </row>
    <row r="2891">
      <c r="A2891" s="31" t="n"/>
      <c r="B2891" s="26" t="n"/>
      <c r="C2891" s="26" t="n"/>
      <c r="D2891" s="29" t="n"/>
      <c r="E2891" s="26" t="n"/>
      <c r="F2891" s="26" t="n"/>
    </row>
    <row r="2892">
      <c r="A2892" s="31" t="n"/>
      <c r="B2892" s="26" t="n"/>
      <c r="C2892" s="26" t="n"/>
      <c r="D2892" s="29" t="n"/>
      <c r="E2892" s="26" t="n"/>
      <c r="F2892" s="26" t="n"/>
    </row>
    <row r="2893">
      <c r="A2893" s="31" t="n"/>
      <c r="B2893" s="26" t="n"/>
      <c r="C2893" s="26" t="n"/>
      <c r="D2893" s="29" t="n"/>
      <c r="E2893" s="26" t="n"/>
      <c r="F2893" s="26" t="n"/>
    </row>
    <row r="2894">
      <c r="A2894" s="31" t="n"/>
      <c r="B2894" s="26" t="n"/>
      <c r="C2894" s="26" t="n"/>
      <c r="D2894" s="29" t="n"/>
      <c r="E2894" s="26" t="n"/>
      <c r="F2894" s="26" t="n"/>
    </row>
    <row r="2895">
      <c r="A2895" s="31" t="n"/>
      <c r="B2895" s="26" t="n"/>
      <c r="C2895" s="26" t="n"/>
      <c r="D2895" s="29" t="n"/>
      <c r="E2895" s="26" t="n"/>
      <c r="F2895" s="26" t="n"/>
    </row>
    <row r="2896">
      <c r="A2896" s="31" t="n"/>
      <c r="B2896" s="26" t="n"/>
      <c r="C2896" s="26" t="n"/>
      <c r="D2896" s="29" t="n"/>
      <c r="E2896" s="26" t="n"/>
      <c r="F2896" s="26" t="n"/>
    </row>
    <row r="2897">
      <c r="A2897" s="31" t="n"/>
      <c r="B2897" s="26" t="n"/>
      <c r="C2897" s="26" t="n"/>
      <c r="D2897" s="29" t="n"/>
      <c r="E2897" s="26" t="n"/>
      <c r="F2897" s="26" t="n"/>
    </row>
    <row r="2898">
      <c r="A2898" s="31" t="n"/>
      <c r="B2898" s="26" t="n"/>
      <c r="C2898" s="26" t="n"/>
      <c r="D2898" s="29" t="n"/>
      <c r="E2898" s="26" t="n"/>
      <c r="F2898" s="26" t="n"/>
    </row>
    <row r="2899">
      <c r="A2899" s="31" t="n"/>
      <c r="B2899" s="26" t="n"/>
      <c r="C2899" s="26" t="n"/>
      <c r="D2899" s="29" t="n"/>
      <c r="E2899" s="26" t="n"/>
      <c r="F2899" s="26" t="n"/>
    </row>
    <row r="2900">
      <c r="A2900" s="31" t="n"/>
      <c r="B2900" s="26" t="n"/>
      <c r="C2900" s="26" t="n"/>
      <c r="D2900" s="29" t="n"/>
      <c r="E2900" s="26" t="n"/>
      <c r="F2900" s="26" t="n"/>
    </row>
    <row r="2901">
      <c r="A2901" s="31" t="n"/>
      <c r="B2901" s="26" t="n"/>
      <c r="C2901" s="26" t="n"/>
      <c r="D2901" s="29" t="n"/>
      <c r="E2901" s="26" t="n"/>
      <c r="F2901" s="26" t="n"/>
    </row>
    <row r="2902">
      <c r="A2902" s="31" t="n"/>
      <c r="B2902" s="26" t="n"/>
      <c r="C2902" s="26" t="n"/>
      <c r="D2902" s="29" t="n"/>
      <c r="E2902" s="26" t="n"/>
      <c r="F2902" s="26" t="n"/>
    </row>
    <row r="2903">
      <c r="A2903" s="31" t="n"/>
      <c r="B2903" s="26" t="n"/>
      <c r="C2903" s="26" t="n"/>
      <c r="D2903" s="29" t="n"/>
      <c r="E2903" s="26" t="n"/>
      <c r="F2903" s="26" t="n"/>
    </row>
    <row r="2904">
      <c r="A2904" s="31" t="n"/>
      <c r="B2904" s="26" t="n"/>
      <c r="C2904" s="26" t="n"/>
      <c r="D2904" s="29" t="n"/>
      <c r="E2904" s="26" t="n"/>
      <c r="F2904" s="26" t="n"/>
    </row>
    <row r="2905">
      <c r="A2905" s="31" t="n"/>
      <c r="B2905" s="26" t="n"/>
      <c r="C2905" s="26" t="n"/>
      <c r="D2905" s="29" t="n"/>
      <c r="E2905" s="26" t="n"/>
      <c r="F2905" s="26" t="n"/>
    </row>
    <row r="2906">
      <c r="A2906" s="31" t="n"/>
      <c r="B2906" s="26" t="n"/>
      <c r="C2906" s="26" t="n"/>
      <c r="D2906" s="29" t="n"/>
      <c r="E2906" s="26" t="n"/>
      <c r="F2906" s="26" t="n"/>
    </row>
    <row r="2907">
      <c r="A2907" s="31" t="n"/>
      <c r="B2907" s="26" t="n"/>
      <c r="C2907" s="26" t="n"/>
      <c r="D2907" s="29" t="n"/>
      <c r="E2907" s="26" t="n"/>
      <c r="F2907" s="26" t="n"/>
    </row>
    <row r="2908">
      <c r="A2908" s="31" t="n"/>
      <c r="B2908" s="26" t="n"/>
      <c r="C2908" s="26" t="n"/>
      <c r="D2908" s="29" t="n"/>
      <c r="E2908" s="26" t="n"/>
      <c r="F2908" s="26" t="n"/>
    </row>
    <row r="2909">
      <c r="A2909" s="31" t="n"/>
      <c r="B2909" s="26" t="n"/>
      <c r="C2909" s="26" t="n"/>
      <c r="D2909" s="29" t="n"/>
      <c r="E2909" s="26" t="n"/>
      <c r="F2909" s="26" t="n"/>
    </row>
    <row r="2910">
      <c r="A2910" s="31" t="n"/>
      <c r="B2910" s="26" t="n"/>
      <c r="C2910" s="26" t="n"/>
      <c r="D2910" s="29" t="n"/>
      <c r="E2910" s="26" t="n"/>
      <c r="F2910" s="26" t="n"/>
    </row>
    <row r="2911">
      <c r="A2911" s="31" t="n"/>
      <c r="B2911" s="26" t="n"/>
      <c r="C2911" s="26" t="n"/>
      <c r="D2911" s="29" t="n"/>
      <c r="E2911" s="26" t="n"/>
      <c r="F2911" s="26" t="n"/>
    </row>
    <row r="2912">
      <c r="A2912" s="31" t="n"/>
      <c r="B2912" s="26" t="n"/>
      <c r="C2912" s="26" t="n"/>
      <c r="D2912" s="29" t="n"/>
      <c r="E2912" s="26" t="n"/>
      <c r="F2912" s="26" t="n"/>
    </row>
    <row r="2913">
      <c r="A2913" s="31" t="n"/>
      <c r="B2913" s="26" t="n"/>
      <c r="C2913" s="26" t="n"/>
      <c r="D2913" s="29" t="n"/>
      <c r="E2913" s="26" t="n"/>
      <c r="F2913" s="26" t="n"/>
    </row>
    <row r="2914">
      <c r="A2914" s="31" t="n"/>
      <c r="B2914" s="26" t="n"/>
      <c r="C2914" s="26" t="n"/>
      <c r="D2914" s="29" t="n"/>
      <c r="E2914" s="26" t="n"/>
      <c r="F2914" s="26" t="n"/>
    </row>
    <row r="2915">
      <c r="A2915" s="31" t="n"/>
      <c r="B2915" s="26" t="n"/>
      <c r="C2915" s="26" t="n"/>
      <c r="D2915" s="29" t="n"/>
      <c r="E2915" s="26" t="n"/>
      <c r="F2915" s="26" t="n"/>
    </row>
    <row r="2916">
      <c r="A2916" s="31" t="n"/>
      <c r="B2916" s="26" t="n"/>
      <c r="C2916" s="26" t="n"/>
      <c r="D2916" s="29" t="n"/>
      <c r="E2916" s="26" t="n"/>
      <c r="F2916" s="26" t="n"/>
    </row>
    <row r="2917">
      <c r="A2917" s="31" t="n"/>
      <c r="B2917" s="26" t="n"/>
      <c r="C2917" s="26" t="n"/>
      <c r="D2917" s="29" t="n"/>
      <c r="E2917" s="26" t="n"/>
      <c r="F2917" s="26" t="n"/>
    </row>
    <row r="2918">
      <c r="A2918" s="31" t="n"/>
      <c r="B2918" s="26" t="n"/>
      <c r="C2918" s="26" t="n"/>
      <c r="D2918" s="29" t="n"/>
      <c r="E2918" s="26" t="n"/>
      <c r="F2918" s="26" t="n"/>
    </row>
    <row r="2919">
      <c r="A2919" s="31" t="n"/>
      <c r="B2919" s="26" t="n"/>
      <c r="C2919" s="26" t="n"/>
      <c r="D2919" s="29" t="n"/>
      <c r="E2919" s="26" t="n"/>
      <c r="F2919" s="26" t="n"/>
    </row>
    <row r="2920">
      <c r="A2920" s="31" t="n"/>
      <c r="B2920" s="26" t="n"/>
      <c r="C2920" s="26" t="n"/>
      <c r="D2920" s="29" t="n"/>
      <c r="E2920" s="26" t="n"/>
      <c r="F2920" s="26" t="n"/>
    </row>
    <row r="2921">
      <c r="A2921" s="31" t="n"/>
      <c r="B2921" s="26" t="n"/>
      <c r="C2921" s="26" t="n"/>
      <c r="D2921" s="29" t="n"/>
      <c r="E2921" s="26" t="n"/>
      <c r="F2921" s="26" t="n"/>
    </row>
    <row r="2922">
      <c r="A2922" s="31" t="n"/>
      <c r="B2922" s="26" t="n"/>
      <c r="C2922" s="26" t="n"/>
      <c r="D2922" s="29" t="n"/>
      <c r="E2922" s="26" t="n"/>
      <c r="F2922" s="26" t="n"/>
    </row>
    <row r="2923">
      <c r="A2923" s="31" t="n"/>
      <c r="B2923" s="26" t="n"/>
      <c r="C2923" s="26" t="n"/>
      <c r="D2923" s="29" t="n"/>
      <c r="E2923" s="26" t="n"/>
      <c r="F2923" s="26" t="n"/>
    </row>
    <row r="2924">
      <c r="A2924" s="31" t="n"/>
      <c r="B2924" s="26" t="n"/>
      <c r="C2924" s="26" t="n"/>
      <c r="D2924" s="29" t="n"/>
      <c r="E2924" s="26" t="n"/>
      <c r="F2924" s="26" t="n"/>
    </row>
    <row r="2925">
      <c r="A2925" s="31" t="n"/>
      <c r="B2925" s="26" t="n"/>
      <c r="C2925" s="26" t="n"/>
      <c r="D2925" s="29" t="n"/>
      <c r="E2925" s="26" t="n"/>
      <c r="F2925" s="26" t="n"/>
    </row>
    <row r="2926">
      <c r="A2926" s="31" t="n"/>
      <c r="B2926" s="26" t="n"/>
      <c r="C2926" s="26" t="n"/>
      <c r="D2926" s="29" t="n"/>
      <c r="E2926" s="26" t="n"/>
      <c r="F2926" s="26" t="n"/>
    </row>
    <row r="2927">
      <c r="A2927" s="31" t="n"/>
      <c r="B2927" s="26" t="n"/>
      <c r="C2927" s="26" t="n"/>
      <c r="D2927" s="29" t="n"/>
      <c r="E2927" s="26" t="n"/>
      <c r="F2927" s="26" t="n"/>
    </row>
    <row r="2928">
      <c r="A2928" s="31" t="n"/>
      <c r="B2928" s="26" t="n"/>
      <c r="C2928" s="26" t="n"/>
      <c r="D2928" s="29" t="n"/>
      <c r="E2928" s="26" t="n"/>
      <c r="F2928" s="26" t="n"/>
    </row>
    <row r="2929">
      <c r="A2929" s="31" t="n"/>
      <c r="B2929" s="26" t="n"/>
      <c r="C2929" s="26" t="n"/>
      <c r="D2929" s="29" t="n"/>
      <c r="E2929" s="26" t="n"/>
      <c r="F2929" s="26" t="n"/>
    </row>
    <row r="2930">
      <c r="A2930" s="31" t="n"/>
      <c r="B2930" s="26" t="n"/>
      <c r="C2930" s="26" t="n"/>
      <c r="D2930" s="29" t="n"/>
      <c r="E2930" s="26" t="n"/>
      <c r="F2930" s="26" t="n"/>
    </row>
    <row r="2931">
      <c r="A2931" s="31" t="n"/>
      <c r="B2931" s="26" t="n"/>
      <c r="C2931" s="26" t="n"/>
      <c r="D2931" s="29" t="n"/>
      <c r="E2931" s="26" t="n"/>
      <c r="F2931" s="26" t="n"/>
    </row>
    <row r="2932">
      <c r="A2932" s="31" t="n"/>
      <c r="B2932" s="26" t="n"/>
      <c r="C2932" s="26" t="n"/>
      <c r="D2932" s="29" t="n"/>
      <c r="E2932" s="26" t="n"/>
      <c r="F2932" s="26" t="n"/>
    </row>
    <row r="2933">
      <c r="A2933" s="31" t="n"/>
      <c r="B2933" s="26" t="n"/>
      <c r="C2933" s="26" t="n"/>
      <c r="D2933" s="29" t="n"/>
      <c r="E2933" s="26" t="n"/>
      <c r="F2933" s="26" t="n"/>
    </row>
    <row r="2934">
      <c r="A2934" s="31" t="n"/>
      <c r="B2934" s="26" t="n"/>
      <c r="C2934" s="26" t="n"/>
      <c r="D2934" s="29" t="n"/>
      <c r="E2934" s="26" t="n"/>
      <c r="F2934" s="26" t="n"/>
    </row>
    <row r="2935">
      <c r="A2935" s="31" t="n"/>
      <c r="B2935" s="26" t="n"/>
      <c r="C2935" s="26" t="n"/>
      <c r="D2935" s="29" t="n"/>
      <c r="E2935" s="26" t="n"/>
      <c r="F2935" s="26" t="n"/>
    </row>
    <row r="2936">
      <c r="A2936" s="31" t="n"/>
      <c r="B2936" s="26" t="n"/>
      <c r="C2936" s="26" t="n"/>
      <c r="D2936" s="29" t="n"/>
      <c r="E2936" s="26" t="n"/>
      <c r="F2936" s="26" t="n"/>
    </row>
    <row r="2937">
      <c r="A2937" s="31" t="n"/>
      <c r="B2937" s="26" t="n"/>
      <c r="C2937" s="26" t="n"/>
      <c r="D2937" s="29" t="n"/>
      <c r="E2937" s="26" t="n"/>
      <c r="F2937" s="26" t="n"/>
    </row>
    <row r="2938">
      <c r="A2938" s="31" t="n"/>
      <c r="B2938" s="26" t="n"/>
      <c r="C2938" s="26" t="n"/>
      <c r="D2938" s="29" t="n"/>
      <c r="E2938" s="26" t="n"/>
      <c r="F2938" s="26" t="n"/>
    </row>
    <row r="2939">
      <c r="A2939" s="31" t="n"/>
      <c r="B2939" s="26" t="n"/>
      <c r="C2939" s="26" t="n"/>
      <c r="D2939" s="29" t="n"/>
      <c r="E2939" s="26" t="n"/>
      <c r="F2939" s="26" t="n"/>
    </row>
    <row r="2940">
      <c r="A2940" s="31" t="n"/>
      <c r="B2940" s="26" t="n"/>
      <c r="C2940" s="26" t="n"/>
      <c r="D2940" s="29" t="n"/>
      <c r="E2940" s="26" t="n"/>
      <c r="F2940" s="26" t="n"/>
    </row>
    <row r="2941">
      <c r="A2941" s="31" t="n"/>
      <c r="B2941" s="26" t="n"/>
      <c r="C2941" s="26" t="n"/>
      <c r="D2941" s="29" t="n"/>
      <c r="E2941" s="26" t="n"/>
      <c r="F2941" s="26" t="n"/>
    </row>
    <row r="2942">
      <c r="A2942" s="31" t="n"/>
      <c r="B2942" s="26" t="n"/>
      <c r="C2942" s="26" t="n"/>
      <c r="D2942" s="29" t="n"/>
      <c r="E2942" s="26" t="n"/>
      <c r="F2942" s="26" t="n"/>
    </row>
    <row r="2943">
      <c r="A2943" s="31" t="n"/>
      <c r="B2943" s="26" t="n"/>
      <c r="C2943" s="26" t="n"/>
      <c r="D2943" s="29" t="n"/>
      <c r="E2943" s="26" t="n"/>
      <c r="F2943" s="26" t="n"/>
    </row>
    <row r="2944">
      <c r="A2944" s="31" t="n"/>
      <c r="B2944" s="26" t="n"/>
      <c r="C2944" s="26" t="n"/>
      <c r="D2944" s="29" t="n"/>
      <c r="E2944" s="26" t="n"/>
      <c r="F2944" s="26" t="n"/>
    </row>
    <row r="2945">
      <c r="A2945" s="31" t="n"/>
      <c r="B2945" s="26" t="n"/>
      <c r="C2945" s="26" t="n"/>
      <c r="D2945" s="29" t="n"/>
      <c r="E2945" s="26" t="n"/>
      <c r="F2945" s="26" t="n"/>
    </row>
    <row r="2946">
      <c r="A2946" s="31" t="n"/>
      <c r="B2946" s="26" t="n"/>
      <c r="C2946" s="26" t="n"/>
      <c r="D2946" s="29" t="n"/>
      <c r="E2946" s="26" t="n"/>
      <c r="F2946" s="26" t="n"/>
    </row>
    <row r="2947">
      <c r="A2947" s="31" t="n"/>
      <c r="B2947" s="26" t="n"/>
      <c r="C2947" s="26" t="n"/>
      <c r="D2947" s="29" t="n"/>
      <c r="E2947" s="26" t="n"/>
      <c r="F2947" s="26" t="n"/>
    </row>
    <row r="2948">
      <c r="A2948" s="31" t="n"/>
      <c r="B2948" s="26" t="n"/>
      <c r="C2948" s="26" t="n"/>
      <c r="D2948" s="29" t="n"/>
      <c r="E2948" s="26" t="n"/>
      <c r="F2948" s="26" t="n"/>
    </row>
    <row r="2949">
      <c r="A2949" s="31" t="n"/>
      <c r="B2949" s="26" t="n"/>
      <c r="C2949" s="26" t="n"/>
      <c r="D2949" s="29" t="n"/>
      <c r="E2949" s="26" t="n"/>
      <c r="F2949" s="26" t="n"/>
    </row>
    <row r="2950">
      <c r="A2950" s="31" t="n"/>
      <c r="B2950" s="26" t="n"/>
      <c r="C2950" s="26" t="n"/>
      <c r="D2950" s="29" t="n"/>
      <c r="E2950" s="26" t="n"/>
      <c r="F2950" s="26" t="n"/>
    </row>
    <row r="2951">
      <c r="A2951" s="31" t="n"/>
      <c r="B2951" s="26" t="n"/>
      <c r="C2951" s="26" t="n"/>
      <c r="D2951" s="29" t="n"/>
      <c r="E2951" s="26" t="n"/>
      <c r="F2951" s="26" t="n"/>
    </row>
    <row r="2952">
      <c r="A2952" s="31" t="n"/>
      <c r="B2952" s="26" t="n"/>
      <c r="C2952" s="26" t="n"/>
      <c r="D2952" s="29" t="n"/>
      <c r="E2952" s="26" t="n"/>
      <c r="F2952" s="26" t="n"/>
    </row>
    <row r="2953">
      <c r="A2953" s="31" t="n"/>
      <c r="B2953" s="26" t="n"/>
      <c r="C2953" s="26" t="n"/>
      <c r="D2953" s="29" t="n"/>
      <c r="E2953" s="26" t="n"/>
      <c r="F2953" s="26" t="n"/>
    </row>
    <row r="2954">
      <c r="A2954" s="31" t="n"/>
      <c r="B2954" s="26" t="n"/>
      <c r="C2954" s="26" t="n"/>
      <c r="D2954" s="29" t="n"/>
      <c r="E2954" s="26" t="n"/>
      <c r="F2954" s="26" t="n"/>
    </row>
    <row r="2955">
      <c r="A2955" s="31" t="n"/>
      <c r="B2955" s="26" t="n"/>
      <c r="C2955" s="26" t="n"/>
      <c r="D2955" s="29" t="n"/>
      <c r="E2955" s="26" t="n"/>
      <c r="F2955" s="26" t="n"/>
    </row>
    <row r="2956">
      <c r="A2956" s="31" t="n"/>
      <c r="B2956" s="26" t="n"/>
      <c r="C2956" s="26" t="n"/>
      <c r="D2956" s="29" t="n"/>
      <c r="E2956" s="26" t="n"/>
      <c r="F2956" s="26" t="n"/>
    </row>
    <row r="2957">
      <c r="A2957" s="31" t="n"/>
      <c r="B2957" s="26" t="n"/>
      <c r="C2957" s="26" t="n"/>
      <c r="D2957" s="29" t="n"/>
      <c r="E2957" s="26" t="n"/>
      <c r="F2957" s="26" t="n"/>
    </row>
    <row r="2958">
      <c r="A2958" s="31" t="n"/>
      <c r="B2958" s="26" t="n"/>
      <c r="C2958" s="26" t="n"/>
      <c r="D2958" s="29" t="n"/>
      <c r="E2958" s="26" t="n"/>
      <c r="F2958" s="26" t="n"/>
    </row>
    <row r="2959">
      <c r="A2959" s="31" t="n"/>
      <c r="B2959" s="26" t="n"/>
      <c r="C2959" s="26" t="n"/>
      <c r="D2959" s="29" t="n"/>
      <c r="E2959" s="26" t="n"/>
      <c r="F2959" s="26" t="n"/>
    </row>
    <row r="2960">
      <c r="A2960" s="31" t="n"/>
      <c r="B2960" s="26" t="n"/>
      <c r="C2960" s="26" t="n"/>
      <c r="D2960" s="29" t="n"/>
      <c r="E2960" s="26" t="n"/>
      <c r="F2960" s="26" t="n"/>
    </row>
    <row r="2961">
      <c r="A2961" s="31" t="n"/>
      <c r="B2961" s="26" t="n"/>
      <c r="C2961" s="26" t="n"/>
      <c r="D2961" s="29" t="n"/>
      <c r="E2961" s="26" t="n"/>
      <c r="F2961" s="26" t="n"/>
    </row>
    <row r="2962">
      <c r="A2962" s="31" t="n"/>
      <c r="B2962" s="26" t="n"/>
      <c r="C2962" s="26" t="n"/>
      <c r="D2962" s="29" t="n"/>
      <c r="E2962" s="26" t="n"/>
      <c r="F2962" s="26" t="n"/>
    </row>
    <row r="2963">
      <c r="A2963" s="31" t="n"/>
      <c r="B2963" s="26" t="n"/>
      <c r="C2963" s="26" t="n"/>
      <c r="D2963" s="29" t="n"/>
      <c r="E2963" s="26" t="n"/>
      <c r="F2963" s="26" t="n"/>
    </row>
    <row r="2964">
      <c r="A2964" s="31" t="n"/>
      <c r="B2964" s="26" t="n"/>
      <c r="C2964" s="26" t="n"/>
      <c r="D2964" s="29" t="n"/>
      <c r="E2964" s="26" t="n"/>
      <c r="F2964" s="26" t="n"/>
    </row>
    <row r="2965">
      <c r="A2965" s="31" t="n"/>
      <c r="B2965" s="26" t="n"/>
      <c r="C2965" s="26" t="n"/>
      <c r="D2965" s="29" t="n"/>
      <c r="E2965" s="26" t="n"/>
      <c r="F2965" s="26" t="n"/>
    </row>
    <row r="2966">
      <c r="A2966" s="31" t="n"/>
      <c r="B2966" s="26" t="n"/>
      <c r="C2966" s="26" t="n"/>
      <c r="D2966" s="29" t="n"/>
      <c r="E2966" s="26" t="n"/>
      <c r="F2966" s="26" t="n"/>
    </row>
    <row r="2967">
      <c r="A2967" s="31" t="n"/>
      <c r="B2967" s="26" t="n"/>
      <c r="C2967" s="26" t="n"/>
      <c r="D2967" s="29" t="n"/>
      <c r="E2967" s="26" t="n"/>
      <c r="F2967" s="26" t="n"/>
    </row>
    <row r="2968">
      <c r="A2968" s="31" t="n"/>
      <c r="B2968" s="26" t="n"/>
      <c r="C2968" s="26" t="n"/>
      <c r="D2968" s="29" t="n"/>
      <c r="E2968" s="26" t="n"/>
      <c r="F2968" s="26" t="n"/>
    </row>
    <row r="2969">
      <c r="A2969" s="31" t="n"/>
      <c r="B2969" s="26" t="n"/>
      <c r="C2969" s="26" t="n"/>
      <c r="D2969" s="29" t="n"/>
      <c r="E2969" s="26" t="n"/>
      <c r="F2969" s="26" t="n"/>
    </row>
    <row r="2970">
      <c r="A2970" s="31" t="n"/>
      <c r="B2970" s="26" t="n"/>
      <c r="C2970" s="26" t="n"/>
      <c r="D2970" s="29" t="n"/>
      <c r="E2970" s="26" t="n"/>
      <c r="F2970" s="26" t="n"/>
    </row>
    <row r="2971">
      <c r="A2971" s="31" t="n"/>
      <c r="B2971" s="26" t="n"/>
      <c r="C2971" s="26" t="n"/>
      <c r="D2971" s="29" t="n"/>
      <c r="E2971" s="26" t="n"/>
      <c r="F2971" s="26" t="n"/>
    </row>
    <row r="2972">
      <c r="A2972" s="31" t="n"/>
      <c r="B2972" s="26" t="n"/>
      <c r="C2972" s="26" t="n"/>
      <c r="D2972" s="29" t="n"/>
      <c r="E2972" s="26" t="n"/>
      <c r="F2972" s="26" t="n"/>
    </row>
    <row r="2973">
      <c r="A2973" s="31" t="n"/>
      <c r="B2973" s="26" t="n"/>
      <c r="C2973" s="26" t="n"/>
      <c r="D2973" s="29" t="n"/>
      <c r="E2973" s="26" t="n"/>
      <c r="F2973" s="26" t="n"/>
    </row>
    <row r="2974">
      <c r="A2974" s="31" t="n"/>
      <c r="B2974" s="26" t="n"/>
      <c r="C2974" s="26" t="n"/>
      <c r="D2974" s="29" t="n"/>
      <c r="E2974" s="26" t="n"/>
      <c r="F2974" s="26" t="n"/>
    </row>
    <row r="2975">
      <c r="A2975" s="31" t="n"/>
      <c r="B2975" s="26" t="n"/>
      <c r="C2975" s="26" t="n"/>
      <c r="D2975" s="29" t="n"/>
      <c r="E2975" s="26" t="n"/>
      <c r="F2975" s="26" t="n"/>
    </row>
    <row r="2976">
      <c r="A2976" s="31" t="n"/>
      <c r="B2976" s="26" t="n"/>
      <c r="C2976" s="26" t="n"/>
      <c r="D2976" s="29" t="n"/>
      <c r="E2976" s="26" t="n"/>
      <c r="F2976" s="26" t="n"/>
    </row>
    <row r="2977">
      <c r="A2977" s="31" t="n"/>
      <c r="B2977" s="26" t="n"/>
      <c r="C2977" s="26" t="n"/>
      <c r="D2977" s="29" t="n"/>
      <c r="E2977" s="26" t="n"/>
      <c r="F2977" s="26" t="n"/>
    </row>
    <row r="2978">
      <c r="A2978" s="31" t="n"/>
      <c r="B2978" s="26" t="n"/>
      <c r="C2978" s="26" t="n"/>
      <c r="D2978" s="29" t="n"/>
      <c r="E2978" s="26" t="n"/>
      <c r="F2978" s="26" t="n"/>
    </row>
    <row r="2979">
      <c r="A2979" s="31" t="n"/>
      <c r="B2979" s="26" t="n"/>
      <c r="C2979" s="26" t="n"/>
      <c r="D2979" s="29" t="n"/>
      <c r="E2979" s="26" t="n"/>
      <c r="F2979" s="26" t="n"/>
    </row>
    <row r="2980">
      <c r="A2980" s="31" t="n"/>
      <c r="B2980" s="26" t="n"/>
      <c r="C2980" s="26" t="n"/>
      <c r="D2980" s="29" t="n"/>
      <c r="E2980" s="26" t="n"/>
      <c r="F2980" s="26" t="n"/>
    </row>
    <row r="2981">
      <c r="A2981" s="31" t="n"/>
      <c r="B2981" s="26" t="n"/>
      <c r="C2981" s="26" t="n"/>
      <c r="D2981" s="29" t="n"/>
      <c r="E2981" s="26" t="n"/>
      <c r="F2981" s="26" t="n"/>
    </row>
    <row r="2982">
      <c r="A2982" s="31" t="n"/>
      <c r="B2982" s="26" t="n"/>
      <c r="C2982" s="26" t="n"/>
      <c r="D2982" s="29" t="n"/>
      <c r="E2982" s="26" t="n"/>
      <c r="F2982" s="26" t="n"/>
    </row>
    <row r="2983">
      <c r="A2983" s="31" t="n"/>
      <c r="B2983" s="26" t="n"/>
      <c r="C2983" s="26" t="n"/>
      <c r="D2983" s="29" t="n"/>
      <c r="E2983" s="26" t="n"/>
      <c r="F2983" s="26" t="n"/>
    </row>
    <row r="2984">
      <c r="A2984" s="31" t="n"/>
      <c r="B2984" s="26" t="n"/>
      <c r="C2984" s="26" t="n"/>
      <c r="D2984" s="29" t="n"/>
      <c r="E2984" s="26" t="n"/>
      <c r="F2984" s="26" t="n"/>
    </row>
    <row r="2985">
      <c r="A2985" s="31" t="n"/>
      <c r="B2985" s="26" t="n"/>
      <c r="C2985" s="26" t="n"/>
      <c r="D2985" s="29" t="n"/>
      <c r="E2985" s="26" t="n"/>
      <c r="F2985" s="26" t="n"/>
    </row>
    <row r="2986">
      <c r="A2986" s="31" t="n"/>
      <c r="B2986" s="26" t="n"/>
      <c r="C2986" s="26" t="n"/>
      <c r="D2986" s="29" t="n"/>
      <c r="E2986" s="26" t="n"/>
      <c r="F2986" s="26" t="n"/>
    </row>
    <row r="2987">
      <c r="A2987" s="31" t="n"/>
      <c r="B2987" s="26" t="n"/>
      <c r="C2987" s="26" t="n"/>
      <c r="D2987" s="29" t="n"/>
      <c r="E2987" s="26" t="n"/>
      <c r="F2987" s="26" t="n"/>
    </row>
    <row r="2988">
      <c r="A2988" s="31" t="n"/>
      <c r="B2988" s="26" t="n"/>
      <c r="C2988" s="26" t="n"/>
      <c r="D2988" s="29" t="n"/>
      <c r="E2988" s="26" t="n"/>
      <c r="F2988" s="26" t="n"/>
    </row>
    <row r="2989">
      <c r="A2989" s="31" t="n"/>
      <c r="B2989" s="26" t="n"/>
      <c r="C2989" s="26" t="n"/>
      <c r="D2989" s="29" t="n"/>
      <c r="E2989" s="26" t="n"/>
      <c r="F2989" s="26" t="n"/>
    </row>
    <row r="2990">
      <c r="A2990" s="31" t="n"/>
      <c r="B2990" s="26" t="n"/>
      <c r="C2990" s="26" t="n"/>
      <c r="D2990" s="29" t="n"/>
      <c r="E2990" s="26" t="n"/>
      <c r="F2990" s="26" t="n"/>
    </row>
    <row r="2991">
      <c r="A2991" s="31" t="n"/>
      <c r="B2991" s="26" t="n"/>
      <c r="C2991" s="26" t="n"/>
      <c r="D2991" s="29" t="n"/>
      <c r="E2991" s="26" t="n"/>
      <c r="F2991" s="26" t="n"/>
    </row>
    <row r="2992">
      <c r="A2992" s="31" t="n"/>
      <c r="B2992" s="26" t="n"/>
      <c r="C2992" s="26" t="n"/>
      <c r="D2992" s="29" t="n"/>
      <c r="E2992" s="26" t="n"/>
      <c r="F2992" s="26" t="n"/>
    </row>
    <row r="2993">
      <c r="A2993" s="31" t="n"/>
      <c r="B2993" s="26" t="n"/>
      <c r="C2993" s="26" t="n"/>
      <c r="D2993" s="29" t="n"/>
      <c r="E2993" s="26" t="n"/>
      <c r="F2993" s="26" t="n"/>
    </row>
    <row r="2994">
      <c r="A2994" s="31" t="n"/>
      <c r="B2994" s="26" t="n"/>
      <c r="C2994" s="26" t="n"/>
      <c r="D2994" s="29" t="n"/>
      <c r="E2994" s="26" t="n"/>
      <c r="F2994" s="26" t="n"/>
    </row>
    <row r="2995">
      <c r="A2995" s="31" t="n"/>
      <c r="B2995" s="26" t="n"/>
      <c r="C2995" s="26" t="n"/>
      <c r="D2995" s="29" t="n"/>
      <c r="E2995" s="26" t="n"/>
      <c r="F2995" s="26" t="n"/>
    </row>
    <row r="2996">
      <c r="A2996" s="31" t="n"/>
      <c r="B2996" s="26" t="n"/>
      <c r="C2996" s="26" t="n"/>
      <c r="D2996" s="29" t="n"/>
      <c r="E2996" s="26" t="n"/>
      <c r="F2996" s="26" t="n"/>
    </row>
    <row r="2997">
      <c r="A2997" s="31" t="n"/>
      <c r="B2997" s="26" t="n"/>
      <c r="C2997" s="26" t="n"/>
      <c r="D2997" s="29" t="n"/>
      <c r="E2997" s="26" t="n"/>
      <c r="F2997" s="26" t="n"/>
    </row>
    <row r="2998">
      <c r="A2998" s="31" t="n"/>
      <c r="B2998" s="26" t="n"/>
      <c r="C2998" s="26" t="n"/>
      <c r="D2998" s="29" t="n"/>
      <c r="E2998" s="26" t="n"/>
      <c r="F2998" s="26" t="n"/>
    </row>
    <row r="2999">
      <c r="A2999" s="31" t="n"/>
      <c r="B2999" s="26" t="n"/>
      <c r="C2999" s="26" t="n"/>
      <c r="D2999" s="29" t="n"/>
      <c r="E2999" s="26" t="n"/>
      <c r="F2999" s="26" t="n"/>
    </row>
    <row r="3000">
      <c r="A3000" s="31" t="n"/>
      <c r="B3000" s="26" t="n"/>
      <c r="C3000" s="26" t="n"/>
      <c r="D3000" s="29" t="n"/>
      <c r="E3000" s="26" t="n"/>
      <c r="F3000" s="26" t="n"/>
    </row>
    <row r="3001">
      <c r="A3001" s="31" t="n"/>
      <c r="B3001" s="26" t="n"/>
      <c r="C3001" s="26" t="n"/>
      <c r="D3001" s="29" t="n"/>
      <c r="E3001" s="26" t="n"/>
      <c r="F3001" s="26" t="n"/>
    </row>
    <row r="3002">
      <c r="A3002" s="31" t="n"/>
      <c r="B3002" s="26" t="n"/>
      <c r="C3002" s="26" t="n"/>
      <c r="D3002" s="29" t="n"/>
      <c r="E3002" s="26" t="n"/>
      <c r="F3002" s="26" t="n"/>
    </row>
    <row r="3003">
      <c r="A3003" s="31" t="n"/>
      <c r="B3003" s="26" t="n"/>
      <c r="C3003" s="26" t="n"/>
      <c r="D3003" s="29" t="n"/>
      <c r="E3003" s="26" t="n"/>
      <c r="F3003" s="26" t="n"/>
    </row>
    <row r="3004">
      <c r="A3004" s="31" t="n"/>
      <c r="B3004" s="26" t="n"/>
      <c r="C3004" s="26" t="n"/>
      <c r="D3004" s="29" t="n"/>
      <c r="E3004" s="26" t="n"/>
      <c r="F3004" s="26" t="n"/>
    </row>
    <row r="3005">
      <c r="A3005" s="31" t="n"/>
      <c r="B3005" s="26" t="n"/>
      <c r="C3005" s="26" t="n"/>
      <c r="D3005" s="29" t="n"/>
      <c r="E3005" s="26" t="n"/>
      <c r="F3005" s="26" t="n"/>
    </row>
    <row r="3006">
      <c r="A3006" s="31" t="n"/>
      <c r="B3006" s="26" t="n"/>
      <c r="C3006" s="26" t="n"/>
      <c r="D3006" s="29" t="n"/>
      <c r="E3006" s="26" t="n"/>
      <c r="F3006" s="26" t="n"/>
    </row>
    <row r="3007">
      <c r="A3007" s="31" t="n"/>
      <c r="B3007" s="26" t="n"/>
      <c r="C3007" s="26" t="n"/>
      <c r="D3007" s="29" t="n"/>
      <c r="E3007" s="26" t="n"/>
      <c r="F3007" s="26" t="n"/>
    </row>
    <row r="3008">
      <c r="A3008" s="31" t="n"/>
      <c r="B3008" s="26" t="n"/>
      <c r="C3008" s="26" t="n"/>
      <c r="D3008" s="29" t="n"/>
      <c r="E3008" s="26" t="n"/>
      <c r="F3008" s="26" t="n"/>
    </row>
    <row r="3009">
      <c r="A3009" s="31" t="n"/>
      <c r="B3009" s="26" t="n"/>
      <c r="C3009" s="26" t="n"/>
      <c r="D3009" s="29" t="n"/>
      <c r="E3009" s="26" t="n"/>
      <c r="F3009" s="26" t="n"/>
    </row>
    <row r="3010">
      <c r="A3010" s="31" t="n"/>
      <c r="B3010" s="26" t="n"/>
      <c r="C3010" s="26" t="n"/>
      <c r="D3010" s="29" t="n"/>
      <c r="E3010" s="26" t="n"/>
      <c r="F3010" s="26" t="n"/>
    </row>
    <row r="3011">
      <c r="A3011" s="31" t="n"/>
      <c r="B3011" s="26" t="n"/>
      <c r="C3011" s="26" t="n"/>
      <c r="D3011" s="29" t="n"/>
      <c r="E3011" s="26" t="n"/>
      <c r="F3011" s="26" t="n"/>
    </row>
    <row r="3012">
      <c r="A3012" s="31" t="n"/>
      <c r="B3012" s="26" t="n"/>
      <c r="C3012" s="26" t="n"/>
      <c r="D3012" s="29" t="n"/>
      <c r="E3012" s="26" t="n"/>
      <c r="F3012" s="26" t="n"/>
    </row>
    <row r="3013">
      <c r="A3013" s="31" t="n"/>
      <c r="B3013" s="26" t="n"/>
      <c r="C3013" s="26" t="n"/>
      <c r="D3013" s="29" t="n"/>
      <c r="E3013" s="26" t="n"/>
      <c r="F3013" s="26" t="n"/>
    </row>
    <row r="3014">
      <c r="A3014" s="31" t="n"/>
      <c r="B3014" s="26" t="n"/>
      <c r="C3014" s="26" t="n"/>
      <c r="D3014" s="29" t="n"/>
      <c r="E3014" s="26" t="n"/>
      <c r="F3014" s="26" t="n"/>
    </row>
    <row r="3015">
      <c r="A3015" s="31" t="n"/>
      <c r="B3015" s="26" t="n"/>
      <c r="C3015" s="26" t="n"/>
      <c r="D3015" s="29" t="n"/>
      <c r="E3015" s="26" t="n"/>
      <c r="F3015" s="26" t="n"/>
    </row>
    <row r="3016">
      <c r="A3016" s="31" t="n"/>
      <c r="B3016" s="26" t="n"/>
      <c r="C3016" s="26" t="n"/>
      <c r="D3016" s="29" t="n"/>
      <c r="E3016" s="26" t="n"/>
      <c r="F3016" s="26" t="n"/>
    </row>
    <row r="3017">
      <c r="A3017" s="31" t="n"/>
      <c r="B3017" s="26" t="n"/>
      <c r="C3017" s="26" t="n"/>
      <c r="D3017" s="29" t="n"/>
      <c r="E3017" s="26" t="n"/>
      <c r="F3017" s="26" t="n"/>
    </row>
    <row r="3018">
      <c r="A3018" s="31" t="n"/>
      <c r="B3018" s="26" t="n"/>
      <c r="C3018" s="26" t="n"/>
      <c r="D3018" s="29" t="n"/>
      <c r="E3018" s="26" t="n"/>
      <c r="F3018" s="26" t="n"/>
    </row>
    <row r="3019">
      <c r="A3019" s="31" t="n"/>
      <c r="B3019" s="26" t="n"/>
      <c r="C3019" s="26" t="n"/>
      <c r="D3019" s="29" t="n"/>
      <c r="E3019" s="26" t="n"/>
      <c r="F3019" s="26" t="n"/>
    </row>
    <row r="3020">
      <c r="A3020" s="31" t="n"/>
      <c r="B3020" s="26" t="n"/>
      <c r="C3020" s="26" t="n"/>
      <c r="D3020" s="29" t="n"/>
      <c r="E3020" s="26" t="n"/>
      <c r="F3020" s="26" t="n"/>
    </row>
    <row r="3021">
      <c r="A3021" s="31" t="n"/>
      <c r="B3021" s="26" t="n"/>
      <c r="C3021" s="26" t="n"/>
      <c r="D3021" s="29" t="n"/>
      <c r="E3021" s="26" t="n"/>
      <c r="F3021" s="26" t="n"/>
    </row>
    <row r="3022">
      <c r="A3022" s="31" t="n"/>
      <c r="B3022" s="26" t="n"/>
      <c r="C3022" s="26" t="n"/>
      <c r="D3022" s="29" t="n"/>
      <c r="E3022" s="26" t="n"/>
      <c r="F3022" s="26" t="n"/>
    </row>
    <row r="3023">
      <c r="A3023" s="31" t="n"/>
      <c r="B3023" s="26" t="n"/>
      <c r="C3023" s="26" t="n"/>
      <c r="D3023" s="29" t="n"/>
      <c r="E3023" s="26" t="n"/>
      <c r="F3023" s="26" t="n"/>
    </row>
    <row r="3024">
      <c r="A3024" s="31" t="n"/>
      <c r="B3024" s="26" t="n"/>
      <c r="C3024" s="26" t="n"/>
      <c r="D3024" s="29" t="n"/>
      <c r="E3024" s="26" t="n"/>
      <c r="F3024" s="26" t="n"/>
    </row>
    <row r="3025">
      <c r="A3025" s="31" t="n"/>
      <c r="B3025" s="26" t="n"/>
      <c r="C3025" s="26" t="n"/>
      <c r="D3025" s="29" t="n"/>
      <c r="E3025" s="26" t="n"/>
      <c r="F3025" s="26" t="n"/>
    </row>
    <row r="3026">
      <c r="A3026" s="31" t="n"/>
      <c r="B3026" s="26" t="n"/>
      <c r="C3026" s="26" t="n"/>
      <c r="D3026" s="29" t="n"/>
      <c r="E3026" s="26" t="n"/>
      <c r="F3026" s="26" t="n"/>
    </row>
    <row r="3027">
      <c r="A3027" s="31" t="n"/>
      <c r="B3027" s="26" t="n"/>
      <c r="C3027" s="26" t="n"/>
      <c r="D3027" s="29" t="n"/>
      <c r="E3027" s="26" t="n"/>
      <c r="F3027" s="26" t="n"/>
    </row>
    <row r="3028">
      <c r="A3028" s="31" t="n"/>
      <c r="B3028" s="26" t="n"/>
      <c r="C3028" s="26" t="n"/>
      <c r="D3028" s="29" t="n"/>
      <c r="E3028" s="26" t="n"/>
      <c r="F3028" s="26" t="n"/>
    </row>
    <row r="3029">
      <c r="A3029" s="31" t="n"/>
      <c r="B3029" s="26" t="n"/>
      <c r="C3029" s="26" t="n"/>
      <c r="D3029" s="29" t="n"/>
      <c r="E3029" s="26" t="n"/>
      <c r="F3029" s="26" t="n"/>
    </row>
    <row r="3030">
      <c r="A3030" s="31" t="n"/>
      <c r="B3030" s="26" t="n"/>
      <c r="C3030" s="26" t="n"/>
      <c r="D3030" s="29" t="n"/>
      <c r="E3030" s="26" t="n"/>
      <c r="F3030" s="26" t="n"/>
    </row>
    <row r="3031">
      <c r="A3031" s="31" t="n"/>
      <c r="B3031" s="26" t="n"/>
      <c r="C3031" s="26" t="n"/>
      <c r="D3031" s="29" t="n"/>
      <c r="E3031" s="26" t="n"/>
      <c r="F3031" s="26" t="n"/>
    </row>
    <row r="3032">
      <c r="A3032" s="31" t="n"/>
      <c r="B3032" s="26" t="n"/>
      <c r="C3032" s="26" t="n"/>
      <c r="D3032" s="29" t="n"/>
      <c r="E3032" s="26" t="n"/>
      <c r="F3032" s="26" t="n"/>
    </row>
    <row r="3033">
      <c r="A3033" s="31" t="n"/>
      <c r="B3033" s="26" t="n"/>
      <c r="C3033" s="26" t="n"/>
      <c r="D3033" s="29" t="n"/>
      <c r="E3033" s="26" t="n"/>
      <c r="F3033" s="26" t="n"/>
    </row>
    <row r="3034">
      <c r="A3034" s="31" t="n"/>
      <c r="B3034" s="26" t="n"/>
      <c r="C3034" s="26" t="n"/>
      <c r="D3034" s="29" t="n"/>
      <c r="E3034" s="26" t="n"/>
      <c r="F3034" s="26" t="n"/>
    </row>
    <row r="3035">
      <c r="A3035" s="31" t="n"/>
      <c r="B3035" s="26" t="n"/>
      <c r="C3035" s="26" t="n"/>
      <c r="D3035" s="29" t="n"/>
      <c r="E3035" s="26" t="n"/>
      <c r="F3035" s="26" t="n"/>
    </row>
    <row r="3036">
      <c r="A3036" s="31" t="n"/>
      <c r="B3036" s="26" t="n"/>
      <c r="C3036" s="26" t="n"/>
      <c r="D3036" s="29" t="n"/>
      <c r="E3036" s="26" t="n"/>
      <c r="F3036" s="26" t="n"/>
    </row>
    <row r="3037">
      <c r="A3037" s="31" t="n"/>
      <c r="B3037" s="26" t="n"/>
      <c r="C3037" s="26" t="n"/>
      <c r="D3037" s="29" t="n"/>
      <c r="E3037" s="26" t="n"/>
      <c r="F3037" s="26" t="n"/>
    </row>
    <row r="3038">
      <c r="A3038" s="31" t="n"/>
      <c r="B3038" s="26" t="n"/>
      <c r="C3038" s="26" t="n"/>
      <c r="D3038" s="29" t="n"/>
      <c r="E3038" s="26" t="n"/>
      <c r="F3038" s="26" t="n"/>
    </row>
    <row r="3039">
      <c r="A3039" s="31" t="n"/>
      <c r="B3039" s="26" t="n"/>
      <c r="C3039" s="26" t="n"/>
      <c r="D3039" s="29" t="n"/>
      <c r="E3039" s="26" t="n"/>
      <c r="F3039" s="26" t="n"/>
    </row>
    <row r="3040">
      <c r="A3040" s="31" t="n"/>
      <c r="B3040" s="26" t="n"/>
      <c r="C3040" s="26" t="n"/>
      <c r="D3040" s="29" t="n"/>
      <c r="E3040" s="26" t="n"/>
      <c r="F3040" s="26" t="n"/>
    </row>
    <row r="3041">
      <c r="A3041" s="31" t="n"/>
      <c r="B3041" s="26" t="n"/>
      <c r="C3041" s="26" t="n"/>
      <c r="D3041" s="29" t="n"/>
      <c r="E3041" s="26" t="n"/>
      <c r="F3041" s="26" t="n"/>
    </row>
    <row r="3042">
      <c r="A3042" s="31" t="n"/>
      <c r="B3042" s="26" t="n"/>
      <c r="C3042" s="26" t="n"/>
      <c r="D3042" s="29" t="n"/>
      <c r="E3042" s="26" t="n"/>
      <c r="F3042" s="26" t="n"/>
    </row>
    <row r="3043">
      <c r="A3043" s="31" t="n"/>
      <c r="B3043" s="26" t="n"/>
      <c r="C3043" s="26" t="n"/>
      <c r="D3043" s="29" t="n"/>
      <c r="E3043" s="26" t="n"/>
      <c r="F3043" s="26" t="n"/>
    </row>
    <row r="3044">
      <c r="A3044" s="31" t="n"/>
      <c r="B3044" s="26" t="n"/>
      <c r="C3044" s="26" t="n"/>
      <c r="D3044" s="29" t="n"/>
      <c r="E3044" s="26" t="n"/>
      <c r="F3044" s="26" t="n"/>
    </row>
    <row r="3045">
      <c r="A3045" s="31" t="n"/>
      <c r="B3045" s="26" t="n"/>
      <c r="C3045" s="26" t="n"/>
      <c r="D3045" s="29" t="n"/>
      <c r="E3045" s="26" t="n"/>
      <c r="F3045" s="26" t="n"/>
    </row>
    <row r="3046">
      <c r="A3046" s="31" t="n"/>
      <c r="B3046" s="26" t="n"/>
      <c r="C3046" s="26" t="n"/>
      <c r="D3046" s="29" t="n"/>
      <c r="E3046" s="26" t="n"/>
      <c r="F3046" s="26" t="n"/>
    </row>
    <row r="3047">
      <c r="A3047" s="31" t="n"/>
      <c r="B3047" s="26" t="n"/>
      <c r="C3047" s="26" t="n"/>
      <c r="D3047" s="29" t="n"/>
      <c r="E3047" s="26" t="n"/>
      <c r="F3047" s="26" t="n"/>
    </row>
    <row r="3048">
      <c r="A3048" s="31" t="n"/>
      <c r="B3048" s="26" t="n"/>
      <c r="C3048" s="26" t="n"/>
      <c r="D3048" s="29" t="n"/>
      <c r="E3048" s="26" t="n"/>
      <c r="F3048" s="26" t="n"/>
    </row>
    <row r="3049">
      <c r="A3049" s="31" t="n"/>
      <c r="B3049" s="26" t="n"/>
      <c r="C3049" s="26" t="n"/>
      <c r="D3049" s="29" t="n"/>
      <c r="E3049" s="26" t="n"/>
      <c r="F3049" s="26" t="n"/>
    </row>
    <row r="3050">
      <c r="A3050" s="31" t="n"/>
      <c r="B3050" s="26" t="n"/>
      <c r="C3050" s="26" t="n"/>
      <c r="D3050" s="29" t="n"/>
      <c r="E3050" s="26" t="n"/>
      <c r="F3050" s="26" t="n"/>
    </row>
    <row r="3051">
      <c r="A3051" s="31" t="n"/>
      <c r="B3051" s="26" t="n"/>
      <c r="C3051" s="26" t="n"/>
      <c r="D3051" s="29" t="n"/>
      <c r="E3051" s="26" t="n"/>
      <c r="F3051" s="26" t="n"/>
    </row>
    <row r="3052">
      <c r="A3052" s="31" t="n"/>
      <c r="B3052" s="26" t="n"/>
      <c r="C3052" s="26" t="n"/>
      <c r="D3052" s="29" t="n"/>
      <c r="E3052" s="26" t="n"/>
      <c r="F3052" s="26" t="n"/>
    </row>
    <row r="3053">
      <c r="A3053" s="31" t="n"/>
      <c r="B3053" s="26" t="n"/>
      <c r="C3053" s="26" t="n"/>
      <c r="D3053" s="29" t="n"/>
      <c r="E3053" s="26" t="n"/>
      <c r="F3053" s="26" t="n"/>
    </row>
    <row r="3054">
      <c r="A3054" s="31" t="n"/>
      <c r="B3054" s="26" t="n"/>
      <c r="C3054" s="26" t="n"/>
      <c r="D3054" s="29" t="n"/>
      <c r="E3054" s="26" t="n"/>
      <c r="F3054" s="26" t="n"/>
    </row>
    <row r="3055">
      <c r="A3055" s="31" t="n"/>
      <c r="B3055" s="26" t="n"/>
      <c r="C3055" s="26" t="n"/>
      <c r="D3055" s="29" t="n"/>
      <c r="E3055" s="26" t="n"/>
      <c r="F3055" s="26" t="n"/>
    </row>
    <row r="3056">
      <c r="A3056" s="31" t="n"/>
      <c r="B3056" s="26" t="n"/>
      <c r="C3056" s="26" t="n"/>
      <c r="D3056" s="29" t="n"/>
      <c r="E3056" s="26" t="n"/>
      <c r="F3056" s="26" t="n"/>
    </row>
    <row r="3057">
      <c r="A3057" s="31" t="n"/>
      <c r="B3057" s="26" t="n"/>
      <c r="C3057" s="26" t="n"/>
      <c r="D3057" s="29" t="n"/>
      <c r="E3057" s="26" t="n"/>
      <c r="F3057" s="26" t="n"/>
    </row>
    <row r="3058">
      <c r="A3058" s="31" t="n"/>
      <c r="B3058" s="26" t="n"/>
      <c r="C3058" s="26" t="n"/>
      <c r="D3058" s="29" t="n"/>
      <c r="E3058" s="26" t="n"/>
      <c r="F3058" s="26" t="n"/>
    </row>
    <row r="3059">
      <c r="A3059" s="31" t="n"/>
      <c r="B3059" s="26" t="n"/>
      <c r="C3059" s="26" t="n"/>
      <c r="D3059" s="29" t="n"/>
      <c r="E3059" s="26" t="n"/>
      <c r="F3059" s="26" t="n"/>
    </row>
    <row r="3060">
      <c r="A3060" s="31" t="n"/>
      <c r="B3060" s="26" t="n"/>
      <c r="C3060" s="26" t="n"/>
      <c r="D3060" s="29" t="n"/>
      <c r="E3060" s="26" t="n"/>
      <c r="F3060" s="26" t="n"/>
    </row>
    <row r="3061">
      <c r="A3061" s="31" t="n"/>
      <c r="B3061" s="26" t="n"/>
      <c r="C3061" s="26" t="n"/>
      <c r="D3061" s="29" t="n"/>
      <c r="E3061" s="26" t="n"/>
      <c r="F3061" s="26" t="n"/>
    </row>
    <row r="3062">
      <c r="A3062" s="31" t="n"/>
      <c r="B3062" s="26" t="n"/>
      <c r="C3062" s="26" t="n"/>
      <c r="D3062" s="29" t="n"/>
      <c r="E3062" s="26" t="n"/>
      <c r="F3062" s="26" t="n"/>
    </row>
    <row r="3063">
      <c r="A3063" s="31" t="n"/>
      <c r="B3063" s="26" t="n"/>
      <c r="C3063" s="26" t="n"/>
      <c r="D3063" s="29" t="n"/>
      <c r="E3063" s="26" t="n"/>
      <c r="F3063" s="26" t="n"/>
    </row>
    <row r="3064">
      <c r="A3064" s="31" t="n"/>
      <c r="B3064" s="26" t="n"/>
      <c r="C3064" s="26" t="n"/>
      <c r="D3064" s="29" t="n"/>
      <c r="E3064" s="26" t="n"/>
      <c r="F3064" s="26" t="n"/>
    </row>
    <row r="3065">
      <c r="A3065" s="31" t="n"/>
      <c r="B3065" s="26" t="n"/>
      <c r="C3065" s="26" t="n"/>
      <c r="D3065" s="29" t="n"/>
      <c r="E3065" s="26" t="n"/>
      <c r="F3065" s="26" t="n"/>
    </row>
    <row r="3066">
      <c r="A3066" s="31" t="n"/>
      <c r="B3066" s="26" t="n"/>
      <c r="C3066" s="26" t="n"/>
      <c r="D3066" s="29" t="n"/>
      <c r="E3066" s="26" t="n"/>
      <c r="F3066" s="26" t="n"/>
    </row>
    <row r="3067">
      <c r="A3067" s="31" t="n"/>
      <c r="B3067" s="26" t="n"/>
      <c r="C3067" s="26" t="n"/>
      <c r="D3067" s="29" t="n"/>
      <c r="E3067" s="26" t="n"/>
      <c r="F3067" s="26" t="n"/>
    </row>
    <row r="3068">
      <c r="A3068" s="31" t="n"/>
      <c r="B3068" s="26" t="n"/>
      <c r="C3068" s="26" t="n"/>
      <c r="D3068" s="29" t="n"/>
      <c r="E3068" s="26" t="n"/>
      <c r="F3068" s="26" t="n"/>
    </row>
    <row r="3069">
      <c r="A3069" s="31" t="n"/>
      <c r="B3069" s="26" t="n"/>
      <c r="C3069" s="26" t="n"/>
      <c r="D3069" s="29" t="n"/>
      <c r="E3069" s="26" t="n"/>
      <c r="F3069" s="26" t="n"/>
    </row>
    <row r="3070">
      <c r="A3070" s="31" t="n"/>
      <c r="B3070" s="26" t="n"/>
      <c r="C3070" s="26" t="n"/>
      <c r="D3070" s="29" t="n"/>
      <c r="E3070" s="26" t="n"/>
      <c r="F3070" s="26" t="n"/>
    </row>
    <row r="3071">
      <c r="A3071" s="31" t="n"/>
      <c r="B3071" s="26" t="n"/>
      <c r="C3071" s="26" t="n"/>
      <c r="D3071" s="29" t="n"/>
      <c r="E3071" s="26" t="n"/>
      <c r="F3071" s="26" t="n"/>
    </row>
    <row r="3072">
      <c r="A3072" s="31" t="n"/>
      <c r="B3072" s="26" t="n"/>
      <c r="C3072" s="26" t="n"/>
      <c r="D3072" s="29" t="n"/>
      <c r="E3072" s="26" t="n"/>
      <c r="F3072" s="26" t="n"/>
    </row>
    <row r="3073">
      <c r="A3073" s="31" t="n"/>
      <c r="B3073" s="26" t="n"/>
      <c r="C3073" s="26" t="n"/>
      <c r="D3073" s="29" t="n"/>
      <c r="E3073" s="26" t="n"/>
      <c r="F3073" s="26" t="n"/>
    </row>
    <row r="3074">
      <c r="A3074" s="31" t="n"/>
      <c r="B3074" s="26" t="n"/>
      <c r="C3074" s="26" t="n"/>
      <c r="D3074" s="29" t="n"/>
      <c r="E3074" s="26" t="n"/>
      <c r="F3074" s="26" t="n"/>
    </row>
    <row r="3075">
      <c r="A3075" s="31" t="n"/>
      <c r="B3075" s="26" t="n"/>
      <c r="C3075" s="26" t="n"/>
      <c r="D3075" s="29" t="n"/>
      <c r="E3075" s="26" t="n"/>
      <c r="F3075" s="26" t="n"/>
    </row>
    <row r="3076">
      <c r="A3076" s="31" t="n"/>
      <c r="B3076" s="26" t="n"/>
      <c r="C3076" s="26" t="n"/>
      <c r="D3076" s="29" t="n"/>
      <c r="E3076" s="26" t="n"/>
      <c r="F3076" s="26" t="n"/>
    </row>
    <row r="3077">
      <c r="A3077" s="31" t="n"/>
      <c r="B3077" s="26" t="n"/>
      <c r="C3077" s="26" t="n"/>
      <c r="D3077" s="29" t="n"/>
      <c r="E3077" s="26" t="n"/>
      <c r="F3077" s="26" t="n"/>
    </row>
    <row r="3078">
      <c r="A3078" s="31" t="n"/>
      <c r="B3078" s="26" t="n"/>
      <c r="C3078" s="26" t="n"/>
      <c r="D3078" s="29" t="n"/>
      <c r="E3078" s="26" t="n"/>
      <c r="F3078" s="26" t="n"/>
    </row>
    <row r="3079">
      <c r="A3079" s="31" t="n"/>
      <c r="B3079" s="26" t="n"/>
      <c r="C3079" s="26" t="n"/>
      <c r="D3079" s="29" t="n"/>
      <c r="E3079" s="26" t="n"/>
      <c r="F3079" s="26" t="n"/>
    </row>
    <row r="3080">
      <c r="A3080" s="31" t="n"/>
      <c r="B3080" s="26" t="n"/>
      <c r="C3080" s="26" t="n"/>
      <c r="D3080" s="29" t="n"/>
      <c r="E3080" s="26" t="n"/>
      <c r="F3080" s="26" t="n"/>
    </row>
    <row r="3081">
      <c r="A3081" s="31" t="n"/>
      <c r="B3081" s="26" t="n"/>
      <c r="C3081" s="26" t="n"/>
      <c r="D3081" s="29" t="n"/>
      <c r="E3081" s="26" t="n"/>
      <c r="F3081" s="26" t="n"/>
    </row>
    <row r="3082">
      <c r="A3082" s="31" t="n"/>
      <c r="B3082" s="26" t="n"/>
      <c r="C3082" s="26" t="n"/>
      <c r="D3082" s="29" t="n"/>
      <c r="E3082" s="26" t="n"/>
      <c r="F3082" s="26" t="n"/>
    </row>
    <row r="3083">
      <c r="A3083" s="31" t="n"/>
      <c r="B3083" s="26" t="n"/>
      <c r="C3083" s="26" t="n"/>
      <c r="D3083" s="29" t="n"/>
      <c r="E3083" s="26" t="n"/>
      <c r="F3083" s="26" t="n"/>
    </row>
    <row r="3084">
      <c r="A3084" s="31" t="n"/>
      <c r="B3084" s="26" t="n"/>
      <c r="C3084" s="26" t="n"/>
      <c r="D3084" s="29" t="n"/>
      <c r="E3084" s="26" t="n"/>
      <c r="F3084" s="26" t="n"/>
    </row>
    <row r="3085">
      <c r="A3085" s="31" t="n"/>
      <c r="B3085" s="26" t="n"/>
      <c r="C3085" s="26" t="n"/>
      <c r="D3085" s="29" t="n"/>
      <c r="E3085" s="26" t="n"/>
      <c r="F3085" s="26" t="n"/>
    </row>
    <row r="3086">
      <c r="A3086" s="31" t="n"/>
      <c r="B3086" s="26" t="n"/>
      <c r="C3086" s="26" t="n"/>
      <c r="D3086" s="29" t="n"/>
      <c r="E3086" s="26" t="n"/>
      <c r="F3086" s="26" t="n"/>
    </row>
    <row r="3087">
      <c r="A3087" s="31" t="n"/>
      <c r="B3087" s="26" t="n"/>
      <c r="C3087" s="26" t="n"/>
      <c r="D3087" s="29" t="n"/>
      <c r="E3087" s="26" t="n"/>
      <c r="F3087" s="26" t="n"/>
    </row>
    <row r="3088">
      <c r="A3088" s="31" t="n"/>
      <c r="B3088" s="26" t="n"/>
      <c r="C3088" s="26" t="n"/>
      <c r="D3088" s="29" t="n"/>
      <c r="E3088" s="26" t="n"/>
      <c r="F3088" s="26" t="n"/>
    </row>
    <row r="3089">
      <c r="A3089" s="31" t="n"/>
      <c r="B3089" s="26" t="n"/>
      <c r="C3089" s="26" t="n"/>
      <c r="D3089" s="29" t="n"/>
      <c r="E3089" s="26" t="n"/>
      <c r="F3089" s="26" t="n"/>
    </row>
    <row r="3090">
      <c r="A3090" s="31" t="n"/>
      <c r="B3090" s="26" t="n"/>
      <c r="C3090" s="26" t="n"/>
      <c r="D3090" s="29" t="n"/>
      <c r="E3090" s="26" t="n"/>
      <c r="F3090" s="26" t="n"/>
    </row>
    <row r="3091">
      <c r="A3091" s="31" t="n"/>
      <c r="B3091" s="26" t="n"/>
      <c r="C3091" s="26" t="n"/>
      <c r="D3091" s="29" t="n"/>
      <c r="E3091" s="26" t="n"/>
      <c r="F3091" s="26" t="n"/>
    </row>
    <row r="3092">
      <c r="A3092" s="31" t="n"/>
      <c r="B3092" s="26" t="n"/>
      <c r="C3092" s="26" t="n"/>
      <c r="D3092" s="29" t="n"/>
      <c r="E3092" s="26" t="n"/>
      <c r="F3092" s="26" t="n"/>
    </row>
    <row r="3093">
      <c r="A3093" s="31" t="n"/>
      <c r="B3093" s="26" t="n"/>
      <c r="C3093" s="26" t="n"/>
      <c r="D3093" s="29" t="n"/>
      <c r="E3093" s="26" t="n"/>
      <c r="F3093" s="26" t="n"/>
    </row>
    <row r="3094">
      <c r="A3094" s="31" t="n"/>
      <c r="B3094" s="26" t="n"/>
      <c r="C3094" s="26" t="n"/>
      <c r="D3094" s="29" t="n"/>
      <c r="E3094" s="26" t="n"/>
      <c r="F3094" s="26" t="n"/>
    </row>
    <row r="3095">
      <c r="A3095" s="31" t="n"/>
      <c r="B3095" s="26" t="n"/>
      <c r="C3095" s="26" t="n"/>
      <c r="D3095" s="29" t="n"/>
      <c r="E3095" s="26" t="n"/>
      <c r="F3095" s="26" t="n"/>
    </row>
    <row r="3096">
      <c r="A3096" s="31" t="n"/>
      <c r="B3096" s="26" t="n"/>
      <c r="C3096" s="26" t="n"/>
      <c r="D3096" s="29" t="n"/>
      <c r="E3096" s="26" t="n"/>
      <c r="F3096" s="26" t="n"/>
    </row>
    <row r="3097">
      <c r="A3097" s="31" t="n"/>
      <c r="B3097" s="26" t="n"/>
      <c r="C3097" s="26" t="n"/>
      <c r="D3097" s="29" t="n"/>
      <c r="E3097" s="26" t="n"/>
      <c r="F3097" s="26" t="n"/>
    </row>
    <row r="3098">
      <c r="A3098" s="31" t="n"/>
      <c r="B3098" s="26" t="n"/>
      <c r="C3098" s="26" t="n"/>
      <c r="D3098" s="29" t="n"/>
      <c r="E3098" s="26" t="n"/>
      <c r="F3098" s="26" t="n"/>
    </row>
    <row r="3099">
      <c r="A3099" s="31" t="n"/>
      <c r="B3099" s="26" t="n"/>
      <c r="C3099" s="26" t="n"/>
      <c r="D3099" s="29" t="n"/>
      <c r="E3099" s="26" t="n"/>
      <c r="F3099" s="26" t="n"/>
    </row>
    <row r="3100">
      <c r="A3100" s="31" t="n"/>
      <c r="B3100" s="26" t="n"/>
      <c r="C3100" s="26" t="n"/>
      <c r="D3100" s="29" t="n"/>
      <c r="E3100" s="26" t="n"/>
      <c r="F3100" s="26" t="n"/>
    </row>
    <row r="3101">
      <c r="A3101" s="31" t="n"/>
      <c r="B3101" s="26" t="n"/>
      <c r="C3101" s="26" t="n"/>
      <c r="D3101" s="29" t="n"/>
      <c r="E3101" s="26" t="n"/>
      <c r="F3101" s="26" t="n"/>
    </row>
    <row r="3102">
      <c r="A3102" s="31" t="n"/>
      <c r="B3102" s="26" t="n"/>
      <c r="C3102" s="26" t="n"/>
      <c r="D3102" s="29" t="n"/>
      <c r="E3102" s="26" t="n"/>
      <c r="F3102" s="26" t="n"/>
    </row>
    <row r="3103">
      <c r="A3103" s="31" t="n"/>
      <c r="B3103" s="26" t="n"/>
      <c r="C3103" s="26" t="n"/>
      <c r="D3103" s="29" t="n"/>
      <c r="E3103" s="26" t="n"/>
      <c r="F3103" s="26" t="n"/>
    </row>
    <row r="3104">
      <c r="A3104" s="31" t="n"/>
      <c r="B3104" s="26" t="n"/>
      <c r="C3104" s="26" t="n"/>
      <c r="D3104" s="29" t="n"/>
      <c r="E3104" s="26" t="n"/>
      <c r="F3104" s="26" t="n"/>
    </row>
    <row r="3105">
      <c r="A3105" s="31" t="n"/>
      <c r="B3105" s="26" t="n"/>
      <c r="C3105" s="26" t="n"/>
      <c r="D3105" s="29" t="n"/>
      <c r="E3105" s="26" t="n"/>
      <c r="F3105" s="26" t="n"/>
    </row>
    <row r="3106">
      <c r="A3106" s="31" t="n"/>
      <c r="B3106" s="26" t="n"/>
      <c r="C3106" s="26" t="n"/>
      <c r="D3106" s="29" t="n"/>
      <c r="E3106" s="26" t="n"/>
      <c r="F3106" s="26" t="n"/>
    </row>
    <row r="3107">
      <c r="A3107" s="31" t="n"/>
      <c r="B3107" s="26" t="n"/>
      <c r="C3107" s="26" t="n"/>
      <c r="D3107" s="29" t="n"/>
      <c r="E3107" s="26" t="n"/>
      <c r="F3107" s="26" t="n"/>
    </row>
    <row r="3108">
      <c r="A3108" s="31" t="n"/>
      <c r="B3108" s="26" t="n"/>
      <c r="C3108" s="26" t="n"/>
      <c r="D3108" s="29" t="n"/>
      <c r="E3108" s="26" t="n"/>
      <c r="F3108" s="26" t="n"/>
    </row>
    <row r="3109">
      <c r="A3109" s="31" t="n"/>
      <c r="B3109" s="26" t="n"/>
      <c r="C3109" s="26" t="n"/>
      <c r="D3109" s="29" t="n"/>
      <c r="E3109" s="26" t="n"/>
      <c r="F3109" s="26" t="n"/>
    </row>
    <row r="3110">
      <c r="A3110" s="31" t="n"/>
      <c r="B3110" s="26" t="n"/>
      <c r="C3110" s="26" t="n"/>
      <c r="D3110" s="29" t="n"/>
      <c r="E3110" s="26" t="n"/>
      <c r="F3110" s="26" t="n"/>
    </row>
    <row r="3111">
      <c r="A3111" s="31" t="n"/>
      <c r="B3111" s="26" t="n"/>
      <c r="C3111" s="26" t="n"/>
      <c r="D3111" s="29" t="n"/>
      <c r="E3111" s="26" t="n"/>
      <c r="F3111" s="26" t="n"/>
    </row>
    <row r="3112">
      <c r="A3112" s="31" t="n"/>
      <c r="B3112" s="26" t="n"/>
      <c r="C3112" s="26" t="n"/>
      <c r="D3112" s="29" t="n"/>
      <c r="E3112" s="26" t="n"/>
      <c r="F3112" s="26" t="n"/>
    </row>
    <row r="3113">
      <c r="A3113" s="31" t="n"/>
      <c r="B3113" s="26" t="n"/>
      <c r="C3113" s="26" t="n"/>
      <c r="D3113" s="29" t="n"/>
      <c r="E3113" s="26" t="n"/>
      <c r="F3113" s="26" t="n"/>
    </row>
    <row r="3114">
      <c r="A3114" s="31" t="n"/>
      <c r="B3114" s="26" t="n"/>
      <c r="C3114" s="26" t="n"/>
      <c r="D3114" s="29" t="n"/>
      <c r="E3114" s="26" t="n"/>
      <c r="F3114" s="26" t="n"/>
    </row>
    <row r="3115">
      <c r="A3115" s="31" t="n"/>
      <c r="B3115" s="26" t="n"/>
      <c r="C3115" s="26" t="n"/>
      <c r="D3115" s="29" t="n"/>
      <c r="E3115" s="26" t="n"/>
      <c r="F3115" s="26" t="n"/>
    </row>
    <row r="3116">
      <c r="A3116" s="31" t="n"/>
      <c r="B3116" s="26" t="n"/>
      <c r="C3116" s="26" t="n"/>
      <c r="D3116" s="29" t="n"/>
      <c r="E3116" s="26" t="n"/>
      <c r="F3116" s="26" t="n"/>
    </row>
    <row r="3117">
      <c r="A3117" s="31" t="n"/>
      <c r="B3117" s="26" t="n"/>
      <c r="C3117" s="26" t="n"/>
      <c r="D3117" s="29" t="n"/>
      <c r="E3117" s="26" t="n"/>
      <c r="F3117" s="26" t="n"/>
    </row>
    <row r="3118">
      <c r="A3118" s="31" t="n"/>
      <c r="B3118" s="26" t="n"/>
      <c r="C3118" s="26" t="n"/>
      <c r="D3118" s="29" t="n"/>
      <c r="E3118" s="26" t="n"/>
      <c r="F3118" s="26" t="n"/>
    </row>
    <row r="3119">
      <c r="A3119" s="31" t="n"/>
      <c r="B3119" s="26" t="n"/>
      <c r="C3119" s="26" t="n"/>
      <c r="D3119" s="29" t="n"/>
      <c r="E3119" s="26" t="n"/>
      <c r="F3119" s="26" t="n"/>
    </row>
    <row r="3120">
      <c r="A3120" s="31" t="n"/>
      <c r="B3120" s="26" t="n"/>
      <c r="C3120" s="26" t="n"/>
      <c r="D3120" s="29" t="n"/>
      <c r="E3120" s="26" t="n"/>
      <c r="F3120" s="26" t="n"/>
    </row>
    <row r="3121">
      <c r="A3121" s="31" t="n"/>
      <c r="B3121" s="26" t="n"/>
      <c r="C3121" s="26" t="n"/>
      <c r="D3121" s="29" t="n"/>
      <c r="E3121" s="26" t="n"/>
      <c r="F3121" s="26" t="n"/>
    </row>
    <row r="3122">
      <c r="A3122" s="31" t="n"/>
      <c r="B3122" s="26" t="n"/>
      <c r="C3122" s="26" t="n"/>
      <c r="D3122" s="29" t="n"/>
      <c r="E3122" s="26" t="n"/>
      <c r="F3122" s="26" t="n"/>
    </row>
    <row r="3123">
      <c r="A3123" s="31" t="n"/>
      <c r="B3123" s="26" t="n"/>
      <c r="C3123" s="26" t="n"/>
      <c r="D3123" s="29" t="n"/>
      <c r="E3123" s="26" t="n"/>
      <c r="F3123" s="26" t="n"/>
    </row>
    <row r="3124">
      <c r="A3124" s="31" t="n"/>
      <c r="B3124" s="26" t="n"/>
      <c r="C3124" s="26" t="n"/>
      <c r="D3124" s="29" t="n"/>
      <c r="E3124" s="26" t="n"/>
      <c r="F3124" s="26" t="n"/>
    </row>
    <row r="3125">
      <c r="A3125" s="31" t="n"/>
      <c r="B3125" s="26" t="n"/>
      <c r="C3125" s="26" t="n"/>
      <c r="D3125" s="29" t="n"/>
      <c r="E3125" s="26" t="n"/>
      <c r="F3125" s="26" t="n"/>
    </row>
    <row r="3126">
      <c r="A3126" s="31" t="n"/>
      <c r="B3126" s="26" t="n"/>
      <c r="C3126" s="26" t="n"/>
      <c r="D3126" s="29" t="n"/>
      <c r="E3126" s="26" t="n"/>
      <c r="F3126" s="26" t="n"/>
    </row>
    <row r="3127">
      <c r="A3127" s="31" t="n"/>
      <c r="B3127" s="26" t="n"/>
      <c r="C3127" s="26" t="n"/>
      <c r="D3127" s="29" t="n"/>
      <c r="E3127" s="26" t="n"/>
      <c r="F3127" s="26" t="n"/>
    </row>
    <row r="3128">
      <c r="A3128" s="31" t="n"/>
      <c r="B3128" s="26" t="n"/>
      <c r="C3128" s="26" t="n"/>
      <c r="D3128" s="29" t="n"/>
      <c r="E3128" s="26" t="n"/>
      <c r="F3128" s="26" t="n"/>
    </row>
    <row r="3129">
      <c r="A3129" s="31" t="n"/>
      <c r="B3129" s="26" t="n"/>
      <c r="C3129" s="26" t="n"/>
      <c r="D3129" s="29" t="n"/>
      <c r="E3129" s="26" t="n"/>
      <c r="F3129" s="26" t="n"/>
    </row>
    <row r="3130">
      <c r="A3130" s="31" t="n"/>
      <c r="B3130" s="26" t="n"/>
      <c r="C3130" s="26" t="n"/>
      <c r="D3130" s="29" t="n"/>
      <c r="E3130" s="26" t="n"/>
      <c r="F3130" s="26" t="n"/>
    </row>
    <row r="3131">
      <c r="A3131" s="31" t="n"/>
      <c r="B3131" s="26" t="n"/>
      <c r="C3131" s="26" t="n"/>
      <c r="D3131" s="29" t="n"/>
      <c r="E3131" s="26" t="n"/>
      <c r="F3131" s="26" t="n"/>
    </row>
    <row r="3132">
      <c r="A3132" s="31" t="n"/>
      <c r="B3132" s="26" t="n"/>
      <c r="C3132" s="26" t="n"/>
      <c r="D3132" s="29" t="n"/>
      <c r="E3132" s="26" t="n"/>
      <c r="F3132" s="26" t="n"/>
    </row>
    <row r="3133">
      <c r="A3133" s="31" t="n"/>
      <c r="B3133" s="26" t="n"/>
      <c r="C3133" s="26" t="n"/>
      <c r="D3133" s="29" t="n"/>
      <c r="E3133" s="26" t="n"/>
      <c r="F3133" s="26" t="n"/>
    </row>
    <row r="3134">
      <c r="A3134" s="31" t="n"/>
      <c r="B3134" s="26" t="n"/>
      <c r="C3134" s="26" t="n"/>
      <c r="D3134" s="29" t="n"/>
      <c r="E3134" s="26" t="n"/>
      <c r="F3134" s="26" t="n"/>
    </row>
    <row r="3135">
      <c r="A3135" s="31" t="n"/>
      <c r="B3135" s="26" t="n"/>
      <c r="C3135" s="26" t="n"/>
      <c r="D3135" s="29" t="n"/>
      <c r="E3135" s="26" t="n"/>
      <c r="F3135" s="26" t="n"/>
    </row>
    <row r="3136">
      <c r="A3136" s="31" t="n"/>
      <c r="B3136" s="26" t="n"/>
      <c r="C3136" s="26" t="n"/>
      <c r="D3136" s="29" t="n"/>
      <c r="E3136" s="26" t="n"/>
      <c r="F3136" s="26" t="n"/>
    </row>
    <row r="3137">
      <c r="A3137" s="31" t="n"/>
      <c r="B3137" s="26" t="n"/>
      <c r="C3137" s="26" t="n"/>
      <c r="D3137" s="29" t="n"/>
      <c r="E3137" s="26" t="n"/>
      <c r="F3137" s="26" t="n"/>
    </row>
    <row r="3138">
      <c r="A3138" s="31" t="n"/>
      <c r="B3138" s="26" t="n"/>
      <c r="C3138" s="26" t="n"/>
      <c r="D3138" s="29" t="n"/>
      <c r="E3138" s="26" t="n"/>
      <c r="F3138" s="26" t="n"/>
    </row>
    <row r="3139">
      <c r="A3139" s="31" t="n"/>
      <c r="B3139" s="26" t="n"/>
      <c r="C3139" s="26" t="n"/>
      <c r="D3139" s="29" t="n"/>
      <c r="E3139" s="26" t="n"/>
      <c r="F3139" s="26" t="n"/>
    </row>
    <row r="3140">
      <c r="A3140" s="31" t="n"/>
      <c r="B3140" s="26" t="n"/>
      <c r="C3140" s="26" t="n"/>
      <c r="D3140" s="29" t="n"/>
      <c r="E3140" s="26" t="n"/>
      <c r="F3140" s="26" t="n"/>
    </row>
    <row r="3141">
      <c r="A3141" s="31" t="n"/>
      <c r="B3141" s="26" t="n"/>
      <c r="C3141" s="26" t="n"/>
      <c r="D3141" s="29" t="n"/>
      <c r="E3141" s="26" t="n"/>
      <c r="F3141" s="26" t="n"/>
    </row>
    <row r="3142">
      <c r="A3142" s="31" t="n"/>
      <c r="B3142" s="26" t="n"/>
      <c r="C3142" s="26" t="n"/>
      <c r="D3142" s="29" t="n"/>
      <c r="E3142" s="26" t="n"/>
      <c r="F3142" s="26" t="n"/>
    </row>
    <row r="3143">
      <c r="A3143" s="31" t="n"/>
      <c r="B3143" s="26" t="n"/>
      <c r="C3143" s="26" t="n"/>
      <c r="D3143" s="29" t="n"/>
      <c r="E3143" s="26" t="n"/>
      <c r="F3143" s="26" t="n"/>
    </row>
    <row r="3144">
      <c r="A3144" s="31" t="n"/>
      <c r="B3144" s="26" t="n"/>
      <c r="C3144" s="26" t="n"/>
      <c r="D3144" s="29" t="n"/>
      <c r="E3144" s="26" t="n"/>
      <c r="F3144" s="26" t="n"/>
    </row>
    <row r="3145">
      <c r="A3145" s="31" t="n"/>
      <c r="B3145" s="26" t="n"/>
      <c r="C3145" s="26" t="n"/>
      <c r="D3145" s="29" t="n"/>
      <c r="E3145" s="26" t="n"/>
      <c r="F3145" s="26" t="n"/>
    </row>
    <row r="3146">
      <c r="A3146" s="31" t="n"/>
      <c r="B3146" s="26" t="n"/>
      <c r="C3146" s="26" t="n"/>
      <c r="D3146" s="29" t="n"/>
      <c r="E3146" s="26" t="n"/>
      <c r="F3146" s="26" t="n"/>
    </row>
    <row r="3147">
      <c r="A3147" s="31" t="n"/>
      <c r="B3147" s="26" t="n"/>
      <c r="C3147" s="26" t="n"/>
      <c r="D3147" s="29" t="n"/>
      <c r="E3147" s="26" t="n"/>
      <c r="F3147" s="26" t="n"/>
    </row>
    <row r="3148">
      <c r="A3148" s="31" t="n"/>
      <c r="B3148" s="26" t="n"/>
      <c r="C3148" s="26" t="n"/>
      <c r="D3148" s="29" t="n"/>
      <c r="E3148" s="26" t="n"/>
      <c r="F3148" s="26" t="n"/>
    </row>
    <row r="3149">
      <c r="A3149" s="31" t="n"/>
      <c r="B3149" s="26" t="n"/>
      <c r="C3149" s="26" t="n"/>
      <c r="D3149" s="29" t="n"/>
      <c r="E3149" s="26" t="n"/>
      <c r="F3149" s="26" t="n"/>
    </row>
    <row r="3150">
      <c r="A3150" s="31" t="n"/>
      <c r="B3150" s="26" t="n"/>
      <c r="C3150" s="26" t="n"/>
      <c r="D3150" s="29" t="n"/>
      <c r="E3150" s="26" t="n"/>
      <c r="F3150" s="26" t="n"/>
    </row>
    <row r="3151">
      <c r="A3151" s="31" t="n"/>
      <c r="B3151" s="26" t="n"/>
      <c r="C3151" s="26" t="n"/>
      <c r="D3151" s="29" t="n"/>
      <c r="E3151" s="26" t="n"/>
      <c r="F3151" s="26" t="n"/>
    </row>
    <row r="3152">
      <c r="A3152" s="31" t="n"/>
      <c r="B3152" s="26" t="n"/>
      <c r="C3152" s="26" t="n"/>
      <c r="D3152" s="29" t="n"/>
      <c r="E3152" s="26" t="n"/>
      <c r="F3152" s="26" t="n"/>
    </row>
    <row r="3153">
      <c r="A3153" s="31" t="n"/>
      <c r="B3153" s="26" t="n"/>
      <c r="C3153" s="26" t="n"/>
      <c r="D3153" s="29" t="n"/>
      <c r="E3153" s="26" t="n"/>
      <c r="F3153" s="26" t="n"/>
    </row>
    <row r="3154">
      <c r="A3154" s="31" t="n"/>
      <c r="B3154" s="26" t="n"/>
      <c r="C3154" s="26" t="n"/>
      <c r="D3154" s="29" t="n"/>
      <c r="E3154" s="26" t="n"/>
      <c r="F3154" s="26" t="n"/>
    </row>
    <row r="3155">
      <c r="A3155" s="31" t="n"/>
      <c r="B3155" s="26" t="n"/>
      <c r="C3155" s="26" t="n"/>
      <c r="D3155" s="29" t="n"/>
      <c r="E3155" s="26" t="n"/>
      <c r="F3155" s="26" t="n"/>
    </row>
    <row r="3156">
      <c r="A3156" s="31" t="n"/>
      <c r="B3156" s="26" t="n"/>
      <c r="C3156" s="26" t="n"/>
      <c r="D3156" s="29" t="n"/>
      <c r="E3156" s="26" t="n"/>
      <c r="F3156" s="26" t="n"/>
    </row>
    <row r="3157">
      <c r="A3157" s="31" t="n"/>
      <c r="B3157" s="26" t="n"/>
      <c r="C3157" s="26" t="n"/>
      <c r="D3157" s="29" t="n"/>
      <c r="E3157" s="26" t="n"/>
      <c r="F3157" s="26" t="n"/>
    </row>
    <row r="3158">
      <c r="A3158" s="31" t="n"/>
      <c r="B3158" s="26" t="n"/>
      <c r="C3158" s="26" t="n"/>
      <c r="D3158" s="29" t="n"/>
      <c r="E3158" s="26" t="n"/>
      <c r="F3158" s="26" t="n"/>
    </row>
    <row r="3159">
      <c r="A3159" s="31" t="n"/>
      <c r="B3159" s="26" t="n"/>
      <c r="C3159" s="26" t="n"/>
      <c r="D3159" s="29" t="n"/>
      <c r="E3159" s="26" t="n"/>
      <c r="F3159" s="26" t="n"/>
    </row>
    <row r="3160">
      <c r="A3160" s="31" t="n"/>
      <c r="B3160" s="26" t="n"/>
      <c r="C3160" s="26" t="n"/>
      <c r="D3160" s="29" t="n"/>
      <c r="E3160" s="26" t="n"/>
      <c r="F3160" s="26" t="n"/>
    </row>
    <row r="3161">
      <c r="A3161" s="31" t="n"/>
      <c r="B3161" s="26" t="n"/>
      <c r="C3161" s="26" t="n"/>
      <c r="D3161" s="29" t="n"/>
      <c r="E3161" s="26" t="n"/>
      <c r="F3161" s="26" t="n"/>
    </row>
    <row r="3162">
      <c r="A3162" s="31" t="n"/>
      <c r="B3162" s="26" t="n"/>
      <c r="C3162" s="26" t="n"/>
      <c r="D3162" s="29" t="n"/>
      <c r="E3162" s="26" t="n"/>
      <c r="F3162" s="26" t="n"/>
    </row>
    <row r="3163">
      <c r="A3163" s="31" t="n"/>
      <c r="B3163" s="26" t="n"/>
      <c r="C3163" s="26" t="n"/>
      <c r="D3163" s="29" t="n"/>
      <c r="E3163" s="26" t="n"/>
      <c r="F3163" s="26" t="n"/>
    </row>
    <row r="3164">
      <c r="A3164" s="31" t="n"/>
      <c r="B3164" s="26" t="n"/>
      <c r="C3164" s="26" t="n"/>
      <c r="D3164" s="29" t="n"/>
      <c r="E3164" s="26" t="n"/>
      <c r="F3164" s="26" t="n"/>
    </row>
    <row r="3165">
      <c r="A3165" s="31" t="n"/>
      <c r="B3165" s="26" t="n"/>
      <c r="C3165" s="26" t="n"/>
      <c r="D3165" s="29" t="n"/>
      <c r="E3165" s="26" t="n"/>
      <c r="F3165" s="26" t="n"/>
    </row>
    <row r="3166">
      <c r="A3166" s="31" t="n"/>
      <c r="B3166" s="26" t="n"/>
      <c r="C3166" s="26" t="n"/>
      <c r="D3166" s="29" t="n"/>
      <c r="E3166" s="26" t="n"/>
      <c r="F3166" s="26" t="n"/>
    </row>
    <row r="3167">
      <c r="A3167" s="31" t="n"/>
      <c r="B3167" s="26" t="n"/>
      <c r="C3167" s="26" t="n"/>
      <c r="D3167" s="29" t="n"/>
      <c r="E3167" s="26" t="n"/>
      <c r="F3167" s="26" t="n"/>
    </row>
    <row r="3168">
      <c r="A3168" s="31" t="n"/>
      <c r="B3168" s="26" t="n"/>
      <c r="C3168" s="26" t="n"/>
      <c r="D3168" s="29" t="n"/>
      <c r="E3168" s="26" t="n"/>
      <c r="F3168" s="26" t="n"/>
    </row>
    <row r="3169">
      <c r="A3169" s="31" t="n"/>
      <c r="B3169" s="26" t="n"/>
      <c r="C3169" s="26" t="n"/>
      <c r="D3169" s="29" t="n"/>
      <c r="E3169" s="26" t="n"/>
      <c r="F3169" s="26" t="n"/>
    </row>
    <row r="3170">
      <c r="A3170" s="31" t="n"/>
      <c r="B3170" s="26" t="n"/>
      <c r="C3170" s="26" t="n"/>
      <c r="D3170" s="29" t="n"/>
      <c r="E3170" s="26" t="n"/>
      <c r="F3170" s="26" t="n"/>
    </row>
    <row r="3171">
      <c r="A3171" s="31" t="n"/>
      <c r="B3171" s="26" t="n"/>
      <c r="C3171" s="26" t="n"/>
      <c r="D3171" s="29" t="n"/>
      <c r="E3171" s="26" t="n"/>
      <c r="F3171" s="26" t="n"/>
    </row>
    <row r="3172">
      <c r="A3172" s="31" t="n"/>
      <c r="B3172" s="26" t="n"/>
      <c r="C3172" s="26" t="n"/>
      <c r="D3172" s="29" t="n"/>
      <c r="E3172" s="26" t="n"/>
      <c r="F3172" s="26" t="n"/>
    </row>
    <row r="3173">
      <c r="A3173" s="31" t="n"/>
      <c r="B3173" s="26" t="n"/>
      <c r="C3173" s="26" t="n"/>
      <c r="D3173" s="29" t="n"/>
      <c r="E3173" s="26" t="n"/>
      <c r="F3173" s="26" t="n"/>
    </row>
    <row r="3174">
      <c r="A3174" s="31" t="n"/>
      <c r="B3174" s="26" t="n"/>
      <c r="C3174" s="26" t="n"/>
      <c r="D3174" s="29" t="n"/>
      <c r="E3174" s="26" t="n"/>
      <c r="F3174" s="26" t="n"/>
    </row>
    <row r="3175">
      <c r="A3175" s="31" t="n"/>
      <c r="B3175" s="26" t="n"/>
      <c r="C3175" s="26" t="n"/>
      <c r="D3175" s="29" t="n"/>
      <c r="E3175" s="26" t="n"/>
      <c r="F3175" s="26" t="n"/>
    </row>
    <row r="3176">
      <c r="A3176" s="31" t="n"/>
      <c r="B3176" s="26" t="n"/>
      <c r="C3176" s="26" t="n"/>
      <c r="D3176" s="29" t="n"/>
      <c r="E3176" s="26" t="n"/>
      <c r="F3176" s="26" t="n"/>
    </row>
    <row r="3177">
      <c r="A3177" s="31" t="n"/>
      <c r="B3177" s="26" t="n"/>
      <c r="C3177" s="26" t="n"/>
      <c r="D3177" s="29" t="n"/>
      <c r="E3177" s="26" t="n"/>
      <c r="F3177" s="26" t="n"/>
    </row>
    <row r="3178">
      <c r="A3178" s="31" t="n"/>
      <c r="B3178" s="26" t="n"/>
      <c r="C3178" s="26" t="n"/>
      <c r="D3178" s="29" t="n"/>
      <c r="E3178" s="26" t="n"/>
      <c r="F3178" s="26" t="n"/>
    </row>
    <row r="3179">
      <c r="A3179" s="31" t="n"/>
      <c r="B3179" s="26" t="n"/>
      <c r="C3179" s="26" t="n"/>
      <c r="D3179" s="29" t="n"/>
      <c r="E3179" s="26" t="n"/>
      <c r="F3179" s="26" t="n"/>
    </row>
    <row r="3180">
      <c r="A3180" s="31" t="n"/>
      <c r="B3180" s="26" t="n"/>
      <c r="C3180" s="26" t="n"/>
      <c r="D3180" s="29" t="n"/>
      <c r="E3180" s="26" t="n"/>
      <c r="F3180" s="26" t="n"/>
    </row>
    <row r="3181">
      <c r="A3181" s="31" t="n"/>
      <c r="B3181" s="26" t="n"/>
      <c r="C3181" s="26" t="n"/>
      <c r="D3181" s="29" t="n"/>
      <c r="E3181" s="26" t="n"/>
      <c r="F3181" s="26" t="n"/>
    </row>
    <row r="3182">
      <c r="A3182" s="31" t="n"/>
      <c r="B3182" s="26" t="n"/>
      <c r="C3182" s="26" t="n"/>
      <c r="D3182" s="29" t="n"/>
      <c r="E3182" s="26" t="n"/>
      <c r="F3182" s="26" t="n"/>
    </row>
    <row r="3183">
      <c r="A3183" s="31" t="n"/>
      <c r="B3183" s="26" t="n"/>
      <c r="C3183" s="26" t="n"/>
      <c r="D3183" s="29" t="n"/>
      <c r="E3183" s="26" t="n"/>
      <c r="F3183" s="26" t="n"/>
    </row>
    <row r="3184">
      <c r="A3184" s="31" t="n"/>
      <c r="B3184" s="26" t="n"/>
      <c r="C3184" s="26" t="n"/>
      <c r="D3184" s="29" t="n"/>
      <c r="E3184" s="26" t="n"/>
      <c r="F3184" s="26" t="n"/>
    </row>
    <row r="3185">
      <c r="A3185" s="31" t="n"/>
      <c r="B3185" s="26" t="n"/>
      <c r="C3185" s="26" t="n"/>
      <c r="D3185" s="29" t="n"/>
      <c r="E3185" s="26" t="n"/>
      <c r="F3185" s="26" t="n"/>
    </row>
    <row r="3186">
      <c r="A3186" s="31" t="n"/>
      <c r="B3186" s="26" t="n"/>
      <c r="C3186" s="26" t="n"/>
      <c r="D3186" s="29" t="n"/>
      <c r="E3186" s="26" t="n"/>
      <c r="F3186" s="26" t="n"/>
    </row>
    <row r="3187">
      <c r="A3187" s="31" t="n"/>
      <c r="B3187" s="26" t="n"/>
      <c r="C3187" s="26" t="n"/>
      <c r="D3187" s="29" t="n"/>
      <c r="E3187" s="26" t="n"/>
      <c r="F3187" s="26" t="n"/>
    </row>
    <row r="3188">
      <c r="A3188" s="31" t="n"/>
      <c r="B3188" s="26" t="n"/>
      <c r="C3188" s="26" t="n"/>
      <c r="D3188" s="29" t="n"/>
      <c r="E3188" s="26" t="n"/>
      <c r="F3188" s="26" t="n"/>
    </row>
    <row r="3189">
      <c r="A3189" s="31" t="n"/>
      <c r="B3189" s="26" t="n"/>
      <c r="C3189" s="26" t="n"/>
      <c r="D3189" s="29" t="n"/>
      <c r="E3189" s="26" t="n"/>
      <c r="F3189" s="26" t="n"/>
    </row>
    <row r="3190">
      <c r="A3190" s="31" t="n"/>
      <c r="B3190" s="26" t="n"/>
      <c r="C3190" s="26" t="n"/>
      <c r="D3190" s="29" t="n"/>
      <c r="E3190" s="26" t="n"/>
      <c r="F3190" s="26" t="n"/>
    </row>
    <row r="3191">
      <c r="A3191" s="31" t="n"/>
      <c r="B3191" s="26" t="n"/>
      <c r="C3191" s="26" t="n"/>
      <c r="D3191" s="29" t="n"/>
      <c r="E3191" s="26" t="n"/>
      <c r="F3191" s="26" t="n"/>
    </row>
    <row r="3192">
      <c r="A3192" s="31" t="n"/>
      <c r="B3192" s="26" t="n"/>
      <c r="C3192" s="26" t="n"/>
      <c r="D3192" s="29" t="n"/>
      <c r="E3192" s="26" t="n"/>
      <c r="F3192" s="26" t="n"/>
    </row>
    <row r="3193">
      <c r="A3193" s="31" t="n"/>
      <c r="B3193" s="26" t="n"/>
      <c r="C3193" s="26" t="n"/>
      <c r="D3193" s="29" t="n"/>
      <c r="E3193" s="26" t="n"/>
      <c r="F3193" s="26" t="n"/>
    </row>
    <row r="3194">
      <c r="A3194" s="31" t="n"/>
      <c r="B3194" s="26" t="n"/>
      <c r="C3194" s="26" t="n"/>
      <c r="D3194" s="29" t="n"/>
      <c r="E3194" s="26" t="n"/>
      <c r="F3194" s="26" t="n"/>
    </row>
    <row r="3195">
      <c r="A3195" s="31" t="n"/>
      <c r="B3195" s="26" t="n"/>
      <c r="C3195" s="26" t="n"/>
      <c r="D3195" s="29" t="n"/>
      <c r="E3195" s="26" t="n"/>
      <c r="F3195" s="26" t="n"/>
    </row>
    <row r="3196">
      <c r="A3196" s="31" t="n"/>
      <c r="B3196" s="26" t="n"/>
      <c r="C3196" s="26" t="n"/>
      <c r="D3196" s="29" t="n"/>
      <c r="E3196" s="26" t="n"/>
      <c r="F3196" s="26" t="n"/>
    </row>
    <row r="3197">
      <c r="A3197" s="31" t="n"/>
      <c r="B3197" s="26" t="n"/>
      <c r="C3197" s="26" t="n"/>
      <c r="D3197" s="29" t="n"/>
      <c r="E3197" s="26" t="n"/>
      <c r="F3197" s="26" t="n"/>
    </row>
    <row r="3198">
      <c r="A3198" s="31" t="n"/>
      <c r="B3198" s="26" t="n"/>
      <c r="C3198" s="26" t="n"/>
      <c r="D3198" s="29" t="n"/>
      <c r="E3198" s="26" t="n"/>
      <c r="F3198" s="26" t="n"/>
    </row>
    <row r="3199">
      <c r="A3199" s="31" t="n"/>
      <c r="B3199" s="26" t="n"/>
      <c r="C3199" s="26" t="n"/>
      <c r="D3199" s="29" t="n"/>
      <c r="E3199" s="26" t="n"/>
      <c r="F3199" s="26" t="n"/>
    </row>
    <row r="3200">
      <c r="A3200" s="31" t="n"/>
      <c r="B3200" s="26" t="n"/>
      <c r="C3200" s="26" t="n"/>
      <c r="D3200" s="29" t="n"/>
      <c r="E3200" s="26" t="n"/>
      <c r="F3200" s="26" t="n"/>
    </row>
    <row r="3201">
      <c r="A3201" s="31" t="n"/>
      <c r="B3201" s="26" t="n"/>
      <c r="C3201" s="26" t="n"/>
      <c r="D3201" s="29" t="n"/>
      <c r="E3201" s="26" t="n"/>
      <c r="F3201" s="26" t="n"/>
    </row>
    <row r="3202">
      <c r="A3202" s="31" t="n"/>
      <c r="B3202" s="26" t="n"/>
      <c r="C3202" s="26" t="n"/>
      <c r="D3202" s="29" t="n"/>
      <c r="E3202" s="26" t="n"/>
      <c r="F3202" s="26" t="n"/>
    </row>
    <row r="3203">
      <c r="A3203" s="31" t="n"/>
      <c r="B3203" s="26" t="n"/>
      <c r="C3203" s="26" t="n"/>
      <c r="D3203" s="29" t="n"/>
      <c r="E3203" s="26" t="n"/>
      <c r="F3203" s="26" t="n"/>
    </row>
    <row r="3204">
      <c r="A3204" s="31" t="n"/>
      <c r="B3204" s="26" t="n"/>
      <c r="C3204" s="26" t="n"/>
      <c r="D3204" s="29" t="n"/>
      <c r="E3204" s="26" t="n"/>
      <c r="F3204" s="26" t="n"/>
    </row>
    <row r="3205">
      <c r="A3205" s="31" t="n"/>
      <c r="B3205" s="26" t="n"/>
      <c r="C3205" s="26" t="n"/>
      <c r="D3205" s="29" t="n"/>
      <c r="E3205" s="26" t="n"/>
      <c r="F3205" s="26" t="n"/>
    </row>
    <row r="3206">
      <c r="A3206" s="31" t="n"/>
      <c r="B3206" s="26" t="n"/>
      <c r="C3206" s="26" t="n"/>
      <c r="D3206" s="29" t="n"/>
      <c r="E3206" s="26" t="n"/>
      <c r="F3206" s="26" t="n"/>
    </row>
    <row r="3207">
      <c r="A3207" s="31" t="n"/>
      <c r="B3207" s="26" t="n"/>
      <c r="C3207" s="26" t="n"/>
      <c r="D3207" s="29" t="n"/>
      <c r="E3207" s="26" t="n"/>
      <c r="F3207" s="26" t="n"/>
    </row>
    <row r="3208">
      <c r="A3208" s="31" t="n"/>
      <c r="B3208" s="26" t="n"/>
      <c r="C3208" s="26" t="n"/>
      <c r="D3208" s="29" t="n"/>
      <c r="E3208" s="26" t="n"/>
      <c r="F3208" s="26" t="n"/>
    </row>
    <row r="3209">
      <c r="A3209" s="31" t="n"/>
      <c r="B3209" s="26" t="n"/>
      <c r="C3209" s="26" t="n"/>
      <c r="D3209" s="29" t="n"/>
      <c r="E3209" s="26" t="n"/>
      <c r="F3209" s="26" t="n"/>
    </row>
    <row r="3210">
      <c r="A3210" s="31" t="n"/>
      <c r="B3210" s="26" t="n"/>
      <c r="C3210" s="26" t="n"/>
      <c r="D3210" s="29" t="n"/>
      <c r="E3210" s="26" t="n"/>
      <c r="F3210" s="26" t="n"/>
    </row>
    <row r="3211">
      <c r="A3211" s="31" t="n"/>
      <c r="B3211" s="26" t="n"/>
      <c r="C3211" s="26" t="n"/>
      <c r="D3211" s="29" t="n"/>
      <c r="E3211" s="26" t="n"/>
      <c r="F3211" s="26" t="n"/>
    </row>
    <row r="3212">
      <c r="A3212" s="31" t="n"/>
      <c r="B3212" s="26" t="n"/>
      <c r="C3212" s="26" t="n"/>
      <c r="D3212" s="29" t="n"/>
      <c r="E3212" s="26" t="n"/>
      <c r="F3212" s="26" t="n"/>
    </row>
    <row r="3213">
      <c r="A3213" s="31" t="n"/>
      <c r="B3213" s="26" t="n"/>
      <c r="C3213" s="26" t="n"/>
      <c r="D3213" s="29" t="n"/>
      <c r="E3213" s="26" t="n"/>
      <c r="F3213" s="26" t="n"/>
    </row>
    <row r="3214">
      <c r="A3214" s="31" t="n"/>
      <c r="B3214" s="26" t="n"/>
      <c r="C3214" s="26" t="n"/>
      <c r="D3214" s="29" t="n"/>
      <c r="E3214" s="26" t="n"/>
      <c r="F3214" s="26" t="n"/>
    </row>
    <row r="3215">
      <c r="A3215" s="31" t="n"/>
      <c r="B3215" s="26" t="n"/>
      <c r="C3215" s="26" t="n"/>
      <c r="D3215" s="29" t="n"/>
      <c r="E3215" s="26" t="n"/>
      <c r="F3215" s="26" t="n"/>
    </row>
    <row r="3216">
      <c r="A3216" s="31" t="n"/>
      <c r="B3216" s="26" t="n"/>
      <c r="C3216" s="26" t="n"/>
      <c r="D3216" s="29" t="n"/>
      <c r="E3216" s="26" t="n"/>
      <c r="F3216" s="26" t="n"/>
    </row>
    <row r="3217">
      <c r="A3217" s="31" t="n"/>
      <c r="B3217" s="26" t="n"/>
      <c r="C3217" s="26" t="n"/>
      <c r="D3217" s="29" t="n"/>
      <c r="E3217" s="26" t="n"/>
      <c r="F3217" s="26" t="n"/>
    </row>
    <row r="3218">
      <c r="A3218" s="31" t="n"/>
      <c r="B3218" s="26" t="n"/>
      <c r="C3218" s="26" t="n"/>
      <c r="D3218" s="29" t="n"/>
      <c r="E3218" s="26" t="n"/>
      <c r="F3218" s="26" t="n"/>
    </row>
    <row r="3219">
      <c r="A3219" s="31" t="n"/>
      <c r="B3219" s="26" t="n"/>
      <c r="C3219" s="26" t="n"/>
      <c r="D3219" s="29" t="n"/>
      <c r="E3219" s="26" t="n"/>
      <c r="F3219" s="26" t="n"/>
    </row>
    <row r="3220">
      <c r="A3220" s="31" t="n"/>
      <c r="B3220" s="26" t="n"/>
      <c r="C3220" s="26" t="n"/>
      <c r="D3220" s="29" t="n"/>
      <c r="E3220" s="26" t="n"/>
      <c r="F3220" s="26" t="n"/>
    </row>
    <row r="3221">
      <c r="A3221" s="31" t="n"/>
      <c r="B3221" s="26" t="n"/>
      <c r="C3221" s="26" t="n"/>
      <c r="D3221" s="29" t="n"/>
      <c r="E3221" s="26" t="n"/>
      <c r="F3221" s="26" t="n"/>
    </row>
    <row r="3222">
      <c r="A3222" s="31" t="n"/>
      <c r="B3222" s="26" t="n"/>
      <c r="C3222" s="26" t="n"/>
      <c r="D3222" s="29" t="n"/>
      <c r="E3222" s="26" t="n"/>
      <c r="F3222" s="26" t="n"/>
    </row>
    <row r="3223">
      <c r="A3223" s="31" t="n"/>
      <c r="B3223" s="26" t="n"/>
      <c r="C3223" s="26" t="n"/>
      <c r="D3223" s="29" t="n"/>
      <c r="E3223" s="26" t="n"/>
      <c r="F3223" s="26" t="n"/>
    </row>
    <row r="3224">
      <c r="A3224" s="31" t="n"/>
      <c r="B3224" s="26" t="n"/>
      <c r="C3224" s="26" t="n"/>
      <c r="D3224" s="29" t="n"/>
      <c r="E3224" s="26" t="n"/>
      <c r="F3224" s="26" t="n"/>
    </row>
    <row r="3225">
      <c r="A3225" s="31" t="n"/>
      <c r="B3225" s="26" t="n"/>
      <c r="C3225" s="26" t="n"/>
      <c r="D3225" s="29" t="n"/>
      <c r="E3225" s="26" t="n"/>
      <c r="F3225" s="26" t="n"/>
    </row>
    <row r="3226">
      <c r="A3226" s="31" t="n"/>
      <c r="B3226" s="26" t="n"/>
      <c r="C3226" s="26" t="n"/>
      <c r="D3226" s="29" t="n"/>
      <c r="E3226" s="26" t="n"/>
      <c r="F3226" s="26" t="n"/>
    </row>
    <row r="3227">
      <c r="A3227" s="31" t="n"/>
      <c r="B3227" s="26" t="n"/>
      <c r="C3227" s="26" t="n"/>
      <c r="D3227" s="29" t="n"/>
      <c r="E3227" s="26" t="n"/>
      <c r="F3227" s="26" t="n"/>
    </row>
    <row r="3228">
      <c r="A3228" s="31" t="n"/>
      <c r="B3228" s="26" t="n"/>
      <c r="C3228" s="26" t="n"/>
      <c r="D3228" s="29" t="n"/>
      <c r="E3228" s="26" t="n"/>
      <c r="F3228" s="26" t="n"/>
    </row>
    <row r="3229">
      <c r="A3229" s="31" t="n"/>
      <c r="B3229" s="26" t="n"/>
      <c r="C3229" s="26" t="n"/>
      <c r="D3229" s="29" t="n"/>
      <c r="E3229" s="26" t="n"/>
      <c r="F3229" s="26" t="n"/>
    </row>
    <row r="3230">
      <c r="A3230" s="31" t="n"/>
      <c r="B3230" s="26" t="n"/>
      <c r="C3230" s="26" t="n"/>
      <c r="D3230" s="29" t="n"/>
      <c r="E3230" s="26" t="n"/>
      <c r="F3230" s="26" t="n"/>
    </row>
    <row r="3231">
      <c r="A3231" s="31" t="n"/>
      <c r="B3231" s="26" t="n"/>
      <c r="C3231" s="26" t="n"/>
      <c r="D3231" s="29" t="n"/>
      <c r="E3231" s="26" t="n"/>
      <c r="F3231" s="26" t="n"/>
    </row>
    <row r="3232">
      <c r="A3232" s="31" t="n"/>
      <c r="B3232" s="26" t="n"/>
      <c r="C3232" s="26" t="n"/>
      <c r="D3232" s="29" t="n"/>
      <c r="E3232" s="26" t="n"/>
      <c r="F3232" s="26" t="n"/>
    </row>
    <row r="3233">
      <c r="A3233" s="31" t="n"/>
      <c r="B3233" s="26" t="n"/>
      <c r="C3233" s="26" t="n"/>
      <c r="D3233" s="29" t="n"/>
      <c r="E3233" s="26" t="n"/>
      <c r="F3233" s="26" t="n"/>
    </row>
    <row r="3234">
      <c r="A3234" s="31" t="n"/>
      <c r="B3234" s="26" t="n"/>
      <c r="C3234" s="26" t="n"/>
      <c r="D3234" s="29" t="n"/>
      <c r="E3234" s="26" t="n"/>
      <c r="F3234" s="26" t="n"/>
    </row>
    <row r="3235">
      <c r="A3235" s="31" t="n"/>
      <c r="B3235" s="26" t="n"/>
      <c r="C3235" s="26" t="n"/>
      <c r="D3235" s="29" t="n"/>
      <c r="E3235" s="26" t="n"/>
      <c r="F3235" s="26" t="n"/>
    </row>
    <row r="3236">
      <c r="A3236" s="31" t="n"/>
      <c r="B3236" s="26" t="n"/>
      <c r="C3236" s="26" t="n"/>
      <c r="D3236" s="29" t="n"/>
      <c r="E3236" s="26" t="n"/>
      <c r="F3236" s="26" t="n"/>
    </row>
    <row r="3237">
      <c r="A3237" s="31" t="n"/>
      <c r="B3237" s="26" t="n"/>
      <c r="C3237" s="26" t="n"/>
      <c r="D3237" s="29" t="n"/>
      <c r="E3237" s="26" t="n"/>
      <c r="F3237" s="26" t="n"/>
    </row>
    <row r="3238">
      <c r="A3238" s="31" t="n"/>
      <c r="B3238" s="26" t="n"/>
      <c r="C3238" s="26" t="n"/>
      <c r="D3238" s="29" t="n"/>
      <c r="E3238" s="26" t="n"/>
      <c r="F3238" s="26" t="n"/>
    </row>
    <row r="3239">
      <c r="A3239" s="31" t="n"/>
      <c r="B3239" s="26" t="n"/>
      <c r="C3239" s="26" t="n"/>
      <c r="D3239" s="29" t="n"/>
      <c r="E3239" s="26" t="n"/>
      <c r="F3239" s="26" t="n"/>
    </row>
    <row r="3240">
      <c r="A3240" s="31" t="n"/>
      <c r="B3240" s="26" t="n"/>
      <c r="C3240" s="26" t="n"/>
      <c r="D3240" s="29" t="n"/>
      <c r="E3240" s="26" t="n"/>
      <c r="F3240" s="26" t="n"/>
    </row>
    <row r="3241">
      <c r="A3241" s="31" t="n"/>
      <c r="B3241" s="26" t="n"/>
      <c r="C3241" s="26" t="n"/>
      <c r="D3241" s="29" t="n"/>
      <c r="E3241" s="26" t="n"/>
      <c r="F3241" s="26" t="n"/>
    </row>
    <row r="3242">
      <c r="A3242" s="31" t="n"/>
      <c r="B3242" s="26" t="n"/>
      <c r="C3242" s="26" t="n"/>
      <c r="D3242" s="29" t="n"/>
      <c r="E3242" s="26" t="n"/>
      <c r="F3242" s="26" t="n"/>
    </row>
    <row r="3243">
      <c r="A3243" s="31" t="n"/>
      <c r="B3243" s="26" t="n"/>
      <c r="C3243" s="26" t="n"/>
      <c r="D3243" s="29" t="n"/>
      <c r="E3243" s="26" t="n"/>
      <c r="F3243" s="26" t="n"/>
    </row>
    <row r="3244">
      <c r="A3244" s="31" t="n"/>
      <c r="B3244" s="26" t="n"/>
      <c r="C3244" s="26" t="n"/>
      <c r="D3244" s="29" t="n"/>
      <c r="E3244" s="26" t="n"/>
      <c r="F3244" s="26" t="n"/>
    </row>
    <row r="3245">
      <c r="A3245" s="31" t="n"/>
      <c r="B3245" s="26" t="n"/>
      <c r="C3245" s="26" t="n"/>
      <c r="D3245" s="29" t="n"/>
      <c r="E3245" s="26" t="n"/>
      <c r="F3245" s="26" t="n"/>
    </row>
    <row r="3246">
      <c r="A3246" s="31" t="n"/>
      <c r="B3246" s="26" t="n"/>
      <c r="C3246" s="26" t="n"/>
      <c r="D3246" s="29" t="n"/>
      <c r="E3246" s="26" t="n"/>
      <c r="F3246" s="26" t="n"/>
    </row>
    <row r="3247">
      <c r="A3247" s="31" t="n"/>
      <c r="B3247" s="26" t="n"/>
      <c r="C3247" s="26" t="n"/>
      <c r="D3247" s="29" t="n"/>
      <c r="E3247" s="26" t="n"/>
      <c r="F3247" s="26" t="n"/>
    </row>
    <row r="3248">
      <c r="A3248" s="31" t="n"/>
      <c r="B3248" s="26" t="n"/>
      <c r="C3248" s="26" t="n"/>
      <c r="D3248" s="29" t="n"/>
      <c r="E3248" s="26" t="n"/>
      <c r="F3248" s="26" t="n"/>
    </row>
    <row r="3249">
      <c r="A3249" s="31" t="n"/>
      <c r="B3249" s="26" t="n"/>
      <c r="C3249" s="26" t="n"/>
      <c r="D3249" s="29" t="n"/>
      <c r="E3249" s="26" t="n"/>
      <c r="F3249" s="26" t="n"/>
    </row>
    <row r="3250">
      <c r="A3250" s="31" t="n"/>
      <c r="B3250" s="26" t="n"/>
      <c r="C3250" s="26" t="n"/>
      <c r="D3250" s="29" t="n"/>
      <c r="E3250" s="26" t="n"/>
      <c r="F3250" s="26" t="n"/>
    </row>
    <row r="3251">
      <c r="A3251" s="31" t="n"/>
      <c r="B3251" s="26" t="n"/>
      <c r="C3251" s="26" t="n"/>
      <c r="D3251" s="29" t="n"/>
      <c r="E3251" s="26" t="n"/>
      <c r="F3251" s="26" t="n"/>
    </row>
    <row r="3252">
      <c r="A3252" s="31" t="n"/>
      <c r="B3252" s="26" t="n"/>
      <c r="C3252" s="26" t="n"/>
      <c r="D3252" s="29" t="n"/>
      <c r="E3252" s="26" t="n"/>
      <c r="F3252" s="26" t="n"/>
    </row>
    <row r="3253">
      <c r="A3253" s="31" t="n"/>
      <c r="B3253" s="26" t="n"/>
      <c r="C3253" s="26" t="n"/>
      <c r="D3253" s="29" t="n"/>
      <c r="E3253" s="26" t="n"/>
      <c r="F3253" s="26" t="n"/>
    </row>
    <row r="3254">
      <c r="A3254" s="31" t="n"/>
      <c r="B3254" s="26" t="n"/>
      <c r="C3254" s="26" t="n"/>
      <c r="D3254" s="29" t="n"/>
      <c r="E3254" s="26" t="n"/>
      <c r="F3254" s="26" t="n"/>
    </row>
    <row r="3255">
      <c r="A3255" s="31" t="n"/>
      <c r="B3255" s="26" t="n"/>
      <c r="C3255" s="26" t="n"/>
      <c r="D3255" s="29" t="n"/>
      <c r="E3255" s="26" t="n"/>
      <c r="F3255" s="26" t="n"/>
    </row>
    <row r="3256">
      <c r="A3256" s="31" t="n"/>
      <c r="B3256" s="26" t="n"/>
      <c r="C3256" s="26" t="n"/>
      <c r="D3256" s="29" t="n"/>
      <c r="E3256" s="26" t="n"/>
      <c r="F3256" s="26" t="n"/>
    </row>
    <row r="3257">
      <c r="A3257" s="31" t="n"/>
      <c r="B3257" s="26" t="n"/>
      <c r="C3257" s="26" t="n"/>
      <c r="D3257" s="29" t="n"/>
      <c r="E3257" s="26" t="n"/>
      <c r="F3257" s="26" t="n"/>
    </row>
    <row r="3258">
      <c r="A3258" s="31" t="n"/>
      <c r="B3258" s="26" t="n"/>
      <c r="C3258" s="26" t="n"/>
      <c r="D3258" s="29" t="n"/>
      <c r="E3258" s="26" t="n"/>
      <c r="F3258" s="26" t="n"/>
    </row>
    <row r="3259">
      <c r="A3259" s="31" t="n"/>
      <c r="B3259" s="26" t="n"/>
      <c r="C3259" s="26" t="n"/>
      <c r="D3259" s="29" t="n"/>
      <c r="E3259" s="26" t="n"/>
      <c r="F3259" s="26" t="n"/>
    </row>
    <row r="3260">
      <c r="A3260" s="31" t="n"/>
      <c r="B3260" s="26" t="n"/>
      <c r="C3260" s="26" t="n"/>
      <c r="D3260" s="29" t="n"/>
      <c r="E3260" s="26" t="n"/>
      <c r="F3260" s="26" t="n"/>
    </row>
    <row r="3261">
      <c r="A3261" s="31" t="n"/>
      <c r="B3261" s="26" t="n"/>
      <c r="C3261" s="26" t="n"/>
      <c r="D3261" s="29" t="n"/>
      <c r="E3261" s="26" t="n"/>
      <c r="F3261" s="26" t="n"/>
    </row>
    <row r="3262">
      <c r="A3262" s="31" t="n"/>
      <c r="B3262" s="26" t="n"/>
      <c r="C3262" s="26" t="n"/>
      <c r="D3262" s="29" t="n"/>
      <c r="E3262" s="26" t="n"/>
      <c r="F3262" s="26" t="n"/>
    </row>
    <row r="3263">
      <c r="A3263" s="31" t="n"/>
      <c r="B3263" s="26" t="n"/>
      <c r="C3263" s="26" t="n"/>
      <c r="D3263" s="29" t="n"/>
      <c r="E3263" s="26" t="n"/>
      <c r="F3263" s="26" t="n"/>
    </row>
    <row r="3264">
      <c r="A3264" s="31" t="n"/>
      <c r="B3264" s="26" t="n"/>
      <c r="C3264" s="26" t="n"/>
      <c r="D3264" s="29" t="n"/>
      <c r="E3264" s="26" t="n"/>
      <c r="F3264" s="26" t="n"/>
    </row>
    <row r="3265">
      <c r="A3265" s="31" t="n"/>
      <c r="B3265" s="26" t="n"/>
      <c r="C3265" s="26" t="n"/>
      <c r="D3265" s="29" t="n"/>
      <c r="E3265" s="26" t="n"/>
      <c r="F3265" s="26" t="n"/>
    </row>
    <row r="3266">
      <c r="A3266" s="31" t="n"/>
      <c r="B3266" s="26" t="n"/>
      <c r="C3266" s="26" t="n"/>
      <c r="D3266" s="29" t="n"/>
      <c r="E3266" s="26" t="n"/>
      <c r="F3266" s="26" t="n"/>
    </row>
    <row r="3267">
      <c r="A3267" s="31" t="n"/>
      <c r="B3267" s="26" t="n"/>
      <c r="C3267" s="26" t="n"/>
      <c r="D3267" s="29" t="n"/>
      <c r="E3267" s="26" t="n"/>
      <c r="F3267" s="26" t="n"/>
    </row>
    <row r="3268">
      <c r="A3268" s="31" t="n"/>
      <c r="B3268" s="26" t="n"/>
      <c r="C3268" s="26" t="n"/>
      <c r="D3268" s="29" t="n"/>
      <c r="E3268" s="26" t="n"/>
      <c r="F3268" s="26" t="n"/>
    </row>
    <row r="3269">
      <c r="A3269" s="31" t="n"/>
      <c r="B3269" s="26" t="n"/>
      <c r="C3269" s="26" t="n"/>
      <c r="D3269" s="29" t="n"/>
      <c r="E3269" s="26" t="n"/>
      <c r="F3269" s="26" t="n"/>
    </row>
    <row r="3270">
      <c r="A3270" s="31" t="n"/>
      <c r="B3270" s="26" t="n"/>
      <c r="C3270" s="26" t="n"/>
      <c r="D3270" s="29" t="n"/>
      <c r="E3270" s="26" t="n"/>
      <c r="F3270" s="26" t="n"/>
    </row>
    <row r="3271">
      <c r="A3271" s="31" t="n"/>
      <c r="B3271" s="26" t="n"/>
      <c r="C3271" s="26" t="n"/>
      <c r="D3271" s="29" t="n"/>
      <c r="E3271" s="26" t="n"/>
      <c r="F3271" s="26" t="n"/>
    </row>
    <row r="3272">
      <c r="A3272" s="31" t="n"/>
      <c r="B3272" s="26" t="n"/>
      <c r="C3272" s="26" t="n"/>
      <c r="D3272" s="29" t="n"/>
      <c r="E3272" s="26" t="n"/>
      <c r="F3272" s="26" t="n"/>
    </row>
    <row r="3273">
      <c r="A3273" s="31" t="n"/>
      <c r="B3273" s="26" t="n"/>
      <c r="C3273" s="26" t="n"/>
      <c r="D3273" s="29" t="n"/>
      <c r="E3273" s="26" t="n"/>
      <c r="F3273" s="26" t="n"/>
    </row>
    <row r="3274">
      <c r="A3274" s="31" t="n"/>
      <c r="B3274" s="26" t="n"/>
      <c r="C3274" s="26" t="n"/>
      <c r="D3274" s="29" t="n"/>
      <c r="E3274" s="26" t="n"/>
      <c r="F3274" s="26" t="n"/>
    </row>
    <row r="3275">
      <c r="A3275" s="31" t="n"/>
      <c r="B3275" s="26" t="n"/>
      <c r="C3275" s="26" t="n"/>
      <c r="D3275" s="29" t="n"/>
      <c r="E3275" s="26" t="n"/>
      <c r="F3275" s="26" t="n"/>
    </row>
    <row r="3276">
      <c r="A3276" s="31" t="n"/>
      <c r="B3276" s="26" t="n"/>
      <c r="C3276" s="26" t="n"/>
      <c r="D3276" s="29" t="n"/>
      <c r="E3276" s="26" t="n"/>
      <c r="F3276" s="26" t="n"/>
    </row>
    <row r="3277">
      <c r="A3277" s="31" t="n"/>
      <c r="B3277" s="26" t="n"/>
      <c r="C3277" s="26" t="n"/>
      <c r="D3277" s="29" t="n"/>
      <c r="E3277" s="26" t="n"/>
      <c r="F3277" s="26" t="n"/>
    </row>
    <row r="3278">
      <c r="A3278" s="31" t="n"/>
      <c r="B3278" s="26" t="n"/>
      <c r="C3278" s="26" t="n"/>
      <c r="D3278" s="29" t="n"/>
      <c r="E3278" s="26" t="n"/>
      <c r="F3278" s="26" t="n"/>
    </row>
    <row r="3279">
      <c r="A3279" s="31" t="n"/>
      <c r="B3279" s="26" t="n"/>
      <c r="C3279" s="26" t="n"/>
      <c r="D3279" s="29" t="n"/>
      <c r="E3279" s="26" t="n"/>
      <c r="F3279" s="26" t="n"/>
    </row>
    <row r="3280">
      <c r="A3280" s="31" t="n"/>
      <c r="B3280" s="26" t="n"/>
      <c r="C3280" s="26" t="n"/>
      <c r="D3280" s="29" t="n"/>
      <c r="E3280" s="26" t="n"/>
      <c r="F3280" s="26" t="n"/>
    </row>
    <row r="3281">
      <c r="A3281" s="31" t="n"/>
      <c r="B3281" s="26" t="n"/>
      <c r="C3281" s="26" t="n"/>
      <c r="D3281" s="29" t="n"/>
      <c r="E3281" s="26" t="n"/>
      <c r="F3281" s="26" t="n"/>
    </row>
    <row r="3282">
      <c r="A3282" s="31" t="n"/>
      <c r="B3282" s="26" t="n"/>
      <c r="C3282" s="26" t="n"/>
      <c r="D3282" s="29" t="n"/>
      <c r="E3282" s="26" t="n"/>
      <c r="F3282" s="26" t="n"/>
    </row>
    <row r="3283">
      <c r="A3283" s="31" t="n"/>
      <c r="B3283" s="26" t="n"/>
      <c r="C3283" s="26" t="n"/>
      <c r="D3283" s="29" t="n"/>
      <c r="E3283" s="26" t="n"/>
      <c r="F3283" s="26" t="n"/>
    </row>
    <row r="3284">
      <c r="A3284" s="31" t="n"/>
      <c r="B3284" s="26" t="n"/>
      <c r="C3284" s="26" t="n"/>
      <c r="D3284" s="29" t="n"/>
      <c r="E3284" s="26" t="n"/>
      <c r="F3284" s="26" t="n"/>
    </row>
    <row r="3285">
      <c r="A3285" s="31" t="n"/>
      <c r="B3285" s="26" t="n"/>
      <c r="C3285" s="26" t="n"/>
      <c r="D3285" s="29" t="n"/>
      <c r="E3285" s="26" t="n"/>
      <c r="F3285" s="26" t="n"/>
    </row>
    <row r="3286">
      <c r="A3286" s="31" t="n"/>
      <c r="B3286" s="26" t="n"/>
      <c r="C3286" s="26" t="n"/>
      <c r="D3286" s="29" t="n"/>
      <c r="E3286" s="26" t="n"/>
      <c r="F3286" s="26" t="n"/>
    </row>
    <row r="3287">
      <c r="A3287" s="31" t="n"/>
      <c r="B3287" s="26" t="n"/>
      <c r="C3287" s="26" t="n"/>
      <c r="D3287" s="29" t="n"/>
      <c r="E3287" s="26" t="n"/>
      <c r="F3287" s="26" t="n"/>
    </row>
    <row r="3288">
      <c r="A3288" s="31" t="n"/>
      <c r="B3288" s="26" t="n"/>
      <c r="C3288" s="26" t="n"/>
      <c r="D3288" s="29" t="n"/>
      <c r="E3288" s="26" t="n"/>
      <c r="F3288" s="26" t="n"/>
    </row>
    <row r="3289">
      <c r="A3289" s="31" t="n"/>
      <c r="B3289" s="26" t="n"/>
      <c r="C3289" s="26" t="n"/>
      <c r="D3289" s="29" t="n"/>
      <c r="E3289" s="26" t="n"/>
      <c r="F3289" s="26" t="n"/>
    </row>
    <row r="3290">
      <c r="A3290" s="31" t="n"/>
      <c r="B3290" s="26" t="n"/>
      <c r="C3290" s="26" t="n"/>
      <c r="D3290" s="29" t="n"/>
      <c r="E3290" s="26" t="n"/>
      <c r="F3290" s="26" t="n"/>
    </row>
    <row r="3291">
      <c r="A3291" s="31" t="n"/>
      <c r="B3291" s="26" t="n"/>
      <c r="C3291" s="26" t="n"/>
      <c r="D3291" s="29" t="n"/>
      <c r="E3291" s="26" t="n"/>
      <c r="F3291" s="26" t="n"/>
    </row>
    <row r="3292">
      <c r="A3292" s="31" t="n"/>
      <c r="B3292" s="26" t="n"/>
      <c r="C3292" s="26" t="n"/>
      <c r="D3292" s="29" t="n"/>
      <c r="E3292" s="26" t="n"/>
      <c r="F3292" s="26" t="n"/>
    </row>
    <row r="3293">
      <c r="A3293" s="31" t="n"/>
      <c r="B3293" s="26" t="n"/>
      <c r="C3293" s="26" t="n"/>
      <c r="D3293" s="29" t="n"/>
      <c r="E3293" s="26" t="n"/>
      <c r="F3293" s="26" t="n"/>
    </row>
    <row r="3294">
      <c r="A3294" s="31" t="n"/>
      <c r="B3294" s="26" t="n"/>
      <c r="C3294" s="26" t="n"/>
      <c r="D3294" s="29" t="n"/>
      <c r="E3294" s="26" t="n"/>
      <c r="F3294" s="26" t="n"/>
    </row>
    <row r="3295">
      <c r="A3295" s="31" t="n"/>
      <c r="B3295" s="26" t="n"/>
      <c r="C3295" s="26" t="n"/>
      <c r="D3295" s="29" t="n"/>
      <c r="E3295" s="26" t="n"/>
      <c r="F3295" s="26" t="n"/>
    </row>
    <row r="3296">
      <c r="A3296" s="31" t="n"/>
      <c r="B3296" s="26" t="n"/>
      <c r="C3296" s="26" t="n"/>
      <c r="D3296" s="29" t="n"/>
      <c r="E3296" s="26" t="n"/>
      <c r="F3296" s="26" t="n"/>
    </row>
    <row r="3297">
      <c r="A3297" s="31" t="n"/>
      <c r="B3297" s="26" t="n"/>
      <c r="C3297" s="26" t="n"/>
      <c r="D3297" s="29" t="n"/>
      <c r="E3297" s="26" t="n"/>
      <c r="F3297" s="26" t="n"/>
    </row>
    <row r="3298">
      <c r="A3298" s="31" t="n"/>
      <c r="B3298" s="26" t="n"/>
      <c r="C3298" s="26" t="n"/>
      <c r="D3298" s="29" t="n"/>
      <c r="E3298" s="26" t="n"/>
      <c r="F3298" s="26" t="n"/>
    </row>
    <row r="3299">
      <c r="A3299" s="31" t="n"/>
      <c r="B3299" s="26" t="n"/>
      <c r="C3299" s="26" t="n"/>
      <c r="D3299" s="29" t="n"/>
      <c r="E3299" s="26" t="n"/>
      <c r="F3299" s="26" t="n"/>
    </row>
    <row r="3300">
      <c r="A3300" s="31" t="n"/>
      <c r="B3300" s="26" t="n"/>
      <c r="C3300" s="26" t="n"/>
      <c r="D3300" s="29" t="n"/>
      <c r="E3300" s="26" t="n"/>
      <c r="F3300" s="26" t="n"/>
    </row>
    <row r="3301">
      <c r="A3301" s="31" t="n"/>
      <c r="B3301" s="26" t="n"/>
      <c r="C3301" s="26" t="n"/>
      <c r="D3301" s="29" t="n"/>
      <c r="E3301" s="26" t="n"/>
      <c r="F3301" s="26" t="n"/>
    </row>
    <row r="3302">
      <c r="A3302" s="31" t="n"/>
      <c r="B3302" s="26" t="n"/>
      <c r="C3302" s="26" t="n"/>
      <c r="D3302" s="29" t="n"/>
      <c r="E3302" s="26" t="n"/>
      <c r="F3302" s="26" t="n"/>
    </row>
    <row r="3303">
      <c r="A3303" s="31" t="n"/>
      <c r="B3303" s="26" t="n"/>
      <c r="C3303" s="26" t="n"/>
      <c r="D3303" s="29" t="n"/>
      <c r="E3303" s="26" t="n"/>
      <c r="F3303" s="26" t="n"/>
    </row>
    <row r="3304">
      <c r="A3304" s="31" t="n"/>
      <c r="B3304" s="26" t="n"/>
      <c r="C3304" s="26" t="n"/>
      <c r="D3304" s="29" t="n"/>
      <c r="E3304" s="26" t="n"/>
      <c r="F3304" s="26" t="n"/>
    </row>
    <row r="3305">
      <c r="A3305" s="31" t="n"/>
      <c r="B3305" s="26" t="n"/>
      <c r="C3305" s="26" t="n"/>
      <c r="D3305" s="29" t="n"/>
      <c r="E3305" s="26" t="n"/>
      <c r="F3305" s="26" t="n"/>
    </row>
    <row r="3306">
      <c r="A3306" s="31" t="n"/>
      <c r="B3306" s="26" t="n"/>
      <c r="C3306" s="26" t="n"/>
      <c r="D3306" s="29" t="n"/>
      <c r="E3306" s="26" t="n"/>
      <c r="F3306" s="26" t="n"/>
    </row>
    <row r="3307">
      <c r="A3307" s="31" t="n"/>
      <c r="B3307" s="26" t="n"/>
      <c r="C3307" s="26" t="n"/>
      <c r="D3307" s="29" t="n"/>
      <c r="E3307" s="26" t="n"/>
      <c r="F3307" s="26" t="n"/>
    </row>
    <row r="3308">
      <c r="A3308" s="31" t="n"/>
      <c r="B3308" s="26" t="n"/>
      <c r="C3308" s="26" t="n"/>
      <c r="D3308" s="29" t="n"/>
      <c r="E3308" s="26" t="n"/>
      <c r="F3308" s="26" t="n"/>
    </row>
    <row r="3309">
      <c r="A3309" s="31" t="n"/>
      <c r="B3309" s="26" t="n"/>
      <c r="C3309" s="26" t="n"/>
      <c r="D3309" s="29" t="n"/>
      <c r="E3309" s="26" t="n"/>
      <c r="F3309" s="26" t="n"/>
    </row>
    <row r="3310">
      <c r="A3310" s="31" t="n"/>
      <c r="B3310" s="26" t="n"/>
      <c r="C3310" s="26" t="n"/>
      <c r="D3310" s="29" t="n"/>
      <c r="E3310" s="26" t="n"/>
      <c r="F3310" s="26" t="n"/>
    </row>
    <row r="3311">
      <c r="A3311" s="31" t="n"/>
      <c r="B3311" s="26" t="n"/>
      <c r="C3311" s="26" t="n"/>
      <c r="D3311" s="29" t="n"/>
      <c r="E3311" s="26" t="n"/>
      <c r="F3311" s="26" t="n"/>
    </row>
    <row r="3312">
      <c r="A3312" s="31" t="n"/>
      <c r="B3312" s="26" t="n"/>
      <c r="C3312" s="26" t="n"/>
      <c r="D3312" s="29" t="n"/>
      <c r="E3312" s="26" t="n"/>
      <c r="F3312" s="26" t="n"/>
    </row>
    <row r="3313">
      <c r="A3313" s="31" t="n"/>
      <c r="B3313" s="26" t="n"/>
      <c r="C3313" s="26" t="n"/>
      <c r="D3313" s="29" t="n"/>
      <c r="E3313" s="26" t="n"/>
      <c r="F3313" s="26" t="n"/>
    </row>
    <row r="3314">
      <c r="A3314" s="31" t="n"/>
      <c r="B3314" s="26" t="n"/>
      <c r="C3314" s="26" t="n"/>
      <c r="D3314" s="29" t="n"/>
      <c r="E3314" s="26" t="n"/>
      <c r="F3314" s="26" t="n"/>
    </row>
    <row r="3315">
      <c r="A3315" s="31" t="n"/>
      <c r="B3315" s="26" t="n"/>
      <c r="C3315" s="26" t="n"/>
      <c r="D3315" s="29" t="n"/>
      <c r="E3315" s="26" t="n"/>
      <c r="F3315" s="26" t="n"/>
    </row>
    <row r="3316">
      <c r="A3316" s="31" t="n"/>
      <c r="B3316" s="26" t="n"/>
      <c r="C3316" s="26" t="n"/>
      <c r="D3316" s="29" t="n"/>
      <c r="E3316" s="26" t="n"/>
      <c r="F3316" s="26" t="n"/>
    </row>
    <row r="3317">
      <c r="A3317" s="31" t="n"/>
      <c r="B3317" s="26" t="n"/>
      <c r="C3317" s="26" t="n"/>
      <c r="D3317" s="29" t="n"/>
      <c r="E3317" s="26" t="n"/>
      <c r="F3317" s="26" t="n"/>
    </row>
    <row r="3318">
      <c r="A3318" s="31" t="n"/>
      <c r="B3318" s="26" t="n"/>
      <c r="C3318" s="26" t="n"/>
      <c r="D3318" s="29" t="n"/>
      <c r="E3318" s="26" t="n"/>
      <c r="F3318" s="26" t="n"/>
    </row>
    <row r="3319">
      <c r="A3319" s="31" t="n"/>
      <c r="B3319" s="26" t="n"/>
      <c r="C3319" s="26" t="n"/>
      <c r="D3319" s="29" t="n"/>
      <c r="E3319" s="26" t="n"/>
      <c r="F3319" s="26" t="n"/>
    </row>
    <row r="3320">
      <c r="A3320" s="31" t="n"/>
      <c r="B3320" s="26" t="n"/>
      <c r="C3320" s="26" t="n"/>
      <c r="D3320" s="29" t="n"/>
      <c r="E3320" s="26" t="n"/>
      <c r="F3320" s="26" t="n"/>
    </row>
    <row r="3321">
      <c r="A3321" s="31" t="n"/>
      <c r="B3321" s="26" t="n"/>
      <c r="C3321" s="26" t="n"/>
      <c r="D3321" s="29" t="n"/>
      <c r="E3321" s="26" t="n"/>
      <c r="F3321" s="26" t="n"/>
    </row>
    <row r="3322">
      <c r="A3322" s="31" t="n"/>
      <c r="B3322" s="26" t="n"/>
      <c r="C3322" s="26" t="n"/>
      <c r="D3322" s="29" t="n"/>
      <c r="E3322" s="26" t="n"/>
      <c r="F3322" s="26" t="n"/>
    </row>
    <row r="3323">
      <c r="A3323" s="31" t="n"/>
      <c r="B3323" s="26" t="n"/>
      <c r="C3323" s="26" t="n"/>
      <c r="D3323" s="29" t="n"/>
      <c r="E3323" s="26" t="n"/>
      <c r="F3323" s="26" t="n"/>
    </row>
    <row r="3324">
      <c r="A3324" s="31" t="n"/>
      <c r="B3324" s="26" t="n"/>
      <c r="C3324" s="26" t="n"/>
      <c r="D3324" s="29" t="n"/>
      <c r="E3324" s="26" t="n"/>
      <c r="F3324" s="26" t="n"/>
    </row>
    <row r="3325">
      <c r="A3325" s="31" t="n"/>
      <c r="B3325" s="26" t="n"/>
      <c r="C3325" s="26" t="n"/>
      <c r="D3325" s="29" t="n"/>
      <c r="E3325" s="26" t="n"/>
      <c r="F3325" s="26" t="n"/>
    </row>
    <row r="3326">
      <c r="A3326" s="31" t="n"/>
      <c r="B3326" s="26" t="n"/>
      <c r="C3326" s="26" t="n"/>
      <c r="D3326" s="29" t="n"/>
      <c r="E3326" s="26" t="n"/>
      <c r="F3326" s="26" t="n"/>
    </row>
    <row r="3327">
      <c r="A3327" s="31" t="n"/>
      <c r="B3327" s="26" t="n"/>
      <c r="C3327" s="26" t="n"/>
      <c r="D3327" s="29" t="n"/>
      <c r="E3327" s="26" t="n"/>
      <c r="F3327" s="26" t="n"/>
    </row>
    <row r="3328">
      <c r="A3328" s="31" t="n"/>
      <c r="B3328" s="26" t="n"/>
      <c r="C3328" s="26" t="n"/>
      <c r="D3328" s="29" t="n"/>
      <c r="E3328" s="26" t="n"/>
      <c r="F3328" s="26" t="n"/>
    </row>
    <row r="3329">
      <c r="A3329" s="31" t="n"/>
      <c r="B3329" s="26" t="n"/>
      <c r="C3329" s="26" t="n"/>
      <c r="D3329" s="29" t="n"/>
      <c r="E3329" s="26" t="n"/>
      <c r="F3329" s="26" t="n"/>
    </row>
    <row r="3330">
      <c r="A3330" s="31" t="n"/>
      <c r="B3330" s="26" t="n"/>
      <c r="C3330" s="26" t="n"/>
      <c r="D3330" s="29" t="n"/>
      <c r="E3330" s="26" t="n"/>
      <c r="F3330" s="26" t="n"/>
    </row>
    <row r="3331">
      <c r="A3331" s="31" t="n"/>
      <c r="B3331" s="26" t="n"/>
      <c r="C3331" s="26" t="n"/>
      <c r="D3331" s="29" t="n"/>
      <c r="E3331" s="26" t="n"/>
      <c r="F3331" s="26" t="n"/>
    </row>
    <row r="3332">
      <c r="A3332" s="31" t="n"/>
      <c r="B3332" s="26" t="n"/>
      <c r="C3332" s="26" t="n"/>
      <c r="D3332" s="29" t="n"/>
      <c r="E3332" s="26" t="n"/>
      <c r="F3332" s="26" t="n"/>
    </row>
    <row r="3333">
      <c r="A3333" s="31" t="n"/>
      <c r="B3333" s="26" t="n"/>
      <c r="C3333" s="26" t="n"/>
      <c r="D3333" s="29" t="n"/>
      <c r="E3333" s="26" t="n"/>
      <c r="F3333" s="26" t="n"/>
    </row>
    <row r="3334">
      <c r="A3334" s="31" t="n"/>
      <c r="B3334" s="26" t="n"/>
      <c r="C3334" s="26" t="n"/>
      <c r="D3334" s="29" t="n"/>
      <c r="E3334" s="26" t="n"/>
      <c r="F3334" s="26" t="n"/>
    </row>
    <row r="3335">
      <c r="A3335" s="31" t="n"/>
      <c r="B3335" s="26" t="n"/>
      <c r="C3335" s="26" t="n"/>
      <c r="D3335" s="29" t="n"/>
      <c r="E3335" s="26" t="n"/>
      <c r="F3335" s="26" t="n"/>
    </row>
    <row r="3336">
      <c r="A3336" s="31" t="n"/>
      <c r="B3336" s="26" t="n"/>
      <c r="C3336" s="26" t="n"/>
      <c r="D3336" s="29" t="n"/>
      <c r="E3336" s="26" t="n"/>
      <c r="F3336" s="26" t="n"/>
    </row>
    <row r="3337">
      <c r="A3337" s="31" t="n"/>
      <c r="B3337" s="26" t="n"/>
      <c r="C3337" s="26" t="n"/>
      <c r="D3337" s="29" t="n"/>
      <c r="E3337" s="26" t="n"/>
      <c r="F3337" s="26" t="n"/>
    </row>
    <row r="3338">
      <c r="A3338" s="31" t="n"/>
      <c r="B3338" s="26" t="n"/>
      <c r="C3338" s="26" t="n"/>
      <c r="D3338" s="29" t="n"/>
      <c r="E3338" s="26" t="n"/>
      <c r="F3338" s="26" t="n"/>
    </row>
    <row r="3339">
      <c r="A3339" s="31" t="n"/>
      <c r="B3339" s="26" t="n"/>
      <c r="C3339" s="26" t="n"/>
      <c r="D3339" s="29" t="n"/>
      <c r="E3339" s="26" t="n"/>
      <c r="F3339" s="26" t="n"/>
    </row>
    <row r="3340">
      <c r="A3340" s="31" t="n"/>
      <c r="B3340" s="26" t="n"/>
      <c r="C3340" s="26" t="n"/>
      <c r="D3340" s="29" t="n"/>
      <c r="E3340" s="26" t="n"/>
      <c r="F3340" s="26" t="n"/>
    </row>
    <row r="3341">
      <c r="A3341" s="31" t="n"/>
      <c r="B3341" s="26" t="n"/>
      <c r="C3341" s="26" t="n"/>
      <c r="D3341" s="29" t="n"/>
      <c r="E3341" s="26" t="n"/>
      <c r="F3341" s="26" t="n"/>
    </row>
    <row r="3342">
      <c r="A3342" s="31" t="n"/>
      <c r="B3342" s="26" t="n"/>
      <c r="C3342" s="26" t="n"/>
      <c r="D3342" s="29" t="n"/>
      <c r="E3342" s="26" t="n"/>
      <c r="F3342" s="26" t="n"/>
    </row>
    <row r="3343">
      <c r="A3343" s="31" t="n"/>
      <c r="B3343" s="26" t="n"/>
      <c r="C3343" s="26" t="n"/>
      <c r="D3343" s="29" t="n"/>
      <c r="E3343" s="26" t="n"/>
      <c r="F3343" s="26" t="n"/>
    </row>
    <row r="3344">
      <c r="A3344" s="31" t="n"/>
      <c r="B3344" s="26" t="n"/>
      <c r="C3344" s="26" t="n"/>
      <c r="D3344" s="29" t="n"/>
      <c r="E3344" s="26" t="n"/>
      <c r="F3344" s="26" t="n"/>
    </row>
    <row r="3345">
      <c r="A3345" s="31" t="n"/>
      <c r="B3345" s="26" t="n"/>
      <c r="C3345" s="26" t="n"/>
      <c r="D3345" s="29" t="n"/>
      <c r="E3345" s="26" t="n"/>
      <c r="F3345" s="26" t="n"/>
    </row>
    <row r="3346">
      <c r="A3346" s="31" t="n"/>
      <c r="B3346" s="26" t="n"/>
      <c r="C3346" s="26" t="n"/>
      <c r="D3346" s="29" t="n"/>
      <c r="E3346" s="26" t="n"/>
      <c r="F3346" s="26" t="n"/>
    </row>
    <row r="3347">
      <c r="A3347" s="31" t="n"/>
      <c r="B3347" s="26" t="n"/>
      <c r="C3347" s="26" t="n"/>
      <c r="D3347" s="29" t="n"/>
      <c r="E3347" s="26" t="n"/>
      <c r="F3347" s="26" t="n"/>
    </row>
    <row r="3348">
      <c r="A3348" s="31" t="n"/>
      <c r="B3348" s="26" t="n"/>
      <c r="C3348" s="26" t="n"/>
      <c r="D3348" s="29" t="n"/>
      <c r="E3348" s="26" t="n"/>
      <c r="F3348" s="26" t="n"/>
    </row>
    <row r="3349">
      <c r="A3349" s="31" t="n"/>
      <c r="B3349" s="26" t="n"/>
      <c r="C3349" s="26" t="n"/>
      <c r="D3349" s="29" t="n"/>
      <c r="E3349" s="26" t="n"/>
      <c r="F3349" s="26" t="n"/>
    </row>
    <row r="3350">
      <c r="A3350" s="31" t="n"/>
      <c r="B3350" s="26" t="n"/>
      <c r="C3350" s="26" t="n"/>
      <c r="D3350" s="29" t="n"/>
      <c r="E3350" s="26" t="n"/>
      <c r="F3350" s="26" t="n"/>
    </row>
    <row r="3351">
      <c r="A3351" s="31" t="n"/>
      <c r="B3351" s="26" t="n"/>
      <c r="C3351" s="26" t="n"/>
      <c r="D3351" s="29" t="n"/>
      <c r="E3351" s="26" t="n"/>
      <c r="F3351" s="26" t="n"/>
    </row>
    <row r="3352">
      <c r="A3352" s="31" t="n"/>
      <c r="B3352" s="26" t="n"/>
      <c r="C3352" s="26" t="n"/>
      <c r="D3352" s="29" t="n"/>
      <c r="E3352" s="26" t="n"/>
      <c r="F3352" s="26" t="n"/>
    </row>
    <row r="3353">
      <c r="A3353" s="31" t="n"/>
      <c r="B3353" s="26" t="n"/>
      <c r="C3353" s="26" t="n"/>
      <c r="D3353" s="29" t="n"/>
      <c r="E3353" s="26" t="n"/>
      <c r="F3353" s="26" t="n"/>
    </row>
    <row r="3354">
      <c r="A3354" s="31" t="n"/>
      <c r="B3354" s="26" t="n"/>
      <c r="C3354" s="26" t="n"/>
      <c r="D3354" s="29" t="n"/>
      <c r="E3354" s="26" t="n"/>
      <c r="F3354" s="26" t="n"/>
    </row>
    <row r="3355">
      <c r="A3355" s="31" t="n"/>
      <c r="B3355" s="26" t="n"/>
      <c r="C3355" s="26" t="n"/>
      <c r="D3355" s="29" t="n"/>
      <c r="E3355" s="26" t="n"/>
      <c r="F3355" s="26" t="n"/>
    </row>
    <row r="3356">
      <c r="A3356" s="31" t="n"/>
      <c r="B3356" s="26" t="n"/>
      <c r="C3356" s="26" t="n"/>
      <c r="D3356" s="29" t="n"/>
      <c r="E3356" s="26" t="n"/>
      <c r="F3356" s="26" t="n"/>
    </row>
    <row r="3357">
      <c r="A3357" s="31" t="n"/>
      <c r="B3357" s="26" t="n"/>
      <c r="C3357" s="26" t="n"/>
      <c r="D3357" s="29" t="n"/>
      <c r="E3357" s="26" t="n"/>
      <c r="F3357" s="26" t="n"/>
    </row>
    <row r="3358">
      <c r="A3358" s="31" t="n"/>
      <c r="B3358" s="26" t="n"/>
      <c r="C3358" s="26" t="n"/>
      <c r="D3358" s="29" t="n"/>
      <c r="E3358" s="26" t="n"/>
      <c r="F3358" s="26" t="n"/>
    </row>
    <row r="3359">
      <c r="A3359" s="31" t="n"/>
      <c r="B3359" s="26" t="n"/>
      <c r="C3359" s="26" t="n"/>
      <c r="D3359" s="29" t="n"/>
      <c r="E3359" s="26" t="n"/>
      <c r="F3359" s="26" t="n"/>
    </row>
    <row r="3360">
      <c r="A3360" s="31" t="n"/>
      <c r="B3360" s="26" t="n"/>
      <c r="C3360" s="26" t="n"/>
      <c r="D3360" s="29" t="n"/>
      <c r="E3360" s="26" t="n"/>
      <c r="F3360" s="26" t="n"/>
    </row>
    <row r="3361">
      <c r="A3361" s="31" t="n"/>
      <c r="B3361" s="26" t="n"/>
      <c r="C3361" s="26" t="n"/>
      <c r="D3361" s="29" t="n"/>
      <c r="E3361" s="26" t="n"/>
      <c r="F3361" s="26" t="n"/>
    </row>
    <row r="3362">
      <c r="A3362" s="31" t="n"/>
      <c r="B3362" s="26" t="n"/>
      <c r="C3362" s="26" t="n"/>
      <c r="D3362" s="29" t="n"/>
      <c r="E3362" s="26" t="n"/>
      <c r="F3362" s="26" t="n"/>
    </row>
    <row r="3363">
      <c r="A3363" s="31" t="n"/>
      <c r="B3363" s="26" t="n"/>
      <c r="C3363" s="26" t="n"/>
      <c r="D3363" s="29" t="n"/>
      <c r="E3363" s="26" t="n"/>
      <c r="F3363" s="26" t="n"/>
    </row>
    <row r="3364">
      <c r="A3364" s="31" t="n"/>
      <c r="B3364" s="26" t="n"/>
      <c r="C3364" s="26" t="n"/>
      <c r="D3364" s="29" t="n"/>
      <c r="E3364" s="26" t="n"/>
      <c r="F3364" s="26" t="n"/>
    </row>
    <row r="3365">
      <c r="A3365" s="31" t="n"/>
      <c r="B3365" s="26" t="n"/>
      <c r="C3365" s="26" t="n"/>
      <c r="D3365" s="29" t="n"/>
      <c r="E3365" s="26" t="n"/>
      <c r="F3365" s="26" t="n"/>
    </row>
    <row r="3366">
      <c r="A3366" s="31" t="n"/>
      <c r="B3366" s="26" t="n"/>
      <c r="C3366" s="26" t="n"/>
      <c r="D3366" s="29" t="n"/>
      <c r="E3366" s="26" t="n"/>
      <c r="F3366" s="26" t="n"/>
    </row>
    <row r="3367">
      <c r="A3367" s="31" t="n"/>
      <c r="B3367" s="26" t="n"/>
      <c r="C3367" s="26" t="n"/>
      <c r="D3367" s="29" t="n"/>
      <c r="E3367" s="26" t="n"/>
      <c r="F3367" s="26" t="n"/>
    </row>
    <row r="3368">
      <c r="A3368" s="31" t="n"/>
      <c r="B3368" s="26" t="n"/>
      <c r="C3368" s="26" t="n"/>
      <c r="D3368" s="29" t="n"/>
      <c r="E3368" s="26" t="n"/>
      <c r="F3368" s="26" t="n"/>
    </row>
    <row r="3369">
      <c r="A3369" s="31" t="n"/>
      <c r="B3369" s="26" t="n"/>
      <c r="C3369" s="26" t="n"/>
      <c r="D3369" s="29" t="n"/>
      <c r="E3369" s="26" t="n"/>
      <c r="F3369" s="26" t="n"/>
    </row>
    <row r="3370">
      <c r="A3370" s="31" t="n"/>
      <c r="B3370" s="26" t="n"/>
      <c r="C3370" s="26" t="n"/>
      <c r="D3370" s="29" t="n"/>
      <c r="E3370" s="26" t="n"/>
      <c r="F3370" s="26" t="n"/>
    </row>
    <row r="3371">
      <c r="A3371" s="31" t="n"/>
      <c r="B3371" s="26" t="n"/>
      <c r="C3371" s="26" t="n"/>
      <c r="D3371" s="29" t="n"/>
      <c r="E3371" s="26" t="n"/>
      <c r="F3371" s="26" t="n"/>
    </row>
    <row r="3372">
      <c r="A3372" s="31" t="n"/>
      <c r="B3372" s="26" t="n"/>
      <c r="C3372" s="26" t="n"/>
      <c r="D3372" s="29" t="n"/>
      <c r="E3372" s="26" t="n"/>
      <c r="F3372" s="26" t="n"/>
    </row>
    <row r="3373">
      <c r="A3373" s="31" t="n"/>
      <c r="B3373" s="26" t="n"/>
      <c r="C3373" s="26" t="n"/>
      <c r="D3373" s="29" t="n"/>
      <c r="E3373" s="26" t="n"/>
      <c r="F3373" s="26" t="n"/>
    </row>
    <row r="3374">
      <c r="A3374" s="31" t="n"/>
      <c r="B3374" s="26" t="n"/>
      <c r="C3374" s="26" t="n"/>
      <c r="D3374" s="29" t="n"/>
      <c r="E3374" s="26" t="n"/>
      <c r="F3374" s="26" t="n"/>
    </row>
    <row r="3375">
      <c r="A3375" s="31" t="n"/>
      <c r="B3375" s="26" t="n"/>
      <c r="C3375" s="26" t="n"/>
      <c r="D3375" s="29" t="n"/>
      <c r="E3375" s="26" t="n"/>
      <c r="F3375" s="26" t="n"/>
    </row>
    <row r="3376">
      <c r="A3376" s="31" t="n"/>
      <c r="B3376" s="26" t="n"/>
      <c r="C3376" s="26" t="n"/>
      <c r="D3376" s="29" t="n"/>
      <c r="E3376" s="26" t="n"/>
      <c r="F3376" s="26" t="n"/>
    </row>
    <row r="3377">
      <c r="A3377" s="31" t="n"/>
      <c r="B3377" s="26" t="n"/>
      <c r="C3377" s="26" t="n"/>
      <c r="D3377" s="29" t="n"/>
      <c r="E3377" s="26" t="n"/>
      <c r="F3377" s="26" t="n"/>
    </row>
    <row r="3378">
      <c r="A3378" s="31" t="n"/>
      <c r="B3378" s="26" t="n"/>
      <c r="C3378" s="26" t="n"/>
      <c r="D3378" s="29" t="n"/>
      <c r="E3378" s="26" t="n"/>
      <c r="F3378" s="26" t="n"/>
    </row>
    <row r="3379">
      <c r="A3379" s="31" t="n"/>
      <c r="B3379" s="26" t="n"/>
      <c r="C3379" s="26" t="n"/>
      <c r="D3379" s="29" t="n"/>
      <c r="E3379" s="26" t="n"/>
      <c r="F3379" s="26" t="n"/>
    </row>
    <row r="3380">
      <c r="A3380" s="31" t="n"/>
      <c r="B3380" s="26" t="n"/>
      <c r="C3380" s="26" t="n"/>
      <c r="D3380" s="29" t="n"/>
      <c r="E3380" s="26" t="n"/>
      <c r="F3380" s="26" t="n"/>
    </row>
    <row r="3381">
      <c r="A3381" s="31" t="n"/>
      <c r="B3381" s="26" t="n"/>
      <c r="C3381" s="26" t="n"/>
      <c r="D3381" s="29" t="n"/>
      <c r="E3381" s="26" t="n"/>
      <c r="F3381" s="26" t="n"/>
    </row>
    <row r="3382">
      <c r="A3382" s="31" t="n"/>
      <c r="B3382" s="26" t="n"/>
      <c r="C3382" s="26" t="n"/>
      <c r="D3382" s="29" t="n"/>
      <c r="E3382" s="26" t="n"/>
      <c r="F3382" s="26" t="n"/>
    </row>
    <row r="3383">
      <c r="A3383" s="31" t="n"/>
      <c r="B3383" s="26" t="n"/>
      <c r="C3383" s="26" t="n"/>
      <c r="D3383" s="29" t="n"/>
      <c r="E3383" s="26" t="n"/>
      <c r="F3383" s="26" t="n"/>
    </row>
    <row r="3384">
      <c r="A3384" s="31" t="n"/>
      <c r="B3384" s="26" t="n"/>
      <c r="C3384" s="26" t="n"/>
      <c r="D3384" s="29" t="n"/>
      <c r="E3384" s="26" t="n"/>
      <c r="F3384" s="26" t="n"/>
    </row>
    <row r="3385">
      <c r="A3385" s="31" t="n"/>
      <c r="B3385" s="26" t="n"/>
      <c r="C3385" s="26" t="n"/>
      <c r="D3385" s="29" t="n"/>
      <c r="E3385" s="26" t="n"/>
      <c r="F3385" s="26" t="n"/>
    </row>
    <row r="3386">
      <c r="A3386" s="31" t="n"/>
      <c r="B3386" s="26" t="n"/>
      <c r="C3386" s="26" t="n"/>
      <c r="D3386" s="29" t="n"/>
      <c r="E3386" s="26" t="n"/>
      <c r="F3386" s="26" t="n"/>
    </row>
    <row r="3387">
      <c r="A3387" s="31" t="n"/>
      <c r="B3387" s="26" t="n"/>
      <c r="C3387" s="26" t="n"/>
      <c r="D3387" s="29" t="n"/>
      <c r="E3387" s="26" t="n"/>
      <c r="F3387" s="26" t="n"/>
    </row>
    <row r="3388">
      <c r="A3388" s="31" t="n"/>
      <c r="B3388" s="26" t="n"/>
      <c r="C3388" s="26" t="n"/>
      <c r="D3388" s="29" t="n"/>
      <c r="E3388" s="26" t="n"/>
      <c r="F3388" s="26" t="n"/>
    </row>
    <row r="3389">
      <c r="A3389" s="31" t="n"/>
      <c r="B3389" s="26" t="n"/>
      <c r="C3389" s="26" t="n"/>
      <c r="D3389" s="29" t="n"/>
      <c r="E3389" s="26" t="n"/>
      <c r="F3389" s="26" t="n"/>
    </row>
    <row r="3390">
      <c r="A3390" s="31" t="n"/>
      <c r="B3390" s="26" t="n"/>
      <c r="C3390" s="26" t="n"/>
      <c r="D3390" s="29" t="n"/>
      <c r="E3390" s="26" t="n"/>
      <c r="F3390" s="26" t="n"/>
    </row>
    <row r="3391">
      <c r="A3391" s="31" t="n"/>
      <c r="B3391" s="26" t="n"/>
      <c r="C3391" s="26" t="n"/>
      <c r="D3391" s="29" t="n"/>
      <c r="E3391" s="26" t="n"/>
      <c r="F3391" s="26" t="n"/>
    </row>
    <row r="3392">
      <c r="A3392" s="31" t="n"/>
      <c r="B3392" s="26" t="n"/>
      <c r="C3392" s="26" t="n"/>
      <c r="D3392" s="29" t="n"/>
      <c r="E3392" s="26" t="n"/>
      <c r="F3392" s="26" t="n"/>
    </row>
    <row r="3393">
      <c r="A3393" s="31" t="n"/>
      <c r="B3393" s="26" t="n"/>
      <c r="C3393" s="26" t="n"/>
      <c r="D3393" s="29" t="n"/>
      <c r="E3393" s="26" t="n"/>
      <c r="F3393" s="26" t="n"/>
    </row>
    <row r="3394">
      <c r="A3394" s="31" t="n"/>
      <c r="B3394" s="26" t="n"/>
      <c r="C3394" s="26" t="n"/>
      <c r="D3394" s="29" t="n"/>
      <c r="E3394" s="26" t="n"/>
      <c r="F3394" s="26" t="n"/>
    </row>
    <row r="3395">
      <c r="A3395" s="31" t="n"/>
      <c r="B3395" s="26" t="n"/>
      <c r="C3395" s="26" t="n"/>
      <c r="D3395" s="29" t="n"/>
      <c r="E3395" s="26" t="n"/>
      <c r="F3395" s="26" t="n"/>
    </row>
    <row r="3396">
      <c r="A3396" s="31" t="n"/>
      <c r="B3396" s="26" t="n"/>
      <c r="C3396" s="26" t="n"/>
      <c r="D3396" s="29" t="n"/>
      <c r="E3396" s="26" t="n"/>
      <c r="F3396" s="26" t="n"/>
    </row>
    <row r="3397">
      <c r="A3397" s="31" t="n"/>
      <c r="B3397" s="26" t="n"/>
      <c r="C3397" s="26" t="n"/>
      <c r="D3397" s="29" t="n"/>
      <c r="E3397" s="26" t="n"/>
      <c r="F3397" s="26" t="n"/>
    </row>
    <row r="3398">
      <c r="A3398" s="31" t="n"/>
      <c r="B3398" s="26" t="n"/>
      <c r="C3398" s="26" t="n"/>
      <c r="D3398" s="29" t="n"/>
      <c r="E3398" s="26" t="n"/>
      <c r="F3398" s="26" t="n"/>
    </row>
    <row r="3399">
      <c r="A3399" s="31" t="n"/>
      <c r="B3399" s="26" t="n"/>
      <c r="C3399" s="26" t="n"/>
      <c r="D3399" s="29" t="n"/>
      <c r="E3399" s="26" t="n"/>
      <c r="F3399" s="26" t="n"/>
    </row>
    <row r="3400">
      <c r="A3400" s="31" t="n"/>
      <c r="B3400" s="26" t="n"/>
      <c r="C3400" s="26" t="n"/>
      <c r="D3400" s="29" t="n"/>
      <c r="E3400" s="26" t="n"/>
      <c r="F3400" s="26" t="n"/>
    </row>
    <row r="3401">
      <c r="A3401" s="31" t="n"/>
      <c r="B3401" s="26" t="n"/>
      <c r="C3401" s="26" t="n"/>
      <c r="D3401" s="29" t="n"/>
      <c r="E3401" s="26" t="n"/>
      <c r="F3401" s="26" t="n"/>
    </row>
    <row r="3402">
      <c r="A3402" s="31" t="n"/>
      <c r="B3402" s="26" t="n"/>
      <c r="C3402" s="26" t="n"/>
      <c r="D3402" s="29" t="n"/>
      <c r="E3402" s="26" t="n"/>
      <c r="F3402" s="26" t="n"/>
    </row>
    <row r="3403">
      <c r="A3403" s="31" t="n"/>
      <c r="B3403" s="26" t="n"/>
      <c r="C3403" s="26" t="n"/>
      <c r="D3403" s="29" t="n"/>
      <c r="E3403" s="26" t="n"/>
      <c r="F3403" s="26" t="n"/>
    </row>
    <row r="3404">
      <c r="A3404" s="31" t="n"/>
      <c r="B3404" s="26" t="n"/>
      <c r="C3404" s="26" t="n"/>
      <c r="D3404" s="29" t="n"/>
      <c r="E3404" s="26" t="n"/>
      <c r="F3404" s="26" t="n"/>
    </row>
    <row r="3405">
      <c r="A3405" s="31" t="n"/>
      <c r="B3405" s="26" t="n"/>
      <c r="C3405" s="26" t="n"/>
      <c r="D3405" s="29" t="n"/>
      <c r="E3405" s="26" t="n"/>
      <c r="F3405" s="26" t="n"/>
    </row>
    <row r="3406">
      <c r="A3406" s="31" t="n"/>
      <c r="B3406" s="26" t="n"/>
      <c r="C3406" s="26" t="n"/>
      <c r="D3406" s="29" t="n"/>
      <c r="E3406" s="26" t="n"/>
      <c r="F3406" s="26" t="n"/>
    </row>
    <row r="3407">
      <c r="A3407" s="31" t="n"/>
      <c r="B3407" s="26" t="n"/>
      <c r="C3407" s="26" t="n"/>
      <c r="D3407" s="29" t="n"/>
      <c r="E3407" s="26" t="n"/>
      <c r="F3407" s="26" t="n"/>
    </row>
    <row r="3408">
      <c r="A3408" s="31" t="n"/>
      <c r="B3408" s="26" t="n"/>
      <c r="C3408" s="26" t="n"/>
      <c r="D3408" s="29" t="n"/>
      <c r="E3408" s="26" t="n"/>
      <c r="F3408" s="26" t="n"/>
    </row>
    <row r="3409">
      <c r="A3409" s="31" t="n"/>
      <c r="B3409" s="26" t="n"/>
      <c r="C3409" s="26" t="n"/>
      <c r="D3409" s="29" t="n"/>
      <c r="E3409" s="26" t="n"/>
      <c r="F3409" s="26" t="n"/>
    </row>
    <row r="3410">
      <c r="A3410" s="31" t="n"/>
      <c r="B3410" s="26" t="n"/>
      <c r="C3410" s="26" t="n"/>
      <c r="D3410" s="29" t="n"/>
      <c r="E3410" s="26" t="n"/>
      <c r="F3410" s="26" t="n"/>
    </row>
    <row r="3411">
      <c r="A3411" s="31" t="n"/>
      <c r="B3411" s="26" t="n"/>
      <c r="C3411" s="26" t="n"/>
      <c r="D3411" s="29" t="n"/>
      <c r="E3411" s="26" t="n"/>
      <c r="F3411" s="26" t="n"/>
    </row>
    <row r="3412">
      <c r="A3412" s="31" t="n"/>
      <c r="B3412" s="26" t="n"/>
      <c r="C3412" s="26" t="n"/>
      <c r="D3412" s="29" t="n"/>
      <c r="E3412" s="26" t="n"/>
      <c r="F3412" s="26" t="n"/>
    </row>
    <row r="3413">
      <c r="A3413" s="31" t="n"/>
      <c r="B3413" s="26" t="n"/>
      <c r="C3413" s="26" t="n"/>
      <c r="D3413" s="29" t="n"/>
      <c r="E3413" s="26" t="n"/>
      <c r="F3413" s="26" t="n"/>
    </row>
    <row r="3414">
      <c r="A3414" s="31" t="n"/>
      <c r="B3414" s="26" t="n"/>
      <c r="C3414" s="26" t="n"/>
      <c r="D3414" s="29" t="n"/>
      <c r="E3414" s="26" t="n"/>
      <c r="F3414" s="26" t="n"/>
    </row>
    <row r="3415">
      <c r="A3415" s="31" t="n"/>
      <c r="B3415" s="26" t="n"/>
      <c r="C3415" s="26" t="n"/>
      <c r="D3415" s="29" t="n"/>
      <c r="E3415" s="26" t="n"/>
      <c r="F3415" s="26" t="n"/>
    </row>
    <row r="3416">
      <c r="A3416" s="31" t="n"/>
      <c r="B3416" s="26" t="n"/>
      <c r="C3416" s="26" t="n"/>
      <c r="D3416" s="29" t="n"/>
      <c r="E3416" s="26" t="n"/>
      <c r="F3416" s="26" t="n"/>
    </row>
    <row r="3417">
      <c r="A3417" s="31" t="n"/>
      <c r="B3417" s="26" t="n"/>
      <c r="C3417" s="26" t="n"/>
      <c r="D3417" s="29" t="n"/>
      <c r="E3417" s="26" t="n"/>
      <c r="F3417" s="26" t="n"/>
    </row>
    <row r="3418">
      <c r="A3418" s="31" t="n"/>
      <c r="B3418" s="26" t="n"/>
      <c r="C3418" s="26" t="n"/>
      <c r="D3418" s="29" t="n"/>
      <c r="E3418" s="26" t="n"/>
      <c r="F3418" s="26" t="n"/>
    </row>
    <row r="3419">
      <c r="A3419" s="31" t="n"/>
      <c r="B3419" s="26" t="n"/>
      <c r="C3419" s="26" t="n"/>
      <c r="D3419" s="29" t="n"/>
      <c r="E3419" s="26" t="n"/>
      <c r="F3419" s="26" t="n"/>
    </row>
    <row r="3420">
      <c r="A3420" s="31" t="n"/>
      <c r="B3420" s="26" t="n"/>
      <c r="C3420" s="26" t="n"/>
      <c r="D3420" s="29" t="n"/>
      <c r="E3420" s="26" t="n"/>
      <c r="F3420" s="26" t="n"/>
    </row>
    <row r="3421">
      <c r="A3421" s="31" t="n"/>
      <c r="B3421" s="26" t="n"/>
      <c r="C3421" s="26" t="n"/>
      <c r="D3421" s="29" t="n"/>
      <c r="E3421" s="26" t="n"/>
      <c r="F3421" s="26" t="n"/>
    </row>
    <row r="3422">
      <c r="A3422" s="31" t="n"/>
      <c r="B3422" s="26" t="n"/>
      <c r="C3422" s="26" t="n"/>
      <c r="D3422" s="29" t="n"/>
      <c r="E3422" s="26" t="n"/>
      <c r="F3422" s="26" t="n"/>
    </row>
    <row r="3423">
      <c r="A3423" s="31" t="n"/>
      <c r="B3423" s="26" t="n"/>
      <c r="C3423" s="26" t="n"/>
      <c r="D3423" s="29" t="n"/>
      <c r="E3423" s="26" t="n"/>
      <c r="F3423" s="26" t="n"/>
    </row>
    <row r="3424">
      <c r="A3424" s="31" t="n"/>
      <c r="B3424" s="26" t="n"/>
      <c r="C3424" s="26" t="n"/>
      <c r="D3424" s="29" t="n"/>
      <c r="E3424" s="26" t="n"/>
      <c r="F3424" s="26" t="n"/>
    </row>
    <row r="3425">
      <c r="A3425" s="31" t="n"/>
      <c r="B3425" s="26" t="n"/>
      <c r="C3425" s="26" t="n"/>
      <c r="D3425" s="29" t="n"/>
      <c r="E3425" s="26" t="n"/>
      <c r="F3425" s="26" t="n"/>
    </row>
    <row r="3426">
      <c r="A3426" s="31" t="n"/>
      <c r="B3426" s="26" t="n"/>
      <c r="C3426" s="26" t="n"/>
      <c r="D3426" s="29" t="n"/>
      <c r="E3426" s="26" t="n"/>
      <c r="F3426" s="26" t="n"/>
    </row>
    <row r="3427">
      <c r="A3427" s="31" t="n"/>
      <c r="B3427" s="26" t="n"/>
      <c r="C3427" s="26" t="n"/>
      <c r="D3427" s="29" t="n"/>
      <c r="E3427" s="26" t="n"/>
      <c r="F3427" s="26" t="n"/>
    </row>
    <row r="3428">
      <c r="A3428" s="31" t="n"/>
      <c r="B3428" s="26" t="n"/>
      <c r="C3428" s="26" t="n"/>
      <c r="D3428" s="29" t="n"/>
      <c r="E3428" s="26" t="n"/>
      <c r="F3428" s="26" t="n"/>
    </row>
    <row r="3429">
      <c r="A3429" s="31" t="n"/>
      <c r="B3429" s="26" t="n"/>
      <c r="C3429" s="26" t="n"/>
      <c r="D3429" s="29" t="n"/>
      <c r="E3429" s="26" t="n"/>
      <c r="F3429" s="26" t="n"/>
    </row>
    <row r="3430">
      <c r="A3430" s="31" t="n"/>
      <c r="B3430" s="26" t="n"/>
      <c r="C3430" s="26" t="n"/>
      <c r="D3430" s="29" t="n"/>
      <c r="E3430" s="26" t="n"/>
      <c r="F3430" s="26" t="n"/>
    </row>
    <row r="3431">
      <c r="A3431" s="31" t="n"/>
      <c r="B3431" s="26" t="n"/>
      <c r="C3431" s="26" t="n"/>
      <c r="D3431" s="29" t="n"/>
      <c r="E3431" s="26" t="n"/>
      <c r="F3431" s="26" t="n"/>
    </row>
    <row r="3432">
      <c r="A3432" s="31" t="n"/>
      <c r="B3432" s="26" t="n"/>
      <c r="C3432" s="26" t="n"/>
      <c r="D3432" s="29" t="n"/>
      <c r="E3432" s="26" t="n"/>
      <c r="F3432" s="26" t="n"/>
    </row>
    <row r="3433">
      <c r="A3433" s="31" t="n"/>
      <c r="B3433" s="26" t="n"/>
      <c r="C3433" s="26" t="n"/>
      <c r="D3433" s="29" t="n"/>
      <c r="E3433" s="26" t="n"/>
      <c r="F3433" s="26" t="n"/>
    </row>
    <row r="3434">
      <c r="A3434" s="31" t="n"/>
      <c r="B3434" s="26" t="n"/>
      <c r="C3434" s="26" t="n"/>
      <c r="D3434" s="29" t="n"/>
      <c r="E3434" s="26" t="n"/>
      <c r="F3434" s="26" t="n"/>
    </row>
    <row r="3435">
      <c r="A3435" s="31" t="n"/>
      <c r="B3435" s="26" t="n"/>
      <c r="C3435" s="26" t="n"/>
      <c r="D3435" s="29" t="n"/>
      <c r="E3435" s="26" t="n"/>
      <c r="F3435" s="26" t="n"/>
    </row>
    <row r="3436">
      <c r="A3436" s="31" t="n"/>
      <c r="B3436" s="26" t="n"/>
      <c r="C3436" s="26" t="n"/>
      <c r="D3436" s="29" t="n"/>
      <c r="E3436" s="26" t="n"/>
      <c r="F3436" s="26" t="n"/>
    </row>
    <row r="3437">
      <c r="A3437" s="31" t="n"/>
      <c r="B3437" s="26" t="n"/>
      <c r="C3437" s="26" t="n"/>
      <c r="D3437" s="29" t="n"/>
      <c r="E3437" s="26" t="n"/>
      <c r="F3437" s="26" t="n"/>
    </row>
    <row r="3438">
      <c r="A3438" s="31" t="n"/>
      <c r="B3438" s="26" t="n"/>
      <c r="C3438" s="26" t="n"/>
      <c r="D3438" s="29" t="n"/>
      <c r="E3438" s="26" t="n"/>
      <c r="F3438" s="26" t="n"/>
    </row>
    <row r="3439">
      <c r="A3439" s="31" t="n"/>
      <c r="B3439" s="26" t="n"/>
      <c r="C3439" s="26" t="n"/>
      <c r="D3439" s="29" t="n"/>
      <c r="E3439" s="26" t="n"/>
      <c r="F3439" s="26" t="n"/>
    </row>
    <row r="3440">
      <c r="A3440" s="31" t="n"/>
      <c r="B3440" s="26" t="n"/>
      <c r="C3440" s="26" t="n"/>
      <c r="D3440" s="29" t="n"/>
      <c r="E3440" s="26" t="n"/>
      <c r="F3440" s="26" t="n"/>
    </row>
    <row r="3441">
      <c r="A3441" s="31" t="n"/>
      <c r="B3441" s="26" t="n"/>
      <c r="C3441" s="26" t="n"/>
      <c r="D3441" s="29" t="n"/>
      <c r="E3441" s="26" t="n"/>
      <c r="F3441" s="26" t="n"/>
    </row>
    <row r="3442">
      <c r="A3442" s="31" t="n"/>
      <c r="B3442" s="26" t="n"/>
      <c r="C3442" s="26" t="n"/>
      <c r="D3442" s="29" t="n"/>
      <c r="E3442" s="26" t="n"/>
      <c r="F3442" s="26" t="n"/>
    </row>
    <row r="3443">
      <c r="A3443" s="31" t="n"/>
      <c r="B3443" s="26" t="n"/>
      <c r="C3443" s="26" t="n"/>
      <c r="D3443" s="29" t="n"/>
      <c r="E3443" s="26" t="n"/>
      <c r="F3443" s="26" t="n"/>
    </row>
    <row r="3444">
      <c r="A3444" s="31" t="n"/>
      <c r="B3444" s="26" t="n"/>
      <c r="C3444" s="26" t="n"/>
      <c r="D3444" s="29" t="n"/>
      <c r="E3444" s="26" t="n"/>
      <c r="F3444" s="26" t="n"/>
    </row>
    <row r="3445">
      <c r="A3445" s="31" t="n"/>
      <c r="B3445" s="26" t="n"/>
      <c r="C3445" s="26" t="n"/>
      <c r="D3445" s="29" t="n"/>
      <c r="E3445" s="26" t="n"/>
      <c r="F3445" s="26" t="n"/>
    </row>
    <row r="3446">
      <c r="A3446" s="31" t="n"/>
      <c r="B3446" s="26" t="n"/>
      <c r="C3446" s="26" t="n"/>
      <c r="D3446" s="29" t="n"/>
      <c r="E3446" s="26" t="n"/>
      <c r="F3446" s="26" t="n"/>
    </row>
    <row r="3447">
      <c r="A3447" s="31" t="n"/>
      <c r="B3447" s="26" t="n"/>
      <c r="C3447" s="26" t="n"/>
      <c r="D3447" s="29" t="n"/>
      <c r="E3447" s="26" t="n"/>
      <c r="F3447" s="26" t="n"/>
    </row>
    <row r="3448">
      <c r="A3448" s="31" t="n"/>
      <c r="B3448" s="26" t="n"/>
      <c r="C3448" s="26" t="n"/>
      <c r="D3448" s="29" t="n"/>
      <c r="E3448" s="26" t="n"/>
      <c r="F3448" s="26" t="n"/>
    </row>
    <row r="3449">
      <c r="A3449" s="31" t="n"/>
      <c r="B3449" s="26" t="n"/>
      <c r="C3449" s="26" t="n"/>
      <c r="D3449" s="29" t="n"/>
      <c r="E3449" s="26" t="n"/>
      <c r="F3449" s="26" t="n"/>
    </row>
    <row r="3450">
      <c r="A3450" s="31" t="n"/>
      <c r="B3450" s="26" t="n"/>
      <c r="C3450" s="26" t="n"/>
      <c r="D3450" s="29" t="n"/>
      <c r="E3450" s="26" t="n"/>
      <c r="F3450" s="26" t="n"/>
    </row>
    <row r="3451">
      <c r="A3451" s="31" t="n"/>
      <c r="B3451" s="26" t="n"/>
      <c r="C3451" s="26" t="n"/>
      <c r="D3451" s="29" t="n"/>
      <c r="E3451" s="26" t="n"/>
      <c r="F3451" s="26" t="n"/>
    </row>
    <row r="3452">
      <c r="A3452" s="31" t="n"/>
      <c r="B3452" s="26" t="n"/>
      <c r="C3452" s="26" t="n"/>
      <c r="D3452" s="29" t="n"/>
      <c r="E3452" s="26" t="n"/>
      <c r="F3452" s="26" t="n"/>
    </row>
    <row r="3453">
      <c r="A3453" s="31" t="n"/>
      <c r="B3453" s="26" t="n"/>
      <c r="C3453" s="26" t="n"/>
      <c r="D3453" s="29" t="n"/>
      <c r="E3453" s="26" t="n"/>
      <c r="F3453" s="26" t="n"/>
    </row>
    <row r="3454">
      <c r="A3454" s="31" t="n"/>
      <c r="B3454" s="26" t="n"/>
      <c r="C3454" s="26" t="n"/>
      <c r="D3454" s="29" t="n"/>
      <c r="E3454" s="26" t="n"/>
      <c r="F3454" s="26" t="n"/>
    </row>
    <row r="3455">
      <c r="A3455" s="31" t="n"/>
      <c r="B3455" s="26" t="n"/>
      <c r="C3455" s="26" t="n"/>
      <c r="D3455" s="29" t="n"/>
      <c r="E3455" s="26" t="n"/>
      <c r="F3455" s="26" t="n"/>
    </row>
    <row r="3456">
      <c r="A3456" s="31" t="n"/>
      <c r="B3456" s="26" t="n"/>
      <c r="C3456" s="26" t="n"/>
      <c r="D3456" s="29" t="n"/>
      <c r="E3456" s="26" t="n"/>
      <c r="F3456" s="26" t="n"/>
    </row>
    <row r="3457">
      <c r="A3457" s="31" t="n"/>
      <c r="B3457" s="26" t="n"/>
      <c r="C3457" s="26" t="n"/>
      <c r="D3457" s="29" t="n"/>
      <c r="E3457" s="26" t="n"/>
      <c r="F3457" s="26" t="n"/>
    </row>
    <row r="3458">
      <c r="A3458" s="31" t="n"/>
      <c r="B3458" s="26" t="n"/>
      <c r="C3458" s="26" t="n"/>
      <c r="D3458" s="29" t="n"/>
      <c r="E3458" s="26" t="n"/>
      <c r="F3458" s="26" t="n"/>
    </row>
    <row r="3459">
      <c r="A3459" s="31" t="n"/>
      <c r="B3459" s="26" t="n"/>
      <c r="C3459" s="26" t="n"/>
      <c r="D3459" s="29" t="n"/>
      <c r="E3459" s="26" t="n"/>
      <c r="F3459" s="26" t="n"/>
    </row>
    <row r="3460">
      <c r="A3460" s="31" t="n"/>
      <c r="B3460" s="26" t="n"/>
      <c r="C3460" s="26" t="n"/>
      <c r="D3460" s="29" t="n"/>
      <c r="E3460" s="26" t="n"/>
      <c r="F3460" s="26" t="n"/>
    </row>
    <row r="3461">
      <c r="A3461" s="31" t="n"/>
      <c r="B3461" s="26" t="n"/>
      <c r="C3461" s="26" t="n"/>
      <c r="D3461" s="29" t="n"/>
      <c r="E3461" s="26" t="n"/>
      <c r="F3461" s="26" t="n"/>
    </row>
    <row r="3462">
      <c r="A3462" s="31" t="n"/>
      <c r="B3462" s="26" t="n"/>
      <c r="C3462" s="26" t="n"/>
      <c r="D3462" s="29" t="n"/>
      <c r="E3462" s="26" t="n"/>
      <c r="F3462" s="26" t="n"/>
    </row>
    <row r="3463">
      <c r="A3463" s="31" t="n"/>
      <c r="B3463" s="26" t="n"/>
      <c r="C3463" s="26" t="n"/>
      <c r="D3463" s="29" t="n"/>
      <c r="E3463" s="26" t="n"/>
      <c r="F3463" s="26" t="n"/>
    </row>
    <row r="3464">
      <c r="A3464" s="31" t="n"/>
      <c r="B3464" s="26" t="n"/>
      <c r="C3464" s="26" t="n"/>
      <c r="D3464" s="29" t="n"/>
      <c r="E3464" s="26" t="n"/>
      <c r="F3464" s="26" t="n"/>
    </row>
    <row r="3465">
      <c r="A3465" s="31" t="n"/>
      <c r="B3465" s="26" t="n"/>
      <c r="C3465" s="26" t="n"/>
      <c r="D3465" s="29" t="n"/>
      <c r="E3465" s="26" t="n"/>
      <c r="F3465" s="26" t="n"/>
    </row>
    <row r="3466">
      <c r="A3466" s="31" t="n"/>
      <c r="B3466" s="26" t="n"/>
      <c r="C3466" s="26" t="n"/>
      <c r="D3466" s="29" t="n"/>
      <c r="E3466" s="26" t="n"/>
      <c r="F3466" s="26" t="n"/>
    </row>
    <row r="3467">
      <c r="A3467" s="31" t="n"/>
      <c r="B3467" s="26" t="n"/>
      <c r="C3467" s="26" t="n"/>
      <c r="D3467" s="29" t="n"/>
      <c r="E3467" s="26" t="n"/>
      <c r="F3467" s="26" t="n"/>
    </row>
    <row r="3468">
      <c r="A3468" s="31" t="n"/>
      <c r="B3468" s="26" t="n"/>
      <c r="C3468" s="26" t="n"/>
      <c r="D3468" s="29" t="n"/>
      <c r="E3468" s="26" t="n"/>
      <c r="F3468" s="26" t="n"/>
    </row>
    <row r="3469">
      <c r="A3469" s="31" t="n"/>
      <c r="B3469" s="26" t="n"/>
      <c r="C3469" s="26" t="n"/>
      <c r="D3469" s="29" t="n"/>
      <c r="E3469" s="26" t="n"/>
      <c r="F3469" s="26" t="n"/>
    </row>
    <row r="3470">
      <c r="A3470" s="31" t="n"/>
      <c r="B3470" s="26" t="n"/>
      <c r="C3470" s="26" t="n"/>
      <c r="D3470" s="29" t="n"/>
      <c r="E3470" s="26" t="n"/>
      <c r="F3470" s="26" t="n"/>
    </row>
    <row r="3471">
      <c r="A3471" s="31" t="n"/>
      <c r="B3471" s="26" t="n"/>
      <c r="C3471" s="26" t="n"/>
      <c r="D3471" s="29" t="n"/>
      <c r="E3471" s="26" t="n"/>
      <c r="F3471" s="26" t="n"/>
    </row>
    <row r="3472">
      <c r="A3472" s="31" t="n"/>
      <c r="B3472" s="26" t="n"/>
      <c r="C3472" s="26" t="n"/>
      <c r="D3472" s="29" t="n"/>
      <c r="E3472" s="26" t="n"/>
      <c r="F3472" s="26" t="n"/>
    </row>
    <row r="3473">
      <c r="A3473" s="31" t="n"/>
      <c r="B3473" s="26" t="n"/>
      <c r="C3473" s="26" t="n"/>
      <c r="D3473" s="29" t="n"/>
      <c r="E3473" s="26" t="n"/>
      <c r="F3473" s="26" t="n"/>
    </row>
    <row r="3474">
      <c r="A3474" s="31" t="n"/>
      <c r="B3474" s="26" t="n"/>
      <c r="C3474" s="26" t="n"/>
      <c r="D3474" s="29" t="n"/>
      <c r="E3474" s="26" t="n"/>
      <c r="F3474" s="26" t="n"/>
    </row>
    <row r="3475">
      <c r="A3475" s="31" t="n"/>
      <c r="B3475" s="26" t="n"/>
      <c r="C3475" s="26" t="n"/>
      <c r="D3475" s="29" t="n"/>
      <c r="E3475" s="26" t="n"/>
      <c r="F3475" s="26" t="n"/>
    </row>
    <row r="3476">
      <c r="A3476" s="31" t="n"/>
      <c r="B3476" s="26" t="n"/>
      <c r="C3476" s="26" t="n"/>
      <c r="D3476" s="29" t="n"/>
      <c r="E3476" s="26" t="n"/>
      <c r="F3476" s="26" t="n"/>
    </row>
    <row r="3477">
      <c r="A3477" s="31" t="n"/>
      <c r="B3477" s="26" t="n"/>
      <c r="C3477" s="26" t="n"/>
      <c r="D3477" s="29" t="n"/>
      <c r="E3477" s="26" t="n"/>
      <c r="F3477" s="26" t="n"/>
    </row>
    <row r="3478">
      <c r="A3478" s="31" t="n"/>
      <c r="B3478" s="26" t="n"/>
      <c r="C3478" s="26" t="n"/>
      <c r="D3478" s="29" t="n"/>
      <c r="E3478" s="26" t="n"/>
      <c r="F3478" s="26" t="n"/>
    </row>
    <row r="3479">
      <c r="A3479" s="31" t="n"/>
      <c r="B3479" s="26" t="n"/>
      <c r="C3479" s="26" t="n"/>
      <c r="D3479" s="29" t="n"/>
      <c r="E3479" s="26" t="n"/>
      <c r="F3479" s="26" t="n"/>
    </row>
    <row r="3480">
      <c r="A3480" s="31" t="n"/>
      <c r="B3480" s="26" t="n"/>
      <c r="C3480" s="26" t="n"/>
      <c r="D3480" s="29" t="n"/>
      <c r="E3480" s="26" t="n"/>
      <c r="F3480" s="26" t="n"/>
    </row>
    <row r="3481">
      <c r="A3481" s="31" t="n"/>
      <c r="B3481" s="26" t="n"/>
      <c r="C3481" s="26" t="n"/>
      <c r="D3481" s="29" t="n"/>
      <c r="E3481" s="26" t="n"/>
      <c r="F3481" s="26" t="n"/>
    </row>
    <row r="3482">
      <c r="A3482" s="31" t="n"/>
      <c r="B3482" s="26" t="n"/>
      <c r="C3482" s="26" t="n"/>
      <c r="D3482" s="29" t="n"/>
      <c r="E3482" s="26" t="n"/>
      <c r="F3482" s="26" t="n"/>
    </row>
    <row r="3483">
      <c r="A3483" s="31" t="n"/>
      <c r="B3483" s="26" t="n"/>
      <c r="C3483" s="26" t="n"/>
      <c r="D3483" s="29" t="n"/>
      <c r="E3483" s="26" t="n"/>
      <c r="F3483" s="26" t="n"/>
    </row>
    <row r="3484">
      <c r="A3484" s="31" t="n"/>
      <c r="B3484" s="26" t="n"/>
      <c r="C3484" s="26" t="n"/>
      <c r="D3484" s="29" t="n"/>
      <c r="E3484" s="26" t="n"/>
      <c r="F3484" s="26" t="n"/>
    </row>
    <row r="3485">
      <c r="A3485" s="31" t="n"/>
      <c r="B3485" s="26" t="n"/>
      <c r="C3485" s="26" t="n"/>
      <c r="D3485" s="29" t="n"/>
      <c r="E3485" s="26" t="n"/>
      <c r="F3485" s="26" t="n"/>
    </row>
    <row r="3486">
      <c r="A3486" s="31" t="n"/>
      <c r="B3486" s="26" t="n"/>
      <c r="C3486" s="26" t="n"/>
      <c r="D3486" s="29" t="n"/>
      <c r="E3486" s="26" t="n"/>
      <c r="F3486" s="26" t="n"/>
    </row>
    <row r="3487">
      <c r="A3487" s="31" t="n"/>
      <c r="B3487" s="26" t="n"/>
      <c r="C3487" s="26" t="n"/>
      <c r="D3487" s="29" t="n"/>
      <c r="E3487" s="26" t="n"/>
      <c r="F3487" s="26" t="n"/>
    </row>
    <row r="3488">
      <c r="A3488" s="31" t="n"/>
      <c r="B3488" s="26" t="n"/>
      <c r="C3488" s="26" t="n"/>
      <c r="D3488" s="29" t="n"/>
      <c r="E3488" s="26" t="n"/>
      <c r="F3488" s="26" t="n"/>
    </row>
    <row r="3489">
      <c r="A3489" s="31" t="n"/>
      <c r="B3489" s="26" t="n"/>
      <c r="C3489" s="26" t="n"/>
      <c r="D3489" s="29" t="n"/>
      <c r="E3489" s="26" t="n"/>
      <c r="F3489" s="26" t="n"/>
    </row>
    <row r="3490">
      <c r="A3490" s="31" t="n"/>
      <c r="B3490" s="26" t="n"/>
      <c r="C3490" s="26" t="n"/>
      <c r="D3490" s="29" t="n"/>
      <c r="E3490" s="26" t="n"/>
      <c r="F3490" s="26" t="n"/>
    </row>
    <row r="3491">
      <c r="A3491" s="31" t="n"/>
      <c r="B3491" s="26" t="n"/>
      <c r="C3491" s="26" t="n"/>
      <c r="D3491" s="29" t="n"/>
      <c r="E3491" s="26" t="n"/>
      <c r="F3491" s="26" t="n"/>
    </row>
    <row r="3492">
      <c r="A3492" s="31" t="n"/>
      <c r="B3492" s="26" t="n"/>
      <c r="C3492" s="26" t="n"/>
      <c r="D3492" s="29" t="n"/>
      <c r="E3492" s="26" t="n"/>
      <c r="F3492" s="26" t="n"/>
    </row>
    <row r="3493">
      <c r="A3493" s="31" t="n"/>
      <c r="B3493" s="26" t="n"/>
      <c r="C3493" s="26" t="n"/>
      <c r="D3493" s="29" t="n"/>
      <c r="E3493" s="26" t="n"/>
      <c r="F3493" s="26" t="n"/>
    </row>
    <row r="3494">
      <c r="A3494" s="31" t="n"/>
      <c r="B3494" s="26" t="n"/>
      <c r="C3494" s="26" t="n"/>
      <c r="D3494" s="29" t="n"/>
      <c r="E3494" s="26" t="n"/>
      <c r="F3494" s="26" t="n"/>
    </row>
    <row r="3495">
      <c r="A3495" s="31" t="n"/>
      <c r="B3495" s="26" t="n"/>
      <c r="C3495" s="26" t="n"/>
      <c r="D3495" s="29" t="n"/>
      <c r="E3495" s="26" t="n"/>
      <c r="F3495" s="26" t="n"/>
    </row>
    <row r="3496">
      <c r="A3496" s="31" t="n"/>
      <c r="B3496" s="26" t="n"/>
      <c r="C3496" s="26" t="n"/>
      <c r="D3496" s="29" t="n"/>
      <c r="E3496" s="26" t="n"/>
      <c r="F3496" s="26" t="n"/>
    </row>
    <row r="3497">
      <c r="A3497" s="31" t="n"/>
      <c r="B3497" s="26" t="n"/>
      <c r="C3497" s="26" t="n"/>
      <c r="D3497" s="29" t="n"/>
      <c r="E3497" s="26" t="n"/>
      <c r="F3497" s="26" t="n"/>
    </row>
    <row r="3498">
      <c r="A3498" s="31" t="n"/>
      <c r="B3498" s="26" t="n"/>
      <c r="C3498" s="26" t="n"/>
      <c r="D3498" s="29" t="n"/>
      <c r="E3498" s="26" t="n"/>
      <c r="F3498" s="26" t="n"/>
    </row>
    <row r="3499">
      <c r="A3499" s="31" t="n"/>
      <c r="B3499" s="26" t="n"/>
      <c r="C3499" s="26" t="n"/>
      <c r="D3499" s="29" t="n"/>
      <c r="E3499" s="26" t="n"/>
      <c r="F3499" s="26" t="n"/>
    </row>
    <row r="3500">
      <c r="A3500" s="31" t="n"/>
      <c r="B3500" s="26" t="n"/>
      <c r="C3500" s="26" t="n"/>
      <c r="D3500" s="29" t="n"/>
      <c r="E3500" s="26" t="n"/>
      <c r="F3500" s="26" t="n"/>
    </row>
    <row r="3501">
      <c r="A3501" s="31" t="n"/>
      <c r="B3501" s="26" t="n"/>
      <c r="C3501" s="26" t="n"/>
      <c r="D3501" s="29" t="n"/>
      <c r="E3501" s="26" t="n"/>
      <c r="F3501" s="26" t="n"/>
    </row>
    <row r="3502">
      <c r="A3502" s="31" t="n"/>
      <c r="B3502" s="26" t="n"/>
      <c r="C3502" s="26" t="n"/>
      <c r="D3502" s="29" t="n"/>
      <c r="E3502" s="26" t="n"/>
      <c r="F3502" s="26" t="n"/>
    </row>
    <row r="3503">
      <c r="A3503" s="31" t="n"/>
      <c r="B3503" s="26" t="n"/>
      <c r="C3503" s="26" t="n"/>
      <c r="D3503" s="29" t="n"/>
      <c r="E3503" s="26" t="n"/>
      <c r="F3503" s="26" t="n"/>
    </row>
    <row r="3504">
      <c r="A3504" s="31" t="n"/>
      <c r="B3504" s="26" t="n"/>
      <c r="C3504" s="26" t="n"/>
      <c r="D3504" s="29" t="n"/>
      <c r="E3504" s="26" t="n"/>
      <c r="F3504" s="26" t="n"/>
    </row>
    <row r="3505">
      <c r="A3505" s="31" t="n"/>
      <c r="B3505" s="26" t="n"/>
      <c r="C3505" s="26" t="n"/>
      <c r="D3505" s="29" t="n"/>
      <c r="E3505" s="26" t="n"/>
      <c r="F3505" s="26" t="n"/>
    </row>
    <row r="3506">
      <c r="A3506" s="31" t="n"/>
      <c r="B3506" s="26" t="n"/>
      <c r="C3506" s="26" t="n"/>
      <c r="D3506" s="29" t="n"/>
      <c r="E3506" s="26" t="n"/>
      <c r="F3506" s="26" t="n"/>
    </row>
    <row r="3507">
      <c r="A3507" s="31" t="n"/>
      <c r="B3507" s="26" t="n"/>
      <c r="C3507" s="26" t="n"/>
      <c r="D3507" s="29" t="n"/>
      <c r="E3507" s="26" t="n"/>
      <c r="F3507" s="26" t="n"/>
    </row>
    <row r="3508">
      <c r="A3508" s="31" t="n"/>
      <c r="B3508" s="26" t="n"/>
      <c r="C3508" s="26" t="n"/>
      <c r="D3508" s="29" t="n"/>
      <c r="E3508" s="26" t="n"/>
      <c r="F3508" s="26" t="n"/>
    </row>
    <row r="3509">
      <c r="A3509" s="31" t="n"/>
      <c r="B3509" s="26" t="n"/>
      <c r="C3509" s="26" t="n"/>
      <c r="D3509" s="29" t="n"/>
      <c r="E3509" s="26" t="n"/>
      <c r="F3509" s="26" t="n"/>
    </row>
    <row r="3510">
      <c r="A3510" s="31" t="n"/>
      <c r="B3510" s="26" t="n"/>
      <c r="C3510" s="26" t="n"/>
      <c r="D3510" s="29" t="n"/>
      <c r="E3510" s="26" t="n"/>
      <c r="F3510" s="26" t="n"/>
    </row>
    <row r="3511">
      <c r="A3511" s="31" t="n"/>
      <c r="B3511" s="26" t="n"/>
      <c r="C3511" s="26" t="n"/>
      <c r="D3511" s="29" t="n"/>
      <c r="E3511" s="26" t="n"/>
      <c r="F3511" s="26" t="n"/>
    </row>
    <row r="3512">
      <c r="A3512" s="31" t="n"/>
      <c r="B3512" s="26" t="n"/>
      <c r="C3512" s="26" t="n"/>
      <c r="D3512" s="29" t="n"/>
      <c r="E3512" s="26" t="n"/>
      <c r="F3512" s="26" t="n"/>
    </row>
    <row r="3513">
      <c r="A3513" s="31" t="n"/>
      <c r="B3513" s="26" t="n"/>
      <c r="C3513" s="26" t="n"/>
      <c r="D3513" s="29" t="n"/>
      <c r="E3513" s="26" t="n"/>
      <c r="F3513" s="26" t="n"/>
    </row>
    <row r="3514">
      <c r="A3514" s="31" t="n"/>
      <c r="B3514" s="26" t="n"/>
      <c r="C3514" s="26" t="n"/>
      <c r="D3514" s="29" t="n"/>
      <c r="E3514" s="26" t="n"/>
      <c r="F3514" s="26" t="n"/>
    </row>
    <row r="3515">
      <c r="A3515" s="31" t="n"/>
      <c r="B3515" s="26" t="n"/>
      <c r="C3515" s="26" t="n"/>
      <c r="D3515" s="29" t="n"/>
      <c r="E3515" s="26" t="n"/>
      <c r="F3515" s="26" t="n"/>
    </row>
    <row r="3516">
      <c r="A3516" s="31" t="n"/>
      <c r="B3516" s="26" t="n"/>
      <c r="C3516" s="26" t="n"/>
      <c r="D3516" s="29" t="n"/>
      <c r="E3516" s="26" t="n"/>
      <c r="F3516" s="26" t="n"/>
    </row>
    <row r="3517">
      <c r="A3517" s="31" t="n"/>
      <c r="B3517" s="26" t="n"/>
      <c r="C3517" s="26" t="n"/>
      <c r="D3517" s="29" t="n"/>
      <c r="E3517" s="26" t="n"/>
      <c r="F3517" s="26" t="n"/>
    </row>
    <row r="3518">
      <c r="A3518" s="31" t="n"/>
      <c r="B3518" s="26" t="n"/>
      <c r="C3518" s="26" t="n"/>
      <c r="D3518" s="29" t="n"/>
      <c r="E3518" s="26" t="n"/>
      <c r="F3518" s="26" t="n"/>
    </row>
    <row r="3519">
      <c r="A3519" s="31" t="n"/>
      <c r="B3519" s="26" t="n"/>
      <c r="C3519" s="26" t="n"/>
      <c r="D3519" s="29" t="n"/>
      <c r="E3519" s="26" t="n"/>
      <c r="F3519" s="26" t="n"/>
    </row>
    <row r="3520">
      <c r="A3520" s="31" t="n"/>
      <c r="B3520" s="26" t="n"/>
      <c r="C3520" s="26" t="n"/>
      <c r="D3520" s="29" t="n"/>
      <c r="E3520" s="26" t="n"/>
      <c r="F3520" s="26" t="n"/>
    </row>
    <row r="3521">
      <c r="A3521" s="31" t="n"/>
      <c r="B3521" s="26" t="n"/>
      <c r="C3521" s="26" t="n"/>
      <c r="D3521" s="29" t="n"/>
      <c r="E3521" s="26" t="n"/>
      <c r="F3521" s="26" t="n"/>
    </row>
    <row r="3522">
      <c r="A3522" s="31" t="n"/>
      <c r="B3522" s="26" t="n"/>
      <c r="C3522" s="26" t="n"/>
      <c r="D3522" s="29" t="n"/>
      <c r="E3522" s="26" t="n"/>
      <c r="F3522" s="26" t="n"/>
    </row>
    <row r="3523">
      <c r="A3523" s="31" t="n"/>
      <c r="B3523" s="26" t="n"/>
      <c r="C3523" s="26" t="n"/>
      <c r="D3523" s="29" t="n"/>
      <c r="E3523" s="26" t="n"/>
      <c r="F3523" s="26" t="n"/>
    </row>
    <row r="3524">
      <c r="A3524" s="31" t="n"/>
      <c r="B3524" s="26" t="n"/>
      <c r="C3524" s="26" t="n"/>
      <c r="D3524" s="29" t="n"/>
      <c r="E3524" s="26" t="n"/>
      <c r="F3524" s="26" t="n"/>
    </row>
    <row r="3525">
      <c r="A3525" s="31" t="n"/>
      <c r="B3525" s="26" t="n"/>
      <c r="C3525" s="26" t="n"/>
      <c r="D3525" s="29" t="n"/>
      <c r="E3525" s="26" t="n"/>
      <c r="F3525" s="26" t="n"/>
    </row>
    <row r="3526">
      <c r="A3526" s="31" t="n"/>
      <c r="B3526" s="26" t="n"/>
      <c r="C3526" s="26" t="n"/>
      <c r="D3526" s="29" t="n"/>
      <c r="E3526" s="26" t="n"/>
      <c r="F3526" s="26" t="n"/>
    </row>
    <row r="3527">
      <c r="A3527" s="31" t="n"/>
      <c r="B3527" s="26" t="n"/>
      <c r="C3527" s="26" t="n"/>
      <c r="D3527" s="29" t="n"/>
      <c r="E3527" s="26" t="n"/>
      <c r="F3527" s="26" t="n"/>
    </row>
    <row r="3528">
      <c r="A3528" s="31" t="n"/>
      <c r="B3528" s="26" t="n"/>
      <c r="C3528" s="26" t="n"/>
      <c r="D3528" s="29" t="n"/>
      <c r="E3528" s="26" t="n"/>
      <c r="F3528" s="26" t="n"/>
    </row>
    <row r="3529">
      <c r="A3529" s="31" t="n"/>
      <c r="B3529" s="26" t="n"/>
      <c r="C3529" s="26" t="n"/>
      <c r="D3529" s="29" t="n"/>
      <c r="E3529" s="26" t="n"/>
      <c r="F3529" s="26" t="n"/>
    </row>
    <row r="3530">
      <c r="A3530" s="31" t="n"/>
      <c r="B3530" s="26" t="n"/>
      <c r="C3530" s="26" t="n"/>
      <c r="D3530" s="29" t="n"/>
      <c r="E3530" s="26" t="n"/>
      <c r="F3530" s="26" t="n"/>
    </row>
    <row r="3531">
      <c r="A3531" s="31" t="n"/>
      <c r="B3531" s="26" t="n"/>
      <c r="C3531" s="26" t="n"/>
      <c r="D3531" s="29" t="n"/>
      <c r="E3531" s="26" t="n"/>
      <c r="F3531" s="26" t="n"/>
    </row>
    <row r="3532">
      <c r="A3532" s="31" t="n"/>
      <c r="B3532" s="26" t="n"/>
      <c r="C3532" s="26" t="n"/>
      <c r="D3532" s="29" t="n"/>
      <c r="E3532" s="26" t="n"/>
      <c r="F3532" s="26" t="n"/>
    </row>
    <row r="3533">
      <c r="A3533" s="31" t="n"/>
      <c r="B3533" s="26" t="n"/>
      <c r="C3533" s="26" t="n"/>
      <c r="D3533" s="29" t="n"/>
      <c r="E3533" s="26" t="n"/>
      <c r="F3533" s="26" t="n"/>
    </row>
    <row r="3534">
      <c r="A3534" s="31" t="n"/>
      <c r="B3534" s="26" t="n"/>
      <c r="C3534" s="26" t="n"/>
      <c r="D3534" s="29" t="n"/>
      <c r="E3534" s="26" t="n"/>
      <c r="F3534" s="26" t="n"/>
    </row>
    <row r="3535">
      <c r="A3535" s="31" t="n"/>
      <c r="B3535" s="26" t="n"/>
      <c r="C3535" s="26" t="n"/>
      <c r="D3535" s="29" t="n"/>
      <c r="E3535" s="26" t="n"/>
      <c r="F3535" s="26" t="n"/>
    </row>
    <row r="3536">
      <c r="A3536" s="31" t="n"/>
      <c r="B3536" s="26" t="n"/>
      <c r="C3536" s="26" t="n"/>
      <c r="D3536" s="29" t="n"/>
      <c r="E3536" s="26" t="n"/>
      <c r="F3536" s="26" t="n"/>
    </row>
    <row r="3537">
      <c r="A3537" s="31" t="n"/>
      <c r="B3537" s="26" t="n"/>
      <c r="C3537" s="26" t="n"/>
      <c r="D3537" s="29" t="n"/>
      <c r="E3537" s="26" t="n"/>
      <c r="F3537" s="26" t="n"/>
    </row>
    <row r="3538">
      <c r="A3538" s="31" t="n"/>
      <c r="B3538" s="26" t="n"/>
      <c r="C3538" s="26" t="n"/>
      <c r="D3538" s="29" t="n"/>
      <c r="E3538" s="26" t="n"/>
      <c r="F3538" s="26" t="n"/>
    </row>
    <row r="3539">
      <c r="A3539" s="31" t="n"/>
      <c r="B3539" s="26" t="n"/>
      <c r="C3539" s="26" t="n"/>
      <c r="D3539" s="29" t="n"/>
      <c r="E3539" s="26" t="n"/>
      <c r="F3539" s="26" t="n"/>
    </row>
    <row r="3540">
      <c r="A3540" s="31" t="n"/>
      <c r="B3540" s="26" t="n"/>
      <c r="C3540" s="26" t="n"/>
      <c r="D3540" s="29" t="n"/>
      <c r="E3540" s="26" t="n"/>
      <c r="F3540" s="26" t="n"/>
    </row>
    <row r="3541">
      <c r="A3541" s="31" t="n"/>
      <c r="B3541" s="26" t="n"/>
      <c r="C3541" s="26" t="n"/>
      <c r="D3541" s="29" t="n"/>
      <c r="E3541" s="26" t="n"/>
      <c r="F3541" s="26" t="n"/>
    </row>
    <row r="3542">
      <c r="A3542" s="31" t="n"/>
      <c r="B3542" s="26" t="n"/>
      <c r="C3542" s="26" t="n"/>
      <c r="D3542" s="29" t="n"/>
      <c r="E3542" s="26" t="n"/>
      <c r="F3542" s="26" t="n"/>
    </row>
    <row r="3543">
      <c r="A3543" s="31" t="n"/>
      <c r="B3543" s="26" t="n"/>
      <c r="C3543" s="26" t="n"/>
      <c r="D3543" s="29" t="n"/>
      <c r="E3543" s="26" t="n"/>
      <c r="F3543" s="26" t="n"/>
    </row>
    <row r="3544">
      <c r="A3544" s="31" t="n"/>
      <c r="B3544" s="26" t="n"/>
      <c r="C3544" s="26" t="n"/>
      <c r="D3544" s="29" t="n"/>
      <c r="E3544" s="26" t="n"/>
      <c r="F3544" s="26" t="n"/>
    </row>
    <row r="3545">
      <c r="A3545" s="31" t="n"/>
      <c r="B3545" s="26" t="n"/>
      <c r="C3545" s="26" t="n"/>
      <c r="D3545" s="29" t="n"/>
      <c r="E3545" s="26" t="n"/>
      <c r="F3545" s="26" t="n"/>
    </row>
    <row r="3546">
      <c r="A3546" s="31" t="n"/>
      <c r="B3546" s="26" t="n"/>
      <c r="C3546" s="26" t="n"/>
      <c r="D3546" s="29" t="n"/>
      <c r="E3546" s="26" t="n"/>
      <c r="F3546" s="26" t="n"/>
    </row>
    <row r="3547">
      <c r="A3547" s="31" t="n"/>
      <c r="B3547" s="26" t="n"/>
      <c r="C3547" s="26" t="n"/>
      <c r="D3547" s="29" t="n"/>
      <c r="E3547" s="26" t="n"/>
      <c r="F3547" s="26" t="n"/>
    </row>
    <row r="3548">
      <c r="A3548" s="31" t="n"/>
      <c r="B3548" s="26" t="n"/>
      <c r="C3548" s="26" t="n"/>
      <c r="D3548" s="29" t="n"/>
      <c r="E3548" s="26" t="n"/>
      <c r="F3548" s="26" t="n"/>
    </row>
    <row r="3549">
      <c r="A3549" s="31" t="n"/>
      <c r="B3549" s="26" t="n"/>
      <c r="C3549" s="26" t="n"/>
      <c r="D3549" s="29" t="n"/>
      <c r="E3549" s="26" t="n"/>
      <c r="F3549" s="26" t="n"/>
    </row>
    <row r="3550">
      <c r="A3550" s="31" t="n"/>
      <c r="B3550" s="26" t="n"/>
      <c r="C3550" s="26" t="n"/>
      <c r="D3550" s="29" t="n"/>
      <c r="E3550" s="26" t="n"/>
      <c r="F3550" s="26" t="n"/>
    </row>
    <row r="3551">
      <c r="A3551" s="31" t="n"/>
      <c r="B3551" s="26" t="n"/>
      <c r="C3551" s="26" t="n"/>
      <c r="D3551" s="29" t="n"/>
      <c r="E3551" s="26" t="n"/>
      <c r="F3551" s="26" t="n"/>
    </row>
    <row r="3552">
      <c r="A3552" s="31" t="n"/>
      <c r="B3552" s="26" t="n"/>
      <c r="C3552" s="26" t="n"/>
      <c r="D3552" s="29" t="n"/>
      <c r="E3552" s="26" t="n"/>
      <c r="F3552" s="26" t="n"/>
    </row>
    <row r="3553">
      <c r="A3553" s="31" t="n"/>
      <c r="B3553" s="26" t="n"/>
      <c r="C3553" s="26" t="n"/>
      <c r="D3553" s="29" t="n"/>
      <c r="E3553" s="26" t="n"/>
      <c r="F3553" s="26" t="n"/>
    </row>
    <row r="3554">
      <c r="A3554" s="31" t="n"/>
      <c r="B3554" s="26" t="n"/>
      <c r="C3554" s="26" t="n"/>
      <c r="D3554" s="29" t="n"/>
      <c r="E3554" s="26" t="n"/>
      <c r="F3554" s="26" t="n"/>
    </row>
    <row r="3555">
      <c r="A3555" s="31" t="n"/>
      <c r="B3555" s="26" t="n"/>
      <c r="C3555" s="26" t="n"/>
      <c r="D3555" s="29" t="n"/>
      <c r="E3555" s="26" t="n"/>
      <c r="F3555" s="26" t="n"/>
    </row>
    <row r="3556">
      <c r="A3556" s="31" t="n"/>
      <c r="B3556" s="26" t="n"/>
      <c r="C3556" s="26" t="n"/>
      <c r="D3556" s="29" t="n"/>
      <c r="E3556" s="26" t="n"/>
      <c r="F3556" s="26" t="n"/>
    </row>
    <row r="3557">
      <c r="A3557" s="31" t="n"/>
      <c r="B3557" s="26" t="n"/>
      <c r="C3557" s="26" t="n"/>
      <c r="D3557" s="29" t="n"/>
      <c r="E3557" s="26" t="n"/>
      <c r="F3557" s="26" t="n"/>
    </row>
    <row r="3558">
      <c r="A3558" s="31" t="n"/>
      <c r="B3558" s="26" t="n"/>
      <c r="C3558" s="26" t="n"/>
      <c r="D3558" s="29" t="n"/>
      <c r="E3558" s="26" t="n"/>
      <c r="F3558" s="26" t="n"/>
    </row>
    <row r="3559">
      <c r="A3559" s="31" t="n"/>
      <c r="B3559" s="26" t="n"/>
      <c r="C3559" s="26" t="n"/>
      <c r="D3559" s="29" t="n"/>
      <c r="E3559" s="26" t="n"/>
      <c r="F3559" s="26" t="n"/>
    </row>
    <row r="3560">
      <c r="A3560" s="31" t="n"/>
      <c r="B3560" s="26" t="n"/>
      <c r="C3560" s="26" t="n"/>
      <c r="D3560" s="29" t="n"/>
      <c r="E3560" s="26" t="n"/>
      <c r="F3560" s="26" t="n"/>
    </row>
    <row r="3561">
      <c r="A3561" s="31" t="n"/>
      <c r="B3561" s="26" t="n"/>
      <c r="C3561" s="26" t="n"/>
      <c r="D3561" s="29" t="n"/>
      <c r="E3561" s="26" t="n"/>
      <c r="F3561" s="26" t="n"/>
    </row>
    <row r="3562">
      <c r="A3562" s="31" t="n"/>
      <c r="B3562" s="26" t="n"/>
      <c r="C3562" s="26" t="n"/>
      <c r="D3562" s="29" t="n"/>
      <c r="E3562" s="26" t="n"/>
      <c r="F3562" s="26" t="n"/>
    </row>
    <row r="3563">
      <c r="A3563" s="31" t="n"/>
      <c r="B3563" s="26" t="n"/>
      <c r="C3563" s="26" t="n"/>
      <c r="D3563" s="29" t="n"/>
      <c r="E3563" s="26" t="n"/>
      <c r="F3563" s="26" t="n"/>
    </row>
    <row r="3564">
      <c r="A3564" s="31" t="n"/>
      <c r="B3564" s="26" t="n"/>
      <c r="C3564" s="26" t="n"/>
      <c r="D3564" s="29" t="n"/>
      <c r="E3564" s="26" t="n"/>
      <c r="F3564" s="26" t="n"/>
    </row>
    <row r="3565">
      <c r="A3565" s="31" t="n"/>
      <c r="B3565" s="26" t="n"/>
      <c r="C3565" s="26" t="n"/>
      <c r="D3565" s="29" t="n"/>
      <c r="E3565" s="26" t="n"/>
      <c r="F3565" s="26" t="n"/>
    </row>
    <row r="3566">
      <c r="A3566" s="31" t="n"/>
      <c r="B3566" s="26" t="n"/>
      <c r="C3566" s="26" t="n"/>
      <c r="D3566" s="29" t="n"/>
      <c r="E3566" s="26" t="n"/>
      <c r="F3566" s="26" t="n"/>
    </row>
    <row r="3567">
      <c r="A3567" s="31" t="n"/>
      <c r="B3567" s="26" t="n"/>
      <c r="C3567" s="26" t="n"/>
      <c r="D3567" s="29" t="n"/>
      <c r="E3567" s="26" t="n"/>
      <c r="F3567" s="26" t="n"/>
    </row>
    <row r="3568">
      <c r="A3568" s="31" t="n"/>
      <c r="B3568" s="26" t="n"/>
      <c r="C3568" s="26" t="n"/>
      <c r="D3568" s="29" t="n"/>
      <c r="E3568" s="26" t="n"/>
      <c r="F3568" s="26" t="n"/>
    </row>
    <row r="3569">
      <c r="A3569" s="31" t="n"/>
      <c r="B3569" s="26" t="n"/>
      <c r="C3569" s="26" t="n"/>
      <c r="D3569" s="29" t="n"/>
      <c r="E3569" s="26" t="n"/>
      <c r="F3569" s="26" t="n"/>
    </row>
    <row r="3570">
      <c r="A3570" s="31" t="n"/>
      <c r="B3570" s="26" t="n"/>
      <c r="C3570" s="26" t="n"/>
      <c r="D3570" s="29" t="n"/>
      <c r="E3570" s="26" t="n"/>
      <c r="F3570" s="26" t="n"/>
    </row>
    <row r="3571">
      <c r="A3571" s="31" t="n"/>
      <c r="B3571" s="26" t="n"/>
      <c r="C3571" s="26" t="n"/>
      <c r="D3571" s="29" t="n"/>
      <c r="E3571" s="26" t="n"/>
      <c r="F3571" s="26" t="n"/>
    </row>
    <row r="3572">
      <c r="A3572" s="31" t="n"/>
      <c r="B3572" s="26" t="n"/>
      <c r="C3572" s="26" t="n"/>
      <c r="D3572" s="29" t="n"/>
      <c r="E3572" s="26" t="n"/>
      <c r="F3572" s="26" t="n"/>
    </row>
    <row r="3573">
      <c r="A3573" s="31" t="n"/>
      <c r="B3573" s="26" t="n"/>
      <c r="C3573" s="26" t="n"/>
      <c r="D3573" s="29" t="n"/>
      <c r="E3573" s="26" t="n"/>
      <c r="F3573" s="26" t="n"/>
    </row>
    <row r="3574">
      <c r="A3574" s="31" t="n"/>
      <c r="B3574" s="26" t="n"/>
      <c r="C3574" s="26" t="n"/>
      <c r="D3574" s="29" t="n"/>
      <c r="E3574" s="26" t="n"/>
      <c r="F3574" s="26" t="n"/>
    </row>
    <row r="3575">
      <c r="A3575" s="31" t="n"/>
      <c r="B3575" s="26" t="n"/>
      <c r="C3575" s="26" t="n"/>
      <c r="D3575" s="29" t="n"/>
      <c r="E3575" s="26" t="n"/>
      <c r="F3575" s="26" t="n"/>
    </row>
    <row r="3576">
      <c r="A3576" s="31" t="n"/>
      <c r="B3576" s="26" t="n"/>
      <c r="C3576" s="26" t="n"/>
      <c r="D3576" s="29" t="n"/>
      <c r="E3576" s="26" t="n"/>
      <c r="F3576" s="26" t="n"/>
    </row>
    <row r="3577">
      <c r="A3577" s="31" t="n"/>
      <c r="B3577" s="26" t="n"/>
      <c r="C3577" s="26" t="n"/>
      <c r="D3577" s="29" t="n"/>
      <c r="E3577" s="26" t="n"/>
      <c r="F3577" s="26" t="n"/>
    </row>
    <row r="3578">
      <c r="A3578" s="31" t="n"/>
      <c r="B3578" s="26" t="n"/>
      <c r="C3578" s="26" t="n"/>
      <c r="D3578" s="29" t="n"/>
      <c r="E3578" s="26" t="n"/>
      <c r="F3578" s="26" t="n"/>
    </row>
    <row r="3579">
      <c r="A3579" s="31" t="n"/>
      <c r="B3579" s="26" t="n"/>
      <c r="C3579" s="26" t="n"/>
      <c r="D3579" s="29" t="n"/>
      <c r="E3579" s="26" t="n"/>
      <c r="F3579" s="26" t="n"/>
    </row>
    <row r="3580">
      <c r="A3580" s="31" t="n"/>
      <c r="B3580" s="26" t="n"/>
      <c r="C3580" s="26" t="n"/>
      <c r="D3580" s="29" t="n"/>
      <c r="E3580" s="26" t="n"/>
      <c r="F3580" s="26" t="n"/>
    </row>
    <row r="3581">
      <c r="A3581" s="31" t="n"/>
      <c r="B3581" s="26" t="n"/>
      <c r="C3581" s="26" t="n"/>
      <c r="D3581" s="29" t="n"/>
      <c r="E3581" s="26" t="n"/>
      <c r="F3581" s="26" t="n"/>
    </row>
    <row r="3582">
      <c r="A3582" s="31" t="n"/>
      <c r="B3582" s="26" t="n"/>
      <c r="C3582" s="26" t="n"/>
      <c r="D3582" s="29" t="n"/>
      <c r="E3582" s="26" t="n"/>
      <c r="F3582" s="26" t="n"/>
    </row>
    <row r="3583">
      <c r="A3583" s="31" t="n"/>
      <c r="B3583" s="26" t="n"/>
      <c r="C3583" s="26" t="n"/>
      <c r="D3583" s="29" t="n"/>
      <c r="E3583" s="26" t="n"/>
      <c r="F3583" s="26" t="n"/>
    </row>
    <row r="3584">
      <c r="A3584" s="31" t="n"/>
      <c r="B3584" s="26" t="n"/>
      <c r="C3584" s="26" t="n"/>
      <c r="D3584" s="29" t="n"/>
      <c r="E3584" s="26" t="n"/>
      <c r="F3584" s="26" t="n"/>
    </row>
    <row r="3585">
      <c r="A3585" s="31" t="n"/>
      <c r="B3585" s="26" t="n"/>
      <c r="C3585" s="26" t="n"/>
      <c r="D3585" s="29" t="n"/>
      <c r="E3585" s="26" t="n"/>
      <c r="F3585" s="26" t="n"/>
    </row>
    <row r="3586">
      <c r="A3586" s="31" t="n"/>
      <c r="B3586" s="26" t="n"/>
      <c r="C3586" s="26" t="n"/>
      <c r="D3586" s="29" t="n"/>
      <c r="E3586" s="26" t="n"/>
      <c r="F3586" s="26" t="n"/>
    </row>
    <row r="3587">
      <c r="A3587" s="31" t="n"/>
      <c r="B3587" s="26" t="n"/>
      <c r="C3587" s="26" t="n"/>
      <c r="D3587" s="29" t="n"/>
      <c r="E3587" s="26" t="n"/>
      <c r="F3587" s="26" t="n"/>
    </row>
    <row r="3588">
      <c r="A3588" s="31" t="n"/>
      <c r="B3588" s="26" t="n"/>
      <c r="C3588" s="26" t="n"/>
      <c r="D3588" s="29" t="n"/>
      <c r="E3588" s="26" t="n"/>
      <c r="F3588" s="26" t="n"/>
    </row>
    <row r="3589">
      <c r="A3589" s="31" t="n"/>
      <c r="B3589" s="26" t="n"/>
      <c r="C3589" s="26" t="n"/>
      <c r="D3589" s="29" t="n"/>
      <c r="E3589" s="26" t="n"/>
      <c r="F3589" s="26" t="n"/>
    </row>
    <row r="3590">
      <c r="A3590" s="31" t="n"/>
      <c r="B3590" s="26" t="n"/>
      <c r="C3590" s="26" t="n"/>
      <c r="D3590" s="29" t="n"/>
      <c r="E3590" s="26" t="n"/>
      <c r="F3590" s="26" t="n"/>
    </row>
    <row r="3591">
      <c r="A3591" s="31" t="n"/>
      <c r="B3591" s="26" t="n"/>
      <c r="C3591" s="26" t="n"/>
      <c r="D3591" s="29" t="n"/>
      <c r="E3591" s="26" t="n"/>
      <c r="F3591" s="26" t="n"/>
    </row>
    <row r="3592">
      <c r="A3592" s="31" t="n"/>
      <c r="B3592" s="26" t="n"/>
      <c r="C3592" s="26" t="n"/>
      <c r="D3592" s="29" t="n"/>
      <c r="E3592" s="26" t="n"/>
      <c r="F3592" s="26" t="n"/>
    </row>
    <row r="3593">
      <c r="A3593" s="31" t="n"/>
      <c r="B3593" s="26" t="n"/>
      <c r="C3593" s="26" t="n"/>
      <c r="D3593" s="29" t="n"/>
      <c r="E3593" s="26" t="n"/>
      <c r="F3593" s="26" t="n"/>
    </row>
    <row r="3594">
      <c r="A3594" s="31" t="n"/>
      <c r="B3594" s="26" t="n"/>
      <c r="C3594" s="26" t="n"/>
      <c r="D3594" s="29" t="n"/>
      <c r="E3594" s="26" t="n"/>
      <c r="F3594" s="26" t="n"/>
    </row>
    <row r="3595">
      <c r="A3595" s="31" t="n"/>
      <c r="B3595" s="26" t="n"/>
      <c r="C3595" s="26" t="n"/>
      <c r="D3595" s="29" t="n"/>
      <c r="E3595" s="26" t="n"/>
      <c r="F3595" s="26" t="n"/>
    </row>
    <row r="3596">
      <c r="A3596" s="31" t="n"/>
      <c r="B3596" s="26" t="n"/>
      <c r="C3596" s="26" t="n"/>
      <c r="D3596" s="29" t="n"/>
      <c r="E3596" s="26" t="n"/>
      <c r="F3596" s="26" t="n"/>
    </row>
    <row r="3597">
      <c r="A3597" s="31" t="n"/>
      <c r="B3597" s="26" t="n"/>
      <c r="C3597" s="26" t="n"/>
      <c r="D3597" s="29" t="n"/>
      <c r="E3597" s="26" t="n"/>
      <c r="F3597" s="26" t="n"/>
    </row>
    <row r="3598">
      <c r="A3598" s="31" t="n"/>
      <c r="B3598" s="26" t="n"/>
      <c r="C3598" s="26" t="n"/>
      <c r="D3598" s="29" t="n"/>
      <c r="E3598" s="26" t="n"/>
      <c r="F3598" s="26" t="n"/>
    </row>
    <row r="3599">
      <c r="A3599" s="31" t="n"/>
      <c r="B3599" s="26" t="n"/>
      <c r="C3599" s="26" t="n"/>
      <c r="D3599" s="29" t="n"/>
      <c r="E3599" s="26" t="n"/>
      <c r="F3599" s="26" t="n"/>
    </row>
    <row r="3600">
      <c r="A3600" s="31" t="n"/>
      <c r="B3600" s="26" t="n"/>
      <c r="C3600" s="26" t="n"/>
      <c r="D3600" s="29" t="n"/>
      <c r="E3600" s="26" t="n"/>
      <c r="F3600" s="26" t="n"/>
    </row>
    <row r="3601">
      <c r="A3601" s="31" t="n"/>
      <c r="B3601" s="26" t="n"/>
      <c r="C3601" s="26" t="n"/>
      <c r="D3601" s="29" t="n"/>
      <c r="E3601" s="26" t="n"/>
      <c r="F3601" s="26" t="n"/>
    </row>
    <row r="3602">
      <c r="A3602" s="31" t="n"/>
      <c r="B3602" s="26" t="n"/>
      <c r="C3602" s="26" t="n"/>
      <c r="D3602" s="29" t="n"/>
      <c r="E3602" s="26" t="n"/>
      <c r="F3602" s="26" t="n"/>
    </row>
    <row r="3603">
      <c r="A3603" s="31" t="n"/>
      <c r="B3603" s="26" t="n"/>
      <c r="C3603" s="26" t="n"/>
      <c r="D3603" s="29" t="n"/>
      <c r="E3603" s="26" t="n"/>
      <c r="F3603" s="26" t="n"/>
    </row>
    <row r="3604">
      <c r="A3604" s="31" t="n"/>
      <c r="B3604" s="26" t="n"/>
      <c r="C3604" s="26" t="n"/>
      <c r="D3604" s="29" t="n"/>
      <c r="E3604" s="26" t="n"/>
      <c r="F3604" s="26" t="n"/>
    </row>
    <row r="3605">
      <c r="A3605" s="31" t="n"/>
      <c r="B3605" s="26" t="n"/>
      <c r="C3605" s="26" t="n"/>
      <c r="D3605" s="29" t="n"/>
      <c r="E3605" s="26" t="n"/>
      <c r="F3605" s="26" t="n"/>
    </row>
    <row r="3606">
      <c r="A3606" s="31" t="n"/>
      <c r="B3606" s="26" t="n"/>
      <c r="C3606" s="26" t="n"/>
      <c r="D3606" s="29" t="n"/>
      <c r="E3606" s="26" t="n"/>
      <c r="F3606" s="26" t="n"/>
    </row>
    <row r="3607">
      <c r="A3607" s="31" t="n"/>
      <c r="B3607" s="26" t="n"/>
      <c r="C3607" s="26" t="n"/>
      <c r="D3607" s="29" t="n"/>
      <c r="E3607" s="26" t="n"/>
      <c r="F3607" s="26" t="n"/>
    </row>
    <row r="3608">
      <c r="A3608" s="31" t="n"/>
      <c r="B3608" s="26" t="n"/>
      <c r="C3608" s="26" t="n"/>
      <c r="D3608" s="29" t="n"/>
      <c r="E3608" s="26" t="n"/>
      <c r="F3608" s="26" t="n"/>
    </row>
    <row r="3609">
      <c r="A3609" s="31" t="n"/>
      <c r="B3609" s="26" t="n"/>
      <c r="C3609" s="26" t="n"/>
      <c r="D3609" s="29" t="n"/>
      <c r="E3609" s="26" t="n"/>
      <c r="F3609" s="26" t="n"/>
    </row>
    <row r="3610">
      <c r="A3610" s="31" t="n"/>
      <c r="B3610" s="26" t="n"/>
      <c r="C3610" s="26" t="n"/>
      <c r="D3610" s="29" t="n"/>
      <c r="E3610" s="26" t="n"/>
      <c r="F3610" s="26" t="n"/>
    </row>
    <row r="3611">
      <c r="A3611" s="31" t="n"/>
      <c r="B3611" s="26" t="n"/>
      <c r="C3611" s="26" t="n"/>
      <c r="D3611" s="29" t="n"/>
      <c r="E3611" s="26" t="n"/>
      <c r="F3611" s="26" t="n"/>
    </row>
    <row r="3612">
      <c r="A3612" s="31" t="n"/>
      <c r="B3612" s="26" t="n"/>
      <c r="C3612" s="26" t="n"/>
      <c r="D3612" s="29" t="n"/>
      <c r="E3612" s="26" t="n"/>
      <c r="F3612" s="26" t="n"/>
    </row>
    <row r="3613">
      <c r="A3613" s="31" t="n"/>
      <c r="B3613" s="26" t="n"/>
      <c r="C3613" s="26" t="n"/>
      <c r="D3613" s="29" t="n"/>
      <c r="E3613" s="26" t="n"/>
      <c r="F3613" s="26" t="n"/>
    </row>
    <row r="3614">
      <c r="A3614" s="31" t="n"/>
      <c r="B3614" s="26" t="n"/>
      <c r="C3614" s="26" t="n"/>
      <c r="D3614" s="29" t="n"/>
      <c r="E3614" s="26" t="n"/>
      <c r="F3614" s="26" t="n"/>
    </row>
    <row r="3615">
      <c r="A3615" s="31" t="n"/>
      <c r="B3615" s="26" t="n"/>
      <c r="C3615" s="26" t="n"/>
      <c r="D3615" s="29" t="n"/>
      <c r="E3615" s="26" t="n"/>
      <c r="F3615" s="26" t="n"/>
    </row>
    <row r="3616">
      <c r="A3616" s="31" t="n"/>
      <c r="B3616" s="26" t="n"/>
      <c r="C3616" s="26" t="n"/>
      <c r="D3616" s="29" t="n"/>
      <c r="E3616" s="26" t="n"/>
      <c r="F3616" s="26" t="n"/>
    </row>
    <row r="3617">
      <c r="A3617" s="31" t="n"/>
      <c r="B3617" s="26" t="n"/>
      <c r="C3617" s="26" t="n"/>
      <c r="D3617" s="29" t="n"/>
      <c r="E3617" s="26" t="n"/>
      <c r="F3617" s="26" t="n"/>
    </row>
    <row r="3618">
      <c r="A3618" s="31" t="n"/>
      <c r="B3618" s="26" t="n"/>
      <c r="C3618" s="26" t="n"/>
      <c r="D3618" s="29" t="n"/>
      <c r="E3618" s="26" t="n"/>
      <c r="F3618" s="26" t="n"/>
    </row>
    <row r="3619">
      <c r="A3619" s="31" t="n"/>
      <c r="B3619" s="26" t="n"/>
      <c r="C3619" s="26" t="n"/>
      <c r="D3619" s="29" t="n"/>
      <c r="E3619" s="26" t="n"/>
      <c r="F3619" s="26" t="n"/>
    </row>
    <row r="3620">
      <c r="A3620" s="31" t="n"/>
      <c r="B3620" s="26" t="n"/>
      <c r="C3620" s="26" t="n"/>
      <c r="D3620" s="29" t="n"/>
      <c r="E3620" s="26" t="n"/>
      <c r="F3620" s="26" t="n"/>
    </row>
    <row r="3621">
      <c r="A3621" s="31" t="n"/>
      <c r="B3621" s="26" t="n"/>
      <c r="C3621" s="26" t="n"/>
      <c r="D3621" s="29" t="n"/>
      <c r="E3621" s="26" t="n"/>
      <c r="F3621" s="26" t="n"/>
    </row>
    <row r="3622">
      <c r="A3622" s="31" t="n"/>
      <c r="B3622" s="26" t="n"/>
      <c r="C3622" s="26" t="n"/>
      <c r="D3622" s="29" t="n"/>
      <c r="E3622" s="26" t="n"/>
      <c r="F3622" s="26" t="n"/>
    </row>
    <row r="3623">
      <c r="A3623" s="31" t="n"/>
      <c r="B3623" s="26" t="n"/>
      <c r="C3623" s="26" t="n"/>
      <c r="D3623" s="29" t="n"/>
      <c r="E3623" s="26" t="n"/>
      <c r="F3623" s="26" t="n"/>
    </row>
    <row r="3624">
      <c r="A3624" s="31" t="n"/>
      <c r="B3624" s="26" t="n"/>
      <c r="C3624" s="26" t="n"/>
      <c r="D3624" s="29" t="n"/>
      <c r="E3624" s="26" t="n"/>
      <c r="F3624" s="26" t="n"/>
    </row>
    <row r="3625">
      <c r="A3625" s="31" t="n"/>
      <c r="B3625" s="26" t="n"/>
      <c r="C3625" s="26" t="n"/>
      <c r="D3625" s="29" t="n"/>
      <c r="E3625" s="26" t="n"/>
      <c r="F3625" s="26" t="n"/>
    </row>
    <row r="3626">
      <c r="A3626" s="31" t="n"/>
      <c r="B3626" s="26" t="n"/>
      <c r="C3626" s="26" t="n"/>
      <c r="D3626" s="29" t="n"/>
      <c r="E3626" s="26" t="n"/>
      <c r="F3626" s="26" t="n"/>
    </row>
    <row r="3627">
      <c r="A3627" s="31" t="n"/>
      <c r="B3627" s="26" t="n"/>
      <c r="C3627" s="26" t="n"/>
      <c r="D3627" s="29" t="n"/>
      <c r="E3627" s="26" t="n"/>
      <c r="F3627" s="26" t="n"/>
    </row>
    <row r="3628">
      <c r="A3628" s="31" t="n"/>
      <c r="B3628" s="26" t="n"/>
      <c r="C3628" s="26" t="n"/>
      <c r="D3628" s="29" t="n"/>
      <c r="E3628" s="26" t="n"/>
      <c r="F3628" s="26" t="n"/>
    </row>
    <row r="3629">
      <c r="A3629" s="31" t="n"/>
      <c r="B3629" s="26" t="n"/>
      <c r="C3629" s="26" t="n"/>
      <c r="D3629" s="29" t="n"/>
      <c r="E3629" s="26" t="n"/>
      <c r="F3629" s="26" t="n"/>
    </row>
    <row r="3630">
      <c r="A3630" s="31" t="n"/>
      <c r="B3630" s="26" t="n"/>
      <c r="C3630" s="26" t="n"/>
      <c r="D3630" s="29" t="n"/>
      <c r="E3630" s="26" t="n"/>
      <c r="F3630" s="26" t="n"/>
    </row>
    <row r="3631">
      <c r="A3631" s="31" t="n"/>
      <c r="B3631" s="26" t="n"/>
      <c r="C3631" s="26" t="n"/>
      <c r="D3631" s="29" t="n"/>
      <c r="E3631" s="26" t="n"/>
      <c r="F3631" s="26" t="n"/>
    </row>
    <row r="3632">
      <c r="A3632" s="31" t="n"/>
      <c r="B3632" s="26" t="n"/>
      <c r="C3632" s="26" t="n"/>
      <c r="D3632" s="29" t="n"/>
      <c r="E3632" s="26" t="n"/>
      <c r="F3632" s="26" t="n"/>
    </row>
    <row r="3633">
      <c r="A3633" s="31" t="n"/>
      <c r="B3633" s="26" t="n"/>
      <c r="C3633" s="26" t="n"/>
      <c r="D3633" s="29" t="n"/>
      <c r="E3633" s="26" t="n"/>
      <c r="F3633" s="26" t="n"/>
    </row>
    <row r="3634">
      <c r="A3634" s="31" t="n"/>
      <c r="B3634" s="26" t="n"/>
      <c r="C3634" s="26" t="n"/>
      <c r="D3634" s="29" t="n"/>
      <c r="E3634" s="26" t="n"/>
      <c r="F3634" s="26" t="n"/>
    </row>
    <row r="3635">
      <c r="A3635" s="31" t="n"/>
      <c r="B3635" s="26" t="n"/>
      <c r="C3635" s="26" t="n"/>
      <c r="D3635" s="29" t="n"/>
      <c r="E3635" s="26" t="n"/>
      <c r="F3635" s="26" t="n"/>
    </row>
    <row r="3636">
      <c r="A3636" s="31" t="n"/>
      <c r="B3636" s="26" t="n"/>
      <c r="C3636" s="26" t="n"/>
      <c r="D3636" s="29" t="n"/>
      <c r="E3636" s="26" t="n"/>
      <c r="F3636" s="26" t="n"/>
    </row>
    <row r="3637">
      <c r="A3637" s="31" t="n"/>
      <c r="B3637" s="26" t="n"/>
      <c r="C3637" s="26" t="n"/>
      <c r="D3637" s="29" t="n"/>
      <c r="E3637" s="26" t="n"/>
      <c r="F3637" s="26" t="n"/>
    </row>
    <row r="3638">
      <c r="A3638" s="31" t="n"/>
      <c r="B3638" s="26" t="n"/>
      <c r="C3638" s="26" t="n"/>
      <c r="D3638" s="29" t="n"/>
      <c r="E3638" s="26" t="n"/>
      <c r="F3638" s="26" t="n"/>
    </row>
    <row r="3639">
      <c r="A3639" s="31" t="n"/>
      <c r="B3639" s="26" t="n"/>
      <c r="C3639" s="26" t="n"/>
      <c r="D3639" s="29" t="n"/>
      <c r="E3639" s="26" t="n"/>
      <c r="F3639" s="26" t="n"/>
    </row>
    <row r="3640">
      <c r="A3640" s="31" t="n"/>
      <c r="B3640" s="26" t="n"/>
      <c r="C3640" s="26" t="n"/>
      <c r="D3640" s="29" t="n"/>
      <c r="E3640" s="26" t="n"/>
      <c r="F3640" s="26" t="n"/>
    </row>
    <row r="3641">
      <c r="A3641" s="31" t="n"/>
      <c r="B3641" s="26" t="n"/>
      <c r="C3641" s="26" t="n"/>
      <c r="D3641" s="29" t="n"/>
      <c r="E3641" s="26" t="n"/>
      <c r="F3641" s="26" t="n"/>
    </row>
    <row r="3642">
      <c r="A3642" s="31" t="n"/>
      <c r="B3642" s="26" t="n"/>
      <c r="C3642" s="26" t="n"/>
      <c r="D3642" s="29" t="n"/>
      <c r="E3642" s="26" t="n"/>
      <c r="F3642" s="26" t="n"/>
    </row>
    <row r="3643">
      <c r="A3643" s="31" t="n"/>
      <c r="B3643" s="26" t="n"/>
      <c r="C3643" s="26" t="n"/>
      <c r="D3643" s="29" t="n"/>
      <c r="E3643" s="26" t="n"/>
      <c r="F3643" s="26" t="n"/>
    </row>
    <row r="3644">
      <c r="A3644" s="31" t="n"/>
      <c r="B3644" s="26" t="n"/>
      <c r="C3644" s="26" t="n"/>
      <c r="D3644" s="29" t="n"/>
      <c r="E3644" s="26" t="n"/>
      <c r="F3644" s="26" t="n"/>
    </row>
    <row r="3645">
      <c r="A3645" s="31" t="n"/>
      <c r="B3645" s="26" t="n"/>
      <c r="C3645" s="26" t="n"/>
      <c r="D3645" s="29" t="n"/>
      <c r="E3645" s="26" t="n"/>
      <c r="F3645" s="26" t="n"/>
    </row>
    <row r="3646">
      <c r="A3646" s="31" t="n"/>
      <c r="B3646" s="26" t="n"/>
      <c r="C3646" s="26" t="n"/>
      <c r="D3646" s="29" t="n"/>
      <c r="E3646" s="26" t="n"/>
      <c r="F3646" s="26" t="n"/>
    </row>
    <row r="3647">
      <c r="A3647" s="31" t="n"/>
      <c r="B3647" s="26" t="n"/>
      <c r="C3647" s="26" t="n"/>
      <c r="D3647" s="29" t="n"/>
      <c r="E3647" s="26" t="n"/>
      <c r="F3647" s="26" t="n"/>
    </row>
    <row r="3648">
      <c r="A3648" s="31" t="n"/>
      <c r="B3648" s="26" t="n"/>
      <c r="C3648" s="26" t="n"/>
      <c r="D3648" s="29" t="n"/>
      <c r="E3648" s="26" t="n"/>
      <c r="F3648" s="26" t="n"/>
    </row>
    <row r="3649">
      <c r="A3649" s="31" t="n"/>
      <c r="B3649" s="26" t="n"/>
      <c r="C3649" s="26" t="n"/>
      <c r="D3649" s="29" t="n"/>
      <c r="E3649" s="26" t="n"/>
      <c r="F3649" s="26" t="n"/>
    </row>
    <row r="3650">
      <c r="A3650" s="31" t="n"/>
      <c r="B3650" s="26" t="n"/>
      <c r="C3650" s="26" t="n"/>
      <c r="D3650" s="29" t="n"/>
      <c r="E3650" s="26" t="n"/>
      <c r="F3650" s="26" t="n"/>
    </row>
    <row r="3651">
      <c r="A3651" s="31" t="n"/>
      <c r="B3651" s="26" t="n"/>
      <c r="C3651" s="26" t="n"/>
      <c r="D3651" s="29" t="n"/>
      <c r="E3651" s="26" t="n"/>
      <c r="F3651" s="26" t="n"/>
    </row>
    <row r="3652">
      <c r="A3652" s="31" t="n"/>
      <c r="B3652" s="26" t="n"/>
      <c r="C3652" s="26" t="n"/>
      <c r="D3652" s="29" t="n"/>
      <c r="E3652" s="26" t="n"/>
      <c r="F3652" s="26" t="n"/>
    </row>
    <row r="3653">
      <c r="A3653" s="31" t="n"/>
      <c r="B3653" s="26" t="n"/>
      <c r="C3653" s="26" t="n"/>
      <c r="D3653" s="29" t="n"/>
      <c r="E3653" s="26" t="n"/>
      <c r="F3653" s="26" t="n"/>
    </row>
    <row r="3654">
      <c r="A3654" s="31" t="n"/>
      <c r="B3654" s="26" t="n"/>
      <c r="C3654" s="26" t="n"/>
      <c r="D3654" s="29" t="n"/>
      <c r="E3654" s="26" t="n"/>
      <c r="F3654" s="26" t="n"/>
    </row>
    <row r="3655">
      <c r="A3655" s="31" t="n"/>
      <c r="B3655" s="26" t="n"/>
      <c r="C3655" s="26" t="n"/>
      <c r="D3655" s="29" t="n"/>
      <c r="E3655" s="26" t="n"/>
      <c r="F3655" s="26" t="n"/>
    </row>
    <row r="3656">
      <c r="A3656" s="31" t="n"/>
      <c r="B3656" s="26" t="n"/>
      <c r="C3656" s="26" t="n"/>
      <c r="D3656" s="29" t="n"/>
      <c r="E3656" s="26" t="n"/>
      <c r="F3656" s="26" t="n"/>
    </row>
    <row r="3657">
      <c r="A3657" s="31" t="n"/>
      <c r="B3657" s="26" t="n"/>
      <c r="C3657" s="26" t="n"/>
      <c r="D3657" s="29" t="n"/>
      <c r="E3657" s="26" t="n"/>
      <c r="F3657" s="26" t="n"/>
    </row>
    <row r="3658">
      <c r="A3658" s="31" t="n"/>
      <c r="B3658" s="26" t="n"/>
      <c r="C3658" s="26" t="n"/>
      <c r="D3658" s="29" t="n"/>
      <c r="E3658" s="26" t="n"/>
      <c r="F3658" s="26" t="n"/>
    </row>
    <row r="3659">
      <c r="A3659" s="31" t="n"/>
      <c r="B3659" s="26" t="n"/>
      <c r="C3659" s="26" t="n"/>
      <c r="D3659" s="29" t="n"/>
      <c r="E3659" s="26" t="n"/>
      <c r="F3659" s="26" t="n"/>
    </row>
    <row r="3660">
      <c r="A3660" s="31" t="n"/>
      <c r="B3660" s="26" t="n"/>
      <c r="C3660" s="26" t="n"/>
      <c r="D3660" s="29" t="n"/>
      <c r="E3660" s="26" t="n"/>
      <c r="F3660" s="26" t="n"/>
    </row>
    <row r="3661">
      <c r="A3661" s="31" t="n"/>
      <c r="B3661" s="26" t="n"/>
      <c r="C3661" s="26" t="n"/>
      <c r="D3661" s="29" t="n"/>
      <c r="E3661" s="26" t="n"/>
      <c r="F3661" s="26" t="n"/>
    </row>
    <row r="3662">
      <c r="A3662" s="31" t="n"/>
      <c r="B3662" s="26" t="n"/>
      <c r="C3662" s="26" t="n"/>
      <c r="D3662" s="29" t="n"/>
      <c r="E3662" s="26" t="n"/>
      <c r="F3662" s="26" t="n"/>
    </row>
    <row r="3663">
      <c r="A3663" s="31" t="n"/>
      <c r="B3663" s="26" t="n"/>
      <c r="C3663" s="26" t="n"/>
      <c r="D3663" s="29" t="n"/>
      <c r="E3663" s="26" t="n"/>
      <c r="F3663" s="26" t="n"/>
    </row>
    <row r="3664">
      <c r="A3664" s="31" t="n"/>
      <c r="B3664" s="26" t="n"/>
      <c r="C3664" s="26" t="n"/>
      <c r="D3664" s="29" t="n"/>
      <c r="E3664" s="26" t="n"/>
      <c r="F3664" s="26" t="n"/>
    </row>
    <row r="3665">
      <c r="A3665" s="31" t="n"/>
      <c r="B3665" s="26" t="n"/>
      <c r="C3665" s="26" t="n"/>
      <c r="D3665" s="29" t="n"/>
      <c r="E3665" s="26" t="n"/>
      <c r="F3665" s="26" t="n"/>
    </row>
    <row r="3666">
      <c r="A3666" s="31" t="n"/>
      <c r="B3666" s="26" t="n"/>
      <c r="C3666" s="26" t="n"/>
      <c r="D3666" s="29" t="n"/>
      <c r="E3666" s="26" t="n"/>
      <c r="F3666" s="26" t="n"/>
    </row>
    <row r="3667">
      <c r="A3667" s="31" t="n"/>
      <c r="B3667" s="26" t="n"/>
      <c r="C3667" s="26" t="n"/>
      <c r="D3667" s="29" t="n"/>
      <c r="E3667" s="26" t="n"/>
      <c r="F3667" s="26" t="n"/>
    </row>
    <row r="3668">
      <c r="A3668" s="31" t="n"/>
      <c r="B3668" s="26" t="n"/>
      <c r="C3668" s="26" t="n"/>
      <c r="D3668" s="29" t="n"/>
      <c r="E3668" s="26" t="n"/>
      <c r="F3668" s="26" t="n"/>
    </row>
    <row r="3669">
      <c r="A3669" s="31" t="n"/>
      <c r="B3669" s="26" t="n"/>
      <c r="C3669" s="26" t="n"/>
      <c r="D3669" s="29" t="n"/>
      <c r="E3669" s="26" t="n"/>
      <c r="F3669" s="26" t="n"/>
    </row>
    <row r="3670">
      <c r="A3670" s="31" t="n"/>
      <c r="B3670" s="26" t="n"/>
      <c r="C3670" s="26" t="n"/>
      <c r="D3670" s="29" t="n"/>
      <c r="E3670" s="26" t="n"/>
      <c r="F3670" s="26" t="n"/>
    </row>
    <row r="3671">
      <c r="A3671" s="31" t="n"/>
      <c r="B3671" s="26" t="n"/>
      <c r="C3671" s="26" t="n"/>
      <c r="D3671" s="29" t="n"/>
      <c r="E3671" s="26" t="n"/>
      <c r="F3671" s="26" t="n"/>
    </row>
    <row r="3672">
      <c r="A3672" s="31" t="n"/>
      <c r="B3672" s="26" t="n"/>
      <c r="C3672" s="26" t="n"/>
      <c r="D3672" s="29" t="n"/>
      <c r="E3672" s="26" t="n"/>
      <c r="F3672" s="26" t="n"/>
    </row>
    <row r="3673">
      <c r="A3673" s="31" t="n"/>
      <c r="B3673" s="26" t="n"/>
      <c r="C3673" s="26" t="n"/>
      <c r="D3673" s="29" t="n"/>
      <c r="E3673" s="26" t="n"/>
      <c r="F3673" s="26" t="n"/>
    </row>
    <row r="3674">
      <c r="A3674" s="31" t="n"/>
      <c r="B3674" s="26" t="n"/>
      <c r="C3674" s="26" t="n"/>
      <c r="D3674" s="29" t="n"/>
      <c r="E3674" s="26" t="n"/>
      <c r="F3674" s="26" t="n"/>
    </row>
    <row r="3675">
      <c r="A3675" s="31" t="n"/>
      <c r="B3675" s="26" t="n"/>
      <c r="C3675" s="26" t="n"/>
      <c r="D3675" s="29" t="n"/>
      <c r="E3675" s="26" t="n"/>
      <c r="F3675" s="26" t="n"/>
    </row>
    <row r="3676">
      <c r="A3676" s="31" t="n"/>
      <c r="B3676" s="26" t="n"/>
      <c r="C3676" s="26" t="n"/>
      <c r="D3676" s="29" t="n"/>
      <c r="E3676" s="26" t="n"/>
      <c r="F3676" s="26" t="n"/>
    </row>
    <row r="3677">
      <c r="A3677" s="31" t="n"/>
      <c r="B3677" s="26" t="n"/>
      <c r="C3677" s="26" t="n"/>
      <c r="D3677" s="29" t="n"/>
      <c r="E3677" s="26" t="n"/>
      <c r="F3677" s="26" t="n"/>
    </row>
    <row r="3678">
      <c r="A3678" s="31" t="n"/>
      <c r="B3678" s="26" t="n"/>
      <c r="C3678" s="26" t="n"/>
      <c r="D3678" s="29" t="n"/>
      <c r="E3678" s="26" t="n"/>
      <c r="F3678" s="26" t="n"/>
    </row>
    <row r="3679">
      <c r="A3679" s="31" t="n"/>
      <c r="B3679" s="26" t="n"/>
      <c r="C3679" s="26" t="n"/>
      <c r="D3679" s="29" t="n"/>
      <c r="E3679" s="26" t="n"/>
      <c r="F3679" s="26" t="n"/>
    </row>
    <row r="3680">
      <c r="A3680" s="31" t="n"/>
      <c r="B3680" s="26" t="n"/>
      <c r="C3680" s="26" t="n"/>
      <c r="D3680" s="29" t="n"/>
      <c r="E3680" s="26" t="n"/>
      <c r="F3680" s="26" t="n"/>
    </row>
    <row r="3681">
      <c r="A3681" s="31" t="n"/>
      <c r="B3681" s="26" t="n"/>
      <c r="C3681" s="26" t="n"/>
      <c r="D3681" s="29" t="n"/>
      <c r="E3681" s="26" t="n"/>
      <c r="F3681" s="26" t="n"/>
    </row>
    <row r="3682">
      <c r="A3682" s="31" t="n"/>
      <c r="B3682" s="26" t="n"/>
      <c r="C3682" s="26" t="n"/>
      <c r="D3682" s="29" t="n"/>
      <c r="E3682" s="26" t="n"/>
      <c r="F3682" s="26" t="n"/>
    </row>
    <row r="3683">
      <c r="A3683" s="31" t="n"/>
      <c r="B3683" s="26" t="n"/>
      <c r="C3683" s="26" t="n"/>
      <c r="D3683" s="29" t="n"/>
      <c r="E3683" s="26" t="n"/>
      <c r="F3683" s="26" t="n"/>
    </row>
    <row r="3684">
      <c r="A3684" s="31" t="n"/>
      <c r="B3684" s="26" t="n"/>
      <c r="C3684" s="26" t="n"/>
      <c r="D3684" s="29" t="n"/>
      <c r="E3684" s="26" t="n"/>
      <c r="F3684" s="26" t="n"/>
    </row>
    <row r="3685">
      <c r="A3685" s="31" t="n"/>
      <c r="B3685" s="26" t="n"/>
      <c r="C3685" s="26" t="n"/>
      <c r="D3685" s="29" t="n"/>
      <c r="E3685" s="26" t="n"/>
      <c r="F3685" s="26" t="n"/>
    </row>
    <row r="3686">
      <c r="A3686" s="31" t="n"/>
      <c r="B3686" s="26" t="n"/>
      <c r="C3686" s="26" t="n"/>
      <c r="D3686" s="29" t="n"/>
      <c r="E3686" s="26" t="n"/>
      <c r="F3686" s="26" t="n"/>
    </row>
    <row r="3687">
      <c r="A3687" s="31" t="n"/>
      <c r="B3687" s="26" t="n"/>
      <c r="C3687" s="26" t="n"/>
      <c r="D3687" s="29" t="n"/>
      <c r="E3687" s="26" t="n"/>
      <c r="F3687" s="26" t="n"/>
    </row>
    <row r="3688">
      <c r="A3688" s="31" t="n"/>
      <c r="B3688" s="26" t="n"/>
      <c r="C3688" s="26" t="n"/>
      <c r="D3688" s="29" t="n"/>
      <c r="E3688" s="26" t="n"/>
      <c r="F3688" s="26" t="n"/>
    </row>
    <row r="3689">
      <c r="A3689" s="31" t="n"/>
      <c r="B3689" s="26" t="n"/>
      <c r="C3689" s="26" t="n"/>
      <c r="D3689" s="29" t="n"/>
      <c r="E3689" s="26" t="n"/>
      <c r="F3689" s="26" t="n"/>
    </row>
    <row r="3690">
      <c r="A3690" s="31" t="n"/>
      <c r="B3690" s="26" t="n"/>
      <c r="C3690" s="26" t="n"/>
      <c r="D3690" s="29" t="n"/>
      <c r="E3690" s="26" t="n"/>
      <c r="F3690" s="26" t="n"/>
    </row>
    <row r="3691">
      <c r="A3691" s="31" t="n"/>
      <c r="B3691" s="26" t="n"/>
      <c r="C3691" s="26" t="n"/>
      <c r="D3691" s="29" t="n"/>
      <c r="E3691" s="26" t="n"/>
      <c r="F3691" s="26" t="n"/>
    </row>
    <row r="3692">
      <c r="A3692" s="31" t="n"/>
      <c r="B3692" s="26" t="n"/>
      <c r="C3692" s="26" t="n"/>
      <c r="D3692" s="29" t="n"/>
      <c r="E3692" s="26" t="n"/>
      <c r="F3692" s="26" t="n"/>
    </row>
    <row r="3693">
      <c r="A3693" s="31" t="n"/>
      <c r="B3693" s="26" t="n"/>
      <c r="C3693" s="26" t="n"/>
      <c r="D3693" s="29" t="n"/>
      <c r="E3693" s="26" t="n"/>
      <c r="F3693" s="26" t="n"/>
    </row>
    <row r="3694">
      <c r="A3694" s="31" t="n"/>
      <c r="B3694" s="26" t="n"/>
      <c r="C3694" s="26" t="n"/>
      <c r="D3694" s="29" t="n"/>
      <c r="E3694" s="26" t="n"/>
      <c r="F3694" s="26" t="n"/>
    </row>
    <row r="3695">
      <c r="A3695" s="31" t="n"/>
      <c r="B3695" s="26" t="n"/>
      <c r="C3695" s="26" t="n"/>
      <c r="D3695" s="29" t="n"/>
      <c r="E3695" s="26" t="n"/>
      <c r="F3695" s="26" t="n"/>
    </row>
    <row r="3696">
      <c r="A3696" s="31" t="n"/>
      <c r="B3696" s="26" t="n"/>
      <c r="C3696" s="26" t="n"/>
      <c r="D3696" s="29" t="n"/>
      <c r="E3696" s="26" t="n"/>
      <c r="F3696" s="26" t="n"/>
    </row>
    <row r="3697">
      <c r="A3697" s="31" t="n"/>
      <c r="B3697" s="26" t="n"/>
      <c r="C3697" s="26" t="n"/>
      <c r="D3697" s="29" t="n"/>
      <c r="E3697" s="26" t="n"/>
      <c r="F3697" s="26" t="n"/>
    </row>
    <row r="3698">
      <c r="A3698" s="31" t="n"/>
      <c r="B3698" s="26" t="n"/>
      <c r="C3698" s="26" t="n"/>
      <c r="D3698" s="29" t="n"/>
      <c r="E3698" s="26" t="n"/>
      <c r="F3698" s="26" t="n"/>
    </row>
    <row r="3699">
      <c r="A3699" s="31" t="n"/>
      <c r="B3699" s="26" t="n"/>
      <c r="C3699" s="26" t="n"/>
      <c r="D3699" s="29" t="n"/>
      <c r="E3699" s="26" t="n"/>
      <c r="F3699" s="26" t="n"/>
    </row>
    <row r="3700">
      <c r="A3700" s="31" t="n"/>
      <c r="B3700" s="26" t="n"/>
      <c r="C3700" s="26" t="n"/>
      <c r="D3700" s="29" t="n"/>
      <c r="E3700" s="26" t="n"/>
      <c r="F3700" s="26" t="n"/>
    </row>
    <row r="3701">
      <c r="A3701" s="31" t="n"/>
      <c r="B3701" s="26" t="n"/>
      <c r="C3701" s="26" t="n"/>
      <c r="D3701" s="29" t="n"/>
      <c r="E3701" s="26" t="n"/>
      <c r="F3701" s="26" t="n"/>
    </row>
    <row r="3702">
      <c r="A3702" s="31" t="n"/>
      <c r="B3702" s="26" t="n"/>
      <c r="C3702" s="26" t="n"/>
      <c r="D3702" s="29" t="n"/>
      <c r="E3702" s="26" t="n"/>
      <c r="F3702" s="26" t="n"/>
    </row>
    <row r="3703">
      <c r="A3703" s="31" t="n"/>
      <c r="B3703" s="26" t="n"/>
      <c r="C3703" s="26" t="n"/>
      <c r="D3703" s="29" t="n"/>
      <c r="E3703" s="26" t="n"/>
      <c r="F3703" s="26" t="n"/>
    </row>
    <row r="3704">
      <c r="A3704" s="31" t="n"/>
      <c r="B3704" s="26" t="n"/>
      <c r="C3704" s="26" t="n"/>
      <c r="D3704" s="29" t="n"/>
      <c r="E3704" s="26" t="n"/>
      <c r="F3704" s="26" t="n"/>
    </row>
    <row r="3705">
      <c r="A3705" s="31" t="n"/>
      <c r="B3705" s="26" t="n"/>
      <c r="C3705" s="26" t="n"/>
      <c r="D3705" s="29" t="n"/>
      <c r="E3705" s="26" t="n"/>
      <c r="F3705" s="26" t="n"/>
    </row>
    <row r="3706">
      <c r="A3706" s="31" t="n"/>
      <c r="B3706" s="26" t="n"/>
      <c r="C3706" s="26" t="n"/>
      <c r="D3706" s="29" t="n"/>
      <c r="E3706" s="26" t="n"/>
      <c r="F3706" s="26" t="n"/>
    </row>
    <row r="3707">
      <c r="A3707" s="31" t="n"/>
      <c r="B3707" s="26" t="n"/>
      <c r="C3707" s="26" t="n"/>
      <c r="D3707" s="29" t="n"/>
      <c r="E3707" s="26" t="n"/>
      <c r="F3707" s="26" t="n"/>
    </row>
    <row r="3708">
      <c r="A3708" s="31" t="n"/>
      <c r="B3708" s="26" t="n"/>
      <c r="C3708" s="26" t="n"/>
      <c r="D3708" s="29" t="n"/>
      <c r="E3708" s="26" t="n"/>
      <c r="F3708" s="26" t="n"/>
    </row>
    <row r="3709">
      <c r="A3709" s="31" t="n"/>
      <c r="B3709" s="26" t="n"/>
      <c r="C3709" s="26" t="n"/>
      <c r="D3709" s="29" t="n"/>
      <c r="E3709" s="26" t="n"/>
      <c r="F3709" s="26" t="n"/>
    </row>
    <row r="3710">
      <c r="A3710" s="31" t="n"/>
      <c r="B3710" s="26" t="n"/>
      <c r="C3710" s="26" t="n"/>
      <c r="D3710" s="29" t="n"/>
      <c r="E3710" s="26" t="n"/>
      <c r="F3710" s="26" t="n"/>
    </row>
    <row r="3711">
      <c r="A3711" s="31" t="n"/>
      <c r="B3711" s="26" t="n"/>
      <c r="C3711" s="26" t="n"/>
      <c r="D3711" s="29" t="n"/>
      <c r="E3711" s="26" t="n"/>
      <c r="F3711" s="26" t="n"/>
    </row>
    <row r="3712">
      <c r="A3712" s="31" t="n"/>
      <c r="B3712" s="26" t="n"/>
      <c r="C3712" s="26" t="n"/>
      <c r="D3712" s="29" t="n"/>
      <c r="E3712" s="26" t="n"/>
      <c r="F3712" s="26" t="n"/>
    </row>
    <row r="3713">
      <c r="A3713" s="31" t="n"/>
      <c r="B3713" s="26" t="n"/>
      <c r="C3713" s="26" t="n"/>
      <c r="D3713" s="29" t="n"/>
      <c r="E3713" s="26" t="n"/>
      <c r="F3713" s="26" t="n"/>
    </row>
    <row r="3714">
      <c r="A3714" s="31" t="n"/>
      <c r="B3714" s="26" t="n"/>
      <c r="C3714" s="26" t="n"/>
      <c r="D3714" s="29" t="n"/>
      <c r="E3714" s="26" t="n"/>
      <c r="F3714" s="26" t="n"/>
    </row>
    <row r="3715">
      <c r="A3715" s="31" t="n"/>
      <c r="B3715" s="26" t="n"/>
      <c r="C3715" s="26" t="n"/>
      <c r="D3715" s="29" t="n"/>
      <c r="E3715" s="26" t="n"/>
      <c r="F3715" s="26" t="n"/>
    </row>
    <row r="3716">
      <c r="A3716" s="31" t="n"/>
      <c r="B3716" s="26" t="n"/>
      <c r="C3716" s="26" t="n"/>
      <c r="D3716" s="29" t="n"/>
      <c r="E3716" s="26" t="n"/>
      <c r="F3716" s="26" t="n"/>
    </row>
    <row r="3717">
      <c r="A3717" s="31" t="n"/>
      <c r="B3717" s="26" t="n"/>
      <c r="C3717" s="26" t="n"/>
      <c r="D3717" s="29" t="n"/>
      <c r="E3717" s="26" t="n"/>
      <c r="F3717" s="26" t="n"/>
    </row>
    <row r="3718">
      <c r="A3718" s="31" t="n"/>
      <c r="B3718" s="26" t="n"/>
      <c r="C3718" s="26" t="n"/>
      <c r="D3718" s="29" t="n"/>
      <c r="E3718" s="26" t="n"/>
      <c r="F3718" s="26" t="n"/>
    </row>
    <row r="3719">
      <c r="A3719" s="31" t="n"/>
      <c r="B3719" s="26" t="n"/>
      <c r="C3719" s="26" t="n"/>
      <c r="D3719" s="29" t="n"/>
      <c r="E3719" s="26" t="n"/>
      <c r="F3719" s="26" t="n"/>
    </row>
    <row r="3720">
      <c r="A3720" s="31" t="n"/>
      <c r="B3720" s="26" t="n"/>
      <c r="C3720" s="26" t="n"/>
      <c r="D3720" s="29" t="n"/>
      <c r="E3720" s="26" t="n"/>
      <c r="F3720" s="26" t="n"/>
    </row>
    <row r="3721">
      <c r="A3721" s="31" t="n"/>
      <c r="B3721" s="26" t="n"/>
      <c r="C3721" s="26" t="n"/>
      <c r="D3721" s="29" t="n"/>
      <c r="E3721" s="26" t="n"/>
      <c r="F3721" s="26" t="n"/>
    </row>
    <row r="3722">
      <c r="A3722" s="31" t="n"/>
      <c r="B3722" s="26" t="n"/>
      <c r="C3722" s="26" t="n"/>
      <c r="D3722" s="29" t="n"/>
      <c r="E3722" s="26" t="n"/>
      <c r="F3722" s="26" t="n"/>
    </row>
    <row r="3723">
      <c r="A3723" s="31" t="n"/>
      <c r="B3723" s="26" t="n"/>
      <c r="C3723" s="26" t="n"/>
      <c r="D3723" s="29" t="n"/>
      <c r="E3723" s="26" t="n"/>
      <c r="F3723" s="26" t="n"/>
    </row>
    <row r="3724">
      <c r="A3724" s="31" t="n"/>
      <c r="B3724" s="26" t="n"/>
      <c r="C3724" s="26" t="n"/>
      <c r="D3724" s="29" t="n"/>
      <c r="E3724" s="26" t="n"/>
      <c r="F3724" s="26" t="n"/>
    </row>
    <row r="3725">
      <c r="A3725" s="31" t="n"/>
      <c r="B3725" s="26" t="n"/>
      <c r="C3725" s="26" t="n"/>
      <c r="D3725" s="29" t="n"/>
      <c r="E3725" s="26" t="n"/>
      <c r="F3725" s="26" t="n"/>
    </row>
    <row r="3726">
      <c r="A3726" s="31" t="n"/>
      <c r="B3726" s="26" t="n"/>
      <c r="C3726" s="26" t="n"/>
      <c r="D3726" s="29" t="n"/>
      <c r="E3726" s="26" t="n"/>
      <c r="F3726" s="26" t="n"/>
    </row>
    <row r="3727">
      <c r="A3727" s="31" t="n"/>
      <c r="B3727" s="26" t="n"/>
      <c r="C3727" s="26" t="n"/>
      <c r="D3727" s="29" t="n"/>
      <c r="E3727" s="26" t="n"/>
      <c r="F3727" s="26" t="n"/>
    </row>
    <row r="3728">
      <c r="A3728" s="31" t="n"/>
      <c r="B3728" s="26" t="n"/>
      <c r="C3728" s="26" t="n"/>
      <c r="D3728" s="29" t="n"/>
      <c r="E3728" s="26" t="n"/>
      <c r="F3728" s="26" t="n"/>
    </row>
    <row r="3729">
      <c r="A3729" s="31" t="n"/>
      <c r="B3729" s="26" t="n"/>
      <c r="C3729" s="26" t="n"/>
      <c r="D3729" s="29" t="n"/>
      <c r="E3729" s="26" t="n"/>
      <c r="F3729" s="26" t="n"/>
    </row>
    <row r="3730">
      <c r="A3730" s="31" t="n"/>
      <c r="B3730" s="26" t="n"/>
      <c r="C3730" s="26" t="n"/>
      <c r="D3730" s="29" t="n"/>
      <c r="E3730" s="26" t="n"/>
      <c r="F3730" s="26" t="n"/>
    </row>
    <row r="3731">
      <c r="A3731" s="31" t="n"/>
      <c r="B3731" s="26" t="n"/>
      <c r="C3731" s="26" t="n"/>
      <c r="D3731" s="29" t="n"/>
      <c r="E3731" s="26" t="n"/>
      <c r="F3731" s="26" t="n"/>
    </row>
    <row r="3732">
      <c r="A3732" s="31" t="n"/>
      <c r="B3732" s="26" t="n"/>
      <c r="C3732" s="26" t="n"/>
      <c r="D3732" s="29" t="n"/>
      <c r="E3732" s="26" t="n"/>
      <c r="F3732" s="26" t="n"/>
    </row>
    <row r="3733">
      <c r="A3733" s="31" t="n"/>
      <c r="B3733" s="26" t="n"/>
      <c r="C3733" s="26" t="n"/>
      <c r="D3733" s="29" t="n"/>
      <c r="E3733" s="26" t="n"/>
      <c r="F3733" s="26" t="n"/>
    </row>
    <row r="3734">
      <c r="A3734" s="31" t="n"/>
      <c r="B3734" s="26" t="n"/>
      <c r="C3734" s="26" t="n"/>
      <c r="D3734" s="29" t="n"/>
      <c r="E3734" s="26" t="n"/>
      <c r="F3734" s="26" t="n"/>
    </row>
    <row r="3735">
      <c r="A3735" s="31" t="n"/>
      <c r="B3735" s="26" t="n"/>
      <c r="C3735" s="26" t="n"/>
      <c r="D3735" s="29" t="n"/>
      <c r="E3735" s="26" t="n"/>
      <c r="F3735" s="26" t="n"/>
    </row>
    <row r="3736">
      <c r="A3736" s="31" t="n"/>
      <c r="B3736" s="26" t="n"/>
      <c r="C3736" s="26" t="n"/>
      <c r="D3736" s="29" t="n"/>
      <c r="E3736" s="26" t="n"/>
      <c r="F3736" s="26" t="n"/>
    </row>
    <row r="3737">
      <c r="A3737" s="31" t="n"/>
      <c r="B3737" s="26" t="n"/>
      <c r="C3737" s="26" t="n"/>
      <c r="D3737" s="29" t="n"/>
      <c r="E3737" s="26" t="n"/>
      <c r="F3737" s="26" t="n"/>
    </row>
    <row r="3738">
      <c r="A3738" s="31" t="n"/>
      <c r="B3738" s="26" t="n"/>
      <c r="C3738" s="26" t="n"/>
      <c r="D3738" s="29" t="n"/>
      <c r="E3738" s="26" t="n"/>
      <c r="F3738" s="26" t="n"/>
    </row>
    <row r="3739">
      <c r="A3739" s="31" t="n"/>
      <c r="B3739" s="26" t="n"/>
      <c r="C3739" s="26" t="n"/>
      <c r="D3739" s="29" t="n"/>
      <c r="E3739" s="26" t="n"/>
      <c r="F3739" s="26" t="n"/>
    </row>
    <row r="3740">
      <c r="A3740" s="31" t="n"/>
      <c r="B3740" s="26" t="n"/>
      <c r="C3740" s="26" t="n"/>
      <c r="D3740" s="29" t="n"/>
      <c r="E3740" s="26" t="n"/>
      <c r="F3740" s="26" t="n"/>
    </row>
    <row r="3741">
      <c r="A3741" s="31" t="n"/>
      <c r="B3741" s="26" t="n"/>
      <c r="C3741" s="26" t="n"/>
      <c r="D3741" s="29" t="n"/>
      <c r="E3741" s="26" t="n"/>
      <c r="F3741" s="26" t="n"/>
    </row>
    <row r="3742">
      <c r="A3742" s="31" t="n"/>
      <c r="B3742" s="26" t="n"/>
      <c r="C3742" s="26" t="n"/>
      <c r="D3742" s="29" t="n"/>
      <c r="E3742" s="26" t="n"/>
      <c r="F3742" s="26" t="n"/>
    </row>
    <row r="3743">
      <c r="A3743" s="31" t="n"/>
      <c r="B3743" s="26" t="n"/>
      <c r="C3743" s="26" t="n"/>
      <c r="D3743" s="29" t="n"/>
      <c r="E3743" s="26" t="n"/>
      <c r="F3743" s="26" t="n"/>
    </row>
    <row r="3744">
      <c r="A3744" s="31" t="n"/>
      <c r="B3744" s="26" t="n"/>
      <c r="C3744" s="26" t="n"/>
      <c r="D3744" s="29" t="n"/>
      <c r="E3744" s="26" t="n"/>
      <c r="F3744" s="26" t="n"/>
    </row>
    <row r="3745">
      <c r="A3745" s="31" t="n"/>
      <c r="B3745" s="26" t="n"/>
      <c r="C3745" s="26" t="n"/>
      <c r="D3745" s="29" t="n"/>
      <c r="E3745" s="26" t="n"/>
      <c r="F3745" s="26" t="n"/>
    </row>
    <row r="3746">
      <c r="A3746" s="31" t="n"/>
      <c r="B3746" s="26" t="n"/>
      <c r="C3746" s="26" t="n"/>
      <c r="D3746" s="29" t="n"/>
      <c r="E3746" s="26" t="n"/>
      <c r="F3746" s="26" t="n"/>
    </row>
    <row r="3747">
      <c r="A3747" s="31" t="n"/>
      <c r="B3747" s="26" t="n"/>
      <c r="C3747" s="26" t="n"/>
      <c r="D3747" s="29" t="n"/>
      <c r="E3747" s="26" t="n"/>
      <c r="F3747" s="26" t="n"/>
    </row>
    <row r="3748">
      <c r="A3748" s="31" t="n"/>
      <c r="B3748" s="26" t="n"/>
      <c r="C3748" s="26" t="n"/>
      <c r="D3748" s="29" t="n"/>
      <c r="E3748" s="26" t="n"/>
      <c r="F3748" s="26" t="n"/>
    </row>
    <row r="3749">
      <c r="A3749" s="31" t="n"/>
      <c r="B3749" s="26" t="n"/>
      <c r="C3749" s="26" t="n"/>
      <c r="D3749" s="29" t="n"/>
      <c r="E3749" s="26" t="n"/>
      <c r="F3749" s="26" t="n"/>
    </row>
    <row r="3750">
      <c r="A3750" s="31" t="n"/>
      <c r="B3750" s="26" t="n"/>
      <c r="C3750" s="26" t="n"/>
      <c r="D3750" s="29" t="n"/>
      <c r="E3750" s="26" t="n"/>
      <c r="F3750" s="26" t="n"/>
    </row>
    <row r="3751">
      <c r="A3751" s="31" t="n"/>
      <c r="B3751" s="26" t="n"/>
      <c r="C3751" s="26" t="n"/>
      <c r="D3751" s="29" t="n"/>
      <c r="E3751" s="26" t="n"/>
      <c r="F3751" s="26" t="n"/>
    </row>
    <row r="3752">
      <c r="A3752" s="31" t="n"/>
      <c r="B3752" s="26" t="n"/>
      <c r="C3752" s="26" t="n"/>
      <c r="D3752" s="29" t="n"/>
      <c r="E3752" s="26" t="n"/>
      <c r="F3752" s="26" t="n"/>
    </row>
    <row r="3753">
      <c r="A3753" s="31" t="n"/>
      <c r="B3753" s="26" t="n"/>
      <c r="C3753" s="26" t="n"/>
      <c r="D3753" s="29" t="n"/>
      <c r="E3753" s="26" t="n"/>
      <c r="F3753" s="26" t="n"/>
    </row>
    <row r="3754">
      <c r="A3754" s="31" t="n"/>
      <c r="B3754" s="26" t="n"/>
      <c r="C3754" s="26" t="n"/>
      <c r="D3754" s="29" t="n"/>
      <c r="E3754" s="26" t="n"/>
      <c r="F3754" s="26" t="n"/>
    </row>
    <row r="3755">
      <c r="A3755" s="31" t="n"/>
      <c r="B3755" s="26" t="n"/>
      <c r="C3755" s="26" t="n"/>
      <c r="D3755" s="29" t="n"/>
      <c r="E3755" s="26" t="n"/>
      <c r="F3755" s="26" t="n"/>
    </row>
    <row r="3756">
      <c r="A3756" s="31" t="n"/>
      <c r="B3756" s="26" t="n"/>
      <c r="C3756" s="26" t="n"/>
      <c r="D3756" s="29" t="n"/>
      <c r="E3756" s="26" t="n"/>
      <c r="F3756" s="26" t="n"/>
    </row>
    <row r="3757">
      <c r="A3757" s="31" t="n"/>
      <c r="B3757" s="26" t="n"/>
      <c r="C3757" s="26" t="n"/>
      <c r="D3757" s="29" t="n"/>
      <c r="E3757" s="26" t="n"/>
      <c r="F3757" s="26" t="n"/>
    </row>
    <row r="3758">
      <c r="A3758" s="31" t="n"/>
      <c r="B3758" s="26" t="n"/>
      <c r="C3758" s="26" t="n"/>
      <c r="D3758" s="29" t="n"/>
      <c r="E3758" s="26" t="n"/>
      <c r="F3758" s="26" t="n"/>
    </row>
    <row r="3759">
      <c r="A3759" s="31" t="n"/>
      <c r="B3759" s="26" t="n"/>
      <c r="C3759" s="26" t="n"/>
      <c r="D3759" s="29" t="n"/>
      <c r="E3759" s="26" t="n"/>
      <c r="F3759" s="26" t="n"/>
    </row>
    <row r="3760">
      <c r="A3760" s="31" t="n"/>
      <c r="B3760" s="26" t="n"/>
      <c r="C3760" s="26" t="n"/>
      <c r="D3760" s="29" t="n"/>
      <c r="E3760" s="26" t="n"/>
      <c r="F3760" s="26" t="n"/>
    </row>
    <row r="3761">
      <c r="A3761" s="31" t="n"/>
      <c r="B3761" s="26" t="n"/>
      <c r="C3761" s="26" t="n"/>
      <c r="D3761" s="29" t="n"/>
      <c r="E3761" s="26" t="n"/>
      <c r="F3761" s="26" t="n"/>
    </row>
    <row r="3762">
      <c r="A3762" s="31" t="n"/>
      <c r="B3762" s="26" t="n"/>
      <c r="C3762" s="26" t="n"/>
      <c r="D3762" s="29" t="n"/>
      <c r="E3762" s="26" t="n"/>
      <c r="F3762" s="26" t="n"/>
    </row>
    <row r="3763">
      <c r="A3763" s="31" t="n"/>
      <c r="B3763" s="26" t="n"/>
      <c r="C3763" s="26" t="n"/>
      <c r="D3763" s="29" t="n"/>
      <c r="E3763" s="26" t="n"/>
      <c r="F3763" s="26" t="n"/>
    </row>
    <row r="3764">
      <c r="A3764" s="31" t="n"/>
      <c r="B3764" s="26" t="n"/>
      <c r="C3764" s="26" t="n"/>
      <c r="D3764" s="29" t="n"/>
      <c r="E3764" s="26" t="n"/>
      <c r="F3764" s="26" t="n"/>
    </row>
    <row r="3765">
      <c r="A3765" s="31" t="n"/>
      <c r="B3765" s="26" t="n"/>
      <c r="C3765" s="26" t="n"/>
      <c r="D3765" s="29" t="n"/>
      <c r="E3765" s="26" t="n"/>
      <c r="F3765" s="26" t="n"/>
    </row>
    <row r="3766">
      <c r="A3766" s="31" t="n"/>
      <c r="B3766" s="26" t="n"/>
      <c r="C3766" s="26" t="n"/>
      <c r="D3766" s="29" t="n"/>
      <c r="E3766" s="26" t="n"/>
      <c r="F3766" s="26" t="n"/>
    </row>
    <row r="3767">
      <c r="A3767" s="31" t="n"/>
      <c r="B3767" s="26" t="n"/>
      <c r="C3767" s="26" t="n"/>
      <c r="D3767" s="29" t="n"/>
      <c r="E3767" s="26" t="n"/>
      <c r="F3767" s="26" t="n"/>
    </row>
    <row r="3768">
      <c r="A3768" s="31" t="n"/>
      <c r="B3768" s="26" t="n"/>
      <c r="C3768" s="26" t="n"/>
      <c r="D3768" s="29" t="n"/>
      <c r="E3768" s="26" t="n"/>
      <c r="F3768" s="26" t="n"/>
    </row>
    <row r="3769">
      <c r="A3769" s="31" t="n"/>
      <c r="B3769" s="26" t="n"/>
      <c r="C3769" s="26" t="n"/>
      <c r="D3769" s="29" t="n"/>
      <c r="E3769" s="26" t="n"/>
      <c r="F3769" s="26" t="n"/>
    </row>
    <row r="3770">
      <c r="A3770" s="31" t="n"/>
      <c r="B3770" s="26" t="n"/>
      <c r="C3770" s="26" t="n"/>
      <c r="D3770" s="29" t="n"/>
      <c r="E3770" s="26" t="n"/>
      <c r="F3770" s="26" t="n"/>
    </row>
    <row r="3771">
      <c r="A3771" s="31" t="n"/>
      <c r="B3771" s="26" t="n"/>
      <c r="C3771" s="26" t="n"/>
      <c r="D3771" s="29" t="n"/>
      <c r="E3771" s="26" t="n"/>
      <c r="F3771" s="26" t="n"/>
    </row>
    <row r="3772">
      <c r="A3772" s="31" t="n"/>
      <c r="B3772" s="26" t="n"/>
      <c r="C3772" s="26" t="n"/>
      <c r="D3772" s="29" t="n"/>
      <c r="E3772" s="26" t="n"/>
      <c r="F3772" s="26" t="n"/>
    </row>
    <row r="3773">
      <c r="A3773" s="31" t="n"/>
      <c r="B3773" s="26" t="n"/>
      <c r="C3773" s="26" t="n"/>
      <c r="D3773" s="29" t="n"/>
      <c r="E3773" s="26" t="n"/>
      <c r="F3773" s="26" t="n"/>
    </row>
    <row r="3774">
      <c r="A3774" s="31" t="n"/>
      <c r="B3774" s="26" t="n"/>
      <c r="C3774" s="26" t="n"/>
      <c r="D3774" s="29" t="n"/>
      <c r="E3774" s="26" t="n"/>
      <c r="F3774" s="26" t="n"/>
    </row>
    <row r="3775">
      <c r="A3775" s="31" t="n"/>
      <c r="B3775" s="26" t="n"/>
      <c r="C3775" s="26" t="n"/>
      <c r="D3775" s="29" t="n"/>
      <c r="E3775" s="26" t="n"/>
      <c r="F3775" s="26" t="n"/>
    </row>
    <row r="3776">
      <c r="A3776" s="31" t="n"/>
      <c r="B3776" s="26" t="n"/>
      <c r="C3776" s="26" t="n"/>
      <c r="D3776" s="29" t="n"/>
      <c r="E3776" s="26" t="n"/>
      <c r="F3776" s="26" t="n"/>
    </row>
    <row r="3777">
      <c r="A3777" s="31" t="n"/>
      <c r="B3777" s="26" t="n"/>
      <c r="C3777" s="26" t="n"/>
      <c r="D3777" s="29" t="n"/>
      <c r="E3777" s="26" t="n"/>
      <c r="F3777" s="26" t="n"/>
    </row>
    <row r="3778">
      <c r="A3778" s="31" t="n"/>
      <c r="B3778" s="26" t="n"/>
      <c r="C3778" s="26" t="n"/>
      <c r="D3778" s="29" t="n"/>
      <c r="E3778" s="26" t="n"/>
      <c r="F3778" s="26" t="n"/>
    </row>
    <row r="3779">
      <c r="A3779" s="31" t="n"/>
      <c r="B3779" s="26" t="n"/>
      <c r="C3779" s="26" t="n"/>
      <c r="D3779" s="29" t="n"/>
      <c r="E3779" s="26" t="n"/>
      <c r="F3779" s="26" t="n"/>
    </row>
    <row r="3780">
      <c r="A3780" s="31" t="n"/>
      <c r="B3780" s="26" t="n"/>
      <c r="C3780" s="26" t="n"/>
      <c r="D3780" s="29" t="n"/>
      <c r="E3780" s="26" t="n"/>
      <c r="F3780" s="26" t="n"/>
    </row>
    <row r="3781">
      <c r="A3781" s="31" t="n"/>
      <c r="B3781" s="26" t="n"/>
      <c r="C3781" s="26" t="n"/>
      <c r="D3781" s="29" t="n"/>
      <c r="E3781" s="26" t="n"/>
      <c r="F3781" s="26" t="n"/>
    </row>
    <row r="3782">
      <c r="A3782" s="31" t="n"/>
      <c r="B3782" s="26" t="n"/>
      <c r="C3782" s="26" t="n"/>
      <c r="D3782" s="29" t="n"/>
      <c r="E3782" s="26" t="n"/>
      <c r="F3782" s="26" t="n"/>
    </row>
    <row r="3783">
      <c r="A3783" s="31" t="n"/>
      <c r="B3783" s="26" t="n"/>
      <c r="C3783" s="26" t="n"/>
      <c r="D3783" s="29" t="n"/>
      <c r="E3783" s="26" t="n"/>
      <c r="F3783" s="26" t="n"/>
    </row>
    <row r="3784">
      <c r="A3784" s="31" t="n"/>
      <c r="B3784" s="26" t="n"/>
      <c r="C3784" s="26" t="n"/>
      <c r="D3784" s="29" t="n"/>
      <c r="E3784" s="26" t="n"/>
      <c r="F3784" s="26" t="n"/>
    </row>
    <row r="3785">
      <c r="A3785" s="31" t="n"/>
      <c r="B3785" s="26" t="n"/>
      <c r="C3785" s="26" t="n"/>
      <c r="D3785" s="29" t="n"/>
      <c r="E3785" s="26" t="n"/>
      <c r="F3785" s="26" t="n"/>
    </row>
    <row r="3786">
      <c r="A3786" s="31" t="n"/>
      <c r="B3786" s="26" t="n"/>
      <c r="C3786" s="26" t="n"/>
      <c r="D3786" s="29" t="n"/>
      <c r="E3786" s="26" t="n"/>
      <c r="F3786" s="26" t="n"/>
    </row>
    <row r="3787">
      <c r="A3787" s="31" t="n"/>
      <c r="B3787" s="26" t="n"/>
      <c r="C3787" s="26" t="n"/>
      <c r="D3787" s="29" t="n"/>
      <c r="E3787" s="26" t="n"/>
      <c r="F3787" s="26" t="n"/>
    </row>
    <row r="3788">
      <c r="A3788" s="31" t="n"/>
      <c r="B3788" s="26" t="n"/>
      <c r="C3788" s="26" t="n"/>
      <c r="D3788" s="29" t="n"/>
      <c r="E3788" s="26" t="n"/>
      <c r="F3788" s="26" t="n"/>
    </row>
    <row r="3789">
      <c r="A3789" s="31" t="n"/>
      <c r="B3789" s="26" t="n"/>
      <c r="C3789" s="26" t="n"/>
      <c r="D3789" s="29" t="n"/>
      <c r="E3789" s="26" t="n"/>
      <c r="F3789" s="26" t="n"/>
    </row>
    <row r="3790">
      <c r="A3790" s="31" t="n"/>
      <c r="B3790" s="26" t="n"/>
      <c r="C3790" s="26" t="n"/>
      <c r="D3790" s="29" t="n"/>
      <c r="E3790" s="26" t="n"/>
      <c r="F3790" s="26" t="n"/>
    </row>
    <row r="3791">
      <c r="A3791" s="31" t="n"/>
      <c r="B3791" s="26" t="n"/>
      <c r="C3791" s="26" t="n"/>
      <c r="D3791" s="29" t="n"/>
      <c r="E3791" s="26" t="n"/>
      <c r="F3791" s="26" t="n"/>
    </row>
    <row r="3792">
      <c r="A3792" s="31" t="n"/>
      <c r="B3792" s="26" t="n"/>
      <c r="C3792" s="26" t="n"/>
      <c r="D3792" s="29" t="n"/>
      <c r="E3792" s="26" t="n"/>
      <c r="F3792" s="26" t="n"/>
    </row>
    <row r="3793">
      <c r="A3793" s="31" t="n"/>
      <c r="B3793" s="26" t="n"/>
      <c r="C3793" s="26" t="n"/>
      <c r="D3793" s="29" t="n"/>
      <c r="E3793" s="26" t="n"/>
      <c r="F3793" s="26" t="n"/>
    </row>
    <row r="3794">
      <c r="A3794" s="31" t="n"/>
      <c r="B3794" s="26" t="n"/>
      <c r="C3794" s="26" t="n"/>
      <c r="D3794" s="29" t="n"/>
      <c r="E3794" s="26" t="n"/>
      <c r="F3794" s="26" t="n"/>
    </row>
    <row r="3795">
      <c r="A3795" s="31" t="n"/>
      <c r="B3795" s="26" t="n"/>
      <c r="C3795" s="26" t="n"/>
      <c r="D3795" s="29" t="n"/>
      <c r="E3795" s="26" t="n"/>
      <c r="F3795" s="26" t="n"/>
    </row>
    <row r="3796">
      <c r="A3796" s="31" t="n"/>
      <c r="B3796" s="26" t="n"/>
      <c r="C3796" s="26" t="n"/>
      <c r="D3796" s="29" t="n"/>
      <c r="E3796" s="26" t="n"/>
      <c r="F3796" s="26" t="n"/>
    </row>
    <row r="3797">
      <c r="A3797" s="31" t="n"/>
      <c r="B3797" s="26" t="n"/>
      <c r="C3797" s="26" t="n"/>
      <c r="D3797" s="29" t="n"/>
      <c r="E3797" s="26" t="n"/>
      <c r="F3797" s="26" t="n"/>
    </row>
    <row r="3798">
      <c r="A3798" s="31" t="n"/>
      <c r="B3798" s="26" t="n"/>
      <c r="C3798" s="26" t="n"/>
      <c r="D3798" s="29" t="n"/>
      <c r="E3798" s="26" t="n"/>
      <c r="F3798" s="26" t="n"/>
    </row>
    <row r="3799">
      <c r="A3799" s="31" t="n"/>
      <c r="B3799" s="26" t="n"/>
      <c r="C3799" s="26" t="n"/>
      <c r="D3799" s="29" t="n"/>
      <c r="E3799" s="26" t="n"/>
      <c r="F3799" s="26" t="n"/>
    </row>
    <row r="3800">
      <c r="A3800" s="31" t="n"/>
      <c r="B3800" s="26" t="n"/>
      <c r="C3800" s="26" t="n"/>
      <c r="D3800" s="29" t="n"/>
      <c r="E3800" s="26" t="n"/>
      <c r="F3800" s="26" t="n"/>
    </row>
    <row r="3801">
      <c r="A3801" s="31" t="n"/>
      <c r="B3801" s="26" t="n"/>
      <c r="C3801" s="26" t="n"/>
      <c r="D3801" s="29" t="n"/>
      <c r="E3801" s="26" t="n"/>
      <c r="F3801" s="26" t="n"/>
    </row>
    <row r="3802">
      <c r="A3802" s="31" t="n"/>
      <c r="B3802" s="26" t="n"/>
      <c r="C3802" s="26" t="n"/>
      <c r="D3802" s="29" t="n"/>
      <c r="E3802" s="26" t="n"/>
      <c r="F3802" s="26" t="n"/>
    </row>
    <row r="3803">
      <c r="A3803" s="31" t="n"/>
      <c r="B3803" s="26" t="n"/>
      <c r="C3803" s="26" t="n"/>
      <c r="D3803" s="29" t="n"/>
      <c r="E3803" s="26" t="n"/>
      <c r="F3803" s="26" t="n"/>
    </row>
    <row r="3804">
      <c r="A3804" s="31" t="n"/>
      <c r="B3804" s="26" t="n"/>
      <c r="C3804" s="26" t="n"/>
      <c r="D3804" s="29" t="n"/>
      <c r="E3804" s="26" t="n"/>
      <c r="F3804" s="26" t="n"/>
    </row>
    <row r="3805">
      <c r="A3805" s="31" t="n"/>
      <c r="B3805" s="26" t="n"/>
      <c r="C3805" s="26" t="n"/>
      <c r="D3805" s="29" t="n"/>
      <c r="E3805" s="26" t="n"/>
      <c r="F3805" s="26" t="n"/>
    </row>
    <row r="3806">
      <c r="A3806" s="31" t="n"/>
      <c r="B3806" s="26" t="n"/>
      <c r="C3806" s="26" t="n"/>
      <c r="D3806" s="29" t="n"/>
      <c r="E3806" s="26" t="n"/>
      <c r="F3806" s="26" t="n"/>
    </row>
    <row r="3807">
      <c r="A3807" s="31" t="n"/>
      <c r="B3807" s="26" t="n"/>
      <c r="C3807" s="26" t="n"/>
      <c r="D3807" s="29" t="n"/>
      <c r="E3807" s="26" t="n"/>
      <c r="F3807" s="26" t="n"/>
    </row>
    <row r="3808">
      <c r="A3808" s="31" t="n"/>
      <c r="B3808" s="26" t="n"/>
      <c r="C3808" s="26" t="n"/>
      <c r="D3808" s="29" t="n"/>
      <c r="E3808" s="26" t="n"/>
      <c r="F3808" s="26" t="n"/>
    </row>
    <row r="3809">
      <c r="A3809" s="31" t="n"/>
      <c r="B3809" s="26" t="n"/>
      <c r="C3809" s="26" t="n"/>
      <c r="D3809" s="29" t="n"/>
      <c r="E3809" s="26" t="n"/>
      <c r="F3809" s="26" t="n"/>
    </row>
    <row r="3810">
      <c r="A3810" s="31" t="n"/>
      <c r="B3810" s="26" t="n"/>
      <c r="C3810" s="26" t="n"/>
      <c r="D3810" s="29" t="n"/>
      <c r="E3810" s="26" t="n"/>
      <c r="F3810" s="26" t="n"/>
    </row>
    <row r="3811">
      <c r="A3811" s="31" t="n"/>
      <c r="B3811" s="26" t="n"/>
      <c r="C3811" s="26" t="n"/>
      <c r="D3811" s="29" t="n"/>
      <c r="E3811" s="26" t="n"/>
      <c r="F3811" s="26" t="n"/>
    </row>
    <row r="3812">
      <c r="A3812" s="31" t="n"/>
      <c r="B3812" s="26" t="n"/>
      <c r="C3812" s="26" t="n"/>
      <c r="D3812" s="29" t="n"/>
      <c r="E3812" s="26" t="n"/>
      <c r="F3812" s="26" t="n"/>
    </row>
    <row r="3813">
      <c r="A3813" s="31" t="n"/>
      <c r="B3813" s="26" t="n"/>
      <c r="C3813" s="26" t="n"/>
      <c r="D3813" s="29" t="n"/>
      <c r="E3813" s="26" t="n"/>
      <c r="F3813" s="26" t="n"/>
    </row>
    <row r="3814">
      <c r="A3814" s="31" t="n"/>
      <c r="B3814" s="26" t="n"/>
      <c r="C3814" s="26" t="n"/>
      <c r="D3814" s="29" t="n"/>
      <c r="E3814" s="26" t="n"/>
      <c r="F3814" s="26" t="n"/>
    </row>
    <row r="3815">
      <c r="A3815" s="31" t="n"/>
      <c r="B3815" s="26" t="n"/>
      <c r="C3815" s="26" t="n"/>
      <c r="D3815" s="29" t="n"/>
      <c r="E3815" s="26" t="n"/>
      <c r="F3815" s="26" t="n"/>
    </row>
    <row r="3816">
      <c r="A3816" s="31" t="n"/>
      <c r="B3816" s="26" t="n"/>
      <c r="C3816" s="26" t="n"/>
      <c r="D3816" s="29" t="n"/>
      <c r="E3816" s="26" t="n"/>
      <c r="F3816" s="26" t="n"/>
    </row>
    <row r="3817">
      <c r="A3817" s="31" t="n"/>
      <c r="B3817" s="26" t="n"/>
      <c r="C3817" s="26" t="n"/>
      <c r="D3817" s="29" t="n"/>
      <c r="E3817" s="26" t="n"/>
      <c r="F3817" s="26" t="n"/>
    </row>
    <row r="3818">
      <c r="A3818" s="31" t="n"/>
      <c r="B3818" s="26" t="n"/>
      <c r="C3818" s="26" t="n"/>
      <c r="D3818" s="29" t="n"/>
      <c r="E3818" s="26" t="n"/>
      <c r="F3818" s="26" t="n"/>
    </row>
    <row r="3819">
      <c r="A3819" s="31" t="n"/>
      <c r="B3819" s="26" t="n"/>
      <c r="C3819" s="26" t="n"/>
      <c r="D3819" s="29" t="n"/>
      <c r="E3819" s="26" t="n"/>
      <c r="F3819" s="26" t="n"/>
    </row>
    <row r="3820">
      <c r="A3820" s="31" t="n"/>
      <c r="B3820" s="26" t="n"/>
      <c r="C3820" s="26" t="n"/>
      <c r="D3820" s="29" t="n"/>
      <c r="E3820" s="26" t="n"/>
      <c r="F3820" s="26" t="n"/>
    </row>
    <row r="3821">
      <c r="A3821" s="31" t="n"/>
      <c r="B3821" s="26" t="n"/>
      <c r="C3821" s="26" t="n"/>
      <c r="D3821" s="29" t="n"/>
      <c r="E3821" s="26" t="n"/>
      <c r="F3821" s="26" t="n"/>
    </row>
    <row r="3822">
      <c r="A3822" s="31" t="n"/>
      <c r="B3822" s="26" t="n"/>
      <c r="C3822" s="26" t="n"/>
      <c r="D3822" s="29" t="n"/>
      <c r="E3822" s="26" t="n"/>
      <c r="F3822" s="26" t="n"/>
    </row>
    <row r="3823">
      <c r="A3823" s="31" t="n"/>
      <c r="B3823" s="26" t="n"/>
      <c r="C3823" s="26" t="n"/>
      <c r="D3823" s="29" t="n"/>
      <c r="E3823" s="26" t="n"/>
      <c r="F3823" s="26" t="n"/>
    </row>
    <row r="3824">
      <c r="A3824" s="31" t="n"/>
      <c r="B3824" s="26" t="n"/>
      <c r="C3824" s="26" t="n"/>
      <c r="D3824" s="29" t="n"/>
      <c r="E3824" s="26" t="n"/>
      <c r="F3824" s="26" t="n"/>
    </row>
    <row r="3825">
      <c r="A3825" s="31" t="n"/>
      <c r="B3825" s="26" t="n"/>
      <c r="C3825" s="26" t="n"/>
      <c r="D3825" s="29" t="n"/>
      <c r="E3825" s="26" t="n"/>
      <c r="F3825" s="26" t="n"/>
    </row>
    <row r="3826">
      <c r="A3826" s="31" t="n"/>
      <c r="B3826" s="26" t="n"/>
      <c r="C3826" s="26" t="n"/>
      <c r="D3826" s="29" t="n"/>
      <c r="E3826" s="26" t="n"/>
      <c r="F3826" s="26" t="n"/>
    </row>
    <row r="3827">
      <c r="A3827" s="31" t="n"/>
      <c r="B3827" s="26" t="n"/>
      <c r="C3827" s="26" t="n"/>
      <c r="D3827" s="29" t="n"/>
      <c r="E3827" s="26" t="n"/>
      <c r="F3827" s="26" t="n"/>
    </row>
    <row r="3828">
      <c r="A3828" s="31" t="n"/>
      <c r="B3828" s="26" t="n"/>
      <c r="C3828" s="26" t="n"/>
      <c r="D3828" s="29" t="n"/>
      <c r="E3828" s="26" t="n"/>
      <c r="F3828" s="26" t="n"/>
    </row>
    <row r="3829">
      <c r="A3829" s="31" t="n"/>
      <c r="B3829" s="26" t="n"/>
      <c r="C3829" s="26" t="n"/>
      <c r="D3829" s="29" t="n"/>
      <c r="E3829" s="26" t="n"/>
      <c r="F3829" s="26" t="n"/>
    </row>
    <row r="3830">
      <c r="A3830" s="31" t="n"/>
      <c r="B3830" s="26" t="n"/>
      <c r="C3830" s="26" t="n"/>
      <c r="D3830" s="29" t="n"/>
      <c r="E3830" s="26" t="n"/>
      <c r="F3830" s="26" t="n"/>
    </row>
    <row r="3831">
      <c r="A3831" s="31" t="n"/>
      <c r="B3831" s="26" t="n"/>
      <c r="C3831" s="26" t="n"/>
      <c r="D3831" s="29" t="n"/>
      <c r="E3831" s="26" t="n"/>
      <c r="F3831" s="26" t="n"/>
    </row>
    <row r="3832">
      <c r="A3832" s="31" t="n"/>
      <c r="B3832" s="26" t="n"/>
      <c r="C3832" s="26" t="n"/>
      <c r="D3832" s="29" t="n"/>
      <c r="E3832" s="26" t="n"/>
      <c r="F3832" s="26" t="n"/>
    </row>
    <row r="3833">
      <c r="A3833" s="31" t="n"/>
      <c r="B3833" s="26" t="n"/>
      <c r="C3833" s="26" t="n"/>
      <c r="D3833" s="29" t="n"/>
      <c r="E3833" s="26" t="n"/>
      <c r="F3833" s="26" t="n"/>
    </row>
    <row r="3834">
      <c r="A3834" s="31" t="n"/>
      <c r="B3834" s="26" t="n"/>
      <c r="C3834" s="26" t="n"/>
      <c r="D3834" s="29" t="n"/>
      <c r="E3834" s="26" t="n"/>
      <c r="F3834" s="26" t="n"/>
    </row>
    <row r="3835">
      <c r="A3835" s="31" t="n"/>
      <c r="B3835" s="26" t="n"/>
      <c r="C3835" s="26" t="n"/>
      <c r="D3835" s="29" t="n"/>
      <c r="E3835" s="26" t="n"/>
      <c r="F3835" s="26" t="n"/>
    </row>
    <row r="3836">
      <c r="A3836" s="31" t="n"/>
      <c r="B3836" s="26" t="n"/>
      <c r="C3836" s="26" t="n"/>
      <c r="D3836" s="29" t="n"/>
      <c r="E3836" s="26" t="n"/>
      <c r="F3836" s="26" t="n"/>
    </row>
    <row r="3837">
      <c r="A3837" s="31" t="n"/>
      <c r="B3837" s="26" t="n"/>
      <c r="C3837" s="26" t="n"/>
      <c r="D3837" s="29" t="n"/>
      <c r="E3837" s="26" t="n"/>
      <c r="F3837" s="26" t="n"/>
    </row>
    <row r="3838">
      <c r="A3838" s="31" t="n"/>
      <c r="B3838" s="26" t="n"/>
      <c r="C3838" s="26" t="n"/>
      <c r="D3838" s="29" t="n"/>
      <c r="E3838" s="26" t="n"/>
      <c r="F3838" s="26" t="n"/>
    </row>
    <row r="3839">
      <c r="A3839" s="31" t="n"/>
      <c r="B3839" s="26" t="n"/>
      <c r="C3839" s="26" t="n"/>
      <c r="D3839" s="29" t="n"/>
      <c r="E3839" s="26" t="n"/>
      <c r="F3839" s="26" t="n"/>
    </row>
    <row r="3840">
      <c r="A3840" s="31" t="n"/>
      <c r="B3840" s="26" t="n"/>
      <c r="C3840" s="26" t="n"/>
      <c r="D3840" s="29" t="n"/>
      <c r="E3840" s="26" t="n"/>
      <c r="F3840" s="26" t="n"/>
    </row>
    <row r="3841">
      <c r="A3841" s="31" t="n"/>
      <c r="B3841" s="26" t="n"/>
      <c r="C3841" s="26" t="n"/>
      <c r="D3841" s="29" t="n"/>
      <c r="E3841" s="26" t="n"/>
      <c r="F3841" s="26" t="n"/>
    </row>
    <row r="3842">
      <c r="A3842" s="31" t="n"/>
      <c r="B3842" s="26" t="n"/>
      <c r="C3842" s="26" t="n"/>
      <c r="D3842" s="29" t="n"/>
      <c r="E3842" s="26" t="n"/>
      <c r="F3842" s="26" t="n"/>
    </row>
    <row r="3843">
      <c r="A3843" s="31" t="n"/>
      <c r="B3843" s="26" t="n"/>
      <c r="C3843" s="26" t="n"/>
      <c r="D3843" s="29" t="n"/>
      <c r="E3843" s="26" t="n"/>
      <c r="F3843" s="26" t="n"/>
    </row>
    <row r="3844">
      <c r="A3844" s="31" t="n"/>
      <c r="B3844" s="26" t="n"/>
      <c r="C3844" s="26" t="n"/>
      <c r="D3844" s="29" t="n"/>
      <c r="E3844" s="26" t="n"/>
      <c r="F3844" s="26" t="n"/>
    </row>
    <row r="3845">
      <c r="A3845" s="31" t="n"/>
      <c r="B3845" s="26" t="n"/>
      <c r="C3845" s="26" t="n"/>
      <c r="D3845" s="29" t="n"/>
      <c r="E3845" s="26" t="n"/>
      <c r="F3845" s="26" t="n"/>
    </row>
    <row r="3846">
      <c r="A3846" s="31" t="n"/>
      <c r="B3846" s="26" t="n"/>
      <c r="C3846" s="26" t="n"/>
      <c r="D3846" s="29" t="n"/>
      <c r="E3846" s="26" t="n"/>
      <c r="F3846" s="26" t="n"/>
    </row>
    <row r="3847">
      <c r="A3847" s="31" t="n"/>
      <c r="B3847" s="26" t="n"/>
      <c r="C3847" s="26" t="n"/>
      <c r="D3847" s="29" t="n"/>
      <c r="E3847" s="26" t="n"/>
      <c r="F3847" s="26" t="n"/>
    </row>
    <row r="3848">
      <c r="A3848" s="31" t="n"/>
      <c r="B3848" s="26" t="n"/>
      <c r="C3848" s="26" t="n"/>
      <c r="D3848" s="29" t="n"/>
      <c r="E3848" s="26" t="n"/>
      <c r="F3848" s="26" t="n"/>
    </row>
    <row r="3849">
      <c r="A3849" s="31" t="n"/>
      <c r="B3849" s="26" t="n"/>
      <c r="C3849" s="26" t="n"/>
      <c r="D3849" s="29" t="n"/>
      <c r="E3849" s="26" t="n"/>
      <c r="F3849" s="26" t="n"/>
    </row>
    <row r="3850">
      <c r="A3850" s="31" t="n"/>
      <c r="B3850" s="26" t="n"/>
      <c r="C3850" s="26" t="n"/>
      <c r="D3850" s="29" t="n"/>
      <c r="E3850" s="26" t="n"/>
      <c r="F3850" s="26" t="n"/>
    </row>
    <row r="3851">
      <c r="A3851" s="31" t="n"/>
      <c r="B3851" s="26" t="n"/>
      <c r="C3851" s="26" t="n"/>
      <c r="D3851" s="29" t="n"/>
      <c r="E3851" s="26" t="n"/>
      <c r="F3851" s="26" t="n"/>
    </row>
    <row r="3852">
      <c r="A3852" s="31" t="n"/>
      <c r="B3852" s="26" t="n"/>
      <c r="C3852" s="26" t="n"/>
      <c r="D3852" s="29" t="n"/>
      <c r="E3852" s="26" t="n"/>
      <c r="F3852" s="26" t="n"/>
    </row>
    <row r="3853">
      <c r="A3853" s="31" t="n"/>
      <c r="B3853" s="26" t="n"/>
      <c r="C3853" s="26" t="n"/>
      <c r="D3853" s="29" t="n"/>
      <c r="E3853" s="26" t="n"/>
      <c r="F3853" s="26" t="n"/>
    </row>
    <row r="3854">
      <c r="A3854" s="31" t="n"/>
      <c r="B3854" s="26" t="n"/>
      <c r="C3854" s="26" t="n"/>
      <c r="D3854" s="29" t="n"/>
      <c r="E3854" s="26" t="n"/>
      <c r="F3854" s="26" t="n"/>
    </row>
    <row r="3855">
      <c r="A3855" s="31" t="n"/>
      <c r="B3855" s="26" t="n"/>
      <c r="C3855" s="26" t="n"/>
      <c r="D3855" s="29" t="n"/>
      <c r="E3855" s="26" t="n"/>
      <c r="F3855" s="26" t="n"/>
    </row>
    <row r="3856">
      <c r="A3856" s="31" t="n"/>
      <c r="B3856" s="26" t="n"/>
      <c r="C3856" s="26" t="n"/>
      <c r="D3856" s="29" t="n"/>
      <c r="E3856" s="26" t="n"/>
      <c r="F3856" s="26" t="n"/>
    </row>
    <row r="3857">
      <c r="A3857" s="31" t="n"/>
      <c r="B3857" s="26" t="n"/>
      <c r="C3857" s="26" t="n"/>
      <c r="D3857" s="29" t="n"/>
      <c r="E3857" s="26" t="n"/>
      <c r="F3857" s="26" t="n"/>
    </row>
    <row r="3858">
      <c r="A3858" s="31" t="n"/>
      <c r="B3858" s="26" t="n"/>
      <c r="C3858" s="26" t="n"/>
      <c r="D3858" s="29" t="n"/>
      <c r="E3858" s="26" t="n"/>
      <c r="F3858" s="26" t="n"/>
    </row>
    <row r="3859">
      <c r="A3859" s="31" t="n"/>
      <c r="B3859" s="26" t="n"/>
      <c r="C3859" s="26" t="n"/>
      <c r="D3859" s="29" t="n"/>
      <c r="E3859" s="26" t="n"/>
      <c r="F3859" s="26" t="n"/>
    </row>
    <row r="3860">
      <c r="A3860" s="31" t="n"/>
      <c r="B3860" s="26" t="n"/>
      <c r="C3860" s="26" t="n"/>
      <c r="D3860" s="29" t="n"/>
      <c r="E3860" s="26" t="n"/>
      <c r="F3860" s="26" t="n"/>
    </row>
    <row r="3861">
      <c r="A3861" s="31" t="n"/>
      <c r="B3861" s="26" t="n"/>
      <c r="C3861" s="26" t="n"/>
      <c r="D3861" s="29" t="n"/>
      <c r="E3861" s="26" t="n"/>
      <c r="F3861" s="26" t="n"/>
    </row>
    <row r="3862">
      <c r="A3862" s="31" t="n"/>
      <c r="B3862" s="26" t="n"/>
      <c r="C3862" s="26" t="n"/>
      <c r="D3862" s="29" t="n"/>
      <c r="E3862" s="26" t="n"/>
      <c r="F3862" s="26" t="n"/>
    </row>
    <row r="3863">
      <c r="A3863" s="31" t="n"/>
      <c r="B3863" s="26" t="n"/>
      <c r="C3863" s="26" t="n"/>
      <c r="D3863" s="29" t="n"/>
      <c r="E3863" s="26" t="n"/>
      <c r="F3863" s="26" t="n"/>
    </row>
    <row r="3864">
      <c r="A3864" s="31" t="n"/>
      <c r="B3864" s="26" t="n"/>
      <c r="C3864" s="26" t="n"/>
      <c r="D3864" s="29" t="n"/>
      <c r="E3864" s="26" t="n"/>
      <c r="F3864" s="26" t="n"/>
    </row>
    <row r="3865">
      <c r="A3865" s="31" t="n"/>
      <c r="B3865" s="26" t="n"/>
      <c r="C3865" s="26" t="n"/>
      <c r="D3865" s="29" t="n"/>
      <c r="E3865" s="26" t="n"/>
      <c r="F3865" s="26" t="n"/>
    </row>
    <row r="3866">
      <c r="A3866" s="31" t="n"/>
      <c r="B3866" s="26" t="n"/>
      <c r="C3866" s="26" t="n"/>
      <c r="D3866" s="29" t="n"/>
      <c r="E3866" s="26" t="n"/>
      <c r="F3866" s="26" t="n"/>
    </row>
    <row r="3867">
      <c r="A3867" s="31" t="n"/>
      <c r="B3867" s="26" t="n"/>
      <c r="C3867" s="26" t="n"/>
      <c r="D3867" s="29" t="n"/>
      <c r="E3867" s="26" t="n"/>
      <c r="F3867" s="26" t="n"/>
    </row>
    <row r="3868">
      <c r="A3868" s="31" t="n"/>
      <c r="B3868" s="26" t="n"/>
      <c r="C3868" s="26" t="n"/>
      <c r="D3868" s="29" t="n"/>
      <c r="E3868" s="26" t="n"/>
      <c r="F3868" s="26" t="n"/>
    </row>
    <row r="3869">
      <c r="A3869" s="31" t="n"/>
      <c r="B3869" s="26" t="n"/>
      <c r="C3869" s="26" t="n"/>
      <c r="D3869" s="29" t="n"/>
      <c r="E3869" s="26" t="n"/>
      <c r="F3869" s="26" t="n"/>
    </row>
    <row r="3870">
      <c r="A3870" s="31" t="n"/>
      <c r="B3870" s="26" t="n"/>
      <c r="C3870" s="26" t="n"/>
      <c r="D3870" s="29" t="n"/>
      <c r="E3870" s="26" t="n"/>
      <c r="F3870" s="26" t="n"/>
    </row>
    <row r="3871">
      <c r="A3871" s="31" t="n"/>
      <c r="B3871" s="26" t="n"/>
      <c r="C3871" s="26" t="n"/>
      <c r="D3871" s="29" t="n"/>
      <c r="E3871" s="26" t="n"/>
      <c r="F3871" s="26" t="n"/>
    </row>
    <row r="3872">
      <c r="A3872" s="31" t="n"/>
      <c r="B3872" s="26" t="n"/>
      <c r="C3872" s="26" t="n"/>
      <c r="D3872" s="29" t="n"/>
      <c r="E3872" s="26" t="n"/>
      <c r="F3872" s="26" t="n"/>
    </row>
    <row r="3873">
      <c r="A3873" s="31" t="n"/>
      <c r="B3873" s="26" t="n"/>
      <c r="C3873" s="26" t="n"/>
      <c r="D3873" s="29" t="n"/>
      <c r="E3873" s="26" t="n"/>
      <c r="F3873" s="26" t="n"/>
    </row>
    <row r="3874">
      <c r="A3874" s="31" t="n"/>
      <c r="B3874" s="26" t="n"/>
      <c r="C3874" s="26" t="n"/>
      <c r="D3874" s="29" t="n"/>
      <c r="E3874" s="26" t="n"/>
      <c r="F3874" s="26" t="n"/>
    </row>
    <row r="3875">
      <c r="A3875" s="31" t="n"/>
      <c r="B3875" s="26" t="n"/>
      <c r="C3875" s="26" t="n"/>
      <c r="D3875" s="29" t="n"/>
      <c r="E3875" s="26" t="n"/>
      <c r="F3875" s="26" t="n"/>
    </row>
    <row r="3876">
      <c r="A3876" s="31" t="n"/>
      <c r="B3876" s="26" t="n"/>
      <c r="C3876" s="26" t="n"/>
      <c r="D3876" s="29" t="n"/>
      <c r="E3876" s="26" t="n"/>
      <c r="F3876" s="26" t="n"/>
    </row>
    <row r="3877">
      <c r="A3877" s="31" t="n"/>
      <c r="B3877" s="26" t="n"/>
      <c r="C3877" s="26" t="n"/>
      <c r="D3877" s="29" t="n"/>
      <c r="E3877" s="26" t="n"/>
      <c r="F3877" s="26" t="n"/>
    </row>
    <row r="3878">
      <c r="A3878" s="31" t="n"/>
      <c r="B3878" s="26" t="n"/>
      <c r="C3878" s="26" t="n"/>
      <c r="D3878" s="29" t="n"/>
      <c r="E3878" s="26" t="n"/>
      <c r="F3878" s="26" t="n"/>
    </row>
    <row r="3879">
      <c r="A3879" s="31" t="n"/>
      <c r="B3879" s="26" t="n"/>
      <c r="C3879" s="26" t="n"/>
      <c r="D3879" s="29" t="n"/>
      <c r="E3879" s="26" t="n"/>
      <c r="F3879" s="26" t="n"/>
    </row>
    <row r="3880">
      <c r="A3880" s="31" t="n"/>
      <c r="B3880" s="26" t="n"/>
      <c r="C3880" s="26" t="n"/>
      <c r="D3880" s="29" t="n"/>
      <c r="E3880" s="26" t="n"/>
      <c r="F3880" s="26" t="n"/>
    </row>
    <row r="3881">
      <c r="A3881" s="31" t="n"/>
      <c r="B3881" s="26" t="n"/>
      <c r="C3881" s="26" t="n"/>
      <c r="D3881" s="29" t="n"/>
      <c r="E3881" s="26" t="n"/>
      <c r="F3881" s="26" t="n"/>
    </row>
    <row r="3882">
      <c r="A3882" s="31" t="n"/>
      <c r="B3882" s="26" t="n"/>
      <c r="C3882" s="26" t="n"/>
      <c r="D3882" s="29" t="n"/>
      <c r="E3882" s="26" t="n"/>
      <c r="F3882" s="26" t="n"/>
    </row>
    <row r="3883">
      <c r="A3883" s="31" t="n"/>
      <c r="B3883" s="26" t="n"/>
      <c r="C3883" s="26" t="n"/>
      <c r="D3883" s="29" t="n"/>
      <c r="E3883" s="26" t="n"/>
      <c r="F3883" s="26" t="n"/>
    </row>
    <row r="3884">
      <c r="A3884" s="31" t="n"/>
      <c r="B3884" s="26" t="n"/>
      <c r="C3884" s="26" t="n"/>
      <c r="D3884" s="29" t="n"/>
      <c r="E3884" s="26" t="n"/>
      <c r="F3884" s="26" t="n"/>
    </row>
    <row r="3885">
      <c r="A3885" s="31" t="n"/>
      <c r="B3885" s="26" t="n"/>
      <c r="C3885" s="26" t="n"/>
      <c r="D3885" s="29" t="n"/>
      <c r="E3885" s="26" t="n"/>
      <c r="F3885" s="26" t="n"/>
    </row>
    <row r="3886">
      <c r="A3886" s="31" t="n"/>
      <c r="B3886" s="26" t="n"/>
      <c r="C3886" s="26" t="n"/>
      <c r="D3886" s="29" t="n"/>
      <c r="E3886" s="26" t="n"/>
      <c r="F3886" s="26" t="n"/>
    </row>
    <row r="3887">
      <c r="A3887" s="31" t="n"/>
      <c r="B3887" s="26" t="n"/>
      <c r="C3887" s="26" t="n"/>
      <c r="D3887" s="29" t="n"/>
      <c r="E3887" s="26" t="n"/>
      <c r="F3887" s="26" t="n"/>
    </row>
    <row r="3888">
      <c r="A3888" s="31" t="n"/>
      <c r="B3888" s="26" t="n"/>
      <c r="C3888" s="26" t="n"/>
      <c r="D3888" s="29" t="n"/>
      <c r="E3888" s="26" t="n"/>
      <c r="F3888" s="26" t="n"/>
    </row>
    <row r="3889">
      <c r="A3889" s="31" t="n"/>
      <c r="B3889" s="26" t="n"/>
      <c r="C3889" s="26" t="n"/>
      <c r="D3889" s="29" t="n"/>
      <c r="E3889" s="26" t="n"/>
      <c r="F3889" s="26" t="n"/>
    </row>
    <row r="3890">
      <c r="A3890" s="31" t="n"/>
      <c r="B3890" s="26" t="n"/>
      <c r="C3890" s="26" t="n"/>
      <c r="D3890" s="29" t="n"/>
      <c r="E3890" s="26" t="n"/>
      <c r="F3890" s="26" t="n"/>
    </row>
    <row r="3891">
      <c r="A3891" s="31" t="n"/>
      <c r="B3891" s="26" t="n"/>
      <c r="C3891" s="26" t="n"/>
      <c r="D3891" s="29" t="n"/>
      <c r="E3891" s="26" t="n"/>
      <c r="F3891" s="26" t="n"/>
    </row>
    <row r="3892">
      <c r="A3892" s="31" t="n"/>
      <c r="B3892" s="26" t="n"/>
      <c r="C3892" s="26" t="n"/>
      <c r="D3892" s="29" t="n"/>
      <c r="E3892" s="26" t="n"/>
      <c r="F3892" s="26" t="n"/>
    </row>
    <row r="3893">
      <c r="A3893" s="31" t="n"/>
      <c r="B3893" s="26" t="n"/>
      <c r="C3893" s="26" t="n"/>
      <c r="D3893" s="29" t="n"/>
      <c r="E3893" s="26" t="n"/>
      <c r="F3893" s="26" t="n"/>
    </row>
    <row r="3894">
      <c r="A3894" s="31" t="n"/>
      <c r="B3894" s="26" t="n"/>
      <c r="C3894" s="26" t="n"/>
      <c r="D3894" s="29" t="n"/>
      <c r="E3894" s="26" t="n"/>
      <c r="F3894" s="26" t="n"/>
    </row>
    <row r="3895">
      <c r="A3895" s="31" t="n"/>
      <c r="B3895" s="26" t="n"/>
      <c r="C3895" s="26" t="n"/>
      <c r="D3895" s="29" t="n"/>
      <c r="E3895" s="26" t="n"/>
      <c r="F3895" s="26" t="n"/>
    </row>
    <row r="3896">
      <c r="A3896" s="31" t="n"/>
      <c r="B3896" s="26" t="n"/>
      <c r="C3896" s="26" t="n"/>
      <c r="D3896" s="29" t="n"/>
      <c r="E3896" s="26" t="n"/>
      <c r="F3896" s="26" t="n"/>
    </row>
    <row r="3897">
      <c r="A3897" s="31" t="n"/>
      <c r="B3897" s="26" t="n"/>
      <c r="C3897" s="26" t="n"/>
      <c r="D3897" s="29" t="n"/>
      <c r="E3897" s="26" t="n"/>
      <c r="F3897" s="26" t="n"/>
    </row>
    <row r="3898">
      <c r="A3898" s="31" t="n"/>
      <c r="B3898" s="26" t="n"/>
      <c r="C3898" s="26" t="n"/>
      <c r="D3898" s="29" t="n"/>
      <c r="E3898" s="26" t="n"/>
      <c r="F3898" s="26" t="n"/>
    </row>
    <row r="3899">
      <c r="A3899" s="31" t="n"/>
      <c r="B3899" s="26" t="n"/>
      <c r="C3899" s="26" t="n"/>
      <c r="D3899" s="29" t="n"/>
      <c r="E3899" s="26" t="n"/>
      <c r="F3899" s="26" t="n"/>
    </row>
    <row r="3900">
      <c r="A3900" s="31" t="n"/>
      <c r="B3900" s="26" t="n"/>
      <c r="C3900" s="26" t="n"/>
      <c r="D3900" s="29" t="n"/>
      <c r="E3900" s="26" t="n"/>
      <c r="F3900" s="26" t="n"/>
    </row>
    <row r="3901">
      <c r="A3901" s="31" t="n"/>
      <c r="B3901" s="26" t="n"/>
      <c r="C3901" s="26" t="n"/>
      <c r="D3901" s="29" t="n"/>
      <c r="E3901" s="26" t="n"/>
      <c r="F3901" s="26" t="n"/>
    </row>
    <row r="3902">
      <c r="A3902" s="31" t="n"/>
      <c r="B3902" s="26" t="n"/>
      <c r="C3902" s="26" t="n"/>
      <c r="D3902" s="29" t="n"/>
      <c r="E3902" s="26" t="n"/>
      <c r="F3902" s="26" t="n"/>
    </row>
    <row r="3903">
      <c r="A3903" s="31" t="n"/>
      <c r="B3903" s="26" t="n"/>
      <c r="C3903" s="26" t="n"/>
      <c r="D3903" s="29" t="n"/>
      <c r="E3903" s="26" t="n"/>
      <c r="F3903" s="26" t="n"/>
    </row>
    <row r="3904">
      <c r="A3904" s="31" t="n"/>
      <c r="B3904" s="26" t="n"/>
      <c r="C3904" s="26" t="n"/>
      <c r="D3904" s="29" t="n"/>
      <c r="E3904" s="26" t="n"/>
      <c r="F3904" s="26" t="n"/>
    </row>
    <row r="3905">
      <c r="A3905" s="31" t="n"/>
      <c r="B3905" s="26" t="n"/>
      <c r="C3905" s="26" t="n"/>
      <c r="D3905" s="29" t="n"/>
      <c r="E3905" s="26" t="n"/>
      <c r="F3905" s="26" t="n"/>
    </row>
    <row r="3906">
      <c r="A3906" s="31" t="n"/>
      <c r="B3906" s="26" t="n"/>
      <c r="C3906" s="26" t="n"/>
      <c r="D3906" s="29" t="n"/>
      <c r="E3906" s="26" t="n"/>
      <c r="F3906" s="26" t="n"/>
    </row>
    <row r="3907">
      <c r="A3907" s="31" t="n"/>
      <c r="B3907" s="26" t="n"/>
      <c r="C3907" s="26" t="n"/>
      <c r="D3907" s="29" t="n"/>
      <c r="E3907" s="26" t="n"/>
      <c r="F3907" s="26" t="n"/>
    </row>
    <row r="3908">
      <c r="A3908" s="31" t="n"/>
      <c r="B3908" s="26" t="n"/>
      <c r="C3908" s="26" t="n"/>
      <c r="D3908" s="29" t="n"/>
      <c r="E3908" s="26" t="n"/>
      <c r="F3908" s="26" t="n"/>
    </row>
    <row r="3909">
      <c r="A3909" s="31" t="n"/>
      <c r="B3909" s="26" t="n"/>
      <c r="C3909" s="26" t="n"/>
      <c r="D3909" s="29" t="n"/>
      <c r="E3909" s="26" t="n"/>
      <c r="F3909" s="26" t="n"/>
    </row>
    <row r="3910">
      <c r="A3910" s="31" t="n"/>
      <c r="B3910" s="26" t="n"/>
      <c r="C3910" s="26" t="n"/>
      <c r="D3910" s="29" t="n"/>
      <c r="E3910" s="26" t="n"/>
      <c r="F3910" s="26" t="n"/>
    </row>
    <row r="3911">
      <c r="A3911" s="31" t="n"/>
      <c r="B3911" s="26" t="n"/>
      <c r="C3911" s="26" t="n"/>
      <c r="D3911" s="29" t="n"/>
      <c r="E3911" s="26" t="n"/>
      <c r="F3911" s="26" t="n"/>
    </row>
    <row r="3912">
      <c r="A3912" s="31" t="n"/>
      <c r="B3912" s="26" t="n"/>
      <c r="C3912" s="26" t="n"/>
      <c r="D3912" s="29" t="n"/>
      <c r="E3912" s="26" t="n"/>
      <c r="F3912" s="26" t="n"/>
    </row>
    <row r="3913">
      <c r="A3913" s="31" t="n"/>
      <c r="B3913" s="26" t="n"/>
      <c r="C3913" s="26" t="n"/>
      <c r="D3913" s="29" t="n"/>
      <c r="E3913" s="26" t="n"/>
      <c r="F3913" s="26" t="n"/>
    </row>
    <row r="3914">
      <c r="A3914" s="31" t="n"/>
      <c r="B3914" s="26" t="n"/>
      <c r="C3914" s="26" t="n"/>
      <c r="D3914" s="29" t="n"/>
      <c r="E3914" s="26" t="n"/>
      <c r="F3914" s="26" t="n"/>
    </row>
    <row r="3915">
      <c r="A3915" s="31" t="n"/>
      <c r="B3915" s="26" t="n"/>
      <c r="C3915" s="26" t="n"/>
      <c r="D3915" s="29" t="n"/>
      <c r="E3915" s="26" t="n"/>
      <c r="F3915" s="26" t="n"/>
    </row>
    <row r="3916">
      <c r="A3916" s="31" t="n"/>
      <c r="B3916" s="26" t="n"/>
      <c r="C3916" s="26" t="n"/>
      <c r="D3916" s="29" t="n"/>
      <c r="E3916" s="26" t="n"/>
      <c r="F3916" s="26" t="n"/>
    </row>
    <row r="3917">
      <c r="A3917" s="31" t="n"/>
      <c r="B3917" s="26" t="n"/>
      <c r="C3917" s="26" t="n"/>
      <c r="D3917" s="29" t="n"/>
      <c r="E3917" s="26" t="n"/>
      <c r="F3917" s="26" t="n"/>
    </row>
    <row r="3918">
      <c r="A3918" s="31" t="n"/>
      <c r="B3918" s="26" t="n"/>
      <c r="C3918" s="26" t="n"/>
      <c r="D3918" s="29" t="n"/>
      <c r="E3918" s="26" t="n"/>
      <c r="F3918" s="26" t="n"/>
    </row>
    <row r="3919">
      <c r="A3919" s="31" t="n"/>
      <c r="B3919" s="26" t="n"/>
      <c r="C3919" s="26" t="n"/>
      <c r="D3919" s="29" t="n"/>
      <c r="E3919" s="26" t="n"/>
      <c r="F3919" s="26" t="n"/>
    </row>
    <row r="3920">
      <c r="A3920" s="31" t="n"/>
      <c r="B3920" s="26" t="n"/>
      <c r="C3920" s="26" t="n"/>
      <c r="D3920" s="29" t="n"/>
      <c r="E3920" s="26" t="n"/>
      <c r="F3920" s="26" t="n"/>
    </row>
    <row r="3921">
      <c r="A3921" s="31" t="n"/>
      <c r="B3921" s="26" t="n"/>
      <c r="C3921" s="26" t="n"/>
      <c r="D3921" s="29" t="n"/>
      <c r="E3921" s="26" t="n"/>
      <c r="F3921" s="26" t="n"/>
    </row>
    <row r="3922">
      <c r="A3922" s="31" t="n"/>
      <c r="B3922" s="26" t="n"/>
      <c r="C3922" s="26" t="n"/>
      <c r="D3922" s="29" t="n"/>
      <c r="E3922" s="26" t="n"/>
      <c r="F3922" s="26" t="n"/>
    </row>
    <row r="3923">
      <c r="A3923" s="31" t="n"/>
      <c r="B3923" s="26" t="n"/>
      <c r="C3923" s="26" t="n"/>
      <c r="D3923" s="29" t="n"/>
      <c r="E3923" s="26" t="n"/>
      <c r="F3923" s="26" t="n"/>
    </row>
    <row r="3924">
      <c r="A3924" s="31" t="n"/>
      <c r="B3924" s="26" t="n"/>
      <c r="C3924" s="26" t="n"/>
      <c r="D3924" s="29" t="n"/>
      <c r="E3924" s="26" t="n"/>
      <c r="F3924" s="26" t="n"/>
    </row>
    <row r="3925">
      <c r="A3925" s="31" t="n"/>
      <c r="B3925" s="26" t="n"/>
      <c r="C3925" s="26" t="n"/>
      <c r="D3925" s="29" t="n"/>
      <c r="E3925" s="26" t="n"/>
      <c r="F3925" s="26" t="n"/>
    </row>
    <row r="3926">
      <c r="A3926" s="31" t="n"/>
      <c r="B3926" s="26" t="n"/>
      <c r="C3926" s="26" t="n"/>
      <c r="D3926" s="29" t="n"/>
      <c r="E3926" s="26" t="n"/>
      <c r="F3926" s="26" t="n"/>
    </row>
    <row r="3927">
      <c r="A3927" s="31" t="n"/>
      <c r="B3927" s="26" t="n"/>
      <c r="C3927" s="26" t="n"/>
      <c r="D3927" s="29" t="n"/>
      <c r="E3927" s="26" t="n"/>
      <c r="F3927" s="26" t="n"/>
    </row>
    <row r="3928">
      <c r="A3928" s="31" t="n"/>
      <c r="B3928" s="26" t="n"/>
      <c r="C3928" s="26" t="n"/>
      <c r="D3928" s="29" t="n"/>
      <c r="E3928" s="26" t="n"/>
      <c r="F3928" s="26" t="n"/>
    </row>
    <row r="3929">
      <c r="A3929" s="31" t="n"/>
      <c r="B3929" s="26" t="n"/>
      <c r="C3929" s="26" t="n"/>
      <c r="D3929" s="29" t="n"/>
      <c r="E3929" s="26" t="n"/>
      <c r="F3929" s="26" t="n"/>
    </row>
    <row r="3930">
      <c r="A3930" s="31" t="n"/>
      <c r="B3930" s="26" t="n"/>
      <c r="C3930" s="26" t="n"/>
      <c r="D3930" s="29" t="n"/>
      <c r="E3930" s="26" t="n"/>
      <c r="F3930" s="26" t="n"/>
    </row>
    <row r="3931">
      <c r="A3931" s="31" t="n"/>
      <c r="B3931" s="26" t="n"/>
      <c r="C3931" s="26" t="n"/>
      <c r="D3931" s="29" t="n"/>
      <c r="E3931" s="26" t="n"/>
      <c r="F3931" s="26" t="n"/>
    </row>
    <row r="3932">
      <c r="A3932" s="31" t="n"/>
      <c r="B3932" s="26" t="n"/>
      <c r="C3932" s="26" t="n"/>
      <c r="D3932" s="29" t="n"/>
      <c r="E3932" s="26" t="n"/>
      <c r="F3932" s="26" t="n"/>
    </row>
    <row r="3933">
      <c r="A3933" s="31" t="n"/>
      <c r="B3933" s="26" t="n"/>
      <c r="C3933" s="26" t="n"/>
      <c r="D3933" s="29" t="n"/>
      <c r="E3933" s="26" t="n"/>
      <c r="F3933" s="26" t="n"/>
    </row>
    <row r="3934">
      <c r="A3934" s="31" t="n"/>
      <c r="B3934" s="26" t="n"/>
      <c r="C3934" s="26" t="n"/>
      <c r="D3934" s="29" t="n"/>
      <c r="E3934" s="26" t="n"/>
      <c r="F3934" s="26" t="n"/>
    </row>
    <row r="3935">
      <c r="A3935" s="31" t="n"/>
      <c r="B3935" s="26" t="n"/>
      <c r="C3935" s="26" t="n"/>
      <c r="D3935" s="29" t="n"/>
      <c r="E3935" s="26" t="n"/>
      <c r="F3935" s="26" t="n"/>
    </row>
    <row r="3936">
      <c r="A3936" s="31" t="n"/>
      <c r="B3936" s="26" t="n"/>
      <c r="C3936" s="26" t="n"/>
      <c r="D3936" s="29" t="n"/>
      <c r="E3936" s="26" t="n"/>
      <c r="F3936" s="26" t="n"/>
    </row>
    <row r="3937">
      <c r="A3937" s="31" t="n"/>
      <c r="B3937" s="26" t="n"/>
      <c r="C3937" s="26" t="n"/>
      <c r="D3937" s="29" t="n"/>
      <c r="E3937" s="26" t="n"/>
      <c r="F3937" s="26" t="n"/>
    </row>
    <row r="3938">
      <c r="A3938" s="31" t="n"/>
      <c r="B3938" s="26" t="n"/>
      <c r="C3938" s="26" t="n"/>
      <c r="D3938" s="29" t="n"/>
      <c r="E3938" s="26" t="n"/>
      <c r="F3938" s="26" t="n"/>
    </row>
    <row r="3939">
      <c r="A3939" s="31" t="n"/>
      <c r="B3939" s="26" t="n"/>
      <c r="C3939" s="26" t="n"/>
      <c r="D3939" s="29" t="n"/>
      <c r="E3939" s="26" t="n"/>
      <c r="F3939" s="26" t="n"/>
    </row>
    <row r="3940">
      <c r="A3940" s="31" t="n"/>
      <c r="B3940" s="26" t="n"/>
      <c r="C3940" s="26" t="n"/>
      <c r="D3940" s="29" t="n"/>
      <c r="E3940" s="26" t="n"/>
      <c r="F3940" s="26" t="n"/>
    </row>
    <row r="3941">
      <c r="A3941" s="31" t="n"/>
      <c r="B3941" s="26" t="n"/>
      <c r="C3941" s="26" t="n"/>
      <c r="D3941" s="29" t="n"/>
      <c r="E3941" s="26" t="n"/>
      <c r="F3941" s="26" t="n"/>
    </row>
    <row r="3942">
      <c r="A3942" s="31" t="n"/>
      <c r="B3942" s="26" t="n"/>
      <c r="C3942" s="26" t="n"/>
      <c r="D3942" s="29" t="n"/>
      <c r="E3942" s="26" t="n"/>
      <c r="F3942" s="26" t="n"/>
    </row>
    <row r="3943">
      <c r="A3943" s="31" t="n"/>
      <c r="B3943" s="26" t="n"/>
      <c r="C3943" s="26" t="n"/>
      <c r="D3943" s="29" t="n"/>
      <c r="E3943" s="26" t="n"/>
      <c r="F3943" s="26" t="n"/>
    </row>
    <row r="3944">
      <c r="A3944" s="31" t="n"/>
      <c r="B3944" s="26" t="n"/>
      <c r="C3944" s="26" t="n"/>
      <c r="D3944" s="29" t="n"/>
      <c r="E3944" s="26" t="n"/>
      <c r="F3944" s="26" t="n"/>
    </row>
    <row r="3945">
      <c r="A3945" s="31" t="n"/>
      <c r="B3945" s="26" t="n"/>
      <c r="C3945" s="26" t="n"/>
      <c r="D3945" s="29" t="n"/>
      <c r="E3945" s="26" t="n"/>
      <c r="F3945" s="26" t="n"/>
    </row>
    <row r="3946">
      <c r="A3946" s="31" t="n"/>
      <c r="B3946" s="26" t="n"/>
      <c r="C3946" s="26" t="n"/>
      <c r="D3946" s="29" t="n"/>
      <c r="E3946" s="26" t="n"/>
      <c r="F3946" s="26" t="n"/>
    </row>
    <row r="3947">
      <c r="A3947" s="31" t="n"/>
      <c r="B3947" s="26" t="n"/>
      <c r="C3947" s="26" t="n"/>
      <c r="D3947" s="29" t="n"/>
      <c r="E3947" s="26" t="n"/>
      <c r="F3947" s="26" t="n"/>
    </row>
    <row r="3948">
      <c r="A3948" s="31" t="n"/>
      <c r="B3948" s="26" t="n"/>
      <c r="C3948" s="26" t="n"/>
      <c r="D3948" s="29" t="n"/>
      <c r="E3948" s="26" t="n"/>
      <c r="F3948" s="26" t="n"/>
    </row>
    <row r="3949">
      <c r="A3949" s="31" t="n"/>
      <c r="B3949" s="26" t="n"/>
      <c r="C3949" s="26" t="n"/>
      <c r="D3949" s="29" t="n"/>
      <c r="E3949" s="26" t="n"/>
      <c r="F3949" s="26" t="n"/>
    </row>
    <row r="3950">
      <c r="A3950" s="31" t="n"/>
      <c r="B3950" s="26" t="n"/>
      <c r="C3950" s="26" t="n"/>
      <c r="D3950" s="29" t="n"/>
      <c r="E3950" s="26" t="n"/>
      <c r="F3950" s="26" t="n"/>
    </row>
    <row r="3951">
      <c r="A3951" s="31" t="n"/>
      <c r="B3951" s="26" t="n"/>
      <c r="C3951" s="26" t="n"/>
      <c r="D3951" s="29" t="n"/>
      <c r="E3951" s="26" t="n"/>
      <c r="F3951" s="26" t="n"/>
    </row>
    <row r="3952">
      <c r="A3952" s="31" t="n"/>
      <c r="B3952" s="26" t="n"/>
      <c r="C3952" s="26" t="n"/>
      <c r="D3952" s="29" t="n"/>
      <c r="E3952" s="26" t="n"/>
      <c r="F3952" s="26" t="n"/>
    </row>
    <row r="3953">
      <c r="A3953" s="31" t="n"/>
      <c r="B3953" s="26" t="n"/>
      <c r="C3953" s="26" t="n"/>
      <c r="D3953" s="29" t="n"/>
      <c r="E3953" s="26" t="n"/>
      <c r="F3953" s="26" t="n"/>
    </row>
    <row r="3954">
      <c r="A3954" s="31" t="n"/>
      <c r="B3954" s="26" t="n"/>
      <c r="C3954" s="26" t="n"/>
      <c r="D3954" s="29" t="n"/>
      <c r="E3954" s="26" t="n"/>
      <c r="F3954" s="26" t="n"/>
    </row>
    <row r="3955">
      <c r="A3955" s="31" t="n"/>
      <c r="B3955" s="26" t="n"/>
      <c r="C3955" s="26" t="n"/>
      <c r="D3955" s="29" t="n"/>
      <c r="E3955" s="26" t="n"/>
      <c r="F3955" s="26" t="n"/>
    </row>
    <row r="3956">
      <c r="A3956" s="31" t="n"/>
      <c r="B3956" s="26" t="n"/>
      <c r="C3956" s="26" t="n"/>
      <c r="D3956" s="29" t="n"/>
      <c r="E3956" s="26" t="n"/>
      <c r="F3956" s="26" t="n"/>
    </row>
    <row r="3957">
      <c r="A3957" s="31" t="n"/>
      <c r="B3957" s="26" t="n"/>
      <c r="C3957" s="26" t="n"/>
      <c r="D3957" s="29" t="n"/>
      <c r="E3957" s="26" t="n"/>
      <c r="F3957" s="26" t="n"/>
    </row>
    <row r="3958">
      <c r="A3958" s="31" t="n"/>
      <c r="B3958" s="26" t="n"/>
      <c r="C3958" s="26" t="n"/>
      <c r="D3958" s="29" t="n"/>
      <c r="E3958" s="26" t="n"/>
      <c r="F3958" s="26" t="n"/>
    </row>
    <row r="3959">
      <c r="A3959" s="31" t="n"/>
      <c r="B3959" s="26" t="n"/>
      <c r="C3959" s="26" t="n"/>
      <c r="D3959" s="29" t="n"/>
      <c r="E3959" s="26" t="n"/>
      <c r="F3959" s="26" t="n"/>
    </row>
    <row r="3960">
      <c r="A3960" s="31" t="n"/>
      <c r="B3960" s="26" t="n"/>
      <c r="C3960" s="26" t="n"/>
      <c r="D3960" s="29" t="n"/>
      <c r="E3960" s="26" t="n"/>
      <c r="F3960" s="26" t="n"/>
    </row>
    <row r="3961">
      <c r="A3961" s="31" t="n"/>
      <c r="B3961" s="26" t="n"/>
      <c r="C3961" s="26" t="n"/>
      <c r="D3961" s="29" t="n"/>
      <c r="E3961" s="26" t="n"/>
      <c r="F3961" s="26" t="n"/>
    </row>
    <row r="3962">
      <c r="A3962" s="31" t="n"/>
      <c r="B3962" s="26" t="n"/>
      <c r="C3962" s="26" t="n"/>
      <c r="D3962" s="29" t="n"/>
      <c r="E3962" s="26" t="n"/>
      <c r="F3962" s="26" t="n"/>
    </row>
    <row r="3963">
      <c r="A3963" s="31" t="n"/>
      <c r="B3963" s="26" t="n"/>
      <c r="C3963" s="26" t="n"/>
      <c r="D3963" s="29" t="n"/>
      <c r="E3963" s="26" t="n"/>
      <c r="F3963" s="26" t="n"/>
    </row>
    <row r="3964">
      <c r="A3964" s="31" t="n"/>
      <c r="B3964" s="26" t="n"/>
      <c r="C3964" s="26" t="n"/>
      <c r="D3964" s="29" t="n"/>
      <c r="E3964" s="26" t="n"/>
      <c r="F3964" s="26" t="n"/>
    </row>
    <row r="3965">
      <c r="A3965" s="31" t="n"/>
      <c r="B3965" s="26" t="n"/>
      <c r="C3965" s="26" t="n"/>
      <c r="D3965" s="29" t="n"/>
      <c r="E3965" s="26" t="n"/>
      <c r="F3965" s="26" t="n"/>
    </row>
    <row r="3966">
      <c r="A3966" s="31" t="n"/>
      <c r="B3966" s="26" t="n"/>
      <c r="C3966" s="26" t="n"/>
      <c r="D3966" s="29" t="n"/>
      <c r="E3966" s="26" t="n"/>
      <c r="F3966" s="26" t="n"/>
    </row>
    <row r="3967">
      <c r="A3967" s="31" t="n"/>
      <c r="B3967" s="26" t="n"/>
      <c r="C3967" s="26" t="n"/>
      <c r="D3967" s="29" t="n"/>
      <c r="E3967" s="26" t="n"/>
      <c r="F3967" s="26" t="n"/>
    </row>
    <row r="3968">
      <c r="A3968" s="31" t="n"/>
      <c r="B3968" s="26" t="n"/>
      <c r="C3968" s="26" t="n"/>
      <c r="D3968" s="29" t="n"/>
      <c r="E3968" s="26" t="n"/>
      <c r="F3968" s="26" t="n"/>
    </row>
    <row r="3969">
      <c r="A3969" s="31" t="n"/>
      <c r="B3969" s="26" t="n"/>
      <c r="C3969" s="26" t="n"/>
      <c r="D3969" s="29" t="n"/>
      <c r="E3969" s="26" t="n"/>
      <c r="F3969" s="26" t="n"/>
    </row>
    <row r="3970">
      <c r="A3970" s="31" t="n"/>
      <c r="B3970" s="26" t="n"/>
      <c r="C3970" s="26" t="n"/>
      <c r="D3970" s="29" t="n"/>
      <c r="E3970" s="26" t="n"/>
      <c r="F3970" s="26" t="n"/>
    </row>
    <row r="3971">
      <c r="A3971" s="31" t="n"/>
      <c r="B3971" s="26" t="n"/>
      <c r="C3971" s="26" t="n"/>
      <c r="D3971" s="29" t="n"/>
      <c r="E3971" s="26" t="n"/>
      <c r="F3971" s="26" t="n"/>
    </row>
    <row r="3972">
      <c r="A3972" s="31" t="n"/>
      <c r="B3972" s="26" t="n"/>
      <c r="C3972" s="26" t="n"/>
      <c r="D3972" s="29" t="n"/>
      <c r="E3972" s="26" t="n"/>
      <c r="F3972" s="26" t="n"/>
    </row>
    <row r="3973">
      <c r="A3973" s="31" t="n"/>
      <c r="B3973" s="26" t="n"/>
      <c r="C3973" s="26" t="n"/>
      <c r="D3973" s="29" t="n"/>
      <c r="E3973" s="26" t="n"/>
      <c r="F3973" s="26" t="n"/>
    </row>
    <row r="3974">
      <c r="A3974" s="31" t="n"/>
      <c r="B3974" s="26" t="n"/>
      <c r="C3974" s="26" t="n"/>
      <c r="D3974" s="29" t="n"/>
      <c r="E3974" s="26" t="n"/>
      <c r="F3974" s="26" t="n"/>
    </row>
    <row r="3975">
      <c r="A3975" s="31" t="n"/>
      <c r="B3975" s="26" t="n"/>
      <c r="C3975" s="26" t="n"/>
      <c r="D3975" s="29" t="n"/>
      <c r="E3975" s="26" t="n"/>
      <c r="F3975" s="26" t="n"/>
    </row>
    <row r="3976">
      <c r="A3976" s="31" t="n"/>
      <c r="B3976" s="26" t="n"/>
      <c r="C3976" s="26" t="n"/>
      <c r="D3976" s="29" t="n"/>
      <c r="E3976" s="26" t="n"/>
      <c r="F3976" s="26" t="n"/>
    </row>
    <row r="3977">
      <c r="A3977" s="31" t="n"/>
      <c r="B3977" s="26" t="n"/>
      <c r="C3977" s="26" t="n"/>
      <c r="D3977" s="29" t="n"/>
      <c r="E3977" s="26" t="n"/>
      <c r="F3977" s="26" t="n"/>
    </row>
    <row r="3978">
      <c r="A3978" s="31" t="n"/>
      <c r="B3978" s="26" t="n"/>
      <c r="C3978" s="26" t="n"/>
      <c r="D3978" s="29" t="n"/>
      <c r="E3978" s="26" t="n"/>
      <c r="F3978" s="26" t="n"/>
    </row>
    <row r="3979">
      <c r="A3979" s="31" t="n"/>
      <c r="B3979" s="26" t="n"/>
      <c r="C3979" s="26" t="n"/>
      <c r="D3979" s="29" t="n"/>
      <c r="E3979" s="26" t="n"/>
      <c r="F3979" s="26" t="n"/>
    </row>
    <row r="3980">
      <c r="A3980" s="31" t="n"/>
      <c r="B3980" s="26" t="n"/>
      <c r="C3980" s="26" t="n"/>
      <c r="D3980" s="29" t="n"/>
      <c r="E3980" s="26" t="n"/>
      <c r="F3980" s="26" t="n"/>
    </row>
    <row r="3981">
      <c r="A3981" s="31" t="n"/>
      <c r="B3981" s="26" t="n"/>
      <c r="C3981" s="26" t="n"/>
      <c r="D3981" s="29" t="n"/>
      <c r="E3981" s="26" t="n"/>
      <c r="F3981" s="26" t="n"/>
    </row>
    <row r="3982">
      <c r="A3982" s="31" t="n"/>
      <c r="B3982" s="26" t="n"/>
      <c r="C3982" s="26" t="n"/>
      <c r="D3982" s="29" t="n"/>
      <c r="E3982" s="26" t="n"/>
      <c r="F3982" s="26" t="n"/>
    </row>
    <row r="3983">
      <c r="A3983" s="31" t="n"/>
      <c r="B3983" s="26" t="n"/>
      <c r="C3983" s="26" t="n"/>
      <c r="D3983" s="29" t="n"/>
      <c r="E3983" s="26" t="n"/>
      <c r="F3983" s="26" t="n"/>
    </row>
    <row r="3984">
      <c r="A3984" s="31" t="n"/>
      <c r="B3984" s="26" t="n"/>
      <c r="C3984" s="26" t="n"/>
      <c r="D3984" s="29" t="n"/>
      <c r="E3984" s="26" t="n"/>
      <c r="F3984" s="26" t="n"/>
    </row>
    <row r="3985">
      <c r="A3985" s="31" t="n"/>
      <c r="B3985" s="26" t="n"/>
      <c r="C3985" s="26" t="n"/>
      <c r="D3985" s="29" t="n"/>
      <c r="E3985" s="26" t="n"/>
      <c r="F3985" s="26" t="n"/>
    </row>
    <row r="3986">
      <c r="A3986" s="31" t="n"/>
      <c r="B3986" s="26" t="n"/>
      <c r="C3986" s="26" t="n"/>
      <c r="D3986" s="29" t="n"/>
      <c r="E3986" s="26" t="n"/>
      <c r="F3986" s="26" t="n"/>
    </row>
    <row r="3987">
      <c r="A3987" s="31" t="n"/>
      <c r="B3987" s="26" t="n"/>
      <c r="C3987" s="26" t="n"/>
      <c r="D3987" s="29" t="n"/>
      <c r="E3987" s="26" t="n"/>
      <c r="F3987" s="26" t="n"/>
    </row>
    <row r="3988">
      <c r="A3988" s="31" t="n"/>
      <c r="B3988" s="26" t="n"/>
      <c r="C3988" s="26" t="n"/>
      <c r="D3988" s="29" t="n"/>
      <c r="E3988" s="26" t="n"/>
      <c r="F3988" s="26" t="n"/>
    </row>
    <row r="3989">
      <c r="A3989" s="31" t="n"/>
      <c r="B3989" s="26" t="n"/>
      <c r="C3989" s="26" t="n"/>
      <c r="D3989" s="29" t="n"/>
      <c r="E3989" s="26" t="n"/>
      <c r="F3989" s="26" t="n"/>
    </row>
    <row r="3990">
      <c r="A3990" s="31" t="n"/>
      <c r="B3990" s="26" t="n"/>
      <c r="C3990" s="26" t="n"/>
      <c r="D3990" s="29" t="n"/>
      <c r="E3990" s="26" t="n"/>
      <c r="F3990" s="26" t="n"/>
    </row>
    <row r="3991">
      <c r="A3991" s="31" t="n"/>
      <c r="B3991" s="26" t="n"/>
      <c r="C3991" s="26" t="n"/>
      <c r="D3991" s="29" t="n"/>
      <c r="E3991" s="26" t="n"/>
      <c r="F3991" s="26" t="n"/>
    </row>
    <row r="3992">
      <c r="A3992" s="31" t="n"/>
      <c r="B3992" s="26" t="n"/>
      <c r="C3992" s="26" t="n"/>
      <c r="D3992" s="29" t="n"/>
      <c r="E3992" s="26" t="n"/>
      <c r="F3992" s="26" t="n"/>
    </row>
    <row r="3993">
      <c r="A3993" s="31" t="n"/>
      <c r="B3993" s="26" t="n"/>
      <c r="C3993" s="26" t="n"/>
      <c r="D3993" s="29" t="n"/>
      <c r="E3993" s="26" t="n"/>
      <c r="F3993" s="26" t="n"/>
    </row>
    <row r="3994">
      <c r="A3994" s="31" t="n"/>
      <c r="B3994" s="26" t="n"/>
      <c r="C3994" s="26" t="n"/>
      <c r="D3994" s="29" t="n"/>
      <c r="E3994" s="26" t="n"/>
      <c r="F3994" s="26" t="n"/>
    </row>
    <row r="3995">
      <c r="A3995" s="31" t="n"/>
      <c r="B3995" s="26" t="n"/>
      <c r="C3995" s="26" t="n"/>
      <c r="D3995" s="29" t="n"/>
      <c r="E3995" s="26" t="n"/>
      <c r="F3995" s="26" t="n"/>
    </row>
    <row r="3996">
      <c r="A3996" s="31" t="n"/>
      <c r="B3996" s="26" t="n"/>
      <c r="C3996" s="26" t="n"/>
      <c r="D3996" s="29" t="n"/>
      <c r="E3996" s="26" t="n"/>
      <c r="F3996" s="26" t="n"/>
    </row>
    <row r="3997">
      <c r="A3997" s="31" t="n"/>
      <c r="B3997" s="26" t="n"/>
      <c r="C3997" s="26" t="n"/>
      <c r="D3997" s="29" t="n"/>
      <c r="E3997" s="26" t="n"/>
      <c r="F3997" s="26" t="n"/>
    </row>
    <row r="3998">
      <c r="A3998" s="31" t="n"/>
      <c r="B3998" s="26" t="n"/>
      <c r="C3998" s="26" t="n"/>
      <c r="D3998" s="29" t="n"/>
      <c r="E3998" s="26" t="n"/>
      <c r="F3998" s="26" t="n"/>
    </row>
    <row r="3999">
      <c r="A3999" s="31" t="n"/>
      <c r="B3999" s="26" t="n"/>
      <c r="C3999" s="26" t="n"/>
      <c r="D3999" s="29" t="n"/>
      <c r="E3999" s="26" t="n"/>
      <c r="F3999" s="26" t="n"/>
    </row>
    <row r="4000">
      <c r="A4000" s="31" t="n"/>
      <c r="B4000" s="26" t="n"/>
      <c r="C4000" s="26" t="n"/>
      <c r="D4000" s="29" t="n"/>
      <c r="E4000" s="26" t="n"/>
      <c r="F4000" s="26" t="n"/>
    </row>
    <row r="4001">
      <c r="A4001" s="31" t="n"/>
      <c r="B4001" s="26" t="n"/>
      <c r="C4001" s="26" t="n"/>
      <c r="D4001" s="29" t="n"/>
      <c r="E4001" s="26" t="n"/>
      <c r="F4001" s="26" t="n"/>
    </row>
    <row r="4002">
      <c r="A4002" s="31" t="n"/>
      <c r="B4002" s="26" t="n"/>
      <c r="C4002" s="26" t="n"/>
      <c r="D4002" s="29" t="n"/>
      <c r="E4002" s="26" t="n"/>
      <c r="F4002" s="26" t="n"/>
    </row>
    <row r="4003">
      <c r="A4003" s="31" t="n"/>
      <c r="B4003" s="26" t="n"/>
      <c r="C4003" s="26" t="n"/>
      <c r="D4003" s="29" t="n"/>
      <c r="E4003" s="26" t="n"/>
      <c r="F4003" s="26" t="n"/>
    </row>
    <row r="4004">
      <c r="A4004" s="31" t="n"/>
      <c r="B4004" s="26" t="n"/>
      <c r="C4004" s="26" t="n"/>
      <c r="D4004" s="29" t="n"/>
      <c r="E4004" s="26" t="n"/>
      <c r="F4004" s="26" t="n"/>
    </row>
    <row r="4005">
      <c r="A4005" s="31" t="n"/>
      <c r="B4005" s="26" t="n"/>
      <c r="C4005" s="26" t="n"/>
      <c r="D4005" s="29" t="n"/>
      <c r="E4005" s="26" t="n"/>
      <c r="F4005" s="26" t="n"/>
    </row>
    <row r="4006">
      <c r="A4006" s="31" t="n"/>
      <c r="B4006" s="26" t="n"/>
      <c r="C4006" s="26" t="n"/>
      <c r="D4006" s="29" t="n"/>
      <c r="E4006" s="26" t="n"/>
      <c r="F4006" s="26" t="n"/>
    </row>
    <row r="4007">
      <c r="A4007" s="31" t="n"/>
      <c r="B4007" s="26" t="n"/>
      <c r="C4007" s="26" t="n"/>
      <c r="D4007" s="29" t="n"/>
      <c r="E4007" s="26" t="n"/>
      <c r="F4007" s="26" t="n"/>
    </row>
    <row r="4008">
      <c r="A4008" s="31" t="n"/>
      <c r="B4008" s="26" t="n"/>
      <c r="C4008" s="26" t="n"/>
      <c r="D4008" s="29" t="n"/>
      <c r="E4008" s="26" t="n"/>
      <c r="F4008" s="26" t="n"/>
    </row>
    <row r="4009">
      <c r="A4009" s="31" t="n"/>
      <c r="B4009" s="26" t="n"/>
      <c r="C4009" s="26" t="n"/>
      <c r="D4009" s="29" t="n"/>
      <c r="E4009" s="26" t="n"/>
      <c r="F4009" s="26" t="n"/>
    </row>
    <row r="4010">
      <c r="A4010" s="31" t="n"/>
      <c r="B4010" s="26" t="n"/>
      <c r="C4010" s="26" t="n"/>
      <c r="D4010" s="29" t="n"/>
      <c r="E4010" s="26" t="n"/>
      <c r="F4010" s="26" t="n"/>
    </row>
    <row r="4011">
      <c r="A4011" s="31" t="n"/>
      <c r="B4011" s="26" t="n"/>
      <c r="C4011" s="26" t="n"/>
      <c r="D4011" s="29" t="n"/>
      <c r="E4011" s="26" t="n"/>
      <c r="F4011" s="26" t="n"/>
    </row>
    <row r="4012">
      <c r="A4012" s="31" t="n"/>
      <c r="B4012" s="26" t="n"/>
      <c r="C4012" s="26" t="n"/>
      <c r="D4012" s="29" t="n"/>
      <c r="E4012" s="26" t="n"/>
      <c r="F4012" s="26" t="n"/>
    </row>
    <row r="4013">
      <c r="A4013" s="31" t="n"/>
      <c r="B4013" s="26" t="n"/>
      <c r="C4013" s="26" t="n"/>
      <c r="D4013" s="29" t="n"/>
      <c r="E4013" s="26" t="n"/>
      <c r="F4013" s="26" t="n"/>
    </row>
    <row r="4014">
      <c r="A4014" s="31" t="n"/>
      <c r="B4014" s="26" t="n"/>
      <c r="C4014" s="26" t="n"/>
      <c r="D4014" s="29" t="n"/>
      <c r="E4014" s="26" t="n"/>
      <c r="F4014" s="26" t="n"/>
    </row>
    <row r="4015">
      <c r="A4015" s="31" t="n"/>
      <c r="B4015" s="26" t="n"/>
      <c r="C4015" s="26" t="n"/>
      <c r="D4015" s="29" t="n"/>
      <c r="E4015" s="26" t="n"/>
      <c r="F4015" s="26" t="n"/>
    </row>
    <row r="4016">
      <c r="A4016" s="31" t="n"/>
      <c r="B4016" s="26" t="n"/>
      <c r="C4016" s="26" t="n"/>
      <c r="D4016" s="29" t="n"/>
      <c r="E4016" s="26" t="n"/>
      <c r="F4016" s="26" t="n"/>
    </row>
    <row r="4017">
      <c r="A4017" s="31" t="n"/>
      <c r="B4017" s="26" t="n"/>
      <c r="C4017" s="26" t="n"/>
      <c r="D4017" s="29" t="n"/>
      <c r="E4017" s="26" t="n"/>
      <c r="F4017" s="26" t="n"/>
    </row>
    <row r="4018">
      <c r="A4018" s="31" t="n"/>
      <c r="B4018" s="26" t="n"/>
      <c r="C4018" s="26" t="n"/>
      <c r="D4018" s="29" t="n"/>
      <c r="E4018" s="26" t="n"/>
      <c r="F4018" s="26" t="n"/>
    </row>
    <row r="4019">
      <c r="A4019" s="31" t="n"/>
      <c r="B4019" s="26" t="n"/>
      <c r="C4019" s="26" t="n"/>
      <c r="D4019" s="29" t="n"/>
      <c r="E4019" s="26" t="n"/>
      <c r="F4019" s="26" t="n"/>
    </row>
    <row r="4020">
      <c r="A4020" s="31" t="n"/>
      <c r="B4020" s="26" t="n"/>
      <c r="C4020" s="26" t="n"/>
      <c r="D4020" s="29" t="n"/>
      <c r="E4020" s="26" t="n"/>
      <c r="F4020" s="26" t="n"/>
    </row>
    <row r="4021">
      <c r="A4021" s="31" t="n"/>
      <c r="B4021" s="26" t="n"/>
      <c r="C4021" s="26" t="n"/>
      <c r="D4021" s="29" t="n"/>
      <c r="E4021" s="26" t="n"/>
      <c r="F4021" s="26" t="n"/>
    </row>
    <row r="4022">
      <c r="A4022" s="31" t="n"/>
      <c r="B4022" s="26" t="n"/>
      <c r="C4022" s="26" t="n"/>
      <c r="D4022" s="29" t="n"/>
      <c r="E4022" s="26" t="n"/>
      <c r="F4022" s="26" t="n"/>
    </row>
    <row r="4023">
      <c r="A4023" s="31" t="n"/>
      <c r="B4023" s="26" t="n"/>
      <c r="C4023" s="26" t="n"/>
      <c r="D4023" s="29" t="n"/>
      <c r="E4023" s="26" t="n"/>
      <c r="F4023" s="26" t="n"/>
    </row>
    <row r="4024">
      <c r="A4024" s="31" t="n"/>
      <c r="B4024" s="26" t="n"/>
      <c r="C4024" s="26" t="n"/>
      <c r="D4024" s="29" t="n"/>
      <c r="E4024" s="26" t="n"/>
      <c r="F4024" s="26" t="n"/>
    </row>
    <row r="4025">
      <c r="A4025" s="31" t="n"/>
      <c r="B4025" s="26" t="n"/>
      <c r="C4025" s="26" t="n"/>
      <c r="D4025" s="29" t="n"/>
      <c r="E4025" s="26" t="n"/>
      <c r="F4025" s="26" t="n"/>
    </row>
    <row r="4026">
      <c r="A4026" s="31" t="n"/>
      <c r="B4026" s="26" t="n"/>
      <c r="C4026" s="26" t="n"/>
      <c r="D4026" s="29" t="n"/>
      <c r="E4026" s="26" t="n"/>
      <c r="F4026" s="26" t="n"/>
    </row>
    <row r="4027">
      <c r="A4027" s="31" t="n"/>
      <c r="B4027" s="26" t="n"/>
      <c r="C4027" s="26" t="n"/>
      <c r="D4027" s="29" t="n"/>
      <c r="E4027" s="26" t="n"/>
      <c r="F4027" s="26" t="n"/>
    </row>
    <row r="4028">
      <c r="A4028" s="31" t="n"/>
      <c r="B4028" s="26" t="n"/>
      <c r="C4028" s="26" t="n"/>
      <c r="D4028" s="29" t="n"/>
      <c r="E4028" s="26" t="n"/>
      <c r="F4028" s="26" t="n"/>
    </row>
    <row r="4029">
      <c r="A4029" s="31" t="n"/>
      <c r="B4029" s="26" t="n"/>
      <c r="C4029" s="26" t="n"/>
      <c r="D4029" s="29" t="n"/>
      <c r="E4029" s="26" t="n"/>
      <c r="F4029" s="26" t="n"/>
    </row>
    <row r="4030">
      <c r="A4030" s="31" t="n"/>
      <c r="B4030" s="26" t="n"/>
      <c r="C4030" s="26" t="n"/>
      <c r="D4030" s="29" t="n"/>
      <c r="E4030" s="26" t="n"/>
      <c r="F4030" s="26" t="n"/>
    </row>
    <row r="4031">
      <c r="A4031" s="31" t="n"/>
      <c r="B4031" s="26" t="n"/>
      <c r="C4031" s="26" t="n"/>
      <c r="D4031" s="29" t="n"/>
      <c r="E4031" s="26" t="n"/>
      <c r="F4031" s="26" t="n"/>
    </row>
    <row r="4032">
      <c r="A4032" s="31" t="n"/>
      <c r="B4032" s="26" t="n"/>
      <c r="C4032" s="26" t="n"/>
      <c r="D4032" s="29" t="n"/>
      <c r="E4032" s="26" t="n"/>
      <c r="F4032" s="26" t="n"/>
    </row>
    <row r="4033">
      <c r="A4033" s="31" t="n"/>
      <c r="B4033" s="26" t="n"/>
      <c r="C4033" s="26" t="n"/>
      <c r="D4033" s="29" t="n"/>
      <c r="E4033" s="26" t="n"/>
      <c r="F4033" s="26" t="n"/>
    </row>
    <row r="4034">
      <c r="A4034" s="31" t="n"/>
      <c r="B4034" s="26" t="n"/>
      <c r="C4034" s="26" t="n"/>
      <c r="D4034" s="29" t="n"/>
      <c r="E4034" s="26" t="n"/>
      <c r="F4034" s="26" t="n"/>
    </row>
    <row r="4035">
      <c r="A4035" s="31" t="n"/>
      <c r="B4035" s="26" t="n"/>
      <c r="C4035" s="26" t="n"/>
      <c r="D4035" s="29" t="n"/>
      <c r="E4035" s="26" t="n"/>
      <c r="F4035" s="26" t="n"/>
    </row>
    <row r="4036">
      <c r="A4036" s="31" t="n"/>
      <c r="B4036" s="26" t="n"/>
      <c r="C4036" s="26" t="n"/>
      <c r="D4036" s="29" t="n"/>
      <c r="E4036" s="26" t="n"/>
      <c r="F4036" s="26" t="n"/>
    </row>
    <row r="4037">
      <c r="A4037" s="31" t="n"/>
      <c r="B4037" s="26" t="n"/>
      <c r="C4037" s="26" t="n"/>
      <c r="D4037" s="29" t="n"/>
      <c r="E4037" s="26" t="n"/>
      <c r="F4037" s="26" t="n"/>
    </row>
    <row r="4038">
      <c r="A4038" s="31" t="n"/>
      <c r="B4038" s="26" t="n"/>
      <c r="C4038" s="26" t="n"/>
      <c r="D4038" s="29" t="n"/>
      <c r="E4038" s="26" t="n"/>
      <c r="F4038" s="26" t="n"/>
    </row>
    <row r="4039">
      <c r="A4039" s="31" t="n"/>
      <c r="B4039" s="26" t="n"/>
      <c r="C4039" s="26" t="n"/>
      <c r="D4039" s="29" t="n"/>
      <c r="E4039" s="26" t="n"/>
      <c r="F4039" s="26" t="n"/>
    </row>
    <row r="4040">
      <c r="A4040" s="31" t="n"/>
      <c r="B4040" s="26" t="n"/>
      <c r="C4040" s="26" t="n"/>
      <c r="D4040" s="29" t="n"/>
      <c r="E4040" s="26" t="n"/>
      <c r="F4040" s="26" t="n"/>
    </row>
    <row r="4041">
      <c r="A4041" s="31" t="n"/>
      <c r="B4041" s="26" t="n"/>
      <c r="C4041" s="26" t="n"/>
      <c r="D4041" s="29" t="n"/>
      <c r="E4041" s="26" t="n"/>
      <c r="F4041" s="26" t="n"/>
    </row>
    <row r="4042">
      <c r="A4042" s="31" t="n"/>
      <c r="B4042" s="26" t="n"/>
      <c r="C4042" s="26" t="n"/>
      <c r="D4042" s="29" t="n"/>
      <c r="E4042" s="26" t="n"/>
      <c r="F4042" s="26" t="n"/>
    </row>
    <row r="4043">
      <c r="A4043" s="31" t="n"/>
      <c r="B4043" s="26" t="n"/>
      <c r="C4043" s="26" t="n"/>
      <c r="D4043" s="29" t="n"/>
      <c r="E4043" s="26" t="n"/>
      <c r="F4043" s="26" t="n"/>
    </row>
    <row r="4044">
      <c r="A4044" s="31" t="n"/>
      <c r="B4044" s="26" t="n"/>
      <c r="C4044" s="26" t="n"/>
      <c r="D4044" s="29" t="n"/>
      <c r="E4044" s="26" t="n"/>
      <c r="F4044" s="26" t="n"/>
    </row>
    <row r="4045">
      <c r="A4045" s="31" t="n"/>
      <c r="B4045" s="26" t="n"/>
      <c r="C4045" s="26" t="n"/>
      <c r="D4045" s="29" t="n"/>
      <c r="E4045" s="26" t="n"/>
      <c r="F4045" s="26" t="n"/>
    </row>
    <row r="4046">
      <c r="A4046" s="31" t="n"/>
      <c r="B4046" s="26" t="n"/>
      <c r="C4046" s="26" t="n"/>
      <c r="D4046" s="29" t="n"/>
      <c r="E4046" s="26" t="n"/>
      <c r="F4046" s="26" t="n"/>
    </row>
    <row r="4047">
      <c r="A4047" s="31" t="n"/>
      <c r="B4047" s="26" t="n"/>
      <c r="C4047" s="26" t="n"/>
      <c r="D4047" s="29" t="n"/>
      <c r="E4047" s="26" t="n"/>
      <c r="F4047" s="26" t="n"/>
    </row>
    <row r="4048">
      <c r="A4048" s="31" t="n"/>
      <c r="B4048" s="26" t="n"/>
      <c r="C4048" s="26" t="n"/>
      <c r="D4048" s="29" t="n"/>
      <c r="E4048" s="26" t="n"/>
      <c r="F4048" s="26" t="n"/>
    </row>
    <row r="4049">
      <c r="A4049" s="31" t="n"/>
      <c r="B4049" s="26" t="n"/>
      <c r="C4049" s="26" t="n"/>
      <c r="D4049" s="29" t="n"/>
      <c r="E4049" s="26" t="n"/>
      <c r="F4049" s="26" t="n"/>
    </row>
    <row r="4050">
      <c r="A4050" s="31" t="n"/>
      <c r="B4050" s="26" t="n"/>
      <c r="C4050" s="26" t="n"/>
      <c r="D4050" s="29" t="n"/>
      <c r="E4050" s="26" t="n"/>
      <c r="F4050" s="26" t="n"/>
    </row>
    <row r="4051">
      <c r="A4051" s="31" t="n"/>
      <c r="B4051" s="26" t="n"/>
      <c r="C4051" s="26" t="n"/>
      <c r="D4051" s="29" t="n"/>
      <c r="E4051" s="26" t="n"/>
      <c r="F4051" s="26" t="n"/>
    </row>
    <row r="4052">
      <c r="A4052" s="31" t="n"/>
      <c r="B4052" s="26" t="n"/>
      <c r="C4052" s="26" t="n"/>
      <c r="D4052" s="29" t="n"/>
      <c r="E4052" s="26" t="n"/>
      <c r="F4052" s="26" t="n"/>
    </row>
    <row r="4053">
      <c r="A4053" s="31" t="n"/>
      <c r="B4053" s="26" t="n"/>
      <c r="C4053" s="26" t="n"/>
      <c r="D4053" s="29" t="n"/>
      <c r="E4053" s="26" t="n"/>
      <c r="F4053" s="26" t="n"/>
    </row>
    <row r="4054">
      <c r="A4054" s="31" t="n"/>
      <c r="B4054" s="26" t="n"/>
      <c r="C4054" s="26" t="n"/>
      <c r="D4054" s="29" t="n"/>
      <c r="E4054" s="26" t="n"/>
      <c r="F4054" s="26" t="n"/>
    </row>
    <row r="4055">
      <c r="A4055" s="31" t="n"/>
      <c r="B4055" s="26" t="n"/>
      <c r="C4055" s="26" t="n"/>
      <c r="D4055" s="29" t="n"/>
      <c r="E4055" s="26" t="n"/>
      <c r="F4055" s="26" t="n"/>
    </row>
    <row r="4056">
      <c r="A4056" s="31" t="n"/>
      <c r="B4056" s="26" t="n"/>
      <c r="C4056" s="26" t="n"/>
      <c r="D4056" s="29" t="n"/>
      <c r="E4056" s="26" t="n"/>
      <c r="F4056" s="26" t="n"/>
    </row>
    <row r="4057">
      <c r="A4057" s="31" t="n"/>
      <c r="B4057" s="26" t="n"/>
      <c r="C4057" s="26" t="n"/>
      <c r="D4057" s="29" t="n"/>
      <c r="E4057" s="26" t="n"/>
      <c r="F4057" s="26" t="n"/>
    </row>
    <row r="4058">
      <c r="A4058" s="31" t="n"/>
      <c r="B4058" s="26" t="n"/>
      <c r="C4058" s="26" t="n"/>
      <c r="D4058" s="29" t="n"/>
      <c r="E4058" s="26" t="n"/>
      <c r="F4058" s="26" t="n"/>
    </row>
    <row r="4059">
      <c r="A4059" s="31" t="n"/>
      <c r="B4059" s="26" t="n"/>
      <c r="C4059" s="26" t="n"/>
      <c r="D4059" s="29" t="n"/>
      <c r="E4059" s="26" t="n"/>
      <c r="F4059" s="26" t="n"/>
    </row>
    <row r="4060">
      <c r="A4060" s="31" t="n"/>
      <c r="B4060" s="26" t="n"/>
      <c r="C4060" s="26" t="n"/>
      <c r="D4060" s="29" t="n"/>
      <c r="E4060" s="26" t="n"/>
      <c r="F4060" s="26" t="n"/>
    </row>
    <row r="4061">
      <c r="A4061" s="31" t="n"/>
      <c r="B4061" s="26" t="n"/>
      <c r="C4061" s="26" t="n"/>
      <c r="D4061" s="29" t="n"/>
      <c r="E4061" s="26" t="n"/>
      <c r="F4061" s="26" t="n"/>
    </row>
    <row r="4062">
      <c r="A4062" s="31" t="n"/>
      <c r="B4062" s="26" t="n"/>
      <c r="C4062" s="26" t="n"/>
      <c r="D4062" s="29" t="n"/>
      <c r="E4062" s="26" t="n"/>
      <c r="F4062" s="26" t="n"/>
    </row>
    <row r="4063">
      <c r="A4063" s="31" t="n"/>
      <c r="B4063" s="26" t="n"/>
      <c r="C4063" s="26" t="n"/>
      <c r="D4063" s="29" t="n"/>
      <c r="E4063" s="26" t="n"/>
      <c r="F4063" s="26" t="n"/>
    </row>
    <row r="4064">
      <c r="A4064" s="31" t="n"/>
      <c r="B4064" s="26" t="n"/>
      <c r="C4064" s="26" t="n"/>
      <c r="D4064" s="29" t="n"/>
      <c r="E4064" s="26" t="n"/>
      <c r="F4064" s="26" t="n"/>
    </row>
    <row r="4065">
      <c r="A4065" s="31" t="n"/>
      <c r="B4065" s="26" t="n"/>
      <c r="C4065" s="26" t="n"/>
      <c r="D4065" s="29" t="n"/>
      <c r="E4065" s="26" t="n"/>
      <c r="F4065" s="26" t="n"/>
    </row>
    <row r="4066">
      <c r="A4066" s="31" t="n"/>
      <c r="B4066" s="26" t="n"/>
      <c r="C4066" s="26" t="n"/>
      <c r="D4066" s="29" t="n"/>
      <c r="E4066" s="26" t="n"/>
      <c r="F4066" s="26" t="n"/>
    </row>
    <row r="4067">
      <c r="A4067" s="31" t="n"/>
      <c r="B4067" s="26" t="n"/>
      <c r="C4067" s="26" t="n"/>
      <c r="D4067" s="29" t="n"/>
      <c r="E4067" s="26" t="n"/>
      <c r="F4067" s="26" t="n"/>
    </row>
    <row r="4068">
      <c r="A4068" s="31" t="n"/>
      <c r="B4068" s="26" t="n"/>
      <c r="C4068" s="26" t="n"/>
      <c r="D4068" s="29" t="n"/>
      <c r="E4068" s="26" t="n"/>
      <c r="F4068" s="26" t="n"/>
    </row>
    <row r="4069">
      <c r="A4069" s="31" t="n"/>
      <c r="B4069" s="26" t="n"/>
      <c r="C4069" s="26" t="n"/>
      <c r="D4069" s="29" t="n"/>
      <c r="E4069" s="26" t="n"/>
      <c r="F4069" s="26" t="n"/>
    </row>
    <row r="4070">
      <c r="A4070" s="31" t="n"/>
      <c r="B4070" s="26" t="n"/>
      <c r="C4070" s="26" t="n"/>
      <c r="D4070" s="29" t="n"/>
      <c r="E4070" s="26" t="n"/>
      <c r="F4070" s="26" t="n"/>
    </row>
    <row r="4071">
      <c r="A4071" s="31" t="n"/>
      <c r="B4071" s="26" t="n"/>
      <c r="C4071" s="26" t="n"/>
      <c r="D4071" s="29" t="n"/>
      <c r="E4071" s="26" t="n"/>
      <c r="F4071" s="26" t="n"/>
    </row>
    <row r="4072">
      <c r="A4072" s="31" t="n"/>
      <c r="B4072" s="26" t="n"/>
      <c r="C4072" s="26" t="n"/>
      <c r="D4072" s="29" t="n"/>
      <c r="E4072" s="26" t="n"/>
      <c r="F4072" s="26" t="n"/>
    </row>
    <row r="4073">
      <c r="A4073" s="31" t="n"/>
      <c r="B4073" s="26" t="n"/>
      <c r="C4073" s="26" t="n"/>
      <c r="D4073" s="29" t="n"/>
      <c r="E4073" s="26" t="n"/>
      <c r="F4073" s="26" t="n"/>
    </row>
    <row r="4074">
      <c r="A4074" s="31" t="n"/>
      <c r="B4074" s="26" t="n"/>
      <c r="C4074" s="26" t="n"/>
      <c r="D4074" s="29" t="n"/>
      <c r="E4074" s="26" t="n"/>
      <c r="F4074" s="26" t="n"/>
    </row>
    <row r="4075">
      <c r="A4075" s="31" t="n"/>
      <c r="B4075" s="26" t="n"/>
      <c r="C4075" s="26" t="n"/>
      <c r="D4075" s="29" t="n"/>
      <c r="E4075" s="26" t="n"/>
      <c r="F4075" s="26" t="n"/>
    </row>
    <row r="4076">
      <c r="A4076" s="31" t="n"/>
      <c r="B4076" s="26" t="n"/>
      <c r="C4076" s="26" t="n"/>
      <c r="D4076" s="29" t="n"/>
      <c r="E4076" s="26" t="n"/>
      <c r="F4076" s="26" t="n"/>
    </row>
    <row r="4077">
      <c r="A4077" s="31" t="n"/>
      <c r="B4077" s="26" t="n"/>
      <c r="C4077" s="26" t="n"/>
      <c r="D4077" s="29" t="n"/>
      <c r="E4077" s="26" t="n"/>
      <c r="F4077" s="26" t="n"/>
    </row>
    <row r="4078">
      <c r="A4078" s="31" t="n"/>
      <c r="B4078" s="26" t="n"/>
      <c r="C4078" s="26" t="n"/>
      <c r="D4078" s="29" t="n"/>
      <c r="E4078" s="26" t="n"/>
      <c r="F4078" s="26" t="n"/>
    </row>
    <row r="4079">
      <c r="A4079" s="31" t="n"/>
      <c r="B4079" s="26" t="n"/>
      <c r="C4079" s="26" t="n"/>
      <c r="D4079" s="29" t="n"/>
      <c r="E4079" s="26" t="n"/>
      <c r="F4079" s="26" t="n"/>
    </row>
    <row r="4080">
      <c r="A4080" s="31" t="n"/>
      <c r="B4080" s="26" t="n"/>
      <c r="C4080" s="26" t="n"/>
      <c r="D4080" s="29" t="n"/>
      <c r="E4080" s="26" t="n"/>
      <c r="F4080" s="26" t="n"/>
    </row>
    <row r="4081">
      <c r="A4081" s="31" t="n"/>
      <c r="B4081" s="26" t="n"/>
      <c r="C4081" s="26" t="n"/>
      <c r="D4081" s="29" t="n"/>
      <c r="E4081" s="26" t="n"/>
      <c r="F4081" s="26" t="n"/>
    </row>
    <row r="4082">
      <c r="A4082" s="31" t="n"/>
      <c r="B4082" s="26" t="n"/>
      <c r="C4082" s="26" t="n"/>
      <c r="D4082" s="29" t="n"/>
      <c r="E4082" s="26" t="n"/>
      <c r="F4082" s="26" t="n"/>
    </row>
    <row r="4083">
      <c r="A4083" s="31" t="n"/>
      <c r="B4083" s="26" t="n"/>
      <c r="C4083" s="26" t="n"/>
      <c r="D4083" s="29" t="n"/>
      <c r="E4083" s="26" t="n"/>
      <c r="F4083" s="26" t="n"/>
    </row>
    <row r="4084">
      <c r="A4084" s="31" t="n"/>
      <c r="B4084" s="26" t="n"/>
      <c r="C4084" s="26" t="n"/>
      <c r="D4084" s="29" t="n"/>
      <c r="E4084" s="26" t="n"/>
      <c r="F4084" s="26" t="n"/>
    </row>
    <row r="4085">
      <c r="A4085" s="31" t="n"/>
      <c r="B4085" s="26" t="n"/>
      <c r="C4085" s="26" t="n"/>
      <c r="D4085" s="29" t="n"/>
      <c r="E4085" s="26" t="n"/>
      <c r="F4085" s="26" t="n"/>
    </row>
    <row r="4086">
      <c r="A4086" s="31" t="n"/>
      <c r="B4086" s="26" t="n"/>
      <c r="C4086" s="26" t="n"/>
      <c r="D4086" s="29" t="n"/>
      <c r="E4086" s="26" t="n"/>
      <c r="F4086" s="26" t="n"/>
    </row>
    <row r="4087">
      <c r="A4087" s="31" t="n"/>
      <c r="B4087" s="26" t="n"/>
      <c r="C4087" s="26" t="n"/>
      <c r="D4087" s="29" t="n"/>
      <c r="E4087" s="26" t="n"/>
      <c r="F4087" s="26" t="n"/>
    </row>
    <row r="4088">
      <c r="A4088" s="31" t="n"/>
      <c r="B4088" s="26" t="n"/>
      <c r="C4088" s="26" t="n"/>
      <c r="D4088" s="29" t="n"/>
      <c r="E4088" s="26" t="n"/>
      <c r="F4088" s="26" t="n"/>
    </row>
    <row r="4089">
      <c r="A4089" s="31" t="n"/>
      <c r="B4089" s="26" t="n"/>
      <c r="C4089" s="26" t="n"/>
      <c r="D4089" s="29" t="n"/>
      <c r="E4089" s="26" t="n"/>
      <c r="F4089" s="26" t="n"/>
    </row>
    <row r="4090">
      <c r="A4090" s="31" t="n"/>
      <c r="B4090" s="26" t="n"/>
      <c r="C4090" s="26" t="n"/>
      <c r="D4090" s="29" t="n"/>
      <c r="E4090" s="26" t="n"/>
      <c r="F4090" s="26" t="n"/>
    </row>
    <row r="4091">
      <c r="A4091" s="31" t="n"/>
      <c r="B4091" s="26" t="n"/>
      <c r="C4091" s="26" t="n"/>
      <c r="D4091" s="29" t="n"/>
      <c r="E4091" s="26" t="n"/>
      <c r="F4091" s="26" t="n"/>
    </row>
    <row r="4092">
      <c r="A4092" s="31" t="n"/>
      <c r="B4092" s="26" t="n"/>
      <c r="C4092" s="26" t="n"/>
      <c r="D4092" s="29" t="n"/>
      <c r="E4092" s="26" t="n"/>
      <c r="F4092" s="26" t="n"/>
    </row>
    <row r="4093">
      <c r="A4093" s="31" t="n"/>
      <c r="B4093" s="26" t="n"/>
      <c r="C4093" s="26" t="n"/>
      <c r="D4093" s="29" t="n"/>
      <c r="E4093" s="26" t="n"/>
      <c r="F4093" s="26" t="n"/>
    </row>
    <row r="4094">
      <c r="A4094" s="31" t="n"/>
      <c r="B4094" s="26" t="n"/>
      <c r="C4094" s="26" t="n"/>
      <c r="D4094" s="29" t="n"/>
      <c r="E4094" s="26" t="n"/>
      <c r="F4094" s="26" t="n"/>
    </row>
    <row r="4095">
      <c r="A4095" s="31" t="n"/>
      <c r="B4095" s="26" t="n"/>
      <c r="C4095" s="26" t="n"/>
      <c r="D4095" s="29" t="n"/>
      <c r="E4095" s="26" t="n"/>
      <c r="F4095" s="26" t="n"/>
    </row>
    <row r="4096">
      <c r="A4096" s="31" t="n"/>
      <c r="B4096" s="26" t="n"/>
      <c r="C4096" s="26" t="n"/>
      <c r="D4096" s="29" t="n"/>
      <c r="E4096" s="26" t="n"/>
      <c r="F4096" s="26" t="n"/>
    </row>
    <row r="4097">
      <c r="A4097" s="31" t="n"/>
      <c r="B4097" s="26" t="n"/>
      <c r="C4097" s="26" t="n"/>
      <c r="D4097" s="29" t="n"/>
      <c r="E4097" s="26" t="n"/>
      <c r="F4097" s="26" t="n"/>
    </row>
    <row r="4098">
      <c r="A4098" s="31" t="n"/>
      <c r="B4098" s="26" t="n"/>
      <c r="C4098" s="26" t="n"/>
      <c r="D4098" s="29" t="n"/>
      <c r="E4098" s="26" t="n"/>
      <c r="F4098" s="26" t="n"/>
    </row>
    <row r="4099">
      <c r="A4099" s="31" t="n"/>
      <c r="B4099" s="26" t="n"/>
      <c r="C4099" s="26" t="n"/>
      <c r="D4099" s="29" t="n"/>
      <c r="E4099" s="26" t="n"/>
      <c r="F4099" s="26" t="n"/>
    </row>
    <row r="4100">
      <c r="A4100" s="31" t="n"/>
      <c r="B4100" s="26" t="n"/>
      <c r="C4100" s="26" t="n"/>
      <c r="D4100" s="29" t="n"/>
      <c r="E4100" s="26" t="n"/>
      <c r="F4100" s="26" t="n"/>
    </row>
    <row r="4101">
      <c r="A4101" s="31" t="n"/>
      <c r="B4101" s="26" t="n"/>
      <c r="C4101" s="26" t="n"/>
      <c r="D4101" s="29" t="n"/>
      <c r="E4101" s="26" t="n"/>
      <c r="F4101" s="26" t="n"/>
    </row>
    <row r="4102">
      <c r="A4102" s="31" t="n"/>
      <c r="B4102" s="26" t="n"/>
      <c r="C4102" s="26" t="n"/>
      <c r="D4102" s="29" t="n"/>
      <c r="E4102" s="26" t="n"/>
      <c r="F4102" s="26" t="n"/>
    </row>
    <row r="4103">
      <c r="A4103" s="31" t="n"/>
      <c r="B4103" s="26" t="n"/>
      <c r="C4103" s="26" t="n"/>
      <c r="D4103" s="29" t="n"/>
      <c r="E4103" s="26" t="n"/>
      <c r="F4103" s="26" t="n"/>
    </row>
    <row r="4104">
      <c r="A4104" s="31" t="n"/>
      <c r="B4104" s="26" t="n"/>
      <c r="C4104" s="26" t="n"/>
      <c r="D4104" s="29" t="n"/>
      <c r="E4104" s="26" t="n"/>
      <c r="F4104" s="26" t="n"/>
    </row>
    <row r="4105">
      <c r="A4105" s="31" t="n"/>
      <c r="B4105" s="26" t="n"/>
      <c r="C4105" s="26" t="n"/>
      <c r="D4105" s="29" t="n"/>
      <c r="E4105" s="26" t="n"/>
      <c r="F4105" s="26" t="n"/>
    </row>
    <row r="4106">
      <c r="A4106" s="31" t="n"/>
      <c r="B4106" s="26" t="n"/>
      <c r="C4106" s="26" t="n"/>
      <c r="D4106" s="29" t="n"/>
      <c r="E4106" s="26" t="n"/>
      <c r="F4106" s="26" t="n"/>
    </row>
    <row r="4107">
      <c r="A4107" s="31" t="n"/>
      <c r="B4107" s="26" t="n"/>
      <c r="C4107" s="26" t="n"/>
      <c r="D4107" s="29" t="n"/>
      <c r="E4107" s="26" t="n"/>
      <c r="F4107" s="26" t="n"/>
    </row>
    <row r="4108">
      <c r="A4108" s="31" t="n"/>
      <c r="B4108" s="26" t="n"/>
      <c r="C4108" s="26" t="n"/>
      <c r="D4108" s="29" t="n"/>
      <c r="E4108" s="26" t="n"/>
      <c r="F4108" s="26" t="n"/>
    </row>
    <row r="4109">
      <c r="A4109" s="31" t="n"/>
      <c r="B4109" s="26" t="n"/>
      <c r="C4109" s="26" t="n"/>
      <c r="D4109" s="29" t="n"/>
      <c r="E4109" s="26" t="n"/>
      <c r="F4109" s="26" t="n"/>
    </row>
    <row r="4110">
      <c r="A4110" s="31" t="n"/>
      <c r="B4110" s="26" t="n"/>
      <c r="C4110" s="26" t="n"/>
      <c r="D4110" s="29" t="n"/>
      <c r="E4110" s="26" t="n"/>
      <c r="F4110" s="26" t="n"/>
    </row>
    <row r="4111">
      <c r="A4111" s="31" t="n"/>
      <c r="B4111" s="26" t="n"/>
      <c r="C4111" s="26" t="n"/>
      <c r="D4111" s="29" t="n"/>
      <c r="E4111" s="26" t="n"/>
      <c r="F4111" s="26" t="n"/>
    </row>
    <row r="4112">
      <c r="A4112" s="31" t="n"/>
      <c r="B4112" s="26" t="n"/>
      <c r="C4112" s="26" t="n"/>
      <c r="D4112" s="29" t="n"/>
      <c r="E4112" s="26" t="n"/>
      <c r="F4112" s="26" t="n"/>
    </row>
    <row r="4113">
      <c r="A4113" s="31" t="n"/>
      <c r="B4113" s="26" t="n"/>
      <c r="C4113" s="26" t="n"/>
      <c r="D4113" s="29" t="n"/>
      <c r="E4113" s="26" t="n"/>
      <c r="F4113" s="26" t="n"/>
    </row>
    <row r="4114">
      <c r="A4114" s="31" t="n"/>
      <c r="B4114" s="26" t="n"/>
      <c r="C4114" s="26" t="n"/>
      <c r="D4114" s="29" t="n"/>
      <c r="E4114" s="26" t="n"/>
      <c r="F4114" s="26" t="n"/>
    </row>
    <row r="4115">
      <c r="A4115" s="31" t="n"/>
      <c r="B4115" s="26" t="n"/>
      <c r="C4115" s="26" t="n"/>
      <c r="D4115" s="29" t="n"/>
      <c r="E4115" s="26" t="n"/>
      <c r="F4115" s="26" t="n"/>
    </row>
    <row r="4116">
      <c r="A4116" s="31" t="n"/>
      <c r="B4116" s="26" t="n"/>
      <c r="C4116" s="26" t="n"/>
      <c r="D4116" s="29" t="n"/>
      <c r="E4116" s="26" t="n"/>
      <c r="F4116" s="26" t="n"/>
    </row>
    <row r="4117">
      <c r="A4117" s="31" t="n"/>
      <c r="B4117" s="26" t="n"/>
      <c r="C4117" s="26" t="n"/>
      <c r="D4117" s="29" t="n"/>
      <c r="E4117" s="26" t="n"/>
      <c r="F4117" s="26" t="n"/>
    </row>
    <row r="4118">
      <c r="A4118" s="31" t="n"/>
      <c r="B4118" s="26" t="n"/>
      <c r="C4118" s="26" t="n"/>
      <c r="D4118" s="29" t="n"/>
      <c r="E4118" s="26" t="n"/>
      <c r="F4118" s="26" t="n"/>
    </row>
    <row r="4119">
      <c r="A4119" s="31" t="n"/>
      <c r="B4119" s="26" t="n"/>
      <c r="C4119" s="26" t="n"/>
      <c r="D4119" s="29" t="n"/>
      <c r="E4119" s="26" t="n"/>
      <c r="F4119" s="26" t="n"/>
    </row>
    <row r="4120">
      <c r="A4120" s="31" t="n"/>
      <c r="B4120" s="26" t="n"/>
      <c r="C4120" s="26" t="n"/>
      <c r="D4120" s="29" t="n"/>
      <c r="E4120" s="26" t="n"/>
      <c r="F4120" s="26" t="n"/>
    </row>
    <row r="4121">
      <c r="A4121" s="31" t="n"/>
      <c r="B4121" s="26" t="n"/>
      <c r="C4121" s="26" t="n"/>
      <c r="D4121" s="29" t="n"/>
      <c r="E4121" s="26" t="n"/>
      <c r="F4121" s="26" t="n"/>
    </row>
    <row r="4122">
      <c r="A4122" s="31" t="n"/>
      <c r="B4122" s="26" t="n"/>
      <c r="C4122" s="26" t="n"/>
      <c r="D4122" s="29" t="n"/>
      <c r="E4122" s="26" t="n"/>
      <c r="F4122" s="26" t="n"/>
    </row>
    <row r="4123">
      <c r="A4123" s="31" t="n"/>
      <c r="B4123" s="26" t="n"/>
      <c r="C4123" s="26" t="n"/>
      <c r="D4123" s="29" t="n"/>
      <c r="E4123" s="26" t="n"/>
      <c r="F4123" s="26" t="n"/>
    </row>
    <row r="4124">
      <c r="A4124" s="31" t="n"/>
      <c r="B4124" s="26" t="n"/>
      <c r="C4124" s="26" t="n"/>
      <c r="D4124" s="29" t="n"/>
      <c r="E4124" s="26" t="n"/>
      <c r="F4124" s="26" t="n"/>
    </row>
    <row r="4125">
      <c r="A4125" s="31" t="n"/>
      <c r="B4125" s="26" t="n"/>
      <c r="C4125" s="26" t="n"/>
      <c r="D4125" s="29" t="n"/>
      <c r="E4125" s="26" t="n"/>
      <c r="F4125" s="26" t="n"/>
    </row>
    <row r="4126">
      <c r="A4126" s="31" t="n"/>
      <c r="B4126" s="26" t="n"/>
      <c r="C4126" s="26" t="n"/>
      <c r="D4126" s="29" t="n"/>
      <c r="E4126" s="26" t="n"/>
      <c r="F4126" s="26" t="n"/>
    </row>
    <row r="4127">
      <c r="A4127" s="31" t="n"/>
      <c r="B4127" s="26" t="n"/>
      <c r="C4127" s="26" t="n"/>
      <c r="D4127" s="29" t="n"/>
      <c r="E4127" s="26" t="n"/>
      <c r="F4127" s="26" t="n"/>
    </row>
    <row r="4128">
      <c r="A4128" s="31" t="n"/>
      <c r="B4128" s="26" t="n"/>
      <c r="C4128" s="26" t="n"/>
      <c r="D4128" s="29" t="n"/>
      <c r="E4128" s="26" t="n"/>
      <c r="F4128" s="26" t="n"/>
    </row>
    <row r="4129">
      <c r="A4129" s="31" t="n"/>
      <c r="B4129" s="26" t="n"/>
      <c r="C4129" s="26" t="n"/>
      <c r="D4129" s="29" t="n"/>
      <c r="E4129" s="26" t="n"/>
      <c r="F4129" s="26" t="n"/>
    </row>
    <row r="4130">
      <c r="A4130" s="31" t="n"/>
      <c r="B4130" s="26" t="n"/>
      <c r="C4130" s="26" t="n"/>
      <c r="D4130" s="29" t="n"/>
      <c r="E4130" s="26" t="n"/>
      <c r="F4130" s="26" t="n"/>
    </row>
    <row r="4131">
      <c r="A4131" s="31" t="n"/>
      <c r="B4131" s="26" t="n"/>
      <c r="C4131" s="26" t="n"/>
      <c r="D4131" s="29" t="n"/>
      <c r="E4131" s="26" t="n"/>
      <c r="F4131" s="26" t="n"/>
    </row>
    <row r="4132">
      <c r="A4132" s="31" t="n"/>
      <c r="B4132" s="26" t="n"/>
      <c r="C4132" s="26" t="n"/>
      <c r="D4132" s="29" t="n"/>
      <c r="E4132" s="26" t="n"/>
      <c r="F4132" s="26" t="n"/>
    </row>
    <row r="4133">
      <c r="A4133" s="31" t="n"/>
      <c r="B4133" s="26" t="n"/>
      <c r="C4133" s="26" t="n"/>
      <c r="D4133" s="29" t="n"/>
      <c r="E4133" s="26" t="n"/>
      <c r="F4133" s="26" t="n"/>
    </row>
    <row r="4134">
      <c r="A4134" s="31" t="n"/>
      <c r="B4134" s="26" t="n"/>
      <c r="C4134" s="26" t="n"/>
      <c r="D4134" s="29" t="n"/>
      <c r="E4134" s="26" t="n"/>
      <c r="F4134" s="26" t="n"/>
    </row>
    <row r="4135">
      <c r="A4135" s="31" t="n"/>
      <c r="B4135" s="26" t="n"/>
      <c r="C4135" s="26" t="n"/>
      <c r="D4135" s="29" t="n"/>
      <c r="E4135" s="26" t="n"/>
      <c r="F4135" s="26" t="n"/>
    </row>
    <row r="4136">
      <c r="A4136" s="31" t="n"/>
      <c r="B4136" s="26" t="n"/>
      <c r="C4136" s="26" t="n"/>
      <c r="D4136" s="29" t="n"/>
      <c r="E4136" s="26" t="n"/>
      <c r="F4136" s="26" t="n"/>
    </row>
    <row r="4137">
      <c r="A4137" s="31" t="n"/>
      <c r="B4137" s="26" t="n"/>
      <c r="C4137" s="26" t="n"/>
      <c r="D4137" s="29" t="n"/>
      <c r="E4137" s="26" t="n"/>
      <c r="F4137" s="26" t="n"/>
    </row>
    <row r="4138">
      <c r="A4138" s="31" t="n"/>
      <c r="B4138" s="26" t="n"/>
      <c r="C4138" s="26" t="n"/>
      <c r="D4138" s="29" t="n"/>
      <c r="E4138" s="26" t="n"/>
      <c r="F4138" s="26" t="n"/>
    </row>
    <row r="4139">
      <c r="A4139" s="31" t="n"/>
      <c r="B4139" s="26" t="n"/>
      <c r="C4139" s="26" t="n"/>
      <c r="D4139" s="29" t="n"/>
      <c r="E4139" s="26" t="n"/>
      <c r="F4139" s="26" t="n"/>
    </row>
    <row r="4140">
      <c r="A4140" s="31" t="n"/>
      <c r="B4140" s="26" t="n"/>
      <c r="C4140" s="26" t="n"/>
      <c r="D4140" s="29" t="n"/>
      <c r="E4140" s="26" t="n"/>
      <c r="F4140" s="26" t="n"/>
    </row>
    <row r="4141">
      <c r="A4141" s="31" t="n"/>
      <c r="B4141" s="26" t="n"/>
      <c r="C4141" s="26" t="n"/>
      <c r="D4141" s="29" t="n"/>
      <c r="E4141" s="26" t="n"/>
      <c r="F4141" s="26" t="n"/>
    </row>
    <row r="4142">
      <c r="A4142" s="31" t="n"/>
      <c r="B4142" s="26" t="n"/>
      <c r="C4142" s="26" t="n"/>
      <c r="D4142" s="29" t="n"/>
      <c r="E4142" s="26" t="n"/>
      <c r="F4142" s="26" t="n"/>
    </row>
    <row r="4143">
      <c r="A4143" s="31" t="n"/>
      <c r="B4143" s="26" t="n"/>
      <c r="C4143" s="26" t="n"/>
      <c r="D4143" s="29" t="n"/>
      <c r="E4143" s="26" t="n"/>
      <c r="F4143" s="26" t="n"/>
    </row>
    <row r="4144">
      <c r="A4144" s="31" t="n"/>
      <c r="B4144" s="26" t="n"/>
      <c r="C4144" s="26" t="n"/>
      <c r="D4144" s="29" t="n"/>
      <c r="E4144" s="26" t="n"/>
      <c r="F4144" s="26" t="n"/>
    </row>
    <row r="4145">
      <c r="A4145" s="31" t="n"/>
      <c r="B4145" s="26" t="n"/>
      <c r="C4145" s="26" t="n"/>
      <c r="D4145" s="29" t="n"/>
      <c r="E4145" s="26" t="n"/>
      <c r="F4145" s="26" t="n"/>
    </row>
    <row r="4146">
      <c r="A4146" s="31" t="n"/>
      <c r="B4146" s="26" t="n"/>
      <c r="C4146" s="26" t="n"/>
      <c r="D4146" s="29" t="n"/>
      <c r="E4146" s="26" t="n"/>
      <c r="F4146" s="26" t="n"/>
    </row>
    <row r="4147">
      <c r="A4147" s="31" t="n"/>
      <c r="B4147" s="26" t="n"/>
      <c r="C4147" s="26" t="n"/>
      <c r="D4147" s="29" t="n"/>
      <c r="E4147" s="26" t="n"/>
      <c r="F4147" s="26" t="n"/>
    </row>
    <row r="4148">
      <c r="A4148" s="31" t="n"/>
      <c r="B4148" s="26" t="n"/>
      <c r="C4148" s="26" t="n"/>
      <c r="D4148" s="29" t="n"/>
      <c r="E4148" s="26" t="n"/>
      <c r="F4148" s="26" t="n"/>
    </row>
    <row r="4149">
      <c r="A4149" s="31" t="n"/>
      <c r="B4149" s="26" t="n"/>
      <c r="C4149" s="26" t="n"/>
      <c r="D4149" s="29" t="n"/>
      <c r="E4149" s="26" t="n"/>
      <c r="F4149" s="26" t="n"/>
    </row>
    <row r="4150">
      <c r="A4150" s="31" t="n"/>
      <c r="B4150" s="26" t="n"/>
      <c r="C4150" s="26" t="n"/>
      <c r="D4150" s="29" t="n"/>
      <c r="E4150" s="26" t="n"/>
      <c r="F4150" s="26" t="n"/>
    </row>
    <row r="4151">
      <c r="A4151" s="31" t="n"/>
      <c r="B4151" s="26" t="n"/>
      <c r="C4151" s="26" t="n"/>
      <c r="D4151" s="29" t="n"/>
      <c r="E4151" s="26" t="n"/>
      <c r="F4151" s="26" t="n"/>
    </row>
    <row r="4152">
      <c r="A4152" s="31" t="n"/>
      <c r="B4152" s="26" t="n"/>
      <c r="C4152" s="26" t="n"/>
      <c r="D4152" s="29" t="n"/>
      <c r="E4152" s="26" t="n"/>
      <c r="F4152" s="26" t="n"/>
    </row>
    <row r="4153">
      <c r="A4153" s="31" t="n"/>
      <c r="B4153" s="26" t="n"/>
      <c r="C4153" s="26" t="n"/>
      <c r="D4153" s="29" t="n"/>
      <c r="E4153" s="26" t="n"/>
      <c r="F4153" s="26" t="n"/>
    </row>
    <row r="4154">
      <c r="A4154" s="31" t="n"/>
      <c r="B4154" s="26" t="n"/>
      <c r="C4154" s="26" t="n"/>
      <c r="D4154" s="29" t="n"/>
      <c r="E4154" s="26" t="n"/>
      <c r="F4154" s="26" t="n"/>
    </row>
    <row r="4155">
      <c r="A4155" s="31" t="n"/>
      <c r="B4155" s="26" t="n"/>
      <c r="C4155" s="26" t="n"/>
      <c r="D4155" s="29" t="n"/>
      <c r="E4155" s="26" t="n"/>
      <c r="F4155" s="26" t="n"/>
    </row>
    <row r="4156">
      <c r="A4156" s="31" t="n"/>
      <c r="B4156" s="26" t="n"/>
      <c r="C4156" s="26" t="n"/>
      <c r="D4156" s="29" t="n"/>
      <c r="E4156" s="26" t="n"/>
      <c r="F4156" s="26" t="n"/>
    </row>
    <row r="4157">
      <c r="A4157" s="31" t="n"/>
      <c r="B4157" s="26" t="n"/>
      <c r="C4157" s="26" t="n"/>
      <c r="D4157" s="29" t="n"/>
      <c r="E4157" s="26" t="n"/>
      <c r="F4157" s="26" t="n"/>
    </row>
    <row r="4158">
      <c r="A4158" s="31" t="n"/>
      <c r="B4158" s="26" t="n"/>
      <c r="C4158" s="26" t="n"/>
      <c r="D4158" s="29" t="n"/>
      <c r="E4158" s="26" t="n"/>
      <c r="F4158" s="26" t="n"/>
    </row>
    <row r="4159">
      <c r="A4159" s="31" t="n"/>
      <c r="B4159" s="26" t="n"/>
      <c r="C4159" s="26" t="n"/>
      <c r="D4159" s="29" t="n"/>
      <c r="E4159" s="26" t="n"/>
      <c r="F4159" s="26" t="n"/>
    </row>
    <row r="4160">
      <c r="A4160" s="31" t="n"/>
      <c r="B4160" s="26" t="n"/>
      <c r="C4160" s="26" t="n"/>
      <c r="D4160" s="29" t="n"/>
      <c r="E4160" s="26" t="n"/>
      <c r="F4160" s="26" t="n"/>
    </row>
    <row r="4161">
      <c r="A4161" s="31" t="n"/>
      <c r="B4161" s="26" t="n"/>
      <c r="C4161" s="26" t="n"/>
      <c r="D4161" s="29" t="n"/>
      <c r="E4161" s="26" t="n"/>
      <c r="F4161" s="26" t="n"/>
    </row>
    <row r="4162">
      <c r="A4162" s="31" t="n"/>
      <c r="B4162" s="26" t="n"/>
      <c r="C4162" s="26" t="n"/>
      <c r="D4162" s="29" t="n"/>
      <c r="E4162" s="26" t="n"/>
      <c r="F4162" s="26" t="n"/>
    </row>
    <row r="4163">
      <c r="A4163" s="31" t="n"/>
      <c r="B4163" s="26" t="n"/>
      <c r="C4163" s="26" t="n"/>
      <c r="D4163" s="29" t="n"/>
      <c r="E4163" s="26" t="n"/>
      <c r="F4163" s="26" t="n"/>
    </row>
    <row r="4164">
      <c r="A4164" s="31" t="n"/>
      <c r="B4164" s="26" t="n"/>
      <c r="C4164" s="26" t="n"/>
      <c r="D4164" s="29" t="n"/>
      <c r="E4164" s="26" t="n"/>
      <c r="F4164" s="26" t="n"/>
    </row>
    <row r="4165">
      <c r="A4165" s="31" t="n"/>
      <c r="B4165" s="26" t="n"/>
      <c r="C4165" s="26" t="n"/>
      <c r="D4165" s="29" t="n"/>
      <c r="E4165" s="26" t="n"/>
      <c r="F4165" s="26" t="n"/>
    </row>
    <row r="4166">
      <c r="A4166" s="31" t="n"/>
      <c r="B4166" s="26" t="n"/>
      <c r="C4166" s="26" t="n"/>
      <c r="D4166" s="29" t="n"/>
      <c r="E4166" s="26" t="n"/>
      <c r="F4166" s="26" t="n"/>
    </row>
    <row r="4167">
      <c r="A4167" s="31" t="n"/>
      <c r="B4167" s="26" t="n"/>
      <c r="C4167" s="26" t="n"/>
      <c r="D4167" s="29" t="n"/>
      <c r="E4167" s="26" t="n"/>
      <c r="F4167" s="26" t="n"/>
    </row>
    <row r="4168">
      <c r="A4168" s="31" t="n"/>
      <c r="B4168" s="26" t="n"/>
      <c r="C4168" s="26" t="n"/>
      <c r="D4168" s="29" t="n"/>
      <c r="E4168" s="26" t="n"/>
      <c r="F4168" s="26" t="n"/>
    </row>
    <row r="4169">
      <c r="A4169" s="31" t="n"/>
      <c r="B4169" s="26" t="n"/>
      <c r="C4169" s="26" t="n"/>
      <c r="D4169" s="29" t="n"/>
      <c r="E4169" s="26" t="n"/>
      <c r="F4169" s="26" t="n"/>
    </row>
    <row r="4170">
      <c r="A4170" s="31" t="n"/>
      <c r="B4170" s="26" t="n"/>
      <c r="C4170" s="26" t="n"/>
      <c r="D4170" s="29" t="n"/>
      <c r="E4170" s="26" t="n"/>
      <c r="F4170" s="26" t="n"/>
    </row>
    <row r="4171">
      <c r="A4171" s="31" t="n"/>
      <c r="B4171" s="26" t="n"/>
      <c r="C4171" s="26" t="n"/>
      <c r="D4171" s="29" t="n"/>
      <c r="E4171" s="26" t="n"/>
      <c r="F4171" s="26" t="n"/>
    </row>
    <row r="4172">
      <c r="A4172" s="31" t="n"/>
      <c r="B4172" s="26" t="n"/>
      <c r="C4172" s="26" t="n"/>
      <c r="D4172" s="29" t="n"/>
      <c r="E4172" s="26" t="n"/>
      <c r="F4172" s="26" t="n"/>
    </row>
    <row r="4173">
      <c r="A4173" s="31" t="n"/>
      <c r="B4173" s="26" t="n"/>
      <c r="C4173" s="26" t="n"/>
      <c r="D4173" s="29" t="n"/>
      <c r="E4173" s="26" t="n"/>
      <c r="F4173" s="26" t="n"/>
    </row>
    <row r="4174">
      <c r="A4174" s="31" t="n"/>
      <c r="B4174" s="26" t="n"/>
      <c r="C4174" s="26" t="n"/>
      <c r="D4174" s="29" t="n"/>
      <c r="E4174" s="26" t="n"/>
      <c r="F4174" s="26" t="n"/>
    </row>
    <row r="4175">
      <c r="A4175" s="31" t="n"/>
      <c r="B4175" s="26" t="n"/>
      <c r="C4175" s="26" t="n"/>
      <c r="D4175" s="29" t="n"/>
      <c r="E4175" s="26" t="n"/>
      <c r="F4175" s="26" t="n"/>
    </row>
    <row r="4176">
      <c r="A4176" s="31" t="n"/>
      <c r="B4176" s="26" t="n"/>
      <c r="C4176" s="26" t="n"/>
      <c r="D4176" s="29" t="n"/>
      <c r="E4176" s="26" t="n"/>
      <c r="F4176" s="26" t="n"/>
    </row>
    <row r="4177">
      <c r="A4177" s="31" t="n"/>
      <c r="B4177" s="26" t="n"/>
      <c r="C4177" s="26" t="n"/>
      <c r="D4177" s="29" t="n"/>
      <c r="E4177" s="26" t="n"/>
      <c r="F4177" s="26" t="n"/>
    </row>
    <row r="4178">
      <c r="A4178" s="31" t="n"/>
      <c r="B4178" s="26" t="n"/>
      <c r="C4178" s="26" t="n"/>
      <c r="D4178" s="29" t="n"/>
      <c r="E4178" s="26" t="n"/>
      <c r="F4178" s="26" t="n"/>
    </row>
    <row r="4179">
      <c r="A4179" s="31" t="n"/>
      <c r="B4179" s="26" t="n"/>
      <c r="C4179" s="26" t="n"/>
      <c r="D4179" s="29" t="n"/>
      <c r="E4179" s="26" t="n"/>
      <c r="F4179" s="26" t="n"/>
    </row>
    <row r="4180">
      <c r="A4180" s="31" t="n"/>
      <c r="B4180" s="26" t="n"/>
      <c r="C4180" s="26" t="n"/>
      <c r="D4180" s="29" t="n"/>
      <c r="E4180" s="26" t="n"/>
      <c r="F4180" s="26" t="n"/>
    </row>
    <row r="4181">
      <c r="A4181" s="31" t="n"/>
      <c r="B4181" s="26" t="n"/>
      <c r="C4181" s="26" t="n"/>
      <c r="D4181" s="29" t="n"/>
      <c r="E4181" s="26" t="n"/>
      <c r="F4181" s="26" t="n"/>
    </row>
    <row r="4182">
      <c r="A4182" s="31" t="n"/>
      <c r="B4182" s="26" t="n"/>
      <c r="C4182" s="26" t="n"/>
      <c r="D4182" s="29" t="n"/>
      <c r="E4182" s="26" t="n"/>
      <c r="F4182" s="26" t="n"/>
    </row>
    <row r="4183">
      <c r="A4183" s="31" t="n"/>
      <c r="B4183" s="26" t="n"/>
      <c r="C4183" s="26" t="n"/>
      <c r="D4183" s="29" t="n"/>
      <c r="E4183" s="26" t="n"/>
      <c r="F4183" s="26" t="n"/>
    </row>
    <row r="4184">
      <c r="A4184" s="31" t="n"/>
      <c r="B4184" s="26" t="n"/>
      <c r="C4184" s="26" t="n"/>
      <c r="D4184" s="29" t="n"/>
      <c r="E4184" s="26" t="n"/>
      <c r="F4184" s="26" t="n"/>
    </row>
    <row r="4185">
      <c r="A4185" s="31" t="n"/>
      <c r="B4185" s="26" t="n"/>
      <c r="C4185" s="26" t="n"/>
      <c r="D4185" s="29" t="n"/>
      <c r="E4185" s="26" t="n"/>
      <c r="F4185" s="26" t="n"/>
    </row>
    <row r="4186">
      <c r="A4186" s="31" t="n"/>
      <c r="B4186" s="26" t="n"/>
      <c r="C4186" s="26" t="n"/>
      <c r="D4186" s="29" t="n"/>
      <c r="E4186" s="26" t="n"/>
      <c r="F4186" s="26" t="n"/>
    </row>
    <row r="4187">
      <c r="A4187" s="31" t="n"/>
      <c r="B4187" s="26" t="n"/>
      <c r="C4187" s="26" t="n"/>
      <c r="D4187" s="29" t="n"/>
      <c r="E4187" s="26" t="n"/>
      <c r="F4187" s="26" t="n"/>
    </row>
    <row r="4188">
      <c r="A4188" s="31" t="n"/>
      <c r="B4188" s="26" t="n"/>
      <c r="C4188" s="26" t="n"/>
      <c r="D4188" s="29" t="n"/>
      <c r="E4188" s="26" t="n"/>
      <c r="F4188" s="26" t="n"/>
    </row>
    <row r="4189">
      <c r="A4189" s="31" t="n"/>
      <c r="B4189" s="26" t="n"/>
      <c r="C4189" s="26" t="n"/>
      <c r="D4189" s="29" t="n"/>
      <c r="E4189" s="26" t="n"/>
      <c r="F4189" s="26" t="n"/>
    </row>
    <row r="4190">
      <c r="A4190" s="31" t="n"/>
      <c r="B4190" s="26" t="n"/>
      <c r="C4190" s="26" t="n"/>
      <c r="D4190" s="29" t="n"/>
      <c r="E4190" s="26" t="n"/>
      <c r="F4190" s="26" t="n"/>
    </row>
    <row r="4191">
      <c r="A4191" s="31" t="n"/>
      <c r="B4191" s="26" t="n"/>
      <c r="C4191" s="26" t="n"/>
      <c r="D4191" s="29" t="n"/>
      <c r="E4191" s="26" t="n"/>
      <c r="F4191" s="26" t="n"/>
    </row>
    <row r="4192">
      <c r="A4192" s="31" t="n"/>
      <c r="B4192" s="26" t="n"/>
      <c r="C4192" s="26" t="n"/>
      <c r="D4192" s="29" t="n"/>
      <c r="E4192" s="26" t="n"/>
      <c r="F4192" s="26" t="n"/>
    </row>
    <row r="4193">
      <c r="A4193" s="31" t="n"/>
      <c r="B4193" s="26" t="n"/>
      <c r="C4193" s="26" t="n"/>
      <c r="D4193" s="29" t="n"/>
      <c r="E4193" s="26" t="n"/>
      <c r="F4193" s="26" t="n"/>
    </row>
    <row r="4194">
      <c r="A4194" s="31" t="n"/>
      <c r="B4194" s="26" t="n"/>
      <c r="C4194" s="26" t="n"/>
      <c r="D4194" s="29" t="n"/>
      <c r="E4194" s="26" t="n"/>
      <c r="F4194" s="26" t="n"/>
    </row>
    <row r="4195">
      <c r="A4195" s="31" t="n"/>
      <c r="B4195" s="26" t="n"/>
      <c r="C4195" s="26" t="n"/>
      <c r="D4195" s="29" t="n"/>
      <c r="E4195" s="26" t="n"/>
      <c r="F4195" s="26" t="n"/>
    </row>
    <row r="4196">
      <c r="A4196" s="31" t="n"/>
      <c r="B4196" s="26" t="n"/>
      <c r="C4196" s="26" t="n"/>
      <c r="D4196" s="29" t="n"/>
      <c r="E4196" s="26" t="n"/>
      <c r="F4196" s="26" t="n"/>
    </row>
    <row r="4197">
      <c r="A4197" s="31" t="n"/>
      <c r="B4197" s="26" t="n"/>
      <c r="C4197" s="26" t="n"/>
      <c r="D4197" s="29" t="n"/>
      <c r="E4197" s="26" t="n"/>
      <c r="F4197" s="26" t="n"/>
    </row>
    <row r="4198">
      <c r="A4198" s="31" t="n"/>
      <c r="B4198" s="26" t="n"/>
      <c r="C4198" s="26" t="n"/>
      <c r="D4198" s="29" t="n"/>
      <c r="E4198" s="26" t="n"/>
      <c r="F4198" s="26" t="n"/>
    </row>
    <row r="4199">
      <c r="A4199" s="31" t="n"/>
      <c r="B4199" s="26" t="n"/>
      <c r="C4199" s="26" t="n"/>
      <c r="D4199" s="29" t="n"/>
      <c r="E4199" s="26" t="n"/>
      <c r="F4199" s="26" t="n"/>
    </row>
    <row r="4200">
      <c r="A4200" s="31" t="n"/>
      <c r="B4200" s="26" t="n"/>
      <c r="C4200" s="26" t="n"/>
      <c r="D4200" s="29" t="n"/>
      <c r="E4200" s="26" t="n"/>
      <c r="F4200" s="26" t="n"/>
    </row>
    <row r="4201">
      <c r="A4201" s="31" t="n"/>
      <c r="B4201" s="26" t="n"/>
      <c r="C4201" s="26" t="n"/>
      <c r="D4201" s="29" t="n"/>
      <c r="E4201" s="26" t="n"/>
      <c r="F4201" s="26" t="n"/>
    </row>
    <row r="4202">
      <c r="A4202" s="31" t="n"/>
      <c r="B4202" s="26" t="n"/>
      <c r="C4202" s="26" t="n"/>
      <c r="D4202" s="29" t="n"/>
      <c r="E4202" s="26" t="n"/>
      <c r="F4202" s="26" t="n"/>
    </row>
    <row r="4203">
      <c r="A4203" s="31" t="n"/>
      <c r="B4203" s="26" t="n"/>
      <c r="C4203" s="26" t="n"/>
      <c r="D4203" s="29" t="n"/>
      <c r="E4203" s="26" t="n"/>
      <c r="F4203" s="26" t="n"/>
    </row>
    <row r="4204">
      <c r="A4204" s="31" t="n"/>
      <c r="B4204" s="26" t="n"/>
      <c r="C4204" s="26" t="n"/>
      <c r="D4204" s="29" t="n"/>
      <c r="E4204" s="26" t="n"/>
      <c r="F4204" s="26" t="n"/>
    </row>
    <row r="4205">
      <c r="A4205" s="31" t="n"/>
      <c r="B4205" s="26" t="n"/>
      <c r="C4205" s="26" t="n"/>
      <c r="D4205" s="29" t="n"/>
      <c r="E4205" s="26" t="n"/>
      <c r="F4205" s="26" t="n"/>
    </row>
    <row r="4206">
      <c r="A4206" s="31" t="n"/>
      <c r="B4206" s="26" t="n"/>
      <c r="C4206" s="26" t="n"/>
      <c r="D4206" s="29" t="n"/>
      <c r="E4206" s="26" t="n"/>
      <c r="F4206" s="26" t="n"/>
    </row>
    <row r="4207">
      <c r="A4207" s="31" t="n"/>
      <c r="B4207" s="26" t="n"/>
      <c r="C4207" s="26" t="n"/>
      <c r="D4207" s="29" t="n"/>
      <c r="E4207" s="26" t="n"/>
      <c r="F4207" s="26" t="n"/>
    </row>
    <row r="4208">
      <c r="A4208" s="31" t="n"/>
      <c r="B4208" s="26" t="n"/>
      <c r="C4208" s="26" t="n"/>
      <c r="D4208" s="29" t="n"/>
      <c r="E4208" s="26" t="n"/>
      <c r="F4208" s="26" t="n"/>
    </row>
    <row r="4209">
      <c r="A4209" s="31" t="n"/>
      <c r="B4209" s="26" t="n"/>
      <c r="C4209" s="26" t="n"/>
      <c r="D4209" s="29" t="n"/>
      <c r="E4209" s="26" t="n"/>
      <c r="F4209" s="26" t="n"/>
    </row>
    <row r="4210">
      <c r="A4210" s="31" t="n"/>
      <c r="B4210" s="26" t="n"/>
      <c r="C4210" s="26" t="n"/>
      <c r="D4210" s="29" t="n"/>
      <c r="E4210" s="26" t="n"/>
      <c r="F4210" s="26" t="n"/>
    </row>
    <row r="4211">
      <c r="A4211" s="31" t="n"/>
      <c r="B4211" s="26" t="n"/>
      <c r="C4211" s="26" t="n"/>
      <c r="D4211" s="29" t="n"/>
      <c r="E4211" s="26" t="n"/>
      <c r="F4211" s="26" t="n"/>
    </row>
    <row r="4212">
      <c r="A4212" s="31" t="n"/>
      <c r="B4212" s="26" t="n"/>
      <c r="C4212" s="26" t="n"/>
      <c r="D4212" s="29" t="n"/>
      <c r="E4212" s="26" t="n"/>
      <c r="F4212" s="26" t="n"/>
    </row>
    <row r="4213">
      <c r="A4213" s="31" t="n"/>
      <c r="B4213" s="26" t="n"/>
      <c r="C4213" s="26" t="n"/>
      <c r="D4213" s="29" t="n"/>
      <c r="E4213" s="26" t="n"/>
      <c r="F4213" s="26" t="n"/>
    </row>
    <row r="4214">
      <c r="A4214" s="31" t="n"/>
      <c r="B4214" s="26" t="n"/>
      <c r="C4214" s="26" t="n"/>
      <c r="D4214" s="29" t="n"/>
      <c r="E4214" s="26" t="n"/>
      <c r="F4214" s="26" t="n"/>
    </row>
    <row r="4215">
      <c r="A4215" s="31" t="n"/>
      <c r="B4215" s="26" t="n"/>
      <c r="C4215" s="26" t="n"/>
      <c r="D4215" s="29" t="n"/>
      <c r="E4215" s="26" t="n"/>
      <c r="F4215" s="26" t="n"/>
    </row>
    <row r="4216">
      <c r="A4216" s="31" t="n"/>
      <c r="B4216" s="26" t="n"/>
      <c r="C4216" s="26" t="n"/>
      <c r="D4216" s="29" t="n"/>
      <c r="E4216" s="26" t="n"/>
      <c r="F4216" s="26" t="n"/>
    </row>
    <row r="4217">
      <c r="A4217" s="31" t="n"/>
      <c r="B4217" s="26" t="n"/>
      <c r="C4217" s="26" t="n"/>
      <c r="D4217" s="29" t="n"/>
      <c r="E4217" s="26" t="n"/>
      <c r="F4217" s="26" t="n"/>
    </row>
    <row r="4218">
      <c r="A4218" s="31" t="n"/>
      <c r="B4218" s="26" t="n"/>
      <c r="C4218" s="26" t="n"/>
      <c r="D4218" s="29" t="n"/>
      <c r="E4218" s="26" t="n"/>
      <c r="F4218" s="26" t="n"/>
    </row>
    <row r="4219">
      <c r="A4219" s="31" t="n"/>
      <c r="B4219" s="26" t="n"/>
      <c r="C4219" s="26" t="n"/>
      <c r="D4219" s="29" t="n"/>
      <c r="E4219" s="26" t="n"/>
      <c r="F4219" s="26" t="n"/>
    </row>
    <row r="4220">
      <c r="A4220" s="31" t="n"/>
      <c r="B4220" s="26" t="n"/>
      <c r="C4220" s="26" t="n"/>
      <c r="D4220" s="29" t="n"/>
      <c r="E4220" s="26" t="n"/>
      <c r="F4220" s="26" t="n"/>
    </row>
    <row r="4221">
      <c r="A4221" s="31" t="n"/>
      <c r="B4221" s="26" t="n"/>
      <c r="C4221" s="26" t="n"/>
      <c r="D4221" s="29" t="n"/>
      <c r="E4221" s="26" t="n"/>
      <c r="F4221" s="26" t="n"/>
    </row>
    <row r="4222">
      <c r="A4222" s="31" t="n"/>
      <c r="B4222" s="26" t="n"/>
      <c r="C4222" s="26" t="n"/>
      <c r="D4222" s="29" t="n"/>
      <c r="E4222" s="26" t="n"/>
      <c r="F4222" s="26" t="n"/>
    </row>
    <row r="4223">
      <c r="A4223" s="31" t="n"/>
      <c r="B4223" s="26" t="n"/>
      <c r="C4223" s="26" t="n"/>
      <c r="D4223" s="29" t="n"/>
      <c r="E4223" s="26" t="n"/>
      <c r="F4223" s="26" t="n"/>
    </row>
    <row r="4224">
      <c r="A4224" s="31" t="n"/>
      <c r="B4224" s="26" t="n"/>
      <c r="C4224" s="26" t="n"/>
      <c r="D4224" s="29" t="n"/>
      <c r="E4224" s="26" t="n"/>
      <c r="F4224" s="26" t="n"/>
    </row>
    <row r="4225">
      <c r="A4225" s="31" t="n"/>
      <c r="B4225" s="26" t="n"/>
      <c r="C4225" s="26" t="n"/>
      <c r="D4225" s="29" t="n"/>
      <c r="E4225" s="26" t="n"/>
      <c r="F4225" s="26" t="n"/>
    </row>
    <row r="4226">
      <c r="A4226" s="31" t="n"/>
      <c r="B4226" s="26" t="n"/>
      <c r="C4226" s="26" t="n"/>
      <c r="D4226" s="29" t="n"/>
      <c r="E4226" s="26" t="n"/>
      <c r="F4226" s="26" t="n"/>
    </row>
    <row r="4227">
      <c r="A4227" s="31" t="n"/>
      <c r="B4227" s="26" t="n"/>
      <c r="C4227" s="26" t="n"/>
      <c r="D4227" s="29" t="n"/>
      <c r="E4227" s="26" t="n"/>
      <c r="F4227" s="26" t="n"/>
    </row>
    <row r="4228">
      <c r="A4228" s="31" t="n"/>
      <c r="B4228" s="26" t="n"/>
      <c r="C4228" s="26" t="n"/>
      <c r="D4228" s="29" t="n"/>
      <c r="E4228" s="26" t="n"/>
      <c r="F4228" s="26" t="n"/>
    </row>
    <row r="4229">
      <c r="A4229" s="31" t="n"/>
      <c r="B4229" s="26" t="n"/>
      <c r="C4229" s="26" t="n"/>
      <c r="D4229" s="29" t="n"/>
      <c r="E4229" s="26" t="n"/>
      <c r="F4229" s="26" t="n"/>
    </row>
    <row r="4230">
      <c r="A4230" s="31" t="n"/>
      <c r="B4230" s="26" t="n"/>
      <c r="C4230" s="26" t="n"/>
      <c r="D4230" s="29" t="n"/>
      <c r="E4230" s="26" t="n"/>
      <c r="F4230" s="26" t="n"/>
    </row>
    <row r="4231">
      <c r="A4231" s="31" t="n"/>
      <c r="B4231" s="26" t="n"/>
      <c r="C4231" s="26" t="n"/>
      <c r="D4231" s="29" t="n"/>
      <c r="E4231" s="26" t="n"/>
      <c r="F4231" s="26" t="n"/>
    </row>
    <row r="4232">
      <c r="A4232" s="31" t="n"/>
      <c r="B4232" s="26" t="n"/>
      <c r="C4232" s="26" t="n"/>
      <c r="D4232" s="29" t="n"/>
      <c r="E4232" s="26" t="n"/>
      <c r="F4232" s="26" t="n"/>
    </row>
    <row r="4233">
      <c r="A4233" s="31" t="n"/>
      <c r="B4233" s="26" t="n"/>
      <c r="C4233" s="26" t="n"/>
      <c r="D4233" s="29" t="n"/>
      <c r="E4233" s="26" t="n"/>
      <c r="F4233" s="26" t="n"/>
    </row>
    <row r="4234">
      <c r="A4234" s="31" t="n"/>
      <c r="B4234" s="26" t="n"/>
      <c r="C4234" s="26" t="n"/>
      <c r="D4234" s="29" t="n"/>
      <c r="E4234" s="26" t="n"/>
      <c r="F4234" s="26" t="n"/>
    </row>
    <row r="4235">
      <c r="A4235" s="31" t="n"/>
      <c r="B4235" s="26" t="n"/>
      <c r="C4235" s="26" t="n"/>
      <c r="D4235" s="29" t="n"/>
      <c r="E4235" s="26" t="n"/>
      <c r="F4235" s="26" t="n"/>
    </row>
    <row r="4236">
      <c r="A4236" s="31" t="n"/>
      <c r="B4236" s="26" t="n"/>
      <c r="C4236" s="26" t="n"/>
      <c r="D4236" s="29" t="n"/>
      <c r="E4236" s="26" t="n"/>
      <c r="F4236" s="26" t="n"/>
    </row>
    <row r="4237">
      <c r="A4237" s="31" t="n"/>
      <c r="B4237" s="26" t="n"/>
      <c r="C4237" s="26" t="n"/>
      <c r="D4237" s="29" t="n"/>
      <c r="E4237" s="26" t="n"/>
      <c r="F4237" s="26" t="n"/>
    </row>
    <row r="4238">
      <c r="A4238" s="31" t="n"/>
      <c r="B4238" s="26" t="n"/>
      <c r="C4238" s="26" t="n"/>
      <c r="D4238" s="29" t="n"/>
      <c r="E4238" s="26" t="n"/>
      <c r="F4238" s="26" t="n"/>
    </row>
    <row r="4239">
      <c r="A4239" s="31" t="n"/>
      <c r="B4239" s="26" t="n"/>
      <c r="C4239" s="26" t="n"/>
      <c r="D4239" s="29" t="n"/>
      <c r="E4239" s="26" t="n"/>
      <c r="F4239" s="26" t="n"/>
    </row>
    <row r="4240">
      <c r="A4240" s="31" t="n"/>
      <c r="B4240" s="26" t="n"/>
      <c r="C4240" s="26" t="n"/>
      <c r="D4240" s="29" t="n"/>
      <c r="E4240" s="26" t="n"/>
      <c r="F4240" s="26" t="n"/>
    </row>
    <row r="4241">
      <c r="A4241" s="31" t="n"/>
      <c r="B4241" s="26" t="n"/>
      <c r="C4241" s="26" t="n"/>
      <c r="D4241" s="29" t="n"/>
      <c r="E4241" s="26" t="n"/>
      <c r="F4241" s="26" t="n"/>
    </row>
    <row r="4242">
      <c r="A4242" s="31" t="n"/>
      <c r="B4242" s="26" t="n"/>
      <c r="C4242" s="26" t="n"/>
      <c r="D4242" s="29" t="n"/>
      <c r="E4242" s="26" t="n"/>
      <c r="F4242" s="26" t="n"/>
    </row>
    <row r="4243">
      <c r="A4243" s="31" t="n"/>
      <c r="B4243" s="26" t="n"/>
      <c r="C4243" s="26" t="n"/>
      <c r="D4243" s="29" t="n"/>
      <c r="E4243" s="26" t="n"/>
      <c r="F4243" s="26" t="n"/>
    </row>
    <row r="4244">
      <c r="A4244" s="31" t="n"/>
      <c r="B4244" s="26" t="n"/>
      <c r="C4244" s="26" t="n"/>
      <c r="D4244" s="29" t="n"/>
      <c r="E4244" s="26" t="n"/>
      <c r="F4244" s="26" t="n"/>
    </row>
    <row r="4245">
      <c r="A4245" s="31" t="n"/>
      <c r="B4245" s="26" t="n"/>
      <c r="C4245" s="26" t="n"/>
      <c r="D4245" s="29" t="n"/>
      <c r="E4245" s="26" t="n"/>
      <c r="F4245" s="26" t="n"/>
    </row>
    <row r="4246">
      <c r="A4246" s="31" t="n"/>
      <c r="B4246" s="26" t="n"/>
      <c r="C4246" s="26" t="n"/>
      <c r="D4246" s="29" t="n"/>
      <c r="E4246" s="26" t="n"/>
      <c r="F4246" s="26" t="n"/>
    </row>
    <row r="4247">
      <c r="A4247" s="31" t="n"/>
      <c r="B4247" s="26" t="n"/>
      <c r="C4247" s="26" t="n"/>
      <c r="D4247" s="29" t="n"/>
      <c r="E4247" s="26" t="n"/>
      <c r="F4247" s="26" t="n"/>
    </row>
    <row r="4248">
      <c r="A4248" s="31" t="n"/>
      <c r="B4248" s="26" t="n"/>
      <c r="C4248" s="26" t="n"/>
      <c r="D4248" s="29" t="n"/>
      <c r="E4248" s="26" t="n"/>
      <c r="F4248" s="26" t="n"/>
    </row>
    <row r="4249">
      <c r="A4249" s="31" t="n"/>
      <c r="B4249" s="26" t="n"/>
      <c r="C4249" s="26" t="n"/>
      <c r="D4249" s="29" t="n"/>
      <c r="E4249" s="26" t="n"/>
      <c r="F4249" s="26" t="n"/>
    </row>
    <row r="4250">
      <c r="A4250" s="31" t="n"/>
      <c r="B4250" s="26" t="n"/>
      <c r="C4250" s="26" t="n"/>
      <c r="D4250" s="29" t="n"/>
      <c r="E4250" s="26" t="n"/>
      <c r="F4250" s="26" t="n"/>
    </row>
    <row r="4251">
      <c r="A4251" s="31" t="n"/>
      <c r="B4251" s="26" t="n"/>
      <c r="C4251" s="26" t="n"/>
      <c r="D4251" s="29" t="n"/>
      <c r="E4251" s="26" t="n"/>
      <c r="F4251" s="26" t="n"/>
    </row>
    <row r="4252">
      <c r="A4252" s="31" t="n"/>
      <c r="B4252" s="26" t="n"/>
      <c r="C4252" s="26" t="n"/>
      <c r="D4252" s="29" t="n"/>
      <c r="E4252" s="26" t="n"/>
      <c r="F4252" s="26" t="n"/>
    </row>
    <row r="4253">
      <c r="A4253" s="31" t="n"/>
      <c r="B4253" s="26" t="n"/>
      <c r="C4253" s="26" t="n"/>
      <c r="D4253" s="29" t="n"/>
      <c r="E4253" s="26" t="n"/>
      <c r="F4253" s="26" t="n"/>
    </row>
    <row r="4254">
      <c r="A4254" s="31" t="n"/>
      <c r="B4254" s="26" t="n"/>
      <c r="C4254" s="26" t="n"/>
      <c r="D4254" s="29" t="n"/>
      <c r="E4254" s="26" t="n"/>
      <c r="F4254" s="26" t="n"/>
    </row>
    <row r="4255">
      <c r="A4255" s="31" t="n"/>
      <c r="B4255" s="26" t="n"/>
      <c r="C4255" s="26" t="n"/>
      <c r="D4255" s="29" t="n"/>
      <c r="E4255" s="26" t="n"/>
      <c r="F4255" s="26" t="n"/>
    </row>
    <row r="4256">
      <c r="A4256" s="31" t="n"/>
      <c r="B4256" s="26" t="n"/>
      <c r="C4256" s="26" t="n"/>
      <c r="D4256" s="29" t="n"/>
      <c r="E4256" s="26" t="n"/>
      <c r="F4256" s="26" t="n"/>
    </row>
    <row r="4257">
      <c r="A4257" s="31" t="n"/>
      <c r="B4257" s="26" t="n"/>
      <c r="C4257" s="26" t="n"/>
      <c r="D4257" s="29" t="n"/>
      <c r="E4257" s="26" t="n"/>
      <c r="F4257" s="26" t="n"/>
    </row>
    <row r="4258">
      <c r="A4258" s="31" t="n"/>
      <c r="B4258" s="26" t="n"/>
      <c r="C4258" s="26" t="n"/>
      <c r="D4258" s="29" t="n"/>
      <c r="E4258" s="26" t="n"/>
      <c r="F4258" s="26" t="n"/>
    </row>
    <row r="4259">
      <c r="A4259" s="31" t="n"/>
      <c r="B4259" s="26" t="n"/>
      <c r="C4259" s="26" t="n"/>
      <c r="D4259" s="29" t="n"/>
      <c r="E4259" s="26" t="n"/>
      <c r="F4259" s="26" t="n"/>
    </row>
    <row r="4260">
      <c r="A4260" s="31" t="n"/>
      <c r="B4260" s="26" t="n"/>
      <c r="C4260" s="26" t="n"/>
      <c r="D4260" s="29" t="n"/>
      <c r="E4260" s="26" t="n"/>
      <c r="F4260" s="26" t="n"/>
    </row>
    <row r="4261">
      <c r="A4261" s="31" t="n"/>
      <c r="B4261" s="26" t="n"/>
      <c r="C4261" s="26" t="n"/>
      <c r="D4261" s="29" t="n"/>
      <c r="E4261" s="26" t="n"/>
      <c r="F4261" s="26" t="n"/>
    </row>
    <row r="4262">
      <c r="A4262" s="31" t="n"/>
      <c r="B4262" s="26" t="n"/>
      <c r="C4262" s="26" t="n"/>
      <c r="D4262" s="29" t="n"/>
      <c r="E4262" s="26" t="n"/>
      <c r="F4262" s="26" t="n"/>
    </row>
    <row r="4263">
      <c r="A4263" s="31" t="n"/>
      <c r="B4263" s="26" t="n"/>
      <c r="C4263" s="26" t="n"/>
      <c r="D4263" s="29" t="n"/>
      <c r="E4263" s="26" t="n"/>
      <c r="F4263" s="26" t="n"/>
    </row>
    <row r="4264">
      <c r="A4264" s="31" t="n"/>
      <c r="B4264" s="26" t="n"/>
      <c r="C4264" s="26" t="n"/>
      <c r="D4264" s="29" t="n"/>
      <c r="E4264" s="26" t="n"/>
      <c r="F4264" s="26" t="n"/>
    </row>
    <row r="4265">
      <c r="A4265" s="31" t="n"/>
      <c r="B4265" s="26" t="n"/>
      <c r="C4265" s="26" t="n"/>
      <c r="D4265" s="29" t="n"/>
      <c r="E4265" s="26" t="n"/>
      <c r="F4265" s="26" t="n"/>
    </row>
    <row r="4266">
      <c r="A4266" s="31" t="n"/>
      <c r="B4266" s="26" t="n"/>
      <c r="C4266" s="26" t="n"/>
      <c r="D4266" s="29" t="n"/>
      <c r="E4266" s="26" t="n"/>
      <c r="F4266" s="26" t="n"/>
    </row>
    <row r="4267">
      <c r="A4267" s="31" t="n"/>
      <c r="B4267" s="26" t="n"/>
      <c r="C4267" s="26" t="n"/>
      <c r="D4267" s="29" t="n"/>
      <c r="E4267" s="26" t="n"/>
      <c r="F4267" s="26" t="n"/>
    </row>
    <row r="4268">
      <c r="A4268" s="31" t="n"/>
      <c r="B4268" s="26" t="n"/>
      <c r="C4268" s="26" t="n"/>
      <c r="D4268" s="29" t="n"/>
      <c r="E4268" s="26" t="n"/>
      <c r="F4268" s="26" t="n"/>
    </row>
    <row r="4269">
      <c r="A4269" s="31" t="n"/>
      <c r="B4269" s="26" t="n"/>
      <c r="C4269" s="26" t="n"/>
      <c r="D4269" s="29" t="n"/>
      <c r="E4269" s="26" t="n"/>
      <c r="F4269" s="26" t="n"/>
    </row>
    <row r="4270">
      <c r="A4270" s="31" t="n"/>
      <c r="B4270" s="26" t="n"/>
      <c r="C4270" s="26" t="n"/>
      <c r="D4270" s="29" t="n"/>
      <c r="E4270" s="26" t="n"/>
      <c r="F4270" s="26" t="n"/>
    </row>
    <row r="4271">
      <c r="A4271" s="31" t="n"/>
      <c r="B4271" s="26" t="n"/>
      <c r="C4271" s="26" t="n"/>
      <c r="D4271" s="29" t="n"/>
      <c r="E4271" s="26" t="n"/>
      <c r="F4271" s="26" t="n"/>
    </row>
    <row r="4272">
      <c r="A4272" s="31" t="n"/>
      <c r="B4272" s="26" t="n"/>
      <c r="C4272" s="26" t="n"/>
      <c r="D4272" s="29" t="n"/>
      <c r="E4272" s="26" t="n"/>
      <c r="F4272" s="26" t="n"/>
    </row>
    <row r="4273">
      <c r="A4273" s="31" t="n"/>
      <c r="B4273" s="26" t="n"/>
      <c r="C4273" s="26" t="n"/>
      <c r="D4273" s="29" t="n"/>
      <c r="E4273" s="26" t="n"/>
      <c r="F4273" s="26" t="n"/>
    </row>
    <row r="4274">
      <c r="A4274" s="31" t="n"/>
      <c r="B4274" s="26" t="n"/>
      <c r="C4274" s="26" t="n"/>
      <c r="D4274" s="29" t="n"/>
      <c r="E4274" s="26" t="n"/>
      <c r="F4274" s="26" t="n"/>
    </row>
    <row r="4275">
      <c r="A4275" s="31" t="n"/>
      <c r="B4275" s="26" t="n"/>
      <c r="C4275" s="26" t="n"/>
      <c r="D4275" s="29" t="n"/>
      <c r="E4275" s="26" t="n"/>
      <c r="F4275" s="26" t="n"/>
    </row>
    <row r="4276">
      <c r="A4276" s="31" t="n"/>
      <c r="B4276" s="26" t="n"/>
      <c r="C4276" s="26" t="n"/>
      <c r="D4276" s="29" t="n"/>
      <c r="E4276" s="26" t="n"/>
      <c r="F4276" s="26" t="n"/>
    </row>
    <row r="4277">
      <c r="A4277" s="31" t="n"/>
      <c r="B4277" s="26" t="n"/>
      <c r="C4277" s="26" t="n"/>
      <c r="D4277" s="29" t="n"/>
      <c r="E4277" s="26" t="n"/>
      <c r="F4277" s="26" t="n"/>
    </row>
    <row r="4278">
      <c r="A4278" s="31" t="n"/>
      <c r="B4278" s="26" t="n"/>
      <c r="C4278" s="26" t="n"/>
      <c r="D4278" s="29" t="n"/>
      <c r="E4278" s="26" t="n"/>
      <c r="F4278" s="26" t="n"/>
    </row>
    <row r="4279">
      <c r="A4279" s="31" t="n"/>
      <c r="B4279" s="26" t="n"/>
      <c r="C4279" s="26" t="n"/>
      <c r="D4279" s="29" t="n"/>
      <c r="E4279" s="26" t="n"/>
      <c r="F4279" s="26" t="n"/>
    </row>
    <row r="4280">
      <c r="A4280" s="31" t="n"/>
      <c r="B4280" s="26" t="n"/>
      <c r="C4280" s="26" t="n"/>
      <c r="D4280" s="29" t="n"/>
      <c r="E4280" s="26" t="n"/>
      <c r="F4280" s="26" t="n"/>
    </row>
    <row r="4281">
      <c r="A4281" s="31" t="n"/>
      <c r="B4281" s="26" t="n"/>
      <c r="C4281" s="26" t="n"/>
      <c r="D4281" s="29" t="n"/>
      <c r="E4281" s="26" t="n"/>
      <c r="F4281" s="26" t="n"/>
    </row>
    <row r="4282">
      <c r="A4282" s="31" t="n"/>
      <c r="B4282" s="26" t="n"/>
      <c r="C4282" s="26" t="n"/>
      <c r="D4282" s="29" t="n"/>
      <c r="E4282" s="26" t="n"/>
      <c r="F4282" s="26" t="n"/>
    </row>
    <row r="4283">
      <c r="A4283" s="31" t="n"/>
      <c r="B4283" s="26" t="n"/>
      <c r="C4283" s="26" t="n"/>
      <c r="D4283" s="29" t="n"/>
      <c r="E4283" s="26" t="n"/>
      <c r="F4283" s="26" t="n"/>
    </row>
    <row r="4284">
      <c r="A4284" s="31" t="n"/>
      <c r="B4284" s="26" t="n"/>
      <c r="C4284" s="26" t="n"/>
      <c r="D4284" s="29" t="n"/>
      <c r="E4284" s="26" t="n"/>
      <c r="F4284" s="26" t="n"/>
    </row>
    <row r="4285">
      <c r="A4285" s="31" t="n"/>
      <c r="B4285" s="26" t="n"/>
      <c r="C4285" s="26" t="n"/>
      <c r="D4285" s="29" t="n"/>
      <c r="E4285" s="26" t="n"/>
      <c r="F4285" s="26" t="n"/>
    </row>
    <row r="4286">
      <c r="A4286" s="31" t="n"/>
      <c r="B4286" s="26" t="n"/>
      <c r="C4286" s="26" t="n"/>
      <c r="D4286" s="29" t="n"/>
      <c r="E4286" s="26" t="n"/>
      <c r="F4286" s="26" t="n"/>
    </row>
    <row r="4287">
      <c r="A4287" s="31" t="n"/>
      <c r="B4287" s="26" t="n"/>
      <c r="C4287" s="26" t="n"/>
      <c r="D4287" s="29" t="n"/>
      <c r="E4287" s="26" t="n"/>
      <c r="F4287" s="26" t="n"/>
    </row>
    <row r="4288">
      <c r="A4288" s="31" t="n"/>
      <c r="B4288" s="26" t="n"/>
      <c r="C4288" s="26" t="n"/>
      <c r="D4288" s="29" t="n"/>
      <c r="E4288" s="26" t="n"/>
      <c r="F4288" s="26" t="n"/>
    </row>
    <row r="4289">
      <c r="A4289" s="31" t="n"/>
      <c r="B4289" s="26" t="n"/>
      <c r="C4289" s="26" t="n"/>
      <c r="D4289" s="29" t="n"/>
      <c r="E4289" s="26" t="n"/>
      <c r="F4289" s="26" t="n"/>
    </row>
    <row r="4290">
      <c r="A4290" s="31" t="n"/>
      <c r="B4290" s="26" t="n"/>
      <c r="C4290" s="26" t="n"/>
      <c r="D4290" s="29" t="n"/>
      <c r="E4290" s="26" t="n"/>
      <c r="F4290" s="26" t="n"/>
    </row>
    <row r="4291">
      <c r="A4291" s="31" t="n"/>
      <c r="B4291" s="26" t="n"/>
      <c r="C4291" s="26" t="n"/>
      <c r="D4291" s="29" t="n"/>
      <c r="E4291" s="26" t="n"/>
      <c r="F4291" s="26" t="n"/>
    </row>
    <row r="4292">
      <c r="A4292" s="31" t="n"/>
      <c r="B4292" s="26" t="n"/>
      <c r="C4292" s="26" t="n"/>
      <c r="D4292" s="29" t="n"/>
      <c r="E4292" s="26" t="n"/>
      <c r="F4292" s="26" t="n"/>
    </row>
    <row r="4293">
      <c r="A4293" s="31" t="n"/>
      <c r="B4293" s="26" t="n"/>
      <c r="C4293" s="26" t="n"/>
      <c r="D4293" s="29" t="n"/>
      <c r="E4293" s="26" t="n"/>
      <c r="F4293" s="26" t="n"/>
    </row>
    <row r="4294">
      <c r="A4294" s="31" t="n"/>
      <c r="B4294" s="26" t="n"/>
      <c r="C4294" s="26" t="n"/>
      <c r="D4294" s="29" t="n"/>
      <c r="E4294" s="26" t="n"/>
      <c r="F4294" s="26" t="n"/>
    </row>
    <row r="4295">
      <c r="A4295" s="31" t="n"/>
      <c r="B4295" s="26" t="n"/>
      <c r="C4295" s="26" t="n"/>
      <c r="D4295" s="29" t="n"/>
      <c r="E4295" s="26" t="n"/>
      <c r="F4295" s="26" t="n"/>
    </row>
    <row r="4296">
      <c r="A4296" s="31" t="n"/>
      <c r="B4296" s="26" t="n"/>
      <c r="C4296" s="26" t="n"/>
      <c r="D4296" s="29" t="n"/>
      <c r="E4296" s="26" t="n"/>
      <c r="F4296" s="26" t="n"/>
    </row>
    <row r="4297">
      <c r="A4297" s="31" t="n"/>
      <c r="B4297" s="26" t="n"/>
      <c r="C4297" s="26" t="n"/>
      <c r="D4297" s="29" t="n"/>
      <c r="E4297" s="26" t="n"/>
      <c r="F4297" s="26" t="n"/>
    </row>
    <row r="4298">
      <c r="A4298" s="31" t="n"/>
      <c r="B4298" s="26" t="n"/>
      <c r="C4298" s="26" t="n"/>
      <c r="D4298" s="29" t="n"/>
      <c r="E4298" s="26" t="n"/>
      <c r="F4298" s="26" t="n"/>
    </row>
    <row r="4299">
      <c r="A4299" s="31" t="n"/>
      <c r="B4299" s="26" t="n"/>
      <c r="C4299" s="26" t="n"/>
      <c r="D4299" s="29" t="n"/>
      <c r="E4299" s="26" t="n"/>
      <c r="F4299" s="26" t="n"/>
    </row>
    <row r="4300">
      <c r="A4300" s="31" t="n"/>
      <c r="B4300" s="26" t="n"/>
      <c r="C4300" s="26" t="n"/>
      <c r="D4300" s="29" t="n"/>
      <c r="E4300" s="26" t="n"/>
      <c r="F4300" s="26" t="n"/>
    </row>
    <row r="4301">
      <c r="A4301" s="31" t="n"/>
      <c r="B4301" s="26" t="n"/>
      <c r="C4301" s="26" t="n"/>
      <c r="D4301" s="29" t="n"/>
      <c r="E4301" s="26" t="n"/>
      <c r="F4301" s="26" t="n"/>
    </row>
    <row r="4302">
      <c r="A4302" s="31" t="n"/>
      <c r="B4302" s="26" t="n"/>
      <c r="C4302" s="26" t="n"/>
      <c r="D4302" s="29" t="n"/>
      <c r="E4302" s="26" t="n"/>
      <c r="F4302" s="26" t="n"/>
    </row>
    <row r="4303">
      <c r="A4303" s="31" t="n"/>
      <c r="B4303" s="26" t="n"/>
      <c r="C4303" s="26" t="n"/>
      <c r="D4303" s="29" t="n"/>
      <c r="E4303" s="26" t="n"/>
      <c r="F4303" s="26" t="n"/>
    </row>
    <row r="4304">
      <c r="A4304" s="31" t="n"/>
      <c r="B4304" s="26" t="n"/>
      <c r="C4304" s="26" t="n"/>
      <c r="D4304" s="29" t="n"/>
      <c r="E4304" s="26" t="n"/>
      <c r="F4304" s="26" t="n"/>
    </row>
    <row r="4305">
      <c r="A4305" s="31" t="n"/>
      <c r="B4305" s="26" t="n"/>
      <c r="C4305" s="26" t="n"/>
      <c r="D4305" s="29" t="n"/>
      <c r="E4305" s="26" t="n"/>
      <c r="F4305" s="26" t="n"/>
    </row>
    <row r="4306">
      <c r="A4306" s="31" t="n"/>
      <c r="B4306" s="26" t="n"/>
      <c r="C4306" s="26" t="n"/>
      <c r="D4306" s="29" t="n"/>
      <c r="E4306" s="26" t="n"/>
      <c r="F4306" s="26" t="n"/>
    </row>
    <row r="4307">
      <c r="A4307" s="31" t="n"/>
      <c r="B4307" s="26" t="n"/>
      <c r="C4307" s="26" t="n"/>
      <c r="D4307" s="29" t="n"/>
      <c r="E4307" s="26" t="n"/>
      <c r="F4307" s="26" t="n"/>
    </row>
    <row r="4308">
      <c r="A4308" s="31" t="n"/>
      <c r="B4308" s="26" t="n"/>
      <c r="C4308" s="26" t="n"/>
      <c r="D4308" s="29" t="n"/>
      <c r="E4308" s="26" t="n"/>
      <c r="F4308" s="26" t="n"/>
    </row>
    <row r="4309">
      <c r="A4309" s="31" t="n"/>
      <c r="B4309" s="26" t="n"/>
      <c r="C4309" s="26" t="n"/>
      <c r="D4309" s="29" t="n"/>
      <c r="E4309" s="26" t="n"/>
      <c r="F4309" s="26" t="n"/>
    </row>
    <row r="4310">
      <c r="A4310" s="31" t="n"/>
      <c r="B4310" s="26" t="n"/>
      <c r="C4310" s="26" t="n"/>
      <c r="D4310" s="29" t="n"/>
      <c r="E4310" s="26" t="n"/>
      <c r="F4310" s="26" t="n"/>
    </row>
    <row r="4311">
      <c r="A4311" s="31" t="n"/>
      <c r="B4311" s="26" t="n"/>
      <c r="C4311" s="26" t="n"/>
      <c r="D4311" s="29" t="n"/>
      <c r="E4311" s="26" t="n"/>
      <c r="F4311" s="26" t="n"/>
    </row>
    <row r="4312">
      <c r="A4312" s="31" t="n"/>
      <c r="B4312" s="26" t="n"/>
      <c r="C4312" s="26" t="n"/>
      <c r="D4312" s="29" t="n"/>
      <c r="E4312" s="26" t="n"/>
      <c r="F4312" s="26" t="n"/>
    </row>
    <row r="4313">
      <c r="A4313" s="31" t="n"/>
      <c r="B4313" s="26" t="n"/>
      <c r="C4313" s="26" t="n"/>
      <c r="D4313" s="29" t="n"/>
      <c r="E4313" s="26" t="n"/>
      <c r="F4313" s="26" t="n"/>
    </row>
    <row r="4314">
      <c r="A4314" s="31" t="n"/>
      <c r="B4314" s="26" t="n"/>
      <c r="C4314" s="26" t="n"/>
      <c r="D4314" s="29" t="n"/>
      <c r="E4314" s="26" t="n"/>
      <c r="F4314" s="26" t="n"/>
    </row>
    <row r="4315">
      <c r="A4315" s="31" t="n"/>
      <c r="B4315" s="26" t="n"/>
      <c r="C4315" s="26" t="n"/>
      <c r="D4315" s="29" t="n"/>
      <c r="E4315" s="26" t="n"/>
      <c r="F4315" s="26" t="n"/>
    </row>
    <row r="4316">
      <c r="A4316" s="31" t="n"/>
      <c r="B4316" s="26" t="n"/>
      <c r="C4316" s="26" t="n"/>
      <c r="D4316" s="29" t="n"/>
      <c r="E4316" s="26" t="n"/>
      <c r="F4316" s="26" t="n"/>
    </row>
    <row r="4317">
      <c r="A4317" s="31" t="n"/>
      <c r="B4317" s="26" t="n"/>
      <c r="C4317" s="26" t="n"/>
      <c r="D4317" s="29" t="n"/>
      <c r="E4317" s="26" t="n"/>
      <c r="F4317" s="26" t="n"/>
    </row>
    <row r="4318">
      <c r="A4318" s="31" t="n"/>
      <c r="B4318" s="26" t="n"/>
      <c r="C4318" s="26" t="n"/>
      <c r="D4318" s="29" t="n"/>
      <c r="E4318" s="26" t="n"/>
      <c r="F4318" s="26" t="n"/>
    </row>
    <row r="4319">
      <c r="A4319" s="31" t="n"/>
      <c r="B4319" s="26" t="n"/>
      <c r="C4319" s="26" t="n"/>
      <c r="D4319" s="29" t="n"/>
      <c r="E4319" s="26" t="n"/>
      <c r="F4319" s="26" t="n"/>
    </row>
    <row r="4320">
      <c r="A4320" s="31" t="n"/>
      <c r="B4320" s="26" t="n"/>
      <c r="C4320" s="26" t="n"/>
      <c r="D4320" s="29" t="n"/>
      <c r="E4320" s="26" t="n"/>
      <c r="F4320" s="26" t="n"/>
    </row>
    <row r="4321">
      <c r="A4321" s="31" t="n"/>
      <c r="B4321" s="26" t="n"/>
      <c r="C4321" s="26" t="n"/>
      <c r="D4321" s="29" t="n"/>
      <c r="E4321" s="26" t="n"/>
      <c r="F4321" s="26" t="n"/>
    </row>
    <row r="4322">
      <c r="A4322" s="31" t="n"/>
      <c r="B4322" s="26" t="n"/>
      <c r="C4322" s="26" t="n"/>
      <c r="D4322" s="29" t="n"/>
      <c r="E4322" s="26" t="n"/>
      <c r="F4322" s="26" t="n"/>
    </row>
    <row r="4323">
      <c r="A4323" s="31" t="n"/>
      <c r="B4323" s="26" t="n"/>
      <c r="C4323" s="26" t="n"/>
      <c r="D4323" s="29" t="n"/>
      <c r="E4323" s="26" t="n"/>
      <c r="F4323" s="26" t="n"/>
    </row>
    <row r="4324">
      <c r="A4324" s="31" t="n"/>
      <c r="B4324" s="26" t="n"/>
      <c r="C4324" s="26" t="n"/>
      <c r="D4324" s="29" t="n"/>
      <c r="E4324" s="26" t="n"/>
      <c r="F4324" s="26" t="n"/>
    </row>
    <row r="4325">
      <c r="A4325" s="31" t="n"/>
      <c r="B4325" s="26" t="n"/>
      <c r="C4325" s="26" t="n"/>
      <c r="D4325" s="29" t="n"/>
      <c r="E4325" s="26" t="n"/>
      <c r="F4325" s="26" t="n"/>
    </row>
    <row r="4326">
      <c r="A4326" s="31" t="n"/>
      <c r="B4326" s="26" t="n"/>
      <c r="C4326" s="26" t="n"/>
      <c r="D4326" s="29" t="n"/>
      <c r="E4326" s="26" t="n"/>
      <c r="F4326" s="26" t="n"/>
    </row>
    <row r="4327">
      <c r="A4327" s="31" t="n"/>
      <c r="B4327" s="26" t="n"/>
      <c r="C4327" s="26" t="n"/>
      <c r="D4327" s="29" t="n"/>
      <c r="E4327" s="26" t="n"/>
      <c r="F4327" s="26" t="n"/>
    </row>
    <row r="4328">
      <c r="A4328" s="31" t="n"/>
      <c r="B4328" s="26" t="n"/>
      <c r="C4328" s="26" t="n"/>
      <c r="D4328" s="29" t="n"/>
      <c r="E4328" s="26" t="n"/>
      <c r="F4328" s="26" t="n"/>
    </row>
    <row r="4329">
      <c r="A4329" s="31" t="n"/>
      <c r="B4329" s="26" t="n"/>
      <c r="C4329" s="26" t="n"/>
      <c r="D4329" s="29" t="n"/>
      <c r="E4329" s="26" t="n"/>
      <c r="F4329" s="26" t="n"/>
    </row>
    <row r="4330">
      <c r="A4330" s="31" t="n"/>
      <c r="B4330" s="26" t="n"/>
      <c r="C4330" s="26" t="n"/>
      <c r="D4330" s="29" t="n"/>
      <c r="E4330" s="26" t="n"/>
      <c r="F4330" s="26" t="n"/>
    </row>
    <row r="4331">
      <c r="A4331" s="31" t="n"/>
      <c r="B4331" s="26" t="n"/>
      <c r="C4331" s="26" t="n"/>
      <c r="D4331" s="29" t="n"/>
      <c r="E4331" s="26" t="n"/>
      <c r="F4331" s="26" t="n"/>
    </row>
    <row r="4332">
      <c r="A4332" s="31" t="n"/>
      <c r="B4332" s="26" t="n"/>
      <c r="C4332" s="26" t="n"/>
      <c r="D4332" s="29" t="n"/>
      <c r="E4332" s="26" t="n"/>
      <c r="F4332" s="26" t="n"/>
    </row>
    <row r="4333">
      <c r="A4333" s="31" t="n"/>
      <c r="B4333" s="26" t="n"/>
      <c r="C4333" s="26" t="n"/>
      <c r="D4333" s="29" t="n"/>
      <c r="E4333" s="26" t="n"/>
      <c r="F4333" s="26" t="n"/>
    </row>
    <row r="4334">
      <c r="A4334" s="31" t="n"/>
      <c r="B4334" s="26" t="n"/>
      <c r="C4334" s="26" t="n"/>
      <c r="D4334" s="29" t="n"/>
      <c r="E4334" s="26" t="n"/>
      <c r="F4334" s="26" t="n"/>
    </row>
    <row r="4335">
      <c r="A4335" s="31" t="n"/>
      <c r="B4335" s="26" t="n"/>
      <c r="C4335" s="26" t="n"/>
      <c r="D4335" s="29" t="n"/>
      <c r="E4335" s="26" t="n"/>
      <c r="F4335" s="26" t="n"/>
    </row>
    <row r="4336">
      <c r="A4336" s="31" t="n"/>
      <c r="B4336" s="26" t="n"/>
      <c r="C4336" s="26" t="n"/>
      <c r="D4336" s="29" t="n"/>
      <c r="E4336" s="26" t="n"/>
      <c r="F4336" s="26" t="n"/>
    </row>
    <row r="4337">
      <c r="A4337" s="31" t="n"/>
      <c r="B4337" s="26" t="n"/>
      <c r="C4337" s="26" t="n"/>
      <c r="D4337" s="29" t="n"/>
      <c r="E4337" s="26" t="n"/>
      <c r="F4337" s="26" t="n"/>
    </row>
    <row r="4338">
      <c r="A4338" s="31" t="n"/>
      <c r="B4338" s="26" t="n"/>
      <c r="C4338" s="26" t="n"/>
      <c r="D4338" s="29" t="n"/>
      <c r="E4338" s="26" t="n"/>
      <c r="F4338" s="26" t="n"/>
    </row>
    <row r="4339">
      <c r="A4339" s="31" t="n"/>
      <c r="B4339" s="26" t="n"/>
      <c r="C4339" s="26" t="n"/>
      <c r="D4339" s="29" t="n"/>
      <c r="E4339" s="26" t="n"/>
      <c r="F4339" s="26" t="n"/>
    </row>
    <row r="4340">
      <c r="A4340" s="31" t="n"/>
      <c r="B4340" s="26" t="n"/>
      <c r="C4340" s="26" t="n"/>
      <c r="D4340" s="29" t="n"/>
      <c r="E4340" s="26" t="n"/>
      <c r="F4340" s="26" t="n"/>
    </row>
    <row r="4341">
      <c r="A4341" s="31" t="n"/>
      <c r="B4341" s="26" t="n"/>
      <c r="C4341" s="26" t="n"/>
      <c r="D4341" s="29" t="n"/>
      <c r="E4341" s="26" t="n"/>
      <c r="F4341" s="26" t="n"/>
    </row>
    <row r="4342">
      <c r="A4342" s="31" t="n"/>
      <c r="B4342" s="26" t="n"/>
      <c r="C4342" s="26" t="n"/>
      <c r="D4342" s="29" t="n"/>
      <c r="E4342" s="26" t="n"/>
      <c r="F4342" s="26" t="n"/>
    </row>
    <row r="4343">
      <c r="A4343" s="31" t="n"/>
      <c r="B4343" s="26" t="n"/>
      <c r="C4343" s="26" t="n"/>
      <c r="D4343" s="29" t="n"/>
      <c r="E4343" s="26" t="n"/>
      <c r="F4343" s="26" t="n"/>
    </row>
    <row r="4344">
      <c r="A4344" s="31" t="n"/>
      <c r="B4344" s="26" t="n"/>
      <c r="C4344" s="26" t="n"/>
      <c r="D4344" s="29" t="n"/>
      <c r="E4344" s="26" t="n"/>
      <c r="F4344" s="26" t="n"/>
    </row>
    <row r="4345">
      <c r="A4345" s="31" t="n"/>
      <c r="B4345" s="26" t="n"/>
      <c r="C4345" s="26" t="n"/>
      <c r="D4345" s="29" t="n"/>
      <c r="E4345" s="26" t="n"/>
      <c r="F4345" s="26" t="n"/>
    </row>
    <row r="4346">
      <c r="A4346" s="31" t="n"/>
      <c r="B4346" s="26" t="n"/>
      <c r="C4346" s="26" t="n"/>
      <c r="D4346" s="29" t="n"/>
      <c r="E4346" s="26" t="n"/>
      <c r="F4346" s="26" t="n"/>
    </row>
    <row r="4347">
      <c r="A4347" s="31" t="n"/>
      <c r="B4347" s="26" t="n"/>
      <c r="C4347" s="26" t="n"/>
      <c r="D4347" s="29" t="n"/>
      <c r="E4347" s="26" t="n"/>
      <c r="F4347" s="26" t="n"/>
    </row>
    <row r="4348">
      <c r="A4348" s="31" t="n"/>
      <c r="B4348" s="26" t="n"/>
      <c r="C4348" s="26" t="n"/>
      <c r="D4348" s="29" t="n"/>
      <c r="E4348" s="26" t="n"/>
      <c r="F4348" s="26" t="n"/>
    </row>
    <row r="4349">
      <c r="A4349" s="31" t="n"/>
      <c r="B4349" s="26" t="n"/>
      <c r="C4349" s="26" t="n"/>
      <c r="D4349" s="29" t="n"/>
      <c r="E4349" s="26" t="n"/>
      <c r="F4349" s="26" t="n"/>
    </row>
    <row r="4350">
      <c r="A4350" s="31" t="n"/>
      <c r="B4350" s="26" t="n"/>
      <c r="C4350" s="26" t="n"/>
      <c r="D4350" s="29" t="n"/>
      <c r="E4350" s="26" t="n"/>
      <c r="F4350" s="26" t="n"/>
    </row>
    <row r="4351">
      <c r="A4351" s="31" t="n"/>
      <c r="B4351" s="26" t="n"/>
      <c r="C4351" s="26" t="n"/>
      <c r="D4351" s="29" t="n"/>
      <c r="E4351" s="26" t="n"/>
      <c r="F4351" s="26" t="n"/>
    </row>
    <row r="4352">
      <c r="A4352" s="31" t="n"/>
      <c r="B4352" s="26" t="n"/>
      <c r="C4352" s="26" t="n"/>
      <c r="D4352" s="29" t="n"/>
      <c r="E4352" s="26" t="n"/>
      <c r="F4352" s="26" t="n"/>
    </row>
    <row r="4353">
      <c r="A4353" s="31" t="n"/>
      <c r="B4353" s="26" t="n"/>
      <c r="C4353" s="26" t="n"/>
      <c r="D4353" s="29" t="n"/>
      <c r="E4353" s="26" t="n"/>
      <c r="F4353" s="26" t="n"/>
    </row>
    <row r="4354">
      <c r="A4354" s="31" t="n"/>
      <c r="B4354" s="26" t="n"/>
      <c r="C4354" s="26" t="n"/>
      <c r="D4354" s="29" t="n"/>
      <c r="E4354" s="26" t="n"/>
      <c r="F4354" s="26" t="n"/>
    </row>
    <row r="4355">
      <c r="A4355" s="31" t="n"/>
      <c r="B4355" s="26" t="n"/>
      <c r="C4355" s="26" t="n"/>
      <c r="D4355" s="29" t="n"/>
      <c r="E4355" s="26" t="n"/>
      <c r="F4355" s="26" t="n"/>
    </row>
    <row r="4356">
      <c r="A4356" s="31" t="n"/>
      <c r="B4356" s="26" t="n"/>
      <c r="C4356" s="26" t="n"/>
      <c r="D4356" s="29" t="n"/>
      <c r="E4356" s="26" t="n"/>
      <c r="F4356" s="26" t="n"/>
    </row>
    <row r="4357">
      <c r="A4357" s="31" t="n"/>
      <c r="B4357" s="26" t="n"/>
      <c r="C4357" s="26" t="n"/>
      <c r="D4357" s="29" t="n"/>
      <c r="E4357" s="26" t="n"/>
      <c r="F4357" s="26" t="n"/>
    </row>
    <row r="4358">
      <c r="A4358" s="31" t="n"/>
      <c r="B4358" s="26" t="n"/>
      <c r="C4358" s="26" t="n"/>
      <c r="D4358" s="29" t="n"/>
      <c r="E4358" s="26" t="n"/>
      <c r="F4358" s="26" t="n"/>
    </row>
    <row r="4359">
      <c r="A4359" s="31" t="n"/>
      <c r="B4359" s="26" t="n"/>
      <c r="C4359" s="26" t="n"/>
      <c r="D4359" s="29" t="n"/>
      <c r="E4359" s="26" t="n"/>
      <c r="F4359" s="26" t="n"/>
    </row>
    <row r="4360">
      <c r="A4360" s="31" t="n"/>
      <c r="B4360" s="26" t="n"/>
      <c r="C4360" s="26" t="n"/>
      <c r="D4360" s="29" t="n"/>
      <c r="E4360" s="26" t="n"/>
      <c r="F4360" s="26" t="n"/>
    </row>
    <row r="4361">
      <c r="A4361" s="31" t="n"/>
      <c r="B4361" s="26" t="n"/>
      <c r="C4361" s="26" t="n"/>
      <c r="D4361" s="29" t="n"/>
      <c r="E4361" s="26" t="n"/>
      <c r="F4361" s="26" t="n"/>
    </row>
    <row r="4362">
      <c r="A4362" s="31" t="n"/>
      <c r="B4362" s="26" t="n"/>
      <c r="C4362" s="26" t="n"/>
      <c r="D4362" s="29" t="n"/>
      <c r="E4362" s="26" t="n"/>
      <c r="F4362" s="26" t="n"/>
    </row>
    <row r="4363">
      <c r="A4363" s="31" t="n"/>
      <c r="B4363" s="26" t="n"/>
      <c r="C4363" s="26" t="n"/>
      <c r="D4363" s="29" t="n"/>
      <c r="E4363" s="26" t="n"/>
      <c r="F4363" s="26" t="n"/>
    </row>
    <row r="4364">
      <c r="A4364" s="31" t="n"/>
      <c r="B4364" s="26" t="n"/>
      <c r="C4364" s="26" t="n"/>
      <c r="D4364" s="29" t="n"/>
      <c r="E4364" s="26" t="n"/>
      <c r="F4364" s="26" t="n"/>
    </row>
    <row r="4365">
      <c r="A4365" s="31" t="n"/>
      <c r="B4365" s="26" t="n"/>
      <c r="C4365" s="26" t="n"/>
      <c r="D4365" s="29" t="n"/>
      <c r="E4365" s="26" t="n"/>
      <c r="F4365" s="26" t="n"/>
    </row>
    <row r="4366">
      <c r="A4366" s="31" t="n"/>
      <c r="B4366" s="26" t="n"/>
      <c r="C4366" s="26" t="n"/>
      <c r="D4366" s="29" t="n"/>
      <c r="E4366" s="26" t="n"/>
      <c r="F4366" s="26" t="n"/>
    </row>
    <row r="4367">
      <c r="A4367" s="31" t="n"/>
      <c r="B4367" s="26" t="n"/>
      <c r="C4367" s="26" t="n"/>
      <c r="D4367" s="29" t="n"/>
      <c r="E4367" s="26" t="n"/>
      <c r="F4367" s="26" t="n"/>
    </row>
    <row r="4368">
      <c r="A4368" s="31" t="n"/>
      <c r="B4368" s="26" t="n"/>
      <c r="C4368" s="26" t="n"/>
      <c r="D4368" s="29" t="n"/>
      <c r="E4368" s="26" t="n"/>
      <c r="F4368" s="26" t="n"/>
    </row>
    <row r="4369">
      <c r="A4369" s="31" t="n"/>
      <c r="B4369" s="26" t="n"/>
      <c r="C4369" s="26" t="n"/>
      <c r="D4369" s="29" t="n"/>
      <c r="E4369" s="26" t="n"/>
      <c r="F4369" s="26" t="n"/>
    </row>
    <row r="4370">
      <c r="A4370" s="31" t="n"/>
      <c r="B4370" s="26" t="n"/>
      <c r="C4370" s="26" t="n"/>
      <c r="D4370" s="29" t="n"/>
      <c r="E4370" s="26" t="n"/>
      <c r="F4370" s="26" t="n"/>
    </row>
    <row r="4371">
      <c r="A4371" s="31" t="n"/>
      <c r="B4371" s="26" t="n"/>
      <c r="C4371" s="26" t="n"/>
      <c r="D4371" s="29" t="n"/>
      <c r="E4371" s="26" t="n"/>
      <c r="F4371" s="26" t="n"/>
    </row>
    <row r="4372">
      <c r="A4372" s="31" t="n"/>
      <c r="B4372" s="26" t="n"/>
      <c r="C4372" s="26" t="n"/>
      <c r="D4372" s="29" t="n"/>
      <c r="E4372" s="26" t="n"/>
      <c r="F4372" s="26" t="n"/>
    </row>
    <row r="4373">
      <c r="A4373" s="31" t="n"/>
      <c r="B4373" s="26" t="n"/>
      <c r="C4373" s="26" t="n"/>
      <c r="D4373" s="29" t="n"/>
      <c r="E4373" s="26" t="n"/>
      <c r="F4373" s="26" t="n"/>
    </row>
    <row r="4374">
      <c r="A4374" s="31" t="n"/>
      <c r="B4374" s="26" t="n"/>
      <c r="C4374" s="26" t="n"/>
      <c r="D4374" s="29" t="n"/>
      <c r="E4374" s="26" t="n"/>
      <c r="F4374" s="26" t="n"/>
    </row>
    <row r="4375">
      <c r="A4375" s="31" t="n"/>
      <c r="B4375" s="26" t="n"/>
      <c r="C4375" s="26" t="n"/>
      <c r="D4375" s="29" t="n"/>
      <c r="E4375" s="26" t="n"/>
      <c r="F4375" s="26" t="n"/>
    </row>
    <row r="4376">
      <c r="A4376" s="31" t="n"/>
      <c r="B4376" s="26" t="n"/>
      <c r="C4376" s="26" t="n"/>
      <c r="D4376" s="29" t="n"/>
      <c r="E4376" s="26" t="n"/>
      <c r="F4376" s="26" t="n"/>
    </row>
    <row r="4377">
      <c r="A4377" s="31" t="n"/>
      <c r="B4377" s="26" t="n"/>
      <c r="C4377" s="26" t="n"/>
      <c r="D4377" s="29" t="n"/>
      <c r="E4377" s="26" t="n"/>
      <c r="F4377" s="26" t="n"/>
    </row>
    <row r="4378">
      <c r="A4378" s="31" t="n"/>
      <c r="B4378" s="26" t="n"/>
      <c r="C4378" s="26" t="n"/>
      <c r="D4378" s="29" t="n"/>
      <c r="E4378" s="26" t="n"/>
      <c r="F4378" s="26" t="n"/>
    </row>
    <row r="4379">
      <c r="A4379" s="31" t="n"/>
      <c r="B4379" s="26" t="n"/>
      <c r="C4379" s="26" t="n"/>
      <c r="D4379" s="29" t="n"/>
      <c r="E4379" s="26" t="n"/>
      <c r="F4379" s="26" t="n"/>
    </row>
    <row r="4380">
      <c r="A4380" s="31" t="n"/>
      <c r="B4380" s="26" t="n"/>
      <c r="C4380" s="26" t="n"/>
      <c r="D4380" s="29" t="n"/>
      <c r="E4380" s="26" t="n"/>
      <c r="F4380" s="26" t="n"/>
    </row>
    <row r="4381">
      <c r="A4381" s="31" t="n"/>
      <c r="B4381" s="26" t="n"/>
      <c r="C4381" s="26" t="n"/>
      <c r="D4381" s="29" t="n"/>
      <c r="E4381" s="26" t="n"/>
      <c r="F4381" s="26" t="n"/>
    </row>
    <row r="4382">
      <c r="A4382" s="31" t="n"/>
      <c r="B4382" s="26" t="n"/>
      <c r="C4382" s="26" t="n"/>
      <c r="D4382" s="29" t="n"/>
      <c r="E4382" s="26" t="n"/>
      <c r="F4382" s="26" t="n"/>
    </row>
    <row r="4383">
      <c r="A4383" s="31" t="n"/>
      <c r="B4383" s="26" t="n"/>
      <c r="C4383" s="26" t="n"/>
      <c r="D4383" s="29" t="n"/>
      <c r="E4383" s="26" t="n"/>
      <c r="F4383" s="26" t="n"/>
    </row>
    <row r="4384">
      <c r="A4384" s="31" t="n"/>
      <c r="B4384" s="26" t="n"/>
      <c r="C4384" s="26" t="n"/>
      <c r="D4384" s="29" t="n"/>
      <c r="E4384" s="26" t="n"/>
      <c r="F4384" s="26" t="n"/>
    </row>
    <row r="4385">
      <c r="A4385" s="31" t="n"/>
      <c r="B4385" s="26" t="n"/>
      <c r="C4385" s="26" t="n"/>
      <c r="D4385" s="29" t="n"/>
      <c r="E4385" s="26" t="n"/>
      <c r="F4385" s="26" t="n"/>
    </row>
    <row r="4386">
      <c r="A4386" s="31" t="n"/>
      <c r="B4386" s="26" t="n"/>
      <c r="C4386" s="26" t="n"/>
      <c r="D4386" s="29" t="n"/>
      <c r="E4386" s="26" t="n"/>
      <c r="F4386" s="26" t="n"/>
    </row>
    <row r="4387">
      <c r="A4387" s="31" t="n"/>
      <c r="B4387" s="26" t="n"/>
      <c r="C4387" s="26" t="n"/>
      <c r="D4387" s="29" t="n"/>
      <c r="E4387" s="26" t="n"/>
      <c r="F4387" s="26" t="n"/>
    </row>
    <row r="4388">
      <c r="A4388" s="31" t="n"/>
      <c r="B4388" s="26" t="n"/>
      <c r="C4388" s="26" t="n"/>
      <c r="D4388" s="29" t="n"/>
      <c r="E4388" s="26" t="n"/>
      <c r="F4388" s="26" t="n"/>
    </row>
    <row r="4389">
      <c r="A4389" s="31" t="n"/>
      <c r="B4389" s="26" t="n"/>
      <c r="C4389" s="26" t="n"/>
      <c r="D4389" s="29" t="n"/>
      <c r="E4389" s="26" t="n"/>
      <c r="F4389" s="26" t="n"/>
    </row>
    <row r="4390">
      <c r="A4390" s="31" t="n"/>
      <c r="B4390" s="26" t="n"/>
      <c r="C4390" s="26" t="n"/>
      <c r="D4390" s="29" t="n"/>
      <c r="E4390" s="26" t="n"/>
      <c r="F4390" s="26" t="n"/>
    </row>
    <row r="4391">
      <c r="A4391" s="31" t="n"/>
      <c r="B4391" s="26" t="n"/>
      <c r="C4391" s="26" t="n"/>
      <c r="D4391" s="29" t="n"/>
      <c r="E4391" s="26" t="n"/>
      <c r="F4391" s="26" t="n"/>
    </row>
    <row r="4392">
      <c r="A4392" s="31" t="n"/>
      <c r="B4392" s="26" t="n"/>
      <c r="C4392" s="26" t="n"/>
      <c r="D4392" s="29" t="n"/>
      <c r="E4392" s="26" t="n"/>
      <c r="F4392" s="26" t="n"/>
    </row>
    <row r="4393">
      <c r="A4393" s="31" t="n"/>
      <c r="B4393" s="26" t="n"/>
      <c r="C4393" s="26" t="n"/>
      <c r="D4393" s="29" t="n"/>
      <c r="E4393" s="26" t="n"/>
      <c r="F4393" s="26" t="n"/>
    </row>
    <row r="4394">
      <c r="A4394" s="31" t="n"/>
      <c r="B4394" s="26" t="n"/>
      <c r="C4394" s="26" t="n"/>
      <c r="D4394" s="29" t="n"/>
      <c r="E4394" s="26" t="n"/>
      <c r="F4394" s="26" t="n"/>
    </row>
    <row r="4395">
      <c r="A4395" s="31" t="n"/>
      <c r="B4395" s="26" t="n"/>
      <c r="C4395" s="26" t="n"/>
      <c r="D4395" s="29" t="n"/>
      <c r="E4395" s="26" t="n"/>
      <c r="F4395" s="26" t="n"/>
    </row>
    <row r="4396">
      <c r="A4396" s="31" t="n"/>
      <c r="B4396" s="26" t="n"/>
      <c r="C4396" s="26" t="n"/>
      <c r="D4396" s="29" t="n"/>
      <c r="E4396" s="26" t="n"/>
      <c r="F4396" s="26" t="n"/>
    </row>
    <row r="4397">
      <c r="A4397" s="31" t="n"/>
      <c r="B4397" s="26" t="n"/>
      <c r="C4397" s="26" t="n"/>
      <c r="D4397" s="29" t="n"/>
      <c r="E4397" s="26" t="n"/>
      <c r="F4397" s="26" t="n"/>
    </row>
    <row r="4398">
      <c r="A4398" s="31" t="n"/>
      <c r="B4398" s="26" t="n"/>
      <c r="C4398" s="26" t="n"/>
      <c r="D4398" s="29" t="n"/>
      <c r="E4398" s="26" t="n"/>
      <c r="F4398" s="26" t="n"/>
    </row>
    <row r="4399">
      <c r="A4399" s="31" t="n"/>
      <c r="B4399" s="26" t="n"/>
      <c r="C4399" s="26" t="n"/>
      <c r="D4399" s="29" t="n"/>
      <c r="E4399" s="26" t="n"/>
      <c r="F4399" s="26" t="n"/>
    </row>
    <row r="4400">
      <c r="A4400" s="31" t="n"/>
      <c r="B4400" s="26" t="n"/>
      <c r="C4400" s="26" t="n"/>
      <c r="D4400" s="29" t="n"/>
      <c r="E4400" s="26" t="n"/>
      <c r="F4400" s="26" t="n"/>
    </row>
    <row r="4401">
      <c r="A4401" s="31" t="n"/>
      <c r="B4401" s="26" t="n"/>
      <c r="C4401" s="26" t="n"/>
      <c r="D4401" s="29" t="n"/>
      <c r="E4401" s="26" t="n"/>
      <c r="F4401" s="26" t="n"/>
    </row>
    <row r="4402">
      <c r="A4402" s="31" t="n"/>
      <c r="B4402" s="26" t="n"/>
      <c r="C4402" s="26" t="n"/>
      <c r="D4402" s="29" t="n"/>
      <c r="E4402" s="26" t="n"/>
      <c r="F4402" s="26" t="n"/>
    </row>
    <row r="4403">
      <c r="A4403" s="31" t="n"/>
      <c r="B4403" s="26" t="n"/>
      <c r="C4403" s="26" t="n"/>
      <c r="D4403" s="29" t="n"/>
      <c r="E4403" s="26" t="n"/>
      <c r="F4403" s="26" t="n"/>
    </row>
    <row r="4404">
      <c r="A4404" s="31" t="n"/>
      <c r="B4404" s="26" t="n"/>
      <c r="C4404" s="26" t="n"/>
      <c r="D4404" s="29" t="n"/>
      <c r="E4404" s="26" t="n"/>
      <c r="F4404" s="26" t="n"/>
    </row>
    <row r="4405">
      <c r="A4405" s="31" t="n"/>
      <c r="B4405" s="26" t="n"/>
      <c r="C4405" s="26" t="n"/>
      <c r="D4405" s="29" t="n"/>
      <c r="E4405" s="26" t="n"/>
      <c r="F4405" s="26" t="n"/>
    </row>
    <row r="4406">
      <c r="A4406" s="31" t="n"/>
      <c r="B4406" s="26" t="n"/>
      <c r="C4406" s="26" t="n"/>
      <c r="D4406" s="29" t="n"/>
      <c r="E4406" s="26" t="n"/>
      <c r="F4406" s="26" t="n"/>
    </row>
    <row r="4407">
      <c r="A4407" s="31" t="n"/>
      <c r="B4407" s="26" t="n"/>
      <c r="C4407" s="26" t="n"/>
      <c r="D4407" s="29" t="n"/>
      <c r="E4407" s="26" t="n"/>
      <c r="F4407" s="26" t="n"/>
    </row>
    <row r="4408">
      <c r="A4408" s="31" t="n"/>
      <c r="B4408" s="26" t="n"/>
      <c r="C4408" s="26" t="n"/>
      <c r="D4408" s="29" t="n"/>
      <c r="E4408" s="26" t="n"/>
      <c r="F4408" s="26" t="n"/>
    </row>
    <row r="4409">
      <c r="A4409" s="31" t="n"/>
      <c r="B4409" s="26" t="n"/>
      <c r="C4409" s="26" t="n"/>
      <c r="D4409" s="29" t="n"/>
      <c r="E4409" s="26" t="n"/>
      <c r="F4409" s="26" t="n"/>
    </row>
    <row r="4410">
      <c r="A4410" s="31" t="n"/>
      <c r="B4410" s="26" t="n"/>
      <c r="C4410" s="26" t="n"/>
      <c r="D4410" s="29" t="n"/>
      <c r="E4410" s="26" t="n"/>
      <c r="F4410" s="26" t="n"/>
    </row>
    <row r="4411">
      <c r="A4411" s="31" t="n"/>
      <c r="B4411" s="26" t="n"/>
      <c r="C4411" s="26" t="n"/>
      <c r="D4411" s="29" t="n"/>
      <c r="E4411" s="26" t="n"/>
      <c r="F4411" s="26" t="n"/>
    </row>
    <row r="4412">
      <c r="A4412" s="31" t="n"/>
      <c r="B4412" s="26" t="n"/>
      <c r="C4412" s="26" t="n"/>
      <c r="D4412" s="29" t="n"/>
      <c r="E4412" s="26" t="n"/>
      <c r="F4412" s="26" t="n"/>
    </row>
    <row r="4413">
      <c r="A4413" s="31" t="n"/>
      <c r="B4413" s="26" t="n"/>
      <c r="C4413" s="26" t="n"/>
      <c r="D4413" s="29" t="n"/>
      <c r="E4413" s="26" t="n"/>
      <c r="F4413" s="26" t="n"/>
    </row>
    <row r="4414">
      <c r="A4414" s="31" t="n"/>
      <c r="B4414" s="26" t="n"/>
      <c r="C4414" s="26" t="n"/>
      <c r="D4414" s="29" t="n"/>
      <c r="E4414" s="26" t="n"/>
      <c r="F4414" s="26" t="n"/>
    </row>
    <row r="4415">
      <c r="A4415" s="31" t="n"/>
      <c r="B4415" s="26" t="n"/>
      <c r="C4415" s="26" t="n"/>
      <c r="D4415" s="29" t="n"/>
      <c r="E4415" s="26" t="n"/>
      <c r="F4415" s="26" t="n"/>
    </row>
    <row r="4416">
      <c r="A4416" s="31" t="n"/>
      <c r="B4416" s="26" t="n"/>
      <c r="C4416" s="26" t="n"/>
      <c r="D4416" s="29" t="n"/>
      <c r="E4416" s="26" t="n"/>
      <c r="F4416" s="26" t="n"/>
    </row>
    <row r="4417">
      <c r="A4417" s="31" t="n"/>
      <c r="B4417" s="26" t="n"/>
      <c r="C4417" s="26" t="n"/>
      <c r="D4417" s="29" t="n"/>
      <c r="E4417" s="26" t="n"/>
      <c r="F4417" s="26" t="n"/>
    </row>
    <row r="4418">
      <c r="A4418" s="31" t="n"/>
      <c r="B4418" s="26" t="n"/>
      <c r="C4418" s="26" t="n"/>
      <c r="D4418" s="29" t="n"/>
      <c r="E4418" s="26" t="n"/>
      <c r="F4418" s="26" t="n"/>
    </row>
    <row r="4419">
      <c r="A4419" s="31" t="n"/>
      <c r="B4419" s="26" t="n"/>
      <c r="C4419" s="26" t="n"/>
      <c r="D4419" s="29" t="n"/>
      <c r="E4419" s="26" t="n"/>
      <c r="F4419" s="26" t="n"/>
    </row>
    <row r="4420">
      <c r="A4420" s="31" t="n"/>
      <c r="B4420" s="26" t="n"/>
      <c r="C4420" s="26" t="n"/>
      <c r="D4420" s="29" t="n"/>
      <c r="E4420" s="26" t="n"/>
      <c r="F4420" s="26" t="n"/>
    </row>
    <row r="4421">
      <c r="A4421" s="31" t="n"/>
      <c r="B4421" s="26" t="n"/>
      <c r="C4421" s="26" t="n"/>
      <c r="D4421" s="29" t="n"/>
      <c r="E4421" s="26" t="n"/>
      <c r="F4421" s="26" t="n"/>
    </row>
    <row r="4422">
      <c r="A4422" s="31" t="n"/>
      <c r="B4422" s="26" t="n"/>
      <c r="C4422" s="26" t="n"/>
      <c r="D4422" s="29" t="n"/>
      <c r="E4422" s="26" t="n"/>
      <c r="F4422" s="26" t="n"/>
    </row>
    <row r="4423">
      <c r="A4423" s="31" t="n"/>
      <c r="B4423" s="26" t="n"/>
      <c r="C4423" s="26" t="n"/>
      <c r="D4423" s="29" t="n"/>
      <c r="E4423" s="26" t="n"/>
      <c r="F4423" s="26" t="n"/>
    </row>
    <row r="4424">
      <c r="A4424" s="31" t="n"/>
      <c r="B4424" s="26" t="n"/>
      <c r="C4424" s="26" t="n"/>
      <c r="D4424" s="29" t="n"/>
      <c r="E4424" s="26" t="n"/>
      <c r="F4424" s="26" t="n"/>
    </row>
    <row r="4425">
      <c r="A4425" s="31" t="n"/>
      <c r="B4425" s="26" t="n"/>
      <c r="C4425" s="26" t="n"/>
      <c r="D4425" s="29" t="n"/>
      <c r="E4425" s="26" t="n"/>
      <c r="F4425" s="26" t="n"/>
    </row>
    <row r="4426">
      <c r="A4426" s="31" t="n"/>
      <c r="B4426" s="26" t="n"/>
      <c r="C4426" s="26" t="n"/>
      <c r="D4426" s="29" t="n"/>
      <c r="E4426" s="26" t="n"/>
      <c r="F4426" s="26" t="n"/>
    </row>
    <row r="4427">
      <c r="A4427" s="31" t="n"/>
      <c r="B4427" s="26" t="n"/>
      <c r="C4427" s="26" t="n"/>
      <c r="D4427" s="29" t="n"/>
      <c r="E4427" s="26" t="n"/>
      <c r="F4427" s="26" t="n"/>
    </row>
    <row r="4428">
      <c r="A4428" s="31" t="n"/>
      <c r="B4428" s="26" t="n"/>
      <c r="C4428" s="26" t="n"/>
      <c r="D4428" s="29" t="n"/>
      <c r="E4428" s="26" t="n"/>
      <c r="F4428" s="26" t="n"/>
    </row>
    <row r="4429">
      <c r="A4429" s="31" t="n"/>
      <c r="B4429" s="26" t="n"/>
      <c r="C4429" s="26" t="n"/>
      <c r="D4429" s="29" t="n"/>
      <c r="E4429" s="26" t="n"/>
      <c r="F4429" s="26" t="n"/>
    </row>
    <row r="4430">
      <c r="A4430" s="31" t="n"/>
      <c r="B4430" s="26" t="n"/>
      <c r="C4430" s="26" t="n"/>
      <c r="D4430" s="29" t="n"/>
      <c r="E4430" s="26" t="n"/>
      <c r="F4430" s="26" t="n"/>
    </row>
    <row r="4431">
      <c r="A4431" s="31" t="n"/>
      <c r="B4431" s="26" t="n"/>
      <c r="C4431" s="26" t="n"/>
      <c r="D4431" s="29" t="n"/>
      <c r="E4431" s="26" t="n"/>
      <c r="F4431" s="26" t="n"/>
    </row>
    <row r="4432">
      <c r="A4432" s="31" t="n"/>
      <c r="B4432" s="26" t="n"/>
      <c r="C4432" s="26" t="n"/>
      <c r="D4432" s="29" t="n"/>
      <c r="E4432" s="26" t="n"/>
      <c r="F4432" s="26" t="n"/>
    </row>
    <row r="4433">
      <c r="A4433" s="31" t="n"/>
      <c r="B4433" s="26" t="n"/>
      <c r="C4433" s="26" t="n"/>
      <c r="D4433" s="29" t="n"/>
      <c r="E4433" s="26" t="n"/>
      <c r="F4433" s="26" t="n"/>
    </row>
    <row r="4434">
      <c r="A4434" s="31" t="n"/>
      <c r="B4434" s="26" t="n"/>
      <c r="C4434" s="26" t="n"/>
      <c r="D4434" s="29" t="n"/>
      <c r="E4434" s="26" t="n"/>
      <c r="F4434" s="26" t="n"/>
    </row>
    <row r="4435">
      <c r="A4435" s="31" t="n"/>
      <c r="B4435" s="26" t="n"/>
      <c r="C4435" s="26" t="n"/>
      <c r="D4435" s="29" t="n"/>
      <c r="E4435" s="26" t="n"/>
      <c r="F4435" s="26" t="n"/>
    </row>
    <row r="4436">
      <c r="A4436" s="31" t="n"/>
      <c r="B4436" s="26" t="n"/>
      <c r="C4436" s="26" t="n"/>
      <c r="D4436" s="29" t="n"/>
      <c r="E4436" s="26" t="n"/>
      <c r="F4436" s="26" t="n"/>
    </row>
    <row r="4437">
      <c r="A4437" s="31" t="n"/>
      <c r="B4437" s="26" t="n"/>
      <c r="C4437" s="26" t="n"/>
      <c r="D4437" s="29" t="n"/>
      <c r="E4437" s="26" t="n"/>
      <c r="F4437" s="26" t="n"/>
    </row>
    <row r="4438">
      <c r="A4438" s="31" t="n"/>
      <c r="B4438" s="26" t="n"/>
      <c r="C4438" s="26" t="n"/>
      <c r="D4438" s="29" t="n"/>
      <c r="E4438" s="26" t="n"/>
      <c r="F4438" s="26" t="n"/>
    </row>
    <row r="4439">
      <c r="A4439" s="31" t="n"/>
      <c r="B4439" s="26" t="n"/>
      <c r="C4439" s="26" t="n"/>
      <c r="D4439" s="29" t="n"/>
      <c r="E4439" s="26" t="n"/>
      <c r="F4439" s="26" t="n"/>
    </row>
    <row r="4440">
      <c r="A4440" s="31" t="n"/>
      <c r="B4440" s="26" t="n"/>
      <c r="C4440" s="26" t="n"/>
      <c r="D4440" s="29" t="n"/>
      <c r="E4440" s="26" t="n"/>
      <c r="F4440" s="26" t="n"/>
    </row>
    <row r="4441">
      <c r="A4441" s="31" t="n"/>
      <c r="B4441" s="26" t="n"/>
      <c r="C4441" s="26" t="n"/>
      <c r="D4441" s="29" t="n"/>
      <c r="E4441" s="26" t="n"/>
      <c r="F4441" s="26" t="n"/>
    </row>
    <row r="4442">
      <c r="A4442" s="31" t="n"/>
      <c r="B4442" s="26" t="n"/>
      <c r="C4442" s="26" t="n"/>
      <c r="D4442" s="29" t="n"/>
      <c r="E4442" s="26" t="n"/>
      <c r="F4442" s="26" t="n"/>
    </row>
    <row r="4443">
      <c r="A4443" s="31" t="n"/>
      <c r="B4443" s="26" t="n"/>
      <c r="C4443" s="26" t="n"/>
      <c r="D4443" s="29" t="n"/>
      <c r="E4443" s="26" t="n"/>
      <c r="F4443" s="26" t="n"/>
    </row>
    <row r="4444">
      <c r="A4444" s="31" t="n"/>
      <c r="B4444" s="26" t="n"/>
      <c r="C4444" s="26" t="n"/>
      <c r="D4444" s="29" t="n"/>
      <c r="E4444" s="26" t="n"/>
      <c r="F4444" s="26" t="n"/>
    </row>
    <row r="4445">
      <c r="A4445" s="31" t="n"/>
      <c r="B4445" s="26" t="n"/>
      <c r="C4445" s="26" t="n"/>
      <c r="D4445" s="29" t="n"/>
      <c r="E4445" s="26" t="n"/>
      <c r="F4445" s="26" t="n"/>
    </row>
    <row r="4446">
      <c r="A4446" s="31" t="n"/>
      <c r="B4446" s="26" t="n"/>
      <c r="C4446" s="26" t="n"/>
      <c r="D4446" s="29" t="n"/>
      <c r="E4446" s="26" t="n"/>
      <c r="F4446" s="26" t="n"/>
    </row>
    <row r="4447">
      <c r="A4447" s="31" t="n"/>
      <c r="B4447" s="26" t="n"/>
      <c r="C4447" s="26" t="n"/>
      <c r="D4447" s="29" t="n"/>
      <c r="E4447" s="26" t="n"/>
      <c r="F4447" s="26" t="n"/>
    </row>
    <row r="4448">
      <c r="A4448" s="31" t="n"/>
      <c r="B4448" s="26" t="n"/>
      <c r="C4448" s="26" t="n"/>
      <c r="D4448" s="29" t="n"/>
      <c r="E4448" s="26" t="n"/>
      <c r="F4448" s="26" t="n"/>
    </row>
    <row r="4449">
      <c r="A4449" s="31" t="n"/>
      <c r="B4449" s="26" t="n"/>
      <c r="C4449" s="26" t="n"/>
      <c r="D4449" s="29" t="n"/>
      <c r="E4449" s="26" t="n"/>
      <c r="F4449" s="26" t="n"/>
    </row>
    <row r="4450">
      <c r="A4450" s="31" t="n"/>
      <c r="B4450" s="26" t="n"/>
      <c r="C4450" s="26" t="n"/>
      <c r="D4450" s="29" t="n"/>
      <c r="E4450" s="26" t="n"/>
      <c r="F4450" s="26" t="n"/>
    </row>
    <row r="4451">
      <c r="A4451" s="31" t="n"/>
      <c r="B4451" s="26" t="n"/>
      <c r="C4451" s="26" t="n"/>
      <c r="D4451" s="29" t="n"/>
      <c r="E4451" s="26" t="n"/>
      <c r="F4451" s="26" t="n"/>
    </row>
    <row r="4452">
      <c r="A4452" s="31" t="n"/>
      <c r="B4452" s="26" t="n"/>
      <c r="C4452" s="26" t="n"/>
      <c r="D4452" s="29" t="n"/>
      <c r="E4452" s="26" t="n"/>
      <c r="F4452" s="26" t="n"/>
    </row>
    <row r="4453">
      <c r="A4453" s="31" t="n"/>
      <c r="B4453" s="26" t="n"/>
      <c r="C4453" s="26" t="n"/>
      <c r="D4453" s="29" t="n"/>
      <c r="E4453" s="26" t="n"/>
      <c r="F4453" s="26" t="n"/>
    </row>
    <row r="4454">
      <c r="A4454" s="31" t="n"/>
      <c r="B4454" s="26" t="n"/>
      <c r="C4454" s="26" t="n"/>
      <c r="D4454" s="29" t="n"/>
      <c r="E4454" s="26" t="n"/>
      <c r="F4454" s="26" t="n"/>
    </row>
    <row r="4455">
      <c r="A4455" s="31" t="n"/>
      <c r="B4455" s="26" t="n"/>
      <c r="C4455" s="26" t="n"/>
      <c r="D4455" s="29" t="n"/>
      <c r="E4455" s="26" t="n"/>
      <c r="F4455" s="26" t="n"/>
    </row>
    <row r="4456">
      <c r="A4456" s="31" t="n"/>
      <c r="B4456" s="26" t="n"/>
      <c r="C4456" s="26" t="n"/>
      <c r="D4456" s="29" t="n"/>
      <c r="E4456" s="26" t="n"/>
      <c r="F4456" s="26" t="n"/>
    </row>
    <row r="4457">
      <c r="A4457" s="31" t="n"/>
      <c r="B4457" s="26" t="n"/>
      <c r="C4457" s="26" t="n"/>
      <c r="D4457" s="29" t="n"/>
      <c r="E4457" s="26" t="n"/>
      <c r="F4457" s="26" t="n"/>
    </row>
    <row r="4458">
      <c r="A4458" s="31" t="n"/>
      <c r="B4458" s="26" t="n"/>
      <c r="C4458" s="26" t="n"/>
      <c r="D4458" s="29" t="n"/>
      <c r="E4458" s="26" t="n"/>
      <c r="F4458" s="26" t="n"/>
    </row>
    <row r="4459">
      <c r="A4459" s="31" t="n"/>
      <c r="B4459" s="26" t="n"/>
      <c r="C4459" s="26" t="n"/>
      <c r="D4459" s="29" t="n"/>
      <c r="E4459" s="26" t="n"/>
      <c r="F4459" s="26" t="n"/>
    </row>
    <row r="4460">
      <c r="A4460" s="31" t="n"/>
      <c r="B4460" s="26" t="n"/>
      <c r="C4460" s="26" t="n"/>
      <c r="D4460" s="29" t="n"/>
      <c r="E4460" s="26" t="n"/>
      <c r="F4460" s="26" t="n"/>
    </row>
    <row r="4461">
      <c r="A4461" s="31" t="n"/>
      <c r="B4461" s="26" t="n"/>
      <c r="C4461" s="26" t="n"/>
      <c r="D4461" s="29" t="n"/>
      <c r="E4461" s="26" t="n"/>
      <c r="F4461" s="26" t="n"/>
    </row>
    <row r="4462">
      <c r="A4462" s="31" t="n"/>
      <c r="B4462" s="26" t="n"/>
      <c r="C4462" s="26" t="n"/>
      <c r="D4462" s="29" t="n"/>
      <c r="E4462" s="26" t="n"/>
      <c r="F4462" s="26" t="n"/>
    </row>
    <row r="4463">
      <c r="A4463" s="31" t="n"/>
      <c r="B4463" s="26" t="n"/>
      <c r="C4463" s="26" t="n"/>
      <c r="D4463" s="29" t="n"/>
      <c r="E4463" s="26" t="n"/>
      <c r="F4463" s="26" t="n"/>
    </row>
    <row r="4464">
      <c r="A4464" s="31" t="n"/>
      <c r="B4464" s="26" t="n"/>
      <c r="C4464" s="26" t="n"/>
      <c r="D4464" s="29" t="n"/>
      <c r="E4464" s="26" t="n"/>
      <c r="F4464" s="26" t="n"/>
    </row>
    <row r="4465">
      <c r="A4465" s="31" t="n"/>
      <c r="B4465" s="26" t="n"/>
      <c r="C4465" s="26" t="n"/>
      <c r="D4465" s="29" t="n"/>
      <c r="E4465" s="26" t="n"/>
      <c r="F4465" s="26" t="n"/>
    </row>
    <row r="4466">
      <c r="A4466" s="31" t="n"/>
      <c r="B4466" s="26" t="n"/>
      <c r="C4466" s="26" t="n"/>
      <c r="D4466" s="29" t="n"/>
      <c r="E4466" s="26" t="n"/>
      <c r="F4466" s="26" t="n"/>
    </row>
    <row r="4467">
      <c r="A4467" s="31" t="n"/>
      <c r="B4467" s="26" t="n"/>
      <c r="C4467" s="26" t="n"/>
      <c r="D4467" s="29" t="n"/>
      <c r="E4467" s="26" t="n"/>
      <c r="F4467" s="26" t="n"/>
    </row>
    <row r="4468">
      <c r="A4468" s="31" t="n"/>
      <c r="B4468" s="26" t="n"/>
      <c r="C4468" s="26" t="n"/>
      <c r="D4468" s="29" t="n"/>
      <c r="E4468" s="26" t="n"/>
      <c r="F4468" s="26" t="n"/>
    </row>
    <row r="4469">
      <c r="A4469" s="31" t="n"/>
      <c r="B4469" s="26" t="n"/>
      <c r="C4469" s="26" t="n"/>
      <c r="D4469" s="29" t="n"/>
      <c r="E4469" s="26" t="n"/>
      <c r="F4469" s="26" t="n"/>
    </row>
    <row r="4470">
      <c r="A4470" s="31" t="n"/>
      <c r="B4470" s="26" t="n"/>
      <c r="C4470" s="26" t="n"/>
      <c r="D4470" s="29" t="n"/>
      <c r="E4470" s="26" t="n"/>
      <c r="F4470" s="26" t="n"/>
    </row>
    <row r="4471">
      <c r="A4471" s="31" t="n"/>
      <c r="B4471" s="26" t="n"/>
      <c r="C4471" s="26" t="n"/>
      <c r="D4471" s="29" t="n"/>
      <c r="E4471" s="26" t="n"/>
      <c r="F4471" s="26" t="n"/>
    </row>
    <row r="4472">
      <c r="A4472" s="31" t="n"/>
      <c r="B4472" s="26" t="n"/>
      <c r="C4472" s="26" t="n"/>
      <c r="D4472" s="29" t="n"/>
      <c r="E4472" s="26" t="n"/>
      <c r="F4472" s="26" t="n"/>
    </row>
    <row r="4473">
      <c r="A4473" s="31" t="n"/>
      <c r="B4473" s="26" t="n"/>
      <c r="C4473" s="26" t="n"/>
      <c r="D4473" s="29" t="n"/>
      <c r="E4473" s="26" t="n"/>
      <c r="F4473" s="26" t="n"/>
    </row>
    <row r="4474">
      <c r="A4474" s="31" t="n"/>
      <c r="B4474" s="26" t="n"/>
      <c r="C4474" s="26" t="n"/>
      <c r="D4474" s="29" t="n"/>
      <c r="E4474" s="26" t="n"/>
      <c r="F4474" s="26" t="n"/>
    </row>
    <row r="4475">
      <c r="A4475" s="31" t="n"/>
      <c r="B4475" s="26" t="n"/>
      <c r="C4475" s="26" t="n"/>
      <c r="D4475" s="29" t="n"/>
      <c r="E4475" s="26" t="n"/>
      <c r="F4475" s="26" t="n"/>
    </row>
    <row r="4476">
      <c r="A4476" s="31" t="n"/>
      <c r="B4476" s="26" t="n"/>
      <c r="C4476" s="26" t="n"/>
      <c r="D4476" s="29" t="n"/>
      <c r="E4476" s="26" t="n"/>
      <c r="F4476" s="26" t="n"/>
    </row>
    <row r="4477">
      <c r="A4477" s="31" t="n"/>
      <c r="B4477" s="26" t="n"/>
      <c r="C4477" s="26" t="n"/>
      <c r="D4477" s="29" t="n"/>
      <c r="E4477" s="26" t="n"/>
      <c r="F4477" s="26" t="n"/>
    </row>
    <row r="4478">
      <c r="A4478" s="31" t="n"/>
      <c r="B4478" s="26" t="n"/>
      <c r="C4478" s="26" t="n"/>
      <c r="D4478" s="29" t="n"/>
      <c r="E4478" s="26" t="n"/>
      <c r="F4478" s="26" t="n"/>
    </row>
    <row r="4479">
      <c r="A4479" s="31" t="n"/>
      <c r="B4479" s="26" t="n"/>
      <c r="C4479" s="26" t="n"/>
      <c r="D4479" s="29" t="n"/>
      <c r="E4479" s="26" t="n"/>
      <c r="F4479" s="26" t="n"/>
    </row>
    <row r="4480">
      <c r="A4480" s="31" t="n"/>
      <c r="B4480" s="26" t="n"/>
      <c r="C4480" s="26" t="n"/>
      <c r="D4480" s="29" t="n"/>
      <c r="E4480" s="26" t="n"/>
      <c r="F4480" s="26" t="n"/>
    </row>
    <row r="4481">
      <c r="A4481" s="31" t="n"/>
      <c r="B4481" s="26" t="n"/>
      <c r="C4481" s="26" t="n"/>
      <c r="D4481" s="29" t="n"/>
      <c r="E4481" s="26" t="n"/>
      <c r="F4481" s="26" t="n"/>
    </row>
    <row r="4482">
      <c r="A4482" s="31" t="n"/>
      <c r="B4482" s="26" t="n"/>
      <c r="C4482" s="26" t="n"/>
      <c r="D4482" s="29" t="n"/>
      <c r="E4482" s="26" t="n"/>
      <c r="F4482" s="26" t="n"/>
    </row>
    <row r="4483">
      <c r="A4483" s="31" t="n"/>
      <c r="B4483" s="26" t="n"/>
      <c r="C4483" s="26" t="n"/>
      <c r="D4483" s="29" t="n"/>
      <c r="E4483" s="26" t="n"/>
      <c r="F4483" s="26" t="n"/>
    </row>
    <row r="4484">
      <c r="A4484" s="31" t="n"/>
      <c r="B4484" s="26" t="n"/>
      <c r="C4484" s="26" t="n"/>
      <c r="D4484" s="29" t="n"/>
      <c r="E4484" s="26" t="n"/>
      <c r="F4484" s="26" t="n"/>
    </row>
    <row r="4485">
      <c r="A4485" s="31" t="n"/>
      <c r="B4485" s="26" t="n"/>
      <c r="C4485" s="26" t="n"/>
      <c r="D4485" s="29" t="n"/>
      <c r="E4485" s="26" t="n"/>
      <c r="F4485" s="26" t="n"/>
    </row>
    <row r="4486">
      <c r="A4486" s="31" t="n"/>
      <c r="B4486" s="26" t="n"/>
      <c r="C4486" s="26" t="n"/>
      <c r="D4486" s="29" t="n"/>
      <c r="E4486" s="26" t="n"/>
      <c r="F4486" s="26" t="n"/>
    </row>
    <row r="4487">
      <c r="A4487" s="31" t="n"/>
      <c r="B4487" s="26" t="n"/>
      <c r="C4487" s="26" t="n"/>
      <c r="D4487" s="29" t="n"/>
      <c r="E4487" s="26" t="n"/>
      <c r="F4487" s="26" t="n"/>
    </row>
    <row r="4488">
      <c r="A4488" s="31" t="n"/>
      <c r="B4488" s="26" t="n"/>
      <c r="C4488" s="26" t="n"/>
      <c r="D4488" s="29" t="n"/>
      <c r="E4488" s="26" t="n"/>
      <c r="F4488" s="26" t="n"/>
    </row>
    <row r="4489">
      <c r="A4489" s="31" t="n"/>
      <c r="B4489" s="26" t="n"/>
      <c r="C4489" s="26" t="n"/>
      <c r="D4489" s="29" t="n"/>
      <c r="E4489" s="26" t="n"/>
      <c r="F4489" s="26" t="n"/>
    </row>
    <row r="4490">
      <c r="A4490" s="31" t="n"/>
      <c r="B4490" s="26" t="n"/>
      <c r="C4490" s="26" t="n"/>
      <c r="D4490" s="29" t="n"/>
      <c r="E4490" s="26" t="n"/>
      <c r="F4490" s="26" t="n"/>
    </row>
    <row r="4491">
      <c r="A4491" s="31" t="n"/>
      <c r="B4491" s="26" t="n"/>
      <c r="C4491" s="26" t="n"/>
      <c r="D4491" s="29" t="n"/>
      <c r="E4491" s="26" t="n"/>
      <c r="F4491" s="26" t="n"/>
    </row>
    <row r="4492">
      <c r="A4492" s="31" t="n"/>
      <c r="B4492" s="26" t="n"/>
      <c r="C4492" s="26" t="n"/>
      <c r="D4492" s="29" t="n"/>
      <c r="E4492" s="26" t="n"/>
      <c r="F4492" s="26" t="n"/>
    </row>
    <row r="4493">
      <c r="A4493" s="31" t="n"/>
      <c r="B4493" s="26" t="n"/>
      <c r="C4493" s="26" t="n"/>
      <c r="D4493" s="29" t="n"/>
      <c r="E4493" s="26" t="n"/>
      <c r="F4493" s="26" t="n"/>
    </row>
    <row r="4494">
      <c r="A4494" s="31" t="n"/>
      <c r="B4494" s="26" t="n"/>
      <c r="C4494" s="26" t="n"/>
      <c r="D4494" s="29" t="n"/>
      <c r="E4494" s="26" t="n"/>
      <c r="F4494" s="26" t="n"/>
    </row>
    <row r="4495">
      <c r="A4495" s="31" t="n"/>
      <c r="B4495" s="26" t="n"/>
      <c r="C4495" s="26" t="n"/>
      <c r="D4495" s="29" t="n"/>
      <c r="E4495" s="26" t="n"/>
      <c r="F4495" s="26" t="n"/>
    </row>
    <row r="4496">
      <c r="A4496" s="31" t="n"/>
      <c r="B4496" s="26" t="n"/>
      <c r="C4496" s="26" t="n"/>
      <c r="D4496" s="29" t="n"/>
      <c r="E4496" s="26" t="n"/>
      <c r="F4496" s="26" t="n"/>
    </row>
    <row r="4497">
      <c r="A4497" s="31" t="n"/>
      <c r="B4497" s="26" t="n"/>
      <c r="C4497" s="26" t="n"/>
      <c r="D4497" s="29" t="n"/>
      <c r="E4497" s="26" t="n"/>
      <c r="F4497" s="26" t="n"/>
    </row>
    <row r="4498">
      <c r="A4498" s="31" t="n"/>
      <c r="B4498" s="26" t="n"/>
      <c r="C4498" s="26" t="n"/>
      <c r="D4498" s="29" t="n"/>
      <c r="E4498" s="26" t="n"/>
      <c r="F4498" s="26" t="n"/>
    </row>
    <row r="4499">
      <c r="A4499" s="31" t="n"/>
      <c r="B4499" s="26" t="n"/>
      <c r="C4499" s="26" t="n"/>
      <c r="D4499" s="29" t="n"/>
      <c r="E4499" s="26" t="n"/>
      <c r="F4499" s="26" t="n"/>
    </row>
    <row r="4500">
      <c r="A4500" s="31" t="n"/>
      <c r="B4500" s="26" t="n"/>
      <c r="C4500" s="26" t="n"/>
      <c r="D4500" s="29" t="n"/>
      <c r="E4500" s="26" t="n"/>
      <c r="F4500" s="26" t="n"/>
    </row>
    <row r="4501">
      <c r="A4501" s="31" t="n"/>
      <c r="B4501" s="26" t="n"/>
      <c r="C4501" s="26" t="n"/>
      <c r="D4501" s="29" t="n"/>
      <c r="E4501" s="26" t="n"/>
      <c r="F4501" s="26" t="n"/>
    </row>
    <row r="4502">
      <c r="A4502" s="31" t="n"/>
      <c r="B4502" s="26" t="n"/>
      <c r="C4502" s="26" t="n"/>
      <c r="D4502" s="29" t="n"/>
      <c r="E4502" s="26" t="n"/>
      <c r="F4502" s="26" t="n"/>
    </row>
    <row r="4503">
      <c r="A4503" s="31" t="n"/>
      <c r="B4503" s="26" t="n"/>
      <c r="C4503" s="26" t="n"/>
      <c r="D4503" s="29" t="n"/>
      <c r="E4503" s="26" t="n"/>
      <c r="F4503" s="26" t="n"/>
    </row>
    <row r="4504">
      <c r="A4504" s="31" t="n"/>
      <c r="B4504" s="26" t="n"/>
      <c r="C4504" s="26" t="n"/>
      <c r="D4504" s="29" t="n"/>
      <c r="E4504" s="26" t="n"/>
      <c r="F4504" s="26" t="n"/>
    </row>
    <row r="4505">
      <c r="A4505" s="31" t="n"/>
      <c r="B4505" s="26" t="n"/>
      <c r="C4505" s="26" t="n"/>
      <c r="D4505" s="29" t="n"/>
      <c r="E4505" s="26" t="n"/>
      <c r="F4505" s="26" t="n"/>
    </row>
    <row r="4506">
      <c r="A4506" s="31" t="n"/>
      <c r="B4506" s="26" t="n"/>
      <c r="C4506" s="26" t="n"/>
      <c r="D4506" s="29" t="n"/>
      <c r="E4506" s="26" t="n"/>
      <c r="F4506" s="26" t="n"/>
    </row>
    <row r="4507">
      <c r="A4507" s="31" t="n"/>
      <c r="B4507" s="26" t="n"/>
      <c r="C4507" s="26" t="n"/>
      <c r="D4507" s="29" t="n"/>
      <c r="E4507" s="26" t="n"/>
      <c r="F4507" s="26" t="n"/>
    </row>
    <row r="4508">
      <c r="A4508" s="31" t="n"/>
      <c r="B4508" s="26" t="n"/>
      <c r="C4508" s="26" t="n"/>
      <c r="D4508" s="29" t="n"/>
      <c r="E4508" s="26" t="n"/>
      <c r="F4508" s="26" t="n"/>
    </row>
    <row r="4509">
      <c r="A4509" s="31" t="n"/>
      <c r="B4509" s="26" t="n"/>
      <c r="C4509" s="26" t="n"/>
      <c r="D4509" s="29" t="n"/>
      <c r="E4509" s="26" t="n"/>
      <c r="F4509" s="26" t="n"/>
    </row>
    <row r="4510">
      <c r="A4510" s="31" t="n"/>
      <c r="B4510" s="26" t="n"/>
      <c r="C4510" s="26" t="n"/>
      <c r="D4510" s="29" t="n"/>
      <c r="E4510" s="26" t="n"/>
      <c r="F4510" s="26" t="n"/>
    </row>
    <row r="4511">
      <c r="A4511" s="31" t="n"/>
      <c r="B4511" s="26" t="n"/>
      <c r="C4511" s="26" t="n"/>
      <c r="D4511" s="29" t="n"/>
      <c r="E4511" s="26" t="n"/>
      <c r="F4511" s="26" t="n"/>
    </row>
    <row r="4512">
      <c r="A4512" s="31" t="n"/>
      <c r="B4512" s="26" t="n"/>
      <c r="C4512" s="26" t="n"/>
      <c r="D4512" s="29" t="n"/>
      <c r="E4512" s="26" t="n"/>
      <c r="F4512" s="26" t="n"/>
    </row>
    <row r="4513">
      <c r="A4513" s="31" t="n"/>
      <c r="B4513" s="26" t="n"/>
      <c r="C4513" s="26" t="n"/>
      <c r="D4513" s="29" t="n"/>
      <c r="E4513" s="26" t="n"/>
      <c r="F4513" s="26" t="n"/>
    </row>
    <row r="4514">
      <c r="A4514" s="31" t="n"/>
      <c r="B4514" s="26" t="n"/>
      <c r="C4514" s="26" t="n"/>
      <c r="D4514" s="29" t="n"/>
      <c r="E4514" s="26" t="n"/>
      <c r="F4514" s="26" t="n"/>
    </row>
    <row r="4515">
      <c r="A4515" s="31" t="n"/>
      <c r="B4515" s="26" t="n"/>
      <c r="C4515" s="26" t="n"/>
      <c r="D4515" s="29" t="n"/>
      <c r="E4515" s="26" t="n"/>
      <c r="F4515" s="26" t="n"/>
    </row>
    <row r="4516">
      <c r="A4516" s="31" t="n"/>
      <c r="B4516" s="26" t="n"/>
      <c r="C4516" s="26" t="n"/>
      <c r="D4516" s="29" t="n"/>
      <c r="E4516" s="26" t="n"/>
      <c r="F4516" s="26" t="n"/>
    </row>
    <row r="4517">
      <c r="A4517" s="31" t="n"/>
      <c r="B4517" s="26" t="n"/>
      <c r="C4517" s="26" t="n"/>
      <c r="D4517" s="29" t="n"/>
      <c r="E4517" s="26" t="n"/>
      <c r="F4517" s="26" t="n"/>
    </row>
    <row r="4518">
      <c r="A4518" s="31" t="n"/>
      <c r="B4518" s="26" t="n"/>
      <c r="C4518" s="26" t="n"/>
      <c r="D4518" s="29" t="n"/>
      <c r="E4518" s="26" t="n"/>
      <c r="F4518" s="26" t="n"/>
    </row>
    <row r="4519">
      <c r="A4519" s="31" t="n"/>
      <c r="B4519" s="26" t="n"/>
      <c r="C4519" s="26" t="n"/>
      <c r="D4519" s="29" t="n"/>
      <c r="E4519" s="26" t="n"/>
      <c r="F4519" s="26" t="n"/>
    </row>
    <row r="4520">
      <c r="A4520" s="31" t="n"/>
      <c r="B4520" s="26" t="n"/>
      <c r="C4520" s="26" t="n"/>
      <c r="D4520" s="29" t="n"/>
      <c r="E4520" s="26" t="n"/>
      <c r="F4520" s="26" t="n"/>
    </row>
    <row r="4521">
      <c r="A4521" s="31" t="n"/>
      <c r="B4521" s="26" t="n"/>
      <c r="C4521" s="26" t="n"/>
      <c r="D4521" s="29" t="n"/>
      <c r="E4521" s="26" t="n"/>
      <c r="F4521" s="26" t="n"/>
    </row>
    <row r="4522">
      <c r="A4522" s="31" t="n"/>
      <c r="B4522" s="26" t="n"/>
      <c r="C4522" s="26" t="n"/>
      <c r="D4522" s="29" t="n"/>
      <c r="E4522" s="26" t="n"/>
      <c r="F4522" s="26" t="n"/>
    </row>
    <row r="4523">
      <c r="A4523" s="31" t="n"/>
      <c r="B4523" s="26" t="n"/>
      <c r="C4523" s="26" t="n"/>
      <c r="D4523" s="29" t="n"/>
      <c r="E4523" s="26" t="n"/>
      <c r="F4523" s="26" t="n"/>
    </row>
    <row r="4524">
      <c r="A4524" s="31" t="n"/>
      <c r="B4524" s="26" t="n"/>
      <c r="C4524" s="26" t="n"/>
      <c r="D4524" s="29" t="n"/>
      <c r="E4524" s="26" t="n"/>
      <c r="F4524" s="26" t="n"/>
    </row>
    <row r="4525">
      <c r="A4525" s="31" t="n"/>
      <c r="B4525" s="26" t="n"/>
      <c r="C4525" s="26" t="n"/>
      <c r="D4525" s="29" t="n"/>
      <c r="E4525" s="26" t="n"/>
      <c r="F4525" s="26" t="n"/>
    </row>
    <row r="4526">
      <c r="A4526" s="31" t="n"/>
      <c r="B4526" s="26" t="n"/>
      <c r="C4526" s="26" t="n"/>
      <c r="D4526" s="29" t="n"/>
      <c r="E4526" s="26" t="n"/>
      <c r="F4526" s="26" t="n"/>
    </row>
    <row r="4527">
      <c r="A4527" s="31" t="n"/>
      <c r="B4527" s="26" t="n"/>
      <c r="C4527" s="26" t="n"/>
      <c r="D4527" s="29" t="n"/>
      <c r="E4527" s="26" t="n"/>
      <c r="F4527" s="26" t="n"/>
    </row>
    <row r="4528">
      <c r="A4528" s="31" t="n"/>
      <c r="B4528" s="26" t="n"/>
      <c r="C4528" s="26" t="n"/>
      <c r="D4528" s="29" t="n"/>
      <c r="E4528" s="26" t="n"/>
      <c r="F4528" s="26" t="n"/>
    </row>
    <row r="4529">
      <c r="A4529" s="31" t="n"/>
      <c r="B4529" s="26" t="n"/>
      <c r="C4529" s="26" t="n"/>
      <c r="D4529" s="29" t="n"/>
      <c r="E4529" s="26" t="n"/>
      <c r="F4529" s="26" t="n"/>
    </row>
    <row r="4530">
      <c r="A4530" s="31" t="n"/>
      <c r="B4530" s="26" t="n"/>
      <c r="C4530" s="26" t="n"/>
      <c r="D4530" s="29" t="n"/>
      <c r="E4530" s="26" t="n"/>
      <c r="F4530" s="26" t="n"/>
    </row>
    <row r="4531">
      <c r="A4531" s="31" t="n"/>
      <c r="B4531" s="26" t="n"/>
      <c r="C4531" s="26" t="n"/>
      <c r="D4531" s="29" t="n"/>
      <c r="E4531" s="26" t="n"/>
      <c r="F4531" s="26" t="n"/>
    </row>
    <row r="4532">
      <c r="A4532" s="31" t="n"/>
      <c r="B4532" s="26" t="n"/>
      <c r="C4532" s="26" t="n"/>
      <c r="D4532" s="29" t="n"/>
      <c r="E4532" s="26" t="n"/>
      <c r="F4532" s="26" t="n"/>
    </row>
    <row r="4533">
      <c r="A4533" s="31" t="n"/>
      <c r="B4533" s="26" t="n"/>
      <c r="C4533" s="26" t="n"/>
      <c r="D4533" s="29" t="n"/>
      <c r="E4533" s="26" t="n"/>
      <c r="F4533" s="26" t="n"/>
    </row>
    <row r="4534">
      <c r="A4534" s="31" t="n"/>
      <c r="B4534" s="26" t="n"/>
      <c r="C4534" s="26" t="n"/>
      <c r="D4534" s="29" t="n"/>
      <c r="E4534" s="26" t="n"/>
      <c r="F4534" s="26" t="n"/>
    </row>
    <row r="4535">
      <c r="A4535" s="31" t="n"/>
      <c r="B4535" s="26" t="n"/>
      <c r="C4535" s="26" t="n"/>
      <c r="D4535" s="29" t="n"/>
      <c r="E4535" s="26" t="n"/>
      <c r="F4535" s="26" t="n"/>
    </row>
    <row r="4536">
      <c r="A4536" s="31" t="n"/>
      <c r="B4536" s="26" t="n"/>
      <c r="C4536" s="26" t="n"/>
      <c r="D4536" s="29" t="n"/>
      <c r="E4536" s="26" t="n"/>
      <c r="F4536" s="26" t="n"/>
    </row>
    <row r="4537">
      <c r="A4537" s="31" t="n"/>
      <c r="B4537" s="26" t="n"/>
      <c r="C4537" s="26" t="n"/>
      <c r="D4537" s="29" t="n"/>
      <c r="E4537" s="26" t="n"/>
      <c r="F4537" s="26" t="n"/>
    </row>
    <row r="4538">
      <c r="A4538" s="31" t="n"/>
      <c r="B4538" s="26" t="n"/>
      <c r="C4538" s="26" t="n"/>
      <c r="D4538" s="29" t="n"/>
      <c r="E4538" s="26" t="n"/>
      <c r="F4538" s="26" t="n"/>
    </row>
    <row r="4539">
      <c r="A4539" s="31" t="n"/>
      <c r="B4539" s="26" t="n"/>
      <c r="C4539" s="26" t="n"/>
      <c r="D4539" s="29" t="n"/>
      <c r="E4539" s="26" t="n"/>
      <c r="F4539" s="26" t="n"/>
    </row>
    <row r="4540">
      <c r="A4540" s="31" t="n"/>
      <c r="B4540" s="26" t="n"/>
      <c r="C4540" s="26" t="n"/>
      <c r="D4540" s="29" t="n"/>
      <c r="E4540" s="26" t="n"/>
      <c r="F4540" s="26" t="n"/>
    </row>
    <row r="4541">
      <c r="A4541" s="31" t="n"/>
      <c r="B4541" s="26" t="n"/>
      <c r="C4541" s="26" t="n"/>
      <c r="D4541" s="29" t="n"/>
      <c r="E4541" s="26" t="n"/>
      <c r="F4541" s="26" t="n"/>
    </row>
    <row r="4542">
      <c r="A4542" s="31" t="n"/>
      <c r="B4542" s="26" t="n"/>
      <c r="C4542" s="26" t="n"/>
      <c r="D4542" s="29" t="n"/>
      <c r="E4542" s="26" t="n"/>
      <c r="F4542" s="26" t="n"/>
    </row>
    <row r="4543">
      <c r="A4543" s="31" t="n"/>
      <c r="B4543" s="26" t="n"/>
      <c r="C4543" s="26" t="n"/>
      <c r="D4543" s="29" t="n"/>
      <c r="E4543" s="26" t="n"/>
      <c r="F4543" s="26" t="n"/>
    </row>
    <row r="4544">
      <c r="A4544" s="31" t="n"/>
      <c r="B4544" s="26" t="n"/>
      <c r="C4544" s="26" t="n"/>
      <c r="D4544" s="29" t="n"/>
      <c r="E4544" s="26" t="n"/>
      <c r="F4544" s="26" t="n"/>
    </row>
    <row r="4545">
      <c r="A4545" s="31" t="n"/>
      <c r="B4545" s="26" t="n"/>
      <c r="C4545" s="26" t="n"/>
      <c r="D4545" s="29" t="n"/>
      <c r="E4545" s="26" t="n"/>
      <c r="F4545" s="26" t="n"/>
    </row>
    <row r="4546">
      <c r="A4546" s="31" t="n"/>
      <c r="B4546" s="26" t="n"/>
      <c r="C4546" s="26" t="n"/>
      <c r="D4546" s="29" t="n"/>
      <c r="E4546" s="26" t="n"/>
      <c r="F4546" s="26" t="n"/>
    </row>
    <row r="4547">
      <c r="A4547" s="31" t="n"/>
      <c r="B4547" s="26" t="n"/>
      <c r="C4547" s="26" t="n"/>
      <c r="D4547" s="29" t="n"/>
      <c r="E4547" s="26" t="n"/>
      <c r="F4547" s="26" t="n"/>
    </row>
    <row r="4548">
      <c r="A4548" s="31" t="n"/>
      <c r="B4548" s="26" t="n"/>
      <c r="C4548" s="26" t="n"/>
      <c r="D4548" s="29" t="n"/>
      <c r="E4548" s="26" t="n"/>
      <c r="F4548" s="26" t="n"/>
    </row>
    <row r="4549">
      <c r="A4549" s="31" t="n"/>
      <c r="B4549" s="26" t="n"/>
      <c r="C4549" s="26" t="n"/>
      <c r="D4549" s="29" t="n"/>
      <c r="E4549" s="26" t="n"/>
      <c r="F4549" s="26" t="n"/>
    </row>
    <row r="4550">
      <c r="A4550" s="31" t="n"/>
      <c r="B4550" s="26" t="n"/>
      <c r="C4550" s="26" t="n"/>
      <c r="D4550" s="29" t="n"/>
      <c r="E4550" s="26" t="n"/>
      <c r="F4550" s="26" t="n"/>
    </row>
    <row r="4551">
      <c r="A4551" s="31" t="n"/>
      <c r="B4551" s="26" t="n"/>
      <c r="C4551" s="26" t="n"/>
      <c r="D4551" s="29" t="n"/>
      <c r="E4551" s="26" t="n"/>
      <c r="F4551" s="26" t="n"/>
    </row>
    <row r="4552">
      <c r="A4552" s="31" t="n"/>
      <c r="B4552" s="26" t="n"/>
      <c r="C4552" s="26" t="n"/>
      <c r="D4552" s="29" t="n"/>
      <c r="E4552" s="26" t="n"/>
      <c r="F4552" s="26" t="n"/>
    </row>
    <row r="4553">
      <c r="A4553" s="31" t="n"/>
      <c r="B4553" s="26" t="n"/>
      <c r="C4553" s="26" t="n"/>
      <c r="D4553" s="29" t="n"/>
      <c r="E4553" s="26" t="n"/>
      <c r="F4553" s="26" t="n"/>
    </row>
    <row r="4554">
      <c r="A4554" s="31" t="n"/>
      <c r="B4554" s="26" t="n"/>
      <c r="C4554" s="26" t="n"/>
      <c r="D4554" s="29" t="n"/>
      <c r="E4554" s="26" t="n"/>
      <c r="F4554" s="26" t="n"/>
    </row>
    <row r="4555">
      <c r="A4555" s="31" t="n"/>
      <c r="B4555" s="26" t="n"/>
      <c r="C4555" s="26" t="n"/>
      <c r="D4555" s="29" t="n"/>
      <c r="E4555" s="26" t="n"/>
      <c r="F4555" s="26" t="n"/>
    </row>
    <row r="4556">
      <c r="A4556" s="31" t="n"/>
      <c r="B4556" s="26" t="n"/>
      <c r="C4556" s="26" t="n"/>
      <c r="D4556" s="29" t="n"/>
      <c r="E4556" s="26" t="n"/>
      <c r="F4556" s="26" t="n"/>
    </row>
    <row r="4557">
      <c r="A4557" s="31" t="n"/>
      <c r="B4557" s="26" t="n"/>
      <c r="C4557" s="26" t="n"/>
      <c r="D4557" s="29" t="n"/>
      <c r="E4557" s="26" t="n"/>
      <c r="F4557" s="26" t="n"/>
    </row>
    <row r="4558">
      <c r="A4558" s="31" t="n"/>
      <c r="B4558" s="26" t="n"/>
      <c r="C4558" s="26" t="n"/>
      <c r="D4558" s="29" t="n"/>
      <c r="E4558" s="26" t="n"/>
      <c r="F4558" s="26" t="n"/>
    </row>
    <row r="4559">
      <c r="A4559" s="31" t="n"/>
      <c r="B4559" s="26" t="n"/>
      <c r="C4559" s="26" t="n"/>
      <c r="D4559" s="29" t="n"/>
      <c r="E4559" s="26" t="n"/>
      <c r="F4559" s="26" t="n"/>
    </row>
    <row r="4560">
      <c r="A4560" s="31" t="n"/>
      <c r="B4560" s="26" t="n"/>
      <c r="C4560" s="26" t="n"/>
      <c r="D4560" s="29" t="n"/>
      <c r="E4560" s="26" t="n"/>
      <c r="F4560" s="26" t="n"/>
    </row>
    <row r="4561">
      <c r="A4561" s="31" t="n"/>
      <c r="B4561" s="26" t="n"/>
      <c r="C4561" s="26" t="n"/>
      <c r="D4561" s="29" t="n"/>
      <c r="E4561" s="26" t="n"/>
      <c r="F4561" s="26" t="n"/>
    </row>
    <row r="4562">
      <c r="A4562" s="31" t="n"/>
      <c r="B4562" s="26" t="n"/>
      <c r="C4562" s="26" t="n"/>
      <c r="D4562" s="29" t="n"/>
      <c r="E4562" s="26" t="n"/>
      <c r="F4562" s="26" t="n"/>
    </row>
    <row r="4563">
      <c r="A4563" s="31" t="n"/>
      <c r="B4563" s="26" t="n"/>
      <c r="C4563" s="26" t="n"/>
      <c r="D4563" s="29" t="n"/>
      <c r="E4563" s="26" t="n"/>
      <c r="F4563" s="26" t="n"/>
    </row>
    <row r="4564">
      <c r="A4564" s="31" t="n"/>
      <c r="B4564" s="26" t="n"/>
      <c r="C4564" s="26" t="n"/>
      <c r="D4564" s="29" t="n"/>
      <c r="E4564" s="26" t="n"/>
      <c r="F4564" s="26" t="n"/>
    </row>
    <row r="4565">
      <c r="A4565" s="31" t="n"/>
      <c r="B4565" s="26" t="n"/>
      <c r="C4565" s="26" t="n"/>
      <c r="D4565" s="29" t="n"/>
      <c r="E4565" s="26" t="n"/>
      <c r="F4565" s="26" t="n"/>
    </row>
    <row r="4566">
      <c r="A4566" s="31" t="n"/>
      <c r="B4566" s="26" t="n"/>
      <c r="C4566" s="26" t="n"/>
      <c r="D4566" s="29" t="n"/>
      <c r="E4566" s="26" t="n"/>
      <c r="F4566" s="26" t="n"/>
    </row>
    <row r="4567">
      <c r="A4567" s="31" t="n"/>
      <c r="B4567" s="26" t="n"/>
      <c r="C4567" s="26" t="n"/>
      <c r="D4567" s="29" t="n"/>
      <c r="E4567" s="26" t="n"/>
      <c r="F4567" s="26" t="n"/>
    </row>
    <row r="4568">
      <c r="A4568" s="31" t="n"/>
      <c r="B4568" s="26" t="n"/>
      <c r="C4568" s="26" t="n"/>
      <c r="D4568" s="29" t="n"/>
      <c r="E4568" s="26" t="n"/>
      <c r="F4568" s="26" t="n"/>
    </row>
    <row r="4569">
      <c r="A4569" s="31" t="n"/>
      <c r="B4569" s="26" t="n"/>
      <c r="C4569" s="26" t="n"/>
      <c r="D4569" s="29" t="n"/>
      <c r="E4569" s="26" t="n"/>
      <c r="F4569" s="26" t="n"/>
    </row>
    <row r="4570">
      <c r="A4570" s="31" t="n"/>
      <c r="B4570" s="26" t="n"/>
      <c r="C4570" s="26" t="n"/>
      <c r="D4570" s="29" t="n"/>
      <c r="E4570" s="26" t="n"/>
      <c r="F4570" s="26" t="n"/>
    </row>
    <row r="4571">
      <c r="A4571" s="31" t="n"/>
      <c r="B4571" s="26" t="n"/>
      <c r="C4571" s="26" t="n"/>
      <c r="D4571" s="29" t="n"/>
      <c r="E4571" s="26" t="n"/>
      <c r="F4571" s="26" t="n"/>
    </row>
    <row r="4572">
      <c r="A4572" s="31" t="n"/>
      <c r="B4572" s="26" t="n"/>
      <c r="C4572" s="26" t="n"/>
      <c r="D4572" s="29" t="n"/>
      <c r="E4572" s="26" t="n"/>
      <c r="F4572" s="26" t="n"/>
    </row>
    <row r="4573">
      <c r="A4573" s="31" t="n"/>
      <c r="B4573" s="26" t="n"/>
      <c r="C4573" s="26" t="n"/>
      <c r="D4573" s="29" t="n"/>
      <c r="E4573" s="26" t="n"/>
      <c r="F4573" s="26" t="n"/>
    </row>
    <row r="4574">
      <c r="A4574" s="31" t="n"/>
      <c r="B4574" s="26" t="n"/>
      <c r="C4574" s="26" t="n"/>
      <c r="D4574" s="29" t="n"/>
      <c r="E4574" s="26" t="n"/>
      <c r="F4574" s="26" t="n"/>
    </row>
    <row r="4575">
      <c r="A4575" s="31" t="n"/>
      <c r="B4575" s="26" t="n"/>
      <c r="C4575" s="26" t="n"/>
      <c r="D4575" s="29" t="n"/>
      <c r="E4575" s="26" t="n"/>
      <c r="F4575" s="26" t="n"/>
    </row>
    <row r="4576">
      <c r="A4576" s="31" t="n"/>
      <c r="B4576" s="26" t="n"/>
      <c r="C4576" s="26" t="n"/>
      <c r="D4576" s="29" t="n"/>
      <c r="E4576" s="26" t="n"/>
      <c r="F4576" s="26" t="n"/>
    </row>
    <row r="4577">
      <c r="A4577" s="31" t="n"/>
      <c r="B4577" s="26" t="n"/>
      <c r="C4577" s="26" t="n"/>
      <c r="D4577" s="29" t="n"/>
      <c r="E4577" s="26" t="n"/>
      <c r="F4577" s="26" t="n"/>
    </row>
    <row r="4578">
      <c r="A4578" s="31" t="n"/>
      <c r="B4578" s="26" t="n"/>
      <c r="C4578" s="26" t="n"/>
      <c r="D4578" s="29" t="n"/>
      <c r="E4578" s="26" t="n"/>
      <c r="F4578" s="26" t="n"/>
    </row>
    <row r="4579">
      <c r="A4579" s="31" t="n"/>
      <c r="B4579" s="26" t="n"/>
      <c r="C4579" s="26" t="n"/>
      <c r="D4579" s="29" t="n"/>
      <c r="E4579" s="26" t="n"/>
      <c r="F4579" s="26" t="n"/>
    </row>
    <row r="4580">
      <c r="A4580" s="31" t="n"/>
      <c r="B4580" s="26" t="n"/>
      <c r="C4580" s="26" t="n"/>
      <c r="D4580" s="29" t="n"/>
      <c r="E4580" s="26" t="n"/>
      <c r="F4580" s="26" t="n"/>
    </row>
    <row r="4581">
      <c r="A4581" s="31" t="n"/>
      <c r="B4581" s="26" t="n"/>
      <c r="C4581" s="26" t="n"/>
      <c r="D4581" s="29" t="n"/>
      <c r="E4581" s="26" t="n"/>
      <c r="F4581" s="26" t="n"/>
    </row>
    <row r="4582">
      <c r="A4582" s="31" t="n"/>
      <c r="B4582" s="26" t="n"/>
      <c r="C4582" s="26" t="n"/>
      <c r="D4582" s="29" t="n"/>
      <c r="E4582" s="26" t="n"/>
      <c r="F4582" s="26" t="n"/>
    </row>
    <row r="4583">
      <c r="A4583" s="31" t="n"/>
      <c r="B4583" s="26" t="n"/>
      <c r="C4583" s="26" t="n"/>
      <c r="D4583" s="29" t="n"/>
      <c r="E4583" s="26" t="n"/>
      <c r="F4583" s="26" t="n"/>
    </row>
    <row r="4584">
      <c r="A4584" s="31" t="n"/>
      <c r="B4584" s="26" t="n"/>
      <c r="C4584" s="26" t="n"/>
      <c r="D4584" s="29" t="n"/>
      <c r="E4584" s="26" t="n"/>
      <c r="F4584" s="26" t="n"/>
    </row>
    <row r="4585">
      <c r="A4585" s="31" t="n"/>
      <c r="B4585" s="26" t="n"/>
      <c r="C4585" s="26" t="n"/>
      <c r="D4585" s="29" t="n"/>
      <c r="E4585" s="26" t="n"/>
      <c r="F4585" s="26" t="n"/>
    </row>
    <row r="4586">
      <c r="A4586" s="31" t="n"/>
      <c r="B4586" s="26" t="n"/>
      <c r="C4586" s="26" t="n"/>
      <c r="D4586" s="29" t="n"/>
      <c r="E4586" s="26" t="n"/>
      <c r="F4586" s="26" t="n"/>
    </row>
    <row r="4587">
      <c r="A4587" s="31" t="n"/>
      <c r="B4587" s="26" t="n"/>
      <c r="C4587" s="26" t="n"/>
      <c r="D4587" s="29" t="n"/>
      <c r="E4587" s="26" t="n"/>
      <c r="F4587" s="26" t="n"/>
    </row>
    <row r="4588">
      <c r="A4588" s="31" t="n"/>
      <c r="B4588" s="26" t="n"/>
      <c r="C4588" s="26" t="n"/>
      <c r="D4588" s="29" t="n"/>
      <c r="E4588" s="26" t="n"/>
      <c r="F4588" s="26" t="n"/>
    </row>
    <row r="4589">
      <c r="A4589" s="31" t="n"/>
      <c r="B4589" s="26" t="n"/>
      <c r="C4589" s="26" t="n"/>
      <c r="D4589" s="29" t="n"/>
      <c r="E4589" s="26" t="n"/>
      <c r="F4589" s="26" t="n"/>
    </row>
    <row r="4590">
      <c r="A4590" s="31" t="n"/>
      <c r="B4590" s="26" t="n"/>
      <c r="C4590" s="26" t="n"/>
      <c r="D4590" s="29" t="n"/>
      <c r="E4590" s="26" t="n"/>
      <c r="F4590" s="26" t="n"/>
    </row>
    <row r="4591">
      <c r="A4591" s="31" t="n"/>
      <c r="B4591" s="26" t="n"/>
      <c r="C4591" s="26" t="n"/>
      <c r="D4591" s="29" t="n"/>
      <c r="E4591" s="26" t="n"/>
      <c r="F4591" s="26" t="n"/>
    </row>
    <row r="4592">
      <c r="A4592" s="31" t="n"/>
      <c r="B4592" s="26" t="n"/>
      <c r="C4592" s="26" t="n"/>
      <c r="D4592" s="29" t="n"/>
      <c r="E4592" s="26" t="n"/>
      <c r="F4592" s="26" t="n"/>
    </row>
    <row r="4593">
      <c r="A4593" s="31" t="n"/>
      <c r="B4593" s="26" t="n"/>
      <c r="C4593" s="26" t="n"/>
      <c r="D4593" s="29" t="n"/>
      <c r="E4593" s="26" t="n"/>
      <c r="F4593" s="26" t="n"/>
    </row>
    <row r="4594">
      <c r="A4594" s="31" t="n"/>
      <c r="B4594" s="26" t="n"/>
      <c r="C4594" s="26" t="n"/>
      <c r="D4594" s="29" t="n"/>
      <c r="E4594" s="26" t="n"/>
      <c r="F4594" s="26" t="n"/>
    </row>
    <row r="4595">
      <c r="A4595" s="31" t="n"/>
      <c r="B4595" s="26" t="n"/>
      <c r="C4595" s="26" t="n"/>
      <c r="D4595" s="29" t="n"/>
      <c r="E4595" s="26" t="n"/>
      <c r="F4595" s="26" t="n"/>
    </row>
    <row r="4596">
      <c r="A4596" s="31" t="n"/>
      <c r="B4596" s="26" t="n"/>
      <c r="C4596" s="26" t="n"/>
      <c r="D4596" s="29" t="n"/>
      <c r="E4596" s="26" t="n"/>
      <c r="F4596" s="26" t="n"/>
    </row>
    <row r="4597">
      <c r="A4597" s="31" t="n"/>
      <c r="B4597" s="26" t="n"/>
      <c r="C4597" s="26" t="n"/>
      <c r="D4597" s="29" t="n"/>
      <c r="E4597" s="26" t="n"/>
      <c r="F4597" s="26" t="n"/>
    </row>
    <row r="4598">
      <c r="A4598" s="31" t="n"/>
      <c r="B4598" s="26" t="n"/>
      <c r="C4598" s="26" t="n"/>
      <c r="D4598" s="29" t="n"/>
      <c r="E4598" s="26" t="n"/>
      <c r="F4598" s="26" t="n"/>
    </row>
    <row r="4599">
      <c r="A4599" s="31" t="n"/>
      <c r="B4599" s="26" t="n"/>
      <c r="C4599" s="26" t="n"/>
      <c r="D4599" s="29" t="n"/>
      <c r="E4599" s="26" t="n"/>
      <c r="F4599" s="26" t="n"/>
    </row>
    <row r="4600">
      <c r="A4600" s="31" t="n"/>
      <c r="B4600" s="26" t="n"/>
      <c r="C4600" s="26" t="n"/>
      <c r="D4600" s="29" t="n"/>
      <c r="E4600" s="26" t="n"/>
      <c r="F4600" s="26" t="n"/>
    </row>
    <row r="4601">
      <c r="A4601" s="31" t="n"/>
      <c r="B4601" s="26" t="n"/>
      <c r="C4601" s="26" t="n"/>
      <c r="D4601" s="29" t="n"/>
      <c r="E4601" s="26" t="n"/>
      <c r="F4601" s="26" t="n"/>
    </row>
    <row r="4602">
      <c r="A4602" s="31" t="n"/>
      <c r="B4602" s="26" t="n"/>
      <c r="C4602" s="26" t="n"/>
      <c r="D4602" s="29" t="n"/>
      <c r="E4602" s="26" t="n"/>
      <c r="F4602" s="26" t="n"/>
    </row>
    <row r="4603">
      <c r="A4603" s="31" t="n"/>
      <c r="B4603" s="26" t="n"/>
      <c r="C4603" s="26" t="n"/>
      <c r="D4603" s="29" t="n"/>
      <c r="E4603" s="26" t="n"/>
      <c r="F4603" s="26" t="n"/>
    </row>
    <row r="4604">
      <c r="A4604" s="31" t="n"/>
      <c r="B4604" s="26" t="n"/>
      <c r="C4604" s="26" t="n"/>
      <c r="D4604" s="29" t="n"/>
      <c r="E4604" s="26" t="n"/>
      <c r="F4604" s="26" t="n"/>
    </row>
    <row r="4605">
      <c r="A4605" s="31" t="n"/>
      <c r="B4605" s="26" t="n"/>
      <c r="C4605" s="26" t="n"/>
      <c r="D4605" s="29" t="n"/>
      <c r="E4605" s="26" t="n"/>
      <c r="F4605" s="26" t="n"/>
    </row>
    <row r="4606">
      <c r="A4606" s="31" t="n"/>
      <c r="B4606" s="26" t="n"/>
      <c r="C4606" s="26" t="n"/>
      <c r="D4606" s="29" t="n"/>
      <c r="E4606" s="26" t="n"/>
      <c r="F4606" s="26" t="n"/>
    </row>
    <row r="4607">
      <c r="A4607" s="31" t="n"/>
      <c r="B4607" s="26" t="n"/>
      <c r="C4607" s="26" t="n"/>
      <c r="D4607" s="29" t="n"/>
      <c r="E4607" s="26" t="n"/>
      <c r="F4607" s="26" t="n"/>
    </row>
    <row r="4608">
      <c r="A4608" s="31" t="n"/>
      <c r="B4608" s="26" t="n"/>
      <c r="C4608" s="26" t="n"/>
      <c r="D4608" s="29" t="n"/>
      <c r="E4608" s="26" t="n"/>
      <c r="F4608" s="26" t="n"/>
    </row>
    <row r="4609">
      <c r="A4609" s="31" t="n"/>
      <c r="B4609" s="26" t="n"/>
      <c r="C4609" s="26" t="n"/>
      <c r="D4609" s="29" t="n"/>
      <c r="E4609" s="26" t="n"/>
      <c r="F4609" s="26" t="n"/>
    </row>
    <row r="4610">
      <c r="A4610" s="31" t="n"/>
      <c r="B4610" s="26" t="n"/>
      <c r="C4610" s="26" t="n"/>
      <c r="D4610" s="29" t="n"/>
      <c r="E4610" s="26" t="n"/>
      <c r="F4610" s="26" t="n"/>
    </row>
    <row r="4611">
      <c r="A4611" s="31" t="n"/>
      <c r="B4611" s="26" t="n"/>
      <c r="C4611" s="26" t="n"/>
      <c r="D4611" s="29" t="n"/>
      <c r="E4611" s="26" t="n"/>
      <c r="F4611" s="26" t="n"/>
    </row>
    <row r="4612">
      <c r="A4612" s="31" t="n"/>
      <c r="B4612" s="26" t="n"/>
      <c r="C4612" s="26" t="n"/>
      <c r="D4612" s="29" t="n"/>
      <c r="E4612" s="26" t="n"/>
      <c r="F4612" s="26" t="n"/>
    </row>
    <row r="4613">
      <c r="A4613" s="31" t="n"/>
      <c r="B4613" s="26" t="n"/>
      <c r="C4613" s="26" t="n"/>
      <c r="D4613" s="29" t="n"/>
      <c r="E4613" s="26" t="n"/>
      <c r="F4613" s="26" t="n"/>
    </row>
    <row r="4614">
      <c r="A4614" s="31" t="n"/>
      <c r="B4614" s="26" t="n"/>
      <c r="C4614" s="26" t="n"/>
      <c r="D4614" s="29" t="n"/>
      <c r="E4614" s="26" t="n"/>
      <c r="F4614" s="26" t="n"/>
    </row>
    <row r="4615">
      <c r="A4615" s="31" t="n"/>
      <c r="B4615" s="26" t="n"/>
      <c r="C4615" s="26" t="n"/>
      <c r="D4615" s="29" t="n"/>
      <c r="E4615" s="26" t="n"/>
      <c r="F4615" s="26" t="n"/>
    </row>
    <row r="4616">
      <c r="A4616" s="31" t="n"/>
      <c r="B4616" s="26" t="n"/>
      <c r="C4616" s="26" t="n"/>
      <c r="D4616" s="29" t="n"/>
      <c r="E4616" s="26" t="n"/>
      <c r="F4616" s="26" t="n"/>
    </row>
    <row r="4617">
      <c r="A4617" s="31" t="n"/>
      <c r="B4617" s="26" t="n"/>
      <c r="C4617" s="26" t="n"/>
      <c r="D4617" s="29" t="n"/>
      <c r="E4617" s="26" t="n"/>
      <c r="F4617" s="26" t="n"/>
    </row>
    <row r="4618">
      <c r="A4618" s="31" t="n"/>
      <c r="B4618" s="26" t="n"/>
      <c r="C4618" s="26" t="n"/>
      <c r="D4618" s="29" t="n"/>
      <c r="E4618" s="26" t="n"/>
      <c r="F4618" s="26" t="n"/>
    </row>
    <row r="4619">
      <c r="A4619" s="31" t="n"/>
      <c r="B4619" s="26" t="n"/>
      <c r="C4619" s="26" t="n"/>
      <c r="D4619" s="29" t="n"/>
      <c r="E4619" s="26" t="n"/>
      <c r="F4619" s="26" t="n"/>
    </row>
    <row r="4620">
      <c r="A4620" s="31" t="n"/>
      <c r="B4620" s="26" t="n"/>
      <c r="C4620" s="26" t="n"/>
      <c r="D4620" s="29" t="n"/>
      <c r="E4620" s="26" t="n"/>
      <c r="F4620" s="26" t="n"/>
    </row>
    <row r="4621">
      <c r="A4621" s="31" t="n"/>
      <c r="B4621" s="26" t="n"/>
      <c r="C4621" s="26" t="n"/>
      <c r="D4621" s="29" t="n"/>
      <c r="E4621" s="26" t="n"/>
      <c r="F4621" s="26" t="n"/>
    </row>
    <row r="4622">
      <c r="A4622" s="31" t="n"/>
      <c r="B4622" s="26" t="n"/>
      <c r="C4622" s="26" t="n"/>
      <c r="D4622" s="29" t="n"/>
      <c r="E4622" s="26" t="n"/>
      <c r="F4622" s="26" t="n"/>
    </row>
    <row r="4623">
      <c r="A4623" s="31" t="n"/>
      <c r="B4623" s="26" t="n"/>
      <c r="C4623" s="26" t="n"/>
      <c r="D4623" s="29" t="n"/>
      <c r="E4623" s="26" t="n"/>
      <c r="F4623" s="26" t="n"/>
    </row>
    <row r="4624">
      <c r="A4624" s="31" t="n"/>
      <c r="B4624" s="26" t="n"/>
      <c r="C4624" s="26" t="n"/>
      <c r="D4624" s="29" t="n"/>
      <c r="E4624" s="26" t="n"/>
      <c r="F4624" s="26" t="n"/>
    </row>
    <row r="4625">
      <c r="A4625" s="31" t="n"/>
      <c r="B4625" s="26" t="n"/>
      <c r="C4625" s="26" t="n"/>
      <c r="D4625" s="29" t="n"/>
      <c r="E4625" s="26" t="n"/>
      <c r="F4625" s="26" t="n"/>
    </row>
    <row r="4626">
      <c r="A4626" s="31" t="n"/>
      <c r="B4626" s="26" t="n"/>
      <c r="C4626" s="26" t="n"/>
      <c r="D4626" s="29" t="n"/>
      <c r="E4626" s="26" t="n"/>
      <c r="F4626" s="26" t="n"/>
    </row>
    <row r="4627">
      <c r="A4627" s="31" t="n"/>
      <c r="B4627" s="26" t="n"/>
      <c r="C4627" s="26" t="n"/>
      <c r="D4627" s="29" t="n"/>
      <c r="E4627" s="26" t="n"/>
      <c r="F4627" s="26" t="n"/>
    </row>
    <row r="4628">
      <c r="A4628" s="31" t="n"/>
      <c r="B4628" s="26" t="n"/>
      <c r="C4628" s="26" t="n"/>
      <c r="D4628" s="29" t="n"/>
      <c r="E4628" s="26" t="n"/>
      <c r="F4628" s="26" t="n"/>
    </row>
    <row r="4629">
      <c r="A4629" s="31" t="n"/>
      <c r="B4629" s="26" t="n"/>
      <c r="C4629" s="26" t="n"/>
      <c r="D4629" s="29" t="n"/>
      <c r="E4629" s="26" t="n"/>
      <c r="F4629" s="26" t="n"/>
    </row>
    <row r="4630">
      <c r="A4630" s="31" t="n"/>
      <c r="B4630" s="26" t="n"/>
      <c r="C4630" s="26" t="n"/>
      <c r="D4630" s="29" t="n"/>
      <c r="E4630" s="26" t="n"/>
      <c r="F4630" s="26" t="n"/>
    </row>
    <row r="4631">
      <c r="A4631" s="31" t="n"/>
      <c r="B4631" s="26" t="n"/>
      <c r="C4631" s="26" t="n"/>
      <c r="D4631" s="29" t="n"/>
      <c r="E4631" s="26" t="n"/>
      <c r="F4631" s="26" t="n"/>
    </row>
    <row r="4632">
      <c r="A4632" s="31" t="n"/>
      <c r="B4632" s="26" t="n"/>
      <c r="C4632" s="26" t="n"/>
      <c r="D4632" s="29" t="n"/>
      <c r="E4632" s="26" t="n"/>
      <c r="F4632" s="26" t="n"/>
    </row>
    <row r="4633">
      <c r="A4633" s="31" t="n"/>
      <c r="B4633" s="26" t="n"/>
      <c r="C4633" s="26" t="n"/>
      <c r="D4633" s="29" t="n"/>
      <c r="E4633" s="26" t="n"/>
      <c r="F4633" s="26" t="n"/>
    </row>
    <row r="4634">
      <c r="A4634" s="31" t="n"/>
      <c r="B4634" s="26" t="n"/>
      <c r="C4634" s="26" t="n"/>
      <c r="D4634" s="29" t="n"/>
      <c r="E4634" s="26" t="n"/>
      <c r="F4634" s="26" t="n"/>
    </row>
    <row r="4635">
      <c r="A4635" s="31" t="n"/>
      <c r="B4635" s="26" t="n"/>
      <c r="C4635" s="26" t="n"/>
      <c r="D4635" s="29" t="n"/>
      <c r="E4635" s="26" t="n"/>
      <c r="F4635" s="26" t="n"/>
    </row>
    <row r="4636">
      <c r="A4636" s="31" t="n"/>
      <c r="B4636" s="26" t="n"/>
      <c r="C4636" s="26" t="n"/>
      <c r="D4636" s="29" t="n"/>
      <c r="E4636" s="26" t="n"/>
      <c r="F4636" s="26" t="n"/>
    </row>
    <row r="4637">
      <c r="A4637" s="31" t="n"/>
      <c r="B4637" s="26" t="n"/>
      <c r="C4637" s="26" t="n"/>
      <c r="D4637" s="29" t="n"/>
      <c r="E4637" s="26" t="n"/>
      <c r="F4637" s="26" t="n"/>
    </row>
    <row r="4638">
      <c r="A4638" s="31" t="n"/>
      <c r="B4638" s="26" t="n"/>
      <c r="C4638" s="26" t="n"/>
      <c r="D4638" s="29" t="n"/>
      <c r="E4638" s="26" t="n"/>
      <c r="F4638" s="26" t="n"/>
    </row>
    <row r="4639">
      <c r="A4639" s="31" t="n"/>
      <c r="B4639" s="26" t="n"/>
      <c r="C4639" s="26" t="n"/>
      <c r="D4639" s="29" t="n"/>
      <c r="E4639" s="26" t="n"/>
      <c r="F4639" s="26" t="n"/>
    </row>
    <row r="4640">
      <c r="A4640" s="31" t="n"/>
      <c r="B4640" s="26" t="n"/>
      <c r="C4640" s="26" t="n"/>
      <c r="D4640" s="29" t="n"/>
      <c r="E4640" s="26" t="n"/>
      <c r="F4640" s="26" t="n"/>
    </row>
    <row r="4641">
      <c r="A4641" s="31" t="n"/>
      <c r="B4641" s="26" t="n"/>
      <c r="C4641" s="26" t="n"/>
      <c r="D4641" s="29" t="n"/>
      <c r="E4641" s="26" t="n"/>
      <c r="F4641" s="26" t="n"/>
    </row>
    <row r="4642">
      <c r="A4642" s="31" t="n"/>
      <c r="B4642" s="26" t="n"/>
      <c r="C4642" s="26" t="n"/>
      <c r="D4642" s="29" t="n"/>
      <c r="E4642" s="26" t="n"/>
      <c r="F4642" s="26" t="n"/>
    </row>
    <row r="4643">
      <c r="A4643" s="31" t="n"/>
      <c r="B4643" s="26" t="n"/>
      <c r="C4643" s="26" t="n"/>
      <c r="D4643" s="29" t="n"/>
      <c r="E4643" s="26" t="n"/>
      <c r="F4643" s="26" t="n"/>
    </row>
    <row r="4644">
      <c r="A4644" s="31" t="n"/>
      <c r="B4644" s="26" t="n"/>
      <c r="C4644" s="26" t="n"/>
      <c r="D4644" s="29" t="n"/>
      <c r="E4644" s="26" t="n"/>
      <c r="F4644" s="26" t="n"/>
    </row>
    <row r="4645">
      <c r="A4645" s="31" t="n"/>
      <c r="B4645" s="26" t="n"/>
      <c r="C4645" s="26" t="n"/>
      <c r="D4645" s="29" t="n"/>
      <c r="E4645" s="26" t="n"/>
      <c r="F4645" s="26" t="n"/>
    </row>
    <row r="4646">
      <c r="A4646" s="31" t="n"/>
      <c r="B4646" s="26" t="n"/>
      <c r="C4646" s="26" t="n"/>
      <c r="D4646" s="29" t="n"/>
      <c r="E4646" s="26" t="n"/>
      <c r="F4646" s="26" t="n"/>
    </row>
    <row r="4647">
      <c r="A4647" s="31" t="n"/>
      <c r="B4647" s="26" t="n"/>
      <c r="C4647" s="26" t="n"/>
      <c r="D4647" s="29" t="n"/>
      <c r="E4647" s="26" t="n"/>
      <c r="F4647" s="26" t="n"/>
    </row>
    <row r="4648">
      <c r="A4648" s="31" t="n"/>
      <c r="B4648" s="26" t="n"/>
      <c r="C4648" s="26" t="n"/>
      <c r="D4648" s="29" t="n"/>
      <c r="E4648" s="26" t="n"/>
      <c r="F4648" s="26" t="n"/>
    </row>
    <row r="4649">
      <c r="A4649" s="31" t="n"/>
      <c r="B4649" s="26" t="n"/>
      <c r="C4649" s="26" t="n"/>
      <c r="D4649" s="29" t="n"/>
      <c r="E4649" s="26" t="n"/>
      <c r="F4649" s="26" t="n"/>
    </row>
    <row r="4650">
      <c r="A4650" s="31" t="n"/>
      <c r="B4650" s="26" t="n"/>
      <c r="C4650" s="26" t="n"/>
      <c r="D4650" s="29" t="n"/>
      <c r="E4650" s="26" t="n"/>
      <c r="F4650" s="26" t="n"/>
    </row>
    <row r="4651">
      <c r="A4651" s="31" t="n"/>
      <c r="B4651" s="26" t="n"/>
      <c r="C4651" s="26" t="n"/>
      <c r="D4651" s="29" t="n"/>
      <c r="E4651" s="26" t="n"/>
      <c r="F4651" s="26" t="n"/>
    </row>
    <row r="4652">
      <c r="A4652" s="31" t="n"/>
      <c r="B4652" s="26" t="n"/>
      <c r="C4652" s="26" t="n"/>
      <c r="D4652" s="29" t="n"/>
      <c r="E4652" s="26" t="n"/>
      <c r="F4652" s="26" t="n"/>
    </row>
    <row r="4653">
      <c r="A4653" s="31" t="n"/>
      <c r="B4653" s="26" t="n"/>
      <c r="C4653" s="26" t="n"/>
      <c r="D4653" s="29" t="n"/>
      <c r="E4653" s="26" t="n"/>
      <c r="F4653" s="26" t="n"/>
    </row>
    <row r="4654">
      <c r="A4654" s="31" t="n"/>
      <c r="B4654" s="26" t="n"/>
      <c r="C4654" s="26" t="n"/>
      <c r="D4654" s="29" t="n"/>
      <c r="E4654" s="26" t="n"/>
      <c r="F4654" s="26" t="n"/>
    </row>
    <row r="4655">
      <c r="A4655" s="31" t="n"/>
      <c r="B4655" s="26" t="n"/>
      <c r="C4655" s="26" t="n"/>
      <c r="D4655" s="29" t="n"/>
      <c r="E4655" s="26" t="n"/>
      <c r="F4655" s="26" t="n"/>
    </row>
    <row r="4656">
      <c r="A4656" s="31" t="n"/>
      <c r="B4656" s="26" t="n"/>
      <c r="C4656" s="26" t="n"/>
      <c r="D4656" s="29" t="n"/>
      <c r="E4656" s="26" t="n"/>
      <c r="F4656" s="26" t="n"/>
    </row>
    <row r="4657">
      <c r="A4657" s="31" t="n"/>
      <c r="B4657" s="26" t="n"/>
      <c r="C4657" s="26" t="n"/>
      <c r="D4657" s="29" t="n"/>
      <c r="E4657" s="26" t="n"/>
      <c r="F4657" s="26" t="n"/>
    </row>
    <row r="4658">
      <c r="A4658" s="31" t="n"/>
      <c r="B4658" s="26" t="n"/>
      <c r="C4658" s="26" t="n"/>
      <c r="D4658" s="29" t="n"/>
      <c r="E4658" s="26" t="n"/>
      <c r="F4658" s="26" t="n"/>
    </row>
    <row r="4659">
      <c r="A4659" s="31" t="n"/>
      <c r="B4659" s="26" t="n"/>
      <c r="C4659" s="26" t="n"/>
      <c r="D4659" s="29" t="n"/>
      <c r="E4659" s="26" t="n"/>
      <c r="F4659" s="26" t="n"/>
    </row>
    <row r="4660">
      <c r="A4660" s="31" t="n"/>
      <c r="B4660" s="26" t="n"/>
      <c r="C4660" s="26" t="n"/>
      <c r="D4660" s="29" t="n"/>
      <c r="E4660" s="26" t="n"/>
      <c r="F4660" s="26" t="n"/>
    </row>
    <row r="4661">
      <c r="A4661" s="31" t="n"/>
      <c r="B4661" s="26" t="n"/>
      <c r="C4661" s="26" t="n"/>
      <c r="D4661" s="29" t="n"/>
      <c r="E4661" s="26" t="n"/>
      <c r="F4661" s="26" t="n"/>
    </row>
    <row r="4662">
      <c r="A4662" s="31" t="n"/>
      <c r="B4662" s="26" t="n"/>
      <c r="C4662" s="26" t="n"/>
      <c r="D4662" s="29" t="n"/>
      <c r="E4662" s="26" t="n"/>
      <c r="F4662" s="26" t="n"/>
    </row>
    <row r="4663">
      <c r="A4663" s="31" t="n"/>
      <c r="B4663" s="26" t="n"/>
      <c r="C4663" s="26" t="n"/>
      <c r="D4663" s="29" t="n"/>
      <c r="E4663" s="26" t="n"/>
      <c r="F4663" s="26" t="n"/>
    </row>
    <row r="4664">
      <c r="A4664" s="31" t="n"/>
      <c r="B4664" s="26" t="n"/>
      <c r="C4664" s="26" t="n"/>
      <c r="D4664" s="29" t="n"/>
      <c r="E4664" s="26" t="n"/>
      <c r="F4664" s="26" t="n"/>
    </row>
    <row r="4665">
      <c r="A4665" s="31" t="n"/>
      <c r="B4665" s="26" t="n"/>
      <c r="C4665" s="26" t="n"/>
      <c r="D4665" s="29" t="n"/>
      <c r="E4665" s="26" t="n"/>
      <c r="F4665" s="26" t="n"/>
    </row>
    <row r="4666">
      <c r="A4666" s="31" t="n"/>
      <c r="B4666" s="26" t="n"/>
      <c r="C4666" s="26" t="n"/>
      <c r="D4666" s="29" t="n"/>
      <c r="E4666" s="26" t="n"/>
      <c r="F4666" s="26" t="n"/>
    </row>
    <row r="4667">
      <c r="A4667" s="31" t="n"/>
      <c r="B4667" s="26" t="n"/>
      <c r="C4667" s="26" t="n"/>
      <c r="D4667" s="29" t="n"/>
      <c r="E4667" s="26" t="n"/>
      <c r="F4667" s="26" t="n"/>
    </row>
    <row r="4668">
      <c r="A4668" s="31" t="n"/>
      <c r="B4668" s="26" t="n"/>
      <c r="C4668" s="26" t="n"/>
      <c r="D4668" s="29" t="n"/>
      <c r="E4668" s="26" t="n"/>
      <c r="F4668" s="26" t="n"/>
    </row>
    <row r="4669">
      <c r="A4669" s="31" t="n"/>
      <c r="B4669" s="26" t="n"/>
      <c r="C4669" s="26" t="n"/>
      <c r="D4669" s="29" t="n"/>
      <c r="E4669" s="26" t="n"/>
      <c r="F4669" s="26" t="n"/>
    </row>
    <row r="4670">
      <c r="A4670" s="31" t="n"/>
      <c r="B4670" s="26" t="n"/>
      <c r="C4670" s="26" t="n"/>
      <c r="D4670" s="29" t="n"/>
      <c r="E4670" s="26" t="n"/>
      <c r="F4670" s="26" t="n"/>
    </row>
    <row r="4671">
      <c r="A4671" s="31" t="n"/>
      <c r="B4671" s="26" t="n"/>
      <c r="C4671" s="26" t="n"/>
      <c r="D4671" s="29" t="n"/>
      <c r="E4671" s="26" t="n"/>
      <c r="F4671" s="26" t="n"/>
    </row>
    <row r="4672">
      <c r="A4672" s="31" t="n"/>
      <c r="B4672" s="26" t="n"/>
      <c r="C4672" s="26" t="n"/>
      <c r="D4672" s="29" t="n"/>
      <c r="E4672" s="26" t="n"/>
      <c r="F4672" s="26" t="n"/>
    </row>
    <row r="4673">
      <c r="A4673" s="31" t="n"/>
      <c r="B4673" s="26" t="n"/>
      <c r="C4673" s="26" t="n"/>
      <c r="D4673" s="29" t="n"/>
      <c r="E4673" s="26" t="n"/>
      <c r="F4673" s="26" t="n"/>
    </row>
    <row r="4674">
      <c r="A4674" s="31" t="n"/>
      <c r="B4674" s="26" t="n"/>
      <c r="C4674" s="26" t="n"/>
      <c r="D4674" s="29" t="n"/>
      <c r="E4674" s="26" t="n"/>
      <c r="F4674" s="26" t="n"/>
    </row>
    <row r="4675">
      <c r="A4675" s="31" t="n"/>
      <c r="B4675" s="26" t="n"/>
      <c r="C4675" s="26" t="n"/>
      <c r="D4675" s="29" t="n"/>
      <c r="E4675" s="26" t="n"/>
      <c r="F4675" s="26" t="n"/>
    </row>
    <row r="4676">
      <c r="A4676" s="31" t="n"/>
      <c r="B4676" s="26" t="n"/>
      <c r="C4676" s="26" t="n"/>
      <c r="D4676" s="29" t="n"/>
      <c r="E4676" s="26" t="n"/>
      <c r="F4676" s="26" t="n"/>
    </row>
    <row r="4677">
      <c r="A4677" s="31" t="n"/>
      <c r="B4677" s="26" t="n"/>
      <c r="C4677" s="26" t="n"/>
      <c r="D4677" s="29" t="n"/>
      <c r="E4677" s="26" t="n"/>
      <c r="F4677" s="26" t="n"/>
    </row>
    <row r="4678">
      <c r="A4678" s="31" t="n"/>
      <c r="B4678" s="26" t="n"/>
      <c r="C4678" s="26" t="n"/>
      <c r="D4678" s="29" t="n"/>
      <c r="E4678" s="26" t="n"/>
      <c r="F4678" s="26" t="n"/>
    </row>
    <row r="4679">
      <c r="A4679" s="31" t="n"/>
      <c r="B4679" s="26" t="n"/>
      <c r="C4679" s="26" t="n"/>
      <c r="D4679" s="29" t="n"/>
      <c r="E4679" s="26" t="n"/>
      <c r="F4679" s="26" t="n"/>
    </row>
    <row r="4680">
      <c r="A4680" s="31" t="n"/>
      <c r="B4680" s="26" t="n"/>
      <c r="C4680" s="26" t="n"/>
      <c r="D4680" s="29" t="n"/>
      <c r="E4680" s="26" t="n"/>
      <c r="F4680" s="26" t="n"/>
    </row>
    <row r="4681">
      <c r="A4681" s="31" t="n"/>
      <c r="B4681" s="26" t="n"/>
      <c r="C4681" s="26" t="n"/>
      <c r="D4681" s="29" t="n"/>
      <c r="E4681" s="26" t="n"/>
      <c r="F4681" s="26" t="n"/>
    </row>
    <row r="4682">
      <c r="A4682" s="31" t="n"/>
      <c r="B4682" s="26" t="n"/>
      <c r="C4682" s="26" t="n"/>
      <c r="D4682" s="29" t="n"/>
      <c r="E4682" s="26" t="n"/>
      <c r="F4682" s="26" t="n"/>
    </row>
    <row r="4683">
      <c r="A4683" s="31" t="n"/>
      <c r="B4683" s="26" t="n"/>
      <c r="C4683" s="26" t="n"/>
      <c r="D4683" s="29" t="n"/>
      <c r="E4683" s="26" t="n"/>
      <c r="F4683" s="26" t="n"/>
    </row>
    <row r="4684">
      <c r="A4684" s="31" t="n"/>
      <c r="B4684" s="26" t="n"/>
      <c r="C4684" s="26" t="n"/>
      <c r="D4684" s="29" t="n"/>
      <c r="E4684" s="26" t="n"/>
      <c r="F4684" s="26" t="n"/>
    </row>
    <row r="4685">
      <c r="A4685" s="31" t="n"/>
      <c r="B4685" s="26" t="n"/>
      <c r="C4685" s="26" t="n"/>
      <c r="D4685" s="29" t="n"/>
      <c r="E4685" s="26" t="n"/>
      <c r="F4685" s="26" t="n"/>
    </row>
    <row r="4686">
      <c r="A4686" s="31" t="n"/>
      <c r="B4686" s="26" t="n"/>
      <c r="C4686" s="26" t="n"/>
      <c r="D4686" s="29" t="n"/>
      <c r="E4686" s="26" t="n"/>
      <c r="F4686" s="26" t="n"/>
    </row>
    <row r="4687">
      <c r="A4687" s="31" t="n"/>
      <c r="B4687" s="26" t="n"/>
      <c r="C4687" s="26" t="n"/>
      <c r="D4687" s="29" t="n"/>
      <c r="E4687" s="26" t="n"/>
      <c r="F4687" s="26" t="n"/>
    </row>
    <row r="4688">
      <c r="A4688" s="31" t="n"/>
      <c r="B4688" s="26" t="n"/>
      <c r="C4688" s="26" t="n"/>
      <c r="D4688" s="29" t="n"/>
      <c r="E4688" s="26" t="n"/>
      <c r="F4688" s="26" t="n"/>
    </row>
    <row r="4689">
      <c r="A4689" s="31" t="n"/>
      <c r="B4689" s="26" t="n"/>
      <c r="C4689" s="26" t="n"/>
      <c r="D4689" s="29" t="n"/>
      <c r="E4689" s="26" t="n"/>
      <c r="F4689" s="26" t="n"/>
    </row>
    <row r="4690">
      <c r="A4690" s="31" t="n"/>
      <c r="B4690" s="26" t="n"/>
      <c r="C4690" s="26" t="n"/>
      <c r="D4690" s="29" t="n"/>
      <c r="E4690" s="26" t="n"/>
      <c r="F4690" s="26" t="n"/>
    </row>
    <row r="4691">
      <c r="A4691" s="31" t="n"/>
      <c r="B4691" s="26" t="n"/>
      <c r="C4691" s="26" t="n"/>
      <c r="D4691" s="29" t="n"/>
      <c r="E4691" s="26" t="n"/>
      <c r="F4691" s="26" t="n"/>
    </row>
    <row r="4692">
      <c r="A4692" s="31" t="n"/>
      <c r="B4692" s="26" t="n"/>
      <c r="C4692" s="26" t="n"/>
      <c r="D4692" s="29" t="n"/>
      <c r="E4692" s="26" t="n"/>
      <c r="F4692" s="26" t="n"/>
    </row>
    <row r="4693">
      <c r="A4693" s="31" t="n"/>
      <c r="B4693" s="26" t="n"/>
      <c r="C4693" s="26" t="n"/>
      <c r="D4693" s="29" t="n"/>
      <c r="E4693" s="26" t="n"/>
      <c r="F4693" s="26" t="n"/>
    </row>
    <row r="4694">
      <c r="A4694" s="31" t="n"/>
      <c r="B4694" s="26" t="n"/>
      <c r="C4694" s="26" t="n"/>
      <c r="D4694" s="29" t="n"/>
      <c r="E4694" s="26" t="n"/>
      <c r="F4694" s="26" t="n"/>
    </row>
    <row r="4695">
      <c r="A4695" s="31" t="n"/>
      <c r="B4695" s="26" t="n"/>
      <c r="C4695" s="26" t="n"/>
      <c r="D4695" s="29" t="n"/>
      <c r="E4695" s="26" t="n"/>
      <c r="F4695" s="26" t="n"/>
    </row>
    <row r="4696">
      <c r="A4696" s="31" t="n"/>
      <c r="B4696" s="26" t="n"/>
      <c r="C4696" s="26" t="n"/>
      <c r="D4696" s="29" t="n"/>
      <c r="E4696" s="26" t="n"/>
      <c r="F4696" s="26" t="n"/>
    </row>
    <row r="4697">
      <c r="A4697" s="31" t="n"/>
      <c r="B4697" s="26" t="n"/>
      <c r="C4697" s="26" t="n"/>
      <c r="D4697" s="29" t="n"/>
      <c r="E4697" s="26" t="n"/>
      <c r="F4697" s="26" t="n"/>
    </row>
    <row r="4698">
      <c r="A4698" s="31" t="n"/>
      <c r="B4698" s="26" t="n"/>
      <c r="C4698" s="26" t="n"/>
      <c r="D4698" s="29" t="n"/>
      <c r="E4698" s="26" t="n"/>
      <c r="F4698" s="26" t="n"/>
    </row>
    <row r="4699">
      <c r="A4699" s="31" t="n"/>
      <c r="B4699" s="26" t="n"/>
      <c r="C4699" s="26" t="n"/>
      <c r="D4699" s="29" t="n"/>
      <c r="E4699" s="26" t="n"/>
      <c r="F4699" s="26" t="n"/>
    </row>
    <row r="4700">
      <c r="A4700" s="31" t="n"/>
      <c r="B4700" s="26" t="n"/>
      <c r="C4700" s="26" t="n"/>
      <c r="D4700" s="29" t="n"/>
      <c r="E4700" s="26" t="n"/>
      <c r="F4700" s="26" t="n"/>
    </row>
    <row r="4701">
      <c r="A4701" s="31" t="n"/>
      <c r="B4701" s="26" t="n"/>
      <c r="C4701" s="26" t="n"/>
      <c r="D4701" s="29" t="n"/>
      <c r="E4701" s="26" t="n"/>
      <c r="F4701" s="26" t="n"/>
    </row>
    <row r="4702">
      <c r="A4702" s="31" t="n"/>
      <c r="B4702" s="26" t="n"/>
      <c r="C4702" s="26" t="n"/>
      <c r="D4702" s="29" t="n"/>
      <c r="E4702" s="26" t="n"/>
      <c r="F4702" s="26" t="n"/>
    </row>
    <row r="4703">
      <c r="A4703" s="31" t="n"/>
      <c r="B4703" s="26" t="n"/>
      <c r="C4703" s="26" t="n"/>
      <c r="D4703" s="29" t="n"/>
      <c r="E4703" s="26" t="n"/>
      <c r="F4703" s="26" t="n"/>
    </row>
    <row r="4704">
      <c r="A4704" s="31" t="n"/>
      <c r="B4704" s="26" t="n"/>
      <c r="C4704" s="26" t="n"/>
      <c r="D4704" s="29" t="n"/>
      <c r="E4704" s="26" t="n"/>
      <c r="F4704" s="26" t="n"/>
    </row>
    <row r="4705">
      <c r="A4705" s="31" t="n"/>
      <c r="B4705" s="26" t="n"/>
      <c r="C4705" s="26" t="n"/>
      <c r="D4705" s="29" t="n"/>
      <c r="E4705" s="26" t="n"/>
      <c r="F4705" s="26" t="n"/>
    </row>
    <row r="4706">
      <c r="A4706" s="31" t="n"/>
      <c r="B4706" s="26" t="n"/>
      <c r="C4706" s="26" t="n"/>
      <c r="D4706" s="29" t="n"/>
      <c r="E4706" s="26" t="n"/>
      <c r="F4706" s="26" t="n"/>
    </row>
    <row r="4707">
      <c r="A4707" s="31" t="n"/>
      <c r="B4707" s="26" t="n"/>
      <c r="C4707" s="26" t="n"/>
      <c r="D4707" s="29" t="n"/>
      <c r="E4707" s="26" t="n"/>
      <c r="F4707" s="26" t="n"/>
    </row>
    <row r="4708">
      <c r="A4708" s="31" t="n"/>
      <c r="B4708" s="26" t="n"/>
      <c r="C4708" s="26" t="n"/>
      <c r="D4708" s="29" t="n"/>
      <c r="E4708" s="26" t="n"/>
      <c r="F4708" s="26" t="n"/>
    </row>
    <row r="4709">
      <c r="A4709" s="31" t="n"/>
      <c r="B4709" s="26" t="n"/>
      <c r="C4709" s="26" t="n"/>
      <c r="D4709" s="29" t="n"/>
      <c r="E4709" s="26" t="n"/>
      <c r="F4709" s="26" t="n"/>
    </row>
    <row r="4710">
      <c r="A4710" s="31" t="n"/>
      <c r="B4710" s="26" t="n"/>
      <c r="C4710" s="26" t="n"/>
      <c r="D4710" s="29" t="n"/>
      <c r="E4710" s="26" t="n"/>
      <c r="F4710" s="26" t="n"/>
    </row>
    <row r="4711">
      <c r="A4711" s="31" t="n"/>
      <c r="B4711" s="26" t="n"/>
      <c r="C4711" s="26" t="n"/>
      <c r="D4711" s="29" t="n"/>
      <c r="E4711" s="26" t="n"/>
      <c r="F4711" s="26" t="n"/>
    </row>
    <row r="4712">
      <c r="A4712" s="31" t="n"/>
      <c r="B4712" s="26" t="n"/>
      <c r="C4712" s="26" t="n"/>
      <c r="D4712" s="29" t="n"/>
      <c r="E4712" s="26" t="n"/>
      <c r="F4712" s="26" t="n"/>
    </row>
    <row r="4713">
      <c r="A4713" s="31" t="n"/>
      <c r="B4713" s="26" t="n"/>
      <c r="C4713" s="26" t="n"/>
      <c r="D4713" s="29" t="n"/>
      <c r="E4713" s="26" t="n"/>
      <c r="F4713" s="26" t="n"/>
    </row>
    <row r="4714">
      <c r="A4714" s="31" t="n"/>
      <c r="B4714" s="26" t="n"/>
      <c r="C4714" s="26" t="n"/>
      <c r="D4714" s="29" t="n"/>
      <c r="E4714" s="26" t="n"/>
      <c r="F4714" s="26" t="n"/>
    </row>
    <row r="4715">
      <c r="A4715" s="31" t="n"/>
      <c r="B4715" s="26" t="n"/>
      <c r="C4715" s="26" t="n"/>
      <c r="D4715" s="29" t="n"/>
      <c r="E4715" s="26" t="n"/>
      <c r="F4715" s="26" t="n"/>
    </row>
    <row r="4716">
      <c r="A4716" s="31" t="n"/>
      <c r="B4716" s="26" t="n"/>
      <c r="C4716" s="26" t="n"/>
      <c r="D4716" s="29" t="n"/>
      <c r="E4716" s="26" t="n"/>
      <c r="F4716" s="26" t="n"/>
    </row>
    <row r="4717">
      <c r="A4717" s="31" t="n"/>
      <c r="B4717" s="26" t="n"/>
      <c r="C4717" s="26" t="n"/>
      <c r="D4717" s="29" t="n"/>
      <c r="E4717" s="26" t="n"/>
      <c r="F4717" s="26" t="n"/>
    </row>
    <row r="4718">
      <c r="A4718" s="31" t="n"/>
      <c r="B4718" s="26" t="n"/>
      <c r="C4718" s="26" t="n"/>
      <c r="D4718" s="29" t="n"/>
      <c r="E4718" s="26" t="n"/>
      <c r="F4718" s="26" t="n"/>
    </row>
    <row r="4719">
      <c r="A4719" s="31" t="n"/>
      <c r="B4719" s="26" t="n"/>
      <c r="C4719" s="26" t="n"/>
      <c r="D4719" s="29" t="n"/>
      <c r="E4719" s="26" t="n"/>
      <c r="F4719" s="26" t="n"/>
    </row>
    <row r="4720">
      <c r="A4720" s="31" t="n"/>
      <c r="B4720" s="26" t="n"/>
      <c r="C4720" s="26" t="n"/>
      <c r="D4720" s="29" t="n"/>
      <c r="E4720" s="26" t="n"/>
      <c r="F4720" s="26" t="n"/>
    </row>
    <row r="4721">
      <c r="A4721" s="31" t="n"/>
      <c r="B4721" s="26" t="n"/>
      <c r="C4721" s="26" t="n"/>
      <c r="D4721" s="29" t="n"/>
      <c r="E4721" s="26" t="n"/>
      <c r="F4721" s="26" t="n"/>
    </row>
    <row r="4722">
      <c r="A4722" s="31" t="n"/>
      <c r="B4722" s="26" t="n"/>
      <c r="C4722" s="26" t="n"/>
      <c r="D4722" s="29" t="n"/>
      <c r="E4722" s="26" t="n"/>
      <c r="F4722" s="26" t="n"/>
    </row>
    <row r="4723">
      <c r="A4723" s="31" t="n"/>
      <c r="B4723" s="26" t="n"/>
      <c r="C4723" s="26" t="n"/>
      <c r="D4723" s="29" t="n"/>
      <c r="E4723" s="26" t="n"/>
      <c r="F4723" s="26" t="n"/>
    </row>
    <row r="4724">
      <c r="A4724" s="31" t="n"/>
      <c r="B4724" s="26" t="n"/>
      <c r="C4724" s="26" t="n"/>
      <c r="D4724" s="29" t="n"/>
      <c r="E4724" s="26" t="n"/>
      <c r="F4724" s="26" t="n"/>
    </row>
    <row r="4725">
      <c r="A4725" s="31" t="n"/>
      <c r="B4725" s="26" t="n"/>
      <c r="C4725" s="26" t="n"/>
      <c r="D4725" s="29" t="n"/>
      <c r="E4725" s="26" t="n"/>
      <c r="F4725" s="26" t="n"/>
    </row>
    <row r="4726">
      <c r="A4726" s="31" t="n"/>
      <c r="B4726" s="26" t="n"/>
      <c r="C4726" s="26" t="n"/>
      <c r="D4726" s="29" t="n"/>
      <c r="E4726" s="26" t="n"/>
      <c r="F4726" s="26" t="n"/>
    </row>
    <row r="4727">
      <c r="A4727" s="31" t="n"/>
      <c r="B4727" s="26" t="n"/>
      <c r="C4727" s="26" t="n"/>
      <c r="D4727" s="29" t="n"/>
      <c r="E4727" s="26" t="n"/>
      <c r="F4727" s="26" t="n"/>
    </row>
    <row r="4728">
      <c r="A4728" s="31" t="n"/>
      <c r="B4728" s="26" t="n"/>
      <c r="C4728" s="26" t="n"/>
      <c r="D4728" s="29" t="n"/>
      <c r="E4728" s="26" t="n"/>
      <c r="F4728" s="26" t="n"/>
    </row>
    <row r="4729">
      <c r="A4729" s="31" t="n"/>
      <c r="B4729" s="26" t="n"/>
      <c r="C4729" s="26" t="n"/>
      <c r="D4729" s="29" t="n"/>
      <c r="E4729" s="26" t="n"/>
      <c r="F4729" s="26" t="n"/>
    </row>
    <row r="4730">
      <c r="A4730" s="31" t="n"/>
      <c r="B4730" s="26" t="n"/>
      <c r="C4730" s="26" t="n"/>
      <c r="D4730" s="29" t="n"/>
      <c r="E4730" s="26" t="n"/>
      <c r="F4730" s="26" t="n"/>
    </row>
    <row r="4731">
      <c r="A4731" s="31" t="n"/>
      <c r="B4731" s="26" t="n"/>
      <c r="C4731" s="26" t="n"/>
      <c r="D4731" s="29" t="n"/>
      <c r="E4731" s="26" t="n"/>
      <c r="F4731" s="26" t="n"/>
    </row>
    <row r="4732">
      <c r="A4732" s="31" t="n"/>
      <c r="B4732" s="26" t="n"/>
      <c r="C4732" s="26" t="n"/>
      <c r="D4732" s="29" t="n"/>
      <c r="E4732" s="26" t="n"/>
      <c r="F4732" s="26" t="n"/>
    </row>
    <row r="4733">
      <c r="A4733" s="31" t="n"/>
      <c r="B4733" s="26" t="n"/>
      <c r="C4733" s="26" t="n"/>
      <c r="D4733" s="29" t="n"/>
      <c r="E4733" s="26" t="n"/>
      <c r="F4733" s="26" t="n"/>
    </row>
    <row r="4734">
      <c r="A4734" s="31" t="n"/>
      <c r="B4734" s="26" t="n"/>
      <c r="C4734" s="26" t="n"/>
      <c r="D4734" s="29" t="n"/>
      <c r="E4734" s="26" t="n"/>
      <c r="F4734" s="26" t="n"/>
    </row>
    <row r="4735">
      <c r="A4735" s="31" t="n"/>
      <c r="B4735" s="26" t="n"/>
      <c r="C4735" s="26" t="n"/>
      <c r="D4735" s="29" t="n"/>
      <c r="E4735" s="26" t="n"/>
      <c r="F4735" s="26" t="n"/>
    </row>
    <row r="4736">
      <c r="A4736" s="31" t="n"/>
      <c r="B4736" s="26" t="n"/>
      <c r="C4736" s="26" t="n"/>
      <c r="D4736" s="29" t="n"/>
      <c r="E4736" s="26" t="n"/>
      <c r="F4736" s="26" t="n"/>
    </row>
    <row r="4737">
      <c r="A4737" s="31" t="n"/>
      <c r="B4737" s="26" t="n"/>
      <c r="C4737" s="26" t="n"/>
      <c r="D4737" s="29" t="n"/>
      <c r="E4737" s="26" t="n"/>
      <c r="F4737" s="26" t="n"/>
    </row>
    <row r="4738">
      <c r="A4738" s="31" t="n"/>
      <c r="B4738" s="26" t="n"/>
      <c r="C4738" s="26" t="n"/>
      <c r="D4738" s="29" t="n"/>
      <c r="E4738" s="26" t="n"/>
      <c r="F4738" s="26" t="n"/>
    </row>
    <row r="4739">
      <c r="A4739" s="31" t="n"/>
      <c r="B4739" s="26" t="n"/>
      <c r="C4739" s="26" t="n"/>
      <c r="D4739" s="29" t="n"/>
      <c r="E4739" s="26" t="n"/>
      <c r="F4739" s="26" t="n"/>
    </row>
    <row r="4740">
      <c r="A4740" s="31" t="n"/>
      <c r="B4740" s="26" t="n"/>
      <c r="C4740" s="26" t="n"/>
      <c r="D4740" s="29" t="n"/>
      <c r="E4740" s="26" t="n"/>
      <c r="F4740" s="26" t="n"/>
    </row>
    <row r="4741">
      <c r="A4741" s="31" t="n"/>
      <c r="B4741" s="26" t="n"/>
      <c r="C4741" s="26" t="n"/>
      <c r="D4741" s="29" t="n"/>
      <c r="E4741" s="26" t="n"/>
      <c r="F4741" s="26" t="n"/>
    </row>
    <row r="4742">
      <c r="A4742" s="31" t="n"/>
      <c r="B4742" s="26" t="n"/>
      <c r="C4742" s="26" t="n"/>
      <c r="D4742" s="29" t="n"/>
      <c r="E4742" s="26" t="n"/>
      <c r="F4742" s="26" t="n"/>
    </row>
    <row r="4743">
      <c r="A4743" s="31" t="n"/>
      <c r="B4743" s="26" t="n"/>
      <c r="C4743" s="26" t="n"/>
      <c r="D4743" s="29" t="n"/>
      <c r="E4743" s="26" t="n"/>
      <c r="F4743" s="26" t="n"/>
    </row>
    <row r="4744">
      <c r="A4744" s="31" t="n"/>
      <c r="B4744" s="26" t="n"/>
      <c r="C4744" s="26" t="n"/>
      <c r="D4744" s="29" t="n"/>
      <c r="E4744" s="26" t="n"/>
      <c r="F4744" s="26" t="n"/>
    </row>
    <row r="4745">
      <c r="A4745" s="31" t="n"/>
      <c r="B4745" s="26" t="n"/>
      <c r="C4745" s="26" t="n"/>
      <c r="D4745" s="29" t="n"/>
      <c r="E4745" s="26" t="n"/>
      <c r="F4745" s="26" t="n"/>
    </row>
    <row r="4746">
      <c r="A4746" s="31" t="n"/>
      <c r="B4746" s="26" t="n"/>
      <c r="C4746" s="26" t="n"/>
      <c r="D4746" s="29" t="n"/>
      <c r="E4746" s="26" t="n"/>
      <c r="F4746" s="26" t="n"/>
    </row>
    <row r="4747">
      <c r="A4747" s="31" t="n"/>
      <c r="B4747" s="26" t="n"/>
      <c r="C4747" s="26" t="n"/>
      <c r="D4747" s="29" t="n"/>
      <c r="E4747" s="26" t="n"/>
      <c r="F4747" s="26" t="n"/>
    </row>
    <row r="4748">
      <c r="A4748" s="31" t="n"/>
      <c r="B4748" s="26" t="n"/>
      <c r="C4748" s="26" t="n"/>
      <c r="D4748" s="29" t="n"/>
      <c r="E4748" s="26" t="n"/>
      <c r="F4748" s="26" t="n"/>
    </row>
    <row r="4749">
      <c r="A4749" s="31" t="n"/>
      <c r="B4749" s="26" t="n"/>
      <c r="C4749" s="26" t="n"/>
      <c r="D4749" s="29" t="n"/>
      <c r="E4749" s="26" t="n"/>
      <c r="F4749" s="26" t="n"/>
    </row>
    <row r="4750">
      <c r="A4750" s="31" t="n"/>
      <c r="B4750" s="26" t="n"/>
      <c r="C4750" s="26" t="n"/>
      <c r="D4750" s="29" t="n"/>
      <c r="E4750" s="26" t="n"/>
      <c r="F4750" s="26" t="n"/>
    </row>
    <row r="4751">
      <c r="A4751" s="31" t="n"/>
      <c r="B4751" s="26" t="n"/>
      <c r="C4751" s="26" t="n"/>
      <c r="D4751" s="29" t="n"/>
      <c r="E4751" s="26" t="n"/>
      <c r="F4751" s="26" t="n"/>
    </row>
    <row r="4752">
      <c r="A4752" s="31" t="n"/>
      <c r="B4752" s="26" t="n"/>
      <c r="C4752" s="26" t="n"/>
      <c r="D4752" s="29" t="n"/>
      <c r="E4752" s="26" t="n"/>
      <c r="F4752" s="26" t="n"/>
    </row>
    <row r="4753">
      <c r="A4753" s="31" t="n"/>
      <c r="B4753" s="26" t="n"/>
      <c r="C4753" s="26" t="n"/>
      <c r="D4753" s="29" t="n"/>
      <c r="E4753" s="26" t="n"/>
      <c r="F4753" s="26" t="n"/>
    </row>
    <row r="4754">
      <c r="A4754" s="31" t="n"/>
      <c r="B4754" s="26" t="n"/>
      <c r="C4754" s="26" t="n"/>
      <c r="D4754" s="29" t="n"/>
      <c r="E4754" s="26" t="n"/>
      <c r="F4754" s="26" t="n"/>
    </row>
    <row r="4755">
      <c r="A4755" s="31" t="n"/>
      <c r="B4755" s="26" t="n"/>
      <c r="C4755" s="26" t="n"/>
      <c r="D4755" s="29" t="n"/>
      <c r="E4755" s="26" t="n"/>
      <c r="F4755" s="26" t="n"/>
    </row>
    <row r="4756">
      <c r="A4756" s="31" t="n"/>
      <c r="B4756" s="26" t="n"/>
      <c r="C4756" s="26" t="n"/>
      <c r="D4756" s="29" t="n"/>
      <c r="E4756" s="26" t="n"/>
      <c r="F4756" s="26" t="n"/>
    </row>
    <row r="4757">
      <c r="A4757" s="31" t="n"/>
      <c r="B4757" s="26" t="n"/>
      <c r="C4757" s="26" t="n"/>
      <c r="D4757" s="29" t="n"/>
      <c r="E4757" s="26" t="n"/>
      <c r="F4757" s="26" t="n"/>
    </row>
    <row r="4758">
      <c r="A4758" s="31" t="n"/>
      <c r="B4758" s="26" t="n"/>
      <c r="C4758" s="26" t="n"/>
      <c r="D4758" s="29" t="n"/>
      <c r="E4758" s="26" t="n"/>
      <c r="F4758" s="26" t="n"/>
    </row>
    <row r="4759">
      <c r="A4759" s="31" t="n"/>
      <c r="B4759" s="26" t="n"/>
      <c r="C4759" s="26" t="n"/>
      <c r="D4759" s="29" t="n"/>
      <c r="E4759" s="26" t="n"/>
      <c r="F4759" s="26" t="n"/>
    </row>
    <row r="4760">
      <c r="A4760" s="31" t="n"/>
      <c r="B4760" s="26" t="n"/>
      <c r="C4760" s="26" t="n"/>
      <c r="D4760" s="29" t="n"/>
      <c r="E4760" s="26" t="n"/>
      <c r="F4760" s="26" t="n"/>
    </row>
    <row r="4761">
      <c r="A4761" s="31" t="n"/>
      <c r="B4761" s="26" t="n"/>
      <c r="C4761" s="26" t="n"/>
      <c r="D4761" s="29" t="n"/>
      <c r="E4761" s="26" t="n"/>
      <c r="F4761" s="26" t="n"/>
    </row>
    <row r="4762">
      <c r="A4762" s="31" t="n"/>
      <c r="B4762" s="26" t="n"/>
      <c r="C4762" s="26" t="n"/>
      <c r="D4762" s="29" t="n"/>
      <c r="E4762" s="26" t="n"/>
      <c r="F4762" s="26" t="n"/>
    </row>
    <row r="4763">
      <c r="A4763" s="31" t="n"/>
      <c r="B4763" s="26" t="n"/>
      <c r="C4763" s="26" t="n"/>
      <c r="D4763" s="29" t="n"/>
      <c r="E4763" s="26" t="n"/>
      <c r="F4763" s="26" t="n"/>
    </row>
    <row r="4764">
      <c r="A4764" s="31" t="n"/>
      <c r="B4764" s="26" t="n"/>
      <c r="C4764" s="26" t="n"/>
      <c r="D4764" s="29" t="n"/>
      <c r="E4764" s="26" t="n"/>
      <c r="F4764" s="26" t="n"/>
    </row>
    <row r="4765">
      <c r="A4765" s="31" t="n"/>
      <c r="B4765" s="26" t="n"/>
      <c r="C4765" s="26" t="n"/>
      <c r="D4765" s="29" t="n"/>
      <c r="E4765" s="26" t="n"/>
      <c r="F4765" s="26" t="n"/>
    </row>
    <row r="4766">
      <c r="A4766" s="31" t="n"/>
      <c r="B4766" s="26" t="n"/>
      <c r="C4766" s="26" t="n"/>
      <c r="D4766" s="29" t="n"/>
      <c r="E4766" s="26" t="n"/>
      <c r="F4766" s="26" t="n"/>
    </row>
    <row r="4767">
      <c r="A4767" s="31" t="n"/>
      <c r="B4767" s="26" t="n"/>
      <c r="C4767" s="26" t="n"/>
      <c r="D4767" s="29" t="n"/>
      <c r="E4767" s="26" t="n"/>
      <c r="F4767" s="26" t="n"/>
    </row>
    <row r="4768">
      <c r="A4768" s="31" t="n"/>
      <c r="B4768" s="26" t="n"/>
      <c r="C4768" s="26" t="n"/>
      <c r="D4768" s="29" t="n"/>
      <c r="E4768" s="26" t="n"/>
      <c r="F4768" s="26" t="n"/>
    </row>
    <row r="4769">
      <c r="A4769" s="31" t="n"/>
      <c r="B4769" s="26" t="n"/>
      <c r="C4769" s="26" t="n"/>
      <c r="D4769" s="29" t="n"/>
      <c r="E4769" s="26" t="n"/>
      <c r="F4769" s="26" t="n"/>
    </row>
    <row r="4770">
      <c r="A4770" s="31" t="n"/>
      <c r="B4770" s="26" t="n"/>
      <c r="C4770" s="26" t="n"/>
      <c r="D4770" s="29" t="n"/>
      <c r="E4770" s="26" t="n"/>
      <c r="F4770" s="26" t="n"/>
    </row>
    <row r="4771">
      <c r="A4771" s="31" t="n"/>
      <c r="B4771" s="26" t="n"/>
      <c r="C4771" s="26" t="n"/>
      <c r="D4771" s="29" t="n"/>
      <c r="E4771" s="26" t="n"/>
      <c r="F4771" s="26" t="n"/>
    </row>
    <row r="4772">
      <c r="A4772" s="31" t="n"/>
      <c r="B4772" s="26" t="n"/>
      <c r="C4772" s="26" t="n"/>
      <c r="D4772" s="29" t="n"/>
      <c r="E4772" s="26" t="n"/>
      <c r="F4772" s="26" t="n"/>
    </row>
    <row r="4773">
      <c r="A4773" s="31" t="n"/>
      <c r="B4773" s="26" t="n"/>
      <c r="C4773" s="26" t="n"/>
      <c r="D4773" s="29" t="n"/>
      <c r="E4773" s="26" t="n"/>
      <c r="F4773" s="26" t="n"/>
    </row>
    <row r="4774">
      <c r="A4774" s="31" t="n"/>
      <c r="B4774" s="26" t="n"/>
      <c r="C4774" s="26" t="n"/>
      <c r="D4774" s="29" t="n"/>
      <c r="E4774" s="26" t="n"/>
      <c r="F4774" s="26" t="n"/>
    </row>
    <row r="4775">
      <c r="A4775" s="31" t="n"/>
      <c r="B4775" s="26" t="n"/>
      <c r="C4775" s="26" t="n"/>
      <c r="D4775" s="29" t="n"/>
      <c r="E4775" s="26" t="n"/>
      <c r="F4775" s="26" t="n"/>
    </row>
    <row r="4776">
      <c r="A4776" s="31" t="n"/>
      <c r="B4776" s="26" t="n"/>
      <c r="C4776" s="26" t="n"/>
      <c r="D4776" s="29" t="n"/>
      <c r="E4776" s="26" t="n"/>
      <c r="F4776" s="26" t="n"/>
    </row>
    <row r="4777">
      <c r="A4777" s="31" t="n"/>
      <c r="B4777" s="26" t="n"/>
      <c r="C4777" s="26" t="n"/>
      <c r="D4777" s="29" t="n"/>
      <c r="E4777" s="26" t="n"/>
      <c r="F4777" s="26" t="n"/>
    </row>
    <row r="4778">
      <c r="A4778" s="31" t="n"/>
      <c r="B4778" s="26" t="n"/>
      <c r="C4778" s="26" t="n"/>
      <c r="D4778" s="29" t="n"/>
      <c r="E4778" s="26" t="n"/>
      <c r="F4778" s="26" t="n"/>
    </row>
    <row r="4779">
      <c r="A4779" s="31" t="n"/>
      <c r="B4779" s="26" t="n"/>
      <c r="C4779" s="26" t="n"/>
      <c r="D4779" s="29" t="n"/>
      <c r="E4779" s="26" t="n"/>
      <c r="F4779" s="26" t="n"/>
    </row>
    <row r="4780">
      <c r="A4780" s="31" t="n"/>
      <c r="B4780" s="26" t="n"/>
      <c r="C4780" s="26" t="n"/>
      <c r="D4780" s="29" t="n"/>
      <c r="E4780" s="26" t="n"/>
      <c r="F4780" s="26" t="n"/>
    </row>
    <row r="4781">
      <c r="A4781" s="31" t="n"/>
      <c r="B4781" s="26" t="n"/>
      <c r="C4781" s="26" t="n"/>
      <c r="D4781" s="29" t="n"/>
      <c r="E4781" s="26" t="n"/>
      <c r="F4781" s="26" t="n"/>
    </row>
    <row r="4782">
      <c r="A4782" s="31" t="n"/>
      <c r="B4782" s="26" t="n"/>
      <c r="C4782" s="26" t="n"/>
      <c r="D4782" s="29" t="n"/>
      <c r="E4782" s="26" t="n"/>
      <c r="F4782" s="26" t="n"/>
    </row>
    <row r="4783">
      <c r="A4783" s="31" t="n"/>
      <c r="B4783" s="26" t="n"/>
      <c r="C4783" s="26" t="n"/>
      <c r="D4783" s="29" t="n"/>
      <c r="E4783" s="26" t="n"/>
      <c r="F4783" s="26" t="n"/>
    </row>
    <row r="4784">
      <c r="A4784" s="31" t="n"/>
      <c r="B4784" s="26" t="n"/>
      <c r="C4784" s="26" t="n"/>
      <c r="D4784" s="29" t="n"/>
      <c r="E4784" s="26" t="n"/>
      <c r="F4784" s="26" t="n"/>
    </row>
    <row r="4785">
      <c r="A4785" s="31" t="n"/>
      <c r="B4785" s="26" t="n"/>
      <c r="C4785" s="26" t="n"/>
      <c r="D4785" s="29" t="n"/>
      <c r="E4785" s="26" t="n"/>
      <c r="F4785" s="26" t="n"/>
    </row>
    <row r="4786">
      <c r="A4786" s="31" t="n"/>
      <c r="B4786" s="26" t="n"/>
      <c r="C4786" s="26" t="n"/>
      <c r="D4786" s="29" t="n"/>
      <c r="E4786" s="26" t="n"/>
      <c r="F4786" s="26" t="n"/>
    </row>
    <row r="4787">
      <c r="A4787" s="31" t="n"/>
      <c r="B4787" s="26" t="n"/>
      <c r="C4787" s="26" t="n"/>
      <c r="D4787" s="29" t="n"/>
      <c r="E4787" s="26" t="n"/>
      <c r="F4787" s="26" t="n"/>
    </row>
    <row r="4788">
      <c r="A4788" s="31" t="n"/>
      <c r="B4788" s="26" t="n"/>
      <c r="C4788" s="26" t="n"/>
      <c r="D4788" s="29" t="n"/>
      <c r="E4788" s="26" t="n"/>
      <c r="F4788" s="26" t="n"/>
    </row>
    <row r="4789">
      <c r="A4789" s="31" t="n"/>
      <c r="B4789" s="26" t="n"/>
      <c r="C4789" s="26" t="n"/>
      <c r="D4789" s="29" t="n"/>
      <c r="E4789" s="26" t="n"/>
      <c r="F4789" s="26" t="n"/>
    </row>
    <row r="4790">
      <c r="A4790" s="31" t="n"/>
      <c r="B4790" s="26" t="n"/>
      <c r="C4790" s="26" t="n"/>
      <c r="D4790" s="29" t="n"/>
      <c r="E4790" s="26" t="n"/>
      <c r="F4790" s="26" t="n"/>
    </row>
    <row r="4791">
      <c r="A4791" s="31" t="n"/>
      <c r="B4791" s="26" t="n"/>
      <c r="C4791" s="26" t="n"/>
      <c r="D4791" s="29" t="n"/>
      <c r="E4791" s="26" t="n"/>
      <c r="F4791" s="26" t="n"/>
    </row>
    <row r="4792">
      <c r="A4792" s="31" t="n"/>
      <c r="B4792" s="26" t="n"/>
      <c r="C4792" s="26" t="n"/>
      <c r="D4792" s="29" t="n"/>
      <c r="E4792" s="26" t="n"/>
      <c r="F4792" s="26" t="n"/>
    </row>
    <row r="4793">
      <c r="A4793" s="31" t="n"/>
      <c r="B4793" s="26" t="n"/>
      <c r="C4793" s="26" t="n"/>
      <c r="D4793" s="29" t="n"/>
      <c r="E4793" s="26" t="n"/>
      <c r="F4793" s="26" t="n"/>
    </row>
    <row r="4794">
      <c r="A4794" s="31" t="n"/>
      <c r="B4794" s="26" t="n"/>
      <c r="C4794" s="26" t="n"/>
      <c r="D4794" s="29" t="n"/>
      <c r="E4794" s="26" t="n"/>
      <c r="F4794" s="26" t="n"/>
    </row>
    <row r="4795">
      <c r="A4795" s="31" t="n"/>
      <c r="B4795" s="26" t="n"/>
      <c r="C4795" s="26" t="n"/>
      <c r="D4795" s="29" t="n"/>
      <c r="E4795" s="26" t="n"/>
      <c r="F4795" s="26" t="n"/>
    </row>
    <row r="4796">
      <c r="A4796" s="31" t="n"/>
      <c r="B4796" s="26" t="n"/>
      <c r="C4796" s="26" t="n"/>
      <c r="D4796" s="29" t="n"/>
      <c r="E4796" s="26" t="n"/>
      <c r="F4796" s="26" t="n"/>
    </row>
    <row r="4797">
      <c r="A4797" s="31" t="n"/>
      <c r="B4797" s="26" t="n"/>
      <c r="C4797" s="26" t="n"/>
      <c r="D4797" s="29" t="n"/>
      <c r="E4797" s="26" t="n"/>
      <c r="F4797" s="26" t="n"/>
    </row>
    <row r="4798">
      <c r="A4798" s="31" t="n"/>
      <c r="B4798" s="26" t="n"/>
      <c r="C4798" s="26" t="n"/>
      <c r="D4798" s="29" t="n"/>
      <c r="E4798" s="26" t="n"/>
      <c r="F4798" s="26" t="n"/>
    </row>
    <row r="4799">
      <c r="A4799" s="31" t="n"/>
      <c r="B4799" s="26" t="n"/>
      <c r="C4799" s="26" t="n"/>
      <c r="D4799" s="29" t="n"/>
      <c r="E4799" s="26" t="n"/>
      <c r="F4799" s="26" t="n"/>
    </row>
    <row r="4800">
      <c r="A4800" s="31" t="n"/>
      <c r="B4800" s="26" t="n"/>
      <c r="C4800" s="26" t="n"/>
      <c r="D4800" s="29" t="n"/>
      <c r="E4800" s="26" t="n"/>
      <c r="F4800" s="26" t="n"/>
    </row>
    <row r="4801">
      <c r="A4801" s="31" t="n"/>
      <c r="B4801" s="26" t="n"/>
      <c r="C4801" s="26" t="n"/>
      <c r="D4801" s="29" t="n"/>
      <c r="E4801" s="26" t="n"/>
      <c r="F4801" s="26" t="n"/>
    </row>
    <row r="4802">
      <c r="A4802" s="31" t="n"/>
      <c r="B4802" s="26" t="n"/>
      <c r="C4802" s="26" t="n"/>
      <c r="D4802" s="29" t="n"/>
      <c r="E4802" s="26" t="n"/>
      <c r="F4802" s="26" t="n"/>
    </row>
    <row r="4803">
      <c r="A4803" s="31" t="n"/>
      <c r="B4803" s="26" t="n"/>
      <c r="C4803" s="26" t="n"/>
      <c r="D4803" s="29" t="n"/>
      <c r="E4803" s="26" t="n"/>
      <c r="F4803" s="26" t="n"/>
    </row>
    <row r="4804">
      <c r="A4804" s="31" t="n"/>
      <c r="B4804" s="26" t="n"/>
      <c r="C4804" s="26" t="n"/>
      <c r="D4804" s="29" t="n"/>
      <c r="E4804" s="26" t="n"/>
      <c r="F4804" s="26" t="n"/>
    </row>
    <row r="4805">
      <c r="A4805" s="31" t="n"/>
      <c r="B4805" s="26" t="n"/>
      <c r="C4805" s="26" t="n"/>
      <c r="D4805" s="29" t="n"/>
      <c r="E4805" s="26" t="n"/>
      <c r="F4805" s="26" t="n"/>
    </row>
    <row r="4806">
      <c r="A4806" s="31" t="n"/>
      <c r="B4806" s="26" t="n"/>
      <c r="C4806" s="26" t="n"/>
      <c r="D4806" s="29" t="n"/>
      <c r="E4806" s="26" t="n"/>
      <c r="F4806" s="26" t="n"/>
    </row>
    <row r="4807">
      <c r="A4807" s="31" t="n"/>
      <c r="B4807" s="26" t="n"/>
      <c r="C4807" s="26" t="n"/>
      <c r="D4807" s="29" t="n"/>
      <c r="E4807" s="26" t="n"/>
      <c r="F4807" s="26" t="n"/>
    </row>
    <row r="4808">
      <c r="A4808" s="31" t="n"/>
      <c r="B4808" s="26" t="n"/>
      <c r="C4808" s="26" t="n"/>
      <c r="D4808" s="29" t="n"/>
      <c r="E4808" s="26" t="n"/>
      <c r="F4808" s="26" t="n"/>
    </row>
    <row r="4809">
      <c r="A4809" s="31" t="n"/>
      <c r="B4809" s="26" t="n"/>
      <c r="C4809" s="26" t="n"/>
      <c r="D4809" s="29" t="n"/>
      <c r="E4809" s="26" t="n"/>
      <c r="F4809" s="26" t="n"/>
    </row>
    <row r="4810">
      <c r="A4810" s="31" t="n"/>
      <c r="B4810" s="26" t="n"/>
      <c r="C4810" s="26" t="n"/>
      <c r="D4810" s="29" t="n"/>
      <c r="E4810" s="26" t="n"/>
      <c r="F4810" s="26" t="n"/>
    </row>
    <row r="4811">
      <c r="A4811" s="31" t="n"/>
      <c r="B4811" s="26" t="n"/>
      <c r="C4811" s="26" t="n"/>
      <c r="D4811" s="29" t="n"/>
      <c r="E4811" s="26" t="n"/>
      <c r="F4811" s="26" t="n"/>
    </row>
    <row r="4812">
      <c r="A4812" s="31" t="n"/>
      <c r="B4812" s="26" t="n"/>
      <c r="C4812" s="26" t="n"/>
      <c r="D4812" s="29" t="n"/>
      <c r="E4812" s="26" t="n"/>
      <c r="F4812" s="26" t="n"/>
    </row>
    <row r="4813">
      <c r="A4813" s="31" t="n"/>
      <c r="B4813" s="26" t="n"/>
      <c r="C4813" s="26" t="n"/>
      <c r="D4813" s="29" t="n"/>
      <c r="E4813" s="26" t="n"/>
      <c r="F4813" s="26" t="n"/>
    </row>
    <row r="4814">
      <c r="A4814" s="31" t="n"/>
      <c r="B4814" s="26" t="n"/>
      <c r="C4814" s="26" t="n"/>
      <c r="D4814" s="29" t="n"/>
      <c r="E4814" s="26" t="n"/>
      <c r="F4814" s="26" t="n"/>
    </row>
    <row r="4815">
      <c r="A4815" s="31" t="n"/>
      <c r="B4815" s="26" t="n"/>
      <c r="C4815" s="26" t="n"/>
      <c r="D4815" s="29" t="n"/>
      <c r="E4815" s="26" t="n"/>
      <c r="F4815" s="26" t="n"/>
    </row>
    <row r="4816">
      <c r="A4816" s="31" t="n"/>
      <c r="B4816" s="26" t="n"/>
      <c r="C4816" s="26" t="n"/>
      <c r="D4816" s="29" t="n"/>
      <c r="E4816" s="26" t="n"/>
      <c r="F4816" s="26" t="n"/>
    </row>
    <row r="4817">
      <c r="A4817" s="31" t="n"/>
      <c r="B4817" s="26" t="n"/>
      <c r="C4817" s="26" t="n"/>
      <c r="D4817" s="29" t="n"/>
      <c r="E4817" s="26" t="n"/>
      <c r="F4817" s="26" t="n"/>
    </row>
    <row r="4818">
      <c r="A4818" s="31" t="n"/>
      <c r="B4818" s="26" t="n"/>
      <c r="C4818" s="26" t="n"/>
      <c r="D4818" s="29" t="n"/>
      <c r="E4818" s="26" t="n"/>
      <c r="F4818" s="26" t="n"/>
    </row>
    <row r="4819">
      <c r="A4819" s="31" t="n"/>
      <c r="B4819" s="26" t="n"/>
      <c r="C4819" s="26" t="n"/>
      <c r="D4819" s="29" t="n"/>
      <c r="E4819" s="26" t="n"/>
      <c r="F4819" s="26" t="n"/>
    </row>
    <row r="4820">
      <c r="A4820" s="31" t="n"/>
      <c r="B4820" s="26" t="n"/>
      <c r="C4820" s="26" t="n"/>
      <c r="D4820" s="29" t="n"/>
      <c r="E4820" s="26" t="n"/>
      <c r="F4820" s="26" t="n"/>
    </row>
    <row r="4821">
      <c r="A4821" s="31" t="n"/>
      <c r="B4821" s="26" t="n"/>
      <c r="C4821" s="26" t="n"/>
      <c r="D4821" s="29" t="n"/>
      <c r="E4821" s="26" t="n"/>
      <c r="F4821" s="26" t="n"/>
    </row>
    <row r="4822">
      <c r="A4822" s="31" t="n"/>
      <c r="B4822" s="26" t="n"/>
      <c r="C4822" s="26" t="n"/>
      <c r="D4822" s="29" t="n"/>
      <c r="E4822" s="26" t="n"/>
      <c r="F4822" s="26" t="n"/>
    </row>
    <row r="4823">
      <c r="A4823" s="31" t="n"/>
      <c r="B4823" s="26" t="n"/>
      <c r="C4823" s="26" t="n"/>
      <c r="D4823" s="29" t="n"/>
      <c r="E4823" s="26" t="n"/>
      <c r="F4823" s="26" t="n"/>
    </row>
    <row r="4824">
      <c r="A4824" s="31" t="n"/>
      <c r="B4824" s="26" t="n"/>
      <c r="C4824" s="26" t="n"/>
      <c r="D4824" s="29" t="n"/>
      <c r="E4824" s="26" t="n"/>
      <c r="F4824" s="26" t="n"/>
    </row>
    <row r="4825">
      <c r="A4825" s="31" t="n"/>
      <c r="B4825" s="26" t="n"/>
      <c r="C4825" s="26" t="n"/>
      <c r="D4825" s="29" t="n"/>
      <c r="E4825" s="26" t="n"/>
      <c r="F4825" s="26" t="n"/>
    </row>
    <row r="4826">
      <c r="A4826" s="31" t="n"/>
      <c r="B4826" s="26" t="n"/>
      <c r="C4826" s="26" t="n"/>
      <c r="D4826" s="29" t="n"/>
      <c r="E4826" s="26" t="n"/>
      <c r="F4826" s="26" t="n"/>
    </row>
    <row r="4827">
      <c r="A4827" s="31" t="n"/>
      <c r="B4827" s="26" t="n"/>
      <c r="C4827" s="26" t="n"/>
      <c r="D4827" s="29" t="n"/>
      <c r="E4827" s="26" t="n"/>
      <c r="F4827" s="26" t="n"/>
    </row>
    <row r="4828">
      <c r="A4828" s="31" t="n"/>
      <c r="B4828" s="26" t="n"/>
      <c r="C4828" s="26" t="n"/>
      <c r="D4828" s="29" t="n"/>
      <c r="E4828" s="26" t="n"/>
      <c r="F4828" s="26" t="n"/>
    </row>
    <row r="4829">
      <c r="A4829" s="31" t="n"/>
      <c r="B4829" s="26" t="n"/>
      <c r="C4829" s="26" t="n"/>
      <c r="D4829" s="29" t="n"/>
      <c r="E4829" s="26" t="n"/>
      <c r="F4829" s="26" t="n"/>
    </row>
    <row r="4830">
      <c r="A4830" s="31" t="n"/>
      <c r="B4830" s="26" t="n"/>
      <c r="C4830" s="26" t="n"/>
      <c r="D4830" s="29" t="n"/>
      <c r="E4830" s="26" t="n"/>
      <c r="F4830" s="26" t="n"/>
    </row>
    <row r="4831">
      <c r="A4831" s="31" t="n"/>
      <c r="B4831" s="26" t="n"/>
      <c r="C4831" s="26" t="n"/>
      <c r="D4831" s="29" t="n"/>
      <c r="E4831" s="26" t="n"/>
      <c r="F4831" s="26" t="n"/>
    </row>
    <row r="4832">
      <c r="A4832" s="31" t="n"/>
      <c r="B4832" s="26" t="n"/>
      <c r="C4832" s="26" t="n"/>
      <c r="D4832" s="29" t="n"/>
      <c r="E4832" s="26" t="n"/>
      <c r="F4832" s="26" t="n"/>
    </row>
    <row r="4833">
      <c r="A4833" s="31" t="n"/>
      <c r="B4833" s="26" t="n"/>
      <c r="C4833" s="26" t="n"/>
      <c r="D4833" s="29" t="n"/>
      <c r="E4833" s="26" t="n"/>
      <c r="F4833" s="26" t="n"/>
    </row>
    <row r="4834">
      <c r="A4834" s="31" t="n"/>
      <c r="B4834" s="26" t="n"/>
      <c r="C4834" s="26" t="n"/>
      <c r="D4834" s="29" t="n"/>
      <c r="E4834" s="26" t="n"/>
      <c r="F4834" s="26" t="n"/>
    </row>
    <row r="4835">
      <c r="A4835" s="31" t="n"/>
      <c r="B4835" s="26" t="n"/>
      <c r="C4835" s="26" t="n"/>
      <c r="D4835" s="29" t="n"/>
      <c r="E4835" s="26" t="n"/>
      <c r="F4835" s="26" t="n"/>
    </row>
    <row r="4836">
      <c r="A4836" s="31" t="n"/>
      <c r="B4836" s="26" t="n"/>
      <c r="C4836" s="26" t="n"/>
      <c r="D4836" s="29" t="n"/>
      <c r="E4836" s="26" t="n"/>
      <c r="F4836" s="26" t="n"/>
    </row>
    <row r="4837">
      <c r="A4837" s="31" t="n"/>
      <c r="B4837" s="26" t="n"/>
      <c r="C4837" s="26" t="n"/>
      <c r="D4837" s="29" t="n"/>
      <c r="E4837" s="26" t="n"/>
      <c r="F4837" s="26" t="n"/>
    </row>
    <row r="4838">
      <c r="A4838" s="31" t="n"/>
      <c r="B4838" s="26" t="n"/>
      <c r="C4838" s="26" t="n"/>
      <c r="D4838" s="29" t="n"/>
      <c r="E4838" s="26" t="n"/>
      <c r="F4838" s="26" t="n"/>
    </row>
    <row r="4839">
      <c r="A4839" s="31" t="n"/>
      <c r="B4839" s="26" t="n"/>
      <c r="C4839" s="26" t="n"/>
      <c r="D4839" s="29" t="n"/>
      <c r="E4839" s="26" t="n"/>
      <c r="F4839" s="26" t="n"/>
    </row>
    <row r="4840">
      <c r="A4840" s="31" t="n"/>
      <c r="B4840" s="26" t="n"/>
      <c r="C4840" s="26" t="n"/>
      <c r="D4840" s="29" t="n"/>
      <c r="E4840" s="26" t="n"/>
      <c r="F4840" s="26" t="n"/>
    </row>
    <row r="4841">
      <c r="A4841" s="31" t="n"/>
      <c r="B4841" s="26" t="n"/>
      <c r="C4841" s="26" t="n"/>
      <c r="D4841" s="29" t="n"/>
      <c r="E4841" s="26" t="n"/>
      <c r="F4841" s="26" t="n"/>
    </row>
    <row r="4842">
      <c r="A4842" s="31" t="n"/>
      <c r="B4842" s="26" t="n"/>
      <c r="C4842" s="26" t="n"/>
      <c r="D4842" s="29" t="n"/>
      <c r="E4842" s="26" t="n"/>
      <c r="F4842" s="26" t="n"/>
    </row>
    <row r="4843">
      <c r="A4843" s="31" t="n"/>
      <c r="B4843" s="26" t="n"/>
      <c r="C4843" s="26" t="n"/>
      <c r="D4843" s="29" t="n"/>
      <c r="E4843" s="26" t="n"/>
      <c r="F4843" s="26" t="n"/>
    </row>
    <row r="4844">
      <c r="A4844" s="31" t="n"/>
      <c r="B4844" s="26" t="n"/>
      <c r="C4844" s="26" t="n"/>
      <c r="D4844" s="29" t="n"/>
      <c r="E4844" s="26" t="n"/>
      <c r="F4844" s="26" t="n"/>
    </row>
    <row r="4845">
      <c r="A4845" s="31" t="n"/>
      <c r="B4845" s="26" t="n"/>
      <c r="C4845" s="26" t="n"/>
      <c r="D4845" s="29" t="n"/>
      <c r="E4845" s="26" t="n"/>
      <c r="F4845" s="26" t="n"/>
    </row>
    <row r="4846">
      <c r="A4846" s="31" t="n"/>
      <c r="B4846" s="26" t="n"/>
      <c r="C4846" s="26" t="n"/>
      <c r="D4846" s="29" t="n"/>
      <c r="E4846" s="26" t="n"/>
      <c r="F4846" s="26" t="n"/>
    </row>
    <row r="4847">
      <c r="A4847" s="31" t="n"/>
      <c r="B4847" s="26" t="n"/>
      <c r="C4847" s="26" t="n"/>
      <c r="D4847" s="29" t="n"/>
      <c r="E4847" s="26" t="n"/>
      <c r="F4847" s="26" t="n"/>
    </row>
    <row r="4848">
      <c r="A4848" s="31" t="n"/>
      <c r="B4848" s="26" t="n"/>
      <c r="C4848" s="26" t="n"/>
      <c r="D4848" s="29" t="n"/>
      <c r="E4848" s="26" t="n"/>
      <c r="F4848" s="26" t="n"/>
    </row>
    <row r="4849">
      <c r="A4849" s="31" t="n"/>
      <c r="B4849" s="26" t="n"/>
      <c r="C4849" s="26" t="n"/>
      <c r="D4849" s="29" t="n"/>
      <c r="E4849" s="26" t="n"/>
      <c r="F4849" s="26" t="n"/>
    </row>
    <row r="4850">
      <c r="A4850" s="31" t="n"/>
      <c r="B4850" s="26" t="n"/>
      <c r="C4850" s="26" t="n"/>
      <c r="D4850" s="29" t="n"/>
      <c r="E4850" s="26" t="n"/>
      <c r="F4850" s="26" t="n"/>
    </row>
    <row r="4851">
      <c r="A4851" s="31" t="n"/>
      <c r="B4851" s="26" t="n"/>
      <c r="C4851" s="26" t="n"/>
      <c r="D4851" s="29" t="n"/>
      <c r="E4851" s="26" t="n"/>
      <c r="F4851" s="26" t="n"/>
    </row>
    <row r="4852">
      <c r="A4852" s="31" t="n"/>
      <c r="B4852" s="26" t="n"/>
      <c r="C4852" s="26" t="n"/>
      <c r="D4852" s="29" t="n"/>
      <c r="E4852" s="26" t="n"/>
      <c r="F4852" s="26" t="n"/>
    </row>
    <row r="4853">
      <c r="A4853" s="31" t="n"/>
      <c r="B4853" s="26" t="n"/>
      <c r="C4853" s="26" t="n"/>
      <c r="D4853" s="29" t="n"/>
      <c r="E4853" s="26" t="n"/>
      <c r="F4853" s="26" t="n"/>
    </row>
    <row r="4854">
      <c r="A4854" s="31" t="n"/>
      <c r="B4854" s="26" t="n"/>
      <c r="C4854" s="26" t="n"/>
      <c r="D4854" s="29" t="n"/>
      <c r="E4854" s="26" t="n"/>
      <c r="F4854" s="26" t="n"/>
    </row>
    <row r="4855">
      <c r="A4855" s="31" t="n"/>
      <c r="B4855" s="26" t="n"/>
      <c r="C4855" s="26" t="n"/>
      <c r="D4855" s="29" t="n"/>
      <c r="E4855" s="26" t="n"/>
      <c r="F4855" s="26" t="n"/>
    </row>
    <row r="4856">
      <c r="A4856" s="31" t="n"/>
      <c r="B4856" s="26" t="n"/>
      <c r="C4856" s="26" t="n"/>
      <c r="D4856" s="29" t="n"/>
      <c r="E4856" s="26" t="n"/>
      <c r="F4856" s="26" t="n"/>
    </row>
    <row r="4857">
      <c r="A4857" s="31" t="n"/>
      <c r="B4857" s="26" t="n"/>
      <c r="C4857" s="26" t="n"/>
      <c r="D4857" s="29" t="n"/>
      <c r="E4857" s="26" t="n"/>
      <c r="F4857" s="26" t="n"/>
    </row>
    <row r="4858">
      <c r="A4858" s="31" t="n"/>
      <c r="B4858" s="26" t="n"/>
      <c r="C4858" s="26" t="n"/>
      <c r="D4858" s="29" t="n"/>
      <c r="E4858" s="26" t="n"/>
      <c r="F4858" s="26" t="n"/>
    </row>
    <row r="4859">
      <c r="A4859" s="31" t="n"/>
      <c r="B4859" s="26" t="n"/>
      <c r="C4859" s="26" t="n"/>
      <c r="D4859" s="29" t="n"/>
      <c r="E4859" s="26" t="n"/>
      <c r="F4859" s="26" t="n"/>
    </row>
    <row r="4860">
      <c r="A4860" s="31" t="n"/>
      <c r="B4860" s="26" t="n"/>
      <c r="C4860" s="26" t="n"/>
      <c r="D4860" s="29" t="n"/>
      <c r="E4860" s="26" t="n"/>
      <c r="F4860" s="26" t="n"/>
    </row>
    <row r="4861">
      <c r="A4861" s="31" t="n"/>
      <c r="B4861" s="26" t="n"/>
      <c r="C4861" s="26" t="n"/>
      <c r="D4861" s="29" t="n"/>
      <c r="E4861" s="26" t="n"/>
      <c r="F4861" s="26" t="n"/>
    </row>
    <row r="4862">
      <c r="A4862" s="31" t="n"/>
      <c r="B4862" s="26" t="n"/>
      <c r="C4862" s="26" t="n"/>
      <c r="D4862" s="29" t="n"/>
      <c r="E4862" s="26" t="n"/>
      <c r="F4862" s="26" t="n"/>
    </row>
    <row r="4863">
      <c r="A4863" s="31" t="n"/>
      <c r="B4863" s="26" t="n"/>
      <c r="C4863" s="26" t="n"/>
      <c r="D4863" s="29" t="n"/>
      <c r="E4863" s="26" t="n"/>
      <c r="F4863" s="26" t="n"/>
    </row>
    <row r="4864">
      <c r="A4864" s="31" t="n"/>
      <c r="B4864" s="26" t="n"/>
      <c r="C4864" s="26" t="n"/>
      <c r="D4864" s="29" t="n"/>
      <c r="E4864" s="26" t="n"/>
      <c r="F4864" s="26" t="n"/>
    </row>
    <row r="4865">
      <c r="A4865" s="31" t="n"/>
      <c r="B4865" s="26" t="n"/>
      <c r="C4865" s="26" t="n"/>
      <c r="D4865" s="29" t="n"/>
      <c r="E4865" s="26" t="n"/>
      <c r="F4865" s="26" t="n"/>
    </row>
    <row r="4866">
      <c r="A4866" s="31" t="n"/>
      <c r="B4866" s="26" t="n"/>
      <c r="C4866" s="26" t="n"/>
      <c r="D4866" s="29" t="n"/>
      <c r="E4866" s="26" t="n"/>
      <c r="F4866" s="26" t="n"/>
    </row>
    <row r="4867">
      <c r="A4867" s="31" t="n"/>
      <c r="B4867" s="26" t="n"/>
      <c r="C4867" s="26" t="n"/>
      <c r="D4867" s="29" t="n"/>
      <c r="E4867" s="26" t="n"/>
      <c r="F4867" s="26" t="n"/>
    </row>
    <row r="4868">
      <c r="A4868" s="31" t="n"/>
      <c r="B4868" s="26" t="n"/>
      <c r="C4868" s="26" t="n"/>
      <c r="D4868" s="29" t="n"/>
      <c r="E4868" s="26" t="n"/>
      <c r="F4868" s="26" t="n"/>
    </row>
    <row r="4869">
      <c r="A4869" s="31" t="n"/>
      <c r="B4869" s="26" t="n"/>
      <c r="C4869" s="26" t="n"/>
      <c r="D4869" s="29" t="n"/>
      <c r="E4869" s="26" t="n"/>
      <c r="F4869" s="26" t="n"/>
    </row>
    <row r="4870">
      <c r="A4870" s="31" t="n"/>
      <c r="B4870" s="26" t="n"/>
      <c r="C4870" s="26" t="n"/>
      <c r="D4870" s="29" t="n"/>
      <c r="E4870" s="26" t="n"/>
      <c r="F4870" s="26" t="n"/>
    </row>
    <row r="4871">
      <c r="A4871" s="31" t="n"/>
      <c r="B4871" s="26" t="n"/>
      <c r="C4871" s="26" t="n"/>
      <c r="D4871" s="29" t="n"/>
      <c r="E4871" s="26" t="n"/>
      <c r="F4871" s="26" t="n"/>
    </row>
    <row r="4872">
      <c r="A4872" s="31" t="n"/>
      <c r="B4872" s="26" t="n"/>
      <c r="C4872" s="26" t="n"/>
      <c r="D4872" s="29" t="n"/>
      <c r="E4872" s="26" t="n"/>
      <c r="F4872" s="26" t="n"/>
    </row>
    <row r="4873">
      <c r="A4873" s="31" t="n"/>
      <c r="B4873" s="26" t="n"/>
      <c r="C4873" s="26" t="n"/>
      <c r="D4873" s="29" t="n"/>
      <c r="E4873" s="26" t="n"/>
      <c r="F4873" s="26" t="n"/>
    </row>
    <row r="4874">
      <c r="A4874" s="31" t="n"/>
      <c r="B4874" s="26" t="n"/>
      <c r="C4874" s="26" t="n"/>
      <c r="D4874" s="29" t="n"/>
      <c r="E4874" s="26" t="n"/>
      <c r="F4874" s="26" t="n"/>
    </row>
    <row r="4875">
      <c r="A4875" s="31" t="n"/>
      <c r="B4875" s="26" t="n"/>
      <c r="C4875" s="26" t="n"/>
      <c r="D4875" s="29" t="n"/>
      <c r="E4875" s="26" t="n"/>
      <c r="F4875" s="26" t="n"/>
    </row>
    <row r="4876">
      <c r="A4876" s="31" t="n"/>
      <c r="B4876" s="26" t="n"/>
      <c r="C4876" s="26" t="n"/>
      <c r="D4876" s="29" t="n"/>
      <c r="E4876" s="26" t="n"/>
      <c r="F4876" s="26" t="n"/>
    </row>
    <row r="4877">
      <c r="A4877" s="31" t="n"/>
      <c r="B4877" s="26" t="n"/>
      <c r="C4877" s="26" t="n"/>
      <c r="D4877" s="29" t="n"/>
      <c r="E4877" s="26" t="n"/>
      <c r="F4877" s="26" t="n"/>
    </row>
    <row r="4878">
      <c r="A4878" s="31" t="n"/>
      <c r="B4878" s="26" t="n"/>
      <c r="C4878" s="26" t="n"/>
      <c r="D4878" s="29" t="n"/>
      <c r="E4878" s="26" t="n"/>
      <c r="F4878" s="26" t="n"/>
    </row>
    <row r="4879">
      <c r="A4879" s="31" t="n"/>
      <c r="B4879" s="26" t="n"/>
      <c r="C4879" s="26" t="n"/>
      <c r="D4879" s="29" t="n"/>
      <c r="E4879" s="26" t="n"/>
      <c r="F4879" s="26" t="n"/>
    </row>
    <row r="4880">
      <c r="A4880" s="31" t="n"/>
      <c r="B4880" s="26" t="n"/>
      <c r="C4880" s="26" t="n"/>
      <c r="D4880" s="29" t="n"/>
      <c r="E4880" s="26" t="n"/>
      <c r="F4880" s="26" t="n"/>
    </row>
    <row r="4881">
      <c r="A4881" s="31" t="n"/>
      <c r="B4881" s="26" t="n"/>
      <c r="C4881" s="26" t="n"/>
      <c r="D4881" s="29" t="n"/>
      <c r="E4881" s="26" t="n"/>
      <c r="F4881" s="26" t="n"/>
    </row>
    <row r="4882">
      <c r="A4882" s="31" t="n"/>
      <c r="B4882" s="26" t="n"/>
      <c r="C4882" s="26" t="n"/>
      <c r="D4882" s="29" t="n"/>
      <c r="E4882" s="26" t="n"/>
      <c r="F4882" s="26" t="n"/>
    </row>
    <row r="4883">
      <c r="A4883" s="31" t="n"/>
      <c r="B4883" s="26" t="n"/>
      <c r="C4883" s="26" t="n"/>
      <c r="D4883" s="29" t="n"/>
      <c r="E4883" s="26" t="n"/>
      <c r="F4883" s="26" t="n"/>
    </row>
    <row r="4884">
      <c r="A4884" s="31" t="n"/>
      <c r="B4884" s="26" t="n"/>
      <c r="C4884" s="26" t="n"/>
      <c r="D4884" s="29" t="n"/>
      <c r="E4884" s="26" t="n"/>
      <c r="F4884" s="26" t="n"/>
    </row>
    <row r="4885">
      <c r="A4885" s="31" t="n"/>
      <c r="B4885" s="26" t="n"/>
      <c r="C4885" s="26" t="n"/>
      <c r="D4885" s="29" t="n"/>
      <c r="E4885" s="26" t="n"/>
      <c r="F4885" s="26" t="n"/>
    </row>
    <row r="4886">
      <c r="A4886" s="31" t="n"/>
      <c r="B4886" s="26" t="n"/>
      <c r="C4886" s="26" t="n"/>
      <c r="D4886" s="29" t="n"/>
      <c r="E4886" s="26" t="n"/>
      <c r="F4886" s="26" t="n"/>
    </row>
    <row r="4887">
      <c r="A4887" s="31" t="n"/>
      <c r="B4887" s="26" t="n"/>
      <c r="C4887" s="26" t="n"/>
      <c r="D4887" s="29" t="n"/>
      <c r="E4887" s="26" t="n"/>
      <c r="F4887" s="26" t="n"/>
    </row>
    <row r="4888">
      <c r="A4888" s="31" t="n"/>
      <c r="B4888" s="26" t="n"/>
      <c r="C4888" s="26" t="n"/>
      <c r="D4888" s="29" t="n"/>
      <c r="E4888" s="26" t="n"/>
      <c r="F4888" s="26" t="n"/>
    </row>
    <row r="4889">
      <c r="A4889" s="31" t="n"/>
      <c r="B4889" s="26" t="n"/>
      <c r="C4889" s="26" t="n"/>
      <c r="D4889" s="29" t="n"/>
      <c r="E4889" s="26" t="n"/>
      <c r="F4889" s="26" t="n"/>
    </row>
    <row r="4890">
      <c r="A4890" s="31" t="n"/>
      <c r="B4890" s="26" t="n"/>
      <c r="C4890" s="26" t="n"/>
      <c r="D4890" s="29" t="n"/>
      <c r="E4890" s="26" t="n"/>
      <c r="F4890" s="26" t="n"/>
    </row>
    <row r="4891">
      <c r="A4891" s="31" t="n"/>
      <c r="B4891" s="26" t="n"/>
      <c r="C4891" s="26" t="n"/>
      <c r="D4891" s="29" t="n"/>
      <c r="E4891" s="26" t="n"/>
      <c r="F4891" s="26" t="n"/>
    </row>
    <row r="4892">
      <c r="A4892" s="31" t="n"/>
      <c r="B4892" s="26" t="n"/>
      <c r="C4892" s="26" t="n"/>
      <c r="D4892" s="29" t="n"/>
      <c r="E4892" s="26" t="n"/>
      <c r="F4892" s="26" t="n"/>
    </row>
    <row r="4893">
      <c r="A4893" s="31" t="n"/>
      <c r="B4893" s="26" t="n"/>
      <c r="C4893" s="26" t="n"/>
      <c r="D4893" s="29" t="n"/>
      <c r="E4893" s="26" t="n"/>
      <c r="F4893" s="26" t="n"/>
    </row>
    <row r="4894">
      <c r="A4894" s="31" t="n"/>
      <c r="B4894" s="26" t="n"/>
      <c r="C4894" s="26" t="n"/>
      <c r="D4894" s="29" t="n"/>
      <c r="E4894" s="26" t="n"/>
      <c r="F4894" s="26" t="n"/>
    </row>
    <row r="4895">
      <c r="A4895" s="31" t="n"/>
      <c r="B4895" s="26" t="n"/>
      <c r="C4895" s="26" t="n"/>
      <c r="D4895" s="29" t="n"/>
      <c r="E4895" s="26" t="n"/>
      <c r="F4895" s="26" t="n"/>
    </row>
    <row r="4896">
      <c r="A4896" s="31" t="n"/>
      <c r="B4896" s="26" t="n"/>
      <c r="C4896" s="26" t="n"/>
      <c r="D4896" s="29" t="n"/>
      <c r="E4896" s="26" t="n"/>
      <c r="F4896" s="26" t="n"/>
    </row>
    <row r="4897">
      <c r="A4897" s="31" t="n"/>
      <c r="B4897" s="26" t="n"/>
      <c r="C4897" s="26" t="n"/>
      <c r="D4897" s="29" t="n"/>
      <c r="E4897" s="26" t="n"/>
      <c r="F4897" s="26" t="n"/>
    </row>
    <row r="4898">
      <c r="A4898" s="31" t="n"/>
      <c r="B4898" s="26" t="n"/>
      <c r="C4898" s="26" t="n"/>
      <c r="D4898" s="29" t="n"/>
      <c r="E4898" s="26" t="n"/>
      <c r="F4898" s="26" t="n"/>
    </row>
    <row r="4899">
      <c r="A4899" s="31" t="n"/>
      <c r="B4899" s="26" t="n"/>
      <c r="C4899" s="26" t="n"/>
      <c r="D4899" s="29" t="n"/>
      <c r="E4899" s="26" t="n"/>
      <c r="F4899" s="26" t="n"/>
    </row>
    <row r="4900">
      <c r="A4900" s="31" t="n"/>
      <c r="B4900" s="26" t="n"/>
      <c r="C4900" s="26" t="n"/>
      <c r="D4900" s="29" t="n"/>
      <c r="E4900" s="26" t="n"/>
      <c r="F4900" s="26" t="n"/>
    </row>
    <row r="4901">
      <c r="A4901" s="31" t="n"/>
      <c r="B4901" s="26" t="n"/>
      <c r="C4901" s="26" t="n"/>
      <c r="D4901" s="29" t="n"/>
      <c r="E4901" s="26" t="n"/>
      <c r="F4901" s="26" t="n"/>
    </row>
    <row r="4902">
      <c r="A4902" s="31" t="n"/>
      <c r="B4902" s="26" t="n"/>
      <c r="C4902" s="26" t="n"/>
      <c r="D4902" s="29" t="n"/>
      <c r="E4902" s="26" t="n"/>
      <c r="F4902" s="26" t="n"/>
    </row>
    <row r="4903">
      <c r="A4903" s="31" t="n"/>
      <c r="B4903" s="26" t="n"/>
      <c r="C4903" s="26" t="n"/>
      <c r="D4903" s="29" t="n"/>
      <c r="E4903" s="26" t="n"/>
      <c r="F4903" s="26" t="n"/>
    </row>
    <row r="4904">
      <c r="A4904" s="31" t="n"/>
      <c r="B4904" s="26" t="n"/>
      <c r="C4904" s="26" t="n"/>
      <c r="D4904" s="29" t="n"/>
      <c r="E4904" s="26" t="n"/>
      <c r="F4904" s="26" t="n"/>
    </row>
    <row r="4905">
      <c r="A4905" s="31" t="n"/>
      <c r="B4905" s="26" t="n"/>
      <c r="C4905" s="26" t="n"/>
      <c r="D4905" s="29" t="n"/>
      <c r="E4905" s="26" t="n"/>
      <c r="F4905" s="26" t="n"/>
    </row>
    <row r="4906">
      <c r="A4906" s="31" t="n"/>
      <c r="B4906" s="26" t="n"/>
      <c r="C4906" s="26" t="n"/>
      <c r="D4906" s="29" t="n"/>
      <c r="E4906" s="26" t="n"/>
      <c r="F4906" s="26" t="n"/>
    </row>
    <row r="4907">
      <c r="A4907" s="31" t="n"/>
      <c r="B4907" s="26" t="n"/>
      <c r="C4907" s="26" t="n"/>
      <c r="D4907" s="29" t="n"/>
      <c r="E4907" s="26" t="n"/>
      <c r="F4907" s="26" t="n"/>
    </row>
    <row r="4908">
      <c r="A4908" s="31" t="n"/>
      <c r="B4908" s="26" t="n"/>
      <c r="C4908" s="26" t="n"/>
      <c r="D4908" s="29" t="n"/>
      <c r="E4908" s="26" t="n"/>
      <c r="F4908" s="26" t="n"/>
    </row>
    <row r="4909">
      <c r="A4909" s="31" t="n"/>
      <c r="B4909" s="26" t="n"/>
      <c r="C4909" s="26" t="n"/>
      <c r="D4909" s="29" t="n"/>
      <c r="E4909" s="26" t="n"/>
      <c r="F4909" s="26" t="n"/>
    </row>
    <row r="4910">
      <c r="A4910" s="31" t="n"/>
      <c r="B4910" s="26" t="n"/>
      <c r="C4910" s="26" t="n"/>
      <c r="D4910" s="29" t="n"/>
      <c r="E4910" s="26" t="n"/>
      <c r="F4910" s="26" t="n"/>
    </row>
    <row r="4911">
      <c r="A4911" s="31" t="n"/>
      <c r="B4911" s="26" t="n"/>
      <c r="C4911" s="26" t="n"/>
      <c r="D4911" s="29" t="n"/>
      <c r="E4911" s="26" t="n"/>
      <c r="F4911" s="26" t="n"/>
    </row>
    <row r="4912">
      <c r="A4912" s="31" t="n"/>
      <c r="B4912" s="26" t="n"/>
      <c r="C4912" s="26" t="n"/>
      <c r="D4912" s="29" t="n"/>
      <c r="E4912" s="26" t="n"/>
      <c r="F4912" s="26" t="n"/>
    </row>
    <row r="4913">
      <c r="A4913" s="31" t="n"/>
      <c r="B4913" s="26" t="n"/>
      <c r="C4913" s="26" t="n"/>
      <c r="D4913" s="29" t="n"/>
      <c r="E4913" s="26" t="n"/>
      <c r="F4913" s="26" t="n"/>
    </row>
    <row r="4914">
      <c r="A4914" s="31" t="n"/>
      <c r="B4914" s="26" t="n"/>
      <c r="C4914" s="26" t="n"/>
      <c r="D4914" s="29" t="n"/>
      <c r="E4914" s="26" t="n"/>
      <c r="F4914" s="26" t="n"/>
    </row>
    <row r="4915">
      <c r="A4915" s="31" t="n"/>
      <c r="B4915" s="26" t="n"/>
      <c r="C4915" s="26" t="n"/>
      <c r="D4915" s="29" t="n"/>
      <c r="E4915" s="26" t="n"/>
      <c r="F4915" s="26" t="n"/>
    </row>
    <row r="4916">
      <c r="A4916" s="31" t="n"/>
      <c r="B4916" s="26" t="n"/>
      <c r="C4916" s="26" t="n"/>
      <c r="D4916" s="29" t="n"/>
      <c r="E4916" s="26" t="n"/>
      <c r="F4916" s="26" t="n"/>
    </row>
    <row r="4917">
      <c r="A4917" s="31" t="n"/>
      <c r="B4917" s="26" t="n"/>
      <c r="C4917" s="26" t="n"/>
      <c r="D4917" s="29" t="n"/>
      <c r="E4917" s="26" t="n"/>
      <c r="F4917" s="26" t="n"/>
    </row>
    <row r="4918">
      <c r="A4918" s="31" t="n"/>
      <c r="B4918" s="26" t="n"/>
      <c r="C4918" s="26" t="n"/>
      <c r="D4918" s="29" t="n"/>
      <c r="E4918" s="26" t="n"/>
      <c r="F4918" s="26" t="n"/>
    </row>
    <row r="4919">
      <c r="A4919" s="31" t="n"/>
      <c r="B4919" s="26" t="n"/>
      <c r="C4919" s="26" t="n"/>
      <c r="D4919" s="29" t="n"/>
      <c r="E4919" s="26" t="n"/>
      <c r="F4919" s="26" t="n"/>
    </row>
    <row r="4920">
      <c r="A4920" s="31" t="n"/>
      <c r="B4920" s="26" t="n"/>
      <c r="C4920" s="26" t="n"/>
      <c r="D4920" s="29" t="n"/>
      <c r="E4920" s="26" t="n"/>
      <c r="F4920" s="26" t="n"/>
    </row>
    <row r="4921">
      <c r="A4921" s="31" t="n"/>
      <c r="B4921" s="26" t="n"/>
      <c r="C4921" s="26" t="n"/>
      <c r="D4921" s="29" t="n"/>
      <c r="E4921" s="26" t="n"/>
      <c r="F4921" s="26" t="n"/>
    </row>
    <row r="4922">
      <c r="A4922" s="31" t="n"/>
      <c r="B4922" s="26" t="n"/>
      <c r="C4922" s="26" t="n"/>
      <c r="D4922" s="29" t="n"/>
      <c r="E4922" s="26" t="n"/>
      <c r="F4922" s="26" t="n"/>
    </row>
    <row r="4923">
      <c r="A4923" s="31" t="n"/>
      <c r="B4923" s="26" t="n"/>
      <c r="C4923" s="26" t="n"/>
      <c r="D4923" s="29" t="n"/>
      <c r="E4923" s="26" t="n"/>
      <c r="F4923" s="26" t="n"/>
    </row>
    <row r="4924">
      <c r="A4924" s="31" t="n"/>
      <c r="B4924" s="26" t="n"/>
      <c r="C4924" s="26" t="n"/>
      <c r="D4924" s="29" t="n"/>
      <c r="E4924" s="26" t="n"/>
      <c r="F4924" s="26" t="n"/>
    </row>
    <row r="4925">
      <c r="A4925" s="31" t="n"/>
      <c r="B4925" s="26" t="n"/>
      <c r="C4925" s="26" t="n"/>
      <c r="D4925" s="29" t="n"/>
      <c r="E4925" s="26" t="n"/>
      <c r="F4925" s="26" t="n"/>
    </row>
    <row r="4926">
      <c r="A4926" s="31" t="n"/>
      <c r="B4926" s="26" t="n"/>
      <c r="C4926" s="26" t="n"/>
      <c r="D4926" s="29" t="n"/>
      <c r="E4926" s="26" t="n"/>
      <c r="F4926" s="26" t="n"/>
    </row>
    <row r="4927">
      <c r="A4927" s="31" t="n"/>
      <c r="B4927" s="26" t="n"/>
      <c r="C4927" s="26" t="n"/>
      <c r="D4927" s="29" t="n"/>
      <c r="E4927" s="26" t="n"/>
      <c r="F4927" s="26" t="n"/>
    </row>
    <row r="4928">
      <c r="A4928" s="31" t="n"/>
      <c r="B4928" s="26" t="n"/>
      <c r="C4928" s="26" t="n"/>
      <c r="D4928" s="29" t="n"/>
      <c r="E4928" s="26" t="n"/>
      <c r="F4928" s="26" t="n"/>
    </row>
    <row r="4929">
      <c r="A4929" s="31" t="n"/>
      <c r="B4929" s="26" t="n"/>
      <c r="C4929" s="26" t="n"/>
      <c r="D4929" s="29" t="n"/>
      <c r="E4929" s="26" t="n"/>
      <c r="F4929" s="26" t="n"/>
    </row>
    <row r="4930">
      <c r="A4930" s="31" t="n"/>
      <c r="B4930" s="26" t="n"/>
      <c r="C4930" s="26" t="n"/>
      <c r="D4930" s="29" t="n"/>
      <c r="E4930" s="26" t="n"/>
      <c r="F4930" s="26" t="n"/>
    </row>
    <row r="4931">
      <c r="A4931" s="31" t="n"/>
      <c r="B4931" s="26" t="n"/>
      <c r="C4931" s="26" t="n"/>
      <c r="D4931" s="29" t="n"/>
      <c r="E4931" s="26" t="n"/>
      <c r="F4931" s="26" t="n"/>
    </row>
    <row r="4932">
      <c r="A4932" s="31" t="n"/>
      <c r="B4932" s="26" t="n"/>
      <c r="C4932" s="26" t="n"/>
      <c r="D4932" s="29" t="n"/>
      <c r="E4932" s="26" t="n"/>
      <c r="F4932" s="26" t="n"/>
    </row>
    <row r="4933">
      <c r="A4933" s="31" t="n"/>
      <c r="B4933" s="26" t="n"/>
      <c r="C4933" s="26" t="n"/>
      <c r="D4933" s="29" t="n"/>
      <c r="E4933" s="26" t="n"/>
      <c r="F4933" s="26" t="n"/>
    </row>
    <row r="4934">
      <c r="A4934" s="31" t="n"/>
      <c r="B4934" s="26" t="n"/>
      <c r="C4934" s="26" t="n"/>
      <c r="D4934" s="29" t="n"/>
      <c r="E4934" s="26" t="n"/>
      <c r="F4934" s="26" t="n"/>
    </row>
    <row r="4935">
      <c r="A4935" s="31" t="n"/>
      <c r="B4935" s="26" t="n"/>
      <c r="C4935" s="26" t="n"/>
      <c r="D4935" s="29" t="n"/>
      <c r="E4935" s="26" t="n"/>
      <c r="F4935" s="26" t="n"/>
    </row>
    <row r="4936">
      <c r="A4936" s="31" t="n"/>
      <c r="B4936" s="26" t="n"/>
      <c r="C4936" s="26" t="n"/>
      <c r="D4936" s="29" t="n"/>
      <c r="E4936" s="26" t="n"/>
      <c r="F4936" s="26" t="n"/>
    </row>
    <row r="4937">
      <c r="A4937" s="31" t="n"/>
      <c r="B4937" s="26" t="n"/>
      <c r="C4937" s="26" t="n"/>
      <c r="D4937" s="29" t="n"/>
      <c r="E4937" s="26" t="n"/>
      <c r="F4937" s="26" t="n"/>
    </row>
    <row r="4938">
      <c r="A4938" s="31" t="n"/>
      <c r="B4938" s="26" t="n"/>
      <c r="C4938" s="26" t="n"/>
      <c r="D4938" s="29" t="n"/>
      <c r="E4938" s="26" t="n"/>
      <c r="F4938" s="26" t="n"/>
    </row>
    <row r="4939">
      <c r="A4939" s="31" t="n"/>
      <c r="B4939" s="26" t="n"/>
      <c r="C4939" s="26" t="n"/>
      <c r="D4939" s="29" t="n"/>
      <c r="E4939" s="26" t="n"/>
      <c r="F4939" s="26" t="n"/>
    </row>
    <row r="4940">
      <c r="A4940" s="31" t="n"/>
      <c r="B4940" s="26" t="n"/>
      <c r="C4940" s="26" t="n"/>
      <c r="D4940" s="29" t="n"/>
      <c r="E4940" s="26" t="n"/>
      <c r="F4940" s="26" t="n"/>
    </row>
    <row r="4941">
      <c r="A4941" s="31" t="n"/>
      <c r="B4941" s="26" t="n"/>
      <c r="C4941" s="26" t="n"/>
      <c r="D4941" s="29" t="n"/>
      <c r="E4941" s="26" t="n"/>
      <c r="F4941" s="26" t="n"/>
    </row>
    <row r="4942">
      <c r="A4942" s="31" t="n"/>
      <c r="B4942" s="26" t="n"/>
      <c r="C4942" s="26" t="n"/>
      <c r="D4942" s="29" t="n"/>
      <c r="E4942" s="26" t="n"/>
      <c r="F4942" s="26" t="n"/>
    </row>
    <row r="4943">
      <c r="A4943" s="31" t="n"/>
      <c r="B4943" s="26" t="n"/>
      <c r="C4943" s="26" t="n"/>
      <c r="D4943" s="29" t="n"/>
      <c r="E4943" s="26" t="n"/>
      <c r="F4943" s="26" t="n"/>
    </row>
    <row r="4944">
      <c r="A4944" s="31" t="n"/>
      <c r="B4944" s="26" t="n"/>
      <c r="C4944" s="26" t="n"/>
      <c r="D4944" s="29" t="n"/>
      <c r="E4944" s="26" t="n"/>
      <c r="F4944" s="26" t="n"/>
    </row>
    <row r="4945">
      <c r="A4945" s="31" t="n"/>
      <c r="B4945" s="26" t="n"/>
      <c r="C4945" s="26" t="n"/>
      <c r="D4945" s="29" t="n"/>
      <c r="E4945" s="26" t="n"/>
      <c r="F4945" s="26" t="n"/>
    </row>
    <row r="4946">
      <c r="A4946" s="31" t="n"/>
      <c r="B4946" s="26" t="n"/>
      <c r="C4946" s="26" t="n"/>
      <c r="D4946" s="29" t="n"/>
      <c r="E4946" s="26" t="n"/>
      <c r="F4946" s="26" t="n"/>
    </row>
    <row r="4947">
      <c r="A4947" s="31" t="n"/>
      <c r="B4947" s="26" t="n"/>
      <c r="C4947" s="26" t="n"/>
      <c r="D4947" s="29" t="n"/>
      <c r="E4947" s="26" t="n"/>
      <c r="F4947" s="26" t="n"/>
    </row>
    <row r="4948">
      <c r="A4948" s="31" t="n"/>
      <c r="B4948" s="26" t="n"/>
      <c r="C4948" s="26" t="n"/>
      <c r="D4948" s="29" t="n"/>
      <c r="E4948" s="26" t="n"/>
      <c r="F4948" s="26" t="n"/>
    </row>
    <row r="4949">
      <c r="A4949" s="31" t="n"/>
      <c r="B4949" s="26" t="n"/>
      <c r="C4949" s="26" t="n"/>
      <c r="D4949" s="29" t="n"/>
      <c r="E4949" s="26" t="n"/>
      <c r="F4949" s="26" t="n"/>
    </row>
    <row r="4950">
      <c r="A4950" s="31" t="n"/>
      <c r="B4950" s="26" t="n"/>
      <c r="C4950" s="26" t="n"/>
      <c r="D4950" s="29" t="n"/>
      <c r="E4950" s="26" t="n"/>
      <c r="F4950" s="26" t="n"/>
    </row>
    <row r="4951">
      <c r="A4951" s="31" t="n"/>
      <c r="B4951" s="26" t="n"/>
      <c r="C4951" s="26" t="n"/>
      <c r="D4951" s="29" t="n"/>
      <c r="E4951" s="26" t="n"/>
      <c r="F4951" s="26" t="n"/>
    </row>
    <row r="4952">
      <c r="A4952" s="31" t="n"/>
      <c r="B4952" s="26" t="n"/>
      <c r="C4952" s="26" t="n"/>
      <c r="D4952" s="29" t="n"/>
      <c r="E4952" s="26" t="n"/>
      <c r="F4952" s="26" t="n"/>
    </row>
    <row r="4953">
      <c r="A4953" s="31" t="n"/>
      <c r="B4953" s="26" t="n"/>
      <c r="C4953" s="26" t="n"/>
      <c r="D4953" s="29" t="n"/>
      <c r="E4953" s="26" t="n"/>
      <c r="F4953" s="26" t="n"/>
    </row>
    <row r="4954">
      <c r="A4954" s="31" t="n"/>
      <c r="B4954" s="26" t="n"/>
      <c r="C4954" s="26" t="n"/>
      <c r="D4954" s="29" t="n"/>
      <c r="E4954" s="26" t="n"/>
      <c r="F4954" s="26" t="n"/>
    </row>
    <row r="4955">
      <c r="A4955" s="31" t="n"/>
      <c r="B4955" s="26" t="n"/>
      <c r="C4955" s="26" t="n"/>
      <c r="D4955" s="29" t="n"/>
      <c r="E4955" s="26" t="n"/>
      <c r="F4955" s="26" t="n"/>
    </row>
    <row r="4956">
      <c r="A4956" s="31" t="n"/>
      <c r="B4956" s="26" t="n"/>
      <c r="C4956" s="26" t="n"/>
      <c r="D4956" s="29" t="n"/>
      <c r="E4956" s="26" t="n"/>
      <c r="F4956" s="26" t="n"/>
    </row>
    <row r="4957">
      <c r="A4957" s="31" t="n"/>
      <c r="B4957" s="26" t="n"/>
      <c r="C4957" s="26" t="n"/>
      <c r="D4957" s="29" t="n"/>
      <c r="E4957" s="26" t="n"/>
      <c r="F4957" s="26" t="n"/>
    </row>
    <row r="4958">
      <c r="A4958" s="31" t="n"/>
      <c r="B4958" s="26" t="n"/>
      <c r="C4958" s="26" t="n"/>
      <c r="D4958" s="29" t="n"/>
      <c r="E4958" s="26" t="n"/>
      <c r="F4958" s="26" t="n"/>
    </row>
    <row r="4959">
      <c r="A4959" s="31" t="n"/>
      <c r="B4959" s="26" t="n"/>
      <c r="C4959" s="26" t="n"/>
      <c r="D4959" s="29" t="n"/>
      <c r="E4959" s="26" t="n"/>
      <c r="F4959" s="26" t="n"/>
    </row>
    <row r="4960">
      <c r="A4960" s="31" t="n"/>
      <c r="B4960" s="26" t="n"/>
      <c r="C4960" s="26" t="n"/>
      <c r="D4960" s="29" t="n"/>
      <c r="E4960" s="26" t="n"/>
      <c r="F4960" s="26" t="n"/>
    </row>
    <row r="4961">
      <c r="A4961" s="31" t="n"/>
      <c r="B4961" s="26" t="n"/>
      <c r="C4961" s="26" t="n"/>
      <c r="D4961" s="29" t="n"/>
      <c r="E4961" s="26" t="n"/>
      <c r="F4961" s="26" t="n"/>
    </row>
    <row r="4962">
      <c r="A4962" s="31" t="n"/>
      <c r="B4962" s="26" t="n"/>
      <c r="C4962" s="26" t="n"/>
      <c r="D4962" s="29" t="n"/>
      <c r="E4962" s="26" t="n"/>
      <c r="F4962" s="26" t="n"/>
    </row>
    <row r="4963">
      <c r="A4963" s="31" t="n"/>
      <c r="B4963" s="26" t="n"/>
      <c r="C4963" s="26" t="n"/>
      <c r="D4963" s="29" t="n"/>
      <c r="E4963" s="26" t="n"/>
      <c r="F4963" s="26" t="n"/>
    </row>
    <row r="4964">
      <c r="A4964" s="31" t="n"/>
      <c r="B4964" s="26" t="n"/>
      <c r="C4964" s="26" t="n"/>
      <c r="D4964" s="29" t="n"/>
      <c r="E4964" s="26" t="n"/>
      <c r="F4964" s="26" t="n"/>
    </row>
    <row r="4965">
      <c r="A4965" s="31" t="n"/>
      <c r="B4965" s="26" t="n"/>
      <c r="C4965" s="26" t="n"/>
      <c r="D4965" s="29" t="n"/>
      <c r="E4965" s="26" t="n"/>
      <c r="F4965" s="26" t="n"/>
    </row>
    <row r="4966">
      <c r="A4966" s="31" t="n"/>
      <c r="B4966" s="26" t="n"/>
      <c r="C4966" s="26" t="n"/>
      <c r="D4966" s="29" t="n"/>
      <c r="E4966" s="26" t="n"/>
      <c r="F4966" s="26" t="n"/>
    </row>
    <row r="4967">
      <c r="A4967" s="31" t="n"/>
      <c r="B4967" s="26" t="n"/>
      <c r="C4967" s="26" t="n"/>
      <c r="D4967" s="29" t="n"/>
      <c r="E4967" s="26" t="n"/>
      <c r="F4967" s="26" t="n"/>
    </row>
    <row r="4968">
      <c r="A4968" s="31" t="n"/>
      <c r="B4968" s="26" t="n"/>
      <c r="C4968" s="26" t="n"/>
      <c r="D4968" s="29" t="n"/>
      <c r="E4968" s="26" t="n"/>
      <c r="F4968" s="26" t="n"/>
    </row>
    <row r="4969">
      <c r="A4969" s="31" t="n"/>
      <c r="B4969" s="26" t="n"/>
      <c r="C4969" s="26" t="n"/>
      <c r="D4969" s="29" t="n"/>
      <c r="E4969" s="26" t="n"/>
      <c r="F4969" s="26" t="n"/>
    </row>
    <row r="4970">
      <c r="A4970" s="31" t="n"/>
      <c r="B4970" s="26" t="n"/>
      <c r="C4970" s="26" t="n"/>
      <c r="D4970" s="29" t="n"/>
      <c r="E4970" s="26" t="n"/>
      <c r="F4970" s="26" t="n"/>
    </row>
    <row r="4971">
      <c r="A4971" s="31" t="n"/>
      <c r="B4971" s="26" t="n"/>
      <c r="C4971" s="26" t="n"/>
      <c r="D4971" s="29" t="n"/>
      <c r="E4971" s="26" t="n"/>
      <c r="F4971" s="26" t="n"/>
    </row>
    <row r="4972">
      <c r="A4972" s="31" t="n"/>
      <c r="B4972" s="26" t="n"/>
      <c r="C4972" s="26" t="n"/>
      <c r="D4972" s="29" t="n"/>
      <c r="E4972" s="26" t="n"/>
      <c r="F4972" s="26" t="n"/>
    </row>
    <row r="4973">
      <c r="A4973" s="31" t="n"/>
      <c r="B4973" s="26" t="n"/>
      <c r="C4973" s="26" t="n"/>
      <c r="D4973" s="29" t="n"/>
      <c r="E4973" s="26" t="n"/>
      <c r="F4973" s="26" t="n"/>
    </row>
    <row r="4974">
      <c r="A4974" s="31" t="n"/>
      <c r="B4974" s="26" t="n"/>
      <c r="C4974" s="26" t="n"/>
      <c r="D4974" s="29" t="n"/>
      <c r="E4974" s="26" t="n"/>
      <c r="F4974" s="26" t="n"/>
    </row>
    <row r="4975">
      <c r="A4975" s="31" t="n"/>
      <c r="B4975" s="26" t="n"/>
      <c r="C4975" s="26" t="n"/>
      <c r="D4975" s="29" t="n"/>
      <c r="E4975" s="26" t="n"/>
      <c r="F4975" s="26" t="n"/>
    </row>
    <row r="4976">
      <c r="A4976" s="31" t="n"/>
      <c r="B4976" s="26" t="n"/>
      <c r="C4976" s="26" t="n"/>
      <c r="D4976" s="29" t="n"/>
      <c r="E4976" s="26" t="n"/>
      <c r="F4976" s="26" t="n"/>
    </row>
    <row r="4977">
      <c r="A4977" s="31" t="n"/>
      <c r="B4977" s="26" t="n"/>
      <c r="C4977" s="26" t="n"/>
      <c r="D4977" s="29" t="n"/>
      <c r="E4977" s="26" t="n"/>
      <c r="F4977" s="26" t="n"/>
    </row>
    <row r="4978">
      <c r="A4978" s="31" t="n"/>
      <c r="B4978" s="26" t="n"/>
      <c r="C4978" s="26" t="n"/>
      <c r="D4978" s="29" t="n"/>
      <c r="E4978" s="26" t="n"/>
      <c r="F4978" s="26" t="n"/>
    </row>
    <row r="4979">
      <c r="A4979" s="31" t="n"/>
      <c r="B4979" s="26" t="n"/>
      <c r="C4979" s="26" t="n"/>
      <c r="D4979" s="29" t="n"/>
      <c r="E4979" s="26" t="n"/>
      <c r="F4979" s="26" t="n"/>
    </row>
    <row r="4980">
      <c r="A4980" s="31" t="n"/>
      <c r="B4980" s="26" t="n"/>
      <c r="C4980" s="26" t="n"/>
      <c r="D4980" s="29" t="n"/>
      <c r="E4980" s="26" t="n"/>
      <c r="F4980" s="26" t="n"/>
    </row>
    <row r="4981">
      <c r="A4981" s="31" t="n"/>
      <c r="B4981" s="26" t="n"/>
      <c r="C4981" s="26" t="n"/>
      <c r="D4981" s="29" t="n"/>
      <c r="E4981" s="26" t="n"/>
      <c r="F4981" s="26" t="n"/>
    </row>
    <row r="4982">
      <c r="A4982" s="31" t="n"/>
      <c r="B4982" s="26" t="n"/>
      <c r="C4982" s="26" t="n"/>
      <c r="D4982" s="29" t="n"/>
      <c r="E4982" s="26" t="n"/>
      <c r="F4982" s="26" t="n"/>
    </row>
    <row r="4983">
      <c r="A4983" s="31" t="n"/>
      <c r="B4983" s="26" t="n"/>
      <c r="C4983" s="26" t="n"/>
      <c r="D4983" s="29" t="n"/>
      <c r="E4983" s="26" t="n"/>
      <c r="F4983" s="26" t="n"/>
    </row>
    <row r="4984">
      <c r="A4984" s="31" t="n"/>
      <c r="B4984" s="26" t="n"/>
      <c r="C4984" s="26" t="n"/>
      <c r="D4984" s="29" t="n"/>
      <c r="E4984" s="26" t="n"/>
      <c r="F4984" s="26" t="n"/>
    </row>
    <row r="4985">
      <c r="A4985" s="31" t="n"/>
      <c r="B4985" s="26" t="n"/>
      <c r="C4985" s="26" t="n"/>
      <c r="D4985" s="29" t="n"/>
      <c r="E4985" s="26" t="n"/>
      <c r="F4985" s="26" t="n"/>
    </row>
    <row r="4986">
      <c r="A4986" s="31" t="n"/>
      <c r="B4986" s="26" t="n"/>
      <c r="C4986" s="26" t="n"/>
      <c r="D4986" s="29" t="n"/>
      <c r="E4986" s="26" t="n"/>
      <c r="F4986" s="26" t="n"/>
    </row>
    <row r="4987">
      <c r="A4987" s="31" t="n"/>
      <c r="B4987" s="26" t="n"/>
      <c r="C4987" s="26" t="n"/>
      <c r="D4987" s="29" t="n"/>
      <c r="E4987" s="26" t="n"/>
      <c r="F4987" s="26" t="n"/>
    </row>
    <row r="4988">
      <c r="A4988" s="31" t="n"/>
      <c r="B4988" s="26" t="n"/>
      <c r="C4988" s="26" t="n"/>
      <c r="D4988" s="29" t="n"/>
      <c r="E4988" s="26" t="n"/>
      <c r="F4988" s="26" t="n"/>
    </row>
    <row r="4989">
      <c r="A4989" s="31" t="n"/>
      <c r="B4989" s="26" t="n"/>
      <c r="C4989" s="26" t="n"/>
      <c r="D4989" s="29" t="n"/>
      <c r="E4989" s="26" t="n"/>
      <c r="F4989" s="26" t="n"/>
    </row>
    <row r="4990">
      <c r="A4990" s="31" t="n"/>
      <c r="B4990" s="26" t="n"/>
      <c r="C4990" s="26" t="n"/>
      <c r="D4990" s="29" t="n"/>
      <c r="E4990" s="26" t="n"/>
      <c r="F4990" s="26" t="n"/>
    </row>
    <row r="4991">
      <c r="A4991" s="31" t="n"/>
      <c r="B4991" s="26" t="n"/>
      <c r="C4991" s="26" t="n"/>
      <c r="D4991" s="29" t="n"/>
      <c r="E4991" s="26" t="n"/>
      <c r="F4991" s="26" t="n"/>
    </row>
    <row r="4992">
      <c r="A4992" s="31" t="n"/>
      <c r="B4992" s="26" t="n"/>
      <c r="C4992" s="26" t="n"/>
      <c r="D4992" s="29" t="n"/>
      <c r="E4992" s="26" t="n"/>
      <c r="F4992" s="26" t="n"/>
    </row>
    <row r="4993">
      <c r="A4993" s="31" t="n"/>
      <c r="B4993" s="26" t="n"/>
      <c r="C4993" s="26" t="n"/>
      <c r="D4993" s="29" t="n"/>
      <c r="E4993" s="26" t="n"/>
      <c r="F4993" s="26" t="n"/>
    </row>
    <row r="4994">
      <c r="A4994" s="31" t="n"/>
      <c r="B4994" s="26" t="n"/>
      <c r="C4994" s="26" t="n"/>
      <c r="D4994" s="29" t="n"/>
      <c r="E4994" s="26" t="n"/>
      <c r="F4994" s="26" t="n"/>
    </row>
    <row r="4995">
      <c r="A4995" s="31" t="n"/>
      <c r="B4995" s="26" t="n"/>
      <c r="C4995" s="26" t="n"/>
      <c r="D4995" s="29" t="n"/>
      <c r="E4995" s="26" t="n"/>
      <c r="F4995" s="26" t="n"/>
    </row>
    <row r="4996">
      <c r="A4996" s="31" t="n"/>
      <c r="B4996" s="26" t="n"/>
      <c r="C4996" s="26" t="n"/>
      <c r="D4996" s="29" t="n"/>
      <c r="E4996" s="26" t="n"/>
      <c r="F4996" s="26" t="n"/>
    </row>
    <row r="4997">
      <c r="A4997" s="31" t="n"/>
      <c r="B4997" s="26" t="n"/>
      <c r="C4997" s="26" t="n"/>
      <c r="D4997" s="29" t="n"/>
      <c r="E4997" s="26" t="n"/>
      <c r="F4997" s="26" t="n"/>
    </row>
    <row r="4998">
      <c r="A4998" s="31" t="n"/>
      <c r="B4998" s="26" t="n"/>
      <c r="C4998" s="26" t="n"/>
      <c r="D4998" s="29" t="n"/>
      <c r="E4998" s="26" t="n"/>
      <c r="F4998" s="26" t="n"/>
    </row>
    <row r="4999">
      <c r="A4999" s="31" t="n"/>
      <c r="B4999" s="26" t="n"/>
      <c r="C4999" s="26" t="n"/>
      <c r="D4999" s="29" t="n"/>
      <c r="E4999" s="26" t="n"/>
      <c r="F4999" s="26" t="n"/>
    </row>
    <row r="5000">
      <c r="A5000" s="31" t="n"/>
      <c r="B5000" s="26" t="n"/>
      <c r="C5000" s="26" t="n"/>
      <c r="D5000" s="29" t="n"/>
      <c r="E5000" s="26" t="n"/>
      <c r="F5000" s="26" t="n"/>
    </row>
    <row r="5001">
      <c r="A5001" s="31" t="n"/>
      <c r="B5001" s="26" t="n"/>
      <c r="C5001" s="26" t="n"/>
      <c r="D5001" s="29" t="n"/>
      <c r="E5001" s="26" t="n"/>
      <c r="F5001" s="26" t="n"/>
    </row>
    <row r="5002">
      <c r="A5002" s="31" t="n"/>
      <c r="B5002" s="26" t="n"/>
      <c r="C5002" s="26" t="n"/>
      <c r="D5002" s="29" t="n"/>
      <c r="E5002" s="26" t="n"/>
      <c r="F5002" s="26" t="n"/>
    </row>
    <row r="5003">
      <c r="A5003" s="31" t="n"/>
      <c r="B5003" s="26" t="n"/>
      <c r="C5003" s="26" t="n"/>
      <c r="D5003" s="29" t="n"/>
      <c r="E5003" s="26" t="n"/>
      <c r="F5003" s="26" t="n"/>
    </row>
    <row r="5004">
      <c r="A5004" s="31" t="n"/>
      <c r="B5004" s="26" t="n"/>
      <c r="C5004" s="26" t="n"/>
      <c r="D5004" s="29" t="n"/>
      <c r="E5004" s="26" t="n"/>
      <c r="F5004" s="26" t="n"/>
    </row>
    <row r="5005">
      <c r="A5005" s="31" t="n"/>
      <c r="B5005" s="26" t="n"/>
      <c r="C5005" s="26" t="n"/>
      <c r="D5005" s="29" t="n"/>
      <c r="E5005" s="26" t="n"/>
      <c r="F5005" s="26" t="n"/>
    </row>
    <row r="5006">
      <c r="A5006" s="31" t="n"/>
      <c r="B5006" s="26" t="n"/>
      <c r="C5006" s="26" t="n"/>
      <c r="D5006" s="29" t="n"/>
      <c r="E5006" s="26" t="n"/>
      <c r="F5006" s="26" t="n"/>
    </row>
    <row r="5007">
      <c r="A5007" s="31" t="n"/>
      <c r="B5007" s="26" t="n"/>
      <c r="C5007" s="26" t="n"/>
      <c r="D5007" s="29" t="n"/>
      <c r="E5007" s="26" t="n"/>
      <c r="F5007" s="26" t="n"/>
    </row>
    <row r="5008">
      <c r="A5008" s="31" t="n"/>
      <c r="B5008" s="26" t="n"/>
      <c r="C5008" s="26" t="n"/>
      <c r="D5008" s="29" t="n"/>
      <c r="E5008" s="26" t="n"/>
      <c r="F5008" s="26" t="n"/>
    </row>
    <row r="5009">
      <c r="A5009" s="31" t="n"/>
      <c r="B5009" s="26" t="n"/>
      <c r="C5009" s="26" t="n"/>
      <c r="D5009" s="29" t="n"/>
      <c r="E5009" s="26" t="n"/>
      <c r="F5009" s="26" t="n"/>
    </row>
    <row r="5010">
      <c r="A5010" s="31" t="n"/>
      <c r="B5010" s="26" t="n"/>
      <c r="C5010" s="26" t="n"/>
      <c r="D5010" s="29" t="n"/>
      <c r="E5010" s="26" t="n"/>
      <c r="F5010" s="26" t="n"/>
    </row>
    <row r="5011">
      <c r="A5011" s="31" t="n"/>
      <c r="B5011" s="26" t="n"/>
      <c r="C5011" s="26" t="n"/>
      <c r="D5011" s="29" t="n"/>
      <c r="E5011" s="26" t="n"/>
      <c r="F5011" s="26" t="n"/>
    </row>
    <row r="5012">
      <c r="A5012" s="31" t="n"/>
      <c r="B5012" s="26" t="n"/>
      <c r="C5012" s="26" t="n"/>
      <c r="D5012" s="29" t="n"/>
      <c r="E5012" s="26" t="n"/>
      <c r="F5012" s="26" t="n"/>
    </row>
    <row r="5013">
      <c r="A5013" s="31" t="n"/>
      <c r="B5013" s="26" t="n"/>
      <c r="C5013" s="26" t="n"/>
      <c r="D5013" s="29" t="n"/>
      <c r="E5013" s="26" t="n"/>
      <c r="F5013" s="26" t="n"/>
    </row>
    <row r="5014">
      <c r="A5014" s="31" t="n"/>
      <c r="B5014" s="26" t="n"/>
      <c r="C5014" s="26" t="n"/>
      <c r="D5014" s="29" t="n"/>
      <c r="E5014" s="26" t="n"/>
      <c r="F5014" s="26" t="n"/>
    </row>
    <row r="5015">
      <c r="A5015" s="31" t="n"/>
      <c r="B5015" s="26" t="n"/>
      <c r="C5015" s="26" t="n"/>
      <c r="D5015" s="29" t="n"/>
      <c r="E5015" s="26" t="n"/>
      <c r="F5015" s="26" t="n"/>
    </row>
    <row r="5016">
      <c r="A5016" s="31" t="n"/>
      <c r="B5016" s="26" t="n"/>
      <c r="C5016" s="26" t="n"/>
      <c r="D5016" s="29" t="n"/>
      <c r="E5016" s="26" t="n"/>
      <c r="F5016" s="26" t="n"/>
    </row>
    <row r="5017">
      <c r="A5017" s="31" t="n"/>
      <c r="B5017" s="26" t="n"/>
      <c r="C5017" s="26" t="n"/>
      <c r="D5017" s="29" t="n"/>
      <c r="E5017" s="26" t="n"/>
      <c r="F5017" s="26" t="n"/>
    </row>
    <row r="5018">
      <c r="A5018" s="31" t="n"/>
      <c r="B5018" s="26" t="n"/>
      <c r="C5018" s="26" t="n"/>
      <c r="D5018" s="29" t="n"/>
      <c r="E5018" s="26" t="n"/>
      <c r="F5018" s="26" t="n"/>
    </row>
    <row r="5019">
      <c r="A5019" s="31" t="n"/>
      <c r="B5019" s="26" t="n"/>
      <c r="C5019" s="26" t="n"/>
      <c r="D5019" s="29" t="n"/>
      <c r="E5019" s="26" t="n"/>
      <c r="F5019" s="26" t="n"/>
    </row>
    <row r="5020">
      <c r="A5020" s="31" t="n"/>
      <c r="B5020" s="26" t="n"/>
      <c r="C5020" s="26" t="n"/>
      <c r="D5020" s="29" t="n"/>
      <c r="E5020" s="26" t="n"/>
      <c r="F5020" s="26" t="n"/>
    </row>
    <row r="5021">
      <c r="A5021" s="31" t="n"/>
      <c r="B5021" s="26" t="n"/>
      <c r="C5021" s="26" t="n"/>
      <c r="D5021" s="29" t="n"/>
      <c r="E5021" s="26" t="n"/>
      <c r="F5021" s="26" t="n"/>
    </row>
    <row r="5022">
      <c r="A5022" s="31" t="n"/>
      <c r="B5022" s="26" t="n"/>
      <c r="C5022" s="26" t="n"/>
      <c r="D5022" s="29" t="n"/>
      <c r="E5022" s="26" t="n"/>
      <c r="F5022" s="26" t="n"/>
    </row>
    <row r="5023">
      <c r="A5023" s="31" t="n"/>
      <c r="B5023" s="26" t="n"/>
      <c r="C5023" s="26" t="n"/>
      <c r="D5023" s="29" t="n"/>
      <c r="E5023" s="26" t="n"/>
      <c r="F5023" s="26" t="n"/>
    </row>
    <row r="5024">
      <c r="A5024" s="31" t="n"/>
      <c r="B5024" s="26" t="n"/>
      <c r="C5024" s="26" t="n"/>
      <c r="D5024" s="29" t="n"/>
      <c r="E5024" s="26" t="n"/>
      <c r="F5024" s="26" t="n"/>
    </row>
    <row r="5025">
      <c r="A5025" s="31" t="n"/>
      <c r="B5025" s="26" t="n"/>
      <c r="C5025" s="26" t="n"/>
      <c r="D5025" s="29" t="n"/>
      <c r="E5025" s="26" t="n"/>
      <c r="F5025" s="26" t="n"/>
    </row>
    <row r="5026">
      <c r="A5026" s="31" t="n"/>
      <c r="B5026" s="26" t="n"/>
      <c r="C5026" s="26" t="n"/>
      <c r="D5026" s="29" t="n"/>
      <c r="E5026" s="26" t="n"/>
      <c r="F5026" s="26" t="n"/>
    </row>
    <row r="5027">
      <c r="A5027" s="31" t="n"/>
      <c r="B5027" s="26" t="n"/>
      <c r="C5027" s="26" t="n"/>
      <c r="D5027" s="29" t="n"/>
      <c r="E5027" s="26" t="n"/>
      <c r="F5027" s="26" t="n"/>
    </row>
    <row r="5028">
      <c r="A5028" s="31" t="n"/>
      <c r="B5028" s="26" t="n"/>
      <c r="C5028" s="26" t="n"/>
      <c r="D5028" s="29" t="n"/>
      <c r="E5028" s="26" t="n"/>
      <c r="F5028" s="26" t="n"/>
    </row>
    <row r="5029">
      <c r="A5029" s="31" t="n"/>
      <c r="B5029" s="26" t="n"/>
      <c r="C5029" s="26" t="n"/>
      <c r="D5029" s="29" t="n"/>
      <c r="E5029" s="26" t="n"/>
      <c r="F5029" s="26" t="n"/>
    </row>
    <row r="5030">
      <c r="A5030" s="31" t="n"/>
      <c r="B5030" s="26" t="n"/>
      <c r="C5030" s="26" t="n"/>
      <c r="D5030" s="29" t="n"/>
      <c r="E5030" s="26" t="n"/>
      <c r="F5030" s="26" t="n"/>
    </row>
    <row r="5031">
      <c r="A5031" s="31" t="n"/>
      <c r="B5031" s="26" t="n"/>
      <c r="C5031" s="26" t="n"/>
      <c r="D5031" s="29" t="n"/>
      <c r="E5031" s="26" t="n"/>
      <c r="F5031" s="26" t="n"/>
    </row>
    <row r="5032">
      <c r="A5032" s="31" t="n"/>
      <c r="B5032" s="26" t="n"/>
      <c r="C5032" s="26" t="n"/>
      <c r="D5032" s="29" t="n"/>
      <c r="E5032" s="26" t="n"/>
      <c r="F5032" s="26" t="n"/>
    </row>
    <row r="5033">
      <c r="A5033" s="31" t="n"/>
      <c r="B5033" s="26" t="n"/>
      <c r="C5033" s="26" t="n"/>
      <c r="D5033" s="29" t="n"/>
      <c r="E5033" s="26" t="n"/>
      <c r="F5033" s="26" t="n"/>
    </row>
    <row r="5034">
      <c r="A5034" s="31" t="n"/>
      <c r="B5034" s="26" t="n"/>
      <c r="C5034" s="26" t="n"/>
      <c r="D5034" s="29" t="n"/>
      <c r="E5034" s="26" t="n"/>
      <c r="F5034" s="26" t="n"/>
    </row>
    <row r="5035">
      <c r="A5035" s="31" t="n"/>
      <c r="B5035" s="26" t="n"/>
      <c r="C5035" s="26" t="n"/>
      <c r="D5035" s="29" t="n"/>
      <c r="E5035" s="26" t="n"/>
      <c r="F5035" s="26" t="n"/>
    </row>
    <row r="5036">
      <c r="A5036" s="31" t="n"/>
      <c r="B5036" s="26" t="n"/>
      <c r="C5036" s="26" t="n"/>
      <c r="D5036" s="29" t="n"/>
      <c r="E5036" s="26" t="n"/>
      <c r="F5036" s="26" t="n"/>
    </row>
    <row r="5037">
      <c r="A5037" s="31" t="n"/>
      <c r="B5037" s="26" t="n"/>
      <c r="C5037" s="26" t="n"/>
      <c r="D5037" s="29" t="n"/>
      <c r="E5037" s="26" t="n"/>
      <c r="F5037" s="26" t="n"/>
    </row>
    <row r="5038">
      <c r="A5038" s="31" t="n"/>
      <c r="B5038" s="26" t="n"/>
      <c r="C5038" s="26" t="n"/>
      <c r="D5038" s="29" t="n"/>
      <c r="E5038" s="26" t="n"/>
      <c r="F5038" s="26" t="n"/>
    </row>
    <row r="5039">
      <c r="A5039" s="31" t="n"/>
      <c r="B5039" s="26" t="n"/>
      <c r="C5039" s="26" t="n"/>
      <c r="D5039" s="29" t="n"/>
      <c r="E5039" s="26" t="n"/>
      <c r="F5039" s="26" t="n"/>
    </row>
    <row r="5040">
      <c r="A5040" s="31" t="n"/>
      <c r="B5040" s="26" t="n"/>
      <c r="C5040" s="26" t="n"/>
      <c r="D5040" s="29" t="n"/>
      <c r="E5040" s="26" t="n"/>
      <c r="F5040" s="26" t="n"/>
    </row>
    <row r="5041">
      <c r="A5041" s="31" t="n"/>
      <c r="B5041" s="26" t="n"/>
      <c r="C5041" s="26" t="n"/>
      <c r="D5041" s="29" t="n"/>
      <c r="E5041" s="26" t="n"/>
      <c r="F5041" s="26" t="n"/>
    </row>
    <row r="5042">
      <c r="A5042" s="31" t="n"/>
      <c r="B5042" s="26" t="n"/>
      <c r="C5042" s="26" t="n"/>
      <c r="D5042" s="29" t="n"/>
      <c r="E5042" s="26" t="n"/>
      <c r="F5042" s="26" t="n"/>
    </row>
    <row r="5043">
      <c r="A5043" s="31" t="n"/>
      <c r="B5043" s="26" t="n"/>
      <c r="C5043" s="26" t="n"/>
      <c r="D5043" s="29" t="n"/>
      <c r="E5043" s="26" t="n"/>
      <c r="F5043" s="26" t="n"/>
    </row>
    <row r="5044">
      <c r="A5044" s="31" t="n"/>
      <c r="B5044" s="26" t="n"/>
      <c r="C5044" s="26" t="n"/>
      <c r="D5044" s="29" t="n"/>
      <c r="E5044" s="26" t="n"/>
      <c r="F5044" s="26" t="n"/>
    </row>
    <row r="5045">
      <c r="A5045" s="31" t="n"/>
      <c r="B5045" s="26" t="n"/>
      <c r="C5045" s="26" t="n"/>
      <c r="D5045" s="29" t="n"/>
      <c r="E5045" s="26" t="n"/>
      <c r="F5045" s="26" t="n"/>
    </row>
    <row r="5046">
      <c r="A5046" s="31" t="n"/>
      <c r="B5046" s="26" t="n"/>
      <c r="C5046" s="26" t="n"/>
      <c r="D5046" s="29" t="n"/>
      <c r="E5046" s="26" t="n"/>
      <c r="F5046" s="26" t="n"/>
    </row>
    <row r="5047">
      <c r="A5047" s="31" t="n"/>
      <c r="B5047" s="26" t="n"/>
      <c r="C5047" s="26" t="n"/>
      <c r="D5047" s="29" t="n"/>
      <c r="E5047" s="26" t="n"/>
      <c r="F5047" s="26" t="n"/>
    </row>
    <row r="5048">
      <c r="A5048" s="31" t="n"/>
      <c r="B5048" s="26" t="n"/>
      <c r="C5048" s="26" t="n"/>
      <c r="D5048" s="29" t="n"/>
      <c r="E5048" s="26" t="n"/>
      <c r="F5048" s="26" t="n"/>
    </row>
    <row r="5049">
      <c r="A5049" s="31" t="n"/>
      <c r="B5049" s="26" t="n"/>
      <c r="C5049" s="26" t="n"/>
      <c r="D5049" s="29" t="n"/>
      <c r="E5049" s="26" t="n"/>
      <c r="F5049" s="26" t="n"/>
    </row>
    <row r="5050">
      <c r="A5050" s="31" t="n"/>
      <c r="B5050" s="26" t="n"/>
      <c r="C5050" s="26" t="n"/>
      <c r="D5050" s="29" t="n"/>
      <c r="E5050" s="26" t="n"/>
      <c r="F5050" s="26" t="n"/>
    </row>
    <row r="5051">
      <c r="A5051" s="31" t="n"/>
      <c r="B5051" s="26" t="n"/>
      <c r="C5051" s="26" t="n"/>
      <c r="D5051" s="29" t="n"/>
      <c r="E5051" s="26" t="n"/>
      <c r="F5051" s="26" t="n"/>
    </row>
    <row r="5052">
      <c r="A5052" s="31" t="n"/>
      <c r="B5052" s="26" t="n"/>
      <c r="C5052" s="26" t="n"/>
      <c r="D5052" s="29" t="n"/>
      <c r="E5052" s="26" t="n"/>
      <c r="F5052" s="26" t="n"/>
    </row>
    <row r="5053">
      <c r="A5053" s="31" t="n"/>
      <c r="B5053" s="26" t="n"/>
      <c r="C5053" s="26" t="n"/>
      <c r="D5053" s="29" t="n"/>
      <c r="E5053" s="26" t="n"/>
      <c r="F5053" s="26" t="n"/>
    </row>
    <row r="5054">
      <c r="A5054" s="31" t="n"/>
      <c r="B5054" s="26" t="n"/>
      <c r="C5054" s="26" t="n"/>
      <c r="D5054" s="29" t="n"/>
      <c r="E5054" s="26" t="n"/>
      <c r="F5054" s="26" t="n"/>
    </row>
    <row r="5055">
      <c r="A5055" s="31" t="n"/>
      <c r="B5055" s="26" t="n"/>
      <c r="C5055" s="26" t="n"/>
      <c r="D5055" s="29" t="n"/>
      <c r="E5055" s="26" t="n"/>
      <c r="F5055" s="26" t="n"/>
    </row>
    <row r="5056">
      <c r="A5056" s="31" t="n"/>
      <c r="B5056" s="26" t="n"/>
      <c r="C5056" s="26" t="n"/>
      <c r="D5056" s="29" t="n"/>
      <c r="E5056" s="26" t="n"/>
      <c r="F5056" s="26" t="n"/>
    </row>
    <row r="5057">
      <c r="A5057" s="31" t="n"/>
      <c r="B5057" s="26" t="n"/>
      <c r="C5057" s="26" t="n"/>
      <c r="D5057" s="29" t="n"/>
      <c r="E5057" s="26" t="n"/>
      <c r="F5057" s="26" t="n"/>
    </row>
    <row r="5058">
      <c r="A5058" s="31" t="n"/>
      <c r="B5058" s="26" t="n"/>
      <c r="C5058" s="26" t="n"/>
      <c r="D5058" s="29" t="n"/>
      <c r="E5058" s="26" t="n"/>
      <c r="F5058" s="26" t="n"/>
    </row>
    <row r="5059">
      <c r="A5059" s="31" t="n"/>
      <c r="B5059" s="26" t="n"/>
      <c r="C5059" s="26" t="n"/>
      <c r="D5059" s="29" t="n"/>
      <c r="E5059" s="26" t="n"/>
      <c r="F5059" s="26" t="n"/>
    </row>
    <row r="5060">
      <c r="A5060" s="31" t="n"/>
      <c r="B5060" s="26" t="n"/>
      <c r="C5060" s="26" t="n"/>
      <c r="D5060" s="29" t="n"/>
      <c r="E5060" s="26" t="n"/>
      <c r="F5060" s="26" t="n"/>
    </row>
    <row r="5061">
      <c r="A5061" s="31" t="n"/>
      <c r="B5061" s="26" t="n"/>
      <c r="C5061" s="26" t="n"/>
      <c r="D5061" s="29" t="n"/>
      <c r="E5061" s="26" t="n"/>
      <c r="F5061" s="26" t="n"/>
    </row>
    <row r="5062">
      <c r="A5062" s="31" t="n"/>
      <c r="B5062" s="26" t="n"/>
      <c r="C5062" s="26" t="n"/>
      <c r="D5062" s="29" t="n"/>
      <c r="E5062" s="26" t="n"/>
      <c r="F5062" s="26" t="n"/>
    </row>
    <row r="5063">
      <c r="A5063" s="31" t="n"/>
      <c r="B5063" s="26" t="n"/>
      <c r="C5063" s="26" t="n"/>
      <c r="D5063" s="29" t="n"/>
      <c r="E5063" s="26" t="n"/>
      <c r="F5063" s="26" t="n"/>
    </row>
    <row r="5064">
      <c r="A5064" s="31" t="n"/>
      <c r="B5064" s="26" t="n"/>
      <c r="C5064" s="26" t="n"/>
      <c r="D5064" s="29" t="n"/>
      <c r="E5064" s="26" t="n"/>
      <c r="F5064" s="26" t="n"/>
    </row>
    <row r="5065">
      <c r="A5065" s="31" t="n"/>
      <c r="B5065" s="26" t="n"/>
      <c r="C5065" s="26" t="n"/>
      <c r="D5065" s="29" t="n"/>
      <c r="E5065" s="26" t="n"/>
      <c r="F5065" s="26" t="n"/>
    </row>
    <row r="5066">
      <c r="A5066" s="31" t="n"/>
      <c r="B5066" s="26" t="n"/>
      <c r="C5066" s="26" t="n"/>
      <c r="D5066" s="29" t="n"/>
      <c r="E5066" s="26" t="n"/>
      <c r="F5066" s="26" t="n"/>
    </row>
    <row r="5067">
      <c r="A5067" s="31" t="n"/>
      <c r="B5067" s="26" t="n"/>
      <c r="C5067" s="26" t="n"/>
      <c r="D5067" s="29" t="n"/>
      <c r="E5067" s="26" t="n"/>
      <c r="F5067" s="26" t="n"/>
    </row>
    <row r="5068">
      <c r="A5068" s="31" t="n"/>
      <c r="B5068" s="26" t="n"/>
      <c r="C5068" s="26" t="n"/>
      <c r="D5068" s="29" t="n"/>
      <c r="E5068" s="26" t="n"/>
      <c r="F5068" s="26" t="n"/>
    </row>
    <row r="5069">
      <c r="A5069" s="31" t="n"/>
      <c r="B5069" s="26" t="n"/>
      <c r="C5069" s="26" t="n"/>
      <c r="D5069" s="29" t="n"/>
      <c r="E5069" s="26" t="n"/>
      <c r="F5069" s="26" t="n"/>
    </row>
    <row r="5070">
      <c r="A5070" s="31" t="n"/>
      <c r="B5070" s="26" t="n"/>
      <c r="C5070" s="26" t="n"/>
      <c r="D5070" s="29" t="n"/>
      <c r="E5070" s="26" t="n"/>
      <c r="F5070" s="26" t="n"/>
    </row>
    <row r="5071">
      <c r="A5071" s="31" t="n"/>
      <c r="B5071" s="26" t="n"/>
      <c r="C5071" s="26" t="n"/>
      <c r="D5071" s="29" t="n"/>
      <c r="E5071" s="26" t="n"/>
      <c r="F5071" s="26" t="n"/>
    </row>
    <row r="5072">
      <c r="A5072" s="31" t="n"/>
      <c r="B5072" s="26" t="n"/>
      <c r="C5072" s="26" t="n"/>
      <c r="D5072" s="29" t="n"/>
      <c r="E5072" s="26" t="n"/>
      <c r="F5072" s="26" t="n"/>
    </row>
    <row r="5073">
      <c r="A5073" s="31" t="n"/>
      <c r="B5073" s="26" t="n"/>
      <c r="C5073" s="26" t="n"/>
      <c r="D5073" s="29" t="n"/>
      <c r="E5073" s="26" t="n"/>
      <c r="F5073" s="26" t="n"/>
    </row>
    <row r="5074">
      <c r="A5074" s="31" t="n"/>
      <c r="B5074" s="26" t="n"/>
      <c r="C5074" s="26" t="n"/>
      <c r="D5074" s="29" t="n"/>
      <c r="E5074" s="26" t="n"/>
      <c r="F5074" s="26" t="n"/>
    </row>
    <row r="5075">
      <c r="A5075" s="31" t="n"/>
      <c r="B5075" s="26" t="n"/>
      <c r="C5075" s="26" t="n"/>
      <c r="D5075" s="29" t="n"/>
      <c r="E5075" s="26" t="n"/>
      <c r="F5075" s="26" t="n"/>
    </row>
    <row r="5076">
      <c r="A5076" s="31" t="n"/>
      <c r="B5076" s="26" t="n"/>
      <c r="C5076" s="26" t="n"/>
      <c r="D5076" s="29" t="n"/>
      <c r="E5076" s="26" t="n"/>
      <c r="F5076" s="26" t="n"/>
    </row>
    <row r="5077">
      <c r="A5077" s="31" t="n"/>
      <c r="B5077" s="26" t="n"/>
      <c r="C5077" s="26" t="n"/>
      <c r="D5077" s="29" t="n"/>
      <c r="E5077" s="26" t="n"/>
      <c r="F5077" s="26" t="n"/>
    </row>
    <row r="5078">
      <c r="A5078" s="31" t="n"/>
      <c r="B5078" s="26" t="n"/>
      <c r="C5078" s="26" t="n"/>
      <c r="D5078" s="29" t="n"/>
      <c r="E5078" s="26" t="n"/>
      <c r="F5078" s="26" t="n"/>
    </row>
    <row r="5079">
      <c r="A5079" s="31" t="n"/>
      <c r="B5079" s="26" t="n"/>
      <c r="C5079" s="26" t="n"/>
      <c r="D5079" s="29" t="n"/>
      <c r="E5079" s="26" t="n"/>
      <c r="F5079" s="26" t="n"/>
    </row>
    <row r="5080">
      <c r="A5080" s="31" t="n"/>
      <c r="B5080" s="26" t="n"/>
      <c r="C5080" s="26" t="n"/>
      <c r="D5080" s="29" t="n"/>
      <c r="E5080" s="26" t="n"/>
      <c r="F5080" s="26" t="n"/>
    </row>
    <row r="5081">
      <c r="A5081" s="31" t="n"/>
      <c r="B5081" s="26" t="n"/>
      <c r="C5081" s="26" t="n"/>
      <c r="D5081" s="29" t="n"/>
      <c r="E5081" s="26" t="n"/>
      <c r="F5081" s="26" t="n"/>
    </row>
    <row r="5082">
      <c r="A5082" s="31" t="n"/>
      <c r="B5082" s="26" t="n"/>
      <c r="C5082" s="26" t="n"/>
      <c r="D5082" s="29" t="n"/>
      <c r="E5082" s="26" t="n"/>
      <c r="F5082" s="26" t="n"/>
    </row>
    <row r="5083">
      <c r="A5083" s="31" t="n"/>
      <c r="B5083" s="26" t="n"/>
      <c r="C5083" s="26" t="n"/>
      <c r="D5083" s="29" t="n"/>
      <c r="E5083" s="26" t="n"/>
      <c r="F5083" s="26" t="n"/>
    </row>
    <row r="5084">
      <c r="A5084" s="31" t="n"/>
      <c r="B5084" s="26" t="n"/>
      <c r="C5084" s="26" t="n"/>
      <c r="D5084" s="29" t="n"/>
      <c r="E5084" s="26" t="n"/>
      <c r="F5084" s="26" t="n"/>
    </row>
    <row r="5085">
      <c r="A5085" s="31" t="n"/>
      <c r="B5085" s="26" t="n"/>
      <c r="C5085" s="26" t="n"/>
      <c r="D5085" s="29" t="n"/>
      <c r="E5085" s="26" t="n"/>
      <c r="F5085" s="26" t="n"/>
    </row>
    <row r="5086">
      <c r="A5086" s="31" t="n"/>
      <c r="B5086" s="26" t="n"/>
      <c r="C5086" s="26" t="n"/>
      <c r="D5086" s="29" t="n"/>
      <c r="E5086" s="26" t="n"/>
      <c r="F5086" s="26" t="n"/>
    </row>
    <row r="5087">
      <c r="A5087" s="31" t="n"/>
      <c r="B5087" s="26" t="n"/>
      <c r="C5087" s="26" t="n"/>
      <c r="D5087" s="29" t="n"/>
      <c r="E5087" s="26" t="n"/>
      <c r="F5087" s="26" t="n"/>
    </row>
    <row r="5088">
      <c r="A5088" s="31" t="n"/>
      <c r="B5088" s="26" t="n"/>
      <c r="C5088" s="26" t="n"/>
      <c r="D5088" s="29" t="n"/>
      <c r="E5088" s="26" t="n"/>
      <c r="F5088" s="26" t="n"/>
    </row>
    <row r="5089">
      <c r="A5089" s="31" t="n"/>
      <c r="B5089" s="26" t="n"/>
      <c r="C5089" s="26" t="n"/>
      <c r="D5089" s="29" t="n"/>
      <c r="E5089" s="26" t="n"/>
      <c r="F5089" s="26" t="n"/>
    </row>
    <row r="5090">
      <c r="A5090" s="31" t="n"/>
      <c r="B5090" s="26" t="n"/>
      <c r="C5090" s="26" t="n"/>
      <c r="D5090" s="29" t="n"/>
      <c r="E5090" s="26" t="n"/>
      <c r="F5090" s="26" t="n"/>
    </row>
    <row r="5091">
      <c r="A5091" s="31" t="n"/>
      <c r="B5091" s="26" t="n"/>
      <c r="C5091" s="26" t="n"/>
      <c r="D5091" s="29" t="n"/>
      <c r="E5091" s="26" t="n"/>
      <c r="F5091" s="26" t="n"/>
    </row>
    <row r="5092">
      <c r="A5092" s="31" t="n"/>
      <c r="B5092" s="26" t="n"/>
      <c r="C5092" s="26" t="n"/>
      <c r="D5092" s="29" t="n"/>
      <c r="E5092" s="26" t="n"/>
      <c r="F5092" s="26" t="n"/>
    </row>
    <row r="5093">
      <c r="A5093" s="31" t="n"/>
      <c r="B5093" s="26" t="n"/>
      <c r="C5093" s="26" t="n"/>
      <c r="D5093" s="29" t="n"/>
      <c r="E5093" s="26" t="n"/>
      <c r="F5093" s="26" t="n"/>
    </row>
    <row r="5094">
      <c r="A5094" s="31" t="n"/>
      <c r="B5094" s="26" t="n"/>
      <c r="C5094" s="26" t="n"/>
      <c r="D5094" s="29" t="n"/>
      <c r="E5094" s="26" t="n"/>
      <c r="F5094" s="26" t="n"/>
    </row>
    <row r="5095">
      <c r="A5095" s="31" t="n"/>
      <c r="B5095" s="26" t="n"/>
      <c r="C5095" s="26" t="n"/>
      <c r="D5095" s="29" t="n"/>
      <c r="E5095" s="26" t="n"/>
      <c r="F5095" s="26" t="n"/>
    </row>
    <row r="5096">
      <c r="A5096" s="31" t="n"/>
      <c r="B5096" s="26" t="n"/>
      <c r="C5096" s="26" t="n"/>
      <c r="D5096" s="29" t="n"/>
      <c r="E5096" s="26" t="n"/>
      <c r="F5096" s="26" t="n"/>
    </row>
    <row r="5097">
      <c r="A5097" s="31" t="n"/>
      <c r="B5097" s="26" t="n"/>
      <c r="C5097" s="26" t="n"/>
      <c r="D5097" s="29" t="n"/>
      <c r="E5097" s="26" t="n"/>
      <c r="F5097" s="26" t="n"/>
    </row>
    <row r="5098">
      <c r="A5098" s="31" t="n"/>
      <c r="B5098" s="26" t="n"/>
      <c r="C5098" s="26" t="n"/>
      <c r="D5098" s="29" t="n"/>
      <c r="E5098" s="26" t="n"/>
      <c r="F5098" s="26" t="n"/>
    </row>
    <row r="5099">
      <c r="A5099" s="31" t="n"/>
      <c r="B5099" s="26" t="n"/>
      <c r="C5099" s="26" t="n"/>
      <c r="D5099" s="29" t="n"/>
      <c r="E5099" s="26" t="n"/>
      <c r="F5099" s="26" t="n"/>
    </row>
    <row r="5100">
      <c r="A5100" s="31" t="n"/>
      <c r="B5100" s="26" t="n"/>
      <c r="C5100" s="26" t="n"/>
      <c r="D5100" s="29" t="n"/>
      <c r="E5100" s="26" t="n"/>
      <c r="F5100" s="26" t="n"/>
    </row>
    <row r="5101">
      <c r="A5101" s="31" t="n"/>
      <c r="B5101" s="26" t="n"/>
      <c r="C5101" s="26" t="n"/>
      <c r="D5101" s="29" t="n"/>
      <c r="E5101" s="26" t="n"/>
      <c r="F5101" s="26" t="n"/>
    </row>
    <row r="5102">
      <c r="A5102" s="31" t="n"/>
      <c r="B5102" s="26" t="n"/>
      <c r="C5102" s="26" t="n"/>
      <c r="D5102" s="29" t="n"/>
      <c r="E5102" s="26" t="n"/>
      <c r="F5102" s="26" t="n"/>
    </row>
    <row r="5103">
      <c r="A5103" s="31" t="n"/>
      <c r="B5103" s="26" t="n"/>
      <c r="C5103" s="26" t="n"/>
      <c r="D5103" s="29" t="n"/>
      <c r="E5103" s="26" t="n"/>
      <c r="F5103" s="26" t="n"/>
    </row>
    <row r="5104">
      <c r="A5104" s="31" t="n"/>
      <c r="B5104" s="26" t="n"/>
      <c r="C5104" s="26" t="n"/>
      <c r="D5104" s="29" t="n"/>
      <c r="E5104" s="26" t="n"/>
      <c r="F5104" s="26" t="n"/>
    </row>
    <row r="5105">
      <c r="A5105" s="31" t="n"/>
      <c r="B5105" s="26" t="n"/>
      <c r="C5105" s="26" t="n"/>
      <c r="D5105" s="29" t="n"/>
      <c r="E5105" s="26" t="n"/>
      <c r="F5105" s="26" t="n"/>
    </row>
    <row r="5106">
      <c r="A5106" s="31" t="n"/>
      <c r="B5106" s="26" t="n"/>
      <c r="C5106" s="26" t="n"/>
      <c r="D5106" s="29" t="n"/>
      <c r="E5106" s="26" t="n"/>
      <c r="F5106" s="26" t="n"/>
    </row>
    <row r="5107">
      <c r="A5107" s="31" t="n"/>
      <c r="B5107" s="26" t="n"/>
      <c r="C5107" s="26" t="n"/>
      <c r="D5107" s="29" t="n"/>
      <c r="E5107" s="26" t="n"/>
      <c r="F5107" s="26" t="n"/>
    </row>
    <row r="5108">
      <c r="A5108" s="31" t="n"/>
      <c r="B5108" s="26" t="n"/>
      <c r="C5108" s="26" t="n"/>
      <c r="D5108" s="29" t="n"/>
      <c r="E5108" s="26" t="n"/>
      <c r="F5108" s="26" t="n"/>
    </row>
    <row r="5109">
      <c r="A5109" s="31" t="n"/>
      <c r="B5109" s="26" t="n"/>
      <c r="C5109" s="26" t="n"/>
      <c r="D5109" s="29" t="n"/>
      <c r="E5109" s="26" t="n"/>
      <c r="F5109" s="26" t="n"/>
    </row>
    <row r="5110">
      <c r="A5110" s="31" t="n"/>
      <c r="B5110" s="26" t="n"/>
      <c r="C5110" s="26" t="n"/>
      <c r="D5110" s="29" t="n"/>
      <c r="E5110" s="26" t="n"/>
      <c r="F5110" s="26" t="n"/>
    </row>
    <row r="5111">
      <c r="A5111" s="31" t="n"/>
      <c r="B5111" s="26" t="n"/>
      <c r="C5111" s="26" t="n"/>
      <c r="D5111" s="29" t="n"/>
      <c r="E5111" s="26" t="n"/>
      <c r="F5111" s="26" t="n"/>
    </row>
    <row r="5112">
      <c r="A5112" s="31" t="n"/>
      <c r="B5112" s="26" t="n"/>
      <c r="C5112" s="26" t="n"/>
      <c r="D5112" s="29" t="n"/>
      <c r="E5112" s="26" t="n"/>
      <c r="F5112" s="26" t="n"/>
    </row>
    <row r="5113">
      <c r="A5113" s="31" t="n"/>
      <c r="B5113" s="26" t="n"/>
      <c r="C5113" s="26" t="n"/>
      <c r="D5113" s="29" t="n"/>
      <c r="E5113" s="26" t="n"/>
      <c r="F5113" s="26" t="n"/>
    </row>
    <row r="5114">
      <c r="A5114" s="31" t="n"/>
      <c r="B5114" s="26" t="n"/>
      <c r="C5114" s="26" t="n"/>
      <c r="D5114" s="29" t="n"/>
      <c r="E5114" s="26" t="n"/>
      <c r="F5114" s="26" t="n"/>
    </row>
    <row r="5115">
      <c r="A5115" s="31" t="n"/>
      <c r="B5115" s="26" t="n"/>
      <c r="C5115" s="26" t="n"/>
      <c r="D5115" s="29" t="n"/>
      <c r="E5115" s="26" t="n"/>
      <c r="F5115" s="26" t="n"/>
    </row>
    <row r="5116">
      <c r="A5116" s="31" t="n"/>
      <c r="B5116" s="26" t="n"/>
      <c r="C5116" s="26" t="n"/>
      <c r="D5116" s="29" t="n"/>
      <c r="E5116" s="26" t="n"/>
      <c r="F5116" s="26" t="n"/>
    </row>
    <row r="5117">
      <c r="A5117" s="31" t="n"/>
      <c r="B5117" s="26" t="n"/>
      <c r="C5117" s="26" t="n"/>
      <c r="D5117" s="29" t="n"/>
      <c r="E5117" s="26" t="n"/>
      <c r="F5117" s="26" t="n"/>
    </row>
    <row r="5118">
      <c r="A5118" s="31" t="n"/>
      <c r="B5118" s="26" t="n"/>
      <c r="C5118" s="26" t="n"/>
      <c r="D5118" s="29" t="n"/>
      <c r="E5118" s="26" t="n"/>
      <c r="F5118" s="26" t="n"/>
    </row>
    <row r="5119">
      <c r="A5119" s="31" t="n"/>
      <c r="B5119" s="26" t="n"/>
      <c r="C5119" s="26" t="n"/>
      <c r="D5119" s="29" t="n"/>
      <c r="E5119" s="26" t="n"/>
      <c r="F5119" s="26" t="n"/>
    </row>
    <row r="5120">
      <c r="A5120" s="31" t="n"/>
      <c r="B5120" s="26" t="n"/>
      <c r="C5120" s="26" t="n"/>
      <c r="D5120" s="29" t="n"/>
      <c r="E5120" s="26" t="n"/>
      <c r="F5120" s="26" t="n"/>
    </row>
    <row r="5121">
      <c r="A5121" s="31" t="n"/>
      <c r="B5121" s="26" t="n"/>
      <c r="C5121" s="26" t="n"/>
      <c r="D5121" s="29" t="n"/>
      <c r="E5121" s="26" t="n"/>
      <c r="F5121" s="26" t="n"/>
    </row>
    <row r="5122">
      <c r="A5122" s="31" t="n"/>
      <c r="B5122" s="26" t="n"/>
      <c r="C5122" s="26" t="n"/>
      <c r="D5122" s="29" t="n"/>
      <c r="E5122" s="26" t="n"/>
      <c r="F5122" s="26" t="n"/>
    </row>
    <row r="5123">
      <c r="A5123" s="31" t="n"/>
      <c r="B5123" s="26" t="n"/>
      <c r="C5123" s="26" t="n"/>
      <c r="D5123" s="29" t="n"/>
      <c r="E5123" s="26" t="n"/>
      <c r="F5123" s="26" t="n"/>
    </row>
    <row r="5124">
      <c r="A5124" s="31" t="n"/>
      <c r="B5124" s="26" t="n"/>
      <c r="C5124" s="26" t="n"/>
      <c r="D5124" s="29" t="n"/>
      <c r="E5124" s="26" t="n"/>
      <c r="F5124" s="26" t="n"/>
    </row>
    <row r="5125">
      <c r="A5125" s="31" t="n"/>
      <c r="B5125" s="26" t="n"/>
      <c r="C5125" s="26" t="n"/>
      <c r="D5125" s="29" t="n"/>
      <c r="E5125" s="26" t="n"/>
      <c r="F5125" s="26" t="n"/>
    </row>
    <row r="5126">
      <c r="A5126" s="31" t="n"/>
      <c r="B5126" s="26" t="n"/>
      <c r="C5126" s="26" t="n"/>
      <c r="D5126" s="29" t="n"/>
      <c r="E5126" s="26" t="n"/>
      <c r="F5126" s="26" t="n"/>
    </row>
    <row r="5127">
      <c r="A5127" s="31" t="n"/>
      <c r="B5127" s="26" t="n"/>
      <c r="C5127" s="26" t="n"/>
      <c r="D5127" s="29" t="n"/>
      <c r="E5127" s="26" t="n"/>
      <c r="F5127" s="26" t="n"/>
    </row>
    <row r="5128">
      <c r="A5128" s="31" t="n"/>
      <c r="B5128" s="26" t="n"/>
      <c r="C5128" s="26" t="n"/>
      <c r="D5128" s="29" t="n"/>
      <c r="E5128" s="26" t="n"/>
      <c r="F5128" s="26" t="n"/>
    </row>
    <row r="5129">
      <c r="A5129" s="31" t="n"/>
      <c r="B5129" s="26" t="n"/>
      <c r="C5129" s="26" t="n"/>
      <c r="D5129" s="29" t="n"/>
      <c r="E5129" s="26" t="n"/>
      <c r="F5129" s="26" t="n"/>
    </row>
    <row r="5130">
      <c r="A5130" s="31" t="n"/>
      <c r="B5130" s="26" t="n"/>
      <c r="C5130" s="26" t="n"/>
      <c r="D5130" s="29" t="n"/>
      <c r="E5130" s="26" t="n"/>
      <c r="F5130" s="26" t="n"/>
    </row>
    <row r="5131">
      <c r="A5131" s="31" t="n"/>
      <c r="B5131" s="26" t="n"/>
      <c r="C5131" s="26" t="n"/>
      <c r="D5131" s="29" t="n"/>
      <c r="E5131" s="26" t="n"/>
      <c r="F5131" s="26" t="n"/>
    </row>
    <row r="5132">
      <c r="A5132" s="31" t="n"/>
      <c r="B5132" s="26" t="n"/>
      <c r="C5132" s="26" t="n"/>
      <c r="D5132" s="29" t="n"/>
      <c r="E5132" s="26" t="n"/>
      <c r="F5132" s="26" t="n"/>
    </row>
    <row r="5133">
      <c r="A5133" s="31" t="n"/>
      <c r="B5133" s="26" t="n"/>
      <c r="C5133" s="26" t="n"/>
      <c r="D5133" s="29" t="n"/>
      <c r="E5133" s="26" t="n"/>
      <c r="F5133" s="26" t="n"/>
    </row>
    <row r="5134">
      <c r="A5134" s="31" t="n"/>
      <c r="B5134" s="26" t="n"/>
      <c r="C5134" s="26" t="n"/>
      <c r="D5134" s="29" t="n"/>
      <c r="E5134" s="26" t="n"/>
      <c r="F5134" s="26" t="n"/>
    </row>
    <row r="5135">
      <c r="A5135" s="31" t="n"/>
      <c r="B5135" s="26" t="n"/>
      <c r="C5135" s="26" t="n"/>
      <c r="D5135" s="29" t="n"/>
      <c r="E5135" s="26" t="n"/>
      <c r="F5135" s="26" t="n"/>
    </row>
    <row r="5136">
      <c r="A5136" s="31" t="n"/>
      <c r="B5136" s="26" t="n"/>
      <c r="C5136" s="26" t="n"/>
      <c r="D5136" s="29" t="n"/>
      <c r="E5136" s="26" t="n"/>
      <c r="F5136" s="26" t="n"/>
    </row>
    <row r="5137">
      <c r="A5137" s="31" t="n"/>
      <c r="B5137" s="26" t="n"/>
      <c r="C5137" s="26" t="n"/>
      <c r="D5137" s="29" t="n"/>
      <c r="E5137" s="26" t="n"/>
      <c r="F5137" s="26" t="n"/>
    </row>
    <row r="5138">
      <c r="A5138" s="31" t="n"/>
      <c r="B5138" s="26" t="n"/>
      <c r="C5138" s="26" t="n"/>
      <c r="D5138" s="29" t="n"/>
      <c r="E5138" s="26" t="n"/>
      <c r="F5138" s="26" t="n"/>
    </row>
    <row r="5139">
      <c r="A5139" s="31" t="n"/>
      <c r="B5139" s="26" t="n"/>
      <c r="C5139" s="26" t="n"/>
      <c r="D5139" s="29" t="n"/>
      <c r="E5139" s="26" t="n"/>
      <c r="F5139" s="26" t="n"/>
    </row>
    <row r="5140">
      <c r="A5140" s="31" t="n"/>
      <c r="B5140" s="26" t="n"/>
      <c r="C5140" s="26" t="n"/>
      <c r="D5140" s="29" t="n"/>
      <c r="E5140" s="26" t="n"/>
      <c r="F5140" s="26" t="n"/>
    </row>
    <row r="5141">
      <c r="A5141" s="31" t="n"/>
      <c r="B5141" s="26" t="n"/>
      <c r="C5141" s="26" t="n"/>
      <c r="D5141" s="29" t="n"/>
      <c r="E5141" s="26" t="n"/>
      <c r="F5141" s="26" t="n"/>
    </row>
    <row r="5142">
      <c r="A5142" s="31" t="n"/>
      <c r="B5142" s="26" t="n"/>
      <c r="C5142" s="26" t="n"/>
      <c r="D5142" s="29" t="n"/>
      <c r="E5142" s="26" t="n"/>
      <c r="F5142" s="26" t="n"/>
    </row>
    <row r="5143">
      <c r="A5143" s="31" t="n"/>
      <c r="B5143" s="26" t="n"/>
      <c r="C5143" s="26" t="n"/>
      <c r="D5143" s="29" t="n"/>
      <c r="E5143" s="26" t="n"/>
      <c r="F5143" s="26" t="n"/>
    </row>
    <row r="5144">
      <c r="A5144" s="31" t="n"/>
      <c r="B5144" s="26" t="n"/>
      <c r="C5144" s="26" t="n"/>
      <c r="D5144" s="29" t="n"/>
      <c r="E5144" s="26" t="n"/>
      <c r="F5144" s="26" t="n"/>
    </row>
    <row r="5145">
      <c r="A5145" s="31" t="n"/>
      <c r="B5145" s="26" t="n"/>
      <c r="C5145" s="26" t="n"/>
      <c r="D5145" s="29" t="n"/>
      <c r="E5145" s="26" t="n"/>
      <c r="F5145" s="26" t="n"/>
    </row>
    <row r="5146">
      <c r="A5146" s="31" t="n"/>
      <c r="B5146" s="26" t="n"/>
      <c r="C5146" s="26" t="n"/>
      <c r="D5146" s="29" t="n"/>
      <c r="E5146" s="26" t="n"/>
      <c r="F5146" s="26" t="n"/>
    </row>
    <row r="5147">
      <c r="A5147" s="31" t="n"/>
      <c r="B5147" s="26" t="n"/>
      <c r="C5147" s="26" t="n"/>
      <c r="D5147" s="29" t="n"/>
      <c r="E5147" s="26" t="n"/>
      <c r="F5147" s="26" t="n"/>
    </row>
    <row r="5148">
      <c r="A5148" s="31" t="n"/>
      <c r="B5148" s="26" t="n"/>
      <c r="C5148" s="26" t="n"/>
      <c r="D5148" s="29" t="n"/>
      <c r="E5148" s="26" t="n"/>
      <c r="F5148" s="26" t="n"/>
    </row>
    <row r="5149">
      <c r="A5149" s="31" t="n"/>
      <c r="B5149" s="26" t="n"/>
      <c r="C5149" s="26" t="n"/>
      <c r="D5149" s="29" t="n"/>
      <c r="E5149" s="26" t="n"/>
      <c r="F5149" s="26" t="n"/>
    </row>
    <row r="5150">
      <c r="A5150" s="31" t="n"/>
      <c r="B5150" s="26" t="n"/>
      <c r="C5150" s="26" t="n"/>
      <c r="D5150" s="29" t="n"/>
      <c r="E5150" s="26" t="n"/>
      <c r="F5150" s="26" t="n"/>
    </row>
    <row r="5151">
      <c r="A5151" s="31" t="n"/>
      <c r="B5151" s="26" t="n"/>
      <c r="C5151" s="26" t="n"/>
      <c r="D5151" s="29" t="n"/>
      <c r="E5151" s="26" t="n"/>
      <c r="F5151" s="26" t="n"/>
    </row>
    <row r="5152">
      <c r="A5152" s="31" t="n"/>
      <c r="B5152" s="26" t="n"/>
      <c r="C5152" s="26" t="n"/>
      <c r="D5152" s="29" t="n"/>
      <c r="E5152" s="26" t="n"/>
      <c r="F5152" s="26" t="n"/>
    </row>
    <row r="5153">
      <c r="A5153" s="31" t="n"/>
      <c r="B5153" s="26" t="n"/>
      <c r="C5153" s="26" t="n"/>
      <c r="D5153" s="29" t="n"/>
      <c r="E5153" s="26" t="n"/>
      <c r="F5153" s="26" t="n"/>
    </row>
    <row r="5154">
      <c r="A5154" s="31" t="n"/>
      <c r="B5154" s="26" t="n"/>
      <c r="C5154" s="26" t="n"/>
      <c r="D5154" s="29" t="n"/>
      <c r="E5154" s="26" t="n"/>
      <c r="F5154" s="26" t="n"/>
    </row>
    <row r="5155">
      <c r="A5155" s="31" t="n"/>
      <c r="B5155" s="26" t="n"/>
      <c r="C5155" s="26" t="n"/>
      <c r="D5155" s="29" t="n"/>
      <c r="E5155" s="26" t="n"/>
      <c r="F5155" s="26" t="n"/>
    </row>
    <row r="5156">
      <c r="A5156" s="31" t="n"/>
      <c r="B5156" s="26" t="n"/>
      <c r="C5156" s="26" t="n"/>
      <c r="D5156" s="29" t="n"/>
      <c r="E5156" s="26" t="n"/>
      <c r="F5156" s="26" t="n"/>
    </row>
    <row r="5157">
      <c r="A5157" s="31" t="n"/>
      <c r="B5157" s="26" t="n"/>
      <c r="C5157" s="26" t="n"/>
      <c r="D5157" s="29" t="n"/>
      <c r="E5157" s="26" t="n"/>
      <c r="F5157" s="26" t="n"/>
    </row>
    <row r="5158">
      <c r="A5158" s="31" t="n"/>
      <c r="B5158" s="26" t="n"/>
      <c r="C5158" s="26" t="n"/>
      <c r="D5158" s="29" t="n"/>
      <c r="E5158" s="26" t="n"/>
      <c r="F5158" s="26" t="n"/>
    </row>
    <row r="5159">
      <c r="A5159" s="31" t="n"/>
      <c r="B5159" s="26" t="n"/>
      <c r="C5159" s="26" t="n"/>
      <c r="D5159" s="29" t="n"/>
      <c r="E5159" s="26" t="n"/>
      <c r="F5159" s="26" t="n"/>
    </row>
    <row r="5160">
      <c r="A5160" s="31" t="n"/>
      <c r="B5160" s="26" t="n"/>
      <c r="C5160" s="26" t="n"/>
      <c r="D5160" s="29" t="n"/>
      <c r="E5160" s="26" t="n"/>
      <c r="F5160" s="26" t="n"/>
    </row>
    <row r="5161">
      <c r="A5161" s="31" t="n"/>
      <c r="B5161" s="26" t="n"/>
      <c r="C5161" s="26" t="n"/>
      <c r="D5161" s="29" t="n"/>
      <c r="E5161" s="26" t="n"/>
      <c r="F5161" s="26" t="n"/>
    </row>
    <row r="5162">
      <c r="A5162" s="31" t="n"/>
      <c r="B5162" s="26" t="n"/>
      <c r="C5162" s="26" t="n"/>
      <c r="D5162" s="29" t="n"/>
      <c r="E5162" s="26" t="n"/>
      <c r="F5162" s="26" t="n"/>
    </row>
    <row r="5163">
      <c r="A5163" s="31" t="n"/>
      <c r="B5163" s="26" t="n"/>
      <c r="C5163" s="26" t="n"/>
      <c r="D5163" s="29" t="n"/>
      <c r="E5163" s="26" t="n"/>
      <c r="F5163" s="26" t="n"/>
    </row>
    <row r="5164">
      <c r="A5164" s="31" t="n"/>
      <c r="B5164" s="26" t="n"/>
      <c r="C5164" s="26" t="n"/>
      <c r="D5164" s="29" t="n"/>
      <c r="E5164" s="26" t="n"/>
      <c r="F5164" s="26" t="n"/>
    </row>
    <row r="5165">
      <c r="A5165" s="31" t="n"/>
      <c r="B5165" s="26" t="n"/>
      <c r="C5165" s="26" t="n"/>
      <c r="D5165" s="29" t="n"/>
      <c r="E5165" s="26" t="n"/>
      <c r="F5165" s="26" t="n"/>
    </row>
    <row r="5166">
      <c r="A5166" s="31" t="n"/>
      <c r="B5166" s="26" t="n"/>
      <c r="C5166" s="26" t="n"/>
      <c r="D5166" s="29" t="n"/>
      <c r="E5166" s="26" t="n"/>
      <c r="F5166" s="26" t="n"/>
    </row>
    <row r="5167">
      <c r="A5167" s="31" t="n"/>
      <c r="B5167" s="26" t="n"/>
      <c r="C5167" s="26" t="n"/>
      <c r="D5167" s="29" t="n"/>
      <c r="E5167" s="26" t="n"/>
      <c r="F5167" s="26" t="n"/>
    </row>
    <row r="5168">
      <c r="A5168" s="31" t="n"/>
      <c r="B5168" s="26" t="n"/>
      <c r="C5168" s="26" t="n"/>
      <c r="D5168" s="29" t="n"/>
      <c r="E5168" s="26" t="n"/>
      <c r="F5168" s="26" t="n"/>
    </row>
    <row r="5169">
      <c r="A5169" s="31" t="n"/>
      <c r="B5169" s="26" t="n"/>
      <c r="C5169" s="26" t="n"/>
      <c r="D5169" s="29" t="n"/>
      <c r="E5169" s="26" t="n"/>
      <c r="F5169" s="26" t="n"/>
    </row>
    <row r="5170">
      <c r="A5170" s="31" t="n"/>
      <c r="B5170" s="26" t="n"/>
      <c r="C5170" s="26" t="n"/>
      <c r="D5170" s="29" t="n"/>
      <c r="E5170" s="26" t="n"/>
      <c r="F5170" s="26" t="n"/>
    </row>
    <row r="5171">
      <c r="A5171" s="31" t="n"/>
      <c r="B5171" s="26" t="n"/>
      <c r="C5171" s="26" t="n"/>
      <c r="D5171" s="29" t="n"/>
      <c r="E5171" s="26" t="n"/>
      <c r="F5171" s="26" t="n"/>
    </row>
    <row r="5172">
      <c r="A5172" s="31" t="n"/>
      <c r="B5172" s="26" t="n"/>
      <c r="C5172" s="26" t="n"/>
      <c r="D5172" s="29" t="n"/>
      <c r="E5172" s="26" t="n"/>
      <c r="F5172" s="26" t="n"/>
    </row>
    <row r="5173">
      <c r="A5173" s="31" t="n"/>
      <c r="B5173" s="26" t="n"/>
      <c r="C5173" s="26" t="n"/>
      <c r="D5173" s="29" t="n"/>
      <c r="E5173" s="26" t="n"/>
      <c r="F5173" s="26" t="n"/>
    </row>
    <row r="5174">
      <c r="A5174" s="31" t="n"/>
      <c r="B5174" s="26" t="n"/>
      <c r="C5174" s="26" t="n"/>
      <c r="D5174" s="29" t="n"/>
      <c r="E5174" s="26" t="n"/>
      <c r="F5174" s="26" t="n"/>
    </row>
    <row r="5175">
      <c r="A5175" s="31" t="n"/>
      <c r="B5175" s="26" t="n"/>
      <c r="C5175" s="26" t="n"/>
      <c r="D5175" s="29" t="n"/>
      <c r="E5175" s="26" t="n"/>
      <c r="F5175" s="26" t="n"/>
    </row>
    <row r="5176">
      <c r="A5176" s="31" t="n"/>
      <c r="B5176" s="26" t="n"/>
      <c r="C5176" s="26" t="n"/>
      <c r="D5176" s="29" t="n"/>
      <c r="E5176" s="26" t="n"/>
      <c r="F5176" s="26" t="n"/>
    </row>
    <row r="5177">
      <c r="A5177" s="31" t="n"/>
      <c r="B5177" s="26" t="n"/>
      <c r="C5177" s="26" t="n"/>
      <c r="D5177" s="29" t="n"/>
      <c r="E5177" s="26" t="n"/>
      <c r="F5177" s="26" t="n"/>
    </row>
    <row r="5178">
      <c r="A5178" s="31" t="n"/>
      <c r="B5178" s="26" t="n"/>
      <c r="C5178" s="26" t="n"/>
      <c r="D5178" s="29" t="n"/>
      <c r="E5178" s="26" t="n"/>
      <c r="F5178" s="26" t="n"/>
    </row>
    <row r="5179">
      <c r="A5179" s="31" t="n"/>
      <c r="B5179" s="26" t="n"/>
      <c r="C5179" s="26" t="n"/>
      <c r="D5179" s="29" t="n"/>
      <c r="E5179" s="26" t="n"/>
      <c r="F5179" s="26" t="n"/>
    </row>
    <row r="5180">
      <c r="A5180" s="31" t="n"/>
      <c r="B5180" s="26" t="n"/>
      <c r="C5180" s="26" t="n"/>
      <c r="D5180" s="29" t="n"/>
      <c r="E5180" s="26" t="n"/>
      <c r="F5180" s="26" t="n"/>
    </row>
    <row r="5181">
      <c r="A5181" s="31" t="n"/>
      <c r="B5181" s="26" t="n"/>
      <c r="C5181" s="26" t="n"/>
      <c r="D5181" s="29" t="n"/>
      <c r="E5181" s="26" t="n"/>
      <c r="F5181" s="26" t="n"/>
    </row>
    <row r="5182">
      <c r="A5182" s="31" t="n"/>
      <c r="B5182" s="26" t="n"/>
      <c r="C5182" s="26" t="n"/>
      <c r="D5182" s="29" t="n"/>
      <c r="E5182" s="26" t="n"/>
      <c r="F5182" s="26" t="n"/>
    </row>
    <row r="5183">
      <c r="A5183" s="31" t="n"/>
      <c r="B5183" s="26" t="n"/>
      <c r="C5183" s="26" t="n"/>
      <c r="D5183" s="29" t="n"/>
      <c r="E5183" s="26" t="n"/>
      <c r="F5183" s="26" t="n"/>
    </row>
    <row r="5184">
      <c r="A5184" s="31" t="n"/>
      <c r="B5184" s="26" t="n"/>
      <c r="C5184" s="26" t="n"/>
      <c r="D5184" s="29" t="n"/>
      <c r="E5184" s="26" t="n"/>
      <c r="F5184" s="26" t="n"/>
    </row>
    <row r="5185">
      <c r="A5185" s="31" t="n"/>
      <c r="B5185" s="26" t="n"/>
      <c r="C5185" s="26" t="n"/>
      <c r="D5185" s="29" t="n"/>
      <c r="E5185" s="26" t="n"/>
      <c r="F5185" s="26" t="n"/>
    </row>
    <row r="5186">
      <c r="A5186" s="31" t="n"/>
      <c r="B5186" s="26" t="n"/>
      <c r="C5186" s="26" t="n"/>
      <c r="D5186" s="29" t="n"/>
      <c r="E5186" s="26" t="n"/>
      <c r="F5186" s="26" t="n"/>
    </row>
    <row r="5187">
      <c r="A5187" s="31" t="n"/>
      <c r="B5187" s="26" t="n"/>
      <c r="C5187" s="26" t="n"/>
      <c r="D5187" s="29" t="n"/>
      <c r="E5187" s="26" t="n"/>
      <c r="F5187" s="26" t="n"/>
    </row>
    <row r="5188">
      <c r="A5188" s="31" t="n"/>
      <c r="B5188" s="26" t="n"/>
      <c r="C5188" s="26" t="n"/>
      <c r="D5188" s="29" t="n"/>
      <c r="E5188" s="26" t="n"/>
      <c r="F5188" s="26" t="n"/>
    </row>
    <row r="5189">
      <c r="A5189" s="31" t="n"/>
      <c r="B5189" s="26" t="n"/>
      <c r="C5189" s="26" t="n"/>
      <c r="D5189" s="29" t="n"/>
      <c r="E5189" s="26" t="n"/>
      <c r="F5189" s="26" t="n"/>
    </row>
    <row r="5190">
      <c r="A5190" s="31" t="n"/>
      <c r="B5190" s="26" t="n"/>
      <c r="C5190" s="26" t="n"/>
      <c r="D5190" s="29" t="n"/>
      <c r="E5190" s="26" t="n"/>
      <c r="F5190" s="26" t="n"/>
    </row>
    <row r="5191">
      <c r="A5191" s="31" t="n"/>
      <c r="B5191" s="26" t="n"/>
      <c r="C5191" s="26" t="n"/>
      <c r="D5191" s="29" t="n"/>
      <c r="E5191" s="26" t="n"/>
      <c r="F5191" s="26" t="n"/>
    </row>
    <row r="5192">
      <c r="A5192" s="31" t="n"/>
      <c r="B5192" s="26" t="n"/>
      <c r="C5192" s="26" t="n"/>
      <c r="D5192" s="29" t="n"/>
      <c r="E5192" s="26" t="n"/>
      <c r="F5192" s="26" t="n"/>
    </row>
    <row r="5193">
      <c r="A5193" s="31" t="n"/>
      <c r="B5193" s="26" t="n"/>
      <c r="C5193" s="26" t="n"/>
      <c r="D5193" s="29" t="n"/>
      <c r="E5193" s="26" t="n"/>
      <c r="F5193" s="26" t="n"/>
    </row>
    <row r="5194">
      <c r="A5194" s="31" t="n"/>
      <c r="B5194" s="26" t="n"/>
      <c r="C5194" s="26" t="n"/>
      <c r="D5194" s="29" t="n"/>
      <c r="E5194" s="26" t="n"/>
      <c r="F5194" s="26" t="n"/>
    </row>
    <row r="5195">
      <c r="A5195" s="31" t="n"/>
      <c r="B5195" s="26" t="n"/>
      <c r="C5195" s="26" t="n"/>
      <c r="D5195" s="29" t="n"/>
      <c r="E5195" s="26" t="n"/>
      <c r="F5195" s="26" t="n"/>
    </row>
    <row r="5196">
      <c r="A5196" s="31" t="n"/>
      <c r="B5196" s="26" t="n"/>
      <c r="C5196" s="26" t="n"/>
      <c r="D5196" s="29" t="n"/>
      <c r="E5196" s="26" t="n"/>
      <c r="F5196" s="26" t="n"/>
    </row>
    <row r="5197">
      <c r="A5197" s="31" t="n"/>
      <c r="B5197" s="26" t="n"/>
      <c r="C5197" s="26" t="n"/>
      <c r="D5197" s="29" t="n"/>
      <c r="E5197" s="26" t="n"/>
      <c r="F5197" s="26" t="n"/>
    </row>
    <row r="5198">
      <c r="A5198" s="31" t="n"/>
      <c r="B5198" s="26" t="n"/>
      <c r="C5198" s="26" t="n"/>
      <c r="D5198" s="29" t="n"/>
      <c r="E5198" s="26" t="n"/>
      <c r="F5198" s="26" t="n"/>
    </row>
    <row r="5199">
      <c r="A5199" s="31" t="n"/>
      <c r="B5199" s="26" t="n"/>
      <c r="C5199" s="26" t="n"/>
      <c r="D5199" s="29" t="n"/>
      <c r="E5199" s="26" t="n"/>
      <c r="F5199" s="26" t="n"/>
    </row>
    <row r="5200">
      <c r="A5200" s="31" t="n"/>
      <c r="B5200" s="26" t="n"/>
      <c r="C5200" s="26" t="n"/>
      <c r="D5200" s="29" t="n"/>
      <c r="E5200" s="26" t="n"/>
      <c r="F5200" s="26" t="n"/>
    </row>
    <row r="5201">
      <c r="A5201" s="31" t="n"/>
      <c r="B5201" s="26" t="n"/>
      <c r="C5201" s="26" t="n"/>
      <c r="D5201" s="29" t="n"/>
      <c r="E5201" s="26" t="n"/>
      <c r="F5201" s="26" t="n"/>
    </row>
    <row r="5202">
      <c r="A5202" s="31" t="n"/>
      <c r="B5202" s="26" t="n"/>
      <c r="C5202" s="26" t="n"/>
      <c r="D5202" s="29" t="n"/>
      <c r="E5202" s="26" t="n"/>
      <c r="F5202" s="26" t="n"/>
    </row>
    <row r="5203">
      <c r="A5203" s="31" t="n"/>
      <c r="B5203" s="26" t="n"/>
      <c r="C5203" s="26" t="n"/>
      <c r="D5203" s="29" t="n"/>
      <c r="E5203" s="26" t="n"/>
      <c r="F5203" s="26" t="n"/>
    </row>
    <row r="5204">
      <c r="A5204" s="31" t="n"/>
      <c r="B5204" s="26" t="n"/>
      <c r="C5204" s="26" t="n"/>
      <c r="D5204" s="29" t="n"/>
      <c r="E5204" s="26" t="n"/>
      <c r="F5204" s="26" t="n"/>
    </row>
    <row r="5205">
      <c r="A5205" s="31" t="n"/>
      <c r="B5205" s="26" t="n"/>
      <c r="C5205" s="26" t="n"/>
      <c r="D5205" s="29" t="n"/>
      <c r="E5205" s="26" t="n"/>
      <c r="F5205" s="26" t="n"/>
    </row>
    <row r="5206">
      <c r="A5206" s="31" t="n"/>
      <c r="B5206" s="26" t="n"/>
      <c r="C5206" s="26" t="n"/>
      <c r="D5206" s="29" t="n"/>
      <c r="E5206" s="26" t="n"/>
      <c r="F5206" s="26" t="n"/>
    </row>
    <row r="5207">
      <c r="A5207" s="31" t="n"/>
      <c r="B5207" s="26" t="n"/>
      <c r="C5207" s="26" t="n"/>
      <c r="D5207" s="29" t="n"/>
      <c r="E5207" s="26" t="n"/>
      <c r="F5207" s="26" t="n"/>
    </row>
    <row r="5208">
      <c r="A5208" s="31" t="n"/>
      <c r="B5208" s="26" t="n"/>
      <c r="C5208" s="26" t="n"/>
      <c r="D5208" s="29" t="n"/>
      <c r="E5208" s="26" t="n"/>
      <c r="F5208" s="26" t="n"/>
    </row>
    <row r="5209">
      <c r="A5209" s="31" t="n"/>
      <c r="B5209" s="26" t="n"/>
      <c r="C5209" s="26" t="n"/>
      <c r="D5209" s="29" t="n"/>
      <c r="E5209" s="26" t="n"/>
      <c r="F5209" s="26" t="n"/>
    </row>
    <row r="5210">
      <c r="A5210" s="31" t="n"/>
      <c r="B5210" s="26" t="n"/>
      <c r="C5210" s="26" t="n"/>
      <c r="D5210" s="29" t="n"/>
      <c r="E5210" s="26" t="n"/>
      <c r="F5210" s="26" t="n"/>
    </row>
    <row r="5211">
      <c r="A5211" s="31" t="n"/>
      <c r="B5211" s="26" t="n"/>
      <c r="C5211" s="26" t="n"/>
      <c r="D5211" s="29" t="n"/>
      <c r="E5211" s="26" t="n"/>
      <c r="F5211" s="26" t="n"/>
    </row>
    <row r="5212">
      <c r="A5212" s="31" t="n"/>
      <c r="B5212" s="26" t="n"/>
      <c r="C5212" s="26" t="n"/>
      <c r="D5212" s="29" t="n"/>
      <c r="E5212" s="26" t="n"/>
      <c r="F5212" s="26" t="n"/>
    </row>
    <row r="5213">
      <c r="A5213" s="31" t="n"/>
      <c r="B5213" s="26" t="n"/>
      <c r="C5213" s="26" t="n"/>
      <c r="D5213" s="29" t="n"/>
      <c r="E5213" s="26" t="n"/>
      <c r="F5213" s="26" t="n"/>
    </row>
    <row r="5214">
      <c r="A5214" s="31" t="n"/>
      <c r="B5214" s="26" t="n"/>
      <c r="C5214" s="26" t="n"/>
      <c r="D5214" s="29" t="n"/>
      <c r="E5214" s="26" t="n"/>
      <c r="F5214" s="26" t="n"/>
    </row>
    <row r="5215">
      <c r="A5215" s="31" t="n"/>
      <c r="B5215" s="26" t="n"/>
      <c r="C5215" s="26" t="n"/>
      <c r="D5215" s="29" t="n"/>
      <c r="E5215" s="26" t="n"/>
      <c r="F5215" s="26" t="n"/>
    </row>
    <row r="5216">
      <c r="A5216" s="31" t="n"/>
      <c r="B5216" s="26" t="n"/>
      <c r="C5216" s="26" t="n"/>
      <c r="D5216" s="29" t="n"/>
      <c r="E5216" s="26" t="n"/>
      <c r="F5216" s="26" t="n"/>
    </row>
    <row r="5217">
      <c r="A5217" s="31" t="n"/>
      <c r="B5217" s="26" t="n"/>
      <c r="C5217" s="26" t="n"/>
      <c r="D5217" s="29" t="n"/>
      <c r="E5217" s="26" t="n"/>
      <c r="F5217" s="26" t="n"/>
    </row>
    <row r="5218">
      <c r="A5218" s="31" t="n"/>
      <c r="B5218" s="26" t="n"/>
      <c r="C5218" s="26" t="n"/>
      <c r="D5218" s="29" t="n"/>
      <c r="E5218" s="26" t="n"/>
      <c r="F5218" s="26" t="n"/>
    </row>
    <row r="5219">
      <c r="A5219" s="31" t="n"/>
      <c r="B5219" s="26" t="n"/>
      <c r="C5219" s="26" t="n"/>
      <c r="D5219" s="29" t="n"/>
      <c r="E5219" s="26" t="n"/>
      <c r="F5219" s="26" t="n"/>
    </row>
    <row r="5220">
      <c r="A5220" s="31" t="n"/>
      <c r="B5220" s="26" t="n"/>
      <c r="C5220" s="26" t="n"/>
      <c r="D5220" s="29" t="n"/>
      <c r="E5220" s="26" t="n"/>
      <c r="F5220" s="26" t="n"/>
    </row>
    <row r="5221">
      <c r="A5221" s="31" t="n"/>
      <c r="B5221" s="26" t="n"/>
      <c r="C5221" s="26" t="n"/>
      <c r="D5221" s="29" t="n"/>
      <c r="E5221" s="26" t="n"/>
      <c r="F5221" s="26" t="n"/>
    </row>
    <row r="5222">
      <c r="A5222" s="31" t="n"/>
      <c r="B5222" s="26" t="n"/>
      <c r="C5222" s="26" t="n"/>
      <c r="D5222" s="29" t="n"/>
      <c r="E5222" s="26" t="n"/>
      <c r="F5222" s="26" t="n"/>
    </row>
    <row r="5223">
      <c r="A5223" s="31" t="n"/>
      <c r="B5223" s="26" t="n"/>
      <c r="C5223" s="26" t="n"/>
      <c r="D5223" s="29" t="n"/>
      <c r="E5223" s="26" t="n"/>
      <c r="F5223" s="26" t="n"/>
    </row>
    <row r="5224">
      <c r="A5224" s="31" t="n"/>
      <c r="B5224" s="26" t="n"/>
      <c r="C5224" s="26" t="n"/>
      <c r="D5224" s="29" t="n"/>
      <c r="E5224" s="26" t="n"/>
      <c r="F5224" s="26" t="n"/>
    </row>
    <row r="5225">
      <c r="A5225" s="31" t="n"/>
      <c r="B5225" s="26" t="n"/>
      <c r="C5225" s="26" t="n"/>
      <c r="D5225" s="29" t="n"/>
      <c r="E5225" s="26" t="n"/>
      <c r="F5225" s="26" t="n"/>
    </row>
    <row r="5226">
      <c r="A5226" s="31" t="n"/>
      <c r="B5226" s="26" t="n"/>
      <c r="C5226" s="26" t="n"/>
      <c r="D5226" s="29" t="n"/>
      <c r="E5226" s="26" t="n"/>
      <c r="F5226" s="26" t="n"/>
    </row>
    <row r="5227">
      <c r="A5227" s="31" t="n"/>
      <c r="B5227" s="26" t="n"/>
      <c r="C5227" s="26" t="n"/>
      <c r="D5227" s="29" t="n"/>
      <c r="E5227" s="26" t="n"/>
      <c r="F5227" s="26" t="n"/>
    </row>
    <row r="5228">
      <c r="A5228" s="31" t="n"/>
      <c r="B5228" s="26" t="n"/>
      <c r="C5228" s="26" t="n"/>
      <c r="D5228" s="29" t="n"/>
      <c r="E5228" s="26" t="n"/>
      <c r="F5228" s="26" t="n"/>
    </row>
    <row r="5229">
      <c r="A5229" s="31" t="n"/>
      <c r="B5229" s="26" t="n"/>
      <c r="C5229" s="26" t="n"/>
      <c r="D5229" s="29" t="n"/>
      <c r="E5229" s="26" t="n"/>
      <c r="F5229" s="26" t="n"/>
    </row>
    <row r="5230">
      <c r="A5230" s="31" t="n"/>
      <c r="B5230" s="26" t="n"/>
      <c r="C5230" s="26" t="n"/>
      <c r="D5230" s="29" t="n"/>
      <c r="E5230" s="26" t="n"/>
      <c r="F5230" s="26" t="n"/>
    </row>
    <row r="5231">
      <c r="A5231" s="31" t="n"/>
      <c r="B5231" s="26" t="n"/>
      <c r="C5231" s="26" t="n"/>
      <c r="D5231" s="29" t="n"/>
      <c r="E5231" s="26" t="n"/>
      <c r="F5231" s="26" t="n"/>
    </row>
    <row r="5232">
      <c r="A5232" s="31" t="n"/>
      <c r="B5232" s="26" t="n"/>
      <c r="C5232" s="26" t="n"/>
      <c r="D5232" s="29" t="n"/>
      <c r="E5232" s="26" t="n"/>
      <c r="F5232" s="26" t="n"/>
    </row>
    <row r="5233">
      <c r="A5233" s="31" t="n"/>
      <c r="B5233" s="26" t="n"/>
      <c r="C5233" s="26" t="n"/>
      <c r="D5233" s="29" t="n"/>
      <c r="E5233" s="26" t="n"/>
      <c r="F5233" s="26" t="n"/>
    </row>
    <row r="5234">
      <c r="A5234" s="31" t="n"/>
      <c r="B5234" s="26" t="n"/>
      <c r="C5234" s="26" t="n"/>
      <c r="D5234" s="29" t="n"/>
      <c r="E5234" s="26" t="n"/>
      <c r="F5234" s="26" t="n"/>
    </row>
    <row r="5235">
      <c r="A5235" s="31" t="n"/>
      <c r="B5235" s="26" t="n"/>
      <c r="C5235" s="26" t="n"/>
      <c r="D5235" s="29" t="n"/>
      <c r="E5235" s="26" t="n"/>
      <c r="F5235" s="26" t="n"/>
    </row>
    <row r="5236">
      <c r="A5236" s="31" t="n"/>
      <c r="B5236" s="26" t="n"/>
      <c r="C5236" s="26" t="n"/>
      <c r="D5236" s="29" t="n"/>
      <c r="E5236" s="26" t="n"/>
      <c r="F5236" s="26" t="n"/>
    </row>
    <row r="5237">
      <c r="A5237" s="31" t="n"/>
      <c r="B5237" s="26" t="n"/>
      <c r="C5237" s="26" t="n"/>
      <c r="D5237" s="29" t="n"/>
      <c r="E5237" s="26" t="n"/>
      <c r="F5237" s="26" t="n"/>
    </row>
    <row r="5238">
      <c r="A5238" s="31" t="n"/>
      <c r="B5238" s="26" t="n"/>
      <c r="C5238" s="26" t="n"/>
      <c r="D5238" s="29" t="n"/>
      <c r="E5238" s="26" t="n"/>
      <c r="F5238" s="26" t="n"/>
    </row>
    <row r="5239">
      <c r="A5239" s="31" t="n"/>
      <c r="B5239" s="26" t="n"/>
      <c r="C5239" s="26" t="n"/>
      <c r="D5239" s="29" t="n"/>
      <c r="E5239" s="26" t="n"/>
      <c r="F5239" s="26" t="n"/>
    </row>
    <row r="5240">
      <c r="A5240" s="31" t="n"/>
      <c r="B5240" s="26" t="n"/>
      <c r="C5240" s="26" t="n"/>
      <c r="D5240" s="29" t="n"/>
      <c r="E5240" s="26" t="n"/>
      <c r="F5240" s="26" t="n"/>
    </row>
    <row r="5241">
      <c r="A5241" s="31" t="n"/>
      <c r="B5241" s="26" t="n"/>
      <c r="C5241" s="26" t="n"/>
      <c r="D5241" s="29" t="n"/>
      <c r="E5241" s="26" t="n"/>
      <c r="F5241" s="26" t="n"/>
    </row>
    <row r="5242">
      <c r="A5242" s="31" t="n"/>
      <c r="B5242" s="26" t="n"/>
      <c r="C5242" s="26" t="n"/>
      <c r="D5242" s="29" t="n"/>
      <c r="E5242" s="26" t="n"/>
      <c r="F5242" s="26" t="n"/>
    </row>
    <row r="5243">
      <c r="A5243" s="31" t="n"/>
      <c r="B5243" s="26" t="n"/>
      <c r="C5243" s="26" t="n"/>
      <c r="D5243" s="29" t="n"/>
      <c r="E5243" s="26" t="n"/>
      <c r="F5243" s="26" t="n"/>
    </row>
    <row r="5244">
      <c r="A5244" s="31" t="n"/>
      <c r="B5244" s="26" t="n"/>
      <c r="C5244" s="26" t="n"/>
      <c r="D5244" s="29" t="n"/>
      <c r="E5244" s="26" t="n"/>
      <c r="F5244" s="26" t="n"/>
    </row>
    <row r="5245">
      <c r="A5245" s="31" t="n"/>
      <c r="B5245" s="26" t="n"/>
      <c r="C5245" s="26" t="n"/>
      <c r="D5245" s="29" t="n"/>
      <c r="E5245" s="26" t="n"/>
      <c r="F5245" s="26" t="n"/>
    </row>
    <row r="5246">
      <c r="A5246" s="31" t="n"/>
      <c r="B5246" s="26" t="n"/>
      <c r="C5246" s="26" t="n"/>
      <c r="D5246" s="29" t="n"/>
      <c r="E5246" s="26" t="n"/>
      <c r="F5246" s="26" t="n"/>
    </row>
    <row r="5247">
      <c r="A5247" s="31" t="n"/>
      <c r="B5247" s="26" t="n"/>
      <c r="C5247" s="26" t="n"/>
      <c r="D5247" s="29" t="n"/>
      <c r="E5247" s="26" t="n"/>
      <c r="F5247" s="26" t="n"/>
    </row>
    <row r="5248">
      <c r="A5248" s="31" t="n"/>
      <c r="B5248" s="26" t="n"/>
      <c r="C5248" s="26" t="n"/>
      <c r="D5248" s="29" t="n"/>
      <c r="E5248" s="26" t="n"/>
      <c r="F5248" s="26" t="n"/>
    </row>
    <row r="5249">
      <c r="A5249" s="31" t="n"/>
      <c r="B5249" s="26" t="n"/>
      <c r="C5249" s="26" t="n"/>
      <c r="D5249" s="29" t="n"/>
      <c r="E5249" s="26" t="n"/>
      <c r="F5249" s="26" t="n"/>
    </row>
    <row r="5250">
      <c r="A5250" s="31" t="n"/>
      <c r="B5250" s="26" t="n"/>
      <c r="C5250" s="26" t="n"/>
      <c r="D5250" s="29" t="n"/>
      <c r="E5250" s="26" t="n"/>
      <c r="F5250" s="26" t="n"/>
    </row>
    <row r="5251">
      <c r="A5251" s="31" t="n"/>
      <c r="B5251" s="26" t="n"/>
      <c r="C5251" s="26" t="n"/>
      <c r="D5251" s="29" t="n"/>
      <c r="E5251" s="26" t="n"/>
      <c r="F5251" s="26" t="n"/>
    </row>
    <row r="5252">
      <c r="A5252" s="31" t="n"/>
      <c r="B5252" s="26" t="n"/>
      <c r="C5252" s="26" t="n"/>
      <c r="D5252" s="29" t="n"/>
      <c r="E5252" s="26" t="n"/>
      <c r="F5252" s="26" t="n"/>
    </row>
    <row r="5253">
      <c r="A5253" s="31" t="n"/>
      <c r="B5253" s="26" t="n"/>
      <c r="C5253" s="26" t="n"/>
      <c r="D5253" s="29" t="n"/>
      <c r="E5253" s="26" t="n"/>
      <c r="F5253" s="26" t="n"/>
    </row>
    <row r="5254">
      <c r="A5254" s="31" t="n"/>
      <c r="B5254" s="26" t="n"/>
      <c r="C5254" s="26" t="n"/>
      <c r="D5254" s="29" t="n"/>
      <c r="E5254" s="26" t="n"/>
      <c r="F5254" s="26" t="n"/>
    </row>
    <row r="5255">
      <c r="A5255" s="31" t="n"/>
      <c r="B5255" s="26" t="n"/>
      <c r="C5255" s="26" t="n"/>
      <c r="D5255" s="29" t="n"/>
      <c r="E5255" s="26" t="n"/>
      <c r="F5255" s="26" t="n"/>
    </row>
    <row r="5256">
      <c r="A5256" s="31" t="n"/>
      <c r="B5256" s="26" t="n"/>
      <c r="C5256" s="26" t="n"/>
      <c r="D5256" s="29" t="n"/>
      <c r="E5256" s="26" t="n"/>
      <c r="F5256" s="26" t="n"/>
    </row>
    <row r="5257">
      <c r="A5257" s="31" t="n"/>
      <c r="B5257" s="26" t="n"/>
      <c r="C5257" s="26" t="n"/>
      <c r="D5257" s="29" t="n"/>
      <c r="E5257" s="26" t="n"/>
      <c r="F5257" s="26" t="n"/>
    </row>
    <row r="5258">
      <c r="A5258" s="31" t="n"/>
      <c r="B5258" s="26" t="n"/>
      <c r="C5258" s="26" t="n"/>
      <c r="D5258" s="29" t="n"/>
      <c r="E5258" s="26" t="n"/>
      <c r="F5258" s="26" t="n"/>
    </row>
    <row r="5259">
      <c r="A5259" s="31" t="n"/>
      <c r="B5259" s="26" t="n"/>
      <c r="C5259" s="26" t="n"/>
      <c r="D5259" s="29" t="n"/>
      <c r="E5259" s="26" t="n"/>
      <c r="F5259" s="26" t="n"/>
    </row>
    <row r="5260">
      <c r="A5260" s="31" t="n"/>
      <c r="B5260" s="26" t="n"/>
      <c r="C5260" s="26" t="n"/>
      <c r="D5260" s="29" t="n"/>
      <c r="E5260" s="26" t="n"/>
      <c r="F5260" s="26" t="n"/>
    </row>
    <row r="5261">
      <c r="A5261" s="31" t="n"/>
      <c r="B5261" s="26" t="n"/>
      <c r="C5261" s="26" t="n"/>
      <c r="D5261" s="29" t="n"/>
      <c r="E5261" s="26" t="n"/>
      <c r="F5261" s="26" t="n"/>
    </row>
    <row r="5262">
      <c r="A5262" s="31" t="n"/>
      <c r="B5262" s="26" t="n"/>
      <c r="C5262" s="26" t="n"/>
      <c r="D5262" s="29" t="n"/>
      <c r="E5262" s="26" t="n"/>
      <c r="F5262" s="26" t="n"/>
    </row>
    <row r="5263">
      <c r="A5263" s="31" t="n"/>
      <c r="B5263" s="26" t="n"/>
      <c r="C5263" s="26" t="n"/>
      <c r="D5263" s="29" t="n"/>
      <c r="E5263" s="26" t="n"/>
      <c r="F5263" s="26" t="n"/>
    </row>
    <row r="5264">
      <c r="A5264" s="31" t="n"/>
      <c r="B5264" s="26" t="n"/>
      <c r="C5264" s="26" t="n"/>
      <c r="D5264" s="29" t="n"/>
      <c r="E5264" s="26" t="n"/>
      <c r="F5264" s="26" t="n"/>
    </row>
    <row r="5265">
      <c r="A5265" s="31" t="n"/>
      <c r="B5265" s="26" t="n"/>
      <c r="C5265" s="26" t="n"/>
      <c r="D5265" s="29" t="n"/>
      <c r="E5265" s="26" t="n"/>
      <c r="F5265" s="26" t="n"/>
    </row>
    <row r="5266">
      <c r="A5266" s="31" t="n"/>
      <c r="B5266" s="26" t="n"/>
      <c r="C5266" s="26" t="n"/>
      <c r="D5266" s="29" t="n"/>
      <c r="E5266" s="26" t="n"/>
      <c r="F5266" s="26" t="n"/>
    </row>
    <row r="5267">
      <c r="A5267" s="31" t="n"/>
      <c r="B5267" s="26" t="n"/>
      <c r="C5267" s="26" t="n"/>
      <c r="D5267" s="29" t="n"/>
      <c r="E5267" s="26" t="n"/>
      <c r="F5267" s="26" t="n"/>
    </row>
    <row r="5268">
      <c r="A5268" s="31" t="n"/>
      <c r="B5268" s="26" t="n"/>
      <c r="C5268" s="26" t="n"/>
      <c r="D5268" s="29" t="n"/>
      <c r="E5268" s="26" t="n"/>
      <c r="F5268" s="26" t="n"/>
    </row>
    <row r="5269">
      <c r="A5269" s="31" t="n"/>
      <c r="B5269" s="26" t="n"/>
      <c r="C5269" s="26" t="n"/>
      <c r="D5269" s="29" t="n"/>
      <c r="E5269" s="26" t="n"/>
      <c r="F5269" s="26" t="n"/>
    </row>
    <row r="5270">
      <c r="A5270" s="31" t="n"/>
      <c r="B5270" s="26" t="n"/>
      <c r="C5270" s="26" t="n"/>
      <c r="D5270" s="29" t="n"/>
      <c r="E5270" s="26" t="n"/>
      <c r="F5270" s="26" t="n"/>
    </row>
    <row r="5271">
      <c r="A5271" s="31" t="n"/>
      <c r="B5271" s="26" t="n"/>
      <c r="C5271" s="26" t="n"/>
      <c r="D5271" s="29" t="n"/>
      <c r="E5271" s="26" t="n"/>
      <c r="F5271" s="26" t="n"/>
    </row>
    <row r="5272">
      <c r="A5272" s="31" t="n"/>
      <c r="B5272" s="26" t="n"/>
      <c r="C5272" s="26" t="n"/>
      <c r="D5272" s="29" t="n"/>
      <c r="E5272" s="26" t="n"/>
      <c r="F5272" s="26" t="n"/>
    </row>
    <row r="5273">
      <c r="A5273" s="31" t="n"/>
      <c r="B5273" s="26" t="n"/>
      <c r="C5273" s="26" t="n"/>
      <c r="D5273" s="29" t="n"/>
      <c r="E5273" s="26" t="n"/>
      <c r="F5273" s="26" t="n"/>
    </row>
    <row r="5274">
      <c r="A5274" s="31" t="n"/>
      <c r="B5274" s="26" t="n"/>
      <c r="C5274" s="26" t="n"/>
      <c r="D5274" s="29" t="n"/>
      <c r="E5274" s="26" t="n"/>
      <c r="F5274" s="26" t="n"/>
    </row>
    <row r="5275">
      <c r="A5275" s="31" t="n"/>
      <c r="B5275" s="26" t="n"/>
      <c r="C5275" s="26" t="n"/>
      <c r="D5275" s="29" t="n"/>
      <c r="E5275" s="26" t="n"/>
      <c r="F5275" s="26" t="n"/>
    </row>
    <row r="5276">
      <c r="A5276" s="31" t="n"/>
      <c r="B5276" s="26" t="n"/>
      <c r="C5276" s="26" t="n"/>
      <c r="D5276" s="29" t="n"/>
      <c r="E5276" s="26" t="n"/>
      <c r="F5276" s="26" t="n"/>
    </row>
    <row r="5277">
      <c r="A5277" s="31" t="n"/>
      <c r="B5277" s="26" t="n"/>
      <c r="C5277" s="26" t="n"/>
      <c r="D5277" s="29" t="n"/>
      <c r="E5277" s="26" t="n"/>
      <c r="F5277" s="26" t="n"/>
    </row>
    <row r="5278">
      <c r="A5278" s="31" t="n"/>
      <c r="B5278" s="26" t="n"/>
      <c r="C5278" s="26" t="n"/>
      <c r="D5278" s="29" t="n"/>
      <c r="E5278" s="26" t="n"/>
      <c r="F5278" s="26" t="n"/>
    </row>
    <row r="5279">
      <c r="A5279" s="31" t="n"/>
      <c r="B5279" s="26" t="n"/>
      <c r="C5279" s="26" t="n"/>
      <c r="D5279" s="29" t="n"/>
      <c r="E5279" s="26" t="n"/>
      <c r="F5279" s="26" t="n"/>
    </row>
    <row r="5280">
      <c r="A5280" s="31" t="n"/>
      <c r="B5280" s="26" t="n"/>
      <c r="C5280" s="26" t="n"/>
      <c r="D5280" s="29" t="n"/>
      <c r="E5280" s="26" t="n"/>
      <c r="F5280" s="26" t="n"/>
    </row>
    <row r="5281">
      <c r="A5281" s="31" t="n"/>
      <c r="B5281" s="26" t="n"/>
      <c r="C5281" s="26" t="n"/>
      <c r="D5281" s="29" t="n"/>
      <c r="E5281" s="26" t="n"/>
      <c r="F5281" s="26" t="n"/>
    </row>
    <row r="5282">
      <c r="A5282" s="31" t="n"/>
      <c r="B5282" s="26" t="n"/>
      <c r="C5282" s="26" t="n"/>
      <c r="D5282" s="29" t="n"/>
      <c r="E5282" s="26" t="n"/>
      <c r="F5282" s="26" t="n"/>
    </row>
    <row r="5283">
      <c r="A5283" s="31" t="n"/>
      <c r="B5283" s="26" t="n"/>
      <c r="C5283" s="26" t="n"/>
      <c r="D5283" s="29" t="n"/>
      <c r="E5283" s="26" t="n"/>
      <c r="F5283" s="26" t="n"/>
    </row>
    <row r="5284">
      <c r="A5284" s="31" t="n"/>
      <c r="B5284" s="26" t="n"/>
      <c r="C5284" s="26" t="n"/>
      <c r="D5284" s="29" t="n"/>
      <c r="E5284" s="26" t="n"/>
      <c r="F5284" s="26" t="n"/>
    </row>
    <row r="5285">
      <c r="A5285" s="31" t="n"/>
      <c r="B5285" s="26" t="n"/>
      <c r="C5285" s="26" t="n"/>
      <c r="D5285" s="29" t="n"/>
      <c r="E5285" s="26" t="n"/>
      <c r="F5285" s="26" t="n"/>
    </row>
    <row r="5286">
      <c r="A5286" s="31" t="n"/>
      <c r="B5286" s="26" t="n"/>
      <c r="C5286" s="26" t="n"/>
      <c r="D5286" s="29" t="n"/>
      <c r="E5286" s="26" t="n"/>
      <c r="F5286" s="26" t="n"/>
    </row>
    <row r="5287">
      <c r="A5287" s="31" t="n"/>
      <c r="B5287" s="26" t="n"/>
      <c r="C5287" s="26" t="n"/>
      <c r="D5287" s="29" t="n"/>
      <c r="E5287" s="26" t="n"/>
      <c r="F5287" s="26" t="n"/>
    </row>
    <row r="5288">
      <c r="A5288" s="31" t="n"/>
      <c r="B5288" s="26" t="n"/>
      <c r="C5288" s="26" t="n"/>
      <c r="D5288" s="29" t="n"/>
      <c r="E5288" s="26" t="n"/>
      <c r="F5288" s="26" t="n"/>
    </row>
    <row r="5289">
      <c r="A5289" s="31" t="n"/>
      <c r="B5289" s="26" t="n"/>
      <c r="C5289" s="26" t="n"/>
      <c r="D5289" s="29" t="n"/>
      <c r="E5289" s="26" t="n"/>
      <c r="F5289" s="26" t="n"/>
    </row>
    <row r="5290">
      <c r="A5290" s="31" t="n"/>
      <c r="B5290" s="26" t="n"/>
      <c r="C5290" s="26" t="n"/>
      <c r="D5290" s="29" t="n"/>
      <c r="E5290" s="26" t="n"/>
      <c r="F5290" s="26" t="n"/>
    </row>
    <row r="5291">
      <c r="A5291" s="31" t="n"/>
      <c r="B5291" s="26" t="n"/>
      <c r="C5291" s="26" t="n"/>
      <c r="D5291" s="29" t="n"/>
      <c r="E5291" s="26" t="n"/>
      <c r="F5291" s="26" t="n"/>
    </row>
    <row r="5292">
      <c r="A5292" s="31" t="n"/>
      <c r="B5292" s="26" t="n"/>
      <c r="C5292" s="26" t="n"/>
      <c r="D5292" s="29" t="n"/>
      <c r="E5292" s="26" t="n"/>
      <c r="F5292" s="26" t="n"/>
    </row>
    <row r="5293">
      <c r="A5293" s="31" t="n"/>
      <c r="B5293" s="26" t="n"/>
      <c r="C5293" s="26" t="n"/>
      <c r="D5293" s="29" t="n"/>
      <c r="E5293" s="26" t="n"/>
      <c r="F5293" s="26" t="n"/>
    </row>
    <row r="5294">
      <c r="A5294" s="31" t="n"/>
      <c r="B5294" s="26" t="n"/>
      <c r="C5294" s="26" t="n"/>
      <c r="D5294" s="29" t="n"/>
      <c r="E5294" s="26" t="n"/>
      <c r="F5294" s="26" t="n"/>
    </row>
    <row r="5295">
      <c r="A5295" s="31" t="n"/>
      <c r="B5295" s="26" t="n"/>
      <c r="C5295" s="26" t="n"/>
      <c r="D5295" s="29" t="n"/>
      <c r="E5295" s="26" t="n"/>
      <c r="F5295" s="26" t="n"/>
    </row>
    <row r="5296">
      <c r="A5296" s="31" t="n"/>
      <c r="B5296" s="26" t="n"/>
      <c r="C5296" s="26" t="n"/>
      <c r="D5296" s="29" t="n"/>
      <c r="E5296" s="26" t="n"/>
      <c r="F5296" s="26" t="n"/>
    </row>
    <row r="5297">
      <c r="A5297" s="31" t="n"/>
      <c r="B5297" s="26" t="n"/>
      <c r="C5297" s="26" t="n"/>
      <c r="D5297" s="29" t="n"/>
      <c r="E5297" s="26" t="n"/>
      <c r="F5297" s="26" t="n"/>
    </row>
    <row r="5298">
      <c r="A5298" s="31" t="n"/>
      <c r="B5298" s="26" t="n"/>
      <c r="C5298" s="26" t="n"/>
      <c r="D5298" s="29" t="n"/>
      <c r="E5298" s="26" t="n"/>
      <c r="F5298" s="26" t="n"/>
    </row>
    <row r="5299">
      <c r="A5299" s="31" t="n"/>
      <c r="B5299" s="26" t="n"/>
      <c r="C5299" s="26" t="n"/>
      <c r="D5299" s="29" t="n"/>
      <c r="E5299" s="26" t="n"/>
      <c r="F5299" s="26" t="n"/>
    </row>
    <row r="5300">
      <c r="A5300" s="31" t="n"/>
      <c r="B5300" s="26" t="n"/>
      <c r="C5300" s="26" t="n"/>
      <c r="D5300" s="29" t="n"/>
      <c r="E5300" s="26" t="n"/>
      <c r="F5300" s="26" t="n"/>
    </row>
    <row r="5301">
      <c r="A5301" s="31" t="n"/>
      <c r="B5301" s="26" t="n"/>
      <c r="C5301" s="26" t="n"/>
      <c r="D5301" s="29" t="n"/>
      <c r="E5301" s="26" t="n"/>
      <c r="F5301" s="26" t="n"/>
    </row>
    <row r="5302">
      <c r="A5302" s="31" t="n"/>
      <c r="B5302" s="26" t="n"/>
      <c r="C5302" s="26" t="n"/>
      <c r="D5302" s="29" t="n"/>
      <c r="E5302" s="26" t="n"/>
      <c r="F5302" s="26" t="n"/>
    </row>
    <row r="5303">
      <c r="A5303" s="31" t="n"/>
      <c r="B5303" s="26" t="n"/>
      <c r="C5303" s="26" t="n"/>
      <c r="D5303" s="29" t="n"/>
      <c r="E5303" s="26" t="n"/>
      <c r="F5303" s="26" t="n"/>
    </row>
    <row r="5304">
      <c r="A5304" s="31" t="n"/>
      <c r="B5304" s="26" t="n"/>
      <c r="C5304" s="26" t="n"/>
      <c r="D5304" s="29" t="n"/>
      <c r="E5304" s="26" t="n"/>
      <c r="F5304" s="26" t="n"/>
    </row>
    <row r="5305">
      <c r="A5305" s="31" t="n"/>
      <c r="B5305" s="26" t="n"/>
      <c r="C5305" s="26" t="n"/>
      <c r="D5305" s="29" t="n"/>
      <c r="E5305" s="26" t="n"/>
      <c r="F5305" s="26" t="n"/>
    </row>
    <row r="5306">
      <c r="A5306" s="31" t="n"/>
      <c r="B5306" s="26" t="n"/>
      <c r="C5306" s="26" t="n"/>
      <c r="D5306" s="29" t="n"/>
      <c r="E5306" s="26" t="n"/>
      <c r="F5306" s="26" t="n"/>
    </row>
    <row r="5307">
      <c r="A5307" s="31" t="n"/>
      <c r="B5307" s="26" t="n"/>
      <c r="C5307" s="26" t="n"/>
      <c r="D5307" s="29" t="n"/>
      <c r="E5307" s="26" t="n"/>
      <c r="F5307" s="26" t="n"/>
    </row>
    <row r="5308">
      <c r="A5308" s="31" t="n"/>
      <c r="B5308" s="26" t="n"/>
      <c r="C5308" s="26" t="n"/>
      <c r="D5308" s="29" t="n"/>
      <c r="E5308" s="26" t="n"/>
      <c r="F5308" s="26" t="n"/>
    </row>
    <row r="5309">
      <c r="A5309" s="31" t="n"/>
      <c r="B5309" s="26" t="n"/>
      <c r="C5309" s="26" t="n"/>
      <c r="D5309" s="29" t="n"/>
      <c r="E5309" s="26" t="n"/>
      <c r="F5309" s="26" t="n"/>
    </row>
    <row r="5310">
      <c r="A5310" s="31" t="n"/>
      <c r="B5310" s="26" t="n"/>
      <c r="C5310" s="26" t="n"/>
      <c r="D5310" s="29" t="n"/>
      <c r="E5310" s="26" t="n"/>
      <c r="F5310" s="26" t="n"/>
    </row>
    <row r="5311">
      <c r="A5311" s="31" t="n"/>
      <c r="B5311" s="26" t="n"/>
      <c r="C5311" s="26" t="n"/>
      <c r="D5311" s="29" t="n"/>
      <c r="E5311" s="26" t="n"/>
      <c r="F5311" s="26" t="n"/>
    </row>
    <row r="5312">
      <c r="A5312" s="31" t="n"/>
      <c r="B5312" s="26" t="n"/>
      <c r="C5312" s="26" t="n"/>
      <c r="D5312" s="29" t="n"/>
      <c r="E5312" s="26" t="n"/>
      <c r="F5312" s="26" t="n"/>
    </row>
    <row r="5313">
      <c r="A5313" s="31" t="n"/>
      <c r="B5313" s="26" t="n"/>
      <c r="C5313" s="26" t="n"/>
      <c r="D5313" s="29" t="n"/>
      <c r="E5313" s="26" t="n"/>
      <c r="F5313" s="26" t="n"/>
    </row>
    <row r="5314">
      <c r="A5314" s="31" t="n"/>
      <c r="B5314" s="26" t="n"/>
      <c r="C5314" s="26" t="n"/>
      <c r="D5314" s="29" t="n"/>
      <c r="E5314" s="26" t="n"/>
      <c r="F5314" s="26" t="n"/>
    </row>
    <row r="5315">
      <c r="A5315" s="31" t="n"/>
      <c r="B5315" s="26" t="n"/>
      <c r="C5315" s="26" t="n"/>
      <c r="D5315" s="29" t="n"/>
      <c r="E5315" s="26" t="n"/>
      <c r="F5315" s="26" t="n"/>
    </row>
    <row r="5316">
      <c r="A5316" s="31" t="n"/>
      <c r="B5316" s="26" t="n"/>
      <c r="C5316" s="26" t="n"/>
      <c r="D5316" s="29" t="n"/>
      <c r="E5316" s="26" t="n"/>
      <c r="F5316" s="26" t="n"/>
    </row>
    <row r="5317">
      <c r="A5317" s="31" t="n"/>
      <c r="B5317" s="26" t="n"/>
      <c r="C5317" s="26" t="n"/>
      <c r="D5317" s="29" t="n"/>
      <c r="E5317" s="26" t="n"/>
      <c r="F5317" s="26" t="n"/>
    </row>
    <row r="5318">
      <c r="A5318" s="31" t="n"/>
      <c r="B5318" s="26" t="n"/>
      <c r="C5318" s="26" t="n"/>
      <c r="D5318" s="29" t="n"/>
      <c r="E5318" s="26" t="n"/>
      <c r="F5318" s="26" t="n"/>
    </row>
    <row r="5319">
      <c r="A5319" s="31" t="n"/>
      <c r="B5319" s="26" t="n"/>
      <c r="C5319" s="26" t="n"/>
      <c r="D5319" s="29" t="n"/>
      <c r="E5319" s="26" t="n"/>
      <c r="F5319" s="26" t="n"/>
    </row>
    <row r="5320">
      <c r="A5320" s="31" t="n"/>
      <c r="B5320" s="26" t="n"/>
      <c r="C5320" s="26" t="n"/>
      <c r="D5320" s="29" t="n"/>
      <c r="E5320" s="26" t="n"/>
      <c r="F5320" s="26" t="n"/>
    </row>
    <row r="5321">
      <c r="A5321" s="31" t="n"/>
      <c r="B5321" s="26" t="n"/>
      <c r="C5321" s="26" t="n"/>
      <c r="D5321" s="29" t="n"/>
      <c r="E5321" s="26" t="n"/>
      <c r="F5321" s="26" t="n"/>
    </row>
    <row r="5322">
      <c r="A5322" s="31" t="n"/>
      <c r="B5322" s="26" t="n"/>
      <c r="C5322" s="26" t="n"/>
      <c r="D5322" s="29" t="n"/>
      <c r="E5322" s="26" t="n"/>
      <c r="F5322" s="26" t="n"/>
    </row>
    <row r="5323">
      <c r="A5323" s="31" t="n"/>
      <c r="B5323" s="26" t="n"/>
      <c r="C5323" s="26" t="n"/>
      <c r="D5323" s="29" t="n"/>
      <c r="E5323" s="26" t="n"/>
      <c r="F5323" s="26" t="n"/>
    </row>
    <row r="5324">
      <c r="A5324" s="31" t="n"/>
      <c r="B5324" s="26" t="n"/>
      <c r="C5324" s="26" t="n"/>
      <c r="D5324" s="29" t="n"/>
      <c r="E5324" s="26" t="n"/>
      <c r="F5324" s="26" t="n"/>
    </row>
    <row r="5325">
      <c r="A5325" s="31" t="n"/>
      <c r="B5325" s="26" t="n"/>
      <c r="C5325" s="26" t="n"/>
      <c r="D5325" s="29" t="n"/>
      <c r="E5325" s="26" t="n"/>
      <c r="F5325" s="26" t="n"/>
    </row>
    <row r="5326">
      <c r="A5326" s="31" t="n"/>
      <c r="B5326" s="26" t="n"/>
      <c r="C5326" s="26" t="n"/>
      <c r="D5326" s="29" t="n"/>
      <c r="E5326" s="26" t="n"/>
      <c r="F5326" s="26" t="n"/>
    </row>
    <row r="5327">
      <c r="A5327" s="31" t="n"/>
      <c r="B5327" s="26" t="n"/>
      <c r="C5327" s="26" t="n"/>
      <c r="D5327" s="29" t="n"/>
      <c r="E5327" s="26" t="n"/>
      <c r="F5327" s="26" t="n"/>
    </row>
    <row r="5328">
      <c r="A5328" s="31" t="n"/>
      <c r="B5328" s="26" t="n"/>
      <c r="C5328" s="26" t="n"/>
      <c r="D5328" s="29" t="n"/>
      <c r="E5328" s="26" t="n"/>
      <c r="F5328" s="26" t="n"/>
    </row>
    <row r="5329">
      <c r="A5329" s="31" t="n"/>
      <c r="B5329" s="26" t="n"/>
      <c r="C5329" s="26" t="n"/>
      <c r="D5329" s="29" t="n"/>
      <c r="E5329" s="26" t="n"/>
      <c r="F5329" s="26" t="n"/>
    </row>
    <row r="5330">
      <c r="A5330" s="31" t="n"/>
      <c r="B5330" s="26" t="n"/>
      <c r="C5330" s="26" t="n"/>
      <c r="D5330" s="29" t="n"/>
      <c r="E5330" s="26" t="n"/>
      <c r="F5330" s="26" t="n"/>
    </row>
    <row r="5331">
      <c r="A5331" s="31" t="n"/>
      <c r="B5331" s="26" t="n"/>
      <c r="C5331" s="26" t="n"/>
      <c r="D5331" s="29" t="n"/>
      <c r="E5331" s="26" t="n"/>
      <c r="F5331" s="26" t="n"/>
    </row>
    <row r="5332">
      <c r="A5332" s="31" t="n"/>
      <c r="B5332" s="26" t="n"/>
      <c r="C5332" s="26" t="n"/>
      <c r="D5332" s="29" t="n"/>
      <c r="E5332" s="26" t="n"/>
      <c r="F5332" s="26" t="n"/>
    </row>
    <row r="5333">
      <c r="A5333" s="31" t="n"/>
      <c r="B5333" s="26" t="n"/>
      <c r="C5333" s="26" t="n"/>
      <c r="D5333" s="29" t="n"/>
      <c r="E5333" s="26" t="n"/>
      <c r="F5333" s="26" t="n"/>
    </row>
    <row r="5334">
      <c r="A5334" s="31" t="n"/>
      <c r="B5334" s="26" t="n"/>
      <c r="C5334" s="26" t="n"/>
      <c r="D5334" s="29" t="n"/>
      <c r="E5334" s="26" t="n"/>
      <c r="F5334" s="26" t="n"/>
    </row>
    <row r="5335">
      <c r="A5335" s="31" t="n"/>
      <c r="B5335" s="26" t="n"/>
      <c r="C5335" s="26" t="n"/>
      <c r="D5335" s="29" t="n"/>
      <c r="E5335" s="26" t="n"/>
      <c r="F5335" s="26" t="n"/>
    </row>
    <row r="5336">
      <c r="A5336" s="31" t="n"/>
      <c r="B5336" s="26" t="n"/>
      <c r="C5336" s="26" t="n"/>
      <c r="D5336" s="29" t="n"/>
      <c r="E5336" s="26" t="n"/>
      <c r="F5336" s="26" t="n"/>
    </row>
    <row r="5337">
      <c r="A5337" s="31" t="n"/>
      <c r="B5337" s="26" t="n"/>
      <c r="C5337" s="26" t="n"/>
      <c r="D5337" s="29" t="n"/>
      <c r="E5337" s="26" t="n"/>
      <c r="F5337" s="26" t="n"/>
    </row>
    <row r="5338">
      <c r="A5338" s="31" t="n"/>
      <c r="B5338" s="26" t="n"/>
      <c r="C5338" s="26" t="n"/>
      <c r="D5338" s="29" t="n"/>
      <c r="E5338" s="26" t="n"/>
      <c r="F5338" s="26" t="n"/>
    </row>
    <row r="5339">
      <c r="A5339" s="31" t="n"/>
      <c r="B5339" s="26" t="n"/>
      <c r="C5339" s="26" t="n"/>
      <c r="D5339" s="29" t="n"/>
      <c r="E5339" s="26" t="n"/>
      <c r="F5339" s="26" t="n"/>
    </row>
    <row r="5340">
      <c r="A5340" s="31" t="n"/>
      <c r="B5340" s="26" t="n"/>
      <c r="C5340" s="26" t="n"/>
      <c r="D5340" s="29" t="n"/>
      <c r="E5340" s="26" t="n"/>
      <c r="F5340" s="26" t="n"/>
    </row>
    <row r="5341">
      <c r="A5341" s="31" t="n"/>
      <c r="B5341" s="26" t="n"/>
      <c r="C5341" s="26" t="n"/>
      <c r="D5341" s="29" t="n"/>
      <c r="E5341" s="26" t="n"/>
      <c r="F5341" s="26" t="n"/>
    </row>
    <row r="5342">
      <c r="A5342" s="31" t="n"/>
      <c r="B5342" s="26" t="n"/>
      <c r="C5342" s="26" t="n"/>
      <c r="D5342" s="29" t="n"/>
      <c r="E5342" s="26" t="n"/>
      <c r="F5342" s="26" t="n"/>
    </row>
    <row r="5343">
      <c r="A5343" s="31" t="n"/>
      <c r="B5343" s="26" t="n"/>
      <c r="C5343" s="26" t="n"/>
      <c r="D5343" s="29" t="n"/>
      <c r="E5343" s="26" t="n"/>
      <c r="F5343" s="26" t="n"/>
    </row>
    <row r="5344">
      <c r="A5344" s="31" t="n"/>
      <c r="B5344" s="26" t="n"/>
      <c r="C5344" s="26" t="n"/>
      <c r="D5344" s="29" t="n"/>
      <c r="E5344" s="26" t="n"/>
      <c r="F5344" s="26" t="n"/>
    </row>
    <row r="5345">
      <c r="A5345" s="31" t="n"/>
      <c r="B5345" s="26" t="n"/>
      <c r="C5345" s="26" t="n"/>
      <c r="D5345" s="29" t="n"/>
      <c r="E5345" s="26" t="n"/>
      <c r="F5345" s="26" t="n"/>
    </row>
    <row r="5346">
      <c r="A5346" s="31" t="n"/>
      <c r="B5346" s="26" t="n"/>
      <c r="C5346" s="26" t="n"/>
      <c r="D5346" s="29" t="n"/>
      <c r="E5346" s="26" t="n"/>
      <c r="F5346" s="26" t="n"/>
    </row>
    <row r="5347">
      <c r="A5347" s="31" t="n"/>
      <c r="B5347" s="26" t="n"/>
      <c r="C5347" s="26" t="n"/>
      <c r="D5347" s="29" t="n"/>
      <c r="E5347" s="26" t="n"/>
      <c r="F5347" s="26" t="n"/>
    </row>
    <row r="5348">
      <c r="A5348" s="31" t="n"/>
      <c r="B5348" s="26" t="n"/>
      <c r="C5348" s="26" t="n"/>
      <c r="D5348" s="29" t="n"/>
      <c r="E5348" s="26" t="n"/>
      <c r="F5348" s="26" t="n"/>
    </row>
    <row r="5349">
      <c r="A5349" s="31" t="n"/>
      <c r="B5349" s="26" t="n"/>
      <c r="C5349" s="26" t="n"/>
      <c r="D5349" s="29" t="n"/>
      <c r="E5349" s="26" t="n"/>
      <c r="F5349" s="26" t="n"/>
    </row>
    <row r="5350">
      <c r="A5350" s="31" t="n"/>
      <c r="B5350" s="26" t="n"/>
      <c r="C5350" s="26" t="n"/>
      <c r="D5350" s="29" t="n"/>
      <c r="E5350" s="26" t="n"/>
      <c r="F5350" s="26" t="n"/>
    </row>
    <row r="5351">
      <c r="A5351" s="31" t="n"/>
      <c r="B5351" s="26" t="n"/>
      <c r="C5351" s="26" t="n"/>
      <c r="D5351" s="29" t="n"/>
      <c r="E5351" s="26" t="n"/>
      <c r="F5351" s="26" t="n"/>
    </row>
    <row r="5352">
      <c r="A5352" s="31" t="n"/>
      <c r="B5352" s="26" t="n"/>
      <c r="C5352" s="26" t="n"/>
      <c r="D5352" s="29" t="n"/>
      <c r="E5352" s="26" t="n"/>
      <c r="F5352" s="26" t="n"/>
    </row>
    <row r="5353">
      <c r="A5353" s="31" t="n"/>
      <c r="B5353" s="26" t="n"/>
      <c r="C5353" s="26" t="n"/>
      <c r="D5353" s="29" t="n"/>
      <c r="E5353" s="26" t="n"/>
      <c r="F5353" s="26" t="n"/>
    </row>
    <row r="5354">
      <c r="A5354" s="31" t="n"/>
      <c r="B5354" s="26" t="n"/>
      <c r="C5354" s="26" t="n"/>
      <c r="D5354" s="29" t="n"/>
      <c r="E5354" s="26" t="n"/>
      <c r="F5354" s="26" t="n"/>
    </row>
    <row r="5355">
      <c r="A5355" s="31" t="n"/>
      <c r="B5355" s="26" t="n"/>
      <c r="C5355" s="26" t="n"/>
      <c r="D5355" s="29" t="n"/>
      <c r="E5355" s="26" t="n"/>
      <c r="F5355" s="26" t="n"/>
    </row>
    <row r="5356">
      <c r="A5356" s="31" t="n"/>
      <c r="B5356" s="26" t="n"/>
      <c r="C5356" s="26" t="n"/>
      <c r="D5356" s="29" t="n"/>
      <c r="E5356" s="26" t="n"/>
      <c r="F5356" s="26" t="n"/>
    </row>
    <row r="5357">
      <c r="A5357" s="31" t="n"/>
      <c r="B5357" s="26" t="n"/>
      <c r="C5357" s="26" t="n"/>
      <c r="D5357" s="29" t="n"/>
      <c r="E5357" s="26" t="n"/>
      <c r="F5357" s="26" t="n"/>
    </row>
    <row r="5358">
      <c r="A5358" s="31" t="n"/>
      <c r="B5358" s="26" t="n"/>
      <c r="C5358" s="26" t="n"/>
      <c r="D5358" s="29" t="n"/>
      <c r="E5358" s="26" t="n"/>
      <c r="F5358" s="26" t="n"/>
    </row>
    <row r="5359">
      <c r="A5359" s="31" t="n"/>
      <c r="B5359" s="26" t="n"/>
      <c r="C5359" s="26" t="n"/>
      <c r="D5359" s="29" t="n"/>
      <c r="E5359" s="26" t="n"/>
      <c r="F5359" s="26" t="n"/>
    </row>
    <row r="5360">
      <c r="A5360" s="31" t="n"/>
      <c r="B5360" s="26" t="n"/>
      <c r="C5360" s="26" t="n"/>
      <c r="D5360" s="29" t="n"/>
      <c r="E5360" s="26" t="n"/>
      <c r="F5360" s="26" t="n"/>
    </row>
    <row r="5361">
      <c r="A5361" s="31" t="n"/>
      <c r="B5361" s="26" t="n"/>
      <c r="C5361" s="26" t="n"/>
      <c r="D5361" s="29" t="n"/>
      <c r="E5361" s="26" t="n"/>
      <c r="F5361" s="26" t="n"/>
    </row>
    <row r="5362">
      <c r="A5362" s="31" t="n"/>
      <c r="B5362" s="26" t="n"/>
      <c r="C5362" s="26" t="n"/>
      <c r="D5362" s="29" t="n"/>
      <c r="E5362" s="26" t="n"/>
      <c r="F5362" s="26" t="n"/>
    </row>
    <row r="5363">
      <c r="A5363" s="31" t="n"/>
      <c r="B5363" s="26" t="n"/>
      <c r="C5363" s="26" t="n"/>
      <c r="D5363" s="29" t="n"/>
      <c r="E5363" s="26" t="n"/>
      <c r="F5363" s="26" t="n"/>
    </row>
    <row r="5364">
      <c r="A5364" s="31" t="n"/>
      <c r="B5364" s="26" t="n"/>
      <c r="C5364" s="26" t="n"/>
      <c r="D5364" s="29" t="n"/>
      <c r="E5364" s="26" t="n"/>
      <c r="F5364" s="26" t="n"/>
    </row>
    <row r="5365">
      <c r="A5365" s="31" t="n"/>
      <c r="B5365" s="26" t="n"/>
      <c r="C5365" s="26" t="n"/>
      <c r="D5365" s="29" t="n"/>
      <c r="E5365" s="26" t="n"/>
      <c r="F5365" s="26" t="n"/>
    </row>
    <row r="5366">
      <c r="A5366" s="31" t="n"/>
      <c r="B5366" s="26" t="n"/>
      <c r="C5366" s="26" t="n"/>
      <c r="D5366" s="29" t="n"/>
      <c r="E5366" s="26" t="n"/>
      <c r="F5366" s="26" t="n"/>
    </row>
    <row r="5367">
      <c r="A5367" s="31" t="n"/>
      <c r="B5367" s="26" t="n"/>
      <c r="C5367" s="26" t="n"/>
      <c r="D5367" s="29" t="n"/>
      <c r="E5367" s="26" t="n"/>
      <c r="F5367" s="26" t="n"/>
    </row>
    <row r="5368">
      <c r="A5368" s="31" t="n"/>
      <c r="B5368" s="26" t="n"/>
      <c r="C5368" s="26" t="n"/>
      <c r="D5368" s="29" t="n"/>
      <c r="E5368" s="26" t="n"/>
      <c r="F5368" s="26" t="n"/>
    </row>
    <row r="5369">
      <c r="A5369" s="31" t="n"/>
      <c r="B5369" s="26" t="n"/>
      <c r="C5369" s="26" t="n"/>
      <c r="D5369" s="29" t="n"/>
      <c r="E5369" s="26" t="n"/>
      <c r="F5369" s="26" t="n"/>
    </row>
    <row r="5370">
      <c r="A5370" s="31" t="n"/>
      <c r="B5370" s="26" t="n"/>
      <c r="C5370" s="26" t="n"/>
      <c r="D5370" s="29" t="n"/>
      <c r="E5370" s="26" t="n"/>
      <c r="F5370" s="26" t="n"/>
    </row>
    <row r="5371">
      <c r="A5371" s="31" t="n"/>
      <c r="B5371" s="26" t="n"/>
      <c r="C5371" s="26" t="n"/>
      <c r="D5371" s="29" t="n"/>
      <c r="E5371" s="26" t="n"/>
      <c r="F5371" s="26" t="n"/>
    </row>
    <row r="5372">
      <c r="A5372" s="31" t="n"/>
      <c r="B5372" s="26" t="n"/>
      <c r="C5372" s="26" t="n"/>
      <c r="D5372" s="29" t="n"/>
      <c r="E5372" s="26" t="n"/>
      <c r="F5372" s="26" t="n"/>
    </row>
    <row r="5373">
      <c r="A5373" s="31" t="n"/>
      <c r="B5373" s="26" t="n"/>
      <c r="C5373" s="26" t="n"/>
      <c r="D5373" s="29" t="n"/>
      <c r="E5373" s="26" t="n"/>
      <c r="F5373" s="26" t="n"/>
    </row>
    <row r="5374">
      <c r="A5374" s="31" t="n"/>
      <c r="B5374" s="26" t="n"/>
      <c r="C5374" s="26" t="n"/>
      <c r="D5374" s="29" t="n"/>
      <c r="E5374" s="26" t="n"/>
      <c r="F5374" s="26" t="n"/>
    </row>
    <row r="5375">
      <c r="A5375" s="31" t="n"/>
      <c r="B5375" s="26" t="n"/>
      <c r="C5375" s="26" t="n"/>
      <c r="D5375" s="29" t="n"/>
      <c r="E5375" s="26" t="n"/>
      <c r="F5375" s="26" t="n"/>
    </row>
    <row r="5376">
      <c r="A5376" s="31" t="n"/>
      <c r="B5376" s="26" t="n"/>
      <c r="C5376" s="26" t="n"/>
      <c r="D5376" s="29" t="n"/>
      <c r="E5376" s="26" t="n"/>
      <c r="F5376" s="26" t="n"/>
    </row>
    <row r="5377">
      <c r="A5377" s="31" t="n"/>
      <c r="B5377" s="26" t="n"/>
      <c r="C5377" s="26" t="n"/>
      <c r="D5377" s="29" t="n"/>
      <c r="E5377" s="26" t="n"/>
      <c r="F5377" s="26" t="n"/>
    </row>
    <row r="5378">
      <c r="A5378" s="31" t="n"/>
      <c r="B5378" s="26" t="n"/>
      <c r="C5378" s="26" t="n"/>
      <c r="D5378" s="29" t="n"/>
      <c r="E5378" s="26" t="n"/>
      <c r="F5378" s="26" t="n"/>
    </row>
    <row r="5379">
      <c r="A5379" s="31" t="n"/>
      <c r="B5379" s="26" t="n"/>
      <c r="C5379" s="26" t="n"/>
      <c r="D5379" s="29" t="n"/>
      <c r="E5379" s="26" t="n"/>
      <c r="F5379" s="26" t="n"/>
    </row>
    <row r="5380">
      <c r="A5380" s="31" t="n"/>
      <c r="B5380" s="26" t="n"/>
      <c r="C5380" s="26" t="n"/>
      <c r="D5380" s="29" t="n"/>
      <c r="E5380" s="26" t="n"/>
      <c r="F5380" s="26" t="n"/>
    </row>
    <row r="5381">
      <c r="A5381" s="31" t="n"/>
      <c r="B5381" s="26" t="n"/>
      <c r="C5381" s="26" t="n"/>
      <c r="D5381" s="29" t="n"/>
      <c r="E5381" s="26" t="n"/>
      <c r="F5381" s="26" t="n"/>
    </row>
    <row r="5382">
      <c r="A5382" s="31" t="n"/>
      <c r="B5382" s="26" t="n"/>
      <c r="C5382" s="26" t="n"/>
      <c r="D5382" s="29" t="n"/>
      <c r="E5382" s="26" t="n"/>
      <c r="F5382" s="26" t="n"/>
    </row>
    <row r="5383">
      <c r="A5383" s="31" t="n"/>
      <c r="B5383" s="26" t="n"/>
      <c r="C5383" s="26" t="n"/>
      <c r="D5383" s="29" t="n"/>
      <c r="E5383" s="26" t="n"/>
      <c r="F5383" s="26" t="n"/>
    </row>
    <row r="5384">
      <c r="A5384" s="31" t="n"/>
      <c r="B5384" s="26" t="n"/>
      <c r="C5384" s="26" t="n"/>
      <c r="D5384" s="29" t="n"/>
      <c r="E5384" s="26" t="n"/>
      <c r="F5384" s="26" t="n"/>
    </row>
    <row r="5385">
      <c r="A5385" s="31" t="n"/>
      <c r="B5385" s="26" t="n"/>
      <c r="C5385" s="26" t="n"/>
      <c r="D5385" s="29" t="n"/>
      <c r="E5385" s="26" t="n"/>
      <c r="F5385" s="26" t="n"/>
    </row>
    <row r="5386">
      <c r="A5386" s="31" t="n"/>
      <c r="B5386" s="26" t="n"/>
      <c r="C5386" s="26" t="n"/>
      <c r="D5386" s="29" t="n"/>
      <c r="E5386" s="26" t="n"/>
      <c r="F5386" s="26" t="n"/>
    </row>
    <row r="5387">
      <c r="A5387" s="31" t="n"/>
      <c r="B5387" s="26" t="n"/>
      <c r="C5387" s="26" t="n"/>
      <c r="D5387" s="29" t="n"/>
      <c r="E5387" s="26" t="n"/>
      <c r="F5387" s="26" t="n"/>
    </row>
    <row r="5388">
      <c r="A5388" s="31" t="n"/>
      <c r="B5388" s="26" t="n"/>
      <c r="C5388" s="26" t="n"/>
      <c r="D5388" s="29" t="n"/>
      <c r="E5388" s="26" t="n"/>
      <c r="F5388" s="26" t="n"/>
    </row>
    <row r="5389">
      <c r="A5389" s="31" t="n"/>
      <c r="B5389" s="26" t="n"/>
      <c r="C5389" s="26" t="n"/>
      <c r="D5389" s="29" t="n"/>
      <c r="E5389" s="26" t="n"/>
      <c r="F5389" s="26" t="n"/>
    </row>
    <row r="5390">
      <c r="A5390" s="31" t="n"/>
      <c r="B5390" s="26" t="n"/>
      <c r="C5390" s="26" t="n"/>
      <c r="D5390" s="29" t="n"/>
      <c r="E5390" s="26" t="n"/>
      <c r="F5390" s="26" t="n"/>
    </row>
    <row r="5391">
      <c r="A5391" s="31" t="n"/>
      <c r="B5391" s="26" t="n"/>
      <c r="C5391" s="26" t="n"/>
      <c r="D5391" s="29" t="n"/>
      <c r="E5391" s="26" t="n"/>
      <c r="F5391" s="26" t="n"/>
    </row>
    <row r="5392">
      <c r="A5392" s="31" t="n"/>
      <c r="B5392" s="26" t="n"/>
      <c r="C5392" s="26" t="n"/>
      <c r="D5392" s="29" t="n"/>
      <c r="E5392" s="26" t="n"/>
      <c r="F5392" s="26" t="n"/>
    </row>
    <row r="5393">
      <c r="A5393" s="31" t="n"/>
      <c r="B5393" s="26" t="n"/>
      <c r="C5393" s="26" t="n"/>
      <c r="D5393" s="29" t="n"/>
      <c r="E5393" s="26" t="n"/>
      <c r="F5393" s="26" t="n"/>
    </row>
    <row r="5394">
      <c r="A5394" s="31" t="n"/>
      <c r="B5394" s="26" t="n"/>
      <c r="C5394" s="26" t="n"/>
      <c r="D5394" s="29" t="n"/>
      <c r="E5394" s="26" t="n"/>
      <c r="F5394" s="26" t="n"/>
    </row>
    <row r="5395">
      <c r="A5395" s="31" t="n"/>
      <c r="B5395" s="26" t="n"/>
      <c r="C5395" s="26" t="n"/>
      <c r="D5395" s="29" t="n"/>
      <c r="E5395" s="26" t="n"/>
      <c r="F5395" s="26" t="n"/>
    </row>
    <row r="5396">
      <c r="A5396" s="31" t="n"/>
      <c r="B5396" s="26" t="n"/>
      <c r="C5396" s="26" t="n"/>
      <c r="D5396" s="29" t="n"/>
      <c r="E5396" s="26" t="n"/>
      <c r="F5396" s="26" t="n"/>
    </row>
    <row r="5397">
      <c r="A5397" s="31" t="n"/>
      <c r="B5397" s="26" t="n"/>
      <c r="C5397" s="26" t="n"/>
      <c r="D5397" s="29" t="n"/>
      <c r="E5397" s="26" t="n"/>
      <c r="F5397" s="26" t="n"/>
    </row>
    <row r="5398">
      <c r="A5398" s="31" t="n"/>
      <c r="B5398" s="26" t="n"/>
      <c r="C5398" s="26" t="n"/>
      <c r="D5398" s="29" t="n"/>
      <c r="E5398" s="26" t="n"/>
      <c r="F5398" s="26" t="n"/>
    </row>
    <row r="5399">
      <c r="A5399" s="31" t="n"/>
      <c r="B5399" s="26" t="n"/>
      <c r="C5399" s="26" t="n"/>
      <c r="D5399" s="29" t="n"/>
      <c r="E5399" s="26" t="n"/>
      <c r="F5399" s="26" t="n"/>
    </row>
    <row r="5400">
      <c r="A5400" s="31" t="n"/>
      <c r="B5400" s="26" t="n"/>
      <c r="C5400" s="26" t="n"/>
      <c r="D5400" s="29" t="n"/>
      <c r="E5400" s="26" t="n"/>
      <c r="F5400" s="26" t="n"/>
    </row>
    <row r="5401">
      <c r="A5401" s="31" t="n"/>
      <c r="B5401" s="26" t="n"/>
      <c r="C5401" s="26" t="n"/>
      <c r="D5401" s="29" t="n"/>
      <c r="E5401" s="26" t="n"/>
      <c r="F5401" s="26" t="n"/>
    </row>
    <row r="5402">
      <c r="A5402" s="31" t="n"/>
      <c r="B5402" s="26" t="n"/>
      <c r="C5402" s="26" t="n"/>
      <c r="D5402" s="29" t="n"/>
      <c r="E5402" s="26" t="n"/>
      <c r="F5402" s="26" t="n"/>
    </row>
    <row r="5403">
      <c r="A5403" s="31" t="n"/>
      <c r="B5403" s="26" t="n"/>
      <c r="C5403" s="26" t="n"/>
      <c r="D5403" s="29" t="n"/>
      <c r="E5403" s="26" t="n"/>
      <c r="F5403" s="26" t="n"/>
    </row>
    <row r="5404">
      <c r="A5404" s="31" t="n"/>
      <c r="B5404" s="26" t="n"/>
      <c r="C5404" s="26" t="n"/>
      <c r="D5404" s="29" t="n"/>
      <c r="E5404" s="26" t="n"/>
      <c r="F5404" s="26" t="n"/>
    </row>
    <row r="5405">
      <c r="A5405" s="31" t="n"/>
      <c r="B5405" s="26" t="n"/>
      <c r="C5405" s="26" t="n"/>
      <c r="D5405" s="29" t="n"/>
      <c r="E5405" s="26" t="n"/>
      <c r="F5405" s="26" t="n"/>
    </row>
    <row r="5406">
      <c r="A5406" s="31" t="n"/>
      <c r="B5406" s="26" t="n"/>
      <c r="C5406" s="26" t="n"/>
      <c r="D5406" s="29" t="n"/>
      <c r="E5406" s="26" t="n"/>
      <c r="F5406" s="26" t="n"/>
    </row>
    <row r="5407">
      <c r="A5407" s="31" t="n"/>
      <c r="B5407" s="26" t="n"/>
      <c r="C5407" s="26" t="n"/>
      <c r="D5407" s="29" t="n"/>
      <c r="E5407" s="26" t="n"/>
      <c r="F5407" s="26" t="n"/>
    </row>
    <row r="5408">
      <c r="A5408" s="31" t="n"/>
      <c r="B5408" s="26" t="n"/>
      <c r="C5408" s="26" t="n"/>
      <c r="D5408" s="29" t="n"/>
      <c r="E5408" s="26" t="n"/>
      <c r="F5408" s="26" t="n"/>
    </row>
    <row r="5409">
      <c r="A5409" s="31" t="n"/>
      <c r="B5409" s="26" t="n"/>
      <c r="C5409" s="26" t="n"/>
      <c r="D5409" s="29" t="n"/>
      <c r="E5409" s="26" t="n"/>
      <c r="F5409" s="26" t="n"/>
    </row>
    <row r="5410">
      <c r="A5410" s="31" t="n"/>
      <c r="B5410" s="26" t="n"/>
      <c r="C5410" s="26" t="n"/>
      <c r="D5410" s="29" t="n"/>
      <c r="E5410" s="26" t="n"/>
      <c r="F5410" s="26" t="n"/>
    </row>
    <row r="5411">
      <c r="A5411" s="31" t="n"/>
      <c r="B5411" s="26" t="n"/>
      <c r="C5411" s="26" t="n"/>
      <c r="D5411" s="29" t="n"/>
      <c r="E5411" s="26" t="n"/>
      <c r="F5411" s="26" t="n"/>
    </row>
    <row r="5412">
      <c r="A5412" s="31" t="n"/>
      <c r="B5412" s="26" t="n"/>
      <c r="C5412" s="26" t="n"/>
      <c r="D5412" s="29" t="n"/>
      <c r="E5412" s="26" t="n"/>
      <c r="F5412" s="26" t="n"/>
    </row>
    <row r="5413">
      <c r="A5413" s="31" t="n"/>
      <c r="B5413" s="26" t="n"/>
      <c r="C5413" s="26" t="n"/>
      <c r="D5413" s="29" t="n"/>
      <c r="E5413" s="26" t="n"/>
      <c r="F5413" s="26" t="n"/>
    </row>
    <row r="5414">
      <c r="A5414" s="31" t="n"/>
      <c r="B5414" s="26" t="n"/>
      <c r="C5414" s="26" t="n"/>
      <c r="D5414" s="29" t="n"/>
      <c r="E5414" s="26" t="n"/>
      <c r="F5414" s="26" t="n"/>
    </row>
    <row r="5415">
      <c r="A5415" s="31" t="n"/>
      <c r="B5415" s="26" t="n"/>
      <c r="C5415" s="26" t="n"/>
      <c r="D5415" s="29" t="n"/>
      <c r="E5415" s="26" t="n"/>
      <c r="F5415" s="26" t="n"/>
    </row>
    <row r="5416">
      <c r="A5416" s="31" t="n"/>
      <c r="B5416" s="26" t="n"/>
      <c r="C5416" s="26" t="n"/>
      <c r="D5416" s="29" t="n"/>
      <c r="E5416" s="26" t="n"/>
      <c r="F5416" s="26" t="n"/>
    </row>
    <row r="5417">
      <c r="A5417" s="31" t="n"/>
      <c r="B5417" s="26" t="n"/>
      <c r="C5417" s="26" t="n"/>
      <c r="D5417" s="29" t="n"/>
      <c r="E5417" s="26" t="n"/>
      <c r="F5417" s="26" t="n"/>
    </row>
    <row r="5418">
      <c r="A5418" s="31" t="n"/>
      <c r="B5418" s="26" t="n"/>
      <c r="C5418" s="26" t="n"/>
      <c r="D5418" s="29" t="n"/>
      <c r="E5418" s="26" t="n"/>
      <c r="F5418" s="26" t="n"/>
    </row>
    <row r="5419">
      <c r="A5419" s="31" t="n"/>
      <c r="B5419" s="26" t="n"/>
      <c r="C5419" s="26" t="n"/>
      <c r="D5419" s="29" t="n"/>
      <c r="E5419" s="26" t="n"/>
      <c r="F5419" s="26" t="n"/>
    </row>
    <row r="5420">
      <c r="A5420" s="31" t="n"/>
      <c r="B5420" s="26" t="n"/>
      <c r="C5420" s="26" t="n"/>
      <c r="D5420" s="29" t="n"/>
      <c r="E5420" s="26" t="n"/>
      <c r="F5420" s="26" t="n"/>
    </row>
    <row r="5421">
      <c r="A5421" s="31" t="n"/>
      <c r="B5421" s="26" t="n"/>
      <c r="C5421" s="26" t="n"/>
      <c r="D5421" s="29" t="n"/>
      <c r="E5421" s="26" t="n"/>
      <c r="F5421" s="26" t="n"/>
    </row>
    <row r="5422">
      <c r="A5422" s="31" t="n"/>
      <c r="B5422" s="26" t="n"/>
      <c r="C5422" s="26" t="n"/>
      <c r="D5422" s="29" t="n"/>
      <c r="E5422" s="26" t="n"/>
      <c r="F5422" s="26" t="n"/>
    </row>
    <row r="5423">
      <c r="A5423" s="31" t="n"/>
      <c r="B5423" s="26" t="n"/>
      <c r="C5423" s="26" t="n"/>
      <c r="D5423" s="29" t="n"/>
      <c r="E5423" s="26" t="n"/>
      <c r="F5423" s="26" t="n"/>
    </row>
    <row r="5424">
      <c r="A5424" s="31" t="n"/>
      <c r="B5424" s="26" t="n"/>
      <c r="C5424" s="26" t="n"/>
      <c r="D5424" s="29" t="n"/>
      <c r="E5424" s="26" t="n"/>
      <c r="F5424" s="26" t="n"/>
    </row>
    <row r="5425">
      <c r="A5425" s="31" t="n"/>
      <c r="B5425" s="26" t="n"/>
      <c r="C5425" s="26" t="n"/>
      <c r="D5425" s="29" t="n"/>
      <c r="E5425" s="26" t="n"/>
      <c r="F5425" s="26" t="n"/>
    </row>
    <row r="5426">
      <c r="A5426" s="31" t="n"/>
      <c r="B5426" s="26" t="n"/>
      <c r="C5426" s="26" t="n"/>
      <c r="D5426" s="29" t="n"/>
      <c r="E5426" s="26" t="n"/>
      <c r="F5426" s="26" t="n"/>
    </row>
    <row r="5427">
      <c r="A5427" s="31" t="n"/>
      <c r="B5427" s="26" t="n"/>
      <c r="C5427" s="26" t="n"/>
      <c r="D5427" s="29" t="n"/>
      <c r="E5427" s="26" t="n"/>
      <c r="F5427" s="26" t="n"/>
    </row>
    <row r="5428">
      <c r="A5428" s="31" t="n"/>
      <c r="B5428" s="26" t="n"/>
      <c r="C5428" s="26" t="n"/>
      <c r="D5428" s="29" t="n"/>
      <c r="E5428" s="26" t="n"/>
      <c r="F5428" s="26" t="n"/>
    </row>
    <row r="5429">
      <c r="A5429" s="31" t="n"/>
      <c r="B5429" s="26" t="n"/>
      <c r="C5429" s="26" t="n"/>
      <c r="D5429" s="29" t="n"/>
      <c r="E5429" s="26" t="n"/>
      <c r="F5429" s="26" t="n"/>
    </row>
    <row r="5430">
      <c r="A5430" s="31" t="n"/>
      <c r="B5430" s="26" t="n"/>
      <c r="C5430" s="26" t="n"/>
      <c r="D5430" s="29" t="n"/>
      <c r="E5430" s="26" t="n"/>
      <c r="F5430" s="26" t="n"/>
    </row>
    <row r="5431">
      <c r="A5431" s="31" t="n"/>
      <c r="B5431" s="26" t="n"/>
      <c r="C5431" s="26" t="n"/>
      <c r="D5431" s="29" t="n"/>
      <c r="E5431" s="26" t="n"/>
      <c r="F5431" s="26" t="n"/>
    </row>
    <row r="5432">
      <c r="A5432" s="31" t="n"/>
      <c r="B5432" s="26" t="n"/>
      <c r="C5432" s="26" t="n"/>
      <c r="D5432" s="29" t="n"/>
      <c r="E5432" s="26" t="n"/>
      <c r="F5432" s="26" t="n"/>
    </row>
    <row r="5433">
      <c r="A5433" s="31" t="n"/>
      <c r="B5433" s="26" t="n"/>
      <c r="C5433" s="26" t="n"/>
      <c r="D5433" s="29" t="n"/>
      <c r="E5433" s="26" t="n"/>
      <c r="F5433" s="26" t="n"/>
    </row>
    <row r="5434">
      <c r="A5434" s="31" t="n"/>
      <c r="B5434" s="26" t="n"/>
      <c r="C5434" s="26" t="n"/>
      <c r="D5434" s="29" t="n"/>
      <c r="E5434" s="26" t="n"/>
      <c r="F5434" s="26" t="n"/>
    </row>
    <row r="5435">
      <c r="A5435" s="31" t="n"/>
      <c r="B5435" s="26" t="n"/>
      <c r="C5435" s="26" t="n"/>
      <c r="D5435" s="29" t="n"/>
      <c r="E5435" s="26" t="n"/>
      <c r="F5435" s="26" t="n"/>
    </row>
    <row r="5436">
      <c r="A5436" s="31" t="n"/>
      <c r="B5436" s="26" t="n"/>
      <c r="C5436" s="26" t="n"/>
      <c r="D5436" s="29" t="n"/>
      <c r="E5436" s="26" t="n"/>
      <c r="F5436" s="26" t="n"/>
    </row>
    <row r="5437">
      <c r="A5437" s="31" t="n"/>
      <c r="B5437" s="26" t="n"/>
      <c r="C5437" s="26" t="n"/>
      <c r="D5437" s="29" t="n"/>
      <c r="E5437" s="26" t="n"/>
      <c r="F5437" s="26" t="n"/>
    </row>
    <row r="5438">
      <c r="A5438" s="31" t="n"/>
      <c r="B5438" s="26" t="n"/>
      <c r="C5438" s="26" t="n"/>
      <c r="D5438" s="29" t="n"/>
      <c r="E5438" s="26" t="n"/>
      <c r="F5438" s="26" t="n"/>
    </row>
    <row r="5439">
      <c r="A5439" s="31" t="n"/>
      <c r="B5439" s="26" t="n"/>
      <c r="C5439" s="26" t="n"/>
      <c r="D5439" s="29" t="n"/>
      <c r="E5439" s="26" t="n"/>
      <c r="F5439" s="26" t="n"/>
    </row>
    <row r="5440">
      <c r="A5440" s="31" t="n"/>
      <c r="B5440" s="26" t="n"/>
      <c r="C5440" s="26" t="n"/>
      <c r="D5440" s="29" t="n"/>
      <c r="E5440" s="26" t="n"/>
      <c r="F5440" s="26" t="n"/>
    </row>
    <row r="5441">
      <c r="A5441" s="31" t="n"/>
      <c r="B5441" s="26" t="n"/>
      <c r="C5441" s="26" t="n"/>
      <c r="D5441" s="29" t="n"/>
      <c r="E5441" s="26" t="n"/>
      <c r="F5441" s="26" t="n"/>
    </row>
    <row r="5442">
      <c r="A5442" s="31" t="n"/>
      <c r="B5442" s="26" t="n"/>
      <c r="C5442" s="26" t="n"/>
      <c r="D5442" s="29" t="n"/>
      <c r="E5442" s="26" t="n"/>
      <c r="F5442" s="26" t="n"/>
    </row>
    <row r="5443">
      <c r="A5443" s="31" t="n"/>
      <c r="B5443" s="26" t="n"/>
      <c r="C5443" s="26" t="n"/>
      <c r="D5443" s="29" t="n"/>
      <c r="E5443" s="26" t="n"/>
      <c r="F5443" s="26" t="n"/>
    </row>
    <row r="5444">
      <c r="A5444" s="31" t="n"/>
      <c r="B5444" s="26" t="n"/>
      <c r="C5444" s="26" t="n"/>
      <c r="D5444" s="29" t="n"/>
      <c r="E5444" s="26" t="n"/>
      <c r="F5444" s="26" t="n"/>
    </row>
    <row r="5445">
      <c r="A5445" s="31" t="n"/>
      <c r="B5445" s="26" t="n"/>
      <c r="C5445" s="26" t="n"/>
      <c r="D5445" s="29" t="n"/>
      <c r="E5445" s="26" t="n"/>
      <c r="F5445" s="26" t="n"/>
    </row>
    <row r="5446">
      <c r="A5446" s="31" t="n"/>
      <c r="B5446" s="26" t="n"/>
      <c r="C5446" s="26" t="n"/>
      <c r="D5446" s="29" t="n"/>
      <c r="E5446" s="26" t="n"/>
      <c r="F5446" s="26" t="n"/>
    </row>
    <row r="5447">
      <c r="A5447" s="31" t="n"/>
      <c r="B5447" s="26" t="n"/>
      <c r="C5447" s="26" t="n"/>
      <c r="D5447" s="29" t="n"/>
      <c r="E5447" s="26" t="n"/>
      <c r="F5447" s="26" t="n"/>
    </row>
    <row r="5448">
      <c r="A5448" s="31" t="n"/>
      <c r="B5448" s="26" t="n"/>
      <c r="C5448" s="26" t="n"/>
      <c r="D5448" s="29" t="n"/>
      <c r="E5448" s="26" t="n"/>
      <c r="F5448" s="26" t="n"/>
    </row>
    <row r="5449">
      <c r="A5449" s="31" t="n"/>
      <c r="B5449" s="26" t="n"/>
      <c r="C5449" s="26" t="n"/>
      <c r="D5449" s="29" t="n"/>
      <c r="E5449" s="26" t="n"/>
      <c r="F5449" s="26" t="n"/>
    </row>
    <row r="5450">
      <c r="A5450" s="31" t="n"/>
      <c r="B5450" s="26" t="n"/>
      <c r="C5450" s="26" t="n"/>
      <c r="D5450" s="29" t="n"/>
      <c r="E5450" s="26" t="n"/>
      <c r="F5450" s="26" t="n"/>
    </row>
    <row r="5451">
      <c r="A5451" s="31" t="n"/>
      <c r="B5451" s="26" t="n"/>
      <c r="C5451" s="26" t="n"/>
      <c r="D5451" s="29" t="n"/>
      <c r="E5451" s="26" t="n"/>
      <c r="F5451" s="26" t="n"/>
    </row>
    <row r="5452">
      <c r="A5452" s="31" t="n"/>
      <c r="B5452" s="26" t="n"/>
      <c r="C5452" s="26" t="n"/>
      <c r="D5452" s="29" t="n"/>
      <c r="E5452" s="26" t="n"/>
      <c r="F5452" s="26" t="n"/>
    </row>
    <row r="5453">
      <c r="A5453" s="31" t="n"/>
      <c r="B5453" s="26" t="n"/>
      <c r="C5453" s="26" t="n"/>
      <c r="D5453" s="29" t="n"/>
      <c r="E5453" s="26" t="n"/>
      <c r="F5453" s="26" t="n"/>
    </row>
    <row r="5454">
      <c r="A5454" s="31" t="n"/>
      <c r="B5454" s="26" t="n"/>
      <c r="C5454" s="26" t="n"/>
      <c r="D5454" s="29" t="n"/>
      <c r="E5454" s="26" t="n"/>
      <c r="F5454" s="26" t="n"/>
    </row>
    <row r="5455">
      <c r="A5455" s="31" t="n"/>
      <c r="B5455" s="26" t="n"/>
      <c r="C5455" s="26" t="n"/>
      <c r="D5455" s="29" t="n"/>
      <c r="E5455" s="26" t="n"/>
      <c r="F5455" s="26" t="n"/>
    </row>
    <row r="5456">
      <c r="A5456" s="31" t="n"/>
      <c r="B5456" s="26" t="n"/>
      <c r="C5456" s="26" t="n"/>
      <c r="D5456" s="29" t="n"/>
      <c r="E5456" s="26" t="n"/>
      <c r="F5456" s="26" t="n"/>
    </row>
    <row r="5457">
      <c r="A5457" s="31" t="n"/>
      <c r="B5457" s="26" t="n"/>
      <c r="C5457" s="26" t="n"/>
      <c r="D5457" s="29" t="n"/>
      <c r="E5457" s="26" t="n"/>
      <c r="F5457" s="26" t="n"/>
    </row>
    <row r="5458">
      <c r="A5458" s="31" t="n"/>
      <c r="B5458" s="26" t="n"/>
      <c r="C5458" s="26" t="n"/>
      <c r="D5458" s="29" t="n"/>
      <c r="E5458" s="26" t="n"/>
      <c r="F5458" s="26" t="n"/>
    </row>
    <row r="5459">
      <c r="A5459" s="31" t="n"/>
      <c r="B5459" s="26" t="n"/>
      <c r="C5459" s="26" t="n"/>
      <c r="D5459" s="29" t="n"/>
      <c r="E5459" s="26" t="n"/>
      <c r="F5459" s="26" t="n"/>
    </row>
    <row r="5460">
      <c r="A5460" s="31" t="n"/>
      <c r="B5460" s="26" t="n"/>
      <c r="C5460" s="26" t="n"/>
      <c r="D5460" s="29" t="n"/>
      <c r="E5460" s="26" t="n"/>
      <c r="F5460" s="26" t="n"/>
    </row>
    <row r="5461">
      <c r="A5461" s="31" t="n"/>
      <c r="B5461" s="26" t="n"/>
      <c r="C5461" s="26" t="n"/>
      <c r="D5461" s="29" t="n"/>
      <c r="E5461" s="26" t="n"/>
      <c r="F5461" s="26" t="n"/>
    </row>
    <row r="5462">
      <c r="A5462" s="31" t="n"/>
      <c r="B5462" s="26" t="n"/>
      <c r="C5462" s="26" t="n"/>
      <c r="D5462" s="29" t="n"/>
      <c r="E5462" s="26" t="n"/>
      <c r="F5462" s="26" t="n"/>
    </row>
    <row r="5463">
      <c r="A5463" s="31" t="n"/>
      <c r="B5463" s="26" t="n"/>
      <c r="C5463" s="26" t="n"/>
      <c r="D5463" s="29" t="n"/>
      <c r="E5463" s="26" t="n"/>
      <c r="F5463" s="26" t="n"/>
    </row>
    <row r="5464">
      <c r="A5464" s="31" t="n"/>
      <c r="B5464" s="26" t="n"/>
      <c r="C5464" s="26" t="n"/>
      <c r="D5464" s="29" t="n"/>
      <c r="E5464" s="26" t="n"/>
      <c r="F5464" s="26" t="n"/>
    </row>
    <row r="5465">
      <c r="A5465" s="31" t="n"/>
      <c r="B5465" s="26" t="n"/>
      <c r="C5465" s="26" t="n"/>
      <c r="D5465" s="29" t="n"/>
      <c r="E5465" s="26" t="n"/>
      <c r="F5465" s="26" t="n"/>
    </row>
    <row r="5466">
      <c r="A5466" s="31" t="n"/>
      <c r="B5466" s="26" t="n"/>
      <c r="C5466" s="26" t="n"/>
      <c r="D5466" s="29" t="n"/>
      <c r="E5466" s="26" t="n"/>
      <c r="F5466" s="26" t="n"/>
    </row>
    <row r="5467">
      <c r="A5467" s="31" t="n"/>
      <c r="B5467" s="26" t="n"/>
      <c r="C5467" s="26" t="n"/>
      <c r="D5467" s="29" t="n"/>
      <c r="E5467" s="26" t="n"/>
      <c r="F5467" s="26" t="n"/>
    </row>
    <row r="5468">
      <c r="A5468" s="31" t="n"/>
      <c r="B5468" s="26" t="n"/>
      <c r="C5468" s="26" t="n"/>
      <c r="D5468" s="29" t="n"/>
      <c r="E5468" s="26" t="n"/>
      <c r="F5468" s="26" t="n"/>
    </row>
    <row r="5469">
      <c r="A5469" s="31" t="n"/>
      <c r="B5469" s="26" t="n"/>
      <c r="C5469" s="26" t="n"/>
      <c r="D5469" s="29" t="n"/>
      <c r="E5469" s="26" t="n"/>
      <c r="F5469" s="26" t="n"/>
    </row>
    <row r="5470">
      <c r="A5470" s="31" t="n"/>
      <c r="B5470" s="26" t="n"/>
      <c r="C5470" s="26" t="n"/>
      <c r="D5470" s="29" t="n"/>
      <c r="E5470" s="26" t="n"/>
      <c r="F5470" s="26" t="n"/>
    </row>
    <row r="5471">
      <c r="A5471" s="31" t="n"/>
      <c r="B5471" s="26" t="n"/>
      <c r="C5471" s="26" t="n"/>
      <c r="D5471" s="29" t="n"/>
      <c r="E5471" s="26" t="n"/>
      <c r="F5471" s="26" t="n"/>
    </row>
    <row r="5472">
      <c r="A5472" s="31" t="n"/>
      <c r="B5472" s="26" t="n"/>
      <c r="C5472" s="26" t="n"/>
      <c r="D5472" s="29" t="n"/>
      <c r="E5472" s="26" t="n"/>
      <c r="F5472" s="26" t="n"/>
    </row>
    <row r="5473">
      <c r="A5473" s="31" t="n"/>
      <c r="B5473" s="26" t="n"/>
      <c r="C5473" s="26" t="n"/>
      <c r="D5473" s="29" t="n"/>
      <c r="E5473" s="26" t="n"/>
      <c r="F5473" s="26" t="n"/>
    </row>
    <row r="5474">
      <c r="A5474" s="31" t="n"/>
      <c r="B5474" s="26" t="n"/>
      <c r="C5474" s="26" t="n"/>
      <c r="D5474" s="29" t="n"/>
      <c r="E5474" s="26" t="n"/>
      <c r="F5474" s="26" t="n"/>
    </row>
    <row r="5475">
      <c r="A5475" s="31" t="n"/>
      <c r="B5475" s="26" t="n"/>
      <c r="C5475" s="26" t="n"/>
      <c r="D5475" s="29" t="n"/>
      <c r="E5475" s="26" t="n"/>
      <c r="F5475" s="26" t="n"/>
    </row>
    <row r="5476">
      <c r="A5476" s="31" t="n"/>
      <c r="B5476" s="26" t="n"/>
      <c r="C5476" s="26" t="n"/>
      <c r="D5476" s="29" t="n"/>
      <c r="E5476" s="26" t="n"/>
      <c r="F5476" s="26" t="n"/>
    </row>
    <row r="5477">
      <c r="A5477" s="31" t="n"/>
      <c r="B5477" s="26" t="n"/>
      <c r="C5477" s="26" t="n"/>
      <c r="D5477" s="29" t="n"/>
      <c r="E5477" s="26" t="n"/>
      <c r="F5477" s="26" t="n"/>
    </row>
    <row r="5478">
      <c r="A5478" s="31" t="n"/>
      <c r="B5478" s="26" t="n"/>
      <c r="C5478" s="26" t="n"/>
      <c r="D5478" s="29" t="n"/>
      <c r="E5478" s="26" t="n"/>
      <c r="F5478" s="26" t="n"/>
    </row>
    <row r="5479">
      <c r="A5479" s="31" t="n"/>
      <c r="B5479" s="26" t="n"/>
      <c r="C5479" s="26" t="n"/>
      <c r="D5479" s="29" t="n"/>
      <c r="E5479" s="26" t="n"/>
      <c r="F5479" s="26" t="n"/>
    </row>
    <row r="5480">
      <c r="A5480" s="31" t="n"/>
      <c r="B5480" s="26" t="n"/>
      <c r="C5480" s="26" t="n"/>
      <c r="D5480" s="29" t="n"/>
      <c r="E5480" s="26" t="n"/>
      <c r="F5480" s="26" t="n"/>
    </row>
    <row r="5481">
      <c r="A5481" s="31" t="n"/>
      <c r="B5481" s="26" t="n"/>
      <c r="C5481" s="26" t="n"/>
      <c r="D5481" s="29" t="n"/>
      <c r="E5481" s="26" t="n"/>
      <c r="F5481" s="26" t="n"/>
    </row>
    <row r="5482">
      <c r="A5482" s="31" t="n"/>
      <c r="B5482" s="26" t="n"/>
      <c r="C5482" s="26" t="n"/>
      <c r="D5482" s="29" t="n"/>
      <c r="E5482" s="26" t="n"/>
      <c r="F5482" s="26" t="n"/>
    </row>
    <row r="5483">
      <c r="A5483" s="31" t="n"/>
      <c r="B5483" s="26" t="n"/>
      <c r="C5483" s="26" t="n"/>
      <c r="D5483" s="29" t="n"/>
      <c r="E5483" s="26" t="n"/>
      <c r="F5483" s="26" t="n"/>
    </row>
    <row r="5484">
      <c r="A5484" s="31" t="n"/>
      <c r="B5484" s="26" t="n"/>
      <c r="C5484" s="26" t="n"/>
      <c r="D5484" s="29" t="n"/>
      <c r="E5484" s="26" t="n"/>
      <c r="F5484" s="26" t="n"/>
    </row>
    <row r="5485">
      <c r="A5485" s="31" t="n"/>
      <c r="B5485" s="26" t="n"/>
      <c r="C5485" s="26" t="n"/>
      <c r="D5485" s="29" t="n"/>
      <c r="E5485" s="26" t="n"/>
      <c r="F5485" s="26" t="n"/>
    </row>
    <row r="5486">
      <c r="A5486" s="31" t="n"/>
      <c r="B5486" s="26" t="n"/>
      <c r="C5486" s="26" t="n"/>
      <c r="D5486" s="29" t="n"/>
      <c r="E5486" s="26" t="n"/>
      <c r="F5486" s="26" t="n"/>
    </row>
    <row r="5487">
      <c r="A5487" s="31" t="n"/>
      <c r="B5487" s="26" t="n"/>
      <c r="C5487" s="26" t="n"/>
      <c r="D5487" s="29" t="n"/>
      <c r="E5487" s="26" t="n"/>
      <c r="F5487" s="26" t="n"/>
    </row>
    <row r="5488">
      <c r="A5488" s="31" t="n"/>
      <c r="B5488" s="26" t="n"/>
      <c r="C5488" s="26" t="n"/>
      <c r="D5488" s="29" t="n"/>
      <c r="E5488" s="26" t="n"/>
      <c r="F5488" s="26" t="n"/>
    </row>
    <row r="5489">
      <c r="A5489" s="31" t="n"/>
      <c r="B5489" s="26" t="n"/>
      <c r="C5489" s="26" t="n"/>
      <c r="D5489" s="29" t="n"/>
      <c r="E5489" s="26" t="n"/>
      <c r="F5489" s="26" t="n"/>
    </row>
    <row r="5490">
      <c r="A5490" s="31" t="n"/>
      <c r="B5490" s="26" t="n"/>
      <c r="C5490" s="26" t="n"/>
      <c r="D5490" s="29" t="n"/>
      <c r="E5490" s="26" t="n"/>
      <c r="F5490" s="26" t="n"/>
    </row>
    <row r="5491">
      <c r="A5491" s="31" t="n"/>
      <c r="B5491" s="26" t="n"/>
      <c r="C5491" s="26" t="n"/>
      <c r="D5491" s="29" t="n"/>
      <c r="E5491" s="26" t="n"/>
      <c r="F5491" s="26" t="n"/>
    </row>
    <row r="5492">
      <c r="A5492" s="31" t="n"/>
      <c r="B5492" s="26" t="n"/>
      <c r="C5492" s="26" t="n"/>
      <c r="D5492" s="29" t="n"/>
      <c r="E5492" s="26" t="n"/>
      <c r="F5492" s="26" t="n"/>
    </row>
    <row r="5493">
      <c r="A5493" s="31" t="n"/>
      <c r="B5493" s="26" t="n"/>
      <c r="C5493" s="26" t="n"/>
      <c r="D5493" s="29" t="n"/>
      <c r="E5493" s="26" t="n"/>
      <c r="F5493" s="26" t="n"/>
    </row>
    <row r="5494">
      <c r="A5494" s="31" t="n"/>
      <c r="B5494" s="26" t="n"/>
      <c r="C5494" s="26" t="n"/>
      <c r="D5494" s="29" t="n"/>
      <c r="E5494" s="26" t="n"/>
      <c r="F5494" s="26" t="n"/>
    </row>
    <row r="5495">
      <c r="A5495" s="31" t="n"/>
      <c r="B5495" s="26" t="n"/>
      <c r="C5495" s="26" t="n"/>
      <c r="D5495" s="29" t="n"/>
      <c r="E5495" s="26" t="n"/>
      <c r="F5495" s="26" t="n"/>
    </row>
    <row r="5496">
      <c r="A5496" s="31" t="n"/>
      <c r="B5496" s="26" t="n"/>
      <c r="C5496" s="26" t="n"/>
      <c r="D5496" s="29" t="n"/>
      <c r="E5496" s="26" t="n"/>
      <c r="F5496" s="26" t="n"/>
    </row>
    <row r="5497">
      <c r="A5497" s="31" t="n"/>
      <c r="B5497" s="26" t="n"/>
      <c r="C5497" s="26" t="n"/>
      <c r="D5497" s="29" t="n"/>
      <c r="E5497" s="26" t="n"/>
      <c r="F5497" s="26" t="n"/>
    </row>
    <row r="5498">
      <c r="A5498" s="31" t="n"/>
      <c r="B5498" s="26" t="n"/>
      <c r="C5498" s="26" t="n"/>
      <c r="D5498" s="29" t="n"/>
      <c r="E5498" s="26" t="n"/>
      <c r="F5498" s="26" t="n"/>
    </row>
    <row r="5499">
      <c r="A5499" s="31" t="n"/>
      <c r="B5499" s="26" t="n"/>
      <c r="C5499" s="26" t="n"/>
      <c r="D5499" s="29" t="n"/>
      <c r="E5499" s="26" t="n"/>
      <c r="F5499" s="26" t="n"/>
    </row>
    <row r="5500">
      <c r="A5500" s="31" t="n"/>
      <c r="B5500" s="26" t="n"/>
      <c r="C5500" s="26" t="n"/>
      <c r="D5500" s="29" t="n"/>
      <c r="E5500" s="26" t="n"/>
      <c r="F5500" s="26" t="n"/>
    </row>
    <row r="5501">
      <c r="A5501" s="31" t="n"/>
      <c r="B5501" s="26" t="n"/>
      <c r="C5501" s="26" t="n"/>
      <c r="D5501" s="29" t="n"/>
      <c r="E5501" s="26" t="n"/>
      <c r="F5501" s="26" t="n"/>
    </row>
    <row r="5502">
      <c r="A5502" s="31" t="n"/>
      <c r="B5502" s="26" t="n"/>
      <c r="C5502" s="26" t="n"/>
      <c r="D5502" s="29" t="n"/>
      <c r="E5502" s="26" t="n"/>
      <c r="F5502" s="26" t="n"/>
    </row>
    <row r="5503">
      <c r="A5503" s="31" t="n"/>
      <c r="B5503" s="26" t="n"/>
      <c r="C5503" s="26" t="n"/>
      <c r="D5503" s="29" t="n"/>
      <c r="E5503" s="26" t="n"/>
      <c r="F5503" s="26" t="n"/>
    </row>
    <row r="5504">
      <c r="A5504" s="31" t="n"/>
      <c r="B5504" s="26" t="n"/>
      <c r="C5504" s="26" t="n"/>
      <c r="D5504" s="29" t="n"/>
      <c r="E5504" s="26" t="n"/>
      <c r="F5504" s="26" t="n"/>
    </row>
    <row r="5505">
      <c r="A5505" s="31" t="n"/>
      <c r="B5505" s="26" t="n"/>
      <c r="C5505" s="26" t="n"/>
      <c r="D5505" s="29" t="n"/>
      <c r="E5505" s="26" t="n"/>
      <c r="F5505" s="26" t="n"/>
    </row>
    <row r="5506">
      <c r="A5506" s="31" t="n"/>
      <c r="B5506" s="26" t="n"/>
      <c r="C5506" s="26" t="n"/>
      <c r="D5506" s="29" t="n"/>
      <c r="E5506" s="26" t="n"/>
      <c r="F5506" s="26" t="n"/>
    </row>
    <row r="5507">
      <c r="A5507" s="31" t="n"/>
      <c r="B5507" s="26" t="n"/>
      <c r="C5507" s="26" t="n"/>
      <c r="D5507" s="29" t="n"/>
      <c r="E5507" s="26" t="n"/>
      <c r="F5507" s="26" t="n"/>
    </row>
    <row r="5508">
      <c r="A5508" s="31" t="n"/>
      <c r="B5508" s="26" t="n"/>
      <c r="C5508" s="26" t="n"/>
      <c r="D5508" s="29" t="n"/>
      <c r="E5508" s="26" t="n"/>
      <c r="F5508" s="26" t="n"/>
    </row>
    <row r="5509">
      <c r="A5509" s="31" t="n"/>
      <c r="B5509" s="26" t="n"/>
      <c r="C5509" s="26" t="n"/>
      <c r="D5509" s="29" t="n"/>
      <c r="E5509" s="26" t="n"/>
      <c r="F5509" s="26" t="n"/>
    </row>
    <row r="5510">
      <c r="A5510" s="31" t="n"/>
      <c r="B5510" s="26" t="n"/>
      <c r="C5510" s="26" t="n"/>
      <c r="D5510" s="29" t="n"/>
      <c r="E5510" s="26" t="n"/>
      <c r="F5510" s="26" t="n"/>
    </row>
    <row r="5511">
      <c r="A5511" s="31" t="n"/>
      <c r="B5511" s="26" t="n"/>
      <c r="C5511" s="26" t="n"/>
      <c r="D5511" s="29" t="n"/>
      <c r="E5511" s="26" t="n"/>
      <c r="F5511" s="26" t="n"/>
    </row>
    <row r="5512">
      <c r="A5512" s="31" t="n"/>
      <c r="B5512" s="26" t="n"/>
      <c r="C5512" s="26" t="n"/>
      <c r="D5512" s="29" t="n"/>
      <c r="E5512" s="26" t="n"/>
      <c r="F5512" s="26" t="n"/>
    </row>
    <row r="5513">
      <c r="A5513" s="31" t="n"/>
      <c r="B5513" s="26" t="n"/>
      <c r="C5513" s="26" t="n"/>
      <c r="D5513" s="29" t="n"/>
      <c r="E5513" s="26" t="n"/>
      <c r="F5513" s="26" t="n"/>
    </row>
    <row r="5514">
      <c r="A5514" s="31" t="n"/>
      <c r="B5514" s="26" t="n"/>
      <c r="C5514" s="26" t="n"/>
      <c r="D5514" s="29" t="n"/>
      <c r="E5514" s="26" t="n"/>
      <c r="F5514" s="26" t="n"/>
    </row>
    <row r="5515">
      <c r="A5515" s="31" t="n"/>
      <c r="B5515" s="26" t="n"/>
      <c r="C5515" s="26" t="n"/>
      <c r="D5515" s="29" t="n"/>
      <c r="E5515" s="26" t="n"/>
      <c r="F5515" s="26" t="n"/>
    </row>
    <row r="5516">
      <c r="A5516" s="31" t="n"/>
      <c r="B5516" s="26" t="n"/>
      <c r="C5516" s="26" t="n"/>
      <c r="D5516" s="29" t="n"/>
      <c r="E5516" s="26" t="n"/>
      <c r="F5516" s="26" t="n"/>
    </row>
    <row r="5517">
      <c r="A5517" s="31" t="n"/>
      <c r="B5517" s="26" t="n"/>
      <c r="C5517" s="26" t="n"/>
      <c r="D5517" s="29" t="n"/>
      <c r="E5517" s="26" t="n"/>
      <c r="F5517" s="26" t="n"/>
    </row>
    <row r="5518">
      <c r="A5518" s="31" t="n"/>
      <c r="B5518" s="26" t="n"/>
      <c r="C5518" s="26" t="n"/>
      <c r="D5518" s="29" t="n"/>
      <c r="E5518" s="26" t="n"/>
      <c r="F5518" s="26" t="n"/>
    </row>
    <row r="5519">
      <c r="A5519" s="31" t="n"/>
      <c r="B5519" s="26" t="n"/>
      <c r="C5519" s="26" t="n"/>
      <c r="D5519" s="29" t="n"/>
      <c r="E5519" s="26" t="n"/>
      <c r="F5519" s="26" t="n"/>
    </row>
    <row r="5520">
      <c r="A5520" s="31" t="n"/>
      <c r="B5520" s="26" t="n"/>
      <c r="C5520" s="26" t="n"/>
      <c r="D5520" s="29" t="n"/>
      <c r="E5520" s="26" t="n"/>
      <c r="F5520" s="26" t="n"/>
    </row>
    <row r="5521">
      <c r="A5521" s="31" t="n"/>
      <c r="B5521" s="26" t="n"/>
      <c r="C5521" s="26" t="n"/>
      <c r="D5521" s="29" t="n"/>
      <c r="E5521" s="26" t="n"/>
      <c r="F5521" s="26" t="n"/>
    </row>
    <row r="5522">
      <c r="A5522" s="31" t="n"/>
      <c r="B5522" s="26" t="n"/>
      <c r="C5522" s="26" t="n"/>
      <c r="D5522" s="29" t="n"/>
      <c r="E5522" s="26" t="n"/>
      <c r="F5522" s="26" t="n"/>
    </row>
    <row r="5523">
      <c r="A5523" s="31" t="n"/>
      <c r="B5523" s="26" t="n"/>
      <c r="C5523" s="26" t="n"/>
      <c r="D5523" s="29" t="n"/>
      <c r="E5523" s="26" t="n"/>
      <c r="F5523" s="26" t="n"/>
    </row>
    <row r="5524">
      <c r="A5524" s="31" t="n"/>
      <c r="B5524" s="26" t="n"/>
      <c r="C5524" s="26" t="n"/>
      <c r="D5524" s="29" t="n"/>
      <c r="E5524" s="26" t="n"/>
      <c r="F5524" s="26" t="n"/>
    </row>
    <row r="5525">
      <c r="A5525" s="31" t="n"/>
      <c r="B5525" s="26" t="n"/>
      <c r="C5525" s="26" t="n"/>
      <c r="D5525" s="29" t="n"/>
      <c r="E5525" s="26" t="n"/>
      <c r="F5525" s="26" t="n"/>
    </row>
    <row r="5526">
      <c r="A5526" s="31" t="n"/>
      <c r="B5526" s="26" t="n"/>
      <c r="C5526" s="26" t="n"/>
      <c r="D5526" s="29" t="n"/>
      <c r="E5526" s="26" t="n"/>
      <c r="F5526" s="26" t="n"/>
    </row>
    <row r="5527">
      <c r="A5527" s="31" t="n"/>
      <c r="B5527" s="26" t="n"/>
      <c r="C5527" s="26" t="n"/>
      <c r="D5527" s="29" t="n"/>
      <c r="E5527" s="26" t="n"/>
      <c r="F5527" s="26" t="n"/>
    </row>
    <row r="5528">
      <c r="A5528" s="31" t="n"/>
      <c r="B5528" s="26" t="n"/>
      <c r="C5528" s="26" t="n"/>
      <c r="D5528" s="29" t="n"/>
      <c r="E5528" s="26" t="n"/>
      <c r="F5528" s="26" t="n"/>
    </row>
    <row r="5529">
      <c r="A5529" s="31" t="n"/>
      <c r="B5529" s="26" t="n"/>
      <c r="C5529" s="26" t="n"/>
      <c r="D5529" s="29" t="n"/>
      <c r="E5529" s="26" t="n"/>
      <c r="F5529" s="26" t="n"/>
    </row>
    <row r="5530">
      <c r="A5530" s="31" t="n"/>
      <c r="B5530" s="26" t="n"/>
      <c r="C5530" s="26" t="n"/>
      <c r="D5530" s="29" t="n"/>
      <c r="E5530" s="26" t="n"/>
      <c r="F5530" s="26" t="n"/>
    </row>
    <row r="5531">
      <c r="A5531" s="31" t="n"/>
      <c r="B5531" s="26" t="n"/>
      <c r="C5531" s="26" t="n"/>
      <c r="D5531" s="29" t="n"/>
      <c r="E5531" s="26" t="n"/>
      <c r="F5531" s="26" t="n"/>
    </row>
    <row r="5532">
      <c r="A5532" s="31" t="n"/>
      <c r="B5532" s="26" t="n"/>
      <c r="C5532" s="26" t="n"/>
      <c r="D5532" s="29" t="n"/>
      <c r="E5532" s="26" t="n"/>
      <c r="F5532" s="26" t="n"/>
    </row>
    <row r="5533">
      <c r="A5533" s="31" t="n"/>
      <c r="B5533" s="26" t="n"/>
      <c r="C5533" s="26" t="n"/>
      <c r="D5533" s="29" t="n"/>
      <c r="E5533" s="26" t="n"/>
      <c r="F5533" s="26" t="n"/>
    </row>
    <row r="5534">
      <c r="A5534" s="31" t="n"/>
      <c r="B5534" s="26" t="n"/>
      <c r="C5534" s="26" t="n"/>
      <c r="D5534" s="29" t="n"/>
      <c r="E5534" s="26" t="n"/>
      <c r="F5534" s="26" t="n"/>
    </row>
    <row r="5535">
      <c r="A5535" s="31" t="n"/>
      <c r="B5535" s="26" t="n"/>
      <c r="C5535" s="26" t="n"/>
      <c r="D5535" s="29" t="n"/>
      <c r="E5535" s="26" t="n"/>
      <c r="F5535" s="26" t="n"/>
    </row>
    <row r="5536">
      <c r="A5536" s="31" t="n"/>
      <c r="B5536" s="26" t="n"/>
      <c r="C5536" s="26" t="n"/>
      <c r="D5536" s="29" t="n"/>
      <c r="E5536" s="26" t="n"/>
      <c r="F5536" s="26" t="n"/>
    </row>
    <row r="5537">
      <c r="A5537" s="31" t="n"/>
      <c r="B5537" s="26" t="n"/>
      <c r="C5537" s="26" t="n"/>
      <c r="D5537" s="29" t="n"/>
      <c r="E5537" s="26" t="n"/>
      <c r="F5537" s="26" t="n"/>
    </row>
    <row r="5538">
      <c r="A5538" s="31" t="n"/>
      <c r="B5538" s="26" t="n"/>
      <c r="C5538" s="26" t="n"/>
      <c r="D5538" s="29" t="n"/>
      <c r="E5538" s="26" t="n"/>
      <c r="F5538" s="26" t="n"/>
    </row>
    <row r="5539">
      <c r="A5539" s="31" t="n"/>
      <c r="B5539" s="26" t="n"/>
      <c r="C5539" s="26" t="n"/>
      <c r="D5539" s="29" t="n"/>
      <c r="E5539" s="26" t="n"/>
      <c r="F5539" s="26" t="n"/>
    </row>
    <row r="5540">
      <c r="A5540" s="31" t="n"/>
      <c r="B5540" s="26" t="n"/>
      <c r="C5540" s="26" t="n"/>
      <c r="D5540" s="29" t="n"/>
      <c r="E5540" s="26" t="n"/>
      <c r="F5540" s="26" t="n"/>
    </row>
    <row r="5541">
      <c r="A5541" s="31" t="n"/>
      <c r="B5541" s="26" t="n"/>
      <c r="C5541" s="26" t="n"/>
      <c r="D5541" s="29" t="n"/>
      <c r="E5541" s="26" t="n"/>
      <c r="F5541" s="26" t="n"/>
    </row>
    <row r="5542">
      <c r="A5542" s="31" t="n"/>
      <c r="B5542" s="26" t="n"/>
      <c r="C5542" s="26" t="n"/>
      <c r="D5542" s="29" t="n"/>
      <c r="E5542" s="26" t="n"/>
      <c r="F5542" s="26" t="n"/>
    </row>
    <row r="5543">
      <c r="A5543" s="31" t="n"/>
      <c r="B5543" s="26" t="n"/>
      <c r="C5543" s="26" t="n"/>
      <c r="D5543" s="29" t="n"/>
      <c r="E5543" s="26" t="n"/>
      <c r="F5543" s="26" t="n"/>
    </row>
    <row r="5544">
      <c r="A5544" s="31" t="n"/>
      <c r="B5544" s="26" t="n"/>
      <c r="C5544" s="26" t="n"/>
      <c r="D5544" s="29" t="n"/>
      <c r="E5544" s="26" t="n"/>
      <c r="F5544" s="26" t="n"/>
    </row>
    <row r="5545">
      <c r="A5545" s="31" t="n"/>
      <c r="B5545" s="26" t="n"/>
      <c r="C5545" s="26" t="n"/>
      <c r="D5545" s="29" t="n"/>
      <c r="E5545" s="26" t="n"/>
      <c r="F5545" s="26" t="n"/>
    </row>
    <row r="5546">
      <c r="A5546" s="31" t="n"/>
      <c r="B5546" s="26" t="n"/>
      <c r="C5546" s="26" t="n"/>
      <c r="D5546" s="29" t="n"/>
      <c r="E5546" s="26" t="n"/>
      <c r="F5546" s="26" t="n"/>
    </row>
    <row r="5547">
      <c r="A5547" s="31" t="n"/>
      <c r="B5547" s="26" t="n"/>
      <c r="C5547" s="26" t="n"/>
      <c r="D5547" s="29" t="n"/>
      <c r="E5547" s="26" t="n"/>
      <c r="F5547" s="26" t="n"/>
    </row>
    <row r="5548">
      <c r="A5548" s="31" t="n"/>
      <c r="B5548" s="26" t="n"/>
      <c r="C5548" s="26" t="n"/>
      <c r="D5548" s="29" t="n"/>
      <c r="E5548" s="26" t="n"/>
      <c r="F5548" s="26" t="n"/>
    </row>
    <row r="5549">
      <c r="A5549" s="31" t="n"/>
      <c r="B5549" s="26" t="n"/>
      <c r="C5549" s="26" t="n"/>
      <c r="D5549" s="29" t="n"/>
      <c r="E5549" s="26" t="n"/>
      <c r="F5549" s="26" t="n"/>
    </row>
    <row r="5550">
      <c r="A5550" s="31" t="n"/>
      <c r="B5550" s="26" t="n"/>
      <c r="C5550" s="26" t="n"/>
      <c r="D5550" s="29" t="n"/>
      <c r="E5550" s="26" t="n"/>
      <c r="F5550" s="26" t="n"/>
    </row>
    <row r="5551">
      <c r="A5551" s="31" t="n"/>
      <c r="B5551" s="26" t="n"/>
      <c r="C5551" s="26" t="n"/>
      <c r="D5551" s="29" t="n"/>
      <c r="E5551" s="26" t="n"/>
      <c r="F5551" s="26" t="n"/>
    </row>
    <row r="5552">
      <c r="A5552" s="31" t="n"/>
      <c r="B5552" s="26" t="n"/>
      <c r="C5552" s="26" t="n"/>
      <c r="D5552" s="29" t="n"/>
      <c r="E5552" s="26" t="n"/>
      <c r="F5552" s="26" t="n"/>
    </row>
    <row r="5553">
      <c r="A5553" s="31" t="n"/>
      <c r="B5553" s="26" t="n"/>
      <c r="C5553" s="26" t="n"/>
      <c r="D5553" s="29" t="n"/>
      <c r="E5553" s="26" t="n"/>
      <c r="F5553" s="26" t="n"/>
    </row>
    <row r="5554">
      <c r="A5554" s="31" t="n"/>
      <c r="B5554" s="26" t="n"/>
      <c r="C5554" s="26" t="n"/>
      <c r="D5554" s="29" t="n"/>
      <c r="E5554" s="26" t="n"/>
      <c r="F5554" s="26" t="n"/>
    </row>
    <row r="5555">
      <c r="A5555" s="31" t="n"/>
      <c r="B5555" s="26" t="n"/>
      <c r="C5555" s="26" t="n"/>
      <c r="D5555" s="29" t="n"/>
      <c r="E5555" s="26" t="n"/>
      <c r="F5555" s="26" t="n"/>
    </row>
    <row r="5556">
      <c r="A5556" s="31" t="n"/>
      <c r="B5556" s="26" t="n"/>
      <c r="C5556" s="26" t="n"/>
      <c r="D5556" s="29" t="n"/>
      <c r="E5556" s="26" t="n"/>
      <c r="F5556" s="26" t="n"/>
    </row>
    <row r="5557">
      <c r="A5557" s="31" t="n"/>
      <c r="B5557" s="26" t="n"/>
      <c r="C5557" s="26" t="n"/>
      <c r="D5557" s="29" t="n"/>
      <c r="E5557" s="26" t="n"/>
      <c r="F5557" s="26" t="n"/>
    </row>
    <row r="5558">
      <c r="A5558" s="31" t="n"/>
      <c r="B5558" s="26" t="n"/>
      <c r="C5558" s="26" t="n"/>
      <c r="D5558" s="29" t="n"/>
      <c r="E5558" s="26" t="n"/>
      <c r="F5558" s="26" t="n"/>
    </row>
    <row r="5559">
      <c r="A5559" s="31" t="n"/>
      <c r="B5559" s="26" t="n"/>
      <c r="C5559" s="26" t="n"/>
      <c r="D5559" s="29" t="n"/>
      <c r="E5559" s="26" t="n"/>
      <c r="F5559" s="26" t="n"/>
    </row>
    <row r="5560">
      <c r="A5560" s="31" t="n"/>
      <c r="B5560" s="26" t="n"/>
      <c r="C5560" s="26" t="n"/>
      <c r="D5560" s="29" t="n"/>
      <c r="E5560" s="26" t="n"/>
      <c r="F5560" s="26" t="n"/>
    </row>
    <row r="5561">
      <c r="A5561" s="31" t="n"/>
      <c r="B5561" s="26" t="n"/>
      <c r="C5561" s="26" t="n"/>
      <c r="D5561" s="29" t="n"/>
      <c r="E5561" s="26" t="n"/>
      <c r="F5561" s="26" t="n"/>
    </row>
    <row r="5562">
      <c r="A5562" s="31" t="n"/>
      <c r="B5562" s="26" t="n"/>
      <c r="C5562" s="26" t="n"/>
      <c r="D5562" s="29" t="n"/>
      <c r="E5562" s="26" t="n"/>
      <c r="F5562" s="26" t="n"/>
    </row>
    <row r="5563">
      <c r="A5563" s="31" t="n"/>
      <c r="B5563" s="26" t="n"/>
      <c r="C5563" s="26" t="n"/>
      <c r="D5563" s="29" t="n"/>
      <c r="E5563" s="26" t="n"/>
      <c r="F5563" s="26" t="n"/>
    </row>
    <row r="5564">
      <c r="A5564" s="31" t="n"/>
      <c r="B5564" s="26" t="n"/>
      <c r="C5564" s="26" t="n"/>
      <c r="D5564" s="29" t="n"/>
      <c r="E5564" s="26" t="n"/>
      <c r="F5564" s="26" t="n"/>
    </row>
    <row r="5565">
      <c r="A5565" s="31" t="n"/>
      <c r="B5565" s="26" t="n"/>
      <c r="C5565" s="26" t="n"/>
      <c r="D5565" s="29" t="n"/>
      <c r="E5565" s="26" t="n"/>
      <c r="F5565" s="26" t="n"/>
    </row>
    <row r="5566">
      <c r="A5566" s="31" t="n"/>
      <c r="B5566" s="26" t="n"/>
      <c r="C5566" s="26" t="n"/>
      <c r="D5566" s="29" t="n"/>
      <c r="E5566" s="26" t="n"/>
      <c r="F5566" s="26" t="n"/>
    </row>
    <row r="5567">
      <c r="A5567" s="31" t="n"/>
      <c r="B5567" s="26" t="n"/>
      <c r="C5567" s="26" t="n"/>
      <c r="D5567" s="29" t="n"/>
      <c r="E5567" s="26" t="n"/>
      <c r="F5567" s="26" t="n"/>
    </row>
    <row r="5568">
      <c r="A5568" s="31" t="n"/>
      <c r="B5568" s="26" t="n"/>
      <c r="C5568" s="26" t="n"/>
      <c r="D5568" s="29" t="n"/>
      <c r="E5568" s="26" t="n"/>
      <c r="F5568" s="26" t="n"/>
    </row>
    <row r="5569">
      <c r="A5569" s="31" t="n"/>
      <c r="B5569" s="26" t="n"/>
      <c r="C5569" s="26" t="n"/>
      <c r="D5569" s="29" t="n"/>
      <c r="E5569" s="26" t="n"/>
      <c r="F5569" s="26" t="n"/>
    </row>
    <row r="5570">
      <c r="A5570" s="31" t="n"/>
      <c r="B5570" s="26" t="n"/>
      <c r="C5570" s="26" t="n"/>
      <c r="D5570" s="29" t="n"/>
      <c r="E5570" s="26" t="n"/>
      <c r="F5570" s="26" t="n"/>
    </row>
    <row r="5571">
      <c r="A5571" s="31" t="n"/>
      <c r="B5571" s="26" t="n"/>
      <c r="C5571" s="26" t="n"/>
      <c r="D5571" s="29" t="n"/>
      <c r="E5571" s="26" t="n"/>
      <c r="F5571" s="26" t="n"/>
    </row>
    <row r="5572">
      <c r="A5572" s="31" t="n"/>
      <c r="B5572" s="26" t="n"/>
      <c r="C5572" s="26" t="n"/>
      <c r="D5572" s="29" t="n"/>
      <c r="E5572" s="26" t="n"/>
      <c r="F5572" s="26" t="n"/>
    </row>
    <row r="5573">
      <c r="A5573" s="31" t="n"/>
      <c r="B5573" s="26" t="n"/>
      <c r="C5573" s="26" t="n"/>
      <c r="D5573" s="29" t="n"/>
      <c r="E5573" s="26" t="n"/>
      <c r="F5573" s="26" t="n"/>
    </row>
    <row r="5574">
      <c r="A5574" s="31" t="n"/>
      <c r="B5574" s="26" t="n"/>
      <c r="C5574" s="26" t="n"/>
      <c r="D5574" s="29" t="n"/>
      <c r="E5574" s="26" t="n"/>
      <c r="F5574" s="26" t="n"/>
    </row>
    <row r="5575">
      <c r="A5575" s="31" t="n"/>
      <c r="B5575" s="26" t="n"/>
      <c r="C5575" s="26" t="n"/>
      <c r="D5575" s="29" t="n"/>
      <c r="E5575" s="26" t="n"/>
      <c r="F5575" s="26" t="n"/>
    </row>
    <row r="5576">
      <c r="A5576" s="31" t="n"/>
      <c r="B5576" s="26" t="n"/>
      <c r="C5576" s="26" t="n"/>
      <c r="D5576" s="29" t="n"/>
      <c r="E5576" s="26" t="n"/>
      <c r="F5576" s="26" t="n"/>
    </row>
    <row r="5577">
      <c r="A5577" s="31" t="n"/>
      <c r="B5577" s="26" t="n"/>
      <c r="C5577" s="26" t="n"/>
      <c r="D5577" s="29" t="n"/>
      <c r="E5577" s="26" t="n"/>
      <c r="F5577" s="26" t="n"/>
    </row>
    <row r="5578">
      <c r="A5578" s="31" t="n"/>
      <c r="B5578" s="26" t="n"/>
      <c r="C5578" s="26" t="n"/>
      <c r="D5578" s="29" t="n"/>
      <c r="E5578" s="26" t="n"/>
      <c r="F5578" s="26" t="n"/>
    </row>
    <row r="5579">
      <c r="A5579" s="31" t="n"/>
      <c r="B5579" s="26" t="n"/>
      <c r="C5579" s="26" t="n"/>
      <c r="D5579" s="29" t="n"/>
      <c r="E5579" s="26" t="n"/>
      <c r="F5579" s="26" t="n"/>
    </row>
    <row r="5580">
      <c r="A5580" s="31" t="n"/>
      <c r="B5580" s="26" t="n"/>
      <c r="C5580" s="26" t="n"/>
      <c r="D5580" s="29" t="n"/>
      <c r="E5580" s="26" t="n"/>
      <c r="F5580" s="26" t="n"/>
    </row>
    <row r="5581">
      <c r="A5581" s="31" t="n"/>
      <c r="B5581" s="26" t="n"/>
      <c r="C5581" s="26" t="n"/>
      <c r="D5581" s="29" t="n"/>
      <c r="E5581" s="26" t="n"/>
      <c r="F5581" s="26" t="n"/>
    </row>
    <row r="5582">
      <c r="A5582" s="31" t="n"/>
      <c r="B5582" s="26" t="n"/>
      <c r="C5582" s="26" t="n"/>
      <c r="D5582" s="29" t="n"/>
      <c r="E5582" s="26" t="n"/>
      <c r="F5582" s="26" t="n"/>
    </row>
    <row r="5583">
      <c r="A5583" s="31" t="n"/>
      <c r="B5583" s="26" t="n"/>
      <c r="C5583" s="26" t="n"/>
      <c r="D5583" s="29" t="n"/>
      <c r="E5583" s="26" t="n"/>
      <c r="F5583" s="26" t="n"/>
    </row>
    <row r="5584">
      <c r="A5584" s="31" t="n"/>
      <c r="B5584" s="26" t="n"/>
      <c r="C5584" s="26" t="n"/>
      <c r="D5584" s="29" t="n"/>
      <c r="E5584" s="26" t="n"/>
      <c r="F5584" s="26" t="n"/>
    </row>
    <row r="5585">
      <c r="A5585" s="31" t="n"/>
      <c r="B5585" s="26" t="n"/>
      <c r="C5585" s="26" t="n"/>
      <c r="D5585" s="29" t="n"/>
      <c r="E5585" s="26" t="n"/>
      <c r="F5585" s="26" t="n"/>
    </row>
    <row r="5586">
      <c r="A5586" s="31" t="n"/>
      <c r="B5586" s="26" t="n"/>
      <c r="C5586" s="26" t="n"/>
      <c r="D5586" s="29" t="n"/>
      <c r="E5586" s="26" t="n"/>
      <c r="F5586" s="26" t="n"/>
    </row>
    <row r="5587">
      <c r="A5587" s="31" t="n"/>
      <c r="B5587" s="26" t="n"/>
      <c r="C5587" s="26" t="n"/>
      <c r="D5587" s="29" t="n"/>
      <c r="E5587" s="26" t="n"/>
      <c r="F5587" s="26" t="n"/>
    </row>
    <row r="5588">
      <c r="A5588" s="31" t="n"/>
      <c r="B5588" s="26" t="n"/>
      <c r="C5588" s="26" t="n"/>
      <c r="D5588" s="29" t="n"/>
      <c r="E5588" s="26" t="n"/>
      <c r="F5588" s="26" t="n"/>
    </row>
    <row r="5589">
      <c r="A5589" s="31" t="n"/>
      <c r="B5589" s="26" t="n"/>
      <c r="C5589" s="26" t="n"/>
      <c r="D5589" s="29" t="n"/>
      <c r="E5589" s="26" t="n"/>
      <c r="F5589" s="26" t="n"/>
    </row>
    <row r="5590">
      <c r="A5590" s="31" t="n"/>
      <c r="B5590" s="26" t="n"/>
      <c r="C5590" s="26" t="n"/>
      <c r="D5590" s="29" t="n"/>
      <c r="E5590" s="26" t="n"/>
      <c r="F5590" s="26" t="n"/>
    </row>
    <row r="5591">
      <c r="A5591" s="31" t="n"/>
      <c r="B5591" s="26" t="n"/>
      <c r="C5591" s="26" t="n"/>
      <c r="D5591" s="29" t="n"/>
      <c r="E5591" s="26" t="n"/>
      <c r="F5591" s="26" t="n"/>
    </row>
    <row r="5592">
      <c r="A5592" s="31" t="n"/>
      <c r="B5592" s="26" t="n"/>
      <c r="C5592" s="26" t="n"/>
      <c r="D5592" s="29" t="n"/>
      <c r="E5592" s="26" t="n"/>
      <c r="F5592" s="26" t="n"/>
    </row>
    <row r="5593">
      <c r="A5593" s="31" t="n"/>
      <c r="B5593" s="26" t="n"/>
      <c r="C5593" s="26" t="n"/>
      <c r="D5593" s="29" t="n"/>
      <c r="E5593" s="26" t="n"/>
      <c r="F5593" s="26" t="n"/>
    </row>
    <row r="5594">
      <c r="A5594" s="31" t="n"/>
      <c r="B5594" s="26" t="n"/>
      <c r="C5594" s="26" t="n"/>
      <c r="D5594" s="29" t="n"/>
      <c r="E5594" s="26" t="n"/>
      <c r="F5594" s="26" t="n"/>
    </row>
    <row r="5595">
      <c r="A5595" s="31" t="n"/>
      <c r="B5595" s="26" t="n"/>
      <c r="C5595" s="26" t="n"/>
      <c r="D5595" s="29" t="n"/>
      <c r="E5595" s="26" t="n"/>
      <c r="F5595" s="26" t="n"/>
    </row>
    <row r="5596">
      <c r="A5596" s="31" t="n"/>
      <c r="B5596" s="26" t="n"/>
      <c r="C5596" s="26" t="n"/>
      <c r="D5596" s="29" t="n"/>
      <c r="E5596" s="26" t="n"/>
      <c r="F5596" s="26" t="n"/>
    </row>
    <row r="5597">
      <c r="A5597" s="31" t="n"/>
      <c r="B5597" s="26" t="n"/>
      <c r="C5597" s="26" t="n"/>
      <c r="D5597" s="29" t="n"/>
      <c r="E5597" s="26" t="n"/>
      <c r="F5597" s="26" t="n"/>
    </row>
    <row r="5598">
      <c r="A5598" s="31" t="n"/>
      <c r="B5598" s="26" t="n"/>
      <c r="C5598" s="26" t="n"/>
      <c r="D5598" s="29" t="n"/>
      <c r="E5598" s="26" t="n"/>
      <c r="F5598" s="26" t="n"/>
    </row>
    <row r="5599">
      <c r="A5599" s="31" t="n"/>
      <c r="B5599" s="26" t="n"/>
      <c r="C5599" s="26" t="n"/>
      <c r="D5599" s="29" t="n"/>
      <c r="E5599" s="26" t="n"/>
      <c r="F5599" s="26" t="n"/>
    </row>
    <row r="5600">
      <c r="A5600" s="31" t="n"/>
      <c r="B5600" s="26" t="n"/>
      <c r="C5600" s="26" t="n"/>
      <c r="D5600" s="29" t="n"/>
      <c r="E5600" s="26" t="n"/>
      <c r="F5600" s="26" t="n"/>
    </row>
    <row r="5601">
      <c r="A5601" s="31" t="n"/>
      <c r="B5601" s="26" t="n"/>
      <c r="C5601" s="26" t="n"/>
      <c r="D5601" s="29" t="n"/>
      <c r="E5601" s="26" t="n"/>
      <c r="F5601" s="26" t="n"/>
    </row>
    <row r="5602">
      <c r="A5602" s="31" t="n"/>
      <c r="B5602" s="26" t="n"/>
      <c r="C5602" s="26" t="n"/>
      <c r="D5602" s="29" t="n"/>
      <c r="E5602" s="26" t="n"/>
      <c r="F5602" s="26" t="n"/>
    </row>
    <row r="5603">
      <c r="A5603" s="31" t="n"/>
      <c r="B5603" s="26" t="n"/>
      <c r="C5603" s="26" t="n"/>
      <c r="D5603" s="29" t="n"/>
      <c r="E5603" s="26" t="n"/>
      <c r="F5603" s="26" t="n"/>
    </row>
    <row r="5604">
      <c r="A5604" s="31" t="n"/>
      <c r="B5604" s="26" t="n"/>
      <c r="C5604" s="26" t="n"/>
      <c r="D5604" s="29" t="n"/>
      <c r="E5604" s="26" t="n"/>
      <c r="F5604" s="26" t="n"/>
    </row>
    <row r="5605">
      <c r="A5605" s="31" t="n"/>
      <c r="B5605" s="26" t="n"/>
      <c r="C5605" s="26" t="n"/>
      <c r="D5605" s="29" t="n"/>
      <c r="E5605" s="26" t="n"/>
      <c r="F5605" s="26" t="n"/>
    </row>
    <row r="5606">
      <c r="A5606" s="31" t="n"/>
      <c r="B5606" s="26" t="n"/>
      <c r="C5606" s="26" t="n"/>
      <c r="D5606" s="29" t="n"/>
      <c r="E5606" s="26" t="n"/>
      <c r="F5606" s="26" t="n"/>
    </row>
    <row r="5607">
      <c r="A5607" s="31" t="n"/>
      <c r="B5607" s="26" t="n"/>
      <c r="C5607" s="26" t="n"/>
      <c r="D5607" s="29" t="n"/>
      <c r="E5607" s="26" t="n"/>
      <c r="F5607" s="26" t="n"/>
    </row>
    <row r="5608">
      <c r="A5608" s="31" t="n"/>
      <c r="B5608" s="26" t="n"/>
      <c r="C5608" s="26" t="n"/>
      <c r="D5608" s="29" t="n"/>
      <c r="E5608" s="26" t="n"/>
      <c r="F5608" s="26" t="n"/>
    </row>
    <row r="5609">
      <c r="A5609" s="31" t="n"/>
      <c r="B5609" s="26" t="n"/>
      <c r="C5609" s="26" t="n"/>
      <c r="D5609" s="29" t="n"/>
      <c r="E5609" s="26" t="n"/>
      <c r="F5609" s="26" t="n"/>
    </row>
    <row r="5610">
      <c r="A5610" s="31" t="n"/>
      <c r="B5610" s="26" t="n"/>
      <c r="C5610" s="26" t="n"/>
      <c r="D5610" s="29" t="n"/>
      <c r="E5610" s="26" t="n"/>
      <c r="F5610" s="26" t="n"/>
    </row>
    <row r="5611">
      <c r="A5611" s="31" t="n"/>
      <c r="B5611" s="26" t="n"/>
      <c r="C5611" s="26" t="n"/>
      <c r="D5611" s="29" t="n"/>
      <c r="E5611" s="26" t="n"/>
      <c r="F5611" s="26" t="n"/>
    </row>
    <row r="5612">
      <c r="A5612" s="31" t="n"/>
      <c r="B5612" s="26" t="n"/>
      <c r="C5612" s="26" t="n"/>
      <c r="D5612" s="29" t="n"/>
      <c r="E5612" s="26" t="n"/>
      <c r="F5612" s="26" t="n"/>
    </row>
    <row r="5613">
      <c r="A5613" s="31" t="n"/>
      <c r="B5613" s="26" t="n"/>
      <c r="C5613" s="26" t="n"/>
      <c r="D5613" s="29" t="n"/>
      <c r="E5613" s="26" t="n"/>
      <c r="F5613" s="26" t="n"/>
    </row>
    <row r="5614">
      <c r="A5614" s="31" t="n"/>
      <c r="B5614" s="26" t="n"/>
      <c r="C5614" s="26" t="n"/>
      <c r="D5614" s="29" t="n"/>
      <c r="E5614" s="26" t="n"/>
      <c r="F5614" s="26" t="n"/>
    </row>
    <row r="5615">
      <c r="A5615" s="31" t="n"/>
      <c r="B5615" s="26" t="n"/>
      <c r="C5615" s="26" t="n"/>
      <c r="D5615" s="29" t="n"/>
      <c r="E5615" s="26" t="n"/>
      <c r="F5615" s="26" t="n"/>
    </row>
    <row r="5616">
      <c r="A5616" s="31" t="n"/>
      <c r="B5616" s="26" t="n"/>
      <c r="C5616" s="26" t="n"/>
      <c r="D5616" s="29" t="n"/>
      <c r="E5616" s="26" t="n"/>
      <c r="F5616" s="26" t="n"/>
    </row>
    <row r="5617">
      <c r="A5617" s="31" t="n"/>
      <c r="B5617" s="26" t="n"/>
      <c r="C5617" s="26" t="n"/>
      <c r="D5617" s="29" t="n"/>
      <c r="E5617" s="26" t="n"/>
      <c r="F5617" s="26" t="n"/>
    </row>
    <row r="5618">
      <c r="A5618" s="31" t="n"/>
      <c r="B5618" s="26" t="n"/>
      <c r="C5618" s="26" t="n"/>
      <c r="D5618" s="29" t="n"/>
      <c r="E5618" s="26" t="n"/>
      <c r="F5618" s="26" t="n"/>
    </row>
    <row r="5619">
      <c r="A5619" s="31" t="n"/>
      <c r="B5619" s="26" t="n"/>
      <c r="C5619" s="26" t="n"/>
      <c r="D5619" s="29" t="n"/>
      <c r="E5619" s="26" t="n"/>
      <c r="F5619" s="26" t="n"/>
    </row>
    <row r="5620">
      <c r="A5620" s="31" t="n"/>
      <c r="B5620" s="26" t="n"/>
      <c r="C5620" s="26" t="n"/>
      <c r="D5620" s="29" t="n"/>
      <c r="E5620" s="26" t="n"/>
      <c r="F5620" s="26" t="n"/>
    </row>
    <row r="5621">
      <c r="A5621" s="31" t="n"/>
      <c r="B5621" s="26" t="n"/>
      <c r="C5621" s="26" t="n"/>
      <c r="D5621" s="29" t="n"/>
      <c r="E5621" s="26" t="n"/>
      <c r="F5621" s="26" t="n"/>
    </row>
    <row r="5622">
      <c r="A5622" s="31" t="n"/>
      <c r="B5622" s="26" t="n"/>
      <c r="C5622" s="26" t="n"/>
      <c r="D5622" s="29" t="n"/>
      <c r="E5622" s="26" t="n"/>
      <c r="F5622" s="26" t="n"/>
    </row>
    <row r="5623">
      <c r="A5623" s="31" t="n"/>
      <c r="B5623" s="26" t="n"/>
      <c r="C5623" s="26" t="n"/>
      <c r="D5623" s="29" t="n"/>
      <c r="E5623" s="26" t="n"/>
      <c r="F5623" s="26" t="n"/>
    </row>
    <row r="5624">
      <c r="A5624" s="31" t="n"/>
      <c r="B5624" s="26" t="n"/>
      <c r="C5624" s="26" t="n"/>
      <c r="D5624" s="29" t="n"/>
      <c r="E5624" s="26" t="n"/>
      <c r="F5624" s="26" t="n"/>
    </row>
    <row r="5625">
      <c r="A5625" s="31" t="n"/>
      <c r="B5625" s="26" t="n"/>
      <c r="C5625" s="26" t="n"/>
      <c r="D5625" s="29" t="n"/>
      <c r="E5625" s="26" t="n"/>
      <c r="F5625" s="26" t="n"/>
    </row>
    <row r="5626">
      <c r="A5626" s="31" t="n"/>
      <c r="B5626" s="26" t="n"/>
      <c r="C5626" s="26" t="n"/>
      <c r="D5626" s="29" t="n"/>
      <c r="E5626" s="26" t="n"/>
      <c r="F5626" s="26" t="n"/>
    </row>
    <row r="5627">
      <c r="A5627" s="31" t="n"/>
      <c r="B5627" s="26" t="n"/>
      <c r="C5627" s="26" t="n"/>
      <c r="D5627" s="29" t="n"/>
      <c r="E5627" s="26" t="n"/>
      <c r="F5627" s="26" t="n"/>
    </row>
    <row r="5628">
      <c r="A5628" s="31" t="n"/>
      <c r="B5628" s="26" t="n"/>
      <c r="C5628" s="26" t="n"/>
      <c r="D5628" s="29" t="n"/>
      <c r="E5628" s="26" t="n"/>
      <c r="F5628" s="26" t="n"/>
    </row>
    <row r="5629">
      <c r="A5629" s="31" t="n"/>
      <c r="B5629" s="26" t="n"/>
      <c r="C5629" s="26" t="n"/>
      <c r="D5629" s="29" t="n"/>
      <c r="E5629" s="26" t="n"/>
      <c r="F5629" s="26" t="n"/>
    </row>
    <row r="5630">
      <c r="A5630" s="31" t="n"/>
      <c r="B5630" s="26" t="n"/>
      <c r="C5630" s="26" t="n"/>
      <c r="D5630" s="29" t="n"/>
      <c r="E5630" s="26" t="n"/>
      <c r="F5630" s="26" t="n"/>
    </row>
    <row r="5631">
      <c r="A5631" s="31" t="n"/>
      <c r="B5631" s="26" t="n"/>
      <c r="C5631" s="26" t="n"/>
      <c r="D5631" s="29" t="n"/>
      <c r="E5631" s="26" t="n"/>
      <c r="F5631" s="26" t="n"/>
    </row>
    <row r="5632">
      <c r="A5632" s="31" t="n"/>
      <c r="B5632" s="26" t="n"/>
      <c r="C5632" s="26" t="n"/>
      <c r="D5632" s="29" t="n"/>
      <c r="E5632" s="26" t="n"/>
      <c r="F5632" s="26" t="n"/>
    </row>
    <row r="5633">
      <c r="A5633" s="31" t="n"/>
      <c r="B5633" s="26" t="n"/>
      <c r="C5633" s="26" t="n"/>
      <c r="D5633" s="29" t="n"/>
      <c r="E5633" s="26" t="n"/>
      <c r="F5633" s="26" t="n"/>
    </row>
    <row r="5634">
      <c r="A5634" s="31" t="n"/>
      <c r="B5634" s="26" t="n"/>
      <c r="C5634" s="26" t="n"/>
      <c r="D5634" s="29" t="n"/>
      <c r="E5634" s="26" t="n"/>
      <c r="F5634" s="26" t="n"/>
    </row>
    <row r="5635">
      <c r="A5635" s="31" t="n"/>
      <c r="B5635" s="26" t="n"/>
      <c r="C5635" s="26" t="n"/>
      <c r="D5635" s="29" t="n"/>
      <c r="E5635" s="26" t="n"/>
      <c r="F5635" s="26" t="n"/>
    </row>
    <row r="5636">
      <c r="A5636" s="31" t="n"/>
      <c r="B5636" s="26" t="n"/>
      <c r="C5636" s="26" t="n"/>
      <c r="D5636" s="29" t="n"/>
      <c r="E5636" s="26" t="n"/>
      <c r="F5636" s="26" t="n"/>
    </row>
    <row r="5637">
      <c r="A5637" s="31" t="n"/>
      <c r="B5637" s="26" t="n"/>
      <c r="C5637" s="26" t="n"/>
      <c r="D5637" s="29" t="n"/>
      <c r="E5637" s="26" t="n"/>
      <c r="F5637" s="26" t="n"/>
    </row>
    <row r="5638">
      <c r="A5638" s="31" t="n"/>
      <c r="B5638" s="26" t="n"/>
      <c r="C5638" s="26" t="n"/>
      <c r="D5638" s="29" t="n"/>
      <c r="E5638" s="26" t="n"/>
      <c r="F5638" s="26" t="n"/>
    </row>
    <row r="5639">
      <c r="A5639" s="31" t="n"/>
      <c r="B5639" s="26" t="n"/>
      <c r="C5639" s="26" t="n"/>
      <c r="D5639" s="29" t="n"/>
      <c r="E5639" s="26" t="n"/>
      <c r="F5639" s="26" t="n"/>
    </row>
    <row r="5640">
      <c r="A5640" s="31" t="n"/>
      <c r="B5640" s="26" t="n"/>
      <c r="C5640" s="26" t="n"/>
      <c r="D5640" s="29" t="n"/>
      <c r="E5640" s="26" t="n"/>
      <c r="F5640" s="26" t="n"/>
    </row>
    <row r="5641">
      <c r="A5641" s="31" t="n"/>
      <c r="B5641" s="26" t="n"/>
      <c r="C5641" s="26" t="n"/>
      <c r="D5641" s="29" t="n"/>
      <c r="E5641" s="26" t="n"/>
      <c r="F5641" s="26" t="n"/>
    </row>
    <row r="5642">
      <c r="A5642" s="31" t="n"/>
      <c r="B5642" s="26" t="n"/>
      <c r="C5642" s="26" t="n"/>
      <c r="D5642" s="29" t="n"/>
      <c r="E5642" s="26" t="n"/>
      <c r="F5642" s="26" t="n"/>
    </row>
    <row r="5643">
      <c r="A5643" s="31" t="n"/>
      <c r="B5643" s="26" t="n"/>
      <c r="C5643" s="26" t="n"/>
      <c r="D5643" s="29" t="n"/>
      <c r="E5643" s="26" t="n"/>
      <c r="F5643" s="26" t="n"/>
    </row>
    <row r="5644">
      <c r="A5644" s="31" t="n"/>
      <c r="B5644" s="26" t="n"/>
      <c r="C5644" s="26" t="n"/>
      <c r="D5644" s="29" t="n"/>
      <c r="E5644" s="26" t="n"/>
      <c r="F5644" s="26" t="n"/>
    </row>
    <row r="5645">
      <c r="A5645" s="31" t="n"/>
      <c r="B5645" s="26" t="n"/>
      <c r="C5645" s="26" t="n"/>
      <c r="D5645" s="29" t="n"/>
      <c r="E5645" s="26" t="n"/>
      <c r="F5645" s="26" t="n"/>
    </row>
    <row r="5646">
      <c r="A5646" s="31" t="n"/>
      <c r="B5646" s="26" t="n"/>
      <c r="C5646" s="26" t="n"/>
      <c r="D5646" s="29" t="n"/>
      <c r="E5646" s="26" t="n"/>
      <c r="F5646" s="26" t="n"/>
    </row>
    <row r="5647">
      <c r="A5647" s="31" t="n"/>
      <c r="B5647" s="26" t="n"/>
      <c r="C5647" s="26" t="n"/>
      <c r="D5647" s="29" t="n"/>
      <c r="E5647" s="26" t="n"/>
      <c r="F5647" s="26" t="n"/>
    </row>
    <row r="5648">
      <c r="A5648" s="31" t="n"/>
      <c r="B5648" s="26" t="n"/>
      <c r="C5648" s="26" t="n"/>
      <c r="D5648" s="29" t="n"/>
      <c r="E5648" s="26" t="n"/>
      <c r="F5648" s="26" t="n"/>
    </row>
    <row r="5649">
      <c r="A5649" s="31" t="n"/>
      <c r="B5649" s="26" t="n"/>
      <c r="C5649" s="26" t="n"/>
      <c r="D5649" s="29" t="n"/>
      <c r="E5649" s="26" t="n"/>
      <c r="F5649" s="26" t="n"/>
    </row>
    <row r="5650">
      <c r="A5650" s="31" t="n"/>
      <c r="B5650" s="26" t="n"/>
      <c r="C5650" s="26" t="n"/>
      <c r="D5650" s="29" t="n"/>
      <c r="E5650" s="26" t="n"/>
      <c r="F5650" s="26" t="n"/>
    </row>
    <row r="5651">
      <c r="A5651" s="31" t="n"/>
      <c r="B5651" s="26" t="n"/>
      <c r="C5651" s="26" t="n"/>
      <c r="D5651" s="29" t="n"/>
      <c r="E5651" s="26" t="n"/>
      <c r="F5651" s="26" t="n"/>
    </row>
    <row r="5652">
      <c r="A5652" s="31" t="n"/>
      <c r="B5652" s="26" t="n"/>
      <c r="C5652" s="26" t="n"/>
      <c r="D5652" s="29" t="n"/>
      <c r="E5652" s="26" t="n"/>
      <c r="F5652" s="26" t="n"/>
    </row>
    <row r="5653">
      <c r="A5653" s="31" t="n"/>
      <c r="B5653" s="26" t="n"/>
      <c r="C5653" s="26" t="n"/>
      <c r="D5653" s="29" t="n"/>
      <c r="E5653" s="26" t="n"/>
      <c r="F5653" s="26" t="n"/>
    </row>
    <row r="5654">
      <c r="A5654" s="31" t="n"/>
      <c r="B5654" s="26" t="n"/>
      <c r="C5654" s="26" t="n"/>
      <c r="D5654" s="29" t="n"/>
      <c r="E5654" s="26" t="n"/>
      <c r="F5654" s="26" t="n"/>
    </row>
    <row r="5655">
      <c r="A5655" s="31" t="n"/>
      <c r="B5655" s="26" t="n"/>
      <c r="C5655" s="26" t="n"/>
      <c r="D5655" s="29" t="n"/>
      <c r="E5655" s="26" t="n"/>
      <c r="F5655" s="26" t="n"/>
    </row>
    <row r="5656">
      <c r="A5656" s="31" t="n"/>
      <c r="B5656" s="26" t="n"/>
      <c r="C5656" s="26" t="n"/>
      <c r="D5656" s="29" t="n"/>
      <c r="E5656" s="26" t="n"/>
      <c r="F5656" s="26" t="n"/>
    </row>
    <row r="5657">
      <c r="A5657" s="31" t="n"/>
      <c r="B5657" s="26" t="n"/>
      <c r="C5657" s="26" t="n"/>
      <c r="D5657" s="29" t="n"/>
      <c r="E5657" s="26" t="n"/>
      <c r="F5657" s="26" t="n"/>
    </row>
    <row r="5658">
      <c r="A5658" s="31" t="n"/>
      <c r="B5658" s="26" t="n"/>
      <c r="C5658" s="26" t="n"/>
      <c r="D5658" s="29" t="n"/>
      <c r="E5658" s="26" t="n"/>
      <c r="F5658" s="26" t="n"/>
    </row>
    <row r="5659">
      <c r="A5659" s="31" t="n"/>
      <c r="B5659" s="26" t="n"/>
      <c r="C5659" s="26" t="n"/>
      <c r="D5659" s="29" t="n"/>
      <c r="E5659" s="26" t="n"/>
      <c r="F5659" s="26" t="n"/>
    </row>
    <row r="5660">
      <c r="A5660" s="31" t="n"/>
      <c r="B5660" s="26" t="n"/>
      <c r="C5660" s="26" t="n"/>
      <c r="D5660" s="29" t="n"/>
      <c r="E5660" s="26" t="n"/>
      <c r="F5660" s="26" t="n"/>
    </row>
    <row r="5661">
      <c r="A5661" s="31" t="n"/>
      <c r="B5661" s="26" t="n"/>
      <c r="C5661" s="26" t="n"/>
      <c r="D5661" s="29" t="n"/>
      <c r="E5661" s="26" t="n"/>
      <c r="F5661" s="26" t="n"/>
    </row>
    <row r="5662">
      <c r="A5662" s="31" t="n"/>
      <c r="B5662" s="26" t="n"/>
      <c r="C5662" s="26" t="n"/>
      <c r="D5662" s="29" t="n"/>
      <c r="E5662" s="26" t="n"/>
      <c r="F5662" s="26" t="n"/>
    </row>
    <row r="5663">
      <c r="A5663" s="31" t="n"/>
      <c r="B5663" s="26" t="n"/>
      <c r="C5663" s="26" t="n"/>
      <c r="D5663" s="29" t="n"/>
      <c r="E5663" s="26" t="n"/>
      <c r="F5663" s="26" t="n"/>
    </row>
    <row r="5664">
      <c r="A5664" s="31" t="n"/>
      <c r="B5664" s="26" t="n"/>
      <c r="C5664" s="26" t="n"/>
      <c r="D5664" s="29" t="n"/>
      <c r="E5664" s="26" t="n"/>
      <c r="F5664" s="26" t="n"/>
    </row>
    <row r="5665">
      <c r="A5665" s="31" t="n"/>
      <c r="B5665" s="26" t="n"/>
      <c r="C5665" s="26" t="n"/>
      <c r="D5665" s="29" t="n"/>
      <c r="E5665" s="26" t="n"/>
      <c r="F5665" s="26" t="n"/>
    </row>
    <row r="5666">
      <c r="A5666" s="31" t="n"/>
      <c r="B5666" s="26" t="n"/>
      <c r="C5666" s="26" t="n"/>
      <c r="D5666" s="29" t="n"/>
      <c r="E5666" s="26" t="n"/>
      <c r="F5666" s="26" t="n"/>
    </row>
    <row r="5667">
      <c r="A5667" s="31" t="n"/>
      <c r="B5667" s="26" t="n"/>
      <c r="C5667" s="26" t="n"/>
      <c r="D5667" s="29" t="n"/>
      <c r="E5667" s="26" t="n"/>
      <c r="F5667" s="26" t="n"/>
    </row>
    <row r="5668">
      <c r="A5668" s="31" t="n"/>
      <c r="B5668" s="26" t="n"/>
      <c r="C5668" s="26" t="n"/>
      <c r="D5668" s="29" t="n"/>
      <c r="E5668" s="26" t="n"/>
      <c r="F5668" s="26" t="n"/>
    </row>
    <row r="5669">
      <c r="A5669" s="31" t="n"/>
      <c r="B5669" s="26" t="n"/>
      <c r="C5669" s="26" t="n"/>
      <c r="D5669" s="29" t="n"/>
      <c r="E5669" s="26" t="n"/>
      <c r="F5669" s="26" t="n"/>
    </row>
    <row r="5670">
      <c r="A5670" s="31" t="n"/>
      <c r="B5670" s="26" t="n"/>
      <c r="C5670" s="26" t="n"/>
      <c r="D5670" s="29" t="n"/>
      <c r="E5670" s="26" t="n"/>
      <c r="F5670" s="26" t="n"/>
    </row>
    <row r="5671">
      <c r="A5671" s="31" t="n"/>
      <c r="B5671" s="26" t="n"/>
      <c r="C5671" s="26" t="n"/>
      <c r="D5671" s="29" t="n"/>
      <c r="E5671" s="26" t="n"/>
      <c r="F5671" s="26" t="n"/>
    </row>
    <row r="5672">
      <c r="A5672" s="31" t="n"/>
      <c r="B5672" s="26" t="n"/>
      <c r="C5672" s="26" t="n"/>
      <c r="D5672" s="29" t="n"/>
      <c r="E5672" s="26" t="n"/>
      <c r="F5672" s="26" t="n"/>
    </row>
    <row r="5673">
      <c r="A5673" s="31" t="n"/>
      <c r="B5673" s="26" t="n"/>
      <c r="C5673" s="26" t="n"/>
      <c r="D5673" s="29" t="n"/>
      <c r="E5673" s="26" t="n"/>
      <c r="F5673" s="26" t="n"/>
    </row>
    <row r="5674">
      <c r="A5674" s="31" t="n"/>
      <c r="B5674" s="26" t="n"/>
      <c r="C5674" s="26" t="n"/>
      <c r="D5674" s="29" t="n"/>
      <c r="E5674" s="26" t="n"/>
      <c r="F5674" s="26" t="n"/>
    </row>
    <row r="5675">
      <c r="A5675" s="31" t="n"/>
      <c r="B5675" s="26" t="n"/>
      <c r="C5675" s="26" t="n"/>
      <c r="D5675" s="29" t="n"/>
      <c r="E5675" s="26" t="n"/>
      <c r="F5675" s="26" t="n"/>
    </row>
    <row r="5676">
      <c r="A5676" s="31" t="n"/>
      <c r="B5676" s="26" t="n"/>
      <c r="C5676" s="26" t="n"/>
      <c r="D5676" s="29" t="n"/>
      <c r="E5676" s="26" t="n"/>
      <c r="F5676" s="26" t="n"/>
    </row>
    <row r="5677">
      <c r="A5677" s="31" t="n"/>
      <c r="B5677" s="26" t="n"/>
      <c r="C5677" s="26" t="n"/>
      <c r="D5677" s="29" t="n"/>
      <c r="E5677" s="26" t="n"/>
      <c r="F5677" s="26" t="n"/>
    </row>
    <row r="5678">
      <c r="A5678" s="31" t="n"/>
      <c r="B5678" s="26" t="n"/>
      <c r="C5678" s="26" t="n"/>
      <c r="D5678" s="29" t="n"/>
      <c r="E5678" s="26" t="n"/>
      <c r="F5678" s="26" t="n"/>
    </row>
    <row r="5679">
      <c r="A5679" s="31" t="n"/>
      <c r="B5679" s="26" t="n"/>
      <c r="C5679" s="26" t="n"/>
      <c r="D5679" s="29" t="n"/>
      <c r="E5679" s="26" t="n"/>
      <c r="F5679" s="26" t="n"/>
    </row>
    <row r="5680">
      <c r="A5680" s="31" t="n"/>
      <c r="B5680" s="26" t="n"/>
      <c r="C5680" s="26" t="n"/>
      <c r="D5680" s="29" t="n"/>
      <c r="E5680" s="26" t="n"/>
      <c r="F5680" s="26" t="n"/>
    </row>
    <row r="5681">
      <c r="A5681" s="31" t="n"/>
      <c r="B5681" s="26" t="n"/>
      <c r="C5681" s="26" t="n"/>
      <c r="D5681" s="29" t="n"/>
      <c r="E5681" s="26" t="n"/>
      <c r="F5681" s="26" t="n"/>
    </row>
    <row r="5682">
      <c r="A5682" s="31" t="n"/>
      <c r="B5682" s="26" t="n"/>
      <c r="C5682" s="26" t="n"/>
      <c r="D5682" s="29" t="n"/>
      <c r="E5682" s="26" t="n"/>
      <c r="F5682" s="26" t="n"/>
    </row>
    <row r="5683">
      <c r="A5683" s="31" t="n"/>
      <c r="B5683" s="26" t="n"/>
      <c r="C5683" s="26" t="n"/>
      <c r="D5683" s="29" t="n"/>
      <c r="E5683" s="26" t="n"/>
      <c r="F5683" s="26" t="n"/>
    </row>
    <row r="5684">
      <c r="A5684" s="31" t="n"/>
      <c r="B5684" s="26" t="n"/>
      <c r="C5684" s="26" t="n"/>
      <c r="D5684" s="29" t="n"/>
      <c r="E5684" s="26" t="n"/>
      <c r="F5684" s="26" t="n"/>
    </row>
    <row r="5685">
      <c r="A5685" s="31" t="n"/>
      <c r="B5685" s="26" t="n"/>
      <c r="C5685" s="26" t="n"/>
      <c r="D5685" s="29" t="n"/>
      <c r="E5685" s="26" t="n"/>
      <c r="F5685" s="26" t="n"/>
    </row>
    <row r="5686">
      <c r="A5686" s="31" t="n"/>
      <c r="B5686" s="26" t="n"/>
      <c r="C5686" s="26" t="n"/>
      <c r="D5686" s="29" t="n"/>
      <c r="E5686" s="26" t="n"/>
      <c r="F5686" s="26" t="n"/>
    </row>
    <row r="5687">
      <c r="A5687" s="31" t="n"/>
      <c r="B5687" s="26" t="n"/>
      <c r="C5687" s="26" t="n"/>
      <c r="D5687" s="29" t="n"/>
      <c r="E5687" s="26" t="n"/>
      <c r="F5687" s="26" t="n"/>
    </row>
    <row r="5688">
      <c r="A5688" s="31" t="n"/>
      <c r="B5688" s="26" t="n"/>
      <c r="C5688" s="26" t="n"/>
      <c r="D5688" s="29" t="n"/>
      <c r="E5688" s="26" t="n"/>
      <c r="F5688" s="26" t="n"/>
    </row>
    <row r="5689">
      <c r="A5689" s="31" t="n"/>
      <c r="B5689" s="26" t="n"/>
      <c r="C5689" s="26" t="n"/>
      <c r="D5689" s="29" t="n"/>
      <c r="E5689" s="26" t="n"/>
      <c r="F5689" s="26" t="n"/>
    </row>
    <row r="5690">
      <c r="A5690" s="31" t="n"/>
      <c r="B5690" s="26" t="n"/>
      <c r="C5690" s="26" t="n"/>
      <c r="D5690" s="29" t="n"/>
      <c r="E5690" s="26" t="n"/>
      <c r="F5690" s="26" t="n"/>
    </row>
    <row r="5691">
      <c r="A5691" s="31" t="n"/>
      <c r="B5691" s="26" t="n"/>
      <c r="C5691" s="26" t="n"/>
      <c r="D5691" s="29" t="n"/>
      <c r="E5691" s="26" t="n"/>
      <c r="F5691" s="26" t="n"/>
    </row>
    <row r="5692">
      <c r="A5692" s="31" t="n"/>
      <c r="B5692" s="26" t="n"/>
      <c r="C5692" s="26" t="n"/>
      <c r="D5692" s="29" t="n"/>
      <c r="E5692" s="26" t="n"/>
      <c r="F5692" s="26" t="n"/>
    </row>
    <row r="5693">
      <c r="A5693" s="31" t="n"/>
      <c r="B5693" s="26" t="n"/>
      <c r="C5693" s="26" t="n"/>
      <c r="D5693" s="29" t="n"/>
      <c r="E5693" s="26" t="n"/>
      <c r="F5693" s="26" t="n"/>
    </row>
    <row r="5694">
      <c r="A5694" s="31" t="n"/>
      <c r="B5694" s="26" t="n"/>
      <c r="C5694" s="26" t="n"/>
      <c r="D5694" s="29" t="n"/>
      <c r="E5694" s="26" t="n"/>
      <c r="F5694" s="26" t="n"/>
    </row>
    <row r="5695">
      <c r="A5695" s="31" t="n"/>
      <c r="B5695" s="26" t="n"/>
      <c r="C5695" s="26" t="n"/>
      <c r="D5695" s="29" t="n"/>
      <c r="E5695" s="26" t="n"/>
      <c r="F5695" s="26" t="n"/>
    </row>
    <row r="5696">
      <c r="A5696" s="31" t="n"/>
      <c r="B5696" s="26" t="n"/>
      <c r="C5696" s="26" t="n"/>
      <c r="D5696" s="29" t="n"/>
      <c r="E5696" s="26" t="n"/>
      <c r="F5696" s="26" t="n"/>
    </row>
    <row r="5697">
      <c r="A5697" s="31" t="n"/>
      <c r="B5697" s="26" t="n"/>
      <c r="C5697" s="26" t="n"/>
      <c r="D5697" s="29" t="n"/>
      <c r="E5697" s="26" t="n"/>
      <c r="F5697" s="26" t="n"/>
    </row>
    <row r="5698">
      <c r="A5698" s="31" t="n"/>
      <c r="B5698" s="26" t="n"/>
      <c r="C5698" s="26" t="n"/>
      <c r="D5698" s="29" t="n"/>
      <c r="E5698" s="26" t="n"/>
      <c r="F5698" s="26" t="n"/>
    </row>
    <row r="5699">
      <c r="A5699" s="31" t="n"/>
      <c r="B5699" s="26" t="n"/>
      <c r="C5699" s="26" t="n"/>
      <c r="D5699" s="29" t="n"/>
      <c r="E5699" s="26" t="n"/>
      <c r="F5699" s="26" t="n"/>
    </row>
    <row r="5700">
      <c r="A5700" s="31" t="n"/>
      <c r="B5700" s="26" t="n"/>
      <c r="C5700" s="26" t="n"/>
      <c r="D5700" s="29" t="n"/>
      <c r="E5700" s="26" t="n"/>
      <c r="F5700" s="26" t="n"/>
    </row>
    <row r="5701">
      <c r="A5701" s="31" t="n"/>
      <c r="B5701" s="26" t="n"/>
      <c r="C5701" s="26" t="n"/>
      <c r="D5701" s="29" t="n"/>
      <c r="E5701" s="26" t="n"/>
      <c r="F5701" s="26" t="n"/>
    </row>
    <row r="5702">
      <c r="A5702" s="31" t="n"/>
      <c r="B5702" s="26" t="n"/>
      <c r="C5702" s="26" t="n"/>
      <c r="D5702" s="29" t="n"/>
      <c r="E5702" s="26" t="n"/>
      <c r="F5702" s="26" t="n"/>
    </row>
    <row r="5703">
      <c r="A5703" s="31" t="n"/>
      <c r="B5703" s="26" t="n"/>
      <c r="C5703" s="26" t="n"/>
      <c r="D5703" s="29" t="n"/>
      <c r="E5703" s="26" t="n"/>
      <c r="F5703" s="26" t="n"/>
    </row>
    <row r="5704">
      <c r="A5704" s="31" t="n"/>
      <c r="B5704" s="26" t="n"/>
      <c r="C5704" s="26" t="n"/>
      <c r="D5704" s="29" t="n"/>
      <c r="E5704" s="26" t="n"/>
      <c r="F5704" s="26" t="n"/>
    </row>
    <row r="5705">
      <c r="A5705" s="31" t="n"/>
      <c r="B5705" s="26" t="n"/>
      <c r="C5705" s="26" t="n"/>
      <c r="D5705" s="29" t="n"/>
      <c r="E5705" s="26" t="n"/>
      <c r="F5705" s="26" t="n"/>
    </row>
    <row r="5706">
      <c r="A5706" s="31" t="n"/>
      <c r="B5706" s="26" t="n"/>
      <c r="C5706" s="26" t="n"/>
      <c r="D5706" s="29" t="n"/>
      <c r="E5706" s="26" t="n"/>
      <c r="F5706" s="26" t="n"/>
    </row>
    <row r="5707">
      <c r="A5707" s="31" t="n"/>
      <c r="B5707" s="26" t="n"/>
      <c r="C5707" s="26" t="n"/>
      <c r="D5707" s="29" t="n"/>
      <c r="E5707" s="26" t="n"/>
      <c r="F5707" s="26" t="n"/>
    </row>
    <row r="5708">
      <c r="A5708" s="31" t="n"/>
      <c r="B5708" s="26" t="n"/>
      <c r="C5708" s="26" t="n"/>
      <c r="D5708" s="29" t="n"/>
      <c r="E5708" s="26" t="n"/>
      <c r="F5708" s="26" t="n"/>
    </row>
    <row r="5709">
      <c r="A5709" s="31" t="n"/>
      <c r="B5709" s="26" t="n"/>
      <c r="C5709" s="26" t="n"/>
      <c r="D5709" s="29" t="n"/>
      <c r="E5709" s="26" t="n"/>
      <c r="F5709" s="26" t="n"/>
    </row>
    <row r="5710">
      <c r="A5710" s="31" t="n"/>
      <c r="B5710" s="26" t="n"/>
      <c r="C5710" s="26" t="n"/>
      <c r="D5710" s="29" t="n"/>
      <c r="E5710" s="26" t="n"/>
      <c r="F5710" s="26" t="n"/>
    </row>
    <row r="5711">
      <c r="A5711" s="31" t="n"/>
      <c r="B5711" s="26" t="n"/>
      <c r="C5711" s="26" t="n"/>
      <c r="D5711" s="29" t="n"/>
      <c r="E5711" s="26" t="n"/>
      <c r="F5711" s="26" t="n"/>
    </row>
    <row r="5712">
      <c r="A5712" s="31" t="n"/>
      <c r="B5712" s="26" t="n"/>
      <c r="C5712" s="26" t="n"/>
      <c r="D5712" s="29" t="n"/>
      <c r="E5712" s="26" t="n"/>
      <c r="F5712" s="26" t="n"/>
    </row>
    <row r="5713">
      <c r="A5713" s="31" t="n"/>
      <c r="B5713" s="26" t="n"/>
      <c r="C5713" s="26" t="n"/>
      <c r="D5713" s="29" t="n"/>
      <c r="E5713" s="26" t="n"/>
      <c r="F5713" s="26" t="n"/>
    </row>
    <row r="5714">
      <c r="A5714" s="31" t="n"/>
      <c r="B5714" s="26" t="n"/>
      <c r="C5714" s="26" t="n"/>
      <c r="D5714" s="29" t="n"/>
      <c r="E5714" s="26" t="n"/>
      <c r="F5714" s="26" t="n"/>
    </row>
    <row r="5715">
      <c r="A5715" s="31" t="n"/>
      <c r="B5715" s="26" t="n"/>
      <c r="C5715" s="26" t="n"/>
      <c r="D5715" s="29" t="n"/>
      <c r="E5715" s="26" t="n"/>
      <c r="F5715" s="26" t="n"/>
    </row>
    <row r="5716">
      <c r="A5716" s="31" t="n"/>
      <c r="B5716" s="26" t="n"/>
      <c r="C5716" s="26" t="n"/>
      <c r="D5716" s="29" t="n"/>
      <c r="E5716" s="26" t="n"/>
      <c r="F5716" s="26" t="n"/>
    </row>
    <row r="5717">
      <c r="A5717" s="31" t="n"/>
      <c r="B5717" s="26" t="n"/>
      <c r="C5717" s="26" t="n"/>
      <c r="D5717" s="29" t="n"/>
      <c r="E5717" s="26" t="n"/>
      <c r="F5717" s="26" t="n"/>
    </row>
    <row r="5718">
      <c r="A5718" s="31" t="n"/>
      <c r="B5718" s="26" t="n"/>
      <c r="C5718" s="26" t="n"/>
      <c r="D5718" s="29" t="n"/>
      <c r="E5718" s="26" t="n"/>
      <c r="F5718" s="26" t="n"/>
    </row>
    <row r="5719">
      <c r="A5719" s="31" t="n"/>
      <c r="B5719" s="26" t="n"/>
      <c r="C5719" s="26" t="n"/>
      <c r="D5719" s="29" t="n"/>
      <c r="E5719" s="26" t="n"/>
      <c r="F5719" s="26" t="n"/>
    </row>
    <row r="5720">
      <c r="A5720" s="31" t="n"/>
      <c r="B5720" s="26" t="n"/>
      <c r="C5720" s="26" t="n"/>
      <c r="D5720" s="29" t="n"/>
      <c r="E5720" s="26" t="n"/>
      <c r="F5720" s="26" t="n"/>
    </row>
    <row r="5721">
      <c r="A5721" s="31" t="n"/>
      <c r="B5721" s="26" t="n"/>
      <c r="C5721" s="26" t="n"/>
      <c r="D5721" s="29" t="n"/>
      <c r="E5721" s="26" t="n"/>
      <c r="F5721" s="26" t="n"/>
    </row>
    <row r="5722">
      <c r="A5722" s="31" t="n"/>
      <c r="B5722" s="26" t="n"/>
      <c r="C5722" s="26" t="n"/>
      <c r="D5722" s="29" t="n"/>
      <c r="E5722" s="26" t="n"/>
      <c r="F5722" s="26" t="n"/>
    </row>
    <row r="5723">
      <c r="A5723" s="31" t="n"/>
      <c r="B5723" s="26" t="n"/>
      <c r="C5723" s="26" t="n"/>
      <c r="D5723" s="29" t="n"/>
      <c r="E5723" s="26" t="n"/>
      <c r="F5723" s="26" t="n"/>
    </row>
    <row r="5724">
      <c r="A5724" s="31" t="n"/>
      <c r="B5724" s="26" t="n"/>
      <c r="C5724" s="26" t="n"/>
      <c r="D5724" s="29" t="n"/>
      <c r="E5724" s="26" t="n"/>
      <c r="F5724" s="26" t="n"/>
    </row>
    <row r="5725">
      <c r="A5725" s="31" t="n"/>
      <c r="B5725" s="26" t="n"/>
      <c r="C5725" s="26" t="n"/>
      <c r="D5725" s="29" t="n"/>
      <c r="E5725" s="26" t="n"/>
      <c r="F5725" s="26" t="n"/>
    </row>
    <row r="5726">
      <c r="A5726" s="31" t="n"/>
      <c r="B5726" s="26" t="n"/>
      <c r="C5726" s="26" t="n"/>
      <c r="D5726" s="29" t="n"/>
      <c r="E5726" s="26" t="n"/>
      <c r="F5726" s="26" t="n"/>
    </row>
    <row r="5727">
      <c r="A5727" s="31" t="n"/>
      <c r="B5727" s="26" t="n"/>
      <c r="C5727" s="26" t="n"/>
      <c r="D5727" s="29" t="n"/>
      <c r="E5727" s="26" t="n"/>
      <c r="F5727" s="26" t="n"/>
    </row>
    <row r="5728">
      <c r="A5728" s="31" t="n"/>
      <c r="B5728" s="26" t="n"/>
      <c r="C5728" s="26" t="n"/>
      <c r="D5728" s="29" t="n"/>
      <c r="E5728" s="26" t="n"/>
      <c r="F5728" s="26" t="n"/>
    </row>
    <row r="5729">
      <c r="A5729" s="31" t="n"/>
      <c r="B5729" s="26" t="n"/>
      <c r="C5729" s="26" t="n"/>
      <c r="D5729" s="29" t="n"/>
      <c r="E5729" s="26" t="n"/>
      <c r="F5729" s="26" t="n"/>
    </row>
    <row r="5730">
      <c r="A5730" s="31" t="n"/>
      <c r="B5730" s="26" t="n"/>
      <c r="C5730" s="26" t="n"/>
      <c r="D5730" s="29" t="n"/>
      <c r="E5730" s="26" t="n"/>
      <c r="F5730" s="26" t="n"/>
    </row>
    <row r="5731">
      <c r="A5731" s="31" t="n"/>
      <c r="B5731" s="26" t="n"/>
      <c r="C5731" s="26" t="n"/>
      <c r="D5731" s="29" t="n"/>
      <c r="E5731" s="26" t="n"/>
      <c r="F5731" s="26" t="n"/>
    </row>
    <row r="5732">
      <c r="A5732" s="31" t="n"/>
      <c r="B5732" s="26" t="n"/>
      <c r="C5732" s="26" t="n"/>
      <c r="D5732" s="29" t="n"/>
      <c r="E5732" s="26" t="n"/>
      <c r="F5732" s="26" t="n"/>
    </row>
    <row r="5733">
      <c r="A5733" s="31" t="n"/>
      <c r="B5733" s="26" t="n"/>
      <c r="C5733" s="26" t="n"/>
      <c r="D5733" s="29" t="n"/>
      <c r="E5733" s="26" t="n"/>
      <c r="F5733" s="26" t="n"/>
    </row>
    <row r="5734">
      <c r="A5734" s="31" t="n"/>
      <c r="B5734" s="26" t="n"/>
      <c r="C5734" s="26" t="n"/>
      <c r="D5734" s="29" t="n"/>
      <c r="E5734" s="26" t="n"/>
      <c r="F5734" s="26" t="n"/>
    </row>
    <row r="5735">
      <c r="A5735" s="31" t="n"/>
      <c r="B5735" s="26" t="n"/>
      <c r="C5735" s="26" t="n"/>
      <c r="D5735" s="29" t="n"/>
      <c r="E5735" s="26" t="n"/>
      <c r="F5735" s="26" t="n"/>
    </row>
    <row r="5736">
      <c r="A5736" s="31" t="n"/>
      <c r="B5736" s="26" t="n"/>
      <c r="C5736" s="26" t="n"/>
      <c r="D5736" s="29" t="n"/>
      <c r="E5736" s="26" t="n"/>
      <c r="F5736" s="26" t="n"/>
    </row>
    <row r="5737">
      <c r="A5737" s="31" t="n"/>
      <c r="B5737" s="26" t="n"/>
      <c r="C5737" s="26" t="n"/>
      <c r="D5737" s="29" t="n"/>
      <c r="E5737" s="26" t="n"/>
      <c r="F5737" s="26" t="n"/>
    </row>
    <row r="5738">
      <c r="A5738" s="31" t="n"/>
      <c r="B5738" s="26" t="n"/>
      <c r="C5738" s="26" t="n"/>
      <c r="D5738" s="29" t="n"/>
      <c r="E5738" s="26" t="n"/>
      <c r="F5738" s="26" t="n"/>
    </row>
    <row r="5739">
      <c r="A5739" s="31" t="n"/>
      <c r="B5739" s="26" t="n"/>
      <c r="C5739" s="26" t="n"/>
      <c r="D5739" s="29" t="n"/>
      <c r="E5739" s="26" t="n"/>
      <c r="F5739" s="26" t="n"/>
    </row>
    <row r="5740">
      <c r="A5740" s="31" t="n"/>
      <c r="B5740" s="26" t="n"/>
      <c r="C5740" s="26" t="n"/>
      <c r="D5740" s="29" t="n"/>
      <c r="E5740" s="26" t="n"/>
      <c r="F5740" s="26" t="n"/>
    </row>
    <row r="5741">
      <c r="A5741" s="31" t="n"/>
      <c r="B5741" s="26" t="n"/>
      <c r="C5741" s="26" t="n"/>
      <c r="D5741" s="29" t="n"/>
      <c r="E5741" s="26" t="n"/>
      <c r="F5741" s="26" t="n"/>
    </row>
    <row r="5742">
      <c r="A5742" s="31" t="n"/>
      <c r="B5742" s="26" t="n"/>
      <c r="C5742" s="26" t="n"/>
      <c r="D5742" s="29" t="n"/>
      <c r="E5742" s="26" t="n"/>
      <c r="F5742" s="26" t="n"/>
    </row>
    <row r="5743">
      <c r="A5743" s="31" t="n"/>
      <c r="B5743" s="26" t="n"/>
      <c r="C5743" s="26" t="n"/>
      <c r="D5743" s="29" t="n"/>
      <c r="E5743" s="26" t="n"/>
      <c r="F5743" s="26" t="n"/>
    </row>
    <row r="5744">
      <c r="A5744" s="31" t="n"/>
      <c r="B5744" s="26" t="n"/>
      <c r="C5744" s="26" t="n"/>
      <c r="D5744" s="29" t="n"/>
      <c r="E5744" s="26" t="n"/>
      <c r="F5744" s="26" t="n"/>
    </row>
    <row r="5745">
      <c r="A5745" s="31" t="n"/>
      <c r="B5745" s="26" t="n"/>
      <c r="C5745" s="26" t="n"/>
      <c r="D5745" s="29" t="n"/>
      <c r="E5745" s="26" t="n"/>
      <c r="F5745" s="26" t="n"/>
    </row>
    <row r="5746">
      <c r="A5746" s="31" t="n"/>
      <c r="B5746" s="26" t="n"/>
      <c r="C5746" s="26" t="n"/>
      <c r="D5746" s="29" t="n"/>
      <c r="E5746" s="26" t="n"/>
      <c r="F5746" s="26" t="n"/>
    </row>
    <row r="5747">
      <c r="A5747" s="31" t="n"/>
      <c r="B5747" s="26" t="n"/>
      <c r="C5747" s="26" t="n"/>
      <c r="D5747" s="29" t="n"/>
      <c r="E5747" s="26" t="n"/>
      <c r="F5747" s="26" t="n"/>
    </row>
    <row r="5748">
      <c r="A5748" s="31" t="n"/>
      <c r="B5748" s="26" t="n"/>
      <c r="C5748" s="26" t="n"/>
      <c r="D5748" s="29" t="n"/>
      <c r="E5748" s="26" t="n"/>
      <c r="F5748" s="26" t="n"/>
    </row>
    <row r="5749">
      <c r="A5749" s="31" t="n"/>
      <c r="B5749" s="26" t="n"/>
      <c r="C5749" s="26" t="n"/>
      <c r="D5749" s="29" t="n"/>
      <c r="E5749" s="26" t="n"/>
      <c r="F5749" s="26" t="n"/>
    </row>
    <row r="5750">
      <c r="A5750" s="31" t="n"/>
      <c r="B5750" s="26" t="n"/>
      <c r="C5750" s="26" t="n"/>
      <c r="D5750" s="29" t="n"/>
      <c r="E5750" s="26" t="n"/>
      <c r="F5750" s="26" t="n"/>
    </row>
    <row r="5751">
      <c r="A5751" s="31" t="n"/>
      <c r="B5751" s="26" t="n"/>
      <c r="C5751" s="26" t="n"/>
      <c r="D5751" s="29" t="n"/>
      <c r="E5751" s="26" t="n"/>
      <c r="F5751" s="26" t="n"/>
    </row>
    <row r="5752">
      <c r="A5752" s="31" t="n"/>
      <c r="B5752" s="26" t="n"/>
      <c r="C5752" s="26" t="n"/>
      <c r="D5752" s="29" t="n"/>
      <c r="E5752" s="26" t="n"/>
      <c r="F5752" s="26" t="n"/>
    </row>
    <row r="5753">
      <c r="A5753" s="31" t="n"/>
      <c r="B5753" s="26" t="n"/>
      <c r="C5753" s="26" t="n"/>
      <c r="D5753" s="29" t="n"/>
      <c r="E5753" s="26" t="n"/>
      <c r="F5753" s="26" t="n"/>
    </row>
    <row r="5754">
      <c r="A5754" s="31" t="n"/>
      <c r="B5754" s="26" t="n"/>
      <c r="C5754" s="26" t="n"/>
      <c r="D5754" s="29" t="n"/>
      <c r="E5754" s="26" t="n"/>
      <c r="F5754" s="26" t="n"/>
    </row>
    <row r="5755">
      <c r="A5755" s="31" t="n"/>
      <c r="B5755" s="26" t="n"/>
      <c r="C5755" s="26" t="n"/>
      <c r="D5755" s="29" t="n"/>
      <c r="E5755" s="26" t="n"/>
      <c r="F5755" s="26" t="n"/>
    </row>
    <row r="5756">
      <c r="A5756" s="31" t="n"/>
      <c r="B5756" s="26" t="n"/>
      <c r="C5756" s="26" t="n"/>
      <c r="D5756" s="29" t="n"/>
      <c r="E5756" s="26" t="n"/>
      <c r="F5756" s="26" t="n"/>
    </row>
    <row r="5757">
      <c r="A5757" s="31" t="n"/>
      <c r="B5757" s="26" t="n"/>
      <c r="C5757" s="26" t="n"/>
      <c r="D5757" s="29" t="n"/>
      <c r="E5757" s="26" t="n"/>
      <c r="F5757" s="26" t="n"/>
    </row>
    <row r="5758">
      <c r="A5758" s="31" t="n"/>
      <c r="B5758" s="26" t="n"/>
      <c r="C5758" s="26" t="n"/>
      <c r="D5758" s="29" t="n"/>
      <c r="E5758" s="26" t="n"/>
      <c r="F5758" s="26" t="n"/>
    </row>
    <row r="5759">
      <c r="A5759" s="31" t="n"/>
      <c r="B5759" s="26" t="n"/>
      <c r="C5759" s="26" t="n"/>
      <c r="D5759" s="29" t="n"/>
      <c r="E5759" s="26" t="n"/>
      <c r="F5759" s="26" t="n"/>
    </row>
    <row r="5760">
      <c r="A5760" s="31" t="n"/>
      <c r="B5760" s="26" t="n"/>
      <c r="C5760" s="26" t="n"/>
      <c r="D5760" s="29" t="n"/>
      <c r="E5760" s="26" t="n"/>
      <c r="F5760" s="26" t="n"/>
    </row>
    <row r="5761">
      <c r="A5761" s="31" t="n"/>
      <c r="B5761" s="26" t="n"/>
      <c r="C5761" s="26" t="n"/>
      <c r="D5761" s="29" t="n"/>
      <c r="E5761" s="26" t="n"/>
      <c r="F5761" s="26" t="n"/>
    </row>
    <row r="5762">
      <c r="A5762" s="31" t="n"/>
      <c r="B5762" s="26" t="n"/>
      <c r="C5762" s="26" t="n"/>
      <c r="D5762" s="29" t="n"/>
      <c r="E5762" s="26" t="n"/>
      <c r="F5762" s="26" t="n"/>
    </row>
    <row r="5763">
      <c r="A5763" s="31" t="n"/>
      <c r="B5763" s="26" t="n"/>
      <c r="C5763" s="26" t="n"/>
      <c r="D5763" s="29" t="n"/>
      <c r="E5763" s="26" t="n"/>
      <c r="F5763" s="26" t="n"/>
    </row>
    <row r="5764">
      <c r="A5764" s="31" t="n"/>
      <c r="B5764" s="26" t="n"/>
      <c r="C5764" s="26" t="n"/>
      <c r="D5764" s="29" t="n"/>
      <c r="E5764" s="26" t="n"/>
      <c r="F5764" s="26" t="n"/>
    </row>
    <row r="5765">
      <c r="A5765" s="31" t="n"/>
      <c r="B5765" s="26" t="n"/>
      <c r="C5765" s="26" t="n"/>
      <c r="D5765" s="29" t="n"/>
      <c r="E5765" s="26" t="n"/>
      <c r="F5765" s="26" t="n"/>
    </row>
    <row r="5766">
      <c r="A5766" s="31" t="n"/>
      <c r="B5766" s="26" t="n"/>
      <c r="C5766" s="26" t="n"/>
      <c r="D5766" s="29" t="n"/>
      <c r="E5766" s="26" t="n"/>
      <c r="F5766" s="26" t="n"/>
    </row>
    <row r="5767">
      <c r="A5767" s="31" t="n"/>
      <c r="B5767" s="26" t="n"/>
      <c r="C5767" s="26" t="n"/>
      <c r="D5767" s="29" t="n"/>
      <c r="E5767" s="26" t="n"/>
      <c r="F5767" s="26" t="n"/>
    </row>
    <row r="5768">
      <c r="A5768" s="31" t="n"/>
      <c r="B5768" s="26" t="n"/>
      <c r="C5768" s="26" t="n"/>
      <c r="D5768" s="29" t="n"/>
      <c r="E5768" s="26" t="n"/>
      <c r="F5768" s="26" t="n"/>
    </row>
    <row r="5769">
      <c r="A5769" s="31" t="n"/>
      <c r="B5769" s="26" t="n"/>
      <c r="C5769" s="26" t="n"/>
      <c r="D5769" s="29" t="n"/>
      <c r="E5769" s="26" t="n"/>
      <c r="F5769" s="26" t="n"/>
    </row>
    <row r="5770">
      <c r="A5770" s="31" t="n"/>
      <c r="B5770" s="26" t="n"/>
      <c r="C5770" s="26" t="n"/>
      <c r="D5770" s="29" t="n"/>
      <c r="E5770" s="26" t="n"/>
      <c r="F5770" s="26" t="n"/>
    </row>
    <row r="5771">
      <c r="A5771" s="31" t="n"/>
      <c r="B5771" s="26" t="n"/>
      <c r="C5771" s="26" t="n"/>
      <c r="D5771" s="29" t="n"/>
      <c r="E5771" s="26" t="n"/>
      <c r="F5771" s="26" t="n"/>
    </row>
    <row r="5772">
      <c r="A5772" s="31" t="n"/>
      <c r="B5772" s="26" t="n"/>
      <c r="C5772" s="26" t="n"/>
      <c r="D5772" s="29" t="n"/>
      <c r="E5772" s="26" t="n"/>
      <c r="F5772" s="26" t="n"/>
    </row>
    <row r="5773">
      <c r="A5773" s="31" t="n"/>
      <c r="B5773" s="26" t="n"/>
      <c r="C5773" s="26" t="n"/>
      <c r="D5773" s="29" t="n"/>
      <c r="E5773" s="26" t="n"/>
      <c r="F5773" s="26" t="n"/>
    </row>
    <row r="5774">
      <c r="A5774" s="31" t="n"/>
      <c r="B5774" s="26" t="n"/>
      <c r="C5774" s="26" t="n"/>
      <c r="D5774" s="29" t="n"/>
      <c r="E5774" s="26" t="n"/>
      <c r="F5774" s="26" t="n"/>
    </row>
    <row r="5775">
      <c r="A5775" s="31" t="n"/>
      <c r="B5775" s="26" t="n"/>
      <c r="C5775" s="26" t="n"/>
      <c r="D5775" s="29" t="n"/>
      <c r="E5775" s="26" t="n"/>
      <c r="F5775" s="26" t="n"/>
    </row>
    <row r="5776">
      <c r="A5776" s="31" t="n"/>
      <c r="B5776" s="26" t="n"/>
      <c r="C5776" s="26" t="n"/>
      <c r="D5776" s="29" t="n"/>
      <c r="E5776" s="26" t="n"/>
      <c r="F5776" s="26" t="n"/>
    </row>
    <row r="5777">
      <c r="A5777" s="31" t="n"/>
      <c r="B5777" s="26" t="n"/>
      <c r="C5777" s="26" t="n"/>
      <c r="D5777" s="29" t="n"/>
      <c r="E5777" s="26" t="n"/>
      <c r="F5777" s="26" t="n"/>
    </row>
    <row r="5778">
      <c r="A5778" s="31" t="n"/>
      <c r="B5778" s="26" t="n"/>
      <c r="C5778" s="26" t="n"/>
      <c r="D5778" s="29" t="n"/>
      <c r="E5778" s="26" t="n"/>
      <c r="F5778" s="26" t="n"/>
    </row>
    <row r="5779">
      <c r="A5779" s="31" t="n"/>
      <c r="B5779" s="26" t="n"/>
      <c r="C5779" s="26" t="n"/>
      <c r="D5779" s="29" t="n"/>
      <c r="E5779" s="26" t="n"/>
      <c r="F5779" s="26" t="n"/>
    </row>
    <row r="5780">
      <c r="A5780" s="31" t="n"/>
      <c r="B5780" s="26" t="n"/>
      <c r="C5780" s="26" t="n"/>
      <c r="D5780" s="29" t="n"/>
      <c r="E5780" s="26" t="n"/>
      <c r="F5780" s="26" t="n"/>
    </row>
    <row r="5781">
      <c r="A5781" s="31" t="n"/>
      <c r="B5781" s="26" t="n"/>
      <c r="C5781" s="26" t="n"/>
      <c r="D5781" s="29" t="n"/>
      <c r="E5781" s="26" t="n"/>
      <c r="F5781" s="26" t="n"/>
    </row>
    <row r="5782">
      <c r="A5782" s="31" t="n"/>
      <c r="B5782" s="26" t="n"/>
      <c r="C5782" s="26" t="n"/>
      <c r="D5782" s="29" t="n"/>
      <c r="E5782" s="26" t="n"/>
      <c r="F5782" s="26" t="n"/>
    </row>
    <row r="5783">
      <c r="A5783" s="31" t="n"/>
      <c r="B5783" s="26" t="n"/>
      <c r="C5783" s="26" t="n"/>
      <c r="D5783" s="29" t="n"/>
      <c r="E5783" s="26" t="n"/>
      <c r="F5783" s="26" t="n"/>
    </row>
    <row r="5784">
      <c r="A5784" s="31" t="n"/>
      <c r="B5784" s="26" t="n"/>
      <c r="C5784" s="26" t="n"/>
      <c r="D5784" s="29" t="n"/>
      <c r="E5784" s="26" t="n"/>
      <c r="F5784" s="26" t="n"/>
    </row>
    <row r="5785">
      <c r="A5785" s="31" t="n"/>
      <c r="B5785" s="26" t="n"/>
      <c r="C5785" s="26" t="n"/>
      <c r="D5785" s="29" t="n"/>
      <c r="E5785" s="26" t="n"/>
      <c r="F5785" s="26" t="n"/>
    </row>
    <row r="5786">
      <c r="A5786" s="31" t="n"/>
      <c r="B5786" s="26" t="n"/>
      <c r="C5786" s="26" t="n"/>
      <c r="D5786" s="29" t="n"/>
      <c r="E5786" s="26" t="n"/>
      <c r="F5786" s="26" t="n"/>
    </row>
    <row r="5787">
      <c r="A5787" s="31" t="n"/>
      <c r="B5787" s="26" t="n"/>
      <c r="C5787" s="26" t="n"/>
      <c r="D5787" s="29" t="n"/>
      <c r="E5787" s="26" t="n"/>
      <c r="F5787" s="26" t="n"/>
    </row>
    <row r="5788">
      <c r="A5788" s="31" t="n"/>
      <c r="B5788" s="26" t="n"/>
      <c r="C5788" s="26" t="n"/>
      <c r="D5788" s="29" t="n"/>
      <c r="E5788" s="26" t="n"/>
      <c r="F5788" s="26" t="n"/>
    </row>
    <row r="5789">
      <c r="A5789" s="31" t="n"/>
      <c r="B5789" s="26" t="n"/>
      <c r="C5789" s="26" t="n"/>
      <c r="D5789" s="29" t="n"/>
      <c r="E5789" s="26" t="n"/>
      <c r="F5789" s="26" t="n"/>
    </row>
    <row r="5790">
      <c r="A5790" s="31" t="n"/>
      <c r="B5790" s="26" t="n"/>
      <c r="C5790" s="26" t="n"/>
      <c r="D5790" s="29" t="n"/>
      <c r="E5790" s="26" t="n"/>
      <c r="F5790" s="26" t="n"/>
    </row>
    <row r="5791">
      <c r="A5791" s="31" t="n"/>
      <c r="B5791" s="26" t="n"/>
      <c r="C5791" s="26" t="n"/>
      <c r="D5791" s="29" t="n"/>
      <c r="E5791" s="26" t="n"/>
      <c r="F5791" s="26" t="n"/>
    </row>
    <row r="5792">
      <c r="A5792" s="31" t="n"/>
      <c r="B5792" s="26" t="n"/>
      <c r="C5792" s="26" t="n"/>
      <c r="D5792" s="29" t="n"/>
      <c r="E5792" s="26" t="n"/>
      <c r="F5792" s="26" t="n"/>
    </row>
    <row r="5793">
      <c r="A5793" s="31" t="n"/>
      <c r="B5793" s="26" t="n"/>
      <c r="C5793" s="26" t="n"/>
      <c r="D5793" s="29" t="n"/>
      <c r="E5793" s="26" t="n"/>
      <c r="F5793" s="26" t="n"/>
    </row>
    <row r="5794">
      <c r="A5794" s="31" t="n"/>
      <c r="B5794" s="26" t="n"/>
      <c r="C5794" s="26" t="n"/>
      <c r="D5794" s="29" t="n"/>
      <c r="E5794" s="26" t="n"/>
      <c r="F5794" s="26" t="n"/>
    </row>
    <row r="5795">
      <c r="A5795" s="31" t="n"/>
      <c r="B5795" s="26" t="n"/>
      <c r="C5795" s="26" t="n"/>
      <c r="D5795" s="29" t="n"/>
      <c r="E5795" s="26" t="n"/>
      <c r="F5795" s="26" t="n"/>
    </row>
    <row r="5796">
      <c r="A5796" s="31" t="n"/>
      <c r="B5796" s="26" t="n"/>
      <c r="C5796" s="26" t="n"/>
      <c r="D5796" s="29" t="n"/>
      <c r="E5796" s="26" t="n"/>
      <c r="F5796" s="26" t="n"/>
    </row>
    <row r="5797">
      <c r="A5797" s="31" t="n"/>
      <c r="B5797" s="26" t="n"/>
      <c r="C5797" s="26" t="n"/>
      <c r="D5797" s="29" t="n"/>
      <c r="E5797" s="26" t="n"/>
      <c r="F5797" s="26" t="n"/>
    </row>
    <row r="5798">
      <c r="A5798" s="31" t="n"/>
      <c r="B5798" s="26" t="n"/>
      <c r="C5798" s="26" t="n"/>
      <c r="D5798" s="29" t="n"/>
      <c r="E5798" s="26" t="n"/>
      <c r="F5798" s="26" t="n"/>
    </row>
    <row r="5799">
      <c r="A5799" s="31" t="n"/>
      <c r="B5799" s="26" t="n"/>
      <c r="C5799" s="26" t="n"/>
      <c r="D5799" s="29" t="n"/>
      <c r="E5799" s="26" t="n"/>
      <c r="F5799" s="26" t="n"/>
    </row>
    <row r="5800">
      <c r="A5800" s="31" t="n"/>
      <c r="B5800" s="26" t="n"/>
      <c r="C5800" s="26" t="n"/>
      <c r="D5800" s="29" t="n"/>
      <c r="E5800" s="26" t="n"/>
      <c r="F5800" s="26" t="n"/>
    </row>
    <row r="5801">
      <c r="A5801" s="31" t="n"/>
      <c r="B5801" s="26" t="n"/>
      <c r="C5801" s="26" t="n"/>
      <c r="D5801" s="29" t="n"/>
      <c r="E5801" s="26" t="n"/>
      <c r="F5801" s="26" t="n"/>
    </row>
    <row r="5802">
      <c r="A5802" s="31" t="n"/>
      <c r="B5802" s="26" t="n"/>
      <c r="C5802" s="26" t="n"/>
      <c r="D5802" s="29" t="n"/>
      <c r="E5802" s="26" t="n"/>
      <c r="F5802" s="26" t="n"/>
    </row>
    <row r="5803">
      <c r="A5803" s="31" t="n"/>
      <c r="B5803" s="26" t="n"/>
      <c r="C5803" s="26" t="n"/>
      <c r="D5803" s="29" t="n"/>
      <c r="E5803" s="26" t="n"/>
      <c r="F5803" s="26" t="n"/>
    </row>
    <row r="5804">
      <c r="A5804" s="31" t="n"/>
      <c r="B5804" s="26" t="n"/>
      <c r="C5804" s="26" t="n"/>
      <c r="D5804" s="29" t="n"/>
      <c r="E5804" s="26" t="n"/>
      <c r="F5804" s="26" t="n"/>
    </row>
    <row r="5805">
      <c r="A5805" s="31" t="n"/>
      <c r="B5805" s="26" t="n"/>
      <c r="C5805" s="26" t="n"/>
      <c r="D5805" s="29" t="n"/>
      <c r="E5805" s="26" t="n"/>
      <c r="F5805" s="26" t="n"/>
    </row>
    <row r="5806">
      <c r="A5806" s="31" t="n"/>
      <c r="B5806" s="26" t="n"/>
      <c r="C5806" s="26" t="n"/>
      <c r="D5806" s="29" t="n"/>
      <c r="E5806" s="26" t="n"/>
      <c r="F5806" s="26" t="n"/>
    </row>
    <row r="5807">
      <c r="A5807" s="31" t="n"/>
      <c r="B5807" s="26" t="n"/>
      <c r="C5807" s="26" t="n"/>
      <c r="D5807" s="29" t="n"/>
      <c r="E5807" s="26" t="n"/>
      <c r="F5807" s="26" t="n"/>
    </row>
    <row r="5808">
      <c r="A5808" s="31" t="n"/>
      <c r="B5808" s="26" t="n"/>
      <c r="C5808" s="26" t="n"/>
      <c r="D5808" s="29" t="n"/>
      <c r="E5808" s="26" t="n"/>
      <c r="F5808" s="26" t="n"/>
    </row>
    <row r="5809">
      <c r="A5809" s="31" t="n"/>
      <c r="B5809" s="26" t="n"/>
      <c r="C5809" s="26" t="n"/>
      <c r="D5809" s="29" t="n"/>
      <c r="E5809" s="26" t="n"/>
      <c r="F5809" s="26" t="n"/>
    </row>
    <row r="5810">
      <c r="A5810" s="31" t="n"/>
      <c r="B5810" s="26" t="n"/>
      <c r="C5810" s="26" t="n"/>
      <c r="D5810" s="29" t="n"/>
      <c r="E5810" s="26" t="n"/>
      <c r="F5810" s="26" t="n"/>
    </row>
    <row r="5811">
      <c r="A5811" s="31" t="n"/>
      <c r="B5811" s="26" t="n"/>
      <c r="C5811" s="26" t="n"/>
      <c r="D5811" s="29" t="n"/>
      <c r="E5811" s="26" t="n"/>
      <c r="F5811" s="26" t="n"/>
    </row>
    <row r="5812">
      <c r="A5812" s="31" t="n"/>
      <c r="B5812" s="26" t="n"/>
      <c r="C5812" s="26" t="n"/>
      <c r="D5812" s="29" t="n"/>
      <c r="E5812" s="26" t="n"/>
      <c r="F5812" s="26" t="n"/>
    </row>
    <row r="5813">
      <c r="A5813" s="31" t="n"/>
      <c r="B5813" s="26" t="n"/>
      <c r="C5813" s="26" t="n"/>
      <c r="D5813" s="29" t="n"/>
      <c r="E5813" s="26" t="n"/>
      <c r="F5813" s="26" t="n"/>
    </row>
    <row r="5814">
      <c r="A5814" s="31" t="n"/>
      <c r="B5814" s="26" t="n"/>
      <c r="C5814" s="26" t="n"/>
      <c r="D5814" s="29" t="n"/>
      <c r="E5814" s="26" t="n"/>
      <c r="F5814" s="26" t="n"/>
    </row>
    <row r="5815">
      <c r="A5815" s="31" t="n"/>
      <c r="B5815" s="26" t="n"/>
      <c r="C5815" s="26" t="n"/>
      <c r="D5815" s="29" t="n"/>
      <c r="E5815" s="26" t="n"/>
      <c r="F5815" s="26" t="n"/>
    </row>
    <row r="5816">
      <c r="A5816" s="31" t="n"/>
      <c r="B5816" s="26" t="n"/>
      <c r="C5816" s="26" t="n"/>
      <c r="D5816" s="29" t="n"/>
      <c r="E5816" s="26" t="n"/>
      <c r="F5816" s="26" t="n"/>
    </row>
    <row r="5817">
      <c r="A5817" s="31" t="n"/>
      <c r="B5817" s="26" t="n"/>
      <c r="C5817" s="26" t="n"/>
      <c r="D5817" s="29" t="n"/>
      <c r="E5817" s="26" t="n"/>
      <c r="F5817" s="26" t="n"/>
    </row>
    <row r="5818">
      <c r="A5818" s="31" t="n"/>
      <c r="B5818" s="26" t="n"/>
      <c r="C5818" s="26" t="n"/>
      <c r="D5818" s="29" t="n"/>
      <c r="E5818" s="26" t="n"/>
      <c r="F5818" s="26" t="n"/>
    </row>
    <row r="5819">
      <c r="A5819" s="31" t="n"/>
      <c r="B5819" s="26" t="n"/>
      <c r="C5819" s="26" t="n"/>
      <c r="D5819" s="29" t="n"/>
      <c r="E5819" s="26" t="n"/>
      <c r="F5819" s="26" t="n"/>
    </row>
    <row r="5820">
      <c r="A5820" s="31" t="n"/>
      <c r="B5820" s="26" t="n"/>
      <c r="C5820" s="26" t="n"/>
      <c r="D5820" s="29" t="n"/>
      <c r="E5820" s="26" t="n"/>
      <c r="F5820" s="26" t="n"/>
    </row>
    <row r="5821">
      <c r="A5821" s="31" t="n"/>
      <c r="B5821" s="26" t="n"/>
      <c r="C5821" s="26" t="n"/>
      <c r="D5821" s="29" t="n"/>
      <c r="E5821" s="26" t="n"/>
      <c r="F5821" s="26" t="n"/>
    </row>
    <row r="5822">
      <c r="A5822" s="31" t="n"/>
      <c r="B5822" s="26" t="n"/>
      <c r="C5822" s="26" t="n"/>
      <c r="D5822" s="29" t="n"/>
      <c r="E5822" s="26" t="n"/>
      <c r="F5822" s="26" t="n"/>
    </row>
    <row r="5823">
      <c r="A5823" s="31" t="n"/>
      <c r="B5823" s="26" t="n"/>
      <c r="C5823" s="26" t="n"/>
      <c r="D5823" s="29" t="n"/>
      <c r="E5823" s="26" t="n"/>
      <c r="F5823" s="26" t="n"/>
    </row>
    <row r="5824">
      <c r="A5824" s="31" t="n"/>
      <c r="B5824" s="26" t="n"/>
      <c r="C5824" s="26" t="n"/>
      <c r="D5824" s="29" t="n"/>
      <c r="E5824" s="26" t="n"/>
      <c r="F5824" s="26" t="n"/>
    </row>
    <row r="5825">
      <c r="A5825" s="31" t="n"/>
      <c r="B5825" s="26" t="n"/>
      <c r="C5825" s="26" t="n"/>
      <c r="D5825" s="29" t="n"/>
      <c r="E5825" s="26" t="n"/>
      <c r="F5825" s="26" t="n"/>
    </row>
    <row r="5826">
      <c r="A5826" s="31" t="n"/>
      <c r="B5826" s="26" t="n"/>
      <c r="C5826" s="26" t="n"/>
      <c r="D5826" s="29" t="n"/>
      <c r="E5826" s="26" t="n"/>
      <c r="F5826" s="26" t="n"/>
    </row>
    <row r="5827">
      <c r="A5827" s="31" t="n"/>
      <c r="B5827" s="26" t="n"/>
      <c r="C5827" s="26" t="n"/>
      <c r="D5827" s="29" t="n"/>
      <c r="E5827" s="26" t="n"/>
      <c r="F5827" s="26" t="n"/>
    </row>
    <row r="5828">
      <c r="A5828" s="31" t="n"/>
      <c r="B5828" s="26" t="n"/>
      <c r="C5828" s="26" t="n"/>
      <c r="D5828" s="29" t="n"/>
      <c r="E5828" s="26" t="n"/>
      <c r="F5828" s="26" t="n"/>
    </row>
    <row r="5829">
      <c r="A5829" s="31" t="n"/>
      <c r="B5829" s="26" t="n"/>
      <c r="C5829" s="26" t="n"/>
      <c r="D5829" s="29" t="n"/>
      <c r="E5829" s="26" t="n"/>
      <c r="F5829" s="26" t="n"/>
    </row>
    <row r="5830">
      <c r="A5830" s="31" t="n"/>
      <c r="B5830" s="26" t="n"/>
      <c r="C5830" s="26" t="n"/>
      <c r="D5830" s="29" t="n"/>
      <c r="E5830" s="26" t="n"/>
      <c r="F5830" s="26" t="n"/>
    </row>
    <row r="5831">
      <c r="A5831" s="31" t="n"/>
      <c r="B5831" s="26" t="n"/>
      <c r="C5831" s="26" t="n"/>
      <c r="D5831" s="29" t="n"/>
      <c r="E5831" s="26" t="n"/>
      <c r="F5831" s="26" t="n"/>
    </row>
    <row r="5832">
      <c r="A5832" s="31" t="n"/>
      <c r="B5832" s="26" t="n"/>
      <c r="C5832" s="26" t="n"/>
      <c r="D5832" s="29" t="n"/>
      <c r="E5832" s="26" t="n"/>
      <c r="F5832" s="26" t="n"/>
    </row>
    <row r="5833">
      <c r="A5833" s="31" t="n"/>
      <c r="B5833" s="26" t="n"/>
      <c r="C5833" s="26" t="n"/>
      <c r="D5833" s="29" t="n"/>
      <c r="E5833" s="26" t="n"/>
      <c r="F5833" s="26" t="n"/>
    </row>
    <row r="5834">
      <c r="A5834" s="31" t="n"/>
      <c r="B5834" s="26" t="n"/>
      <c r="C5834" s="26" t="n"/>
      <c r="D5834" s="29" t="n"/>
      <c r="E5834" s="26" t="n"/>
      <c r="F5834" s="26" t="n"/>
    </row>
    <row r="5835">
      <c r="A5835" s="31" t="n"/>
      <c r="B5835" s="26" t="n"/>
      <c r="C5835" s="26" t="n"/>
      <c r="D5835" s="29" t="n"/>
      <c r="E5835" s="26" t="n"/>
      <c r="F5835" s="26" t="n"/>
    </row>
    <row r="5836">
      <c r="A5836" s="31" t="n"/>
      <c r="B5836" s="26" t="n"/>
      <c r="C5836" s="26" t="n"/>
      <c r="D5836" s="29" t="n"/>
      <c r="E5836" s="26" t="n"/>
      <c r="F5836" s="26" t="n"/>
    </row>
    <row r="5837">
      <c r="A5837" s="31" t="n"/>
      <c r="B5837" s="26" t="n"/>
      <c r="C5837" s="26" t="n"/>
      <c r="D5837" s="29" t="n"/>
      <c r="E5837" s="26" t="n"/>
      <c r="F5837" s="26" t="n"/>
    </row>
    <row r="5838">
      <c r="A5838" s="31" t="n"/>
      <c r="B5838" s="26" t="n"/>
      <c r="C5838" s="26" t="n"/>
      <c r="D5838" s="29" t="n"/>
      <c r="E5838" s="26" t="n"/>
      <c r="F5838" s="26" t="n"/>
    </row>
    <row r="5839">
      <c r="A5839" s="31" t="n"/>
      <c r="B5839" s="26" t="n"/>
      <c r="C5839" s="26" t="n"/>
      <c r="D5839" s="29" t="n"/>
      <c r="E5839" s="26" t="n"/>
      <c r="F5839" s="26" t="n"/>
    </row>
    <row r="5840">
      <c r="A5840" s="31" t="n"/>
      <c r="B5840" s="26" t="n"/>
      <c r="C5840" s="26" t="n"/>
      <c r="D5840" s="29" t="n"/>
      <c r="E5840" s="26" t="n"/>
      <c r="F5840" s="26" t="n"/>
    </row>
    <row r="5841">
      <c r="A5841" s="31" t="n"/>
      <c r="B5841" s="26" t="n"/>
      <c r="C5841" s="26" t="n"/>
      <c r="D5841" s="29" t="n"/>
      <c r="E5841" s="26" t="n"/>
      <c r="F5841" s="26" t="n"/>
    </row>
    <row r="5842">
      <c r="A5842" s="31" t="n"/>
      <c r="B5842" s="26" t="n"/>
      <c r="C5842" s="26" t="n"/>
      <c r="D5842" s="29" t="n"/>
      <c r="E5842" s="26" t="n"/>
      <c r="F5842" s="26" t="n"/>
    </row>
    <row r="5843">
      <c r="A5843" s="31" t="n"/>
      <c r="B5843" s="26" t="n"/>
      <c r="C5843" s="26" t="n"/>
      <c r="D5843" s="29" t="n"/>
      <c r="E5843" s="26" t="n"/>
      <c r="F5843" s="26" t="n"/>
    </row>
    <row r="5844">
      <c r="A5844" s="31" t="n"/>
      <c r="B5844" s="26" t="n"/>
      <c r="C5844" s="26" t="n"/>
      <c r="D5844" s="29" t="n"/>
      <c r="E5844" s="26" t="n"/>
      <c r="F5844" s="26" t="n"/>
    </row>
    <row r="5845">
      <c r="A5845" s="31" t="n"/>
      <c r="B5845" s="26" t="n"/>
      <c r="C5845" s="26" t="n"/>
      <c r="D5845" s="29" t="n"/>
      <c r="E5845" s="26" t="n"/>
      <c r="F5845" s="26" t="n"/>
    </row>
    <row r="5846">
      <c r="A5846" s="31" t="n"/>
      <c r="B5846" s="26" t="n"/>
      <c r="C5846" s="26" t="n"/>
      <c r="D5846" s="29" t="n"/>
      <c r="E5846" s="26" t="n"/>
      <c r="F5846" s="26" t="n"/>
    </row>
    <row r="5847">
      <c r="A5847" s="31" t="n"/>
      <c r="B5847" s="26" t="n"/>
      <c r="C5847" s="26" t="n"/>
      <c r="D5847" s="29" t="n"/>
      <c r="E5847" s="26" t="n"/>
      <c r="F5847" s="26" t="n"/>
    </row>
    <row r="5848">
      <c r="A5848" s="31" t="n"/>
      <c r="B5848" s="26" t="n"/>
      <c r="C5848" s="26" t="n"/>
      <c r="D5848" s="29" t="n"/>
      <c r="E5848" s="26" t="n"/>
      <c r="F5848" s="26" t="n"/>
    </row>
    <row r="5849">
      <c r="A5849" s="31" t="n"/>
      <c r="B5849" s="26" t="n"/>
      <c r="C5849" s="26" t="n"/>
      <c r="D5849" s="29" t="n"/>
      <c r="E5849" s="26" t="n"/>
      <c r="F5849" s="26" t="n"/>
    </row>
    <row r="5850">
      <c r="A5850" s="31" t="n"/>
      <c r="B5850" s="26" t="n"/>
      <c r="C5850" s="26" t="n"/>
      <c r="D5850" s="29" t="n"/>
      <c r="E5850" s="26" t="n"/>
      <c r="F5850" s="26" t="n"/>
    </row>
    <row r="5851">
      <c r="A5851" s="31" t="n"/>
      <c r="B5851" s="26" t="n"/>
      <c r="C5851" s="26" t="n"/>
      <c r="D5851" s="29" t="n"/>
      <c r="E5851" s="26" t="n"/>
      <c r="F5851" s="26" t="n"/>
    </row>
    <row r="5852">
      <c r="A5852" s="31" t="n"/>
      <c r="B5852" s="26" t="n"/>
      <c r="C5852" s="26" t="n"/>
      <c r="D5852" s="29" t="n"/>
      <c r="E5852" s="26" t="n"/>
      <c r="F5852" s="26" t="n"/>
    </row>
    <row r="5853">
      <c r="A5853" s="31" t="n"/>
      <c r="B5853" s="26" t="n"/>
      <c r="C5853" s="26" t="n"/>
      <c r="D5853" s="29" t="n"/>
      <c r="E5853" s="26" t="n"/>
      <c r="F5853" s="26" t="n"/>
    </row>
    <row r="5854">
      <c r="A5854" s="31" t="n"/>
      <c r="B5854" s="26" t="n"/>
      <c r="C5854" s="26" t="n"/>
      <c r="D5854" s="29" t="n"/>
      <c r="E5854" s="26" t="n"/>
      <c r="F5854" s="26" t="n"/>
    </row>
    <row r="5855">
      <c r="A5855" s="31" t="n"/>
      <c r="B5855" s="26" t="n"/>
      <c r="C5855" s="26" t="n"/>
      <c r="D5855" s="29" t="n"/>
      <c r="E5855" s="26" t="n"/>
      <c r="F5855" s="26" t="n"/>
    </row>
    <row r="5856">
      <c r="A5856" s="31" t="n"/>
      <c r="B5856" s="26" t="n"/>
      <c r="C5856" s="26" t="n"/>
      <c r="D5856" s="29" t="n"/>
      <c r="E5856" s="26" t="n"/>
      <c r="F5856" s="26" t="n"/>
    </row>
    <row r="5857">
      <c r="A5857" s="31" t="n"/>
      <c r="B5857" s="26" t="n"/>
      <c r="C5857" s="26" t="n"/>
      <c r="D5857" s="29" t="n"/>
      <c r="E5857" s="26" t="n"/>
      <c r="F5857" s="26" t="n"/>
    </row>
    <row r="5858">
      <c r="A5858" s="31" t="n"/>
      <c r="B5858" s="26" t="n"/>
      <c r="C5858" s="26" t="n"/>
      <c r="D5858" s="29" t="n"/>
      <c r="E5858" s="26" t="n"/>
      <c r="F5858" s="26" t="n"/>
    </row>
    <row r="5859">
      <c r="A5859" s="31" t="n"/>
      <c r="B5859" s="26" t="n"/>
      <c r="C5859" s="26" t="n"/>
      <c r="D5859" s="29" t="n"/>
      <c r="E5859" s="26" t="n"/>
      <c r="F5859" s="26" t="n"/>
    </row>
    <row r="5860">
      <c r="A5860" s="31" t="n"/>
      <c r="B5860" s="26" t="n"/>
      <c r="C5860" s="26" t="n"/>
      <c r="D5860" s="29" t="n"/>
      <c r="E5860" s="26" t="n"/>
      <c r="F5860" s="26" t="n"/>
    </row>
    <row r="5861">
      <c r="A5861" s="31" t="n"/>
      <c r="B5861" s="26" t="n"/>
      <c r="C5861" s="26" t="n"/>
      <c r="D5861" s="29" t="n"/>
      <c r="E5861" s="26" t="n"/>
      <c r="F5861" s="26" t="n"/>
    </row>
    <row r="5862">
      <c r="A5862" s="31" t="n"/>
      <c r="B5862" s="26" t="n"/>
      <c r="C5862" s="26" t="n"/>
      <c r="D5862" s="29" t="n"/>
      <c r="E5862" s="26" t="n"/>
      <c r="F5862" s="26" t="n"/>
    </row>
    <row r="5863">
      <c r="A5863" s="31" t="n"/>
      <c r="B5863" s="26" t="n"/>
      <c r="C5863" s="26" t="n"/>
      <c r="D5863" s="29" t="n"/>
      <c r="E5863" s="26" t="n"/>
      <c r="F5863" s="26" t="n"/>
    </row>
    <row r="5864">
      <c r="A5864" s="31" t="n"/>
      <c r="B5864" s="26" t="n"/>
      <c r="C5864" s="26" t="n"/>
      <c r="D5864" s="29" t="n"/>
      <c r="E5864" s="26" t="n"/>
      <c r="F5864" s="26" t="n"/>
    </row>
    <row r="5865">
      <c r="A5865" s="31" t="n"/>
      <c r="B5865" s="26" t="n"/>
      <c r="C5865" s="26" t="n"/>
      <c r="D5865" s="29" t="n"/>
      <c r="E5865" s="26" t="n"/>
      <c r="F5865" s="26" t="n"/>
    </row>
    <row r="5866">
      <c r="A5866" s="31" t="n"/>
      <c r="B5866" s="26" t="n"/>
      <c r="C5866" s="26" t="n"/>
      <c r="D5866" s="29" t="n"/>
      <c r="E5866" s="26" t="n"/>
      <c r="F5866" s="26" t="n"/>
    </row>
    <row r="5867">
      <c r="A5867" s="31" t="n"/>
      <c r="B5867" s="26" t="n"/>
      <c r="C5867" s="26" t="n"/>
      <c r="D5867" s="29" t="n"/>
      <c r="E5867" s="26" t="n"/>
      <c r="F5867" s="26" t="n"/>
    </row>
    <row r="5868">
      <c r="A5868" s="31" t="n"/>
      <c r="B5868" s="26" t="n"/>
      <c r="C5868" s="26" t="n"/>
      <c r="D5868" s="29" t="n"/>
      <c r="E5868" s="26" t="n"/>
      <c r="F5868" s="26" t="n"/>
    </row>
    <row r="5869">
      <c r="A5869" s="31" t="n"/>
      <c r="B5869" s="26" t="n"/>
      <c r="C5869" s="26" t="n"/>
      <c r="D5869" s="29" t="n"/>
      <c r="E5869" s="26" t="n"/>
      <c r="F5869" s="26" t="n"/>
    </row>
    <row r="5870">
      <c r="A5870" s="31" t="n"/>
      <c r="B5870" s="26" t="n"/>
      <c r="C5870" s="26" t="n"/>
      <c r="D5870" s="29" t="n"/>
      <c r="E5870" s="26" t="n"/>
      <c r="F5870" s="26" t="n"/>
    </row>
    <row r="5871">
      <c r="A5871" s="31" t="n"/>
      <c r="B5871" s="26" t="n"/>
      <c r="C5871" s="26" t="n"/>
      <c r="D5871" s="29" t="n"/>
      <c r="E5871" s="26" t="n"/>
      <c r="F5871" s="26" t="n"/>
    </row>
    <row r="5872">
      <c r="A5872" s="31" t="n"/>
      <c r="B5872" s="26" t="n"/>
      <c r="C5872" s="26" t="n"/>
      <c r="D5872" s="29" t="n"/>
      <c r="E5872" s="26" t="n"/>
      <c r="F5872" s="26" t="n"/>
    </row>
    <row r="5873">
      <c r="A5873" s="31" t="n"/>
      <c r="B5873" s="26" t="n"/>
      <c r="C5873" s="26" t="n"/>
      <c r="D5873" s="29" t="n"/>
      <c r="E5873" s="26" t="n"/>
      <c r="F5873" s="26" t="n"/>
    </row>
    <row r="5874">
      <c r="A5874" s="31" t="n"/>
      <c r="B5874" s="26" t="n"/>
      <c r="C5874" s="26" t="n"/>
      <c r="D5874" s="29" t="n"/>
      <c r="E5874" s="26" t="n"/>
      <c r="F5874" s="26" t="n"/>
    </row>
    <row r="5875">
      <c r="A5875" s="31" t="n"/>
      <c r="B5875" s="26" t="n"/>
      <c r="C5875" s="26" t="n"/>
      <c r="D5875" s="29" t="n"/>
      <c r="E5875" s="26" t="n"/>
      <c r="F5875" s="26" t="n"/>
    </row>
    <row r="5876">
      <c r="A5876" s="31" t="n"/>
      <c r="B5876" s="26" t="n"/>
      <c r="C5876" s="26" t="n"/>
      <c r="D5876" s="29" t="n"/>
      <c r="E5876" s="26" t="n"/>
      <c r="F5876" s="26" t="n"/>
    </row>
    <row r="5877">
      <c r="A5877" s="31" t="n"/>
      <c r="B5877" s="26" t="n"/>
      <c r="C5877" s="26" t="n"/>
      <c r="D5877" s="29" t="n"/>
      <c r="E5877" s="26" t="n"/>
      <c r="F5877" s="26" t="n"/>
    </row>
    <row r="5878">
      <c r="A5878" s="31" t="n"/>
      <c r="B5878" s="26" t="n"/>
      <c r="C5878" s="26" t="n"/>
      <c r="D5878" s="29" t="n"/>
      <c r="E5878" s="26" t="n"/>
      <c r="F5878" s="26" t="n"/>
    </row>
    <row r="5879">
      <c r="A5879" s="31" t="n"/>
      <c r="B5879" s="26" t="n"/>
      <c r="C5879" s="26" t="n"/>
      <c r="D5879" s="29" t="n"/>
      <c r="E5879" s="26" t="n"/>
      <c r="F5879" s="26" t="n"/>
    </row>
    <row r="5880">
      <c r="A5880" s="31" t="n"/>
      <c r="B5880" s="26" t="n"/>
      <c r="C5880" s="26" t="n"/>
      <c r="D5880" s="29" t="n"/>
      <c r="E5880" s="26" t="n"/>
      <c r="F5880" s="26" t="n"/>
    </row>
    <row r="5881">
      <c r="A5881" s="31" t="n"/>
      <c r="B5881" s="26" t="n"/>
      <c r="C5881" s="26" t="n"/>
      <c r="D5881" s="29" t="n"/>
      <c r="E5881" s="26" t="n"/>
      <c r="F5881" s="26" t="n"/>
    </row>
    <row r="5882">
      <c r="A5882" s="31" t="n"/>
      <c r="B5882" s="26" t="n"/>
      <c r="C5882" s="26" t="n"/>
      <c r="D5882" s="29" t="n"/>
      <c r="E5882" s="26" t="n"/>
      <c r="F5882" s="26" t="n"/>
    </row>
    <row r="5883">
      <c r="A5883" s="31" t="n"/>
      <c r="B5883" s="26" t="n"/>
      <c r="C5883" s="26" t="n"/>
      <c r="D5883" s="29" t="n"/>
      <c r="E5883" s="26" t="n"/>
      <c r="F5883" s="26" t="n"/>
    </row>
    <row r="5884">
      <c r="A5884" s="31" t="n"/>
      <c r="B5884" s="26" t="n"/>
      <c r="C5884" s="26" t="n"/>
      <c r="D5884" s="29" t="n"/>
      <c r="E5884" s="26" t="n"/>
      <c r="F5884" s="26" t="n"/>
    </row>
    <row r="5885">
      <c r="A5885" s="31" t="n"/>
      <c r="B5885" s="26" t="n"/>
      <c r="C5885" s="26" t="n"/>
      <c r="D5885" s="29" t="n"/>
      <c r="E5885" s="26" t="n"/>
      <c r="F5885" s="26" t="n"/>
    </row>
    <row r="5886">
      <c r="A5886" s="31" t="n"/>
      <c r="B5886" s="26" t="n"/>
      <c r="C5886" s="26" t="n"/>
      <c r="D5886" s="29" t="n"/>
      <c r="E5886" s="26" t="n"/>
      <c r="F5886" s="26" t="n"/>
    </row>
    <row r="5887">
      <c r="A5887" s="31" t="n"/>
      <c r="B5887" s="26" t="n"/>
      <c r="C5887" s="26" t="n"/>
      <c r="D5887" s="29" t="n"/>
      <c r="E5887" s="26" t="n"/>
      <c r="F5887" s="26" t="n"/>
    </row>
    <row r="5888">
      <c r="A5888" s="31" t="n"/>
      <c r="B5888" s="26" t="n"/>
      <c r="C5888" s="26" t="n"/>
      <c r="D5888" s="29" t="n"/>
      <c r="E5888" s="26" t="n"/>
      <c r="F5888" s="26" t="n"/>
    </row>
    <row r="5889">
      <c r="A5889" s="31" t="n"/>
      <c r="B5889" s="26" t="n"/>
      <c r="C5889" s="26" t="n"/>
      <c r="D5889" s="29" t="n"/>
      <c r="E5889" s="26" t="n"/>
      <c r="F5889" s="26" t="n"/>
    </row>
    <row r="5890">
      <c r="A5890" s="31" t="n"/>
      <c r="B5890" s="26" t="n"/>
      <c r="C5890" s="26" t="n"/>
      <c r="D5890" s="29" t="n"/>
      <c r="E5890" s="26" t="n"/>
      <c r="F5890" s="26" t="n"/>
    </row>
    <row r="5891">
      <c r="A5891" s="31" t="n"/>
      <c r="B5891" s="26" t="n"/>
      <c r="C5891" s="26" t="n"/>
      <c r="D5891" s="29" t="n"/>
      <c r="E5891" s="26" t="n"/>
      <c r="F5891" s="26" t="n"/>
    </row>
    <row r="5892">
      <c r="A5892" s="31" t="n"/>
      <c r="B5892" s="26" t="n"/>
      <c r="C5892" s="26" t="n"/>
      <c r="D5892" s="29" t="n"/>
      <c r="E5892" s="26" t="n"/>
      <c r="F5892" s="26" t="n"/>
    </row>
    <row r="5893">
      <c r="A5893" s="31" t="n"/>
      <c r="B5893" s="26" t="n"/>
      <c r="C5893" s="26" t="n"/>
      <c r="D5893" s="29" t="n"/>
      <c r="E5893" s="26" t="n"/>
      <c r="F5893" s="26" t="n"/>
    </row>
    <row r="5894">
      <c r="A5894" s="31" t="n"/>
      <c r="B5894" s="26" t="n"/>
      <c r="C5894" s="26" t="n"/>
      <c r="D5894" s="29" t="n"/>
      <c r="E5894" s="26" t="n"/>
      <c r="F5894" s="26" t="n"/>
    </row>
    <row r="5895">
      <c r="A5895" s="31" t="n"/>
      <c r="B5895" s="26" t="n"/>
      <c r="C5895" s="26" t="n"/>
      <c r="D5895" s="29" t="n"/>
      <c r="E5895" s="26" t="n"/>
      <c r="F5895" s="26" t="n"/>
    </row>
    <row r="5896">
      <c r="A5896" s="31" t="n"/>
      <c r="B5896" s="26" t="n"/>
      <c r="C5896" s="26" t="n"/>
      <c r="D5896" s="29" t="n"/>
      <c r="E5896" s="26" t="n"/>
      <c r="F5896" s="26" t="n"/>
    </row>
    <row r="5897">
      <c r="A5897" s="31" t="n"/>
      <c r="B5897" s="26" t="n"/>
      <c r="C5897" s="26" t="n"/>
      <c r="D5897" s="29" t="n"/>
      <c r="E5897" s="26" t="n"/>
      <c r="F5897" s="26" t="n"/>
    </row>
    <row r="5898">
      <c r="A5898" s="31" t="n"/>
      <c r="B5898" s="26" t="n"/>
      <c r="C5898" s="26" t="n"/>
      <c r="D5898" s="29" t="n"/>
      <c r="E5898" s="26" t="n"/>
      <c r="F5898" s="26" t="n"/>
    </row>
    <row r="5899">
      <c r="A5899" s="31" t="n"/>
      <c r="B5899" s="26" t="n"/>
      <c r="C5899" s="26" t="n"/>
      <c r="D5899" s="29" t="n"/>
      <c r="E5899" s="26" t="n"/>
      <c r="F5899" s="26" t="n"/>
    </row>
    <row r="5900">
      <c r="A5900" s="31" t="n"/>
      <c r="B5900" s="26" t="n"/>
      <c r="C5900" s="26" t="n"/>
      <c r="D5900" s="29" t="n"/>
      <c r="E5900" s="26" t="n"/>
      <c r="F5900" s="26" t="n"/>
    </row>
    <row r="5901">
      <c r="A5901" s="31" t="n"/>
      <c r="B5901" s="26" t="n"/>
      <c r="C5901" s="26" t="n"/>
      <c r="D5901" s="29" t="n"/>
      <c r="E5901" s="26" t="n"/>
      <c r="F5901" s="26" t="n"/>
    </row>
    <row r="5902">
      <c r="A5902" s="31" t="n"/>
      <c r="B5902" s="26" t="n"/>
      <c r="C5902" s="26" t="n"/>
      <c r="D5902" s="29" t="n"/>
      <c r="E5902" s="26" t="n"/>
      <c r="F5902" s="26" t="n"/>
    </row>
    <row r="5903">
      <c r="A5903" s="31" t="n"/>
      <c r="B5903" s="26" t="n"/>
      <c r="C5903" s="26" t="n"/>
      <c r="D5903" s="29" t="n"/>
      <c r="E5903" s="26" t="n"/>
      <c r="F5903" s="26" t="n"/>
    </row>
    <row r="5904">
      <c r="A5904" s="31" t="n"/>
      <c r="B5904" s="26" t="n"/>
      <c r="C5904" s="26" t="n"/>
      <c r="D5904" s="29" t="n"/>
      <c r="E5904" s="26" t="n"/>
      <c r="F5904" s="26" t="n"/>
    </row>
    <row r="5905">
      <c r="A5905" s="31" t="n"/>
      <c r="B5905" s="26" t="n"/>
      <c r="C5905" s="26" t="n"/>
      <c r="D5905" s="29" t="n"/>
      <c r="E5905" s="26" t="n"/>
      <c r="F5905" s="26" t="n"/>
    </row>
    <row r="5906">
      <c r="A5906" s="31" t="n"/>
      <c r="B5906" s="26" t="n"/>
      <c r="C5906" s="26" t="n"/>
      <c r="D5906" s="29" t="n"/>
      <c r="E5906" s="26" t="n"/>
      <c r="F5906" s="26" t="n"/>
    </row>
    <row r="5907">
      <c r="A5907" s="31" t="n"/>
      <c r="B5907" s="26" t="n"/>
      <c r="C5907" s="26" t="n"/>
      <c r="D5907" s="29" t="n"/>
      <c r="E5907" s="26" t="n"/>
      <c r="F5907" s="26" t="n"/>
    </row>
    <row r="5908">
      <c r="A5908" s="31" t="n"/>
      <c r="B5908" s="26" t="n"/>
      <c r="C5908" s="26" t="n"/>
      <c r="D5908" s="29" t="n"/>
      <c r="E5908" s="26" t="n"/>
      <c r="F5908" s="26" t="n"/>
    </row>
    <row r="5909">
      <c r="A5909" s="31" t="n"/>
      <c r="B5909" s="26" t="n"/>
      <c r="C5909" s="26" t="n"/>
      <c r="D5909" s="29" t="n"/>
      <c r="E5909" s="26" t="n"/>
      <c r="F5909" s="26" t="n"/>
    </row>
    <row r="5910">
      <c r="A5910" s="31" t="n"/>
      <c r="B5910" s="26" t="n"/>
      <c r="C5910" s="26" t="n"/>
      <c r="D5910" s="29" t="n"/>
      <c r="E5910" s="26" t="n"/>
      <c r="F5910" s="26" t="n"/>
    </row>
    <row r="5911">
      <c r="A5911" s="31" t="n"/>
      <c r="B5911" s="26" t="n"/>
      <c r="C5911" s="26" t="n"/>
      <c r="D5911" s="29" t="n"/>
      <c r="E5911" s="26" t="n"/>
      <c r="F5911" s="26" t="n"/>
    </row>
    <row r="5912">
      <c r="A5912" s="31" t="n"/>
      <c r="B5912" s="26" t="n"/>
      <c r="C5912" s="26" t="n"/>
      <c r="D5912" s="29" t="n"/>
      <c r="E5912" s="26" t="n"/>
      <c r="F5912" s="26" t="n"/>
    </row>
    <row r="5913">
      <c r="A5913" s="31" t="n"/>
      <c r="B5913" s="26" t="n"/>
      <c r="C5913" s="26" t="n"/>
      <c r="D5913" s="29" t="n"/>
      <c r="E5913" s="26" t="n"/>
      <c r="F5913" s="26" t="n"/>
    </row>
    <row r="5914">
      <c r="A5914" s="31" t="n"/>
      <c r="B5914" s="26" t="n"/>
      <c r="C5914" s="26" t="n"/>
      <c r="D5914" s="29" t="n"/>
      <c r="E5914" s="26" t="n"/>
      <c r="F5914" s="26" t="n"/>
    </row>
    <row r="5915">
      <c r="A5915" s="31" t="n"/>
      <c r="B5915" s="26" t="n"/>
      <c r="C5915" s="26" t="n"/>
      <c r="D5915" s="29" t="n"/>
      <c r="E5915" s="26" t="n"/>
      <c r="F5915" s="26" t="n"/>
    </row>
    <row r="5916">
      <c r="A5916" s="31" t="n"/>
      <c r="B5916" s="26" t="n"/>
      <c r="C5916" s="26" t="n"/>
      <c r="D5916" s="29" t="n"/>
      <c r="E5916" s="26" t="n"/>
      <c r="F5916" s="26" t="n"/>
    </row>
    <row r="5917">
      <c r="A5917" s="31" t="n"/>
      <c r="B5917" s="26" t="n"/>
      <c r="C5917" s="26" t="n"/>
      <c r="D5917" s="29" t="n"/>
      <c r="E5917" s="26" t="n"/>
      <c r="F5917" s="26" t="n"/>
    </row>
    <row r="5918">
      <c r="A5918" s="31" t="n"/>
      <c r="B5918" s="26" t="n"/>
      <c r="C5918" s="26" t="n"/>
      <c r="D5918" s="29" t="n"/>
      <c r="E5918" s="26" t="n"/>
      <c r="F5918" s="26" t="n"/>
    </row>
    <row r="5919">
      <c r="A5919" s="31" t="n"/>
      <c r="B5919" s="26" t="n"/>
      <c r="C5919" s="26" t="n"/>
      <c r="D5919" s="29" t="n"/>
      <c r="E5919" s="26" t="n"/>
      <c r="F5919" s="26" t="n"/>
    </row>
    <row r="5920">
      <c r="A5920" s="31" t="n"/>
      <c r="B5920" s="26" t="n"/>
      <c r="C5920" s="26" t="n"/>
      <c r="D5920" s="29" t="n"/>
      <c r="E5920" s="26" t="n"/>
      <c r="F5920" s="26" t="n"/>
    </row>
    <row r="5921">
      <c r="A5921" s="31" t="n"/>
      <c r="B5921" s="26" t="n"/>
      <c r="C5921" s="26" t="n"/>
      <c r="D5921" s="29" t="n"/>
      <c r="E5921" s="26" t="n"/>
      <c r="F5921" s="26" t="n"/>
    </row>
    <row r="5922">
      <c r="A5922" s="31" t="n"/>
      <c r="B5922" s="26" t="n"/>
      <c r="C5922" s="26" t="n"/>
      <c r="D5922" s="29" t="n"/>
      <c r="E5922" s="26" t="n"/>
      <c r="F5922" s="26" t="n"/>
    </row>
    <row r="5923">
      <c r="A5923" s="31" t="n"/>
      <c r="B5923" s="26" t="n"/>
      <c r="C5923" s="26" t="n"/>
      <c r="D5923" s="29" t="n"/>
      <c r="E5923" s="26" t="n"/>
      <c r="F5923" s="26" t="n"/>
    </row>
    <row r="5924">
      <c r="A5924" s="31" t="n"/>
      <c r="B5924" s="26" t="n"/>
      <c r="C5924" s="26" t="n"/>
      <c r="D5924" s="29" t="n"/>
      <c r="E5924" s="26" t="n"/>
      <c r="F5924" s="26" t="n"/>
    </row>
    <row r="5925">
      <c r="A5925" s="31" t="n"/>
      <c r="B5925" s="26" t="n"/>
      <c r="C5925" s="26" t="n"/>
      <c r="D5925" s="29" t="n"/>
      <c r="E5925" s="26" t="n"/>
      <c r="F5925" s="26" t="n"/>
    </row>
    <row r="5926">
      <c r="A5926" s="31" t="n"/>
      <c r="B5926" s="26" t="n"/>
      <c r="C5926" s="26" t="n"/>
      <c r="D5926" s="29" t="n"/>
      <c r="E5926" s="26" t="n"/>
      <c r="F5926" s="26" t="n"/>
    </row>
    <row r="5927">
      <c r="A5927" s="31" t="n"/>
      <c r="B5927" s="26" t="n"/>
      <c r="C5927" s="26" t="n"/>
      <c r="D5927" s="29" t="n"/>
      <c r="E5927" s="26" t="n"/>
      <c r="F5927" s="26" t="n"/>
    </row>
    <row r="5928">
      <c r="A5928" s="31" t="n"/>
      <c r="B5928" s="26" t="n"/>
      <c r="C5928" s="26" t="n"/>
      <c r="D5928" s="29" t="n"/>
      <c r="E5928" s="26" t="n"/>
      <c r="F5928" s="26" t="n"/>
    </row>
    <row r="5929">
      <c r="A5929" s="31" t="n"/>
      <c r="B5929" s="26" t="n"/>
      <c r="C5929" s="26" t="n"/>
      <c r="D5929" s="29" t="n"/>
      <c r="E5929" s="26" t="n"/>
      <c r="F5929" s="26" t="n"/>
    </row>
    <row r="5930">
      <c r="A5930" s="31" t="n"/>
      <c r="B5930" s="26" t="n"/>
      <c r="C5930" s="26" t="n"/>
      <c r="D5930" s="29" t="n"/>
      <c r="E5930" s="26" t="n"/>
      <c r="F5930" s="26" t="n"/>
    </row>
    <row r="5931">
      <c r="A5931" s="31" t="n"/>
      <c r="B5931" s="26" t="n"/>
      <c r="C5931" s="26" t="n"/>
      <c r="D5931" s="29" t="n"/>
      <c r="E5931" s="26" t="n"/>
      <c r="F5931" s="26" t="n"/>
    </row>
    <row r="5932">
      <c r="A5932" s="31" t="n"/>
      <c r="B5932" s="26" t="n"/>
      <c r="C5932" s="26" t="n"/>
      <c r="D5932" s="29" t="n"/>
      <c r="E5932" s="26" t="n"/>
      <c r="F5932" s="26" t="n"/>
    </row>
    <row r="5933">
      <c r="A5933" s="31" t="n"/>
      <c r="B5933" s="26" t="n"/>
      <c r="C5933" s="26" t="n"/>
      <c r="D5933" s="29" t="n"/>
      <c r="E5933" s="26" t="n"/>
      <c r="F5933" s="26" t="n"/>
    </row>
    <row r="5934">
      <c r="A5934" s="31" t="n"/>
      <c r="B5934" s="26" t="n"/>
      <c r="C5934" s="26" t="n"/>
      <c r="D5934" s="29" t="n"/>
      <c r="E5934" s="26" t="n"/>
      <c r="F5934" s="26" t="n"/>
    </row>
    <row r="5935">
      <c r="A5935" s="31" t="n"/>
      <c r="B5935" s="26" t="n"/>
      <c r="C5935" s="26" t="n"/>
      <c r="D5935" s="29" t="n"/>
      <c r="E5935" s="26" t="n"/>
      <c r="F5935" s="26" t="n"/>
    </row>
    <row r="5936">
      <c r="A5936" s="31" t="n"/>
      <c r="B5936" s="26" t="n"/>
      <c r="C5936" s="26" t="n"/>
      <c r="D5936" s="29" t="n"/>
      <c r="E5936" s="26" t="n"/>
      <c r="F5936" s="26" t="n"/>
    </row>
    <row r="5937">
      <c r="A5937" s="31" t="n"/>
      <c r="B5937" s="26" t="n"/>
      <c r="C5937" s="26" t="n"/>
      <c r="D5937" s="29" t="n"/>
      <c r="E5937" s="26" t="n"/>
      <c r="F5937" s="26" t="n"/>
    </row>
    <row r="5938">
      <c r="A5938" s="31" t="n"/>
      <c r="B5938" s="26" t="n"/>
      <c r="C5938" s="26" t="n"/>
      <c r="D5938" s="29" t="n"/>
      <c r="E5938" s="26" t="n"/>
      <c r="F5938" s="26" t="n"/>
    </row>
    <row r="5939">
      <c r="A5939" s="31" t="n"/>
      <c r="B5939" s="26" t="n"/>
      <c r="C5939" s="26" t="n"/>
      <c r="D5939" s="29" t="n"/>
      <c r="E5939" s="26" t="n"/>
      <c r="F5939" s="26" t="n"/>
    </row>
    <row r="5940">
      <c r="A5940" s="31" t="n"/>
      <c r="B5940" s="26" t="n"/>
      <c r="C5940" s="26" t="n"/>
      <c r="D5940" s="29" t="n"/>
      <c r="E5940" s="26" t="n"/>
      <c r="F5940" s="26" t="n"/>
    </row>
    <row r="5941">
      <c r="A5941" s="31" t="n"/>
      <c r="B5941" s="26" t="n"/>
      <c r="C5941" s="26" t="n"/>
      <c r="D5941" s="29" t="n"/>
      <c r="E5941" s="26" t="n"/>
      <c r="F5941" s="26" t="n"/>
    </row>
    <row r="5942">
      <c r="A5942" s="31" t="n"/>
      <c r="B5942" s="26" t="n"/>
      <c r="C5942" s="26" t="n"/>
      <c r="D5942" s="29" t="n"/>
      <c r="E5942" s="26" t="n"/>
      <c r="F5942" s="26" t="n"/>
    </row>
    <row r="5943">
      <c r="A5943" s="31" t="n"/>
      <c r="B5943" s="26" t="n"/>
      <c r="C5943" s="26" t="n"/>
      <c r="D5943" s="29" t="n"/>
      <c r="E5943" s="26" t="n"/>
      <c r="F5943" s="26" t="n"/>
    </row>
    <row r="5944">
      <c r="A5944" s="31" t="n"/>
      <c r="B5944" s="26" t="n"/>
      <c r="C5944" s="26" t="n"/>
      <c r="D5944" s="29" t="n"/>
      <c r="E5944" s="26" t="n"/>
      <c r="F5944" s="26" t="n"/>
    </row>
    <row r="5945">
      <c r="A5945" s="31" t="n"/>
      <c r="B5945" s="26" t="n"/>
      <c r="C5945" s="26" t="n"/>
      <c r="D5945" s="29" t="n"/>
      <c r="E5945" s="26" t="n"/>
      <c r="F5945" s="26" t="n"/>
    </row>
    <row r="5946">
      <c r="A5946" s="31" t="n"/>
      <c r="B5946" s="26" t="n"/>
      <c r="C5946" s="26" t="n"/>
      <c r="D5946" s="29" t="n"/>
      <c r="E5946" s="26" t="n"/>
      <c r="F5946" s="26" t="n"/>
    </row>
    <row r="5947">
      <c r="A5947" s="31" t="n"/>
      <c r="B5947" s="26" t="n"/>
      <c r="C5947" s="26" t="n"/>
      <c r="D5947" s="29" t="n"/>
      <c r="E5947" s="26" t="n"/>
      <c r="F5947" s="26" t="n"/>
    </row>
    <row r="5948">
      <c r="A5948" s="31" t="n"/>
      <c r="B5948" s="26" t="n"/>
      <c r="C5948" s="26" t="n"/>
      <c r="D5948" s="29" t="n"/>
      <c r="E5948" s="26" t="n"/>
      <c r="F5948" s="26" t="n"/>
    </row>
    <row r="5949">
      <c r="A5949" s="31" t="n"/>
      <c r="B5949" s="26" t="n"/>
      <c r="C5949" s="26" t="n"/>
      <c r="D5949" s="29" t="n"/>
      <c r="E5949" s="26" t="n"/>
      <c r="F5949" s="26" t="n"/>
    </row>
    <row r="5950">
      <c r="A5950" s="31" t="n"/>
      <c r="B5950" s="26" t="n"/>
      <c r="C5950" s="26" t="n"/>
      <c r="D5950" s="29" t="n"/>
      <c r="E5950" s="26" t="n"/>
      <c r="F5950" s="26" t="n"/>
    </row>
    <row r="5951">
      <c r="A5951" s="31" t="n"/>
      <c r="B5951" s="26" t="n"/>
      <c r="C5951" s="26" t="n"/>
      <c r="D5951" s="29" t="n"/>
      <c r="E5951" s="26" t="n"/>
      <c r="F5951" s="26" t="n"/>
    </row>
    <row r="5952">
      <c r="A5952" s="31" t="n"/>
      <c r="B5952" s="26" t="n"/>
      <c r="C5952" s="26" t="n"/>
      <c r="D5952" s="29" t="n"/>
      <c r="E5952" s="26" t="n"/>
      <c r="F5952" s="26" t="n"/>
    </row>
    <row r="5953">
      <c r="A5953" s="31" t="n"/>
      <c r="B5953" s="26" t="n"/>
      <c r="C5953" s="26" t="n"/>
      <c r="D5953" s="29" t="n"/>
      <c r="E5953" s="26" t="n"/>
      <c r="F5953" s="26" t="n"/>
    </row>
    <row r="5954">
      <c r="A5954" s="31" t="n"/>
      <c r="B5954" s="26" t="n"/>
      <c r="C5954" s="26" t="n"/>
      <c r="D5954" s="29" t="n"/>
      <c r="E5954" s="26" t="n"/>
      <c r="F5954" s="26" t="n"/>
    </row>
    <row r="5955">
      <c r="A5955" s="31" t="n"/>
      <c r="B5955" s="26" t="n"/>
      <c r="C5955" s="26" t="n"/>
      <c r="D5955" s="29" t="n"/>
      <c r="E5955" s="26" t="n"/>
      <c r="F5955" s="26" t="n"/>
    </row>
    <row r="5956">
      <c r="A5956" s="31" t="n"/>
      <c r="B5956" s="26" t="n"/>
      <c r="C5956" s="26" t="n"/>
      <c r="D5956" s="29" t="n"/>
      <c r="E5956" s="26" t="n"/>
      <c r="F5956" s="26" t="n"/>
    </row>
    <row r="5957">
      <c r="A5957" s="31" t="n"/>
      <c r="B5957" s="26" t="n"/>
      <c r="C5957" s="26" t="n"/>
      <c r="D5957" s="29" t="n"/>
      <c r="E5957" s="26" t="n"/>
      <c r="F5957" s="26" t="n"/>
    </row>
    <row r="5958">
      <c r="A5958" s="31" t="n"/>
      <c r="B5958" s="26" t="n"/>
      <c r="C5958" s="26" t="n"/>
      <c r="D5958" s="29" t="n"/>
      <c r="E5958" s="26" t="n"/>
      <c r="F5958" s="26" t="n"/>
    </row>
    <row r="5959">
      <c r="A5959" s="31" t="n"/>
      <c r="B5959" s="26" t="n"/>
      <c r="C5959" s="26" t="n"/>
      <c r="D5959" s="29" t="n"/>
      <c r="E5959" s="26" t="n"/>
      <c r="F5959" s="26" t="n"/>
    </row>
    <row r="5960">
      <c r="A5960" s="31" t="n"/>
      <c r="B5960" s="26" t="n"/>
      <c r="C5960" s="26" t="n"/>
      <c r="D5960" s="29" t="n"/>
      <c r="E5960" s="26" t="n"/>
      <c r="F5960" s="26" t="n"/>
    </row>
    <row r="5961">
      <c r="A5961" s="31" t="n"/>
      <c r="B5961" s="26" t="n"/>
      <c r="C5961" s="26" t="n"/>
      <c r="D5961" s="29" t="n"/>
      <c r="E5961" s="26" t="n"/>
      <c r="F5961" s="26" t="n"/>
    </row>
    <row r="5962">
      <c r="A5962" s="31" t="n"/>
      <c r="B5962" s="26" t="n"/>
      <c r="C5962" s="26" t="n"/>
      <c r="D5962" s="29" t="n"/>
      <c r="E5962" s="26" t="n"/>
      <c r="F5962" s="26" t="n"/>
    </row>
    <row r="5963">
      <c r="A5963" s="31" t="n"/>
      <c r="B5963" s="26" t="n"/>
      <c r="C5963" s="26" t="n"/>
      <c r="D5963" s="29" t="n"/>
      <c r="E5963" s="26" t="n"/>
      <c r="F5963" s="26" t="n"/>
    </row>
    <row r="5964">
      <c r="A5964" s="31" t="n"/>
      <c r="B5964" s="26" t="n"/>
      <c r="C5964" s="26" t="n"/>
      <c r="D5964" s="29" t="n"/>
      <c r="E5964" s="26" t="n"/>
      <c r="F5964" s="26" t="n"/>
    </row>
    <row r="5965">
      <c r="A5965" s="31" t="n"/>
      <c r="B5965" s="26" t="n"/>
      <c r="C5965" s="26" t="n"/>
      <c r="D5965" s="29" t="n"/>
      <c r="E5965" s="26" t="n"/>
      <c r="F5965" s="26" t="n"/>
    </row>
    <row r="5966">
      <c r="A5966" s="31" t="n"/>
      <c r="B5966" s="26" t="n"/>
      <c r="C5966" s="26" t="n"/>
      <c r="D5966" s="29" t="n"/>
      <c r="E5966" s="26" t="n"/>
      <c r="F5966" s="26" t="n"/>
    </row>
    <row r="5967">
      <c r="A5967" s="31" t="n"/>
      <c r="B5967" s="26" t="n"/>
      <c r="C5967" s="26" t="n"/>
      <c r="D5967" s="29" t="n"/>
      <c r="E5967" s="26" t="n"/>
      <c r="F5967" s="26" t="n"/>
    </row>
    <row r="5968">
      <c r="A5968" s="31" t="n"/>
      <c r="B5968" s="26" t="n"/>
      <c r="C5968" s="26" t="n"/>
      <c r="D5968" s="29" t="n"/>
      <c r="E5968" s="26" t="n"/>
      <c r="F5968" s="26" t="n"/>
    </row>
    <row r="5969">
      <c r="A5969" s="31" t="n"/>
      <c r="B5969" s="26" t="n"/>
      <c r="C5969" s="26" t="n"/>
      <c r="D5969" s="29" t="n"/>
      <c r="E5969" s="26" t="n"/>
      <c r="F5969" s="26" t="n"/>
    </row>
    <row r="5970">
      <c r="A5970" s="31" t="n"/>
      <c r="B5970" s="26" t="n"/>
      <c r="C5970" s="26" t="n"/>
      <c r="D5970" s="29" t="n"/>
      <c r="E5970" s="26" t="n"/>
      <c r="F5970" s="26" t="n"/>
    </row>
    <row r="5971">
      <c r="A5971" s="31" t="n"/>
      <c r="B5971" s="26" t="n"/>
      <c r="C5971" s="26" t="n"/>
      <c r="D5971" s="29" t="n"/>
      <c r="E5971" s="26" t="n"/>
      <c r="F5971" s="26" t="n"/>
    </row>
    <row r="5972">
      <c r="A5972" s="31" t="n"/>
      <c r="B5972" s="26" t="n"/>
      <c r="C5972" s="26" t="n"/>
      <c r="D5972" s="29" t="n"/>
      <c r="E5972" s="26" t="n"/>
      <c r="F5972" s="26" t="n"/>
    </row>
    <row r="5973">
      <c r="A5973" s="31" t="n"/>
      <c r="B5973" s="26" t="n"/>
      <c r="C5973" s="26" t="n"/>
      <c r="D5973" s="29" t="n"/>
      <c r="E5973" s="26" t="n"/>
      <c r="F5973" s="26" t="n"/>
    </row>
    <row r="5974">
      <c r="A5974" s="31" t="n"/>
      <c r="B5974" s="26" t="n"/>
      <c r="C5974" s="26" t="n"/>
      <c r="D5974" s="29" t="n"/>
      <c r="E5974" s="26" t="n"/>
      <c r="F5974" s="26" t="n"/>
    </row>
    <row r="5975">
      <c r="A5975" s="31" t="n"/>
      <c r="B5975" s="26" t="n"/>
      <c r="C5975" s="26" t="n"/>
      <c r="D5975" s="29" t="n"/>
      <c r="E5975" s="26" t="n"/>
      <c r="F5975" s="26" t="n"/>
    </row>
    <row r="5976">
      <c r="A5976" s="31" t="n"/>
      <c r="B5976" s="26" t="n"/>
      <c r="C5976" s="26" t="n"/>
      <c r="D5976" s="29" t="n"/>
      <c r="E5976" s="26" t="n"/>
      <c r="F5976" s="26" t="n"/>
    </row>
    <row r="5977">
      <c r="A5977" s="31" t="n"/>
      <c r="B5977" s="26" t="n"/>
      <c r="C5977" s="26" t="n"/>
      <c r="D5977" s="29" t="n"/>
      <c r="E5977" s="26" t="n"/>
      <c r="F5977" s="26" t="n"/>
    </row>
    <row r="5978">
      <c r="A5978" s="31" t="n"/>
      <c r="B5978" s="26" t="n"/>
      <c r="C5978" s="26" t="n"/>
      <c r="D5978" s="29" t="n"/>
      <c r="E5978" s="26" t="n"/>
      <c r="F5978" s="26" t="n"/>
    </row>
    <row r="5979">
      <c r="A5979" s="31" t="n"/>
      <c r="B5979" s="26" t="n"/>
      <c r="C5979" s="26" t="n"/>
      <c r="D5979" s="29" t="n"/>
      <c r="E5979" s="26" t="n"/>
      <c r="F5979" s="26" t="n"/>
    </row>
    <row r="5980">
      <c r="A5980" s="31" t="n"/>
      <c r="B5980" s="26" t="n"/>
      <c r="C5980" s="26" t="n"/>
      <c r="D5980" s="29" t="n"/>
      <c r="E5980" s="26" t="n"/>
      <c r="F5980" s="26" t="n"/>
    </row>
    <row r="5981">
      <c r="A5981" s="31" t="n"/>
      <c r="B5981" s="26" t="n"/>
      <c r="C5981" s="26" t="n"/>
      <c r="D5981" s="29" t="n"/>
      <c r="E5981" s="26" t="n"/>
      <c r="F5981" s="26" t="n"/>
    </row>
    <row r="5982">
      <c r="A5982" s="31" t="n"/>
      <c r="B5982" s="26" t="n"/>
      <c r="C5982" s="26" t="n"/>
      <c r="D5982" s="29" t="n"/>
      <c r="E5982" s="26" t="n"/>
      <c r="F5982" s="26" t="n"/>
    </row>
    <row r="5983">
      <c r="A5983" s="31" t="n"/>
      <c r="B5983" s="26" t="n"/>
      <c r="C5983" s="26" t="n"/>
      <c r="D5983" s="29" t="n"/>
      <c r="E5983" s="26" t="n"/>
      <c r="F5983" s="26" t="n"/>
    </row>
    <row r="5984">
      <c r="A5984" s="31" t="n"/>
      <c r="B5984" s="26" t="n"/>
      <c r="C5984" s="26" t="n"/>
      <c r="D5984" s="29" t="n"/>
      <c r="E5984" s="26" t="n"/>
      <c r="F5984" s="26" t="n"/>
    </row>
    <row r="5985">
      <c r="A5985" s="31" t="n"/>
      <c r="B5985" s="26" t="n"/>
      <c r="C5985" s="26" t="n"/>
      <c r="D5985" s="29" t="n"/>
      <c r="E5985" s="26" t="n"/>
      <c r="F5985" s="26" t="n"/>
    </row>
    <row r="5986">
      <c r="A5986" s="31" t="n"/>
      <c r="B5986" s="26" t="n"/>
      <c r="C5986" s="26" t="n"/>
      <c r="D5986" s="29" t="n"/>
      <c r="E5986" s="26" t="n"/>
      <c r="F5986" s="26" t="n"/>
    </row>
    <row r="5987">
      <c r="A5987" s="31" t="n"/>
      <c r="B5987" s="26" t="n"/>
      <c r="C5987" s="26" t="n"/>
      <c r="D5987" s="29" t="n"/>
      <c r="E5987" s="26" t="n"/>
      <c r="F5987" s="26" t="n"/>
    </row>
    <row r="5988">
      <c r="A5988" s="31" t="n"/>
      <c r="B5988" s="26" t="n"/>
      <c r="C5988" s="26" t="n"/>
      <c r="D5988" s="29" t="n"/>
      <c r="E5988" s="26" t="n"/>
      <c r="F5988" s="26" t="n"/>
    </row>
    <row r="5989">
      <c r="A5989" s="31" t="n"/>
      <c r="B5989" s="26" t="n"/>
      <c r="C5989" s="26" t="n"/>
      <c r="D5989" s="29" t="n"/>
      <c r="E5989" s="26" t="n"/>
      <c r="F5989" s="26" t="n"/>
    </row>
    <row r="5990">
      <c r="A5990" s="31" t="n"/>
      <c r="B5990" s="26" t="n"/>
      <c r="C5990" s="26" t="n"/>
      <c r="D5990" s="29" t="n"/>
      <c r="E5990" s="26" t="n"/>
      <c r="F5990" s="26" t="n"/>
    </row>
    <row r="5991">
      <c r="A5991" s="31" t="n"/>
      <c r="B5991" s="26" t="n"/>
      <c r="C5991" s="26" t="n"/>
      <c r="D5991" s="29" t="n"/>
      <c r="E5991" s="26" t="n"/>
      <c r="F5991" s="26" t="n"/>
    </row>
    <row r="5992">
      <c r="A5992" s="31" t="n"/>
      <c r="B5992" s="26" t="n"/>
      <c r="C5992" s="26" t="n"/>
      <c r="D5992" s="29" t="n"/>
      <c r="E5992" s="26" t="n"/>
      <c r="F5992" s="26" t="n"/>
    </row>
    <row r="5993">
      <c r="A5993" s="31" t="n"/>
      <c r="B5993" s="26" t="n"/>
      <c r="C5993" s="26" t="n"/>
      <c r="D5993" s="29" t="n"/>
      <c r="E5993" s="26" t="n"/>
      <c r="F5993" s="26" t="n"/>
    </row>
    <row r="5994">
      <c r="A5994" s="31" t="n"/>
      <c r="B5994" s="26" t="n"/>
      <c r="C5994" s="26" t="n"/>
      <c r="D5994" s="29" t="n"/>
      <c r="E5994" s="26" t="n"/>
      <c r="F5994" s="26" t="n"/>
    </row>
    <row r="5995">
      <c r="A5995" s="31" t="n"/>
      <c r="B5995" s="26" t="n"/>
      <c r="C5995" s="26" t="n"/>
      <c r="D5995" s="29" t="n"/>
      <c r="E5995" s="26" t="n"/>
      <c r="F5995" s="26" t="n"/>
    </row>
    <row r="5996">
      <c r="A5996" s="31" t="n"/>
      <c r="B5996" s="26" t="n"/>
      <c r="C5996" s="26" t="n"/>
      <c r="D5996" s="29" t="n"/>
      <c r="E5996" s="26" t="n"/>
      <c r="F5996" s="26" t="n"/>
    </row>
    <row r="5997">
      <c r="A5997" s="31" t="n"/>
      <c r="B5997" s="26" t="n"/>
      <c r="C5997" s="26" t="n"/>
      <c r="D5997" s="29" t="n"/>
      <c r="E5997" s="26" t="n"/>
      <c r="F5997" s="26" t="n"/>
    </row>
    <row r="5998">
      <c r="A5998" s="31" t="n"/>
      <c r="B5998" s="26" t="n"/>
      <c r="C5998" s="26" t="n"/>
      <c r="D5998" s="29" t="n"/>
      <c r="E5998" s="26" t="n"/>
      <c r="F5998" s="26" t="n"/>
    </row>
    <row r="5999">
      <c r="A5999" s="31" t="n"/>
      <c r="B5999" s="26" t="n"/>
      <c r="C5999" s="26" t="n"/>
      <c r="D5999" s="29" t="n"/>
      <c r="E5999" s="26" t="n"/>
      <c r="F5999" s="26" t="n"/>
    </row>
    <row r="6000">
      <c r="A6000" s="31" t="n"/>
      <c r="B6000" s="26" t="n"/>
      <c r="C6000" s="26" t="n"/>
      <c r="D6000" s="29" t="n"/>
      <c r="E6000" s="26" t="n"/>
      <c r="F6000" s="26" t="n"/>
    </row>
    <row r="6001">
      <c r="A6001" s="31" t="n"/>
      <c r="B6001" s="26" t="n"/>
      <c r="C6001" s="26" t="n"/>
      <c r="D6001" s="29" t="n"/>
      <c r="E6001" s="26" t="n"/>
      <c r="F6001" s="26" t="n"/>
    </row>
    <row r="6002">
      <c r="A6002" s="31" t="n"/>
      <c r="B6002" s="26" t="n"/>
      <c r="C6002" s="26" t="n"/>
      <c r="D6002" s="29" t="n"/>
      <c r="E6002" s="26" t="n"/>
      <c r="F6002" s="26" t="n"/>
    </row>
    <row r="6003">
      <c r="A6003" s="31" t="n"/>
      <c r="B6003" s="26" t="n"/>
      <c r="C6003" s="26" t="n"/>
      <c r="D6003" s="29" t="n"/>
      <c r="E6003" s="26" t="n"/>
      <c r="F6003" s="26" t="n"/>
    </row>
    <row r="6004">
      <c r="A6004" s="31" t="n"/>
      <c r="B6004" s="26" t="n"/>
      <c r="C6004" s="26" t="n"/>
      <c r="D6004" s="29" t="n"/>
      <c r="E6004" s="26" t="n"/>
      <c r="F6004" s="26" t="n"/>
    </row>
  </sheetData>
  <mergeCells count="2">
    <mergeCell ref="A2:F2"/>
    <mergeCell ref="A1:F1"/>
  </mergeCells>
  <conditionalFormatting sqref="D5:D6004">
    <cfRule type="dataBar" priority="1">
      <dataBar>
        <cfvo type="num" val="0"/>
        <cfvo type="max"/>
        <color rgb="0022C55E"/>
      </dataBar>
    </cfRule>
  </conditionalFormatting>
  <dataValidations count="2">
    <dataValidation sqref="C5:C6004" showDropDown="0" showInputMessage="0" showErrorMessage="0" allowBlank="1" error="Pick a value from the list." prompt="Choose from the dropdown." type="list">
      <formula1>=ClientList</formula1>
    </dataValidation>
    <dataValidation sqref="E5:E6004" showDropDown="0" showInputMessage="0" showErrorMessage="0" allowBlank="1" error="Pick a value from the list." prompt="Choose from the dropdown." type="list">
      <formula1>=PayModeList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E5F8F"/>
    <outlinePr summaryBelow="1" summaryRight="1"/>
    <pageSetUpPr/>
  </sheetPr>
  <dimension ref="A1:J6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0" customWidth="1" min="4" max="4"/>
    <col width="14" customWidth="1" min="5" max="5"/>
    <col width="11" customWidth="1" min="6" max="6"/>
    <col width="11" customWidth="1" min="7" max="7"/>
    <col width="14" customWidth="1" min="8" max="8"/>
    <col width="14" customWidth="1" min="9" max="9"/>
    <col width="12" customWidth="1" min="10" max="10"/>
  </cols>
  <sheetData>
    <row r="1" ht="34" customHeight="1">
      <c r="A1" s="1" t="inlineStr">
        <is>
          <t>Cube Test Register  -  Quality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Strength = Load(kN)x1000 / 22500mm2 (150mm cube). Pass/Fail auto-checks vs the grade's required N/mm2.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 ht="30" customHeight="1">
      <c r="A4" s="30" t="inlineStr">
        <is>
          <t>Casting Date</t>
        </is>
      </c>
      <c r="B4" s="30" t="inlineStr">
        <is>
          <t>Cube ID</t>
        </is>
      </c>
      <c r="C4" s="30" t="inlineStr">
        <is>
          <t>Challan / Ref</t>
        </is>
      </c>
      <c r="D4" s="30" t="inlineStr">
        <is>
          <t>Grade</t>
        </is>
      </c>
      <c r="E4" s="30" t="inlineStr">
        <is>
          <t>Testing Date</t>
        </is>
      </c>
      <c r="F4" s="30" t="inlineStr">
        <is>
          <t>Age (days)</t>
        </is>
      </c>
      <c r="G4" s="30" t="inlineStr">
        <is>
          <t>Load (kN)</t>
        </is>
      </c>
      <c r="H4" s="30" t="inlineStr">
        <is>
          <t>Strength (N/mm2)</t>
        </is>
      </c>
      <c r="I4" s="30" t="inlineStr">
        <is>
          <t>Required (N/mm2)</t>
        </is>
      </c>
      <c r="J4" s="30" t="inlineStr">
        <is>
          <t>Result</t>
        </is>
      </c>
    </row>
    <row r="5">
      <c r="A5" s="31" t="n"/>
      <c r="B5" s="26" t="n"/>
      <c r="C5" s="26" t="n"/>
      <c r="D5" s="26" t="n"/>
      <c r="E5" s="31" t="n"/>
      <c r="F5" s="24">
        <f>IF(OR(A5="",E5=""),"",E5-A5)</f>
        <v/>
      </c>
      <c r="G5" s="27" t="n"/>
      <c r="H5" s="33">
        <f>IF(G5="","",ROUND(G5*1000/22500,2))</f>
        <v/>
      </c>
      <c r="I5" s="33">
        <f>IFERROR(IF(D5="","",VALUE(MID(D5,2,5))),"")</f>
        <v/>
      </c>
      <c r="J5" s="28">
        <f>IF(OR(H5="",I5=""),"",IF(H5&gt;=I5,"Pass","Fail"))</f>
        <v/>
      </c>
    </row>
    <row r="6">
      <c r="A6" s="31" t="n"/>
      <c r="B6" s="26" t="n"/>
      <c r="C6" s="26" t="n"/>
      <c r="D6" s="26" t="n"/>
      <c r="E6" s="31" t="n"/>
      <c r="F6" s="24">
        <f>IF(OR(A6="",E6=""),"",E6-A6)</f>
        <v/>
      </c>
      <c r="G6" s="27" t="n"/>
      <c r="H6" s="33">
        <f>IF(G6="","",ROUND(G6*1000/22500,2))</f>
        <v/>
      </c>
      <c r="I6" s="33">
        <f>IFERROR(IF(D6="","",VALUE(MID(D6,2,5))),"")</f>
        <v/>
      </c>
      <c r="J6" s="28">
        <f>IF(OR(H6="",I6=""),"",IF(H6&gt;=I6,"Pass","Fail"))</f>
        <v/>
      </c>
    </row>
    <row r="7">
      <c r="A7" s="31" t="n"/>
      <c r="B7" s="26" t="n"/>
      <c r="C7" s="26" t="n"/>
      <c r="D7" s="26" t="n"/>
      <c r="E7" s="31" t="n"/>
      <c r="F7" s="24">
        <f>IF(OR(A7="",E7=""),"",E7-A7)</f>
        <v/>
      </c>
      <c r="G7" s="27" t="n"/>
      <c r="H7" s="33">
        <f>IF(G7="","",ROUND(G7*1000/22500,2))</f>
        <v/>
      </c>
      <c r="I7" s="33">
        <f>IFERROR(IF(D7="","",VALUE(MID(D7,2,5))),"")</f>
        <v/>
      </c>
      <c r="J7" s="28">
        <f>IF(OR(H7="",I7=""),"",IF(H7&gt;=I7,"Pass","Fail"))</f>
        <v/>
      </c>
    </row>
    <row r="8">
      <c r="A8" s="31" t="n"/>
      <c r="B8" s="26" t="n"/>
      <c r="C8" s="26" t="n"/>
      <c r="D8" s="26" t="n"/>
      <c r="E8" s="31" t="n"/>
      <c r="F8" s="24">
        <f>IF(OR(A8="",E8=""),"",E8-A8)</f>
        <v/>
      </c>
      <c r="G8" s="27" t="n"/>
      <c r="H8" s="33">
        <f>IF(G8="","",ROUND(G8*1000/22500,2))</f>
        <v/>
      </c>
      <c r="I8" s="33">
        <f>IFERROR(IF(D8="","",VALUE(MID(D8,2,5))),"")</f>
        <v/>
      </c>
      <c r="J8" s="28">
        <f>IF(OR(H8="",I8=""),"",IF(H8&gt;=I8,"Pass","Fail"))</f>
        <v/>
      </c>
    </row>
    <row r="9">
      <c r="A9" s="31" t="n"/>
      <c r="B9" s="26" t="n"/>
      <c r="C9" s="26" t="n"/>
      <c r="D9" s="26" t="n"/>
      <c r="E9" s="31" t="n"/>
      <c r="F9" s="24">
        <f>IF(OR(A9="",E9=""),"",E9-A9)</f>
        <v/>
      </c>
      <c r="G9" s="27" t="n"/>
      <c r="H9" s="33">
        <f>IF(G9="","",ROUND(G9*1000/22500,2))</f>
        <v/>
      </c>
      <c r="I9" s="33">
        <f>IFERROR(IF(D9="","",VALUE(MID(D9,2,5))),"")</f>
        <v/>
      </c>
      <c r="J9" s="28">
        <f>IF(OR(H9="",I9=""),"",IF(H9&gt;=I9,"Pass","Fail"))</f>
        <v/>
      </c>
    </row>
    <row r="10">
      <c r="A10" s="31" t="n"/>
      <c r="B10" s="26" t="n"/>
      <c r="C10" s="26" t="n"/>
      <c r="D10" s="26" t="n"/>
      <c r="E10" s="31" t="n"/>
      <c r="F10" s="24">
        <f>IF(OR(A10="",E10=""),"",E10-A10)</f>
        <v/>
      </c>
      <c r="G10" s="27" t="n"/>
      <c r="H10" s="33">
        <f>IF(G10="","",ROUND(G10*1000/22500,2))</f>
        <v/>
      </c>
      <c r="I10" s="33">
        <f>IFERROR(IF(D10="","",VALUE(MID(D10,2,5))),"")</f>
        <v/>
      </c>
      <c r="J10" s="28">
        <f>IF(OR(H10="",I10=""),"",IF(H10&gt;=I10,"Pass","Fail"))</f>
        <v/>
      </c>
    </row>
    <row r="11">
      <c r="A11" s="31" t="n"/>
      <c r="B11" s="26" t="n"/>
      <c r="C11" s="26" t="n"/>
      <c r="D11" s="26" t="n"/>
      <c r="E11" s="31" t="n"/>
      <c r="F11" s="24">
        <f>IF(OR(A11="",E11=""),"",E11-A11)</f>
        <v/>
      </c>
      <c r="G11" s="27" t="n"/>
      <c r="H11" s="33">
        <f>IF(G11="","",ROUND(G11*1000/22500,2))</f>
        <v/>
      </c>
      <c r="I11" s="33">
        <f>IFERROR(IF(D11="","",VALUE(MID(D11,2,5))),"")</f>
        <v/>
      </c>
      <c r="J11" s="28">
        <f>IF(OR(H11="",I11=""),"",IF(H11&gt;=I11,"Pass","Fail"))</f>
        <v/>
      </c>
    </row>
    <row r="12">
      <c r="A12" s="31" t="n"/>
      <c r="B12" s="26" t="n"/>
      <c r="C12" s="26" t="n"/>
      <c r="D12" s="26" t="n"/>
      <c r="E12" s="31" t="n"/>
      <c r="F12" s="24">
        <f>IF(OR(A12="",E12=""),"",E12-A12)</f>
        <v/>
      </c>
      <c r="G12" s="27" t="n"/>
      <c r="H12" s="33">
        <f>IF(G12="","",ROUND(G12*1000/22500,2))</f>
        <v/>
      </c>
      <c r="I12" s="33">
        <f>IFERROR(IF(D12="","",VALUE(MID(D12,2,5))),"")</f>
        <v/>
      </c>
      <c r="J12" s="28">
        <f>IF(OR(H12="",I12=""),"",IF(H12&gt;=I12,"Pass","Fail"))</f>
        <v/>
      </c>
    </row>
    <row r="13">
      <c r="A13" s="31" t="n"/>
      <c r="B13" s="26" t="n"/>
      <c r="C13" s="26" t="n"/>
      <c r="D13" s="26" t="n"/>
      <c r="E13" s="31" t="n"/>
      <c r="F13" s="24">
        <f>IF(OR(A13="",E13=""),"",E13-A13)</f>
        <v/>
      </c>
      <c r="G13" s="27" t="n"/>
      <c r="H13" s="33">
        <f>IF(G13="","",ROUND(G13*1000/22500,2))</f>
        <v/>
      </c>
      <c r="I13" s="33">
        <f>IFERROR(IF(D13="","",VALUE(MID(D13,2,5))),"")</f>
        <v/>
      </c>
      <c r="J13" s="28">
        <f>IF(OR(H13="",I13=""),"",IF(H13&gt;=I13,"Pass","Fail"))</f>
        <v/>
      </c>
    </row>
    <row r="14">
      <c r="A14" s="31" t="n"/>
      <c r="B14" s="26" t="n"/>
      <c r="C14" s="26" t="n"/>
      <c r="D14" s="26" t="n"/>
      <c r="E14" s="31" t="n"/>
      <c r="F14" s="24">
        <f>IF(OR(A14="",E14=""),"",E14-A14)</f>
        <v/>
      </c>
      <c r="G14" s="27" t="n"/>
      <c r="H14" s="33">
        <f>IF(G14="","",ROUND(G14*1000/22500,2))</f>
        <v/>
      </c>
      <c r="I14" s="33">
        <f>IFERROR(IF(D14="","",VALUE(MID(D14,2,5))),"")</f>
        <v/>
      </c>
      <c r="J14" s="28">
        <f>IF(OR(H14="",I14=""),"",IF(H14&gt;=I14,"Pass","Fail"))</f>
        <v/>
      </c>
    </row>
    <row r="15">
      <c r="A15" s="31" t="n"/>
      <c r="B15" s="26" t="n"/>
      <c r="C15" s="26" t="n"/>
      <c r="D15" s="26" t="n"/>
      <c r="E15" s="31" t="n"/>
      <c r="F15" s="24">
        <f>IF(OR(A15="",E15=""),"",E15-A15)</f>
        <v/>
      </c>
      <c r="G15" s="27" t="n"/>
      <c r="H15" s="33">
        <f>IF(G15="","",ROUND(G15*1000/22500,2))</f>
        <v/>
      </c>
      <c r="I15" s="33">
        <f>IFERROR(IF(D15="","",VALUE(MID(D15,2,5))),"")</f>
        <v/>
      </c>
      <c r="J15" s="28">
        <f>IF(OR(H15="",I15=""),"",IF(H15&gt;=I15,"Pass","Fail"))</f>
        <v/>
      </c>
    </row>
    <row r="16">
      <c r="A16" s="31" t="n"/>
      <c r="B16" s="26" t="n"/>
      <c r="C16" s="26" t="n"/>
      <c r="D16" s="26" t="n"/>
      <c r="E16" s="31" t="n"/>
      <c r="F16" s="24">
        <f>IF(OR(A16="",E16=""),"",E16-A16)</f>
        <v/>
      </c>
      <c r="G16" s="27" t="n"/>
      <c r="H16" s="33">
        <f>IF(G16="","",ROUND(G16*1000/22500,2))</f>
        <v/>
      </c>
      <c r="I16" s="33">
        <f>IFERROR(IF(D16="","",VALUE(MID(D16,2,5))),"")</f>
        <v/>
      </c>
      <c r="J16" s="28">
        <f>IF(OR(H16="",I16=""),"",IF(H16&gt;=I16,"Pass","Fail"))</f>
        <v/>
      </c>
    </row>
    <row r="17">
      <c r="A17" s="31" t="n"/>
      <c r="B17" s="26" t="n"/>
      <c r="C17" s="26" t="n"/>
      <c r="D17" s="26" t="n"/>
      <c r="E17" s="31" t="n"/>
      <c r="F17" s="24">
        <f>IF(OR(A17="",E17=""),"",E17-A17)</f>
        <v/>
      </c>
      <c r="G17" s="27" t="n"/>
      <c r="H17" s="33">
        <f>IF(G17="","",ROUND(G17*1000/22500,2))</f>
        <v/>
      </c>
      <c r="I17" s="33">
        <f>IFERROR(IF(D17="","",VALUE(MID(D17,2,5))),"")</f>
        <v/>
      </c>
      <c r="J17" s="28">
        <f>IF(OR(H17="",I17=""),"",IF(H17&gt;=I17,"Pass","Fail"))</f>
        <v/>
      </c>
    </row>
    <row r="18">
      <c r="A18" s="31" t="n"/>
      <c r="B18" s="26" t="n"/>
      <c r="C18" s="26" t="n"/>
      <c r="D18" s="26" t="n"/>
      <c r="E18" s="31" t="n"/>
      <c r="F18" s="24">
        <f>IF(OR(A18="",E18=""),"",E18-A18)</f>
        <v/>
      </c>
      <c r="G18" s="27" t="n"/>
      <c r="H18" s="33">
        <f>IF(G18="","",ROUND(G18*1000/22500,2))</f>
        <v/>
      </c>
      <c r="I18" s="33">
        <f>IFERROR(IF(D18="","",VALUE(MID(D18,2,5))),"")</f>
        <v/>
      </c>
      <c r="J18" s="28">
        <f>IF(OR(H18="",I18=""),"",IF(H18&gt;=I18,"Pass","Fail"))</f>
        <v/>
      </c>
    </row>
    <row r="19">
      <c r="A19" s="31" t="n"/>
      <c r="B19" s="26" t="n"/>
      <c r="C19" s="26" t="n"/>
      <c r="D19" s="26" t="n"/>
      <c r="E19" s="31" t="n"/>
      <c r="F19" s="24">
        <f>IF(OR(A19="",E19=""),"",E19-A19)</f>
        <v/>
      </c>
      <c r="G19" s="27" t="n"/>
      <c r="H19" s="33">
        <f>IF(G19="","",ROUND(G19*1000/22500,2))</f>
        <v/>
      </c>
      <c r="I19" s="33">
        <f>IFERROR(IF(D19="","",VALUE(MID(D19,2,5))),"")</f>
        <v/>
      </c>
      <c r="J19" s="28">
        <f>IF(OR(H19="",I19=""),"",IF(H19&gt;=I19,"Pass","Fail"))</f>
        <v/>
      </c>
    </row>
    <row r="20">
      <c r="A20" s="31" t="n"/>
      <c r="B20" s="26" t="n"/>
      <c r="C20" s="26" t="n"/>
      <c r="D20" s="26" t="n"/>
      <c r="E20" s="31" t="n"/>
      <c r="F20" s="24">
        <f>IF(OR(A20="",E20=""),"",E20-A20)</f>
        <v/>
      </c>
      <c r="G20" s="27" t="n"/>
      <c r="H20" s="33">
        <f>IF(G20="","",ROUND(G20*1000/22500,2))</f>
        <v/>
      </c>
      <c r="I20" s="33">
        <f>IFERROR(IF(D20="","",VALUE(MID(D20,2,5))),"")</f>
        <v/>
      </c>
      <c r="J20" s="28">
        <f>IF(OR(H20="",I20=""),"",IF(H20&gt;=I20,"Pass","Fail"))</f>
        <v/>
      </c>
    </row>
    <row r="21">
      <c r="A21" s="31" t="n"/>
      <c r="B21" s="26" t="n"/>
      <c r="C21" s="26" t="n"/>
      <c r="D21" s="26" t="n"/>
      <c r="E21" s="31" t="n"/>
      <c r="F21" s="24">
        <f>IF(OR(A21="",E21=""),"",E21-A21)</f>
        <v/>
      </c>
      <c r="G21" s="27" t="n"/>
      <c r="H21" s="33">
        <f>IF(G21="","",ROUND(G21*1000/22500,2))</f>
        <v/>
      </c>
      <c r="I21" s="33">
        <f>IFERROR(IF(D21="","",VALUE(MID(D21,2,5))),"")</f>
        <v/>
      </c>
      <c r="J21" s="28">
        <f>IF(OR(H21="",I21=""),"",IF(H21&gt;=I21,"Pass","Fail"))</f>
        <v/>
      </c>
    </row>
    <row r="22">
      <c r="A22" s="31" t="n"/>
      <c r="B22" s="26" t="n"/>
      <c r="C22" s="26" t="n"/>
      <c r="D22" s="26" t="n"/>
      <c r="E22" s="31" t="n"/>
      <c r="F22" s="24">
        <f>IF(OR(A22="",E22=""),"",E22-A22)</f>
        <v/>
      </c>
      <c r="G22" s="27" t="n"/>
      <c r="H22" s="33">
        <f>IF(G22="","",ROUND(G22*1000/22500,2))</f>
        <v/>
      </c>
      <c r="I22" s="33">
        <f>IFERROR(IF(D22="","",VALUE(MID(D22,2,5))),"")</f>
        <v/>
      </c>
      <c r="J22" s="28">
        <f>IF(OR(H22="",I22=""),"",IF(H22&gt;=I22,"Pass","Fail"))</f>
        <v/>
      </c>
    </row>
    <row r="23">
      <c r="A23" s="31" t="n"/>
      <c r="B23" s="26" t="n"/>
      <c r="C23" s="26" t="n"/>
      <c r="D23" s="26" t="n"/>
      <c r="E23" s="31" t="n"/>
      <c r="F23" s="24">
        <f>IF(OR(A23="",E23=""),"",E23-A23)</f>
        <v/>
      </c>
      <c r="G23" s="27" t="n"/>
      <c r="H23" s="33">
        <f>IF(G23="","",ROUND(G23*1000/22500,2))</f>
        <v/>
      </c>
      <c r="I23" s="33">
        <f>IFERROR(IF(D23="","",VALUE(MID(D23,2,5))),"")</f>
        <v/>
      </c>
      <c r="J23" s="28">
        <f>IF(OR(H23="",I23=""),"",IF(H23&gt;=I23,"Pass","Fail"))</f>
        <v/>
      </c>
    </row>
    <row r="24">
      <c r="A24" s="31" t="n"/>
      <c r="B24" s="26" t="n"/>
      <c r="C24" s="26" t="n"/>
      <c r="D24" s="26" t="n"/>
      <c r="E24" s="31" t="n"/>
      <c r="F24" s="24">
        <f>IF(OR(A24="",E24=""),"",E24-A24)</f>
        <v/>
      </c>
      <c r="G24" s="27" t="n"/>
      <c r="H24" s="33">
        <f>IF(G24="","",ROUND(G24*1000/22500,2))</f>
        <v/>
      </c>
      <c r="I24" s="33">
        <f>IFERROR(IF(D24="","",VALUE(MID(D24,2,5))),"")</f>
        <v/>
      </c>
      <c r="J24" s="28">
        <f>IF(OR(H24="",I24=""),"",IF(H24&gt;=I24,"Pass","Fail"))</f>
        <v/>
      </c>
    </row>
    <row r="25">
      <c r="A25" s="31" t="n"/>
      <c r="B25" s="26" t="n"/>
      <c r="C25" s="26" t="n"/>
      <c r="D25" s="26" t="n"/>
      <c r="E25" s="31" t="n"/>
      <c r="F25" s="24">
        <f>IF(OR(A25="",E25=""),"",E25-A25)</f>
        <v/>
      </c>
      <c r="G25" s="27" t="n"/>
      <c r="H25" s="33">
        <f>IF(G25="","",ROUND(G25*1000/22500,2))</f>
        <v/>
      </c>
      <c r="I25" s="33">
        <f>IFERROR(IF(D25="","",VALUE(MID(D25,2,5))),"")</f>
        <v/>
      </c>
      <c r="J25" s="28">
        <f>IF(OR(H25="",I25=""),"",IF(H25&gt;=I25,"Pass","Fail"))</f>
        <v/>
      </c>
    </row>
    <row r="26">
      <c r="A26" s="31" t="n"/>
      <c r="B26" s="26" t="n"/>
      <c r="C26" s="26" t="n"/>
      <c r="D26" s="26" t="n"/>
      <c r="E26" s="31" t="n"/>
      <c r="F26" s="24">
        <f>IF(OR(A26="",E26=""),"",E26-A26)</f>
        <v/>
      </c>
      <c r="G26" s="27" t="n"/>
      <c r="H26" s="33">
        <f>IF(G26="","",ROUND(G26*1000/22500,2))</f>
        <v/>
      </c>
      <c r="I26" s="33">
        <f>IFERROR(IF(D26="","",VALUE(MID(D26,2,5))),"")</f>
        <v/>
      </c>
      <c r="J26" s="28">
        <f>IF(OR(H26="",I26=""),"",IF(H26&gt;=I26,"Pass","Fail"))</f>
        <v/>
      </c>
    </row>
    <row r="27">
      <c r="A27" s="31" t="n"/>
      <c r="B27" s="26" t="n"/>
      <c r="C27" s="26" t="n"/>
      <c r="D27" s="26" t="n"/>
      <c r="E27" s="31" t="n"/>
      <c r="F27" s="24">
        <f>IF(OR(A27="",E27=""),"",E27-A27)</f>
        <v/>
      </c>
      <c r="G27" s="27" t="n"/>
      <c r="H27" s="33">
        <f>IF(G27="","",ROUND(G27*1000/22500,2))</f>
        <v/>
      </c>
      <c r="I27" s="33">
        <f>IFERROR(IF(D27="","",VALUE(MID(D27,2,5))),"")</f>
        <v/>
      </c>
      <c r="J27" s="28">
        <f>IF(OR(H27="",I27=""),"",IF(H27&gt;=I27,"Pass","Fail"))</f>
        <v/>
      </c>
    </row>
    <row r="28">
      <c r="A28" s="31" t="n"/>
      <c r="B28" s="26" t="n"/>
      <c r="C28" s="26" t="n"/>
      <c r="D28" s="26" t="n"/>
      <c r="E28" s="31" t="n"/>
      <c r="F28" s="24">
        <f>IF(OR(A28="",E28=""),"",E28-A28)</f>
        <v/>
      </c>
      <c r="G28" s="27" t="n"/>
      <c r="H28" s="33">
        <f>IF(G28="","",ROUND(G28*1000/22500,2))</f>
        <v/>
      </c>
      <c r="I28" s="33">
        <f>IFERROR(IF(D28="","",VALUE(MID(D28,2,5))),"")</f>
        <v/>
      </c>
      <c r="J28" s="28">
        <f>IF(OR(H28="",I28=""),"",IF(H28&gt;=I28,"Pass","Fail"))</f>
        <v/>
      </c>
    </row>
    <row r="29">
      <c r="A29" s="31" t="n"/>
      <c r="B29" s="26" t="n"/>
      <c r="C29" s="26" t="n"/>
      <c r="D29" s="26" t="n"/>
      <c r="E29" s="31" t="n"/>
      <c r="F29" s="24">
        <f>IF(OR(A29="",E29=""),"",E29-A29)</f>
        <v/>
      </c>
      <c r="G29" s="27" t="n"/>
      <c r="H29" s="33">
        <f>IF(G29="","",ROUND(G29*1000/22500,2))</f>
        <v/>
      </c>
      <c r="I29" s="33">
        <f>IFERROR(IF(D29="","",VALUE(MID(D29,2,5))),"")</f>
        <v/>
      </c>
      <c r="J29" s="28">
        <f>IF(OR(H29="",I29=""),"",IF(H29&gt;=I29,"Pass","Fail"))</f>
        <v/>
      </c>
    </row>
    <row r="30">
      <c r="A30" s="31" t="n"/>
      <c r="B30" s="26" t="n"/>
      <c r="C30" s="26" t="n"/>
      <c r="D30" s="26" t="n"/>
      <c r="E30" s="31" t="n"/>
      <c r="F30" s="24">
        <f>IF(OR(A30="",E30=""),"",E30-A30)</f>
        <v/>
      </c>
      <c r="G30" s="27" t="n"/>
      <c r="H30" s="33">
        <f>IF(G30="","",ROUND(G30*1000/22500,2))</f>
        <v/>
      </c>
      <c r="I30" s="33">
        <f>IFERROR(IF(D30="","",VALUE(MID(D30,2,5))),"")</f>
        <v/>
      </c>
      <c r="J30" s="28">
        <f>IF(OR(H30="",I30=""),"",IF(H30&gt;=I30,"Pass","Fail"))</f>
        <v/>
      </c>
    </row>
    <row r="31">
      <c r="A31" s="31" t="n"/>
      <c r="B31" s="26" t="n"/>
      <c r="C31" s="26" t="n"/>
      <c r="D31" s="26" t="n"/>
      <c r="E31" s="31" t="n"/>
      <c r="F31" s="24">
        <f>IF(OR(A31="",E31=""),"",E31-A31)</f>
        <v/>
      </c>
      <c r="G31" s="27" t="n"/>
      <c r="H31" s="33">
        <f>IF(G31="","",ROUND(G31*1000/22500,2))</f>
        <v/>
      </c>
      <c r="I31" s="33">
        <f>IFERROR(IF(D31="","",VALUE(MID(D31,2,5))),"")</f>
        <v/>
      </c>
      <c r="J31" s="28">
        <f>IF(OR(H31="",I31=""),"",IF(H31&gt;=I31,"Pass","Fail"))</f>
        <v/>
      </c>
    </row>
    <row r="32">
      <c r="A32" s="31" t="n"/>
      <c r="B32" s="26" t="n"/>
      <c r="C32" s="26" t="n"/>
      <c r="D32" s="26" t="n"/>
      <c r="E32" s="31" t="n"/>
      <c r="F32" s="24">
        <f>IF(OR(A32="",E32=""),"",E32-A32)</f>
        <v/>
      </c>
      <c r="G32" s="27" t="n"/>
      <c r="H32" s="33">
        <f>IF(G32="","",ROUND(G32*1000/22500,2))</f>
        <v/>
      </c>
      <c r="I32" s="33">
        <f>IFERROR(IF(D32="","",VALUE(MID(D32,2,5))),"")</f>
        <v/>
      </c>
      <c r="J32" s="28">
        <f>IF(OR(H32="",I32=""),"",IF(H32&gt;=I32,"Pass","Fail"))</f>
        <v/>
      </c>
    </row>
    <row r="33">
      <c r="A33" s="31" t="n"/>
      <c r="B33" s="26" t="n"/>
      <c r="C33" s="26" t="n"/>
      <c r="D33" s="26" t="n"/>
      <c r="E33" s="31" t="n"/>
      <c r="F33" s="24">
        <f>IF(OR(A33="",E33=""),"",E33-A33)</f>
        <v/>
      </c>
      <c r="G33" s="27" t="n"/>
      <c r="H33" s="33">
        <f>IF(G33="","",ROUND(G33*1000/22500,2))</f>
        <v/>
      </c>
      <c r="I33" s="33">
        <f>IFERROR(IF(D33="","",VALUE(MID(D33,2,5))),"")</f>
        <v/>
      </c>
      <c r="J33" s="28">
        <f>IF(OR(H33="",I33=""),"",IF(H33&gt;=I33,"Pass","Fail"))</f>
        <v/>
      </c>
    </row>
    <row r="34">
      <c r="A34" s="31" t="n"/>
      <c r="B34" s="26" t="n"/>
      <c r="C34" s="26" t="n"/>
      <c r="D34" s="26" t="n"/>
      <c r="E34" s="31" t="n"/>
      <c r="F34" s="24">
        <f>IF(OR(A34="",E34=""),"",E34-A34)</f>
        <v/>
      </c>
      <c r="G34" s="27" t="n"/>
      <c r="H34" s="33">
        <f>IF(G34="","",ROUND(G34*1000/22500,2))</f>
        <v/>
      </c>
      <c r="I34" s="33">
        <f>IFERROR(IF(D34="","",VALUE(MID(D34,2,5))),"")</f>
        <v/>
      </c>
      <c r="J34" s="28">
        <f>IF(OR(H34="",I34=""),"",IF(H34&gt;=I34,"Pass","Fail"))</f>
        <v/>
      </c>
    </row>
    <row r="35">
      <c r="A35" s="31" t="n"/>
      <c r="B35" s="26" t="n"/>
      <c r="C35" s="26" t="n"/>
      <c r="D35" s="26" t="n"/>
      <c r="E35" s="31" t="n"/>
      <c r="F35" s="24">
        <f>IF(OR(A35="",E35=""),"",E35-A35)</f>
        <v/>
      </c>
      <c r="G35" s="27" t="n"/>
      <c r="H35" s="33">
        <f>IF(G35="","",ROUND(G35*1000/22500,2))</f>
        <v/>
      </c>
      <c r="I35" s="33">
        <f>IFERROR(IF(D35="","",VALUE(MID(D35,2,5))),"")</f>
        <v/>
      </c>
      <c r="J35" s="28">
        <f>IF(OR(H35="",I35=""),"",IF(H35&gt;=I35,"Pass","Fail"))</f>
        <v/>
      </c>
    </row>
    <row r="36">
      <c r="A36" s="31" t="n"/>
      <c r="B36" s="26" t="n"/>
      <c r="C36" s="26" t="n"/>
      <c r="D36" s="26" t="n"/>
      <c r="E36" s="31" t="n"/>
      <c r="F36" s="24">
        <f>IF(OR(A36="",E36=""),"",E36-A36)</f>
        <v/>
      </c>
      <c r="G36" s="27" t="n"/>
      <c r="H36" s="33">
        <f>IF(G36="","",ROUND(G36*1000/22500,2))</f>
        <v/>
      </c>
      <c r="I36" s="33">
        <f>IFERROR(IF(D36="","",VALUE(MID(D36,2,5))),"")</f>
        <v/>
      </c>
      <c r="J36" s="28">
        <f>IF(OR(H36="",I36=""),"",IF(H36&gt;=I36,"Pass","Fail"))</f>
        <v/>
      </c>
    </row>
    <row r="37">
      <c r="A37" s="31" t="n"/>
      <c r="B37" s="26" t="n"/>
      <c r="C37" s="26" t="n"/>
      <c r="D37" s="26" t="n"/>
      <c r="E37" s="31" t="n"/>
      <c r="F37" s="24">
        <f>IF(OR(A37="",E37=""),"",E37-A37)</f>
        <v/>
      </c>
      <c r="G37" s="27" t="n"/>
      <c r="H37" s="33">
        <f>IF(G37="","",ROUND(G37*1000/22500,2))</f>
        <v/>
      </c>
      <c r="I37" s="33">
        <f>IFERROR(IF(D37="","",VALUE(MID(D37,2,5))),"")</f>
        <v/>
      </c>
      <c r="J37" s="28">
        <f>IF(OR(H37="",I37=""),"",IF(H37&gt;=I37,"Pass","Fail"))</f>
        <v/>
      </c>
    </row>
    <row r="38">
      <c r="A38" s="31" t="n"/>
      <c r="B38" s="26" t="n"/>
      <c r="C38" s="26" t="n"/>
      <c r="D38" s="26" t="n"/>
      <c r="E38" s="31" t="n"/>
      <c r="F38" s="24">
        <f>IF(OR(A38="",E38=""),"",E38-A38)</f>
        <v/>
      </c>
      <c r="G38" s="27" t="n"/>
      <c r="H38" s="33">
        <f>IF(G38="","",ROUND(G38*1000/22500,2))</f>
        <v/>
      </c>
      <c r="I38" s="33">
        <f>IFERROR(IF(D38="","",VALUE(MID(D38,2,5))),"")</f>
        <v/>
      </c>
      <c r="J38" s="28">
        <f>IF(OR(H38="",I38=""),"",IF(H38&gt;=I38,"Pass","Fail"))</f>
        <v/>
      </c>
    </row>
    <row r="39">
      <c r="A39" s="31" t="n"/>
      <c r="B39" s="26" t="n"/>
      <c r="C39" s="26" t="n"/>
      <c r="D39" s="26" t="n"/>
      <c r="E39" s="31" t="n"/>
      <c r="F39" s="24">
        <f>IF(OR(A39="",E39=""),"",E39-A39)</f>
        <v/>
      </c>
      <c r="G39" s="27" t="n"/>
      <c r="H39" s="33">
        <f>IF(G39="","",ROUND(G39*1000/22500,2))</f>
        <v/>
      </c>
      <c r="I39" s="33">
        <f>IFERROR(IF(D39="","",VALUE(MID(D39,2,5))),"")</f>
        <v/>
      </c>
      <c r="J39" s="28">
        <f>IF(OR(H39="",I39=""),"",IF(H39&gt;=I39,"Pass","Fail"))</f>
        <v/>
      </c>
    </row>
    <row r="40">
      <c r="A40" s="31" t="n"/>
      <c r="B40" s="26" t="n"/>
      <c r="C40" s="26" t="n"/>
      <c r="D40" s="26" t="n"/>
      <c r="E40" s="31" t="n"/>
      <c r="F40" s="24">
        <f>IF(OR(A40="",E40=""),"",E40-A40)</f>
        <v/>
      </c>
      <c r="G40" s="27" t="n"/>
      <c r="H40" s="33">
        <f>IF(G40="","",ROUND(G40*1000/22500,2))</f>
        <v/>
      </c>
      <c r="I40" s="33">
        <f>IFERROR(IF(D40="","",VALUE(MID(D40,2,5))),"")</f>
        <v/>
      </c>
      <c r="J40" s="28">
        <f>IF(OR(H40="",I40=""),"",IF(H40&gt;=I40,"Pass","Fail"))</f>
        <v/>
      </c>
    </row>
    <row r="41">
      <c r="A41" s="31" t="n"/>
      <c r="B41" s="26" t="n"/>
      <c r="C41" s="26" t="n"/>
      <c r="D41" s="26" t="n"/>
      <c r="E41" s="31" t="n"/>
      <c r="F41" s="24">
        <f>IF(OR(A41="",E41=""),"",E41-A41)</f>
        <v/>
      </c>
      <c r="G41" s="27" t="n"/>
      <c r="H41" s="33">
        <f>IF(G41="","",ROUND(G41*1000/22500,2))</f>
        <v/>
      </c>
      <c r="I41" s="33">
        <f>IFERROR(IF(D41="","",VALUE(MID(D41,2,5))),"")</f>
        <v/>
      </c>
      <c r="J41" s="28">
        <f>IF(OR(H41="",I41=""),"",IF(H41&gt;=I41,"Pass","Fail"))</f>
        <v/>
      </c>
    </row>
    <row r="42">
      <c r="A42" s="31" t="n"/>
      <c r="B42" s="26" t="n"/>
      <c r="C42" s="26" t="n"/>
      <c r="D42" s="26" t="n"/>
      <c r="E42" s="31" t="n"/>
      <c r="F42" s="24">
        <f>IF(OR(A42="",E42=""),"",E42-A42)</f>
        <v/>
      </c>
      <c r="G42" s="27" t="n"/>
      <c r="H42" s="33">
        <f>IF(G42="","",ROUND(G42*1000/22500,2))</f>
        <v/>
      </c>
      <c r="I42" s="33">
        <f>IFERROR(IF(D42="","",VALUE(MID(D42,2,5))),"")</f>
        <v/>
      </c>
      <c r="J42" s="28">
        <f>IF(OR(H42="",I42=""),"",IF(H42&gt;=I42,"Pass","Fail"))</f>
        <v/>
      </c>
    </row>
    <row r="43">
      <c r="A43" s="31" t="n"/>
      <c r="B43" s="26" t="n"/>
      <c r="C43" s="26" t="n"/>
      <c r="D43" s="26" t="n"/>
      <c r="E43" s="31" t="n"/>
      <c r="F43" s="24">
        <f>IF(OR(A43="",E43=""),"",E43-A43)</f>
        <v/>
      </c>
      <c r="G43" s="27" t="n"/>
      <c r="H43" s="33">
        <f>IF(G43="","",ROUND(G43*1000/22500,2))</f>
        <v/>
      </c>
      <c r="I43" s="33">
        <f>IFERROR(IF(D43="","",VALUE(MID(D43,2,5))),"")</f>
        <v/>
      </c>
      <c r="J43" s="28">
        <f>IF(OR(H43="",I43=""),"",IF(H43&gt;=I43,"Pass","Fail"))</f>
        <v/>
      </c>
    </row>
    <row r="44">
      <c r="A44" s="31" t="n"/>
      <c r="B44" s="26" t="n"/>
      <c r="C44" s="26" t="n"/>
      <c r="D44" s="26" t="n"/>
      <c r="E44" s="31" t="n"/>
      <c r="F44" s="24">
        <f>IF(OR(A44="",E44=""),"",E44-A44)</f>
        <v/>
      </c>
      <c r="G44" s="27" t="n"/>
      <c r="H44" s="33">
        <f>IF(G44="","",ROUND(G44*1000/22500,2))</f>
        <v/>
      </c>
      <c r="I44" s="33">
        <f>IFERROR(IF(D44="","",VALUE(MID(D44,2,5))),"")</f>
        <v/>
      </c>
      <c r="J44" s="28">
        <f>IF(OR(H44="",I44=""),"",IF(H44&gt;=I44,"Pass","Fail"))</f>
        <v/>
      </c>
    </row>
    <row r="45">
      <c r="A45" s="31" t="n"/>
      <c r="B45" s="26" t="n"/>
      <c r="C45" s="26" t="n"/>
      <c r="D45" s="26" t="n"/>
      <c r="E45" s="31" t="n"/>
      <c r="F45" s="24">
        <f>IF(OR(A45="",E45=""),"",E45-A45)</f>
        <v/>
      </c>
      <c r="G45" s="27" t="n"/>
      <c r="H45" s="33">
        <f>IF(G45="","",ROUND(G45*1000/22500,2))</f>
        <v/>
      </c>
      <c r="I45" s="33">
        <f>IFERROR(IF(D45="","",VALUE(MID(D45,2,5))),"")</f>
        <v/>
      </c>
      <c r="J45" s="28">
        <f>IF(OR(H45="",I45=""),"",IF(H45&gt;=I45,"Pass","Fail"))</f>
        <v/>
      </c>
    </row>
    <row r="46">
      <c r="A46" s="31" t="n"/>
      <c r="B46" s="26" t="n"/>
      <c r="C46" s="26" t="n"/>
      <c r="D46" s="26" t="n"/>
      <c r="E46" s="31" t="n"/>
      <c r="F46" s="24">
        <f>IF(OR(A46="",E46=""),"",E46-A46)</f>
        <v/>
      </c>
      <c r="G46" s="27" t="n"/>
      <c r="H46" s="33">
        <f>IF(G46="","",ROUND(G46*1000/22500,2))</f>
        <v/>
      </c>
      <c r="I46" s="33">
        <f>IFERROR(IF(D46="","",VALUE(MID(D46,2,5))),"")</f>
        <v/>
      </c>
      <c r="J46" s="28">
        <f>IF(OR(H46="",I46=""),"",IF(H46&gt;=I46,"Pass","Fail"))</f>
        <v/>
      </c>
    </row>
    <row r="47">
      <c r="A47" s="31" t="n"/>
      <c r="B47" s="26" t="n"/>
      <c r="C47" s="26" t="n"/>
      <c r="D47" s="26" t="n"/>
      <c r="E47" s="31" t="n"/>
      <c r="F47" s="24">
        <f>IF(OR(A47="",E47=""),"",E47-A47)</f>
        <v/>
      </c>
      <c r="G47" s="27" t="n"/>
      <c r="H47" s="33">
        <f>IF(G47="","",ROUND(G47*1000/22500,2))</f>
        <v/>
      </c>
      <c r="I47" s="33">
        <f>IFERROR(IF(D47="","",VALUE(MID(D47,2,5))),"")</f>
        <v/>
      </c>
      <c r="J47" s="28">
        <f>IF(OR(H47="",I47=""),"",IF(H47&gt;=I47,"Pass","Fail"))</f>
        <v/>
      </c>
    </row>
    <row r="48">
      <c r="A48" s="31" t="n"/>
      <c r="B48" s="26" t="n"/>
      <c r="C48" s="26" t="n"/>
      <c r="D48" s="26" t="n"/>
      <c r="E48" s="31" t="n"/>
      <c r="F48" s="24">
        <f>IF(OR(A48="",E48=""),"",E48-A48)</f>
        <v/>
      </c>
      <c r="G48" s="27" t="n"/>
      <c r="H48" s="33">
        <f>IF(G48="","",ROUND(G48*1000/22500,2))</f>
        <v/>
      </c>
      <c r="I48" s="33">
        <f>IFERROR(IF(D48="","",VALUE(MID(D48,2,5))),"")</f>
        <v/>
      </c>
      <c r="J48" s="28">
        <f>IF(OR(H48="",I48=""),"",IF(H48&gt;=I48,"Pass","Fail"))</f>
        <v/>
      </c>
    </row>
    <row r="49">
      <c r="A49" s="31" t="n"/>
      <c r="B49" s="26" t="n"/>
      <c r="C49" s="26" t="n"/>
      <c r="D49" s="26" t="n"/>
      <c r="E49" s="31" t="n"/>
      <c r="F49" s="24">
        <f>IF(OR(A49="",E49=""),"",E49-A49)</f>
        <v/>
      </c>
      <c r="G49" s="27" t="n"/>
      <c r="H49" s="33">
        <f>IF(G49="","",ROUND(G49*1000/22500,2))</f>
        <v/>
      </c>
      <c r="I49" s="33">
        <f>IFERROR(IF(D49="","",VALUE(MID(D49,2,5))),"")</f>
        <v/>
      </c>
      <c r="J49" s="28">
        <f>IF(OR(H49="",I49=""),"",IF(H49&gt;=I49,"Pass","Fail"))</f>
        <v/>
      </c>
    </row>
    <row r="50">
      <c r="A50" s="31" t="n"/>
      <c r="B50" s="26" t="n"/>
      <c r="C50" s="26" t="n"/>
      <c r="D50" s="26" t="n"/>
      <c r="E50" s="31" t="n"/>
      <c r="F50" s="24">
        <f>IF(OR(A50="",E50=""),"",E50-A50)</f>
        <v/>
      </c>
      <c r="G50" s="27" t="n"/>
      <c r="H50" s="33">
        <f>IF(G50="","",ROUND(G50*1000/22500,2))</f>
        <v/>
      </c>
      <c r="I50" s="33">
        <f>IFERROR(IF(D50="","",VALUE(MID(D50,2,5))),"")</f>
        <v/>
      </c>
      <c r="J50" s="28">
        <f>IF(OR(H50="",I50=""),"",IF(H50&gt;=I50,"Pass","Fail"))</f>
        <v/>
      </c>
    </row>
    <row r="51">
      <c r="A51" s="31" t="n"/>
      <c r="B51" s="26" t="n"/>
      <c r="C51" s="26" t="n"/>
      <c r="D51" s="26" t="n"/>
      <c r="E51" s="31" t="n"/>
      <c r="F51" s="24">
        <f>IF(OR(A51="",E51=""),"",E51-A51)</f>
        <v/>
      </c>
      <c r="G51" s="27" t="n"/>
      <c r="H51" s="33">
        <f>IF(G51="","",ROUND(G51*1000/22500,2))</f>
        <v/>
      </c>
      <c r="I51" s="33">
        <f>IFERROR(IF(D51="","",VALUE(MID(D51,2,5))),"")</f>
        <v/>
      </c>
      <c r="J51" s="28">
        <f>IF(OR(H51="",I51=""),"",IF(H51&gt;=I51,"Pass","Fail"))</f>
        <v/>
      </c>
    </row>
    <row r="52">
      <c r="A52" s="31" t="n"/>
      <c r="B52" s="26" t="n"/>
      <c r="C52" s="26" t="n"/>
      <c r="D52" s="26" t="n"/>
      <c r="E52" s="31" t="n"/>
      <c r="F52" s="24">
        <f>IF(OR(A52="",E52=""),"",E52-A52)</f>
        <v/>
      </c>
      <c r="G52" s="27" t="n"/>
      <c r="H52" s="33">
        <f>IF(G52="","",ROUND(G52*1000/22500,2))</f>
        <v/>
      </c>
      <c r="I52" s="33">
        <f>IFERROR(IF(D52="","",VALUE(MID(D52,2,5))),"")</f>
        <v/>
      </c>
      <c r="J52" s="28">
        <f>IF(OR(H52="",I52=""),"",IF(H52&gt;=I52,"Pass","Fail"))</f>
        <v/>
      </c>
    </row>
    <row r="53">
      <c r="A53" s="31" t="n"/>
      <c r="B53" s="26" t="n"/>
      <c r="C53" s="26" t="n"/>
      <c r="D53" s="26" t="n"/>
      <c r="E53" s="31" t="n"/>
      <c r="F53" s="24">
        <f>IF(OR(A53="",E53=""),"",E53-A53)</f>
        <v/>
      </c>
      <c r="G53" s="27" t="n"/>
      <c r="H53" s="33">
        <f>IF(G53="","",ROUND(G53*1000/22500,2))</f>
        <v/>
      </c>
      <c r="I53" s="33">
        <f>IFERROR(IF(D53="","",VALUE(MID(D53,2,5))),"")</f>
        <v/>
      </c>
      <c r="J53" s="28">
        <f>IF(OR(H53="",I53=""),"",IF(H53&gt;=I53,"Pass","Fail"))</f>
        <v/>
      </c>
    </row>
    <row r="54">
      <c r="A54" s="31" t="n"/>
      <c r="B54" s="26" t="n"/>
      <c r="C54" s="26" t="n"/>
      <c r="D54" s="26" t="n"/>
      <c r="E54" s="31" t="n"/>
      <c r="F54" s="24">
        <f>IF(OR(A54="",E54=""),"",E54-A54)</f>
        <v/>
      </c>
      <c r="G54" s="27" t="n"/>
      <c r="H54" s="33">
        <f>IF(G54="","",ROUND(G54*1000/22500,2))</f>
        <v/>
      </c>
      <c r="I54" s="33">
        <f>IFERROR(IF(D54="","",VALUE(MID(D54,2,5))),"")</f>
        <v/>
      </c>
      <c r="J54" s="28">
        <f>IF(OR(H54="",I54=""),"",IF(H54&gt;=I54,"Pass","Fail"))</f>
        <v/>
      </c>
    </row>
    <row r="55">
      <c r="A55" s="31" t="n"/>
      <c r="B55" s="26" t="n"/>
      <c r="C55" s="26" t="n"/>
      <c r="D55" s="26" t="n"/>
      <c r="E55" s="31" t="n"/>
      <c r="F55" s="24">
        <f>IF(OR(A55="",E55=""),"",E55-A55)</f>
        <v/>
      </c>
      <c r="G55" s="27" t="n"/>
      <c r="H55" s="33">
        <f>IF(G55="","",ROUND(G55*1000/22500,2))</f>
        <v/>
      </c>
      <c r="I55" s="33">
        <f>IFERROR(IF(D55="","",VALUE(MID(D55,2,5))),"")</f>
        <v/>
      </c>
      <c r="J55" s="28">
        <f>IF(OR(H55="",I55=""),"",IF(H55&gt;=I55,"Pass","Fail"))</f>
        <v/>
      </c>
    </row>
    <row r="56">
      <c r="A56" s="31" t="n"/>
      <c r="B56" s="26" t="n"/>
      <c r="C56" s="26" t="n"/>
      <c r="D56" s="26" t="n"/>
      <c r="E56" s="31" t="n"/>
      <c r="F56" s="24">
        <f>IF(OR(A56="",E56=""),"",E56-A56)</f>
        <v/>
      </c>
      <c r="G56" s="27" t="n"/>
      <c r="H56" s="33">
        <f>IF(G56="","",ROUND(G56*1000/22500,2))</f>
        <v/>
      </c>
      <c r="I56" s="33">
        <f>IFERROR(IF(D56="","",VALUE(MID(D56,2,5))),"")</f>
        <v/>
      </c>
      <c r="J56" s="28">
        <f>IF(OR(H56="",I56=""),"",IF(H56&gt;=I56,"Pass","Fail"))</f>
        <v/>
      </c>
    </row>
    <row r="57">
      <c r="A57" s="31" t="n"/>
      <c r="B57" s="26" t="n"/>
      <c r="C57" s="26" t="n"/>
      <c r="D57" s="26" t="n"/>
      <c r="E57" s="31" t="n"/>
      <c r="F57" s="24">
        <f>IF(OR(A57="",E57=""),"",E57-A57)</f>
        <v/>
      </c>
      <c r="G57" s="27" t="n"/>
      <c r="H57" s="33">
        <f>IF(G57="","",ROUND(G57*1000/22500,2))</f>
        <v/>
      </c>
      <c r="I57" s="33">
        <f>IFERROR(IF(D57="","",VALUE(MID(D57,2,5))),"")</f>
        <v/>
      </c>
      <c r="J57" s="28">
        <f>IF(OR(H57="",I57=""),"",IF(H57&gt;=I57,"Pass","Fail"))</f>
        <v/>
      </c>
    </row>
    <row r="58">
      <c r="A58" s="31" t="n"/>
      <c r="B58" s="26" t="n"/>
      <c r="C58" s="26" t="n"/>
      <c r="D58" s="26" t="n"/>
      <c r="E58" s="31" t="n"/>
      <c r="F58" s="24">
        <f>IF(OR(A58="",E58=""),"",E58-A58)</f>
        <v/>
      </c>
      <c r="G58" s="27" t="n"/>
      <c r="H58" s="33">
        <f>IF(G58="","",ROUND(G58*1000/22500,2))</f>
        <v/>
      </c>
      <c r="I58" s="33">
        <f>IFERROR(IF(D58="","",VALUE(MID(D58,2,5))),"")</f>
        <v/>
      </c>
      <c r="J58" s="28">
        <f>IF(OR(H58="",I58=""),"",IF(H58&gt;=I58,"Pass","Fail"))</f>
        <v/>
      </c>
    </row>
    <row r="59">
      <c r="A59" s="31" t="n"/>
      <c r="B59" s="26" t="n"/>
      <c r="C59" s="26" t="n"/>
      <c r="D59" s="26" t="n"/>
      <c r="E59" s="31" t="n"/>
      <c r="F59" s="24">
        <f>IF(OR(A59="",E59=""),"",E59-A59)</f>
        <v/>
      </c>
      <c r="G59" s="27" t="n"/>
      <c r="H59" s="33">
        <f>IF(G59="","",ROUND(G59*1000/22500,2))</f>
        <v/>
      </c>
      <c r="I59" s="33">
        <f>IFERROR(IF(D59="","",VALUE(MID(D59,2,5))),"")</f>
        <v/>
      </c>
      <c r="J59" s="28">
        <f>IF(OR(H59="",I59=""),"",IF(H59&gt;=I59,"Pass","Fail"))</f>
        <v/>
      </c>
    </row>
    <row r="60">
      <c r="A60" s="31" t="n"/>
      <c r="B60" s="26" t="n"/>
      <c r="C60" s="26" t="n"/>
      <c r="D60" s="26" t="n"/>
      <c r="E60" s="31" t="n"/>
      <c r="F60" s="24">
        <f>IF(OR(A60="",E60=""),"",E60-A60)</f>
        <v/>
      </c>
      <c r="G60" s="27" t="n"/>
      <c r="H60" s="33">
        <f>IF(G60="","",ROUND(G60*1000/22500,2))</f>
        <v/>
      </c>
      <c r="I60" s="33">
        <f>IFERROR(IF(D60="","",VALUE(MID(D60,2,5))),"")</f>
        <v/>
      </c>
      <c r="J60" s="28">
        <f>IF(OR(H60="",I60=""),"",IF(H60&gt;=I60,"Pass","Fail"))</f>
        <v/>
      </c>
    </row>
    <row r="61">
      <c r="A61" s="31" t="n"/>
      <c r="B61" s="26" t="n"/>
      <c r="C61" s="26" t="n"/>
      <c r="D61" s="26" t="n"/>
      <c r="E61" s="31" t="n"/>
      <c r="F61" s="24">
        <f>IF(OR(A61="",E61=""),"",E61-A61)</f>
        <v/>
      </c>
      <c r="G61" s="27" t="n"/>
      <c r="H61" s="33">
        <f>IF(G61="","",ROUND(G61*1000/22500,2))</f>
        <v/>
      </c>
      <c r="I61" s="33">
        <f>IFERROR(IF(D61="","",VALUE(MID(D61,2,5))),"")</f>
        <v/>
      </c>
      <c r="J61" s="28">
        <f>IF(OR(H61="",I61=""),"",IF(H61&gt;=I61,"Pass","Fail"))</f>
        <v/>
      </c>
    </row>
    <row r="62">
      <c r="A62" s="31" t="n"/>
      <c r="B62" s="26" t="n"/>
      <c r="C62" s="26" t="n"/>
      <c r="D62" s="26" t="n"/>
      <c r="E62" s="31" t="n"/>
      <c r="F62" s="24">
        <f>IF(OR(A62="",E62=""),"",E62-A62)</f>
        <v/>
      </c>
      <c r="G62" s="27" t="n"/>
      <c r="H62" s="33">
        <f>IF(G62="","",ROUND(G62*1000/22500,2))</f>
        <v/>
      </c>
      <c r="I62" s="33">
        <f>IFERROR(IF(D62="","",VALUE(MID(D62,2,5))),"")</f>
        <v/>
      </c>
      <c r="J62" s="28">
        <f>IF(OR(H62="",I62=""),"",IF(H62&gt;=I62,"Pass","Fail"))</f>
        <v/>
      </c>
    </row>
    <row r="63">
      <c r="A63" s="31" t="n"/>
      <c r="B63" s="26" t="n"/>
      <c r="C63" s="26" t="n"/>
      <c r="D63" s="26" t="n"/>
      <c r="E63" s="31" t="n"/>
      <c r="F63" s="24">
        <f>IF(OR(A63="",E63=""),"",E63-A63)</f>
        <v/>
      </c>
      <c r="G63" s="27" t="n"/>
      <c r="H63" s="33">
        <f>IF(G63="","",ROUND(G63*1000/22500,2))</f>
        <v/>
      </c>
      <c r="I63" s="33">
        <f>IFERROR(IF(D63="","",VALUE(MID(D63,2,5))),"")</f>
        <v/>
      </c>
      <c r="J63" s="28">
        <f>IF(OR(H63="",I63=""),"",IF(H63&gt;=I63,"Pass","Fail"))</f>
        <v/>
      </c>
    </row>
    <row r="64">
      <c r="A64" s="31" t="n"/>
      <c r="B64" s="26" t="n"/>
      <c r="C64" s="26" t="n"/>
      <c r="D64" s="26" t="n"/>
      <c r="E64" s="31" t="n"/>
      <c r="F64" s="24">
        <f>IF(OR(A64="",E64=""),"",E64-A64)</f>
        <v/>
      </c>
      <c r="G64" s="27" t="n"/>
      <c r="H64" s="33">
        <f>IF(G64="","",ROUND(G64*1000/22500,2))</f>
        <v/>
      </c>
      <c r="I64" s="33">
        <f>IFERROR(IF(D64="","",VALUE(MID(D64,2,5))),"")</f>
        <v/>
      </c>
      <c r="J64" s="28">
        <f>IF(OR(H64="",I64=""),"",IF(H64&gt;=I64,"Pass","Fail"))</f>
        <v/>
      </c>
    </row>
    <row r="65">
      <c r="A65" s="31" t="n"/>
      <c r="B65" s="26" t="n"/>
      <c r="C65" s="26" t="n"/>
      <c r="D65" s="26" t="n"/>
      <c r="E65" s="31" t="n"/>
      <c r="F65" s="24">
        <f>IF(OR(A65="",E65=""),"",E65-A65)</f>
        <v/>
      </c>
      <c r="G65" s="27" t="n"/>
      <c r="H65" s="33">
        <f>IF(G65="","",ROUND(G65*1000/22500,2))</f>
        <v/>
      </c>
      <c r="I65" s="33">
        <f>IFERROR(IF(D65="","",VALUE(MID(D65,2,5))),"")</f>
        <v/>
      </c>
      <c r="J65" s="28">
        <f>IF(OR(H65="",I65=""),"",IF(H65&gt;=I65,"Pass","Fail"))</f>
        <v/>
      </c>
    </row>
    <row r="66">
      <c r="A66" s="31" t="n"/>
      <c r="B66" s="26" t="n"/>
      <c r="C66" s="26" t="n"/>
      <c r="D66" s="26" t="n"/>
      <c r="E66" s="31" t="n"/>
      <c r="F66" s="24">
        <f>IF(OR(A66="",E66=""),"",E66-A66)</f>
        <v/>
      </c>
      <c r="G66" s="27" t="n"/>
      <c r="H66" s="33">
        <f>IF(G66="","",ROUND(G66*1000/22500,2))</f>
        <v/>
      </c>
      <c r="I66" s="33">
        <f>IFERROR(IF(D66="","",VALUE(MID(D66,2,5))),"")</f>
        <v/>
      </c>
      <c r="J66" s="28">
        <f>IF(OR(H66="",I66=""),"",IF(H66&gt;=I66,"Pass","Fail"))</f>
        <v/>
      </c>
    </row>
    <row r="67">
      <c r="A67" s="31" t="n"/>
      <c r="B67" s="26" t="n"/>
      <c r="C67" s="26" t="n"/>
      <c r="D67" s="26" t="n"/>
      <c r="E67" s="31" t="n"/>
      <c r="F67" s="24">
        <f>IF(OR(A67="",E67=""),"",E67-A67)</f>
        <v/>
      </c>
      <c r="G67" s="27" t="n"/>
      <c r="H67" s="33">
        <f>IF(G67="","",ROUND(G67*1000/22500,2))</f>
        <v/>
      </c>
      <c r="I67" s="33">
        <f>IFERROR(IF(D67="","",VALUE(MID(D67,2,5))),"")</f>
        <v/>
      </c>
      <c r="J67" s="28">
        <f>IF(OR(H67="",I67=""),"",IF(H67&gt;=I67,"Pass","Fail"))</f>
        <v/>
      </c>
    </row>
    <row r="68">
      <c r="A68" s="31" t="n"/>
      <c r="B68" s="26" t="n"/>
      <c r="C68" s="26" t="n"/>
      <c r="D68" s="26" t="n"/>
      <c r="E68" s="31" t="n"/>
      <c r="F68" s="24">
        <f>IF(OR(A68="",E68=""),"",E68-A68)</f>
        <v/>
      </c>
      <c r="G68" s="27" t="n"/>
      <c r="H68" s="33">
        <f>IF(G68="","",ROUND(G68*1000/22500,2))</f>
        <v/>
      </c>
      <c r="I68" s="33">
        <f>IFERROR(IF(D68="","",VALUE(MID(D68,2,5))),"")</f>
        <v/>
      </c>
      <c r="J68" s="28">
        <f>IF(OR(H68="",I68=""),"",IF(H68&gt;=I68,"Pass","Fail"))</f>
        <v/>
      </c>
    </row>
    <row r="69">
      <c r="A69" s="31" t="n"/>
      <c r="B69" s="26" t="n"/>
      <c r="C69" s="26" t="n"/>
      <c r="D69" s="26" t="n"/>
      <c r="E69" s="31" t="n"/>
      <c r="F69" s="24">
        <f>IF(OR(A69="",E69=""),"",E69-A69)</f>
        <v/>
      </c>
      <c r="G69" s="27" t="n"/>
      <c r="H69" s="33">
        <f>IF(G69="","",ROUND(G69*1000/22500,2))</f>
        <v/>
      </c>
      <c r="I69" s="33">
        <f>IFERROR(IF(D69="","",VALUE(MID(D69,2,5))),"")</f>
        <v/>
      </c>
      <c r="J69" s="28">
        <f>IF(OR(H69="",I69=""),"",IF(H69&gt;=I69,"Pass","Fail"))</f>
        <v/>
      </c>
    </row>
    <row r="70">
      <c r="A70" s="31" t="n"/>
      <c r="B70" s="26" t="n"/>
      <c r="C70" s="26" t="n"/>
      <c r="D70" s="26" t="n"/>
      <c r="E70" s="31" t="n"/>
      <c r="F70" s="24">
        <f>IF(OR(A70="",E70=""),"",E70-A70)</f>
        <v/>
      </c>
      <c r="G70" s="27" t="n"/>
      <c r="H70" s="33">
        <f>IF(G70="","",ROUND(G70*1000/22500,2))</f>
        <v/>
      </c>
      <c r="I70" s="33">
        <f>IFERROR(IF(D70="","",VALUE(MID(D70,2,5))),"")</f>
        <v/>
      </c>
      <c r="J70" s="28">
        <f>IF(OR(H70="",I70=""),"",IF(H70&gt;=I70,"Pass","Fail"))</f>
        <v/>
      </c>
    </row>
    <row r="71">
      <c r="A71" s="31" t="n"/>
      <c r="B71" s="26" t="n"/>
      <c r="C71" s="26" t="n"/>
      <c r="D71" s="26" t="n"/>
      <c r="E71" s="31" t="n"/>
      <c r="F71" s="24">
        <f>IF(OR(A71="",E71=""),"",E71-A71)</f>
        <v/>
      </c>
      <c r="G71" s="27" t="n"/>
      <c r="H71" s="33">
        <f>IF(G71="","",ROUND(G71*1000/22500,2))</f>
        <v/>
      </c>
      <c r="I71" s="33">
        <f>IFERROR(IF(D71="","",VALUE(MID(D71,2,5))),"")</f>
        <v/>
      </c>
      <c r="J71" s="28">
        <f>IF(OR(H71="",I71=""),"",IF(H71&gt;=I71,"Pass","Fail"))</f>
        <v/>
      </c>
    </row>
    <row r="72">
      <c r="A72" s="31" t="n"/>
      <c r="B72" s="26" t="n"/>
      <c r="C72" s="26" t="n"/>
      <c r="D72" s="26" t="n"/>
      <c r="E72" s="31" t="n"/>
      <c r="F72" s="24">
        <f>IF(OR(A72="",E72=""),"",E72-A72)</f>
        <v/>
      </c>
      <c r="G72" s="27" t="n"/>
      <c r="H72" s="33">
        <f>IF(G72="","",ROUND(G72*1000/22500,2))</f>
        <v/>
      </c>
      <c r="I72" s="33">
        <f>IFERROR(IF(D72="","",VALUE(MID(D72,2,5))),"")</f>
        <v/>
      </c>
      <c r="J72" s="28">
        <f>IF(OR(H72="",I72=""),"",IF(H72&gt;=I72,"Pass","Fail"))</f>
        <v/>
      </c>
    </row>
    <row r="73">
      <c r="A73" s="31" t="n"/>
      <c r="B73" s="26" t="n"/>
      <c r="C73" s="26" t="n"/>
      <c r="D73" s="26" t="n"/>
      <c r="E73" s="31" t="n"/>
      <c r="F73" s="24">
        <f>IF(OR(A73="",E73=""),"",E73-A73)</f>
        <v/>
      </c>
      <c r="G73" s="27" t="n"/>
      <c r="H73" s="33">
        <f>IF(G73="","",ROUND(G73*1000/22500,2))</f>
        <v/>
      </c>
      <c r="I73" s="33">
        <f>IFERROR(IF(D73="","",VALUE(MID(D73,2,5))),"")</f>
        <v/>
      </c>
      <c r="J73" s="28">
        <f>IF(OR(H73="",I73=""),"",IF(H73&gt;=I73,"Pass","Fail"))</f>
        <v/>
      </c>
    </row>
    <row r="74">
      <c r="A74" s="31" t="n"/>
      <c r="B74" s="26" t="n"/>
      <c r="C74" s="26" t="n"/>
      <c r="D74" s="26" t="n"/>
      <c r="E74" s="31" t="n"/>
      <c r="F74" s="24">
        <f>IF(OR(A74="",E74=""),"",E74-A74)</f>
        <v/>
      </c>
      <c r="G74" s="27" t="n"/>
      <c r="H74" s="33">
        <f>IF(G74="","",ROUND(G74*1000/22500,2))</f>
        <v/>
      </c>
      <c r="I74" s="33">
        <f>IFERROR(IF(D74="","",VALUE(MID(D74,2,5))),"")</f>
        <v/>
      </c>
      <c r="J74" s="28">
        <f>IF(OR(H74="",I74=""),"",IF(H74&gt;=I74,"Pass","Fail"))</f>
        <v/>
      </c>
    </row>
    <row r="75">
      <c r="A75" s="31" t="n"/>
      <c r="B75" s="26" t="n"/>
      <c r="C75" s="26" t="n"/>
      <c r="D75" s="26" t="n"/>
      <c r="E75" s="31" t="n"/>
      <c r="F75" s="24">
        <f>IF(OR(A75="",E75=""),"",E75-A75)</f>
        <v/>
      </c>
      <c r="G75" s="27" t="n"/>
      <c r="H75" s="33">
        <f>IF(G75="","",ROUND(G75*1000/22500,2))</f>
        <v/>
      </c>
      <c r="I75" s="33">
        <f>IFERROR(IF(D75="","",VALUE(MID(D75,2,5))),"")</f>
        <v/>
      </c>
      <c r="J75" s="28">
        <f>IF(OR(H75="",I75=""),"",IF(H75&gt;=I75,"Pass","Fail"))</f>
        <v/>
      </c>
    </row>
    <row r="76">
      <c r="A76" s="31" t="n"/>
      <c r="B76" s="26" t="n"/>
      <c r="C76" s="26" t="n"/>
      <c r="D76" s="26" t="n"/>
      <c r="E76" s="31" t="n"/>
      <c r="F76" s="24">
        <f>IF(OR(A76="",E76=""),"",E76-A76)</f>
        <v/>
      </c>
      <c r="G76" s="27" t="n"/>
      <c r="H76" s="33">
        <f>IF(G76="","",ROUND(G76*1000/22500,2))</f>
        <v/>
      </c>
      <c r="I76" s="33">
        <f>IFERROR(IF(D76="","",VALUE(MID(D76,2,5))),"")</f>
        <v/>
      </c>
      <c r="J76" s="28">
        <f>IF(OR(H76="",I76=""),"",IF(H76&gt;=I76,"Pass","Fail"))</f>
        <v/>
      </c>
    </row>
    <row r="77">
      <c r="A77" s="31" t="n"/>
      <c r="B77" s="26" t="n"/>
      <c r="C77" s="26" t="n"/>
      <c r="D77" s="26" t="n"/>
      <c r="E77" s="31" t="n"/>
      <c r="F77" s="24">
        <f>IF(OR(A77="",E77=""),"",E77-A77)</f>
        <v/>
      </c>
      <c r="G77" s="27" t="n"/>
      <c r="H77" s="33">
        <f>IF(G77="","",ROUND(G77*1000/22500,2))</f>
        <v/>
      </c>
      <c r="I77" s="33">
        <f>IFERROR(IF(D77="","",VALUE(MID(D77,2,5))),"")</f>
        <v/>
      </c>
      <c r="J77" s="28">
        <f>IF(OR(H77="",I77=""),"",IF(H77&gt;=I77,"Pass","Fail"))</f>
        <v/>
      </c>
    </row>
    <row r="78">
      <c r="A78" s="31" t="n"/>
      <c r="B78" s="26" t="n"/>
      <c r="C78" s="26" t="n"/>
      <c r="D78" s="26" t="n"/>
      <c r="E78" s="31" t="n"/>
      <c r="F78" s="24">
        <f>IF(OR(A78="",E78=""),"",E78-A78)</f>
        <v/>
      </c>
      <c r="G78" s="27" t="n"/>
      <c r="H78" s="33">
        <f>IF(G78="","",ROUND(G78*1000/22500,2))</f>
        <v/>
      </c>
      <c r="I78" s="33">
        <f>IFERROR(IF(D78="","",VALUE(MID(D78,2,5))),"")</f>
        <v/>
      </c>
      <c r="J78" s="28">
        <f>IF(OR(H78="",I78=""),"",IF(H78&gt;=I78,"Pass","Fail"))</f>
        <v/>
      </c>
    </row>
    <row r="79">
      <c r="A79" s="31" t="n"/>
      <c r="B79" s="26" t="n"/>
      <c r="C79" s="26" t="n"/>
      <c r="D79" s="26" t="n"/>
      <c r="E79" s="31" t="n"/>
      <c r="F79" s="24">
        <f>IF(OR(A79="",E79=""),"",E79-A79)</f>
        <v/>
      </c>
      <c r="G79" s="27" t="n"/>
      <c r="H79" s="33">
        <f>IF(G79="","",ROUND(G79*1000/22500,2))</f>
        <v/>
      </c>
      <c r="I79" s="33">
        <f>IFERROR(IF(D79="","",VALUE(MID(D79,2,5))),"")</f>
        <v/>
      </c>
      <c r="J79" s="28">
        <f>IF(OR(H79="",I79=""),"",IF(H79&gt;=I79,"Pass","Fail"))</f>
        <v/>
      </c>
    </row>
    <row r="80">
      <c r="A80" s="31" t="n"/>
      <c r="B80" s="26" t="n"/>
      <c r="C80" s="26" t="n"/>
      <c r="D80" s="26" t="n"/>
      <c r="E80" s="31" t="n"/>
      <c r="F80" s="24">
        <f>IF(OR(A80="",E80=""),"",E80-A80)</f>
        <v/>
      </c>
      <c r="G80" s="27" t="n"/>
      <c r="H80" s="33">
        <f>IF(G80="","",ROUND(G80*1000/22500,2))</f>
        <v/>
      </c>
      <c r="I80" s="33">
        <f>IFERROR(IF(D80="","",VALUE(MID(D80,2,5))),"")</f>
        <v/>
      </c>
      <c r="J80" s="28">
        <f>IF(OR(H80="",I80=""),"",IF(H80&gt;=I80,"Pass","Fail"))</f>
        <v/>
      </c>
    </row>
    <row r="81">
      <c r="A81" s="31" t="n"/>
      <c r="B81" s="26" t="n"/>
      <c r="C81" s="26" t="n"/>
      <c r="D81" s="26" t="n"/>
      <c r="E81" s="31" t="n"/>
      <c r="F81" s="24">
        <f>IF(OR(A81="",E81=""),"",E81-A81)</f>
        <v/>
      </c>
      <c r="G81" s="27" t="n"/>
      <c r="H81" s="33">
        <f>IF(G81="","",ROUND(G81*1000/22500,2))</f>
        <v/>
      </c>
      <c r="I81" s="33">
        <f>IFERROR(IF(D81="","",VALUE(MID(D81,2,5))),"")</f>
        <v/>
      </c>
      <c r="J81" s="28">
        <f>IF(OR(H81="",I81=""),"",IF(H81&gt;=I81,"Pass","Fail"))</f>
        <v/>
      </c>
    </row>
    <row r="82">
      <c r="A82" s="31" t="n"/>
      <c r="B82" s="26" t="n"/>
      <c r="C82" s="26" t="n"/>
      <c r="D82" s="26" t="n"/>
      <c r="E82" s="31" t="n"/>
      <c r="F82" s="24">
        <f>IF(OR(A82="",E82=""),"",E82-A82)</f>
        <v/>
      </c>
      <c r="G82" s="27" t="n"/>
      <c r="H82" s="33">
        <f>IF(G82="","",ROUND(G82*1000/22500,2))</f>
        <v/>
      </c>
      <c r="I82" s="33">
        <f>IFERROR(IF(D82="","",VALUE(MID(D82,2,5))),"")</f>
        <v/>
      </c>
      <c r="J82" s="28">
        <f>IF(OR(H82="",I82=""),"",IF(H82&gt;=I82,"Pass","Fail"))</f>
        <v/>
      </c>
    </row>
    <row r="83">
      <c r="A83" s="31" t="n"/>
      <c r="B83" s="26" t="n"/>
      <c r="C83" s="26" t="n"/>
      <c r="D83" s="26" t="n"/>
      <c r="E83" s="31" t="n"/>
      <c r="F83" s="24">
        <f>IF(OR(A83="",E83=""),"",E83-A83)</f>
        <v/>
      </c>
      <c r="G83" s="27" t="n"/>
      <c r="H83" s="33">
        <f>IF(G83="","",ROUND(G83*1000/22500,2))</f>
        <v/>
      </c>
      <c r="I83" s="33">
        <f>IFERROR(IF(D83="","",VALUE(MID(D83,2,5))),"")</f>
        <v/>
      </c>
      <c r="J83" s="28">
        <f>IF(OR(H83="",I83=""),"",IF(H83&gt;=I83,"Pass","Fail"))</f>
        <v/>
      </c>
    </row>
    <row r="84">
      <c r="A84" s="31" t="n"/>
      <c r="B84" s="26" t="n"/>
      <c r="C84" s="26" t="n"/>
      <c r="D84" s="26" t="n"/>
      <c r="E84" s="31" t="n"/>
      <c r="F84" s="24">
        <f>IF(OR(A84="",E84=""),"",E84-A84)</f>
        <v/>
      </c>
      <c r="G84" s="27" t="n"/>
      <c r="H84" s="33">
        <f>IF(G84="","",ROUND(G84*1000/22500,2))</f>
        <v/>
      </c>
      <c r="I84" s="33">
        <f>IFERROR(IF(D84="","",VALUE(MID(D84,2,5))),"")</f>
        <v/>
      </c>
      <c r="J84" s="28">
        <f>IF(OR(H84="",I84=""),"",IF(H84&gt;=I84,"Pass","Fail"))</f>
        <v/>
      </c>
    </row>
    <row r="85">
      <c r="A85" s="31" t="n"/>
      <c r="B85" s="26" t="n"/>
      <c r="C85" s="26" t="n"/>
      <c r="D85" s="26" t="n"/>
      <c r="E85" s="31" t="n"/>
      <c r="F85" s="24">
        <f>IF(OR(A85="",E85=""),"",E85-A85)</f>
        <v/>
      </c>
      <c r="G85" s="27" t="n"/>
      <c r="H85" s="33">
        <f>IF(G85="","",ROUND(G85*1000/22500,2))</f>
        <v/>
      </c>
      <c r="I85" s="33">
        <f>IFERROR(IF(D85="","",VALUE(MID(D85,2,5))),"")</f>
        <v/>
      </c>
      <c r="J85" s="28">
        <f>IF(OR(H85="",I85=""),"",IF(H85&gt;=I85,"Pass","Fail"))</f>
        <v/>
      </c>
    </row>
    <row r="86">
      <c r="A86" s="31" t="n"/>
      <c r="B86" s="26" t="n"/>
      <c r="C86" s="26" t="n"/>
      <c r="D86" s="26" t="n"/>
      <c r="E86" s="31" t="n"/>
      <c r="F86" s="24">
        <f>IF(OR(A86="",E86=""),"",E86-A86)</f>
        <v/>
      </c>
      <c r="G86" s="27" t="n"/>
      <c r="H86" s="33">
        <f>IF(G86="","",ROUND(G86*1000/22500,2))</f>
        <v/>
      </c>
      <c r="I86" s="33">
        <f>IFERROR(IF(D86="","",VALUE(MID(D86,2,5))),"")</f>
        <v/>
      </c>
      <c r="J86" s="28">
        <f>IF(OR(H86="",I86=""),"",IF(H86&gt;=I86,"Pass","Fail"))</f>
        <v/>
      </c>
    </row>
    <row r="87">
      <c r="A87" s="31" t="n"/>
      <c r="B87" s="26" t="n"/>
      <c r="C87" s="26" t="n"/>
      <c r="D87" s="26" t="n"/>
      <c r="E87" s="31" t="n"/>
      <c r="F87" s="24">
        <f>IF(OR(A87="",E87=""),"",E87-A87)</f>
        <v/>
      </c>
      <c r="G87" s="27" t="n"/>
      <c r="H87" s="33">
        <f>IF(G87="","",ROUND(G87*1000/22500,2))</f>
        <v/>
      </c>
      <c r="I87" s="33">
        <f>IFERROR(IF(D87="","",VALUE(MID(D87,2,5))),"")</f>
        <v/>
      </c>
      <c r="J87" s="28">
        <f>IF(OR(H87="",I87=""),"",IF(H87&gt;=I87,"Pass","Fail"))</f>
        <v/>
      </c>
    </row>
    <row r="88">
      <c r="A88" s="31" t="n"/>
      <c r="B88" s="26" t="n"/>
      <c r="C88" s="26" t="n"/>
      <c r="D88" s="26" t="n"/>
      <c r="E88" s="31" t="n"/>
      <c r="F88" s="24">
        <f>IF(OR(A88="",E88=""),"",E88-A88)</f>
        <v/>
      </c>
      <c r="G88" s="27" t="n"/>
      <c r="H88" s="33">
        <f>IF(G88="","",ROUND(G88*1000/22500,2))</f>
        <v/>
      </c>
      <c r="I88" s="33">
        <f>IFERROR(IF(D88="","",VALUE(MID(D88,2,5))),"")</f>
        <v/>
      </c>
      <c r="J88" s="28">
        <f>IF(OR(H88="",I88=""),"",IF(H88&gt;=I88,"Pass","Fail"))</f>
        <v/>
      </c>
    </row>
    <row r="89">
      <c r="A89" s="31" t="n"/>
      <c r="B89" s="26" t="n"/>
      <c r="C89" s="26" t="n"/>
      <c r="D89" s="26" t="n"/>
      <c r="E89" s="31" t="n"/>
      <c r="F89" s="24">
        <f>IF(OR(A89="",E89=""),"",E89-A89)</f>
        <v/>
      </c>
      <c r="G89" s="27" t="n"/>
      <c r="H89" s="33">
        <f>IF(G89="","",ROUND(G89*1000/22500,2))</f>
        <v/>
      </c>
      <c r="I89" s="33">
        <f>IFERROR(IF(D89="","",VALUE(MID(D89,2,5))),"")</f>
        <v/>
      </c>
      <c r="J89" s="28">
        <f>IF(OR(H89="",I89=""),"",IF(H89&gt;=I89,"Pass","Fail"))</f>
        <v/>
      </c>
    </row>
    <row r="90">
      <c r="A90" s="31" t="n"/>
      <c r="B90" s="26" t="n"/>
      <c r="C90" s="26" t="n"/>
      <c r="D90" s="26" t="n"/>
      <c r="E90" s="31" t="n"/>
      <c r="F90" s="24">
        <f>IF(OR(A90="",E90=""),"",E90-A90)</f>
        <v/>
      </c>
      <c r="G90" s="27" t="n"/>
      <c r="H90" s="33">
        <f>IF(G90="","",ROUND(G90*1000/22500,2))</f>
        <v/>
      </c>
      <c r="I90" s="33">
        <f>IFERROR(IF(D90="","",VALUE(MID(D90,2,5))),"")</f>
        <v/>
      </c>
      <c r="J90" s="28">
        <f>IF(OR(H90="",I90=""),"",IF(H90&gt;=I90,"Pass","Fail"))</f>
        <v/>
      </c>
    </row>
    <row r="91">
      <c r="A91" s="31" t="n"/>
      <c r="B91" s="26" t="n"/>
      <c r="C91" s="26" t="n"/>
      <c r="D91" s="26" t="n"/>
      <c r="E91" s="31" t="n"/>
      <c r="F91" s="24">
        <f>IF(OR(A91="",E91=""),"",E91-A91)</f>
        <v/>
      </c>
      <c r="G91" s="27" t="n"/>
      <c r="H91" s="33">
        <f>IF(G91="","",ROUND(G91*1000/22500,2))</f>
        <v/>
      </c>
      <c r="I91" s="33">
        <f>IFERROR(IF(D91="","",VALUE(MID(D91,2,5))),"")</f>
        <v/>
      </c>
      <c r="J91" s="28">
        <f>IF(OR(H91="",I91=""),"",IF(H91&gt;=I91,"Pass","Fail"))</f>
        <v/>
      </c>
    </row>
    <row r="92">
      <c r="A92" s="31" t="n"/>
      <c r="B92" s="26" t="n"/>
      <c r="C92" s="26" t="n"/>
      <c r="D92" s="26" t="n"/>
      <c r="E92" s="31" t="n"/>
      <c r="F92" s="24">
        <f>IF(OR(A92="",E92=""),"",E92-A92)</f>
        <v/>
      </c>
      <c r="G92" s="27" t="n"/>
      <c r="H92" s="33">
        <f>IF(G92="","",ROUND(G92*1000/22500,2))</f>
        <v/>
      </c>
      <c r="I92" s="33">
        <f>IFERROR(IF(D92="","",VALUE(MID(D92,2,5))),"")</f>
        <v/>
      </c>
      <c r="J92" s="28">
        <f>IF(OR(H92="",I92=""),"",IF(H92&gt;=I92,"Pass","Fail"))</f>
        <v/>
      </c>
    </row>
    <row r="93">
      <c r="A93" s="31" t="n"/>
      <c r="B93" s="26" t="n"/>
      <c r="C93" s="26" t="n"/>
      <c r="D93" s="26" t="n"/>
      <c r="E93" s="31" t="n"/>
      <c r="F93" s="24">
        <f>IF(OR(A93="",E93=""),"",E93-A93)</f>
        <v/>
      </c>
      <c r="G93" s="27" t="n"/>
      <c r="H93" s="33">
        <f>IF(G93="","",ROUND(G93*1000/22500,2))</f>
        <v/>
      </c>
      <c r="I93" s="33">
        <f>IFERROR(IF(D93="","",VALUE(MID(D93,2,5))),"")</f>
        <v/>
      </c>
      <c r="J93" s="28">
        <f>IF(OR(H93="",I93=""),"",IF(H93&gt;=I93,"Pass","Fail"))</f>
        <v/>
      </c>
    </row>
    <row r="94">
      <c r="A94" s="31" t="n"/>
      <c r="B94" s="26" t="n"/>
      <c r="C94" s="26" t="n"/>
      <c r="D94" s="26" t="n"/>
      <c r="E94" s="31" t="n"/>
      <c r="F94" s="24">
        <f>IF(OR(A94="",E94=""),"",E94-A94)</f>
        <v/>
      </c>
      <c r="G94" s="27" t="n"/>
      <c r="H94" s="33">
        <f>IF(G94="","",ROUND(G94*1000/22500,2))</f>
        <v/>
      </c>
      <c r="I94" s="33">
        <f>IFERROR(IF(D94="","",VALUE(MID(D94,2,5))),"")</f>
        <v/>
      </c>
      <c r="J94" s="28">
        <f>IF(OR(H94="",I94=""),"",IF(H94&gt;=I94,"Pass","Fail"))</f>
        <v/>
      </c>
    </row>
    <row r="95">
      <c r="A95" s="31" t="n"/>
      <c r="B95" s="26" t="n"/>
      <c r="C95" s="26" t="n"/>
      <c r="D95" s="26" t="n"/>
      <c r="E95" s="31" t="n"/>
      <c r="F95" s="24">
        <f>IF(OR(A95="",E95=""),"",E95-A95)</f>
        <v/>
      </c>
      <c r="G95" s="27" t="n"/>
      <c r="H95" s="33">
        <f>IF(G95="","",ROUND(G95*1000/22500,2))</f>
        <v/>
      </c>
      <c r="I95" s="33">
        <f>IFERROR(IF(D95="","",VALUE(MID(D95,2,5))),"")</f>
        <v/>
      </c>
      <c r="J95" s="28">
        <f>IF(OR(H95="",I95=""),"",IF(H95&gt;=I95,"Pass","Fail"))</f>
        <v/>
      </c>
    </row>
    <row r="96">
      <c r="A96" s="31" t="n"/>
      <c r="B96" s="26" t="n"/>
      <c r="C96" s="26" t="n"/>
      <c r="D96" s="26" t="n"/>
      <c r="E96" s="31" t="n"/>
      <c r="F96" s="24">
        <f>IF(OR(A96="",E96=""),"",E96-A96)</f>
        <v/>
      </c>
      <c r="G96" s="27" t="n"/>
      <c r="H96" s="33">
        <f>IF(G96="","",ROUND(G96*1000/22500,2))</f>
        <v/>
      </c>
      <c r="I96" s="33">
        <f>IFERROR(IF(D96="","",VALUE(MID(D96,2,5))),"")</f>
        <v/>
      </c>
      <c r="J96" s="28">
        <f>IF(OR(H96="",I96=""),"",IF(H96&gt;=I96,"Pass","Fail"))</f>
        <v/>
      </c>
    </row>
    <row r="97">
      <c r="A97" s="31" t="n"/>
      <c r="B97" s="26" t="n"/>
      <c r="C97" s="26" t="n"/>
      <c r="D97" s="26" t="n"/>
      <c r="E97" s="31" t="n"/>
      <c r="F97" s="24">
        <f>IF(OR(A97="",E97=""),"",E97-A97)</f>
        <v/>
      </c>
      <c r="G97" s="27" t="n"/>
      <c r="H97" s="33">
        <f>IF(G97="","",ROUND(G97*1000/22500,2))</f>
        <v/>
      </c>
      <c r="I97" s="33">
        <f>IFERROR(IF(D97="","",VALUE(MID(D97,2,5))),"")</f>
        <v/>
      </c>
      <c r="J97" s="28">
        <f>IF(OR(H97="",I97=""),"",IF(H97&gt;=I97,"Pass","Fail"))</f>
        <v/>
      </c>
    </row>
    <row r="98">
      <c r="A98" s="31" t="n"/>
      <c r="B98" s="26" t="n"/>
      <c r="C98" s="26" t="n"/>
      <c r="D98" s="26" t="n"/>
      <c r="E98" s="31" t="n"/>
      <c r="F98" s="24">
        <f>IF(OR(A98="",E98=""),"",E98-A98)</f>
        <v/>
      </c>
      <c r="G98" s="27" t="n"/>
      <c r="H98" s="33">
        <f>IF(G98="","",ROUND(G98*1000/22500,2))</f>
        <v/>
      </c>
      <c r="I98" s="33">
        <f>IFERROR(IF(D98="","",VALUE(MID(D98,2,5))),"")</f>
        <v/>
      </c>
      <c r="J98" s="28">
        <f>IF(OR(H98="",I98=""),"",IF(H98&gt;=I98,"Pass","Fail"))</f>
        <v/>
      </c>
    </row>
    <row r="99">
      <c r="A99" s="31" t="n"/>
      <c r="B99" s="26" t="n"/>
      <c r="C99" s="26" t="n"/>
      <c r="D99" s="26" t="n"/>
      <c r="E99" s="31" t="n"/>
      <c r="F99" s="24">
        <f>IF(OR(A99="",E99=""),"",E99-A99)</f>
        <v/>
      </c>
      <c r="G99" s="27" t="n"/>
      <c r="H99" s="33">
        <f>IF(G99="","",ROUND(G99*1000/22500,2))</f>
        <v/>
      </c>
      <c r="I99" s="33">
        <f>IFERROR(IF(D99="","",VALUE(MID(D99,2,5))),"")</f>
        <v/>
      </c>
      <c r="J99" s="28">
        <f>IF(OR(H99="",I99=""),"",IF(H99&gt;=I99,"Pass","Fail"))</f>
        <v/>
      </c>
    </row>
    <row r="100">
      <c r="A100" s="31" t="n"/>
      <c r="B100" s="26" t="n"/>
      <c r="C100" s="26" t="n"/>
      <c r="D100" s="26" t="n"/>
      <c r="E100" s="31" t="n"/>
      <c r="F100" s="24">
        <f>IF(OR(A100="",E100=""),"",E100-A100)</f>
        <v/>
      </c>
      <c r="G100" s="27" t="n"/>
      <c r="H100" s="33">
        <f>IF(G100="","",ROUND(G100*1000/22500,2))</f>
        <v/>
      </c>
      <c r="I100" s="33">
        <f>IFERROR(IF(D100="","",VALUE(MID(D100,2,5))),"")</f>
        <v/>
      </c>
      <c r="J100" s="28">
        <f>IF(OR(H100="",I100=""),"",IF(H100&gt;=I100,"Pass","Fail"))</f>
        <v/>
      </c>
    </row>
    <row r="101">
      <c r="A101" s="31" t="n"/>
      <c r="B101" s="26" t="n"/>
      <c r="C101" s="26" t="n"/>
      <c r="D101" s="26" t="n"/>
      <c r="E101" s="31" t="n"/>
      <c r="F101" s="24">
        <f>IF(OR(A101="",E101=""),"",E101-A101)</f>
        <v/>
      </c>
      <c r="G101" s="27" t="n"/>
      <c r="H101" s="33">
        <f>IF(G101="","",ROUND(G101*1000/22500,2))</f>
        <v/>
      </c>
      <c r="I101" s="33">
        <f>IFERROR(IF(D101="","",VALUE(MID(D101,2,5))),"")</f>
        <v/>
      </c>
      <c r="J101" s="28">
        <f>IF(OR(H101="",I101=""),"",IF(H101&gt;=I101,"Pass","Fail"))</f>
        <v/>
      </c>
    </row>
    <row r="102">
      <c r="A102" s="31" t="n"/>
      <c r="B102" s="26" t="n"/>
      <c r="C102" s="26" t="n"/>
      <c r="D102" s="26" t="n"/>
      <c r="E102" s="31" t="n"/>
      <c r="F102" s="24">
        <f>IF(OR(A102="",E102=""),"",E102-A102)</f>
        <v/>
      </c>
      <c r="G102" s="27" t="n"/>
      <c r="H102" s="33">
        <f>IF(G102="","",ROUND(G102*1000/22500,2))</f>
        <v/>
      </c>
      <c r="I102" s="33">
        <f>IFERROR(IF(D102="","",VALUE(MID(D102,2,5))),"")</f>
        <v/>
      </c>
      <c r="J102" s="28">
        <f>IF(OR(H102="",I102=""),"",IF(H102&gt;=I102,"Pass","Fail"))</f>
        <v/>
      </c>
    </row>
    <row r="103">
      <c r="A103" s="31" t="n"/>
      <c r="B103" s="26" t="n"/>
      <c r="C103" s="26" t="n"/>
      <c r="D103" s="26" t="n"/>
      <c r="E103" s="31" t="n"/>
      <c r="F103" s="24">
        <f>IF(OR(A103="",E103=""),"",E103-A103)</f>
        <v/>
      </c>
      <c r="G103" s="27" t="n"/>
      <c r="H103" s="33">
        <f>IF(G103="","",ROUND(G103*1000/22500,2))</f>
        <v/>
      </c>
      <c r="I103" s="33">
        <f>IFERROR(IF(D103="","",VALUE(MID(D103,2,5))),"")</f>
        <v/>
      </c>
      <c r="J103" s="28">
        <f>IF(OR(H103="",I103=""),"",IF(H103&gt;=I103,"Pass","Fail"))</f>
        <v/>
      </c>
    </row>
    <row r="104">
      <c r="A104" s="31" t="n"/>
      <c r="B104" s="26" t="n"/>
      <c r="C104" s="26" t="n"/>
      <c r="D104" s="26" t="n"/>
      <c r="E104" s="31" t="n"/>
      <c r="F104" s="24">
        <f>IF(OR(A104="",E104=""),"",E104-A104)</f>
        <v/>
      </c>
      <c r="G104" s="27" t="n"/>
      <c r="H104" s="33">
        <f>IF(G104="","",ROUND(G104*1000/22500,2))</f>
        <v/>
      </c>
      <c r="I104" s="33">
        <f>IFERROR(IF(D104="","",VALUE(MID(D104,2,5))),"")</f>
        <v/>
      </c>
      <c r="J104" s="28">
        <f>IF(OR(H104="",I104=""),"",IF(H104&gt;=I104,"Pass","Fail"))</f>
        <v/>
      </c>
    </row>
    <row r="105">
      <c r="A105" s="31" t="n"/>
      <c r="B105" s="26" t="n"/>
      <c r="C105" s="26" t="n"/>
      <c r="D105" s="26" t="n"/>
      <c r="E105" s="31" t="n"/>
      <c r="F105" s="24">
        <f>IF(OR(A105="",E105=""),"",E105-A105)</f>
        <v/>
      </c>
      <c r="G105" s="27" t="n"/>
      <c r="H105" s="33">
        <f>IF(G105="","",ROUND(G105*1000/22500,2))</f>
        <v/>
      </c>
      <c r="I105" s="33">
        <f>IFERROR(IF(D105="","",VALUE(MID(D105,2,5))),"")</f>
        <v/>
      </c>
      <c r="J105" s="28">
        <f>IF(OR(H105="",I105=""),"",IF(H105&gt;=I105,"Pass","Fail"))</f>
        <v/>
      </c>
    </row>
    <row r="106">
      <c r="A106" s="31" t="n"/>
      <c r="B106" s="26" t="n"/>
      <c r="C106" s="26" t="n"/>
      <c r="D106" s="26" t="n"/>
      <c r="E106" s="31" t="n"/>
      <c r="F106" s="24">
        <f>IF(OR(A106="",E106=""),"",E106-A106)</f>
        <v/>
      </c>
      <c r="G106" s="27" t="n"/>
      <c r="H106" s="33">
        <f>IF(G106="","",ROUND(G106*1000/22500,2))</f>
        <v/>
      </c>
      <c r="I106" s="33">
        <f>IFERROR(IF(D106="","",VALUE(MID(D106,2,5))),"")</f>
        <v/>
      </c>
      <c r="J106" s="28">
        <f>IF(OR(H106="",I106=""),"",IF(H106&gt;=I106,"Pass","Fail"))</f>
        <v/>
      </c>
    </row>
    <row r="107">
      <c r="A107" s="31" t="n"/>
      <c r="B107" s="26" t="n"/>
      <c r="C107" s="26" t="n"/>
      <c r="D107" s="26" t="n"/>
      <c r="E107" s="31" t="n"/>
      <c r="F107" s="24">
        <f>IF(OR(A107="",E107=""),"",E107-A107)</f>
        <v/>
      </c>
      <c r="G107" s="27" t="n"/>
      <c r="H107" s="33">
        <f>IF(G107="","",ROUND(G107*1000/22500,2))</f>
        <v/>
      </c>
      <c r="I107" s="33">
        <f>IFERROR(IF(D107="","",VALUE(MID(D107,2,5))),"")</f>
        <v/>
      </c>
      <c r="J107" s="28">
        <f>IF(OR(H107="",I107=""),"",IF(H107&gt;=I107,"Pass","Fail"))</f>
        <v/>
      </c>
    </row>
    <row r="108">
      <c r="A108" s="31" t="n"/>
      <c r="B108" s="26" t="n"/>
      <c r="C108" s="26" t="n"/>
      <c r="D108" s="26" t="n"/>
      <c r="E108" s="31" t="n"/>
      <c r="F108" s="24">
        <f>IF(OR(A108="",E108=""),"",E108-A108)</f>
        <v/>
      </c>
      <c r="G108" s="27" t="n"/>
      <c r="H108" s="33">
        <f>IF(G108="","",ROUND(G108*1000/22500,2))</f>
        <v/>
      </c>
      <c r="I108" s="33">
        <f>IFERROR(IF(D108="","",VALUE(MID(D108,2,5))),"")</f>
        <v/>
      </c>
      <c r="J108" s="28">
        <f>IF(OR(H108="",I108=""),"",IF(H108&gt;=I108,"Pass","Fail"))</f>
        <v/>
      </c>
    </row>
    <row r="109">
      <c r="A109" s="31" t="n"/>
      <c r="B109" s="26" t="n"/>
      <c r="C109" s="26" t="n"/>
      <c r="D109" s="26" t="n"/>
      <c r="E109" s="31" t="n"/>
      <c r="F109" s="24">
        <f>IF(OR(A109="",E109=""),"",E109-A109)</f>
        <v/>
      </c>
      <c r="G109" s="27" t="n"/>
      <c r="H109" s="33">
        <f>IF(G109="","",ROUND(G109*1000/22500,2))</f>
        <v/>
      </c>
      <c r="I109" s="33">
        <f>IFERROR(IF(D109="","",VALUE(MID(D109,2,5))),"")</f>
        <v/>
      </c>
      <c r="J109" s="28">
        <f>IF(OR(H109="",I109=""),"",IF(H109&gt;=I109,"Pass","Fail"))</f>
        <v/>
      </c>
    </row>
    <row r="110">
      <c r="A110" s="31" t="n"/>
      <c r="B110" s="26" t="n"/>
      <c r="C110" s="26" t="n"/>
      <c r="D110" s="26" t="n"/>
      <c r="E110" s="31" t="n"/>
      <c r="F110" s="24">
        <f>IF(OR(A110="",E110=""),"",E110-A110)</f>
        <v/>
      </c>
      <c r="G110" s="27" t="n"/>
      <c r="H110" s="33">
        <f>IF(G110="","",ROUND(G110*1000/22500,2))</f>
        <v/>
      </c>
      <c r="I110" s="33">
        <f>IFERROR(IF(D110="","",VALUE(MID(D110,2,5))),"")</f>
        <v/>
      </c>
      <c r="J110" s="28">
        <f>IF(OR(H110="",I110=""),"",IF(H110&gt;=I110,"Pass","Fail"))</f>
        <v/>
      </c>
    </row>
    <row r="111">
      <c r="A111" s="31" t="n"/>
      <c r="B111" s="26" t="n"/>
      <c r="C111" s="26" t="n"/>
      <c r="D111" s="26" t="n"/>
      <c r="E111" s="31" t="n"/>
      <c r="F111" s="24">
        <f>IF(OR(A111="",E111=""),"",E111-A111)</f>
        <v/>
      </c>
      <c r="G111" s="27" t="n"/>
      <c r="H111" s="33">
        <f>IF(G111="","",ROUND(G111*1000/22500,2))</f>
        <v/>
      </c>
      <c r="I111" s="33">
        <f>IFERROR(IF(D111="","",VALUE(MID(D111,2,5))),"")</f>
        <v/>
      </c>
      <c r="J111" s="28">
        <f>IF(OR(H111="",I111=""),"",IF(H111&gt;=I111,"Pass","Fail"))</f>
        <v/>
      </c>
    </row>
    <row r="112">
      <c r="A112" s="31" t="n"/>
      <c r="B112" s="26" t="n"/>
      <c r="C112" s="26" t="n"/>
      <c r="D112" s="26" t="n"/>
      <c r="E112" s="31" t="n"/>
      <c r="F112" s="24">
        <f>IF(OR(A112="",E112=""),"",E112-A112)</f>
        <v/>
      </c>
      <c r="G112" s="27" t="n"/>
      <c r="H112" s="33">
        <f>IF(G112="","",ROUND(G112*1000/22500,2))</f>
        <v/>
      </c>
      <c r="I112" s="33">
        <f>IFERROR(IF(D112="","",VALUE(MID(D112,2,5))),"")</f>
        <v/>
      </c>
      <c r="J112" s="28">
        <f>IF(OR(H112="",I112=""),"",IF(H112&gt;=I112,"Pass","Fail"))</f>
        <v/>
      </c>
    </row>
    <row r="113">
      <c r="A113" s="31" t="n"/>
      <c r="B113" s="26" t="n"/>
      <c r="C113" s="26" t="n"/>
      <c r="D113" s="26" t="n"/>
      <c r="E113" s="31" t="n"/>
      <c r="F113" s="24">
        <f>IF(OR(A113="",E113=""),"",E113-A113)</f>
        <v/>
      </c>
      <c r="G113" s="27" t="n"/>
      <c r="H113" s="33">
        <f>IF(G113="","",ROUND(G113*1000/22500,2))</f>
        <v/>
      </c>
      <c r="I113" s="33">
        <f>IFERROR(IF(D113="","",VALUE(MID(D113,2,5))),"")</f>
        <v/>
      </c>
      <c r="J113" s="28">
        <f>IF(OR(H113="",I113=""),"",IF(H113&gt;=I113,"Pass","Fail"))</f>
        <v/>
      </c>
    </row>
    <row r="114">
      <c r="A114" s="31" t="n"/>
      <c r="B114" s="26" t="n"/>
      <c r="C114" s="26" t="n"/>
      <c r="D114" s="26" t="n"/>
      <c r="E114" s="31" t="n"/>
      <c r="F114" s="24">
        <f>IF(OR(A114="",E114=""),"",E114-A114)</f>
        <v/>
      </c>
      <c r="G114" s="27" t="n"/>
      <c r="H114" s="33">
        <f>IF(G114="","",ROUND(G114*1000/22500,2))</f>
        <v/>
      </c>
      <c r="I114" s="33">
        <f>IFERROR(IF(D114="","",VALUE(MID(D114,2,5))),"")</f>
        <v/>
      </c>
      <c r="J114" s="28">
        <f>IF(OR(H114="",I114=""),"",IF(H114&gt;=I114,"Pass","Fail"))</f>
        <v/>
      </c>
    </row>
    <row r="115">
      <c r="A115" s="31" t="n"/>
      <c r="B115" s="26" t="n"/>
      <c r="C115" s="26" t="n"/>
      <c r="D115" s="26" t="n"/>
      <c r="E115" s="31" t="n"/>
      <c r="F115" s="24">
        <f>IF(OR(A115="",E115=""),"",E115-A115)</f>
        <v/>
      </c>
      <c r="G115" s="27" t="n"/>
      <c r="H115" s="33">
        <f>IF(G115="","",ROUND(G115*1000/22500,2))</f>
        <v/>
      </c>
      <c r="I115" s="33">
        <f>IFERROR(IF(D115="","",VALUE(MID(D115,2,5))),"")</f>
        <v/>
      </c>
      <c r="J115" s="28">
        <f>IF(OR(H115="",I115=""),"",IF(H115&gt;=I115,"Pass","Fail"))</f>
        <v/>
      </c>
    </row>
    <row r="116">
      <c r="A116" s="31" t="n"/>
      <c r="B116" s="26" t="n"/>
      <c r="C116" s="26" t="n"/>
      <c r="D116" s="26" t="n"/>
      <c r="E116" s="31" t="n"/>
      <c r="F116" s="24">
        <f>IF(OR(A116="",E116=""),"",E116-A116)</f>
        <v/>
      </c>
      <c r="G116" s="27" t="n"/>
      <c r="H116" s="33">
        <f>IF(G116="","",ROUND(G116*1000/22500,2))</f>
        <v/>
      </c>
      <c r="I116" s="33">
        <f>IFERROR(IF(D116="","",VALUE(MID(D116,2,5))),"")</f>
        <v/>
      </c>
      <c r="J116" s="28">
        <f>IF(OR(H116="",I116=""),"",IF(H116&gt;=I116,"Pass","Fail"))</f>
        <v/>
      </c>
    </row>
    <row r="117">
      <c r="A117" s="31" t="n"/>
      <c r="B117" s="26" t="n"/>
      <c r="C117" s="26" t="n"/>
      <c r="D117" s="26" t="n"/>
      <c r="E117" s="31" t="n"/>
      <c r="F117" s="24">
        <f>IF(OR(A117="",E117=""),"",E117-A117)</f>
        <v/>
      </c>
      <c r="G117" s="27" t="n"/>
      <c r="H117" s="33">
        <f>IF(G117="","",ROUND(G117*1000/22500,2))</f>
        <v/>
      </c>
      <c r="I117" s="33">
        <f>IFERROR(IF(D117="","",VALUE(MID(D117,2,5))),"")</f>
        <v/>
      </c>
      <c r="J117" s="28">
        <f>IF(OR(H117="",I117=""),"",IF(H117&gt;=I117,"Pass","Fail"))</f>
        <v/>
      </c>
    </row>
    <row r="118">
      <c r="A118" s="31" t="n"/>
      <c r="B118" s="26" t="n"/>
      <c r="C118" s="26" t="n"/>
      <c r="D118" s="26" t="n"/>
      <c r="E118" s="31" t="n"/>
      <c r="F118" s="24">
        <f>IF(OR(A118="",E118=""),"",E118-A118)</f>
        <v/>
      </c>
      <c r="G118" s="27" t="n"/>
      <c r="H118" s="33">
        <f>IF(G118="","",ROUND(G118*1000/22500,2))</f>
        <v/>
      </c>
      <c r="I118" s="33">
        <f>IFERROR(IF(D118="","",VALUE(MID(D118,2,5))),"")</f>
        <v/>
      </c>
      <c r="J118" s="28">
        <f>IF(OR(H118="",I118=""),"",IF(H118&gt;=I118,"Pass","Fail"))</f>
        <v/>
      </c>
    </row>
    <row r="119">
      <c r="A119" s="31" t="n"/>
      <c r="B119" s="26" t="n"/>
      <c r="C119" s="26" t="n"/>
      <c r="D119" s="26" t="n"/>
      <c r="E119" s="31" t="n"/>
      <c r="F119" s="24">
        <f>IF(OR(A119="",E119=""),"",E119-A119)</f>
        <v/>
      </c>
      <c r="G119" s="27" t="n"/>
      <c r="H119" s="33">
        <f>IF(G119="","",ROUND(G119*1000/22500,2))</f>
        <v/>
      </c>
      <c r="I119" s="33">
        <f>IFERROR(IF(D119="","",VALUE(MID(D119,2,5))),"")</f>
        <v/>
      </c>
      <c r="J119" s="28">
        <f>IF(OR(H119="",I119=""),"",IF(H119&gt;=I119,"Pass","Fail"))</f>
        <v/>
      </c>
    </row>
    <row r="120">
      <c r="A120" s="31" t="n"/>
      <c r="B120" s="26" t="n"/>
      <c r="C120" s="26" t="n"/>
      <c r="D120" s="26" t="n"/>
      <c r="E120" s="31" t="n"/>
      <c r="F120" s="24">
        <f>IF(OR(A120="",E120=""),"",E120-A120)</f>
        <v/>
      </c>
      <c r="G120" s="27" t="n"/>
      <c r="H120" s="33">
        <f>IF(G120="","",ROUND(G120*1000/22500,2))</f>
        <v/>
      </c>
      <c r="I120" s="33">
        <f>IFERROR(IF(D120="","",VALUE(MID(D120,2,5))),"")</f>
        <v/>
      </c>
      <c r="J120" s="28">
        <f>IF(OR(H120="",I120=""),"",IF(H120&gt;=I120,"Pass","Fail"))</f>
        <v/>
      </c>
    </row>
    <row r="121">
      <c r="A121" s="31" t="n"/>
      <c r="B121" s="26" t="n"/>
      <c r="C121" s="26" t="n"/>
      <c r="D121" s="26" t="n"/>
      <c r="E121" s="31" t="n"/>
      <c r="F121" s="24">
        <f>IF(OR(A121="",E121=""),"",E121-A121)</f>
        <v/>
      </c>
      <c r="G121" s="27" t="n"/>
      <c r="H121" s="33">
        <f>IF(G121="","",ROUND(G121*1000/22500,2))</f>
        <v/>
      </c>
      <c r="I121" s="33">
        <f>IFERROR(IF(D121="","",VALUE(MID(D121,2,5))),"")</f>
        <v/>
      </c>
      <c r="J121" s="28">
        <f>IF(OR(H121="",I121=""),"",IF(H121&gt;=I121,"Pass","Fail"))</f>
        <v/>
      </c>
    </row>
    <row r="122">
      <c r="A122" s="31" t="n"/>
      <c r="B122" s="26" t="n"/>
      <c r="C122" s="26" t="n"/>
      <c r="D122" s="26" t="n"/>
      <c r="E122" s="31" t="n"/>
      <c r="F122" s="24">
        <f>IF(OR(A122="",E122=""),"",E122-A122)</f>
        <v/>
      </c>
      <c r="G122" s="27" t="n"/>
      <c r="H122" s="33">
        <f>IF(G122="","",ROUND(G122*1000/22500,2))</f>
        <v/>
      </c>
      <c r="I122" s="33">
        <f>IFERROR(IF(D122="","",VALUE(MID(D122,2,5))),"")</f>
        <v/>
      </c>
      <c r="J122" s="28">
        <f>IF(OR(H122="",I122=""),"",IF(H122&gt;=I122,"Pass","Fail"))</f>
        <v/>
      </c>
    </row>
    <row r="123">
      <c r="A123" s="31" t="n"/>
      <c r="B123" s="26" t="n"/>
      <c r="C123" s="26" t="n"/>
      <c r="D123" s="26" t="n"/>
      <c r="E123" s="31" t="n"/>
      <c r="F123" s="24">
        <f>IF(OR(A123="",E123=""),"",E123-A123)</f>
        <v/>
      </c>
      <c r="G123" s="27" t="n"/>
      <c r="H123" s="33">
        <f>IF(G123="","",ROUND(G123*1000/22500,2))</f>
        <v/>
      </c>
      <c r="I123" s="33">
        <f>IFERROR(IF(D123="","",VALUE(MID(D123,2,5))),"")</f>
        <v/>
      </c>
      <c r="J123" s="28">
        <f>IF(OR(H123="",I123=""),"",IF(H123&gt;=I123,"Pass","Fail"))</f>
        <v/>
      </c>
    </row>
    <row r="124">
      <c r="A124" s="31" t="n"/>
      <c r="B124" s="26" t="n"/>
      <c r="C124" s="26" t="n"/>
      <c r="D124" s="26" t="n"/>
      <c r="E124" s="31" t="n"/>
      <c r="F124" s="24">
        <f>IF(OR(A124="",E124=""),"",E124-A124)</f>
        <v/>
      </c>
      <c r="G124" s="27" t="n"/>
      <c r="H124" s="33">
        <f>IF(G124="","",ROUND(G124*1000/22500,2))</f>
        <v/>
      </c>
      <c r="I124" s="33">
        <f>IFERROR(IF(D124="","",VALUE(MID(D124,2,5))),"")</f>
        <v/>
      </c>
      <c r="J124" s="28">
        <f>IF(OR(H124="",I124=""),"",IF(H124&gt;=I124,"Pass","Fail"))</f>
        <v/>
      </c>
    </row>
    <row r="125">
      <c r="A125" s="31" t="n"/>
      <c r="B125" s="26" t="n"/>
      <c r="C125" s="26" t="n"/>
      <c r="D125" s="26" t="n"/>
      <c r="E125" s="31" t="n"/>
      <c r="F125" s="24">
        <f>IF(OR(A125="",E125=""),"",E125-A125)</f>
        <v/>
      </c>
      <c r="G125" s="27" t="n"/>
      <c r="H125" s="33">
        <f>IF(G125="","",ROUND(G125*1000/22500,2))</f>
        <v/>
      </c>
      <c r="I125" s="33">
        <f>IFERROR(IF(D125="","",VALUE(MID(D125,2,5))),"")</f>
        <v/>
      </c>
      <c r="J125" s="28">
        <f>IF(OR(H125="",I125=""),"",IF(H125&gt;=I125,"Pass","Fail"))</f>
        <v/>
      </c>
    </row>
    <row r="126">
      <c r="A126" s="31" t="n"/>
      <c r="B126" s="26" t="n"/>
      <c r="C126" s="26" t="n"/>
      <c r="D126" s="26" t="n"/>
      <c r="E126" s="31" t="n"/>
      <c r="F126" s="24">
        <f>IF(OR(A126="",E126=""),"",E126-A126)</f>
        <v/>
      </c>
      <c r="G126" s="27" t="n"/>
      <c r="H126" s="33">
        <f>IF(G126="","",ROUND(G126*1000/22500,2))</f>
        <v/>
      </c>
      <c r="I126" s="33">
        <f>IFERROR(IF(D126="","",VALUE(MID(D126,2,5))),"")</f>
        <v/>
      </c>
      <c r="J126" s="28">
        <f>IF(OR(H126="",I126=""),"",IF(H126&gt;=I126,"Pass","Fail"))</f>
        <v/>
      </c>
    </row>
    <row r="127">
      <c r="A127" s="31" t="n"/>
      <c r="B127" s="26" t="n"/>
      <c r="C127" s="26" t="n"/>
      <c r="D127" s="26" t="n"/>
      <c r="E127" s="31" t="n"/>
      <c r="F127" s="24">
        <f>IF(OR(A127="",E127=""),"",E127-A127)</f>
        <v/>
      </c>
      <c r="G127" s="27" t="n"/>
      <c r="H127" s="33">
        <f>IF(G127="","",ROUND(G127*1000/22500,2))</f>
        <v/>
      </c>
      <c r="I127" s="33">
        <f>IFERROR(IF(D127="","",VALUE(MID(D127,2,5))),"")</f>
        <v/>
      </c>
      <c r="J127" s="28">
        <f>IF(OR(H127="",I127=""),"",IF(H127&gt;=I127,"Pass","Fail"))</f>
        <v/>
      </c>
    </row>
    <row r="128">
      <c r="A128" s="31" t="n"/>
      <c r="B128" s="26" t="n"/>
      <c r="C128" s="26" t="n"/>
      <c r="D128" s="26" t="n"/>
      <c r="E128" s="31" t="n"/>
      <c r="F128" s="24">
        <f>IF(OR(A128="",E128=""),"",E128-A128)</f>
        <v/>
      </c>
      <c r="G128" s="27" t="n"/>
      <c r="H128" s="33">
        <f>IF(G128="","",ROUND(G128*1000/22500,2))</f>
        <v/>
      </c>
      <c r="I128" s="33">
        <f>IFERROR(IF(D128="","",VALUE(MID(D128,2,5))),"")</f>
        <v/>
      </c>
      <c r="J128" s="28">
        <f>IF(OR(H128="",I128=""),"",IF(H128&gt;=I128,"Pass","Fail"))</f>
        <v/>
      </c>
    </row>
    <row r="129">
      <c r="A129" s="31" t="n"/>
      <c r="B129" s="26" t="n"/>
      <c r="C129" s="26" t="n"/>
      <c r="D129" s="26" t="n"/>
      <c r="E129" s="31" t="n"/>
      <c r="F129" s="24">
        <f>IF(OR(A129="",E129=""),"",E129-A129)</f>
        <v/>
      </c>
      <c r="G129" s="27" t="n"/>
      <c r="H129" s="33">
        <f>IF(G129="","",ROUND(G129*1000/22500,2))</f>
        <v/>
      </c>
      <c r="I129" s="33">
        <f>IFERROR(IF(D129="","",VALUE(MID(D129,2,5))),"")</f>
        <v/>
      </c>
      <c r="J129" s="28">
        <f>IF(OR(H129="",I129=""),"",IF(H129&gt;=I129,"Pass","Fail"))</f>
        <v/>
      </c>
    </row>
    <row r="130">
      <c r="A130" s="31" t="n"/>
      <c r="B130" s="26" t="n"/>
      <c r="C130" s="26" t="n"/>
      <c r="D130" s="26" t="n"/>
      <c r="E130" s="31" t="n"/>
      <c r="F130" s="24">
        <f>IF(OR(A130="",E130=""),"",E130-A130)</f>
        <v/>
      </c>
      <c r="G130" s="27" t="n"/>
      <c r="H130" s="33">
        <f>IF(G130="","",ROUND(G130*1000/22500,2))</f>
        <v/>
      </c>
      <c r="I130" s="33">
        <f>IFERROR(IF(D130="","",VALUE(MID(D130,2,5))),"")</f>
        <v/>
      </c>
      <c r="J130" s="28">
        <f>IF(OR(H130="",I130=""),"",IF(H130&gt;=I130,"Pass","Fail"))</f>
        <v/>
      </c>
    </row>
    <row r="131">
      <c r="A131" s="31" t="n"/>
      <c r="B131" s="26" t="n"/>
      <c r="C131" s="26" t="n"/>
      <c r="D131" s="26" t="n"/>
      <c r="E131" s="31" t="n"/>
      <c r="F131" s="24">
        <f>IF(OR(A131="",E131=""),"",E131-A131)</f>
        <v/>
      </c>
      <c r="G131" s="27" t="n"/>
      <c r="H131" s="33">
        <f>IF(G131="","",ROUND(G131*1000/22500,2))</f>
        <v/>
      </c>
      <c r="I131" s="33">
        <f>IFERROR(IF(D131="","",VALUE(MID(D131,2,5))),"")</f>
        <v/>
      </c>
      <c r="J131" s="28">
        <f>IF(OR(H131="",I131=""),"",IF(H131&gt;=I131,"Pass","Fail"))</f>
        <v/>
      </c>
    </row>
    <row r="132">
      <c r="A132" s="31" t="n"/>
      <c r="B132" s="26" t="n"/>
      <c r="C132" s="26" t="n"/>
      <c r="D132" s="26" t="n"/>
      <c r="E132" s="31" t="n"/>
      <c r="F132" s="24">
        <f>IF(OR(A132="",E132=""),"",E132-A132)</f>
        <v/>
      </c>
      <c r="G132" s="27" t="n"/>
      <c r="H132" s="33">
        <f>IF(G132="","",ROUND(G132*1000/22500,2))</f>
        <v/>
      </c>
      <c r="I132" s="33">
        <f>IFERROR(IF(D132="","",VALUE(MID(D132,2,5))),"")</f>
        <v/>
      </c>
      <c r="J132" s="28">
        <f>IF(OR(H132="",I132=""),"",IF(H132&gt;=I132,"Pass","Fail"))</f>
        <v/>
      </c>
    </row>
    <row r="133">
      <c r="A133" s="31" t="n"/>
      <c r="B133" s="26" t="n"/>
      <c r="C133" s="26" t="n"/>
      <c r="D133" s="26" t="n"/>
      <c r="E133" s="31" t="n"/>
      <c r="F133" s="24">
        <f>IF(OR(A133="",E133=""),"",E133-A133)</f>
        <v/>
      </c>
      <c r="G133" s="27" t="n"/>
      <c r="H133" s="33">
        <f>IF(G133="","",ROUND(G133*1000/22500,2))</f>
        <v/>
      </c>
      <c r="I133" s="33">
        <f>IFERROR(IF(D133="","",VALUE(MID(D133,2,5))),"")</f>
        <v/>
      </c>
      <c r="J133" s="28">
        <f>IF(OR(H133="",I133=""),"",IF(H133&gt;=I133,"Pass","Fail"))</f>
        <v/>
      </c>
    </row>
    <row r="134">
      <c r="A134" s="31" t="n"/>
      <c r="B134" s="26" t="n"/>
      <c r="C134" s="26" t="n"/>
      <c r="D134" s="26" t="n"/>
      <c r="E134" s="31" t="n"/>
      <c r="F134" s="24">
        <f>IF(OR(A134="",E134=""),"",E134-A134)</f>
        <v/>
      </c>
      <c r="G134" s="27" t="n"/>
      <c r="H134" s="33">
        <f>IF(G134="","",ROUND(G134*1000/22500,2))</f>
        <v/>
      </c>
      <c r="I134" s="33">
        <f>IFERROR(IF(D134="","",VALUE(MID(D134,2,5))),"")</f>
        <v/>
      </c>
      <c r="J134" s="28">
        <f>IF(OR(H134="",I134=""),"",IF(H134&gt;=I134,"Pass","Fail"))</f>
        <v/>
      </c>
    </row>
    <row r="135">
      <c r="A135" s="31" t="n"/>
      <c r="B135" s="26" t="n"/>
      <c r="C135" s="26" t="n"/>
      <c r="D135" s="26" t="n"/>
      <c r="E135" s="31" t="n"/>
      <c r="F135" s="24">
        <f>IF(OR(A135="",E135=""),"",E135-A135)</f>
        <v/>
      </c>
      <c r="G135" s="27" t="n"/>
      <c r="H135" s="33">
        <f>IF(G135="","",ROUND(G135*1000/22500,2))</f>
        <v/>
      </c>
      <c r="I135" s="33">
        <f>IFERROR(IF(D135="","",VALUE(MID(D135,2,5))),"")</f>
        <v/>
      </c>
      <c r="J135" s="28">
        <f>IF(OR(H135="",I135=""),"",IF(H135&gt;=I135,"Pass","Fail"))</f>
        <v/>
      </c>
    </row>
    <row r="136">
      <c r="A136" s="31" t="n"/>
      <c r="B136" s="26" t="n"/>
      <c r="C136" s="26" t="n"/>
      <c r="D136" s="26" t="n"/>
      <c r="E136" s="31" t="n"/>
      <c r="F136" s="24">
        <f>IF(OR(A136="",E136=""),"",E136-A136)</f>
        <v/>
      </c>
      <c r="G136" s="27" t="n"/>
      <c r="H136" s="33">
        <f>IF(G136="","",ROUND(G136*1000/22500,2))</f>
        <v/>
      </c>
      <c r="I136" s="33">
        <f>IFERROR(IF(D136="","",VALUE(MID(D136,2,5))),"")</f>
        <v/>
      </c>
      <c r="J136" s="28">
        <f>IF(OR(H136="",I136=""),"",IF(H136&gt;=I136,"Pass","Fail"))</f>
        <v/>
      </c>
    </row>
    <row r="137">
      <c r="A137" s="31" t="n"/>
      <c r="B137" s="26" t="n"/>
      <c r="C137" s="26" t="n"/>
      <c r="D137" s="26" t="n"/>
      <c r="E137" s="31" t="n"/>
      <c r="F137" s="24">
        <f>IF(OR(A137="",E137=""),"",E137-A137)</f>
        <v/>
      </c>
      <c r="G137" s="27" t="n"/>
      <c r="H137" s="33">
        <f>IF(G137="","",ROUND(G137*1000/22500,2))</f>
        <v/>
      </c>
      <c r="I137" s="33">
        <f>IFERROR(IF(D137="","",VALUE(MID(D137,2,5))),"")</f>
        <v/>
      </c>
      <c r="J137" s="28">
        <f>IF(OR(H137="",I137=""),"",IF(H137&gt;=I137,"Pass","Fail"))</f>
        <v/>
      </c>
    </row>
    <row r="138">
      <c r="A138" s="31" t="n"/>
      <c r="B138" s="26" t="n"/>
      <c r="C138" s="26" t="n"/>
      <c r="D138" s="26" t="n"/>
      <c r="E138" s="31" t="n"/>
      <c r="F138" s="24">
        <f>IF(OR(A138="",E138=""),"",E138-A138)</f>
        <v/>
      </c>
      <c r="G138" s="27" t="n"/>
      <c r="H138" s="33">
        <f>IF(G138="","",ROUND(G138*1000/22500,2))</f>
        <v/>
      </c>
      <c r="I138" s="33">
        <f>IFERROR(IF(D138="","",VALUE(MID(D138,2,5))),"")</f>
        <v/>
      </c>
      <c r="J138" s="28">
        <f>IF(OR(H138="",I138=""),"",IF(H138&gt;=I138,"Pass","Fail"))</f>
        <v/>
      </c>
    </row>
    <row r="139">
      <c r="A139" s="31" t="n"/>
      <c r="B139" s="26" t="n"/>
      <c r="C139" s="26" t="n"/>
      <c r="D139" s="26" t="n"/>
      <c r="E139" s="31" t="n"/>
      <c r="F139" s="24">
        <f>IF(OR(A139="",E139=""),"",E139-A139)</f>
        <v/>
      </c>
      <c r="G139" s="27" t="n"/>
      <c r="H139" s="33">
        <f>IF(G139="","",ROUND(G139*1000/22500,2))</f>
        <v/>
      </c>
      <c r="I139" s="33">
        <f>IFERROR(IF(D139="","",VALUE(MID(D139,2,5))),"")</f>
        <v/>
      </c>
      <c r="J139" s="28">
        <f>IF(OR(H139="",I139=""),"",IF(H139&gt;=I139,"Pass","Fail"))</f>
        <v/>
      </c>
    </row>
    <row r="140">
      <c r="A140" s="31" t="n"/>
      <c r="B140" s="26" t="n"/>
      <c r="C140" s="26" t="n"/>
      <c r="D140" s="26" t="n"/>
      <c r="E140" s="31" t="n"/>
      <c r="F140" s="24">
        <f>IF(OR(A140="",E140=""),"",E140-A140)</f>
        <v/>
      </c>
      <c r="G140" s="27" t="n"/>
      <c r="H140" s="33">
        <f>IF(G140="","",ROUND(G140*1000/22500,2))</f>
        <v/>
      </c>
      <c r="I140" s="33">
        <f>IFERROR(IF(D140="","",VALUE(MID(D140,2,5))),"")</f>
        <v/>
      </c>
      <c r="J140" s="28">
        <f>IF(OR(H140="",I140=""),"",IF(H140&gt;=I140,"Pass","Fail"))</f>
        <v/>
      </c>
    </row>
    <row r="141">
      <c r="A141" s="31" t="n"/>
      <c r="B141" s="26" t="n"/>
      <c r="C141" s="26" t="n"/>
      <c r="D141" s="26" t="n"/>
      <c r="E141" s="31" t="n"/>
      <c r="F141" s="24">
        <f>IF(OR(A141="",E141=""),"",E141-A141)</f>
        <v/>
      </c>
      <c r="G141" s="27" t="n"/>
      <c r="H141" s="33">
        <f>IF(G141="","",ROUND(G141*1000/22500,2))</f>
        <v/>
      </c>
      <c r="I141" s="33">
        <f>IFERROR(IF(D141="","",VALUE(MID(D141,2,5))),"")</f>
        <v/>
      </c>
      <c r="J141" s="28">
        <f>IF(OR(H141="",I141=""),"",IF(H141&gt;=I141,"Pass","Fail"))</f>
        <v/>
      </c>
    </row>
    <row r="142">
      <c r="A142" s="31" t="n"/>
      <c r="B142" s="26" t="n"/>
      <c r="C142" s="26" t="n"/>
      <c r="D142" s="26" t="n"/>
      <c r="E142" s="31" t="n"/>
      <c r="F142" s="24">
        <f>IF(OR(A142="",E142=""),"",E142-A142)</f>
        <v/>
      </c>
      <c r="G142" s="27" t="n"/>
      <c r="H142" s="33">
        <f>IF(G142="","",ROUND(G142*1000/22500,2))</f>
        <v/>
      </c>
      <c r="I142" s="33">
        <f>IFERROR(IF(D142="","",VALUE(MID(D142,2,5))),"")</f>
        <v/>
      </c>
      <c r="J142" s="28">
        <f>IF(OR(H142="",I142=""),"",IF(H142&gt;=I142,"Pass","Fail"))</f>
        <v/>
      </c>
    </row>
    <row r="143">
      <c r="A143" s="31" t="n"/>
      <c r="B143" s="26" t="n"/>
      <c r="C143" s="26" t="n"/>
      <c r="D143" s="26" t="n"/>
      <c r="E143" s="31" t="n"/>
      <c r="F143" s="24">
        <f>IF(OR(A143="",E143=""),"",E143-A143)</f>
        <v/>
      </c>
      <c r="G143" s="27" t="n"/>
      <c r="H143" s="33">
        <f>IF(G143="","",ROUND(G143*1000/22500,2))</f>
        <v/>
      </c>
      <c r="I143" s="33">
        <f>IFERROR(IF(D143="","",VALUE(MID(D143,2,5))),"")</f>
        <v/>
      </c>
      <c r="J143" s="28">
        <f>IF(OR(H143="",I143=""),"",IF(H143&gt;=I143,"Pass","Fail"))</f>
        <v/>
      </c>
    </row>
    <row r="144">
      <c r="A144" s="31" t="n"/>
      <c r="B144" s="26" t="n"/>
      <c r="C144" s="26" t="n"/>
      <c r="D144" s="26" t="n"/>
      <c r="E144" s="31" t="n"/>
      <c r="F144" s="24">
        <f>IF(OR(A144="",E144=""),"",E144-A144)</f>
        <v/>
      </c>
      <c r="G144" s="27" t="n"/>
      <c r="H144" s="33">
        <f>IF(G144="","",ROUND(G144*1000/22500,2))</f>
        <v/>
      </c>
      <c r="I144" s="33">
        <f>IFERROR(IF(D144="","",VALUE(MID(D144,2,5))),"")</f>
        <v/>
      </c>
      <c r="J144" s="28">
        <f>IF(OR(H144="",I144=""),"",IF(H144&gt;=I144,"Pass","Fail"))</f>
        <v/>
      </c>
    </row>
    <row r="145">
      <c r="A145" s="31" t="n"/>
      <c r="B145" s="26" t="n"/>
      <c r="C145" s="26" t="n"/>
      <c r="D145" s="26" t="n"/>
      <c r="E145" s="31" t="n"/>
      <c r="F145" s="24">
        <f>IF(OR(A145="",E145=""),"",E145-A145)</f>
        <v/>
      </c>
      <c r="G145" s="27" t="n"/>
      <c r="H145" s="33">
        <f>IF(G145="","",ROUND(G145*1000/22500,2))</f>
        <v/>
      </c>
      <c r="I145" s="33">
        <f>IFERROR(IF(D145="","",VALUE(MID(D145,2,5))),"")</f>
        <v/>
      </c>
      <c r="J145" s="28">
        <f>IF(OR(H145="",I145=""),"",IF(H145&gt;=I145,"Pass","Fail"))</f>
        <v/>
      </c>
    </row>
    <row r="146">
      <c r="A146" s="31" t="n"/>
      <c r="B146" s="26" t="n"/>
      <c r="C146" s="26" t="n"/>
      <c r="D146" s="26" t="n"/>
      <c r="E146" s="31" t="n"/>
      <c r="F146" s="24">
        <f>IF(OR(A146="",E146=""),"",E146-A146)</f>
        <v/>
      </c>
      <c r="G146" s="27" t="n"/>
      <c r="H146" s="33">
        <f>IF(G146="","",ROUND(G146*1000/22500,2))</f>
        <v/>
      </c>
      <c r="I146" s="33">
        <f>IFERROR(IF(D146="","",VALUE(MID(D146,2,5))),"")</f>
        <v/>
      </c>
      <c r="J146" s="28">
        <f>IF(OR(H146="",I146=""),"",IF(H146&gt;=I146,"Pass","Fail"))</f>
        <v/>
      </c>
    </row>
    <row r="147">
      <c r="A147" s="31" t="n"/>
      <c r="B147" s="26" t="n"/>
      <c r="C147" s="26" t="n"/>
      <c r="D147" s="26" t="n"/>
      <c r="E147" s="31" t="n"/>
      <c r="F147" s="24">
        <f>IF(OR(A147="",E147=""),"",E147-A147)</f>
        <v/>
      </c>
      <c r="G147" s="27" t="n"/>
      <c r="H147" s="33">
        <f>IF(G147="","",ROUND(G147*1000/22500,2))</f>
        <v/>
      </c>
      <c r="I147" s="33">
        <f>IFERROR(IF(D147="","",VALUE(MID(D147,2,5))),"")</f>
        <v/>
      </c>
      <c r="J147" s="28">
        <f>IF(OR(H147="",I147=""),"",IF(H147&gt;=I147,"Pass","Fail"))</f>
        <v/>
      </c>
    </row>
    <row r="148">
      <c r="A148" s="31" t="n"/>
      <c r="B148" s="26" t="n"/>
      <c r="C148" s="26" t="n"/>
      <c r="D148" s="26" t="n"/>
      <c r="E148" s="31" t="n"/>
      <c r="F148" s="24">
        <f>IF(OR(A148="",E148=""),"",E148-A148)</f>
        <v/>
      </c>
      <c r="G148" s="27" t="n"/>
      <c r="H148" s="33">
        <f>IF(G148="","",ROUND(G148*1000/22500,2))</f>
        <v/>
      </c>
      <c r="I148" s="33">
        <f>IFERROR(IF(D148="","",VALUE(MID(D148,2,5))),"")</f>
        <v/>
      </c>
      <c r="J148" s="28">
        <f>IF(OR(H148="",I148=""),"",IF(H148&gt;=I148,"Pass","Fail"))</f>
        <v/>
      </c>
    </row>
    <row r="149">
      <c r="A149" s="31" t="n"/>
      <c r="B149" s="26" t="n"/>
      <c r="C149" s="26" t="n"/>
      <c r="D149" s="26" t="n"/>
      <c r="E149" s="31" t="n"/>
      <c r="F149" s="24">
        <f>IF(OR(A149="",E149=""),"",E149-A149)</f>
        <v/>
      </c>
      <c r="G149" s="27" t="n"/>
      <c r="H149" s="33">
        <f>IF(G149="","",ROUND(G149*1000/22500,2))</f>
        <v/>
      </c>
      <c r="I149" s="33">
        <f>IFERROR(IF(D149="","",VALUE(MID(D149,2,5))),"")</f>
        <v/>
      </c>
      <c r="J149" s="28">
        <f>IF(OR(H149="",I149=""),"",IF(H149&gt;=I149,"Pass","Fail"))</f>
        <v/>
      </c>
    </row>
    <row r="150">
      <c r="A150" s="31" t="n"/>
      <c r="B150" s="26" t="n"/>
      <c r="C150" s="26" t="n"/>
      <c r="D150" s="26" t="n"/>
      <c r="E150" s="31" t="n"/>
      <c r="F150" s="24">
        <f>IF(OR(A150="",E150=""),"",E150-A150)</f>
        <v/>
      </c>
      <c r="G150" s="27" t="n"/>
      <c r="H150" s="33">
        <f>IF(G150="","",ROUND(G150*1000/22500,2))</f>
        <v/>
      </c>
      <c r="I150" s="33">
        <f>IFERROR(IF(D150="","",VALUE(MID(D150,2,5))),"")</f>
        <v/>
      </c>
      <c r="J150" s="28">
        <f>IF(OR(H150="",I150=""),"",IF(H150&gt;=I150,"Pass","Fail"))</f>
        <v/>
      </c>
    </row>
    <row r="151">
      <c r="A151" s="31" t="n"/>
      <c r="B151" s="26" t="n"/>
      <c r="C151" s="26" t="n"/>
      <c r="D151" s="26" t="n"/>
      <c r="E151" s="31" t="n"/>
      <c r="F151" s="24">
        <f>IF(OR(A151="",E151=""),"",E151-A151)</f>
        <v/>
      </c>
      <c r="G151" s="27" t="n"/>
      <c r="H151" s="33">
        <f>IF(G151="","",ROUND(G151*1000/22500,2))</f>
        <v/>
      </c>
      <c r="I151" s="33">
        <f>IFERROR(IF(D151="","",VALUE(MID(D151,2,5))),"")</f>
        <v/>
      </c>
      <c r="J151" s="28">
        <f>IF(OR(H151="",I151=""),"",IF(H151&gt;=I151,"Pass","Fail"))</f>
        <v/>
      </c>
    </row>
    <row r="152">
      <c r="A152" s="31" t="n"/>
      <c r="B152" s="26" t="n"/>
      <c r="C152" s="26" t="n"/>
      <c r="D152" s="26" t="n"/>
      <c r="E152" s="31" t="n"/>
      <c r="F152" s="24">
        <f>IF(OR(A152="",E152=""),"",E152-A152)</f>
        <v/>
      </c>
      <c r="G152" s="27" t="n"/>
      <c r="H152" s="33">
        <f>IF(G152="","",ROUND(G152*1000/22500,2))</f>
        <v/>
      </c>
      <c r="I152" s="33">
        <f>IFERROR(IF(D152="","",VALUE(MID(D152,2,5))),"")</f>
        <v/>
      </c>
      <c r="J152" s="28">
        <f>IF(OR(H152="",I152=""),"",IF(H152&gt;=I152,"Pass","Fail"))</f>
        <v/>
      </c>
    </row>
    <row r="153">
      <c r="A153" s="31" t="n"/>
      <c r="B153" s="26" t="n"/>
      <c r="C153" s="26" t="n"/>
      <c r="D153" s="26" t="n"/>
      <c r="E153" s="31" t="n"/>
      <c r="F153" s="24">
        <f>IF(OR(A153="",E153=""),"",E153-A153)</f>
        <v/>
      </c>
      <c r="G153" s="27" t="n"/>
      <c r="H153" s="33">
        <f>IF(G153="","",ROUND(G153*1000/22500,2))</f>
        <v/>
      </c>
      <c r="I153" s="33">
        <f>IFERROR(IF(D153="","",VALUE(MID(D153,2,5))),"")</f>
        <v/>
      </c>
      <c r="J153" s="28">
        <f>IF(OR(H153="",I153=""),"",IF(H153&gt;=I153,"Pass","Fail"))</f>
        <v/>
      </c>
    </row>
    <row r="154">
      <c r="A154" s="31" t="n"/>
      <c r="B154" s="26" t="n"/>
      <c r="C154" s="26" t="n"/>
      <c r="D154" s="26" t="n"/>
      <c r="E154" s="31" t="n"/>
      <c r="F154" s="24">
        <f>IF(OR(A154="",E154=""),"",E154-A154)</f>
        <v/>
      </c>
      <c r="G154" s="27" t="n"/>
      <c r="H154" s="33">
        <f>IF(G154="","",ROUND(G154*1000/22500,2))</f>
        <v/>
      </c>
      <c r="I154" s="33">
        <f>IFERROR(IF(D154="","",VALUE(MID(D154,2,5))),"")</f>
        <v/>
      </c>
      <c r="J154" s="28">
        <f>IF(OR(H154="",I154=""),"",IF(H154&gt;=I154,"Pass","Fail"))</f>
        <v/>
      </c>
    </row>
    <row r="155">
      <c r="A155" s="31" t="n"/>
      <c r="B155" s="26" t="n"/>
      <c r="C155" s="26" t="n"/>
      <c r="D155" s="26" t="n"/>
      <c r="E155" s="31" t="n"/>
      <c r="F155" s="24">
        <f>IF(OR(A155="",E155=""),"",E155-A155)</f>
        <v/>
      </c>
      <c r="G155" s="27" t="n"/>
      <c r="H155" s="33">
        <f>IF(G155="","",ROUND(G155*1000/22500,2))</f>
        <v/>
      </c>
      <c r="I155" s="33">
        <f>IFERROR(IF(D155="","",VALUE(MID(D155,2,5))),"")</f>
        <v/>
      </c>
      <c r="J155" s="28">
        <f>IF(OR(H155="",I155=""),"",IF(H155&gt;=I155,"Pass","Fail"))</f>
        <v/>
      </c>
    </row>
    <row r="156">
      <c r="A156" s="31" t="n"/>
      <c r="B156" s="26" t="n"/>
      <c r="C156" s="26" t="n"/>
      <c r="D156" s="26" t="n"/>
      <c r="E156" s="31" t="n"/>
      <c r="F156" s="24">
        <f>IF(OR(A156="",E156=""),"",E156-A156)</f>
        <v/>
      </c>
      <c r="G156" s="27" t="n"/>
      <c r="H156" s="33">
        <f>IF(G156="","",ROUND(G156*1000/22500,2))</f>
        <v/>
      </c>
      <c r="I156" s="33">
        <f>IFERROR(IF(D156="","",VALUE(MID(D156,2,5))),"")</f>
        <v/>
      </c>
      <c r="J156" s="28">
        <f>IF(OR(H156="",I156=""),"",IF(H156&gt;=I156,"Pass","Fail"))</f>
        <v/>
      </c>
    </row>
    <row r="157">
      <c r="A157" s="31" t="n"/>
      <c r="B157" s="26" t="n"/>
      <c r="C157" s="26" t="n"/>
      <c r="D157" s="26" t="n"/>
      <c r="E157" s="31" t="n"/>
      <c r="F157" s="24">
        <f>IF(OR(A157="",E157=""),"",E157-A157)</f>
        <v/>
      </c>
      <c r="G157" s="27" t="n"/>
      <c r="H157" s="33">
        <f>IF(G157="","",ROUND(G157*1000/22500,2))</f>
        <v/>
      </c>
      <c r="I157" s="33">
        <f>IFERROR(IF(D157="","",VALUE(MID(D157,2,5))),"")</f>
        <v/>
      </c>
      <c r="J157" s="28">
        <f>IF(OR(H157="",I157=""),"",IF(H157&gt;=I157,"Pass","Fail"))</f>
        <v/>
      </c>
    </row>
    <row r="158">
      <c r="A158" s="31" t="n"/>
      <c r="B158" s="26" t="n"/>
      <c r="C158" s="26" t="n"/>
      <c r="D158" s="26" t="n"/>
      <c r="E158" s="31" t="n"/>
      <c r="F158" s="24">
        <f>IF(OR(A158="",E158=""),"",E158-A158)</f>
        <v/>
      </c>
      <c r="G158" s="27" t="n"/>
      <c r="H158" s="33">
        <f>IF(G158="","",ROUND(G158*1000/22500,2))</f>
        <v/>
      </c>
      <c r="I158" s="33">
        <f>IFERROR(IF(D158="","",VALUE(MID(D158,2,5))),"")</f>
        <v/>
      </c>
      <c r="J158" s="28">
        <f>IF(OR(H158="",I158=""),"",IF(H158&gt;=I158,"Pass","Fail"))</f>
        <v/>
      </c>
    </row>
    <row r="159">
      <c r="A159" s="31" t="n"/>
      <c r="B159" s="26" t="n"/>
      <c r="C159" s="26" t="n"/>
      <c r="D159" s="26" t="n"/>
      <c r="E159" s="31" t="n"/>
      <c r="F159" s="24">
        <f>IF(OR(A159="",E159=""),"",E159-A159)</f>
        <v/>
      </c>
      <c r="G159" s="27" t="n"/>
      <c r="H159" s="33">
        <f>IF(G159="","",ROUND(G159*1000/22500,2))</f>
        <v/>
      </c>
      <c r="I159" s="33">
        <f>IFERROR(IF(D159="","",VALUE(MID(D159,2,5))),"")</f>
        <v/>
      </c>
      <c r="J159" s="28">
        <f>IF(OR(H159="",I159=""),"",IF(H159&gt;=I159,"Pass","Fail"))</f>
        <v/>
      </c>
    </row>
    <row r="160">
      <c r="A160" s="31" t="n"/>
      <c r="B160" s="26" t="n"/>
      <c r="C160" s="26" t="n"/>
      <c r="D160" s="26" t="n"/>
      <c r="E160" s="31" t="n"/>
      <c r="F160" s="24">
        <f>IF(OR(A160="",E160=""),"",E160-A160)</f>
        <v/>
      </c>
      <c r="G160" s="27" t="n"/>
      <c r="H160" s="33">
        <f>IF(G160="","",ROUND(G160*1000/22500,2))</f>
        <v/>
      </c>
      <c r="I160" s="33">
        <f>IFERROR(IF(D160="","",VALUE(MID(D160,2,5))),"")</f>
        <v/>
      </c>
      <c r="J160" s="28">
        <f>IF(OR(H160="",I160=""),"",IF(H160&gt;=I160,"Pass","Fail"))</f>
        <v/>
      </c>
    </row>
    <row r="161">
      <c r="A161" s="31" t="n"/>
      <c r="B161" s="26" t="n"/>
      <c r="C161" s="26" t="n"/>
      <c r="D161" s="26" t="n"/>
      <c r="E161" s="31" t="n"/>
      <c r="F161" s="24">
        <f>IF(OR(A161="",E161=""),"",E161-A161)</f>
        <v/>
      </c>
      <c r="G161" s="27" t="n"/>
      <c r="H161" s="33">
        <f>IF(G161="","",ROUND(G161*1000/22500,2))</f>
        <v/>
      </c>
      <c r="I161" s="33">
        <f>IFERROR(IF(D161="","",VALUE(MID(D161,2,5))),"")</f>
        <v/>
      </c>
      <c r="J161" s="28">
        <f>IF(OR(H161="",I161=""),"",IF(H161&gt;=I161,"Pass","Fail"))</f>
        <v/>
      </c>
    </row>
    <row r="162">
      <c r="A162" s="31" t="n"/>
      <c r="B162" s="26" t="n"/>
      <c r="C162" s="26" t="n"/>
      <c r="D162" s="26" t="n"/>
      <c r="E162" s="31" t="n"/>
      <c r="F162" s="24">
        <f>IF(OR(A162="",E162=""),"",E162-A162)</f>
        <v/>
      </c>
      <c r="G162" s="27" t="n"/>
      <c r="H162" s="33">
        <f>IF(G162="","",ROUND(G162*1000/22500,2))</f>
        <v/>
      </c>
      <c r="I162" s="33">
        <f>IFERROR(IF(D162="","",VALUE(MID(D162,2,5))),"")</f>
        <v/>
      </c>
      <c r="J162" s="28">
        <f>IF(OR(H162="",I162=""),"",IF(H162&gt;=I162,"Pass","Fail"))</f>
        <v/>
      </c>
    </row>
    <row r="163">
      <c r="A163" s="31" t="n"/>
      <c r="B163" s="26" t="n"/>
      <c r="C163" s="26" t="n"/>
      <c r="D163" s="26" t="n"/>
      <c r="E163" s="31" t="n"/>
      <c r="F163" s="24">
        <f>IF(OR(A163="",E163=""),"",E163-A163)</f>
        <v/>
      </c>
      <c r="G163" s="27" t="n"/>
      <c r="H163" s="33">
        <f>IF(G163="","",ROUND(G163*1000/22500,2))</f>
        <v/>
      </c>
      <c r="I163" s="33">
        <f>IFERROR(IF(D163="","",VALUE(MID(D163,2,5))),"")</f>
        <v/>
      </c>
      <c r="J163" s="28">
        <f>IF(OR(H163="",I163=""),"",IF(H163&gt;=I163,"Pass","Fail"))</f>
        <v/>
      </c>
    </row>
    <row r="164">
      <c r="A164" s="31" t="n"/>
      <c r="B164" s="26" t="n"/>
      <c r="C164" s="26" t="n"/>
      <c r="D164" s="26" t="n"/>
      <c r="E164" s="31" t="n"/>
      <c r="F164" s="24">
        <f>IF(OR(A164="",E164=""),"",E164-A164)</f>
        <v/>
      </c>
      <c r="G164" s="27" t="n"/>
      <c r="H164" s="33">
        <f>IF(G164="","",ROUND(G164*1000/22500,2))</f>
        <v/>
      </c>
      <c r="I164" s="33">
        <f>IFERROR(IF(D164="","",VALUE(MID(D164,2,5))),"")</f>
        <v/>
      </c>
      <c r="J164" s="28">
        <f>IF(OR(H164="",I164=""),"",IF(H164&gt;=I164,"Pass","Fail"))</f>
        <v/>
      </c>
    </row>
    <row r="165">
      <c r="A165" s="31" t="n"/>
      <c r="B165" s="26" t="n"/>
      <c r="C165" s="26" t="n"/>
      <c r="D165" s="26" t="n"/>
      <c r="E165" s="31" t="n"/>
      <c r="F165" s="24">
        <f>IF(OR(A165="",E165=""),"",E165-A165)</f>
        <v/>
      </c>
      <c r="G165" s="27" t="n"/>
      <c r="H165" s="33">
        <f>IF(G165="","",ROUND(G165*1000/22500,2))</f>
        <v/>
      </c>
      <c r="I165" s="33">
        <f>IFERROR(IF(D165="","",VALUE(MID(D165,2,5))),"")</f>
        <v/>
      </c>
      <c r="J165" s="28">
        <f>IF(OR(H165="",I165=""),"",IF(H165&gt;=I165,"Pass","Fail"))</f>
        <v/>
      </c>
    </row>
    <row r="166">
      <c r="A166" s="31" t="n"/>
      <c r="B166" s="26" t="n"/>
      <c r="C166" s="26" t="n"/>
      <c r="D166" s="26" t="n"/>
      <c r="E166" s="31" t="n"/>
      <c r="F166" s="24">
        <f>IF(OR(A166="",E166=""),"",E166-A166)</f>
        <v/>
      </c>
      <c r="G166" s="27" t="n"/>
      <c r="H166" s="33">
        <f>IF(G166="","",ROUND(G166*1000/22500,2))</f>
        <v/>
      </c>
      <c r="I166" s="33">
        <f>IFERROR(IF(D166="","",VALUE(MID(D166,2,5))),"")</f>
        <v/>
      </c>
      <c r="J166" s="28">
        <f>IF(OR(H166="",I166=""),"",IF(H166&gt;=I166,"Pass","Fail"))</f>
        <v/>
      </c>
    </row>
    <row r="167">
      <c r="A167" s="31" t="n"/>
      <c r="B167" s="26" t="n"/>
      <c r="C167" s="26" t="n"/>
      <c r="D167" s="26" t="n"/>
      <c r="E167" s="31" t="n"/>
      <c r="F167" s="24">
        <f>IF(OR(A167="",E167=""),"",E167-A167)</f>
        <v/>
      </c>
      <c r="G167" s="27" t="n"/>
      <c r="H167" s="33">
        <f>IF(G167="","",ROUND(G167*1000/22500,2))</f>
        <v/>
      </c>
      <c r="I167" s="33">
        <f>IFERROR(IF(D167="","",VALUE(MID(D167,2,5))),"")</f>
        <v/>
      </c>
      <c r="J167" s="28">
        <f>IF(OR(H167="",I167=""),"",IF(H167&gt;=I167,"Pass","Fail"))</f>
        <v/>
      </c>
    </row>
    <row r="168">
      <c r="A168" s="31" t="n"/>
      <c r="B168" s="26" t="n"/>
      <c r="C168" s="26" t="n"/>
      <c r="D168" s="26" t="n"/>
      <c r="E168" s="31" t="n"/>
      <c r="F168" s="24">
        <f>IF(OR(A168="",E168=""),"",E168-A168)</f>
        <v/>
      </c>
      <c r="G168" s="27" t="n"/>
      <c r="H168" s="33">
        <f>IF(G168="","",ROUND(G168*1000/22500,2))</f>
        <v/>
      </c>
      <c r="I168" s="33">
        <f>IFERROR(IF(D168="","",VALUE(MID(D168,2,5))),"")</f>
        <v/>
      </c>
      <c r="J168" s="28">
        <f>IF(OR(H168="",I168=""),"",IF(H168&gt;=I168,"Pass","Fail"))</f>
        <v/>
      </c>
    </row>
    <row r="169">
      <c r="A169" s="31" t="n"/>
      <c r="B169" s="26" t="n"/>
      <c r="C169" s="26" t="n"/>
      <c r="D169" s="26" t="n"/>
      <c r="E169" s="31" t="n"/>
      <c r="F169" s="24">
        <f>IF(OR(A169="",E169=""),"",E169-A169)</f>
        <v/>
      </c>
      <c r="G169" s="27" t="n"/>
      <c r="H169" s="33">
        <f>IF(G169="","",ROUND(G169*1000/22500,2))</f>
        <v/>
      </c>
      <c r="I169" s="33">
        <f>IFERROR(IF(D169="","",VALUE(MID(D169,2,5))),"")</f>
        <v/>
      </c>
      <c r="J169" s="28">
        <f>IF(OR(H169="",I169=""),"",IF(H169&gt;=I169,"Pass","Fail"))</f>
        <v/>
      </c>
    </row>
    <row r="170">
      <c r="A170" s="31" t="n"/>
      <c r="B170" s="26" t="n"/>
      <c r="C170" s="26" t="n"/>
      <c r="D170" s="26" t="n"/>
      <c r="E170" s="31" t="n"/>
      <c r="F170" s="24">
        <f>IF(OR(A170="",E170=""),"",E170-A170)</f>
        <v/>
      </c>
      <c r="G170" s="27" t="n"/>
      <c r="H170" s="33">
        <f>IF(G170="","",ROUND(G170*1000/22500,2))</f>
        <v/>
      </c>
      <c r="I170" s="33">
        <f>IFERROR(IF(D170="","",VALUE(MID(D170,2,5))),"")</f>
        <v/>
      </c>
      <c r="J170" s="28">
        <f>IF(OR(H170="",I170=""),"",IF(H170&gt;=I170,"Pass","Fail"))</f>
        <v/>
      </c>
    </row>
    <row r="171">
      <c r="A171" s="31" t="n"/>
      <c r="B171" s="26" t="n"/>
      <c r="C171" s="26" t="n"/>
      <c r="D171" s="26" t="n"/>
      <c r="E171" s="31" t="n"/>
      <c r="F171" s="24">
        <f>IF(OR(A171="",E171=""),"",E171-A171)</f>
        <v/>
      </c>
      <c r="G171" s="27" t="n"/>
      <c r="H171" s="33">
        <f>IF(G171="","",ROUND(G171*1000/22500,2))</f>
        <v/>
      </c>
      <c r="I171" s="33">
        <f>IFERROR(IF(D171="","",VALUE(MID(D171,2,5))),"")</f>
        <v/>
      </c>
      <c r="J171" s="28">
        <f>IF(OR(H171="",I171=""),"",IF(H171&gt;=I171,"Pass","Fail"))</f>
        <v/>
      </c>
    </row>
    <row r="172">
      <c r="A172" s="31" t="n"/>
      <c r="B172" s="26" t="n"/>
      <c r="C172" s="26" t="n"/>
      <c r="D172" s="26" t="n"/>
      <c r="E172" s="31" t="n"/>
      <c r="F172" s="24">
        <f>IF(OR(A172="",E172=""),"",E172-A172)</f>
        <v/>
      </c>
      <c r="G172" s="27" t="n"/>
      <c r="H172" s="33">
        <f>IF(G172="","",ROUND(G172*1000/22500,2))</f>
        <v/>
      </c>
      <c r="I172" s="33">
        <f>IFERROR(IF(D172="","",VALUE(MID(D172,2,5))),"")</f>
        <v/>
      </c>
      <c r="J172" s="28">
        <f>IF(OR(H172="",I172=""),"",IF(H172&gt;=I172,"Pass","Fail"))</f>
        <v/>
      </c>
    </row>
    <row r="173">
      <c r="A173" s="31" t="n"/>
      <c r="B173" s="26" t="n"/>
      <c r="C173" s="26" t="n"/>
      <c r="D173" s="26" t="n"/>
      <c r="E173" s="31" t="n"/>
      <c r="F173" s="24">
        <f>IF(OR(A173="",E173=""),"",E173-A173)</f>
        <v/>
      </c>
      <c r="G173" s="27" t="n"/>
      <c r="H173" s="33">
        <f>IF(G173="","",ROUND(G173*1000/22500,2))</f>
        <v/>
      </c>
      <c r="I173" s="33">
        <f>IFERROR(IF(D173="","",VALUE(MID(D173,2,5))),"")</f>
        <v/>
      </c>
      <c r="J173" s="28">
        <f>IF(OR(H173="",I173=""),"",IF(H173&gt;=I173,"Pass","Fail"))</f>
        <v/>
      </c>
    </row>
    <row r="174">
      <c r="A174" s="31" t="n"/>
      <c r="B174" s="26" t="n"/>
      <c r="C174" s="26" t="n"/>
      <c r="D174" s="26" t="n"/>
      <c r="E174" s="31" t="n"/>
      <c r="F174" s="24">
        <f>IF(OR(A174="",E174=""),"",E174-A174)</f>
        <v/>
      </c>
      <c r="G174" s="27" t="n"/>
      <c r="H174" s="33">
        <f>IF(G174="","",ROUND(G174*1000/22500,2))</f>
        <v/>
      </c>
      <c r="I174" s="33">
        <f>IFERROR(IF(D174="","",VALUE(MID(D174,2,5))),"")</f>
        <v/>
      </c>
      <c r="J174" s="28">
        <f>IF(OR(H174="",I174=""),"",IF(H174&gt;=I174,"Pass","Fail"))</f>
        <v/>
      </c>
    </row>
    <row r="175">
      <c r="A175" s="31" t="n"/>
      <c r="B175" s="26" t="n"/>
      <c r="C175" s="26" t="n"/>
      <c r="D175" s="26" t="n"/>
      <c r="E175" s="31" t="n"/>
      <c r="F175" s="24">
        <f>IF(OR(A175="",E175=""),"",E175-A175)</f>
        <v/>
      </c>
      <c r="G175" s="27" t="n"/>
      <c r="H175" s="33">
        <f>IF(G175="","",ROUND(G175*1000/22500,2))</f>
        <v/>
      </c>
      <c r="I175" s="33">
        <f>IFERROR(IF(D175="","",VALUE(MID(D175,2,5))),"")</f>
        <v/>
      </c>
      <c r="J175" s="28">
        <f>IF(OR(H175="",I175=""),"",IF(H175&gt;=I175,"Pass","Fail"))</f>
        <v/>
      </c>
    </row>
    <row r="176">
      <c r="A176" s="31" t="n"/>
      <c r="B176" s="26" t="n"/>
      <c r="C176" s="26" t="n"/>
      <c r="D176" s="26" t="n"/>
      <c r="E176" s="31" t="n"/>
      <c r="F176" s="24">
        <f>IF(OR(A176="",E176=""),"",E176-A176)</f>
        <v/>
      </c>
      <c r="G176" s="27" t="n"/>
      <c r="H176" s="33">
        <f>IF(G176="","",ROUND(G176*1000/22500,2))</f>
        <v/>
      </c>
      <c r="I176" s="33">
        <f>IFERROR(IF(D176="","",VALUE(MID(D176,2,5))),"")</f>
        <v/>
      </c>
      <c r="J176" s="28">
        <f>IF(OR(H176="",I176=""),"",IF(H176&gt;=I176,"Pass","Fail"))</f>
        <v/>
      </c>
    </row>
    <row r="177">
      <c r="A177" s="31" t="n"/>
      <c r="B177" s="26" t="n"/>
      <c r="C177" s="26" t="n"/>
      <c r="D177" s="26" t="n"/>
      <c r="E177" s="31" t="n"/>
      <c r="F177" s="24">
        <f>IF(OR(A177="",E177=""),"",E177-A177)</f>
        <v/>
      </c>
      <c r="G177" s="27" t="n"/>
      <c r="H177" s="33">
        <f>IF(G177="","",ROUND(G177*1000/22500,2))</f>
        <v/>
      </c>
      <c r="I177" s="33">
        <f>IFERROR(IF(D177="","",VALUE(MID(D177,2,5))),"")</f>
        <v/>
      </c>
      <c r="J177" s="28">
        <f>IF(OR(H177="",I177=""),"",IF(H177&gt;=I177,"Pass","Fail"))</f>
        <v/>
      </c>
    </row>
    <row r="178">
      <c r="A178" s="31" t="n"/>
      <c r="B178" s="26" t="n"/>
      <c r="C178" s="26" t="n"/>
      <c r="D178" s="26" t="n"/>
      <c r="E178" s="31" t="n"/>
      <c r="F178" s="24">
        <f>IF(OR(A178="",E178=""),"",E178-A178)</f>
        <v/>
      </c>
      <c r="G178" s="27" t="n"/>
      <c r="H178" s="33">
        <f>IF(G178="","",ROUND(G178*1000/22500,2))</f>
        <v/>
      </c>
      <c r="I178" s="33">
        <f>IFERROR(IF(D178="","",VALUE(MID(D178,2,5))),"")</f>
        <v/>
      </c>
      <c r="J178" s="28">
        <f>IF(OR(H178="",I178=""),"",IF(H178&gt;=I178,"Pass","Fail"))</f>
        <v/>
      </c>
    </row>
    <row r="179">
      <c r="A179" s="31" t="n"/>
      <c r="B179" s="26" t="n"/>
      <c r="C179" s="26" t="n"/>
      <c r="D179" s="26" t="n"/>
      <c r="E179" s="31" t="n"/>
      <c r="F179" s="24">
        <f>IF(OR(A179="",E179=""),"",E179-A179)</f>
        <v/>
      </c>
      <c r="G179" s="27" t="n"/>
      <c r="H179" s="33">
        <f>IF(G179="","",ROUND(G179*1000/22500,2))</f>
        <v/>
      </c>
      <c r="I179" s="33">
        <f>IFERROR(IF(D179="","",VALUE(MID(D179,2,5))),"")</f>
        <v/>
      </c>
      <c r="J179" s="28">
        <f>IF(OR(H179="",I179=""),"",IF(H179&gt;=I179,"Pass","Fail"))</f>
        <v/>
      </c>
    </row>
    <row r="180">
      <c r="A180" s="31" t="n"/>
      <c r="B180" s="26" t="n"/>
      <c r="C180" s="26" t="n"/>
      <c r="D180" s="26" t="n"/>
      <c r="E180" s="31" t="n"/>
      <c r="F180" s="24">
        <f>IF(OR(A180="",E180=""),"",E180-A180)</f>
        <v/>
      </c>
      <c r="G180" s="27" t="n"/>
      <c r="H180" s="33">
        <f>IF(G180="","",ROUND(G180*1000/22500,2))</f>
        <v/>
      </c>
      <c r="I180" s="33">
        <f>IFERROR(IF(D180="","",VALUE(MID(D180,2,5))),"")</f>
        <v/>
      </c>
      <c r="J180" s="28">
        <f>IF(OR(H180="",I180=""),"",IF(H180&gt;=I180,"Pass","Fail"))</f>
        <v/>
      </c>
    </row>
    <row r="181">
      <c r="A181" s="31" t="n"/>
      <c r="B181" s="26" t="n"/>
      <c r="C181" s="26" t="n"/>
      <c r="D181" s="26" t="n"/>
      <c r="E181" s="31" t="n"/>
      <c r="F181" s="24">
        <f>IF(OR(A181="",E181=""),"",E181-A181)</f>
        <v/>
      </c>
      <c r="G181" s="27" t="n"/>
      <c r="H181" s="33">
        <f>IF(G181="","",ROUND(G181*1000/22500,2))</f>
        <v/>
      </c>
      <c r="I181" s="33">
        <f>IFERROR(IF(D181="","",VALUE(MID(D181,2,5))),"")</f>
        <v/>
      </c>
      <c r="J181" s="28">
        <f>IF(OR(H181="",I181=""),"",IF(H181&gt;=I181,"Pass","Fail"))</f>
        <v/>
      </c>
    </row>
    <row r="182">
      <c r="A182" s="31" t="n"/>
      <c r="B182" s="26" t="n"/>
      <c r="C182" s="26" t="n"/>
      <c r="D182" s="26" t="n"/>
      <c r="E182" s="31" t="n"/>
      <c r="F182" s="24">
        <f>IF(OR(A182="",E182=""),"",E182-A182)</f>
        <v/>
      </c>
      <c r="G182" s="27" t="n"/>
      <c r="H182" s="33">
        <f>IF(G182="","",ROUND(G182*1000/22500,2))</f>
        <v/>
      </c>
      <c r="I182" s="33">
        <f>IFERROR(IF(D182="","",VALUE(MID(D182,2,5))),"")</f>
        <v/>
      </c>
      <c r="J182" s="28">
        <f>IF(OR(H182="",I182=""),"",IF(H182&gt;=I182,"Pass","Fail"))</f>
        <v/>
      </c>
    </row>
    <row r="183">
      <c r="A183" s="31" t="n"/>
      <c r="B183" s="26" t="n"/>
      <c r="C183" s="26" t="n"/>
      <c r="D183" s="26" t="n"/>
      <c r="E183" s="31" t="n"/>
      <c r="F183" s="24">
        <f>IF(OR(A183="",E183=""),"",E183-A183)</f>
        <v/>
      </c>
      <c r="G183" s="27" t="n"/>
      <c r="H183" s="33">
        <f>IF(G183="","",ROUND(G183*1000/22500,2))</f>
        <v/>
      </c>
      <c r="I183" s="33">
        <f>IFERROR(IF(D183="","",VALUE(MID(D183,2,5))),"")</f>
        <v/>
      </c>
      <c r="J183" s="28">
        <f>IF(OR(H183="",I183=""),"",IF(H183&gt;=I183,"Pass","Fail"))</f>
        <v/>
      </c>
    </row>
    <row r="184">
      <c r="A184" s="31" t="n"/>
      <c r="B184" s="26" t="n"/>
      <c r="C184" s="26" t="n"/>
      <c r="D184" s="26" t="n"/>
      <c r="E184" s="31" t="n"/>
      <c r="F184" s="24">
        <f>IF(OR(A184="",E184=""),"",E184-A184)</f>
        <v/>
      </c>
      <c r="G184" s="27" t="n"/>
      <c r="H184" s="33">
        <f>IF(G184="","",ROUND(G184*1000/22500,2))</f>
        <v/>
      </c>
      <c r="I184" s="33">
        <f>IFERROR(IF(D184="","",VALUE(MID(D184,2,5))),"")</f>
        <v/>
      </c>
      <c r="J184" s="28">
        <f>IF(OR(H184="",I184=""),"",IF(H184&gt;=I184,"Pass","Fail"))</f>
        <v/>
      </c>
    </row>
    <row r="185">
      <c r="A185" s="31" t="n"/>
      <c r="B185" s="26" t="n"/>
      <c r="C185" s="26" t="n"/>
      <c r="D185" s="26" t="n"/>
      <c r="E185" s="31" t="n"/>
      <c r="F185" s="24">
        <f>IF(OR(A185="",E185=""),"",E185-A185)</f>
        <v/>
      </c>
      <c r="G185" s="27" t="n"/>
      <c r="H185" s="33">
        <f>IF(G185="","",ROUND(G185*1000/22500,2))</f>
        <v/>
      </c>
      <c r="I185" s="33">
        <f>IFERROR(IF(D185="","",VALUE(MID(D185,2,5))),"")</f>
        <v/>
      </c>
      <c r="J185" s="28">
        <f>IF(OR(H185="",I185=""),"",IF(H185&gt;=I185,"Pass","Fail"))</f>
        <v/>
      </c>
    </row>
    <row r="186">
      <c r="A186" s="31" t="n"/>
      <c r="B186" s="26" t="n"/>
      <c r="C186" s="26" t="n"/>
      <c r="D186" s="26" t="n"/>
      <c r="E186" s="31" t="n"/>
      <c r="F186" s="24">
        <f>IF(OR(A186="",E186=""),"",E186-A186)</f>
        <v/>
      </c>
      <c r="G186" s="27" t="n"/>
      <c r="H186" s="33">
        <f>IF(G186="","",ROUND(G186*1000/22500,2))</f>
        <v/>
      </c>
      <c r="I186" s="33">
        <f>IFERROR(IF(D186="","",VALUE(MID(D186,2,5))),"")</f>
        <v/>
      </c>
      <c r="J186" s="28">
        <f>IF(OR(H186="",I186=""),"",IF(H186&gt;=I186,"Pass","Fail"))</f>
        <v/>
      </c>
    </row>
    <row r="187">
      <c r="A187" s="31" t="n"/>
      <c r="B187" s="26" t="n"/>
      <c r="C187" s="26" t="n"/>
      <c r="D187" s="26" t="n"/>
      <c r="E187" s="31" t="n"/>
      <c r="F187" s="24">
        <f>IF(OR(A187="",E187=""),"",E187-A187)</f>
        <v/>
      </c>
      <c r="G187" s="27" t="n"/>
      <c r="H187" s="33">
        <f>IF(G187="","",ROUND(G187*1000/22500,2))</f>
        <v/>
      </c>
      <c r="I187" s="33">
        <f>IFERROR(IF(D187="","",VALUE(MID(D187,2,5))),"")</f>
        <v/>
      </c>
      <c r="J187" s="28">
        <f>IF(OR(H187="",I187=""),"",IF(H187&gt;=I187,"Pass","Fail"))</f>
        <v/>
      </c>
    </row>
    <row r="188">
      <c r="A188" s="31" t="n"/>
      <c r="B188" s="26" t="n"/>
      <c r="C188" s="26" t="n"/>
      <c r="D188" s="26" t="n"/>
      <c r="E188" s="31" t="n"/>
      <c r="F188" s="24">
        <f>IF(OR(A188="",E188=""),"",E188-A188)</f>
        <v/>
      </c>
      <c r="G188" s="27" t="n"/>
      <c r="H188" s="33">
        <f>IF(G188="","",ROUND(G188*1000/22500,2))</f>
        <v/>
      </c>
      <c r="I188" s="33">
        <f>IFERROR(IF(D188="","",VALUE(MID(D188,2,5))),"")</f>
        <v/>
      </c>
      <c r="J188" s="28">
        <f>IF(OR(H188="",I188=""),"",IF(H188&gt;=I188,"Pass","Fail"))</f>
        <v/>
      </c>
    </row>
    <row r="189">
      <c r="A189" s="31" t="n"/>
      <c r="B189" s="26" t="n"/>
      <c r="C189" s="26" t="n"/>
      <c r="D189" s="26" t="n"/>
      <c r="E189" s="31" t="n"/>
      <c r="F189" s="24">
        <f>IF(OR(A189="",E189=""),"",E189-A189)</f>
        <v/>
      </c>
      <c r="G189" s="27" t="n"/>
      <c r="H189" s="33">
        <f>IF(G189="","",ROUND(G189*1000/22500,2))</f>
        <v/>
      </c>
      <c r="I189" s="33">
        <f>IFERROR(IF(D189="","",VALUE(MID(D189,2,5))),"")</f>
        <v/>
      </c>
      <c r="J189" s="28">
        <f>IF(OR(H189="",I189=""),"",IF(H189&gt;=I189,"Pass","Fail"))</f>
        <v/>
      </c>
    </row>
    <row r="190">
      <c r="A190" s="31" t="n"/>
      <c r="B190" s="26" t="n"/>
      <c r="C190" s="26" t="n"/>
      <c r="D190" s="26" t="n"/>
      <c r="E190" s="31" t="n"/>
      <c r="F190" s="24">
        <f>IF(OR(A190="",E190=""),"",E190-A190)</f>
        <v/>
      </c>
      <c r="G190" s="27" t="n"/>
      <c r="H190" s="33">
        <f>IF(G190="","",ROUND(G190*1000/22500,2))</f>
        <v/>
      </c>
      <c r="I190" s="33">
        <f>IFERROR(IF(D190="","",VALUE(MID(D190,2,5))),"")</f>
        <v/>
      </c>
      <c r="J190" s="28">
        <f>IF(OR(H190="",I190=""),"",IF(H190&gt;=I190,"Pass","Fail"))</f>
        <v/>
      </c>
    </row>
    <row r="191">
      <c r="A191" s="31" t="n"/>
      <c r="B191" s="26" t="n"/>
      <c r="C191" s="26" t="n"/>
      <c r="D191" s="26" t="n"/>
      <c r="E191" s="31" t="n"/>
      <c r="F191" s="24">
        <f>IF(OR(A191="",E191=""),"",E191-A191)</f>
        <v/>
      </c>
      <c r="G191" s="27" t="n"/>
      <c r="H191" s="33">
        <f>IF(G191="","",ROUND(G191*1000/22500,2))</f>
        <v/>
      </c>
      <c r="I191" s="33">
        <f>IFERROR(IF(D191="","",VALUE(MID(D191,2,5))),"")</f>
        <v/>
      </c>
      <c r="J191" s="28">
        <f>IF(OR(H191="",I191=""),"",IF(H191&gt;=I191,"Pass","Fail"))</f>
        <v/>
      </c>
    </row>
    <row r="192">
      <c r="A192" s="31" t="n"/>
      <c r="B192" s="26" t="n"/>
      <c r="C192" s="26" t="n"/>
      <c r="D192" s="26" t="n"/>
      <c r="E192" s="31" t="n"/>
      <c r="F192" s="24">
        <f>IF(OR(A192="",E192=""),"",E192-A192)</f>
        <v/>
      </c>
      <c r="G192" s="27" t="n"/>
      <c r="H192" s="33">
        <f>IF(G192="","",ROUND(G192*1000/22500,2))</f>
        <v/>
      </c>
      <c r="I192" s="33">
        <f>IFERROR(IF(D192="","",VALUE(MID(D192,2,5))),"")</f>
        <v/>
      </c>
      <c r="J192" s="28">
        <f>IF(OR(H192="",I192=""),"",IF(H192&gt;=I192,"Pass","Fail"))</f>
        <v/>
      </c>
    </row>
    <row r="193">
      <c r="A193" s="31" t="n"/>
      <c r="B193" s="26" t="n"/>
      <c r="C193" s="26" t="n"/>
      <c r="D193" s="26" t="n"/>
      <c r="E193" s="31" t="n"/>
      <c r="F193" s="24">
        <f>IF(OR(A193="",E193=""),"",E193-A193)</f>
        <v/>
      </c>
      <c r="G193" s="27" t="n"/>
      <c r="H193" s="33">
        <f>IF(G193="","",ROUND(G193*1000/22500,2))</f>
        <v/>
      </c>
      <c r="I193" s="33">
        <f>IFERROR(IF(D193="","",VALUE(MID(D193,2,5))),"")</f>
        <v/>
      </c>
      <c r="J193" s="28">
        <f>IF(OR(H193="",I193=""),"",IF(H193&gt;=I193,"Pass","Fail"))</f>
        <v/>
      </c>
    </row>
    <row r="194">
      <c r="A194" s="31" t="n"/>
      <c r="B194" s="26" t="n"/>
      <c r="C194" s="26" t="n"/>
      <c r="D194" s="26" t="n"/>
      <c r="E194" s="31" t="n"/>
      <c r="F194" s="24">
        <f>IF(OR(A194="",E194=""),"",E194-A194)</f>
        <v/>
      </c>
      <c r="G194" s="27" t="n"/>
      <c r="H194" s="33">
        <f>IF(G194="","",ROUND(G194*1000/22500,2))</f>
        <v/>
      </c>
      <c r="I194" s="33">
        <f>IFERROR(IF(D194="","",VALUE(MID(D194,2,5))),"")</f>
        <v/>
      </c>
      <c r="J194" s="28">
        <f>IF(OR(H194="",I194=""),"",IF(H194&gt;=I194,"Pass","Fail"))</f>
        <v/>
      </c>
    </row>
    <row r="195">
      <c r="A195" s="31" t="n"/>
      <c r="B195" s="26" t="n"/>
      <c r="C195" s="26" t="n"/>
      <c r="D195" s="26" t="n"/>
      <c r="E195" s="31" t="n"/>
      <c r="F195" s="24">
        <f>IF(OR(A195="",E195=""),"",E195-A195)</f>
        <v/>
      </c>
      <c r="G195" s="27" t="n"/>
      <c r="H195" s="33">
        <f>IF(G195="","",ROUND(G195*1000/22500,2))</f>
        <v/>
      </c>
      <c r="I195" s="33">
        <f>IFERROR(IF(D195="","",VALUE(MID(D195,2,5))),"")</f>
        <v/>
      </c>
      <c r="J195" s="28">
        <f>IF(OR(H195="",I195=""),"",IF(H195&gt;=I195,"Pass","Fail"))</f>
        <v/>
      </c>
    </row>
    <row r="196">
      <c r="A196" s="31" t="n"/>
      <c r="B196" s="26" t="n"/>
      <c r="C196" s="26" t="n"/>
      <c r="D196" s="26" t="n"/>
      <c r="E196" s="31" t="n"/>
      <c r="F196" s="24">
        <f>IF(OR(A196="",E196=""),"",E196-A196)</f>
        <v/>
      </c>
      <c r="G196" s="27" t="n"/>
      <c r="H196" s="33">
        <f>IF(G196="","",ROUND(G196*1000/22500,2))</f>
        <v/>
      </c>
      <c r="I196" s="33">
        <f>IFERROR(IF(D196="","",VALUE(MID(D196,2,5))),"")</f>
        <v/>
      </c>
      <c r="J196" s="28">
        <f>IF(OR(H196="",I196=""),"",IF(H196&gt;=I196,"Pass","Fail"))</f>
        <v/>
      </c>
    </row>
    <row r="197">
      <c r="A197" s="31" t="n"/>
      <c r="B197" s="26" t="n"/>
      <c r="C197" s="26" t="n"/>
      <c r="D197" s="26" t="n"/>
      <c r="E197" s="31" t="n"/>
      <c r="F197" s="24">
        <f>IF(OR(A197="",E197=""),"",E197-A197)</f>
        <v/>
      </c>
      <c r="G197" s="27" t="n"/>
      <c r="H197" s="33">
        <f>IF(G197="","",ROUND(G197*1000/22500,2))</f>
        <v/>
      </c>
      <c r="I197" s="33">
        <f>IFERROR(IF(D197="","",VALUE(MID(D197,2,5))),"")</f>
        <v/>
      </c>
      <c r="J197" s="28">
        <f>IF(OR(H197="",I197=""),"",IF(H197&gt;=I197,"Pass","Fail"))</f>
        <v/>
      </c>
    </row>
    <row r="198">
      <c r="A198" s="31" t="n"/>
      <c r="B198" s="26" t="n"/>
      <c r="C198" s="26" t="n"/>
      <c r="D198" s="26" t="n"/>
      <c r="E198" s="31" t="n"/>
      <c r="F198" s="24">
        <f>IF(OR(A198="",E198=""),"",E198-A198)</f>
        <v/>
      </c>
      <c r="G198" s="27" t="n"/>
      <c r="H198" s="33">
        <f>IF(G198="","",ROUND(G198*1000/22500,2))</f>
        <v/>
      </c>
      <c r="I198" s="33">
        <f>IFERROR(IF(D198="","",VALUE(MID(D198,2,5))),"")</f>
        <v/>
      </c>
      <c r="J198" s="28">
        <f>IF(OR(H198="",I198=""),"",IF(H198&gt;=I198,"Pass","Fail"))</f>
        <v/>
      </c>
    </row>
    <row r="199">
      <c r="A199" s="31" t="n"/>
      <c r="B199" s="26" t="n"/>
      <c r="C199" s="26" t="n"/>
      <c r="D199" s="26" t="n"/>
      <c r="E199" s="31" t="n"/>
      <c r="F199" s="24">
        <f>IF(OR(A199="",E199=""),"",E199-A199)</f>
        <v/>
      </c>
      <c r="G199" s="27" t="n"/>
      <c r="H199" s="33">
        <f>IF(G199="","",ROUND(G199*1000/22500,2))</f>
        <v/>
      </c>
      <c r="I199" s="33">
        <f>IFERROR(IF(D199="","",VALUE(MID(D199,2,5))),"")</f>
        <v/>
      </c>
      <c r="J199" s="28">
        <f>IF(OR(H199="",I199=""),"",IF(H199&gt;=I199,"Pass","Fail"))</f>
        <v/>
      </c>
    </row>
    <row r="200">
      <c r="A200" s="31" t="n"/>
      <c r="B200" s="26" t="n"/>
      <c r="C200" s="26" t="n"/>
      <c r="D200" s="26" t="n"/>
      <c r="E200" s="31" t="n"/>
      <c r="F200" s="24">
        <f>IF(OR(A200="",E200=""),"",E200-A200)</f>
        <v/>
      </c>
      <c r="G200" s="27" t="n"/>
      <c r="H200" s="33">
        <f>IF(G200="","",ROUND(G200*1000/22500,2))</f>
        <v/>
      </c>
      <c r="I200" s="33">
        <f>IFERROR(IF(D200="","",VALUE(MID(D200,2,5))),"")</f>
        <v/>
      </c>
      <c r="J200" s="28">
        <f>IF(OR(H200="",I200=""),"",IF(H200&gt;=I200,"Pass","Fail"))</f>
        <v/>
      </c>
    </row>
    <row r="201">
      <c r="A201" s="31" t="n"/>
      <c r="B201" s="26" t="n"/>
      <c r="C201" s="26" t="n"/>
      <c r="D201" s="26" t="n"/>
      <c r="E201" s="31" t="n"/>
      <c r="F201" s="24">
        <f>IF(OR(A201="",E201=""),"",E201-A201)</f>
        <v/>
      </c>
      <c r="G201" s="27" t="n"/>
      <c r="H201" s="33">
        <f>IF(G201="","",ROUND(G201*1000/22500,2))</f>
        <v/>
      </c>
      <c r="I201" s="33">
        <f>IFERROR(IF(D201="","",VALUE(MID(D201,2,5))),"")</f>
        <v/>
      </c>
      <c r="J201" s="28">
        <f>IF(OR(H201="",I201=""),"",IF(H201&gt;=I201,"Pass","Fail"))</f>
        <v/>
      </c>
    </row>
    <row r="202">
      <c r="A202" s="31" t="n"/>
      <c r="B202" s="26" t="n"/>
      <c r="C202" s="26" t="n"/>
      <c r="D202" s="26" t="n"/>
      <c r="E202" s="31" t="n"/>
      <c r="F202" s="24">
        <f>IF(OR(A202="",E202=""),"",E202-A202)</f>
        <v/>
      </c>
      <c r="G202" s="27" t="n"/>
      <c r="H202" s="33">
        <f>IF(G202="","",ROUND(G202*1000/22500,2))</f>
        <v/>
      </c>
      <c r="I202" s="33">
        <f>IFERROR(IF(D202="","",VALUE(MID(D202,2,5))),"")</f>
        <v/>
      </c>
      <c r="J202" s="28">
        <f>IF(OR(H202="",I202=""),"",IF(H202&gt;=I202,"Pass","Fail"))</f>
        <v/>
      </c>
    </row>
    <row r="203">
      <c r="A203" s="31" t="n"/>
      <c r="B203" s="26" t="n"/>
      <c r="C203" s="26" t="n"/>
      <c r="D203" s="26" t="n"/>
      <c r="E203" s="31" t="n"/>
      <c r="F203" s="24">
        <f>IF(OR(A203="",E203=""),"",E203-A203)</f>
        <v/>
      </c>
      <c r="G203" s="27" t="n"/>
      <c r="H203" s="33">
        <f>IF(G203="","",ROUND(G203*1000/22500,2))</f>
        <v/>
      </c>
      <c r="I203" s="33">
        <f>IFERROR(IF(D203="","",VALUE(MID(D203,2,5))),"")</f>
        <v/>
      </c>
      <c r="J203" s="28">
        <f>IF(OR(H203="",I203=""),"",IF(H203&gt;=I203,"Pass","Fail"))</f>
        <v/>
      </c>
    </row>
    <row r="204">
      <c r="A204" s="31" t="n"/>
      <c r="B204" s="26" t="n"/>
      <c r="C204" s="26" t="n"/>
      <c r="D204" s="26" t="n"/>
      <c r="E204" s="31" t="n"/>
      <c r="F204" s="24">
        <f>IF(OR(A204="",E204=""),"",E204-A204)</f>
        <v/>
      </c>
      <c r="G204" s="27" t="n"/>
      <c r="H204" s="33">
        <f>IF(G204="","",ROUND(G204*1000/22500,2))</f>
        <v/>
      </c>
      <c r="I204" s="33">
        <f>IFERROR(IF(D204="","",VALUE(MID(D204,2,5))),"")</f>
        <v/>
      </c>
      <c r="J204" s="28">
        <f>IF(OR(H204="",I204=""),"",IF(H204&gt;=I204,"Pass","Fail"))</f>
        <v/>
      </c>
    </row>
    <row r="205">
      <c r="A205" s="31" t="n"/>
      <c r="B205" s="26" t="n"/>
      <c r="C205" s="26" t="n"/>
      <c r="D205" s="26" t="n"/>
      <c r="E205" s="31" t="n"/>
      <c r="F205" s="24">
        <f>IF(OR(A205="",E205=""),"",E205-A205)</f>
        <v/>
      </c>
      <c r="G205" s="27" t="n"/>
      <c r="H205" s="33">
        <f>IF(G205="","",ROUND(G205*1000/22500,2))</f>
        <v/>
      </c>
      <c r="I205" s="33">
        <f>IFERROR(IF(D205="","",VALUE(MID(D205,2,5))),"")</f>
        <v/>
      </c>
      <c r="J205" s="28">
        <f>IF(OR(H205="",I205=""),"",IF(H205&gt;=I205,"Pass","Fail"))</f>
        <v/>
      </c>
    </row>
    <row r="206">
      <c r="A206" s="31" t="n"/>
      <c r="B206" s="26" t="n"/>
      <c r="C206" s="26" t="n"/>
      <c r="D206" s="26" t="n"/>
      <c r="E206" s="31" t="n"/>
      <c r="F206" s="24">
        <f>IF(OR(A206="",E206=""),"",E206-A206)</f>
        <v/>
      </c>
      <c r="G206" s="27" t="n"/>
      <c r="H206" s="33">
        <f>IF(G206="","",ROUND(G206*1000/22500,2))</f>
        <v/>
      </c>
      <c r="I206" s="33">
        <f>IFERROR(IF(D206="","",VALUE(MID(D206,2,5))),"")</f>
        <v/>
      </c>
      <c r="J206" s="28">
        <f>IF(OR(H206="",I206=""),"",IF(H206&gt;=I206,"Pass","Fail"))</f>
        <v/>
      </c>
    </row>
    <row r="207">
      <c r="A207" s="31" t="n"/>
      <c r="B207" s="26" t="n"/>
      <c r="C207" s="26" t="n"/>
      <c r="D207" s="26" t="n"/>
      <c r="E207" s="31" t="n"/>
      <c r="F207" s="24">
        <f>IF(OR(A207="",E207=""),"",E207-A207)</f>
        <v/>
      </c>
      <c r="G207" s="27" t="n"/>
      <c r="H207" s="33">
        <f>IF(G207="","",ROUND(G207*1000/22500,2))</f>
        <v/>
      </c>
      <c r="I207" s="33">
        <f>IFERROR(IF(D207="","",VALUE(MID(D207,2,5))),"")</f>
        <v/>
      </c>
      <c r="J207" s="28">
        <f>IF(OR(H207="",I207=""),"",IF(H207&gt;=I207,"Pass","Fail"))</f>
        <v/>
      </c>
    </row>
    <row r="208">
      <c r="A208" s="31" t="n"/>
      <c r="B208" s="26" t="n"/>
      <c r="C208" s="26" t="n"/>
      <c r="D208" s="26" t="n"/>
      <c r="E208" s="31" t="n"/>
      <c r="F208" s="24">
        <f>IF(OR(A208="",E208=""),"",E208-A208)</f>
        <v/>
      </c>
      <c r="G208" s="27" t="n"/>
      <c r="H208" s="33">
        <f>IF(G208="","",ROUND(G208*1000/22500,2))</f>
        <v/>
      </c>
      <c r="I208" s="33">
        <f>IFERROR(IF(D208="","",VALUE(MID(D208,2,5))),"")</f>
        <v/>
      </c>
      <c r="J208" s="28">
        <f>IF(OR(H208="",I208=""),"",IF(H208&gt;=I208,"Pass","Fail"))</f>
        <v/>
      </c>
    </row>
    <row r="209">
      <c r="A209" s="31" t="n"/>
      <c r="B209" s="26" t="n"/>
      <c r="C209" s="26" t="n"/>
      <c r="D209" s="26" t="n"/>
      <c r="E209" s="31" t="n"/>
      <c r="F209" s="24">
        <f>IF(OR(A209="",E209=""),"",E209-A209)</f>
        <v/>
      </c>
      <c r="G209" s="27" t="n"/>
      <c r="H209" s="33">
        <f>IF(G209="","",ROUND(G209*1000/22500,2))</f>
        <v/>
      </c>
      <c r="I209" s="33">
        <f>IFERROR(IF(D209="","",VALUE(MID(D209,2,5))),"")</f>
        <v/>
      </c>
      <c r="J209" s="28">
        <f>IF(OR(H209="",I209=""),"",IF(H209&gt;=I209,"Pass","Fail"))</f>
        <v/>
      </c>
    </row>
    <row r="210">
      <c r="A210" s="31" t="n"/>
      <c r="B210" s="26" t="n"/>
      <c r="C210" s="26" t="n"/>
      <c r="D210" s="26" t="n"/>
      <c r="E210" s="31" t="n"/>
      <c r="F210" s="24">
        <f>IF(OR(A210="",E210=""),"",E210-A210)</f>
        <v/>
      </c>
      <c r="G210" s="27" t="n"/>
      <c r="H210" s="33">
        <f>IF(G210="","",ROUND(G210*1000/22500,2))</f>
        <v/>
      </c>
      <c r="I210" s="33">
        <f>IFERROR(IF(D210="","",VALUE(MID(D210,2,5))),"")</f>
        <v/>
      </c>
      <c r="J210" s="28">
        <f>IF(OR(H210="",I210=""),"",IF(H210&gt;=I210,"Pass","Fail"))</f>
        <v/>
      </c>
    </row>
    <row r="211">
      <c r="A211" s="31" t="n"/>
      <c r="B211" s="26" t="n"/>
      <c r="C211" s="26" t="n"/>
      <c r="D211" s="26" t="n"/>
      <c r="E211" s="31" t="n"/>
      <c r="F211" s="24">
        <f>IF(OR(A211="",E211=""),"",E211-A211)</f>
        <v/>
      </c>
      <c r="G211" s="27" t="n"/>
      <c r="H211" s="33">
        <f>IF(G211="","",ROUND(G211*1000/22500,2))</f>
        <v/>
      </c>
      <c r="I211" s="33">
        <f>IFERROR(IF(D211="","",VALUE(MID(D211,2,5))),"")</f>
        <v/>
      </c>
      <c r="J211" s="28">
        <f>IF(OR(H211="",I211=""),"",IF(H211&gt;=I211,"Pass","Fail"))</f>
        <v/>
      </c>
    </row>
    <row r="212">
      <c r="A212" s="31" t="n"/>
      <c r="B212" s="26" t="n"/>
      <c r="C212" s="26" t="n"/>
      <c r="D212" s="26" t="n"/>
      <c r="E212" s="31" t="n"/>
      <c r="F212" s="24">
        <f>IF(OR(A212="",E212=""),"",E212-A212)</f>
        <v/>
      </c>
      <c r="G212" s="27" t="n"/>
      <c r="H212" s="33">
        <f>IF(G212="","",ROUND(G212*1000/22500,2))</f>
        <v/>
      </c>
      <c r="I212" s="33">
        <f>IFERROR(IF(D212="","",VALUE(MID(D212,2,5))),"")</f>
        <v/>
      </c>
      <c r="J212" s="28">
        <f>IF(OR(H212="",I212=""),"",IF(H212&gt;=I212,"Pass","Fail"))</f>
        <v/>
      </c>
    </row>
    <row r="213">
      <c r="A213" s="31" t="n"/>
      <c r="B213" s="26" t="n"/>
      <c r="C213" s="26" t="n"/>
      <c r="D213" s="26" t="n"/>
      <c r="E213" s="31" t="n"/>
      <c r="F213" s="24">
        <f>IF(OR(A213="",E213=""),"",E213-A213)</f>
        <v/>
      </c>
      <c r="G213" s="27" t="n"/>
      <c r="H213" s="33">
        <f>IF(G213="","",ROUND(G213*1000/22500,2))</f>
        <v/>
      </c>
      <c r="I213" s="33">
        <f>IFERROR(IF(D213="","",VALUE(MID(D213,2,5))),"")</f>
        <v/>
      </c>
      <c r="J213" s="28">
        <f>IF(OR(H213="",I213=""),"",IF(H213&gt;=I213,"Pass","Fail"))</f>
        <v/>
      </c>
    </row>
    <row r="214">
      <c r="A214" s="31" t="n"/>
      <c r="B214" s="26" t="n"/>
      <c r="C214" s="26" t="n"/>
      <c r="D214" s="26" t="n"/>
      <c r="E214" s="31" t="n"/>
      <c r="F214" s="24">
        <f>IF(OR(A214="",E214=""),"",E214-A214)</f>
        <v/>
      </c>
      <c r="G214" s="27" t="n"/>
      <c r="H214" s="33">
        <f>IF(G214="","",ROUND(G214*1000/22500,2))</f>
        <v/>
      </c>
      <c r="I214" s="33">
        <f>IFERROR(IF(D214="","",VALUE(MID(D214,2,5))),"")</f>
        <v/>
      </c>
      <c r="J214" s="28">
        <f>IF(OR(H214="",I214=""),"",IF(H214&gt;=I214,"Pass","Fail"))</f>
        <v/>
      </c>
    </row>
    <row r="215">
      <c r="A215" s="31" t="n"/>
      <c r="B215" s="26" t="n"/>
      <c r="C215" s="26" t="n"/>
      <c r="D215" s="26" t="n"/>
      <c r="E215" s="31" t="n"/>
      <c r="F215" s="24">
        <f>IF(OR(A215="",E215=""),"",E215-A215)</f>
        <v/>
      </c>
      <c r="G215" s="27" t="n"/>
      <c r="H215" s="33">
        <f>IF(G215="","",ROUND(G215*1000/22500,2))</f>
        <v/>
      </c>
      <c r="I215" s="33">
        <f>IFERROR(IF(D215="","",VALUE(MID(D215,2,5))),"")</f>
        <v/>
      </c>
      <c r="J215" s="28">
        <f>IF(OR(H215="",I215=""),"",IF(H215&gt;=I215,"Pass","Fail"))</f>
        <v/>
      </c>
    </row>
    <row r="216">
      <c r="A216" s="31" t="n"/>
      <c r="B216" s="26" t="n"/>
      <c r="C216" s="26" t="n"/>
      <c r="D216" s="26" t="n"/>
      <c r="E216" s="31" t="n"/>
      <c r="F216" s="24">
        <f>IF(OR(A216="",E216=""),"",E216-A216)</f>
        <v/>
      </c>
      <c r="G216" s="27" t="n"/>
      <c r="H216" s="33">
        <f>IF(G216="","",ROUND(G216*1000/22500,2))</f>
        <v/>
      </c>
      <c r="I216" s="33">
        <f>IFERROR(IF(D216="","",VALUE(MID(D216,2,5))),"")</f>
        <v/>
      </c>
      <c r="J216" s="28">
        <f>IF(OR(H216="",I216=""),"",IF(H216&gt;=I216,"Pass","Fail"))</f>
        <v/>
      </c>
    </row>
    <row r="217">
      <c r="A217" s="31" t="n"/>
      <c r="B217" s="26" t="n"/>
      <c r="C217" s="26" t="n"/>
      <c r="D217" s="26" t="n"/>
      <c r="E217" s="31" t="n"/>
      <c r="F217" s="24">
        <f>IF(OR(A217="",E217=""),"",E217-A217)</f>
        <v/>
      </c>
      <c r="G217" s="27" t="n"/>
      <c r="H217" s="33">
        <f>IF(G217="","",ROUND(G217*1000/22500,2))</f>
        <v/>
      </c>
      <c r="I217" s="33">
        <f>IFERROR(IF(D217="","",VALUE(MID(D217,2,5))),"")</f>
        <v/>
      </c>
      <c r="J217" s="28">
        <f>IF(OR(H217="",I217=""),"",IF(H217&gt;=I217,"Pass","Fail"))</f>
        <v/>
      </c>
    </row>
    <row r="218">
      <c r="A218" s="31" t="n"/>
      <c r="B218" s="26" t="n"/>
      <c r="C218" s="26" t="n"/>
      <c r="D218" s="26" t="n"/>
      <c r="E218" s="31" t="n"/>
      <c r="F218" s="24">
        <f>IF(OR(A218="",E218=""),"",E218-A218)</f>
        <v/>
      </c>
      <c r="G218" s="27" t="n"/>
      <c r="H218" s="33">
        <f>IF(G218="","",ROUND(G218*1000/22500,2))</f>
        <v/>
      </c>
      <c r="I218" s="33">
        <f>IFERROR(IF(D218="","",VALUE(MID(D218,2,5))),"")</f>
        <v/>
      </c>
      <c r="J218" s="28">
        <f>IF(OR(H218="",I218=""),"",IF(H218&gt;=I218,"Pass","Fail"))</f>
        <v/>
      </c>
    </row>
    <row r="219">
      <c r="A219" s="31" t="n"/>
      <c r="B219" s="26" t="n"/>
      <c r="C219" s="26" t="n"/>
      <c r="D219" s="26" t="n"/>
      <c r="E219" s="31" t="n"/>
      <c r="F219" s="24">
        <f>IF(OR(A219="",E219=""),"",E219-A219)</f>
        <v/>
      </c>
      <c r="G219" s="27" t="n"/>
      <c r="H219" s="33">
        <f>IF(G219="","",ROUND(G219*1000/22500,2))</f>
        <v/>
      </c>
      <c r="I219" s="33">
        <f>IFERROR(IF(D219="","",VALUE(MID(D219,2,5))),"")</f>
        <v/>
      </c>
      <c r="J219" s="28">
        <f>IF(OR(H219="",I219=""),"",IF(H219&gt;=I219,"Pass","Fail"))</f>
        <v/>
      </c>
    </row>
    <row r="220">
      <c r="A220" s="31" t="n"/>
      <c r="B220" s="26" t="n"/>
      <c r="C220" s="26" t="n"/>
      <c r="D220" s="26" t="n"/>
      <c r="E220" s="31" t="n"/>
      <c r="F220" s="24">
        <f>IF(OR(A220="",E220=""),"",E220-A220)</f>
        <v/>
      </c>
      <c r="G220" s="27" t="n"/>
      <c r="H220" s="33">
        <f>IF(G220="","",ROUND(G220*1000/22500,2))</f>
        <v/>
      </c>
      <c r="I220" s="33">
        <f>IFERROR(IF(D220="","",VALUE(MID(D220,2,5))),"")</f>
        <v/>
      </c>
      <c r="J220" s="28">
        <f>IF(OR(H220="",I220=""),"",IF(H220&gt;=I220,"Pass","Fail"))</f>
        <v/>
      </c>
    </row>
    <row r="221">
      <c r="A221" s="31" t="n"/>
      <c r="B221" s="26" t="n"/>
      <c r="C221" s="26" t="n"/>
      <c r="D221" s="26" t="n"/>
      <c r="E221" s="31" t="n"/>
      <c r="F221" s="24">
        <f>IF(OR(A221="",E221=""),"",E221-A221)</f>
        <v/>
      </c>
      <c r="G221" s="27" t="n"/>
      <c r="H221" s="33">
        <f>IF(G221="","",ROUND(G221*1000/22500,2))</f>
        <v/>
      </c>
      <c r="I221" s="33">
        <f>IFERROR(IF(D221="","",VALUE(MID(D221,2,5))),"")</f>
        <v/>
      </c>
      <c r="J221" s="28">
        <f>IF(OR(H221="",I221=""),"",IF(H221&gt;=I221,"Pass","Fail"))</f>
        <v/>
      </c>
    </row>
    <row r="222">
      <c r="A222" s="31" t="n"/>
      <c r="B222" s="26" t="n"/>
      <c r="C222" s="26" t="n"/>
      <c r="D222" s="26" t="n"/>
      <c r="E222" s="31" t="n"/>
      <c r="F222" s="24">
        <f>IF(OR(A222="",E222=""),"",E222-A222)</f>
        <v/>
      </c>
      <c r="G222" s="27" t="n"/>
      <c r="H222" s="33">
        <f>IF(G222="","",ROUND(G222*1000/22500,2))</f>
        <v/>
      </c>
      <c r="I222" s="33">
        <f>IFERROR(IF(D222="","",VALUE(MID(D222,2,5))),"")</f>
        <v/>
      </c>
      <c r="J222" s="28">
        <f>IF(OR(H222="",I222=""),"",IF(H222&gt;=I222,"Pass","Fail"))</f>
        <v/>
      </c>
    </row>
    <row r="223">
      <c r="A223" s="31" t="n"/>
      <c r="B223" s="26" t="n"/>
      <c r="C223" s="26" t="n"/>
      <c r="D223" s="26" t="n"/>
      <c r="E223" s="31" t="n"/>
      <c r="F223" s="24">
        <f>IF(OR(A223="",E223=""),"",E223-A223)</f>
        <v/>
      </c>
      <c r="G223" s="27" t="n"/>
      <c r="H223" s="33">
        <f>IF(G223="","",ROUND(G223*1000/22500,2))</f>
        <v/>
      </c>
      <c r="I223" s="33">
        <f>IFERROR(IF(D223="","",VALUE(MID(D223,2,5))),"")</f>
        <v/>
      </c>
      <c r="J223" s="28">
        <f>IF(OR(H223="",I223=""),"",IF(H223&gt;=I223,"Pass","Fail"))</f>
        <v/>
      </c>
    </row>
    <row r="224">
      <c r="A224" s="31" t="n"/>
      <c r="B224" s="26" t="n"/>
      <c r="C224" s="26" t="n"/>
      <c r="D224" s="26" t="n"/>
      <c r="E224" s="31" t="n"/>
      <c r="F224" s="24">
        <f>IF(OR(A224="",E224=""),"",E224-A224)</f>
        <v/>
      </c>
      <c r="G224" s="27" t="n"/>
      <c r="H224" s="33">
        <f>IF(G224="","",ROUND(G224*1000/22500,2))</f>
        <v/>
      </c>
      <c r="I224" s="33">
        <f>IFERROR(IF(D224="","",VALUE(MID(D224,2,5))),"")</f>
        <v/>
      </c>
      <c r="J224" s="28">
        <f>IF(OR(H224="",I224=""),"",IF(H224&gt;=I224,"Pass","Fail"))</f>
        <v/>
      </c>
    </row>
    <row r="225">
      <c r="A225" s="31" t="n"/>
      <c r="B225" s="26" t="n"/>
      <c r="C225" s="26" t="n"/>
      <c r="D225" s="26" t="n"/>
      <c r="E225" s="31" t="n"/>
      <c r="F225" s="24">
        <f>IF(OR(A225="",E225=""),"",E225-A225)</f>
        <v/>
      </c>
      <c r="G225" s="27" t="n"/>
      <c r="H225" s="33">
        <f>IF(G225="","",ROUND(G225*1000/22500,2))</f>
        <v/>
      </c>
      <c r="I225" s="33">
        <f>IFERROR(IF(D225="","",VALUE(MID(D225,2,5))),"")</f>
        <v/>
      </c>
      <c r="J225" s="28">
        <f>IF(OR(H225="",I225=""),"",IF(H225&gt;=I225,"Pass","Fail"))</f>
        <v/>
      </c>
    </row>
    <row r="226">
      <c r="A226" s="31" t="n"/>
      <c r="B226" s="26" t="n"/>
      <c r="C226" s="26" t="n"/>
      <c r="D226" s="26" t="n"/>
      <c r="E226" s="31" t="n"/>
      <c r="F226" s="24">
        <f>IF(OR(A226="",E226=""),"",E226-A226)</f>
        <v/>
      </c>
      <c r="G226" s="27" t="n"/>
      <c r="H226" s="33">
        <f>IF(G226="","",ROUND(G226*1000/22500,2))</f>
        <v/>
      </c>
      <c r="I226" s="33">
        <f>IFERROR(IF(D226="","",VALUE(MID(D226,2,5))),"")</f>
        <v/>
      </c>
      <c r="J226" s="28">
        <f>IF(OR(H226="",I226=""),"",IF(H226&gt;=I226,"Pass","Fail"))</f>
        <v/>
      </c>
    </row>
    <row r="227">
      <c r="A227" s="31" t="n"/>
      <c r="B227" s="26" t="n"/>
      <c r="C227" s="26" t="n"/>
      <c r="D227" s="26" t="n"/>
      <c r="E227" s="31" t="n"/>
      <c r="F227" s="24">
        <f>IF(OR(A227="",E227=""),"",E227-A227)</f>
        <v/>
      </c>
      <c r="G227" s="27" t="n"/>
      <c r="H227" s="33">
        <f>IF(G227="","",ROUND(G227*1000/22500,2))</f>
        <v/>
      </c>
      <c r="I227" s="33">
        <f>IFERROR(IF(D227="","",VALUE(MID(D227,2,5))),"")</f>
        <v/>
      </c>
      <c r="J227" s="28">
        <f>IF(OR(H227="",I227=""),"",IF(H227&gt;=I227,"Pass","Fail"))</f>
        <v/>
      </c>
    </row>
    <row r="228">
      <c r="A228" s="31" t="n"/>
      <c r="B228" s="26" t="n"/>
      <c r="C228" s="26" t="n"/>
      <c r="D228" s="26" t="n"/>
      <c r="E228" s="31" t="n"/>
      <c r="F228" s="24">
        <f>IF(OR(A228="",E228=""),"",E228-A228)</f>
        <v/>
      </c>
      <c r="G228" s="27" t="n"/>
      <c r="H228" s="33">
        <f>IF(G228="","",ROUND(G228*1000/22500,2))</f>
        <v/>
      </c>
      <c r="I228" s="33">
        <f>IFERROR(IF(D228="","",VALUE(MID(D228,2,5))),"")</f>
        <v/>
      </c>
      <c r="J228" s="28">
        <f>IF(OR(H228="",I228=""),"",IF(H228&gt;=I228,"Pass","Fail"))</f>
        <v/>
      </c>
    </row>
    <row r="229">
      <c r="A229" s="31" t="n"/>
      <c r="B229" s="26" t="n"/>
      <c r="C229" s="26" t="n"/>
      <c r="D229" s="26" t="n"/>
      <c r="E229" s="31" t="n"/>
      <c r="F229" s="24">
        <f>IF(OR(A229="",E229=""),"",E229-A229)</f>
        <v/>
      </c>
      <c r="G229" s="27" t="n"/>
      <c r="H229" s="33">
        <f>IF(G229="","",ROUND(G229*1000/22500,2))</f>
        <v/>
      </c>
      <c r="I229" s="33">
        <f>IFERROR(IF(D229="","",VALUE(MID(D229,2,5))),"")</f>
        <v/>
      </c>
      <c r="J229" s="28">
        <f>IF(OR(H229="",I229=""),"",IF(H229&gt;=I229,"Pass","Fail"))</f>
        <v/>
      </c>
    </row>
    <row r="230">
      <c r="A230" s="31" t="n"/>
      <c r="B230" s="26" t="n"/>
      <c r="C230" s="26" t="n"/>
      <c r="D230" s="26" t="n"/>
      <c r="E230" s="31" t="n"/>
      <c r="F230" s="24">
        <f>IF(OR(A230="",E230=""),"",E230-A230)</f>
        <v/>
      </c>
      <c r="G230" s="27" t="n"/>
      <c r="H230" s="33">
        <f>IF(G230="","",ROUND(G230*1000/22500,2))</f>
        <v/>
      </c>
      <c r="I230" s="33">
        <f>IFERROR(IF(D230="","",VALUE(MID(D230,2,5))),"")</f>
        <v/>
      </c>
      <c r="J230" s="28">
        <f>IF(OR(H230="",I230=""),"",IF(H230&gt;=I230,"Pass","Fail"))</f>
        <v/>
      </c>
    </row>
    <row r="231">
      <c r="A231" s="31" t="n"/>
      <c r="B231" s="26" t="n"/>
      <c r="C231" s="26" t="n"/>
      <c r="D231" s="26" t="n"/>
      <c r="E231" s="31" t="n"/>
      <c r="F231" s="24">
        <f>IF(OR(A231="",E231=""),"",E231-A231)</f>
        <v/>
      </c>
      <c r="G231" s="27" t="n"/>
      <c r="H231" s="33">
        <f>IF(G231="","",ROUND(G231*1000/22500,2))</f>
        <v/>
      </c>
      <c r="I231" s="33">
        <f>IFERROR(IF(D231="","",VALUE(MID(D231,2,5))),"")</f>
        <v/>
      </c>
      <c r="J231" s="28">
        <f>IF(OR(H231="",I231=""),"",IF(H231&gt;=I231,"Pass","Fail"))</f>
        <v/>
      </c>
    </row>
    <row r="232">
      <c r="A232" s="31" t="n"/>
      <c r="B232" s="26" t="n"/>
      <c r="C232" s="26" t="n"/>
      <c r="D232" s="26" t="n"/>
      <c r="E232" s="31" t="n"/>
      <c r="F232" s="24">
        <f>IF(OR(A232="",E232=""),"",E232-A232)</f>
        <v/>
      </c>
      <c r="G232" s="27" t="n"/>
      <c r="H232" s="33">
        <f>IF(G232="","",ROUND(G232*1000/22500,2))</f>
        <v/>
      </c>
      <c r="I232" s="33">
        <f>IFERROR(IF(D232="","",VALUE(MID(D232,2,5))),"")</f>
        <v/>
      </c>
      <c r="J232" s="28">
        <f>IF(OR(H232="",I232=""),"",IF(H232&gt;=I232,"Pass","Fail"))</f>
        <v/>
      </c>
    </row>
    <row r="233">
      <c r="A233" s="31" t="n"/>
      <c r="B233" s="26" t="n"/>
      <c r="C233" s="26" t="n"/>
      <c r="D233" s="26" t="n"/>
      <c r="E233" s="31" t="n"/>
      <c r="F233" s="24">
        <f>IF(OR(A233="",E233=""),"",E233-A233)</f>
        <v/>
      </c>
      <c r="G233" s="27" t="n"/>
      <c r="H233" s="33">
        <f>IF(G233="","",ROUND(G233*1000/22500,2))</f>
        <v/>
      </c>
      <c r="I233" s="33">
        <f>IFERROR(IF(D233="","",VALUE(MID(D233,2,5))),"")</f>
        <v/>
      </c>
      <c r="J233" s="28">
        <f>IF(OR(H233="",I233=""),"",IF(H233&gt;=I233,"Pass","Fail"))</f>
        <v/>
      </c>
    </row>
    <row r="234">
      <c r="A234" s="31" t="n"/>
      <c r="B234" s="26" t="n"/>
      <c r="C234" s="26" t="n"/>
      <c r="D234" s="26" t="n"/>
      <c r="E234" s="31" t="n"/>
      <c r="F234" s="24">
        <f>IF(OR(A234="",E234=""),"",E234-A234)</f>
        <v/>
      </c>
      <c r="G234" s="27" t="n"/>
      <c r="H234" s="33">
        <f>IF(G234="","",ROUND(G234*1000/22500,2))</f>
        <v/>
      </c>
      <c r="I234" s="33">
        <f>IFERROR(IF(D234="","",VALUE(MID(D234,2,5))),"")</f>
        <v/>
      </c>
      <c r="J234" s="28">
        <f>IF(OR(H234="",I234=""),"",IF(H234&gt;=I234,"Pass","Fail"))</f>
        <v/>
      </c>
    </row>
    <row r="235">
      <c r="A235" s="31" t="n"/>
      <c r="B235" s="26" t="n"/>
      <c r="C235" s="26" t="n"/>
      <c r="D235" s="26" t="n"/>
      <c r="E235" s="31" t="n"/>
      <c r="F235" s="24">
        <f>IF(OR(A235="",E235=""),"",E235-A235)</f>
        <v/>
      </c>
      <c r="G235" s="27" t="n"/>
      <c r="H235" s="33">
        <f>IF(G235="","",ROUND(G235*1000/22500,2))</f>
        <v/>
      </c>
      <c r="I235" s="33">
        <f>IFERROR(IF(D235="","",VALUE(MID(D235,2,5))),"")</f>
        <v/>
      </c>
      <c r="J235" s="28">
        <f>IF(OR(H235="",I235=""),"",IF(H235&gt;=I235,"Pass","Fail"))</f>
        <v/>
      </c>
    </row>
    <row r="236">
      <c r="A236" s="31" t="n"/>
      <c r="B236" s="26" t="n"/>
      <c r="C236" s="26" t="n"/>
      <c r="D236" s="26" t="n"/>
      <c r="E236" s="31" t="n"/>
      <c r="F236" s="24">
        <f>IF(OR(A236="",E236=""),"",E236-A236)</f>
        <v/>
      </c>
      <c r="G236" s="27" t="n"/>
      <c r="H236" s="33">
        <f>IF(G236="","",ROUND(G236*1000/22500,2))</f>
        <v/>
      </c>
      <c r="I236" s="33">
        <f>IFERROR(IF(D236="","",VALUE(MID(D236,2,5))),"")</f>
        <v/>
      </c>
      <c r="J236" s="28">
        <f>IF(OR(H236="",I236=""),"",IF(H236&gt;=I236,"Pass","Fail"))</f>
        <v/>
      </c>
    </row>
    <row r="237">
      <c r="A237" s="31" t="n"/>
      <c r="B237" s="26" t="n"/>
      <c r="C237" s="26" t="n"/>
      <c r="D237" s="26" t="n"/>
      <c r="E237" s="31" t="n"/>
      <c r="F237" s="24">
        <f>IF(OR(A237="",E237=""),"",E237-A237)</f>
        <v/>
      </c>
      <c r="G237" s="27" t="n"/>
      <c r="H237" s="33">
        <f>IF(G237="","",ROUND(G237*1000/22500,2))</f>
        <v/>
      </c>
      <c r="I237" s="33">
        <f>IFERROR(IF(D237="","",VALUE(MID(D237,2,5))),"")</f>
        <v/>
      </c>
      <c r="J237" s="28">
        <f>IF(OR(H237="",I237=""),"",IF(H237&gt;=I237,"Pass","Fail"))</f>
        <v/>
      </c>
    </row>
    <row r="238">
      <c r="A238" s="31" t="n"/>
      <c r="B238" s="26" t="n"/>
      <c r="C238" s="26" t="n"/>
      <c r="D238" s="26" t="n"/>
      <c r="E238" s="31" t="n"/>
      <c r="F238" s="24">
        <f>IF(OR(A238="",E238=""),"",E238-A238)</f>
        <v/>
      </c>
      <c r="G238" s="27" t="n"/>
      <c r="H238" s="33">
        <f>IF(G238="","",ROUND(G238*1000/22500,2))</f>
        <v/>
      </c>
      <c r="I238" s="33">
        <f>IFERROR(IF(D238="","",VALUE(MID(D238,2,5))),"")</f>
        <v/>
      </c>
      <c r="J238" s="28">
        <f>IF(OR(H238="",I238=""),"",IF(H238&gt;=I238,"Pass","Fail"))</f>
        <v/>
      </c>
    </row>
    <row r="239">
      <c r="A239" s="31" t="n"/>
      <c r="B239" s="26" t="n"/>
      <c r="C239" s="26" t="n"/>
      <c r="D239" s="26" t="n"/>
      <c r="E239" s="31" t="n"/>
      <c r="F239" s="24">
        <f>IF(OR(A239="",E239=""),"",E239-A239)</f>
        <v/>
      </c>
      <c r="G239" s="27" t="n"/>
      <c r="H239" s="33">
        <f>IF(G239="","",ROUND(G239*1000/22500,2))</f>
        <v/>
      </c>
      <c r="I239" s="33">
        <f>IFERROR(IF(D239="","",VALUE(MID(D239,2,5))),"")</f>
        <v/>
      </c>
      <c r="J239" s="28">
        <f>IF(OR(H239="",I239=""),"",IF(H239&gt;=I239,"Pass","Fail"))</f>
        <v/>
      </c>
    </row>
    <row r="240">
      <c r="A240" s="31" t="n"/>
      <c r="B240" s="26" t="n"/>
      <c r="C240" s="26" t="n"/>
      <c r="D240" s="26" t="n"/>
      <c r="E240" s="31" t="n"/>
      <c r="F240" s="24">
        <f>IF(OR(A240="",E240=""),"",E240-A240)</f>
        <v/>
      </c>
      <c r="G240" s="27" t="n"/>
      <c r="H240" s="33">
        <f>IF(G240="","",ROUND(G240*1000/22500,2))</f>
        <v/>
      </c>
      <c r="I240" s="33">
        <f>IFERROR(IF(D240="","",VALUE(MID(D240,2,5))),"")</f>
        <v/>
      </c>
      <c r="J240" s="28">
        <f>IF(OR(H240="",I240=""),"",IF(H240&gt;=I240,"Pass","Fail"))</f>
        <v/>
      </c>
    </row>
    <row r="241">
      <c r="A241" s="31" t="n"/>
      <c r="B241" s="26" t="n"/>
      <c r="C241" s="26" t="n"/>
      <c r="D241" s="26" t="n"/>
      <c r="E241" s="31" t="n"/>
      <c r="F241" s="24">
        <f>IF(OR(A241="",E241=""),"",E241-A241)</f>
        <v/>
      </c>
      <c r="G241" s="27" t="n"/>
      <c r="H241" s="33">
        <f>IF(G241="","",ROUND(G241*1000/22500,2))</f>
        <v/>
      </c>
      <c r="I241" s="33">
        <f>IFERROR(IF(D241="","",VALUE(MID(D241,2,5))),"")</f>
        <v/>
      </c>
      <c r="J241" s="28">
        <f>IF(OR(H241="",I241=""),"",IF(H241&gt;=I241,"Pass","Fail"))</f>
        <v/>
      </c>
    </row>
    <row r="242">
      <c r="A242" s="31" t="n"/>
      <c r="B242" s="26" t="n"/>
      <c r="C242" s="26" t="n"/>
      <c r="D242" s="26" t="n"/>
      <c r="E242" s="31" t="n"/>
      <c r="F242" s="24">
        <f>IF(OR(A242="",E242=""),"",E242-A242)</f>
        <v/>
      </c>
      <c r="G242" s="27" t="n"/>
      <c r="H242" s="33">
        <f>IF(G242="","",ROUND(G242*1000/22500,2))</f>
        <v/>
      </c>
      <c r="I242" s="33">
        <f>IFERROR(IF(D242="","",VALUE(MID(D242,2,5))),"")</f>
        <v/>
      </c>
      <c r="J242" s="28">
        <f>IF(OR(H242="",I242=""),"",IF(H242&gt;=I242,"Pass","Fail"))</f>
        <v/>
      </c>
    </row>
    <row r="243">
      <c r="A243" s="31" t="n"/>
      <c r="B243" s="26" t="n"/>
      <c r="C243" s="26" t="n"/>
      <c r="D243" s="26" t="n"/>
      <c r="E243" s="31" t="n"/>
      <c r="F243" s="24">
        <f>IF(OR(A243="",E243=""),"",E243-A243)</f>
        <v/>
      </c>
      <c r="G243" s="27" t="n"/>
      <c r="H243" s="33">
        <f>IF(G243="","",ROUND(G243*1000/22500,2))</f>
        <v/>
      </c>
      <c r="I243" s="33">
        <f>IFERROR(IF(D243="","",VALUE(MID(D243,2,5))),"")</f>
        <v/>
      </c>
      <c r="J243" s="28">
        <f>IF(OR(H243="",I243=""),"",IF(H243&gt;=I243,"Pass","Fail"))</f>
        <v/>
      </c>
    </row>
    <row r="244">
      <c r="A244" s="31" t="n"/>
      <c r="B244" s="26" t="n"/>
      <c r="C244" s="26" t="n"/>
      <c r="D244" s="26" t="n"/>
      <c r="E244" s="31" t="n"/>
      <c r="F244" s="24">
        <f>IF(OR(A244="",E244=""),"",E244-A244)</f>
        <v/>
      </c>
      <c r="G244" s="27" t="n"/>
      <c r="H244" s="33">
        <f>IF(G244="","",ROUND(G244*1000/22500,2))</f>
        <v/>
      </c>
      <c r="I244" s="33">
        <f>IFERROR(IF(D244="","",VALUE(MID(D244,2,5))),"")</f>
        <v/>
      </c>
      <c r="J244" s="28">
        <f>IF(OR(H244="",I244=""),"",IF(H244&gt;=I244,"Pass","Fail"))</f>
        <v/>
      </c>
    </row>
    <row r="245">
      <c r="A245" s="31" t="n"/>
      <c r="B245" s="26" t="n"/>
      <c r="C245" s="26" t="n"/>
      <c r="D245" s="26" t="n"/>
      <c r="E245" s="31" t="n"/>
      <c r="F245" s="24">
        <f>IF(OR(A245="",E245=""),"",E245-A245)</f>
        <v/>
      </c>
      <c r="G245" s="27" t="n"/>
      <c r="H245" s="33">
        <f>IF(G245="","",ROUND(G245*1000/22500,2))</f>
        <v/>
      </c>
      <c r="I245" s="33">
        <f>IFERROR(IF(D245="","",VALUE(MID(D245,2,5))),"")</f>
        <v/>
      </c>
      <c r="J245" s="28">
        <f>IF(OR(H245="",I245=""),"",IF(H245&gt;=I245,"Pass","Fail"))</f>
        <v/>
      </c>
    </row>
    <row r="246">
      <c r="A246" s="31" t="n"/>
      <c r="B246" s="26" t="n"/>
      <c r="C246" s="26" t="n"/>
      <c r="D246" s="26" t="n"/>
      <c r="E246" s="31" t="n"/>
      <c r="F246" s="24">
        <f>IF(OR(A246="",E246=""),"",E246-A246)</f>
        <v/>
      </c>
      <c r="G246" s="27" t="n"/>
      <c r="H246" s="33">
        <f>IF(G246="","",ROUND(G246*1000/22500,2))</f>
        <v/>
      </c>
      <c r="I246" s="33">
        <f>IFERROR(IF(D246="","",VALUE(MID(D246,2,5))),"")</f>
        <v/>
      </c>
      <c r="J246" s="28">
        <f>IF(OR(H246="",I246=""),"",IF(H246&gt;=I246,"Pass","Fail"))</f>
        <v/>
      </c>
    </row>
    <row r="247">
      <c r="A247" s="31" t="n"/>
      <c r="B247" s="26" t="n"/>
      <c r="C247" s="26" t="n"/>
      <c r="D247" s="26" t="n"/>
      <c r="E247" s="31" t="n"/>
      <c r="F247" s="24">
        <f>IF(OR(A247="",E247=""),"",E247-A247)</f>
        <v/>
      </c>
      <c r="G247" s="27" t="n"/>
      <c r="H247" s="33">
        <f>IF(G247="","",ROUND(G247*1000/22500,2))</f>
        <v/>
      </c>
      <c r="I247" s="33">
        <f>IFERROR(IF(D247="","",VALUE(MID(D247,2,5))),"")</f>
        <v/>
      </c>
      <c r="J247" s="28">
        <f>IF(OR(H247="",I247=""),"",IF(H247&gt;=I247,"Pass","Fail"))</f>
        <v/>
      </c>
    </row>
    <row r="248">
      <c r="A248" s="31" t="n"/>
      <c r="B248" s="26" t="n"/>
      <c r="C248" s="26" t="n"/>
      <c r="D248" s="26" t="n"/>
      <c r="E248" s="31" t="n"/>
      <c r="F248" s="24">
        <f>IF(OR(A248="",E248=""),"",E248-A248)</f>
        <v/>
      </c>
      <c r="G248" s="27" t="n"/>
      <c r="H248" s="33">
        <f>IF(G248="","",ROUND(G248*1000/22500,2))</f>
        <v/>
      </c>
      <c r="I248" s="33">
        <f>IFERROR(IF(D248="","",VALUE(MID(D248,2,5))),"")</f>
        <v/>
      </c>
      <c r="J248" s="28">
        <f>IF(OR(H248="",I248=""),"",IF(H248&gt;=I248,"Pass","Fail"))</f>
        <v/>
      </c>
    </row>
    <row r="249">
      <c r="A249" s="31" t="n"/>
      <c r="B249" s="26" t="n"/>
      <c r="C249" s="26" t="n"/>
      <c r="D249" s="26" t="n"/>
      <c r="E249" s="31" t="n"/>
      <c r="F249" s="24">
        <f>IF(OR(A249="",E249=""),"",E249-A249)</f>
        <v/>
      </c>
      <c r="G249" s="27" t="n"/>
      <c r="H249" s="33">
        <f>IF(G249="","",ROUND(G249*1000/22500,2))</f>
        <v/>
      </c>
      <c r="I249" s="33">
        <f>IFERROR(IF(D249="","",VALUE(MID(D249,2,5))),"")</f>
        <v/>
      </c>
      <c r="J249" s="28">
        <f>IF(OR(H249="",I249=""),"",IF(H249&gt;=I249,"Pass","Fail"))</f>
        <v/>
      </c>
    </row>
    <row r="250">
      <c r="A250" s="31" t="n"/>
      <c r="B250" s="26" t="n"/>
      <c r="C250" s="26" t="n"/>
      <c r="D250" s="26" t="n"/>
      <c r="E250" s="31" t="n"/>
      <c r="F250" s="24">
        <f>IF(OR(A250="",E250=""),"",E250-A250)</f>
        <v/>
      </c>
      <c r="G250" s="27" t="n"/>
      <c r="H250" s="33">
        <f>IF(G250="","",ROUND(G250*1000/22500,2))</f>
        <v/>
      </c>
      <c r="I250" s="33">
        <f>IFERROR(IF(D250="","",VALUE(MID(D250,2,5))),"")</f>
        <v/>
      </c>
      <c r="J250" s="28">
        <f>IF(OR(H250="",I250=""),"",IF(H250&gt;=I250,"Pass","Fail"))</f>
        <v/>
      </c>
    </row>
    <row r="251">
      <c r="A251" s="31" t="n"/>
      <c r="B251" s="26" t="n"/>
      <c r="C251" s="26" t="n"/>
      <c r="D251" s="26" t="n"/>
      <c r="E251" s="31" t="n"/>
      <c r="F251" s="24">
        <f>IF(OR(A251="",E251=""),"",E251-A251)</f>
        <v/>
      </c>
      <c r="G251" s="27" t="n"/>
      <c r="H251" s="33">
        <f>IF(G251="","",ROUND(G251*1000/22500,2))</f>
        <v/>
      </c>
      <c r="I251" s="33">
        <f>IFERROR(IF(D251="","",VALUE(MID(D251,2,5))),"")</f>
        <v/>
      </c>
      <c r="J251" s="28">
        <f>IF(OR(H251="",I251=""),"",IF(H251&gt;=I251,"Pass","Fail"))</f>
        <v/>
      </c>
    </row>
    <row r="252">
      <c r="A252" s="31" t="n"/>
      <c r="B252" s="26" t="n"/>
      <c r="C252" s="26" t="n"/>
      <c r="D252" s="26" t="n"/>
      <c r="E252" s="31" t="n"/>
      <c r="F252" s="24">
        <f>IF(OR(A252="",E252=""),"",E252-A252)</f>
        <v/>
      </c>
      <c r="G252" s="27" t="n"/>
      <c r="H252" s="33">
        <f>IF(G252="","",ROUND(G252*1000/22500,2))</f>
        <v/>
      </c>
      <c r="I252" s="33">
        <f>IFERROR(IF(D252="","",VALUE(MID(D252,2,5))),"")</f>
        <v/>
      </c>
      <c r="J252" s="28">
        <f>IF(OR(H252="",I252=""),"",IF(H252&gt;=I252,"Pass","Fail"))</f>
        <v/>
      </c>
    </row>
    <row r="253">
      <c r="A253" s="31" t="n"/>
      <c r="B253" s="26" t="n"/>
      <c r="C253" s="26" t="n"/>
      <c r="D253" s="26" t="n"/>
      <c r="E253" s="31" t="n"/>
      <c r="F253" s="24">
        <f>IF(OR(A253="",E253=""),"",E253-A253)</f>
        <v/>
      </c>
      <c r="G253" s="27" t="n"/>
      <c r="H253" s="33">
        <f>IF(G253="","",ROUND(G253*1000/22500,2))</f>
        <v/>
      </c>
      <c r="I253" s="33">
        <f>IFERROR(IF(D253="","",VALUE(MID(D253,2,5))),"")</f>
        <v/>
      </c>
      <c r="J253" s="28">
        <f>IF(OR(H253="",I253=""),"",IF(H253&gt;=I253,"Pass","Fail"))</f>
        <v/>
      </c>
    </row>
    <row r="254">
      <c r="A254" s="31" t="n"/>
      <c r="B254" s="26" t="n"/>
      <c r="C254" s="26" t="n"/>
      <c r="D254" s="26" t="n"/>
      <c r="E254" s="31" t="n"/>
      <c r="F254" s="24">
        <f>IF(OR(A254="",E254=""),"",E254-A254)</f>
        <v/>
      </c>
      <c r="G254" s="27" t="n"/>
      <c r="H254" s="33">
        <f>IF(G254="","",ROUND(G254*1000/22500,2))</f>
        <v/>
      </c>
      <c r="I254" s="33">
        <f>IFERROR(IF(D254="","",VALUE(MID(D254,2,5))),"")</f>
        <v/>
      </c>
      <c r="J254" s="28">
        <f>IF(OR(H254="",I254=""),"",IF(H254&gt;=I254,"Pass","Fail"))</f>
        <v/>
      </c>
    </row>
    <row r="255">
      <c r="A255" s="31" t="n"/>
      <c r="B255" s="26" t="n"/>
      <c r="C255" s="26" t="n"/>
      <c r="D255" s="26" t="n"/>
      <c r="E255" s="31" t="n"/>
      <c r="F255" s="24">
        <f>IF(OR(A255="",E255=""),"",E255-A255)</f>
        <v/>
      </c>
      <c r="G255" s="27" t="n"/>
      <c r="H255" s="33">
        <f>IF(G255="","",ROUND(G255*1000/22500,2))</f>
        <v/>
      </c>
      <c r="I255" s="33">
        <f>IFERROR(IF(D255="","",VALUE(MID(D255,2,5))),"")</f>
        <v/>
      </c>
      <c r="J255" s="28">
        <f>IF(OR(H255="",I255=""),"",IF(H255&gt;=I255,"Pass","Fail"))</f>
        <v/>
      </c>
    </row>
    <row r="256">
      <c r="A256" s="31" t="n"/>
      <c r="B256" s="26" t="n"/>
      <c r="C256" s="26" t="n"/>
      <c r="D256" s="26" t="n"/>
      <c r="E256" s="31" t="n"/>
      <c r="F256" s="24">
        <f>IF(OR(A256="",E256=""),"",E256-A256)</f>
        <v/>
      </c>
      <c r="G256" s="27" t="n"/>
      <c r="H256" s="33">
        <f>IF(G256="","",ROUND(G256*1000/22500,2))</f>
        <v/>
      </c>
      <c r="I256" s="33">
        <f>IFERROR(IF(D256="","",VALUE(MID(D256,2,5))),"")</f>
        <v/>
      </c>
      <c r="J256" s="28">
        <f>IF(OR(H256="",I256=""),"",IF(H256&gt;=I256,"Pass","Fail"))</f>
        <v/>
      </c>
    </row>
    <row r="257">
      <c r="A257" s="31" t="n"/>
      <c r="B257" s="26" t="n"/>
      <c r="C257" s="26" t="n"/>
      <c r="D257" s="26" t="n"/>
      <c r="E257" s="31" t="n"/>
      <c r="F257" s="24">
        <f>IF(OR(A257="",E257=""),"",E257-A257)</f>
        <v/>
      </c>
      <c r="G257" s="27" t="n"/>
      <c r="H257" s="33">
        <f>IF(G257="","",ROUND(G257*1000/22500,2))</f>
        <v/>
      </c>
      <c r="I257" s="33">
        <f>IFERROR(IF(D257="","",VALUE(MID(D257,2,5))),"")</f>
        <v/>
      </c>
      <c r="J257" s="28">
        <f>IF(OR(H257="",I257=""),"",IF(H257&gt;=I257,"Pass","Fail"))</f>
        <v/>
      </c>
    </row>
    <row r="258">
      <c r="A258" s="31" t="n"/>
      <c r="B258" s="26" t="n"/>
      <c r="C258" s="26" t="n"/>
      <c r="D258" s="26" t="n"/>
      <c r="E258" s="31" t="n"/>
      <c r="F258" s="24">
        <f>IF(OR(A258="",E258=""),"",E258-A258)</f>
        <v/>
      </c>
      <c r="G258" s="27" t="n"/>
      <c r="H258" s="33">
        <f>IF(G258="","",ROUND(G258*1000/22500,2))</f>
        <v/>
      </c>
      <c r="I258" s="33">
        <f>IFERROR(IF(D258="","",VALUE(MID(D258,2,5))),"")</f>
        <v/>
      </c>
      <c r="J258" s="28">
        <f>IF(OR(H258="",I258=""),"",IF(H258&gt;=I258,"Pass","Fail"))</f>
        <v/>
      </c>
    </row>
    <row r="259">
      <c r="A259" s="31" t="n"/>
      <c r="B259" s="26" t="n"/>
      <c r="C259" s="26" t="n"/>
      <c r="D259" s="26" t="n"/>
      <c r="E259" s="31" t="n"/>
      <c r="F259" s="24">
        <f>IF(OR(A259="",E259=""),"",E259-A259)</f>
        <v/>
      </c>
      <c r="G259" s="27" t="n"/>
      <c r="H259" s="33">
        <f>IF(G259="","",ROUND(G259*1000/22500,2))</f>
        <v/>
      </c>
      <c r="I259" s="33">
        <f>IFERROR(IF(D259="","",VALUE(MID(D259,2,5))),"")</f>
        <v/>
      </c>
      <c r="J259" s="28">
        <f>IF(OR(H259="",I259=""),"",IF(H259&gt;=I259,"Pass","Fail"))</f>
        <v/>
      </c>
    </row>
    <row r="260">
      <c r="A260" s="31" t="n"/>
      <c r="B260" s="26" t="n"/>
      <c r="C260" s="26" t="n"/>
      <c r="D260" s="26" t="n"/>
      <c r="E260" s="31" t="n"/>
      <c r="F260" s="24">
        <f>IF(OR(A260="",E260=""),"",E260-A260)</f>
        <v/>
      </c>
      <c r="G260" s="27" t="n"/>
      <c r="H260" s="33">
        <f>IF(G260="","",ROUND(G260*1000/22500,2))</f>
        <v/>
      </c>
      <c r="I260" s="33">
        <f>IFERROR(IF(D260="","",VALUE(MID(D260,2,5))),"")</f>
        <v/>
      </c>
      <c r="J260" s="28">
        <f>IF(OR(H260="",I260=""),"",IF(H260&gt;=I260,"Pass","Fail"))</f>
        <v/>
      </c>
    </row>
    <row r="261">
      <c r="A261" s="31" t="n"/>
      <c r="B261" s="26" t="n"/>
      <c r="C261" s="26" t="n"/>
      <c r="D261" s="26" t="n"/>
      <c r="E261" s="31" t="n"/>
      <c r="F261" s="24">
        <f>IF(OR(A261="",E261=""),"",E261-A261)</f>
        <v/>
      </c>
      <c r="G261" s="27" t="n"/>
      <c r="H261" s="33">
        <f>IF(G261="","",ROUND(G261*1000/22500,2))</f>
        <v/>
      </c>
      <c r="I261" s="33">
        <f>IFERROR(IF(D261="","",VALUE(MID(D261,2,5))),"")</f>
        <v/>
      </c>
      <c r="J261" s="28">
        <f>IF(OR(H261="",I261=""),"",IF(H261&gt;=I261,"Pass","Fail"))</f>
        <v/>
      </c>
    </row>
    <row r="262">
      <c r="A262" s="31" t="n"/>
      <c r="B262" s="26" t="n"/>
      <c r="C262" s="26" t="n"/>
      <c r="D262" s="26" t="n"/>
      <c r="E262" s="31" t="n"/>
      <c r="F262" s="24">
        <f>IF(OR(A262="",E262=""),"",E262-A262)</f>
        <v/>
      </c>
      <c r="G262" s="27" t="n"/>
      <c r="H262" s="33">
        <f>IF(G262="","",ROUND(G262*1000/22500,2))</f>
        <v/>
      </c>
      <c r="I262" s="33">
        <f>IFERROR(IF(D262="","",VALUE(MID(D262,2,5))),"")</f>
        <v/>
      </c>
      <c r="J262" s="28">
        <f>IF(OR(H262="",I262=""),"",IF(H262&gt;=I262,"Pass","Fail"))</f>
        <v/>
      </c>
    </row>
    <row r="263">
      <c r="A263" s="31" t="n"/>
      <c r="B263" s="26" t="n"/>
      <c r="C263" s="26" t="n"/>
      <c r="D263" s="26" t="n"/>
      <c r="E263" s="31" t="n"/>
      <c r="F263" s="24">
        <f>IF(OR(A263="",E263=""),"",E263-A263)</f>
        <v/>
      </c>
      <c r="G263" s="27" t="n"/>
      <c r="H263" s="33">
        <f>IF(G263="","",ROUND(G263*1000/22500,2))</f>
        <v/>
      </c>
      <c r="I263" s="33">
        <f>IFERROR(IF(D263="","",VALUE(MID(D263,2,5))),"")</f>
        <v/>
      </c>
      <c r="J263" s="28">
        <f>IF(OR(H263="",I263=""),"",IF(H263&gt;=I263,"Pass","Fail"))</f>
        <v/>
      </c>
    </row>
    <row r="264">
      <c r="A264" s="31" t="n"/>
      <c r="B264" s="26" t="n"/>
      <c r="C264" s="26" t="n"/>
      <c r="D264" s="26" t="n"/>
      <c r="E264" s="31" t="n"/>
      <c r="F264" s="24">
        <f>IF(OR(A264="",E264=""),"",E264-A264)</f>
        <v/>
      </c>
      <c r="G264" s="27" t="n"/>
      <c r="H264" s="33">
        <f>IF(G264="","",ROUND(G264*1000/22500,2))</f>
        <v/>
      </c>
      <c r="I264" s="33">
        <f>IFERROR(IF(D264="","",VALUE(MID(D264,2,5))),"")</f>
        <v/>
      </c>
      <c r="J264" s="28">
        <f>IF(OR(H264="",I264=""),"",IF(H264&gt;=I264,"Pass","Fail"))</f>
        <v/>
      </c>
    </row>
    <row r="265">
      <c r="A265" s="31" t="n"/>
      <c r="B265" s="26" t="n"/>
      <c r="C265" s="26" t="n"/>
      <c r="D265" s="26" t="n"/>
      <c r="E265" s="31" t="n"/>
      <c r="F265" s="24">
        <f>IF(OR(A265="",E265=""),"",E265-A265)</f>
        <v/>
      </c>
      <c r="G265" s="27" t="n"/>
      <c r="H265" s="33">
        <f>IF(G265="","",ROUND(G265*1000/22500,2))</f>
        <v/>
      </c>
      <c r="I265" s="33">
        <f>IFERROR(IF(D265="","",VALUE(MID(D265,2,5))),"")</f>
        <v/>
      </c>
      <c r="J265" s="28">
        <f>IF(OR(H265="",I265=""),"",IF(H265&gt;=I265,"Pass","Fail"))</f>
        <v/>
      </c>
    </row>
    <row r="266">
      <c r="A266" s="31" t="n"/>
      <c r="B266" s="26" t="n"/>
      <c r="C266" s="26" t="n"/>
      <c r="D266" s="26" t="n"/>
      <c r="E266" s="31" t="n"/>
      <c r="F266" s="24">
        <f>IF(OR(A266="",E266=""),"",E266-A266)</f>
        <v/>
      </c>
      <c r="G266" s="27" t="n"/>
      <c r="H266" s="33">
        <f>IF(G266="","",ROUND(G266*1000/22500,2))</f>
        <v/>
      </c>
      <c r="I266" s="33">
        <f>IFERROR(IF(D266="","",VALUE(MID(D266,2,5))),"")</f>
        <v/>
      </c>
      <c r="J266" s="28">
        <f>IF(OR(H266="",I266=""),"",IF(H266&gt;=I266,"Pass","Fail"))</f>
        <v/>
      </c>
    </row>
    <row r="267">
      <c r="A267" s="31" t="n"/>
      <c r="B267" s="26" t="n"/>
      <c r="C267" s="26" t="n"/>
      <c r="D267" s="26" t="n"/>
      <c r="E267" s="31" t="n"/>
      <c r="F267" s="24">
        <f>IF(OR(A267="",E267=""),"",E267-A267)</f>
        <v/>
      </c>
      <c r="G267" s="27" t="n"/>
      <c r="H267" s="33">
        <f>IF(G267="","",ROUND(G267*1000/22500,2))</f>
        <v/>
      </c>
      <c r="I267" s="33">
        <f>IFERROR(IF(D267="","",VALUE(MID(D267,2,5))),"")</f>
        <v/>
      </c>
      <c r="J267" s="28">
        <f>IF(OR(H267="",I267=""),"",IF(H267&gt;=I267,"Pass","Fail"))</f>
        <v/>
      </c>
    </row>
    <row r="268">
      <c r="A268" s="31" t="n"/>
      <c r="B268" s="26" t="n"/>
      <c r="C268" s="26" t="n"/>
      <c r="D268" s="26" t="n"/>
      <c r="E268" s="31" t="n"/>
      <c r="F268" s="24">
        <f>IF(OR(A268="",E268=""),"",E268-A268)</f>
        <v/>
      </c>
      <c r="G268" s="27" t="n"/>
      <c r="H268" s="33">
        <f>IF(G268="","",ROUND(G268*1000/22500,2))</f>
        <v/>
      </c>
      <c r="I268" s="33">
        <f>IFERROR(IF(D268="","",VALUE(MID(D268,2,5))),"")</f>
        <v/>
      </c>
      <c r="J268" s="28">
        <f>IF(OR(H268="",I268=""),"",IF(H268&gt;=I268,"Pass","Fail"))</f>
        <v/>
      </c>
    </row>
    <row r="269">
      <c r="A269" s="31" t="n"/>
      <c r="B269" s="26" t="n"/>
      <c r="C269" s="26" t="n"/>
      <c r="D269" s="26" t="n"/>
      <c r="E269" s="31" t="n"/>
      <c r="F269" s="24">
        <f>IF(OR(A269="",E269=""),"",E269-A269)</f>
        <v/>
      </c>
      <c r="G269" s="27" t="n"/>
      <c r="H269" s="33">
        <f>IF(G269="","",ROUND(G269*1000/22500,2))</f>
        <v/>
      </c>
      <c r="I269" s="33">
        <f>IFERROR(IF(D269="","",VALUE(MID(D269,2,5))),"")</f>
        <v/>
      </c>
      <c r="J269" s="28">
        <f>IF(OR(H269="",I269=""),"",IF(H269&gt;=I269,"Pass","Fail"))</f>
        <v/>
      </c>
    </row>
    <row r="270">
      <c r="A270" s="31" t="n"/>
      <c r="B270" s="26" t="n"/>
      <c r="C270" s="26" t="n"/>
      <c r="D270" s="26" t="n"/>
      <c r="E270" s="31" t="n"/>
      <c r="F270" s="24">
        <f>IF(OR(A270="",E270=""),"",E270-A270)</f>
        <v/>
      </c>
      <c r="G270" s="27" t="n"/>
      <c r="H270" s="33">
        <f>IF(G270="","",ROUND(G270*1000/22500,2))</f>
        <v/>
      </c>
      <c r="I270" s="33">
        <f>IFERROR(IF(D270="","",VALUE(MID(D270,2,5))),"")</f>
        <v/>
      </c>
      <c r="J270" s="28">
        <f>IF(OR(H270="",I270=""),"",IF(H270&gt;=I270,"Pass","Fail"))</f>
        <v/>
      </c>
    </row>
    <row r="271">
      <c r="A271" s="31" t="n"/>
      <c r="B271" s="26" t="n"/>
      <c r="C271" s="26" t="n"/>
      <c r="D271" s="26" t="n"/>
      <c r="E271" s="31" t="n"/>
      <c r="F271" s="24">
        <f>IF(OR(A271="",E271=""),"",E271-A271)</f>
        <v/>
      </c>
      <c r="G271" s="27" t="n"/>
      <c r="H271" s="33">
        <f>IF(G271="","",ROUND(G271*1000/22500,2))</f>
        <v/>
      </c>
      <c r="I271" s="33">
        <f>IFERROR(IF(D271="","",VALUE(MID(D271,2,5))),"")</f>
        <v/>
      </c>
      <c r="J271" s="28">
        <f>IF(OR(H271="",I271=""),"",IF(H271&gt;=I271,"Pass","Fail"))</f>
        <v/>
      </c>
    </row>
    <row r="272">
      <c r="A272" s="31" t="n"/>
      <c r="B272" s="26" t="n"/>
      <c r="C272" s="26" t="n"/>
      <c r="D272" s="26" t="n"/>
      <c r="E272" s="31" t="n"/>
      <c r="F272" s="24">
        <f>IF(OR(A272="",E272=""),"",E272-A272)</f>
        <v/>
      </c>
      <c r="G272" s="27" t="n"/>
      <c r="H272" s="33">
        <f>IF(G272="","",ROUND(G272*1000/22500,2))</f>
        <v/>
      </c>
      <c r="I272" s="33">
        <f>IFERROR(IF(D272="","",VALUE(MID(D272,2,5))),"")</f>
        <v/>
      </c>
      <c r="J272" s="28">
        <f>IF(OR(H272="",I272=""),"",IF(H272&gt;=I272,"Pass","Fail"))</f>
        <v/>
      </c>
    </row>
    <row r="273">
      <c r="A273" s="31" t="n"/>
      <c r="B273" s="26" t="n"/>
      <c r="C273" s="26" t="n"/>
      <c r="D273" s="26" t="n"/>
      <c r="E273" s="31" t="n"/>
      <c r="F273" s="24">
        <f>IF(OR(A273="",E273=""),"",E273-A273)</f>
        <v/>
      </c>
      <c r="G273" s="27" t="n"/>
      <c r="H273" s="33">
        <f>IF(G273="","",ROUND(G273*1000/22500,2))</f>
        <v/>
      </c>
      <c r="I273" s="33">
        <f>IFERROR(IF(D273="","",VALUE(MID(D273,2,5))),"")</f>
        <v/>
      </c>
      <c r="J273" s="28">
        <f>IF(OR(H273="",I273=""),"",IF(H273&gt;=I273,"Pass","Fail"))</f>
        <v/>
      </c>
    </row>
    <row r="274">
      <c r="A274" s="31" t="n"/>
      <c r="B274" s="26" t="n"/>
      <c r="C274" s="26" t="n"/>
      <c r="D274" s="26" t="n"/>
      <c r="E274" s="31" t="n"/>
      <c r="F274" s="24">
        <f>IF(OR(A274="",E274=""),"",E274-A274)</f>
        <v/>
      </c>
      <c r="G274" s="27" t="n"/>
      <c r="H274" s="33">
        <f>IF(G274="","",ROUND(G274*1000/22500,2))</f>
        <v/>
      </c>
      <c r="I274" s="33">
        <f>IFERROR(IF(D274="","",VALUE(MID(D274,2,5))),"")</f>
        <v/>
      </c>
      <c r="J274" s="28">
        <f>IF(OR(H274="",I274=""),"",IF(H274&gt;=I274,"Pass","Fail"))</f>
        <v/>
      </c>
    </row>
    <row r="275">
      <c r="A275" s="31" t="n"/>
      <c r="B275" s="26" t="n"/>
      <c r="C275" s="26" t="n"/>
      <c r="D275" s="26" t="n"/>
      <c r="E275" s="31" t="n"/>
      <c r="F275" s="24">
        <f>IF(OR(A275="",E275=""),"",E275-A275)</f>
        <v/>
      </c>
      <c r="G275" s="27" t="n"/>
      <c r="H275" s="33">
        <f>IF(G275="","",ROUND(G275*1000/22500,2))</f>
        <v/>
      </c>
      <c r="I275" s="33">
        <f>IFERROR(IF(D275="","",VALUE(MID(D275,2,5))),"")</f>
        <v/>
      </c>
      <c r="J275" s="28">
        <f>IF(OR(H275="",I275=""),"",IF(H275&gt;=I275,"Pass","Fail"))</f>
        <v/>
      </c>
    </row>
    <row r="276">
      <c r="A276" s="31" t="n"/>
      <c r="B276" s="26" t="n"/>
      <c r="C276" s="26" t="n"/>
      <c r="D276" s="26" t="n"/>
      <c r="E276" s="31" t="n"/>
      <c r="F276" s="24">
        <f>IF(OR(A276="",E276=""),"",E276-A276)</f>
        <v/>
      </c>
      <c r="G276" s="27" t="n"/>
      <c r="H276" s="33">
        <f>IF(G276="","",ROUND(G276*1000/22500,2))</f>
        <v/>
      </c>
      <c r="I276" s="33">
        <f>IFERROR(IF(D276="","",VALUE(MID(D276,2,5))),"")</f>
        <v/>
      </c>
      <c r="J276" s="28">
        <f>IF(OR(H276="",I276=""),"",IF(H276&gt;=I276,"Pass","Fail"))</f>
        <v/>
      </c>
    </row>
    <row r="277">
      <c r="A277" s="31" t="n"/>
      <c r="B277" s="26" t="n"/>
      <c r="C277" s="26" t="n"/>
      <c r="D277" s="26" t="n"/>
      <c r="E277" s="31" t="n"/>
      <c r="F277" s="24">
        <f>IF(OR(A277="",E277=""),"",E277-A277)</f>
        <v/>
      </c>
      <c r="G277" s="27" t="n"/>
      <c r="H277" s="33">
        <f>IF(G277="","",ROUND(G277*1000/22500,2))</f>
        <v/>
      </c>
      <c r="I277" s="33">
        <f>IFERROR(IF(D277="","",VALUE(MID(D277,2,5))),"")</f>
        <v/>
      </c>
      <c r="J277" s="28">
        <f>IF(OR(H277="",I277=""),"",IF(H277&gt;=I277,"Pass","Fail"))</f>
        <v/>
      </c>
    </row>
    <row r="278">
      <c r="A278" s="31" t="n"/>
      <c r="B278" s="26" t="n"/>
      <c r="C278" s="26" t="n"/>
      <c r="D278" s="26" t="n"/>
      <c r="E278" s="31" t="n"/>
      <c r="F278" s="24">
        <f>IF(OR(A278="",E278=""),"",E278-A278)</f>
        <v/>
      </c>
      <c r="G278" s="27" t="n"/>
      <c r="H278" s="33">
        <f>IF(G278="","",ROUND(G278*1000/22500,2))</f>
        <v/>
      </c>
      <c r="I278" s="33">
        <f>IFERROR(IF(D278="","",VALUE(MID(D278,2,5))),"")</f>
        <v/>
      </c>
      <c r="J278" s="28">
        <f>IF(OR(H278="",I278=""),"",IF(H278&gt;=I278,"Pass","Fail"))</f>
        <v/>
      </c>
    </row>
    <row r="279">
      <c r="A279" s="31" t="n"/>
      <c r="B279" s="26" t="n"/>
      <c r="C279" s="26" t="n"/>
      <c r="D279" s="26" t="n"/>
      <c r="E279" s="31" t="n"/>
      <c r="F279" s="24">
        <f>IF(OR(A279="",E279=""),"",E279-A279)</f>
        <v/>
      </c>
      <c r="G279" s="27" t="n"/>
      <c r="H279" s="33">
        <f>IF(G279="","",ROUND(G279*1000/22500,2))</f>
        <v/>
      </c>
      <c r="I279" s="33">
        <f>IFERROR(IF(D279="","",VALUE(MID(D279,2,5))),"")</f>
        <v/>
      </c>
      <c r="J279" s="28">
        <f>IF(OR(H279="",I279=""),"",IF(H279&gt;=I279,"Pass","Fail"))</f>
        <v/>
      </c>
    </row>
    <row r="280">
      <c r="A280" s="31" t="n"/>
      <c r="B280" s="26" t="n"/>
      <c r="C280" s="26" t="n"/>
      <c r="D280" s="26" t="n"/>
      <c r="E280" s="31" t="n"/>
      <c r="F280" s="24">
        <f>IF(OR(A280="",E280=""),"",E280-A280)</f>
        <v/>
      </c>
      <c r="G280" s="27" t="n"/>
      <c r="H280" s="33">
        <f>IF(G280="","",ROUND(G280*1000/22500,2))</f>
        <v/>
      </c>
      <c r="I280" s="33">
        <f>IFERROR(IF(D280="","",VALUE(MID(D280,2,5))),"")</f>
        <v/>
      </c>
      <c r="J280" s="28">
        <f>IF(OR(H280="",I280=""),"",IF(H280&gt;=I280,"Pass","Fail"))</f>
        <v/>
      </c>
    </row>
    <row r="281">
      <c r="A281" s="31" t="n"/>
      <c r="B281" s="26" t="n"/>
      <c r="C281" s="26" t="n"/>
      <c r="D281" s="26" t="n"/>
      <c r="E281" s="31" t="n"/>
      <c r="F281" s="24">
        <f>IF(OR(A281="",E281=""),"",E281-A281)</f>
        <v/>
      </c>
      <c r="G281" s="27" t="n"/>
      <c r="H281" s="33">
        <f>IF(G281="","",ROUND(G281*1000/22500,2))</f>
        <v/>
      </c>
      <c r="I281" s="33">
        <f>IFERROR(IF(D281="","",VALUE(MID(D281,2,5))),"")</f>
        <v/>
      </c>
      <c r="J281" s="28">
        <f>IF(OR(H281="",I281=""),"",IF(H281&gt;=I281,"Pass","Fail"))</f>
        <v/>
      </c>
    </row>
    <row r="282">
      <c r="A282" s="31" t="n"/>
      <c r="B282" s="26" t="n"/>
      <c r="C282" s="26" t="n"/>
      <c r="D282" s="26" t="n"/>
      <c r="E282" s="31" t="n"/>
      <c r="F282" s="24">
        <f>IF(OR(A282="",E282=""),"",E282-A282)</f>
        <v/>
      </c>
      <c r="G282" s="27" t="n"/>
      <c r="H282" s="33">
        <f>IF(G282="","",ROUND(G282*1000/22500,2))</f>
        <v/>
      </c>
      <c r="I282" s="33">
        <f>IFERROR(IF(D282="","",VALUE(MID(D282,2,5))),"")</f>
        <v/>
      </c>
      <c r="J282" s="28">
        <f>IF(OR(H282="",I282=""),"",IF(H282&gt;=I282,"Pass","Fail"))</f>
        <v/>
      </c>
    </row>
    <row r="283">
      <c r="A283" s="31" t="n"/>
      <c r="B283" s="26" t="n"/>
      <c r="C283" s="26" t="n"/>
      <c r="D283" s="26" t="n"/>
      <c r="E283" s="31" t="n"/>
      <c r="F283" s="24">
        <f>IF(OR(A283="",E283=""),"",E283-A283)</f>
        <v/>
      </c>
      <c r="G283" s="27" t="n"/>
      <c r="H283" s="33">
        <f>IF(G283="","",ROUND(G283*1000/22500,2))</f>
        <v/>
      </c>
      <c r="I283" s="33">
        <f>IFERROR(IF(D283="","",VALUE(MID(D283,2,5))),"")</f>
        <v/>
      </c>
      <c r="J283" s="28">
        <f>IF(OR(H283="",I283=""),"",IF(H283&gt;=I283,"Pass","Fail"))</f>
        <v/>
      </c>
    </row>
    <row r="284">
      <c r="A284" s="31" t="n"/>
      <c r="B284" s="26" t="n"/>
      <c r="C284" s="26" t="n"/>
      <c r="D284" s="26" t="n"/>
      <c r="E284" s="31" t="n"/>
      <c r="F284" s="24">
        <f>IF(OR(A284="",E284=""),"",E284-A284)</f>
        <v/>
      </c>
      <c r="G284" s="27" t="n"/>
      <c r="H284" s="33">
        <f>IF(G284="","",ROUND(G284*1000/22500,2))</f>
        <v/>
      </c>
      <c r="I284" s="33">
        <f>IFERROR(IF(D284="","",VALUE(MID(D284,2,5))),"")</f>
        <v/>
      </c>
      <c r="J284" s="28">
        <f>IF(OR(H284="",I284=""),"",IF(H284&gt;=I284,"Pass","Fail"))</f>
        <v/>
      </c>
    </row>
    <row r="285">
      <c r="A285" s="31" t="n"/>
      <c r="B285" s="26" t="n"/>
      <c r="C285" s="26" t="n"/>
      <c r="D285" s="26" t="n"/>
      <c r="E285" s="31" t="n"/>
      <c r="F285" s="24">
        <f>IF(OR(A285="",E285=""),"",E285-A285)</f>
        <v/>
      </c>
      <c r="G285" s="27" t="n"/>
      <c r="H285" s="33">
        <f>IF(G285="","",ROUND(G285*1000/22500,2))</f>
        <v/>
      </c>
      <c r="I285" s="33">
        <f>IFERROR(IF(D285="","",VALUE(MID(D285,2,5))),"")</f>
        <v/>
      </c>
      <c r="J285" s="28">
        <f>IF(OR(H285="",I285=""),"",IF(H285&gt;=I285,"Pass","Fail"))</f>
        <v/>
      </c>
    </row>
    <row r="286">
      <c r="A286" s="31" t="n"/>
      <c r="B286" s="26" t="n"/>
      <c r="C286" s="26" t="n"/>
      <c r="D286" s="26" t="n"/>
      <c r="E286" s="31" t="n"/>
      <c r="F286" s="24">
        <f>IF(OR(A286="",E286=""),"",E286-A286)</f>
        <v/>
      </c>
      <c r="G286" s="27" t="n"/>
      <c r="H286" s="33">
        <f>IF(G286="","",ROUND(G286*1000/22500,2))</f>
        <v/>
      </c>
      <c r="I286" s="33">
        <f>IFERROR(IF(D286="","",VALUE(MID(D286,2,5))),"")</f>
        <v/>
      </c>
      <c r="J286" s="28">
        <f>IF(OR(H286="",I286=""),"",IF(H286&gt;=I286,"Pass","Fail"))</f>
        <v/>
      </c>
    </row>
    <row r="287">
      <c r="A287" s="31" t="n"/>
      <c r="B287" s="26" t="n"/>
      <c r="C287" s="26" t="n"/>
      <c r="D287" s="26" t="n"/>
      <c r="E287" s="31" t="n"/>
      <c r="F287" s="24">
        <f>IF(OR(A287="",E287=""),"",E287-A287)</f>
        <v/>
      </c>
      <c r="G287" s="27" t="n"/>
      <c r="H287" s="33">
        <f>IF(G287="","",ROUND(G287*1000/22500,2))</f>
        <v/>
      </c>
      <c r="I287" s="33">
        <f>IFERROR(IF(D287="","",VALUE(MID(D287,2,5))),"")</f>
        <v/>
      </c>
      <c r="J287" s="28">
        <f>IF(OR(H287="",I287=""),"",IF(H287&gt;=I287,"Pass","Fail"))</f>
        <v/>
      </c>
    </row>
    <row r="288">
      <c r="A288" s="31" t="n"/>
      <c r="B288" s="26" t="n"/>
      <c r="C288" s="26" t="n"/>
      <c r="D288" s="26" t="n"/>
      <c r="E288" s="31" t="n"/>
      <c r="F288" s="24">
        <f>IF(OR(A288="",E288=""),"",E288-A288)</f>
        <v/>
      </c>
      <c r="G288" s="27" t="n"/>
      <c r="H288" s="33">
        <f>IF(G288="","",ROUND(G288*1000/22500,2))</f>
        <v/>
      </c>
      <c r="I288" s="33">
        <f>IFERROR(IF(D288="","",VALUE(MID(D288,2,5))),"")</f>
        <v/>
      </c>
      <c r="J288" s="28">
        <f>IF(OR(H288="",I288=""),"",IF(H288&gt;=I288,"Pass","Fail"))</f>
        <v/>
      </c>
    </row>
    <row r="289">
      <c r="A289" s="31" t="n"/>
      <c r="B289" s="26" t="n"/>
      <c r="C289" s="26" t="n"/>
      <c r="D289" s="26" t="n"/>
      <c r="E289" s="31" t="n"/>
      <c r="F289" s="24">
        <f>IF(OR(A289="",E289=""),"",E289-A289)</f>
        <v/>
      </c>
      <c r="G289" s="27" t="n"/>
      <c r="H289" s="33">
        <f>IF(G289="","",ROUND(G289*1000/22500,2))</f>
        <v/>
      </c>
      <c r="I289" s="33">
        <f>IFERROR(IF(D289="","",VALUE(MID(D289,2,5))),"")</f>
        <v/>
      </c>
      <c r="J289" s="28">
        <f>IF(OR(H289="",I289=""),"",IF(H289&gt;=I289,"Pass","Fail"))</f>
        <v/>
      </c>
    </row>
    <row r="290">
      <c r="A290" s="31" t="n"/>
      <c r="B290" s="26" t="n"/>
      <c r="C290" s="26" t="n"/>
      <c r="D290" s="26" t="n"/>
      <c r="E290" s="31" t="n"/>
      <c r="F290" s="24">
        <f>IF(OR(A290="",E290=""),"",E290-A290)</f>
        <v/>
      </c>
      <c r="G290" s="27" t="n"/>
      <c r="H290" s="33">
        <f>IF(G290="","",ROUND(G290*1000/22500,2))</f>
        <v/>
      </c>
      <c r="I290" s="33">
        <f>IFERROR(IF(D290="","",VALUE(MID(D290,2,5))),"")</f>
        <v/>
      </c>
      <c r="J290" s="28">
        <f>IF(OR(H290="",I290=""),"",IF(H290&gt;=I290,"Pass","Fail"))</f>
        <v/>
      </c>
    </row>
    <row r="291">
      <c r="A291" s="31" t="n"/>
      <c r="B291" s="26" t="n"/>
      <c r="C291" s="26" t="n"/>
      <c r="D291" s="26" t="n"/>
      <c r="E291" s="31" t="n"/>
      <c r="F291" s="24">
        <f>IF(OR(A291="",E291=""),"",E291-A291)</f>
        <v/>
      </c>
      <c r="G291" s="27" t="n"/>
      <c r="H291" s="33">
        <f>IF(G291="","",ROUND(G291*1000/22500,2))</f>
        <v/>
      </c>
      <c r="I291" s="33">
        <f>IFERROR(IF(D291="","",VALUE(MID(D291,2,5))),"")</f>
        <v/>
      </c>
      <c r="J291" s="28">
        <f>IF(OR(H291="",I291=""),"",IF(H291&gt;=I291,"Pass","Fail"))</f>
        <v/>
      </c>
    </row>
    <row r="292">
      <c r="A292" s="31" t="n"/>
      <c r="B292" s="26" t="n"/>
      <c r="C292" s="26" t="n"/>
      <c r="D292" s="26" t="n"/>
      <c r="E292" s="31" t="n"/>
      <c r="F292" s="24">
        <f>IF(OR(A292="",E292=""),"",E292-A292)</f>
        <v/>
      </c>
      <c r="G292" s="27" t="n"/>
      <c r="H292" s="33">
        <f>IF(G292="","",ROUND(G292*1000/22500,2))</f>
        <v/>
      </c>
      <c r="I292" s="33">
        <f>IFERROR(IF(D292="","",VALUE(MID(D292,2,5))),"")</f>
        <v/>
      </c>
      <c r="J292" s="28">
        <f>IF(OR(H292="",I292=""),"",IF(H292&gt;=I292,"Pass","Fail"))</f>
        <v/>
      </c>
    </row>
    <row r="293">
      <c r="A293" s="31" t="n"/>
      <c r="B293" s="26" t="n"/>
      <c r="C293" s="26" t="n"/>
      <c r="D293" s="26" t="n"/>
      <c r="E293" s="31" t="n"/>
      <c r="F293" s="24">
        <f>IF(OR(A293="",E293=""),"",E293-A293)</f>
        <v/>
      </c>
      <c r="G293" s="27" t="n"/>
      <c r="H293" s="33">
        <f>IF(G293="","",ROUND(G293*1000/22500,2))</f>
        <v/>
      </c>
      <c r="I293" s="33">
        <f>IFERROR(IF(D293="","",VALUE(MID(D293,2,5))),"")</f>
        <v/>
      </c>
      <c r="J293" s="28">
        <f>IF(OR(H293="",I293=""),"",IF(H293&gt;=I293,"Pass","Fail"))</f>
        <v/>
      </c>
    </row>
    <row r="294">
      <c r="A294" s="31" t="n"/>
      <c r="B294" s="26" t="n"/>
      <c r="C294" s="26" t="n"/>
      <c r="D294" s="26" t="n"/>
      <c r="E294" s="31" t="n"/>
      <c r="F294" s="24">
        <f>IF(OR(A294="",E294=""),"",E294-A294)</f>
        <v/>
      </c>
      <c r="G294" s="27" t="n"/>
      <c r="H294" s="33">
        <f>IF(G294="","",ROUND(G294*1000/22500,2))</f>
        <v/>
      </c>
      <c r="I294" s="33">
        <f>IFERROR(IF(D294="","",VALUE(MID(D294,2,5))),"")</f>
        <v/>
      </c>
      <c r="J294" s="28">
        <f>IF(OR(H294="",I294=""),"",IF(H294&gt;=I294,"Pass","Fail"))</f>
        <v/>
      </c>
    </row>
    <row r="295">
      <c r="A295" s="31" t="n"/>
      <c r="B295" s="26" t="n"/>
      <c r="C295" s="26" t="n"/>
      <c r="D295" s="26" t="n"/>
      <c r="E295" s="31" t="n"/>
      <c r="F295" s="24">
        <f>IF(OR(A295="",E295=""),"",E295-A295)</f>
        <v/>
      </c>
      <c r="G295" s="27" t="n"/>
      <c r="H295" s="33">
        <f>IF(G295="","",ROUND(G295*1000/22500,2))</f>
        <v/>
      </c>
      <c r="I295" s="33">
        <f>IFERROR(IF(D295="","",VALUE(MID(D295,2,5))),"")</f>
        <v/>
      </c>
      <c r="J295" s="28">
        <f>IF(OR(H295="",I295=""),"",IF(H295&gt;=I295,"Pass","Fail"))</f>
        <v/>
      </c>
    </row>
    <row r="296">
      <c r="A296" s="31" t="n"/>
      <c r="B296" s="26" t="n"/>
      <c r="C296" s="26" t="n"/>
      <c r="D296" s="26" t="n"/>
      <c r="E296" s="31" t="n"/>
      <c r="F296" s="24">
        <f>IF(OR(A296="",E296=""),"",E296-A296)</f>
        <v/>
      </c>
      <c r="G296" s="27" t="n"/>
      <c r="H296" s="33">
        <f>IF(G296="","",ROUND(G296*1000/22500,2))</f>
        <v/>
      </c>
      <c r="I296" s="33">
        <f>IFERROR(IF(D296="","",VALUE(MID(D296,2,5))),"")</f>
        <v/>
      </c>
      <c r="J296" s="28">
        <f>IF(OR(H296="",I296=""),"",IF(H296&gt;=I296,"Pass","Fail"))</f>
        <v/>
      </c>
    </row>
    <row r="297">
      <c r="A297" s="31" t="n"/>
      <c r="B297" s="26" t="n"/>
      <c r="C297" s="26" t="n"/>
      <c r="D297" s="26" t="n"/>
      <c r="E297" s="31" t="n"/>
      <c r="F297" s="24">
        <f>IF(OR(A297="",E297=""),"",E297-A297)</f>
        <v/>
      </c>
      <c r="G297" s="27" t="n"/>
      <c r="H297" s="33">
        <f>IF(G297="","",ROUND(G297*1000/22500,2))</f>
        <v/>
      </c>
      <c r="I297" s="33">
        <f>IFERROR(IF(D297="","",VALUE(MID(D297,2,5))),"")</f>
        <v/>
      </c>
      <c r="J297" s="28">
        <f>IF(OR(H297="",I297=""),"",IF(H297&gt;=I297,"Pass","Fail"))</f>
        <v/>
      </c>
    </row>
    <row r="298">
      <c r="A298" s="31" t="n"/>
      <c r="B298" s="26" t="n"/>
      <c r="C298" s="26" t="n"/>
      <c r="D298" s="26" t="n"/>
      <c r="E298" s="31" t="n"/>
      <c r="F298" s="24">
        <f>IF(OR(A298="",E298=""),"",E298-A298)</f>
        <v/>
      </c>
      <c r="G298" s="27" t="n"/>
      <c r="H298" s="33">
        <f>IF(G298="","",ROUND(G298*1000/22500,2))</f>
        <v/>
      </c>
      <c r="I298" s="33">
        <f>IFERROR(IF(D298="","",VALUE(MID(D298,2,5))),"")</f>
        <v/>
      </c>
      <c r="J298" s="28">
        <f>IF(OR(H298="",I298=""),"",IF(H298&gt;=I298,"Pass","Fail"))</f>
        <v/>
      </c>
    </row>
    <row r="299">
      <c r="A299" s="31" t="n"/>
      <c r="B299" s="26" t="n"/>
      <c r="C299" s="26" t="n"/>
      <c r="D299" s="26" t="n"/>
      <c r="E299" s="31" t="n"/>
      <c r="F299" s="24">
        <f>IF(OR(A299="",E299=""),"",E299-A299)</f>
        <v/>
      </c>
      <c r="G299" s="27" t="n"/>
      <c r="H299" s="33">
        <f>IF(G299="","",ROUND(G299*1000/22500,2))</f>
        <v/>
      </c>
      <c r="I299" s="33">
        <f>IFERROR(IF(D299="","",VALUE(MID(D299,2,5))),"")</f>
        <v/>
      </c>
      <c r="J299" s="28">
        <f>IF(OR(H299="",I299=""),"",IF(H299&gt;=I299,"Pass","Fail"))</f>
        <v/>
      </c>
    </row>
    <row r="300">
      <c r="A300" s="31" t="n"/>
      <c r="B300" s="26" t="n"/>
      <c r="C300" s="26" t="n"/>
      <c r="D300" s="26" t="n"/>
      <c r="E300" s="31" t="n"/>
      <c r="F300" s="24">
        <f>IF(OR(A300="",E300=""),"",E300-A300)</f>
        <v/>
      </c>
      <c r="G300" s="27" t="n"/>
      <c r="H300" s="33">
        <f>IF(G300="","",ROUND(G300*1000/22500,2))</f>
        <v/>
      </c>
      <c r="I300" s="33">
        <f>IFERROR(IF(D300="","",VALUE(MID(D300,2,5))),"")</f>
        <v/>
      </c>
      <c r="J300" s="28">
        <f>IF(OR(H300="",I300=""),"",IF(H300&gt;=I300,"Pass","Fail"))</f>
        <v/>
      </c>
    </row>
    <row r="301">
      <c r="A301" s="31" t="n"/>
      <c r="B301" s="26" t="n"/>
      <c r="C301" s="26" t="n"/>
      <c r="D301" s="26" t="n"/>
      <c r="E301" s="31" t="n"/>
      <c r="F301" s="24">
        <f>IF(OR(A301="",E301=""),"",E301-A301)</f>
        <v/>
      </c>
      <c r="G301" s="27" t="n"/>
      <c r="H301" s="33">
        <f>IF(G301="","",ROUND(G301*1000/22500,2))</f>
        <v/>
      </c>
      <c r="I301" s="33">
        <f>IFERROR(IF(D301="","",VALUE(MID(D301,2,5))),"")</f>
        <v/>
      </c>
      <c r="J301" s="28">
        <f>IF(OR(H301="",I301=""),"",IF(H301&gt;=I301,"Pass","Fail"))</f>
        <v/>
      </c>
    </row>
    <row r="302">
      <c r="A302" s="31" t="n"/>
      <c r="B302" s="26" t="n"/>
      <c r="C302" s="26" t="n"/>
      <c r="D302" s="26" t="n"/>
      <c r="E302" s="31" t="n"/>
      <c r="F302" s="24">
        <f>IF(OR(A302="",E302=""),"",E302-A302)</f>
        <v/>
      </c>
      <c r="G302" s="27" t="n"/>
      <c r="H302" s="33">
        <f>IF(G302="","",ROUND(G302*1000/22500,2))</f>
        <v/>
      </c>
      <c r="I302" s="33">
        <f>IFERROR(IF(D302="","",VALUE(MID(D302,2,5))),"")</f>
        <v/>
      </c>
      <c r="J302" s="28">
        <f>IF(OR(H302="",I302=""),"",IF(H302&gt;=I302,"Pass","Fail"))</f>
        <v/>
      </c>
    </row>
    <row r="303">
      <c r="A303" s="31" t="n"/>
      <c r="B303" s="26" t="n"/>
      <c r="C303" s="26" t="n"/>
      <c r="D303" s="26" t="n"/>
      <c r="E303" s="31" t="n"/>
      <c r="F303" s="24">
        <f>IF(OR(A303="",E303=""),"",E303-A303)</f>
        <v/>
      </c>
      <c r="G303" s="27" t="n"/>
      <c r="H303" s="33">
        <f>IF(G303="","",ROUND(G303*1000/22500,2))</f>
        <v/>
      </c>
      <c r="I303" s="33">
        <f>IFERROR(IF(D303="","",VALUE(MID(D303,2,5))),"")</f>
        <v/>
      </c>
      <c r="J303" s="28">
        <f>IF(OR(H303="",I303=""),"",IF(H303&gt;=I303,"Pass","Fail"))</f>
        <v/>
      </c>
    </row>
    <row r="304">
      <c r="A304" s="31" t="n"/>
      <c r="B304" s="26" t="n"/>
      <c r="C304" s="26" t="n"/>
      <c r="D304" s="26" t="n"/>
      <c r="E304" s="31" t="n"/>
      <c r="F304" s="24">
        <f>IF(OR(A304="",E304=""),"",E304-A304)</f>
        <v/>
      </c>
      <c r="G304" s="27" t="n"/>
      <c r="H304" s="33">
        <f>IF(G304="","",ROUND(G304*1000/22500,2))</f>
        <v/>
      </c>
      <c r="I304" s="33">
        <f>IFERROR(IF(D304="","",VALUE(MID(D304,2,5))),"")</f>
        <v/>
      </c>
      <c r="J304" s="28">
        <f>IF(OR(H304="",I304=""),"",IF(H304&gt;=I304,"Pass","Fail"))</f>
        <v/>
      </c>
    </row>
    <row r="305">
      <c r="A305" s="31" t="n"/>
      <c r="B305" s="26" t="n"/>
      <c r="C305" s="26" t="n"/>
      <c r="D305" s="26" t="n"/>
      <c r="E305" s="31" t="n"/>
      <c r="F305" s="24">
        <f>IF(OR(A305="",E305=""),"",E305-A305)</f>
        <v/>
      </c>
      <c r="G305" s="27" t="n"/>
      <c r="H305" s="33">
        <f>IF(G305="","",ROUND(G305*1000/22500,2))</f>
        <v/>
      </c>
      <c r="I305" s="33">
        <f>IFERROR(IF(D305="","",VALUE(MID(D305,2,5))),"")</f>
        <v/>
      </c>
      <c r="J305" s="28">
        <f>IF(OR(H305="",I305=""),"",IF(H305&gt;=I305,"Pass","Fail"))</f>
        <v/>
      </c>
    </row>
    <row r="306">
      <c r="A306" s="31" t="n"/>
      <c r="B306" s="26" t="n"/>
      <c r="C306" s="26" t="n"/>
      <c r="D306" s="26" t="n"/>
      <c r="E306" s="31" t="n"/>
      <c r="F306" s="24">
        <f>IF(OR(A306="",E306=""),"",E306-A306)</f>
        <v/>
      </c>
      <c r="G306" s="27" t="n"/>
      <c r="H306" s="33">
        <f>IF(G306="","",ROUND(G306*1000/22500,2))</f>
        <v/>
      </c>
      <c r="I306" s="33">
        <f>IFERROR(IF(D306="","",VALUE(MID(D306,2,5))),"")</f>
        <v/>
      </c>
      <c r="J306" s="28">
        <f>IF(OR(H306="",I306=""),"",IF(H306&gt;=I306,"Pass","Fail"))</f>
        <v/>
      </c>
    </row>
    <row r="307">
      <c r="A307" s="31" t="n"/>
      <c r="B307" s="26" t="n"/>
      <c r="C307" s="26" t="n"/>
      <c r="D307" s="26" t="n"/>
      <c r="E307" s="31" t="n"/>
      <c r="F307" s="24">
        <f>IF(OR(A307="",E307=""),"",E307-A307)</f>
        <v/>
      </c>
      <c r="G307" s="27" t="n"/>
      <c r="H307" s="33">
        <f>IF(G307="","",ROUND(G307*1000/22500,2))</f>
        <v/>
      </c>
      <c r="I307" s="33">
        <f>IFERROR(IF(D307="","",VALUE(MID(D307,2,5))),"")</f>
        <v/>
      </c>
      <c r="J307" s="28">
        <f>IF(OR(H307="",I307=""),"",IF(H307&gt;=I307,"Pass","Fail"))</f>
        <v/>
      </c>
    </row>
    <row r="308">
      <c r="A308" s="31" t="n"/>
      <c r="B308" s="26" t="n"/>
      <c r="C308" s="26" t="n"/>
      <c r="D308" s="26" t="n"/>
      <c r="E308" s="31" t="n"/>
      <c r="F308" s="24">
        <f>IF(OR(A308="",E308=""),"",E308-A308)</f>
        <v/>
      </c>
      <c r="G308" s="27" t="n"/>
      <c r="H308" s="33">
        <f>IF(G308="","",ROUND(G308*1000/22500,2))</f>
        <v/>
      </c>
      <c r="I308" s="33">
        <f>IFERROR(IF(D308="","",VALUE(MID(D308,2,5))),"")</f>
        <v/>
      </c>
      <c r="J308" s="28">
        <f>IF(OR(H308="",I308=""),"",IF(H308&gt;=I308,"Pass","Fail"))</f>
        <v/>
      </c>
    </row>
    <row r="309">
      <c r="A309" s="31" t="n"/>
      <c r="B309" s="26" t="n"/>
      <c r="C309" s="26" t="n"/>
      <c r="D309" s="26" t="n"/>
      <c r="E309" s="31" t="n"/>
      <c r="F309" s="24">
        <f>IF(OR(A309="",E309=""),"",E309-A309)</f>
        <v/>
      </c>
      <c r="G309" s="27" t="n"/>
      <c r="H309" s="33">
        <f>IF(G309="","",ROUND(G309*1000/22500,2))</f>
        <v/>
      </c>
      <c r="I309" s="33">
        <f>IFERROR(IF(D309="","",VALUE(MID(D309,2,5))),"")</f>
        <v/>
      </c>
      <c r="J309" s="28">
        <f>IF(OR(H309="",I309=""),"",IF(H309&gt;=I309,"Pass","Fail"))</f>
        <v/>
      </c>
    </row>
    <row r="310">
      <c r="A310" s="31" t="n"/>
      <c r="B310" s="26" t="n"/>
      <c r="C310" s="26" t="n"/>
      <c r="D310" s="26" t="n"/>
      <c r="E310" s="31" t="n"/>
      <c r="F310" s="24">
        <f>IF(OR(A310="",E310=""),"",E310-A310)</f>
        <v/>
      </c>
      <c r="G310" s="27" t="n"/>
      <c r="H310" s="33">
        <f>IF(G310="","",ROUND(G310*1000/22500,2))</f>
        <v/>
      </c>
      <c r="I310" s="33">
        <f>IFERROR(IF(D310="","",VALUE(MID(D310,2,5))),"")</f>
        <v/>
      </c>
      <c r="J310" s="28">
        <f>IF(OR(H310="",I310=""),"",IF(H310&gt;=I310,"Pass","Fail"))</f>
        <v/>
      </c>
    </row>
    <row r="311">
      <c r="A311" s="31" t="n"/>
      <c r="B311" s="26" t="n"/>
      <c r="C311" s="26" t="n"/>
      <c r="D311" s="26" t="n"/>
      <c r="E311" s="31" t="n"/>
      <c r="F311" s="24">
        <f>IF(OR(A311="",E311=""),"",E311-A311)</f>
        <v/>
      </c>
      <c r="G311" s="27" t="n"/>
      <c r="H311" s="33">
        <f>IF(G311="","",ROUND(G311*1000/22500,2))</f>
        <v/>
      </c>
      <c r="I311" s="33">
        <f>IFERROR(IF(D311="","",VALUE(MID(D311,2,5))),"")</f>
        <v/>
      </c>
      <c r="J311" s="28">
        <f>IF(OR(H311="",I311=""),"",IF(H311&gt;=I311,"Pass","Fail"))</f>
        <v/>
      </c>
    </row>
    <row r="312">
      <c r="A312" s="31" t="n"/>
      <c r="B312" s="26" t="n"/>
      <c r="C312" s="26" t="n"/>
      <c r="D312" s="26" t="n"/>
      <c r="E312" s="31" t="n"/>
      <c r="F312" s="24">
        <f>IF(OR(A312="",E312=""),"",E312-A312)</f>
        <v/>
      </c>
      <c r="G312" s="27" t="n"/>
      <c r="H312" s="33">
        <f>IF(G312="","",ROUND(G312*1000/22500,2))</f>
        <v/>
      </c>
      <c r="I312" s="33">
        <f>IFERROR(IF(D312="","",VALUE(MID(D312,2,5))),"")</f>
        <v/>
      </c>
      <c r="J312" s="28">
        <f>IF(OR(H312="",I312=""),"",IF(H312&gt;=I312,"Pass","Fail"))</f>
        <v/>
      </c>
    </row>
    <row r="313">
      <c r="A313" s="31" t="n"/>
      <c r="B313" s="26" t="n"/>
      <c r="C313" s="26" t="n"/>
      <c r="D313" s="26" t="n"/>
      <c r="E313" s="31" t="n"/>
      <c r="F313" s="24">
        <f>IF(OR(A313="",E313=""),"",E313-A313)</f>
        <v/>
      </c>
      <c r="G313" s="27" t="n"/>
      <c r="H313" s="33">
        <f>IF(G313="","",ROUND(G313*1000/22500,2))</f>
        <v/>
      </c>
      <c r="I313" s="33">
        <f>IFERROR(IF(D313="","",VALUE(MID(D313,2,5))),"")</f>
        <v/>
      </c>
      <c r="J313" s="28">
        <f>IF(OR(H313="",I313=""),"",IF(H313&gt;=I313,"Pass","Fail"))</f>
        <v/>
      </c>
    </row>
    <row r="314">
      <c r="A314" s="31" t="n"/>
      <c r="B314" s="26" t="n"/>
      <c r="C314" s="26" t="n"/>
      <c r="D314" s="26" t="n"/>
      <c r="E314" s="31" t="n"/>
      <c r="F314" s="24">
        <f>IF(OR(A314="",E314=""),"",E314-A314)</f>
        <v/>
      </c>
      <c r="G314" s="27" t="n"/>
      <c r="H314" s="33">
        <f>IF(G314="","",ROUND(G314*1000/22500,2))</f>
        <v/>
      </c>
      <c r="I314" s="33">
        <f>IFERROR(IF(D314="","",VALUE(MID(D314,2,5))),"")</f>
        <v/>
      </c>
      <c r="J314" s="28">
        <f>IF(OR(H314="",I314=""),"",IF(H314&gt;=I314,"Pass","Fail"))</f>
        <v/>
      </c>
    </row>
    <row r="315">
      <c r="A315" s="31" t="n"/>
      <c r="B315" s="26" t="n"/>
      <c r="C315" s="26" t="n"/>
      <c r="D315" s="26" t="n"/>
      <c r="E315" s="31" t="n"/>
      <c r="F315" s="24">
        <f>IF(OR(A315="",E315=""),"",E315-A315)</f>
        <v/>
      </c>
      <c r="G315" s="27" t="n"/>
      <c r="H315" s="33">
        <f>IF(G315="","",ROUND(G315*1000/22500,2))</f>
        <v/>
      </c>
      <c r="I315" s="33">
        <f>IFERROR(IF(D315="","",VALUE(MID(D315,2,5))),"")</f>
        <v/>
      </c>
      <c r="J315" s="28">
        <f>IF(OR(H315="",I315=""),"",IF(H315&gt;=I315,"Pass","Fail"))</f>
        <v/>
      </c>
    </row>
    <row r="316">
      <c r="A316" s="31" t="n"/>
      <c r="B316" s="26" t="n"/>
      <c r="C316" s="26" t="n"/>
      <c r="D316" s="26" t="n"/>
      <c r="E316" s="31" t="n"/>
      <c r="F316" s="24">
        <f>IF(OR(A316="",E316=""),"",E316-A316)</f>
        <v/>
      </c>
      <c r="G316" s="27" t="n"/>
      <c r="H316" s="33">
        <f>IF(G316="","",ROUND(G316*1000/22500,2))</f>
        <v/>
      </c>
      <c r="I316" s="33">
        <f>IFERROR(IF(D316="","",VALUE(MID(D316,2,5))),"")</f>
        <v/>
      </c>
      <c r="J316" s="28">
        <f>IF(OR(H316="",I316=""),"",IF(H316&gt;=I316,"Pass","Fail"))</f>
        <v/>
      </c>
    </row>
    <row r="317">
      <c r="A317" s="31" t="n"/>
      <c r="B317" s="26" t="n"/>
      <c r="C317" s="26" t="n"/>
      <c r="D317" s="26" t="n"/>
      <c r="E317" s="31" t="n"/>
      <c r="F317" s="24">
        <f>IF(OR(A317="",E317=""),"",E317-A317)</f>
        <v/>
      </c>
      <c r="G317" s="27" t="n"/>
      <c r="H317" s="33">
        <f>IF(G317="","",ROUND(G317*1000/22500,2))</f>
        <v/>
      </c>
      <c r="I317" s="33">
        <f>IFERROR(IF(D317="","",VALUE(MID(D317,2,5))),"")</f>
        <v/>
      </c>
      <c r="J317" s="28">
        <f>IF(OR(H317="",I317=""),"",IF(H317&gt;=I317,"Pass","Fail"))</f>
        <v/>
      </c>
    </row>
    <row r="318">
      <c r="A318" s="31" t="n"/>
      <c r="B318" s="26" t="n"/>
      <c r="C318" s="26" t="n"/>
      <c r="D318" s="26" t="n"/>
      <c r="E318" s="31" t="n"/>
      <c r="F318" s="24">
        <f>IF(OR(A318="",E318=""),"",E318-A318)</f>
        <v/>
      </c>
      <c r="G318" s="27" t="n"/>
      <c r="H318" s="33">
        <f>IF(G318="","",ROUND(G318*1000/22500,2))</f>
        <v/>
      </c>
      <c r="I318" s="33">
        <f>IFERROR(IF(D318="","",VALUE(MID(D318,2,5))),"")</f>
        <v/>
      </c>
      <c r="J318" s="28">
        <f>IF(OR(H318="",I318=""),"",IF(H318&gt;=I318,"Pass","Fail"))</f>
        <v/>
      </c>
    </row>
    <row r="319">
      <c r="A319" s="31" t="n"/>
      <c r="B319" s="26" t="n"/>
      <c r="C319" s="26" t="n"/>
      <c r="D319" s="26" t="n"/>
      <c r="E319" s="31" t="n"/>
      <c r="F319" s="24">
        <f>IF(OR(A319="",E319=""),"",E319-A319)</f>
        <v/>
      </c>
      <c r="G319" s="27" t="n"/>
      <c r="H319" s="33">
        <f>IF(G319="","",ROUND(G319*1000/22500,2))</f>
        <v/>
      </c>
      <c r="I319" s="33">
        <f>IFERROR(IF(D319="","",VALUE(MID(D319,2,5))),"")</f>
        <v/>
      </c>
      <c r="J319" s="28">
        <f>IF(OR(H319="",I319=""),"",IF(H319&gt;=I319,"Pass","Fail"))</f>
        <v/>
      </c>
    </row>
    <row r="320">
      <c r="A320" s="31" t="n"/>
      <c r="B320" s="26" t="n"/>
      <c r="C320" s="26" t="n"/>
      <c r="D320" s="26" t="n"/>
      <c r="E320" s="31" t="n"/>
      <c r="F320" s="24">
        <f>IF(OR(A320="",E320=""),"",E320-A320)</f>
        <v/>
      </c>
      <c r="G320" s="27" t="n"/>
      <c r="H320" s="33">
        <f>IF(G320="","",ROUND(G320*1000/22500,2))</f>
        <v/>
      </c>
      <c r="I320" s="33">
        <f>IFERROR(IF(D320="","",VALUE(MID(D320,2,5))),"")</f>
        <v/>
      </c>
      <c r="J320" s="28">
        <f>IF(OR(H320="",I320=""),"",IF(H320&gt;=I320,"Pass","Fail"))</f>
        <v/>
      </c>
    </row>
    <row r="321">
      <c r="A321" s="31" t="n"/>
      <c r="B321" s="26" t="n"/>
      <c r="C321" s="26" t="n"/>
      <c r="D321" s="26" t="n"/>
      <c r="E321" s="31" t="n"/>
      <c r="F321" s="24">
        <f>IF(OR(A321="",E321=""),"",E321-A321)</f>
        <v/>
      </c>
      <c r="G321" s="27" t="n"/>
      <c r="H321" s="33">
        <f>IF(G321="","",ROUND(G321*1000/22500,2))</f>
        <v/>
      </c>
      <c r="I321" s="33">
        <f>IFERROR(IF(D321="","",VALUE(MID(D321,2,5))),"")</f>
        <v/>
      </c>
      <c r="J321" s="28">
        <f>IF(OR(H321="",I321=""),"",IF(H321&gt;=I321,"Pass","Fail"))</f>
        <v/>
      </c>
    </row>
    <row r="322">
      <c r="A322" s="31" t="n"/>
      <c r="B322" s="26" t="n"/>
      <c r="C322" s="26" t="n"/>
      <c r="D322" s="26" t="n"/>
      <c r="E322" s="31" t="n"/>
      <c r="F322" s="24">
        <f>IF(OR(A322="",E322=""),"",E322-A322)</f>
        <v/>
      </c>
      <c r="G322" s="27" t="n"/>
      <c r="H322" s="33">
        <f>IF(G322="","",ROUND(G322*1000/22500,2))</f>
        <v/>
      </c>
      <c r="I322" s="33">
        <f>IFERROR(IF(D322="","",VALUE(MID(D322,2,5))),"")</f>
        <v/>
      </c>
      <c r="J322" s="28">
        <f>IF(OR(H322="",I322=""),"",IF(H322&gt;=I322,"Pass","Fail"))</f>
        <v/>
      </c>
    </row>
    <row r="323">
      <c r="A323" s="31" t="n"/>
      <c r="B323" s="26" t="n"/>
      <c r="C323" s="26" t="n"/>
      <c r="D323" s="26" t="n"/>
      <c r="E323" s="31" t="n"/>
      <c r="F323" s="24">
        <f>IF(OR(A323="",E323=""),"",E323-A323)</f>
        <v/>
      </c>
      <c r="G323" s="27" t="n"/>
      <c r="H323" s="33">
        <f>IF(G323="","",ROUND(G323*1000/22500,2))</f>
        <v/>
      </c>
      <c r="I323" s="33">
        <f>IFERROR(IF(D323="","",VALUE(MID(D323,2,5))),"")</f>
        <v/>
      </c>
      <c r="J323" s="28">
        <f>IF(OR(H323="",I323=""),"",IF(H323&gt;=I323,"Pass","Fail"))</f>
        <v/>
      </c>
    </row>
    <row r="324">
      <c r="A324" s="31" t="n"/>
      <c r="B324" s="26" t="n"/>
      <c r="C324" s="26" t="n"/>
      <c r="D324" s="26" t="n"/>
      <c r="E324" s="31" t="n"/>
      <c r="F324" s="24">
        <f>IF(OR(A324="",E324=""),"",E324-A324)</f>
        <v/>
      </c>
      <c r="G324" s="27" t="n"/>
      <c r="H324" s="33">
        <f>IF(G324="","",ROUND(G324*1000/22500,2))</f>
        <v/>
      </c>
      <c r="I324" s="33">
        <f>IFERROR(IF(D324="","",VALUE(MID(D324,2,5))),"")</f>
        <v/>
      </c>
      <c r="J324" s="28">
        <f>IF(OR(H324="",I324=""),"",IF(H324&gt;=I324,"Pass","Fail"))</f>
        <v/>
      </c>
    </row>
    <row r="325">
      <c r="A325" s="31" t="n"/>
      <c r="B325" s="26" t="n"/>
      <c r="C325" s="26" t="n"/>
      <c r="D325" s="26" t="n"/>
      <c r="E325" s="31" t="n"/>
      <c r="F325" s="24">
        <f>IF(OR(A325="",E325=""),"",E325-A325)</f>
        <v/>
      </c>
      <c r="G325" s="27" t="n"/>
      <c r="H325" s="33">
        <f>IF(G325="","",ROUND(G325*1000/22500,2))</f>
        <v/>
      </c>
      <c r="I325" s="33">
        <f>IFERROR(IF(D325="","",VALUE(MID(D325,2,5))),"")</f>
        <v/>
      </c>
      <c r="J325" s="28">
        <f>IF(OR(H325="",I325=""),"",IF(H325&gt;=I325,"Pass","Fail"))</f>
        <v/>
      </c>
    </row>
    <row r="326">
      <c r="A326" s="31" t="n"/>
      <c r="B326" s="26" t="n"/>
      <c r="C326" s="26" t="n"/>
      <c r="D326" s="26" t="n"/>
      <c r="E326" s="31" t="n"/>
      <c r="F326" s="24">
        <f>IF(OR(A326="",E326=""),"",E326-A326)</f>
        <v/>
      </c>
      <c r="G326" s="27" t="n"/>
      <c r="H326" s="33">
        <f>IF(G326="","",ROUND(G326*1000/22500,2))</f>
        <v/>
      </c>
      <c r="I326" s="33">
        <f>IFERROR(IF(D326="","",VALUE(MID(D326,2,5))),"")</f>
        <v/>
      </c>
      <c r="J326" s="28">
        <f>IF(OR(H326="",I326=""),"",IF(H326&gt;=I326,"Pass","Fail"))</f>
        <v/>
      </c>
    </row>
    <row r="327">
      <c r="A327" s="31" t="n"/>
      <c r="B327" s="26" t="n"/>
      <c r="C327" s="26" t="n"/>
      <c r="D327" s="26" t="n"/>
      <c r="E327" s="31" t="n"/>
      <c r="F327" s="24">
        <f>IF(OR(A327="",E327=""),"",E327-A327)</f>
        <v/>
      </c>
      <c r="G327" s="27" t="n"/>
      <c r="H327" s="33">
        <f>IF(G327="","",ROUND(G327*1000/22500,2))</f>
        <v/>
      </c>
      <c r="I327" s="33">
        <f>IFERROR(IF(D327="","",VALUE(MID(D327,2,5))),"")</f>
        <v/>
      </c>
      <c r="J327" s="28">
        <f>IF(OR(H327="",I327=""),"",IF(H327&gt;=I327,"Pass","Fail"))</f>
        <v/>
      </c>
    </row>
    <row r="328">
      <c r="A328" s="31" t="n"/>
      <c r="B328" s="26" t="n"/>
      <c r="C328" s="26" t="n"/>
      <c r="D328" s="26" t="n"/>
      <c r="E328" s="31" t="n"/>
      <c r="F328" s="24">
        <f>IF(OR(A328="",E328=""),"",E328-A328)</f>
        <v/>
      </c>
      <c r="G328" s="27" t="n"/>
      <c r="H328" s="33">
        <f>IF(G328="","",ROUND(G328*1000/22500,2))</f>
        <v/>
      </c>
      <c r="I328" s="33">
        <f>IFERROR(IF(D328="","",VALUE(MID(D328,2,5))),"")</f>
        <v/>
      </c>
      <c r="J328" s="28">
        <f>IF(OR(H328="",I328=""),"",IF(H328&gt;=I328,"Pass","Fail"))</f>
        <v/>
      </c>
    </row>
    <row r="329">
      <c r="A329" s="31" t="n"/>
      <c r="B329" s="26" t="n"/>
      <c r="C329" s="26" t="n"/>
      <c r="D329" s="26" t="n"/>
      <c r="E329" s="31" t="n"/>
      <c r="F329" s="24">
        <f>IF(OR(A329="",E329=""),"",E329-A329)</f>
        <v/>
      </c>
      <c r="G329" s="27" t="n"/>
      <c r="H329" s="33">
        <f>IF(G329="","",ROUND(G329*1000/22500,2))</f>
        <v/>
      </c>
      <c r="I329" s="33">
        <f>IFERROR(IF(D329="","",VALUE(MID(D329,2,5))),"")</f>
        <v/>
      </c>
      <c r="J329" s="28">
        <f>IF(OR(H329="",I329=""),"",IF(H329&gt;=I329,"Pass","Fail"))</f>
        <v/>
      </c>
    </row>
    <row r="330">
      <c r="A330" s="31" t="n"/>
      <c r="B330" s="26" t="n"/>
      <c r="C330" s="26" t="n"/>
      <c r="D330" s="26" t="n"/>
      <c r="E330" s="31" t="n"/>
      <c r="F330" s="24">
        <f>IF(OR(A330="",E330=""),"",E330-A330)</f>
        <v/>
      </c>
      <c r="G330" s="27" t="n"/>
      <c r="H330" s="33">
        <f>IF(G330="","",ROUND(G330*1000/22500,2))</f>
        <v/>
      </c>
      <c r="I330" s="33">
        <f>IFERROR(IF(D330="","",VALUE(MID(D330,2,5))),"")</f>
        <v/>
      </c>
      <c r="J330" s="28">
        <f>IF(OR(H330="",I330=""),"",IF(H330&gt;=I330,"Pass","Fail"))</f>
        <v/>
      </c>
    </row>
    <row r="331">
      <c r="A331" s="31" t="n"/>
      <c r="B331" s="26" t="n"/>
      <c r="C331" s="26" t="n"/>
      <c r="D331" s="26" t="n"/>
      <c r="E331" s="31" t="n"/>
      <c r="F331" s="24">
        <f>IF(OR(A331="",E331=""),"",E331-A331)</f>
        <v/>
      </c>
      <c r="G331" s="27" t="n"/>
      <c r="H331" s="33">
        <f>IF(G331="","",ROUND(G331*1000/22500,2))</f>
        <v/>
      </c>
      <c r="I331" s="33">
        <f>IFERROR(IF(D331="","",VALUE(MID(D331,2,5))),"")</f>
        <v/>
      </c>
      <c r="J331" s="28">
        <f>IF(OR(H331="",I331=""),"",IF(H331&gt;=I331,"Pass","Fail"))</f>
        <v/>
      </c>
    </row>
    <row r="332">
      <c r="A332" s="31" t="n"/>
      <c r="B332" s="26" t="n"/>
      <c r="C332" s="26" t="n"/>
      <c r="D332" s="26" t="n"/>
      <c r="E332" s="31" t="n"/>
      <c r="F332" s="24">
        <f>IF(OR(A332="",E332=""),"",E332-A332)</f>
        <v/>
      </c>
      <c r="G332" s="27" t="n"/>
      <c r="H332" s="33">
        <f>IF(G332="","",ROUND(G332*1000/22500,2))</f>
        <v/>
      </c>
      <c r="I332" s="33">
        <f>IFERROR(IF(D332="","",VALUE(MID(D332,2,5))),"")</f>
        <v/>
      </c>
      <c r="J332" s="28">
        <f>IF(OR(H332="",I332=""),"",IF(H332&gt;=I332,"Pass","Fail"))</f>
        <v/>
      </c>
    </row>
    <row r="333">
      <c r="A333" s="31" t="n"/>
      <c r="B333" s="26" t="n"/>
      <c r="C333" s="26" t="n"/>
      <c r="D333" s="26" t="n"/>
      <c r="E333" s="31" t="n"/>
      <c r="F333" s="24">
        <f>IF(OR(A333="",E333=""),"",E333-A333)</f>
        <v/>
      </c>
      <c r="G333" s="27" t="n"/>
      <c r="H333" s="33">
        <f>IF(G333="","",ROUND(G333*1000/22500,2))</f>
        <v/>
      </c>
      <c r="I333" s="33">
        <f>IFERROR(IF(D333="","",VALUE(MID(D333,2,5))),"")</f>
        <v/>
      </c>
      <c r="J333" s="28">
        <f>IF(OR(H333="",I333=""),"",IF(H333&gt;=I333,"Pass","Fail"))</f>
        <v/>
      </c>
    </row>
    <row r="334">
      <c r="A334" s="31" t="n"/>
      <c r="B334" s="26" t="n"/>
      <c r="C334" s="26" t="n"/>
      <c r="D334" s="26" t="n"/>
      <c r="E334" s="31" t="n"/>
      <c r="F334" s="24">
        <f>IF(OR(A334="",E334=""),"",E334-A334)</f>
        <v/>
      </c>
      <c r="G334" s="27" t="n"/>
      <c r="H334" s="33">
        <f>IF(G334="","",ROUND(G334*1000/22500,2))</f>
        <v/>
      </c>
      <c r="I334" s="33">
        <f>IFERROR(IF(D334="","",VALUE(MID(D334,2,5))),"")</f>
        <v/>
      </c>
      <c r="J334" s="28">
        <f>IF(OR(H334="",I334=""),"",IF(H334&gt;=I334,"Pass","Fail"))</f>
        <v/>
      </c>
    </row>
    <row r="335">
      <c r="A335" s="31" t="n"/>
      <c r="B335" s="26" t="n"/>
      <c r="C335" s="26" t="n"/>
      <c r="D335" s="26" t="n"/>
      <c r="E335" s="31" t="n"/>
      <c r="F335" s="24">
        <f>IF(OR(A335="",E335=""),"",E335-A335)</f>
        <v/>
      </c>
      <c r="G335" s="27" t="n"/>
      <c r="H335" s="33">
        <f>IF(G335="","",ROUND(G335*1000/22500,2))</f>
        <v/>
      </c>
      <c r="I335" s="33">
        <f>IFERROR(IF(D335="","",VALUE(MID(D335,2,5))),"")</f>
        <v/>
      </c>
      <c r="J335" s="28">
        <f>IF(OR(H335="",I335=""),"",IF(H335&gt;=I335,"Pass","Fail"))</f>
        <v/>
      </c>
    </row>
    <row r="336">
      <c r="A336" s="31" t="n"/>
      <c r="B336" s="26" t="n"/>
      <c r="C336" s="26" t="n"/>
      <c r="D336" s="26" t="n"/>
      <c r="E336" s="31" t="n"/>
      <c r="F336" s="24">
        <f>IF(OR(A336="",E336=""),"",E336-A336)</f>
        <v/>
      </c>
      <c r="G336" s="27" t="n"/>
      <c r="H336" s="33">
        <f>IF(G336="","",ROUND(G336*1000/22500,2))</f>
        <v/>
      </c>
      <c r="I336" s="33">
        <f>IFERROR(IF(D336="","",VALUE(MID(D336,2,5))),"")</f>
        <v/>
      </c>
      <c r="J336" s="28">
        <f>IF(OR(H336="",I336=""),"",IF(H336&gt;=I336,"Pass","Fail"))</f>
        <v/>
      </c>
    </row>
    <row r="337">
      <c r="A337" s="31" t="n"/>
      <c r="B337" s="26" t="n"/>
      <c r="C337" s="26" t="n"/>
      <c r="D337" s="26" t="n"/>
      <c r="E337" s="31" t="n"/>
      <c r="F337" s="24">
        <f>IF(OR(A337="",E337=""),"",E337-A337)</f>
        <v/>
      </c>
      <c r="G337" s="27" t="n"/>
      <c r="H337" s="33">
        <f>IF(G337="","",ROUND(G337*1000/22500,2))</f>
        <v/>
      </c>
      <c r="I337" s="33">
        <f>IFERROR(IF(D337="","",VALUE(MID(D337,2,5))),"")</f>
        <v/>
      </c>
      <c r="J337" s="28">
        <f>IF(OR(H337="",I337=""),"",IF(H337&gt;=I337,"Pass","Fail"))</f>
        <v/>
      </c>
    </row>
    <row r="338">
      <c r="A338" s="31" t="n"/>
      <c r="B338" s="26" t="n"/>
      <c r="C338" s="26" t="n"/>
      <c r="D338" s="26" t="n"/>
      <c r="E338" s="31" t="n"/>
      <c r="F338" s="24">
        <f>IF(OR(A338="",E338=""),"",E338-A338)</f>
        <v/>
      </c>
      <c r="G338" s="27" t="n"/>
      <c r="H338" s="33">
        <f>IF(G338="","",ROUND(G338*1000/22500,2))</f>
        <v/>
      </c>
      <c r="I338" s="33">
        <f>IFERROR(IF(D338="","",VALUE(MID(D338,2,5))),"")</f>
        <v/>
      </c>
      <c r="J338" s="28">
        <f>IF(OR(H338="",I338=""),"",IF(H338&gt;=I338,"Pass","Fail"))</f>
        <v/>
      </c>
    </row>
    <row r="339">
      <c r="A339" s="31" t="n"/>
      <c r="B339" s="26" t="n"/>
      <c r="C339" s="26" t="n"/>
      <c r="D339" s="26" t="n"/>
      <c r="E339" s="31" t="n"/>
      <c r="F339" s="24">
        <f>IF(OR(A339="",E339=""),"",E339-A339)</f>
        <v/>
      </c>
      <c r="G339" s="27" t="n"/>
      <c r="H339" s="33">
        <f>IF(G339="","",ROUND(G339*1000/22500,2))</f>
        <v/>
      </c>
      <c r="I339" s="33">
        <f>IFERROR(IF(D339="","",VALUE(MID(D339,2,5))),"")</f>
        <v/>
      </c>
      <c r="J339" s="28">
        <f>IF(OR(H339="",I339=""),"",IF(H339&gt;=I339,"Pass","Fail"))</f>
        <v/>
      </c>
    </row>
    <row r="340">
      <c r="A340" s="31" t="n"/>
      <c r="B340" s="26" t="n"/>
      <c r="C340" s="26" t="n"/>
      <c r="D340" s="26" t="n"/>
      <c r="E340" s="31" t="n"/>
      <c r="F340" s="24">
        <f>IF(OR(A340="",E340=""),"",E340-A340)</f>
        <v/>
      </c>
      <c r="G340" s="27" t="n"/>
      <c r="H340" s="33">
        <f>IF(G340="","",ROUND(G340*1000/22500,2))</f>
        <v/>
      </c>
      <c r="I340" s="33">
        <f>IFERROR(IF(D340="","",VALUE(MID(D340,2,5))),"")</f>
        <v/>
      </c>
      <c r="J340" s="28">
        <f>IF(OR(H340="",I340=""),"",IF(H340&gt;=I340,"Pass","Fail"))</f>
        <v/>
      </c>
    </row>
    <row r="341">
      <c r="A341" s="31" t="n"/>
      <c r="B341" s="26" t="n"/>
      <c r="C341" s="26" t="n"/>
      <c r="D341" s="26" t="n"/>
      <c r="E341" s="31" t="n"/>
      <c r="F341" s="24">
        <f>IF(OR(A341="",E341=""),"",E341-A341)</f>
        <v/>
      </c>
      <c r="G341" s="27" t="n"/>
      <c r="H341" s="33">
        <f>IF(G341="","",ROUND(G341*1000/22500,2))</f>
        <v/>
      </c>
      <c r="I341" s="33">
        <f>IFERROR(IF(D341="","",VALUE(MID(D341,2,5))),"")</f>
        <v/>
      </c>
      <c r="J341" s="28">
        <f>IF(OR(H341="",I341=""),"",IF(H341&gt;=I341,"Pass","Fail"))</f>
        <v/>
      </c>
    </row>
    <row r="342">
      <c r="A342" s="31" t="n"/>
      <c r="B342" s="26" t="n"/>
      <c r="C342" s="26" t="n"/>
      <c r="D342" s="26" t="n"/>
      <c r="E342" s="31" t="n"/>
      <c r="F342" s="24">
        <f>IF(OR(A342="",E342=""),"",E342-A342)</f>
        <v/>
      </c>
      <c r="G342" s="27" t="n"/>
      <c r="H342" s="33">
        <f>IF(G342="","",ROUND(G342*1000/22500,2))</f>
        <v/>
      </c>
      <c r="I342" s="33">
        <f>IFERROR(IF(D342="","",VALUE(MID(D342,2,5))),"")</f>
        <v/>
      </c>
      <c r="J342" s="28">
        <f>IF(OR(H342="",I342=""),"",IF(H342&gt;=I342,"Pass","Fail"))</f>
        <v/>
      </c>
    </row>
    <row r="343">
      <c r="A343" s="31" t="n"/>
      <c r="B343" s="26" t="n"/>
      <c r="C343" s="26" t="n"/>
      <c r="D343" s="26" t="n"/>
      <c r="E343" s="31" t="n"/>
      <c r="F343" s="24">
        <f>IF(OR(A343="",E343=""),"",E343-A343)</f>
        <v/>
      </c>
      <c r="G343" s="27" t="n"/>
      <c r="H343" s="33">
        <f>IF(G343="","",ROUND(G343*1000/22500,2))</f>
        <v/>
      </c>
      <c r="I343" s="33">
        <f>IFERROR(IF(D343="","",VALUE(MID(D343,2,5))),"")</f>
        <v/>
      </c>
      <c r="J343" s="28">
        <f>IF(OR(H343="",I343=""),"",IF(H343&gt;=I343,"Pass","Fail"))</f>
        <v/>
      </c>
    </row>
    <row r="344">
      <c r="A344" s="31" t="n"/>
      <c r="B344" s="26" t="n"/>
      <c r="C344" s="26" t="n"/>
      <c r="D344" s="26" t="n"/>
      <c r="E344" s="31" t="n"/>
      <c r="F344" s="24">
        <f>IF(OR(A344="",E344=""),"",E344-A344)</f>
        <v/>
      </c>
      <c r="G344" s="27" t="n"/>
      <c r="H344" s="33">
        <f>IF(G344="","",ROUND(G344*1000/22500,2))</f>
        <v/>
      </c>
      <c r="I344" s="33">
        <f>IFERROR(IF(D344="","",VALUE(MID(D344,2,5))),"")</f>
        <v/>
      </c>
      <c r="J344" s="28">
        <f>IF(OR(H344="",I344=""),"",IF(H344&gt;=I344,"Pass","Fail"))</f>
        <v/>
      </c>
    </row>
    <row r="345">
      <c r="A345" s="31" t="n"/>
      <c r="B345" s="26" t="n"/>
      <c r="C345" s="26" t="n"/>
      <c r="D345" s="26" t="n"/>
      <c r="E345" s="31" t="n"/>
      <c r="F345" s="24">
        <f>IF(OR(A345="",E345=""),"",E345-A345)</f>
        <v/>
      </c>
      <c r="G345" s="27" t="n"/>
      <c r="H345" s="33">
        <f>IF(G345="","",ROUND(G345*1000/22500,2))</f>
        <v/>
      </c>
      <c r="I345" s="33">
        <f>IFERROR(IF(D345="","",VALUE(MID(D345,2,5))),"")</f>
        <v/>
      </c>
      <c r="J345" s="28">
        <f>IF(OR(H345="",I345=""),"",IF(H345&gt;=I345,"Pass","Fail"))</f>
        <v/>
      </c>
    </row>
    <row r="346">
      <c r="A346" s="31" t="n"/>
      <c r="B346" s="26" t="n"/>
      <c r="C346" s="26" t="n"/>
      <c r="D346" s="26" t="n"/>
      <c r="E346" s="31" t="n"/>
      <c r="F346" s="24">
        <f>IF(OR(A346="",E346=""),"",E346-A346)</f>
        <v/>
      </c>
      <c r="G346" s="27" t="n"/>
      <c r="H346" s="33">
        <f>IF(G346="","",ROUND(G346*1000/22500,2))</f>
        <v/>
      </c>
      <c r="I346" s="33">
        <f>IFERROR(IF(D346="","",VALUE(MID(D346,2,5))),"")</f>
        <v/>
      </c>
      <c r="J346" s="28">
        <f>IF(OR(H346="",I346=""),"",IF(H346&gt;=I346,"Pass","Fail"))</f>
        <v/>
      </c>
    </row>
    <row r="347">
      <c r="A347" s="31" t="n"/>
      <c r="B347" s="26" t="n"/>
      <c r="C347" s="26" t="n"/>
      <c r="D347" s="26" t="n"/>
      <c r="E347" s="31" t="n"/>
      <c r="F347" s="24">
        <f>IF(OR(A347="",E347=""),"",E347-A347)</f>
        <v/>
      </c>
      <c r="G347" s="27" t="n"/>
      <c r="H347" s="33">
        <f>IF(G347="","",ROUND(G347*1000/22500,2))</f>
        <v/>
      </c>
      <c r="I347" s="33">
        <f>IFERROR(IF(D347="","",VALUE(MID(D347,2,5))),"")</f>
        <v/>
      </c>
      <c r="J347" s="28">
        <f>IF(OR(H347="",I347=""),"",IF(H347&gt;=I347,"Pass","Fail"))</f>
        <v/>
      </c>
    </row>
    <row r="348">
      <c r="A348" s="31" t="n"/>
      <c r="B348" s="26" t="n"/>
      <c r="C348" s="26" t="n"/>
      <c r="D348" s="26" t="n"/>
      <c r="E348" s="31" t="n"/>
      <c r="F348" s="24">
        <f>IF(OR(A348="",E348=""),"",E348-A348)</f>
        <v/>
      </c>
      <c r="G348" s="27" t="n"/>
      <c r="H348" s="33">
        <f>IF(G348="","",ROUND(G348*1000/22500,2))</f>
        <v/>
      </c>
      <c r="I348" s="33">
        <f>IFERROR(IF(D348="","",VALUE(MID(D348,2,5))),"")</f>
        <v/>
      </c>
      <c r="J348" s="28">
        <f>IF(OR(H348="",I348=""),"",IF(H348&gt;=I348,"Pass","Fail"))</f>
        <v/>
      </c>
    </row>
    <row r="349">
      <c r="A349" s="31" t="n"/>
      <c r="B349" s="26" t="n"/>
      <c r="C349" s="26" t="n"/>
      <c r="D349" s="26" t="n"/>
      <c r="E349" s="31" t="n"/>
      <c r="F349" s="24">
        <f>IF(OR(A349="",E349=""),"",E349-A349)</f>
        <v/>
      </c>
      <c r="G349" s="27" t="n"/>
      <c r="H349" s="33">
        <f>IF(G349="","",ROUND(G349*1000/22500,2))</f>
        <v/>
      </c>
      <c r="I349" s="33">
        <f>IFERROR(IF(D349="","",VALUE(MID(D349,2,5))),"")</f>
        <v/>
      </c>
      <c r="J349" s="28">
        <f>IF(OR(H349="",I349=""),"",IF(H349&gt;=I349,"Pass","Fail"))</f>
        <v/>
      </c>
    </row>
    <row r="350">
      <c r="A350" s="31" t="n"/>
      <c r="B350" s="26" t="n"/>
      <c r="C350" s="26" t="n"/>
      <c r="D350" s="26" t="n"/>
      <c r="E350" s="31" t="n"/>
      <c r="F350" s="24">
        <f>IF(OR(A350="",E350=""),"",E350-A350)</f>
        <v/>
      </c>
      <c r="G350" s="27" t="n"/>
      <c r="H350" s="33">
        <f>IF(G350="","",ROUND(G350*1000/22500,2))</f>
        <v/>
      </c>
      <c r="I350" s="33">
        <f>IFERROR(IF(D350="","",VALUE(MID(D350,2,5))),"")</f>
        <v/>
      </c>
      <c r="J350" s="28">
        <f>IF(OR(H350="",I350=""),"",IF(H350&gt;=I350,"Pass","Fail"))</f>
        <v/>
      </c>
    </row>
    <row r="351">
      <c r="A351" s="31" t="n"/>
      <c r="B351" s="26" t="n"/>
      <c r="C351" s="26" t="n"/>
      <c r="D351" s="26" t="n"/>
      <c r="E351" s="31" t="n"/>
      <c r="F351" s="24">
        <f>IF(OR(A351="",E351=""),"",E351-A351)</f>
        <v/>
      </c>
      <c r="G351" s="27" t="n"/>
      <c r="H351" s="33">
        <f>IF(G351="","",ROUND(G351*1000/22500,2))</f>
        <v/>
      </c>
      <c r="I351" s="33">
        <f>IFERROR(IF(D351="","",VALUE(MID(D351,2,5))),"")</f>
        <v/>
      </c>
      <c r="J351" s="28">
        <f>IF(OR(H351="",I351=""),"",IF(H351&gt;=I351,"Pass","Fail"))</f>
        <v/>
      </c>
    </row>
    <row r="352">
      <c r="A352" s="31" t="n"/>
      <c r="B352" s="26" t="n"/>
      <c r="C352" s="26" t="n"/>
      <c r="D352" s="26" t="n"/>
      <c r="E352" s="31" t="n"/>
      <c r="F352" s="24">
        <f>IF(OR(A352="",E352=""),"",E352-A352)</f>
        <v/>
      </c>
      <c r="G352" s="27" t="n"/>
      <c r="H352" s="33">
        <f>IF(G352="","",ROUND(G352*1000/22500,2))</f>
        <v/>
      </c>
      <c r="I352" s="33">
        <f>IFERROR(IF(D352="","",VALUE(MID(D352,2,5))),"")</f>
        <v/>
      </c>
      <c r="J352" s="28">
        <f>IF(OR(H352="",I352=""),"",IF(H352&gt;=I352,"Pass","Fail"))</f>
        <v/>
      </c>
    </row>
    <row r="353">
      <c r="A353" s="31" t="n"/>
      <c r="B353" s="26" t="n"/>
      <c r="C353" s="26" t="n"/>
      <c r="D353" s="26" t="n"/>
      <c r="E353" s="31" t="n"/>
      <c r="F353" s="24">
        <f>IF(OR(A353="",E353=""),"",E353-A353)</f>
        <v/>
      </c>
      <c r="G353" s="27" t="n"/>
      <c r="H353" s="33">
        <f>IF(G353="","",ROUND(G353*1000/22500,2))</f>
        <v/>
      </c>
      <c r="I353" s="33">
        <f>IFERROR(IF(D353="","",VALUE(MID(D353,2,5))),"")</f>
        <v/>
      </c>
      <c r="J353" s="28">
        <f>IF(OR(H353="",I353=""),"",IF(H353&gt;=I353,"Pass","Fail"))</f>
        <v/>
      </c>
    </row>
    <row r="354">
      <c r="A354" s="31" t="n"/>
      <c r="B354" s="26" t="n"/>
      <c r="C354" s="26" t="n"/>
      <c r="D354" s="26" t="n"/>
      <c r="E354" s="31" t="n"/>
      <c r="F354" s="24">
        <f>IF(OR(A354="",E354=""),"",E354-A354)</f>
        <v/>
      </c>
      <c r="G354" s="27" t="n"/>
      <c r="H354" s="33">
        <f>IF(G354="","",ROUND(G354*1000/22500,2))</f>
        <v/>
      </c>
      <c r="I354" s="33">
        <f>IFERROR(IF(D354="","",VALUE(MID(D354,2,5))),"")</f>
        <v/>
      </c>
      <c r="J354" s="28">
        <f>IF(OR(H354="",I354=""),"",IF(H354&gt;=I354,"Pass","Fail"))</f>
        <v/>
      </c>
    </row>
    <row r="355">
      <c r="A355" s="31" t="n"/>
      <c r="B355" s="26" t="n"/>
      <c r="C355" s="26" t="n"/>
      <c r="D355" s="26" t="n"/>
      <c r="E355" s="31" t="n"/>
      <c r="F355" s="24">
        <f>IF(OR(A355="",E355=""),"",E355-A355)</f>
        <v/>
      </c>
      <c r="G355" s="27" t="n"/>
      <c r="H355" s="33">
        <f>IF(G355="","",ROUND(G355*1000/22500,2))</f>
        <v/>
      </c>
      <c r="I355" s="33">
        <f>IFERROR(IF(D355="","",VALUE(MID(D355,2,5))),"")</f>
        <v/>
      </c>
      <c r="J355" s="28">
        <f>IF(OR(H355="",I355=""),"",IF(H355&gt;=I355,"Pass","Fail"))</f>
        <v/>
      </c>
    </row>
    <row r="356">
      <c r="A356" s="31" t="n"/>
      <c r="B356" s="26" t="n"/>
      <c r="C356" s="26" t="n"/>
      <c r="D356" s="26" t="n"/>
      <c r="E356" s="31" t="n"/>
      <c r="F356" s="24">
        <f>IF(OR(A356="",E356=""),"",E356-A356)</f>
        <v/>
      </c>
      <c r="G356" s="27" t="n"/>
      <c r="H356" s="33">
        <f>IF(G356="","",ROUND(G356*1000/22500,2))</f>
        <v/>
      </c>
      <c r="I356" s="33">
        <f>IFERROR(IF(D356="","",VALUE(MID(D356,2,5))),"")</f>
        <v/>
      </c>
      <c r="J356" s="28">
        <f>IF(OR(H356="",I356=""),"",IF(H356&gt;=I356,"Pass","Fail"))</f>
        <v/>
      </c>
    </row>
    <row r="357">
      <c r="A357" s="31" t="n"/>
      <c r="B357" s="26" t="n"/>
      <c r="C357" s="26" t="n"/>
      <c r="D357" s="26" t="n"/>
      <c r="E357" s="31" t="n"/>
      <c r="F357" s="24">
        <f>IF(OR(A357="",E357=""),"",E357-A357)</f>
        <v/>
      </c>
      <c r="G357" s="27" t="n"/>
      <c r="H357" s="33">
        <f>IF(G357="","",ROUND(G357*1000/22500,2))</f>
        <v/>
      </c>
      <c r="I357" s="33">
        <f>IFERROR(IF(D357="","",VALUE(MID(D357,2,5))),"")</f>
        <v/>
      </c>
      <c r="J357" s="28">
        <f>IF(OR(H357="",I357=""),"",IF(H357&gt;=I357,"Pass","Fail"))</f>
        <v/>
      </c>
    </row>
    <row r="358">
      <c r="A358" s="31" t="n"/>
      <c r="B358" s="26" t="n"/>
      <c r="C358" s="26" t="n"/>
      <c r="D358" s="26" t="n"/>
      <c r="E358" s="31" t="n"/>
      <c r="F358" s="24">
        <f>IF(OR(A358="",E358=""),"",E358-A358)</f>
        <v/>
      </c>
      <c r="G358" s="27" t="n"/>
      <c r="H358" s="33">
        <f>IF(G358="","",ROUND(G358*1000/22500,2))</f>
        <v/>
      </c>
      <c r="I358" s="33">
        <f>IFERROR(IF(D358="","",VALUE(MID(D358,2,5))),"")</f>
        <v/>
      </c>
      <c r="J358" s="28">
        <f>IF(OR(H358="",I358=""),"",IF(H358&gt;=I358,"Pass","Fail"))</f>
        <v/>
      </c>
    </row>
    <row r="359">
      <c r="A359" s="31" t="n"/>
      <c r="B359" s="26" t="n"/>
      <c r="C359" s="26" t="n"/>
      <c r="D359" s="26" t="n"/>
      <c r="E359" s="31" t="n"/>
      <c r="F359" s="24">
        <f>IF(OR(A359="",E359=""),"",E359-A359)</f>
        <v/>
      </c>
      <c r="G359" s="27" t="n"/>
      <c r="H359" s="33">
        <f>IF(G359="","",ROUND(G359*1000/22500,2))</f>
        <v/>
      </c>
      <c r="I359" s="33">
        <f>IFERROR(IF(D359="","",VALUE(MID(D359,2,5))),"")</f>
        <v/>
      </c>
      <c r="J359" s="28">
        <f>IF(OR(H359="",I359=""),"",IF(H359&gt;=I359,"Pass","Fail"))</f>
        <v/>
      </c>
    </row>
    <row r="360">
      <c r="A360" s="31" t="n"/>
      <c r="B360" s="26" t="n"/>
      <c r="C360" s="26" t="n"/>
      <c r="D360" s="26" t="n"/>
      <c r="E360" s="31" t="n"/>
      <c r="F360" s="24">
        <f>IF(OR(A360="",E360=""),"",E360-A360)</f>
        <v/>
      </c>
      <c r="G360" s="27" t="n"/>
      <c r="H360" s="33">
        <f>IF(G360="","",ROUND(G360*1000/22500,2))</f>
        <v/>
      </c>
      <c r="I360" s="33">
        <f>IFERROR(IF(D360="","",VALUE(MID(D360,2,5))),"")</f>
        <v/>
      </c>
      <c r="J360" s="28">
        <f>IF(OR(H360="",I360=""),"",IF(H360&gt;=I360,"Pass","Fail"))</f>
        <v/>
      </c>
    </row>
    <row r="361">
      <c r="A361" s="31" t="n"/>
      <c r="B361" s="26" t="n"/>
      <c r="C361" s="26" t="n"/>
      <c r="D361" s="26" t="n"/>
      <c r="E361" s="31" t="n"/>
      <c r="F361" s="24">
        <f>IF(OR(A361="",E361=""),"",E361-A361)</f>
        <v/>
      </c>
      <c r="G361" s="27" t="n"/>
      <c r="H361" s="33">
        <f>IF(G361="","",ROUND(G361*1000/22500,2))</f>
        <v/>
      </c>
      <c r="I361" s="33">
        <f>IFERROR(IF(D361="","",VALUE(MID(D361,2,5))),"")</f>
        <v/>
      </c>
      <c r="J361" s="28">
        <f>IF(OR(H361="",I361=""),"",IF(H361&gt;=I361,"Pass","Fail"))</f>
        <v/>
      </c>
    </row>
    <row r="362">
      <c r="A362" s="31" t="n"/>
      <c r="B362" s="26" t="n"/>
      <c r="C362" s="26" t="n"/>
      <c r="D362" s="26" t="n"/>
      <c r="E362" s="31" t="n"/>
      <c r="F362" s="24">
        <f>IF(OR(A362="",E362=""),"",E362-A362)</f>
        <v/>
      </c>
      <c r="G362" s="27" t="n"/>
      <c r="H362" s="33">
        <f>IF(G362="","",ROUND(G362*1000/22500,2))</f>
        <v/>
      </c>
      <c r="I362" s="33">
        <f>IFERROR(IF(D362="","",VALUE(MID(D362,2,5))),"")</f>
        <v/>
      </c>
      <c r="J362" s="28">
        <f>IF(OR(H362="",I362=""),"",IF(H362&gt;=I362,"Pass","Fail"))</f>
        <v/>
      </c>
    </row>
    <row r="363">
      <c r="A363" s="31" t="n"/>
      <c r="B363" s="26" t="n"/>
      <c r="C363" s="26" t="n"/>
      <c r="D363" s="26" t="n"/>
      <c r="E363" s="31" t="n"/>
      <c r="F363" s="24">
        <f>IF(OR(A363="",E363=""),"",E363-A363)</f>
        <v/>
      </c>
      <c r="G363" s="27" t="n"/>
      <c r="H363" s="33">
        <f>IF(G363="","",ROUND(G363*1000/22500,2))</f>
        <v/>
      </c>
      <c r="I363" s="33">
        <f>IFERROR(IF(D363="","",VALUE(MID(D363,2,5))),"")</f>
        <v/>
      </c>
      <c r="J363" s="28">
        <f>IF(OR(H363="",I363=""),"",IF(H363&gt;=I363,"Pass","Fail"))</f>
        <v/>
      </c>
    </row>
    <row r="364">
      <c r="A364" s="31" t="n"/>
      <c r="B364" s="26" t="n"/>
      <c r="C364" s="26" t="n"/>
      <c r="D364" s="26" t="n"/>
      <c r="E364" s="31" t="n"/>
      <c r="F364" s="24">
        <f>IF(OR(A364="",E364=""),"",E364-A364)</f>
        <v/>
      </c>
      <c r="G364" s="27" t="n"/>
      <c r="H364" s="33">
        <f>IF(G364="","",ROUND(G364*1000/22500,2))</f>
        <v/>
      </c>
      <c r="I364" s="33">
        <f>IFERROR(IF(D364="","",VALUE(MID(D364,2,5))),"")</f>
        <v/>
      </c>
      <c r="J364" s="28">
        <f>IF(OR(H364="",I364=""),"",IF(H364&gt;=I364,"Pass","Fail"))</f>
        <v/>
      </c>
    </row>
    <row r="365">
      <c r="A365" s="31" t="n"/>
      <c r="B365" s="26" t="n"/>
      <c r="C365" s="26" t="n"/>
      <c r="D365" s="26" t="n"/>
      <c r="E365" s="31" t="n"/>
      <c r="F365" s="24">
        <f>IF(OR(A365="",E365=""),"",E365-A365)</f>
        <v/>
      </c>
      <c r="G365" s="27" t="n"/>
      <c r="H365" s="33">
        <f>IF(G365="","",ROUND(G365*1000/22500,2))</f>
        <v/>
      </c>
      <c r="I365" s="33">
        <f>IFERROR(IF(D365="","",VALUE(MID(D365,2,5))),"")</f>
        <v/>
      </c>
      <c r="J365" s="28">
        <f>IF(OR(H365="",I365=""),"",IF(H365&gt;=I365,"Pass","Fail"))</f>
        <v/>
      </c>
    </row>
    <row r="366">
      <c r="A366" s="31" t="n"/>
      <c r="B366" s="26" t="n"/>
      <c r="C366" s="26" t="n"/>
      <c r="D366" s="26" t="n"/>
      <c r="E366" s="31" t="n"/>
      <c r="F366" s="24">
        <f>IF(OR(A366="",E366=""),"",E366-A366)</f>
        <v/>
      </c>
      <c r="G366" s="27" t="n"/>
      <c r="H366" s="33">
        <f>IF(G366="","",ROUND(G366*1000/22500,2))</f>
        <v/>
      </c>
      <c r="I366" s="33">
        <f>IFERROR(IF(D366="","",VALUE(MID(D366,2,5))),"")</f>
        <v/>
      </c>
      <c r="J366" s="28">
        <f>IF(OR(H366="",I366=""),"",IF(H366&gt;=I366,"Pass","Fail"))</f>
        <v/>
      </c>
    </row>
    <row r="367">
      <c r="A367" s="31" t="n"/>
      <c r="B367" s="26" t="n"/>
      <c r="C367" s="26" t="n"/>
      <c r="D367" s="26" t="n"/>
      <c r="E367" s="31" t="n"/>
      <c r="F367" s="24">
        <f>IF(OR(A367="",E367=""),"",E367-A367)</f>
        <v/>
      </c>
      <c r="G367" s="27" t="n"/>
      <c r="H367" s="33">
        <f>IF(G367="","",ROUND(G367*1000/22500,2))</f>
        <v/>
      </c>
      <c r="I367" s="33">
        <f>IFERROR(IF(D367="","",VALUE(MID(D367,2,5))),"")</f>
        <v/>
      </c>
      <c r="J367" s="28">
        <f>IF(OR(H367="",I367=""),"",IF(H367&gt;=I367,"Pass","Fail"))</f>
        <v/>
      </c>
    </row>
    <row r="368">
      <c r="A368" s="31" t="n"/>
      <c r="B368" s="26" t="n"/>
      <c r="C368" s="26" t="n"/>
      <c r="D368" s="26" t="n"/>
      <c r="E368" s="31" t="n"/>
      <c r="F368" s="24">
        <f>IF(OR(A368="",E368=""),"",E368-A368)</f>
        <v/>
      </c>
      <c r="G368" s="27" t="n"/>
      <c r="H368" s="33">
        <f>IF(G368="","",ROUND(G368*1000/22500,2))</f>
        <v/>
      </c>
      <c r="I368" s="33">
        <f>IFERROR(IF(D368="","",VALUE(MID(D368,2,5))),"")</f>
        <v/>
      </c>
      <c r="J368" s="28">
        <f>IF(OR(H368="",I368=""),"",IF(H368&gt;=I368,"Pass","Fail"))</f>
        <v/>
      </c>
    </row>
    <row r="369">
      <c r="A369" s="31" t="n"/>
      <c r="B369" s="26" t="n"/>
      <c r="C369" s="26" t="n"/>
      <c r="D369" s="26" t="n"/>
      <c r="E369" s="31" t="n"/>
      <c r="F369" s="24">
        <f>IF(OR(A369="",E369=""),"",E369-A369)</f>
        <v/>
      </c>
      <c r="G369" s="27" t="n"/>
      <c r="H369" s="33">
        <f>IF(G369="","",ROUND(G369*1000/22500,2))</f>
        <v/>
      </c>
      <c r="I369" s="33">
        <f>IFERROR(IF(D369="","",VALUE(MID(D369,2,5))),"")</f>
        <v/>
      </c>
      <c r="J369" s="28">
        <f>IF(OR(H369="",I369=""),"",IF(H369&gt;=I369,"Pass","Fail"))</f>
        <v/>
      </c>
    </row>
    <row r="370">
      <c r="A370" s="31" t="n"/>
      <c r="B370" s="26" t="n"/>
      <c r="C370" s="26" t="n"/>
      <c r="D370" s="26" t="n"/>
      <c r="E370" s="31" t="n"/>
      <c r="F370" s="24">
        <f>IF(OR(A370="",E370=""),"",E370-A370)</f>
        <v/>
      </c>
      <c r="G370" s="27" t="n"/>
      <c r="H370" s="33">
        <f>IF(G370="","",ROUND(G370*1000/22500,2))</f>
        <v/>
      </c>
      <c r="I370" s="33">
        <f>IFERROR(IF(D370="","",VALUE(MID(D370,2,5))),"")</f>
        <v/>
      </c>
      <c r="J370" s="28">
        <f>IF(OR(H370="",I370=""),"",IF(H370&gt;=I370,"Pass","Fail"))</f>
        <v/>
      </c>
    </row>
    <row r="371">
      <c r="A371" s="31" t="n"/>
      <c r="B371" s="26" t="n"/>
      <c r="C371" s="26" t="n"/>
      <c r="D371" s="26" t="n"/>
      <c r="E371" s="31" t="n"/>
      <c r="F371" s="24">
        <f>IF(OR(A371="",E371=""),"",E371-A371)</f>
        <v/>
      </c>
      <c r="G371" s="27" t="n"/>
      <c r="H371" s="33">
        <f>IF(G371="","",ROUND(G371*1000/22500,2))</f>
        <v/>
      </c>
      <c r="I371" s="33">
        <f>IFERROR(IF(D371="","",VALUE(MID(D371,2,5))),"")</f>
        <v/>
      </c>
      <c r="J371" s="28">
        <f>IF(OR(H371="",I371=""),"",IF(H371&gt;=I371,"Pass","Fail"))</f>
        <v/>
      </c>
    </row>
    <row r="372">
      <c r="A372" s="31" t="n"/>
      <c r="B372" s="26" t="n"/>
      <c r="C372" s="26" t="n"/>
      <c r="D372" s="26" t="n"/>
      <c r="E372" s="31" t="n"/>
      <c r="F372" s="24">
        <f>IF(OR(A372="",E372=""),"",E372-A372)</f>
        <v/>
      </c>
      <c r="G372" s="27" t="n"/>
      <c r="H372" s="33">
        <f>IF(G372="","",ROUND(G372*1000/22500,2))</f>
        <v/>
      </c>
      <c r="I372" s="33">
        <f>IFERROR(IF(D372="","",VALUE(MID(D372,2,5))),"")</f>
        <v/>
      </c>
      <c r="J372" s="28">
        <f>IF(OR(H372="",I372=""),"",IF(H372&gt;=I372,"Pass","Fail"))</f>
        <v/>
      </c>
    </row>
    <row r="373">
      <c r="A373" s="31" t="n"/>
      <c r="B373" s="26" t="n"/>
      <c r="C373" s="26" t="n"/>
      <c r="D373" s="26" t="n"/>
      <c r="E373" s="31" t="n"/>
      <c r="F373" s="24">
        <f>IF(OR(A373="",E373=""),"",E373-A373)</f>
        <v/>
      </c>
      <c r="G373" s="27" t="n"/>
      <c r="H373" s="33">
        <f>IF(G373="","",ROUND(G373*1000/22500,2))</f>
        <v/>
      </c>
      <c r="I373" s="33">
        <f>IFERROR(IF(D373="","",VALUE(MID(D373,2,5))),"")</f>
        <v/>
      </c>
      <c r="J373" s="28">
        <f>IF(OR(H373="",I373=""),"",IF(H373&gt;=I373,"Pass","Fail"))</f>
        <v/>
      </c>
    </row>
    <row r="374">
      <c r="A374" s="31" t="n"/>
      <c r="B374" s="26" t="n"/>
      <c r="C374" s="26" t="n"/>
      <c r="D374" s="26" t="n"/>
      <c r="E374" s="31" t="n"/>
      <c r="F374" s="24">
        <f>IF(OR(A374="",E374=""),"",E374-A374)</f>
        <v/>
      </c>
      <c r="G374" s="27" t="n"/>
      <c r="H374" s="33">
        <f>IF(G374="","",ROUND(G374*1000/22500,2))</f>
        <v/>
      </c>
      <c r="I374" s="33">
        <f>IFERROR(IF(D374="","",VALUE(MID(D374,2,5))),"")</f>
        <v/>
      </c>
      <c r="J374" s="28">
        <f>IF(OR(H374="",I374=""),"",IF(H374&gt;=I374,"Pass","Fail"))</f>
        <v/>
      </c>
    </row>
    <row r="375">
      <c r="A375" s="31" t="n"/>
      <c r="B375" s="26" t="n"/>
      <c r="C375" s="26" t="n"/>
      <c r="D375" s="26" t="n"/>
      <c r="E375" s="31" t="n"/>
      <c r="F375" s="24">
        <f>IF(OR(A375="",E375=""),"",E375-A375)</f>
        <v/>
      </c>
      <c r="G375" s="27" t="n"/>
      <c r="H375" s="33">
        <f>IF(G375="","",ROUND(G375*1000/22500,2))</f>
        <v/>
      </c>
      <c r="I375" s="33">
        <f>IFERROR(IF(D375="","",VALUE(MID(D375,2,5))),"")</f>
        <v/>
      </c>
      <c r="J375" s="28">
        <f>IF(OR(H375="",I375=""),"",IF(H375&gt;=I375,"Pass","Fail"))</f>
        <v/>
      </c>
    </row>
    <row r="376">
      <c r="A376" s="31" t="n"/>
      <c r="B376" s="26" t="n"/>
      <c r="C376" s="26" t="n"/>
      <c r="D376" s="26" t="n"/>
      <c r="E376" s="31" t="n"/>
      <c r="F376" s="24">
        <f>IF(OR(A376="",E376=""),"",E376-A376)</f>
        <v/>
      </c>
      <c r="G376" s="27" t="n"/>
      <c r="H376" s="33">
        <f>IF(G376="","",ROUND(G376*1000/22500,2))</f>
        <v/>
      </c>
      <c r="I376" s="33">
        <f>IFERROR(IF(D376="","",VALUE(MID(D376,2,5))),"")</f>
        <v/>
      </c>
      <c r="J376" s="28">
        <f>IF(OR(H376="",I376=""),"",IF(H376&gt;=I376,"Pass","Fail"))</f>
        <v/>
      </c>
    </row>
    <row r="377">
      <c r="A377" s="31" t="n"/>
      <c r="B377" s="26" t="n"/>
      <c r="C377" s="26" t="n"/>
      <c r="D377" s="26" t="n"/>
      <c r="E377" s="31" t="n"/>
      <c r="F377" s="24">
        <f>IF(OR(A377="",E377=""),"",E377-A377)</f>
        <v/>
      </c>
      <c r="G377" s="27" t="n"/>
      <c r="H377" s="33">
        <f>IF(G377="","",ROUND(G377*1000/22500,2))</f>
        <v/>
      </c>
      <c r="I377" s="33">
        <f>IFERROR(IF(D377="","",VALUE(MID(D377,2,5))),"")</f>
        <v/>
      </c>
      <c r="J377" s="28">
        <f>IF(OR(H377="",I377=""),"",IF(H377&gt;=I377,"Pass","Fail"))</f>
        <v/>
      </c>
    </row>
    <row r="378">
      <c r="A378" s="31" t="n"/>
      <c r="B378" s="26" t="n"/>
      <c r="C378" s="26" t="n"/>
      <c r="D378" s="26" t="n"/>
      <c r="E378" s="31" t="n"/>
      <c r="F378" s="24">
        <f>IF(OR(A378="",E378=""),"",E378-A378)</f>
        <v/>
      </c>
      <c r="G378" s="27" t="n"/>
      <c r="H378" s="33">
        <f>IF(G378="","",ROUND(G378*1000/22500,2))</f>
        <v/>
      </c>
      <c r="I378" s="33">
        <f>IFERROR(IF(D378="","",VALUE(MID(D378,2,5))),"")</f>
        <v/>
      </c>
      <c r="J378" s="28">
        <f>IF(OR(H378="",I378=""),"",IF(H378&gt;=I378,"Pass","Fail"))</f>
        <v/>
      </c>
    </row>
    <row r="379">
      <c r="A379" s="31" t="n"/>
      <c r="B379" s="26" t="n"/>
      <c r="C379" s="26" t="n"/>
      <c r="D379" s="26" t="n"/>
      <c r="E379" s="31" t="n"/>
      <c r="F379" s="24">
        <f>IF(OR(A379="",E379=""),"",E379-A379)</f>
        <v/>
      </c>
      <c r="G379" s="27" t="n"/>
      <c r="H379" s="33">
        <f>IF(G379="","",ROUND(G379*1000/22500,2))</f>
        <v/>
      </c>
      <c r="I379" s="33">
        <f>IFERROR(IF(D379="","",VALUE(MID(D379,2,5))),"")</f>
        <v/>
      </c>
      <c r="J379" s="28">
        <f>IF(OR(H379="",I379=""),"",IF(H379&gt;=I379,"Pass","Fail"))</f>
        <v/>
      </c>
    </row>
    <row r="380">
      <c r="A380" s="31" t="n"/>
      <c r="B380" s="26" t="n"/>
      <c r="C380" s="26" t="n"/>
      <c r="D380" s="26" t="n"/>
      <c r="E380" s="31" t="n"/>
      <c r="F380" s="24">
        <f>IF(OR(A380="",E380=""),"",E380-A380)</f>
        <v/>
      </c>
      <c r="G380" s="27" t="n"/>
      <c r="H380" s="33">
        <f>IF(G380="","",ROUND(G380*1000/22500,2))</f>
        <v/>
      </c>
      <c r="I380" s="33">
        <f>IFERROR(IF(D380="","",VALUE(MID(D380,2,5))),"")</f>
        <v/>
      </c>
      <c r="J380" s="28">
        <f>IF(OR(H380="",I380=""),"",IF(H380&gt;=I380,"Pass","Fail"))</f>
        <v/>
      </c>
    </row>
    <row r="381">
      <c r="A381" s="31" t="n"/>
      <c r="B381" s="26" t="n"/>
      <c r="C381" s="26" t="n"/>
      <c r="D381" s="26" t="n"/>
      <c r="E381" s="31" t="n"/>
      <c r="F381" s="24">
        <f>IF(OR(A381="",E381=""),"",E381-A381)</f>
        <v/>
      </c>
      <c r="G381" s="27" t="n"/>
      <c r="H381" s="33">
        <f>IF(G381="","",ROUND(G381*1000/22500,2))</f>
        <v/>
      </c>
      <c r="I381" s="33">
        <f>IFERROR(IF(D381="","",VALUE(MID(D381,2,5))),"")</f>
        <v/>
      </c>
      <c r="J381" s="28">
        <f>IF(OR(H381="",I381=""),"",IF(H381&gt;=I381,"Pass","Fail"))</f>
        <v/>
      </c>
    </row>
    <row r="382">
      <c r="A382" s="31" t="n"/>
      <c r="B382" s="26" t="n"/>
      <c r="C382" s="26" t="n"/>
      <c r="D382" s="26" t="n"/>
      <c r="E382" s="31" t="n"/>
      <c r="F382" s="24">
        <f>IF(OR(A382="",E382=""),"",E382-A382)</f>
        <v/>
      </c>
      <c r="G382" s="27" t="n"/>
      <c r="H382" s="33">
        <f>IF(G382="","",ROUND(G382*1000/22500,2))</f>
        <v/>
      </c>
      <c r="I382" s="33">
        <f>IFERROR(IF(D382="","",VALUE(MID(D382,2,5))),"")</f>
        <v/>
      </c>
      <c r="J382" s="28">
        <f>IF(OR(H382="",I382=""),"",IF(H382&gt;=I382,"Pass","Fail"))</f>
        <v/>
      </c>
    </row>
    <row r="383">
      <c r="A383" s="31" t="n"/>
      <c r="B383" s="26" t="n"/>
      <c r="C383" s="26" t="n"/>
      <c r="D383" s="26" t="n"/>
      <c r="E383" s="31" t="n"/>
      <c r="F383" s="24">
        <f>IF(OR(A383="",E383=""),"",E383-A383)</f>
        <v/>
      </c>
      <c r="G383" s="27" t="n"/>
      <c r="H383" s="33">
        <f>IF(G383="","",ROUND(G383*1000/22500,2))</f>
        <v/>
      </c>
      <c r="I383" s="33">
        <f>IFERROR(IF(D383="","",VALUE(MID(D383,2,5))),"")</f>
        <v/>
      </c>
      <c r="J383" s="28">
        <f>IF(OR(H383="",I383=""),"",IF(H383&gt;=I383,"Pass","Fail"))</f>
        <v/>
      </c>
    </row>
    <row r="384">
      <c r="A384" s="31" t="n"/>
      <c r="B384" s="26" t="n"/>
      <c r="C384" s="26" t="n"/>
      <c r="D384" s="26" t="n"/>
      <c r="E384" s="31" t="n"/>
      <c r="F384" s="24">
        <f>IF(OR(A384="",E384=""),"",E384-A384)</f>
        <v/>
      </c>
      <c r="G384" s="27" t="n"/>
      <c r="H384" s="33">
        <f>IF(G384="","",ROUND(G384*1000/22500,2))</f>
        <v/>
      </c>
      <c r="I384" s="33">
        <f>IFERROR(IF(D384="","",VALUE(MID(D384,2,5))),"")</f>
        <v/>
      </c>
      <c r="J384" s="28">
        <f>IF(OR(H384="",I384=""),"",IF(H384&gt;=I384,"Pass","Fail"))</f>
        <v/>
      </c>
    </row>
    <row r="385">
      <c r="A385" s="31" t="n"/>
      <c r="B385" s="26" t="n"/>
      <c r="C385" s="26" t="n"/>
      <c r="D385" s="26" t="n"/>
      <c r="E385" s="31" t="n"/>
      <c r="F385" s="24">
        <f>IF(OR(A385="",E385=""),"",E385-A385)</f>
        <v/>
      </c>
      <c r="G385" s="27" t="n"/>
      <c r="H385" s="33">
        <f>IF(G385="","",ROUND(G385*1000/22500,2))</f>
        <v/>
      </c>
      <c r="I385" s="33">
        <f>IFERROR(IF(D385="","",VALUE(MID(D385,2,5))),"")</f>
        <v/>
      </c>
      <c r="J385" s="28">
        <f>IF(OR(H385="",I385=""),"",IF(H385&gt;=I385,"Pass","Fail"))</f>
        <v/>
      </c>
    </row>
    <row r="386">
      <c r="A386" s="31" t="n"/>
      <c r="B386" s="26" t="n"/>
      <c r="C386" s="26" t="n"/>
      <c r="D386" s="26" t="n"/>
      <c r="E386" s="31" t="n"/>
      <c r="F386" s="24">
        <f>IF(OR(A386="",E386=""),"",E386-A386)</f>
        <v/>
      </c>
      <c r="G386" s="27" t="n"/>
      <c r="H386" s="33">
        <f>IF(G386="","",ROUND(G386*1000/22500,2))</f>
        <v/>
      </c>
      <c r="I386" s="33">
        <f>IFERROR(IF(D386="","",VALUE(MID(D386,2,5))),"")</f>
        <v/>
      </c>
      <c r="J386" s="28">
        <f>IF(OR(H386="",I386=""),"",IF(H386&gt;=I386,"Pass","Fail"))</f>
        <v/>
      </c>
    </row>
    <row r="387">
      <c r="A387" s="31" t="n"/>
      <c r="B387" s="26" t="n"/>
      <c r="C387" s="26" t="n"/>
      <c r="D387" s="26" t="n"/>
      <c r="E387" s="31" t="n"/>
      <c r="F387" s="24">
        <f>IF(OR(A387="",E387=""),"",E387-A387)</f>
        <v/>
      </c>
      <c r="G387" s="27" t="n"/>
      <c r="H387" s="33">
        <f>IF(G387="","",ROUND(G387*1000/22500,2))</f>
        <v/>
      </c>
      <c r="I387" s="33">
        <f>IFERROR(IF(D387="","",VALUE(MID(D387,2,5))),"")</f>
        <v/>
      </c>
      <c r="J387" s="28">
        <f>IF(OR(H387="",I387=""),"",IF(H387&gt;=I387,"Pass","Fail"))</f>
        <v/>
      </c>
    </row>
    <row r="388">
      <c r="A388" s="31" t="n"/>
      <c r="B388" s="26" t="n"/>
      <c r="C388" s="26" t="n"/>
      <c r="D388" s="26" t="n"/>
      <c r="E388" s="31" t="n"/>
      <c r="F388" s="24">
        <f>IF(OR(A388="",E388=""),"",E388-A388)</f>
        <v/>
      </c>
      <c r="G388" s="27" t="n"/>
      <c r="H388" s="33">
        <f>IF(G388="","",ROUND(G388*1000/22500,2))</f>
        <v/>
      </c>
      <c r="I388" s="33">
        <f>IFERROR(IF(D388="","",VALUE(MID(D388,2,5))),"")</f>
        <v/>
      </c>
      <c r="J388" s="28">
        <f>IF(OR(H388="",I388=""),"",IF(H388&gt;=I388,"Pass","Fail"))</f>
        <v/>
      </c>
    </row>
    <row r="389">
      <c r="A389" s="31" t="n"/>
      <c r="B389" s="26" t="n"/>
      <c r="C389" s="26" t="n"/>
      <c r="D389" s="26" t="n"/>
      <c r="E389" s="31" t="n"/>
      <c r="F389" s="24">
        <f>IF(OR(A389="",E389=""),"",E389-A389)</f>
        <v/>
      </c>
      <c r="G389" s="27" t="n"/>
      <c r="H389" s="33">
        <f>IF(G389="","",ROUND(G389*1000/22500,2))</f>
        <v/>
      </c>
      <c r="I389" s="33">
        <f>IFERROR(IF(D389="","",VALUE(MID(D389,2,5))),"")</f>
        <v/>
      </c>
      <c r="J389" s="28">
        <f>IF(OR(H389="",I389=""),"",IF(H389&gt;=I389,"Pass","Fail"))</f>
        <v/>
      </c>
    </row>
    <row r="390">
      <c r="A390" s="31" t="n"/>
      <c r="B390" s="26" t="n"/>
      <c r="C390" s="26" t="n"/>
      <c r="D390" s="26" t="n"/>
      <c r="E390" s="31" t="n"/>
      <c r="F390" s="24">
        <f>IF(OR(A390="",E390=""),"",E390-A390)</f>
        <v/>
      </c>
      <c r="G390" s="27" t="n"/>
      <c r="H390" s="33">
        <f>IF(G390="","",ROUND(G390*1000/22500,2))</f>
        <v/>
      </c>
      <c r="I390" s="33">
        <f>IFERROR(IF(D390="","",VALUE(MID(D390,2,5))),"")</f>
        <v/>
      </c>
      <c r="J390" s="28">
        <f>IF(OR(H390="",I390=""),"",IF(H390&gt;=I390,"Pass","Fail"))</f>
        <v/>
      </c>
    </row>
    <row r="391">
      <c r="A391" s="31" t="n"/>
      <c r="B391" s="26" t="n"/>
      <c r="C391" s="26" t="n"/>
      <c r="D391" s="26" t="n"/>
      <c r="E391" s="31" t="n"/>
      <c r="F391" s="24">
        <f>IF(OR(A391="",E391=""),"",E391-A391)</f>
        <v/>
      </c>
      <c r="G391" s="27" t="n"/>
      <c r="H391" s="33">
        <f>IF(G391="","",ROUND(G391*1000/22500,2))</f>
        <v/>
      </c>
      <c r="I391" s="33">
        <f>IFERROR(IF(D391="","",VALUE(MID(D391,2,5))),"")</f>
        <v/>
      </c>
      <c r="J391" s="28">
        <f>IF(OR(H391="",I391=""),"",IF(H391&gt;=I391,"Pass","Fail"))</f>
        <v/>
      </c>
    </row>
    <row r="392">
      <c r="A392" s="31" t="n"/>
      <c r="B392" s="26" t="n"/>
      <c r="C392" s="26" t="n"/>
      <c r="D392" s="26" t="n"/>
      <c r="E392" s="31" t="n"/>
      <c r="F392" s="24">
        <f>IF(OR(A392="",E392=""),"",E392-A392)</f>
        <v/>
      </c>
      <c r="G392" s="27" t="n"/>
      <c r="H392" s="33">
        <f>IF(G392="","",ROUND(G392*1000/22500,2))</f>
        <v/>
      </c>
      <c r="I392" s="33">
        <f>IFERROR(IF(D392="","",VALUE(MID(D392,2,5))),"")</f>
        <v/>
      </c>
      <c r="J392" s="28">
        <f>IF(OR(H392="",I392=""),"",IF(H392&gt;=I392,"Pass","Fail"))</f>
        <v/>
      </c>
    </row>
    <row r="393">
      <c r="A393" s="31" t="n"/>
      <c r="B393" s="26" t="n"/>
      <c r="C393" s="26" t="n"/>
      <c r="D393" s="26" t="n"/>
      <c r="E393" s="31" t="n"/>
      <c r="F393" s="24">
        <f>IF(OR(A393="",E393=""),"",E393-A393)</f>
        <v/>
      </c>
      <c r="G393" s="27" t="n"/>
      <c r="H393" s="33">
        <f>IF(G393="","",ROUND(G393*1000/22500,2))</f>
        <v/>
      </c>
      <c r="I393" s="33">
        <f>IFERROR(IF(D393="","",VALUE(MID(D393,2,5))),"")</f>
        <v/>
      </c>
      <c r="J393" s="28">
        <f>IF(OR(H393="",I393=""),"",IF(H393&gt;=I393,"Pass","Fail"))</f>
        <v/>
      </c>
    </row>
    <row r="394">
      <c r="A394" s="31" t="n"/>
      <c r="B394" s="26" t="n"/>
      <c r="C394" s="26" t="n"/>
      <c r="D394" s="26" t="n"/>
      <c r="E394" s="31" t="n"/>
      <c r="F394" s="24">
        <f>IF(OR(A394="",E394=""),"",E394-A394)</f>
        <v/>
      </c>
      <c r="G394" s="27" t="n"/>
      <c r="H394" s="33">
        <f>IF(G394="","",ROUND(G394*1000/22500,2))</f>
        <v/>
      </c>
      <c r="I394" s="33">
        <f>IFERROR(IF(D394="","",VALUE(MID(D394,2,5))),"")</f>
        <v/>
      </c>
      <c r="J394" s="28">
        <f>IF(OR(H394="",I394=""),"",IF(H394&gt;=I394,"Pass","Fail"))</f>
        <v/>
      </c>
    </row>
    <row r="395">
      <c r="A395" s="31" t="n"/>
      <c r="B395" s="26" t="n"/>
      <c r="C395" s="26" t="n"/>
      <c r="D395" s="26" t="n"/>
      <c r="E395" s="31" t="n"/>
      <c r="F395" s="24">
        <f>IF(OR(A395="",E395=""),"",E395-A395)</f>
        <v/>
      </c>
      <c r="G395" s="27" t="n"/>
      <c r="H395" s="33">
        <f>IF(G395="","",ROUND(G395*1000/22500,2))</f>
        <v/>
      </c>
      <c r="I395" s="33">
        <f>IFERROR(IF(D395="","",VALUE(MID(D395,2,5))),"")</f>
        <v/>
      </c>
      <c r="J395" s="28">
        <f>IF(OR(H395="",I395=""),"",IF(H395&gt;=I395,"Pass","Fail"))</f>
        <v/>
      </c>
    </row>
    <row r="396">
      <c r="A396" s="31" t="n"/>
      <c r="B396" s="26" t="n"/>
      <c r="C396" s="26" t="n"/>
      <c r="D396" s="26" t="n"/>
      <c r="E396" s="31" t="n"/>
      <c r="F396" s="24">
        <f>IF(OR(A396="",E396=""),"",E396-A396)</f>
        <v/>
      </c>
      <c r="G396" s="27" t="n"/>
      <c r="H396" s="33">
        <f>IF(G396="","",ROUND(G396*1000/22500,2))</f>
        <v/>
      </c>
      <c r="I396" s="33">
        <f>IFERROR(IF(D396="","",VALUE(MID(D396,2,5))),"")</f>
        <v/>
      </c>
      <c r="J396" s="28">
        <f>IF(OR(H396="",I396=""),"",IF(H396&gt;=I396,"Pass","Fail"))</f>
        <v/>
      </c>
    </row>
    <row r="397">
      <c r="A397" s="31" t="n"/>
      <c r="B397" s="26" t="n"/>
      <c r="C397" s="26" t="n"/>
      <c r="D397" s="26" t="n"/>
      <c r="E397" s="31" t="n"/>
      <c r="F397" s="24">
        <f>IF(OR(A397="",E397=""),"",E397-A397)</f>
        <v/>
      </c>
      <c r="G397" s="27" t="n"/>
      <c r="H397" s="33">
        <f>IF(G397="","",ROUND(G397*1000/22500,2))</f>
        <v/>
      </c>
      <c r="I397" s="33">
        <f>IFERROR(IF(D397="","",VALUE(MID(D397,2,5))),"")</f>
        <v/>
      </c>
      <c r="J397" s="28">
        <f>IF(OR(H397="",I397=""),"",IF(H397&gt;=I397,"Pass","Fail"))</f>
        <v/>
      </c>
    </row>
    <row r="398">
      <c r="A398" s="31" t="n"/>
      <c r="B398" s="26" t="n"/>
      <c r="C398" s="26" t="n"/>
      <c r="D398" s="26" t="n"/>
      <c r="E398" s="31" t="n"/>
      <c r="F398" s="24">
        <f>IF(OR(A398="",E398=""),"",E398-A398)</f>
        <v/>
      </c>
      <c r="G398" s="27" t="n"/>
      <c r="H398" s="33">
        <f>IF(G398="","",ROUND(G398*1000/22500,2))</f>
        <v/>
      </c>
      <c r="I398" s="33">
        <f>IFERROR(IF(D398="","",VALUE(MID(D398,2,5))),"")</f>
        <v/>
      </c>
      <c r="J398" s="28">
        <f>IF(OR(H398="",I398=""),"",IF(H398&gt;=I398,"Pass","Fail"))</f>
        <v/>
      </c>
    </row>
    <row r="399">
      <c r="A399" s="31" t="n"/>
      <c r="B399" s="26" t="n"/>
      <c r="C399" s="26" t="n"/>
      <c r="D399" s="26" t="n"/>
      <c r="E399" s="31" t="n"/>
      <c r="F399" s="24">
        <f>IF(OR(A399="",E399=""),"",E399-A399)</f>
        <v/>
      </c>
      <c r="G399" s="27" t="n"/>
      <c r="H399" s="33">
        <f>IF(G399="","",ROUND(G399*1000/22500,2))</f>
        <v/>
      </c>
      <c r="I399" s="33">
        <f>IFERROR(IF(D399="","",VALUE(MID(D399,2,5))),"")</f>
        <v/>
      </c>
      <c r="J399" s="28">
        <f>IF(OR(H399="",I399=""),"",IF(H399&gt;=I399,"Pass","Fail"))</f>
        <v/>
      </c>
    </row>
    <row r="400">
      <c r="A400" s="31" t="n"/>
      <c r="B400" s="26" t="n"/>
      <c r="C400" s="26" t="n"/>
      <c r="D400" s="26" t="n"/>
      <c r="E400" s="31" t="n"/>
      <c r="F400" s="24">
        <f>IF(OR(A400="",E400=""),"",E400-A400)</f>
        <v/>
      </c>
      <c r="G400" s="27" t="n"/>
      <c r="H400" s="33">
        <f>IF(G400="","",ROUND(G400*1000/22500,2))</f>
        <v/>
      </c>
      <c r="I400" s="33">
        <f>IFERROR(IF(D400="","",VALUE(MID(D400,2,5))),"")</f>
        <v/>
      </c>
      <c r="J400" s="28">
        <f>IF(OR(H400="",I400=""),"",IF(H400&gt;=I400,"Pass","Fail"))</f>
        <v/>
      </c>
    </row>
    <row r="401">
      <c r="A401" s="31" t="n"/>
      <c r="B401" s="26" t="n"/>
      <c r="C401" s="26" t="n"/>
      <c r="D401" s="26" t="n"/>
      <c r="E401" s="31" t="n"/>
      <c r="F401" s="24">
        <f>IF(OR(A401="",E401=""),"",E401-A401)</f>
        <v/>
      </c>
      <c r="G401" s="27" t="n"/>
      <c r="H401" s="33">
        <f>IF(G401="","",ROUND(G401*1000/22500,2))</f>
        <v/>
      </c>
      <c r="I401" s="33">
        <f>IFERROR(IF(D401="","",VALUE(MID(D401,2,5))),"")</f>
        <v/>
      </c>
      <c r="J401" s="28">
        <f>IF(OR(H401="",I401=""),"",IF(H401&gt;=I401,"Pass","Fail"))</f>
        <v/>
      </c>
    </row>
    <row r="402">
      <c r="A402" s="31" t="n"/>
      <c r="B402" s="26" t="n"/>
      <c r="C402" s="26" t="n"/>
      <c r="D402" s="26" t="n"/>
      <c r="E402" s="31" t="n"/>
      <c r="F402" s="24">
        <f>IF(OR(A402="",E402=""),"",E402-A402)</f>
        <v/>
      </c>
      <c r="G402" s="27" t="n"/>
      <c r="H402" s="33">
        <f>IF(G402="","",ROUND(G402*1000/22500,2))</f>
        <v/>
      </c>
      <c r="I402" s="33">
        <f>IFERROR(IF(D402="","",VALUE(MID(D402,2,5))),"")</f>
        <v/>
      </c>
      <c r="J402" s="28">
        <f>IF(OR(H402="",I402=""),"",IF(H402&gt;=I402,"Pass","Fail"))</f>
        <v/>
      </c>
    </row>
    <row r="403">
      <c r="A403" s="31" t="n"/>
      <c r="B403" s="26" t="n"/>
      <c r="C403" s="26" t="n"/>
      <c r="D403" s="26" t="n"/>
      <c r="E403" s="31" t="n"/>
      <c r="F403" s="24">
        <f>IF(OR(A403="",E403=""),"",E403-A403)</f>
        <v/>
      </c>
      <c r="G403" s="27" t="n"/>
      <c r="H403" s="33">
        <f>IF(G403="","",ROUND(G403*1000/22500,2))</f>
        <v/>
      </c>
      <c r="I403" s="33">
        <f>IFERROR(IF(D403="","",VALUE(MID(D403,2,5))),"")</f>
        <v/>
      </c>
      <c r="J403" s="28">
        <f>IF(OR(H403="",I403=""),"",IF(H403&gt;=I403,"Pass","Fail"))</f>
        <v/>
      </c>
    </row>
    <row r="404">
      <c r="A404" s="31" t="n"/>
      <c r="B404" s="26" t="n"/>
      <c r="C404" s="26" t="n"/>
      <c r="D404" s="26" t="n"/>
      <c r="E404" s="31" t="n"/>
      <c r="F404" s="24">
        <f>IF(OR(A404="",E404=""),"",E404-A404)</f>
        <v/>
      </c>
      <c r="G404" s="27" t="n"/>
      <c r="H404" s="33">
        <f>IF(G404="","",ROUND(G404*1000/22500,2))</f>
        <v/>
      </c>
      <c r="I404" s="33">
        <f>IFERROR(IF(D404="","",VALUE(MID(D404,2,5))),"")</f>
        <v/>
      </c>
      <c r="J404" s="28">
        <f>IF(OR(H404="",I404=""),"",IF(H404&gt;=I404,"Pass","Fail"))</f>
        <v/>
      </c>
    </row>
    <row r="405">
      <c r="A405" s="31" t="n"/>
      <c r="B405" s="26" t="n"/>
      <c r="C405" s="26" t="n"/>
      <c r="D405" s="26" t="n"/>
      <c r="E405" s="31" t="n"/>
      <c r="F405" s="24">
        <f>IF(OR(A405="",E405=""),"",E405-A405)</f>
        <v/>
      </c>
      <c r="G405" s="27" t="n"/>
      <c r="H405" s="33">
        <f>IF(G405="","",ROUND(G405*1000/22500,2))</f>
        <v/>
      </c>
      <c r="I405" s="33">
        <f>IFERROR(IF(D405="","",VALUE(MID(D405,2,5))),"")</f>
        <v/>
      </c>
      <c r="J405" s="28">
        <f>IF(OR(H405="",I405=""),"",IF(H405&gt;=I405,"Pass","Fail"))</f>
        <v/>
      </c>
    </row>
    <row r="406">
      <c r="A406" s="31" t="n"/>
      <c r="B406" s="26" t="n"/>
      <c r="C406" s="26" t="n"/>
      <c r="D406" s="26" t="n"/>
      <c r="E406" s="31" t="n"/>
      <c r="F406" s="24">
        <f>IF(OR(A406="",E406=""),"",E406-A406)</f>
        <v/>
      </c>
      <c r="G406" s="27" t="n"/>
      <c r="H406" s="33">
        <f>IF(G406="","",ROUND(G406*1000/22500,2))</f>
        <v/>
      </c>
      <c r="I406" s="33">
        <f>IFERROR(IF(D406="","",VALUE(MID(D406,2,5))),"")</f>
        <v/>
      </c>
      <c r="J406" s="28">
        <f>IF(OR(H406="",I406=""),"",IF(H406&gt;=I406,"Pass","Fail"))</f>
        <v/>
      </c>
    </row>
    <row r="407">
      <c r="A407" s="31" t="n"/>
      <c r="B407" s="26" t="n"/>
      <c r="C407" s="26" t="n"/>
      <c r="D407" s="26" t="n"/>
      <c r="E407" s="31" t="n"/>
      <c r="F407" s="24">
        <f>IF(OR(A407="",E407=""),"",E407-A407)</f>
        <v/>
      </c>
      <c r="G407" s="27" t="n"/>
      <c r="H407" s="33">
        <f>IF(G407="","",ROUND(G407*1000/22500,2))</f>
        <v/>
      </c>
      <c r="I407" s="33">
        <f>IFERROR(IF(D407="","",VALUE(MID(D407,2,5))),"")</f>
        <v/>
      </c>
      <c r="J407" s="28">
        <f>IF(OR(H407="",I407=""),"",IF(H407&gt;=I407,"Pass","Fail"))</f>
        <v/>
      </c>
    </row>
    <row r="408">
      <c r="A408" s="31" t="n"/>
      <c r="B408" s="26" t="n"/>
      <c r="C408" s="26" t="n"/>
      <c r="D408" s="26" t="n"/>
      <c r="E408" s="31" t="n"/>
      <c r="F408" s="24">
        <f>IF(OR(A408="",E408=""),"",E408-A408)</f>
        <v/>
      </c>
      <c r="G408" s="27" t="n"/>
      <c r="H408" s="33">
        <f>IF(G408="","",ROUND(G408*1000/22500,2))</f>
        <v/>
      </c>
      <c r="I408" s="33">
        <f>IFERROR(IF(D408="","",VALUE(MID(D408,2,5))),"")</f>
        <v/>
      </c>
      <c r="J408" s="28">
        <f>IF(OR(H408="",I408=""),"",IF(H408&gt;=I408,"Pass","Fail"))</f>
        <v/>
      </c>
    </row>
    <row r="409">
      <c r="A409" s="31" t="n"/>
      <c r="B409" s="26" t="n"/>
      <c r="C409" s="26" t="n"/>
      <c r="D409" s="26" t="n"/>
      <c r="E409" s="31" t="n"/>
      <c r="F409" s="24">
        <f>IF(OR(A409="",E409=""),"",E409-A409)</f>
        <v/>
      </c>
      <c r="G409" s="27" t="n"/>
      <c r="H409" s="33">
        <f>IF(G409="","",ROUND(G409*1000/22500,2))</f>
        <v/>
      </c>
      <c r="I409" s="33">
        <f>IFERROR(IF(D409="","",VALUE(MID(D409,2,5))),"")</f>
        <v/>
      </c>
      <c r="J409" s="28">
        <f>IF(OR(H409="",I409=""),"",IF(H409&gt;=I409,"Pass","Fail"))</f>
        <v/>
      </c>
    </row>
    <row r="410">
      <c r="A410" s="31" t="n"/>
      <c r="B410" s="26" t="n"/>
      <c r="C410" s="26" t="n"/>
      <c r="D410" s="26" t="n"/>
      <c r="E410" s="31" t="n"/>
      <c r="F410" s="24">
        <f>IF(OR(A410="",E410=""),"",E410-A410)</f>
        <v/>
      </c>
      <c r="G410" s="27" t="n"/>
      <c r="H410" s="33">
        <f>IF(G410="","",ROUND(G410*1000/22500,2))</f>
        <v/>
      </c>
      <c r="I410" s="33">
        <f>IFERROR(IF(D410="","",VALUE(MID(D410,2,5))),"")</f>
        <v/>
      </c>
      <c r="J410" s="28">
        <f>IF(OR(H410="",I410=""),"",IF(H410&gt;=I410,"Pass","Fail"))</f>
        <v/>
      </c>
    </row>
    <row r="411">
      <c r="A411" s="31" t="n"/>
      <c r="B411" s="26" t="n"/>
      <c r="C411" s="26" t="n"/>
      <c r="D411" s="26" t="n"/>
      <c r="E411" s="31" t="n"/>
      <c r="F411" s="24">
        <f>IF(OR(A411="",E411=""),"",E411-A411)</f>
        <v/>
      </c>
      <c r="G411" s="27" t="n"/>
      <c r="H411" s="33">
        <f>IF(G411="","",ROUND(G411*1000/22500,2))</f>
        <v/>
      </c>
      <c r="I411" s="33">
        <f>IFERROR(IF(D411="","",VALUE(MID(D411,2,5))),"")</f>
        <v/>
      </c>
      <c r="J411" s="28">
        <f>IF(OR(H411="",I411=""),"",IF(H411&gt;=I411,"Pass","Fail"))</f>
        <v/>
      </c>
    </row>
    <row r="412">
      <c r="A412" s="31" t="n"/>
      <c r="B412" s="26" t="n"/>
      <c r="C412" s="26" t="n"/>
      <c r="D412" s="26" t="n"/>
      <c r="E412" s="31" t="n"/>
      <c r="F412" s="24">
        <f>IF(OR(A412="",E412=""),"",E412-A412)</f>
        <v/>
      </c>
      <c r="G412" s="27" t="n"/>
      <c r="H412" s="33">
        <f>IF(G412="","",ROUND(G412*1000/22500,2))</f>
        <v/>
      </c>
      <c r="I412" s="33">
        <f>IFERROR(IF(D412="","",VALUE(MID(D412,2,5))),"")</f>
        <v/>
      </c>
      <c r="J412" s="28">
        <f>IF(OR(H412="",I412=""),"",IF(H412&gt;=I412,"Pass","Fail"))</f>
        <v/>
      </c>
    </row>
    <row r="413">
      <c r="A413" s="31" t="n"/>
      <c r="B413" s="26" t="n"/>
      <c r="C413" s="26" t="n"/>
      <c r="D413" s="26" t="n"/>
      <c r="E413" s="31" t="n"/>
      <c r="F413" s="24">
        <f>IF(OR(A413="",E413=""),"",E413-A413)</f>
        <v/>
      </c>
      <c r="G413" s="27" t="n"/>
      <c r="H413" s="33">
        <f>IF(G413="","",ROUND(G413*1000/22500,2))</f>
        <v/>
      </c>
      <c r="I413" s="33">
        <f>IFERROR(IF(D413="","",VALUE(MID(D413,2,5))),"")</f>
        <v/>
      </c>
      <c r="J413" s="28">
        <f>IF(OR(H413="",I413=""),"",IF(H413&gt;=I413,"Pass","Fail"))</f>
        <v/>
      </c>
    </row>
    <row r="414">
      <c r="A414" s="31" t="n"/>
      <c r="B414" s="26" t="n"/>
      <c r="C414" s="26" t="n"/>
      <c r="D414" s="26" t="n"/>
      <c r="E414" s="31" t="n"/>
      <c r="F414" s="24">
        <f>IF(OR(A414="",E414=""),"",E414-A414)</f>
        <v/>
      </c>
      <c r="G414" s="27" t="n"/>
      <c r="H414" s="33">
        <f>IF(G414="","",ROUND(G414*1000/22500,2))</f>
        <v/>
      </c>
      <c r="I414" s="33">
        <f>IFERROR(IF(D414="","",VALUE(MID(D414,2,5))),"")</f>
        <v/>
      </c>
      <c r="J414" s="28">
        <f>IF(OR(H414="",I414=""),"",IF(H414&gt;=I414,"Pass","Fail"))</f>
        <v/>
      </c>
    </row>
    <row r="415">
      <c r="A415" s="31" t="n"/>
      <c r="B415" s="26" t="n"/>
      <c r="C415" s="26" t="n"/>
      <c r="D415" s="26" t="n"/>
      <c r="E415" s="31" t="n"/>
      <c r="F415" s="24">
        <f>IF(OR(A415="",E415=""),"",E415-A415)</f>
        <v/>
      </c>
      <c r="G415" s="27" t="n"/>
      <c r="H415" s="33">
        <f>IF(G415="","",ROUND(G415*1000/22500,2))</f>
        <v/>
      </c>
      <c r="I415" s="33">
        <f>IFERROR(IF(D415="","",VALUE(MID(D415,2,5))),"")</f>
        <v/>
      </c>
      <c r="J415" s="28">
        <f>IF(OR(H415="",I415=""),"",IF(H415&gt;=I415,"Pass","Fail"))</f>
        <v/>
      </c>
    </row>
    <row r="416">
      <c r="A416" s="31" t="n"/>
      <c r="B416" s="26" t="n"/>
      <c r="C416" s="26" t="n"/>
      <c r="D416" s="26" t="n"/>
      <c r="E416" s="31" t="n"/>
      <c r="F416" s="24">
        <f>IF(OR(A416="",E416=""),"",E416-A416)</f>
        <v/>
      </c>
      <c r="G416" s="27" t="n"/>
      <c r="H416" s="33">
        <f>IF(G416="","",ROUND(G416*1000/22500,2))</f>
        <v/>
      </c>
      <c r="I416" s="33">
        <f>IFERROR(IF(D416="","",VALUE(MID(D416,2,5))),"")</f>
        <v/>
      </c>
      <c r="J416" s="28">
        <f>IF(OR(H416="",I416=""),"",IF(H416&gt;=I416,"Pass","Fail"))</f>
        <v/>
      </c>
    </row>
    <row r="417">
      <c r="A417" s="31" t="n"/>
      <c r="B417" s="26" t="n"/>
      <c r="C417" s="26" t="n"/>
      <c r="D417" s="26" t="n"/>
      <c r="E417" s="31" t="n"/>
      <c r="F417" s="24">
        <f>IF(OR(A417="",E417=""),"",E417-A417)</f>
        <v/>
      </c>
      <c r="G417" s="27" t="n"/>
      <c r="H417" s="33">
        <f>IF(G417="","",ROUND(G417*1000/22500,2))</f>
        <v/>
      </c>
      <c r="I417" s="33">
        <f>IFERROR(IF(D417="","",VALUE(MID(D417,2,5))),"")</f>
        <v/>
      </c>
      <c r="J417" s="28">
        <f>IF(OR(H417="",I417=""),"",IF(H417&gt;=I417,"Pass","Fail"))</f>
        <v/>
      </c>
    </row>
    <row r="418">
      <c r="A418" s="31" t="n"/>
      <c r="B418" s="26" t="n"/>
      <c r="C418" s="26" t="n"/>
      <c r="D418" s="26" t="n"/>
      <c r="E418" s="31" t="n"/>
      <c r="F418" s="24">
        <f>IF(OR(A418="",E418=""),"",E418-A418)</f>
        <v/>
      </c>
      <c r="G418" s="27" t="n"/>
      <c r="H418" s="33">
        <f>IF(G418="","",ROUND(G418*1000/22500,2))</f>
        <v/>
      </c>
      <c r="I418" s="33">
        <f>IFERROR(IF(D418="","",VALUE(MID(D418,2,5))),"")</f>
        <v/>
      </c>
      <c r="J418" s="28">
        <f>IF(OR(H418="",I418=""),"",IF(H418&gt;=I418,"Pass","Fail"))</f>
        <v/>
      </c>
    </row>
    <row r="419">
      <c r="A419" s="31" t="n"/>
      <c r="B419" s="26" t="n"/>
      <c r="C419" s="26" t="n"/>
      <c r="D419" s="26" t="n"/>
      <c r="E419" s="31" t="n"/>
      <c r="F419" s="24">
        <f>IF(OR(A419="",E419=""),"",E419-A419)</f>
        <v/>
      </c>
      <c r="G419" s="27" t="n"/>
      <c r="H419" s="33">
        <f>IF(G419="","",ROUND(G419*1000/22500,2))</f>
        <v/>
      </c>
      <c r="I419" s="33">
        <f>IFERROR(IF(D419="","",VALUE(MID(D419,2,5))),"")</f>
        <v/>
      </c>
      <c r="J419" s="28">
        <f>IF(OR(H419="",I419=""),"",IF(H419&gt;=I419,"Pass","Fail"))</f>
        <v/>
      </c>
    </row>
    <row r="420">
      <c r="A420" s="31" t="n"/>
      <c r="B420" s="26" t="n"/>
      <c r="C420" s="26" t="n"/>
      <c r="D420" s="26" t="n"/>
      <c r="E420" s="31" t="n"/>
      <c r="F420" s="24">
        <f>IF(OR(A420="",E420=""),"",E420-A420)</f>
        <v/>
      </c>
      <c r="G420" s="27" t="n"/>
      <c r="H420" s="33">
        <f>IF(G420="","",ROUND(G420*1000/22500,2))</f>
        <v/>
      </c>
      <c r="I420" s="33">
        <f>IFERROR(IF(D420="","",VALUE(MID(D420,2,5))),"")</f>
        <v/>
      </c>
      <c r="J420" s="28">
        <f>IF(OR(H420="",I420=""),"",IF(H420&gt;=I420,"Pass","Fail"))</f>
        <v/>
      </c>
    </row>
    <row r="421">
      <c r="A421" s="31" t="n"/>
      <c r="B421" s="26" t="n"/>
      <c r="C421" s="26" t="n"/>
      <c r="D421" s="26" t="n"/>
      <c r="E421" s="31" t="n"/>
      <c r="F421" s="24">
        <f>IF(OR(A421="",E421=""),"",E421-A421)</f>
        <v/>
      </c>
      <c r="G421" s="27" t="n"/>
      <c r="H421" s="33">
        <f>IF(G421="","",ROUND(G421*1000/22500,2))</f>
        <v/>
      </c>
      <c r="I421" s="33">
        <f>IFERROR(IF(D421="","",VALUE(MID(D421,2,5))),"")</f>
        <v/>
      </c>
      <c r="J421" s="28">
        <f>IF(OR(H421="",I421=""),"",IF(H421&gt;=I421,"Pass","Fail"))</f>
        <v/>
      </c>
    </row>
    <row r="422">
      <c r="A422" s="31" t="n"/>
      <c r="B422" s="26" t="n"/>
      <c r="C422" s="26" t="n"/>
      <c r="D422" s="26" t="n"/>
      <c r="E422" s="31" t="n"/>
      <c r="F422" s="24">
        <f>IF(OR(A422="",E422=""),"",E422-A422)</f>
        <v/>
      </c>
      <c r="G422" s="27" t="n"/>
      <c r="H422" s="33">
        <f>IF(G422="","",ROUND(G422*1000/22500,2))</f>
        <v/>
      </c>
      <c r="I422" s="33">
        <f>IFERROR(IF(D422="","",VALUE(MID(D422,2,5))),"")</f>
        <v/>
      </c>
      <c r="J422" s="28">
        <f>IF(OR(H422="",I422=""),"",IF(H422&gt;=I422,"Pass","Fail"))</f>
        <v/>
      </c>
    </row>
    <row r="423">
      <c r="A423" s="31" t="n"/>
      <c r="B423" s="26" t="n"/>
      <c r="C423" s="26" t="n"/>
      <c r="D423" s="26" t="n"/>
      <c r="E423" s="31" t="n"/>
      <c r="F423" s="24">
        <f>IF(OR(A423="",E423=""),"",E423-A423)</f>
        <v/>
      </c>
      <c r="G423" s="27" t="n"/>
      <c r="H423" s="33">
        <f>IF(G423="","",ROUND(G423*1000/22500,2))</f>
        <v/>
      </c>
      <c r="I423" s="33">
        <f>IFERROR(IF(D423="","",VALUE(MID(D423,2,5))),"")</f>
        <v/>
      </c>
      <c r="J423" s="28">
        <f>IF(OR(H423="",I423=""),"",IF(H423&gt;=I423,"Pass","Fail"))</f>
        <v/>
      </c>
    </row>
    <row r="424">
      <c r="A424" s="31" t="n"/>
      <c r="B424" s="26" t="n"/>
      <c r="C424" s="26" t="n"/>
      <c r="D424" s="26" t="n"/>
      <c r="E424" s="31" t="n"/>
      <c r="F424" s="24">
        <f>IF(OR(A424="",E424=""),"",E424-A424)</f>
        <v/>
      </c>
      <c r="G424" s="27" t="n"/>
      <c r="H424" s="33">
        <f>IF(G424="","",ROUND(G424*1000/22500,2))</f>
        <v/>
      </c>
      <c r="I424" s="33">
        <f>IFERROR(IF(D424="","",VALUE(MID(D424,2,5))),"")</f>
        <v/>
      </c>
      <c r="J424" s="28">
        <f>IF(OR(H424="",I424=""),"",IF(H424&gt;=I424,"Pass","Fail"))</f>
        <v/>
      </c>
    </row>
    <row r="425">
      <c r="A425" s="31" t="n"/>
      <c r="B425" s="26" t="n"/>
      <c r="C425" s="26" t="n"/>
      <c r="D425" s="26" t="n"/>
      <c r="E425" s="31" t="n"/>
      <c r="F425" s="24">
        <f>IF(OR(A425="",E425=""),"",E425-A425)</f>
        <v/>
      </c>
      <c r="G425" s="27" t="n"/>
      <c r="H425" s="33">
        <f>IF(G425="","",ROUND(G425*1000/22500,2))</f>
        <v/>
      </c>
      <c r="I425" s="33">
        <f>IFERROR(IF(D425="","",VALUE(MID(D425,2,5))),"")</f>
        <v/>
      </c>
      <c r="J425" s="28">
        <f>IF(OR(H425="",I425=""),"",IF(H425&gt;=I425,"Pass","Fail"))</f>
        <v/>
      </c>
    </row>
    <row r="426">
      <c r="A426" s="31" t="n"/>
      <c r="B426" s="26" t="n"/>
      <c r="C426" s="26" t="n"/>
      <c r="D426" s="26" t="n"/>
      <c r="E426" s="31" t="n"/>
      <c r="F426" s="24">
        <f>IF(OR(A426="",E426=""),"",E426-A426)</f>
        <v/>
      </c>
      <c r="G426" s="27" t="n"/>
      <c r="H426" s="33">
        <f>IF(G426="","",ROUND(G426*1000/22500,2))</f>
        <v/>
      </c>
      <c r="I426" s="33">
        <f>IFERROR(IF(D426="","",VALUE(MID(D426,2,5))),"")</f>
        <v/>
      </c>
      <c r="J426" s="28">
        <f>IF(OR(H426="",I426=""),"",IF(H426&gt;=I426,"Pass","Fail"))</f>
        <v/>
      </c>
    </row>
    <row r="427">
      <c r="A427" s="31" t="n"/>
      <c r="B427" s="26" t="n"/>
      <c r="C427" s="26" t="n"/>
      <c r="D427" s="26" t="n"/>
      <c r="E427" s="31" t="n"/>
      <c r="F427" s="24">
        <f>IF(OR(A427="",E427=""),"",E427-A427)</f>
        <v/>
      </c>
      <c r="G427" s="27" t="n"/>
      <c r="H427" s="33">
        <f>IF(G427="","",ROUND(G427*1000/22500,2))</f>
        <v/>
      </c>
      <c r="I427" s="33">
        <f>IFERROR(IF(D427="","",VALUE(MID(D427,2,5))),"")</f>
        <v/>
      </c>
      <c r="J427" s="28">
        <f>IF(OR(H427="",I427=""),"",IF(H427&gt;=I427,"Pass","Fail"))</f>
        <v/>
      </c>
    </row>
    <row r="428">
      <c r="A428" s="31" t="n"/>
      <c r="B428" s="26" t="n"/>
      <c r="C428" s="26" t="n"/>
      <c r="D428" s="26" t="n"/>
      <c r="E428" s="31" t="n"/>
      <c r="F428" s="24">
        <f>IF(OR(A428="",E428=""),"",E428-A428)</f>
        <v/>
      </c>
      <c r="G428" s="27" t="n"/>
      <c r="H428" s="33">
        <f>IF(G428="","",ROUND(G428*1000/22500,2))</f>
        <v/>
      </c>
      <c r="I428" s="33">
        <f>IFERROR(IF(D428="","",VALUE(MID(D428,2,5))),"")</f>
        <v/>
      </c>
      <c r="J428" s="28">
        <f>IF(OR(H428="",I428=""),"",IF(H428&gt;=I428,"Pass","Fail"))</f>
        <v/>
      </c>
    </row>
    <row r="429">
      <c r="A429" s="31" t="n"/>
      <c r="B429" s="26" t="n"/>
      <c r="C429" s="26" t="n"/>
      <c r="D429" s="26" t="n"/>
      <c r="E429" s="31" t="n"/>
      <c r="F429" s="24">
        <f>IF(OR(A429="",E429=""),"",E429-A429)</f>
        <v/>
      </c>
      <c r="G429" s="27" t="n"/>
      <c r="H429" s="33">
        <f>IF(G429="","",ROUND(G429*1000/22500,2))</f>
        <v/>
      </c>
      <c r="I429" s="33">
        <f>IFERROR(IF(D429="","",VALUE(MID(D429,2,5))),"")</f>
        <v/>
      </c>
      <c r="J429" s="28">
        <f>IF(OR(H429="",I429=""),"",IF(H429&gt;=I429,"Pass","Fail"))</f>
        <v/>
      </c>
    </row>
    <row r="430">
      <c r="A430" s="31" t="n"/>
      <c r="B430" s="26" t="n"/>
      <c r="C430" s="26" t="n"/>
      <c r="D430" s="26" t="n"/>
      <c r="E430" s="31" t="n"/>
      <c r="F430" s="24">
        <f>IF(OR(A430="",E430=""),"",E430-A430)</f>
        <v/>
      </c>
      <c r="G430" s="27" t="n"/>
      <c r="H430" s="33">
        <f>IF(G430="","",ROUND(G430*1000/22500,2))</f>
        <v/>
      </c>
      <c r="I430" s="33">
        <f>IFERROR(IF(D430="","",VALUE(MID(D430,2,5))),"")</f>
        <v/>
      </c>
      <c r="J430" s="28">
        <f>IF(OR(H430="",I430=""),"",IF(H430&gt;=I430,"Pass","Fail"))</f>
        <v/>
      </c>
    </row>
    <row r="431">
      <c r="A431" s="31" t="n"/>
      <c r="B431" s="26" t="n"/>
      <c r="C431" s="26" t="n"/>
      <c r="D431" s="26" t="n"/>
      <c r="E431" s="31" t="n"/>
      <c r="F431" s="24">
        <f>IF(OR(A431="",E431=""),"",E431-A431)</f>
        <v/>
      </c>
      <c r="G431" s="27" t="n"/>
      <c r="H431" s="33">
        <f>IF(G431="","",ROUND(G431*1000/22500,2))</f>
        <v/>
      </c>
      <c r="I431" s="33">
        <f>IFERROR(IF(D431="","",VALUE(MID(D431,2,5))),"")</f>
        <v/>
      </c>
      <c r="J431" s="28">
        <f>IF(OR(H431="",I431=""),"",IF(H431&gt;=I431,"Pass","Fail"))</f>
        <v/>
      </c>
    </row>
    <row r="432">
      <c r="A432" s="31" t="n"/>
      <c r="B432" s="26" t="n"/>
      <c r="C432" s="26" t="n"/>
      <c r="D432" s="26" t="n"/>
      <c r="E432" s="31" t="n"/>
      <c r="F432" s="24">
        <f>IF(OR(A432="",E432=""),"",E432-A432)</f>
        <v/>
      </c>
      <c r="G432" s="27" t="n"/>
      <c r="H432" s="33">
        <f>IF(G432="","",ROUND(G432*1000/22500,2))</f>
        <v/>
      </c>
      <c r="I432" s="33">
        <f>IFERROR(IF(D432="","",VALUE(MID(D432,2,5))),"")</f>
        <v/>
      </c>
      <c r="J432" s="28">
        <f>IF(OR(H432="",I432=""),"",IF(H432&gt;=I432,"Pass","Fail"))</f>
        <v/>
      </c>
    </row>
    <row r="433">
      <c r="A433" s="31" t="n"/>
      <c r="B433" s="26" t="n"/>
      <c r="C433" s="26" t="n"/>
      <c r="D433" s="26" t="n"/>
      <c r="E433" s="31" t="n"/>
      <c r="F433" s="24">
        <f>IF(OR(A433="",E433=""),"",E433-A433)</f>
        <v/>
      </c>
      <c r="G433" s="27" t="n"/>
      <c r="H433" s="33">
        <f>IF(G433="","",ROUND(G433*1000/22500,2))</f>
        <v/>
      </c>
      <c r="I433" s="33">
        <f>IFERROR(IF(D433="","",VALUE(MID(D433,2,5))),"")</f>
        <v/>
      </c>
      <c r="J433" s="28">
        <f>IF(OR(H433="",I433=""),"",IF(H433&gt;=I433,"Pass","Fail"))</f>
        <v/>
      </c>
    </row>
    <row r="434">
      <c r="A434" s="31" t="n"/>
      <c r="B434" s="26" t="n"/>
      <c r="C434" s="26" t="n"/>
      <c r="D434" s="26" t="n"/>
      <c r="E434" s="31" t="n"/>
      <c r="F434" s="24">
        <f>IF(OR(A434="",E434=""),"",E434-A434)</f>
        <v/>
      </c>
      <c r="G434" s="27" t="n"/>
      <c r="H434" s="33">
        <f>IF(G434="","",ROUND(G434*1000/22500,2))</f>
        <v/>
      </c>
      <c r="I434" s="33">
        <f>IFERROR(IF(D434="","",VALUE(MID(D434,2,5))),"")</f>
        <v/>
      </c>
      <c r="J434" s="28">
        <f>IF(OR(H434="",I434=""),"",IF(H434&gt;=I434,"Pass","Fail"))</f>
        <v/>
      </c>
    </row>
    <row r="435">
      <c r="A435" s="31" t="n"/>
      <c r="B435" s="26" t="n"/>
      <c r="C435" s="26" t="n"/>
      <c r="D435" s="26" t="n"/>
      <c r="E435" s="31" t="n"/>
      <c r="F435" s="24">
        <f>IF(OR(A435="",E435=""),"",E435-A435)</f>
        <v/>
      </c>
      <c r="G435" s="27" t="n"/>
      <c r="H435" s="33">
        <f>IF(G435="","",ROUND(G435*1000/22500,2))</f>
        <v/>
      </c>
      <c r="I435" s="33">
        <f>IFERROR(IF(D435="","",VALUE(MID(D435,2,5))),"")</f>
        <v/>
      </c>
      <c r="J435" s="28">
        <f>IF(OR(H435="",I435=""),"",IF(H435&gt;=I435,"Pass","Fail"))</f>
        <v/>
      </c>
    </row>
    <row r="436">
      <c r="A436" s="31" t="n"/>
      <c r="B436" s="26" t="n"/>
      <c r="C436" s="26" t="n"/>
      <c r="D436" s="26" t="n"/>
      <c r="E436" s="31" t="n"/>
      <c r="F436" s="24">
        <f>IF(OR(A436="",E436=""),"",E436-A436)</f>
        <v/>
      </c>
      <c r="G436" s="27" t="n"/>
      <c r="H436" s="33">
        <f>IF(G436="","",ROUND(G436*1000/22500,2))</f>
        <v/>
      </c>
      <c r="I436" s="33">
        <f>IFERROR(IF(D436="","",VALUE(MID(D436,2,5))),"")</f>
        <v/>
      </c>
      <c r="J436" s="28">
        <f>IF(OR(H436="",I436=""),"",IF(H436&gt;=I436,"Pass","Fail"))</f>
        <v/>
      </c>
    </row>
    <row r="437">
      <c r="A437" s="31" t="n"/>
      <c r="B437" s="26" t="n"/>
      <c r="C437" s="26" t="n"/>
      <c r="D437" s="26" t="n"/>
      <c r="E437" s="31" t="n"/>
      <c r="F437" s="24">
        <f>IF(OR(A437="",E437=""),"",E437-A437)</f>
        <v/>
      </c>
      <c r="G437" s="27" t="n"/>
      <c r="H437" s="33">
        <f>IF(G437="","",ROUND(G437*1000/22500,2))</f>
        <v/>
      </c>
      <c r="I437" s="33">
        <f>IFERROR(IF(D437="","",VALUE(MID(D437,2,5))),"")</f>
        <v/>
      </c>
      <c r="J437" s="28">
        <f>IF(OR(H437="",I437=""),"",IF(H437&gt;=I437,"Pass","Fail"))</f>
        <v/>
      </c>
    </row>
    <row r="438">
      <c r="A438" s="31" t="n"/>
      <c r="B438" s="26" t="n"/>
      <c r="C438" s="26" t="n"/>
      <c r="D438" s="26" t="n"/>
      <c r="E438" s="31" t="n"/>
      <c r="F438" s="24">
        <f>IF(OR(A438="",E438=""),"",E438-A438)</f>
        <v/>
      </c>
      <c r="G438" s="27" t="n"/>
      <c r="H438" s="33">
        <f>IF(G438="","",ROUND(G438*1000/22500,2))</f>
        <v/>
      </c>
      <c r="I438" s="33">
        <f>IFERROR(IF(D438="","",VALUE(MID(D438,2,5))),"")</f>
        <v/>
      </c>
      <c r="J438" s="28">
        <f>IF(OR(H438="",I438=""),"",IF(H438&gt;=I438,"Pass","Fail"))</f>
        <v/>
      </c>
    </row>
    <row r="439">
      <c r="A439" s="31" t="n"/>
      <c r="B439" s="26" t="n"/>
      <c r="C439" s="26" t="n"/>
      <c r="D439" s="26" t="n"/>
      <c r="E439" s="31" t="n"/>
      <c r="F439" s="24">
        <f>IF(OR(A439="",E439=""),"",E439-A439)</f>
        <v/>
      </c>
      <c r="G439" s="27" t="n"/>
      <c r="H439" s="33">
        <f>IF(G439="","",ROUND(G439*1000/22500,2))</f>
        <v/>
      </c>
      <c r="I439" s="33">
        <f>IFERROR(IF(D439="","",VALUE(MID(D439,2,5))),"")</f>
        <v/>
      </c>
      <c r="J439" s="28">
        <f>IF(OR(H439="",I439=""),"",IF(H439&gt;=I439,"Pass","Fail"))</f>
        <v/>
      </c>
    </row>
    <row r="440">
      <c r="A440" s="31" t="n"/>
      <c r="B440" s="26" t="n"/>
      <c r="C440" s="26" t="n"/>
      <c r="D440" s="26" t="n"/>
      <c r="E440" s="31" t="n"/>
      <c r="F440" s="24">
        <f>IF(OR(A440="",E440=""),"",E440-A440)</f>
        <v/>
      </c>
      <c r="G440" s="27" t="n"/>
      <c r="H440" s="33">
        <f>IF(G440="","",ROUND(G440*1000/22500,2))</f>
        <v/>
      </c>
      <c r="I440" s="33">
        <f>IFERROR(IF(D440="","",VALUE(MID(D440,2,5))),"")</f>
        <v/>
      </c>
      <c r="J440" s="28">
        <f>IF(OR(H440="",I440=""),"",IF(H440&gt;=I440,"Pass","Fail"))</f>
        <v/>
      </c>
    </row>
    <row r="441">
      <c r="A441" s="31" t="n"/>
      <c r="B441" s="26" t="n"/>
      <c r="C441" s="26" t="n"/>
      <c r="D441" s="26" t="n"/>
      <c r="E441" s="31" t="n"/>
      <c r="F441" s="24">
        <f>IF(OR(A441="",E441=""),"",E441-A441)</f>
        <v/>
      </c>
      <c r="G441" s="27" t="n"/>
      <c r="H441" s="33">
        <f>IF(G441="","",ROUND(G441*1000/22500,2))</f>
        <v/>
      </c>
      <c r="I441" s="33">
        <f>IFERROR(IF(D441="","",VALUE(MID(D441,2,5))),"")</f>
        <v/>
      </c>
      <c r="J441" s="28">
        <f>IF(OR(H441="",I441=""),"",IF(H441&gt;=I441,"Pass","Fail"))</f>
        <v/>
      </c>
    </row>
    <row r="442">
      <c r="A442" s="31" t="n"/>
      <c r="B442" s="26" t="n"/>
      <c r="C442" s="26" t="n"/>
      <c r="D442" s="26" t="n"/>
      <c r="E442" s="31" t="n"/>
      <c r="F442" s="24">
        <f>IF(OR(A442="",E442=""),"",E442-A442)</f>
        <v/>
      </c>
      <c r="G442" s="27" t="n"/>
      <c r="H442" s="33">
        <f>IF(G442="","",ROUND(G442*1000/22500,2))</f>
        <v/>
      </c>
      <c r="I442" s="33">
        <f>IFERROR(IF(D442="","",VALUE(MID(D442,2,5))),"")</f>
        <v/>
      </c>
      <c r="J442" s="28">
        <f>IF(OR(H442="",I442=""),"",IF(H442&gt;=I442,"Pass","Fail"))</f>
        <v/>
      </c>
    </row>
    <row r="443">
      <c r="A443" s="31" t="n"/>
      <c r="B443" s="26" t="n"/>
      <c r="C443" s="26" t="n"/>
      <c r="D443" s="26" t="n"/>
      <c r="E443" s="31" t="n"/>
      <c r="F443" s="24">
        <f>IF(OR(A443="",E443=""),"",E443-A443)</f>
        <v/>
      </c>
      <c r="G443" s="27" t="n"/>
      <c r="H443" s="33">
        <f>IF(G443="","",ROUND(G443*1000/22500,2))</f>
        <v/>
      </c>
      <c r="I443" s="33">
        <f>IFERROR(IF(D443="","",VALUE(MID(D443,2,5))),"")</f>
        <v/>
      </c>
      <c r="J443" s="28">
        <f>IF(OR(H443="",I443=""),"",IF(H443&gt;=I443,"Pass","Fail"))</f>
        <v/>
      </c>
    </row>
    <row r="444">
      <c r="A444" s="31" t="n"/>
      <c r="B444" s="26" t="n"/>
      <c r="C444" s="26" t="n"/>
      <c r="D444" s="26" t="n"/>
      <c r="E444" s="31" t="n"/>
      <c r="F444" s="24">
        <f>IF(OR(A444="",E444=""),"",E444-A444)</f>
        <v/>
      </c>
      <c r="G444" s="27" t="n"/>
      <c r="H444" s="33">
        <f>IF(G444="","",ROUND(G444*1000/22500,2))</f>
        <v/>
      </c>
      <c r="I444" s="33">
        <f>IFERROR(IF(D444="","",VALUE(MID(D444,2,5))),"")</f>
        <v/>
      </c>
      <c r="J444" s="28">
        <f>IF(OR(H444="",I444=""),"",IF(H444&gt;=I444,"Pass","Fail"))</f>
        <v/>
      </c>
    </row>
    <row r="445">
      <c r="A445" s="31" t="n"/>
      <c r="B445" s="26" t="n"/>
      <c r="C445" s="26" t="n"/>
      <c r="D445" s="26" t="n"/>
      <c r="E445" s="31" t="n"/>
      <c r="F445" s="24">
        <f>IF(OR(A445="",E445=""),"",E445-A445)</f>
        <v/>
      </c>
      <c r="G445" s="27" t="n"/>
      <c r="H445" s="33">
        <f>IF(G445="","",ROUND(G445*1000/22500,2))</f>
        <v/>
      </c>
      <c r="I445" s="33">
        <f>IFERROR(IF(D445="","",VALUE(MID(D445,2,5))),"")</f>
        <v/>
      </c>
      <c r="J445" s="28">
        <f>IF(OR(H445="",I445=""),"",IF(H445&gt;=I445,"Pass","Fail"))</f>
        <v/>
      </c>
    </row>
    <row r="446">
      <c r="A446" s="31" t="n"/>
      <c r="B446" s="26" t="n"/>
      <c r="C446" s="26" t="n"/>
      <c r="D446" s="26" t="n"/>
      <c r="E446" s="31" t="n"/>
      <c r="F446" s="24">
        <f>IF(OR(A446="",E446=""),"",E446-A446)</f>
        <v/>
      </c>
      <c r="G446" s="27" t="n"/>
      <c r="H446" s="33">
        <f>IF(G446="","",ROUND(G446*1000/22500,2))</f>
        <v/>
      </c>
      <c r="I446" s="33">
        <f>IFERROR(IF(D446="","",VALUE(MID(D446,2,5))),"")</f>
        <v/>
      </c>
      <c r="J446" s="28">
        <f>IF(OR(H446="",I446=""),"",IF(H446&gt;=I446,"Pass","Fail"))</f>
        <v/>
      </c>
    </row>
    <row r="447">
      <c r="A447" s="31" t="n"/>
      <c r="B447" s="26" t="n"/>
      <c r="C447" s="26" t="n"/>
      <c r="D447" s="26" t="n"/>
      <c r="E447" s="31" t="n"/>
      <c r="F447" s="24">
        <f>IF(OR(A447="",E447=""),"",E447-A447)</f>
        <v/>
      </c>
      <c r="G447" s="27" t="n"/>
      <c r="H447" s="33">
        <f>IF(G447="","",ROUND(G447*1000/22500,2))</f>
        <v/>
      </c>
      <c r="I447" s="33">
        <f>IFERROR(IF(D447="","",VALUE(MID(D447,2,5))),"")</f>
        <v/>
      </c>
      <c r="J447" s="28">
        <f>IF(OR(H447="",I447=""),"",IF(H447&gt;=I447,"Pass","Fail"))</f>
        <v/>
      </c>
    </row>
    <row r="448">
      <c r="A448" s="31" t="n"/>
      <c r="B448" s="26" t="n"/>
      <c r="C448" s="26" t="n"/>
      <c r="D448" s="26" t="n"/>
      <c r="E448" s="31" t="n"/>
      <c r="F448" s="24">
        <f>IF(OR(A448="",E448=""),"",E448-A448)</f>
        <v/>
      </c>
      <c r="G448" s="27" t="n"/>
      <c r="H448" s="33">
        <f>IF(G448="","",ROUND(G448*1000/22500,2))</f>
        <v/>
      </c>
      <c r="I448" s="33">
        <f>IFERROR(IF(D448="","",VALUE(MID(D448,2,5))),"")</f>
        <v/>
      </c>
      <c r="J448" s="28">
        <f>IF(OR(H448="",I448=""),"",IF(H448&gt;=I448,"Pass","Fail"))</f>
        <v/>
      </c>
    </row>
    <row r="449">
      <c r="A449" s="31" t="n"/>
      <c r="B449" s="26" t="n"/>
      <c r="C449" s="26" t="n"/>
      <c r="D449" s="26" t="n"/>
      <c r="E449" s="31" t="n"/>
      <c r="F449" s="24">
        <f>IF(OR(A449="",E449=""),"",E449-A449)</f>
        <v/>
      </c>
      <c r="G449" s="27" t="n"/>
      <c r="H449" s="33">
        <f>IF(G449="","",ROUND(G449*1000/22500,2))</f>
        <v/>
      </c>
      <c r="I449" s="33">
        <f>IFERROR(IF(D449="","",VALUE(MID(D449,2,5))),"")</f>
        <v/>
      </c>
      <c r="J449" s="28">
        <f>IF(OR(H449="",I449=""),"",IF(H449&gt;=I449,"Pass","Fail"))</f>
        <v/>
      </c>
    </row>
    <row r="450">
      <c r="A450" s="31" t="n"/>
      <c r="B450" s="26" t="n"/>
      <c r="C450" s="26" t="n"/>
      <c r="D450" s="26" t="n"/>
      <c r="E450" s="31" t="n"/>
      <c r="F450" s="24">
        <f>IF(OR(A450="",E450=""),"",E450-A450)</f>
        <v/>
      </c>
      <c r="G450" s="27" t="n"/>
      <c r="H450" s="33">
        <f>IF(G450="","",ROUND(G450*1000/22500,2))</f>
        <v/>
      </c>
      <c r="I450" s="33">
        <f>IFERROR(IF(D450="","",VALUE(MID(D450,2,5))),"")</f>
        <v/>
      </c>
      <c r="J450" s="28">
        <f>IF(OR(H450="",I450=""),"",IF(H450&gt;=I450,"Pass","Fail"))</f>
        <v/>
      </c>
    </row>
    <row r="451">
      <c r="A451" s="31" t="n"/>
      <c r="B451" s="26" t="n"/>
      <c r="C451" s="26" t="n"/>
      <c r="D451" s="26" t="n"/>
      <c r="E451" s="31" t="n"/>
      <c r="F451" s="24">
        <f>IF(OR(A451="",E451=""),"",E451-A451)</f>
        <v/>
      </c>
      <c r="G451" s="27" t="n"/>
      <c r="H451" s="33">
        <f>IF(G451="","",ROUND(G451*1000/22500,2))</f>
        <v/>
      </c>
      <c r="I451" s="33">
        <f>IFERROR(IF(D451="","",VALUE(MID(D451,2,5))),"")</f>
        <v/>
      </c>
      <c r="J451" s="28">
        <f>IF(OR(H451="",I451=""),"",IF(H451&gt;=I451,"Pass","Fail"))</f>
        <v/>
      </c>
    </row>
    <row r="452">
      <c r="A452" s="31" t="n"/>
      <c r="B452" s="26" t="n"/>
      <c r="C452" s="26" t="n"/>
      <c r="D452" s="26" t="n"/>
      <c r="E452" s="31" t="n"/>
      <c r="F452" s="24">
        <f>IF(OR(A452="",E452=""),"",E452-A452)</f>
        <v/>
      </c>
      <c r="G452" s="27" t="n"/>
      <c r="H452" s="33">
        <f>IF(G452="","",ROUND(G452*1000/22500,2))</f>
        <v/>
      </c>
      <c r="I452" s="33">
        <f>IFERROR(IF(D452="","",VALUE(MID(D452,2,5))),"")</f>
        <v/>
      </c>
      <c r="J452" s="28">
        <f>IF(OR(H452="",I452=""),"",IF(H452&gt;=I452,"Pass","Fail"))</f>
        <v/>
      </c>
    </row>
    <row r="453">
      <c r="A453" s="31" t="n"/>
      <c r="B453" s="26" t="n"/>
      <c r="C453" s="26" t="n"/>
      <c r="D453" s="26" t="n"/>
      <c r="E453" s="31" t="n"/>
      <c r="F453" s="24">
        <f>IF(OR(A453="",E453=""),"",E453-A453)</f>
        <v/>
      </c>
      <c r="G453" s="27" t="n"/>
      <c r="H453" s="33">
        <f>IF(G453="","",ROUND(G453*1000/22500,2))</f>
        <v/>
      </c>
      <c r="I453" s="33">
        <f>IFERROR(IF(D453="","",VALUE(MID(D453,2,5))),"")</f>
        <v/>
      </c>
      <c r="J453" s="28">
        <f>IF(OR(H453="",I453=""),"",IF(H453&gt;=I453,"Pass","Fail"))</f>
        <v/>
      </c>
    </row>
    <row r="454">
      <c r="A454" s="31" t="n"/>
      <c r="B454" s="26" t="n"/>
      <c r="C454" s="26" t="n"/>
      <c r="D454" s="26" t="n"/>
      <c r="E454" s="31" t="n"/>
      <c r="F454" s="24">
        <f>IF(OR(A454="",E454=""),"",E454-A454)</f>
        <v/>
      </c>
      <c r="G454" s="27" t="n"/>
      <c r="H454" s="33">
        <f>IF(G454="","",ROUND(G454*1000/22500,2))</f>
        <v/>
      </c>
      <c r="I454" s="33">
        <f>IFERROR(IF(D454="","",VALUE(MID(D454,2,5))),"")</f>
        <v/>
      </c>
      <c r="J454" s="28">
        <f>IF(OR(H454="",I454=""),"",IF(H454&gt;=I454,"Pass","Fail"))</f>
        <v/>
      </c>
    </row>
    <row r="455">
      <c r="A455" s="31" t="n"/>
      <c r="B455" s="26" t="n"/>
      <c r="C455" s="26" t="n"/>
      <c r="D455" s="26" t="n"/>
      <c r="E455" s="31" t="n"/>
      <c r="F455" s="24">
        <f>IF(OR(A455="",E455=""),"",E455-A455)</f>
        <v/>
      </c>
      <c r="G455" s="27" t="n"/>
      <c r="H455" s="33">
        <f>IF(G455="","",ROUND(G455*1000/22500,2))</f>
        <v/>
      </c>
      <c r="I455" s="33">
        <f>IFERROR(IF(D455="","",VALUE(MID(D455,2,5))),"")</f>
        <v/>
      </c>
      <c r="J455" s="28">
        <f>IF(OR(H455="",I455=""),"",IF(H455&gt;=I455,"Pass","Fail"))</f>
        <v/>
      </c>
    </row>
    <row r="456">
      <c r="A456" s="31" t="n"/>
      <c r="B456" s="26" t="n"/>
      <c r="C456" s="26" t="n"/>
      <c r="D456" s="26" t="n"/>
      <c r="E456" s="31" t="n"/>
      <c r="F456" s="24">
        <f>IF(OR(A456="",E456=""),"",E456-A456)</f>
        <v/>
      </c>
      <c r="G456" s="27" t="n"/>
      <c r="H456" s="33">
        <f>IF(G456="","",ROUND(G456*1000/22500,2))</f>
        <v/>
      </c>
      <c r="I456" s="33">
        <f>IFERROR(IF(D456="","",VALUE(MID(D456,2,5))),"")</f>
        <v/>
      </c>
      <c r="J456" s="28">
        <f>IF(OR(H456="",I456=""),"",IF(H456&gt;=I456,"Pass","Fail"))</f>
        <v/>
      </c>
    </row>
    <row r="457">
      <c r="A457" s="31" t="n"/>
      <c r="B457" s="26" t="n"/>
      <c r="C457" s="26" t="n"/>
      <c r="D457" s="26" t="n"/>
      <c r="E457" s="31" t="n"/>
      <c r="F457" s="24">
        <f>IF(OR(A457="",E457=""),"",E457-A457)</f>
        <v/>
      </c>
      <c r="G457" s="27" t="n"/>
      <c r="H457" s="33">
        <f>IF(G457="","",ROUND(G457*1000/22500,2))</f>
        <v/>
      </c>
      <c r="I457" s="33">
        <f>IFERROR(IF(D457="","",VALUE(MID(D457,2,5))),"")</f>
        <v/>
      </c>
      <c r="J457" s="28">
        <f>IF(OR(H457="",I457=""),"",IF(H457&gt;=I457,"Pass","Fail"))</f>
        <v/>
      </c>
    </row>
    <row r="458">
      <c r="A458" s="31" t="n"/>
      <c r="B458" s="26" t="n"/>
      <c r="C458" s="26" t="n"/>
      <c r="D458" s="26" t="n"/>
      <c r="E458" s="31" t="n"/>
      <c r="F458" s="24">
        <f>IF(OR(A458="",E458=""),"",E458-A458)</f>
        <v/>
      </c>
      <c r="G458" s="27" t="n"/>
      <c r="H458" s="33">
        <f>IF(G458="","",ROUND(G458*1000/22500,2))</f>
        <v/>
      </c>
      <c r="I458" s="33">
        <f>IFERROR(IF(D458="","",VALUE(MID(D458,2,5))),"")</f>
        <v/>
      </c>
      <c r="J458" s="28">
        <f>IF(OR(H458="",I458=""),"",IF(H458&gt;=I458,"Pass","Fail"))</f>
        <v/>
      </c>
    </row>
    <row r="459">
      <c r="A459" s="31" t="n"/>
      <c r="B459" s="26" t="n"/>
      <c r="C459" s="26" t="n"/>
      <c r="D459" s="26" t="n"/>
      <c r="E459" s="31" t="n"/>
      <c r="F459" s="24">
        <f>IF(OR(A459="",E459=""),"",E459-A459)</f>
        <v/>
      </c>
      <c r="G459" s="27" t="n"/>
      <c r="H459" s="33">
        <f>IF(G459="","",ROUND(G459*1000/22500,2))</f>
        <v/>
      </c>
      <c r="I459" s="33">
        <f>IFERROR(IF(D459="","",VALUE(MID(D459,2,5))),"")</f>
        <v/>
      </c>
      <c r="J459" s="28">
        <f>IF(OR(H459="",I459=""),"",IF(H459&gt;=I459,"Pass","Fail"))</f>
        <v/>
      </c>
    </row>
    <row r="460">
      <c r="A460" s="31" t="n"/>
      <c r="B460" s="26" t="n"/>
      <c r="C460" s="26" t="n"/>
      <c r="D460" s="26" t="n"/>
      <c r="E460" s="31" t="n"/>
      <c r="F460" s="24">
        <f>IF(OR(A460="",E460=""),"",E460-A460)</f>
        <v/>
      </c>
      <c r="G460" s="27" t="n"/>
      <c r="H460" s="33">
        <f>IF(G460="","",ROUND(G460*1000/22500,2))</f>
        <v/>
      </c>
      <c r="I460" s="33">
        <f>IFERROR(IF(D460="","",VALUE(MID(D460,2,5))),"")</f>
        <v/>
      </c>
      <c r="J460" s="28">
        <f>IF(OR(H460="",I460=""),"",IF(H460&gt;=I460,"Pass","Fail"))</f>
        <v/>
      </c>
    </row>
    <row r="461">
      <c r="A461" s="31" t="n"/>
      <c r="B461" s="26" t="n"/>
      <c r="C461" s="26" t="n"/>
      <c r="D461" s="26" t="n"/>
      <c r="E461" s="31" t="n"/>
      <c r="F461" s="24">
        <f>IF(OR(A461="",E461=""),"",E461-A461)</f>
        <v/>
      </c>
      <c r="G461" s="27" t="n"/>
      <c r="H461" s="33">
        <f>IF(G461="","",ROUND(G461*1000/22500,2))</f>
        <v/>
      </c>
      <c r="I461" s="33">
        <f>IFERROR(IF(D461="","",VALUE(MID(D461,2,5))),"")</f>
        <v/>
      </c>
      <c r="J461" s="28">
        <f>IF(OR(H461="",I461=""),"",IF(H461&gt;=I461,"Pass","Fail"))</f>
        <v/>
      </c>
    </row>
    <row r="462">
      <c r="A462" s="31" t="n"/>
      <c r="B462" s="26" t="n"/>
      <c r="C462" s="26" t="n"/>
      <c r="D462" s="26" t="n"/>
      <c r="E462" s="31" t="n"/>
      <c r="F462" s="24">
        <f>IF(OR(A462="",E462=""),"",E462-A462)</f>
        <v/>
      </c>
      <c r="G462" s="27" t="n"/>
      <c r="H462" s="33">
        <f>IF(G462="","",ROUND(G462*1000/22500,2))</f>
        <v/>
      </c>
      <c r="I462" s="33">
        <f>IFERROR(IF(D462="","",VALUE(MID(D462,2,5))),"")</f>
        <v/>
      </c>
      <c r="J462" s="28">
        <f>IF(OR(H462="",I462=""),"",IF(H462&gt;=I462,"Pass","Fail"))</f>
        <v/>
      </c>
    </row>
    <row r="463">
      <c r="A463" s="31" t="n"/>
      <c r="B463" s="26" t="n"/>
      <c r="C463" s="26" t="n"/>
      <c r="D463" s="26" t="n"/>
      <c r="E463" s="31" t="n"/>
      <c r="F463" s="24">
        <f>IF(OR(A463="",E463=""),"",E463-A463)</f>
        <v/>
      </c>
      <c r="G463" s="27" t="n"/>
      <c r="H463" s="33">
        <f>IF(G463="","",ROUND(G463*1000/22500,2))</f>
        <v/>
      </c>
      <c r="I463" s="33">
        <f>IFERROR(IF(D463="","",VALUE(MID(D463,2,5))),"")</f>
        <v/>
      </c>
      <c r="J463" s="28">
        <f>IF(OR(H463="",I463=""),"",IF(H463&gt;=I463,"Pass","Fail"))</f>
        <v/>
      </c>
    </row>
    <row r="464">
      <c r="A464" s="31" t="n"/>
      <c r="B464" s="26" t="n"/>
      <c r="C464" s="26" t="n"/>
      <c r="D464" s="26" t="n"/>
      <c r="E464" s="31" t="n"/>
      <c r="F464" s="24">
        <f>IF(OR(A464="",E464=""),"",E464-A464)</f>
        <v/>
      </c>
      <c r="G464" s="27" t="n"/>
      <c r="H464" s="33">
        <f>IF(G464="","",ROUND(G464*1000/22500,2))</f>
        <v/>
      </c>
      <c r="I464" s="33">
        <f>IFERROR(IF(D464="","",VALUE(MID(D464,2,5))),"")</f>
        <v/>
      </c>
      <c r="J464" s="28">
        <f>IF(OR(H464="",I464=""),"",IF(H464&gt;=I464,"Pass","Fail"))</f>
        <v/>
      </c>
    </row>
    <row r="465">
      <c r="A465" s="31" t="n"/>
      <c r="B465" s="26" t="n"/>
      <c r="C465" s="26" t="n"/>
      <c r="D465" s="26" t="n"/>
      <c r="E465" s="31" t="n"/>
      <c r="F465" s="24">
        <f>IF(OR(A465="",E465=""),"",E465-A465)</f>
        <v/>
      </c>
      <c r="G465" s="27" t="n"/>
      <c r="H465" s="33">
        <f>IF(G465="","",ROUND(G465*1000/22500,2))</f>
        <v/>
      </c>
      <c r="I465" s="33">
        <f>IFERROR(IF(D465="","",VALUE(MID(D465,2,5))),"")</f>
        <v/>
      </c>
      <c r="J465" s="28">
        <f>IF(OR(H465="",I465=""),"",IF(H465&gt;=I465,"Pass","Fail"))</f>
        <v/>
      </c>
    </row>
    <row r="466">
      <c r="A466" s="31" t="n"/>
      <c r="B466" s="26" t="n"/>
      <c r="C466" s="26" t="n"/>
      <c r="D466" s="26" t="n"/>
      <c r="E466" s="31" t="n"/>
      <c r="F466" s="24">
        <f>IF(OR(A466="",E466=""),"",E466-A466)</f>
        <v/>
      </c>
      <c r="G466" s="27" t="n"/>
      <c r="H466" s="33">
        <f>IF(G466="","",ROUND(G466*1000/22500,2))</f>
        <v/>
      </c>
      <c r="I466" s="33">
        <f>IFERROR(IF(D466="","",VALUE(MID(D466,2,5))),"")</f>
        <v/>
      </c>
      <c r="J466" s="28">
        <f>IF(OR(H466="",I466=""),"",IF(H466&gt;=I466,"Pass","Fail"))</f>
        <v/>
      </c>
    </row>
    <row r="467">
      <c r="A467" s="31" t="n"/>
      <c r="B467" s="26" t="n"/>
      <c r="C467" s="26" t="n"/>
      <c r="D467" s="26" t="n"/>
      <c r="E467" s="31" t="n"/>
      <c r="F467" s="24">
        <f>IF(OR(A467="",E467=""),"",E467-A467)</f>
        <v/>
      </c>
      <c r="G467" s="27" t="n"/>
      <c r="H467" s="33">
        <f>IF(G467="","",ROUND(G467*1000/22500,2))</f>
        <v/>
      </c>
      <c r="I467" s="33">
        <f>IFERROR(IF(D467="","",VALUE(MID(D467,2,5))),"")</f>
        <v/>
      </c>
      <c r="J467" s="28">
        <f>IF(OR(H467="",I467=""),"",IF(H467&gt;=I467,"Pass","Fail"))</f>
        <v/>
      </c>
    </row>
    <row r="468">
      <c r="A468" s="31" t="n"/>
      <c r="B468" s="26" t="n"/>
      <c r="C468" s="26" t="n"/>
      <c r="D468" s="26" t="n"/>
      <c r="E468" s="31" t="n"/>
      <c r="F468" s="24">
        <f>IF(OR(A468="",E468=""),"",E468-A468)</f>
        <v/>
      </c>
      <c r="G468" s="27" t="n"/>
      <c r="H468" s="33">
        <f>IF(G468="","",ROUND(G468*1000/22500,2))</f>
        <v/>
      </c>
      <c r="I468" s="33">
        <f>IFERROR(IF(D468="","",VALUE(MID(D468,2,5))),"")</f>
        <v/>
      </c>
      <c r="J468" s="28">
        <f>IF(OR(H468="",I468=""),"",IF(H468&gt;=I468,"Pass","Fail"))</f>
        <v/>
      </c>
    </row>
    <row r="469">
      <c r="A469" s="31" t="n"/>
      <c r="B469" s="26" t="n"/>
      <c r="C469" s="26" t="n"/>
      <c r="D469" s="26" t="n"/>
      <c r="E469" s="31" t="n"/>
      <c r="F469" s="24">
        <f>IF(OR(A469="",E469=""),"",E469-A469)</f>
        <v/>
      </c>
      <c r="G469" s="27" t="n"/>
      <c r="H469" s="33">
        <f>IF(G469="","",ROUND(G469*1000/22500,2))</f>
        <v/>
      </c>
      <c r="I469" s="33">
        <f>IFERROR(IF(D469="","",VALUE(MID(D469,2,5))),"")</f>
        <v/>
      </c>
      <c r="J469" s="28">
        <f>IF(OR(H469="",I469=""),"",IF(H469&gt;=I469,"Pass","Fail"))</f>
        <v/>
      </c>
    </row>
    <row r="470">
      <c r="A470" s="31" t="n"/>
      <c r="B470" s="26" t="n"/>
      <c r="C470" s="26" t="n"/>
      <c r="D470" s="26" t="n"/>
      <c r="E470" s="31" t="n"/>
      <c r="F470" s="24">
        <f>IF(OR(A470="",E470=""),"",E470-A470)</f>
        <v/>
      </c>
      <c r="G470" s="27" t="n"/>
      <c r="H470" s="33">
        <f>IF(G470="","",ROUND(G470*1000/22500,2))</f>
        <v/>
      </c>
      <c r="I470" s="33">
        <f>IFERROR(IF(D470="","",VALUE(MID(D470,2,5))),"")</f>
        <v/>
      </c>
      <c r="J470" s="28">
        <f>IF(OR(H470="",I470=""),"",IF(H470&gt;=I470,"Pass","Fail"))</f>
        <v/>
      </c>
    </row>
    <row r="471">
      <c r="A471" s="31" t="n"/>
      <c r="B471" s="26" t="n"/>
      <c r="C471" s="26" t="n"/>
      <c r="D471" s="26" t="n"/>
      <c r="E471" s="31" t="n"/>
      <c r="F471" s="24">
        <f>IF(OR(A471="",E471=""),"",E471-A471)</f>
        <v/>
      </c>
      <c r="G471" s="27" t="n"/>
      <c r="H471" s="33">
        <f>IF(G471="","",ROUND(G471*1000/22500,2))</f>
        <v/>
      </c>
      <c r="I471" s="33">
        <f>IFERROR(IF(D471="","",VALUE(MID(D471,2,5))),"")</f>
        <v/>
      </c>
      <c r="J471" s="28">
        <f>IF(OR(H471="",I471=""),"",IF(H471&gt;=I471,"Pass","Fail"))</f>
        <v/>
      </c>
    </row>
    <row r="472">
      <c r="A472" s="31" t="n"/>
      <c r="B472" s="26" t="n"/>
      <c r="C472" s="26" t="n"/>
      <c r="D472" s="26" t="n"/>
      <c r="E472" s="31" t="n"/>
      <c r="F472" s="24">
        <f>IF(OR(A472="",E472=""),"",E472-A472)</f>
        <v/>
      </c>
      <c r="G472" s="27" t="n"/>
      <c r="H472" s="33">
        <f>IF(G472="","",ROUND(G472*1000/22500,2))</f>
        <v/>
      </c>
      <c r="I472" s="33">
        <f>IFERROR(IF(D472="","",VALUE(MID(D472,2,5))),"")</f>
        <v/>
      </c>
      <c r="J472" s="28">
        <f>IF(OR(H472="",I472=""),"",IF(H472&gt;=I472,"Pass","Fail"))</f>
        <v/>
      </c>
    </row>
    <row r="473">
      <c r="A473" s="31" t="n"/>
      <c r="B473" s="26" t="n"/>
      <c r="C473" s="26" t="n"/>
      <c r="D473" s="26" t="n"/>
      <c r="E473" s="31" t="n"/>
      <c r="F473" s="24">
        <f>IF(OR(A473="",E473=""),"",E473-A473)</f>
        <v/>
      </c>
      <c r="G473" s="27" t="n"/>
      <c r="H473" s="33">
        <f>IF(G473="","",ROUND(G473*1000/22500,2))</f>
        <v/>
      </c>
      <c r="I473" s="33">
        <f>IFERROR(IF(D473="","",VALUE(MID(D473,2,5))),"")</f>
        <v/>
      </c>
      <c r="J473" s="28">
        <f>IF(OR(H473="",I473=""),"",IF(H473&gt;=I473,"Pass","Fail"))</f>
        <v/>
      </c>
    </row>
    <row r="474">
      <c r="A474" s="31" t="n"/>
      <c r="B474" s="26" t="n"/>
      <c r="C474" s="26" t="n"/>
      <c r="D474" s="26" t="n"/>
      <c r="E474" s="31" t="n"/>
      <c r="F474" s="24">
        <f>IF(OR(A474="",E474=""),"",E474-A474)</f>
        <v/>
      </c>
      <c r="G474" s="27" t="n"/>
      <c r="H474" s="33">
        <f>IF(G474="","",ROUND(G474*1000/22500,2))</f>
        <v/>
      </c>
      <c r="I474" s="33">
        <f>IFERROR(IF(D474="","",VALUE(MID(D474,2,5))),"")</f>
        <v/>
      </c>
      <c r="J474" s="28">
        <f>IF(OR(H474="",I474=""),"",IF(H474&gt;=I474,"Pass","Fail"))</f>
        <v/>
      </c>
    </row>
    <row r="475">
      <c r="A475" s="31" t="n"/>
      <c r="B475" s="26" t="n"/>
      <c r="C475" s="26" t="n"/>
      <c r="D475" s="26" t="n"/>
      <c r="E475" s="31" t="n"/>
      <c r="F475" s="24">
        <f>IF(OR(A475="",E475=""),"",E475-A475)</f>
        <v/>
      </c>
      <c r="G475" s="27" t="n"/>
      <c r="H475" s="33">
        <f>IF(G475="","",ROUND(G475*1000/22500,2))</f>
        <v/>
      </c>
      <c r="I475" s="33">
        <f>IFERROR(IF(D475="","",VALUE(MID(D475,2,5))),"")</f>
        <v/>
      </c>
      <c r="J475" s="28">
        <f>IF(OR(H475="",I475=""),"",IF(H475&gt;=I475,"Pass","Fail"))</f>
        <v/>
      </c>
    </row>
    <row r="476">
      <c r="A476" s="31" t="n"/>
      <c r="B476" s="26" t="n"/>
      <c r="C476" s="26" t="n"/>
      <c r="D476" s="26" t="n"/>
      <c r="E476" s="31" t="n"/>
      <c r="F476" s="24">
        <f>IF(OR(A476="",E476=""),"",E476-A476)</f>
        <v/>
      </c>
      <c r="G476" s="27" t="n"/>
      <c r="H476" s="33">
        <f>IF(G476="","",ROUND(G476*1000/22500,2))</f>
        <v/>
      </c>
      <c r="I476" s="33">
        <f>IFERROR(IF(D476="","",VALUE(MID(D476,2,5))),"")</f>
        <v/>
      </c>
      <c r="J476" s="28">
        <f>IF(OR(H476="",I476=""),"",IF(H476&gt;=I476,"Pass","Fail"))</f>
        <v/>
      </c>
    </row>
    <row r="477">
      <c r="A477" s="31" t="n"/>
      <c r="B477" s="26" t="n"/>
      <c r="C477" s="26" t="n"/>
      <c r="D477" s="26" t="n"/>
      <c r="E477" s="31" t="n"/>
      <c r="F477" s="24">
        <f>IF(OR(A477="",E477=""),"",E477-A477)</f>
        <v/>
      </c>
      <c r="G477" s="27" t="n"/>
      <c r="H477" s="33">
        <f>IF(G477="","",ROUND(G477*1000/22500,2))</f>
        <v/>
      </c>
      <c r="I477" s="33">
        <f>IFERROR(IF(D477="","",VALUE(MID(D477,2,5))),"")</f>
        <v/>
      </c>
      <c r="J477" s="28">
        <f>IF(OR(H477="",I477=""),"",IF(H477&gt;=I477,"Pass","Fail"))</f>
        <v/>
      </c>
    </row>
    <row r="478">
      <c r="A478" s="31" t="n"/>
      <c r="B478" s="26" t="n"/>
      <c r="C478" s="26" t="n"/>
      <c r="D478" s="26" t="n"/>
      <c r="E478" s="31" t="n"/>
      <c r="F478" s="24">
        <f>IF(OR(A478="",E478=""),"",E478-A478)</f>
        <v/>
      </c>
      <c r="G478" s="27" t="n"/>
      <c r="H478" s="33">
        <f>IF(G478="","",ROUND(G478*1000/22500,2))</f>
        <v/>
      </c>
      <c r="I478" s="33">
        <f>IFERROR(IF(D478="","",VALUE(MID(D478,2,5))),"")</f>
        <v/>
      </c>
      <c r="J478" s="28">
        <f>IF(OR(H478="",I478=""),"",IF(H478&gt;=I478,"Pass","Fail"))</f>
        <v/>
      </c>
    </row>
    <row r="479">
      <c r="A479" s="31" t="n"/>
      <c r="B479" s="26" t="n"/>
      <c r="C479" s="26" t="n"/>
      <c r="D479" s="26" t="n"/>
      <c r="E479" s="31" t="n"/>
      <c r="F479" s="24">
        <f>IF(OR(A479="",E479=""),"",E479-A479)</f>
        <v/>
      </c>
      <c r="G479" s="27" t="n"/>
      <c r="H479" s="33">
        <f>IF(G479="","",ROUND(G479*1000/22500,2))</f>
        <v/>
      </c>
      <c r="I479" s="33">
        <f>IFERROR(IF(D479="","",VALUE(MID(D479,2,5))),"")</f>
        <v/>
      </c>
      <c r="J479" s="28">
        <f>IF(OR(H479="",I479=""),"",IF(H479&gt;=I479,"Pass","Fail"))</f>
        <v/>
      </c>
    </row>
    <row r="480">
      <c r="A480" s="31" t="n"/>
      <c r="B480" s="26" t="n"/>
      <c r="C480" s="26" t="n"/>
      <c r="D480" s="26" t="n"/>
      <c r="E480" s="31" t="n"/>
      <c r="F480" s="24">
        <f>IF(OR(A480="",E480=""),"",E480-A480)</f>
        <v/>
      </c>
      <c r="G480" s="27" t="n"/>
      <c r="H480" s="33">
        <f>IF(G480="","",ROUND(G480*1000/22500,2))</f>
        <v/>
      </c>
      <c r="I480" s="33">
        <f>IFERROR(IF(D480="","",VALUE(MID(D480,2,5))),"")</f>
        <v/>
      </c>
      <c r="J480" s="28">
        <f>IF(OR(H480="",I480=""),"",IF(H480&gt;=I480,"Pass","Fail"))</f>
        <v/>
      </c>
    </row>
    <row r="481">
      <c r="A481" s="31" t="n"/>
      <c r="B481" s="26" t="n"/>
      <c r="C481" s="26" t="n"/>
      <c r="D481" s="26" t="n"/>
      <c r="E481" s="31" t="n"/>
      <c r="F481" s="24">
        <f>IF(OR(A481="",E481=""),"",E481-A481)</f>
        <v/>
      </c>
      <c r="G481" s="27" t="n"/>
      <c r="H481" s="33">
        <f>IF(G481="","",ROUND(G481*1000/22500,2))</f>
        <v/>
      </c>
      <c r="I481" s="33">
        <f>IFERROR(IF(D481="","",VALUE(MID(D481,2,5))),"")</f>
        <v/>
      </c>
      <c r="J481" s="28">
        <f>IF(OR(H481="",I481=""),"",IF(H481&gt;=I481,"Pass","Fail"))</f>
        <v/>
      </c>
    </row>
    <row r="482">
      <c r="A482" s="31" t="n"/>
      <c r="B482" s="26" t="n"/>
      <c r="C482" s="26" t="n"/>
      <c r="D482" s="26" t="n"/>
      <c r="E482" s="31" t="n"/>
      <c r="F482" s="24">
        <f>IF(OR(A482="",E482=""),"",E482-A482)</f>
        <v/>
      </c>
      <c r="G482" s="27" t="n"/>
      <c r="H482" s="33">
        <f>IF(G482="","",ROUND(G482*1000/22500,2))</f>
        <v/>
      </c>
      <c r="I482" s="33">
        <f>IFERROR(IF(D482="","",VALUE(MID(D482,2,5))),"")</f>
        <v/>
      </c>
      <c r="J482" s="28">
        <f>IF(OR(H482="",I482=""),"",IF(H482&gt;=I482,"Pass","Fail"))</f>
        <v/>
      </c>
    </row>
    <row r="483">
      <c r="A483" s="31" t="n"/>
      <c r="B483" s="26" t="n"/>
      <c r="C483" s="26" t="n"/>
      <c r="D483" s="26" t="n"/>
      <c r="E483" s="31" t="n"/>
      <c r="F483" s="24">
        <f>IF(OR(A483="",E483=""),"",E483-A483)</f>
        <v/>
      </c>
      <c r="G483" s="27" t="n"/>
      <c r="H483" s="33">
        <f>IF(G483="","",ROUND(G483*1000/22500,2))</f>
        <v/>
      </c>
      <c r="I483" s="33">
        <f>IFERROR(IF(D483="","",VALUE(MID(D483,2,5))),"")</f>
        <v/>
      </c>
      <c r="J483" s="28">
        <f>IF(OR(H483="",I483=""),"",IF(H483&gt;=I483,"Pass","Fail"))</f>
        <v/>
      </c>
    </row>
    <row r="484">
      <c r="A484" s="31" t="n"/>
      <c r="B484" s="26" t="n"/>
      <c r="C484" s="26" t="n"/>
      <c r="D484" s="26" t="n"/>
      <c r="E484" s="31" t="n"/>
      <c r="F484" s="24">
        <f>IF(OR(A484="",E484=""),"",E484-A484)</f>
        <v/>
      </c>
      <c r="G484" s="27" t="n"/>
      <c r="H484" s="33">
        <f>IF(G484="","",ROUND(G484*1000/22500,2))</f>
        <v/>
      </c>
      <c r="I484" s="33">
        <f>IFERROR(IF(D484="","",VALUE(MID(D484,2,5))),"")</f>
        <v/>
      </c>
      <c r="J484" s="28">
        <f>IF(OR(H484="",I484=""),"",IF(H484&gt;=I484,"Pass","Fail"))</f>
        <v/>
      </c>
    </row>
    <row r="485">
      <c r="A485" s="31" t="n"/>
      <c r="B485" s="26" t="n"/>
      <c r="C485" s="26" t="n"/>
      <c r="D485" s="26" t="n"/>
      <c r="E485" s="31" t="n"/>
      <c r="F485" s="24">
        <f>IF(OR(A485="",E485=""),"",E485-A485)</f>
        <v/>
      </c>
      <c r="G485" s="27" t="n"/>
      <c r="H485" s="33">
        <f>IF(G485="","",ROUND(G485*1000/22500,2))</f>
        <v/>
      </c>
      <c r="I485" s="33">
        <f>IFERROR(IF(D485="","",VALUE(MID(D485,2,5))),"")</f>
        <v/>
      </c>
      <c r="J485" s="28">
        <f>IF(OR(H485="",I485=""),"",IF(H485&gt;=I485,"Pass","Fail"))</f>
        <v/>
      </c>
    </row>
    <row r="486">
      <c r="A486" s="31" t="n"/>
      <c r="B486" s="26" t="n"/>
      <c r="C486" s="26" t="n"/>
      <c r="D486" s="26" t="n"/>
      <c r="E486" s="31" t="n"/>
      <c r="F486" s="24">
        <f>IF(OR(A486="",E486=""),"",E486-A486)</f>
        <v/>
      </c>
      <c r="G486" s="27" t="n"/>
      <c r="H486" s="33">
        <f>IF(G486="","",ROUND(G486*1000/22500,2))</f>
        <v/>
      </c>
      <c r="I486" s="33">
        <f>IFERROR(IF(D486="","",VALUE(MID(D486,2,5))),"")</f>
        <v/>
      </c>
      <c r="J486" s="28">
        <f>IF(OR(H486="",I486=""),"",IF(H486&gt;=I486,"Pass","Fail"))</f>
        <v/>
      </c>
    </row>
    <row r="487">
      <c r="A487" s="31" t="n"/>
      <c r="B487" s="26" t="n"/>
      <c r="C487" s="26" t="n"/>
      <c r="D487" s="26" t="n"/>
      <c r="E487" s="31" t="n"/>
      <c r="F487" s="24">
        <f>IF(OR(A487="",E487=""),"",E487-A487)</f>
        <v/>
      </c>
      <c r="G487" s="27" t="n"/>
      <c r="H487" s="33">
        <f>IF(G487="","",ROUND(G487*1000/22500,2))</f>
        <v/>
      </c>
      <c r="I487" s="33">
        <f>IFERROR(IF(D487="","",VALUE(MID(D487,2,5))),"")</f>
        <v/>
      </c>
      <c r="J487" s="28">
        <f>IF(OR(H487="",I487=""),"",IF(H487&gt;=I487,"Pass","Fail"))</f>
        <v/>
      </c>
    </row>
    <row r="488">
      <c r="A488" s="31" t="n"/>
      <c r="B488" s="26" t="n"/>
      <c r="C488" s="26" t="n"/>
      <c r="D488" s="26" t="n"/>
      <c r="E488" s="31" t="n"/>
      <c r="F488" s="24">
        <f>IF(OR(A488="",E488=""),"",E488-A488)</f>
        <v/>
      </c>
      <c r="G488" s="27" t="n"/>
      <c r="H488" s="33">
        <f>IF(G488="","",ROUND(G488*1000/22500,2))</f>
        <v/>
      </c>
      <c r="I488" s="33">
        <f>IFERROR(IF(D488="","",VALUE(MID(D488,2,5))),"")</f>
        <v/>
      </c>
      <c r="J488" s="28">
        <f>IF(OR(H488="",I488=""),"",IF(H488&gt;=I488,"Pass","Fail"))</f>
        <v/>
      </c>
    </row>
    <row r="489">
      <c r="A489" s="31" t="n"/>
      <c r="B489" s="26" t="n"/>
      <c r="C489" s="26" t="n"/>
      <c r="D489" s="26" t="n"/>
      <c r="E489" s="31" t="n"/>
      <c r="F489" s="24">
        <f>IF(OR(A489="",E489=""),"",E489-A489)</f>
        <v/>
      </c>
      <c r="G489" s="27" t="n"/>
      <c r="H489" s="33">
        <f>IF(G489="","",ROUND(G489*1000/22500,2))</f>
        <v/>
      </c>
      <c r="I489" s="33">
        <f>IFERROR(IF(D489="","",VALUE(MID(D489,2,5))),"")</f>
        <v/>
      </c>
      <c r="J489" s="28">
        <f>IF(OR(H489="",I489=""),"",IF(H489&gt;=I489,"Pass","Fail"))</f>
        <v/>
      </c>
    </row>
    <row r="490">
      <c r="A490" s="31" t="n"/>
      <c r="B490" s="26" t="n"/>
      <c r="C490" s="26" t="n"/>
      <c r="D490" s="26" t="n"/>
      <c r="E490" s="31" t="n"/>
      <c r="F490" s="24">
        <f>IF(OR(A490="",E490=""),"",E490-A490)</f>
        <v/>
      </c>
      <c r="G490" s="27" t="n"/>
      <c r="H490" s="33">
        <f>IF(G490="","",ROUND(G490*1000/22500,2))</f>
        <v/>
      </c>
      <c r="I490" s="33">
        <f>IFERROR(IF(D490="","",VALUE(MID(D490,2,5))),"")</f>
        <v/>
      </c>
      <c r="J490" s="28">
        <f>IF(OR(H490="",I490=""),"",IF(H490&gt;=I490,"Pass","Fail"))</f>
        <v/>
      </c>
    </row>
    <row r="491">
      <c r="A491" s="31" t="n"/>
      <c r="B491" s="26" t="n"/>
      <c r="C491" s="26" t="n"/>
      <c r="D491" s="26" t="n"/>
      <c r="E491" s="31" t="n"/>
      <c r="F491" s="24">
        <f>IF(OR(A491="",E491=""),"",E491-A491)</f>
        <v/>
      </c>
      <c r="G491" s="27" t="n"/>
      <c r="H491" s="33">
        <f>IF(G491="","",ROUND(G491*1000/22500,2))</f>
        <v/>
      </c>
      <c r="I491" s="33">
        <f>IFERROR(IF(D491="","",VALUE(MID(D491,2,5))),"")</f>
        <v/>
      </c>
      <c r="J491" s="28">
        <f>IF(OR(H491="",I491=""),"",IF(H491&gt;=I491,"Pass","Fail"))</f>
        <v/>
      </c>
    </row>
    <row r="492">
      <c r="A492" s="31" t="n"/>
      <c r="B492" s="26" t="n"/>
      <c r="C492" s="26" t="n"/>
      <c r="D492" s="26" t="n"/>
      <c r="E492" s="31" t="n"/>
      <c r="F492" s="24">
        <f>IF(OR(A492="",E492=""),"",E492-A492)</f>
        <v/>
      </c>
      <c r="G492" s="27" t="n"/>
      <c r="H492" s="33">
        <f>IF(G492="","",ROUND(G492*1000/22500,2))</f>
        <v/>
      </c>
      <c r="I492" s="33">
        <f>IFERROR(IF(D492="","",VALUE(MID(D492,2,5))),"")</f>
        <v/>
      </c>
      <c r="J492" s="28">
        <f>IF(OR(H492="",I492=""),"",IF(H492&gt;=I492,"Pass","Fail"))</f>
        <v/>
      </c>
    </row>
    <row r="493">
      <c r="A493" s="31" t="n"/>
      <c r="B493" s="26" t="n"/>
      <c r="C493" s="26" t="n"/>
      <c r="D493" s="26" t="n"/>
      <c r="E493" s="31" t="n"/>
      <c r="F493" s="24">
        <f>IF(OR(A493="",E493=""),"",E493-A493)</f>
        <v/>
      </c>
      <c r="G493" s="27" t="n"/>
      <c r="H493" s="33">
        <f>IF(G493="","",ROUND(G493*1000/22500,2))</f>
        <v/>
      </c>
      <c r="I493" s="33">
        <f>IFERROR(IF(D493="","",VALUE(MID(D493,2,5))),"")</f>
        <v/>
      </c>
      <c r="J493" s="28">
        <f>IF(OR(H493="",I493=""),"",IF(H493&gt;=I493,"Pass","Fail"))</f>
        <v/>
      </c>
    </row>
    <row r="494">
      <c r="A494" s="31" t="n"/>
      <c r="B494" s="26" t="n"/>
      <c r="C494" s="26" t="n"/>
      <c r="D494" s="26" t="n"/>
      <c r="E494" s="31" t="n"/>
      <c r="F494" s="24">
        <f>IF(OR(A494="",E494=""),"",E494-A494)</f>
        <v/>
      </c>
      <c r="G494" s="27" t="n"/>
      <c r="H494" s="33">
        <f>IF(G494="","",ROUND(G494*1000/22500,2))</f>
        <v/>
      </c>
      <c r="I494" s="33">
        <f>IFERROR(IF(D494="","",VALUE(MID(D494,2,5))),"")</f>
        <v/>
      </c>
      <c r="J494" s="28">
        <f>IF(OR(H494="",I494=""),"",IF(H494&gt;=I494,"Pass","Fail"))</f>
        <v/>
      </c>
    </row>
    <row r="495">
      <c r="A495" s="31" t="n"/>
      <c r="B495" s="26" t="n"/>
      <c r="C495" s="26" t="n"/>
      <c r="D495" s="26" t="n"/>
      <c r="E495" s="31" t="n"/>
      <c r="F495" s="24">
        <f>IF(OR(A495="",E495=""),"",E495-A495)</f>
        <v/>
      </c>
      <c r="G495" s="27" t="n"/>
      <c r="H495" s="33">
        <f>IF(G495="","",ROUND(G495*1000/22500,2))</f>
        <v/>
      </c>
      <c r="I495" s="33">
        <f>IFERROR(IF(D495="","",VALUE(MID(D495,2,5))),"")</f>
        <v/>
      </c>
      <c r="J495" s="28">
        <f>IF(OR(H495="",I495=""),"",IF(H495&gt;=I495,"Pass","Fail"))</f>
        <v/>
      </c>
    </row>
    <row r="496">
      <c r="A496" s="31" t="n"/>
      <c r="B496" s="26" t="n"/>
      <c r="C496" s="26" t="n"/>
      <c r="D496" s="26" t="n"/>
      <c r="E496" s="31" t="n"/>
      <c r="F496" s="24">
        <f>IF(OR(A496="",E496=""),"",E496-A496)</f>
        <v/>
      </c>
      <c r="G496" s="27" t="n"/>
      <c r="H496" s="33">
        <f>IF(G496="","",ROUND(G496*1000/22500,2))</f>
        <v/>
      </c>
      <c r="I496" s="33">
        <f>IFERROR(IF(D496="","",VALUE(MID(D496,2,5))),"")</f>
        <v/>
      </c>
      <c r="J496" s="28">
        <f>IF(OR(H496="",I496=""),"",IF(H496&gt;=I496,"Pass","Fail"))</f>
        <v/>
      </c>
    </row>
    <row r="497">
      <c r="A497" s="31" t="n"/>
      <c r="B497" s="26" t="n"/>
      <c r="C497" s="26" t="n"/>
      <c r="D497" s="26" t="n"/>
      <c r="E497" s="31" t="n"/>
      <c r="F497" s="24">
        <f>IF(OR(A497="",E497=""),"",E497-A497)</f>
        <v/>
      </c>
      <c r="G497" s="27" t="n"/>
      <c r="H497" s="33">
        <f>IF(G497="","",ROUND(G497*1000/22500,2))</f>
        <v/>
      </c>
      <c r="I497" s="33">
        <f>IFERROR(IF(D497="","",VALUE(MID(D497,2,5))),"")</f>
        <v/>
      </c>
      <c r="J497" s="28">
        <f>IF(OR(H497="",I497=""),"",IF(H497&gt;=I497,"Pass","Fail"))</f>
        <v/>
      </c>
    </row>
    <row r="498">
      <c r="A498" s="31" t="n"/>
      <c r="B498" s="26" t="n"/>
      <c r="C498" s="26" t="n"/>
      <c r="D498" s="26" t="n"/>
      <c r="E498" s="31" t="n"/>
      <c r="F498" s="24">
        <f>IF(OR(A498="",E498=""),"",E498-A498)</f>
        <v/>
      </c>
      <c r="G498" s="27" t="n"/>
      <c r="H498" s="33">
        <f>IF(G498="","",ROUND(G498*1000/22500,2))</f>
        <v/>
      </c>
      <c r="I498" s="33">
        <f>IFERROR(IF(D498="","",VALUE(MID(D498,2,5))),"")</f>
        <v/>
      </c>
      <c r="J498" s="28">
        <f>IF(OR(H498="",I498=""),"",IF(H498&gt;=I498,"Pass","Fail"))</f>
        <v/>
      </c>
    </row>
    <row r="499">
      <c r="A499" s="31" t="n"/>
      <c r="B499" s="26" t="n"/>
      <c r="C499" s="26" t="n"/>
      <c r="D499" s="26" t="n"/>
      <c r="E499" s="31" t="n"/>
      <c r="F499" s="24">
        <f>IF(OR(A499="",E499=""),"",E499-A499)</f>
        <v/>
      </c>
      <c r="G499" s="27" t="n"/>
      <c r="H499" s="33">
        <f>IF(G499="","",ROUND(G499*1000/22500,2))</f>
        <v/>
      </c>
      <c r="I499" s="33">
        <f>IFERROR(IF(D499="","",VALUE(MID(D499,2,5))),"")</f>
        <v/>
      </c>
      <c r="J499" s="28">
        <f>IF(OR(H499="",I499=""),"",IF(H499&gt;=I499,"Pass","Fail"))</f>
        <v/>
      </c>
    </row>
    <row r="500">
      <c r="A500" s="31" t="n"/>
      <c r="B500" s="26" t="n"/>
      <c r="C500" s="26" t="n"/>
      <c r="D500" s="26" t="n"/>
      <c r="E500" s="31" t="n"/>
      <c r="F500" s="24">
        <f>IF(OR(A500="",E500=""),"",E500-A500)</f>
        <v/>
      </c>
      <c r="G500" s="27" t="n"/>
      <c r="H500" s="33">
        <f>IF(G500="","",ROUND(G500*1000/22500,2))</f>
        <v/>
      </c>
      <c r="I500" s="33">
        <f>IFERROR(IF(D500="","",VALUE(MID(D500,2,5))),"")</f>
        <v/>
      </c>
      <c r="J500" s="28">
        <f>IF(OR(H500="",I500=""),"",IF(H500&gt;=I500,"Pass","Fail"))</f>
        <v/>
      </c>
    </row>
    <row r="501">
      <c r="A501" s="31" t="n"/>
      <c r="B501" s="26" t="n"/>
      <c r="C501" s="26" t="n"/>
      <c r="D501" s="26" t="n"/>
      <c r="E501" s="31" t="n"/>
      <c r="F501" s="24">
        <f>IF(OR(A501="",E501=""),"",E501-A501)</f>
        <v/>
      </c>
      <c r="G501" s="27" t="n"/>
      <c r="H501" s="33">
        <f>IF(G501="","",ROUND(G501*1000/22500,2))</f>
        <v/>
      </c>
      <c r="I501" s="33">
        <f>IFERROR(IF(D501="","",VALUE(MID(D501,2,5))),"")</f>
        <v/>
      </c>
      <c r="J501" s="28">
        <f>IF(OR(H501="",I501=""),"",IF(H501&gt;=I501,"Pass","Fail"))</f>
        <v/>
      </c>
    </row>
    <row r="502">
      <c r="A502" s="31" t="n"/>
      <c r="B502" s="26" t="n"/>
      <c r="C502" s="26" t="n"/>
      <c r="D502" s="26" t="n"/>
      <c r="E502" s="31" t="n"/>
      <c r="F502" s="24">
        <f>IF(OR(A502="",E502=""),"",E502-A502)</f>
        <v/>
      </c>
      <c r="G502" s="27" t="n"/>
      <c r="H502" s="33">
        <f>IF(G502="","",ROUND(G502*1000/22500,2))</f>
        <v/>
      </c>
      <c r="I502" s="33">
        <f>IFERROR(IF(D502="","",VALUE(MID(D502,2,5))),"")</f>
        <v/>
      </c>
      <c r="J502" s="28">
        <f>IF(OR(H502="",I502=""),"",IF(H502&gt;=I502,"Pass","Fail"))</f>
        <v/>
      </c>
    </row>
    <row r="503">
      <c r="A503" s="31" t="n"/>
      <c r="B503" s="26" t="n"/>
      <c r="C503" s="26" t="n"/>
      <c r="D503" s="26" t="n"/>
      <c r="E503" s="31" t="n"/>
      <c r="F503" s="24">
        <f>IF(OR(A503="",E503=""),"",E503-A503)</f>
        <v/>
      </c>
      <c r="G503" s="27" t="n"/>
      <c r="H503" s="33">
        <f>IF(G503="","",ROUND(G503*1000/22500,2))</f>
        <v/>
      </c>
      <c r="I503" s="33">
        <f>IFERROR(IF(D503="","",VALUE(MID(D503,2,5))),"")</f>
        <v/>
      </c>
      <c r="J503" s="28">
        <f>IF(OR(H503="",I503=""),"",IF(H503&gt;=I503,"Pass","Fail"))</f>
        <v/>
      </c>
    </row>
    <row r="504">
      <c r="A504" s="31" t="n"/>
      <c r="B504" s="26" t="n"/>
      <c r="C504" s="26" t="n"/>
      <c r="D504" s="26" t="n"/>
      <c r="E504" s="31" t="n"/>
      <c r="F504" s="24">
        <f>IF(OR(A504="",E504=""),"",E504-A504)</f>
        <v/>
      </c>
      <c r="G504" s="27" t="n"/>
      <c r="H504" s="33">
        <f>IF(G504="","",ROUND(G504*1000/22500,2))</f>
        <v/>
      </c>
      <c r="I504" s="33">
        <f>IFERROR(IF(D504="","",VALUE(MID(D504,2,5))),"")</f>
        <v/>
      </c>
      <c r="J504" s="28">
        <f>IF(OR(H504="",I504=""),"",IF(H504&gt;=I504,"Pass","Fail"))</f>
        <v/>
      </c>
    </row>
    <row r="505">
      <c r="A505" s="31" t="n"/>
      <c r="B505" s="26" t="n"/>
      <c r="C505" s="26" t="n"/>
      <c r="D505" s="26" t="n"/>
      <c r="E505" s="31" t="n"/>
      <c r="F505" s="24">
        <f>IF(OR(A505="",E505=""),"",E505-A505)</f>
        <v/>
      </c>
      <c r="G505" s="27" t="n"/>
      <c r="H505" s="33">
        <f>IF(G505="","",ROUND(G505*1000/22500,2))</f>
        <v/>
      </c>
      <c r="I505" s="33">
        <f>IFERROR(IF(D505="","",VALUE(MID(D505,2,5))),"")</f>
        <v/>
      </c>
      <c r="J505" s="28">
        <f>IF(OR(H505="",I505=""),"",IF(H505&gt;=I505,"Pass","Fail"))</f>
        <v/>
      </c>
    </row>
    <row r="506">
      <c r="A506" s="31" t="n"/>
      <c r="B506" s="26" t="n"/>
      <c r="C506" s="26" t="n"/>
      <c r="D506" s="26" t="n"/>
      <c r="E506" s="31" t="n"/>
      <c r="F506" s="24">
        <f>IF(OR(A506="",E506=""),"",E506-A506)</f>
        <v/>
      </c>
      <c r="G506" s="27" t="n"/>
      <c r="H506" s="33">
        <f>IF(G506="","",ROUND(G506*1000/22500,2))</f>
        <v/>
      </c>
      <c r="I506" s="33">
        <f>IFERROR(IF(D506="","",VALUE(MID(D506,2,5))),"")</f>
        <v/>
      </c>
      <c r="J506" s="28">
        <f>IF(OR(H506="",I506=""),"",IF(H506&gt;=I506,"Pass","Fail"))</f>
        <v/>
      </c>
    </row>
    <row r="507">
      <c r="A507" s="31" t="n"/>
      <c r="B507" s="26" t="n"/>
      <c r="C507" s="26" t="n"/>
      <c r="D507" s="26" t="n"/>
      <c r="E507" s="31" t="n"/>
      <c r="F507" s="24">
        <f>IF(OR(A507="",E507=""),"",E507-A507)</f>
        <v/>
      </c>
      <c r="G507" s="27" t="n"/>
      <c r="H507" s="33">
        <f>IF(G507="","",ROUND(G507*1000/22500,2))</f>
        <v/>
      </c>
      <c r="I507" s="33">
        <f>IFERROR(IF(D507="","",VALUE(MID(D507,2,5))),"")</f>
        <v/>
      </c>
      <c r="J507" s="28">
        <f>IF(OR(H507="",I507=""),"",IF(H507&gt;=I507,"Pass","Fail"))</f>
        <v/>
      </c>
    </row>
    <row r="508">
      <c r="A508" s="31" t="n"/>
      <c r="B508" s="26" t="n"/>
      <c r="C508" s="26" t="n"/>
      <c r="D508" s="26" t="n"/>
      <c r="E508" s="31" t="n"/>
      <c r="F508" s="24">
        <f>IF(OR(A508="",E508=""),"",E508-A508)</f>
        <v/>
      </c>
      <c r="G508" s="27" t="n"/>
      <c r="H508" s="33">
        <f>IF(G508="","",ROUND(G508*1000/22500,2))</f>
        <v/>
      </c>
      <c r="I508" s="33">
        <f>IFERROR(IF(D508="","",VALUE(MID(D508,2,5))),"")</f>
        <v/>
      </c>
      <c r="J508" s="28">
        <f>IF(OR(H508="",I508=""),"",IF(H508&gt;=I508,"Pass","Fail"))</f>
        <v/>
      </c>
    </row>
    <row r="509">
      <c r="A509" s="31" t="n"/>
      <c r="B509" s="26" t="n"/>
      <c r="C509" s="26" t="n"/>
      <c r="D509" s="26" t="n"/>
      <c r="E509" s="31" t="n"/>
      <c r="F509" s="24">
        <f>IF(OR(A509="",E509=""),"",E509-A509)</f>
        <v/>
      </c>
      <c r="G509" s="27" t="n"/>
      <c r="H509" s="33">
        <f>IF(G509="","",ROUND(G509*1000/22500,2))</f>
        <v/>
      </c>
      <c r="I509" s="33">
        <f>IFERROR(IF(D509="","",VALUE(MID(D509,2,5))),"")</f>
        <v/>
      </c>
      <c r="J509" s="28">
        <f>IF(OR(H509="",I509=""),"",IF(H509&gt;=I509,"Pass","Fail"))</f>
        <v/>
      </c>
    </row>
    <row r="510">
      <c r="A510" s="31" t="n"/>
      <c r="B510" s="26" t="n"/>
      <c r="C510" s="26" t="n"/>
      <c r="D510" s="26" t="n"/>
      <c r="E510" s="31" t="n"/>
      <c r="F510" s="24">
        <f>IF(OR(A510="",E510=""),"",E510-A510)</f>
        <v/>
      </c>
      <c r="G510" s="27" t="n"/>
      <c r="H510" s="33">
        <f>IF(G510="","",ROUND(G510*1000/22500,2))</f>
        <v/>
      </c>
      <c r="I510" s="33">
        <f>IFERROR(IF(D510="","",VALUE(MID(D510,2,5))),"")</f>
        <v/>
      </c>
      <c r="J510" s="28">
        <f>IF(OR(H510="",I510=""),"",IF(H510&gt;=I510,"Pass","Fail"))</f>
        <v/>
      </c>
    </row>
    <row r="511">
      <c r="A511" s="31" t="n"/>
      <c r="B511" s="26" t="n"/>
      <c r="C511" s="26" t="n"/>
      <c r="D511" s="26" t="n"/>
      <c r="E511" s="31" t="n"/>
      <c r="F511" s="24">
        <f>IF(OR(A511="",E511=""),"",E511-A511)</f>
        <v/>
      </c>
      <c r="G511" s="27" t="n"/>
      <c r="H511" s="33">
        <f>IF(G511="","",ROUND(G511*1000/22500,2))</f>
        <v/>
      </c>
      <c r="I511" s="33">
        <f>IFERROR(IF(D511="","",VALUE(MID(D511,2,5))),"")</f>
        <v/>
      </c>
      <c r="J511" s="28">
        <f>IF(OR(H511="",I511=""),"",IF(H511&gt;=I511,"Pass","Fail"))</f>
        <v/>
      </c>
    </row>
    <row r="512">
      <c r="A512" s="31" t="n"/>
      <c r="B512" s="26" t="n"/>
      <c r="C512" s="26" t="n"/>
      <c r="D512" s="26" t="n"/>
      <c r="E512" s="31" t="n"/>
      <c r="F512" s="24">
        <f>IF(OR(A512="",E512=""),"",E512-A512)</f>
        <v/>
      </c>
      <c r="G512" s="27" t="n"/>
      <c r="H512" s="33">
        <f>IF(G512="","",ROUND(G512*1000/22500,2))</f>
        <v/>
      </c>
      <c r="I512" s="33">
        <f>IFERROR(IF(D512="","",VALUE(MID(D512,2,5))),"")</f>
        <v/>
      </c>
      <c r="J512" s="28">
        <f>IF(OR(H512="",I512=""),"",IF(H512&gt;=I512,"Pass","Fail"))</f>
        <v/>
      </c>
    </row>
    <row r="513">
      <c r="A513" s="31" t="n"/>
      <c r="B513" s="26" t="n"/>
      <c r="C513" s="26" t="n"/>
      <c r="D513" s="26" t="n"/>
      <c r="E513" s="31" t="n"/>
      <c r="F513" s="24">
        <f>IF(OR(A513="",E513=""),"",E513-A513)</f>
        <v/>
      </c>
      <c r="G513" s="27" t="n"/>
      <c r="H513" s="33">
        <f>IF(G513="","",ROUND(G513*1000/22500,2))</f>
        <v/>
      </c>
      <c r="I513" s="33">
        <f>IFERROR(IF(D513="","",VALUE(MID(D513,2,5))),"")</f>
        <v/>
      </c>
      <c r="J513" s="28">
        <f>IF(OR(H513="",I513=""),"",IF(H513&gt;=I513,"Pass","Fail"))</f>
        <v/>
      </c>
    </row>
    <row r="514">
      <c r="A514" s="31" t="n"/>
      <c r="B514" s="26" t="n"/>
      <c r="C514" s="26" t="n"/>
      <c r="D514" s="26" t="n"/>
      <c r="E514" s="31" t="n"/>
      <c r="F514" s="24">
        <f>IF(OR(A514="",E514=""),"",E514-A514)</f>
        <v/>
      </c>
      <c r="G514" s="27" t="n"/>
      <c r="H514" s="33">
        <f>IF(G514="","",ROUND(G514*1000/22500,2))</f>
        <v/>
      </c>
      <c r="I514" s="33">
        <f>IFERROR(IF(D514="","",VALUE(MID(D514,2,5))),"")</f>
        <v/>
      </c>
      <c r="J514" s="28">
        <f>IF(OR(H514="",I514=""),"",IF(H514&gt;=I514,"Pass","Fail"))</f>
        <v/>
      </c>
    </row>
    <row r="515">
      <c r="A515" s="31" t="n"/>
      <c r="B515" s="26" t="n"/>
      <c r="C515" s="26" t="n"/>
      <c r="D515" s="26" t="n"/>
      <c r="E515" s="31" t="n"/>
      <c r="F515" s="24">
        <f>IF(OR(A515="",E515=""),"",E515-A515)</f>
        <v/>
      </c>
      <c r="G515" s="27" t="n"/>
      <c r="H515" s="33">
        <f>IF(G515="","",ROUND(G515*1000/22500,2))</f>
        <v/>
      </c>
      <c r="I515" s="33">
        <f>IFERROR(IF(D515="","",VALUE(MID(D515,2,5))),"")</f>
        <v/>
      </c>
      <c r="J515" s="28">
        <f>IF(OR(H515="",I515=""),"",IF(H515&gt;=I515,"Pass","Fail"))</f>
        <v/>
      </c>
    </row>
    <row r="516">
      <c r="A516" s="31" t="n"/>
      <c r="B516" s="26" t="n"/>
      <c r="C516" s="26" t="n"/>
      <c r="D516" s="26" t="n"/>
      <c r="E516" s="31" t="n"/>
      <c r="F516" s="24">
        <f>IF(OR(A516="",E516=""),"",E516-A516)</f>
        <v/>
      </c>
      <c r="G516" s="27" t="n"/>
      <c r="H516" s="33">
        <f>IF(G516="","",ROUND(G516*1000/22500,2))</f>
        <v/>
      </c>
      <c r="I516" s="33">
        <f>IFERROR(IF(D516="","",VALUE(MID(D516,2,5))),"")</f>
        <v/>
      </c>
      <c r="J516" s="28">
        <f>IF(OR(H516="",I516=""),"",IF(H516&gt;=I516,"Pass","Fail"))</f>
        <v/>
      </c>
    </row>
    <row r="517">
      <c r="A517" s="31" t="n"/>
      <c r="B517" s="26" t="n"/>
      <c r="C517" s="26" t="n"/>
      <c r="D517" s="26" t="n"/>
      <c r="E517" s="31" t="n"/>
      <c r="F517" s="24">
        <f>IF(OR(A517="",E517=""),"",E517-A517)</f>
        <v/>
      </c>
      <c r="G517" s="27" t="n"/>
      <c r="H517" s="33">
        <f>IF(G517="","",ROUND(G517*1000/22500,2))</f>
        <v/>
      </c>
      <c r="I517" s="33">
        <f>IFERROR(IF(D517="","",VALUE(MID(D517,2,5))),"")</f>
        <v/>
      </c>
      <c r="J517" s="28">
        <f>IF(OR(H517="",I517=""),"",IF(H517&gt;=I517,"Pass","Fail"))</f>
        <v/>
      </c>
    </row>
    <row r="518">
      <c r="A518" s="31" t="n"/>
      <c r="B518" s="26" t="n"/>
      <c r="C518" s="26" t="n"/>
      <c r="D518" s="26" t="n"/>
      <c r="E518" s="31" t="n"/>
      <c r="F518" s="24">
        <f>IF(OR(A518="",E518=""),"",E518-A518)</f>
        <v/>
      </c>
      <c r="G518" s="27" t="n"/>
      <c r="H518" s="33">
        <f>IF(G518="","",ROUND(G518*1000/22500,2))</f>
        <v/>
      </c>
      <c r="I518" s="33">
        <f>IFERROR(IF(D518="","",VALUE(MID(D518,2,5))),"")</f>
        <v/>
      </c>
      <c r="J518" s="28">
        <f>IF(OR(H518="",I518=""),"",IF(H518&gt;=I518,"Pass","Fail"))</f>
        <v/>
      </c>
    </row>
    <row r="519">
      <c r="A519" s="31" t="n"/>
      <c r="B519" s="26" t="n"/>
      <c r="C519" s="26" t="n"/>
      <c r="D519" s="26" t="n"/>
      <c r="E519" s="31" t="n"/>
      <c r="F519" s="24">
        <f>IF(OR(A519="",E519=""),"",E519-A519)</f>
        <v/>
      </c>
      <c r="G519" s="27" t="n"/>
      <c r="H519" s="33">
        <f>IF(G519="","",ROUND(G519*1000/22500,2))</f>
        <v/>
      </c>
      <c r="I519" s="33">
        <f>IFERROR(IF(D519="","",VALUE(MID(D519,2,5))),"")</f>
        <v/>
      </c>
      <c r="J519" s="28">
        <f>IF(OR(H519="",I519=""),"",IF(H519&gt;=I519,"Pass","Fail"))</f>
        <v/>
      </c>
    </row>
    <row r="520">
      <c r="A520" s="31" t="n"/>
      <c r="B520" s="26" t="n"/>
      <c r="C520" s="26" t="n"/>
      <c r="D520" s="26" t="n"/>
      <c r="E520" s="31" t="n"/>
      <c r="F520" s="24">
        <f>IF(OR(A520="",E520=""),"",E520-A520)</f>
        <v/>
      </c>
      <c r="G520" s="27" t="n"/>
      <c r="H520" s="33">
        <f>IF(G520="","",ROUND(G520*1000/22500,2))</f>
        <v/>
      </c>
      <c r="I520" s="33">
        <f>IFERROR(IF(D520="","",VALUE(MID(D520,2,5))),"")</f>
        <v/>
      </c>
      <c r="J520" s="28">
        <f>IF(OR(H520="",I520=""),"",IF(H520&gt;=I520,"Pass","Fail"))</f>
        <v/>
      </c>
    </row>
    <row r="521">
      <c r="A521" s="31" t="n"/>
      <c r="B521" s="26" t="n"/>
      <c r="C521" s="26" t="n"/>
      <c r="D521" s="26" t="n"/>
      <c r="E521" s="31" t="n"/>
      <c r="F521" s="24">
        <f>IF(OR(A521="",E521=""),"",E521-A521)</f>
        <v/>
      </c>
      <c r="G521" s="27" t="n"/>
      <c r="H521" s="33">
        <f>IF(G521="","",ROUND(G521*1000/22500,2))</f>
        <v/>
      </c>
      <c r="I521" s="33">
        <f>IFERROR(IF(D521="","",VALUE(MID(D521,2,5))),"")</f>
        <v/>
      </c>
      <c r="J521" s="28">
        <f>IF(OR(H521="",I521=""),"",IF(H521&gt;=I521,"Pass","Fail"))</f>
        <v/>
      </c>
    </row>
    <row r="522">
      <c r="A522" s="31" t="n"/>
      <c r="B522" s="26" t="n"/>
      <c r="C522" s="26" t="n"/>
      <c r="D522" s="26" t="n"/>
      <c r="E522" s="31" t="n"/>
      <c r="F522" s="24">
        <f>IF(OR(A522="",E522=""),"",E522-A522)</f>
        <v/>
      </c>
      <c r="G522" s="27" t="n"/>
      <c r="H522" s="33">
        <f>IF(G522="","",ROUND(G522*1000/22500,2))</f>
        <v/>
      </c>
      <c r="I522" s="33">
        <f>IFERROR(IF(D522="","",VALUE(MID(D522,2,5))),"")</f>
        <v/>
      </c>
      <c r="J522" s="28">
        <f>IF(OR(H522="",I522=""),"",IF(H522&gt;=I522,"Pass","Fail"))</f>
        <v/>
      </c>
    </row>
    <row r="523">
      <c r="A523" s="31" t="n"/>
      <c r="B523" s="26" t="n"/>
      <c r="C523" s="26" t="n"/>
      <c r="D523" s="26" t="n"/>
      <c r="E523" s="31" t="n"/>
      <c r="F523" s="24">
        <f>IF(OR(A523="",E523=""),"",E523-A523)</f>
        <v/>
      </c>
      <c r="G523" s="27" t="n"/>
      <c r="H523" s="33">
        <f>IF(G523="","",ROUND(G523*1000/22500,2))</f>
        <v/>
      </c>
      <c r="I523" s="33">
        <f>IFERROR(IF(D523="","",VALUE(MID(D523,2,5))),"")</f>
        <v/>
      </c>
      <c r="J523" s="28">
        <f>IF(OR(H523="",I523=""),"",IF(H523&gt;=I523,"Pass","Fail"))</f>
        <v/>
      </c>
    </row>
    <row r="524">
      <c r="A524" s="31" t="n"/>
      <c r="B524" s="26" t="n"/>
      <c r="C524" s="26" t="n"/>
      <c r="D524" s="26" t="n"/>
      <c r="E524" s="31" t="n"/>
      <c r="F524" s="24">
        <f>IF(OR(A524="",E524=""),"",E524-A524)</f>
        <v/>
      </c>
      <c r="G524" s="27" t="n"/>
      <c r="H524" s="33">
        <f>IF(G524="","",ROUND(G524*1000/22500,2))</f>
        <v/>
      </c>
      <c r="I524" s="33">
        <f>IFERROR(IF(D524="","",VALUE(MID(D524,2,5))),"")</f>
        <v/>
      </c>
      <c r="J524" s="28">
        <f>IF(OR(H524="",I524=""),"",IF(H524&gt;=I524,"Pass","Fail"))</f>
        <v/>
      </c>
    </row>
    <row r="525">
      <c r="A525" s="31" t="n"/>
      <c r="B525" s="26" t="n"/>
      <c r="C525" s="26" t="n"/>
      <c r="D525" s="26" t="n"/>
      <c r="E525" s="31" t="n"/>
      <c r="F525" s="24">
        <f>IF(OR(A525="",E525=""),"",E525-A525)</f>
        <v/>
      </c>
      <c r="G525" s="27" t="n"/>
      <c r="H525" s="33">
        <f>IF(G525="","",ROUND(G525*1000/22500,2))</f>
        <v/>
      </c>
      <c r="I525" s="33">
        <f>IFERROR(IF(D525="","",VALUE(MID(D525,2,5))),"")</f>
        <v/>
      </c>
      <c r="J525" s="28">
        <f>IF(OR(H525="",I525=""),"",IF(H525&gt;=I525,"Pass","Fail"))</f>
        <v/>
      </c>
    </row>
    <row r="526">
      <c r="A526" s="31" t="n"/>
      <c r="B526" s="26" t="n"/>
      <c r="C526" s="26" t="n"/>
      <c r="D526" s="26" t="n"/>
      <c r="E526" s="31" t="n"/>
      <c r="F526" s="24">
        <f>IF(OR(A526="",E526=""),"",E526-A526)</f>
        <v/>
      </c>
      <c r="G526" s="27" t="n"/>
      <c r="H526" s="33">
        <f>IF(G526="","",ROUND(G526*1000/22500,2))</f>
        <v/>
      </c>
      <c r="I526" s="33">
        <f>IFERROR(IF(D526="","",VALUE(MID(D526,2,5))),"")</f>
        <v/>
      </c>
      <c r="J526" s="28">
        <f>IF(OR(H526="",I526=""),"",IF(H526&gt;=I526,"Pass","Fail"))</f>
        <v/>
      </c>
    </row>
    <row r="527">
      <c r="A527" s="31" t="n"/>
      <c r="B527" s="26" t="n"/>
      <c r="C527" s="26" t="n"/>
      <c r="D527" s="26" t="n"/>
      <c r="E527" s="31" t="n"/>
      <c r="F527" s="24">
        <f>IF(OR(A527="",E527=""),"",E527-A527)</f>
        <v/>
      </c>
      <c r="G527" s="27" t="n"/>
      <c r="H527" s="33">
        <f>IF(G527="","",ROUND(G527*1000/22500,2))</f>
        <v/>
      </c>
      <c r="I527" s="33">
        <f>IFERROR(IF(D527="","",VALUE(MID(D527,2,5))),"")</f>
        <v/>
      </c>
      <c r="J527" s="28">
        <f>IF(OR(H527="",I527=""),"",IF(H527&gt;=I527,"Pass","Fail"))</f>
        <v/>
      </c>
    </row>
    <row r="528">
      <c r="A528" s="31" t="n"/>
      <c r="B528" s="26" t="n"/>
      <c r="C528" s="26" t="n"/>
      <c r="D528" s="26" t="n"/>
      <c r="E528" s="31" t="n"/>
      <c r="F528" s="24">
        <f>IF(OR(A528="",E528=""),"",E528-A528)</f>
        <v/>
      </c>
      <c r="G528" s="27" t="n"/>
      <c r="H528" s="33">
        <f>IF(G528="","",ROUND(G528*1000/22500,2))</f>
        <v/>
      </c>
      <c r="I528" s="33">
        <f>IFERROR(IF(D528="","",VALUE(MID(D528,2,5))),"")</f>
        <v/>
      </c>
      <c r="J528" s="28">
        <f>IF(OR(H528="",I528=""),"",IF(H528&gt;=I528,"Pass","Fail"))</f>
        <v/>
      </c>
    </row>
    <row r="529">
      <c r="A529" s="31" t="n"/>
      <c r="B529" s="26" t="n"/>
      <c r="C529" s="26" t="n"/>
      <c r="D529" s="26" t="n"/>
      <c r="E529" s="31" t="n"/>
      <c r="F529" s="24">
        <f>IF(OR(A529="",E529=""),"",E529-A529)</f>
        <v/>
      </c>
      <c r="G529" s="27" t="n"/>
      <c r="H529" s="33">
        <f>IF(G529="","",ROUND(G529*1000/22500,2))</f>
        <v/>
      </c>
      <c r="I529" s="33">
        <f>IFERROR(IF(D529="","",VALUE(MID(D529,2,5))),"")</f>
        <v/>
      </c>
      <c r="J529" s="28">
        <f>IF(OR(H529="",I529=""),"",IF(H529&gt;=I529,"Pass","Fail"))</f>
        <v/>
      </c>
    </row>
    <row r="530">
      <c r="A530" s="31" t="n"/>
      <c r="B530" s="26" t="n"/>
      <c r="C530" s="26" t="n"/>
      <c r="D530" s="26" t="n"/>
      <c r="E530" s="31" t="n"/>
      <c r="F530" s="24">
        <f>IF(OR(A530="",E530=""),"",E530-A530)</f>
        <v/>
      </c>
      <c r="G530" s="27" t="n"/>
      <c r="H530" s="33">
        <f>IF(G530="","",ROUND(G530*1000/22500,2))</f>
        <v/>
      </c>
      <c r="I530" s="33">
        <f>IFERROR(IF(D530="","",VALUE(MID(D530,2,5))),"")</f>
        <v/>
      </c>
      <c r="J530" s="28">
        <f>IF(OR(H530="",I530=""),"",IF(H530&gt;=I530,"Pass","Fail"))</f>
        <v/>
      </c>
    </row>
    <row r="531">
      <c r="A531" s="31" t="n"/>
      <c r="B531" s="26" t="n"/>
      <c r="C531" s="26" t="n"/>
      <c r="D531" s="26" t="n"/>
      <c r="E531" s="31" t="n"/>
      <c r="F531" s="24">
        <f>IF(OR(A531="",E531=""),"",E531-A531)</f>
        <v/>
      </c>
      <c r="G531" s="27" t="n"/>
      <c r="H531" s="33">
        <f>IF(G531="","",ROUND(G531*1000/22500,2))</f>
        <v/>
      </c>
      <c r="I531" s="33">
        <f>IFERROR(IF(D531="","",VALUE(MID(D531,2,5))),"")</f>
        <v/>
      </c>
      <c r="J531" s="28">
        <f>IF(OR(H531="",I531=""),"",IF(H531&gt;=I531,"Pass","Fail"))</f>
        <v/>
      </c>
    </row>
    <row r="532">
      <c r="A532" s="31" t="n"/>
      <c r="B532" s="26" t="n"/>
      <c r="C532" s="26" t="n"/>
      <c r="D532" s="26" t="n"/>
      <c r="E532" s="31" t="n"/>
      <c r="F532" s="24">
        <f>IF(OR(A532="",E532=""),"",E532-A532)</f>
        <v/>
      </c>
      <c r="G532" s="27" t="n"/>
      <c r="H532" s="33">
        <f>IF(G532="","",ROUND(G532*1000/22500,2))</f>
        <v/>
      </c>
      <c r="I532" s="33">
        <f>IFERROR(IF(D532="","",VALUE(MID(D532,2,5))),"")</f>
        <v/>
      </c>
      <c r="J532" s="28">
        <f>IF(OR(H532="",I532=""),"",IF(H532&gt;=I532,"Pass","Fail"))</f>
        <v/>
      </c>
    </row>
    <row r="533">
      <c r="A533" s="31" t="n"/>
      <c r="B533" s="26" t="n"/>
      <c r="C533" s="26" t="n"/>
      <c r="D533" s="26" t="n"/>
      <c r="E533" s="31" t="n"/>
      <c r="F533" s="24">
        <f>IF(OR(A533="",E533=""),"",E533-A533)</f>
        <v/>
      </c>
      <c r="G533" s="27" t="n"/>
      <c r="H533" s="33">
        <f>IF(G533="","",ROUND(G533*1000/22500,2))</f>
        <v/>
      </c>
      <c r="I533" s="33">
        <f>IFERROR(IF(D533="","",VALUE(MID(D533,2,5))),"")</f>
        <v/>
      </c>
      <c r="J533" s="28">
        <f>IF(OR(H533="",I533=""),"",IF(H533&gt;=I533,"Pass","Fail"))</f>
        <v/>
      </c>
    </row>
    <row r="534">
      <c r="A534" s="31" t="n"/>
      <c r="B534" s="26" t="n"/>
      <c r="C534" s="26" t="n"/>
      <c r="D534" s="26" t="n"/>
      <c r="E534" s="31" t="n"/>
      <c r="F534" s="24">
        <f>IF(OR(A534="",E534=""),"",E534-A534)</f>
        <v/>
      </c>
      <c r="G534" s="27" t="n"/>
      <c r="H534" s="33">
        <f>IF(G534="","",ROUND(G534*1000/22500,2))</f>
        <v/>
      </c>
      <c r="I534" s="33">
        <f>IFERROR(IF(D534="","",VALUE(MID(D534,2,5))),"")</f>
        <v/>
      </c>
      <c r="J534" s="28">
        <f>IF(OR(H534="",I534=""),"",IF(H534&gt;=I534,"Pass","Fail"))</f>
        <v/>
      </c>
    </row>
    <row r="535">
      <c r="A535" s="31" t="n"/>
      <c r="B535" s="26" t="n"/>
      <c r="C535" s="26" t="n"/>
      <c r="D535" s="26" t="n"/>
      <c r="E535" s="31" t="n"/>
      <c r="F535" s="24">
        <f>IF(OR(A535="",E535=""),"",E535-A535)</f>
        <v/>
      </c>
      <c r="G535" s="27" t="n"/>
      <c r="H535" s="33">
        <f>IF(G535="","",ROUND(G535*1000/22500,2))</f>
        <v/>
      </c>
      <c r="I535" s="33">
        <f>IFERROR(IF(D535="","",VALUE(MID(D535,2,5))),"")</f>
        <v/>
      </c>
      <c r="J535" s="28">
        <f>IF(OR(H535="",I535=""),"",IF(H535&gt;=I535,"Pass","Fail"))</f>
        <v/>
      </c>
    </row>
    <row r="536">
      <c r="A536" s="31" t="n"/>
      <c r="B536" s="26" t="n"/>
      <c r="C536" s="26" t="n"/>
      <c r="D536" s="26" t="n"/>
      <c r="E536" s="31" t="n"/>
      <c r="F536" s="24">
        <f>IF(OR(A536="",E536=""),"",E536-A536)</f>
        <v/>
      </c>
      <c r="G536" s="27" t="n"/>
      <c r="H536" s="33">
        <f>IF(G536="","",ROUND(G536*1000/22500,2))</f>
        <v/>
      </c>
      <c r="I536" s="33">
        <f>IFERROR(IF(D536="","",VALUE(MID(D536,2,5))),"")</f>
        <v/>
      </c>
      <c r="J536" s="28">
        <f>IF(OR(H536="",I536=""),"",IF(H536&gt;=I536,"Pass","Fail"))</f>
        <v/>
      </c>
    </row>
    <row r="537">
      <c r="A537" s="31" t="n"/>
      <c r="B537" s="26" t="n"/>
      <c r="C537" s="26" t="n"/>
      <c r="D537" s="26" t="n"/>
      <c r="E537" s="31" t="n"/>
      <c r="F537" s="24">
        <f>IF(OR(A537="",E537=""),"",E537-A537)</f>
        <v/>
      </c>
      <c r="G537" s="27" t="n"/>
      <c r="H537" s="33">
        <f>IF(G537="","",ROUND(G537*1000/22500,2))</f>
        <v/>
      </c>
      <c r="I537" s="33">
        <f>IFERROR(IF(D537="","",VALUE(MID(D537,2,5))),"")</f>
        <v/>
      </c>
      <c r="J537" s="28">
        <f>IF(OR(H537="",I537=""),"",IF(H537&gt;=I537,"Pass","Fail"))</f>
        <v/>
      </c>
    </row>
    <row r="538">
      <c r="A538" s="31" t="n"/>
      <c r="B538" s="26" t="n"/>
      <c r="C538" s="26" t="n"/>
      <c r="D538" s="26" t="n"/>
      <c r="E538" s="31" t="n"/>
      <c r="F538" s="24">
        <f>IF(OR(A538="",E538=""),"",E538-A538)</f>
        <v/>
      </c>
      <c r="G538" s="27" t="n"/>
      <c r="H538" s="33">
        <f>IF(G538="","",ROUND(G538*1000/22500,2))</f>
        <v/>
      </c>
      <c r="I538" s="33">
        <f>IFERROR(IF(D538="","",VALUE(MID(D538,2,5))),"")</f>
        <v/>
      </c>
      <c r="J538" s="28">
        <f>IF(OR(H538="",I538=""),"",IF(H538&gt;=I538,"Pass","Fail"))</f>
        <v/>
      </c>
    </row>
    <row r="539">
      <c r="A539" s="31" t="n"/>
      <c r="B539" s="26" t="n"/>
      <c r="C539" s="26" t="n"/>
      <c r="D539" s="26" t="n"/>
      <c r="E539" s="31" t="n"/>
      <c r="F539" s="24">
        <f>IF(OR(A539="",E539=""),"",E539-A539)</f>
        <v/>
      </c>
      <c r="G539" s="27" t="n"/>
      <c r="H539" s="33">
        <f>IF(G539="","",ROUND(G539*1000/22500,2))</f>
        <v/>
      </c>
      <c r="I539" s="33">
        <f>IFERROR(IF(D539="","",VALUE(MID(D539,2,5))),"")</f>
        <v/>
      </c>
      <c r="J539" s="28">
        <f>IF(OR(H539="",I539=""),"",IF(H539&gt;=I539,"Pass","Fail"))</f>
        <v/>
      </c>
    </row>
    <row r="540">
      <c r="A540" s="31" t="n"/>
      <c r="B540" s="26" t="n"/>
      <c r="C540" s="26" t="n"/>
      <c r="D540" s="26" t="n"/>
      <c r="E540" s="31" t="n"/>
      <c r="F540" s="24">
        <f>IF(OR(A540="",E540=""),"",E540-A540)</f>
        <v/>
      </c>
      <c r="G540" s="27" t="n"/>
      <c r="H540" s="33">
        <f>IF(G540="","",ROUND(G540*1000/22500,2))</f>
        <v/>
      </c>
      <c r="I540" s="33">
        <f>IFERROR(IF(D540="","",VALUE(MID(D540,2,5))),"")</f>
        <v/>
      </c>
      <c r="J540" s="28">
        <f>IF(OR(H540="",I540=""),"",IF(H540&gt;=I540,"Pass","Fail"))</f>
        <v/>
      </c>
    </row>
    <row r="541">
      <c r="A541" s="31" t="n"/>
      <c r="B541" s="26" t="n"/>
      <c r="C541" s="26" t="n"/>
      <c r="D541" s="26" t="n"/>
      <c r="E541" s="31" t="n"/>
      <c r="F541" s="24">
        <f>IF(OR(A541="",E541=""),"",E541-A541)</f>
        <v/>
      </c>
      <c r="G541" s="27" t="n"/>
      <c r="H541" s="33">
        <f>IF(G541="","",ROUND(G541*1000/22500,2))</f>
        <v/>
      </c>
      <c r="I541" s="33">
        <f>IFERROR(IF(D541="","",VALUE(MID(D541,2,5))),"")</f>
        <v/>
      </c>
      <c r="J541" s="28">
        <f>IF(OR(H541="",I541=""),"",IF(H541&gt;=I541,"Pass","Fail"))</f>
        <v/>
      </c>
    </row>
    <row r="542">
      <c r="A542" s="31" t="n"/>
      <c r="B542" s="26" t="n"/>
      <c r="C542" s="26" t="n"/>
      <c r="D542" s="26" t="n"/>
      <c r="E542" s="31" t="n"/>
      <c r="F542" s="24">
        <f>IF(OR(A542="",E542=""),"",E542-A542)</f>
        <v/>
      </c>
      <c r="G542" s="27" t="n"/>
      <c r="H542" s="33">
        <f>IF(G542="","",ROUND(G542*1000/22500,2))</f>
        <v/>
      </c>
      <c r="I542" s="33">
        <f>IFERROR(IF(D542="","",VALUE(MID(D542,2,5))),"")</f>
        <v/>
      </c>
      <c r="J542" s="28">
        <f>IF(OR(H542="",I542=""),"",IF(H542&gt;=I542,"Pass","Fail"))</f>
        <v/>
      </c>
    </row>
    <row r="543">
      <c r="A543" s="31" t="n"/>
      <c r="B543" s="26" t="n"/>
      <c r="C543" s="26" t="n"/>
      <c r="D543" s="26" t="n"/>
      <c r="E543" s="31" t="n"/>
      <c r="F543" s="24">
        <f>IF(OR(A543="",E543=""),"",E543-A543)</f>
        <v/>
      </c>
      <c r="G543" s="27" t="n"/>
      <c r="H543" s="33">
        <f>IF(G543="","",ROUND(G543*1000/22500,2))</f>
        <v/>
      </c>
      <c r="I543" s="33">
        <f>IFERROR(IF(D543="","",VALUE(MID(D543,2,5))),"")</f>
        <v/>
      </c>
      <c r="J543" s="28">
        <f>IF(OR(H543="",I543=""),"",IF(H543&gt;=I543,"Pass","Fail"))</f>
        <v/>
      </c>
    </row>
    <row r="544">
      <c r="A544" s="31" t="n"/>
      <c r="B544" s="26" t="n"/>
      <c r="C544" s="26" t="n"/>
      <c r="D544" s="26" t="n"/>
      <c r="E544" s="31" t="n"/>
      <c r="F544" s="24">
        <f>IF(OR(A544="",E544=""),"",E544-A544)</f>
        <v/>
      </c>
      <c r="G544" s="27" t="n"/>
      <c r="H544" s="33">
        <f>IF(G544="","",ROUND(G544*1000/22500,2))</f>
        <v/>
      </c>
      <c r="I544" s="33">
        <f>IFERROR(IF(D544="","",VALUE(MID(D544,2,5))),"")</f>
        <v/>
      </c>
      <c r="J544" s="28">
        <f>IF(OR(H544="",I544=""),"",IF(H544&gt;=I544,"Pass","Fail"))</f>
        <v/>
      </c>
    </row>
    <row r="545">
      <c r="A545" s="31" t="n"/>
      <c r="B545" s="26" t="n"/>
      <c r="C545" s="26" t="n"/>
      <c r="D545" s="26" t="n"/>
      <c r="E545" s="31" t="n"/>
      <c r="F545" s="24">
        <f>IF(OR(A545="",E545=""),"",E545-A545)</f>
        <v/>
      </c>
      <c r="G545" s="27" t="n"/>
      <c r="H545" s="33">
        <f>IF(G545="","",ROUND(G545*1000/22500,2))</f>
        <v/>
      </c>
      <c r="I545" s="33">
        <f>IFERROR(IF(D545="","",VALUE(MID(D545,2,5))),"")</f>
        <v/>
      </c>
      <c r="J545" s="28">
        <f>IF(OR(H545="",I545=""),"",IF(H545&gt;=I545,"Pass","Fail"))</f>
        <v/>
      </c>
    </row>
    <row r="546">
      <c r="A546" s="31" t="n"/>
      <c r="B546" s="26" t="n"/>
      <c r="C546" s="26" t="n"/>
      <c r="D546" s="26" t="n"/>
      <c r="E546" s="31" t="n"/>
      <c r="F546" s="24">
        <f>IF(OR(A546="",E546=""),"",E546-A546)</f>
        <v/>
      </c>
      <c r="G546" s="27" t="n"/>
      <c r="H546" s="33">
        <f>IF(G546="","",ROUND(G546*1000/22500,2))</f>
        <v/>
      </c>
      <c r="I546" s="33">
        <f>IFERROR(IF(D546="","",VALUE(MID(D546,2,5))),"")</f>
        <v/>
      </c>
      <c r="J546" s="28">
        <f>IF(OR(H546="",I546=""),"",IF(H546&gt;=I546,"Pass","Fail"))</f>
        <v/>
      </c>
    </row>
    <row r="547">
      <c r="A547" s="31" t="n"/>
      <c r="B547" s="26" t="n"/>
      <c r="C547" s="26" t="n"/>
      <c r="D547" s="26" t="n"/>
      <c r="E547" s="31" t="n"/>
      <c r="F547" s="24">
        <f>IF(OR(A547="",E547=""),"",E547-A547)</f>
        <v/>
      </c>
      <c r="G547" s="27" t="n"/>
      <c r="H547" s="33">
        <f>IF(G547="","",ROUND(G547*1000/22500,2))</f>
        <v/>
      </c>
      <c r="I547" s="33">
        <f>IFERROR(IF(D547="","",VALUE(MID(D547,2,5))),"")</f>
        <v/>
      </c>
      <c r="J547" s="28">
        <f>IF(OR(H547="",I547=""),"",IF(H547&gt;=I547,"Pass","Fail"))</f>
        <v/>
      </c>
    </row>
    <row r="548">
      <c r="A548" s="31" t="n"/>
      <c r="B548" s="26" t="n"/>
      <c r="C548" s="26" t="n"/>
      <c r="D548" s="26" t="n"/>
      <c r="E548" s="31" t="n"/>
      <c r="F548" s="24">
        <f>IF(OR(A548="",E548=""),"",E548-A548)</f>
        <v/>
      </c>
      <c r="G548" s="27" t="n"/>
      <c r="H548" s="33">
        <f>IF(G548="","",ROUND(G548*1000/22500,2))</f>
        <v/>
      </c>
      <c r="I548" s="33">
        <f>IFERROR(IF(D548="","",VALUE(MID(D548,2,5))),"")</f>
        <v/>
      </c>
      <c r="J548" s="28">
        <f>IF(OR(H548="",I548=""),"",IF(H548&gt;=I548,"Pass","Fail"))</f>
        <v/>
      </c>
    </row>
    <row r="549">
      <c r="A549" s="31" t="n"/>
      <c r="B549" s="26" t="n"/>
      <c r="C549" s="26" t="n"/>
      <c r="D549" s="26" t="n"/>
      <c r="E549" s="31" t="n"/>
      <c r="F549" s="24">
        <f>IF(OR(A549="",E549=""),"",E549-A549)</f>
        <v/>
      </c>
      <c r="G549" s="27" t="n"/>
      <c r="H549" s="33">
        <f>IF(G549="","",ROUND(G549*1000/22500,2))</f>
        <v/>
      </c>
      <c r="I549" s="33">
        <f>IFERROR(IF(D549="","",VALUE(MID(D549,2,5))),"")</f>
        <v/>
      </c>
      <c r="J549" s="28">
        <f>IF(OR(H549="",I549=""),"",IF(H549&gt;=I549,"Pass","Fail"))</f>
        <v/>
      </c>
    </row>
    <row r="550">
      <c r="A550" s="31" t="n"/>
      <c r="B550" s="26" t="n"/>
      <c r="C550" s="26" t="n"/>
      <c r="D550" s="26" t="n"/>
      <c r="E550" s="31" t="n"/>
      <c r="F550" s="24">
        <f>IF(OR(A550="",E550=""),"",E550-A550)</f>
        <v/>
      </c>
      <c r="G550" s="27" t="n"/>
      <c r="H550" s="33">
        <f>IF(G550="","",ROUND(G550*1000/22500,2))</f>
        <v/>
      </c>
      <c r="I550" s="33">
        <f>IFERROR(IF(D550="","",VALUE(MID(D550,2,5))),"")</f>
        <v/>
      </c>
      <c r="J550" s="28">
        <f>IF(OR(H550="",I550=""),"",IF(H550&gt;=I550,"Pass","Fail"))</f>
        <v/>
      </c>
    </row>
    <row r="551">
      <c r="A551" s="31" t="n"/>
      <c r="B551" s="26" t="n"/>
      <c r="C551" s="26" t="n"/>
      <c r="D551" s="26" t="n"/>
      <c r="E551" s="31" t="n"/>
      <c r="F551" s="24">
        <f>IF(OR(A551="",E551=""),"",E551-A551)</f>
        <v/>
      </c>
      <c r="G551" s="27" t="n"/>
      <c r="H551" s="33">
        <f>IF(G551="","",ROUND(G551*1000/22500,2))</f>
        <v/>
      </c>
      <c r="I551" s="33">
        <f>IFERROR(IF(D551="","",VALUE(MID(D551,2,5))),"")</f>
        <v/>
      </c>
      <c r="J551" s="28">
        <f>IF(OR(H551="",I551=""),"",IF(H551&gt;=I551,"Pass","Fail"))</f>
        <v/>
      </c>
    </row>
    <row r="552">
      <c r="A552" s="31" t="n"/>
      <c r="B552" s="26" t="n"/>
      <c r="C552" s="26" t="n"/>
      <c r="D552" s="26" t="n"/>
      <c r="E552" s="31" t="n"/>
      <c r="F552" s="24">
        <f>IF(OR(A552="",E552=""),"",E552-A552)</f>
        <v/>
      </c>
      <c r="G552" s="27" t="n"/>
      <c r="H552" s="33">
        <f>IF(G552="","",ROUND(G552*1000/22500,2))</f>
        <v/>
      </c>
      <c r="I552" s="33">
        <f>IFERROR(IF(D552="","",VALUE(MID(D552,2,5))),"")</f>
        <v/>
      </c>
      <c r="J552" s="28">
        <f>IF(OR(H552="",I552=""),"",IF(H552&gt;=I552,"Pass","Fail"))</f>
        <v/>
      </c>
    </row>
    <row r="553">
      <c r="A553" s="31" t="n"/>
      <c r="B553" s="26" t="n"/>
      <c r="C553" s="26" t="n"/>
      <c r="D553" s="26" t="n"/>
      <c r="E553" s="31" t="n"/>
      <c r="F553" s="24">
        <f>IF(OR(A553="",E553=""),"",E553-A553)</f>
        <v/>
      </c>
      <c r="G553" s="27" t="n"/>
      <c r="H553" s="33">
        <f>IF(G553="","",ROUND(G553*1000/22500,2))</f>
        <v/>
      </c>
      <c r="I553" s="33">
        <f>IFERROR(IF(D553="","",VALUE(MID(D553,2,5))),"")</f>
        <v/>
      </c>
      <c r="J553" s="28">
        <f>IF(OR(H553="",I553=""),"",IF(H553&gt;=I553,"Pass","Fail"))</f>
        <v/>
      </c>
    </row>
    <row r="554">
      <c r="A554" s="31" t="n"/>
      <c r="B554" s="26" t="n"/>
      <c r="C554" s="26" t="n"/>
      <c r="D554" s="26" t="n"/>
      <c r="E554" s="31" t="n"/>
      <c r="F554" s="24">
        <f>IF(OR(A554="",E554=""),"",E554-A554)</f>
        <v/>
      </c>
      <c r="G554" s="27" t="n"/>
      <c r="H554" s="33">
        <f>IF(G554="","",ROUND(G554*1000/22500,2))</f>
        <v/>
      </c>
      <c r="I554" s="33">
        <f>IFERROR(IF(D554="","",VALUE(MID(D554,2,5))),"")</f>
        <v/>
      </c>
      <c r="J554" s="28">
        <f>IF(OR(H554="",I554=""),"",IF(H554&gt;=I554,"Pass","Fail"))</f>
        <v/>
      </c>
    </row>
    <row r="555">
      <c r="A555" s="31" t="n"/>
      <c r="B555" s="26" t="n"/>
      <c r="C555" s="26" t="n"/>
      <c r="D555" s="26" t="n"/>
      <c r="E555" s="31" t="n"/>
      <c r="F555" s="24">
        <f>IF(OR(A555="",E555=""),"",E555-A555)</f>
        <v/>
      </c>
      <c r="G555" s="27" t="n"/>
      <c r="H555" s="33">
        <f>IF(G555="","",ROUND(G555*1000/22500,2))</f>
        <v/>
      </c>
      <c r="I555" s="33">
        <f>IFERROR(IF(D555="","",VALUE(MID(D555,2,5))),"")</f>
        <v/>
      </c>
      <c r="J555" s="28">
        <f>IF(OR(H555="",I555=""),"",IF(H555&gt;=I555,"Pass","Fail"))</f>
        <v/>
      </c>
    </row>
    <row r="556">
      <c r="A556" s="31" t="n"/>
      <c r="B556" s="26" t="n"/>
      <c r="C556" s="26" t="n"/>
      <c r="D556" s="26" t="n"/>
      <c r="E556" s="31" t="n"/>
      <c r="F556" s="24">
        <f>IF(OR(A556="",E556=""),"",E556-A556)</f>
        <v/>
      </c>
      <c r="G556" s="27" t="n"/>
      <c r="H556" s="33">
        <f>IF(G556="","",ROUND(G556*1000/22500,2))</f>
        <v/>
      </c>
      <c r="I556" s="33">
        <f>IFERROR(IF(D556="","",VALUE(MID(D556,2,5))),"")</f>
        <v/>
      </c>
      <c r="J556" s="28">
        <f>IF(OR(H556="",I556=""),"",IF(H556&gt;=I556,"Pass","Fail"))</f>
        <v/>
      </c>
    </row>
    <row r="557">
      <c r="A557" s="31" t="n"/>
      <c r="B557" s="26" t="n"/>
      <c r="C557" s="26" t="n"/>
      <c r="D557" s="26" t="n"/>
      <c r="E557" s="31" t="n"/>
      <c r="F557" s="24">
        <f>IF(OR(A557="",E557=""),"",E557-A557)</f>
        <v/>
      </c>
      <c r="G557" s="27" t="n"/>
      <c r="H557" s="33">
        <f>IF(G557="","",ROUND(G557*1000/22500,2))</f>
        <v/>
      </c>
      <c r="I557" s="33">
        <f>IFERROR(IF(D557="","",VALUE(MID(D557,2,5))),"")</f>
        <v/>
      </c>
      <c r="J557" s="28">
        <f>IF(OR(H557="",I557=""),"",IF(H557&gt;=I557,"Pass","Fail"))</f>
        <v/>
      </c>
    </row>
    <row r="558">
      <c r="A558" s="31" t="n"/>
      <c r="B558" s="26" t="n"/>
      <c r="C558" s="26" t="n"/>
      <c r="D558" s="26" t="n"/>
      <c r="E558" s="31" t="n"/>
      <c r="F558" s="24">
        <f>IF(OR(A558="",E558=""),"",E558-A558)</f>
        <v/>
      </c>
      <c r="G558" s="27" t="n"/>
      <c r="H558" s="33">
        <f>IF(G558="","",ROUND(G558*1000/22500,2))</f>
        <v/>
      </c>
      <c r="I558" s="33">
        <f>IFERROR(IF(D558="","",VALUE(MID(D558,2,5))),"")</f>
        <v/>
      </c>
      <c r="J558" s="28">
        <f>IF(OR(H558="",I558=""),"",IF(H558&gt;=I558,"Pass","Fail"))</f>
        <v/>
      </c>
    </row>
    <row r="559">
      <c r="A559" s="31" t="n"/>
      <c r="B559" s="26" t="n"/>
      <c r="C559" s="26" t="n"/>
      <c r="D559" s="26" t="n"/>
      <c r="E559" s="31" t="n"/>
      <c r="F559" s="24">
        <f>IF(OR(A559="",E559=""),"",E559-A559)</f>
        <v/>
      </c>
      <c r="G559" s="27" t="n"/>
      <c r="H559" s="33">
        <f>IF(G559="","",ROUND(G559*1000/22500,2))</f>
        <v/>
      </c>
      <c r="I559" s="33">
        <f>IFERROR(IF(D559="","",VALUE(MID(D559,2,5))),"")</f>
        <v/>
      </c>
      <c r="J559" s="28">
        <f>IF(OR(H559="",I559=""),"",IF(H559&gt;=I559,"Pass","Fail"))</f>
        <v/>
      </c>
    </row>
    <row r="560">
      <c r="A560" s="31" t="n"/>
      <c r="B560" s="26" t="n"/>
      <c r="C560" s="26" t="n"/>
      <c r="D560" s="26" t="n"/>
      <c r="E560" s="31" t="n"/>
      <c r="F560" s="24">
        <f>IF(OR(A560="",E560=""),"",E560-A560)</f>
        <v/>
      </c>
      <c r="G560" s="27" t="n"/>
      <c r="H560" s="33">
        <f>IF(G560="","",ROUND(G560*1000/22500,2))</f>
        <v/>
      </c>
      <c r="I560" s="33">
        <f>IFERROR(IF(D560="","",VALUE(MID(D560,2,5))),"")</f>
        <v/>
      </c>
      <c r="J560" s="28">
        <f>IF(OR(H560="",I560=""),"",IF(H560&gt;=I560,"Pass","Fail"))</f>
        <v/>
      </c>
    </row>
    <row r="561">
      <c r="A561" s="31" t="n"/>
      <c r="B561" s="26" t="n"/>
      <c r="C561" s="26" t="n"/>
      <c r="D561" s="26" t="n"/>
      <c r="E561" s="31" t="n"/>
      <c r="F561" s="24">
        <f>IF(OR(A561="",E561=""),"",E561-A561)</f>
        <v/>
      </c>
      <c r="G561" s="27" t="n"/>
      <c r="H561" s="33">
        <f>IF(G561="","",ROUND(G561*1000/22500,2))</f>
        <v/>
      </c>
      <c r="I561" s="33">
        <f>IFERROR(IF(D561="","",VALUE(MID(D561,2,5))),"")</f>
        <v/>
      </c>
      <c r="J561" s="28">
        <f>IF(OR(H561="",I561=""),"",IF(H561&gt;=I561,"Pass","Fail"))</f>
        <v/>
      </c>
    </row>
    <row r="562">
      <c r="A562" s="31" t="n"/>
      <c r="B562" s="26" t="n"/>
      <c r="C562" s="26" t="n"/>
      <c r="D562" s="26" t="n"/>
      <c r="E562" s="31" t="n"/>
      <c r="F562" s="24">
        <f>IF(OR(A562="",E562=""),"",E562-A562)</f>
        <v/>
      </c>
      <c r="G562" s="27" t="n"/>
      <c r="H562" s="33">
        <f>IF(G562="","",ROUND(G562*1000/22500,2))</f>
        <v/>
      </c>
      <c r="I562" s="33">
        <f>IFERROR(IF(D562="","",VALUE(MID(D562,2,5))),"")</f>
        <v/>
      </c>
      <c r="J562" s="28">
        <f>IF(OR(H562="",I562=""),"",IF(H562&gt;=I562,"Pass","Fail"))</f>
        <v/>
      </c>
    </row>
    <row r="563">
      <c r="A563" s="31" t="n"/>
      <c r="B563" s="26" t="n"/>
      <c r="C563" s="26" t="n"/>
      <c r="D563" s="26" t="n"/>
      <c r="E563" s="31" t="n"/>
      <c r="F563" s="24">
        <f>IF(OR(A563="",E563=""),"",E563-A563)</f>
        <v/>
      </c>
      <c r="G563" s="27" t="n"/>
      <c r="H563" s="33">
        <f>IF(G563="","",ROUND(G563*1000/22500,2))</f>
        <v/>
      </c>
      <c r="I563" s="33">
        <f>IFERROR(IF(D563="","",VALUE(MID(D563,2,5))),"")</f>
        <v/>
      </c>
      <c r="J563" s="28">
        <f>IF(OR(H563="",I563=""),"",IF(H563&gt;=I563,"Pass","Fail"))</f>
        <v/>
      </c>
    </row>
    <row r="564">
      <c r="A564" s="31" t="n"/>
      <c r="B564" s="26" t="n"/>
      <c r="C564" s="26" t="n"/>
      <c r="D564" s="26" t="n"/>
      <c r="E564" s="31" t="n"/>
      <c r="F564" s="24">
        <f>IF(OR(A564="",E564=""),"",E564-A564)</f>
        <v/>
      </c>
      <c r="G564" s="27" t="n"/>
      <c r="H564" s="33">
        <f>IF(G564="","",ROUND(G564*1000/22500,2))</f>
        <v/>
      </c>
      <c r="I564" s="33">
        <f>IFERROR(IF(D564="","",VALUE(MID(D564,2,5))),"")</f>
        <v/>
      </c>
      <c r="J564" s="28">
        <f>IF(OR(H564="",I564=""),"",IF(H564&gt;=I564,"Pass","Fail"))</f>
        <v/>
      </c>
    </row>
    <row r="565">
      <c r="A565" s="31" t="n"/>
      <c r="B565" s="26" t="n"/>
      <c r="C565" s="26" t="n"/>
      <c r="D565" s="26" t="n"/>
      <c r="E565" s="31" t="n"/>
      <c r="F565" s="24">
        <f>IF(OR(A565="",E565=""),"",E565-A565)</f>
        <v/>
      </c>
      <c r="G565" s="27" t="n"/>
      <c r="H565" s="33">
        <f>IF(G565="","",ROUND(G565*1000/22500,2))</f>
        <v/>
      </c>
      <c r="I565" s="33">
        <f>IFERROR(IF(D565="","",VALUE(MID(D565,2,5))),"")</f>
        <v/>
      </c>
      <c r="J565" s="28">
        <f>IF(OR(H565="",I565=""),"",IF(H565&gt;=I565,"Pass","Fail"))</f>
        <v/>
      </c>
    </row>
    <row r="566">
      <c r="A566" s="31" t="n"/>
      <c r="B566" s="26" t="n"/>
      <c r="C566" s="26" t="n"/>
      <c r="D566" s="26" t="n"/>
      <c r="E566" s="31" t="n"/>
      <c r="F566" s="24">
        <f>IF(OR(A566="",E566=""),"",E566-A566)</f>
        <v/>
      </c>
      <c r="G566" s="27" t="n"/>
      <c r="H566" s="33">
        <f>IF(G566="","",ROUND(G566*1000/22500,2))</f>
        <v/>
      </c>
      <c r="I566" s="33">
        <f>IFERROR(IF(D566="","",VALUE(MID(D566,2,5))),"")</f>
        <v/>
      </c>
      <c r="J566" s="28">
        <f>IF(OR(H566="",I566=""),"",IF(H566&gt;=I566,"Pass","Fail"))</f>
        <v/>
      </c>
    </row>
    <row r="567">
      <c r="A567" s="31" t="n"/>
      <c r="B567" s="26" t="n"/>
      <c r="C567" s="26" t="n"/>
      <c r="D567" s="26" t="n"/>
      <c r="E567" s="31" t="n"/>
      <c r="F567" s="24">
        <f>IF(OR(A567="",E567=""),"",E567-A567)</f>
        <v/>
      </c>
      <c r="G567" s="27" t="n"/>
      <c r="H567" s="33">
        <f>IF(G567="","",ROUND(G567*1000/22500,2))</f>
        <v/>
      </c>
      <c r="I567" s="33">
        <f>IFERROR(IF(D567="","",VALUE(MID(D567,2,5))),"")</f>
        <v/>
      </c>
      <c r="J567" s="28">
        <f>IF(OR(H567="",I567=""),"",IF(H567&gt;=I567,"Pass","Fail"))</f>
        <v/>
      </c>
    </row>
    <row r="568">
      <c r="A568" s="31" t="n"/>
      <c r="B568" s="26" t="n"/>
      <c r="C568" s="26" t="n"/>
      <c r="D568" s="26" t="n"/>
      <c r="E568" s="31" t="n"/>
      <c r="F568" s="24">
        <f>IF(OR(A568="",E568=""),"",E568-A568)</f>
        <v/>
      </c>
      <c r="G568" s="27" t="n"/>
      <c r="H568" s="33">
        <f>IF(G568="","",ROUND(G568*1000/22500,2))</f>
        <v/>
      </c>
      <c r="I568" s="33">
        <f>IFERROR(IF(D568="","",VALUE(MID(D568,2,5))),"")</f>
        <v/>
      </c>
      <c r="J568" s="28">
        <f>IF(OR(H568="",I568=""),"",IF(H568&gt;=I568,"Pass","Fail"))</f>
        <v/>
      </c>
    </row>
    <row r="569">
      <c r="A569" s="31" t="n"/>
      <c r="B569" s="26" t="n"/>
      <c r="C569" s="26" t="n"/>
      <c r="D569" s="26" t="n"/>
      <c r="E569" s="31" t="n"/>
      <c r="F569" s="24">
        <f>IF(OR(A569="",E569=""),"",E569-A569)</f>
        <v/>
      </c>
      <c r="G569" s="27" t="n"/>
      <c r="H569" s="33">
        <f>IF(G569="","",ROUND(G569*1000/22500,2))</f>
        <v/>
      </c>
      <c r="I569" s="33">
        <f>IFERROR(IF(D569="","",VALUE(MID(D569,2,5))),"")</f>
        <v/>
      </c>
      <c r="J569" s="28">
        <f>IF(OR(H569="",I569=""),"",IF(H569&gt;=I569,"Pass","Fail"))</f>
        <v/>
      </c>
    </row>
    <row r="570">
      <c r="A570" s="31" t="n"/>
      <c r="B570" s="26" t="n"/>
      <c r="C570" s="26" t="n"/>
      <c r="D570" s="26" t="n"/>
      <c r="E570" s="31" t="n"/>
      <c r="F570" s="24">
        <f>IF(OR(A570="",E570=""),"",E570-A570)</f>
        <v/>
      </c>
      <c r="G570" s="27" t="n"/>
      <c r="H570" s="33">
        <f>IF(G570="","",ROUND(G570*1000/22500,2))</f>
        <v/>
      </c>
      <c r="I570" s="33">
        <f>IFERROR(IF(D570="","",VALUE(MID(D570,2,5))),"")</f>
        <v/>
      </c>
      <c r="J570" s="28">
        <f>IF(OR(H570="",I570=""),"",IF(H570&gt;=I570,"Pass","Fail"))</f>
        <v/>
      </c>
    </row>
    <row r="571">
      <c r="A571" s="31" t="n"/>
      <c r="B571" s="26" t="n"/>
      <c r="C571" s="26" t="n"/>
      <c r="D571" s="26" t="n"/>
      <c r="E571" s="31" t="n"/>
      <c r="F571" s="24">
        <f>IF(OR(A571="",E571=""),"",E571-A571)</f>
        <v/>
      </c>
      <c r="G571" s="27" t="n"/>
      <c r="H571" s="33">
        <f>IF(G571="","",ROUND(G571*1000/22500,2))</f>
        <v/>
      </c>
      <c r="I571" s="33">
        <f>IFERROR(IF(D571="","",VALUE(MID(D571,2,5))),"")</f>
        <v/>
      </c>
      <c r="J571" s="28">
        <f>IF(OR(H571="",I571=""),"",IF(H571&gt;=I571,"Pass","Fail"))</f>
        <v/>
      </c>
    </row>
    <row r="572">
      <c r="A572" s="31" t="n"/>
      <c r="B572" s="26" t="n"/>
      <c r="C572" s="26" t="n"/>
      <c r="D572" s="26" t="n"/>
      <c r="E572" s="31" t="n"/>
      <c r="F572" s="24">
        <f>IF(OR(A572="",E572=""),"",E572-A572)</f>
        <v/>
      </c>
      <c r="G572" s="27" t="n"/>
      <c r="H572" s="33">
        <f>IF(G572="","",ROUND(G572*1000/22500,2))</f>
        <v/>
      </c>
      <c r="I572" s="33">
        <f>IFERROR(IF(D572="","",VALUE(MID(D572,2,5))),"")</f>
        <v/>
      </c>
      <c r="J572" s="28">
        <f>IF(OR(H572="",I572=""),"",IF(H572&gt;=I572,"Pass","Fail"))</f>
        <v/>
      </c>
    </row>
    <row r="573">
      <c r="A573" s="31" t="n"/>
      <c r="B573" s="26" t="n"/>
      <c r="C573" s="26" t="n"/>
      <c r="D573" s="26" t="n"/>
      <c r="E573" s="31" t="n"/>
      <c r="F573" s="24">
        <f>IF(OR(A573="",E573=""),"",E573-A573)</f>
        <v/>
      </c>
      <c r="G573" s="27" t="n"/>
      <c r="H573" s="33">
        <f>IF(G573="","",ROUND(G573*1000/22500,2))</f>
        <v/>
      </c>
      <c r="I573" s="33">
        <f>IFERROR(IF(D573="","",VALUE(MID(D573,2,5))),"")</f>
        <v/>
      </c>
      <c r="J573" s="28">
        <f>IF(OR(H573="",I573=""),"",IF(H573&gt;=I573,"Pass","Fail"))</f>
        <v/>
      </c>
    </row>
    <row r="574">
      <c r="A574" s="31" t="n"/>
      <c r="B574" s="26" t="n"/>
      <c r="C574" s="26" t="n"/>
      <c r="D574" s="26" t="n"/>
      <c r="E574" s="31" t="n"/>
      <c r="F574" s="24">
        <f>IF(OR(A574="",E574=""),"",E574-A574)</f>
        <v/>
      </c>
      <c r="G574" s="27" t="n"/>
      <c r="H574" s="33">
        <f>IF(G574="","",ROUND(G574*1000/22500,2))</f>
        <v/>
      </c>
      <c r="I574" s="33">
        <f>IFERROR(IF(D574="","",VALUE(MID(D574,2,5))),"")</f>
        <v/>
      </c>
      <c r="J574" s="28">
        <f>IF(OR(H574="",I574=""),"",IF(H574&gt;=I574,"Pass","Fail"))</f>
        <v/>
      </c>
    </row>
    <row r="575">
      <c r="A575" s="31" t="n"/>
      <c r="B575" s="26" t="n"/>
      <c r="C575" s="26" t="n"/>
      <c r="D575" s="26" t="n"/>
      <c r="E575" s="31" t="n"/>
      <c r="F575" s="24">
        <f>IF(OR(A575="",E575=""),"",E575-A575)</f>
        <v/>
      </c>
      <c r="G575" s="27" t="n"/>
      <c r="H575" s="33">
        <f>IF(G575="","",ROUND(G575*1000/22500,2))</f>
        <v/>
      </c>
      <c r="I575" s="33">
        <f>IFERROR(IF(D575="","",VALUE(MID(D575,2,5))),"")</f>
        <v/>
      </c>
      <c r="J575" s="28">
        <f>IF(OR(H575="",I575=""),"",IF(H575&gt;=I575,"Pass","Fail"))</f>
        <v/>
      </c>
    </row>
    <row r="576">
      <c r="A576" s="31" t="n"/>
      <c r="B576" s="26" t="n"/>
      <c r="C576" s="26" t="n"/>
      <c r="D576" s="26" t="n"/>
      <c r="E576" s="31" t="n"/>
      <c r="F576" s="24">
        <f>IF(OR(A576="",E576=""),"",E576-A576)</f>
        <v/>
      </c>
      <c r="G576" s="27" t="n"/>
      <c r="H576" s="33">
        <f>IF(G576="","",ROUND(G576*1000/22500,2))</f>
        <v/>
      </c>
      <c r="I576" s="33">
        <f>IFERROR(IF(D576="","",VALUE(MID(D576,2,5))),"")</f>
        <v/>
      </c>
      <c r="J576" s="28">
        <f>IF(OR(H576="",I576=""),"",IF(H576&gt;=I576,"Pass","Fail"))</f>
        <v/>
      </c>
    </row>
    <row r="577">
      <c r="A577" s="31" t="n"/>
      <c r="B577" s="26" t="n"/>
      <c r="C577" s="26" t="n"/>
      <c r="D577" s="26" t="n"/>
      <c r="E577" s="31" t="n"/>
      <c r="F577" s="24">
        <f>IF(OR(A577="",E577=""),"",E577-A577)</f>
        <v/>
      </c>
      <c r="G577" s="27" t="n"/>
      <c r="H577" s="33">
        <f>IF(G577="","",ROUND(G577*1000/22500,2))</f>
        <v/>
      </c>
      <c r="I577" s="33">
        <f>IFERROR(IF(D577="","",VALUE(MID(D577,2,5))),"")</f>
        <v/>
      </c>
      <c r="J577" s="28">
        <f>IF(OR(H577="",I577=""),"",IF(H577&gt;=I577,"Pass","Fail"))</f>
        <v/>
      </c>
    </row>
    <row r="578">
      <c r="A578" s="31" t="n"/>
      <c r="B578" s="26" t="n"/>
      <c r="C578" s="26" t="n"/>
      <c r="D578" s="26" t="n"/>
      <c r="E578" s="31" t="n"/>
      <c r="F578" s="24">
        <f>IF(OR(A578="",E578=""),"",E578-A578)</f>
        <v/>
      </c>
      <c r="G578" s="27" t="n"/>
      <c r="H578" s="33">
        <f>IF(G578="","",ROUND(G578*1000/22500,2))</f>
        <v/>
      </c>
      <c r="I578" s="33">
        <f>IFERROR(IF(D578="","",VALUE(MID(D578,2,5))),"")</f>
        <v/>
      </c>
      <c r="J578" s="28">
        <f>IF(OR(H578="",I578=""),"",IF(H578&gt;=I578,"Pass","Fail"))</f>
        <v/>
      </c>
    </row>
    <row r="579">
      <c r="A579" s="31" t="n"/>
      <c r="B579" s="26" t="n"/>
      <c r="C579" s="26" t="n"/>
      <c r="D579" s="26" t="n"/>
      <c r="E579" s="31" t="n"/>
      <c r="F579" s="24">
        <f>IF(OR(A579="",E579=""),"",E579-A579)</f>
        <v/>
      </c>
      <c r="G579" s="27" t="n"/>
      <c r="H579" s="33">
        <f>IF(G579="","",ROUND(G579*1000/22500,2))</f>
        <v/>
      </c>
      <c r="I579" s="33">
        <f>IFERROR(IF(D579="","",VALUE(MID(D579,2,5))),"")</f>
        <v/>
      </c>
      <c r="J579" s="28">
        <f>IF(OR(H579="",I579=""),"",IF(H579&gt;=I579,"Pass","Fail"))</f>
        <v/>
      </c>
    </row>
    <row r="580">
      <c r="A580" s="31" t="n"/>
      <c r="B580" s="26" t="n"/>
      <c r="C580" s="26" t="n"/>
      <c r="D580" s="26" t="n"/>
      <c r="E580" s="31" t="n"/>
      <c r="F580" s="24">
        <f>IF(OR(A580="",E580=""),"",E580-A580)</f>
        <v/>
      </c>
      <c r="G580" s="27" t="n"/>
      <c r="H580" s="33">
        <f>IF(G580="","",ROUND(G580*1000/22500,2))</f>
        <v/>
      </c>
      <c r="I580" s="33">
        <f>IFERROR(IF(D580="","",VALUE(MID(D580,2,5))),"")</f>
        <v/>
      </c>
      <c r="J580" s="28">
        <f>IF(OR(H580="",I580=""),"",IF(H580&gt;=I580,"Pass","Fail"))</f>
        <v/>
      </c>
    </row>
    <row r="581">
      <c r="A581" s="31" t="n"/>
      <c r="B581" s="26" t="n"/>
      <c r="C581" s="26" t="n"/>
      <c r="D581" s="26" t="n"/>
      <c r="E581" s="31" t="n"/>
      <c r="F581" s="24">
        <f>IF(OR(A581="",E581=""),"",E581-A581)</f>
        <v/>
      </c>
      <c r="G581" s="27" t="n"/>
      <c r="H581" s="33">
        <f>IF(G581="","",ROUND(G581*1000/22500,2))</f>
        <v/>
      </c>
      <c r="I581" s="33">
        <f>IFERROR(IF(D581="","",VALUE(MID(D581,2,5))),"")</f>
        <v/>
      </c>
      <c r="J581" s="28">
        <f>IF(OR(H581="",I581=""),"",IF(H581&gt;=I581,"Pass","Fail"))</f>
        <v/>
      </c>
    </row>
    <row r="582">
      <c r="A582" s="31" t="n"/>
      <c r="B582" s="26" t="n"/>
      <c r="C582" s="26" t="n"/>
      <c r="D582" s="26" t="n"/>
      <c r="E582" s="31" t="n"/>
      <c r="F582" s="24">
        <f>IF(OR(A582="",E582=""),"",E582-A582)</f>
        <v/>
      </c>
      <c r="G582" s="27" t="n"/>
      <c r="H582" s="33">
        <f>IF(G582="","",ROUND(G582*1000/22500,2))</f>
        <v/>
      </c>
      <c r="I582" s="33">
        <f>IFERROR(IF(D582="","",VALUE(MID(D582,2,5))),"")</f>
        <v/>
      </c>
      <c r="J582" s="28">
        <f>IF(OR(H582="",I582=""),"",IF(H582&gt;=I582,"Pass","Fail"))</f>
        <v/>
      </c>
    </row>
    <row r="583">
      <c r="A583" s="31" t="n"/>
      <c r="B583" s="26" t="n"/>
      <c r="C583" s="26" t="n"/>
      <c r="D583" s="26" t="n"/>
      <c r="E583" s="31" t="n"/>
      <c r="F583" s="24">
        <f>IF(OR(A583="",E583=""),"",E583-A583)</f>
        <v/>
      </c>
      <c r="G583" s="27" t="n"/>
      <c r="H583" s="33">
        <f>IF(G583="","",ROUND(G583*1000/22500,2))</f>
        <v/>
      </c>
      <c r="I583" s="33">
        <f>IFERROR(IF(D583="","",VALUE(MID(D583,2,5))),"")</f>
        <v/>
      </c>
      <c r="J583" s="28">
        <f>IF(OR(H583="",I583=""),"",IF(H583&gt;=I583,"Pass","Fail"))</f>
        <v/>
      </c>
    </row>
    <row r="584">
      <c r="A584" s="31" t="n"/>
      <c r="B584" s="26" t="n"/>
      <c r="C584" s="26" t="n"/>
      <c r="D584" s="26" t="n"/>
      <c r="E584" s="31" t="n"/>
      <c r="F584" s="24">
        <f>IF(OR(A584="",E584=""),"",E584-A584)</f>
        <v/>
      </c>
      <c r="G584" s="27" t="n"/>
      <c r="H584" s="33">
        <f>IF(G584="","",ROUND(G584*1000/22500,2))</f>
        <v/>
      </c>
      <c r="I584" s="33">
        <f>IFERROR(IF(D584="","",VALUE(MID(D584,2,5))),"")</f>
        <v/>
      </c>
      <c r="J584" s="28">
        <f>IF(OR(H584="",I584=""),"",IF(H584&gt;=I584,"Pass","Fail"))</f>
        <v/>
      </c>
    </row>
    <row r="585">
      <c r="A585" s="31" t="n"/>
      <c r="B585" s="26" t="n"/>
      <c r="C585" s="26" t="n"/>
      <c r="D585" s="26" t="n"/>
      <c r="E585" s="31" t="n"/>
      <c r="F585" s="24">
        <f>IF(OR(A585="",E585=""),"",E585-A585)</f>
        <v/>
      </c>
      <c r="G585" s="27" t="n"/>
      <c r="H585" s="33">
        <f>IF(G585="","",ROUND(G585*1000/22500,2))</f>
        <v/>
      </c>
      <c r="I585" s="33">
        <f>IFERROR(IF(D585="","",VALUE(MID(D585,2,5))),"")</f>
        <v/>
      </c>
      <c r="J585" s="28">
        <f>IF(OR(H585="",I585=""),"",IF(H585&gt;=I585,"Pass","Fail"))</f>
        <v/>
      </c>
    </row>
    <row r="586">
      <c r="A586" s="31" t="n"/>
      <c r="B586" s="26" t="n"/>
      <c r="C586" s="26" t="n"/>
      <c r="D586" s="26" t="n"/>
      <c r="E586" s="31" t="n"/>
      <c r="F586" s="24">
        <f>IF(OR(A586="",E586=""),"",E586-A586)</f>
        <v/>
      </c>
      <c r="G586" s="27" t="n"/>
      <c r="H586" s="33">
        <f>IF(G586="","",ROUND(G586*1000/22500,2))</f>
        <v/>
      </c>
      <c r="I586" s="33">
        <f>IFERROR(IF(D586="","",VALUE(MID(D586,2,5))),"")</f>
        <v/>
      </c>
      <c r="J586" s="28">
        <f>IF(OR(H586="",I586=""),"",IF(H586&gt;=I586,"Pass","Fail"))</f>
        <v/>
      </c>
    </row>
    <row r="587">
      <c r="A587" s="31" t="n"/>
      <c r="B587" s="26" t="n"/>
      <c r="C587" s="26" t="n"/>
      <c r="D587" s="26" t="n"/>
      <c r="E587" s="31" t="n"/>
      <c r="F587" s="24">
        <f>IF(OR(A587="",E587=""),"",E587-A587)</f>
        <v/>
      </c>
      <c r="G587" s="27" t="n"/>
      <c r="H587" s="33">
        <f>IF(G587="","",ROUND(G587*1000/22500,2))</f>
        <v/>
      </c>
      <c r="I587" s="33">
        <f>IFERROR(IF(D587="","",VALUE(MID(D587,2,5))),"")</f>
        <v/>
      </c>
      <c r="J587" s="28">
        <f>IF(OR(H587="",I587=""),"",IF(H587&gt;=I587,"Pass","Fail"))</f>
        <v/>
      </c>
    </row>
    <row r="588">
      <c r="A588" s="31" t="n"/>
      <c r="B588" s="26" t="n"/>
      <c r="C588" s="26" t="n"/>
      <c r="D588" s="26" t="n"/>
      <c r="E588" s="31" t="n"/>
      <c r="F588" s="24">
        <f>IF(OR(A588="",E588=""),"",E588-A588)</f>
        <v/>
      </c>
      <c r="G588" s="27" t="n"/>
      <c r="H588" s="33">
        <f>IF(G588="","",ROUND(G588*1000/22500,2))</f>
        <v/>
      </c>
      <c r="I588" s="33">
        <f>IFERROR(IF(D588="","",VALUE(MID(D588,2,5))),"")</f>
        <v/>
      </c>
      <c r="J588" s="28">
        <f>IF(OR(H588="",I588=""),"",IF(H588&gt;=I588,"Pass","Fail"))</f>
        <v/>
      </c>
    </row>
    <row r="589">
      <c r="A589" s="31" t="n"/>
      <c r="B589" s="26" t="n"/>
      <c r="C589" s="26" t="n"/>
      <c r="D589" s="26" t="n"/>
      <c r="E589" s="31" t="n"/>
      <c r="F589" s="24">
        <f>IF(OR(A589="",E589=""),"",E589-A589)</f>
        <v/>
      </c>
      <c r="G589" s="27" t="n"/>
      <c r="H589" s="33">
        <f>IF(G589="","",ROUND(G589*1000/22500,2))</f>
        <v/>
      </c>
      <c r="I589" s="33">
        <f>IFERROR(IF(D589="","",VALUE(MID(D589,2,5))),"")</f>
        <v/>
      </c>
      <c r="J589" s="28">
        <f>IF(OR(H589="",I589=""),"",IF(H589&gt;=I589,"Pass","Fail"))</f>
        <v/>
      </c>
    </row>
    <row r="590">
      <c r="A590" s="31" t="n"/>
      <c r="B590" s="26" t="n"/>
      <c r="C590" s="26" t="n"/>
      <c r="D590" s="26" t="n"/>
      <c r="E590" s="31" t="n"/>
      <c r="F590" s="24">
        <f>IF(OR(A590="",E590=""),"",E590-A590)</f>
        <v/>
      </c>
      <c r="G590" s="27" t="n"/>
      <c r="H590" s="33">
        <f>IF(G590="","",ROUND(G590*1000/22500,2))</f>
        <v/>
      </c>
      <c r="I590" s="33">
        <f>IFERROR(IF(D590="","",VALUE(MID(D590,2,5))),"")</f>
        <v/>
      </c>
      <c r="J590" s="28">
        <f>IF(OR(H590="",I590=""),"",IF(H590&gt;=I590,"Pass","Fail"))</f>
        <v/>
      </c>
    </row>
    <row r="591">
      <c r="A591" s="31" t="n"/>
      <c r="B591" s="26" t="n"/>
      <c r="C591" s="26" t="n"/>
      <c r="D591" s="26" t="n"/>
      <c r="E591" s="31" t="n"/>
      <c r="F591" s="24">
        <f>IF(OR(A591="",E591=""),"",E591-A591)</f>
        <v/>
      </c>
      <c r="G591" s="27" t="n"/>
      <c r="H591" s="33">
        <f>IF(G591="","",ROUND(G591*1000/22500,2))</f>
        <v/>
      </c>
      <c r="I591" s="33">
        <f>IFERROR(IF(D591="","",VALUE(MID(D591,2,5))),"")</f>
        <v/>
      </c>
      <c r="J591" s="28">
        <f>IF(OR(H591="",I591=""),"",IF(H591&gt;=I591,"Pass","Fail"))</f>
        <v/>
      </c>
    </row>
    <row r="592">
      <c r="A592" s="31" t="n"/>
      <c r="B592" s="26" t="n"/>
      <c r="C592" s="26" t="n"/>
      <c r="D592" s="26" t="n"/>
      <c r="E592" s="31" t="n"/>
      <c r="F592" s="24">
        <f>IF(OR(A592="",E592=""),"",E592-A592)</f>
        <v/>
      </c>
      <c r="G592" s="27" t="n"/>
      <c r="H592" s="33">
        <f>IF(G592="","",ROUND(G592*1000/22500,2))</f>
        <v/>
      </c>
      <c r="I592" s="33">
        <f>IFERROR(IF(D592="","",VALUE(MID(D592,2,5))),"")</f>
        <v/>
      </c>
      <c r="J592" s="28">
        <f>IF(OR(H592="",I592=""),"",IF(H592&gt;=I592,"Pass","Fail"))</f>
        <v/>
      </c>
    </row>
    <row r="593">
      <c r="A593" s="31" t="n"/>
      <c r="B593" s="26" t="n"/>
      <c r="C593" s="26" t="n"/>
      <c r="D593" s="26" t="n"/>
      <c r="E593" s="31" t="n"/>
      <c r="F593" s="24">
        <f>IF(OR(A593="",E593=""),"",E593-A593)</f>
        <v/>
      </c>
      <c r="G593" s="27" t="n"/>
      <c r="H593" s="33">
        <f>IF(G593="","",ROUND(G593*1000/22500,2))</f>
        <v/>
      </c>
      <c r="I593" s="33">
        <f>IFERROR(IF(D593="","",VALUE(MID(D593,2,5))),"")</f>
        <v/>
      </c>
      <c r="J593" s="28">
        <f>IF(OR(H593="",I593=""),"",IF(H593&gt;=I593,"Pass","Fail"))</f>
        <v/>
      </c>
    </row>
    <row r="594">
      <c r="A594" s="31" t="n"/>
      <c r="B594" s="26" t="n"/>
      <c r="C594" s="26" t="n"/>
      <c r="D594" s="26" t="n"/>
      <c r="E594" s="31" t="n"/>
      <c r="F594" s="24">
        <f>IF(OR(A594="",E594=""),"",E594-A594)</f>
        <v/>
      </c>
      <c r="G594" s="27" t="n"/>
      <c r="H594" s="33">
        <f>IF(G594="","",ROUND(G594*1000/22500,2))</f>
        <v/>
      </c>
      <c r="I594" s="33">
        <f>IFERROR(IF(D594="","",VALUE(MID(D594,2,5))),"")</f>
        <v/>
      </c>
      <c r="J594" s="28">
        <f>IF(OR(H594="",I594=""),"",IF(H594&gt;=I594,"Pass","Fail"))</f>
        <v/>
      </c>
    </row>
    <row r="595">
      <c r="A595" s="31" t="n"/>
      <c r="B595" s="26" t="n"/>
      <c r="C595" s="26" t="n"/>
      <c r="D595" s="26" t="n"/>
      <c r="E595" s="31" t="n"/>
      <c r="F595" s="24">
        <f>IF(OR(A595="",E595=""),"",E595-A595)</f>
        <v/>
      </c>
      <c r="G595" s="27" t="n"/>
      <c r="H595" s="33">
        <f>IF(G595="","",ROUND(G595*1000/22500,2))</f>
        <v/>
      </c>
      <c r="I595" s="33">
        <f>IFERROR(IF(D595="","",VALUE(MID(D595,2,5))),"")</f>
        <v/>
      </c>
      <c r="J595" s="28">
        <f>IF(OR(H595="",I595=""),"",IF(H595&gt;=I595,"Pass","Fail"))</f>
        <v/>
      </c>
    </row>
    <row r="596">
      <c r="A596" s="31" t="n"/>
      <c r="B596" s="26" t="n"/>
      <c r="C596" s="26" t="n"/>
      <c r="D596" s="26" t="n"/>
      <c r="E596" s="31" t="n"/>
      <c r="F596" s="24">
        <f>IF(OR(A596="",E596=""),"",E596-A596)</f>
        <v/>
      </c>
      <c r="G596" s="27" t="n"/>
      <c r="H596" s="33">
        <f>IF(G596="","",ROUND(G596*1000/22500,2))</f>
        <v/>
      </c>
      <c r="I596" s="33">
        <f>IFERROR(IF(D596="","",VALUE(MID(D596,2,5))),"")</f>
        <v/>
      </c>
      <c r="J596" s="28">
        <f>IF(OR(H596="",I596=""),"",IF(H596&gt;=I596,"Pass","Fail"))</f>
        <v/>
      </c>
    </row>
    <row r="597">
      <c r="A597" s="31" t="n"/>
      <c r="B597" s="26" t="n"/>
      <c r="C597" s="26" t="n"/>
      <c r="D597" s="26" t="n"/>
      <c r="E597" s="31" t="n"/>
      <c r="F597" s="24">
        <f>IF(OR(A597="",E597=""),"",E597-A597)</f>
        <v/>
      </c>
      <c r="G597" s="27" t="n"/>
      <c r="H597" s="33">
        <f>IF(G597="","",ROUND(G597*1000/22500,2))</f>
        <v/>
      </c>
      <c r="I597" s="33">
        <f>IFERROR(IF(D597="","",VALUE(MID(D597,2,5))),"")</f>
        <v/>
      </c>
      <c r="J597" s="28">
        <f>IF(OR(H597="",I597=""),"",IF(H597&gt;=I597,"Pass","Fail"))</f>
        <v/>
      </c>
    </row>
    <row r="598">
      <c r="A598" s="31" t="n"/>
      <c r="B598" s="26" t="n"/>
      <c r="C598" s="26" t="n"/>
      <c r="D598" s="26" t="n"/>
      <c r="E598" s="31" t="n"/>
      <c r="F598" s="24">
        <f>IF(OR(A598="",E598=""),"",E598-A598)</f>
        <v/>
      </c>
      <c r="G598" s="27" t="n"/>
      <c r="H598" s="33">
        <f>IF(G598="","",ROUND(G598*1000/22500,2))</f>
        <v/>
      </c>
      <c r="I598" s="33">
        <f>IFERROR(IF(D598="","",VALUE(MID(D598,2,5))),"")</f>
        <v/>
      </c>
      <c r="J598" s="28">
        <f>IF(OR(H598="",I598=""),"",IF(H598&gt;=I598,"Pass","Fail"))</f>
        <v/>
      </c>
    </row>
    <row r="599">
      <c r="A599" s="31" t="n"/>
      <c r="B599" s="26" t="n"/>
      <c r="C599" s="26" t="n"/>
      <c r="D599" s="26" t="n"/>
      <c r="E599" s="31" t="n"/>
      <c r="F599" s="24">
        <f>IF(OR(A599="",E599=""),"",E599-A599)</f>
        <v/>
      </c>
      <c r="G599" s="27" t="n"/>
      <c r="H599" s="33">
        <f>IF(G599="","",ROUND(G599*1000/22500,2))</f>
        <v/>
      </c>
      <c r="I599" s="33">
        <f>IFERROR(IF(D599="","",VALUE(MID(D599,2,5))),"")</f>
        <v/>
      </c>
      <c r="J599" s="28">
        <f>IF(OR(H599="",I599=""),"",IF(H599&gt;=I599,"Pass","Fail"))</f>
        <v/>
      </c>
    </row>
    <row r="600">
      <c r="A600" s="31" t="n"/>
      <c r="B600" s="26" t="n"/>
      <c r="C600" s="26" t="n"/>
      <c r="D600" s="26" t="n"/>
      <c r="E600" s="31" t="n"/>
      <c r="F600" s="24">
        <f>IF(OR(A600="",E600=""),"",E600-A600)</f>
        <v/>
      </c>
      <c r="G600" s="27" t="n"/>
      <c r="H600" s="33">
        <f>IF(G600="","",ROUND(G600*1000/22500,2))</f>
        <v/>
      </c>
      <c r="I600" s="33">
        <f>IFERROR(IF(D600="","",VALUE(MID(D600,2,5))),"")</f>
        <v/>
      </c>
      <c r="J600" s="28">
        <f>IF(OR(H600="",I600=""),"",IF(H600&gt;=I600,"Pass","Fail"))</f>
        <v/>
      </c>
    </row>
    <row r="601">
      <c r="A601" s="31" t="n"/>
      <c r="B601" s="26" t="n"/>
      <c r="C601" s="26" t="n"/>
      <c r="D601" s="26" t="n"/>
      <c r="E601" s="31" t="n"/>
      <c r="F601" s="24">
        <f>IF(OR(A601="",E601=""),"",E601-A601)</f>
        <v/>
      </c>
      <c r="G601" s="27" t="n"/>
      <c r="H601" s="33">
        <f>IF(G601="","",ROUND(G601*1000/22500,2))</f>
        <v/>
      </c>
      <c r="I601" s="33">
        <f>IFERROR(IF(D601="","",VALUE(MID(D601,2,5))),"")</f>
        <v/>
      </c>
      <c r="J601" s="28">
        <f>IF(OR(H601="",I601=""),"",IF(H601&gt;=I601,"Pass","Fail"))</f>
        <v/>
      </c>
    </row>
    <row r="602">
      <c r="A602" s="31" t="n"/>
      <c r="B602" s="26" t="n"/>
      <c r="C602" s="26" t="n"/>
      <c r="D602" s="26" t="n"/>
      <c r="E602" s="31" t="n"/>
      <c r="F602" s="24">
        <f>IF(OR(A602="",E602=""),"",E602-A602)</f>
        <v/>
      </c>
      <c r="G602" s="27" t="n"/>
      <c r="H602" s="33">
        <f>IF(G602="","",ROUND(G602*1000/22500,2))</f>
        <v/>
      </c>
      <c r="I602" s="33">
        <f>IFERROR(IF(D602="","",VALUE(MID(D602,2,5))),"")</f>
        <v/>
      </c>
      <c r="J602" s="28">
        <f>IF(OR(H602="",I602=""),"",IF(H602&gt;=I602,"Pass","Fail"))</f>
        <v/>
      </c>
    </row>
    <row r="603">
      <c r="A603" s="31" t="n"/>
      <c r="B603" s="26" t="n"/>
      <c r="C603" s="26" t="n"/>
      <c r="D603" s="26" t="n"/>
      <c r="E603" s="31" t="n"/>
      <c r="F603" s="24">
        <f>IF(OR(A603="",E603=""),"",E603-A603)</f>
        <v/>
      </c>
      <c r="G603" s="27" t="n"/>
      <c r="H603" s="33">
        <f>IF(G603="","",ROUND(G603*1000/22500,2))</f>
        <v/>
      </c>
      <c r="I603" s="33">
        <f>IFERROR(IF(D603="","",VALUE(MID(D603,2,5))),"")</f>
        <v/>
      </c>
      <c r="J603" s="28">
        <f>IF(OR(H603="",I603=""),"",IF(H603&gt;=I603,"Pass","Fail"))</f>
        <v/>
      </c>
    </row>
    <row r="604">
      <c r="A604" s="31" t="n"/>
      <c r="B604" s="26" t="n"/>
      <c r="C604" s="26" t="n"/>
      <c r="D604" s="26" t="n"/>
      <c r="E604" s="31" t="n"/>
      <c r="F604" s="24">
        <f>IF(OR(A604="",E604=""),"",E604-A604)</f>
        <v/>
      </c>
      <c r="G604" s="27" t="n"/>
      <c r="H604" s="33">
        <f>IF(G604="","",ROUND(G604*1000/22500,2))</f>
        <v/>
      </c>
      <c r="I604" s="33">
        <f>IFERROR(IF(D604="","",VALUE(MID(D604,2,5))),"")</f>
        <v/>
      </c>
      <c r="J604" s="28">
        <f>IF(OR(H604="",I604=""),"",IF(H604&gt;=I604,"Pass","Fail"))</f>
        <v/>
      </c>
    </row>
    <row r="605">
      <c r="A605" s="31" t="n"/>
      <c r="B605" s="26" t="n"/>
      <c r="C605" s="26" t="n"/>
      <c r="D605" s="26" t="n"/>
      <c r="E605" s="31" t="n"/>
      <c r="F605" s="24">
        <f>IF(OR(A605="",E605=""),"",E605-A605)</f>
        <v/>
      </c>
      <c r="G605" s="27" t="n"/>
      <c r="H605" s="33">
        <f>IF(G605="","",ROUND(G605*1000/22500,2))</f>
        <v/>
      </c>
      <c r="I605" s="33">
        <f>IFERROR(IF(D605="","",VALUE(MID(D605,2,5))),"")</f>
        <v/>
      </c>
      <c r="J605" s="28">
        <f>IF(OR(H605="",I605=""),"",IF(H605&gt;=I605,"Pass","Fail"))</f>
        <v/>
      </c>
    </row>
    <row r="606">
      <c r="A606" s="31" t="n"/>
      <c r="B606" s="26" t="n"/>
      <c r="C606" s="26" t="n"/>
      <c r="D606" s="26" t="n"/>
      <c r="E606" s="31" t="n"/>
      <c r="F606" s="24">
        <f>IF(OR(A606="",E606=""),"",E606-A606)</f>
        <v/>
      </c>
      <c r="G606" s="27" t="n"/>
      <c r="H606" s="33">
        <f>IF(G606="","",ROUND(G606*1000/22500,2))</f>
        <v/>
      </c>
      <c r="I606" s="33">
        <f>IFERROR(IF(D606="","",VALUE(MID(D606,2,5))),"")</f>
        <v/>
      </c>
      <c r="J606" s="28">
        <f>IF(OR(H606="",I606=""),"",IF(H606&gt;=I606,"Pass","Fail"))</f>
        <v/>
      </c>
    </row>
    <row r="607">
      <c r="A607" s="31" t="n"/>
      <c r="B607" s="26" t="n"/>
      <c r="C607" s="26" t="n"/>
      <c r="D607" s="26" t="n"/>
      <c r="E607" s="31" t="n"/>
      <c r="F607" s="24">
        <f>IF(OR(A607="",E607=""),"",E607-A607)</f>
        <v/>
      </c>
      <c r="G607" s="27" t="n"/>
      <c r="H607" s="33">
        <f>IF(G607="","",ROUND(G607*1000/22500,2))</f>
        <v/>
      </c>
      <c r="I607" s="33">
        <f>IFERROR(IF(D607="","",VALUE(MID(D607,2,5))),"")</f>
        <v/>
      </c>
      <c r="J607" s="28">
        <f>IF(OR(H607="",I607=""),"",IF(H607&gt;=I607,"Pass","Fail"))</f>
        <v/>
      </c>
    </row>
    <row r="608">
      <c r="A608" s="31" t="n"/>
      <c r="B608" s="26" t="n"/>
      <c r="C608" s="26" t="n"/>
      <c r="D608" s="26" t="n"/>
      <c r="E608" s="31" t="n"/>
      <c r="F608" s="24">
        <f>IF(OR(A608="",E608=""),"",E608-A608)</f>
        <v/>
      </c>
      <c r="G608" s="27" t="n"/>
      <c r="H608" s="33">
        <f>IF(G608="","",ROUND(G608*1000/22500,2))</f>
        <v/>
      </c>
      <c r="I608" s="33">
        <f>IFERROR(IF(D608="","",VALUE(MID(D608,2,5))),"")</f>
        <v/>
      </c>
      <c r="J608" s="28">
        <f>IF(OR(H608="",I608=""),"",IF(H608&gt;=I608,"Pass","Fail"))</f>
        <v/>
      </c>
    </row>
    <row r="609">
      <c r="A609" s="31" t="n"/>
      <c r="B609" s="26" t="n"/>
      <c r="C609" s="26" t="n"/>
      <c r="D609" s="26" t="n"/>
      <c r="E609" s="31" t="n"/>
      <c r="F609" s="24">
        <f>IF(OR(A609="",E609=""),"",E609-A609)</f>
        <v/>
      </c>
      <c r="G609" s="27" t="n"/>
      <c r="H609" s="33">
        <f>IF(G609="","",ROUND(G609*1000/22500,2))</f>
        <v/>
      </c>
      <c r="I609" s="33">
        <f>IFERROR(IF(D609="","",VALUE(MID(D609,2,5))),"")</f>
        <v/>
      </c>
      <c r="J609" s="28">
        <f>IF(OR(H609="",I609=""),"",IF(H609&gt;=I609,"Pass","Fail"))</f>
        <v/>
      </c>
    </row>
    <row r="610">
      <c r="A610" s="31" t="n"/>
      <c r="B610" s="26" t="n"/>
      <c r="C610" s="26" t="n"/>
      <c r="D610" s="26" t="n"/>
      <c r="E610" s="31" t="n"/>
      <c r="F610" s="24">
        <f>IF(OR(A610="",E610=""),"",E610-A610)</f>
        <v/>
      </c>
      <c r="G610" s="27" t="n"/>
      <c r="H610" s="33">
        <f>IF(G610="","",ROUND(G610*1000/22500,2))</f>
        <v/>
      </c>
      <c r="I610" s="33">
        <f>IFERROR(IF(D610="","",VALUE(MID(D610,2,5))),"")</f>
        <v/>
      </c>
      <c r="J610" s="28">
        <f>IF(OR(H610="",I610=""),"",IF(H610&gt;=I610,"Pass","Fail"))</f>
        <v/>
      </c>
    </row>
    <row r="611">
      <c r="A611" s="31" t="n"/>
      <c r="B611" s="26" t="n"/>
      <c r="C611" s="26" t="n"/>
      <c r="D611" s="26" t="n"/>
      <c r="E611" s="31" t="n"/>
      <c r="F611" s="24">
        <f>IF(OR(A611="",E611=""),"",E611-A611)</f>
        <v/>
      </c>
      <c r="G611" s="27" t="n"/>
      <c r="H611" s="33">
        <f>IF(G611="","",ROUND(G611*1000/22500,2))</f>
        <v/>
      </c>
      <c r="I611" s="33">
        <f>IFERROR(IF(D611="","",VALUE(MID(D611,2,5))),"")</f>
        <v/>
      </c>
      <c r="J611" s="28">
        <f>IF(OR(H611="",I611=""),"",IF(H611&gt;=I611,"Pass","Fail"))</f>
        <v/>
      </c>
    </row>
    <row r="612">
      <c r="A612" s="31" t="n"/>
      <c r="B612" s="26" t="n"/>
      <c r="C612" s="26" t="n"/>
      <c r="D612" s="26" t="n"/>
      <c r="E612" s="31" t="n"/>
      <c r="F612" s="24">
        <f>IF(OR(A612="",E612=""),"",E612-A612)</f>
        <v/>
      </c>
      <c r="G612" s="27" t="n"/>
      <c r="H612" s="33">
        <f>IF(G612="","",ROUND(G612*1000/22500,2))</f>
        <v/>
      </c>
      <c r="I612" s="33">
        <f>IFERROR(IF(D612="","",VALUE(MID(D612,2,5))),"")</f>
        <v/>
      </c>
      <c r="J612" s="28">
        <f>IF(OR(H612="",I612=""),"",IF(H612&gt;=I612,"Pass","Fail"))</f>
        <v/>
      </c>
    </row>
    <row r="613">
      <c r="A613" s="31" t="n"/>
      <c r="B613" s="26" t="n"/>
      <c r="C613" s="26" t="n"/>
      <c r="D613" s="26" t="n"/>
      <c r="E613" s="31" t="n"/>
      <c r="F613" s="24">
        <f>IF(OR(A613="",E613=""),"",E613-A613)</f>
        <v/>
      </c>
      <c r="G613" s="27" t="n"/>
      <c r="H613" s="33">
        <f>IF(G613="","",ROUND(G613*1000/22500,2))</f>
        <v/>
      </c>
      <c r="I613" s="33">
        <f>IFERROR(IF(D613="","",VALUE(MID(D613,2,5))),"")</f>
        <v/>
      </c>
      <c r="J613" s="28">
        <f>IF(OR(H613="",I613=""),"",IF(H613&gt;=I613,"Pass","Fail"))</f>
        <v/>
      </c>
    </row>
    <row r="614">
      <c r="A614" s="31" t="n"/>
      <c r="B614" s="26" t="n"/>
      <c r="C614" s="26" t="n"/>
      <c r="D614" s="26" t="n"/>
      <c r="E614" s="31" t="n"/>
      <c r="F614" s="24">
        <f>IF(OR(A614="",E614=""),"",E614-A614)</f>
        <v/>
      </c>
      <c r="G614" s="27" t="n"/>
      <c r="H614" s="33">
        <f>IF(G614="","",ROUND(G614*1000/22500,2))</f>
        <v/>
      </c>
      <c r="I614" s="33">
        <f>IFERROR(IF(D614="","",VALUE(MID(D614,2,5))),"")</f>
        <v/>
      </c>
      <c r="J614" s="28">
        <f>IF(OR(H614="",I614=""),"",IF(H614&gt;=I614,"Pass","Fail"))</f>
        <v/>
      </c>
    </row>
    <row r="615">
      <c r="A615" s="31" t="n"/>
      <c r="B615" s="26" t="n"/>
      <c r="C615" s="26" t="n"/>
      <c r="D615" s="26" t="n"/>
      <c r="E615" s="31" t="n"/>
      <c r="F615" s="24">
        <f>IF(OR(A615="",E615=""),"",E615-A615)</f>
        <v/>
      </c>
      <c r="G615" s="27" t="n"/>
      <c r="H615" s="33">
        <f>IF(G615="","",ROUND(G615*1000/22500,2))</f>
        <v/>
      </c>
      <c r="I615" s="33">
        <f>IFERROR(IF(D615="","",VALUE(MID(D615,2,5))),"")</f>
        <v/>
      </c>
      <c r="J615" s="28">
        <f>IF(OR(H615="",I615=""),"",IF(H615&gt;=I615,"Pass","Fail"))</f>
        <v/>
      </c>
    </row>
    <row r="616">
      <c r="A616" s="31" t="n"/>
      <c r="B616" s="26" t="n"/>
      <c r="C616" s="26" t="n"/>
      <c r="D616" s="26" t="n"/>
      <c r="E616" s="31" t="n"/>
      <c r="F616" s="24">
        <f>IF(OR(A616="",E616=""),"",E616-A616)</f>
        <v/>
      </c>
      <c r="G616" s="27" t="n"/>
      <c r="H616" s="33">
        <f>IF(G616="","",ROUND(G616*1000/22500,2))</f>
        <v/>
      </c>
      <c r="I616" s="33">
        <f>IFERROR(IF(D616="","",VALUE(MID(D616,2,5))),"")</f>
        <v/>
      </c>
      <c r="J616" s="28">
        <f>IF(OR(H616="",I616=""),"",IF(H616&gt;=I616,"Pass","Fail"))</f>
        <v/>
      </c>
    </row>
    <row r="617">
      <c r="A617" s="31" t="n"/>
      <c r="B617" s="26" t="n"/>
      <c r="C617" s="26" t="n"/>
      <c r="D617" s="26" t="n"/>
      <c r="E617" s="31" t="n"/>
      <c r="F617" s="24">
        <f>IF(OR(A617="",E617=""),"",E617-A617)</f>
        <v/>
      </c>
      <c r="G617" s="27" t="n"/>
      <c r="H617" s="33">
        <f>IF(G617="","",ROUND(G617*1000/22500,2))</f>
        <v/>
      </c>
      <c r="I617" s="33">
        <f>IFERROR(IF(D617="","",VALUE(MID(D617,2,5))),"")</f>
        <v/>
      </c>
      <c r="J617" s="28">
        <f>IF(OR(H617="",I617=""),"",IF(H617&gt;=I617,"Pass","Fail"))</f>
        <v/>
      </c>
    </row>
    <row r="618">
      <c r="A618" s="31" t="n"/>
      <c r="B618" s="26" t="n"/>
      <c r="C618" s="26" t="n"/>
      <c r="D618" s="26" t="n"/>
      <c r="E618" s="31" t="n"/>
      <c r="F618" s="24">
        <f>IF(OR(A618="",E618=""),"",E618-A618)</f>
        <v/>
      </c>
      <c r="G618" s="27" t="n"/>
      <c r="H618" s="33">
        <f>IF(G618="","",ROUND(G618*1000/22500,2))</f>
        <v/>
      </c>
      <c r="I618" s="33">
        <f>IFERROR(IF(D618="","",VALUE(MID(D618,2,5))),"")</f>
        <v/>
      </c>
      <c r="J618" s="28">
        <f>IF(OR(H618="",I618=""),"",IF(H618&gt;=I618,"Pass","Fail"))</f>
        <v/>
      </c>
    </row>
    <row r="619">
      <c r="A619" s="31" t="n"/>
      <c r="B619" s="26" t="n"/>
      <c r="C619" s="26" t="n"/>
      <c r="D619" s="26" t="n"/>
      <c r="E619" s="31" t="n"/>
      <c r="F619" s="24">
        <f>IF(OR(A619="",E619=""),"",E619-A619)</f>
        <v/>
      </c>
      <c r="G619" s="27" t="n"/>
      <c r="H619" s="33">
        <f>IF(G619="","",ROUND(G619*1000/22500,2))</f>
        <v/>
      </c>
      <c r="I619" s="33">
        <f>IFERROR(IF(D619="","",VALUE(MID(D619,2,5))),"")</f>
        <v/>
      </c>
      <c r="J619" s="28">
        <f>IF(OR(H619="",I619=""),"",IF(H619&gt;=I619,"Pass","Fail"))</f>
        <v/>
      </c>
    </row>
    <row r="620">
      <c r="A620" s="31" t="n"/>
      <c r="B620" s="26" t="n"/>
      <c r="C620" s="26" t="n"/>
      <c r="D620" s="26" t="n"/>
      <c r="E620" s="31" t="n"/>
      <c r="F620" s="24">
        <f>IF(OR(A620="",E620=""),"",E620-A620)</f>
        <v/>
      </c>
      <c r="G620" s="27" t="n"/>
      <c r="H620" s="33">
        <f>IF(G620="","",ROUND(G620*1000/22500,2))</f>
        <v/>
      </c>
      <c r="I620" s="33">
        <f>IFERROR(IF(D620="","",VALUE(MID(D620,2,5))),"")</f>
        <v/>
      </c>
      <c r="J620" s="28">
        <f>IF(OR(H620="",I620=""),"",IF(H620&gt;=I620,"Pass","Fail"))</f>
        <v/>
      </c>
    </row>
    <row r="621">
      <c r="A621" s="31" t="n"/>
      <c r="B621" s="26" t="n"/>
      <c r="C621" s="26" t="n"/>
      <c r="D621" s="26" t="n"/>
      <c r="E621" s="31" t="n"/>
      <c r="F621" s="24">
        <f>IF(OR(A621="",E621=""),"",E621-A621)</f>
        <v/>
      </c>
      <c r="G621" s="27" t="n"/>
      <c r="H621" s="33">
        <f>IF(G621="","",ROUND(G621*1000/22500,2))</f>
        <v/>
      </c>
      <c r="I621" s="33">
        <f>IFERROR(IF(D621="","",VALUE(MID(D621,2,5))),"")</f>
        <v/>
      </c>
      <c r="J621" s="28">
        <f>IF(OR(H621="",I621=""),"",IF(H621&gt;=I621,"Pass","Fail"))</f>
        <v/>
      </c>
    </row>
    <row r="622">
      <c r="A622" s="31" t="n"/>
      <c r="B622" s="26" t="n"/>
      <c r="C622" s="26" t="n"/>
      <c r="D622" s="26" t="n"/>
      <c r="E622" s="31" t="n"/>
      <c r="F622" s="24">
        <f>IF(OR(A622="",E622=""),"",E622-A622)</f>
        <v/>
      </c>
      <c r="G622" s="27" t="n"/>
      <c r="H622" s="33">
        <f>IF(G622="","",ROUND(G622*1000/22500,2))</f>
        <v/>
      </c>
      <c r="I622" s="33">
        <f>IFERROR(IF(D622="","",VALUE(MID(D622,2,5))),"")</f>
        <v/>
      </c>
      <c r="J622" s="28">
        <f>IF(OR(H622="",I622=""),"",IF(H622&gt;=I622,"Pass","Fail"))</f>
        <v/>
      </c>
    </row>
    <row r="623">
      <c r="A623" s="31" t="n"/>
      <c r="B623" s="26" t="n"/>
      <c r="C623" s="26" t="n"/>
      <c r="D623" s="26" t="n"/>
      <c r="E623" s="31" t="n"/>
      <c r="F623" s="24">
        <f>IF(OR(A623="",E623=""),"",E623-A623)</f>
        <v/>
      </c>
      <c r="G623" s="27" t="n"/>
      <c r="H623" s="33">
        <f>IF(G623="","",ROUND(G623*1000/22500,2))</f>
        <v/>
      </c>
      <c r="I623" s="33">
        <f>IFERROR(IF(D623="","",VALUE(MID(D623,2,5))),"")</f>
        <v/>
      </c>
      <c r="J623" s="28">
        <f>IF(OR(H623="",I623=""),"",IF(H623&gt;=I623,"Pass","Fail"))</f>
        <v/>
      </c>
    </row>
    <row r="624">
      <c r="A624" s="31" t="n"/>
      <c r="B624" s="26" t="n"/>
      <c r="C624" s="26" t="n"/>
      <c r="D624" s="26" t="n"/>
      <c r="E624" s="31" t="n"/>
      <c r="F624" s="24">
        <f>IF(OR(A624="",E624=""),"",E624-A624)</f>
        <v/>
      </c>
      <c r="G624" s="27" t="n"/>
      <c r="H624" s="33">
        <f>IF(G624="","",ROUND(G624*1000/22500,2))</f>
        <v/>
      </c>
      <c r="I624" s="33">
        <f>IFERROR(IF(D624="","",VALUE(MID(D624,2,5))),"")</f>
        <v/>
      </c>
      <c r="J624" s="28">
        <f>IF(OR(H624="",I624=""),"",IF(H624&gt;=I624,"Pass","Fail"))</f>
        <v/>
      </c>
    </row>
    <row r="625">
      <c r="A625" s="31" t="n"/>
      <c r="B625" s="26" t="n"/>
      <c r="C625" s="26" t="n"/>
      <c r="D625" s="26" t="n"/>
      <c r="E625" s="31" t="n"/>
      <c r="F625" s="24">
        <f>IF(OR(A625="",E625=""),"",E625-A625)</f>
        <v/>
      </c>
      <c r="G625" s="27" t="n"/>
      <c r="H625" s="33">
        <f>IF(G625="","",ROUND(G625*1000/22500,2))</f>
        <v/>
      </c>
      <c r="I625" s="33">
        <f>IFERROR(IF(D625="","",VALUE(MID(D625,2,5))),"")</f>
        <v/>
      </c>
      <c r="J625" s="28">
        <f>IF(OR(H625="",I625=""),"",IF(H625&gt;=I625,"Pass","Fail"))</f>
        <v/>
      </c>
    </row>
    <row r="626">
      <c r="A626" s="31" t="n"/>
      <c r="B626" s="26" t="n"/>
      <c r="C626" s="26" t="n"/>
      <c r="D626" s="26" t="n"/>
      <c r="E626" s="31" t="n"/>
      <c r="F626" s="24">
        <f>IF(OR(A626="",E626=""),"",E626-A626)</f>
        <v/>
      </c>
      <c r="G626" s="27" t="n"/>
      <c r="H626" s="33">
        <f>IF(G626="","",ROUND(G626*1000/22500,2))</f>
        <v/>
      </c>
      <c r="I626" s="33">
        <f>IFERROR(IF(D626="","",VALUE(MID(D626,2,5))),"")</f>
        <v/>
      </c>
      <c r="J626" s="28">
        <f>IF(OR(H626="",I626=""),"",IF(H626&gt;=I626,"Pass","Fail"))</f>
        <v/>
      </c>
    </row>
    <row r="627">
      <c r="A627" s="31" t="n"/>
      <c r="B627" s="26" t="n"/>
      <c r="C627" s="26" t="n"/>
      <c r="D627" s="26" t="n"/>
      <c r="E627" s="31" t="n"/>
      <c r="F627" s="24">
        <f>IF(OR(A627="",E627=""),"",E627-A627)</f>
        <v/>
      </c>
      <c r="G627" s="27" t="n"/>
      <c r="H627" s="33">
        <f>IF(G627="","",ROUND(G627*1000/22500,2))</f>
        <v/>
      </c>
      <c r="I627" s="33">
        <f>IFERROR(IF(D627="","",VALUE(MID(D627,2,5))),"")</f>
        <v/>
      </c>
      <c r="J627" s="28">
        <f>IF(OR(H627="",I627=""),"",IF(H627&gt;=I627,"Pass","Fail"))</f>
        <v/>
      </c>
    </row>
    <row r="628">
      <c r="A628" s="31" t="n"/>
      <c r="B628" s="26" t="n"/>
      <c r="C628" s="26" t="n"/>
      <c r="D628" s="26" t="n"/>
      <c r="E628" s="31" t="n"/>
      <c r="F628" s="24">
        <f>IF(OR(A628="",E628=""),"",E628-A628)</f>
        <v/>
      </c>
      <c r="G628" s="27" t="n"/>
      <c r="H628" s="33">
        <f>IF(G628="","",ROUND(G628*1000/22500,2))</f>
        <v/>
      </c>
      <c r="I628" s="33">
        <f>IFERROR(IF(D628="","",VALUE(MID(D628,2,5))),"")</f>
        <v/>
      </c>
      <c r="J628" s="28">
        <f>IF(OR(H628="",I628=""),"",IF(H628&gt;=I628,"Pass","Fail"))</f>
        <v/>
      </c>
    </row>
    <row r="629">
      <c r="A629" s="31" t="n"/>
      <c r="B629" s="26" t="n"/>
      <c r="C629" s="26" t="n"/>
      <c r="D629" s="26" t="n"/>
      <c r="E629" s="31" t="n"/>
      <c r="F629" s="24">
        <f>IF(OR(A629="",E629=""),"",E629-A629)</f>
        <v/>
      </c>
      <c r="G629" s="27" t="n"/>
      <c r="H629" s="33">
        <f>IF(G629="","",ROUND(G629*1000/22500,2))</f>
        <v/>
      </c>
      <c r="I629" s="33">
        <f>IFERROR(IF(D629="","",VALUE(MID(D629,2,5))),"")</f>
        <v/>
      </c>
      <c r="J629" s="28">
        <f>IF(OR(H629="",I629=""),"",IF(H629&gt;=I629,"Pass","Fail"))</f>
        <v/>
      </c>
    </row>
    <row r="630">
      <c r="A630" s="31" t="n"/>
      <c r="B630" s="26" t="n"/>
      <c r="C630" s="26" t="n"/>
      <c r="D630" s="26" t="n"/>
      <c r="E630" s="31" t="n"/>
      <c r="F630" s="24">
        <f>IF(OR(A630="",E630=""),"",E630-A630)</f>
        <v/>
      </c>
      <c r="G630" s="27" t="n"/>
      <c r="H630" s="33">
        <f>IF(G630="","",ROUND(G630*1000/22500,2))</f>
        <v/>
      </c>
      <c r="I630" s="33">
        <f>IFERROR(IF(D630="","",VALUE(MID(D630,2,5))),"")</f>
        <v/>
      </c>
      <c r="J630" s="28">
        <f>IF(OR(H630="",I630=""),"",IF(H630&gt;=I630,"Pass","Fail"))</f>
        <v/>
      </c>
    </row>
    <row r="631">
      <c r="A631" s="31" t="n"/>
      <c r="B631" s="26" t="n"/>
      <c r="C631" s="26" t="n"/>
      <c r="D631" s="26" t="n"/>
      <c r="E631" s="31" t="n"/>
      <c r="F631" s="24">
        <f>IF(OR(A631="",E631=""),"",E631-A631)</f>
        <v/>
      </c>
      <c r="G631" s="27" t="n"/>
      <c r="H631" s="33">
        <f>IF(G631="","",ROUND(G631*1000/22500,2))</f>
        <v/>
      </c>
      <c r="I631" s="33">
        <f>IFERROR(IF(D631="","",VALUE(MID(D631,2,5))),"")</f>
        <v/>
      </c>
      <c r="J631" s="28">
        <f>IF(OR(H631="",I631=""),"",IF(H631&gt;=I631,"Pass","Fail"))</f>
        <v/>
      </c>
    </row>
    <row r="632">
      <c r="A632" s="31" t="n"/>
      <c r="B632" s="26" t="n"/>
      <c r="C632" s="26" t="n"/>
      <c r="D632" s="26" t="n"/>
      <c r="E632" s="31" t="n"/>
      <c r="F632" s="24">
        <f>IF(OR(A632="",E632=""),"",E632-A632)</f>
        <v/>
      </c>
      <c r="G632" s="27" t="n"/>
      <c r="H632" s="33">
        <f>IF(G632="","",ROUND(G632*1000/22500,2))</f>
        <v/>
      </c>
      <c r="I632" s="33">
        <f>IFERROR(IF(D632="","",VALUE(MID(D632,2,5))),"")</f>
        <v/>
      </c>
      <c r="J632" s="28">
        <f>IF(OR(H632="",I632=""),"",IF(H632&gt;=I632,"Pass","Fail"))</f>
        <v/>
      </c>
    </row>
    <row r="633">
      <c r="A633" s="31" t="n"/>
      <c r="B633" s="26" t="n"/>
      <c r="C633" s="26" t="n"/>
      <c r="D633" s="26" t="n"/>
      <c r="E633" s="31" t="n"/>
      <c r="F633" s="24">
        <f>IF(OR(A633="",E633=""),"",E633-A633)</f>
        <v/>
      </c>
      <c r="G633" s="27" t="n"/>
      <c r="H633" s="33">
        <f>IF(G633="","",ROUND(G633*1000/22500,2))</f>
        <v/>
      </c>
      <c r="I633" s="33">
        <f>IFERROR(IF(D633="","",VALUE(MID(D633,2,5))),"")</f>
        <v/>
      </c>
      <c r="J633" s="28">
        <f>IF(OR(H633="",I633=""),"",IF(H633&gt;=I633,"Pass","Fail"))</f>
        <v/>
      </c>
    </row>
    <row r="634">
      <c r="A634" s="31" t="n"/>
      <c r="B634" s="26" t="n"/>
      <c r="C634" s="26" t="n"/>
      <c r="D634" s="26" t="n"/>
      <c r="E634" s="31" t="n"/>
      <c r="F634" s="24">
        <f>IF(OR(A634="",E634=""),"",E634-A634)</f>
        <v/>
      </c>
      <c r="G634" s="27" t="n"/>
      <c r="H634" s="33">
        <f>IF(G634="","",ROUND(G634*1000/22500,2))</f>
        <v/>
      </c>
      <c r="I634" s="33">
        <f>IFERROR(IF(D634="","",VALUE(MID(D634,2,5))),"")</f>
        <v/>
      </c>
      <c r="J634" s="28">
        <f>IF(OR(H634="",I634=""),"",IF(H634&gt;=I634,"Pass","Fail"))</f>
        <v/>
      </c>
    </row>
    <row r="635">
      <c r="A635" s="31" t="n"/>
      <c r="B635" s="26" t="n"/>
      <c r="C635" s="26" t="n"/>
      <c r="D635" s="26" t="n"/>
      <c r="E635" s="31" t="n"/>
      <c r="F635" s="24">
        <f>IF(OR(A635="",E635=""),"",E635-A635)</f>
        <v/>
      </c>
      <c r="G635" s="27" t="n"/>
      <c r="H635" s="33">
        <f>IF(G635="","",ROUND(G635*1000/22500,2))</f>
        <v/>
      </c>
      <c r="I635" s="33">
        <f>IFERROR(IF(D635="","",VALUE(MID(D635,2,5))),"")</f>
        <v/>
      </c>
      <c r="J635" s="28">
        <f>IF(OR(H635="",I635=""),"",IF(H635&gt;=I635,"Pass","Fail"))</f>
        <v/>
      </c>
    </row>
    <row r="636">
      <c r="A636" s="31" t="n"/>
      <c r="B636" s="26" t="n"/>
      <c r="C636" s="26" t="n"/>
      <c r="D636" s="26" t="n"/>
      <c r="E636" s="31" t="n"/>
      <c r="F636" s="24">
        <f>IF(OR(A636="",E636=""),"",E636-A636)</f>
        <v/>
      </c>
      <c r="G636" s="27" t="n"/>
      <c r="H636" s="33">
        <f>IF(G636="","",ROUND(G636*1000/22500,2))</f>
        <v/>
      </c>
      <c r="I636" s="33">
        <f>IFERROR(IF(D636="","",VALUE(MID(D636,2,5))),"")</f>
        <v/>
      </c>
      <c r="J636" s="28">
        <f>IF(OR(H636="",I636=""),"",IF(H636&gt;=I636,"Pass","Fail"))</f>
        <v/>
      </c>
    </row>
    <row r="637">
      <c r="A637" s="31" t="n"/>
      <c r="B637" s="26" t="n"/>
      <c r="C637" s="26" t="n"/>
      <c r="D637" s="26" t="n"/>
      <c r="E637" s="31" t="n"/>
      <c r="F637" s="24">
        <f>IF(OR(A637="",E637=""),"",E637-A637)</f>
        <v/>
      </c>
      <c r="G637" s="27" t="n"/>
      <c r="H637" s="33">
        <f>IF(G637="","",ROUND(G637*1000/22500,2))</f>
        <v/>
      </c>
      <c r="I637" s="33">
        <f>IFERROR(IF(D637="","",VALUE(MID(D637,2,5))),"")</f>
        <v/>
      </c>
      <c r="J637" s="28">
        <f>IF(OR(H637="",I637=""),"",IF(H637&gt;=I637,"Pass","Fail"))</f>
        <v/>
      </c>
    </row>
    <row r="638">
      <c r="A638" s="31" t="n"/>
      <c r="B638" s="26" t="n"/>
      <c r="C638" s="26" t="n"/>
      <c r="D638" s="26" t="n"/>
      <c r="E638" s="31" t="n"/>
      <c r="F638" s="24">
        <f>IF(OR(A638="",E638=""),"",E638-A638)</f>
        <v/>
      </c>
      <c r="G638" s="27" t="n"/>
      <c r="H638" s="33">
        <f>IF(G638="","",ROUND(G638*1000/22500,2))</f>
        <v/>
      </c>
      <c r="I638" s="33">
        <f>IFERROR(IF(D638="","",VALUE(MID(D638,2,5))),"")</f>
        <v/>
      </c>
      <c r="J638" s="28">
        <f>IF(OR(H638="",I638=""),"",IF(H638&gt;=I638,"Pass","Fail"))</f>
        <v/>
      </c>
    </row>
    <row r="639">
      <c r="A639" s="31" t="n"/>
      <c r="B639" s="26" t="n"/>
      <c r="C639" s="26" t="n"/>
      <c r="D639" s="26" t="n"/>
      <c r="E639" s="31" t="n"/>
      <c r="F639" s="24">
        <f>IF(OR(A639="",E639=""),"",E639-A639)</f>
        <v/>
      </c>
      <c r="G639" s="27" t="n"/>
      <c r="H639" s="33">
        <f>IF(G639="","",ROUND(G639*1000/22500,2))</f>
        <v/>
      </c>
      <c r="I639" s="33">
        <f>IFERROR(IF(D639="","",VALUE(MID(D639,2,5))),"")</f>
        <v/>
      </c>
      <c r="J639" s="28">
        <f>IF(OR(H639="",I639=""),"",IF(H639&gt;=I639,"Pass","Fail"))</f>
        <v/>
      </c>
    </row>
    <row r="640">
      <c r="A640" s="31" t="n"/>
      <c r="B640" s="26" t="n"/>
      <c r="C640" s="26" t="n"/>
      <c r="D640" s="26" t="n"/>
      <c r="E640" s="31" t="n"/>
      <c r="F640" s="24">
        <f>IF(OR(A640="",E640=""),"",E640-A640)</f>
        <v/>
      </c>
      <c r="G640" s="27" t="n"/>
      <c r="H640" s="33">
        <f>IF(G640="","",ROUND(G640*1000/22500,2))</f>
        <v/>
      </c>
      <c r="I640" s="33">
        <f>IFERROR(IF(D640="","",VALUE(MID(D640,2,5))),"")</f>
        <v/>
      </c>
      <c r="J640" s="28">
        <f>IF(OR(H640="",I640=""),"",IF(H640&gt;=I640,"Pass","Fail"))</f>
        <v/>
      </c>
    </row>
    <row r="641">
      <c r="A641" s="31" t="n"/>
      <c r="B641" s="26" t="n"/>
      <c r="C641" s="26" t="n"/>
      <c r="D641" s="26" t="n"/>
      <c r="E641" s="31" t="n"/>
      <c r="F641" s="24">
        <f>IF(OR(A641="",E641=""),"",E641-A641)</f>
        <v/>
      </c>
      <c r="G641" s="27" t="n"/>
      <c r="H641" s="33">
        <f>IF(G641="","",ROUND(G641*1000/22500,2))</f>
        <v/>
      </c>
      <c r="I641" s="33">
        <f>IFERROR(IF(D641="","",VALUE(MID(D641,2,5))),"")</f>
        <v/>
      </c>
      <c r="J641" s="28">
        <f>IF(OR(H641="",I641=""),"",IF(H641&gt;=I641,"Pass","Fail"))</f>
        <v/>
      </c>
    </row>
    <row r="642">
      <c r="A642" s="31" t="n"/>
      <c r="B642" s="26" t="n"/>
      <c r="C642" s="26" t="n"/>
      <c r="D642" s="26" t="n"/>
      <c r="E642" s="31" t="n"/>
      <c r="F642" s="24">
        <f>IF(OR(A642="",E642=""),"",E642-A642)</f>
        <v/>
      </c>
      <c r="G642" s="27" t="n"/>
      <c r="H642" s="33">
        <f>IF(G642="","",ROUND(G642*1000/22500,2))</f>
        <v/>
      </c>
      <c r="I642" s="33">
        <f>IFERROR(IF(D642="","",VALUE(MID(D642,2,5))),"")</f>
        <v/>
      </c>
      <c r="J642" s="28">
        <f>IF(OR(H642="",I642=""),"",IF(H642&gt;=I642,"Pass","Fail"))</f>
        <v/>
      </c>
    </row>
    <row r="643">
      <c r="A643" s="31" t="n"/>
      <c r="B643" s="26" t="n"/>
      <c r="C643" s="26" t="n"/>
      <c r="D643" s="26" t="n"/>
      <c r="E643" s="31" t="n"/>
      <c r="F643" s="24">
        <f>IF(OR(A643="",E643=""),"",E643-A643)</f>
        <v/>
      </c>
      <c r="G643" s="27" t="n"/>
      <c r="H643" s="33">
        <f>IF(G643="","",ROUND(G643*1000/22500,2))</f>
        <v/>
      </c>
      <c r="I643" s="33">
        <f>IFERROR(IF(D643="","",VALUE(MID(D643,2,5))),"")</f>
        <v/>
      </c>
      <c r="J643" s="28">
        <f>IF(OR(H643="",I643=""),"",IF(H643&gt;=I643,"Pass","Fail"))</f>
        <v/>
      </c>
    </row>
    <row r="644">
      <c r="A644" s="31" t="n"/>
      <c r="B644" s="26" t="n"/>
      <c r="C644" s="26" t="n"/>
      <c r="D644" s="26" t="n"/>
      <c r="E644" s="31" t="n"/>
      <c r="F644" s="24">
        <f>IF(OR(A644="",E644=""),"",E644-A644)</f>
        <v/>
      </c>
      <c r="G644" s="27" t="n"/>
      <c r="H644" s="33">
        <f>IF(G644="","",ROUND(G644*1000/22500,2))</f>
        <v/>
      </c>
      <c r="I644" s="33">
        <f>IFERROR(IF(D644="","",VALUE(MID(D644,2,5))),"")</f>
        <v/>
      </c>
      <c r="J644" s="28">
        <f>IF(OR(H644="",I644=""),"",IF(H644&gt;=I644,"Pass","Fail"))</f>
        <v/>
      </c>
    </row>
    <row r="645">
      <c r="A645" s="31" t="n"/>
      <c r="B645" s="26" t="n"/>
      <c r="C645" s="26" t="n"/>
      <c r="D645" s="26" t="n"/>
      <c r="E645" s="31" t="n"/>
      <c r="F645" s="24">
        <f>IF(OR(A645="",E645=""),"",E645-A645)</f>
        <v/>
      </c>
      <c r="G645" s="27" t="n"/>
      <c r="H645" s="33">
        <f>IF(G645="","",ROUND(G645*1000/22500,2))</f>
        <v/>
      </c>
      <c r="I645" s="33">
        <f>IFERROR(IF(D645="","",VALUE(MID(D645,2,5))),"")</f>
        <v/>
      </c>
      <c r="J645" s="28">
        <f>IF(OR(H645="",I645=""),"",IF(H645&gt;=I645,"Pass","Fail"))</f>
        <v/>
      </c>
    </row>
    <row r="646">
      <c r="A646" s="31" t="n"/>
      <c r="B646" s="26" t="n"/>
      <c r="C646" s="26" t="n"/>
      <c r="D646" s="26" t="n"/>
      <c r="E646" s="31" t="n"/>
      <c r="F646" s="24">
        <f>IF(OR(A646="",E646=""),"",E646-A646)</f>
        <v/>
      </c>
      <c r="G646" s="27" t="n"/>
      <c r="H646" s="33">
        <f>IF(G646="","",ROUND(G646*1000/22500,2))</f>
        <v/>
      </c>
      <c r="I646" s="33">
        <f>IFERROR(IF(D646="","",VALUE(MID(D646,2,5))),"")</f>
        <v/>
      </c>
      <c r="J646" s="28">
        <f>IF(OR(H646="",I646=""),"",IF(H646&gt;=I646,"Pass","Fail"))</f>
        <v/>
      </c>
    </row>
    <row r="647">
      <c r="A647" s="31" t="n"/>
      <c r="B647" s="26" t="n"/>
      <c r="C647" s="26" t="n"/>
      <c r="D647" s="26" t="n"/>
      <c r="E647" s="31" t="n"/>
      <c r="F647" s="24">
        <f>IF(OR(A647="",E647=""),"",E647-A647)</f>
        <v/>
      </c>
      <c r="G647" s="27" t="n"/>
      <c r="H647" s="33">
        <f>IF(G647="","",ROUND(G647*1000/22500,2))</f>
        <v/>
      </c>
      <c r="I647" s="33">
        <f>IFERROR(IF(D647="","",VALUE(MID(D647,2,5))),"")</f>
        <v/>
      </c>
      <c r="J647" s="28">
        <f>IF(OR(H647="",I647=""),"",IF(H647&gt;=I647,"Pass","Fail"))</f>
        <v/>
      </c>
    </row>
    <row r="648">
      <c r="A648" s="31" t="n"/>
      <c r="B648" s="26" t="n"/>
      <c r="C648" s="26" t="n"/>
      <c r="D648" s="26" t="n"/>
      <c r="E648" s="31" t="n"/>
      <c r="F648" s="24">
        <f>IF(OR(A648="",E648=""),"",E648-A648)</f>
        <v/>
      </c>
      <c r="G648" s="27" t="n"/>
      <c r="H648" s="33">
        <f>IF(G648="","",ROUND(G648*1000/22500,2))</f>
        <v/>
      </c>
      <c r="I648" s="33">
        <f>IFERROR(IF(D648="","",VALUE(MID(D648,2,5))),"")</f>
        <v/>
      </c>
      <c r="J648" s="28">
        <f>IF(OR(H648="",I648=""),"",IF(H648&gt;=I648,"Pass","Fail"))</f>
        <v/>
      </c>
    </row>
    <row r="649">
      <c r="A649" s="31" t="n"/>
      <c r="B649" s="26" t="n"/>
      <c r="C649" s="26" t="n"/>
      <c r="D649" s="26" t="n"/>
      <c r="E649" s="31" t="n"/>
      <c r="F649" s="24">
        <f>IF(OR(A649="",E649=""),"",E649-A649)</f>
        <v/>
      </c>
      <c r="G649" s="27" t="n"/>
      <c r="H649" s="33">
        <f>IF(G649="","",ROUND(G649*1000/22500,2))</f>
        <v/>
      </c>
      <c r="I649" s="33">
        <f>IFERROR(IF(D649="","",VALUE(MID(D649,2,5))),"")</f>
        <v/>
      </c>
      <c r="J649" s="28">
        <f>IF(OR(H649="",I649=""),"",IF(H649&gt;=I649,"Pass","Fail"))</f>
        <v/>
      </c>
    </row>
    <row r="650">
      <c r="A650" s="31" t="n"/>
      <c r="B650" s="26" t="n"/>
      <c r="C650" s="26" t="n"/>
      <c r="D650" s="26" t="n"/>
      <c r="E650" s="31" t="n"/>
      <c r="F650" s="24">
        <f>IF(OR(A650="",E650=""),"",E650-A650)</f>
        <v/>
      </c>
      <c r="G650" s="27" t="n"/>
      <c r="H650" s="33">
        <f>IF(G650="","",ROUND(G650*1000/22500,2))</f>
        <v/>
      </c>
      <c r="I650" s="33">
        <f>IFERROR(IF(D650="","",VALUE(MID(D650,2,5))),"")</f>
        <v/>
      </c>
      <c r="J650" s="28">
        <f>IF(OR(H650="",I650=""),"",IF(H650&gt;=I650,"Pass","Fail"))</f>
        <v/>
      </c>
    </row>
    <row r="651">
      <c r="A651" s="31" t="n"/>
      <c r="B651" s="26" t="n"/>
      <c r="C651" s="26" t="n"/>
      <c r="D651" s="26" t="n"/>
      <c r="E651" s="31" t="n"/>
      <c r="F651" s="24">
        <f>IF(OR(A651="",E651=""),"",E651-A651)</f>
        <v/>
      </c>
      <c r="G651" s="27" t="n"/>
      <c r="H651" s="33">
        <f>IF(G651="","",ROUND(G651*1000/22500,2))</f>
        <v/>
      </c>
      <c r="I651" s="33">
        <f>IFERROR(IF(D651="","",VALUE(MID(D651,2,5))),"")</f>
        <v/>
      </c>
      <c r="J651" s="28">
        <f>IF(OR(H651="",I651=""),"",IF(H651&gt;=I651,"Pass","Fail"))</f>
        <v/>
      </c>
    </row>
    <row r="652">
      <c r="A652" s="31" t="n"/>
      <c r="B652" s="26" t="n"/>
      <c r="C652" s="26" t="n"/>
      <c r="D652" s="26" t="n"/>
      <c r="E652" s="31" t="n"/>
      <c r="F652" s="24">
        <f>IF(OR(A652="",E652=""),"",E652-A652)</f>
        <v/>
      </c>
      <c r="G652" s="27" t="n"/>
      <c r="H652" s="33">
        <f>IF(G652="","",ROUND(G652*1000/22500,2))</f>
        <v/>
      </c>
      <c r="I652" s="33">
        <f>IFERROR(IF(D652="","",VALUE(MID(D652,2,5))),"")</f>
        <v/>
      </c>
      <c r="J652" s="28">
        <f>IF(OR(H652="",I652=""),"",IF(H652&gt;=I652,"Pass","Fail"))</f>
        <v/>
      </c>
    </row>
    <row r="653">
      <c r="A653" s="31" t="n"/>
      <c r="B653" s="26" t="n"/>
      <c r="C653" s="26" t="n"/>
      <c r="D653" s="26" t="n"/>
      <c r="E653" s="31" t="n"/>
      <c r="F653" s="24">
        <f>IF(OR(A653="",E653=""),"",E653-A653)</f>
        <v/>
      </c>
      <c r="G653" s="27" t="n"/>
      <c r="H653" s="33">
        <f>IF(G653="","",ROUND(G653*1000/22500,2))</f>
        <v/>
      </c>
      <c r="I653" s="33">
        <f>IFERROR(IF(D653="","",VALUE(MID(D653,2,5))),"")</f>
        <v/>
      </c>
      <c r="J653" s="28">
        <f>IF(OR(H653="",I653=""),"",IF(H653&gt;=I653,"Pass","Fail"))</f>
        <v/>
      </c>
    </row>
    <row r="654">
      <c r="A654" s="31" t="n"/>
      <c r="B654" s="26" t="n"/>
      <c r="C654" s="26" t="n"/>
      <c r="D654" s="26" t="n"/>
      <c r="E654" s="31" t="n"/>
      <c r="F654" s="24">
        <f>IF(OR(A654="",E654=""),"",E654-A654)</f>
        <v/>
      </c>
      <c r="G654" s="27" t="n"/>
      <c r="H654" s="33">
        <f>IF(G654="","",ROUND(G654*1000/22500,2))</f>
        <v/>
      </c>
      <c r="I654" s="33">
        <f>IFERROR(IF(D654="","",VALUE(MID(D654,2,5))),"")</f>
        <v/>
      </c>
      <c r="J654" s="28">
        <f>IF(OR(H654="",I654=""),"",IF(H654&gt;=I654,"Pass","Fail"))</f>
        <v/>
      </c>
    </row>
    <row r="655">
      <c r="A655" s="31" t="n"/>
      <c r="B655" s="26" t="n"/>
      <c r="C655" s="26" t="n"/>
      <c r="D655" s="26" t="n"/>
      <c r="E655" s="31" t="n"/>
      <c r="F655" s="24">
        <f>IF(OR(A655="",E655=""),"",E655-A655)</f>
        <v/>
      </c>
      <c r="G655" s="27" t="n"/>
      <c r="H655" s="33">
        <f>IF(G655="","",ROUND(G655*1000/22500,2))</f>
        <v/>
      </c>
      <c r="I655" s="33">
        <f>IFERROR(IF(D655="","",VALUE(MID(D655,2,5))),"")</f>
        <v/>
      </c>
      <c r="J655" s="28">
        <f>IF(OR(H655="",I655=""),"",IF(H655&gt;=I655,"Pass","Fail"))</f>
        <v/>
      </c>
    </row>
    <row r="656">
      <c r="A656" s="31" t="n"/>
      <c r="B656" s="26" t="n"/>
      <c r="C656" s="26" t="n"/>
      <c r="D656" s="26" t="n"/>
      <c r="E656" s="31" t="n"/>
      <c r="F656" s="24">
        <f>IF(OR(A656="",E656=""),"",E656-A656)</f>
        <v/>
      </c>
      <c r="G656" s="27" t="n"/>
      <c r="H656" s="33">
        <f>IF(G656="","",ROUND(G656*1000/22500,2))</f>
        <v/>
      </c>
      <c r="I656" s="33">
        <f>IFERROR(IF(D656="","",VALUE(MID(D656,2,5))),"")</f>
        <v/>
      </c>
      <c r="J656" s="28">
        <f>IF(OR(H656="",I656=""),"",IF(H656&gt;=I656,"Pass","Fail"))</f>
        <v/>
      </c>
    </row>
    <row r="657">
      <c r="A657" s="31" t="n"/>
      <c r="B657" s="26" t="n"/>
      <c r="C657" s="26" t="n"/>
      <c r="D657" s="26" t="n"/>
      <c r="E657" s="31" t="n"/>
      <c r="F657" s="24">
        <f>IF(OR(A657="",E657=""),"",E657-A657)</f>
        <v/>
      </c>
      <c r="G657" s="27" t="n"/>
      <c r="H657" s="33">
        <f>IF(G657="","",ROUND(G657*1000/22500,2))</f>
        <v/>
      </c>
      <c r="I657" s="33">
        <f>IFERROR(IF(D657="","",VALUE(MID(D657,2,5))),"")</f>
        <v/>
      </c>
      <c r="J657" s="28">
        <f>IF(OR(H657="",I657=""),"",IF(H657&gt;=I657,"Pass","Fail"))</f>
        <v/>
      </c>
    </row>
    <row r="658">
      <c r="A658" s="31" t="n"/>
      <c r="B658" s="26" t="n"/>
      <c r="C658" s="26" t="n"/>
      <c r="D658" s="26" t="n"/>
      <c r="E658" s="31" t="n"/>
      <c r="F658" s="24">
        <f>IF(OR(A658="",E658=""),"",E658-A658)</f>
        <v/>
      </c>
      <c r="G658" s="27" t="n"/>
      <c r="H658" s="33">
        <f>IF(G658="","",ROUND(G658*1000/22500,2))</f>
        <v/>
      </c>
      <c r="I658" s="33">
        <f>IFERROR(IF(D658="","",VALUE(MID(D658,2,5))),"")</f>
        <v/>
      </c>
      <c r="J658" s="28">
        <f>IF(OR(H658="",I658=""),"",IF(H658&gt;=I658,"Pass","Fail"))</f>
        <v/>
      </c>
    </row>
    <row r="659">
      <c r="A659" s="31" t="n"/>
      <c r="B659" s="26" t="n"/>
      <c r="C659" s="26" t="n"/>
      <c r="D659" s="26" t="n"/>
      <c r="E659" s="31" t="n"/>
      <c r="F659" s="24">
        <f>IF(OR(A659="",E659=""),"",E659-A659)</f>
        <v/>
      </c>
      <c r="G659" s="27" t="n"/>
      <c r="H659" s="33">
        <f>IF(G659="","",ROUND(G659*1000/22500,2))</f>
        <v/>
      </c>
      <c r="I659" s="33">
        <f>IFERROR(IF(D659="","",VALUE(MID(D659,2,5))),"")</f>
        <v/>
      </c>
      <c r="J659" s="28">
        <f>IF(OR(H659="",I659=""),"",IF(H659&gt;=I659,"Pass","Fail"))</f>
        <v/>
      </c>
    </row>
    <row r="660">
      <c r="A660" s="31" t="n"/>
      <c r="B660" s="26" t="n"/>
      <c r="C660" s="26" t="n"/>
      <c r="D660" s="26" t="n"/>
      <c r="E660" s="31" t="n"/>
      <c r="F660" s="24">
        <f>IF(OR(A660="",E660=""),"",E660-A660)</f>
        <v/>
      </c>
      <c r="G660" s="27" t="n"/>
      <c r="H660" s="33">
        <f>IF(G660="","",ROUND(G660*1000/22500,2))</f>
        <v/>
      </c>
      <c r="I660" s="33">
        <f>IFERROR(IF(D660="","",VALUE(MID(D660,2,5))),"")</f>
        <v/>
      </c>
      <c r="J660" s="28">
        <f>IF(OR(H660="",I660=""),"",IF(H660&gt;=I660,"Pass","Fail"))</f>
        <v/>
      </c>
    </row>
    <row r="661">
      <c r="A661" s="31" t="n"/>
      <c r="B661" s="26" t="n"/>
      <c r="C661" s="26" t="n"/>
      <c r="D661" s="26" t="n"/>
      <c r="E661" s="31" t="n"/>
      <c r="F661" s="24">
        <f>IF(OR(A661="",E661=""),"",E661-A661)</f>
        <v/>
      </c>
      <c r="G661" s="27" t="n"/>
      <c r="H661" s="33">
        <f>IF(G661="","",ROUND(G661*1000/22500,2))</f>
        <v/>
      </c>
      <c r="I661" s="33">
        <f>IFERROR(IF(D661="","",VALUE(MID(D661,2,5))),"")</f>
        <v/>
      </c>
      <c r="J661" s="28">
        <f>IF(OR(H661="",I661=""),"",IF(H661&gt;=I661,"Pass","Fail"))</f>
        <v/>
      </c>
    </row>
    <row r="662">
      <c r="A662" s="31" t="n"/>
      <c r="B662" s="26" t="n"/>
      <c r="C662" s="26" t="n"/>
      <c r="D662" s="26" t="n"/>
      <c r="E662" s="31" t="n"/>
      <c r="F662" s="24">
        <f>IF(OR(A662="",E662=""),"",E662-A662)</f>
        <v/>
      </c>
      <c r="G662" s="27" t="n"/>
      <c r="H662" s="33">
        <f>IF(G662="","",ROUND(G662*1000/22500,2))</f>
        <v/>
      </c>
      <c r="I662" s="33">
        <f>IFERROR(IF(D662="","",VALUE(MID(D662,2,5))),"")</f>
        <v/>
      </c>
      <c r="J662" s="28">
        <f>IF(OR(H662="",I662=""),"",IF(H662&gt;=I662,"Pass","Fail"))</f>
        <v/>
      </c>
    </row>
    <row r="663">
      <c r="A663" s="31" t="n"/>
      <c r="B663" s="26" t="n"/>
      <c r="C663" s="26" t="n"/>
      <c r="D663" s="26" t="n"/>
      <c r="E663" s="31" t="n"/>
      <c r="F663" s="24">
        <f>IF(OR(A663="",E663=""),"",E663-A663)</f>
        <v/>
      </c>
      <c r="G663" s="27" t="n"/>
      <c r="H663" s="33">
        <f>IF(G663="","",ROUND(G663*1000/22500,2))</f>
        <v/>
      </c>
      <c r="I663" s="33">
        <f>IFERROR(IF(D663="","",VALUE(MID(D663,2,5))),"")</f>
        <v/>
      </c>
      <c r="J663" s="28">
        <f>IF(OR(H663="",I663=""),"",IF(H663&gt;=I663,"Pass","Fail"))</f>
        <v/>
      </c>
    </row>
    <row r="664">
      <c r="A664" s="31" t="n"/>
      <c r="B664" s="26" t="n"/>
      <c r="C664" s="26" t="n"/>
      <c r="D664" s="26" t="n"/>
      <c r="E664" s="31" t="n"/>
      <c r="F664" s="24">
        <f>IF(OR(A664="",E664=""),"",E664-A664)</f>
        <v/>
      </c>
      <c r="G664" s="27" t="n"/>
      <c r="H664" s="33">
        <f>IF(G664="","",ROUND(G664*1000/22500,2))</f>
        <v/>
      </c>
      <c r="I664" s="33">
        <f>IFERROR(IF(D664="","",VALUE(MID(D664,2,5))),"")</f>
        <v/>
      </c>
      <c r="J664" s="28">
        <f>IF(OR(H664="",I664=""),"",IF(H664&gt;=I664,"Pass","Fail"))</f>
        <v/>
      </c>
    </row>
    <row r="665">
      <c r="A665" s="31" t="n"/>
      <c r="B665" s="26" t="n"/>
      <c r="C665" s="26" t="n"/>
      <c r="D665" s="26" t="n"/>
      <c r="E665" s="31" t="n"/>
      <c r="F665" s="24">
        <f>IF(OR(A665="",E665=""),"",E665-A665)</f>
        <v/>
      </c>
      <c r="G665" s="27" t="n"/>
      <c r="H665" s="33">
        <f>IF(G665="","",ROUND(G665*1000/22500,2))</f>
        <v/>
      </c>
      <c r="I665" s="33">
        <f>IFERROR(IF(D665="","",VALUE(MID(D665,2,5))),"")</f>
        <v/>
      </c>
      <c r="J665" s="28">
        <f>IF(OR(H665="",I665=""),"",IF(H665&gt;=I665,"Pass","Fail"))</f>
        <v/>
      </c>
    </row>
    <row r="666">
      <c r="A666" s="31" t="n"/>
      <c r="B666" s="26" t="n"/>
      <c r="C666" s="26" t="n"/>
      <c r="D666" s="26" t="n"/>
      <c r="E666" s="31" t="n"/>
      <c r="F666" s="24">
        <f>IF(OR(A666="",E666=""),"",E666-A666)</f>
        <v/>
      </c>
      <c r="G666" s="27" t="n"/>
      <c r="H666" s="33">
        <f>IF(G666="","",ROUND(G666*1000/22500,2))</f>
        <v/>
      </c>
      <c r="I666" s="33">
        <f>IFERROR(IF(D666="","",VALUE(MID(D666,2,5))),"")</f>
        <v/>
      </c>
      <c r="J666" s="28">
        <f>IF(OR(H666="",I666=""),"",IF(H666&gt;=I666,"Pass","Fail"))</f>
        <v/>
      </c>
    </row>
    <row r="667">
      <c r="A667" s="31" t="n"/>
      <c r="B667" s="26" t="n"/>
      <c r="C667" s="26" t="n"/>
      <c r="D667" s="26" t="n"/>
      <c r="E667" s="31" t="n"/>
      <c r="F667" s="24">
        <f>IF(OR(A667="",E667=""),"",E667-A667)</f>
        <v/>
      </c>
      <c r="G667" s="27" t="n"/>
      <c r="H667" s="33">
        <f>IF(G667="","",ROUND(G667*1000/22500,2))</f>
        <v/>
      </c>
      <c r="I667" s="33">
        <f>IFERROR(IF(D667="","",VALUE(MID(D667,2,5))),"")</f>
        <v/>
      </c>
      <c r="J667" s="28">
        <f>IF(OR(H667="",I667=""),"",IF(H667&gt;=I667,"Pass","Fail"))</f>
        <v/>
      </c>
    </row>
    <row r="668">
      <c r="A668" s="31" t="n"/>
      <c r="B668" s="26" t="n"/>
      <c r="C668" s="26" t="n"/>
      <c r="D668" s="26" t="n"/>
      <c r="E668" s="31" t="n"/>
      <c r="F668" s="24">
        <f>IF(OR(A668="",E668=""),"",E668-A668)</f>
        <v/>
      </c>
      <c r="G668" s="27" t="n"/>
      <c r="H668" s="33">
        <f>IF(G668="","",ROUND(G668*1000/22500,2))</f>
        <v/>
      </c>
      <c r="I668" s="33">
        <f>IFERROR(IF(D668="","",VALUE(MID(D668,2,5))),"")</f>
        <v/>
      </c>
      <c r="J668" s="28">
        <f>IF(OR(H668="",I668=""),"",IF(H668&gt;=I668,"Pass","Fail"))</f>
        <v/>
      </c>
    </row>
    <row r="669">
      <c r="A669" s="31" t="n"/>
      <c r="B669" s="26" t="n"/>
      <c r="C669" s="26" t="n"/>
      <c r="D669" s="26" t="n"/>
      <c r="E669" s="31" t="n"/>
      <c r="F669" s="24">
        <f>IF(OR(A669="",E669=""),"",E669-A669)</f>
        <v/>
      </c>
      <c r="G669" s="27" t="n"/>
      <c r="H669" s="33">
        <f>IF(G669="","",ROUND(G669*1000/22500,2))</f>
        <v/>
      </c>
      <c r="I669" s="33">
        <f>IFERROR(IF(D669="","",VALUE(MID(D669,2,5))),"")</f>
        <v/>
      </c>
      <c r="J669" s="28">
        <f>IF(OR(H669="",I669=""),"",IF(H669&gt;=I669,"Pass","Fail"))</f>
        <v/>
      </c>
    </row>
    <row r="670">
      <c r="A670" s="31" t="n"/>
      <c r="B670" s="26" t="n"/>
      <c r="C670" s="26" t="n"/>
      <c r="D670" s="26" t="n"/>
      <c r="E670" s="31" t="n"/>
      <c r="F670" s="24">
        <f>IF(OR(A670="",E670=""),"",E670-A670)</f>
        <v/>
      </c>
      <c r="G670" s="27" t="n"/>
      <c r="H670" s="33">
        <f>IF(G670="","",ROUND(G670*1000/22500,2))</f>
        <v/>
      </c>
      <c r="I670" s="33">
        <f>IFERROR(IF(D670="","",VALUE(MID(D670,2,5))),"")</f>
        <v/>
      </c>
      <c r="J670" s="28">
        <f>IF(OR(H670="",I670=""),"",IF(H670&gt;=I670,"Pass","Fail"))</f>
        <v/>
      </c>
    </row>
    <row r="671">
      <c r="A671" s="31" t="n"/>
      <c r="B671" s="26" t="n"/>
      <c r="C671" s="26" t="n"/>
      <c r="D671" s="26" t="n"/>
      <c r="E671" s="31" t="n"/>
      <c r="F671" s="24">
        <f>IF(OR(A671="",E671=""),"",E671-A671)</f>
        <v/>
      </c>
      <c r="G671" s="27" t="n"/>
      <c r="H671" s="33">
        <f>IF(G671="","",ROUND(G671*1000/22500,2))</f>
        <v/>
      </c>
      <c r="I671" s="33">
        <f>IFERROR(IF(D671="","",VALUE(MID(D671,2,5))),"")</f>
        <v/>
      </c>
      <c r="J671" s="28">
        <f>IF(OR(H671="",I671=""),"",IF(H671&gt;=I671,"Pass","Fail"))</f>
        <v/>
      </c>
    </row>
    <row r="672">
      <c r="A672" s="31" t="n"/>
      <c r="B672" s="26" t="n"/>
      <c r="C672" s="26" t="n"/>
      <c r="D672" s="26" t="n"/>
      <c r="E672" s="31" t="n"/>
      <c r="F672" s="24">
        <f>IF(OR(A672="",E672=""),"",E672-A672)</f>
        <v/>
      </c>
      <c r="G672" s="27" t="n"/>
      <c r="H672" s="33">
        <f>IF(G672="","",ROUND(G672*1000/22500,2))</f>
        <v/>
      </c>
      <c r="I672" s="33">
        <f>IFERROR(IF(D672="","",VALUE(MID(D672,2,5))),"")</f>
        <v/>
      </c>
      <c r="J672" s="28">
        <f>IF(OR(H672="",I672=""),"",IF(H672&gt;=I672,"Pass","Fail"))</f>
        <v/>
      </c>
    </row>
    <row r="673">
      <c r="A673" s="31" t="n"/>
      <c r="B673" s="26" t="n"/>
      <c r="C673" s="26" t="n"/>
      <c r="D673" s="26" t="n"/>
      <c r="E673" s="31" t="n"/>
      <c r="F673" s="24">
        <f>IF(OR(A673="",E673=""),"",E673-A673)</f>
        <v/>
      </c>
      <c r="G673" s="27" t="n"/>
      <c r="H673" s="33">
        <f>IF(G673="","",ROUND(G673*1000/22500,2))</f>
        <v/>
      </c>
      <c r="I673" s="33">
        <f>IFERROR(IF(D673="","",VALUE(MID(D673,2,5))),"")</f>
        <v/>
      </c>
      <c r="J673" s="28">
        <f>IF(OR(H673="",I673=""),"",IF(H673&gt;=I673,"Pass","Fail"))</f>
        <v/>
      </c>
    </row>
    <row r="674">
      <c r="A674" s="31" t="n"/>
      <c r="B674" s="26" t="n"/>
      <c r="C674" s="26" t="n"/>
      <c r="D674" s="26" t="n"/>
      <c r="E674" s="31" t="n"/>
      <c r="F674" s="24">
        <f>IF(OR(A674="",E674=""),"",E674-A674)</f>
        <v/>
      </c>
      <c r="G674" s="27" t="n"/>
      <c r="H674" s="33">
        <f>IF(G674="","",ROUND(G674*1000/22500,2))</f>
        <v/>
      </c>
      <c r="I674" s="33">
        <f>IFERROR(IF(D674="","",VALUE(MID(D674,2,5))),"")</f>
        <v/>
      </c>
      <c r="J674" s="28">
        <f>IF(OR(H674="",I674=""),"",IF(H674&gt;=I674,"Pass","Fail"))</f>
        <v/>
      </c>
    </row>
    <row r="675">
      <c r="A675" s="31" t="n"/>
      <c r="B675" s="26" t="n"/>
      <c r="C675" s="26" t="n"/>
      <c r="D675" s="26" t="n"/>
      <c r="E675" s="31" t="n"/>
      <c r="F675" s="24">
        <f>IF(OR(A675="",E675=""),"",E675-A675)</f>
        <v/>
      </c>
      <c r="G675" s="27" t="n"/>
      <c r="H675" s="33">
        <f>IF(G675="","",ROUND(G675*1000/22500,2))</f>
        <v/>
      </c>
      <c r="I675" s="33">
        <f>IFERROR(IF(D675="","",VALUE(MID(D675,2,5))),"")</f>
        <v/>
      </c>
      <c r="J675" s="28">
        <f>IF(OR(H675="",I675=""),"",IF(H675&gt;=I675,"Pass","Fail"))</f>
        <v/>
      </c>
    </row>
    <row r="676">
      <c r="A676" s="31" t="n"/>
      <c r="B676" s="26" t="n"/>
      <c r="C676" s="26" t="n"/>
      <c r="D676" s="26" t="n"/>
      <c r="E676" s="31" t="n"/>
      <c r="F676" s="24">
        <f>IF(OR(A676="",E676=""),"",E676-A676)</f>
        <v/>
      </c>
      <c r="G676" s="27" t="n"/>
      <c r="H676" s="33">
        <f>IF(G676="","",ROUND(G676*1000/22500,2))</f>
        <v/>
      </c>
      <c r="I676" s="33">
        <f>IFERROR(IF(D676="","",VALUE(MID(D676,2,5))),"")</f>
        <v/>
      </c>
      <c r="J676" s="28">
        <f>IF(OR(H676="",I676=""),"",IF(H676&gt;=I676,"Pass","Fail"))</f>
        <v/>
      </c>
    </row>
    <row r="677">
      <c r="A677" s="31" t="n"/>
      <c r="B677" s="26" t="n"/>
      <c r="C677" s="26" t="n"/>
      <c r="D677" s="26" t="n"/>
      <c r="E677" s="31" t="n"/>
      <c r="F677" s="24">
        <f>IF(OR(A677="",E677=""),"",E677-A677)</f>
        <v/>
      </c>
      <c r="G677" s="27" t="n"/>
      <c r="H677" s="33">
        <f>IF(G677="","",ROUND(G677*1000/22500,2))</f>
        <v/>
      </c>
      <c r="I677" s="33">
        <f>IFERROR(IF(D677="","",VALUE(MID(D677,2,5))),"")</f>
        <v/>
      </c>
      <c r="J677" s="28">
        <f>IF(OR(H677="",I677=""),"",IF(H677&gt;=I677,"Pass","Fail"))</f>
        <v/>
      </c>
    </row>
    <row r="678">
      <c r="A678" s="31" t="n"/>
      <c r="B678" s="26" t="n"/>
      <c r="C678" s="26" t="n"/>
      <c r="D678" s="26" t="n"/>
      <c r="E678" s="31" t="n"/>
      <c r="F678" s="24">
        <f>IF(OR(A678="",E678=""),"",E678-A678)</f>
        <v/>
      </c>
      <c r="G678" s="27" t="n"/>
      <c r="H678" s="33">
        <f>IF(G678="","",ROUND(G678*1000/22500,2))</f>
        <v/>
      </c>
      <c r="I678" s="33">
        <f>IFERROR(IF(D678="","",VALUE(MID(D678,2,5))),"")</f>
        <v/>
      </c>
      <c r="J678" s="28">
        <f>IF(OR(H678="",I678=""),"",IF(H678&gt;=I678,"Pass","Fail"))</f>
        <v/>
      </c>
    </row>
    <row r="679">
      <c r="A679" s="31" t="n"/>
      <c r="B679" s="26" t="n"/>
      <c r="C679" s="26" t="n"/>
      <c r="D679" s="26" t="n"/>
      <c r="E679" s="31" t="n"/>
      <c r="F679" s="24">
        <f>IF(OR(A679="",E679=""),"",E679-A679)</f>
        <v/>
      </c>
      <c r="G679" s="27" t="n"/>
      <c r="H679" s="33">
        <f>IF(G679="","",ROUND(G679*1000/22500,2))</f>
        <v/>
      </c>
      <c r="I679" s="33">
        <f>IFERROR(IF(D679="","",VALUE(MID(D679,2,5))),"")</f>
        <v/>
      </c>
      <c r="J679" s="28">
        <f>IF(OR(H679="",I679=""),"",IF(H679&gt;=I679,"Pass","Fail"))</f>
        <v/>
      </c>
    </row>
    <row r="680">
      <c r="A680" s="31" t="n"/>
      <c r="B680" s="26" t="n"/>
      <c r="C680" s="26" t="n"/>
      <c r="D680" s="26" t="n"/>
      <c r="E680" s="31" t="n"/>
      <c r="F680" s="24">
        <f>IF(OR(A680="",E680=""),"",E680-A680)</f>
        <v/>
      </c>
      <c r="G680" s="27" t="n"/>
      <c r="H680" s="33">
        <f>IF(G680="","",ROUND(G680*1000/22500,2))</f>
        <v/>
      </c>
      <c r="I680" s="33">
        <f>IFERROR(IF(D680="","",VALUE(MID(D680,2,5))),"")</f>
        <v/>
      </c>
      <c r="J680" s="28">
        <f>IF(OR(H680="",I680=""),"",IF(H680&gt;=I680,"Pass","Fail"))</f>
        <v/>
      </c>
    </row>
    <row r="681">
      <c r="A681" s="31" t="n"/>
      <c r="B681" s="26" t="n"/>
      <c r="C681" s="26" t="n"/>
      <c r="D681" s="26" t="n"/>
      <c r="E681" s="31" t="n"/>
      <c r="F681" s="24">
        <f>IF(OR(A681="",E681=""),"",E681-A681)</f>
        <v/>
      </c>
      <c r="G681" s="27" t="n"/>
      <c r="H681" s="33">
        <f>IF(G681="","",ROUND(G681*1000/22500,2))</f>
        <v/>
      </c>
      <c r="I681" s="33">
        <f>IFERROR(IF(D681="","",VALUE(MID(D681,2,5))),"")</f>
        <v/>
      </c>
      <c r="J681" s="28">
        <f>IF(OR(H681="",I681=""),"",IF(H681&gt;=I681,"Pass","Fail"))</f>
        <v/>
      </c>
    </row>
    <row r="682">
      <c r="A682" s="31" t="n"/>
      <c r="B682" s="26" t="n"/>
      <c r="C682" s="26" t="n"/>
      <c r="D682" s="26" t="n"/>
      <c r="E682" s="31" t="n"/>
      <c r="F682" s="24">
        <f>IF(OR(A682="",E682=""),"",E682-A682)</f>
        <v/>
      </c>
      <c r="G682" s="27" t="n"/>
      <c r="H682" s="33">
        <f>IF(G682="","",ROUND(G682*1000/22500,2))</f>
        <v/>
      </c>
      <c r="I682" s="33">
        <f>IFERROR(IF(D682="","",VALUE(MID(D682,2,5))),"")</f>
        <v/>
      </c>
      <c r="J682" s="28">
        <f>IF(OR(H682="",I682=""),"",IF(H682&gt;=I682,"Pass","Fail"))</f>
        <v/>
      </c>
    </row>
    <row r="683">
      <c r="A683" s="31" t="n"/>
      <c r="B683" s="26" t="n"/>
      <c r="C683" s="26" t="n"/>
      <c r="D683" s="26" t="n"/>
      <c r="E683" s="31" t="n"/>
      <c r="F683" s="24">
        <f>IF(OR(A683="",E683=""),"",E683-A683)</f>
        <v/>
      </c>
      <c r="G683" s="27" t="n"/>
      <c r="H683" s="33">
        <f>IF(G683="","",ROUND(G683*1000/22500,2))</f>
        <v/>
      </c>
      <c r="I683" s="33">
        <f>IFERROR(IF(D683="","",VALUE(MID(D683,2,5))),"")</f>
        <v/>
      </c>
      <c r="J683" s="28">
        <f>IF(OR(H683="",I683=""),"",IF(H683&gt;=I683,"Pass","Fail"))</f>
        <v/>
      </c>
    </row>
    <row r="684">
      <c r="A684" s="31" t="n"/>
      <c r="B684" s="26" t="n"/>
      <c r="C684" s="26" t="n"/>
      <c r="D684" s="26" t="n"/>
      <c r="E684" s="31" t="n"/>
      <c r="F684" s="24">
        <f>IF(OR(A684="",E684=""),"",E684-A684)</f>
        <v/>
      </c>
      <c r="G684" s="27" t="n"/>
      <c r="H684" s="33">
        <f>IF(G684="","",ROUND(G684*1000/22500,2))</f>
        <v/>
      </c>
      <c r="I684" s="33">
        <f>IFERROR(IF(D684="","",VALUE(MID(D684,2,5))),"")</f>
        <v/>
      </c>
      <c r="J684" s="28">
        <f>IF(OR(H684="",I684=""),"",IF(H684&gt;=I684,"Pass","Fail"))</f>
        <v/>
      </c>
    </row>
    <row r="685">
      <c r="A685" s="31" t="n"/>
      <c r="B685" s="26" t="n"/>
      <c r="C685" s="26" t="n"/>
      <c r="D685" s="26" t="n"/>
      <c r="E685" s="31" t="n"/>
      <c r="F685" s="24">
        <f>IF(OR(A685="",E685=""),"",E685-A685)</f>
        <v/>
      </c>
      <c r="G685" s="27" t="n"/>
      <c r="H685" s="33">
        <f>IF(G685="","",ROUND(G685*1000/22500,2))</f>
        <v/>
      </c>
      <c r="I685" s="33">
        <f>IFERROR(IF(D685="","",VALUE(MID(D685,2,5))),"")</f>
        <v/>
      </c>
      <c r="J685" s="28">
        <f>IF(OR(H685="",I685=""),"",IF(H685&gt;=I685,"Pass","Fail"))</f>
        <v/>
      </c>
    </row>
    <row r="686">
      <c r="A686" s="31" t="n"/>
      <c r="B686" s="26" t="n"/>
      <c r="C686" s="26" t="n"/>
      <c r="D686" s="26" t="n"/>
      <c r="E686" s="31" t="n"/>
      <c r="F686" s="24">
        <f>IF(OR(A686="",E686=""),"",E686-A686)</f>
        <v/>
      </c>
      <c r="G686" s="27" t="n"/>
      <c r="H686" s="33">
        <f>IF(G686="","",ROUND(G686*1000/22500,2))</f>
        <v/>
      </c>
      <c r="I686" s="33">
        <f>IFERROR(IF(D686="","",VALUE(MID(D686,2,5))),"")</f>
        <v/>
      </c>
      <c r="J686" s="28">
        <f>IF(OR(H686="",I686=""),"",IF(H686&gt;=I686,"Pass","Fail"))</f>
        <v/>
      </c>
    </row>
    <row r="687">
      <c r="A687" s="31" t="n"/>
      <c r="B687" s="26" t="n"/>
      <c r="C687" s="26" t="n"/>
      <c r="D687" s="26" t="n"/>
      <c r="E687" s="31" t="n"/>
      <c r="F687" s="24">
        <f>IF(OR(A687="",E687=""),"",E687-A687)</f>
        <v/>
      </c>
      <c r="G687" s="27" t="n"/>
      <c r="H687" s="33">
        <f>IF(G687="","",ROUND(G687*1000/22500,2))</f>
        <v/>
      </c>
      <c r="I687" s="33">
        <f>IFERROR(IF(D687="","",VALUE(MID(D687,2,5))),"")</f>
        <v/>
      </c>
      <c r="J687" s="28">
        <f>IF(OR(H687="",I687=""),"",IF(H687&gt;=I687,"Pass","Fail"))</f>
        <v/>
      </c>
    </row>
    <row r="688">
      <c r="A688" s="31" t="n"/>
      <c r="B688" s="26" t="n"/>
      <c r="C688" s="26" t="n"/>
      <c r="D688" s="26" t="n"/>
      <c r="E688" s="31" t="n"/>
      <c r="F688" s="24">
        <f>IF(OR(A688="",E688=""),"",E688-A688)</f>
        <v/>
      </c>
      <c r="G688" s="27" t="n"/>
      <c r="H688" s="33">
        <f>IF(G688="","",ROUND(G688*1000/22500,2))</f>
        <v/>
      </c>
      <c r="I688" s="33">
        <f>IFERROR(IF(D688="","",VALUE(MID(D688,2,5))),"")</f>
        <v/>
      </c>
      <c r="J688" s="28">
        <f>IF(OR(H688="",I688=""),"",IF(H688&gt;=I688,"Pass","Fail"))</f>
        <v/>
      </c>
    </row>
    <row r="689">
      <c r="A689" s="31" t="n"/>
      <c r="B689" s="26" t="n"/>
      <c r="C689" s="26" t="n"/>
      <c r="D689" s="26" t="n"/>
      <c r="E689" s="31" t="n"/>
      <c r="F689" s="24">
        <f>IF(OR(A689="",E689=""),"",E689-A689)</f>
        <v/>
      </c>
      <c r="G689" s="27" t="n"/>
      <c r="H689" s="33">
        <f>IF(G689="","",ROUND(G689*1000/22500,2))</f>
        <v/>
      </c>
      <c r="I689" s="33">
        <f>IFERROR(IF(D689="","",VALUE(MID(D689,2,5))),"")</f>
        <v/>
      </c>
      <c r="J689" s="28">
        <f>IF(OR(H689="",I689=""),"",IF(H689&gt;=I689,"Pass","Fail"))</f>
        <v/>
      </c>
    </row>
    <row r="690">
      <c r="A690" s="31" t="n"/>
      <c r="B690" s="26" t="n"/>
      <c r="C690" s="26" t="n"/>
      <c r="D690" s="26" t="n"/>
      <c r="E690" s="31" t="n"/>
      <c r="F690" s="24">
        <f>IF(OR(A690="",E690=""),"",E690-A690)</f>
        <v/>
      </c>
      <c r="G690" s="27" t="n"/>
      <c r="H690" s="33">
        <f>IF(G690="","",ROUND(G690*1000/22500,2))</f>
        <v/>
      </c>
      <c r="I690" s="33">
        <f>IFERROR(IF(D690="","",VALUE(MID(D690,2,5))),"")</f>
        <v/>
      </c>
      <c r="J690" s="28">
        <f>IF(OR(H690="",I690=""),"",IF(H690&gt;=I690,"Pass","Fail"))</f>
        <v/>
      </c>
    </row>
    <row r="691">
      <c r="A691" s="31" t="n"/>
      <c r="B691" s="26" t="n"/>
      <c r="C691" s="26" t="n"/>
      <c r="D691" s="26" t="n"/>
      <c r="E691" s="31" t="n"/>
      <c r="F691" s="24">
        <f>IF(OR(A691="",E691=""),"",E691-A691)</f>
        <v/>
      </c>
      <c r="G691" s="27" t="n"/>
      <c r="H691" s="33">
        <f>IF(G691="","",ROUND(G691*1000/22500,2))</f>
        <v/>
      </c>
      <c r="I691" s="33">
        <f>IFERROR(IF(D691="","",VALUE(MID(D691,2,5))),"")</f>
        <v/>
      </c>
      <c r="J691" s="28">
        <f>IF(OR(H691="",I691=""),"",IF(H691&gt;=I691,"Pass","Fail"))</f>
        <v/>
      </c>
    </row>
    <row r="692">
      <c r="A692" s="31" t="n"/>
      <c r="B692" s="26" t="n"/>
      <c r="C692" s="26" t="n"/>
      <c r="D692" s="26" t="n"/>
      <c r="E692" s="31" t="n"/>
      <c r="F692" s="24">
        <f>IF(OR(A692="",E692=""),"",E692-A692)</f>
        <v/>
      </c>
      <c r="G692" s="27" t="n"/>
      <c r="H692" s="33">
        <f>IF(G692="","",ROUND(G692*1000/22500,2))</f>
        <v/>
      </c>
      <c r="I692" s="33">
        <f>IFERROR(IF(D692="","",VALUE(MID(D692,2,5))),"")</f>
        <v/>
      </c>
      <c r="J692" s="28">
        <f>IF(OR(H692="",I692=""),"",IF(H692&gt;=I692,"Pass","Fail"))</f>
        <v/>
      </c>
    </row>
    <row r="693">
      <c r="A693" s="31" t="n"/>
      <c r="B693" s="26" t="n"/>
      <c r="C693" s="26" t="n"/>
      <c r="D693" s="26" t="n"/>
      <c r="E693" s="31" t="n"/>
      <c r="F693" s="24">
        <f>IF(OR(A693="",E693=""),"",E693-A693)</f>
        <v/>
      </c>
      <c r="G693" s="27" t="n"/>
      <c r="H693" s="33">
        <f>IF(G693="","",ROUND(G693*1000/22500,2))</f>
        <v/>
      </c>
      <c r="I693" s="33">
        <f>IFERROR(IF(D693="","",VALUE(MID(D693,2,5))),"")</f>
        <v/>
      </c>
      <c r="J693" s="28">
        <f>IF(OR(H693="",I693=""),"",IF(H693&gt;=I693,"Pass","Fail"))</f>
        <v/>
      </c>
    </row>
    <row r="694">
      <c r="A694" s="31" t="n"/>
      <c r="B694" s="26" t="n"/>
      <c r="C694" s="26" t="n"/>
      <c r="D694" s="26" t="n"/>
      <c r="E694" s="31" t="n"/>
      <c r="F694" s="24">
        <f>IF(OR(A694="",E694=""),"",E694-A694)</f>
        <v/>
      </c>
      <c r="G694" s="27" t="n"/>
      <c r="H694" s="33">
        <f>IF(G694="","",ROUND(G694*1000/22500,2))</f>
        <v/>
      </c>
      <c r="I694" s="33">
        <f>IFERROR(IF(D694="","",VALUE(MID(D694,2,5))),"")</f>
        <v/>
      </c>
      <c r="J694" s="28">
        <f>IF(OR(H694="",I694=""),"",IF(H694&gt;=I694,"Pass","Fail"))</f>
        <v/>
      </c>
    </row>
    <row r="695">
      <c r="A695" s="31" t="n"/>
      <c r="B695" s="26" t="n"/>
      <c r="C695" s="26" t="n"/>
      <c r="D695" s="26" t="n"/>
      <c r="E695" s="31" t="n"/>
      <c r="F695" s="24">
        <f>IF(OR(A695="",E695=""),"",E695-A695)</f>
        <v/>
      </c>
      <c r="G695" s="27" t="n"/>
      <c r="H695" s="33">
        <f>IF(G695="","",ROUND(G695*1000/22500,2))</f>
        <v/>
      </c>
      <c r="I695" s="33">
        <f>IFERROR(IF(D695="","",VALUE(MID(D695,2,5))),"")</f>
        <v/>
      </c>
      <c r="J695" s="28">
        <f>IF(OR(H695="",I695=""),"",IF(H695&gt;=I695,"Pass","Fail"))</f>
        <v/>
      </c>
    </row>
    <row r="696">
      <c r="A696" s="31" t="n"/>
      <c r="B696" s="26" t="n"/>
      <c r="C696" s="26" t="n"/>
      <c r="D696" s="26" t="n"/>
      <c r="E696" s="31" t="n"/>
      <c r="F696" s="24">
        <f>IF(OR(A696="",E696=""),"",E696-A696)</f>
        <v/>
      </c>
      <c r="G696" s="27" t="n"/>
      <c r="H696" s="33">
        <f>IF(G696="","",ROUND(G696*1000/22500,2))</f>
        <v/>
      </c>
      <c r="I696" s="33">
        <f>IFERROR(IF(D696="","",VALUE(MID(D696,2,5))),"")</f>
        <v/>
      </c>
      <c r="J696" s="28">
        <f>IF(OR(H696="",I696=""),"",IF(H696&gt;=I696,"Pass","Fail"))</f>
        <v/>
      </c>
    </row>
    <row r="697">
      <c r="A697" s="31" t="n"/>
      <c r="B697" s="26" t="n"/>
      <c r="C697" s="26" t="n"/>
      <c r="D697" s="26" t="n"/>
      <c r="E697" s="31" t="n"/>
      <c r="F697" s="24">
        <f>IF(OR(A697="",E697=""),"",E697-A697)</f>
        <v/>
      </c>
      <c r="G697" s="27" t="n"/>
      <c r="H697" s="33">
        <f>IF(G697="","",ROUND(G697*1000/22500,2))</f>
        <v/>
      </c>
      <c r="I697" s="33">
        <f>IFERROR(IF(D697="","",VALUE(MID(D697,2,5))),"")</f>
        <v/>
      </c>
      <c r="J697" s="28">
        <f>IF(OR(H697="",I697=""),"",IF(H697&gt;=I697,"Pass","Fail"))</f>
        <v/>
      </c>
    </row>
    <row r="698">
      <c r="A698" s="31" t="n"/>
      <c r="B698" s="26" t="n"/>
      <c r="C698" s="26" t="n"/>
      <c r="D698" s="26" t="n"/>
      <c r="E698" s="31" t="n"/>
      <c r="F698" s="24">
        <f>IF(OR(A698="",E698=""),"",E698-A698)</f>
        <v/>
      </c>
      <c r="G698" s="27" t="n"/>
      <c r="H698" s="33">
        <f>IF(G698="","",ROUND(G698*1000/22500,2))</f>
        <v/>
      </c>
      <c r="I698" s="33">
        <f>IFERROR(IF(D698="","",VALUE(MID(D698,2,5))),"")</f>
        <v/>
      </c>
      <c r="J698" s="28">
        <f>IF(OR(H698="",I698=""),"",IF(H698&gt;=I698,"Pass","Fail"))</f>
        <v/>
      </c>
    </row>
    <row r="699">
      <c r="A699" s="31" t="n"/>
      <c r="B699" s="26" t="n"/>
      <c r="C699" s="26" t="n"/>
      <c r="D699" s="26" t="n"/>
      <c r="E699" s="31" t="n"/>
      <c r="F699" s="24">
        <f>IF(OR(A699="",E699=""),"",E699-A699)</f>
        <v/>
      </c>
      <c r="G699" s="27" t="n"/>
      <c r="H699" s="33">
        <f>IF(G699="","",ROUND(G699*1000/22500,2))</f>
        <v/>
      </c>
      <c r="I699" s="33">
        <f>IFERROR(IF(D699="","",VALUE(MID(D699,2,5))),"")</f>
        <v/>
      </c>
      <c r="J699" s="28">
        <f>IF(OR(H699="",I699=""),"",IF(H699&gt;=I699,"Pass","Fail"))</f>
        <v/>
      </c>
    </row>
    <row r="700">
      <c r="A700" s="31" t="n"/>
      <c r="B700" s="26" t="n"/>
      <c r="C700" s="26" t="n"/>
      <c r="D700" s="26" t="n"/>
      <c r="E700" s="31" t="n"/>
      <c r="F700" s="24">
        <f>IF(OR(A700="",E700=""),"",E700-A700)</f>
        <v/>
      </c>
      <c r="G700" s="27" t="n"/>
      <c r="H700" s="33">
        <f>IF(G700="","",ROUND(G700*1000/22500,2))</f>
        <v/>
      </c>
      <c r="I700" s="33">
        <f>IFERROR(IF(D700="","",VALUE(MID(D700,2,5))),"")</f>
        <v/>
      </c>
      <c r="J700" s="28">
        <f>IF(OR(H700="",I700=""),"",IF(H700&gt;=I700,"Pass","Fail"))</f>
        <v/>
      </c>
    </row>
    <row r="701">
      <c r="A701" s="31" t="n"/>
      <c r="B701" s="26" t="n"/>
      <c r="C701" s="26" t="n"/>
      <c r="D701" s="26" t="n"/>
      <c r="E701" s="31" t="n"/>
      <c r="F701" s="24">
        <f>IF(OR(A701="",E701=""),"",E701-A701)</f>
        <v/>
      </c>
      <c r="G701" s="27" t="n"/>
      <c r="H701" s="33">
        <f>IF(G701="","",ROUND(G701*1000/22500,2))</f>
        <v/>
      </c>
      <c r="I701" s="33">
        <f>IFERROR(IF(D701="","",VALUE(MID(D701,2,5))),"")</f>
        <v/>
      </c>
      <c r="J701" s="28">
        <f>IF(OR(H701="",I701=""),"",IF(H701&gt;=I701,"Pass","Fail"))</f>
        <v/>
      </c>
    </row>
    <row r="702">
      <c r="A702" s="31" t="n"/>
      <c r="B702" s="26" t="n"/>
      <c r="C702" s="26" t="n"/>
      <c r="D702" s="26" t="n"/>
      <c r="E702" s="31" t="n"/>
      <c r="F702" s="24">
        <f>IF(OR(A702="",E702=""),"",E702-A702)</f>
        <v/>
      </c>
      <c r="G702" s="27" t="n"/>
      <c r="H702" s="33">
        <f>IF(G702="","",ROUND(G702*1000/22500,2))</f>
        <v/>
      </c>
      <c r="I702" s="33">
        <f>IFERROR(IF(D702="","",VALUE(MID(D702,2,5))),"")</f>
        <v/>
      </c>
      <c r="J702" s="28">
        <f>IF(OR(H702="",I702=""),"",IF(H702&gt;=I702,"Pass","Fail"))</f>
        <v/>
      </c>
    </row>
    <row r="703">
      <c r="A703" s="31" t="n"/>
      <c r="B703" s="26" t="n"/>
      <c r="C703" s="26" t="n"/>
      <c r="D703" s="26" t="n"/>
      <c r="E703" s="31" t="n"/>
      <c r="F703" s="24">
        <f>IF(OR(A703="",E703=""),"",E703-A703)</f>
        <v/>
      </c>
      <c r="G703" s="27" t="n"/>
      <c r="H703" s="33">
        <f>IF(G703="","",ROUND(G703*1000/22500,2))</f>
        <v/>
      </c>
      <c r="I703" s="33">
        <f>IFERROR(IF(D703="","",VALUE(MID(D703,2,5))),"")</f>
        <v/>
      </c>
      <c r="J703" s="28">
        <f>IF(OR(H703="",I703=""),"",IF(H703&gt;=I703,"Pass","Fail"))</f>
        <v/>
      </c>
    </row>
    <row r="704">
      <c r="A704" s="31" t="n"/>
      <c r="B704" s="26" t="n"/>
      <c r="C704" s="26" t="n"/>
      <c r="D704" s="26" t="n"/>
      <c r="E704" s="31" t="n"/>
      <c r="F704" s="24">
        <f>IF(OR(A704="",E704=""),"",E704-A704)</f>
        <v/>
      </c>
      <c r="G704" s="27" t="n"/>
      <c r="H704" s="33">
        <f>IF(G704="","",ROUND(G704*1000/22500,2))</f>
        <v/>
      </c>
      <c r="I704" s="33">
        <f>IFERROR(IF(D704="","",VALUE(MID(D704,2,5))),"")</f>
        <v/>
      </c>
      <c r="J704" s="28">
        <f>IF(OR(H704="",I704=""),"",IF(H704&gt;=I704,"Pass","Fail"))</f>
        <v/>
      </c>
    </row>
    <row r="705">
      <c r="A705" s="31" t="n"/>
      <c r="B705" s="26" t="n"/>
      <c r="C705" s="26" t="n"/>
      <c r="D705" s="26" t="n"/>
      <c r="E705" s="31" t="n"/>
      <c r="F705" s="24">
        <f>IF(OR(A705="",E705=""),"",E705-A705)</f>
        <v/>
      </c>
      <c r="G705" s="27" t="n"/>
      <c r="H705" s="33">
        <f>IF(G705="","",ROUND(G705*1000/22500,2))</f>
        <v/>
      </c>
      <c r="I705" s="33">
        <f>IFERROR(IF(D705="","",VALUE(MID(D705,2,5))),"")</f>
        <v/>
      </c>
      <c r="J705" s="28">
        <f>IF(OR(H705="",I705=""),"",IF(H705&gt;=I705,"Pass","Fail"))</f>
        <v/>
      </c>
    </row>
    <row r="706">
      <c r="A706" s="31" t="n"/>
      <c r="B706" s="26" t="n"/>
      <c r="C706" s="26" t="n"/>
      <c r="D706" s="26" t="n"/>
      <c r="E706" s="31" t="n"/>
      <c r="F706" s="24">
        <f>IF(OR(A706="",E706=""),"",E706-A706)</f>
        <v/>
      </c>
      <c r="G706" s="27" t="n"/>
      <c r="H706" s="33">
        <f>IF(G706="","",ROUND(G706*1000/22500,2))</f>
        <v/>
      </c>
      <c r="I706" s="33">
        <f>IFERROR(IF(D706="","",VALUE(MID(D706,2,5))),"")</f>
        <v/>
      </c>
      <c r="J706" s="28">
        <f>IF(OR(H706="",I706=""),"",IF(H706&gt;=I706,"Pass","Fail"))</f>
        <v/>
      </c>
    </row>
    <row r="707">
      <c r="A707" s="31" t="n"/>
      <c r="B707" s="26" t="n"/>
      <c r="C707" s="26" t="n"/>
      <c r="D707" s="26" t="n"/>
      <c r="E707" s="31" t="n"/>
      <c r="F707" s="24">
        <f>IF(OR(A707="",E707=""),"",E707-A707)</f>
        <v/>
      </c>
      <c r="G707" s="27" t="n"/>
      <c r="H707" s="33">
        <f>IF(G707="","",ROUND(G707*1000/22500,2))</f>
        <v/>
      </c>
      <c r="I707" s="33">
        <f>IFERROR(IF(D707="","",VALUE(MID(D707,2,5))),"")</f>
        <v/>
      </c>
      <c r="J707" s="28">
        <f>IF(OR(H707="",I707=""),"",IF(H707&gt;=I707,"Pass","Fail"))</f>
        <v/>
      </c>
    </row>
    <row r="708">
      <c r="A708" s="31" t="n"/>
      <c r="B708" s="26" t="n"/>
      <c r="C708" s="26" t="n"/>
      <c r="D708" s="26" t="n"/>
      <c r="E708" s="31" t="n"/>
      <c r="F708" s="24">
        <f>IF(OR(A708="",E708=""),"",E708-A708)</f>
        <v/>
      </c>
      <c r="G708" s="27" t="n"/>
      <c r="H708" s="33">
        <f>IF(G708="","",ROUND(G708*1000/22500,2))</f>
        <v/>
      </c>
      <c r="I708" s="33">
        <f>IFERROR(IF(D708="","",VALUE(MID(D708,2,5))),"")</f>
        <v/>
      </c>
      <c r="J708" s="28">
        <f>IF(OR(H708="",I708=""),"",IF(H708&gt;=I708,"Pass","Fail"))</f>
        <v/>
      </c>
    </row>
    <row r="709">
      <c r="A709" s="31" t="n"/>
      <c r="B709" s="26" t="n"/>
      <c r="C709" s="26" t="n"/>
      <c r="D709" s="26" t="n"/>
      <c r="E709" s="31" t="n"/>
      <c r="F709" s="24">
        <f>IF(OR(A709="",E709=""),"",E709-A709)</f>
        <v/>
      </c>
      <c r="G709" s="27" t="n"/>
      <c r="H709" s="33">
        <f>IF(G709="","",ROUND(G709*1000/22500,2))</f>
        <v/>
      </c>
      <c r="I709" s="33">
        <f>IFERROR(IF(D709="","",VALUE(MID(D709,2,5))),"")</f>
        <v/>
      </c>
      <c r="J709" s="28">
        <f>IF(OR(H709="",I709=""),"",IF(H709&gt;=I709,"Pass","Fail"))</f>
        <v/>
      </c>
    </row>
    <row r="710">
      <c r="A710" s="31" t="n"/>
      <c r="B710" s="26" t="n"/>
      <c r="C710" s="26" t="n"/>
      <c r="D710" s="26" t="n"/>
      <c r="E710" s="31" t="n"/>
      <c r="F710" s="24">
        <f>IF(OR(A710="",E710=""),"",E710-A710)</f>
        <v/>
      </c>
      <c r="G710" s="27" t="n"/>
      <c r="H710" s="33">
        <f>IF(G710="","",ROUND(G710*1000/22500,2))</f>
        <v/>
      </c>
      <c r="I710" s="33">
        <f>IFERROR(IF(D710="","",VALUE(MID(D710,2,5))),"")</f>
        <v/>
      </c>
      <c r="J710" s="28">
        <f>IF(OR(H710="",I710=""),"",IF(H710&gt;=I710,"Pass","Fail"))</f>
        <v/>
      </c>
    </row>
    <row r="711">
      <c r="A711" s="31" t="n"/>
      <c r="B711" s="26" t="n"/>
      <c r="C711" s="26" t="n"/>
      <c r="D711" s="26" t="n"/>
      <c r="E711" s="31" t="n"/>
      <c r="F711" s="24">
        <f>IF(OR(A711="",E711=""),"",E711-A711)</f>
        <v/>
      </c>
      <c r="G711" s="27" t="n"/>
      <c r="H711" s="33">
        <f>IF(G711="","",ROUND(G711*1000/22500,2))</f>
        <v/>
      </c>
      <c r="I711" s="33">
        <f>IFERROR(IF(D711="","",VALUE(MID(D711,2,5))),"")</f>
        <v/>
      </c>
      <c r="J711" s="28">
        <f>IF(OR(H711="",I711=""),"",IF(H711&gt;=I711,"Pass","Fail"))</f>
        <v/>
      </c>
    </row>
    <row r="712">
      <c r="A712" s="31" t="n"/>
      <c r="B712" s="26" t="n"/>
      <c r="C712" s="26" t="n"/>
      <c r="D712" s="26" t="n"/>
      <c r="E712" s="31" t="n"/>
      <c r="F712" s="24">
        <f>IF(OR(A712="",E712=""),"",E712-A712)</f>
        <v/>
      </c>
      <c r="G712" s="27" t="n"/>
      <c r="H712" s="33">
        <f>IF(G712="","",ROUND(G712*1000/22500,2))</f>
        <v/>
      </c>
      <c r="I712" s="33">
        <f>IFERROR(IF(D712="","",VALUE(MID(D712,2,5))),"")</f>
        <v/>
      </c>
      <c r="J712" s="28">
        <f>IF(OR(H712="",I712=""),"",IF(H712&gt;=I712,"Pass","Fail"))</f>
        <v/>
      </c>
    </row>
    <row r="713">
      <c r="A713" s="31" t="n"/>
      <c r="B713" s="26" t="n"/>
      <c r="C713" s="26" t="n"/>
      <c r="D713" s="26" t="n"/>
      <c r="E713" s="31" t="n"/>
      <c r="F713" s="24">
        <f>IF(OR(A713="",E713=""),"",E713-A713)</f>
        <v/>
      </c>
      <c r="G713" s="27" t="n"/>
      <c r="H713" s="33">
        <f>IF(G713="","",ROUND(G713*1000/22500,2))</f>
        <v/>
      </c>
      <c r="I713" s="33">
        <f>IFERROR(IF(D713="","",VALUE(MID(D713,2,5))),"")</f>
        <v/>
      </c>
      <c r="J713" s="28">
        <f>IF(OR(H713="",I713=""),"",IF(H713&gt;=I713,"Pass","Fail"))</f>
        <v/>
      </c>
    </row>
    <row r="714">
      <c r="A714" s="31" t="n"/>
      <c r="B714" s="26" t="n"/>
      <c r="C714" s="26" t="n"/>
      <c r="D714" s="26" t="n"/>
      <c r="E714" s="31" t="n"/>
      <c r="F714" s="24">
        <f>IF(OR(A714="",E714=""),"",E714-A714)</f>
        <v/>
      </c>
      <c r="G714" s="27" t="n"/>
      <c r="H714" s="33">
        <f>IF(G714="","",ROUND(G714*1000/22500,2))</f>
        <v/>
      </c>
      <c r="I714" s="33">
        <f>IFERROR(IF(D714="","",VALUE(MID(D714,2,5))),"")</f>
        <v/>
      </c>
      <c r="J714" s="28">
        <f>IF(OR(H714="",I714=""),"",IF(H714&gt;=I714,"Pass","Fail"))</f>
        <v/>
      </c>
    </row>
    <row r="715">
      <c r="A715" s="31" t="n"/>
      <c r="B715" s="26" t="n"/>
      <c r="C715" s="26" t="n"/>
      <c r="D715" s="26" t="n"/>
      <c r="E715" s="31" t="n"/>
      <c r="F715" s="24">
        <f>IF(OR(A715="",E715=""),"",E715-A715)</f>
        <v/>
      </c>
      <c r="G715" s="27" t="n"/>
      <c r="H715" s="33">
        <f>IF(G715="","",ROUND(G715*1000/22500,2))</f>
        <v/>
      </c>
      <c r="I715" s="33">
        <f>IFERROR(IF(D715="","",VALUE(MID(D715,2,5))),"")</f>
        <v/>
      </c>
      <c r="J715" s="28">
        <f>IF(OR(H715="",I715=""),"",IF(H715&gt;=I715,"Pass","Fail"))</f>
        <v/>
      </c>
    </row>
    <row r="716">
      <c r="A716" s="31" t="n"/>
      <c r="B716" s="26" t="n"/>
      <c r="C716" s="26" t="n"/>
      <c r="D716" s="26" t="n"/>
      <c r="E716" s="31" t="n"/>
      <c r="F716" s="24">
        <f>IF(OR(A716="",E716=""),"",E716-A716)</f>
        <v/>
      </c>
      <c r="G716" s="27" t="n"/>
      <c r="H716" s="33">
        <f>IF(G716="","",ROUND(G716*1000/22500,2))</f>
        <v/>
      </c>
      <c r="I716" s="33">
        <f>IFERROR(IF(D716="","",VALUE(MID(D716,2,5))),"")</f>
        <v/>
      </c>
      <c r="J716" s="28">
        <f>IF(OR(H716="",I716=""),"",IF(H716&gt;=I716,"Pass","Fail"))</f>
        <v/>
      </c>
    </row>
    <row r="717">
      <c r="A717" s="31" t="n"/>
      <c r="B717" s="26" t="n"/>
      <c r="C717" s="26" t="n"/>
      <c r="D717" s="26" t="n"/>
      <c r="E717" s="31" t="n"/>
      <c r="F717" s="24">
        <f>IF(OR(A717="",E717=""),"",E717-A717)</f>
        <v/>
      </c>
      <c r="G717" s="27" t="n"/>
      <c r="H717" s="33">
        <f>IF(G717="","",ROUND(G717*1000/22500,2))</f>
        <v/>
      </c>
      <c r="I717" s="33">
        <f>IFERROR(IF(D717="","",VALUE(MID(D717,2,5))),"")</f>
        <v/>
      </c>
      <c r="J717" s="28">
        <f>IF(OR(H717="",I717=""),"",IF(H717&gt;=I717,"Pass","Fail"))</f>
        <v/>
      </c>
    </row>
    <row r="718">
      <c r="A718" s="31" t="n"/>
      <c r="B718" s="26" t="n"/>
      <c r="C718" s="26" t="n"/>
      <c r="D718" s="26" t="n"/>
      <c r="E718" s="31" t="n"/>
      <c r="F718" s="24">
        <f>IF(OR(A718="",E718=""),"",E718-A718)</f>
        <v/>
      </c>
      <c r="G718" s="27" t="n"/>
      <c r="H718" s="33">
        <f>IF(G718="","",ROUND(G718*1000/22500,2))</f>
        <v/>
      </c>
      <c r="I718" s="33">
        <f>IFERROR(IF(D718="","",VALUE(MID(D718,2,5))),"")</f>
        <v/>
      </c>
      <c r="J718" s="28">
        <f>IF(OR(H718="",I718=""),"",IF(H718&gt;=I718,"Pass","Fail"))</f>
        <v/>
      </c>
    </row>
    <row r="719">
      <c r="A719" s="31" t="n"/>
      <c r="B719" s="26" t="n"/>
      <c r="C719" s="26" t="n"/>
      <c r="D719" s="26" t="n"/>
      <c r="E719" s="31" t="n"/>
      <c r="F719" s="24">
        <f>IF(OR(A719="",E719=""),"",E719-A719)</f>
        <v/>
      </c>
      <c r="G719" s="27" t="n"/>
      <c r="H719" s="33">
        <f>IF(G719="","",ROUND(G719*1000/22500,2))</f>
        <v/>
      </c>
      <c r="I719" s="33">
        <f>IFERROR(IF(D719="","",VALUE(MID(D719,2,5))),"")</f>
        <v/>
      </c>
      <c r="J719" s="28">
        <f>IF(OR(H719="",I719=""),"",IF(H719&gt;=I719,"Pass","Fail"))</f>
        <v/>
      </c>
    </row>
    <row r="720">
      <c r="A720" s="31" t="n"/>
      <c r="B720" s="26" t="n"/>
      <c r="C720" s="26" t="n"/>
      <c r="D720" s="26" t="n"/>
      <c r="E720" s="31" t="n"/>
      <c r="F720" s="24">
        <f>IF(OR(A720="",E720=""),"",E720-A720)</f>
        <v/>
      </c>
      <c r="G720" s="27" t="n"/>
      <c r="H720" s="33">
        <f>IF(G720="","",ROUND(G720*1000/22500,2))</f>
        <v/>
      </c>
      <c r="I720" s="33">
        <f>IFERROR(IF(D720="","",VALUE(MID(D720,2,5))),"")</f>
        <v/>
      </c>
      <c r="J720" s="28">
        <f>IF(OR(H720="",I720=""),"",IF(H720&gt;=I720,"Pass","Fail"))</f>
        <v/>
      </c>
    </row>
    <row r="721">
      <c r="A721" s="31" t="n"/>
      <c r="B721" s="26" t="n"/>
      <c r="C721" s="26" t="n"/>
      <c r="D721" s="26" t="n"/>
      <c r="E721" s="31" t="n"/>
      <c r="F721" s="24">
        <f>IF(OR(A721="",E721=""),"",E721-A721)</f>
        <v/>
      </c>
      <c r="G721" s="27" t="n"/>
      <c r="H721" s="33">
        <f>IF(G721="","",ROUND(G721*1000/22500,2))</f>
        <v/>
      </c>
      <c r="I721" s="33">
        <f>IFERROR(IF(D721="","",VALUE(MID(D721,2,5))),"")</f>
        <v/>
      </c>
      <c r="J721" s="28">
        <f>IF(OR(H721="",I721=""),"",IF(H721&gt;=I721,"Pass","Fail"))</f>
        <v/>
      </c>
    </row>
    <row r="722">
      <c r="A722" s="31" t="n"/>
      <c r="B722" s="26" t="n"/>
      <c r="C722" s="26" t="n"/>
      <c r="D722" s="26" t="n"/>
      <c r="E722" s="31" t="n"/>
      <c r="F722" s="24">
        <f>IF(OR(A722="",E722=""),"",E722-A722)</f>
        <v/>
      </c>
      <c r="G722" s="27" t="n"/>
      <c r="H722" s="33">
        <f>IF(G722="","",ROUND(G722*1000/22500,2))</f>
        <v/>
      </c>
      <c r="I722" s="33">
        <f>IFERROR(IF(D722="","",VALUE(MID(D722,2,5))),"")</f>
        <v/>
      </c>
      <c r="J722" s="28">
        <f>IF(OR(H722="",I722=""),"",IF(H722&gt;=I722,"Pass","Fail"))</f>
        <v/>
      </c>
    </row>
    <row r="723">
      <c r="A723" s="31" t="n"/>
      <c r="B723" s="26" t="n"/>
      <c r="C723" s="26" t="n"/>
      <c r="D723" s="26" t="n"/>
      <c r="E723" s="31" t="n"/>
      <c r="F723" s="24">
        <f>IF(OR(A723="",E723=""),"",E723-A723)</f>
        <v/>
      </c>
      <c r="G723" s="27" t="n"/>
      <c r="H723" s="33">
        <f>IF(G723="","",ROUND(G723*1000/22500,2))</f>
        <v/>
      </c>
      <c r="I723" s="33">
        <f>IFERROR(IF(D723="","",VALUE(MID(D723,2,5))),"")</f>
        <v/>
      </c>
      <c r="J723" s="28">
        <f>IF(OR(H723="",I723=""),"",IF(H723&gt;=I723,"Pass","Fail"))</f>
        <v/>
      </c>
    </row>
    <row r="724">
      <c r="A724" s="31" t="n"/>
      <c r="B724" s="26" t="n"/>
      <c r="C724" s="26" t="n"/>
      <c r="D724" s="26" t="n"/>
      <c r="E724" s="31" t="n"/>
      <c r="F724" s="24">
        <f>IF(OR(A724="",E724=""),"",E724-A724)</f>
        <v/>
      </c>
      <c r="G724" s="27" t="n"/>
      <c r="H724" s="33">
        <f>IF(G724="","",ROUND(G724*1000/22500,2))</f>
        <v/>
      </c>
      <c r="I724" s="33">
        <f>IFERROR(IF(D724="","",VALUE(MID(D724,2,5))),"")</f>
        <v/>
      </c>
      <c r="J724" s="28">
        <f>IF(OR(H724="",I724=""),"",IF(H724&gt;=I724,"Pass","Fail"))</f>
        <v/>
      </c>
    </row>
    <row r="725">
      <c r="A725" s="31" t="n"/>
      <c r="B725" s="26" t="n"/>
      <c r="C725" s="26" t="n"/>
      <c r="D725" s="26" t="n"/>
      <c r="E725" s="31" t="n"/>
      <c r="F725" s="24">
        <f>IF(OR(A725="",E725=""),"",E725-A725)</f>
        <v/>
      </c>
      <c r="G725" s="27" t="n"/>
      <c r="H725" s="33">
        <f>IF(G725="","",ROUND(G725*1000/22500,2))</f>
        <v/>
      </c>
      <c r="I725" s="33">
        <f>IFERROR(IF(D725="","",VALUE(MID(D725,2,5))),"")</f>
        <v/>
      </c>
      <c r="J725" s="28">
        <f>IF(OR(H725="",I725=""),"",IF(H725&gt;=I725,"Pass","Fail"))</f>
        <v/>
      </c>
    </row>
    <row r="726">
      <c r="A726" s="31" t="n"/>
      <c r="B726" s="26" t="n"/>
      <c r="C726" s="26" t="n"/>
      <c r="D726" s="26" t="n"/>
      <c r="E726" s="31" t="n"/>
      <c r="F726" s="24">
        <f>IF(OR(A726="",E726=""),"",E726-A726)</f>
        <v/>
      </c>
      <c r="G726" s="27" t="n"/>
      <c r="H726" s="33">
        <f>IF(G726="","",ROUND(G726*1000/22500,2))</f>
        <v/>
      </c>
      <c r="I726" s="33">
        <f>IFERROR(IF(D726="","",VALUE(MID(D726,2,5))),"")</f>
        <v/>
      </c>
      <c r="J726" s="28">
        <f>IF(OR(H726="",I726=""),"",IF(H726&gt;=I726,"Pass","Fail"))</f>
        <v/>
      </c>
    </row>
    <row r="727">
      <c r="A727" s="31" t="n"/>
      <c r="B727" s="26" t="n"/>
      <c r="C727" s="26" t="n"/>
      <c r="D727" s="26" t="n"/>
      <c r="E727" s="31" t="n"/>
      <c r="F727" s="24">
        <f>IF(OR(A727="",E727=""),"",E727-A727)</f>
        <v/>
      </c>
      <c r="G727" s="27" t="n"/>
      <c r="H727" s="33">
        <f>IF(G727="","",ROUND(G727*1000/22500,2))</f>
        <v/>
      </c>
      <c r="I727" s="33">
        <f>IFERROR(IF(D727="","",VALUE(MID(D727,2,5))),"")</f>
        <v/>
      </c>
      <c r="J727" s="28">
        <f>IF(OR(H727="",I727=""),"",IF(H727&gt;=I727,"Pass","Fail"))</f>
        <v/>
      </c>
    </row>
    <row r="728">
      <c r="A728" s="31" t="n"/>
      <c r="B728" s="26" t="n"/>
      <c r="C728" s="26" t="n"/>
      <c r="D728" s="26" t="n"/>
      <c r="E728" s="31" t="n"/>
      <c r="F728" s="24">
        <f>IF(OR(A728="",E728=""),"",E728-A728)</f>
        <v/>
      </c>
      <c r="G728" s="27" t="n"/>
      <c r="H728" s="33">
        <f>IF(G728="","",ROUND(G728*1000/22500,2))</f>
        <v/>
      </c>
      <c r="I728" s="33">
        <f>IFERROR(IF(D728="","",VALUE(MID(D728,2,5))),"")</f>
        <v/>
      </c>
      <c r="J728" s="28">
        <f>IF(OR(H728="",I728=""),"",IF(H728&gt;=I728,"Pass","Fail"))</f>
        <v/>
      </c>
    </row>
    <row r="729">
      <c r="A729" s="31" t="n"/>
      <c r="B729" s="26" t="n"/>
      <c r="C729" s="26" t="n"/>
      <c r="D729" s="26" t="n"/>
      <c r="E729" s="31" t="n"/>
      <c r="F729" s="24">
        <f>IF(OR(A729="",E729=""),"",E729-A729)</f>
        <v/>
      </c>
      <c r="G729" s="27" t="n"/>
      <c r="H729" s="33">
        <f>IF(G729="","",ROUND(G729*1000/22500,2))</f>
        <v/>
      </c>
      <c r="I729" s="33">
        <f>IFERROR(IF(D729="","",VALUE(MID(D729,2,5))),"")</f>
        <v/>
      </c>
      <c r="J729" s="28">
        <f>IF(OR(H729="",I729=""),"",IF(H729&gt;=I729,"Pass","Fail"))</f>
        <v/>
      </c>
    </row>
    <row r="730">
      <c r="A730" s="31" t="n"/>
      <c r="B730" s="26" t="n"/>
      <c r="C730" s="26" t="n"/>
      <c r="D730" s="26" t="n"/>
      <c r="E730" s="31" t="n"/>
      <c r="F730" s="24">
        <f>IF(OR(A730="",E730=""),"",E730-A730)</f>
        <v/>
      </c>
      <c r="G730" s="27" t="n"/>
      <c r="H730" s="33">
        <f>IF(G730="","",ROUND(G730*1000/22500,2))</f>
        <v/>
      </c>
      <c r="I730" s="33">
        <f>IFERROR(IF(D730="","",VALUE(MID(D730,2,5))),"")</f>
        <v/>
      </c>
      <c r="J730" s="28">
        <f>IF(OR(H730="",I730=""),"",IF(H730&gt;=I730,"Pass","Fail"))</f>
        <v/>
      </c>
    </row>
    <row r="731">
      <c r="A731" s="31" t="n"/>
      <c r="B731" s="26" t="n"/>
      <c r="C731" s="26" t="n"/>
      <c r="D731" s="26" t="n"/>
      <c r="E731" s="31" t="n"/>
      <c r="F731" s="24">
        <f>IF(OR(A731="",E731=""),"",E731-A731)</f>
        <v/>
      </c>
      <c r="G731" s="27" t="n"/>
      <c r="H731" s="33">
        <f>IF(G731="","",ROUND(G731*1000/22500,2))</f>
        <v/>
      </c>
      <c r="I731" s="33">
        <f>IFERROR(IF(D731="","",VALUE(MID(D731,2,5))),"")</f>
        <v/>
      </c>
      <c r="J731" s="28">
        <f>IF(OR(H731="",I731=""),"",IF(H731&gt;=I731,"Pass","Fail"))</f>
        <v/>
      </c>
    </row>
    <row r="732">
      <c r="A732" s="31" t="n"/>
      <c r="B732" s="26" t="n"/>
      <c r="C732" s="26" t="n"/>
      <c r="D732" s="26" t="n"/>
      <c r="E732" s="31" t="n"/>
      <c r="F732" s="24">
        <f>IF(OR(A732="",E732=""),"",E732-A732)</f>
        <v/>
      </c>
      <c r="G732" s="27" t="n"/>
      <c r="H732" s="33">
        <f>IF(G732="","",ROUND(G732*1000/22500,2))</f>
        <v/>
      </c>
      <c r="I732" s="33">
        <f>IFERROR(IF(D732="","",VALUE(MID(D732,2,5))),"")</f>
        <v/>
      </c>
      <c r="J732" s="28">
        <f>IF(OR(H732="",I732=""),"",IF(H732&gt;=I732,"Pass","Fail"))</f>
        <v/>
      </c>
    </row>
    <row r="733">
      <c r="A733" s="31" t="n"/>
      <c r="B733" s="26" t="n"/>
      <c r="C733" s="26" t="n"/>
      <c r="D733" s="26" t="n"/>
      <c r="E733" s="31" t="n"/>
      <c r="F733" s="24">
        <f>IF(OR(A733="",E733=""),"",E733-A733)</f>
        <v/>
      </c>
      <c r="G733" s="27" t="n"/>
      <c r="H733" s="33">
        <f>IF(G733="","",ROUND(G733*1000/22500,2))</f>
        <v/>
      </c>
      <c r="I733" s="33">
        <f>IFERROR(IF(D733="","",VALUE(MID(D733,2,5))),"")</f>
        <v/>
      </c>
      <c r="J733" s="28">
        <f>IF(OR(H733="",I733=""),"",IF(H733&gt;=I733,"Pass","Fail"))</f>
        <v/>
      </c>
    </row>
    <row r="734">
      <c r="A734" s="31" t="n"/>
      <c r="B734" s="26" t="n"/>
      <c r="C734" s="26" t="n"/>
      <c r="D734" s="26" t="n"/>
      <c r="E734" s="31" t="n"/>
      <c r="F734" s="24">
        <f>IF(OR(A734="",E734=""),"",E734-A734)</f>
        <v/>
      </c>
      <c r="G734" s="27" t="n"/>
      <c r="H734" s="33">
        <f>IF(G734="","",ROUND(G734*1000/22500,2))</f>
        <v/>
      </c>
      <c r="I734" s="33">
        <f>IFERROR(IF(D734="","",VALUE(MID(D734,2,5))),"")</f>
        <v/>
      </c>
      <c r="J734" s="28">
        <f>IF(OR(H734="",I734=""),"",IF(H734&gt;=I734,"Pass","Fail"))</f>
        <v/>
      </c>
    </row>
    <row r="735">
      <c r="A735" s="31" t="n"/>
      <c r="B735" s="26" t="n"/>
      <c r="C735" s="26" t="n"/>
      <c r="D735" s="26" t="n"/>
      <c r="E735" s="31" t="n"/>
      <c r="F735" s="24">
        <f>IF(OR(A735="",E735=""),"",E735-A735)</f>
        <v/>
      </c>
      <c r="G735" s="27" t="n"/>
      <c r="H735" s="33">
        <f>IF(G735="","",ROUND(G735*1000/22500,2))</f>
        <v/>
      </c>
      <c r="I735" s="33">
        <f>IFERROR(IF(D735="","",VALUE(MID(D735,2,5))),"")</f>
        <v/>
      </c>
      <c r="J735" s="28">
        <f>IF(OR(H735="",I735=""),"",IF(H735&gt;=I735,"Pass","Fail"))</f>
        <v/>
      </c>
    </row>
    <row r="736">
      <c r="A736" s="31" t="n"/>
      <c r="B736" s="26" t="n"/>
      <c r="C736" s="26" t="n"/>
      <c r="D736" s="26" t="n"/>
      <c r="E736" s="31" t="n"/>
      <c r="F736" s="24">
        <f>IF(OR(A736="",E736=""),"",E736-A736)</f>
        <v/>
      </c>
      <c r="G736" s="27" t="n"/>
      <c r="H736" s="33">
        <f>IF(G736="","",ROUND(G736*1000/22500,2))</f>
        <v/>
      </c>
      <c r="I736" s="33">
        <f>IFERROR(IF(D736="","",VALUE(MID(D736,2,5))),"")</f>
        <v/>
      </c>
      <c r="J736" s="28">
        <f>IF(OR(H736="",I736=""),"",IF(H736&gt;=I736,"Pass","Fail"))</f>
        <v/>
      </c>
    </row>
    <row r="737">
      <c r="A737" s="31" t="n"/>
      <c r="B737" s="26" t="n"/>
      <c r="C737" s="26" t="n"/>
      <c r="D737" s="26" t="n"/>
      <c r="E737" s="31" t="n"/>
      <c r="F737" s="24">
        <f>IF(OR(A737="",E737=""),"",E737-A737)</f>
        <v/>
      </c>
      <c r="G737" s="27" t="n"/>
      <c r="H737" s="33">
        <f>IF(G737="","",ROUND(G737*1000/22500,2))</f>
        <v/>
      </c>
      <c r="I737" s="33">
        <f>IFERROR(IF(D737="","",VALUE(MID(D737,2,5))),"")</f>
        <v/>
      </c>
      <c r="J737" s="28">
        <f>IF(OR(H737="",I737=""),"",IF(H737&gt;=I737,"Pass","Fail"))</f>
        <v/>
      </c>
    </row>
    <row r="738">
      <c r="A738" s="31" t="n"/>
      <c r="B738" s="26" t="n"/>
      <c r="C738" s="26" t="n"/>
      <c r="D738" s="26" t="n"/>
      <c r="E738" s="31" t="n"/>
      <c r="F738" s="24">
        <f>IF(OR(A738="",E738=""),"",E738-A738)</f>
        <v/>
      </c>
      <c r="G738" s="27" t="n"/>
      <c r="H738" s="33">
        <f>IF(G738="","",ROUND(G738*1000/22500,2))</f>
        <v/>
      </c>
      <c r="I738" s="33">
        <f>IFERROR(IF(D738="","",VALUE(MID(D738,2,5))),"")</f>
        <v/>
      </c>
      <c r="J738" s="28">
        <f>IF(OR(H738="",I738=""),"",IF(H738&gt;=I738,"Pass","Fail"))</f>
        <v/>
      </c>
    </row>
    <row r="739">
      <c r="A739" s="31" t="n"/>
      <c r="B739" s="26" t="n"/>
      <c r="C739" s="26" t="n"/>
      <c r="D739" s="26" t="n"/>
      <c r="E739" s="31" t="n"/>
      <c r="F739" s="24">
        <f>IF(OR(A739="",E739=""),"",E739-A739)</f>
        <v/>
      </c>
      <c r="G739" s="27" t="n"/>
      <c r="H739" s="33">
        <f>IF(G739="","",ROUND(G739*1000/22500,2))</f>
        <v/>
      </c>
      <c r="I739" s="33">
        <f>IFERROR(IF(D739="","",VALUE(MID(D739,2,5))),"")</f>
        <v/>
      </c>
      <c r="J739" s="28">
        <f>IF(OR(H739="",I739=""),"",IF(H739&gt;=I739,"Pass","Fail"))</f>
        <v/>
      </c>
    </row>
    <row r="740">
      <c r="A740" s="31" t="n"/>
      <c r="B740" s="26" t="n"/>
      <c r="C740" s="26" t="n"/>
      <c r="D740" s="26" t="n"/>
      <c r="E740" s="31" t="n"/>
      <c r="F740" s="24">
        <f>IF(OR(A740="",E740=""),"",E740-A740)</f>
        <v/>
      </c>
      <c r="G740" s="27" t="n"/>
      <c r="H740" s="33">
        <f>IF(G740="","",ROUND(G740*1000/22500,2))</f>
        <v/>
      </c>
      <c r="I740" s="33">
        <f>IFERROR(IF(D740="","",VALUE(MID(D740,2,5))),"")</f>
        <v/>
      </c>
      <c r="J740" s="28">
        <f>IF(OR(H740="",I740=""),"",IF(H740&gt;=I740,"Pass","Fail"))</f>
        <v/>
      </c>
    </row>
    <row r="741">
      <c r="A741" s="31" t="n"/>
      <c r="B741" s="26" t="n"/>
      <c r="C741" s="26" t="n"/>
      <c r="D741" s="26" t="n"/>
      <c r="E741" s="31" t="n"/>
      <c r="F741" s="24">
        <f>IF(OR(A741="",E741=""),"",E741-A741)</f>
        <v/>
      </c>
      <c r="G741" s="27" t="n"/>
      <c r="H741" s="33">
        <f>IF(G741="","",ROUND(G741*1000/22500,2))</f>
        <v/>
      </c>
      <c r="I741" s="33">
        <f>IFERROR(IF(D741="","",VALUE(MID(D741,2,5))),"")</f>
        <v/>
      </c>
      <c r="J741" s="28">
        <f>IF(OR(H741="",I741=""),"",IF(H741&gt;=I741,"Pass","Fail"))</f>
        <v/>
      </c>
    </row>
    <row r="742">
      <c r="A742" s="31" t="n"/>
      <c r="B742" s="26" t="n"/>
      <c r="C742" s="26" t="n"/>
      <c r="D742" s="26" t="n"/>
      <c r="E742" s="31" t="n"/>
      <c r="F742" s="24">
        <f>IF(OR(A742="",E742=""),"",E742-A742)</f>
        <v/>
      </c>
      <c r="G742" s="27" t="n"/>
      <c r="H742" s="33">
        <f>IF(G742="","",ROUND(G742*1000/22500,2))</f>
        <v/>
      </c>
      <c r="I742" s="33">
        <f>IFERROR(IF(D742="","",VALUE(MID(D742,2,5))),"")</f>
        <v/>
      </c>
      <c r="J742" s="28">
        <f>IF(OR(H742="",I742=""),"",IF(H742&gt;=I742,"Pass","Fail"))</f>
        <v/>
      </c>
    </row>
    <row r="743">
      <c r="A743" s="31" t="n"/>
      <c r="B743" s="26" t="n"/>
      <c r="C743" s="26" t="n"/>
      <c r="D743" s="26" t="n"/>
      <c r="E743" s="31" t="n"/>
      <c r="F743" s="24">
        <f>IF(OR(A743="",E743=""),"",E743-A743)</f>
        <v/>
      </c>
      <c r="G743" s="27" t="n"/>
      <c r="H743" s="33">
        <f>IF(G743="","",ROUND(G743*1000/22500,2))</f>
        <v/>
      </c>
      <c r="I743" s="33">
        <f>IFERROR(IF(D743="","",VALUE(MID(D743,2,5))),"")</f>
        <v/>
      </c>
      <c r="J743" s="28">
        <f>IF(OR(H743="",I743=""),"",IF(H743&gt;=I743,"Pass","Fail"))</f>
        <v/>
      </c>
    </row>
    <row r="744">
      <c r="A744" s="31" t="n"/>
      <c r="B744" s="26" t="n"/>
      <c r="C744" s="26" t="n"/>
      <c r="D744" s="26" t="n"/>
      <c r="E744" s="31" t="n"/>
      <c r="F744" s="24">
        <f>IF(OR(A744="",E744=""),"",E744-A744)</f>
        <v/>
      </c>
      <c r="G744" s="27" t="n"/>
      <c r="H744" s="33">
        <f>IF(G744="","",ROUND(G744*1000/22500,2))</f>
        <v/>
      </c>
      <c r="I744" s="33">
        <f>IFERROR(IF(D744="","",VALUE(MID(D744,2,5))),"")</f>
        <v/>
      </c>
      <c r="J744" s="28">
        <f>IF(OR(H744="",I744=""),"",IF(H744&gt;=I744,"Pass","Fail"))</f>
        <v/>
      </c>
    </row>
    <row r="745">
      <c r="A745" s="31" t="n"/>
      <c r="B745" s="26" t="n"/>
      <c r="C745" s="26" t="n"/>
      <c r="D745" s="26" t="n"/>
      <c r="E745" s="31" t="n"/>
      <c r="F745" s="24">
        <f>IF(OR(A745="",E745=""),"",E745-A745)</f>
        <v/>
      </c>
      <c r="G745" s="27" t="n"/>
      <c r="H745" s="33">
        <f>IF(G745="","",ROUND(G745*1000/22500,2))</f>
        <v/>
      </c>
      <c r="I745" s="33">
        <f>IFERROR(IF(D745="","",VALUE(MID(D745,2,5))),"")</f>
        <v/>
      </c>
      <c r="J745" s="28">
        <f>IF(OR(H745="",I745=""),"",IF(H745&gt;=I745,"Pass","Fail"))</f>
        <v/>
      </c>
    </row>
    <row r="746">
      <c r="A746" s="31" t="n"/>
      <c r="B746" s="26" t="n"/>
      <c r="C746" s="26" t="n"/>
      <c r="D746" s="26" t="n"/>
      <c r="E746" s="31" t="n"/>
      <c r="F746" s="24">
        <f>IF(OR(A746="",E746=""),"",E746-A746)</f>
        <v/>
      </c>
      <c r="G746" s="27" t="n"/>
      <c r="H746" s="33">
        <f>IF(G746="","",ROUND(G746*1000/22500,2))</f>
        <v/>
      </c>
      <c r="I746" s="33">
        <f>IFERROR(IF(D746="","",VALUE(MID(D746,2,5))),"")</f>
        <v/>
      </c>
      <c r="J746" s="28">
        <f>IF(OR(H746="",I746=""),"",IF(H746&gt;=I746,"Pass","Fail"))</f>
        <v/>
      </c>
    </row>
    <row r="747">
      <c r="A747" s="31" t="n"/>
      <c r="B747" s="26" t="n"/>
      <c r="C747" s="26" t="n"/>
      <c r="D747" s="26" t="n"/>
      <c r="E747" s="31" t="n"/>
      <c r="F747" s="24">
        <f>IF(OR(A747="",E747=""),"",E747-A747)</f>
        <v/>
      </c>
      <c r="G747" s="27" t="n"/>
      <c r="H747" s="33">
        <f>IF(G747="","",ROUND(G747*1000/22500,2))</f>
        <v/>
      </c>
      <c r="I747" s="33">
        <f>IFERROR(IF(D747="","",VALUE(MID(D747,2,5))),"")</f>
        <v/>
      </c>
      <c r="J747" s="28">
        <f>IF(OR(H747="",I747=""),"",IF(H747&gt;=I747,"Pass","Fail"))</f>
        <v/>
      </c>
    </row>
    <row r="748">
      <c r="A748" s="31" t="n"/>
      <c r="B748" s="26" t="n"/>
      <c r="C748" s="26" t="n"/>
      <c r="D748" s="26" t="n"/>
      <c r="E748" s="31" t="n"/>
      <c r="F748" s="24">
        <f>IF(OR(A748="",E748=""),"",E748-A748)</f>
        <v/>
      </c>
      <c r="G748" s="27" t="n"/>
      <c r="H748" s="33">
        <f>IF(G748="","",ROUND(G748*1000/22500,2))</f>
        <v/>
      </c>
      <c r="I748" s="33">
        <f>IFERROR(IF(D748="","",VALUE(MID(D748,2,5))),"")</f>
        <v/>
      </c>
      <c r="J748" s="28">
        <f>IF(OR(H748="",I748=""),"",IF(H748&gt;=I748,"Pass","Fail"))</f>
        <v/>
      </c>
    </row>
    <row r="749">
      <c r="A749" s="31" t="n"/>
      <c r="B749" s="26" t="n"/>
      <c r="C749" s="26" t="n"/>
      <c r="D749" s="26" t="n"/>
      <c r="E749" s="31" t="n"/>
      <c r="F749" s="24">
        <f>IF(OR(A749="",E749=""),"",E749-A749)</f>
        <v/>
      </c>
      <c r="G749" s="27" t="n"/>
      <c r="H749" s="33">
        <f>IF(G749="","",ROUND(G749*1000/22500,2))</f>
        <v/>
      </c>
      <c r="I749" s="33">
        <f>IFERROR(IF(D749="","",VALUE(MID(D749,2,5))),"")</f>
        <v/>
      </c>
      <c r="J749" s="28">
        <f>IF(OR(H749="",I749=""),"",IF(H749&gt;=I749,"Pass","Fail"))</f>
        <v/>
      </c>
    </row>
    <row r="750">
      <c r="A750" s="31" t="n"/>
      <c r="B750" s="26" t="n"/>
      <c r="C750" s="26" t="n"/>
      <c r="D750" s="26" t="n"/>
      <c r="E750" s="31" t="n"/>
      <c r="F750" s="24">
        <f>IF(OR(A750="",E750=""),"",E750-A750)</f>
        <v/>
      </c>
      <c r="G750" s="27" t="n"/>
      <c r="H750" s="33">
        <f>IF(G750="","",ROUND(G750*1000/22500,2))</f>
        <v/>
      </c>
      <c r="I750" s="33">
        <f>IFERROR(IF(D750="","",VALUE(MID(D750,2,5))),"")</f>
        <v/>
      </c>
      <c r="J750" s="28">
        <f>IF(OR(H750="",I750=""),"",IF(H750&gt;=I750,"Pass","Fail"))</f>
        <v/>
      </c>
    </row>
    <row r="751">
      <c r="A751" s="31" t="n"/>
      <c r="B751" s="26" t="n"/>
      <c r="C751" s="26" t="n"/>
      <c r="D751" s="26" t="n"/>
      <c r="E751" s="31" t="n"/>
      <c r="F751" s="24">
        <f>IF(OR(A751="",E751=""),"",E751-A751)</f>
        <v/>
      </c>
      <c r="G751" s="27" t="n"/>
      <c r="H751" s="33">
        <f>IF(G751="","",ROUND(G751*1000/22500,2))</f>
        <v/>
      </c>
      <c r="I751" s="33">
        <f>IFERROR(IF(D751="","",VALUE(MID(D751,2,5))),"")</f>
        <v/>
      </c>
      <c r="J751" s="28">
        <f>IF(OR(H751="",I751=""),"",IF(H751&gt;=I751,"Pass","Fail"))</f>
        <v/>
      </c>
    </row>
    <row r="752">
      <c r="A752" s="31" t="n"/>
      <c r="B752" s="26" t="n"/>
      <c r="C752" s="26" t="n"/>
      <c r="D752" s="26" t="n"/>
      <c r="E752" s="31" t="n"/>
      <c r="F752" s="24">
        <f>IF(OR(A752="",E752=""),"",E752-A752)</f>
        <v/>
      </c>
      <c r="G752" s="27" t="n"/>
      <c r="H752" s="33">
        <f>IF(G752="","",ROUND(G752*1000/22500,2))</f>
        <v/>
      </c>
      <c r="I752" s="33">
        <f>IFERROR(IF(D752="","",VALUE(MID(D752,2,5))),"")</f>
        <v/>
      </c>
      <c r="J752" s="28">
        <f>IF(OR(H752="",I752=""),"",IF(H752&gt;=I752,"Pass","Fail"))</f>
        <v/>
      </c>
    </row>
    <row r="753">
      <c r="A753" s="31" t="n"/>
      <c r="B753" s="26" t="n"/>
      <c r="C753" s="26" t="n"/>
      <c r="D753" s="26" t="n"/>
      <c r="E753" s="31" t="n"/>
      <c r="F753" s="24">
        <f>IF(OR(A753="",E753=""),"",E753-A753)</f>
        <v/>
      </c>
      <c r="G753" s="27" t="n"/>
      <c r="H753" s="33">
        <f>IF(G753="","",ROUND(G753*1000/22500,2))</f>
        <v/>
      </c>
      <c r="I753" s="33">
        <f>IFERROR(IF(D753="","",VALUE(MID(D753,2,5))),"")</f>
        <v/>
      </c>
      <c r="J753" s="28">
        <f>IF(OR(H753="",I753=""),"",IF(H753&gt;=I753,"Pass","Fail"))</f>
        <v/>
      </c>
    </row>
    <row r="754">
      <c r="A754" s="31" t="n"/>
      <c r="B754" s="26" t="n"/>
      <c r="C754" s="26" t="n"/>
      <c r="D754" s="26" t="n"/>
      <c r="E754" s="31" t="n"/>
      <c r="F754" s="24">
        <f>IF(OR(A754="",E754=""),"",E754-A754)</f>
        <v/>
      </c>
      <c r="G754" s="27" t="n"/>
      <c r="H754" s="33">
        <f>IF(G754="","",ROUND(G754*1000/22500,2))</f>
        <v/>
      </c>
      <c r="I754" s="33">
        <f>IFERROR(IF(D754="","",VALUE(MID(D754,2,5))),"")</f>
        <v/>
      </c>
      <c r="J754" s="28">
        <f>IF(OR(H754="",I754=""),"",IF(H754&gt;=I754,"Pass","Fail"))</f>
        <v/>
      </c>
    </row>
    <row r="755">
      <c r="A755" s="31" t="n"/>
      <c r="B755" s="26" t="n"/>
      <c r="C755" s="26" t="n"/>
      <c r="D755" s="26" t="n"/>
      <c r="E755" s="31" t="n"/>
      <c r="F755" s="24">
        <f>IF(OR(A755="",E755=""),"",E755-A755)</f>
        <v/>
      </c>
      <c r="G755" s="27" t="n"/>
      <c r="H755" s="33">
        <f>IF(G755="","",ROUND(G755*1000/22500,2))</f>
        <v/>
      </c>
      <c r="I755" s="33">
        <f>IFERROR(IF(D755="","",VALUE(MID(D755,2,5))),"")</f>
        <v/>
      </c>
      <c r="J755" s="28">
        <f>IF(OR(H755="",I755=""),"",IF(H755&gt;=I755,"Pass","Fail"))</f>
        <v/>
      </c>
    </row>
    <row r="756">
      <c r="A756" s="31" t="n"/>
      <c r="B756" s="26" t="n"/>
      <c r="C756" s="26" t="n"/>
      <c r="D756" s="26" t="n"/>
      <c r="E756" s="31" t="n"/>
      <c r="F756" s="24">
        <f>IF(OR(A756="",E756=""),"",E756-A756)</f>
        <v/>
      </c>
      <c r="G756" s="27" t="n"/>
      <c r="H756" s="33">
        <f>IF(G756="","",ROUND(G756*1000/22500,2))</f>
        <v/>
      </c>
      <c r="I756" s="33">
        <f>IFERROR(IF(D756="","",VALUE(MID(D756,2,5))),"")</f>
        <v/>
      </c>
      <c r="J756" s="28">
        <f>IF(OR(H756="",I756=""),"",IF(H756&gt;=I756,"Pass","Fail"))</f>
        <v/>
      </c>
    </row>
    <row r="757">
      <c r="A757" s="31" t="n"/>
      <c r="B757" s="26" t="n"/>
      <c r="C757" s="26" t="n"/>
      <c r="D757" s="26" t="n"/>
      <c r="E757" s="31" t="n"/>
      <c r="F757" s="24">
        <f>IF(OR(A757="",E757=""),"",E757-A757)</f>
        <v/>
      </c>
      <c r="G757" s="27" t="n"/>
      <c r="H757" s="33">
        <f>IF(G757="","",ROUND(G757*1000/22500,2))</f>
        <v/>
      </c>
      <c r="I757" s="33">
        <f>IFERROR(IF(D757="","",VALUE(MID(D757,2,5))),"")</f>
        <v/>
      </c>
      <c r="J757" s="28">
        <f>IF(OR(H757="",I757=""),"",IF(H757&gt;=I757,"Pass","Fail"))</f>
        <v/>
      </c>
    </row>
    <row r="758">
      <c r="A758" s="31" t="n"/>
      <c r="B758" s="26" t="n"/>
      <c r="C758" s="26" t="n"/>
      <c r="D758" s="26" t="n"/>
      <c r="E758" s="31" t="n"/>
      <c r="F758" s="24">
        <f>IF(OR(A758="",E758=""),"",E758-A758)</f>
        <v/>
      </c>
      <c r="G758" s="27" t="n"/>
      <c r="H758" s="33">
        <f>IF(G758="","",ROUND(G758*1000/22500,2))</f>
        <v/>
      </c>
      <c r="I758" s="33">
        <f>IFERROR(IF(D758="","",VALUE(MID(D758,2,5))),"")</f>
        <v/>
      </c>
      <c r="J758" s="28">
        <f>IF(OR(H758="",I758=""),"",IF(H758&gt;=I758,"Pass","Fail"))</f>
        <v/>
      </c>
    </row>
    <row r="759">
      <c r="A759" s="31" t="n"/>
      <c r="B759" s="26" t="n"/>
      <c r="C759" s="26" t="n"/>
      <c r="D759" s="26" t="n"/>
      <c r="E759" s="31" t="n"/>
      <c r="F759" s="24">
        <f>IF(OR(A759="",E759=""),"",E759-A759)</f>
        <v/>
      </c>
      <c r="G759" s="27" t="n"/>
      <c r="H759" s="33">
        <f>IF(G759="","",ROUND(G759*1000/22500,2))</f>
        <v/>
      </c>
      <c r="I759" s="33">
        <f>IFERROR(IF(D759="","",VALUE(MID(D759,2,5))),"")</f>
        <v/>
      </c>
      <c r="J759" s="28">
        <f>IF(OR(H759="",I759=""),"",IF(H759&gt;=I759,"Pass","Fail"))</f>
        <v/>
      </c>
    </row>
    <row r="760">
      <c r="A760" s="31" t="n"/>
      <c r="B760" s="26" t="n"/>
      <c r="C760" s="26" t="n"/>
      <c r="D760" s="26" t="n"/>
      <c r="E760" s="31" t="n"/>
      <c r="F760" s="24">
        <f>IF(OR(A760="",E760=""),"",E760-A760)</f>
        <v/>
      </c>
      <c r="G760" s="27" t="n"/>
      <c r="H760" s="33">
        <f>IF(G760="","",ROUND(G760*1000/22500,2))</f>
        <v/>
      </c>
      <c r="I760" s="33">
        <f>IFERROR(IF(D760="","",VALUE(MID(D760,2,5))),"")</f>
        <v/>
      </c>
      <c r="J760" s="28">
        <f>IF(OR(H760="",I760=""),"",IF(H760&gt;=I760,"Pass","Fail"))</f>
        <v/>
      </c>
    </row>
    <row r="761">
      <c r="A761" s="31" t="n"/>
      <c r="B761" s="26" t="n"/>
      <c r="C761" s="26" t="n"/>
      <c r="D761" s="26" t="n"/>
      <c r="E761" s="31" t="n"/>
      <c r="F761" s="24">
        <f>IF(OR(A761="",E761=""),"",E761-A761)</f>
        <v/>
      </c>
      <c r="G761" s="27" t="n"/>
      <c r="H761" s="33">
        <f>IF(G761="","",ROUND(G761*1000/22500,2))</f>
        <v/>
      </c>
      <c r="I761" s="33">
        <f>IFERROR(IF(D761="","",VALUE(MID(D761,2,5))),"")</f>
        <v/>
      </c>
      <c r="J761" s="28">
        <f>IF(OR(H761="",I761=""),"",IF(H761&gt;=I761,"Pass","Fail"))</f>
        <v/>
      </c>
    </row>
    <row r="762">
      <c r="A762" s="31" t="n"/>
      <c r="B762" s="26" t="n"/>
      <c r="C762" s="26" t="n"/>
      <c r="D762" s="26" t="n"/>
      <c r="E762" s="31" t="n"/>
      <c r="F762" s="24">
        <f>IF(OR(A762="",E762=""),"",E762-A762)</f>
        <v/>
      </c>
      <c r="G762" s="27" t="n"/>
      <c r="H762" s="33">
        <f>IF(G762="","",ROUND(G762*1000/22500,2))</f>
        <v/>
      </c>
      <c r="I762" s="33">
        <f>IFERROR(IF(D762="","",VALUE(MID(D762,2,5))),"")</f>
        <v/>
      </c>
      <c r="J762" s="28">
        <f>IF(OR(H762="",I762=""),"",IF(H762&gt;=I762,"Pass","Fail"))</f>
        <v/>
      </c>
    </row>
    <row r="763">
      <c r="A763" s="31" t="n"/>
      <c r="B763" s="26" t="n"/>
      <c r="C763" s="26" t="n"/>
      <c r="D763" s="26" t="n"/>
      <c r="E763" s="31" t="n"/>
      <c r="F763" s="24">
        <f>IF(OR(A763="",E763=""),"",E763-A763)</f>
        <v/>
      </c>
      <c r="G763" s="27" t="n"/>
      <c r="H763" s="33">
        <f>IF(G763="","",ROUND(G763*1000/22500,2))</f>
        <v/>
      </c>
      <c r="I763" s="33">
        <f>IFERROR(IF(D763="","",VALUE(MID(D763,2,5))),"")</f>
        <v/>
      </c>
      <c r="J763" s="28">
        <f>IF(OR(H763="",I763=""),"",IF(H763&gt;=I763,"Pass","Fail"))</f>
        <v/>
      </c>
    </row>
    <row r="764">
      <c r="A764" s="31" t="n"/>
      <c r="B764" s="26" t="n"/>
      <c r="C764" s="26" t="n"/>
      <c r="D764" s="26" t="n"/>
      <c r="E764" s="31" t="n"/>
      <c r="F764" s="24">
        <f>IF(OR(A764="",E764=""),"",E764-A764)</f>
        <v/>
      </c>
      <c r="G764" s="27" t="n"/>
      <c r="H764" s="33">
        <f>IF(G764="","",ROUND(G764*1000/22500,2))</f>
        <v/>
      </c>
      <c r="I764" s="33">
        <f>IFERROR(IF(D764="","",VALUE(MID(D764,2,5))),"")</f>
        <v/>
      </c>
      <c r="J764" s="28">
        <f>IF(OR(H764="",I764=""),"",IF(H764&gt;=I764,"Pass","Fail"))</f>
        <v/>
      </c>
    </row>
    <row r="765">
      <c r="A765" s="31" t="n"/>
      <c r="B765" s="26" t="n"/>
      <c r="C765" s="26" t="n"/>
      <c r="D765" s="26" t="n"/>
      <c r="E765" s="31" t="n"/>
      <c r="F765" s="24">
        <f>IF(OR(A765="",E765=""),"",E765-A765)</f>
        <v/>
      </c>
      <c r="G765" s="27" t="n"/>
      <c r="H765" s="33">
        <f>IF(G765="","",ROUND(G765*1000/22500,2))</f>
        <v/>
      </c>
      <c r="I765" s="33">
        <f>IFERROR(IF(D765="","",VALUE(MID(D765,2,5))),"")</f>
        <v/>
      </c>
      <c r="J765" s="28">
        <f>IF(OR(H765="",I765=""),"",IF(H765&gt;=I765,"Pass","Fail"))</f>
        <v/>
      </c>
    </row>
    <row r="766">
      <c r="A766" s="31" t="n"/>
      <c r="B766" s="26" t="n"/>
      <c r="C766" s="26" t="n"/>
      <c r="D766" s="26" t="n"/>
      <c r="E766" s="31" t="n"/>
      <c r="F766" s="24">
        <f>IF(OR(A766="",E766=""),"",E766-A766)</f>
        <v/>
      </c>
      <c r="G766" s="27" t="n"/>
      <c r="H766" s="33">
        <f>IF(G766="","",ROUND(G766*1000/22500,2))</f>
        <v/>
      </c>
      <c r="I766" s="33">
        <f>IFERROR(IF(D766="","",VALUE(MID(D766,2,5))),"")</f>
        <v/>
      </c>
      <c r="J766" s="28">
        <f>IF(OR(H766="",I766=""),"",IF(H766&gt;=I766,"Pass","Fail"))</f>
        <v/>
      </c>
    </row>
    <row r="767">
      <c r="A767" s="31" t="n"/>
      <c r="B767" s="26" t="n"/>
      <c r="C767" s="26" t="n"/>
      <c r="D767" s="26" t="n"/>
      <c r="E767" s="31" t="n"/>
      <c r="F767" s="24">
        <f>IF(OR(A767="",E767=""),"",E767-A767)</f>
        <v/>
      </c>
      <c r="G767" s="27" t="n"/>
      <c r="H767" s="33">
        <f>IF(G767="","",ROUND(G767*1000/22500,2))</f>
        <v/>
      </c>
      <c r="I767" s="33">
        <f>IFERROR(IF(D767="","",VALUE(MID(D767,2,5))),"")</f>
        <v/>
      </c>
      <c r="J767" s="28">
        <f>IF(OR(H767="",I767=""),"",IF(H767&gt;=I767,"Pass","Fail"))</f>
        <v/>
      </c>
    </row>
    <row r="768">
      <c r="A768" s="31" t="n"/>
      <c r="B768" s="26" t="n"/>
      <c r="C768" s="26" t="n"/>
      <c r="D768" s="26" t="n"/>
      <c r="E768" s="31" t="n"/>
      <c r="F768" s="24">
        <f>IF(OR(A768="",E768=""),"",E768-A768)</f>
        <v/>
      </c>
      <c r="G768" s="27" t="n"/>
      <c r="H768" s="33">
        <f>IF(G768="","",ROUND(G768*1000/22500,2))</f>
        <v/>
      </c>
      <c r="I768" s="33">
        <f>IFERROR(IF(D768="","",VALUE(MID(D768,2,5))),"")</f>
        <v/>
      </c>
      <c r="J768" s="28">
        <f>IF(OR(H768="",I768=""),"",IF(H768&gt;=I768,"Pass","Fail"))</f>
        <v/>
      </c>
    </row>
    <row r="769">
      <c r="A769" s="31" t="n"/>
      <c r="B769" s="26" t="n"/>
      <c r="C769" s="26" t="n"/>
      <c r="D769" s="26" t="n"/>
      <c r="E769" s="31" t="n"/>
      <c r="F769" s="24">
        <f>IF(OR(A769="",E769=""),"",E769-A769)</f>
        <v/>
      </c>
      <c r="G769" s="27" t="n"/>
      <c r="H769" s="33">
        <f>IF(G769="","",ROUND(G769*1000/22500,2))</f>
        <v/>
      </c>
      <c r="I769" s="33">
        <f>IFERROR(IF(D769="","",VALUE(MID(D769,2,5))),"")</f>
        <v/>
      </c>
      <c r="J769" s="28">
        <f>IF(OR(H769="",I769=""),"",IF(H769&gt;=I769,"Pass","Fail"))</f>
        <v/>
      </c>
    </row>
    <row r="770">
      <c r="A770" s="31" t="n"/>
      <c r="B770" s="26" t="n"/>
      <c r="C770" s="26" t="n"/>
      <c r="D770" s="26" t="n"/>
      <c r="E770" s="31" t="n"/>
      <c r="F770" s="24">
        <f>IF(OR(A770="",E770=""),"",E770-A770)</f>
        <v/>
      </c>
      <c r="G770" s="27" t="n"/>
      <c r="H770" s="33">
        <f>IF(G770="","",ROUND(G770*1000/22500,2))</f>
        <v/>
      </c>
      <c r="I770" s="33">
        <f>IFERROR(IF(D770="","",VALUE(MID(D770,2,5))),"")</f>
        <v/>
      </c>
      <c r="J770" s="28">
        <f>IF(OR(H770="",I770=""),"",IF(H770&gt;=I770,"Pass","Fail"))</f>
        <v/>
      </c>
    </row>
    <row r="771">
      <c r="A771" s="31" t="n"/>
      <c r="B771" s="26" t="n"/>
      <c r="C771" s="26" t="n"/>
      <c r="D771" s="26" t="n"/>
      <c r="E771" s="31" t="n"/>
      <c r="F771" s="24">
        <f>IF(OR(A771="",E771=""),"",E771-A771)</f>
        <v/>
      </c>
      <c r="G771" s="27" t="n"/>
      <c r="H771" s="33">
        <f>IF(G771="","",ROUND(G771*1000/22500,2))</f>
        <v/>
      </c>
      <c r="I771" s="33">
        <f>IFERROR(IF(D771="","",VALUE(MID(D771,2,5))),"")</f>
        <v/>
      </c>
      <c r="J771" s="28">
        <f>IF(OR(H771="",I771=""),"",IF(H771&gt;=I771,"Pass","Fail"))</f>
        <v/>
      </c>
    </row>
    <row r="772">
      <c r="A772" s="31" t="n"/>
      <c r="B772" s="26" t="n"/>
      <c r="C772" s="26" t="n"/>
      <c r="D772" s="26" t="n"/>
      <c r="E772" s="31" t="n"/>
      <c r="F772" s="24">
        <f>IF(OR(A772="",E772=""),"",E772-A772)</f>
        <v/>
      </c>
      <c r="G772" s="27" t="n"/>
      <c r="H772" s="33">
        <f>IF(G772="","",ROUND(G772*1000/22500,2))</f>
        <v/>
      </c>
      <c r="I772" s="33">
        <f>IFERROR(IF(D772="","",VALUE(MID(D772,2,5))),"")</f>
        <v/>
      </c>
      <c r="J772" s="28">
        <f>IF(OR(H772="",I772=""),"",IF(H772&gt;=I772,"Pass","Fail"))</f>
        <v/>
      </c>
    </row>
    <row r="773">
      <c r="A773" s="31" t="n"/>
      <c r="B773" s="26" t="n"/>
      <c r="C773" s="26" t="n"/>
      <c r="D773" s="26" t="n"/>
      <c r="E773" s="31" t="n"/>
      <c r="F773" s="24">
        <f>IF(OR(A773="",E773=""),"",E773-A773)</f>
        <v/>
      </c>
      <c r="G773" s="27" t="n"/>
      <c r="H773" s="33">
        <f>IF(G773="","",ROUND(G773*1000/22500,2))</f>
        <v/>
      </c>
      <c r="I773" s="33">
        <f>IFERROR(IF(D773="","",VALUE(MID(D773,2,5))),"")</f>
        <v/>
      </c>
      <c r="J773" s="28">
        <f>IF(OR(H773="",I773=""),"",IF(H773&gt;=I773,"Pass","Fail"))</f>
        <v/>
      </c>
    </row>
    <row r="774">
      <c r="A774" s="31" t="n"/>
      <c r="B774" s="26" t="n"/>
      <c r="C774" s="26" t="n"/>
      <c r="D774" s="26" t="n"/>
      <c r="E774" s="31" t="n"/>
      <c r="F774" s="24">
        <f>IF(OR(A774="",E774=""),"",E774-A774)</f>
        <v/>
      </c>
      <c r="G774" s="27" t="n"/>
      <c r="H774" s="33">
        <f>IF(G774="","",ROUND(G774*1000/22500,2))</f>
        <v/>
      </c>
      <c r="I774" s="33">
        <f>IFERROR(IF(D774="","",VALUE(MID(D774,2,5))),"")</f>
        <v/>
      </c>
      <c r="J774" s="28">
        <f>IF(OR(H774="",I774=""),"",IF(H774&gt;=I774,"Pass","Fail"))</f>
        <v/>
      </c>
    </row>
    <row r="775">
      <c r="A775" s="31" t="n"/>
      <c r="B775" s="26" t="n"/>
      <c r="C775" s="26" t="n"/>
      <c r="D775" s="26" t="n"/>
      <c r="E775" s="31" t="n"/>
      <c r="F775" s="24">
        <f>IF(OR(A775="",E775=""),"",E775-A775)</f>
        <v/>
      </c>
      <c r="G775" s="27" t="n"/>
      <c r="H775" s="33">
        <f>IF(G775="","",ROUND(G775*1000/22500,2))</f>
        <v/>
      </c>
      <c r="I775" s="33">
        <f>IFERROR(IF(D775="","",VALUE(MID(D775,2,5))),"")</f>
        <v/>
      </c>
      <c r="J775" s="28">
        <f>IF(OR(H775="",I775=""),"",IF(H775&gt;=I775,"Pass","Fail"))</f>
        <v/>
      </c>
    </row>
    <row r="776">
      <c r="A776" s="31" t="n"/>
      <c r="B776" s="26" t="n"/>
      <c r="C776" s="26" t="n"/>
      <c r="D776" s="26" t="n"/>
      <c r="E776" s="31" t="n"/>
      <c r="F776" s="24">
        <f>IF(OR(A776="",E776=""),"",E776-A776)</f>
        <v/>
      </c>
      <c r="G776" s="27" t="n"/>
      <c r="H776" s="33">
        <f>IF(G776="","",ROUND(G776*1000/22500,2))</f>
        <v/>
      </c>
      <c r="I776" s="33">
        <f>IFERROR(IF(D776="","",VALUE(MID(D776,2,5))),"")</f>
        <v/>
      </c>
      <c r="J776" s="28">
        <f>IF(OR(H776="",I776=""),"",IF(H776&gt;=I776,"Pass","Fail"))</f>
        <v/>
      </c>
    </row>
    <row r="777">
      <c r="A777" s="31" t="n"/>
      <c r="B777" s="26" t="n"/>
      <c r="C777" s="26" t="n"/>
      <c r="D777" s="26" t="n"/>
      <c r="E777" s="31" t="n"/>
      <c r="F777" s="24">
        <f>IF(OR(A777="",E777=""),"",E777-A777)</f>
        <v/>
      </c>
      <c r="G777" s="27" t="n"/>
      <c r="H777" s="33">
        <f>IF(G777="","",ROUND(G777*1000/22500,2))</f>
        <v/>
      </c>
      <c r="I777" s="33">
        <f>IFERROR(IF(D777="","",VALUE(MID(D777,2,5))),"")</f>
        <v/>
      </c>
      <c r="J777" s="28">
        <f>IF(OR(H777="",I777=""),"",IF(H777&gt;=I777,"Pass","Fail"))</f>
        <v/>
      </c>
    </row>
    <row r="778">
      <c r="A778" s="31" t="n"/>
      <c r="B778" s="26" t="n"/>
      <c r="C778" s="26" t="n"/>
      <c r="D778" s="26" t="n"/>
      <c r="E778" s="31" t="n"/>
      <c r="F778" s="24">
        <f>IF(OR(A778="",E778=""),"",E778-A778)</f>
        <v/>
      </c>
      <c r="G778" s="27" t="n"/>
      <c r="H778" s="33">
        <f>IF(G778="","",ROUND(G778*1000/22500,2))</f>
        <v/>
      </c>
      <c r="I778" s="33">
        <f>IFERROR(IF(D778="","",VALUE(MID(D778,2,5))),"")</f>
        <v/>
      </c>
      <c r="J778" s="28">
        <f>IF(OR(H778="",I778=""),"",IF(H778&gt;=I778,"Pass","Fail"))</f>
        <v/>
      </c>
    </row>
    <row r="779">
      <c r="A779" s="31" t="n"/>
      <c r="B779" s="26" t="n"/>
      <c r="C779" s="26" t="n"/>
      <c r="D779" s="26" t="n"/>
      <c r="E779" s="31" t="n"/>
      <c r="F779" s="24">
        <f>IF(OR(A779="",E779=""),"",E779-A779)</f>
        <v/>
      </c>
      <c r="G779" s="27" t="n"/>
      <c r="H779" s="33">
        <f>IF(G779="","",ROUND(G779*1000/22500,2))</f>
        <v/>
      </c>
      <c r="I779" s="33">
        <f>IFERROR(IF(D779="","",VALUE(MID(D779,2,5))),"")</f>
        <v/>
      </c>
      <c r="J779" s="28">
        <f>IF(OR(H779="",I779=""),"",IF(H779&gt;=I779,"Pass","Fail"))</f>
        <v/>
      </c>
    </row>
    <row r="780">
      <c r="A780" s="31" t="n"/>
      <c r="B780" s="26" t="n"/>
      <c r="C780" s="26" t="n"/>
      <c r="D780" s="26" t="n"/>
      <c r="E780" s="31" t="n"/>
      <c r="F780" s="24">
        <f>IF(OR(A780="",E780=""),"",E780-A780)</f>
        <v/>
      </c>
      <c r="G780" s="27" t="n"/>
      <c r="H780" s="33">
        <f>IF(G780="","",ROUND(G780*1000/22500,2))</f>
        <v/>
      </c>
      <c r="I780" s="33">
        <f>IFERROR(IF(D780="","",VALUE(MID(D780,2,5))),"")</f>
        <v/>
      </c>
      <c r="J780" s="28">
        <f>IF(OR(H780="",I780=""),"",IF(H780&gt;=I780,"Pass","Fail"))</f>
        <v/>
      </c>
    </row>
    <row r="781">
      <c r="A781" s="31" t="n"/>
      <c r="B781" s="26" t="n"/>
      <c r="C781" s="26" t="n"/>
      <c r="D781" s="26" t="n"/>
      <c r="E781" s="31" t="n"/>
      <c r="F781" s="24">
        <f>IF(OR(A781="",E781=""),"",E781-A781)</f>
        <v/>
      </c>
      <c r="G781" s="27" t="n"/>
      <c r="H781" s="33">
        <f>IF(G781="","",ROUND(G781*1000/22500,2))</f>
        <v/>
      </c>
      <c r="I781" s="33">
        <f>IFERROR(IF(D781="","",VALUE(MID(D781,2,5))),"")</f>
        <v/>
      </c>
      <c r="J781" s="28">
        <f>IF(OR(H781="",I781=""),"",IF(H781&gt;=I781,"Pass","Fail"))</f>
        <v/>
      </c>
    </row>
    <row r="782">
      <c r="A782" s="31" t="n"/>
      <c r="B782" s="26" t="n"/>
      <c r="C782" s="26" t="n"/>
      <c r="D782" s="26" t="n"/>
      <c r="E782" s="31" t="n"/>
      <c r="F782" s="24">
        <f>IF(OR(A782="",E782=""),"",E782-A782)</f>
        <v/>
      </c>
      <c r="G782" s="27" t="n"/>
      <c r="H782" s="33">
        <f>IF(G782="","",ROUND(G782*1000/22500,2))</f>
        <v/>
      </c>
      <c r="I782" s="33">
        <f>IFERROR(IF(D782="","",VALUE(MID(D782,2,5))),"")</f>
        <v/>
      </c>
      <c r="J782" s="28">
        <f>IF(OR(H782="",I782=""),"",IF(H782&gt;=I782,"Pass","Fail"))</f>
        <v/>
      </c>
    </row>
    <row r="783">
      <c r="A783" s="31" t="n"/>
      <c r="B783" s="26" t="n"/>
      <c r="C783" s="26" t="n"/>
      <c r="D783" s="26" t="n"/>
      <c r="E783" s="31" t="n"/>
      <c r="F783" s="24">
        <f>IF(OR(A783="",E783=""),"",E783-A783)</f>
        <v/>
      </c>
      <c r="G783" s="27" t="n"/>
      <c r="H783" s="33">
        <f>IF(G783="","",ROUND(G783*1000/22500,2))</f>
        <v/>
      </c>
      <c r="I783" s="33">
        <f>IFERROR(IF(D783="","",VALUE(MID(D783,2,5))),"")</f>
        <v/>
      </c>
      <c r="J783" s="28">
        <f>IF(OR(H783="",I783=""),"",IF(H783&gt;=I783,"Pass","Fail"))</f>
        <v/>
      </c>
    </row>
    <row r="784">
      <c r="A784" s="31" t="n"/>
      <c r="B784" s="26" t="n"/>
      <c r="C784" s="26" t="n"/>
      <c r="D784" s="26" t="n"/>
      <c r="E784" s="31" t="n"/>
      <c r="F784" s="24">
        <f>IF(OR(A784="",E784=""),"",E784-A784)</f>
        <v/>
      </c>
      <c r="G784" s="27" t="n"/>
      <c r="H784" s="33">
        <f>IF(G784="","",ROUND(G784*1000/22500,2))</f>
        <v/>
      </c>
      <c r="I784" s="33">
        <f>IFERROR(IF(D784="","",VALUE(MID(D784,2,5))),"")</f>
        <v/>
      </c>
      <c r="J784" s="28">
        <f>IF(OR(H784="",I784=""),"",IF(H784&gt;=I784,"Pass","Fail"))</f>
        <v/>
      </c>
    </row>
    <row r="785">
      <c r="A785" s="31" t="n"/>
      <c r="B785" s="26" t="n"/>
      <c r="C785" s="26" t="n"/>
      <c r="D785" s="26" t="n"/>
      <c r="E785" s="31" t="n"/>
      <c r="F785" s="24">
        <f>IF(OR(A785="",E785=""),"",E785-A785)</f>
        <v/>
      </c>
      <c r="G785" s="27" t="n"/>
      <c r="H785" s="33">
        <f>IF(G785="","",ROUND(G785*1000/22500,2))</f>
        <v/>
      </c>
      <c r="I785" s="33">
        <f>IFERROR(IF(D785="","",VALUE(MID(D785,2,5))),"")</f>
        <v/>
      </c>
      <c r="J785" s="28">
        <f>IF(OR(H785="",I785=""),"",IF(H785&gt;=I785,"Pass","Fail"))</f>
        <v/>
      </c>
    </row>
    <row r="786">
      <c r="A786" s="31" t="n"/>
      <c r="B786" s="26" t="n"/>
      <c r="C786" s="26" t="n"/>
      <c r="D786" s="26" t="n"/>
      <c r="E786" s="31" t="n"/>
      <c r="F786" s="24">
        <f>IF(OR(A786="",E786=""),"",E786-A786)</f>
        <v/>
      </c>
      <c r="G786" s="27" t="n"/>
      <c r="H786" s="33">
        <f>IF(G786="","",ROUND(G786*1000/22500,2))</f>
        <v/>
      </c>
      <c r="I786" s="33">
        <f>IFERROR(IF(D786="","",VALUE(MID(D786,2,5))),"")</f>
        <v/>
      </c>
      <c r="J786" s="28">
        <f>IF(OR(H786="",I786=""),"",IF(H786&gt;=I786,"Pass","Fail"))</f>
        <v/>
      </c>
    </row>
    <row r="787">
      <c r="A787" s="31" t="n"/>
      <c r="B787" s="26" t="n"/>
      <c r="C787" s="26" t="n"/>
      <c r="D787" s="26" t="n"/>
      <c r="E787" s="31" t="n"/>
      <c r="F787" s="24">
        <f>IF(OR(A787="",E787=""),"",E787-A787)</f>
        <v/>
      </c>
      <c r="G787" s="27" t="n"/>
      <c r="H787" s="33">
        <f>IF(G787="","",ROUND(G787*1000/22500,2))</f>
        <v/>
      </c>
      <c r="I787" s="33">
        <f>IFERROR(IF(D787="","",VALUE(MID(D787,2,5))),"")</f>
        <v/>
      </c>
      <c r="J787" s="28">
        <f>IF(OR(H787="",I787=""),"",IF(H787&gt;=I787,"Pass","Fail"))</f>
        <v/>
      </c>
    </row>
    <row r="788">
      <c r="A788" s="31" t="n"/>
      <c r="B788" s="26" t="n"/>
      <c r="C788" s="26" t="n"/>
      <c r="D788" s="26" t="n"/>
      <c r="E788" s="31" t="n"/>
      <c r="F788" s="24">
        <f>IF(OR(A788="",E788=""),"",E788-A788)</f>
        <v/>
      </c>
      <c r="G788" s="27" t="n"/>
      <c r="H788" s="33">
        <f>IF(G788="","",ROUND(G788*1000/22500,2))</f>
        <v/>
      </c>
      <c r="I788" s="33">
        <f>IFERROR(IF(D788="","",VALUE(MID(D788,2,5))),"")</f>
        <v/>
      </c>
      <c r="J788" s="28">
        <f>IF(OR(H788="",I788=""),"",IF(H788&gt;=I788,"Pass","Fail"))</f>
        <v/>
      </c>
    </row>
    <row r="789">
      <c r="A789" s="31" t="n"/>
      <c r="B789" s="26" t="n"/>
      <c r="C789" s="26" t="n"/>
      <c r="D789" s="26" t="n"/>
      <c r="E789" s="31" t="n"/>
      <c r="F789" s="24">
        <f>IF(OR(A789="",E789=""),"",E789-A789)</f>
        <v/>
      </c>
      <c r="G789" s="27" t="n"/>
      <c r="H789" s="33">
        <f>IF(G789="","",ROUND(G789*1000/22500,2))</f>
        <v/>
      </c>
      <c r="I789" s="33">
        <f>IFERROR(IF(D789="","",VALUE(MID(D789,2,5))),"")</f>
        <v/>
      </c>
      <c r="J789" s="28">
        <f>IF(OR(H789="",I789=""),"",IF(H789&gt;=I789,"Pass","Fail"))</f>
        <v/>
      </c>
    </row>
    <row r="790">
      <c r="A790" s="31" t="n"/>
      <c r="B790" s="26" t="n"/>
      <c r="C790" s="26" t="n"/>
      <c r="D790" s="26" t="n"/>
      <c r="E790" s="31" t="n"/>
      <c r="F790" s="24">
        <f>IF(OR(A790="",E790=""),"",E790-A790)</f>
        <v/>
      </c>
      <c r="G790" s="27" t="n"/>
      <c r="H790" s="33">
        <f>IF(G790="","",ROUND(G790*1000/22500,2))</f>
        <v/>
      </c>
      <c r="I790" s="33">
        <f>IFERROR(IF(D790="","",VALUE(MID(D790,2,5))),"")</f>
        <v/>
      </c>
      <c r="J790" s="28">
        <f>IF(OR(H790="",I790=""),"",IF(H790&gt;=I790,"Pass","Fail"))</f>
        <v/>
      </c>
    </row>
    <row r="791">
      <c r="A791" s="31" t="n"/>
      <c r="B791" s="26" t="n"/>
      <c r="C791" s="26" t="n"/>
      <c r="D791" s="26" t="n"/>
      <c r="E791" s="31" t="n"/>
      <c r="F791" s="24">
        <f>IF(OR(A791="",E791=""),"",E791-A791)</f>
        <v/>
      </c>
      <c r="G791" s="27" t="n"/>
      <c r="H791" s="33">
        <f>IF(G791="","",ROUND(G791*1000/22500,2))</f>
        <v/>
      </c>
      <c r="I791" s="33">
        <f>IFERROR(IF(D791="","",VALUE(MID(D791,2,5))),"")</f>
        <v/>
      </c>
      <c r="J791" s="28">
        <f>IF(OR(H791="",I791=""),"",IF(H791&gt;=I791,"Pass","Fail"))</f>
        <v/>
      </c>
    </row>
    <row r="792">
      <c r="A792" s="31" t="n"/>
      <c r="B792" s="26" t="n"/>
      <c r="C792" s="26" t="n"/>
      <c r="D792" s="26" t="n"/>
      <c r="E792" s="31" t="n"/>
      <c r="F792" s="24">
        <f>IF(OR(A792="",E792=""),"",E792-A792)</f>
        <v/>
      </c>
      <c r="G792" s="27" t="n"/>
      <c r="H792" s="33">
        <f>IF(G792="","",ROUND(G792*1000/22500,2))</f>
        <v/>
      </c>
      <c r="I792" s="33">
        <f>IFERROR(IF(D792="","",VALUE(MID(D792,2,5))),"")</f>
        <v/>
      </c>
      <c r="J792" s="28">
        <f>IF(OR(H792="",I792=""),"",IF(H792&gt;=I792,"Pass","Fail"))</f>
        <v/>
      </c>
    </row>
    <row r="793">
      <c r="A793" s="31" t="n"/>
      <c r="B793" s="26" t="n"/>
      <c r="C793" s="26" t="n"/>
      <c r="D793" s="26" t="n"/>
      <c r="E793" s="31" t="n"/>
      <c r="F793" s="24">
        <f>IF(OR(A793="",E793=""),"",E793-A793)</f>
        <v/>
      </c>
      <c r="G793" s="27" t="n"/>
      <c r="H793" s="33">
        <f>IF(G793="","",ROUND(G793*1000/22500,2))</f>
        <v/>
      </c>
      <c r="I793" s="33">
        <f>IFERROR(IF(D793="","",VALUE(MID(D793,2,5))),"")</f>
        <v/>
      </c>
      <c r="J793" s="28">
        <f>IF(OR(H793="",I793=""),"",IF(H793&gt;=I793,"Pass","Fail"))</f>
        <v/>
      </c>
    </row>
    <row r="794">
      <c r="A794" s="31" t="n"/>
      <c r="B794" s="26" t="n"/>
      <c r="C794" s="26" t="n"/>
      <c r="D794" s="26" t="n"/>
      <c r="E794" s="31" t="n"/>
      <c r="F794" s="24">
        <f>IF(OR(A794="",E794=""),"",E794-A794)</f>
        <v/>
      </c>
      <c r="G794" s="27" t="n"/>
      <c r="H794" s="33">
        <f>IF(G794="","",ROUND(G794*1000/22500,2))</f>
        <v/>
      </c>
      <c r="I794" s="33">
        <f>IFERROR(IF(D794="","",VALUE(MID(D794,2,5))),"")</f>
        <v/>
      </c>
      <c r="J794" s="28">
        <f>IF(OR(H794="",I794=""),"",IF(H794&gt;=I794,"Pass","Fail"))</f>
        <v/>
      </c>
    </row>
    <row r="795">
      <c r="A795" s="31" t="n"/>
      <c r="B795" s="26" t="n"/>
      <c r="C795" s="26" t="n"/>
      <c r="D795" s="26" t="n"/>
      <c r="E795" s="31" t="n"/>
      <c r="F795" s="24">
        <f>IF(OR(A795="",E795=""),"",E795-A795)</f>
        <v/>
      </c>
      <c r="G795" s="27" t="n"/>
      <c r="H795" s="33">
        <f>IF(G795="","",ROUND(G795*1000/22500,2))</f>
        <v/>
      </c>
      <c r="I795" s="33">
        <f>IFERROR(IF(D795="","",VALUE(MID(D795,2,5))),"")</f>
        <v/>
      </c>
      <c r="J795" s="28">
        <f>IF(OR(H795="",I795=""),"",IF(H795&gt;=I795,"Pass","Fail"))</f>
        <v/>
      </c>
    </row>
    <row r="796">
      <c r="A796" s="31" t="n"/>
      <c r="B796" s="26" t="n"/>
      <c r="C796" s="26" t="n"/>
      <c r="D796" s="26" t="n"/>
      <c r="E796" s="31" t="n"/>
      <c r="F796" s="24">
        <f>IF(OR(A796="",E796=""),"",E796-A796)</f>
        <v/>
      </c>
      <c r="G796" s="27" t="n"/>
      <c r="H796" s="33">
        <f>IF(G796="","",ROUND(G796*1000/22500,2))</f>
        <v/>
      </c>
      <c r="I796" s="33">
        <f>IFERROR(IF(D796="","",VALUE(MID(D796,2,5))),"")</f>
        <v/>
      </c>
      <c r="J796" s="28">
        <f>IF(OR(H796="",I796=""),"",IF(H796&gt;=I796,"Pass","Fail"))</f>
        <v/>
      </c>
    </row>
    <row r="797">
      <c r="A797" s="31" t="n"/>
      <c r="B797" s="26" t="n"/>
      <c r="C797" s="26" t="n"/>
      <c r="D797" s="26" t="n"/>
      <c r="E797" s="31" t="n"/>
      <c r="F797" s="24">
        <f>IF(OR(A797="",E797=""),"",E797-A797)</f>
        <v/>
      </c>
      <c r="G797" s="27" t="n"/>
      <c r="H797" s="33">
        <f>IF(G797="","",ROUND(G797*1000/22500,2))</f>
        <v/>
      </c>
      <c r="I797" s="33">
        <f>IFERROR(IF(D797="","",VALUE(MID(D797,2,5))),"")</f>
        <v/>
      </c>
      <c r="J797" s="28">
        <f>IF(OR(H797="",I797=""),"",IF(H797&gt;=I797,"Pass","Fail"))</f>
        <v/>
      </c>
    </row>
    <row r="798">
      <c r="A798" s="31" t="n"/>
      <c r="B798" s="26" t="n"/>
      <c r="C798" s="26" t="n"/>
      <c r="D798" s="26" t="n"/>
      <c r="E798" s="31" t="n"/>
      <c r="F798" s="24">
        <f>IF(OR(A798="",E798=""),"",E798-A798)</f>
        <v/>
      </c>
      <c r="G798" s="27" t="n"/>
      <c r="H798" s="33">
        <f>IF(G798="","",ROUND(G798*1000/22500,2))</f>
        <v/>
      </c>
      <c r="I798" s="33">
        <f>IFERROR(IF(D798="","",VALUE(MID(D798,2,5))),"")</f>
        <v/>
      </c>
      <c r="J798" s="28">
        <f>IF(OR(H798="",I798=""),"",IF(H798&gt;=I798,"Pass","Fail"))</f>
        <v/>
      </c>
    </row>
    <row r="799">
      <c r="A799" s="31" t="n"/>
      <c r="B799" s="26" t="n"/>
      <c r="C799" s="26" t="n"/>
      <c r="D799" s="26" t="n"/>
      <c r="E799" s="31" t="n"/>
      <c r="F799" s="24">
        <f>IF(OR(A799="",E799=""),"",E799-A799)</f>
        <v/>
      </c>
      <c r="G799" s="27" t="n"/>
      <c r="H799" s="33">
        <f>IF(G799="","",ROUND(G799*1000/22500,2))</f>
        <v/>
      </c>
      <c r="I799" s="33">
        <f>IFERROR(IF(D799="","",VALUE(MID(D799,2,5))),"")</f>
        <v/>
      </c>
      <c r="J799" s="28">
        <f>IF(OR(H799="",I799=""),"",IF(H799&gt;=I799,"Pass","Fail"))</f>
        <v/>
      </c>
    </row>
    <row r="800">
      <c r="A800" s="31" t="n"/>
      <c r="B800" s="26" t="n"/>
      <c r="C800" s="26" t="n"/>
      <c r="D800" s="26" t="n"/>
      <c r="E800" s="31" t="n"/>
      <c r="F800" s="24">
        <f>IF(OR(A800="",E800=""),"",E800-A800)</f>
        <v/>
      </c>
      <c r="G800" s="27" t="n"/>
      <c r="H800" s="33">
        <f>IF(G800="","",ROUND(G800*1000/22500,2))</f>
        <v/>
      </c>
      <c r="I800" s="33">
        <f>IFERROR(IF(D800="","",VALUE(MID(D800,2,5))),"")</f>
        <v/>
      </c>
      <c r="J800" s="28">
        <f>IF(OR(H800="",I800=""),"",IF(H800&gt;=I800,"Pass","Fail"))</f>
        <v/>
      </c>
    </row>
    <row r="801">
      <c r="A801" s="31" t="n"/>
      <c r="B801" s="26" t="n"/>
      <c r="C801" s="26" t="n"/>
      <c r="D801" s="26" t="n"/>
      <c r="E801" s="31" t="n"/>
      <c r="F801" s="24">
        <f>IF(OR(A801="",E801=""),"",E801-A801)</f>
        <v/>
      </c>
      <c r="G801" s="27" t="n"/>
      <c r="H801" s="33">
        <f>IF(G801="","",ROUND(G801*1000/22500,2))</f>
        <v/>
      </c>
      <c r="I801" s="33">
        <f>IFERROR(IF(D801="","",VALUE(MID(D801,2,5))),"")</f>
        <v/>
      </c>
      <c r="J801" s="28">
        <f>IF(OR(H801="",I801=""),"",IF(H801&gt;=I801,"Pass","Fail"))</f>
        <v/>
      </c>
    </row>
    <row r="802">
      <c r="A802" s="31" t="n"/>
      <c r="B802" s="26" t="n"/>
      <c r="C802" s="26" t="n"/>
      <c r="D802" s="26" t="n"/>
      <c r="E802" s="31" t="n"/>
      <c r="F802" s="24">
        <f>IF(OR(A802="",E802=""),"",E802-A802)</f>
        <v/>
      </c>
      <c r="G802" s="27" t="n"/>
      <c r="H802" s="33">
        <f>IF(G802="","",ROUND(G802*1000/22500,2))</f>
        <v/>
      </c>
      <c r="I802" s="33">
        <f>IFERROR(IF(D802="","",VALUE(MID(D802,2,5))),"")</f>
        <v/>
      </c>
      <c r="J802" s="28">
        <f>IF(OR(H802="",I802=""),"",IF(H802&gt;=I802,"Pass","Fail"))</f>
        <v/>
      </c>
    </row>
    <row r="803">
      <c r="A803" s="31" t="n"/>
      <c r="B803" s="26" t="n"/>
      <c r="C803" s="26" t="n"/>
      <c r="D803" s="26" t="n"/>
      <c r="E803" s="31" t="n"/>
      <c r="F803" s="24">
        <f>IF(OR(A803="",E803=""),"",E803-A803)</f>
        <v/>
      </c>
      <c r="G803" s="27" t="n"/>
      <c r="H803" s="33">
        <f>IF(G803="","",ROUND(G803*1000/22500,2))</f>
        <v/>
      </c>
      <c r="I803" s="33">
        <f>IFERROR(IF(D803="","",VALUE(MID(D803,2,5))),"")</f>
        <v/>
      </c>
      <c r="J803" s="28">
        <f>IF(OR(H803="",I803=""),"",IF(H803&gt;=I803,"Pass","Fail"))</f>
        <v/>
      </c>
    </row>
    <row r="804">
      <c r="A804" s="31" t="n"/>
      <c r="B804" s="26" t="n"/>
      <c r="C804" s="26" t="n"/>
      <c r="D804" s="26" t="n"/>
      <c r="E804" s="31" t="n"/>
      <c r="F804" s="24">
        <f>IF(OR(A804="",E804=""),"",E804-A804)</f>
        <v/>
      </c>
      <c r="G804" s="27" t="n"/>
      <c r="H804" s="33">
        <f>IF(G804="","",ROUND(G804*1000/22500,2))</f>
        <v/>
      </c>
      <c r="I804" s="33">
        <f>IFERROR(IF(D804="","",VALUE(MID(D804,2,5))),"")</f>
        <v/>
      </c>
      <c r="J804" s="28">
        <f>IF(OR(H804="",I804=""),"",IF(H804&gt;=I804,"Pass","Fail"))</f>
        <v/>
      </c>
    </row>
    <row r="805">
      <c r="A805" s="31" t="n"/>
      <c r="B805" s="26" t="n"/>
      <c r="C805" s="26" t="n"/>
      <c r="D805" s="26" t="n"/>
      <c r="E805" s="31" t="n"/>
      <c r="F805" s="24">
        <f>IF(OR(A805="",E805=""),"",E805-A805)</f>
        <v/>
      </c>
      <c r="G805" s="27" t="n"/>
      <c r="H805" s="33">
        <f>IF(G805="","",ROUND(G805*1000/22500,2))</f>
        <v/>
      </c>
      <c r="I805" s="33">
        <f>IFERROR(IF(D805="","",VALUE(MID(D805,2,5))),"")</f>
        <v/>
      </c>
      <c r="J805" s="28">
        <f>IF(OR(H805="",I805=""),"",IF(H805&gt;=I805,"Pass","Fail"))</f>
        <v/>
      </c>
    </row>
    <row r="806">
      <c r="A806" s="31" t="n"/>
      <c r="B806" s="26" t="n"/>
      <c r="C806" s="26" t="n"/>
      <c r="D806" s="26" t="n"/>
      <c r="E806" s="31" t="n"/>
      <c r="F806" s="24">
        <f>IF(OR(A806="",E806=""),"",E806-A806)</f>
        <v/>
      </c>
      <c r="G806" s="27" t="n"/>
      <c r="H806" s="33">
        <f>IF(G806="","",ROUND(G806*1000/22500,2))</f>
        <v/>
      </c>
      <c r="I806" s="33">
        <f>IFERROR(IF(D806="","",VALUE(MID(D806,2,5))),"")</f>
        <v/>
      </c>
      <c r="J806" s="28">
        <f>IF(OR(H806="",I806=""),"",IF(H806&gt;=I806,"Pass","Fail"))</f>
        <v/>
      </c>
    </row>
    <row r="807">
      <c r="A807" s="31" t="n"/>
      <c r="B807" s="26" t="n"/>
      <c r="C807" s="26" t="n"/>
      <c r="D807" s="26" t="n"/>
      <c r="E807" s="31" t="n"/>
      <c r="F807" s="24">
        <f>IF(OR(A807="",E807=""),"",E807-A807)</f>
        <v/>
      </c>
      <c r="G807" s="27" t="n"/>
      <c r="H807" s="33">
        <f>IF(G807="","",ROUND(G807*1000/22500,2))</f>
        <v/>
      </c>
      <c r="I807" s="33">
        <f>IFERROR(IF(D807="","",VALUE(MID(D807,2,5))),"")</f>
        <v/>
      </c>
      <c r="J807" s="28">
        <f>IF(OR(H807="",I807=""),"",IF(H807&gt;=I807,"Pass","Fail"))</f>
        <v/>
      </c>
    </row>
    <row r="808">
      <c r="A808" s="31" t="n"/>
      <c r="B808" s="26" t="n"/>
      <c r="C808" s="26" t="n"/>
      <c r="D808" s="26" t="n"/>
      <c r="E808" s="31" t="n"/>
      <c r="F808" s="24">
        <f>IF(OR(A808="",E808=""),"",E808-A808)</f>
        <v/>
      </c>
      <c r="G808" s="27" t="n"/>
      <c r="H808" s="33">
        <f>IF(G808="","",ROUND(G808*1000/22500,2))</f>
        <v/>
      </c>
      <c r="I808" s="33">
        <f>IFERROR(IF(D808="","",VALUE(MID(D808,2,5))),"")</f>
        <v/>
      </c>
      <c r="J808" s="28">
        <f>IF(OR(H808="",I808=""),"",IF(H808&gt;=I808,"Pass","Fail"))</f>
        <v/>
      </c>
    </row>
    <row r="809">
      <c r="A809" s="31" t="n"/>
      <c r="B809" s="26" t="n"/>
      <c r="C809" s="26" t="n"/>
      <c r="D809" s="26" t="n"/>
      <c r="E809" s="31" t="n"/>
      <c r="F809" s="24">
        <f>IF(OR(A809="",E809=""),"",E809-A809)</f>
        <v/>
      </c>
      <c r="G809" s="27" t="n"/>
      <c r="H809" s="33">
        <f>IF(G809="","",ROUND(G809*1000/22500,2))</f>
        <v/>
      </c>
      <c r="I809" s="33">
        <f>IFERROR(IF(D809="","",VALUE(MID(D809,2,5))),"")</f>
        <v/>
      </c>
      <c r="J809" s="28">
        <f>IF(OR(H809="",I809=""),"",IF(H809&gt;=I809,"Pass","Fail"))</f>
        <v/>
      </c>
    </row>
    <row r="810">
      <c r="A810" s="31" t="n"/>
      <c r="B810" s="26" t="n"/>
      <c r="C810" s="26" t="n"/>
      <c r="D810" s="26" t="n"/>
      <c r="E810" s="31" t="n"/>
      <c r="F810" s="24">
        <f>IF(OR(A810="",E810=""),"",E810-A810)</f>
        <v/>
      </c>
      <c r="G810" s="27" t="n"/>
      <c r="H810" s="33">
        <f>IF(G810="","",ROUND(G810*1000/22500,2))</f>
        <v/>
      </c>
      <c r="I810" s="33">
        <f>IFERROR(IF(D810="","",VALUE(MID(D810,2,5))),"")</f>
        <v/>
      </c>
      <c r="J810" s="28">
        <f>IF(OR(H810="",I810=""),"",IF(H810&gt;=I810,"Pass","Fail"))</f>
        <v/>
      </c>
    </row>
    <row r="811">
      <c r="A811" s="31" t="n"/>
      <c r="B811" s="26" t="n"/>
      <c r="C811" s="26" t="n"/>
      <c r="D811" s="26" t="n"/>
      <c r="E811" s="31" t="n"/>
      <c r="F811" s="24">
        <f>IF(OR(A811="",E811=""),"",E811-A811)</f>
        <v/>
      </c>
      <c r="G811" s="27" t="n"/>
      <c r="H811" s="33">
        <f>IF(G811="","",ROUND(G811*1000/22500,2))</f>
        <v/>
      </c>
      <c r="I811" s="33">
        <f>IFERROR(IF(D811="","",VALUE(MID(D811,2,5))),"")</f>
        <v/>
      </c>
      <c r="J811" s="28">
        <f>IF(OR(H811="",I811=""),"",IF(H811&gt;=I811,"Pass","Fail"))</f>
        <v/>
      </c>
    </row>
    <row r="812">
      <c r="A812" s="31" t="n"/>
      <c r="B812" s="26" t="n"/>
      <c r="C812" s="26" t="n"/>
      <c r="D812" s="26" t="n"/>
      <c r="E812" s="31" t="n"/>
      <c r="F812" s="24">
        <f>IF(OR(A812="",E812=""),"",E812-A812)</f>
        <v/>
      </c>
      <c r="G812" s="27" t="n"/>
      <c r="H812" s="33">
        <f>IF(G812="","",ROUND(G812*1000/22500,2))</f>
        <v/>
      </c>
      <c r="I812" s="33">
        <f>IFERROR(IF(D812="","",VALUE(MID(D812,2,5))),"")</f>
        <v/>
      </c>
      <c r="J812" s="28">
        <f>IF(OR(H812="",I812=""),"",IF(H812&gt;=I812,"Pass","Fail"))</f>
        <v/>
      </c>
    </row>
    <row r="813">
      <c r="A813" s="31" t="n"/>
      <c r="B813" s="26" t="n"/>
      <c r="C813" s="26" t="n"/>
      <c r="D813" s="26" t="n"/>
      <c r="E813" s="31" t="n"/>
      <c r="F813" s="24">
        <f>IF(OR(A813="",E813=""),"",E813-A813)</f>
        <v/>
      </c>
      <c r="G813" s="27" t="n"/>
      <c r="H813" s="33">
        <f>IF(G813="","",ROUND(G813*1000/22500,2))</f>
        <v/>
      </c>
      <c r="I813" s="33">
        <f>IFERROR(IF(D813="","",VALUE(MID(D813,2,5))),"")</f>
        <v/>
      </c>
      <c r="J813" s="28">
        <f>IF(OR(H813="",I813=""),"",IF(H813&gt;=I813,"Pass","Fail"))</f>
        <v/>
      </c>
    </row>
    <row r="814">
      <c r="A814" s="31" t="n"/>
      <c r="B814" s="26" t="n"/>
      <c r="C814" s="26" t="n"/>
      <c r="D814" s="26" t="n"/>
      <c r="E814" s="31" t="n"/>
      <c r="F814" s="24">
        <f>IF(OR(A814="",E814=""),"",E814-A814)</f>
        <v/>
      </c>
      <c r="G814" s="27" t="n"/>
      <c r="H814" s="33">
        <f>IF(G814="","",ROUND(G814*1000/22500,2))</f>
        <v/>
      </c>
      <c r="I814" s="33">
        <f>IFERROR(IF(D814="","",VALUE(MID(D814,2,5))),"")</f>
        <v/>
      </c>
      <c r="J814" s="28">
        <f>IF(OR(H814="",I814=""),"",IF(H814&gt;=I814,"Pass","Fail"))</f>
        <v/>
      </c>
    </row>
    <row r="815">
      <c r="A815" s="31" t="n"/>
      <c r="B815" s="26" t="n"/>
      <c r="C815" s="26" t="n"/>
      <c r="D815" s="26" t="n"/>
      <c r="E815" s="31" t="n"/>
      <c r="F815" s="24">
        <f>IF(OR(A815="",E815=""),"",E815-A815)</f>
        <v/>
      </c>
      <c r="G815" s="27" t="n"/>
      <c r="H815" s="33">
        <f>IF(G815="","",ROUND(G815*1000/22500,2))</f>
        <v/>
      </c>
      <c r="I815" s="33">
        <f>IFERROR(IF(D815="","",VALUE(MID(D815,2,5))),"")</f>
        <v/>
      </c>
      <c r="J815" s="28">
        <f>IF(OR(H815="",I815=""),"",IF(H815&gt;=I815,"Pass","Fail"))</f>
        <v/>
      </c>
    </row>
    <row r="816">
      <c r="A816" s="31" t="n"/>
      <c r="B816" s="26" t="n"/>
      <c r="C816" s="26" t="n"/>
      <c r="D816" s="26" t="n"/>
      <c r="E816" s="31" t="n"/>
      <c r="F816" s="24">
        <f>IF(OR(A816="",E816=""),"",E816-A816)</f>
        <v/>
      </c>
      <c r="G816" s="27" t="n"/>
      <c r="H816" s="33">
        <f>IF(G816="","",ROUND(G816*1000/22500,2))</f>
        <v/>
      </c>
      <c r="I816" s="33">
        <f>IFERROR(IF(D816="","",VALUE(MID(D816,2,5))),"")</f>
        <v/>
      </c>
      <c r="J816" s="28">
        <f>IF(OR(H816="",I816=""),"",IF(H816&gt;=I816,"Pass","Fail"))</f>
        <v/>
      </c>
    </row>
    <row r="817">
      <c r="A817" s="31" t="n"/>
      <c r="B817" s="26" t="n"/>
      <c r="C817" s="26" t="n"/>
      <c r="D817" s="26" t="n"/>
      <c r="E817" s="31" t="n"/>
      <c r="F817" s="24">
        <f>IF(OR(A817="",E817=""),"",E817-A817)</f>
        <v/>
      </c>
      <c r="G817" s="27" t="n"/>
      <c r="H817" s="33">
        <f>IF(G817="","",ROUND(G817*1000/22500,2))</f>
        <v/>
      </c>
      <c r="I817" s="33">
        <f>IFERROR(IF(D817="","",VALUE(MID(D817,2,5))),"")</f>
        <v/>
      </c>
      <c r="J817" s="28">
        <f>IF(OR(H817="",I817=""),"",IF(H817&gt;=I817,"Pass","Fail"))</f>
        <v/>
      </c>
    </row>
    <row r="818">
      <c r="A818" s="31" t="n"/>
      <c r="B818" s="26" t="n"/>
      <c r="C818" s="26" t="n"/>
      <c r="D818" s="26" t="n"/>
      <c r="E818" s="31" t="n"/>
      <c r="F818" s="24">
        <f>IF(OR(A818="",E818=""),"",E818-A818)</f>
        <v/>
      </c>
      <c r="G818" s="27" t="n"/>
      <c r="H818" s="33">
        <f>IF(G818="","",ROUND(G818*1000/22500,2))</f>
        <v/>
      </c>
      <c r="I818" s="33">
        <f>IFERROR(IF(D818="","",VALUE(MID(D818,2,5))),"")</f>
        <v/>
      </c>
      <c r="J818" s="28">
        <f>IF(OR(H818="",I818=""),"",IF(H818&gt;=I818,"Pass","Fail"))</f>
        <v/>
      </c>
    </row>
    <row r="819">
      <c r="A819" s="31" t="n"/>
      <c r="B819" s="26" t="n"/>
      <c r="C819" s="26" t="n"/>
      <c r="D819" s="26" t="n"/>
      <c r="E819" s="31" t="n"/>
      <c r="F819" s="24">
        <f>IF(OR(A819="",E819=""),"",E819-A819)</f>
        <v/>
      </c>
      <c r="G819" s="27" t="n"/>
      <c r="H819" s="33">
        <f>IF(G819="","",ROUND(G819*1000/22500,2))</f>
        <v/>
      </c>
      <c r="I819" s="33">
        <f>IFERROR(IF(D819="","",VALUE(MID(D819,2,5))),"")</f>
        <v/>
      </c>
      <c r="J819" s="28">
        <f>IF(OR(H819="",I819=""),"",IF(H819&gt;=I819,"Pass","Fail"))</f>
        <v/>
      </c>
    </row>
    <row r="820">
      <c r="A820" s="31" t="n"/>
      <c r="B820" s="26" t="n"/>
      <c r="C820" s="26" t="n"/>
      <c r="D820" s="26" t="n"/>
      <c r="E820" s="31" t="n"/>
      <c r="F820" s="24">
        <f>IF(OR(A820="",E820=""),"",E820-A820)</f>
        <v/>
      </c>
      <c r="G820" s="27" t="n"/>
      <c r="H820" s="33">
        <f>IF(G820="","",ROUND(G820*1000/22500,2))</f>
        <v/>
      </c>
      <c r="I820" s="33">
        <f>IFERROR(IF(D820="","",VALUE(MID(D820,2,5))),"")</f>
        <v/>
      </c>
      <c r="J820" s="28">
        <f>IF(OR(H820="",I820=""),"",IF(H820&gt;=I820,"Pass","Fail"))</f>
        <v/>
      </c>
    </row>
    <row r="821">
      <c r="A821" s="31" t="n"/>
      <c r="B821" s="26" t="n"/>
      <c r="C821" s="26" t="n"/>
      <c r="D821" s="26" t="n"/>
      <c r="E821" s="31" t="n"/>
      <c r="F821" s="24">
        <f>IF(OR(A821="",E821=""),"",E821-A821)</f>
        <v/>
      </c>
      <c r="G821" s="27" t="n"/>
      <c r="H821" s="33">
        <f>IF(G821="","",ROUND(G821*1000/22500,2))</f>
        <v/>
      </c>
      <c r="I821" s="33">
        <f>IFERROR(IF(D821="","",VALUE(MID(D821,2,5))),"")</f>
        <v/>
      </c>
      <c r="J821" s="28">
        <f>IF(OR(H821="",I821=""),"",IF(H821&gt;=I821,"Pass","Fail"))</f>
        <v/>
      </c>
    </row>
    <row r="822">
      <c r="A822" s="31" t="n"/>
      <c r="B822" s="26" t="n"/>
      <c r="C822" s="26" t="n"/>
      <c r="D822" s="26" t="n"/>
      <c r="E822" s="31" t="n"/>
      <c r="F822" s="24">
        <f>IF(OR(A822="",E822=""),"",E822-A822)</f>
        <v/>
      </c>
      <c r="G822" s="27" t="n"/>
      <c r="H822" s="33">
        <f>IF(G822="","",ROUND(G822*1000/22500,2))</f>
        <v/>
      </c>
      <c r="I822" s="33">
        <f>IFERROR(IF(D822="","",VALUE(MID(D822,2,5))),"")</f>
        <v/>
      </c>
      <c r="J822" s="28">
        <f>IF(OR(H822="",I822=""),"",IF(H822&gt;=I822,"Pass","Fail"))</f>
        <v/>
      </c>
    </row>
    <row r="823">
      <c r="A823" s="31" t="n"/>
      <c r="B823" s="26" t="n"/>
      <c r="C823" s="26" t="n"/>
      <c r="D823" s="26" t="n"/>
      <c r="E823" s="31" t="n"/>
      <c r="F823" s="24">
        <f>IF(OR(A823="",E823=""),"",E823-A823)</f>
        <v/>
      </c>
      <c r="G823" s="27" t="n"/>
      <c r="H823" s="33">
        <f>IF(G823="","",ROUND(G823*1000/22500,2))</f>
        <v/>
      </c>
      <c r="I823" s="33">
        <f>IFERROR(IF(D823="","",VALUE(MID(D823,2,5))),"")</f>
        <v/>
      </c>
      <c r="J823" s="28">
        <f>IF(OR(H823="",I823=""),"",IF(H823&gt;=I823,"Pass","Fail"))</f>
        <v/>
      </c>
    </row>
    <row r="824">
      <c r="A824" s="31" t="n"/>
      <c r="B824" s="26" t="n"/>
      <c r="C824" s="26" t="n"/>
      <c r="D824" s="26" t="n"/>
      <c r="E824" s="31" t="n"/>
      <c r="F824" s="24">
        <f>IF(OR(A824="",E824=""),"",E824-A824)</f>
        <v/>
      </c>
      <c r="G824" s="27" t="n"/>
      <c r="H824" s="33">
        <f>IF(G824="","",ROUND(G824*1000/22500,2))</f>
        <v/>
      </c>
      <c r="I824" s="33">
        <f>IFERROR(IF(D824="","",VALUE(MID(D824,2,5))),"")</f>
        <v/>
      </c>
      <c r="J824" s="28">
        <f>IF(OR(H824="",I824=""),"",IF(H824&gt;=I824,"Pass","Fail"))</f>
        <v/>
      </c>
    </row>
    <row r="825">
      <c r="A825" s="31" t="n"/>
      <c r="B825" s="26" t="n"/>
      <c r="C825" s="26" t="n"/>
      <c r="D825" s="26" t="n"/>
      <c r="E825" s="31" t="n"/>
      <c r="F825" s="24">
        <f>IF(OR(A825="",E825=""),"",E825-A825)</f>
        <v/>
      </c>
      <c r="G825" s="27" t="n"/>
      <c r="H825" s="33">
        <f>IF(G825="","",ROUND(G825*1000/22500,2))</f>
        <v/>
      </c>
      <c r="I825" s="33">
        <f>IFERROR(IF(D825="","",VALUE(MID(D825,2,5))),"")</f>
        <v/>
      </c>
      <c r="J825" s="28">
        <f>IF(OR(H825="",I825=""),"",IF(H825&gt;=I825,"Pass","Fail"))</f>
        <v/>
      </c>
    </row>
    <row r="826">
      <c r="A826" s="31" t="n"/>
      <c r="B826" s="26" t="n"/>
      <c r="C826" s="26" t="n"/>
      <c r="D826" s="26" t="n"/>
      <c r="E826" s="31" t="n"/>
      <c r="F826" s="24">
        <f>IF(OR(A826="",E826=""),"",E826-A826)</f>
        <v/>
      </c>
      <c r="G826" s="27" t="n"/>
      <c r="H826" s="33">
        <f>IF(G826="","",ROUND(G826*1000/22500,2))</f>
        <v/>
      </c>
      <c r="I826" s="33">
        <f>IFERROR(IF(D826="","",VALUE(MID(D826,2,5))),"")</f>
        <v/>
      </c>
      <c r="J826" s="28">
        <f>IF(OR(H826="",I826=""),"",IF(H826&gt;=I826,"Pass","Fail"))</f>
        <v/>
      </c>
    </row>
    <row r="827">
      <c r="A827" s="31" t="n"/>
      <c r="B827" s="26" t="n"/>
      <c r="C827" s="26" t="n"/>
      <c r="D827" s="26" t="n"/>
      <c r="E827" s="31" t="n"/>
      <c r="F827" s="24">
        <f>IF(OR(A827="",E827=""),"",E827-A827)</f>
        <v/>
      </c>
      <c r="G827" s="27" t="n"/>
      <c r="H827" s="33">
        <f>IF(G827="","",ROUND(G827*1000/22500,2))</f>
        <v/>
      </c>
      <c r="I827" s="33">
        <f>IFERROR(IF(D827="","",VALUE(MID(D827,2,5))),"")</f>
        <v/>
      </c>
      <c r="J827" s="28">
        <f>IF(OR(H827="",I827=""),"",IF(H827&gt;=I827,"Pass","Fail"))</f>
        <v/>
      </c>
    </row>
    <row r="828">
      <c r="A828" s="31" t="n"/>
      <c r="B828" s="26" t="n"/>
      <c r="C828" s="26" t="n"/>
      <c r="D828" s="26" t="n"/>
      <c r="E828" s="31" t="n"/>
      <c r="F828" s="24">
        <f>IF(OR(A828="",E828=""),"",E828-A828)</f>
        <v/>
      </c>
      <c r="G828" s="27" t="n"/>
      <c r="H828" s="33">
        <f>IF(G828="","",ROUND(G828*1000/22500,2))</f>
        <v/>
      </c>
      <c r="I828" s="33">
        <f>IFERROR(IF(D828="","",VALUE(MID(D828,2,5))),"")</f>
        <v/>
      </c>
      <c r="J828" s="28">
        <f>IF(OR(H828="",I828=""),"",IF(H828&gt;=I828,"Pass","Fail"))</f>
        <v/>
      </c>
    </row>
    <row r="829">
      <c r="A829" s="31" t="n"/>
      <c r="B829" s="26" t="n"/>
      <c r="C829" s="26" t="n"/>
      <c r="D829" s="26" t="n"/>
      <c r="E829" s="31" t="n"/>
      <c r="F829" s="24">
        <f>IF(OR(A829="",E829=""),"",E829-A829)</f>
        <v/>
      </c>
      <c r="G829" s="27" t="n"/>
      <c r="H829" s="33">
        <f>IF(G829="","",ROUND(G829*1000/22500,2))</f>
        <v/>
      </c>
      <c r="I829" s="33">
        <f>IFERROR(IF(D829="","",VALUE(MID(D829,2,5))),"")</f>
        <v/>
      </c>
      <c r="J829" s="28">
        <f>IF(OR(H829="",I829=""),"",IF(H829&gt;=I829,"Pass","Fail"))</f>
        <v/>
      </c>
    </row>
    <row r="830">
      <c r="A830" s="31" t="n"/>
      <c r="B830" s="26" t="n"/>
      <c r="C830" s="26" t="n"/>
      <c r="D830" s="26" t="n"/>
      <c r="E830" s="31" t="n"/>
      <c r="F830" s="24">
        <f>IF(OR(A830="",E830=""),"",E830-A830)</f>
        <v/>
      </c>
      <c r="G830" s="27" t="n"/>
      <c r="H830" s="33">
        <f>IF(G830="","",ROUND(G830*1000/22500,2))</f>
        <v/>
      </c>
      <c r="I830" s="33">
        <f>IFERROR(IF(D830="","",VALUE(MID(D830,2,5))),"")</f>
        <v/>
      </c>
      <c r="J830" s="28">
        <f>IF(OR(H830="",I830=""),"",IF(H830&gt;=I830,"Pass","Fail"))</f>
        <v/>
      </c>
    </row>
    <row r="831">
      <c r="A831" s="31" t="n"/>
      <c r="B831" s="26" t="n"/>
      <c r="C831" s="26" t="n"/>
      <c r="D831" s="26" t="n"/>
      <c r="E831" s="31" t="n"/>
      <c r="F831" s="24">
        <f>IF(OR(A831="",E831=""),"",E831-A831)</f>
        <v/>
      </c>
      <c r="G831" s="27" t="n"/>
      <c r="H831" s="33">
        <f>IF(G831="","",ROUND(G831*1000/22500,2))</f>
        <v/>
      </c>
      <c r="I831" s="33">
        <f>IFERROR(IF(D831="","",VALUE(MID(D831,2,5))),"")</f>
        <v/>
      </c>
      <c r="J831" s="28">
        <f>IF(OR(H831="",I831=""),"",IF(H831&gt;=I831,"Pass","Fail"))</f>
        <v/>
      </c>
    </row>
    <row r="832">
      <c r="A832" s="31" t="n"/>
      <c r="B832" s="26" t="n"/>
      <c r="C832" s="26" t="n"/>
      <c r="D832" s="26" t="n"/>
      <c r="E832" s="31" t="n"/>
      <c r="F832" s="24">
        <f>IF(OR(A832="",E832=""),"",E832-A832)</f>
        <v/>
      </c>
      <c r="G832" s="27" t="n"/>
      <c r="H832" s="33">
        <f>IF(G832="","",ROUND(G832*1000/22500,2))</f>
        <v/>
      </c>
      <c r="I832" s="33">
        <f>IFERROR(IF(D832="","",VALUE(MID(D832,2,5))),"")</f>
        <v/>
      </c>
      <c r="J832" s="28">
        <f>IF(OR(H832="",I832=""),"",IF(H832&gt;=I832,"Pass","Fail"))</f>
        <v/>
      </c>
    </row>
    <row r="833">
      <c r="A833" s="31" t="n"/>
      <c r="B833" s="26" t="n"/>
      <c r="C833" s="26" t="n"/>
      <c r="D833" s="26" t="n"/>
      <c r="E833" s="31" t="n"/>
      <c r="F833" s="24">
        <f>IF(OR(A833="",E833=""),"",E833-A833)</f>
        <v/>
      </c>
      <c r="G833" s="27" t="n"/>
      <c r="H833" s="33">
        <f>IF(G833="","",ROUND(G833*1000/22500,2))</f>
        <v/>
      </c>
      <c r="I833" s="33">
        <f>IFERROR(IF(D833="","",VALUE(MID(D833,2,5))),"")</f>
        <v/>
      </c>
      <c r="J833" s="28">
        <f>IF(OR(H833="",I833=""),"",IF(H833&gt;=I833,"Pass","Fail"))</f>
        <v/>
      </c>
    </row>
    <row r="834">
      <c r="A834" s="31" t="n"/>
      <c r="B834" s="26" t="n"/>
      <c r="C834" s="26" t="n"/>
      <c r="D834" s="26" t="n"/>
      <c r="E834" s="31" t="n"/>
      <c r="F834" s="24">
        <f>IF(OR(A834="",E834=""),"",E834-A834)</f>
        <v/>
      </c>
      <c r="G834" s="27" t="n"/>
      <c r="H834" s="33">
        <f>IF(G834="","",ROUND(G834*1000/22500,2))</f>
        <v/>
      </c>
      <c r="I834" s="33">
        <f>IFERROR(IF(D834="","",VALUE(MID(D834,2,5))),"")</f>
        <v/>
      </c>
      <c r="J834" s="28">
        <f>IF(OR(H834="",I834=""),"",IF(H834&gt;=I834,"Pass","Fail"))</f>
        <v/>
      </c>
    </row>
    <row r="835">
      <c r="A835" s="31" t="n"/>
      <c r="B835" s="26" t="n"/>
      <c r="C835" s="26" t="n"/>
      <c r="D835" s="26" t="n"/>
      <c r="E835" s="31" t="n"/>
      <c r="F835" s="24">
        <f>IF(OR(A835="",E835=""),"",E835-A835)</f>
        <v/>
      </c>
      <c r="G835" s="27" t="n"/>
      <c r="H835" s="33">
        <f>IF(G835="","",ROUND(G835*1000/22500,2))</f>
        <v/>
      </c>
      <c r="I835" s="33">
        <f>IFERROR(IF(D835="","",VALUE(MID(D835,2,5))),"")</f>
        <v/>
      </c>
      <c r="J835" s="28">
        <f>IF(OR(H835="",I835=""),"",IF(H835&gt;=I835,"Pass","Fail"))</f>
        <v/>
      </c>
    </row>
    <row r="836">
      <c r="A836" s="31" t="n"/>
      <c r="B836" s="26" t="n"/>
      <c r="C836" s="26" t="n"/>
      <c r="D836" s="26" t="n"/>
      <c r="E836" s="31" t="n"/>
      <c r="F836" s="24">
        <f>IF(OR(A836="",E836=""),"",E836-A836)</f>
        <v/>
      </c>
      <c r="G836" s="27" t="n"/>
      <c r="H836" s="33">
        <f>IF(G836="","",ROUND(G836*1000/22500,2))</f>
        <v/>
      </c>
      <c r="I836" s="33">
        <f>IFERROR(IF(D836="","",VALUE(MID(D836,2,5))),"")</f>
        <v/>
      </c>
      <c r="J836" s="28">
        <f>IF(OR(H836="",I836=""),"",IF(H836&gt;=I836,"Pass","Fail"))</f>
        <v/>
      </c>
    </row>
    <row r="837">
      <c r="A837" s="31" t="n"/>
      <c r="B837" s="26" t="n"/>
      <c r="C837" s="26" t="n"/>
      <c r="D837" s="26" t="n"/>
      <c r="E837" s="31" t="n"/>
      <c r="F837" s="24">
        <f>IF(OR(A837="",E837=""),"",E837-A837)</f>
        <v/>
      </c>
      <c r="G837" s="27" t="n"/>
      <c r="H837" s="33">
        <f>IF(G837="","",ROUND(G837*1000/22500,2))</f>
        <v/>
      </c>
      <c r="I837" s="33">
        <f>IFERROR(IF(D837="","",VALUE(MID(D837,2,5))),"")</f>
        <v/>
      </c>
      <c r="J837" s="28">
        <f>IF(OR(H837="",I837=""),"",IF(H837&gt;=I837,"Pass","Fail"))</f>
        <v/>
      </c>
    </row>
    <row r="838">
      <c r="A838" s="31" t="n"/>
      <c r="B838" s="26" t="n"/>
      <c r="C838" s="26" t="n"/>
      <c r="D838" s="26" t="n"/>
      <c r="E838" s="31" t="n"/>
      <c r="F838" s="24">
        <f>IF(OR(A838="",E838=""),"",E838-A838)</f>
        <v/>
      </c>
      <c r="G838" s="27" t="n"/>
      <c r="H838" s="33">
        <f>IF(G838="","",ROUND(G838*1000/22500,2))</f>
        <v/>
      </c>
      <c r="I838" s="33">
        <f>IFERROR(IF(D838="","",VALUE(MID(D838,2,5))),"")</f>
        <v/>
      </c>
      <c r="J838" s="28">
        <f>IF(OR(H838="",I838=""),"",IF(H838&gt;=I838,"Pass","Fail"))</f>
        <v/>
      </c>
    </row>
    <row r="839">
      <c r="A839" s="31" t="n"/>
      <c r="B839" s="26" t="n"/>
      <c r="C839" s="26" t="n"/>
      <c r="D839" s="26" t="n"/>
      <c r="E839" s="31" t="n"/>
      <c r="F839" s="24">
        <f>IF(OR(A839="",E839=""),"",E839-A839)</f>
        <v/>
      </c>
      <c r="G839" s="27" t="n"/>
      <c r="H839" s="33">
        <f>IF(G839="","",ROUND(G839*1000/22500,2))</f>
        <v/>
      </c>
      <c r="I839" s="33">
        <f>IFERROR(IF(D839="","",VALUE(MID(D839,2,5))),"")</f>
        <v/>
      </c>
      <c r="J839" s="28">
        <f>IF(OR(H839="",I839=""),"",IF(H839&gt;=I839,"Pass","Fail"))</f>
        <v/>
      </c>
    </row>
    <row r="840">
      <c r="A840" s="31" t="n"/>
      <c r="B840" s="26" t="n"/>
      <c r="C840" s="26" t="n"/>
      <c r="D840" s="26" t="n"/>
      <c r="E840" s="31" t="n"/>
      <c r="F840" s="24">
        <f>IF(OR(A840="",E840=""),"",E840-A840)</f>
        <v/>
      </c>
      <c r="G840" s="27" t="n"/>
      <c r="H840" s="33">
        <f>IF(G840="","",ROUND(G840*1000/22500,2))</f>
        <v/>
      </c>
      <c r="I840" s="33">
        <f>IFERROR(IF(D840="","",VALUE(MID(D840,2,5))),"")</f>
        <v/>
      </c>
      <c r="J840" s="28">
        <f>IF(OR(H840="",I840=""),"",IF(H840&gt;=I840,"Pass","Fail"))</f>
        <v/>
      </c>
    </row>
    <row r="841">
      <c r="A841" s="31" t="n"/>
      <c r="B841" s="26" t="n"/>
      <c r="C841" s="26" t="n"/>
      <c r="D841" s="26" t="n"/>
      <c r="E841" s="31" t="n"/>
      <c r="F841" s="24">
        <f>IF(OR(A841="",E841=""),"",E841-A841)</f>
        <v/>
      </c>
      <c r="G841" s="27" t="n"/>
      <c r="H841" s="33">
        <f>IF(G841="","",ROUND(G841*1000/22500,2))</f>
        <v/>
      </c>
      <c r="I841" s="33">
        <f>IFERROR(IF(D841="","",VALUE(MID(D841,2,5))),"")</f>
        <v/>
      </c>
      <c r="J841" s="28">
        <f>IF(OR(H841="",I841=""),"",IF(H841&gt;=I841,"Pass","Fail"))</f>
        <v/>
      </c>
    </row>
    <row r="842">
      <c r="A842" s="31" t="n"/>
      <c r="B842" s="26" t="n"/>
      <c r="C842" s="26" t="n"/>
      <c r="D842" s="26" t="n"/>
      <c r="E842" s="31" t="n"/>
      <c r="F842" s="24">
        <f>IF(OR(A842="",E842=""),"",E842-A842)</f>
        <v/>
      </c>
      <c r="G842" s="27" t="n"/>
      <c r="H842" s="33">
        <f>IF(G842="","",ROUND(G842*1000/22500,2))</f>
        <v/>
      </c>
      <c r="I842" s="33">
        <f>IFERROR(IF(D842="","",VALUE(MID(D842,2,5))),"")</f>
        <v/>
      </c>
      <c r="J842" s="28">
        <f>IF(OR(H842="",I842=""),"",IF(H842&gt;=I842,"Pass","Fail"))</f>
        <v/>
      </c>
    </row>
    <row r="843">
      <c r="A843" s="31" t="n"/>
      <c r="B843" s="26" t="n"/>
      <c r="C843" s="26" t="n"/>
      <c r="D843" s="26" t="n"/>
      <c r="E843" s="31" t="n"/>
      <c r="F843" s="24">
        <f>IF(OR(A843="",E843=""),"",E843-A843)</f>
        <v/>
      </c>
      <c r="G843" s="27" t="n"/>
      <c r="H843" s="33">
        <f>IF(G843="","",ROUND(G843*1000/22500,2))</f>
        <v/>
      </c>
      <c r="I843" s="33">
        <f>IFERROR(IF(D843="","",VALUE(MID(D843,2,5))),"")</f>
        <v/>
      </c>
      <c r="J843" s="28">
        <f>IF(OR(H843="",I843=""),"",IF(H843&gt;=I843,"Pass","Fail"))</f>
        <v/>
      </c>
    </row>
    <row r="844">
      <c r="A844" s="31" t="n"/>
      <c r="B844" s="26" t="n"/>
      <c r="C844" s="26" t="n"/>
      <c r="D844" s="26" t="n"/>
      <c r="E844" s="31" t="n"/>
      <c r="F844" s="24">
        <f>IF(OR(A844="",E844=""),"",E844-A844)</f>
        <v/>
      </c>
      <c r="G844" s="27" t="n"/>
      <c r="H844" s="33">
        <f>IF(G844="","",ROUND(G844*1000/22500,2))</f>
        <v/>
      </c>
      <c r="I844" s="33">
        <f>IFERROR(IF(D844="","",VALUE(MID(D844,2,5))),"")</f>
        <v/>
      </c>
      <c r="J844" s="28">
        <f>IF(OR(H844="",I844=""),"",IF(H844&gt;=I844,"Pass","Fail"))</f>
        <v/>
      </c>
    </row>
    <row r="845">
      <c r="A845" s="31" t="n"/>
      <c r="B845" s="26" t="n"/>
      <c r="C845" s="26" t="n"/>
      <c r="D845" s="26" t="n"/>
      <c r="E845" s="31" t="n"/>
      <c r="F845" s="24">
        <f>IF(OR(A845="",E845=""),"",E845-A845)</f>
        <v/>
      </c>
      <c r="G845" s="27" t="n"/>
      <c r="H845" s="33">
        <f>IF(G845="","",ROUND(G845*1000/22500,2))</f>
        <v/>
      </c>
      <c r="I845" s="33">
        <f>IFERROR(IF(D845="","",VALUE(MID(D845,2,5))),"")</f>
        <v/>
      </c>
      <c r="J845" s="28">
        <f>IF(OR(H845="",I845=""),"",IF(H845&gt;=I845,"Pass","Fail"))</f>
        <v/>
      </c>
    </row>
    <row r="846">
      <c r="A846" s="31" t="n"/>
      <c r="B846" s="26" t="n"/>
      <c r="C846" s="26" t="n"/>
      <c r="D846" s="26" t="n"/>
      <c r="E846" s="31" t="n"/>
      <c r="F846" s="24">
        <f>IF(OR(A846="",E846=""),"",E846-A846)</f>
        <v/>
      </c>
      <c r="G846" s="27" t="n"/>
      <c r="H846" s="33">
        <f>IF(G846="","",ROUND(G846*1000/22500,2))</f>
        <v/>
      </c>
      <c r="I846" s="33">
        <f>IFERROR(IF(D846="","",VALUE(MID(D846,2,5))),"")</f>
        <v/>
      </c>
      <c r="J846" s="28">
        <f>IF(OR(H846="",I846=""),"",IF(H846&gt;=I846,"Pass","Fail"))</f>
        <v/>
      </c>
    </row>
    <row r="847">
      <c r="A847" s="31" t="n"/>
      <c r="B847" s="26" t="n"/>
      <c r="C847" s="26" t="n"/>
      <c r="D847" s="26" t="n"/>
      <c r="E847" s="31" t="n"/>
      <c r="F847" s="24">
        <f>IF(OR(A847="",E847=""),"",E847-A847)</f>
        <v/>
      </c>
      <c r="G847" s="27" t="n"/>
      <c r="H847" s="33">
        <f>IF(G847="","",ROUND(G847*1000/22500,2))</f>
        <v/>
      </c>
      <c r="I847" s="33">
        <f>IFERROR(IF(D847="","",VALUE(MID(D847,2,5))),"")</f>
        <v/>
      </c>
      <c r="J847" s="28">
        <f>IF(OR(H847="",I847=""),"",IF(H847&gt;=I847,"Pass","Fail"))</f>
        <v/>
      </c>
    </row>
    <row r="848">
      <c r="A848" s="31" t="n"/>
      <c r="B848" s="26" t="n"/>
      <c r="C848" s="26" t="n"/>
      <c r="D848" s="26" t="n"/>
      <c r="E848" s="31" t="n"/>
      <c r="F848" s="24">
        <f>IF(OR(A848="",E848=""),"",E848-A848)</f>
        <v/>
      </c>
      <c r="G848" s="27" t="n"/>
      <c r="H848" s="33">
        <f>IF(G848="","",ROUND(G848*1000/22500,2))</f>
        <v/>
      </c>
      <c r="I848" s="33">
        <f>IFERROR(IF(D848="","",VALUE(MID(D848,2,5))),"")</f>
        <v/>
      </c>
      <c r="J848" s="28">
        <f>IF(OR(H848="",I848=""),"",IF(H848&gt;=I848,"Pass","Fail"))</f>
        <v/>
      </c>
    </row>
    <row r="849">
      <c r="A849" s="31" t="n"/>
      <c r="B849" s="26" t="n"/>
      <c r="C849" s="26" t="n"/>
      <c r="D849" s="26" t="n"/>
      <c r="E849" s="31" t="n"/>
      <c r="F849" s="24">
        <f>IF(OR(A849="",E849=""),"",E849-A849)</f>
        <v/>
      </c>
      <c r="G849" s="27" t="n"/>
      <c r="H849" s="33">
        <f>IF(G849="","",ROUND(G849*1000/22500,2))</f>
        <v/>
      </c>
      <c r="I849" s="33">
        <f>IFERROR(IF(D849="","",VALUE(MID(D849,2,5))),"")</f>
        <v/>
      </c>
      <c r="J849" s="28">
        <f>IF(OR(H849="",I849=""),"",IF(H849&gt;=I849,"Pass","Fail"))</f>
        <v/>
      </c>
    </row>
    <row r="850">
      <c r="A850" s="31" t="n"/>
      <c r="B850" s="26" t="n"/>
      <c r="C850" s="26" t="n"/>
      <c r="D850" s="26" t="n"/>
      <c r="E850" s="31" t="n"/>
      <c r="F850" s="24">
        <f>IF(OR(A850="",E850=""),"",E850-A850)</f>
        <v/>
      </c>
      <c r="G850" s="27" t="n"/>
      <c r="H850" s="33">
        <f>IF(G850="","",ROUND(G850*1000/22500,2))</f>
        <v/>
      </c>
      <c r="I850" s="33">
        <f>IFERROR(IF(D850="","",VALUE(MID(D850,2,5))),"")</f>
        <v/>
      </c>
      <c r="J850" s="28">
        <f>IF(OR(H850="",I850=""),"",IF(H850&gt;=I850,"Pass","Fail"))</f>
        <v/>
      </c>
    </row>
    <row r="851">
      <c r="A851" s="31" t="n"/>
      <c r="B851" s="26" t="n"/>
      <c r="C851" s="26" t="n"/>
      <c r="D851" s="26" t="n"/>
      <c r="E851" s="31" t="n"/>
      <c r="F851" s="24">
        <f>IF(OR(A851="",E851=""),"",E851-A851)</f>
        <v/>
      </c>
      <c r="G851" s="27" t="n"/>
      <c r="H851" s="33">
        <f>IF(G851="","",ROUND(G851*1000/22500,2))</f>
        <v/>
      </c>
      <c r="I851" s="33">
        <f>IFERROR(IF(D851="","",VALUE(MID(D851,2,5))),"")</f>
        <v/>
      </c>
      <c r="J851" s="28">
        <f>IF(OR(H851="",I851=""),"",IF(H851&gt;=I851,"Pass","Fail"))</f>
        <v/>
      </c>
    </row>
    <row r="852">
      <c r="A852" s="31" t="n"/>
      <c r="B852" s="26" t="n"/>
      <c r="C852" s="26" t="n"/>
      <c r="D852" s="26" t="n"/>
      <c r="E852" s="31" t="n"/>
      <c r="F852" s="24">
        <f>IF(OR(A852="",E852=""),"",E852-A852)</f>
        <v/>
      </c>
      <c r="G852" s="27" t="n"/>
      <c r="H852" s="33">
        <f>IF(G852="","",ROUND(G852*1000/22500,2))</f>
        <v/>
      </c>
      <c r="I852" s="33">
        <f>IFERROR(IF(D852="","",VALUE(MID(D852,2,5))),"")</f>
        <v/>
      </c>
      <c r="J852" s="28">
        <f>IF(OR(H852="",I852=""),"",IF(H852&gt;=I852,"Pass","Fail"))</f>
        <v/>
      </c>
    </row>
    <row r="853">
      <c r="A853" s="31" t="n"/>
      <c r="B853" s="26" t="n"/>
      <c r="C853" s="26" t="n"/>
      <c r="D853" s="26" t="n"/>
      <c r="E853" s="31" t="n"/>
      <c r="F853" s="24">
        <f>IF(OR(A853="",E853=""),"",E853-A853)</f>
        <v/>
      </c>
      <c r="G853" s="27" t="n"/>
      <c r="H853" s="33">
        <f>IF(G853="","",ROUND(G853*1000/22500,2))</f>
        <v/>
      </c>
      <c r="I853" s="33">
        <f>IFERROR(IF(D853="","",VALUE(MID(D853,2,5))),"")</f>
        <v/>
      </c>
      <c r="J853" s="28">
        <f>IF(OR(H853="",I853=""),"",IF(H853&gt;=I853,"Pass","Fail"))</f>
        <v/>
      </c>
    </row>
    <row r="854">
      <c r="A854" s="31" t="n"/>
      <c r="B854" s="26" t="n"/>
      <c r="C854" s="26" t="n"/>
      <c r="D854" s="26" t="n"/>
      <c r="E854" s="31" t="n"/>
      <c r="F854" s="24">
        <f>IF(OR(A854="",E854=""),"",E854-A854)</f>
        <v/>
      </c>
      <c r="G854" s="27" t="n"/>
      <c r="H854" s="33">
        <f>IF(G854="","",ROUND(G854*1000/22500,2))</f>
        <v/>
      </c>
      <c r="I854" s="33">
        <f>IFERROR(IF(D854="","",VALUE(MID(D854,2,5))),"")</f>
        <v/>
      </c>
      <c r="J854" s="28">
        <f>IF(OR(H854="",I854=""),"",IF(H854&gt;=I854,"Pass","Fail"))</f>
        <v/>
      </c>
    </row>
    <row r="855">
      <c r="A855" s="31" t="n"/>
      <c r="B855" s="26" t="n"/>
      <c r="C855" s="26" t="n"/>
      <c r="D855" s="26" t="n"/>
      <c r="E855" s="31" t="n"/>
      <c r="F855" s="24">
        <f>IF(OR(A855="",E855=""),"",E855-A855)</f>
        <v/>
      </c>
      <c r="G855" s="27" t="n"/>
      <c r="H855" s="33">
        <f>IF(G855="","",ROUND(G855*1000/22500,2))</f>
        <v/>
      </c>
      <c r="I855" s="33">
        <f>IFERROR(IF(D855="","",VALUE(MID(D855,2,5))),"")</f>
        <v/>
      </c>
      <c r="J855" s="28">
        <f>IF(OR(H855="",I855=""),"",IF(H855&gt;=I855,"Pass","Fail"))</f>
        <v/>
      </c>
    </row>
    <row r="856">
      <c r="A856" s="31" t="n"/>
      <c r="B856" s="26" t="n"/>
      <c r="C856" s="26" t="n"/>
      <c r="D856" s="26" t="n"/>
      <c r="E856" s="31" t="n"/>
      <c r="F856" s="24">
        <f>IF(OR(A856="",E856=""),"",E856-A856)</f>
        <v/>
      </c>
      <c r="G856" s="27" t="n"/>
      <c r="H856" s="33">
        <f>IF(G856="","",ROUND(G856*1000/22500,2))</f>
        <v/>
      </c>
      <c r="I856" s="33">
        <f>IFERROR(IF(D856="","",VALUE(MID(D856,2,5))),"")</f>
        <v/>
      </c>
      <c r="J856" s="28">
        <f>IF(OR(H856="",I856=""),"",IF(H856&gt;=I856,"Pass","Fail"))</f>
        <v/>
      </c>
    </row>
    <row r="857">
      <c r="A857" s="31" t="n"/>
      <c r="B857" s="26" t="n"/>
      <c r="C857" s="26" t="n"/>
      <c r="D857" s="26" t="n"/>
      <c r="E857" s="31" t="n"/>
      <c r="F857" s="24">
        <f>IF(OR(A857="",E857=""),"",E857-A857)</f>
        <v/>
      </c>
      <c r="G857" s="27" t="n"/>
      <c r="H857" s="33">
        <f>IF(G857="","",ROUND(G857*1000/22500,2))</f>
        <v/>
      </c>
      <c r="I857" s="33">
        <f>IFERROR(IF(D857="","",VALUE(MID(D857,2,5))),"")</f>
        <v/>
      </c>
      <c r="J857" s="28">
        <f>IF(OR(H857="",I857=""),"",IF(H857&gt;=I857,"Pass","Fail"))</f>
        <v/>
      </c>
    </row>
    <row r="858">
      <c r="A858" s="31" t="n"/>
      <c r="B858" s="26" t="n"/>
      <c r="C858" s="26" t="n"/>
      <c r="D858" s="26" t="n"/>
      <c r="E858" s="31" t="n"/>
      <c r="F858" s="24">
        <f>IF(OR(A858="",E858=""),"",E858-A858)</f>
        <v/>
      </c>
      <c r="G858" s="27" t="n"/>
      <c r="H858" s="33">
        <f>IF(G858="","",ROUND(G858*1000/22500,2))</f>
        <v/>
      </c>
      <c r="I858" s="33">
        <f>IFERROR(IF(D858="","",VALUE(MID(D858,2,5))),"")</f>
        <v/>
      </c>
      <c r="J858" s="28">
        <f>IF(OR(H858="",I858=""),"",IF(H858&gt;=I858,"Pass","Fail"))</f>
        <v/>
      </c>
    </row>
    <row r="859">
      <c r="A859" s="31" t="n"/>
      <c r="B859" s="26" t="n"/>
      <c r="C859" s="26" t="n"/>
      <c r="D859" s="26" t="n"/>
      <c r="E859" s="31" t="n"/>
      <c r="F859" s="24">
        <f>IF(OR(A859="",E859=""),"",E859-A859)</f>
        <v/>
      </c>
      <c r="G859" s="27" t="n"/>
      <c r="H859" s="33">
        <f>IF(G859="","",ROUND(G859*1000/22500,2))</f>
        <v/>
      </c>
      <c r="I859" s="33">
        <f>IFERROR(IF(D859="","",VALUE(MID(D859,2,5))),"")</f>
        <v/>
      </c>
      <c r="J859" s="28">
        <f>IF(OR(H859="",I859=""),"",IF(H859&gt;=I859,"Pass","Fail"))</f>
        <v/>
      </c>
    </row>
    <row r="860">
      <c r="A860" s="31" t="n"/>
      <c r="B860" s="26" t="n"/>
      <c r="C860" s="26" t="n"/>
      <c r="D860" s="26" t="n"/>
      <c r="E860" s="31" t="n"/>
      <c r="F860" s="24">
        <f>IF(OR(A860="",E860=""),"",E860-A860)</f>
        <v/>
      </c>
      <c r="G860" s="27" t="n"/>
      <c r="H860" s="33">
        <f>IF(G860="","",ROUND(G860*1000/22500,2))</f>
        <v/>
      </c>
      <c r="I860" s="33">
        <f>IFERROR(IF(D860="","",VALUE(MID(D860,2,5))),"")</f>
        <v/>
      </c>
      <c r="J860" s="28">
        <f>IF(OR(H860="",I860=""),"",IF(H860&gt;=I860,"Pass","Fail"))</f>
        <v/>
      </c>
    </row>
    <row r="861">
      <c r="A861" s="31" t="n"/>
      <c r="B861" s="26" t="n"/>
      <c r="C861" s="26" t="n"/>
      <c r="D861" s="26" t="n"/>
      <c r="E861" s="31" t="n"/>
      <c r="F861" s="24">
        <f>IF(OR(A861="",E861=""),"",E861-A861)</f>
        <v/>
      </c>
      <c r="G861" s="27" t="n"/>
      <c r="H861" s="33">
        <f>IF(G861="","",ROUND(G861*1000/22500,2))</f>
        <v/>
      </c>
      <c r="I861" s="33">
        <f>IFERROR(IF(D861="","",VALUE(MID(D861,2,5))),"")</f>
        <v/>
      </c>
      <c r="J861" s="28">
        <f>IF(OR(H861="",I861=""),"",IF(H861&gt;=I861,"Pass","Fail"))</f>
        <v/>
      </c>
    </row>
    <row r="862">
      <c r="A862" s="31" t="n"/>
      <c r="B862" s="26" t="n"/>
      <c r="C862" s="26" t="n"/>
      <c r="D862" s="26" t="n"/>
      <c r="E862" s="31" t="n"/>
      <c r="F862" s="24">
        <f>IF(OR(A862="",E862=""),"",E862-A862)</f>
        <v/>
      </c>
      <c r="G862" s="27" t="n"/>
      <c r="H862" s="33">
        <f>IF(G862="","",ROUND(G862*1000/22500,2))</f>
        <v/>
      </c>
      <c r="I862" s="33">
        <f>IFERROR(IF(D862="","",VALUE(MID(D862,2,5))),"")</f>
        <v/>
      </c>
      <c r="J862" s="28">
        <f>IF(OR(H862="",I862=""),"",IF(H862&gt;=I862,"Pass","Fail"))</f>
        <v/>
      </c>
    </row>
    <row r="863">
      <c r="A863" s="31" t="n"/>
      <c r="B863" s="26" t="n"/>
      <c r="C863" s="26" t="n"/>
      <c r="D863" s="26" t="n"/>
      <c r="E863" s="31" t="n"/>
      <c r="F863" s="24">
        <f>IF(OR(A863="",E863=""),"",E863-A863)</f>
        <v/>
      </c>
      <c r="G863" s="27" t="n"/>
      <c r="H863" s="33">
        <f>IF(G863="","",ROUND(G863*1000/22500,2))</f>
        <v/>
      </c>
      <c r="I863" s="33">
        <f>IFERROR(IF(D863="","",VALUE(MID(D863,2,5))),"")</f>
        <v/>
      </c>
      <c r="J863" s="28">
        <f>IF(OR(H863="",I863=""),"",IF(H863&gt;=I863,"Pass","Fail"))</f>
        <v/>
      </c>
    </row>
    <row r="864">
      <c r="A864" s="31" t="n"/>
      <c r="B864" s="26" t="n"/>
      <c r="C864" s="26" t="n"/>
      <c r="D864" s="26" t="n"/>
      <c r="E864" s="31" t="n"/>
      <c r="F864" s="24">
        <f>IF(OR(A864="",E864=""),"",E864-A864)</f>
        <v/>
      </c>
      <c r="G864" s="27" t="n"/>
      <c r="H864" s="33">
        <f>IF(G864="","",ROUND(G864*1000/22500,2))</f>
        <v/>
      </c>
      <c r="I864" s="33">
        <f>IFERROR(IF(D864="","",VALUE(MID(D864,2,5))),"")</f>
        <v/>
      </c>
      <c r="J864" s="28">
        <f>IF(OR(H864="",I864=""),"",IF(H864&gt;=I864,"Pass","Fail"))</f>
        <v/>
      </c>
    </row>
    <row r="865">
      <c r="A865" s="31" t="n"/>
      <c r="B865" s="26" t="n"/>
      <c r="C865" s="26" t="n"/>
      <c r="D865" s="26" t="n"/>
      <c r="E865" s="31" t="n"/>
      <c r="F865" s="24">
        <f>IF(OR(A865="",E865=""),"",E865-A865)</f>
        <v/>
      </c>
      <c r="G865" s="27" t="n"/>
      <c r="H865" s="33">
        <f>IF(G865="","",ROUND(G865*1000/22500,2))</f>
        <v/>
      </c>
      <c r="I865" s="33">
        <f>IFERROR(IF(D865="","",VALUE(MID(D865,2,5))),"")</f>
        <v/>
      </c>
      <c r="J865" s="28">
        <f>IF(OR(H865="",I865=""),"",IF(H865&gt;=I865,"Pass","Fail"))</f>
        <v/>
      </c>
    </row>
    <row r="866">
      <c r="A866" s="31" t="n"/>
      <c r="B866" s="26" t="n"/>
      <c r="C866" s="26" t="n"/>
      <c r="D866" s="26" t="n"/>
      <c r="E866" s="31" t="n"/>
      <c r="F866" s="24">
        <f>IF(OR(A866="",E866=""),"",E866-A866)</f>
        <v/>
      </c>
      <c r="G866" s="27" t="n"/>
      <c r="H866" s="33">
        <f>IF(G866="","",ROUND(G866*1000/22500,2))</f>
        <v/>
      </c>
      <c r="I866" s="33">
        <f>IFERROR(IF(D866="","",VALUE(MID(D866,2,5))),"")</f>
        <v/>
      </c>
      <c r="J866" s="28">
        <f>IF(OR(H866="",I866=""),"",IF(H866&gt;=I866,"Pass","Fail"))</f>
        <v/>
      </c>
    </row>
    <row r="867">
      <c r="A867" s="31" t="n"/>
      <c r="B867" s="26" t="n"/>
      <c r="C867" s="26" t="n"/>
      <c r="D867" s="26" t="n"/>
      <c r="E867" s="31" t="n"/>
      <c r="F867" s="24">
        <f>IF(OR(A867="",E867=""),"",E867-A867)</f>
        <v/>
      </c>
      <c r="G867" s="27" t="n"/>
      <c r="H867" s="33">
        <f>IF(G867="","",ROUND(G867*1000/22500,2))</f>
        <v/>
      </c>
      <c r="I867" s="33">
        <f>IFERROR(IF(D867="","",VALUE(MID(D867,2,5))),"")</f>
        <v/>
      </c>
      <c r="J867" s="28">
        <f>IF(OR(H867="",I867=""),"",IF(H867&gt;=I867,"Pass","Fail"))</f>
        <v/>
      </c>
    </row>
    <row r="868">
      <c r="A868" s="31" t="n"/>
      <c r="B868" s="26" t="n"/>
      <c r="C868" s="26" t="n"/>
      <c r="D868" s="26" t="n"/>
      <c r="E868" s="31" t="n"/>
      <c r="F868" s="24">
        <f>IF(OR(A868="",E868=""),"",E868-A868)</f>
        <v/>
      </c>
      <c r="G868" s="27" t="n"/>
      <c r="H868" s="33">
        <f>IF(G868="","",ROUND(G868*1000/22500,2))</f>
        <v/>
      </c>
      <c r="I868" s="33">
        <f>IFERROR(IF(D868="","",VALUE(MID(D868,2,5))),"")</f>
        <v/>
      </c>
      <c r="J868" s="28">
        <f>IF(OR(H868="",I868=""),"",IF(H868&gt;=I868,"Pass","Fail"))</f>
        <v/>
      </c>
    </row>
    <row r="869">
      <c r="A869" s="31" t="n"/>
      <c r="B869" s="26" t="n"/>
      <c r="C869" s="26" t="n"/>
      <c r="D869" s="26" t="n"/>
      <c r="E869" s="31" t="n"/>
      <c r="F869" s="24">
        <f>IF(OR(A869="",E869=""),"",E869-A869)</f>
        <v/>
      </c>
      <c r="G869" s="27" t="n"/>
      <c r="H869" s="33">
        <f>IF(G869="","",ROUND(G869*1000/22500,2))</f>
        <v/>
      </c>
      <c r="I869" s="33">
        <f>IFERROR(IF(D869="","",VALUE(MID(D869,2,5))),"")</f>
        <v/>
      </c>
      <c r="J869" s="28">
        <f>IF(OR(H869="",I869=""),"",IF(H869&gt;=I869,"Pass","Fail"))</f>
        <v/>
      </c>
    </row>
    <row r="870">
      <c r="A870" s="31" t="n"/>
      <c r="B870" s="26" t="n"/>
      <c r="C870" s="26" t="n"/>
      <c r="D870" s="26" t="n"/>
      <c r="E870" s="31" t="n"/>
      <c r="F870" s="24">
        <f>IF(OR(A870="",E870=""),"",E870-A870)</f>
        <v/>
      </c>
      <c r="G870" s="27" t="n"/>
      <c r="H870" s="33">
        <f>IF(G870="","",ROUND(G870*1000/22500,2))</f>
        <v/>
      </c>
      <c r="I870" s="33">
        <f>IFERROR(IF(D870="","",VALUE(MID(D870,2,5))),"")</f>
        <v/>
      </c>
      <c r="J870" s="28">
        <f>IF(OR(H870="",I870=""),"",IF(H870&gt;=I870,"Pass","Fail"))</f>
        <v/>
      </c>
    </row>
    <row r="871">
      <c r="A871" s="31" t="n"/>
      <c r="B871" s="26" t="n"/>
      <c r="C871" s="26" t="n"/>
      <c r="D871" s="26" t="n"/>
      <c r="E871" s="31" t="n"/>
      <c r="F871" s="24">
        <f>IF(OR(A871="",E871=""),"",E871-A871)</f>
        <v/>
      </c>
      <c r="G871" s="27" t="n"/>
      <c r="H871" s="33">
        <f>IF(G871="","",ROUND(G871*1000/22500,2))</f>
        <v/>
      </c>
      <c r="I871" s="33">
        <f>IFERROR(IF(D871="","",VALUE(MID(D871,2,5))),"")</f>
        <v/>
      </c>
      <c r="J871" s="28">
        <f>IF(OR(H871="",I871=""),"",IF(H871&gt;=I871,"Pass","Fail"))</f>
        <v/>
      </c>
    </row>
    <row r="872">
      <c r="A872" s="31" t="n"/>
      <c r="B872" s="26" t="n"/>
      <c r="C872" s="26" t="n"/>
      <c r="D872" s="26" t="n"/>
      <c r="E872" s="31" t="n"/>
      <c r="F872" s="24">
        <f>IF(OR(A872="",E872=""),"",E872-A872)</f>
        <v/>
      </c>
      <c r="G872" s="27" t="n"/>
      <c r="H872" s="33">
        <f>IF(G872="","",ROUND(G872*1000/22500,2))</f>
        <v/>
      </c>
      <c r="I872" s="33">
        <f>IFERROR(IF(D872="","",VALUE(MID(D872,2,5))),"")</f>
        <v/>
      </c>
      <c r="J872" s="28">
        <f>IF(OR(H872="",I872=""),"",IF(H872&gt;=I872,"Pass","Fail"))</f>
        <v/>
      </c>
    </row>
    <row r="873">
      <c r="A873" s="31" t="n"/>
      <c r="B873" s="26" t="n"/>
      <c r="C873" s="26" t="n"/>
      <c r="D873" s="26" t="n"/>
      <c r="E873" s="31" t="n"/>
      <c r="F873" s="24">
        <f>IF(OR(A873="",E873=""),"",E873-A873)</f>
        <v/>
      </c>
      <c r="G873" s="27" t="n"/>
      <c r="H873" s="33">
        <f>IF(G873="","",ROUND(G873*1000/22500,2))</f>
        <v/>
      </c>
      <c r="I873" s="33">
        <f>IFERROR(IF(D873="","",VALUE(MID(D873,2,5))),"")</f>
        <v/>
      </c>
      <c r="J873" s="28">
        <f>IF(OR(H873="",I873=""),"",IF(H873&gt;=I873,"Pass","Fail"))</f>
        <v/>
      </c>
    </row>
    <row r="874">
      <c r="A874" s="31" t="n"/>
      <c r="B874" s="26" t="n"/>
      <c r="C874" s="26" t="n"/>
      <c r="D874" s="26" t="n"/>
      <c r="E874" s="31" t="n"/>
      <c r="F874" s="24">
        <f>IF(OR(A874="",E874=""),"",E874-A874)</f>
        <v/>
      </c>
      <c r="G874" s="27" t="n"/>
      <c r="H874" s="33">
        <f>IF(G874="","",ROUND(G874*1000/22500,2))</f>
        <v/>
      </c>
      <c r="I874" s="33">
        <f>IFERROR(IF(D874="","",VALUE(MID(D874,2,5))),"")</f>
        <v/>
      </c>
      <c r="J874" s="28">
        <f>IF(OR(H874="",I874=""),"",IF(H874&gt;=I874,"Pass","Fail"))</f>
        <v/>
      </c>
    </row>
    <row r="875">
      <c r="A875" s="31" t="n"/>
      <c r="B875" s="26" t="n"/>
      <c r="C875" s="26" t="n"/>
      <c r="D875" s="26" t="n"/>
      <c r="E875" s="31" t="n"/>
      <c r="F875" s="24">
        <f>IF(OR(A875="",E875=""),"",E875-A875)</f>
        <v/>
      </c>
      <c r="G875" s="27" t="n"/>
      <c r="H875" s="33">
        <f>IF(G875="","",ROUND(G875*1000/22500,2))</f>
        <v/>
      </c>
      <c r="I875" s="33">
        <f>IFERROR(IF(D875="","",VALUE(MID(D875,2,5))),"")</f>
        <v/>
      </c>
      <c r="J875" s="28">
        <f>IF(OR(H875="",I875=""),"",IF(H875&gt;=I875,"Pass","Fail"))</f>
        <v/>
      </c>
    </row>
    <row r="876">
      <c r="A876" s="31" t="n"/>
      <c r="B876" s="26" t="n"/>
      <c r="C876" s="26" t="n"/>
      <c r="D876" s="26" t="n"/>
      <c r="E876" s="31" t="n"/>
      <c r="F876" s="24">
        <f>IF(OR(A876="",E876=""),"",E876-A876)</f>
        <v/>
      </c>
      <c r="G876" s="27" t="n"/>
      <c r="H876" s="33">
        <f>IF(G876="","",ROUND(G876*1000/22500,2))</f>
        <v/>
      </c>
      <c r="I876" s="33">
        <f>IFERROR(IF(D876="","",VALUE(MID(D876,2,5))),"")</f>
        <v/>
      </c>
      <c r="J876" s="28">
        <f>IF(OR(H876="",I876=""),"",IF(H876&gt;=I876,"Pass","Fail"))</f>
        <v/>
      </c>
    </row>
    <row r="877">
      <c r="A877" s="31" t="n"/>
      <c r="B877" s="26" t="n"/>
      <c r="C877" s="26" t="n"/>
      <c r="D877" s="26" t="n"/>
      <c r="E877" s="31" t="n"/>
      <c r="F877" s="24">
        <f>IF(OR(A877="",E877=""),"",E877-A877)</f>
        <v/>
      </c>
      <c r="G877" s="27" t="n"/>
      <c r="H877" s="33">
        <f>IF(G877="","",ROUND(G877*1000/22500,2))</f>
        <v/>
      </c>
      <c r="I877" s="33">
        <f>IFERROR(IF(D877="","",VALUE(MID(D877,2,5))),"")</f>
        <v/>
      </c>
      <c r="J877" s="28">
        <f>IF(OR(H877="",I877=""),"",IF(H877&gt;=I877,"Pass","Fail"))</f>
        <v/>
      </c>
    </row>
    <row r="878">
      <c r="A878" s="31" t="n"/>
      <c r="B878" s="26" t="n"/>
      <c r="C878" s="26" t="n"/>
      <c r="D878" s="26" t="n"/>
      <c r="E878" s="31" t="n"/>
      <c r="F878" s="24">
        <f>IF(OR(A878="",E878=""),"",E878-A878)</f>
        <v/>
      </c>
      <c r="G878" s="27" t="n"/>
      <c r="H878" s="33">
        <f>IF(G878="","",ROUND(G878*1000/22500,2))</f>
        <v/>
      </c>
      <c r="I878" s="33">
        <f>IFERROR(IF(D878="","",VALUE(MID(D878,2,5))),"")</f>
        <v/>
      </c>
      <c r="J878" s="28">
        <f>IF(OR(H878="",I878=""),"",IF(H878&gt;=I878,"Pass","Fail"))</f>
        <v/>
      </c>
    </row>
    <row r="879">
      <c r="A879" s="31" t="n"/>
      <c r="B879" s="26" t="n"/>
      <c r="C879" s="26" t="n"/>
      <c r="D879" s="26" t="n"/>
      <c r="E879" s="31" t="n"/>
      <c r="F879" s="24">
        <f>IF(OR(A879="",E879=""),"",E879-A879)</f>
        <v/>
      </c>
      <c r="G879" s="27" t="n"/>
      <c r="H879" s="33">
        <f>IF(G879="","",ROUND(G879*1000/22500,2))</f>
        <v/>
      </c>
      <c r="I879" s="33">
        <f>IFERROR(IF(D879="","",VALUE(MID(D879,2,5))),"")</f>
        <v/>
      </c>
      <c r="J879" s="28">
        <f>IF(OR(H879="",I879=""),"",IF(H879&gt;=I879,"Pass","Fail"))</f>
        <v/>
      </c>
    </row>
    <row r="880">
      <c r="A880" s="31" t="n"/>
      <c r="B880" s="26" t="n"/>
      <c r="C880" s="26" t="n"/>
      <c r="D880" s="26" t="n"/>
      <c r="E880" s="31" t="n"/>
      <c r="F880" s="24">
        <f>IF(OR(A880="",E880=""),"",E880-A880)</f>
        <v/>
      </c>
      <c r="G880" s="27" t="n"/>
      <c r="H880" s="33">
        <f>IF(G880="","",ROUND(G880*1000/22500,2))</f>
        <v/>
      </c>
      <c r="I880" s="33">
        <f>IFERROR(IF(D880="","",VALUE(MID(D880,2,5))),"")</f>
        <v/>
      </c>
      <c r="J880" s="28">
        <f>IF(OR(H880="",I880=""),"",IF(H880&gt;=I880,"Pass","Fail"))</f>
        <v/>
      </c>
    </row>
    <row r="881">
      <c r="A881" s="31" t="n"/>
      <c r="B881" s="26" t="n"/>
      <c r="C881" s="26" t="n"/>
      <c r="D881" s="26" t="n"/>
      <c r="E881" s="31" t="n"/>
      <c r="F881" s="24">
        <f>IF(OR(A881="",E881=""),"",E881-A881)</f>
        <v/>
      </c>
      <c r="G881" s="27" t="n"/>
      <c r="H881" s="33">
        <f>IF(G881="","",ROUND(G881*1000/22500,2))</f>
        <v/>
      </c>
      <c r="I881" s="33">
        <f>IFERROR(IF(D881="","",VALUE(MID(D881,2,5))),"")</f>
        <v/>
      </c>
      <c r="J881" s="28">
        <f>IF(OR(H881="",I881=""),"",IF(H881&gt;=I881,"Pass","Fail"))</f>
        <v/>
      </c>
    </row>
    <row r="882">
      <c r="A882" s="31" t="n"/>
      <c r="B882" s="26" t="n"/>
      <c r="C882" s="26" t="n"/>
      <c r="D882" s="26" t="n"/>
      <c r="E882" s="31" t="n"/>
      <c r="F882" s="24">
        <f>IF(OR(A882="",E882=""),"",E882-A882)</f>
        <v/>
      </c>
      <c r="G882" s="27" t="n"/>
      <c r="H882" s="33">
        <f>IF(G882="","",ROUND(G882*1000/22500,2))</f>
        <v/>
      </c>
      <c r="I882" s="33">
        <f>IFERROR(IF(D882="","",VALUE(MID(D882,2,5))),"")</f>
        <v/>
      </c>
      <c r="J882" s="28">
        <f>IF(OR(H882="",I882=""),"",IF(H882&gt;=I882,"Pass","Fail"))</f>
        <v/>
      </c>
    </row>
    <row r="883">
      <c r="A883" s="31" t="n"/>
      <c r="B883" s="26" t="n"/>
      <c r="C883" s="26" t="n"/>
      <c r="D883" s="26" t="n"/>
      <c r="E883" s="31" t="n"/>
      <c r="F883" s="24">
        <f>IF(OR(A883="",E883=""),"",E883-A883)</f>
        <v/>
      </c>
      <c r="G883" s="27" t="n"/>
      <c r="H883" s="33">
        <f>IF(G883="","",ROUND(G883*1000/22500,2))</f>
        <v/>
      </c>
      <c r="I883" s="33">
        <f>IFERROR(IF(D883="","",VALUE(MID(D883,2,5))),"")</f>
        <v/>
      </c>
      <c r="J883" s="28">
        <f>IF(OR(H883="",I883=""),"",IF(H883&gt;=I883,"Pass","Fail"))</f>
        <v/>
      </c>
    </row>
    <row r="884">
      <c r="A884" s="31" t="n"/>
      <c r="B884" s="26" t="n"/>
      <c r="C884" s="26" t="n"/>
      <c r="D884" s="26" t="n"/>
      <c r="E884" s="31" t="n"/>
      <c r="F884" s="24">
        <f>IF(OR(A884="",E884=""),"",E884-A884)</f>
        <v/>
      </c>
      <c r="G884" s="27" t="n"/>
      <c r="H884" s="33">
        <f>IF(G884="","",ROUND(G884*1000/22500,2))</f>
        <v/>
      </c>
      <c r="I884" s="33">
        <f>IFERROR(IF(D884="","",VALUE(MID(D884,2,5))),"")</f>
        <v/>
      </c>
      <c r="J884" s="28">
        <f>IF(OR(H884="",I884=""),"",IF(H884&gt;=I884,"Pass","Fail"))</f>
        <v/>
      </c>
    </row>
    <row r="885">
      <c r="A885" s="31" t="n"/>
      <c r="B885" s="26" t="n"/>
      <c r="C885" s="26" t="n"/>
      <c r="D885" s="26" t="n"/>
      <c r="E885" s="31" t="n"/>
      <c r="F885" s="24">
        <f>IF(OR(A885="",E885=""),"",E885-A885)</f>
        <v/>
      </c>
      <c r="G885" s="27" t="n"/>
      <c r="H885" s="33">
        <f>IF(G885="","",ROUND(G885*1000/22500,2))</f>
        <v/>
      </c>
      <c r="I885" s="33">
        <f>IFERROR(IF(D885="","",VALUE(MID(D885,2,5))),"")</f>
        <v/>
      </c>
      <c r="J885" s="28">
        <f>IF(OR(H885="",I885=""),"",IF(H885&gt;=I885,"Pass","Fail"))</f>
        <v/>
      </c>
    </row>
    <row r="886">
      <c r="A886" s="31" t="n"/>
      <c r="B886" s="26" t="n"/>
      <c r="C886" s="26" t="n"/>
      <c r="D886" s="26" t="n"/>
      <c r="E886" s="31" t="n"/>
      <c r="F886" s="24">
        <f>IF(OR(A886="",E886=""),"",E886-A886)</f>
        <v/>
      </c>
      <c r="G886" s="27" t="n"/>
      <c r="H886" s="33">
        <f>IF(G886="","",ROUND(G886*1000/22500,2))</f>
        <v/>
      </c>
      <c r="I886" s="33">
        <f>IFERROR(IF(D886="","",VALUE(MID(D886,2,5))),"")</f>
        <v/>
      </c>
      <c r="J886" s="28">
        <f>IF(OR(H886="",I886=""),"",IF(H886&gt;=I886,"Pass","Fail"))</f>
        <v/>
      </c>
    </row>
    <row r="887">
      <c r="A887" s="31" t="n"/>
      <c r="B887" s="26" t="n"/>
      <c r="C887" s="26" t="n"/>
      <c r="D887" s="26" t="n"/>
      <c r="E887" s="31" t="n"/>
      <c r="F887" s="24">
        <f>IF(OR(A887="",E887=""),"",E887-A887)</f>
        <v/>
      </c>
      <c r="G887" s="27" t="n"/>
      <c r="H887" s="33">
        <f>IF(G887="","",ROUND(G887*1000/22500,2))</f>
        <v/>
      </c>
      <c r="I887" s="33">
        <f>IFERROR(IF(D887="","",VALUE(MID(D887,2,5))),"")</f>
        <v/>
      </c>
      <c r="J887" s="28">
        <f>IF(OR(H887="",I887=""),"",IF(H887&gt;=I887,"Pass","Fail"))</f>
        <v/>
      </c>
    </row>
    <row r="888">
      <c r="A888" s="31" t="n"/>
      <c r="B888" s="26" t="n"/>
      <c r="C888" s="26" t="n"/>
      <c r="D888" s="26" t="n"/>
      <c r="E888" s="31" t="n"/>
      <c r="F888" s="24">
        <f>IF(OR(A888="",E888=""),"",E888-A888)</f>
        <v/>
      </c>
      <c r="G888" s="27" t="n"/>
      <c r="H888" s="33">
        <f>IF(G888="","",ROUND(G888*1000/22500,2))</f>
        <v/>
      </c>
      <c r="I888" s="33">
        <f>IFERROR(IF(D888="","",VALUE(MID(D888,2,5))),"")</f>
        <v/>
      </c>
      <c r="J888" s="28">
        <f>IF(OR(H888="",I888=""),"",IF(H888&gt;=I888,"Pass","Fail"))</f>
        <v/>
      </c>
    </row>
    <row r="889">
      <c r="A889" s="31" t="n"/>
      <c r="B889" s="26" t="n"/>
      <c r="C889" s="26" t="n"/>
      <c r="D889" s="26" t="n"/>
      <c r="E889" s="31" t="n"/>
      <c r="F889" s="24">
        <f>IF(OR(A889="",E889=""),"",E889-A889)</f>
        <v/>
      </c>
      <c r="G889" s="27" t="n"/>
      <c r="H889" s="33">
        <f>IF(G889="","",ROUND(G889*1000/22500,2))</f>
        <v/>
      </c>
      <c r="I889" s="33">
        <f>IFERROR(IF(D889="","",VALUE(MID(D889,2,5))),"")</f>
        <v/>
      </c>
      <c r="J889" s="28">
        <f>IF(OR(H889="",I889=""),"",IF(H889&gt;=I889,"Pass","Fail"))</f>
        <v/>
      </c>
    </row>
    <row r="890">
      <c r="A890" s="31" t="n"/>
      <c r="B890" s="26" t="n"/>
      <c r="C890" s="26" t="n"/>
      <c r="D890" s="26" t="n"/>
      <c r="E890" s="31" t="n"/>
      <c r="F890" s="24">
        <f>IF(OR(A890="",E890=""),"",E890-A890)</f>
        <v/>
      </c>
      <c r="G890" s="27" t="n"/>
      <c r="H890" s="33">
        <f>IF(G890="","",ROUND(G890*1000/22500,2))</f>
        <v/>
      </c>
      <c r="I890" s="33">
        <f>IFERROR(IF(D890="","",VALUE(MID(D890,2,5))),"")</f>
        <v/>
      </c>
      <c r="J890" s="28">
        <f>IF(OR(H890="",I890=""),"",IF(H890&gt;=I890,"Pass","Fail"))</f>
        <v/>
      </c>
    </row>
    <row r="891">
      <c r="A891" s="31" t="n"/>
      <c r="B891" s="26" t="n"/>
      <c r="C891" s="26" t="n"/>
      <c r="D891" s="26" t="n"/>
      <c r="E891" s="31" t="n"/>
      <c r="F891" s="24">
        <f>IF(OR(A891="",E891=""),"",E891-A891)</f>
        <v/>
      </c>
      <c r="G891" s="27" t="n"/>
      <c r="H891" s="33">
        <f>IF(G891="","",ROUND(G891*1000/22500,2))</f>
        <v/>
      </c>
      <c r="I891" s="33">
        <f>IFERROR(IF(D891="","",VALUE(MID(D891,2,5))),"")</f>
        <v/>
      </c>
      <c r="J891" s="28">
        <f>IF(OR(H891="",I891=""),"",IF(H891&gt;=I891,"Pass","Fail"))</f>
        <v/>
      </c>
    </row>
    <row r="892">
      <c r="A892" s="31" t="n"/>
      <c r="B892" s="26" t="n"/>
      <c r="C892" s="26" t="n"/>
      <c r="D892" s="26" t="n"/>
      <c r="E892" s="31" t="n"/>
      <c r="F892" s="24">
        <f>IF(OR(A892="",E892=""),"",E892-A892)</f>
        <v/>
      </c>
      <c r="G892" s="27" t="n"/>
      <c r="H892" s="33">
        <f>IF(G892="","",ROUND(G892*1000/22500,2))</f>
        <v/>
      </c>
      <c r="I892" s="33">
        <f>IFERROR(IF(D892="","",VALUE(MID(D892,2,5))),"")</f>
        <v/>
      </c>
      <c r="J892" s="28">
        <f>IF(OR(H892="",I892=""),"",IF(H892&gt;=I892,"Pass","Fail"))</f>
        <v/>
      </c>
    </row>
    <row r="893">
      <c r="A893" s="31" t="n"/>
      <c r="B893" s="26" t="n"/>
      <c r="C893" s="26" t="n"/>
      <c r="D893" s="26" t="n"/>
      <c r="E893" s="31" t="n"/>
      <c r="F893" s="24">
        <f>IF(OR(A893="",E893=""),"",E893-A893)</f>
        <v/>
      </c>
      <c r="G893" s="27" t="n"/>
      <c r="H893" s="33">
        <f>IF(G893="","",ROUND(G893*1000/22500,2))</f>
        <v/>
      </c>
      <c r="I893" s="33">
        <f>IFERROR(IF(D893="","",VALUE(MID(D893,2,5))),"")</f>
        <v/>
      </c>
      <c r="J893" s="28">
        <f>IF(OR(H893="",I893=""),"",IF(H893&gt;=I893,"Pass","Fail"))</f>
        <v/>
      </c>
    </row>
    <row r="894">
      <c r="A894" s="31" t="n"/>
      <c r="B894" s="26" t="n"/>
      <c r="C894" s="26" t="n"/>
      <c r="D894" s="26" t="n"/>
      <c r="E894" s="31" t="n"/>
      <c r="F894" s="24">
        <f>IF(OR(A894="",E894=""),"",E894-A894)</f>
        <v/>
      </c>
      <c r="G894" s="27" t="n"/>
      <c r="H894" s="33">
        <f>IF(G894="","",ROUND(G894*1000/22500,2))</f>
        <v/>
      </c>
      <c r="I894" s="33">
        <f>IFERROR(IF(D894="","",VALUE(MID(D894,2,5))),"")</f>
        <v/>
      </c>
      <c r="J894" s="28">
        <f>IF(OR(H894="",I894=""),"",IF(H894&gt;=I894,"Pass","Fail"))</f>
        <v/>
      </c>
    </row>
    <row r="895">
      <c r="A895" s="31" t="n"/>
      <c r="B895" s="26" t="n"/>
      <c r="C895" s="26" t="n"/>
      <c r="D895" s="26" t="n"/>
      <c r="E895" s="31" t="n"/>
      <c r="F895" s="24">
        <f>IF(OR(A895="",E895=""),"",E895-A895)</f>
        <v/>
      </c>
      <c r="G895" s="27" t="n"/>
      <c r="H895" s="33">
        <f>IF(G895="","",ROUND(G895*1000/22500,2))</f>
        <v/>
      </c>
      <c r="I895" s="33">
        <f>IFERROR(IF(D895="","",VALUE(MID(D895,2,5))),"")</f>
        <v/>
      </c>
      <c r="J895" s="28">
        <f>IF(OR(H895="",I895=""),"",IF(H895&gt;=I895,"Pass","Fail"))</f>
        <v/>
      </c>
    </row>
    <row r="896">
      <c r="A896" s="31" t="n"/>
      <c r="B896" s="26" t="n"/>
      <c r="C896" s="26" t="n"/>
      <c r="D896" s="26" t="n"/>
      <c r="E896" s="31" t="n"/>
      <c r="F896" s="24">
        <f>IF(OR(A896="",E896=""),"",E896-A896)</f>
        <v/>
      </c>
      <c r="G896" s="27" t="n"/>
      <c r="H896" s="33">
        <f>IF(G896="","",ROUND(G896*1000/22500,2))</f>
        <v/>
      </c>
      <c r="I896" s="33">
        <f>IFERROR(IF(D896="","",VALUE(MID(D896,2,5))),"")</f>
        <v/>
      </c>
      <c r="J896" s="28">
        <f>IF(OR(H896="",I896=""),"",IF(H896&gt;=I896,"Pass","Fail"))</f>
        <v/>
      </c>
    </row>
    <row r="897">
      <c r="A897" s="31" t="n"/>
      <c r="B897" s="26" t="n"/>
      <c r="C897" s="26" t="n"/>
      <c r="D897" s="26" t="n"/>
      <c r="E897" s="31" t="n"/>
      <c r="F897" s="24">
        <f>IF(OR(A897="",E897=""),"",E897-A897)</f>
        <v/>
      </c>
      <c r="G897" s="27" t="n"/>
      <c r="H897" s="33">
        <f>IF(G897="","",ROUND(G897*1000/22500,2))</f>
        <v/>
      </c>
      <c r="I897" s="33">
        <f>IFERROR(IF(D897="","",VALUE(MID(D897,2,5))),"")</f>
        <v/>
      </c>
      <c r="J897" s="28">
        <f>IF(OR(H897="",I897=""),"",IF(H897&gt;=I897,"Pass","Fail"))</f>
        <v/>
      </c>
    </row>
    <row r="898">
      <c r="A898" s="31" t="n"/>
      <c r="B898" s="26" t="n"/>
      <c r="C898" s="26" t="n"/>
      <c r="D898" s="26" t="n"/>
      <c r="E898" s="31" t="n"/>
      <c r="F898" s="24">
        <f>IF(OR(A898="",E898=""),"",E898-A898)</f>
        <v/>
      </c>
      <c r="G898" s="27" t="n"/>
      <c r="H898" s="33">
        <f>IF(G898="","",ROUND(G898*1000/22500,2))</f>
        <v/>
      </c>
      <c r="I898" s="33">
        <f>IFERROR(IF(D898="","",VALUE(MID(D898,2,5))),"")</f>
        <v/>
      </c>
      <c r="J898" s="28">
        <f>IF(OR(H898="",I898=""),"",IF(H898&gt;=I898,"Pass","Fail"))</f>
        <v/>
      </c>
    </row>
    <row r="899">
      <c r="A899" s="31" t="n"/>
      <c r="B899" s="26" t="n"/>
      <c r="C899" s="26" t="n"/>
      <c r="D899" s="26" t="n"/>
      <c r="E899" s="31" t="n"/>
      <c r="F899" s="24">
        <f>IF(OR(A899="",E899=""),"",E899-A899)</f>
        <v/>
      </c>
      <c r="G899" s="27" t="n"/>
      <c r="H899" s="33">
        <f>IF(G899="","",ROUND(G899*1000/22500,2))</f>
        <v/>
      </c>
      <c r="I899" s="33">
        <f>IFERROR(IF(D899="","",VALUE(MID(D899,2,5))),"")</f>
        <v/>
      </c>
      <c r="J899" s="28">
        <f>IF(OR(H899="",I899=""),"",IF(H899&gt;=I899,"Pass","Fail"))</f>
        <v/>
      </c>
    </row>
    <row r="900">
      <c r="A900" s="31" t="n"/>
      <c r="B900" s="26" t="n"/>
      <c r="C900" s="26" t="n"/>
      <c r="D900" s="26" t="n"/>
      <c r="E900" s="31" t="n"/>
      <c r="F900" s="24">
        <f>IF(OR(A900="",E900=""),"",E900-A900)</f>
        <v/>
      </c>
      <c r="G900" s="27" t="n"/>
      <c r="H900" s="33">
        <f>IF(G900="","",ROUND(G900*1000/22500,2))</f>
        <v/>
      </c>
      <c r="I900" s="33">
        <f>IFERROR(IF(D900="","",VALUE(MID(D900,2,5))),"")</f>
        <v/>
      </c>
      <c r="J900" s="28">
        <f>IF(OR(H900="",I900=""),"",IF(H900&gt;=I900,"Pass","Fail"))</f>
        <v/>
      </c>
    </row>
    <row r="901">
      <c r="A901" s="31" t="n"/>
      <c r="B901" s="26" t="n"/>
      <c r="C901" s="26" t="n"/>
      <c r="D901" s="26" t="n"/>
      <c r="E901" s="31" t="n"/>
      <c r="F901" s="24">
        <f>IF(OR(A901="",E901=""),"",E901-A901)</f>
        <v/>
      </c>
      <c r="G901" s="27" t="n"/>
      <c r="H901" s="33">
        <f>IF(G901="","",ROUND(G901*1000/22500,2))</f>
        <v/>
      </c>
      <c r="I901" s="33">
        <f>IFERROR(IF(D901="","",VALUE(MID(D901,2,5))),"")</f>
        <v/>
      </c>
      <c r="J901" s="28">
        <f>IF(OR(H901="",I901=""),"",IF(H901&gt;=I901,"Pass","Fail"))</f>
        <v/>
      </c>
    </row>
    <row r="902">
      <c r="A902" s="31" t="n"/>
      <c r="B902" s="26" t="n"/>
      <c r="C902" s="26" t="n"/>
      <c r="D902" s="26" t="n"/>
      <c r="E902" s="31" t="n"/>
      <c r="F902" s="24">
        <f>IF(OR(A902="",E902=""),"",E902-A902)</f>
        <v/>
      </c>
      <c r="G902" s="27" t="n"/>
      <c r="H902" s="33">
        <f>IF(G902="","",ROUND(G902*1000/22500,2))</f>
        <v/>
      </c>
      <c r="I902" s="33">
        <f>IFERROR(IF(D902="","",VALUE(MID(D902,2,5))),"")</f>
        <v/>
      </c>
      <c r="J902" s="28">
        <f>IF(OR(H902="",I902=""),"",IF(H902&gt;=I902,"Pass","Fail"))</f>
        <v/>
      </c>
    </row>
    <row r="903">
      <c r="A903" s="31" t="n"/>
      <c r="B903" s="26" t="n"/>
      <c r="C903" s="26" t="n"/>
      <c r="D903" s="26" t="n"/>
      <c r="E903" s="31" t="n"/>
      <c r="F903" s="24">
        <f>IF(OR(A903="",E903=""),"",E903-A903)</f>
        <v/>
      </c>
      <c r="G903" s="27" t="n"/>
      <c r="H903" s="33">
        <f>IF(G903="","",ROUND(G903*1000/22500,2))</f>
        <v/>
      </c>
      <c r="I903" s="33">
        <f>IFERROR(IF(D903="","",VALUE(MID(D903,2,5))),"")</f>
        <v/>
      </c>
      <c r="J903" s="28">
        <f>IF(OR(H903="",I903=""),"",IF(H903&gt;=I903,"Pass","Fail"))</f>
        <v/>
      </c>
    </row>
    <row r="904">
      <c r="A904" s="31" t="n"/>
      <c r="B904" s="26" t="n"/>
      <c r="C904" s="26" t="n"/>
      <c r="D904" s="26" t="n"/>
      <c r="E904" s="31" t="n"/>
      <c r="F904" s="24">
        <f>IF(OR(A904="",E904=""),"",E904-A904)</f>
        <v/>
      </c>
      <c r="G904" s="27" t="n"/>
      <c r="H904" s="33">
        <f>IF(G904="","",ROUND(G904*1000/22500,2))</f>
        <v/>
      </c>
      <c r="I904" s="33">
        <f>IFERROR(IF(D904="","",VALUE(MID(D904,2,5))),"")</f>
        <v/>
      </c>
      <c r="J904" s="28">
        <f>IF(OR(H904="",I904=""),"",IF(H904&gt;=I904,"Pass","Fail"))</f>
        <v/>
      </c>
    </row>
    <row r="905">
      <c r="A905" s="31" t="n"/>
      <c r="B905" s="26" t="n"/>
      <c r="C905" s="26" t="n"/>
      <c r="D905" s="26" t="n"/>
      <c r="E905" s="31" t="n"/>
      <c r="F905" s="24">
        <f>IF(OR(A905="",E905=""),"",E905-A905)</f>
        <v/>
      </c>
      <c r="G905" s="27" t="n"/>
      <c r="H905" s="33">
        <f>IF(G905="","",ROUND(G905*1000/22500,2))</f>
        <v/>
      </c>
      <c r="I905" s="33">
        <f>IFERROR(IF(D905="","",VALUE(MID(D905,2,5))),"")</f>
        <v/>
      </c>
      <c r="J905" s="28">
        <f>IF(OR(H905="",I905=""),"",IF(H905&gt;=I905,"Pass","Fail"))</f>
        <v/>
      </c>
    </row>
    <row r="906">
      <c r="A906" s="31" t="n"/>
      <c r="B906" s="26" t="n"/>
      <c r="C906" s="26" t="n"/>
      <c r="D906" s="26" t="n"/>
      <c r="E906" s="31" t="n"/>
      <c r="F906" s="24">
        <f>IF(OR(A906="",E906=""),"",E906-A906)</f>
        <v/>
      </c>
      <c r="G906" s="27" t="n"/>
      <c r="H906" s="33">
        <f>IF(G906="","",ROUND(G906*1000/22500,2))</f>
        <v/>
      </c>
      <c r="I906" s="33">
        <f>IFERROR(IF(D906="","",VALUE(MID(D906,2,5))),"")</f>
        <v/>
      </c>
      <c r="J906" s="28">
        <f>IF(OR(H906="",I906=""),"",IF(H906&gt;=I906,"Pass","Fail"))</f>
        <v/>
      </c>
    </row>
    <row r="907">
      <c r="A907" s="31" t="n"/>
      <c r="B907" s="26" t="n"/>
      <c r="C907" s="26" t="n"/>
      <c r="D907" s="26" t="n"/>
      <c r="E907" s="31" t="n"/>
      <c r="F907" s="24">
        <f>IF(OR(A907="",E907=""),"",E907-A907)</f>
        <v/>
      </c>
      <c r="G907" s="27" t="n"/>
      <c r="H907" s="33">
        <f>IF(G907="","",ROUND(G907*1000/22500,2))</f>
        <v/>
      </c>
      <c r="I907" s="33">
        <f>IFERROR(IF(D907="","",VALUE(MID(D907,2,5))),"")</f>
        <v/>
      </c>
      <c r="J907" s="28">
        <f>IF(OR(H907="",I907=""),"",IF(H907&gt;=I907,"Pass","Fail"))</f>
        <v/>
      </c>
    </row>
    <row r="908">
      <c r="A908" s="31" t="n"/>
      <c r="B908" s="26" t="n"/>
      <c r="C908" s="26" t="n"/>
      <c r="D908" s="26" t="n"/>
      <c r="E908" s="31" t="n"/>
      <c r="F908" s="24">
        <f>IF(OR(A908="",E908=""),"",E908-A908)</f>
        <v/>
      </c>
      <c r="G908" s="27" t="n"/>
      <c r="H908" s="33">
        <f>IF(G908="","",ROUND(G908*1000/22500,2))</f>
        <v/>
      </c>
      <c r="I908" s="33">
        <f>IFERROR(IF(D908="","",VALUE(MID(D908,2,5))),"")</f>
        <v/>
      </c>
      <c r="J908" s="28">
        <f>IF(OR(H908="",I908=""),"",IF(H908&gt;=I908,"Pass","Fail"))</f>
        <v/>
      </c>
    </row>
    <row r="909">
      <c r="A909" s="31" t="n"/>
      <c r="B909" s="26" t="n"/>
      <c r="C909" s="26" t="n"/>
      <c r="D909" s="26" t="n"/>
      <c r="E909" s="31" t="n"/>
      <c r="F909" s="24">
        <f>IF(OR(A909="",E909=""),"",E909-A909)</f>
        <v/>
      </c>
      <c r="G909" s="27" t="n"/>
      <c r="H909" s="33">
        <f>IF(G909="","",ROUND(G909*1000/22500,2))</f>
        <v/>
      </c>
      <c r="I909" s="33">
        <f>IFERROR(IF(D909="","",VALUE(MID(D909,2,5))),"")</f>
        <v/>
      </c>
      <c r="J909" s="28">
        <f>IF(OR(H909="",I909=""),"",IF(H909&gt;=I909,"Pass","Fail"))</f>
        <v/>
      </c>
    </row>
    <row r="910">
      <c r="A910" s="31" t="n"/>
      <c r="B910" s="26" t="n"/>
      <c r="C910" s="26" t="n"/>
      <c r="D910" s="26" t="n"/>
      <c r="E910" s="31" t="n"/>
      <c r="F910" s="24">
        <f>IF(OR(A910="",E910=""),"",E910-A910)</f>
        <v/>
      </c>
      <c r="G910" s="27" t="n"/>
      <c r="H910" s="33">
        <f>IF(G910="","",ROUND(G910*1000/22500,2))</f>
        <v/>
      </c>
      <c r="I910" s="33">
        <f>IFERROR(IF(D910="","",VALUE(MID(D910,2,5))),"")</f>
        <v/>
      </c>
      <c r="J910" s="28">
        <f>IF(OR(H910="",I910=""),"",IF(H910&gt;=I910,"Pass","Fail"))</f>
        <v/>
      </c>
    </row>
    <row r="911">
      <c r="A911" s="31" t="n"/>
      <c r="B911" s="26" t="n"/>
      <c r="C911" s="26" t="n"/>
      <c r="D911" s="26" t="n"/>
      <c r="E911" s="31" t="n"/>
      <c r="F911" s="24">
        <f>IF(OR(A911="",E911=""),"",E911-A911)</f>
        <v/>
      </c>
      <c r="G911" s="27" t="n"/>
      <c r="H911" s="33">
        <f>IF(G911="","",ROUND(G911*1000/22500,2))</f>
        <v/>
      </c>
      <c r="I911" s="33">
        <f>IFERROR(IF(D911="","",VALUE(MID(D911,2,5))),"")</f>
        <v/>
      </c>
      <c r="J911" s="28">
        <f>IF(OR(H911="",I911=""),"",IF(H911&gt;=I911,"Pass","Fail"))</f>
        <v/>
      </c>
    </row>
    <row r="912">
      <c r="A912" s="31" t="n"/>
      <c r="B912" s="26" t="n"/>
      <c r="C912" s="26" t="n"/>
      <c r="D912" s="26" t="n"/>
      <c r="E912" s="31" t="n"/>
      <c r="F912" s="24">
        <f>IF(OR(A912="",E912=""),"",E912-A912)</f>
        <v/>
      </c>
      <c r="G912" s="27" t="n"/>
      <c r="H912" s="33">
        <f>IF(G912="","",ROUND(G912*1000/22500,2))</f>
        <v/>
      </c>
      <c r="I912" s="33">
        <f>IFERROR(IF(D912="","",VALUE(MID(D912,2,5))),"")</f>
        <v/>
      </c>
      <c r="J912" s="28">
        <f>IF(OR(H912="",I912=""),"",IF(H912&gt;=I912,"Pass","Fail"))</f>
        <v/>
      </c>
    </row>
    <row r="913">
      <c r="A913" s="31" t="n"/>
      <c r="B913" s="26" t="n"/>
      <c r="C913" s="26" t="n"/>
      <c r="D913" s="26" t="n"/>
      <c r="E913" s="31" t="n"/>
      <c r="F913" s="24">
        <f>IF(OR(A913="",E913=""),"",E913-A913)</f>
        <v/>
      </c>
      <c r="G913" s="27" t="n"/>
      <c r="H913" s="33">
        <f>IF(G913="","",ROUND(G913*1000/22500,2))</f>
        <v/>
      </c>
      <c r="I913" s="33">
        <f>IFERROR(IF(D913="","",VALUE(MID(D913,2,5))),"")</f>
        <v/>
      </c>
      <c r="J913" s="28">
        <f>IF(OR(H913="",I913=""),"",IF(H913&gt;=I913,"Pass","Fail"))</f>
        <v/>
      </c>
    </row>
    <row r="914">
      <c r="A914" s="31" t="n"/>
      <c r="B914" s="26" t="n"/>
      <c r="C914" s="26" t="n"/>
      <c r="D914" s="26" t="n"/>
      <c r="E914" s="31" t="n"/>
      <c r="F914" s="24">
        <f>IF(OR(A914="",E914=""),"",E914-A914)</f>
        <v/>
      </c>
      <c r="G914" s="27" t="n"/>
      <c r="H914" s="33">
        <f>IF(G914="","",ROUND(G914*1000/22500,2))</f>
        <v/>
      </c>
      <c r="I914" s="33">
        <f>IFERROR(IF(D914="","",VALUE(MID(D914,2,5))),"")</f>
        <v/>
      </c>
      <c r="J914" s="28">
        <f>IF(OR(H914="",I914=""),"",IF(H914&gt;=I914,"Pass","Fail"))</f>
        <v/>
      </c>
    </row>
    <row r="915">
      <c r="A915" s="31" t="n"/>
      <c r="B915" s="26" t="n"/>
      <c r="C915" s="26" t="n"/>
      <c r="D915" s="26" t="n"/>
      <c r="E915" s="31" t="n"/>
      <c r="F915" s="24">
        <f>IF(OR(A915="",E915=""),"",E915-A915)</f>
        <v/>
      </c>
      <c r="G915" s="27" t="n"/>
      <c r="H915" s="33">
        <f>IF(G915="","",ROUND(G915*1000/22500,2))</f>
        <v/>
      </c>
      <c r="I915" s="33">
        <f>IFERROR(IF(D915="","",VALUE(MID(D915,2,5))),"")</f>
        <v/>
      </c>
      <c r="J915" s="28">
        <f>IF(OR(H915="",I915=""),"",IF(H915&gt;=I915,"Pass","Fail"))</f>
        <v/>
      </c>
    </row>
    <row r="916">
      <c r="A916" s="31" t="n"/>
      <c r="B916" s="26" t="n"/>
      <c r="C916" s="26" t="n"/>
      <c r="D916" s="26" t="n"/>
      <c r="E916" s="31" t="n"/>
      <c r="F916" s="24">
        <f>IF(OR(A916="",E916=""),"",E916-A916)</f>
        <v/>
      </c>
      <c r="G916" s="27" t="n"/>
      <c r="H916" s="33">
        <f>IF(G916="","",ROUND(G916*1000/22500,2))</f>
        <v/>
      </c>
      <c r="I916" s="33">
        <f>IFERROR(IF(D916="","",VALUE(MID(D916,2,5))),"")</f>
        <v/>
      </c>
      <c r="J916" s="28">
        <f>IF(OR(H916="",I916=""),"",IF(H916&gt;=I916,"Pass","Fail"))</f>
        <v/>
      </c>
    </row>
    <row r="917">
      <c r="A917" s="31" t="n"/>
      <c r="B917" s="26" t="n"/>
      <c r="C917" s="26" t="n"/>
      <c r="D917" s="26" t="n"/>
      <c r="E917" s="31" t="n"/>
      <c r="F917" s="24">
        <f>IF(OR(A917="",E917=""),"",E917-A917)</f>
        <v/>
      </c>
      <c r="G917" s="27" t="n"/>
      <c r="H917" s="33">
        <f>IF(G917="","",ROUND(G917*1000/22500,2))</f>
        <v/>
      </c>
      <c r="I917" s="33">
        <f>IFERROR(IF(D917="","",VALUE(MID(D917,2,5))),"")</f>
        <v/>
      </c>
      <c r="J917" s="28">
        <f>IF(OR(H917="",I917=""),"",IF(H917&gt;=I917,"Pass","Fail"))</f>
        <v/>
      </c>
    </row>
    <row r="918">
      <c r="A918" s="31" t="n"/>
      <c r="B918" s="26" t="n"/>
      <c r="C918" s="26" t="n"/>
      <c r="D918" s="26" t="n"/>
      <c r="E918" s="31" t="n"/>
      <c r="F918" s="24">
        <f>IF(OR(A918="",E918=""),"",E918-A918)</f>
        <v/>
      </c>
      <c r="G918" s="27" t="n"/>
      <c r="H918" s="33">
        <f>IF(G918="","",ROUND(G918*1000/22500,2))</f>
        <v/>
      </c>
      <c r="I918" s="33">
        <f>IFERROR(IF(D918="","",VALUE(MID(D918,2,5))),"")</f>
        <v/>
      </c>
      <c r="J918" s="28">
        <f>IF(OR(H918="",I918=""),"",IF(H918&gt;=I918,"Pass","Fail"))</f>
        <v/>
      </c>
    </row>
    <row r="919">
      <c r="A919" s="31" t="n"/>
      <c r="B919" s="26" t="n"/>
      <c r="C919" s="26" t="n"/>
      <c r="D919" s="26" t="n"/>
      <c r="E919" s="31" t="n"/>
      <c r="F919" s="24">
        <f>IF(OR(A919="",E919=""),"",E919-A919)</f>
        <v/>
      </c>
      <c r="G919" s="27" t="n"/>
      <c r="H919" s="33">
        <f>IF(G919="","",ROUND(G919*1000/22500,2))</f>
        <v/>
      </c>
      <c r="I919" s="33">
        <f>IFERROR(IF(D919="","",VALUE(MID(D919,2,5))),"")</f>
        <v/>
      </c>
      <c r="J919" s="28">
        <f>IF(OR(H919="",I919=""),"",IF(H919&gt;=I919,"Pass","Fail"))</f>
        <v/>
      </c>
    </row>
    <row r="920">
      <c r="A920" s="31" t="n"/>
      <c r="B920" s="26" t="n"/>
      <c r="C920" s="26" t="n"/>
      <c r="D920" s="26" t="n"/>
      <c r="E920" s="31" t="n"/>
      <c r="F920" s="24">
        <f>IF(OR(A920="",E920=""),"",E920-A920)</f>
        <v/>
      </c>
      <c r="G920" s="27" t="n"/>
      <c r="H920" s="33">
        <f>IF(G920="","",ROUND(G920*1000/22500,2))</f>
        <v/>
      </c>
      <c r="I920" s="33">
        <f>IFERROR(IF(D920="","",VALUE(MID(D920,2,5))),"")</f>
        <v/>
      </c>
      <c r="J920" s="28">
        <f>IF(OR(H920="",I920=""),"",IF(H920&gt;=I920,"Pass","Fail"))</f>
        <v/>
      </c>
    </row>
    <row r="921">
      <c r="A921" s="31" t="n"/>
      <c r="B921" s="26" t="n"/>
      <c r="C921" s="26" t="n"/>
      <c r="D921" s="26" t="n"/>
      <c r="E921" s="31" t="n"/>
      <c r="F921" s="24">
        <f>IF(OR(A921="",E921=""),"",E921-A921)</f>
        <v/>
      </c>
      <c r="G921" s="27" t="n"/>
      <c r="H921" s="33">
        <f>IF(G921="","",ROUND(G921*1000/22500,2))</f>
        <v/>
      </c>
      <c r="I921" s="33">
        <f>IFERROR(IF(D921="","",VALUE(MID(D921,2,5))),"")</f>
        <v/>
      </c>
      <c r="J921" s="28">
        <f>IF(OR(H921="",I921=""),"",IF(H921&gt;=I921,"Pass","Fail"))</f>
        <v/>
      </c>
    </row>
    <row r="922">
      <c r="A922" s="31" t="n"/>
      <c r="B922" s="26" t="n"/>
      <c r="C922" s="26" t="n"/>
      <c r="D922" s="26" t="n"/>
      <c r="E922" s="31" t="n"/>
      <c r="F922" s="24">
        <f>IF(OR(A922="",E922=""),"",E922-A922)</f>
        <v/>
      </c>
      <c r="G922" s="27" t="n"/>
      <c r="H922" s="33">
        <f>IF(G922="","",ROUND(G922*1000/22500,2))</f>
        <v/>
      </c>
      <c r="I922" s="33">
        <f>IFERROR(IF(D922="","",VALUE(MID(D922,2,5))),"")</f>
        <v/>
      </c>
      <c r="J922" s="28">
        <f>IF(OR(H922="",I922=""),"",IF(H922&gt;=I922,"Pass","Fail"))</f>
        <v/>
      </c>
    </row>
    <row r="923">
      <c r="A923" s="31" t="n"/>
      <c r="B923" s="26" t="n"/>
      <c r="C923" s="26" t="n"/>
      <c r="D923" s="26" t="n"/>
      <c r="E923" s="31" t="n"/>
      <c r="F923" s="24">
        <f>IF(OR(A923="",E923=""),"",E923-A923)</f>
        <v/>
      </c>
      <c r="G923" s="27" t="n"/>
      <c r="H923" s="33">
        <f>IF(G923="","",ROUND(G923*1000/22500,2))</f>
        <v/>
      </c>
      <c r="I923" s="33">
        <f>IFERROR(IF(D923="","",VALUE(MID(D923,2,5))),"")</f>
        <v/>
      </c>
      <c r="J923" s="28">
        <f>IF(OR(H923="",I923=""),"",IF(H923&gt;=I923,"Pass","Fail"))</f>
        <v/>
      </c>
    </row>
    <row r="924">
      <c r="A924" s="31" t="n"/>
      <c r="B924" s="26" t="n"/>
      <c r="C924" s="26" t="n"/>
      <c r="D924" s="26" t="n"/>
      <c r="E924" s="31" t="n"/>
      <c r="F924" s="24">
        <f>IF(OR(A924="",E924=""),"",E924-A924)</f>
        <v/>
      </c>
      <c r="G924" s="27" t="n"/>
      <c r="H924" s="33">
        <f>IF(G924="","",ROUND(G924*1000/22500,2))</f>
        <v/>
      </c>
      <c r="I924" s="33">
        <f>IFERROR(IF(D924="","",VALUE(MID(D924,2,5))),"")</f>
        <v/>
      </c>
      <c r="J924" s="28">
        <f>IF(OR(H924="",I924=""),"",IF(H924&gt;=I924,"Pass","Fail"))</f>
        <v/>
      </c>
    </row>
    <row r="925">
      <c r="A925" s="31" t="n"/>
      <c r="B925" s="26" t="n"/>
      <c r="C925" s="26" t="n"/>
      <c r="D925" s="26" t="n"/>
      <c r="E925" s="31" t="n"/>
      <c r="F925" s="24">
        <f>IF(OR(A925="",E925=""),"",E925-A925)</f>
        <v/>
      </c>
      <c r="G925" s="27" t="n"/>
      <c r="H925" s="33">
        <f>IF(G925="","",ROUND(G925*1000/22500,2))</f>
        <v/>
      </c>
      <c r="I925" s="33">
        <f>IFERROR(IF(D925="","",VALUE(MID(D925,2,5))),"")</f>
        <v/>
      </c>
      <c r="J925" s="28">
        <f>IF(OR(H925="",I925=""),"",IF(H925&gt;=I925,"Pass","Fail"))</f>
        <v/>
      </c>
    </row>
    <row r="926">
      <c r="A926" s="31" t="n"/>
      <c r="B926" s="26" t="n"/>
      <c r="C926" s="26" t="n"/>
      <c r="D926" s="26" t="n"/>
      <c r="E926" s="31" t="n"/>
      <c r="F926" s="24">
        <f>IF(OR(A926="",E926=""),"",E926-A926)</f>
        <v/>
      </c>
      <c r="G926" s="27" t="n"/>
      <c r="H926" s="33">
        <f>IF(G926="","",ROUND(G926*1000/22500,2))</f>
        <v/>
      </c>
      <c r="I926" s="33">
        <f>IFERROR(IF(D926="","",VALUE(MID(D926,2,5))),"")</f>
        <v/>
      </c>
      <c r="J926" s="28">
        <f>IF(OR(H926="",I926=""),"",IF(H926&gt;=I926,"Pass","Fail"))</f>
        <v/>
      </c>
    </row>
    <row r="927">
      <c r="A927" s="31" t="n"/>
      <c r="B927" s="26" t="n"/>
      <c r="C927" s="26" t="n"/>
      <c r="D927" s="26" t="n"/>
      <c r="E927" s="31" t="n"/>
      <c r="F927" s="24">
        <f>IF(OR(A927="",E927=""),"",E927-A927)</f>
        <v/>
      </c>
      <c r="G927" s="27" t="n"/>
      <c r="H927" s="33">
        <f>IF(G927="","",ROUND(G927*1000/22500,2))</f>
        <v/>
      </c>
      <c r="I927" s="33">
        <f>IFERROR(IF(D927="","",VALUE(MID(D927,2,5))),"")</f>
        <v/>
      </c>
      <c r="J927" s="28">
        <f>IF(OR(H927="",I927=""),"",IF(H927&gt;=I927,"Pass","Fail"))</f>
        <v/>
      </c>
    </row>
    <row r="928">
      <c r="A928" s="31" t="n"/>
      <c r="B928" s="26" t="n"/>
      <c r="C928" s="26" t="n"/>
      <c r="D928" s="26" t="n"/>
      <c r="E928" s="31" t="n"/>
      <c r="F928" s="24">
        <f>IF(OR(A928="",E928=""),"",E928-A928)</f>
        <v/>
      </c>
      <c r="G928" s="27" t="n"/>
      <c r="H928" s="33">
        <f>IF(G928="","",ROUND(G928*1000/22500,2))</f>
        <v/>
      </c>
      <c r="I928" s="33">
        <f>IFERROR(IF(D928="","",VALUE(MID(D928,2,5))),"")</f>
        <v/>
      </c>
      <c r="J928" s="28">
        <f>IF(OR(H928="",I928=""),"",IF(H928&gt;=I928,"Pass","Fail"))</f>
        <v/>
      </c>
    </row>
    <row r="929">
      <c r="A929" s="31" t="n"/>
      <c r="B929" s="26" t="n"/>
      <c r="C929" s="26" t="n"/>
      <c r="D929" s="26" t="n"/>
      <c r="E929" s="31" t="n"/>
      <c r="F929" s="24">
        <f>IF(OR(A929="",E929=""),"",E929-A929)</f>
        <v/>
      </c>
      <c r="G929" s="27" t="n"/>
      <c r="H929" s="33">
        <f>IF(G929="","",ROUND(G929*1000/22500,2))</f>
        <v/>
      </c>
      <c r="I929" s="33">
        <f>IFERROR(IF(D929="","",VALUE(MID(D929,2,5))),"")</f>
        <v/>
      </c>
      <c r="J929" s="28">
        <f>IF(OR(H929="",I929=""),"",IF(H929&gt;=I929,"Pass","Fail"))</f>
        <v/>
      </c>
    </row>
    <row r="930">
      <c r="A930" s="31" t="n"/>
      <c r="B930" s="26" t="n"/>
      <c r="C930" s="26" t="n"/>
      <c r="D930" s="26" t="n"/>
      <c r="E930" s="31" t="n"/>
      <c r="F930" s="24">
        <f>IF(OR(A930="",E930=""),"",E930-A930)</f>
        <v/>
      </c>
      <c r="G930" s="27" t="n"/>
      <c r="H930" s="33">
        <f>IF(G930="","",ROUND(G930*1000/22500,2))</f>
        <v/>
      </c>
      <c r="I930" s="33">
        <f>IFERROR(IF(D930="","",VALUE(MID(D930,2,5))),"")</f>
        <v/>
      </c>
      <c r="J930" s="28">
        <f>IF(OR(H930="",I930=""),"",IF(H930&gt;=I930,"Pass","Fail"))</f>
        <v/>
      </c>
    </row>
    <row r="931">
      <c r="A931" s="31" t="n"/>
      <c r="B931" s="26" t="n"/>
      <c r="C931" s="26" t="n"/>
      <c r="D931" s="26" t="n"/>
      <c r="E931" s="31" t="n"/>
      <c r="F931" s="24">
        <f>IF(OR(A931="",E931=""),"",E931-A931)</f>
        <v/>
      </c>
      <c r="G931" s="27" t="n"/>
      <c r="H931" s="33">
        <f>IF(G931="","",ROUND(G931*1000/22500,2))</f>
        <v/>
      </c>
      <c r="I931" s="33">
        <f>IFERROR(IF(D931="","",VALUE(MID(D931,2,5))),"")</f>
        <v/>
      </c>
      <c r="J931" s="28">
        <f>IF(OR(H931="",I931=""),"",IF(H931&gt;=I931,"Pass","Fail"))</f>
        <v/>
      </c>
    </row>
    <row r="932">
      <c r="A932" s="31" t="n"/>
      <c r="B932" s="26" t="n"/>
      <c r="C932" s="26" t="n"/>
      <c r="D932" s="26" t="n"/>
      <c r="E932" s="31" t="n"/>
      <c r="F932" s="24">
        <f>IF(OR(A932="",E932=""),"",E932-A932)</f>
        <v/>
      </c>
      <c r="G932" s="27" t="n"/>
      <c r="H932" s="33">
        <f>IF(G932="","",ROUND(G932*1000/22500,2))</f>
        <v/>
      </c>
      <c r="I932" s="33">
        <f>IFERROR(IF(D932="","",VALUE(MID(D932,2,5))),"")</f>
        <v/>
      </c>
      <c r="J932" s="28">
        <f>IF(OR(H932="",I932=""),"",IF(H932&gt;=I932,"Pass","Fail"))</f>
        <v/>
      </c>
    </row>
    <row r="933">
      <c r="A933" s="31" t="n"/>
      <c r="B933" s="26" t="n"/>
      <c r="C933" s="26" t="n"/>
      <c r="D933" s="26" t="n"/>
      <c r="E933" s="31" t="n"/>
      <c r="F933" s="24">
        <f>IF(OR(A933="",E933=""),"",E933-A933)</f>
        <v/>
      </c>
      <c r="G933" s="27" t="n"/>
      <c r="H933" s="33">
        <f>IF(G933="","",ROUND(G933*1000/22500,2))</f>
        <v/>
      </c>
      <c r="I933" s="33">
        <f>IFERROR(IF(D933="","",VALUE(MID(D933,2,5))),"")</f>
        <v/>
      </c>
      <c r="J933" s="28">
        <f>IF(OR(H933="",I933=""),"",IF(H933&gt;=I933,"Pass","Fail"))</f>
        <v/>
      </c>
    </row>
    <row r="934">
      <c r="A934" s="31" t="n"/>
      <c r="B934" s="26" t="n"/>
      <c r="C934" s="26" t="n"/>
      <c r="D934" s="26" t="n"/>
      <c r="E934" s="31" t="n"/>
      <c r="F934" s="24">
        <f>IF(OR(A934="",E934=""),"",E934-A934)</f>
        <v/>
      </c>
      <c r="G934" s="27" t="n"/>
      <c r="H934" s="33">
        <f>IF(G934="","",ROUND(G934*1000/22500,2))</f>
        <v/>
      </c>
      <c r="I934" s="33">
        <f>IFERROR(IF(D934="","",VALUE(MID(D934,2,5))),"")</f>
        <v/>
      </c>
      <c r="J934" s="28">
        <f>IF(OR(H934="",I934=""),"",IF(H934&gt;=I934,"Pass","Fail"))</f>
        <v/>
      </c>
    </row>
    <row r="935">
      <c r="A935" s="31" t="n"/>
      <c r="B935" s="26" t="n"/>
      <c r="C935" s="26" t="n"/>
      <c r="D935" s="26" t="n"/>
      <c r="E935" s="31" t="n"/>
      <c r="F935" s="24">
        <f>IF(OR(A935="",E935=""),"",E935-A935)</f>
        <v/>
      </c>
      <c r="G935" s="27" t="n"/>
      <c r="H935" s="33">
        <f>IF(G935="","",ROUND(G935*1000/22500,2))</f>
        <v/>
      </c>
      <c r="I935" s="33">
        <f>IFERROR(IF(D935="","",VALUE(MID(D935,2,5))),"")</f>
        <v/>
      </c>
      <c r="J935" s="28">
        <f>IF(OR(H935="",I935=""),"",IF(H935&gt;=I935,"Pass","Fail"))</f>
        <v/>
      </c>
    </row>
    <row r="936">
      <c r="A936" s="31" t="n"/>
      <c r="B936" s="26" t="n"/>
      <c r="C936" s="26" t="n"/>
      <c r="D936" s="26" t="n"/>
      <c r="E936" s="31" t="n"/>
      <c r="F936" s="24">
        <f>IF(OR(A936="",E936=""),"",E936-A936)</f>
        <v/>
      </c>
      <c r="G936" s="27" t="n"/>
      <c r="H936" s="33">
        <f>IF(G936="","",ROUND(G936*1000/22500,2))</f>
        <v/>
      </c>
      <c r="I936" s="33">
        <f>IFERROR(IF(D936="","",VALUE(MID(D936,2,5))),"")</f>
        <v/>
      </c>
      <c r="J936" s="28">
        <f>IF(OR(H936="",I936=""),"",IF(H936&gt;=I936,"Pass","Fail"))</f>
        <v/>
      </c>
    </row>
    <row r="937">
      <c r="A937" s="31" t="n"/>
      <c r="B937" s="26" t="n"/>
      <c r="C937" s="26" t="n"/>
      <c r="D937" s="26" t="n"/>
      <c r="E937" s="31" t="n"/>
      <c r="F937" s="24">
        <f>IF(OR(A937="",E937=""),"",E937-A937)</f>
        <v/>
      </c>
      <c r="G937" s="27" t="n"/>
      <c r="H937" s="33">
        <f>IF(G937="","",ROUND(G937*1000/22500,2))</f>
        <v/>
      </c>
      <c r="I937" s="33">
        <f>IFERROR(IF(D937="","",VALUE(MID(D937,2,5))),"")</f>
        <v/>
      </c>
      <c r="J937" s="28">
        <f>IF(OR(H937="",I937=""),"",IF(H937&gt;=I937,"Pass","Fail"))</f>
        <v/>
      </c>
    </row>
    <row r="938">
      <c r="A938" s="31" t="n"/>
      <c r="B938" s="26" t="n"/>
      <c r="C938" s="26" t="n"/>
      <c r="D938" s="26" t="n"/>
      <c r="E938" s="31" t="n"/>
      <c r="F938" s="24">
        <f>IF(OR(A938="",E938=""),"",E938-A938)</f>
        <v/>
      </c>
      <c r="G938" s="27" t="n"/>
      <c r="H938" s="33">
        <f>IF(G938="","",ROUND(G938*1000/22500,2))</f>
        <v/>
      </c>
      <c r="I938" s="33">
        <f>IFERROR(IF(D938="","",VALUE(MID(D938,2,5))),"")</f>
        <v/>
      </c>
      <c r="J938" s="28">
        <f>IF(OR(H938="",I938=""),"",IF(H938&gt;=I938,"Pass","Fail"))</f>
        <v/>
      </c>
    </row>
    <row r="939">
      <c r="A939" s="31" t="n"/>
      <c r="B939" s="26" t="n"/>
      <c r="C939" s="26" t="n"/>
      <c r="D939" s="26" t="n"/>
      <c r="E939" s="31" t="n"/>
      <c r="F939" s="24">
        <f>IF(OR(A939="",E939=""),"",E939-A939)</f>
        <v/>
      </c>
      <c r="G939" s="27" t="n"/>
      <c r="H939" s="33">
        <f>IF(G939="","",ROUND(G939*1000/22500,2))</f>
        <v/>
      </c>
      <c r="I939" s="33">
        <f>IFERROR(IF(D939="","",VALUE(MID(D939,2,5))),"")</f>
        <v/>
      </c>
      <c r="J939" s="28">
        <f>IF(OR(H939="",I939=""),"",IF(H939&gt;=I939,"Pass","Fail"))</f>
        <v/>
      </c>
    </row>
    <row r="940">
      <c r="A940" s="31" t="n"/>
      <c r="B940" s="26" t="n"/>
      <c r="C940" s="26" t="n"/>
      <c r="D940" s="26" t="n"/>
      <c r="E940" s="31" t="n"/>
      <c r="F940" s="24">
        <f>IF(OR(A940="",E940=""),"",E940-A940)</f>
        <v/>
      </c>
      <c r="G940" s="27" t="n"/>
      <c r="H940" s="33">
        <f>IF(G940="","",ROUND(G940*1000/22500,2))</f>
        <v/>
      </c>
      <c r="I940" s="33">
        <f>IFERROR(IF(D940="","",VALUE(MID(D940,2,5))),"")</f>
        <v/>
      </c>
      <c r="J940" s="28">
        <f>IF(OR(H940="",I940=""),"",IF(H940&gt;=I940,"Pass","Fail"))</f>
        <v/>
      </c>
    </row>
    <row r="941">
      <c r="A941" s="31" t="n"/>
      <c r="B941" s="26" t="n"/>
      <c r="C941" s="26" t="n"/>
      <c r="D941" s="26" t="n"/>
      <c r="E941" s="31" t="n"/>
      <c r="F941" s="24">
        <f>IF(OR(A941="",E941=""),"",E941-A941)</f>
        <v/>
      </c>
      <c r="G941" s="27" t="n"/>
      <c r="H941" s="33">
        <f>IF(G941="","",ROUND(G941*1000/22500,2))</f>
        <v/>
      </c>
      <c r="I941" s="33">
        <f>IFERROR(IF(D941="","",VALUE(MID(D941,2,5))),"")</f>
        <v/>
      </c>
      <c r="J941" s="28">
        <f>IF(OR(H941="",I941=""),"",IF(H941&gt;=I941,"Pass","Fail"))</f>
        <v/>
      </c>
    </row>
    <row r="942">
      <c r="A942" s="31" t="n"/>
      <c r="B942" s="26" t="n"/>
      <c r="C942" s="26" t="n"/>
      <c r="D942" s="26" t="n"/>
      <c r="E942" s="31" t="n"/>
      <c r="F942" s="24">
        <f>IF(OR(A942="",E942=""),"",E942-A942)</f>
        <v/>
      </c>
      <c r="G942" s="27" t="n"/>
      <c r="H942" s="33">
        <f>IF(G942="","",ROUND(G942*1000/22500,2))</f>
        <v/>
      </c>
      <c r="I942" s="33">
        <f>IFERROR(IF(D942="","",VALUE(MID(D942,2,5))),"")</f>
        <v/>
      </c>
      <c r="J942" s="28">
        <f>IF(OR(H942="",I942=""),"",IF(H942&gt;=I942,"Pass","Fail"))</f>
        <v/>
      </c>
    </row>
    <row r="943">
      <c r="A943" s="31" t="n"/>
      <c r="B943" s="26" t="n"/>
      <c r="C943" s="26" t="n"/>
      <c r="D943" s="26" t="n"/>
      <c r="E943" s="31" t="n"/>
      <c r="F943" s="24">
        <f>IF(OR(A943="",E943=""),"",E943-A943)</f>
        <v/>
      </c>
      <c r="G943" s="27" t="n"/>
      <c r="H943" s="33">
        <f>IF(G943="","",ROUND(G943*1000/22500,2))</f>
        <v/>
      </c>
      <c r="I943" s="33">
        <f>IFERROR(IF(D943="","",VALUE(MID(D943,2,5))),"")</f>
        <v/>
      </c>
      <c r="J943" s="28">
        <f>IF(OR(H943="",I943=""),"",IF(H943&gt;=I943,"Pass","Fail"))</f>
        <v/>
      </c>
    </row>
    <row r="944">
      <c r="A944" s="31" t="n"/>
      <c r="B944" s="26" t="n"/>
      <c r="C944" s="26" t="n"/>
      <c r="D944" s="26" t="n"/>
      <c r="E944" s="31" t="n"/>
      <c r="F944" s="24">
        <f>IF(OR(A944="",E944=""),"",E944-A944)</f>
        <v/>
      </c>
      <c r="G944" s="27" t="n"/>
      <c r="H944" s="33">
        <f>IF(G944="","",ROUND(G944*1000/22500,2))</f>
        <v/>
      </c>
      <c r="I944" s="33">
        <f>IFERROR(IF(D944="","",VALUE(MID(D944,2,5))),"")</f>
        <v/>
      </c>
      <c r="J944" s="28">
        <f>IF(OR(H944="",I944=""),"",IF(H944&gt;=I944,"Pass","Fail"))</f>
        <v/>
      </c>
    </row>
    <row r="945">
      <c r="A945" s="31" t="n"/>
      <c r="B945" s="26" t="n"/>
      <c r="C945" s="26" t="n"/>
      <c r="D945" s="26" t="n"/>
      <c r="E945" s="31" t="n"/>
      <c r="F945" s="24">
        <f>IF(OR(A945="",E945=""),"",E945-A945)</f>
        <v/>
      </c>
      <c r="G945" s="27" t="n"/>
      <c r="H945" s="33">
        <f>IF(G945="","",ROUND(G945*1000/22500,2))</f>
        <v/>
      </c>
      <c r="I945" s="33">
        <f>IFERROR(IF(D945="","",VALUE(MID(D945,2,5))),"")</f>
        <v/>
      </c>
      <c r="J945" s="28">
        <f>IF(OR(H945="",I945=""),"",IF(H945&gt;=I945,"Pass","Fail"))</f>
        <v/>
      </c>
    </row>
    <row r="946">
      <c r="A946" s="31" t="n"/>
      <c r="B946" s="26" t="n"/>
      <c r="C946" s="26" t="n"/>
      <c r="D946" s="26" t="n"/>
      <c r="E946" s="31" t="n"/>
      <c r="F946" s="24">
        <f>IF(OR(A946="",E946=""),"",E946-A946)</f>
        <v/>
      </c>
      <c r="G946" s="27" t="n"/>
      <c r="H946" s="33">
        <f>IF(G946="","",ROUND(G946*1000/22500,2))</f>
        <v/>
      </c>
      <c r="I946" s="33">
        <f>IFERROR(IF(D946="","",VALUE(MID(D946,2,5))),"")</f>
        <v/>
      </c>
      <c r="J946" s="28">
        <f>IF(OR(H946="",I946=""),"",IF(H946&gt;=I946,"Pass","Fail"))</f>
        <v/>
      </c>
    </row>
    <row r="947">
      <c r="A947" s="31" t="n"/>
      <c r="B947" s="26" t="n"/>
      <c r="C947" s="26" t="n"/>
      <c r="D947" s="26" t="n"/>
      <c r="E947" s="31" t="n"/>
      <c r="F947" s="24">
        <f>IF(OR(A947="",E947=""),"",E947-A947)</f>
        <v/>
      </c>
      <c r="G947" s="27" t="n"/>
      <c r="H947" s="33">
        <f>IF(G947="","",ROUND(G947*1000/22500,2))</f>
        <v/>
      </c>
      <c r="I947" s="33">
        <f>IFERROR(IF(D947="","",VALUE(MID(D947,2,5))),"")</f>
        <v/>
      </c>
      <c r="J947" s="28">
        <f>IF(OR(H947="",I947=""),"",IF(H947&gt;=I947,"Pass","Fail"))</f>
        <v/>
      </c>
    </row>
    <row r="948">
      <c r="A948" s="31" t="n"/>
      <c r="B948" s="26" t="n"/>
      <c r="C948" s="26" t="n"/>
      <c r="D948" s="26" t="n"/>
      <c r="E948" s="31" t="n"/>
      <c r="F948" s="24">
        <f>IF(OR(A948="",E948=""),"",E948-A948)</f>
        <v/>
      </c>
      <c r="G948" s="27" t="n"/>
      <c r="H948" s="33">
        <f>IF(G948="","",ROUND(G948*1000/22500,2))</f>
        <v/>
      </c>
      <c r="I948" s="33">
        <f>IFERROR(IF(D948="","",VALUE(MID(D948,2,5))),"")</f>
        <v/>
      </c>
      <c r="J948" s="28">
        <f>IF(OR(H948="",I948=""),"",IF(H948&gt;=I948,"Pass","Fail"))</f>
        <v/>
      </c>
    </row>
    <row r="949">
      <c r="A949" s="31" t="n"/>
      <c r="B949" s="26" t="n"/>
      <c r="C949" s="26" t="n"/>
      <c r="D949" s="26" t="n"/>
      <c r="E949" s="31" t="n"/>
      <c r="F949" s="24">
        <f>IF(OR(A949="",E949=""),"",E949-A949)</f>
        <v/>
      </c>
      <c r="G949" s="27" t="n"/>
      <c r="H949" s="33">
        <f>IF(G949="","",ROUND(G949*1000/22500,2))</f>
        <v/>
      </c>
      <c r="I949" s="33">
        <f>IFERROR(IF(D949="","",VALUE(MID(D949,2,5))),"")</f>
        <v/>
      </c>
      <c r="J949" s="28">
        <f>IF(OR(H949="",I949=""),"",IF(H949&gt;=I949,"Pass","Fail"))</f>
        <v/>
      </c>
    </row>
    <row r="950">
      <c r="A950" s="31" t="n"/>
      <c r="B950" s="26" t="n"/>
      <c r="C950" s="26" t="n"/>
      <c r="D950" s="26" t="n"/>
      <c r="E950" s="31" t="n"/>
      <c r="F950" s="24">
        <f>IF(OR(A950="",E950=""),"",E950-A950)</f>
        <v/>
      </c>
      <c r="G950" s="27" t="n"/>
      <c r="H950" s="33">
        <f>IF(G950="","",ROUND(G950*1000/22500,2))</f>
        <v/>
      </c>
      <c r="I950" s="33">
        <f>IFERROR(IF(D950="","",VALUE(MID(D950,2,5))),"")</f>
        <v/>
      </c>
      <c r="J950" s="28">
        <f>IF(OR(H950="",I950=""),"",IF(H950&gt;=I950,"Pass","Fail"))</f>
        <v/>
      </c>
    </row>
    <row r="951">
      <c r="A951" s="31" t="n"/>
      <c r="B951" s="26" t="n"/>
      <c r="C951" s="26" t="n"/>
      <c r="D951" s="26" t="n"/>
      <c r="E951" s="31" t="n"/>
      <c r="F951" s="24">
        <f>IF(OR(A951="",E951=""),"",E951-A951)</f>
        <v/>
      </c>
      <c r="G951" s="27" t="n"/>
      <c r="H951" s="33">
        <f>IF(G951="","",ROUND(G951*1000/22500,2))</f>
        <v/>
      </c>
      <c r="I951" s="33">
        <f>IFERROR(IF(D951="","",VALUE(MID(D951,2,5))),"")</f>
        <v/>
      </c>
      <c r="J951" s="28">
        <f>IF(OR(H951="",I951=""),"",IF(H951&gt;=I951,"Pass","Fail"))</f>
        <v/>
      </c>
    </row>
    <row r="952">
      <c r="A952" s="31" t="n"/>
      <c r="B952" s="26" t="n"/>
      <c r="C952" s="26" t="n"/>
      <c r="D952" s="26" t="n"/>
      <c r="E952" s="31" t="n"/>
      <c r="F952" s="24">
        <f>IF(OR(A952="",E952=""),"",E952-A952)</f>
        <v/>
      </c>
      <c r="G952" s="27" t="n"/>
      <c r="H952" s="33">
        <f>IF(G952="","",ROUND(G952*1000/22500,2))</f>
        <v/>
      </c>
      <c r="I952" s="33">
        <f>IFERROR(IF(D952="","",VALUE(MID(D952,2,5))),"")</f>
        <v/>
      </c>
      <c r="J952" s="28">
        <f>IF(OR(H952="",I952=""),"",IF(H952&gt;=I952,"Pass","Fail"))</f>
        <v/>
      </c>
    </row>
    <row r="953">
      <c r="A953" s="31" t="n"/>
      <c r="B953" s="26" t="n"/>
      <c r="C953" s="26" t="n"/>
      <c r="D953" s="26" t="n"/>
      <c r="E953" s="31" t="n"/>
      <c r="F953" s="24">
        <f>IF(OR(A953="",E953=""),"",E953-A953)</f>
        <v/>
      </c>
      <c r="G953" s="27" t="n"/>
      <c r="H953" s="33">
        <f>IF(G953="","",ROUND(G953*1000/22500,2))</f>
        <v/>
      </c>
      <c r="I953" s="33">
        <f>IFERROR(IF(D953="","",VALUE(MID(D953,2,5))),"")</f>
        <v/>
      </c>
      <c r="J953" s="28">
        <f>IF(OR(H953="",I953=""),"",IF(H953&gt;=I953,"Pass","Fail"))</f>
        <v/>
      </c>
    </row>
    <row r="954">
      <c r="A954" s="31" t="n"/>
      <c r="B954" s="26" t="n"/>
      <c r="C954" s="26" t="n"/>
      <c r="D954" s="26" t="n"/>
      <c r="E954" s="31" t="n"/>
      <c r="F954" s="24">
        <f>IF(OR(A954="",E954=""),"",E954-A954)</f>
        <v/>
      </c>
      <c r="G954" s="27" t="n"/>
      <c r="H954" s="33">
        <f>IF(G954="","",ROUND(G954*1000/22500,2))</f>
        <v/>
      </c>
      <c r="I954" s="33">
        <f>IFERROR(IF(D954="","",VALUE(MID(D954,2,5))),"")</f>
        <v/>
      </c>
      <c r="J954" s="28">
        <f>IF(OR(H954="",I954=""),"",IF(H954&gt;=I954,"Pass","Fail"))</f>
        <v/>
      </c>
    </row>
    <row r="955">
      <c r="A955" s="31" t="n"/>
      <c r="B955" s="26" t="n"/>
      <c r="C955" s="26" t="n"/>
      <c r="D955" s="26" t="n"/>
      <c r="E955" s="31" t="n"/>
      <c r="F955" s="24">
        <f>IF(OR(A955="",E955=""),"",E955-A955)</f>
        <v/>
      </c>
      <c r="G955" s="27" t="n"/>
      <c r="H955" s="33">
        <f>IF(G955="","",ROUND(G955*1000/22500,2))</f>
        <v/>
      </c>
      <c r="I955" s="33">
        <f>IFERROR(IF(D955="","",VALUE(MID(D955,2,5))),"")</f>
        <v/>
      </c>
      <c r="J955" s="28">
        <f>IF(OR(H955="",I955=""),"",IF(H955&gt;=I955,"Pass","Fail"))</f>
        <v/>
      </c>
    </row>
    <row r="956">
      <c r="A956" s="31" t="n"/>
      <c r="B956" s="26" t="n"/>
      <c r="C956" s="26" t="n"/>
      <c r="D956" s="26" t="n"/>
      <c r="E956" s="31" t="n"/>
      <c r="F956" s="24">
        <f>IF(OR(A956="",E956=""),"",E956-A956)</f>
        <v/>
      </c>
      <c r="G956" s="27" t="n"/>
      <c r="H956" s="33">
        <f>IF(G956="","",ROUND(G956*1000/22500,2))</f>
        <v/>
      </c>
      <c r="I956" s="33">
        <f>IFERROR(IF(D956="","",VALUE(MID(D956,2,5))),"")</f>
        <v/>
      </c>
      <c r="J956" s="28">
        <f>IF(OR(H956="",I956=""),"",IF(H956&gt;=I956,"Pass","Fail"))</f>
        <v/>
      </c>
    </row>
    <row r="957">
      <c r="A957" s="31" t="n"/>
      <c r="B957" s="26" t="n"/>
      <c r="C957" s="26" t="n"/>
      <c r="D957" s="26" t="n"/>
      <c r="E957" s="31" t="n"/>
      <c r="F957" s="24">
        <f>IF(OR(A957="",E957=""),"",E957-A957)</f>
        <v/>
      </c>
      <c r="G957" s="27" t="n"/>
      <c r="H957" s="33">
        <f>IF(G957="","",ROUND(G957*1000/22500,2))</f>
        <v/>
      </c>
      <c r="I957" s="33">
        <f>IFERROR(IF(D957="","",VALUE(MID(D957,2,5))),"")</f>
        <v/>
      </c>
      <c r="J957" s="28">
        <f>IF(OR(H957="",I957=""),"",IF(H957&gt;=I957,"Pass","Fail"))</f>
        <v/>
      </c>
    </row>
    <row r="958">
      <c r="A958" s="31" t="n"/>
      <c r="B958" s="26" t="n"/>
      <c r="C958" s="26" t="n"/>
      <c r="D958" s="26" t="n"/>
      <c r="E958" s="31" t="n"/>
      <c r="F958" s="24">
        <f>IF(OR(A958="",E958=""),"",E958-A958)</f>
        <v/>
      </c>
      <c r="G958" s="27" t="n"/>
      <c r="H958" s="33">
        <f>IF(G958="","",ROUND(G958*1000/22500,2))</f>
        <v/>
      </c>
      <c r="I958" s="33">
        <f>IFERROR(IF(D958="","",VALUE(MID(D958,2,5))),"")</f>
        <v/>
      </c>
      <c r="J958" s="28">
        <f>IF(OR(H958="",I958=""),"",IF(H958&gt;=I958,"Pass","Fail"))</f>
        <v/>
      </c>
    </row>
    <row r="959">
      <c r="A959" s="31" t="n"/>
      <c r="B959" s="26" t="n"/>
      <c r="C959" s="26" t="n"/>
      <c r="D959" s="26" t="n"/>
      <c r="E959" s="31" t="n"/>
      <c r="F959" s="24">
        <f>IF(OR(A959="",E959=""),"",E959-A959)</f>
        <v/>
      </c>
      <c r="G959" s="27" t="n"/>
      <c r="H959" s="33">
        <f>IF(G959="","",ROUND(G959*1000/22500,2))</f>
        <v/>
      </c>
      <c r="I959" s="33">
        <f>IFERROR(IF(D959="","",VALUE(MID(D959,2,5))),"")</f>
        <v/>
      </c>
      <c r="J959" s="28">
        <f>IF(OR(H959="",I959=""),"",IF(H959&gt;=I959,"Pass","Fail"))</f>
        <v/>
      </c>
    </row>
    <row r="960">
      <c r="A960" s="31" t="n"/>
      <c r="B960" s="26" t="n"/>
      <c r="C960" s="26" t="n"/>
      <c r="D960" s="26" t="n"/>
      <c r="E960" s="31" t="n"/>
      <c r="F960" s="24">
        <f>IF(OR(A960="",E960=""),"",E960-A960)</f>
        <v/>
      </c>
      <c r="G960" s="27" t="n"/>
      <c r="H960" s="33">
        <f>IF(G960="","",ROUND(G960*1000/22500,2))</f>
        <v/>
      </c>
      <c r="I960" s="33">
        <f>IFERROR(IF(D960="","",VALUE(MID(D960,2,5))),"")</f>
        <v/>
      </c>
      <c r="J960" s="28">
        <f>IF(OR(H960="",I960=""),"",IF(H960&gt;=I960,"Pass","Fail"))</f>
        <v/>
      </c>
    </row>
    <row r="961">
      <c r="A961" s="31" t="n"/>
      <c r="B961" s="26" t="n"/>
      <c r="C961" s="26" t="n"/>
      <c r="D961" s="26" t="n"/>
      <c r="E961" s="31" t="n"/>
      <c r="F961" s="24">
        <f>IF(OR(A961="",E961=""),"",E961-A961)</f>
        <v/>
      </c>
      <c r="G961" s="27" t="n"/>
      <c r="H961" s="33">
        <f>IF(G961="","",ROUND(G961*1000/22500,2))</f>
        <v/>
      </c>
      <c r="I961" s="33">
        <f>IFERROR(IF(D961="","",VALUE(MID(D961,2,5))),"")</f>
        <v/>
      </c>
      <c r="J961" s="28">
        <f>IF(OR(H961="",I961=""),"",IF(H961&gt;=I961,"Pass","Fail"))</f>
        <v/>
      </c>
    </row>
    <row r="962">
      <c r="A962" s="31" t="n"/>
      <c r="B962" s="26" t="n"/>
      <c r="C962" s="26" t="n"/>
      <c r="D962" s="26" t="n"/>
      <c r="E962" s="31" t="n"/>
      <c r="F962" s="24">
        <f>IF(OR(A962="",E962=""),"",E962-A962)</f>
        <v/>
      </c>
      <c r="G962" s="27" t="n"/>
      <c r="H962" s="33">
        <f>IF(G962="","",ROUND(G962*1000/22500,2))</f>
        <v/>
      </c>
      <c r="I962" s="33">
        <f>IFERROR(IF(D962="","",VALUE(MID(D962,2,5))),"")</f>
        <v/>
      </c>
      <c r="J962" s="28">
        <f>IF(OR(H962="",I962=""),"",IF(H962&gt;=I962,"Pass","Fail"))</f>
        <v/>
      </c>
    </row>
    <row r="963">
      <c r="A963" s="31" t="n"/>
      <c r="B963" s="26" t="n"/>
      <c r="C963" s="26" t="n"/>
      <c r="D963" s="26" t="n"/>
      <c r="E963" s="31" t="n"/>
      <c r="F963" s="24">
        <f>IF(OR(A963="",E963=""),"",E963-A963)</f>
        <v/>
      </c>
      <c r="G963" s="27" t="n"/>
      <c r="H963" s="33">
        <f>IF(G963="","",ROUND(G963*1000/22500,2))</f>
        <v/>
      </c>
      <c r="I963" s="33">
        <f>IFERROR(IF(D963="","",VALUE(MID(D963,2,5))),"")</f>
        <v/>
      </c>
      <c r="J963" s="28">
        <f>IF(OR(H963="",I963=""),"",IF(H963&gt;=I963,"Pass","Fail"))</f>
        <v/>
      </c>
    </row>
    <row r="964">
      <c r="A964" s="31" t="n"/>
      <c r="B964" s="26" t="n"/>
      <c r="C964" s="26" t="n"/>
      <c r="D964" s="26" t="n"/>
      <c r="E964" s="31" t="n"/>
      <c r="F964" s="24">
        <f>IF(OR(A964="",E964=""),"",E964-A964)</f>
        <v/>
      </c>
      <c r="G964" s="27" t="n"/>
      <c r="H964" s="33">
        <f>IF(G964="","",ROUND(G964*1000/22500,2))</f>
        <v/>
      </c>
      <c r="I964" s="33">
        <f>IFERROR(IF(D964="","",VALUE(MID(D964,2,5))),"")</f>
        <v/>
      </c>
      <c r="J964" s="28">
        <f>IF(OR(H964="",I964=""),"",IF(H964&gt;=I964,"Pass","Fail"))</f>
        <v/>
      </c>
    </row>
    <row r="965">
      <c r="A965" s="31" t="n"/>
      <c r="B965" s="26" t="n"/>
      <c r="C965" s="26" t="n"/>
      <c r="D965" s="26" t="n"/>
      <c r="E965" s="31" t="n"/>
      <c r="F965" s="24">
        <f>IF(OR(A965="",E965=""),"",E965-A965)</f>
        <v/>
      </c>
      <c r="G965" s="27" t="n"/>
      <c r="H965" s="33">
        <f>IF(G965="","",ROUND(G965*1000/22500,2))</f>
        <v/>
      </c>
      <c r="I965" s="33">
        <f>IFERROR(IF(D965="","",VALUE(MID(D965,2,5))),"")</f>
        <v/>
      </c>
      <c r="J965" s="28">
        <f>IF(OR(H965="",I965=""),"",IF(H965&gt;=I965,"Pass","Fail"))</f>
        <v/>
      </c>
    </row>
    <row r="966">
      <c r="A966" s="31" t="n"/>
      <c r="B966" s="26" t="n"/>
      <c r="C966" s="26" t="n"/>
      <c r="D966" s="26" t="n"/>
      <c r="E966" s="31" t="n"/>
      <c r="F966" s="24">
        <f>IF(OR(A966="",E966=""),"",E966-A966)</f>
        <v/>
      </c>
      <c r="G966" s="27" t="n"/>
      <c r="H966" s="33">
        <f>IF(G966="","",ROUND(G966*1000/22500,2))</f>
        <v/>
      </c>
      <c r="I966" s="33">
        <f>IFERROR(IF(D966="","",VALUE(MID(D966,2,5))),"")</f>
        <v/>
      </c>
      <c r="J966" s="28">
        <f>IF(OR(H966="",I966=""),"",IF(H966&gt;=I966,"Pass","Fail"))</f>
        <v/>
      </c>
    </row>
    <row r="967">
      <c r="A967" s="31" t="n"/>
      <c r="B967" s="26" t="n"/>
      <c r="C967" s="26" t="n"/>
      <c r="D967" s="26" t="n"/>
      <c r="E967" s="31" t="n"/>
      <c r="F967" s="24">
        <f>IF(OR(A967="",E967=""),"",E967-A967)</f>
        <v/>
      </c>
      <c r="G967" s="27" t="n"/>
      <c r="H967" s="33">
        <f>IF(G967="","",ROUND(G967*1000/22500,2))</f>
        <v/>
      </c>
      <c r="I967" s="33">
        <f>IFERROR(IF(D967="","",VALUE(MID(D967,2,5))),"")</f>
        <v/>
      </c>
      <c r="J967" s="28">
        <f>IF(OR(H967="",I967=""),"",IF(H967&gt;=I967,"Pass","Fail"))</f>
        <v/>
      </c>
    </row>
    <row r="968">
      <c r="A968" s="31" t="n"/>
      <c r="B968" s="26" t="n"/>
      <c r="C968" s="26" t="n"/>
      <c r="D968" s="26" t="n"/>
      <c r="E968" s="31" t="n"/>
      <c r="F968" s="24">
        <f>IF(OR(A968="",E968=""),"",E968-A968)</f>
        <v/>
      </c>
      <c r="G968" s="27" t="n"/>
      <c r="H968" s="33">
        <f>IF(G968="","",ROUND(G968*1000/22500,2))</f>
        <v/>
      </c>
      <c r="I968" s="33">
        <f>IFERROR(IF(D968="","",VALUE(MID(D968,2,5))),"")</f>
        <v/>
      </c>
      <c r="J968" s="28">
        <f>IF(OR(H968="",I968=""),"",IF(H968&gt;=I968,"Pass","Fail"))</f>
        <v/>
      </c>
    </row>
    <row r="969">
      <c r="A969" s="31" t="n"/>
      <c r="B969" s="26" t="n"/>
      <c r="C969" s="26" t="n"/>
      <c r="D969" s="26" t="n"/>
      <c r="E969" s="31" t="n"/>
      <c r="F969" s="24">
        <f>IF(OR(A969="",E969=""),"",E969-A969)</f>
        <v/>
      </c>
      <c r="G969" s="27" t="n"/>
      <c r="H969" s="33">
        <f>IF(G969="","",ROUND(G969*1000/22500,2))</f>
        <v/>
      </c>
      <c r="I969" s="33">
        <f>IFERROR(IF(D969="","",VALUE(MID(D969,2,5))),"")</f>
        <v/>
      </c>
      <c r="J969" s="28">
        <f>IF(OR(H969="",I969=""),"",IF(H969&gt;=I969,"Pass","Fail"))</f>
        <v/>
      </c>
    </row>
    <row r="970">
      <c r="A970" s="31" t="n"/>
      <c r="B970" s="26" t="n"/>
      <c r="C970" s="26" t="n"/>
      <c r="D970" s="26" t="n"/>
      <c r="E970" s="31" t="n"/>
      <c r="F970" s="24">
        <f>IF(OR(A970="",E970=""),"",E970-A970)</f>
        <v/>
      </c>
      <c r="G970" s="27" t="n"/>
      <c r="H970" s="33">
        <f>IF(G970="","",ROUND(G970*1000/22500,2))</f>
        <v/>
      </c>
      <c r="I970" s="33">
        <f>IFERROR(IF(D970="","",VALUE(MID(D970,2,5))),"")</f>
        <v/>
      </c>
      <c r="J970" s="28">
        <f>IF(OR(H970="",I970=""),"",IF(H970&gt;=I970,"Pass","Fail"))</f>
        <v/>
      </c>
    </row>
    <row r="971">
      <c r="A971" s="31" t="n"/>
      <c r="B971" s="26" t="n"/>
      <c r="C971" s="26" t="n"/>
      <c r="D971" s="26" t="n"/>
      <c r="E971" s="31" t="n"/>
      <c r="F971" s="24">
        <f>IF(OR(A971="",E971=""),"",E971-A971)</f>
        <v/>
      </c>
      <c r="G971" s="27" t="n"/>
      <c r="H971" s="33">
        <f>IF(G971="","",ROUND(G971*1000/22500,2))</f>
        <v/>
      </c>
      <c r="I971" s="33">
        <f>IFERROR(IF(D971="","",VALUE(MID(D971,2,5))),"")</f>
        <v/>
      </c>
      <c r="J971" s="28">
        <f>IF(OR(H971="",I971=""),"",IF(H971&gt;=I971,"Pass","Fail"))</f>
        <v/>
      </c>
    </row>
    <row r="972">
      <c r="A972" s="31" t="n"/>
      <c r="B972" s="26" t="n"/>
      <c r="C972" s="26" t="n"/>
      <c r="D972" s="26" t="n"/>
      <c r="E972" s="31" t="n"/>
      <c r="F972" s="24">
        <f>IF(OR(A972="",E972=""),"",E972-A972)</f>
        <v/>
      </c>
      <c r="G972" s="27" t="n"/>
      <c r="H972" s="33">
        <f>IF(G972="","",ROUND(G972*1000/22500,2))</f>
        <v/>
      </c>
      <c r="I972" s="33">
        <f>IFERROR(IF(D972="","",VALUE(MID(D972,2,5))),"")</f>
        <v/>
      </c>
      <c r="J972" s="28">
        <f>IF(OR(H972="",I972=""),"",IF(H972&gt;=I972,"Pass","Fail"))</f>
        <v/>
      </c>
    </row>
    <row r="973">
      <c r="A973" s="31" t="n"/>
      <c r="B973" s="26" t="n"/>
      <c r="C973" s="26" t="n"/>
      <c r="D973" s="26" t="n"/>
      <c r="E973" s="31" t="n"/>
      <c r="F973" s="24">
        <f>IF(OR(A973="",E973=""),"",E973-A973)</f>
        <v/>
      </c>
      <c r="G973" s="27" t="n"/>
      <c r="H973" s="33">
        <f>IF(G973="","",ROUND(G973*1000/22500,2))</f>
        <v/>
      </c>
      <c r="I973" s="33">
        <f>IFERROR(IF(D973="","",VALUE(MID(D973,2,5))),"")</f>
        <v/>
      </c>
      <c r="J973" s="28">
        <f>IF(OR(H973="",I973=""),"",IF(H973&gt;=I973,"Pass","Fail"))</f>
        <v/>
      </c>
    </row>
    <row r="974">
      <c r="A974" s="31" t="n"/>
      <c r="B974" s="26" t="n"/>
      <c r="C974" s="26" t="n"/>
      <c r="D974" s="26" t="n"/>
      <c r="E974" s="31" t="n"/>
      <c r="F974" s="24">
        <f>IF(OR(A974="",E974=""),"",E974-A974)</f>
        <v/>
      </c>
      <c r="G974" s="27" t="n"/>
      <c r="H974" s="33">
        <f>IF(G974="","",ROUND(G974*1000/22500,2))</f>
        <v/>
      </c>
      <c r="I974" s="33">
        <f>IFERROR(IF(D974="","",VALUE(MID(D974,2,5))),"")</f>
        <v/>
      </c>
      <c r="J974" s="28">
        <f>IF(OR(H974="",I974=""),"",IF(H974&gt;=I974,"Pass","Fail"))</f>
        <v/>
      </c>
    </row>
    <row r="975">
      <c r="A975" s="31" t="n"/>
      <c r="B975" s="26" t="n"/>
      <c r="C975" s="26" t="n"/>
      <c r="D975" s="26" t="n"/>
      <c r="E975" s="31" t="n"/>
      <c r="F975" s="24">
        <f>IF(OR(A975="",E975=""),"",E975-A975)</f>
        <v/>
      </c>
      <c r="G975" s="27" t="n"/>
      <c r="H975" s="33">
        <f>IF(G975="","",ROUND(G975*1000/22500,2))</f>
        <v/>
      </c>
      <c r="I975" s="33">
        <f>IFERROR(IF(D975="","",VALUE(MID(D975,2,5))),"")</f>
        <v/>
      </c>
      <c r="J975" s="28">
        <f>IF(OR(H975="",I975=""),"",IF(H975&gt;=I975,"Pass","Fail"))</f>
        <v/>
      </c>
    </row>
    <row r="976">
      <c r="A976" s="31" t="n"/>
      <c r="B976" s="26" t="n"/>
      <c r="C976" s="26" t="n"/>
      <c r="D976" s="26" t="n"/>
      <c r="E976" s="31" t="n"/>
      <c r="F976" s="24">
        <f>IF(OR(A976="",E976=""),"",E976-A976)</f>
        <v/>
      </c>
      <c r="G976" s="27" t="n"/>
      <c r="H976" s="33">
        <f>IF(G976="","",ROUND(G976*1000/22500,2))</f>
        <v/>
      </c>
      <c r="I976" s="33">
        <f>IFERROR(IF(D976="","",VALUE(MID(D976,2,5))),"")</f>
        <v/>
      </c>
      <c r="J976" s="28">
        <f>IF(OR(H976="",I976=""),"",IF(H976&gt;=I976,"Pass","Fail"))</f>
        <v/>
      </c>
    </row>
    <row r="977">
      <c r="A977" s="31" t="n"/>
      <c r="B977" s="26" t="n"/>
      <c r="C977" s="26" t="n"/>
      <c r="D977" s="26" t="n"/>
      <c r="E977" s="31" t="n"/>
      <c r="F977" s="24">
        <f>IF(OR(A977="",E977=""),"",E977-A977)</f>
        <v/>
      </c>
      <c r="G977" s="27" t="n"/>
      <c r="H977" s="33">
        <f>IF(G977="","",ROUND(G977*1000/22500,2))</f>
        <v/>
      </c>
      <c r="I977" s="33">
        <f>IFERROR(IF(D977="","",VALUE(MID(D977,2,5))),"")</f>
        <v/>
      </c>
      <c r="J977" s="28">
        <f>IF(OR(H977="",I977=""),"",IF(H977&gt;=I977,"Pass","Fail"))</f>
        <v/>
      </c>
    </row>
    <row r="978">
      <c r="A978" s="31" t="n"/>
      <c r="B978" s="26" t="n"/>
      <c r="C978" s="26" t="n"/>
      <c r="D978" s="26" t="n"/>
      <c r="E978" s="31" t="n"/>
      <c r="F978" s="24">
        <f>IF(OR(A978="",E978=""),"",E978-A978)</f>
        <v/>
      </c>
      <c r="G978" s="27" t="n"/>
      <c r="H978" s="33">
        <f>IF(G978="","",ROUND(G978*1000/22500,2))</f>
        <v/>
      </c>
      <c r="I978" s="33">
        <f>IFERROR(IF(D978="","",VALUE(MID(D978,2,5))),"")</f>
        <v/>
      </c>
      <c r="J978" s="28">
        <f>IF(OR(H978="",I978=""),"",IF(H978&gt;=I978,"Pass","Fail"))</f>
        <v/>
      </c>
    </row>
    <row r="979">
      <c r="A979" s="31" t="n"/>
      <c r="B979" s="26" t="n"/>
      <c r="C979" s="26" t="n"/>
      <c r="D979" s="26" t="n"/>
      <c r="E979" s="31" t="n"/>
      <c r="F979" s="24">
        <f>IF(OR(A979="",E979=""),"",E979-A979)</f>
        <v/>
      </c>
      <c r="G979" s="27" t="n"/>
      <c r="H979" s="33">
        <f>IF(G979="","",ROUND(G979*1000/22500,2))</f>
        <v/>
      </c>
      <c r="I979" s="33">
        <f>IFERROR(IF(D979="","",VALUE(MID(D979,2,5))),"")</f>
        <v/>
      </c>
      <c r="J979" s="28">
        <f>IF(OR(H979="",I979=""),"",IF(H979&gt;=I979,"Pass","Fail"))</f>
        <v/>
      </c>
    </row>
    <row r="980">
      <c r="A980" s="31" t="n"/>
      <c r="B980" s="26" t="n"/>
      <c r="C980" s="26" t="n"/>
      <c r="D980" s="26" t="n"/>
      <c r="E980" s="31" t="n"/>
      <c r="F980" s="24">
        <f>IF(OR(A980="",E980=""),"",E980-A980)</f>
        <v/>
      </c>
      <c r="G980" s="27" t="n"/>
      <c r="H980" s="33">
        <f>IF(G980="","",ROUND(G980*1000/22500,2))</f>
        <v/>
      </c>
      <c r="I980" s="33">
        <f>IFERROR(IF(D980="","",VALUE(MID(D980,2,5))),"")</f>
        <v/>
      </c>
      <c r="J980" s="28">
        <f>IF(OR(H980="",I980=""),"",IF(H980&gt;=I980,"Pass","Fail"))</f>
        <v/>
      </c>
    </row>
    <row r="981">
      <c r="A981" s="31" t="n"/>
      <c r="B981" s="26" t="n"/>
      <c r="C981" s="26" t="n"/>
      <c r="D981" s="26" t="n"/>
      <c r="E981" s="31" t="n"/>
      <c r="F981" s="24">
        <f>IF(OR(A981="",E981=""),"",E981-A981)</f>
        <v/>
      </c>
      <c r="G981" s="27" t="n"/>
      <c r="H981" s="33">
        <f>IF(G981="","",ROUND(G981*1000/22500,2))</f>
        <v/>
      </c>
      <c r="I981" s="33">
        <f>IFERROR(IF(D981="","",VALUE(MID(D981,2,5))),"")</f>
        <v/>
      </c>
      <c r="J981" s="28">
        <f>IF(OR(H981="",I981=""),"",IF(H981&gt;=I981,"Pass","Fail"))</f>
        <v/>
      </c>
    </row>
    <row r="982">
      <c r="A982" s="31" t="n"/>
      <c r="B982" s="26" t="n"/>
      <c r="C982" s="26" t="n"/>
      <c r="D982" s="26" t="n"/>
      <c r="E982" s="31" t="n"/>
      <c r="F982" s="24">
        <f>IF(OR(A982="",E982=""),"",E982-A982)</f>
        <v/>
      </c>
      <c r="G982" s="27" t="n"/>
      <c r="H982" s="33">
        <f>IF(G982="","",ROUND(G982*1000/22500,2))</f>
        <v/>
      </c>
      <c r="I982" s="33">
        <f>IFERROR(IF(D982="","",VALUE(MID(D982,2,5))),"")</f>
        <v/>
      </c>
      <c r="J982" s="28">
        <f>IF(OR(H982="",I982=""),"",IF(H982&gt;=I982,"Pass","Fail"))</f>
        <v/>
      </c>
    </row>
    <row r="983">
      <c r="A983" s="31" t="n"/>
      <c r="B983" s="26" t="n"/>
      <c r="C983" s="26" t="n"/>
      <c r="D983" s="26" t="n"/>
      <c r="E983" s="31" t="n"/>
      <c r="F983" s="24">
        <f>IF(OR(A983="",E983=""),"",E983-A983)</f>
        <v/>
      </c>
      <c r="G983" s="27" t="n"/>
      <c r="H983" s="33">
        <f>IF(G983="","",ROUND(G983*1000/22500,2))</f>
        <v/>
      </c>
      <c r="I983" s="33">
        <f>IFERROR(IF(D983="","",VALUE(MID(D983,2,5))),"")</f>
        <v/>
      </c>
      <c r="J983" s="28">
        <f>IF(OR(H983="",I983=""),"",IF(H983&gt;=I983,"Pass","Fail"))</f>
        <v/>
      </c>
    </row>
    <row r="984">
      <c r="A984" s="31" t="n"/>
      <c r="B984" s="26" t="n"/>
      <c r="C984" s="26" t="n"/>
      <c r="D984" s="26" t="n"/>
      <c r="E984" s="31" t="n"/>
      <c r="F984" s="24">
        <f>IF(OR(A984="",E984=""),"",E984-A984)</f>
        <v/>
      </c>
      <c r="G984" s="27" t="n"/>
      <c r="H984" s="33">
        <f>IF(G984="","",ROUND(G984*1000/22500,2))</f>
        <v/>
      </c>
      <c r="I984" s="33">
        <f>IFERROR(IF(D984="","",VALUE(MID(D984,2,5))),"")</f>
        <v/>
      </c>
      <c r="J984" s="28">
        <f>IF(OR(H984="",I984=""),"",IF(H984&gt;=I984,"Pass","Fail"))</f>
        <v/>
      </c>
    </row>
    <row r="985">
      <c r="A985" s="31" t="n"/>
      <c r="B985" s="26" t="n"/>
      <c r="C985" s="26" t="n"/>
      <c r="D985" s="26" t="n"/>
      <c r="E985" s="31" t="n"/>
      <c r="F985" s="24">
        <f>IF(OR(A985="",E985=""),"",E985-A985)</f>
        <v/>
      </c>
      <c r="G985" s="27" t="n"/>
      <c r="H985" s="33">
        <f>IF(G985="","",ROUND(G985*1000/22500,2))</f>
        <v/>
      </c>
      <c r="I985" s="33">
        <f>IFERROR(IF(D985="","",VALUE(MID(D985,2,5))),"")</f>
        <v/>
      </c>
      <c r="J985" s="28">
        <f>IF(OR(H985="",I985=""),"",IF(H985&gt;=I985,"Pass","Fail"))</f>
        <v/>
      </c>
    </row>
    <row r="986">
      <c r="A986" s="31" t="n"/>
      <c r="B986" s="26" t="n"/>
      <c r="C986" s="26" t="n"/>
      <c r="D986" s="26" t="n"/>
      <c r="E986" s="31" t="n"/>
      <c r="F986" s="24">
        <f>IF(OR(A986="",E986=""),"",E986-A986)</f>
        <v/>
      </c>
      <c r="G986" s="27" t="n"/>
      <c r="H986" s="33">
        <f>IF(G986="","",ROUND(G986*1000/22500,2))</f>
        <v/>
      </c>
      <c r="I986" s="33">
        <f>IFERROR(IF(D986="","",VALUE(MID(D986,2,5))),"")</f>
        <v/>
      </c>
      <c r="J986" s="28">
        <f>IF(OR(H986="",I986=""),"",IF(H986&gt;=I986,"Pass","Fail"))</f>
        <v/>
      </c>
    </row>
    <row r="987">
      <c r="A987" s="31" t="n"/>
      <c r="B987" s="26" t="n"/>
      <c r="C987" s="26" t="n"/>
      <c r="D987" s="26" t="n"/>
      <c r="E987" s="31" t="n"/>
      <c r="F987" s="24">
        <f>IF(OR(A987="",E987=""),"",E987-A987)</f>
        <v/>
      </c>
      <c r="G987" s="27" t="n"/>
      <c r="H987" s="33">
        <f>IF(G987="","",ROUND(G987*1000/22500,2))</f>
        <v/>
      </c>
      <c r="I987" s="33">
        <f>IFERROR(IF(D987="","",VALUE(MID(D987,2,5))),"")</f>
        <v/>
      </c>
      <c r="J987" s="28">
        <f>IF(OR(H987="",I987=""),"",IF(H987&gt;=I987,"Pass","Fail"))</f>
        <v/>
      </c>
    </row>
    <row r="988">
      <c r="A988" s="31" t="n"/>
      <c r="B988" s="26" t="n"/>
      <c r="C988" s="26" t="n"/>
      <c r="D988" s="26" t="n"/>
      <c r="E988" s="31" t="n"/>
      <c r="F988" s="24">
        <f>IF(OR(A988="",E988=""),"",E988-A988)</f>
        <v/>
      </c>
      <c r="G988" s="27" t="n"/>
      <c r="H988" s="33">
        <f>IF(G988="","",ROUND(G988*1000/22500,2))</f>
        <v/>
      </c>
      <c r="I988" s="33">
        <f>IFERROR(IF(D988="","",VALUE(MID(D988,2,5))),"")</f>
        <v/>
      </c>
      <c r="J988" s="28">
        <f>IF(OR(H988="",I988=""),"",IF(H988&gt;=I988,"Pass","Fail"))</f>
        <v/>
      </c>
    </row>
    <row r="989">
      <c r="A989" s="31" t="n"/>
      <c r="B989" s="26" t="n"/>
      <c r="C989" s="26" t="n"/>
      <c r="D989" s="26" t="n"/>
      <c r="E989" s="31" t="n"/>
      <c r="F989" s="24">
        <f>IF(OR(A989="",E989=""),"",E989-A989)</f>
        <v/>
      </c>
      <c r="G989" s="27" t="n"/>
      <c r="H989" s="33">
        <f>IF(G989="","",ROUND(G989*1000/22500,2))</f>
        <v/>
      </c>
      <c r="I989" s="33">
        <f>IFERROR(IF(D989="","",VALUE(MID(D989,2,5))),"")</f>
        <v/>
      </c>
      <c r="J989" s="28">
        <f>IF(OR(H989="",I989=""),"",IF(H989&gt;=I989,"Pass","Fail"))</f>
        <v/>
      </c>
    </row>
    <row r="990">
      <c r="A990" s="31" t="n"/>
      <c r="B990" s="26" t="n"/>
      <c r="C990" s="26" t="n"/>
      <c r="D990" s="26" t="n"/>
      <c r="E990" s="31" t="n"/>
      <c r="F990" s="24">
        <f>IF(OR(A990="",E990=""),"",E990-A990)</f>
        <v/>
      </c>
      <c r="G990" s="27" t="n"/>
      <c r="H990" s="33">
        <f>IF(G990="","",ROUND(G990*1000/22500,2))</f>
        <v/>
      </c>
      <c r="I990" s="33">
        <f>IFERROR(IF(D990="","",VALUE(MID(D990,2,5))),"")</f>
        <v/>
      </c>
      <c r="J990" s="28">
        <f>IF(OR(H990="",I990=""),"",IF(H990&gt;=I990,"Pass","Fail"))</f>
        <v/>
      </c>
    </row>
    <row r="991">
      <c r="A991" s="31" t="n"/>
      <c r="B991" s="26" t="n"/>
      <c r="C991" s="26" t="n"/>
      <c r="D991" s="26" t="n"/>
      <c r="E991" s="31" t="n"/>
      <c r="F991" s="24">
        <f>IF(OR(A991="",E991=""),"",E991-A991)</f>
        <v/>
      </c>
      <c r="G991" s="27" t="n"/>
      <c r="H991" s="33">
        <f>IF(G991="","",ROUND(G991*1000/22500,2))</f>
        <v/>
      </c>
      <c r="I991" s="33">
        <f>IFERROR(IF(D991="","",VALUE(MID(D991,2,5))),"")</f>
        <v/>
      </c>
      <c r="J991" s="28">
        <f>IF(OR(H991="",I991=""),"",IF(H991&gt;=I991,"Pass","Fail"))</f>
        <v/>
      </c>
    </row>
    <row r="992">
      <c r="A992" s="31" t="n"/>
      <c r="B992" s="26" t="n"/>
      <c r="C992" s="26" t="n"/>
      <c r="D992" s="26" t="n"/>
      <c r="E992" s="31" t="n"/>
      <c r="F992" s="24">
        <f>IF(OR(A992="",E992=""),"",E992-A992)</f>
        <v/>
      </c>
      <c r="G992" s="27" t="n"/>
      <c r="H992" s="33">
        <f>IF(G992="","",ROUND(G992*1000/22500,2))</f>
        <v/>
      </c>
      <c r="I992" s="33">
        <f>IFERROR(IF(D992="","",VALUE(MID(D992,2,5))),"")</f>
        <v/>
      </c>
      <c r="J992" s="28">
        <f>IF(OR(H992="",I992=""),"",IF(H992&gt;=I992,"Pass","Fail"))</f>
        <v/>
      </c>
    </row>
    <row r="993">
      <c r="A993" s="31" t="n"/>
      <c r="B993" s="26" t="n"/>
      <c r="C993" s="26" t="n"/>
      <c r="D993" s="26" t="n"/>
      <c r="E993" s="31" t="n"/>
      <c r="F993" s="24">
        <f>IF(OR(A993="",E993=""),"",E993-A993)</f>
        <v/>
      </c>
      <c r="G993" s="27" t="n"/>
      <c r="H993" s="33">
        <f>IF(G993="","",ROUND(G993*1000/22500,2))</f>
        <v/>
      </c>
      <c r="I993" s="33">
        <f>IFERROR(IF(D993="","",VALUE(MID(D993,2,5))),"")</f>
        <v/>
      </c>
      <c r="J993" s="28">
        <f>IF(OR(H993="",I993=""),"",IF(H993&gt;=I993,"Pass","Fail"))</f>
        <v/>
      </c>
    </row>
    <row r="994">
      <c r="A994" s="31" t="n"/>
      <c r="B994" s="26" t="n"/>
      <c r="C994" s="26" t="n"/>
      <c r="D994" s="26" t="n"/>
      <c r="E994" s="31" t="n"/>
      <c r="F994" s="24">
        <f>IF(OR(A994="",E994=""),"",E994-A994)</f>
        <v/>
      </c>
      <c r="G994" s="27" t="n"/>
      <c r="H994" s="33">
        <f>IF(G994="","",ROUND(G994*1000/22500,2))</f>
        <v/>
      </c>
      <c r="I994" s="33">
        <f>IFERROR(IF(D994="","",VALUE(MID(D994,2,5))),"")</f>
        <v/>
      </c>
      <c r="J994" s="28">
        <f>IF(OR(H994="",I994=""),"",IF(H994&gt;=I994,"Pass","Fail"))</f>
        <v/>
      </c>
    </row>
    <row r="995">
      <c r="A995" s="31" t="n"/>
      <c r="B995" s="26" t="n"/>
      <c r="C995" s="26" t="n"/>
      <c r="D995" s="26" t="n"/>
      <c r="E995" s="31" t="n"/>
      <c r="F995" s="24">
        <f>IF(OR(A995="",E995=""),"",E995-A995)</f>
        <v/>
      </c>
      <c r="G995" s="27" t="n"/>
      <c r="H995" s="33">
        <f>IF(G995="","",ROUND(G995*1000/22500,2))</f>
        <v/>
      </c>
      <c r="I995" s="33">
        <f>IFERROR(IF(D995="","",VALUE(MID(D995,2,5))),"")</f>
        <v/>
      </c>
      <c r="J995" s="28">
        <f>IF(OR(H995="",I995=""),"",IF(H995&gt;=I995,"Pass","Fail"))</f>
        <v/>
      </c>
    </row>
    <row r="996">
      <c r="A996" s="31" t="n"/>
      <c r="B996" s="26" t="n"/>
      <c r="C996" s="26" t="n"/>
      <c r="D996" s="26" t="n"/>
      <c r="E996" s="31" t="n"/>
      <c r="F996" s="24">
        <f>IF(OR(A996="",E996=""),"",E996-A996)</f>
        <v/>
      </c>
      <c r="G996" s="27" t="n"/>
      <c r="H996" s="33">
        <f>IF(G996="","",ROUND(G996*1000/22500,2))</f>
        <v/>
      </c>
      <c r="I996" s="33">
        <f>IFERROR(IF(D996="","",VALUE(MID(D996,2,5))),"")</f>
        <v/>
      </c>
      <c r="J996" s="28">
        <f>IF(OR(H996="",I996=""),"",IF(H996&gt;=I996,"Pass","Fail"))</f>
        <v/>
      </c>
    </row>
    <row r="997">
      <c r="A997" s="31" t="n"/>
      <c r="B997" s="26" t="n"/>
      <c r="C997" s="26" t="n"/>
      <c r="D997" s="26" t="n"/>
      <c r="E997" s="31" t="n"/>
      <c r="F997" s="24">
        <f>IF(OR(A997="",E997=""),"",E997-A997)</f>
        <v/>
      </c>
      <c r="G997" s="27" t="n"/>
      <c r="H997" s="33">
        <f>IF(G997="","",ROUND(G997*1000/22500,2))</f>
        <v/>
      </c>
      <c r="I997" s="33">
        <f>IFERROR(IF(D997="","",VALUE(MID(D997,2,5))),"")</f>
        <v/>
      </c>
      <c r="J997" s="28">
        <f>IF(OR(H997="",I997=""),"",IF(H997&gt;=I997,"Pass","Fail"))</f>
        <v/>
      </c>
    </row>
    <row r="998">
      <c r="A998" s="31" t="n"/>
      <c r="B998" s="26" t="n"/>
      <c r="C998" s="26" t="n"/>
      <c r="D998" s="26" t="n"/>
      <c r="E998" s="31" t="n"/>
      <c r="F998" s="24">
        <f>IF(OR(A998="",E998=""),"",E998-A998)</f>
        <v/>
      </c>
      <c r="G998" s="27" t="n"/>
      <c r="H998" s="33">
        <f>IF(G998="","",ROUND(G998*1000/22500,2))</f>
        <v/>
      </c>
      <c r="I998" s="33">
        <f>IFERROR(IF(D998="","",VALUE(MID(D998,2,5))),"")</f>
        <v/>
      </c>
      <c r="J998" s="28">
        <f>IF(OR(H998="",I998=""),"",IF(H998&gt;=I998,"Pass","Fail"))</f>
        <v/>
      </c>
    </row>
    <row r="999">
      <c r="A999" s="31" t="n"/>
      <c r="B999" s="26" t="n"/>
      <c r="C999" s="26" t="n"/>
      <c r="D999" s="26" t="n"/>
      <c r="E999" s="31" t="n"/>
      <c r="F999" s="24">
        <f>IF(OR(A999="",E999=""),"",E999-A999)</f>
        <v/>
      </c>
      <c r="G999" s="27" t="n"/>
      <c r="H999" s="33">
        <f>IF(G999="","",ROUND(G999*1000/22500,2))</f>
        <v/>
      </c>
      <c r="I999" s="33">
        <f>IFERROR(IF(D999="","",VALUE(MID(D999,2,5))),"")</f>
        <v/>
      </c>
      <c r="J999" s="28">
        <f>IF(OR(H999="",I999=""),"",IF(H999&gt;=I999,"Pass","Fail"))</f>
        <v/>
      </c>
    </row>
    <row r="1000">
      <c r="A1000" s="31" t="n"/>
      <c r="B1000" s="26" t="n"/>
      <c r="C1000" s="26" t="n"/>
      <c r="D1000" s="26" t="n"/>
      <c r="E1000" s="31" t="n"/>
      <c r="F1000" s="24">
        <f>IF(OR(A1000="",E1000=""),"",E1000-A1000)</f>
        <v/>
      </c>
      <c r="G1000" s="27" t="n"/>
      <c r="H1000" s="33">
        <f>IF(G1000="","",ROUND(G1000*1000/22500,2))</f>
        <v/>
      </c>
      <c r="I1000" s="33">
        <f>IFERROR(IF(D1000="","",VALUE(MID(D1000,2,5))),"")</f>
        <v/>
      </c>
      <c r="J1000" s="28">
        <f>IF(OR(H1000="",I1000=""),"",IF(H1000&gt;=I1000,"Pass","Fail"))</f>
        <v/>
      </c>
    </row>
    <row r="1001">
      <c r="A1001" s="31" t="n"/>
      <c r="B1001" s="26" t="n"/>
      <c r="C1001" s="26" t="n"/>
      <c r="D1001" s="26" t="n"/>
      <c r="E1001" s="31" t="n"/>
      <c r="F1001" s="24">
        <f>IF(OR(A1001="",E1001=""),"",E1001-A1001)</f>
        <v/>
      </c>
      <c r="G1001" s="27" t="n"/>
      <c r="H1001" s="33">
        <f>IF(G1001="","",ROUND(G1001*1000/22500,2))</f>
        <v/>
      </c>
      <c r="I1001" s="33">
        <f>IFERROR(IF(D1001="","",VALUE(MID(D1001,2,5))),"")</f>
        <v/>
      </c>
      <c r="J1001" s="28">
        <f>IF(OR(H1001="",I1001=""),"",IF(H1001&gt;=I1001,"Pass","Fail"))</f>
        <v/>
      </c>
    </row>
    <row r="1002">
      <c r="A1002" s="31" t="n"/>
      <c r="B1002" s="26" t="n"/>
      <c r="C1002" s="26" t="n"/>
      <c r="D1002" s="26" t="n"/>
      <c r="E1002" s="31" t="n"/>
      <c r="F1002" s="24">
        <f>IF(OR(A1002="",E1002=""),"",E1002-A1002)</f>
        <v/>
      </c>
      <c r="G1002" s="27" t="n"/>
      <c r="H1002" s="33">
        <f>IF(G1002="","",ROUND(G1002*1000/22500,2))</f>
        <v/>
      </c>
      <c r="I1002" s="33">
        <f>IFERROR(IF(D1002="","",VALUE(MID(D1002,2,5))),"")</f>
        <v/>
      </c>
      <c r="J1002" s="28">
        <f>IF(OR(H1002="",I1002=""),"",IF(H1002&gt;=I1002,"Pass","Fail"))</f>
        <v/>
      </c>
    </row>
    <row r="1003">
      <c r="A1003" s="31" t="n"/>
      <c r="B1003" s="26" t="n"/>
      <c r="C1003" s="26" t="n"/>
      <c r="D1003" s="26" t="n"/>
      <c r="E1003" s="31" t="n"/>
      <c r="F1003" s="24">
        <f>IF(OR(A1003="",E1003=""),"",E1003-A1003)</f>
        <v/>
      </c>
      <c r="G1003" s="27" t="n"/>
      <c r="H1003" s="33">
        <f>IF(G1003="","",ROUND(G1003*1000/22500,2))</f>
        <v/>
      </c>
      <c r="I1003" s="33">
        <f>IFERROR(IF(D1003="","",VALUE(MID(D1003,2,5))),"")</f>
        <v/>
      </c>
      <c r="J1003" s="28">
        <f>IF(OR(H1003="",I1003=""),"",IF(H1003&gt;=I1003,"Pass","Fail"))</f>
        <v/>
      </c>
    </row>
    <row r="1004">
      <c r="A1004" s="31" t="n"/>
      <c r="B1004" s="26" t="n"/>
      <c r="C1004" s="26" t="n"/>
      <c r="D1004" s="26" t="n"/>
      <c r="E1004" s="31" t="n"/>
      <c r="F1004" s="24">
        <f>IF(OR(A1004="",E1004=""),"",E1004-A1004)</f>
        <v/>
      </c>
      <c r="G1004" s="27" t="n"/>
      <c r="H1004" s="33">
        <f>IF(G1004="","",ROUND(G1004*1000/22500,2))</f>
        <v/>
      </c>
      <c r="I1004" s="33">
        <f>IFERROR(IF(D1004="","",VALUE(MID(D1004,2,5))),"")</f>
        <v/>
      </c>
      <c r="J1004" s="28">
        <f>IF(OR(H1004="",I1004=""),"",IF(H1004&gt;=I1004,"Pass","Fail"))</f>
        <v/>
      </c>
    </row>
    <row r="1005">
      <c r="A1005" s="31" t="n"/>
      <c r="B1005" s="26" t="n"/>
      <c r="C1005" s="26" t="n"/>
      <c r="D1005" s="26" t="n"/>
      <c r="E1005" s="31" t="n"/>
      <c r="F1005" s="24">
        <f>IF(OR(A1005="",E1005=""),"",E1005-A1005)</f>
        <v/>
      </c>
      <c r="G1005" s="27" t="n"/>
      <c r="H1005" s="33">
        <f>IF(G1005="","",ROUND(G1005*1000/22500,2))</f>
        <v/>
      </c>
      <c r="I1005" s="33">
        <f>IFERROR(IF(D1005="","",VALUE(MID(D1005,2,5))),"")</f>
        <v/>
      </c>
      <c r="J1005" s="28">
        <f>IF(OR(H1005="",I1005=""),"",IF(H1005&gt;=I1005,"Pass","Fail"))</f>
        <v/>
      </c>
    </row>
    <row r="1006">
      <c r="A1006" s="31" t="n"/>
      <c r="B1006" s="26" t="n"/>
      <c r="C1006" s="26" t="n"/>
      <c r="D1006" s="26" t="n"/>
      <c r="E1006" s="31" t="n"/>
      <c r="F1006" s="24">
        <f>IF(OR(A1006="",E1006=""),"",E1006-A1006)</f>
        <v/>
      </c>
      <c r="G1006" s="27" t="n"/>
      <c r="H1006" s="33">
        <f>IF(G1006="","",ROUND(G1006*1000/22500,2))</f>
        <v/>
      </c>
      <c r="I1006" s="33">
        <f>IFERROR(IF(D1006="","",VALUE(MID(D1006,2,5))),"")</f>
        <v/>
      </c>
      <c r="J1006" s="28">
        <f>IF(OR(H1006="",I1006=""),"",IF(H1006&gt;=I1006,"Pass","Fail"))</f>
        <v/>
      </c>
    </row>
    <row r="1007">
      <c r="A1007" s="31" t="n"/>
      <c r="B1007" s="26" t="n"/>
      <c r="C1007" s="26" t="n"/>
      <c r="D1007" s="26" t="n"/>
      <c r="E1007" s="31" t="n"/>
      <c r="F1007" s="24">
        <f>IF(OR(A1007="",E1007=""),"",E1007-A1007)</f>
        <v/>
      </c>
      <c r="G1007" s="27" t="n"/>
      <c r="H1007" s="33">
        <f>IF(G1007="","",ROUND(G1007*1000/22500,2))</f>
        <v/>
      </c>
      <c r="I1007" s="33">
        <f>IFERROR(IF(D1007="","",VALUE(MID(D1007,2,5))),"")</f>
        <v/>
      </c>
      <c r="J1007" s="28">
        <f>IF(OR(H1007="",I1007=""),"",IF(H1007&gt;=I1007,"Pass","Fail"))</f>
        <v/>
      </c>
    </row>
    <row r="1008">
      <c r="A1008" s="31" t="n"/>
      <c r="B1008" s="26" t="n"/>
      <c r="C1008" s="26" t="n"/>
      <c r="D1008" s="26" t="n"/>
      <c r="E1008" s="31" t="n"/>
      <c r="F1008" s="24">
        <f>IF(OR(A1008="",E1008=""),"",E1008-A1008)</f>
        <v/>
      </c>
      <c r="G1008" s="27" t="n"/>
      <c r="H1008" s="33">
        <f>IF(G1008="","",ROUND(G1008*1000/22500,2))</f>
        <v/>
      </c>
      <c r="I1008" s="33">
        <f>IFERROR(IF(D1008="","",VALUE(MID(D1008,2,5))),"")</f>
        <v/>
      </c>
      <c r="J1008" s="28">
        <f>IF(OR(H1008="",I1008=""),"",IF(H1008&gt;=I1008,"Pass","Fail"))</f>
        <v/>
      </c>
    </row>
    <row r="1009">
      <c r="A1009" s="31" t="n"/>
      <c r="B1009" s="26" t="n"/>
      <c r="C1009" s="26" t="n"/>
      <c r="D1009" s="26" t="n"/>
      <c r="E1009" s="31" t="n"/>
      <c r="F1009" s="24">
        <f>IF(OR(A1009="",E1009=""),"",E1009-A1009)</f>
        <v/>
      </c>
      <c r="G1009" s="27" t="n"/>
      <c r="H1009" s="33">
        <f>IF(G1009="","",ROUND(G1009*1000/22500,2))</f>
        <v/>
      </c>
      <c r="I1009" s="33">
        <f>IFERROR(IF(D1009="","",VALUE(MID(D1009,2,5))),"")</f>
        <v/>
      </c>
      <c r="J1009" s="28">
        <f>IF(OR(H1009="",I1009=""),"",IF(H1009&gt;=I1009,"Pass","Fail"))</f>
        <v/>
      </c>
    </row>
    <row r="1010">
      <c r="A1010" s="31" t="n"/>
      <c r="B1010" s="26" t="n"/>
      <c r="C1010" s="26" t="n"/>
      <c r="D1010" s="26" t="n"/>
      <c r="E1010" s="31" t="n"/>
      <c r="F1010" s="24">
        <f>IF(OR(A1010="",E1010=""),"",E1010-A1010)</f>
        <v/>
      </c>
      <c r="G1010" s="27" t="n"/>
      <c r="H1010" s="33">
        <f>IF(G1010="","",ROUND(G1010*1000/22500,2))</f>
        <v/>
      </c>
      <c r="I1010" s="33">
        <f>IFERROR(IF(D1010="","",VALUE(MID(D1010,2,5))),"")</f>
        <v/>
      </c>
      <c r="J1010" s="28">
        <f>IF(OR(H1010="",I1010=""),"",IF(H1010&gt;=I1010,"Pass","Fail"))</f>
        <v/>
      </c>
    </row>
    <row r="1011">
      <c r="A1011" s="31" t="n"/>
      <c r="B1011" s="26" t="n"/>
      <c r="C1011" s="26" t="n"/>
      <c r="D1011" s="26" t="n"/>
      <c r="E1011" s="31" t="n"/>
      <c r="F1011" s="24">
        <f>IF(OR(A1011="",E1011=""),"",E1011-A1011)</f>
        <v/>
      </c>
      <c r="G1011" s="27" t="n"/>
      <c r="H1011" s="33">
        <f>IF(G1011="","",ROUND(G1011*1000/22500,2))</f>
        <v/>
      </c>
      <c r="I1011" s="33">
        <f>IFERROR(IF(D1011="","",VALUE(MID(D1011,2,5))),"")</f>
        <v/>
      </c>
      <c r="J1011" s="28">
        <f>IF(OR(H1011="",I1011=""),"",IF(H1011&gt;=I1011,"Pass","Fail"))</f>
        <v/>
      </c>
    </row>
    <row r="1012">
      <c r="A1012" s="31" t="n"/>
      <c r="B1012" s="26" t="n"/>
      <c r="C1012" s="26" t="n"/>
      <c r="D1012" s="26" t="n"/>
      <c r="E1012" s="31" t="n"/>
      <c r="F1012" s="24">
        <f>IF(OR(A1012="",E1012=""),"",E1012-A1012)</f>
        <v/>
      </c>
      <c r="G1012" s="27" t="n"/>
      <c r="H1012" s="33">
        <f>IF(G1012="","",ROUND(G1012*1000/22500,2))</f>
        <v/>
      </c>
      <c r="I1012" s="33">
        <f>IFERROR(IF(D1012="","",VALUE(MID(D1012,2,5))),"")</f>
        <v/>
      </c>
      <c r="J1012" s="28">
        <f>IF(OR(H1012="",I1012=""),"",IF(H1012&gt;=I1012,"Pass","Fail"))</f>
        <v/>
      </c>
    </row>
    <row r="1013">
      <c r="A1013" s="31" t="n"/>
      <c r="B1013" s="26" t="n"/>
      <c r="C1013" s="26" t="n"/>
      <c r="D1013" s="26" t="n"/>
      <c r="E1013" s="31" t="n"/>
      <c r="F1013" s="24">
        <f>IF(OR(A1013="",E1013=""),"",E1013-A1013)</f>
        <v/>
      </c>
      <c r="G1013" s="27" t="n"/>
      <c r="H1013" s="33">
        <f>IF(G1013="","",ROUND(G1013*1000/22500,2))</f>
        <v/>
      </c>
      <c r="I1013" s="33">
        <f>IFERROR(IF(D1013="","",VALUE(MID(D1013,2,5))),"")</f>
        <v/>
      </c>
      <c r="J1013" s="28">
        <f>IF(OR(H1013="",I1013=""),"",IF(H1013&gt;=I1013,"Pass","Fail"))</f>
        <v/>
      </c>
    </row>
    <row r="1014">
      <c r="A1014" s="31" t="n"/>
      <c r="B1014" s="26" t="n"/>
      <c r="C1014" s="26" t="n"/>
      <c r="D1014" s="26" t="n"/>
      <c r="E1014" s="31" t="n"/>
      <c r="F1014" s="24">
        <f>IF(OR(A1014="",E1014=""),"",E1014-A1014)</f>
        <v/>
      </c>
      <c r="G1014" s="27" t="n"/>
      <c r="H1014" s="33">
        <f>IF(G1014="","",ROUND(G1014*1000/22500,2))</f>
        <v/>
      </c>
      <c r="I1014" s="33">
        <f>IFERROR(IF(D1014="","",VALUE(MID(D1014,2,5))),"")</f>
        <v/>
      </c>
      <c r="J1014" s="28">
        <f>IF(OR(H1014="",I1014=""),"",IF(H1014&gt;=I1014,"Pass","Fail"))</f>
        <v/>
      </c>
    </row>
    <row r="1015">
      <c r="A1015" s="31" t="n"/>
      <c r="B1015" s="26" t="n"/>
      <c r="C1015" s="26" t="n"/>
      <c r="D1015" s="26" t="n"/>
      <c r="E1015" s="31" t="n"/>
      <c r="F1015" s="24">
        <f>IF(OR(A1015="",E1015=""),"",E1015-A1015)</f>
        <v/>
      </c>
      <c r="G1015" s="27" t="n"/>
      <c r="H1015" s="33">
        <f>IF(G1015="","",ROUND(G1015*1000/22500,2))</f>
        <v/>
      </c>
      <c r="I1015" s="33">
        <f>IFERROR(IF(D1015="","",VALUE(MID(D1015,2,5))),"")</f>
        <v/>
      </c>
      <c r="J1015" s="28">
        <f>IF(OR(H1015="",I1015=""),"",IF(H1015&gt;=I1015,"Pass","Fail"))</f>
        <v/>
      </c>
    </row>
    <row r="1016">
      <c r="A1016" s="31" t="n"/>
      <c r="B1016" s="26" t="n"/>
      <c r="C1016" s="26" t="n"/>
      <c r="D1016" s="26" t="n"/>
      <c r="E1016" s="31" t="n"/>
      <c r="F1016" s="24">
        <f>IF(OR(A1016="",E1016=""),"",E1016-A1016)</f>
        <v/>
      </c>
      <c r="G1016" s="27" t="n"/>
      <c r="H1016" s="33">
        <f>IF(G1016="","",ROUND(G1016*1000/22500,2))</f>
        <v/>
      </c>
      <c r="I1016" s="33">
        <f>IFERROR(IF(D1016="","",VALUE(MID(D1016,2,5))),"")</f>
        <v/>
      </c>
      <c r="J1016" s="28">
        <f>IF(OR(H1016="",I1016=""),"",IF(H1016&gt;=I1016,"Pass","Fail"))</f>
        <v/>
      </c>
    </row>
    <row r="1017">
      <c r="A1017" s="31" t="n"/>
      <c r="B1017" s="26" t="n"/>
      <c r="C1017" s="26" t="n"/>
      <c r="D1017" s="26" t="n"/>
      <c r="E1017" s="31" t="n"/>
      <c r="F1017" s="24">
        <f>IF(OR(A1017="",E1017=""),"",E1017-A1017)</f>
        <v/>
      </c>
      <c r="G1017" s="27" t="n"/>
      <c r="H1017" s="33">
        <f>IF(G1017="","",ROUND(G1017*1000/22500,2))</f>
        <v/>
      </c>
      <c r="I1017" s="33">
        <f>IFERROR(IF(D1017="","",VALUE(MID(D1017,2,5))),"")</f>
        <v/>
      </c>
      <c r="J1017" s="28">
        <f>IF(OR(H1017="",I1017=""),"",IF(H1017&gt;=I1017,"Pass","Fail"))</f>
        <v/>
      </c>
    </row>
    <row r="1018">
      <c r="A1018" s="31" t="n"/>
      <c r="B1018" s="26" t="n"/>
      <c r="C1018" s="26" t="n"/>
      <c r="D1018" s="26" t="n"/>
      <c r="E1018" s="31" t="n"/>
      <c r="F1018" s="24">
        <f>IF(OR(A1018="",E1018=""),"",E1018-A1018)</f>
        <v/>
      </c>
      <c r="G1018" s="27" t="n"/>
      <c r="H1018" s="33">
        <f>IF(G1018="","",ROUND(G1018*1000/22500,2))</f>
        <v/>
      </c>
      <c r="I1018" s="33">
        <f>IFERROR(IF(D1018="","",VALUE(MID(D1018,2,5))),"")</f>
        <v/>
      </c>
      <c r="J1018" s="28">
        <f>IF(OR(H1018="",I1018=""),"",IF(H1018&gt;=I1018,"Pass","Fail"))</f>
        <v/>
      </c>
    </row>
    <row r="1019">
      <c r="A1019" s="31" t="n"/>
      <c r="B1019" s="26" t="n"/>
      <c r="C1019" s="26" t="n"/>
      <c r="D1019" s="26" t="n"/>
      <c r="E1019" s="31" t="n"/>
      <c r="F1019" s="24">
        <f>IF(OR(A1019="",E1019=""),"",E1019-A1019)</f>
        <v/>
      </c>
      <c r="G1019" s="27" t="n"/>
      <c r="H1019" s="33">
        <f>IF(G1019="","",ROUND(G1019*1000/22500,2))</f>
        <v/>
      </c>
      <c r="I1019" s="33">
        <f>IFERROR(IF(D1019="","",VALUE(MID(D1019,2,5))),"")</f>
        <v/>
      </c>
      <c r="J1019" s="28">
        <f>IF(OR(H1019="",I1019=""),"",IF(H1019&gt;=I1019,"Pass","Fail"))</f>
        <v/>
      </c>
    </row>
    <row r="1020">
      <c r="A1020" s="31" t="n"/>
      <c r="B1020" s="26" t="n"/>
      <c r="C1020" s="26" t="n"/>
      <c r="D1020" s="26" t="n"/>
      <c r="E1020" s="31" t="n"/>
      <c r="F1020" s="24">
        <f>IF(OR(A1020="",E1020=""),"",E1020-A1020)</f>
        <v/>
      </c>
      <c r="G1020" s="27" t="n"/>
      <c r="H1020" s="33">
        <f>IF(G1020="","",ROUND(G1020*1000/22500,2))</f>
        <v/>
      </c>
      <c r="I1020" s="33">
        <f>IFERROR(IF(D1020="","",VALUE(MID(D1020,2,5))),"")</f>
        <v/>
      </c>
      <c r="J1020" s="28">
        <f>IF(OR(H1020="",I1020=""),"",IF(H1020&gt;=I1020,"Pass","Fail"))</f>
        <v/>
      </c>
    </row>
    <row r="1021">
      <c r="A1021" s="31" t="n"/>
      <c r="B1021" s="26" t="n"/>
      <c r="C1021" s="26" t="n"/>
      <c r="D1021" s="26" t="n"/>
      <c r="E1021" s="31" t="n"/>
      <c r="F1021" s="24">
        <f>IF(OR(A1021="",E1021=""),"",E1021-A1021)</f>
        <v/>
      </c>
      <c r="G1021" s="27" t="n"/>
      <c r="H1021" s="33">
        <f>IF(G1021="","",ROUND(G1021*1000/22500,2))</f>
        <v/>
      </c>
      <c r="I1021" s="33">
        <f>IFERROR(IF(D1021="","",VALUE(MID(D1021,2,5))),"")</f>
        <v/>
      </c>
      <c r="J1021" s="28">
        <f>IF(OR(H1021="",I1021=""),"",IF(H1021&gt;=I1021,"Pass","Fail"))</f>
        <v/>
      </c>
    </row>
    <row r="1022">
      <c r="A1022" s="31" t="n"/>
      <c r="B1022" s="26" t="n"/>
      <c r="C1022" s="26" t="n"/>
      <c r="D1022" s="26" t="n"/>
      <c r="E1022" s="31" t="n"/>
      <c r="F1022" s="24">
        <f>IF(OR(A1022="",E1022=""),"",E1022-A1022)</f>
        <v/>
      </c>
      <c r="G1022" s="27" t="n"/>
      <c r="H1022" s="33">
        <f>IF(G1022="","",ROUND(G1022*1000/22500,2))</f>
        <v/>
      </c>
      <c r="I1022" s="33">
        <f>IFERROR(IF(D1022="","",VALUE(MID(D1022,2,5))),"")</f>
        <v/>
      </c>
      <c r="J1022" s="28">
        <f>IF(OR(H1022="",I1022=""),"",IF(H1022&gt;=I1022,"Pass","Fail"))</f>
        <v/>
      </c>
    </row>
    <row r="1023">
      <c r="A1023" s="31" t="n"/>
      <c r="B1023" s="26" t="n"/>
      <c r="C1023" s="26" t="n"/>
      <c r="D1023" s="26" t="n"/>
      <c r="E1023" s="31" t="n"/>
      <c r="F1023" s="24">
        <f>IF(OR(A1023="",E1023=""),"",E1023-A1023)</f>
        <v/>
      </c>
      <c r="G1023" s="27" t="n"/>
      <c r="H1023" s="33">
        <f>IF(G1023="","",ROUND(G1023*1000/22500,2))</f>
        <v/>
      </c>
      <c r="I1023" s="33">
        <f>IFERROR(IF(D1023="","",VALUE(MID(D1023,2,5))),"")</f>
        <v/>
      </c>
      <c r="J1023" s="28">
        <f>IF(OR(H1023="",I1023=""),"",IF(H1023&gt;=I1023,"Pass","Fail"))</f>
        <v/>
      </c>
    </row>
    <row r="1024">
      <c r="A1024" s="31" t="n"/>
      <c r="B1024" s="26" t="n"/>
      <c r="C1024" s="26" t="n"/>
      <c r="D1024" s="26" t="n"/>
      <c r="E1024" s="31" t="n"/>
      <c r="F1024" s="24">
        <f>IF(OR(A1024="",E1024=""),"",E1024-A1024)</f>
        <v/>
      </c>
      <c r="G1024" s="27" t="n"/>
      <c r="H1024" s="33">
        <f>IF(G1024="","",ROUND(G1024*1000/22500,2))</f>
        <v/>
      </c>
      <c r="I1024" s="33">
        <f>IFERROR(IF(D1024="","",VALUE(MID(D1024,2,5))),"")</f>
        <v/>
      </c>
      <c r="J1024" s="28">
        <f>IF(OR(H1024="",I1024=""),"",IF(H1024&gt;=I1024,"Pass","Fail"))</f>
        <v/>
      </c>
    </row>
    <row r="1025">
      <c r="A1025" s="31" t="n"/>
      <c r="B1025" s="26" t="n"/>
      <c r="C1025" s="26" t="n"/>
      <c r="D1025" s="26" t="n"/>
      <c r="E1025" s="31" t="n"/>
      <c r="F1025" s="24">
        <f>IF(OR(A1025="",E1025=""),"",E1025-A1025)</f>
        <v/>
      </c>
      <c r="G1025" s="27" t="n"/>
      <c r="H1025" s="33">
        <f>IF(G1025="","",ROUND(G1025*1000/22500,2))</f>
        <v/>
      </c>
      <c r="I1025" s="33">
        <f>IFERROR(IF(D1025="","",VALUE(MID(D1025,2,5))),"")</f>
        <v/>
      </c>
      <c r="J1025" s="28">
        <f>IF(OR(H1025="",I1025=""),"",IF(H1025&gt;=I1025,"Pass","Fail"))</f>
        <v/>
      </c>
    </row>
    <row r="1026">
      <c r="A1026" s="31" t="n"/>
      <c r="B1026" s="26" t="n"/>
      <c r="C1026" s="26" t="n"/>
      <c r="D1026" s="26" t="n"/>
      <c r="E1026" s="31" t="n"/>
      <c r="F1026" s="24">
        <f>IF(OR(A1026="",E1026=""),"",E1026-A1026)</f>
        <v/>
      </c>
      <c r="G1026" s="27" t="n"/>
      <c r="H1026" s="33">
        <f>IF(G1026="","",ROUND(G1026*1000/22500,2))</f>
        <v/>
      </c>
      <c r="I1026" s="33">
        <f>IFERROR(IF(D1026="","",VALUE(MID(D1026,2,5))),"")</f>
        <v/>
      </c>
      <c r="J1026" s="28">
        <f>IF(OR(H1026="",I1026=""),"",IF(H1026&gt;=I1026,"Pass","Fail"))</f>
        <v/>
      </c>
    </row>
    <row r="1027">
      <c r="A1027" s="31" t="n"/>
      <c r="B1027" s="26" t="n"/>
      <c r="C1027" s="26" t="n"/>
      <c r="D1027" s="26" t="n"/>
      <c r="E1027" s="31" t="n"/>
      <c r="F1027" s="24">
        <f>IF(OR(A1027="",E1027=""),"",E1027-A1027)</f>
        <v/>
      </c>
      <c r="G1027" s="27" t="n"/>
      <c r="H1027" s="33">
        <f>IF(G1027="","",ROUND(G1027*1000/22500,2))</f>
        <v/>
      </c>
      <c r="I1027" s="33">
        <f>IFERROR(IF(D1027="","",VALUE(MID(D1027,2,5))),"")</f>
        <v/>
      </c>
      <c r="J1027" s="28">
        <f>IF(OR(H1027="",I1027=""),"",IF(H1027&gt;=I1027,"Pass","Fail"))</f>
        <v/>
      </c>
    </row>
    <row r="1028">
      <c r="A1028" s="31" t="n"/>
      <c r="B1028" s="26" t="n"/>
      <c r="C1028" s="26" t="n"/>
      <c r="D1028" s="26" t="n"/>
      <c r="E1028" s="31" t="n"/>
      <c r="F1028" s="24">
        <f>IF(OR(A1028="",E1028=""),"",E1028-A1028)</f>
        <v/>
      </c>
      <c r="G1028" s="27" t="n"/>
      <c r="H1028" s="33">
        <f>IF(G1028="","",ROUND(G1028*1000/22500,2))</f>
        <v/>
      </c>
      <c r="I1028" s="33">
        <f>IFERROR(IF(D1028="","",VALUE(MID(D1028,2,5))),"")</f>
        <v/>
      </c>
      <c r="J1028" s="28">
        <f>IF(OR(H1028="",I1028=""),"",IF(H1028&gt;=I1028,"Pass","Fail"))</f>
        <v/>
      </c>
    </row>
    <row r="1029">
      <c r="A1029" s="31" t="n"/>
      <c r="B1029" s="26" t="n"/>
      <c r="C1029" s="26" t="n"/>
      <c r="D1029" s="26" t="n"/>
      <c r="E1029" s="31" t="n"/>
      <c r="F1029" s="24">
        <f>IF(OR(A1029="",E1029=""),"",E1029-A1029)</f>
        <v/>
      </c>
      <c r="G1029" s="27" t="n"/>
      <c r="H1029" s="33">
        <f>IF(G1029="","",ROUND(G1029*1000/22500,2))</f>
        <v/>
      </c>
      <c r="I1029" s="33">
        <f>IFERROR(IF(D1029="","",VALUE(MID(D1029,2,5))),"")</f>
        <v/>
      </c>
      <c r="J1029" s="28">
        <f>IF(OR(H1029="",I1029=""),"",IF(H1029&gt;=I1029,"Pass","Fail"))</f>
        <v/>
      </c>
    </row>
    <row r="1030">
      <c r="A1030" s="31" t="n"/>
      <c r="B1030" s="26" t="n"/>
      <c r="C1030" s="26" t="n"/>
      <c r="D1030" s="26" t="n"/>
      <c r="E1030" s="31" t="n"/>
      <c r="F1030" s="24">
        <f>IF(OR(A1030="",E1030=""),"",E1030-A1030)</f>
        <v/>
      </c>
      <c r="G1030" s="27" t="n"/>
      <c r="H1030" s="33">
        <f>IF(G1030="","",ROUND(G1030*1000/22500,2))</f>
        <v/>
      </c>
      <c r="I1030" s="33">
        <f>IFERROR(IF(D1030="","",VALUE(MID(D1030,2,5))),"")</f>
        <v/>
      </c>
      <c r="J1030" s="28">
        <f>IF(OR(H1030="",I1030=""),"",IF(H1030&gt;=I1030,"Pass","Fail"))</f>
        <v/>
      </c>
    </row>
    <row r="1031">
      <c r="A1031" s="31" t="n"/>
      <c r="B1031" s="26" t="n"/>
      <c r="C1031" s="26" t="n"/>
      <c r="D1031" s="26" t="n"/>
      <c r="E1031" s="31" t="n"/>
      <c r="F1031" s="24">
        <f>IF(OR(A1031="",E1031=""),"",E1031-A1031)</f>
        <v/>
      </c>
      <c r="G1031" s="27" t="n"/>
      <c r="H1031" s="33">
        <f>IF(G1031="","",ROUND(G1031*1000/22500,2))</f>
        <v/>
      </c>
      <c r="I1031" s="33">
        <f>IFERROR(IF(D1031="","",VALUE(MID(D1031,2,5))),"")</f>
        <v/>
      </c>
      <c r="J1031" s="28">
        <f>IF(OR(H1031="",I1031=""),"",IF(H1031&gt;=I1031,"Pass","Fail"))</f>
        <v/>
      </c>
    </row>
    <row r="1032">
      <c r="A1032" s="31" t="n"/>
      <c r="B1032" s="26" t="n"/>
      <c r="C1032" s="26" t="n"/>
      <c r="D1032" s="26" t="n"/>
      <c r="E1032" s="31" t="n"/>
      <c r="F1032" s="24">
        <f>IF(OR(A1032="",E1032=""),"",E1032-A1032)</f>
        <v/>
      </c>
      <c r="G1032" s="27" t="n"/>
      <c r="H1032" s="33">
        <f>IF(G1032="","",ROUND(G1032*1000/22500,2))</f>
        <v/>
      </c>
      <c r="I1032" s="33">
        <f>IFERROR(IF(D1032="","",VALUE(MID(D1032,2,5))),"")</f>
        <v/>
      </c>
      <c r="J1032" s="28">
        <f>IF(OR(H1032="",I1032=""),"",IF(H1032&gt;=I1032,"Pass","Fail"))</f>
        <v/>
      </c>
    </row>
    <row r="1033">
      <c r="A1033" s="31" t="n"/>
      <c r="B1033" s="26" t="n"/>
      <c r="C1033" s="26" t="n"/>
      <c r="D1033" s="26" t="n"/>
      <c r="E1033" s="31" t="n"/>
      <c r="F1033" s="24">
        <f>IF(OR(A1033="",E1033=""),"",E1033-A1033)</f>
        <v/>
      </c>
      <c r="G1033" s="27" t="n"/>
      <c r="H1033" s="33">
        <f>IF(G1033="","",ROUND(G1033*1000/22500,2))</f>
        <v/>
      </c>
      <c r="I1033" s="33">
        <f>IFERROR(IF(D1033="","",VALUE(MID(D1033,2,5))),"")</f>
        <v/>
      </c>
      <c r="J1033" s="28">
        <f>IF(OR(H1033="",I1033=""),"",IF(H1033&gt;=I1033,"Pass","Fail"))</f>
        <v/>
      </c>
    </row>
    <row r="1034">
      <c r="A1034" s="31" t="n"/>
      <c r="B1034" s="26" t="n"/>
      <c r="C1034" s="26" t="n"/>
      <c r="D1034" s="26" t="n"/>
      <c r="E1034" s="31" t="n"/>
      <c r="F1034" s="24">
        <f>IF(OR(A1034="",E1034=""),"",E1034-A1034)</f>
        <v/>
      </c>
      <c r="G1034" s="27" t="n"/>
      <c r="H1034" s="33">
        <f>IF(G1034="","",ROUND(G1034*1000/22500,2))</f>
        <v/>
      </c>
      <c r="I1034" s="33">
        <f>IFERROR(IF(D1034="","",VALUE(MID(D1034,2,5))),"")</f>
        <v/>
      </c>
      <c r="J1034" s="28">
        <f>IF(OR(H1034="",I1034=""),"",IF(H1034&gt;=I1034,"Pass","Fail"))</f>
        <v/>
      </c>
    </row>
    <row r="1035">
      <c r="A1035" s="31" t="n"/>
      <c r="B1035" s="26" t="n"/>
      <c r="C1035" s="26" t="n"/>
      <c r="D1035" s="26" t="n"/>
      <c r="E1035" s="31" t="n"/>
      <c r="F1035" s="24">
        <f>IF(OR(A1035="",E1035=""),"",E1035-A1035)</f>
        <v/>
      </c>
      <c r="G1035" s="27" t="n"/>
      <c r="H1035" s="33">
        <f>IF(G1035="","",ROUND(G1035*1000/22500,2))</f>
        <v/>
      </c>
      <c r="I1035" s="33">
        <f>IFERROR(IF(D1035="","",VALUE(MID(D1035,2,5))),"")</f>
        <v/>
      </c>
      <c r="J1035" s="28">
        <f>IF(OR(H1035="",I1035=""),"",IF(H1035&gt;=I1035,"Pass","Fail"))</f>
        <v/>
      </c>
    </row>
    <row r="1036">
      <c r="A1036" s="31" t="n"/>
      <c r="B1036" s="26" t="n"/>
      <c r="C1036" s="26" t="n"/>
      <c r="D1036" s="26" t="n"/>
      <c r="E1036" s="31" t="n"/>
      <c r="F1036" s="24">
        <f>IF(OR(A1036="",E1036=""),"",E1036-A1036)</f>
        <v/>
      </c>
      <c r="G1036" s="27" t="n"/>
      <c r="H1036" s="33">
        <f>IF(G1036="","",ROUND(G1036*1000/22500,2))</f>
        <v/>
      </c>
      <c r="I1036" s="33">
        <f>IFERROR(IF(D1036="","",VALUE(MID(D1036,2,5))),"")</f>
        <v/>
      </c>
      <c r="J1036" s="28">
        <f>IF(OR(H1036="",I1036=""),"",IF(H1036&gt;=I1036,"Pass","Fail"))</f>
        <v/>
      </c>
    </row>
    <row r="1037">
      <c r="A1037" s="31" t="n"/>
      <c r="B1037" s="26" t="n"/>
      <c r="C1037" s="26" t="n"/>
      <c r="D1037" s="26" t="n"/>
      <c r="E1037" s="31" t="n"/>
      <c r="F1037" s="24">
        <f>IF(OR(A1037="",E1037=""),"",E1037-A1037)</f>
        <v/>
      </c>
      <c r="G1037" s="27" t="n"/>
      <c r="H1037" s="33">
        <f>IF(G1037="","",ROUND(G1037*1000/22500,2))</f>
        <v/>
      </c>
      <c r="I1037" s="33">
        <f>IFERROR(IF(D1037="","",VALUE(MID(D1037,2,5))),"")</f>
        <v/>
      </c>
      <c r="J1037" s="28">
        <f>IF(OR(H1037="",I1037=""),"",IF(H1037&gt;=I1037,"Pass","Fail"))</f>
        <v/>
      </c>
    </row>
    <row r="1038">
      <c r="A1038" s="31" t="n"/>
      <c r="B1038" s="26" t="n"/>
      <c r="C1038" s="26" t="n"/>
      <c r="D1038" s="26" t="n"/>
      <c r="E1038" s="31" t="n"/>
      <c r="F1038" s="24">
        <f>IF(OR(A1038="",E1038=""),"",E1038-A1038)</f>
        <v/>
      </c>
      <c r="G1038" s="27" t="n"/>
      <c r="H1038" s="33">
        <f>IF(G1038="","",ROUND(G1038*1000/22500,2))</f>
        <v/>
      </c>
      <c r="I1038" s="33">
        <f>IFERROR(IF(D1038="","",VALUE(MID(D1038,2,5))),"")</f>
        <v/>
      </c>
      <c r="J1038" s="28">
        <f>IF(OR(H1038="",I1038=""),"",IF(H1038&gt;=I1038,"Pass","Fail"))</f>
        <v/>
      </c>
    </row>
    <row r="1039">
      <c r="A1039" s="31" t="n"/>
      <c r="B1039" s="26" t="n"/>
      <c r="C1039" s="26" t="n"/>
      <c r="D1039" s="26" t="n"/>
      <c r="E1039" s="31" t="n"/>
      <c r="F1039" s="24">
        <f>IF(OR(A1039="",E1039=""),"",E1039-A1039)</f>
        <v/>
      </c>
      <c r="G1039" s="27" t="n"/>
      <c r="H1039" s="33">
        <f>IF(G1039="","",ROUND(G1039*1000/22500,2))</f>
        <v/>
      </c>
      <c r="I1039" s="33">
        <f>IFERROR(IF(D1039="","",VALUE(MID(D1039,2,5))),"")</f>
        <v/>
      </c>
      <c r="J1039" s="28">
        <f>IF(OR(H1039="",I1039=""),"",IF(H1039&gt;=I1039,"Pass","Fail"))</f>
        <v/>
      </c>
    </row>
    <row r="1040">
      <c r="A1040" s="31" t="n"/>
      <c r="B1040" s="26" t="n"/>
      <c r="C1040" s="26" t="n"/>
      <c r="D1040" s="26" t="n"/>
      <c r="E1040" s="31" t="n"/>
      <c r="F1040" s="24">
        <f>IF(OR(A1040="",E1040=""),"",E1040-A1040)</f>
        <v/>
      </c>
      <c r="G1040" s="27" t="n"/>
      <c r="H1040" s="33">
        <f>IF(G1040="","",ROUND(G1040*1000/22500,2))</f>
        <v/>
      </c>
      <c r="I1040" s="33">
        <f>IFERROR(IF(D1040="","",VALUE(MID(D1040,2,5))),"")</f>
        <v/>
      </c>
      <c r="J1040" s="28">
        <f>IF(OR(H1040="",I1040=""),"",IF(H1040&gt;=I1040,"Pass","Fail"))</f>
        <v/>
      </c>
    </row>
    <row r="1041">
      <c r="A1041" s="31" t="n"/>
      <c r="B1041" s="26" t="n"/>
      <c r="C1041" s="26" t="n"/>
      <c r="D1041" s="26" t="n"/>
      <c r="E1041" s="31" t="n"/>
      <c r="F1041" s="24">
        <f>IF(OR(A1041="",E1041=""),"",E1041-A1041)</f>
        <v/>
      </c>
      <c r="G1041" s="27" t="n"/>
      <c r="H1041" s="33">
        <f>IF(G1041="","",ROUND(G1041*1000/22500,2))</f>
        <v/>
      </c>
      <c r="I1041" s="33">
        <f>IFERROR(IF(D1041="","",VALUE(MID(D1041,2,5))),"")</f>
        <v/>
      </c>
      <c r="J1041" s="28">
        <f>IF(OR(H1041="",I1041=""),"",IF(H1041&gt;=I1041,"Pass","Fail"))</f>
        <v/>
      </c>
    </row>
    <row r="1042">
      <c r="A1042" s="31" t="n"/>
      <c r="B1042" s="26" t="n"/>
      <c r="C1042" s="26" t="n"/>
      <c r="D1042" s="26" t="n"/>
      <c r="E1042" s="31" t="n"/>
      <c r="F1042" s="24">
        <f>IF(OR(A1042="",E1042=""),"",E1042-A1042)</f>
        <v/>
      </c>
      <c r="G1042" s="27" t="n"/>
      <c r="H1042" s="33">
        <f>IF(G1042="","",ROUND(G1042*1000/22500,2))</f>
        <v/>
      </c>
      <c r="I1042" s="33">
        <f>IFERROR(IF(D1042="","",VALUE(MID(D1042,2,5))),"")</f>
        <v/>
      </c>
      <c r="J1042" s="28">
        <f>IF(OR(H1042="",I1042=""),"",IF(H1042&gt;=I1042,"Pass","Fail"))</f>
        <v/>
      </c>
    </row>
    <row r="1043">
      <c r="A1043" s="31" t="n"/>
      <c r="B1043" s="26" t="n"/>
      <c r="C1043" s="26" t="n"/>
      <c r="D1043" s="26" t="n"/>
      <c r="E1043" s="31" t="n"/>
      <c r="F1043" s="24">
        <f>IF(OR(A1043="",E1043=""),"",E1043-A1043)</f>
        <v/>
      </c>
      <c r="G1043" s="27" t="n"/>
      <c r="H1043" s="33">
        <f>IF(G1043="","",ROUND(G1043*1000/22500,2))</f>
        <v/>
      </c>
      <c r="I1043" s="33">
        <f>IFERROR(IF(D1043="","",VALUE(MID(D1043,2,5))),"")</f>
        <v/>
      </c>
      <c r="J1043" s="28">
        <f>IF(OR(H1043="",I1043=""),"",IF(H1043&gt;=I1043,"Pass","Fail"))</f>
        <v/>
      </c>
    </row>
    <row r="1044">
      <c r="A1044" s="31" t="n"/>
      <c r="B1044" s="26" t="n"/>
      <c r="C1044" s="26" t="n"/>
      <c r="D1044" s="26" t="n"/>
      <c r="E1044" s="31" t="n"/>
      <c r="F1044" s="24">
        <f>IF(OR(A1044="",E1044=""),"",E1044-A1044)</f>
        <v/>
      </c>
      <c r="G1044" s="27" t="n"/>
      <c r="H1044" s="33">
        <f>IF(G1044="","",ROUND(G1044*1000/22500,2))</f>
        <v/>
      </c>
      <c r="I1044" s="33">
        <f>IFERROR(IF(D1044="","",VALUE(MID(D1044,2,5))),"")</f>
        <v/>
      </c>
      <c r="J1044" s="28">
        <f>IF(OR(H1044="",I1044=""),"",IF(H1044&gt;=I1044,"Pass","Fail"))</f>
        <v/>
      </c>
    </row>
    <row r="1045">
      <c r="A1045" s="31" t="n"/>
      <c r="B1045" s="26" t="n"/>
      <c r="C1045" s="26" t="n"/>
      <c r="D1045" s="26" t="n"/>
      <c r="E1045" s="31" t="n"/>
      <c r="F1045" s="24">
        <f>IF(OR(A1045="",E1045=""),"",E1045-A1045)</f>
        <v/>
      </c>
      <c r="G1045" s="27" t="n"/>
      <c r="H1045" s="33">
        <f>IF(G1045="","",ROUND(G1045*1000/22500,2))</f>
        <v/>
      </c>
      <c r="I1045" s="33">
        <f>IFERROR(IF(D1045="","",VALUE(MID(D1045,2,5))),"")</f>
        <v/>
      </c>
      <c r="J1045" s="28">
        <f>IF(OR(H1045="",I1045=""),"",IF(H1045&gt;=I1045,"Pass","Fail"))</f>
        <v/>
      </c>
    </row>
    <row r="1046">
      <c r="A1046" s="31" t="n"/>
      <c r="B1046" s="26" t="n"/>
      <c r="C1046" s="26" t="n"/>
      <c r="D1046" s="26" t="n"/>
      <c r="E1046" s="31" t="n"/>
      <c r="F1046" s="24">
        <f>IF(OR(A1046="",E1046=""),"",E1046-A1046)</f>
        <v/>
      </c>
      <c r="G1046" s="27" t="n"/>
      <c r="H1046" s="33">
        <f>IF(G1046="","",ROUND(G1046*1000/22500,2))</f>
        <v/>
      </c>
      <c r="I1046" s="33">
        <f>IFERROR(IF(D1046="","",VALUE(MID(D1046,2,5))),"")</f>
        <v/>
      </c>
      <c r="J1046" s="28">
        <f>IF(OR(H1046="",I1046=""),"",IF(H1046&gt;=I1046,"Pass","Fail"))</f>
        <v/>
      </c>
    </row>
    <row r="1047">
      <c r="A1047" s="31" t="n"/>
      <c r="B1047" s="26" t="n"/>
      <c r="C1047" s="26" t="n"/>
      <c r="D1047" s="26" t="n"/>
      <c r="E1047" s="31" t="n"/>
      <c r="F1047" s="24">
        <f>IF(OR(A1047="",E1047=""),"",E1047-A1047)</f>
        <v/>
      </c>
      <c r="G1047" s="27" t="n"/>
      <c r="H1047" s="33">
        <f>IF(G1047="","",ROUND(G1047*1000/22500,2))</f>
        <v/>
      </c>
      <c r="I1047" s="33">
        <f>IFERROR(IF(D1047="","",VALUE(MID(D1047,2,5))),"")</f>
        <v/>
      </c>
      <c r="J1047" s="28">
        <f>IF(OR(H1047="",I1047=""),"",IF(H1047&gt;=I1047,"Pass","Fail"))</f>
        <v/>
      </c>
    </row>
    <row r="1048">
      <c r="A1048" s="31" t="n"/>
      <c r="B1048" s="26" t="n"/>
      <c r="C1048" s="26" t="n"/>
      <c r="D1048" s="26" t="n"/>
      <c r="E1048" s="31" t="n"/>
      <c r="F1048" s="24">
        <f>IF(OR(A1048="",E1048=""),"",E1048-A1048)</f>
        <v/>
      </c>
      <c r="G1048" s="27" t="n"/>
      <c r="H1048" s="33">
        <f>IF(G1048="","",ROUND(G1048*1000/22500,2))</f>
        <v/>
      </c>
      <c r="I1048" s="33">
        <f>IFERROR(IF(D1048="","",VALUE(MID(D1048,2,5))),"")</f>
        <v/>
      </c>
      <c r="J1048" s="28">
        <f>IF(OR(H1048="",I1048=""),"",IF(H1048&gt;=I1048,"Pass","Fail"))</f>
        <v/>
      </c>
    </row>
    <row r="1049">
      <c r="A1049" s="31" t="n"/>
      <c r="B1049" s="26" t="n"/>
      <c r="C1049" s="26" t="n"/>
      <c r="D1049" s="26" t="n"/>
      <c r="E1049" s="31" t="n"/>
      <c r="F1049" s="24">
        <f>IF(OR(A1049="",E1049=""),"",E1049-A1049)</f>
        <v/>
      </c>
      <c r="G1049" s="27" t="n"/>
      <c r="H1049" s="33">
        <f>IF(G1049="","",ROUND(G1049*1000/22500,2))</f>
        <v/>
      </c>
      <c r="I1049" s="33">
        <f>IFERROR(IF(D1049="","",VALUE(MID(D1049,2,5))),"")</f>
        <v/>
      </c>
      <c r="J1049" s="28">
        <f>IF(OR(H1049="",I1049=""),"",IF(H1049&gt;=I1049,"Pass","Fail"))</f>
        <v/>
      </c>
    </row>
    <row r="1050">
      <c r="A1050" s="31" t="n"/>
      <c r="B1050" s="26" t="n"/>
      <c r="C1050" s="26" t="n"/>
      <c r="D1050" s="26" t="n"/>
      <c r="E1050" s="31" t="n"/>
      <c r="F1050" s="24">
        <f>IF(OR(A1050="",E1050=""),"",E1050-A1050)</f>
        <v/>
      </c>
      <c r="G1050" s="27" t="n"/>
      <c r="H1050" s="33">
        <f>IF(G1050="","",ROUND(G1050*1000/22500,2))</f>
        <v/>
      </c>
      <c r="I1050" s="33">
        <f>IFERROR(IF(D1050="","",VALUE(MID(D1050,2,5))),"")</f>
        <v/>
      </c>
      <c r="J1050" s="28">
        <f>IF(OR(H1050="",I1050=""),"",IF(H1050&gt;=I1050,"Pass","Fail"))</f>
        <v/>
      </c>
    </row>
    <row r="1051">
      <c r="A1051" s="31" t="n"/>
      <c r="B1051" s="26" t="n"/>
      <c r="C1051" s="26" t="n"/>
      <c r="D1051" s="26" t="n"/>
      <c r="E1051" s="31" t="n"/>
      <c r="F1051" s="24">
        <f>IF(OR(A1051="",E1051=""),"",E1051-A1051)</f>
        <v/>
      </c>
      <c r="G1051" s="27" t="n"/>
      <c r="H1051" s="33">
        <f>IF(G1051="","",ROUND(G1051*1000/22500,2))</f>
        <v/>
      </c>
      <c r="I1051" s="33">
        <f>IFERROR(IF(D1051="","",VALUE(MID(D1051,2,5))),"")</f>
        <v/>
      </c>
      <c r="J1051" s="28">
        <f>IF(OR(H1051="",I1051=""),"",IF(H1051&gt;=I1051,"Pass","Fail"))</f>
        <v/>
      </c>
    </row>
    <row r="1052">
      <c r="A1052" s="31" t="n"/>
      <c r="B1052" s="26" t="n"/>
      <c r="C1052" s="26" t="n"/>
      <c r="D1052" s="26" t="n"/>
      <c r="E1052" s="31" t="n"/>
      <c r="F1052" s="24">
        <f>IF(OR(A1052="",E1052=""),"",E1052-A1052)</f>
        <v/>
      </c>
      <c r="G1052" s="27" t="n"/>
      <c r="H1052" s="33">
        <f>IF(G1052="","",ROUND(G1052*1000/22500,2))</f>
        <v/>
      </c>
      <c r="I1052" s="33">
        <f>IFERROR(IF(D1052="","",VALUE(MID(D1052,2,5))),"")</f>
        <v/>
      </c>
      <c r="J1052" s="28">
        <f>IF(OR(H1052="",I1052=""),"",IF(H1052&gt;=I1052,"Pass","Fail"))</f>
        <v/>
      </c>
    </row>
    <row r="1053">
      <c r="A1053" s="31" t="n"/>
      <c r="B1053" s="26" t="n"/>
      <c r="C1053" s="26" t="n"/>
      <c r="D1053" s="26" t="n"/>
      <c r="E1053" s="31" t="n"/>
      <c r="F1053" s="24">
        <f>IF(OR(A1053="",E1053=""),"",E1053-A1053)</f>
        <v/>
      </c>
      <c r="G1053" s="27" t="n"/>
      <c r="H1053" s="33">
        <f>IF(G1053="","",ROUND(G1053*1000/22500,2))</f>
        <v/>
      </c>
      <c r="I1053" s="33">
        <f>IFERROR(IF(D1053="","",VALUE(MID(D1053,2,5))),"")</f>
        <v/>
      </c>
      <c r="J1053" s="28">
        <f>IF(OR(H1053="",I1053=""),"",IF(H1053&gt;=I1053,"Pass","Fail"))</f>
        <v/>
      </c>
    </row>
    <row r="1054">
      <c r="A1054" s="31" t="n"/>
      <c r="B1054" s="26" t="n"/>
      <c r="C1054" s="26" t="n"/>
      <c r="D1054" s="26" t="n"/>
      <c r="E1054" s="31" t="n"/>
      <c r="F1054" s="24">
        <f>IF(OR(A1054="",E1054=""),"",E1054-A1054)</f>
        <v/>
      </c>
      <c r="G1054" s="27" t="n"/>
      <c r="H1054" s="33">
        <f>IF(G1054="","",ROUND(G1054*1000/22500,2))</f>
        <v/>
      </c>
      <c r="I1054" s="33">
        <f>IFERROR(IF(D1054="","",VALUE(MID(D1054,2,5))),"")</f>
        <v/>
      </c>
      <c r="J1054" s="28">
        <f>IF(OR(H1054="",I1054=""),"",IF(H1054&gt;=I1054,"Pass","Fail"))</f>
        <v/>
      </c>
    </row>
    <row r="1055">
      <c r="A1055" s="31" t="n"/>
      <c r="B1055" s="26" t="n"/>
      <c r="C1055" s="26" t="n"/>
      <c r="D1055" s="26" t="n"/>
      <c r="E1055" s="31" t="n"/>
      <c r="F1055" s="24">
        <f>IF(OR(A1055="",E1055=""),"",E1055-A1055)</f>
        <v/>
      </c>
      <c r="G1055" s="27" t="n"/>
      <c r="H1055" s="33">
        <f>IF(G1055="","",ROUND(G1055*1000/22500,2))</f>
        <v/>
      </c>
      <c r="I1055" s="33">
        <f>IFERROR(IF(D1055="","",VALUE(MID(D1055,2,5))),"")</f>
        <v/>
      </c>
      <c r="J1055" s="28">
        <f>IF(OR(H1055="",I1055=""),"",IF(H1055&gt;=I1055,"Pass","Fail"))</f>
        <v/>
      </c>
    </row>
    <row r="1056">
      <c r="A1056" s="31" t="n"/>
      <c r="B1056" s="26" t="n"/>
      <c r="C1056" s="26" t="n"/>
      <c r="D1056" s="26" t="n"/>
      <c r="E1056" s="31" t="n"/>
      <c r="F1056" s="24">
        <f>IF(OR(A1056="",E1056=""),"",E1056-A1056)</f>
        <v/>
      </c>
      <c r="G1056" s="27" t="n"/>
      <c r="H1056" s="33">
        <f>IF(G1056="","",ROUND(G1056*1000/22500,2))</f>
        <v/>
      </c>
      <c r="I1056" s="33">
        <f>IFERROR(IF(D1056="","",VALUE(MID(D1056,2,5))),"")</f>
        <v/>
      </c>
      <c r="J1056" s="28">
        <f>IF(OR(H1056="",I1056=""),"",IF(H1056&gt;=I1056,"Pass","Fail"))</f>
        <v/>
      </c>
    </row>
    <row r="1057">
      <c r="A1057" s="31" t="n"/>
      <c r="B1057" s="26" t="n"/>
      <c r="C1057" s="26" t="n"/>
      <c r="D1057" s="26" t="n"/>
      <c r="E1057" s="31" t="n"/>
      <c r="F1057" s="24">
        <f>IF(OR(A1057="",E1057=""),"",E1057-A1057)</f>
        <v/>
      </c>
      <c r="G1057" s="27" t="n"/>
      <c r="H1057" s="33">
        <f>IF(G1057="","",ROUND(G1057*1000/22500,2))</f>
        <v/>
      </c>
      <c r="I1057" s="33">
        <f>IFERROR(IF(D1057="","",VALUE(MID(D1057,2,5))),"")</f>
        <v/>
      </c>
      <c r="J1057" s="28">
        <f>IF(OR(H1057="",I1057=""),"",IF(H1057&gt;=I1057,"Pass","Fail"))</f>
        <v/>
      </c>
    </row>
    <row r="1058">
      <c r="A1058" s="31" t="n"/>
      <c r="B1058" s="26" t="n"/>
      <c r="C1058" s="26" t="n"/>
      <c r="D1058" s="26" t="n"/>
      <c r="E1058" s="31" t="n"/>
      <c r="F1058" s="24">
        <f>IF(OR(A1058="",E1058=""),"",E1058-A1058)</f>
        <v/>
      </c>
      <c r="G1058" s="27" t="n"/>
      <c r="H1058" s="33">
        <f>IF(G1058="","",ROUND(G1058*1000/22500,2))</f>
        <v/>
      </c>
      <c r="I1058" s="33">
        <f>IFERROR(IF(D1058="","",VALUE(MID(D1058,2,5))),"")</f>
        <v/>
      </c>
      <c r="J1058" s="28">
        <f>IF(OR(H1058="",I1058=""),"",IF(H1058&gt;=I1058,"Pass","Fail"))</f>
        <v/>
      </c>
    </row>
    <row r="1059">
      <c r="A1059" s="31" t="n"/>
      <c r="B1059" s="26" t="n"/>
      <c r="C1059" s="26" t="n"/>
      <c r="D1059" s="26" t="n"/>
      <c r="E1059" s="31" t="n"/>
      <c r="F1059" s="24">
        <f>IF(OR(A1059="",E1059=""),"",E1059-A1059)</f>
        <v/>
      </c>
      <c r="G1059" s="27" t="n"/>
      <c r="H1059" s="33">
        <f>IF(G1059="","",ROUND(G1059*1000/22500,2))</f>
        <v/>
      </c>
      <c r="I1059" s="33">
        <f>IFERROR(IF(D1059="","",VALUE(MID(D1059,2,5))),"")</f>
        <v/>
      </c>
      <c r="J1059" s="28">
        <f>IF(OR(H1059="",I1059=""),"",IF(H1059&gt;=I1059,"Pass","Fail"))</f>
        <v/>
      </c>
    </row>
    <row r="1060">
      <c r="A1060" s="31" t="n"/>
      <c r="B1060" s="26" t="n"/>
      <c r="C1060" s="26" t="n"/>
      <c r="D1060" s="26" t="n"/>
      <c r="E1060" s="31" t="n"/>
      <c r="F1060" s="24">
        <f>IF(OR(A1060="",E1060=""),"",E1060-A1060)</f>
        <v/>
      </c>
      <c r="G1060" s="27" t="n"/>
      <c r="H1060" s="33">
        <f>IF(G1060="","",ROUND(G1060*1000/22500,2))</f>
        <v/>
      </c>
      <c r="I1060" s="33">
        <f>IFERROR(IF(D1060="","",VALUE(MID(D1060,2,5))),"")</f>
        <v/>
      </c>
      <c r="J1060" s="28">
        <f>IF(OR(H1060="",I1060=""),"",IF(H1060&gt;=I1060,"Pass","Fail"))</f>
        <v/>
      </c>
    </row>
    <row r="1061">
      <c r="A1061" s="31" t="n"/>
      <c r="B1061" s="26" t="n"/>
      <c r="C1061" s="26" t="n"/>
      <c r="D1061" s="26" t="n"/>
      <c r="E1061" s="31" t="n"/>
      <c r="F1061" s="24">
        <f>IF(OR(A1061="",E1061=""),"",E1061-A1061)</f>
        <v/>
      </c>
      <c r="G1061" s="27" t="n"/>
      <c r="H1061" s="33">
        <f>IF(G1061="","",ROUND(G1061*1000/22500,2))</f>
        <v/>
      </c>
      <c r="I1061" s="33">
        <f>IFERROR(IF(D1061="","",VALUE(MID(D1061,2,5))),"")</f>
        <v/>
      </c>
      <c r="J1061" s="28">
        <f>IF(OR(H1061="",I1061=""),"",IF(H1061&gt;=I1061,"Pass","Fail"))</f>
        <v/>
      </c>
    </row>
    <row r="1062">
      <c r="A1062" s="31" t="n"/>
      <c r="B1062" s="26" t="n"/>
      <c r="C1062" s="26" t="n"/>
      <c r="D1062" s="26" t="n"/>
      <c r="E1062" s="31" t="n"/>
      <c r="F1062" s="24">
        <f>IF(OR(A1062="",E1062=""),"",E1062-A1062)</f>
        <v/>
      </c>
      <c r="G1062" s="27" t="n"/>
      <c r="H1062" s="33">
        <f>IF(G1062="","",ROUND(G1062*1000/22500,2))</f>
        <v/>
      </c>
      <c r="I1062" s="33">
        <f>IFERROR(IF(D1062="","",VALUE(MID(D1062,2,5))),"")</f>
        <v/>
      </c>
      <c r="J1062" s="28">
        <f>IF(OR(H1062="",I1062=""),"",IF(H1062&gt;=I1062,"Pass","Fail"))</f>
        <v/>
      </c>
    </row>
    <row r="1063">
      <c r="A1063" s="31" t="n"/>
      <c r="B1063" s="26" t="n"/>
      <c r="C1063" s="26" t="n"/>
      <c r="D1063" s="26" t="n"/>
      <c r="E1063" s="31" t="n"/>
      <c r="F1063" s="24">
        <f>IF(OR(A1063="",E1063=""),"",E1063-A1063)</f>
        <v/>
      </c>
      <c r="G1063" s="27" t="n"/>
      <c r="H1063" s="33">
        <f>IF(G1063="","",ROUND(G1063*1000/22500,2))</f>
        <v/>
      </c>
      <c r="I1063" s="33">
        <f>IFERROR(IF(D1063="","",VALUE(MID(D1063,2,5))),"")</f>
        <v/>
      </c>
      <c r="J1063" s="28">
        <f>IF(OR(H1063="",I1063=""),"",IF(H1063&gt;=I1063,"Pass","Fail"))</f>
        <v/>
      </c>
    </row>
    <row r="1064">
      <c r="A1064" s="31" t="n"/>
      <c r="B1064" s="26" t="n"/>
      <c r="C1064" s="26" t="n"/>
      <c r="D1064" s="26" t="n"/>
      <c r="E1064" s="31" t="n"/>
      <c r="F1064" s="24">
        <f>IF(OR(A1064="",E1064=""),"",E1064-A1064)</f>
        <v/>
      </c>
      <c r="G1064" s="27" t="n"/>
      <c r="H1064" s="33">
        <f>IF(G1064="","",ROUND(G1064*1000/22500,2))</f>
        <v/>
      </c>
      <c r="I1064" s="33">
        <f>IFERROR(IF(D1064="","",VALUE(MID(D1064,2,5))),"")</f>
        <v/>
      </c>
      <c r="J1064" s="28">
        <f>IF(OR(H1064="",I1064=""),"",IF(H1064&gt;=I1064,"Pass","Fail"))</f>
        <v/>
      </c>
    </row>
    <row r="1065">
      <c r="A1065" s="31" t="n"/>
      <c r="B1065" s="26" t="n"/>
      <c r="C1065" s="26" t="n"/>
      <c r="D1065" s="26" t="n"/>
      <c r="E1065" s="31" t="n"/>
      <c r="F1065" s="24">
        <f>IF(OR(A1065="",E1065=""),"",E1065-A1065)</f>
        <v/>
      </c>
      <c r="G1065" s="27" t="n"/>
      <c r="H1065" s="33">
        <f>IF(G1065="","",ROUND(G1065*1000/22500,2))</f>
        <v/>
      </c>
      <c r="I1065" s="33">
        <f>IFERROR(IF(D1065="","",VALUE(MID(D1065,2,5))),"")</f>
        <v/>
      </c>
      <c r="J1065" s="28">
        <f>IF(OR(H1065="",I1065=""),"",IF(H1065&gt;=I1065,"Pass","Fail"))</f>
        <v/>
      </c>
    </row>
    <row r="1066">
      <c r="A1066" s="31" t="n"/>
      <c r="B1066" s="26" t="n"/>
      <c r="C1066" s="26" t="n"/>
      <c r="D1066" s="26" t="n"/>
      <c r="E1066" s="31" t="n"/>
      <c r="F1066" s="24">
        <f>IF(OR(A1066="",E1066=""),"",E1066-A1066)</f>
        <v/>
      </c>
      <c r="G1066" s="27" t="n"/>
      <c r="H1066" s="33">
        <f>IF(G1066="","",ROUND(G1066*1000/22500,2))</f>
        <v/>
      </c>
      <c r="I1066" s="33">
        <f>IFERROR(IF(D1066="","",VALUE(MID(D1066,2,5))),"")</f>
        <v/>
      </c>
      <c r="J1066" s="28">
        <f>IF(OR(H1066="",I1066=""),"",IF(H1066&gt;=I1066,"Pass","Fail"))</f>
        <v/>
      </c>
    </row>
    <row r="1067">
      <c r="A1067" s="31" t="n"/>
      <c r="B1067" s="26" t="n"/>
      <c r="C1067" s="26" t="n"/>
      <c r="D1067" s="26" t="n"/>
      <c r="E1067" s="31" t="n"/>
      <c r="F1067" s="24">
        <f>IF(OR(A1067="",E1067=""),"",E1067-A1067)</f>
        <v/>
      </c>
      <c r="G1067" s="27" t="n"/>
      <c r="H1067" s="33">
        <f>IF(G1067="","",ROUND(G1067*1000/22500,2))</f>
        <v/>
      </c>
      <c r="I1067" s="33">
        <f>IFERROR(IF(D1067="","",VALUE(MID(D1067,2,5))),"")</f>
        <v/>
      </c>
      <c r="J1067" s="28">
        <f>IF(OR(H1067="",I1067=""),"",IF(H1067&gt;=I1067,"Pass","Fail"))</f>
        <v/>
      </c>
    </row>
    <row r="1068">
      <c r="A1068" s="31" t="n"/>
      <c r="B1068" s="26" t="n"/>
      <c r="C1068" s="26" t="n"/>
      <c r="D1068" s="26" t="n"/>
      <c r="E1068" s="31" t="n"/>
      <c r="F1068" s="24">
        <f>IF(OR(A1068="",E1068=""),"",E1068-A1068)</f>
        <v/>
      </c>
      <c r="G1068" s="27" t="n"/>
      <c r="H1068" s="33">
        <f>IF(G1068="","",ROUND(G1068*1000/22500,2))</f>
        <v/>
      </c>
      <c r="I1068" s="33">
        <f>IFERROR(IF(D1068="","",VALUE(MID(D1068,2,5))),"")</f>
        <v/>
      </c>
      <c r="J1068" s="28">
        <f>IF(OR(H1068="",I1068=""),"",IF(H1068&gt;=I1068,"Pass","Fail"))</f>
        <v/>
      </c>
    </row>
    <row r="1069">
      <c r="A1069" s="31" t="n"/>
      <c r="B1069" s="26" t="n"/>
      <c r="C1069" s="26" t="n"/>
      <c r="D1069" s="26" t="n"/>
      <c r="E1069" s="31" t="n"/>
      <c r="F1069" s="24">
        <f>IF(OR(A1069="",E1069=""),"",E1069-A1069)</f>
        <v/>
      </c>
      <c r="G1069" s="27" t="n"/>
      <c r="H1069" s="33">
        <f>IF(G1069="","",ROUND(G1069*1000/22500,2))</f>
        <v/>
      </c>
      <c r="I1069" s="33">
        <f>IFERROR(IF(D1069="","",VALUE(MID(D1069,2,5))),"")</f>
        <v/>
      </c>
      <c r="J1069" s="28">
        <f>IF(OR(H1069="",I1069=""),"",IF(H1069&gt;=I1069,"Pass","Fail"))</f>
        <v/>
      </c>
    </row>
    <row r="1070">
      <c r="A1070" s="31" t="n"/>
      <c r="B1070" s="26" t="n"/>
      <c r="C1070" s="26" t="n"/>
      <c r="D1070" s="26" t="n"/>
      <c r="E1070" s="31" t="n"/>
      <c r="F1070" s="24">
        <f>IF(OR(A1070="",E1070=""),"",E1070-A1070)</f>
        <v/>
      </c>
      <c r="G1070" s="27" t="n"/>
      <c r="H1070" s="33">
        <f>IF(G1070="","",ROUND(G1070*1000/22500,2))</f>
        <v/>
      </c>
      <c r="I1070" s="33">
        <f>IFERROR(IF(D1070="","",VALUE(MID(D1070,2,5))),"")</f>
        <v/>
      </c>
      <c r="J1070" s="28">
        <f>IF(OR(H1070="",I1070=""),"",IF(H1070&gt;=I1070,"Pass","Fail"))</f>
        <v/>
      </c>
    </row>
    <row r="1071">
      <c r="A1071" s="31" t="n"/>
      <c r="B1071" s="26" t="n"/>
      <c r="C1071" s="26" t="n"/>
      <c r="D1071" s="26" t="n"/>
      <c r="E1071" s="31" t="n"/>
      <c r="F1071" s="24">
        <f>IF(OR(A1071="",E1071=""),"",E1071-A1071)</f>
        <v/>
      </c>
      <c r="G1071" s="27" t="n"/>
      <c r="H1071" s="33">
        <f>IF(G1071="","",ROUND(G1071*1000/22500,2))</f>
        <v/>
      </c>
      <c r="I1071" s="33">
        <f>IFERROR(IF(D1071="","",VALUE(MID(D1071,2,5))),"")</f>
        <v/>
      </c>
      <c r="J1071" s="28">
        <f>IF(OR(H1071="",I1071=""),"",IF(H1071&gt;=I1071,"Pass","Fail"))</f>
        <v/>
      </c>
    </row>
    <row r="1072">
      <c r="A1072" s="31" t="n"/>
      <c r="B1072" s="26" t="n"/>
      <c r="C1072" s="26" t="n"/>
      <c r="D1072" s="26" t="n"/>
      <c r="E1072" s="31" t="n"/>
      <c r="F1072" s="24">
        <f>IF(OR(A1072="",E1072=""),"",E1072-A1072)</f>
        <v/>
      </c>
      <c r="G1072" s="27" t="n"/>
      <c r="H1072" s="33">
        <f>IF(G1072="","",ROUND(G1072*1000/22500,2))</f>
        <v/>
      </c>
      <c r="I1072" s="33">
        <f>IFERROR(IF(D1072="","",VALUE(MID(D1072,2,5))),"")</f>
        <v/>
      </c>
      <c r="J1072" s="28">
        <f>IF(OR(H1072="",I1072=""),"",IF(H1072&gt;=I1072,"Pass","Fail"))</f>
        <v/>
      </c>
    </row>
    <row r="1073">
      <c r="A1073" s="31" t="n"/>
      <c r="B1073" s="26" t="n"/>
      <c r="C1073" s="26" t="n"/>
      <c r="D1073" s="26" t="n"/>
      <c r="E1073" s="31" t="n"/>
      <c r="F1073" s="24">
        <f>IF(OR(A1073="",E1073=""),"",E1073-A1073)</f>
        <v/>
      </c>
      <c r="G1073" s="27" t="n"/>
      <c r="H1073" s="33">
        <f>IF(G1073="","",ROUND(G1073*1000/22500,2))</f>
        <v/>
      </c>
      <c r="I1073" s="33">
        <f>IFERROR(IF(D1073="","",VALUE(MID(D1073,2,5))),"")</f>
        <v/>
      </c>
      <c r="J1073" s="28">
        <f>IF(OR(H1073="",I1073=""),"",IF(H1073&gt;=I1073,"Pass","Fail"))</f>
        <v/>
      </c>
    </row>
    <row r="1074">
      <c r="A1074" s="31" t="n"/>
      <c r="B1074" s="26" t="n"/>
      <c r="C1074" s="26" t="n"/>
      <c r="D1074" s="26" t="n"/>
      <c r="E1074" s="31" t="n"/>
      <c r="F1074" s="24">
        <f>IF(OR(A1074="",E1074=""),"",E1074-A1074)</f>
        <v/>
      </c>
      <c r="G1074" s="27" t="n"/>
      <c r="H1074" s="33">
        <f>IF(G1074="","",ROUND(G1074*1000/22500,2))</f>
        <v/>
      </c>
      <c r="I1074" s="33">
        <f>IFERROR(IF(D1074="","",VALUE(MID(D1074,2,5))),"")</f>
        <v/>
      </c>
      <c r="J1074" s="28">
        <f>IF(OR(H1074="",I1074=""),"",IF(H1074&gt;=I1074,"Pass","Fail"))</f>
        <v/>
      </c>
    </row>
    <row r="1075">
      <c r="A1075" s="31" t="n"/>
      <c r="B1075" s="26" t="n"/>
      <c r="C1075" s="26" t="n"/>
      <c r="D1075" s="26" t="n"/>
      <c r="E1075" s="31" t="n"/>
      <c r="F1075" s="24">
        <f>IF(OR(A1075="",E1075=""),"",E1075-A1075)</f>
        <v/>
      </c>
      <c r="G1075" s="27" t="n"/>
      <c r="H1075" s="33">
        <f>IF(G1075="","",ROUND(G1075*1000/22500,2))</f>
        <v/>
      </c>
      <c r="I1075" s="33">
        <f>IFERROR(IF(D1075="","",VALUE(MID(D1075,2,5))),"")</f>
        <v/>
      </c>
      <c r="J1075" s="28">
        <f>IF(OR(H1075="",I1075=""),"",IF(H1075&gt;=I1075,"Pass","Fail"))</f>
        <v/>
      </c>
    </row>
    <row r="1076">
      <c r="A1076" s="31" t="n"/>
      <c r="B1076" s="26" t="n"/>
      <c r="C1076" s="26" t="n"/>
      <c r="D1076" s="26" t="n"/>
      <c r="E1076" s="31" t="n"/>
      <c r="F1076" s="24">
        <f>IF(OR(A1076="",E1076=""),"",E1076-A1076)</f>
        <v/>
      </c>
      <c r="G1076" s="27" t="n"/>
      <c r="H1076" s="33">
        <f>IF(G1076="","",ROUND(G1076*1000/22500,2))</f>
        <v/>
      </c>
      <c r="I1076" s="33">
        <f>IFERROR(IF(D1076="","",VALUE(MID(D1076,2,5))),"")</f>
        <v/>
      </c>
      <c r="J1076" s="28">
        <f>IF(OR(H1076="",I1076=""),"",IF(H1076&gt;=I1076,"Pass","Fail"))</f>
        <v/>
      </c>
    </row>
    <row r="1077">
      <c r="A1077" s="31" t="n"/>
      <c r="B1077" s="26" t="n"/>
      <c r="C1077" s="26" t="n"/>
      <c r="D1077" s="26" t="n"/>
      <c r="E1077" s="31" t="n"/>
      <c r="F1077" s="24">
        <f>IF(OR(A1077="",E1077=""),"",E1077-A1077)</f>
        <v/>
      </c>
      <c r="G1077" s="27" t="n"/>
      <c r="H1077" s="33">
        <f>IF(G1077="","",ROUND(G1077*1000/22500,2))</f>
        <v/>
      </c>
      <c r="I1077" s="33">
        <f>IFERROR(IF(D1077="","",VALUE(MID(D1077,2,5))),"")</f>
        <v/>
      </c>
      <c r="J1077" s="28">
        <f>IF(OR(H1077="",I1077=""),"",IF(H1077&gt;=I1077,"Pass","Fail"))</f>
        <v/>
      </c>
    </row>
    <row r="1078">
      <c r="A1078" s="31" t="n"/>
      <c r="B1078" s="26" t="n"/>
      <c r="C1078" s="26" t="n"/>
      <c r="D1078" s="26" t="n"/>
      <c r="E1078" s="31" t="n"/>
      <c r="F1078" s="24">
        <f>IF(OR(A1078="",E1078=""),"",E1078-A1078)</f>
        <v/>
      </c>
      <c r="G1078" s="27" t="n"/>
      <c r="H1078" s="33">
        <f>IF(G1078="","",ROUND(G1078*1000/22500,2))</f>
        <v/>
      </c>
      <c r="I1078" s="33">
        <f>IFERROR(IF(D1078="","",VALUE(MID(D1078,2,5))),"")</f>
        <v/>
      </c>
      <c r="J1078" s="28">
        <f>IF(OR(H1078="",I1078=""),"",IF(H1078&gt;=I1078,"Pass","Fail"))</f>
        <v/>
      </c>
    </row>
    <row r="1079">
      <c r="A1079" s="31" t="n"/>
      <c r="B1079" s="26" t="n"/>
      <c r="C1079" s="26" t="n"/>
      <c r="D1079" s="26" t="n"/>
      <c r="E1079" s="31" t="n"/>
      <c r="F1079" s="24">
        <f>IF(OR(A1079="",E1079=""),"",E1079-A1079)</f>
        <v/>
      </c>
      <c r="G1079" s="27" t="n"/>
      <c r="H1079" s="33">
        <f>IF(G1079="","",ROUND(G1079*1000/22500,2))</f>
        <v/>
      </c>
      <c r="I1079" s="33">
        <f>IFERROR(IF(D1079="","",VALUE(MID(D1079,2,5))),"")</f>
        <v/>
      </c>
      <c r="J1079" s="28">
        <f>IF(OR(H1079="",I1079=""),"",IF(H1079&gt;=I1079,"Pass","Fail"))</f>
        <v/>
      </c>
    </row>
    <row r="1080">
      <c r="A1080" s="31" t="n"/>
      <c r="B1080" s="26" t="n"/>
      <c r="C1080" s="26" t="n"/>
      <c r="D1080" s="26" t="n"/>
      <c r="E1080" s="31" t="n"/>
      <c r="F1080" s="24">
        <f>IF(OR(A1080="",E1080=""),"",E1080-A1080)</f>
        <v/>
      </c>
      <c r="G1080" s="27" t="n"/>
      <c r="H1080" s="33">
        <f>IF(G1080="","",ROUND(G1080*1000/22500,2))</f>
        <v/>
      </c>
      <c r="I1080" s="33">
        <f>IFERROR(IF(D1080="","",VALUE(MID(D1080,2,5))),"")</f>
        <v/>
      </c>
      <c r="J1080" s="28">
        <f>IF(OR(H1080="",I1080=""),"",IF(H1080&gt;=I1080,"Pass","Fail"))</f>
        <v/>
      </c>
    </row>
    <row r="1081">
      <c r="A1081" s="31" t="n"/>
      <c r="B1081" s="26" t="n"/>
      <c r="C1081" s="26" t="n"/>
      <c r="D1081" s="26" t="n"/>
      <c r="E1081" s="31" t="n"/>
      <c r="F1081" s="24">
        <f>IF(OR(A1081="",E1081=""),"",E1081-A1081)</f>
        <v/>
      </c>
      <c r="G1081" s="27" t="n"/>
      <c r="H1081" s="33">
        <f>IF(G1081="","",ROUND(G1081*1000/22500,2))</f>
        <v/>
      </c>
      <c r="I1081" s="33">
        <f>IFERROR(IF(D1081="","",VALUE(MID(D1081,2,5))),"")</f>
        <v/>
      </c>
      <c r="J1081" s="28">
        <f>IF(OR(H1081="",I1081=""),"",IF(H1081&gt;=I1081,"Pass","Fail"))</f>
        <v/>
      </c>
    </row>
    <row r="1082">
      <c r="A1082" s="31" t="n"/>
      <c r="B1082" s="26" t="n"/>
      <c r="C1082" s="26" t="n"/>
      <c r="D1082" s="26" t="n"/>
      <c r="E1082" s="31" t="n"/>
      <c r="F1082" s="24">
        <f>IF(OR(A1082="",E1082=""),"",E1082-A1082)</f>
        <v/>
      </c>
      <c r="G1082" s="27" t="n"/>
      <c r="H1082" s="33">
        <f>IF(G1082="","",ROUND(G1082*1000/22500,2))</f>
        <v/>
      </c>
      <c r="I1082" s="33">
        <f>IFERROR(IF(D1082="","",VALUE(MID(D1082,2,5))),"")</f>
        <v/>
      </c>
      <c r="J1082" s="28">
        <f>IF(OR(H1082="",I1082=""),"",IF(H1082&gt;=I1082,"Pass","Fail"))</f>
        <v/>
      </c>
    </row>
    <row r="1083">
      <c r="A1083" s="31" t="n"/>
      <c r="B1083" s="26" t="n"/>
      <c r="C1083" s="26" t="n"/>
      <c r="D1083" s="26" t="n"/>
      <c r="E1083" s="31" t="n"/>
      <c r="F1083" s="24">
        <f>IF(OR(A1083="",E1083=""),"",E1083-A1083)</f>
        <v/>
      </c>
      <c r="G1083" s="27" t="n"/>
      <c r="H1083" s="33">
        <f>IF(G1083="","",ROUND(G1083*1000/22500,2))</f>
        <v/>
      </c>
      <c r="I1083" s="33">
        <f>IFERROR(IF(D1083="","",VALUE(MID(D1083,2,5))),"")</f>
        <v/>
      </c>
      <c r="J1083" s="28">
        <f>IF(OR(H1083="",I1083=""),"",IF(H1083&gt;=I1083,"Pass","Fail"))</f>
        <v/>
      </c>
    </row>
    <row r="1084">
      <c r="A1084" s="31" t="n"/>
      <c r="B1084" s="26" t="n"/>
      <c r="C1084" s="26" t="n"/>
      <c r="D1084" s="26" t="n"/>
      <c r="E1084" s="31" t="n"/>
      <c r="F1084" s="24">
        <f>IF(OR(A1084="",E1084=""),"",E1084-A1084)</f>
        <v/>
      </c>
      <c r="G1084" s="27" t="n"/>
      <c r="H1084" s="33">
        <f>IF(G1084="","",ROUND(G1084*1000/22500,2))</f>
        <v/>
      </c>
      <c r="I1084" s="33">
        <f>IFERROR(IF(D1084="","",VALUE(MID(D1084,2,5))),"")</f>
        <v/>
      </c>
      <c r="J1084" s="28">
        <f>IF(OR(H1084="",I1084=""),"",IF(H1084&gt;=I1084,"Pass","Fail"))</f>
        <v/>
      </c>
    </row>
    <row r="1085">
      <c r="A1085" s="31" t="n"/>
      <c r="B1085" s="26" t="n"/>
      <c r="C1085" s="26" t="n"/>
      <c r="D1085" s="26" t="n"/>
      <c r="E1085" s="31" t="n"/>
      <c r="F1085" s="24">
        <f>IF(OR(A1085="",E1085=""),"",E1085-A1085)</f>
        <v/>
      </c>
      <c r="G1085" s="27" t="n"/>
      <c r="H1085" s="33">
        <f>IF(G1085="","",ROUND(G1085*1000/22500,2))</f>
        <v/>
      </c>
      <c r="I1085" s="33">
        <f>IFERROR(IF(D1085="","",VALUE(MID(D1085,2,5))),"")</f>
        <v/>
      </c>
      <c r="J1085" s="28">
        <f>IF(OR(H1085="",I1085=""),"",IF(H1085&gt;=I1085,"Pass","Fail"))</f>
        <v/>
      </c>
    </row>
    <row r="1086">
      <c r="A1086" s="31" t="n"/>
      <c r="B1086" s="26" t="n"/>
      <c r="C1086" s="26" t="n"/>
      <c r="D1086" s="26" t="n"/>
      <c r="E1086" s="31" t="n"/>
      <c r="F1086" s="24">
        <f>IF(OR(A1086="",E1086=""),"",E1086-A1086)</f>
        <v/>
      </c>
      <c r="G1086" s="27" t="n"/>
      <c r="H1086" s="33">
        <f>IF(G1086="","",ROUND(G1086*1000/22500,2))</f>
        <v/>
      </c>
      <c r="I1086" s="33">
        <f>IFERROR(IF(D1086="","",VALUE(MID(D1086,2,5))),"")</f>
        <v/>
      </c>
      <c r="J1086" s="28">
        <f>IF(OR(H1086="",I1086=""),"",IF(H1086&gt;=I1086,"Pass","Fail"))</f>
        <v/>
      </c>
    </row>
    <row r="1087">
      <c r="A1087" s="31" t="n"/>
      <c r="B1087" s="26" t="n"/>
      <c r="C1087" s="26" t="n"/>
      <c r="D1087" s="26" t="n"/>
      <c r="E1087" s="31" t="n"/>
      <c r="F1087" s="24">
        <f>IF(OR(A1087="",E1087=""),"",E1087-A1087)</f>
        <v/>
      </c>
      <c r="G1087" s="27" t="n"/>
      <c r="H1087" s="33">
        <f>IF(G1087="","",ROUND(G1087*1000/22500,2))</f>
        <v/>
      </c>
      <c r="I1087" s="33">
        <f>IFERROR(IF(D1087="","",VALUE(MID(D1087,2,5))),"")</f>
        <v/>
      </c>
      <c r="J1087" s="28">
        <f>IF(OR(H1087="",I1087=""),"",IF(H1087&gt;=I1087,"Pass","Fail"))</f>
        <v/>
      </c>
    </row>
    <row r="1088">
      <c r="A1088" s="31" t="n"/>
      <c r="B1088" s="26" t="n"/>
      <c r="C1088" s="26" t="n"/>
      <c r="D1088" s="26" t="n"/>
      <c r="E1088" s="31" t="n"/>
      <c r="F1088" s="24">
        <f>IF(OR(A1088="",E1088=""),"",E1088-A1088)</f>
        <v/>
      </c>
      <c r="G1088" s="27" t="n"/>
      <c r="H1088" s="33">
        <f>IF(G1088="","",ROUND(G1088*1000/22500,2))</f>
        <v/>
      </c>
      <c r="I1088" s="33">
        <f>IFERROR(IF(D1088="","",VALUE(MID(D1088,2,5))),"")</f>
        <v/>
      </c>
      <c r="J1088" s="28">
        <f>IF(OR(H1088="",I1088=""),"",IF(H1088&gt;=I1088,"Pass","Fail"))</f>
        <v/>
      </c>
    </row>
    <row r="1089">
      <c r="A1089" s="31" t="n"/>
      <c r="B1089" s="26" t="n"/>
      <c r="C1089" s="26" t="n"/>
      <c r="D1089" s="26" t="n"/>
      <c r="E1089" s="31" t="n"/>
      <c r="F1089" s="24">
        <f>IF(OR(A1089="",E1089=""),"",E1089-A1089)</f>
        <v/>
      </c>
      <c r="G1089" s="27" t="n"/>
      <c r="H1089" s="33">
        <f>IF(G1089="","",ROUND(G1089*1000/22500,2))</f>
        <v/>
      </c>
      <c r="I1089" s="33">
        <f>IFERROR(IF(D1089="","",VALUE(MID(D1089,2,5))),"")</f>
        <v/>
      </c>
      <c r="J1089" s="28">
        <f>IF(OR(H1089="",I1089=""),"",IF(H1089&gt;=I1089,"Pass","Fail"))</f>
        <v/>
      </c>
    </row>
    <row r="1090">
      <c r="A1090" s="31" t="n"/>
      <c r="B1090" s="26" t="n"/>
      <c r="C1090" s="26" t="n"/>
      <c r="D1090" s="26" t="n"/>
      <c r="E1090" s="31" t="n"/>
      <c r="F1090" s="24">
        <f>IF(OR(A1090="",E1090=""),"",E1090-A1090)</f>
        <v/>
      </c>
      <c r="G1090" s="27" t="n"/>
      <c r="H1090" s="33">
        <f>IF(G1090="","",ROUND(G1090*1000/22500,2))</f>
        <v/>
      </c>
      <c r="I1090" s="33">
        <f>IFERROR(IF(D1090="","",VALUE(MID(D1090,2,5))),"")</f>
        <v/>
      </c>
      <c r="J1090" s="28">
        <f>IF(OR(H1090="",I1090=""),"",IF(H1090&gt;=I1090,"Pass","Fail"))</f>
        <v/>
      </c>
    </row>
    <row r="1091">
      <c r="A1091" s="31" t="n"/>
      <c r="B1091" s="26" t="n"/>
      <c r="C1091" s="26" t="n"/>
      <c r="D1091" s="26" t="n"/>
      <c r="E1091" s="31" t="n"/>
      <c r="F1091" s="24">
        <f>IF(OR(A1091="",E1091=""),"",E1091-A1091)</f>
        <v/>
      </c>
      <c r="G1091" s="27" t="n"/>
      <c r="H1091" s="33">
        <f>IF(G1091="","",ROUND(G1091*1000/22500,2))</f>
        <v/>
      </c>
      <c r="I1091" s="33">
        <f>IFERROR(IF(D1091="","",VALUE(MID(D1091,2,5))),"")</f>
        <v/>
      </c>
      <c r="J1091" s="28">
        <f>IF(OR(H1091="",I1091=""),"",IF(H1091&gt;=I1091,"Pass","Fail"))</f>
        <v/>
      </c>
    </row>
    <row r="1092">
      <c r="A1092" s="31" t="n"/>
      <c r="B1092" s="26" t="n"/>
      <c r="C1092" s="26" t="n"/>
      <c r="D1092" s="26" t="n"/>
      <c r="E1092" s="31" t="n"/>
      <c r="F1092" s="24">
        <f>IF(OR(A1092="",E1092=""),"",E1092-A1092)</f>
        <v/>
      </c>
      <c r="G1092" s="27" t="n"/>
      <c r="H1092" s="33">
        <f>IF(G1092="","",ROUND(G1092*1000/22500,2))</f>
        <v/>
      </c>
      <c r="I1092" s="33">
        <f>IFERROR(IF(D1092="","",VALUE(MID(D1092,2,5))),"")</f>
        <v/>
      </c>
      <c r="J1092" s="28">
        <f>IF(OR(H1092="",I1092=""),"",IF(H1092&gt;=I1092,"Pass","Fail"))</f>
        <v/>
      </c>
    </row>
    <row r="1093">
      <c r="A1093" s="31" t="n"/>
      <c r="B1093" s="26" t="n"/>
      <c r="C1093" s="26" t="n"/>
      <c r="D1093" s="26" t="n"/>
      <c r="E1093" s="31" t="n"/>
      <c r="F1093" s="24">
        <f>IF(OR(A1093="",E1093=""),"",E1093-A1093)</f>
        <v/>
      </c>
      <c r="G1093" s="27" t="n"/>
      <c r="H1093" s="33">
        <f>IF(G1093="","",ROUND(G1093*1000/22500,2))</f>
        <v/>
      </c>
      <c r="I1093" s="33">
        <f>IFERROR(IF(D1093="","",VALUE(MID(D1093,2,5))),"")</f>
        <v/>
      </c>
      <c r="J1093" s="28">
        <f>IF(OR(H1093="",I1093=""),"",IF(H1093&gt;=I1093,"Pass","Fail"))</f>
        <v/>
      </c>
    </row>
    <row r="1094">
      <c r="A1094" s="31" t="n"/>
      <c r="B1094" s="26" t="n"/>
      <c r="C1094" s="26" t="n"/>
      <c r="D1094" s="26" t="n"/>
      <c r="E1094" s="31" t="n"/>
      <c r="F1094" s="24">
        <f>IF(OR(A1094="",E1094=""),"",E1094-A1094)</f>
        <v/>
      </c>
      <c r="G1094" s="27" t="n"/>
      <c r="H1094" s="33">
        <f>IF(G1094="","",ROUND(G1094*1000/22500,2))</f>
        <v/>
      </c>
      <c r="I1094" s="33">
        <f>IFERROR(IF(D1094="","",VALUE(MID(D1094,2,5))),"")</f>
        <v/>
      </c>
      <c r="J1094" s="28">
        <f>IF(OR(H1094="",I1094=""),"",IF(H1094&gt;=I1094,"Pass","Fail"))</f>
        <v/>
      </c>
    </row>
    <row r="1095">
      <c r="A1095" s="31" t="n"/>
      <c r="B1095" s="26" t="n"/>
      <c r="C1095" s="26" t="n"/>
      <c r="D1095" s="26" t="n"/>
      <c r="E1095" s="31" t="n"/>
      <c r="F1095" s="24">
        <f>IF(OR(A1095="",E1095=""),"",E1095-A1095)</f>
        <v/>
      </c>
      <c r="G1095" s="27" t="n"/>
      <c r="H1095" s="33">
        <f>IF(G1095="","",ROUND(G1095*1000/22500,2))</f>
        <v/>
      </c>
      <c r="I1095" s="33">
        <f>IFERROR(IF(D1095="","",VALUE(MID(D1095,2,5))),"")</f>
        <v/>
      </c>
      <c r="J1095" s="28">
        <f>IF(OR(H1095="",I1095=""),"",IF(H1095&gt;=I1095,"Pass","Fail"))</f>
        <v/>
      </c>
    </row>
    <row r="1096">
      <c r="A1096" s="31" t="n"/>
      <c r="B1096" s="26" t="n"/>
      <c r="C1096" s="26" t="n"/>
      <c r="D1096" s="26" t="n"/>
      <c r="E1096" s="31" t="n"/>
      <c r="F1096" s="24">
        <f>IF(OR(A1096="",E1096=""),"",E1096-A1096)</f>
        <v/>
      </c>
      <c r="G1096" s="27" t="n"/>
      <c r="H1096" s="33">
        <f>IF(G1096="","",ROUND(G1096*1000/22500,2))</f>
        <v/>
      </c>
      <c r="I1096" s="33">
        <f>IFERROR(IF(D1096="","",VALUE(MID(D1096,2,5))),"")</f>
        <v/>
      </c>
      <c r="J1096" s="28">
        <f>IF(OR(H1096="",I1096=""),"",IF(H1096&gt;=I1096,"Pass","Fail"))</f>
        <v/>
      </c>
    </row>
    <row r="1097">
      <c r="A1097" s="31" t="n"/>
      <c r="B1097" s="26" t="n"/>
      <c r="C1097" s="26" t="n"/>
      <c r="D1097" s="26" t="n"/>
      <c r="E1097" s="31" t="n"/>
      <c r="F1097" s="24">
        <f>IF(OR(A1097="",E1097=""),"",E1097-A1097)</f>
        <v/>
      </c>
      <c r="G1097" s="27" t="n"/>
      <c r="H1097" s="33">
        <f>IF(G1097="","",ROUND(G1097*1000/22500,2))</f>
        <v/>
      </c>
      <c r="I1097" s="33">
        <f>IFERROR(IF(D1097="","",VALUE(MID(D1097,2,5))),"")</f>
        <v/>
      </c>
      <c r="J1097" s="28">
        <f>IF(OR(H1097="",I1097=""),"",IF(H1097&gt;=I1097,"Pass","Fail"))</f>
        <v/>
      </c>
    </row>
    <row r="1098">
      <c r="A1098" s="31" t="n"/>
      <c r="B1098" s="26" t="n"/>
      <c r="C1098" s="26" t="n"/>
      <c r="D1098" s="26" t="n"/>
      <c r="E1098" s="31" t="n"/>
      <c r="F1098" s="24">
        <f>IF(OR(A1098="",E1098=""),"",E1098-A1098)</f>
        <v/>
      </c>
      <c r="G1098" s="27" t="n"/>
      <c r="H1098" s="33">
        <f>IF(G1098="","",ROUND(G1098*1000/22500,2))</f>
        <v/>
      </c>
      <c r="I1098" s="33">
        <f>IFERROR(IF(D1098="","",VALUE(MID(D1098,2,5))),"")</f>
        <v/>
      </c>
      <c r="J1098" s="28">
        <f>IF(OR(H1098="",I1098=""),"",IF(H1098&gt;=I1098,"Pass","Fail"))</f>
        <v/>
      </c>
    </row>
    <row r="1099">
      <c r="A1099" s="31" t="n"/>
      <c r="B1099" s="26" t="n"/>
      <c r="C1099" s="26" t="n"/>
      <c r="D1099" s="26" t="n"/>
      <c r="E1099" s="31" t="n"/>
      <c r="F1099" s="24">
        <f>IF(OR(A1099="",E1099=""),"",E1099-A1099)</f>
        <v/>
      </c>
      <c r="G1099" s="27" t="n"/>
      <c r="H1099" s="33">
        <f>IF(G1099="","",ROUND(G1099*1000/22500,2))</f>
        <v/>
      </c>
      <c r="I1099" s="33">
        <f>IFERROR(IF(D1099="","",VALUE(MID(D1099,2,5))),"")</f>
        <v/>
      </c>
      <c r="J1099" s="28">
        <f>IF(OR(H1099="",I1099=""),"",IF(H1099&gt;=I1099,"Pass","Fail"))</f>
        <v/>
      </c>
    </row>
    <row r="1100">
      <c r="A1100" s="31" t="n"/>
      <c r="B1100" s="26" t="n"/>
      <c r="C1100" s="26" t="n"/>
      <c r="D1100" s="26" t="n"/>
      <c r="E1100" s="31" t="n"/>
      <c r="F1100" s="24">
        <f>IF(OR(A1100="",E1100=""),"",E1100-A1100)</f>
        <v/>
      </c>
      <c r="G1100" s="27" t="n"/>
      <c r="H1100" s="33">
        <f>IF(G1100="","",ROUND(G1100*1000/22500,2))</f>
        <v/>
      </c>
      <c r="I1100" s="33">
        <f>IFERROR(IF(D1100="","",VALUE(MID(D1100,2,5))),"")</f>
        <v/>
      </c>
      <c r="J1100" s="28">
        <f>IF(OR(H1100="",I1100=""),"",IF(H1100&gt;=I1100,"Pass","Fail"))</f>
        <v/>
      </c>
    </row>
    <row r="1101">
      <c r="A1101" s="31" t="n"/>
      <c r="B1101" s="26" t="n"/>
      <c r="C1101" s="26" t="n"/>
      <c r="D1101" s="26" t="n"/>
      <c r="E1101" s="31" t="n"/>
      <c r="F1101" s="24">
        <f>IF(OR(A1101="",E1101=""),"",E1101-A1101)</f>
        <v/>
      </c>
      <c r="G1101" s="27" t="n"/>
      <c r="H1101" s="33">
        <f>IF(G1101="","",ROUND(G1101*1000/22500,2))</f>
        <v/>
      </c>
      <c r="I1101" s="33">
        <f>IFERROR(IF(D1101="","",VALUE(MID(D1101,2,5))),"")</f>
        <v/>
      </c>
      <c r="J1101" s="28">
        <f>IF(OR(H1101="",I1101=""),"",IF(H1101&gt;=I1101,"Pass","Fail"))</f>
        <v/>
      </c>
    </row>
    <row r="1102">
      <c r="A1102" s="31" t="n"/>
      <c r="B1102" s="26" t="n"/>
      <c r="C1102" s="26" t="n"/>
      <c r="D1102" s="26" t="n"/>
      <c r="E1102" s="31" t="n"/>
      <c r="F1102" s="24">
        <f>IF(OR(A1102="",E1102=""),"",E1102-A1102)</f>
        <v/>
      </c>
      <c r="G1102" s="27" t="n"/>
      <c r="H1102" s="33">
        <f>IF(G1102="","",ROUND(G1102*1000/22500,2))</f>
        <v/>
      </c>
      <c r="I1102" s="33">
        <f>IFERROR(IF(D1102="","",VALUE(MID(D1102,2,5))),"")</f>
        <v/>
      </c>
      <c r="J1102" s="28">
        <f>IF(OR(H1102="",I1102=""),"",IF(H1102&gt;=I1102,"Pass","Fail"))</f>
        <v/>
      </c>
    </row>
    <row r="1103">
      <c r="A1103" s="31" t="n"/>
      <c r="B1103" s="26" t="n"/>
      <c r="C1103" s="26" t="n"/>
      <c r="D1103" s="26" t="n"/>
      <c r="E1103" s="31" t="n"/>
      <c r="F1103" s="24">
        <f>IF(OR(A1103="",E1103=""),"",E1103-A1103)</f>
        <v/>
      </c>
      <c r="G1103" s="27" t="n"/>
      <c r="H1103" s="33">
        <f>IF(G1103="","",ROUND(G1103*1000/22500,2))</f>
        <v/>
      </c>
      <c r="I1103" s="33">
        <f>IFERROR(IF(D1103="","",VALUE(MID(D1103,2,5))),"")</f>
        <v/>
      </c>
      <c r="J1103" s="28">
        <f>IF(OR(H1103="",I1103=""),"",IF(H1103&gt;=I1103,"Pass","Fail"))</f>
        <v/>
      </c>
    </row>
    <row r="1104">
      <c r="A1104" s="31" t="n"/>
      <c r="B1104" s="26" t="n"/>
      <c r="C1104" s="26" t="n"/>
      <c r="D1104" s="26" t="n"/>
      <c r="E1104" s="31" t="n"/>
      <c r="F1104" s="24">
        <f>IF(OR(A1104="",E1104=""),"",E1104-A1104)</f>
        <v/>
      </c>
      <c r="G1104" s="27" t="n"/>
      <c r="H1104" s="33">
        <f>IF(G1104="","",ROUND(G1104*1000/22500,2))</f>
        <v/>
      </c>
      <c r="I1104" s="33">
        <f>IFERROR(IF(D1104="","",VALUE(MID(D1104,2,5))),"")</f>
        <v/>
      </c>
      <c r="J1104" s="28">
        <f>IF(OR(H1104="",I1104=""),"",IF(H1104&gt;=I1104,"Pass","Fail"))</f>
        <v/>
      </c>
    </row>
    <row r="1105">
      <c r="A1105" s="31" t="n"/>
      <c r="B1105" s="26" t="n"/>
      <c r="C1105" s="26" t="n"/>
      <c r="D1105" s="26" t="n"/>
      <c r="E1105" s="31" t="n"/>
      <c r="F1105" s="24">
        <f>IF(OR(A1105="",E1105=""),"",E1105-A1105)</f>
        <v/>
      </c>
      <c r="G1105" s="27" t="n"/>
      <c r="H1105" s="33">
        <f>IF(G1105="","",ROUND(G1105*1000/22500,2))</f>
        <v/>
      </c>
      <c r="I1105" s="33">
        <f>IFERROR(IF(D1105="","",VALUE(MID(D1105,2,5))),"")</f>
        <v/>
      </c>
      <c r="J1105" s="28">
        <f>IF(OR(H1105="",I1105=""),"",IF(H1105&gt;=I1105,"Pass","Fail"))</f>
        <v/>
      </c>
    </row>
    <row r="1106">
      <c r="A1106" s="31" t="n"/>
      <c r="B1106" s="26" t="n"/>
      <c r="C1106" s="26" t="n"/>
      <c r="D1106" s="26" t="n"/>
      <c r="E1106" s="31" t="n"/>
      <c r="F1106" s="24">
        <f>IF(OR(A1106="",E1106=""),"",E1106-A1106)</f>
        <v/>
      </c>
      <c r="G1106" s="27" t="n"/>
      <c r="H1106" s="33">
        <f>IF(G1106="","",ROUND(G1106*1000/22500,2))</f>
        <v/>
      </c>
      <c r="I1106" s="33">
        <f>IFERROR(IF(D1106="","",VALUE(MID(D1106,2,5))),"")</f>
        <v/>
      </c>
      <c r="J1106" s="28">
        <f>IF(OR(H1106="",I1106=""),"",IF(H1106&gt;=I1106,"Pass","Fail"))</f>
        <v/>
      </c>
    </row>
    <row r="1107">
      <c r="A1107" s="31" t="n"/>
      <c r="B1107" s="26" t="n"/>
      <c r="C1107" s="26" t="n"/>
      <c r="D1107" s="26" t="n"/>
      <c r="E1107" s="31" t="n"/>
      <c r="F1107" s="24">
        <f>IF(OR(A1107="",E1107=""),"",E1107-A1107)</f>
        <v/>
      </c>
      <c r="G1107" s="27" t="n"/>
      <c r="H1107" s="33">
        <f>IF(G1107="","",ROUND(G1107*1000/22500,2))</f>
        <v/>
      </c>
      <c r="I1107" s="33">
        <f>IFERROR(IF(D1107="","",VALUE(MID(D1107,2,5))),"")</f>
        <v/>
      </c>
      <c r="J1107" s="28">
        <f>IF(OR(H1107="",I1107=""),"",IF(H1107&gt;=I1107,"Pass","Fail"))</f>
        <v/>
      </c>
    </row>
    <row r="1108">
      <c r="A1108" s="31" t="n"/>
      <c r="B1108" s="26" t="n"/>
      <c r="C1108" s="26" t="n"/>
      <c r="D1108" s="26" t="n"/>
      <c r="E1108" s="31" t="n"/>
      <c r="F1108" s="24">
        <f>IF(OR(A1108="",E1108=""),"",E1108-A1108)</f>
        <v/>
      </c>
      <c r="G1108" s="27" t="n"/>
      <c r="H1108" s="33">
        <f>IF(G1108="","",ROUND(G1108*1000/22500,2))</f>
        <v/>
      </c>
      <c r="I1108" s="33">
        <f>IFERROR(IF(D1108="","",VALUE(MID(D1108,2,5))),"")</f>
        <v/>
      </c>
      <c r="J1108" s="28">
        <f>IF(OR(H1108="",I1108=""),"",IF(H1108&gt;=I1108,"Pass","Fail"))</f>
        <v/>
      </c>
    </row>
    <row r="1109">
      <c r="A1109" s="31" t="n"/>
      <c r="B1109" s="26" t="n"/>
      <c r="C1109" s="26" t="n"/>
      <c r="D1109" s="26" t="n"/>
      <c r="E1109" s="31" t="n"/>
      <c r="F1109" s="24">
        <f>IF(OR(A1109="",E1109=""),"",E1109-A1109)</f>
        <v/>
      </c>
      <c r="G1109" s="27" t="n"/>
      <c r="H1109" s="33">
        <f>IF(G1109="","",ROUND(G1109*1000/22500,2))</f>
        <v/>
      </c>
      <c r="I1109" s="33">
        <f>IFERROR(IF(D1109="","",VALUE(MID(D1109,2,5))),"")</f>
        <v/>
      </c>
      <c r="J1109" s="28">
        <f>IF(OR(H1109="",I1109=""),"",IF(H1109&gt;=I1109,"Pass","Fail"))</f>
        <v/>
      </c>
    </row>
    <row r="1110">
      <c r="A1110" s="31" t="n"/>
      <c r="B1110" s="26" t="n"/>
      <c r="C1110" s="26" t="n"/>
      <c r="D1110" s="26" t="n"/>
      <c r="E1110" s="31" t="n"/>
      <c r="F1110" s="24">
        <f>IF(OR(A1110="",E1110=""),"",E1110-A1110)</f>
        <v/>
      </c>
      <c r="G1110" s="27" t="n"/>
      <c r="H1110" s="33">
        <f>IF(G1110="","",ROUND(G1110*1000/22500,2))</f>
        <v/>
      </c>
      <c r="I1110" s="33">
        <f>IFERROR(IF(D1110="","",VALUE(MID(D1110,2,5))),"")</f>
        <v/>
      </c>
      <c r="J1110" s="28">
        <f>IF(OR(H1110="",I1110=""),"",IF(H1110&gt;=I1110,"Pass","Fail"))</f>
        <v/>
      </c>
    </row>
    <row r="1111">
      <c r="A1111" s="31" t="n"/>
      <c r="B1111" s="26" t="n"/>
      <c r="C1111" s="26" t="n"/>
      <c r="D1111" s="26" t="n"/>
      <c r="E1111" s="31" t="n"/>
      <c r="F1111" s="24">
        <f>IF(OR(A1111="",E1111=""),"",E1111-A1111)</f>
        <v/>
      </c>
      <c r="G1111" s="27" t="n"/>
      <c r="H1111" s="33">
        <f>IF(G1111="","",ROUND(G1111*1000/22500,2))</f>
        <v/>
      </c>
      <c r="I1111" s="33">
        <f>IFERROR(IF(D1111="","",VALUE(MID(D1111,2,5))),"")</f>
        <v/>
      </c>
      <c r="J1111" s="28">
        <f>IF(OR(H1111="",I1111=""),"",IF(H1111&gt;=I1111,"Pass","Fail"))</f>
        <v/>
      </c>
    </row>
    <row r="1112">
      <c r="A1112" s="31" t="n"/>
      <c r="B1112" s="26" t="n"/>
      <c r="C1112" s="26" t="n"/>
      <c r="D1112" s="26" t="n"/>
      <c r="E1112" s="31" t="n"/>
      <c r="F1112" s="24">
        <f>IF(OR(A1112="",E1112=""),"",E1112-A1112)</f>
        <v/>
      </c>
      <c r="G1112" s="27" t="n"/>
      <c r="H1112" s="33">
        <f>IF(G1112="","",ROUND(G1112*1000/22500,2))</f>
        <v/>
      </c>
      <c r="I1112" s="33">
        <f>IFERROR(IF(D1112="","",VALUE(MID(D1112,2,5))),"")</f>
        <v/>
      </c>
      <c r="J1112" s="28">
        <f>IF(OR(H1112="",I1112=""),"",IF(H1112&gt;=I1112,"Pass","Fail"))</f>
        <v/>
      </c>
    </row>
    <row r="1113">
      <c r="A1113" s="31" t="n"/>
      <c r="B1113" s="26" t="n"/>
      <c r="C1113" s="26" t="n"/>
      <c r="D1113" s="26" t="n"/>
      <c r="E1113" s="31" t="n"/>
      <c r="F1113" s="24">
        <f>IF(OR(A1113="",E1113=""),"",E1113-A1113)</f>
        <v/>
      </c>
      <c r="G1113" s="27" t="n"/>
      <c r="H1113" s="33">
        <f>IF(G1113="","",ROUND(G1113*1000/22500,2))</f>
        <v/>
      </c>
      <c r="I1113" s="33">
        <f>IFERROR(IF(D1113="","",VALUE(MID(D1113,2,5))),"")</f>
        <v/>
      </c>
      <c r="J1113" s="28">
        <f>IF(OR(H1113="",I1113=""),"",IF(H1113&gt;=I1113,"Pass","Fail"))</f>
        <v/>
      </c>
    </row>
    <row r="1114">
      <c r="A1114" s="31" t="n"/>
      <c r="B1114" s="26" t="n"/>
      <c r="C1114" s="26" t="n"/>
      <c r="D1114" s="26" t="n"/>
      <c r="E1114" s="31" t="n"/>
      <c r="F1114" s="24">
        <f>IF(OR(A1114="",E1114=""),"",E1114-A1114)</f>
        <v/>
      </c>
      <c r="G1114" s="27" t="n"/>
      <c r="H1114" s="33">
        <f>IF(G1114="","",ROUND(G1114*1000/22500,2))</f>
        <v/>
      </c>
      <c r="I1114" s="33">
        <f>IFERROR(IF(D1114="","",VALUE(MID(D1114,2,5))),"")</f>
        <v/>
      </c>
      <c r="J1114" s="28">
        <f>IF(OR(H1114="",I1114=""),"",IF(H1114&gt;=I1114,"Pass","Fail"))</f>
        <v/>
      </c>
    </row>
    <row r="1115">
      <c r="A1115" s="31" t="n"/>
      <c r="B1115" s="26" t="n"/>
      <c r="C1115" s="26" t="n"/>
      <c r="D1115" s="26" t="n"/>
      <c r="E1115" s="31" t="n"/>
      <c r="F1115" s="24">
        <f>IF(OR(A1115="",E1115=""),"",E1115-A1115)</f>
        <v/>
      </c>
      <c r="G1115" s="27" t="n"/>
      <c r="H1115" s="33">
        <f>IF(G1115="","",ROUND(G1115*1000/22500,2))</f>
        <v/>
      </c>
      <c r="I1115" s="33">
        <f>IFERROR(IF(D1115="","",VALUE(MID(D1115,2,5))),"")</f>
        <v/>
      </c>
      <c r="J1115" s="28">
        <f>IF(OR(H1115="",I1115=""),"",IF(H1115&gt;=I1115,"Pass","Fail"))</f>
        <v/>
      </c>
    </row>
    <row r="1116">
      <c r="A1116" s="31" t="n"/>
      <c r="B1116" s="26" t="n"/>
      <c r="C1116" s="26" t="n"/>
      <c r="D1116" s="26" t="n"/>
      <c r="E1116" s="31" t="n"/>
      <c r="F1116" s="24">
        <f>IF(OR(A1116="",E1116=""),"",E1116-A1116)</f>
        <v/>
      </c>
      <c r="G1116" s="27" t="n"/>
      <c r="H1116" s="33">
        <f>IF(G1116="","",ROUND(G1116*1000/22500,2))</f>
        <v/>
      </c>
      <c r="I1116" s="33">
        <f>IFERROR(IF(D1116="","",VALUE(MID(D1116,2,5))),"")</f>
        <v/>
      </c>
      <c r="J1116" s="28">
        <f>IF(OR(H1116="",I1116=""),"",IF(H1116&gt;=I1116,"Pass","Fail"))</f>
        <v/>
      </c>
    </row>
    <row r="1117">
      <c r="A1117" s="31" t="n"/>
      <c r="B1117" s="26" t="n"/>
      <c r="C1117" s="26" t="n"/>
      <c r="D1117" s="26" t="n"/>
      <c r="E1117" s="31" t="n"/>
      <c r="F1117" s="24">
        <f>IF(OR(A1117="",E1117=""),"",E1117-A1117)</f>
        <v/>
      </c>
      <c r="G1117" s="27" t="n"/>
      <c r="H1117" s="33">
        <f>IF(G1117="","",ROUND(G1117*1000/22500,2))</f>
        <v/>
      </c>
      <c r="I1117" s="33">
        <f>IFERROR(IF(D1117="","",VALUE(MID(D1117,2,5))),"")</f>
        <v/>
      </c>
      <c r="J1117" s="28">
        <f>IF(OR(H1117="",I1117=""),"",IF(H1117&gt;=I1117,"Pass","Fail"))</f>
        <v/>
      </c>
    </row>
    <row r="1118">
      <c r="A1118" s="31" t="n"/>
      <c r="B1118" s="26" t="n"/>
      <c r="C1118" s="26" t="n"/>
      <c r="D1118" s="26" t="n"/>
      <c r="E1118" s="31" t="n"/>
      <c r="F1118" s="24">
        <f>IF(OR(A1118="",E1118=""),"",E1118-A1118)</f>
        <v/>
      </c>
      <c r="G1118" s="27" t="n"/>
      <c r="H1118" s="33">
        <f>IF(G1118="","",ROUND(G1118*1000/22500,2))</f>
        <v/>
      </c>
      <c r="I1118" s="33">
        <f>IFERROR(IF(D1118="","",VALUE(MID(D1118,2,5))),"")</f>
        <v/>
      </c>
      <c r="J1118" s="28">
        <f>IF(OR(H1118="",I1118=""),"",IF(H1118&gt;=I1118,"Pass","Fail"))</f>
        <v/>
      </c>
    </row>
    <row r="1119">
      <c r="A1119" s="31" t="n"/>
      <c r="B1119" s="26" t="n"/>
      <c r="C1119" s="26" t="n"/>
      <c r="D1119" s="26" t="n"/>
      <c r="E1119" s="31" t="n"/>
      <c r="F1119" s="24">
        <f>IF(OR(A1119="",E1119=""),"",E1119-A1119)</f>
        <v/>
      </c>
      <c r="G1119" s="27" t="n"/>
      <c r="H1119" s="33">
        <f>IF(G1119="","",ROUND(G1119*1000/22500,2))</f>
        <v/>
      </c>
      <c r="I1119" s="33">
        <f>IFERROR(IF(D1119="","",VALUE(MID(D1119,2,5))),"")</f>
        <v/>
      </c>
      <c r="J1119" s="28">
        <f>IF(OR(H1119="",I1119=""),"",IF(H1119&gt;=I1119,"Pass","Fail"))</f>
        <v/>
      </c>
    </row>
    <row r="1120">
      <c r="A1120" s="31" t="n"/>
      <c r="B1120" s="26" t="n"/>
      <c r="C1120" s="26" t="n"/>
      <c r="D1120" s="26" t="n"/>
      <c r="E1120" s="31" t="n"/>
      <c r="F1120" s="24">
        <f>IF(OR(A1120="",E1120=""),"",E1120-A1120)</f>
        <v/>
      </c>
      <c r="G1120" s="27" t="n"/>
      <c r="H1120" s="33">
        <f>IF(G1120="","",ROUND(G1120*1000/22500,2))</f>
        <v/>
      </c>
      <c r="I1120" s="33">
        <f>IFERROR(IF(D1120="","",VALUE(MID(D1120,2,5))),"")</f>
        <v/>
      </c>
      <c r="J1120" s="28">
        <f>IF(OR(H1120="",I1120=""),"",IF(H1120&gt;=I1120,"Pass","Fail"))</f>
        <v/>
      </c>
    </row>
    <row r="1121">
      <c r="A1121" s="31" t="n"/>
      <c r="B1121" s="26" t="n"/>
      <c r="C1121" s="26" t="n"/>
      <c r="D1121" s="26" t="n"/>
      <c r="E1121" s="31" t="n"/>
      <c r="F1121" s="24">
        <f>IF(OR(A1121="",E1121=""),"",E1121-A1121)</f>
        <v/>
      </c>
      <c r="G1121" s="27" t="n"/>
      <c r="H1121" s="33">
        <f>IF(G1121="","",ROUND(G1121*1000/22500,2))</f>
        <v/>
      </c>
      <c r="I1121" s="33">
        <f>IFERROR(IF(D1121="","",VALUE(MID(D1121,2,5))),"")</f>
        <v/>
      </c>
      <c r="J1121" s="28">
        <f>IF(OR(H1121="",I1121=""),"",IF(H1121&gt;=I1121,"Pass","Fail"))</f>
        <v/>
      </c>
    </row>
    <row r="1122">
      <c r="A1122" s="31" t="n"/>
      <c r="B1122" s="26" t="n"/>
      <c r="C1122" s="26" t="n"/>
      <c r="D1122" s="26" t="n"/>
      <c r="E1122" s="31" t="n"/>
      <c r="F1122" s="24">
        <f>IF(OR(A1122="",E1122=""),"",E1122-A1122)</f>
        <v/>
      </c>
      <c r="G1122" s="27" t="n"/>
      <c r="H1122" s="33">
        <f>IF(G1122="","",ROUND(G1122*1000/22500,2))</f>
        <v/>
      </c>
      <c r="I1122" s="33">
        <f>IFERROR(IF(D1122="","",VALUE(MID(D1122,2,5))),"")</f>
        <v/>
      </c>
      <c r="J1122" s="28">
        <f>IF(OR(H1122="",I1122=""),"",IF(H1122&gt;=I1122,"Pass","Fail"))</f>
        <v/>
      </c>
    </row>
    <row r="1123">
      <c r="A1123" s="31" t="n"/>
      <c r="B1123" s="26" t="n"/>
      <c r="C1123" s="26" t="n"/>
      <c r="D1123" s="26" t="n"/>
      <c r="E1123" s="31" t="n"/>
      <c r="F1123" s="24">
        <f>IF(OR(A1123="",E1123=""),"",E1123-A1123)</f>
        <v/>
      </c>
      <c r="G1123" s="27" t="n"/>
      <c r="H1123" s="33">
        <f>IF(G1123="","",ROUND(G1123*1000/22500,2))</f>
        <v/>
      </c>
      <c r="I1123" s="33">
        <f>IFERROR(IF(D1123="","",VALUE(MID(D1123,2,5))),"")</f>
        <v/>
      </c>
      <c r="J1123" s="28">
        <f>IF(OR(H1123="",I1123=""),"",IF(H1123&gt;=I1123,"Pass","Fail"))</f>
        <v/>
      </c>
    </row>
    <row r="1124">
      <c r="A1124" s="31" t="n"/>
      <c r="B1124" s="26" t="n"/>
      <c r="C1124" s="26" t="n"/>
      <c r="D1124" s="26" t="n"/>
      <c r="E1124" s="31" t="n"/>
      <c r="F1124" s="24">
        <f>IF(OR(A1124="",E1124=""),"",E1124-A1124)</f>
        <v/>
      </c>
      <c r="G1124" s="27" t="n"/>
      <c r="H1124" s="33">
        <f>IF(G1124="","",ROUND(G1124*1000/22500,2))</f>
        <v/>
      </c>
      <c r="I1124" s="33">
        <f>IFERROR(IF(D1124="","",VALUE(MID(D1124,2,5))),"")</f>
        <v/>
      </c>
      <c r="J1124" s="28">
        <f>IF(OR(H1124="",I1124=""),"",IF(H1124&gt;=I1124,"Pass","Fail"))</f>
        <v/>
      </c>
    </row>
    <row r="1125">
      <c r="A1125" s="31" t="n"/>
      <c r="B1125" s="26" t="n"/>
      <c r="C1125" s="26" t="n"/>
      <c r="D1125" s="26" t="n"/>
      <c r="E1125" s="31" t="n"/>
      <c r="F1125" s="24">
        <f>IF(OR(A1125="",E1125=""),"",E1125-A1125)</f>
        <v/>
      </c>
      <c r="G1125" s="27" t="n"/>
      <c r="H1125" s="33">
        <f>IF(G1125="","",ROUND(G1125*1000/22500,2))</f>
        <v/>
      </c>
      <c r="I1125" s="33">
        <f>IFERROR(IF(D1125="","",VALUE(MID(D1125,2,5))),"")</f>
        <v/>
      </c>
      <c r="J1125" s="28">
        <f>IF(OR(H1125="",I1125=""),"",IF(H1125&gt;=I1125,"Pass","Fail"))</f>
        <v/>
      </c>
    </row>
    <row r="1126">
      <c r="A1126" s="31" t="n"/>
      <c r="B1126" s="26" t="n"/>
      <c r="C1126" s="26" t="n"/>
      <c r="D1126" s="26" t="n"/>
      <c r="E1126" s="31" t="n"/>
      <c r="F1126" s="24">
        <f>IF(OR(A1126="",E1126=""),"",E1126-A1126)</f>
        <v/>
      </c>
      <c r="G1126" s="27" t="n"/>
      <c r="H1126" s="33">
        <f>IF(G1126="","",ROUND(G1126*1000/22500,2))</f>
        <v/>
      </c>
      <c r="I1126" s="33">
        <f>IFERROR(IF(D1126="","",VALUE(MID(D1126,2,5))),"")</f>
        <v/>
      </c>
      <c r="J1126" s="28">
        <f>IF(OR(H1126="",I1126=""),"",IF(H1126&gt;=I1126,"Pass","Fail"))</f>
        <v/>
      </c>
    </row>
    <row r="1127">
      <c r="A1127" s="31" t="n"/>
      <c r="B1127" s="26" t="n"/>
      <c r="C1127" s="26" t="n"/>
      <c r="D1127" s="26" t="n"/>
      <c r="E1127" s="31" t="n"/>
      <c r="F1127" s="24">
        <f>IF(OR(A1127="",E1127=""),"",E1127-A1127)</f>
        <v/>
      </c>
      <c r="G1127" s="27" t="n"/>
      <c r="H1127" s="33">
        <f>IF(G1127="","",ROUND(G1127*1000/22500,2))</f>
        <v/>
      </c>
      <c r="I1127" s="33">
        <f>IFERROR(IF(D1127="","",VALUE(MID(D1127,2,5))),"")</f>
        <v/>
      </c>
      <c r="J1127" s="28">
        <f>IF(OR(H1127="",I1127=""),"",IF(H1127&gt;=I1127,"Pass","Fail"))</f>
        <v/>
      </c>
    </row>
    <row r="1128">
      <c r="A1128" s="31" t="n"/>
      <c r="B1128" s="26" t="n"/>
      <c r="C1128" s="26" t="n"/>
      <c r="D1128" s="26" t="n"/>
      <c r="E1128" s="31" t="n"/>
      <c r="F1128" s="24">
        <f>IF(OR(A1128="",E1128=""),"",E1128-A1128)</f>
        <v/>
      </c>
      <c r="G1128" s="27" t="n"/>
      <c r="H1128" s="33">
        <f>IF(G1128="","",ROUND(G1128*1000/22500,2))</f>
        <v/>
      </c>
      <c r="I1128" s="33">
        <f>IFERROR(IF(D1128="","",VALUE(MID(D1128,2,5))),"")</f>
        <v/>
      </c>
      <c r="J1128" s="28">
        <f>IF(OR(H1128="",I1128=""),"",IF(H1128&gt;=I1128,"Pass","Fail"))</f>
        <v/>
      </c>
    </row>
    <row r="1129">
      <c r="A1129" s="31" t="n"/>
      <c r="B1129" s="26" t="n"/>
      <c r="C1129" s="26" t="n"/>
      <c r="D1129" s="26" t="n"/>
      <c r="E1129" s="31" t="n"/>
      <c r="F1129" s="24">
        <f>IF(OR(A1129="",E1129=""),"",E1129-A1129)</f>
        <v/>
      </c>
      <c r="G1129" s="27" t="n"/>
      <c r="H1129" s="33">
        <f>IF(G1129="","",ROUND(G1129*1000/22500,2))</f>
        <v/>
      </c>
      <c r="I1129" s="33">
        <f>IFERROR(IF(D1129="","",VALUE(MID(D1129,2,5))),"")</f>
        <v/>
      </c>
      <c r="J1129" s="28">
        <f>IF(OR(H1129="",I1129=""),"",IF(H1129&gt;=I1129,"Pass","Fail"))</f>
        <v/>
      </c>
    </row>
    <row r="1130">
      <c r="A1130" s="31" t="n"/>
      <c r="B1130" s="26" t="n"/>
      <c r="C1130" s="26" t="n"/>
      <c r="D1130" s="26" t="n"/>
      <c r="E1130" s="31" t="n"/>
      <c r="F1130" s="24">
        <f>IF(OR(A1130="",E1130=""),"",E1130-A1130)</f>
        <v/>
      </c>
      <c r="G1130" s="27" t="n"/>
      <c r="H1130" s="33">
        <f>IF(G1130="","",ROUND(G1130*1000/22500,2))</f>
        <v/>
      </c>
      <c r="I1130" s="33">
        <f>IFERROR(IF(D1130="","",VALUE(MID(D1130,2,5))),"")</f>
        <v/>
      </c>
      <c r="J1130" s="28">
        <f>IF(OR(H1130="",I1130=""),"",IF(H1130&gt;=I1130,"Pass","Fail"))</f>
        <v/>
      </c>
    </row>
    <row r="1131">
      <c r="A1131" s="31" t="n"/>
      <c r="B1131" s="26" t="n"/>
      <c r="C1131" s="26" t="n"/>
      <c r="D1131" s="26" t="n"/>
      <c r="E1131" s="31" t="n"/>
      <c r="F1131" s="24">
        <f>IF(OR(A1131="",E1131=""),"",E1131-A1131)</f>
        <v/>
      </c>
      <c r="G1131" s="27" t="n"/>
      <c r="H1131" s="33">
        <f>IF(G1131="","",ROUND(G1131*1000/22500,2))</f>
        <v/>
      </c>
      <c r="I1131" s="33">
        <f>IFERROR(IF(D1131="","",VALUE(MID(D1131,2,5))),"")</f>
        <v/>
      </c>
      <c r="J1131" s="28">
        <f>IF(OR(H1131="",I1131=""),"",IF(H1131&gt;=I1131,"Pass","Fail"))</f>
        <v/>
      </c>
    </row>
    <row r="1132">
      <c r="A1132" s="31" t="n"/>
      <c r="B1132" s="26" t="n"/>
      <c r="C1132" s="26" t="n"/>
      <c r="D1132" s="26" t="n"/>
      <c r="E1132" s="31" t="n"/>
      <c r="F1132" s="24">
        <f>IF(OR(A1132="",E1132=""),"",E1132-A1132)</f>
        <v/>
      </c>
      <c r="G1132" s="27" t="n"/>
      <c r="H1132" s="33">
        <f>IF(G1132="","",ROUND(G1132*1000/22500,2))</f>
        <v/>
      </c>
      <c r="I1132" s="33">
        <f>IFERROR(IF(D1132="","",VALUE(MID(D1132,2,5))),"")</f>
        <v/>
      </c>
      <c r="J1132" s="28">
        <f>IF(OR(H1132="",I1132=""),"",IF(H1132&gt;=I1132,"Pass","Fail"))</f>
        <v/>
      </c>
    </row>
    <row r="1133">
      <c r="A1133" s="31" t="n"/>
      <c r="B1133" s="26" t="n"/>
      <c r="C1133" s="26" t="n"/>
      <c r="D1133" s="26" t="n"/>
      <c r="E1133" s="31" t="n"/>
      <c r="F1133" s="24">
        <f>IF(OR(A1133="",E1133=""),"",E1133-A1133)</f>
        <v/>
      </c>
      <c r="G1133" s="27" t="n"/>
      <c r="H1133" s="33">
        <f>IF(G1133="","",ROUND(G1133*1000/22500,2))</f>
        <v/>
      </c>
      <c r="I1133" s="33">
        <f>IFERROR(IF(D1133="","",VALUE(MID(D1133,2,5))),"")</f>
        <v/>
      </c>
      <c r="J1133" s="28">
        <f>IF(OR(H1133="",I1133=""),"",IF(H1133&gt;=I1133,"Pass","Fail"))</f>
        <v/>
      </c>
    </row>
    <row r="1134">
      <c r="A1134" s="31" t="n"/>
      <c r="B1134" s="26" t="n"/>
      <c r="C1134" s="26" t="n"/>
      <c r="D1134" s="26" t="n"/>
      <c r="E1134" s="31" t="n"/>
      <c r="F1134" s="24">
        <f>IF(OR(A1134="",E1134=""),"",E1134-A1134)</f>
        <v/>
      </c>
      <c r="G1134" s="27" t="n"/>
      <c r="H1134" s="33">
        <f>IF(G1134="","",ROUND(G1134*1000/22500,2))</f>
        <v/>
      </c>
      <c r="I1134" s="33">
        <f>IFERROR(IF(D1134="","",VALUE(MID(D1134,2,5))),"")</f>
        <v/>
      </c>
      <c r="J1134" s="28">
        <f>IF(OR(H1134="",I1134=""),"",IF(H1134&gt;=I1134,"Pass","Fail"))</f>
        <v/>
      </c>
    </row>
    <row r="1135">
      <c r="A1135" s="31" t="n"/>
      <c r="B1135" s="26" t="n"/>
      <c r="C1135" s="26" t="n"/>
      <c r="D1135" s="26" t="n"/>
      <c r="E1135" s="31" t="n"/>
      <c r="F1135" s="24">
        <f>IF(OR(A1135="",E1135=""),"",E1135-A1135)</f>
        <v/>
      </c>
      <c r="G1135" s="27" t="n"/>
      <c r="H1135" s="33">
        <f>IF(G1135="","",ROUND(G1135*1000/22500,2))</f>
        <v/>
      </c>
      <c r="I1135" s="33">
        <f>IFERROR(IF(D1135="","",VALUE(MID(D1135,2,5))),"")</f>
        <v/>
      </c>
      <c r="J1135" s="28">
        <f>IF(OR(H1135="",I1135=""),"",IF(H1135&gt;=I1135,"Pass","Fail"))</f>
        <v/>
      </c>
    </row>
    <row r="1136">
      <c r="A1136" s="31" t="n"/>
      <c r="B1136" s="26" t="n"/>
      <c r="C1136" s="26" t="n"/>
      <c r="D1136" s="26" t="n"/>
      <c r="E1136" s="31" t="n"/>
      <c r="F1136" s="24">
        <f>IF(OR(A1136="",E1136=""),"",E1136-A1136)</f>
        <v/>
      </c>
      <c r="G1136" s="27" t="n"/>
      <c r="H1136" s="33">
        <f>IF(G1136="","",ROUND(G1136*1000/22500,2))</f>
        <v/>
      </c>
      <c r="I1136" s="33">
        <f>IFERROR(IF(D1136="","",VALUE(MID(D1136,2,5))),"")</f>
        <v/>
      </c>
      <c r="J1136" s="28">
        <f>IF(OR(H1136="",I1136=""),"",IF(H1136&gt;=I1136,"Pass","Fail"))</f>
        <v/>
      </c>
    </row>
    <row r="1137">
      <c r="A1137" s="31" t="n"/>
      <c r="B1137" s="26" t="n"/>
      <c r="C1137" s="26" t="n"/>
      <c r="D1137" s="26" t="n"/>
      <c r="E1137" s="31" t="n"/>
      <c r="F1137" s="24">
        <f>IF(OR(A1137="",E1137=""),"",E1137-A1137)</f>
        <v/>
      </c>
      <c r="G1137" s="27" t="n"/>
      <c r="H1137" s="33">
        <f>IF(G1137="","",ROUND(G1137*1000/22500,2))</f>
        <v/>
      </c>
      <c r="I1137" s="33">
        <f>IFERROR(IF(D1137="","",VALUE(MID(D1137,2,5))),"")</f>
        <v/>
      </c>
      <c r="J1137" s="28">
        <f>IF(OR(H1137="",I1137=""),"",IF(H1137&gt;=I1137,"Pass","Fail"))</f>
        <v/>
      </c>
    </row>
    <row r="1138">
      <c r="A1138" s="31" t="n"/>
      <c r="B1138" s="26" t="n"/>
      <c r="C1138" s="26" t="n"/>
      <c r="D1138" s="26" t="n"/>
      <c r="E1138" s="31" t="n"/>
      <c r="F1138" s="24">
        <f>IF(OR(A1138="",E1138=""),"",E1138-A1138)</f>
        <v/>
      </c>
      <c r="G1138" s="27" t="n"/>
      <c r="H1138" s="33">
        <f>IF(G1138="","",ROUND(G1138*1000/22500,2))</f>
        <v/>
      </c>
      <c r="I1138" s="33">
        <f>IFERROR(IF(D1138="","",VALUE(MID(D1138,2,5))),"")</f>
        <v/>
      </c>
      <c r="J1138" s="28">
        <f>IF(OR(H1138="",I1138=""),"",IF(H1138&gt;=I1138,"Pass","Fail"))</f>
        <v/>
      </c>
    </row>
    <row r="1139">
      <c r="A1139" s="31" t="n"/>
      <c r="B1139" s="26" t="n"/>
      <c r="C1139" s="26" t="n"/>
      <c r="D1139" s="26" t="n"/>
      <c r="E1139" s="31" t="n"/>
      <c r="F1139" s="24">
        <f>IF(OR(A1139="",E1139=""),"",E1139-A1139)</f>
        <v/>
      </c>
      <c r="G1139" s="27" t="n"/>
      <c r="H1139" s="33">
        <f>IF(G1139="","",ROUND(G1139*1000/22500,2))</f>
        <v/>
      </c>
      <c r="I1139" s="33">
        <f>IFERROR(IF(D1139="","",VALUE(MID(D1139,2,5))),"")</f>
        <v/>
      </c>
      <c r="J1139" s="28">
        <f>IF(OR(H1139="",I1139=""),"",IF(H1139&gt;=I1139,"Pass","Fail"))</f>
        <v/>
      </c>
    </row>
    <row r="1140">
      <c r="A1140" s="31" t="n"/>
      <c r="B1140" s="26" t="n"/>
      <c r="C1140" s="26" t="n"/>
      <c r="D1140" s="26" t="n"/>
      <c r="E1140" s="31" t="n"/>
      <c r="F1140" s="24">
        <f>IF(OR(A1140="",E1140=""),"",E1140-A1140)</f>
        <v/>
      </c>
      <c r="G1140" s="27" t="n"/>
      <c r="H1140" s="33">
        <f>IF(G1140="","",ROUND(G1140*1000/22500,2))</f>
        <v/>
      </c>
      <c r="I1140" s="33">
        <f>IFERROR(IF(D1140="","",VALUE(MID(D1140,2,5))),"")</f>
        <v/>
      </c>
      <c r="J1140" s="28">
        <f>IF(OR(H1140="",I1140=""),"",IF(H1140&gt;=I1140,"Pass","Fail"))</f>
        <v/>
      </c>
    </row>
    <row r="1141">
      <c r="A1141" s="31" t="n"/>
      <c r="B1141" s="26" t="n"/>
      <c r="C1141" s="26" t="n"/>
      <c r="D1141" s="26" t="n"/>
      <c r="E1141" s="31" t="n"/>
      <c r="F1141" s="24">
        <f>IF(OR(A1141="",E1141=""),"",E1141-A1141)</f>
        <v/>
      </c>
      <c r="G1141" s="27" t="n"/>
      <c r="H1141" s="33">
        <f>IF(G1141="","",ROUND(G1141*1000/22500,2))</f>
        <v/>
      </c>
      <c r="I1141" s="33">
        <f>IFERROR(IF(D1141="","",VALUE(MID(D1141,2,5))),"")</f>
        <v/>
      </c>
      <c r="J1141" s="28">
        <f>IF(OR(H1141="",I1141=""),"",IF(H1141&gt;=I1141,"Pass","Fail"))</f>
        <v/>
      </c>
    </row>
    <row r="1142">
      <c r="A1142" s="31" t="n"/>
      <c r="B1142" s="26" t="n"/>
      <c r="C1142" s="26" t="n"/>
      <c r="D1142" s="26" t="n"/>
      <c r="E1142" s="31" t="n"/>
      <c r="F1142" s="24">
        <f>IF(OR(A1142="",E1142=""),"",E1142-A1142)</f>
        <v/>
      </c>
      <c r="G1142" s="27" t="n"/>
      <c r="H1142" s="33">
        <f>IF(G1142="","",ROUND(G1142*1000/22500,2))</f>
        <v/>
      </c>
      <c r="I1142" s="33">
        <f>IFERROR(IF(D1142="","",VALUE(MID(D1142,2,5))),"")</f>
        <v/>
      </c>
      <c r="J1142" s="28">
        <f>IF(OR(H1142="",I1142=""),"",IF(H1142&gt;=I1142,"Pass","Fail"))</f>
        <v/>
      </c>
    </row>
    <row r="1143">
      <c r="A1143" s="31" t="n"/>
      <c r="B1143" s="26" t="n"/>
      <c r="C1143" s="26" t="n"/>
      <c r="D1143" s="26" t="n"/>
      <c r="E1143" s="31" t="n"/>
      <c r="F1143" s="24">
        <f>IF(OR(A1143="",E1143=""),"",E1143-A1143)</f>
        <v/>
      </c>
      <c r="G1143" s="27" t="n"/>
      <c r="H1143" s="33">
        <f>IF(G1143="","",ROUND(G1143*1000/22500,2))</f>
        <v/>
      </c>
      <c r="I1143" s="33">
        <f>IFERROR(IF(D1143="","",VALUE(MID(D1143,2,5))),"")</f>
        <v/>
      </c>
      <c r="J1143" s="28">
        <f>IF(OR(H1143="",I1143=""),"",IF(H1143&gt;=I1143,"Pass","Fail"))</f>
        <v/>
      </c>
    </row>
    <row r="1144">
      <c r="A1144" s="31" t="n"/>
      <c r="B1144" s="26" t="n"/>
      <c r="C1144" s="26" t="n"/>
      <c r="D1144" s="26" t="n"/>
      <c r="E1144" s="31" t="n"/>
      <c r="F1144" s="24">
        <f>IF(OR(A1144="",E1144=""),"",E1144-A1144)</f>
        <v/>
      </c>
      <c r="G1144" s="27" t="n"/>
      <c r="H1144" s="33">
        <f>IF(G1144="","",ROUND(G1144*1000/22500,2))</f>
        <v/>
      </c>
      <c r="I1144" s="33">
        <f>IFERROR(IF(D1144="","",VALUE(MID(D1144,2,5))),"")</f>
        <v/>
      </c>
      <c r="J1144" s="28">
        <f>IF(OR(H1144="",I1144=""),"",IF(H1144&gt;=I1144,"Pass","Fail"))</f>
        <v/>
      </c>
    </row>
    <row r="1145">
      <c r="A1145" s="31" t="n"/>
      <c r="B1145" s="26" t="n"/>
      <c r="C1145" s="26" t="n"/>
      <c r="D1145" s="26" t="n"/>
      <c r="E1145" s="31" t="n"/>
      <c r="F1145" s="24">
        <f>IF(OR(A1145="",E1145=""),"",E1145-A1145)</f>
        <v/>
      </c>
      <c r="G1145" s="27" t="n"/>
      <c r="H1145" s="33">
        <f>IF(G1145="","",ROUND(G1145*1000/22500,2))</f>
        <v/>
      </c>
      <c r="I1145" s="33">
        <f>IFERROR(IF(D1145="","",VALUE(MID(D1145,2,5))),"")</f>
        <v/>
      </c>
      <c r="J1145" s="28">
        <f>IF(OR(H1145="",I1145=""),"",IF(H1145&gt;=I1145,"Pass","Fail"))</f>
        <v/>
      </c>
    </row>
    <row r="1146">
      <c r="A1146" s="31" t="n"/>
      <c r="B1146" s="26" t="n"/>
      <c r="C1146" s="26" t="n"/>
      <c r="D1146" s="26" t="n"/>
      <c r="E1146" s="31" t="n"/>
      <c r="F1146" s="24">
        <f>IF(OR(A1146="",E1146=""),"",E1146-A1146)</f>
        <v/>
      </c>
      <c r="G1146" s="27" t="n"/>
      <c r="H1146" s="33">
        <f>IF(G1146="","",ROUND(G1146*1000/22500,2))</f>
        <v/>
      </c>
      <c r="I1146" s="33">
        <f>IFERROR(IF(D1146="","",VALUE(MID(D1146,2,5))),"")</f>
        <v/>
      </c>
      <c r="J1146" s="28">
        <f>IF(OR(H1146="",I1146=""),"",IF(H1146&gt;=I1146,"Pass","Fail"))</f>
        <v/>
      </c>
    </row>
    <row r="1147">
      <c r="A1147" s="31" t="n"/>
      <c r="B1147" s="26" t="n"/>
      <c r="C1147" s="26" t="n"/>
      <c r="D1147" s="26" t="n"/>
      <c r="E1147" s="31" t="n"/>
      <c r="F1147" s="24">
        <f>IF(OR(A1147="",E1147=""),"",E1147-A1147)</f>
        <v/>
      </c>
      <c r="G1147" s="27" t="n"/>
      <c r="H1147" s="33">
        <f>IF(G1147="","",ROUND(G1147*1000/22500,2))</f>
        <v/>
      </c>
      <c r="I1147" s="33">
        <f>IFERROR(IF(D1147="","",VALUE(MID(D1147,2,5))),"")</f>
        <v/>
      </c>
      <c r="J1147" s="28">
        <f>IF(OR(H1147="",I1147=""),"",IF(H1147&gt;=I1147,"Pass","Fail"))</f>
        <v/>
      </c>
    </row>
    <row r="1148">
      <c r="A1148" s="31" t="n"/>
      <c r="B1148" s="26" t="n"/>
      <c r="C1148" s="26" t="n"/>
      <c r="D1148" s="26" t="n"/>
      <c r="E1148" s="31" t="n"/>
      <c r="F1148" s="24">
        <f>IF(OR(A1148="",E1148=""),"",E1148-A1148)</f>
        <v/>
      </c>
      <c r="G1148" s="27" t="n"/>
      <c r="H1148" s="33">
        <f>IF(G1148="","",ROUND(G1148*1000/22500,2))</f>
        <v/>
      </c>
      <c r="I1148" s="33">
        <f>IFERROR(IF(D1148="","",VALUE(MID(D1148,2,5))),"")</f>
        <v/>
      </c>
      <c r="J1148" s="28">
        <f>IF(OR(H1148="",I1148=""),"",IF(H1148&gt;=I1148,"Pass","Fail"))</f>
        <v/>
      </c>
    </row>
    <row r="1149">
      <c r="A1149" s="31" t="n"/>
      <c r="B1149" s="26" t="n"/>
      <c r="C1149" s="26" t="n"/>
      <c r="D1149" s="26" t="n"/>
      <c r="E1149" s="31" t="n"/>
      <c r="F1149" s="24">
        <f>IF(OR(A1149="",E1149=""),"",E1149-A1149)</f>
        <v/>
      </c>
      <c r="G1149" s="27" t="n"/>
      <c r="H1149" s="33">
        <f>IF(G1149="","",ROUND(G1149*1000/22500,2))</f>
        <v/>
      </c>
      <c r="I1149" s="33">
        <f>IFERROR(IF(D1149="","",VALUE(MID(D1149,2,5))),"")</f>
        <v/>
      </c>
      <c r="J1149" s="28">
        <f>IF(OR(H1149="",I1149=""),"",IF(H1149&gt;=I1149,"Pass","Fail"))</f>
        <v/>
      </c>
    </row>
    <row r="1150">
      <c r="A1150" s="31" t="n"/>
      <c r="B1150" s="26" t="n"/>
      <c r="C1150" s="26" t="n"/>
      <c r="D1150" s="26" t="n"/>
      <c r="E1150" s="31" t="n"/>
      <c r="F1150" s="24">
        <f>IF(OR(A1150="",E1150=""),"",E1150-A1150)</f>
        <v/>
      </c>
      <c r="G1150" s="27" t="n"/>
      <c r="H1150" s="33">
        <f>IF(G1150="","",ROUND(G1150*1000/22500,2))</f>
        <v/>
      </c>
      <c r="I1150" s="33">
        <f>IFERROR(IF(D1150="","",VALUE(MID(D1150,2,5))),"")</f>
        <v/>
      </c>
      <c r="J1150" s="28">
        <f>IF(OR(H1150="",I1150=""),"",IF(H1150&gt;=I1150,"Pass","Fail"))</f>
        <v/>
      </c>
    </row>
    <row r="1151">
      <c r="A1151" s="31" t="n"/>
      <c r="B1151" s="26" t="n"/>
      <c r="C1151" s="26" t="n"/>
      <c r="D1151" s="26" t="n"/>
      <c r="E1151" s="31" t="n"/>
      <c r="F1151" s="24">
        <f>IF(OR(A1151="",E1151=""),"",E1151-A1151)</f>
        <v/>
      </c>
      <c r="G1151" s="27" t="n"/>
      <c r="H1151" s="33">
        <f>IF(G1151="","",ROUND(G1151*1000/22500,2))</f>
        <v/>
      </c>
      <c r="I1151" s="33">
        <f>IFERROR(IF(D1151="","",VALUE(MID(D1151,2,5))),"")</f>
        <v/>
      </c>
      <c r="J1151" s="28">
        <f>IF(OR(H1151="",I1151=""),"",IF(H1151&gt;=I1151,"Pass","Fail"))</f>
        <v/>
      </c>
    </row>
    <row r="1152">
      <c r="A1152" s="31" t="n"/>
      <c r="B1152" s="26" t="n"/>
      <c r="C1152" s="26" t="n"/>
      <c r="D1152" s="26" t="n"/>
      <c r="E1152" s="31" t="n"/>
      <c r="F1152" s="24">
        <f>IF(OR(A1152="",E1152=""),"",E1152-A1152)</f>
        <v/>
      </c>
      <c r="G1152" s="27" t="n"/>
      <c r="H1152" s="33">
        <f>IF(G1152="","",ROUND(G1152*1000/22500,2))</f>
        <v/>
      </c>
      <c r="I1152" s="33">
        <f>IFERROR(IF(D1152="","",VALUE(MID(D1152,2,5))),"")</f>
        <v/>
      </c>
      <c r="J1152" s="28">
        <f>IF(OR(H1152="",I1152=""),"",IF(H1152&gt;=I1152,"Pass","Fail"))</f>
        <v/>
      </c>
    </row>
    <row r="1153">
      <c r="A1153" s="31" t="n"/>
      <c r="B1153" s="26" t="n"/>
      <c r="C1153" s="26" t="n"/>
      <c r="D1153" s="26" t="n"/>
      <c r="E1153" s="31" t="n"/>
      <c r="F1153" s="24">
        <f>IF(OR(A1153="",E1153=""),"",E1153-A1153)</f>
        <v/>
      </c>
      <c r="G1153" s="27" t="n"/>
      <c r="H1153" s="33">
        <f>IF(G1153="","",ROUND(G1153*1000/22500,2))</f>
        <v/>
      </c>
      <c r="I1153" s="33">
        <f>IFERROR(IF(D1153="","",VALUE(MID(D1153,2,5))),"")</f>
        <v/>
      </c>
      <c r="J1153" s="28">
        <f>IF(OR(H1153="",I1153=""),"",IF(H1153&gt;=I1153,"Pass","Fail"))</f>
        <v/>
      </c>
    </row>
    <row r="1154">
      <c r="A1154" s="31" t="n"/>
      <c r="B1154" s="26" t="n"/>
      <c r="C1154" s="26" t="n"/>
      <c r="D1154" s="26" t="n"/>
      <c r="E1154" s="31" t="n"/>
      <c r="F1154" s="24">
        <f>IF(OR(A1154="",E1154=""),"",E1154-A1154)</f>
        <v/>
      </c>
      <c r="G1154" s="27" t="n"/>
      <c r="H1154" s="33">
        <f>IF(G1154="","",ROUND(G1154*1000/22500,2))</f>
        <v/>
      </c>
      <c r="I1154" s="33">
        <f>IFERROR(IF(D1154="","",VALUE(MID(D1154,2,5))),"")</f>
        <v/>
      </c>
      <c r="J1154" s="28">
        <f>IF(OR(H1154="",I1154=""),"",IF(H1154&gt;=I1154,"Pass","Fail"))</f>
        <v/>
      </c>
    </row>
    <row r="1155">
      <c r="A1155" s="31" t="n"/>
      <c r="B1155" s="26" t="n"/>
      <c r="C1155" s="26" t="n"/>
      <c r="D1155" s="26" t="n"/>
      <c r="E1155" s="31" t="n"/>
      <c r="F1155" s="24">
        <f>IF(OR(A1155="",E1155=""),"",E1155-A1155)</f>
        <v/>
      </c>
      <c r="G1155" s="27" t="n"/>
      <c r="H1155" s="33">
        <f>IF(G1155="","",ROUND(G1155*1000/22500,2))</f>
        <v/>
      </c>
      <c r="I1155" s="33">
        <f>IFERROR(IF(D1155="","",VALUE(MID(D1155,2,5))),"")</f>
        <v/>
      </c>
      <c r="J1155" s="28">
        <f>IF(OR(H1155="",I1155=""),"",IF(H1155&gt;=I1155,"Pass","Fail"))</f>
        <v/>
      </c>
    </row>
    <row r="1156">
      <c r="A1156" s="31" t="n"/>
      <c r="B1156" s="26" t="n"/>
      <c r="C1156" s="26" t="n"/>
      <c r="D1156" s="26" t="n"/>
      <c r="E1156" s="31" t="n"/>
      <c r="F1156" s="24">
        <f>IF(OR(A1156="",E1156=""),"",E1156-A1156)</f>
        <v/>
      </c>
      <c r="G1156" s="27" t="n"/>
      <c r="H1156" s="33">
        <f>IF(G1156="","",ROUND(G1156*1000/22500,2))</f>
        <v/>
      </c>
      <c r="I1156" s="33">
        <f>IFERROR(IF(D1156="","",VALUE(MID(D1156,2,5))),"")</f>
        <v/>
      </c>
      <c r="J1156" s="28">
        <f>IF(OR(H1156="",I1156=""),"",IF(H1156&gt;=I1156,"Pass","Fail"))</f>
        <v/>
      </c>
    </row>
    <row r="1157">
      <c r="A1157" s="31" t="n"/>
      <c r="B1157" s="26" t="n"/>
      <c r="C1157" s="26" t="n"/>
      <c r="D1157" s="26" t="n"/>
      <c r="E1157" s="31" t="n"/>
      <c r="F1157" s="24">
        <f>IF(OR(A1157="",E1157=""),"",E1157-A1157)</f>
        <v/>
      </c>
      <c r="G1157" s="27" t="n"/>
      <c r="H1157" s="33">
        <f>IF(G1157="","",ROUND(G1157*1000/22500,2))</f>
        <v/>
      </c>
      <c r="I1157" s="33">
        <f>IFERROR(IF(D1157="","",VALUE(MID(D1157,2,5))),"")</f>
        <v/>
      </c>
      <c r="J1157" s="28">
        <f>IF(OR(H1157="",I1157=""),"",IF(H1157&gt;=I1157,"Pass","Fail"))</f>
        <v/>
      </c>
    </row>
    <row r="1158">
      <c r="A1158" s="31" t="n"/>
      <c r="B1158" s="26" t="n"/>
      <c r="C1158" s="26" t="n"/>
      <c r="D1158" s="26" t="n"/>
      <c r="E1158" s="31" t="n"/>
      <c r="F1158" s="24">
        <f>IF(OR(A1158="",E1158=""),"",E1158-A1158)</f>
        <v/>
      </c>
      <c r="G1158" s="27" t="n"/>
      <c r="H1158" s="33">
        <f>IF(G1158="","",ROUND(G1158*1000/22500,2))</f>
        <v/>
      </c>
      <c r="I1158" s="33">
        <f>IFERROR(IF(D1158="","",VALUE(MID(D1158,2,5))),"")</f>
        <v/>
      </c>
      <c r="J1158" s="28">
        <f>IF(OR(H1158="",I1158=""),"",IF(H1158&gt;=I1158,"Pass","Fail"))</f>
        <v/>
      </c>
    </row>
    <row r="1159">
      <c r="A1159" s="31" t="n"/>
      <c r="B1159" s="26" t="n"/>
      <c r="C1159" s="26" t="n"/>
      <c r="D1159" s="26" t="n"/>
      <c r="E1159" s="31" t="n"/>
      <c r="F1159" s="24">
        <f>IF(OR(A1159="",E1159=""),"",E1159-A1159)</f>
        <v/>
      </c>
      <c r="G1159" s="27" t="n"/>
      <c r="H1159" s="33">
        <f>IF(G1159="","",ROUND(G1159*1000/22500,2))</f>
        <v/>
      </c>
      <c r="I1159" s="33">
        <f>IFERROR(IF(D1159="","",VALUE(MID(D1159,2,5))),"")</f>
        <v/>
      </c>
      <c r="J1159" s="28">
        <f>IF(OR(H1159="",I1159=""),"",IF(H1159&gt;=I1159,"Pass","Fail"))</f>
        <v/>
      </c>
    </row>
    <row r="1160">
      <c r="A1160" s="31" t="n"/>
      <c r="B1160" s="26" t="n"/>
      <c r="C1160" s="26" t="n"/>
      <c r="D1160" s="26" t="n"/>
      <c r="E1160" s="31" t="n"/>
      <c r="F1160" s="24">
        <f>IF(OR(A1160="",E1160=""),"",E1160-A1160)</f>
        <v/>
      </c>
      <c r="G1160" s="27" t="n"/>
      <c r="H1160" s="33">
        <f>IF(G1160="","",ROUND(G1160*1000/22500,2))</f>
        <v/>
      </c>
      <c r="I1160" s="33">
        <f>IFERROR(IF(D1160="","",VALUE(MID(D1160,2,5))),"")</f>
        <v/>
      </c>
      <c r="J1160" s="28">
        <f>IF(OR(H1160="",I1160=""),"",IF(H1160&gt;=I1160,"Pass","Fail"))</f>
        <v/>
      </c>
    </row>
    <row r="1161">
      <c r="A1161" s="31" t="n"/>
      <c r="B1161" s="26" t="n"/>
      <c r="C1161" s="26" t="n"/>
      <c r="D1161" s="26" t="n"/>
      <c r="E1161" s="31" t="n"/>
      <c r="F1161" s="24">
        <f>IF(OR(A1161="",E1161=""),"",E1161-A1161)</f>
        <v/>
      </c>
      <c r="G1161" s="27" t="n"/>
      <c r="H1161" s="33">
        <f>IF(G1161="","",ROUND(G1161*1000/22500,2))</f>
        <v/>
      </c>
      <c r="I1161" s="33">
        <f>IFERROR(IF(D1161="","",VALUE(MID(D1161,2,5))),"")</f>
        <v/>
      </c>
      <c r="J1161" s="28">
        <f>IF(OR(H1161="",I1161=""),"",IF(H1161&gt;=I1161,"Pass","Fail"))</f>
        <v/>
      </c>
    </row>
    <row r="1162">
      <c r="A1162" s="31" t="n"/>
      <c r="B1162" s="26" t="n"/>
      <c r="C1162" s="26" t="n"/>
      <c r="D1162" s="26" t="n"/>
      <c r="E1162" s="31" t="n"/>
      <c r="F1162" s="24">
        <f>IF(OR(A1162="",E1162=""),"",E1162-A1162)</f>
        <v/>
      </c>
      <c r="G1162" s="27" t="n"/>
      <c r="H1162" s="33">
        <f>IF(G1162="","",ROUND(G1162*1000/22500,2))</f>
        <v/>
      </c>
      <c r="I1162" s="33">
        <f>IFERROR(IF(D1162="","",VALUE(MID(D1162,2,5))),"")</f>
        <v/>
      </c>
      <c r="J1162" s="28">
        <f>IF(OR(H1162="",I1162=""),"",IF(H1162&gt;=I1162,"Pass","Fail"))</f>
        <v/>
      </c>
    </row>
    <row r="1163">
      <c r="A1163" s="31" t="n"/>
      <c r="B1163" s="26" t="n"/>
      <c r="C1163" s="26" t="n"/>
      <c r="D1163" s="26" t="n"/>
      <c r="E1163" s="31" t="n"/>
      <c r="F1163" s="24">
        <f>IF(OR(A1163="",E1163=""),"",E1163-A1163)</f>
        <v/>
      </c>
      <c r="G1163" s="27" t="n"/>
      <c r="H1163" s="33">
        <f>IF(G1163="","",ROUND(G1163*1000/22500,2))</f>
        <v/>
      </c>
      <c r="I1163" s="33">
        <f>IFERROR(IF(D1163="","",VALUE(MID(D1163,2,5))),"")</f>
        <v/>
      </c>
      <c r="J1163" s="28">
        <f>IF(OR(H1163="",I1163=""),"",IF(H1163&gt;=I1163,"Pass","Fail"))</f>
        <v/>
      </c>
    </row>
    <row r="1164">
      <c r="A1164" s="31" t="n"/>
      <c r="B1164" s="26" t="n"/>
      <c r="C1164" s="26" t="n"/>
      <c r="D1164" s="26" t="n"/>
      <c r="E1164" s="31" t="n"/>
      <c r="F1164" s="24">
        <f>IF(OR(A1164="",E1164=""),"",E1164-A1164)</f>
        <v/>
      </c>
      <c r="G1164" s="27" t="n"/>
      <c r="H1164" s="33">
        <f>IF(G1164="","",ROUND(G1164*1000/22500,2))</f>
        <v/>
      </c>
      <c r="I1164" s="33">
        <f>IFERROR(IF(D1164="","",VALUE(MID(D1164,2,5))),"")</f>
        <v/>
      </c>
      <c r="J1164" s="28">
        <f>IF(OR(H1164="",I1164=""),"",IF(H1164&gt;=I1164,"Pass","Fail"))</f>
        <v/>
      </c>
    </row>
    <row r="1165">
      <c r="A1165" s="31" t="n"/>
      <c r="B1165" s="26" t="n"/>
      <c r="C1165" s="26" t="n"/>
      <c r="D1165" s="26" t="n"/>
      <c r="E1165" s="31" t="n"/>
      <c r="F1165" s="24">
        <f>IF(OR(A1165="",E1165=""),"",E1165-A1165)</f>
        <v/>
      </c>
      <c r="G1165" s="27" t="n"/>
      <c r="H1165" s="33">
        <f>IF(G1165="","",ROUND(G1165*1000/22500,2))</f>
        <v/>
      </c>
      <c r="I1165" s="33">
        <f>IFERROR(IF(D1165="","",VALUE(MID(D1165,2,5))),"")</f>
        <v/>
      </c>
      <c r="J1165" s="28">
        <f>IF(OR(H1165="",I1165=""),"",IF(H1165&gt;=I1165,"Pass","Fail"))</f>
        <v/>
      </c>
    </row>
    <row r="1166">
      <c r="A1166" s="31" t="n"/>
      <c r="B1166" s="26" t="n"/>
      <c r="C1166" s="26" t="n"/>
      <c r="D1166" s="26" t="n"/>
      <c r="E1166" s="31" t="n"/>
      <c r="F1166" s="24">
        <f>IF(OR(A1166="",E1166=""),"",E1166-A1166)</f>
        <v/>
      </c>
      <c r="G1166" s="27" t="n"/>
      <c r="H1166" s="33">
        <f>IF(G1166="","",ROUND(G1166*1000/22500,2))</f>
        <v/>
      </c>
      <c r="I1166" s="33">
        <f>IFERROR(IF(D1166="","",VALUE(MID(D1166,2,5))),"")</f>
        <v/>
      </c>
      <c r="J1166" s="28">
        <f>IF(OR(H1166="",I1166=""),"",IF(H1166&gt;=I1166,"Pass","Fail"))</f>
        <v/>
      </c>
    </row>
    <row r="1167">
      <c r="A1167" s="31" t="n"/>
      <c r="B1167" s="26" t="n"/>
      <c r="C1167" s="26" t="n"/>
      <c r="D1167" s="26" t="n"/>
      <c r="E1167" s="31" t="n"/>
      <c r="F1167" s="24">
        <f>IF(OR(A1167="",E1167=""),"",E1167-A1167)</f>
        <v/>
      </c>
      <c r="G1167" s="27" t="n"/>
      <c r="H1167" s="33">
        <f>IF(G1167="","",ROUND(G1167*1000/22500,2))</f>
        <v/>
      </c>
      <c r="I1167" s="33">
        <f>IFERROR(IF(D1167="","",VALUE(MID(D1167,2,5))),"")</f>
        <v/>
      </c>
      <c r="J1167" s="28">
        <f>IF(OR(H1167="",I1167=""),"",IF(H1167&gt;=I1167,"Pass","Fail"))</f>
        <v/>
      </c>
    </row>
    <row r="1168">
      <c r="A1168" s="31" t="n"/>
      <c r="B1168" s="26" t="n"/>
      <c r="C1168" s="26" t="n"/>
      <c r="D1168" s="26" t="n"/>
      <c r="E1168" s="31" t="n"/>
      <c r="F1168" s="24">
        <f>IF(OR(A1168="",E1168=""),"",E1168-A1168)</f>
        <v/>
      </c>
      <c r="G1168" s="27" t="n"/>
      <c r="H1168" s="33">
        <f>IF(G1168="","",ROUND(G1168*1000/22500,2))</f>
        <v/>
      </c>
      <c r="I1168" s="33">
        <f>IFERROR(IF(D1168="","",VALUE(MID(D1168,2,5))),"")</f>
        <v/>
      </c>
      <c r="J1168" s="28">
        <f>IF(OR(H1168="",I1168=""),"",IF(H1168&gt;=I1168,"Pass","Fail"))</f>
        <v/>
      </c>
    </row>
    <row r="1169">
      <c r="A1169" s="31" t="n"/>
      <c r="B1169" s="26" t="n"/>
      <c r="C1169" s="26" t="n"/>
      <c r="D1169" s="26" t="n"/>
      <c r="E1169" s="31" t="n"/>
      <c r="F1169" s="24">
        <f>IF(OR(A1169="",E1169=""),"",E1169-A1169)</f>
        <v/>
      </c>
      <c r="G1169" s="27" t="n"/>
      <c r="H1169" s="33">
        <f>IF(G1169="","",ROUND(G1169*1000/22500,2))</f>
        <v/>
      </c>
      <c r="I1169" s="33">
        <f>IFERROR(IF(D1169="","",VALUE(MID(D1169,2,5))),"")</f>
        <v/>
      </c>
      <c r="J1169" s="28">
        <f>IF(OR(H1169="",I1169=""),"",IF(H1169&gt;=I1169,"Pass","Fail"))</f>
        <v/>
      </c>
    </row>
    <row r="1170">
      <c r="A1170" s="31" t="n"/>
      <c r="B1170" s="26" t="n"/>
      <c r="C1170" s="26" t="n"/>
      <c r="D1170" s="26" t="n"/>
      <c r="E1170" s="31" t="n"/>
      <c r="F1170" s="24">
        <f>IF(OR(A1170="",E1170=""),"",E1170-A1170)</f>
        <v/>
      </c>
      <c r="G1170" s="27" t="n"/>
      <c r="H1170" s="33">
        <f>IF(G1170="","",ROUND(G1170*1000/22500,2))</f>
        <v/>
      </c>
      <c r="I1170" s="33">
        <f>IFERROR(IF(D1170="","",VALUE(MID(D1170,2,5))),"")</f>
        <v/>
      </c>
      <c r="J1170" s="28">
        <f>IF(OR(H1170="",I1170=""),"",IF(H1170&gt;=I1170,"Pass","Fail"))</f>
        <v/>
      </c>
    </row>
    <row r="1171">
      <c r="A1171" s="31" t="n"/>
      <c r="B1171" s="26" t="n"/>
      <c r="C1171" s="26" t="n"/>
      <c r="D1171" s="26" t="n"/>
      <c r="E1171" s="31" t="n"/>
      <c r="F1171" s="24">
        <f>IF(OR(A1171="",E1171=""),"",E1171-A1171)</f>
        <v/>
      </c>
      <c r="G1171" s="27" t="n"/>
      <c r="H1171" s="33">
        <f>IF(G1171="","",ROUND(G1171*1000/22500,2))</f>
        <v/>
      </c>
      <c r="I1171" s="33">
        <f>IFERROR(IF(D1171="","",VALUE(MID(D1171,2,5))),"")</f>
        <v/>
      </c>
      <c r="J1171" s="28">
        <f>IF(OR(H1171="",I1171=""),"",IF(H1171&gt;=I1171,"Pass","Fail"))</f>
        <v/>
      </c>
    </row>
    <row r="1172">
      <c r="A1172" s="31" t="n"/>
      <c r="B1172" s="26" t="n"/>
      <c r="C1172" s="26" t="n"/>
      <c r="D1172" s="26" t="n"/>
      <c r="E1172" s="31" t="n"/>
      <c r="F1172" s="24">
        <f>IF(OR(A1172="",E1172=""),"",E1172-A1172)</f>
        <v/>
      </c>
      <c r="G1172" s="27" t="n"/>
      <c r="H1172" s="33">
        <f>IF(G1172="","",ROUND(G1172*1000/22500,2))</f>
        <v/>
      </c>
      <c r="I1172" s="33">
        <f>IFERROR(IF(D1172="","",VALUE(MID(D1172,2,5))),"")</f>
        <v/>
      </c>
      <c r="J1172" s="28">
        <f>IF(OR(H1172="",I1172=""),"",IF(H1172&gt;=I1172,"Pass","Fail"))</f>
        <v/>
      </c>
    </row>
    <row r="1173">
      <c r="A1173" s="31" t="n"/>
      <c r="B1173" s="26" t="n"/>
      <c r="C1173" s="26" t="n"/>
      <c r="D1173" s="26" t="n"/>
      <c r="E1173" s="31" t="n"/>
      <c r="F1173" s="24">
        <f>IF(OR(A1173="",E1173=""),"",E1173-A1173)</f>
        <v/>
      </c>
      <c r="G1173" s="27" t="n"/>
      <c r="H1173" s="33">
        <f>IF(G1173="","",ROUND(G1173*1000/22500,2))</f>
        <v/>
      </c>
      <c r="I1173" s="33">
        <f>IFERROR(IF(D1173="","",VALUE(MID(D1173,2,5))),"")</f>
        <v/>
      </c>
      <c r="J1173" s="28">
        <f>IF(OR(H1173="",I1173=""),"",IF(H1173&gt;=I1173,"Pass","Fail"))</f>
        <v/>
      </c>
    </row>
    <row r="1174">
      <c r="A1174" s="31" t="n"/>
      <c r="B1174" s="26" t="n"/>
      <c r="C1174" s="26" t="n"/>
      <c r="D1174" s="26" t="n"/>
      <c r="E1174" s="31" t="n"/>
      <c r="F1174" s="24">
        <f>IF(OR(A1174="",E1174=""),"",E1174-A1174)</f>
        <v/>
      </c>
      <c r="G1174" s="27" t="n"/>
      <c r="H1174" s="33">
        <f>IF(G1174="","",ROUND(G1174*1000/22500,2))</f>
        <v/>
      </c>
      <c r="I1174" s="33">
        <f>IFERROR(IF(D1174="","",VALUE(MID(D1174,2,5))),"")</f>
        <v/>
      </c>
      <c r="J1174" s="28">
        <f>IF(OR(H1174="",I1174=""),"",IF(H1174&gt;=I1174,"Pass","Fail"))</f>
        <v/>
      </c>
    </row>
    <row r="1175">
      <c r="A1175" s="31" t="n"/>
      <c r="B1175" s="26" t="n"/>
      <c r="C1175" s="26" t="n"/>
      <c r="D1175" s="26" t="n"/>
      <c r="E1175" s="31" t="n"/>
      <c r="F1175" s="24">
        <f>IF(OR(A1175="",E1175=""),"",E1175-A1175)</f>
        <v/>
      </c>
      <c r="G1175" s="27" t="n"/>
      <c r="H1175" s="33">
        <f>IF(G1175="","",ROUND(G1175*1000/22500,2))</f>
        <v/>
      </c>
      <c r="I1175" s="33">
        <f>IFERROR(IF(D1175="","",VALUE(MID(D1175,2,5))),"")</f>
        <v/>
      </c>
      <c r="J1175" s="28">
        <f>IF(OR(H1175="",I1175=""),"",IF(H1175&gt;=I1175,"Pass","Fail"))</f>
        <v/>
      </c>
    </row>
    <row r="1176">
      <c r="A1176" s="31" t="n"/>
      <c r="B1176" s="26" t="n"/>
      <c r="C1176" s="26" t="n"/>
      <c r="D1176" s="26" t="n"/>
      <c r="E1176" s="31" t="n"/>
      <c r="F1176" s="24">
        <f>IF(OR(A1176="",E1176=""),"",E1176-A1176)</f>
        <v/>
      </c>
      <c r="G1176" s="27" t="n"/>
      <c r="H1176" s="33">
        <f>IF(G1176="","",ROUND(G1176*1000/22500,2))</f>
        <v/>
      </c>
      <c r="I1176" s="33">
        <f>IFERROR(IF(D1176="","",VALUE(MID(D1176,2,5))),"")</f>
        <v/>
      </c>
      <c r="J1176" s="28">
        <f>IF(OR(H1176="",I1176=""),"",IF(H1176&gt;=I1176,"Pass","Fail"))</f>
        <v/>
      </c>
    </row>
    <row r="1177">
      <c r="A1177" s="31" t="n"/>
      <c r="B1177" s="26" t="n"/>
      <c r="C1177" s="26" t="n"/>
      <c r="D1177" s="26" t="n"/>
      <c r="E1177" s="31" t="n"/>
      <c r="F1177" s="24">
        <f>IF(OR(A1177="",E1177=""),"",E1177-A1177)</f>
        <v/>
      </c>
      <c r="G1177" s="27" t="n"/>
      <c r="H1177" s="33">
        <f>IF(G1177="","",ROUND(G1177*1000/22500,2))</f>
        <v/>
      </c>
      <c r="I1177" s="33">
        <f>IFERROR(IF(D1177="","",VALUE(MID(D1177,2,5))),"")</f>
        <v/>
      </c>
      <c r="J1177" s="28">
        <f>IF(OR(H1177="",I1177=""),"",IF(H1177&gt;=I1177,"Pass","Fail"))</f>
        <v/>
      </c>
    </row>
    <row r="1178">
      <c r="A1178" s="31" t="n"/>
      <c r="B1178" s="26" t="n"/>
      <c r="C1178" s="26" t="n"/>
      <c r="D1178" s="26" t="n"/>
      <c r="E1178" s="31" t="n"/>
      <c r="F1178" s="24">
        <f>IF(OR(A1178="",E1178=""),"",E1178-A1178)</f>
        <v/>
      </c>
      <c r="G1178" s="27" t="n"/>
      <c r="H1178" s="33">
        <f>IF(G1178="","",ROUND(G1178*1000/22500,2))</f>
        <v/>
      </c>
      <c r="I1178" s="33">
        <f>IFERROR(IF(D1178="","",VALUE(MID(D1178,2,5))),"")</f>
        <v/>
      </c>
      <c r="J1178" s="28">
        <f>IF(OR(H1178="",I1178=""),"",IF(H1178&gt;=I1178,"Pass","Fail"))</f>
        <v/>
      </c>
    </row>
    <row r="1179">
      <c r="A1179" s="31" t="n"/>
      <c r="B1179" s="26" t="n"/>
      <c r="C1179" s="26" t="n"/>
      <c r="D1179" s="26" t="n"/>
      <c r="E1179" s="31" t="n"/>
      <c r="F1179" s="24">
        <f>IF(OR(A1179="",E1179=""),"",E1179-A1179)</f>
        <v/>
      </c>
      <c r="G1179" s="27" t="n"/>
      <c r="H1179" s="33">
        <f>IF(G1179="","",ROUND(G1179*1000/22500,2))</f>
        <v/>
      </c>
      <c r="I1179" s="33">
        <f>IFERROR(IF(D1179="","",VALUE(MID(D1179,2,5))),"")</f>
        <v/>
      </c>
      <c r="J1179" s="28">
        <f>IF(OR(H1179="",I1179=""),"",IF(H1179&gt;=I1179,"Pass","Fail"))</f>
        <v/>
      </c>
    </row>
    <row r="1180">
      <c r="A1180" s="31" t="n"/>
      <c r="B1180" s="26" t="n"/>
      <c r="C1180" s="26" t="n"/>
      <c r="D1180" s="26" t="n"/>
      <c r="E1180" s="31" t="n"/>
      <c r="F1180" s="24">
        <f>IF(OR(A1180="",E1180=""),"",E1180-A1180)</f>
        <v/>
      </c>
      <c r="G1180" s="27" t="n"/>
      <c r="H1180" s="33">
        <f>IF(G1180="","",ROUND(G1180*1000/22500,2))</f>
        <v/>
      </c>
      <c r="I1180" s="33">
        <f>IFERROR(IF(D1180="","",VALUE(MID(D1180,2,5))),"")</f>
        <v/>
      </c>
      <c r="J1180" s="28">
        <f>IF(OR(H1180="",I1180=""),"",IF(H1180&gt;=I1180,"Pass","Fail"))</f>
        <v/>
      </c>
    </row>
    <row r="1181">
      <c r="A1181" s="31" t="n"/>
      <c r="B1181" s="26" t="n"/>
      <c r="C1181" s="26" t="n"/>
      <c r="D1181" s="26" t="n"/>
      <c r="E1181" s="31" t="n"/>
      <c r="F1181" s="24">
        <f>IF(OR(A1181="",E1181=""),"",E1181-A1181)</f>
        <v/>
      </c>
      <c r="G1181" s="27" t="n"/>
      <c r="H1181" s="33">
        <f>IF(G1181="","",ROUND(G1181*1000/22500,2))</f>
        <v/>
      </c>
      <c r="I1181" s="33">
        <f>IFERROR(IF(D1181="","",VALUE(MID(D1181,2,5))),"")</f>
        <v/>
      </c>
      <c r="J1181" s="28">
        <f>IF(OR(H1181="",I1181=""),"",IF(H1181&gt;=I1181,"Pass","Fail"))</f>
        <v/>
      </c>
    </row>
    <row r="1182">
      <c r="A1182" s="31" t="n"/>
      <c r="B1182" s="26" t="n"/>
      <c r="C1182" s="26" t="n"/>
      <c r="D1182" s="26" t="n"/>
      <c r="E1182" s="31" t="n"/>
      <c r="F1182" s="24">
        <f>IF(OR(A1182="",E1182=""),"",E1182-A1182)</f>
        <v/>
      </c>
      <c r="G1182" s="27" t="n"/>
      <c r="H1182" s="33">
        <f>IF(G1182="","",ROUND(G1182*1000/22500,2))</f>
        <v/>
      </c>
      <c r="I1182" s="33">
        <f>IFERROR(IF(D1182="","",VALUE(MID(D1182,2,5))),"")</f>
        <v/>
      </c>
      <c r="J1182" s="28">
        <f>IF(OR(H1182="",I1182=""),"",IF(H1182&gt;=I1182,"Pass","Fail"))</f>
        <v/>
      </c>
    </row>
    <row r="1183">
      <c r="A1183" s="31" t="n"/>
      <c r="B1183" s="26" t="n"/>
      <c r="C1183" s="26" t="n"/>
      <c r="D1183" s="26" t="n"/>
      <c r="E1183" s="31" t="n"/>
      <c r="F1183" s="24">
        <f>IF(OR(A1183="",E1183=""),"",E1183-A1183)</f>
        <v/>
      </c>
      <c r="G1183" s="27" t="n"/>
      <c r="H1183" s="33">
        <f>IF(G1183="","",ROUND(G1183*1000/22500,2))</f>
        <v/>
      </c>
      <c r="I1183" s="33">
        <f>IFERROR(IF(D1183="","",VALUE(MID(D1183,2,5))),"")</f>
        <v/>
      </c>
      <c r="J1183" s="28">
        <f>IF(OR(H1183="",I1183=""),"",IF(H1183&gt;=I1183,"Pass","Fail"))</f>
        <v/>
      </c>
    </row>
    <row r="1184">
      <c r="A1184" s="31" t="n"/>
      <c r="B1184" s="26" t="n"/>
      <c r="C1184" s="26" t="n"/>
      <c r="D1184" s="26" t="n"/>
      <c r="E1184" s="31" t="n"/>
      <c r="F1184" s="24">
        <f>IF(OR(A1184="",E1184=""),"",E1184-A1184)</f>
        <v/>
      </c>
      <c r="G1184" s="27" t="n"/>
      <c r="H1184" s="33">
        <f>IF(G1184="","",ROUND(G1184*1000/22500,2))</f>
        <v/>
      </c>
      <c r="I1184" s="33">
        <f>IFERROR(IF(D1184="","",VALUE(MID(D1184,2,5))),"")</f>
        <v/>
      </c>
      <c r="J1184" s="28">
        <f>IF(OR(H1184="",I1184=""),"",IF(H1184&gt;=I1184,"Pass","Fail"))</f>
        <v/>
      </c>
    </row>
    <row r="1185">
      <c r="A1185" s="31" t="n"/>
      <c r="B1185" s="26" t="n"/>
      <c r="C1185" s="26" t="n"/>
      <c r="D1185" s="26" t="n"/>
      <c r="E1185" s="31" t="n"/>
      <c r="F1185" s="24">
        <f>IF(OR(A1185="",E1185=""),"",E1185-A1185)</f>
        <v/>
      </c>
      <c r="G1185" s="27" t="n"/>
      <c r="H1185" s="33">
        <f>IF(G1185="","",ROUND(G1185*1000/22500,2))</f>
        <v/>
      </c>
      <c r="I1185" s="33">
        <f>IFERROR(IF(D1185="","",VALUE(MID(D1185,2,5))),"")</f>
        <v/>
      </c>
      <c r="J1185" s="28">
        <f>IF(OR(H1185="",I1185=""),"",IF(H1185&gt;=I1185,"Pass","Fail"))</f>
        <v/>
      </c>
    </row>
    <row r="1186">
      <c r="A1186" s="31" t="n"/>
      <c r="B1186" s="26" t="n"/>
      <c r="C1186" s="26" t="n"/>
      <c r="D1186" s="26" t="n"/>
      <c r="E1186" s="31" t="n"/>
      <c r="F1186" s="24">
        <f>IF(OR(A1186="",E1186=""),"",E1186-A1186)</f>
        <v/>
      </c>
      <c r="G1186" s="27" t="n"/>
      <c r="H1186" s="33">
        <f>IF(G1186="","",ROUND(G1186*1000/22500,2))</f>
        <v/>
      </c>
      <c r="I1186" s="33">
        <f>IFERROR(IF(D1186="","",VALUE(MID(D1186,2,5))),"")</f>
        <v/>
      </c>
      <c r="J1186" s="28">
        <f>IF(OR(H1186="",I1186=""),"",IF(H1186&gt;=I1186,"Pass","Fail"))</f>
        <v/>
      </c>
    </row>
    <row r="1187">
      <c r="A1187" s="31" t="n"/>
      <c r="B1187" s="26" t="n"/>
      <c r="C1187" s="26" t="n"/>
      <c r="D1187" s="26" t="n"/>
      <c r="E1187" s="31" t="n"/>
      <c r="F1187" s="24">
        <f>IF(OR(A1187="",E1187=""),"",E1187-A1187)</f>
        <v/>
      </c>
      <c r="G1187" s="27" t="n"/>
      <c r="H1187" s="33">
        <f>IF(G1187="","",ROUND(G1187*1000/22500,2))</f>
        <v/>
      </c>
      <c r="I1187" s="33">
        <f>IFERROR(IF(D1187="","",VALUE(MID(D1187,2,5))),"")</f>
        <v/>
      </c>
      <c r="J1187" s="28">
        <f>IF(OR(H1187="",I1187=""),"",IF(H1187&gt;=I1187,"Pass","Fail"))</f>
        <v/>
      </c>
    </row>
    <row r="1188">
      <c r="A1188" s="31" t="n"/>
      <c r="B1188" s="26" t="n"/>
      <c r="C1188" s="26" t="n"/>
      <c r="D1188" s="26" t="n"/>
      <c r="E1188" s="31" t="n"/>
      <c r="F1188" s="24">
        <f>IF(OR(A1188="",E1188=""),"",E1188-A1188)</f>
        <v/>
      </c>
      <c r="G1188" s="27" t="n"/>
      <c r="H1188" s="33">
        <f>IF(G1188="","",ROUND(G1188*1000/22500,2))</f>
        <v/>
      </c>
      <c r="I1188" s="33">
        <f>IFERROR(IF(D1188="","",VALUE(MID(D1188,2,5))),"")</f>
        <v/>
      </c>
      <c r="J1188" s="28">
        <f>IF(OR(H1188="",I1188=""),"",IF(H1188&gt;=I1188,"Pass","Fail"))</f>
        <v/>
      </c>
    </row>
    <row r="1189">
      <c r="A1189" s="31" t="n"/>
      <c r="B1189" s="26" t="n"/>
      <c r="C1189" s="26" t="n"/>
      <c r="D1189" s="26" t="n"/>
      <c r="E1189" s="31" t="n"/>
      <c r="F1189" s="24">
        <f>IF(OR(A1189="",E1189=""),"",E1189-A1189)</f>
        <v/>
      </c>
      <c r="G1189" s="27" t="n"/>
      <c r="H1189" s="33">
        <f>IF(G1189="","",ROUND(G1189*1000/22500,2))</f>
        <v/>
      </c>
      <c r="I1189" s="33">
        <f>IFERROR(IF(D1189="","",VALUE(MID(D1189,2,5))),"")</f>
        <v/>
      </c>
      <c r="J1189" s="28">
        <f>IF(OR(H1189="",I1189=""),"",IF(H1189&gt;=I1189,"Pass","Fail"))</f>
        <v/>
      </c>
    </row>
    <row r="1190">
      <c r="A1190" s="31" t="n"/>
      <c r="B1190" s="26" t="n"/>
      <c r="C1190" s="26" t="n"/>
      <c r="D1190" s="26" t="n"/>
      <c r="E1190" s="31" t="n"/>
      <c r="F1190" s="24">
        <f>IF(OR(A1190="",E1190=""),"",E1190-A1190)</f>
        <v/>
      </c>
      <c r="G1190" s="27" t="n"/>
      <c r="H1190" s="33">
        <f>IF(G1190="","",ROUND(G1190*1000/22500,2))</f>
        <v/>
      </c>
      <c r="I1190" s="33">
        <f>IFERROR(IF(D1190="","",VALUE(MID(D1190,2,5))),"")</f>
        <v/>
      </c>
      <c r="J1190" s="28">
        <f>IF(OR(H1190="",I1190=""),"",IF(H1190&gt;=I1190,"Pass","Fail"))</f>
        <v/>
      </c>
    </row>
    <row r="1191">
      <c r="A1191" s="31" t="n"/>
      <c r="B1191" s="26" t="n"/>
      <c r="C1191" s="26" t="n"/>
      <c r="D1191" s="26" t="n"/>
      <c r="E1191" s="31" t="n"/>
      <c r="F1191" s="24">
        <f>IF(OR(A1191="",E1191=""),"",E1191-A1191)</f>
        <v/>
      </c>
      <c r="G1191" s="27" t="n"/>
      <c r="H1191" s="33">
        <f>IF(G1191="","",ROUND(G1191*1000/22500,2))</f>
        <v/>
      </c>
      <c r="I1191" s="33">
        <f>IFERROR(IF(D1191="","",VALUE(MID(D1191,2,5))),"")</f>
        <v/>
      </c>
      <c r="J1191" s="28">
        <f>IF(OR(H1191="",I1191=""),"",IF(H1191&gt;=I1191,"Pass","Fail"))</f>
        <v/>
      </c>
    </row>
    <row r="1192">
      <c r="A1192" s="31" t="n"/>
      <c r="B1192" s="26" t="n"/>
      <c r="C1192" s="26" t="n"/>
      <c r="D1192" s="26" t="n"/>
      <c r="E1192" s="31" t="n"/>
      <c r="F1192" s="24">
        <f>IF(OR(A1192="",E1192=""),"",E1192-A1192)</f>
        <v/>
      </c>
      <c r="G1192" s="27" t="n"/>
      <c r="H1192" s="33">
        <f>IF(G1192="","",ROUND(G1192*1000/22500,2))</f>
        <v/>
      </c>
      <c r="I1192" s="33">
        <f>IFERROR(IF(D1192="","",VALUE(MID(D1192,2,5))),"")</f>
        <v/>
      </c>
      <c r="J1192" s="28">
        <f>IF(OR(H1192="",I1192=""),"",IF(H1192&gt;=I1192,"Pass","Fail"))</f>
        <v/>
      </c>
    </row>
    <row r="1193">
      <c r="A1193" s="31" t="n"/>
      <c r="B1193" s="26" t="n"/>
      <c r="C1193" s="26" t="n"/>
      <c r="D1193" s="26" t="n"/>
      <c r="E1193" s="31" t="n"/>
      <c r="F1193" s="24">
        <f>IF(OR(A1193="",E1193=""),"",E1193-A1193)</f>
        <v/>
      </c>
      <c r="G1193" s="27" t="n"/>
      <c r="H1193" s="33">
        <f>IF(G1193="","",ROUND(G1193*1000/22500,2))</f>
        <v/>
      </c>
      <c r="I1193" s="33">
        <f>IFERROR(IF(D1193="","",VALUE(MID(D1193,2,5))),"")</f>
        <v/>
      </c>
      <c r="J1193" s="28">
        <f>IF(OR(H1193="",I1193=""),"",IF(H1193&gt;=I1193,"Pass","Fail"))</f>
        <v/>
      </c>
    </row>
    <row r="1194">
      <c r="A1194" s="31" t="n"/>
      <c r="B1194" s="26" t="n"/>
      <c r="C1194" s="26" t="n"/>
      <c r="D1194" s="26" t="n"/>
      <c r="E1194" s="31" t="n"/>
      <c r="F1194" s="24">
        <f>IF(OR(A1194="",E1194=""),"",E1194-A1194)</f>
        <v/>
      </c>
      <c r="G1194" s="27" t="n"/>
      <c r="H1194" s="33">
        <f>IF(G1194="","",ROUND(G1194*1000/22500,2))</f>
        <v/>
      </c>
      <c r="I1194" s="33">
        <f>IFERROR(IF(D1194="","",VALUE(MID(D1194,2,5))),"")</f>
        <v/>
      </c>
      <c r="J1194" s="28">
        <f>IF(OR(H1194="",I1194=""),"",IF(H1194&gt;=I1194,"Pass","Fail"))</f>
        <v/>
      </c>
    </row>
    <row r="1195">
      <c r="A1195" s="31" t="n"/>
      <c r="B1195" s="26" t="n"/>
      <c r="C1195" s="26" t="n"/>
      <c r="D1195" s="26" t="n"/>
      <c r="E1195" s="31" t="n"/>
      <c r="F1195" s="24">
        <f>IF(OR(A1195="",E1195=""),"",E1195-A1195)</f>
        <v/>
      </c>
      <c r="G1195" s="27" t="n"/>
      <c r="H1195" s="33">
        <f>IF(G1195="","",ROUND(G1195*1000/22500,2))</f>
        <v/>
      </c>
      <c r="I1195" s="33">
        <f>IFERROR(IF(D1195="","",VALUE(MID(D1195,2,5))),"")</f>
        <v/>
      </c>
      <c r="J1195" s="28">
        <f>IF(OR(H1195="",I1195=""),"",IF(H1195&gt;=I1195,"Pass","Fail"))</f>
        <v/>
      </c>
    </row>
    <row r="1196">
      <c r="A1196" s="31" t="n"/>
      <c r="B1196" s="26" t="n"/>
      <c r="C1196" s="26" t="n"/>
      <c r="D1196" s="26" t="n"/>
      <c r="E1196" s="31" t="n"/>
      <c r="F1196" s="24">
        <f>IF(OR(A1196="",E1196=""),"",E1196-A1196)</f>
        <v/>
      </c>
      <c r="G1196" s="27" t="n"/>
      <c r="H1196" s="33">
        <f>IF(G1196="","",ROUND(G1196*1000/22500,2))</f>
        <v/>
      </c>
      <c r="I1196" s="33">
        <f>IFERROR(IF(D1196="","",VALUE(MID(D1196,2,5))),"")</f>
        <v/>
      </c>
      <c r="J1196" s="28">
        <f>IF(OR(H1196="",I1196=""),"",IF(H1196&gt;=I1196,"Pass","Fail"))</f>
        <v/>
      </c>
    </row>
    <row r="1197">
      <c r="A1197" s="31" t="n"/>
      <c r="B1197" s="26" t="n"/>
      <c r="C1197" s="26" t="n"/>
      <c r="D1197" s="26" t="n"/>
      <c r="E1197" s="31" t="n"/>
      <c r="F1197" s="24">
        <f>IF(OR(A1197="",E1197=""),"",E1197-A1197)</f>
        <v/>
      </c>
      <c r="G1197" s="27" t="n"/>
      <c r="H1197" s="33">
        <f>IF(G1197="","",ROUND(G1197*1000/22500,2))</f>
        <v/>
      </c>
      <c r="I1197" s="33">
        <f>IFERROR(IF(D1197="","",VALUE(MID(D1197,2,5))),"")</f>
        <v/>
      </c>
      <c r="J1197" s="28">
        <f>IF(OR(H1197="",I1197=""),"",IF(H1197&gt;=I1197,"Pass","Fail"))</f>
        <v/>
      </c>
    </row>
    <row r="1198">
      <c r="A1198" s="31" t="n"/>
      <c r="B1198" s="26" t="n"/>
      <c r="C1198" s="26" t="n"/>
      <c r="D1198" s="26" t="n"/>
      <c r="E1198" s="31" t="n"/>
      <c r="F1198" s="24">
        <f>IF(OR(A1198="",E1198=""),"",E1198-A1198)</f>
        <v/>
      </c>
      <c r="G1198" s="27" t="n"/>
      <c r="H1198" s="33">
        <f>IF(G1198="","",ROUND(G1198*1000/22500,2))</f>
        <v/>
      </c>
      <c r="I1198" s="33">
        <f>IFERROR(IF(D1198="","",VALUE(MID(D1198,2,5))),"")</f>
        <v/>
      </c>
      <c r="J1198" s="28">
        <f>IF(OR(H1198="",I1198=""),"",IF(H1198&gt;=I1198,"Pass","Fail"))</f>
        <v/>
      </c>
    </row>
    <row r="1199">
      <c r="A1199" s="31" t="n"/>
      <c r="B1199" s="26" t="n"/>
      <c r="C1199" s="26" t="n"/>
      <c r="D1199" s="26" t="n"/>
      <c r="E1199" s="31" t="n"/>
      <c r="F1199" s="24">
        <f>IF(OR(A1199="",E1199=""),"",E1199-A1199)</f>
        <v/>
      </c>
      <c r="G1199" s="27" t="n"/>
      <c r="H1199" s="33">
        <f>IF(G1199="","",ROUND(G1199*1000/22500,2))</f>
        <v/>
      </c>
      <c r="I1199" s="33">
        <f>IFERROR(IF(D1199="","",VALUE(MID(D1199,2,5))),"")</f>
        <v/>
      </c>
      <c r="J1199" s="28">
        <f>IF(OR(H1199="",I1199=""),"",IF(H1199&gt;=I1199,"Pass","Fail"))</f>
        <v/>
      </c>
    </row>
    <row r="1200">
      <c r="A1200" s="31" t="n"/>
      <c r="B1200" s="26" t="n"/>
      <c r="C1200" s="26" t="n"/>
      <c r="D1200" s="26" t="n"/>
      <c r="E1200" s="31" t="n"/>
      <c r="F1200" s="24">
        <f>IF(OR(A1200="",E1200=""),"",E1200-A1200)</f>
        <v/>
      </c>
      <c r="G1200" s="27" t="n"/>
      <c r="H1200" s="33">
        <f>IF(G1200="","",ROUND(G1200*1000/22500,2))</f>
        <v/>
      </c>
      <c r="I1200" s="33">
        <f>IFERROR(IF(D1200="","",VALUE(MID(D1200,2,5))),"")</f>
        <v/>
      </c>
      <c r="J1200" s="28">
        <f>IF(OR(H1200="",I1200=""),"",IF(H1200&gt;=I1200,"Pass","Fail"))</f>
        <v/>
      </c>
    </row>
    <row r="1201">
      <c r="A1201" s="31" t="n"/>
      <c r="B1201" s="26" t="n"/>
      <c r="C1201" s="26" t="n"/>
      <c r="D1201" s="26" t="n"/>
      <c r="E1201" s="31" t="n"/>
      <c r="F1201" s="24">
        <f>IF(OR(A1201="",E1201=""),"",E1201-A1201)</f>
        <v/>
      </c>
      <c r="G1201" s="27" t="n"/>
      <c r="H1201" s="33">
        <f>IF(G1201="","",ROUND(G1201*1000/22500,2))</f>
        <v/>
      </c>
      <c r="I1201" s="33">
        <f>IFERROR(IF(D1201="","",VALUE(MID(D1201,2,5))),"")</f>
        <v/>
      </c>
      <c r="J1201" s="28">
        <f>IF(OR(H1201="",I1201=""),"",IF(H1201&gt;=I1201,"Pass","Fail"))</f>
        <v/>
      </c>
    </row>
    <row r="1202">
      <c r="A1202" s="31" t="n"/>
      <c r="B1202" s="26" t="n"/>
      <c r="C1202" s="26" t="n"/>
      <c r="D1202" s="26" t="n"/>
      <c r="E1202" s="31" t="n"/>
      <c r="F1202" s="24">
        <f>IF(OR(A1202="",E1202=""),"",E1202-A1202)</f>
        <v/>
      </c>
      <c r="G1202" s="27" t="n"/>
      <c r="H1202" s="33">
        <f>IF(G1202="","",ROUND(G1202*1000/22500,2))</f>
        <v/>
      </c>
      <c r="I1202" s="33">
        <f>IFERROR(IF(D1202="","",VALUE(MID(D1202,2,5))),"")</f>
        <v/>
      </c>
      <c r="J1202" s="28">
        <f>IF(OR(H1202="",I1202=""),"",IF(H1202&gt;=I1202,"Pass","Fail"))</f>
        <v/>
      </c>
    </row>
    <row r="1203">
      <c r="A1203" s="31" t="n"/>
      <c r="B1203" s="26" t="n"/>
      <c r="C1203" s="26" t="n"/>
      <c r="D1203" s="26" t="n"/>
      <c r="E1203" s="31" t="n"/>
      <c r="F1203" s="24">
        <f>IF(OR(A1203="",E1203=""),"",E1203-A1203)</f>
        <v/>
      </c>
      <c r="G1203" s="27" t="n"/>
      <c r="H1203" s="33">
        <f>IF(G1203="","",ROUND(G1203*1000/22500,2))</f>
        <v/>
      </c>
      <c r="I1203" s="33">
        <f>IFERROR(IF(D1203="","",VALUE(MID(D1203,2,5))),"")</f>
        <v/>
      </c>
      <c r="J1203" s="28">
        <f>IF(OR(H1203="",I1203=""),"",IF(H1203&gt;=I1203,"Pass","Fail"))</f>
        <v/>
      </c>
    </row>
    <row r="1204">
      <c r="A1204" s="31" t="n"/>
      <c r="B1204" s="26" t="n"/>
      <c r="C1204" s="26" t="n"/>
      <c r="D1204" s="26" t="n"/>
      <c r="E1204" s="31" t="n"/>
      <c r="F1204" s="24">
        <f>IF(OR(A1204="",E1204=""),"",E1204-A1204)</f>
        <v/>
      </c>
      <c r="G1204" s="27" t="n"/>
      <c r="H1204" s="33">
        <f>IF(G1204="","",ROUND(G1204*1000/22500,2))</f>
        <v/>
      </c>
      <c r="I1204" s="33">
        <f>IFERROR(IF(D1204="","",VALUE(MID(D1204,2,5))),"")</f>
        <v/>
      </c>
      <c r="J1204" s="28">
        <f>IF(OR(H1204="",I1204=""),"",IF(H1204&gt;=I1204,"Pass","Fail"))</f>
        <v/>
      </c>
    </row>
    <row r="1205">
      <c r="A1205" s="31" t="n"/>
      <c r="B1205" s="26" t="n"/>
      <c r="C1205" s="26" t="n"/>
      <c r="D1205" s="26" t="n"/>
      <c r="E1205" s="31" t="n"/>
      <c r="F1205" s="24">
        <f>IF(OR(A1205="",E1205=""),"",E1205-A1205)</f>
        <v/>
      </c>
      <c r="G1205" s="27" t="n"/>
      <c r="H1205" s="33">
        <f>IF(G1205="","",ROUND(G1205*1000/22500,2))</f>
        <v/>
      </c>
      <c r="I1205" s="33">
        <f>IFERROR(IF(D1205="","",VALUE(MID(D1205,2,5))),"")</f>
        <v/>
      </c>
      <c r="J1205" s="28">
        <f>IF(OR(H1205="",I1205=""),"",IF(H1205&gt;=I1205,"Pass","Fail"))</f>
        <v/>
      </c>
    </row>
    <row r="1206">
      <c r="A1206" s="31" t="n"/>
      <c r="B1206" s="26" t="n"/>
      <c r="C1206" s="26" t="n"/>
      <c r="D1206" s="26" t="n"/>
      <c r="E1206" s="31" t="n"/>
      <c r="F1206" s="24">
        <f>IF(OR(A1206="",E1206=""),"",E1206-A1206)</f>
        <v/>
      </c>
      <c r="G1206" s="27" t="n"/>
      <c r="H1206" s="33">
        <f>IF(G1206="","",ROUND(G1206*1000/22500,2))</f>
        <v/>
      </c>
      <c r="I1206" s="33">
        <f>IFERROR(IF(D1206="","",VALUE(MID(D1206,2,5))),"")</f>
        <v/>
      </c>
      <c r="J1206" s="28">
        <f>IF(OR(H1206="",I1206=""),"",IF(H1206&gt;=I1206,"Pass","Fail"))</f>
        <v/>
      </c>
    </row>
    <row r="1207">
      <c r="A1207" s="31" t="n"/>
      <c r="B1207" s="26" t="n"/>
      <c r="C1207" s="26" t="n"/>
      <c r="D1207" s="26" t="n"/>
      <c r="E1207" s="31" t="n"/>
      <c r="F1207" s="24">
        <f>IF(OR(A1207="",E1207=""),"",E1207-A1207)</f>
        <v/>
      </c>
      <c r="G1207" s="27" t="n"/>
      <c r="H1207" s="33">
        <f>IF(G1207="","",ROUND(G1207*1000/22500,2))</f>
        <v/>
      </c>
      <c r="I1207" s="33">
        <f>IFERROR(IF(D1207="","",VALUE(MID(D1207,2,5))),"")</f>
        <v/>
      </c>
      <c r="J1207" s="28">
        <f>IF(OR(H1207="",I1207=""),"",IF(H1207&gt;=I1207,"Pass","Fail"))</f>
        <v/>
      </c>
    </row>
    <row r="1208">
      <c r="A1208" s="31" t="n"/>
      <c r="B1208" s="26" t="n"/>
      <c r="C1208" s="26" t="n"/>
      <c r="D1208" s="26" t="n"/>
      <c r="E1208" s="31" t="n"/>
      <c r="F1208" s="24">
        <f>IF(OR(A1208="",E1208=""),"",E1208-A1208)</f>
        <v/>
      </c>
      <c r="G1208" s="27" t="n"/>
      <c r="H1208" s="33">
        <f>IF(G1208="","",ROUND(G1208*1000/22500,2))</f>
        <v/>
      </c>
      <c r="I1208" s="33">
        <f>IFERROR(IF(D1208="","",VALUE(MID(D1208,2,5))),"")</f>
        <v/>
      </c>
      <c r="J1208" s="28">
        <f>IF(OR(H1208="",I1208=""),"",IF(H1208&gt;=I1208,"Pass","Fail"))</f>
        <v/>
      </c>
    </row>
    <row r="1209">
      <c r="A1209" s="31" t="n"/>
      <c r="B1209" s="26" t="n"/>
      <c r="C1209" s="26" t="n"/>
      <c r="D1209" s="26" t="n"/>
      <c r="E1209" s="31" t="n"/>
      <c r="F1209" s="24">
        <f>IF(OR(A1209="",E1209=""),"",E1209-A1209)</f>
        <v/>
      </c>
      <c r="G1209" s="27" t="n"/>
      <c r="H1209" s="33">
        <f>IF(G1209="","",ROUND(G1209*1000/22500,2))</f>
        <v/>
      </c>
      <c r="I1209" s="33">
        <f>IFERROR(IF(D1209="","",VALUE(MID(D1209,2,5))),"")</f>
        <v/>
      </c>
      <c r="J1209" s="28">
        <f>IF(OR(H1209="",I1209=""),"",IF(H1209&gt;=I1209,"Pass","Fail"))</f>
        <v/>
      </c>
    </row>
    <row r="1210">
      <c r="A1210" s="31" t="n"/>
      <c r="B1210" s="26" t="n"/>
      <c r="C1210" s="26" t="n"/>
      <c r="D1210" s="26" t="n"/>
      <c r="E1210" s="31" t="n"/>
      <c r="F1210" s="24">
        <f>IF(OR(A1210="",E1210=""),"",E1210-A1210)</f>
        <v/>
      </c>
      <c r="G1210" s="27" t="n"/>
      <c r="H1210" s="33">
        <f>IF(G1210="","",ROUND(G1210*1000/22500,2))</f>
        <v/>
      </c>
      <c r="I1210" s="33">
        <f>IFERROR(IF(D1210="","",VALUE(MID(D1210,2,5))),"")</f>
        <v/>
      </c>
      <c r="J1210" s="28">
        <f>IF(OR(H1210="",I1210=""),"",IF(H1210&gt;=I1210,"Pass","Fail"))</f>
        <v/>
      </c>
    </row>
    <row r="1211">
      <c r="A1211" s="31" t="n"/>
      <c r="B1211" s="26" t="n"/>
      <c r="C1211" s="26" t="n"/>
      <c r="D1211" s="26" t="n"/>
      <c r="E1211" s="31" t="n"/>
      <c r="F1211" s="24">
        <f>IF(OR(A1211="",E1211=""),"",E1211-A1211)</f>
        <v/>
      </c>
      <c r="G1211" s="27" t="n"/>
      <c r="H1211" s="33">
        <f>IF(G1211="","",ROUND(G1211*1000/22500,2))</f>
        <v/>
      </c>
      <c r="I1211" s="33">
        <f>IFERROR(IF(D1211="","",VALUE(MID(D1211,2,5))),"")</f>
        <v/>
      </c>
      <c r="J1211" s="28">
        <f>IF(OR(H1211="",I1211=""),"",IF(H1211&gt;=I1211,"Pass","Fail"))</f>
        <v/>
      </c>
    </row>
    <row r="1212">
      <c r="A1212" s="31" t="n"/>
      <c r="B1212" s="26" t="n"/>
      <c r="C1212" s="26" t="n"/>
      <c r="D1212" s="26" t="n"/>
      <c r="E1212" s="31" t="n"/>
      <c r="F1212" s="24">
        <f>IF(OR(A1212="",E1212=""),"",E1212-A1212)</f>
        <v/>
      </c>
      <c r="G1212" s="27" t="n"/>
      <c r="H1212" s="33">
        <f>IF(G1212="","",ROUND(G1212*1000/22500,2))</f>
        <v/>
      </c>
      <c r="I1212" s="33">
        <f>IFERROR(IF(D1212="","",VALUE(MID(D1212,2,5))),"")</f>
        <v/>
      </c>
      <c r="J1212" s="28">
        <f>IF(OR(H1212="",I1212=""),"",IF(H1212&gt;=I1212,"Pass","Fail"))</f>
        <v/>
      </c>
    </row>
    <row r="1213">
      <c r="A1213" s="31" t="n"/>
      <c r="B1213" s="26" t="n"/>
      <c r="C1213" s="26" t="n"/>
      <c r="D1213" s="26" t="n"/>
      <c r="E1213" s="31" t="n"/>
      <c r="F1213" s="24">
        <f>IF(OR(A1213="",E1213=""),"",E1213-A1213)</f>
        <v/>
      </c>
      <c r="G1213" s="27" t="n"/>
      <c r="H1213" s="33">
        <f>IF(G1213="","",ROUND(G1213*1000/22500,2))</f>
        <v/>
      </c>
      <c r="I1213" s="33">
        <f>IFERROR(IF(D1213="","",VALUE(MID(D1213,2,5))),"")</f>
        <v/>
      </c>
      <c r="J1213" s="28">
        <f>IF(OR(H1213="",I1213=""),"",IF(H1213&gt;=I1213,"Pass","Fail"))</f>
        <v/>
      </c>
    </row>
    <row r="1214">
      <c r="A1214" s="31" t="n"/>
      <c r="B1214" s="26" t="n"/>
      <c r="C1214" s="26" t="n"/>
      <c r="D1214" s="26" t="n"/>
      <c r="E1214" s="31" t="n"/>
      <c r="F1214" s="24">
        <f>IF(OR(A1214="",E1214=""),"",E1214-A1214)</f>
        <v/>
      </c>
      <c r="G1214" s="27" t="n"/>
      <c r="H1214" s="33">
        <f>IF(G1214="","",ROUND(G1214*1000/22500,2))</f>
        <v/>
      </c>
      <c r="I1214" s="33">
        <f>IFERROR(IF(D1214="","",VALUE(MID(D1214,2,5))),"")</f>
        <v/>
      </c>
      <c r="J1214" s="28">
        <f>IF(OR(H1214="",I1214=""),"",IF(H1214&gt;=I1214,"Pass","Fail"))</f>
        <v/>
      </c>
    </row>
    <row r="1215">
      <c r="A1215" s="31" t="n"/>
      <c r="B1215" s="26" t="n"/>
      <c r="C1215" s="26" t="n"/>
      <c r="D1215" s="26" t="n"/>
      <c r="E1215" s="31" t="n"/>
      <c r="F1215" s="24">
        <f>IF(OR(A1215="",E1215=""),"",E1215-A1215)</f>
        <v/>
      </c>
      <c r="G1215" s="27" t="n"/>
      <c r="H1215" s="33">
        <f>IF(G1215="","",ROUND(G1215*1000/22500,2))</f>
        <v/>
      </c>
      <c r="I1215" s="33">
        <f>IFERROR(IF(D1215="","",VALUE(MID(D1215,2,5))),"")</f>
        <v/>
      </c>
      <c r="J1215" s="28">
        <f>IF(OR(H1215="",I1215=""),"",IF(H1215&gt;=I1215,"Pass","Fail"))</f>
        <v/>
      </c>
    </row>
    <row r="1216">
      <c r="A1216" s="31" t="n"/>
      <c r="B1216" s="26" t="n"/>
      <c r="C1216" s="26" t="n"/>
      <c r="D1216" s="26" t="n"/>
      <c r="E1216" s="31" t="n"/>
      <c r="F1216" s="24">
        <f>IF(OR(A1216="",E1216=""),"",E1216-A1216)</f>
        <v/>
      </c>
      <c r="G1216" s="27" t="n"/>
      <c r="H1216" s="33">
        <f>IF(G1216="","",ROUND(G1216*1000/22500,2))</f>
        <v/>
      </c>
      <c r="I1216" s="33">
        <f>IFERROR(IF(D1216="","",VALUE(MID(D1216,2,5))),"")</f>
        <v/>
      </c>
      <c r="J1216" s="28">
        <f>IF(OR(H1216="",I1216=""),"",IF(H1216&gt;=I1216,"Pass","Fail"))</f>
        <v/>
      </c>
    </row>
    <row r="1217">
      <c r="A1217" s="31" t="n"/>
      <c r="B1217" s="26" t="n"/>
      <c r="C1217" s="26" t="n"/>
      <c r="D1217" s="26" t="n"/>
      <c r="E1217" s="31" t="n"/>
      <c r="F1217" s="24">
        <f>IF(OR(A1217="",E1217=""),"",E1217-A1217)</f>
        <v/>
      </c>
      <c r="G1217" s="27" t="n"/>
      <c r="H1217" s="33">
        <f>IF(G1217="","",ROUND(G1217*1000/22500,2))</f>
        <v/>
      </c>
      <c r="I1217" s="33">
        <f>IFERROR(IF(D1217="","",VALUE(MID(D1217,2,5))),"")</f>
        <v/>
      </c>
      <c r="J1217" s="28">
        <f>IF(OR(H1217="",I1217=""),"",IF(H1217&gt;=I1217,"Pass","Fail"))</f>
        <v/>
      </c>
    </row>
    <row r="1218">
      <c r="A1218" s="31" t="n"/>
      <c r="B1218" s="26" t="n"/>
      <c r="C1218" s="26" t="n"/>
      <c r="D1218" s="26" t="n"/>
      <c r="E1218" s="31" t="n"/>
      <c r="F1218" s="24">
        <f>IF(OR(A1218="",E1218=""),"",E1218-A1218)</f>
        <v/>
      </c>
      <c r="G1218" s="27" t="n"/>
      <c r="H1218" s="33">
        <f>IF(G1218="","",ROUND(G1218*1000/22500,2))</f>
        <v/>
      </c>
      <c r="I1218" s="33">
        <f>IFERROR(IF(D1218="","",VALUE(MID(D1218,2,5))),"")</f>
        <v/>
      </c>
      <c r="J1218" s="28">
        <f>IF(OR(H1218="",I1218=""),"",IF(H1218&gt;=I1218,"Pass","Fail"))</f>
        <v/>
      </c>
    </row>
    <row r="1219">
      <c r="A1219" s="31" t="n"/>
      <c r="B1219" s="26" t="n"/>
      <c r="C1219" s="26" t="n"/>
      <c r="D1219" s="26" t="n"/>
      <c r="E1219" s="31" t="n"/>
      <c r="F1219" s="24">
        <f>IF(OR(A1219="",E1219=""),"",E1219-A1219)</f>
        <v/>
      </c>
      <c r="G1219" s="27" t="n"/>
      <c r="H1219" s="33">
        <f>IF(G1219="","",ROUND(G1219*1000/22500,2))</f>
        <v/>
      </c>
      <c r="I1219" s="33">
        <f>IFERROR(IF(D1219="","",VALUE(MID(D1219,2,5))),"")</f>
        <v/>
      </c>
      <c r="J1219" s="28">
        <f>IF(OR(H1219="",I1219=""),"",IF(H1219&gt;=I1219,"Pass","Fail"))</f>
        <v/>
      </c>
    </row>
    <row r="1220">
      <c r="A1220" s="31" t="n"/>
      <c r="B1220" s="26" t="n"/>
      <c r="C1220" s="26" t="n"/>
      <c r="D1220" s="26" t="n"/>
      <c r="E1220" s="31" t="n"/>
      <c r="F1220" s="24">
        <f>IF(OR(A1220="",E1220=""),"",E1220-A1220)</f>
        <v/>
      </c>
      <c r="G1220" s="27" t="n"/>
      <c r="H1220" s="33">
        <f>IF(G1220="","",ROUND(G1220*1000/22500,2))</f>
        <v/>
      </c>
      <c r="I1220" s="33">
        <f>IFERROR(IF(D1220="","",VALUE(MID(D1220,2,5))),"")</f>
        <v/>
      </c>
      <c r="J1220" s="28">
        <f>IF(OR(H1220="",I1220=""),"",IF(H1220&gt;=I1220,"Pass","Fail"))</f>
        <v/>
      </c>
    </row>
    <row r="1221">
      <c r="A1221" s="31" t="n"/>
      <c r="B1221" s="26" t="n"/>
      <c r="C1221" s="26" t="n"/>
      <c r="D1221" s="26" t="n"/>
      <c r="E1221" s="31" t="n"/>
      <c r="F1221" s="24">
        <f>IF(OR(A1221="",E1221=""),"",E1221-A1221)</f>
        <v/>
      </c>
      <c r="G1221" s="27" t="n"/>
      <c r="H1221" s="33">
        <f>IF(G1221="","",ROUND(G1221*1000/22500,2))</f>
        <v/>
      </c>
      <c r="I1221" s="33">
        <f>IFERROR(IF(D1221="","",VALUE(MID(D1221,2,5))),"")</f>
        <v/>
      </c>
      <c r="J1221" s="28">
        <f>IF(OR(H1221="",I1221=""),"",IF(H1221&gt;=I1221,"Pass","Fail"))</f>
        <v/>
      </c>
    </row>
    <row r="1222">
      <c r="A1222" s="31" t="n"/>
      <c r="B1222" s="26" t="n"/>
      <c r="C1222" s="26" t="n"/>
      <c r="D1222" s="26" t="n"/>
      <c r="E1222" s="31" t="n"/>
      <c r="F1222" s="24">
        <f>IF(OR(A1222="",E1222=""),"",E1222-A1222)</f>
        <v/>
      </c>
      <c r="G1222" s="27" t="n"/>
      <c r="H1222" s="33">
        <f>IF(G1222="","",ROUND(G1222*1000/22500,2))</f>
        <v/>
      </c>
      <c r="I1222" s="33">
        <f>IFERROR(IF(D1222="","",VALUE(MID(D1222,2,5))),"")</f>
        <v/>
      </c>
      <c r="J1222" s="28">
        <f>IF(OR(H1222="",I1222=""),"",IF(H1222&gt;=I1222,"Pass","Fail"))</f>
        <v/>
      </c>
    </row>
    <row r="1223">
      <c r="A1223" s="31" t="n"/>
      <c r="B1223" s="26" t="n"/>
      <c r="C1223" s="26" t="n"/>
      <c r="D1223" s="26" t="n"/>
      <c r="E1223" s="31" t="n"/>
      <c r="F1223" s="24">
        <f>IF(OR(A1223="",E1223=""),"",E1223-A1223)</f>
        <v/>
      </c>
      <c r="G1223" s="27" t="n"/>
      <c r="H1223" s="33">
        <f>IF(G1223="","",ROUND(G1223*1000/22500,2))</f>
        <v/>
      </c>
      <c r="I1223" s="33">
        <f>IFERROR(IF(D1223="","",VALUE(MID(D1223,2,5))),"")</f>
        <v/>
      </c>
      <c r="J1223" s="28">
        <f>IF(OR(H1223="",I1223=""),"",IF(H1223&gt;=I1223,"Pass","Fail"))</f>
        <v/>
      </c>
    </row>
    <row r="1224">
      <c r="A1224" s="31" t="n"/>
      <c r="B1224" s="26" t="n"/>
      <c r="C1224" s="26" t="n"/>
      <c r="D1224" s="26" t="n"/>
      <c r="E1224" s="31" t="n"/>
      <c r="F1224" s="24">
        <f>IF(OR(A1224="",E1224=""),"",E1224-A1224)</f>
        <v/>
      </c>
      <c r="G1224" s="27" t="n"/>
      <c r="H1224" s="33">
        <f>IF(G1224="","",ROUND(G1224*1000/22500,2))</f>
        <v/>
      </c>
      <c r="I1224" s="33">
        <f>IFERROR(IF(D1224="","",VALUE(MID(D1224,2,5))),"")</f>
        <v/>
      </c>
      <c r="J1224" s="28">
        <f>IF(OR(H1224="",I1224=""),"",IF(H1224&gt;=I1224,"Pass","Fail"))</f>
        <v/>
      </c>
    </row>
    <row r="1225">
      <c r="A1225" s="31" t="n"/>
      <c r="B1225" s="26" t="n"/>
      <c r="C1225" s="26" t="n"/>
      <c r="D1225" s="26" t="n"/>
      <c r="E1225" s="31" t="n"/>
      <c r="F1225" s="24">
        <f>IF(OR(A1225="",E1225=""),"",E1225-A1225)</f>
        <v/>
      </c>
      <c r="G1225" s="27" t="n"/>
      <c r="H1225" s="33">
        <f>IF(G1225="","",ROUND(G1225*1000/22500,2))</f>
        <v/>
      </c>
      <c r="I1225" s="33">
        <f>IFERROR(IF(D1225="","",VALUE(MID(D1225,2,5))),"")</f>
        <v/>
      </c>
      <c r="J1225" s="28">
        <f>IF(OR(H1225="",I1225=""),"",IF(H1225&gt;=I1225,"Pass","Fail"))</f>
        <v/>
      </c>
    </row>
    <row r="1226">
      <c r="A1226" s="31" t="n"/>
      <c r="B1226" s="26" t="n"/>
      <c r="C1226" s="26" t="n"/>
      <c r="D1226" s="26" t="n"/>
      <c r="E1226" s="31" t="n"/>
      <c r="F1226" s="24">
        <f>IF(OR(A1226="",E1226=""),"",E1226-A1226)</f>
        <v/>
      </c>
      <c r="G1226" s="27" t="n"/>
      <c r="H1226" s="33">
        <f>IF(G1226="","",ROUND(G1226*1000/22500,2))</f>
        <v/>
      </c>
      <c r="I1226" s="33">
        <f>IFERROR(IF(D1226="","",VALUE(MID(D1226,2,5))),"")</f>
        <v/>
      </c>
      <c r="J1226" s="28">
        <f>IF(OR(H1226="",I1226=""),"",IF(H1226&gt;=I1226,"Pass","Fail"))</f>
        <v/>
      </c>
    </row>
    <row r="1227">
      <c r="A1227" s="31" t="n"/>
      <c r="B1227" s="26" t="n"/>
      <c r="C1227" s="26" t="n"/>
      <c r="D1227" s="26" t="n"/>
      <c r="E1227" s="31" t="n"/>
      <c r="F1227" s="24">
        <f>IF(OR(A1227="",E1227=""),"",E1227-A1227)</f>
        <v/>
      </c>
      <c r="G1227" s="27" t="n"/>
      <c r="H1227" s="33">
        <f>IF(G1227="","",ROUND(G1227*1000/22500,2))</f>
        <v/>
      </c>
      <c r="I1227" s="33">
        <f>IFERROR(IF(D1227="","",VALUE(MID(D1227,2,5))),"")</f>
        <v/>
      </c>
      <c r="J1227" s="28">
        <f>IF(OR(H1227="",I1227=""),"",IF(H1227&gt;=I1227,"Pass","Fail"))</f>
        <v/>
      </c>
    </row>
    <row r="1228">
      <c r="A1228" s="31" t="n"/>
      <c r="B1228" s="26" t="n"/>
      <c r="C1228" s="26" t="n"/>
      <c r="D1228" s="26" t="n"/>
      <c r="E1228" s="31" t="n"/>
      <c r="F1228" s="24">
        <f>IF(OR(A1228="",E1228=""),"",E1228-A1228)</f>
        <v/>
      </c>
      <c r="G1228" s="27" t="n"/>
      <c r="H1228" s="33">
        <f>IF(G1228="","",ROUND(G1228*1000/22500,2))</f>
        <v/>
      </c>
      <c r="I1228" s="33">
        <f>IFERROR(IF(D1228="","",VALUE(MID(D1228,2,5))),"")</f>
        <v/>
      </c>
      <c r="J1228" s="28">
        <f>IF(OR(H1228="",I1228=""),"",IF(H1228&gt;=I1228,"Pass","Fail"))</f>
        <v/>
      </c>
    </row>
    <row r="1229">
      <c r="A1229" s="31" t="n"/>
      <c r="B1229" s="26" t="n"/>
      <c r="C1229" s="26" t="n"/>
      <c r="D1229" s="26" t="n"/>
      <c r="E1229" s="31" t="n"/>
      <c r="F1229" s="24">
        <f>IF(OR(A1229="",E1229=""),"",E1229-A1229)</f>
        <v/>
      </c>
      <c r="G1229" s="27" t="n"/>
      <c r="H1229" s="33">
        <f>IF(G1229="","",ROUND(G1229*1000/22500,2))</f>
        <v/>
      </c>
      <c r="I1229" s="33">
        <f>IFERROR(IF(D1229="","",VALUE(MID(D1229,2,5))),"")</f>
        <v/>
      </c>
      <c r="J1229" s="28">
        <f>IF(OR(H1229="",I1229=""),"",IF(H1229&gt;=I1229,"Pass","Fail"))</f>
        <v/>
      </c>
    </row>
    <row r="1230">
      <c r="A1230" s="31" t="n"/>
      <c r="B1230" s="26" t="n"/>
      <c r="C1230" s="26" t="n"/>
      <c r="D1230" s="26" t="n"/>
      <c r="E1230" s="31" t="n"/>
      <c r="F1230" s="24">
        <f>IF(OR(A1230="",E1230=""),"",E1230-A1230)</f>
        <v/>
      </c>
      <c r="G1230" s="27" t="n"/>
      <c r="H1230" s="33">
        <f>IF(G1230="","",ROUND(G1230*1000/22500,2))</f>
        <v/>
      </c>
      <c r="I1230" s="33">
        <f>IFERROR(IF(D1230="","",VALUE(MID(D1230,2,5))),"")</f>
        <v/>
      </c>
      <c r="J1230" s="28">
        <f>IF(OR(H1230="",I1230=""),"",IF(H1230&gt;=I1230,"Pass","Fail"))</f>
        <v/>
      </c>
    </row>
    <row r="1231">
      <c r="A1231" s="31" t="n"/>
      <c r="B1231" s="26" t="n"/>
      <c r="C1231" s="26" t="n"/>
      <c r="D1231" s="26" t="n"/>
      <c r="E1231" s="31" t="n"/>
      <c r="F1231" s="24">
        <f>IF(OR(A1231="",E1231=""),"",E1231-A1231)</f>
        <v/>
      </c>
      <c r="G1231" s="27" t="n"/>
      <c r="H1231" s="33">
        <f>IF(G1231="","",ROUND(G1231*1000/22500,2))</f>
        <v/>
      </c>
      <c r="I1231" s="33">
        <f>IFERROR(IF(D1231="","",VALUE(MID(D1231,2,5))),"")</f>
        <v/>
      </c>
      <c r="J1231" s="28">
        <f>IF(OR(H1231="",I1231=""),"",IF(H1231&gt;=I1231,"Pass","Fail"))</f>
        <v/>
      </c>
    </row>
    <row r="1232">
      <c r="A1232" s="31" t="n"/>
      <c r="B1232" s="26" t="n"/>
      <c r="C1232" s="26" t="n"/>
      <c r="D1232" s="26" t="n"/>
      <c r="E1232" s="31" t="n"/>
      <c r="F1232" s="24">
        <f>IF(OR(A1232="",E1232=""),"",E1232-A1232)</f>
        <v/>
      </c>
      <c r="G1232" s="27" t="n"/>
      <c r="H1232" s="33">
        <f>IF(G1232="","",ROUND(G1232*1000/22500,2))</f>
        <v/>
      </c>
      <c r="I1232" s="33">
        <f>IFERROR(IF(D1232="","",VALUE(MID(D1232,2,5))),"")</f>
        <v/>
      </c>
      <c r="J1232" s="28">
        <f>IF(OR(H1232="",I1232=""),"",IF(H1232&gt;=I1232,"Pass","Fail"))</f>
        <v/>
      </c>
    </row>
    <row r="1233">
      <c r="A1233" s="31" t="n"/>
      <c r="B1233" s="26" t="n"/>
      <c r="C1233" s="26" t="n"/>
      <c r="D1233" s="26" t="n"/>
      <c r="E1233" s="31" t="n"/>
      <c r="F1233" s="24">
        <f>IF(OR(A1233="",E1233=""),"",E1233-A1233)</f>
        <v/>
      </c>
      <c r="G1233" s="27" t="n"/>
      <c r="H1233" s="33">
        <f>IF(G1233="","",ROUND(G1233*1000/22500,2))</f>
        <v/>
      </c>
      <c r="I1233" s="33">
        <f>IFERROR(IF(D1233="","",VALUE(MID(D1233,2,5))),"")</f>
        <v/>
      </c>
      <c r="J1233" s="28">
        <f>IF(OR(H1233="",I1233=""),"",IF(H1233&gt;=I1233,"Pass","Fail"))</f>
        <v/>
      </c>
    </row>
    <row r="1234">
      <c r="A1234" s="31" t="n"/>
      <c r="B1234" s="26" t="n"/>
      <c r="C1234" s="26" t="n"/>
      <c r="D1234" s="26" t="n"/>
      <c r="E1234" s="31" t="n"/>
      <c r="F1234" s="24">
        <f>IF(OR(A1234="",E1234=""),"",E1234-A1234)</f>
        <v/>
      </c>
      <c r="G1234" s="27" t="n"/>
      <c r="H1234" s="33">
        <f>IF(G1234="","",ROUND(G1234*1000/22500,2))</f>
        <v/>
      </c>
      <c r="I1234" s="33">
        <f>IFERROR(IF(D1234="","",VALUE(MID(D1234,2,5))),"")</f>
        <v/>
      </c>
      <c r="J1234" s="28">
        <f>IF(OR(H1234="",I1234=""),"",IF(H1234&gt;=I1234,"Pass","Fail"))</f>
        <v/>
      </c>
    </row>
    <row r="1235">
      <c r="A1235" s="31" t="n"/>
      <c r="B1235" s="26" t="n"/>
      <c r="C1235" s="26" t="n"/>
      <c r="D1235" s="26" t="n"/>
      <c r="E1235" s="31" t="n"/>
      <c r="F1235" s="24">
        <f>IF(OR(A1235="",E1235=""),"",E1235-A1235)</f>
        <v/>
      </c>
      <c r="G1235" s="27" t="n"/>
      <c r="H1235" s="33">
        <f>IF(G1235="","",ROUND(G1235*1000/22500,2))</f>
        <v/>
      </c>
      <c r="I1235" s="33">
        <f>IFERROR(IF(D1235="","",VALUE(MID(D1235,2,5))),"")</f>
        <v/>
      </c>
      <c r="J1235" s="28">
        <f>IF(OR(H1235="",I1235=""),"",IF(H1235&gt;=I1235,"Pass","Fail"))</f>
        <v/>
      </c>
    </row>
    <row r="1236">
      <c r="A1236" s="31" t="n"/>
      <c r="B1236" s="26" t="n"/>
      <c r="C1236" s="26" t="n"/>
      <c r="D1236" s="26" t="n"/>
      <c r="E1236" s="31" t="n"/>
      <c r="F1236" s="24">
        <f>IF(OR(A1236="",E1236=""),"",E1236-A1236)</f>
        <v/>
      </c>
      <c r="G1236" s="27" t="n"/>
      <c r="H1236" s="33">
        <f>IF(G1236="","",ROUND(G1236*1000/22500,2))</f>
        <v/>
      </c>
      <c r="I1236" s="33">
        <f>IFERROR(IF(D1236="","",VALUE(MID(D1236,2,5))),"")</f>
        <v/>
      </c>
      <c r="J1236" s="28">
        <f>IF(OR(H1236="",I1236=""),"",IF(H1236&gt;=I1236,"Pass","Fail"))</f>
        <v/>
      </c>
    </row>
    <row r="1237">
      <c r="A1237" s="31" t="n"/>
      <c r="B1237" s="26" t="n"/>
      <c r="C1237" s="26" t="n"/>
      <c r="D1237" s="26" t="n"/>
      <c r="E1237" s="31" t="n"/>
      <c r="F1237" s="24">
        <f>IF(OR(A1237="",E1237=""),"",E1237-A1237)</f>
        <v/>
      </c>
      <c r="G1237" s="27" t="n"/>
      <c r="H1237" s="33">
        <f>IF(G1237="","",ROUND(G1237*1000/22500,2))</f>
        <v/>
      </c>
      <c r="I1237" s="33">
        <f>IFERROR(IF(D1237="","",VALUE(MID(D1237,2,5))),"")</f>
        <v/>
      </c>
      <c r="J1237" s="28">
        <f>IF(OR(H1237="",I1237=""),"",IF(H1237&gt;=I1237,"Pass","Fail"))</f>
        <v/>
      </c>
    </row>
    <row r="1238">
      <c r="A1238" s="31" t="n"/>
      <c r="B1238" s="26" t="n"/>
      <c r="C1238" s="26" t="n"/>
      <c r="D1238" s="26" t="n"/>
      <c r="E1238" s="31" t="n"/>
      <c r="F1238" s="24">
        <f>IF(OR(A1238="",E1238=""),"",E1238-A1238)</f>
        <v/>
      </c>
      <c r="G1238" s="27" t="n"/>
      <c r="H1238" s="33">
        <f>IF(G1238="","",ROUND(G1238*1000/22500,2))</f>
        <v/>
      </c>
      <c r="I1238" s="33">
        <f>IFERROR(IF(D1238="","",VALUE(MID(D1238,2,5))),"")</f>
        <v/>
      </c>
      <c r="J1238" s="28">
        <f>IF(OR(H1238="",I1238=""),"",IF(H1238&gt;=I1238,"Pass","Fail"))</f>
        <v/>
      </c>
    </row>
    <row r="1239">
      <c r="A1239" s="31" t="n"/>
      <c r="B1239" s="26" t="n"/>
      <c r="C1239" s="26" t="n"/>
      <c r="D1239" s="26" t="n"/>
      <c r="E1239" s="31" t="n"/>
      <c r="F1239" s="24">
        <f>IF(OR(A1239="",E1239=""),"",E1239-A1239)</f>
        <v/>
      </c>
      <c r="G1239" s="27" t="n"/>
      <c r="H1239" s="33">
        <f>IF(G1239="","",ROUND(G1239*1000/22500,2))</f>
        <v/>
      </c>
      <c r="I1239" s="33">
        <f>IFERROR(IF(D1239="","",VALUE(MID(D1239,2,5))),"")</f>
        <v/>
      </c>
      <c r="J1239" s="28">
        <f>IF(OR(H1239="",I1239=""),"",IF(H1239&gt;=I1239,"Pass","Fail"))</f>
        <v/>
      </c>
    </row>
    <row r="1240">
      <c r="A1240" s="31" t="n"/>
      <c r="B1240" s="26" t="n"/>
      <c r="C1240" s="26" t="n"/>
      <c r="D1240" s="26" t="n"/>
      <c r="E1240" s="31" t="n"/>
      <c r="F1240" s="24">
        <f>IF(OR(A1240="",E1240=""),"",E1240-A1240)</f>
        <v/>
      </c>
      <c r="G1240" s="27" t="n"/>
      <c r="H1240" s="33">
        <f>IF(G1240="","",ROUND(G1240*1000/22500,2))</f>
        <v/>
      </c>
      <c r="I1240" s="33">
        <f>IFERROR(IF(D1240="","",VALUE(MID(D1240,2,5))),"")</f>
        <v/>
      </c>
      <c r="J1240" s="28">
        <f>IF(OR(H1240="",I1240=""),"",IF(H1240&gt;=I1240,"Pass","Fail"))</f>
        <v/>
      </c>
    </row>
    <row r="1241">
      <c r="A1241" s="31" t="n"/>
      <c r="B1241" s="26" t="n"/>
      <c r="C1241" s="26" t="n"/>
      <c r="D1241" s="26" t="n"/>
      <c r="E1241" s="31" t="n"/>
      <c r="F1241" s="24">
        <f>IF(OR(A1241="",E1241=""),"",E1241-A1241)</f>
        <v/>
      </c>
      <c r="G1241" s="27" t="n"/>
      <c r="H1241" s="33">
        <f>IF(G1241="","",ROUND(G1241*1000/22500,2))</f>
        <v/>
      </c>
      <c r="I1241" s="33">
        <f>IFERROR(IF(D1241="","",VALUE(MID(D1241,2,5))),"")</f>
        <v/>
      </c>
      <c r="J1241" s="28">
        <f>IF(OR(H1241="",I1241=""),"",IF(H1241&gt;=I1241,"Pass","Fail"))</f>
        <v/>
      </c>
    </row>
    <row r="1242">
      <c r="A1242" s="31" t="n"/>
      <c r="B1242" s="26" t="n"/>
      <c r="C1242" s="26" t="n"/>
      <c r="D1242" s="26" t="n"/>
      <c r="E1242" s="31" t="n"/>
      <c r="F1242" s="24">
        <f>IF(OR(A1242="",E1242=""),"",E1242-A1242)</f>
        <v/>
      </c>
      <c r="G1242" s="27" t="n"/>
      <c r="H1242" s="33">
        <f>IF(G1242="","",ROUND(G1242*1000/22500,2))</f>
        <v/>
      </c>
      <c r="I1242" s="33">
        <f>IFERROR(IF(D1242="","",VALUE(MID(D1242,2,5))),"")</f>
        <v/>
      </c>
      <c r="J1242" s="28">
        <f>IF(OR(H1242="",I1242=""),"",IF(H1242&gt;=I1242,"Pass","Fail"))</f>
        <v/>
      </c>
    </row>
    <row r="1243">
      <c r="A1243" s="31" t="n"/>
      <c r="B1243" s="26" t="n"/>
      <c r="C1243" s="26" t="n"/>
      <c r="D1243" s="26" t="n"/>
      <c r="E1243" s="31" t="n"/>
      <c r="F1243" s="24">
        <f>IF(OR(A1243="",E1243=""),"",E1243-A1243)</f>
        <v/>
      </c>
      <c r="G1243" s="27" t="n"/>
      <c r="H1243" s="33">
        <f>IF(G1243="","",ROUND(G1243*1000/22500,2))</f>
        <v/>
      </c>
      <c r="I1243" s="33">
        <f>IFERROR(IF(D1243="","",VALUE(MID(D1243,2,5))),"")</f>
        <v/>
      </c>
      <c r="J1243" s="28">
        <f>IF(OR(H1243="",I1243=""),"",IF(H1243&gt;=I1243,"Pass","Fail"))</f>
        <v/>
      </c>
    </row>
    <row r="1244">
      <c r="A1244" s="31" t="n"/>
      <c r="B1244" s="26" t="n"/>
      <c r="C1244" s="26" t="n"/>
      <c r="D1244" s="26" t="n"/>
      <c r="E1244" s="31" t="n"/>
      <c r="F1244" s="24">
        <f>IF(OR(A1244="",E1244=""),"",E1244-A1244)</f>
        <v/>
      </c>
      <c r="G1244" s="27" t="n"/>
      <c r="H1244" s="33">
        <f>IF(G1244="","",ROUND(G1244*1000/22500,2))</f>
        <v/>
      </c>
      <c r="I1244" s="33">
        <f>IFERROR(IF(D1244="","",VALUE(MID(D1244,2,5))),"")</f>
        <v/>
      </c>
      <c r="J1244" s="28">
        <f>IF(OR(H1244="",I1244=""),"",IF(H1244&gt;=I1244,"Pass","Fail"))</f>
        <v/>
      </c>
    </row>
    <row r="1245">
      <c r="A1245" s="31" t="n"/>
      <c r="B1245" s="26" t="n"/>
      <c r="C1245" s="26" t="n"/>
      <c r="D1245" s="26" t="n"/>
      <c r="E1245" s="31" t="n"/>
      <c r="F1245" s="24">
        <f>IF(OR(A1245="",E1245=""),"",E1245-A1245)</f>
        <v/>
      </c>
      <c r="G1245" s="27" t="n"/>
      <c r="H1245" s="33">
        <f>IF(G1245="","",ROUND(G1245*1000/22500,2))</f>
        <v/>
      </c>
      <c r="I1245" s="33">
        <f>IFERROR(IF(D1245="","",VALUE(MID(D1245,2,5))),"")</f>
        <v/>
      </c>
      <c r="J1245" s="28">
        <f>IF(OR(H1245="",I1245=""),"",IF(H1245&gt;=I1245,"Pass","Fail"))</f>
        <v/>
      </c>
    </row>
    <row r="1246">
      <c r="A1246" s="31" t="n"/>
      <c r="B1246" s="26" t="n"/>
      <c r="C1246" s="26" t="n"/>
      <c r="D1246" s="26" t="n"/>
      <c r="E1246" s="31" t="n"/>
      <c r="F1246" s="24">
        <f>IF(OR(A1246="",E1246=""),"",E1246-A1246)</f>
        <v/>
      </c>
      <c r="G1246" s="27" t="n"/>
      <c r="H1246" s="33">
        <f>IF(G1246="","",ROUND(G1246*1000/22500,2))</f>
        <v/>
      </c>
      <c r="I1246" s="33">
        <f>IFERROR(IF(D1246="","",VALUE(MID(D1246,2,5))),"")</f>
        <v/>
      </c>
      <c r="J1246" s="28">
        <f>IF(OR(H1246="",I1246=""),"",IF(H1246&gt;=I1246,"Pass","Fail"))</f>
        <v/>
      </c>
    </row>
    <row r="1247">
      <c r="A1247" s="31" t="n"/>
      <c r="B1247" s="26" t="n"/>
      <c r="C1247" s="26" t="n"/>
      <c r="D1247" s="26" t="n"/>
      <c r="E1247" s="31" t="n"/>
      <c r="F1247" s="24">
        <f>IF(OR(A1247="",E1247=""),"",E1247-A1247)</f>
        <v/>
      </c>
      <c r="G1247" s="27" t="n"/>
      <c r="H1247" s="33">
        <f>IF(G1247="","",ROUND(G1247*1000/22500,2))</f>
        <v/>
      </c>
      <c r="I1247" s="33">
        <f>IFERROR(IF(D1247="","",VALUE(MID(D1247,2,5))),"")</f>
        <v/>
      </c>
      <c r="J1247" s="28">
        <f>IF(OR(H1247="",I1247=""),"",IF(H1247&gt;=I1247,"Pass","Fail"))</f>
        <v/>
      </c>
    </row>
    <row r="1248">
      <c r="A1248" s="31" t="n"/>
      <c r="B1248" s="26" t="n"/>
      <c r="C1248" s="26" t="n"/>
      <c r="D1248" s="26" t="n"/>
      <c r="E1248" s="31" t="n"/>
      <c r="F1248" s="24">
        <f>IF(OR(A1248="",E1248=""),"",E1248-A1248)</f>
        <v/>
      </c>
      <c r="G1248" s="27" t="n"/>
      <c r="H1248" s="33">
        <f>IF(G1248="","",ROUND(G1248*1000/22500,2))</f>
        <v/>
      </c>
      <c r="I1248" s="33">
        <f>IFERROR(IF(D1248="","",VALUE(MID(D1248,2,5))),"")</f>
        <v/>
      </c>
      <c r="J1248" s="28">
        <f>IF(OR(H1248="",I1248=""),"",IF(H1248&gt;=I1248,"Pass","Fail"))</f>
        <v/>
      </c>
    </row>
    <row r="1249">
      <c r="A1249" s="31" t="n"/>
      <c r="B1249" s="26" t="n"/>
      <c r="C1249" s="26" t="n"/>
      <c r="D1249" s="26" t="n"/>
      <c r="E1249" s="31" t="n"/>
      <c r="F1249" s="24">
        <f>IF(OR(A1249="",E1249=""),"",E1249-A1249)</f>
        <v/>
      </c>
      <c r="G1249" s="27" t="n"/>
      <c r="H1249" s="33">
        <f>IF(G1249="","",ROUND(G1249*1000/22500,2))</f>
        <v/>
      </c>
      <c r="I1249" s="33">
        <f>IFERROR(IF(D1249="","",VALUE(MID(D1249,2,5))),"")</f>
        <v/>
      </c>
      <c r="J1249" s="28">
        <f>IF(OR(H1249="",I1249=""),"",IF(H1249&gt;=I1249,"Pass","Fail"))</f>
        <v/>
      </c>
    </row>
    <row r="1250">
      <c r="A1250" s="31" t="n"/>
      <c r="B1250" s="26" t="n"/>
      <c r="C1250" s="26" t="n"/>
      <c r="D1250" s="26" t="n"/>
      <c r="E1250" s="31" t="n"/>
      <c r="F1250" s="24">
        <f>IF(OR(A1250="",E1250=""),"",E1250-A1250)</f>
        <v/>
      </c>
      <c r="G1250" s="27" t="n"/>
      <c r="H1250" s="33">
        <f>IF(G1250="","",ROUND(G1250*1000/22500,2))</f>
        <v/>
      </c>
      <c r="I1250" s="33">
        <f>IFERROR(IF(D1250="","",VALUE(MID(D1250,2,5))),"")</f>
        <v/>
      </c>
      <c r="J1250" s="28">
        <f>IF(OR(H1250="",I1250=""),"",IF(H1250&gt;=I1250,"Pass","Fail"))</f>
        <v/>
      </c>
    </row>
    <row r="1251">
      <c r="A1251" s="31" t="n"/>
      <c r="B1251" s="26" t="n"/>
      <c r="C1251" s="26" t="n"/>
      <c r="D1251" s="26" t="n"/>
      <c r="E1251" s="31" t="n"/>
      <c r="F1251" s="24">
        <f>IF(OR(A1251="",E1251=""),"",E1251-A1251)</f>
        <v/>
      </c>
      <c r="G1251" s="27" t="n"/>
      <c r="H1251" s="33">
        <f>IF(G1251="","",ROUND(G1251*1000/22500,2))</f>
        <v/>
      </c>
      <c r="I1251" s="33">
        <f>IFERROR(IF(D1251="","",VALUE(MID(D1251,2,5))),"")</f>
        <v/>
      </c>
      <c r="J1251" s="28">
        <f>IF(OR(H1251="",I1251=""),"",IF(H1251&gt;=I1251,"Pass","Fail"))</f>
        <v/>
      </c>
    </row>
    <row r="1252">
      <c r="A1252" s="31" t="n"/>
      <c r="B1252" s="26" t="n"/>
      <c r="C1252" s="26" t="n"/>
      <c r="D1252" s="26" t="n"/>
      <c r="E1252" s="31" t="n"/>
      <c r="F1252" s="24">
        <f>IF(OR(A1252="",E1252=""),"",E1252-A1252)</f>
        <v/>
      </c>
      <c r="G1252" s="27" t="n"/>
      <c r="H1252" s="33">
        <f>IF(G1252="","",ROUND(G1252*1000/22500,2))</f>
        <v/>
      </c>
      <c r="I1252" s="33">
        <f>IFERROR(IF(D1252="","",VALUE(MID(D1252,2,5))),"")</f>
        <v/>
      </c>
      <c r="J1252" s="28">
        <f>IF(OR(H1252="",I1252=""),"",IF(H1252&gt;=I1252,"Pass","Fail"))</f>
        <v/>
      </c>
    </row>
    <row r="1253">
      <c r="A1253" s="31" t="n"/>
      <c r="B1253" s="26" t="n"/>
      <c r="C1253" s="26" t="n"/>
      <c r="D1253" s="26" t="n"/>
      <c r="E1253" s="31" t="n"/>
      <c r="F1253" s="24">
        <f>IF(OR(A1253="",E1253=""),"",E1253-A1253)</f>
        <v/>
      </c>
      <c r="G1253" s="27" t="n"/>
      <c r="H1253" s="33">
        <f>IF(G1253="","",ROUND(G1253*1000/22500,2))</f>
        <v/>
      </c>
      <c r="I1253" s="33">
        <f>IFERROR(IF(D1253="","",VALUE(MID(D1253,2,5))),"")</f>
        <v/>
      </c>
      <c r="J1253" s="28">
        <f>IF(OR(H1253="",I1253=""),"",IF(H1253&gt;=I1253,"Pass","Fail"))</f>
        <v/>
      </c>
    </row>
    <row r="1254">
      <c r="A1254" s="31" t="n"/>
      <c r="B1254" s="26" t="n"/>
      <c r="C1254" s="26" t="n"/>
      <c r="D1254" s="26" t="n"/>
      <c r="E1254" s="31" t="n"/>
      <c r="F1254" s="24">
        <f>IF(OR(A1254="",E1254=""),"",E1254-A1254)</f>
        <v/>
      </c>
      <c r="G1254" s="27" t="n"/>
      <c r="H1254" s="33">
        <f>IF(G1254="","",ROUND(G1254*1000/22500,2))</f>
        <v/>
      </c>
      <c r="I1254" s="33">
        <f>IFERROR(IF(D1254="","",VALUE(MID(D1254,2,5))),"")</f>
        <v/>
      </c>
      <c r="J1254" s="28">
        <f>IF(OR(H1254="",I1254=""),"",IF(H1254&gt;=I1254,"Pass","Fail"))</f>
        <v/>
      </c>
    </row>
    <row r="1255">
      <c r="A1255" s="31" t="n"/>
      <c r="B1255" s="26" t="n"/>
      <c r="C1255" s="26" t="n"/>
      <c r="D1255" s="26" t="n"/>
      <c r="E1255" s="31" t="n"/>
      <c r="F1255" s="24">
        <f>IF(OR(A1255="",E1255=""),"",E1255-A1255)</f>
        <v/>
      </c>
      <c r="G1255" s="27" t="n"/>
      <c r="H1255" s="33">
        <f>IF(G1255="","",ROUND(G1255*1000/22500,2))</f>
        <v/>
      </c>
      <c r="I1255" s="33">
        <f>IFERROR(IF(D1255="","",VALUE(MID(D1255,2,5))),"")</f>
        <v/>
      </c>
      <c r="J1255" s="28">
        <f>IF(OR(H1255="",I1255=""),"",IF(H1255&gt;=I1255,"Pass","Fail"))</f>
        <v/>
      </c>
    </row>
    <row r="1256">
      <c r="A1256" s="31" t="n"/>
      <c r="B1256" s="26" t="n"/>
      <c r="C1256" s="26" t="n"/>
      <c r="D1256" s="26" t="n"/>
      <c r="E1256" s="31" t="n"/>
      <c r="F1256" s="24">
        <f>IF(OR(A1256="",E1256=""),"",E1256-A1256)</f>
        <v/>
      </c>
      <c r="G1256" s="27" t="n"/>
      <c r="H1256" s="33">
        <f>IF(G1256="","",ROUND(G1256*1000/22500,2))</f>
        <v/>
      </c>
      <c r="I1256" s="33">
        <f>IFERROR(IF(D1256="","",VALUE(MID(D1256,2,5))),"")</f>
        <v/>
      </c>
      <c r="J1256" s="28">
        <f>IF(OR(H1256="",I1256=""),"",IF(H1256&gt;=I1256,"Pass","Fail"))</f>
        <v/>
      </c>
    </row>
    <row r="1257">
      <c r="A1257" s="31" t="n"/>
      <c r="B1257" s="26" t="n"/>
      <c r="C1257" s="26" t="n"/>
      <c r="D1257" s="26" t="n"/>
      <c r="E1257" s="31" t="n"/>
      <c r="F1257" s="24">
        <f>IF(OR(A1257="",E1257=""),"",E1257-A1257)</f>
        <v/>
      </c>
      <c r="G1257" s="27" t="n"/>
      <c r="H1257" s="33">
        <f>IF(G1257="","",ROUND(G1257*1000/22500,2))</f>
        <v/>
      </c>
      <c r="I1257" s="33">
        <f>IFERROR(IF(D1257="","",VALUE(MID(D1257,2,5))),"")</f>
        <v/>
      </c>
      <c r="J1257" s="28">
        <f>IF(OR(H1257="",I1257=""),"",IF(H1257&gt;=I1257,"Pass","Fail"))</f>
        <v/>
      </c>
    </row>
    <row r="1258">
      <c r="A1258" s="31" t="n"/>
      <c r="B1258" s="26" t="n"/>
      <c r="C1258" s="26" t="n"/>
      <c r="D1258" s="26" t="n"/>
      <c r="E1258" s="31" t="n"/>
      <c r="F1258" s="24">
        <f>IF(OR(A1258="",E1258=""),"",E1258-A1258)</f>
        <v/>
      </c>
      <c r="G1258" s="27" t="n"/>
      <c r="H1258" s="33">
        <f>IF(G1258="","",ROUND(G1258*1000/22500,2))</f>
        <v/>
      </c>
      <c r="I1258" s="33">
        <f>IFERROR(IF(D1258="","",VALUE(MID(D1258,2,5))),"")</f>
        <v/>
      </c>
      <c r="J1258" s="28">
        <f>IF(OR(H1258="",I1258=""),"",IF(H1258&gt;=I1258,"Pass","Fail"))</f>
        <v/>
      </c>
    </row>
    <row r="1259">
      <c r="A1259" s="31" t="n"/>
      <c r="B1259" s="26" t="n"/>
      <c r="C1259" s="26" t="n"/>
      <c r="D1259" s="26" t="n"/>
      <c r="E1259" s="31" t="n"/>
      <c r="F1259" s="24">
        <f>IF(OR(A1259="",E1259=""),"",E1259-A1259)</f>
        <v/>
      </c>
      <c r="G1259" s="27" t="n"/>
      <c r="H1259" s="33">
        <f>IF(G1259="","",ROUND(G1259*1000/22500,2))</f>
        <v/>
      </c>
      <c r="I1259" s="33">
        <f>IFERROR(IF(D1259="","",VALUE(MID(D1259,2,5))),"")</f>
        <v/>
      </c>
      <c r="J1259" s="28">
        <f>IF(OR(H1259="",I1259=""),"",IF(H1259&gt;=I1259,"Pass","Fail"))</f>
        <v/>
      </c>
    </row>
    <row r="1260">
      <c r="A1260" s="31" t="n"/>
      <c r="B1260" s="26" t="n"/>
      <c r="C1260" s="26" t="n"/>
      <c r="D1260" s="26" t="n"/>
      <c r="E1260" s="31" t="n"/>
      <c r="F1260" s="24">
        <f>IF(OR(A1260="",E1260=""),"",E1260-A1260)</f>
        <v/>
      </c>
      <c r="G1260" s="27" t="n"/>
      <c r="H1260" s="33">
        <f>IF(G1260="","",ROUND(G1260*1000/22500,2))</f>
        <v/>
      </c>
      <c r="I1260" s="33">
        <f>IFERROR(IF(D1260="","",VALUE(MID(D1260,2,5))),"")</f>
        <v/>
      </c>
      <c r="J1260" s="28">
        <f>IF(OR(H1260="",I1260=""),"",IF(H1260&gt;=I1260,"Pass","Fail"))</f>
        <v/>
      </c>
    </row>
    <row r="1261">
      <c r="A1261" s="31" t="n"/>
      <c r="B1261" s="26" t="n"/>
      <c r="C1261" s="26" t="n"/>
      <c r="D1261" s="26" t="n"/>
      <c r="E1261" s="31" t="n"/>
      <c r="F1261" s="24">
        <f>IF(OR(A1261="",E1261=""),"",E1261-A1261)</f>
        <v/>
      </c>
      <c r="G1261" s="27" t="n"/>
      <c r="H1261" s="33">
        <f>IF(G1261="","",ROUND(G1261*1000/22500,2))</f>
        <v/>
      </c>
      <c r="I1261" s="33">
        <f>IFERROR(IF(D1261="","",VALUE(MID(D1261,2,5))),"")</f>
        <v/>
      </c>
      <c r="J1261" s="28">
        <f>IF(OR(H1261="",I1261=""),"",IF(H1261&gt;=I1261,"Pass","Fail"))</f>
        <v/>
      </c>
    </row>
    <row r="1262">
      <c r="A1262" s="31" t="n"/>
      <c r="B1262" s="26" t="n"/>
      <c r="C1262" s="26" t="n"/>
      <c r="D1262" s="26" t="n"/>
      <c r="E1262" s="31" t="n"/>
      <c r="F1262" s="24">
        <f>IF(OR(A1262="",E1262=""),"",E1262-A1262)</f>
        <v/>
      </c>
      <c r="G1262" s="27" t="n"/>
      <c r="H1262" s="33">
        <f>IF(G1262="","",ROUND(G1262*1000/22500,2))</f>
        <v/>
      </c>
      <c r="I1262" s="33">
        <f>IFERROR(IF(D1262="","",VALUE(MID(D1262,2,5))),"")</f>
        <v/>
      </c>
      <c r="J1262" s="28">
        <f>IF(OR(H1262="",I1262=""),"",IF(H1262&gt;=I1262,"Pass","Fail"))</f>
        <v/>
      </c>
    </row>
    <row r="1263">
      <c r="A1263" s="31" t="n"/>
      <c r="B1263" s="26" t="n"/>
      <c r="C1263" s="26" t="n"/>
      <c r="D1263" s="26" t="n"/>
      <c r="E1263" s="31" t="n"/>
      <c r="F1263" s="24">
        <f>IF(OR(A1263="",E1263=""),"",E1263-A1263)</f>
        <v/>
      </c>
      <c r="G1263" s="27" t="n"/>
      <c r="H1263" s="33">
        <f>IF(G1263="","",ROUND(G1263*1000/22500,2))</f>
        <v/>
      </c>
      <c r="I1263" s="33">
        <f>IFERROR(IF(D1263="","",VALUE(MID(D1263,2,5))),"")</f>
        <v/>
      </c>
      <c r="J1263" s="28">
        <f>IF(OR(H1263="",I1263=""),"",IF(H1263&gt;=I1263,"Pass","Fail"))</f>
        <v/>
      </c>
    </row>
    <row r="1264">
      <c r="A1264" s="31" t="n"/>
      <c r="B1264" s="26" t="n"/>
      <c r="C1264" s="26" t="n"/>
      <c r="D1264" s="26" t="n"/>
      <c r="E1264" s="31" t="n"/>
      <c r="F1264" s="24">
        <f>IF(OR(A1264="",E1264=""),"",E1264-A1264)</f>
        <v/>
      </c>
      <c r="G1264" s="27" t="n"/>
      <c r="H1264" s="33">
        <f>IF(G1264="","",ROUND(G1264*1000/22500,2))</f>
        <v/>
      </c>
      <c r="I1264" s="33">
        <f>IFERROR(IF(D1264="","",VALUE(MID(D1264,2,5))),"")</f>
        <v/>
      </c>
      <c r="J1264" s="28">
        <f>IF(OR(H1264="",I1264=""),"",IF(H1264&gt;=I1264,"Pass","Fail"))</f>
        <v/>
      </c>
    </row>
    <row r="1265">
      <c r="A1265" s="31" t="n"/>
      <c r="B1265" s="26" t="n"/>
      <c r="C1265" s="26" t="n"/>
      <c r="D1265" s="26" t="n"/>
      <c r="E1265" s="31" t="n"/>
      <c r="F1265" s="24">
        <f>IF(OR(A1265="",E1265=""),"",E1265-A1265)</f>
        <v/>
      </c>
      <c r="G1265" s="27" t="n"/>
      <c r="H1265" s="33">
        <f>IF(G1265="","",ROUND(G1265*1000/22500,2))</f>
        <v/>
      </c>
      <c r="I1265" s="33">
        <f>IFERROR(IF(D1265="","",VALUE(MID(D1265,2,5))),"")</f>
        <v/>
      </c>
      <c r="J1265" s="28">
        <f>IF(OR(H1265="",I1265=""),"",IF(H1265&gt;=I1265,"Pass","Fail"))</f>
        <v/>
      </c>
    </row>
    <row r="1266">
      <c r="A1266" s="31" t="n"/>
      <c r="B1266" s="26" t="n"/>
      <c r="C1266" s="26" t="n"/>
      <c r="D1266" s="26" t="n"/>
      <c r="E1266" s="31" t="n"/>
      <c r="F1266" s="24">
        <f>IF(OR(A1266="",E1266=""),"",E1266-A1266)</f>
        <v/>
      </c>
      <c r="G1266" s="27" t="n"/>
      <c r="H1266" s="33">
        <f>IF(G1266="","",ROUND(G1266*1000/22500,2))</f>
        <v/>
      </c>
      <c r="I1266" s="33">
        <f>IFERROR(IF(D1266="","",VALUE(MID(D1266,2,5))),"")</f>
        <v/>
      </c>
      <c r="J1266" s="28">
        <f>IF(OR(H1266="",I1266=""),"",IF(H1266&gt;=I1266,"Pass","Fail"))</f>
        <v/>
      </c>
    </row>
    <row r="1267">
      <c r="A1267" s="31" t="n"/>
      <c r="B1267" s="26" t="n"/>
      <c r="C1267" s="26" t="n"/>
      <c r="D1267" s="26" t="n"/>
      <c r="E1267" s="31" t="n"/>
      <c r="F1267" s="24">
        <f>IF(OR(A1267="",E1267=""),"",E1267-A1267)</f>
        <v/>
      </c>
      <c r="G1267" s="27" t="n"/>
      <c r="H1267" s="33">
        <f>IF(G1267="","",ROUND(G1267*1000/22500,2))</f>
        <v/>
      </c>
      <c r="I1267" s="33">
        <f>IFERROR(IF(D1267="","",VALUE(MID(D1267,2,5))),"")</f>
        <v/>
      </c>
      <c r="J1267" s="28">
        <f>IF(OR(H1267="",I1267=""),"",IF(H1267&gt;=I1267,"Pass","Fail"))</f>
        <v/>
      </c>
    </row>
    <row r="1268">
      <c r="A1268" s="31" t="n"/>
      <c r="B1268" s="26" t="n"/>
      <c r="C1268" s="26" t="n"/>
      <c r="D1268" s="26" t="n"/>
      <c r="E1268" s="31" t="n"/>
      <c r="F1268" s="24">
        <f>IF(OR(A1268="",E1268=""),"",E1268-A1268)</f>
        <v/>
      </c>
      <c r="G1268" s="27" t="n"/>
      <c r="H1268" s="33">
        <f>IF(G1268="","",ROUND(G1268*1000/22500,2))</f>
        <v/>
      </c>
      <c r="I1268" s="33">
        <f>IFERROR(IF(D1268="","",VALUE(MID(D1268,2,5))),"")</f>
        <v/>
      </c>
      <c r="J1268" s="28">
        <f>IF(OR(H1268="",I1268=""),"",IF(H1268&gt;=I1268,"Pass","Fail"))</f>
        <v/>
      </c>
    </row>
    <row r="1269">
      <c r="A1269" s="31" t="n"/>
      <c r="B1269" s="26" t="n"/>
      <c r="C1269" s="26" t="n"/>
      <c r="D1269" s="26" t="n"/>
      <c r="E1269" s="31" t="n"/>
      <c r="F1269" s="24">
        <f>IF(OR(A1269="",E1269=""),"",E1269-A1269)</f>
        <v/>
      </c>
      <c r="G1269" s="27" t="n"/>
      <c r="H1269" s="33">
        <f>IF(G1269="","",ROUND(G1269*1000/22500,2))</f>
        <v/>
      </c>
      <c r="I1269" s="33">
        <f>IFERROR(IF(D1269="","",VALUE(MID(D1269,2,5))),"")</f>
        <v/>
      </c>
      <c r="J1269" s="28">
        <f>IF(OR(H1269="",I1269=""),"",IF(H1269&gt;=I1269,"Pass","Fail"))</f>
        <v/>
      </c>
    </row>
    <row r="1270">
      <c r="A1270" s="31" t="n"/>
      <c r="B1270" s="26" t="n"/>
      <c r="C1270" s="26" t="n"/>
      <c r="D1270" s="26" t="n"/>
      <c r="E1270" s="31" t="n"/>
      <c r="F1270" s="24">
        <f>IF(OR(A1270="",E1270=""),"",E1270-A1270)</f>
        <v/>
      </c>
      <c r="G1270" s="27" t="n"/>
      <c r="H1270" s="33">
        <f>IF(G1270="","",ROUND(G1270*1000/22500,2))</f>
        <v/>
      </c>
      <c r="I1270" s="33">
        <f>IFERROR(IF(D1270="","",VALUE(MID(D1270,2,5))),"")</f>
        <v/>
      </c>
      <c r="J1270" s="28">
        <f>IF(OR(H1270="",I1270=""),"",IF(H1270&gt;=I1270,"Pass","Fail"))</f>
        <v/>
      </c>
    </row>
    <row r="1271">
      <c r="A1271" s="31" t="n"/>
      <c r="B1271" s="26" t="n"/>
      <c r="C1271" s="26" t="n"/>
      <c r="D1271" s="26" t="n"/>
      <c r="E1271" s="31" t="n"/>
      <c r="F1271" s="24">
        <f>IF(OR(A1271="",E1271=""),"",E1271-A1271)</f>
        <v/>
      </c>
      <c r="G1271" s="27" t="n"/>
      <c r="H1271" s="33">
        <f>IF(G1271="","",ROUND(G1271*1000/22500,2))</f>
        <v/>
      </c>
      <c r="I1271" s="33">
        <f>IFERROR(IF(D1271="","",VALUE(MID(D1271,2,5))),"")</f>
        <v/>
      </c>
      <c r="J1271" s="28">
        <f>IF(OR(H1271="",I1271=""),"",IF(H1271&gt;=I1271,"Pass","Fail"))</f>
        <v/>
      </c>
    </row>
    <row r="1272">
      <c r="A1272" s="31" t="n"/>
      <c r="B1272" s="26" t="n"/>
      <c r="C1272" s="26" t="n"/>
      <c r="D1272" s="26" t="n"/>
      <c r="E1272" s="31" t="n"/>
      <c r="F1272" s="24">
        <f>IF(OR(A1272="",E1272=""),"",E1272-A1272)</f>
        <v/>
      </c>
      <c r="G1272" s="27" t="n"/>
      <c r="H1272" s="33">
        <f>IF(G1272="","",ROUND(G1272*1000/22500,2))</f>
        <v/>
      </c>
      <c r="I1272" s="33">
        <f>IFERROR(IF(D1272="","",VALUE(MID(D1272,2,5))),"")</f>
        <v/>
      </c>
      <c r="J1272" s="28">
        <f>IF(OR(H1272="",I1272=""),"",IF(H1272&gt;=I1272,"Pass","Fail"))</f>
        <v/>
      </c>
    </row>
    <row r="1273">
      <c r="A1273" s="31" t="n"/>
      <c r="B1273" s="26" t="n"/>
      <c r="C1273" s="26" t="n"/>
      <c r="D1273" s="26" t="n"/>
      <c r="E1273" s="31" t="n"/>
      <c r="F1273" s="24">
        <f>IF(OR(A1273="",E1273=""),"",E1273-A1273)</f>
        <v/>
      </c>
      <c r="G1273" s="27" t="n"/>
      <c r="H1273" s="33">
        <f>IF(G1273="","",ROUND(G1273*1000/22500,2))</f>
        <v/>
      </c>
      <c r="I1273" s="33">
        <f>IFERROR(IF(D1273="","",VALUE(MID(D1273,2,5))),"")</f>
        <v/>
      </c>
      <c r="J1273" s="28">
        <f>IF(OR(H1273="",I1273=""),"",IF(H1273&gt;=I1273,"Pass","Fail"))</f>
        <v/>
      </c>
    </row>
    <row r="1274">
      <c r="A1274" s="31" t="n"/>
      <c r="B1274" s="26" t="n"/>
      <c r="C1274" s="26" t="n"/>
      <c r="D1274" s="26" t="n"/>
      <c r="E1274" s="31" t="n"/>
      <c r="F1274" s="24">
        <f>IF(OR(A1274="",E1274=""),"",E1274-A1274)</f>
        <v/>
      </c>
      <c r="G1274" s="27" t="n"/>
      <c r="H1274" s="33">
        <f>IF(G1274="","",ROUND(G1274*1000/22500,2))</f>
        <v/>
      </c>
      <c r="I1274" s="33">
        <f>IFERROR(IF(D1274="","",VALUE(MID(D1274,2,5))),"")</f>
        <v/>
      </c>
      <c r="J1274" s="28">
        <f>IF(OR(H1274="",I1274=""),"",IF(H1274&gt;=I1274,"Pass","Fail"))</f>
        <v/>
      </c>
    </row>
    <row r="1275">
      <c r="A1275" s="31" t="n"/>
      <c r="B1275" s="26" t="n"/>
      <c r="C1275" s="26" t="n"/>
      <c r="D1275" s="26" t="n"/>
      <c r="E1275" s="31" t="n"/>
      <c r="F1275" s="24">
        <f>IF(OR(A1275="",E1275=""),"",E1275-A1275)</f>
        <v/>
      </c>
      <c r="G1275" s="27" t="n"/>
      <c r="H1275" s="33">
        <f>IF(G1275="","",ROUND(G1275*1000/22500,2))</f>
        <v/>
      </c>
      <c r="I1275" s="33">
        <f>IFERROR(IF(D1275="","",VALUE(MID(D1275,2,5))),"")</f>
        <v/>
      </c>
      <c r="J1275" s="28">
        <f>IF(OR(H1275="",I1275=""),"",IF(H1275&gt;=I1275,"Pass","Fail"))</f>
        <v/>
      </c>
    </row>
    <row r="1276">
      <c r="A1276" s="31" t="n"/>
      <c r="B1276" s="26" t="n"/>
      <c r="C1276" s="26" t="n"/>
      <c r="D1276" s="26" t="n"/>
      <c r="E1276" s="31" t="n"/>
      <c r="F1276" s="24">
        <f>IF(OR(A1276="",E1276=""),"",E1276-A1276)</f>
        <v/>
      </c>
      <c r="G1276" s="27" t="n"/>
      <c r="H1276" s="33">
        <f>IF(G1276="","",ROUND(G1276*1000/22500,2))</f>
        <v/>
      </c>
      <c r="I1276" s="33">
        <f>IFERROR(IF(D1276="","",VALUE(MID(D1276,2,5))),"")</f>
        <v/>
      </c>
      <c r="J1276" s="28">
        <f>IF(OR(H1276="",I1276=""),"",IF(H1276&gt;=I1276,"Pass","Fail"))</f>
        <v/>
      </c>
    </row>
    <row r="1277">
      <c r="A1277" s="31" t="n"/>
      <c r="B1277" s="26" t="n"/>
      <c r="C1277" s="26" t="n"/>
      <c r="D1277" s="26" t="n"/>
      <c r="E1277" s="31" t="n"/>
      <c r="F1277" s="24">
        <f>IF(OR(A1277="",E1277=""),"",E1277-A1277)</f>
        <v/>
      </c>
      <c r="G1277" s="27" t="n"/>
      <c r="H1277" s="33">
        <f>IF(G1277="","",ROUND(G1277*1000/22500,2))</f>
        <v/>
      </c>
      <c r="I1277" s="33">
        <f>IFERROR(IF(D1277="","",VALUE(MID(D1277,2,5))),"")</f>
        <v/>
      </c>
      <c r="J1277" s="28">
        <f>IF(OR(H1277="",I1277=""),"",IF(H1277&gt;=I1277,"Pass","Fail"))</f>
        <v/>
      </c>
    </row>
    <row r="1278">
      <c r="A1278" s="31" t="n"/>
      <c r="B1278" s="26" t="n"/>
      <c r="C1278" s="26" t="n"/>
      <c r="D1278" s="26" t="n"/>
      <c r="E1278" s="31" t="n"/>
      <c r="F1278" s="24">
        <f>IF(OR(A1278="",E1278=""),"",E1278-A1278)</f>
        <v/>
      </c>
      <c r="G1278" s="27" t="n"/>
      <c r="H1278" s="33">
        <f>IF(G1278="","",ROUND(G1278*1000/22500,2))</f>
        <v/>
      </c>
      <c r="I1278" s="33">
        <f>IFERROR(IF(D1278="","",VALUE(MID(D1278,2,5))),"")</f>
        <v/>
      </c>
      <c r="J1278" s="28">
        <f>IF(OR(H1278="",I1278=""),"",IF(H1278&gt;=I1278,"Pass","Fail"))</f>
        <v/>
      </c>
    </row>
    <row r="1279">
      <c r="A1279" s="31" t="n"/>
      <c r="B1279" s="26" t="n"/>
      <c r="C1279" s="26" t="n"/>
      <c r="D1279" s="26" t="n"/>
      <c r="E1279" s="31" t="n"/>
      <c r="F1279" s="24">
        <f>IF(OR(A1279="",E1279=""),"",E1279-A1279)</f>
        <v/>
      </c>
      <c r="G1279" s="27" t="n"/>
      <c r="H1279" s="33">
        <f>IF(G1279="","",ROUND(G1279*1000/22500,2))</f>
        <v/>
      </c>
      <c r="I1279" s="33">
        <f>IFERROR(IF(D1279="","",VALUE(MID(D1279,2,5))),"")</f>
        <v/>
      </c>
      <c r="J1279" s="28">
        <f>IF(OR(H1279="",I1279=""),"",IF(H1279&gt;=I1279,"Pass","Fail"))</f>
        <v/>
      </c>
    </row>
    <row r="1280">
      <c r="A1280" s="31" t="n"/>
      <c r="B1280" s="26" t="n"/>
      <c r="C1280" s="26" t="n"/>
      <c r="D1280" s="26" t="n"/>
      <c r="E1280" s="31" t="n"/>
      <c r="F1280" s="24">
        <f>IF(OR(A1280="",E1280=""),"",E1280-A1280)</f>
        <v/>
      </c>
      <c r="G1280" s="27" t="n"/>
      <c r="H1280" s="33">
        <f>IF(G1280="","",ROUND(G1280*1000/22500,2))</f>
        <v/>
      </c>
      <c r="I1280" s="33">
        <f>IFERROR(IF(D1280="","",VALUE(MID(D1280,2,5))),"")</f>
        <v/>
      </c>
      <c r="J1280" s="28">
        <f>IF(OR(H1280="",I1280=""),"",IF(H1280&gt;=I1280,"Pass","Fail"))</f>
        <v/>
      </c>
    </row>
    <row r="1281">
      <c r="A1281" s="31" t="n"/>
      <c r="B1281" s="26" t="n"/>
      <c r="C1281" s="26" t="n"/>
      <c r="D1281" s="26" t="n"/>
      <c r="E1281" s="31" t="n"/>
      <c r="F1281" s="24">
        <f>IF(OR(A1281="",E1281=""),"",E1281-A1281)</f>
        <v/>
      </c>
      <c r="G1281" s="27" t="n"/>
      <c r="H1281" s="33">
        <f>IF(G1281="","",ROUND(G1281*1000/22500,2))</f>
        <v/>
      </c>
      <c r="I1281" s="33">
        <f>IFERROR(IF(D1281="","",VALUE(MID(D1281,2,5))),"")</f>
        <v/>
      </c>
      <c r="J1281" s="28">
        <f>IF(OR(H1281="",I1281=""),"",IF(H1281&gt;=I1281,"Pass","Fail"))</f>
        <v/>
      </c>
    </row>
    <row r="1282">
      <c r="A1282" s="31" t="n"/>
      <c r="B1282" s="26" t="n"/>
      <c r="C1282" s="26" t="n"/>
      <c r="D1282" s="26" t="n"/>
      <c r="E1282" s="31" t="n"/>
      <c r="F1282" s="24">
        <f>IF(OR(A1282="",E1282=""),"",E1282-A1282)</f>
        <v/>
      </c>
      <c r="G1282" s="27" t="n"/>
      <c r="H1282" s="33">
        <f>IF(G1282="","",ROUND(G1282*1000/22500,2))</f>
        <v/>
      </c>
      <c r="I1282" s="33">
        <f>IFERROR(IF(D1282="","",VALUE(MID(D1282,2,5))),"")</f>
        <v/>
      </c>
      <c r="J1282" s="28">
        <f>IF(OR(H1282="",I1282=""),"",IF(H1282&gt;=I1282,"Pass","Fail"))</f>
        <v/>
      </c>
    </row>
    <row r="1283">
      <c r="A1283" s="31" t="n"/>
      <c r="B1283" s="26" t="n"/>
      <c r="C1283" s="26" t="n"/>
      <c r="D1283" s="26" t="n"/>
      <c r="E1283" s="31" t="n"/>
      <c r="F1283" s="24">
        <f>IF(OR(A1283="",E1283=""),"",E1283-A1283)</f>
        <v/>
      </c>
      <c r="G1283" s="27" t="n"/>
      <c r="H1283" s="33">
        <f>IF(G1283="","",ROUND(G1283*1000/22500,2))</f>
        <v/>
      </c>
      <c r="I1283" s="33">
        <f>IFERROR(IF(D1283="","",VALUE(MID(D1283,2,5))),"")</f>
        <v/>
      </c>
      <c r="J1283" s="28">
        <f>IF(OR(H1283="",I1283=""),"",IF(H1283&gt;=I1283,"Pass","Fail"))</f>
        <v/>
      </c>
    </row>
    <row r="1284">
      <c r="A1284" s="31" t="n"/>
      <c r="B1284" s="26" t="n"/>
      <c r="C1284" s="26" t="n"/>
      <c r="D1284" s="26" t="n"/>
      <c r="E1284" s="31" t="n"/>
      <c r="F1284" s="24">
        <f>IF(OR(A1284="",E1284=""),"",E1284-A1284)</f>
        <v/>
      </c>
      <c r="G1284" s="27" t="n"/>
      <c r="H1284" s="33">
        <f>IF(G1284="","",ROUND(G1284*1000/22500,2))</f>
        <v/>
      </c>
      <c r="I1284" s="33">
        <f>IFERROR(IF(D1284="","",VALUE(MID(D1284,2,5))),"")</f>
        <v/>
      </c>
      <c r="J1284" s="28">
        <f>IF(OR(H1284="",I1284=""),"",IF(H1284&gt;=I1284,"Pass","Fail"))</f>
        <v/>
      </c>
    </row>
    <row r="1285">
      <c r="A1285" s="31" t="n"/>
      <c r="B1285" s="26" t="n"/>
      <c r="C1285" s="26" t="n"/>
      <c r="D1285" s="26" t="n"/>
      <c r="E1285" s="31" t="n"/>
      <c r="F1285" s="24">
        <f>IF(OR(A1285="",E1285=""),"",E1285-A1285)</f>
        <v/>
      </c>
      <c r="G1285" s="27" t="n"/>
      <c r="H1285" s="33">
        <f>IF(G1285="","",ROUND(G1285*1000/22500,2))</f>
        <v/>
      </c>
      <c r="I1285" s="33">
        <f>IFERROR(IF(D1285="","",VALUE(MID(D1285,2,5))),"")</f>
        <v/>
      </c>
      <c r="J1285" s="28">
        <f>IF(OR(H1285="",I1285=""),"",IF(H1285&gt;=I1285,"Pass","Fail"))</f>
        <v/>
      </c>
    </row>
    <row r="1286">
      <c r="A1286" s="31" t="n"/>
      <c r="B1286" s="26" t="n"/>
      <c r="C1286" s="26" t="n"/>
      <c r="D1286" s="26" t="n"/>
      <c r="E1286" s="31" t="n"/>
      <c r="F1286" s="24">
        <f>IF(OR(A1286="",E1286=""),"",E1286-A1286)</f>
        <v/>
      </c>
      <c r="G1286" s="27" t="n"/>
      <c r="H1286" s="33">
        <f>IF(G1286="","",ROUND(G1286*1000/22500,2))</f>
        <v/>
      </c>
      <c r="I1286" s="33">
        <f>IFERROR(IF(D1286="","",VALUE(MID(D1286,2,5))),"")</f>
        <v/>
      </c>
      <c r="J1286" s="28">
        <f>IF(OR(H1286="",I1286=""),"",IF(H1286&gt;=I1286,"Pass","Fail"))</f>
        <v/>
      </c>
    </row>
    <row r="1287">
      <c r="A1287" s="31" t="n"/>
      <c r="B1287" s="26" t="n"/>
      <c r="C1287" s="26" t="n"/>
      <c r="D1287" s="26" t="n"/>
      <c r="E1287" s="31" t="n"/>
      <c r="F1287" s="24">
        <f>IF(OR(A1287="",E1287=""),"",E1287-A1287)</f>
        <v/>
      </c>
      <c r="G1287" s="27" t="n"/>
      <c r="H1287" s="33">
        <f>IF(G1287="","",ROUND(G1287*1000/22500,2))</f>
        <v/>
      </c>
      <c r="I1287" s="33">
        <f>IFERROR(IF(D1287="","",VALUE(MID(D1287,2,5))),"")</f>
        <v/>
      </c>
      <c r="J1287" s="28">
        <f>IF(OR(H1287="",I1287=""),"",IF(H1287&gt;=I1287,"Pass","Fail"))</f>
        <v/>
      </c>
    </row>
    <row r="1288">
      <c r="A1288" s="31" t="n"/>
      <c r="B1288" s="26" t="n"/>
      <c r="C1288" s="26" t="n"/>
      <c r="D1288" s="26" t="n"/>
      <c r="E1288" s="31" t="n"/>
      <c r="F1288" s="24">
        <f>IF(OR(A1288="",E1288=""),"",E1288-A1288)</f>
        <v/>
      </c>
      <c r="G1288" s="27" t="n"/>
      <c r="H1288" s="33">
        <f>IF(G1288="","",ROUND(G1288*1000/22500,2))</f>
        <v/>
      </c>
      <c r="I1288" s="33">
        <f>IFERROR(IF(D1288="","",VALUE(MID(D1288,2,5))),"")</f>
        <v/>
      </c>
      <c r="J1288" s="28">
        <f>IF(OR(H1288="",I1288=""),"",IF(H1288&gt;=I1288,"Pass","Fail"))</f>
        <v/>
      </c>
    </row>
    <row r="1289">
      <c r="A1289" s="31" t="n"/>
      <c r="B1289" s="26" t="n"/>
      <c r="C1289" s="26" t="n"/>
      <c r="D1289" s="26" t="n"/>
      <c r="E1289" s="31" t="n"/>
      <c r="F1289" s="24">
        <f>IF(OR(A1289="",E1289=""),"",E1289-A1289)</f>
        <v/>
      </c>
      <c r="G1289" s="27" t="n"/>
      <c r="H1289" s="33">
        <f>IF(G1289="","",ROUND(G1289*1000/22500,2))</f>
        <v/>
      </c>
      <c r="I1289" s="33">
        <f>IFERROR(IF(D1289="","",VALUE(MID(D1289,2,5))),"")</f>
        <v/>
      </c>
      <c r="J1289" s="28">
        <f>IF(OR(H1289="",I1289=""),"",IF(H1289&gt;=I1289,"Pass","Fail"))</f>
        <v/>
      </c>
    </row>
    <row r="1290">
      <c r="A1290" s="31" t="n"/>
      <c r="B1290" s="26" t="n"/>
      <c r="C1290" s="26" t="n"/>
      <c r="D1290" s="26" t="n"/>
      <c r="E1290" s="31" t="n"/>
      <c r="F1290" s="24">
        <f>IF(OR(A1290="",E1290=""),"",E1290-A1290)</f>
        <v/>
      </c>
      <c r="G1290" s="27" t="n"/>
      <c r="H1290" s="33">
        <f>IF(G1290="","",ROUND(G1290*1000/22500,2))</f>
        <v/>
      </c>
      <c r="I1290" s="33">
        <f>IFERROR(IF(D1290="","",VALUE(MID(D1290,2,5))),"")</f>
        <v/>
      </c>
      <c r="J1290" s="28">
        <f>IF(OR(H1290="",I1290=""),"",IF(H1290&gt;=I1290,"Pass","Fail"))</f>
        <v/>
      </c>
    </row>
    <row r="1291">
      <c r="A1291" s="31" t="n"/>
      <c r="B1291" s="26" t="n"/>
      <c r="C1291" s="26" t="n"/>
      <c r="D1291" s="26" t="n"/>
      <c r="E1291" s="31" t="n"/>
      <c r="F1291" s="24">
        <f>IF(OR(A1291="",E1291=""),"",E1291-A1291)</f>
        <v/>
      </c>
      <c r="G1291" s="27" t="n"/>
      <c r="H1291" s="33">
        <f>IF(G1291="","",ROUND(G1291*1000/22500,2))</f>
        <v/>
      </c>
      <c r="I1291" s="33">
        <f>IFERROR(IF(D1291="","",VALUE(MID(D1291,2,5))),"")</f>
        <v/>
      </c>
      <c r="J1291" s="28">
        <f>IF(OR(H1291="",I1291=""),"",IF(H1291&gt;=I1291,"Pass","Fail"))</f>
        <v/>
      </c>
    </row>
    <row r="1292">
      <c r="A1292" s="31" t="n"/>
      <c r="B1292" s="26" t="n"/>
      <c r="C1292" s="26" t="n"/>
      <c r="D1292" s="26" t="n"/>
      <c r="E1292" s="31" t="n"/>
      <c r="F1292" s="24">
        <f>IF(OR(A1292="",E1292=""),"",E1292-A1292)</f>
        <v/>
      </c>
      <c r="G1292" s="27" t="n"/>
      <c r="H1292" s="33">
        <f>IF(G1292="","",ROUND(G1292*1000/22500,2))</f>
        <v/>
      </c>
      <c r="I1292" s="33">
        <f>IFERROR(IF(D1292="","",VALUE(MID(D1292,2,5))),"")</f>
        <v/>
      </c>
      <c r="J1292" s="28">
        <f>IF(OR(H1292="",I1292=""),"",IF(H1292&gt;=I1292,"Pass","Fail"))</f>
        <v/>
      </c>
    </row>
    <row r="1293">
      <c r="A1293" s="31" t="n"/>
      <c r="B1293" s="26" t="n"/>
      <c r="C1293" s="26" t="n"/>
      <c r="D1293" s="26" t="n"/>
      <c r="E1293" s="31" t="n"/>
      <c r="F1293" s="24">
        <f>IF(OR(A1293="",E1293=""),"",E1293-A1293)</f>
        <v/>
      </c>
      <c r="G1293" s="27" t="n"/>
      <c r="H1293" s="33">
        <f>IF(G1293="","",ROUND(G1293*1000/22500,2))</f>
        <v/>
      </c>
      <c r="I1293" s="33">
        <f>IFERROR(IF(D1293="","",VALUE(MID(D1293,2,5))),"")</f>
        <v/>
      </c>
      <c r="J1293" s="28">
        <f>IF(OR(H1293="",I1293=""),"",IF(H1293&gt;=I1293,"Pass","Fail"))</f>
        <v/>
      </c>
    </row>
    <row r="1294">
      <c r="A1294" s="31" t="n"/>
      <c r="B1294" s="26" t="n"/>
      <c r="C1294" s="26" t="n"/>
      <c r="D1294" s="26" t="n"/>
      <c r="E1294" s="31" t="n"/>
      <c r="F1294" s="24">
        <f>IF(OR(A1294="",E1294=""),"",E1294-A1294)</f>
        <v/>
      </c>
      <c r="G1294" s="27" t="n"/>
      <c r="H1294" s="33">
        <f>IF(G1294="","",ROUND(G1294*1000/22500,2))</f>
        <v/>
      </c>
      <c r="I1294" s="33">
        <f>IFERROR(IF(D1294="","",VALUE(MID(D1294,2,5))),"")</f>
        <v/>
      </c>
      <c r="J1294" s="28">
        <f>IF(OR(H1294="",I1294=""),"",IF(H1294&gt;=I1294,"Pass","Fail"))</f>
        <v/>
      </c>
    </row>
    <row r="1295">
      <c r="A1295" s="31" t="n"/>
      <c r="B1295" s="26" t="n"/>
      <c r="C1295" s="26" t="n"/>
      <c r="D1295" s="26" t="n"/>
      <c r="E1295" s="31" t="n"/>
      <c r="F1295" s="24">
        <f>IF(OR(A1295="",E1295=""),"",E1295-A1295)</f>
        <v/>
      </c>
      <c r="G1295" s="27" t="n"/>
      <c r="H1295" s="33">
        <f>IF(G1295="","",ROUND(G1295*1000/22500,2))</f>
        <v/>
      </c>
      <c r="I1295" s="33">
        <f>IFERROR(IF(D1295="","",VALUE(MID(D1295,2,5))),"")</f>
        <v/>
      </c>
      <c r="J1295" s="28">
        <f>IF(OR(H1295="",I1295=""),"",IF(H1295&gt;=I1295,"Pass","Fail"))</f>
        <v/>
      </c>
    </row>
    <row r="1296">
      <c r="A1296" s="31" t="n"/>
      <c r="B1296" s="26" t="n"/>
      <c r="C1296" s="26" t="n"/>
      <c r="D1296" s="26" t="n"/>
      <c r="E1296" s="31" t="n"/>
      <c r="F1296" s="24">
        <f>IF(OR(A1296="",E1296=""),"",E1296-A1296)</f>
        <v/>
      </c>
      <c r="G1296" s="27" t="n"/>
      <c r="H1296" s="33">
        <f>IF(G1296="","",ROUND(G1296*1000/22500,2))</f>
        <v/>
      </c>
      <c r="I1296" s="33">
        <f>IFERROR(IF(D1296="","",VALUE(MID(D1296,2,5))),"")</f>
        <v/>
      </c>
      <c r="J1296" s="28">
        <f>IF(OR(H1296="",I1296=""),"",IF(H1296&gt;=I1296,"Pass","Fail"))</f>
        <v/>
      </c>
    </row>
    <row r="1297">
      <c r="A1297" s="31" t="n"/>
      <c r="B1297" s="26" t="n"/>
      <c r="C1297" s="26" t="n"/>
      <c r="D1297" s="26" t="n"/>
      <c r="E1297" s="31" t="n"/>
      <c r="F1297" s="24">
        <f>IF(OR(A1297="",E1297=""),"",E1297-A1297)</f>
        <v/>
      </c>
      <c r="G1297" s="27" t="n"/>
      <c r="H1297" s="33">
        <f>IF(G1297="","",ROUND(G1297*1000/22500,2))</f>
        <v/>
      </c>
      <c r="I1297" s="33">
        <f>IFERROR(IF(D1297="","",VALUE(MID(D1297,2,5))),"")</f>
        <v/>
      </c>
      <c r="J1297" s="28">
        <f>IF(OR(H1297="",I1297=""),"",IF(H1297&gt;=I1297,"Pass","Fail"))</f>
        <v/>
      </c>
    </row>
    <row r="1298">
      <c r="A1298" s="31" t="n"/>
      <c r="B1298" s="26" t="n"/>
      <c r="C1298" s="26" t="n"/>
      <c r="D1298" s="26" t="n"/>
      <c r="E1298" s="31" t="n"/>
      <c r="F1298" s="24">
        <f>IF(OR(A1298="",E1298=""),"",E1298-A1298)</f>
        <v/>
      </c>
      <c r="G1298" s="27" t="n"/>
      <c r="H1298" s="33">
        <f>IF(G1298="","",ROUND(G1298*1000/22500,2))</f>
        <v/>
      </c>
      <c r="I1298" s="33">
        <f>IFERROR(IF(D1298="","",VALUE(MID(D1298,2,5))),"")</f>
        <v/>
      </c>
      <c r="J1298" s="28">
        <f>IF(OR(H1298="",I1298=""),"",IF(H1298&gt;=I1298,"Pass","Fail"))</f>
        <v/>
      </c>
    </row>
    <row r="1299">
      <c r="A1299" s="31" t="n"/>
      <c r="B1299" s="26" t="n"/>
      <c r="C1299" s="26" t="n"/>
      <c r="D1299" s="26" t="n"/>
      <c r="E1299" s="31" t="n"/>
      <c r="F1299" s="24">
        <f>IF(OR(A1299="",E1299=""),"",E1299-A1299)</f>
        <v/>
      </c>
      <c r="G1299" s="27" t="n"/>
      <c r="H1299" s="33">
        <f>IF(G1299="","",ROUND(G1299*1000/22500,2))</f>
        <v/>
      </c>
      <c r="I1299" s="33">
        <f>IFERROR(IF(D1299="","",VALUE(MID(D1299,2,5))),"")</f>
        <v/>
      </c>
      <c r="J1299" s="28">
        <f>IF(OR(H1299="",I1299=""),"",IF(H1299&gt;=I1299,"Pass","Fail"))</f>
        <v/>
      </c>
    </row>
    <row r="1300">
      <c r="A1300" s="31" t="n"/>
      <c r="B1300" s="26" t="n"/>
      <c r="C1300" s="26" t="n"/>
      <c r="D1300" s="26" t="n"/>
      <c r="E1300" s="31" t="n"/>
      <c r="F1300" s="24">
        <f>IF(OR(A1300="",E1300=""),"",E1300-A1300)</f>
        <v/>
      </c>
      <c r="G1300" s="27" t="n"/>
      <c r="H1300" s="33">
        <f>IF(G1300="","",ROUND(G1300*1000/22500,2))</f>
        <v/>
      </c>
      <c r="I1300" s="33">
        <f>IFERROR(IF(D1300="","",VALUE(MID(D1300,2,5))),"")</f>
        <v/>
      </c>
      <c r="J1300" s="28">
        <f>IF(OR(H1300="",I1300=""),"",IF(H1300&gt;=I1300,"Pass","Fail"))</f>
        <v/>
      </c>
    </row>
    <row r="1301">
      <c r="A1301" s="31" t="n"/>
      <c r="B1301" s="26" t="n"/>
      <c r="C1301" s="26" t="n"/>
      <c r="D1301" s="26" t="n"/>
      <c r="E1301" s="31" t="n"/>
      <c r="F1301" s="24">
        <f>IF(OR(A1301="",E1301=""),"",E1301-A1301)</f>
        <v/>
      </c>
      <c r="G1301" s="27" t="n"/>
      <c r="H1301" s="33">
        <f>IF(G1301="","",ROUND(G1301*1000/22500,2))</f>
        <v/>
      </c>
      <c r="I1301" s="33">
        <f>IFERROR(IF(D1301="","",VALUE(MID(D1301,2,5))),"")</f>
        <v/>
      </c>
      <c r="J1301" s="28">
        <f>IF(OR(H1301="",I1301=""),"",IF(H1301&gt;=I1301,"Pass","Fail"))</f>
        <v/>
      </c>
    </row>
    <row r="1302">
      <c r="A1302" s="31" t="n"/>
      <c r="B1302" s="26" t="n"/>
      <c r="C1302" s="26" t="n"/>
      <c r="D1302" s="26" t="n"/>
      <c r="E1302" s="31" t="n"/>
      <c r="F1302" s="24">
        <f>IF(OR(A1302="",E1302=""),"",E1302-A1302)</f>
        <v/>
      </c>
      <c r="G1302" s="27" t="n"/>
      <c r="H1302" s="33">
        <f>IF(G1302="","",ROUND(G1302*1000/22500,2))</f>
        <v/>
      </c>
      <c r="I1302" s="33">
        <f>IFERROR(IF(D1302="","",VALUE(MID(D1302,2,5))),"")</f>
        <v/>
      </c>
      <c r="J1302" s="28">
        <f>IF(OR(H1302="",I1302=""),"",IF(H1302&gt;=I1302,"Pass","Fail"))</f>
        <v/>
      </c>
    </row>
    <row r="1303">
      <c r="A1303" s="31" t="n"/>
      <c r="B1303" s="26" t="n"/>
      <c r="C1303" s="26" t="n"/>
      <c r="D1303" s="26" t="n"/>
      <c r="E1303" s="31" t="n"/>
      <c r="F1303" s="24">
        <f>IF(OR(A1303="",E1303=""),"",E1303-A1303)</f>
        <v/>
      </c>
      <c r="G1303" s="27" t="n"/>
      <c r="H1303" s="33">
        <f>IF(G1303="","",ROUND(G1303*1000/22500,2))</f>
        <v/>
      </c>
      <c r="I1303" s="33">
        <f>IFERROR(IF(D1303="","",VALUE(MID(D1303,2,5))),"")</f>
        <v/>
      </c>
      <c r="J1303" s="28">
        <f>IF(OR(H1303="",I1303=""),"",IF(H1303&gt;=I1303,"Pass","Fail"))</f>
        <v/>
      </c>
    </row>
    <row r="1304">
      <c r="A1304" s="31" t="n"/>
      <c r="B1304" s="26" t="n"/>
      <c r="C1304" s="26" t="n"/>
      <c r="D1304" s="26" t="n"/>
      <c r="E1304" s="31" t="n"/>
      <c r="F1304" s="24">
        <f>IF(OR(A1304="",E1304=""),"",E1304-A1304)</f>
        <v/>
      </c>
      <c r="G1304" s="27" t="n"/>
      <c r="H1304" s="33">
        <f>IF(G1304="","",ROUND(G1304*1000/22500,2))</f>
        <v/>
      </c>
      <c r="I1304" s="33">
        <f>IFERROR(IF(D1304="","",VALUE(MID(D1304,2,5))),"")</f>
        <v/>
      </c>
      <c r="J1304" s="28">
        <f>IF(OR(H1304="",I1304=""),"",IF(H1304&gt;=I1304,"Pass","Fail"))</f>
        <v/>
      </c>
    </row>
    <row r="1305">
      <c r="A1305" s="31" t="n"/>
      <c r="B1305" s="26" t="n"/>
      <c r="C1305" s="26" t="n"/>
      <c r="D1305" s="26" t="n"/>
      <c r="E1305" s="31" t="n"/>
      <c r="F1305" s="24">
        <f>IF(OR(A1305="",E1305=""),"",E1305-A1305)</f>
        <v/>
      </c>
      <c r="G1305" s="27" t="n"/>
      <c r="H1305" s="33">
        <f>IF(G1305="","",ROUND(G1305*1000/22500,2))</f>
        <v/>
      </c>
      <c r="I1305" s="33">
        <f>IFERROR(IF(D1305="","",VALUE(MID(D1305,2,5))),"")</f>
        <v/>
      </c>
      <c r="J1305" s="28">
        <f>IF(OR(H1305="",I1305=""),"",IF(H1305&gt;=I1305,"Pass","Fail"))</f>
        <v/>
      </c>
    </row>
    <row r="1306">
      <c r="A1306" s="31" t="n"/>
      <c r="B1306" s="26" t="n"/>
      <c r="C1306" s="26" t="n"/>
      <c r="D1306" s="26" t="n"/>
      <c r="E1306" s="31" t="n"/>
      <c r="F1306" s="24">
        <f>IF(OR(A1306="",E1306=""),"",E1306-A1306)</f>
        <v/>
      </c>
      <c r="G1306" s="27" t="n"/>
      <c r="H1306" s="33">
        <f>IF(G1306="","",ROUND(G1306*1000/22500,2))</f>
        <v/>
      </c>
      <c r="I1306" s="33">
        <f>IFERROR(IF(D1306="","",VALUE(MID(D1306,2,5))),"")</f>
        <v/>
      </c>
      <c r="J1306" s="28">
        <f>IF(OR(H1306="",I1306=""),"",IF(H1306&gt;=I1306,"Pass","Fail"))</f>
        <v/>
      </c>
    </row>
    <row r="1307">
      <c r="A1307" s="31" t="n"/>
      <c r="B1307" s="26" t="n"/>
      <c r="C1307" s="26" t="n"/>
      <c r="D1307" s="26" t="n"/>
      <c r="E1307" s="31" t="n"/>
      <c r="F1307" s="24">
        <f>IF(OR(A1307="",E1307=""),"",E1307-A1307)</f>
        <v/>
      </c>
      <c r="G1307" s="27" t="n"/>
      <c r="H1307" s="33">
        <f>IF(G1307="","",ROUND(G1307*1000/22500,2))</f>
        <v/>
      </c>
      <c r="I1307" s="33">
        <f>IFERROR(IF(D1307="","",VALUE(MID(D1307,2,5))),"")</f>
        <v/>
      </c>
      <c r="J1307" s="28">
        <f>IF(OR(H1307="",I1307=""),"",IF(H1307&gt;=I1307,"Pass","Fail"))</f>
        <v/>
      </c>
    </row>
    <row r="1308">
      <c r="A1308" s="31" t="n"/>
      <c r="B1308" s="26" t="n"/>
      <c r="C1308" s="26" t="n"/>
      <c r="D1308" s="26" t="n"/>
      <c r="E1308" s="31" t="n"/>
      <c r="F1308" s="24">
        <f>IF(OR(A1308="",E1308=""),"",E1308-A1308)</f>
        <v/>
      </c>
      <c r="G1308" s="27" t="n"/>
      <c r="H1308" s="33">
        <f>IF(G1308="","",ROUND(G1308*1000/22500,2))</f>
        <v/>
      </c>
      <c r="I1308" s="33">
        <f>IFERROR(IF(D1308="","",VALUE(MID(D1308,2,5))),"")</f>
        <v/>
      </c>
      <c r="J1308" s="28">
        <f>IF(OR(H1308="",I1308=""),"",IF(H1308&gt;=I1308,"Pass","Fail"))</f>
        <v/>
      </c>
    </row>
    <row r="1309">
      <c r="A1309" s="31" t="n"/>
      <c r="B1309" s="26" t="n"/>
      <c r="C1309" s="26" t="n"/>
      <c r="D1309" s="26" t="n"/>
      <c r="E1309" s="31" t="n"/>
      <c r="F1309" s="24">
        <f>IF(OR(A1309="",E1309=""),"",E1309-A1309)</f>
        <v/>
      </c>
      <c r="G1309" s="27" t="n"/>
      <c r="H1309" s="33">
        <f>IF(G1309="","",ROUND(G1309*1000/22500,2))</f>
        <v/>
      </c>
      <c r="I1309" s="33">
        <f>IFERROR(IF(D1309="","",VALUE(MID(D1309,2,5))),"")</f>
        <v/>
      </c>
      <c r="J1309" s="28">
        <f>IF(OR(H1309="",I1309=""),"",IF(H1309&gt;=I1309,"Pass","Fail"))</f>
        <v/>
      </c>
    </row>
    <row r="1310">
      <c r="A1310" s="31" t="n"/>
      <c r="B1310" s="26" t="n"/>
      <c r="C1310" s="26" t="n"/>
      <c r="D1310" s="26" t="n"/>
      <c r="E1310" s="31" t="n"/>
      <c r="F1310" s="24">
        <f>IF(OR(A1310="",E1310=""),"",E1310-A1310)</f>
        <v/>
      </c>
      <c r="G1310" s="27" t="n"/>
      <c r="H1310" s="33">
        <f>IF(G1310="","",ROUND(G1310*1000/22500,2))</f>
        <v/>
      </c>
      <c r="I1310" s="33">
        <f>IFERROR(IF(D1310="","",VALUE(MID(D1310,2,5))),"")</f>
        <v/>
      </c>
      <c r="J1310" s="28">
        <f>IF(OR(H1310="",I1310=""),"",IF(H1310&gt;=I1310,"Pass","Fail"))</f>
        <v/>
      </c>
    </row>
    <row r="1311">
      <c r="A1311" s="31" t="n"/>
      <c r="B1311" s="26" t="n"/>
      <c r="C1311" s="26" t="n"/>
      <c r="D1311" s="26" t="n"/>
      <c r="E1311" s="31" t="n"/>
      <c r="F1311" s="24">
        <f>IF(OR(A1311="",E1311=""),"",E1311-A1311)</f>
        <v/>
      </c>
      <c r="G1311" s="27" t="n"/>
      <c r="H1311" s="33">
        <f>IF(G1311="","",ROUND(G1311*1000/22500,2))</f>
        <v/>
      </c>
      <c r="I1311" s="33">
        <f>IFERROR(IF(D1311="","",VALUE(MID(D1311,2,5))),"")</f>
        <v/>
      </c>
      <c r="J1311" s="28">
        <f>IF(OR(H1311="",I1311=""),"",IF(H1311&gt;=I1311,"Pass","Fail"))</f>
        <v/>
      </c>
    </row>
    <row r="1312">
      <c r="A1312" s="31" t="n"/>
      <c r="B1312" s="26" t="n"/>
      <c r="C1312" s="26" t="n"/>
      <c r="D1312" s="26" t="n"/>
      <c r="E1312" s="31" t="n"/>
      <c r="F1312" s="24">
        <f>IF(OR(A1312="",E1312=""),"",E1312-A1312)</f>
        <v/>
      </c>
      <c r="G1312" s="27" t="n"/>
      <c r="H1312" s="33">
        <f>IF(G1312="","",ROUND(G1312*1000/22500,2))</f>
        <v/>
      </c>
      <c r="I1312" s="33">
        <f>IFERROR(IF(D1312="","",VALUE(MID(D1312,2,5))),"")</f>
        <v/>
      </c>
      <c r="J1312" s="28">
        <f>IF(OR(H1312="",I1312=""),"",IF(H1312&gt;=I1312,"Pass","Fail"))</f>
        <v/>
      </c>
    </row>
    <row r="1313">
      <c r="A1313" s="31" t="n"/>
      <c r="B1313" s="26" t="n"/>
      <c r="C1313" s="26" t="n"/>
      <c r="D1313" s="26" t="n"/>
      <c r="E1313" s="31" t="n"/>
      <c r="F1313" s="24">
        <f>IF(OR(A1313="",E1313=""),"",E1313-A1313)</f>
        <v/>
      </c>
      <c r="G1313" s="27" t="n"/>
      <c r="H1313" s="33">
        <f>IF(G1313="","",ROUND(G1313*1000/22500,2))</f>
        <v/>
      </c>
      <c r="I1313" s="33">
        <f>IFERROR(IF(D1313="","",VALUE(MID(D1313,2,5))),"")</f>
        <v/>
      </c>
      <c r="J1313" s="28">
        <f>IF(OR(H1313="",I1313=""),"",IF(H1313&gt;=I1313,"Pass","Fail"))</f>
        <v/>
      </c>
    </row>
    <row r="1314">
      <c r="A1314" s="31" t="n"/>
      <c r="B1314" s="26" t="n"/>
      <c r="C1314" s="26" t="n"/>
      <c r="D1314" s="26" t="n"/>
      <c r="E1314" s="31" t="n"/>
      <c r="F1314" s="24">
        <f>IF(OR(A1314="",E1314=""),"",E1314-A1314)</f>
        <v/>
      </c>
      <c r="G1314" s="27" t="n"/>
      <c r="H1314" s="33">
        <f>IF(G1314="","",ROUND(G1314*1000/22500,2))</f>
        <v/>
      </c>
      <c r="I1314" s="33">
        <f>IFERROR(IF(D1314="","",VALUE(MID(D1314,2,5))),"")</f>
        <v/>
      </c>
      <c r="J1314" s="28">
        <f>IF(OR(H1314="",I1314=""),"",IF(H1314&gt;=I1314,"Pass","Fail"))</f>
        <v/>
      </c>
    </row>
    <row r="1315">
      <c r="A1315" s="31" t="n"/>
      <c r="B1315" s="26" t="n"/>
      <c r="C1315" s="26" t="n"/>
      <c r="D1315" s="26" t="n"/>
      <c r="E1315" s="31" t="n"/>
      <c r="F1315" s="24">
        <f>IF(OR(A1315="",E1315=""),"",E1315-A1315)</f>
        <v/>
      </c>
      <c r="G1315" s="27" t="n"/>
      <c r="H1315" s="33">
        <f>IF(G1315="","",ROUND(G1315*1000/22500,2))</f>
        <v/>
      </c>
      <c r="I1315" s="33">
        <f>IFERROR(IF(D1315="","",VALUE(MID(D1315,2,5))),"")</f>
        <v/>
      </c>
      <c r="J1315" s="28">
        <f>IF(OR(H1315="",I1315=""),"",IF(H1315&gt;=I1315,"Pass","Fail"))</f>
        <v/>
      </c>
    </row>
    <row r="1316">
      <c r="A1316" s="31" t="n"/>
      <c r="B1316" s="26" t="n"/>
      <c r="C1316" s="26" t="n"/>
      <c r="D1316" s="26" t="n"/>
      <c r="E1316" s="31" t="n"/>
      <c r="F1316" s="24">
        <f>IF(OR(A1316="",E1316=""),"",E1316-A1316)</f>
        <v/>
      </c>
      <c r="G1316" s="27" t="n"/>
      <c r="H1316" s="33">
        <f>IF(G1316="","",ROUND(G1316*1000/22500,2))</f>
        <v/>
      </c>
      <c r="I1316" s="33">
        <f>IFERROR(IF(D1316="","",VALUE(MID(D1316,2,5))),"")</f>
        <v/>
      </c>
      <c r="J1316" s="28">
        <f>IF(OR(H1316="",I1316=""),"",IF(H1316&gt;=I1316,"Pass","Fail"))</f>
        <v/>
      </c>
    </row>
    <row r="1317">
      <c r="A1317" s="31" t="n"/>
      <c r="B1317" s="26" t="n"/>
      <c r="C1317" s="26" t="n"/>
      <c r="D1317" s="26" t="n"/>
      <c r="E1317" s="31" t="n"/>
      <c r="F1317" s="24">
        <f>IF(OR(A1317="",E1317=""),"",E1317-A1317)</f>
        <v/>
      </c>
      <c r="G1317" s="27" t="n"/>
      <c r="H1317" s="33">
        <f>IF(G1317="","",ROUND(G1317*1000/22500,2))</f>
        <v/>
      </c>
      <c r="I1317" s="33">
        <f>IFERROR(IF(D1317="","",VALUE(MID(D1317,2,5))),"")</f>
        <v/>
      </c>
      <c r="J1317" s="28">
        <f>IF(OR(H1317="",I1317=""),"",IF(H1317&gt;=I1317,"Pass","Fail"))</f>
        <v/>
      </c>
    </row>
    <row r="1318">
      <c r="A1318" s="31" t="n"/>
      <c r="B1318" s="26" t="n"/>
      <c r="C1318" s="26" t="n"/>
      <c r="D1318" s="26" t="n"/>
      <c r="E1318" s="31" t="n"/>
      <c r="F1318" s="24">
        <f>IF(OR(A1318="",E1318=""),"",E1318-A1318)</f>
        <v/>
      </c>
      <c r="G1318" s="27" t="n"/>
      <c r="H1318" s="33">
        <f>IF(G1318="","",ROUND(G1318*1000/22500,2))</f>
        <v/>
      </c>
      <c r="I1318" s="33">
        <f>IFERROR(IF(D1318="","",VALUE(MID(D1318,2,5))),"")</f>
        <v/>
      </c>
      <c r="J1318" s="28">
        <f>IF(OR(H1318="",I1318=""),"",IF(H1318&gt;=I1318,"Pass","Fail"))</f>
        <v/>
      </c>
    </row>
    <row r="1319">
      <c r="A1319" s="31" t="n"/>
      <c r="B1319" s="26" t="n"/>
      <c r="C1319" s="26" t="n"/>
      <c r="D1319" s="26" t="n"/>
      <c r="E1319" s="31" t="n"/>
      <c r="F1319" s="24">
        <f>IF(OR(A1319="",E1319=""),"",E1319-A1319)</f>
        <v/>
      </c>
      <c r="G1319" s="27" t="n"/>
      <c r="H1319" s="33">
        <f>IF(G1319="","",ROUND(G1319*1000/22500,2))</f>
        <v/>
      </c>
      <c r="I1319" s="33">
        <f>IFERROR(IF(D1319="","",VALUE(MID(D1319,2,5))),"")</f>
        <v/>
      </c>
      <c r="J1319" s="28">
        <f>IF(OR(H1319="",I1319=""),"",IF(H1319&gt;=I1319,"Pass","Fail"))</f>
        <v/>
      </c>
    </row>
    <row r="1320">
      <c r="A1320" s="31" t="n"/>
      <c r="B1320" s="26" t="n"/>
      <c r="C1320" s="26" t="n"/>
      <c r="D1320" s="26" t="n"/>
      <c r="E1320" s="31" t="n"/>
      <c r="F1320" s="24">
        <f>IF(OR(A1320="",E1320=""),"",E1320-A1320)</f>
        <v/>
      </c>
      <c r="G1320" s="27" t="n"/>
      <c r="H1320" s="33">
        <f>IF(G1320="","",ROUND(G1320*1000/22500,2))</f>
        <v/>
      </c>
      <c r="I1320" s="33">
        <f>IFERROR(IF(D1320="","",VALUE(MID(D1320,2,5))),"")</f>
        <v/>
      </c>
      <c r="J1320" s="28">
        <f>IF(OR(H1320="",I1320=""),"",IF(H1320&gt;=I1320,"Pass","Fail"))</f>
        <v/>
      </c>
    </row>
    <row r="1321">
      <c r="A1321" s="31" t="n"/>
      <c r="B1321" s="26" t="n"/>
      <c r="C1321" s="26" t="n"/>
      <c r="D1321" s="26" t="n"/>
      <c r="E1321" s="31" t="n"/>
      <c r="F1321" s="24">
        <f>IF(OR(A1321="",E1321=""),"",E1321-A1321)</f>
        <v/>
      </c>
      <c r="G1321" s="27" t="n"/>
      <c r="H1321" s="33">
        <f>IF(G1321="","",ROUND(G1321*1000/22500,2))</f>
        <v/>
      </c>
      <c r="I1321" s="33">
        <f>IFERROR(IF(D1321="","",VALUE(MID(D1321,2,5))),"")</f>
        <v/>
      </c>
      <c r="J1321" s="28">
        <f>IF(OR(H1321="",I1321=""),"",IF(H1321&gt;=I1321,"Pass","Fail"))</f>
        <v/>
      </c>
    </row>
    <row r="1322">
      <c r="A1322" s="31" t="n"/>
      <c r="B1322" s="26" t="n"/>
      <c r="C1322" s="26" t="n"/>
      <c r="D1322" s="26" t="n"/>
      <c r="E1322" s="31" t="n"/>
      <c r="F1322" s="24">
        <f>IF(OR(A1322="",E1322=""),"",E1322-A1322)</f>
        <v/>
      </c>
      <c r="G1322" s="27" t="n"/>
      <c r="H1322" s="33">
        <f>IF(G1322="","",ROUND(G1322*1000/22500,2))</f>
        <v/>
      </c>
      <c r="I1322" s="33">
        <f>IFERROR(IF(D1322="","",VALUE(MID(D1322,2,5))),"")</f>
        <v/>
      </c>
      <c r="J1322" s="28">
        <f>IF(OR(H1322="",I1322=""),"",IF(H1322&gt;=I1322,"Pass","Fail"))</f>
        <v/>
      </c>
    </row>
    <row r="1323">
      <c r="A1323" s="31" t="n"/>
      <c r="B1323" s="26" t="n"/>
      <c r="C1323" s="26" t="n"/>
      <c r="D1323" s="26" t="n"/>
      <c r="E1323" s="31" t="n"/>
      <c r="F1323" s="24">
        <f>IF(OR(A1323="",E1323=""),"",E1323-A1323)</f>
        <v/>
      </c>
      <c r="G1323" s="27" t="n"/>
      <c r="H1323" s="33">
        <f>IF(G1323="","",ROUND(G1323*1000/22500,2))</f>
        <v/>
      </c>
      <c r="I1323" s="33">
        <f>IFERROR(IF(D1323="","",VALUE(MID(D1323,2,5))),"")</f>
        <v/>
      </c>
      <c r="J1323" s="28">
        <f>IF(OR(H1323="",I1323=""),"",IF(H1323&gt;=I1323,"Pass","Fail"))</f>
        <v/>
      </c>
    </row>
    <row r="1324">
      <c r="A1324" s="31" t="n"/>
      <c r="B1324" s="26" t="n"/>
      <c r="C1324" s="26" t="n"/>
      <c r="D1324" s="26" t="n"/>
      <c r="E1324" s="31" t="n"/>
      <c r="F1324" s="24">
        <f>IF(OR(A1324="",E1324=""),"",E1324-A1324)</f>
        <v/>
      </c>
      <c r="G1324" s="27" t="n"/>
      <c r="H1324" s="33">
        <f>IF(G1324="","",ROUND(G1324*1000/22500,2))</f>
        <v/>
      </c>
      <c r="I1324" s="33">
        <f>IFERROR(IF(D1324="","",VALUE(MID(D1324,2,5))),"")</f>
        <v/>
      </c>
      <c r="J1324" s="28">
        <f>IF(OR(H1324="",I1324=""),"",IF(H1324&gt;=I1324,"Pass","Fail"))</f>
        <v/>
      </c>
    </row>
    <row r="1325">
      <c r="A1325" s="31" t="n"/>
      <c r="B1325" s="26" t="n"/>
      <c r="C1325" s="26" t="n"/>
      <c r="D1325" s="26" t="n"/>
      <c r="E1325" s="31" t="n"/>
      <c r="F1325" s="24">
        <f>IF(OR(A1325="",E1325=""),"",E1325-A1325)</f>
        <v/>
      </c>
      <c r="G1325" s="27" t="n"/>
      <c r="H1325" s="33">
        <f>IF(G1325="","",ROUND(G1325*1000/22500,2))</f>
        <v/>
      </c>
      <c r="I1325" s="33">
        <f>IFERROR(IF(D1325="","",VALUE(MID(D1325,2,5))),"")</f>
        <v/>
      </c>
      <c r="J1325" s="28">
        <f>IF(OR(H1325="",I1325=""),"",IF(H1325&gt;=I1325,"Pass","Fail"))</f>
        <v/>
      </c>
    </row>
    <row r="1326">
      <c r="A1326" s="31" t="n"/>
      <c r="B1326" s="26" t="n"/>
      <c r="C1326" s="26" t="n"/>
      <c r="D1326" s="26" t="n"/>
      <c r="E1326" s="31" t="n"/>
      <c r="F1326" s="24">
        <f>IF(OR(A1326="",E1326=""),"",E1326-A1326)</f>
        <v/>
      </c>
      <c r="G1326" s="27" t="n"/>
      <c r="H1326" s="33">
        <f>IF(G1326="","",ROUND(G1326*1000/22500,2))</f>
        <v/>
      </c>
      <c r="I1326" s="33">
        <f>IFERROR(IF(D1326="","",VALUE(MID(D1326,2,5))),"")</f>
        <v/>
      </c>
      <c r="J1326" s="28">
        <f>IF(OR(H1326="",I1326=""),"",IF(H1326&gt;=I1326,"Pass","Fail"))</f>
        <v/>
      </c>
    </row>
    <row r="1327">
      <c r="A1327" s="31" t="n"/>
      <c r="B1327" s="26" t="n"/>
      <c r="C1327" s="26" t="n"/>
      <c r="D1327" s="26" t="n"/>
      <c r="E1327" s="31" t="n"/>
      <c r="F1327" s="24">
        <f>IF(OR(A1327="",E1327=""),"",E1327-A1327)</f>
        <v/>
      </c>
      <c r="G1327" s="27" t="n"/>
      <c r="H1327" s="33">
        <f>IF(G1327="","",ROUND(G1327*1000/22500,2))</f>
        <v/>
      </c>
      <c r="I1327" s="33">
        <f>IFERROR(IF(D1327="","",VALUE(MID(D1327,2,5))),"")</f>
        <v/>
      </c>
      <c r="J1327" s="28">
        <f>IF(OR(H1327="",I1327=""),"",IF(H1327&gt;=I1327,"Pass","Fail"))</f>
        <v/>
      </c>
    </row>
    <row r="1328">
      <c r="A1328" s="31" t="n"/>
      <c r="B1328" s="26" t="n"/>
      <c r="C1328" s="26" t="n"/>
      <c r="D1328" s="26" t="n"/>
      <c r="E1328" s="31" t="n"/>
      <c r="F1328" s="24">
        <f>IF(OR(A1328="",E1328=""),"",E1328-A1328)</f>
        <v/>
      </c>
      <c r="G1328" s="27" t="n"/>
      <c r="H1328" s="33">
        <f>IF(G1328="","",ROUND(G1328*1000/22500,2))</f>
        <v/>
      </c>
      <c r="I1328" s="33">
        <f>IFERROR(IF(D1328="","",VALUE(MID(D1328,2,5))),"")</f>
        <v/>
      </c>
      <c r="J1328" s="28">
        <f>IF(OR(H1328="",I1328=""),"",IF(H1328&gt;=I1328,"Pass","Fail"))</f>
        <v/>
      </c>
    </row>
    <row r="1329">
      <c r="A1329" s="31" t="n"/>
      <c r="B1329" s="26" t="n"/>
      <c r="C1329" s="26" t="n"/>
      <c r="D1329" s="26" t="n"/>
      <c r="E1329" s="31" t="n"/>
      <c r="F1329" s="24">
        <f>IF(OR(A1329="",E1329=""),"",E1329-A1329)</f>
        <v/>
      </c>
      <c r="G1329" s="27" t="n"/>
      <c r="H1329" s="33">
        <f>IF(G1329="","",ROUND(G1329*1000/22500,2))</f>
        <v/>
      </c>
      <c r="I1329" s="33">
        <f>IFERROR(IF(D1329="","",VALUE(MID(D1329,2,5))),"")</f>
        <v/>
      </c>
      <c r="J1329" s="28">
        <f>IF(OR(H1329="",I1329=""),"",IF(H1329&gt;=I1329,"Pass","Fail"))</f>
        <v/>
      </c>
    </row>
    <row r="1330">
      <c r="A1330" s="31" t="n"/>
      <c r="B1330" s="26" t="n"/>
      <c r="C1330" s="26" t="n"/>
      <c r="D1330" s="26" t="n"/>
      <c r="E1330" s="31" t="n"/>
      <c r="F1330" s="24">
        <f>IF(OR(A1330="",E1330=""),"",E1330-A1330)</f>
        <v/>
      </c>
      <c r="G1330" s="27" t="n"/>
      <c r="H1330" s="33">
        <f>IF(G1330="","",ROUND(G1330*1000/22500,2))</f>
        <v/>
      </c>
      <c r="I1330" s="33">
        <f>IFERROR(IF(D1330="","",VALUE(MID(D1330,2,5))),"")</f>
        <v/>
      </c>
      <c r="J1330" s="28">
        <f>IF(OR(H1330="",I1330=""),"",IF(H1330&gt;=I1330,"Pass","Fail"))</f>
        <v/>
      </c>
    </row>
    <row r="1331">
      <c r="A1331" s="31" t="n"/>
      <c r="B1331" s="26" t="n"/>
      <c r="C1331" s="26" t="n"/>
      <c r="D1331" s="26" t="n"/>
      <c r="E1331" s="31" t="n"/>
      <c r="F1331" s="24">
        <f>IF(OR(A1331="",E1331=""),"",E1331-A1331)</f>
        <v/>
      </c>
      <c r="G1331" s="27" t="n"/>
      <c r="H1331" s="33">
        <f>IF(G1331="","",ROUND(G1331*1000/22500,2))</f>
        <v/>
      </c>
      <c r="I1331" s="33">
        <f>IFERROR(IF(D1331="","",VALUE(MID(D1331,2,5))),"")</f>
        <v/>
      </c>
      <c r="J1331" s="28">
        <f>IF(OR(H1331="",I1331=""),"",IF(H1331&gt;=I1331,"Pass","Fail"))</f>
        <v/>
      </c>
    </row>
    <row r="1332">
      <c r="A1332" s="31" t="n"/>
      <c r="B1332" s="26" t="n"/>
      <c r="C1332" s="26" t="n"/>
      <c r="D1332" s="26" t="n"/>
      <c r="E1332" s="31" t="n"/>
      <c r="F1332" s="24">
        <f>IF(OR(A1332="",E1332=""),"",E1332-A1332)</f>
        <v/>
      </c>
      <c r="G1332" s="27" t="n"/>
      <c r="H1332" s="33">
        <f>IF(G1332="","",ROUND(G1332*1000/22500,2))</f>
        <v/>
      </c>
      <c r="I1332" s="33">
        <f>IFERROR(IF(D1332="","",VALUE(MID(D1332,2,5))),"")</f>
        <v/>
      </c>
      <c r="J1332" s="28">
        <f>IF(OR(H1332="",I1332=""),"",IF(H1332&gt;=I1332,"Pass","Fail"))</f>
        <v/>
      </c>
    </row>
    <row r="1333">
      <c r="A1333" s="31" t="n"/>
      <c r="B1333" s="26" t="n"/>
      <c r="C1333" s="26" t="n"/>
      <c r="D1333" s="26" t="n"/>
      <c r="E1333" s="31" t="n"/>
      <c r="F1333" s="24">
        <f>IF(OR(A1333="",E1333=""),"",E1333-A1333)</f>
        <v/>
      </c>
      <c r="G1333" s="27" t="n"/>
      <c r="H1333" s="33">
        <f>IF(G1333="","",ROUND(G1333*1000/22500,2))</f>
        <v/>
      </c>
      <c r="I1333" s="33">
        <f>IFERROR(IF(D1333="","",VALUE(MID(D1333,2,5))),"")</f>
        <v/>
      </c>
      <c r="J1333" s="28">
        <f>IF(OR(H1333="",I1333=""),"",IF(H1333&gt;=I1333,"Pass","Fail"))</f>
        <v/>
      </c>
    </row>
    <row r="1334">
      <c r="A1334" s="31" t="n"/>
      <c r="B1334" s="26" t="n"/>
      <c r="C1334" s="26" t="n"/>
      <c r="D1334" s="26" t="n"/>
      <c r="E1334" s="31" t="n"/>
      <c r="F1334" s="24">
        <f>IF(OR(A1334="",E1334=""),"",E1334-A1334)</f>
        <v/>
      </c>
      <c r="G1334" s="27" t="n"/>
      <c r="H1334" s="33">
        <f>IF(G1334="","",ROUND(G1334*1000/22500,2))</f>
        <v/>
      </c>
      <c r="I1334" s="33">
        <f>IFERROR(IF(D1334="","",VALUE(MID(D1334,2,5))),"")</f>
        <v/>
      </c>
      <c r="J1334" s="28">
        <f>IF(OR(H1334="",I1334=""),"",IF(H1334&gt;=I1334,"Pass","Fail"))</f>
        <v/>
      </c>
    </row>
    <row r="1335">
      <c r="A1335" s="31" t="n"/>
      <c r="B1335" s="26" t="n"/>
      <c r="C1335" s="26" t="n"/>
      <c r="D1335" s="26" t="n"/>
      <c r="E1335" s="31" t="n"/>
      <c r="F1335" s="24">
        <f>IF(OR(A1335="",E1335=""),"",E1335-A1335)</f>
        <v/>
      </c>
      <c r="G1335" s="27" t="n"/>
      <c r="H1335" s="33">
        <f>IF(G1335="","",ROUND(G1335*1000/22500,2))</f>
        <v/>
      </c>
      <c r="I1335" s="33">
        <f>IFERROR(IF(D1335="","",VALUE(MID(D1335,2,5))),"")</f>
        <v/>
      </c>
      <c r="J1335" s="28">
        <f>IF(OR(H1335="",I1335=""),"",IF(H1335&gt;=I1335,"Pass","Fail"))</f>
        <v/>
      </c>
    </row>
    <row r="1336">
      <c r="A1336" s="31" t="n"/>
      <c r="B1336" s="26" t="n"/>
      <c r="C1336" s="26" t="n"/>
      <c r="D1336" s="26" t="n"/>
      <c r="E1336" s="31" t="n"/>
      <c r="F1336" s="24">
        <f>IF(OR(A1336="",E1336=""),"",E1336-A1336)</f>
        <v/>
      </c>
      <c r="G1336" s="27" t="n"/>
      <c r="H1336" s="33">
        <f>IF(G1336="","",ROUND(G1336*1000/22500,2))</f>
        <v/>
      </c>
      <c r="I1336" s="33">
        <f>IFERROR(IF(D1336="","",VALUE(MID(D1336,2,5))),"")</f>
        <v/>
      </c>
      <c r="J1336" s="28">
        <f>IF(OR(H1336="",I1336=""),"",IF(H1336&gt;=I1336,"Pass","Fail"))</f>
        <v/>
      </c>
    </row>
    <row r="1337">
      <c r="A1337" s="31" t="n"/>
      <c r="B1337" s="26" t="n"/>
      <c r="C1337" s="26" t="n"/>
      <c r="D1337" s="26" t="n"/>
      <c r="E1337" s="31" t="n"/>
      <c r="F1337" s="24">
        <f>IF(OR(A1337="",E1337=""),"",E1337-A1337)</f>
        <v/>
      </c>
      <c r="G1337" s="27" t="n"/>
      <c r="H1337" s="33">
        <f>IF(G1337="","",ROUND(G1337*1000/22500,2))</f>
        <v/>
      </c>
      <c r="I1337" s="33">
        <f>IFERROR(IF(D1337="","",VALUE(MID(D1337,2,5))),"")</f>
        <v/>
      </c>
      <c r="J1337" s="28">
        <f>IF(OR(H1337="",I1337=""),"",IF(H1337&gt;=I1337,"Pass","Fail"))</f>
        <v/>
      </c>
    </row>
    <row r="1338">
      <c r="A1338" s="31" t="n"/>
      <c r="B1338" s="26" t="n"/>
      <c r="C1338" s="26" t="n"/>
      <c r="D1338" s="26" t="n"/>
      <c r="E1338" s="31" t="n"/>
      <c r="F1338" s="24">
        <f>IF(OR(A1338="",E1338=""),"",E1338-A1338)</f>
        <v/>
      </c>
      <c r="G1338" s="27" t="n"/>
      <c r="H1338" s="33">
        <f>IF(G1338="","",ROUND(G1338*1000/22500,2))</f>
        <v/>
      </c>
      <c r="I1338" s="33">
        <f>IFERROR(IF(D1338="","",VALUE(MID(D1338,2,5))),"")</f>
        <v/>
      </c>
      <c r="J1338" s="28">
        <f>IF(OR(H1338="",I1338=""),"",IF(H1338&gt;=I1338,"Pass","Fail"))</f>
        <v/>
      </c>
    </row>
    <row r="1339">
      <c r="A1339" s="31" t="n"/>
      <c r="B1339" s="26" t="n"/>
      <c r="C1339" s="26" t="n"/>
      <c r="D1339" s="26" t="n"/>
      <c r="E1339" s="31" t="n"/>
      <c r="F1339" s="24">
        <f>IF(OR(A1339="",E1339=""),"",E1339-A1339)</f>
        <v/>
      </c>
      <c r="G1339" s="27" t="n"/>
      <c r="H1339" s="33">
        <f>IF(G1339="","",ROUND(G1339*1000/22500,2))</f>
        <v/>
      </c>
      <c r="I1339" s="33">
        <f>IFERROR(IF(D1339="","",VALUE(MID(D1339,2,5))),"")</f>
        <v/>
      </c>
      <c r="J1339" s="28">
        <f>IF(OR(H1339="",I1339=""),"",IF(H1339&gt;=I1339,"Pass","Fail"))</f>
        <v/>
      </c>
    </row>
    <row r="1340">
      <c r="A1340" s="31" t="n"/>
      <c r="B1340" s="26" t="n"/>
      <c r="C1340" s="26" t="n"/>
      <c r="D1340" s="26" t="n"/>
      <c r="E1340" s="31" t="n"/>
      <c r="F1340" s="24">
        <f>IF(OR(A1340="",E1340=""),"",E1340-A1340)</f>
        <v/>
      </c>
      <c r="G1340" s="27" t="n"/>
      <c r="H1340" s="33">
        <f>IF(G1340="","",ROUND(G1340*1000/22500,2))</f>
        <v/>
      </c>
      <c r="I1340" s="33">
        <f>IFERROR(IF(D1340="","",VALUE(MID(D1340,2,5))),"")</f>
        <v/>
      </c>
      <c r="J1340" s="28">
        <f>IF(OR(H1340="",I1340=""),"",IF(H1340&gt;=I1340,"Pass","Fail"))</f>
        <v/>
      </c>
    </row>
    <row r="1341">
      <c r="A1341" s="31" t="n"/>
      <c r="B1341" s="26" t="n"/>
      <c r="C1341" s="26" t="n"/>
      <c r="D1341" s="26" t="n"/>
      <c r="E1341" s="31" t="n"/>
      <c r="F1341" s="24">
        <f>IF(OR(A1341="",E1341=""),"",E1341-A1341)</f>
        <v/>
      </c>
      <c r="G1341" s="27" t="n"/>
      <c r="H1341" s="33">
        <f>IF(G1341="","",ROUND(G1341*1000/22500,2))</f>
        <v/>
      </c>
      <c r="I1341" s="33">
        <f>IFERROR(IF(D1341="","",VALUE(MID(D1341,2,5))),"")</f>
        <v/>
      </c>
      <c r="J1341" s="28">
        <f>IF(OR(H1341="",I1341=""),"",IF(H1341&gt;=I1341,"Pass","Fail"))</f>
        <v/>
      </c>
    </row>
    <row r="1342">
      <c r="A1342" s="31" t="n"/>
      <c r="B1342" s="26" t="n"/>
      <c r="C1342" s="26" t="n"/>
      <c r="D1342" s="26" t="n"/>
      <c r="E1342" s="31" t="n"/>
      <c r="F1342" s="24">
        <f>IF(OR(A1342="",E1342=""),"",E1342-A1342)</f>
        <v/>
      </c>
      <c r="G1342" s="27" t="n"/>
      <c r="H1342" s="33">
        <f>IF(G1342="","",ROUND(G1342*1000/22500,2))</f>
        <v/>
      </c>
      <c r="I1342" s="33">
        <f>IFERROR(IF(D1342="","",VALUE(MID(D1342,2,5))),"")</f>
        <v/>
      </c>
      <c r="J1342" s="28">
        <f>IF(OR(H1342="",I1342=""),"",IF(H1342&gt;=I1342,"Pass","Fail"))</f>
        <v/>
      </c>
    </row>
    <row r="1343">
      <c r="A1343" s="31" t="n"/>
      <c r="B1343" s="26" t="n"/>
      <c r="C1343" s="26" t="n"/>
      <c r="D1343" s="26" t="n"/>
      <c r="E1343" s="31" t="n"/>
      <c r="F1343" s="24">
        <f>IF(OR(A1343="",E1343=""),"",E1343-A1343)</f>
        <v/>
      </c>
      <c r="G1343" s="27" t="n"/>
      <c r="H1343" s="33">
        <f>IF(G1343="","",ROUND(G1343*1000/22500,2))</f>
        <v/>
      </c>
      <c r="I1343" s="33">
        <f>IFERROR(IF(D1343="","",VALUE(MID(D1343,2,5))),"")</f>
        <v/>
      </c>
      <c r="J1343" s="28">
        <f>IF(OR(H1343="",I1343=""),"",IF(H1343&gt;=I1343,"Pass","Fail"))</f>
        <v/>
      </c>
    </row>
    <row r="1344">
      <c r="A1344" s="31" t="n"/>
      <c r="B1344" s="26" t="n"/>
      <c r="C1344" s="26" t="n"/>
      <c r="D1344" s="26" t="n"/>
      <c r="E1344" s="31" t="n"/>
      <c r="F1344" s="24">
        <f>IF(OR(A1344="",E1344=""),"",E1344-A1344)</f>
        <v/>
      </c>
      <c r="G1344" s="27" t="n"/>
      <c r="H1344" s="33">
        <f>IF(G1344="","",ROUND(G1344*1000/22500,2))</f>
        <v/>
      </c>
      <c r="I1344" s="33">
        <f>IFERROR(IF(D1344="","",VALUE(MID(D1344,2,5))),"")</f>
        <v/>
      </c>
      <c r="J1344" s="28">
        <f>IF(OR(H1344="",I1344=""),"",IF(H1344&gt;=I1344,"Pass","Fail"))</f>
        <v/>
      </c>
    </row>
    <row r="1345">
      <c r="A1345" s="31" t="n"/>
      <c r="B1345" s="26" t="n"/>
      <c r="C1345" s="26" t="n"/>
      <c r="D1345" s="26" t="n"/>
      <c r="E1345" s="31" t="n"/>
      <c r="F1345" s="24">
        <f>IF(OR(A1345="",E1345=""),"",E1345-A1345)</f>
        <v/>
      </c>
      <c r="G1345" s="27" t="n"/>
      <c r="H1345" s="33">
        <f>IF(G1345="","",ROUND(G1345*1000/22500,2))</f>
        <v/>
      </c>
      <c r="I1345" s="33">
        <f>IFERROR(IF(D1345="","",VALUE(MID(D1345,2,5))),"")</f>
        <v/>
      </c>
      <c r="J1345" s="28">
        <f>IF(OR(H1345="",I1345=""),"",IF(H1345&gt;=I1345,"Pass","Fail"))</f>
        <v/>
      </c>
    </row>
    <row r="1346">
      <c r="A1346" s="31" t="n"/>
      <c r="B1346" s="26" t="n"/>
      <c r="C1346" s="26" t="n"/>
      <c r="D1346" s="26" t="n"/>
      <c r="E1346" s="31" t="n"/>
      <c r="F1346" s="24">
        <f>IF(OR(A1346="",E1346=""),"",E1346-A1346)</f>
        <v/>
      </c>
      <c r="G1346" s="27" t="n"/>
      <c r="H1346" s="33">
        <f>IF(G1346="","",ROUND(G1346*1000/22500,2))</f>
        <v/>
      </c>
      <c r="I1346" s="33">
        <f>IFERROR(IF(D1346="","",VALUE(MID(D1346,2,5))),"")</f>
        <v/>
      </c>
      <c r="J1346" s="28">
        <f>IF(OR(H1346="",I1346=""),"",IF(H1346&gt;=I1346,"Pass","Fail"))</f>
        <v/>
      </c>
    </row>
    <row r="1347">
      <c r="A1347" s="31" t="n"/>
      <c r="B1347" s="26" t="n"/>
      <c r="C1347" s="26" t="n"/>
      <c r="D1347" s="26" t="n"/>
      <c r="E1347" s="31" t="n"/>
      <c r="F1347" s="24">
        <f>IF(OR(A1347="",E1347=""),"",E1347-A1347)</f>
        <v/>
      </c>
      <c r="G1347" s="27" t="n"/>
      <c r="H1347" s="33">
        <f>IF(G1347="","",ROUND(G1347*1000/22500,2))</f>
        <v/>
      </c>
      <c r="I1347" s="33">
        <f>IFERROR(IF(D1347="","",VALUE(MID(D1347,2,5))),"")</f>
        <v/>
      </c>
      <c r="J1347" s="28">
        <f>IF(OR(H1347="",I1347=""),"",IF(H1347&gt;=I1347,"Pass","Fail"))</f>
        <v/>
      </c>
    </row>
    <row r="1348">
      <c r="A1348" s="31" t="n"/>
      <c r="B1348" s="26" t="n"/>
      <c r="C1348" s="26" t="n"/>
      <c r="D1348" s="26" t="n"/>
      <c r="E1348" s="31" t="n"/>
      <c r="F1348" s="24">
        <f>IF(OR(A1348="",E1348=""),"",E1348-A1348)</f>
        <v/>
      </c>
      <c r="G1348" s="27" t="n"/>
      <c r="H1348" s="33">
        <f>IF(G1348="","",ROUND(G1348*1000/22500,2))</f>
        <v/>
      </c>
      <c r="I1348" s="33">
        <f>IFERROR(IF(D1348="","",VALUE(MID(D1348,2,5))),"")</f>
        <v/>
      </c>
      <c r="J1348" s="28">
        <f>IF(OR(H1348="",I1348=""),"",IF(H1348&gt;=I1348,"Pass","Fail"))</f>
        <v/>
      </c>
    </row>
    <row r="1349">
      <c r="A1349" s="31" t="n"/>
      <c r="B1349" s="26" t="n"/>
      <c r="C1349" s="26" t="n"/>
      <c r="D1349" s="26" t="n"/>
      <c r="E1349" s="31" t="n"/>
      <c r="F1349" s="24">
        <f>IF(OR(A1349="",E1349=""),"",E1349-A1349)</f>
        <v/>
      </c>
      <c r="G1349" s="27" t="n"/>
      <c r="H1349" s="33">
        <f>IF(G1349="","",ROUND(G1349*1000/22500,2))</f>
        <v/>
      </c>
      <c r="I1349" s="33">
        <f>IFERROR(IF(D1349="","",VALUE(MID(D1349,2,5))),"")</f>
        <v/>
      </c>
      <c r="J1349" s="28">
        <f>IF(OR(H1349="",I1349=""),"",IF(H1349&gt;=I1349,"Pass","Fail"))</f>
        <v/>
      </c>
    </row>
    <row r="1350">
      <c r="A1350" s="31" t="n"/>
      <c r="B1350" s="26" t="n"/>
      <c r="C1350" s="26" t="n"/>
      <c r="D1350" s="26" t="n"/>
      <c r="E1350" s="31" t="n"/>
      <c r="F1350" s="24">
        <f>IF(OR(A1350="",E1350=""),"",E1350-A1350)</f>
        <v/>
      </c>
      <c r="G1350" s="27" t="n"/>
      <c r="H1350" s="33">
        <f>IF(G1350="","",ROUND(G1350*1000/22500,2))</f>
        <v/>
      </c>
      <c r="I1350" s="33">
        <f>IFERROR(IF(D1350="","",VALUE(MID(D1350,2,5))),"")</f>
        <v/>
      </c>
      <c r="J1350" s="28">
        <f>IF(OR(H1350="",I1350=""),"",IF(H1350&gt;=I1350,"Pass","Fail"))</f>
        <v/>
      </c>
    </row>
    <row r="1351">
      <c r="A1351" s="31" t="n"/>
      <c r="B1351" s="26" t="n"/>
      <c r="C1351" s="26" t="n"/>
      <c r="D1351" s="26" t="n"/>
      <c r="E1351" s="31" t="n"/>
      <c r="F1351" s="24">
        <f>IF(OR(A1351="",E1351=""),"",E1351-A1351)</f>
        <v/>
      </c>
      <c r="G1351" s="27" t="n"/>
      <c r="H1351" s="33">
        <f>IF(G1351="","",ROUND(G1351*1000/22500,2))</f>
        <v/>
      </c>
      <c r="I1351" s="33">
        <f>IFERROR(IF(D1351="","",VALUE(MID(D1351,2,5))),"")</f>
        <v/>
      </c>
      <c r="J1351" s="28">
        <f>IF(OR(H1351="",I1351=""),"",IF(H1351&gt;=I1351,"Pass","Fail"))</f>
        <v/>
      </c>
    </row>
    <row r="1352">
      <c r="A1352" s="31" t="n"/>
      <c r="B1352" s="26" t="n"/>
      <c r="C1352" s="26" t="n"/>
      <c r="D1352" s="26" t="n"/>
      <c r="E1352" s="31" t="n"/>
      <c r="F1352" s="24">
        <f>IF(OR(A1352="",E1352=""),"",E1352-A1352)</f>
        <v/>
      </c>
      <c r="G1352" s="27" t="n"/>
      <c r="H1352" s="33">
        <f>IF(G1352="","",ROUND(G1352*1000/22500,2))</f>
        <v/>
      </c>
      <c r="I1352" s="33">
        <f>IFERROR(IF(D1352="","",VALUE(MID(D1352,2,5))),"")</f>
        <v/>
      </c>
      <c r="J1352" s="28">
        <f>IF(OR(H1352="",I1352=""),"",IF(H1352&gt;=I1352,"Pass","Fail"))</f>
        <v/>
      </c>
    </row>
    <row r="1353">
      <c r="A1353" s="31" t="n"/>
      <c r="B1353" s="26" t="n"/>
      <c r="C1353" s="26" t="n"/>
      <c r="D1353" s="26" t="n"/>
      <c r="E1353" s="31" t="n"/>
      <c r="F1353" s="24">
        <f>IF(OR(A1353="",E1353=""),"",E1353-A1353)</f>
        <v/>
      </c>
      <c r="G1353" s="27" t="n"/>
      <c r="H1353" s="33">
        <f>IF(G1353="","",ROUND(G1353*1000/22500,2))</f>
        <v/>
      </c>
      <c r="I1353" s="33">
        <f>IFERROR(IF(D1353="","",VALUE(MID(D1353,2,5))),"")</f>
        <v/>
      </c>
      <c r="J1353" s="28">
        <f>IF(OR(H1353="",I1353=""),"",IF(H1353&gt;=I1353,"Pass","Fail"))</f>
        <v/>
      </c>
    </row>
    <row r="1354">
      <c r="A1354" s="31" t="n"/>
      <c r="B1354" s="26" t="n"/>
      <c r="C1354" s="26" t="n"/>
      <c r="D1354" s="26" t="n"/>
      <c r="E1354" s="31" t="n"/>
      <c r="F1354" s="24">
        <f>IF(OR(A1354="",E1354=""),"",E1354-A1354)</f>
        <v/>
      </c>
      <c r="G1354" s="27" t="n"/>
      <c r="H1354" s="33">
        <f>IF(G1354="","",ROUND(G1354*1000/22500,2))</f>
        <v/>
      </c>
      <c r="I1354" s="33">
        <f>IFERROR(IF(D1354="","",VALUE(MID(D1354,2,5))),"")</f>
        <v/>
      </c>
      <c r="J1354" s="28">
        <f>IF(OR(H1354="",I1354=""),"",IF(H1354&gt;=I1354,"Pass","Fail"))</f>
        <v/>
      </c>
    </row>
    <row r="1355">
      <c r="A1355" s="31" t="n"/>
      <c r="B1355" s="26" t="n"/>
      <c r="C1355" s="26" t="n"/>
      <c r="D1355" s="26" t="n"/>
      <c r="E1355" s="31" t="n"/>
      <c r="F1355" s="24">
        <f>IF(OR(A1355="",E1355=""),"",E1355-A1355)</f>
        <v/>
      </c>
      <c r="G1355" s="27" t="n"/>
      <c r="H1355" s="33">
        <f>IF(G1355="","",ROUND(G1355*1000/22500,2))</f>
        <v/>
      </c>
      <c r="I1355" s="33">
        <f>IFERROR(IF(D1355="","",VALUE(MID(D1355,2,5))),"")</f>
        <v/>
      </c>
      <c r="J1355" s="28">
        <f>IF(OR(H1355="",I1355=""),"",IF(H1355&gt;=I1355,"Pass","Fail"))</f>
        <v/>
      </c>
    </row>
    <row r="1356">
      <c r="A1356" s="31" t="n"/>
      <c r="B1356" s="26" t="n"/>
      <c r="C1356" s="26" t="n"/>
      <c r="D1356" s="26" t="n"/>
      <c r="E1356" s="31" t="n"/>
      <c r="F1356" s="24">
        <f>IF(OR(A1356="",E1356=""),"",E1356-A1356)</f>
        <v/>
      </c>
      <c r="G1356" s="27" t="n"/>
      <c r="H1356" s="33">
        <f>IF(G1356="","",ROUND(G1356*1000/22500,2))</f>
        <v/>
      </c>
      <c r="I1356" s="33">
        <f>IFERROR(IF(D1356="","",VALUE(MID(D1356,2,5))),"")</f>
        <v/>
      </c>
      <c r="J1356" s="28">
        <f>IF(OR(H1356="",I1356=""),"",IF(H1356&gt;=I1356,"Pass","Fail"))</f>
        <v/>
      </c>
    </row>
    <row r="1357">
      <c r="A1357" s="31" t="n"/>
      <c r="B1357" s="26" t="n"/>
      <c r="C1357" s="26" t="n"/>
      <c r="D1357" s="26" t="n"/>
      <c r="E1357" s="31" t="n"/>
      <c r="F1357" s="24">
        <f>IF(OR(A1357="",E1357=""),"",E1357-A1357)</f>
        <v/>
      </c>
      <c r="G1357" s="27" t="n"/>
      <c r="H1357" s="33">
        <f>IF(G1357="","",ROUND(G1357*1000/22500,2))</f>
        <v/>
      </c>
      <c r="I1357" s="33">
        <f>IFERROR(IF(D1357="","",VALUE(MID(D1357,2,5))),"")</f>
        <v/>
      </c>
      <c r="J1357" s="28">
        <f>IF(OR(H1357="",I1357=""),"",IF(H1357&gt;=I1357,"Pass","Fail"))</f>
        <v/>
      </c>
    </row>
    <row r="1358">
      <c r="A1358" s="31" t="n"/>
      <c r="B1358" s="26" t="n"/>
      <c r="C1358" s="26" t="n"/>
      <c r="D1358" s="26" t="n"/>
      <c r="E1358" s="31" t="n"/>
      <c r="F1358" s="24">
        <f>IF(OR(A1358="",E1358=""),"",E1358-A1358)</f>
        <v/>
      </c>
      <c r="G1358" s="27" t="n"/>
      <c r="H1358" s="33">
        <f>IF(G1358="","",ROUND(G1358*1000/22500,2))</f>
        <v/>
      </c>
      <c r="I1358" s="33">
        <f>IFERROR(IF(D1358="","",VALUE(MID(D1358,2,5))),"")</f>
        <v/>
      </c>
      <c r="J1358" s="28">
        <f>IF(OR(H1358="",I1358=""),"",IF(H1358&gt;=I1358,"Pass","Fail"))</f>
        <v/>
      </c>
    </row>
    <row r="1359">
      <c r="A1359" s="31" t="n"/>
      <c r="B1359" s="26" t="n"/>
      <c r="C1359" s="26" t="n"/>
      <c r="D1359" s="26" t="n"/>
      <c r="E1359" s="31" t="n"/>
      <c r="F1359" s="24">
        <f>IF(OR(A1359="",E1359=""),"",E1359-A1359)</f>
        <v/>
      </c>
      <c r="G1359" s="27" t="n"/>
      <c r="H1359" s="33">
        <f>IF(G1359="","",ROUND(G1359*1000/22500,2))</f>
        <v/>
      </c>
      <c r="I1359" s="33">
        <f>IFERROR(IF(D1359="","",VALUE(MID(D1359,2,5))),"")</f>
        <v/>
      </c>
      <c r="J1359" s="28">
        <f>IF(OR(H1359="",I1359=""),"",IF(H1359&gt;=I1359,"Pass","Fail"))</f>
        <v/>
      </c>
    </row>
    <row r="1360">
      <c r="A1360" s="31" t="n"/>
      <c r="B1360" s="26" t="n"/>
      <c r="C1360" s="26" t="n"/>
      <c r="D1360" s="26" t="n"/>
      <c r="E1360" s="31" t="n"/>
      <c r="F1360" s="24">
        <f>IF(OR(A1360="",E1360=""),"",E1360-A1360)</f>
        <v/>
      </c>
      <c r="G1360" s="27" t="n"/>
      <c r="H1360" s="33">
        <f>IF(G1360="","",ROUND(G1360*1000/22500,2))</f>
        <v/>
      </c>
      <c r="I1360" s="33">
        <f>IFERROR(IF(D1360="","",VALUE(MID(D1360,2,5))),"")</f>
        <v/>
      </c>
      <c r="J1360" s="28">
        <f>IF(OR(H1360="",I1360=""),"",IF(H1360&gt;=I1360,"Pass","Fail"))</f>
        <v/>
      </c>
    </row>
    <row r="1361">
      <c r="A1361" s="31" t="n"/>
      <c r="B1361" s="26" t="n"/>
      <c r="C1361" s="26" t="n"/>
      <c r="D1361" s="26" t="n"/>
      <c r="E1361" s="31" t="n"/>
      <c r="F1361" s="24">
        <f>IF(OR(A1361="",E1361=""),"",E1361-A1361)</f>
        <v/>
      </c>
      <c r="G1361" s="27" t="n"/>
      <c r="H1361" s="33">
        <f>IF(G1361="","",ROUND(G1361*1000/22500,2))</f>
        <v/>
      </c>
      <c r="I1361" s="33">
        <f>IFERROR(IF(D1361="","",VALUE(MID(D1361,2,5))),"")</f>
        <v/>
      </c>
      <c r="J1361" s="28">
        <f>IF(OR(H1361="",I1361=""),"",IF(H1361&gt;=I1361,"Pass","Fail"))</f>
        <v/>
      </c>
    </row>
    <row r="1362">
      <c r="A1362" s="31" t="n"/>
      <c r="B1362" s="26" t="n"/>
      <c r="C1362" s="26" t="n"/>
      <c r="D1362" s="26" t="n"/>
      <c r="E1362" s="31" t="n"/>
      <c r="F1362" s="24">
        <f>IF(OR(A1362="",E1362=""),"",E1362-A1362)</f>
        <v/>
      </c>
      <c r="G1362" s="27" t="n"/>
      <c r="H1362" s="33">
        <f>IF(G1362="","",ROUND(G1362*1000/22500,2))</f>
        <v/>
      </c>
      <c r="I1362" s="33">
        <f>IFERROR(IF(D1362="","",VALUE(MID(D1362,2,5))),"")</f>
        <v/>
      </c>
      <c r="J1362" s="28">
        <f>IF(OR(H1362="",I1362=""),"",IF(H1362&gt;=I1362,"Pass","Fail"))</f>
        <v/>
      </c>
    </row>
    <row r="1363">
      <c r="A1363" s="31" t="n"/>
      <c r="B1363" s="26" t="n"/>
      <c r="C1363" s="26" t="n"/>
      <c r="D1363" s="26" t="n"/>
      <c r="E1363" s="31" t="n"/>
      <c r="F1363" s="24">
        <f>IF(OR(A1363="",E1363=""),"",E1363-A1363)</f>
        <v/>
      </c>
      <c r="G1363" s="27" t="n"/>
      <c r="H1363" s="33">
        <f>IF(G1363="","",ROUND(G1363*1000/22500,2))</f>
        <v/>
      </c>
      <c r="I1363" s="33">
        <f>IFERROR(IF(D1363="","",VALUE(MID(D1363,2,5))),"")</f>
        <v/>
      </c>
      <c r="J1363" s="28">
        <f>IF(OR(H1363="",I1363=""),"",IF(H1363&gt;=I1363,"Pass","Fail"))</f>
        <v/>
      </c>
    </row>
    <row r="1364">
      <c r="A1364" s="31" t="n"/>
      <c r="B1364" s="26" t="n"/>
      <c r="C1364" s="26" t="n"/>
      <c r="D1364" s="26" t="n"/>
      <c r="E1364" s="31" t="n"/>
      <c r="F1364" s="24">
        <f>IF(OR(A1364="",E1364=""),"",E1364-A1364)</f>
        <v/>
      </c>
      <c r="G1364" s="27" t="n"/>
      <c r="H1364" s="33">
        <f>IF(G1364="","",ROUND(G1364*1000/22500,2))</f>
        <v/>
      </c>
      <c r="I1364" s="33">
        <f>IFERROR(IF(D1364="","",VALUE(MID(D1364,2,5))),"")</f>
        <v/>
      </c>
      <c r="J1364" s="28">
        <f>IF(OR(H1364="",I1364=""),"",IF(H1364&gt;=I1364,"Pass","Fail"))</f>
        <v/>
      </c>
    </row>
    <row r="1365">
      <c r="A1365" s="31" t="n"/>
      <c r="B1365" s="26" t="n"/>
      <c r="C1365" s="26" t="n"/>
      <c r="D1365" s="26" t="n"/>
      <c r="E1365" s="31" t="n"/>
      <c r="F1365" s="24">
        <f>IF(OR(A1365="",E1365=""),"",E1365-A1365)</f>
        <v/>
      </c>
      <c r="G1365" s="27" t="n"/>
      <c r="H1365" s="33">
        <f>IF(G1365="","",ROUND(G1365*1000/22500,2))</f>
        <v/>
      </c>
      <c r="I1365" s="33">
        <f>IFERROR(IF(D1365="","",VALUE(MID(D1365,2,5))),"")</f>
        <v/>
      </c>
      <c r="J1365" s="28">
        <f>IF(OR(H1365="",I1365=""),"",IF(H1365&gt;=I1365,"Pass","Fail"))</f>
        <v/>
      </c>
    </row>
    <row r="1366">
      <c r="A1366" s="31" t="n"/>
      <c r="B1366" s="26" t="n"/>
      <c r="C1366" s="26" t="n"/>
      <c r="D1366" s="26" t="n"/>
      <c r="E1366" s="31" t="n"/>
      <c r="F1366" s="24">
        <f>IF(OR(A1366="",E1366=""),"",E1366-A1366)</f>
        <v/>
      </c>
      <c r="G1366" s="27" t="n"/>
      <c r="H1366" s="33">
        <f>IF(G1366="","",ROUND(G1366*1000/22500,2))</f>
        <v/>
      </c>
      <c r="I1366" s="33">
        <f>IFERROR(IF(D1366="","",VALUE(MID(D1366,2,5))),"")</f>
        <v/>
      </c>
      <c r="J1366" s="28">
        <f>IF(OR(H1366="",I1366=""),"",IF(H1366&gt;=I1366,"Pass","Fail"))</f>
        <v/>
      </c>
    </row>
    <row r="1367">
      <c r="A1367" s="31" t="n"/>
      <c r="B1367" s="26" t="n"/>
      <c r="C1367" s="26" t="n"/>
      <c r="D1367" s="26" t="n"/>
      <c r="E1367" s="31" t="n"/>
      <c r="F1367" s="24">
        <f>IF(OR(A1367="",E1367=""),"",E1367-A1367)</f>
        <v/>
      </c>
      <c r="G1367" s="27" t="n"/>
      <c r="H1367" s="33">
        <f>IF(G1367="","",ROUND(G1367*1000/22500,2))</f>
        <v/>
      </c>
      <c r="I1367" s="33">
        <f>IFERROR(IF(D1367="","",VALUE(MID(D1367,2,5))),"")</f>
        <v/>
      </c>
      <c r="J1367" s="28">
        <f>IF(OR(H1367="",I1367=""),"",IF(H1367&gt;=I1367,"Pass","Fail"))</f>
        <v/>
      </c>
    </row>
    <row r="1368">
      <c r="A1368" s="31" t="n"/>
      <c r="B1368" s="26" t="n"/>
      <c r="C1368" s="26" t="n"/>
      <c r="D1368" s="26" t="n"/>
      <c r="E1368" s="31" t="n"/>
      <c r="F1368" s="24">
        <f>IF(OR(A1368="",E1368=""),"",E1368-A1368)</f>
        <v/>
      </c>
      <c r="G1368" s="27" t="n"/>
      <c r="H1368" s="33">
        <f>IF(G1368="","",ROUND(G1368*1000/22500,2))</f>
        <v/>
      </c>
      <c r="I1368" s="33">
        <f>IFERROR(IF(D1368="","",VALUE(MID(D1368,2,5))),"")</f>
        <v/>
      </c>
      <c r="J1368" s="28">
        <f>IF(OR(H1368="",I1368=""),"",IF(H1368&gt;=I1368,"Pass","Fail"))</f>
        <v/>
      </c>
    </row>
    <row r="1369">
      <c r="A1369" s="31" t="n"/>
      <c r="B1369" s="26" t="n"/>
      <c r="C1369" s="26" t="n"/>
      <c r="D1369" s="26" t="n"/>
      <c r="E1369" s="31" t="n"/>
      <c r="F1369" s="24">
        <f>IF(OR(A1369="",E1369=""),"",E1369-A1369)</f>
        <v/>
      </c>
      <c r="G1369" s="27" t="n"/>
      <c r="H1369" s="33">
        <f>IF(G1369="","",ROUND(G1369*1000/22500,2))</f>
        <v/>
      </c>
      <c r="I1369" s="33">
        <f>IFERROR(IF(D1369="","",VALUE(MID(D1369,2,5))),"")</f>
        <v/>
      </c>
      <c r="J1369" s="28">
        <f>IF(OR(H1369="",I1369=""),"",IF(H1369&gt;=I1369,"Pass","Fail"))</f>
        <v/>
      </c>
    </row>
    <row r="1370">
      <c r="A1370" s="31" t="n"/>
      <c r="B1370" s="26" t="n"/>
      <c r="C1370" s="26" t="n"/>
      <c r="D1370" s="26" t="n"/>
      <c r="E1370" s="31" t="n"/>
      <c r="F1370" s="24">
        <f>IF(OR(A1370="",E1370=""),"",E1370-A1370)</f>
        <v/>
      </c>
      <c r="G1370" s="27" t="n"/>
      <c r="H1370" s="33">
        <f>IF(G1370="","",ROUND(G1370*1000/22500,2))</f>
        <v/>
      </c>
      <c r="I1370" s="33">
        <f>IFERROR(IF(D1370="","",VALUE(MID(D1370,2,5))),"")</f>
        <v/>
      </c>
      <c r="J1370" s="28">
        <f>IF(OR(H1370="",I1370=""),"",IF(H1370&gt;=I1370,"Pass","Fail"))</f>
        <v/>
      </c>
    </row>
    <row r="1371">
      <c r="A1371" s="31" t="n"/>
      <c r="B1371" s="26" t="n"/>
      <c r="C1371" s="26" t="n"/>
      <c r="D1371" s="26" t="n"/>
      <c r="E1371" s="31" t="n"/>
      <c r="F1371" s="24">
        <f>IF(OR(A1371="",E1371=""),"",E1371-A1371)</f>
        <v/>
      </c>
      <c r="G1371" s="27" t="n"/>
      <c r="H1371" s="33">
        <f>IF(G1371="","",ROUND(G1371*1000/22500,2))</f>
        <v/>
      </c>
      <c r="I1371" s="33">
        <f>IFERROR(IF(D1371="","",VALUE(MID(D1371,2,5))),"")</f>
        <v/>
      </c>
      <c r="J1371" s="28">
        <f>IF(OR(H1371="",I1371=""),"",IF(H1371&gt;=I1371,"Pass","Fail"))</f>
        <v/>
      </c>
    </row>
    <row r="1372">
      <c r="A1372" s="31" t="n"/>
      <c r="B1372" s="26" t="n"/>
      <c r="C1372" s="26" t="n"/>
      <c r="D1372" s="26" t="n"/>
      <c r="E1372" s="31" t="n"/>
      <c r="F1372" s="24">
        <f>IF(OR(A1372="",E1372=""),"",E1372-A1372)</f>
        <v/>
      </c>
      <c r="G1372" s="27" t="n"/>
      <c r="H1372" s="33">
        <f>IF(G1372="","",ROUND(G1372*1000/22500,2))</f>
        <v/>
      </c>
      <c r="I1372" s="33">
        <f>IFERROR(IF(D1372="","",VALUE(MID(D1372,2,5))),"")</f>
        <v/>
      </c>
      <c r="J1372" s="28">
        <f>IF(OR(H1372="",I1372=""),"",IF(H1372&gt;=I1372,"Pass","Fail"))</f>
        <v/>
      </c>
    </row>
    <row r="1373">
      <c r="A1373" s="31" t="n"/>
      <c r="B1373" s="26" t="n"/>
      <c r="C1373" s="26" t="n"/>
      <c r="D1373" s="26" t="n"/>
      <c r="E1373" s="31" t="n"/>
      <c r="F1373" s="24">
        <f>IF(OR(A1373="",E1373=""),"",E1373-A1373)</f>
        <v/>
      </c>
      <c r="G1373" s="27" t="n"/>
      <c r="H1373" s="33">
        <f>IF(G1373="","",ROUND(G1373*1000/22500,2))</f>
        <v/>
      </c>
      <c r="I1373" s="33">
        <f>IFERROR(IF(D1373="","",VALUE(MID(D1373,2,5))),"")</f>
        <v/>
      </c>
      <c r="J1373" s="28">
        <f>IF(OR(H1373="",I1373=""),"",IF(H1373&gt;=I1373,"Pass","Fail"))</f>
        <v/>
      </c>
    </row>
    <row r="1374">
      <c r="A1374" s="31" t="n"/>
      <c r="B1374" s="26" t="n"/>
      <c r="C1374" s="26" t="n"/>
      <c r="D1374" s="26" t="n"/>
      <c r="E1374" s="31" t="n"/>
      <c r="F1374" s="24">
        <f>IF(OR(A1374="",E1374=""),"",E1374-A1374)</f>
        <v/>
      </c>
      <c r="G1374" s="27" t="n"/>
      <c r="H1374" s="33">
        <f>IF(G1374="","",ROUND(G1374*1000/22500,2))</f>
        <v/>
      </c>
      <c r="I1374" s="33">
        <f>IFERROR(IF(D1374="","",VALUE(MID(D1374,2,5))),"")</f>
        <v/>
      </c>
      <c r="J1374" s="28">
        <f>IF(OR(H1374="",I1374=""),"",IF(H1374&gt;=I1374,"Pass","Fail"))</f>
        <v/>
      </c>
    </row>
    <row r="1375">
      <c r="A1375" s="31" t="n"/>
      <c r="B1375" s="26" t="n"/>
      <c r="C1375" s="26" t="n"/>
      <c r="D1375" s="26" t="n"/>
      <c r="E1375" s="31" t="n"/>
      <c r="F1375" s="24">
        <f>IF(OR(A1375="",E1375=""),"",E1375-A1375)</f>
        <v/>
      </c>
      <c r="G1375" s="27" t="n"/>
      <c r="H1375" s="33">
        <f>IF(G1375="","",ROUND(G1375*1000/22500,2))</f>
        <v/>
      </c>
      <c r="I1375" s="33">
        <f>IFERROR(IF(D1375="","",VALUE(MID(D1375,2,5))),"")</f>
        <v/>
      </c>
      <c r="J1375" s="28">
        <f>IF(OR(H1375="",I1375=""),"",IF(H1375&gt;=I1375,"Pass","Fail"))</f>
        <v/>
      </c>
    </row>
    <row r="1376">
      <c r="A1376" s="31" t="n"/>
      <c r="B1376" s="26" t="n"/>
      <c r="C1376" s="26" t="n"/>
      <c r="D1376" s="26" t="n"/>
      <c r="E1376" s="31" t="n"/>
      <c r="F1376" s="24">
        <f>IF(OR(A1376="",E1376=""),"",E1376-A1376)</f>
        <v/>
      </c>
      <c r="G1376" s="27" t="n"/>
      <c r="H1376" s="33">
        <f>IF(G1376="","",ROUND(G1376*1000/22500,2))</f>
        <v/>
      </c>
      <c r="I1376" s="33">
        <f>IFERROR(IF(D1376="","",VALUE(MID(D1376,2,5))),"")</f>
        <v/>
      </c>
      <c r="J1376" s="28">
        <f>IF(OR(H1376="",I1376=""),"",IF(H1376&gt;=I1376,"Pass","Fail"))</f>
        <v/>
      </c>
    </row>
    <row r="1377">
      <c r="A1377" s="31" t="n"/>
      <c r="B1377" s="26" t="n"/>
      <c r="C1377" s="26" t="n"/>
      <c r="D1377" s="26" t="n"/>
      <c r="E1377" s="31" t="n"/>
      <c r="F1377" s="24">
        <f>IF(OR(A1377="",E1377=""),"",E1377-A1377)</f>
        <v/>
      </c>
      <c r="G1377" s="27" t="n"/>
      <c r="H1377" s="33">
        <f>IF(G1377="","",ROUND(G1377*1000/22500,2))</f>
        <v/>
      </c>
      <c r="I1377" s="33">
        <f>IFERROR(IF(D1377="","",VALUE(MID(D1377,2,5))),"")</f>
        <v/>
      </c>
      <c r="J1377" s="28">
        <f>IF(OR(H1377="",I1377=""),"",IF(H1377&gt;=I1377,"Pass","Fail"))</f>
        <v/>
      </c>
    </row>
    <row r="1378">
      <c r="A1378" s="31" t="n"/>
      <c r="B1378" s="26" t="n"/>
      <c r="C1378" s="26" t="n"/>
      <c r="D1378" s="26" t="n"/>
      <c r="E1378" s="31" t="n"/>
      <c r="F1378" s="24">
        <f>IF(OR(A1378="",E1378=""),"",E1378-A1378)</f>
        <v/>
      </c>
      <c r="G1378" s="27" t="n"/>
      <c r="H1378" s="33">
        <f>IF(G1378="","",ROUND(G1378*1000/22500,2))</f>
        <v/>
      </c>
      <c r="I1378" s="33">
        <f>IFERROR(IF(D1378="","",VALUE(MID(D1378,2,5))),"")</f>
        <v/>
      </c>
      <c r="J1378" s="28">
        <f>IF(OR(H1378="",I1378=""),"",IF(H1378&gt;=I1378,"Pass","Fail"))</f>
        <v/>
      </c>
    </row>
    <row r="1379">
      <c r="A1379" s="31" t="n"/>
      <c r="B1379" s="26" t="n"/>
      <c r="C1379" s="26" t="n"/>
      <c r="D1379" s="26" t="n"/>
      <c r="E1379" s="31" t="n"/>
      <c r="F1379" s="24">
        <f>IF(OR(A1379="",E1379=""),"",E1379-A1379)</f>
        <v/>
      </c>
      <c r="G1379" s="27" t="n"/>
      <c r="H1379" s="33">
        <f>IF(G1379="","",ROUND(G1379*1000/22500,2))</f>
        <v/>
      </c>
      <c r="I1379" s="33">
        <f>IFERROR(IF(D1379="","",VALUE(MID(D1379,2,5))),"")</f>
        <v/>
      </c>
      <c r="J1379" s="28">
        <f>IF(OR(H1379="",I1379=""),"",IF(H1379&gt;=I1379,"Pass","Fail"))</f>
        <v/>
      </c>
    </row>
    <row r="1380">
      <c r="A1380" s="31" t="n"/>
      <c r="B1380" s="26" t="n"/>
      <c r="C1380" s="26" t="n"/>
      <c r="D1380" s="26" t="n"/>
      <c r="E1380" s="31" t="n"/>
      <c r="F1380" s="24">
        <f>IF(OR(A1380="",E1380=""),"",E1380-A1380)</f>
        <v/>
      </c>
      <c r="G1380" s="27" t="n"/>
      <c r="H1380" s="33">
        <f>IF(G1380="","",ROUND(G1380*1000/22500,2))</f>
        <v/>
      </c>
      <c r="I1380" s="33">
        <f>IFERROR(IF(D1380="","",VALUE(MID(D1380,2,5))),"")</f>
        <v/>
      </c>
      <c r="J1380" s="28">
        <f>IF(OR(H1380="",I1380=""),"",IF(H1380&gt;=I1380,"Pass","Fail"))</f>
        <v/>
      </c>
    </row>
    <row r="1381">
      <c r="A1381" s="31" t="n"/>
      <c r="B1381" s="26" t="n"/>
      <c r="C1381" s="26" t="n"/>
      <c r="D1381" s="26" t="n"/>
      <c r="E1381" s="31" t="n"/>
      <c r="F1381" s="24">
        <f>IF(OR(A1381="",E1381=""),"",E1381-A1381)</f>
        <v/>
      </c>
      <c r="G1381" s="27" t="n"/>
      <c r="H1381" s="33">
        <f>IF(G1381="","",ROUND(G1381*1000/22500,2))</f>
        <v/>
      </c>
      <c r="I1381" s="33">
        <f>IFERROR(IF(D1381="","",VALUE(MID(D1381,2,5))),"")</f>
        <v/>
      </c>
      <c r="J1381" s="28">
        <f>IF(OR(H1381="",I1381=""),"",IF(H1381&gt;=I1381,"Pass","Fail"))</f>
        <v/>
      </c>
    </row>
    <row r="1382">
      <c r="A1382" s="31" t="n"/>
      <c r="B1382" s="26" t="n"/>
      <c r="C1382" s="26" t="n"/>
      <c r="D1382" s="26" t="n"/>
      <c r="E1382" s="31" t="n"/>
      <c r="F1382" s="24">
        <f>IF(OR(A1382="",E1382=""),"",E1382-A1382)</f>
        <v/>
      </c>
      <c r="G1382" s="27" t="n"/>
      <c r="H1382" s="33">
        <f>IF(G1382="","",ROUND(G1382*1000/22500,2))</f>
        <v/>
      </c>
      <c r="I1382" s="33">
        <f>IFERROR(IF(D1382="","",VALUE(MID(D1382,2,5))),"")</f>
        <v/>
      </c>
      <c r="J1382" s="28">
        <f>IF(OR(H1382="",I1382=""),"",IF(H1382&gt;=I1382,"Pass","Fail"))</f>
        <v/>
      </c>
    </row>
    <row r="1383">
      <c r="A1383" s="31" t="n"/>
      <c r="B1383" s="26" t="n"/>
      <c r="C1383" s="26" t="n"/>
      <c r="D1383" s="26" t="n"/>
      <c r="E1383" s="31" t="n"/>
      <c r="F1383" s="24">
        <f>IF(OR(A1383="",E1383=""),"",E1383-A1383)</f>
        <v/>
      </c>
      <c r="G1383" s="27" t="n"/>
      <c r="H1383" s="33">
        <f>IF(G1383="","",ROUND(G1383*1000/22500,2))</f>
        <v/>
      </c>
      <c r="I1383" s="33">
        <f>IFERROR(IF(D1383="","",VALUE(MID(D1383,2,5))),"")</f>
        <v/>
      </c>
      <c r="J1383" s="28">
        <f>IF(OR(H1383="",I1383=""),"",IF(H1383&gt;=I1383,"Pass","Fail"))</f>
        <v/>
      </c>
    </row>
    <row r="1384">
      <c r="A1384" s="31" t="n"/>
      <c r="B1384" s="26" t="n"/>
      <c r="C1384" s="26" t="n"/>
      <c r="D1384" s="26" t="n"/>
      <c r="E1384" s="31" t="n"/>
      <c r="F1384" s="24">
        <f>IF(OR(A1384="",E1384=""),"",E1384-A1384)</f>
        <v/>
      </c>
      <c r="G1384" s="27" t="n"/>
      <c r="H1384" s="33">
        <f>IF(G1384="","",ROUND(G1384*1000/22500,2))</f>
        <v/>
      </c>
      <c r="I1384" s="33">
        <f>IFERROR(IF(D1384="","",VALUE(MID(D1384,2,5))),"")</f>
        <v/>
      </c>
      <c r="J1384" s="28">
        <f>IF(OR(H1384="",I1384=""),"",IF(H1384&gt;=I1384,"Pass","Fail"))</f>
        <v/>
      </c>
    </row>
    <row r="1385">
      <c r="A1385" s="31" t="n"/>
      <c r="B1385" s="26" t="n"/>
      <c r="C1385" s="26" t="n"/>
      <c r="D1385" s="26" t="n"/>
      <c r="E1385" s="31" t="n"/>
      <c r="F1385" s="24">
        <f>IF(OR(A1385="",E1385=""),"",E1385-A1385)</f>
        <v/>
      </c>
      <c r="G1385" s="27" t="n"/>
      <c r="H1385" s="33">
        <f>IF(G1385="","",ROUND(G1385*1000/22500,2))</f>
        <v/>
      </c>
      <c r="I1385" s="33">
        <f>IFERROR(IF(D1385="","",VALUE(MID(D1385,2,5))),"")</f>
        <v/>
      </c>
      <c r="J1385" s="28">
        <f>IF(OR(H1385="",I1385=""),"",IF(H1385&gt;=I1385,"Pass","Fail"))</f>
        <v/>
      </c>
    </row>
    <row r="1386">
      <c r="A1386" s="31" t="n"/>
      <c r="B1386" s="26" t="n"/>
      <c r="C1386" s="26" t="n"/>
      <c r="D1386" s="26" t="n"/>
      <c r="E1386" s="31" t="n"/>
      <c r="F1386" s="24">
        <f>IF(OR(A1386="",E1386=""),"",E1386-A1386)</f>
        <v/>
      </c>
      <c r="G1386" s="27" t="n"/>
      <c r="H1386" s="33">
        <f>IF(G1386="","",ROUND(G1386*1000/22500,2))</f>
        <v/>
      </c>
      <c r="I1386" s="33">
        <f>IFERROR(IF(D1386="","",VALUE(MID(D1386,2,5))),"")</f>
        <v/>
      </c>
      <c r="J1386" s="28">
        <f>IF(OR(H1386="",I1386=""),"",IF(H1386&gt;=I1386,"Pass","Fail"))</f>
        <v/>
      </c>
    </row>
    <row r="1387">
      <c r="A1387" s="31" t="n"/>
      <c r="B1387" s="26" t="n"/>
      <c r="C1387" s="26" t="n"/>
      <c r="D1387" s="26" t="n"/>
      <c r="E1387" s="31" t="n"/>
      <c r="F1387" s="24">
        <f>IF(OR(A1387="",E1387=""),"",E1387-A1387)</f>
        <v/>
      </c>
      <c r="G1387" s="27" t="n"/>
      <c r="H1387" s="33">
        <f>IF(G1387="","",ROUND(G1387*1000/22500,2))</f>
        <v/>
      </c>
      <c r="I1387" s="33">
        <f>IFERROR(IF(D1387="","",VALUE(MID(D1387,2,5))),"")</f>
        <v/>
      </c>
      <c r="J1387" s="28">
        <f>IF(OR(H1387="",I1387=""),"",IF(H1387&gt;=I1387,"Pass","Fail"))</f>
        <v/>
      </c>
    </row>
    <row r="1388">
      <c r="A1388" s="31" t="n"/>
      <c r="B1388" s="26" t="n"/>
      <c r="C1388" s="26" t="n"/>
      <c r="D1388" s="26" t="n"/>
      <c r="E1388" s="31" t="n"/>
      <c r="F1388" s="24">
        <f>IF(OR(A1388="",E1388=""),"",E1388-A1388)</f>
        <v/>
      </c>
      <c r="G1388" s="27" t="n"/>
      <c r="H1388" s="33">
        <f>IF(G1388="","",ROUND(G1388*1000/22500,2))</f>
        <v/>
      </c>
      <c r="I1388" s="33">
        <f>IFERROR(IF(D1388="","",VALUE(MID(D1388,2,5))),"")</f>
        <v/>
      </c>
      <c r="J1388" s="28">
        <f>IF(OR(H1388="",I1388=""),"",IF(H1388&gt;=I1388,"Pass","Fail"))</f>
        <v/>
      </c>
    </row>
    <row r="1389">
      <c r="A1389" s="31" t="n"/>
      <c r="B1389" s="26" t="n"/>
      <c r="C1389" s="26" t="n"/>
      <c r="D1389" s="26" t="n"/>
      <c r="E1389" s="31" t="n"/>
      <c r="F1389" s="24">
        <f>IF(OR(A1389="",E1389=""),"",E1389-A1389)</f>
        <v/>
      </c>
      <c r="G1389" s="27" t="n"/>
      <c r="H1389" s="33">
        <f>IF(G1389="","",ROUND(G1389*1000/22500,2))</f>
        <v/>
      </c>
      <c r="I1389" s="33">
        <f>IFERROR(IF(D1389="","",VALUE(MID(D1389,2,5))),"")</f>
        <v/>
      </c>
      <c r="J1389" s="28">
        <f>IF(OR(H1389="",I1389=""),"",IF(H1389&gt;=I1389,"Pass","Fail"))</f>
        <v/>
      </c>
    </row>
    <row r="1390">
      <c r="A1390" s="31" t="n"/>
      <c r="B1390" s="26" t="n"/>
      <c r="C1390" s="26" t="n"/>
      <c r="D1390" s="26" t="n"/>
      <c r="E1390" s="31" t="n"/>
      <c r="F1390" s="24">
        <f>IF(OR(A1390="",E1390=""),"",E1390-A1390)</f>
        <v/>
      </c>
      <c r="G1390" s="27" t="n"/>
      <c r="H1390" s="33">
        <f>IF(G1390="","",ROUND(G1390*1000/22500,2))</f>
        <v/>
      </c>
      <c r="I1390" s="33">
        <f>IFERROR(IF(D1390="","",VALUE(MID(D1390,2,5))),"")</f>
        <v/>
      </c>
      <c r="J1390" s="28">
        <f>IF(OR(H1390="",I1390=""),"",IF(H1390&gt;=I1390,"Pass","Fail"))</f>
        <v/>
      </c>
    </row>
    <row r="1391">
      <c r="A1391" s="31" t="n"/>
      <c r="B1391" s="26" t="n"/>
      <c r="C1391" s="26" t="n"/>
      <c r="D1391" s="26" t="n"/>
      <c r="E1391" s="31" t="n"/>
      <c r="F1391" s="24">
        <f>IF(OR(A1391="",E1391=""),"",E1391-A1391)</f>
        <v/>
      </c>
      <c r="G1391" s="27" t="n"/>
      <c r="H1391" s="33">
        <f>IF(G1391="","",ROUND(G1391*1000/22500,2))</f>
        <v/>
      </c>
      <c r="I1391" s="33">
        <f>IFERROR(IF(D1391="","",VALUE(MID(D1391,2,5))),"")</f>
        <v/>
      </c>
      <c r="J1391" s="28">
        <f>IF(OR(H1391="",I1391=""),"",IF(H1391&gt;=I1391,"Pass","Fail"))</f>
        <v/>
      </c>
    </row>
    <row r="1392">
      <c r="A1392" s="31" t="n"/>
      <c r="B1392" s="26" t="n"/>
      <c r="C1392" s="26" t="n"/>
      <c r="D1392" s="26" t="n"/>
      <c r="E1392" s="31" t="n"/>
      <c r="F1392" s="24">
        <f>IF(OR(A1392="",E1392=""),"",E1392-A1392)</f>
        <v/>
      </c>
      <c r="G1392" s="27" t="n"/>
      <c r="H1392" s="33">
        <f>IF(G1392="","",ROUND(G1392*1000/22500,2))</f>
        <v/>
      </c>
      <c r="I1392" s="33">
        <f>IFERROR(IF(D1392="","",VALUE(MID(D1392,2,5))),"")</f>
        <v/>
      </c>
      <c r="J1392" s="28">
        <f>IF(OR(H1392="",I1392=""),"",IF(H1392&gt;=I1392,"Pass","Fail"))</f>
        <v/>
      </c>
    </row>
    <row r="1393">
      <c r="A1393" s="31" t="n"/>
      <c r="B1393" s="26" t="n"/>
      <c r="C1393" s="26" t="n"/>
      <c r="D1393" s="26" t="n"/>
      <c r="E1393" s="31" t="n"/>
      <c r="F1393" s="24">
        <f>IF(OR(A1393="",E1393=""),"",E1393-A1393)</f>
        <v/>
      </c>
      <c r="G1393" s="27" t="n"/>
      <c r="H1393" s="33">
        <f>IF(G1393="","",ROUND(G1393*1000/22500,2))</f>
        <v/>
      </c>
      <c r="I1393" s="33">
        <f>IFERROR(IF(D1393="","",VALUE(MID(D1393,2,5))),"")</f>
        <v/>
      </c>
      <c r="J1393" s="28">
        <f>IF(OR(H1393="",I1393=""),"",IF(H1393&gt;=I1393,"Pass","Fail"))</f>
        <v/>
      </c>
    </row>
    <row r="1394">
      <c r="A1394" s="31" t="n"/>
      <c r="B1394" s="26" t="n"/>
      <c r="C1394" s="26" t="n"/>
      <c r="D1394" s="26" t="n"/>
      <c r="E1394" s="31" t="n"/>
      <c r="F1394" s="24">
        <f>IF(OR(A1394="",E1394=""),"",E1394-A1394)</f>
        <v/>
      </c>
      <c r="G1394" s="27" t="n"/>
      <c r="H1394" s="33">
        <f>IF(G1394="","",ROUND(G1394*1000/22500,2))</f>
        <v/>
      </c>
      <c r="I1394" s="33">
        <f>IFERROR(IF(D1394="","",VALUE(MID(D1394,2,5))),"")</f>
        <v/>
      </c>
      <c r="J1394" s="28">
        <f>IF(OR(H1394="",I1394=""),"",IF(H1394&gt;=I1394,"Pass","Fail"))</f>
        <v/>
      </c>
    </row>
    <row r="1395">
      <c r="A1395" s="31" t="n"/>
      <c r="B1395" s="26" t="n"/>
      <c r="C1395" s="26" t="n"/>
      <c r="D1395" s="26" t="n"/>
      <c r="E1395" s="31" t="n"/>
      <c r="F1395" s="24">
        <f>IF(OR(A1395="",E1395=""),"",E1395-A1395)</f>
        <v/>
      </c>
      <c r="G1395" s="27" t="n"/>
      <c r="H1395" s="33">
        <f>IF(G1395="","",ROUND(G1395*1000/22500,2))</f>
        <v/>
      </c>
      <c r="I1395" s="33">
        <f>IFERROR(IF(D1395="","",VALUE(MID(D1395,2,5))),"")</f>
        <v/>
      </c>
      <c r="J1395" s="28">
        <f>IF(OR(H1395="",I1395=""),"",IF(H1395&gt;=I1395,"Pass","Fail"))</f>
        <v/>
      </c>
    </row>
    <row r="1396">
      <c r="A1396" s="31" t="n"/>
      <c r="B1396" s="26" t="n"/>
      <c r="C1396" s="26" t="n"/>
      <c r="D1396" s="26" t="n"/>
      <c r="E1396" s="31" t="n"/>
      <c r="F1396" s="24">
        <f>IF(OR(A1396="",E1396=""),"",E1396-A1396)</f>
        <v/>
      </c>
      <c r="G1396" s="27" t="n"/>
      <c r="H1396" s="33">
        <f>IF(G1396="","",ROUND(G1396*1000/22500,2))</f>
        <v/>
      </c>
      <c r="I1396" s="33">
        <f>IFERROR(IF(D1396="","",VALUE(MID(D1396,2,5))),"")</f>
        <v/>
      </c>
      <c r="J1396" s="28">
        <f>IF(OR(H1396="",I1396=""),"",IF(H1396&gt;=I1396,"Pass","Fail"))</f>
        <v/>
      </c>
    </row>
    <row r="1397">
      <c r="A1397" s="31" t="n"/>
      <c r="B1397" s="26" t="n"/>
      <c r="C1397" s="26" t="n"/>
      <c r="D1397" s="26" t="n"/>
      <c r="E1397" s="31" t="n"/>
      <c r="F1397" s="24">
        <f>IF(OR(A1397="",E1397=""),"",E1397-A1397)</f>
        <v/>
      </c>
      <c r="G1397" s="27" t="n"/>
      <c r="H1397" s="33">
        <f>IF(G1397="","",ROUND(G1397*1000/22500,2))</f>
        <v/>
      </c>
      <c r="I1397" s="33">
        <f>IFERROR(IF(D1397="","",VALUE(MID(D1397,2,5))),"")</f>
        <v/>
      </c>
      <c r="J1397" s="28">
        <f>IF(OR(H1397="",I1397=""),"",IF(H1397&gt;=I1397,"Pass","Fail"))</f>
        <v/>
      </c>
    </row>
    <row r="1398">
      <c r="A1398" s="31" t="n"/>
      <c r="B1398" s="26" t="n"/>
      <c r="C1398" s="26" t="n"/>
      <c r="D1398" s="26" t="n"/>
      <c r="E1398" s="31" t="n"/>
      <c r="F1398" s="24">
        <f>IF(OR(A1398="",E1398=""),"",E1398-A1398)</f>
        <v/>
      </c>
      <c r="G1398" s="27" t="n"/>
      <c r="H1398" s="33">
        <f>IF(G1398="","",ROUND(G1398*1000/22500,2))</f>
        <v/>
      </c>
      <c r="I1398" s="33">
        <f>IFERROR(IF(D1398="","",VALUE(MID(D1398,2,5))),"")</f>
        <v/>
      </c>
      <c r="J1398" s="28">
        <f>IF(OR(H1398="",I1398=""),"",IF(H1398&gt;=I1398,"Pass","Fail"))</f>
        <v/>
      </c>
    </row>
    <row r="1399">
      <c r="A1399" s="31" t="n"/>
      <c r="B1399" s="26" t="n"/>
      <c r="C1399" s="26" t="n"/>
      <c r="D1399" s="26" t="n"/>
      <c r="E1399" s="31" t="n"/>
      <c r="F1399" s="24">
        <f>IF(OR(A1399="",E1399=""),"",E1399-A1399)</f>
        <v/>
      </c>
      <c r="G1399" s="27" t="n"/>
      <c r="H1399" s="33">
        <f>IF(G1399="","",ROUND(G1399*1000/22500,2))</f>
        <v/>
      </c>
      <c r="I1399" s="33">
        <f>IFERROR(IF(D1399="","",VALUE(MID(D1399,2,5))),"")</f>
        <v/>
      </c>
      <c r="J1399" s="28">
        <f>IF(OR(H1399="",I1399=""),"",IF(H1399&gt;=I1399,"Pass","Fail"))</f>
        <v/>
      </c>
    </row>
    <row r="1400">
      <c r="A1400" s="31" t="n"/>
      <c r="B1400" s="26" t="n"/>
      <c r="C1400" s="26" t="n"/>
      <c r="D1400" s="26" t="n"/>
      <c r="E1400" s="31" t="n"/>
      <c r="F1400" s="24">
        <f>IF(OR(A1400="",E1400=""),"",E1400-A1400)</f>
        <v/>
      </c>
      <c r="G1400" s="27" t="n"/>
      <c r="H1400" s="33">
        <f>IF(G1400="","",ROUND(G1400*1000/22500,2))</f>
        <v/>
      </c>
      <c r="I1400" s="33">
        <f>IFERROR(IF(D1400="","",VALUE(MID(D1400,2,5))),"")</f>
        <v/>
      </c>
      <c r="J1400" s="28">
        <f>IF(OR(H1400="",I1400=""),"",IF(H1400&gt;=I1400,"Pass","Fail"))</f>
        <v/>
      </c>
    </row>
    <row r="1401">
      <c r="A1401" s="31" t="n"/>
      <c r="B1401" s="26" t="n"/>
      <c r="C1401" s="26" t="n"/>
      <c r="D1401" s="26" t="n"/>
      <c r="E1401" s="31" t="n"/>
      <c r="F1401" s="24">
        <f>IF(OR(A1401="",E1401=""),"",E1401-A1401)</f>
        <v/>
      </c>
      <c r="G1401" s="27" t="n"/>
      <c r="H1401" s="33">
        <f>IF(G1401="","",ROUND(G1401*1000/22500,2))</f>
        <v/>
      </c>
      <c r="I1401" s="33">
        <f>IFERROR(IF(D1401="","",VALUE(MID(D1401,2,5))),"")</f>
        <v/>
      </c>
      <c r="J1401" s="28">
        <f>IF(OR(H1401="",I1401=""),"",IF(H1401&gt;=I1401,"Pass","Fail"))</f>
        <v/>
      </c>
    </row>
    <row r="1402">
      <c r="A1402" s="31" t="n"/>
      <c r="B1402" s="26" t="n"/>
      <c r="C1402" s="26" t="n"/>
      <c r="D1402" s="26" t="n"/>
      <c r="E1402" s="31" t="n"/>
      <c r="F1402" s="24">
        <f>IF(OR(A1402="",E1402=""),"",E1402-A1402)</f>
        <v/>
      </c>
      <c r="G1402" s="27" t="n"/>
      <c r="H1402" s="33">
        <f>IF(G1402="","",ROUND(G1402*1000/22500,2))</f>
        <v/>
      </c>
      <c r="I1402" s="33">
        <f>IFERROR(IF(D1402="","",VALUE(MID(D1402,2,5))),"")</f>
        <v/>
      </c>
      <c r="J1402" s="28">
        <f>IF(OR(H1402="",I1402=""),"",IF(H1402&gt;=I1402,"Pass","Fail"))</f>
        <v/>
      </c>
    </row>
    <row r="1403">
      <c r="A1403" s="31" t="n"/>
      <c r="B1403" s="26" t="n"/>
      <c r="C1403" s="26" t="n"/>
      <c r="D1403" s="26" t="n"/>
      <c r="E1403" s="31" t="n"/>
      <c r="F1403" s="24">
        <f>IF(OR(A1403="",E1403=""),"",E1403-A1403)</f>
        <v/>
      </c>
      <c r="G1403" s="27" t="n"/>
      <c r="H1403" s="33">
        <f>IF(G1403="","",ROUND(G1403*1000/22500,2))</f>
        <v/>
      </c>
      <c r="I1403" s="33">
        <f>IFERROR(IF(D1403="","",VALUE(MID(D1403,2,5))),"")</f>
        <v/>
      </c>
      <c r="J1403" s="28">
        <f>IF(OR(H1403="",I1403=""),"",IF(H1403&gt;=I1403,"Pass","Fail"))</f>
        <v/>
      </c>
    </row>
    <row r="1404">
      <c r="A1404" s="31" t="n"/>
      <c r="B1404" s="26" t="n"/>
      <c r="C1404" s="26" t="n"/>
      <c r="D1404" s="26" t="n"/>
      <c r="E1404" s="31" t="n"/>
      <c r="F1404" s="24">
        <f>IF(OR(A1404="",E1404=""),"",E1404-A1404)</f>
        <v/>
      </c>
      <c r="G1404" s="27" t="n"/>
      <c r="H1404" s="33">
        <f>IF(G1404="","",ROUND(G1404*1000/22500,2))</f>
        <v/>
      </c>
      <c r="I1404" s="33">
        <f>IFERROR(IF(D1404="","",VALUE(MID(D1404,2,5))),"")</f>
        <v/>
      </c>
      <c r="J1404" s="28">
        <f>IF(OR(H1404="",I1404=""),"",IF(H1404&gt;=I1404,"Pass","Fail"))</f>
        <v/>
      </c>
    </row>
    <row r="1405">
      <c r="A1405" s="31" t="n"/>
      <c r="B1405" s="26" t="n"/>
      <c r="C1405" s="26" t="n"/>
      <c r="D1405" s="26" t="n"/>
      <c r="E1405" s="31" t="n"/>
      <c r="F1405" s="24">
        <f>IF(OR(A1405="",E1405=""),"",E1405-A1405)</f>
        <v/>
      </c>
      <c r="G1405" s="27" t="n"/>
      <c r="H1405" s="33">
        <f>IF(G1405="","",ROUND(G1405*1000/22500,2))</f>
        <v/>
      </c>
      <c r="I1405" s="33">
        <f>IFERROR(IF(D1405="","",VALUE(MID(D1405,2,5))),"")</f>
        <v/>
      </c>
      <c r="J1405" s="28">
        <f>IF(OR(H1405="",I1405=""),"",IF(H1405&gt;=I1405,"Pass","Fail"))</f>
        <v/>
      </c>
    </row>
    <row r="1406">
      <c r="A1406" s="31" t="n"/>
      <c r="B1406" s="26" t="n"/>
      <c r="C1406" s="26" t="n"/>
      <c r="D1406" s="26" t="n"/>
      <c r="E1406" s="31" t="n"/>
      <c r="F1406" s="24">
        <f>IF(OR(A1406="",E1406=""),"",E1406-A1406)</f>
        <v/>
      </c>
      <c r="G1406" s="27" t="n"/>
      <c r="H1406" s="33">
        <f>IF(G1406="","",ROUND(G1406*1000/22500,2))</f>
        <v/>
      </c>
      <c r="I1406" s="33">
        <f>IFERROR(IF(D1406="","",VALUE(MID(D1406,2,5))),"")</f>
        <v/>
      </c>
      <c r="J1406" s="28">
        <f>IF(OR(H1406="",I1406=""),"",IF(H1406&gt;=I1406,"Pass","Fail"))</f>
        <v/>
      </c>
    </row>
    <row r="1407">
      <c r="A1407" s="31" t="n"/>
      <c r="B1407" s="26" t="n"/>
      <c r="C1407" s="26" t="n"/>
      <c r="D1407" s="26" t="n"/>
      <c r="E1407" s="31" t="n"/>
      <c r="F1407" s="24">
        <f>IF(OR(A1407="",E1407=""),"",E1407-A1407)</f>
        <v/>
      </c>
      <c r="G1407" s="27" t="n"/>
      <c r="H1407" s="33">
        <f>IF(G1407="","",ROUND(G1407*1000/22500,2))</f>
        <v/>
      </c>
      <c r="I1407" s="33">
        <f>IFERROR(IF(D1407="","",VALUE(MID(D1407,2,5))),"")</f>
        <v/>
      </c>
      <c r="J1407" s="28">
        <f>IF(OR(H1407="",I1407=""),"",IF(H1407&gt;=I1407,"Pass","Fail"))</f>
        <v/>
      </c>
    </row>
    <row r="1408">
      <c r="A1408" s="31" t="n"/>
      <c r="B1408" s="26" t="n"/>
      <c r="C1408" s="26" t="n"/>
      <c r="D1408" s="26" t="n"/>
      <c r="E1408" s="31" t="n"/>
      <c r="F1408" s="24">
        <f>IF(OR(A1408="",E1408=""),"",E1408-A1408)</f>
        <v/>
      </c>
      <c r="G1408" s="27" t="n"/>
      <c r="H1408" s="33">
        <f>IF(G1408="","",ROUND(G1408*1000/22500,2))</f>
        <v/>
      </c>
      <c r="I1408" s="33">
        <f>IFERROR(IF(D1408="","",VALUE(MID(D1408,2,5))),"")</f>
        <v/>
      </c>
      <c r="J1408" s="28">
        <f>IF(OR(H1408="",I1408=""),"",IF(H1408&gt;=I1408,"Pass","Fail"))</f>
        <v/>
      </c>
    </row>
    <row r="1409">
      <c r="A1409" s="31" t="n"/>
      <c r="B1409" s="26" t="n"/>
      <c r="C1409" s="26" t="n"/>
      <c r="D1409" s="26" t="n"/>
      <c r="E1409" s="31" t="n"/>
      <c r="F1409" s="24">
        <f>IF(OR(A1409="",E1409=""),"",E1409-A1409)</f>
        <v/>
      </c>
      <c r="G1409" s="27" t="n"/>
      <c r="H1409" s="33">
        <f>IF(G1409="","",ROUND(G1409*1000/22500,2))</f>
        <v/>
      </c>
      <c r="I1409" s="33">
        <f>IFERROR(IF(D1409="","",VALUE(MID(D1409,2,5))),"")</f>
        <v/>
      </c>
      <c r="J1409" s="28">
        <f>IF(OR(H1409="",I1409=""),"",IF(H1409&gt;=I1409,"Pass","Fail"))</f>
        <v/>
      </c>
    </row>
    <row r="1410">
      <c r="A1410" s="31" t="n"/>
      <c r="B1410" s="26" t="n"/>
      <c r="C1410" s="26" t="n"/>
      <c r="D1410" s="26" t="n"/>
      <c r="E1410" s="31" t="n"/>
      <c r="F1410" s="24">
        <f>IF(OR(A1410="",E1410=""),"",E1410-A1410)</f>
        <v/>
      </c>
      <c r="G1410" s="27" t="n"/>
      <c r="H1410" s="33">
        <f>IF(G1410="","",ROUND(G1410*1000/22500,2))</f>
        <v/>
      </c>
      <c r="I1410" s="33">
        <f>IFERROR(IF(D1410="","",VALUE(MID(D1410,2,5))),"")</f>
        <v/>
      </c>
      <c r="J1410" s="28">
        <f>IF(OR(H1410="",I1410=""),"",IF(H1410&gt;=I1410,"Pass","Fail"))</f>
        <v/>
      </c>
    </row>
    <row r="1411">
      <c r="A1411" s="31" t="n"/>
      <c r="B1411" s="26" t="n"/>
      <c r="C1411" s="26" t="n"/>
      <c r="D1411" s="26" t="n"/>
      <c r="E1411" s="31" t="n"/>
      <c r="F1411" s="24">
        <f>IF(OR(A1411="",E1411=""),"",E1411-A1411)</f>
        <v/>
      </c>
      <c r="G1411" s="27" t="n"/>
      <c r="H1411" s="33">
        <f>IF(G1411="","",ROUND(G1411*1000/22500,2))</f>
        <v/>
      </c>
      <c r="I1411" s="33">
        <f>IFERROR(IF(D1411="","",VALUE(MID(D1411,2,5))),"")</f>
        <v/>
      </c>
      <c r="J1411" s="28">
        <f>IF(OR(H1411="",I1411=""),"",IF(H1411&gt;=I1411,"Pass","Fail"))</f>
        <v/>
      </c>
    </row>
    <row r="1412">
      <c r="A1412" s="31" t="n"/>
      <c r="B1412" s="26" t="n"/>
      <c r="C1412" s="26" t="n"/>
      <c r="D1412" s="26" t="n"/>
      <c r="E1412" s="31" t="n"/>
      <c r="F1412" s="24">
        <f>IF(OR(A1412="",E1412=""),"",E1412-A1412)</f>
        <v/>
      </c>
      <c r="G1412" s="27" t="n"/>
      <c r="H1412" s="33">
        <f>IF(G1412="","",ROUND(G1412*1000/22500,2))</f>
        <v/>
      </c>
      <c r="I1412" s="33">
        <f>IFERROR(IF(D1412="","",VALUE(MID(D1412,2,5))),"")</f>
        <v/>
      </c>
      <c r="J1412" s="28">
        <f>IF(OR(H1412="",I1412=""),"",IF(H1412&gt;=I1412,"Pass","Fail"))</f>
        <v/>
      </c>
    </row>
    <row r="1413">
      <c r="A1413" s="31" t="n"/>
      <c r="B1413" s="26" t="n"/>
      <c r="C1413" s="26" t="n"/>
      <c r="D1413" s="26" t="n"/>
      <c r="E1413" s="31" t="n"/>
      <c r="F1413" s="24">
        <f>IF(OR(A1413="",E1413=""),"",E1413-A1413)</f>
        <v/>
      </c>
      <c r="G1413" s="27" t="n"/>
      <c r="H1413" s="33">
        <f>IF(G1413="","",ROUND(G1413*1000/22500,2))</f>
        <v/>
      </c>
      <c r="I1413" s="33">
        <f>IFERROR(IF(D1413="","",VALUE(MID(D1413,2,5))),"")</f>
        <v/>
      </c>
      <c r="J1413" s="28">
        <f>IF(OR(H1413="",I1413=""),"",IF(H1413&gt;=I1413,"Pass","Fail"))</f>
        <v/>
      </c>
    </row>
    <row r="1414">
      <c r="A1414" s="31" t="n"/>
      <c r="B1414" s="26" t="n"/>
      <c r="C1414" s="26" t="n"/>
      <c r="D1414" s="26" t="n"/>
      <c r="E1414" s="31" t="n"/>
      <c r="F1414" s="24">
        <f>IF(OR(A1414="",E1414=""),"",E1414-A1414)</f>
        <v/>
      </c>
      <c r="G1414" s="27" t="n"/>
      <c r="H1414" s="33">
        <f>IF(G1414="","",ROUND(G1414*1000/22500,2))</f>
        <v/>
      </c>
      <c r="I1414" s="33">
        <f>IFERROR(IF(D1414="","",VALUE(MID(D1414,2,5))),"")</f>
        <v/>
      </c>
      <c r="J1414" s="28">
        <f>IF(OR(H1414="",I1414=""),"",IF(H1414&gt;=I1414,"Pass","Fail"))</f>
        <v/>
      </c>
    </row>
    <row r="1415">
      <c r="A1415" s="31" t="n"/>
      <c r="B1415" s="26" t="n"/>
      <c r="C1415" s="26" t="n"/>
      <c r="D1415" s="26" t="n"/>
      <c r="E1415" s="31" t="n"/>
      <c r="F1415" s="24">
        <f>IF(OR(A1415="",E1415=""),"",E1415-A1415)</f>
        <v/>
      </c>
      <c r="G1415" s="27" t="n"/>
      <c r="H1415" s="33">
        <f>IF(G1415="","",ROUND(G1415*1000/22500,2))</f>
        <v/>
      </c>
      <c r="I1415" s="33">
        <f>IFERROR(IF(D1415="","",VALUE(MID(D1415,2,5))),"")</f>
        <v/>
      </c>
      <c r="J1415" s="28">
        <f>IF(OR(H1415="",I1415=""),"",IF(H1415&gt;=I1415,"Pass","Fail"))</f>
        <v/>
      </c>
    </row>
    <row r="1416">
      <c r="A1416" s="31" t="n"/>
      <c r="B1416" s="26" t="n"/>
      <c r="C1416" s="26" t="n"/>
      <c r="D1416" s="26" t="n"/>
      <c r="E1416" s="31" t="n"/>
      <c r="F1416" s="24">
        <f>IF(OR(A1416="",E1416=""),"",E1416-A1416)</f>
        <v/>
      </c>
      <c r="G1416" s="27" t="n"/>
      <c r="H1416" s="33">
        <f>IF(G1416="","",ROUND(G1416*1000/22500,2))</f>
        <v/>
      </c>
      <c r="I1416" s="33">
        <f>IFERROR(IF(D1416="","",VALUE(MID(D1416,2,5))),"")</f>
        <v/>
      </c>
      <c r="J1416" s="28">
        <f>IF(OR(H1416="",I1416=""),"",IF(H1416&gt;=I1416,"Pass","Fail"))</f>
        <v/>
      </c>
    </row>
    <row r="1417">
      <c r="A1417" s="31" t="n"/>
      <c r="B1417" s="26" t="n"/>
      <c r="C1417" s="26" t="n"/>
      <c r="D1417" s="26" t="n"/>
      <c r="E1417" s="31" t="n"/>
      <c r="F1417" s="24">
        <f>IF(OR(A1417="",E1417=""),"",E1417-A1417)</f>
        <v/>
      </c>
      <c r="G1417" s="27" t="n"/>
      <c r="H1417" s="33">
        <f>IF(G1417="","",ROUND(G1417*1000/22500,2))</f>
        <v/>
      </c>
      <c r="I1417" s="33">
        <f>IFERROR(IF(D1417="","",VALUE(MID(D1417,2,5))),"")</f>
        <v/>
      </c>
      <c r="J1417" s="28">
        <f>IF(OR(H1417="",I1417=""),"",IF(H1417&gt;=I1417,"Pass","Fail"))</f>
        <v/>
      </c>
    </row>
    <row r="1418">
      <c r="A1418" s="31" t="n"/>
      <c r="B1418" s="26" t="n"/>
      <c r="C1418" s="26" t="n"/>
      <c r="D1418" s="26" t="n"/>
      <c r="E1418" s="31" t="n"/>
      <c r="F1418" s="24">
        <f>IF(OR(A1418="",E1418=""),"",E1418-A1418)</f>
        <v/>
      </c>
      <c r="G1418" s="27" t="n"/>
      <c r="H1418" s="33">
        <f>IF(G1418="","",ROUND(G1418*1000/22500,2))</f>
        <v/>
      </c>
      <c r="I1418" s="33">
        <f>IFERROR(IF(D1418="","",VALUE(MID(D1418,2,5))),"")</f>
        <v/>
      </c>
      <c r="J1418" s="28">
        <f>IF(OR(H1418="",I1418=""),"",IF(H1418&gt;=I1418,"Pass","Fail"))</f>
        <v/>
      </c>
    </row>
    <row r="1419">
      <c r="A1419" s="31" t="n"/>
      <c r="B1419" s="26" t="n"/>
      <c r="C1419" s="26" t="n"/>
      <c r="D1419" s="26" t="n"/>
      <c r="E1419" s="31" t="n"/>
      <c r="F1419" s="24">
        <f>IF(OR(A1419="",E1419=""),"",E1419-A1419)</f>
        <v/>
      </c>
      <c r="G1419" s="27" t="n"/>
      <c r="H1419" s="33">
        <f>IF(G1419="","",ROUND(G1419*1000/22500,2))</f>
        <v/>
      </c>
      <c r="I1419" s="33">
        <f>IFERROR(IF(D1419="","",VALUE(MID(D1419,2,5))),"")</f>
        <v/>
      </c>
      <c r="J1419" s="28">
        <f>IF(OR(H1419="",I1419=""),"",IF(H1419&gt;=I1419,"Pass","Fail"))</f>
        <v/>
      </c>
    </row>
    <row r="1420">
      <c r="A1420" s="31" t="n"/>
      <c r="B1420" s="26" t="n"/>
      <c r="C1420" s="26" t="n"/>
      <c r="D1420" s="26" t="n"/>
      <c r="E1420" s="31" t="n"/>
      <c r="F1420" s="24">
        <f>IF(OR(A1420="",E1420=""),"",E1420-A1420)</f>
        <v/>
      </c>
      <c r="G1420" s="27" t="n"/>
      <c r="H1420" s="33">
        <f>IF(G1420="","",ROUND(G1420*1000/22500,2))</f>
        <v/>
      </c>
      <c r="I1420" s="33">
        <f>IFERROR(IF(D1420="","",VALUE(MID(D1420,2,5))),"")</f>
        <v/>
      </c>
      <c r="J1420" s="28">
        <f>IF(OR(H1420="",I1420=""),"",IF(H1420&gt;=I1420,"Pass","Fail"))</f>
        <v/>
      </c>
    </row>
    <row r="1421">
      <c r="A1421" s="31" t="n"/>
      <c r="B1421" s="26" t="n"/>
      <c r="C1421" s="26" t="n"/>
      <c r="D1421" s="26" t="n"/>
      <c r="E1421" s="31" t="n"/>
      <c r="F1421" s="24">
        <f>IF(OR(A1421="",E1421=""),"",E1421-A1421)</f>
        <v/>
      </c>
      <c r="G1421" s="27" t="n"/>
      <c r="H1421" s="33">
        <f>IF(G1421="","",ROUND(G1421*1000/22500,2))</f>
        <v/>
      </c>
      <c r="I1421" s="33">
        <f>IFERROR(IF(D1421="","",VALUE(MID(D1421,2,5))),"")</f>
        <v/>
      </c>
      <c r="J1421" s="28">
        <f>IF(OR(H1421="",I1421=""),"",IF(H1421&gt;=I1421,"Pass","Fail"))</f>
        <v/>
      </c>
    </row>
    <row r="1422">
      <c r="A1422" s="31" t="n"/>
      <c r="B1422" s="26" t="n"/>
      <c r="C1422" s="26" t="n"/>
      <c r="D1422" s="26" t="n"/>
      <c r="E1422" s="31" t="n"/>
      <c r="F1422" s="24">
        <f>IF(OR(A1422="",E1422=""),"",E1422-A1422)</f>
        <v/>
      </c>
      <c r="G1422" s="27" t="n"/>
      <c r="H1422" s="33">
        <f>IF(G1422="","",ROUND(G1422*1000/22500,2))</f>
        <v/>
      </c>
      <c r="I1422" s="33">
        <f>IFERROR(IF(D1422="","",VALUE(MID(D1422,2,5))),"")</f>
        <v/>
      </c>
      <c r="J1422" s="28">
        <f>IF(OR(H1422="",I1422=""),"",IF(H1422&gt;=I1422,"Pass","Fail"))</f>
        <v/>
      </c>
    </row>
    <row r="1423">
      <c r="A1423" s="31" t="n"/>
      <c r="B1423" s="26" t="n"/>
      <c r="C1423" s="26" t="n"/>
      <c r="D1423" s="26" t="n"/>
      <c r="E1423" s="31" t="n"/>
      <c r="F1423" s="24">
        <f>IF(OR(A1423="",E1423=""),"",E1423-A1423)</f>
        <v/>
      </c>
      <c r="G1423" s="27" t="n"/>
      <c r="H1423" s="33">
        <f>IF(G1423="","",ROUND(G1423*1000/22500,2))</f>
        <v/>
      </c>
      <c r="I1423" s="33">
        <f>IFERROR(IF(D1423="","",VALUE(MID(D1423,2,5))),"")</f>
        <v/>
      </c>
      <c r="J1423" s="28">
        <f>IF(OR(H1423="",I1423=""),"",IF(H1423&gt;=I1423,"Pass","Fail"))</f>
        <v/>
      </c>
    </row>
    <row r="1424">
      <c r="A1424" s="31" t="n"/>
      <c r="B1424" s="26" t="n"/>
      <c r="C1424" s="26" t="n"/>
      <c r="D1424" s="26" t="n"/>
      <c r="E1424" s="31" t="n"/>
      <c r="F1424" s="24">
        <f>IF(OR(A1424="",E1424=""),"",E1424-A1424)</f>
        <v/>
      </c>
      <c r="G1424" s="27" t="n"/>
      <c r="H1424" s="33">
        <f>IF(G1424="","",ROUND(G1424*1000/22500,2))</f>
        <v/>
      </c>
      <c r="I1424" s="33">
        <f>IFERROR(IF(D1424="","",VALUE(MID(D1424,2,5))),"")</f>
        <v/>
      </c>
      <c r="J1424" s="28">
        <f>IF(OR(H1424="",I1424=""),"",IF(H1424&gt;=I1424,"Pass","Fail"))</f>
        <v/>
      </c>
    </row>
    <row r="1425">
      <c r="A1425" s="31" t="n"/>
      <c r="B1425" s="26" t="n"/>
      <c r="C1425" s="26" t="n"/>
      <c r="D1425" s="26" t="n"/>
      <c r="E1425" s="31" t="n"/>
      <c r="F1425" s="24">
        <f>IF(OR(A1425="",E1425=""),"",E1425-A1425)</f>
        <v/>
      </c>
      <c r="G1425" s="27" t="n"/>
      <c r="H1425" s="33">
        <f>IF(G1425="","",ROUND(G1425*1000/22500,2))</f>
        <v/>
      </c>
      <c r="I1425" s="33">
        <f>IFERROR(IF(D1425="","",VALUE(MID(D1425,2,5))),"")</f>
        <v/>
      </c>
      <c r="J1425" s="28">
        <f>IF(OR(H1425="",I1425=""),"",IF(H1425&gt;=I1425,"Pass","Fail"))</f>
        <v/>
      </c>
    </row>
    <row r="1426">
      <c r="A1426" s="31" t="n"/>
      <c r="B1426" s="26" t="n"/>
      <c r="C1426" s="26" t="n"/>
      <c r="D1426" s="26" t="n"/>
      <c r="E1426" s="31" t="n"/>
      <c r="F1426" s="24">
        <f>IF(OR(A1426="",E1426=""),"",E1426-A1426)</f>
        <v/>
      </c>
      <c r="G1426" s="27" t="n"/>
      <c r="H1426" s="33">
        <f>IF(G1426="","",ROUND(G1426*1000/22500,2))</f>
        <v/>
      </c>
      <c r="I1426" s="33">
        <f>IFERROR(IF(D1426="","",VALUE(MID(D1426,2,5))),"")</f>
        <v/>
      </c>
      <c r="J1426" s="28">
        <f>IF(OR(H1426="",I1426=""),"",IF(H1426&gt;=I1426,"Pass","Fail"))</f>
        <v/>
      </c>
    </row>
    <row r="1427">
      <c r="A1427" s="31" t="n"/>
      <c r="B1427" s="26" t="n"/>
      <c r="C1427" s="26" t="n"/>
      <c r="D1427" s="26" t="n"/>
      <c r="E1427" s="31" t="n"/>
      <c r="F1427" s="24">
        <f>IF(OR(A1427="",E1427=""),"",E1427-A1427)</f>
        <v/>
      </c>
      <c r="G1427" s="27" t="n"/>
      <c r="H1427" s="33">
        <f>IF(G1427="","",ROUND(G1427*1000/22500,2))</f>
        <v/>
      </c>
      <c r="I1427" s="33">
        <f>IFERROR(IF(D1427="","",VALUE(MID(D1427,2,5))),"")</f>
        <v/>
      </c>
      <c r="J1427" s="28">
        <f>IF(OR(H1427="",I1427=""),"",IF(H1427&gt;=I1427,"Pass","Fail"))</f>
        <v/>
      </c>
    </row>
    <row r="1428">
      <c r="A1428" s="31" t="n"/>
      <c r="B1428" s="26" t="n"/>
      <c r="C1428" s="26" t="n"/>
      <c r="D1428" s="26" t="n"/>
      <c r="E1428" s="31" t="n"/>
      <c r="F1428" s="24">
        <f>IF(OR(A1428="",E1428=""),"",E1428-A1428)</f>
        <v/>
      </c>
      <c r="G1428" s="27" t="n"/>
      <c r="H1428" s="33">
        <f>IF(G1428="","",ROUND(G1428*1000/22500,2))</f>
        <v/>
      </c>
      <c r="I1428" s="33">
        <f>IFERROR(IF(D1428="","",VALUE(MID(D1428,2,5))),"")</f>
        <v/>
      </c>
      <c r="J1428" s="28">
        <f>IF(OR(H1428="",I1428=""),"",IF(H1428&gt;=I1428,"Pass","Fail"))</f>
        <v/>
      </c>
    </row>
    <row r="1429">
      <c r="A1429" s="31" t="n"/>
      <c r="B1429" s="26" t="n"/>
      <c r="C1429" s="26" t="n"/>
      <c r="D1429" s="26" t="n"/>
      <c r="E1429" s="31" t="n"/>
      <c r="F1429" s="24">
        <f>IF(OR(A1429="",E1429=""),"",E1429-A1429)</f>
        <v/>
      </c>
      <c r="G1429" s="27" t="n"/>
      <c r="H1429" s="33">
        <f>IF(G1429="","",ROUND(G1429*1000/22500,2))</f>
        <v/>
      </c>
      <c r="I1429" s="33">
        <f>IFERROR(IF(D1429="","",VALUE(MID(D1429,2,5))),"")</f>
        <v/>
      </c>
      <c r="J1429" s="28">
        <f>IF(OR(H1429="",I1429=""),"",IF(H1429&gt;=I1429,"Pass","Fail"))</f>
        <v/>
      </c>
    </row>
    <row r="1430">
      <c r="A1430" s="31" t="n"/>
      <c r="B1430" s="26" t="n"/>
      <c r="C1430" s="26" t="n"/>
      <c r="D1430" s="26" t="n"/>
      <c r="E1430" s="31" t="n"/>
      <c r="F1430" s="24">
        <f>IF(OR(A1430="",E1430=""),"",E1430-A1430)</f>
        <v/>
      </c>
      <c r="G1430" s="27" t="n"/>
      <c r="H1430" s="33">
        <f>IF(G1430="","",ROUND(G1430*1000/22500,2))</f>
        <v/>
      </c>
      <c r="I1430" s="33">
        <f>IFERROR(IF(D1430="","",VALUE(MID(D1430,2,5))),"")</f>
        <v/>
      </c>
      <c r="J1430" s="28">
        <f>IF(OR(H1430="",I1430=""),"",IF(H1430&gt;=I1430,"Pass","Fail"))</f>
        <v/>
      </c>
    </row>
    <row r="1431">
      <c r="A1431" s="31" t="n"/>
      <c r="B1431" s="26" t="n"/>
      <c r="C1431" s="26" t="n"/>
      <c r="D1431" s="26" t="n"/>
      <c r="E1431" s="31" t="n"/>
      <c r="F1431" s="24">
        <f>IF(OR(A1431="",E1431=""),"",E1431-A1431)</f>
        <v/>
      </c>
      <c r="G1431" s="27" t="n"/>
      <c r="H1431" s="33">
        <f>IF(G1431="","",ROUND(G1431*1000/22500,2))</f>
        <v/>
      </c>
      <c r="I1431" s="33">
        <f>IFERROR(IF(D1431="","",VALUE(MID(D1431,2,5))),"")</f>
        <v/>
      </c>
      <c r="J1431" s="28">
        <f>IF(OR(H1431="",I1431=""),"",IF(H1431&gt;=I1431,"Pass","Fail"))</f>
        <v/>
      </c>
    </row>
    <row r="1432">
      <c r="A1432" s="31" t="n"/>
      <c r="B1432" s="26" t="n"/>
      <c r="C1432" s="26" t="n"/>
      <c r="D1432" s="26" t="n"/>
      <c r="E1432" s="31" t="n"/>
      <c r="F1432" s="24">
        <f>IF(OR(A1432="",E1432=""),"",E1432-A1432)</f>
        <v/>
      </c>
      <c r="G1432" s="27" t="n"/>
      <c r="H1432" s="33">
        <f>IF(G1432="","",ROUND(G1432*1000/22500,2))</f>
        <v/>
      </c>
      <c r="I1432" s="33">
        <f>IFERROR(IF(D1432="","",VALUE(MID(D1432,2,5))),"")</f>
        <v/>
      </c>
      <c r="J1432" s="28">
        <f>IF(OR(H1432="",I1432=""),"",IF(H1432&gt;=I1432,"Pass","Fail"))</f>
        <v/>
      </c>
    </row>
    <row r="1433">
      <c r="A1433" s="31" t="n"/>
      <c r="B1433" s="26" t="n"/>
      <c r="C1433" s="26" t="n"/>
      <c r="D1433" s="26" t="n"/>
      <c r="E1433" s="31" t="n"/>
      <c r="F1433" s="24">
        <f>IF(OR(A1433="",E1433=""),"",E1433-A1433)</f>
        <v/>
      </c>
      <c r="G1433" s="27" t="n"/>
      <c r="H1433" s="33">
        <f>IF(G1433="","",ROUND(G1433*1000/22500,2))</f>
        <v/>
      </c>
      <c r="I1433" s="33">
        <f>IFERROR(IF(D1433="","",VALUE(MID(D1433,2,5))),"")</f>
        <v/>
      </c>
      <c r="J1433" s="28">
        <f>IF(OR(H1433="",I1433=""),"",IF(H1433&gt;=I1433,"Pass","Fail"))</f>
        <v/>
      </c>
    </row>
    <row r="1434">
      <c r="A1434" s="31" t="n"/>
      <c r="B1434" s="26" t="n"/>
      <c r="C1434" s="26" t="n"/>
      <c r="D1434" s="26" t="n"/>
      <c r="E1434" s="31" t="n"/>
      <c r="F1434" s="24">
        <f>IF(OR(A1434="",E1434=""),"",E1434-A1434)</f>
        <v/>
      </c>
      <c r="G1434" s="27" t="n"/>
      <c r="H1434" s="33">
        <f>IF(G1434="","",ROUND(G1434*1000/22500,2))</f>
        <v/>
      </c>
      <c r="I1434" s="33">
        <f>IFERROR(IF(D1434="","",VALUE(MID(D1434,2,5))),"")</f>
        <v/>
      </c>
      <c r="J1434" s="28">
        <f>IF(OR(H1434="",I1434=""),"",IF(H1434&gt;=I1434,"Pass","Fail"))</f>
        <v/>
      </c>
    </row>
    <row r="1435">
      <c r="A1435" s="31" t="n"/>
      <c r="B1435" s="26" t="n"/>
      <c r="C1435" s="26" t="n"/>
      <c r="D1435" s="26" t="n"/>
      <c r="E1435" s="31" t="n"/>
      <c r="F1435" s="24">
        <f>IF(OR(A1435="",E1435=""),"",E1435-A1435)</f>
        <v/>
      </c>
      <c r="G1435" s="27" t="n"/>
      <c r="H1435" s="33">
        <f>IF(G1435="","",ROUND(G1435*1000/22500,2))</f>
        <v/>
      </c>
      <c r="I1435" s="33">
        <f>IFERROR(IF(D1435="","",VALUE(MID(D1435,2,5))),"")</f>
        <v/>
      </c>
      <c r="J1435" s="28">
        <f>IF(OR(H1435="",I1435=""),"",IF(H1435&gt;=I1435,"Pass","Fail"))</f>
        <v/>
      </c>
    </row>
    <row r="1436">
      <c r="A1436" s="31" t="n"/>
      <c r="B1436" s="26" t="n"/>
      <c r="C1436" s="26" t="n"/>
      <c r="D1436" s="26" t="n"/>
      <c r="E1436" s="31" t="n"/>
      <c r="F1436" s="24">
        <f>IF(OR(A1436="",E1436=""),"",E1436-A1436)</f>
        <v/>
      </c>
      <c r="G1436" s="27" t="n"/>
      <c r="H1436" s="33">
        <f>IF(G1436="","",ROUND(G1436*1000/22500,2))</f>
        <v/>
      </c>
      <c r="I1436" s="33">
        <f>IFERROR(IF(D1436="","",VALUE(MID(D1436,2,5))),"")</f>
        <v/>
      </c>
      <c r="J1436" s="28">
        <f>IF(OR(H1436="",I1436=""),"",IF(H1436&gt;=I1436,"Pass","Fail"))</f>
        <v/>
      </c>
    </row>
    <row r="1437">
      <c r="A1437" s="31" t="n"/>
      <c r="B1437" s="26" t="n"/>
      <c r="C1437" s="26" t="n"/>
      <c r="D1437" s="26" t="n"/>
      <c r="E1437" s="31" t="n"/>
      <c r="F1437" s="24">
        <f>IF(OR(A1437="",E1437=""),"",E1437-A1437)</f>
        <v/>
      </c>
      <c r="G1437" s="27" t="n"/>
      <c r="H1437" s="33">
        <f>IF(G1437="","",ROUND(G1437*1000/22500,2))</f>
        <v/>
      </c>
      <c r="I1437" s="33">
        <f>IFERROR(IF(D1437="","",VALUE(MID(D1437,2,5))),"")</f>
        <v/>
      </c>
      <c r="J1437" s="28">
        <f>IF(OR(H1437="",I1437=""),"",IF(H1437&gt;=I1437,"Pass","Fail"))</f>
        <v/>
      </c>
    </row>
    <row r="1438">
      <c r="A1438" s="31" t="n"/>
      <c r="B1438" s="26" t="n"/>
      <c r="C1438" s="26" t="n"/>
      <c r="D1438" s="26" t="n"/>
      <c r="E1438" s="31" t="n"/>
      <c r="F1438" s="24">
        <f>IF(OR(A1438="",E1438=""),"",E1438-A1438)</f>
        <v/>
      </c>
      <c r="G1438" s="27" t="n"/>
      <c r="H1438" s="33">
        <f>IF(G1438="","",ROUND(G1438*1000/22500,2))</f>
        <v/>
      </c>
      <c r="I1438" s="33">
        <f>IFERROR(IF(D1438="","",VALUE(MID(D1438,2,5))),"")</f>
        <v/>
      </c>
      <c r="J1438" s="28">
        <f>IF(OR(H1438="",I1438=""),"",IF(H1438&gt;=I1438,"Pass","Fail"))</f>
        <v/>
      </c>
    </row>
    <row r="1439">
      <c r="A1439" s="31" t="n"/>
      <c r="B1439" s="26" t="n"/>
      <c r="C1439" s="26" t="n"/>
      <c r="D1439" s="26" t="n"/>
      <c r="E1439" s="31" t="n"/>
      <c r="F1439" s="24">
        <f>IF(OR(A1439="",E1439=""),"",E1439-A1439)</f>
        <v/>
      </c>
      <c r="G1439" s="27" t="n"/>
      <c r="H1439" s="33">
        <f>IF(G1439="","",ROUND(G1439*1000/22500,2))</f>
        <v/>
      </c>
      <c r="I1439" s="33">
        <f>IFERROR(IF(D1439="","",VALUE(MID(D1439,2,5))),"")</f>
        <v/>
      </c>
      <c r="J1439" s="28">
        <f>IF(OR(H1439="",I1439=""),"",IF(H1439&gt;=I1439,"Pass","Fail"))</f>
        <v/>
      </c>
    </row>
    <row r="1440">
      <c r="A1440" s="31" t="n"/>
      <c r="B1440" s="26" t="n"/>
      <c r="C1440" s="26" t="n"/>
      <c r="D1440" s="26" t="n"/>
      <c r="E1440" s="31" t="n"/>
      <c r="F1440" s="24">
        <f>IF(OR(A1440="",E1440=""),"",E1440-A1440)</f>
        <v/>
      </c>
      <c r="G1440" s="27" t="n"/>
      <c r="H1440" s="33">
        <f>IF(G1440="","",ROUND(G1440*1000/22500,2))</f>
        <v/>
      </c>
      <c r="I1440" s="33">
        <f>IFERROR(IF(D1440="","",VALUE(MID(D1440,2,5))),"")</f>
        <v/>
      </c>
      <c r="J1440" s="28">
        <f>IF(OR(H1440="",I1440=""),"",IF(H1440&gt;=I1440,"Pass","Fail"))</f>
        <v/>
      </c>
    </row>
    <row r="1441">
      <c r="A1441" s="31" t="n"/>
      <c r="B1441" s="26" t="n"/>
      <c r="C1441" s="26" t="n"/>
      <c r="D1441" s="26" t="n"/>
      <c r="E1441" s="31" t="n"/>
      <c r="F1441" s="24">
        <f>IF(OR(A1441="",E1441=""),"",E1441-A1441)</f>
        <v/>
      </c>
      <c r="G1441" s="27" t="n"/>
      <c r="H1441" s="33">
        <f>IF(G1441="","",ROUND(G1441*1000/22500,2))</f>
        <v/>
      </c>
      <c r="I1441" s="33">
        <f>IFERROR(IF(D1441="","",VALUE(MID(D1441,2,5))),"")</f>
        <v/>
      </c>
      <c r="J1441" s="28">
        <f>IF(OR(H1441="",I1441=""),"",IF(H1441&gt;=I1441,"Pass","Fail"))</f>
        <v/>
      </c>
    </row>
    <row r="1442">
      <c r="A1442" s="31" t="n"/>
      <c r="B1442" s="26" t="n"/>
      <c r="C1442" s="26" t="n"/>
      <c r="D1442" s="26" t="n"/>
      <c r="E1442" s="31" t="n"/>
      <c r="F1442" s="24">
        <f>IF(OR(A1442="",E1442=""),"",E1442-A1442)</f>
        <v/>
      </c>
      <c r="G1442" s="27" t="n"/>
      <c r="H1442" s="33">
        <f>IF(G1442="","",ROUND(G1442*1000/22500,2))</f>
        <v/>
      </c>
      <c r="I1442" s="33">
        <f>IFERROR(IF(D1442="","",VALUE(MID(D1442,2,5))),"")</f>
        <v/>
      </c>
      <c r="J1442" s="28">
        <f>IF(OR(H1442="",I1442=""),"",IF(H1442&gt;=I1442,"Pass","Fail"))</f>
        <v/>
      </c>
    </row>
    <row r="1443">
      <c r="A1443" s="31" t="n"/>
      <c r="B1443" s="26" t="n"/>
      <c r="C1443" s="26" t="n"/>
      <c r="D1443" s="26" t="n"/>
      <c r="E1443" s="31" t="n"/>
      <c r="F1443" s="24">
        <f>IF(OR(A1443="",E1443=""),"",E1443-A1443)</f>
        <v/>
      </c>
      <c r="G1443" s="27" t="n"/>
      <c r="H1443" s="33">
        <f>IF(G1443="","",ROUND(G1443*1000/22500,2))</f>
        <v/>
      </c>
      <c r="I1443" s="33">
        <f>IFERROR(IF(D1443="","",VALUE(MID(D1443,2,5))),"")</f>
        <v/>
      </c>
      <c r="J1443" s="28">
        <f>IF(OR(H1443="",I1443=""),"",IF(H1443&gt;=I1443,"Pass","Fail"))</f>
        <v/>
      </c>
    </row>
    <row r="1444">
      <c r="A1444" s="31" t="n"/>
      <c r="B1444" s="26" t="n"/>
      <c r="C1444" s="26" t="n"/>
      <c r="D1444" s="26" t="n"/>
      <c r="E1444" s="31" t="n"/>
      <c r="F1444" s="24">
        <f>IF(OR(A1444="",E1444=""),"",E1444-A1444)</f>
        <v/>
      </c>
      <c r="G1444" s="27" t="n"/>
      <c r="H1444" s="33">
        <f>IF(G1444="","",ROUND(G1444*1000/22500,2))</f>
        <v/>
      </c>
      <c r="I1444" s="33">
        <f>IFERROR(IF(D1444="","",VALUE(MID(D1444,2,5))),"")</f>
        <v/>
      </c>
      <c r="J1444" s="28">
        <f>IF(OR(H1444="",I1444=""),"",IF(H1444&gt;=I1444,"Pass","Fail"))</f>
        <v/>
      </c>
    </row>
    <row r="1445">
      <c r="A1445" s="31" t="n"/>
      <c r="B1445" s="26" t="n"/>
      <c r="C1445" s="26" t="n"/>
      <c r="D1445" s="26" t="n"/>
      <c r="E1445" s="31" t="n"/>
      <c r="F1445" s="24">
        <f>IF(OR(A1445="",E1445=""),"",E1445-A1445)</f>
        <v/>
      </c>
      <c r="G1445" s="27" t="n"/>
      <c r="H1445" s="33">
        <f>IF(G1445="","",ROUND(G1445*1000/22500,2))</f>
        <v/>
      </c>
      <c r="I1445" s="33">
        <f>IFERROR(IF(D1445="","",VALUE(MID(D1445,2,5))),"")</f>
        <v/>
      </c>
      <c r="J1445" s="28">
        <f>IF(OR(H1445="",I1445=""),"",IF(H1445&gt;=I1445,"Pass","Fail"))</f>
        <v/>
      </c>
    </row>
    <row r="1446">
      <c r="A1446" s="31" t="n"/>
      <c r="B1446" s="26" t="n"/>
      <c r="C1446" s="26" t="n"/>
      <c r="D1446" s="26" t="n"/>
      <c r="E1446" s="31" t="n"/>
      <c r="F1446" s="24">
        <f>IF(OR(A1446="",E1446=""),"",E1446-A1446)</f>
        <v/>
      </c>
      <c r="G1446" s="27" t="n"/>
      <c r="H1446" s="33">
        <f>IF(G1446="","",ROUND(G1446*1000/22500,2))</f>
        <v/>
      </c>
      <c r="I1446" s="33">
        <f>IFERROR(IF(D1446="","",VALUE(MID(D1446,2,5))),"")</f>
        <v/>
      </c>
      <c r="J1446" s="28">
        <f>IF(OR(H1446="",I1446=""),"",IF(H1446&gt;=I1446,"Pass","Fail"))</f>
        <v/>
      </c>
    </row>
    <row r="1447">
      <c r="A1447" s="31" t="n"/>
      <c r="B1447" s="26" t="n"/>
      <c r="C1447" s="26" t="n"/>
      <c r="D1447" s="26" t="n"/>
      <c r="E1447" s="31" t="n"/>
      <c r="F1447" s="24">
        <f>IF(OR(A1447="",E1447=""),"",E1447-A1447)</f>
        <v/>
      </c>
      <c r="G1447" s="27" t="n"/>
      <c r="H1447" s="33">
        <f>IF(G1447="","",ROUND(G1447*1000/22500,2))</f>
        <v/>
      </c>
      <c r="I1447" s="33">
        <f>IFERROR(IF(D1447="","",VALUE(MID(D1447,2,5))),"")</f>
        <v/>
      </c>
      <c r="J1447" s="28">
        <f>IF(OR(H1447="",I1447=""),"",IF(H1447&gt;=I1447,"Pass","Fail"))</f>
        <v/>
      </c>
    </row>
    <row r="1448">
      <c r="A1448" s="31" t="n"/>
      <c r="B1448" s="26" t="n"/>
      <c r="C1448" s="26" t="n"/>
      <c r="D1448" s="26" t="n"/>
      <c r="E1448" s="31" t="n"/>
      <c r="F1448" s="24">
        <f>IF(OR(A1448="",E1448=""),"",E1448-A1448)</f>
        <v/>
      </c>
      <c r="G1448" s="27" t="n"/>
      <c r="H1448" s="33">
        <f>IF(G1448="","",ROUND(G1448*1000/22500,2))</f>
        <v/>
      </c>
      <c r="I1448" s="33">
        <f>IFERROR(IF(D1448="","",VALUE(MID(D1448,2,5))),"")</f>
        <v/>
      </c>
      <c r="J1448" s="28">
        <f>IF(OR(H1448="",I1448=""),"",IF(H1448&gt;=I1448,"Pass","Fail"))</f>
        <v/>
      </c>
    </row>
    <row r="1449">
      <c r="A1449" s="31" t="n"/>
      <c r="B1449" s="26" t="n"/>
      <c r="C1449" s="26" t="n"/>
      <c r="D1449" s="26" t="n"/>
      <c r="E1449" s="31" t="n"/>
      <c r="F1449" s="24">
        <f>IF(OR(A1449="",E1449=""),"",E1449-A1449)</f>
        <v/>
      </c>
      <c r="G1449" s="27" t="n"/>
      <c r="H1449" s="33">
        <f>IF(G1449="","",ROUND(G1449*1000/22500,2))</f>
        <v/>
      </c>
      <c r="I1449" s="33">
        <f>IFERROR(IF(D1449="","",VALUE(MID(D1449,2,5))),"")</f>
        <v/>
      </c>
      <c r="J1449" s="28">
        <f>IF(OR(H1449="",I1449=""),"",IF(H1449&gt;=I1449,"Pass","Fail"))</f>
        <v/>
      </c>
    </row>
    <row r="1450">
      <c r="A1450" s="31" t="n"/>
      <c r="B1450" s="26" t="n"/>
      <c r="C1450" s="26" t="n"/>
      <c r="D1450" s="26" t="n"/>
      <c r="E1450" s="31" t="n"/>
      <c r="F1450" s="24">
        <f>IF(OR(A1450="",E1450=""),"",E1450-A1450)</f>
        <v/>
      </c>
      <c r="G1450" s="27" t="n"/>
      <c r="H1450" s="33">
        <f>IF(G1450="","",ROUND(G1450*1000/22500,2))</f>
        <v/>
      </c>
      <c r="I1450" s="33">
        <f>IFERROR(IF(D1450="","",VALUE(MID(D1450,2,5))),"")</f>
        <v/>
      </c>
      <c r="J1450" s="28">
        <f>IF(OR(H1450="",I1450=""),"",IF(H1450&gt;=I1450,"Pass","Fail"))</f>
        <v/>
      </c>
    </row>
    <row r="1451">
      <c r="A1451" s="31" t="n"/>
      <c r="B1451" s="26" t="n"/>
      <c r="C1451" s="26" t="n"/>
      <c r="D1451" s="26" t="n"/>
      <c r="E1451" s="31" t="n"/>
      <c r="F1451" s="24">
        <f>IF(OR(A1451="",E1451=""),"",E1451-A1451)</f>
        <v/>
      </c>
      <c r="G1451" s="27" t="n"/>
      <c r="H1451" s="33">
        <f>IF(G1451="","",ROUND(G1451*1000/22500,2))</f>
        <v/>
      </c>
      <c r="I1451" s="33">
        <f>IFERROR(IF(D1451="","",VALUE(MID(D1451,2,5))),"")</f>
        <v/>
      </c>
      <c r="J1451" s="28">
        <f>IF(OR(H1451="",I1451=""),"",IF(H1451&gt;=I1451,"Pass","Fail"))</f>
        <v/>
      </c>
    </row>
    <row r="1452">
      <c r="A1452" s="31" t="n"/>
      <c r="B1452" s="26" t="n"/>
      <c r="C1452" s="26" t="n"/>
      <c r="D1452" s="26" t="n"/>
      <c r="E1452" s="31" t="n"/>
      <c r="F1452" s="24">
        <f>IF(OR(A1452="",E1452=""),"",E1452-A1452)</f>
        <v/>
      </c>
      <c r="G1452" s="27" t="n"/>
      <c r="H1452" s="33">
        <f>IF(G1452="","",ROUND(G1452*1000/22500,2))</f>
        <v/>
      </c>
      <c r="I1452" s="33">
        <f>IFERROR(IF(D1452="","",VALUE(MID(D1452,2,5))),"")</f>
        <v/>
      </c>
      <c r="J1452" s="28">
        <f>IF(OR(H1452="",I1452=""),"",IF(H1452&gt;=I1452,"Pass","Fail"))</f>
        <v/>
      </c>
    </row>
    <row r="1453">
      <c r="A1453" s="31" t="n"/>
      <c r="B1453" s="26" t="n"/>
      <c r="C1453" s="26" t="n"/>
      <c r="D1453" s="26" t="n"/>
      <c r="E1453" s="31" t="n"/>
      <c r="F1453" s="24">
        <f>IF(OR(A1453="",E1453=""),"",E1453-A1453)</f>
        <v/>
      </c>
      <c r="G1453" s="27" t="n"/>
      <c r="H1453" s="33">
        <f>IF(G1453="","",ROUND(G1453*1000/22500,2))</f>
        <v/>
      </c>
      <c r="I1453" s="33">
        <f>IFERROR(IF(D1453="","",VALUE(MID(D1453,2,5))),"")</f>
        <v/>
      </c>
      <c r="J1453" s="28">
        <f>IF(OR(H1453="",I1453=""),"",IF(H1453&gt;=I1453,"Pass","Fail"))</f>
        <v/>
      </c>
    </row>
    <row r="1454">
      <c r="A1454" s="31" t="n"/>
      <c r="B1454" s="26" t="n"/>
      <c r="C1454" s="26" t="n"/>
      <c r="D1454" s="26" t="n"/>
      <c r="E1454" s="31" t="n"/>
      <c r="F1454" s="24">
        <f>IF(OR(A1454="",E1454=""),"",E1454-A1454)</f>
        <v/>
      </c>
      <c r="G1454" s="27" t="n"/>
      <c r="H1454" s="33">
        <f>IF(G1454="","",ROUND(G1454*1000/22500,2))</f>
        <v/>
      </c>
      <c r="I1454" s="33">
        <f>IFERROR(IF(D1454="","",VALUE(MID(D1454,2,5))),"")</f>
        <v/>
      </c>
      <c r="J1454" s="28">
        <f>IF(OR(H1454="",I1454=""),"",IF(H1454&gt;=I1454,"Pass","Fail"))</f>
        <v/>
      </c>
    </row>
    <row r="1455">
      <c r="A1455" s="31" t="n"/>
      <c r="B1455" s="26" t="n"/>
      <c r="C1455" s="26" t="n"/>
      <c r="D1455" s="26" t="n"/>
      <c r="E1455" s="31" t="n"/>
      <c r="F1455" s="24">
        <f>IF(OR(A1455="",E1455=""),"",E1455-A1455)</f>
        <v/>
      </c>
      <c r="G1455" s="27" t="n"/>
      <c r="H1455" s="33">
        <f>IF(G1455="","",ROUND(G1455*1000/22500,2))</f>
        <v/>
      </c>
      <c r="I1455" s="33">
        <f>IFERROR(IF(D1455="","",VALUE(MID(D1455,2,5))),"")</f>
        <v/>
      </c>
      <c r="J1455" s="28">
        <f>IF(OR(H1455="",I1455=""),"",IF(H1455&gt;=I1455,"Pass","Fail"))</f>
        <v/>
      </c>
    </row>
    <row r="1456">
      <c r="A1456" s="31" t="n"/>
      <c r="B1456" s="26" t="n"/>
      <c r="C1456" s="26" t="n"/>
      <c r="D1456" s="26" t="n"/>
      <c r="E1456" s="31" t="n"/>
      <c r="F1456" s="24">
        <f>IF(OR(A1456="",E1456=""),"",E1456-A1456)</f>
        <v/>
      </c>
      <c r="G1456" s="27" t="n"/>
      <c r="H1456" s="33">
        <f>IF(G1456="","",ROUND(G1456*1000/22500,2))</f>
        <v/>
      </c>
      <c r="I1456" s="33">
        <f>IFERROR(IF(D1456="","",VALUE(MID(D1456,2,5))),"")</f>
        <v/>
      </c>
      <c r="J1456" s="28">
        <f>IF(OR(H1456="",I1456=""),"",IF(H1456&gt;=I1456,"Pass","Fail"))</f>
        <v/>
      </c>
    </row>
    <row r="1457">
      <c r="A1457" s="31" t="n"/>
      <c r="B1457" s="26" t="n"/>
      <c r="C1457" s="26" t="n"/>
      <c r="D1457" s="26" t="n"/>
      <c r="E1457" s="31" t="n"/>
      <c r="F1457" s="24">
        <f>IF(OR(A1457="",E1457=""),"",E1457-A1457)</f>
        <v/>
      </c>
      <c r="G1457" s="27" t="n"/>
      <c r="H1457" s="33">
        <f>IF(G1457="","",ROUND(G1457*1000/22500,2))</f>
        <v/>
      </c>
      <c r="I1457" s="33">
        <f>IFERROR(IF(D1457="","",VALUE(MID(D1457,2,5))),"")</f>
        <v/>
      </c>
      <c r="J1457" s="28">
        <f>IF(OR(H1457="",I1457=""),"",IF(H1457&gt;=I1457,"Pass","Fail"))</f>
        <v/>
      </c>
    </row>
    <row r="1458">
      <c r="A1458" s="31" t="n"/>
      <c r="B1458" s="26" t="n"/>
      <c r="C1458" s="26" t="n"/>
      <c r="D1458" s="26" t="n"/>
      <c r="E1458" s="31" t="n"/>
      <c r="F1458" s="24">
        <f>IF(OR(A1458="",E1458=""),"",E1458-A1458)</f>
        <v/>
      </c>
      <c r="G1458" s="27" t="n"/>
      <c r="H1458" s="33">
        <f>IF(G1458="","",ROUND(G1458*1000/22500,2))</f>
        <v/>
      </c>
      <c r="I1458" s="33">
        <f>IFERROR(IF(D1458="","",VALUE(MID(D1458,2,5))),"")</f>
        <v/>
      </c>
      <c r="J1458" s="28">
        <f>IF(OR(H1458="",I1458=""),"",IF(H1458&gt;=I1458,"Pass","Fail"))</f>
        <v/>
      </c>
    </row>
    <row r="1459">
      <c r="A1459" s="31" t="n"/>
      <c r="B1459" s="26" t="n"/>
      <c r="C1459" s="26" t="n"/>
      <c r="D1459" s="26" t="n"/>
      <c r="E1459" s="31" t="n"/>
      <c r="F1459" s="24">
        <f>IF(OR(A1459="",E1459=""),"",E1459-A1459)</f>
        <v/>
      </c>
      <c r="G1459" s="27" t="n"/>
      <c r="H1459" s="33">
        <f>IF(G1459="","",ROUND(G1459*1000/22500,2))</f>
        <v/>
      </c>
      <c r="I1459" s="33">
        <f>IFERROR(IF(D1459="","",VALUE(MID(D1459,2,5))),"")</f>
        <v/>
      </c>
      <c r="J1459" s="28">
        <f>IF(OR(H1459="",I1459=""),"",IF(H1459&gt;=I1459,"Pass","Fail"))</f>
        <v/>
      </c>
    </row>
    <row r="1460">
      <c r="A1460" s="31" t="n"/>
      <c r="B1460" s="26" t="n"/>
      <c r="C1460" s="26" t="n"/>
      <c r="D1460" s="26" t="n"/>
      <c r="E1460" s="31" t="n"/>
      <c r="F1460" s="24">
        <f>IF(OR(A1460="",E1460=""),"",E1460-A1460)</f>
        <v/>
      </c>
      <c r="G1460" s="27" t="n"/>
      <c r="H1460" s="33">
        <f>IF(G1460="","",ROUND(G1460*1000/22500,2))</f>
        <v/>
      </c>
      <c r="I1460" s="33">
        <f>IFERROR(IF(D1460="","",VALUE(MID(D1460,2,5))),"")</f>
        <v/>
      </c>
      <c r="J1460" s="28">
        <f>IF(OR(H1460="",I1460=""),"",IF(H1460&gt;=I1460,"Pass","Fail"))</f>
        <v/>
      </c>
    </row>
    <row r="1461">
      <c r="A1461" s="31" t="n"/>
      <c r="B1461" s="26" t="n"/>
      <c r="C1461" s="26" t="n"/>
      <c r="D1461" s="26" t="n"/>
      <c r="E1461" s="31" t="n"/>
      <c r="F1461" s="24">
        <f>IF(OR(A1461="",E1461=""),"",E1461-A1461)</f>
        <v/>
      </c>
      <c r="G1461" s="27" t="n"/>
      <c r="H1461" s="33">
        <f>IF(G1461="","",ROUND(G1461*1000/22500,2))</f>
        <v/>
      </c>
      <c r="I1461" s="33">
        <f>IFERROR(IF(D1461="","",VALUE(MID(D1461,2,5))),"")</f>
        <v/>
      </c>
      <c r="J1461" s="28">
        <f>IF(OR(H1461="",I1461=""),"",IF(H1461&gt;=I1461,"Pass","Fail"))</f>
        <v/>
      </c>
    </row>
    <row r="1462">
      <c r="A1462" s="31" t="n"/>
      <c r="B1462" s="26" t="n"/>
      <c r="C1462" s="26" t="n"/>
      <c r="D1462" s="26" t="n"/>
      <c r="E1462" s="31" t="n"/>
      <c r="F1462" s="24">
        <f>IF(OR(A1462="",E1462=""),"",E1462-A1462)</f>
        <v/>
      </c>
      <c r="G1462" s="27" t="n"/>
      <c r="H1462" s="33">
        <f>IF(G1462="","",ROUND(G1462*1000/22500,2))</f>
        <v/>
      </c>
      <c r="I1462" s="33">
        <f>IFERROR(IF(D1462="","",VALUE(MID(D1462,2,5))),"")</f>
        <v/>
      </c>
      <c r="J1462" s="28">
        <f>IF(OR(H1462="",I1462=""),"",IF(H1462&gt;=I1462,"Pass","Fail"))</f>
        <v/>
      </c>
    </row>
    <row r="1463">
      <c r="A1463" s="31" t="n"/>
      <c r="B1463" s="26" t="n"/>
      <c r="C1463" s="26" t="n"/>
      <c r="D1463" s="26" t="n"/>
      <c r="E1463" s="31" t="n"/>
      <c r="F1463" s="24">
        <f>IF(OR(A1463="",E1463=""),"",E1463-A1463)</f>
        <v/>
      </c>
      <c r="G1463" s="27" t="n"/>
      <c r="H1463" s="33">
        <f>IF(G1463="","",ROUND(G1463*1000/22500,2))</f>
        <v/>
      </c>
      <c r="I1463" s="33">
        <f>IFERROR(IF(D1463="","",VALUE(MID(D1463,2,5))),"")</f>
        <v/>
      </c>
      <c r="J1463" s="28">
        <f>IF(OR(H1463="",I1463=""),"",IF(H1463&gt;=I1463,"Pass","Fail"))</f>
        <v/>
      </c>
    </row>
    <row r="1464">
      <c r="A1464" s="31" t="n"/>
      <c r="B1464" s="26" t="n"/>
      <c r="C1464" s="26" t="n"/>
      <c r="D1464" s="26" t="n"/>
      <c r="E1464" s="31" t="n"/>
      <c r="F1464" s="24">
        <f>IF(OR(A1464="",E1464=""),"",E1464-A1464)</f>
        <v/>
      </c>
      <c r="G1464" s="27" t="n"/>
      <c r="H1464" s="33">
        <f>IF(G1464="","",ROUND(G1464*1000/22500,2))</f>
        <v/>
      </c>
      <c r="I1464" s="33">
        <f>IFERROR(IF(D1464="","",VALUE(MID(D1464,2,5))),"")</f>
        <v/>
      </c>
      <c r="J1464" s="28">
        <f>IF(OR(H1464="",I1464=""),"",IF(H1464&gt;=I1464,"Pass","Fail"))</f>
        <v/>
      </c>
    </row>
    <row r="1465">
      <c r="A1465" s="31" t="n"/>
      <c r="B1465" s="26" t="n"/>
      <c r="C1465" s="26" t="n"/>
      <c r="D1465" s="26" t="n"/>
      <c r="E1465" s="31" t="n"/>
      <c r="F1465" s="24">
        <f>IF(OR(A1465="",E1465=""),"",E1465-A1465)</f>
        <v/>
      </c>
      <c r="G1465" s="27" t="n"/>
      <c r="H1465" s="33">
        <f>IF(G1465="","",ROUND(G1465*1000/22500,2))</f>
        <v/>
      </c>
      <c r="I1465" s="33">
        <f>IFERROR(IF(D1465="","",VALUE(MID(D1465,2,5))),"")</f>
        <v/>
      </c>
      <c r="J1465" s="28">
        <f>IF(OR(H1465="",I1465=""),"",IF(H1465&gt;=I1465,"Pass","Fail"))</f>
        <v/>
      </c>
    </row>
    <row r="1466">
      <c r="A1466" s="31" t="n"/>
      <c r="B1466" s="26" t="n"/>
      <c r="C1466" s="26" t="n"/>
      <c r="D1466" s="26" t="n"/>
      <c r="E1466" s="31" t="n"/>
      <c r="F1466" s="24">
        <f>IF(OR(A1466="",E1466=""),"",E1466-A1466)</f>
        <v/>
      </c>
      <c r="G1466" s="27" t="n"/>
      <c r="H1466" s="33">
        <f>IF(G1466="","",ROUND(G1466*1000/22500,2))</f>
        <v/>
      </c>
      <c r="I1466" s="33">
        <f>IFERROR(IF(D1466="","",VALUE(MID(D1466,2,5))),"")</f>
        <v/>
      </c>
      <c r="J1466" s="28">
        <f>IF(OR(H1466="",I1466=""),"",IF(H1466&gt;=I1466,"Pass","Fail"))</f>
        <v/>
      </c>
    </row>
    <row r="1467">
      <c r="A1467" s="31" t="n"/>
      <c r="B1467" s="26" t="n"/>
      <c r="C1467" s="26" t="n"/>
      <c r="D1467" s="26" t="n"/>
      <c r="E1467" s="31" t="n"/>
      <c r="F1467" s="24">
        <f>IF(OR(A1467="",E1467=""),"",E1467-A1467)</f>
        <v/>
      </c>
      <c r="G1467" s="27" t="n"/>
      <c r="H1467" s="33">
        <f>IF(G1467="","",ROUND(G1467*1000/22500,2))</f>
        <v/>
      </c>
      <c r="I1467" s="33">
        <f>IFERROR(IF(D1467="","",VALUE(MID(D1467,2,5))),"")</f>
        <v/>
      </c>
      <c r="J1467" s="28">
        <f>IF(OR(H1467="",I1467=""),"",IF(H1467&gt;=I1467,"Pass","Fail"))</f>
        <v/>
      </c>
    </row>
    <row r="1468">
      <c r="A1468" s="31" t="n"/>
      <c r="B1468" s="26" t="n"/>
      <c r="C1468" s="26" t="n"/>
      <c r="D1468" s="26" t="n"/>
      <c r="E1468" s="31" t="n"/>
      <c r="F1468" s="24">
        <f>IF(OR(A1468="",E1468=""),"",E1468-A1468)</f>
        <v/>
      </c>
      <c r="G1468" s="27" t="n"/>
      <c r="H1468" s="33">
        <f>IF(G1468="","",ROUND(G1468*1000/22500,2))</f>
        <v/>
      </c>
      <c r="I1468" s="33">
        <f>IFERROR(IF(D1468="","",VALUE(MID(D1468,2,5))),"")</f>
        <v/>
      </c>
      <c r="J1468" s="28">
        <f>IF(OR(H1468="",I1468=""),"",IF(H1468&gt;=I1468,"Pass","Fail"))</f>
        <v/>
      </c>
    </row>
    <row r="1469">
      <c r="A1469" s="31" t="n"/>
      <c r="B1469" s="26" t="n"/>
      <c r="C1469" s="26" t="n"/>
      <c r="D1469" s="26" t="n"/>
      <c r="E1469" s="31" t="n"/>
      <c r="F1469" s="24">
        <f>IF(OR(A1469="",E1469=""),"",E1469-A1469)</f>
        <v/>
      </c>
      <c r="G1469" s="27" t="n"/>
      <c r="H1469" s="33">
        <f>IF(G1469="","",ROUND(G1469*1000/22500,2))</f>
        <v/>
      </c>
      <c r="I1469" s="33">
        <f>IFERROR(IF(D1469="","",VALUE(MID(D1469,2,5))),"")</f>
        <v/>
      </c>
      <c r="J1469" s="28">
        <f>IF(OR(H1469="",I1469=""),"",IF(H1469&gt;=I1469,"Pass","Fail"))</f>
        <v/>
      </c>
    </row>
    <row r="1470">
      <c r="A1470" s="31" t="n"/>
      <c r="B1470" s="26" t="n"/>
      <c r="C1470" s="26" t="n"/>
      <c r="D1470" s="26" t="n"/>
      <c r="E1470" s="31" t="n"/>
      <c r="F1470" s="24">
        <f>IF(OR(A1470="",E1470=""),"",E1470-A1470)</f>
        <v/>
      </c>
      <c r="G1470" s="27" t="n"/>
      <c r="H1470" s="33">
        <f>IF(G1470="","",ROUND(G1470*1000/22500,2))</f>
        <v/>
      </c>
      <c r="I1470" s="33">
        <f>IFERROR(IF(D1470="","",VALUE(MID(D1470,2,5))),"")</f>
        <v/>
      </c>
      <c r="J1470" s="28">
        <f>IF(OR(H1470="",I1470=""),"",IF(H1470&gt;=I1470,"Pass","Fail"))</f>
        <v/>
      </c>
    </row>
    <row r="1471">
      <c r="A1471" s="31" t="n"/>
      <c r="B1471" s="26" t="n"/>
      <c r="C1471" s="26" t="n"/>
      <c r="D1471" s="26" t="n"/>
      <c r="E1471" s="31" t="n"/>
      <c r="F1471" s="24">
        <f>IF(OR(A1471="",E1471=""),"",E1471-A1471)</f>
        <v/>
      </c>
      <c r="G1471" s="27" t="n"/>
      <c r="H1471" s="33">
        <f>IF(G1471="","",ROUND(G1471*1000/22500,2))</f>
        <v/>
      </c>
      <c r="I1471" s="33">
        <f>IFERROR(IF(D1471="","",VALUE(MID(D1471,2,5))),"")</f>
        <v/>
      </c>
      <c r="J1471" s="28">
        <f>IF(OR(H1471="",I1471=""),"",IF(H1471&gt;=I1471,"Pass","Fail"))</f>
        <v/>
      </c>
    </row>
    <row r="1472">
      <c r="A1472" s="31" t="n"/>
      <c r="B1472" s="26" t="n"/>
      <c r="C1472" s="26" t="n"/>
      <c r="D1472" s="26" t="n"/>
      <c r="E1472" s="31" t="n"/>
      <c r="F1472" s="24">
        <f>IF(OR(A1472="",E1472=""),"",E1472-A1472)</f>
        <v/>
      </c>
      <c r="G1472" s="27" t="n"/>
      <c r="H1472" s="33">
        <f>IF(G1472="","",ROUND(G1472*1000/22500,2))</f>
        <v/>
      </c>
      <c r="I1472" s="33">
        <f>IFERROR(IF(D1472="","",VALUE(MID(D1472,2,5))),"")</f>
        <v/>
      </c>
      <c r="J1472" s="28">
        <f>IF(OR(H1472="",I1472=""),"",IF(H1472&gt;=I1472,"Pass","Fail"))</f>
        <v/>
      </c>
    </row>
    <row r="1473">
      <c r="A1473" s="31" t="n"/>
      <c r="B1473" s="26" t="n"/>
      <c r="C1473" s="26" t="n"/>
      <c r="D1473" s="26" t="n"/>
      <c r="E1473" s="31" t="n"/>
      <c r="F1473" s="24">
        <f>IF(OR(A1473="",E1473=""),"",E1473-A1473)</f>
        <v/>
      </c>
      <c r="G1473" s="27" t="n"/>
      <c r="H1473" s="33">
        <f>IF(G1473="","",ROUND(G1473*1000/22500,2))</f>
        <v/>
      </c>
      <c r="I1473" s="33">
        <f>IFERROR(IF(D1473="","",VALUE(MID(D1473,2,5))),"")</f>
        <v/>
      </c>
      <c r="J1473" s="28">
        <f>IF(OR(H1473="",I1473=""),"",IF(H1473&gt;=I1473,"Pass","Fail"))</f>
        <v/>
      </c>
    </row>
    <row r="1474">
      <c r="A1474" s="31" t="n"/>
      <c r="B1474" s="26" t="n"/>
      <c r="C1474" s="26" t="n"/>
      <c r="D1474" s="26" t="n"/>
      <c r="E1474" s="31" t="n"/>
      <c r="F1474" s="24">
        <f>IF(OR(A1474="",E1474=""),"",E1474-A1474)</f>
        <v/>
      </c>
      <c r="G1474" s="27" t="n"/>
      <c r="H1474" s="33">
        <f>IF(G1474="","",ROUND(G1474*1000/22500,2))</f>
        <v/>
      </c>
      <c r="I1474" s="33">
        <f>IFERROR(IF(D1474="","",VALUE(MID(D1474,2,5))),"")</f>
        <v/>
      </c>
      <c r="J1474" s="28">
        <f>IF(OR(H1474="",I1474=""),"",IF(H1474&gt;=I1474,"Pass","Fail"))</f>
        <v/>
      </c>
    </row>
    <row r="1475">
      <c r="A1475" s="31" t="n"/>
      <c r="B1475" s="26" t="n"/>
      <c r="C1475" s="26" t="n"/>
      <c r="D1475" s="26" t="n"/>
      <c r="E1475" s="31" t="n"/>
      <c r="F1475" s="24">
        <f>IF(OR(A1475="",E1475=""),"",E1475-A1475)</f>
        <v/>
      </c>
      <c r="G1475" s="27" t="n"/>
      <c r="H1475" s="33">
        <f>IF(G1475="","",ROUND(G1475*1000/22500,2))</f>
        <v/>
      </c>
      <c r="I1475" s="33">
        <f>IFERROR(IF(D1475="","",VALUE(MID(D1475,2,5))),"")</f>
        <v/>
      </c>
      <c r="J1475" s="28">
        <f>IF(OR(H1475="",I1475=""),"",IF(H1475&gt;=I1475,"Pass","Fail"))</f>
        <v/>
      </c>
    </row>
    <row r="1476">
      <c r="A1476" s="31" t="n"/>
      <c r="B1476" s="26" t="n"/>
      <c r="C1476" s="26" t="n"/>
      <c r="D1476" s="26" t="n"/>
      <c r="E1476" s="31" t="n"/>
      <c r="F1476" s="24">
        <f>IF(OR(A1476="",E1476=""),"",E1476-A1476)</f>
        <v/>
      </c>
      <c r="G1476" s="27" t="n"/>
      <c r="H1476" s="33">
        <f>IF(G1476="","",ROUND(G1476*1000/22500,2))</f>
        <v/>
      </c>
      <c r="I1476" s="33">
        <f>IFERROR(IF(D1476="","",VALUE(MID(D1476,2,5))),"")</f>
        <v/>
      </c>
      <c r="J1476" s="28">
        <f>IF(OR(H1476="",I1476=""),"",IF(H1476&gt;=I1476,"Pass","Fail"))</f>
        <v/>
      </c>
    </row>
    <row r="1477">
      <c r="A1477" s="31" t="n"/>
      <c r="B1477" s="26" t="n"/>
      <c r="C1477" s="26" t="n"/>
      <c r="D1477" s="26" t="n"/>
      <c r="E1477" s="31" t="n"/>
      <c r="F1477" s="24">
        <f>IF(OR(A1477="",E1477=""),"",E1477-A1477)</f>
        <v/>
      </c>
      <c r="G1477" s="27" t="n"/>
      <c r="H1477" s="33">
        <f>IF(G1477="","",ROUND(G1477*1000/22500,2))</f>
        <v/>
      </c>
      <c r="I1477" s="33">
        <f>IFERROR(IF(D1477="","",VALUE(MID(D1477,2,5))),"")</f>
        <v/>
      </c>
      <c r="J1477" s="28">
        <f>IF(OR(H1477="",I1477=""),"",IF(H1477&gt;=I1477,"Pass","Fail"))</f>
        <v/>
      </c>
    </row>
    <row r="1478">
      <c r="A1478" s="31" t="n"/>
      <c r="B1478" s="26" t="n"/>
      <c r="C1478" s="26" t="n"/>
      <c r="D1478" s="26" t="n"/>
      <c r="E1478" s="31" t="n"/>
      <c r="F1478" s="24">
        <f>IF(OR(A1478="",E1478=""),"",E1478-A1478)</f>
        <v/>
      </c>
      <c r="G1478" s="27" t="n"/>
      <c r="H1478" s="33">
        <f>IF(G1478="","",ROUND(G1478*1000/22500,2))</f>
        <v/>
      </c>
      <c r="I1478" s="33">
        <f>IFERROR(IF(D1478="","",VALUE(MID(D1478,2,5))),"")</f>
        <v/>
      </c>
      <c r="J1478" s="28">
        <f>IF(OR(H1478="",I1478=""),"",IF(H1478&gt;=I1478,"Pass","Fail"))</f>
        <v/>
      </c>
    </row>
    <row r="1479">
      <c r="A1479" s="31" t="n"/>
      <c r="B1479" s="26" t="n"/>
      <c r="C1479" s="26" t="n"/>
      <c r="D1479" s="26" t="n"/>
      <c r="E1479" s="31" t="n"/>
      <c r="F1479" s="24">
        <f>IF(OR(A1479="",E1479=""),"",E1479-A1479)</f>
        <v/>
      </c>
      <c r="G1479" s="27" t="n"/>
      <c r="H1479" s="33">
        <f>IF(G1479="","",ROUND(G1479*1000/22500,2))</f>
        <v/>
      </c>
      <c r="I1479" s="33">
        <f>IFERROR(IF(D1479="","",VALUE(MID(D1479,2,5))),"")</f>
        <v/>
      </c>
      <c r="J1479" s="28">
        <f>IF(OR(H1479="",I1479=""),"",IF(H1479&gt;=I1479,"Pass","Fail"))</f>
        <v/>
      </c>
    </row>
    <row r="1480">
      <c r="A1480" s="31" t="n"/>
      <c r="B1480" s="26" t="n"/>
      <c r="C1480" s="26" t="n"/>
      <c r="D1480" s="26" t="n"/>
      <c r="E1480" s="31" t="n"/>
      <c r="F1480" s="24">
        <f>IF(OR(A1480="",E1480=""),"",E1480-A1480)</f>
        <v/>
      </c>
      <c r="G1480" s="27" t="n"/>
      <c r="H1480" s="33">
        <f>IF(G1480="","",ROUND(G1480*1000/22500,2))</f>
        <v/>
      </c>
      <c r="I1480" s="33">
        <f>IFERROR(IF(D1480="","",VALUE(MID(D1480,2,5))),"")</f>
        <v/>
      </c>
      <c r="J1480" s="28">
        <f>IF(OR(H1480="",I1480=""),"",IF(H1480&gt;=I1480,"Pass","Fail"))</f>
        <v/>
      </c>
    </row>
    <row r="1481">
      <c r="A1481" s="31" t="n"/>
      <c r="B1481" s="26" t="n"/>
      <c r="C1481" s="26" t="n"/>
      <c r="D1481" s="26" t="n"/>
      <c r="E1481" s="31" t="n"/>
      <c r="F1481" s="24">
        <f>IF(OR(A1481="",E1481=""),"",E1481-A1481)</f>
        <v/>
      </c>
      <c r="G1481" s="27" t="n"/>
      <c r="H1481" s="33">
        <f>IF(G1481="","",ROUND(G1481*1000/22500,2))</f>
        <v/>
      </c>
      <c r="I1481" s="33">
        <f>IFERROR(IF(D1481="","",VALUE(MID(D1481,2,5))),"")</f>
        <v/>
      </c>
      <c r="J1481" s="28">
        <f>IF(OR(H1481="",I1481=""),"",IF(H1481&gt;=I1481,"Pass","Fail"))</f>
        <v/>
      </c>
    </row>
    <row r="1482">
      <c r="A1482" s="31" t="n"/>
      <c r="B1482" s="26" t="n"/>
      <c r="C1482" s="26" t="n"/>
      <c r="D1482" s="26" t="n"/>
      <c r="E1482" s="31" t="n"/>
      <c r="F1482" s="24">
        <f>IF(OR(A1482="",E1482=""),"",E1482-A1482)</f>
        <v/>
      </c>
      <c r="G1482" s="27" t="n"/>
      <c r="H1482" s="33">
        <f>IF(G1482="","",ROUND(G1482*1000/22500,2))</f>
        <v/>
      </c>
      <c r="I1482" s="33">
        <f>IFERROR(IF(D1482="","",VALUE(MID(D1482,2,5))),"")</f>
        <v/>
      </c>
      <c r="J1482" s="28">
        <f>IF(OR(H1482="",I1482=""),"",IF(H1482&gt;=I1482,"Pass","Fail"))</f>
        <v/>
      </c>
    </row>
    <row r="1483">
      <c r="A1483" s="31" t="n"/>
      <c r="B1483" s="26" t="n"/>
      <c r="C1483" s="26" t="n"/>
      <c r="D1483" s="26" t="n"/>
      <c r="E1483" s="31" t="n"/>
      <c r="F1483" s="24">
        <f>IF(OR(A1483="",E1483=""),"",E1483-A1483)</f>
        <v/>
      </c>
      <c r="G1483" s="27" t="n"/>
      <c r="H1483" s="33">
        <f>IF(G1483="","",ROUND(G1483*1000/22500,2))</f>
        <v/>
      </c>
      <c r="I1483" s="33">
        <f>IFERROR(IF(D1483="","",VALUE(MID(D1483,2,5))),"")</f>
        <v/>
      </c>
      <c r="J1483" s="28">
        <f>IF(OR(H1483="",I1483=""),"",IF(H1483&gt;=I1483,"Pass","Fail"))</f>
        <v/>
      </c>
    </row>
    <row r="1484">
      <c r="A1484" s="31" t="n"/>
      <c r="B1484" s="26" t="n"/>
      <c r="C1484" s="26" t="n"/>
      <c r="D1484" s="26" t="n"/>
      <c r="E1484" s="31" t="n"/>
      <c r="F1484" s="24">
        <f>IF(OR(A1484="",E1484=""),"",E1484-A1484)</f>
        <v/>
      </c>
      <c r="G1484" s="27" t="n"/>
      <c r="H1484" s="33">
        <f>IF(G1484="","",ROUND(G1484*1000/22500,2))</f>
        <v/>
      </c>
      <c r="I1484" s="33">
        <f>IFERROR(IF(D1484="","",VALUE(MID(D1484,2,5))),"")</f>
        <v/>
      </c>
      <c r="J1484" s="28">
        <f>IF(OR(H1484="",I1484=""),"",IF(H1484&gt;=I1484,"Pass","Fail"))</f>
        <v/>
      </c>
    </row>
    <row r="1485">
      <c r="A1485" s="31" t="n"/>
      <c r="B1485" s="26" t="n"/>
      <c r="C1485" s="26" t="n"/>
      <c r="D1485" s="26" t="n"/>
      <c r="E1485" s="31" t="n"/>
      <c r="F1485" s="24">
        <f>IF(OR(A1485="",E1485=""),"",E1485-A1485)</f>
        <v/>
      </c>
      <c r="G1485" s="27" t="n"/>
      <c r="H1485" s="33">
        <f>IF(G1485="","",ROUND(G1485*1000/22500,2))</f>
        <v/>
      </c>
      <c r="I1485" s="33">
        <f>IFERROR(IF(D1485="","",VALUE(MID(D1485,2,5))),"")</f>
        <v/>
      </c>
      <c r="J1485" s="28">
        <f>IF(OR(H1485="",I1485=""),"",IF(H1485&gt;=I1485,"Pass","Fail"))</f>
        <v/>
      </c>
    </row>
    <row r="1486">
      <c r="A1486" s="31" t="n"/>
      <c r="B1486" s="26" t="n"/>
      <c r="C1486" s="26" t="n"/>
      <c r="D1486" s="26" t="n"/>
      <c r="E1486" s="31" t="n"/>
      <c r="F1486" s="24">
        <f>IF(OR(A1486="",E1486=""),"",E1486-A1486)</f>
        <v/>
      </c>
      <c r="G1486" s="27" t="n"/>
      <c r="H1486" s="33">
        <f>IF(G1486="","",ROUND(G1486*1000/22500,2))</f>
        <v/>
      </c>
      <c r="I1486" s="33">
        <f>IFERROR(IF(D1486="","",VALUE(MID(D1486,2,5))),"")</f>
        <v/>
      </c>
      <c r="J1486" s="28">
        <f>IF(OR(H1486="",I1486=""),"",IF(H1486&gt;=I1486,"Pass","Fail"))</f>
        <v/>
      </c>
    </row>
    <row r="1487">
      <c r="A1487" s="31" t="n"/>
      <c r="B1487" s="26" t="n"/>
      <c r="C1487" s="26" t="n"/>
      <c r="D1487" s="26" t="n"/>
      <c r="E1487" s="31" t="n"/>
      <c r="F1487" s="24">
        <f>IF(OR(A1487="",E1487=""),"",E1487-A1487)</f>
        <v/>
      </c>
      <c r="G1487" s="27" t="n"/>
      <c r="H1487" s="33">
        <f>IF(G1487="","",ROUND(G1487*1000/22500,2))</f>
        <v/>
      </c>
      <c r="I1487" s="33">
        <f>IFERROR(IF(D1487="","",VALUE(MID(D1487,2,5))),"")</f>
        <v/>
      </c>
      <c r="J1487" s="28">
        <f>IF(OR(H1487="",I1487=""),"",IF(H1487&gt;=I1487,"Pass","Fail"))</f>
        <v/>
      </c>
    </row>
    <row r="1488">
      <c r="A1488" s="31" t="n"/>
      <c r="B1488" s="26" t="n"/>
      <c r="C1488" s="26" t="n"/>
      <c r="D1488" s="26" t="n"/>
      <c r="E1488" s="31" t="n"/>
      <c r="F1488" s="24">
        <f>IF(OR(A1488="",E1488=""),"",E1488-A1488)</f>
        <v/>
      </c>
      <c r="G1488" s="27" t="n"/>
      <c r="H1488" s="33">
        <f>IF(G1488="","",ROUND(G1488*1000/22500,2))</f>
        <v/>
      </c>
      <c r="I1488" s="33">
        <f>IFERROR(IF(D1488="","",VALUE(MID(D1488,2,5))),"")</f>
        <v/>
      </c>
      <c r="J1488" s="28">
        <f>IF(OR(H1488="",I1488=""),"",IF(H1488&gt;=I1488,"Pass","Fail"))</f>
        <v/>
      </c>
    </row>
    <row r="1489">
      <c r="A1489" s="31" t="n"/>
      <c r="B1489" s="26" t="n"/>
      <c r="C1489" s="26" t="n"/>
      <c r="D1489" s="26" t="n"/>
      <c r="E1489" s="31" t="n"/>
      <c r="F1489" s="24">
        <f>IF(OR(A1489="",E1489=""),"",E1489-A1489)</f>
        <v/>
      </c>
      <c r="G1489" s="27" t="n"/>
      <c r="H1489" s="33">
        <f>IF(G1489="","",ROUND(G1489*1000/22500,2))</f>
        <v/>
      </c>
      <c r="I1489" s="33">
        <f>IFERROR(IF(D1489="","",VALUE(MID(D1489,2,5))),"")</f>
        <v/>
      </c>
      <c r="J1489" s="28">
        <f>IF(OR(H1489="",I1489=""),"",IF(H1489&gt;=I1489,"Pass","Fail"))</f>
        <v/>
      </c>
    </row>
    <row r="1490">
      <c r="A1490" s="31" t="n"/>
      <c r="B1490" s="26" t="n"/>
      <c r="C1490" s="26" t="n"/>
      <c r="D1490" s="26" t="n"/>
      <c r="E1490" s="31" t="n"/>
      <c r="F1490" s="24">
        <f>IF(OR(A1490="",E1490=""),"",E1490-A1490)</f>
        <v/>
      </c>
      <c r="G1490" s="27" t="n"/>
      <c r="H1490" s="33">
        <f>IF(G1490="","",ROUND(G1490*1000/22500,2))</f>
        <v/>
      </c>
      <c r="I1490" s="33">
        <f>IFERROR(IF(D1490="","",VALUE(MID(D1490,2,5))),"")</f>
        <v/>
      </c>
      <c r="J1490" s="28">
        <f>IF(OR(H1490="",I1490=""),"",IF(H1490&gt;=I1490,"Pass","Fail"))</f>
        <v/>
      </c>
    </row>
    <row r="1491">
      <c r="A1491" s="31" t="n"/>
      <c r="B1491" s="26" t="n"/>
      <c r="C1491" s="26" t="n"/>
      <c r="D1491" s="26" t="n"/>
      <c r="E1491" s="31" t="n"/>
      <c r="F1491" s="24">
        <f>IF(OR(A1491="",E1491=""),"",E1491-A1491)</f>
        <v/>
      </c>
      <c r="G1491" s="27" t="n"/>
      <c r="H1491" s="33">
        <f>IF(G1491="","",ROUND(G1491*1000/22500,2))</f>
        <v/>
      </c>
      <c r="I1491" s="33">
        <f>IFERROR(IF(D1491="","",VALUE(MID(D1491,2,5))),"")</f>
        <v/>
      </c>
      <c r="J1491" s="28">
        <f>IF(OR(H1491="",I1491=""),"",IF(H1491&gt;=I1491,"Pass","Fail"))</f>
        <v/>
      </c>
    </row>
    <row r="1492">
      <c r="A1492" s="31" t="n"/>
      <c r="B1492" s="26" t="n"/>
      <c r="C1492" s="26" t="n"/>
      <c r="D1492" s="26" t="n"/>
      <c r="E1492" s="31" t="n"/>
      <c r="F1492" s="24">
        <f>IF(OR(A1492="",E1492=""),"",E1492-A1492)</f>
        <v/>
      </c>
      <c r="G1492" s="27" t="n"/>
      <c r="H1492" s="33">
        <f>IF(G1492="","",ROUND(G1492*1000/22500,2))</f>
        <v/>
      </c>
      <c r="I1492" s="33">
        <f>IFERROR(IF(D1492="","",VALUE(MID(D1492,2,5))),"")</f>
        <v/>
      </c>
      <c r="J1492" s="28">
        <f>IF(OR(H1492="",I1492=""),"",IF(H1492&gt;=I1492,"Pass","Fail"))</f>
        <v/>
      </c>
    </row>
    <row r="1493">
      <c r="A1493" s="31" t="n"/>
      <c r="B1493" s="26" t="n"/>
      <c r="C1493" s="26" t="n"/>
      <c r="D1493" s="26" t="n"/>
      <c r="E1493" s="31" t="n"/>
      <c r="F1493" s="24">
        <f>IF(OR(A1493="",E1493=""),"",E1493-A1493)</f>
        <v/>
      </c>
      <c r="G1493" s="27" t="n"/>
      <c r="H1493" s="33">
        <f>IF(G1493="","",ROUND(G1493*1000/22500,2))</f>
        <v/>
      </c>
      <c r="I1493" s="33">
        <f>IFERROR(IF(D1493="","",VALUE(MID(D1493,2,5))),"")</f>
        <v/>
      </c>
      <c r="J1493" s="28">
        <f>IF(OR(H1493="",I1493=""),"",IF(H1493&gt;=I1493,"Pass","Fail"))</f>
        <v/>
      </c>
    </row>
    <row r="1494">
      <c r="A1494" s="31" t="n"/>
      <c r="B1494" s="26" t="n"/>
      <c r="C1494" s="26" t="n"/>
      <c r="D1494" s="26" t="n"/>
      <c r="E1494" s="31" t="n"/>
      <c r="F1494" s="24">
        <f>IF(OR(A1494="",E1494=""),"",E1494-A1494)</f>
        <v/>
      </c>
      <c r="G1494" s="27" t="n"/>
      <c r="H1494" s="33">
        <f>IF(G1494="","",ROUND(G1494*1000/22500,2))</f>
        <v/>
      </c>
      <c r="I1494" s="33">
        <f>IFERROR(IF(D1494="","",VALUE(MID(D1494,2,5))),"")</f>
        <v/>
      </c>
      <c r="J1494" s="28">
        <f>IF(OR(H1494="",I1494=""),"",IF(H1494&gt;=I1494,"Pass","Fail"))</f>
        <v/>
      </c>
    </row>
    <row r="1495">
      <c r="A1495" s="31" t="n"/>
      <c r="B1495" s="26" t="n"/>
      <c r="C1495" s="26" t="n"/>
      <c r="D1495" s="26" t="n"/>
      <c r="E1495" s="31" t="n"/>
      <c r="F1495" s="24">
        <f>IF(OR(A1495="",E1495=""),"",E1495-A1495)</f>
        <v/>
      </c>
      <c r="G1495" s="27" t="n"/>
      <c r="H1495" s="33">
        <f>IF(G1495="","",ROUND(G1495*1000/22500,2))</f>
        <v/>
      </c>
      <c r="I1495" s="33">
        <f>IFERROR(IF(D1495="","",VALUE(MID(D1495,2,5))),"")</f>
        <v/>
      </c>
      <c r="J1495" s="28">
        <f>IF(OR(H1495="",I1495=""),"",IF(H1495&gt;=I1495,"Pass","Fail"))</f>
        <v/>
      </c>
    </row>
    <row r="1496">
      <c r="A1496" s="31" t="n"/>
      <c r="B1496" s="26" t="n"/>
      <c r="C1496" s="26" t="n"/>
      <c r="D1496" s="26" t="n"/>
      <c r="E1496" s="31" t="n"/>
      <c r="F1496" s="24">
        <f>IF(OR(A1496="",E1496=""),"",E1496-A1496)</f>
        <v/>
      </c>
      <c r="G1496" s="27" t="n"/>
      <c r="H1496" s="33">
        <f>IF(G1496="","",ROUND(G1496*1000/22500,2))</f>
        <v/>
      </c>
      <c r="I1496" s="33">
        <f>IFERROR(IF(D1496="","",VALUE(MID(D1496,2,5))),"")</f>
        <v/>
      </c>
      <c r="J1496" s="28">
        <f>IF(OR(H1496="",I1496=""),"",IF(H1496&gt;=I1496,"Pass","Fail"))</f>
        <v/>
      </c>
    </row>
    <row r="1497">
      <c r="A1497" s="31" t="n"/>
      <c r="B1497" s="26" t="n"/>
      <c r="C1497" s="26" t="n"/>
      <c r="D1497" s="26" t="n"/>
      <c r="E1497" s="31" t="n"/>
      <c r="F1497" s="24">
        <f>IF(OR(A1497="",E1497=""),"",E1497-A1497)</f>
        <v/>
      </c>
      <c r="G1497" s="27" t="n"/>
      <c r="H1497" s="33">
        <f>IF(G1497="","",ROUND(G1497*1000/22500,2))</f>
        <v/>
      </c>
      <c r="I1497" s="33">
        <f>IFERROR(IF(D1497="","",VALUE(MID(D1497,2,5))),"")</f>
        <v/>
      </c>
      <c r="J1497" s="28">
        <f>IF(OR(H1497="",I1497=""),"",IF(H1497&gt;=I1497,"Pass","Fail"))</f>
        <v/>
      </c>
    </row>
    <row r="1498">
      <c r="A1498" s="31" t="n"/>
      <c r="B1498" s="26" t="n"/>
      <c r="C1498" s="26" t="n"/>
      <c r="D1498" s="26" t="n"/>
      <c r="E1498" s="31" t="n"/>
      <c r="F1498" s="24">
        <f>IF(OR(A1498="",E1498=""),"",E1498-A1498)</f>
        <v/>
      </c>
      <c r="G1498" s="27" t="n"/>
      <c r="H1498" s="33">
        <f>IF(G1498="","",ROUND(G1498*1000/22500,2))</f>
        <v/>
      </c>
      <c r="I1498" s="33">
        <f>IFERROR(IF(D1498="","",VALUE(MID(D1498,2,5))),"")</f>
        <v/>
      </c>
      <c r="J1498" s="28">
        <f>IF(OR(H1498="",I1498=""),"",IF(H1498&gt;=I1498,"Pass","Fail"))</f>
        <v/>
      </c>
    </row>
    <row r="1499">
      <c r="A1499" s="31" t="n"/>
      <c r="B1499" s="26" t="n"/>
      <c r="C1499" s="26" t="n"/>
      <c r="D1499" s="26" t="n"/>
      <c r="E1499" s="31" t="n"/>
      <c r="F1499" s="24">
        <f>IF(OR(A1499="",E1499=""),"",E1499-A1499)</f>
        <v/>
      </c>
      <c r="G1499" s="27" t="n"/>
      <c r="H1499" s="33">
        <f>IF(G1499="","",ROUND(G1499*1000/22500,2))</f>
        <v/>
      </c>
      <c r="I1499" s="33">
        <f>IFERROR(IF(D1499="","",VALUE(MID(D1499,2,5))),"")</f>
        <v/>
      </c>
      <c r="J1499" s="28">
        <f>IF(OR(H1499="",I1499=""),"",IF(H1499&gt;=I1499,"Pass","Fail"))</f>
        <v/>
      </c>
    </row>
    <row r="1500">
      <c r="A1500" s="31" t="n"/>
      <c r="B1500" s="26" t="n"/>
      <c r="C1500" s="26" t="n"/>
      <c r="D1500" s="26" t="n"/>
      <c r="E1500" s="31" t="n"/>
      <c r="F1500" s="24">
        <f>IF(OR(A1500="",E1500=""),"",E1500-A1500)</f>
        <v/>
      </c>
      <c r="G1500" s="27" t="n"/>
      <c r="H1500" s="33">
        <f>IF(G1500="","",ROUND(G1500*1000/22500,2))</f>
        <v/>
      </c>
      <c r="I1500" s="33">
        <f>IFERROR(IF(D1500="","",VALUE(MID(D1500,2,5))),"")</f>
        <v/>
      </c>
      <c r="J1500" s="28">
        <f>IF(OR(H1500="",I1500=""),"",IF(H1500&gt;=I1500,"Pass","Fail"))</f>
        <v/>
      </c>
    </row>
    <row r="1501">
      <c r="A1501" s="31" t="n"/>
      <c r="B1501" s="26" t="n"/>
      <c r="C1501" s="26" t="n"/>
      <c r="D1501" s="26" t="n"/>
      <c r="E1501" s="31" t="n"/>
      <c r="F1501" s="24">
        <f>IF(OR(A1501="",E1501=""),"",E1501-A1501)</f>
        <v/>
      </c>
      <c r="G1501" s="27" t="n"/>
      <c r="H1501" s="33">
        <f>IF(G1501="","",ROUND(G1501*1000/22500,2))</f>
        <v/>
      </c>
      <c r="I1501" s="33">
        <f>IFERROR(IF(D1501="","",VALUE(MID(D1501,2,5))),"")</f>
        <v/>
      </c>
      <c r="J1501" s="28">
        <f>IF(OR(H1501="",I1501=""),"",IF(H1501&gt;=I1501,"Pass","Fail"))</f>
        <v/>
      </c>
    </row>
    <row r="1502">
      <c r="A1502" s="31" t="n"/>
      <c r="B1502" s="26" t="n"/>
      <c r="C1502" s="26" t="n"/>
      <c r="D1502" s="26" t="n"/>
      <c r="E1502" s="31" t="n"/>
      <c r="F1502" s="24">
        <f>IF(OR(A1502="",E1502=""),"",E1502-A1502)</f>
        <v/>
      </c>
      <c r="G1502" s="27" t="n"/>
      <c r="H1502" s="33">
        <f>IF(G1502="","",ROUND(G1502*1000/22500,2))</f>
        <v/>
      </c>
      <c r="I1502" s="33">
        <f>IFERROR(IF(D1502="","",VALUE(MID(D1502,2,5))),"")</f>
        <v/>
      </c>
      <c r="J1502" s="28">
        <f>IF(OR(H1502="",I1502=""),"",IF(H1502&gt;=I1502,"Pass","Fail"))</f>
        <v/>
      </c>
    </row>
    <row r="1503">
      <c r="A1503" s="31" t="n"/>
      <c r="B1503" s="26" t="n"/>
      <c r="C1503" s="26" t="n"/>
      <c r="D1503" s="26" t="n"/>
      <c r="E1503" s="31" t="n"/>
      <c r="F1503" s="24">
        <f>IF(OR(A1503="",E1503=""),"",E1503-A1503)</f>
        <v/>
      </c>
      <c r="G1503" s="27" t="n"/>
      <c r="H1503" s="33">
        <f>IF(G1503="","",ROUND(G1503*1000/22500,2))</f>
        <v/>
      </c>
      <c r="I1503" s="33">
        <f>IFERROR(IF(D1503="","",VALUE(MID(D1503,2,5))),"")</f>
        <v/>
      </c>
      <c r="J1503" s="28">
        <f>IF(OR(H1503="",I1503=""),"",IF(H1503&gt;=I1503,"Pass","Fail"))</f>
        <v/>
      </c>
    </row>
    <row r="1504">
      <c r="A1504" s="31" t="n"/>
      <c r="B1504" s="26" t="n"/>
      <c r="C1504" s="26" t="n"/>
      <c r="D1504" s="26" t="n"/>
      <c r="E1504" s="31" t="n"/>
      <c r="F1504" s="24">
        <f>IF(OR(A1504="",E1504=""),"",E1504-A1504)</f>
        <v/>
      </c>
      <c r="G1504" s="27" t="n"/>
      <c r="H1504" s="33">
        <f>IF(G1504="","",ROUND(G1504*1000/22500,2))</f>
        <v/>
      </c>
      <c r="I1504" s="33">
        <f>IFERROR(IF(D1504="","",VALUE(MID(D1504,2,5))),"")</f>
        <v/>
      </c>
      <c r="J1504" s="28">
        <f>IF(OR(H1504="",I1504=""),"",IF(H1504&gt;=I1504,"Pass","Fail"))</f>
        <v/>
      </c>
    </row>
    <row r="1505">
      <c r="A1505" s="31" t="n"/>
      <c r="B1505" s="26" t="n"/>
      <c r="C1505" s="26" t="n"/>
      <c r="D1505" s="26" t="n"/>
      <c r="E1505" s="31" t="n"/>
      <c r="F1505" s="24">
        <f>IF(OR(A1505="",E1505=""),"",E1505-A1505)</f>
        <v/>
      </c>
      <c r="G1505" s="27" t="n"/>
      <c r="H1505" s="33">
        <f>IF(G1505="","",ROUND(G1505*1000/22500,2))</f>
        <v/>
      </c>
      <c r="I1505" s="33">
        <f>IFERROR(IF(D1505="","",VALUE(MID(D1505,2,5))),"")</f>
        <v/>
      </c>
      <c r="J1505" s="28">
        <f>IF(OR(H1505="",I1505=""),"",IF(H1505&gt;=I1505,"Pass","Fail"))</f>
        <v/>
      </c>
    </row>
    <row r="1506">
      <c r="A1506" s="31" t="n"/>
      <c r="B1506" s="26" t="n"/>
      <c r="C1506" s="26" t="n"/>
      <c r="D1506" s="26" t="n"/>
      <c r="E1506" s="31" t="n"/>
      <c r="F1506" s="24">
        <f>IF(OR(A1506="",E1506=""),"",E1506-A1506)</f>
        <v/>
      </c>
      <c r="G1506" s="27" t="n"/>
      <c r="H1506" s="33">
        <f>IF(G1506="","",ROUND(G1506*1000/22500,2))</f>
        <v/>
      </c>
      <c r="I1506" s="33">
        <f>IFERROR(IF(D1506="","",VALUE(MID(D1506,2,5))),"")</f>
        <v/>
      </c>
      <c r="J1506" s="28">
        <f>IF(OR(H1506="",I1506=""),"",IF(H1506&gt;=I1506,"Pass","Fail"))</f>
        <v/>
      </c>
    </row>
    <row r="1507">
      <c r="A1507" s="31" t="n"/>
      <c r="B1507" s="26" t="n"/>
      <c r="C1507" s="26" t="n"/>
      <c r="D1507" s="26" t="n"/>
      <c r="E1507" s="31" t="n"/>
      <c r="F1507" s="24">
        <f>IF(OR(A1507="",E1507=""),"",E1507-A1507)</f>
        <v/>
      </c>
      <c r="G1507" s="27" t="n"/>
      <c r="H1507" s="33">
        <f>IF(G1507="","",ROUND(G1507*1000/22500,2))</f>
        <v/>
      </c>
      <c r="I1507" s="33">
        <f>IFERROR(IF(D1507="","",VALUE(MID(D1507,2,5))),"")</f>
        <v/>
      </c>
      <c r="J1507" s="28">
        <f>IF(OR(H1507="",I1507=""),"",IF(H1507&gt;=I1507,"Pass","Fail"))</f>
        <v/>
      </c>
    </row>
    <row r="1508">
      <c r="A1508" s="31" t="n"/>
      <c r="B1508" s="26" t="n"/>
      <c r="C1508" s="26" t="n"/>
      <c r="D1508" s="26" t="n"/>
      <c r="E1508" s="31" t="n"/>
      <c r="F1508" s="24">
        <f>IF(OR(A1508="",E1508=""),"",E1508-A1508)</f>
        <v/>
      </c>
      <c r="G1508" s="27" t="n"/>
      <c r="H1508" s="33">
        <f>IF(G1508="","",ROUND(G1508*1000/22500,2))</f>
        <v/>
      </c>
      <c r="I1508" s="33">
        <f>IFERROR(IF(D1508="","",VALUE(MID(D1508,2,5))),"")</f>
        <v/>
      </c>
      <c r="J1508" s="28">
        <f>IF(OR(H1508="",I1508=""),"",IF(H1508&gt;=I1508,"Pass","Fail"))</f>
        <v/>
      </c>
    </row>
    <row r="1509">
      <c r="A1509" s="31" t="n"/>
      <c r="B1509" s="26" t="n"/>
      <c r="C1509" s="26" t="n"/>
      <c r="D1509" s="26" t="n"/>
      <c r="E1509" s="31" t="n"/>
      <c r="F1509" s="24">
        <f>IF(OR(A1509="",E1509=""),"",E1509-A1509)</f>
        <v/>
      </c>
      <c r="G1509" s="27" t="n"/>
      <c r="H1509" s="33">
        <f>IF(G1509="","",ROUND(G1509*1000/22500,2))</f>
        <v/>
      </c>
      <c r="I1509" s="33">
        <f>IFERROR(IF(D1509="","",VALUE(MID(D1509,2,5))),"")</f>
        <v/>
      </c>
      <c r="J1509" s="28">
        <f>IF(OR(H1509="",I1509=""),"",IF(H1509&gt;=I1509,"Pass","Fail"))</f>
        <v/>
      </c>
    </row>
    <row r="1510">
      <c r="A1510" s="31" t="n"/>
      <c r="B1510" s="26" t="n"/>
      <c r="C1510" s="26" t="n"/>
      <c r="D1510" s="26" t="n"/>
      <c r="E1510" s="31" t="n"/>
      <c r="F1510" s="24">
        <f>IF(OR(A1510="",E1510=""),"",E1510-A1510)</f>
        <v/>
      </c>
      <c r="G1510" s="27" t="n"/>
      <c r="H1510" s="33">
        <f>IF(G1510="","",ROUND(G1510*1000/22500,2))</f>
        <v/>
      </c>
      <c r="I1510" s="33">
        <f>IFERROR(IF(D1510="","",VALUE(MID(D1510,2,5))),"")</f>
        <v/>
      </c>
      <c r="J1510" s="28">
        <f>IF(OR(H1510="",I1510=""),"",IF(H1510&gt;=I1510,"Pass","Fail"))</f>
        <v/>
      </c>
    </row>
    <row r="1511">
      <c r="A1511" s="31" t="n"/>
      <c r="B1511" s="26" t="n"/>
      <c r="C1511" s="26" t="n"/>
      <c r="D1511" s="26" t="n"/>
      <c r="E1511" s="31" t="n"/>
      <c r="F1511" s="24">
        <f>IF(OR(A1511="",E1511=""),"",E1511-A1511)</f>
        <v/>
      </c>
      <c r="G1511" s="27" t="n"/>
      <c r="H1511" s="33">
        <f>IF(G1511="","",ROUND(G1511*1000/22500,2))</f>
        <v/>
      </c>
      <c r="I1511" s="33">
        <f>IFERROR(IF(D1511="","",VALUE(MID(D1511,2,5))),"")</f>
        <v/>
      </c>
      <c r="J1511" s="28">
        <f>IF(OR(H1511="",I1511=""),"",IF(H1511&gt;=I1511,"Pass","Fail"))</f>
        <v/>
      </c>
    </row>
    <row r="1512">
      <c r="A1512" s="31" t="n"/>
      <c r="B1512" s="26" t="n"/>
      <c r="C1512" s="26" t="n"/>
      <c r="D1512" s="26" t="n"/>
      <c r="E1512" s="31" t="n"/>
      <c r="F1512" s="24">
        <f>IF(OR(A1512="",E1512=""),"",E1512-A1512)</f>
        <v/>
      </c>
      <c r="G1512" s="27" t="n"/>
      <c r="H1512" s="33">
        <f>IF(G1512="","",ROUND(G1512*1000/22500,2))</f>
        <v/>
      </c>
      <c r="I1512" s="33">
        <f>IFERROR(IF(D1512="","",VALUE(MID(D1512,2,5))),"")</f>
        <v/>
      </c>
      <c r="J1512" s="28">
        <f>IF(OR(H1512="",I1512=""),"",IF(H1512&gt;=I1512,"Pass","Fail"))</f>
        <v/>
      </c>
    </row>
    <row r="1513">
      <c r="A1513" s="31" t="n"/>
      <c r="B1513" s="26" t="n"/>
      <c r="C1513" s="26" t="n"/>
      <c r="D1513" s="26" t="n"/>
      <c r="E1513" s="31" t="n"/>
      <c r="F1513" s="24">
        <f>IF(OR(A1513="",E1513=""),"",E1513-A1513)</f>
        <v/>
      </c>
      <c r="G1513" s="27" t="n"/>
      <c r="H1513" s="33">
        <f>IF(G1513="","",ROUND(G1513*1000/22500,2))</f>
        <v/>
      </c>
      <c r="I1513" s="33">
        <f>IFERROR(IF(D1513="","",VALUE(MID(D1513,2,5))),"")</f>
        <v/>
      </c>
      <c r="J1513" s="28">
        <f>IF(OR(H1513="",I1513=""),"",IF(H1513&gt;=I1513,"Pass","Fail"))</f>
        <v/>
      </c>
    </row>
    <row r="1514">
      <c r="A1514" s="31" t="n"/>
      <c r="B1514" s="26" t="n"/>
      <c r="C1514" s="26" t="n"/>
      <c r="D1514" s="26" t="n"/>
      <c r="E1514" s="31" t="n"/>
      <c r="F1514" s="24">
        <f>IF(OR(A1514="",E1514=""),"",E1514-A1514)</f>
        <v/>
      </c>
      <c r="G1514" s="27" t="n"/>
      <c r="H1514" s="33">
        <f>IF(G1514="","",ROUND(G1514*1000/22500,2))</f>
        <v/>
      </c>
      <c r="I1514" s="33">
        <f>IFERROR(IF(D1514="","",VALUE(MID(D1514,2,5))),"")</f>
        <v/>
      </c>
      <c r="J1514" s="28">
        <f>IF(OR(H1514="",I1514=""),"",IF(H1514&gt;=I1514,"Pass","Fail"))</f>
        <v/>
      </c>
    </row>
    <row r="1515">
      <c r="A1515" s="31" t="n"/>
      <c r="B1515" s="26" t="n"/>
      <c r="C1515" s="26" t="n"/>
      <c r="D1515" s="26" t="n"/>
      <c r="E1515" s="31" t="n"/>
      <c r="F1515" s="24">
        <f>IF(OR(A1515="",E1515=""),"",E1515-A1515)</f>
        <v/>
      </c>
      <c r="G1515" s="27" t="n"/>
      <c r="H1515" s="33">
        <f>IF(G1515="","",ROUND(G1515*1000/22500,2))</f>
        <v/>
      </c>
      <c r="I1515" s="33">
        <f>IFERROR(IF(D1515="","",VALUE(MID(D1515,2,5))),"")</f>
        <v/>
      </c>
      <c r="J1515" s="28">
        <f>IF(OR(H1515="",I1515=""),"",IF(H1515&gt;=I1515,"Pass","Fail"))</f>
        <v/>
      </c>
    </row>
    <row r="1516">
      <c r="A1516" s="31" t="n"/>
      <c r="B1516" s="26" t="n"/>
      <c r="C1516" s="26" t="n"/>
      <c r="D1516" s="26" t="n"/>
      <c r="E1516" s="31" t="n"/>
      <c r="F1516" s="24">
        <f>IF(OR(A1516="",E1516=""),"",E1516-A1516)</f>
        <v/>
      </c>
      <c r="G1516" s="27" t="n"/>
      <c r="H1516" s="33">
        <f>IF(G1516="","",ROUND(G1516*1000/22500,2))</f>
        <v/>
      </c>
      <c r="I1516" s="33">
        <f>IFERROR(IF(D1516="","",VALUE(MID(D1516,2,5))),"")</f>
        <v/>
      </c>
      <c r="J1516" s="28">
        <f>IF(OR(H1516="",I1516=""),"",IF(H1516&gt;=I1516,"Pass","Fail"))</f>
        <v/>
      </c>
    </row>
    <row r="1517">
      <c r="A1517" s="31" t="n"/>
      <c r="B1517" s="26" t="n"/>
      <c r="C1517" s="26" t="n"/>
      <c r="D1517" s="26" t="n"/>
      <c r="E1517" s="31" t="n"/>
      <c r="F1517" s="24">
        <f>IF(OR(A1517="",E1517=""),"",E1517-A1517)</f>
        <v/>
      </c>
      <c r="G1517" s="27" t="n"/>
      <c r="H1517" s="33">
        <f>IF(G1517="","",ROUND(G1517*1000/22500,2))</f>
        <v/>
      </c>
      <c r="I1517" s="33">
        <f>IFERROR(IF(D1517="","",VALUE(MID(D1517,2,5))),"")</f>
        <v/>
      </c>
      <c r="J1517" s="28">
        <f>IF(OR(H1517="",I1517=""),"",IF(H1517&gt;=I1517,"Pass","Fail"))</f>
        <v/>
      </c>
    </row>
    <row r="1518">
      <c r="A1518" s="31" t="n"/>
      <c r="B1518" s="26" t="n"/>
      <c r="C1518" s="26" t="n"/>
      <c r="D1518" s="26" t="n"/>
      <c r="E1518" s="31" t="n"/>
      <c r="F1518" s="24">
        <f>IF(OR(A1518="",E1518=""),"",E1518-A1518)</f>
        <v/>
      </c>
      <c r="G1518" s="27" t="n"/>
      <c r="H1518" s="33">
        <f>IF(G1518="","",ROUND(G1518*1000/22500,2))</f>
        <v/>
      </c>
      <c r="I1518" s="33">
        <f>IFERROR(IF(D1518="","",VALUE(MID(D1518,2,5))),"")</f>
        <v/>
      </c>
      <c r="J1518" s="28">
        <f>IF(OR(H1518="",I1518=""),"",IF(H1518&gt;=I1518,"Pass","Fail"))</f>
        <v/>
      </c>
    </row>
    <row r="1519">
      <c r="A1519" s="31" t="n"/>
      <c r="B1519" s="26" t="n"/>
      <c r="C1519" s="26" t="n"/>
      <c r="D1519" s="26" t="n"/>
      <c r="E1519" s="31" t="n"/>
      <c r="F1519" s="24">
        <f>IF(OR(A1519="",E1519=""),"",E1519-A1519)</f>
        <v/>
      </c>
      <c r="G1519" s="27" t="n"/>
      <c r="H1519" s="33">
        <f>IF(G1519="","",ROUND(G1519*1000/22500,2))</f>
        <v/>
      </c>
      <c r="I1519" s="33">
        <f>IFERROR(IF(D1519="","",VALUE(MID(D1519,2,5))),"")</f>
        <v/>
      </c>
      <c r="J1519" s="28">
        <f>IF(OR(H1519="",I1519=""),"",IF(H1519&gt;=I1519,"Pass","Fail"))</f>
        <v/>
      </c>
    </row>
    <row r="1520">
      <c r="A1520" s="31" t="n"/>
      <c r="B1520" s="26" t="n"/>
      <c r="C1520" s="26" t="n"/>
      <c r="D1520" s="26" t="n"/>
      <c r="E1520" s="31" t="n"/>
      <c r="F1520" s="24">
        <f>IF(OR(A1520="",E1520=""),"",E1520-A1520)</f>
        <v/>
      </c>
      <c r="G1520" s="27" t="n"/>
      <c r="H1520" s="33">
        <f>IF(G1520="","",ROUND(G1520*1000/22500,2))</f>
        <v/>
      </c>
      <c r="I1520" s="33">
        <f>IFERROR(IF(D1520="","",VALUE(MID(D1520,2,5))),"")</f>
        <v/>
      </c>
      <c r="J1520" s="28">
        <f>IF(OR(H1520="",I1520=""),"",IF(H1520&gt;=I1520,"Pass","Fail"))</f>
        <v/>
      </c>
    </row>
    <row r="1521">
      <c r="A1521" s="31" t="n"/>
      <c r="B1521" s="26" t="n"/>
      <c r="C1521" s="26" t="n"/>
      <c r="D1521" s="26" t="n"/>
      <c r="E1521" s="31" t="n"/>
      <c r="F1521" s="24">
        <f>IF(OR(A1521="",E1521=""),"",E1521-A1521)</f>
        <v/>
      </c>
      <c r="G1521" s="27" t="n"/>
      <c r="H1521" s="33">
        <f>IF(G1521="","",ROUND(G1521*1000/22500,2))</f>
        <v/>
      </c>
      <c r="I1521" s="33">
        <f>IFERROR(IF(D1521="","",VALUE(MID(D1521,2,5))),"")</f>
        <v/>
      </c>
      <c r="J1521" s="28">
        <f>IF(OR(H1521="",I1521=""),"",IF(H1521&gt;=I1521,"Pass","Fail"))</f>
        <v/>
      </c>
    </row>
    <row r="1522">
      <c r="A1522" s="31" t="n"/>
      <c r="B1522" s="26" t="n"/>
      <c r="C1522" s="26" t="n"/>
      <c r="D1522" s="26" t="n"/>
      <c r="E1522" s="31" t="n"/>
      <c r="F1522" s="24">
        <f>IF(OR(A1522="",E1522=""),"",E1522-A1522)</f>
        <v/>
      </c>
      <c r="G1522" s="27" t="n"/>
      <c r="H1522" s="33">
        <f>IF(G1522="","",ROUND(G1522*1000/22500,2))</f>
        <v/>
      </c>
      <c r="I1522" s="33">
        <f>IFERROR(IF(D1522="","",VALUE(MID(D1522,2,5))),"")</f>
        <v/>
      </c>
      <c r="J1522" s="28">
        <f>IF(OR(H1522="",I1522=""),"",IF(H1522&gt;=I1522,"Pass","Fail"))</f>
        <v/>
      </c>
    </row>
    <row r="1523">
      <c r="A1523" s="31" t="n"/>
      <c r="B1523" s="26" t="n"/>
      <c r="C1523" s="26" t="n"/>
      <c r="D1523" s="26" t="n"/>
      <c r="E1523" s="31" t="n"/>
      <c r="F1523" s="24">
        <f>IF(OR(A1523="",E1523=""),"",E1523-A1523)</f>
        <v/>
      </c>
      <c r="G1523" s="27" t="n"/>
      <c r="H1523" s="33">
        <f>IF(G1523="","",ROUND(G1523*1000/22500,2))</f>
        <v/>
      </c>
      <c r="I1523" s="33">
        <f>IFERROR(IF(D1523="","",VALUE(MID(D1523,2,5))),"")</f>
        <v/>
      </c>
      <c r="J1523" s="28">
        <f>IF(OR(H1523="",I1523=""),"",IF(H1523&gt;=I1523,"Pass","Fail"))</f>
        <v/>
      </c>
    </row>
    <row r="1524">
      <c r="A1524" s="31" t="n"/>
      <c r="B1524" s="26" t="n"/>
      <c r="C1524" s="26" t="n"/>
      <c r="D1524" s="26" t="n"/>
      <c r="E1524" s="31" t="n"/>
      <c r="F1524" s="24">
        <f>IF(OR(A1524="",E1524=""),"",E1524-A1524)</f>
        <v/>
      </c>
      <c r="G1524" s="27" t="n"/>
      <c r="H1524" s="33">
        <f>IF(G1524="","",ROUND(G1524*1000/22500,2))</f>
        <v/>
      </c>
      <c r="I1524" s="33">
        <f>IFERROR(IF(D1524="","",VALUE(MID(D1524,2,5))),"")</f>
        <v/>
      </c>
      <c r="J1524" s="28">
        <f>IF(OR(H1524="",I1524=""),"",IF(H1524&gt;=I1524,"Pass","Fail"))</f>
        <v/>
      </c>
    </row>
    <row r="1525">
      <c r="A1525" s="31" t="n"/>
      <c r="B1525" s="26" t="n"/>
      <c r="C1525" s="26" t="n"/>
      <c r="D1525" s="26" t="n"/>
      <c r="E1525" s="31" t="n"/>
      <c r="F1525" s="24">
        <f>IF(OR(A1525="",E1525=""),"",E1525-A1525)</f>
        <v/>
      </c>
      <c r="G1525" s="27" t="n"/>
      <c r="H1525" s="33">
        <f>IF(G1525="","",ROUND(G1525*1000/22500,2))</f>
        <v/>
      </c>
      <c r="I1525" s="33">
        <f>IFERROR(IF(D1525="","",VALUE(MID(D1525,2,5))),"")</f>
        <v/>
      </c>
      <c r="J1525" s="28">
        <f>IF(OR(H1525="",I1525=""),"",IF(H1525&gt;=I1525,"Pass","Fail"))</f>
        <v/>
      </c>
    </row>
    <row r="1526">
      <c r="A1526" s="31" t="n"/>
      <c r="B1526" s="26" t="n"/>
      <c r="C1526" s="26" t="n"/>
      <c r="D1526" s="26" t="n"/>
      <c r="E1526" s="31" t="n"/>
      <c r="F1526" s="24">
        <f>IF(OR(A1526="",E1526=""),"",E1526-A1526)</f>
        <v/>
      </c>
      <c r="G1526" s="27" t="n"/>
      <c r="H1526" s="33">
        <f>IF(G1526="","",ROUND(G1526*1000/22500,2))</f>
        <v/>
      </c>
      <c r="I1526" s="33">
        <f>IFERROR(IF(D1526="","",VALUE(MID(D1526,2,5))),"")</f>
        <v/>
      </c>
      <c r="J1526" s="28">
        <f>IF(OR(H1526="",I1526=""),"",IF(H1526&gt;=I1526,"Pass","Fail"))</f>
        <v/>
      </c>
    </row>
    <row r="1527">
      <c r="A1527" s="31" t="n"/>
      <c r="B1527" s="26" t="n"/>
      <c r="C1527" s="26" t="n"/>
      <c r="D1527" s="26" t="n"/>
      <c r="E1527" s="31" t="n"/>
      <c r="F1527" s="24">
        <f>IF(OR(A1527="",E1527=""),"",E1527-A1527)</f>
        <v/>
      </c>
      <c r="G1527" s="27" t="n"/>
      <c r="H1527" s="33">
        <f>IF(G1527="","",ROUND(G1527*1000/22500,2))</f>
        <v/>
      </c>
      <c r="I1527" s="33">
        <f>IFERROR(IF(D1527="","",VALUE(MID(D1527,2,5))),"")</f>
        <v/>
      </c>
      <c r="J1527" s="28">
        <f>IF(OR(H1527="",I1527=""),"",IF(H1527&gt;=I1527,"Pass","Fail"))</f>
        <v/>
      </c>
    </row>
    <row r="1528">
      <c r="A1528" s="31" t="n"/>
      <c r="B1528" s="26" t="n"/>
      <c r="C1528" s="26" t="n"/>
      <c r="D1528" s="26" t="n"/>
      <c r="E1528" s="31" t="n"/>
      <c r="F1528" s="24">
        <f>IF(OR(A1528="",E1528=""),"",E1528-A1528)</f>
        <v/>
      </c>
      <c r="G1528" s="27" t="n"/>
      <c r="H1528" s="33">
        <f>IF(G1528="","",ROUND(G1528*1000/22500,2))</f>
        <v/>
      </c>
      <c r="I1528" s="33">
        <f>IFERROR(IF(D1528="","",VALUE(MID(D1528,2,5))),"")</f>
        <v/>
      </c>
      <c r="J1528" s="28">
        <f>IF(OR(H1528="",I1528=""),"",IF(H1528&gt;=I1528,"Pass","Fail"))</f>
        <v/>
      </c>
    </row>
    <row r="1529">
      <c r="A1529" s="31" t="n"/>
      <c r="B1529" s="26" t="n"/>
      <c r="C1529" s="26" t="n"/>
      <c r="D1529" s="26" t="n"/>
      <c r="E1529" s="31" t="n"/>
      <c r="F1529" s="24">
        <f>IF(OR(A1529="",E1529=""),"",E1529-A1529)</f>
        <v/>
      </c>
      <c r="G1529" s="27" t="n"/>
      <c r="H1529" s="33">
        <f>IF(G1529="","",ROUND(G1529*1000/22500,2))</f>
        <v/>
      </c>
      <c r="I1529" s="33">
        <f>IFERROR(IF(D1529="","",VALUE(MID(D1529,2,5))),"")</f>
        <v/>
      </c>
      <c r="J1529" s="28">
        <f>IF(OR(H1529="",I1529=""),"",IF(H1529&gt;=I1529,"Pass","Fail"))</f>
        <v/>
      </c>
    </row>
    <row r="1530">
      <c r="A1530" s="31" t="n"/>
      <c r="B1530" s="26" t="n"/>
      <c r="C1530" s="26" t="n"/>
      <c r="D1530" s="26" t="n"/>
      <c r="E1530" s="31" t="n"/>
      <c r="F1530" s="24">
        <f>IF(OR(A1530="",E1530=""),"",E1530-A1530)</f>
        <v/>
      </c>
      <c r="G1530" s="27" t="n"/>
      <c r="H1530" s="33">
        <f>IF(G1530="","",ROUND(G1530*1000/22500,2))</f>
        <v/>
      </c>
      <c r="I1530" s="33">
        <f>IFERROR(IF(D1530="","",VALUE(MID(D1530,2,5))),"")</f>
        <v/>
      </c>
      <c r="J1530" s="28">
        <f>IF(OR(H1530="",I1530=""),"",IF(H1530&gt;=I1530,"Pass","Fail"))</f>
        <v/>
      </c>
    </row>
    <row r="1531">
      <c r="A1531" s="31" t="n"/>
      <c r="B1531" s="26" t="n"/>
      <c r="C1531" s="26" t="n"/>
      <c r="D1531" s="26" t="n"/>
      <c r="E1531" s="31" t="n"/>
      <c r="F1531" s="24">
        <f>IF(OR(A1531="",E1531=""),"",E1531-A1531)</f>
        <v/>
      </c>
      <c r="G1531" s="27" t="n"/>
      <c r="H1531" s="33">
        <f>IF(G1531="","",ROUND(G1531*1000/22500,2))</f>
        <v/>
      </c>
      <c r="I1531" s="33">
        <f>IFERROR(IF(D1531="","",VALUE(MID(D1531,2,5))),"")</f>
        <v/>
      </c>
      <c r="J1531" s="28">
        <f>IF(OR(H1531="",I1531=""),"",IF(H1531&gt;=I1531,"Pass","Fail"))</f>
        <v/>
      </c>
    </row>
    <row r="1532">
      <c r="A1532" s="31" t="n"/>
      <c r="B1532" s="26" t="n"/>
      <c r="C1532" s="26" t="n"/>
      <c r="D1532" s="26" t="n"/>
      <c r="E1532" s="31" t="n"/>
      <c r="F1532" s="24">
        <f>IF(OR(A1532="",E1532=""),"",E1532-A1532)</f>
        <v/>
      </c>
      <c r="G1532" s="27" t="n"/>
      <c r="H1532" s="33">
        <f>IF(G1532="","",ROUND(G1532*1000/22500,2))</f>
        <v/>
      </c>
      <c r="I1532" s="33">
        <f>IFERROR(IF(D1532="","",VALUE(MID(D1532,2,5))),"")</f>
        <v/>
      </c>
      <c r="J1532" s="28">
        <f>IF(OR(H1532="",I1532=""),"",IF(H1532&gt;=I1532,"Pass","Fail"))</f>
        <v/>
      </c>
    </row>
    <row r="1533">
      <c r="A1533" s="31" t="n"/>
      <c r="B1533" s="26" t="n"/>
      <c r="C1533" s="26" t="n"/>
      <c r="D1533" s="26" t="n"/>
      <c r="E1533" s="31" t="n"/>
      <c r="F1533" s="24">
        <f>IF(OR(A1533="",E1533=""),"",E1533-A1533)</f>
        <v/>
      </c>
      <c r="G1533" s="27" t="n"/>
      <c r="H1533" s="33">
        <f>IF(G1533="","",ROUND(G1533*1000/22500,2))</f>
        <v/>
      </c>
      <c r="I1533" s="33">
        <f>IFERROR(IF(D1533="","",VALUE(MID(D1533,2,5))),"")</f>
        <v/>
      </c>
      <c r="J1533" s="28">
        <f>IF(OR(H1533="",I1533=""),"",IF(H1533&gt;=I1533,"Pass","Fail"))</f>
        <v/>
      </c>
    </row>
    <row r="1534">
      <c r="A1534" s="31" t="n"/>
      <c r="B1534" s="26" t="n"/>
      <c r="C1534" s="26" t="n"/>
      <c r="D1534" s="26" t="n"/>
      <c r="E1534" s="31" t="n"/>
      <c r="F1534" s="24">
        <f>IF(OR(A1534="",E1534=""),"",E1534-A1534)</f>
        <v/>
      </c>
      <c r="G1534" s="27" t="n"/>
      <c r="H1534" s="33">
        <f>IF(G1534="","",ROUND(G1534*1000/22500,2))</f>
        <v/>
      </c>
      <c r="I1534" s="33">
        <f>IFERROR(IF(D1534="","",VALUE(MID(D1534,2,5))),"")</f>
        <v/>
      </c>
      <c r="J1534" s="28">
        <f>IF(OR(H1534="",I1534=""),"",IF(H1534&gt;=I1534,"Pass","Fail"))</f>
        <v/>
      </c>
    </row>
    <row r="1535">
      <c r="A1535" s="31" t="n"/>
      <c r="B1535" s="26" t="n"/>
      <c r="C1535" s="26" t="n"/>
      <c r="D1535" s="26" t="n"/>
      <c r="E1535" s="31" t="n"/>
      <c r="F1535" s="24">
        <f>IF(OR(A1535="",E1535=""),"",E1535-A1535)</f>
        <v/>
      </c>
      <c r="G1535" s="27" t="n"/>
      <c r="H1535" s="33">
        <f>IF(G1535="","",ROUND(G1535*1000/22500,2))</f>
        <v/>
      </c>
      <c r="I1535" s="33">
        <f>IFERROR(IF(D1535="","",VALUE(MID(D1535,2,5))),"")</f>
        <v/>
      </c>
      <c r="J1535" s="28">
        <f>IF(OR(H1535="",I1535=""),"",IF(H1535&gt;=I1535,"Pass","Fail"))</f>
        <v/>
      </c>
    </row>
    <row r="1536">
      <c r="A1536" s="31" t="n"/>
      <c r="B1536" s="26" t="n"/>
      <c r="C1536" s="26" t="n"/>
      <c r="D1536" s="26" t="n"/>
      <c r="E1536" s="31" t="n"/>
      <c r="F1536" s="24">
        <f>IF(OR(A1536="",E1536=""),"",E1536-A1536)</f>
        <v/>
      </c>
      <c r="G1536" s="27" t="n"/>
      <c r="H1536" s="33">
        <f>IF(G1536="","",ROUND(G1536*1000/22500,2))</f>
        <v/>
      </c>
      <c r="I1536" s="33">
        <f>IFERROR(IF(D1536="","",VALUE(MID(D1536,2,5))),"")</f>
        <v/>
      </c>
      <c r="J1536" s="28">
        <f>IF(OR(H1536="",I1536=""),"",IF(H1536&gt;=I1536,"Pass","Fail"))</f>
        <v/>
      </c>
    </row>
    <row r="1537">
      <c r="A1537" s="31" t="n"/>
      <c r="B1537" s="26" t="n"/>
      <c r="C1537" s="26" t="n"/>
      <c r="D1537" s="26" t="n"/>
      <c r="E1537" s="31" t="n"/>
      <c r="F1537" s="24">
        <f>IF(OR(A1537="",E1537=""),"",E1537-A1537)</f>
        <v/>
      </c>
      <c r="G1537" s="27" t="n"/>
      <c r="H1537" s="33">
        <f>IF(G1537="","",ROUND(G1537*1000/22500,2))</f>
        <v/>
      </c>
      <c r="I1537" s="33">
        <f>IFERROR(IF(D1537="","",VALUE(MID(D1537,2,5))),"")</f>
        <v/>
      </c>
      <c r="J1537" s="28">
        <f>IF(OR(H1537="",I1537=""),"",IF(H1537&gt;=I1537,"Pass","Fail"))</f>
        <v/>
      </c>
    </row>
    <row r="1538">
      <c r="A1538" s="31" t="n"/>
      <c r="B1538" s="26" t="n"/>
      <c r="C1538" s="26" t="n"/>
      <c r="D1538" s="26" t="n"/>
      <c r="E1538" s="31" t="n"/>
      <c r="F1538" s="24">
        <f>IF(OR(A1538="",E1538=""),"",E1538-A1538)</f>
        <v/>
      </c>
      <c r="G1538" s="27" t="n"/>
      <c r="H1538" s="33">
        <f>IF(G1538="","",ROUND(G1538*1000/22500,2))</f>
        <v/>
      </c>
      <c r="I1538" s="33">
        <f>IFERROR(IF(D1538="","",VALUE(MID(D1538,2,5))),"")</f>
        <v/>
      </c>
      <c r="J1538" s="28">
        <f>IF(OR(H1538="",I1538=""),"",IF(H1538&gt;=I1538,"Pass","Fail"))</f>
        <v/>
      </c>
    </row>
    <row r="1539">
      <c r="A1539" s="31" t="n"/>
      <c r="B1539" s="26" t="n"/>
      <c r="C1539" s="26" t="n"/>
      <c r="D1539" s="26" t="n"/>
      <c r="E1539" s="31" t="n"/>
      <c r="F1539" s="24">
        <f>IF(OR(A1539="",E1539=""),"",E1539-A1539)</f>
        <v/>
      </c>
      <c r="G1539" s="27" t="n"/>
      <c r="H1539" s="33">
        <f>IF(G1539="","",ROUND(G1539*1000/22500,2))</f>
        <v/>
      </c>
      <c r="I1539" s="33">
        <f>IFERROR(IF(D1539="","",VALUE(MID(D1539,2,5))),"")</f>
        <v/>
      </c>
      <c r="J1539" s="28">
        <f>IF(OR(H1539="",I1539=""),"",IF(H1539&gt;=I1539,"Pass","Fail"))</f>
        <v/>
      </c>
    </row>
    <row r="1540">
      <c r="A1540" s="31" t="n"/>
      <c r="B1540" s="26" t="n"/>
      <c r="C1540" s="26" t="n"/>
      <c r="D1540" s="26" t="n"/>
      <c r="E1540" s="31" t="n"/>
      <c r="F1540" s="24">
        <f>IF(OR(A1540="",E1540=""),"",E1540-A1540)</f>
        <v/>
      </c>
      <c r="G1540" s="27" t="n"/>
      <c r="H1540" s="33">
        <f>IF(G1540="","",ROUND(G1540*1000/22500,2))</f>
        <v/>
      </c>
      <c r="I1540" s="33">
        <f>IFERROR(IF(D1540="","",VALUE(MID(D1540,2,5))),"")</f>
        <v/>
      </c>
      <c r="J1540" s="28">
        <f>IF(OR(H1540="",I1540=""),"",IF(H1540&gt;=I1540,"Pass","Fail"))</f>
        <v/>
      </c>
    </row>
    <row r="1541">
      <c r="A1541" s="31" t="n"/>
      <c r="B1541" s="26" t="n"/>
      <c r="C1541" s="26" t="n"/>
      <c r="D1541" s="26" t="n"/>
      <c r="E1541" s="31" t="n"/>
      <c r="F1541" s="24">
        <f>IF(OR(A1541="",E1541=""),"",E1541-A1541)</f>
        <v/>
      </c>
      <c r="G1541" s="27" t="n"/>
      <c r="H1541" s="33">
        <f>IF(G1541="","",ROUND(G1541*1000/22500,2))</f>
        <v/>
      </c>
      <c r="I1541" s="33">
        <f>IFERROR(IF(D1541="","",VALUE(MID(D1541,2,5))),"")</f>
        <v/>
      </c>
      <c r="J1541" s="28">
        <f>IF(OR(H1541="",I1541=""),"",IF(H1541&gt;=I1541,"Pass","Fail"))</f>
        <v/>
      </c>
    </row>
    <row r="1542">
      <c r="A1542" s="31" t="n"/>
      <c r="B1542" s="26" t="n"/>
      <c r="C1542" s="26" t="n"/>
      <c r="D1542" s="26" t="n"/>
      <c r="E1542" s="31" t="n"/>
      <c r="F1542" s="24">
        <f>IF(OR(A1542="",E1542=""),"",E1542-A1542)</f>
        <v/>
      </c>
      <c r="G1542" s="27" t="n"/>
      <c r="H1542" s="33">
        <f>IF(G1542="","",ROUND(G1542*1000/22500,2))</f>
        <v/>
      </c>
      <c r="I1542" s="33">
        <f>IFERROR(IF(D1542="","",VALUE(MID(D1542,2,5))),"")</f>
        <v/>
      </c>
      <c r="J1542" s="28">
        <f>IF(OR(H1542="",I1542=""),"",IF(H1542&gt;=I1542,"Pass","Fail"))</f>
        <v/>
      </c>
    </row>
    <row r="1543">
      <c r="A1543" s="31" t="n"/>
      <c r="B1543" s="26" t="n"/>
      <c r="C1543" s="26" t="n"/>
      <c r="D1543" s="26" t="n"/>
      <c r="E1543" s="31" t="n"/>
      <c r="F1543" s="24">
        <f>IF(OR(A1543="",E1543=""),"",E1543-A1543)</f>
        <v/>
      </c>
      <c r="G1543" s="27" t="n"/>
      <c r="H1543" s="33">
        <f>IF(G1543="","",ROUND(G1543*1000/22500,2))</f>
        <v/>
      </c>
      <c r="I1543" s="33">
        <f>IFERROR(IF(D1543="","",VALUE(MID(D1543,2,5))),"")</f>
        <v/>
      </c>
      <c r="J1543" s="28">
        <f>IF(OR(H1543="",I1543=""),"",IF(H1543&gt;=I1543,"Pass","Fail"))</f>
        <v/>
      </c>
    </row>
    <row r="1544">
      <c r="A1544" s="31" t="n"/>
      <c r="B1544" s="26" t="n"/>
      <c r="C1544" s="26" t="n"/>
      <c r="D1544" s="26" t="n"/>
      <c r="E1544" s="31" t="n"/>
      <c r="F1544" s="24">
        <f>IF(OR(A1544="",E1544=""),"",E1544-A1544)</f>
        <v/>
      </c>
      <c r="G1544" s="27" t="n"/>
      <c r="H1544" s="33">
        <f>IF(G1544="","",ROUND(G1544*1000/22500,2))</f>
        <v/>
      </c>
      <c r="I1544" s="33">
        <f>IFERROR(IF(D1544="","",VALUE(MID(D1544,2,5))),"")</f>
        <v/>
      </c>
      <c r="J1544" s="28">
        <f>IF(OR(H1544="",I1544=""),"",IF(H1544&gt;=I1544,"Pass","Fail"))</f>
        <v/>
      </c>
    </row>
    <row r="1545">
      <c r="A1545" s="31" t="n"/>
      <c r="B1545" s="26" t="n"/>
      <c r="C1545" s="26" t="n"/>
      <c r="D1545" s="26" t="n"/>
      <c r="E1545" s="31" t="n"/>
      <c r="F1545" s="24">
        <f>IF(OR(A1545="",E1545=""),"",E1545-A1545)</f>
        <v/>
      </c>
      <c r="G1545" s="27" t="n"/>
      <c r="H1545" s="33">
        <f>IF(G1545="","",ROUND(G1545*1000/22500,2))</f>
        <v/>
      </c>
      <c r="I1545" s="33">
        <f>IFERROR(IF(D1545="","",VALUE(MID(D1545,2,5))),"")</f>
        <v/>
      </c>
      <c r="J1545" s="28">
        <f>IF(OR(H1545="",I1545=""),"",IF(H1545&gt;=I1545,"Pass","Fail"))</f>
        <v/>
      </c>
    </row>
    <row r="1546">
      <c r="A1546" s="31" t="n"/>
      <c r="B1546" s="26" t="n"/>
      <c r="C1546" s="26" t="n"/>
      <c r="D1546" s="26" t="n"/>
      <c r="E1546" s="31" t="n"/>
      <c r="F1546" s="24">
        <f>IF(OR(A1546="",E1546=""),"",E1546-A1546)</f>
        <v/>
      </c>
      <c r="G1546" s="27" t="n"/>
      <c r="H1546" s="33">
        <f>IF(G1546="","",ROUND(G1546*1000/22500,2))</f>
        <v/>
      </c>
      <c r="I1546" s="33">
        <f>IFERROR(IF(D1546="","",VALUE(MID(D1546,2,5))),"")</f>
        <v/>
      </c>
      <c r="J1546" s="28">
        <f>IF(OR(H1546="",I1546=""),"",IF(H1546&gt;=I1546,"Pass","Fail"))</f>
        <v/>
      </c>
    </row>
    <row r="1547">
      <c r="A1547" s="31" t="n"/>
      <c r="B1547" s="26" t="n"/>
      <c r="C1547" s="26" t="n"/>
      <c r="D1547" s="26" t="n"/>
      <c r="E1547" s="31" t="n"/>
      <c r="F1547" s="24">
        <f>IF(OR(A1547="",E1547=""),"",E1547-A1547)</f>
        <v/>
      </c>
      <c r="G1547" s="27" t="n"/>
      <c r="H1547" s="33">
        <f>IF(G1547="","",ROUND(G1547*1000/22500,2))</f>
        <v/>
      </c>
      <c r="I1547" s="33">
        <f>IFERROR(IF(D1547="","",VALUE(MID(D1547,2,5))),"")</f>
        <v/>
      </c>
      <c r="J1547" s="28">
        <f>IF(OR(H1547="",I1547=""),"",IF(H1547&gt;=I1547,"Pass","Fail"))</f>
        <v/>
      </c>
    </row>
    <row r="1548">
      <c r="A1548" s="31" t="n"/>
      <c r="B1548" s="26" t="n"/>
      <c r="C1548" s="26" t="n"/>
      <c r="D1548" s="26" t="n"/>
      <c r="E1548" s="31" t="n"/>
      <c r="F1548" s="24">
        <f>IF(OR(A1548="",E1548=""),"",E1548-A1548)</f>
        <v/>
      </c>
      <c r="G1548" s="27" t="n"/>
      <c r="H1548" s="33">
        <f>IF(G1548="","",ROUND(G1548*1000/22500,2))</f>
        <v/>
      </c>
      <c r="I1548" s="33">
        <f>IFERROR(IF(D1548="","",VALUE(MID(D1548,2,5))),"")</f>
        <v/>
      </c>
      <c r="J1548" s="28">
        <f>IF(OR(H1548="",I1548=""),"",IF(H1548&gt;=I1548,"Pass","Fail"))</f>
        <v/>
      </c>
    </row>
    <row r="1549">
      <c r="A1549" s="31" t="n"/>
      <c r="B1549" s="26" t="n"/>
      <c r="C1549" s="26" t="n"/>
      <c r="D1549" s="26" t="n"/>
      <c r="E1549" s="31" t="n"/>
      <c r="F1549" s="24">
        <f>IF(OR(A1549="",E1549=""),"",E1549-A1549)</f>
        <v/>
      </c>
      <c r="G1549" s="27" t="n"/>
      <c r="H1549" s="33">
        <f>IF(G1549="","",ROUND(G1549*1000/22500,2))</f>
        <v/>
      </c>
      <c r="I1549" s="33">
        <f>IFERROR(IF(D1549="","",VALUE(MID(D1549,2,5))),"")</f>
        <v/>
      </c>
      <c r="J1549" s="28">
        <f>IF(OR(H1549="",I1549=""),"",IF(H1549&gt;=I1549,"Pass","Fail"))</f>
        <v/>
      </c>
    </row>
    <row r="1550">
      <c r="A1550" s="31" t="n"/>
      <c r="B1550" s="26" t="n"/>
      <c r="C1550" s="26" t="n"/>
      <c r="D1550" s="26" t="n"/>
      <c r="E1550" s="31" t="n"/>
      <c r="F1550" s="24">
        <f>IF(OR(A1550="",E1550=""),"",E1550-A1550)</f>
        <v/>
      </c>
      <c r="G1550" s="27" t="n"/>
      <c r="H1550" s="33">
        <f>IF(G1550="","",ROUND(G1550*1000/22500,2))</f>
        <v/>
      </c>
      <c r="I1550" s="33">
        <f>IFERROR(IF(D1550="","",VALUE(MID(D1550,2,5))),"")</f>
        <v/>
      </c>
      <c r="J1550" s="28">
        <f>IF(OR(H1550="",I1550=""),"",IF(H1550&gt;=I1550,"Pass","Fail"))</f>
        <v/>
      </c>
    </row>
    <row r="1551">
      <c r="A1551" s="31" t="n"/>
      <c r="B1551" s="26" t="n"/>
      <c r="C1551" s="26" t="n"/>
      <c r="D1551" s="26" t="n"/>
      <c r="E1551" s="31" t="n"/>
      <c r="F1551" s="24">
        <f>IF(OR(A1551="",E1551=""),"",E1551-A1551)</f>
        <v/>
      </c>
      <c r="G1551" s="27" t="n"/>
      <c r="H1551" s="33">
        <f>IF(G1551="","",ROUND(G1551*1000/22500,2))</f>
        <v/>
      </c>
      <c r="I1551" s="33">
        <f>IFERROR(IF(D1551="","",VALUE(MID(D1551,2,5))),"")</f>
        <v/>
      </c>
      <c r="J1551" s="28">
        <f>IF(OR(H1551="",I1551=""),"",IF(H1551&gt;=I1551,"Pass","Fail"))</f>
        <v/>
      </c>
    </row>
    <row r="1552">
      <c r="A1552" s="31" t="n"/>
      <c r="B1552" s="26" t="n"/>
      <c r="C1552" s="26" t="n"/>
      <c r="D1552" s="26" t="n"/>
      <c r="E1552" s="31" t="n"/>
      <c r="F1552" s="24">
        <f>IF(OR(A1552="",E1552=""),"",E1552-A1552)</f>
        <v/>
      </c>
      <c r="G1552" s="27" t="n"/>
      <c r="H1552" s="33">
        <f>IF(G1552="","",ROUND(G1552*1000/22500,2))</f>
        <v/>
      </c>
      <c r="I1552" s="33">
        <f>IFERROR(IF(D1552="","",VALUE(MID(D1552,2,5))),"")</f>
        <v/>
      </c>
      <c r="J1552" s="28">
        <f>IF(OR(H1552="",I1552=""),"",IF(H1552&gt;=I1552,"Pass","Fail"))</f>
        <v/>
      </c>
    </row>
    <row r="1553">
      <c r="A1553" s="31" t="n"/>
      <c r="B1553" s="26" t="n"/>
      <c r="C1553" s="26" t="n"/>
      <c r="D1553" s="26" t="n"/>
      <c r="E1553" s="31" t="n"/>
      <c r="F1553" s="24">
        <f>IF(OR(A1553="",E1553=""),"",E1553-A1553)</f>
        <v/>
      </c>
      <c r="G1553" s="27" t="n"/>
      <c r="H1553" s="33">
        <f>IF(G1553="","",ROUND(G1553*1000/22500,2))</f>
        <v/>
      </c>
      <c r="I1553" s="33">
        <f>IFERROR(IF(D1553="","",VALUE(MID(D1553,2,5))),"")</f>
        <v/>
      </c>
      <c r="J1553" s="28">
        <f>IF(OR(H1553="",I1553=""),"",IF(H1553&gt;=I1553,"Pass","Fail"))</f>
        <v/>
      </c>
    </row>
    <row r="1554">
      <c r="A1554" s="31" t="n"/>
      <c r="B1554" s="26" t="n"/>
      <c r="C1554" s="26" t="n"/>
      <c r="D1554" s="26" t="n"/>
      <c r="E1554" s="31" t="n"/>
      <c r="F1554" s="24">
        <f>IF(OR(A1554="",E1554=""),"",E1554-A1554)</f>
        <v/>
      </c>
      <c r="G1554" s="27" t="n"/>
      <c r="H1554" s="33">
        <f>IF(G1554="","",ROUND(G1554*1000/22500,2))</f>
        <v/>
      </c>
      <c r="I1554" s="33">
        <f>IFERROR(IF(D1554="","",VALUE(MID(D1554,2,5))),"")</f>
        <v/>
      </c>
      <c r="J1554" s="28">
        <f>IF(OR(H1554="",I1554=""),"",IF(H1554&gt;=I1554,"Pass","Fail"))</f>
        <v/>
      </c>
    </row>
    <row r="1555">
      <c r="A1555" s="31" t="n"/>
      <c r="B1555" s="26" t="n"/>
      <c r="C1555" s="26" t="n"/>
      <c r="D1555" s="26" t="n"/>
      <c r="E1555" s="31" t="n"/>
      <c r="F1555" s="24">
        <f>IF(OR(A1555="",E1555=""),"",E1555-A1555)</f>
        <v/>
      </c>
      <c r="G1555" s="27" t="n"/>
      <c r="H1555" s="33">
        <f>IF(G1555="","",ROUND(G1555*1000/22500,2))</f>
        <v/>
      </c>
      <c r="I1555" s="33">
        <f>IFERROR(IF(D1555="","",VALUE(MID(D1555,2,5))),"")</f>
        <v/>
      </c>
      <c r="J1555" s="28">
        <f>IF(OR(H1555="",I1555=""),"",IF(H1555&gt;=I1555,"Pass","Fail"))</f>
        <v/>
      </c>
    </row>
    <row r="1556">
      <c r="A1556" s="31" t="n"/>
      <c r="B1556" s="26" t="n"/>
      <c r="C1556" s="26" t="n"/>
      <c r="D1556" s="26" t="n"/>
      <c r="E1556" s="31" t="n"/>
      <c r="F1556" s="24">
        <f>IF(OR(A1556="",E1556=""),"",E1556-A1556)</f>
        <v/>
      </c>
      <c r="G1556" s="27" t="n"/>
      <c r="H1556" s="33">
        <f>IF(G1556="","",ROUND(G1556*1000/22500,2))</f>
        <v/>
      </c>
      <c r="I1556" s="33">
        <f>IFERROR(IF(D1556="","",VALUE(MID(D1556,2,5))),"")</f>
        <v/>
      </c>
      <c r="J1556" s="28">
        <f>IF(OR(H1556="",I1556=""),"",IF(H1556&gt;=I1556,"Pass","Fail"))</f>
        <v/>
      </c>
    </row>
    <row r="1557">
      <c r="A1557" s="31" t="n"/>
      <c r="B1557" s="26" t="n"/>
      <c r="C1557" s="26" t="n"/>
      <c r="D1557" s="26" t="n"/>
      <c r="E1557" s="31" t="n"/>
      <c r="F1557" s="24">
        <f>IF(OR(A1557="",E1557=""),"",E1557-A1557)</f>
        <v/>
      </c>
      <c r="G1557" s="27" t="n"/>
      <c r="H1557" s="33">
        <f>IF(G1557="","",ROUND(G1557*1000/22500,2))</f>
        <v/>
      </c>
      <c r="I1557" s="33">
        <f>IFERROR(IF(D1557="","",VALUE(MID(D1557,2,5))),"")</f>
        <v/>
      </c>
      <c r="J1557" s="28">
        <f>IF(OR(H1557="",I1557=""),"",IF(H1557&gt;=I1557,"Pass","Fail"))</f>
        <v/>
      </c>
    </row>
    <row r="1558">
      <c r="A1558" s="31" t="n"/>
      <c r="B1558" s="26" t="n"/>
      <c r="C1558" s="26" t="n"/>
      <c r="D1558" s="26" t="n"/>
      <c r="E1558" s="31" t="n"/>
      <c r="F1558" s="24">
        <f>IF(OR(A1558="",E1558=""),"",E1558-A1558)</f>
        <v/>
      </c>
      <c r="G1558" s="27" t="n"/>
      <c r="H1558" s="33">
        <f>IF(G1558="","",ROUND(G1558*1000/22500,2))</f>
        <v/>
      </c>
      <c r="I1558" s="33">
        <f>IFERROR(IF(D1558="","",VALUE(MID(D1558,2,5))),"")</f>
        <v/>
      </c>
      <c r="J1558" s="28">
        <f>IF(OR(H1558="",I1558=""),"",IF(H1558&gt;=I1558,"Pass","Fail"))</f>
        <v/>
      </c>
    </row>
    <row r="1559">
      <c r="A1559" s="31" t="n"/>
      <c r="B1559" s="26" t="n"/>
      <c r="C1559" s="26" t="n"/>
      <c r="D1559" s="26" t="n"/>
      <c r="E1559" s="31" t="n"/>
      <c r="F1559" s="24">
        <f>IF(OR(A1559="",E1559=""),"",E1559-A1559)</f>
        <v/>
      </c>
      <c r="G1559" s="27" t="n"/>
      <c r="H1559" s="33">
        <f>IF(G1559="","",ROUND(G1559*1000/22500,2))</f>
        <v/>
      </c>
      <c r="I1559" s="33">
        <f>IFERROR(IF(D1559="","",VALUE(MID(D1559,2,5))),"")</f>
        <v/>
      </c>
      <c r="J1559" s="28">
        <f>IF(OR(H1559="",I1559=""),"",IF(H1559&gt;=I1559,"Pass","Fail"))</f>
        <v/>
      </c>
    </row>
    <row r="1560">
      <c r="A1560" s="31" t="n"/>
      <c r="B1560" s="26" t="n"/>
      <c r="C1560" s="26" t="n"/>
      <c r="D1560" s="26" t="n"/>
      <c r="E1560" s="31" t="n"/>
      <c r="F1560" s="24">
        <f>IF(OR(A1560="",E1560=""),"",E1560-A1560)</f>
        <v/>
      </c>
      <c r="G1560" s="27" t="n"/>
      <c r="H1560" s="33">
        <f>IF(G1560="","",ROUND(G1560*1000/22500,2))</f>
        <v/>
      </c>
      <c r="I1560" s="33">
        <f>IFERROR(IF(D1560="","",VALUE(MID(D1560,2,5))),"")</f>
        <v/>
      </c>
      <c r="J1560" s="28">
        <f>IF(OR(H1560="",I1560=""),"",IF(H1560&gt;=I1560,"Pass","Fail"))</f>
        <v/>
      </c>
    </row>
    <row r="1561">
      <c r="A1561" s="31" t="n"/>
      <c r="B1561" s="26" t="n"/>
      <c r="C1561" s="26" t="n"/>
      <c r="D1561" s="26" t="n"/>
      <c r="E1561" s="31" t="n"/>
      <c r="F1561" s="24">
        <f>IF(OR(A1561="",E1561=""),"",E1561-A1561)</f>
        <v/>
      </c>
      <c r="G1561" s="27" t="n"/>
      <c r="H1561" s="33">
        <f>IF(G1561="","",ROUND(G1561*1000/22500,2))</f>
        <v/>
      </c>
      <c r="I1561" s="33">
        <f>IFERROR(IF(D1561="","",VALUE(MID(D1561,2,5))),"")</f>
        <v/>
      </c>
      <c r="J1561" s="28">
        <f>IF(OR(H1561="",I1561=""),"",IF(H1561&gt;=I1561,"Pass","Fail"))</f>
        <v/>
      </c>
    </row>
    <row r="1562">
      <c r="A1562" s="31" t="n"/>
      <c r="B1562" s="26" t="n"/>
      <c r="C1562" s="26" t="n"/>
      <c r="D1562" s="26" t="n"/>
      <c r="E1562" s="31" t="n"/>
      <c r="F1562" s="24">
        <f>IF(OR(A1562="",E1562=""),"",E1562-A1562)</f>
        <v/>
      </c>
      <c r="G1562" s="27" t="n"/>
      <c r="H1562" s="33">
        <f>IF(G1562="","",ROUND(G1562*1000/22500,2))</f>
        <v/>
      </c>
      <c r="I1562" s="33">
        <f>IFERROR(IF(D1562="","",VALUE(MID(D1562,2,5))),"")</f>
        <v/>
      </c>
      <c r="J1562" s="28">
        <f>IF(OR(H1562="",I1562=""),"",IF(H1562&gt;=I1562,"Pass","Fail"))</f>
        <v/>
      </c>
    </row>
    <row r="1563">
      <c r="A1563" s="31" t="n"/>
      <c r="B1563" s="26" t="n"/>
      <c r="C1563" s="26" t="n"/>
      <c r="D1563" s="26" t="n"/>
      <c r="E1563" s="31" t="n"/>
      <c r="F1563" s="24">
        <f>IF(OR(A1563="",E1563=""),"",E1563-A1563)</f>
        <v/>
      </c>
      <c r="G1563" s="27" t="n"/>
      <c r="H1563" s="33">
        <f>IF(G1563="","",ROUND(G1563*1000/22500,2))</f>
        <v/>
      </c>
      <c r="I1563" s="33">
        <f>IFERROR(IF(D1563="","",VALUE(MID(D1563,2,5))),"")</f>
        <v/>
      </c>
      <c r="J1563" s="28">
        <f>IF(OR(H1563="",I1563=""),"",IF(H1563&gt;=I1563,"Pass","Fail"))</f>
        <v/>
      </c>
    </row>
    <row r="1564">
      <c r="A1564" s="31" t="n"/>
      <c r="B1564" s="26" t="n"/>
      <c r="C1564" s="26" t="n"/>
      <c r="D1564" s="26" t="n"/>
      <c r="E1564" s="31" t="n"/>
      <c r="F1564" s="24">
        <f>IF(OR(A1564="",E1564=""),"",E1564-A1564)</f>
        <v/>
      </c>
      <c r="G1564" s="27" t="n"/>
      <c r="H1564" s="33">
        <f>IF(G1564="","",ROUND(G1564*1000/22500,2))</f>
        <v/>
      </c>
      <c r="I1564" s="33">
        <f>IFERROR(IF(D1564="","",VALUE(MID(D1564,2,5))),"")</f>
        <v/>
      </c>
      <c r="J1564" s="28">
        <f>IF(OR(H1564="",I1564=""),"",IF(H1564&gt;=I1564,"Pass","Fail"))</f>
        <v/>
      </c>
    </row>
    <row r="1565">
      <c r="A1565" s="31" t="n"/>
      <c r="B1565" s="26" t="n"/>
      <c r="C1565" s="26" t="n"/>
      <c r="D1565" s="26" t="n"/>
      <c r="E1565" s="31" t="n"/>
      <c r="F1565" s="24">
        <f>IF(OR(A1565="",E1565=""),"",E1565-A1565)</f>
        <v/>
      </c>
      <c r="G1565" s="27" t="n"/>
      <c r="H1565" s="33">
        <f>IF(G1565="","",ROUND(G1565*1000/22500,2))</f>
        <v/>
      </c>
      <c r="I1565" s="33">
        <f>IFERROR(IF(D1565="","",VALUE(MID(D1565,2,5))),"")</f>
        <v/>
      </c>
      <c r="J1565" s="28">
        <f>IF(OR(H1565="",I1565=""),"",IF(H1565&gt;=I1565,"Pass","Fail"))</f>
        <v/>
      </c>
    </row>
    <row r="1566">
      <c r="A1566" s="31" t="n"/>
      <c r="B1566" s="26" t="n"/>
      <c r="C1566" s="26" t="n"/>
      <c r="D1566" s="26" t="n"/>
      <c r="E1566" s="31" t="n"/>
      <c r="F1566" s="24">
        <f>IF(OR(A1566="",E1566=""),"",E1566-A1566)</f>
        <v/>
      </c>
      <c r="G1566" s="27" t="n"/>
      <c r="H1566" s="33">
        <f>IF(G1566="","",ROUND(G1566*1000/22500,2))</f>
        <v/>
      </c>
      <c r="I1566" s="33">
        <f>IFERROR(IF(D1566="","",VALUE(MID(D1566,2,5))),"")</f>
        <v/>
      </c>
      <c r="J1566" s="28">
        <f>IF(OR(H1566="",I1566=""),"",IF(H1566&gt;=I1566,"Pass","Fail"))</f>
        <v/>
      </c>
    </row>
    <row r="1567">
      <c r="A1567" s="31" t="n"/>
      <c r="B1567" s="26" t="n"/>
      <c r="C1567" s="26" t="n"/>
      <c r="D1567" s="26" t="n"/>
      <c r="E1567" s="31" t="n"/>
      <c r="F1567" s="24">
        <f>IF(OR(A1567="",E1567=""),"",E1567-A1567)</f>
        <v/>
      </c>
      <c r="G1567" s="27" t="n"/>
      <c r="H1567" s="33">
        <f>IF(G1567="","",ROUND(G1567*1000/22500,2))</f>
        <v/>
      </c>
      <c r="I1567" s="33">
        <f>IFERROR(IF(D1567="","",VALUE(MID(D1567,2,5))),"")</f>
        <v/>
      </c>
      <c r="J1567" s="28">
        <f>IF(OR(H1567="",I1567=""),"",IF(H1567&gt;=I1567,"Pass","Fail"))</f>
        <v/>
      </c>
    </row>
    <row r="1568">
      <c r="A1568" s="31" t="n"/>
      <c r="B1568" s="26" t="n"/>
      <c r="C1568" s="26" t="n"/>
      <c r="D1568" s="26" t="n"/>
      <c r="E1568" s="31" t="n"/>
      <c r="F1568" s="24">
        <f>IF(OR(A1568="",E1568=""),"",E1568-A1568)</f>
        <v/>
      </c>
      <c r="G1568" s="27" t="n"/>
      <c r="H1568" s="33">
        <f>IF(G1568="","",ROUND(G1568*1000/22500,2))</f>
        <v/>
      </c>
      <c r="I1568" s="33">
        <f>IFERROR(IF(D1568="","",VALUE(MID(D1568,2,5))),"")</f>
        <v/>
      </c>
      <c r="J1568" s="28">
        <f>IF(OR(H1568="",I1568=""),"",IF(H1568&gt;=I1568,"Pass","Fail"))</f>
        <v/>
      </c>
    </row>
    <row r="1569">
      <c r="A1569" s="31" t="n"/>
      <c r="B1569" s="26" t="n"/>
      <c r="C1569" s="26" t="n"/>
      <c r="D1569" s="26" t="n"/>
      <c r="E1569" s="31" t="n"/>
      <c r="F1569" s="24">
        <f>IF(OR(A1569="",E1569=""),"",E1569-A1569)</f>
        <v/>
      </c>
      <c r="G1569" s="27" t="n"/>
      <c r="H1569" s="33">
        <f>IF(G1569="","",ROUND(G1569*1000/22500,2))</f>
        <v/>
      </c>
      <c r="I1569" s="33">
        <f>IFERROR(IF(D1569="","",VALUE(MID(D1569,2,5))),"")</f>
        <v/>
      </c>
      <c r="J1569" s="28">
        <f>IF(OR(H1569="",I1569=""),"",IF(H1569&gt;=I1569,"Pass","Fail"))</f>
        <v/>
      </c>
    </row>
    <row r="1570">
      <c r="A1570" s="31" t="n"/>
      <c r="B1570" s="26" t="n"/>
      <c r="C1570" s="26" t="n"/>
      <c r="D1570" s="26" t="n"/>
      <c r="E1570" s="31" t="n"/>
      <c r="F1570" s="24">
        <f>IF(OR(A1570="",E1570=""),"",E1570-A1570)</f>
        <v/>
      </c>
      <c r="G1570" s="27" t="n"/>
      <c r="H1570" s="33">
        <f>IF(G1570="","",ROUND(G1570*1000/22500,2))</f>
        <v/>
      </c>
      <c r="I1570" s="33">
        <f>IFERROR(IF(D1570="","",VALUE(MID(D1570,2,5))),"")</f>
        <v/>
      </c>
      <c r="J1570" s="28">
        <f>IF(OR(H1570="",I1570=""),"",IF(H1570&gt;=I1570,"Pass","Fail"))</f>
        <v/>
      </c>
    </row>
    <row r="1571">
      <c r="A1571" s="31" t="n"/>
      <c r="B1571" s="26" t="n"/>
      <c r="C1571" s="26" t="n"/>
      <c r="D1571" s="26" t="n"/>
      <c r="E1571" s="31" t="n"/>
      <c r="F1571" s="24">
        <f>IF(OR(A1571="",E1571=""),"",E1571-A1571)</f>
        <v/>
      </c>
      <c r="G1571" s="27" t="n"/>
      <c r="H1571" s="33">
        <f>IF(G1571="","",ROUND(G1571*1000/22500,2))</f>
        <v/>
      </c>
      <c r="I1571" s="33">
        <f>IFERROR(IF(D1571="","",VALUE(MID(D1571,2,5))),"")</f>
        <v/>
      </c>
      <c r="J1571" s="28">
        <f>IF(OR(H1571="",I1571=""),"",IF(H1571&gt;=I1571,"Pass","Fail"))</f>
        <v/>
      </c>
    </row>
    <row r="1572">
      <c r="A1572" s="31" t="n"/>
      <c r="B1572" s="26" t="n"/>
      <c r="C1572" s="26" t="n"/>
      <c r="D1572" s="26" t="n"/>
      <c r="E1572" s="31" t="n"/>
      <c r="F1572" s="24">
        <f>IF(OR(A1572="",E1572=""),"",E1572-A1572)</f>
        <v/>
      </c>
      <c r="G1572" s="27" t="n"/>
      <c r="H1572" s="33">
        <f>IF(G1572="","",ROUND(G1572*1000/22500,2))</f>
        <v/>
      </c>
      <c r="I1572" s="33">
        <f>IFERROR(IF(D1572="","",VALUE(MID(D1572,2,5))),"")</f>
        <v/>
      </c>
      <c r="J1572" s="28">
        <f>IF(OR(H1572="",I1572=""),"",IF(H1572&gt;=I1572,"Pass","Fail"))</f>
        <v/>
      </c>
    </row>
    <row r="1573">
      <c r="A1573" s="31" t="n"/>
      <c r="B1573" s="26" t="n"/>
      <c r="C1573" s="26" t="n"/>
      <c r="D1573" s="26" t="n"/>
      <c r="E1573" s="31" t="n"/>
      <c r="F1573" s="24">
        <f>IF(OR(A1573="",E1573=""),"",E1573-A1573)</f>
        <v/>
      </c>
      <c r="G1573" s="27" t="n"/>
      <c r="H1573" s="33">
        <f>IF(G1573="","",ROUND(G1573*1000/22500,2))</f>
        <v/>
      </c>
      <c r="I1573" s="33">
        <f>IFERROR(IF(D1573="","",VALUE(MID(D1573,2,5))),"")</f>
        <v/>
      </c>
      <c r="J1573" s="28">
        <f>IF(OR(H1573="",I1573=""),"",IF(H1573&gt;=I1573,"Pass","Fail"))</f>
        <v/>
      </c>
    </row>
    <row r="1574">
      <c r="A1574" s="31" t="n"/>
      <c r="B1574" s="26" t="n"/>
      <c r="C1574" s="26" t="n"/>
      <c r="D1574" s="26" t="n"/>
      <c r="E1574" s="31" t="n"/>
      <c r="F1574" s="24">
        <f>IF(OR(A1574="",E1574=""),"",E1574-A1574)</f>
        <v/>
      </c>
      <c r="G1574" s="27" t="n"/>
      <c r="H1574" s="33">
        <f>IF(G1574="","",ROUND(G1574*1000/22500,2))</f>
        <v/>
      </c>
      <c r="I1574" s="33">
        <f>IFERROR(IF(D1574="","",VALUE(MID(D1574,2,5))),"")</f>
        <v/>
      </c>
      <c r="J1574" s="28">
        <f>IF(OR(H1574="",I1574=""),"",IF(H1574&gt;=I1574,"Pass","Fail"))</f>
        <v/>
      </c>
    </row>
    <row r="1575">
      <c r="A1575" s="31" t="n"/>
      <c r="B1575" s="26" t="n"/>
      <c r="C1575" s="26" t="n"/>
      <c r="D1575" s="26" t="n"/>
      <c r="E1575" s="31" t="n"/>
      <c r="F1575" s="24">
        <f>IF(OR(A1575="",E1575=""),"",E1575-A1575)</f>
        <v/>
      </c>
      <c r="G1575" s="27" t="n"/>
      <c r="H1575" s="33">
        <f>IF(G1575="","",ROUND(G1575*1000/22500,2))</f>
        <v/>
      </c>
      <c r="I1575" s="33">
        <f>IFERROR(IF(D1575="","",VALUE(MID(D1575,2,5))),"")</f>
        <v/>
      </c>
      <c r="J1575" s="28">
        <f>IF(OR(H1575="",I1575=""),"",IF(H1575&gt;=I1575,"Pass","Fail"))</f>
        <v/>
      </c>
    </row>
    <row r="1576">
      <c r="A1576" s="31" t="n"/>
      <c r="B1576" s="26" t="n"/>
      <c r="C1576" s="26" t="n"/>
      <c r="D1576" s="26" t="n"/>
      <c r="E1576" s="31" t="n"/>
      <c r="F1576" s="24">
        <f>IF(OR(A1576="",E1576=""),"",E1576-A1576)</f>
        <v/>
      </c>
      <c r="G1576" s="27" t="n"/>
      <c r="H1576" s="33">
        <f>IF(G1576="","",ROUND(G1576*1000/22500,2))</f>
        <v/>
      </c>
      <c r="I1576" s="33">
        <f>IFERROR(IF(D1576="","",VALUE(MID(D1576,2,5))),"")</f>
        <v/>
      </c>
      <c r="J1576" s="28">
        <f>IF(OR(H1576="",I1576=""),"",IF(H1576&gt;=I1576,"Pass","Fail"))</f>
        <v/>
      </c>
    </row>
    <row r="1577">
      <c r="A1577" s="31" t="n"/>
      <c r="B1577" s="26" t="n"/>
      <c r="C1577" s="26" t="n"/>
      <c r="D1577" s="26" t="n"/>
      <c r="E1577" s="31" t="n"/>
      <c r="F1577" s="24">
        <f>IF(OR(A1577="",E1577=""),"",E1577-A1577)</f>
        <v/>
      </c>
      <c r="G1577" s="27" t="n"/>
      <c r="H1577" s="33">
        <f>IF(G1577="","",ROUND(G1577*1000/22500,2))</f>
        <v/>
      </c>
      <c r="I1577" s="33">
        <f>IFERROR(IF(D1577="","",VALUE(MID(D1577,2,5))),"")</f>
        <v/>
      </c>
      <c r="J1577" s="28">
        <f>IF(OR(H1577="",I1577=""),"",IF(H1577&gt;=I1577,"Pass","Fail"))</f>
        <v/>
      </c>
    </row>
    <row r="1578">
      <c r="A1578" s="31" t="n"/>
      <c r="B1578" s="26" t="n"/>
      <c r="C1578" s="26" t="n"/>
      <c r="D1578" s="26" t="n"/>
      <c r="E1578" s="31" t="n"/>
      <c r="F1578" s="24">
        <f>IF(OR(A1578="",E1578=""),"",E1578-A1578)</f>
        <v/>
      </c>
      <c r="G1578" s="27" t="n"/>
      <c r="H1578" s="33">
        <f>IF(G1578="","",ROUND(G1578*1000/22500,2))</f>
        <v/>
      </c>
      <c r="I1578" s="33">
        <f>IFERROR(IF(D1578="","",VALUE(MID(D1578,2,5))),"")</f>
        <v/>
      </c>
      <c r="J1578" s="28">
        <f>IF(OR(H1578="",I1578=""),"",IF(H1578&gt;=I1578,"Pass","Fail"))</f>
        <v/>
      </c>
    </row>
    <row r="1579">
      <c r="A1579" s="31" t="n"/>
      <c r="B1579" s="26" t="n"/>
      <c r="C1579" s="26" t="n"/>
      <c r="D1579" s="26" t="n"/>
      <c r="E1579" s="31" t="n"/>
      <c r="F1579" s="24">
        <f>IF(OR(A1579="",E1579=""),"",E1579-A1579)</f>
        <v/>
      </c>
      <c r="G1579" s="27" t="n"/>
      <c r="H1579" s="33">
        <f>IF(G1579="","",ROUND(G1579*1000/22500,2))</f>
        <v/>
      </c>
      <c r="I1579" s="33">
        <f>IFERROR(IF(D1579="","",VALUE(MID(D1579,2,5))),"")</f>
        <v/>
      </c>
      <c r="J1579" s="28">
        <f>IF(OR(H1579="",I1579=""),"",IF(H1579&gt;=I1579,"Pass","Fail"))</f>
        <v/>
      </c>
    </row>
    <row r="1580">
      <c r="A1580" s="31" t="n"/>
      <c r="B1580" s="26" t="n"/>
      <c r="C1580" s="26" t="n"/>
      <c r="D1580" s="26" t="n"/>
      <c r="E1580" s="31" t="n"/>
      <c r="F1580" s="24">
        <f>IF(OR(A1580="",E1580=""),"",E1580-A1580)</f>
        <v/>
      </c>
      <c r="G1580" s="27" t="n"/>
      <c r="H1580" s="33">
        <f>IF(G1580="","",ROUND(G1580*1000/22500,2))</f>
        <v/>
      </c>
      <c r="I1580" s="33">
        <f>IFERROR(IF(D1580="","",VALUE(MID(D1580,2,5))),"")</f>
        <v/>
      </c>
      <c r="J1580" s="28">
        <f>IF(OR(H1580="",I1580=""),"",IF(H1580&gt;=I1580,"Pass","Fail"))</f>
        <v/>
      </c>
    </row>
    <row r="1581">
      <c r="A1581" s="31" t="n"/>
      <c r="B1581" s="26" t="n"/>
      <c r="C1581" s="26" t="n"/>
      <c r="D1581" s="26" t="n"/>
      <c r="E1581" s="31" t="n"/>
      <c r="F1581" s="24">
        <f>IF(OR(A1581="",E1581=""),"",E1581-A1581)</f>
        <v/>
      </c>
      <c r="G1581" s="27" t="n"/>
      <c r="H1581" s="33">
        <f>IF(G1581="","",ROUND(G1581*1000/22500,2))</f>
        <v/>
      </c>
      <c r="I1581" s="33">
        <f>IFERROR(IF(D1581="","",VALUE(MID(D1581,2,5))),"")</f>
        <v/>
      </c>
      <c r="J1581" s="28">
        <f>IF(OR(H1581="",I1581=""),"",IF(H1581&gt;=I1581,"Pass","Fail"))</f>
        <v/>
      </c>
    </row>
    <row r="1582">
      <c r="A1582" s="31" t="n"/>
      <c r="B1582" s="26" t="n"/>
      <c r="C1582" s="26" t="n"/>
      <c r="D1582" s="26" t="n"/>
      <c r="E1582" s="31" t="n"/>
      <c r="F1582" s="24">
        <f>IF(OR(A1582="",E1582=""),"",E1582-A1582)</f>
        <v/>
      </c>
      <c r="G1582" s="27" t="n"/>
      <c r="H1582" s="33">
        <f>IF(G1582="","",ROUND(G1582*1000/22500,2))</f>
        <v/>
      </c>
      <c r="I1582" s="33">
        <f>IFERROR(IF(D1582="","",VALUE(MID(D1582,2,5))),"")</f>
        <v/>
      </c>
      <c r="J1582" s="28">
        <f>IF(OR(H1582="",I1582=""),"",IF(H1582&gt;=I1582,"Pass","Fail"))</f>
        <v/>
      </c>
    </row>
    <row r="1583">
      <c r="A1583" s="31" t="n"/>
      <c r="B1583" s="26" t="n"/>
      <c r="C1583" s="26" t="n"/>
      <c r="D1583" s="26" t="n"/>
      <c r="E1583" s="31" t="n"/>
      <c r="F1583" s="24">
        <f>IF(OR(A1583="",E1583=""),"",E1583-A1583)</f>
        <v/>
      </c>
      <c r="G1583" s="27" t="n"/>
      <c r="H1583" s="33">
        <f>IF(G1583="","",ROUND(G1583*1000/22500,2))</f>
        <v/>
      </c>
      <c r="I1583" s="33">
        <f>IFERROR(IF(D1583="","",VALUE(MID(D1583,2,5))),"")</f>
        <v/>
      </c>
      <c r="J1583" s="28">
        <f>IF(OR(H1583="",I1583=""),"",IF(H1583&gt;=I1583,"Pass","Fail"))</f>
        <v/>
      </c>
    </row>
    <row r="1584">
      <c r="A1584" s="31" t="n"/>
      <c r="B1584" s="26" t="n"/>
      <c r="C1584" s="26" t="n"/>
      <c r="D1584" s="26" t="n"/>
      <c r="E1584" s="31" t="n"/>
      <c r="F1584" s="24">
        <f>IF(OR(A1584="",E1584=""),"",E1584-A1584)</f>
        <v/>
      </c>
      <c r="G1584" s="27" t="n"/>
      <c r="H1584" s="33">
        <f>IF(G1584="","",ROUND(G1584*1000/22500,2))</f>
        <v/>
      </c>
      <c r="I1584" s="33">
        <f>IFERROR(IF(D1584="","",VALUE(MID(D1584,2,5))),"")</f>
        <v/>
      </c>
      <c r="J1584" s="28">
        <f>IF(OR(H1584="",I1584=""),"",IF(H1584&gt;=I1584,"Pass","Fail"))</f>
        <v/>
      </c>
    </row>
    <row r="1585">
      <c r="A1585" s="31" t="n"/>
      <c r="B1585" s="26" t="n"/>
      <c r="C1585" s="26" t="n"/>
      <c r="D1585" s="26" t="n"/>
      <c r="E1585" s="31" t="n"/>
      <c r="F1585" s="24">
        <f>IF(OR(A1585="",E1585=""),"",E1585-A1585)</f>
        <v/>
      </c>
      <c r="G1585" s="27" t="n"/>
      <c r="H1585" s="33">
        <f>IF(G1585="","",ROUND(G1585*1000/22500,2))</f>
        <v/>
      </c>
      <c r="I1585" s="33">
        <f>IFERROR(IF(D1585="","",VALUE(MID(D1585,2,5))),"")</f>
        <v/>
      </c>
      <c r="J1585" s="28">
        <f>IF(OR(H1585="",I1585=""),"",IF(H1585&gt;=I1585,"Pass","Fail"))</f>
        <v/>
      </c>
    </row>
    <row r="1586">
      <c r="A1586" s="31" t="n"/>
      <c r="B1586" s="26" t="n"/>
      <c r="C1586" s="26" t="n"/>
      <c r="D1586" s="26" t="n"/>
      <c r="E1586" s="31" t="n"/>
      <c r="F1586" s="24">
        <f>IF(OR(A1586="",E1586=""),"",E1586-A1586)</f>
        <v/>
      </c>
      <c r="G1586" s="27" t="n"/>
      <c r="H1586" s="33">
        <f>IF(G1586="","",ROUND(G1586*1000/22500,2))</f>
        <v/>
      </c>
      <c r="I1586" s="33">
        <f>IFERROR(IF(D1586="","",VALUE(MID(D1586,2,5))),"")</f>
        <v/>
      </c>
      <c r="J1586" s="28">
        <f>IF(OR(H1586="",I1586=""),"",IF(H1586&gt;=I1586,"Pass","Fail"))</f>
        <v/>
      </c>
    </row>
    <row r="1587">
      <c r="A1587" s="31" t="n"/>
      <c r="B1587" s="26" t="n"/>
      <c r="C1587" s="26" t="n"/>
      <c r="D1587" s="26" t="n"/>
      <c r="E1587" s="31" t="n"/>
      <c r="F1587" s="24">
        <f>IF(OR(A1587="",E1587=""),"",E1587-A1587)</f>
        <v/>
      </c>
      <c r="G1587" s="27" t="n"/>
      <c r="H1587" s="33">
        <f>IF(G1587="","",ROUND(G1587*1000/22500,2))</f>
        <v/>
      </c>
      <c r="I1587" s="33">
        <f>IFERROR(IF(D1587="","",VALUE(MID(D1587,2,5))),"")</f>
        <v/>
      </c>
      <c r="J1587" s="28">
        <f>IF(OR(H1587="",I1587=""),"",IF(H1587&gt;=I1587,"Pass","Fail"))</f>
        <v/>
      </c>
    </row>
    <row r="1588">
      <c r="A1588" s="31" t="n"/>
      <c r="B1588" s="26" t="n"/>
      <c r="C1588" s="26" t="n"/>
      <c r="D1588" s="26" t="n"/>
      <c r="E1588" s="31" t="n"/>
      <c r="F1588" s="24">
        <f>IF(OR(A1588="",E1588=""),"",E1588-A1588)</f>
        <v/>
      </c>
      <c r="G1588" s="27" t="n"/>
      <c r="H1588" s="33">
        <f>IF(G1588="","",ROUND(G1588*1000/22500,2))</f>
        <v/>
      </c>
      <c r="I1588" s="33">
        <f>IFERROR(IF(D1588="","",VALUE(MID(D1588,2,5))),"")</f>
        <v/>
      </c>
      <c r="J1588" s="28">
        <f>IF(OR(H1588="",I1588=""),"",IF(H1588&gt;=I1588,"Pass","Fail"))</f>
        <v/>
      </c>
    </row>
    <row r="1589">
      <c r="A1589" s="31" t="n"/>
      <c r="B1589" s="26" t="n"/>
      <c r="C1589" s="26" t="n"/>
      <c r="D1589" s="26" t="n"/>
      <c r="E1589" s="31" t="n"/>
      <c r="F1589" s="24">
        <f>IF(OR(A1589="",E1589=""),"",E1589-A1589)</f>
        <v/>
      </c>
      <c r="G1589" s="27" t="n"/>
      <c r="H1589" s="33">
        <f>IF(G1589="","",ROUND(G1589*1000/22500,2))</f>
        <v/>
      </c>
      <c r="I1589" s="33">
        <f>IFERROR(IF(D1589="","",VALUE(MID(D1589,2,5))),"")</f>
        <v/>
      </c>
      <c r="J1589" s="28">
        <f>IF(OR(H1589="",I1589=""),"",IF(H1589&gt;=I1589,"Pass","Fail"))</f>
        <v/>
      </c>
    </row>
    <row r="1590">
      <c r="A1590" s="31" t="n"/>
      <c r="B1590" s="26" t="n"/>
      <c r="C1590" s="26" t="n"/>
      <c r="D1590" s="26" t="n"/>
      <c r="E1590" s="31" t="n"/>
      <c r="F1590" s="24">
        <f>IF(OR(A1590="",E1590=""),"",E1590-A1590)</f>
        <v/>
      </c>
      <c r="G1590" s="27" t="n"/>
      <c r="H1590" s="33">
        <f>IF(G1590="","",ROUND(G1590*1000/22500,2))</f>
        <v/>
      </c>
      <c r="I1590" s="33">
        <f>IFERROR(IF(D1590="","",VALUE(MID(D1590,2,5))),"")</f>
        <v/>
      </c>
      <c r="J1590" s="28">
        <f>IF(OR(H1590="",I1590=""),"",IF(H1590&gt;=I1590,"Pass","Fail"))</f>
        <v/>
      </c>
    </row>
    <row r="1591">
      <c r="A1591" s="31" t="n"/>
      <c r="B1591" s="26" t="n"/>
      <c r="C1591" s="26" t="n"/>
      <c r="D1591" s="26" t="n"/>
      <c r="E1591" s="31" t="n"/>
      <c r="F1591" s="24">
        <f>IF(OR(A1591="",E1591=""),"",E1591-A1591)</f>
        <v/>
      </c>
      <c r="G1591" s="27" t="n"/>
      <c r="H1591" s="33">
        <f>IF(G1591="","",ROUND(G1591*1000/22500,2))</f>
        <v/>
      </c>
      <c r="I1591" s="33">
        <f>IFERROR(IF(D1591="","",VALUE(MID(D1591,2,5))),"")</f>
        <v/>
      </c>
      <c r="J1591" s="28">
        <f>IF(OR(H1591="",I1591=""),"",IF(H1591&gt;=I1591,"Pass","Fail"))</f>
        <v/>
      </c>
    </row>
    <row r="1592">
      <c r="A1592" s="31" t="n"/>
      <c r="B1592" s="26" t="n"/>
      <c r="C1592" s="26" t="n"/>
      <c r="D1592" s="26" t="n"/>
      <c r="E1592" s="31" t="n"/>
      <c r="F1592" s="24">
        <f>IF(OR(A1592="",E1592=""),"",E1592-A1592)</f>
        <v/>
      </c>
      <c r="G1592" s="27" t="n"/>
      <c r="H1592" s="33">
        <f>IF(G1592="","",ROUND(G1592*1000/22500,2))</f>
        <v/>
      </c>
      <c r="I1592" s="33">
        <f>IFERROR(IF(D1592="","",VALUE(MID(D1592,2,5))),"")</f>
        <v/>
      </c>
      <c r="J1592" s="28">
        <f>IF(OR(H1592="",I1592=""),"",IF(H1592&gt;=I1592,"Pass","Fail"))</f>
        <v/>
      </c>
    </row>
    <row r="1593">
      <c r="A1593" s="31" t="n"/>
      <c r="B1593" s="26" t="n"/>
      <c r="C1593" s="26" t="n"/>
      <c r="D1593" s="26" t="n"/>
      <c r="E1593" s="31" t="n"/>
      <c r="F1593" s="24">
        <f>IF(OR(A1593="",E1593=""),"",E1593-A1593)</f>
        <v/>
      </c>
      <c r="G1593" s="27" t="n"/>
      <c r="H1593" s="33">
        <f>IF(G1593="","",ROUND(G1593*1000/22500,2))</f>
        <v/>
      </c>
      <c r="I1593" s="33">
        <f>IFERROR(IF(D1593="","",VALUE(MID(D1593,2,5))),"")</f>
        <v/>
      </c>
      <c r="J1593" s="28">
        <f>IF(OR(H1593="",I1593=""),"",IF(H1593&gt;=I1593,"Pass","Fail"))</f>
        <v/>
      </c>
    </row>
    <row r="1594">
      <c r="A1594" s="31" t="n"/>
      <c r="B1594" s="26" t="n"/>
      <c r="C1594" s="26" t="n"/>
      <c r="D1594" s="26" t="n"/>
      <c r="E1594" s="31" t="n"/>
      <c r="F1594" s="24">
        <f>IF(OR(A1594="",E1594=""),"",E1594-A1594)</f>
        <v/>
      </c>
      <c r="G1594" s="27" t="n"/>
      <c r="H1594" s="33">
        <f>IF(G1594="","",ROUND(G1594*1000/22500,2))</f>
        <v/>
      </c>
      <c r="I1594" s="33">
        <f>IFERROR(IF(D1594="","",VALUE(MID(D1594,2,5))),"")</f>
        <v/>
      </c>
      <c r="J1594" s="28">
        <f>IF(OR(H1594="",I1594=""),"",IF(H1594&gt;=I1594,"Pass","Fail"))</f>
        <v/>
      </c>
    </row>
    <row r="1595">
      <c r="A1595" s="31" t="n"/>
      <c r="B1595" s="26" t="n"/>
      <c r="C1595" s="26" t="n"/>
      <c r="D1595" s="26" t="n"/>
      <c r="E1595" s="31" t="n"/>
      <c r="F1595" s="24">
        <f>IF(OR(A1595="",E1595=""),"",E1595-A1595)</f>
        <v/>
      </c>
      <c r="G1595" s="27" t="n"/>
      <c r="H1595" s="33">
        <f>IF(G1595="","",ROUND(G1595*1000/22500,2))</f>
        <v/>
      </c>
      <c r="I1595" s="33">
        <f>IFERROR(IF(D1595="","",VALUE(MID(D1595,2,5))),"")</f>
        <v/>
      </c>
      <c r="J1595" s="28">
        <f>IF(OR(H1595="",I1595=""),"",IF(H1595&gt;=I1595,"Pass","Fail"))</f>
        <v/>
      </c>
    </row>
    <row r="1596">
      <c r="A1596" s="31" t="n"/>
      <c r="B1596" s="26" t="n"/>
      <c r="C1596" s="26" t="n"/>
      <c r="D1596" s="26" t="n"/>
      <c r="E1596" s="31" t="n"/>
      <c r="F1596" s="24">
        <f>IF(OR(A1596="",E1596=""),"",E1596-A1596)</f>
        <v/>
      </c>
      <c r="G1596" s="27" t="n"/>
      <c r="H1596" s="33">
        <f>IF(G1596="","",ROUND(G1596*1000/22500,2))</f>
        <v/>
      </c>
      <c r="I1596" s="33">
        <f>IFERROR(IF(D1596="","",VALUE(MID(D1596,2,5))),"")</f>
        <v/>
      </c>
      <c r="J1596" s="28">
        <f>IF(OR(H1596="",I1596=""),"",IF(H1596&gt;=I1596,"Pass","Fail"))</f>
        <v/>
      </c>
    </row>
    <row r="1597">
      <c r="A1597" s="31" t="n"/>
      <c r="B1597" s="26" t="n"/>
      <c r="C1597" s="26" t="n"/>
      <c r="D1597" s="26" t="n"/>
      <c r="E1597" s="31" t="n"/>
      <c r="F1597" s="24">
        <f>IF(OR(A1597="",E1597=""),"",E1597-A1597)</f>
        <v/>
      </c>
      <c r="G1597" s="27" t="n"/>
      <c r="H1597" s="33">
        <f>IF(G1597="","",ROUND(G1597*1000/22500,2))</f>
        <v/>
      </c>
      <c r="I1597" s="33">
        <f>IFERROR(IF(D1597="","",VALUE(MID(D1597,2,5))),"")</f>
        <v/>
      </c>
      <c r="J1597" s="28">
        <f>IF(OR(H1597="",I1597=""),"",IF(H1597&gt;=I1597,"Pass","Fail"))</f>
        <v/>
      </c>
    </row>
    <row r="1598">
      <c r="A1598" s="31" t="n"/>
      <c r="B1598" s="26" t="n"/>
      <c r="C1598" s="26" t="n"/>
      <c r="D1598" s="26" t="n"/>
      <c r="E1598" s="31" t="n"/>
      <c r="F1598" s="24">
        <f>IF(OR(A1598="",E1598=""),"",E1598-A1598)</f>
        <v/>
      </c>
      <c r="G1598" s="27" t="n"/>
      <c r="H1598" s="33">
        <f>IF(G1598="","",ROUND(G1598*1000/22500,2))</f>
        <v/>
      </c>
      <c r="I1598" s="33">
        <f>IFERROR(IF(D1598="","",VALUE(MID(D1598,2,5))),"")</f>
        <v/>
      </c>
      <c r="J1598" s="28">
        <f>IF(OR(H1598="",I1598=""),"",IF(H1598&gt;=I1598,"Pass","Fail"))</f>
        <v/>
      </c>
    </row>
    <row r="1599">
      <c r="A1599" s="31" t="n"/>
      <c r="B1599" s="26" t="n"/>
      <c r="C1599" s="26" t="n"/>
      <c r="D1599" s="26" t="n"/>
      <c r="E1599" s="31" t="n"/>
      <c r="F1599" s="24">
        <f>IF(OR(A1599="",E1599=""),"",E1599-A1599)</f>
        <v/>
      </c>
      <c r="G1599" s="27" t="n"/>
      <c r="H1599" s="33">
        <f>IF(G1599="","",ROUND(G1599*1000/22500,2))</f>
        <v/>
      </c>
      <c r="I1599" s="33">
        <f>IFERROR(IF(D1599="","",VALUE(MID(D1599,2,5))),"")</f>
        <v/>
      </c>
      <c r="J1599" s="28">
        <f>IF(OR(H1599="",I1599=""),"",IF(H1599&gt;=I1599,"Pass","Fail"))</f>
        <v/>
      </c>
    </row>
    <row r="1600">
      <c r="A1600" s="31" t="n"/>
      <c r="B1600" s="26" t="n"/>
      <c r="C1600" s="26" t="n"/>
      <c r="D1600" s="26" t="n"/>
      <c r="E1600" s="31" t="n"/>
      <c r="F1600" s="24">
        <f>IF(OR(A1600="",E1600=""),"",E1600-A1600)</f>
        <v/>
      </c>
      <c r="G1600" s="27" t="n"/>
      <c r="H1600" s="33">
        <f>IF(G1600="","",ROUND(G1600*1000/22500,2))</f>
        <v/>
      </c>
      <c r="I1600" s="33">
        <f>IFERROR(IF(D1600="","",VALUE(MID(D1600,2,5))),"")</f>
        <v/>
      </c>
      <c r="J1600" s="28">
        <f>IF(OR(H1600="",I1600=""),"",IF(H1600&gt;=I1600,"Pass","Fail"))</f>
        <v/>
      </c>
    </row>
    <row r="1601">
      <c r="A1601" s="31" t="n"/>
      <c r="B1601" s="26" t="n"/>
      <c r="C1601" s="26" t="n"/>
      <c r="D1601" s="26" t="n"/>
      <c r="E1601" s="31" t="n"/>
      <c r="F1601" s="24">
        <f>IF(OR(A1601="",E1601=""),"",E1601-A1601)</f>
        <v/>
      </c>
      <c r="G1601" s="27" t="n"/>
      <c r="H1601" s="33">
        <f>IF(G1601="","",ROUND(G1601*1000/22500,2))</f>
        <v/>
      </c>
      <c r="I1601" s="33">
        <f>IFERROR(IF(D1601="","",VALUE(MID(D1601,2,5))),"")</f>
        <v/>
      </c>
      <c r="J1601" s="28">
        <f>IF(OR(H1601="",I1601=""),"",IF(H1601&gt;=I1601,"Pass","Fail"))</f>
        <v/>
      </c>
    </row>
    <row r="1602">
      <c r="A1602" s="31" t="n"/>
      <c r="B1602" s="26" t="n"/>
      <c r="C1602" s="26" t="n"/>
      <c r="D1602" s="26" t="n"/>
      <c r="E1602" s="31" t="n"/>
      <c r="F1602" s="24">
        <f>IF(OR(A1602="",E1602=""),"",E1602-A1602)</f>
        <v/>
      </c>
      <c r="G1602" s="27" t="n"/>
      <c r="H1602" s="33">
        <f>IF(G1602="","",ROUND(G1602*1000/22500,2))</f>
        <v/>
      </c>
      <c r="I1602" s="33">
        <f>IFERROR(IF(D1602="","",VALUE(MID(D1602,2,5))),"")</f>
        <v/>
      </c>
      <c r="J1602" s="28">
        <f>IF(OR(H1602="",I1602=""),"",IF(H1602&gt;=I1602,"Pass","Fail"))</f>
        <v/>
      </c>
    </row>
    <row r="1603">
      <c r="A1603" s="31" t="n"/>
      <c r="B1603" s="26" t="n"/>
      <c r="C1603" s="26" t="n"/>
      <c r="D1603" s="26" t="n"/>
      <c r="E1603" s="31" t="n"/>
      <c r="F1603" s="24">
        <f>IF(OR(A1603="",E1603=""),"",E1603-A1603)</f>
        <v/>
      </c>
      <c r="G1603" s="27" t="n"/>
      <c r="H1603" s="33">
        <f>IF(G1603="","",ROUND(G1603*1000/22500,2))</f>
        <v/>
      </c>
      <c r="I1603" s="33">
        <f>IFERROR(IF(D1603="","",VALUE(MID(D1603,2,5))),"")</f>
        <v/>
      </c>
      <c r="J1603" s="28">
        <f>IF(OR(H1603="",I1603=""),"",IF(H1603&gt;=I1603,"Pass","Fail"))</f>
        <v/>
      </c>
    </row>
    <row r="1604">
      <c r="A1604" s="31" t="n"/>
      <c r="B1604" s="26" t="n"/>
      <c r="C1604" s="26" t="n"/>
      <c r="D1604" s="26" t="n"/>
      <c r="E1604" s="31" t="n"/>
      <c r="F1604" s="24">
        <f>IF(OR(A1604="",E1604=""),"",E1604-A1604)</f>
        <v/>
      </c>
      <c r="G1604" s="27" t="n"/>
      <c r="H1604" s="33">
        <f>IF(G1604="","",ROUND(G1604*1000/22500,2))</f>
        <v/>
      </c>
      <c r="I1604" s="33">
        <f>IFERROR(IF(D1604="","",VALUE(MID(D1604,2,5))),"")</f>
        <v/>
      </c>
      <c r="J1604" s="28">
        <f>IF(OR(H1604="",I1604=""),"",IF(H1604&gt;=I1604,"Pass","Fail"))</f>
        <v/>
      </c>
    </row>
    <row r="1605">
      <c r="A1605" s="31" t="n"/>
      <c r="B1605" s="26" t="n"/>
      <c r="C1605" s="26" t="n"/>
      <c r="D1605" s="26" t="n"/>
      <c r="E1605" s="31" t="n"/>
      <c r="F1605" s="24">
        <f>IF(OR(A1605="",E1605=""),"",E1605-A1605)</f>
        <v/>
      </c>
      <c r="G1605" s="27" t="n"/>
      <c r="H1605" s="33">
        <f>IF(G1605="","",ROUND(G1605*1000/22500,2))</f>
        <v/>
      </c>
      <c r="I1605" s="33">
        <f>IFERROR(IF(D1605="","",VALUE(MID(D1605,2,5))),"")</f>
        <v/>
      </c>
      <c r="J1605" s="28">
        <f>IF(OR(H1605="",I1605=""),"",IF(H1605&gt;=I1605,"Pass","Fail"))</f>
        <v/>
      </c>
    </row>
    <row r="1606">
      <c r="A1606" s="31" t="n"/>
      <c r="B1606" s="26" t="n"/>
      <c r="C1606" s="26" t="n"/>
      <c r="D1606" s="26" t="n"/>
      <c r="E1606" s="31" t="n"/>
      <c r="F1606" s="24">
        <f>IF(OR(A1606="",E1606=""),"",E1606-A1606)</f>
        <v/>
      </c>
      <c r="G1606" s="27" t="n"/>
      <c r="H1606" s="33">
        <f>IF(G1606="","",ROUND(G1606*1000/22500,2))</f>
        <v/>
      </c>
      <c r="I1606" s="33">
        <f>IFERROR(IF(D1606="","",VALUE(MID(D1606,2,5))),"")</f>
        <v/>
      </c>
      <c r="J1606" s="28">
        <f>IF(OR(H1606="",I1606=""),"",IF(H1606&gt;=I1606,"Pass","Fail"))</f>
        <v/>
      </c>
    </row>
    <row r="1607">
      <c r="A1607" s="31" t="n"/>
      <c r="B1607" s="26" t="n"/>
      <c r="C1607" s="26" t="n"/>
      <c r="D1607" s="26" t="n"/>
      <c r="E1607" s="31" t="n"/>
      <c r="F1607" s="24">
        <f>IF(OR(A1607="",E1607=""),"",E1607-A1607)</f>
        <v/>
      </c>
      <c r="G1607" s="27" t="n"/>
      <c r="H1607" s="33">
        <f>IF(G1607="","",ROUND(G1607*1000/22500,2))</f>
        <v/>
      </c>
      <c r="I1607" s="33">
        <f>IFERROR(IF(D1607="","",VALUE(MID(D1607,2,5))),"")</f>
        <v/>
      </c>
      <c r="J1607" s="28">
        <f>IF(OR(H1607="",I1607=""),"",IF(H1607&gt;=I1607,"Pass","Fail"))</f>
        <v/>
      </c>
    </row>
    <row r="1608">
      <c r="A1608" s="31" t="n"/>
      <c r="B1608" s="26" t="n"/>
      <c r="C1608" s="26" t="n"/>
      <c r="D1608" s="26" t="n"/>
      <c r="E1608" s="31" t="n"/>
      <c r="F1608" s="24">
        <f>IF(OR(A1608="",E1608=""),"",E1608-A1608)</f>
        <v/>
      </c>
      <c r="G1608" s="27" t="n"/>
      <c r="H1608" s="33">
        <f>IF(G1608="","",ROUND(G1608*1000/22500,2))</f>
        <v/>
      </c>
      <c r="I1608" s="33">
        <f>IFERROR(IF(D1608="","",VALUE(MID(D1608,2,5))),"")</f>
        <v/>
      </c>
      <c r="J1608" s="28">
        <f>IF(OR(H1608="",I1608=""),"",IF(H1608&gt;=I1608,"Pass","Fail"))</f>
        <v/>
      </c>
    </row>
    <row r="1609">
      <c r="A1609" s="31" t="n"/>
      <c r="B1609" s="26" t="n"/>
      <c r="C1609" s="26" t="n"/>
      <c r="D1609" s="26" t="n"/>
      <c r="E1609" s="31" t="n"/>
      <c r="F1609" s="24">
        <f>IF(OR(A1609="",E1609=""),"",E1609-A1609)</f>
        <v/>
      </c>
      <c r="G1609" s="27" t="n"/>
      <c r="H1609" s="33">
        <f>IF(G1609="","",ROUND(G1609*1000/22500,2))</f>
        <v/>
      </c>
      <c r="I1609" s="33">
        <f>IFERROR(IF(D1609="","",VALUE(MID(D1609,2,5))),"")</f>
        <v/>
      </c>
      <c r="J1609" s="28">
        <f>IF(OR(H1609="",I1609=""),"",IF(H1609&gt;=I1609,"Pass","Fail"))</f>
        <v/>
      </c>
    </row>
    <row r="1610">
      <c r="A1610" s="31" t="n"/>
      <c r="B1610" s="26" t="n"/>
      <c r="C1610" s="26" t="n"/>
      <c r="D1610" s="26" t="n"/>
      <c r="E1610" s="31" t="n"/>
      <c r="F1610" s="24">
        <f>IF(OR(A1610="",E1610=""),"",E1610-A1610)</f>
        <v/>
      </c>
      <c r="G1610" s="27" t="n"/>
      <c r="H1610" s="33">
        <f>IF(G1610="","",ROUND(G1610*1000/22500,2))</f>
        <v/>
      </c>
      <c r="I1610" s="33">
        <f>IFERROR(IF(D1610="","",VALUE(MID(D1610,2,5))),"")</f>
        <v/>
      </c>
      <c r="J1610" s="28">
        <f>IF(OR(H1610="",I1610=""),"",IF(H1610&gt;=I1610,"Pass","Fail"))</f>
        <v/>
      </c>
    </row>
    <row r="1611">
      <c r="A1611" s="31" t="n"/>
      <c r="B1611" s="26" t="n"/>
      <c r="C1611" s="26" t="n"/>
      <c r="D1611" s="26" t="n"/>
      <c r="E1611" s="31" t="n"/>
      <c r="F1611" s="24">
        <f>IF(OR(A1611="",E1611=""),"",E1611-A1611)</f>
        <v/>
      </c>
      <c r="G1611" s="27" t="n"/>
      <c r="H1611" s="33">
        <f>IF(G1611="","",ROUND(G1611*1000/22500,2))</f>
        <v/>
      </c>
      <c r="I1611" s="33">
        <f>IFERROR(IF(D1611="","",VALUE(MID(D1611,2,5))),"")</f>
        <v/>
      </c>
      <c r="J1611" s="28">
        <f>IF(OR(H1611="",I1611=""),"",IF(H1611&gt;=I1611,"Pass","Fail"))</f>
        <v/>
      </c>
    </row>
    <row r="1612">
      <c r="A1612" s="31" t="n"/>
      <c r="B1612" s="26" t="n"/>
      <c r="C1612" s="26" t="n"/>
      <c r="D1612" s="26" t="n"/>
      <c r="E1612" s="31" t="n"/>
      <c r="F1612" s="24">
        <f>IF(OR(A1612="",E1612=""),"",E1612-A1612)</f>
        <v/>
      </c>
      <c r="G1612" s="27" t="n"/>
      <c r="H1612" s="33">
        <f>IF(G1612="","",ROUND(G1612*1000/22500,2))</f>
        <v/>
      </c>
      <c r="I1612" s="33">
        <f>IFERROR(IF(D1612="","",VALUE(MID(D1612,2,5))),"")</f>
        <v/>
      </c>
      <c r="J1612" s="28">
        <f>IF(OR(H1612="",I1612=""),"",IF(H1612&gt;=I1612,"Pass","Fail"))</f>
        <v/>
      </c>
    </row>
    <row r="1613">
      <c r="A1613" s="31" t="n"/>
      <c r="B1613" s="26" t="n"/>
      <c r="C1613" s="26" t="n"/>
      <c r="D1613" s="26" t="n"/>
      <c r="E1613" s="31" t="n"/>
      <c r="F1613" s="24">
        <f>IF(OR(A1613="",E1613=""),"",E1613-A1613)</f>
        <v/>
      </c>
      <c r="G1613" s="27" t="n"/>
      <c r="H1613" s="33">
        <f>IF(G1613="","",ROUND(G1613*1000/22500,2))</f>
        <v/>
      </c>
      <c r="I1613" s="33">
        <f>IFERROR(IF(D1613="","",VALUE(MID(D1613,2,5))),"")</f>
        <v/>
      </c>
      <c r="J1613" s="28">
        <f>IF(OR(H1613="",I1613=""),"",IF(H1613&gt;=I1613,"Pass","Fail"))</f>
        <v/>
      </c>
    </row>
    <row r="1614">
      <c r="A1614" s="31" t="n"/>
      <c r="B1614" s="26" t="n"/>
      <c r="C1614" s="26" t="n"/>
      <c r="D1614" s="26" t="n"/>
      <c r="E1614" s="31" t="n"/>
      <c r="F1614" s="24">
        <f>IF(OR(A1614="",E1614=""),"",E1614-A1614)</f>
        <v/>
      </c>
      <c r="G1614" s="27" t="n"/>
      <c r="H1614" s="33">
        <f>IF(G1614="","",ROUND(G1614*1000/22500,2))</f>
        <v/>
      </c>
      <c r="I1614" s="33">
        <f>IFERROR(IF(D1614="","",VALUE(MID(D1614,2,5))),"")</f>
        <v/>
      </c>
      <c r="J1614" s="28">
        <f>IF(OR(H1614="",I1614=""),"",IF(H1614&gt;=I1614,"Pass","Fail"))</f>
        <v/>
      </c>
    </row>
    <row r="1615">
      <c r="A1615" s="31" t="n"/>
      <c r="B1615" s="26" t="n"/>
      <c r="C1615" s="26" t="n"/>
      <c r="D1615" s="26" t="n"/>
      <c r="E1615" s="31" t="n"/>
      <c r="F1615" s="24">
        <f>IF(OR(A1615="",E1615=""),"",E1615-A1615)</f>
        <v/>
      </c>
      <c r="G1615" s="27" t="n"/>
      <c r="H1615" s="33">
        <f>IF(G1615="","",ROUND(G1615*1000/22500,2))</f>
        <v/>
      </c>
      <c r="I1615" s="33">
        <f>IFERROR(IF(D1615="","",VALUE(MID(D1615,2,5))),"")</f>
        <v/>
      </c>
      <c r="J1615" s="28">
        <f>IF(OR(H1615="",I1615=""),"",IF(H1615&gt;=I1615,"Pass","Fail"))</f>
        <v/>
      </c>
    </row>
    <row r="1616">
      <c r="A1616" s="31" t="n"/>
      <c r="B1616" s="26" t="n"/>
      <c r="C1616" s="26" t="n"/>
      <c r="D1616" s="26" t="n"/>
      <c r="E1616" s="31" t="n"/>
      <c r="F1616" s="24">
        <f>IF(OR(A1616="",E1616=""),"",E1616-A1616)</f>
        <v/>
      </c>
      <c r="G1616" s="27" t="n"/>
      <c r="H1616" s="33">
        <f>IF(G1616="","",ROUND(G1616*1000/22500,2))</f>
        <v/>
      </c>
      <c r="I1616" s="33">
        <f>IFERROR(IF(D1616="","",VALUE(MID(D1616,2,5))),"")</f>
        <v/>
      </c>
      <c r="J1616" s="28">
        <f>IF(OR(H1616="",I1616=""),"",IF(H1616&gt;=I1616,"Pass","Fail"))</f>
        <v/>
      </c>
    </row>
    <row r="1617">
      <c r="A1617" s="31" t="n"/>
      <c r="B1617" s="26" t="n"/>
      <c r="C1617" s="26" t="n"/>
      <c r="D1617" s="26" t="n"/>
      <c r="E1617" s="31" t="n"/>
      <c r="F1617" s="24">
        <f>IF(OR(A1617="",E1617=""),"",E1617-A1617)</f>
        <v/>
      </c>
      <c r="G1617" s="27" t="n"/>
      <c r="H1617" s="33">
        <f>IF(G1617="","",ROUND(G1617*1000/22500,2))</f>
        <v/>
      </c>
      <c r="I1617" s="33">
        <f>IFERROR(IF(D1617="","",VALUE(MID(D1617,2,5))),"")</f>
        <v/>
      </c>
      <c r="J1617" s="28">
        <f>IF(OR(H1617="",I1617=""),"",IF(H1617&gt;=I1617,"Pass","Fail"))</f>
        <v/>
      </c>
    </row>
    <row r="1618">
      <c r="A1618" s="31" t="n"/>
      <c r="B1618" s="26" t="n"/>
      <c r="C1618" s="26" t="n"/>
      <c r="D1618" s="26" t="n"/>
      <c r="E1618" s="31" t="n"/>
      <c r="F1618" s="24">
        <f>IF(OR(A1618="",E1618=""),"",E1618-A1618)</f>
        <v/>
      </c>
      <c r="G1618" s="27" t="n"/>
      <c r="H1618" s="33">
        <f>IF(G1618="","",ROUND(G1618*1000/22500,2))</f>
        <v/>
      </c>
      <c r="I1618" s="33">
        <f>IFERROR(IF(D1618="","",VALUE(MID(D1618,2,5))),"")</f>
        <v/>
      </c>
      <c r="J1618" s="28">
        <f>IF(OR(H1618="",I1618=""),"",IF(H1618&gt;=I1618,"Pass","Fail"))</f>
        <v/>
      </c>
    </row>
    <row r="1619">
      <c r="A1619" s="31" t="n"/>
      <c r="B1619" s="26" t="n"/>
      <c r="C1619" s="26" t="n"/>
      <c r="D1619" s="26" t="n"/>
      <c r="E1619" s="31" t="n"/>
      <c r="F1619" s="24">
        <f>IF(OR(A1619="",E1619=""),"",E1619-A1619)</f>
        <v/>
      </c>
      <c r="G1619" s="27" t="n"/>
      <c r="H1619" s="33">
        <f>IF(G1619="","",ROUND(G1619*1000/22500,2))</f>
        <v/>
      </c>
      <c r="I1619" s="33">
        <f>IFERROR(IF(D1619="","",VALUE(MID(D1619,2,5))),"")</f>
        <v/>
      </c>
      <c r="J1619" s="28">
        <f>IF(OR(H1619="",I1619=""),"",IF(H1619&gt;=I1619,"Pass","Fail"))</f>
        <v/>
      </c>
    </row>
    <row r="1620">
      <c r="A1620" s="31" t="n"/>
      <c r="B1620" s="26" t="n"/>
      <c r="C1620" s="26" t="n"/>
      <c r="D1620" s="26" t="n"/>
      <c r="E1620" s="31" t="n"/>
      <c r="F1620" s="24">
        <f>IF(OR(A1620="",E1620=""),"",E1620-A1620)</f>
        <v/>
      </c>
      <c r="G1620" s="27" t="n"/>
      <c r="H1620" s="33">
        <f>IF(G1620="","",ROUND(G1620*1000/22500,2))</f>
        <v/>
      </c>
      <c r="I1620" s="33">
        <f>IFERROR(IF(D1620="","",VALUE(MID(D1620,2,5))),"")</f>
        <v/>
      </c>
      <c r="J1620" s="28">
        <f>IF(OR(H1620="",I1620=""),"",IF(H1620&gt;=I1620,"Pass","Fail"))</f>
        <v/>
      </c>
    </row>
    <row r="1621">
      <c r="A1621" s="31" t="n"/>
      <c r="B1621" s="26" t="n"/>
      <c r="C1621" s="26" t="n"/>
      <c r="D1621" s="26" t="n"/>
      <c r="E1621" s="31" t="n"/>
      <c r="F1621" s="24">
        <f>IF(OR(A1621="",E1621=""),"",E1621-A1621)</f>
        <v/>
      </c>
      <c r="G1621" s="27" t="n"/>
      <c r="H1621" s="33">
        <f>IF(G1621="","",ROUND(G1621*1000/22500,2))</f>
        <v/>
      </c>
      <c r="I1621" s="33">
        <f>IFERROR(IF(D1621="","",VALUE(MID(D1621,2,5))),"")</f>
        <v/>
      </c>
      <c r="J1621" s="28">
        <f>IF(OR(H1621="",I1621=""),"",IF(H1621&gt;=I1621,"Pass","Fail"))</f>
        <v/>
      </c>
    </row>
    <row r="1622">
      <c r="A1622" s="31" t="n"/>
      <c r="B1622" s="26" t="n"/>
      <c r="C1622" s="26" t="n"/>
      <c r="D1622" s="26" t="n"/>
      <c r="E1622" s="31" t="n"/>
      <c r="F1622" s="24">
        <f>IF(OR(A1622="",E1622=""),"",E1622-A1622)</f>
        <v/>
      </c>
      <c r="G1622" s="27" t="n"/>
      <c r="H1622" s="33">
        <f>IF(G1622="","",ROUND(G1622*1000/22500,2))</f>
        <v/>
      </c>
      <c r="I1622" s="33">
        <f>IFERROR(IF(D1622="","",VALUE(MID(D1622,2,5))),"")</f>
        <v/>
      </c>
      <c r="J1622" s="28">
        <f>IF(OR(H1622="",I1622=""),"",IF(H1622&gt;=I1622,"Pass","Fail"))</f>
        <v/>
      </c>
    </row>
    <row r="1623">
      <c r="A1623" s="31" t="n"/>
      <c r="B1623" s="26" t="n"/>
      <c r="C1623" s="26" t="n"/>
      <c r="D1623" s="26" t="n"/>
      <c r="E1623" s="31" t="n"/>
      <c r="F1623" s="24">
        <f>IF(OR(A1623="",E1623=""),"",E1623-A1623)</f>
        <v/>
      </c>
      <c r="G1623" s="27" t="n"/>
      <c r="H1623" s="33">
        <f>IF(G1623="","",ROUND(G1623*1000/22500,2))</f>
        <v/>
      </c>
      <c r="I1623" s="33">
        <f>IFERROR(IF(D1623="","",VALUE(MID(D1623,2,5))),"")</f>
        <v/>
      </c>
      <c r="J1623" s="28">
        <f>IF(OR(H1623="",I1623=""),"",IF(H1623&gt;=I1623,"Pass","Fail"))</f>
        <v/>
      </c>
    </row>
    <row r="1624">
      <c r="A1624" s="31" t="n"/>
      <c r="B1624" s="26" t="n"/>
      <c r="C1624" s="26" t="n"/>
      <c r="D1624" s="26" t="n"/>
      <c r="E1624" s="31" t="n"/>
      <c r="F1624" s="24">
        <f>IF(OR(A1624="",E1624=""),"",E1624-A1624)</f>
        <v/>
      </c>
      <c r="G1624" s="27" t="n"/>
      <c r="H1624" s="33">
        <f>IF(G1624="","",ROUND(G1624*1000/22500,2))</f>
        <v/>
      </c>
      <c r="I1624" s="33">
        <f>IFERROR(IF(D1624="","",VALUE(MID(D1624,2,5))),"")</f>
        <v/>
      </c>
      <c r="J1624" s="28">
        <f>IF(OR(H1624="",I1624=""),"",IF(H1624&gt;=I1624,"Pass","Fail"))</f>
        <v/>
      </c>
    </row>
    <row r="1625">
      <c r="A1625" s="31" t="n"/>
      <c r="B1625" s="26" t="n"/>
      <c r="C1625" s="26" t="n"/>
      <c r="D1625" s="26" t="n"/>
      <c r="E1625" s="31" t="n"/>
      <c r="F1625" s="24">
        <f>IF(OR(A1625="",E1625=""),"",E1625-A1625)</f>
        <v/>
      </c>
      <c r="G1625" s="27" t="n"/>
      <c r="H1625" s="33">
        <f>IF(G1625="","",ROUND(G1625*1000/22500,2))</f>
        <v/>
      </c>
      <c r="I1625" s="33">
        <f>IFERROR(IF(D1625="","",VALUE(MID(D1625,2,5))),"")</f>
        <v/>
      </c>
      <c r="J1625" s="28">
        <f>IF(OR(H1625="",I1625=""),"",IF(H1625&gt;=I1625,"Pass","Fail"))</f>
        <v/>
      </c>
    </row>
    <row r="1626">
      <c r="A1626" s="31" t="n"/>
      <c r="B1626" s="26" t="n"/>
      <c r="C1626" s="26" t="n"/>
      <c r="D1626" s="26" t="n"/>
      <c r="E1626" s="31" t="n"/>
      <c r="F1626" s="24">
        <f>IF(OR(A1626="",E1626=""),"",E1626-A1626)</f>
        <v/>
      </c>
      <c r="G1626" s="27" t="n"/>
      <c r="H1626" s="33">
        <f>IF(G1626="","",ROUND(G1626*1000/22500,2))</f>
        <v/>
      </c>
      <c r="I1626" s="33">
        <f>IFERROR(IF(D1626="","",VALUE(MID(D1626,2,5))),"")</f>
        <v/>
      </c>
      <c r="J1626" s="28">
        <f>IF(OR(H1626="",I1626=""),"",IF(H1626&gt;=I1626,"Pass","Fail"))</f>
        <v/>
      </c>
    </row>
    <row r="1627">
      <c r="A1627" s="31" t="n"/>
      <c r="B1627" s="26" t="n"/>
      <c r="C1627" s="26" t="n"/>
      <c r="D1627" s="26" t="n"/>
      <c r="E1627" s="31" t="n"/>
      <c r="F1627" s="24">
        <f>IF(OR(A1627="",E1627=""),"",E1627-A1627)</f>
        <v/>
      </c>
      <c r="G1627" s="27" t="n"/>
      <c r="H1627" s="33">
        <f>IF(G1627="","",ROUND(G1627*1000/22500,2))</f>
        <v/>
      </c>
      <c r="I1627" s="33">
        <f>IFERROR(IF(D1627="","",VALUE(MID(D1627,2,5))),"")</f>
        <v/>
      </c>
      <c r="J1627" s="28">
        <f>IF(OR(H1627="",I1627=""),"",IF(H1627&gt;=I1627,"Pass","Fail"))</f>
        <v/>
      </c>
    </row>
    <row r="1628">
      <c r="A1628" s="31" t="n"/>
      <c r="B1628" s="26" t="n"/>
      <c r="C1628" s="26" t="n"/>
      <c r="D1628" s="26" t="n"/>
      <c r="E1628" s="31" t="n"/>
      <c r="F1628" s="24">
        <f>IF(OR(A1628="",E1628=""),"",E1628-A1628)</f>
        <v/>
      </c>
      <c r="G1628" s="27" t="n"/>
      <c r="H1628" s="33">
        <f>IF(G1628="","",ROUND(G1628*1000/22500,2))</f>
        <v/>
      </c>
      <c r="I1628" s="33">
        <f>IFERROR(IF(D1628="","",VALUE(MID(D1628,2,5))),"")</f>
        <v/>
      </c>
      <c r="J1628" s="28">
        <f>IF(OR(H1628="",I1628=""),"",IF(H1628&gt;=I1628,"Pass","Fail"))</f>
        <v/>
      </c>
    </row>
    <row r="1629">
      <c r="A1629" s="31" t="n"/>
      <c r="B1629" s="26" t="n"/>
      <c r="C1629" s="26" t="n"/>
      <c r="D1629" s="26" t="n"/>
      <c r="E1629" s="31" t="n"/>
      <c r="F1629" s="24">
        <f>IF(OR(A1629="",E1629=""),"",E1629-A1629)</f>
        <v/>
      </c>
      <c r="G1629" s="27" t="n"/>
      <c r="H1629" s="33">
        <f>IF(G1629="","",ROUND(G1629*1000/22500,2))</f>
        <v/>
      </c>
      <c r="I1629" s="33">
        <f>IFERROR(IF(D1629="","",VALUE(MID(D1629,2,5))),"")</f>
        <v/>
      </c>
      <c r="J1629" s="28">
        <f>IF(OR(H1629="",I1629=""),"",IF(H1629&gt;=I1629,"Pass","Fail"))</f>
        <v/>
      </c>
    </row>
    <row r="1630">
      <c r="A1630" s="31" t="n"/>
      <c r="B1630" s="26" t="n"/>
      <c r="C1630" s="26" t="n"/>
      <c r="D1630" s="26" t="n"/>
      <c r="E1630" s="31" t="n"/>
      <c r="F1630" s="24">
        <f>IF(OR(A1630="",E1630=""),"",E1630-A1630)</f>
        <v/>
      </c>
      <c r="G1630" s="27" t="n"/>
      <c r="H1630" s="33">
        <f>IF(G1630="","",ROUND(G1630*1000/22500,2))</f>
        <v/>
      </c>
      <c r="I1630" s="33">
        <f>IFERROR(IF(D1630="","",VALUE(MID(D1630,2,5))),"")</f>
        <v/>
      </c>
      <c r="J1630" s="28">
        <f>IF(OR(H1630="",I1630=""),"",IF(H1630&gt;=I1630,"Pass","Fail"))</f>
        <v/>
      </c>
    </row>
    <row r="1631">
      <c r="A1631" s="31" t="n"/>
      <c r="B1631" s="26" t="n"/>
      <c r="C1631" s="26" t="n"/>
      <c r="D1631" s="26" t="n"/>
      <c r="E1631" s="31" t="n"/>
      <c r="F1631" s="24">
        <f>IF(OR(A1631="",E1631=""),"",E1631-A1631)</f>
        <v/>
      </c>
      <c r="G1631" s="27" t="n"/>
      <c r="H1631" s="33">
        <f>IF(G1631="","",ROUND(G1631*1000/22500,2))</f>
        <v/>
      </c>
      <c r="I1631" s="33">
        <f>IFERROR(IF(D1631="","",VALUE(MID(D1631,2,5))),"")</f>
        <v/>
      </c>
      <c r="J1631" s="28">
        <f>IF(OR(H1631="",I1631=""),"",IF(H1631&gt;=I1631,"Pass","Fail"))</f>
        <v/>
      </c>
    </row>
    <row r="1632">
      <c r="A1632" s="31" t="n"/>
      <c r="B1632" s="26" t="n"/>
      <c r="C1632" s="26" t="n"/>
      <c r="D1632" s="26" t="n"/>
      <c r="E1632" s="31" t="n"/>
      <c r="F1632" s="24">
        <f>IF(OR(A1632="",E1632=""),"",E1632-A1632)</f>
        <v/>
      </c>
      <c r="G1632" s="27" t="n"/>
      <c r="H1632" s="33">
        <f>IF(G1632="","",ROUND(G1632*1000/22500,2))</f>
        <v/>
      </c>
      <c r="I1632" s="33">
        <f>IFERROR(IF(D1632="","",VALUE(MID(D1632,2,5))),"")</f>
        <v/>
      </c>
      <c r="J1632" s="28">
        <f>IF(OR(H1632="",I1632=""),"",IF(H1632&gt;=I1632,"Pass","Fail"))</f>
        <v/>
      </c>
    </row>
    <row r="1633">
      <c r="A1633" s="31" t="n"/>
      <c r="B1633" s="26" t="n"/>
      <c r="C1633" s="26" t="n"/>
      <c r="D1633" s="26" t="n"/>
      <c r="E1633" s="31" t="n"/>
      <c r="F1633" s="24">
        <f>IF(OR(A1633="",E1633=""),"",E1633-A1633)</f>
        <v/>
      </c>
      <c r="G1633" s="27" t="n"/>
      <c r="H1633" s="33">
        <f>IF(G1633="","",ROUND(G1633*1000/22500,2))</f>
        <v/>
      </c>
      <c r="I1633" s="33">
        <f>IFERROR(IF(D1633="","",VALUE(MID(D1633,2,5))),"")</f>
        <v/>
      </c>
      <c r="J1633" s="28">
        <f>IF(OR(H1633="",I1633=""),"",IF(H1633&gt;=I1633,"Pass","Fail"))</f>
        <v/>
      </c>
    </row>
    <row r="1634">
      <c r="A1634" s="31" t="n"/>
      <c r="B1634" s="26" t="n"/>
      <c r="C1634" s="26" t="n"/>
      <c r="D1634" s="26" t="n"/>
      <c r="E1634" s="31" t="n"/>
      <c r="F1634" s="24">
        <f>IF(OR(A1634="",E1634=""),"",E1634-A1634)</f>
        <v/>
      </c>
      <c r="G1634" s="27" t="n"/>
      <c r="H1634" s="33">
        <f>IF(G1634="","",ROUND(G1634*1000/22500,2))</f>
        <v/>
      </c>
      <c r="I1634" s="33">
        <f>IFERROR(IF(D1634="","",VALUE(MID(D1634,2,5))),"")</f>
        <v/>
      </c>
      <c r="J1634" s="28">
        <f>IF(OR(H1634="",I1634=""),"",IF(H1634&gt;=I1634,"Pass","Fail"))</f>
        <v/>
      </c>
    </row>
    <row r="1635">
      <c r="A1635" s="31" t="n"/>
      <c r="B1635" s="26" t="n"/>
      <c r="C1635" s="26" t="n"/>
      <c r="D1635" s="26" t="n"/>
      <c r="E1635" s="31" t="n"/>
      <c r="F1635" s="24">
        <f>IF(OR(A1635="",E1635=""),"",E1635-A1635)</f>
        <v/>
      </c>
      <c r="G1635" s="27" t="n"/>
      <c r="H1635" s="33">
        <f>IF(G1635="","",ROUND(G1635*1000/22500,2))</f>
        <v/>
      </c>
      <c r="I1635" s="33">
        <f>IFERROR(IF(D1635="","",VALUE(MID(D1635,2,5))),"")</f>
        <v/>
      </c>
      <c r="J1635" s="28">
        <f>IF(OR(H1635="",I1635=""),"",IF(H1635&gt;=I1635,"Pass","Fail"))</f>
        <v/>
      </c>
    </row>
    <row r="1636">
      <c r="A1636" s="31" t="n"/>
      <c r="B1636" s="26" t="n"/>
      <c r="C1636" s="26" t="n"/>
      <c r="D1636" s="26" t="n"/>
      <c r="E1636" s="31" t="n"/>
      <c r="F1636" s="24">
        <f>IF(OR(A1636="",E1636=""),"",E1636-A1636)</f>
        <v/>
      </c>
      <c r="G1636" s="27" t="n"/>
      <c r="H1636" s="33">
        <f>IF(G1636="","",ROUND(G1636*1000/22500,2))</f>
        <v/>
      </c>
      <c r="I1636" s="33">
        <f>IFERROR(IF(D1636="","",VALUE(MID(D1636,2,5))),"")</f>
        <v/>
      </c>
      <c r="J1636" s="28">
        <f>IF(OR(H1636="",I1636=""),"",IF(H1636&gt;=I1636,"Pass","Fail"))</f>
        <v/>
      </c>
    </row>
    <row r="1637">
      <c r="A1637" s="31" t="n"/>
      <c r="B1637" s="26" t="n"/>
      <c r="C1637" s="26" t="n"/>
      <c r="D1637" s="26" t="n"/>
      <c r="E1637" s="31" t="n"/>
      <c r="F1637" s="24">
        <f>IF(OR(A1637="",E1637=""),"",E1637-A1637)</f>
        <v/>
      </c>
      <c r="G1637" s="27" t="n"/>
      <c r="H1637" s="33">
        <f>IF(G1637="","",ROUND(G1637*1000/22500,2))</f>
        <v/>
      </c>
      <c r="I1637" s="33">
        <f>IFERROR(IF(D1637="","",VALUE(MID(D1637,2,5))),"")</f>
        <v/>
      </c>
      <c r="J1637" s="28">
        <f>IF(OR(H1637="",I1637=""),"",IF(H1637&gt;=I1637,"Pass","Fail"))</f>
        <v/>
      </c>
    </row>
    <row r="1638">
      <c r="A1638" s="31" t="n"/>
      <c r="B1638" s="26" t="n"/>
      <c r="C1638" s="26" t="n"/>
      <c r="D1638" s="26" t="n"/>
      <c r="E1638" s="31" t="n"/>
      <c r="F1638" s="24">
        <f>IF(OR(A1638="",E1638=""),"",E1638-A1638)</f>
        <v/>
      </c>
      <c r="G1638" s="27" t="n"/>
      <c r="H1638" s="33">
        <f>IF(G1638="","",ROUND(G1638*1000/22500,2))</f>
        <v/>
      </c>
      <c r="I1638" s="33">
        <f>IFERROR(IF(D1638="","",VALUE(MID(D1638,2,5))),"")</f>
        <v/>
      </c>
      <c r="J1638" s="28">
        <f>IF(OR(H1638="",I1638=""),"",IF(H1638&gt;=I1638,"Pass","Fail"))</f>
        <v/>
      </c>
    </row>
    <row r="1639">
      <c r="A1639" s="31" t="n"/>
      <c r="B1639" s="26" t="n"/>
      <c r="C1639" s="26" t="n"/>
      <c r="D1639" s="26" t="n"/>
      <c r="E1639" s="31" t="n"/>
      <c r="F1639" s="24">
        <f>IF(OR(A1639="",E1639=""),"",E1639-A1639)</f>
        <v/>
      </c>
      <c r="G1639" s="27" t="n"/>
      <c r="H1639" s="33">
        <f>IF(G1639="","",ROUND(G1639*1000/22500,2))</f>
        <v/>
      </c>
      <c r="I1639" s="33">
        <f>IFERROR(IF(D1639="","",VALUE(MID(D1639,2,5))),"")</f>
        <v/>
      </c>
      <c r="J1639" s="28">
        <f>IF(OR(H1639="",I1639=""),"",IF(H1639&gt;=I1639,"Pass","Fail"))</f>
        <v/>
      </c>
    </row>
    <row r="1640">
      <c r="A1640" s="31" t="n"/>
      <c r="B1640" s="26" t="n"/>
      <c r="C1640" s="26" t="n"/>
      <c r="D1640" s="26" t="n"/>
      <c r="E1640" s="31" t="n"/>
      <c r="F1640" s="24">
        <f>IF(OR(A1640="",E1640=""),"",E1640-A1640)</f>
        <v/>
      </c>
      <c r="G1640" s="27" t="n"/>
      <c r="H1640" s="33">
        <f>IF(G1640="","",ROUND(G1640*1000/22500,2))</f>
        <v/>
      </c>
      <c r="I1640" s="33">
        <f>IFERROR(IF(D1640="","",VALUE(MID(D1640,2,5))),"")</f>
        <v/>
      </c>
      <c r="J1640" s="28">
        <f>IF(OR(H1640="",I1640=""),"",IF(H1640&gt;=I1640,"Pass","Fail"))</f>
        <v/>
      </c>
    </row>
    <row r="1641">
      <c r="A1641" s="31" t="n"/>
      <c r="B1641" s="26" t="n"/>
      <c r="C1641" s="26" t="n"/>
      <c r="D1641" s="26" t="n"/>
      <c r="E1641" s="31" t="n"/>
      <c r="F1641" s="24">
        <f>IF(OR(A1641="",E1641=""),"",E1641-A1641)</f>
        <v/>
      </c>
      <c r="G1641" s="27" t="n"/>
      <c r="H1641" s="33">
        <f>IF(G1641="","",ROUND(G1641*1000/22500,2))</f>
        <v/>
      </c>
      <c r="I1641" s="33">
        <f>IFERROR(IF(D1641="","",VALUE(MID(D1641,2,5))),"")</f>
        <v/>
      </c>
      <c r="J1641" s="28">
        <f>IF(OR(H1641="",I1641=""),"",IF(H1641&gt;=I1641,"Pass","Fail"))</f>
        <v/>
      </c>
    </row>
    <row r="1642">
      <c r="A1642" s="31" t="n"/>
      <c r="B1642" s="26" t="n"/>
      <c r="C1642" s="26" t="n"/>
      <c r="D1642" s="26" t="n"/>
      <c r="E1642" s="31" t="n"/>
      <c r="F1642" s="24">
        <f>IF(OR(A1642="",E1642=""),"",E1642-A1642)</f>
        <v/>
      </c>
      <c r="G1642" s="27" t="n"/>
      <c r="H1642" s="33">
        <f>IF(G1642="","",ROUND(G1642*1000/22500,2))</f>
        <v/>
      </c>
      <c r="I1642" s="33">
        <f>IFERROR(IF(D1642="","",VALUE(MID(D1642,2,5))),"")</f>
        <v/>
      </c>
      <c r="J1642" s="28">
        <f>IF(OR(H1642="",I1642=""),"",IF(H1642&gt;=I1642,"Pass","Fail"))</f>
        <v/>
      </c>
    </row>
    <row r="1643">
      <c r="A1643" s="31" t="n"/>
      <c r="B1643" s="26" t="n"/>
      <c r="C1643" s="26" t="n"/>
      <c r="D1643" s="26" t="n"/>
      <c r="E1643" s="31" t="n"/>
      <c r="F1643" s="24">
        <f>IF(OR(A1643="",E1643=""),"",E1643-A1643)</f>
        <v/>
      </c>
      <c r="G1643" s="27" t="n"/>
      <c r="H1643" s="33">
        <f>IF(G1643="","",ROUND(G1643*1000/22500,2))</f>
        <v/>
      </c>
      <c r="I1643" s="33">
        <f>IFERROR(IF(D1643="","",VALUE(MID(D1643,2,5))),"")</f>
        <v/>
      </c>
      <c r="J1643" s="28">
        <f>IF(OR(H1643="",I1643=""),"",IF(H1643&gt;=I1643,"Pass","Fail"))</f>
        <v/>
      </c>
    </row>
    <row r="1644">
      <c r="A1644" s="31" t="n"/>
      <c r="B1644" s="26" t="n"/>
      <c r="C1644" s="26" t="n"/>
      <c r="D1644" s="26" t="n"/>
      <c r="E1644" s="31" t="n"/>
      <c r="F1644" s="24">
        <f>IF(OR(A1644="",E1644=""),"",E1644-A1644)</f>
        <v/>
      </c>
      <c r="G1644" s="27" t="n"/>
      <c r="H1644" s="33">
        <f>IF(G1644="","",ROUND(G1644*1000/22500,2))</f>
        <v/>
      </c>
      <c r="I1644" s="33">
        <f>IFERROR(IF(D1644="","",VALUE(MID(D1644,2,5))),"")</f>
        <v/>
      </c>
      <c r="J1644" s="28">
        <f>IF(OR(H1644="",I1644=""),"",IF(H1644&gt;=I1644,"Pass","Fail"))</f>
        <v/>
      </c>
    </row>
    <row r="1645">
      <c r="A1645" s="31" t="n"/>
      <c r="B1645" s="26" t="n"/>
      <c r="C1645" s="26" t="n"/>
      <c r="D1645" s="26" t="n"/>
      <c r="E1645" s="31" t="n"/>
      <c r="F1645" s="24">
        <f>IF(OR(A1645="",E1645=""),"",E1645-A1645)</f>
        <v/>
      </c>
      <c r="G1645" s="27" t="n"/>
      <c r="H1645" s="33">
        <f>IF(G1645="","",ROUND(G1645*1000/22500,2))</f>
        <v/>
      </c>
      <c r="I1645" s="33">
        <f>IFERROR(IF(D1645="","",VALUE(MID(D1645,2,5))),"")</f>
        <v/>
      </c>
      <c r="J1645" s="28">
        <f>IF(OR(H1645="",I1645=""),"",IF(H1645&gt;=I1645,"Pass","Fail"))</f>
        <v/>
      </c>
    </row>
    <row r="1646">
      <c r="A1646" s="31" t="n"/>
      <c r="B1646" s="26" t="n"/>
      <c r="C1646" s="26" t="n"/>
      <c r="D1646" s="26" t="n"/>
      <c r="E1646" s="31" t="n"/>
      <c r="F1646" s="24">
        <f>IF(OR(A1646="",E1646=""),"",E1646-A1646)</f>
        <v/>
      </c>
      <c r="G1646" s="27" t="n"/>
      <c r="H1646" s="33">
        <f>IF(G1646="","",ROUND(G1646*1000/22500,2))</f>
        <v/>
      </c>
      <c r="I1646" s="33">
        <f>IFERROR(IF(D1646="","",VALUE(MID(D1646,2,5))),"")</f>
        <v/>
      </c>
      <c r="J1646" s="28">
        <f>IF(OR(H1646="",I1646=""),"",IF(H1646&gt;=I1646,"Pass","Fail"))</f>
        <v/>
      </c>
    </row>
    <row r="1647">
      <c r="A1647" s="31" t="n"/>
      <c r="B1647" s="26" t="n"/>
      <c r="C1647" s="26" t="n"/>
      <c r="D1647" s="26" t="n"/>
      <c r="E1647" s="31" t="n"/>
      <c r="F1647" s="24">
        <f>IF(OR(A1647="",E1647=""),"",E1647-A1647)</f>
        <v/>
      </c>
      <c r="G1647" s="27" t="n"/>
      <c r="H1647" s="33">
        <f>IF(G1647="","",ROUND(G1647*1000/22500,2))</f>
        <v/>
      </c>
      <c r="I1647" s="33">
        <f>IFERROR(IF(D1647="","",VALUE(MID(D1647,2,5))),"")</f>
        <v/>
      </c>
      <c r="J1647" s="28">
        <f>IF(OR(H1647="",I1647=""),"",IF(H1647&gt;=I1647,"Pass","Fail"))</f>
        <v/>
      </c>
    </row>
    <row r="1648">
      <c r="A1648" s="31" t="n"/>
      <c r="B1648" s="26" t="n"/>
      <c r="C1648" s="26" t="n"/>
      <c r="D1648" s="26" t="n"/>
      <c r="E1648" s="31" t="n"/>
      <c r="F1648" s="24">
        <f>IF(OR(A1648="",E1648=""),"",E1648-A1648)</f>
        <v/>
      </c>
      <c r="G1648" s="27" t="n"/>
      <c r="H1648" s="33">
        <f>IF(G1648="","",ROUND(G1648*1000/22500,2))</f>
        <v/>
      </c>
      <c r="I1648" s="33">
        <f>IFERROR(IF(D1648="","",VALUE(MID(D1648,2,5))),"")</f>
        <v/>
      </c>
      <c r="J1648" s="28">
        <f>IF(OR(H1648="",I1648=""),"",IF(H1648&gt;=I1648,"Pass","Fail"))</f>
        <v/>
      </c>
    </row>
    <row r="1649">
      <c r="A1649" s="31" t="n"/>
      <c r="B1649" s="26" t="n"/>
      <c r="C1649" s="26" t="n"/>
      <c r="D1649" s="26" t="n"/>
      <c r="E1649" s="31" t="n"/>
      <c r="F1649" s="24">
        <f>IF(OR(A1649="",E1649=""),"",E1649-A1649)</f>
        <v/>
      </c>
      <c r="G1649" s="27" t="n"/>
      <c r="H1649" s="33">
        <f>IF(G1649="","",ROUND(G1649*1000/22500,2))</f>
        <v/>
      </c>
      <c r="I1649" s="33">
        <f>IFERROR(IF(D1649="","",VALUE(MID(D1649,2,5))),"")</f>
        <v/>
      </c>
      <c r="J1649" s="28">
        <f>IF(OR(H1649="",I1649=""),"",IF(H1649&gt;=I1649,"Pass","Fail"))</f>
        <v/>
      </c>
    </row>
    <row r="1650">
      <c r="A1650" s="31" t="n"/>
      <c r="B1650" s="26" t="n"/>
      <c r="C1650" s="26" t="n"/>
      <c r="D1650" s="26" t="n"/>
      <c r="E1650" s="31" t="n"/>
      <c r="F1650" s="24">
        <f>IF(OR(A1650="",E1650=""),"",E1650-A1650)</f>
        <v/>
      </c>
      <c r="G1650" s="27" t="n"/>
      <c r="H1650" s="33">
        <f>IF(G1650="","",ROUND(G1650*1000/22500,2))</f>
        <v/>
      </c>
      <c r="I1650" s="33">
        <f>IFERROR(IF(D1650="","",VALUE(MID(D1650,2,5))),"")</f>
        <v/>
      </c>
      <c r="J1650" s="28">
        <f>IF(OR(H1650="",I1650=""),"",IF(H1650&gt;=I1650,"Pass","Fail"))</f>
        <v/>
      </c>
    </row>
    <row r="1651">
      <c r="A1651" s="31" t="n"/>
      <c r="B1651" s="26" t="n"/>
      <c r="C1651" s="26" t="n"/>
      <c r="D1651" s="26" t="n"/>
      <c r="E1651" s="31" t="n"/>
      <c r="F1651" s="24">
        <f>IF(OR(A1651="",E1651=""),"",E1651-A1651)</f>
        <v/>
      </c>
      <c r="G1651" s="27" t="n"/>
      <c r="H1651" s="33">
        <f>IF(G1651="","",ROUND(G1651*1000/22500,2))</f>
        <v/>
      </c>
      <c r="I1651" s="33">
        <f>IFERROR(IF(D1651="","",VALUE(MID(D1651,2,5))),"")</f>
        <v/>
      </c>
      <c r="J1651" s="28">
        <f>IF(OR(H1651="",I1651=""),"",IF(H1651&gt;=I1651,"Pass","Fail"))</f>
        <v/>
      </c>
    </row>
    <row r="1652">
      <c r="A1652" s="31" t="n"/>
      <c r="B1652" s="26" t="n"/>
      <c r="C1652" s="26" t="n"/>
      <c r="D1652" s="26" t="n"/>
      <c r="E1652" s="31" t="n"/>
      <c r="F1652" s="24">
        <f>IF(OR(A1652="",E1652=""),"",E1652-A1652)</f>
        <v/>
      </c>
      <c r="G1652" s="27" t="n"/>
      <c r="H1652" s="33">
        <f>IF(G1652="","",ROUND(G1652*1000/22500,2))</f>
        <v/>
      </c>
      <c r="I1652" s="33">
        <f>IFERROR(IF(D1652="","",VALUE(MID(D1652,2,5))),"")</f>
        <v/>
      </c>
      <c r="J1652" s="28">
        <f>IF(OR(H1652="",I1652=""),"",IF(H1652&gt;=I1652,"Pass","Fail"))</f>
        <v/>
      </c>
    </row>
    <row r="1653">
      <c r="A1653" s="31" t="n"/>
      <c r="B1653" s="26" t="n"/>
      <c r="C1653" s="26" t="n"/>
      <c r="D1653" s="26" t="n"/>
      <c r="E1653" s="31" t="n"/>
      <c r="F1653" s="24">
        <f>IF(OR(A1653="",E1653=""),"",E1653-A1653)</f>
        <v/>
      </c>
      <c r="G1653" s="27" t="n"/>
      <c r="H1653" s="33">
        <f>IF(G1653="","",ROUND(G1653*1000/22500,2))</f>
        <v/>
      </c>
      <c r="I1653" s="33">
        <f>IFERROR(IF(D1653="","",VALUE(MID(D1653,2,5))),"")</f>
        <v/>
      </c>
      <c r="J1653" s="28">
        <f>IF(OR(H1653="",I1653=""),"",IF(H1653&gt;=I1653,"Pass","Fail"))</f>
        <v/>
      </c>
    </row>
    <row r="1654">
      <c r="A1654" s="31" t="n"/>
      <c r="B1654" s="26" t="n"/>
      <c r="C1654" s="26" t="n"/>
      <c r="D1654" s="26" t="n"/>
      <c r="E1654" s="31" t="n"/>
      <c r="F1654" s="24">
        <f>IF(OR(A1654="",E1654=""),"",E1654-A1654)</f>
        <v/>
      </c>
      <c r="G1654" s="27" t="n"/>
      <c r="H1654" s="33">
        <f>IF(G1654="","",ROUND(G1654*1000/22500,2))</f>
        <v/>
      </c>
      <c r="I1654" s="33">
        <f>IFERROR(IF(D1654="","",VALUE(MID(D1654,2,5))),"")</f>
        <v/>
      </c>
      <c r="J1654" s="28">
        <f>IF(OR(H1654="",I1654=""),"",IF(H1654&gt;=I1654,"Pass","Fail"))</f>
        <v/>
      </c>
    </row>
    <row r="1655">
      <c r="A1655" s="31" t="n"/>
      <c r="B1655" s="26" t="n"/>
      <c r="C1655" s="26" t="n"/>
      <c r="D1655" s="26" t="n"/>
      <c r="E1655" s="31" t="n"/>
      <c r="F1655" s="24">
        <f>IF(OR(A1655="",E1655=""),"",E1655-A1655)</f>
        <v/>
      </c>
      <c r="G1655" s="27" t="n"/>
      <c r="H1655" s="33">
        <f>IF(G1655="","",ROUND(G1655*1000/22500,2))</f>
        <v/>
      </c>
      <c r="I1655" s="33">
        <f>IFERROR(IF(D1655="","",VALUE(MID(D1655,2,5))),"")</f>
        <v/>
      </c>
      <c r="J1655" s="28">
        <f>IF(OR(H1655="",I1655=""),"",IF(H1655&gt;=I1655,"Pass","Fail"))</f>
        <v/>
      </c>
    </row>
    <row r="1656">
      <c r="A1656" s="31" t="n"/>
      <c r="B1656" s="26" t="n"/>
      <c r="C1656" s="26" t="n"/>
      <c r="D1656" s="26" t="n"/>
      <c r="E1656" s="31" t="n"/>
      <c r="F1656" s="24">
        <f>IF(OR(A1656="",E1656=""),"",E1656-A1656)</f>
        <v/>
      </c>
      <c r="G1656" s="27" t="n"/>
      <c r="H1656" s="33">
        <f>IF(G1656="","",ROUND(G1656*1000/22500,2))</f>
        <v/>
      </c>
      <c r="I1656" s="33">
        <f>IFERROR(IF(D1656="","",VALUE(MID(D1656,2,5))),"")</f>
        <v/>
      </c>
      <c r="J1656" s="28">
        <f>IF(OR(H1656="",I1656=""),"",IF(H1656&gt;=I1656,"Pass","Fail"))</f>
        <v/>
      </c>
    </row>
    <row r="1657">
      <c r="A1657" s="31" t="n"/>
      <c r="B1657" s="26" t="n"/>
      <c r="C1657" s="26" t="n"/>
      <c r="D1657" s="26" t="n"/>
      <c r="E1657" s="31" t="n"/>
      <c r="F1657" s="24">
        <f>IF(OR(A1657="",E1657=""),"",E1657-A1657)</f>
        <v/>
      </c>
      <c r="G1657" s="27" t="n"/>
      <c r="H1657" s="33">
        <f>IF(G1657="","",ROUND(G1657*1000/22500,2))</f>
        <v/>
      </c>
      <c r="I1657" s="33">
        <f>IFERROR(IF(D1657="","",VALUE(MID(D1657,2,5))),"")</f>
        <v/>
      </c>
      <c r="J1657" s="28">
        <f>IF(OR(H1657="",I1657=""),"",IF(H1657&gt;=I1657,"Pass","Fail"))</f>
        <v/>
      </c>
    </row>
    <row r="1658">
      <c r="A1658" s="31" t="n"/>
      <c r="B1658" s="26" t="n"/>
      <c r="C1658" s="26" t="n"/>
      <c r="D1658" s="26" t="n"/>
      <c r="E1658" s="31" t="n"/>
      <c r="F1658" s="24">
        <f>IF(OR(A1658="",E1658=""),"",E1658-A1658)</f>
        <v/>
      </c>
      <c r="G1658" s="27" t="n"/>
      <c r="H1658" s="33">
        <f>IF(G1658="","",ROUND(G1658*1000/22500,2))</f>
        <v/>
      </c>
      <c r="I1658" s="33">
        <f>IFERROR(IF(D1658="","",VALUE(MID(D1658,2,5))),"")</f>
        <v/>
      </c>
      <c r="J1658" s="28">
        <f>IF(OR(H1658="",I1658=""),"",IF(H1658&gt;=I1658,"Pass","Fail"))</f>
        <v/>
      </c>
    </row>
    <row r="1659">
      <c r="A1659" s="31" t="n"/>
      <c r="B1659" s="26" t="n"/>
      <c r="C1659" s="26" t="n"/>
      <c r="D1659" s="26" t="n"/>
      <c r="E1659" s="31" t="n"/>
      <c r="F1659" s="24">
        <f>IF(OR(A1659="",E1659=""),"",E1659-A1659)</f>
        <v/>
      </c>
      <c r="G1659" s="27" t="n"/>
      <c r="H1659" s="33">
        <f>IF(G1659="","",ROUND(G1659*1000/22500,2))</f>
        <v/>
      </c>
      <c r="I1659" s="33">
        <f>IFERROR(IF(D1659="","",VALUE(MID(D1659,2,5))),"")</f>
        <v/>
      </c>
      <c r="J1659" s="28">
        <f>IF(OR(H1659="",I1659=""),"",IF(H1659&gt;=I1659,"Pass","Fail"))</f>
        <v/>
      </c>
    </row>
    <row r="1660">
      <c r="A1660" s="31" t="n"/>
      <c r="B1660" s="26" t="n"/>
      <c r="C1660" s="26" t="n"/>
      <c r="D1660" s="26" t="n"/>
      <c r="E1660" s="31" t="n"/>
      <c r="F1660" s="24">
        <f>IF(OR(A1660="",E1660=""),"",E1660-A1660)</f>
        <v/>
      </c>
      <c r="G1660" s="27" t="n"/>
      <c r="H1660" s="33">
        <f>IF(G1660="","",ROUND(G1660*1000/22500,2))</f>
        <v/>
      </c>
      <c r="I1660" s="33">
        <f>IFERROR(IF(D1660="","",VALUE(MID(D1660,2,5))),"")</f>
        <v/>
      </c>
      <c r="J1660" s="28">
        <f>IF(OR(H1660="",I1660=""),"",IF(H1660&gt;=I1660,"Pass","Fail"))</f>
        <v/>
      </c>
    </row>
    <row r="1661">
      <c r="A1661" s="31" t="n"/>
      <c r="B1661" s="26" t="n"/>
      <c r="C1661" s="26" t="n"/>
      <c r="D1661" s="26" t="n"/>
      <c r="E1661" s="31" t="n"/>
      <c r="F1661" s="24">
        <f>IF(OR(A1661="",E1661=""),"",E1661-A1661)</f>
        <v/>
      </c>
      <c r="G1661" s="27" t="n"/>
      <c r="H1661" s="33">
        <f>IF(G1661="","",ROUND(G1661*1000/22500,2))</f>
        <v/>
      </c>
      <c r="I1661" s="33">
        <f>IFERROR(IF(D1661="","",VALUE(MID(D1661,2,5))),"")</f>
        <v/>
      </c>
      <c r="J1661" s="28">
        <f>IF(OR(H1661="",I1661=""),"",IF(H1661&gt;=I1661,"Pass","Fail"))</f>
        <v/>
      </c>
    </row>
    <row r="1662">
      <c r="A1662" s="31" t="n"/>
      <c r="B1662" s="26" t="n"/>
      <c r="C1662" s="26" t="n"/>
      <c r="D1662" s="26" t="n"/>
      <c r="E1662" s="31" t="n"/>
      <c r="F1662" s="24">
        <f>IF(OR(A1662="",E1662=""),"",E1662-A1662)</f>
        <v/>
      </c>
      <c r="G1662" s="27" t="n"/>
      <c r="H1662" s="33">
        <f>IF(G1662="","",ROUND(G1662*1000/22500,2))</f>
        <v/>
      </c>
      <c r="I1662" s="33">
        <f>IFERROR(IF(D1662="","",VALUE(MID(D1662,2,5))),"")</f>
        <v/>
      </c>
      <c r="J1662" s="28">
        <f>IF(OR(H1662="",I1662=""),"",IF(H1662&gt;=I1662,"Pass","Fail"))</f>
        <v/>
      </c>
    </row>
    <row r="1663">
      <c r="A1663" s="31" t="n"/>
      <c r="B1663" s="26" t="n"/>
      <c r="C1663" s="26" t="n"/>
      <c r="D1663" s="26" t="n"/>
      <c r="E1663" s="31" t="n"/>
      <c r="F1663" s="24">
        <f>IF(OR(A1663="",E1663=""),"",E1663-A1663)</f>
        <v/>
      </c>
      <c r="G1663" s="27" t="n"/>
      <c r="H1663" s="33">
        <f>IF(G1663="","",ROUND(G1663*1000/22500,2))</f>
        <v/>
      </c>
      <c r="I1663" s="33">
        <f>IFERROR(IF(D1663="","",VALUE(MID(D1663,2,5))),"")</f>
        <v/>
      </c>
      <c r="J1663" s="28">
        <f>IF(OR(H1663="",I1663=""),"",IF(H1663&gt;=I1663,"Pass","Fail"))</f>
        <v/>
      </c>
    </row>
    <row r="1664">
      <c r="A1664" s="31" t="n"/>
      <c r="B1664" s="26" t="n"/>
      <c r="C1664" s="26" t="n"/>
      <c r="D1664" s="26" t="n"/>
      <c r="E1664" s="31" t="n"/>
      <c r="F1664" s="24">
        <f>IF(OR(A1664="",E1664=""),"",E1664-A1664)</f>
        <v/>
      </c>
      <c r="G1664" s="27" t="n"/>
      <c r="H1664" s="33">
        <f>IF(G1664="","",ROUND(G1664*1000/22500,2))</f>
        <v/>
      </c>
      <c r="I1664" s="33">
        <f>IFERROR(IF(D1664="","",VALUE(MID(D1664,2,5))),"")</f>
        <v/>
      </c>
      <c r="J1664" s="28">
        <f>IF(OR(H1664="",I1664=""),"",IF(H1664&gt;=I1664,"Pass","Fail"))</f>
        <v/>
      </c>
    </row>
    <row r="1665">
      <c r="A1665" s="31" t="n"/>
      <c r="B1665" s="26" t="n"/>
      <c r="C1665" s="26" t="n"/>
      <c r="D1665" s="26" t="n"/>
      <c r="E1665" s="31" t="n"/>
      <c r="F1665" s="24">
        <f>IF(OR(A1665="",E1665=""),"",E1665-A1665)</f>
        <v/>
      </c>
      <c r="G1665" s="27" t="n"/>
      <c r="H1665" s="33">
        <f>IF(G1665="","",ROUND(G1665*1000/22500,2))</f>
        <v/>
      </c>
      <c r="I1665" s="33">
        <f>IFERROR(IF(D1665="","",VALUE(MID(D1665,2,5))),"")</f>
        <v/>
      </c>
      <c r="J1665" s="28">
        <f>IF(OR(H1665="",I1665=""),"",IF(H1665&gt;=I1665,"Pass","Fail"))</f>
        <v/>
      </c>
    </row>
    <row r="1666">
      <c r="A1666" s="31" t="n"/>
      <c r="B1666" s="26" t="n"/>
      <c r="C1666" s="26" t="n"/>
      <c r="D1666" s="26" t="n"/>
      <c r="E1666" s="31" t="n"/>
      <c r="F1666" s="24">
        <f>IF(OR(A1666="",E1666=""),"",E1666-A1666)</f>
        <v/>
      </c>
      <c r="G1666" s="27" t="n"/>
      <c r="H1666" s="33">
        <f>IF(G1666="","",ROUND(G1666*1000/22500,2))</f>
        <v/>
      </c>
      <c r="I1666" s="33">
        <f>IFERROR(IF(D1666="","",VALUE(MID(D1666,2,5))),"")</f>
        <v/>
      </c>
      <c r="J1666" s="28">
        <f>IF(OR(H1666="",I1666=""),"",IF(H1666&gt;=I1666,"Pass","Fail"))</f>
        <v/>
      </c>
    </row>
    <row r="1667">
      <c r="A1667" s="31" t="n"/>
      <c r="B1667" s="26" t="n"/>
      <c r="C1667" s="26" t="n"/>
      <c r="D1667" s="26" t="n"/>
      <c r="E1667" s="31" t="n"/>
      <c r="F1667" s="24">
        <f>IF(OR(A1667="",E1667=""),"",E1667-A1667)</f>
        <v/>
      </c>
      <c r="G1667" s="27" t="n"/>
      <c r="H1667" s="33">
        <f>IF(G1667="","",ROUND(G1667*1000/22500,2))</f>
        <v/>
      </c>
      <c r="I1667" s="33">
        <f>IFERROR(IF(D1667="","",VALUE(MID(D1667,2,5))),"")</f>
        <v/>
      </c>
      <c r="J1667" s="28">
        <f>IF(OR(H1667="",I1667=""),"",IF(H1667&gt;=I1667,"Pass","Fail"))</f>
        <v/>
      </c>
    </row>
    <row r="1668">
      <c r="A1668" s="31" t="n"/>
      <c r="B1668" s="26" t="n"/>
      <c r="C1668" s="26" t="n"/>
      <c r="D1668" s="26" t="n"/>
      <c r="E1668" s="31" t="n"/>
      <c r="F1668" s="24">
        <f>IF(OR(A1668="",E1668=""),"",E1668-A1668)</f>
        <v/>
      </c>
      <c r="G1668" s="27" t="n"/>
      <c r="H1668" s="33">
        <f>IF(G1668="","",ROUND(G1668*1000/22500,2))</f>
        <v/>
      </c>
      <c r="I1668" s="33">
        <f>IFERROR(IF(D1668="","",VALUE(MID(D1668,2,5))),"")</f>
        <v/>
      </c>
      <c r="J1668" s="28">
        <f>IF(OR(H1668="",I1668=""),"",IF(H1668&gt;=I1668,"Pass","Fail"))</f>
        <v/>
      </c>
    </row>
    <row r="1669">
      <c r="A1669" s="31" t="n"/>
      <c r="B1669" s="26" t="n"/>
      <c r="C1669" s="26" t="n"/>
      <c r="D1669" s="26" t="n"/>
      <c r="E1669" s="31" t="n"/>
      <c r="F1669" s="24">
        <f>IF(OR(A1669="",E1669=""),"",E1669-A1669)</f>
        <v/>
      </c>
      <c r="G1669" s="27" t="n"/>
      <c r="H1669" s="33">
        <f>IF(G1669="","",ROUND(G1669*1000/22500,2))</f>
        <v/>
      </c>
      <c r="I1669" s="33">
        <f>IFERROR(IF(D1669="","",VALUE(MID(D1669,2,5))),"")</f>
        <v/>
      </c>
      <c r="J1669" s="28">
        <f>IF(OR(H1669="",I1669=""),"",IF(H1669&gt;=I1669,"Pass","Fail"))</f>
        <v/>
      </c>
    </row>
    <row r="1670">
      <c r="A1670" s="31" t="n"/>
      <c r="B1670" s="26" t="n"/>
      <c r="C1670" s="26" t="n"/>
      <c r="D1670" s="26" t="n"/>
      <c r="E1670" s="31" t="n"/>
      <c r="F1670" s="24">
        <f>IF(OR(A1670="",E1670=""),"",E1670-A1670)</f>
        <v/>
      </c>
      <c r="G1670" s="27" t="n"/>
      <c r="H1670" s="33">
        <f>IF(G1670="","",ROUND(G1670*1000/22500,2))</f>
        <v/>
      </c>
      <c r="I1670" s="33">
        <f>IFERROR(IF(D1670="","",VALUE(MID(D1670,2,5))),"")</f>
        <v/>
      </c>
      <c r="J1670" s="28">
        <f>IF(OR(H1670="",I1670=""),"",IF(H1670&gt;=I1670,"Pass","Fail"))</f>
        <v/>
      </c>
    </row>
    <row r="1671">
      <c r="A1671" s="31" t="n"/>
      <c r="B1671" s="26" t="n"/>
      <c r="C1671" s="26" t="n"/>
      <c r="D1671" s="26" t="n"/>
      <c r="E1671" s="31" t="n"/>
      <c r="F1671" s="24">
        <f>IF(OR(A1671="",E1671=""),"",E1671-A1671)</f>
        <v/>
      </c>
      <c r="G1671" s="27" t="n"/>
      <c r="H1671" s="33">
        <f>IF(G1671="","",ROUND(G1671*1000/22500,2))</f>
        <v/>
      </c>
      <c r="I1671" s="33">
        <f>IFERROR(IF(D1671="","",VALUE(MID(D1671,2,5))),"")</f>
        <v/>
      </c>
      <c r="J1671" s="28">
        <f>IF(OR(H1671="",I1671=""),"",IF(H1671&gt;=I1671,"Pass","Fail"))</f>
        <v/>
      </c>
    </row>
    <row r="1672">
      <c r="A1672" s="31" t="n"/>
      <c r="B1672" s="26" t="n"/>
      <c r="C1672" s="26" t="n"/>
      <c r="D1672" s="26" t="n"/>
      <c r="E1672" s="31" t="n"/>
      <c r="F1672" s="24">
        <f>IF(OR(A1672="",E1672=""),"",E1672-A1672)</f>
        <v/>
      </c>
      <c r="G1672" s="27" t="n"/>
      <c r="H1672" s="33">
        <f>IF(G1672="","",ROUND(G1672*1000/22500,2))</f>
        <v/>
      </c>
      <c r="I1672" s="33">
        <f>IFERROR(IF(D1672="","",VALUE(MID(D1672,2,5))),"")</f>
        <v/>
      </c>
      <c r="J1672" s="28">
        <f>IF(OR(H1672="",I1672=""),"",IF(H1672&gt;=I1672,"Pass","Fail"))</f>
        <v/>
      </c>
    </row>
    <row r="1673">
      <c r="A1673" s="31" t="n"/>
      <c r="B1673" s="26" t="n"/>
      <c r="C1673" s="26" t="n"/>
      <c r="D1673" s="26" t="n"/>
      <c r="E1673" s="31" t="n"/>
      <c r="F1673" s="24">
        <f>IF(OR(A1673="",E1673=""),"",E1673-A1673)</f>
        <v/>
      </c>
      <c r="G1673" s="27" t="n"/>
      <c r="H1673" s="33">
        <f>IF(G1673="","",ROUND(G1673*1000/22500,2))</f>
        <v/>
      </c>
      <c r="I1673" s="33">
        <f>IFERROR(IF(D1673="","",VALUE(MID(D1673,2,5))),"")</f>
        <v/>
      </c>
      <c r="J1673" s="28">
        <f>IF(OR(H1673="",I1673=""),"",IF(H1673&gt;=I1673,"Pass","Fail"))</f>
        <v/>
      </c>
    </row>
    <row r="1674">
      <c r="A1674" s="31" t="n"/>
      <c r="B1674" s="26" t="n"/>
      <c r="C1674" s="26" t="n"/>
      <c r="D1674" s="26" t="n"/>
      <c r="E1674" s="31" t="n"/>
      <c r="F1674" s="24">
        <f>IF(OR(A1674="",E1674=""),"",E1674-A1674)</f>
        <v/>
      </c>
      <c r="G1674" s="27" t="n"/>
      <c r="H1674" s="33">
        <f>IF(G1674="","",ROUND(G1674*1000/22500,2))</f>
        <v/>
      </c>
      <c r="I1674" s="33">
        <f>IFERROR(IF(D1674="","",VALUE(MID(D1674,2,5))),"")</f>
        <v/>
      </c>
      <c r="J1674" s="28">
        <f>IF(OR(H1674="",I1674=""),"",IF(H1674&gt;=I1674,"Pass","Fail"))</f>
        <v/>
      </c>
    </row>
    <row r="1675">
      <c r="A1675" s="31" t="n"/>
      <c r="B1675" s="26" t="n"/>
      <c r="C1675" s="26" t="n"/>
      <c r="D1675" s="26" t="n"/>
      <c r="E1675" s="31" t="n"/>
      <c r="F1675" s="24">
        <f>IF(OR(A1675="",E1675=""),"",E1675-A1675)</f>
        <v/>
      </c>
      <c r="G1675" s="27" t="n"/>
      <c r="H1675" s="33">
        <f>IF(G1675="","",ROUND(G1675*1000/22500,2))</f>
        <v/>
      </c>
      <c r="I1675" s="33">
        <f>IFERROR(IF(D1675="","",VALUE(MID(D1675,2,5))),"")</f>
        <v/>
      </c>
      <c r="J1675" s="28">
        <f>IF(OR(H1675="",I1675=""),"",IF(H1675&gt;=I1675,"Pass","Fail"))</f>
        <v/>
      </c>
    </row>
    <row r="1676">
      <c r="A1676" s="31" t="n"/>
      <c r="B1676" s="26" t="n"/>
      <c r="C1676" s="26" t="n"/>
      <c r="D1676" s="26" t="n"/>
      <c r="E1676" s="31" t="n"/>
      <c r="F1676" s="24">
        <f>IF(OR(A1676="",E1676=""),"",E1676-A1676)</f>
        <v/>
      </c>
      <c r="G1676" s="27" t="n"/>
      <c r="H1676" s="33">
        <f>IF(G1676="","",ROUND(G1676*1000/22500,2))</f>
        <v/>
      </c>
      <c r="I1676" s="33">
        <f>IFERROR(IF(D1676="","",VALUE(MID(D1676,2,5))),"")</f>
        <v/>
      </c>
      <c r="J1676" s="28">
        <f>IF(OR(H1676="",I1676=""),"",IF(H1676&gt;=I1676,"Pass","Fail"))</f>
        <v/>
      </c>
    </row>
    <row r="1677">
      <c r="A1677" s="31" t="n"/>
      <c r="B1677" s="26" t="n"/>
      <c r="C1677" s="26" t="n"/>
      <c r="D1677" s="26" t="n"/>
      <c r="E1677" s="31" t="n"/>
      <c r="F1677" s="24">
        <f>IF(OR(A1677="",E1677=""),"",E1677-A1677)</f>
        <v/>
      </c>
      <c r="G1677" s="27" t="n"/>
      <c r="H1677" s="33">
        <f>IF(G1677="","",ROUND(G1677*1000/22500,2))</f>
        <v/>
      </c>
      <c r="I1677" s="33">
        <f>IFERROR(IF(D1677="","",VALUE(MID(D1677,2,5))),"")</f>
        <v/>
      </c>
      <c r="J1677" s="28">
        <f>IF(OR(H1677="",I1677=""),"",IF(H1677&gt;=I1677,"Pass","Fail"))</f>
        <v/>
      </c>
    </row>
    <row r="1678">
      <c r="A1678" s="31" t="n"/>
      <c r="B1678" s="26" t="n"/>
      <c r="C1678" s="26" t="n"/>
      <c r="D1678" s="26" t="n"/>
      <c r="E1678" s="31" t="n"/>
      <c r="F1678" s="24">
        <f>IF(OR(A1678="",E1678=""),"",E1678-A1678)</f>
        <v/>
      </c>
      <c r="G1678" s="27" t="n"/>
      <c r="H1678" s="33">
        <f>IF(G1678="","",ROUND(G1678*1000/22500,2))</f>
        <v/>
      </c>
      <c r="I1678" s="33">
        <f>IFERROR(IF(D1678="","",VALUE(MID(D1678,2,5))),"")</f>
        <v/>
      </c>
      <c r="J1678" s="28">
        <f>IF(OR(H1678="",I1678=""),"",IF(H1678&gt;=I1678,"Pass","Fail"))</f>
        <v/>
      </c>
    </row>
    <row r="1679">
      <c r="A1679" s="31" t="n"/>
      <c r="B1679" s="26" t="n"/>
      <c r="C1679" s="26" t="n"/>
      <c r="D1679" s="26" t="n"/>
      <c r="E1679" s="31" t="n"/>
      <c r="F1679" s="24">
        <f>IF(OR(A1679="",E1679=""),"",E1679-A1679)</f>
        <v/>
      </c>
      <c r="G1679" s="27" t="n"/>
      <c r="H1679" s="33">
        <f>IF(G1679="","",ROUND(G1679*1000/22500,2))</f>
        <v/>
      </c>
      <c r="I1679" s="33">
        <f>IFERROR(IF(D1679="","",VALUE(MID(D1679,2,5))),"")</f>
        <v/>
      </c>
      <c r="J1679" s="28">
        <f>IF(OR(H1679="",I1679=""),"",IF(H1679&gt;=I1679,"Pass","Fail"))</f>
        <v/>
      </c>
    </row>
    <row r="1680">
      <c r="A1680" s="31" t="n"/>
      <c r="B1680" s="26" t="n"/>
      <c r="C1680" s="26" t="n"/>
      <c r="D1680" s="26" t="n"/>
      <c r="E1680" s="31" t="n"/>
      <c r="F1680" s="24">
        <f>IF(OR(A1680="",E1680=""),"",E1680-A1680)</f>
        <v/>
      </c>
      <c r="G1680" s="27" t="n"/>
      <c r="H1680" s="33">
        <f>IF(G1680="","",ROUND(G1680*1000/22500,2))</f>
        <v/>
      </c>
      <c r="I1680" s="33">
        <f>IFERROR(IF(D1680="","",VALUE(MID(D1680,2,5))),"")</f>
        <v/>
      </c>
      <c r="J1680" s="28">
        <f>IF(OR(H1680="",I1680=""),"",IF(H1680&gt;=I1680,"Pass","Fail"))</f>
        <v/>
      </c>
    </row>
    <row r="1681">
      <c r="A1681" s="31" t="n"/>
      <c r="B1681" s="26" t="n"/>
      <c r="C1681" s="26" t="n"/>
      <c r="D1681" s="26" t="n"/>
      <c r="E1681" s="31" t="n"/>
      <c r="F1681" s="24">
        <f>IF(OR(A1681="",E1681=""),"",E1681-A1681)</f>
        <v/>
      </c>
      <c r="G1681" s="27" t="n"/>
      <c r="H1681" s="33">
        <f>IF(G1681="","",ROUND(G1681*1000/22500,2))</f>
        <v/>
      </c>
      <c r="I1681" s="33">
        <f>IFERROR(IF(D1681="","",VALUE(MID(D1681,2,5))),"")</f>
        <v/>
      </c>
      <c r="J1681" s="28">
        <f>IF(OR(H1681="",I1681=""),"",IF(H1681&gt;=I1681,"Pass","Fail"))</f>
        <v/>
      </c>
    </row>
    <row r="1682">
      <c r="A1682" s="31" t="n"/>
      <c r="B1682" s="26" t="n"/>
      <c r="C1682" s="26" t="n"/>
      <c r="D1682" s="26" t="n"/>
      <c r="E1682" s="31" t="n"/>
      <c r="F1682" s="24">
        <f>IF(OR(A1682="",E1682=""),"",E1682-A1682)</f>
        <v/>
      </c>
      <c r="G1682" s="27" t="n"/>
      <c r="H1682" s="33">
        <f>IF(G1682="","",ROUND(G1682*1000/22500,2))</f>
        <v/>
      </c>
      <c r="I1682" s="33">
        <f>IFERROR(IF(D1682="","",VALUE(MID(D1682,2,5))),"")</f>
        <v/>
      </c>
      <c r="J1682" s="28">
        <f>IF(OR(H1682="",I1682=""),"",IF(H1682&gt;=I1682,"Pass","Fail"))</f>
        <v/>
      </c>
    </row>
    <row r="1683">
      <c r="A1683" s="31" t="n"/>
      <c r="B1683" s="26" t="n"/>
      <c r="C1683" s="26" t="n"/>
      <c r="D1683" s="26" t="n"/>
      <c r="E1683" s="31" t="n"/>
      <c r="F1683" s="24">
        <f>IF(OR(A1683="",E1683=""),"",E1683-A1683)</f>
        <v/>
      </c>
      <c r="G1683" s="27" t="n"/>
      <c r="H1683" s="33">
        <f>IF(G1683="","",ROUND(G1683*1000/22500,2))</f>
        <v/>
      </c>
      <c r="I1683" s="33">
        <f>IFERROR(IF(D1683="","",VALUE(MID(D1683,2,5))),"")</f>
        <v/>
      </c>
      <c r="J1683" s="28">
        <f>IF(OR(H1683="",I1683=""),"",IF(H1683&gt;=I1683,"Pass","Fail"))</f>
        <v/>
      </c>
    </row>
    <row r="1684">
      <c r="A1684" s="31" t="n"/>
      <c r="B1684" s="26" t="n"/>
      <c r="C1684" s="26" t="n"/>
      <c r="D1684" s="26" t="n"/>
      <c r="E1684" s="31" t="n"/>
      <c r="F1684" s="24">
        <f>IF(OR(A1684="",E1684=""),"",E1684-A1684)</f>
        <v/>
      </c>
      <c r="G1684" s="27" t="n"/>
      <c r="H1684" s="33">
        <f>IF(G1684="","",ROUND(G1684*1000/22500,2))</f>
        <v/>
      </c>
      <c r="I1684" s="33">
        <f>IFERROR(IF(D1684="","",VALUE(MID(D1684,2,5))),"")</f>
        <v/>
      </c>
      <c r="J1684" s="28">
        <f>IF(OR(H1684="",I1684=""),"",IF(H1684&gt;=I1684,"Pass","Fail"))</f>
        <v/>
      </c>
    </row>
    <row r="1685">
      <c r="A1685" s="31" t="n"/>
      <c r="B1685" s="26" t="n"/>
      <c r="C1685" s="26" t="n"/>
      <c r="D1685" s="26" t="n"/>
      <c r="E1685" s="31" t="n"/>
      <c r="F1685" s="24">
        <f>IF(OR(A1685="",E1685=""),"",E1685-A1685)</f>
        <v/>
      </c>
      <c r="G1685" s="27" t="n"/>
      <c r="H1685" s="33">
        <f>IF(G1685="","",ROUND(G1685*1000/22500,2))</f>
        <v/>
      </c>
      <c r="I1685" s="33">
        <f>IFERROR(IF(D1685="","",VALUE(MID(D1685,2,5))),"")</f>
        <v/>
      </c>
      <c r="J1685" s="28">
        <f>IF(OR(H1685="",I1685=""),"",IF(H1685&gt;=I1685,"Pass","Fail"))</f>
        <v/>
      </c>
    </row>
    <row r="1686">
      <c r="A1686" s="31" t="n"/>
      <c r="B1686" s="26" t="n"/>
      <c r="C1686" s="26" t="n"/>
      <c r="D1686" s="26" t="n"/>
      <c r="E1686" s="31" t="n"/>
      <c r="F1686" s="24">
        <f>IF(OR(A1686="",E1686=""),"",E1686-A1686)</f>
        <v/>
      </c>
      <c r="G1686" s="27" t="n"/>
      <c r="H1686" s="33">
        <f>IF(G1686="","",ROUND(G1686*1000/22500,2))</f>
        <v/>
      </c>
      <c r="I1686" s="33">
        <f>IFERROR(IF(D1686="","",VALUE(MID(D1686,2,5))),"")</f>
        <v/>
      </c>
      <c r="J1686" s="28">
        <f>IF(OR(H1686="",I1686=""),"",IF(H1686&gt;=I1686,"Pass","Fail"))</f>
        <v/>
      </c>
    </row>
    <row r="1687">
      <c r="A1687" s="31" t="n"/>
      <c r="B1687" s="26" t="n"/>
      <c r="C1687" s="26" t="n"/>
      <c r="D1687" s="26" t="n"/>
      <c r="E1687" s="31" t="n"/>
      <c r="F1687" s="24">
        <f>IF(OR(A1687="",E1687=""),"",E1687-A1687)</f>
        <v/>
      </c>
      <c r="G1687" s="27" t="n"/>
      <c r="H1687" s="33">
        <f>IF(G1687="","",ROUND(G1687*1000/22500,2))</f>
        <v/>
      </c>
      <c r="I1687" s="33">
        <f>IFERROR(IF(D1687="","",VALUE(MID(D1687,2,5))),"")</f>
        <v/>
      </c>
      <c r="J1687" s="28">
        <f>IF(OR(H1687="",I1687=""),"",IF(H1687&gt;=I1687,"Pass","Fail"))</f>
        <v/>
      </c>
    </row>
    <row r="1688">
      <c r="A1688" s="31" t="n"/>
      <c r="B1688" s="26" t="n"/>
      <c r="C1688" s="26" t="n"/>
      <c r="D1688" s="26" t="n"/>
      <c r="E1688" s="31" t="n"/>
      <c r="F1688" s="24">
        <f>IF(OR(A1688="",E1688=""),"",E1688-A1688)</f>
        <v/>
      </c>
      <c r="G1688" s="27" t="n"/>
      <c r="H1688" s="33">
        <f>IF(G1688="","",ROUND(G1688*1000/22500,2))</f>
        <v/>
      </c>
      <c r="I1688" s="33">
        <f>IFERROR(IF(D1688="","",VALUE(MID(D1688,2,5))),"")</f>
        <v/>
      </c>
      <c r="J1688" s="28">
        <f>IF(OR(H1688="",I1688=""),"",IF(H1688&gt;=I1688,"Pass","Fail"))</f>
        <v/>
      </c>
    </row>
    <row r="1689">
      <c r="A1689" s="31" t="n"/>
      <c r="B1689" s="26" t="n"/>
      <c r="C1689" s="26" t="n"/>
      <c r="D1689" s="26" t="n"/>
      <c r="E1689" s="31" t="n"/>
      <c r="F1689" s="24">
        <f>IF(OR(A1689="",E1689=""),"",E1689-A1689)</f>
        <v/>
      </c>
      <c r="G1689" s="27" t="n"/>
      <c r="H1689" s="33">
        <f>IF(G1689="","",ROUND(G1689*1000/22500,2))</f>
        <v/>
      </c>
      <c r="I1689" s="33">
        <f>IFERROR(IF(D1689="","",VALUE(MID(D1689,2,5))),"")</f>
        <v/>
      </c>
      <c r="J1689" s="28">
        <f>IF(OR(H1689="",I1689=""),"",IF(H1689&gt;=I1689,"Pass","Fail"))</f>
        <v/>
      </c>
    </row>
    <row r="1690">
      <c r="A1690" s="31" t="n"/>
      <c r="B1690" s="26" t="n"/>
      <c r="C1690" s="26" t="n"/>
      <c r="D1690" s="26" t="n"/>
      <c r="E1690" s="31" t="n"/>
      <c r="F1690" s="24">
        <f>IF(OR(A1690="",E1690=""),"",E1690-A1690)</f>
        <v/>
      </c>
      <c r="G1690" s="27" t="n"/>
      <c r="H1690" s="33">
        <f>IF(G1690="","",ROUND(G1690*1000/22500,2))</f>
        <v/>
      </c>
      <c r="I1690" s="33">
        <f>IFERROR(IF(D1690="","",VALUE(MID(D1690,2,5))),"")</f>
        <v/>
      </c>
      <c r="J1690" s="28">
        <f>IF(OR(H1690="",I1690=""),"",IF(H1690&gt;=I1690,"Pass","Fail"))</f>
        <v/>
      </c>
    </row>
    <row r="1691">
      <c r="A1691" s="31" t="n"/>
      <c r="B1691" s="26" t="n"/>
      <c r="C1691" s="26" t="n"/>
      <c r="D1691" s="26" t="n"/>
      <c r="E1691" s="31" t="n"/>
      <c r="F1691" s="24">
        <f>IF(OR(A1691="",E1691=""),"",E1691-A1691)</f>
        <v/>
      </c>
      <c r="G1691" s="27" t="n"/>
      <c r="H1691" s="33">
        <f>IF(G1691="","",ROUND(G1691*1000/22500,2))</f>
        <v/>
      </c>
      <c r="I1691" s="33">
        <f>IFERROR(IF(D1691="","",VALUE(MID(D1691,2,5))),"")</f>
        <v/>
      </c>
      <c r="J1691" s="28">
        <f>IF(OR(H1691="",I1691=""),"",IF(H1691&gt;=I1691,"Pass","Fail"))</f>
        <v/>
      </c>
    </row>
    <row r="1692">
      <c r="A1692" s="31" t="n"/>
      <c r="B1692" s="26" t="n"/>
      <c r="C1692" s="26" t="n"/>
      <c r="D1692" s="26" t="n"/>
      <c r="E1692" s="31" t="n"/>
      <c r="F1692" s="24">
        <f>IF(OR(A1692="",E1692=""),"",E1692-A1692)</f>
        <v/>
      </c>
      <c r="G1692" s="27" t="n"/>
      <c r="H1692" s="33">
        <f>IF(G1692="","",ROUND(G1692*1000/22500,2))</f>
        <v/>
      </c>
      <c r="I1692" s="33">
        <f>IFERROR(IF(D1692="","",VALUE(MID(D1692,2,5))),"")</f>
        <v/>
      </c>
      <c r="J1692" s="28">
        <f>IF(OR(H1692="",I1692=""),"",IF(H1692&gt;=I1692,"Pass","Fail"))</f>
        <v/>
      </c>
    </row>
    <row r="1693">
      <c r="A1693" s="31" t="n"/>
      <c r="B1693" s="26" t="n"/>
      <c r="C1693" s="26" t="n"/>
      <c r="D1693" s="26" t="n"/>
      <c r="E1693" s="31" t="n"/>
      <c r="F1693" s="24">
        <f>IF(OR(A1693="",E1693=""),"",E1693-A1693)</f>
        <v/>
      </c>
      <c r="G1693" s="27" t="n"/>
      <c r="H1693" s="33">
        <f>IF(G1693="","",ROUND(G1693*1000/22500,2))</f>
        <v/>
      </c>
      <c r="I1693" s="33">
        <f>IFERROR(IF(D1693="","",VALUE(MID(D1693,2,5))),"")</f>
        <v/>
      </c>
      <c r="J1693" s="28">
        <f>IF(OR(H1693="",I1693=""),"",IF(H1693&gt;=I1693,"Pass","Fail"))</f>
        <v/>
      </c>
    </row>
    <row r="1694">
      <c r="A1694" s="31" t="n"/>
      <c r="B1694" s="26" t="n"/>
      <c r="C1694" s="26" t="n"/>
      <c r="D1694" s="26" t="n"/>
      <c r="E1694" s="31" t="n"/>
      <c r="F1694" s="24">
        <f>IF(OR(A1694="",E1694=""),"",E1694-A1694)</f>
        <v/>
      </c>
      <c r="G1694" s="27" t="n"/>
      <c r="H1694" s="33">
        <f>IF(G1694="","",ROUND(G1694*1000/22500,2))</f>
        <v/>
      </c>
      <c r="I1694" s="33">
        <f>IFERROR(IF(D1694="","",VALUE(MID(D1694,2,5))),"")</f>
        <v/>
      </c>
      <c r="J1694" s="28">
        <f>IF(OR(H1694="",I1694=""),"",IF(H1694&gt;=I1694,"Pass","Fail"))</f>
        <v/>
      </c>
    </row>
    <row r="1695">
      <c r="A1695" s="31" t="n"/>
      <c r="B1695" s="26" t="n"/>
      <c r="C1695" s="26" t="n"/>
      <c r="D1695" s="26" t="n"/>
      <c r="E1695" s="31" t="n"/>
      <c r="F1695" s="24">
        <f>IF(OR(A1695="",E1695=""),"",E1695-A1695)</f>
        <v/>
      </c>
      <c r="G1695" s="27" t="n"/>
      <c r="H1695" s="33">
        <f>IF(G1695="","",ROUND(G1695*1000/22500,2))</f>
        <v/>
      </c>
      <c r="I1695" s="33">
        <f>IFERROR(IF(D1695="","",VALUE(MID(D1695,2,5))),"")</f>
        <v/>
      </c>
      <c r="J1695" s="28">
        <f>IF(OR(H1695="",I1695=""),"",IF(H1695&gt;=I1695,"Pass","Fail"))</f>
        <v/>
      </c>
    </row>
    <row r="1696">
      <c r="A1696" s="31" t="n"/>
      <c r="B1696" s="26" t="n"/>
      <c r="C1696" s="26" t="n"/>
      <c r="D1696" s="26" t="n"/>
      <c r="E1696" s="31" t="n"/>
      <c r="F1696" s="24">
        <f>IF(OR(A1696="",E1696=""),"",E1696-A1696)</f>
        <v/>
      </c>
      <c r="G1696" s="27" t="n"/>
      <c r="H1696" s="33">
        <f>IF(G1696="","",ROUND(G1696*1000/22500,2))</f>
        <v/>
      </c>
      <c r="I1696" s="33">
        <f>IFERROR(IF(D1696="","",VALUE(MID(D1696,2,5))),"")</f>
        <v/>
      </c>
      <c r="J1696" s="28">
        <f>IF(OR(H1696="",I1696=""),"",IF(H1696&gt;=I1696,"Pass","Fail"))</f>
        <v/>
      </c>
    </row>
    <row r="1697">
      <c r="A1697" s="31" t="n"/>
      <c r="B1697" s="26" t="n"/>
      <c r="C1697" s="26" t="n"/>
      <c r="D1697" s="26" t="n"/>
      <c r="E1697" s="31" t="n"/>
      <c r="F1697" s="24">
        <f>IF(OR(A1697="",E1697=""),"",E1697-A1697)</f>
        <v/>
      </c>
      <c r="G1697" s="27" t="n"/>
      <c r="H1697" s="33">
        <f>IF(G1697="","",ROUND(G1697*1000/22500,2))</f>
        <v/>
      </c>
      <c r="I1697" s="33">
        <f>IFERROR(IF(D1697="","",VALUE(MID(D1697,2,5))),"")</f>
        <v/>
      </c>
      <c r="J1697" s="28">
        <f>IF(OR(H1697="",I1697=""),"",IF(H1697&gt;=I1697,"Pass","Fail"))</f>
        <v/>
      </c>
    </row>
    <row r="1698">
      <c r="A1698" s="31" t="n"/>
      <c r="B1698" s="26" t="n"/>
      <c r="C1698" s="26" t="n"/>
      <c r="D1698" s="26" t="n"/>
      <c r="E1698" s="31" t="n"/>
      <c r="F1698" s="24">
        <f>IF(OR(A1698="",E1698=""),"",E1698-A1698)</f>
        <v/>
      </c>
      <c r="G1698" s="27" t="n"/>
      <c r="H1698" s="33">
        <f>IF(G1698="","",ROUND(G1698*1000/22500,2))</f>
        <v/>
      </c>
      <c r="I1698" s="33">
        <f>IFERROR(IF(D1698="","",VALUE(MID(D1698,2,5))),"")</f>
        <v/>
      </c>
      <c r="J1698" s="28">
        <f>IF(OR(H1698="",I1698=""),"",IF(H1698&gt;=I1698,"Pass","Fail"))</f>
        <v/>
      </c>
    </row>
    <row r="1699">
      <c r="A1699" s="31" t="n"/>
      <c r="B1699" s="26" t="n"/>
      <c r="C1699" s="26" t="n"/>
      <c r="D1699" s="26" t="n"/>
      <c r="E1699" s="31" t="n"/>
      <c r="F1699" s="24">
        <f>IF(OR(A1699="",E1699=""),"",E1699-A1699)</f>
        <v/>
      </c>
      <c r="G1699" s="27" t="n"/>
      <c r="H1699" s="33">
        <f>IF(G1699="","",ROUND(G1699*1000/22500,2))</f>
        <v/>
      </c>
      <c r="I1699" s="33">
        <f>IFERROR(IF(D1699="","",VALUE(MID(D1699,2,5))),"")</f>
        <v/>
      </c>
      <c r="J1699" s="28">
        <f>IF(OR(H1699="",I1699=""),"",IF(H1699&gt;=I1699,"Pass","Fail"))</f>
        <v/>
      </c>
    </row>
    <row r="1700">
      <c r="A1700" s="31" t="n"/>
      <c r="B1700" s="26" t="n"/>
      <c r="C1700" s="26" t="n"/>
      <c r="D1700" s="26" t="n"/>
      <c r="E1700" s="31" t="n"/>
      <c r="F1700" s="24">
        <f>IF(OR(A1700="",E1700=""),"",E1700-A1700)</f>
        <v/>
      </c>
      <c r="G1700" s="27" t="n"/>
      <c r="H1700" s="33">
        <f>IF(G1700="","",ROUND(G1700*1000/22500,2))</f>
        <v/>
      </c>
      <c r="I1700" s="33">
        <f>IFERROR(IF(D1700="","",VALUE(MID(D1700,2,5))),"")</f>
        <v/>
      </c>
      <c r="J1700" s="28">
        <f>IF(OR(H1700="",I1700=""),"",IF(H1700&gt;=I1700,"Pass","Fail"))</f>
        <v/>
      </c>
    </row>
    <row r="1701">
      <c r="A1701" s="31" t="n"/>
      <c r="B1701" s="26" t="n"/>
      <c r="C1701" s="26" t="n"/>
      <c r="D1701" s="26" t="n"/>
      <c r="E1701" s="31" t="n"/>
      <c r="F1701" s="24">
        <f>IF(OR(A1701="",E1701=""),"",E1701-A1701)</f>
        <v/>
      </c>
      <c r="G1701" s="27" t="n"/>
      <c r="H1701" s="33">
        <f>IF(G1701="","",ROUND(G1701*1000/22500,2))</f>
        <v/>
      </c>
      <c r="I1701" s="33">
        <f>IFERROR(IF(D1701="","",VALUE(MID(D1701,2,5))),"")</f>
        <v/>
      </c>
      <c r="J1701" s="28">
        <f>IF(OR(H1701="",I1701=""),"",IF(H1701&gt;=I1701,"Pass","Fail"))</f>
        <v/>
      </c>
    </row>
    <row r="1702">
      <c r="A1702" s="31" t="n"/>
      <c r="B1702" s="26" t="n"/>
      <c r="C1702" s="26" t="n"/>
      <c r="D1702" s="26" t="n"/>
      <c r="E1702" s="31" t="n"/>
      <c r="F1702" s="24">
        <f>IF(OR(A1702="",E1702=""),"",E1702-A1702)</f>
        <v/>
      </c>
      <c r="G1702" s="27" t="n"/>
      <c r="H1702" s="33">
        <f>IF(G1702="","",ROUND(G1702*1000/22500,2))</f>
        <v/>
      </c>
      <c r="I1702" s="33">
        <f>IFERROR(IF(D1702="","",VALUE(MID(D1702,2,5))),"")</f>
        <v/>
      </c>
      <c r="J1702" s="28">
        <f>IF(OR(H1702="",I1702=""),"",IF(H1702&gt;=I1702,"Pass","Fail"))</f>
        <v/>
      </c>
    </row>
    <row r="1703">
      <c r="A1703" s="31" t="n"/>
      <c r="B1703" s="26" t="n"/>
      <c r="C1703" s="26" t="n"/>
      <c r="D1703" s="26" t="n"/>
      <c r="E1703" s="31" t="n"/>
      <c r="F1703" s="24">
        <f>IF(OR(A1703="",E1703=""),"",E1703-A1703)</f>
        <v/>
      </c>
      <c r="G1703" s="27" t="n"/>
      <c r="H1703" s="33">
        <f>IF(G1703="","",ROUND(G1703*1000/22500,2))</f>
        <v/>
      </c>
      <c r="I1703" s="33">
        <f>IFERROR(IF(D1703="","",VALUE(MID(D1703,2,5))),"")</f>
        <v/>
      </c>
      <c r="J1703" s="28">
        <f>IF(OR(H1703="",I1703=""),"",IF(H1703&gt;=I1703,"Pass","Fail"))</f>
        <v/>
      </c>
    </row>
    <row r="1704">
      <c r="A1704" s="31" t="n"/>
      <c r="B1704" s="26" t="n"/>
      <c r="C1704" s="26" t="n"/>
      <c r="D1704" s="26" t="n"/>
      <c r="E1704" s="31" t="n"/>
      <c r="F1704" s="24">
        <f>IF(OR(A1704="",E1704=""),"",E1704-A1704)</f>
        <v/>
      </c>
      <c r="G1704" s="27" t="n"/>
      <c r="H1704" s="33">
        <f>IF(G1704="","",ROUND(G1704*1000/22500,2))</f>
        <v/>
      </c>
      <c r="I1704" s="33">
        <f>IFERROR(IF(D1704="","",VALUE(MID(D1704,2,5))),"")</f>
        <v/>
      </c>
      <c r="J1704" s="28">
        <f>IF(OR(H1704="",I1704=""),"",IF(H1704&gt;=I1704,"Pass","Fail"))</f>
        <v/>
      </c>
    </row>
    <row r="1705">
      <c r="A1705" s="31" t="n"/>
      <c r="B1705" s="26" t="n"/>
      <c r="C1705" s="26" t="n"/>
      <c r="D1705" s="26" t="n"/>
      <c r="E1705" s="31" t="n"/>
      <c r="F1705" s="24">
        <f>IF(OR(A1705="",E1705=""),"",E1705-A1705)</f>
        <v/>
      </c>
      <c r="G1705" s="27" t="n"/>
      <c r="H1705" s="33">
        <f>IF(G1705="","",ROUND(G1705*1000/22500,2))</f>
        <v/>
      </c>
      <c r="I1705" s="33">
        <f>IFERROR(IF(D1705="","",VALUE(MID(D1705,2,5))),"")</f>
        <v/>
      </c>
      <c r="J1705" s="28">
        <f>IF(OR(H1705="",I1705=""),"",IF(H1705&gt;=I1705,"Pass","Fail"))</f>
        <v/>
      </c>
    </row>
    <row r="1706">
      <c r="A1706" s="31" t="n"/>
      <c r="B1706" s="26" t="n"/>
      <c r="C1706" s="26" t="n"/>
      <c r="D1706" s="26" t="n"/>
      <c r="E1706" s="31" t="n"/>
      <c r="F1706" s="24">
        <f>IF(OR(A1706="",E1706=""),"",E1706-A1706)</f>
        <v/>
      </c>
      <c r="G1706" s="27" t="n"/>
      <c r="H1706" s="33">
        <f>IF(G1706="","",ROUND(G1706*1000/22500,2))</f>
        <v/>
      </c>
      <c r="I1706" s="33">
        <f>IFERROR(IF(D1706="","",VALUE(MID(D1706,2,5))),"")</f>
        <v/>
      </c>
      <c r="J1706" s="28">
        <f>IF(OR(H1706="",I1706=""),"",IF(H1706&gt;=I1706,"Pass","Fail"))</f>
        <v/>
      </c>
    </row>
    <row r="1707">
      <c r="A1707" s="31" t="n"/>
      <c r="B1707" s="26" t="n"/>
      <c r="C1707" s="26" t="n"/>
      <c r="D1707" s="26" t="n"/>
      <c r="E1707" s="31" t="n"/>
      <c r="F1707" s="24">
        <f>IF(OR(A1707="",E1707=""),"",E1707-A1707)</f>
        <v/>
      </c>
      <c r="G1707" s="27" t="n"/>
      <c r="H1707" s="33">
        <f>IF(G1707="","",ROUND(G1707*1000/22500,2))</f>
        <v/>
      </c>
      <c r="I1707" s="33">
        <f>IFERROR(IF(D1707="","",VALUE(MID(D1707,2,5))),"")</f>
        <v/>
      </c>
      <c r="J1707" s="28">
        <f>IF(OR(H1707="",I1707=""),"",IF(H1707&gt;=I1707,"Pass","Fail"))</f>
        <v/>
      </c>
    </row>
    <row r="1708">
      <c r="A1708" s="31" t="n"/>
      <c r="B1708" s="26" t="n"/>
      <c r="C1708" s="26" t="n"/>
      <c r="D1708" s="26" t="n"/>
      <c r="E1708" s="31" t="n"/>
      <c r="F1708" s="24">
        <f>IF(OR(A1708="",E1708=""),"",E1708-A1708)</f>
        <v/>
      </c>
      <c r="G1708" s="27" t="n"/>
      <c r="H1708" s="33">
        <f>IF(G1708="","",ROUND(G1708*1000/22500,2))</f>
        <v/>
      </c>
      <c r="I1708" s="33">
        <f>IFERROR(IF(D1708="","",VALUE(MID(D1708,2,5))),"")</f>
        <v/>
      </c>
      <c r="J1708" s="28">
        <f>IF(OR(H1708="",I1708=""),"",IF(H1708&gt;=I1708,"Pass","Fail"))</f>
        <v/>
      </c>
    </row>
    <row r="1709">
      <c r="A1709" s="31" t="n"/>
      <c r="B1709" s="26" t="n"/>
      <c r="C1709" s="26" t="n"/>
      <c r="D1709" s="26" t="n"/>
      <c r="E1709" s="31" t="n"/>
      <c r="F1709" s="24">
        <f>IF(OR(A1709="",E1709=""),"",E1709-A1709)</f>
        <v/>
      </c>
      <c r="G1709" s="27" t="n"/>
      <c r="H1709" s="33">
        <f>IF(G1709="","",ROUND(G1709*1000/22500,2))</f>
        <v/>
      </c>
      <c r="I1709" s="33">
        <f>IFERROR(IF(D1709="","",VALUE(MID(D1709,2,5))),"")</f>
        <v/>
      </c>
      <c r="J1709" s="28">
        <f>IF(OR(H1709="",I1709=""),"",IF(H1709&gt;=I1709,"Pass","Fail"))</f>
        <v/>
      </c>
    </row>
    <row r="1710">
      <c r="A1710" s="31" t="n"/>
      <c r="B1710" s="26" t="n"/>
      <c r="C1710" s="26" t="n"/>
      <c r="D1710" s="26" t="n"/>
      <c r="E1710" s="31" t="n"/>
      <c r="F1710" s="24">
        <f>IF(OR(A1710="",E1710=""),"",E1710-A1710)</f>
        <v/>
      </c>
      <c r="G1710" s="27" t="n"/>
      <c r="H1710" s="33">
        <f>IF(G1710="","",ROUND(G1710*1000/22500,2))</f>
        <v/>
      </c>
      <c r="I1710" s="33">
        <f>IFERROR(IF(D1710="","",VALUE(MID(D1710,2,5))),"")</f>
        <v/>
      </c>
      <c r="J1710" s="28">
        <f>IF(OR(H1710="",I1710=""),"",IF(H1710&gt;=I1710,"Pass","Fail"))</f>
        <v/>
      </c>
    </row>
    <row r="1711">
      <c r="A1711" s="31" t="n"/>
      <c r="B1711" s="26" t="n"/>
      <c r="C1711" s="26" t="n"/>
      <c r="D1711" s="26" t="n"/>
      <c r="E1711" s="31" t="n"/>
      <c r="F1711" s="24">
        <f>IF(OR(A1711="",E1711=""),"",E1711-A1711)</f>
        <v/>
      </c>
      <c r="G1711" s="27" t="n"/>
      <c r="H1711" s="33">
        <f>IF(G1711="","",ROUND(G1711*1000/22500,2))</f>
        <v/>
      </c>
      <c r="I1711" s="33">
        <f>IFERROR(IF(D1711="","",VALUE(MID(D1711,2,5))),"")</f>
        <v/>
      </c>
      <c r="J1711" s="28">
        <f>IF(OR(H1711="",I1711=""),"",IF(H1711&gt;=I1711,"Pass","Fail"))</f>
        <v/>
      </c>
    </row>
    <row r="1712">
      <c r="A1712" s="31" t="n"/>
      <c r="B1712" s="26" t="n"/>
      <c r="C1712" s="26" t="n"/>
      <c r="D1712" s="26" t="n"/>
      <c r="E1712" s="31" t="n"/>
      <c r="F1712" s="24">
        <f>IF(OR(A1712="",E1712=""),"",E1712-A1712)</f>
        <v/>
      </c>
      <c r="G1712" s="27" t="n"/>
      <c r="H1712" s="33">
        <f>IF(G1712="","",ROUND(G1712*1000/22500,2))</f>
        <v/>
      </c>
      <c r="I1712" s="33">
        <f>IFERROR(IF(D1712="","",VALUE(MID(D1712,2,5))),"")</f>
        <v/>
      </c>
      <c r="J1712" s="28">
        <f>IF(OR(H1712="",I1712=""),"",IF(H1712&gt;=I1712,"Pass","Fail"))</f>
        <v/>
      </c>
    </row>
    <row r="1713">
      <c r="A1713" s="31" t="n"/>
      <c r="B1713" s="26" t="n"/>
      <c r="C1713" s="26" t="n"/>
      <c r="D1713" s="26" t="n"/>
      <c r="E1713" s="31" t="n"/>
      <c r="F1713" s="24">
        <f>IF(OR(A1713="",E1713=""),"",E1713-A1713)</f>
        <v/>
      </c>
      <c r="G1713" s="27" t="n"/>
      <c r="H1713" s="33">
        <f>IF(G1713="","",ROUND(G1713*1000/22500,2))</f>
        <v/>
      </c>
      <c r="I1713" s="33">
        <f>IFERROR(IF(D1713="","",VALUE(MID(D1713,2,5))),"")</f>
        <v/>
      </c>
      <c r="J1713" s="28">
        <f>IF(OR(H1713="",I1713=""),"",IF(H1713&gt;=I1713,"Pass","Fail"))</f>
        <v/>
      </c>
    </row>
    <row r="1714">
      <c r="A1714" s="31" t="n"/>
      <c r="B1714" s="26" t="n"/>
      <c r="C1714" s="26" t="n"/>
      <c r="D1714" s="26" t="n"/>
      <c r="E1714" s="31" t="n"/>
      <c r="F1714" s="24">
        <f>IF(OR(A1714="",E1714=""),"",E1714-A1714)</f>
        <v/>
      </c>
      <c r="G1714" s="27" t="n"/>
      <c r="H1714" s="33">
        <f>IF(G1714="","",ROUND(G1714*1000/22500,2))</f>
        <v/>
      </c>
      <c r="I1714" s="33">
        <f>IFERROR(IF(D1714="","",VALUE(MID(D1714,2,5))),"")</f>
        <v/>
      </c>
      <c r="J1714" s="28">
        <f>IF(OR(H1714="",I1714=""),"",IF(H1714&gt;=I1714,"Pass","Fail"))</f>
        <v/>
      </c>
    </row>
    <row r="1715">
      <c r="A1715" s="31" t="n"/>
      <c r="B1715" s="26" t="n"/>
      <c r="C1715" s="26" t="n"/>
      <c r="D1715" s="26" t="n"/>
      <c r="E1715" s="31" t="n"/>
      <c r="F1715" s="24">
        <f>IF(OR(A1715="",E1715=""),"",E1715-A1715)</f>
        <v/>
      </c>
      <c r="G1715" s="27" t="n"/>
      <c r="H1715" s="33">
        <f>IF(G1715="","",ROUND(G1715*1000/22500,2))</f>
        <v/>
      </c>
      <c r="I1715" s="33">
        <f>IFERROR(IF(D1715="","",VALUE(MID(D1715,2,5))),"")</f>
        <v/>
      </c>
      <c r="J1715" s="28">
        <f>IF(OR(H1715="",I1715=""),"",IF(H1715&gt;=I1715,"Pass","Fail"))</f>
        <v/>
      </c>
    </row>
    <row r="1716">
      <c r="A1716" s="31" t="n"/>
      <c r="B1716" s="26" t="n"/>
      <c r="C1716" s="26" t="n"/>
      <c r="D1716" s="26" t="n"/>
      <c r="E1716" s="31" t="n"/>
      <c r="F1716" s="24">
        <f>IF(OR(A1716="",E1716=""),"",E1716-A1716)</f>
        <v/>
      </c>
      <c r="G1716" s="27" t="n"/>
      <c r="H1716" s="33">
        <f>IF(G1716="","",ROUND(G1716*1000/22500,2))</f>
        <v/>
      </c>
      <c r="I1716" s="33">
        <f>IFERROR(IF(D1716="","",VALUE(MID(D1716,2,5))),"")</f>
        <v/>
      </c>
      <c r="J1716" s="28">
        <f>IF(OR(H1716="",I1716=""),"",IF(H1716&gt;=I1716,"Pass","Fail"))</f>
        <v/>
      </c>
    </row>
    <row r="1717">
      <c r="A1717" s="31" t="n"/>
      <c r="B1717" s="26" t="n"/>
      <c r="C1717" s="26" t="n"/>
      <c r="D1717" s="26" t="n"/>
      <c r="E1717" s="31" t="n"/>
      <c r="F1717" s="24">
        <f>IF(OR(A1717="",E1717=""),"",E1717-A1717)</f>
        <v/>
      </c>
      <c r="G1717" s="27" t="n"/>
      <c r="H1717" s="33">
        <f>IF(G1717="","",ROUND(G1717*1000/22500,2))</f>
        <v/>
      </c>
      <c r="I1717" s="33">
        <f>IFERROR(IF(D1717="","",VALUE(MID(D1717,2,5))),"")</f>
        <v/>
      </c>
      <c r="J1717" s="28">
        <f>IF(OR(H1717="",I1717=""),"",IF(H1717&gt;=I1717,"Pass","Fail"))</f>
        <v/>
      </c>
    </row>
    <row r="1718">
      <c r="A1718" s="31" t="n"/>
      <c r="B1718" s="26" t="n"/>
      <c r="C1718" s="26" t="n"/>
      <c r="D1718" s="26" t="n"/>
      <c r="E1718" s="31" t="n"/>
      <c r="F1718" s="24">
        <f>IF(OR(A1718="",E1718=""),"",E1718-A1718)</f>
        <v/>
      </c>
      <c r="G1718" s="27" t="n"/>
      <c r="H1718" s="33">
        <f>IF(G1718="","",ROUND(G1718*1000/22500,2))</f>
        <v/>
      </c>
      <c r="I1718" s="33">
        <f>IFERROR(IF(D1718="","",VALUE(MID(D1718,2,5))),"")</f>
        <v/>
      </c>
      <c r="J1718" s="28">
        <f>IF(OR(H1718="",I1718=""),"",IF(H1718&gt;=I1718,"Pass","Fail"))</f>
        <v/>
      </c>
    </row>
    <row r="1719">
      <c r="A1719" s="31" t="n"/>
      <c r="B1719" s="26" t="n"/>
      <c r="C1719" s="26" t="n"/>
      <c r="D1719" s="26" t="n"/>
      <c r="E1719" s="31" t="n"/>
      <c r="F1719" s="24">
        <f>IF(OR(A1719="",E1719=""),"",E1719-A1719)</f>
        <v/>
      </c>
      <c r="G1719" s="27" t="n"/>
      <c r="H1719" s="33">
        <f>IF(G1719="","",ROUND(G1719*1000/22500,2))</f>
        <v/>
      </c>
      <c r="I1719" s="33">
        <f>IFERROR(IF(D1719="","",VALUE(MID(D1719,2,5))),"")</f>
        <v/>
      </c>
      <c r="J1719" s="28">
        <f>IF(OR(H1719="",I1719=""),"",IF(H1719&gt;=I1719,"Pass","Fail"))</f>
        <v/>
      </c>
    </row>
    <row r="1720">
      <c r="A1720" s="31" t="n"/>
      <c r="B1720" s="26" t="n"/>
      <c r="C1720" s="26" t="n"/>
      <c r="D1720" s="26" t="n"/>
      <c r="E1720" s="31" t="n"/>
      <c r="F1720" s="24">
        <f>IF(OR(A1720="",E1720=""),"",E1720-A1720)</f>
        <v/>
      </c>
      <c r="G1720" s="27" t="n"/>
      <c r="H1720" s="33">
        <f>IF(G1720="","",ROUND(G1720*1000/22500,2))</f>
        <v/>
      </c>
      <c r="I1720" s="33">
        <f>IFERROR(IF(D1720="","",VALUE(MID(D1720,2,5))),"")</f>
        <v/>
      </c>
      <c r="J1720" s="28">
        <f>IF(OR(H1720="",I1720=""),"",IF(H1720&gt;=I1720,"Pass","Fail"))</f>
        <v/>
      </c>
    </row>
    <row r="1721">
      <c r="A1721" s="31" t="n"/>
      <c r="B1721" s="26" t="n"/>
      <c r="C1721" s="26" t="n"/>
      <c r="D1721" s="26" t="n"/>
      <c r="E1721" s="31" t="n"/>
      <c r="F1721" s="24">
        <f>IF(OR(A1721="",E1721=""),"",E1721-A1721)</f>
        <v/>
      </c>
      <c r="G1721" s="27" t="n"/>
      <c r="H1721" s="33">
        <f>IF(G1721="","",ROUND(G1721*1000/22500,2))</f>
        <v/>
      </c>
      <c r="I1721" s="33">
        <f>IFERROR(IF(D1721="","",VALUE(MID(D1721,2,5))),"")</f>
        <v/>
      </c>
      <c r="J1721" s="28">
        <f>IF(OR(H1721="",I1721=""),"",IF(H1721&gt;=I1721,"Pass","Fail"))</f>
        <v/>
      </c>
    </row>
    <row r="1722">
      <c r="A1722" s="31" t="n"/>
      <c r="B1722" s="26" t="n"/>
      <c r="C1722" s="26" t="n"/>
      <c r="D1722" s="26" t="n"/>
      <c r="E1722" s="31" t="n"/>
      <c r="F1722" s="24">
        <f>IF(OR(A1722="",E1722=""),"",E1722-A1722)</f>
        <v/>
      </c>
      <c r="G1722" s="27" t="n"/>
      <c r="H1722" s="33">
        <f>IF(G1722="","",ROUND(G1722*1000/22500,2))</f>
        <v/>
      </c>
      <c r="I1722" s="33">
        <f>IFERROR(IF(D1722="","",VALUE(MID(D1722,2,5))),"")</f>
        <v/>
      </c>
      <c r="J1722" s="28">
        <f>IF(OR(H1722="",I1722=""),"",IF(H1722&gt;=I1722,"Pass","Fail"))</f>
        <v/>
      </c>
    </row>
    <row r="1723">
      <c r="A1723" s="31" t="n"/>
      <c r="B1723" s="26" t="n"/>
      <c r="C1723" s="26" t="n"/>
      <c r="D1723" s="26" t="n"/>
      <c r="E1723" s="31" t="n"/>
      <c r="F1723" s="24">
        <f>IF(OR(A1723="",E1723=""),"",E1723-A1723)</f>
        <v/>
      </c>
      <c r="G1723" s="27" t="n"/>
      <c r="H1723" s="33">
        <f>IF(G1723="","",ROUND(G1723*1000/22500,2))</f>
        <v/>
      </c>
      <c r="I1723" s="33">
        <f>IFERROR(IF(D1723="","",VALUE(MID(D1723,2,5))),"")</f>
        <v/>
      </c>
      <c r="J1723" s="28">
        <f>IF(OR(H1723="",I1723=""),"",IF(H1723&gt;=I1723,"Pass","Fail"))</f>
        <v/>
      </c>
    </row>
    <row r="1724">
      <c r="A1724" s="31" t="n"/>
      <c r="B1724" s="26" t="n"/>
      <c r="C1724" s="26" t="n"/>
      <c r="D1724" s="26" t="n"/>
      <c r="E1724" s="31" t="n"/>
      <c r="F1724" s="24">
        <f>IF(OR(A1724="",E1724=""),"",E1724-A1724)</f>
        <v/>
      </c>
      <c r="G1724" s="27" t="n"/>
      <c r="H1724" s="33">
        <f>IF(G1724="","",ROUND(G1724*1000/22500,2))</f>
        <v/>
      </c>
      <c r="I1724" s="33">
        <f>IFERROR(IF(D1724="","",VALUE(MID(D1724,2,5))),"")</f>
        <v/>
      </c>
      <c r="J1724" s="28">
        <f>IF(OR(H1724="",I1724=""),"",IF(H1724&gt;=I1724,"Pass","Fail"))</f>
        <v/>
      </c>
    </row>
    <row r="1725">
      <c r="A1725" s="31" t="n"/>
      <c r="B1725" s="26" t="n"/>
      <c r="C1725" s="26" t="n"/>
      <c r="D1725" s="26" t="n"/>
      <c r="E1725" s="31" t="n"/>
      <c r="F1725" s="24">
        <f>IF(OR(A1725="",E1725=""),"",E1725-A1725)</f>
        <v/>
      </c>
      <c r="G1725" s="27" t="n"/>
      <c r="H1725" s="33">
        <f>IF(G1725="","",ROUND(G1725*1000/22500,2))</f>
        <v/>
      </c>
      <c r="I1725" s="33">
        <f>IFERROR(IF(D1725="","",VALUE(MID(D1725,2,5))),"")</f>
        <v/>
      </c>
      <c r="J1725" s="28">
        <f>IF(OR(H1725="",I1725=""),"",IF(H1725&gt;=I1725,"Pass","Fail"))</f>
        <v/>
      </c>
    </row>
    <row r="1726">
      <c r="A1726" s="31" t="n"/>
      <c r="B1726" s="26" t="n"/>
      <c r="C1726" s="26" t="n"/>
      <c r="D1726" s="26" t="n"/>
      <c r="E1726" s="31" t="n"/>
      <c r="F1726" s="24">
        <f>IF(OR(A1726="",E1726=""),"",E1726-A1726)</f>
        <v/>
      </c>
      <c r="G1726" s="27" t="n"/>
      <c r="H1726" s="33">
        <f>IF(G1726="","",ROUND(G1726*1000/22500,2))</f>
        <v/>
      </c>
      <c r="I1726" s="33">
        <f>IFERROR(IF(D1726="","",VALUE(MID(D1726,2,5))),"")</f>
        <v/>
      </c>
      <c r="J1726" s="28">
        <f>IF(OR(H1726="",I1726=""),"",IF(H1726&gt;=I1726,"Pass","Fail"))</f>
        <v/>
      </c>
    </row>
    <row r="1727">
      <c r="A1727" s="31" t="n"/>
      <c r="B1727" s="26" t="n"/>
      <c r="C1727" s="26" t="n"/>
      <c r="D1727" s="26" t="n"/>
      <c r="E1727" s="31" t="n"/>
      <c r="F1727" s="24">
        <f>IF(OR(A1727="",E1727=""),"",E1727-A1727)</f>
        <v/>
      </c>
      <c r="G1727" s="27" t="n"/>
      <c r="H1727" s="33">
        <f>IF(G1727="","",ROUND(G1727*1000/22500,2))</f>
        <v/>
      </c>
      <c r="I1727" s="33">
        <f>IFERROR(IF(D1727="","",VALUE(MID(D1727,2,5))),"")</f>
        <v/>
      </c>
      <c r="J1727" s="28">
        <f>IF(OR(H1727="",I1727=""),"",IF(H1727&gt;=I1727,"Pass","Fail"))</f>
        <v/>
      </c>
    </row>
    <row r="1728">
      <c r="A1728" s="31" t="n"/>
      <c r="B1728" s="26" t="n"/>
      <c r="C1728" s="26" t="n"/>
      <c r="D1728" s="26" t="n"/>
      <c r="E1728" s="31" t="n"/>
      <c r="F1728" s="24">
        <f>IF(OR(A1728="",E1728=""),"",E1728-A1728)</f>
        <v/>
      </c>
      <c r="G1728" s="27" t="n"/>
      <c r="H1728" s="33">
        <f>IF(G1728="","",ROUND(G1728*1000/22500,2))</f>
        <v/>
      </c>
      <c r="I1728" s="33">
        <f>IFERROR(IF(D1728="","",VALUE(MID(D1728,2,5))),"")</f>
        <v/>
      </c>
      <c r="J1728" s="28">
        <f>IF(OR(H1728="",I1728=""),"",IF(H1728&gt;=I1728,"Pass","Fail"))</f>
        <v/>
      </c>
    </row>
    <row r="1729">
      <c r="A1729" s="31" t="n"/>
      <c r="B1729" s="26" t="n"/>
      <c r="C1729" s="26" t="n"/>
      <c r="D1729" s="26" t="n"/>
      <c r="E1729" s="31" t="n"/>
      <c r="F1729" s="24">
        <f>IF(OR(A1729="",E1729=""),"",E1729-A1729)</f>
        <v/>
      </c>
      <c r="G1729" s="27" t="n"/>
      <c r="H1729" s="33">
        <f>IF(G1729="","",ROUND(G1729*1000/22500,2))</f>
        <v/>
      </c>
      <c r="I1729" s="33">
        <f>IFERROR(IF(D1729="","",VALUE(MID(D1729,2,5))),"")</f>
        <v/>
      </c>
      <c r="J1729" s="28">
        <f>IF(OR(H1729="",I1729=""),"",IF(H1729&gt;=I1729,"Pass","Fail"))</f>
        <v/>
      </c>
    </row>
    <row r="1730">
      <c r="A1730" s="31" t="n"/>
      <c r="B1730" s="26" t="n"/>
      <c r="C1730" s="26" t="n"/>
      <c r="D1730" s="26" t="n"/>
      <c r="E1730" s="31" t="n"/>
      <c r="F1730" s="24">
        <f>IF(OR(A1730="",E1730=""),"",E1730-A1730)</f>
        <v/>
      </c>
      <c r="G1730" s="27" t="n"/>
      <c r="H1730" s="33">
        <f>IF(G1730="","",ROUND(G1730*1000/22500,2))</f>
        <v/>
      </c>
      <c r="I1730" s="33">
        <f>IFERROR(IF(D1730="","",VALUE(MID(D1730,2,5))),"")</f>
        <v/>
      </c>
      <c r="J1730" s="28">
        <f>IF(OR(H1730="",I1730=""),"",IF(H1730&gt;=I1730,"Pass","Fail"))</f>
        <v/>
      </c>
    </row>
    <row r="1731">
      <c r="A1731" s="31" t="n"/>
      <c r="B1731" s="26" t="n"/>
      <c r="C1731" s="26" t="n"/>
      <c r="D1731" s="26" t="n"/>
      <c r="E1731" s="31" t="n"/>
      <c r="F1731" s="24">
        <f>IF(OR(A1731="",E1731=""),"",E1731-A1731)</f>
        <v/>
      </c>
      <c r="G1731" s="27" t="n"/>
      <c r="H1731" s="33">
        <f>IF(G1731="","",ROUND(G1731*1000/22500,2))</f>
        <v/>
      </c>
      <c r="I1731" s="33">
        <f>IFERROR(IF(D1731="","",VALUE(MID(D1731,2,5))),"")</f>
        <v/>
      </c>
      <c r="J1731" s="28">
        <f>IF(OR(H1731="",I1731=""),"",IF(H1731&gt;=I1731,"Pass","Fail"))</f>
        <v/>
      </c>
    </row>
    <row r="1732">
      <c r="A1732" s="31" t="n"/>
      <c r="B1732" s="26" t="n"/>
      <c r="C1732" s="26" t="n"/>
      <c r="D1732" s="26" t="n"/>
      <c r="E1732" s="31" t="n"/>
      <c r="F1732" s="24">
        <f>IF(OR(A1732="",E1732=""),"",E1732-A1732)</f>
        <v/>
      </c>
      <c r="G1732" s="27" t="n"/>
      <c r="H1732" s="33">
        <f>IF(G1732="","",ROUND(G1732*1000/22500,2))</f>
        <v/>
      </c>
      <c r="I1732" s="33">
        <f>IFERROR(IF(D1732="","",VALUE(MID(D1732,2,5))),"")</f>
        <v/>
      </c>
      <c r="J1732" s="28">
        <f>IF(OR(H1732="",I1732=""),"",IF(H1732&gt;=I1732,"Pass","Fail"))</f>
        <v/>
      </c>
    </row>
    <row r="1733">
      <c r="A1733" s="31" t="n"/>
      <c r="B1733" s="26" t="n"/>
      <c r="C1733" s="26" t="n"/>
      <c r="D1733" s="26" t="n"/>
      <c r="E1733" s="31" t="n"/>
      <c r="F1733" s="24">
        <f>IF(OR(A1733="",E1733=""),"",E1733-A1733)</f>
        <v/>
      </c>
      <c r="G1733" s="27" t="n"/>
      <c r="H1733" s="33">
        <f>IF(G1733="","",ROUND(G1733*1000/22500,2))</f>
        <v/>
      </c>
      <c r="I1733" s="33">
        <f>IFERROR(IF(D1733="","",VALUE(MID(D1733,2,5))),"")</f>
        <v/>
      </c>
      <c r="J1733" s="28">
        <f>IF(OR(H1733="",I1733=""),"",IF(H1733&gt;=I1733,"Pass","Fail"))</f>
        <v/>
      </c>
    </row>
    <row r="1734">
      <c r="A1734" s="31" t="n"/>
      <c r="B1734" s="26" t="n"/>
      <c r="C1734" s="26" t="n"/>
      <c r="D1734" s="26" t="n"/>
      <c r="E1734" s="31" t="n"/>
      <c r="F1734" s="24">
        <f>IF(OR(A1734="",E1734=""),"",E1734-A1734)</f>
        <v/>
      </c>
      <c r="G1734" s="27" t="n"/>
      <c r="H1734" s="33">
        <f>IF(G1734="","",ROUND(G1734*1000/22500,2))</f>
        <v/>
      </c>
      <c r="I1734" s="33">
        <f>IFERROR(IF(D1734="","",VALUE(MID(D1734,2,5))),"")</f>
        <v/>
      </c>
      <c r="J1734" s="28">
        <f>IF(OR(H1734="",I1734=""),"",IF(H1734&gt;=I1734,"Pass","Fail"))</f>
        <v/>
      </c>
    </row>
    <row r="1735">
      <c r="A1735" s="31" t="n"/>
      <c r="B1735" s="26" t="n"/>
      <c r="C1735" s="26" t="n"/>
      <c r="D1735" s="26" t="n"/>
      <c r="E1735" s="31" t="n"/>
      <c r="F1735" s="24">
        <f>IF(OR(A1735="",E1735=""),"",E1735-A1735)</f>
        <v/>
      </c>
      <c r="G1735" s="27" t="n"/>
      <c r="H1735" s="33">
        <f>IF(G1735="","",ROUND(G1735*1000/22500,2))</f>
        <v/>
      </c>
      <c r="I1735" s="33">
        <f>IFERROR(IF(D1735="","",VALUE(MID(D1735,2,5))),"")</f>
        <v/>
      </c>
      <c r="J1735" s="28">
        <f>IF(OR(H1735="",I1735=""),"",IF(H1735&gt;=I1735,"Pass","Fail"))</f>
        <v/>
      </c>
    </row>
    <row r="1736">
      <c r="A1736" s="31" t="n"/>
      <c r="B1736" s="26" t="n"/>
      <c r="C1736" s="26" t="n"/>
      <c r="D1736" s="26" t="n"/>
      <c r="E1736" s="31" t="n"/>
      <c r="F1736" s="24">
        <f>IF(OR(A1736="",E1736=""),"",E1736-A1736)</f>
        <v/>
      </c>
      <c r="G1736" s="27" t="n"/>
      <c r="H1736" s="33">
        <f>IF(G1736="","",ROUND(G1736*1000/22500,2))</f>
        <v/>
      </c>
      <c r="I1736" s="33">
        <f>IFERROR(IF(D1736="","",VALUE(MID(D1736,2,5))),"")</f>
        <v/>
      </c>
      <c r="J1736" s="28">
        <f>IF(OR(H1736="",I1736=""),"",IF(H1736&gt;=I1736,"Pass","Fail"))</f>
        <v/>
      </c>
    </row>
    <row r="1737">
      <c r="A1737" s="31" t="n"/>
      <c r="B1737" s="26" t="n"/>
      <c r="C1737" s="26" t="n"/>
      <c r="D1737" s="26" t="n"/>
      <c r="E1737" s="31" t="n"/>
      <c r="F1737" s="24">
        <f>IF(OR(A1737="",E1737=""),"",E1737-A1737)</f>
        <v/>
      </c>
      <c r="G1737" s="27" t="n"/>
      <c r="H1737" s="33">
        <f>IF(G1737="","",ROUND(G1737*1000/22500,2))</f>
        <v/>
      </c>
      <c r="I1737" s="33">
        <f>IFERROR(IF(D1737="","",VALUE(MID(D1737,2,5))),"")</f>
        <v/>
      </c>
      <c r="J1737" s="28">
        <f>IF(OR(H1737="",I1737=""),"",IF(H1737&gt;=I1737,"Pass","Fail"))</f>
        <v/>
      </c>
    </row>
    <row r="1738">
      <c r="A1738" s="31" t="n"/>
      <c r="B1738" s="26" t="n"/>
      <c r="C1738" s="26" t="n"/>
      <c r="D1738" s="26" t="n"/>
      <c r="E1738" s="31" t="n"/>
      <c r="F1738" s="24">
        <f>IF(OR(A1738="",E1738=""),"",E1738-A1738)</f>
        <v/>
      </c>
      <c r="G1738" s="27" t="n"/>
      <c r="H1738" s="33">
        <f>IF(G1738="","",ROUND(G1738*1000/22500,2))</f>
        <v/>
      </c>
      <c r="I1738" s="33">
        <f>IFERROR(IF(D1738="","",VALUE(MID(D1738,2,5))),"")</f>
        <v/>
      </c>
      <c r="J1738" s="28">
        <f>IF(OR(H1738="",I1738=""),"",IF(H1738&gt;=I1738,"Pass","Fail"))</f>
        <v/>
      </c>
    </row>
    <row r="1739">
      <c r="A1739" s="31" t="n"/>
      <c r="B1739" s="26" t="n"/>
      <c r="C1739" s="26" t="n"/>
      <c r="D1739" s="26" t="n"/>
      <c r="E1739" s="31" t="n"/>
      <c r="F1739" s="24">
        <f>IF(OR(A1739="",E1739=""),"",E1739-A1739)</f>
        <v/>
      </c>
      <c r="G1739" s="27" t="n"/>
      <c r="H1739" s="33">
        <f>IF(G1739="","",ROUND(G1739*1000/22500,2))</f>
        <v/>
      </c>
      <c r="I1739" s="33">
        <f>IFERROR(IF(D1739="","",VALUE(MID(D1739,2,5))),"")</f>
        <v/>
      </c>
      <c r="J1739" s="28">
        <f>IF(OR(H1739="",I1739=""),"",IF(H1739&gt;=I1739,"Pass","Fail"))</f>
        <v/>
      </c>
    </row>
    <row r="1740">
      <c r="A1740" s="31" t="n"/>
      <c r="B1740" s="26" t="n"/>
      <c r="C1740" s="26" t="n"/>
      <c r="D1740" s="26" t="n"/>
      <c r="E1740" s="31" t="n"/>
      <c r="F1740" s="24">
        <f>IF(OR(A1740="",E1740=""),"",E1740-A1740)</f>
        <v/>
      </c>
      <c r="G1740" s="27" t="n"/>
      <c r="H1740" s="33">
        <f>IF(G1740="","",ROUND(G1740*1000/22500,2))</f>
        <v/>
      </c>
      <c r="I1740" s="33">
        <f>IFERROR(IF(D1740="","",VALUE(MID(D1740,2,5))),"")</f>
        <v/>
      </c>
      <c r="J1740" s="28">
        <f>IF(OR(H1740="",I1740=""),"",IF(H1740&gt;=I1740,"Pass","Fail"))</f>
        <v/>
      </c>
    </row>
    <row r="1741">
      <c r="A1741" s="31" t="n"/>
      <c r="B1741" s="26" t="n"/>
      <c r="C1741" s="26" t="n"/>
      <c r="D1741" s="26" t="n"/>
      <c r="E1741" s="31" t="n"/>
      <c r="F1741" s="24">
        <f>IF(OR(A1741="",E1741=""),"",E1741-A1741)</f>
        <v/>
      </c>
      <c r="G1741" s="27" t="n"/>
      <c r="H1741" s="33">
        <f>IF(G1741="","",ROUND(G1741*1000/22500,2))</f>
        <v/>
      </c>
      <c r="I1741" s="33">
        <f>IFERROR(IF(D1741="","",VALUE(MID(D1741,2,5))),"")</f>
        <v/>
      </c>
      <c r="J1741" s="28">
        <f>IF(OR(H1741="",I1741=""),"",IF(H1741&gt;=I1741,"Pass","Fail"))</f>
        <v/>
      </c>
    </row>
    <row r="1742">
      <c r="A1742" s="31" t="n"/>
      <c r="B1742" s="26" t="n"/>
      <c r="C1742" s="26" t="n"/>
      <c r="D1742" s="26" t="n"/>
      <c r="E1742" s="31" t="n"/>
      <c r="F1742" s="24">
        <f>IF(OR(A1742="",E1742=""),"",E1742-A1742)</f>
        <v/>
      </c>
      <c r="G1742" s="27" t="n"/>
      <c r="H1742" s="33">
        <f>IF(G1742="","",ROUND(G1742*1000/22500,2))</f>
        <v/>
      </c>
      <c r="I1742" s="33">
        <f>IFERROR(IF(D1742="","",VALUE(MID(D1742,2,5))),"")</f>
        <v/>
      </c>
      <c r="J1742" s="28">
        <f>IF(OR(H1742="",I1742=""),"",IF(H1742&gt;=I1742,"Pass","Fail"))</f>
        <v/>
      </c>
    </row>
    <row r="1743">
      <c r="A1743" s="31" t="n"/>
      <c r="B1743" s="26" t="n"/>
      <c r="C1743" s="26" t="n"/>
      <c r="D1743" s="26" t="n"/>
      <c r="E1743" s="31" t="n"/>
      <c r="F1743" s="24">
        <f>IF(OR(A1743="",E1743=""),"",E1743-A1743)</f>
        <v/>
      </c>
      <c r="G1743" s="27" t="n"/>
      <c r="H1743" s="33">
        <f>IF(G1743="","",ROUND(G1743*1000/22500,2))</f>
        <v/>
      </c>
      <c r="I1743" s="33">
        <f>IFERROR(IF(D1743="","",VALUE(MID(D1743,2,5))),"")</f>
        <v/>
      </c>
      <c r="J1743" s="28">
        <f>IF(OR(H1743="",I1743=""),"",IF(H1743&gt;=I1743,"Pass","Fail"))</f>
        <v/>
      </c>
    </row>
    <row r="1744">
      <c r="A1744" s="31" t="n"/>
      <c r="B1744" s="26" t="n"/>
      <c r="C1744" s="26" t="n"/>
      <c r="D1744" s="26" t="n"/>
      <c r="E1744" s="31" t="n"/>
      <c r="F1744" s="24">
        <f>IF(OR(A1744="",E1744=""),"",E1744-A1744)</f>
        <v/>
      </c>
      <c r="G1744" s="27" t="n"/>
      <c r="H1744" s="33">
        <f>IF(G1744="","",ROUND(G1744*1000/22500,2))</f>
        <v/>
      </c>
      <c r="I1744" s="33">
        <f>IFERROR(IF(D1744="","",VALUE(MID(D1744,2,5))),"")</f>
        <v/>
      </c>
      <c r="J1744" s="28">
        <f>IF(OR(H1744="",I1744=""),"",IF(H1744&gt;=I1744,"Pass","Fail"))</f>
        <v/>
      </c>
    </row>
    <row r="1745">
      <c r="A1745" s="31" t="n"/>
      <c r="B1745" s="26" t="n"/>
      <c r="C1745" s="26" t="n"/>
      <c r="D1745" s="26" t="n"/>
      <c r="E1745" s="31" t="n"/>
      <c r="F1745" s="24">
        <f>IF(OR(A1745="",E1745=""),"",E1745-A1745)</f>
        <v/>
      </c>
      <c r="G1745" s="27" t="n"/>
      <c r="H1745" s="33">
        <f>IF(G1745="","",ROUND(G1745*1000/22500,2))</f>
        <v/>
      </c>
      <c r="I1745" s="33">
        <f>IFERROR(IF(D1745="","",VALUE(MID(D1745,2,5))),"")</f>
        <v/>
      </c>
      <c r="J1745" s="28">
        <f>IF(OR(H1745="",I1745=""),"",IF(H1745&gt;=I1745,"Pass","Fail"))</f>
        <v/>
      </c>
    </row>
    <row r="1746">
      <c r="A1746" s="31" t="n"/>
      <c r="B1746" s="26" t="n"/>
      <c r="C1746" s="26" t="n"/>
      <c r="D1746" s="26" t="n"/>
      <c r="E1746" s="31" t="n"/>
      <c r="F1746" s="24">
        <f>IF(OR(A1746="",E1746=""),"",E1746-A1746)</f>
        <v/>
      </c>
      <c r="G1746" s="27" t="n"/>
      <c r="H1746" s="33">
        <f>IF(G1746="","",ROUND(G1746*1000/22500,2))</f>
        <v/>
      </c>
      <c r="I1746" s="33">
        <f>IFERROR(IF(D1746="","",VALUE(MID(D1746,2,5))),"")</f>
        <v/>
      </c>
      <c r="J1746" s="28">
        <f>IF(OR(H1746="",I1746=""),"",IF(H1746&gt;=I1746,"Pass","Fail"))</f>
        <v/>
      </c>
    </row>
    <row r="1747">
      <c r="A1747" s="31" t="n"/>
      <c r="B1747" s="26" t="n"/>
      <c r="C1747" s="26" t="n"/>
      <c r="D1747" s="26" t="n"/>
      <c r="E1747" s="31" t="n"/>
      <c r="F1747" s="24">
        <f>IF(OR(A1747="",E1747=""),"",E1747-A1747)</f>
        <v/>
      </c>
      <c r="G1747" s="27" t="n"/>
      <c r="H1747" s="33">
        <f>IF(G1747="","",ROUND(G1747*1000/22500,2))</f>
        <v/>
      </c>
      <c r="I1747" s="33">
        <f>IFERROR(IF(D1747="","",VALUE(MID(D1747,2,5))),"")</f>
        <v/>
      </c>
      <c r="J1747" s="28">
        <f>IF(OR(H1747="",I1747=""),"",IF(H1747&gt;=I1747,"Pass","Fail"))</f>
        <v/>
      </c>
    </row>
    <row r="1748">
      <c r="A1748" s="31" t="n"/>
      <c r="B1748" s="26" t="n"/>
      <c r="C1748" s="26" t="n"/>
      <c r="D1748" s="26" t="n"/>
      <c r="E1748" s="31" t="n"/>
      <c r="F1748" s="24">
        <f>IF(OR(A1748="",E1748=""),"",E1748-A1748)</f>
        <v/>
      </c>
      <c r="G1748" s="27" t="n"/>
      <c r="H1748" s="33">
        <f>IF(G1748="","",ROUND(G1748*1000/22500,2))</f>
        <v/>
      </c>
      <c r="I1748" s="33">
        <f>IFERROR(IF(D1748="","",VALUE(MID(D1748,2,5))),"")</f>
        <v/>
      </c>
      <c r="J1748" s="28">
        <f>IF(OR(H1748="",I1748=""),"",IF(H1748&gt;=I1748,"Pass","Fail"))</f>
        <v/>
      </c>
    </row>
    <row r="1749">
      <c r="A1749" s="31" t="n"/>
      <c r="B1749" s="26" t="n"/>
      <c r="C1749" s="26" t="n"/>
      <c r="D1749" s="26" t="n"/>
      <c r="E1749" s="31" t="n"/>
      <c r="F1749" s="24">
        <f>IF(OR(A1749="",E1749=""),"",E1749-A1749)</f>
        <v/>
      </c>
      <c r="G1749" s="27" t="n"/>
      <c r="H1749" s="33">
        <f>IF(G1749="","",ROUND(G1749*1000/22500,2))</f>
        <v/>
      </c>
      <c r="I1749" s="33">
        <f>IFERROR(IF(D1749="","",VALUE(MID(D1749,2,5))),"")</f>
        <v/>
      </c>
      <c r="J1749" s="28">
        <f>IF(OR(H1749="",I1749=""),"",IF(H1749&gt;=I1749,"Pass","Fail"))</f>
        <v/>
      </c>
    </row>
    <row r="1750">
      <c r="A1750" s="31" t="n"/>
      <c r="B1750" s="26" t="n"/>
      <c r="C1750" s="26" t="n"/>
      <c r="D1750" s="26" t="n"/>
      <c r="E1750" s="31" t="n"/>
      <c r="F1750" s="24">
        <f>IF(OR(A1750="",E1750=""),"",E1750-A1750)</f>
        <v/>
      </c>
      <c r="G1750" s="27" t="n"/>
      <c r="H1750" s="33">
        <f>IF(G1750="","",ROUND(G1750*1000/22500,2))</f>
        <v/>
      </c>
      <c r="I1750" s="33">
        <f>IFERROR(IF(D1750="","",VALUE(MID(D1750,2,5))),"")</f>
        <v/>
      </c>
      <c r="J1750" s="28">
        <f>IF(OR(H1750="",I1750=""),"",IF(H1750&gt;=I1750,"Pass","Fail"))</f>
        <v/>
      </c>
    </row>
    <row r="1751">
      <c r="A1751" s="31" t="n"/>
      <c r="B1751" s="26" t="n"/>
      <c r="C1751" s="26" t="n"/>
      <c r="D1751" s="26" t="n"/>
      <c r="E1751" s="31" t="n"/>
      <c r="F1751" s="24">
        <f>IF(OR(A1751="",E1751=""),"",E1751-A1751)</f>
        <v/>
      </c>
      <c r="G1751" s="27" t="n"/>
      <c r="H1751" s="33">
        <f>IF(G1751="","",ROUND(G1751*1000/22500,2))</f>
        <v/>
      </c>
      <c r="I1751" s="33">
        <f>IFERROR(IF(D1751="","",VALUE(MID(D1751,2,5))),"")</f>
        <v/>
      </c>
      <c r="J1751" s="28">
        <f>IF(OR(H1751="",I1751=""),"",IF(H1751&gt;=I1751,"Pass","Fail"))</f>
        <v/>
      </c>
    </row>
    <row r="1752">
      <c r="A1752" s="31" t="n"/>
      <c r="B1752" s="26" t="n"/>
      <c r="C1752" s="26" t="n"/>
      <c r="D1752" s="26" t="n"/>
      <c r="E1752" s="31" t="n"/>
      <c r="F1752" s="24">
        <f>IF(OR(A1752="",E1752=""),"",E1752-A1752)</f>
        <v/>
      </c>
      <c r="G1752" s="27" t="n"/>
      <c r="H1752" s="33">
        <f>IF(G1752="","",ROUND(G1752*1000/22500,2))</f>
        <v/>
      </c>
      <c r="I1752" s="33">
        <f>IFERROR(IF(D1752="","",VALUE(MID(D1752,2,5))),"")</f>
        <v/>
      </c>
      <c r="J1752" s="28">
        <f>IF(OR(H1752="",I1752=""),"",IF(H1752&gt;=I1752,"Pass","Fail"))</f>
        <v/>
      </c>
    </row>
    <row r="1753">
      <c r="A1753" s="31" t="n"/>
      <c r="B1753" s="26" t="n"/>
      <c r="C1753" s="26" t="n"/>
      <c r="D1753" s="26" t="n"/>
      <c r="E1753" s="31" t="n"/>
      <c r="F1753" s="24">
        <f>IF(OR(A1753="",E1753=""),"",E1753-A1753)</f>
        <v/>
      </c>
      <c r="G1753" s="27" t="n"/>
      <c r="H1753" s="33">
        <f>IF(G1753="","",ROUND(G1753*1000/22500,2))</f>
        <v/>
      </c>
      <c r="I1753" s="33">
        <f>IFERROR(IF(D1753="","",VALUE(MID(D1753,2,5))),"")</f>
        <v/>
      </c>
      <c r="J1753" s="28">
        <f>IF(OR(H1753="",I1753=""),"",IF(H1753&gt;=I1753,"Pass","Fail"))</f>
        <v/>
      </c>
    </row>
    <row r="1754">
      <c r="A1754" s="31" t="n"/>
      <c r="B1754" s="26" t="n"/>
      <c r="C1754" s="26" t="n"/>
      <c r="D1754" s="26" t="n"/>
      <c r="E1754" s="31" t="n"/>
      <c r="F1754" s="24">
        <f>IF(OR(A1754="",E1754=""),"",E1754-A1754)</f>
        <v/>
      </c>
      <c r="G1754" s="27" t="n"/>
      <c r="H1754" s="33">
        <f>IF(G1754="","",ROUND(G1754*1000/22500,2))</f>
        <v/>
      </c>
      <c r="I1754" s="33">
        <f>IFERROR(IF(D1754="","",VALUE(MID(D1754,2,5))),"")</f>
        <v/>
      </c>
      <c r="J1754" s="28">
        <f>IF(OR(H1754="",I1754=""),"",IF(H1754&gt;=I1754,"Pass","Fail"))</f>
        <v/>
      </c>
    </row>
    <row r="1755">
      <c r="A1755" s="31" t="n"/>
      <c r="B1755" s="26" t="n"/>
      <c r="C1755" s="26" t="n"/>
      <c r="D1755" s="26" t="n"/>
      <c r="E1755" s="31" t="n"/>
      <c r="F1755" s="24">
        <f>IF(OR(A1755="",E1755=""),"",E1755-A1755)</f>
        <v/>
      </c>
      <c r="G1755" s="27" t="n"/>
      <c r="H1755" s="33">
        <f>IF(G1755="","",ROUND(G1755*1000/22500,2))</f>
        <v/>
      </c>
      <c r="I1755" s="33">
        <f>IFERROR(IF(D1755="","",VALUE(MID(D1755,2,5))),"")</f>
        <v/>
      </c>
      <c r="J1755" s="28">
        <f>IF(OR(H1755="",I1755=""),"",IF(H1755&gt;=I1755,"Pass","Fail"))</f>
        <v/>
      </c>
    </row>
    <row r="1756">
      <c r="A1756" s="31" t="n"/>
      <c r="B1756" s="26" t="n"/>
      <c r="C1756" s="26" t="n"/>
      <c r="D1756" s="26" t="n"/>
      <c r="E1756" s="31" t="n"/>
      <c r="F1756" s="24">
        <f>IF(OR(A1756="",E1756=""),"",E1756-A1756)</f>
        <v/>
      </c>
      <c r="G1756" s="27" t="n"/>
      <c r="H1756" s="33">
        <f>IF(G1756="","",ROUND(G1756*1000/22500,2))</f>
        <v/>
      </c>
      <c r="I1756" s="33">
        <f>IFERROR(IF(D1756="","",VALUE(MID(D1756,2,5))),"")</f>
        <v/>
      </c>
      <c r="J1756" s="28">
        <f>IF(OR(H1756="",I1756=""),"",IF(H1756&gt;=I1756,"Pass","Fail"))</f>
        <v/>
      </c>
    </row>
    <row r="1757">
      <c r="A1757" s="31" t="n"/>
      <c r="B1757" s="26" t="n"/>
      <c r="C1757" s="26" t="n"/>
      <c r="D1757" s="26" t="n"/>
      <c r="E1757" s="31" t="n"/>
      <c r="F1757" s="24">
        <f>IF(OR(A1757="",E1757=""),"",E1757-A1757)</f>
        <v/>
      </c>
      <c r="G1757" s="27" t="n"/>
      <c r="H1757" s="33">
        <f>IF(G1757="","",ROUND(G1757*1000/22500,2))</f>
        <v/>
      </c>
      <c r="I1757" s="33">
        <f>IFERROR(IF(D1757="","",VALUE(MID(D1757,2,5))),"")</f>
        <v/>
      </c>
      <c r="J1757" s="28">
        <f>IF(OR(H1757="",I1757=""),"",IF(H1757&gt;=I1757,"Pass","Fail"))</f>
        <v/>
      </c>
    </row>
    <row r="1758">
      <c r="A1758" s="31" t="n"/>
      <c r="B1758" s="26" t="n"/>
      <c r="C1758" s="26" t="n"/>
      <c r="D1758" s="26" t="n"/>
      <c r="E1758" s="31" t="n"/>
      <c r="F1758" s="24">
        <f>IF(OR(A1758="",E1758=""),"",E1758-A1758)</f>
        <v/>
      </c>
      <c r="G1758" s="27" t="n"/>
      <c r="H1758" s="33">
        <f>IF(G1758="","",ROUND(G1758*1000/22500,2))</f>
        <v/>
      </c>
      <c r="I1758" s="33">
        <f>IFERROR(IF(D1758="","",VALUE(MID(D1758,2,5))),"")</f>
        <v/>
      </c>
      <c r="J1758" s="28">
        <f>IF(OR(H1758="",I1758=""),"",IF(H1758&gt;=I1758,"Pass","Fail"))</f>
        <v/>
      </c>
    </row>
    <row r="1759">
      <c r="A1759" s="31" t="n"/>
      <c r="B1759" s="26" t="n"/>
      <c r="C1759" s="26" t="n"/>
      <c r="D1759" s="26" t="n"/>
      <c r="E1759" s="31" t="n"/>
      <c r="F1759" s="24">
        <f>IF(OR(A1759="",E1759=""),"",E1759-A1759)</f>
        <v/>
      </c>
      <c r="G1759" s="27" t="n"/>
      <c r="H1759" s="33">
        <f>IF(G1759="","",ROUND(G1759*1000/22500,2))</f>
        <v/>
      </c>
      <c r="I1759" s="33">
        <f>IFERROR(IF(D1759="","",VALUE(MID(D1759,2,5))),"")</f>
        <v/>
      </c>
      <c r="J1759" s="28">
        <f>IF(OR(H1759="",I1759=""),"",IF(H1759&gt;=I1759,"Pass","Fail"))</f>
        <v/>
      </c>
    </row>
    <row r="1760">
      <c r="A1760" s="31" t="n"/>
      <c r="B1760" s="26" t="n"/>
      <c r="C1760" s="26" t="n"/>
      <c r="D1760" s="26" t="n"/>
      <c r="E1760" s="31" t="n"/>
      <c r="F1760" s="24">
        <f>IF(OR(A1760="",E1760=""),"",E1760-A1760)</f>
        <v/>
      </c>
      <c r="G1760" s="27" t="n"/>
      <c r="H1760" s="33">
        <f>IF(G1760="","",ROUND(G1760*1000/22500,2))</f>
        <v/>
      </c>
      <c r="I1760" s="33">
        <f>IFERROR(IF(D1760="","",VALUE(MID(D1760,2,5))),"")</f>
        <v/>
      </c>
      <c r="J1760" s="28">
        <f>IF(OR(H1760="",I1760=""),"",IF(H1760&gt;=I1760,"Pass","Fail"))</f>
        <v/>
      </c>
    </row>
    <row r="1761">
      <c r="A1761" s="31" t="n"/>
      <c r="B1761" s="26" t="n"/>
      <c r="C1761" s="26" t="n"/>
      <c r="D1761" s="26" t="n"/>
      <c r="E1761" s="31" t="n"/>
      <c r="F1761" s="24">
        <f>IF(OR(A1761="",E1761=""),"",E1761-A1761)</f>
        <v/>
      </c>
      <c r="G1761" s="27" t="n"/>
      <c r="H1761" s="33">
        <f>IF(G1761="","",ROUND(G1761*1000/22500,2))</f>
        <v/>
      </c>
      <c r="I1761" s="33">
        <f>IFERROR(IF(D1761="","",VALUE(MID(D1761,2,5))),"")</f>
        <v/>
      </c>
      <c r="J1761" s="28">
        <f>IF(OR(H1761="",I1761=""),"",IF(H1761&gt;=I1761,"Pass","Fail"))</f>
        <v/>
      </c>
    </row>
    <row r="1762">
      <c r="A1762" s="31" t="n"/>
      <c r="B1762" s="26" t="n"/>
      <c r="C1762" s="26" t="n"/>
      <c r="D1762" s="26" t="n"/>
      <c r="E1762" s="31" t="n"/>
      <c r="F1762" s="24">
        <f>IF(OR(A1762="",E1762=""),"",E1762-A1762)</f>
        <v/>
      </c>
      <c r="G1762" s="27" t="n"/>
      <c r="H1762" s="33">
        <f>IF(G1762="","",ROUND(G1762*1000/22500,2))</f>
        <v/>
      </c>
      <c r="I1762" s="33">
        <f>IFERROR(IF(D1762="","",VALUE(MID(D1762,2,5))),"")</f>
        <v/>
      </c>
      <c r="J1762" s="28">
        <f>IF(OR(H1762="",I1762=""),"",IF(H1762&gt;=I1762,"Pass","Fail"))</f>
        <v/>
      </c>
    </row>
    <row r="1763">
      <c r="A1763" s="31" t="n"/>
      <c r="B1763" s="26" t="n"/>
      <c r="C1763" s="26" t="n"/>
      <c r="D1763" s="26" t="n"/>
      <c r="E1763" s="31" t="n"/>
      <c r="F1763" s="24">
        <f>IF(OR(A1763="",E1763=""),"",E1763-A1763)</f>
        <v/>
      </c>
      <c r="G1763" s="27" t="n"/>
      <c r="H1763" s="33">
        <f>IF(G1763="","",ROUND(G1763*1000/22500,2))</f>
        <v/>
      </c>
      <c r="I1763" s="33">
        <f>IFERROR(IF(D1763="","",VALUE(MID(D1763,2,5))),"")</f>
        <v/>
      </c>
      <c r="J1763" s="28">
        <f>IF(OR(H1763="",I1763=""),"",IF(H1763&gt;=I1763,"Pass","Fail"))</f>
        <v/>
      </c>
    </row>
    <row r="1764">
      <c r="A1764" s="31" t="n"/>
      <c r="B1764" s="26" t="n"/>
      <c r="C1764" s="26" t="n"/>
      <c r="D1764" s="26" t="n"/>
      <c r="E1764" s="31" t="n"/>
      <c r="F1764" s="24">
        <f>IF(OR(A1764="",E1764=""),"",E1764-A1764)</f>
        <v/>
      </c>
      <c r="G1764" s="27" t="n"/>
      <c r="H1764" s="33">
        <f>IF(G1764="","",ROUND(G1764*1000/22500,2))</f>
        <v/>
      </c>
      <c r="I1764" s="33">
        <f>IFERROR(IF(D1764="","",VALUE(MID(D1764,2,5))),"")</f>
        <v/>
      </c>
      <c r="J1764" s="28">
        <f>IF(OR(H1764="",I1764=""),"",IF(H1764&gt;=I1764,"Pass","Fail"))</f>
        <v/>
      </c>
    </row>
    <row r="1765">
      <c r="A1765" s="31" t="n"/>
      <c r="B1765" s="26" t="n"/>
      <c r="C1765" s="26" t="n"/>
      <c r="D1765" s="26" t="n"/>
      <c r="E1765" s="31" t="n"/>
      <c r="F1765" s="24">
        <f>IF(OR(A1765="",E1765=""),"",E1765-A1765)</f>
        <v/>
      </c>
      <c r="G1765" s="27" t="n"/>
      <c r="H1765" s="33">
        <f>IF(G1765="","",ROUND(G1765*1000/22500,2))</f>
        <v/>
      </c>
      <c r="I1765" s="33">
        <f>IFERROR(IF(D1765="","",VALUE(MID(D1765,2,5))),"")</f>
        <v/>
      </c>
      <c r="J1765" s="28">
        <f>IF(OR(H1765="",I1765=""),"",IF(H1765&gt;=I1765,"Pass","Fail"))</f>
        <v/>
      </c>
    </row>
    <row r="1766">
      <c r="A1766" s="31" t="n"/>
      <c r="B1766" s="26" t="n"/>
      <c r="C1766" s="26" t="n"/>
      <c r="D1766" s="26" t="n"/>
      <c r="E1766" s="31" t="n"/>
      <c r="F1766" s="24">
        <f>IF(OR(A1766="",E1766=""),"",E1766-A1766)</f>
        <v/>
      </c>
      <c r="G1766" s="27" t="n"/>
      <c r="H1766" s="33">
        <f>IF(G1766="","",ROUND(G1766*1000/22500,2))</f>
        <v/>
      </c>
      <c r="I1766" s="33">
        <f>IFERROR(IF(D1766="","",VALUE(MID(D1766,2,5))),"")</f>
        <v/>
      </c>
      <c r="J1766" s="28">
        <f>IF(OR(H1766="",I1766=""),"",IF(H1766&gt;=I1766,"Pass","Fail"))</f>
        <v/>
      </c>
    </row>
    <row r="1767">
      <c r="A1767" s="31" t="n"/>
      <c r="B1767" s="26" t="n"/>
      <c r="C1767" s="26" t="n"/>
      <c r="D1767" s="26" t="n"/>
      <c r="E1767" s="31" t="n"/>
      <c r="F1767" s="24">
        <f>IF(OR(A1767="",E1767=""),"",E1767-A1767)</f>
        <v/>
      </c>
      <c r="G1767" s="27" t="n"/>
      <c r="H1767" s="33">
        <f>IF(G1767="","",ROUND(G1767*1000/22500,2))</f>
        <v/>
      </c>
      <c r="I1767" s="33">
        <f>IFERROR(IF(D1767="","",VALUE(MID(D1767,2,5))),"")</f>
        <v/>
      </c>
      <c r="J1767" s="28">
        <f>IF(OR(H1767="",I1767=""),"",IF(H1767&gt;=I1767,"Pass","Fail"))</f>
        <v/>
      </c>
    </row>
    <row r="1768">
      <c r="A1768" s="31" t="n"/>
      <c r="B1768" s="26" t="n"/>
      <c r="C1768" s="26" t="n"/>
      <c r="D1768" s="26" t="n"/>
      <c r="E1768" s="31" t="n"/>
      <c r="F1768" s="24">
        <f>IF(OR(A1768="",E1768=""),"",E1768-A1768)</f>
        <v/>
      </c>
      <c r="G1768" s="27" t="n"/>
      <c r="H1768" s="33">
        <f>IF(G1768="","",ROUND(G1768*1000/22500,2))</f>
        <v/>
      </c>
      <c r="I1768" s="33">
        <f>IFERROR(IF(D1768="","",VALUE(MID(D1768,2,5))),"")</f>
        <v/>
      </c>
      <c r="J1768" s="28">
        <f>IF(OR(H1768="",I1768=""),"",IF(H1768&gt;=I1768,"Pass","Fail"))</f>
        <v/>
      </c>
    </row>
    <row r="1769">
      <c r="A1769" s="31" t="n"/>
      <c r="B1769" s="26" t="n"/>
      <c r="C1769" s="26" t="n"/>
      <c r="D1769" s="26" t="n"/>
      <c r="E1769" s="31" t="n"/>
      <c r="F1769" s="24">
        <f>IF(OR(A1769="",E1769=""),"",E1769-A1769)</f>
        <v/>
      </c>
      <c r="G1769" s="27" t="n"/>
      <c r="H1769" s="33">
        <f>IF(G1769="","",ROUND(G1769*1000/22500,2))</f>
        <v/>
      </c>
      <c r="I1769" s="33">
        <f>IFERROR(IF(D1769="","",VALUE(MID(D1769,2,5))),"")</f>
        <v/>
      </c>
      <c r="J1769" s="28">
        <f>IF(OR(H1769="",I1769=""),"",IF(H1769&gt;=I1769,"Pass","Fail"))</f>
        <v/>
      </c>
    </row>
    <row r="1770">
      <c r="A1770" s="31" t="n"/>
      <c r="B1770" s="26" t="n"/>
      <c r="C1770" s="26" t="n"/>
      <c r="D1770" s="26" t="n"/>
      <c r="E1770" s="31" t="n"/>
      <c r="F1770" s="24">
        <f>IF(OR(A1770="",E1770=""),"",E1770-A1770)</f>
        <v/>
      </c>
      <c r="G1770" s="27" t="n"/>
      <c r="H1770" s="33">
        <f>IF(G1770="","",ROUND(G1770*1000/22500,2))</f>
        <v/>
      </c>
      <c r="I1770" s="33">
        <f>IFERROR(IF(D1770="","",VALUE(MID(D1770,2,5))),"")</f>
        <v/>
      </c>
      <c r="J1770" s="28">
        <f>IF(OR(H1770="",I1770=""),"",IF(H1770&gt;=I1770,"Pass","Fail"))</f>
        <v/>
      </c>
    </row>
    <row r="1771">
      <c r="A1771" s="31" t="n"/>
      <c r="B1771" s="26" t="n"/>
      <c r="C1771" s="26" t="n"/>
      <c r="D1771" s="26" t="n"/>
      <c r="E1771" s="31" t="n"/>
      <c r="F1771" s="24">
        <f>IF(OR(A1771="",E1771=""),"",E1771-A1771)</f>
        <v/>
      </c>
      <c r="G1771" s="27" t="n"/>
      <c r="H1771" s="33">
        <f>IF(G1771="","",ROUND(G1771*1000/22500,2))</f>
        <v/>
      </c>
      <c r="I1771" s="33">
        <f>IFERROR(IF(D1771="","",VALUE(MID(D1771,2,5))),"")</f>
        <v/>
      </c>
      <c r="J1771" s="28">
        <f>IF(OR(H1771="",I1771=""),"",IF(H1771&gt;=I1771,"Pass","Fail"))</f>
        <v/>
      </c>
    </row>
    <row r="1772">
      <c r="A1772" s="31" t="n"/>
      <c r="B1772" s="26" t="n"/>
      <c r="C1772" s="26" t="n"/>
      <c r="D1772" s="26" t="n"/>
      <c r="E1772" s="31" t="n"/>
      <c r="F1772" s="24">
        <f>IF(OR(A1772="",E1772=""),"",E1772-A1772)</f>
        <v/>
      </c>
      <c r="G1772" s="27" t="n"/>
      <c r="H1772" s="33">
        <f>IF(G1772="","",ROUND(G1772*1000/22500,2))</f>
        <v/>
      </c>
      <c r="I1772" s="33">
        <f>IFERROR(IF(D1772="","",VALUE(MID(D1772,2,5))),"")</f>
        <v/>
      </c>
      <c r="J1772" s="28">
        <f>IF(OR(H1772="",I1772=""),"",IF(H1772&gt;=I1772,"Pass","Fail"))</f>
        <v/>
      </c>
    </row>
    <row r="1773">
      <c r="A1773" s="31" t="n"/>
      <c r="B1773" s="26" t="n"/>
      <c r="C1773" s="26" t="n"/>
      <c r="D1773" s="26" t="n"/>
      <c r="E1773" s="31" t="n"/>
      <c r="F1773" s="24">
        <f>IF(OR(A1773="",E1773=""),"",E1773-A1773)</f>
        <v/>
      </c>
      <c r="G1773" s="27" t="n"/>
      <c r="H1773" s="33">
        <f>IF(G1773="","",ROUND(G1773*1000/22500,2))</f>
        <v/>
      </c>
      <c r="I1773" s="33">
        <f>IFERROR(IF(D1773="","",VALUE(MID(D1773,2,5))),"")</f>
        <v/>
      </c>
      <c r="J1773" s="28">
        <f>IF(OR(H1773="",I1773=""),"",IF(H1773&gt;=I1773,"Pass","Fail"))</f>
        <v/>
      </c>
    </row>
    <row r="1774">
      <c r="A1774" s="31" t="n"/>
      <c r="B1774" s="26" t="n"/>
      <c r="C1774" s="26" t="n"/>
      <c r="D1774" s="26" t="n"/>
      <c r="E1774" s="31" t="n"/>
      <c r="F1774" s="24">
        <f>IF(OR(A1774="",E1774=""),"",E1774-A1774)</f>
        <v/>
      </c>
      <c r="G1774" s="27" t="n"/>
      <c r="H1774" s="33">
        <f>IF(G1774="","",ROUND(G1774*1000/22500,2))</f>
        <v/>
      </c>
      <c r="I1774" s="33">
        <f>IFERROR(IF(D1774="","",VALUE(MID(D1774,2,5))),"")</f>
        <v/>
      </c>
      <c r="J1774" s="28">
        <f>IF(OR(H1774="",I1774=""),"",IF(H1774&gt;=I1774,"Pass","Fail"))</f>
        <v/>
      </c>
    </row>
    <row r="1775">
      <c r="A1775" s="31" t="n"/>
      <c r="B1775" s="26" t="n"/>
      <c r="C1775" s="26" t="n"/>
      <c r="D1775" s="26" t="n"/>
      <c r="E1775" s="31" t="n"/>
      <c r="F1775" s="24">
        <f>IF(OR(A1775="",E1775=""),"",E1775-A1775)</f>
        <v/>
      </c>
      <c r="G1775" s="27" t="n"/>
      <c r="H1775" s="33">
        <f>IF(G1775="","",ROUND(G1775*1000/22500,2))</f>
        <v/>
      </c>
      <c r="I1775" s="33">
        <f>IFERROR(IF(D1775="","",VALUE(MID(D1775,2,5))),"")</f>
        <v/>
      </c>
      <c r="J1775" s="28">
        <f>IF(OR(H1775="",I1775=""),"",IF(H1775&gt;=I1775,"Pass","Fail"))</f>
        <v/>
      </c>
    </row>
    <row r="1776">
      <c r="A1776" s="31" t="n"/>
      <c r="B1776" s="26" t="n"/>
      <c r="C1776" s="26" t="n"/>
      <c r="D1776" s="26" t="n"/>
      <c r="E1776" s="31" t="n"/>
      <c r="F1776" s="24">
        <f>IF(OR(A1776="",E1776=""),"",E1776-A1776)</f>
        <v/>
      </c>
      <c r="G1776" s="27" t="n"/>
      <c r="H1776" s="33">
        <f>IF(G1776="","",ROUND(G1776*1000/22500,2))</f>
        <v/>
      </c>
      <c r="I1776" s="33">
        <f>IFERROR(IF(D1776="","",VALUE(MID(D1776,2,5))),"")</f>
        <v/>
      </c>
      <c r="J1776" s="28">
        <f>IF(OR(H1776="",I1776=""),"",IF(H1776&gt;=I1776,"Pass","Fail"))</f>
        <v/>
      </c>
    </row>
    <row r="1777">
      <c r="A1777" s="31" t="n"/>
      <c r="B1777" s="26" t="n"/>
      <c r="C1777" s="26" t="n"/>
      <c r="D1777" s="26" t="n"/>
      <c r="E1777" s="31" t="n"/>
      <c r="F1777" s="24">
        <f>IF(OR(A1777="",E1777=""),"",E1777-A1777)</f>
        <v/>
      </c>
      <c r="G1777" s="27" t="n"/>
      <c r="H1777" s="33">
        <f>IF(G1777="","",ROUND(G1777*1000/22500,2))</f>
        <v/>
      </c>
      <c r="I1777" s="33">
        <f>IFERROR(IF(D1777="","",VALUE(MID(D1777,2,5))),"")</f>
        <v/>
      </c>
      <c r="J1777" s="28">
        <f>IF(OR(H1777="",I1777=""),"",IF(H1777&gt;=I1777,"Pass","Fail"))</f>
        <v/>
      </c>
    </row>
    <row r="1778">
      <c r="A1778" s="31" t="n"/>
      <c r="B1778" s="26" t="n"/>
      <c r="C1778" s="26" t="n"/>
      <c r="D1778" s="26" t="n"/>
      <c r="E1778" s="31" t="n"/>
      <c r="F1778" s="24">
        <f>IF(OR(A1778="",E1778=""),"",E1778-A1778)</f>
        <v/>
      </c>
      <c r="G1778" s="27" t="n"/>
      <c r="H1778" s="33">
        <f>IF(G1778="","",ROUND(G1778*1000/22500,2))</f>
        <v/>
      </c>
      <c r="I1778" s="33">
        <f>IFERROR(IF(D1778="","",VALUE(MID(D1778,2,5))),"")</f>
        <v/>
      </c>
      <c r="J1778" s="28">
        <f>IF(OR(H1778="",I1778=""),"",IF(H1778&gt;=I1778,"Pass","Fail"))</f>
        <v/>
      </c>
    </row>
    <row r="1779">
      <c r="A1779" s="31" t="n"/>
      <c r="B1779" s="26" t="n"/>
      <c r="C1779" s="26" t="n"/>
      <c r="D1779" s="26" t="n"/>
      <c r="E1779" s="31" t="n"/>
      <c r="F1779" s="24">
        <f>IF(OR(A1779="",E1779=""),"",E1779-A1779)</f>
        <v/>
      </c>
      <c r="G1779" s="27" t="n"/>
      <c r="H1779" s="33">
        <f>IF(G1779="","",ROUND(G1779*1000/22500,2))</f>
        <v/>
      </c>
      <c r="I1779" s="33">
        <f>IFERROR(IF(D1779="","",VALUE(MID(D1779,2,5))),"")</f>
        <v/>
      </c>
      <c r="J1779" s="28">
        <f>IF(OR(H1779="",I1779=""),"",IF(H1779&gt;=I1779,"Pass","Fail"))</f>
        <v/>
      </c>
    </row>
    <row r="1780">
      <c r="A1780" s="31" t="n"/>
      <c r="B1780" s="26" t="n"/>
      <c r="C1780" s="26" t="n"/>
      <c r="D1780" s="26" t="n"/>
      <c r="E1780" s="31" t="n"/>
      <c r="F1780" s="24">
        <f>IF(OR(A1780="",E1780=""),"",E1780-A1780)</f>
        <v/>
      </c>
      <c r="G1780" s="27" t="n"/>
      <c r="H1780" s="33">
        <f>IF(G1780="","",ROUND(G1780*1000/22500,2))</f>
        <v/>
      </c>
      <c r="I1780" s="33">
        <f>IFERROR(IF(D1780="","",VALUE(MID(D1780,2,5))),"")</f>
        <v/>
      </c>
      <c r="J1780" s="28">
        <f>IF(OR(H1780="",I1780=""),"",IF(H1780&gt;=I1780,"Pass","Fail"))</f>
        <v/>
      </c>
    </row>
    <row r="1781">
      <c r="A1781" s="31" t="n"/>
      <c r="B1781" s="26" t="n"/>
      <c r="C1781" s="26" t="n"/>
      <c r="D1781" s="26" t="n"/>
      <c r="E1781" s="31" t="n"/>
      <c r="F1781" s="24">
        <f>IF(OR(A1781="",E1781=""),"",E1781-A1781)</f>
        <v/>
      </c>
      <c r="G1781" s="27" t="n"/>
      <c r="H1781" s="33">
        <f>IF(G1781="","",ROUND(G1781*1000/22500,2))</f>
        <v/>
      </c>
      <c r="I1781" s="33">
        <f>IFERROR(IF(D1781="","",VALUE(MID(D1781,2,5))),"")</f>
        <v/>
      </c>
      <c r="J1781" s="28">
        <f>IF(OR(H1781="",I1781=""),"",IF(H1781&gt;=I1781,"Pass","Fail"))</f>
        <v/>
      </c>
    </row>
    <row r="1782">
      <c r="A1782" s="31" t="n"/>
      <c r="B1782" s="26" t="n"/>
      <c r="C1782" s="26" t="n"/>
      <c r="D1782" s="26" t="n"/>
      <c r="E1782" s="31" t="n"/>
      <c r="F1782" s="24">
        <f>IF(OR(A1782="",E1782=""),"",E1782-A1782)</f>
        <v/>
      </c>
      <c r="G1782" s="27" t="n"/>
      <c r="H1782" s="33">
        <f>IF(G1782="","",ROUND(G1782*1000/22500,2))</f>
        <v/>
      </c>
      <c r="I1782" s="33">
        <f>IFERROR(IF(D1782="","",VALUE(MID(D1782,2,5))),"")</f>
        <v/>
      </c>
      <c r="J1782" s="28">
        <f>IF(OR(H1782="",I1782=""),"",IF(H1782&gt;=I1782,"Pass","Fail"))</f>
        <v/>
      </c>
    </row>
    <row r="1783">
      <c r="A1783" s="31" t="n"/>
      <c r="B1783" s="26" t="n"/>
      <c r="C1783" s="26" t="n"/>
      <c r="D1783" s="26" t="n"/>
      <c r="E1783" s="31" t="n"/>
      <c r="F1783" s="24">
        <f>IF(OR(A1783="",E1783=""),"",E1783-A1783)</f>
        <v/>
      </c>
      <c r="G1783" s="27" t="n"/>
      <c r="H1783" s="33">
        <f>IF(G1783="","",ROUND(G1783*1000/22500,2))</f>
        <v/>
      </c>
      <c r="I1783" s="33">
        <f>IFERROR(IF(D1783="","",VALUE(MID(D1783,2,5))),"")</f>
        <v/>
      </c>
      <c r="J1783" s="28">
        <f>IF(OR(H1783="",I1783=""),"",IF(H1783&gt;=I1783,"Pass","Fail"))</f>
        <v/>
      </c>
    </row>
    <row r="1784">
      <c r="A1784" s="31" t="n"/>
      <c r="B1784" s="26" t="n"/>
      <c r="C1784" s="26" t="n"/>
      <c r="D1784" s="26" t="n"/>
      <c r="E1784" s="31" t="n"/>
      <c r="F1784" s="24">
        <f>IF(OR(A1784="",E1784=""),"",E1784-A1784)</f>
        <v/>
      </c>
      <c r="G1784" s="27" t="n"/>
      <c r="H1784" s="33">
        <f>IF(G1784="","",ROUND(G1784*1000/22500,2))</f>
        <v/>
      </c>
      <c r="I1784" s="33">
        <f>IFERROR(IF(D1784="","",VALUE(MID(D1784,2,5))),"")</f>
        <v/>
      </c>
      <c r="J1784" s="28">
        <f>IF(OR(H1784="",I1784=""),"",IF(H1784&gt;=I1784,"Pass","Fail"))</f>
        <v/>
      </c>
    </row>
    <row r="1785">
      <c r="A1785" s="31" t="n"/>
      <c r="B1785" s="26" t="n"/>
      <c r="C1785" s="26" t="n"/>
      <c r="D1785" s="26" t="n"/>
      <c r="E1785" s="31" t="n"/>
      <c r="F1785" s="24">
        <f>IF(OR(A1785="",E1785=""),"",E1785-A1785)</f>
        <v/>
      </c>
      <c r="G1785" s="27" t="n"/>
      <c r="H1785" s="33">
        <f>IF(G1785="","",ROUND(G1785*1000/22500,2))</f>
        <v/>
      </c>
      <c r="I1785" s="33">
        <f>IFERROR(IF(D1785="","",VALUE(MID(D1785,2,5))),"")</f>
        <v/>
      </c>
      <c r="J1785" s="28">
        <f>IF(OR(H1785="",I1785=""),"",IF(H1785&gt;=I1785,"Pass","Fail"))</f>
        <v/>
      </c>
    </row>
    <row r="1786">
      <c r="A1786" s="31" t="n"/>
      <c r="B1786" s="26" t="n"/>
      <c r="C1786" s="26" t="n"/>
      <c r="D1786" s="26" t="n"/>
      <c r="E1786" s="31" t="n"/>
      <c r="F1786" s="24">
        <f>IF(OR(A1786="",E1786=""),"",E1786-A1786)</f>
        <v/>
      </c>
      <c r="G1786" s="27" t="n"/>
      <c r="H1786" s="33">
        <f>IF(G1786="","",ROUND(G1786*1000/22500,2))</f>
        <v/>
      </c>
      <c r="I1786" s="33">
        <f>IFERROR(IF(D1786="","",VALUE(MID(D1786,2,5))),"")</f>
        <v/>
      </c>
      <c r="J1786" s="28">
        <f>IF(OR(H1786="",I1786=""),"",IF(H1786&gt;=I1786,"Pass","Fail"))</f>
        <v/>
      </c>
    </row>
    <row r="1787">
      <c r="A1787" s="31" t="n"/>
      <c r="B1787" s="26" t="n"/>
      <c r="C1787" s="26" t="n"/>
      <c r="D1787" s="26" t="n"/>
      <c r="E1787" s="31" t="n"/>
      <c r="F1787" s="24">
        <f>IF(OR(A1787="",E1787=""),"",E1787-A1787)</f>
        <v/>
      </c>
      <c r="G1787" s="27" t="n"/>
      <c r="H1787" s="33">
        <f>IF(G1787="","",ROUND(G1787*1000/22500,2))</f>
        <v/>
      </c>
      <c r="I1787" s="33">
        <f>IFERROR(IF(D1787="","",VALUE(MID(D1787,2,5))),"")</f>
        <v/>
      </c>
      <c r="J1787" s="28">
        <f>IF(OR(H1787="",I1787=""),"",IF(H1787&gt;=I1787,"Pass","Fail"))</f>
        <v/>
      </c>
    </row>
    <row r="1788">
      <c r="A1788" s="31" t="n"/>
      <c r="B1788" s="26" t="n"/>
      <c r="C1788" s="26" t="n"/>
      <c r="D1788" s="26" t="n"/>
      <c r="E1788" s="31" t="n"/>
      <c r="F1788" s="24">
        <f>IF(OR(A1788="",E1788=""),"",E1788-A1788)</f>
        <v/>
      </c>
      <c r="G1788" s="27" t="n"/>
      <c r="H1788" s="33">
        <f>IF(G1788="","",ROUND(G1788*1000/22500,2))</f>
        <v/>
      </c>
      <c r="I1788" s="33">
        <f>IFERROR(IF(D1788="","",VALUE(MID(D1788,2,5))),"")</f>
        <v/>
      </c>
      <c r="J1788" s="28">
        <f>IF(OR(H1788="",I1788=""),"",IF(H1788&gt;=I1788,"Pass","Fail"))</f>
        <v/>
      </c>
    </row>
    <row r="1789">
      <c r="A1789" s="31" t="n"/>
      <c r="B1789" s="26" t="n"/>
      <c r="C1789" s="26" t="n"/>
      <c r="D1789" s="26" t="n"/>
      <c r="E1789" s="31" t="n"/>
      <c r="F1789" s="24">
        <f>IF(OR(A1789="",E1789=""),"",E1789-A1789)</f>
        <v/>
      </c>
      <c r="G1789" s="27" t="n"/>
      <c r="H1789" s="33">
        <f>IF(G1789="","",ROUND(G1789*1000/22500,2))</f>
        <v/>
      </c>
      <c r="I1789" s="33">
        <f>IFERROR(IF(D1789="","",VALUE(MID(D1789,2,5))),"")</f>
        <v/>
      </c>
      <c r="J1789" s="28">
        <f>IF(OR(H1789="",I1789=""),"",IF(H1789&gt;=I1789,"Pass","Fail"))</f>
        <v/>
      </c>
    </row>
    <row r="1790">
      <c r="A1790" s="31" t="n"/>
      <c r="B1790" s="26" t="n"/>
      <c r="C1790" s="26" t="n"/>
      <c r="D1790" s="26" t="n"/>
      <c r="E1790" s="31" t="n"/>
      <c r="F1790" s="24">
        <f>IF(OR(A1790="",E1790=""),"",E1790-A1790)</f>
        <v/>
      </c>
      <c r="G1790" s="27" t="n"/>
      <c r="H1790" s="33">
        <f>IF(G1790="","",ROUND(G1790*1000/22500,2))</f>
        <v/>
      </c>
      <c r="I1790" s="33">
        <f>IFERROR(IF(D1790="","",VALUE(MID(D1790,2,5))),"")</f>
        <v/>
      </c>
      <c r="J1790" s="28">
        <f>IF(OR(H1790="",I1790=""),"",IF(H1790&gt;=I1790,"Pass","Fail"))</f>
        <v/>
      </c>
    </row>
    <row r="1791">
      <c r="A1791" s="31" t="n"/>
      <c r="B1791" s="26" t="n"/>
      <c r="C1791" s="26" t="n"/>
      <c r="D1791" s="26" t="n"/>
      <c r="E1791" s="31" t="n"/>
      <c r="F1791" s="24">
        <f>IF(OR(A1791="",E1791=""),"",E1791-A1791)</f>
        <v/>
      </c>
      <c r="G1791" s="27" t="n"/>
      <c r="H1791" s="33">
        <f>IF(G1791="","",ROUND(G1791*1000/22500,2))</f>
        <v/>
      </c>
      <c r="I1791" s="33">
        <f>IFERROR(IF(D1791="","",VALUE(MID(D1791,2,5))),"")</f>
        <v/>
      </c>
      <c r="J1791" s="28">
        <f>IF(OR(H1791="",I1791=""),"",IF(H1791&gt;=I1791,"Pass","Fail"))</f>
        <v/>
      </c>
    </row>
    <row r="1792">
      <c r="A1792" s="31" t="n"/>
      <c r="B1792" s="26" t="n"/>
      <c r="C1792" s="26" t="n"/>
      <c r="D1792" s="26" t="n"/>
      <c r="E1792" s="31" t="n"/>
      <c r="F1792" s="24">
        <f>IF(OR(A1792="",E1792=""),"",E1792-A1792)</f>
        <v/>
      </c>
      <c r="G1792" s="27" t="n"/>
      <c r="H1792" s="33">
        <f>IF(G1792="","",ROUND(G1792*1000/22500,2))</f>
        <v/>
      </c>
      <c r="I1792" s="33">
        <f>IFERROR(IF(D1792="","",VALUE(MID(D1792,2,5))),"")</f>
        <v/>
      </c>
      <c r="J1792" s="28">
        <f>IF(OR(H1792="",I1792=""),"",IF(H1792&gt;=I1792,"Pass","Fail"))</f>
        <v/>
      </c>
    </row>
    <row r="1793">
      <c r="A1793" s="31" t="n"/>
      <c r="B1793" s="26" t="n"/>
      <c r="C1793" s="26" t="n"/>
      <c r="D1793" s="26" t="n"/>
      <c r="E1793" s="31" t="n"/>
      <c r="F1793" s="24">
        <f>IF(OR(A1793="",E1793=""),"",E1793-A1793)</f>
        <v/>
      </c>
      <c r="G1793" s="27" t="n"/>
      <c r="H1793" s="33">
        <f>IF(G1793="","",ROUND(G1793*1000/22500,2))</f>
        <v/>
      </c>
      <c r="I1793" s="33">
        <f>IFERROR(IF(D1793="","",VALUE(MID(D1793,2,5))),"")</f>
        <v/>
      </c>
      <c r="J1793" s="28">
        <f>IF(OR(H1793="",I1793=""),"",IF(H1793&gt;=I1793,"Pass","Fail"))</f>
        <v/>
      </c>
    </row>
    <row r="1794">
      <c r="A1794" s="31" t="n"/>
      <c r="B1794" s="26" t="n"/>
      <c r="C1794" s="26" t="n"/>
      <c r="D1794" s="26" t="n"/>
      <c r="E1794" s="31" t="n"/>
      <c r="F1794" s="24">
        <f>IF(OR(A1794="",E1794=""),"",E1794-A1794)</f>
        <v/>
      </c>
      <c r="G1794" s="27" t="n"/>
      <c r="H1794" s="33">
        <f>IF(G1794="","",ROUND(G1794*1000/22500,2))</f>
        <v/>
      </c>
      <c r="I1794" s="33">
        <f>IFERROR(IF(D1794="","",VALUE(MID(D1794,2,5))),"")</f>
        <v/>
      </c>
      <c r="J1794" s="28">
        <f>IF(OR(H1794="",I1794=""),"",IF(H1794&gt;=I1794,"Pass","Fail"))</f>
        <v/>
      </c>
    </row>
    <row r="1795">
      <c r="A1795" s="31" t="n"/>
      <c r="B1795" s="26" t="n"/>
      <c r="C1795" s="26" t="n"/>
      <c r="D1795" s="26" t="n"/>
      <c r="E1795" s="31" t="n"/>
      <c r="F1795" s="24">
        <f>IF(OR(A1795="",E1795=""),"",E1795-A1795)</f>
        <v/>
      </c>
      <c r="G1795" s="27" t="n"/>
      <c r="H1795" s="33">
        <f>IF(G1795="","",ROUND(G1795*1000/22500,2))</f>
        <v/>
      </c>
      <c r="I1795" s="33">
        <f>IFERROR(IF(D1795="","",VALUE(MID(D1795,2,5))),"")</f>
        <v/>
      </c>
      <c r="J1795" s="28">
        <f>IF(OR(H1795="",I1795=""),"",IF(H1795&gt;=I1795,"Pass","Fail"))</f>
        <v/>
      </c>
    </row>
    <row r="1796">
      <c r="A1796" s="31" t="n"/>
      <c r="B1796" s="26" t="n"/>
      <c r="C1796" s="26" t="n"/>
      <c r="D1796" s="26" t="n"/>
      <c r="E1796" s="31" t="n"/>
      <c r="F1796" s="24">
        <f>IF(OR(A1796="",E1796=""),"",E1796-A1796)</f>
        <v/>
      </c>
      <c r="G1796" s="27" t="n"/>
      <c r="H1796" s="33">
        <f>IF(G1796="","",ROUND(G1796*1000/22500,2))</f>
        <v/>
      </c>
      <c r="I1796" s="33">
        <f>IFERROR(IF(D1796="","",VALUE(MID(D1796,2,5))),"")</f>
        <v/>
      </c>
      <c r="J1796" s="28">
        <f>IF(OR(H1796="",I1796=""),"",IF(H1796&gt;=I1796,"Pass","Fail"))</f>
        <v/>
      </c>
    </row>
    <row r="1797">
      <c r="A1797" s="31" t="n"/>
      <c r="B1797" s="26" t="n"/>
      <c r="C1797" s="26" t="n"/>
      <c r="D1797" s="26" t="n"/>
      <c r="E1797" s="31" t="n"/>
      <c r="F1797" s="24">
        <f>IF(OR(A1797="",E1797=""),"",E1797-A1797)</f>
        <v/>
      </c>
      <c r="G1797" s="27" t="n"/>
      <c r="H1797" s="33">
        <f>IF(G1797="","",ROUND(G1797*1000/22500,2))</f>
        <v/>
      </c>
      <c r="I1797" s="33">
        <f>IFERROR(IF(D1797="","",VALUE(MID(D1797,2,5))),"")</f>
        <v/>
      </c>
      <c r="J1797" s="28">
        <f>IF(OR(H1797="",I1797=""),"",IF(H1797&gt;=I1797,"Pass","Fail"))</f>
        <v/>
      </c>
    </row>
    <row r="1798">
      <c r="A1798" s="31" t="n"/>
      <c r="B1798" s="26" t="n"/>
      <c r="C1798" s="26" t="n"/>
      <c r="D1798" s="26" t="n"/>
      <c r="E1798" s="31" t="n"/>
      <c r="F1798" s="24">
        <f>IF(OR(A1798="",E1798=""),"",E1798-A1798)</f>
        <v/>
      </c>
      <c r="G1798" s="27" t="n"/>
      <c r="H1798" s="33">
        <f>IF(G1798="","",ROUND(G1798*1000/22500,2))</f>
        <v/>
      </c>
      <c r="I1798" s="33">
        <f>IFERROR(IF(D1798="","",VALUE(MID(D1798,2,5))),"")</f>
        <v/>
      </c>
      <c r="J1798" s="28">
        <f>IF(OR(H1798="",I1798=""),"",IF(H1798&gt;=I1798,"Pass","Fail"))</f>
        <v/>
      </c>
    </row>
    <row r="1799">
      <c r="A1799" s="31" t="n"/>
      <c r="B1799" s="26" t="n"/>
      <c r="C1799" s="26" t="n"/>
      <c r="D1799" s="26" t="n"/>
      <c r="E1799" s="31" t="n"/>
      <c r="F1799" s="24">
        <f>IF(OR(A1799="",E1799=""),"",E1799-A1799)</f>
        <v/>
      </c>
      <c r="G1799" s="27" t="n"/>
      <c r="H1799" s="33">
        <f>IF(G1799="","",ROUND(G1799*1000/22500,2))</f>
        <v/>
      </c>
      <c r="I1799" s="33">
        <f>IFERROR(IF(D1799="","",VALUE(MID(D1799,2,5))),"")</f>
        <v/>
      </c>
      <c r="J1799" s="28">
        <f>IF(OR(H1799="",I1799=""),"",IF(H1799&gt;=I1799,"Pass","Fail"))</f>
        <v/>
      </c>
    </row>
    <row r="1800">
      <c r="A1800" s="31" t="n"/>
      <c r="B1800" s="26" t="n"/>
      <c r="C1800" s="26" t="n"/>
      <c r="D1800" s="26" t="n"/>
      <c r="E1800" s="31" t="n"/>
      <c r="F1800" s="24">
        <f>IF(OR(A1800="",E1800=""),"",E1800-A1800)</f>
        <v/>
      </c>
      <c r="G1800" s="27" t="n"/>
      <c r="H1800" s="33">
        <f>IF(G1800="","",ROUND(G1800*1000/22500,2))</f>
        <v/>
      </c>
      <c r="I1800" s="33">
        <f>IFERROR(IF(D1800="","",VALUE(MID(D1800,2,5))),"")</f>
        <v/>
      </c>
      <c r="J1800" s="28">
        <f>IF(OR(H1800="",I1800=""),"",IF(H1800&gt;=I1800,"Pass","Fail"))</f>
        <v/>
      </c>
    </row>
    <row r="1801">
      <c r="A1801" s="31" t="n"/>
      <c r="B1801" s="26" t="n"/>
      <c r="C1801" s="26" t="n"/>
      <c r="D1801" s="26" t="n"/>
      <c r="E1801" s="31" t="n"/>
      <c r="F1801" s="24">
        <f>IF(OR(A1801="",E1801=""),"",E1801-A1801)</f>
        <v/>
      </c>
      <c r="G1801" s="27" t="n"/>
      <c r="H1801" s="33">
        <f>IF(G1801="","",ROUND(G1801*1000/22500,2))</f>
        <v/>
      </c>
      <c r="I1801" s="33">
        <f>IFERROR(IF(D1801="","",VALUE(MID(D1801,2,5))),"")</f>
        <v/>
      </c>
      <c r="J1801" s="28">
        <f>IF(OR(H1801="",I1801=""),"",IF(H1801&gt;=I1801,"Pass","Fail"))</f>
        <v/>
      </c>
    </row>
    <row r="1802">
      <c r="A1802" s="31" t="n"/>
      <c r="B1802" s="26" t="n"/>
      <c r="C1802" s="26" t="n"/>
      <c r="D1802" s="26" t="n"/>
      <c r="E1802" s="31" t="n"/>
      <c r="F1802" s="24">
        <f>IF(OR(A1802="",E1802=""),"",E1802-A1802)</f>
        <v/>
      </c>
      <c r="G1802" s="27" t="n"/>
      <c r="H1802" s="33">
        <f>IF(G1802="","",ROUND(G1802*1000/22500,2))</f>
        <v/>
      </c>
      <c r="I1802" s="33">
        <f>IFERROR(IF(D1802="","",VALUE(MID(D1802,2,5))),"")</f>
        <v/>
      </c>
      <c r="J1802" s="28">
        <f>IF(OR(H1802="",I1802=""),"",IF(H1802&gt;=I1802,"Pass","Fail"))</f>
        <v/>
      </c>
    </row>
    <row r="1803">
      <c r="A1803" s="31" t="n"/>
      <c r="B1803" s="26" t="n"/>
      <c r="C1803" s="26" t="n"/>
      <c r="D1803" s="26" t="n"/>
      <c r="E1803" s="31" t="n"/>
      <c r="F1803" s="24">
        <f>IF(OR(A1803="",E1803=""),"",E1803-A1803)</f>
        <v/>
      </c>
      <c r="G1803" s="27" t="n"/>
      <c r="H1803" s="33">
        <f>IF(G1803="","",ROUND(G1803*1000/22500,2))</f>
        <v/>
      </c>
      <c r="I1803" s="33">
        <f>IFERROR(IF(D1803="","",VALUE(MID(D1803,2,5))),"")</f>
        <v/>
      </c>
      <c r="J1803" s="28">
        <f>IF(OR(H1803="",I1803=""),"",IF(H1803&gt;=I1803,"Pass","Fail"))</f>
        <v/>
      </c>
    </row>
    <row r="1804">
      <c r="A1804" s="31" t="n"/>
      <c r="B1804" s="26" t="n"/>
      <c r="C1804" s="26" t="n"/>
      <c r="D1804" s="26" t="n"/>
      <c r="E1804" s="31" t="n"/>
      <c r="F1804" s="24">
        <f>IF(OR(A1804="",E1804=""),"",E1804-A1804)</f>
        <v/>
      </c>
      <c r="G1804" s="27" t="n"/>
      <c r="H1804" s="33">
        <f>IF(G1804="","",ROUND(G1804*1000/22500,2))</f>
        <v/>
      </c>
      <c r="I1804" s="33">
        <f>IFERROR(IF(D1804="","",VALUE(MID(D1804,2,5))),"")</f>
        <v/>
      </c>
      <c r="J1804" s="28">
        <f>IF(OR(H1804="",I1804=""),"",IF(H1804&gt;=I1804,"Pass","Fail"))</f>
        <v/>
      </c>
    </row>
    <row r="1805">
      <c r="A1805" s="31" t="n"/>
      <c r="B1805" s="26" t="n"/>
      <c r="C1805" s="26" t="n"/>
      <c r="D1805" s="26" t="n"/>
      <c r="E1805" s="31" t="n"/>
      <c r="F1805" s="24">
        <f>IF(OR(A1805="",E1805=""),"",E1805-A1805)</f>
        <v/>
      </c>
      <c r="G1805" s="27" t="n"/>
      <c r="H1805" s="33">
        <f>IF(G1805="","",ROUND(G1805*1000/22500,2))</f>
        <v/>
      </c>
      <c r="I1805" s="33">
        <f>IFERROR(IF(D1805="","",VALUE(MID(D1805,2,5))),"")</f>
        <v/>
      </c>
      <c r="J1805" s="28">
        <f>IF(OR(H1805="",I1805=""),"",IF(H1805&gt;=I1805,"Pass","Fail"))</f>
        <v/>
      </c>
    </row>
    <row r="1806">
      <c r="A1806" s="31" t="n"/>
      <c r="B1806" s="26" t="n"/>
      <c r="C1806" s="26" t="n"/>
      <c r="D1806" s="26" t="n"/>
      <c r="E1806" s="31" t="n"/>
      <c r="F1806" s="24">
        <f>IF(OR(A1806="",E1806=""),"",E1806-A1806)</f>
        <v/>
      </c>
      <c r="G1806" s="27" t="n"/>
      <c r="H1806" s="33">
        <f>IF(G1806="","",ROUND(G1806*1000/22500,2))</f>
        <v/>
      </c>
      <c r="I1806" s="33">
        <f>IFERROR(IF(D1806="","",VALUE(MID(D1806,2,5))),"")</f>
        <v/>
      </c>
      <c r="J1806" s="28">
        <f>IF(OR(H1806="",I1806=""),"",IF(H1806&gt;=I1806,"Pass","Fail"))</f>
        <v/>
      </c>
    </row>
    <row r="1807">
      <c r="A1807" s="31" t="n"/>
      <c r="B1807" s="26" t="n"/>
      <c r="C1807" s="26" t="n"/>
      <c r="D1807" s="26" t="n"/>
      <c r="E1807" s="31" t="n"/>
      <c r="F1807" s="24">
        <f>IF(OR(A1807="",E1807=""),"",E1807-A1807)</f>
        <v/>
      </c>
      <c r="G1807" s="27" t="n"/>
      <c r="H1807" s="33">
        <f>IF(G1807="","",ROUND(G1807*1000/22500,2))</f>
        <v/>
      </c>
      <c r="I1807" s="33">
        <f>IFERROR(IF(D1807="","",VALUE(MID(D1807,2,5))),"")</f>
        <v/>
      </c>
      <c r="J1807" s="28">
        <f>IF(OR(H1807="",I1807=""),"",IF(H1807&gt;=I1807,"Pass","Fail"))</f>
        <v/>
      </c>
    </row>
    <row r="1808">
      <c r="A1808" s="31" t="n"/>
      <c r="B1808" s="26" t="n"/>
      <c r="C1808" s="26" t="n"/>
      <c r="D1808" s="26" t="n"/>
      <c r="E1808" s="31" t="n"/>
      <c r="F1808" s="24">
        <f>IF(OR(A1808="",E1808=""),"",E1808-A1808)</f>
        <v/>
      </c>
      <c r="G1808" s="27" t="n"/>
      <c r="H1808" s="33">
        <f>IF(G1808="","",ROUND(G1808*1000/22500,2))</f>
        <v/>
      </c>
      <c r="I1808" s="33">
        <f>IFERROR(IF(D1808="","",VALUE(MID(D1808,2,5))),"")</f>
        <v/>
      </c>
      <c r="J1808" s="28">
        <f>IF(OR(H1808="",I1808=""),"",IF(H1808&gt;=I1808,"Pass","Fail"))</f>
        <v/>
      </c>
    </row>
    <row r="1809">
      <c r="A1809" s="31" t="n"/>
      <c r="B1809" s="26" t="n"/>
      <c r="C1809" s="26" t="n"/>
      <c r="D1809" s="26" t="n"/>
      <c r="E1809" s="31" t="n"/>
      <c r="F1809" s="24">
        <f>IF(OR(A1809="",E1809=""),"",E1809-A1809)</f>
        <v/>
      </c>
      <c r="G1809" s="27" t="n"/>
      <c r="H1809" s="33">
        <f>IF(G1809="","",ROUND(G1809*1000/22500,2))</f>
        <v/>
      </c>
      <c r="I1809" s="33">
        <f>IFERROR(IF(D1809="","",VALUE(MID(D1809,2,5))),"")</f>
        <v/>
      </c>
      <c r="J1809" s="28">
        <f>IF(OR(H1809="",I1809=""),"",IF(H1809&gt;=I1809,"Pass","Fail"))</f>
        <v/>
      </c>
    </row>
    <row r="1810">
      <c r="A1810" s="31" t="n"/>
      <c r="B1810" s="26" t="n"/>
      <c r="C1810" s="26" t="n"/>
      <c r="D1810" s="26" t="n"/>
      <c r="E1810" s="31" t="n"/>
      <c r="F1810" s="24">
        <f>IF(OR(A1810="",E1810=""),"",E1810-A1810)</f>
        <v/>
      </c>
      <c r="G1810" s="27" t="n"/>
      <c r="H1810" s="33">
        <f>IF(G1810="","",ROUND(G1810*1000/22500,2))</f>
        <v/>
      </c>
      <c r="I1810" s="33">
        <f>IFERROR(IF(D1810="","",VALUE(MID(D1810,2,5))),"")</f>
        <v/>
      </c>
      <c r="J1810" s="28">
        <f>IF(OR(H1810="",I1810=""),"",IF(H1810&gt;=I1810,"Pass","Fail"))</f>
        <v/>
      </c>
    </row>
    <row r="1811">
      <c r="A1811" s="31" t="n"/>
      <c r="B1811" s="26" t="n"/>
      <c r="C1811" s="26" t="n"/>
      <c r="D1811" s="26" t="n"/>
      <c r="E1811" s="31" t="n"/>
      <c r="F1811" s="24">
        <f>IF(OR(A1811="",E1811=""),"",E1811-A1811)</f>
        <v/>
      </c>
      <c r="G1811" s="27" t="n"/>
      <c r="H1811" s="33">
        <f>IF(G1811="","",ROUND(G1811*1000/22500,2))</f>
        <v/>
      </c>
      <c r="I1811" s="33">
        <f>IFERROR(IF(D1811="","",VALUE(MID(D1811,2,5))),"")</f>
        <v/>
      </c>
      <c r="J1811" s="28">
        <f>IF(OR(H1811="",I1811=""),"",IF(H1811&gt;=I1811,"Pass","Fail"))</f>
        <v/>
      </c>
    </row>
    <row r="1812">
      <c r="A1812" s="31" t="n"/>
      <c r="B1812" s="26" t="n"/>
      <c r="C1812" s="26" t="n"/>
      <c r="D1812" s="26" t="n"/>
      <c r="E1812" s="31" t="n"/>
      <c r="F1812" s="24">
        <f>IF(OR(A1812="",E1812=""),"",E1812-A1812)</f>
        <v/>
      </c>
      <c r="G1812" s="27" t="n"/>
      <c r="H1812" s="33">
        <f>IF(G1812="","",ROUND(G1812*1000/22500,2))</f>
        <v/>
      </c>
      <c r="I1812" s="33">
        <f>IFERROR(IF(D1812="","",VALUE(MID(D1812,2,5))),"")</f>
        <v/>
      </c>
      <c r="J1812" s="28">
        <f>IF(OR(H1812="",I1812=""),"",IF(H1812&gt;=I1812,"Pass","Fail"))</f>
        <v/>
      </c>
    </row>
    <row r="1813">
      <c r="A1813" s="31" t="n"/>
      <c r="B1813" s="26" t="n"/>
      <c r="C1813" s="26" t="n"/>
      <c r="D1813" s="26" t="n"/>
      <c r="E1813" s="31" t="n"/>
      <c r="F1813" s="24">
        <f>IF(OR(A1813="",E1813=""),"",E1813-A1813)</f>
        <v/>
      </c>
      <c r="G1813" s="27" t="n"/>
      <c r="H1813" s="33">
        <f>IF(G1813="","",ROUND(G1813*1000/22500,2))</f>
        <v/>
      </c>
      <c r="I1813" s="33">
        <f>IFERROR(IF(D1813="","",VALUE(MID(D1813,2,5))),"")</f>
        <v/>
      </c>
      <c r="J1813" s="28">
        <f>IF(OR(H1813="",I1813=""),"",IF(H1813&gt;=I1813,"Pass","Fail"))</f>
        <v/>
      </c>
    </row>
    <row r="1814">
      <c r="A1814" s="31" t="n"/>
      <c r="B1814" s="26" t="n"/>
      <c r="C1814" s="26" t="n"/>
      <c r="D1814" s="26" t="n"/>
      <c r="E1814" s="31" t="n"/>
      <c r="F1814" s="24">
        <f>IF(OR(A1814="",E1814=""),"",E1814-A1814)</f>
        <v/>
      </c>
      <c r="G1814" s="27" t="n"/>
      <c r="H1814" s="33">
        <f>IF(G1814="","",ROUND(G1814*1000/22500,2))</f>
        <v/>
      </c>
      <c r="I1814" s="33">
        <f>IFERROR(IF(D1814="","",VALUE(MID(D1814,2,5))),"")</f>
        <v/>
      </c>
      <c r="J1814" s="28">
        <f>IF(OR(H1814="",I1814=""),"",IF(H1814&gt;=I1814,"Pass","Fail"))</f>
        <v/>
      </c>
    </row>
    <row r="1815">
      <c r="A1815" s="31" t="n"/>
      <c r="B1815" s="26" t="n"/>
      <c r="C1815" s="26" t="n"/>
      <c r="D1815" s="26" t="n"/>
      <c r="E1815" s="31" t="n"/>
      <c r="F1815" s="24">
        <f>IF(OR(A1815="",E1815=""),"",E1815-A1815)</f>
        <v/>
      </c>
      <c r="G1815" s="27" t="n"/>
      <c r="H1815" s="33">
        <f>IF(G1815="","",ROUND(G1815*1000/22500,2))</f>
        <v/>
      </c>
      <c r="I1815" s="33">
        <f>IFERROR(IF(D1815="","",VALUE(MID(D1815,2,5))),"")</f>
        <v/>
      </c>
      <c r="J1815" s="28">
        <f>IF(OR(H1815="",I1815=""),"",IF(H1815&gt;=I1815,"Pass","Fail"))</f>
        <v/>
      </c>
    </row>
    <row r="1816">
      <c r="A1816" s="31" t="n"/>
      <c r="B1816" s="26" t="n"/>
      <c r="C1816" s="26" t="n"/>
      <c r="D1816" s="26" t="n"/>
      <c r="E1816" s="31" t="n"/>
      <c r="F1816" s="24">
        <f>IF(OR(A1816="",E1816=""),"",E1816-A1816)</f>
        <v/>
      </c>
      <c r="G1816" s="27" t="n"/>
      <c r="H1816" s="33">
        <f>IF(G1816="","",ROUND(G1816*1000/22500,2))</f>
        <v/>
      </c>
      <c r="I1816" s="33">
        <f>IFERROR(IF(D1816="","",VALUE(MID(D1816,2,5))),"")</f>
        <v/>
      </c>
      <c r="J1816" s="28">
        <f>IF(OR(H1816="",I1816=""),"",IF(H1816&gt;=I1816,"Pass","Fail"))</f>
        <v/>
      </c>
    </row>
    <row r="1817">
      <c r="A1817" s="31" t="n"/>
      <c r="B1817" s="26" t="n"/>
      <c r="C1817" s="26" t="n"/>
      <c r="D1817" s="26" t="n"/>
      <c r="E1817" s="31" t="n"/>
      <c r="F1817" s="24">
        <f>IF(OR(A1817="",E1817=""),"",E1817-A1817)</f>
        <v/>
      </c>
      <c r="G1817" s="27" t="n"/>
      <c r="H1817" s="33">
        <f>IF(G1817="","",ROUND(G1817*1000/22500,2))</f>
        <v/>
      </c>
      <c r="I1817" s="33">
        <f>IFERROR(IF(D1817="","",VALUE(MID(D1817,2,5))),"")</f>
        <v/>
      </c>
      <c r="J1817" s="28">
        <f>IF(OR(H1817="",I1817=""),"",IF(H1817&gt;=I1817,"Pass","Fail"))</f>
        <v/>
      </c>
    </row>
    <row r="1818">
      <c r="A1818" s="31" t="n"/>
      <c r="B1818" s="26" t="n"/>
      <c r="C1818" s="26" t="n"/>
      <c r="D1818" s="26" t="n"/>
      <c r="E1818" s="31" t="n"/>
      <c r="F1818" s="24">
        <f>IF(OR(A1818="",E1818=""),"",E1818-A1818)</f>
        <v/>
      </c>
      <c r="G1818" s="27" t="n"/>
      <c r="H1818" s="33">
        <f>IF(G1818="","",ROUND(G1818*1000/22500,2))</f>
        <v/>
      </c>
      <c r="I1818" s="33">
        <f>IFERROR(IF(D1818="","",VALUE(MID(D1818,2,5))),"")</f>
        <v/>
      </c>
      <c r="J1818" s="28">
        <f>IF(OR(H1818="",I1818=""),"",IF(H1818&gt;=I1818,"Pass","Fail"))</f>
        <v/>
      </c>
    </row>
    <row r="1819">
      <c r="A1819" s="31" t="n"/>
      <c r="B1819" s="26" t="n"/>
      <c r="C1819" s="26" t="n"/>
      <c r="D1819" s="26" t="n"/>
      <c r="E1819" s="31" t="n"/>
      <c r="F1819" s="24">
        <f>IF(OR(A1819="",E1819=""),"",E1819-A1819)</f>
        <v/>
      </c>
      <c r="G1819" s="27" t="n"/>
      <c r="H1819" s="33">
        <f>IF(G1819="","",ROUND(G1819*1000/22500,2))</f>
        <v/>
      </c>
      <c r="I1819" s="33">
        <f>IFERROR(IF(D1819="","",VALUE(MID(D1819,2,5))),"")</f>
        <v/>
      </c>
      <c r="J1819" s="28">
        <f>IF(OR(H1819="",I1819=""),"",IF(H1819&gt;=I1819,"Pass","Fail"))</f>
        <v/>
      </c>
    </row>
    <row r="1820">
      <c r="A1820" s="31" t="n"/>
      <c r="B1820" s="26" t="n"/>
      <c r="C1820" s="26" t="n"/>
      <c r="D1820" s="26" t="n"/>
      <c r="E1820" s="31" t="n"/>
      <c r="F1820" s="24">
        <f>IF(OR(A1820="",E1820=""),"",E1820-A1820)</f>
        <v/>
      </c>
      <c r="G1820" s="27" t="n"/>
      <c r="H1820" s="33">
        <f>IF(G1820="","",ROUND(G1820*1000/22500,2))</f>
        <v/>
      </c>
      <c r="I1820" s="33">
        <f>IFERROR(IF(D1820="","",VALUE(MID(D1820,2,5))),"")</f>
        <v/>
      </c>
      <c r="J1820" s="28">
        <f>IF(OR(H1820="",I1820=""),"",IF(H1820&gt;=I1820,"Pass","Fail"))</f>
        <v/>
      </c>
    </row>
    <row r="1821">
      <c r="A1821" s="31" t="n"/>
      <c r="B1821" s="26" t="n"/>
      <c r="C1821" s="26" t="n"/>
      <c r="D1821" s="26" t="n"/>
      <c r="E1821" s="31" t="n"/>
      <c r="F1821" s="24">
        <f>IF(OR(A1821="",E1821=""),"",E1821-A1821)</f>
        <v/>
      </c>
      <c r="G1821" s="27" t="n"/>
      <c r="H1821" s="33">
        <f>IF(G1821="","",ROUND(G1821*1000/22500,2))</f>
        <v/>
      </c>
      <c r="I1821" s="33">
        <f>IFERROR(IF(D1821="","",VALUE(MID(D1821,2,5))),"")</f>
        <v/>
      </c>
      <c r="J1821" s="28">
        <f>IF(OR(H1821="",I1821=""),"",IF(H1821&gt;=I1821,"Pass","Fail"))</f>
        <v/>
      </c>
    </row>
    <row r="1822">
      <c r="A1822" s="31" t="n"/>
      <c r="B1822" s="26" t="n"/>
      <c r="C1822" s="26" t="n"/>
      <c r="D1822" s="26" t="n"/>
      <c r="E1822" s="31" t="n"/>
      <c r="F1822" s="24">
        <f>IF(OR(A1822="",E1822=""),"",E1822-A1822)</f>
        <v/>
      </c>
      <c r="G1822" s="27" t="n"/>
      <c r="H1822" s="33">
        <f>IF(G1822="","",ROUND(G1822*1000/22500,2))</f>
        <v/>
      </c>
      <c r="I1822" s="33">
        <f>IFERROR(IF(D1822="","",VALUE(MID(D1822,2,5))),"")</f>
        <v/>
      </c>
      <c r="J1822" s="28">
        <f>IF(OR(H1822="",I1822=""),"",IF(H1822&gt;=I1822,"Pass","Fail"))</f>
        <v/>
      </c>
    </row>
    <row r="1823">
      <c r="A1823" s="31" t="n"/>
      <c r="B1823" s="26" t="n"/>
      <c r="C1823" s="26" t="n"/>
      <c r="D1823" s="26" t="n"/>
      <c r="E1823" s="31" t="n"/>
      <c r="F1823" s="24">
        <f>IF(OR(A1823="",E1823=""),"",E1823-A1823)</f>
        <v/>
      </c>
      <c r="G1823" s="27" t="n"/>
      <c r="H1823" s="33">
        <f>IF(G1823="","",ROUND(G1823*1000/22500,2))</f>
        <v/>
      </c>
      <c r="I1823" s="33">
        <f>IFERROR(IF(D1823="","",VALUE(MID(D1823,2,5))),"")</f>
        <v/>
      </c>
      <c r="J1823" s="28">
        <f>IF(OR(H1823="",I1823=""),"",IF(H1823&gt;=I1823,"Pass","Fail"))</f>
        <v/>
      </c>
    </row>
    <row r="1824">
      <c r="A1824" s="31" t="n"/>
      <c r="B1824" s="26" t="n"/>
      <c r="C1824" s="26" t="n"/>
      <c r="D1824" s="26" t="n"/>
      <c r="E1824" s="31" t="n"/>
      <c r="F1824" s="24">
        <f>IF(OR(A1824="",E1824=""),"",E1824-A1824)</f>
        <v/>
      </c>
      <c r="G1824" s="27" t="n"/>
      <c r="H1824" s="33">
        <f>IF(G1824="","",ROUND(G1824*1000/22500,2))</f>
        <v/>
      </c>
      <c r="I1824" s="33">
        <f>IFERROR(IF(D1824="","",VALUE(MID(D1824,2,5))),"")</f>
        <v/>
      </c>
      <c r="J1824" s="28">
        <f>IF(OR(H1824="",I1824=""),"",IF(H1824&gt;=I1824,"Pass","Fail"))</f>
        <v/>
      </c>
    </row>
    <row r="1825">
      <c r="A1825" s="31" t="n"/>
      <c r="B1825" s="26" t="n"/>
      <c r="C1825" s="26" t="n"/>
      <c r="D1825" s="26" t="n"/>
      <c r="E1825" s="31" t="n"/>
      <c r="F1825" s="24">
        <f>IF(OR(A1825="",E1825=""),"",E1825-A1825)</f>
        <v/>
      </c>
      <c r="G1825" s="27" t="n"/>
      <c r="H1825" s="33">
        <f>IF(G1825="","",ROUND(G1825*1000/22500,2))</f>
        <v/>
      </c>
      <c r="I1825" s="33">
        <f>IFERROR(IF(D1825="","",VALUE(MID(D1825,2,5))),"")</f>
        <v/>
      </c>
      <c r="J1825" s="28">
        <f>IF(OR(H1825="",I1825=""),"",IF(H1825&gt;=I1825,"Pass","Fail"))</f>
        <v/>
      </c>
    </row>
    <row r="1826">
      <c r="A1826" s="31" t="n"/>
      <c r="B1826" s="26" t="n"/>
      <c r="C1826" s="26" t="n"/>
      <c r="D1826" s="26" t="n"/>
      <c r="E1826" s="31" t="n"/>
      <c r="F1826" s="24">
        <f>IF(OR(A1826="",E1826=""),"",E1826-A1826)</f>
        <v/>
      </c>
      <c r="G1826" s="27" t="n"/>
      <c r="H1826" s="33">
        <f>IF(G1826="","",ROUND(G1826*1000/22500,2))</f>
        <v/>
      </c>
      <c r="I1826" s="33">
        <f>IFERROR(IF(D1826="","",VALUE(MID(D1826,2,5))),"")</f>
        <v/>
      </c>
      <c r="J1826" s="28">
        <f>IF(OR(H1826="",I1826=""),"",IF(H1826&gt;=I1826,"Pass","Fail"))</f>
        <v/>
      </c>
    </row>
    <row r="1827">
      <c r="A1827" s="31" t="n"/>
      <c r="B1827" s="26" t="n"/>
      <c r="C1827" s="26" t="n"/>
      <c r="D1827" s="26" t="n"/>
      <c r="E1827" s="31" t="n"/>
      <c r="F1827" s="24">
        <f>IF(OR(A1827="",E1827=""),"",E1827-A1827)</f>
        <v/>
      </c>
      <c r="G1827" s="27" t="n"/>
      <c r="H1827" s="33">
        <f>IF(G1827="","",ROUND(G1827*1000/22500,2))</f>
        <v/>
      </c>
      <c r="I1827" s="33">
        <f>IFERROR(IF(D1827="","",VALUE(MID(D1827,2,5))),"")</f>
        <v/>
      </c>
      <c r="J1827" s="28">
        <f>IF(OR(H1827="",I1827=""),"",IF(H1827&gt;=I1827,"Pass","Fail"))</f>
        <v/>
      </c>
    </row>
    <row r="1828">
      <c r="A1828" s="31" t="n"/>
      <c r="B1828" s="26" t="n"/>
      <c r="C1828" s="26" t="n"/>
      <c r="D1828" s="26" t="n"/>
      <c r="E1828" s="31" t="n"/>
      <c r="F1828" s="24">
        <f>IF(OR(A1828="",E1828=""),"",E1828-A1828)</f>
        <v/>
      </c>
      <c r="G1828" s="27" t="n"/>
      <c r="H1828" s="33">
        <f>IF(G1828="","",ROUND(G1828*1000/22500,2))</f>
        <v/>
      </c>
      <c r="I1828" s="33">
        <f>IFERROR(IF(D1828="","",VALUE(MID(D1828,2,5))),"")</f>
        <v/>
      </c>
      <c r="J1828" s="28">
        <f>IF(OR(H1828="",I1828=""),"",IF(H1828&gt;=I1828,"Pass","Fail"))</f>
        <v/>
      </c>
    </row>
    <row r="1829">
      <c r="A1829" s="31" t="n"/>
      <c r="B1829" s="26" t="n"/>
      <c r="C1829" s="26" t="n"/>
      <c r="D1829" s="26" t="n"/>
      <c r="E1829" s="31" t="n"/>
      <c r="F1829" s="24">
        <f>IF(OR(A1829="",E1829=""),"",E1829-A1829)</f>
        <v/>
      </c>
      <c r="G1829" s="27" t="n"/>
      <c r="H1829" s="33">
        <f>IF(G1829="","",ROUND(G1829*1000/22500,2))</f>
        <v/>
      </c>
      <c r="I1829" s="33">
        <f>IFERROR(IF(D1829="","",VALUE(MID(D1829,2,5))),"")</f>
        <v/>
      </c>
      <c r="J1829" s="28">
        <f>IF(OR(H1829="",I1829=""),"",IF(H1829&gt;=I1829,"Pass","Fail"))</f>
        <v/>
      </c>
    </row>
    <row r="1830">
      <c r="A1830" s="31" t="n"/>
      <c r="B1830" s="26" t="n"/>
      <c r="C1830" s="26" t="n"/>
      <c r="D1830" s="26" t="n"/>
      <c r="E1830" s="31" t="n"/>
      <c r="F1830" s="24">
        <f>IF(OR(A1830="",E1830=""),"",E1830-A1830)</f>
        <v/>
      </c>
      <c r="G1830" s="27" t="n"/>
      <c r="H1830" s="33">
        <f>IF(G1830="","",ROUND(G1830*1000/22500,2))</f>
        <v/>
      </c>
      <c r="I1830" s="33">
        <f>IFERROR(IF(D1830="","",VALUE(MID(D1830,2,5))),"")</f>
        <v/>
      </c>
      <c r="J1830" s="28">
        <f>IF(OR(H1830="",I1830=""),"",IF(H1830&gt;=I1830,"Pass","Fail"))</f>
        <v/>
      </c>
    </row>
    <row r="1831">
      <c r="A1831" s="31" t="n"/>
      <c r="B1831" s="26" t="n"/>
      <c r="C1831" s="26" t="n"/>
      <c r="D1831" s="26" t="n"/>
      <c r="E1831" s="31" t="n"/>
      <c r="F1831" s="24">
        <f>IF(OR(A1831="",E1831=""),"",E1831-A1831)</f>
        <v/>
      </c>
      <c r="G1831" s="27" t="n"/>
      <c r="H1831" s="33">
        <f>IF(G1831="","",ROUND(G1831*1000/22500,2))</f>
        <v/>
      </c>
      <c r="I1831" s="33">
        <f>IFERROR(IF(D1831="","",VALUE(MID(D1831,2,5))),"")</f>
        <v/>
      </c>
      <c r="J1831" s="28">
        <f>IF(OR(H1831="",I1831=""),"",IF(H1831&gt;=I1831,"Pass","Fail"))</f>
        <v/>
      </c>
    </row>
    <row r="1832">
      <c r="A1832" s="31" t="n"/>
      <c r="B1832" s="26" t="n"/>
      <c r="C1832" s="26" t="n"/>
      <c r="D1832" s="26" t="n"/>
      <c r="E1832" s="31" t="n"/>
      <c r="F1832" s="24">
        <f>IF(OR(A1832="",E1832=""),"",E1832-A1832)</f>
        <v/>
      </c>
      <c r="G1832" s="27" t="n"/>
      <c r="H1832" s="33">
        <f>IF(G1832="","",ROUND(G1832*1000/22500,2))</f>
        <v/>
      </c>
      <c r="I1832" s="33">
        <f>IFERROR(IF(D1832="","",VALUE(MID(D1832,2,5))),"")</f>
        <v/>
      </c>
      <c r="J1832" s="28">
        <f>IF(OR(H1832="",I1832=""),"",IF(H1832&gt;=I1832,"Pass","Fail"))</f>
        <v/>
      </c>
    </row>
    <row r="1833">
      <c r="A1833" s="31" t="n"/>
      <c r="B1833" s="26" t="n"/>
      <c r="C1833" s="26" t="n"/>
      <c r="D1833" s="26" t="n"/>
      <c r="E1833" s="31" t="n"/>
      <c r="F1833" s="24">
        <f>IF(OR(A1833="",E1833=""),"",E1833-A1833)</f>
        <v/>
      </c>
      <c r="G1833" s="27" t="n"/>
      <c r="H1833" s="33">
        <f>IF(G1833="","",ROUND(G1833*1000/22500,2))</f>
        <v/>
      </c>
      <c r="I1833" s="33">
        <f>IFERROR(IF(D1833="","",VALUE(MID(D1833,2,5))),"")</f>
        <v/>
      </c>
      <c r="J1833" s="28">
        <f>IF(OR(H1833="",I1833=""),"",IF(H1833&gt;=I1833,"Pass","Fail"))</f>
        <v/>
      </c>
    </row>
    <row r="1834">
      <c r="A1834" s="31" t="n"/>
      <c r="B1834" s="26" t="n"/>
      <c r="C1834" s="26" t="n"/>
      <c r="D1834" s="26" t="n"/>
      <c r="E1834" s="31" t="n"/>
      <c r="F1834" s="24">
        <f>IF(OR(A1834="",E1834=""),"",E1834-A1834)</f>
        <v/>
      </c>
      <c r="G1834" s="27" t="n"/>
      <c r="H1834" s="33">
        <f>IF(G1834="","",ROUND(G1834*1000/22500,2))</f>
        <v/>
      </c>
      <c r="I1834" s="33">
        <f>IFERROR(IF(D1834="","",VALUE(MID(D1834,2,5))),"")</f>
        <v/>
      </c>
      <c r="J1834" s="28">
        <f>IF(OR(H1834="",I1834=""),"",IF(H1834&gt;=I1834,"Pass","Fail"))</f>
        <v/>
      </c>
    </row>
    <row r="1835">
      <c r="A1835" s="31" t="n"/>
      <c r="B1835" s="26" t="n"/>
      <c r="C1835" s="26" t="n"/>
      <c r="D1835" s="26" t="n"/>
      <c r="E1835" s="31" t="n"/>
      <c r="F1835" s="24">
        <f>IF(OR(A1835="",E1835=""),"",E1835-A1835)</f>
        <v/>
      </c>
      <c r="G1835" s="27" t="n"/>
      <c r="H1835" s="33">
        <f>IF(G1835="","",ROUND(G1835*1000/22500,2))</f>
        <v/>
      </c>
      <c r="I1835" s="33">
        <f>IFERROR(IF(D1835="","",VALUE(MID(D1835,2,5))),"")</f>
        <v/>
      </c>
      <c r="J1835" s="28">
        <f>IF(OR(H1835="",I1835=""),"",IF(H1835&gt;=I1835,"Pass","Fail"))</f>
        <v/>
      </c>
    </row>
    <row r="1836">
      <c r="A1836" s="31" t="n"/>
      <c r="B1836" s="26" t="n"/>
      <c r="C1836" s="26" t="n"/>
      <c r="D1836" s="26" t="n"/>
      <c r="E1836" s="31" t="n"/>
      <c r="F1836" s="24">
        <f>IF(OR(A1836="",E1836=""),"",E1836-A1836)</f>
        <v/>
      </c>
      <c r="G1836" s="27" t="n"/>
      <c r="H1836" s="33">
        <f>IF(G1836="","",ROUND(G1836*1000/22500,2))</f>
        <v/>
      </c>
      <c r="I1836" s="33">
        <f>IFERROR(IF(D1836="","",VALUE(MID(D1836,2,5))),"")</f>
        <v/>
      </c>
      <c r="J1836" s="28">
        <f>IF(OR(H1836="",I1836=""),"",IF(H1836&gt;=I1836,"Pass","Fail"))</f>
        <v/>
      </c>
    </row>
    <row r="1837">
      <c r="A1837" s="31" t="n"/>
      <c r="B1837" s="26" t="n"/>
      <c r="C1837" s="26" t="n"/>
      <c r="D1837" s="26" t="n"/>
      <c r="E1837" s="31" t="n"/>
      <c r="F1837" s="24">
        <f>IF(OR(A1837="",E1837=""),"",E1837-A1837)</f>
        <v/>
      </c>
      <c r="G1837" s="27" t="n"/>
      <c r="H1837" s="33">
        <f>IF(G1837="","",ROUND(G1837*1000/22500,2))</f>
        <v/>
      </c>
      <c r="I1837" s="33">
        <f>IFERROR(IF(D1837="","",VALUE(MID(D1837,2,5))),"")</f>
        <v/>
      </c>
      <c r="J1837" s="28">
        <f>IF(OR(H1837="",I1837=""),"",IF(H1837&gt;=I1837,"Pass","Fail"))</f>
        <v/>
      </c>
    </row>
    <row r="1838">
      <c r="A1838" s="31" t="n"/>
      <c r="B1838" s="26" t="n"/>
      <c r="C1838" s="26" t="n"/>
      <c r="D1838" s="26" t="n"/>
      <c r="E1838" s="31" t="n"/>
      <c r="F1838" s="24">
        <f>IF(OR(A1838="",E1838=""),"",E1838-A1838)</f>
        <v/>
      </c>
      <c r="G1838" s="27" t="n"/>
      <c r="H1838" s="33">
        <f>IF(G1838="","",ROUND(G1838*1000/22500,2))</f>
        <v/>
      </c>
      <c r="I1838" s="33">
        <f>IFERROR(IF(D1838="","",VALUE(MID(D1838,2,5))),"")</f>
        <v/>
      </c>
      <c r="J1838" s="28">
        <f>IF(OR(H1838="",I1838=""),"",IF(H1838&gt;=I1838,"Pass","Fail"))</f>
        <v/>
      </c>
    </row>
    <row r="1839">
      <c r="A1839" s="31" t="n"/>
      <c r="B1839" s="26" t="n"/>
      <c r="C1839" s="26" t="n"/>
      <c r="D1839" s="26" t="n"/>
      <c r="E1839" s="31" t="n"/>
      <c r="F1839" s="24">
        <f>IF(OR(A1839="",E1839=""),"",E1839-A1839)</f>
        <v/>
      </c>
      <c r="G1839" s="27" t="n"/>
      <c r="H1839" s="33">
        <f>IF(G1839="","",ROUND(G1839*1000/22500,2))</f>
        <v/>
      </c>
      <c r="I1839" s="33">
        <f>IFERROR(IF(D1839="","",VALUE(MID(D1839,2,5))),"")</f>
        <v/>
      </c>
      <c r="J1839" s="28">
        <f>IF(OR(H1839="",I1839=""),"",IF(H1839&gt;=I1839,"Pass","Fail"))</f>
        <v/>
      </c>
    </row>
    <row r="1840">
      <c r="A1840" s="31" t="n"/>
      <c r="B1840" s="26" t="n"/>
      <c r="C1840" s="26" t="n"/>
      <c r="D1840" s="26" t="n"/>
      <c r="E1840" s="31" t="n"/>
      <c r="F1840" s="24">
        <f>IF(OR(A1840="",E1840=""),"",E1840-A1840)</f>
        <v/>
      </c>
      <c r="G1840" s="27" t="n"/>
      <c r="H1840" s="33">
        <f>IF(G1840="","",ROUND(G1840*1000/22500,2))</f>
        <v/>
      </c>
      <c r="I1840" s="33">
        <f>IFERROR(IF(D1840="","",VALUE(MID(D1840,2,5))),"")</f>
        <v/>
      </c>
      <c r="J1840" s="28">
        <f>IF(OR(H1840="",I1840=""),"",IF(H1840&gt;=I1840,"Pass","Fail"))</f>
        <v/>
      </c>
    </row>
    <row r="1841">
      <c r="A1841" s="31" t="n"/>
      <c r="B1841" s="26" t="n"/>
      <c r="C1841" s="26" t="n"/>
      <c r="D1841" s="26" t="n"/>
      <c r="E1841" s="31" t="n"/>
      <c r="F1841" s="24">
        <f>IF(OR(A1841="",E1841=""),"",E1841-A1841)</f>
        <v/>
      </c>
      <c r="G1841" s="27" t="n"/>
      <c r="H1841" s="33">
        <f>IF(G1841="","",ROUND(G1841*1000/22500,2))</f>
        <v/>
      </c>
      <c r="I1841" s="33">
        <f>IFERROR(IF(D1841="","",VALUE(MID(D1841,2,5))),"")</f>
        <v/>
      </c>
      <c r="J1841" s="28">
        <f>IF(OR(H1841="",I1841=""),"",IF(H1841&gt;=I1841,"Pass","Fail"))</f>
        <v/>
      </c>
    </row>
    <row r="1842">
      <c r="A1842" s="31" t="n"/>
      <c r="B1842" s="26" t="n"/>
      <c r="C1842" s="26" t="n"/>
      <c r="D1842" s="26" t="n"/>
      <c r="E1842" s="31" t="n"/>
      <c r="F1842" s="24">
        <f>IF(OR(A1842="",E1842=""),"",E1842-A1842)</f>
        <v/>
      </c>
      <c r="G1842" s="27" t="n"/>
      <c r="H1842" s="33">
        <f>IF(G1842="","",ROUND(G1842*1000/22500,2))</f>
        <v/>
      </c>
      <c r="I1842" s="33">
        <f>IFERROR(IF(D1842="","",VALUE(MID(D1842,2,5))),"")</f>
        <v/>
      </c>
      <c r="J1842" s="28">
        <f>IF(OR(H1842="",I1842=""),"",IF(H1842&gt;=I1842,"Pass","Fail"))</f>
        <v/>
      </c>
    </row>
    <row r="1843">
      <c r="A1843" s="31" t="n"/>
      <c r="B1843" s="26" t="n"/>
      <c r="C1843" s="26" t="n"/>
      <c r="D1843" s="26" t="n"/>
      <c r="E1843" s="31" t="n"/>
      <c r="F1843" s="24">
        <f>IF(OR(A1843="",E1843=""),"",E1843-A1843)</f>
        <v/>
      </c>
      <c r="G1843" s="27" t="n"/>
      <c r="H1843" s="33">
        <f>IF(G1843="","",ROUND(G1843*1000/22500,2))</f>
        <v/>
      </c>
      <c r="I1843" s="33">
        <f>IFERROR(IF(D1843="","",VALUE(MID(D1843,2,5))),"")</f>
        <v/>
      </c>
      <c r="J1843" s="28">
        <f>IF(OR(H1843="",I1843=""),"",IF(H1843&gt;=I1843,"Pass","Fail"))</f>
        <v/>
      </c>
    </row>
    <row r="1844">
      <c r="A1844" s="31" t="n"/>
      <c r="B1844" s="26" t="n"/>
      <c r="C1844" s="26" t="n"/>
      <c r="D1844" s="26" t="n"/>
      <c r="E1844" s="31" t="n"/>
      <c r="F1844" s="24">
        <f>IF(OR(A1844="",E1844=""),"",E1844-A1844)</f>
        <v/>
      </c>
      <c r="G1844" s="27" t="n"/>
      <c r="H1844" s="33">
        <f>IF(G1844="","",ROUND(G1844*1000/22500,2))</f>
        <v/>
      </c>
      <c r="I1844" s="33">
        <f>IFERROR(IF(D1844="","",VALUE(MID(D1844,2,5))),"")</f>
        <v/>
      </c>
      <c r="J1844" s="28">
        <f>IF(OR(H1844="",I1844=""),"",IF(H1844&gt;=I1844,"Pass","Fail"))</f>
        <v/>
      </c>
    </row>
    <row r="1845">
      <c r="A1845" s="31" t="n"/>
      <c r="B1845" s="26" t="n"/>
      <c r="C1845" s="26" t="n"/>
      <c r="D1845" s="26" t="n"/>
      <c r="E1845" s="31" t="n"/>
      <c r="F1845" s="24">
        <f>IF(OR(A1845="",E1845=""),"",E1845-A1845)</f>
        <v/>
      </c>
      <c r="G1845" s="27" t="n"/>
      <c r="H1845" s="33">
        <f>IF(G1845="","",ROUND(G1845*1000/22500,2))</f>
        <v/>
      </c>
      <c r="I1845" s="33">
        <f>IFERROR(IF(D1845="","",VALUE(MID(D1845,2,5))),"")</f>
        <v/>
      </c>
      <c r="J1845" s="28">
        <f>IF(OR(H1845="",I1845=""),"",IF(H1845&gt;=I1845,"Pass","Fail"))</f>
        <v/>
      </c>
    </row>
    <row r="1846">
      <c r="A1846" s="31" t="n"/>
      <c r="B1846" s="26" t="n"/>
      <c r="C1846" s="26" t="n"/>
      <c r="D1846" s="26" t="n"/>
      <c r="E1846" s="31" t="n"/>
      <c r="F1846" s="24">
        <f>IF(OR(A1846="",E1846=""),"",E1846-A1846)</f>
        <v/>
      </c>
      <c r="G1846" s="27" t="n"/>
      <c r="H1846" s="33">
        <f>IF(G1846="","",ROUND(G1846*1000/22500,2))</f>
        <v/>
      </c>
      <c r="I1846" s="33">
        <f>IFERROR(IF(D1846="","",VALUE(MID(D1846,2,5))),"")</f>
        <v/>
      </c>
      <c r="J1846" s="28">
        <f>IF(OR(H1846="",I1846=""),"",IF(H1846&gt;=I1846,"Pass","Fail"))</f>
        <v/>
      </c>
    </row>
    <row r="1847">
      <c r="A1847" s="31" t="n"/>
      <c r="B1847" s="26" t="n"/>
      <c r="C1847" s="26" t="n"/>
      <c r="D1847" s="26" t="n"/>
      <c r="E1847" s="31" t="n"/>
      <c r="F1847" s="24">
        <f>IF(OR(A1847="",E1847=""),"",E1847-A1847)</f>
        <v/>
      </c>
      <c r="G1847" s="27" t="n"/>
      <c r="H1847" s="33">
        <f>IF(G1847="","",ROUND(G1847*1000/22500,2))</f>
        <v/>
      </c>
      <c r="I1847" s="33">
        <f>IFERROR(IF(D1847="","",VALUE(MID(D1847,2,5))),"")</f>
        <v/>
      </c>
      <c r="J1847" s="28">
        <f>IF(OR(H1847="",I1847=""),"",IF(H1847&gt;=I1847,"Pass","Fail"))</f>
        <v/>
      </c>
    </row>
    <row r="1848">
      <c r="A1848" s="31" t="n"/>
      <c r="B1848" s="26" t="n"/>
      <c r="C1848" s="26" t="n"/>
      <c r="D1848" s="26" t="n"/>
      <c r="E1848" s="31" t="n"/>
      <c r="F1848" s="24">
        <f>IF(OR(A1848="",E1848=""),"",E1848-A1848)</f>
        <v/>
      </c>
      <c r="G1848" s="27" t="n"/>
      <c r="H1848" s="33">
        <f>IF(G1848="","",ROUND(G1848*1000/22500,2))</f>
        <v/>
      </c>
      <c r="I1848" s="33">
        <f>IFERROR(IF(D1848="","",VALUE(MID(D1848,2,5))),"")</f>
        <v/>
      </c>
      <c r="J1848" s="28">
        <f>IF(OR(H1848="",I1848=""),"",IF(H1848&gt;=I1848,"Pass","Fail"))</f>
        <v/>
      </c>
    </row>
    <row r="1849">
      <c r="A1849" s="31" t="n"/>
      <c r="B1849" s="26" t="n"/>
      <c r="C1849" s="26" t="n"/>
      <c r="D1849" s="26" t="n"/>
      <c r="E1849" s="31" t="n"/>
      <c r="F1849" s="24">
        <f>IF(OR(A1849="",E1849=""),"",E1849-A1849)</f>
        <v/>
      </c>
      <c r="G1849" s="27" t="n"/>
      <c r="H1849" s="33">
        <f>IF(G1849="","",ROUND(G1849*1000/22500,2))</f>
        <v/>
      </c>
      <c r="I1849" s="33">
        <f>IFERROR(IF(D1849="","",VALUE(MID(D1849,2,5))),"")</f>
        <v/>
      </c>
      <c r="J1849" s="28">
        <f>IF(OR(H1849="",I1849=""),"",IF(H1849&gt;=I1849,"Pass","Fail"))</f>
        <v/>
      </c>
    </row>
    <row r="1850">
      <c r="A1850" s="31" t="n"/>
      <c r="B1850" s="26" t="n"/>
      <c r="C1850" s="26" t="n"/>
      <c r="D1850" s="26" t="n"/>
      <c r="E1850" s="31" t="n"/>
      <c r="F1850" s="24">
        <f>IF(OR(A1850="",E1850=""),"",E1850-A1850)</f>
        <v/>
      </c>
      <c r="G1850" s="27" t="n"/>
      <c r="H1850" s="33">
        <f>IF(G1850="","",ROUND(G1850*1000/22500,2))</f>
        <v/>
      </c>
      <c r="I1850" s="33">
        <f>IFERROR(IF(D1850="","",VALUE(MID(D1850,2,5))),"")</f>
        <v/>
      </c>
      <c r="J1850" s="28">
        <f>IF(OR(H1850="",I1850=""),"",IF(H1850&gt;=I1850,"Pass","Fail"))</f>
        <v/>
      </c>
    </row>
    <row r="1851">
      <c r="A1851" s="31" t="n"/>
      <c r="B1851" s="26" t="n"/>
      <c r="C1851" s="26" t="n"/>
      <c r="D1851" s="26" t="n"/>
      <c r="E1851" s="31" t="n"/>
      <c r="F1851" s="24">
        <f>IF(OR(A1851="",E1851=""),"",E1851-A1851)</f>
        <v/>
      </c>
      <c r="G1851" s="27" t="n"/>
      <c r="H1851" s="33">
        <f>IF(G1851="","",ROUND(G1851*1000/22500,2))</f>
        <v/>
      </c>
      <c r="I1851" s="33">
        <f>IFERROR(IF(D1851="","",VALUE(MID(D1851,2,5))),"")</f>
        <v/>
      </c>
      <c r="J1851" s="28">
        <f>IF(OR(H1851="",I1851=""),"",IF(H1851&gt;=I1851,"Pass","Fail"))</f>
        <v/>
      </c>
    </row>
    <row r="1852">
      <c r="A1852" s="31" t="n"/>
      <c r="B1852" s="26" t="n"/>
      <c r="C1852" s="26" t="n"/>
      <c r="D1852" s="26" t="n"/>
      <c r="E1852" s="31" t="n"/>
      <c r="F1852" s="24">
        <f>IF(OR(A1852="",E1852=""),"",E1852-A1852)</f>
        <v/>
      </c>
      <c r="G1852" s="27" t="n"/>
      <c r="H1852" s="33">
        <f>IF(G1852="","",ROUND(G1852*1000/22500,2))</f>
        <v/>
      </c>
      <c r="I1852" s="33">
        <f>IFERROR(IF(D1852="","",VALUE(MID(D1852,2,5))),"")</f>
        <v/>
      </c>
      <c r="J1852" s="28">
        <f>IF(OR(H1852="",I1852=""),"",IF(H1852&gt;=I1852,"Pass","Fail"))</f>
        <v/>
      </c>
    </row>
    <row r="1853">
      <c r="A1853" s="31" t="n"/>
      <c r="B1853" s="26" t="n"/>
      <c r="C1853" s="26" t="n"/>
      <c r="D1853" s="26" t="n"/>
      <c r="E1853" s="31" t="n"/>
      <c r="F1853" s="24">
        <f>IF(OR(A1853="",E1853=""),"",E1853-A1853)</f>
        <v/>
      </c>
      <c r="G1853" s="27" t="n"/>
      <c r="H1853" s="33">
        <f>IF(G1853="","",ROUND(G1853*1000/22500,2))</f>
        <v/>
      </c>
      <c r="I1853" s="33">
        <f>IFERROR(IF(D1853="","",VALUE(MID(D1853,2,5))),"")</f>
        <v/>
      </c>
      <c r="J1853" s="28">
        <f>IF(OR(H1853="",I1853=""),"",IF(H1853&gt;=I1853,"Pass","Fail"))</f>
        <v/>
      </c>
    </row>
    <row r="1854">
      <c r="A1854" s="31" t="n"/>
      <c r="B1854" s="26" t="n"/>
      <c r="C1854" s="26" t="n"/>
      <c r="D1854" s="26" t="n"/>
      <c r="E1854" s="31" t="n"/>
      <c r="F1854" s="24">
        <f>IF(OR(A1854="",E1854=""),"",E1854-A1854)</f>
        <v/>
      </c>
      <c r="G1854" s="27" t="n"/>
      <c r="H1854" s="33">
        <f>IF(G1854="","",ROUND(G1854*1000/22500,2))</f>
        <v/>
      </c>
      <c r="I1854" s="33">
        <f>IFERROR(IF(D1854="","",VALUE(MID(D1854,2,5))),"")</f>
        <v/>
      </c>
      <c r="J1854" s="28">
        <f>IF(OR(H1854="",I1854=""),"",IF(H1854&gt;=I1854,"Pass","Fail"))</f>
        <v/>
      </c>
    </row>
    <row r="1855">
      <c r="A1855" s="31" t="n"/>
      <c r="B1855" s="26" t="n"/>
      <c r="C1855" s="26" t="n"/>
      <c r="D1855" s="26" t="n"/>
      <c r="E1855" s="31" t="n"/>
      <c r="F1855" s="24">
        <f>IF(OR(A1855="",E1855=""),"",E1855-A1855)</f>
        <v/>
      </c>
      <c r="G1855" s="27" t="n"/>
      <c r="H1855" s="33">
        <f>IF(G1855="","",ROUND(G1855*1000/22500,2))</f>
        <v/>
      </c>
      <c r="I1855" s="33">
        <f>IFERROR(IF(D1855="","",VALUE(MID(D1855,2,5))),"")</f>
        <v/>
      </c>
      <c r="J1855" s="28">
        <f>IF(OR(H1855="",I1855=""),"",IF(H1855&gt;=I1855,"Pass","Fail"))</f>
        <v/>
      </c>
    </row>
    <row r="1856">
      <c r="A1856" s="31" t="n"/>
      <c r="B1856" s="26" t="n"/>
      <c r="C1856" s="26" t="n"/>
      <c r="D1856" s="26" t="n"/>
      <c r="E1856" s="31" t="n"/>
      <c r="F1856" s="24">
        <f>IF(OR(A1856="",E1856=""),"",E1856-A1856)</f>
        <v/>
      </c>
      <c r="G1856" s="27" t="n"/>
      <c r="H1856" s="33">
        <f>IF(G1856="","",ROUND(G1856*1000/22500,2))</f>
        <v/>
      </c>
      <c r="I1856" s="33">
        <f>IFERROR(IF(D1856="","",VALUE(MID(D1856,2,5))),"")</f>
        <v/>
      </c>
      <c r="J1856" s="28">
        <f>IF(OR(H1856="",I1856=""),"",IF(H1856&gt;=I1856,"Pass","Fail"))</f>
        <v/>
      </c>
    </row>
    <row r="1857">
      <c r="A1857" s="31" t="n"/>
      <c r="B1857" s="26" t="n"/>
      <c r="C1857" s="26" t="n"/>
      <c r="D1857" s="26" t="n"/>
      <c r="E1857" s="31" t="n"/>
      <c r="F1857" s="24">
        <f>IF(OR(A1857="",E1857=""),"",E1857-A1857)</f>
        <v/>
      </c>
      <c r="G1857" s="27" t="n"/>
      <c r="H1857" s="33">
        <f>IF(G1857="","",ROUND(G1857*1000/22500,2))</f>
        <v/>
      </c>
      <c r="I1857" s="33">
        <f>IFERROR(IF(D1857="","",VALUE(MID(D1857,2,5))),"")</f>
        <v/>
      </c>
      <c r="J1857" s="28">
        <f>IF(OR(H1857="",I1857=""),"",IF(H1857&gt;=I1857,"Pass","Fail"))</f>
        <v/>
      </c>
    </row>
    <row r="1858">
      <c r="A1858" s="31" t="n"/>
      <c r="B1858" s="26" t="n"/>
      <c r="C1858" s="26" t="n"/>
      <c r="D1858" s="26" t="n"/>
      <c r="E1858" s="31" t="n"/>
      <c r="F1858" s="24">
        <f>IF(OR(A1858="",E1858=""),"",E1858-A1858)</f>
        <v/>
      </c>
      <c r="G1858" s="27" t="n"/>
      <c r="H1858" s="33">
        <f>IF(G1858="","",ROUND(G1858*1000/22500,2))</f>
        <v/>
      </c>
      <c r="I1858" s="33">
        <f>IFERROR(IF(D1858="","",VALUE(MID(D1858,2,5))),"")</f>
        <v/>
      </c>
      <c r="J1858" s="28">
        <f>IF(OR(H1858="",I1858=""),"",IF(H1858&gt;=I1858,"Pass","Fail"))</f>
        <v/>
      </c>
    </row>
    <row r="1859">
      <c r="A1859" s="31" t="n"/>
      <c r="B1859" s="26" t="n"/>
      <c r="C1859" s="26" t="n"/>
      <c r="D1859" s="26" t="n"/>
      <c r="E1859" s="31" t="n"/>
      <c r="F1859" s="24">
        <f>IF(OR(A1859="",E1859=""),"",E1859-A1859)</f>
        <v/>
      </c>
      <c r="G1859" s="27" t="n"/>
      <c r="H1859" s="33">
        <f>IF(G1859="","",ROUND(G1859*1000/22500,2))</f>
        <v/>
      </c>
      <c r="I1859" s="33">
        <f>IFERROR(IF(D1859="","",VALUE(MID(D1859,2,5))),"")</f>
        <v/>
      </c>
      <c r="J1859" s="28">
        <f>IF(OR(H1859="",I1859=""),"",IF(H1859&gt;=I1859,"Pass","Fail"))</f>
        <v/>
      </c>
    </row>
    <row r="1860">
      <c r="A1860" s="31" t="n"/>
      <c r="B1860" s="26" t="n"/>
      <c r="C1860" s="26" t="n"/>
      <c r="D1860" s="26" t="n"/>
      <c r="E1860" s="31" t="n"/>
      <c r="F1860" s="24">
        <f>IF(OR(A1860="",E1860=""),"",E1860-A1860)</f>
        <v/>
      </c>
      <c r="G1860" s="27" t="n"/>
      <c r="H1860" s="33">
        <f>IF(G1860="","",ROUND(G1860*1000/22500,2))</f>
        <v/>
      </c>
      <c r="I1860" s="33">
        <f>IFERROR(IF(D1860="","",VALUE(MID(D1860,2,5))),"")</f>
        <v/>
      </c>
      <c r="J1860" s="28">
        <f>IF(OR(H1860="",I1860=""),"",IF(H1860&gt;=I1860,"Pass","Fail"))</f>
        <v/>
      </c>
    </row>
    <row r="1861">
      <c r="A1861" s="31" t="n"/>
      <c r="B1861" s="26" t="n"/>
      <c r="C1861" s="26" t="n"/>
      <c r="D1861" s="26" t="n"/>
      <c r="E1861" s="31" t="n"/>
      <c r="F1861" s="24">
        <f>IF(OR(A1861="",E1861=""),"",E1861-A1861)</f>
        <v/>
      </c>
      <c r="G1861" s="27" t="n"/>
      <c r="H1861" s="33">
        <f>IF(G1861="","",ROUND(G1861*1000/22500,2))</f>
        <v/>
      </c>
      <c r="I1861" s="33">
        <f>IFERROR(IF(D1861="","",VALUE(MID(D1861,2,5))),"")</f>
        <v/>
      </c>
      <c r="J1861" s="28">
        <f>IF(OR(H1861="",I1861=""),"",IF(H1861&gt;=I1861,"Pass","Fail"))</f>
        <v/>
      </c>
    </row>
    <row r="1862">
      <c r="A1862" s="31" t="n"/>
      <c r="B1862" s="26" t="n"/>
      <c r="C1862" s="26" t="n"/>
      <c r="D1862" s="26" t="n"/>
      <c r="E1862" s="31" t="n"/>
      <c r="F1862" s="24">
        <f>IF(OR(A1862="",E1862=""),"",E1862-A1862)</f>
        <v/>
      </c>
      <c r="G1862" s="27" t="n"/>
      <c r="H1862" s="33">
        <f>IF(G1862="","",ROUND(G1862*1000/22500,2))</f>
        <v/>
      </c>
      <c r="I1862" s="33">
        <f>IFERROR(IF(D1862="","",VALUE(MID(D1862,2,5))),"")</f>
        <v/>
      </c>
      <c r="J1862" s="28">
        <f>IF(OR(H1862="",I1862=""),"",IF(H1862&gt;=I1862,"Pass","Fail"))</f>
        <v/>
      </c>
    </row>
    <row r="1863">
      <c r="A1863" s="31" t="n"/>
      <c r="B1863" s="26" t="n"/>
      <c r="C1863" s="26" t="n"/>
      <c r="D1863" s="26" t="n"/>
      <c r="E1863" s="31" t="n"/>
      <c r="F1863" s="24">
        <f>IF(OR(A1863="",E1863=""),"",E1863-A1863)</f>
        <v/>
      </c>
      <c r="G1863" s="27" t="n"/>
      <c r="H1863" s="33">
        <f>IF(G1863="","",ROUND(G1863*1000/22500,2))</f>
        <v/>
      </c>
      <c r="I1863" s="33">
        <f>IFERROR(IF(D1863="","",VALUE(MID(D1863,2,5))),"")</f>
        <v/>
      </c>
      <c r="J1863" s="28">
        <f>IF(OR(H1863="",I1863=""),"",IF(H1863&gt;=I1863,"Pass","Fail"))</f>
        <v/>
      </c>
    </row>
    <row r="1864">
      <c r="A1864" s="31" t="n"/>
      <c r="B1864" s="26" t="n"/>
      <c r="C1864" s="26" t="n"/>
      <c r="D1864" s="26" t="n"/>
      <c r="E1864" s="31" t="n"/>
      <c r="F1864" s="24">
        <f>IF(OR(A1864="",E1864=""),"",E1864-A1864)</f>
        <v/>
      </c>
      <c r="G1864" s="27" t="n"/>
      <c r="H1864" s="33">
        <f>IF(G1864="","",ROUND(G1864*1000/22500,2))</f>
        <v/>
      </c>
      <c r="I1864" s="33">
        <f>IFERROR(IF(D1864="","",VALUE(MID(D1864,2,5))),"")</f>
        <v/>
      </c>
      <c r="J1864" s="28">
        <f>IF(OR(H1864="",I1864=""),"",IF(H1864&gt;=I1864,"Pass","Fail"))</f>
        <v/>
      </c>
    </row>
    <row r="1865">
      <c r="A1865" s="31" t="n"/>
      <c r="B1865" s="26" t="n"/>
      <c r="C1865" s="26" t="n"/>
      <c r="D1865" s="26" t="n"/>
      <c r="E1865" s="31" t="n"/>
      <c r="F1865" s="24">
        <f>IF(OR(A1865="",E1865=""),"",E1865-A1865)</f>
        <v/>
      </c>
      <c r="G1865" s="27" t="n"/>
      <c r="H1865" s="33">
        <f>IF(G1865="","",ROUND(G1865*1000/22500,2))</f>
        <v/>
      </c>
      <c r="I1865" s="33">
        <f>IFERROR(IF(D1865="","",VALUE(MID(D1865,2,5))),"")</f>
        <v/>
      </c>
      <c r="J1865" s="28">
        <f>IF(OR(H1865="",I1865=""),"",IF(H1865&gt;=I1865,"Pass","Fail"))</f>
        <v/>
      </c>
    </row>
    <row r="1866">
      <c r="A1866" s="31" t="n"/>
      <c r="B1866" s="26" t="n"/>
      <c r="C1866" s="26" t="n"/>
      <c r="D1866" s="26" t="n"/>
      <c r="E1866" s="31" t="n"/>
      <c r="F1866" s="24">
        <f>IF(OR(A1866="",E1866=""),"",E1866-A1866)</f>
        <v/>
      </c>
      <c r="G1866" s="27" t="n"/>
      <c r="H1866" s="33">
        <f>IF(G1866="","",ROUND(G1866*1000/22500,2))</f>
        <v/>
      </c>
      <c r="I1866" s="33">
        <f>IFERROR(IF(D1866="","",VALUE(MID(D1866,2,5))),"")</f>
        <v/>
      </c>
      <c r="J1866" s="28">
        <f>IF(OR(H1866="",I1866=""),"",IF(H1866&gt;=I1866,"Pass","Fail"))</f>
        <v/>
      </c>
    </row>
    <row r="1867">
      <c r="A1867" s="31" t="n"/>
      <c r="B1867" s="26" t="n"/>
      <c r="C1867" s="26" t="n"/>
      <c r="D1867" s="26" t="n"/>
      <c r="E1867" s="31" t="n"/>
      <c r="F1867" s="24">
        <f>IF(OR(A1867="",E1867=""),"",E1867-A1867)</f>
        <v/>
      </c>
      <c r="G1867" s="27" t="n"/>
      <c r="H1867" s="33">
        <f>IF(G1867="","",ROUND(G1867*1000/22500,2))</f>
        <v/>
      </c>
      <c r="I1867" s="33">
        <f>IFERROR(IF(D1867="","",VALUE(MID(D1867,2,5))),"")</f>
        <v/>
      </c>
      <c r="J1867" s="28">
        <f>IF(OR(H1867="",I1867=""),"",IF(H1867&gt;=I1867,"Pass","Fail"))</f>
        <v/>
      </c>
    </row>
    <row r="1868">
      <c r="A1868" s="31" t="n"/>
      <c r="B1868" s="26" t="n"/>
      <c r="C1868" s="26" t="n"/>
      <c r="D1868" s="26" t="n"/>
      <c r="E1868" s="31" t="n"/>
      <c r="F1868" s="24">
        <f>IF(OR(A1868="",E1868=""),"",E1868-A1868)</f>
        <v/>
      </c>
      <c r="G1868" s="27" t="n"/>
      <c r="H1868" s="33">
        <f>IF(G1868="","",ROUND(G1868*1000/22500,2))</f>
        <v/>
      </c>
      <c r="I1868" s="33">
        <f>IFERROR(IF(D1868="","",VALUE(MID(D1868,2,5))),"")</f>
        <v/>
      </c>
      <c r="J1868" s="28">
        <f>IF(OR(H1868="",I1868=""),"",IF(H1868&gt;=I1868,"Pass","Fail"))</f>
        <v/>
      </c>
    </row>
    <row r="1869">
      <c r="A1869" s="31" t="n"/>
      <c r="B1869" s="26" t="n"/>
      <c r="C1869" s="26" t="n"/>
      <c r="D1869" s="26" t="n"/>
      <c r="E1869" s="31" t="n"/>
      <c r="F1869" s="24">
        <f>IF(OR(A1869="",E1869=""),"",E1869-A1869)</f>
        <v/>
      </c>
      <c r="G1869" s="27" t="n"/>
      <c r="H1869" s="33">
        <f>IF(G1869="","",ROUND(G1869*1000/22500,2))</f>
        <v/>
      </c>
      <c r="I1869" s="33">
        <f>IFERROR(IF(D1869="","",VALUE(MID(D1869,2,5))),"")</f>
        <v/>
      </c>
      <c r="J1869" s="28">
        <f>IF(OR(H1869="",I1869=""),"",IF(H1869&gt;=I1869,"Pass","Fail"))</f>
        <v/>
      </c>
    </row>
    <row r="1870">
      <c r="A1870" s="31" t="n"/>
      <c r="B1870" s="26" t="n"/>
      <c r="C1870" s="26" t="n"/>
      <c r="D1870" s="26" t="n"/>
      <c r="E1870" s="31" t="n"/>
      <c r="F1870" s="24">
        <f>IF(OR(A1870="",E1870=""),"",E1870-A1870)</f>
        <v/>
      </c>
      <c r="G1870" s="27" t="n"/>
      <c r="H1870" s="33">
        <f>IF(G1870="","",ROUND(G1870*1000/22500,2))</f>
        <v/>
      </c>
      <c r="I1870" s="33">
        <f>IFERROR(IF(D1870="","",VALUE(MID(D1870,2,5))),"")</f>
        <v/>
      </c>
      <c r="J1870" s="28">
        <f>IF(OR(H1870="",I1870=""),"",IF(H1870&gt;=I1870,"Pass","Fail"))</f>
        <v/>
      </c>
    </row>
    <row r="1871">
      <c r="A1871" s="31" t="n"/>
      <c r="B1871" s="26" t="n"/>
      <c r="C1871" s="26" t="n"/>
      <c r="D1871" s="26" t="n"/>
      <c r="E1871" s="31" t="n"/>
      <c r="F1871" s="24">
        <f>IF(OR(A1871="",E1871=""),"",E1871-A1871)</f>
        <v/>
      </c>
      <c r="G1871" s="27" t="n"/>
      <c r="H1871" s="33">
        <f>IF(G1871="","",ROUND(G1871*1000/22500,2))</f>
        <v/>
      </c>
      <c r="I1871" s="33">
        <f>IFERROR(IF(D1871="","",VALUE(MID(D1871,2,5))),"")</f>
        <v/>
      </c>
      <c r="J1871" s="28">
        <f>IF(OR(H1871="",I1871=""),"",IF(H1871&gt;=I1871,"Pass","Fail"))</f>
        <v/>
      </c>
    </row>
    <row r="1872">
      <c r="A1872" s="31" t="n"/>
      <c r="B1872" s="26" t="n"/>
      <c r="C1872" s="26" t="n"/>
      <c r="D1872" s="26" t="n"/>
      <c r="E1872" s="31" t="n"/>
      <c r="F1872" s="24">
        <f>IF(OR(A1872="",E1872=""),"",E1872-A1872)</f>
        <v/>
      </c>
      <c r="G1872" s="27" t="n"/>
      <c r="H1872" s="33">
        <f>IF(G1872="","",ROUND(G1872*1000/22500,2))</f>
        <v/>
      </c>
      <c r="I1872" s="33">
        <f>IFERROR(IF(D1872="","",VALUE(MID(D1872,2,5))),"")</f>
        <v/>
      </c>
      <c r="J1872" s="28">
        <f>IF(OR(H1872="",I1872=""),"",IF(H1872&gt;=I1872,"Pass","Fail"))</f>
        <v/>
      </c>
    </row>
    <row r="1873">
      <c r="A1873" s="31" t="n"/>
      <c r="B1873" s="26" t="n"/>
      <c r="C1873" s="26" t="n"/>
      <c r="D1873" s="26" t="n"/>
      <c r="E1873" s="31" t="n"/>
      <c r="F1873" s="24">
        <f>IF(OR(A1873="",E1873=""),"",E1873-A1873)</f>
        <v/>
      </c>
      <c r="G1873" s="27" t="n"/>
      <c r="H1873" s="33">
        <f>IF(G1873="","",ROUND(G1873*1000/22500,2))</f>
        <v/>
      </c>
      <c r="I1873" s="33">
        <f>IFERROR(IF(D1873="","",VALUE(MID(D1873,2,5))),"")</f>
        <v/>
      </c>
      <c r="J1873" s="28">
        <f>IF(OR(H1873="",I1873=""),"",IF(H1873&gt;=I1873,"Pass","Fail"))</f>
        <v/>
      </c>
    </row>
    <row r="1874">
      <c r="A1874" s="31" t="n"/>
      <c r="B1874" s="26" t="n"/>
      <c r="C1874" s="26" t="n"/>
      <c r="D1874" s="26" t="n"/>
      <c r="E1874" s="31" t="n"/>
      <c r="F1874" s="24">
        <f>IF(OR(A1874="",E1874=""),"",E1874-A1874)</f>
        <v/>
      </c>
      <c r="G1874" s="27" t="n"/>
      <c r="H1874" s="33">
        <f>IF(G1874="","",ROUND(G1874*1000/22500,2))</f>
        <v/>
      </c>
      <c r="I1874" s="33">
        <f>IFERROR(IF(D1874="","",VALUE(MID(D1874,2,5))),"")</f>
        <v/>
      </c>
      <c r="J1874" s="28">
        <f>IF(OR(H1874="",I1874=""),"",IF(H1874&gt;=I1874,"Pass","Fail"))</f>
        <v/>
      </c>
    </row>
    <row r="1875">
      <c r="A1875" s="31" t="n"/>
      <c r="B1875" s="26" t="n"/>
      <c r="C1875" s="26" t="n"/>
      <c r="D1875" s="26" t="n"/>
      <c r="E1875" s="31" t="n"/>
      <c r="F1875" s="24">
        <f>IF(OR(A1875="",E1875=""),"",E1875-A1875)</f>
        <v/>
      </c>
      <c r="G1875" s="27" t="n"/>
      <c r="H1875" s="33">
        <f>IF(G1875="","",ROUND(G1875*1000/22500,2))</f>
        <v/>
      </c>
      <c r="I1875" s="33">
        <f>IFERROR(IF(D1875="","",VALUE(MID(D1875,2,5))),"")</f>
        <v/>
      </c>
      <c r="J1875" s="28">
        <f>IF(OR(H1875="",I1875=""),"",IF(H1875&gt;=I1875,"Pass","Fail"))</f>
        <v/>
      </c>
    </row>
    <row r="1876">
      <c r="A1876" s="31" t="n"/>
      <c r="B1876" s="26" t="n"/>
      <c r="C1876" s="26" t="n"/>
      <c r="D1876" s="26" t="n"/>
      <c r="E1876" s="31" t="n"/>
      <c r="F1876" s="24">
        <f>IF(OR(A1876="",E1876=""),"",E1876-A1876)</f>
        <v/>
      </c>
      <c r="G1876" s="27" t="n"/>
      <c r="H1876" s="33">
        <f>IF(G1876="","",ROUND(G1876*1000/22500,2))</f>
        <v/>
      </c>
      <c r="I1876" s="33">
        <f>IFERROR(IF(D1876="","",VALUE(MID(D1876,2,5))),"")</f>
        <v/>
      </c>
      <c r="J1876" s="28">
        <f>IF(OR(H1876="",I1876=""),"",IF(H1876&gt;=I1876,"Pass","Fail"))</f>
        <v/>
      </c>
    </row>
    <row r="1877">
      <c r="A1877" s="31" t="n"/>
      <c r="B1877" s="26" t="n"/>
      <c r="C1877" s="26" t="n"/>
      <c r="D1877" s="26" t="n"/>
      <c r="E1877" s="31" t="n"/>
      <c r="F1877" s="24">
        <f>IF(OR(A1877="",E1877=""),"",E1877-A1877)</f>
        <v/>
      </c>
      <c r="G1877" s="27" t="n"/>
      <c r="H1877" s="33">
        <f>IF(G1877="","",ROUND(G1877*1000/22500,2))</f>
        <v/>
      </c>
      <c r="I1877" s="33">
        <f>IFERROR(IF(D1877="","",VALUE(MID(D1877,2,5))),"")</f>
        <v/>
      </c>
      <c r="J1877" s="28">
        <f>IF(OR(H1877="",I1877=""),"",IF(H1877&gt;=I1877,"Pass","Fail"))</f>
        <v/>
      </c>
    </row>
    <row r="1878">
      <c r="A1878" s="31" t="n"/>
      <c r="B1878" s="26" t="n"/>
      <c r="C1878" s="26" t="n"/>
      <c r="D1878" s="26" t="n"/>
      <c r="E1878" s="31" t="n"/>
      <c r="F1878" s="24">
        <f>IF(OR(A1878="",E1878=""),"",E1878-A1878)</f>
        <v/>
      </c>
      <c r="G1878" s="27" t="n"/>
      <c r="H1878" s="33">
        <f>IF(G1878="","",ROUND(G1878*1000/22500,2))</f>
        <v/>
      </c>
      <c r="I1878" s="33">
        <f>IFERROR(IF(D1878="","",VALUE(MID(D1878,2,5))),"")</f>
        <v/>
      </c>
      <c r="J1878" s="28">
        <f>IF(OR(H1878="",I1878=""),"",IF(H1878&gt;=I1878,"Pass","Fail"))</f>
        <v/>
      </c>
    </row>
    <row r="1879">
      <c r="A1879" s="31" t="n"/>
      <c r="B1879" s="26" t="n"/>
      <c r="C1879" s="26" t="n"/>
      <c r="D1879" s="26" t="n"/>
      <c r="E1879" s="31" t="n"/>
      <c r="F1879" s="24">
        <f>IF(OR(A1879="",E1879=""),"",E1879-A1879)</f>
        <v/>
      </c>
      <c r="G1879" s="27" t="n"/>
      <c r="H1879" s="33">
        <f>IF(G1879="","",ROUND(G1879*1000/22500,2))</f>
        <v/>
      </c>
      <c r="I1879" s="33">
        <f>IFERROR(IF(D1879="","",VALUE(MID(D1879,2,5))),"")</f>
        <v/>
      </c>
      <c r="J1879" s="28">
        <f>IF(OR(H1879="",I1879=""),"",IF(H1879&gt;=I1879,"Pass","Fail"))</f>
        <v/>
      </c>
    </row>
    <row r="1880">
      <c r="A1880" s="31" t="n"/>
      <c r="B1880" s="26" t="n"/>
      <c r="C1880" s="26" t="n"/>
      <c r="D1880" s="26" t="n"/>
      <c r="E1880" s="31" t="n"/>
      <c r="F1880" s="24">
        <f>IF(OR(A1880="",E1880=""),"",E1880-A1880)</f>
        <v/>
      </c>
      <c r="G1880" s="27" t="n"/>
      <c r="H1880" s="33">
        <f>IF(G1880="","",ROUND(G1880*1000/22500,2))</f>
        <v/>
      </c>
      <c r="I1880" s="33">
        <f>IFERROR(IF(D1880="","",VALUE(MID(D1880,2,5))),"")</f>
        <v/>
      </c>
      <c r="J1880" s="28">
        <f>IF(OR(H1880="",I1880=""),"",IF(H1880&gt;=I1880,"Pass","Fail"))</f>
        <v/>
      </c>
    </row>
    <row r="1881">
      <c r="A1881" s="31" t="n"/>
      <c r="B1881" s="26" t="n"/>
      <c r="C1881" s="26" t="n"/>
      <c r="D1881" s="26" t="n"/>
      <c r="E1881" s="31" t="n"/>
      <c r="F1881" s="24">
        <f>IF(OR(A1881="",E1881=""),"",E1881-A1881)</f>
        <v/>
      </c>
      <c r="G1881" s="27" t="n"/>
      <c r="H1881" s="33">
        <f>IF(G1881="","",ROUND(G1881*1000/22500,2))</f>
        <v/>
      </c>
      <c r="I1881" s="33">
        <f>IFERROR(IF(D1881="","",VALUE(MID(D1881,2,5))),"")</f>
        <v/>
      </c>
      <c r="J1881" s="28">
        <f>IF(OR(H1881="",I1881=""),"",IF(H1881&gt;=I1881,"Pass","Fail"))</f>
        <v/>
      </c>
    </row>
    <row r="1882">
      <c r="A1882" s="31" t="n"/>
      <c r="B1882" s="26" t="n"/>
      <c r="C1882" s="26" t="n"/>
      <c r="D1882" s="26" t="n"/>
      <c r="E1882" s="31" t="n"/>
      <c r="F1882" s="24">
        <f>IF(OR(A1882="",E1882=""),"",E1882-A1882)</f>
        <v/>
      </c>
      <c r="G1882" s="27" t="n"/>
      <c r="H1882" s="33">
        <f>IF(G1882="","",ROUND(G1882*1000/22500,2))</f>
        <v/>
      </c>
      <c r="I1882" s="33">
        <f>IFERROR(IF(D1882="","",VALUE(MID(D1882,2,5))),"")</f>
        <v/>
      </c>
      <c r="J1882" s="28">
        <f>IF(OR(H1882="",I1882=""),"",IF(H1882&gt;=I1882,"Pass","Fail"))</f>
        <v/>
      </c>
    </row>
    <row r="1883">
      <c r="A1883" s="31" t="n"/>
      <c r="B1883" s="26" t="n"/>
      <c r="C1883" s="26" t="n"/>
      <c r="D1883" s="26" t="n"/>
      <c r="E1883" s="31" t="n"/>
      <c r="F1883" s="24">
        <f>IF(OR(A1883="",E1883=""),"",E1883-A1883)</f>
        <v/>
      </c>
      <c r="G1883" s="27" t="n"/>
      <c r="H1883" s="33">
        <f>IF(G1883="","",ROUND(G1883*1000/22500,2))</f>
        <v/>
      </c>
      <c r="I1883" s="33">
        <f>IFERROR(IF(D1883="","",VALUE(MID(D1883,2,5))),"")</f>
        <v/>
      </c>
      <c r="J1883" s="28">
        <f>IF(OR(H1883="",I1883=""),"",IF(H1883&gt;=I1883,"Pass","Fail"))</f>
        <v/>
      </c>
    </row>
    <row r="1884">
      <c r="A1884" s="31" t="n"/>
      <c r="B1884" s="26" t="n"/>
      <c r="C1884" s="26" t="n"/>
      <c r="D1884" s="26" t="n"/>
      <c r="E1884" s="31" t="n"/>
      <c r="F1884" s="24">
        <f>IF(OR(A1884="",E1884=""),"",E1884-A1884)</f>
        <v/>
      </c>
      <c r="G1884" s="27" t="n"/>
      <c r="H1884" s="33">
        <f>IF(G1884="","",ROUND(G1884*1000/22500,2))</f>
        <v/>
      </c>
      <c r="I1884" s="33">
        <f>IFERROR(IF(D1884="","",VALUE(MID(D1884,2,5))),"")</f>
        <v/>
      </c>
      <c r="J1884" s="28">
        <f>IF(OR(H1884="",I1884=""),"",IF(H1884&gt;=I1884,"Pass","Fail"))</f>
        <v/>
      </c>
    </row>
    <row r="1885">
      <c r="A1885" s="31" t="n"/>
      <c r="B1885" s="26" t="n"/>
      <c r="C1885" s="26" t="n"/>
      <c r="D1885" s="26" t="n"/>
      <c r="E1885" s="31" t="n"/>
      <c r="F1885" s="24">
        <f>IF(OR(A1885="",E1885=""),"",E1885-A1885)</f>
        <v/>
      </c>
      <c r="G1885" s="27" t="n"/>
      <c r="H1885" s="33">
        <f>IF(G1885="","",ROUND(G1885*1000/22500,2))</f>
        <v/>
      </c>
      <c r="I1885" s="33">
        <f>IFERROR(IF(D1885="","",VALUE(MID(D1885,2,5))),"")</f>
        <v/>
      </c>
      <c r="J1885" s="28">
        <f>IF(OR(H1885="",I1885=""),"",IF(H1885&gt;=I1885,"Pass","Fail"))</f>
        <v/>
      </c>
    </row>
    <row r="1886">
      <c r="A1886" s="31" t="n"/>
      <c r="B1886" s="26" t="n"/>
      <c r="C1886" s="26" t="n"/>
      <c r="D1886" s="26" t="n"/>
      <c r="E1886" s="31" t="n"/>
      <c r="F1886" s="24">
        <f>IF(OR(A1886="",E1886=""),"",E1886-A1886)</f>
        <v/>
      </c>
      <c r="G1886" s="27" t="n"/>
      <c r="H1886" s="33">
        <f>IF(G1886="","",ROUND(G1886*1000/22500,2))</f>
        <v/>
      </c>
      <c r="I1886" s="33">
        <f>IFERROR(IF(D1886="","",VALUE(MID(D1886,2,5))),"")</f>
        <v/>
      </c>
      <c r="J1886" s="28">
        <f>IF(OR(H1886="",I1886=""),"",IF(H1886&gt;=I1886,"Pass","Fail"))</f>
        <v/>
      </c>
    </row>
    <row r="1887">
      <c r="A1887" s="31" t="n"/>
      <c r="B1887" s="26" t="n"/>
      <c r="C1887" s="26" t="n"/>
      <c r="D1887" s="26" t="n"/>
      <c r="E1887" s="31" t="n"/>
      <c r="F1887" s="24">
        <f>IF(OR(A1887="",E1887=""),"",E1887-A1887)</f>
        <v/>
      </c>
      <c r="G1887" s="27" t="n"/>
      <c r="H1887" s="33">
        <f>IF(G1887="","",ROUND(G1887*1000/22500,2))</f>
        <v/>
      </c>
      <c r="I1887" s="33">
        <f>IFERROR(IF(D1887="","",VALUE(MID(D1887,2,5))),"")</f>
        <v/>
      </c>
      <c r="J1887" s="28">
        <f>IF(OR(H1887="",I1887=""),"",IF(H1887&gt;=I1887,"Pass","Fail"))</f>
        <v/>
      </c>
    </row>
    <row r="1888">
      <c r="A1888" s="31" t="n"/>
      <c r="B1888" s="26" t="n"/>
      <c r="C1888" s="26" t="n"/>
      <c r="D1888" s="26" t="n"/>
      <c r="E1888" s="31" t="n"/>
      <c r="F1888" s="24">
        <f>IF(OR(A1888="",E1888=""),"",E1888-A1888)</f>
        <v/>
      </c>
      <c r="G1888" s="27" t="n"/>
      <c r="H1888" s="33">
        <f>IF(G1888="","",ROUND(G1888*1000/22500,2))</f>
        <v/>
      </c>
      <c r="I1888" s="33">
        <f>IFERROR(IF(D1888="","",VALUE(MID(D1888,2,5))),"")</f>
        <v/>
      </c>
      <c r="J1888" s="28">
        <f>IF(OR(H1888="",I1888=""),"",IF(H1888&gt;=I1888,"Pass","Fail"))</f>
        <v/>
      </c>
    </row>
    <row r="1889">
      <c r="A1889" s="31" t="n"/>
      <c r="B1889" s="26" t="n"/>
      <c r="C1889" s="26" t="n"/>
      <c r="D1889" s="26" t="n"/>
      <c r="E1889" s="31" t="n"/>
      <c r="F1889" s="24">
        <f>IF(OR(A1889="",E1889=""),"",E1889-A1889)</f>
        <v/>
      </c>
      <c r="G1889" s="27" t="n"/>
      <c r="H1889" s="33">
        <f>IF(G1889="","",ROUND(G1889*1000/22500,2))</f>
        <v/>
      </c>
      <c r="I1889" s="33">
        <f>IFERROR(IF(D1889="","",VALUE(MID(D1889,2,5))),"")</f>
        <v/>
      </c>
      <c r="J1889" s="28">
        <f>IF(OR(H1889="",I1889=""),"",IF(H1889&gt;=I1889,"Pass","Fail"))</f>
        <v/>
      </c>
    </row>
    <row r="1890">
      <c r="A1890" s="31" t="n"/>
      <c r="B1890" s="26" t="n"/>
      <c r="C1890" s="26" t="n"/>
      <c r="D1890" s="26" t="n"/>
      <c r="E1890" s="31" t="n"/>
      <c r="F1890" s="24">
        <f>IF(OR(A1890="",E1890=""),"",E1890-A1890)</f>
        <v/>
      </c>
      <c r="G1890" s="27" t="n"/>
      <c r="H1890" s="33">
        <f>IF(G1890="","",ROUND(G1890*1000/22500,2))</f>
        <v/>
      </c>
      <c r="I1890" s="33">
        <f>IFERROR(IF(D1890="","",VALUE(MID(D1890,2,5))),"")</f>
        <v/>
      </c>
      <c r="J1890" s="28">
        <f>IF(OR(H1890="",I1890=""),"",IF(H1890&gt;=I1890,"Pass","Fail"))</f>
        <v/>
      </c>
    </row>
    <row r="1891">
      <c r="A1891" s="31" t="n"/>
      <c r="B1891" s="26" t="n"/>
      <c r="C1891" s="26" t="n"/>
      <c r="D1891" s="26" t="n"/>
      <c r="E1891" s="31" t="n"/>
      <c r="F1891" s="24">
        <f>IF(OR(A1891="",E1891=""),"",E1891-A1891)</f>
        <v/>
      </c>
      <c r="G1891" s="27" t="n"/>
      <c r="H1891" s="33">
        <f>IF(G1891="","",ROUND(G1891*1000/22500,2))</f>
        <v/>
      </c>
      <c r="I1891" s="33">
        <f>IFERROR(IF(D1891="","",VALUE(MID(D1891,2,5))),"")</f>
        <v/>
      </c>
      <c r="J1891" s="28">
        <f>IF(OR(H1891="",I1891=""),"",IF(H1891&gt;=I1891,"Pass","Fail"))</f>
        <v/>
      </c>
    </row>
    <row r="1892">
      <c r="A1892" s="31" t="n"/>
      <c r="B1892" s="26" t="n"/>
      <c r="C1892" s="26" t="n"/>
      <c r="D1892" s="26" t="n"/>
      <c r="E1892" s="31" t="n"/>
      <c r="F1892" s="24">
        <f>IF(OR(A1892="",E1892=""),"",E1892-A1892)</f>
        <v/>
      </c>
      <c r="G1892" s="27" t="n"/>
      <c r="H1892" s="33">
        <f>IF(G1892="","",ROUND(G1892*1000/22500,2))</f>
        <v/>
      </c>
      <c r="I1892" s="33">
        <f>IFERROR(IF(D1892="","",VALUE(MID(D1892,2,5))),"")</f>
        <v/>
      </c>
      <c r="J1892" s="28">
        <f>IF(OR(H1892="",I1892=""),"",IF(H1892&gt;=I1892,"Pass","Fail"))</f>
        <v/>
      </c>
    </row>
    <row r="1893">
      <c r="A1893" s="31" t="n"/>
      <c r="B1893" s="26" t="n"/>
      <c r="C1893" s="26" t="n"/>
      <c r="D1893" s="26" t="n"/>
      <c r="E1893" s="31" t="n"/>
      <c r="F1893" s="24">
        <f>IF(OR(A1893="",E1893=""),"",E1893-A1893)</f>
        <v/>
      </c>
      <c r="G1893" s="27" t="n"/>
      <c r="H1893" s="33">
        <f>IF(G1893="","",ROUND(G1893*1000/22500,2))</f>
        <v/>
      </c>
      <c r="I1893" s="33">
        <f>IFERROR(IF(D1893="","",VALUE(MID(D1893,2,5))),"")</f>
        <v/>
      </c>
      <c r="J1893" s="28">
        <f>IF(OR(H1893="",I1893=""),"",IF(H1893&gt;=I1893,"Pass","Fail"))</f>
        <v/>
      </c>
    </row>
    <row r="1894">
      <c r="A1894" s="31" t="n"/>
      <c r="B1894" s="26" t="n"/>
      <c r="C1894" s="26" t="n"/>
      <c r="D1894" s="26" t="n"/>
      <c r="E1894" s="31" t="n"/>
      <c r="F1894" s="24">
        <f>IF(OR(A1894="",E1894=""),"",E1894-A1894)</f>
        <v/>
      </c>
      <c r="G1894" s="27" t="n"/>
      <c r="H1894" s="33">
        <f>IF(G1894="","",ROUND(G1894*1000/22500,2))</f>
        <v/>
      </c>
      <c r="I1894" s="33">
        <f>IFERROR(IF(D1894="","",VALUE(MID(D1894,2,5))),"")</f>
        <v/>
      </c>
      <c r="J1894" s="28">
        <f>IF(OR(H1894="",I1894=""),"",IF(H1894&gt;=I1894,"Pass","Fail"))</f>
        <v/>
      </c>
    </row>
    <row r="1895">
      <c r="A1895" s="31" t="n"/>
      <c r="B1895" s="26" t="n"/>
      <c r="C1895" s="26" t="n"/>
      <c r="D1895" s="26" t="n"/>
      <c r="E1895" s="31" t="n"/>
      <c r="F1895" s="24">
        <f>IF(OR(A1895="",E1895=""),"",E1895-A1895)</f>
        <v/>
      </c>
      <c r="G1895" s="27" t="n"/>
      <c r="H1895" s="33">
        <f>IF(G1895="","",ROUND(G1895*1000/22500,2))</f>
        <v/>
      </c>
      <c r="I1895" s="33">
        <f>IFERROR(IF(D1895="","",VALUE(MID(D1895,2,5))),"")</f>
        <v/>
      </c>
      <c r="J1895" s="28">
        <f>IF(OR(H1895="",I1895=""),"",IF(H1895&gt;=I1895,"Pass","Fail"))</f>
        <v/>
      </c>
    </row>
    <row r="1896">
      <c r="A1896" s="31" t="n"/>
      <c r="B1896" s="26" t="n"/>
      <c r="C1896" s="26" t="n"/>
      <c r="D1896" s="26" t="n"/>
      <c r="E1896" s="31" t="n"/>
      <c r="F1896" s="24">
        <f>IF(OR(A1896="",E1896=""),"",E1896-A1896)</f>
        <v/>
      </c>
      <c r="G1896" s="27" t="n"/>
      <c r="H1896" s="33">
        <f>IF(G1896="","",ROUND(G1896*1000/22500,2))</f>
        <v/>
      </c>
      <c r="I1896" s="33">
        <f>IFERROR(IF(D1896="","",VALUE(MID(D1896,2,5))),"")</f>
        <v/>
      </c>
      <c r="J1896" s="28">
        <f>IF(OR(H1896="",I1896=""),"",IF(H1896&gt;=I1896,"Pass","Fail"))</f>
        <v/>
      </c>
    </row>
    <row r="1897">
      <c r="A1897" s="31" t="n"/>
      <c r="B1897" s="26" t="n"/>
      <c r="C1897" s="26" t="n"/>
      <c r="D1897" s="26" t="n"/>
      <c r="E1897" s="31" t="n"/>
      <c r="F1897" s="24">
        <f>IF(OR(A1897="",E1897=""),"",E1897-A1897)</f>
        <v/>
      </c>
      <c r="G1897" s="27" t="n"/>
      <c r="H1897" s="33">
        <f>IF(G1897="","",ROUND(G1897*1000/22500,2))</f>
        <v/>
      </c>
      <c r="I1897" s="33">
        <f>IFERROR(IF(D1897="","",VALUE(MID(D1897,2,5))),"")</f>
        <v/>
      </c>
      <c r="J1897" s="28">
        <f>IF(OR(H1897="",I1897=""),"",IF(H1897&gt;=I1897,"Pass","Fail"))</f>
        <v/>
      </c>
    </row>
    <row r="1898">
      <c r="A1898" s="31" t="n"/>
      <c r="B1898" s="26" t="n"/>
      <c r="C1898" s="26" t="n"/>
      <c r="D1898" s="26" t="n"/>
      <c r="E1898" s="31" t="n"/>
      <c r="F1898" s="24">
        <f>IF(OR(A1898="",E1898=""),"",E1898-A1898)</f>
        <v/>
      </c>
      <c r="G1898" s="27" t="n"/>
      <c r="H1898" s="33">
        <f>IF(G1898="","",ROUND(G1898*1000/22500,2))</f>
        <v/>
      </c>
      <c r="I1898" s="33">
        <f>IFERROR(IF(D1898="","",VALUE(MID(D1898,2,5))),"")</f>
        <v/>
      </c>
      <c r="J1898" s="28">
        <f>IF(OR(H1898="",I1898=""),"",IF(H1898&gt;=I1898,"Pass","Fail"))</f>
        <v/>
      </c>
    </row>
    <row r="1899">
      <c r="A1899" s="31" t="n"/>
      <c r="B1899" s="26" t="n"/>
      <c r="C1899" s="26" t="n"/>
      <c r="D1899" s="26" t="n"/>
      <c r="E1899" s="31" t="n"/>
      <c r="F1899" s="24">
        <f>IF(OR(A1899="",E1899=""),"",E1899-A1899)</f>
        <v/>
      </c>
      <c r="G1899" s="27" t="n"/>
      <c r="H1899" s="33">
        <f>IF(G1899="","",ROUND(G1899*1000/22500,2))</f>
        <v/>
      </c>
      <c r="I1899" s="33">
        <f>IFERROR(IF(D1899="","",VALUE(MID(D1899,2,5))),"")</f>
        <v/>
      </c>
      <c r="J1899" s="28">
        <f>IF(OR(H1899="",I1899=""),"",IF(H1899&gt;=I1899,"Pass","Fail"))</f>
        <v/>
      </c>
    </row>
    <row r="1900">
      <c r="A1900" s="31" t="n"/>
      <c r="B1900" s="26" t="n"/>
      <c r="C1900" s="26" t="n"/>
      <c r="D1900" s="26" t="n"/>
      <c r="E1900" s="31" t="n"/>
      <c r="F1900" s="24">
        <f>IF(OR(A1900="",E1900=""),"",E1900-A1900)</f>
        <v/>
      </c>
      <c r="G1900" s="27" t="n"/>
      <c r="H1900" s="33">
        <f>IF(G1900="","",ROUND(G1900*1000/22500,2))</f>
        <v/>
      </c>
      <c r="I1900" s="33">
        <f>IFERROR(IF(D1900="","",VALUE(MID(D1900,2,5))),"")</f>
        <v/>
      </c>
      <c r="J1900" s="28">
        <f>IF(OR(H1900="",I1900=""),"",IF(H1900&gt;=I1900,"Pass","Fail"))</f>
        <v/>
      </c>
    </row>
    <row r="1901">
      <c r="A1901" s="31" t="n"/>
      <c r="B1901" s="26" t="n"/>
      <c r="C1901" s="26" t="n"/>
      <c r="D1901" s="26" t="n"/>
      <c r="E1901" s="31" t="n"/>
      <c r="F1901" s="24">
        <f>IF(OR(A1901="",E1901=""),"",E1901-A1901)</f>
        <v/>
      </c>
      <c r="G1901" s="27" t="n"/>
      <c r="H1901" s="33">
        <f>IF(G1901="","",ROUND(G1901*1000/22500,2))</f>
        <v/>
      </c>
      <c r="I1901" s="33">
        <f>IFERROR(IF(D1901="","",VALUE(MID(D1901,2,5))),"")</f>
        <v/>
      </c>
      <c r="J1901" s="28">
        <f>IF(OR(H1901="",I1901=""),"",IF(H1901&gt;=I1901,"Pass","Fail"))</f>
        <v/>
      </c>
    </row>
    <row r="1902">
      <c r="A1902" s="31" t="n"/>
      <c r="B1902" s="26" t="n"/>
      <c r="C1902" s="26" t="n"/>
      <c r="D1902" s="26" t="n"/>
      <c r="E1902" s="31" t="n"/>
      <c r="F1902" s="24">
        <f>IF(OR(A1902="",E1902=""),"",E1902-A1902)</f>
        <v/>
      </c>
      <c r="G1902" s="27" t="n"/>
      <c r="H1902" s="33">
        <f>IF(G1902="","",ROUND(G1902*1000/22500,2))</f>
        <v/>
      </c>
      <c r="I1902" s="33">
        <f>IFERROR(IF(D1902="","",VALUE(MID(D1902,2,5))),"")</f>
        <v/>
      </c>
      <c r="J1902" s="28">
        <f>IF(OR(H1902="",I1902=""),"",IF(H1902&gt;=I1902,"Pass","Fail"))</f>
        <v/>
      </c>
    </row>
    <row r="1903">
      <c r="A1903" s="31" t="n"/>
      <c r="B1903" s="26" t="n"/>
      <c r="C1903" s="26" t="n"/>
      <c r="D1903" s="26" t="n"/>
      <c r="E1903" s="31" t="n"/>
      <c r="F1903" s="24">
        <f>IF(OR(A1903="",E1903=""),"",E1903-A1903)</f>
        <v/>
      </c>
      <c r="G1903" s="27" t="n"/>
      <c r="H1903" s="33">
        <f>IF(G1903="","",ROUND(G1903*1000/22500,2))</f>
        <v/>
      </c>
      <c r="I1903" s="33">
        <f>IFERROR(IF(D1903="","",VALUE(MID(D1903,2,5))),"")</f>
        <v/>
      </c>
      <c r="J1903" s="28">
        <f>IF(OR(H1903="",I1903=""),"",IF(H1903&gt;=I1903,"Pass","Fail"))</f>
        <v/>
      </c>
    </row>
    <row r="1904">
      <c r="A1904" s="31" t="n"/>
      <c r="B1904" s="26" t="n"/>
      <c r="C1904" s="26" t="n"/>
      <c r="D1904" s="26" t="n"/>
      <c r="E1904" s="31" t="n"/>
      <c r="F1904" s="24">
        <f>IF(OR(A1904="",E1904=""),"",E1904-A1904)</f>
        <v/>
      </c>
      <c r="G1904" s="27" t="n"/>
      <c r="H1904" s="33">
        <f>IF(G1904="","",ROUND(G1904*1000/22500,2))</f>
        <v/>
      </c>
      <c r="I1904" s="33">
        <f>IFERROR(IF(D1904="","",VALUE(MID(D1904,2,5))),"")</f>
        <v/>
      </c>
      <c r="J1904" s="28">
        <f>IF(OR(H1904="",I1904=""),"",IF(H1904&gt;=I1904,"Pass","Fail"))</f>
        <v/>
      </c>
    </row>
    <row r="1905">
      <c r="A1905" s="31" t="n"/>
      <c r="B1905" s="26" t="n"/>
      <c r="C1905" s="26" t="n"/>
      <c r="D1905" s="26" t="n"/>
      <c r="E1905" s="31" t="n"/>
      <c r="F1905" s="24">
        <f>IF(OR(A1905="",E1905=""),"",E1905-A1905)</f>
        <v/>
      </c>
      <c r="G1905" s="27" t="n"/>
      <c r="H1905" s="33">
        <f>IF(G1905="","",ROUND(G1905*1000/22500,2))</f>
        <v/>
      </c>
      <c r="I1905" s="33">
        <f>IFERROR(IF(D1905="","",VALUE(MID(D1905,2,5))),"")</f>
        <v/>
      </c>
      <c r="J1905" s="28">
        <f>IF(OR(H1905="",I1905=""),"",IF(H1905&gt;=I1905,"Pass","Fail"))</f>
        <v/>
      </c>
    </row>
    <row r="1906">
      <c r="A1906" s="31" t="n"/>
      <c r="B1906" s="26" t="n"/>
      <c r="C1906" s="26" t="n"/>
      <c r="D1906" s="26" t="n"/>
      <c r="E1906" s="31" t="n"/>
      <c r="F1906" s="24">
        <f>IF(OR(A1906="",E1906=""),"",E1906-A1906)</f>
        <v/>
      </c>
      <c r="G1906" s="27" t="n"/>
      <c r="H1906" s="33">
        <f>IF(G1906="","",ROUND(G1906*1000/22500,2))</f>
        <v/>
      </c>
      <c r="I1906" s="33">
        <f>IFERROR(IF(D1906="","",VALUE(MID(D1906,2,5))),"")</f>
        <v/>
      </c>
      <c r="J1906" s="28">
        <f>IF(OR(H1906="",I1906=""),"",IF(H1906&gt;=I1906,"Pass","Fail"))</f>
        <v/>
      </c>
    </row>
    <row r="1907">
      <c r="A1907" s="31" t="n"/>
      <c r="B1907" s="26" t="n"/>
      <c r="C1907" s="26" t="n"/>
      <c r="D1907" s="26" t="n"/>
      <c r="E1907" s="31" t="n"/>
      <c r="F1907" s="24">
        <f>IF(OR(A1907="",E1907=""),"",E1907-A1907)</f>
        <v/>
      </c>
      <c r="G1907" s="27" t="n"/>
      <c r="H1907" s="33">
        <f>IF(G1907="","",ROUND(G1907*1000/22500,2))</f>
        <v/>
      </c>
      <c r="I1907" s="33">
        <f>IFERROR(IF(D1907="","",VALUE(MID(D1907,2,5))),"")</f>
        <v/>
      </c>
      <c r="J1907" s="28">
        <f>IF(OR(H1907="",I1907=""),"",IF(H1907&gt;=I1907,"Pass","Fail"))</f>
        <v/>
      </c>
    </row>
    <row r="1908">
      <c r="A1908" s="31" t="n"/>
      <c r="B1908" s="26" t="n"/>
      <c r="C1908" s="26" t="n"/>
      <c r="D1908" s="26" t="n"/>
      <c r="E1908" s="31" t="n"/>
      <c r="F1908" s="24">
        <f>IF(OR(A1908="",E1908=""),"",E1908-A1908)</f>
        <v/>
      </c>
      <c r="G1908" s="27" t="n"/>
      <c r="H1908" s="33">
        <f>IF(G1908="","",ROUND(G1908*1000/22500,2))</f>
        <v/>
      </c>
      <c r="I1908" s="33">
        <f>IFERROR(IF(D1908="","",VALUE(MID(D1908,2,5))),"")</f>
        <v/>
      </c>
      <c r="J1908" s="28">
        <f>IF(OR(H1908="",I1908=""),"",IF(H1908&gt;=I1908,"Pass","Fail"))</f>
        <v/>
      </c>
    </row>
    <row r="1909">
      <c r="A1909" s="31" t="n"/>
      <c r="B1909" s="26" t="n"/>
      <c r="C1909" s="26" t="n"/>
      <c r="D1909" s="26" t="n"/>
      <c r="E1909" s="31" t="n"/>
      <c r="F1909" s="24">
        <f>IF(OR(A1909="",E1909=""),"",E1909-A1909)</f>
        <v/>
      </c>
      <c r="G1909" s="27" t="n"/>
      <c r="H1909" s="33">
        <f>IF(G1909="","",ROUND(G1909*1000/22500,2))</f>
        <v/>
      </c>
      <c r="I1909" s="33">
        <f>IFERROR(IF(D1909="","",VALUE(MID(D1909,2,5))),"")</f>
        <v/>
      </c>
      <c r="J1909" s="28">
        <f>IF(OR(H1909="",I1909=""),"",IF(H1909&gt;=I1909,"Pass","Fail"))</f>
        <v/>
      </c>
    </row>
    <row r="1910">
      <c r="A1910" s="31" t="n"/>
      <c r="B1910" s="26" t="n"/>
      <c r="C1910" s="26" t="n"/>
      <c r="D1910" s="26" t="n"/>
      <c r="E1910" s="31" t="n"/>
      <c r="F1910" s="24">
        <f>IF(OR(A1910="",E1910=""),"",E1910-A1910)</f>
        <v/>
      </c>
      <c r="G1910" s="27" t="n"/>
      <c r="H1910" s="33">
        <f>IF(G1910="","",ROUND(G1910*1000/22500,2))</f>
        <v/>
      </c>
      <c r="I1910" s="33">
        <f>IFERROR(IF(D1910="","",VALUE(MID(D1910,2,5))),"")</f>
        <v/>
      </c>
      <c r="J1910" s="28">
        <f>IF(OR(H1910="",I1910=""),"",IF(H1910&gt;=I1910,"Pass","Fail"))</f>
        <v/>
      </c>
    </row>
    <row r="1911">
      <c r="A1911" s="31" t="n"/>
      <c r="B1911" s="26" t="n"/>
      <c r="C1911" s="26" t="n"/>
      <c r="D1911" s="26" t="n"/>
      <c r="E1911" s="31" t="n"/>
      <c r="F1911" s="24">
        <f>IF(OR(A1911="",E1911=""),"",E1911-A1911)</f>
        <v/>
      </c>
      <c r="G1911" s="27" t="n"/>
      <c r="H1911" s="33">
        <f>IF(G1911="","",ROUND(G1911*1000/22500,2))</f>
        <v/>
      </c>
      <c r="I1911" s="33">
        <f>IFERROR(IF(D1911="","",VALUE(MID(D1911,2,5))),"")</f>
        <v/>
      </c>
      <c r="J1911" s="28">
        <f>IF(OR(H1911="",I1911=""),"",IF(H1911&gt;=I1911,"Pass","Fail"))</f>
        <v/>
      </c>
    </row>
    <row r="1912">
      <c r="A1912" s="31" t="n"/>
      <c r="B1912" s="26" t="n"/>
      <c r="C1912" s="26" t="n"/>
      <c r="D1912" s="26" t="n"/>
      <c r="E1912" s="31" t="n"/>
      <c r="F1912" s="24">
        <f>IF(OR(A1912="",E1912=""),"",E1912-A1912)</f>
        <v/>
      </c>
      <c r="G1912" s="27" t="n"/>
      <c r="H1912" s="33">
        <f>IF(G1912="","",ROUND(G1912*1000/22500,2))</f>
        <v/>
      </c>
      <c r="I1912" s="33">
        <f>IFERROR(IF(D1912="","",VALUE(MID(D1912,2,5))),"")</f>
        <v/>
      </c>
      <c r="J1912" s="28">
        <f>IF(OR(H1912="",I1912=""),"",IF(H1912&gt;=I1912,"Pass","Fail"))</f>
        <v/>
      </c>
    </row>
    <row r="1913">
      <c r="A1913" s="31" t="n"/>
      <c r="B1913" s="26" t="n"/>
      <c r="C1913" s="26" t="n"/>
      <c r="D1913" s="26" t="n"/>
      <c r="E1913" s="31" t="n"/>
      <c r="F1913" s="24">
        <f>IF(OR(A1913="",E1913=""),"",E1913-A1913)</f>
        <v/>
      </c>
      <c r="G1913" s="27" t="n"/>
      <c r="H1913" s="33">
        <f>IF(G1913="","",ROUND(G1913*1000/22500,2))</f>
        <v/>
      </c>
      <c r="I1913" s="33">
        <f>IFERROR(IF(D1913="","",VALUE(MID(D1913,2,5))),"")</f>
        <v/>
      </c>
      <c r="J1913" s="28">
        <f>IF(OR(H1913="",I1913=""),"",IF(H1913&gt;=I1913,"Pass","Fail"))</f>
        <v/>
      </c>
    </row>
    <row r="1914">
      <c r="A1914" s="31" t="n"/>
      <c r="B1914" s="26" t="n"/>
      <c r="C1914" s="26" t="n"/>
      <c r="D1914" s="26" t="n"/>
      <c r="E1914" s="31" t="n"/>
      <c r="F1914" s="24">
        <f>IF(OR(A1914="",E1914=""),"",E1914-A1914)</f>
        <v/>
      </c>
      <c r="G1914" s="27" t="n"/>
      <c r="H1914" s="33">
        <f>IF(G1914="","",ROUND(G1914*1000/22500,2))</f>
        <v/>
      </c>
      <c r="I1914" s="33">
        <f>IFERROR(IF(D1914="","",VALUE(MID(D1914,2,5))),"")</f>
        <v/>
      </c>
      <c r="J1914" s="28">
        <f>IF(OR(H1914="",I1914=""),"",IF(H1914&gt;=I1914,"Pass","Fail"))</f>
        <v/>
      </c>
    </row>
    <row r="1915">
      <c r="A1915" s="31" t="n"/>
      <c r="B1915" s="26" t="n"/>
      <c r="C1915" s="26" t="n"/>
      <c r="D1915" s="26" t="n"/>
      <c r="E1915" s="31" t="n"/>
      <c r="F1915" s="24">
        <f>IF(OR(A1915="",E1915=""),"",E1915-A1915)</f>
        <v/>
      </c>
      <c r="G1915" s="27" t="n"/>
      <c r="H1915" s="33">
        <f>IF(G1915="","",ROUND(G1915*1000/22500,2))</f>
        <v/>
      </c>
      <c r="I1915" s="33">
        <f>IFERROR(IF(D1915="","",VALUE(MID(D1915,2,5))),"")</f>
        <v/>
      </c>
      <c r="J1915" s="28">
        <f>IF(OR(H1915="",I1915=""),"",IF(H1915&gt;=I1915,"Pass","Fail"))</f>
        <v/>
      </c>
    </row>
    <row r="1916">
      <c r="A1916" s="31" t="n"/>
      <c r="B1916" s="26" t="n"/>
      <c r="C1916" s="26" t="n"/>
      <c r="D1916" s="26" t="n"/>
      <c r="E1916" s="31" t="n"/>
      <c r="F1916" s="24">
        <f>IF(OR(A1916="",E1916=""),"",E1916-A1916)</f>
        <v/>
      </c>
      <c r="G1916" s="27" t="n"/>
      <c r="H1916" s="33">
        <f>IF(G1916="","",ROUND(G1916*1000/22500,2))</f>
        <v/>
      </c>
      <c r="I1916" s="33">
        <f>IFERROR(IF(D1916="","",VALUE(MID(D1916,2,5))),"")</f>
        <v/>
      </c>
      <c r="J1916" s="28">
        <f>IF(OR(H1916="",I1916=""),"",IF(H1916&gt;=I1916,"Pass","Fail"))</f>
        <v/>
      </c>
    </row>
    <row r="1917">
      <c r="A1917" s="31" t="n"/>
      <c r="B1917" s="26" t="n"/>
      <c r="C1917" s="26" t="n"/>
      <c r="D1917" s="26" t="n"/>
      <c r="E1917" s="31" t="n"/>
      <c r="F1917" s="24">
        <f>IF(OR(A1917="",E1917=""),"",E1917-A1917)</f>
        <v/>
      </c>
      <c r="G1917" s="27" t="n"/>
      <c r="H1917" s="33">
        <f>IF(G1917="","",ROUND(G1917*1000/22500,2))</f>
        <v/>
      </c>
      <c r="I1917" s="33">
        <f>IFERROR(IF(D1917="","",VALUE(MID(D1917,2,5))),"")</f>
        <v/>
      </c>
      <c r="J1917" s="28">
        <f>IF(OR(H1917="",I1917=""),"",IF(H1917&gt;=I1917,"Pass","Fail"))</f>
        <v/>
      </c>
    </row>
    <row r="1918">
      <c r="A1918" s="31" t="n"/>
      <c r="B1918" s="26" t="n"/>
      <c r="C1918" s="26" t="n"/>
      <c r="D1918" s="26" t="n"/>
      <c r="E1918" s="31" t="n"/>
      <c r="F1918" s="24">
        <f>IF(OR(A1918="",E1918=""),"",E1918-A1918)</f>
        <v/>
      </c>
      <c r="G1918" s="27" t="n"/>
      <c r="H1918" s="33">
        <f>IF(G1918="","",ROUND(G1918*1000/22500,2))</f>
        <v/>
      </c>
      <c r="I1918" s="33">
        <f>IFERROR(IF(D1918="","",VALUE(MID(D1918,2,5))),"")</f>
        <v/>
      </c>
      <c r="J1918" s="28">
        <f>IF(OR(H1918="",I1918=""),"",IF(H1918&gt;=I1918,"Pass","Fail"))</f>
        <v/>
      </c>
    </row>
    <row r="1919">
      <c r="A1919" s="31" t="n"/>
      <c r="B1919" s="26" t="n"/>
      <c r="C1919" s="26" t="n"/>
      <c r="D1919" s="26" t="n"/>
      <c r="E1919" s="31" t="n"/>
      <c r="F1919" s="24">
        <f>IF(OR(A1919="",E1919=""),"",E1919-A1919)</f>
        <v/>
      </c>
      <c r="G1919" s="27" t="n"/>
      <c r="H1919" s="33">
        <f>IF(G1919="","",ROUND(G1919*1000/22500,2))</f>
        <v/>
      </c>
      <c r="I1919" s="33">
        <f>IFERROR(IF(D1919="","",VALUE(MID(D1919,2,5))),"")</f>
        <v/>
      </c>
      <c r="J1919" s="28">
        <f>IF(OR(H1919="",I1919=""),"",IF(H1919&gt;=I1919,"Pass","Fail"))</f>
        <v/>
      </c>
    </row>
    <row r="1920">
      <c r="A1920" s="31" t="n"/>
      <c r="B1920" s="26" t="n"/>
      <c r="C1920" s="26" t="n"/>
      <c r="D1920" s="26" t="n"/>
      <c r="E1920" s="31" t="n"/>
      <c r="F1920" s="24">
        <f>IF(OR(A1920="",E1920=""),"",E1920-A1920)</f>
        <v/>
      </c>
      <c r="G1920" s="27" t="n"/>
      <c r="H1920" s="33">
        <f>IF(G1920="","",ROUND(G1920*1000/22500,2))</f>
        <v/>
      </c>
      <c r="I1920" s="33">
        <f>IFERROR(IF(D1920="","",VALUE(MID(D1920,2,5))),"")</f>
        <v/>
      </c>
      <c r="J1920" s="28">
        <f>IF(OR(H1920="",I1920=""),"",IF(H1920&gt;=I1920,"Pass","Fail"))</f>
        <v/>
      </c>
    </row>
    <row r="1921">
      <c r="A1921" s="31" t="n"/>
      <c r="B1921" s="26" t="n"/>
      <c r="C1921" s="26" t="n"/>
      <c r="D1921" s="26" t="n"/>
      <c r="E1921" s="31" t="n"/>
      <c r="F1921" s="24">
        <f>IF(OR(A1921="",E1921=""),"",E1921-A1921)</f>
        <v/>
      </c>
      <c r="G1921" s="27" t="n"/>
      <c r="H1921" s="33">
        <f>IF(G1921="","",ROUND(G1921*1000/22500,2))</f>
        <v/>
      </c>
      <c r="I1921" s="33">
        <f>IFERROR(IF(D1921="","",VALUE(MID(D1921,2,5))),"")</f>
        <v/>
      </c>
      <c r="J1921" s="28">
        <f>IF(OR(H1921="",I1921=""),"",IF(H1921&gt;=I1921,"Pass","Fail"))</f>
        <v/>
      </c>
    </row>
    <row r="1922">
      <c r="A1922" s="31" t="n"/>
      <c r="B1922" s="26" t="n"/>
      <c r="C1922" s="26" t="n"/>
      <c r="D1922" s="26" t="n"/>
      <c r="E1922" s="31" t="n"/>
      <c r="F1922" s="24">
        <f>IF(OR(A1922="",E1922=""),"",E1922-A1922)</f>
        <v/>
      </c>
      <c r="G1922" s="27" t="n"/>
      <c r="H1922" s="33">
        <f>IF(G1922="","",ROUND(G1922*1000/22500,2))</f>
        <v/>
      </c>
      <c r="I1922" s="33">
        <f>IFERROR(IF(D1922="","",VALUE(MID(D1922,2,5))),"")</f>
        <v/>
      </c>
      <c r="J1922" s="28">
        <f>IF(OR(H1922="",I1922=""),"",IF(H1922&gt;=I1922,"Pass","Fail"))</f>
        <v/>
      </c>
    </row>
    <row r="1923">
      <c r="A1923" s="31" t="n"/>
      <c r="B1923" s="26" t="n"/>
      <c r="C1923" s="26" t="n"/>
      <c r="D1923" s="26" t="n"/>
      <c r="E1923" s="31" t="n"/>
      <c r="F1923" s="24">
        <f>IF(OR(A1923="",E1923=""),"",E1923-A1923)</f>
        <v/>
      </c>
      <c r="G1923" s="27" t="n"/>
      <c r="H1923" s="33">
        <f>IF(G1923="","",ROUND(G1923*1000/22500,2))</f>
        <v/>
      </c>
      <c r="I1923" s="33">
        <f>IFERROR(IF(D1923="","",VALUE(MID(D1923,2,5))),"")</f>
        <v/>
      </c>
      <c r="J1923" s="28">
        <f>IF(OR(H1923="",I1923=""),"",IF(H1923&gt;=I1923,"Pass","Fail"))</f>
        <v/>
      </c>
    </row>
    <row r="1924">
      <c r="A1924" s="31" t="n"/>
      <c r="B1924" s="26" t="n"/>
      <c r="C1924" s="26" t="n"/>
      <c r="D1924" s="26" t="n"/>
      <c r="E1924" s="31" t="n"/>
      <c r="F1924" s="24">
        <f>IF(OR(A1924="",E1924=""),"",E1924-A1924)</f>
        <v/>
      </c>
      <c r="G1924" s="27" t="n"/>
      <c r="H1924" s="33">
        <f>IF(G1924="","",ROUND(G1924*1000/22500,2))</f>
        <v/>
      </c>
      <c r="I1924" s="33">
        <f>IFERROR(IF(D1924="","",VALUE(MID(D1924,2,5))),"")</f>
        <v/>
      </c>
      <c r="J1924" s="28">
        <f>IF(OR(H1924="",I1924=""),"",IF(H1924&gt;=I1924,"Pass","Fail"))</f>
        <v/>
      </c>
    </row>
    <row r="1925">
      <c r="A1925" s="31" t="n"/>
      <c r="B1925" s="26" t="n"/>
      <c r="C1925" s="26" t="n"/>
      <c r="D1925" s="26" t="n"/>
      <c r="E1925" s="31" t="n"/>
      <c r="F1925" s="24">
        <f>IF(OR(A1925="",E1925=""),"",E1925-A1925)</f>
        <v/>
      </c>
      <c r="G1925" s="27" t="n"/>
      <c r="H1925" s="33">
        <f>IF(G1925="","",ROUND(G1925*1000/22500,2))</f>
        <v/>
      </c>
      <c r="I1925" s="33">
        <f>IFERROR(IF(D1925="","",VALUE(MID(D1925,2,5))),"")</f>
        <v/>
      </c>
      <c r="J1925" s="28">
        <f>IF(OR(H1925="",I1925=""),"",IF(H1925&gt;=I1925,"Pass","Fail"))</f>
        <v/>
      </c>
    </row>
    <row r="1926">
      <c r="A1926" s="31" t="n"/>
      <c r="B1926" s="26" t="n"/>
      <c r="C1926" s="26" t="n"/>
      <c r="D1926" s="26" t="n"/>
      <c r="E1926" s="31" t="n"/>
      <c r="F1926" s="24">
        <f>IF(OR(A1926="",E1926=""),"",E1926-A1926)</f>
        <v/>
      </c>
      <c r="G1926" s="27" t="n"/>
      <c r="H1926" s="33">
        <f>IF(G1926="","",ROUND(G1926*1000/22500,2))</f>
        <v/>
      </c>
      <c r="I1926" s="33">
        <f>IFERROR(IF(D1926="","",VALUE(MID(D1926,2,5))),"")</f>
        <v/>
      </c>
      <c r="J1926" s="28">
        <f>IF(OR(H1926="",I1926=""),"",IF(H1926&gt;=I1926,"Pass","Fail"))</f>
        <v/>
      </c>
    </row>
    <row r="1927">
      <c r="A1927" s="31" t="n"/>
      <c r="B1927" s="26" t="n"/>
      <c r="C1927" s="26" t="n"/>
      <c r="D1927" s="26" t="n"/>
      <c r="E1927" s="31" t="n"/>
      <c r="F1927" s="24">
        <f>IF(OR(A1927="",E1927=""),"",E1927-A1927)</f>
        <v/>
      </c>
      <c r="G1927" s="27" t="n"/>
      <c r="H1927" s="33">
        <f>IF(G1927="","",ROUND(G1927*1000/22500,2))</f>
        <v/>
      </c>
      <c r="I1927" s="33">
        <f>IFERROR(IF(D1927="","",VALUE(MID(D1927,2,5))),"")</f>
        <v/>
      </c>
      <c r="J1927" s="28">
        <f>IF(OR(H1927="",I1927=""),"",IF(H1927&gt;=I1927,"Pass","Fail"))</f>
        <v/>
      </c>
    </row>
    <row r="1928">
      <c r="A1928" s="31" t="n"/>
      <c r="B1928" s="26" t="n"/>
      <c r="C1928" s="26" t="n"/>
      <c r="D1928" s="26" t="n"/>
      <c r="E1928" s="31" t="n"/>
      <c r="F1928" s="24">
        <f>IF(OR(A1928="",E1928=""),"",E1928-A1928)</f>
        <v/>
      </c>
      <c r="G1928" s="27" t="n"/>
      <c r="H1928" s="33">
        <f>IF(G1928="","",ROUND(G1928*1000/22500,2))</f>
        <v/>
      </c>
      <c r="I1928" s="33">
        <f>IFERROR(IF(D1928="","",VALUE(MID(D1928,2,5))),"")</f>
        <v/>
      </c>
      <c r="J1928" s="28">
        <f>IF(OR(H1928="",I1928=""),"",IF(H1928&gt;=I1928,"Pass","Fail"))</f>
        <v/>
      </c>
    </row>
    <row r="1929">
      <c r="A1929" s="31" t="n"/>
      <c r="B1929" s="26" t="n"/>
      <c r="C1929" s="26" t="n"/>
      <c r="D1929" s="26" t="n"/>
      <c r="E1929" s="31" t="n"/>
      <c r="F1929" s="24">
        <f>IF(OR(A1929="",E1929=""),"",E1929-A1929)</f>
        <v/>
      </c>
      <c r="G1929" s="27" t="n"/>
      <c r="H1929" s="33">
        <f>IF(G1929="","",ROUND(G1929*1000/22500,2))</f>
        <v/>
      </c>
      <c r="I1929" s="33">
        <f>IFERROR(IF(D1929="","",VALUE(MID(D1929,2,5))),"")</f>
        <v/>
      </c>
      <c r="J1929" s="28">
        <f>IF(OR(H1929="",I1929=""),"",IF(H1929&gt;=I1929,"Pass","Fail"))</f>
        <v/>
      </c>
    </row>
    <row r="1930">
      <c r="A1930" s="31" t="n"/>
      <c r="B1930" s="26" t="n"/>
      <c r="C1930" s="26" t="n"/>
      <c r="D1930" s="26" t="n"/>
      <c r="E1930" s="31" t="n"/>
      <c r="F1930" s="24">
        <f>IF(OR(A1930="",E1930=""),"",E1930-A1930)</f>
        <v/>
      </c>
      <c r="G1930" s="27" t="n"/>
      <c r="H1930" s="33">
        <f>IF(G1930="","",ROUND(G1930*1000/22500,2))</f>
        <v/>
      </c>
      <c r="I1930" s="33">
        <f>IFERROR(IF(D1930="","",VALUE(MID(D1930,2,5))),"")</f>
        <v/>
      </c>
      <c r="J1930" s="28">
        <f>IF(OR(H1930="",I1930=""),"",IF(H1930&gt;=I1930,"Pass","Fail"))</f>
        <v/>
      </c>
    </row>
    <row r="1931">
      <c r="A1931" s="31" t="n"/>
      <c r="B1931" s="26" t="n"/>
      <c r="C1931" s="26" t="n"/>
      <c r="D1931" s="26" t="n"/>
      <c r="E1931" s="31" t="n"/>
      <c r="F1931" s="24">
        <f>IF(OR(A1931="",E1931=""),"",E1931-A1931)</f>
        <v/>
      </c>
      <c r="G1931" s="27" t="n"/>
      <c r="H1931" s="33">
        <f>IF(G1931="","",ROUND(G1931*1000/22500,2))</f>
        <v/>
      </c>
      <c r="I1931" s="33">
        <f>IFERROR(IF(D1931="","",VALUE(MID(D1931,2,5))),"")</f>
        <v/>
      </c>
      <c r="J1931" s="28">
        <f>IF(OR(H1931="",I1931=""),"",IF(H1931&gt;=I1931,"Pass","Fail"))</f>
        <v/>
      </c>
    </row>
    <row r="1932">
      <c r="A1932" s="31" t="n"/>
      <c r="B1932" s="26" t="n"/>
      <c r="C1932" s="26" t="n"/>
      <c r="D1932" s="26" t="n"/>
      <c r="E1932" s="31" t="n"/>
      <c r="F1932" s="24">
        <f>IF(OR(A1932="",E1932=""),"",E1932-A1932)</f>
        <v/>
      </c>
      <c r="G1932" s="27" t="n"/>
      <c r="H1932" s="33">
        <f>IF(G1932="","",ROUND(G1932*1000/22500,2))</f>
        <v/>
      </c>
      <c r="I1932" s="33">
        <f>IFERROR(IF(D1932="","",VALUE(MID(D1932,2,5))),"")</f>
        <v/>
      </c>
      <c r="J1932" s="28">
        <f>IF(OR(H1932="",I1932=""),"",IF(H1932&gt;=I1932,"Pass","Fail"))</f>
        <v/>
      </c>
    </row>
    <row r="1933">
      <c r="A1933" s="31" t="n"/>
      <c r="B1933" s="26" t="n"/>
      <c r="C1933" s="26" t="n"/>
      <c r="D1933" s="26" t="n"/>
      <c r="E1933" s="31" t="n"/>
      <c r="F1933" s="24">
        <f>IF(OR(A1933="",E1933=""),"",E1933-A1933)</f>
        <v/>
      </c>
      <c r="G1933" s="27" t="n"/>
      <c r="H1933" s="33">
        <f>IF(G1933="","",ROUND(G1933*1000/22500,2))</f>
        <v/>
      </c>
      <c r="I1933" s="33">
        <f>IFERROR(IF(D1933="","",VALUE(MID(D1933,2,5))),"")</f>
        <v/>
      </c>
      <c r="J1933" s="28">
        <f>IF(OR(H1933="",I1933=""),"",IF(H1933&gt;=I1933,"Pass","Fail"))</f>
        <v/>
      </c>
    </row>
    <row r="1934">
      <c r="A1934" s="31" t="n"/>
      <c r="B1934" s="26" t="n"/>
      <c r="C1934" s="26" t="n"/>
      <c r="D1934" s="26" t="n"/>
      <c r="E1934" s="31" t="n"/>
      <c r="F1934" s="24">
        <f>IF(OR(A1934="",E1934=""),"",E1934-A1934)</f>
        <v/>
      </c>
      <c r="G1934" s="27" t="n"/>
      <c r="H1934" s="33">
        <f>IF(G1934="","",ROUND(G1934*1000/22500,2))</f>
        <v/>
      </c>
      <c r="I1934" s="33">
        <f>IFERROR(IF(D1934="","",VALUE(MID(D1934,2,5))),"")</f>
        <v/>
      </c>
      <c r="J1934" s="28">
        <f>IF(OR(H1934="",I1934=""),"",IF(H1934&gt;=I1934,"Pass","Fail"))</f>
        <v/>
      </c>
    </row>
    <row r="1935">
      <c r="A1935" s="31" t="n"/>
      <c r="B1935" s="26" t="n"/>
      <c r="C1935" s="26" t="n"/>
      <c r="D1935" s="26" t="n"/>
      <c r="E1935" s="31" t="n"/>
      <c r="F1935" s="24">
        <f>IF(OR(A1935="",E1935=""),"",E1935-A1935)</f>
        <v/>
      </c>
      <c r="G1935" s="27" t="n"/>
      <c r="H1935" s="33">
        <f>IF(G1935="","",ROUND(G1935*1000/22500,2))</f>
        <v/>
      </c>
      <c r="I1935" s="33">
        <f>IFERROR(IF(D1935="","",VALUE(MID(D1935,2,5))),"")</f>
        <v/>
      </c>
      <c r="J1935" s="28">
        <f>IF(OR(H1935="",I1935=""),"",IF(H1935&gt;=I1935,"Pass","Fail"))</f>
        <v/>
      </c>
    </row>
    <row r="1936">
      <c r="A1936" s="31" t="n"/>
      <c r="B1936" s="26" t="n"/>
      <c r="C1936" s="26" t="n"/>
      <c r="D1936" s="26" t="n"/>
      <c r="E1936" s="31" t="n"/>
      <c r="F1936" s="24">
        <f>IF(OR(A1936="",E1936=""),"",E1936-A1936)</f>
        <v/>
      </c>
      <c r="G1936" s="27" t="n"/>
      <c r="H1936" s="33">
        <f>IF(G1936="","",ROUND(G1936*1000/22500,2))</f>
        <v/>
      </c>
      <c r="I1936" s="33">
        <f>IFERROR(IF(D1936="","",VALUE(MID(D1936,2,5))),"")</f>
        <v/>
      </c>
      <c r="J1936" s="28">
        <f>IF(OR(H1936="",I1936=""),"",IF(H1936&gt;=I1936,"Pass","Fail"))</f>
        <v/>
      </c>
    </row>
    <row r="1937">
      <c r="A1937" s="31" t="n"/>
      <c r="B1937" s="26" t="n"/>
      <c r="C1937" s="26" t="n"/>
      <c r="D1937" s="26" t="n"/>
      <c r="E1937" s="31" t="n"/>
      <c r="F1937" s="24">
        <f>IF(OR(A1937="",E1937=""),"",E1937-A1937)</f>
        <v/>
      </c>
      <c r="G1937" s="27" t="n"/>
      <c r="H1937" s="33">
        <f>IF(G1937="","",ROUND(G1937*1000/22500,2))</f>
        <v/>
      </c>
      <c r="I1937" s="33">
        <f>IFERROR(IF(D1937="","",VALUE(MID(D1937,2,5))),"")</f>
        <v/>
      </c>
      <c r="J1937" s="28">
        <f>IF(OR(H1937="",I1937=""),"",IF(H1937&gt;=I1937,"Pass","Fail"))</f>
        <v/>
      </c>
    </row>
    <row r="1938">
      <c r="A1938" s="31" t="n"/>
      <c r="B1938" s="26" t="n"/>
      <c r="C1938" s="26" t="n"/>
      <c r="D1938" s="26" t="n"/>
      <c r="E1938" s="31" t="n"/>
      <c r="F1938" s="24">
        <f>IF(OR(A1938="",E1938=""),"",E1938-A1938)</f>
        <v/>
      </c>
      <c r="G1938" s="27" t="n"/>
      <c r="H1938" s="33">
        <f>IF(G1938="","",ROUND(G1938*1000/22500,2))</f>
        <v/>
      </c>
      <c r="I1938" s="33">
        <f>IFERROR(IF(D1938="","",VALUE(MID(D1938,2,5))),"")</f>
        <v/>
      </c>
      <c r="J1938" s="28">
        <f>IF(OR(H1938="",I1938=""),"",IF(H1938&gt;=I1938,"Pass","Fail"))</f>
        <v/>
      </c>
    </row>
    <row r="1939">
      <c r="A1939" s="31" t="n"/>
      <c r="B1939" s="26" t="n"/>
      <c r="C1939" s="26" t="n"/>
      <c r="D1939" s="26" t="n"/>
      <c r="E1939" s="31" t="n"/>
      <c r="F1939" s="24">
        <f>IF(OR(A1939="",E1939=""),"",E1939-A1939)</f>
        <v/>
      </c>
      <c r="G1939" s="27" t="n"/>
      <c r="H1939" s="33">
        <f>IF(G1939="","",ROUND(G1939*1000/22500,2))</f>
        <v/>
      </c>
      <c r="I1939" s="33">
        <f>IFERROR(IF(D1939="","",VALUE(MID(D1939,2,5))),"")</f>
        <v/>
      </c>
      <c r="J1939" s="28">
        <f>IF(OR(H1939="",I1939=""),"",IF(H1939&gt;=I1939,"Pass","Fail"))</f>
        <v/>
      </c>
    </row>
    <row r="1940">
      <c r="A1940" s="31" t="n"/>
      <c r="B1940" s="26" t="n"/>
      <c r="C1940" s="26" t="n"/>
      <c r="D1940" s="26" t="n"/>
      <c r="E1940" s="31" t="n"/>
      <c r="F1940" s="24">
        <f>IF(OR(A1940="",E1940=""),"",E1940-A1940)</f>
        <v/>
      </c>
      <c r="G1940" s="27" t="n"/>
      <c r="H1940" s="33">
        <f>IF(G1940="","",ROUND(G1940*1000/22500,2))</f>
        <v/>
      </c>
      <c r="I1940" s="33">
        <f>IFERROR(IF(D1940="","",VALUE(MID(D1940,2,5))),"")</f>
        <v/>
      </c>
      <c r="J1940" s="28">
        <f>IF(OR(H1940="",I1940=""),"",IF(H1940&gt;=I1940,"Pass","Fail"))</f>
        <v/>
      </c>
    </row>
    <row r="1941">
      <c r="A1941" s="31" t="n"/>
      <c r="B1941" s="26" t="n"/>
      <c r="C1941" s="26" t="n"/>
      <c r="D1941" s="26" t="n"/>
      <c r="E1941" s="31" t="n"/>
      <c r="F1941" s="24">
        <f>IF(OR(A1941="",E1941=""),"",E1941-A1941)</f>
        <v/>
      </c>
      <c r="G1941" s="27" t="n"/>
      <c r="H1941" s="33">
        <f>IF(G1941="","",ROUND(G1941*1000/22500,2))</f>
        <v/>
      </c>
      <c r="I1941" s="33">
        <f>IFERROR(IF(D1941="","",VALUE(MID(D1941,2,5))),"")</f>
        <v/>
      </c>
      <c r="J1941" s="28">
        <f>IF(OR(H1941="",I1941=""),"",IF(H1941&gt;=I1941,"Pass","Fail"))</f>
        <v/>
      </c>
    </row>
    <row r="1942">
      <c r="A1942" s="31" t="n"/>
      <c r="B1942" s="26" t="n"/>
      <c r="C1942" s="26" t="n"/>
      <c r="D1942" s="26" t="n"/>
      <c r="E1942" s="31" t="n"/>
      <c r="F1942" s="24">
        <f>IF(OR(A1942="",E1942=""),"",E1942-A1942)</f>
        <v/>
      </c>
      <c r="G1942" s="27" t="n"/>
      <c r="H1942" s="33">
        <f>IF(G1942="","",ROUND(G1942*1000/22500,2))</f>
        <v/>
      </c>
      <c r="I1942" s="33">
        <f>IFERROR(IF(D1942="","",VALUE(MID(D1942,2,5))),"")</f>
        <v/>
      </c>
      <c r="J1942" s="28">
        <f>IF(OR(H1942="",I1942=""),"",IF(H1942&gt;=I1942,"Pass","Fail"))</f>
        <v/>
      </c>
    </row>
    <row r="1943">
      <c r="A1943" s="31" t="n"/>
      <c r="B1943" s="26" t="n"/>
      <c r="C1943" s="26" t="n"/>
      <c r="D1943" s="26" t="n"/>
      <c r="E1943" s="31" t="n"/>
      <c r="F1943" s="24">
        <f>IF(OR(A1943="",E1943=""),"",E1943-A1943)</f>
        <v/>
      </c>
      <c r="G1943" s="27" t="n"/>
      <c r="H1943" s="33">
        <f>IF(G1943="","",ROUND(G1943*1000/22500,2))</f>
        <v/>
      </c>
      <c r="I1943" s="33">
        <f>IFERROR(IF(D1943="","",VALUE(MID(D1943,2,5))),"")</f>
        <v/>
      </c>
      <c r="J1943" s="28">
        <f>IF(OR(H1943="",I1943=""),"",IF(H1943&gt;=I1943,"Pass","Fail"))</f>
        <v/>
      </c>
    </row>
    <row r="1944">
      <c r="A1944" s="31" t="n"/>
      <c r="B1944" s="26" t="n"/>
      <c r="C1944" s="26" t="n"/>
      <c r="D1944" s="26" t="n"/>
      <c r="E1944" s="31" t="n"/>
      <c r="F1944" s="24">
        <f>IF(OR(A1944="",E1944=""),"",E1944-A1944)</f>
        <v/>
      </c>
      <c r="G1944" s="27" t="n"/>
      <c r="H1944" s="33">
        <f>IF(G1944="","",ROUND(G1944*1000/22500,2))</f>
        <v/>
      </c>
      <c r="I1944" s="33">
        <f>IFERROR(IF(D1944="","",VALUE(MID(D1944,2,5))),"")</f>
        <v/>
      </c>
      <c r="J1944" s="28">
        <f>IF(OR(H1944="",I1944=""),"",IF(H1944&gt;=I1944,"Pass","Fail"))</f>
        <v/>
      </c>
    </row>
    <row r="1945">
      <c r="A1945" s="31" t="n"/>
      <c r="B1945" s="26" t="n"/>
      <c r="C1945" s="26" t="n"/>
      <c r="D1945" s="26" t="n"/>
      <c r="E1945" s="31" t="n"/>
      <c r="F1945" s="24">
        <f>IF(OR(A1945="",E1945=""),"",E1945-A1945)</f>
        <v/>
      </c>
      <c r="G1945" s="27" t="n"/>
      <c r="H1945" s="33">
        <f>IF(G1945="","",ROUND(G1945*1000/22500,2))</f>
        <v/>
      </c>
      <c r="I1945" s="33">
        <f>IFERROR(IF(D1945="","",VALUE(MID(D1945,2,5))),"")</f>
        <v/>
      </c>
      <c r="J1945" s="28">
        <f>IF(OR(H1945="",I1945=""),"",IF(H1945&gt;=I1945,"Pass","Fail"))</f>
        <v/>
      </c>
    </row>
    <row r="1946">
      <c r="A1946" s="31" t="n"/>
      <c r="B1946" s="26" t="n"/>
      <c r="C1946" s="26" t="n"/>
      <c r="D1946" s="26" t="n"/>
      <c r="E1946" s="31" t="n"/>
      <c r="F1946" s="24">
        <f>IF(OR(A1946="",E1946=""),"",E1946-A1946)</f>
        <v/>
      </c>
      <c r="G1946" s="27" t="n"/>
      <c r="H1946" s="33">
        <f>IF(G1946="","",ROUND(G1946*1000/22500,2))</f>
        <v/>
      </c>
      <c r="I1946" s="33">
        <f>IFERROR(IF(D1946="","",VALUE(MID(D1946,2,5))),"")</f>
        <v/>
      </c>
      <c r="J1946" s="28">
        <f>IF(OR(H1946="",I1946=""),"",IF(H1946&gt;=I1946,"Pass","Fail"))</f>
        <v/>
      </c>
    </row>
    <row r="1947">
      <c r="A1947" s="31" t="n"/>
      <c r="B1947" s="26" t="n"/>
      <c r="C1947" s="26" t="n"/>
      <c r="D1947" s="26" t="n"/>
      <c r="E1947" s="31" t="n"/>
      <c r="F1947" s="24">
        <f>IF(OR(A1947="",E1947=""),"",E1947-A1947)</f>
        <v/>
      </c>
      <c r="G1947" s="27" t="n"/>
      <c r="H1947" s="33">
        <f>IF(G1947="","",ROUND(G1947*1000/22500,2))</f>
        <v/>
      </c>
      <c r="I1947" s="33">
        <f>IFERROR(IF(D1947="","",VALUE(MID(D1947,2,5))),"")</f>
        <v/>
      </c>
      <c r="J1947" s="28">
        <f>IF(OR(H1947="",I1947=""),"",IF(H1947&gt;=I1947,"Pass","Fail"))</f>
        <v/>
      </c>
    </row>
    <row r="1948">
      <c r="A1948" s="31" t="n"/>
      <c r="B1948" s="26" t="n"/>
      <c r="C1948" s="26" t="n"/>
      <c r="D1948" s="26" t="n"/>
      <c r="E1948" s="31" t="n"/>
      <c r="F1948" s="24">
        <f>IF(OR(A1948="",E1948=""),"",E1948-A1948)</f>
        <v/>
      </c>
      <c r="G1948" s="27" t="n"/>
      <c r="H1948" s="33">
        <f>IF(G1948="","",ROUND(G1948*1000/22500,2))</f>
        <v/>
      </c>
      <c r="I1948" s="33">
        <f>IFERROR(IF(D1948="","",VALUE(MID(D1948,2,5))),"")</f>
        <v/>
      </c>
      <c r="J1948" s="28">
        <f>IF(OR(H1948="",I1948=""),"",IF(H1948&gt;=I1948,"Pass","Fail"))</f>
        <v/>
      </c>
    </row>
    <row r="1949">
      <c r="A1949" s="31" t="n"/>
      <c r="B1949" s="26" t="n"/>
      <c r="C1949" s="26" t="n"/>
      <c r="D1949" s="26" t="n"/>
      <c r="E1949" s="31" t="n"/>
      <c r="F1949" s="24">
        <f>IF(OR(A1949="",E1949=""),"",E1949-A1949)</f>
        <v/>
      </c>
      <c r="G1949" s="27" t="n"/>
      <c r="H1949" s="33">
        <f>IF(G1949="","",ROUND(G1949*1000/22500,2))</f>
        <v/>
      </c>
      <c r="I1949" s="33">
        <f>IFERROR(IF(D1949="","",VALUE(MID(D1949,2,5))),"")</f>
        <v/>
      </c>
      <c r="J1949" s="28">
        <f>IF(OR(H1949="",I1949=""),"",IF(H1949&gt;=I1949,"Pass","Fail"))</f>
        <v/>
      </c>
    </row>
    <row r="1950">
      <c r="A1950" s="31" t="n"/>
      <c r="B1950" s="26" t="n"/>
      <c r="C1950" s="26" t="n"/>
      <c r="D1950" s="26" t="n"/>
      <c r="E1950" s="31" t="n"/>
      <c r="F1950" s="24">
        <f>IF(OR(A1950="",E1950=""),"",E1950-A1950)</f>
        <v/>
      </c>
      <c r="G1950" s="27" t="n"/>
      <c r="H1950" s="33">
        <f>IF(G1950="","",ROUND(G1950*1000/22500,2))</f>
        <v/>
      </c>
      <c r="I1950" s="33">
        <f>IFERROR(IF(D1950="","",VALUE(MID(D1950,2,5))),"")</f>
        <v/>
      </c>
      <c r="J1950" s="28">
        <f>IF(OR(H1950="",I1950=""),"",IF(H1950&gt;=I1950,"Pass","Fail"))</f>
        <v/>
      </c>
    </row>
    <row r="1951">
      <c r="A1951" s="31" t="n"/>
      <c r="B1951" s="26" t="n"/>
      <c r="C1951" s="26" t="n"/>
      <c r="D1951" s="26" t="n"/>
      <c r="E1951" s="31" t="n"/>
      <c r="F1951" s="24">
        <f>IF(OR(A1951="",E1951=""),"",E1951-A1951)</f>
        <v/>
      </c>
      <c r="G1951" s="27" t="n"/>
      <c r="H1951" s="33">
        <f>IF(G1951="","",ROUND(G1951*1000/22500,2))</f>
        <v/>
      </c>
      <c r="I1951" s="33">
        <f>IFERROR(IF(D1951="","",VALUE(MID(D1951,2,5))),"")</f>
        <v/>
      </c>
      <c r="J1951" s="28">
        <f>IF(OR(H1951="",I1951=""),"",IF(H1951&gt;=I1951,"Pass","Fail"))</f>
        <v/>
      </c>
    </row>
    <row r="1952">
      <c r="A1952" s="31" t="n"/>
      <c r="B1952" s="26" t="n"/>
      <c r="C1952" s="26" t="n"/>
      <c r="D1952" s="26" t="n"/>
      <c r="E1952" s="31" t="n"/>
      <c r="F1952" s="24">
        <f>IF(OR(A1952="",E1952=""),"",E1952-A1952)</f>
        <v/>
      </c>
      <c r="G1952" s="27" t="n"/>
      <c r="H1952" s="33">
        <f>IF(G1952="","",ROUND(G1952*1000/22500,2))</f>
        <v/>
      </c>
      <c r="I1952" s="33">
        <f>IFERROR(IF(D1952="","",VALUE(MID(D1952,2,5))),"")</f>
        <v/>
      </c>
      <c r="J1952" s="28">
        <f>IF(OR(H1952="",I1952=""),"",IF(H1952&gt;=I1952,"Pass","Fail"))</f>
        <v/>
      </c>
    </row>
    <row r="1953">
      <c r="A1953" s="31" t="n"/>
      <c r="B1953" s="26" t="n"/>
      <c r="C1953" s="26" t="n"/>
      <c r="D1953" s="26" t="n"/>
      <c r="E1953" s="31" t="n"/>
      <c r="F1953" s="24">
        <f>IF(OR(A1953="",E1953=""),"",E1953-A1953)</f>
        <v/>
      </c>
      <c r="G1953" s="27" t="n"/>
      <c r="H1953" s="33">
        <f>IF(G1953="","",ROUND(G1953*1000/22500,2))</f>
        <v/>
      </c>
      <c r="I1953" s="33">
        <f>IFERROR(IF(D1953="","",VALUE(MID(D1953,2,5))),"")</f>
        <v/>
      </c>
      <c r="J1953" s="28">
        <f>IF(OR(H1953="",I1953=""),"",IF(H1953&gt;=I1953,"Pass","Fail"))</f>
        <v/>
      </c>
    </row>
    <row r="1954">
      <c r="A1954" s="31" t="n"/>
      <c r="B1954" s="26" t="n"/>
      <c r="C1954" s="26" t="n"/>
      <c r="D1954" s="26" t="n"/>
      <c r="E1954" s="31" t="n"/>
      <c r="F1954" s="24">
        <f>IF(OR(A1954="",E1954=""),"",E1954-A1954)</f>
        <v/>
      </c>
      <c r="G1954" s="27" t="n"/>
      <c r="H1954" s="33">
        <f>IF(G1954="","",ROUND(G1954*1000/22500,2))</f>
        <v/>
      </c>
      <c r="I1954" s="33">
        <f>IFERROR(IF(D1954="","",VALUE(MID(D1954,2,5))),"")</f>
        <v/>
      </c>
      <c r="J1954" s="28">
        <f>IF(OR(H1954="",I1954=""),"",IF(H1954&gt;=I1954,"Pass","Fail"))</f>
        <v/>
      </c>
    </row>
    <row r="1955">
      <c r="A1955" s="31" t="n"/>
      <c r="B1955" s="26" t="n"/>
      <c r="C1955" s="26" t="n"/>
      <c r="D1955" s="26" t="n"/>
      <c r="E1955" s="31" t="n"/>
      <c r="F1955" s="24">
        <f>IF(OR(A1955="",E1955=""),"",E1955-A1955)</f>
        <v/>
      </c>
      <c r="G1955" s="27" t="n"/>
      <c r="H1955" s="33">
        <f>IF(G1955="","",ROUND(G1955*1000/22500,2))</f>
        <v/>
      </c>
      <c r="I1955" s="33">
        <f>IFERROR(IF(D1955="","",VALUE(MID(D1955,2,5))),"")</f>
        <v/>
      </c>
      <c r="J1955" s="28">
        <f>IF(OR(H1955="",I1955=""),"",IF(H1955&gt;=I1955,"Pass","Fail"))</f>
        <v/>
      </c>
    </row>
    <row r="1956">
      <c r="A1956" s="31" t="n"/>
      <c r="B1956" s="26" t="n"/>
      <c r="C1956" s="26" t="n"/>
      <c r="D1956" s="26" t="n"/>
      <c r="E1956" s="31" t="n"/>
      <c r="F1956" s="24">
        <f>IF(OR(A1956="",E1956=""),"",E1956-A1956)</f>
        <v/>
      </c>
      <c r="G1956" s="27" t="n"/>
      <c r="H1956" s="33">
        <f>IF(G1956="","",ROUND(G1956*1000/22500,2))</f>
        <v/>
      </c>
      <c r="I1956" s="33">
        <f>IFERROR(IF(D1956="","",VALUE(MID(D1956,2,5))),"")</f>
        <v/>
      </c>
      <c r="J1956" s="28">
        <f>IF(OR(H1956="",I1956=""),"",IF(H1956&gt;=I1956,"Pass","Fail"))</f>
        <v/>
      </c>
    </row>
    <row r="1957">
      <c r="A1957" s="31" t="n"/>
      <c r="B1957" s="26" t="n"/>
      <c r="C1957" s="26" t="n"/>
      <c r="D1957" s="26" t="n"/>
      <c r="E1957" s="31" t="n"/>
      <c r="F1957" s="24">
        <f>IF(OR(A1957="",E1957=""),"",E1957-A1957)</f>
        <v/>
      </c>
      <c r="G1957" s="27" t="n"/>
      <c r="H1957" s="33">
        <f>IF(G1957="","",ROUND(G1957*1000/22500,2))</f>
        <v/>
      </c>
      <c r="I1957" s="33">
        <f>IFERROR(IF(D1957="","",VALUE(MID(D1957,2,5))),"")</f>
        <v/>
      </c>
      <c r="J1957" s="28">
        <f>IF(OR(H1957="",I1957=""),"",IF(H1957&gt;=I1957,"Pass","Fail"))</f>
        <v/>
      </c>
    </row>
    <row r="1958">
      <c r="A1958" s="31" t="n"/>
      <c r="B1958" s="26" t="n"/>
      <c r="C1958" s="26" t="n"/>
      <c r="D1958" s="26" t="n"/>
      <c r="E1958" s="31" t="n"/>
      <c r="F1958" s="24">
        <f>IF(OR(A1958="",E1958=""),"",E1958-A1958)</f>
        <v/>
      </c>
      <c r="G1958" s="27" t="n"/>
      <c r="H1958" s="33">
        <f>IF(G1958="","",ROUND(G1958*1000/22500,2))</f>
        <v/>
      </c>
      <c r="I1958" s="33">
        <f>IFERROR(IF(D1958="","",VALUE(MID(D1958,2,5))),"")</f>
        <v/>
      </c>
      <c r="J1958" s="28">
        <f>IF(OR(H1958="",I1958=""),"",IF(H1958&gt;=I1958,"Pass","Fail"))</f>
        <v/>
      </c>
    </row>
    <row r="1959">
      <c r="A1959" s="31" t="n"/>
      <c r="B1959" s="26" t="n"/>
      <c r="C1959" s="26" t="n"/>
      <c r="D1959" s="26" t="n"/>
      <c r="E1959" s="31" t="n"/>
      <c r="F1959" s="24">
        <f>IF(OR(A1959="",E1959=""),"",E1959-A1959)</f>
        <v/>
      </c>
      <c r="G1959" s="27" t="n"/>
      <c r="H1959" s="33">
        <f>IF(G1959="","",ROUND(G1959*1000/22500,2))</f>
        <v/>
      </c>
      <c r="I1959" s="33">
        <f>IFERROR(IF(D1959="","",VALUE(MID(D1959,2,5))),"")</f>
        <v/>
      </c>
      <c r="J1959" s="28">
        <f>IF(OR(H1959="",I1959=""),"",IF(H1959&gt;=I1959,"Pass","Fail"))</f>
        <v/>
      </c>
    </row>
    <row r="1960">
      <c r="A1960" s="31" t="n"/>
      <c r="B1960" s="26" t="n"/>
      <c r="C1960" s="26" t="n"/>
      <c r="D1960" s="26" t="n"/>
      <c r="E1960" s="31" t="n"/>
      <c r="F1960" s="24">
        <f>IF(OR(A1960="",E1960=""),"",E1960-A1960)</f>
        <v/>
      </c>
      <c r="G1960" s="27" t="n"/>
      <c r="H1960" s="33">
        <f>IF(G1960="","",ROUND(G1960*1000/22500,2))</f>
        <v/>
      </c>
      <c r="I1960" s="33">
        <f>IFERROR(IF(D1960="","",VALUE(MID(D1960,2,5))),"")</f>
        <v/>
      </c>
      <c r="J1960" s="28">
        <f>IF(OR(H1960="",I1960=""),"",IF(H1960&gt;=I1960,"Pass","Fail"))</f>
        <v/>
      </c>
    </row>
    <row r="1961">
      <c r="A1961" s="31" t="n"/>
      <c r="B1961" s="26" t="n"/>
      <c r="C1961" s="26" t="n"/>
      <c r="D1961" s="26" t="n"/>
      <c r="E1961" s="31" t="n"/>
      <c r="F1961" s="24">
        <f>IF(OR(A1961="",E1961=""),"",E1961-A1961)</f>
        <v/>
      </c>
      <c r="G1961" s="27" t="n"/>
      <c r="H1961" s="33">
        <f>IF(G1961="","",ROUND(G1961*1000/22500,2))</f>
        <v/>
      </c>
      <c r="I1961" s="33">
        <f>IFERROR(IF(D1961="","",VALUE(MID(D1961,2,5))),"")</f>
        <v/>
      </c>
      <c r="J1961" s="28">
        <f>IF(OR(H1961="",I1961=""),"",IF(H1961&gt;=I1961,"Pass","Fail"))</f>
        <v/>
      </c>
    </row>
    <row r="1962">
      <c r="A1962" s="31" t="n"/>
      <c r="B1962" s="26" t="n"/>
      <c r="C1962" s="26" t="n"/>
      <c r="D1962" s="26" t="n"/>
      <c r="E1962" s="31" t="n"/>
      <c r="F1962" s="24">
        <f>IF(OR(A1962="",E1962=""),"",E1962-A1962)</f>
        <v/>
      </c>
      <c r="G1962" s="27" t="n"/>
      <c r="H1962" s="33">
        <f>IF(G1962="","",ROUND(G1962*1000/22500,2))</f>
        <v/>
      </c>
      <c r="I1962" s="33">
        <f>IFERROR(IF(D1962="","",VALUE(MID(D1962,2,5))),"")</f>
        <v/>
      </c>
      <c r="J1962" s="28">
        <f>IF(OR(H1962="",I1962=""),"",IF(H1962&gt;=I1962,"Pass","Fail"))</f>
        <v/>
      </c>
    </row>
    <row r="1963">
      <c r="A1963" s="31" t="n"/>
      <c r="B1963" s="26" t="n"/>
      <c r="C1963" s="26" t="n"/>
      <c r="D1963" s="26" t="n"/>
      <c r="E1963" s="31" t="n"/>
      <c r="F1963" s="24">
        <f>IF(OR(A1963="",E1963=""),"",E1963-A1963)</f>
        <v/>
      </c>
      <c r="G1963" s="27" t="n"/>
      <c r="H1963" s="33">
        <f>IF(G1963="","",ROUND(G1963*1000/22500,2))</f>
        <v/>
      </c>
      <c r="I1963" s="33">
        <f>IFERROR(IF(D1963="","",VALUE(MID(D1963,2,5))),"")</f>
        <v/>
      </c>
      <c r="J1963" s="28">
        <f>IF(OR(H1963="",I1963=""),"",IF(H1963&gt;=I1963,"Pass","Fail"))</f>
        <v/>
      </c>
    </row>
    <row r="1964">
      <c r="A1964" s="31" t="n"/>
      <c r="B1964" s="26" t="n"/>
      <c r="C1964" s="26" t="n"/>
      <c r="D1964" s="26" t="n"/>
      <c r="E1964" s="31" t="n"/>
      <c r="F1964" s="24">
        <f>IF(OR(A1964="",E1964=""),"",E1964-A1964)</f>
        <v/>
      </c>
      <c r="G1964" s="27" t="n"/>
      <c r="H1964" s="33">
        <f>IF(G1964="","",ROUND(G1964*1000/22500,2))</f>
        <v/>
      </c>
      <c r="I1964" s="33">
        <f>IFERROR(IF(D1964="","",VALUE(MID(D1964,2,5))),"")</f>
        <v/>
      </c>
      <c r="J1964" s="28">
        <f>IF(OR(H1964="",I1964=""),"",IF(H1964&gt;=I1964,"Pass","Fail"))</f>
        <v/>
      </c>
    </row>
    <row r="1965">
      <c r="A1965" s="31" t="n"/>
      <c r="B1965" s="26" t="n"/>
      <c r="C1965" s="26" t="n"/>
      <c r="D1965" s="26" t="n"/>
      <c r="E1965" s="31" t="n"/>
      <c r="F1965" s="24">
        <f>IF(OR(A1965="",E1965=""),"",E1965-A1965)</f>
        <v/>
      </c>
      <c r="G1965" s="27" t="n"/>
      <c r="H1965" s="33">
        <f>IF(G1965="","",ROUND(G1965*1000/22500,2))</f>
        <v/>
      </c>
      <c r="I1965" s="33">
        <f>IFERROR(IF(D1965="","",VALUE(MID(D1965,2,5))),"")</f>
        <v/>
      </c>
      <c r="J1965" s="28">
        <f>IF(OR(H1965="",I1965=""),"",IF(H1965&gt;=I1965,"Pass","Fail"))</f>
        <v/>
      </c>
    </row>
    <row r="1966">
      <c r="A1966" s="31" t="n"/>
      <c r="B1966" s="26" t="n"/>
      <c r="C1966" s="26" t="n"/>
      <c r="D1966" s="26" t="n"/>
      <c r="E1966" s="31" t="n"/>
      <c r="F1966" s="24">
        <f>IF(OR(A1966="",E1966=""),"",E1966-A1966)</f>
        <v/>
      </c>
      <c r="G1966" s="27" t="n"/>
      <c r="H1966" s="33">
        <f>IF(G1966="","",ROUND(G1966*1000/22500,2))</f>
        <v/>
      </c>
      <c r="I1966" s="33">
        <f>IFERROR(IF(D1966="","",VALUE(MID(D1966,2,5))),"")</f>
        <v/>
      </c>
      <c r="J1966" s="28">
        <f>IF(OR(H1966="",I1966=""),"",IF(H1966&gt;=I1966,"Pass","Fail"))</f>
        <v/>
      </c>
    </row>
    <row r="1967">
      <c r="A1967" s="31" t="n"/>
      <c r="B1967" s="26" t="n"/>
      <c r="C1967" s="26" t="n"/>
      <c r="D1967" s="26" t="n"/>
      <c r="E1967" s="31" t="n"/>
      <c r="F1967" s="24">
        <f>IF(OR(A1967="",E1967=""),"",E1967-A1967)</f>
        <v/>
      </c>
      <c r="G1967" s="27" t="n"/>
      <c r="H1967" s="33">
        <f>IF(G1967="","",ROUND(G1967*1000/22500,2))</f>
        <v/>
      </c>
      <c r="I1967" s="33">
        <f>IFERROR(IF(D1967="","",VALUE(MID(D1967,2,5))),"")</f>
        <v/>
      </c>
      <c r="J1967" s="28">
        <f>IF(OR(H1967="",I1967=""),"",IF(H1967&gt;=I1967,"Pass","Fail"))</f>
        <v/>
      </c>
    </row>
    <row r="1968">
      <c r="A1968" s="31" t="n"/>
      <c r="B1968" s="26" t="n"/>
      <c r="C1968" s="26" t="n"/>
      <c r="D1968" s="26" t="n"/>
      <c r="E1968" s="31" t="n"/>
      <c r="F1968" s="24">
        <f>IF(OR(A1968="",E1968=""),"",E1968-A1968)</f>
        <v/>
      </c>
      <c r="G1968" s="27" t="n"/>
      <c r="H1968" s="33">
        <f>IF(G1968="","",ROUND(G1968*1000/22500,2))</f>
        <v/>
      </c>
      <c r="I1968" s="33">
        <f>IFERROR(IF(D1968="","",VALUE(MID(D1968,2,5))),"")</f>
        <v/>
      </c>
      <c r="J1968" s="28">
        <f>IF(OR(H1968="",I1968=""),"",IF(H1968&gt;=I1968,"Pass","Fail"))</f>
        <v/>
      </c>
    </row>
    <row r="1969">
      <c r="A1969" s="31" t="n"/>
      <c r="B1969" s="26" t="n"/>
      <c r="C1969" s="26" t="n"/>
      <c r="D1969" s="26" t="n"/>
      <c r="E1969" s="31" t="n"/>
      <c r="F1969" s="24">
        <f>IF(OR(A1969="",E1969=""),"",E1969-A1969)</f>
        <v/>
      </c>
      <c r="G1969" s="27" t="n"/>
      <c r="H1969" s="33">
        <f>IF(G1969="","",ROUND(G1969*1000/22500,2))</f>
        <v/>
      </c>
      <c r="I1969" s="33">
        <f>IFERROR(IF(D1969="","",VALUE(MID(D1969,2,5))),"")</f>
        <v/>
      </c>
      <c r="J1969" s="28">
        <f>IF(OR(H1969="",I1969=""),"",IF(H1969&gt;=I1969,"Pass","Fail"))</f>
        <v/>
      </c>
    </row>
    <row r="1970">
      <c r="A1970" s="31" t="n"/>
      <c r="B1970" s="26" t="n"/>
      <c r="C1970" s="26" t="n"/>
      <c r="D1970" s="26" t="n"/>
      <c r="E1970" s="31" t="n"/>
      <c r="F1970" s="24">
        <f>IF(OR(A1970="",E1970=""),"",E1970-A1970)</f>
        <v/>
      </c>
      <c r="G1970" s="27" t="n"/>
      <c r="H1970" s="33">
        <f>IF(G1970="","",ROUND(G1970*1000/22500,2))</f>
        <v/>
      </c>
      <c r="I1970" s="33">
        <f>IFERROR(IF(D1970="","",VALUE(MID(D1970,2,5))),"")</f>
        <v/>
      </c>
      <c r="J1970" s="28">
        <f>IF(OR(H1970="",I1970=""),"",IF(H1970&gt;=I1970,"Pass","Fail"))</f>
        <v/>
      </c>
    </row>
    <row r="1971">
      <c r="A1971" s="31" t="n"/>
      <c r="B1971" s="26" t="n"/>
      <c r="C1971" s="26" t="n"/>
      <c r="D1971" s="26" t="n"/>
      <c r="E1971" s="31" t="n"/>
      <c r="F1971" s="24">
        <f>IF(OR(A1971="",E1971=""),"",E1971-A1971)</f>
        <v/>
      </c>
      <c r="G1971" s="27" t="n"/>
      <c r="H1971" s="33">
        <f>IF(G1971="","",ROUND(G1971*1000/22500,2))</f>
        <v/>
      </c>
      <c r="I1971" s="33">
        <f>IFERROR(IF(D1971="","",VALUE(MID(D1971,2,5))),"")</f>
        <v/>
      </c>
      <c r="J1971" s="28">
        <f>IF(OR(H1971="",I1971=""),"",IF(H1971&gt;=I1971,"Pass","Fail"))</f>
        <v/>
      </c>
    </row>
    <row r="1972">
      <c r="A1972" s="31" t="n"/>
      <c r="B1972" s="26" t="n"/>
      <c r="C1972" s="26" t="n"/>
      <c r="D1972" s="26" t="n"/>
      <c r="E1972" s="31" t="n"/>
      <c r="F1972" s="24">
        <f>IF(OR(A1972="",E1972=""),"",E1972-A1972)</f>
        <v/>
      </c>
      <c r="G1972" s="27" t="n"/>
      <c r="H1972" s="33">
        <f>IF(G1972="","",ROUND(G1972*1000/22500,2))</f>
        <v/>
      </c>
      <c r="I1972" s="33">
        <f>IFERROR(IF(D1972="","",VALUE(MID(D1972,2,5))),"")</f>
        <v/>
      </c>
      <c r="J1972" s="28">
        <f>IF(OR(H1972="",I1972=""),"",IF(H1972&gt;=I1972,"Pass","Fail"))</f>
        <v/>
      </c>
    </row>
    <row r="1973">
      <c r="A1973" s="31" t="n"/>
      <c r="B1973" s="26" t="n"/>
      <c r="C1973" s="26" t="n"/>
      <c r="D1973" s="26" t="n"/>
      <c r="E1973" s="31" t="n"/>
      <c r="F1973" s="24">
        <f>IF(OR(A1973="",E1973=""),"",E1973-A1973)</f>
        <v/>
      </c>
      <c r="G1973" s="27" t="n"/>
      <c r="H1973" s="33">
        <f>IF(G1973="","",ROUND(G1973*1000/22500,2))</f>
        <v/>
      </c>
      <c r="I1973" s="33">
        <f>IFERROR(IF(D1973="","",VALUE(MID(D1973,2,5))),"")</f>
        <v/>
      </c>
      <c r="J1973" s="28">
        <f>IF(OR(H1973="",I1973=""),"",IF(H1973&gt;=I1973,"Pass","Fail"))</f>
        <v/>
      </c>
    </row>
    <row r="1974">
      <c r="A1974" s="31" t="n"/>
      <c r="B1974" s="26" t="n"/>
      <c r="C1974" s="26" t="n"/>
      <c r="D1974" s="26" t="n"/>
      <c r="E1974" s="31" t="n"/>
      <c r="F1974" s="24">
        <f>IF(OR(A1974="",E1974=""),"",E1974-A1974)</f>
        <v/>
      </c>
      <c r="G1974" s="27" t="n"/>
      <c r="H1974" s="33">
        <f>IF(G1974="","",ROUND(G1974*1000/22500,2))</f>
        <v/>
      </c>
      <c r="I1974" s="33">
        <f>IFERROR(IF(D1974="","",VALUE(MID(D1974,2,5))),"")</f>
        <v/>
      </c>
      <c r="J1974" s="28">
        <f>IF(OR(H1974="",I1974=""),"",IF(H1974&gt;=I1974,"Pass","Fail"))</f>
        <v/>
      </c>
    </row>
    <row r="1975">
      <c r="A1975" s="31" t="n"/>
      <c r="B1975" s="26" t="n"/>
      <c r="C1975" s="26" t="n"/>
      <c r="D1975" s="26" t="n"/>
      <c r="E1975" s="31" t="n"/>
      <c r="F1975" s="24">
        <f>IF(OR(A1975="",E1975=""),"",E1975-A1975)</f>
        <v/>
      </c>
      <c r="G1975" s="27" t="n"/>
      <c r="H1975" s="33">
        <f>IF(G1975="","",ROUND(G1975*1000/22500,2))</f>
        <v/>
      </c>
      <c r="I1975" s="33">
        <f>IFERROR(IF(D1975="","",VALUE(MID(D1975,2,5))),"")</f>
        <v/>
      </c>
      <c r="J1975" s="28">
        <f>IF(OR(H1975="",I1975=""),"",IF(H1975&gt;=I1975,"Pass","Fail"))</f>
        <v/>
      </c>
    </row>
    <row r="1976">
      <c r="A1976" s="31" t="n"/>
      <c r="B1976" s="26" t="n"/>
      <c r="C1976" s="26" t="n"/>
      <c r="D1976" s="26" t="n"/>
      <c r="E1976" s="31" t="n"/>
      <c r="F1976" s="24">
        <f>IF(OR(A1976="",E1976=""),"",E1976-A1976)</f>
        <v/>
      </c>
      <c r="G1976" s="27" t="n"/>
      <c r="H1976" s="33">
        <f>IF(G1976="","",ROUND(G1976*1000/22500,2))</f>
        <v/>
      </c>
      <c r="I1976" s="33">
        <f>IFERROR(IF(D1976="","",VALUE(MID(D1976,2,5))),"")</f>
        <v/>
      </c>
      <c r="J1976" s="28">
        <f>IF(OR(H1976="",I1976=""),"",IF(H1976&gt;=I1976,"Pass","Fail"))</f>
        <v/>
      </c>
    </row>
    <row r="1977">
      <c r="A1977" s="31" t="n"/>
      <c r="B1977" s="26" t="n"/>
      <c r="C1977" s="26" t="n"/>
      <c r="D1977" s="26" t="n"/>
      <c r="E1977" s="31" t="n"/>
      <c r="F1977" s="24">
        <f>IF(OR(A1977="",E1977=""),"",E1977-A1977)</f>
        <v/>
      </c>
      <c r="G1977" s="27" t="n"/>
      <c r="H1977" s="33">
        <f>IF(G1977="","",ROUND(G1977*1000/22500,2))</f>
        <v/>
      </c>
      <c r="I1977" s="33">
        <f>IFERROR(IF(D1977="","",VALUE(MID(D1977,2,5))),"")</f>
        <v/>
      </c>
      <c r="J1977" s="28">
        <f>IF(OR(H1977="",I1977=""),"",IF(H1977&gt;=I1977,"Pass","Fail"))</f>
        <v/>
      </c>
    </row>
    <row r="1978">
      <c r="A1978" s="31" t="n"/>
      <c r="B1978" s="26" t="n"/>
      <c r="C1978" s="26" t="n"/>
      <c r="D1978" s="26" t="n"/>
      <c r="E1978" s="31" t="n"/>
      <c r="F1978" s="24">
        <f>IF(OR(A1978="",E1978=""),"",E1978-A1978)</f>
        <v/>
      </c>
      <c r="G1978" s="27" t="n"/>
      <c r="H1978" s="33">
        <f>IF(G1978="","",ROUND(G1978*1000/22500,2))</f>
        <v/>
      </c>
      <c r="I1978" s="33">
        <f>IFERROR(IF(D1978="","",VALUE(MID(D1978,2,5))),"")</f>
        <v/>
      </c>
      <c r="J1978" s="28">
        <f>IF(OR(H1978="",I1978=""),"",IF(H1978&gt;=I1978,"Pass","Fail"))</f>
        <v/>
      </c>
    </row>
    <row r="1979">
      <c r="A1979" s="31" t="n"/>
      <c r="B1979" s="26" t="n"/>
      <c r="C1979" s="26" t="n"/>
      <c r="D1979" s="26" t="n"/>
      <c r="E1979" s="31" t="n"/>
      <c r="F1979" s="24">
        <f>IF(OR(A1979="",E1979=""),"",E1979-A1979)</f>
        <v/>
      </c>
      <c r="G1979" s="27" t="n"/>
      <c r="H1979" s="33">
        <f>IF(G1979="","",ROUND(G1979*1000/22500,2))</f>
        <v/>
      </c>
      <c r="I1979" s="33">
        <f>IFERROR(IF(D1979="","",VALUE(MID(D1979,2,5))),"")</f>
        <v/>
      </c>
      <c r="J1979" s="28">
        <f>IF(OR(H1979="",I1979=""),"",IF(H1979&gt;=I1979,"Pass","Fail"))</f>
        <v/>
      </c>
    </row>
    <row r="1980">
      <c r="A1980" s="31" t="n"/>
      <c r="B1980" s="26" t="n"/>
      <c r="C1980" s="26" t="n"/>
      <c r="D1980" s="26" t="n"/>
      <c r="E1980" s="31" t="n"/>
      <c r="F1980" s="24">
        <f>IF(OR(A1980="",E1980=""),"",E1980-A1980)</f>
        <v/>
      </c>
      <c r="G1980" s="27" t="n"/>
      <c r="H1980" s="33">
        <f>IF(G1980="","",ROUND(G1980*1000/22500,2))</f>
        <v/>
      </c>
      <c r="I1980" s="33">
        <f>IFERROR(IF(D1980="","",VALUE(MID(D1980,2,5))),"")</f>
        <v/>
      </c>
      <c r="J1980" s="28">
        <f>IF(OR(H1980="",I1980=""),"",IF(H1980&gt;=I1980,"Pass","Fail"))</f>
        <v/>
      </c>
    </row>
    <row r="1981">
      <c r="A1981" s="31" t="n"/>
      <c r="B1981" s="26" t="n"/>
      <c r="C1981" s="26" t="n"/>
      <c r="D1981" s="26" t="n"/>
      <c r="E1981" s="31" t="n"/>
      <c r="F1981" s="24">
        <f>IF(OR(A1981="",E1981=""),"",E1981-A1981)</f>
        <v/>
      </c>
      <c r="G1981" s="27" t="n"/>
      <c r="H1981" s="33">
        <f>IF(G1981="","",ROUND(G1981*1000/22500,2))</f>
        <v/>
      </c>
      <c r="I1981" s="33">
        <f>IFERROR(IF(D1981="","",VALUE(MID(D1981,2,5))),"")</f>
        <v/>
      </c>
      <c r="J1981" s="28">
        <f>IF(OR(H1981="",I1981=""),"",IF(H1981&gt;=I1981,"Pass","Fail"))</f>
        <v/>
      </c>
    </row>
    <row r="1982">
      <c r="A1982" s="31" t="n"/>
      <c r="B1982" s="26" t="n"/>
      <c r="C1982" s="26" t="n"/>
      <c r="D1982" s="26" t="n"/>
      <c r="E1982" s="31" t="n"/>
      <c r="F1982" s="24">
        <f>IF(OR(A1982="",E1982=""),"",E1982-A1982)</f>
        <v/>
      </c>
      <c r="G1982" s="27" t="n"/>
      <c r="H1982" s="33">
        <f>IF(G1982="","",ROUND(G1982*1000/22500,2))</f>
        <v/>
      </c>
      <c r="I1982" s="33">
        <f>IFERROR(IF(D1982="","",VALUE(MID(D1982,2,5))),"")</f>
        <v/>
      </c>
      <c r="J1982" s="28">
        <f>IF(OR(H1982="",I1982=""),"",IF(H1982&gt;=I1982,"Pass","Fail"))</f>
        <v/>
      </c>
    </row>
    <row r="1983">
      <c r="A1983" s="31" t="n"/>
      <c r="B1983" s="26" t="n"/>
      <c r="C1983" s="26" t="n"/>
      <c r="D1983" s="26" t="n"/>
      <c r="E1983" s="31" t="n"/>
      <c r="F1983" s="24">
        <f>IF(OR(A1983="",E1983=""),"",E1983-A1983)</f>
        <v/>
      </c>
      <c r="G1983" s="27" t="n"/>
      <c r="H1983" s="33">
        <f>IF(G1983="","",ROUND(G1983*1000/22500,2))</f>
        <v/>
      </c>
      <c r="I1983" s="33">
        <f>IFERROR(IF(D1983="","",VALUE(MID(D1983,2,5))),"")</f>
        <v/>
      </c>
      <c r="J1983" s="28">
        <f>IF(OR(H1983="",I1983=""),"",IF(H1983&gt;=I1983,"Pass","Fail"))</f>
        <v/>
      </c>
    </row>
    <row r="1984">
      <c r="A1984" s="31" t="n"/>
      <c r="B1984" s="26" t="n"/>
      <c r="C1984" s="26" t="n"/>
      <c r="D1984" s="26" t="n"/>
      <c r="E1984" s="31" t="n"/>
      <c r="F1984" s="24">
        <f>IF(OR(A1984="",E1984=""),"",E1984-A1984)</f>
        <v/>
      </c>
      <c r="G1984" s="27" t="n"/>
      <c r="H1984" s="33">
        <f>IF(G1984="","",ROUND(G1984*1000/22500,2))</f>
        <v/>
      </c>
      <c r="I1984" s="33">
        <f>IFERROR(IF(D1984="","",VALUE(MID(D1984,2,5))),"")</f>
        <v/>
      </c>
      <c r="J1984" s="28">
        <f>IF(OR(H1984="",I1984=""),"",IF(H1984&gt;=I1984,"Pass","Fail"))</f>
        <v/>
      </c>
    </row>
    <row r="1985">
      <c r="A1985" s="31" t="n"/>
      <c r="B1985" s="26" t="n"/>
      <c r="C1985" s="26" t="n"/>
      <c r="D1985" s="26" t="n"/>
      <c r="E1985" s="31" t="n"/>
      <c r="F1985" s="24">
        <f>IF(OR(A1985="",E1985=""),"",E1985-A1985)</f>
        <v/>
      </c>
      <c r="G1985" s="27" t="n"/>
      <c r="H1985" s="33">
        <f>IF(G1985="","",ROUND(G1985*1000/22500,2))</f>
        <v/>
      </c>
      <c r="I1985" s="33">
        <f>IFERROR(IF(D1985="","",VALUE(MID(D1985,2,5))),"")</f>
        <v/>
      </c>
      <c r="J1985" s="28">
        <f>IF(OR(H1985="",I1985=""),"",IF(H1985&gt;=I1985,"Pass","Fail"))</f>
        <v/>
      </c>
    </row>
    <row r="1986">
      <c r="A1986" s="31" t="n"/>
      <c r="B1986" s="26" t="n"/>
      <c r="C1986" s="26" t="n"/>
      <c r="D1986" s="26" t="n"/>
      <c r="E1986" s="31" t="n"/>
      <c r="F1986" s="24">
        <f>IF(OR(A1986="",E1986=""),"",E1986-A1986)</f>
        <v/>
      </c>
      <c r="G1986" s="27" t="n"/>
      <c r="H1986" s="33">
        <f>IF(G1986="","",ROUND(G1986*1000/22500,2))</f>
        <v/>
      </c>
      <c r="I1986" s="33">
        <f>IFERROR(IF(D1986="","",VALUE(MID(D1986,2,5))),"")</f>
        <v/>
      </c>
      <c r="J1986" s="28">
        <f>IF(OR(H1986="",I1986=""),"",IF(H1986&gt;=I1986,"Pass","Fail"))</f>
        <v/>
      </c>
    </row>
    <row r="1987">
      <c r="A1987" s="31" t="n"/>
      <c r="B1987" s="26" t="n"/>
      <c r="C1987" s="26" t="n"/>
      <c r="D1987" s="26" t="n"/>
      <c r="E1987" s="31" t="n"/>
      <c r="F1987" s="24">
        <f>IF(OR(A1987="",E1987=""),"",E1987-A1987)</f>
        <v/>
      </c>
      <c r="G1987" s="27" t="n"/>
      <c r="H1987" s="33">
        <f>IF(G1987="","",ROUND(G1987*1000/22500,2))</f>
        <v/>
      </c>
      <c r="I1987" s="33">
        <f>IFERROR(IF(D1987="","",VALUE(MID(D1987,2,5))),"")</f>
        <v/>
      </c>
      <c r="J1987" s="28">
        <f>IF(OR(H1987="",I1987=""),"",IF(H1987&gt;=I1987,"Pass","Fail"))</f>
        <v/>
      </c>
    </row>
    <row r="1988">
      <c r="A1988" s="31" t="n"/>
      <c r="B1988" s="26" t="n"/>
      <c r="C1988" s="26" t="n"/>
      <c r="D1988" s="26" t="n"/>
      <c r="E1988" s="31" t="n"/>
      <c r="F1988" s="24">
        <f>IF(OR(A1988="",E1988=""),"",E1988-A1988)</f>
        <v/>
      </c>
      <c r="G1988" s="27" t="n"/>
      <c r="H1988" s="33">
        <f>IF(G1988="","",ROUND(G1988*1000/22500,2))</f>
        <v/>
      </c>
      <c r="I1988" s="33">
        <f>IFERROR(IF(D1988="","",VALUE(MID(D1988,2,5))),"")</f>
        <v/>
      </c>
      <c r="J1988" s="28">
        <f>IF(OR(H1988="",I1988=""),"",IF(H1988&gt;=I1988,"Pass","Fail"))</f>
        <v/>
      </c>
    </row>
    <row r="1989">
      <c r="A1989" s="31" t="n"/>
      <c r="B1989" s="26" t="n"/>
      <c r="C1989" s="26" t="n"/>
      <c r="D1989" s="26" t="n"/>
      <c r="E1989" s="31" t="n"/>
      <c r="F1989" s="24">
        <f>IF(OR(A1989="",E1989=""),"",E1989-A1989)</f>
        <v/>
      </c>
      <c r="G1989" s="27" t="n"/>
      <c r="H1989" s="33">
        <f>IF(G1989="","",ROUND(G1989*1000/22500,2))</f>
        <v/>
      </c>
      <c r="I1989" s="33">
        <f>IFERROR(IF(D1989="","",VALUE(MID(D1989,2,5))),"")</f>
        <v/>
      </c>
      <c r="J1989" s="28">
        <f>IF(OR(H1989="",I1989=""),"",IF(H1989&gt;=I1989,"Pass","Fail"))</f>
        <v/>
      </c>
    </row>
    <row r="1990">
      <c r="A1990" s="31" t="n"/>
      <c r="B1990" s="26" t="n"/>
      <c r="C1990" s="26" t="n"/>
      <c r="D1990" s="26" t="n"/>
      <c r="E1990" s="31" t="n"/>
      <c r="F1990" s="24">
        <f>IF(OR(A1990="",E1990=""),"",E1990-A1990)</f>
        <v/>
      </c>
      <c r="G1990" s="27" t="n"/>
      <c r="H1990" s="33">
        <f>IF(G1990="","",ROUND(G1990*1000/22500,2))</f>
        <v/>
      </c>
      <c r="I1990" s="33">
        <f>IFERROR(IF(D1990="","",VALUE(MID(D1990,2,5))),"")</f>
        <v/>
      </c>
      <c r="J1990" s="28">
        <f>IF(OR(H1990="",I1990=""),"",IF(H1990&gt;=I1990,"Pass","Fail"))</f>
        <v/>
      </c>
    </row>
    <row r="1991">
      <c r="A1991" s="31" t="n"/>
      <c r="B1991" s="26" t="n"/>
      <c r="C1991" s="26" t="n"/>
      <c r="D1991" s="26" t="n"/>
      <c r="E1991" s="31" t="n"/>
      <c r="F1991" s="24">
        <f>IF(OR(A1991="",E1991=""),"",E1991-A1991)</f>
        <v/>
      </c>
      <c r="G1991" s="27" t="n"/>
      <c r="H1991" s="33">
        <f>IF(G1991="","",ROUND(G1991*1000/22500,2))</f>
        <v/>
      </c>
      <c r="I1991" s="33">
        <f>IFERROR(IF(D1991="","",VALUE(MID(D1991,2,5))),"")</f>
        <v/>
      </c>
      <c r="J1991" s="28">
        <f>IF(OR(H1991="",I1991=""),"",IF(H1991&gt;=I1991,"Pass","Fail"))</f>
        <v/>
      </c>
    </row>
    <row r="1992">
      <c r="A1992" s="31" t="n"/>
      <c r="B1992" s="26" t="n"/>
      <c r="C1992" s="26" t="n"/>
      <c r="D1992" s="26" t="n"/>
      <c r="E1992" s="31" t="n"/>
      <c r="F1992" s="24">
        <f>IF(OR(A1992="",E1992=""),"",E1992-A1992)</f>
        <v/>
      </c>
      <c r="G1992" s="27" t="n"/>
      <c r="H1992" s="33">
        <f>IF(G1992="","",ROUND(G1992*1000/22500,2))</f>
        <v/>
      </c>
      <c r="I1992" s="33">
        <f>IFERROR(IF(D1992="","",VALUE(MID(D1992,2,5))),"")</f>
        <v/>
      </c>
      <c r="J1992" s="28">
        <f>IF(OR(H1992="",I1992=""),"",IF(H1992&gt;=I1992,"Pass","Fail"))</f>
        <v/>
      </c>
    </row>
    <row r="1993">
      <c r="A1993" s="31" t="n"/>
      <c r="B1993" s="26" t="n"/>
      <c r="C1993" s="26" t="n"/>
      <c r="D1993" s="26" t="n"/>
      <c r="E1993" s="31" t="n"/>
      <c r="F1993" s="24">
        <f>IF(OR(A1993="",E1993=""),"",E1993-A1993)</f>
        <v/>
      </c>
      <c r="G1993" s="27" t="n"/>
      <c r="H1993" s="33">
        <f>IF(G1993="","",ROUND(G1993*1000/22500,2))</f>
        <v/>
      </c>
      <c r="I1993" s="33">
        <f>IFERROR(IF(D1993="","",VALUE(MID(D1993,2,5))),"")</f>
        <v/>
      </c>
      <c r="J1993" s="28">
        <f>IF(OR(H1993="",I1993=""),"",IF(H1993&gt;=I1993,"Pass","Fail"))</f>
        <v/>
      </c>
    </row>
    <row r="1994">
      <c r="A1994" s="31" t="n"/>
      <c r="B1994" s="26" t="n"/>
      <c r="C1994" s="26" t="n"/>
      <c r="D1994" s="26" t="n"/>
      <c r="E1994" s="31" t="n"/>
      <c r="F1994" s="24">
        <f>IF(OR(A1994="",E1994=""),"",E1994-A1994)</f>
        <v/>
      </c>
      <c r="G1994" s="27" t="n"/>
      <c r="H1994" s="33">
        <f>IF(G1994="","",ROUND(G1994*1000/22500,2))</f>
        <v/>
      </c>
      <c r="I1994" s="33">
        <f>IFERROR(IF(D1994="","",VALUE(MID(D1994,2,5))),"")</f>
        <v/>
      </c>
      <c r="J1994" s="28">
        <f>IF(OR(H1994="",I1994=""),"",IF(H1994&gt;=I1994,"Pass","Fail"))</f>
        <v/>
      </c>
    </row>
    <row r="1995">
      <c r="A1995" s="31" t="n"/>
      <c r="B1995" s="26" t="n"/>
      <c r="C1995" s="26" t="n"/>
      <c r="D1995" s="26" t="n"/>
      <c r="E1995" s="31" t="n"/>
      <c r="F1995" s="24">
        <f>IF(OR(A1995="",E1995=""),"",E1995-A1995)</f>
        <v/>
      </c>
      <c r="G1995" s="27" t="n"/>
      <c r="H1995" s="33">
        <f>IF(G1995="","",ROUND(G1995*1000/22500,2))</f>
        <v/>
      </c>
      <c r="I1995" s="33">
        <f>IFERROR(IF(D1995="","",VALUE(MID(D1995,2,5))),"")</f>
        <v/>
      </c>
      <c r="J1995" s="28">
        <f>IF(OR(H1995="",I1995=""),"",IF(H1995&gt;=I1995,"Pass","Fail"))</f>
        <v/>
      </c>
    </row>
    <row r="1996">
      <c r="A1996" s="31" t="n"/>
      <c r="B1996" s="26" t="n"/>
      <c r="C1996" s="26" t="n"/>
      <c r="D1996" s="26" t="n"/>
      <c r="E1996" s="31" t="n"/>
      <c r="F1996" s="24">
        <f>IF(OR(A1996="",E1996=""),"",E1996-A1996)</f>
        <v/>
      </c>
      <c r="G1996" s="27" t="n"/>
      <c r="H1996" s="33">
        <f>IF(G1996="","",ROUND(G1996*1000/22500,2))</f>
        <v/>
      </c>
      <c r="I1996" s="33">
        <f>IFERROR(IF(D1996="","",VALUE(MID(D1996,2,5))),"")</f>
        <v/>
      </c>
      <c r="J1996" s="28">
        <f>IF(OR(H1996="",I1996=""),"",IF(H1996&gt;=I1996,"Pass","Fail"))</f>
        <v/>
      </c>
    </row>
    <row r="1997">
      <c r="A1997" s="31" t="n"/>
      <c r="B1997" s="26" t="n"/>
      <c r="C1997" s="26" t="n"/>
      <c r="D1997" s="26" t="n"/>
      <c r="E1997" s="31" t="n"/>
      <c r="F1997" s="24">
        <f>IF(OR(A1997="",E1997=""),"",E1997-A1997)</f>
        <v/>
      </c>
      <c r="G1997" s="27" t="n"/>
      <c r="H1997" s="33">
        <f>IF(G1997="","",ROUND(G1997*1000/22500,2))</f>
        <v/>
      </c>
      <c r="I1997" s="33">
        <f>IFERROR(IF(D1997="","",VALUE(MID(D1997,2,5))),"")</f>
        <v/>
      </c>
      <c r="J1997" s="28">
        <f>IF(OR(H1997="",I1997=""),"",IF(H1997&gt;=I1997,"Pass","Fail"))</f>
        <v/>
      </c>
    </row>
    <row r="1998">
      <c r="A1998" s="31" t="n"/>
      <c r="B1998" s="26" t="n"/>
      <c r="C1998" s="26" t="n"/>
      <c r="D1998" s="26" t="n"/>
      <c r="E1998" s="31" t="n"/>
      <c r="F1998" s="24">
        <f>IF(OR(A1998="",E1998=""),"",E1998-A1998)</f>
        <v/>
      </c>
      <c r="G1998" s="27" t="n"/>
      <c r="H1998" s="33">
        <f>IF(G1998="","",ROUND(G1998*1000/22500,2))</f>
        <v/>
      </c>
      <c r="I1998" s="33">
        <f>IFERROR(IF(D1998="","",VALUE(MID(D1998,2,5))),"")</f>
        <v/>
      </c>
      <c r="J1998" s="28">
        <f>IF(OR(H1998="",I1998=""),"",IF(H1998&gt;=I1998,"Pass","Fail"))</f>
        <v/>
      </c>
    </row>
    <row r="1999">
      <c r="A1999" s="31" t="n"/>
      <c r="B1999" s="26" t="n"/>
      <c r="C1999" s="26" t="n"/>
      <c r="D1999" s="26" t="n"/>
      <c r="E1999" s="31" t="n"/>
      <c r="F1999" s="24">
        <f>IF(OR(A1999="",E1999=""),"",E1999-A1999)</f>
        <v/>
      </c>
      <c r="G1999" s="27" t="n"/>
      <c r="H1999" s="33">
        <f>IF(G1999="","",ROUND(G1999*1000/22500,2))</f>
        <v/>
      </c>
      <c r="I1999" s="33">
        <f>IFERROR(IF(D1999="","",VALUE(MID(D1999,2,5))),"")</f>
        <v/>
      </c>
      <c r="J1999" s="28">
        <f>IF(OR(H1999="",I1999=""),"",IF(H1999&gt;=I1999,"Pass","Fail"))</f>
        <v/>
      </c>
    </row>
    <row r="2000">
      <c r="A2000" s="31" t="n"/>
      <c r="B2000" s="26" t="n"/>
      <c r="C2000" s="26" t="n"/>
      <c r="D2000" s="26" t="n"/>
      <c r="E2000" s="31" t="n"/>
      <c r="F2000" s="24">
        <f>IF(OR(A2000="",E2000=""),"",E2000-A2000)</f>
        <v/>
      </c>
      <c r="G2000" s="27" t="n"/>
      <c r="H2000" s="33">
        <f>IF(G2000="","",ROUND(G2000*1000/22500,2))</f>
        <v/>
      </c>
      <c r="I2000" s="33">
        <f>IFERROR(IF(D2000="","",VALUE(MID(D2000,2,5))),"")</f>
        <v/>
      </c>
      <c r="J2000" s="28">
        <f>IF(OR(H2000="",I2000=""),"",IF(H2000&gt;=I2000,"Pass","Fail"))</f>
        <v/>
      </c>
    </row>
    <row r="2001">
      <c r="A2001" s="31" t="n"/>
      <c r="B2001" s="26" t="n"/>
      <c r="C2001" s="26" t="n"/>
      <c r="D2001" s="26" t="n"/>
      <c r="E2001" s="31" t="n"/>
      <c r="F2001" s="24">
        <f>IF(OR(A2001="",E2001=""),"",E2001-A2001)</f>
        <v/>
      </c>
      <c r="G2001" s="27" t="n"/>
      <c r="H2001" s="33">
        <f>IF(G2001="","",ROUND(G2001*1000/22500,2))</f>
        <v/>
      </c>
      <c r="I2001" s="33">
        <f>IFERROR(IF(D2001="","",VALUE(MID(D2001,2,5))),"")</f>
        <v/>
      </c>
      <c r="J2001" s="28">
        <f>IF(OR(H2001="",I2001=""),"",IF(H2001&gt;=I2001,"Pass","Fail"))</f>
        <v/>
      </c>
    </row>
    <row r="2002">
      <c r="A2002" s="31" t="n"/>
      <c r="B2002" s="26" t="n"/>
      <c r="C2002" s="26" t="n"/>
      <c r="D2002" s="26" t="n"/>
      <c r="E2002" s="31" t="n"/>
      <c r="F2002" s="24">
        <f>IF(OR(A2002="",E2002=""),"",E2002-A2002)</f>
        <v/>
      </c>
      <c r="G2002" s="27" t="n"/>
      <c r="H2002" s="33">
        <f>IF(G2002="","",ROUND(G2002*1000/22500,2))</f>
        <v/>
      </c>
      <c r="I2002" s="33">
        <f>IFERROR(IF(D2002="","",VALUE(MID(D2002,2,5))),"")</f>
        <v/>
      </c>
      <c r="J2002" s="28">
        <f>IF(OR(H2002="",I2002=""),"",IF(H2002&gt;=I2002,"Pass","Fail"))</f>
        <v/>
      </c>
    </row>
    <row r="2003">
      <c r="A2003" s="31" t="n"/>
      <c r="B2003" s="26" t="n"/>
      <c r="C2003" s="26" t="n"/>
      <c r="D2003" s="26" t="n"/>
      <c r="E2003" s="31" t="n"/>
      <c r="F2003" s="24">
        <f>IF(OR(A2003="",E2003=""),"",E2003-A2003)</f>
        <v/>
      </c>
      <c r="G2003" s="27" t="n"/>
      <c r="H2003" s="33">
        <f>IF(G2003="","",ROUND(G2003*1000/22500,2))</f>
        <v/>
      </c>
      <c r="I2003" s="33">
        <f>IFERROR(IF(D2003="","",VALUE(MID(D2003,2,5))),"")</f>
        <v/>
      </c>
      <c r="J2003" s="28">
        <f>IF(OR(H2003="",I2003=""),"",IF(H2003&gt;=I2003,"Pass","Fail"))</f>
        <v/>
      </c>
    </row>
    <row r="2004">
      <c r="A2004" s="31" t="n"/>
      <c r="B2004" s="26" t="n"/>
      <c r="C2004" s="26" t="n"/>
      <c r="D2004" s="26" t="n"/>
      <c r="E2004" s="31" t="n"/>
      <c r="F2004" s="24">
        <f>IF(OR(A2004="",E2004=""),"",E2004-A2004)</f>
        <v/>
      </c>
      <c r="G2004" s="27" t="n"/>
      <c r="H2004" s="33">
        <f>IF(G2004="","",ROUND(G2004*1000/22500,2))</f>
        <v/>
      </c>
      <c r="I2004" s="33">
        <f>IFERROR(IF(D2004="","",VALUE(MID(D2004,2,5))),"")</f>
        <v/>
      </c>
      <c r="J2004" s="28">
        <f>IF(OR(H2004="",I2004=""),"",IF(H2004&gt;=I2004,"Pass","Fail"))</f>
        <v/>
      </c>
    </row>
    <row r="2005">
      <c r="A2005" s="31" t="n"/>
      <c r="B2005" s="26" t="n"/>
      <c r="C2005" s="26" t="n"/>
      <c r="D2005" s="26" t="n"/>
      <c r="E2005" s="31" t="n"/>
      <c r="F2005" s="24">
        <f>IF(OR(A2005="",E2005=""),"",E2005-A2005)</f>
        <v/>
      </c>
      <c r="G2005" s="27" t="n"/>
      <c r="H2005" s="33">
        <f>IF(G2005="","",ROUND(G2005*1000/22500,2))</f>
        <v/>
      </c>
      <c r="I2005" s="33">
        <f>IFERROR(IF(D2005="","",VALUE(MID(D2005,2,5))),"")</f>
        <v/>
      </c>
      <c r="J2005" s="28">
        <f>IF(OR(H2005="",I2005=""),"",IF(H2005&gt;=I2005,"Pass","Fail"))</f>
        <v/>
      </c>
    </row>
    <row r="2006">
      <c r="A2006" s="31" t="n"/>
      <c r="B2006" s="26" t="n"/>
      <c r="C2006" s="26" t="n"/>
      <c r="D2006" s="26" t="n"/>
      <c r="E2006" s="31" t="n"/>
      <c r="F2006" s="24">
        <f>IF(OR(A2006="",E2006=""),"",E2006-A2006)</f>
        <v/>
      </c>
      <c r="G2006" s="27" t="n"/>
      <c r="H2006" s="33">
        <f>IF(G2006="","",ROUND(G2006*1000/22500,2))</f>
        <v/>
      </c>
      <c r="I2006" s="33">
        <f>IFERROR(IF(D2006="","",VALUE(MID(D2006,2,5))),"")</f>
        <v/>
      </c>
      <c r="J2006" s="28">
        <f>IF(OR(H2006="",I2006=""),"",IF(H2006&gt;=I2006,"Pass","Fail"))</f>
        <v/>
      </c>
    </row>
    <row r="2007">
      <c r="A2007" s="31" t="n"/>
      <c r="B2007" s="26" t="n"/>
      <c r="C2007" s="26" t="n"/>
      <c r="D2007" s="26" t="n"/>
      <c r="E2007" s="31" t="n"/>
      <c r="F2007" s="24">
        <f>IF(OR(A2007="",E2007=""),"",E2007-A2007)</f>
        <v/>
      </c>
      <c r="G2007" s="27" t="n"/>
      <c r="H2007" s="33">
        <f>IF(G2007="","",ROUND(G2007*1000/22500,2))</f>
        <v/>
      </c>
      <c r="I2007" s="33">
        <f>IFERROR(IF(D2007="","",VALUE(MID(D2007,2,5))),"")</f>
        <v/>
      </c>
      <c r="J2007" s="28">
        <f>IF(OR(H2007="",I2007=""),"",IF(H2007&gt;=I2007,"Pass","Fail"))</f>
        <v/>
      </c>
    </row>
    <row r="2008">
      <c r="A2008" s="31" t="n"/>
      <c r="B2008" s="26" t="n"/>
      <c r="C2008" s="26" t="n"/>
      <c r="D2008" s="26" t="n"/>
      <c r="E2008" s="31" t="n"/>
      <c r="F2008" s="24">
        <f>IF(OR(A2008="",E2008=""),"",E2008-A2008)</f>
        <v/>
      </c>
      <c r="G2008" s="27" t="n"/>
      <c r="H2008" s="33">
        <f>IF(G2008="","",ROUND(G2008*1000/22500,2))</f>
        <v/>
      </c>
      <c r="I2008" s="33">
        <f>IFERROR(IF(D2008="","",VALUE(MID(D2008,2,5))),"")</f>
        <v/>
      </c>
      <c r="J2008" s="28">
        <f>IF(OR(H2008="",I2008=""),"",IF(H2008&gt;=I2008,"Pass","Fail"))</f>
        <v/>
      </c>
    </row>
    <row r="2009">
      <c r="A2009" s="31" t="n"/>
      <c r="B2009" s="26" t="n"/>
      <c r="C2009" s="26" t="n"/>
      <c r="D2009" s="26" t="n"/>
      <c r="E2009" s="31" t="n"/>
      <c r="F2009" s="24">
        <f>IF(OR(A2009="",E2009=""),"",E2009-A2009)</f>
        <v/>
      </c>
      <c r="G2009" s="27" t="n"/>
      <c r="H2009" s="33">
        <f>IF(G2009="","",ROUND(G2009*1000/22500,2))</f>
        <v/>
      </c>
      <c r="I2009" s="33">
        <f>IFERROR(IF(D2009="","",VALUE(MID(D2009,2,5))),"")</f>
        <v/>
      </c>
      <c r="J2009" s="28">
        <f>IF(OR(H2009="",I2009=""),"",IF(H2009&gt;=I2009,"Pass","Fail"))</f>
        <v/>
      </c>
    </row>
    <row r="2010">
      <c r="A2010" s="31" t="n"/>
      <c r="B2010" s="26" t="n"/>
      <c r="C2010" s="26" t="n"/>
      <c r="D2010" s="26" t="n"/>
      <c r="E2010" s="31" t="n"/>
      <c r="F2010" s="24">
        <f>IF(OR(A2010="",E2010=""),"",E2010-A2010)</f>
        <v/>
      </c>
      <c r="G2010" s="27" t="n"/>
      <c r="H2010" s="33">
        <f>IF(G2010="","",ROUND(G2010*1000/22500,2))</f>
        <v/>
      </c>
      <c r="I2010" s="33">
        <f>IFERROR(IF(D2010="","",VALUE(MID(D2010,2,5))),"")</f>
        <v/>
      </c>
      <c r="J2010" s="28">
        <f>IF(OR(H2010="",I2010=""),"",IF(H2010&gt;=I2010,"Pass","Fail"))</f>
        <v/>
      </c>
    </row>
    <row r="2011">
      <c r="A2011" s="31" t="n"/>
      <c r="B2011" s="26" t="n"/>
      <c r="C2011" s="26" t="n"/>
      <c r="D2011" s="26" t="n"/>
      <c r="E2011" s="31" t="n"/>
      <c r="F2011" s="24">
        <f>IF(OR(A2011="",E2011=""),"",E2011-A2011)</f>
        <v/>
      </c>
      <c r="G2011" s="27" t="n"/>
      <c r="H2011" s="33">
        <f>IF(G2011="","",ROUND(G2011*1000/22500,2))</f>
        <v/>
      </c>
      <c r="I2011" s="33">
        <f>IFERROR(IF(D2011="","",VALUE(MID(D2011,2,5))),"")</f>
        <v/>
      </c>
      <c r="J2011" s="28">
        <f>IF(OR(H2011="",I2011=""),"",IF(H2011&gt;=I2011,"Pass","Fail"))</f>
        <v/>
      </c>
    </row>
    <row r="2012">
      <c r="A2012" s="31" t="n"/>
      <c r="B2012" s="26" t="n"/>
      <c r="C2012" s="26" t="n"/>
      <c r="D2012" s="26" t="n"/>
      <c r="E2012" s="31" t="n"/>
      <c r="F2012" s="24">
        <f>IF(OR(A2012="",E2012=""),"",E2012-A2012)</f>
        <v/>
      </c>
      <c r="G2012" s="27" t="n"/>
      <c r="H2012" s="33">
        <f>IF(G2012="","",ROUND(G2012*1000/22500,2))</f>
        <v/>
      </c>
      <c r="I2012" s="33">
        <f>IFERROR(IF(D2012="","",VALUE(MID(D2012,2,5))),"")</f>
        <v/>
      </c>
      <c r="J2012" s="28">
        <f>IF(OR(H2012="",I2012=""),"",IF(H2012&gt;=I2012,"Pass","Fail"))</f>
        <v/>
      </c>
    </row>
    <row r="2013">
      <c r="A2013" s="31" t="n"/>
      <c r="B2013" s="26" t="n"/>
      <c r="C2013" s="26" t="n"/>
      <c r="D2013" s="26" t="n"/>
      <c r="E2013" s="31" t="n"/>
      <c r="F2013" s="24">
        <f>IF(OR(A2013="",E2013=""),"",E2013-A2013)</f>
        <v/>
      </c>
      <c r="G2013" s="27" t="n"/>
      <c r="H2013" s="33">
        <f>IF(G2013="","",ROUND(G2013*1000/22500,2))</f>
        <v/>
      </c>
      <c r="I2013" s="33">
        <f>IFERROR(IF(D2013="","",VALUE(MID(D2013,2,5))),"")</f>
        <v/>
      </c>
      <c r="J2013" s="28">
        <f>IF(OR(H2013="",I2013=""),"",IF(H2013&gt;=I2013,"Pass","Fail"))</f>
        <v/>
      </c>
    </row>
    <row r="2014">
      <c r="A2014" s="31" t="n"/>
      <c r="B2014" s="26" t="n"/>
      <c r="C2014" s="26" t="n"/>
      <c r="D2014" s="26" t="n"/>
      <c r="E2014" s="31" t="n"/>
      <c r="F2014" s="24">
        <f>IF(OR(A2014="",E2014=""),"",E2014-A2014)</f>
        <v/>
      </c>
      <c r="G2014" s="27" t="n"/>
      <c r="H2014" s="33">
        <f>IF(G2014="","",ROUND(G2014*1000/22500,2))</f>
        <v/>
      </c>
      <c r="I2014" s="33">
        <f>IFERROR(IF(D2014="","",VALUE(MID(D2014,2,5))),"")</f>
        <v/>
      </c>
      <c r="J2014" s="28">
        <f>IF(OR(H2014="",I2014=""),"",IF(H2014&gt;=I2014,"Pass","Fail"))</f>
        <v/>
      </c>
    </row>
    <row r="2015">
      <c r="A2015" s="31" t="n"/>
      <c r="B2015" s="26" t="n"/>
      <c r="C2015" s="26" t="n"/>
      <c r="D2015" s="26" t="n"/>
      <c r="E2015" s="31" t="n"/>
      <c r="F2015" s="24">
        <f>IF(OR(A2015="",E2015=""),"",E2015-A2015)</f>
        <v/>
      </c>
      <c r="G2015" s="27" t="n"/>
      <c r="H2015" s="33">
        <f>IF(G2015="","",ROUND(G2015*1000/22500,2))</f>
        <v/>
      </c>
      <c r="I2015" s="33">
        <f>IFERROR(IF(D2015="","",VALUE(MID(D2015,2,5))),"")</f>
        <v/>
      </c>
      <c r="J2015" s="28">
        <f>IF(OR(H2015="",I2015=""),"",IF(H2015&gt;=I2015,"Pass","Fail"))</f>
        <v/>
      </c>
    </row>
    <row r="2016">
      <c r="A2016" s="31" t="n"/>
      <c r="B2016" s="26" t="n"/>
      <c r="C2016" s="26" t="n"/>
      <c r="D2016" s="26" t="n"/>
      <c r="E2016" s="31" t="n"/>
      <c r="F2016" s="24">
        <f>IF(OR(A2016="",E2016=""),"",E2016-A2016)</f>
        <v/>
      </c>
      <c r="G2016" s="27" t="n"/>
      <c r="H2016" s="33">
        <f>IF(G2016="","",ROUND(G2016*1000/22500,2))</f>
        <v/>
      </c>
      <c r="I2016" s="33">
        <f>IFERROR(IF(D2016="","",VALUE(MID(D2016,2,5))),"")</f>
        <v/>
      </c>
      <c r="J2016" s="28">
        <f>IF(OR(H2016="",I2016=""),"",IF(H2016&gt;=I2016,"Pass","Fail"))</f>
        <v/>
      </c>
    </row>
    <row r="2017">
      <c r="A2017" s="31" t="n"/>
      <c r="B2017" s="26" t="n"/>
      <c r="C2017" s="26" t="n"/>
      <c r="D2017" s="26" t="n"/>
      <c r="E2017" s="31" t="n"/>
      <c r="F2017" s="24">
        <f>IF(OR(A2017="",E2017=""),"",E2017-A2017)</f>
        <v/>
      </c>
      <c r="G2017" s="27" t="n"/>
      <c r="H2017" s="33">
        <f>IF(G2017="","",ROUND(G2017*1000/22500,2))</f>
        <v/>
      </c>
      <c r="I2017" s="33">
        <f>IFERROR(IF(D2017="","",VALUE(MID(D2017,2,5))),"")</f>
        <v/>
      </c>
      <c r="J2017" s="28">
        <f>IF(OR(H2017="",I2017=""),"",IF(H2017&gt;=I2017,"Pass","Fail"))</f>
        <v/>
      </c>
    </row>
    <row r="2018">
      <c r="A2018" s="31" t="n"/>
      <c r="B2018" s="26" t="n"/>
      <c r="C2018" s="26" t="n"/>
      <c r="D2018" s="26" t="n"/>
      <c r="E2018" s="31" t="n"/>
      <c r="F2018" s="24">
        <f>IF(OR(A2018="",E2018=""),"",E2018-A2018)</f>
        <v/>
      </c>
      <c r="G2018" s="27" t="n"/>
      <c r="H2018" s="33">
        <f>IF(G2018="","",ROUND(G2018*1000/22500,2))</f>
        <v/>
      </c>
      <c r="I2018" s="33">
        <f>IFERROR(IF(D2018="","",VALUE(MID(D2018,2,5))),"")</f>
        <v/>
      </c>
      <c r="J2018" s="28">
        <f>IF(OR(H2018="",I2018=""),"",IF(H2018&gt;=I2018,"Pass","Fail"))</f>
        <v/>
      </c>
    </row>
    <row r="2019">
      <c r="A2019" s="31" t="n"/>
      <c r="B2019" s="26" t="n"/>
      <c r="C2019" s="26" t="n"/>
      <c r="D2019" s="26" t="n"/>
      <c r="E2019" s="31" t="n"/>
      <c r="F2019" s="24">
        <f>IF(OR(A2019="",E2019=""),"",E2019-A2019)</f>
        <v/>
      </c>
      <c r="G2019" s="27" t="n"/>
      <c r="H2019" s="33">
        <f>IF(G2019="","",ROUND(G2019*1000/22500,2))</f>
        <v/>
      </c>
      <c r="I2019" s="33">
        <f>IFERROR(IF(D2019="","",VALUE(MID(D2019,2,5))),"")</f>
        <v/>
      </c>
      <c r="J2019" s="28">
        <f>IF(OR(H2019="",I2019=""),"",IF(H2019&gt;=I2019,"Pass","Fail"))</f>
        <v/>
      </c>
    </row>
    <row r="2020">
      <c r="A2020" s="31" t="n"/>
      <c r="B2020" s="26" t="n"/>
      <c r="C2020" s="26" t="n"/>
      <c r="D2020" s="26" t="n"/>
      <c r="E2020" s="31" t="n"/>
      <c r="F2020" s="24">
        <f>IF(OR(A2020="",E2020=""),"",E2020-A2020)</f>
        <v/>
      </c>
      <c r="G2020" s="27" t="n"/>
      <c r="H2020" s="33">
        <f>IF(G2020="","",ROUND(G2020*1000/22500,2))</f>
        <v/>
      </c>
      <c r="I2020" s="33">
        <f>IFERROR(IF(D2020="","",VALUE(MID(D2020,2,5))),"")</f>
        <v/>
      </c>
      <c r="J2020" s="28">
        <f>IF(OR(H2020="",I2020=""),"",IF(H2020&gt;=I2020,"Pass","Fail"))</f>
        <v/>
      </c>
    </row>
    <row r="2021">
      <c r="A2021" s="31" t="n"/>
      <c r="B2021" s="26" t="n"/>
      <c r="C2021" s="26" t="n"/>
      <c r="D2021" s="26" t="n"/>
      <c r="E2021" s="31" t="n"/>
      <c r="F2021" s="24">
        <f>IF(OR(A2021="",E2021=""),"",E2021-A2021)</f>
        <v/>
      </c>
      <c r="G2021" s="27" t="n"/>
      <c r="H2021" s="33">
        <f>IF(G2021="","",ROUND(G2021*1000/22500,2))</f>
        <v/>
      </c>
      <c r="I2021" s="33">
        <f>IFERROR(IF(D2021="","",VALUE(MID(D2021,2,5))),"")</f>
        <v/>
      </c>
      <c r="J2021" s="28">
        <f>IF(OR(H2021="",I2021=""),"",IF(H2021&gt;=I2021,"Pass","Fail"))</f>
        <v/>
      </c>
    </row>
    <row r="2022">
      <c r="A2022" s="31" t="n"/>
      <c r="B2022" s="26" t="n"/>
      <c r="C2022" s="26" t="n"/>
      <c r="D2022" s="26" t="n"/>
      <c r="E2022" s="31" t="n"/>
      <c r="F2022" s="24">
        <f>IF(OR(A2022="",E2022=""),"",E2022-A2022)</f>
        <v/>
      </c>
      <c r="G2022" s="27" t="n"/>
      <c r="H2022" s="33">
        <f>IF(G2022="","",ROUND(G2022*1000/22500,2))</f>
        <v/>
      </c>
      <c r="I2022" s="33">
        <f>IFERROR(IF(D2022="","",VALUE(MID(D2022,2,5))),"")</f>
        <v/>
      </c>
      <c r="J2022" s="28">
        <f>IF(OR(H2022="",I2022=""),"",IF(H2022&gt;=I2022,"Pass","Fail"))</f>
        <v/>
      </c>
    </row>
    <row r="2023">
      <c r="A2023" s="31" t="n"/>
      <c r="B2023" s="26" t="n"/>
      <c r="C2023" s="26" t="n"/>
      <c r="D2023" s="26" t="n"/>
      <c r="E2023" s="31" t="n"/>
      <c r="F2023" s="24">
        <f>IF(OR(A2023="",E2023=""),"",E2023-A2023)</f>
        <v/>
      </c>
      <c r="G2023" s="27" t="n"/>
      <c r="H2023" s="33">
        <f>IF(G2023="","",ROUND(G2023*1000/22500,2))</f>
        <v/>
      </c>
      <c r="I2023" s="33">
        <f>IFERROR(IF(D2023="","",VALUE(MID(D2023,2,5))),"")</f>
        <v/>
      </c>
      <c r="J2023" s="28">
        <f>IF(OR(H2023="",I2023=""),"",IF(H2023&gt;=I2023,"Pass","Fail"))</f>
        <v/>
      </c>
    </row>
    <row r="2024">
      <c r="A2024" s="31" t="n"/>
      <c r="B2024" s="26" t="n"/>
      <c r="C2024" s="26" t="n"/>
      <c r="D2024" s="26" t="n"/>
      <c r="E2024" s="31" t="n"/>
      <c r="F2024" s="24">
        <f>IF(OR(A2024="",E2024=""),"",E2024-A2024)</f>
        <v/>
      </c>
      <c r="G2024" s="27" t="n"/>
      <c r="H2024" s="33">
        <f>IF(G2024="","",ROUND(G2024*1000/22500,2))</f>
        <v/>
      </c>
      <c r="I2024" s="33">
        <f>IFERROR(IF(D2024="","",VALUE(MID(D2024,2,5))),"")</f>
        <v/>
      </c>
      <c r="J2024" s="28">
        <f>IF(OR(H2024="",I2024=""),"",IF(H2024&gt;=I2024,"Pass","Fail"))</f>
        <v/>
      </c>
    </row>
    <row r="2025">
      <c r="A2025" s="31" t="n"/>
      <c r="B2025" s="26" t="n"/>
      <c r="C2025" s="26" t="n"/>
      <c r="D2025" s="26" t="n"/>
      <c r="E2025" s="31" t="n"/>
      <c r="F2025" s="24">
        <f>IF(OR(A2025="",E2025=""),"",E2025-A2025)</f>
        <v/>
      </c>
      <c r="G2025" s="27" t="n"/>
      <c r="H2025" s="33">
        <f>IF(G2025="","",ROUND(G2025*1000/22500,2))</f>
        <v/>
      </c>
      <c r="I2025" s="33">
        <f>IFERROR(IF(D2025="","",VALUE(MID(D2025,2,5))),"")</f>
        <v/>
      </c>
      <c r="J2025" s="28">
        <f>IF(OR(H2025="",I2025=""),"",IF(H2025&gt;=I2025,"Pass","Fail"))</f>
        <v/>
      </c>
    </row>
    <row r="2026">
      <c r="A2026" s="31" t="n"/>
      <c r="B2026" s="26" t="n"/>
      <c r="C2026" s="26" t="n"/>
      <c r="D2026" s="26" t="n"/>
      <c r="E2026" s="31" t="n"/>
      <c r="F2026" s="24">
        <f>IF(OR(A2026="",E2026=""),"",E2026-A2026)</f>
        <v/>
      </c>
      <c r="G2026" s="27" t="n"/>
      <c r="H2026" s="33">
        <f>IF(G2026="","",ROUND(G2026*1000/22500,2))</f>
        <v/>
      </c>
      <c r="I2026" s="33">
        <f>IFERROR(IF(D2026="","",VALUE(MID(D2026,2,5))),"")</f>
        <v/>
      </c>
      <c r="J2026" s="28">
        <f>IF(OR(H2026="",I2026=""),"",IF(H2026&gt;=I2026,"Pass","Fail"))</f>
        <v/>
      </c>
    </row>
    <row r="2027">
      <c r="A2027" s="31" t="n"/>
      <c r="B2027" s="26" t="n"/>
      <c r="C2027" s="26" t="n"/>
      <c r="D2027" s="26" t="n"/>
      <c r="E2027" s="31" t="n"/>
      <c r="F2027" s="24">
        <f>IF(OR(A2027="",E2027=""),"",E2027-A2027)</f>
        <v/>
      </c>
      <c r="G2027" s="27" t="n"/>
      <c r="H2027" s="33">
        <f>IF(G2027="","",ROUND(G2027*1000/22500,2))</f>
        <v/>
      </c>
      <c r="I2027" s="33">
        <f>IFERROR(IF(D2027="","",VALUE(MID(D2027,2,5))),"")</f>
        <v/>
      </c>
      <c r="J2027" s="28">
        <f>IF(OR(H2027="",I2027=""),"",IF(H2027&gt;=I2027,"Pass","Fail"))</f>
        <v/>
      </c>
    </row>
    <row r="2028">
      <c r="A2028" s="31" t="n"/>
      <c r="B2028" s="26" t="n"/>
      <c r="C2028" s="26" t="n"/>
      <c r="D2028" s="26" t="n"/>
      <c r="E2028" s="31" t="n"/>
      <c r="F2028" s="24">
        <f>IF(OR(A2028="",E2028=""),"",E2028-A2028)</f>
        <v/>
      </c>
      <c r="G2028" s="27" t="n"/>
      <c r="H2028" s="33">
        <f>IF(G2028="","",ROUND(G2028*1000/22500,2))</f>
        <v/>
      </c>
      <c r="I2028" s="33">
        <f>IFERROR(IF(D2028="","",VALUE(MID(D2028,2,5))),"")</f>
        <v/>
      </c>
      <c r="J2028" s="28">
        <f>IF(OR(H2028="",I2028=""),"",IF(H2028&gt;=I2028,"Pass","Fail"))</f>
        <v/>
      </c>
    </row>
    <row r="2029">
      <c r="A2029" s="31" t="n"/>
      <c r="B2029" s="26" t="n"/>
      <c r="C2029" s="26" t="n"/>
      <c r="D2029" s="26" t="n"/>
      <c r="E2029" s="31" t="n"/>
      <c r="F2029" s="24">
        <f>IF(OR(A2029="",E2029=""),"",E2029-A2029)</f>
        <v/>
      </c>
      <c r="G2029" s="27" t="n"/>
      <c r="H2029" s="33">
        <f>IF(G2029="","",ROUND(G2029*1000/22500,2))</f>
        <v/>
      </c>
      <c r="I2029" s="33">
        <f>IFERROR(IF(D2029="","",VALUE(MID(D2029,2,5))),"")</f>
        <v/>
      </c>
      <c r="J2029" s="28">
        <f>IF(OR(H2029="",I2029=""),"",IF(H2029&gt;=I2029,"Pass","Fail"))</f>
        <v/>
      </c>
    </row>
    <row r="2030">
      <c r="A2030" s="31" t="n"/>
      <c r="B2030" s="26" t="n"/>
      <c r="C2030" s="26" t="n"/>
      <c r="D2030" s="26" t="n"/>
      <c r="E2030" s="31" t="n"/>
      <c r="F2030" s="24">
        <f>IF(OR(A2030="",E2030=""),"",E2030-A2030)</f>
        <v/>
      </c>
      <c r="G2030" s="27" t="n"/>
      <c r="H2030" s="33">
        <f>IF(G2030="","",ROUND(G2030*1000/22500,2))</f>
        <v/>
      </c>
      <c r="I2030" s="33">
        <f>IFERROR(IF(D2030="","",VALUE(MID(D2030,2,5))),"")</f>
        <v/>
      </c>
      <c r="J2030" s="28">
        <f>IF(OR(H2030="",I2030=""),"",IF(H2030&gt;=I2030,"Pass","Fail"))</f>
        <v/>
      </c>
    </row>
    <row r="2031">
      <c r="A2031" s="31" t="n"/>
      <c r="B2031" s="26" t="n"/>
      <c r="C2031" s="26" t="n"/>
      <c r="D2031" s="26" t="n"/>
      <c r="E2031" s="31" t="n"/>
      <c r="F2031" s="24">
        <f>IF(OR(A2031="",E2031=""),"",E2031-A2031)</f>
        <v/>
      </c>
      <c r="G2031" s="27" t="n"/>
      <c r="H2031" s="33">
        <f>IF(G2031="","",ROUND(G2031*1000/22500,2))</f>
        <v/>
      </c>
      <c r="I2031" s="33">
        <f>IFERROR(IF(D2031="","",VALUE(MID(D2031,2,5))),"")</f>
        <v/>
      </c>
      <c r="J2031" s="28">
        <f>IF(OR(H2031="",I2031=""),"",IF(H2031&gt;=I2031,"Pass","Fail"))</f>
        <v/>
      </c>
    </row>
    <row r="2032">
      <c r="A2032" s="31" t="n"/>
      <c r="B2032" s="26" t="n"/>
      <c r="C2032" s="26" t="n"/>
      <c r="D2032" s="26" t="n"/>
      <c r="E2032" s="31" t="n"/>
      <c r="F2032" s="24">
        <f>IF(OR(A2032="",E2032=""),"",E2032-A2032)</f>
        <v/>
      </c>
      <c r="G2032" s="27" t="n"/>
      <c r="H2032" s="33">
        <f>IF(G2032="","",ROUND(G2032*1000/22500,2))</f>
        <v/>
      </c>
      <c r="I2032" s="33">
        <f>IFERROR(IF(D2032="","",VALUE(MID(D2032,2,5))),"")</f>
        <v/>
      </c>
      <c r="J2032" s="28">
        <f>IF(OR(H2032="",I2032=""),"",IF(H2032&gt;=I2032,"Pass","Fail"))</f>
        <v/>
      </c>
    </row>
    <row r="2033">
      <c r="A2033" s="31" t="n"/>
      <c r="B2033" s="26" t="n"/>
      <c r="C2033" s="26" t="n"/>
      <c r="D2033" s="26" t="n"/>
      <c r="E2033" s="31" t="n"/>
      <c r="F2033" s="24">
        <f>IF(OR(A2033="",E2033=""),"",E2033-A2033)</f>
        <v/>
      </c>
      <c r="G2033" s="27" t="n"/>
      <c r="H2033" s="33">
        <f>IF(G2033="","",ROUND(G2033*1000/22500,2))</f>
        <v/>
      </c>
      <c r="I2033" s="33">
        <f>IFERROR(IF(D2033="","",VALUE(MID(D2033,2,5))),"")</f>
        <v/>
      </c>
      <c r="J2033" s="28">
        <f>IF(OR(H2033="",I2033=""),"",IF(H2033&gt;=I2033,"Pass","Fail"))</f>
        <v/>
      </c>
    </row>
    <row r="2034">
      <c r="A2034" s="31" t="n"/>
      <c r="B2034" s="26" t="n"/>
      <c r="C2034" s="26" t="n"/>
      <c r="D2034" s="26" t="n"/>
      <c r="E2034" s="31" t="n"/>
      <c r="F2034" s="24">
        <f>IF(OR(A2034="",E2034=""),"",E2034-A2034)</f>
        <v/>
      </c>
      <c r="G2034" s="27" t="n"/>
      <c r="H2034" s="33">
        <f>IF(G2034="","",ROUND(G2034*1000/22500,2))</f>
        <v/>
      </c>
      <c r="I2034" s="33">
        <f>IFERROR(IF(D2034="","",VALUE(MID(D2034,2,5))),"")</f>
        <v/>
      </c>
      <c r="J2034" s="28">
        <f>IF(OR(H2034="",I2034=""),"",IF(H2034&gt;=I2034,"Pass","Fail"))</f>
        <v/>
      </c>
    </row>
    <row r="2035">
      <c r="A2035" s="31" t="n"/>
      <c r="B2035" s="26" t="n"/>
      <c r="C2035" s="26" t="n"/>
      <c r="D2035" s="26" t="n"/>
      <c r="E2035" s="31" t="n"/>
      <c r="F2035" s="24">
        <f>IF(OR(A2035="",E2035=""),"",E2035-A2035)</f>
        <v/>
      </c>
      <c r="G2035" s="27" t="n"/>
      <c r="H2035" s="33">
        <f>IF(G2035="","",ROUND(G2035*1000/22500,2))</f>
        <v/>
      </c>
      <c r="I2035" s="33">
        <f>IFERROR(IF(D2035="","",VALUE(MID(D2035,2,5))),"")</f>
        <v/>
      </c>
      <c r="J2035" s="28">
        <f>IF(OR(H2035="",I2035=""),"",IF(H2035&gt;=I2035,"Pass","Fail"))</f>
        <v/>
      </c>
    </row>
    <row r="2036">
      <c r="A2036" s="31" t="n"/>
      <c r="B2036" s="26" t="n"/>
      <c r="C2036" s="26" t="n"/>
      <c r="D2036" s="26" t="n"/>
      <c r="E2036" s="31" t="n"/>
      <c r="F2036" s="24">
        <f>IF(OR(A2036="",E2036=""),"",E2036-A2036)</f>
        <v/>
      </c>
      <c r="G2036" s="27" t="n"/>
      <c r="H2036" s="33">
        <f>IF(G2036="","",ROUND(G2036*1000/22500,2))</f>
        <v/>
      </c>
      <c r="I2036" s="33">
        <f>IFERROR(IF(D2036="","",VALUE(MID(D2036,2,5))),"")</f>
        <v/>
      </c>
      <c r="J2036" s="28">
        <f>IF(OR(H2036="",I2036=""),"",IF(H2036&gt;=I2036,"Pass","Fail"))</f>
        <v/>
      </c>
    </row>
    <row r="2037">
      <c r="A2037" s="31" t="n"/>
      <c r="B2037" s="26" t="n"/>
      <c r="C2037" s="26" t="n"/>
      <c r="D2037" s="26" t="n"/>
      <c r="E2037" s="31" t="n"/>
      <c r="F2037" s="24">
        <f>IF(OR(A2037="",E2037=""),"",E2037-A2037)</f>
        <v/>
      </c>
      <c r="G2037" s="27" t="n"/>
      <c r="H2037" s="33">
        <f>IF(G2037="","",ROUND(G2037*1000/22500,2))</f>
        <v/>
      </c>
      <c r="I2037" s="33">
        <f>IFERROR(IF(D2037="","",VALUE(MID(D2037,2,5))),"")</f>
        <v/>
      </c>
      <c r="J2037" s="28">
        <f>IF(OR(H2037="",I2037=""),"",IF(H2037&gt;=I2037,"Pass","Fail"))</f>
        <v/>
      </c>
    </row>
    <row r="2038">
      <c r="A2038" s="31" t="n"/>
      <c r="B2038" s="26" t="n"/>
      <c r="C2038" s="26" t="n"/>
      <c r="D2038" s="26" t="n"/>
      <c r="E2038" s="31" t="n"/>
      <c r="F2038" s="24">
        <f>IF(OR(A2038="",E2038=""),"",E2038-A2038)</f>
        <v/>
      </c>
      <c r="G2038" s="27" t="n"/>
      <c r="H2038" s="33">
        <f>IF(G2038="","",ROUND(G2038*1000/22500,2))</f>
        <v/>
      </c>
      <c r="I2038" s="33">
        <f>IFERROR(IF(D2038="","",VALUE(MID(D2038,2,5))),"")</f>
        <v/>
      </c>
      <c r="J2038" s="28">
        <f>IF(OR(H2038="",I2038=""),"",IF(H2038&gt;=I2038,"Pass","Fail"))</f>
        <v/>
      </c>
    </row>
    <row r="2039">
      <c r="A2039" s="31" t="n"/>
      <c r="B2039" s="26" t="n"/>
      <c r="C2039" s="26" t="n"/>
      <c r="D2039" s="26" t="n"/>
      <c r="E2039" s="31" t="n"/>
      <c r="F2039" s="24">
        <f>IF(OR(A2039="",E2039=""),"",E2039-A2039)</f>
        <v/>
      </c>
      <c r="G2039" s="27" t="n"/>
      <c r="H2039" s="33">
        <f>IF(G2039="","",ROUND(G2039*1000/22500,2))</f>
        <v/>
      </c>
      <c r="I2039" s="33">
        <f>IFERROR(IF(D2039="","",VALUE(MID(D2039,2,5))),"")</f>
        <v/>
      </c>
      <c r="J2039" s="28">
        <f>IF(OR(H2039="",I2039=""),"",IF(H2039&gt;=I2039,"Pass","Fail"))</f>
        <v/>
      </c>
    </row>
    <row r="2040">
      <c r="A2040" s="31" t="n"/>
      <c r="B2040" s="26" t="n"/>
      <c r="C2040" s="26" t="n"/>
      <c r="D2040" s="26" t="n"/>
      <c r="E2040" s="31" t="n"/>
      <c r="F2040" s="24">
        <f>IF(OR(A2040="",E2040=""),"",E2040-A2040)</f>
        <v/>
      </c>
      <c r="G2040" s="27" t="n"/>
      <c r="H2040" s="33">
        <f>IF(G2040="","",ROUND(G2040*1000/22500,2))</f>
        <v/>
      </c>
      <c r="I2040" s="33">
        <f>IFERROR(IF(D2040="","",VALUE(MID(D2040,2,5))),"")</f>
        <v/>
      </c>
      <c r="J2040" s="28">
        <f>IF(OR(H2040="",I2040=""),"",IF(H2040&gt;=I2040,"Pass","Fail"))</f>
        <v/>
      </c>
    </row>
    <row r="2041">
      <c r="A2041" s="31" t="n"/>
      <c r="B2041" s="26" t="n"/>
      <c r="C2041" s="26" t="n"/>
      <c r="D2041" s="26" t="n"/>
      <c r="E2041" s="31" t="n"/>
      <c r="F2041" s="24">
        <f>IF(OR(A2041="",E2041=""),"",E2041-A2041)</f>
        <v/>
      </c>
      <c r="G2041" s="27" t="n"/>
      <c r="H2041" s="33">
        <f>IF(G2041="","",ROUND(G2041*1000/22500,2))</f>
        <v/>
      </c>
      <c r="I2041" s="33">
        <f>IFERROR(IF(D2041="","",VALUE(MID(D2041,2,5))),"")</f>
        <v/>
      </c>
      <c r="J2041" s="28">
        <f>IF(OR(H2041="",I2041=""),"",IF(H2041&gt;=I2041,"Pass","Fail"))</f>
        <v/>
      </c>
    </row>
    <row r="2042">
      <c r="A2042" s="31" t="n"/>
      <c r="B2042" s="26" t="n"/>
      <c r="C2042" s="26" t="n"/>
      <c r="D2042" s="26" t="n"/>
      <c r="E2042" s="31" t="n"/>
      <c r="F2042" s="24">
        <f>IF(OR(A2042="",E2042=""),"",E2042-A2042)</f>
        <v/>
      </c>
      <c r="G2042" s="27" t="n"/>
      <c r="H2042" s="33">
        <f>IF(G2042="","",ROUND(G2042*1000/22500,2))</f>
        <v/>
      </c>
      <c r="I2042" s="33">
        <f>IFERROR(IF(D2042="","",VALUE(MID(D2042,2,5))),"")</f>
        <v/>
      </c>
      <c r="J2042" s="28">
        <f>IF(OR(H2042="",I2042=""),"",IF(H2042&gt;=I2042,"Pass","Fail"))</f>
        <v/>
      </c>
    </row>
    <row r="2043">
      <c r="A2043" s="31" t="n"/>
      <c r="B2043" s="26" t="n"/>
      <c r="C2043" s="26" t="n"/>
      <c r="D2043" s="26" t="n"/>
      <c r="E2043" s="31" t="n"/>
      <c r="F2043" s="24">
        <f>IF(OR(A2043="",E2043=""),"",E2043-A2043)</f>
        <v/>
      </c>
      <c r="G2043" s="27" t="n"/>
      <c r="H2043" s="33">
        <f>IF(G2043="","",ROUND(G2043*1000/22500,2))</f>
        <v/>
      </c>
      <c r="I2043" s="33">
        <f>IFERROR(IF(D2043="","",VALUE(MID(D2043,2,5))),"")</f>
        <v/>
      </c>
      <c r="J2043" s="28">
        <f>IF(OR(H2043="",I2043=""),"",IF(H2043&gt;=I2043,"Pass","Fail"))</f>
        <v/>
      </c>
    </row>
    <row r="2044">
      <c r="A2044" s="31" t="n"/>
      <c r="B2044" s="26" t="n"/>
      <c r="C2044" s="26" t="n"/>
      <c r="D2044" s="26" t="n"/>
      <c r="E2044" s="31" t="n"/>
      <c r="F2044" s="24">
        <f>IF(OR(A2044="",E2044=""),"",E2044-A2044)</f>
        <v/>
      </c>
      <c r="G2044" s="27" t="n"/>
      <c r="H2044" s="33">
        <f>IF(G2044="","",ROUND(G2044*1000/22500,2))</f>
        <v/>
      </c>
      <c r="I2044" s="33">
        <f>IFERROR(IF(D2044="","",VALUE(MID(D2044,2,5))),"")</f>
        <v/>
      </c>
      <c r="J2044" s="28">
        <f>IF(OR(H2044="",I2044=""),"",IF(H2044&gt;=I2044,"Pass","Fail"))</f>
        <v/>
      </c>
    </row>
    <row r="2045">
      <c r="A2045" s="31" t="n"/>
      <c r="B2045" s="26" t="n"/>
      <c r="C2045" s="26" t="n"/>
      <c r="D2045" s="26" t="n"/>
      <c r="E2045" s="31" t="n"/>
      <c r="F2045" s="24">
        <f>IF(OR(A2045="",E2045=""),"",E2045-A2045)</f>
        <v/>
      </c>
      <c r="G2045" s="27" t="n"/>
      <c r="H2045" s="33">
        <f>IF(G2045="","",ROUND(G2045*1000/22500,2))</f>
        <v/>
      </c>
      <c r="I2045" s="33">
        <f>IFERROR(IF(D2045="","",VALUE(MID(D2045,2,5))),"")</f>
        <v/>
      </c>
      <c r="J2045" s="28">
        <f>IF(OR(H2045="",I2045=""),"",IF(H2045&gt;=I2045,"Pass","Fail"))</f>
        <v/>
      </c>
    </row>
    <row r="2046">
      <c r="A2046" s="31" t="n"/>
      <c r="B2046" s="26" t="n"/>
      <c r="C2046" s="26" t="n"/>
      <c r="D2046" s="26" t="n"/>
      <c r="E2046" s="31" t="n"/>
      <c r="F2046" s="24">
        <f>IF(OR(A2046="",E2046=""),"",E2046-A2046)</f>
        <v/>
      </c>
      <c r="G2046" s="27" t="n"/>
      <c r="H2046" s="33">
        <f>IF(G2046="","",ROUND(G2046*1000/22500,2))</f>
        <v/>
      </c>
      <c r="I2046" s="33">
        <f>IFERROR(IF(D2046="","",VALUE(MID(D2046,2,5))),"")</f>
        <v/>
      </c>
      <c r="J2046" s="28">
        <f>IF(OR(H2046="",I2046=""),"",IF(H2046&gt;=I2046,"Pass","Fail"))</f>
        <v/>
      </c>
    </row>
    <row r="2047">
      <c r="A2047" s="31" t="n"/>
      <c r="B2047" s="26" t="n"/>
      <c r="C2047" s="26" t="n"/>
      <c r="D2047" s="26" t="n"/>
      <c r="E2047" s="31" t="n"/>
      <c r="F2047" s="24">
        <f>IF(OR(A2047="",E2047=""),"",E2047-A2047)</f>
        <v/>
      </c>
      <c r="G2047" s="27" t="n"/>
      <c r="H2047" s="33">
        <f>IF(G2047="","",ROUND(G2047*1000/22500,2))</f>
        <v/>
      </c>
      <c r="I2047" s="33">
        <f>IFERROR(IF(D2047="","",VALUE(MID(D2047,2,5))),"")</f>
        <v/>
      </c>
      <c r="J2047" s="28">
        <f>IF(OR(H2047="",I2047=""),"",IF(H2047&gt;=I2047,"Pass","Fail"))</f>
        <v/>
      </c>
    </row>
    <row r="2048">
      <c r="A2048" s="31" t="n"/>
      <c r="B2048" s="26" t="n"/>
      <c r="C2048" s="26" t="n"/>
      <c r="D2048" s="26" t="n"/>
      <c r="E2048" s="31" t="n"/>
      <c r="F2048" s="24">
        <f>IF(OR(A2048="",E2048=""),"",E2048-A2048)</f>
        <v/>
      </c>
      <c r="G2048" s="27" t="n"/>
      <c r="H2048" s="33">
        <f>IF(G2048="","",ROUND(G2048*1000/22500,2))</f>
        <v/>
      </c>
      <c r="I2048" s="33">
        <f>IFERROR(IF(D2048="","",VALUE(MID(D2048,2,5))),"")</f>
        <v/>
      </c>
      <c r="J2048" s="28">
        <f>IF(OR(H2048="",I2048=""),"",IF(H2048&gt;=I2048,"Pass","Fail"))</f>
        <v/>
      </c>
    </row>
    <row r="2049">
      <c r="A2049" s="31" t="n"/>
      <c r="B2049" s="26" t="n"/>
      <c r="C2049" s="26" t="n"/>
      <c r="D2049" s="26" t="n"/>
      <c r="E2049" s="31" t="n"/>
      <c r="F2049" s="24">
        <f>IF(OR(A2049="",E2049=""),"",E2049-A2049)</f>
        <v/>
      </c>
      <c r="G2049" s="27" t="n"/>
      <c r="H2049" s="33">
        <f>IF(G2049="","",ROUND(G2049*1000/22500,2))</f>
        <v/>
      </c>
      <c r="I2049" s="33">
        <f>IFERROR(IF(D2049="","",VALUE(MID(D2049,2,5))),"")</f>
        <v/>
      </c>
      <c r="J2049" s="28">
        <f>IF(OR(H2049="",I2049=""),"",IF(H2049&gt;=I2049,"Pass","Fail"))</f>
        <v/>
      </c>
    </row>
    <row r="2050">
      <c r="A2050" s="31" t="n"/>
      <c r="B2050" s="26" t="n"/>
      <c r="C2050" s="26" t="n"/>
      <c r="D2050" s="26" t="n"/>
      <c r="E2050" s="31" t="n"/>
      <c r="F2050" s="24">
        <f>IF(OR(A2050="",E2050=""),"",E2050-A2050)</f>
        <v/>
      </c>
      <c r="G2050" s="27" t="n"/>
      <c r="H2050" s="33">
        <f>IF(G2050="","",ROUND(G2050*1000/22500,2))</f>
        <v/>
      </c>
      <c r="I2050" s="33">
        <f>IFERROR(IF(D2050="","",VALUE(MID(D2050,2,5))),"")</f>
        <v/>
      </c>
      <c r="J2050" s="28">
        <f>IF(OR(H2050="",I2050=""),"",IF(H2050&gt;=I2050,"Pass","Fail"))</f>
        <v/>
      </c>
    </row>
    <row r="2051">
      <c r="A2051" s="31" t="n"/>
      <c r="B2051" s="26" t="n"/>
      <c r="C2051" s="26" t="n"/>
      <c r="D2051" s="26" t="n"/>
      <c r="E2051" s="31" t="n"/>
      <c r="F2051" s="24">
        <f>IF(OR(A2051="",E2051=""),"",E2051-A2051)</f>
        <v/>
      </c>
      <c r="G2051" s="27" t="n"/>
      <c r="H2051" s="33">
        <f>IF(G2051="","",ROUND(G2051*1000/22500,2))</f>
        <v/>
      </c>
      <c r="I2051" s="33">
        <f>IFERROR(IF(D2051="","",VALUE(MID(D2051,2,5))),"")</f>
        <v/>
      </c>
      <c r="J2051" s="28">
        <f>IF(OR(H2051="",I2051=""),"",IF(H2051&gt;=I2051,"Pass","Fail"))</f>
        <v/>
      </c>
    </row>
    <row r="2052">
      <c r="A2052" s="31" t="n"/>
      <c r="B2052" s="26" t="n"/>
      <c r="C2052" s="26" t="n"/>
      <c r="D2052" s="26" t="n"/>
      <c r="E2052" s="31" t="n"/>
      <c r="F2052" s="24">
        <f>IF(OR(A2052="",E2052=""),"",E2052-A2052)</f>
        <v/>
      </c>
      <c r="G2052" s="27" t="n"/>
      <c r="H2052" s="33">
        <f>IF(G2052="","",ROUND(G2052*1000/22500,2))</f>
        <v/>
      </c>
      <c r="I2052" s="33">
        <f>IFERROR(IF(D2052="","",VALUE(MID(D2052,2,5))),"")</f>
        <v/>
      </c>
      <c r="J2052" s="28">
        <f>IF(OR(H2052="",I2052=""),"",IF(H2052&gt;=I2052,"Pass","Fail"))</f>
        <v/>
      </c>
    </row>
    <row r="2053">
      <c r="A2053" s="31" t="n"/>
      <c r="B2053" s="26" t="n"/>
      <c r="C2053" s="26" t="n"/>
      <c r="D2053" s="26" t="n"/>
      <c r="E2053" s="31" t="n"/>
      <c r="F2053" s="24">
        <f>IF(OR(A2053="",E2053=""),"",E2053-A2053)</f>
        <v/>
      </c>
      <c r="G2053" s="27" t="n"/>
      <c r="H2053" s="33">
        <f>IF(G2053="","",ROUND(G2053*1000/22500,2))</f>
        <v/>
      </c>
      <c r="I2053" s="33">
        <f>IFERROR(IF(D2053="","",VALUE(MID(D2053,2,5))),"")</f>
        <v/>
      </c>
      <c r="J2053" s="28">
        <f>IF(OR(H2053="",I2053=""),"",IF(H2053&gt;=I2053,"Pass","Fail"))</f>
        <v/>
      </c>
    </row>
    <row r="2054">
      <c r="A2054" s="31" t="n"/>
      <c r="B2054" s="26" t="n"/>
      <c r="C2054" s="26" t="n"/>
      <c r="D2054" s="26" t="n"/>
      <c r="E2054" s="31" t="n"/>
      <c r="F2054" s="24">
        <f>IF(OR(A2054="",E2054=""),"",E2054-A2054)</f>
        <v/>
      </c>
      <c r="G2054" s="27" t="n"/>
      <c r="H2054" s="33">
        <f>IF(G2054="","",ROUND(G2054*1000/22500,2))</f>
        <v/>
      </c>
      <c r="I2054" s="33">
        <f>IFERROR(IF(D2054="","",VALUE(MID(D2054,2,5))),"")</f>
        <v/>
      </c>
      <c r="J2054" s="28">
        <f>IF(OR(H2054="",I2054=""),"",IF(H2054&gt;=I2054,"Pass","Fail"))</f>
        <v/>
      </c>
    </row>
    <row r="2055">
      <c r="A2055" s="31" t="n"/>
      <c r="B2055" s="26" t="n"/>
      <c r="C2055" s="26" t="n"/>
      <c r="D2055" s="26" t="n"/>
      <c r="E2055" s="31" t="n"/>
      <c r="F2055" s="24">
        <f>IF(OR(A2055="",E2055=""),"",E2055-A2055)</f>
        <v/>
      </c>
      <c r="G2055" s="27" t="n"/>
      <c r="H2055" s="33">
        <f>IF(G2055="","",ROUND(G2055*1000/22500,2))</f>
        <v/>
      </c>
      <c r="I2055" s="33">
        <f>IFERROR(IF(D2055="","",VALUE(MID(D2055,2,5))),"")</f>
        <v/>
      </c>
      <c r="J2055" s="28">
        <f>IF(OR(H2055="",I2055=""),"",IF(H2055&gt;=I2055,"Pass","Fail"))</f>
        <v/>
      </c>
    </row>
    <row r="2056">
      <c r="A2056" s="31" t="n"/>
      <c r="B2056" s="26" t="n"/>
      <c r="C2056" s="26" t="n"/>
      <c r="D2056" s="26" t="n"/>
      <c r="E2056" s="31" t="n"/>
      <c r="F2056" s="24">
        <f>IF(OR(A2056="",E2056=""),"",E2056-A2056)</f>
        <v/>
      </c>
      <c r="G2056" s="27" t="n"/>
      <c r="H2056" s="33">
        <f>IF(G2056="","",ROUND(G2056*1000/22500,2))</f>
        <v/>
      </c>
      <c r="I2056" s="33">
        <f>IFERROR(IF(D2056="","",VALUE(MID(D2056,2,5))),"")</f>
        <v/>
      </c>
      <c r="J2056" s="28">
        <f>IF(OR(H2056="",I2056=""),"",IF(H2056&gt;=I2056,"Pass","Fail"))</f>
        <v/>
      </c>
    </row>
    <row r="2057">
      <c r="A2057" s="31" t="n"/>
      <c r="B2057" s="26" t="n"/>
      <c r="C2057" s="26" t="n"/>
      <c r="D2057" s="26" t="n"/>
      <c r="E2057" s="31" t="n"/>
      <c r="F2057" s="24">
        <f>IF(OR(A2057="",E2057=""),"",E2057-A2057)</f>
        <v/>
      </c>
      <c r="G2057" s="27" t="n"/>
      <c r="H2057" s="33">
        <f>IF(G2057="","",ROUND(G2057*1000/22500,2))</f>
        <v/>
      </c>
      <c r="I2057" s="33">
        <f>IFERROR(IF(D2057="","",VALUE(MID(D2057,2,5))),"")</f>
        <v/>
      </c>
      <c r="J2057" s="28">
        <f>IF(OR(H2057="",I2057=""),"",IF(H2057&gt;=I2057,"Pass","Fail"))</f>
        <v/>
      </c>
    </row>
    <row r="2058">
      <c r="A2058" s="31" t="n"/>
      <c r="B2058" s="26" t="n"/>
      <c r="C2058" s="26" t="n"/>
      <c r="D2058" s="26" t="n"/>
      <c r="E2058" s="31" t="n"/>
      <c r="F2058" s="24">
        <f>IF(OR(A2058="",E2058=""),"",E2058-A2058)</f>
        <v/>
      </c>
      <c r="G2058" s="27" t="n"/>
      <c r="H2058" s="33">
        <f>IF(G2058="","",ROUND(G2058*1000/22500,2))</f>
        <v/>
      </c>
      <c r="I2058" s="33">
        <f>IFERROR(IF(D2058="","",VALUE(MID(D2058,2,5))),"")</f>
        <v/>
      </c>
      <c r="J2058" s="28">
        <f>IF(OR(H2058="",I2058=""),"",IF(H2058&gt;=I2058,"Pass","Fail"))</f>
        <v/>
      </c>
    </row>
    <row r="2059">
      <c r="A2059" s="31" t="n"/>
      <c r="B2059" s="26" t="n"/>
      <c r="C2059" s="26" t="n"/>
      <c r="D2059" s="26" t="n"/>
      <c r="E2059" s="31" t="n"/>
      <c r="F2059" s="24">
        <f>IF(OR(A2059="",E2059=""),"",E2059-A2059)</f>
        <v/>
      </c>
      <c r="G2059" s="27" t="n"/>
      <c r="H2059" s="33">
        <f>IF(G2059="","",ROUND(G2059*1000/22500,2))</f>
        <v/>
      </c>
      <c r="I2059" s="33">
        <f>IFERROR(IF(D2059="","",VALUE(MID(D2059,2,5))),"")</f>
        <v/>
      </c>
      <c r="J2059" s="28">
        <f>IF(OR(H2059="",I2059=""),"",IF(H2059&gt;=I2059,"Pass","Fail"))</f>
        <v/>
      </c>
    </row>
    <row r="2060">
      <c r="A2060" s="31" t="n"/>
      <c r="B2060" s="26" t="n"/>
      <c r="C2060" s="26" t="n"/>
      <c r="D2060" s="26" t="n"/>
      <c r="E2060" s="31" t="n"/>
      <c r="F2060" s="24">
        <f>IF(OR(A2060="",E2060=""),"",E2060-A2060)</f>
        <v/>
      </c>
      <c r="G2060" s="27" t="n"/>
      <c r="H2060" s="33">
        <f>IF(G2060="","",ROUND(G2060*1000/22500,2))</f>
        <v/>
      </c>
      <c r="I2060" s="33">
        <f>IFERROR(IF(D2060="","",VALUE(MID(D2060,2,5))),"")</f>
        <v/>
      </c>
      <c r="J2060" s="28">
        <f>IF(OR(H2060="",I2060=""),"",IF(H2060&gt;=I2060,"Pass","Fail"))</f>
        <v/>
      </c>
    </row>
    <row r="2061">
      <c r="A2061" s="31" t="n"/>
      <c r="B2061" s="26" t="n"/>
      <c r="C2061" s="26" t="n"/>
      <c r="D2061" s="26" t="n"/>
      <c r="E2061" s="31" t="n"/>
      <c r="F2061" s="24">
        <f>IF(OR(A2061="",E2061=""),"",E2061-A2061)</f>
        <v/>
      </c>
      <c r="G2061" s="27" t="n"/>
      <c r="H2061" s="33">
        <f>IF(G2061="","",ROUND(G2061*1000/22500,2))</f>
        <v/>
      </c>
      <c r="I2061" s="33">
        <f>IFERROR(IF(D2061="","",VALUE(MID(D2061,2,5))),"")</f>
        <v/>
      </c>
      <c r="J2061" s="28">
        <f>IF(OR(H2061="",I2061=""),"",IF(H2061&gt;=I2061,"Pass","Fail"))</f>
        <v/>
      </c>
    </row>
    <row r="2062">
      <c r="A2062" s="31" t="n"/>
      <c r="B2062" s="26" t="n"/>
      <c r="C2062" s="26" t="n"/>
      <c r="D2062" s="26" t="n"/>
      <c r="E2062" s="31" t="n"/>
      <c r="F2062" s="24">
        <f>IF(OR(A2062="",E2062=""),"",E2062-A2062)</f>
        <v/>
      </c>
      <c r="G2062" s="27" t="n"/>
      <c r="H2062" s="33">
        <f>IF(G2062="","",ROUND(G2062*1000/22500,2))</f>
        <v/>
      </c>
      <c r="I2062" s="33">
        <f>IFERROR(IF(D2062="","",VALUE(MID(D2062,2,5))),"")</f>
        <v/>
      </c>
      <c r="J2062" s="28">
        <f>IF(OR(H2062="",I2062=""),"",IF(H2062&gt;=I2062,"Pass","Fail"))</f>
        <v/>
      </c>
    </row>
    <row r="2063">
      <c r="A2063" s="31" t="n"/>
      <c r="B2063" s="26" t="n"/>
      <c r="C2063" s="26" t="n"/>
      <c r="D2063" s="26" t="n"/>
      <c r="E2063" s="31" t="n"/>
      <c r="F2063" s="24">
        <f>IF(OR(A2063="",E2063=""),"",E2063-A2063)</f>
        <v/>
      </c>
      <c r="G2063" s="27" t="n"/>
      <c r="H2063" s="33">
        <f>IF(G2063="","",ROUND(G2063*1000/22500,2))</f>
        <v/>
      </c>
      <c r="I2063" s="33">
        <f>IFERROR(IF(D2063="","",VALUE(MID(D2063,2,5))),"")</f>
        <v/>
      </c>
      <c r="J2063" s="28">
        <f>IF(OR(H2063="",I2063=""),"",IF(H2063&gt;=I2063,"Pass","Fail"))</f>
        <v/>
      </c>
    </row>
    <row r="2064">
      <c r="A2064" s="31" t="n"/>
      <c r="B2064" s="26" t="n"/>
      <c r="C2064" s="26" t="n"/>
      <c r="D2064" s="26" t="n"/>
      <c r="E2064" s="31" t="n"/>
      <c r="F2064" s="24">
        <f>IF(OR(A2064="",E2064=""),"",E2064-A2064)</f>
        <v/>
      </c>
      <c r="G2064" s="27" t="n"/>
      <c r="H2064" s="33">
        <f>IF(G2064="","",ROUND(G2064*1000/22500,2))</f>
        <v/>
      </c>
      <c r="I2064" s="33">
        <f>IFERROR(IF(D2064="","",VALUE(MID(D2064,2,5))),"")</f>
        <v/>
      </c>
      <c r="J2064" s="28">
        <f>IF(OR(H2064="",I2064=""),"",IF(H2064&gt;=I2064,"Pass","Fail"))</f>
        <v/>
      </c>
    </row>
    <row r="2065">
      <c r="A2065" s="31" t="n"/>
      <c r="B2065" s="26" t="n"/>
      <c r="C2065" s="26" t="n"/>
      <c r="D2065" s="26" t="n"/>
      <c r="E2065" s="31" t="n"/>
      <c r="F2065" s="24">
        <f>IF(OR(A2065="",E2065=""),"",E2065-A2065)</f>
        <v/>
      </c>
      <c r="G2065" s="27" t="n"/>
      <c r="H2065" s="33">
        <f>IF(G2065="","",ROUND(G2065*1000/22500,2))</f>
        <v/>
      </c>
      <c r="I2065" s="33">
        <f>IFERROR(IF(D2065="","",VALUE(MID(D2065,2,5))),"")</f>
        <v/>
      </c>
      <c r="J2065" s="28">
        <f>IF(OR(H2065="",I2065=""),"",IF(H2065&gt;=I2065,"Pass","Fail"))</f>
        <v/>
      </c>
    </row>
    <row r="2066">
      <c r="A2066" s="31" t="n"/>
      <c r="B2066" s="26" t="n"/>
      <c r="C2066" s="26" t="n"/>
      <c r="D2066" s="26" t="n"/>
      <c r="E2066" s="31" t="n"/>
      <c r="F2066" s="24">
        <f>IF(OR(A2066="",E2066=""),"",E2066-A2066)</f>
        <v/>
      </c>
      <c r="G2066" s="27" t="n"/>
      <c r="H2066" s="33">
        <f>IF(G2066="","",ROUND(G2066*1000/22500,2))</f>
        <v/>
      </c>
      <c r="I2066" s="33">
        <f>IFERROR(IF(D2066="","",VALUE(MID(D2066,2,5))),"")</f>
        <v/>
      </c>
      <c r="J2066" s="28">
        <f>IF(OR(H2066="",I2066=""),"",IF(H2066&gt;=I2066,"Pass","Fail"))</f>
        <v/>
      </c>
    </row>
    <row r="2067">
      <c r="A2067" s="31" t="n"/>
      <c r="B2067" s="26" t="n"/>
      <c r="C2067" s="26" t="n"/>
      <c r="D2067" s="26" t="n"/>
      <c r="E2067" s="31" t="n"/>
      <c r="F2067" s="24">
        <f>IF(OR(A2067="",E2067=""),"",E2067-A2067)</f>
        <v/>
      </c>
      <c r="G2067" s="27" t="n"/>
      <c r="H2067" s="33">
        <f>IF(G2067="","",ROUND(G2067*1000/22500,2))</f>
        <v/>
      </c>
      <c r="I2067" s="33">
        <f>IFERROR(IF(D2067="","",VALUE(MID(D2067,2,5))),"")</f>
        <v/>
      </c>
      <c r="J2067" s="28">
        <f>IF(OR(H2067="",I2067=""),"",IF(H2067&gt;=I2067,"Pass","Fail"))</f>
        <v/>
      </c>
    </row>
    <row r="2068">
      <c r="A2068" s="31" t="n"/>
      <c r="B2068" s="26" t="n"/>
      <c r="C2068" s="26" t="n"/>
      <c r="D2068" s="26" t="n"/>
      <c r="E2068" s="31" t="n"/>
      <c r="F2068" s="24">
        <f>IF(OR(A2068="",E2068=""),"",E2068-A2068)</f>
        <v/>
      </c>
      <c r="G2068" s="27" t="n"/>
      <c r="H2068" s="33">
        <f>IF(G2068="","",ROUND(G2068*1000/22500,2))</f>
        <v/>
      </c>
      <c r="I2068" s="33">
        <f>IFERROR(IF(D2068="","",VALUE(MID(D2068,2,5))),"")</f>
        <v/>
      </c>
      <c r="J2068" s="28">
        <f>IF(OR(H2068="",I2068=""),"",IF(H2068&gt;=I2068,"Pass","Fail"))</f>
        <v/>
      </c>
    </row>
    <row r="2069">
      <c r="A2069" s="31" t="n"/>
      <c r="B2069" s="26" t="n"/>
      <c r="C2069" s="26" t="n"/>
      <c r="D2069" s="26" t="n"/>
      <c r="E2069" s="31" t="n"/>
      <c r="F2069" s="24">
        <f>IF(OR(A2069="",E2069=""),"",E2069-A2069)</f>
        <v/>
      </c>
      <c r="G2069" s="27" t="n"/>
      <c r="H2069" s="33">
        <f>IF(G2069="","",ROUND(G2069*1000/22500,2))</f>
        <v/>
      </c>
      <c r="I2069" s="33">
        <f>IFERROR(IF(D2069="","",VALUE(MID(D2069,2,5))),"")</f>
        <v/>
      </c>
      <c r="J2069" s="28">
        <f>IF(OR(H2069="",I2069=""),"",IF(H2069&gt;=I2069,"Pass","Fail"))</f>
        <v/>
      </c>
    </row>
    <row r="2070">
      <c r="A2070" s="31" t="n"/>
      <c r="B2070" s="26" t="n"/>
      <c r="C2070" s="26" t="n"/>
      <c r="D2070" s="26" t="n"/>
      <c r="E2070" s="31" t="n"/>
      <c r="F2070" s="24">
        <f>IF(OR(A2070="",E2070=""),"",E2070-A2070)</f>
        <v/>
      </c>
      <c r="G2070" s="27" t="n"/>
      <c r="H2070" s="33">
        <f>IF(G2070="","",ROUND(G2070*1000/22500,2))</f>
        <v/>
      </c>
      <c r="I2070" s="33">
        <f>IFERROR(IF(D2070="","",VALUE(MID(D2070,2,5))),"")</f>
        <v/>
      </c>
      <c r="J2070" s="28">
        <f>IF(OR(H2070="",I2070=""),"",IF(H2070&gt;=I2070,"Pass","Fail"))</f>
        <v/>
      </c>
    </row>
    <row r="2071">
      <c r="A2071" s="31" t="n"/>
      <c r="B2071" s="26" t="n"/>
      <c r="C2071" s="26" t="n"/>
      <c r="D2071" s="26" t="n"/>
      <c r="E2071" s="31" t="n"/>
      <c r="F2071" s="24">
        <f>IF(OR(A2071="",E2071=""),"",E2071-A2071)</f>
        <v/>
      </c>
      <c r="G2071" s="27" t="n"/>
      <c r="H2071" s="33">
        <f>IF(G2071="","",ROUND(G2071*1000/22500,2))</f>
        <v/>
      </c>
      <c r="I2071" s="33">
        <f>IFERROR(IF(D2071="","",VALUE(MID(D2071,2,5))),"")</f>
        <v/>
      </c>
      <c r="J2071" s="28">
        <f>IF(OR(H2071="",I2071=""),"",IF(H2071&gt;=I2071,"Pass","Fail"))</f>
        <v/>
      </c>
    </row>
    <row r="2072">
      <c r="A2072" s="31" t="n"/>
      <c r="B2072" s="26" t="n"/>
      <c r="C2072" s="26" t="n"/>
      <c r="D2072" s="26" t="n"/>
      <c r="E2072" s="31" t="n"/>
      <c r="F2072" s="24">
        <f>IF(OR(A2072="",E2072=""),"",E2072-A2072)</f>
        <v/>
      </c>
      <c r="G2072" s="27" t="n"/>
      <c r="H2072" s="33">
        <f>IF(G2072="","",ROUND(G2072*1000/22500,2))</f>
        <v/>
      </c>
      <c r="I2072" s="33">
        <f>IFERROR(IF(D2072="","",VALUE(MID(D2072,2,5))),"")</f>
        <v/>
      </c>
      <c r="J2072" s="28">
        <f>IF(OR(H2072="",I2072=""),"",IF(H2072&gt;=I2072,"Pass","Fail"))</f>
        <v/>
      </c>
    </row>
    <row r="2073">
      <c r="A2073" s="31" t="n"/>
      <c r="B2073" s="26" t="n"/>
      <c r="C2073" s="26" t="n"/>
      <c r="D2073" s="26" t="n"/>
      <c r="E2073" s="31" t="n"/>
      <c r="F2073" s="24">
        <f>IF(OR(A2073="",E2073=""),"",E2073-A2073)</f>
        <v/>
      </c>
      <c r="G2073" s="27" t="n"/>
      <c r="H2073" s="33">
        <f>IF(G2073="","",ROUND(G2073*1000/22500,2))</f>
        <v/>
      </c>
      <c r="I2073" s="33">
        <f>IFERROR(IF(D2073="","",VALUE(MID(D2073,2,5))),"")</f>
        <v/>
      </c>
      <c r="J2073" s="28">
        <f>IF(OR(H2073="",I2073=""),"",IF(H2073&gt;=I2073,"Pass","Fail"))</f>
        <v/>
      </c>
    </row>
    <row r="2074">
      <c r="A2074" s="31" t="n"/>
      <c r="B2074" s="26" t="n"/>
      <c r="C2074" s="26" t="n"/>
      <c r="D2074" s="26" t="n"/>
      <c r="E2074" s="31" t="n"/>
      <c r="F2074" s="24">
        <f>IF(OR(A2074="",E2074=""),"",E2074-A2074)</f>
        <v/>
      </c>
      <c r="G2074" s="27" t="n"/>
      <c r="H2074" s="33">
        <f>IF(G2074="","",ROUND(G2074*1000/22500,2))</f>
        <v/>
      </c>
      <c r="I2074" s="33">
        <f>IFERROR(IF(D2074="","",VALUE(MID(D2074,2,5))),"")</f>
        <v/>
      </c>
      <c r="J2074" s="28">
        <f>IF(OR(H2074="",I2074=""),"",IF(H2074&gt;=I2074,"Pass","Fail"))</f>
        <v/>
      </c>
    </row>
    <row r="2075">
      <c r="A2075" s="31" t="n"/>
      <c r="B2075" s="26" t="n"/>
      <c r="C2075" s="26" t="n"/>
      <c r="D2075" s="26" t="n"/>
      <c r="E2075" s="31" t="n"/>
      <c r="F2075" s="24">
        <f>IF(OR(A2075="",E2075=""),"",E2075-A2075)</f>
        <v/>
      </c>
      <c r="G2075" s="27" t="n"/>
      <c r="H2075" s="33">
        <f>IF(G2075="","",ROUND(G2075*1000/22500,2))</f>
        <v/>
      </c>
      <c r="I2075" s="33">
        <f>IFERROR(IF(D2075="","",VALUE(MID(D2075,2,5))),"")</f>
        <v/>
      </c>
      <c r="J2075" s="28">
        <f>IF(OR(H2075="",I2075=""),"",IF(H2075&gt;=I2075,"Pass","Fail"))</f>
        <v/>
      </c>
    </row>
    <row r="2076">
      <c r="A2076" s="31" t="n"/>
      <c r="B2076" s="26" t="n"/>
      <c r="C2076" s="26" t="n"/>
      <c r="D2076" s="26" t="n"/>
      <c r="E2076" s="31" t="n"/>
      <c r="F2076" s="24">
        <f>IF(OR(A2076="",E2076=""),"",E2076-A2076)</f>
        <v/>
      </c>
      <c r="G2076" s="27" t="n"/>
      <c r="H2076" s="33">
        <f>IF(G2076="","",ROUND(G2076*1000/22500,2))</f>
        <v/>
      </c>
      <c r="I2076" s="33">
        <f>IFERROR(IF(D2076="","",VALUE(MID(D2076,2,5))),"")</f>
        <v/>
      </c>
      <c r="J2076" s="28">
        <f>IF(OR(H2076="",I2076=""),"",IF(H2076&gt;=I2076,"Pass","Fail"))</f>
        <v/>
      </c>
    </row>
    <row r="2077">
      <c r="A2077" s="31" t="n"/>
      <c r="B2077" s="26" t="n"/>
      <c r="C2077" s="26" t="n"/>
      <c r="D2077" s="26" t="n"/>
      <c r="E2077" s="31" t="n"/>
      <c r="F2077" s="24">
        <f>IF(OR(A2077="",E2077=""),"",E2077-A2077)</f>
        <v/>
      </c>
      <c r="G2077" s="27" t="n"/>
      <c r="H2077" s="33">
        <f>IF(G2077="","",ROUND(G2077*1000/22500,2))</f>
        <v/>
      </c>
      <c r="I2077" s="33">
        <f>IFERROR(IF(D2077="","",VALUE(MID(D2077,2,5))),"")</f>
        <v/>
      </c>
      <c r="J2077" s="28">
        <f>IF(OR(H2077="",I2077=""),"",IF(H2077&gt;=I2077,"Pass","Fail"))</f>
        <v/>
      </c>
    </row>
    <row r="2078">
      <c r="A2078" s="31" t="n"/>
      <c r="B2078" s="26" t="n"/>
      <c r="C2078" s="26" t="n"/>
      <c r="D2078" s="26" t="n"/>
      <c r="E2078" s="31" t="n"/>
      <c r="F2078" s="24">
        <f>IF(OR(A2078="",E2078=""),"",E2078-A2078)</f>
        <v/>
      </c>
      <c r="G2078" s="27" t="n"/>
      <c r="H2078" s="33">
        <f>IF(G2078="","",ROUND(G2078*1000/22500,2))</f>
        <v/>
      </c>
      <c r="I2078" s="33">
        <f>IFERROR(IF(D2078="","",VALUE(MID(D2078,2,5))),"")</f>
        <v/>
      </c>
      <c r="J2078" s="28">
        <f>IF(OR(H2078="",I2078=""),"",IF(H2078&gt;=I2078,"Pass","Fail"))</f>
        <v/>
      </c>
    </row>
    <row r="2079">
      <c r="A2079" s="31" t="n"/>
      <c r="B2079" s="26" t="n"/>
      <c r="C2079" s="26" t="n"/>
      <c r="D2079" s="26" t="n"/>
      <c r="E2079" s="31" t="n"/>
      <c r="F2079" s="24">
        <f>IF(OR(A2079="",E2079=""),"",E2079-A2079)</f>
        <v/>
      </c>
      <c r="G2079" s="27" t="n"/>
      <c r="H2079" s="33">
        <f>IF(G2079="","",ROUND(G2079*1000/22500,2))</f>
        <v/>
      </c>
      <c r="I2079" s="33">
        <f>IFERROR(IF(D2079="","",VALUE(MID(D2079,2,5))),"")</f>
        <v/>
      </c>
      <c r="J2079" s="28">
        <f>IF(OR(H2079="",I2079=""),"",IF(H2079&gt;=I2079,"Pass","Fail"))</f>
        <v/>
      </c>
    </row>
    <row r="2080">
      <c r="A2080" s="31" t="n"/>
      <c r="B2080" s="26" t="n"/>
      <c r="C2080" s="26" t="n"/>
      <c r="D2080" s="26" t="n"/>
      <c r="E2080" s="31" t="n"/>
      <c r="F2080" s="24">
        <f>IF(OR(A2080="",E2080=""),"",E2080-A2080)</f>
        <v/>
      </c>
      <c r="G2080" s="27" t="n"/>
      <c r="H2080" s="33">
        <f>IF(G2080="","",ROUND(G2080*1000/22500,2))</f>
        <v/>
      </c>
      <c r="I2080" s="33">
        <f>IFERROR(IF(D2080="","",VALUE(MID(D2080,2,5))),"")</f>
        <v/>
      </c>
      <c r="J2080" s="28">
        <f>IF(OR(H2080="",I2080=""),"",IF(H2080&gt;=I2080,"Pass","Fail"))</f>
        <v/>
      </c>
    </row>
    <row r="2081">
      <c r="A2081" s="31" t="n"/>
      <c r="B2081" s="26" t="n"/>
      <c r="C2081" s="26" t="n"/>
      <c r="D2081" s="26" t="n"/>
      <c r="E2081" s="31" t="n"/>
      <c r="F2081" s="24">
        <f>IF(OR(A2081="",E2081=""),"",E2081-A2081)</f>
        <v/>
      </c>
      <c r="G2081" s="27" t="n"/>
      <c r="H2081" s="33">
        <f>IF(G2081="","",ROUND(G2081*1000/22500,2))</f>
        <v/>
      </c>
      <c r="I2081" s="33">
        <f>IFERROR(IF(D2081="","",VALUE(MID(D2081,2,5))),"")</f>
        <v/>
      </c>
      <c r="J2081" s="28">
        <f>IF(OR(H2081="",I2081=""),"",IF(H2081&gt;=I2081,"Pass","Fail"))</f>
        <v/>
      </c>
    </row>
    <row r="2082">
      <c r="A2082" s="31" t="n"/>
      <c r="B2082" s="26" t="n"/>
      <c r="C2082" s="26" t="n"/>
      <c r="D2082" s="26" t="n"/>
      <c r="E2082" s="31" t="n"/>
      <c r="F2082" s="24">
        <f>IF(OR(A2082="",E2082=""),"",E2082-A2082)</f>
        <v/>
      </c>
      <c r="G2082" s="27" t="n"/>
      <c r="H2082" s="33">
        <f>IF(G2082="","",ROUND(G2082*1000/22500,2))</f>
        <v/>
      </c>
      <c r="I2082" s="33">
        <f>IFERROR(IF(D2082="","",VALUE(MID(D2082,2,5))),"")</f>
        <v/>
      </c>
      <c r="J2082" s="28">
        <f>IF(OR(H2082="",I2082=""),"",IF(H2082&gt;=I2082,"Pass","Fail"))</f>
        <v/>
      </c>
    </row>
    <row r="2083">
      <c r="A2083" s="31" t="n"/>
      <c r="B2083" s="26" t="n"/>
      <c r="C2083" s="26" t="n"/>
      <c r="D2083" s="26" t="n"/>
      <c r="E2083" s="31" t="n"/>
      <c r="F2083" s="24">
        <f>IF(OR(A2083="",E2083=""),"",E2083-A2083)</f>
        <v/>
      </c>
      <c r="G2083" s="27" t="n"/>
      <c r="H2083" s="33">
        <f>IF(G2083="","",ROUND(G2083*1000/22500,2))</f>
        <v/>
      </c>
      <c r="I2083" s="33">
        <f>IFERROR(IF(D2083="","",VALUE(MID(D2083,2,5))),"")</f>
        <v/>
      </c>
      <c r="J2083" s="28">
        <f>IF(OR(H2083="",I2083=""),"",IF(H2083&gt;=I2083,"Pass","Fail"))</f>
        <v/>
      </c>
    </row>
    <row r="2084">
      <c r="A2084" s="31" t="n"/>
      <c r="B2084" s="26" t="n"/>
      <c r="C2084" s="26" t="n"/>
      <c r="D2084" s="26" t="n"/>
      <c r="E2084" s="31" t="n"/>
      <c r="F2084" s="24">
        <f>IF(OR(A2084="",E2084=""),"",E2084-A2084)</f>
        <v/>
      </c>
      <c r="G2084" s="27" t="n"/>
      <c r="H2084" s="33">
        <f>IF(G2084="","",ROUND(G2084*1000/22500,2))</f>
        <v/>
      </c>
      <c r="I2084" s="33">
        <f>IFERROR(IF(D2084="","",VALUE(MID(D2084,2,5))),"")</f>
        <v/>
      </c>
      <c r="J2084" s="28">
        <f>IF(OR(H2084="",I2084=""),"",IF(H2084&gt;=I2084,"Pass","Fail"))</f>
        <v/>
      </c>
    </row>
    <row r="2085">
      <c r="A2085" s="31" t="n"/>
      <c r="B2085" s="26" t="n"/>
      <c r="C2085" s="26" t="n"/>
      <c r="D2085" s="26" t="n"/>
      <c r="E2085" s="31" t="n"/>
      <c r="F2085" s="24">
        <f>IF(OR(A2085="",E2085=""),"",E2085-A2085)</f>
        <v/>
      </c>
      <c r="G2085" s="27" t="n"/>
      <c r="H2085" s="33">
        <f>IF(G2085="","",ROUND(G2085*1000/22500,2))</f>
        <v/>
      </c>
      <c r="I2085" s="33">
        <f>IFERROR(IF(D2085="","",VALUE(MID(D2085,2,5))),"")</f>
        <v/>
      </c>
      <c r="J2085" s="28">
        <f>IF(OR(H2085="",I2085=""),"",IF(H2085&gt;=I2085,"Pass","Fail"))</f>
        <v/>
      </c>
    </row>
    <row r="2086">
      <c r="A2086" s="31" t="n"/>
      <c r="B2086" s="26" t="n"/>
      <c r="C2086" s="26" t="n"/>
      <c r="D2086" s="26" t="n"/>
      <c r="E2086" s="31" t="n"/>
      <c r="F2086" s="24">
        <f>IF(OR(A2086="",E2086=""),"",E2086-A2086)</f>
        <v/>
      </c>
      <c r="G2086" s="27" t="n"/>
      <c r="H2086" s="33">
        <f>IF(G2086="","",ROUND(G2086*1000/22500,2))</f>
        <v/>
      </c>
      <c r="I2086" s="33">
        <f>IFERROR(IF(D2086="","",VALUE(MID(D2086,2,5))),"")</f>
        <v/>
      </c>
      <c r="J2086" s="28">
        <f>IF(OR(H2086="",I2086=""),"",IF(H2086&gt;=I2086,"Pass","Fail"))</f>
        <v/>
      </c>
    </row>
    <row r="2087">
      <c r="A2087" s="31" t="n"/>
      <c r="B2087" s="26" t="n"/>
      <c r="C2087" s="26" t="n"/>
      <c r="D2087" s="26" t="n"/>
      <c r="E2087" s="31" t="n"/>
      <c r="F2087" s="24">
        <f>IF(OR(A2087="",E2087=""),"",E2087-A2087)</f>
        <v/>
      </c>
      <c r="G2087" s="27" t="n"/>
      <c r="H2087" s="33">
        <f>IF(G2087="","",ROUND(G2087*1000/22500,2))</f>
        <v/>
      </c>
      <c r="I2087" s="33">
        <f>IFERROR(IF(D2087="","",VALUE(MID(D2087,2,5))),"")</f>
        <v/>
      </c>
      <c r="J2087" s="28">
        <f>IF(OR(H2087="",I2087=""),"",IF(H2087&gt;=I2087,"Pass","Fail"))</f>
        <v/>
      </c>
    </row>
    <row r="2088">
      <c r="A2088" s="31" t="n"/>
      <c r="B2088" s="26" t="n"/>
      <c r="C2088" s="26" t="n"/>
      <c r="D2088" s="26" t="n"/>
      <c r="E2088" s="31" t="n"/>
      <c r="F2088" s="24">
        <f>IF(OR(A2088="",E2088=""),"",E2088-A2088)</f>
        <v/>
      </c>
      <c r="G2088" s="27" t="n"/>
      <c r="H2088" s="33">
        <f>IF(G2088="","",ROUND(G2088*1000/22500,2))</f>
        <v/>
      </c>
      <c r="I2088" s="33">
        <f>IFERROR(IF(D2088="","",VALUE(MID(D2088,2,5))),"")</f>
        <v/>
      </c>
      <c r="J2088" s="28">
        <f>IF(OR(H2088="",I2088=""),"",IF(H2088&gt;=I2088,"Pass","Fail"))</f>
        <v/>
      </c>
    </row>
    <row r="2089">
      <c r="A2089" s="31" t="n"/>
      <c r="B2089" s="26" t="n"/>
      <c r="C2089" s="26" t="n"/>
      <c r="D2089" s="26" t="n"/>
      <c r="E2089" s="31" t="n"/>
      <c r="F2089" s="24">
        <f>IF(OR(A2089="",E2089=""),"",E2089-A2089)</f>
        <v/>
      </c>
      <c r="G2089" s="27" t="n"/>
      <c r="H2089" s="33">
        <f>IF(G2089="","",ROUND(G2089*1000/22500,2))</f>
        <v/>
      </c>
      <c r="I2089" s="33">
        <f>IFERROR(IF(D2089="","",VALUE(MID(D2089,2,5))),"")</f>
        <v/>
      </c>
      <c r="J2089" s="28">
        <f>IF(OR(H2089="",I2089=""),"",IF(H2089&gt;=I2089,"Pass","Fail"))</f>
        <v/>
      </c>
    </row>
    <row r="2090">
      <c r="A2090" s="31" t="n"/>
      <c r="B2090" s="26" t="n"/>
      <c r="C2090" s="26" t="n"/>
      <c r="D2090" s="26" t="n"/>
      <c r="E2090" s="31" t="n"/>
      <c r="F2090" s="24">
        <f>IF(OR(A2090="",E2090=""),"",E2090-A2090)</f>
        <v/>
      </c>
      <c r="G2090" s="27" t="n"/>
      <c r="H2090" s="33">
        <f>IF(G2090="","",ROUND(G2090*1000/22500,2))</f>
        <v/>
      </c>
      <c r="I2090" s="33">
        <f>IFERROR(IF(D2090="","",VALUE(MID(D2090,2,5))),"")</f>
        <v/>
      </c>
      <c r="J2090" s="28">
        <f>IF(OR(H2090="",I2090=""),"",IF(H2090&gt;=I2090,"Pass","Fail"))</f>
        <v/>
      </c>
    </row>
    <row r="2091">
      <c r="A2091" s="31" t="n"/>
      <c r="B2091" s="26" t="n"/>
      <c r="C2091" s="26" t="n"/>
      <c r="D2091" s="26" t="n"/>
      <c r="E2091" s="31" t="n"/>
      <c r="F2091" s="24">
        <f>IF(OR(A2091="",E2091=""),"",E2091-A2091)</f>
        <v/>
      </c>
      <c r="G2091" s="27" t="n"/>
      <c r="H2091" s="33">
        <f>IF(G2091="","",ROUND(G2091*1000/22500,2))</f>
        <v/>
      </c>
      <c r="I2091" s="33">
        <f>IFERROR(IF(D2091="","",VALUE(MID(D2091,2,5))),"")</f>
        <v/>
      </c>
      <c r="J2091" s="28">
        <f>IF(OR(H2091="",I2091=""),"",IF(H2091&gt;=I2091,"Pass","Fail"))</f>
        <v/>
      </c>
    </row>
    <row r="2092">
      <c r="A2092" s="31" t="n"/>
      <c r="B2092" s="26" t="n"/>
      <c r="C2092" s="26" t="n"/>
      <c r="D2092" s="26" t="n"/>
      <c r="E2092" s="31" t="n"/>
      <c r="F2092" s="24">
        <f>IF(OR(A2092="",E2092=""),"",E2092-A2092)</f>
        <v/>
      </c>
      <c r="G2092" s="27" t="n"/>
      <c r="H2092" s="33">
        <f>IF(G2092="","",ROUND(G2092*1000/22500,2))</f>
        <v/>
      </c>
      <c r="I2092" s="33">
        <f>IFERROR(IF(D2092="","",VALUE(MID(D2092,2,5))),"")</f>
        <v/>
      </c>
      <c r="J2092" s="28">
        <f>IF(OR(H2092="",I2092=""),"",IF(H2092&gt;=I2092,"Pass","Fail"))</f>
        <v/>
      </c>
    </row>
    <row r="2093">
      <c r="A2093" s="31" t="n"/>
      <c r="B2093" s="26" t="n"/>
      <c r="C2093" s="26" t="n"/>
      <c r="D2093" s="26" t="n"/>
      <c r="E2093" s="31" t="n"/>
      <c r="F2093" s="24">
        <f>IF(OR(A2093="",E2093=""),"",E2093-A2093)</f>
        <v/>
      </c>
      <c r="G2093" s="27" t="n"/>
      <c r="H2093" s="33">
        <f>IF(G2093="","",ROUND(G2093*1000/22500,2))</f>
        <v/>
      </c>
      <c r="I2093" s="33">
        <f>IFERROR(IF(D2093="","",VALUE(MID(D2093,2,5))),"")</f>
        <v/>
      </c>
      <c r="J2093" s="28">
        <f>IF(OR(H2093="",I2093=""),"",IF(H2093&gt;=I2093,"Pass","Fail"))</f>
        <v/>
      </c>
    </row>
    <row r="2094">
      <c r="A2094" s="31" t="n"/>
      <c r="B2094" s="26" t="n"/>
      <c r="C2094" s="26" t="n"/>
      <c r="D2094" s="26" t="n"/>
      <c r="E2094" s="31" t="n"/>
      <c r="F2094" s="24">
        <f>IF(OR(A2094="",E2094=""),"",E2094-A2094)</f>
        <v/>
      </c>
      <c r="G2094" s="27" t="n"/>
      <c r="H2094" s="33">
        <f>IF(G2094="","",ROUND(G2094*1000/22500,2))</f>
        <v/>
      </c>
      <c r="I2094" s="33">
        <f>IFERROR(IF(D2094="","",VALUE(MID(D2094,2,5))),"")</f>
        <v/>
      </c>
      <c r="J2094" s="28">
        <f>IF(OR(H2094="",I2094=""),"",IF(H2094&gt;=I2094,"Pass","Fail"))</f>
        <v/>
      </c>
    </row>
    <row r="2095">
      <c r="A2095" s="31" t="n"/>
      <c r="B2095" s="26" t="n"/>
      <c r="C2095" s="26" t="n"/>
      <c r="D2095" s="26" t="n"/>
      <c r="E2095" s="31" t="n"/>
      <c r="F2095" s="24">
        <f>IF(OR(A2095="",E2095=""),"",E2095-A2095)</f>
        <v/>
      </c>
      <c r="G2095" s="27" t="n"/>
      <c r="H2095" s="33">
        <f>IF(G2095="","",ROUND(G2095*1000/22500,2))</f>
        <v/>
      </c>
      <c r="I2095" s="33">
        <f>IFERROR(IF(D2095="","",VALUE(MID(D2095,2,5))),"")</f>
        <v/>
      </c>
      <c r="J2095" s="28">
        <f>IF(OR(H2095="",I2095=""),"",IF(H2095&gt;=I2095,"Pass","Fail"))</f>
        <v/>
      </c>
    </row>
    <row r="2096">
      <c r="A2096" s="31" t="n"/>
      <c r="B2096" s="26" t="n"/>
      <c r="C2096" s="26" t="n"/>
      <c r="D2096" s="26" t="n"/>
      <c r="E2096" s="31" t="n"/>
      <c r="F2096" s="24">
        <f>IF(OR(A2096="",E2096=""),"",E2096-A2096)</f>
        <v/>
      </c>
      <c r="G2096" s="27" t="n"/>
      <c r="H2096" s="33">
        <f>IF(G2096="","",ROUND(G2096*1000/22500,2))</f>
        <v/>
      </c>
      <c r="I2096" s="33">
        <f>IFERROR(IF(D2096="","",VALUE(MID(D2096,2,5))),"")</f>
        <v/>
      </c>
      <c r="J2096" s="28">
        <f>IF(OR(H2096="",I2096=""),"",IF(H2096&gt;=I2096,"Pass","Fail"))</f>
        <v/>
      </c>
    </row>
    <row r="2097">
      <c r="A2097" s="31" t="n"/>
      <c r="B2097" s="26" t="n"/>
      <c r="C2097" s="26" t="n"/>
      <c r="D2097" s="26" t="n"/>
      <c r="E2097" s="31" t="n"/>
      <c r="F2097" s="24">
        <f>IF(OR(A2097="",E2097=""),"",E2097-A2097)</f>
        <v/>
      </c>
      <c r="G2097" s="27" t="n"/>
      <c r="H2097" s="33">
        <f>IF(G2097="","",ROUND(G2097*1000/22500,2))</f>
        <v/>
      </c>
      <c r="I2097" s="33">
        <f>IFERROR(IF(D2097="","",VALUE(MID(D2097,2,5))),"")</f>
        <v/>
      </c>
      <c r="J2097" s="28">
        <f>IF(OR(H2097="",I2097=""),"",IF(H2097&gt;=I2097,"Pass","Fail"))</f>
        <v/>
      </c>
    </row>
    <row r="2098">
      <c r="A2098" s="31" t="n"/>
      <c r="B2098" s="26" t="n"/>
      <c r="C2098" s="26" t="n"/>
      <c r="D2098" s="26" t="n"/>
      <c r="E2098" s="31" t="n"/>
      <c r="F2098" s="24">
        <f>IF(OR(A2098="",E2098=""),"",E2098-A2098)</f>
        <v/>
      </c>
      <c r="G2098" s="27" t="n"/>
      <c r="H2098" s="33">
        <f>IF(G2098="","",ROUND(G2098*1000/22500,2))</f>
        <v/>
      </c>
      <c r="I2098" s="33">
        <f>IFERROR(IF(D2098="","",VALUE(MID(D2098,2,5))),"")</f>
        <v/>
      </c>
      <c r="J2098" s="28">
        <f>IF(OR(H2098="",I2098=""),"",IF(H2098&gt;=I2098,"Pass","Fail"))</f>
        <v/>
      </c>
    </row>
    <row r="2099">
      <c r="A2099" s="31" t="n"/>
      <c r="B2099" s="26" t="n"/>
      <c r="C2099" s="26" t="n"/>
      <c r="D2099" s="26" t="n"/>
      <c r="E2099" s="31" t="n"/>
      <c r="F2099" s="24">
        <f>IF(OR(A2099="",E2099=""),"",E2099-A2099)</f>
        <v/>
      </c>
      <c r="G2099" s="27" t="n"/>
      <c r="H2099" s="33">
        <f>IF(G2099="","",ROUND(G2099*1000/22500,2))</f>
        <v/>
      </c>
      <c r="I2099" s="33">
        <f>IFERROR(IF(D2099="","",VALUE(MID(D2099,2,5))),"")</f>
        <v/>
      </c>
      <c r="J2099" s="28">
        <f>IF(OR(H2099="",I2099=""),"",IF(H2099&gt;=I2099,"Pass","Fail"))</f>
        <v/>
      </c>
    </row>
    <row r="2100">
      <c r="A2100" s="31" t="n"/>
      <c r="B2100" s="26" t="n"/>
      <c r="C2100" s="26" t="n"/>
      <c r="D2100" s="26" t="n"/>
      <c r="E2100" s="31" t="n"/>
      <c r="F2100" s="24">
        <f>IF(OR(A2100="",E2100=""),"",E2100-A2100)</f>
        <v/>
      </c>
      <c r="G2100" s="27" t="n"/>
      <c r="H2100" s="33">
        <f>IF(G2100="","",ROUND(G2100*1000/22500,2))</f>
        <v/>
      </c>
      <c r="I2100" s="33">
        <f>IFERROR(IF(D2100="","",VALUE(MID(D2100,2,5))),"")</f>
        <v/>
      </c>
      <c r="J2100" s="28">
        <f>IF(OR(H2100="",I2100=""),"",IF(H2100&gt;=I2100,"Pass","Fail"))</f>
        <v/>
      </c>
    </row>
    <row r="2101">
      <c r="A2101" s="31" t="n"/>
      <c r="B2101" s="26" t="n"/>
      <c r="C2101" s="26" t="n"/>
      <c r="D2101" s="26" t="n"/>
      <c r="E2101" s="31" t="n"/>
      <c r="F2101" s="24">
        <f>IF(OR(A2101="",E2101=""),"",E2101-A2101)</f>
        <v/>
      </c>
      <c r="G2101" s="27" t="n"/>
      <c r="H2101" s="33">
        <f>IF(G2101="","",ROUND(G2101*1000/22500,2))</f>
        <v/>
      </c>
      <c r="I2101" s="33">
        <f>IFERROR(IF(D2101="","",VALUE(MID(D2101,2,5))),"")</f>
        <v/>
      </c>
      <c r="J2101" s="28">
        <f>IF(OR(H2101="",I2101=""),"",IF(H2101&gt;=I2101,"Pass","Fail"))</f>
        <v/>
      </c>
    </row>
    <row r="2102">
      <c r="A2102" s="31" t="n"/>
      <c r="B2102" s="26" t="n"/>
      <c r="C2102" s="26" t="n"/>
      <c r="D2102" s="26" t="n"/>
      <c r="E2102" s="31" t="n"/>
      <c r="F2102" s="24">
        <f>IF(OR(A2102="",E2102=""),"",E2102-A2102)</f>
        <v/>
      </c>
      <c r="G2102" s="27" t="n"/>
      <c r="H2102" s="33">
        <f>IF(G2102="","",ROUND(G2102*1000/22500,2))</f>
        <v/>
      </c>
      <c r="I2102" s="33">
        <f>IFERROR(IF(D2102="","",VALUE(MID(D2102,2,5))),"")</f>
        <v/>
      </c>
      <c r="J2102" s="28">
        <f>IF(OR(H2102="",I2102=""),"",IF(H2102&gt;=I2102,"Pass","Fail"))</f>
        <v/>
      </c>
    </row>
    <row r="2103">
      <c r="A2103" s="31" t="n"/>
      <c r="B2103" s="26" t="n"/>
      <c r="C2103" s="26" t="n"/>
      <c r="D2103" s="26" t="n"/>
      <c r="E2103" s="31" t="n"/>
      <c r="F2103" s="24">
        <f>IF(OR(A2103="",E2103=""),"",E2103-A2103)</f>
        <v/>
      </c>
      <c r="G2103" s="27" t="n"/>
      <c r="H2103" s="33">
        <f>IF(G2103="","",ROUND(G2103*1000/22500,2))</f>
        <v/>
      </c>
      <c r="I2103" s="33">
        <f>IFERROR(IF(D2103="","",VALUE(MID(D2103,2,5))),"")</f>
        <v/>
      </c>
      <c r="J2103" s="28">
        <f>IF(OR(H2103="",I2103=""),"",IF(H2103&gt;=I2103,"Pass","Fail"))</f>
        <v/>
      </c>
    </row>
    <row r="2104">
      <c r="A2104" s="31" t="n"/>
      <c r="B2104" s="26" t="n"/>
      <c r="C2104" s="26" t="n"/>
      <c r="D2104" s="26" t="n"/>
      <c r="E2104" s="31" t="n"/>
      <c r="F2104" s="24">
        <f>IF(OR(A2104="",E2104=""),"",E2104-A2104)</f>
        <v/>
      </c>
      <c r="G2104" s="27" t="n"/>
      <c r="H2104" s="33">
        <f>IF(G2104="","",ROUND(G2104*1000/22500,2))</f>
        <v/>
      </c>
      <c r="I2104" s="33">
        <f>IFERROR(IF(D2104="","",VALUE(MID(D2104,2,5))),"")</f>
        <v/>
      </c>
      <c r="J2104" s="28">
        <f>IF(OR(H2104="",I2104=""),"",IF(H2104&gt;=I2104,"Pass","Fail"))</f>
        <v/>
      </c>
    </row>
    <row r="2105">
      <c r="A2105" s="31" t="n"/>
      <c r="B2105" s="26" t="n"/>
      <c r="C2105" s="26" t="n"/>
      <c r="D2105" s="26" t="n"/>
      <c r="E2105" s="31" t="n"/>
      <c r="F2105" s="24">
        <f>IF(OR(A2105="",E2105=""),"",E2105-A2105)</f>
        <v/>
      </c>
      <c r="G2105" s="27" t="n"/>
      <c r="H2105" s="33">
        <f>IF(G2105="","",ROUND(G2105*1000/22500,2))</f>
        <v/>
      </c>
      <c r="I2105" s="33">
        <f>IFERROR(IF(D2105="","",VALUE(MID(D2105,2,5))),"")</f>
        <v/>
      </c>
      <c r="J2105" s="28">
        <f>IF(OR(H2105="",I2105=""),"",IF(H2105&gt;=I2105,"Pass","Fail"))</f>
        <v/>
      </c>
    </row>
    <row r="2106">
      <c r="A2106" s="31" t="n"/>
      <c r="B2106" s="26" t="n"/>
      <c r="C2106" s="26" t="n"/>
      <c r="D2106" s="26" t="n"/>
      <c r="E2106" s="31" t="n"/>
      <c r="F2106" s="24">
        <f>IF(OR(A2106="",E2106=""),"",E2106-A2106)</f>
        <v/>
      </c>
      <c r="G2106" s="27" t="n"/>
      <c r="H2106" s="33">
        <f>IF(G2106="","",ROUND(G2106*1000/22500,2))</f>
        <v/>
      </c>
      <c r="I2106" s="33">
        <f>IFERROR(IF(D2106="","",VALUE(MID(D2106,2,5))),"")</f>
        <v/>
      </c>
      <c r="J2106" s="28">
        <f>IF(OR(H2106="",I2106=""),"",IF(H2106&gt;=I2106,"Pass","Fail"))</f>
        <v/>
      </c>
    </row>
    <row r="2107">
      <c r="A2107" s="31" t="n"/>
      <c r="B2107" s="26" t="n"/>
      <c r="C2107" s="26" t="n"/>
      <c r="D2107" s="26" t="n"/>
      <c r="E2107" s="31" t="n"/>
      <c r="F2107" s="24">
        <f>IF(OR(A2107="",E2107=""),"",E2107-A2107)</f>
        <v/>
      </c>
      <c r="G2107" s="27" t="n"/>
      <c r="H2107" s="33">
        <f>IF(G2107="","",ROUND(G2107*1000/22500,2))</f>
        <v/>
      </c>
      <c r="I2107" s="33">
        <f>IFERROR(IF(D2107="","",VALUE(MID(D2107,2,5))),"")</f>
        <v/>
      </c>
      <c r="J2107" s="28">
        <f>IF(OR(H2107="",I2107=""),"",IF(H2107&gt;=I2107,"Pass","Fail"))</f>
        <v/>
      </c>
    </row>
    <row r="2108">
      <c r="A2108" s="31" t="n"/>
      <c r="B2108" s="26" t="n"/>
      <c r="C2108" s="26" t="n"/>
      <c r="D2108" s="26" t="n"/>
      <c r="E2108" s="31" t="n"/>
      <c r="F2108" s="24">
        <f>IF(OR(A2108="",E2108=""),"",E2108-A2108)</f>
        <v/>
      </c>
      <c r="G2108" s="27" t="n"/>
      <c r="H2108" s="33">
        <f>IF(G2108="","",ROUND(G2108*1000/22500,2))</f>
        <v/>
      </c>
      <c r="I2108" s="33">
        <f>IFERROR(IF(D2108="","",VALUE(MID(D2108,2,5))),"")</f>
        <v/>
      </c>
      <c r="J2108" s="28">
        <f>IF(OR(H2108="",I2108=""),"",IF(H2108&gt;=I2108,"Pass","Fail"))</f>
        <v/>
      </c>
    </row>
    <row r="2109">
      <c r="A2109" s="31" t="n"/>
      <c r="B2109" s="26" t="n"/>
      <c r="C2109" s="26" t="n"/>
      <c r="D2109" s="26" t="n"/>
      <c r="E2109" s="31" t="n"/>
      <c r="F2109" s="24">
        <f>IF(OR(A2109="",E2109=""),"",E2109-A2109)</f>
        <v/>
      </c>
      <c r="G2109" s="27" t="n"/>
      <c r="H2109" s="33">
        <f>IF(G2109="","",ROUND(G2109*1000/22500,2))</f>
        <v/>
      </c>
      <c r="I2109" s="33">
        <f>IFERROR(IF(D2109="","",VALUE(MID(D2109,2,5))),"")</f>
        <v/>
      </c>
      <c r="J2109" s="28">
        <f>IF(OR(H2109="",I2109=""),"",IF(H2109&gt;=I2109,"Pass","Fail"))</f>
        <v/>
      </c>
    </row>
    <row r="2110">
      <c r="A2110" s="31" t="n"/>
      <c r="B2110" s="26" t="n"/>
      <c r="C2110" s="26" t="n"/>
      <c r="D2110" s="26" t="n"/>
      <c r="E2110" s="31" t="n"/>
      <c r="F2110" s="24">
        <f>IF(OR(A2110="",E2110=""),"",E2110-A2110)</f>
        <v/>
      </c>
      <c r="G2110" s="27" t="n"/>
      <c r="H2110" s="33">
        <f>IF(G2110="","",ROUND(G2110*1000/22500,2))</f>
        <v/>
      </c>
      <c r="I2110" s="33">
        <f>IFERROR(IF(D2110="","",VALUE(MID(D2110,2,5))),"")</f>
        <v/>
      </c>
      <c r="J2110" s="28">
        <f>IF(OR(H2110="",I2110=""),"",IF(H2110&gt;=I2110,"Pass","Fail"))</f>
        <v/>
      </c>
    </row>
    <row r="2111">
      <c r="A2111" s="31" t="n"/>
      <c r="B2111" s="26" t="n"/>
      <c r="C2111" s="26" t="n"/>
      <c r="D2111" s="26" t="n"/>
      <c r="E2111" s="31" t="n"/>
      <c r="F2111" s="24">
        <f>IF(OR(A2111="",E2111=""),"",E2111-A2111)</f>
        <v/>
      </c>
      <c r="G2111" s="27" t="n"/>
      <c r="H2111" s="33">
        <f>IF(G2111="","",ROUND(G2111*1000/22500,2))</f>
        <v/>
      </c>
      <c r="I2111" s="33">
        <f>IFERROR(IF(D2111="","",VALUE(MID(D2111,2,5))),"")</f>
        <v/>
      </c>
      <c r="J2111" s="28">
        <f>IF(OR(H2111="",I2111=""),"",IF(H2111&gt;=I2111,"Pass","Fail"))</f>
        <v/>
      </c>
    </row>
    <row r="2112">
      <c r="A2112" s="31" t="n"/>
      <c r="B2112" s="26" t="n"/>
      <c r="C2112" s="26" t="n"/>
      <c r="D2112" s="26" t="n"/>
      <c r="E2112" s="31" t="n"/>
      <c r="F2112" s="24">
        <f>IF(OR(A2112="",E2112=""),"",E2112-A2112)</f>
        <v/>
      </c>
      <c r="G2112" s="27" t="n"/>
      <c r="H2112" s="33">
        <f>IF(G2112="","",ROUND(G2112*1000/22500,2))</f>
        <v/>
      </c>
      <c r="I2112" s="33">
        <f>IFERROR(IF(D2112="","",VALUE(MID(D2112,2,5))),"")</f>
        <v/>
      </c>
      <c r="J2112" s="28">
        <f>IF(OR(H2112="",I2112=""),"",IF(H2112&gt;=I2112,"Pass","Fail"))</f>
        <v/>
      </c>
    </row>
    <row r="2113">
      <c r="A2113" s="31" t="n"/>
      <c r="B2113" s="26" t="n"/>
      <c r="C2113" s="26" t="n"/>
      <c r="D2113" s="26" t="n"/>
      <c r="E2113" s="31" t="n"/>
      <c r="F2113" s="24">
        <f>IF(OR(A2113="",E2113=""),"",E2113-A2113)</f>
        <v/>
      </c>
      <c r="G2113" s="27" t="n"/>
      <c r="H2113" s="33">
        <f>IF(G2113="","",ROUND(G2113*1000/22500,2))</f>
        <v/>
      </c>
      <c r="I2113" s="33">
        <f>IFERROR(IF(D2113="","",VALUE(MID(D2113,2,5))),"")</f>
        <v/>
      </c>
      <c r="J2113" s="28">
        <f>IF(OR(H2113="",I2113=""),"",IF(H2113&gt;=I2113,"Pass","Fail"))</f>
        <v/>
      </c>
    </row>
    <row r="2114">
      <c r="A2114" s="31" t="n"/>
      <c r="B2114" s="26" t="n"/>
      <c r="C2114" s="26" t="n"/>
      <c r="D2114" s="26" t="n"/>
      <c r="E2114" s="31" t="n"/>
      <c r="F2114" s="24">
        <f>IF(OR(A2114="",E2114=""),"",E2114-A2114)</f>
        <v/>
      </c>
      <c r="G2114" s="27" t="n"/>
      <c r="H2114" s="33">
        <f>IF(G2114="","",ROUND(G2114*1000/22500,2))</f>
        <v/>
      </c>
      <c r="I2114" s="33">
        <f>IFERROR(IF(D2114="","",VALUE(MID(D2114,2,5))),"")</f>
        <v/>
      </c>
      <c r="J2114" s="28">
        <f>IF(OR(H2114="",I2114=""),"",IF(H2114&gt;=I2114,"Pass","Fail"))</f>
        <v/>
      </c>
    </row>
    <row r="2115">
      <c r="A2115" s="31" t="n"/>
      <c r="B2115" s="26" t="n"/>
      <c r="C2115" s="26" t="n"/>
      <c r="D2115" s="26" t="n"/>
      <c r="E2115" s="31" t="n"/>
      <c r="F2115" s="24">
        <f>IF(OR(A2115="",E2115=""),"",E2115-A2115)</f>
        <v/>
      </c>
      <c r="G2115" s="27" t="n"/>
      <c r="H2115" s="33">
        <f>IF(G2115="","",ROUND(G2115*1000/22500,2))</f>
        <v/>
      </c>
      <c r="I2115" s="33">
        <f>IFERROR(IF(D2115="","",VALUE(MID(D2115,2,5))),"")</f>
        <v/>
      </c>
      <c r="J2115" s="28">
        <f>IF(OR(H2115="",I2115=""),"",IF(H2115&gt;=I2115,"Pass","Fail"))</f>
        <v/>
      </c>
    </row>
    <row r="2116">
      <c r="A2116" s="31" t="n"/>
      <c r="B2116" s="26" t="n"/>
      <c r="C2116" s="26" t="n"/>
      <c r="D2116" s="26" t="n"/>
      <c r="E2116" s="31" t="n"/>
      <c r="F2116" s="24">
        <f>IF(OR(A2116="",E2116=""),"",E2116-A2116)</f>
        <v/>
      </c>
      <c r="G2116" s="27" t="n"/>
      <c r="H2116" s="33">
        <f>IF(G2116="","",ROUND(G2116*1000/22500,2))</f>
        <v/>
      </c>
      <c r="I2116" s="33">
        <f>IFERROR(IF(D2116="","",VALUE(MID(D2116,2,5))),"")</f>
        <v/>
      </c>
      <c r="J2116" s="28">
        <f>IF(OR(H2116="",I2116=""),"",IF(H2116&gt;=I2116,"Pass","Fail"))</f>
        <v/>
      </c>
    </row>
    <row r="2117">
      <c r="A2117" s="31" t="n"/>
      <c r="B2117" s="26" t="n"/>
      <c r="C2117" s="26" t="n"/>
      <c r="D2117" s="26" t="n"/>
      <c r="E2117" s="31" t="n"/>
      <c r="F2117" s="24">
        <f>IF(OR(A2117="",E2117=""),"",E2117-A2117)</f>
        <v/>
      </c>
      <c r="G2117" s="27" t="n"/>
      <c r="H2117" s="33">
        <f>IF(G2117="","",ROUND(G2117*1000/22500,2))</f>
        <v/>
      </c>
      <c r="I2117" s="33">
        <f>IFERROR(IF(D2117="","",VALUE(MID(D2117,2,5))),"")</f>
        <v/>
      </c>
      <c r="J2117" s="28">
        <f>IF(OR(H2117="",I2117=""),"",IF(H2117&gt;=I2117,"Pass","Fail"))</f>
        <v/>
      </c>
    </row>
    <row r="2118">
      <c r="A2118" s="31" t="n"/>
      <c r="B2118" s="26" t="n"/>
      <c r="C2118" s="26" t="n"/>
      <c r="D2118" s="26" t="n"/>
      <c r="E2118" s="31" t="n"/>
      <c r="F2118" s="24">
        <f>IF(OR(A2118="",E2118=""),"",E2118-A2118)</f>
        <v/>
      </c>
      <c r="G2118" s="27" t="n"/>
      <c r="H2118" s="33">
        <f>IF(G2118="","",ROUND(G2118*1000/22500,2))</f>
        <v/>
      </c>
      <c r="I2118" s="33">
        <f>IFERROR(IF(D2118="","",VALUE(MID(D2118,2,5))),"")</f>
        <v/>
      </c>
      <c r="J2118" s="28">
        <f>IF(OR(H2118="",I2118=""),"",IF(H2118&gt;=I2118,"Pass","Fail"))</f>
        <v/>
      </c>
    </row>
    <row r="2119">
      <c r="A2119" s="31" t="n"/>
      <c r="B2119" s="26" t="n"/>
      <c r="C2119" s="26" t="n"/>
      <c r="D2119" s="26" t="n"/>
      <c r="E2119" s="31" t="n"/>
      <c r="F2119" s="24">
        <f>IF(OR(A2119="",E2119=""),"",E2119-A2119)</f>
        <v/>
      </c>
      <c r="G2119" s="27" t="n"/>
      <c r="H2119" s="33">
        <f>IF(G2119="","",ROUND(G2119*1000/22500,2))</f>
        <v/>
      </c>
      <c r="I2119" s="33">
        <f>IFERROR(IF(D2119="","",VALUE(MID(D2119,2,5))),"")</f>
        <v/>
      </c>
      <c r="J2119" s="28">
        <f>IF(OR(H2119="",I2119=""),"",IF(H2119&gt;=I2119,"Pass","Fail"))</f>
        <v/>
      </c>
    </row>
    <row r="2120">
      <c r="A2120" s="31" t="n"/>
      <c r="B2120" s="26" t="n"/>
      <c r="C2120" s="26" t="n"/>
      <c r="D2120" s="26" t="n"/>
      <c r="E2120" s="31" t="n"/>
      <c r="F2120" s="24">
        <f>IF(OR(A2120="",E2120=""),"",E2120-A2120)</f>
        <v/>
      </c>
      <c r="G2120" s="27" t="n"/>
      <c r="H2120" s="33">
        <f>IF(G2120="","",ROUND(G2120*1000/22500,2))</f>
        <v/>
      </c>
      <c r="I2120" s="33">
        <f>IFERROR(IF(D2120="","",VALUE(MID(D2120,2,5))),"")</f>
        <v/>
      </c>
      <c r="J2120" s="28">
        <f>IF(OR(H2120="",I2120=""),"",IF(H2120&gt;=I2120,"Pass","Fail"))</f>
        <v/>
      </c>
    </row>
    <row r="2121">
      <c r="A2121" s="31" t="n"/>
      <c r="B2121" s="26" t="n"/>
      <c r="C2121" s="26" t="n"/>
      <c r="D2121" s="26" t="n"/>
      <c r="E2121" s="31" t="n"/>
      <c r="F2121" s="24">
        <f>IF(OR(A2121="",E2121=""),"",E2121-A2121)</f>
        <v/>
      </c>
      <c r="G2121" s="27" t="n"/>
      <c r="H2121" s="33">
        <f>IF(G2121="","",ROUND(G2121*1000/22500,2))</f>
        <v/>
      </c>
      <c r="I2121" s="33">
        <f>IFERROR(IF(D2121="","",VALUE(MID(D2121,2,5))),"")</f>
        <v/>
      </c>
      <c r="J2121" s="28">
        <f>IF(OR(H2121="",I2121=""),"",IF(H2121&gt;=I2121,"Pass","Fail"))</f>
        <v/>
      </c>
    </row>
    <row r="2122">
      <c r="A2122" s="31" t="n"/>
      <c r="B2122" s="26" t="n"/>
      <c r="C2122" s="26" t="n"/>
      <c r="D2122" s="26" t="n"/>
      <c r="E2122" s="31" t="n"/>
      <c r="F2122" s="24">
        <f>IF(OR(A2122="",E2122=""),"",E2122-A2122)</f>
        <v/>
      </c>
      <c r="G2122" s="27" t="n"/>
      <c r="H2122" s="33">
        <f>IF(G2122="","",ROUND(G2122*1000/22500,2))</f>
        <v/>
      </c>
      <c r="I2122" s="33">
        <f>IFERROR(IF(D2122="","",VALUE(MID(D2122,2,5))),"")</f>
        <v/>
      </c>
      <c r="J2122" s="28">
        <f>IF(OR(H2122="",I2122=""),"",IF(H2122&gt;=I2122,"Pass","Fail"))</f>
        <v/>
      </c>
    </row>
    <row r="2123">
      <c r="A2123" s="31" t="n"/>
      <c r="B2123" s="26" t="n"/>
      <c r="C2123" s="26" t="n"/>
      <c r="D2123" s="26" t="n"/>
      <c r="E2123" s="31" t="n"/>
      <c r="F2123" s="24">
        <f>IF(OR(A2123="",E2123=""),"",E2123-A2123)</f>
        <v/>
      </c>
      <c r="G2123" s="27" t="n"/>
      <c r="H2123" s="33">
        <f>IF(G2123="","",ROUND(G2123*1000/22500,2))</f>
        <v/>
      </c>
      <c r="I2123" s="33">
        <f>IFERROR(IF(D2123="","",VALUE(MID(D2123,2,5))),"")</f>
        <v/>
      </c>
      <c r="J2123" s="28">
        <f>IF(OR(H2123="",I2123=""),"",IF(H2123&gt;=I2123,"Pass","Fail"))</f>
        <v/>
      </c>
    </row>
    <row r="2124">
      <c r="A2124" s="31" t="n"/>
      <c r="B2124" s="26" t="n"/>
      <c r="C2124" s="26" t="n"/>
      <c r="D2124" s="26" t="n"/>
      <c r="E2124" s="31" t="n"/>
      <c r="F2124" s="24">
        <f>IF(OR(A2124="",E2124=""),"",E2124-A2124)</f>
        <v/>
      </c>
      <c r="G2124" s="27" t="n"/>
      <c r="H2124" s="33">
        <f>IF(G2124="","",ROUND(G2124*1000/22500,2))</f>
        <v/>
      </c>
      <c r="I2124" s="33">
        <f>IFERROR(IF(D2124="","",VALUE(MID(D2124,2,5))),"")</f>
        <v/>
      </c>
      <c r="J2124" s="28">
        <f>IF(OR(H2124="",I2124=""),"",IF(H2124&gt;=I2124,"Pass","Fail"))</f>
        <v/>
      </c>
    </row>
    <row r="2125">
      <c r="A2125" s="31" t="n"/>
      <c r="B2125" s="26" t="n"/>
      <c r="C2125" s="26" t="n"/>
      <c r="D2125" s="26" t="n"/>
      <c r="E2125" s="31" t="n"/>
      <c r="F2125" s="24">
        <f>IF(OR(A2125="",E2125=""),"",E2125-A2125)</f>
        <v/>
      </c>
      <c r="G2125" s="27" t="n"/>
      <c r="H2125" s="33">
        <f>IF(G2125="","",ROUND(G2125*1000/22500,2))</f>
        <v/>
      </c>
      <c r="I2125" s="33">
        <f>IFERROR(IF(D2125="","",VALUE(MID(D2125,2,5))),"")</f>
        <v/>
      </c>
      <c r="J2125" s="28">
        <f>IF(OR(H2125="",I2125=""),"",IF(H2125&gt;=I2125,"Pass","Fail"))</f>
        <v/>
      </c>
    </row>
    <row r="2126">
      <c r="A2126" s="31" t="n"/>
      <c r="B2126" s="26" t="n"/>
      <c r="C2126" s="26" t="n"/>
      <c r="D2126" s="26" t="n"/>
      <c r="E2126" s="31" t="n"/>
      <c r="F2126" s="24">
        <f>IF(OR(A2126="",E2126=""),"",E2126-A2126)</f>
        <v/>
      </c>
      <c r="G2126" s="27" t="n"/>
      <c r="H2126" s="33">
        <f>IF(G2126="","",ROUND(G2126*1000/22500,2))</f>
        <v/>
      </c>
      <c r="I2126" s="33">
        <f>IFERROR(IF(D2126="","",VALUE(MID(D2126,2,5))),"")</f>
        <v/>
      </c>
      <c r="J2126" s="28">
        <f>IF(OR(H2126="",I2126=""),"",IF(H2126&gt;=I2126,"Pass","Fail"))</f>
        <v/>
      </c>
    </row>
    <row r="2127">
      <c r="A2127" s="31" t="n"/>
      <c r="B2127" s="26" t="n"/>
      <c r="C2127" s="26" t="n"/>
      <c r="D2127" s="26" t="n"/>
      <c r="E2127" s="31" t="n"/>
      <c r="F2127" s="24">
        <f>IF(OR(A2127="",E2127=""),"",E2127-A2127)</f>
        <v/>
      </c>
      <c r="G2127" s="27" t="n"/>
      <c r="H2127" s="33">
        <f>IF(G2127="","",ROUND(G2127*1000/22500,2))</f>
        <v/>
      </c>
      <c r="I2127" s="33">
        <f>IFERROR(IF(D2127="","",VALUE(MID(D2127,2,5))),"")</f>
        <v/>
      </c>
      <c r="J2127" s="28">
        <f>IF(OR(H2127="",I2127=""),"",IF(H2127&gt;=I2127,"Pass","Fail"))</f>
        <v/>
      </c>
    </row>
    <row r="2128">
      <c r="A2128" s="31" t="n"/>
      <c r="B2128" s="26" t="n"/>
      <c r="C2128" s="26" t="n"/>
      <c r="D2128" s="26" t="n"/>
      <c r="E2128" s="31" t="n"/>
      <c r="F2128" s="24">
        <f>IF(OR(A2128="",E2128=""),"",E2128-A2128)</f>
        <v/>
      </c>
      <c r="G2128" s="27" t="n"/>
      <c r="H2128" s="33">
        <f>IF(G2128="","",ROUND(G2128*1000/22500,2))</f>
        <v/>
      </c>
      <c r="I2128" s="33">
        <f>IFERROR(IF(D2128="","",VALUE(MID(D2128,2,5))),"")</f>
        <v/>
      </c>
      <c r="J2128" s="28">
        <f>IF(OR(H2128="",I2128=""),"",IF(H2128&gt;=I2128,"Pass","Fail"))</f>
        <v/>
      </c>
    </row>
    <row r="2129">
      <c r="A2129" s="31" t="n"/>
      <c r="B2129" s="26" t="n"/>
      <c r="C2129" s="26" t="n"/>
      <c r="D2129" s="26" t="n"/>
      <c r="E2129" s="31" t="n"/>
      <c r="F2129" s="24">
        <f>IF(OR(A2129="",E2129=""),"",E2129-A2129)</f>
        <v/>
      </c>
      <c r="G2129" s="27" t="n"/>
      <c r="H2129" s="33">
        <f>IF(G2129="","",ROUND(G2129*1000/22500,2))</f>
        <v/>
      </c>
      <c r="I2129" s="33">
        <f>IFERROR(IF(D2129="","",VALUE(MID(D2129,2,5))),"")</f>
        <v/>
      </c>
      <c r="J2129" s="28">
        <f>IF(OR(H2129="",I2129=""),"",IF(H2129&gt;=I2129,"Pass","Fail"))</f>
        <v/>
      </c>
    </row>
    <row r="2130">
      <c r="A2130" s="31" t="n"/>
      <c r="B2130" s="26" t="n"/>
      <c r="C2130" s="26" t="n"/>
      <c r="D2130" s="26" t="n"/>
      <c r="E2130" s="31" t="n"/>
      <c r="F2130" s="24">
        <f>IF(OR(A2130="",E2130=""),"",E2130-A2130)</f>
        <v/>
      </c>
      <c r="G2130" s="27" t="n"/>
      <c r="H2130" s="33">
        <f>IF(G2130="","",ROUND(G2130*1000/22500,2))</f>
        <v/>
      </c>
      <c r="I2130" s="33">
        <f>IFERROR(IF(D2130="","",VALUE(MID(D2130,2,5))),"")</f>
        <v/>
      </c>
      <c r="J2130" s="28">
        <f>IF(OR(H2130="",I2130=""),"",IF(H2130&gt;=I2130,"Pass","Fail"))</f>
        <v/>
      </c>
    </row>
    <row r="2131">
      <c r="A2131" s="31" t="n"/>
      <c r="B2131" s="26" t="n"/>
      <c r="C2131" s="26" t="n"/>
      <c r="D2131" s="26" t="n"/>
      <c r="E2131" s="31" t="n"/>
      <c r="F2131" s="24">
        <f>IF(OR(A2131="",E2131=""),"",E2131-A2131)</f>
        <v/>
      </c>
      <c r="G2131" s="27" t="n"/>
      <c r="H2131" s="33">
        <f>IF(G2131="","",ROUND(G2131*1000/22500,2))</f>
        <v/>
      </c>
      <c r="I2131" s="33">
        <f>IFERROR(IF(D2131="","",VALUE(MID(D2131,2,5))),"")</f>
        <v/>
      </c>
      <c r="J2131" s="28">
        <f>IF(OR(H2131="",I2131=""),"",IF(H2131&gt;=I2131,"Pass","Fail"))</f>
        <v/>
      </c>
    </row>
    <row r="2132">
      <c r="A2132" s="31" t="n"/>
      <c r="B2132" s="26" t="n"/>
      <c r="C2132" s="26" t="n"/>
      <c r="D2132" s="26" t="n"/>
      <c r="E2132" s="31" t="n"/>
      <c r="F2132" s="24">
        <f>IF(OR(A2132="",E2132=""),"",E2132-A2132)</f>
        <v/>
      </c>
      <c r="G2132" s="27" t="n"/>
      <c r="H2132" s="33">
        <f>IF(G2132="","",ROUND(G2132*1000/22500,2))</f>
        <v/>
      </c>
      <c r="I2132" s="33">
        <f>IFERROR(IF(D2132="","",VALUE(MID(D2132,2,5))),"")</f>
        <v/>
      </c>
      <c r="J2132" s="28">
        <f>IF(OR(H2132="",I2132=""),"",IF(H2132&gt;=I2132,"Pass","Fail"))</f>
        <v/>
      </c>
    </row>
    <row r="2133">
      <c r="A2133" s="31" t="n"/>
      <c r="B2133" s="26" t="n"/>
      <c r="C2133" s="26" t="n"/>
      <c r="D2133" s="26" t="n"/>
      <c r="E2133" s="31" t="n"/>
      <c r="F2133" s="24">
        <f>IF(OR(A2133="",E2133=""),"",E2133-A2133)</f>
        <v/>
      </c>
      <c r="G2133" s="27" t="n"/>
      <c r="H2133" s="33">
        <f>IF(G2133="","",ROUND(G2133*1000/22500,2))</f>
        <v/>
      </c>
      <c r="I2133" s="33">
        <f>IFERROR(IF(D2133="","",VALUE(MID(D2133,2,5))),"")</f>
        <v/>
      </c>
      <c r="J2133" s="28">
        <f>IF(OR(H2133="",I2133=""),"",IF(H2133&gt;=I2133,"Pass","Fail"))</f>
        <v/>
      </c>
    </row>
    <row r="2134">
      <c r="A2134" s="31" t="n"/>
      <c r="B2134" s="26" t="n"/>
      <c r="C2134" s="26" t="n"/>
      <c r="D2134" s="26" t="n"/>
      <c r="E2134" s="31" t="n"/>
      <c r="F2134" s="24">
        <f>IF(OR(A2134="",E2134=""),"",E2134-A2134)</f>
        <v/>
      </c>
      <c r="G2134" s="27" t="n"/>
      <c r="H2134" s="33">
        <f>IF(G2134="","",ROUND(G2134*1000/22500,2))</f>
        <v/>
      </c>
      <c r="I2134" s="33">
        <f>IFERROR(IF(D2134="","",VALUE(MID(D2134,2,5))),"")</f>
        <v/>
      </c>
      <c r="J2134" s="28">
        <f>IF(OR(H2134="",I2134=""),"",IF(H2134&gt;=I2134,"Pass","Fail"))</f>
        <v/>
      </c>
    </row>
    <row r="2135">
      <c r="A2135" s="31" t="n"/>
      <c r="B2135" s="26" t="n"/>
      <c r="C2135" s="26" t="n"/>
      <c r="D2135" s="26" t="n"/>
      <c r="E2135" s="31" t="n"/>
      <c r="F2135" s="24">
        <f>IF(OR(A2135="",E2135=""),"",E2135-A2135)</f>
        <v/>
      </c>
      <c r="G2135" s="27" t="n"/>
      <c r="H2135" s="33">
        <f>IF(G2135="","",ROUND(G2135*1000/22500,2))</f>
        <v/>
      </c>
      <c r="I2135" s="33">
        <f>IFERROR(IF(D2135="","",VALUE(MID(D2135,2,5))),"")</f>
        <v/>
      </c>
      <c r="J2135" s="28">
        <f>IF(OR(H2135="",I2135=""),"",IF(H2135&gt;=I2135,"Pass","Fail"))</f>
        <v/>
      </c>
    </row>
    <row r="2136">
      <c r="A2136" s="31" t="n"/>
      <c r="B2136" s="26" t="n"/>
      <c r="C2136" s="26" t="n"/>
      <c r="D2136" s="26" t="n"/>
      <c r="E2136" s="31" t="n"/>
      <c r="F2136" s="24">
        <f>IF(OR(A2136="",E2136=""),"",E2136-A2136)</f>
        <v/>
      </c>
      <c r="G2136" s="27" t="n"/>
      <c r="H2136" s="33">
        <f>IF(G2136="","",ROUND(G2136*1000/22500,2))</f>
        <v/>
      </c>
      <c r="I2136" s="33">
        <f>IFERROR(IF(D2136="","",VALUE(MID(D2136,2,5))),"")</f>
        <v/>
      </c>
      <c r="J2136" s="28">
        <f>IF(OR(H2136="",I2136=""),"",IF(H2136&gt;=I2136,"Pass","Fail"))</f>
        <v/>
      </c>
    </row>
    <row r="2137">
      <c r="A2137" s="31" t="n"/>
      <c r="B2137" s="26" t="n"/>
      <c r="C2137" s="26" t="n"/>
      <c r="D2137" s="26" t="n"/>
      <c r="E2137" s="31" t="n"/>
      <c r="F2137" s="24">
        <f>IF(OR(A2137="",E2137=""),"",E2137-A2137)</f>
        <v/>
      </c>
      <c r="G2137" s="27" t="n"/>
      <c r="H2137" s="33">
        <f>IF(G2137="","",ROUND(G2137*1000/22500,2))</f>
        <v/>
      </c>
      <c r="I2137" s="33">
        <f>IFERROR(IF(D2137="","",VALUE(MID(D2137,2,5))),"")</f>
        <v/>
      </c>
      <c r="J2137" s="28">
        <f>IF(OR(H2137="",I2137=""),"",IF(H2137&gt;=I2137,"Pass","Fail"))</f>
        <v/>
      </c>
    </row>
    <row r="2138">
      <c r="A2138" s="31" t="n"/>
      <c r="B2138" s="26" t="n"/>
      <c r="C2138" s="26" t="n"/>
      <c r="D2138" s="26" t="n"/>
      <c r="E2138" s="31" t="n"/>
      <c r="F2138" s="24">
        <f>IF(OR(A2138="",E2138=""),"",E2138-A2138)</f>
        <v/>
      </c>
      <c r="G2138" s="27" t="n"/>
      <c r="H2138" s="33">
        <f>IF(G2138="","",ROUND(G2138*1000/22500,2))</f>
        <v/>
      </c>
      <c r="I2138" s="33">
        <f>IFERROR(IF(D2138="","",VALUE(MID(D2138,2,5))),"")</f>
        <v/>
      </c>
      <c r="J2138" s="28">
        <f>IF(OR(H2138="",I2138=""),"",IF(H2138&gt;=I2138,"Pass","Fail"))</f>
        <v/>
      </c>
    </row>
    <row r="2139">
      <c r="A2139" s="31" t="n"/>
      <c r="B2139" s="26" t="n"/>
      <c r="C2139" s="26" t="n"/>
      <c r="D2139" s="26" t="n"/>
      <c r="E2139" s="31" t="n"/>
      <c r="F2139" s="24">
        <f>IF(OR(A2139="",E2139=""),"",E2139-A2139)</f>
        <v/>
      </c>
      <c r="G2139" s="27" t="n"/>
      <c r="H2139" s="33">
        <f>IF(G2139="","",ROUND(G2139*1000/22500,2))</f>
        <v/>
      </c>
      <c r="I2139" s="33">
        <f>IFERROR(IF(D2139="","",VALUE(MID(D2139,2,5))),"")</f>
        <v/>
      </c>
      <c r="J2139" s="28">
        <f>IF(OR(H2139="",I2139=""),"",IF(H2139&gt;=I2139,"Pass","Fail"))</f>
        <v/>
      </c>
    </row>
    <row r="2140">
      <c r="A2140" s="31" t="n"/>
      <c r="B2140" s="26" t="n"/>
      <c r="C2140" s="26" t="n"/>
      <c r="D2140" s="26" t="n"/>
      <c r="E2140" s="31" t="n"/>
      <c r="F2140" s="24">
        <f>IF(OR(A2140="",E2140=""),"",E2140-A2140)</f>
        <v/>
      </c>
      <c r="G2140" s="27" t="n"/>
      <c r="H2140" s="33">
        <f>IF(G2140="","",ROUND(G2140*1000/22500,2))</f>
        <v/>
      </c>
      <c r="I2140" s="33">
        <f>IFERROR(IF(D2140="","",VALUE(MID(D2140,2,5))),"")</f>
        <v/>
      </c>
      <c r="J2140" s="28">
        <f>IF(OR(H2140="",I2140=""),"",IF(H2140&gt;=I2140,"Pass","Fail"))</f>
        <v/>
      </c>
    </row>
    <row r="2141">
      <c r="A2141" s="31" t="n"/>
      <c r="B2141" s="26" t="n"/>
      <c r="C2141" s="26" t="n"/>
      <c r="D2141" s="26" t="n"/>
      <c r="E2141" s="31" t="n"/>
      <c r="F2141" s="24">
        <f>IF(OR(A2141="",E2141=""),"",E2141-A2141)</f>
        <v/>
      </c>
      <c r="G2141" s="27" t="n"/>
      <c r="H2141" s="33">
        <f>IF(G2141="","",ROUND(G2141*1000/22500,2))</f>
        <v/>
      </c>
      <c r="I2141" s="33">
        <f>IFERROR(IF(D2141="","",VALUE(MID(D2141,2,5))),"")</f>
        <v/>
      </c>
      <c r="J2141" s="28">
        <f>IF(OR(H2141="",I2141=""),"",IF(H2141&gt;=I2141,"Pass","Fail"))</f>
        <v/>
      </c>
    </row>
    <row r="2142">
      <c r="A2142" s="31" t="n"/>
      <c r="B2142" s="26" t="n"/>
      <c r="C2142" s="26" t="n"/>
      <c r="D2142" s="26" t="n"/>
      <c r="E2142" s="31" t="n"/>
      <c r="F2142" s="24">
        <f>IF(OR(A2142="",E2142=""),"",E2142-A2142)</f>
        <v/>
      </c>
      <c r="G2142" s="27" t="n"/>
      <c r="H2142" s="33">
        <f>IF(G2142="","",ROUND(G2142*1000/22500,2))</f>
        <v/>
      </c>
      <c r="I2142" s="33">
        <f>IFERROR(IF(D2142="","",VALUE(MID(D2142,2,5))),"")</f>
        <v/>
      </c>
      <c r="J2142" s="28">
        <f>IF(OR(H2142="",I2142=""),"",IF(H2142&gt;=I2142,"Pass","Fail"))</f>
        <v/>
      </c>
    </row>
    <row r="2143">
      <c r="A2143" s="31" t="n"/>
      <c r="B2143" s="26" t="n"/>
      <c r="C2143" s="26" t="n"/>
      <c r="D2143" s="26" t="n"/>
      <c r="E2143" s="31" t="n"/>
      <c r="F2143" s="24">
        <f>IF(OR(A2143="",E2143=""),"",E2143-A2143)</f>
        <v/>
      </c>
      <c r="G2143" s="27" t="n"/>
      <c r="H2143" s="33">
        <f>IF(G2143="","",ROUND(G2143*1000/22500,2))</f>
        <v/>
      </c>
      <c r="I2143" s="33">
        <f>IFERROR(IF(D2143="","",VALUE(MID(D2143,2,5))),"")</f>
        <v/>
      </c>
      <c r="J2143" s="28">
        <f>IF(OR(H2143="",I2143=""),"",IF(H2143&gt;=I2143,"Pass","Fail"))</f>
        <v/>
      </c>
    </row>
    <row r="2144">
      <c r="A2144" s="31" t="n"/>
      <c r="B2144" s="26" t="n"/>
      <c r="C2144" s="26" t="n"/>
      <c r="D2144" s="26" t="n"/>
      <c r="E2144" s="31" t="n"/>
      <c r="F2144" s="24">
        <f>IF(OR(A2144="",E2144=""),"",E2144-A2144)</f>
        <v/>
      </c>
      <c r="G2144" s="27" t="n"/>
      <c r="H2144" s="33">
        <f>IF(G2144="","",ROUND(G2144*1000/22500,2))</f>
        <v/>
      </c>
      <c r="I2144" s="33">
        <f>IFERROR(IF(D2144="","",VALUE(MID(D2144,2,5))),"")</f>
        <v/>
      </c>
      <c r="J2144" s="28">
        <f>IF(OR(H2144="",I2144=""),"",IF(H2144&gt;=I2144,"Pass","Fail"))</f>
        <v/>
      </c>
    </row>
    <row r="2145">
      <c r="A2145" s="31" t="n"/>
      <c r="B2145" s="26" t="n"/>
      <c r="C2145" s="26" t="n"/>
      <c r="D2145" s="26" t="n"/>
      <c r="E2145" s="31" t="n"/>
      <c r="F2145" s="24">
        <f>IF(OR(A2145="",E2145=""),"",E2145-A2145)</f>
        <v/>
      </c>
      <c r="G2145" s="27" t="n"/>
      <c r="H2145" s="33">
        <f>IF(G2145="","",ROUND(G2145*1000/22500,2))</f>
        <v/>
      </c>
      <c r="I2145" s="33">
        <f>IFERROR(IF(D2145="","",VALUE(MID(D2145,2,5))),"")</f>
        <v/>
      </c>
      <c r="J2145" s="28">
        <f>IF(OR(H2145="",I2145=""),"",IF(H2145&gt;=I2145,"Pass","Fail"))</f>
        <v/>
      </c>
    </row>
    <row r="2146">
      <c r="A2146" s="31" t="n"/>
      <c r="B2146" s="26" t="n"/>
      <c r="C2146" s="26" t="n"/>
      <c r="D2146" s="26" t="n"/>
      <c r="E2146" s="31" t="n"/>
      <c r="F2146" s="24">
        <f>IF(OR(A2146="",E2146=""),"",E2146-A2146)</f>
        <v/>
      </c>
      <c r="G2146" s="27" t="n"/>
      <c r="H2146" s="33">
        <f>IF(G2146="","",ROUND(G2146*1000/22500,2))</f>
        <v/>
      </c>
      <c r="I2146" s="33">
        <f>IFERROR(IF(D2146="","",VALUE(MID(D2146,2,5))),"")</f>
        <v/>
      </c>
      <c r="J2146" s="28">
        <f>IF(OR(H2146="",I2146=""),"",IF(H2146&gt;=I2146,"Pass","Fail"))</f>
        <v/>
      </c>
    </row>
    <row r="2147">
      <c r="A2147" s="31" t="n"/>
      <c r="B2147" s="26" t="n"/>
      <c r="C2147" s="26" t="n"/>
      <c r="D2147" s="26" t="n"/>
      <c r="E2147" s="31" t="n"/>
      <c r="F2147" s="24">
        <f>IF(OR(A2147="",E2147=""),"",E2147-A2147)</f>
        <v/>
      </c>
      <c r="G2147" s="27" t="n"/>
      <c r="H2147" s="33">
        <f>IF(G2147="","",ROUND(G2147*1000/22500,2))</f>
        <v/>
      </c>
      <c r="I2147" s="33">
        <f>IFERROR(IF(D2147="","",VALUE(MID(D2147,2,5))),"")</f>
        <v/>
      </c>
      <c r="J2147" s="28">
        <f>IF(OR(H2147="",I2147=""),"",IF(H2147&gt;=I2147,"Pass","Fail"))</f>
        <v/>
      </c>
    </row>
    <row r="2148">
      <c r="A2148" s="31" t="n"/>
      <c r="B2148" s="26" t="n"/>
      <c r="C2148" s="26" t="n"/>
      <c r="D2148" s="26" t="n"/>
      <c r="E2148" s="31" t="n"/>
      <c r="F2148" s="24">
        <f>IF(OR(A2148="",E2148=""),"",E2148-A2148)</f>
        <v/>
      </c>
      <c r="G2148" s="27" t="n"/>
      <c r="H2148" s="33">
        <f>IF(G2148="","",ROUND(G2148*1000/22500,2))</f>
        <v/>
      </c>
      <c r="I2148" s="33">
        <f>IFERROR(IF(D2148="","",VALUE(MID(D2148,2,5))),"")</f>
        <v/>
      </c>
      <c r="J2148" s="28">
        <f>IF(OR(H2148="",I2148=""),"",IF(H2148&gt;=I2148,"Pass","Fail"))</f>
        <v/>
      </c>
    </row>
    <row r="2149">
      <c r="A2149" s="31" t="n"/>
      <c r="B2149" s="26" t="n"/>
      <c r="C2149" s="26" t="n"/>
      <c r="D2149" s="26" t="n"/>
      <c r="E2149" s="31" t="n"/>
      <c r="F2149" s="24">
        <f>IF(OR(A2149="",E2149=""),"",E2149-A2149)</f>
        <v/>
      </c>
      <c r="G2149" s="27" t="n"/>
      <c r="H2149" s="33">
        <f>IF(G2149="","",ROUND(G2149*1000/22500,2))</f>
        <v/>
      </c>
      <c r="I2149" s="33">
        <f>IFERROR(IF(D2149="","",VALUE(MID(D2149,2,5))),"")</f>
        <v/>
      </c>
      <c r="J2149" s="28">
        <f>IF(OR(H2149="",I2149=""),"",IF(H2149&gt;=I2149,"Pass","Fail"))</f>
        <v/>
      </c>
    </row>
    <row r="2150">
      <c r="A2150" s="31" t="n"/>
      <c r="B2150" s="26" t="n"/>
      <c r="C2150" s="26" t="n"/>
      <c r="D2150" s="26" t="n"/>
      <c r="E2150" s="31" t="n"/>
      <c r="F2150" s="24">
        <f>IF(OR(A2150="",E2150=""),"",E2150-A2150)</f>
        <v/>
      </c>
      <c r="G2150" s="27" t="n"/>
      <c r="H2150" s="33">
        <f>IF(G2150="","",ROUND(G2150*1000/22500,2))</f>
        <v/>
      </c>
      <c r="I2150" s="33">
        <f>IFERROR(IF(D2150="","",VALUE(MID(D2150,2,5))),"")</f>
        <v/>
      </c>
      <c r="J2150" s="28">
        <f>IF(OR(H2150="",I2150=""),"",IF(H2150&gt;=I2150,"Pass","Fail"))</f>
        <v/>
      </c>
    </row>
    <row r="2151">
      <c r="A2151" s="31" t="n"/>
      <c r="B2151" s="26" t="n"/>
      <c r="C2151" s="26" t="n"/>
      <c r="D2151" s="26" t="n"/>
      <c r="E2151" s="31" t="n"/>
      <c r="F2151" s="24">
        <f>IF(OR(A2151="",E2151=""),"",E2151-A2151)</f>
        <v/>
      </c>
      <c r="G2151" s="27" t="n"/>
      <c r="H2151" s="33">
        <f>IF(G2151="","",ROUND(G2151*1000/22500,2))</f>
        <v/>
      </c>
      <c r="I2151" s="33">
        <f>IFERROR(IF(D2151="","",VALUE(MID(D2151,2,5))),"")</f>
        <v/>
      </c>
      <c r="J2151" s="28">
        <f>IF(OR(H2151="",I2151=""),"",IF(H2151&gt;=I2151,"Pass","Fail"))</f>
        <v/>
      </c>
    </row>
    <row r="2152">
      <c r="A2152" s="31" t="n"/>
      <c r="B2152" s="26" t="n"/>
      <c r="C2152" s="26" t="n"/>
      <c r="D2152" s="26" t="n"/>
      <c r="E2152" s="31" t="n"/>
      <c r="F2152" s="24">
        <f>IF(OR(A2152="",E2152=""),"",E2152-A2152)</f>
        <v/>
      </c>
      <c r="G2152" s="27" t="n"/>
      <c r="H2152" s="33">
        <f>IF(G2152="","",ROUND(G2152*1000/22500,2))</f>
        <v/>
      </c>
      <c r="I2152" s="33">
        <f>IFERROR(IF(D2152="","",VALUE(MID(D2152,2,5))),"")</f>
        <v/>
      </c>
      <c r="J2152" s="28">
        <f>IF(OR(H2152="",I2152=""),"",IF(H2152&gt;=I2152,"Pass","Fail"))</f>
        <v/>
      </c>
    </row>
    <row r="2153">
      <c r="A2153" s="31" t="n"/>
      <c r="B2153" s="26" t="n"/>
      <c r="C2153" s="26" t="n"/>
      <c r="D2153" s="26" t="n"/>
      <c r="E2153" s="31" t="n"/>
      <c r="F2153" s="24">
        <f>IF(OR(A2153="",E2153=""),"",E2153-A2153)</f>
        <v/>
      </c>
      <c r="G2153" s="27" t="n"/>
      <c r="H2153" s="33">
        <f>IF(G2153="","",ROUND(G2153*1000/22500,2))</f>
        <v/>
      </c>
      <c r="I2153" s="33">
        <f>IFERROR(IF(D2153="","",VALUE(MID(D2153,2,5))),"")</f>
        <v/>
      </c>
      <c r="J2153" s="28">
        <f>IF(OR(H2153="",I2153=""),"",IF(H2153&gt;=I2153,"Pass","Fail"))</f>
        <v/>
      </c>
    </row>
    <row r="2154">
      <c r="A2154" s="31" t="n"/>
      <c r="B2154" s="26" t="n"/>
      <c r="C2154" s="26" t="n"/>
      <c r="D2154" s="26" t="n"/>
      <c r="E2154" s="31" t="n"/>
      <c r="F2154" s="24">
        <f>IF(OR(A2154="",E2154=""),"",E2154-A2154)</f>
        <v/>
      </c>
      <c r="G2154" s="27" t="n"/>
      <c r="H2154" s="33">
        <f>IF(G2154="","",ROUND(G2154*1000/22500,2))</f>
        <v/>
      </c>
      <c r="I2154" s="33">
        <f>IFERROR(IF(D2154="","",VALUE(MID(D2154,2,5))),"")</f>
        <v/>
      </c>
      <c r="J2154" s="28">
        <f>IF(OR(H2154="",I2154=""),"",IF(H2154&gt;=I2154,"Pass","Fail"))</f>
        <v/>
      </c>
    </row>
    <row r="2155">
      <c r="A2155" s="31" t="n"/>
      <c r="B2155" s="26" t="n"/>
      <c r="C2155" s="26" t="n"/>
      <c r="D2155" s="26" t="n"/>
      <c r="E2155" s="31" t="n"/>
      <c r="F2155" s="24">
        <f>IF(OR(A2155="",E2155=""),"",E2155-A2155)</f>
        <v/>
      </c>
      <c r="G2155" s="27" t="n"/>
      <c r="H2155" s="33">
        <f>IF(G2155="","",ROUND(G2155*1000/22500,2))</f>
        <v/>
      </c>
      <c r="I2155" s="33">
        <f>IFERROR(IF(D2155="","",VALUE(MID(D2155,2,5))),"")</f>
        <v/>
      </c>
      <c r="J2155" s="28">
        <f>IF(OR(H2155="",I2155=""),"",IF(H2155&gt;=I2155,"Pass","Fail"))</f>
        <v/>
      </c>
    </row>
    <row r="2156">
      <c r="A2156" s="31" t="n"/>
      <c r="B2156" s="26" t="n"/>
      <c r="C2156" s="26" t="n"/>
      <c r="D2156" s="26" t="n"/>
      <c r="E2156" s="31" t="n"/>
      <c r="F2156" s="24">
        <f>IF(OR(A2156="",E2156=""),"",E2156-A2156)</f>
        <v/>
      </c>
      <c r="G2156" s="27" t="n"/>
      <c r="H2156" s="33">
        <f>IF(G2156="","",ROUND(G2156*1000/22500,2))</f>
        <v/>
      </c>
      <c r="I2156" s="33">
        <f>IFERROR(IF(D2156="","",VALUE(MID(D2156,2,5))),"")</f>
        <v/>
      </c>
      <c r="J2156" s="28">
        <f>IF(OR(H2156="",I2156=""),"",IF(H2156&gt;=I2156,"Pass","Fail"))</f>
        <v/>
      </c>
    </row>
    <row r="2157">
      <c r="A2157" s="31" t="n"/>
      <c r="B2157" s="26" t="n"/>
      <c r="C2157" s="26" t="n"/>
      <c r="D2157" s="26" t="n"/>
      <c r="E2157" s="31" t="n"/>
      <c r="F2157" s="24">
        <f>IF(OR(A2157="",E2157=""),"",E2157-A2157)</f>
        <v/>
      </c>
      <c r="G2157" s="27" t="n"/>
      <c r="H2157" s="33">
        <f>IF(G2157="","",ROUND(G2157*1000/22500,2))</f>
        <v/>
      </c>
      <c r="I2157" s="33">
        <f>IFERROR(IF(D2157="","",VALUE(MID(D2157,2,5))),"")</f>
        <v/>
      </c>
      <c r="J2157" s="28">
        <f>IF(OR(H2157="",I2157=""),"",IF(H2157&gt;=I2157,"Pass","Fail"))</f>
        <v/>
      </c>
    </row>
    <row r="2158">
      <c r="A2158" s="31" t="n"/>
      <c r="B2158" s="26" t="n"/>
      <c r="C2158" s="26" t="n"/>
      <c r="D2158" s="26" t="n"/>
      <c r="E2158" s="31" t="n"/>
      <c r="F2158" s="24">
        <f>IF(OR(A2158="",E2158=""),"",E2158-A2158)</f>
        <v/>
      </c>
      <c r="G2158" s="27" t="n"/>
      <c r="H2158" s="33">
        <f>IF(G2158="","",ROUND(G2158*1000/22500,2))</f>
        <v/>
      </c>
      <c r="I2158" s="33">
        <f>IFERROR(IF(D2158="","",VALUE(MID(D2158,2,5))),"")</f>
        <v/>
      </c>
      <c r="J2158" s="28">
        <f>IF(OR(H2158="",I2158=""),"",IF(H2158&gt;=I2158,"Pass","Fail"))</f>
        <v/>
      </c>
    </row>
    <row r="2159">
      <c r="A2159" s="31" t="n"/>
      <c r="B2159" s="26" t="n"/>
      <c r="C2159" s="26" t="n"/>
      <c r="D2159" s="26" t="n"/>
      <c r="E2159" s="31" t="n"/>
      <c r="F2159" s="24">
        <f>IF(OR(A2159="",E2159=""),"",E2159-A2159)</f>
        <v/>
      </c>
      <c r="G2159" s="27" t="n"/>
      <c r="H2159" s="33">
        <f>IF(G2159="","",ROUND(G2159*1000/22500,2))</f>
        <v/>
      </c>
      <c r="I2159" s="33">
        <f>IFERROR(IF(D2159="","",VALUE(MID(D2159,2,5))),"")</f>
        <v/>
      </c>
      <c r="J2159" s="28">
        <f>IF(OR(H2159="",I2159=""),"",IF(H2159&gt;=I2159,"Pass","Fail"))</f>
        <v/>
      </c>
    </row>
    <row r="2160">
      <c r="A2160" s="31" t="n"/>
      <c r="B2160" s="26" t="n"/>
      <c r="C2160" s="26" t="n"/>
      <c r="D2160" s="26" t="n"/>
      <c r="E2160" s="31" t="n"/>
      <c r="F2160" s="24">
        <f>IF(OR(A2160="",E2160=""),"",E2160-A2160)</f>
        <v/>
      </c>
      <c r="G2160" s="27" t="n"/>
      <c r="H2160" s="33">
        <f>IF(G2160="","",ROUND(G2160*1000/22500,2))</f>
        <v/>
      </c>
      <c r="I2160" s="33">
        <f>IFERROR(IF(D2160="","",VALUE(MID(D2160,2,5))),"")</f>
        <v/>
      </c>
      <c r="J2160" s="28">
        <f>IF(OR(H2160="",I2160=""),"",IF(H2160&gt;=I2160,"Pass","Fail"))</f>
        <v/>
      </c>
    </row>
    <row r="2161">
      <c r="A2161" s="31" t="n"/>
      <c r="B2161" s="26" t="n"/>
      <c r="C2161" s="26" t="n"/>
      <c r="D2161" s="26" t="n"/>
      <c r="E2161" s="31" t="n"/>
      <c r="F2161" s="24">
        <f>IF(OR(A2161="",E2161=""),"",E2161-A2161)</f>
        <v/>
      </c>
      <c r="G2161" s="27" t="n"/>
      <c r="H2161" s="33">
        <f>IF(G2161="","",ROUND(G2161*1000/22500,2))</f>
        <v/>
      </c>
      <c r="I2161" s="33">
        <f>IFERROR(IF(D2161="","",VALUE(MID(D2161,2,5))),"")</f>
        <v/>
      </c>
      <c r="J2161" s="28">
        <f>IF(OR(H2161="",I2161=""),"",IF(H2161&gt;=I2161,"Pass","Fail"))</f>
        <v/>
      </c>
    </row>
    <row r="2162">
      <c r="A2162" s="31" t="n"/>
      <c r="B2162" s="26" t="n"/>
      <c r="C2162" s="26" t="n"/>
      <c r="D2162" s="26" t="n"/>
      <c r="E2162" s="31" t="n"/>
      <c r="F2162" s="24">
        <f>IF(OR(A2162="",E2162=""),"",E2162-A2162)</f>
        <v/>
      </c>
      <c r="G2162" s="27" t="n"/>
      <c r="H2162" s="33">
        <f>IF(G2162="","",ROUND(G2162*1000/22500,2))</f>
        <v/>
      </c>
      <c r="I2162" s="33">
        <f>IFERROR(IF(D2162="","",VALUE(MID(D2162,2,5))),"")</f>
        <v/>
      </c>
      <c r="J2162" s="28">
        <f>IF(OR(H2162="",I2162=""),"",IF(H2162&gt;=I2162,"Pass","Fail"))</f>
        <v/>
      </c>
    </row>
    <row r="2163">
      <c r="A2163" s="31" t="n"/>
      <c r="B2163" s="26" t="n"/>
      <c r="C2163" s="26" t="n"/>
      <c r="D2163" s="26" t="n"/>
      <c r="E2163" s="31" t="n"/>
      <c r="F2163" s="24">
        <f>IF(OR(A2163="",E2163=""),"",E2163-A2163)</f>
        <v/>
      </c>
      <c r="G2163" s="27" t="n"/>
      <c r="H2163" s="33">
        <f>IF(G2163="","",ROUND(G2163*1000/22500,2))</f>
        <v/>
      </c>
      <c r="I2163" s="33">
        <f>IFERROR(IF(D2163="","",VALUE(MID(D2163,2,5))),"")</f>
        <v/>
      </c>
      <c r="J2163" s="28">
        <f>IF(OR(H2163="",I2163=""),"",IF(H2163&gt;=I2163,"Pass","Fail"))</f>
        <v/>
      </c>
    </row>
    <row r="2164">
      <c r="A2164" s="31" t="n"/>
      <c r="B2164" s="26" t="n"/>
      <c r="C2164" s="26" t="n"/>
      <c r="D2164" s="26" t="n"/>
      <c r="E2164" s="31" t="n"/>
      <c r="F2164" s="24">
        <f>IF(OR(A2164="",E2164=""),"",E2164-A2164)</f>
        <v/>
      </c>
      <c r="G2164" s="27" t="n"/>
      <c r="H2164" s="33">
        <f>IF(G2164="","",ROUND(G2164*1000/22500,2))</f>
        <v/>
      </c>
      <c r="I2164" s="33">
        <f>IFERROR(IF(D2164="","",VALUE(MID(D2164,2,5))),"")</f>
        <v/>
      </c>
      <c r="J2164" s="28">
        <f>IF(OR(H2164="",I2164=""),"",IF(H2164&gt;=I2164,"Pass","Fail"))</f>
        <v/>
      </c>
    </row>
    <row r="2165">
      <c r="A2165" s="31" t="n"/>
      <c r="B2165" s="26" t="n"/>
      <c r="C2165" s="26" t="n"/>
      <c r="D2165" s="26" t="n"/>
      <c r="E2165" s="31" t="n"/>
      <c r="F2165" s="24">
        <f>IF(OR(A2165="",E2165=""),"",E2165-A2165)</f>
        <v/>
      </c>
      <c r="G2165" s="27" t="n"/>
      <c r="H2165" s="33">
        <f>IF(G2165="","",ROUND(G2165*1000/22500,2))</f>
        <v/>
      </c>
      <c r="I2165" s="33">
        <f>IFERROR(IF(D2165="","",VALUE(MID(D2165,2,5))),"")</f>
        <v/>
      </c>
      <c r="J2165" s="28">
        <f>IF(OR(H2165="",I2165=""),"",IF(H2165&gt;=I2165,"Pass","Fail"))</f>
        <v/>
      </c>
    </row>
    <row r="2166">
      <c r="A2166" s="31" t="n"/>
      <c r="B2166" s="26" t="n"/>
      <c r="C2166" s="26" t="n"/>
      <c r="D2166" s="26" t="n"/>
      <c r="E2166" s="31" t="n"/>
      <c r="F2166" s="24">
        <f>IF(OR(A2166="",E2166=""),"",E2166-A2166)</f>
        <v/>
      </c>
      <c r="G2166" s="27" t="n"/>
      <c r="H2166" s="33">
        <f>IF(G2166="","",ROUND(G2166*1000/22500,2))</f>
        <v/>
      </c>
      <c r="I2166" s="33">
        <f>IFERROR(IF(D2166="","",VALUE(MID(D2166,2,5))),"")</f>
        <v/>
      </c>
      <c r="J2166" s="28">
        <f>IF(OR(H2166="",I2166=""),"",IF(H2166&gt;=I2166,"Pass","Fail"))</f>
        <v/>
      </c>
    </row>
    <row r="2167">
      <c r="A2167" s="31" t="n"/>
      <c r="B2167" s="26" t="n"/>
      <c r="C2167" s="26" t="n"/>
      <c r="D2167" s="26" t="n"/>
      <c r="E2167" s="31" t="n"/>
      <c r="F2167" s="24">
        <f>IF(OR(A2167="",E2167=""),"",E2167-A2167)</f>
        <v/>
      </c>
      <c r="G2167" s="27" t="n"/>
      <c r="H2167" s="33">
        <f>IF(G2167="","",ROUND(G2167*1000/22500,2))</f>
        <v/>
      </c>
      <c r="I2167" s="33">
        <f>IFERROR(IF(D2167="","",VALUE(MID(D2167,2,5))),"")</f>
        <v/>
      </c>
      <c r="J2167" s="28">
        <f>IF(OR(H2167="",I2167=""),"",IF(H2167&gt;=I2167,"Pass","Fail"))</f>
        <v/>
      </c>
    </row>
    <row r="2168">
      <c r="A2168" s="31" t="n"/>
      <c r="B2168" s="26" t="n"/>
      <c r="C2168" s="26" t="n"/>
      <c r="D2168" s="26" t="n"/>
      <c r="E2168" s="31" t="n"/>
      <c r="F2168" s="24">
        <f>IF(OR(A2168="",E2168=""),"",E2168-A2168)</f>
        <v/>
      </c>
      <c r="G2168" s="27" t="n"/>
      <c r="H2168" s="33">
        <f>IF(G2168="","",ROUND(G2168*1000/22500,2))</f>
        <v/>
      </c>
      <c r="I2168" s="33">
        <f>IFERROR(IF(D2168="","",VALUE(MID(D2168,2,5))),"")</f>
        <v/>
      </c>
      <c r="J2168" s="28">
        <f>IF(OR(H2168="",I2168=""),"",IF(H2168&gt;=I2168,"Pass","Fail"))</f>
        <v/>
      </c>
    </row>
    <row r="2169">
      <c r="A2169" s="31" t="n"/>
      <c r="B2169" s="26" t="n"/>
      <c r="C2169" s="26" t="n"/>
      <c r="D2169" s="26" t="n"/>
      <c r="E2169" s="31" t="n"/>
      <c r="F2169" s="24">
        <f>IF(OR(A2169="",E2169=""),"",E2169-A2169)</f>
        <v/>
      </c>
      <c r="G2169" s="27" t="n"/>
      <c r="H2169" s="33">
        <f>IF(G2169="","",ROUND(G2169*1000/22500,2))</f>
        <v/>
      </c>
      <c r="I2169" s="33">
        <f>IFERROR(IF(D2169="","",VALUE(MID(D2169,2,5))),"")</f>
        <v/>
      </c>
      <c r="J2169" s="28">
        <f>IF(OR(H2169="",I2169=""),"",IF(H2169&gt;=I2169,"Pass","Fail"))</f>
        <v/>
      </c>
    </row>
    <row r="2170">
      <c r="A2170" s="31" t="n"/>
      <c r="B2170" s="26" t="n"/>
      <c r="C2170" s="26" t="n"/>
      <c r="D2170" s="26" t="n"/>
      <c r="E2170" s="31" t="n"/>
      <c r="F2170" s="24">
        <f>IF(OR(A2170="",E2170=""),"",E2170-A2170)</f>
        <v/>
      </c>
      <c r="G2170" s="27" t="n"/>
      <c r="H2170" s="33">
        <f>IF(G2170="","",ROUND(G2170*1000/22500,2))</f>
        <v/>
      </c>
      <c r="I2170" s="33">
        <f>IFERROR(IF(D2170="","",VALUE(MID(D2170,2,5))),"")</f>
        <v/>
      </c>
      <c r="J2170" s="28">
        <f>IF(OR(H2170="",I2170=""),"",IF(H2170&gt;=I2170,"Pass","Fail"))</f>
        <v/>
      </c>
    </row>
    <row r="2171">
      <c r="A2171" s="31" t="n"/>
      <c r="B2171" s="26" t="n"/>
      <c r="C2171" s="26" t="n"/>
      <c r="D2171" s="26" t="n"/>
      <c r="E2171" s="31" t="n"/>
      <c r="F2171" s="24">
        <f>IF(OR(A2171="",E2171=""),"",E2171-A2171)</f>
        <v/>
      </c>
      <c r="G2171" s="27" t="n"/>
      <c r="H2171" s="33">
        <f>IF(G2171="","",ROUND(G2171*1000/22500,2))</f>
        <v/>
      </c>
      <c r="I2171" s="33">
        <f>IFERROR(IF(D2171="","",VALUE(MID(D2171,2,5))),"")</f>
        <v/>
      </c>
      <c r="J2171" s="28">
        <f>IF(OR(H2171="",I2171=""),"",IF(H2171&gt;=I2171,"Pass","Fail"))</f>
        <v/>
      </c>
    </row>
    <row r="2172">
      <c r="A2172" s="31" t="n"/>
      <c r="B2172" s="26" t="n"/>
      <c r="C2172" s="26" t="n"/>
      <c r="D2172" s="26" t="n"/>
      <c r="E2172" s="31" t="n"/>
      <c r="F2172" s="24">
        <f>IF(OR(A2172="",E2172=""),"",E2172-A2172)</f>
        <v/>
      </c>
      <c r="G2172" s="27" t="n"/>
      <c r="H2172" s="33">
        <f>IF(G2172="","",ROUND(G2172*1000/22500,2))</f>
        <v/>
      </c>
      <c r="I2172" s="33">
        <f>IFERROR(IF(D2172="","",VALUE(MID(D2172,2,5))),"")</f>
        <v/>
      </c>
      <c r="J2172" s="28">
        <f>IF(OR(H2172="",I2172=""),"",IF(H2172&gt;=I2172,"Pass","Fail"))</f>
        <v/>
      </c>
    </row>
    <row r="2173">
      <c r="A2173" s="31" t="n"/>
      <c r="B2173" s="26" t="n"/>
      <c r="C2173" s="26" t="n"/>
      <c r="D2173" s="26" t="n"/>
      <c r="E2173" s="31" t="n"/>
      <c r="F2173" s="24">
        <f>IF(OR(A2173="",E2173=""),"",E2173-A2173)</f>
        <v/>
      </c>
      <c r="G2173" s="27" t="n"/>
      <c r="H2173" s="33">
        <f>IF(G2173="","",ROUND(G2173*1000/22500,2))</f>
        <v/>
      </c>
      <c r="I2173" s="33">
        <f>IFERROR(IF(D2173="","",VALUE(MID(D2173,2,5))),"")</f>
        <v/>
      </c>
      <c r="J2173" s="28">
        <f>IF(OR(H2173="",I2173=""),"",IF(H2173&gt;=I2173,"Pass","Fail"))</f>
        <v/>
      </c>
    </row>
    <row r="2174">
      <c r="A2174" s="31" t="n"/>
      <c r="B2174" s="26" t="n"/>
      <c r="C2174" s="26" t="n"/>
      <c r="D2174" s="26" t="n"/>
      <c r="E2174" s="31" t="n"/>
      <c r="F2174" s="24">
        <f>IF(OR(A2174="",E2174=""),"",E2174-A2174)</f>
        <v/>
      </c>
      <c r="G2174" s="27" t="n"/>
      <c r="H2174" s="33">
        <f>IF(G2174="","",ROUND(G2174*1000/22500,2))</f>
        <v/>
      </c>
      <c r="I2174" s="33">
        <f>IFERROR(IF(D2174="","",VALUE(MID(D2174,2,5))),"")</f>
        <v/>
      </c>
      <c r="J2174" s="28">
        <f>IF(OR(H2174="",I2174=""),"",IF(H2174&gt;=I2174,"Pass","Fail"))</f>
        <v/>
      </c>
    </row>
    <row r="2175">
      <c r="A2175" s="31" t="n"/>
      <c r="B2175" s="26" t="n"/>
      <c r="C2175" s="26" t="n"/>
      <c r="D2175" s="26" t="n"/>
      <c r="E2175" s="31" t="n"/>
      <c r="F2175" s="24">
        <f>IF(OR(A2175="",E2175=""),"",E2175-A2175)</f>
        <v/>
      </c>
      <c r="G2175" s="27" t="n"/>
      <c r="H2175" s="33">
        <f>IF(G2175="","",ROUND(G2175*1000/22500,2))</f>
        <v/>
      </c>
      <c r="I2175" s="33">
        <f>IFERROR(IF(D2175="","",VALUE(MID(D2175,2,5))),"")</f>
        <v/>
      </c>
      <c r="J2175" s="28">
        <f>IF(OR(H2175="",I2175=""),"",IF(H2175&gt;=I2175,"Pass","Fail"))</f>
        <v/>
      </c>
    </row>
    <row r="2176">
      <c r="A2176" s="31" t="n"/>
      <c r="B2176" s="26" t="n"/>
      <c r="C2176" s="26" t="n"/>
      <c r="D2176" s="26" t="n"/>
      <c r="E2176" s="31" t="n"/>
      <c r="F2176" s="24">
        <f>IF(OR(A2176="",E2176=""),"",E2176-A2176)</f>
        <v/>
      </c>
      <c r="G2176" s="27" t="n"/>
      <c r="H2176" s="33">
        <f>IF(G2176="","",ROUND(G2176*1000/22500,2))</f>
        <v/>
      </c>
      <c r="I2176" s="33">
        <f>IFERROR(IF(D2176="","",VALUE(MID(D2176,2,5))),"")</f>
        <v/>
      </c>
      <c r="J2176" s="28">
        <f>IF(OR(H2176="",I2176=""),"",IF(H2176&gt;=I2176,"Pass","Fail"))</f>
        <v/>
      </c>
    </row>
    <row r="2177">
      <c r="A2177" s="31" t="n"/>
      <c r="B2177" s="26" t="n"/>
      <c r="C2177" s="26" t="n"/>
      <c r="D2177" s="26" t="n"/>
      <c r="E2177" s="31" t="n"/>
      <c r="F2177" s="24">
        <f>IF(OR(A2177="",E2177=""),"",E2177-A2177)</f>
        <v/>
      </c>
      <c r="G2177" s="27" t="n"/>
      <c r="H2177" s="33">
        <f>IF(G2177="","",ROUND(G2177*1000/22500,2))</f>
        <v/>
      </c>
      <c r="I2177" s="33">
        <f>IFERROR(IF(D2177="","",VALUE(MID(D2177,2,5))),"")</f>
        <v/>
      </c>
      <c r="J2177" s="28">
        <f>IF(OR(H2177="",I2177=""),"",IF(H2177&gt;=I2177,"Pass","Fail"))</f>
        <v/>
      </c>
    </row>
    <row r="2178">
      <c r="A2178" s="31" t="n"/>
      <c r="B2178" s="26" t="n"/>
      <c r="C2178" s="26" t="n"/>
      <c r="D2178" s="26" t="n"/>
      <c r="E2178" s="31" t="n"/>
      <c r="F2178" s="24">
        <f>IF(OR(A2178="",E2178=""),"",E2178-A2178)</f>
        <v/>
      </c>
      <c r="G2178" s="27" t="n"/>
      <c r="H2178" s="33">
        <f>IF(G2178="","",ROUND(G2178*1000/22500,2))</f>
        <v/>
      </c>
      <c r="I2178" s="33">
        <f>IFERROR(IF(D2178="","",VALUE(MID(D2178,2,5))),"")</f>
        <v/>
      </c>
      <c r="J2178" s="28">
        <f>IF(OR(H2178="",I2178=""),"",IF(H2178&gt;=I2178,"Pass","Fail"))</f>
        <v/>
      </c>
    </row>
    <row r="2179">
      <c r="A2179" s="31" t="n"/>
      <c r="B2179" s="26" t="n"/>
      <c r="C2179" s="26" t="n"/>
      <c r="D2179" s="26" t="n"/>
      <c r="E2179" s="31" t="n"/>
      <c r="F2179" s="24">
        <f>IF(OR(A2179="",E2179=""),"",E2179-A2179)</f>
        <v/>
      </c>
      <c r="G2179" s="27" t="n"/>
      <c r="H2179" s="33">
        <f>IF(G2179="","",ROUND(G2179*1000/22500,2))</f>
        <v/>
      </c>
      <c r="I2179" s="33">
        <f>IFERROR(IF(D2179="","",VALUE(MID(D2179,2,5))),"")</f>
        <v/>
      </c>
      <c r="J2179" s="28">
        <f>IF(OR(H2179="",I2179=""),"",IF(H2179&gt;=I2179,"Pass","Fail"))</f>
        <v/>
      </c>
    </row>
    <row r="2180">
      <c r="A2180" s="31" t="n"/>
      <c r="B2180" s="26" t="n"/>
      <c r="C2180" s="26" t="n"/>
      <c r="D2180" s="26" t="n"/>
      <c r="E2180" s="31" t="n"/>
      <c r="F2180" s="24">
        <f>IF(OR(A2180="",E2180=""),"",E2180-A2180)</f>
        <v/>
      </c>
      <c r="G2180" s="27" t="n"/>
      <c r="H2180" s="33">
        <f>IF(G2180="","",ROUND(G2180*1000/22500,2))</f>
        <v/>
      </c>
      <c r="I2180" s="33">
        <f>IFERROR(IF(D2180="","",VALUE(MID(D2180,2,5))),"")</f>
        <v/>
      </c>
      <c r="J2180" s="28">
        <f>IF(OR(H2180="",I2180=""),"",IF(H2180&gt;=I2180,"Pass","Fail"))</f>
        <v/>
      </c>
    </row>
    <row r="2181">
      <c r="A2181" s="31" t="n"/>
      <c r="B2181" s="26" t="n"/>
      <c r="C2181" s="26" t="n"/>
      <c r="D2181" s="26" t="n"/>
      <c r="E2181" s="31" t="n"/>
      <c r="F2181" s="24">
        <f>IF(OR(A2181="",E2181=""),"",E2181-A2181)</f>
        <v/>
      </c>
      <c r="G2181" s="27" t="n"/>
      <c r="H2181" s="33">
        <f>IF(G2181="","",ROUND(G2181*1000/22500,2))</f>
        <v/>
      </c>
      <c r="I2181" s="33">
        <f>IFERROR(IF(D2181="","",VALUE(MID(D2181,2,5))),"")</f>
        <v/>
      </c>
      <c r="J2181" s="28">
        <f>IF(OR(H2181="",I2181=""),"",IF(H2181&gt;=I2181,"Pass","Fail"))</f>
        <v/>
      </c>
    </row>
    <row r="2182">
      <c r="A2182" s="31" t="n"/>
      <c r="B2182" s="26" t="n"/>
      <c r="C2182" s="26" t="n"/>
      <c r="D2182" s="26" t="n"/>
      <c r="E2182" s="31" t="n"/>
      <c r="F2182" s="24">
        <f>IF(OR(A2182="",E2182=""),"",E2182-A2182)</f>
        <v/>
      </c>
      <c r="G2182" s="27" t="n"/>
      <c r="H2182" s="33">
        <f>IF(G2182="","",ROUND(G2182*1000/22500,2))</f>
        <v/>
      </c>
      <c r="I2182" s="33">
        <f>IFERROR(IF(D2182="","",VALUE(MID(D2182,2,5))),"")</f>
        <v/>
      </c>
      <c r="J2182" s="28">
        <f>IF(OR(H2182="",I2182=""),"",IF(H2182&gt;=I2182,"Pass","Fail"))</f>
        <v/>
      </c>
    </row>
    <row r="2183">
      <c r="A2183" s="31" t="n"/>
      <c r="B2183" s="26" t="n"/>
      <c r="C2183" s="26" t="n"/>
      <c r="D2183" s="26" t="n"/>
      <c r="E2183" s="31" t="n"/>
      <c r="F2183" s="24">
        <f>IF(OR(A2183="",E2183=""),"",E2183-A2183)</f>
        <v/>
      </c>
      <c r="G2183" s="27" t="n"/>
      <c r="H2183" s="33">
        <f>IF(G2183="","",ROUND(G2183*1000/22500,2))</f>
        <v/>
      </c>
      <c r="I2183" s="33">
        <f>IFERROR(IF(D2183="","",VALUE(MID(D2183,2,5))),"")</f>
        <v/>
      </c>
      <c r="J2183" s="28">
        <f>IF(OR(H2183="",I2183=""),"",IF(H2183&gt;=I2183,"Pass","Fail"))</f>
        <v/>
      </c>
    </row>
    <row r="2184">
      <c r="A2184" s="31" t="n"/>
      <c r="B2184" s="26" t="n"/>
      <c r="C2184" s="26" t="n"/>
      <c r="D2184" s="26" t="n"/>
      <c r="E2184" s="31" t="n"/>
      <c r="F2184" s="24">
        <f>IF(OR(A2184="",E2184=""),"",E2184-A2184)</f>
        <v/>
      </c>
      <c r="G2184" s="27" t="n"/>
      <c r="H2184" s="33">
        <f>IF(G2184="","",ROUND(G2184*1000/22500,2))</f>
        <v/>
      </c>
      <c r="I2184" s="33">
        <f>IFERROR(IF(D2184="","",VALUE(MID(D2184,2,5))),"")</f>
        <v/>
      </c>
      <c r="J2184" s="28">
        <f>IF(OR(H2184="",I2184=""),"",IF(H2184&gt;=I2184,"Pass","Fail"))</f>
        <v/>
      </c>
    </row>
    <row r="2185">
      <c r="A2185" s="31" t="n"/>
      <c r="B2185" s="26" t="n"/>
      <c r="C2185" s="26" t="n"/>
      <c r="D2185" s="26" t="n"/>
      <c r="E2185" s="31" t="n"/>
      <c r="F2185" s="24">
        <f>IF(OR(A2185="",E2185=""),"",E2185-A2185)</f>
        <v/>
      </c>
      <c r="G2185" s="27" t="n"/>
      <c r="H2185" s="33">
        <f>IF(G2185="","",ROUND(G2185*1000/22500,2))</f>
        <v/>
      </c>
      <c r="I2185" s="33">
        <f>IFERROR(IF(D2185="","",VALUE(MID(D2185,2,5))),"")</f>
        <v/>
      </c>
      <c r="J2185" s="28">
        <f>IF(OR(H2185="",I2185=""),"",IF(H2185&gt;=I2185,"Pass","Fail"))</f>
        <v/>
      </c>
    </row>
    <row r="2186">
      <c r="A2186" s="31" t="n"/>
      <c r="B2186" s="26" t="n"/>
      <c r="C2186" s="26" t="n"/>
      <c r="D2186" s="26" t="n"/>
      <c r="E2186" s="31" t="n"/>
      <c r="F2186" s="24">
        <f>IF(OR(A2186="",E2186=""),"",E2186-A2186)</f>
        <v/>
      </c>
      <c r="G2186" s="27" t="n"/>
      <c r="H2186" s="33">
        <f>IF(G2186="","",ROUND(G2186*1000/22500,2))</f>
        <v/>
      </c>
      <c r="I2186" s="33">
        <f>IFERROR(IF(D2186="","",VALUE(MID(D2186,2,5))),"")</f>
        <v/>
      </c>
      <c r="J2186" s="28">
        <f>IF(OR(H2186="",I2186=""),"",IF(H2186&gt;=I2186,"Pass","Fail"))</f>
        <v/>
      </c>
    </row>
    <row r="2187">
      <c r="A2187" s="31" t="n"/>
      <c r="B2187" s="26" t="n"/>
      <c r="C2187" s="26" t="n"/>
      <c r="D2187" s="26" t="n"/>
      <c r="E2187" s="31" t="n"/>
      <c r="F2187" s="24">
        <f>IF(OR(A2187="",E2187=""),"",E2187-A2187)</f>
        <v/>
      </c>
      <c r="G2187" s="27" t="n"/>
      <c r="H2187" s="33">
        <f>IF(G2187="","",ROUND(G2187*1000/22500,2))</f>
        <v/>
      </c>
      <c r="I2187" s="33">
        <f>IFERROR(IF(D2187="","",VALUE(MID(D2187,2,5))),"")</f>
        <v/>
      </c>
      <c r="J2187" s="28">
        <f>IF(OR(H2187="",I2187=""),"",IF(H2187&gt;=I2187,"Pass","Fail"))</f>
        <v/>
      </c>
    </row>
    <row r="2188">
      <c r="A2188" s="31" t="n"/>
      <c r="B2188" s="26" t="n"/>
      <c r="C2188" s="26" t="n"/>
      <c r="D2188" s="26" t="n"/>
      <c r="E2188" s="31" t="n"/>
      <c r="F2188" s="24">
        <f>IF(OR(A2188="",E2188=""),"",E2188-A2188)</f>
        <v/>
      </c>
      <c r="G2188" s="27" t="n"/>
      <c r="H2188" s="33">
        <f>IF(G2188="","",ROUND(G2188*1000/22500,2))</f>
        <v/>
      </c>
      <c r="I2188" s="33">
        <f>IFERROR(IF(D2188="","",VALUE(MID(D2188,2,5))),"")</f>
        <v/>
      </c>
      <c r="J2188" s="28">
        <f>IF(OR(H2188="",I2188=""),"",IF(H2188&gt;=I2188,"Pass","Fail"))</f>
        <v/>
      </c>
    </row>
    <row r="2189">
      <c r="A2189" s="31" t="n"/>
      <c r="B2189" s="26" t="n"/>
      <c r="C2189" s="26" t="n"/>
      <c r="D2189" s="26" t="n"/>
      <c r="E2189" s="31" t="n"/>
      <c r="F2189" s="24">
        <f>IF(OR(A2189="",E2189=""),"",E2189-A2189)</f>
        <v/>
      </c>
      <c r="G2189" s="27" t="n"/>
      <c r="H2189" s="33">
        <f>IF(G2189="","",ROUND(G2189*1000/22500,2))</f>
        <v/>
      </c>
      <c r="I2189" s="33">
        <f>IFERROR(IF(D2189="","",VALUE(MID(D2189,2,5))),"")</f>
        <v/>
      </c>
      <c r="J2189" s="28">
        <f>IF(OR(H2189="",I2189=""),"",IF(H2189&gt;=I2189,"Pass","Fail"))</f>
        <v/>
      </c>
    </row>
    <row r="2190">
      <c r="A2190" s="31" t="n"/>
      <c r="B2190" s="26" t="n"/>
      <c r="C2190" s="26" t="n"/>
      <c r="D2190" s="26" t="n"/>
      <c r="E2190" s="31" t="n"/>
      <c r="F2190" s="24">
        <f>IF(OR(A2190="",E2190=""),"",E2190-A2190)</f>
        <v/>
      </c>
      <c r="G2190" s="27" t="n"/>
      <c r="H2190" s="33">
        <f>IF(G2190="","",ROUND(G2190*1000/22500,2))</f>
        <v/>
      </c>
      <c r="I2190" s="33">
        <f>IFERROR(IF(D2190="","",VALUE(MID(D2190,2,5))),"")</f>
        <v/>
      </c>
      <c r="J2190" s="28">
        <f>IF(OR(H2190="",I2190=""),"",IF(H2190&gt;=I2190,"Pass","Fail"))</f>
        <v/>
      </c>
    </row>
    <row r="2191">
      <c r="A2191" s="31" t="n"/>
      <c r="B2191" s="26" t="n"/>
      <c r="C2191" s="26" t="n"/>
      <c r="D2191" s="26" t="n"/>
      <c r="E2191" s="31" t="n"/>
      <c r="F2191" s="24">
        <f>IF(OR(A2191="",E2191=""),"",E2191-A2191)</f>
        <v/>
      </c>
      <c r="G2191" s="27" t="n"/>
      <c r="H2191" s="33">
        <f>IF(G2191="","",ROUND(G2191*1000/22500,2))</f>
        <v/>
      </c>
      <c r="I2191" s="33">
        <f>IFERROR(IF(D2191="","",VALUE(MID(D2191,2,5))),"")</f>
        <v/>
      </c>
      <c r="J2191" s="28">
        <f>IF(OR(H2191="",I2191=""),"",IF(H2191&gt;=I2191,"Pass","Fail"))</f>
        <v/>
      </c>
    </row>
    <row r="2192">
      <c r="A2192" s="31" t="n"/>
      <c r="B2192" s="26" t="n"/>
      <c r="C2192" s="26" t="n"/>
      <c r="D2192" s="26" t="n"/>
      <c r="E2192" s="31" t="n"/>
      <c r="F2192" s="24">
        <f>IF(OR(A2192="",E2192=""),"",E2192-A2192)</f>
        <v/>
      </c>
      <c r="G2192" s="27" t="n"/>
      <c r="H2192" s="33">
        <f>IF(G2192="","",ROUND(G2192*1000/22500,2))</f>
        <v/>
      </c>
      <c r="I2192" s="33">
        <f>IFERROR(IF(D2192="","",VALUE(MID(D2192,2,5))),"")</f>
        <v/>
      </c>
      <c r="J2192" s="28">
        <f>IF(OR(H2192="",I2192=""),"",IF(H2192&gt;=I2192,"Pass","Fail"))</f>
        <v/>
      </c>
    </row>
    <row r="2193">
      <c r="A2193" s="31" t="n"/>
      <c r="B2193" s="26" t="n"/>
      <c r="C2193" s="26" t="n"/>
      <c r="D2193" s="26" t="n"/>
      <c r="E2193" s="31" t="n"/>
      <c r="F2193" s="24">
        <f>IF(OR(A2193="",E2193=""),"",E2193-A2193)</f>
        <v/>
      </c>
      <c r="G2193" s="27" t="n"/>
      <c r="H2193" s="33">
        <f>IF(G2193="","",ROUND(G2193*1000/22500,2))</f>
        <v/>
      </c>
      <c r="I2193" s="33">
        <f>IFERROR(IF(D2193="","",VALUE(MID(D2193,2,5))),"")</f>
        <v/>
      </c>
      <c r="J2193" s="28">
        <f>IF(OR(H2193="",I2193=""),"",IF(H2193&gt;=I2193,"Pass","Fail"))</f>
        <v/>
      </c>
    </row>
    <row r="2194">
      <c r="A2194" s="31" t="n"/>
      <c r="B2194" s="26" t="n"/>
      <c r="C2194" s="26" t="n"/>
      <c r="D2194" s="26" t="n"/>
      <c r="E2194" s="31" t="n"/>
      <c r="F2194" s="24">
        <f>IF(OR(A2194="",E2194=""),"",E2194-A2194)</f>
        <v/>
      </c>
      <c r="G2194" s="27" t="n"/>
      <c r="H2194" s="33">
        <f>IF(G2194="","",ROUND(G2194*1000/22500,2))</f>
        <v/>
      </c>
      <c r="I2194" s="33">
        <f>IFERROR(IF(D2194="","",VALUE(MID(D2194,2,5))),"")</f>
        <v/>
      </c>
      <c r="J2194" s="28">
        <f>IF(OR(H2194="",I2194=""),"",IF(H2194&gt;=I2194,"Pass","Fail"))</f>
        <v/>
      </c>
    </row>
    <row r="2195">
      <c r="A2195" s="31" t="n"/>
      <c r="B2195" s="26" t="n"/>
      <c r="C2195" s="26" t="n"/>
      <c r="D2195" s="26" t="n"/>
      <c r="E2195" s="31" t="n"/>
      <c r="F2195" s="24">
        <f>IF(OR(A2195="",E2195=""),"",E2195-A2195)</f>
        <v/>
      </c>
      <c r="G2195" s="27" t="n"/>
      <c r="H2195" s="33">
        <f>IF(G2195="","",ROUND(G2195*1000/22500,2))</f>
        <v/>
      </c>
      <c r="I2195" s="33">
        <f>IFERROR(IF(D2195="","",VALUE(MID(D2195,2,5))),"")</f>
        <v/>
      </c>
      <c r="J2195" s="28">
        <f>IF(OR(H2195="",I2195=""),"",IF(H2195&gt;=I2195,"Pass","Fail"))</f>
        <v/>
      </c>
    </row>
    <row r="2196">
      <c r="A2196" s="31" t="n"/>
      <c r="B2196" s="26" t="n"/>
      <c r="C2196" s="26" t="n"/>
      <c r="D2196" s="26" t="n"/>
      <c r="E2196" s="31" t="n"/>
      <c r="F2196" s="24">
        <f>IF(OR(A2196="",E2196=""),"",E2196-A2196)</f>
        <v/>
      </c>
      <c r="G2196" s="27" t="n"/>
      <c r="H2196" s="33">
        <f>IF(G2196="","",ROUND(G2196*1000/22500,2))</f>
        <v/>
      </c>
      <c r="I2196" s="33">
        <f>IFERROR(IF(D2196="","",VALUE(MID(D2196,2,5))),"")</f>
        <v/>
      </c>
      <c r="J2196" s="28">
        <f>IF(OR(H2196="",I2196=""),"",IF(H2196&gt;=I2196,"Pass","Fail"))</f>
        <v/>
      </c>
    </row>
    <row r="2197">
      <c r="A2197" s="31" t="n"/>
      <c r="B2197" s="26" t="n"/>
      <c r="C2197" s="26" t="n"/>
      <c r="D2197" s="26" t="n"/>
      <c r="E2197" s="31" t="n"/>
      <c r="F2197" s="24">
        <f>IF(OR(A2197="",E2197=""),"",E2197-A2197)</f>
        <v/>
      </c>
      <c r="G2197" s="27" t="n"/>
      <c r="H2197" s="33">
        <f>IF(G2197="","",ROUND(G2197*1000/22500,2))</f>
        <v/>
      </c>
      <c r="I2197" s="33">
        <f>IFERROR(IF(D2197="","",VALUE(MID(D2197,2,5))),"")</f>
        <v/>
      </c>
      <c r="J2197" s="28">
        <f>IF(OR(H2197="",I2197=""),"",IF(H2197&gt;=I2197,"Pass","Fail"))</f>
        <v/>
      </c>
    </row>
    <row r="2198">
      <c r="A2198" s="31" t="n"/>
      <c r="B2198" s="26" t="n"/>
      <c r="C2198" s="26" t="n"/>
      <c r="D2198" s="26" t="n"/>
      <c r="E2198" s="31" t="n"/>
      <c r="F2198" s="24">
        <f>IF(OR(A2198="",E2198=""),"",E2198-A2198)</f>
        <v/>
      </c>
      <c r="G2198" s="27" t="n"/>
      <c r="H2198" s="33">
        <f>IF(G2198="","",ROUND(G2198*1000/22500,2))</f>
        <v/>
      </c>
      <c r="I2198" s="33">
        <f>IFERROR(IF(D2198="","",VALUE(MID(D2198,2,5))),"")</f>
        <v/>
      </c>
      <c r="J2198" s="28">
        <f>IF(OR(H2198="",I2198=""),"",IF(H2198&gt;=I2198,"Pass","Fail"))</f>
        <v/>
      </c>
    </row>
    <row r="2199">
      <c r="A2199" s="31" t="n"/>
      <c r="B2199" s="26" t="n"/>
      <c r="C2199" s="26" t="n"/>
      <c r="D2199" s="26" t="n"/>
      <c r="E2199" s="31" t="n"/>
      <c r="F2199" s="24">
        <f>IF(OR(A2199="",E2199=""),"",E2199-A2199)</f>
        <v/>
      </c>
      <c r="G2199" s="27" t="n"/>
      <c r="H2199" s="33">
        <f>IF(G2199="","",ROUND(G2199*1000/22500,2))</f>
        <v/>
      </c>
      <c r="I2199" s="33">
        <f>IFERROR(IF(D2199="","",VALUE(MID(D2199,2,5))),"")</f>
        <v/>
      </c>
      <c r="J2199" s="28">
        <f>IF(OR(H2199="",I2199=""),"",IF(H2199&gt;=I2199,"Pass","Fail"))</f>
        <v/>
      </c>
    </row>
    <row r="2200">
      <c r="A2200" s="31" t="n"/>
      <c r="B2200" s="26" t="n"/>
      <c r="C2200" s="26" t="n"/>
      <c r="D2200" s="26" t="n"/>
      <c r="E2200" s="31" t="n"/>
      <c r="F2200" s="24">
        <f>IF(OR(A2200="",E2200=""),"",E2200-A2200)</f>
        <v/>
      </c>
      <c r="G2200" s="27" t="n"/>
      <c r="H2200" s="33">
        <f>IF(G2200="","",ROUND(G2200*1000/22500,2))</f>
        <v/>
      </c>
      <c r="I2200" s="33">
        <f>IFERROR(IF(D2200="","",VALUE(MID(D2200,2,5))),"")</f>
        <v/>
      </c>
      <c r="J2200" s="28">
        <f>IF(OR(H2200="",I2200=""),"",IF(H2200&gt;=I2200,"Pass","Fail"))</f>
        <v/>
      </c>
    </row>
    <row r="2201">
      <c r="A2201" s="31" t="n"/>
      <c r="B2201" s="26" t="n"/>
      <c r="C2201" s="26" t="n"/>
      <c r="D2201" s="26" t="n"/>
      <c r="E2201" s="31" t="n"/>
      <c r="F2201" s="24">
        <f>IF(OR(A2201="",E2201=""),"",E2201-A2201)</f>
        <v/>
      </c>
      <c r="G2201" s="27" t="n"/>
      <c r="H2201" s="33">
        <f>IF(G2201="","",ROUND(G2201*1000/22500,2))</f>
        <v/>
      </c>
      <c r="I2201" s="33">
        <f>IFERROR(IF(D2201="","",VALUE(MID(D2201,2,5))),"")</f>
        <v/>
      </c>
      <c r="J2201" s="28">
        <f>IF(OR(H2201="",I2201=""),"",IF(H2201&gt;=I2201,"Pass","Fail"))</f>
        <v/>
      </c>
    </row>
    <row r="2202">
      <c r="A2202" s="31" t="n"/>
      <c r="B2202" s="26" t="n"/>
      <c r="C2202" s="26" t="n"/>
      <c r="D2202" s="26" t="n"/>
      <c r="E2202" s="31" t="n"/>
      <c r="F2202" s="24">
        <f>IF(OR(A2202="",E2202=""),"",E2202-A2202)</f>
        <v/>
      </c>
      <c r="G2202" s="27" t="n"/>
      <c r="H2202" s="33">
        <f>IF(G2202="","",ROUND(G2202*1000/22500,2))</f>
        <v/>
      </c>
      <c r="I2202" s="33">
        <f>IFERROR(IF(D2202="","",VALUE(MID(D2202,2,5))),"")</f>
        <v/>
      </c>
      <c r="J2202" s="28">
        <f>IF(OR(H2202="",I2202=""),"",IF(H2202&gt;=I2202,"Pass","Fail"))</f>
        <v/>
      </c>
    </row>
    <row r="2203">
      <c r="A2203" s="31" t="n"/>
      <c r="B2203" s="26" t="n"/>
      <c r="C2203" s="26" t="n"/>
      <c r="D2203" s="26" t="n"/>
      <c r="E2203" s="31" t="n"/>
      <c r="F2203" s="24">
        <f>IF(OR(A2203="",E2203=""),"",E2203-A2203)</f>
        <v/>
      </c>
      <c r="G2203" s="27" t="n"/>
      <c r="H2203" s="33">
        <f>IF(G2203="","",ROUND(G2203*1000/22500,2))</f>
        <v/>
      </c>
      <c r="I2203" s="33">
        <f>IFERROR(IF(D2203="","",VALUE(MID(D2203,2,5))),"")</f>
        <v/>
      </c>
      <c r="J2203" s="28">
        <f>IF(OR(H2203="",I2203=""),"",IF(H2203&gt;=I2203,"Pass","Fail"))</f>
        <v/>
      </c>
    </row>
    <row r="2204">
      <c r="A2204" s="31" t="n"/>
      <c r="B2204" s="26" t="n"/>
      <c r="C2204" s="26" t="n"/>
      <c r="D2204" s="26" t="n"/>
      <c r="E2204" s="31" t="n"/>
      <c r="F2204" s="24">
        <f>IF(OR(A2204="",E2204=""),"",E2204-A2204)</f>
        <v/>
      </c>
      <c r="G2204" s="27" t="n"/>
      <c r="H2204" s="33">
        <f>IF(G2204="","",ROUND(G2204*1000/22500,2))</f>
        <v/>
      </c>
      <c r="I2204" s="33">
        <f>IFERROR(IF(D2204="","",VALUE(MID(D2204,2,5))),"")</f>
        <v/>
      </c>
      <c r="J2204" s="28">
        <f>IF(OR(H2204="",I2204=""),"",IF(H2204&gt;=I2204,"Pass","Fail"))</f>
        <v/>
      </c>
    </row>
    <row r="2205">
      <c r="A2205" s="31" t="n"/>
      <c r="B2205" s="26" t="n"/>
      <c r="C2205" s="26" t="n"/>
      <c r="D2205" s="26" t="n"/>
      <c r="E2205" s="31" t="n"/>
      <c r="F2205" s="24">
        <f>IF(OR(A2205="",E2205=""),"",E2205-A2205)</f>
        <v/>
      </c>
      <c r="G2205" s="27" t="n"/>
      <c r="H2205" s="33">
        <f>IF(G2205="","",ROUND(G2205*1000/22500,2))</f>
        <v/>
      </c>
      <c r="I2205" s="33">
        <f>IFERROR(IF(D2205="","",VALUE(MID(D2205,2,5))),"")</f>
        <v/>
      </c>
      <c r="J2205" s="28">
        <f>IF(OR(H2205="",I2205=""),"",IF(H2205&gt;=I2205,"Pass","Fail"))</f>
        <v/>
      </c>
    </row>
    <row r="2206">
      <c r="A2206" s="31" t="n"/>
      <c r="B2206" s="26" t="n"/>
      <c r="C2206" s="26" t="n"/>
      <c r="D2206" s="26" t="n"/>
      <c r="E2206" s="31" t="n"/>
      <c r="F2206" s="24">
        <f>IF(OR(A2206="",E2206=""),"",E2206-A2206)</f>
        <v/>
      </c>
      <c r="G2206" s="27" t="n"/>
      <c r="H2206" s="33">
        <f>IF(G2206="","",ROUND(G2206*1000/22500,2))</f>
        <v/>
      </c>
      <c r="I2206" s="33">
        <f>IFERROR(IF(D2206="","",VALUE(MID(D2206,2,5))),"")</f>
        <v/>
      </c>
      <c r="J2206" s="28">
        <f>IF(OR(H2206="",I2206=""),"",IF(H2206&gt;=I2206,"Pass","Fail"))</f>
        <v/>
      </c>
    </row>
    <row r="2207">
      <c r="A2207" s="31" t="n"/>
      <c r="B2207" s="26" t="n"/>
      <c r="C2207" s="26" t="n"/>
      <c r="D2207" s="26" t="n"/>
      <c r="E2207" s="31" t="n"/>
      <c r="F2207" s="24">
        <f>IF(OR(A2207="",E2207=""),"",E2207-A2207)</f>
        <v/>
      </c>
      <c r="G2207" s="27" t="n"/>
      <c r="H2207" s="33">
        <f>IF(G2207="","",ROUND(G2207*1000/22500,2))</f>
        <v/>
      </c>
      <c r="I2207" s="33">
        <f>IFERROR(IF(D2207="","",VALUE(MID(D2207,2,5))),"")</f>
        <v/>
      </c>
      <c r="J2207" s="28">
        <f>IF(OR(H2207="",I2207=""),"",IF(H2207&gt;=I2207,"Pass","Fail"))</f>
        <v/>
      </c>
    </row>
    <row r="2208">
      <c r="A2208" s="31" t="n"/>
      <c r="B2208" s="26" t="n"/>
      <c r="C2208" s="26" t="n"/>
      <c r="D2208" s="26" t="n"/>
      <c r="E2208" s="31" t="n"/>
      <c r="F2208" s="24">
        <f>IF(OR(A2208="",E2208=""),"",E2208-A2208)</f>
        <v/>
      </c>
      <c r="G2208" s="27" t="n"/>
      <c r="H2208" s="33">
        <f>IF(G2208="","",ROUND(G2208*1000/22500,2))</f>
        <v/>
      </c>
      <c r="I2208" s="33">
        <f>IFERROR(IF(D2208="","",VALUE(MID(D2208,2,5))),"")</f>
        <v/>
      </c>
      <c r="J2208" s="28">
        <f>IF(OR(H2208="",I2208=""),"",IF(H2208&gt;=I2208,"Pass","Fail"))</f>
        <v/>
      </c>
    </row>
    <row r="2209">
      <c r="A2209" s="31" t="n"/>
      <c r="B2209" s="26" t="n"/>
      <c r="C2209" s="26" t="n"/>
      <c r="D2209" s="26" t="n"/>
      <c r="E2209" s="31" t="n"/>
      <c r="F2209" s="24">
        <f>IF(OR(A2209="",E2209=""),"",E2209-A2209)</f>
        <v/>
      </c>
      <c r="G2209" s="27" t="n"/>
      <c r="H2209" s="33">
        <f>IF(G2209="","",ROUND(G2209*1000/22500,2))</f>
        <v/>
      </c>
      <c r="I2209" s="33">
        <f>IFERROR(IF(D2209="","",VALUE(MID(D2209,2,5))),"")</f>
        <v/>
      </c>
      <c r="J2209" s="28">
        <f>IF(OR(H2209="",I2209=""),"",IF(H2209&gt;=I2209,"Pass","Fail"))</f>
        <v/>
      </c>
    </row>
    <row r="2210">
      <c r="A2210" s="31" t="n"/>
      <c r="B2210" s="26" t="n"/>
      <c r="C2210" s="26" t="n"/>
      <c r="D2210" s="26" t="n"/>
      <c r="E2210" s="31" t="n"/>
      <c r="F2210" s="24">
        <f>IF(OR(A2210="",E2210=""),"",E2210-A2210)</f>
        <v/>
      </c>
      <c r="G2210" s="27" t="n"/>
      <c r="H2210" s="33">
        <f>IF(G2210="","",ROUND(G2210*1000/22500,2))</f>
        <v/>
      </c>
      <c r="I2210" s="33">
        <f>IFERROR(IF(D2210="","",VALUE(MID(D2210,2,5))),"")</f>
        <v/>
      </c>
      <c r="J2210" s="28">
        <f>IF(OR(H2210="",I2210=""),"",IF(H2210&gt;=I2210,"Pass","Fail"))</f>
        <v/>
      </c>
    </row>
    <row r="2211">
      <c r="A2211" s="31" t="n"/>
      <c r="B2211" s="26" t="n"/>
      <c r="C2211" s="26" t="n"/>
      <c r="D2211" s="26" t="n"/>
      <c r="E2211" s="31" t="n"/>
      <c r="F2211" s="24">
        <f>IF(OR(A2211="",E2211=""),"",E2211-A2211)</f>
        <v/>
      </c>
      <c r="G2211" s="27" t="n"/>
      <c r="H2211" s="33">
        <f>IF(G2211="","",ROUND(G2211*1000/22500,2))</f>
        <v/>
      </c>
      <c r="I2211" s="33">
        <f>IFERROR(IF(D2211="","",VALUE(MID(D2211,2,5))),"")</f>
        <v/>
      </c>
      <c r="J2211" s="28">
        <f>IF(OR(H2211="",I2211=""),"",IF(H2211&gt;=I2211,"Pass","Fail"))</f>
        <v/>
      </c>
    </row>
    <row r="2212">
      <c r="A2212" s="31" t="n"/>
      <c r="B2212" s="26" t="n"/>
      <c r="C2212" s="26" t="n"/>
      <c r="D2212" s="26" t="n"/>
      <c r="E2212" s="31" t="n"/>
      <c r="F2212" s="24">
        <f>IF(OR(A2212="",E2212=""),"",E2212-A2212)</f>
        <v/>
      </c>
      <c r="G2212" s="27" t="n"/>
      <c r="H2212" s="33">
        <f>IF(G2212="","",ROUND(G2212*1000/22500,2))</f>
        <v/>
      </c>
      <c r="I2212" s="33">
        <f>IFERROR(IF(D2212="","",VALUE(MID(D2212,2,5))),"")</f>
        <v/>
      </c>
      <c r="J2212" s="28">
        <f>IF(OR(H2212="",I2212=""),"",IF(H2212&gt;=I2212,"Pass","Fail"))</f>
        <v/>
      </c>
    </row>
    <row r="2213">
      <c r="A2213" s="31" t="n"/>
      <c r="B2213" s="26" t="n"/>
      <c r="C2213" s="26" t="n"/>
      <c r="D2213" s="26" t="n"/>
      <c r="E2213" s="31" t="n"/>
      <c r="F2213" s="24">
        <f>IF(OR(A2213="",E2213=""),"",E2213-A2213)</f>
        <v/>
      </c>
      <c r="G2213" s="27" t="n"/>
      <c r="H2213" s="33">
        <f>IF(G2213="","",ROUND(G2213*1000/22500,2))</f>
        <v/>
      </c>
      <c r="I2213" s="33">
        <f>IFERROR(IF(D2213="","",VALUE(MID(D2213,2,5))),"")</f>
        <v/>
      </c>
      <c r="J2213" s="28">
        <f>IF(OR(H2213="",I2213=""),"",IF(H2213&gt;=I2213,"Pass","Fail"))</f>
        <v/>
      </c>
    </row>
    <row r="2214">
      <c r="A2214" s="31" t="n"/>
      <c r="B2214" s="26" t="n"/>
      <c r="C2214" s="26" t="n"/>
      <c r="D2214" s="26" t="n"/>
      <c r="E2214" s="31" t="n"/>
      <c r="F2214" s="24">
        <f>IF(OR(A2214="",E2214=""),"",E2214-A2214)</f>
        <v/>
      </c>
      <c r="G2214" s="27" t="n"/>
      <c r="H2214" s="33">
        <f>IF(G2214="","",ROUND(G2214*1000/22500,2))</f>
        <v/>
      </c>
      <c r="I2214" s="33">
        <f>IFERROR(IF(D2214="","",VALUE(MID(D2214,2,5))),"")</f>
        <v/>
      </c>
      <c r="J2214" s="28">
        <f>IF(OR(H2214="",I2214=""),"",IF(H2214&gt;=I2214,"Pass","Fail"))</f>
        <v/>
      </c>
    </row>
    <row r="2215">
      <c r="A2215" s="31" t="n"/>
      <c r="B2215" s="26" t="n"/>
      <c r="C2215" s="26" t="n"/>
      <c r="D2215" s="26" t="n"/>
      <c r="E2215" s="31" t="n"/>
      <c r="F2215" s="24">
        <f>IF(OR(A2215="",E2215=""),"",E2215-A2215)</f>
        <v/>
      </c>
      <c r="G2215" s="27" t="n"/>
      <c r="H2215" s="33">
        <f>IF(G2215="","",ROUND(G2215*1000/22500,2))</f>
        <v/>
      </c>
      <c r="I2215" s="33">
        <f>IFERROR(IF(D2215="","",VALUE(MID(D2215,2,5))),"")</f>
        <v/>
      </c>
      <c r="J2215" s="28">
        <f>IF(OR(H2215="",I2215=""),"",IF(H2215&gt;=I2215,"Pass","Fail"))</f>
        <v/>
      </c>
    </row>
    <row r="2216">
      <c r="A2216" s="31" t="n"/>
      <c r="B2216" s="26" t="n"/>
      <c r="C2216" s="26" t="n"/>
      <c r="D2216" s="26" t="n"/>
      <c r="E2216" s="31" t="n"/>
      <c r="F2216" s="24">
        <f>IF(OR(A2216="",E2216=""),"",E2216-A2216)</f>
        <v/>
      </c>
      <c r="G2216" s="27" t="n"/>
      <c r="H2216" s="33">
        <f>IF(G2216="","",ROUND(G2216*1000/22500,2))</f>
        <v/>
      </c>
      <c r="I2216" s="33">
        <f>IFERROR(IF(D2216="","",VALUE(MID(D2216,2,5))),"")</f>
        <v/>
      </c>
      <c r="J2216" s="28">
        <f>IF(OR(H2216="",I2216=""),"",IF(H2216&gt;=I2216,"Pass","Fail"))</f>
        <v/>
      </c>
    </row>
    <row r="2217">
      <c r="A2217" s="31" t="n"/>
      <c r="B2217" s="26" t="n"/>
      <c r="C2217" s="26" t="n"/>
      <c r="D2217" s="26" t="n"/>
      <c r="E2217" s="31" t="n"/>
      <c r="F2217" s="24">
        <f>IF(OR(A2217="",E2217=""),"",E2217-A2217)</f>
        <v/>
      </c>
      <c r="G2217" s="27" t="n"/>
      <c r="H2217" s="33">
        <f>IF(G2217="","",ROUND(G2217*1000/22500,2))</f>
        <v/>
      </c>
      <c r="I2217" s="33">
        <f>IFERROR(IF(D2217="","",VALUE(MID(D2217,2,5))),"")</f>
        <v/>
      </c>
      <c r="J2217" s="28">
        <f>IF(OR(H2217="",I2217=""),"",IF(H2217&gt;=I2217,"Pass","Fail"))</f>
        <v/>
      </c>
    </row>
    <row r="2218">
      <c r="A2218" s="31" t="n"/>
      <c r="B2218" s="26" t="n"/>
      <c r="C2218" s="26" t="n"/>
      <c r="D2218" s="26" t="n"/>
      <c r="E2218" s="31" t="n"/>
      <c r="F2218" s="24">
        <f>IF(OR(A2218="",E2218=""),"",E2218-A2218)</f>
        <v/>
      </c>
      <c r="G2218" s="27" t="n"/>
      <c r="H2218" s="33">
        <f>IF(G2218="","",ROUND(G2218*1000/22500,2))</f>
        <v/>
      </c>
      <c r="I2218" s="33">
        <f>IFERROR(IF(D2218="","",VALUE(MID(D2218,2,5))),"")</f>
        <v/>
      </c>
      <c r="J2218" s="28">
        <f>IF(OR(H2218="",I2218=""),"",IF(H2218&gt;=I2218,"Pass","Fail"))</f>
        <v/>
      </c>
    </row>
    <row r="2219">
      <c r="A2219" s="31" t="n"/>
      <c r="B2219" s="26" t="n"/>
      <c r="C2219" s="26" t="n"/>
      <c r="D2219" s="26" t="n"/>
      <c r="E2219" s="31" t="n"/>
      <c r="F2219" s="24">
        <f>IF(OR(A2219="",E2219=""),"",E2219-A2219)</f>
        <v/>
      </c>
      <c r="G2219" s="27" t="n"/>
      <c r="H2219" s="33">
        <f>IF(G2219="","",ROUND(G2219*1000/22500,2))</f>
        <v/>
      </c>
      <c r="I2219" s="33">
        <f>IFERROR(IF(D2219="","",VALUE(MID(D2219,2,5))),"")</f>
        <v/>
      </c>
      <c r="J2219" s="28">
        <f>IF(OR(H2219="",I2219=""),"",IF(H2219&gt;=I2219,"Pass","Fail"))</f>
        <v/>
      </c>
    </row>
    <row r="2220">
      <c r="A2220" s="31" t="n"/>
      <c r="B2220" s="26" t="n"/>
      <c r="C2220" s="26" t="n"/>
      <c r="D2220" s="26" t="n"/>
      <c r="E2220" s="31" t="n"/>
      <c r="F2220" s="24">
        <f>IF(OR(A2220="",E2220=""),"",E2220-A2220)</f>
        <v/>
      </c>
      <c r="G2220" s="27" t="n"/>
      <c r="H2220" s="33">
        <f>IF(G2220="","",ROUND(G2220*1000/22500,2))</f>
        <v/>
      </c>
      <c r="I2220" s="33">
        <f>IFERROR(IF(D2220="","",VALUE(MID(D2220,2,5))),"")</f>
        <v/>
      </c>
      <c r="J2220" s="28">
        <f>IF(OR(H2220="",I2220=""),"",IF(H2220&gt;=I2220,"Pass","Fail"))</f>
        <v/>
      </c>
    </row>
    <row r="2221">
      <c r="A2221" s="31" t="n"/>
      <c r="B2221" s="26" t="n"/>
      <c r="C2221" s="26" t="n"/>
      <c r="D2221" s="26" t="n"/>
      <c r="E2221" s="31" t="n"/>
      <c r="F2221" s="24">
        <f>IF(OR(A2221="",E2221=""),"",E2221-A2221)</f>
        <v/>
      </c>
      <c r="G2221" s="27" t="n"/>
      <c r="H2221" s="33">
        <f>IF(G2221="","",ROUND(G2221*1000/22500,2))</f>
        <v/>
      </c>
      <c r="I2221" s="33">
        <f>IFERROR(IF(D2221="","",VALUE(MID(D2221,2,5))),"")</f>
        <v/>
      </c>
      <c r="J2221" s="28">
        <f>IF(OR(H2221="",I2221=""),"",IF(H2221&gt;=I2221,"Pass","Fail"))</f>
        <v/>
      </c>
    </row>
    <row r="2222">
      <c r="A2222" s="31" t="n"/>
      <c r="B2222" s="26" t="n"/>
      <c r="C2222" s="26" t="n"/>
      <c r="D2222" s="26" t="n"/>
      <c r="E2222" s="31" t="n"/>
      <c r="F2222" s="24">
        <f>IF(OR(A2222="",E2222=""),"",E2222-A2222)</f>
        <v/>
      </c>
      <c r="G2222" s="27" t="n"/>
      <c r="H2222" s="33">
        <f>IF(G2222="","",ROUND(G2222*1000/22500,2))</f>
        <v/>
      </c>
      <c r="I2222" s="33">
        <f>IFERROR(IF(D2222="","",VALUE(MID(D2222,2,5))),"")</f>
        <v/>
      </c>
      <c r="J2222" s="28">
        <f>IF(OR(H2222="",I2222=""),"",IF(H2222&gt;=I2222,"Pass","Fail"))</f>
        <v/>
      </c>
    </row>
    <row r="2223">
      <c r="A2223" s="31" t="n"/>
      <c r="B2223" s="26" t="n"/>
      <c r="C2223" s="26" t="n"/>
      <c r="D2223" s="26" t="n"/>
      <c r="E2223" s="31" t="n"/>
      <c r="F2223" s="24">
        <f>IF(OR(A2223="",E2223=""),"",E2223-A2223)</f>
        <v/>
      </c>
      <c r="G2223" s="27" t="n"/>
      <c r="H2223" s="33">
        <f>IF(G2223="","",ROUND(G2223*1000/22500,2))</f>
        <v/>
      </c>
      <c r="I2223" s="33">
        <f>IFERROR(IF(D2223="","",VALUE(MID(D2223,2,5))),"")</f>
        <v/>
      </c>
      <c r="J2223" s="28">
        <f>IF(OR(H2223="",I2223=""),"",IF(H2223&gt;=I2223,"Pass","Fail"))</f>
        <v/>
      </c>
    </row>
    <row r="2224">
      <c r="A2224" s="31" t="n"/>
      <c r="B2224" s="26" t="n"/>
      <c r="C2224" s="26" t="n"/>
      <c r="D2224" s="26" t="n"/>
      <c r="E2224" s="31" t="n"/>
      <c r="F2224" s="24">
        <f>IF(OR(A2224="",E2224=""),"",E2224-A2224)</f>
        <v/>
      </c>
      <c r="G2224" s="27" t="n"/>
      <c r="H2224" s="33">
        <f>IF(G2224="","",ROUND(G2224*1000/22500,2))</f>
        <v/>
      </c>
      <c r="I2224" s="33">
        <f>IFERROR(IF(D2224="","",VALUE(MID(D2224,2,5))),"")</f>
        <v/>
      </c>
      <c r="J2224" s="28">
        <f>IF(OR(H2224="",I2224=""),"",IF(H2224&gt;=I2224,"Pass","Fail"))</f>
        <v/>
      </c>
    </row>
    <row r="2225">
      <c r="A2225" s="31" t="n"/>
      <c r="B2225" s="26" t="n"/>
      <c r="C2225" s="26" t="n"/>
      <c r="D2225" s="26" t="n"/>
      <c r="E2225" s="31" t="n"/>
      <c r="F2225" s="24">
        <f>IF(OR(A2225="",E2225=""),"",E2225-A2225)</f>
        <v/>
      </c>
      <c r="G2225" s="27" t="n"/>
      <c r="H2225" s="33">
        <f>IF(G2225="","",ROUND(G2225*1000/22500,2))</f>
        <v/>
      </c>
      <c r="I2225" s="33">
        <f>IFERROR(IF(D2225="","",VALUE(MID(D2225,2,5))),"")</f>
        <v/>
      </c>
      <c r="J2225" s="28">
        <f>IF(OR(H2225="",I2225=""),"",IF(H2225&gt;=I2225,"Pass","Fail"))</f>
        <v/>
      </c>
    </row>
    <row r="2226">
      <c r="A2226" s="31" t="n"/>
      <c r="B2226" s="26" t="n"/>
      <c r="C2226" s="26" t="n"/>
      <c r="D2226" s="26" t="n"/>
      <c r="E2226" s="31" t="n"/>
      <c r="F2226" s="24">
        <f>IF(OR(A2226="",E2226=""),"",E2226-A2226)</f>
        <v/>
      </c>
      <c r="G2226" s="27" t="n"/>
      <c r="H2226" s="33">
        <f>IF(G2226="","",ROUND(G2226*1000/22500,2))</f>
        <v/>
      </c>
      <c r="I2226" s="33">
        <f>IFERROR(IF(D2226="","",VALUE(MID(D2226,2,5))),"")</f>
        <v/>
      </c>
      <c r="J2226" s="28">
        <f>IF(OR(H2226="",I2226=""),"",IF(H2226&gt;=I2226,"Pass","Fail"))</f>
        <v/>
      </c>
    </row>
    <row r="2227">
      <c r="A2227" s="31" t="n"/>
      <c r="B2227" s="26" t="n"/>
      <c r="C2227" s="26" t="n"/>
      <c r="D2227" s="26" t="n"/>
      <c r="E2227" s="31" t="n"/>
      <c r="F2227" s="24">
        <f>IF(OR(A2227="",E2227=""),"",E2227-A2227)</f>
        <v/>
      </c>
      <c r="G2227" s="27" t="n"/>
      <c r="H2227" s="33">
        <f>IF(G2227="","",ROUND(G2227*1000/22500,2))</f>
        <v/>
      </c>
      <c r="I2227" s="33">
        <f>IFERROR(IF(D2227="","",VALUE(MID(D2227,2,5))),"")</f>
        <v/>
      </c>
      <c r="J2227" s="28">
        <f>IF(OR(H2227="",I2227=""),"",IF(H2227&gt;=I2227,"Pass","Fail"))</f>
        <v/>
      </c>
    </row>
    <row r="2228">
      <c r="A2228" s="31" t="n"/>
      <c r="B2228" s="26" t="n"/>
      <c r="C2228" s="26" t="n"/>
      <c r="D2228" s="26" t="n"/>
      <c r="E2228" s="31" t="n"/>
      <c r="F2228" s="24">
        <f>IF(OR(A2228="",E2228=""),"",E2228-A2228)</f>
        <v/>
      </c>
      <c r="G2228" s="27" t="n"/>
      <c r="H2228" s="33">
        <f>IF(G2228="","",ROUND(G2228*1000/22500,2))</f>
        <v/>
      </c>
      <c r="I2228" s="33">
        <f>IFERROR(IF(D2228="","",VALUE(MID(D2228,2,5))),"")</f>
        <v/>
      </c>
      <c r="J2228" s="28">
        <f>IF(OR(H2228="",I2228=""),"",IF(H2228&gt;=I2228,"Pass","Fail"))</f>
        <v/>
      </c>
    </row>
    <row r="2229">
      <c r="A2229" s="31" t="n"/>
      <c r="B2229" s="26" t="n"/>
      <c r="C2229" s="26" t="n"/>
      <c r="D2229" s="26" t="n"/>
      <c r="E2229" s="31" t="n"/>
      <c r="F2229" s="24">
        <f>IF(OR(A2229="",E2229=""),"",E2229-A2229)</f>
        <v/>
      </c>
      <c r="G2229" s="27" t="n"/>
      <c r="H2229" s="33">
        <f>IF(G2229="","",ROUND(G2229*1000/22500,2))</f>
        <v/>
      </c>
      <c r="I2229" s="33">
        <f>IFERROR(IF(D2229="","",VALUE(MID(D2229,2,5))),"")</f>
        <v/>
      </c>
      <c r="J2229" s="28">
        <f>IF(OR(H2229="",I2229=""),"",IF(H2229&gt;=I2229,"Pass","Fail"))</f>
        <v/>
      </c>
    </row>
    <row r="2230">
      <c r="A2230" s="31" t="n"/>
      <c r="B2230" s="26" t="n"/>
      <c r="C2230" s="26" t="n"/>
      <c r="D2230" s="26" t="n"/>
      <c r="E2230" s="31" t="n"/>
      <c r="F2230" s="24">
        <f>IF(OR(A2230="",E2230=""),"",E2230-A2230)</f>
        <v/>
      </c>
      <c r="G2230" s="27" t="n"/>
      <c r="H2230" s="33">
        <f>IF(G2230="","",ROUND(G2230*1000/22500,2))</f>
        <v/>
      </c>
      <c r="I2230" s="33">
        <f>IFERROR(IF(D2230="","",VALUE(MID(D2230,2,5))),"")</f>
        <v/>
      </c>
      <c r="J2230" s="28">
        <f>IF(OR(H2230="",I2230=""),"",IF(H2230&gt;=I2230,"Pass","Fail"))</f>
        <v/>
      </c>
    </row>
    <row r="2231">
      <c r="A2231" s="31" t="n"/>
      <c r="B2231" s="26" t="n"/>
      <c r="C2231" s="26" t="n"/>
      <c r="D2231" s="26" t="n"/>
      <c r="E2231" s="31" t="n"/>
      <c r="F2231" s="24">
        <f>IF(OR(A2231="",E2231=""),"",E2231-A2231)</f>
        <v/>
      </c>
      <c r="G2231" s="27" t="n"/>
      <c r="H2231" s="33">
        <f>IF(G2231="","",ROUND(G2231*1000/22500,2))</f>
        <v/>
      </c>
      <c r="I2231" s="33">
        <f>IFERROR(IF(D2231="","",VALUE(MID(D2231,2,5))),"")</f>
        <v/>
      </c>
      <c r="J2231" s="28">
        <f>IF(OR(H2231="",I2231=""),"",IF(H2231&gt;=I2231,"Pass","Fail"))</f>
        <v/>
      </c>
    </row>
    <row r="2232">
      <c r="A2232" s="31" t="n"/>
      <c r="B2232" s="26" t="n"/>
      <c r="C2232" s="26" t="n"/>
      <c r="D2232" s="26" t="n"/>
      <c r="E2232" s="31" t="n"/>
      <c r="F2232" s="24">
        <f>IF(OR(A2232="",E2232=""),"",E2232-A2232)</f>
        <v/>
      </c>
      <c r="G2232" s="27" t="n"/>
      <c r="H2232" s="33">
        <f>IF(G2232="","",ROUND(G2232*1000/22500,2))</f>
        <v/>
      </c>
      <c r="I2232" s="33">
        <f>IFERROR(IF(D2232="","",VALUE(MID(D2232,2,5))),"")</f>
        <v/>
      </c>
      <c r="J2232" s="28">
        <f>IF(OR(H2232="",I2232=""),"",IF(H2232&gt;=I2232,"Pass","Fail"))</f>
        <v/>
      </c>
    </row>
    <row r="2233">
      <c r="A2233" s="31" t="n"/>
      <c r="B2233" s="26" t="n"/>
      <c r="C2233" s="26" t="n"/>
      <c r="D2233" s="26" t="n"/>
      <c r="E2233" s="31" t="n"/>
      <c r="F2233" s="24">
        <f>IF(OR(A2233="",E2233=""),"",E2233-A2233)</f>
        <v/>
      </c>
      <c r="G2233" s="27" t="n"/>
      <c r="H2233" s="33">
        <f>IF(G2233="","",ROUND(G2233*1000/22500,2))</f>
        <v/>
      </c>
      <c r="I2233" s="33">
        <f>IFERROR(IF(D2233="","",VALUE(MID(D2233,2,5))),"")</f>
        <v/>
      </c>
      <c r="J2233" s="28">
        <f>IF(OR(H2233="",I2233=""),"",IF(H2233&gt;=I2233,"Pass","Fail"))</f>
        <v/>
      </c>
    </row>
    <row r="2234">
      <c r="A2234" s="31" t="n"/>
      <c r="B2234" s="26" t="n"/>
      <c r="C2234" s="26" t="n"/>
      <c r="D2234" s="26" t="n"/>
      <c r="E2234" s="31" t="n"/>
      <c r="F2234" s="24">
        <f>IF(OR(A2234="",E2234=""),"",E2234-A2234)</f>
        <v/>
      </c>
      <c r="G2234" s="27" t="n"/>
      <c r="H2234" s="33">
        <f>IF(G2234="","",ROUND(G2234*1000/22500,2))</f>
        <v/>
      </c>
      <c r="I2234" s="33">
        <f>IFERROR(IF(D2234="","",VALUE(MID(D2234,2,5))),"")</f>
        <v/>
      </c>
      <c r="J2234" s="28">
        <f>IF(OR(H2234="",I2234=""),"",IF(H2234&gt;=I2234,"Pass","Fail"))</f>
        <v/>
      </c>
    </row>
    <row r="2235">
      <c r="A2235" s="31" t="n"/>
      <c r="B2235" s="26" t="n"/>
      <c r="C2235" s="26" t="n"/>
      <c r="D2235" s="26" t="n"/>
      <c r="E2235" s="31" t="n"/>
      <c r="F2235" s="24">
        <f>IF(OR(A2235="",E2235=""),"",E2235-A2235)</f>
        <v/>
      </c>
      <c r="G2235" s="27" t="n"/>
      <c r="H2235" s="33">
        <f>IF(G2235="","",ROUND(G2235*1000/22500,2))</f>
        <v/>
      </c>
      <c r="I2235" s="33">
        <f>IFERROR(IF(D2235="","",VALUE(MID(D2235,2,5))),"")</f>
        <v/>
      </c>
      <c r="J2235" s="28">
        <f>IF(OR(H2235="",I2235=""),"",IF(H2235&gt;=I2235,"Pass","Fail"))</f>
        <v/>
      </c>
    </row>
    <row r="2236">
      <c r="A2236" s="31" t="n"/>
      <c r="B2236" s="26" t="n"/>
      <c r="C2236" s="26" t="n"/>
      <c r="D2236" s="26" t="n"/>
      <c r="E2236" s="31" t="n"/>
      <c r="F2236" s="24">
        <f>IF(OR(A2236="",E2236=""),"",E2236-A2236)</f>
        <v/>
      </c>
      <c r="G2236" s="27" t="n"/>
      <c r="H2236" s="33">
        <f>IF(G2236="","",ROUND(G2236*1000/22500,2))</f>
        <v/>
      </c>
      <c r="I2236" s="33">
        <f>IFERROR(IF(D2236="","",VALUE(MID(D2236,2,5))),"")</f>
        <v/>
      </c>
      <c r="J2236" s="28">
        <f>IF(OR(H2236="",I2236=""),"",IF(H2236&gt;=I2236,"Pass","Fail"))</f>
        <v/>
      </c>
    </row>
    <row r="2237">
      <c r="A2237" s="31" t="n"/>
      <c r="B2237" s="26" t="n"/>
      <c r="C2237" s="26" t="n"/>
      <c r="D2237" s="26" t="n"/>
      <c r="E2237" s="31" t="n"/>
      <c r="F2237" s="24">
        <f>IF(OR(A2237="",E2237=""),"",E2237-A2237)</f>
        <v/>
      </c>
      <c r="G2237" s="27" t="n"/>
      <c r="H2237" s="33">
        <f>IF(G2237="","",ROUND(G2237*1000/22500,2))</f>
        <v/>
      </c>
      <c r="I2237" s="33">
        <f>IFERROR(IF(D2237="","",VALUE(MID(D2237,2,5))),"")</f>
        <v/>
      </c>
      <c r="J2237" s="28">
        <f>IF(OR(H2237="",I2237=""),"",IF(H2237&gt;=I2237,"Pass","Fail"))</f>
        <v/>
      </c>
    </row>
    <row r="2238">
      <c r="A2238" s="31" t="n"/>
      <c r="B2238" s="26" t="n"/>
      <c r="C2238" s="26" t="n"/>
      <c r="D2238" s="26" t="n"/>
      <c r="E2238" s="31" t="n"/>
      <c r="F2238" s="24">
        <f>IF(OR(A2238="",E2238=""),"",E2238-A2238)</f>
        <v/>
      </c>
      <c r="G2238" s="27" t="n"/>
      <c r="H2238" s="33">
        <f>IF(G2238="","",ROUND(G2238*1000/22500,2))</f>
        <v/>
      </c>
      <c r="I2238" s="33">
        <f>IFERROR(IF(D2238="","",VALUE(MID(D2238,2,5))),"")</f>
        <v/>
      </c>
      <c r="J2238" s="28">
        <f>IF(OR(H2238="",I2238=""),"",IF(H2238&gt;=I2238,"Pass","Fail"))</f>
        <v/>
      </c>
    </row>
    <row r="2239">
      <c r="A2239" s="31" t="n"/>
      <c r="B2239" s="26" t="n"/>
      <c r="C2239" s="26" t="n"/>
      <c r="D2239" s="26" t="n"/>
      <c r="E2239" s="31" t="n"/>
      <c r="F2239" s="24">
        <f>IF(OR(A2239="",E2239=""),"",E2239-A2239)</f>
        <v/>
      </c>
      <c r="G2239" s="27" t="n"/>
      <c r="H2239" s="33">
        <f>IF(G2239="","",ROUND(G2239*1000/22500,2))</f>
        <v/>
      </c>
      <c r="I2239" s="33">
        <f>IFERROR(IF(D2239="","",VALUE(MID(D2239,2,5))),"")</f>
        <v/>
      </c>
      <c r="J2239" s="28">
        <f>IF(OR(H2239="",I2239=""),"",IF(H2239&gt;=I2239,"Pass","Fail"))</f>
        <v/>
      </c>
    </row>
    <row r="2240">
      <c r="A2240" s="31" t="n"/>
      <c r="B2240" s="26" t="n"/>
      <c r="C2240" s="26" t="n"/>
      <c r="D2240" s="26" t="n"/>
      <c r="E2240" s="31" t="n"/>
      <c r="F2240" s="24">
        <f>IF(OR(A2240="",E2240=""),"",E2240-A2240)</f>
        <v/>
      </c>
      <c r="G2240" s="27" t="n"/>
      <c r="H2240" s="33">
        <f>IF(G2240="","",ROUND(G2240*1000/22500,2))</f>
        <v/>
      </c>
      <c r="I2240" s="33">
        <f>IFERROR(IF(D2240="","",VALUE(MID(D2240,2,5))),"")</f>
        <v/>
      </c>
      <c r="J2240" s="28">
        <f>IF(OR(H2240="",I2240=""),"",IF(H2240&gt;=I2240,"Pass","Fail"))</f>
        <v/>
      </c>
    </row>
    <row r="2241">
      <c r="A2241" s="31" t="n"/>
      <c r="B2241" s="26" t="n"/>
      <c r="C2241" s="26" t="n"/>
      <c r="D2241" s="26" t="n"/>
      <c r="E2241" s="31" t="n"/>
      <c r="F2241" s="24">
        <f>IF(OR(A2241="",E2241=""),"",E2241-A2241)</f>
        <v/>
      </c>
      <c r="G2241" s="27" t="n"/>
      <c r="H2241" s="33">
        <f>IF(G2241="","",ROUND(G2241*1000/22500,2))</f>
        <v/>
      </c>
      <c r="I2241" s="33">
        <f>IFERROR(IF(D2241="","",VALUE(MID(D2241,2,5))),"")</f>
        <v/>
      </c>
      <c r="J2241" s="28">
        <f>IF(OR(H2241="",I2241=""),"",IF(H2241&gt;=I2241,"Pass","Fail"))</f>
        <v/>
      </c>
    </row>
    <row r="2242">
      <c r="A2242" s="31" t="n"/>
      <c r="B2242" s="26" t="n"/>
      <c r="C2242" s="26" t="n"/>
      <c r="D2242" s="26" t="n"/>
      <c r="E2242" s="31" t="n"/>
      <c r="F2242" s="24">
        <f>IF(OR(A2242="",E2242=""),"",E2242-A2242)</f>
        <v/>
      </c>
      <c r="G2242" s="27" t="n"/>
      <c r="H2242" s="33">
        <f>IF(G2242="","",ROUND(G2242*1000/22500,2))</f>
        <v/>
      </c>
      <c r="I2242" s="33">
        <f>IFERROR(IF(D2242="","",VALUE(MID(D2242,2,5))),"")</f>
        <v/>
      </c>
      <c r="J2242" s="28">
        <f>IF(OR(H2242="",I2242=""),"",IF(H2242&gt;=I2242,"Pass","Fail"))</f>
        <v/>
      </c>
    </row>
    <row r="2243">
      <c r="A2243" s="31" t="n"/>
      <c r="B2243" s="26" t="n"/>
      <c r="C2243" s="26" t="n"/>
      <c r="D2243" s="26" t="n"/>
      <c r="E2243" s="31" t="n"/>
      <c r="F2243" s="24">
        <f>IF(OR(A2243="",E2243=""),"",E2243-A2243)</f>
        <v/>
      </c>
      <c r="G2243" s="27" t="n"/>
      <c r="H2243" s="33">
        <f>IF(G2243="","",ROUND(G2243*1000/22500,2))</f>
        <v/>
      </c>
      <c r="I2243" s="33">
        <f>IFERROR(IF(D2243="","",VALUE(MID(D2243,2,5))),"")</f>
        <v/>
      </c>
      <c r="J2243" s="28">
        <f>IF(OR(H2243="",I2243=""),"",IF(H2243&gt;=I2243,"Pass","Fail"))</f>
        <v/>
      </c>
    </row>
    <row r="2244">
      <c r="A2244" s="31" t="n"/>
      <c r="B2244" s="26" t="n"/>
      <c r="C2244" s="26" t="n"/>
      <c r="D2244" s="26" t="n"/>
      <c r="E2244" s="31" t="n"/>
      <c r="F2244" s="24">
        <f>IF(OR(A2244="",E2244=""),"",E2244-A2244)</f>
        <v/>
      </c>
      <c r="G2244" s="27" t="n"/>
      <c r="H2244" s="33">
        <f>IF(G2244="","",ROUND(G2244*1000/22500,2))</f>
        <v/>
      </c>
      <c r="I2244" s="33">
        <f>IFERROR(IF(D2244="","",VALUE(MID(D2244,2,5))),"")</f>
        <v/>
      </c>
      <c r="J2244" s="28">
        <f>IF(OR(H2244="",I2244=""),"",IF(H2244&gt;=I2244,"Pass","Fail"))</f>
        <v/>
      </c>
    </row>
    <row r="2245">
      <c r="A2245" s="31" t="n"/>
      <c r="B2245" s="26" t="n"/>
      <c r="C2245" s="26" t="n"/>
      <c r="D2245" s="26" t="n"/>
      <c r="E2245" s="31" t="n"/>
      <c r="F2245" s="24">
        <f>IF(OR(A2245="",E2245=""),"",E2245-A2245)</f>
        <v/>
      </c>
      <c r="G2245" s="27" t="n"/>
      <c r="H2245" s="33">
        <f>IF(G2245="","",ROUND(G2245*1000/22500,2))</f>
        <v/>
      </c>
      <c r="I2245" s="33">
        <f>IFERROR(IF(D2245="","",VALUE(MID(D2245,2,5))),"")</f>
        <v/>
      </c>
      <c r="J2245" s="28">
        <f>IF(OR(H2245="",I2245=""),"",IF(H2245&gt;=I2245,"Pass","Fail"))</f>
        <v/>
      </c>
    </row>
    <row r="2246">
      <c r="A2246" s="31" t="n"/>
      <c r="B2246" s="26" t="n"/>
      <c r="C2246" s="26" t="n"/>
      <c r="D2246" s="26" t="n"/>
      <c r="E2246" s="31" t="n"/>
      <c r="F2246" s="24">
        <f>IF(OR(A2246="",E2246=""),"",E2246-A2246)</f>
        <v/>
      </c>
      <c r="G2246" s="27" t="n"/>
      <c r="H2246" s="33">
        <f>IF(G2246="","",ROUND(G2246*1000/22500,2))</f>
        <v/>
      </c>
      <c r="I2246" s="33">
        <f>IFERROR(IF(D2246="","",VALUE(MID(D2246,2,5))),"")</f>
        <v/>
      </c>
      <c r="J2246" s="28">
        <f>IF(OR(H2246="",I2246=""),"",IF(H2246&gt;=I2246,"Pass","Fail"))</f>
        <v/>
      </c>
    </row>
    <row r="2247">
      <c r="A2247" s="31" t="n"/>
      <c r="B2247" s="26" t="n"/>
      <c r="C2247" s="26" t="n"/>
      <c r="D2247" s="26" t="n"/>
      <c r="E2247" s="31" t="n"/>
      <c r="F2247" s="24">
        <f>IF(OR(A2247="",E2247=""),"",E2247-A2247)</f>
        <v/>
      </c>
      <c r="G2247" s="27" t="n"/>
      <c r="H2247" s="33">
        <f>IF(G2247="","",ROUND(G2247*1000/22500,2))</f>
        <v/>
      </c>
      <c r="I2247" s="33">
        <f>IFERROR(IF(D2247="","",VALUE(MID(D2247,2,5))),"")</f>
        <v/>
      </c>
      <c r="J2247" s="28">
        <f>IF(OR(H2247="",I2247=""),"",IF(H2247&gt;=I2247,"Pass","Fail"))</f>
        <v/>
      </c>
    </row>
    <row r="2248">
      <c r="A2248" s="31" t="n"/>
      <c r="B2248" s="26" t="n"/>
      <c r="C2248" s="26" t="n"/>
      <c r="D2248" s="26" t="n"/>
      <c r="E2248" s="31" t="n"/>
      <c r="F2248" s="24">
        <f>IF(OR(A2248="",E2248=""),"",E2248-A2248)</f>
        <v/>
      </c>
      <c r="G2248" s="27" t="n"/>
      <c r="H2248" s="33">
        <f>IF(G2248="","",ROUND(G2248*1000/22500,2))</f>
        <v/>
      </c>
      <c r="I2248" s="33">
        <f>IFERROR(IF(D2248="","",VALUE(MID(D2248,2,5))),"")</f>
        <v/>
      </c>
      <c r="J2248" s="28">
        <f>IF(OR(H2248="",I2248=""),"",IF(H2248&gt;=I2248,"Pass","Fail"))</f>
        <v/>
      </c>
    </row>
    <row r="2249">
      <c r="A2249" s="31" t="n"/>
      <c r="B2249" s="26" t="n"/>
      <c r="C2249" s="26" t="n"/>
      <c r="D2249" s="26" t="n"/>
      <c r="E2249" s="31" t="n"/>
      <c r="F2249" s="24">
        <f>IF(OR(A2249="",E2249=""),"",E2249-A2249)</f>
        <v/>
      </c>
      <c r="G2249" s="27" t="n"/>
      <c r="H2249" s="33">
        <f>IF(G2249="","",ROUND(G2249*1000/22500,2))</f>
        <v/>
      </c>
      <c r="I2249" s="33">
        <f>IFERROR(IF(D2249="","",VALUE(MID(D2249,2,5))),"")</f>
        <v/>
      </c>
      <c r="J2249" s="28">
        <f>IF(OR(H2249="",I2249=""),"",IF(H2249&gt;=I2249,"Pass","Fail"))</f>
        <v/>
      </c>
    </row>
    <row r="2250">
      <c r="A2250" s="31" t="n"/>
      <c r="B2250" s="26" t="n"/>
      <c r="C2250" s="26" t="n"/>
      <c r="D2250" s="26" t="n"/>
      <c r="E2250" s="31" t="n"/>
      <c r="F2250" s="24">
        <f>IF(OR(A2250="",E2250=""),"",E2250-A2250)</f>
        <v/>
      </c>
      <c r="G2250" s="27" t="n"/>
      <c r="H2250" s="33">
        <f>IF(G2250="","",ROUND(G2250*1000/22500,2))</f>
        <v/>
      </c>
      <c r="I2250" s="33">
        <f>IFERROR(IF(D2250="","",VALUE(MID(D2250,2,5))),"")</f>
        <v/>
      </c>
      <c r="J2250" s="28">
        <f>IF(OR(H2250="",I2250=""),"",IF(H2250&gt;=I2250,"Pass","Fail"))</f>
        <v/>
      </c>
    </row>
    <row r="2251">
      <c r="A2251" s="31" t="n"/>
      <c r="B2251" s="26" t="n"/>
      <c r="C2251" s="26" t="n"/>
      <c r="D2251" s="26" t="n"/>
      <c r="E2251" s="31" t="n"/>
      <c r="F2251" s="24">
        <f>IF(OR(A2251="",E2251=""),"",E2251-A2251)</f>
        <v/>
      </c>
      <c r="G2251" s="27" t="n"/>
      <c r="H2251" s="33">
        <f>IF(G2251="","",ROUND(G2251*1000/22500,2))</f>
        <v/>
      </c>
      <c r="I2251" s="33">
        <f>IFERROR(IF(D2251="","",VALUE(MID(D2251,2,5))),"")</f>
        <v/>
      </c>
      <c r="J2251" s="28">
        <f>IF(OR(H2251="",I2251=""),"",IF(H2251&gt;=I2251,"Pass","Fail"))</f>
        <v/>
      </c>
    </row>
    <row r="2252">
      <c r="A2252" s="31" t="n"/>
      <c r="B2252" s="26" t="n"/>
      <c r="C2252" s="26" t="n"/>
      <c r="D2252" s="26" t="n"/>
      <c r="E2252" s="31" t="n"/>
      <c r="F2252" s="24">
        <f>IF(OR(A2252="",E2252=""),"",E2252-A2252)</f>
        <v/>
      </c>
      <c r="G2252" s="27" t="n"/>
      <c r="H2252" s="33">
        <f>IF(G2252="","",ROUND(G2252*1000/22500,2))</f>
        <v/>
      </c>
      <c r="I2252" s="33">
        <f>IFERROR(IF(D2252="","",VALUE(MID(D2252,2,5))),"")</f>
        <v/>
      </c>
      <c r="J2252" s="28">
        <f>IF(OR(H2252="",I2252=""),"",IF(H2252&gt;=I2252,"Pass","Fail"))</f>
        <v/>
      </c>
    </row>
    <row r="2253">
      <c r="A2253" s="31" t="n"/>
      <c r="B2253" s="26" t="n"/>
      <c r="C2253" s="26" t="n"/>
      <c r="D2253" s="26" t="n"/>
      <c r="E2253" s="31" t="n"/>
      <c r="F2253" s="24">
        <f>IF(OR(A2253="",E2253=""),"",E2253-A2253)</f>
        <v/>
      </c>
      <c r="G2253" s="27" t="n"/>
      <c r="H2253" s="33">
        <f>IF(G2253="","",ROUND(G2253*1000/22500,2))</f>
        <v/>
      </c>
      <c r="I2253" s="33">
        <f>IFERROR(IF(D2253="","",VALUE(MID(D2253,2,5))),"")</f>
        <v/>
      </c>
      <c r="J2253" s="28">
        <f>IF(OR(H2253="",I2253=""),"",IF(H2253&gt;=I2253,"Pass","Fail"))</f>
        <v/>
      </c>
    </row>
    <row r="2254">
      <c r="A2254" s="31" t="n"/>
      <c r="B2254" s="26" t="n"/>
      <c r="C2254" s="26" t="n"/>
      <c r="D2254" s="26" t="n"/>
      <c r="E2254" s="31" t="n"/>
      <c r="F2254" s="24">
        <f>IF(OR(A2254="",E2254=""),"",E2254-A2254)</f>
        <v/>
      </c>
      <c r="G2254" s="27" t="n"/>
      <c r="H2254" s="33">
        <f>IF(G2254="","",ROUND(G2254*1000/22500,2))</f>
        <v/>
      </c>
      <c r="I2254" s="33">
        <f>IFERROR(IF(D2254="","",VALUE(MID(D2254,2,5))),"")</f>
        <v/>
      </c>
      <c r="J2254" s="28">
        <f>IF(OR(H2254="",I2254=""),"",IF(H2254&gt;=I2254,"Pass","Fail"))</f>
        <v/>
      </c>
    </row>
    <row r="2255">
      <c r="A2255" s="31" t="n"/>
      <c r="B2255" s="26" t="n"/>
      <c r="C2255" s="26" t="n"/>
      <c r="D2255" s="26" t="n"/>
      <c r="E2255" s="31" t="n"/>
      <c r="F2255" s="24">
        <f>IF(OR(A2255="",E2255=""),"",E2255-A2255)</f>
        <v/>
      </c>
      <c r="G2255" s="27" t="n"/>
      <c r="H2255" s="33">
        <f>IF(G2255="","",ROUND(G2255*1000/22500,2))</f>
        <v/>
      </c>
      <c r="I2255" s="33">
        <f>IFERROR(IF(D2255="","",VALUE(MID(D2255,2,5))),"")</f>
        <v/>
      </c>
      <c r="J2255" s="28">
        <f>IF(OR(H2255="",I2255=""),"",IF(H2255&gt;=I2255,"Pass","Fail"))</f>
        <v/>
      </c>
    </row>
    <row r="2256">
      <c r="A2256" s="31" t="n"/>
      <c r="B2256" s="26" t="n"/>
      <c r="C2256" s="26" t="n"/>
      <c r="D2256" s="26" t="n"/>
      <c r="E2256" s="31" t="n"/>
      <c r="F2256" s="24">
        <f>IF(OR(A2256="",E2256=""),"",E2256-A2256)</f>
        <v/>
      </c>
      <c r="G2256" s="27" t="n"/>
      <c r="H2256" s="33">
        <f>IF(G2256="","",ROUND(G2256*1000/22500,2))</f>
        <v/>
      </c>
      <c r="I2256" s="33">
        <f>IFERROR(IF(D2256="","",VALUE(MID(D2256,2,5))),"")</f>
        <v/>
      </c>
      <c r="J2256" s="28">
        <f>IF(OR(H2256="",I2256=""),"",IF(H2256&gt;=I2256,"Pass","Fail"))</f>
        <v/>
      </c>
    </row>
    <row r="2257">
      <c r="A2257" s="31" t="n"/>
      <c r="B2257" s="26" t="n"/>
      <c r="C2257" s="26" t="n"/>
      <c r="D2257" s="26" t="n"/>
      <c r="E2257" s="31" t="n"/>
      <c r="F2257" s="24">
        <f>IF(OR(A2257="",E2257=""),"",E2257-A2257)</f>
        <v/>
      </c>
      <c r="G2257" s="27" t="n"/>
      <c r="H2257" s="33">
        <f>IF(G2257="","",ROUND(G2257*1000/22500,2))</f>
        <v/>
      </c>
      <c r="I2257" s="33">
        <f>IFERROR(IF(D2257="","",VALUE(MID(D2257,2,5))),"")</f>
        <v/>
      </c>
      <c r="J2257" s="28">
        <f>IF(OR(H2257="",I2257=""),"",IF(H2257&gt;=I2257,"Pass","Fail"))</f>
        <v/>
      </c>
    </row>
    <row r="2258">
      <c r="A2258" s="31" t="n"/>
      <c r="B2258" s="26" t="n"/>
      <c r="C2258" s="26" t="n"/>
      <c r="D2258" s="26" t="n"/>
      <c r="E2258" s="31" t="n"/>
      <c r="F2258" s="24">
        <f>IF(OR(A2258="",E2258=""),"",E2258-A2258)</f>
        <v/>
      </c>
      <c r="G2258" s="27" t="n"/>
      <c r="H2258" s="33">
        <f>IF(G2258="","",ROUND(G2258*1000/22500,2))</f>
        <v/>
      </c>
      <c r="I2258" s="33">
        <f>IFERROR(IF(D2258="","",VALUE(MID(D2258,2,5))),"")</f>
        <v/>
      </c>
      <c r="J2258" s="28">
        <f>IF(OR(H2258="",I2258=""),"",IF(H2258&gt;=I2258,"Pass","Fail"))</f>
        <v/>
      </c>
    </row>
    <row r="2259">
      <c r="A2259" s="31" t="n"/>
      <c r="B2259" s="26" t="n"/>
      <c r="C2259" s="26" t="n"/>
      <c r="D2259" s="26" t="n"/>
      <c r="E2259" s="31" t="n"/>
      <c r="F2259" s="24">
        <f>IF(OR(A2259="",E2259=""),"",E2259-A2259)</f>
        <v/>
      </c>
      <c r="G2259" s="27" t="n"/>
      <c r="H2259" s="33">
        <f>IF(G2259="","",ROUND(G2259*1000/22500,2))</f>
        <v/>
      </c>
      <c r="I2259" s="33">
        <f>IFERROR(IF(D2259="","",VALUE(MID(D2259,2,5))),"")</f>
        <v/>
      </c>
      <c r="J2259" s="28">
        <f>IF(OR(H2259="",I2259=""),"",IF(H2259&gt;=I2259,"Pass","Fail"))</f>
        <v/>
      </c>
    </row>
    <row r="2260">
      <c r="A2260" s="31" t="n"/>
      <c r="B2260" s="26" t="n"/>
      <c r="C2260" s="26" t="n"/>
      <c r="D2260" s="26" t="n"/>
      <c r="E2260" s="31" t="n"/>
      <c r="F2260" s="24">
        <f>IF(OR(A2260="",E2260=""),"",E2260-A2260)</f>
        <v/>
      </c>
      <c r="G2260" s="27" t="n"/>
      <c r="H2260" s="33">
        <f>IF(G2260="","",ROUND(G2260*1000/22500,2))</f>
        <v/>
      </c>
      <c r="I2260" s="33">
        <f>IFERROR(IF(D2260="","",VALUE(MID(D2260,2,5))),"")</f>
        <v/>
      </c>
      <c r="J2260" s="28">
        <f>IF(OR(H2260="",I2260=""),"",IF(H2260&gt;=I2260,"Pass","Fail"))</f>
        <v/>
      </c>
    </row>
    <row r="2261">
      <c r="A2261" s="31" t="n"/>
      <c r="B2261" s="26" t="n"/>
      <c r="C2261" s="26" t="n"/>
      <c r="D2261" s="26" t="n"/>
      <c r="E2261" s="31" t="n"/>
      <c r="F2261" s="24">
        <f>IF(OR(A2261="",E2261=""),"",E2261-A2261)</f>
        <v/>
      </c>
      <c r="G2261" s="27" t="n"/>
      <c r="H2261" s="33">
        <f>IF(G2261="","",ROUND(G2261*1000/22500,2))</f>
        <v/>
      </c>
      <c r="I2261" s="33">
        <f>IFERROR(IF(D2261="","",VALUE(MID(D2261,2,5))),"")</f>
        <v/>
      </c>
      <c r="J2261" s="28">
        <f>IF(OR(H2261="",I2261=""),"",IF(H2261&gt;=I2261,"Pass","Fail"))</f>
        <v/>
      </c>
    </row>
    <row r="2262">
      <c r="A2262" s="31" t="n"/>
      <c r="B2262" s="26" t="n"/>
      <c r="C2262" s="26" t="n"/>
      <c r="D2262" s="26" t="n"/>
      <c r="E2262" s="31" t="n"/>
      <c r="F2262" s="24">
        <f>IF(OR(A2262="",E2262=""),"",E2262-A2262)</f>
        <v/>
      </c>
      <c r="G2262" s="27" t="n"/>
      <c r="H2262" s="33">
        <f>IF(G2262="","",ROUND(G2262*1000/22500,2))</f>
        <v/>
      </c>
      <c r="I2262" s="33">
        <f>IFERROR(IF(D2262="","",VALUE(MID(D2262,2,5))),"")</f>
        <v/>
      </c>
      <c r="J2262" s="28">
        <f>IF(OR(H2262="",I2262=""),"",IF(H2262&gt;=I2262,"Pass","Fail"))</f>
        <v/>
      </c>
    </row>
    <row r="2263">
      <c r="A2263" s="31" t="n"/>
      <c r="B2263" s="26" t="n"/>
      <c r="C2263" s="26" t="n"/>
      <c r="D2263" s="26" t="n"/>
      <c r="E2263" s="31" t="n"/>
      <c r="F2263" s="24">
        <f>IF(OR(A2263="",E2263=""),"",E2263-A2263)</f>
        <v/>
      </c>
      <c r="G2263" s="27" t="n"/>
      <c r="H2263" s="33">
        <f>IF(G2263="","",ROUND(G2263*1000/22500,2))</f>
        <v/>
      </c>
      <c r="I2263" s="33">
        <f>IFERROR(IF(D2263="","",VALUE(MID(D2263,2,5))),"")</f>
        <v/>
      </c>
      <c r="J2263" s="28">
        <f>IF(OR(H2263="",I2263=""),"",IF(H2263&gt;=I2263,"Pass","Fail"))</f>
        <v/>
      </c>
    </row>
    <row r="2264">
      <c r="A2264" s="31" t="n"/>
      <c r="B2264" s="26" t="n"/>
      <c r="C2264" s="26" t="n"/>
      <c r="D2264" s="26" t="n"/>
      <c r="E2264" s="31" t="n"/>
      <c r="F2264" s="24">
        <f>IF(OR(A2264="",E2264=""),"",E2264-A2264)</f>
        <v/>
      </c>
      <c r="G2264" s="27" t="n"/>
      <c r="H2264" s="33">
        <f>IF(G2264="","",ROUND(G2264*1000/22500,2))</f>
        <v/>
      </c>
      <c r="I2264" s="33">
        <f>IFERROR(IF(D2264="","",VALUE(MID(D2264,2,5))),"")</f>
        <v/>
      </c>
      <c r="J2264" s="28">
        <f>IF(OR(H2264="",I2264=""),"",IF(H2264&gt;=I2264,"Pass","Fail"))</f>
        <v/>
      </c>
    </row>
    <row r="2265">
      <c r="A2265" s="31" t="n"/>
      <c r="B2265" s="26" t="n"/>
      <c r="C2265" s="26" t="n"/>
      <c r="D2265" s="26" t="n"/>
      <c r="E2265" s="31" t="n"/>
      <c r="F2265" s="24">
        <f>IF(OR(A2265="",E2265=""),"",E2265-A2265)</f>
        <v/>
      </c>
      <c r="G2265" s="27" t="n"/>
      <c r="H2265" s="33">
        <f>IF(G2265="","",ROUND(G2265*1000/22500,2))</f>
        <v/>
      </c>
      <c r="I2265" s="33">
        <f>IFERROR(IF(D2265="","",VALUE(MID(D2265,2,5))),"")</f>
        <v/>
      </c>
      <c r="J2265" s="28">
        <f>IF(OR(H2265="",I2265=""),"",IF(H2265&gt;=I2265,"Pass","Fail"))</f>
        <v/>
      </c>
    </row>
    <row r="2266">
      <c r="A2266" s="31" t="n"/>
      <c r="B2266" s="26" t="n"/>
      <c r="C2266" s="26" t="n"/>
      <c r="D2266" s="26" t="n"/>
      <c r="E2266" s="31" t="n"/>
      <c r="F2266" s="24">
        <f>IF(OR(A2266="",E2266=""),"",E2266-A2266)</f>
        <v/>
      </c>
      <c r="G2266" s="27" t="n"/>
      <c r="H2266" s="33">
        <f>IF(G2266="","",ROUND(G2266*1000/22500,2))</f>
        <v/>
      </c>
      <c r="I2266" s="33">
        <f>IFERROR(IF(D2266="","",VALUE(MID(D2266,2,5))),"")</f>
        <v/>
      </c>
      <c r="J2266" s="28">
        <f>IF(OR(H2266="",I2266=""),"",IF(H2266&gt;=I2266,"Pass","Fail"))</f>
        <v/>
      </c>
    </row>
    <row r="2267">
      <c r="A2267" s="31" t="n"/>
      <c r="B2267" s="26" t="n"/>
      <c r="C2267" s="26" t="n"/>
      <c r="D2267" s="26" t="n"/>
      <c r="E2267" s="31" t="n"/>
      <c r="F2267" s="24">
        <f>IF(OR(A2267="",E2267=""),"",E2267-A2267)</f>
        <v/>
      </c>
      <c r="G2267" s="27" t="n"/>
      <c r="H2267" s="33">
        <f>IF(G2267="","",ROUND(G2267*1000/22500,2))</f>
        <v/>
      </c>
      <c r="I2267" s="33">
        <f>IFERROR(IF(D2267="","",VALUE(MID(D2267,2,5))),"")</f>
        <v/>
      </c>
      <c r="J2267" s="28">
        <f>IF(OR(H2267="",I2267=""),"",IF(H2267&gt;=I2267,"Pass","Fail"))</f>
        <v/>
      </c>
    </row>
    <row r="2268">
      <c r="A2268" s="31" t="n"/>
      <c r="B2268" s="26" t="n"/>
      <c r="C2268" s="26" t="n"/>
      <c r="D2268" s="26" t="n"/>
      <c r="E2268" s="31" t="n"/>
      <c r="F2268" s="24">
        <f>IF(OR(A2268="",E2268=""),"",E2268-A2268)</f>
        <v/>
      </c>
      <c r="G2268" s="27" t="n"/>
      <c r="H2268" s="33">
        <f>IF(G2268="","",ROUND(G2268*1000/22500,2))</f>
        <v/>
      </c>
      <c r="I2268" s="33">
        <f>IFERROR(IF(D2268="","",VALUE(MID(D2268,2,5))),"")</f>
        <v/>
      </c>
      <c r="J2268" s="28">
        <f>IF(OR(H2268="",I2268=""),"",IF(H2268&gt;=I2268,"Pass","Fail"))</f>
        <v/>
      </c>
    </row>
    <row r="2269">
      <c r="A2269" s="31" t="n"/>
      <c r="B2269" s="26" t="n"/>
      <c r="C2269" s="26" t="n"/>
      <c r="D2269" s="26" t="n"/>
      <c r="E2269" s="31" t="n"/>
      <c r="F2269" s="24">
        <f>IF(OR(A2269="",E2269=""),"",E2269-A2269)</f>
        <v/>
      </c>
      <c r="G2269" s="27" t="n"/>
      <c r="H2269" s="33">
        <f>IF(G2269="","",ROUND(G2269*1000/22500,2))</f>
        <v/>
      </c>
      <c r="I2269" s="33">
        <f>IFERROR(IF(D2269="","",VALUE(MID(D2269,2,5))),"")</f>
        <v/>
      </c>
      <c r="J2269" s="28">
        <f>IF(OR(H2269="",I2269=""),"",IF(H2269&gt;=I2269,"Pass","Fail"))</f>
        <v/>
      </c>
    </row>
    <row r="2270">
      <c r="A2270" s="31" t="n"/>
      <c r="B2270" s="26" t="n"/>
      <c r="C2270" s="26" t="n"/>
      <c r="D2270" s="26" t="n"/>
      <c r="E2270" s="31" t="n"/>
      <c r="F2270" s="24">
        <f>IF(OR(A2270="",E2270=""),"",E2270-A2270)</f>
        <v/>
      </c>
      <c r="G2270" s="27" t="n"/>
      <c r="H2270" s="33">
        <f>IF(G2270="","",ROUND(G2270*1000/22500,2))</f>
        <v/>
      </c>
      <c r="I2270" s="33">
        <f>IFERROR(IF(D2270="","",VALUE(MID(D2270,2,5))),"")</f>
        <v/>
      </c>
      <c r="J2270" s="28">
        <f>IF(OR(H2270="",I2270=""),"",IF(H2270&gt;=I2270,"Pass","Fail"))</f>
        <v/>
      </c>
    </row>
    <row r="2271">
      <c r="A2271" s="31" t="n"/>
      <c r="B2271" s="26" t="n"/>
      <c r="C2271" s="26" t="n"/>
      <c r="D2271" s="26" t="n"/>
      <c r="E2271" s="31" t="n"/>
      <c r="F2271" s="24">
        <f>IF(OR(A2271="",E2271=""),"",E2271-A2271)</f>
        <v/>
      </c>
      <c r="G2271" s="27" t="n"/>
      <c r="H2271" s="33">
        <f>IF(G2271="","",ROUND(G2271*1000/22500,2))</f>
        <v/>
      </c>
      <c r="I2271" s="33">
        <f>IFERROR(IF(D2271="","",VALUE(MID(D2271,2,5))),"")</f>
        <v/>
      </c>
      <c r="J2271" s="28">
        <f>IF(OR(H2271="",I2271=""),"",IF(H2271&gt;=I2271,"Pass","Fail"))</f>
        <v/>
      </c>
    </row>
    <row r="2272">
      <c r="A2272" s="31" t="n"/>
      <c r="B2272" s="26" t="n"/>
      <c r="C2272" s="26" t="n"/>
      <c r="D2272" s="26" t="n"/>
      <c r="E2272" s="31" t="n"/>
      <c r="F2272" s="24">
        <f>IF(OR(A2272="",E2272=""),"",E2272-A2272)</f>
        <v/>
      </c>
      <c r="G2272" s="27" t="n"/>
      <c r="H2272" s="33">
        <f>IF(G2272="","",ROUND(G2272*1000/22500,2))</f>
        <v/>
      </c>
      <c r="I2272" s="33">
        <f>IFERROR(IF(D2272="","",VALUE(MID(D2272,2,5))),"")</f>
        <v/>
      </c>
      <c r="J2272" s="28">
        <f>IF(OR(H2272="",I2272=""),"",IF(H2272&gt;=I2272,"Pass","Fail"))</f>
        <v/>
      </c>
    </row>
    <row r="2273">
      <c r="A2273" s="31" t="n"/>
      <c r="B2273" s="26" t="n"/>
      <c r="C2273" s="26" t="n"/>
      <c r="D2273" s="26" t="n"/>
      <c r="E2273" s="31" t="n"/>
      <c r="F2273" s="24">
        <f>IF(OR(A2273="",E2273=""),"",E2273-A2273)</f>
        <v/>
      </c>
      <c r="G2273" s="27" t="n"/>
      <c r="H2273" s="33">
        <f>IF(G2273="","",ROUND(G2273*1000/22500,2))</f>
        <v/>
      </c>
      <c r="I2273" s="33">
        <f>IFERROR(IF(D2273="","",VALUE(MID(D2273,2,5))),"")</f>
        <v/>
      </c>
      <c r="J2273" s="28">
        <f>IF(OR(H2273="",I2273=""),"",IF(H2273&gt;=I2273,"Pass","Fail"))</f>
        <v/>
      </c>
    </row>
    <row r="2274">
      <c r="A2274" s="31" t="n"/>
      <c r="B2274" s="26" t="n"/>
      <c r="C2274" s="26" t="n"/>
      <c r="D2274" s="26" t="n"/>
      <c r="E2274" s="31" t="n"/>
      <c r="F2274" s="24">
        <f>IF(OR(A2274="",E2274=""),"",E2274-A2274)</f>
        <v/>
      </c>
      <c r="G2274" s="27" t="n"/>
      <c r="H2274" s="33">
        <f>IF(G2274="","",ROUND(G2274*1000/22500,2))</f>
        <v/>
      </c>
      <c r="I2274" s="33">
        <f>IFERROR(IF(D2274="","",VALUE(MID(D2274,2,5))),"")</f>
        <v/>
      </c>
      <c r="J2274" s="28">
        <f>IF(OR(H2274="",I2274=""),"",IF(H2274&gt;=I2274,"Pass","Fail"))</f>
        <v/>
      </c>
    </row>
    <row r="2275">
      <c r="A2275" s="31" t="n"/>
      <c r="B2275" s="26" t="n"/>
      <c r="C2275" s="26" t="n"/>
      <c r="D2275" s="26" t="n"/>
      <c r="E2275" s="31" t="n"/>
      <c r="F2275" s="24">
        <f>IF(OR(A2275="",E2275=""),"",E2275-A2275)</f>
        <v/>
      </c>
      <c r="G2275" s="27" t="n"/>
      <c r="H2275" s="33">
        <f>IF(G2275="","",ROUND(G2275*1000/22500,2))</f>
        <v/>
      </c>
      <c r="I2275" s="33">
        <f>IFERROR(IF(D2275="","",VALUE(MID(D2275,2,5))),"")</f>
        <v/>
      </c>
      <c r="J2275" s="28">
        <f>IF(OR(H2275="",I2275=""),"",IF(H2275&gt;=I2275,"Pass","Fail"))</f>
        <v/>
      </c>
    </row>
    <row r="2276">
      <c r="A2276" s="31" t="n"/>
      <c r="B2276" s="26" t="n"/>
      <c r="C2276" s="26" t="n"/>
      <c r="D2276" s="26" t="n"/>
      <c r="E2276" s="31" t="n"/>
      <c r="F2276" s="24">
        <f>IF(OR(A2276="",E2276=""),"",E2276-A2276)</f>
        <v/>
      </c>
      <c r="G2276" s="27" t="n"/>
      <c r="H2276" s="33">
        <f>IF(G2276="","",ROUND(G2276*1000/22500,2))</f>
        <v/>
      </c>
      <c r="I2276" s="33">
        <f>IFERROR(IF(D2276="","",VALUE(MID(D2276,2,5))),"")</f>
        <v/>
      </c>
      <c r="J2276" s="28">
        <f>IF(OR(H2276="",I2276=""),"",IF(H2276&gt;=I2276,"Pass","Fail"))</f>
        <v/>
      </c>
    </row>
    <row r="2277">
      <c r="A2277" s="31" t="n"/>
      <c r="B2277" s="26" t="n"/>
      <c r="C2277" s="26" t="n"/>
      <c r="D2277" s="26" t="n"/>
      <c r="E2277" s="31" t="n"/>
      <c r="F2277" s="24">
        <f>IF(OR(A2277="",E2277=""),"",E2277-A2277)</f>
        <v/>
      </c>
      <c r="G2277" s="27" t="n"/>
      <c r="H2277" s="33">
        <f>IF(G2277="","",ROUND(G2277*1000/22500,2))</f>
        <v/>
      </c>
      <c r="I2277" s="33">
        <f>IFERROR(IF(D2277="","",VALUE(MID(D2277,2,5))),"")</f>
        <v/>
      </c>
      <c r="J2277" s="28">
        <f>IF(OR(H2277="",I2277=""),"",IF(H2277&gt;=I2277,"Pass","Fail"))</f>
        <v/>
      </c>
    </row>
    <row r="2278">
      <c r="A2278" s="31" t="n"/>
      <c r="B2278" s="26" t="n"/>
      <c r="C2278" s="26" t="n"/>
      <c r="D2278" s="26" t="n"/>
      <c r="E2278" s="31" t="n"/>
      <c r="F2278" s="24">
        <f>IF(OR(A2278="",E2278=""),"",E2278-A2278)</f>
        <v/>
      </c>
      <c r="G2278" s="27" t="n"/>
      <c r="H2278" s="33">
        <f>IF(G2278="","",ROUND(G2278*1000/22500,2))</f>
        <v/>
      </c>
      <c r="I2278" s="33">
        <f>IFERROR(IF(D2278="","",VALUE(MID(D2278,2,5))),"")</f>
        <v/>
      </c>
      <c r="J2278" s="28">
        <f>IF(OR(H2278="",I2278=""),"",IF(H2278&gt;=I2278,"Pass","Fail"))</f>
        <v/>
      </c>
    </row>
    <row r="2279">
      <c r="A2279" s="31" t="n"/>
      <c r="B2279" s="26" t="n"/>
      <c r="C2279" s="26" t="n"/>
      <c r="D2279" s="26" t="n"/>
      <c r="E2279" s="31" t="n"/>
      <c r="F2279" s="24">
        <f>IF(OR(A2279="",E2279=""),"",E2279-A2279)</f>
        <v/>
      </c>
      <c r="G2279" s="27" t="n"/>
      <c r="H2279" s="33">
        <f>IF(G2279="","",ROUND(G2279*1000/22500,2))</f>
        <v/>
      </c>
      <c r="I2279" s="33">
        <f>IFERROR(IF(D2279="","",VALUE(MID(D2279,2,5))),"")</f>
        <v/>
      </c>
      <c r="J2279" s="28">
        <f>IF(OR(H2279="",I2279=""),"",IF(H2279&gt;=I2279,"Pass","Fail"))</f>
        <v/>
      </c>
    </row>
    <row r="2280">
      <c r="A2280" s="31" t="n"/>
      <c r="B2280" s="26" t="n"/>
      <c r="C2280" s="26" t="n"/>
      <c r="D2280" s="26" t="n"/>
      <c r="E2280" s="31" t="n"/>
      <c r="F2280" s="24">
        <f>IF(OR(A2280="",E2280=""),"",E2280-A2280)</f>
        <v/>
      </c>
      <c r="G2280" s="27" t="n"/>
      <c r="H2280" s="33">
        <f>IF(G2280="","",ROUND(G2280*1000/22500,2))</f>
        <v/>
      </c>
      <c r="I2280" s="33">
        <f>IFERROR(IF(D2280="","",VALUE(MID(D2280,2,5))),"")</f>
        <v/>
      </c>
      <c r="J2280" s="28">
        <f>IF(OR(H2280="",I2280=""),"",IF(H2280&gt;=I2280,"Pass","Fail"))</f>
        <v/>
      </c>
    </row>
    <row r="2281">
      <c r="A2281" s="31" t="n"/>
      <c r="B2281" s="26" t="n"/>
      <c r="C2281" s="26" t="n"/>
      <c r="D2281" s="26" t="n"/>
      <c r="E2281" s="31" t="n"/>
      <c r="F2281" s="24">
        <f>IF(OR(A2281="",E2281=""),"",E2281-A2281)</f>
        <v/>
      </c>
      <c r="G2281" s="27" t="n"/>
      <c r="H2281" s="33">
        <f>IF(G2281="","",ROUND(G2281*1000/22500,2))</f>
        <v/>
      </c>
      <c r="I2281" s="33">
        <f>IFERROR(IF(D2281="","",VALUE(MID(D2281,2,5))),"")</f>
        <v/>
      </c>
      <c r="J2281" s="28">
        <f>IF(OR(H2281="",I2281=""),"",IF(H2281&gt;=I2281,"Pass","Fail"))</f>
        <v/>
      </c>
    </row>
    <row r="2282">
      <c r="A2282" s="31" t="n"/>
      <c r="B2282" s="26" t="n"/>
      <c r="C2282" s="26" t="n"/>
      <c r="D2282" s="26" t="n"/>
      <c r="E2282" s="31" t="n"/>
      <c r="F2282" s="24">
        <f>IF(OR(A2282="",E2282=""),"",E2282-A2282)</f>
        <v/>
      </c>
      <c r="G2282" s="27" t="n"/>
      <c r="H2282" s="33">
        <f>IF(G2282="","",ROUND(G2282*1000/22500,2))</f>
        <v/>
      </c>
      <c r="I2282" s="33">
        <f>IFERROR(IF(D2282="","",VALUE(MID(D2282,2,5))),"")</f>
        <v/>
      </c>
      <c r="J2282" s="28">
        <f>IF(OR(H2282="",I2282=""),"",IF(H2282&gt;=I2282,"Pass","Fail"))</f>
        <v/>
      </c>
    </row>
    <row r="2283">
      <c r="A2283" s="31" t="n"/>
      <c r="B2283" s="26" t="n"/>
      <c r="C2283" s="26" t="n"/>
      <c r="D2283" s="26" t="n"/>
      <c r="E2283" s="31" t="n"/>
      <c r="F2283" s="24">
        <f>IF(OR(A2283="",E2283=""),"",E2283-A2283)</f>
        <v/>
      </c>
      <c r="G2283" s="27" t="n"/>
      <c r="H2283" s="33">
        <f>IF(G2283="","",ROUND(G2283*1000/22500,2))</f>
        <v/>
      </c>
      <c r="I2283" s="33">
        <f>IFERROR(IF(D2283="","",VALUE(MID(D2283,2,5))),"")</f>
        <v/>
      </c>
      <c r="J2283" s="28">
        <f>IF(OR(H2283="",I2283=""),"",IF(H2283&gt;=I2283,"Pass","Fail"))</f>
        <v/>
      </c>
    </row>
    <row r="2284">
      <c r="A2284" s="31" t="n"/>
      <c r="B2284" s="26" t="n"/>
      <c r="C2284" s="26" t="n"/>
      <c r="D2284" s="26" t="n"/>
      <c r="E2284" s="31" t="n"/>
      <c r="F2284" s="24">
        <f>IF(OR(A2284="",E2284=""),"",E2284-A2284)</f>
        <v/>
      </c>
      <c r="G2284" s="27" t="n"/>
      <c r="H2284" s="33">
        <f>IF(G2284="","",ROUND(G2284*1000/22500,2))</f>
        <v/>
      </c>
      <c r="I2284" s="33">
        <f>IFERROR(IF(D2284="","",VALUE(MID(D2284,2,5))),"")</f>
        <v/>
      </c>
      <c r="J2284" s="28">
        <f>IF(OR(H2284="",I2284=""),"",IF(H2284&gt;=I2284,"Pass","Fail"))</f>
        <v/>
      </c>
    </row>
    <row r="2285">
      <c r="A2285" s="31" t="n"/>
      <c r="B2285" s="26" t="n"/>
      <c r="C2285" s="26" t="n"/>
      <c r="D2285" s="26" t="n"/>
      <c r="E2285" s="31" t="n"/>
      <c r="F2285" s="24">
        <f>IF(OR(A2285="",E2285=""),"",E2285-A2285)</f>
        <v/>
      </c>
      <c r="G2285" s="27" t="n"/>
      <c r="H2285" s="33">
        <f>IF(G2285="","",ROUND(G2285*1000/22500,2))</f>
        <v/>
      </c>
      <c r="I2285" s="33">
        <f>IFERROR(IF(D2285="","",VALUE(MID(D2285,2,5))),"")</f>
        <v/>
      </c>
      <c r="J2285" s="28">
        <f>IF(OR(H2285="",I2285=""),"",IF(H2285&gt;=I2285,"Pass","Fail"))</f>
        <v/>
      </c>
    </row>
    <row r="2286">
      <c r="A2286" s="31" t="n"/>
      <c r="B2286" s="26" t="n"/>
      <c r="C2286" s="26" t="n"/>
      <c r="D2286" s="26" t="n"/>
      <c r="E2286" s="31" t="n"/>
      <c r="F2286" s="24">
        <f>IF(OR(A2286="",E2286=""),"",E2286-A2286)</f>
        <v/>
      </c>
      <c r="G2286" s="27" t="n"/>
      <c r="H2286" s="33">
        <f>IF(G2286="","",ROUND(G2286*1000/22500,2))</f>
        <v/>
      </c>
      <c r="I2286" s="33">
        <f>IFERROR(IF(D2286="","",VALUE(MID(D2286,2,5))),"")</f>
        <v/>
      </c>
      <c r="J2286" s="28">
        <f>IF(OR(H2286="",I2286=""),"",IF(H2286&gt;=I2286,"Pass","Fail"))</f>
        <v/>
      </c>
    </row>
    <row r="2287">
      <c r="A2287" s="31" t="n"/>
      <c r="B2287" s="26" t="n"/>
      <c r="C2287" s="26" t="n"/>
      <c r="D2287" s="26" t="n"/>
      <c r="E2287" s="31" t="n"/>
      <c r="F2287" s="24">
        <f>IF(OR(A2287="",E2287=""),"",E2287-A2287)</f>
        <v/>
      </c>
      <c r="G2287" s="27" t="n"/>
      <c r="H2287" s="33">
        <f>IF(G2287="","",ROUND(G2287*1000/22500,2))</f>
        <v/>
      </c>
      <c r="I2287" s="33">
        <f>IFERROR(IF(D2287="","",VALUE(MID(D2287,2,5))),"")</f>
        <v/>
      </c>
      <c r="J2287" s="28">
        <f>IF(OR(H2287="",I2287=""),"",IF(H2287&gt;=I2287,"Pass","Fail"))</f>
        <v/>
      </c>
    </row>
    <row r="2288">
      <c r="A2288" s="31" t="n"/>
      <c r="B2288" s="26" t="n"/>
      <c r="C2288" s="26" t="n"/>
      <c r="D2288" s="26" t="n"/>
      <c r="E2288" s="31" t="n"/>
      <c r="F2288" s="24">
        <f>IF(OR(A2288="",E2288=""),"",E2288-A2288)</f>
        <v/>
      </c>
      <c r="G2288" s="27" t="n"/>
      <c r="H2288" s="33">
        <f>IF(G2288="","",ROUND(G2288*1000/22500,2))</f>
        <v/>
      </c>
      <c r="I2288" s="33">
        <f>IFERROR(IF(D2288="","",VALUE(MID(D2288,2,5))),"")</f>
        <v/>
      </c>
      <c r="J2288" s="28">
        <f>IF(OR(H2288="",I2288=""),"",IF(H2288&gt;=I2288,"Pass","Fail"))</f>
        <v/>
      </c>
    </row>
    <row r="2289">
      <c r="A2289" s="31" t="n"/>
      <c r="B2289" s="26" t="n"/>
      <c r="C2289" s="26" t="n"/>
      <c r="D2289" s="26" t="n"/>
      <c r="E2289" s="31" t="n"/>
      <c r="F2289" s="24">
        <f>IF(OR(A2289="",E2289=""),"",E2289-A2289)</f>
        <v/>
      </c>
      <c r="G2289" s="27" t="n"/>
      <c r="H2289" s="33">
        <f>IF(G2289="","",ROUND(G2289*1000/22500,2))</f>
        <v/>
      </c>
      <c r="I2289" s="33">
        <f>IFERROR(IF(D2289="","",VALUE(MID(D2289,2,5))),"")</f>
        <v/>
      </c>
      <c r="J2289" s="28">
        <f>IF(OR(H2289="",I2289=""),"",IF(H2289&gt;=I2289,"Pass","Fail"))</f>
        <v/>
      </c>
    </row>
    <row r="2290">
      <c r="A2290" s="31" t="n"/>
      <c r="B2290" s="26" t="n"/>
      <c r="C2290" s="26" t="n"/>
      <c r="D2290" s="26" t="n"/>
      <c r="E2290" s="31" t="n"/>
      <c r="F2290" s="24">
        <f>IF(OR(A2290="",E2290=""),"",E2290-A2290)</f>
        <v/>
      </c>
      <c r="G2290" s="27" t="n"/>
      <c r="H2290" s="33">
        <f>IF(G2290="","",ROUND(G2290*1000/22500,2))</f>
        <v/>
      </c>
      <c r="I2290" s="33">
        <f>IFERROR(IF(D2290="","",VALUE(MID(D2290,2,5))),"")</f>
        <v/>
      </c>
      <c r="J2290" s="28">
        <f>IF(OR(H2290="",I2290=""),"",IF(H2290&gt;=I2290,"Pass","Fail"))</f>
        <v/>
      </c>
    </row>
    <row r="2291">
      <c r="A2291" s="31" t="n"/>
      <c r="B2291" s="26" t="n"/>
      <c r="C2291" s="26" t="n"/>
      <c r="D2291" s="26" t="n"/>
      <c r="E2291" s="31" t="n"/>
      <c r="F2291" s="24">
        <f>IF(OR(A2291="",E2291=""),"",E2291-A2291)</f>
        <v/>
      </c>
      <c r="G2291" s="27" t="n"/>
      <c r="H2291" s="33">
        <f>IF(G2291="","",ROUND(G2291*1000/22500,2))</f>
        <v/>
      </c>
      <c r="I2291" s="33">
        <f>IFERROR(IF(D2291="","",VALUE(MID(D2291,2,5))),"")</f>
        <v/>
      </c>
      <c r="J2291" s="28">
        <f>IF(OR(H2291="",I2291=""),"",IF(H2291&gt;=I2291,"Pass","Fail"))</f>
        <v/>
      </c>
    </row>
    <row r="2292">
      <c r="A2292" s="31" t="n"/>
      <c r="B2292" s="26" t="n"/>
      <c r="C2292" s="26" t="n"/>
      <c r="D2292" s="26" t="n"/>
      <c r="E2292" s="31" t="n"/>
      <c r="F2292" s="24">
        <f>IF(OR(A2292="",E2292=""),"",E2292-A2292)</f>
        <v/>
      </c>
      <c r="G2292" s="27" t="n"/>
      <c r="H2292" s="33">
        <f>IF(G2292="","",ROUND(G2292*1000/22500,2))</f>
        <v/>
      </c>
      <c r="I2292" s="33">
        <f>IFERROR(IF(D2292="","",VALUE(MID(D2292,2,5))),"")</f>
        <v/>
      </c>
      <c r="J2292" s="28">
        <f>IF(OR(H2292="",I2292=""),"",IF(H2292&gt;=I2292,"Pass","Fail"))</f>
        <v/>
      </c>
    </row>
    <row r="2293">
      <c r="A2293" s="31" t="n"/>
      <c r="B2293" s="26" t="n"/>
      <c r="C2293" s="26" t="n"/>
      <c r="D2293" s="26" t="n"/>
      <c r="E2293" s="31" t="n"/>
      <c r="F2293" s="24">
        <f>IF(OR(A2293="",E2293=""),"",E2293-A2293)</f>
        <v/>
      </c>
      <c r="G2293" s="27" t="n"/>
      <c r="H2293" s="33">
        <f>IF(G2293="","",ROUND(G2293*1000/22500,2))</f>
        <v/>
      </c>
      <c r="I2293" s="33">
        <f>IFERROR(IF(D2293="","",VALUE(MID(D2293,2,5))),"")</f>
        <v/>
      </c>
      <c r="J2293" s="28">
        <f>IF(OR(H2293="",I2293=""),"",IF(H2293&gt;=I2293,"Pass","Fail"))</f>
        <v/>
      </c>
    </row>
    <row r="2294">
      <c r="A2294" s="31" t="n"/>
      <c r="B2294" s="26" t="n"/>
      <c r="C2294" s="26" t="n"/>
      <c r="D2294" s="26" t="n"/>
      <c r="E2294" s="31" t="n"/>
      <c r="F2294" s="24">
        <f>IF(OR(A2294="",E2294=""),"",E2294-A2294)</f>
        <v/>
      </c>
      <c r="G2294" s="27" t="n"/>
      <c r="H2294" s="33">
        <f>IF(G2294="","",ROUND(G2294*1000/22500,2))</f>
        <v/>
      </c>
      <c r="I2294" s="33">
        <f>IFERROR(IF(D2294="","",VALUE(MID(D2294,2,5))),"")</f>
        <v/>
      </c>
      <c r="J2294" s="28">
        <f>IF(OR(H2294="",I2294=""),"",IF(H2294&gt;=I2294,"Pass","Fail"))</f>
        <v/>
      </c>
    </row>
    <row r="2295">
      <c r="A2295" s="31" t="n"/>
      <c r="B2295" s="26" t="n"/>
      <c r="C2295" s="26" t="n"/>
      <c r="D2295" s="26" t="n"/>
      <c r="E2295" s="31" t="n"/>
      <c r="F2295" s="24">
        <f>IF(OR(A2295="",E2295=""),"",E2295-A2295)</f>
        <v/>
      </c>
      <c r="G2295" s="27" t="n"/>
      <c r="H2295" s="33">
        <f>IF(G2295="","",ROUND(G2295*1000/22500,2))</f>
        <v/>
      </c>
      <c r="I2295" s="33">
        <f>IFERROR(IF(D2295="","",VALUE(MID(D2295,2,5))),"")</f>
        <v/>
      </c>
      <c r="J2295" s="28">
        <f>IF(OR(H2295="",I2295=""),"",IF(H2295&gt;=I2295,"Pass","Fail"))</f>
        <v/>
      </c>
    </row>
    <row r="2296">
      <c r="A2296" s="31" t="n"/>
      <c r="B2296" s="26" t="n"/>
      <c r="C2296" s="26" t="n"/>
      <c r="D2296" s="26" t="n"/>
      <c r="E2296" s="31" t="n"/>
      <c r="F2296" s="24">
        <f>IF(OR(A2296="",E2296=""),"",E2296-A2296)</f>
        <v/>
      </c>
      <c r="G2296" s="27" t="n"/>
      <c r="H2296" s="33">
        <f>IF(G2296="","",ROUND(G2296*1000/22500,2))</f>
        <v/>
      </c>
      <c r="I2296" s="33">
        <f>IFERROR(IF(D2296="","",VALUE(MID(D2296,2,5))),"")</f>
        <v/>
      </c>
      <c r="J2296" s="28">
        <f>IF(OR(H2296="",I2296=""),"",IF(H2296&gt;=I2296,"Pass","Fail"))</f>
        <v/>
      </c>
    </row>
    <row r="2297">
      <c r="A2297" s="31" t="n"/>
      <c r="B2297" s="26" t="n"/>
      <c r="C2297" s="26" t="n"/>
      <c r="D2297" s="26" t="n"/>
      <c r="E2297" s="31" t="n"/>
      <c r="F2297" s="24">
        <f>IF(OR(A2297="",E2297=""),"",E2297-A2297)</f>
        <v/>
      </c>
      <c r="G2297" s="27" t="n"/>
      <c r="H2297" s="33">
        <f>IF(G2297="","",ROUND(G2297*1000/22500,2))</f>
        <v/>
      </c>
      <c r="I2297" s="33">
        <f>IFERROR(IF(D2297="","",VALUE(MID(D2297,2,5))),"")</f>
        <v/>
      </c>
      <c r="J2297" s="28">
        <f>IF(OR(H2297="",I2297=""),"",IF(H2297&gt;=I2297,"Pass","Fail"))</f>
        <v/>
      </c>
    </row>
    <row r="2298">
      <c r="A2298" s="31" t="n"/>
      <c r="B2298" s="26" t="n"/>
      <c r="C2298" s="26" t="n"/>
      <c r="D2298" s="26" t="n"/>
      <c r="E2298" s="31" t="n"/>
      <c r="F2298" s="24">
        <f>IF(OR(A2298="",E2298=""),"",E2298-A2298)</f>
        <v/>
      </c>
      <c r="G2298" s="27" t="n"/>
      <c r="H2298" s="33">
        <f>IF(G2298="","",ROUND(G2298*1000/22500,2))</f>
        <v/>
      </c>
      <c r="I2298" s="33">
        <f>IFERROR(IF(D2298="","",VALUE(MID(D2298,2,5))),"")</f>
        <v/>
      </c>
      <c r="J2298" s="28">
        <f>IF(OR(H2298="",I2298=""),"",IF(H2298&gt;=I2298,"Pass","Fail"))</f>
        <v/>
      </c>
    </row>
    <row r="2299">
      <c r="A2299" s="31" t="n"/>
      <c r="B2299" s="26" t="n"/>
      <c r="C2299" s="26" t="n"/>
      <c r="D2299" s="26" t="n"/>
      <c r="E2299" s="31" t="n"/>
      <c r="F2299" s="24">
        <f>IF(OR(A2299="",E2299=""),"",E2299-A2299)</f>
        <v/>
      </c>
      <c r="G2299" s="27" t="n"/>
      <c r="H2299" s="33">
        <f>IF(G2299="","",ROUND(G2299*1000/22500,2))</f>
        <v/>
      </c>
      <c r="I2299" s="33">
        <f>IFERROR(IF(D2299="","",VALUE(MID(D2299,2,5))),"")</f>
        <v/>
      </c>
      <c r="J2299" s="28">
        <f>IF(OR(H2299="",I2299=""),"",IF(H2299&gt;=I2299,"Pass","Fail"))</f>
        <v/>
      </c>
    </row>
    <row r="2300">
      <c r="A2300" s="31" t="n"/>
      <c r="B2300" s="26" t="n"/>
      <c r="C2300" s="26" t="n"/>
      <c r="D2300" s="26" t="n"/>
      <c r="E2300" s="31" t="n"/>
      <c r="F2300" s="24">
        <f>IF(OR(A2300="",E2300=""),"",E2300-A2300)</f>
        <v/>
      </c>
      <c r="G2300" s="27" t="n"/>
      <c r="H2300" s="33">
        <f>IF(G2300="","",ROUND(G2300*1000/22500,2))</f>
        <v/>
      </c>
      <c r="I2300" s="33">
        <f>IFERROR(IF(D2300="","",VALUE(MID(D2300,2,5))),"")</f>
        <v/>
      </c>
      <c r="J2300" s="28">
        <f>IF(OR(H2300="",I2300=""),"",IF(H2300&gt;=I2300,"Pass","Fail"))</f>
        <v/>
      </c>
    </row>
    <row r="2301">
      <c r="A2301" s="31" t="n"/>
      <c r="B2301" s="26" t="n"/>
      <c r="C2301" s="26" t="n"/>
      <c r="D2301" s="26" t="n"/>
      <c r="E2301" s="31" t="n"/>
      <c r="F2301" s="24">
        <f>IF(OR(A2301="",E2301=""),"",E2301-A2301)</f>
        <v/>
      </c>
      <c r="G2301" s="27" t="n"/>
      <c r="H2301" s="33">
        <f>IF(G2301="","",ROUND(G2301*1000/22500,2))</f>
        <v/>
      </c>
      <c r="I2301" s="33">
        <f>IFERROR(IF(D2301="","",VALUE(MID(D2301,2,5))),"")</f>
        <v/>
      </c>
      <c r="J2301" s="28">
        <f>IF(OR(H2301="",I2301=""),"",IF(H2301&gt;=I2301,"Pass","Fail"))</f>
        <v/>
      </c>
    </row>
    <row r="2302">
      <c r="A2302" s="31" t="n"/>
      <c r="B2302" s="26" t="n"/>
      <c r="C2302" s="26" t="n"/>
      <c r="D2302" s="26" t="n"/>
      <c r="E2302" s="31" t="n"/>
      <c r="F2302" s="24">
        <f>IF(OR(A2302="",E2302=""),"",E2302-A2302)</f>
        <v/>
      </c>
      <c r="G2302" s="27" t="n"/>
      <c r="H2302" s="33">
        <f>IF(G2302="","",ROUND(G2302*1000/22500,2))</f>
        <v/>
      </c>
      <c r="I2302" s="33">
        <f>IFERROR(IF(D2302="","",VALUE(MID(D2302,2,5))),"")</f>
        <v/>
      </c>
      <c r="J2302" s="28">
        <f>IF(OR(H2302="",I2302=""),"",IF(H2302&gt;=I2302,"Pass","Fail"))</f>
        <v/>
      </c>
    </row>
    <row r="2303">
      <c r="A2303" s="31" t="n"/>
      <c r="B2303" s="26" t="n"/>
      <c r="C2303" s="26" t="n"/>
      <c r="D2303" s="26" t="n"/>
      <c r="E2303" s="31" t="n"/>
      <c r="F2303" s="24">
        <f>IF(OR(A2303="",E2303=""),"",E2303-A2303)</f>
        <v/>
      </c>
      <c r="G2303" s="27" t="n"/>
      <c r="H2303" s="33">
        <f>IF(G2303="","",ROUND(G2303*1000/22500,2))</f>
        <v/>
      </c>
      <c r="I2303" s="33">
        <f>IFERROR(IF(D2303="","",VALUE(MID(D2303,2,5))),"")</f>
        <v/>
      </c>
      <c r="J2303" s="28">
        <f>IF(OR(H2303="",I2303=""),"",IF(H2303&gt;=I2303,"Pass","Fail"))</f>
        <v/>
      </c>
    </row>
    <row r="2304">
      <c r="A2304" s="31" t="n"/>
      <c r="B2304" s="26" t="n"/>
      <c r="C2304" s="26" t="n"/>
      <c r="D2304" s="26" t="n"/>
      <c r="E2304" s="31" t="n"/>
      <c r="F2304" s="24">
        <f>IF(OR(A2304="",E2304=""),"",E2304-A2304)</f>
        <v/>
      </c>
      <c r="G2304" s="27" t="n"/>
      <c r="H2304" s="33">
        <f>IF(G2304="","",ROUND(G2304*1000/22500,2))</f>
        <v/>
      </c>
      <c r="I2304" s="33">
        <f>IFERROR(IF(D2304="","",VALUE(MID(D2304,2,5))),"")</f>
        <v/>
      </c>
      <c r="J2304" s="28">
        <f>IF(OR(H2304="",I2304=""),"",IF(H2304&gt;=I2304,"Pass","Fail"))</f>
        <v/>
      </c>
    </row>
    <row r="2305">
      <c r="A2305" s="31" t="n"/>
      <c r="B2305" s="26" t="n"/>
      <c r="C2305" s="26" t="n"/>
      <c r="D2305" s="26" t="n"/>
      <c r="E2305" s="31" t="n"/>
      <c r="F2305" s="24">
        <f>IF(OR(A2305="",E2305=""),"",E2305-A2305)</f>
        <v/>
      </c>
      <c r="G2305" s="27" t="n"/>
      <c r="H2305" s="33">
        <f>IF(G2305="","",ROUND(G2305*1000/22500,2))</f>
        <v/>
      </c>
      <c r="I2305" s="33">
        <f>IFERROR(IF(D2305="","",VALUE(MID(D2305,2,5))),"")</f>
        <v/>
      </c>
      <c r="J2305" s="28">
        <f>IF(OR(H2305="",I2305=""),"",IF(H2305&gt;=I2305,"Pass","Fail"))</f>
        <v/>
      </c>
    </row>
    <row r="2306">
      <c r="A2306" s="31" t="n"/>
      <c r="B2306" s="26" t="n"/>
      <c r="C2306" s="26" t="n"/>
      <c r="D2306" s="26" t="n"/>
      <c r="E2306" s="31" t="n"/>
      <c r="F2306" s="24">
        <f>IF(OR(A2306="",E2306=""),"",E2306-A2306)</f>
        <v/>
      </c>
      <c r="G2306" s="27" t="n"/>
      <c r="H2306" s="33">
        <f>IF(G2306="","",ROUND(G2306*1000/22500,2))</f>
        <v/>
      </c>
      <c r="I2306" s="33">
        <f>IFERROR(IF(D2306="","",VALUE(MID(D2306,2,5))),"")</f>
        <v/>
      </c>
      <c r="J2306" s="28">
        <f>IF(OR(H2306="",I2306=""),"",IF(H2306&gt;=I2306,"Pass","Fail"))</f>
        <v/>
      </c>
    </row>
    <row r="2307">
      <c r="A2307" s="31" t="n"/>
      <c r="B2307" s="26" t="n"/>
      <c r="C2307" s="26" t="n"/>
      <c r="D2307" s="26" t="n"/>
      <c r="E2307" s="31" t="n"/>
      <c r="F2307" s="24">
        <f>IF(OR(A2307="",E2307=""),"",E2307-A2307)</f>
        <v/>
      </c>
      <c r="G2307" s="27" t="n"/>
      <c r="H2307" s="33">
        <f>IF(G2307="","",ROUND(G2307*1000/22500,2))</f>
        <v/>
      </c>
      <c r="I2307" s="33">
        <f>IFERROR(IF(D2307="","",VALUE(MID(D2307,2,5))),"")</f>
        <v/>
      </c>
      <c r="J2307" s="28">
        <f>IF(OR(H2307="",I2307=""),"",IF(H2307&gt;=I2307,"Pass","Fail"))</f>
        <v/>
      </c>
    </row>
    <row r="2308">
      <c r="A2308" s="31" t="n"/>
      <c r="B2308" s="26" t="n"/>
      <c r="C2308" s="26" t="n"/>
      <c r="D2308" s="26" t="n"/>
      <c r="E2308" s="31" t="n"/>
      <c r="F2308" s="24">
        <f>IF(OR(A2308="",E2308=""),"",E2308-A2308)</f>
        <v/>
      </c>
      <c r="G2308" s="27" t="n"/>
      <c r="H2308" s="33">
        <f>IF(G2308="","",ROUND(G2308*1000/22500,2))</f>
        <v/>
      </c>
      <c r="I2308" s="33">
        <f>IFERROR(IF(D2308="","",VALUE(MID(D2308,2,5))),"")</f>
        <v/>
      </c>
      <c r="J2308" s="28">
        <f>IF(OR(H2308="",I2308=""),"",IF(H2308&gt;=I2308,"Pass","Fail"))</f>
        <v/>
      </c>
    </row>
    <row r="2309">
      <c r="A2309" s="31" t="n"/>
      <c r="B2309" s="26" t="n"/>
      <c r="C2309" s="26" t="n"/>
      <c r="D2309" s="26" t="n"/>
      <c r="E2309" s="31" t="n"/>
      <c r="F2309" s="24">
        <f>IF(OR(A2309="",E2309=""),"",E2309-A2309)</f>
        <v/>
      </c>
      <c r="G2309" s="27" t="n"/>
      <c r="H2309" s="33">
        <f>IF(G2309="","",ROUND(G2309*1000/22500,2))</f>
        <v/>
      </c>
      <c r="I2309" s="33">
        <f>IFERROR(IF(D2309="","",VALUE(MID(D2309,2,5))),"")</f>
        <v/>
      </c>
      <c r="J2309" s="28">
        <f>IF(OR(H2309="",I2309=""),"",IF(H2309&gt;=I2309,"Pass","Fail"))</f>
        <v/>
      </c>
    </row>
    <row r="2310">
      <c r="A2310" s="31" t="n"/>
      <c r="B2310" s="26" t="n"/>
      <c r="C2310" s="26" t="n"/>
      <c r="D2310" s="26" t="n"/>
      <c r="E2310" s="31" t="n"/>
      <c r="F2310" s="24">
        <f>IF(OR(A2310="",E2310=""),"",E2310-A2310)</f>
        <v/>
      </c>
      <c r="G2310" s="27" t="n"/>
      <c r="H2310" s="33">
        <f>IF(G2310="","",ROUND(G2310*1000/22500,2))</f>
        <v/>
      </c>
      <c r="I2310" s="33">
        <f>IFERROR(IF(D2310="","",VALUE(MID(D2310,2,5))),"")</f>
        <v/>
      </c>
      <c r="J2310" s="28">
        <f>IF(OR(H2310="",I2310=""),"",IF(H2310&gt;=I2310,"Pass","Fail"))</f>
        <v/>
      </c>
    </row>
    <row r="2311">
      <c r="A2311" s="31" t="n"/>
      <c r="B2311" s="26" t="n"/>
      <c r="C2311" s="26" t="n"/>
      <c r="D2311" s="26" t="n"/>
      <c r="E2311" s="31" t="n"/>
      <c r="F2311" s="24">
        <f>IF(OR(A2311="",E2311=""),"",E2311-A2311)</f>
        <v/>
      </c>
      <c r="G2311" s="27" t="n"/>
      <c r="H2311" s="33">
        <f>IF(G2311="","",ROUND(G2311*1000/22500,2))</f>
        <v/>
      </c>
      <c r="I2311" s="33">
        <f>IFERROR(IF(D2311="","",VALUE(MID(D2311,2,5))),"")</f>
        <v/>
      </c>
      <c r="J2311" s="28">
        <f>IF(OR(H2311="",I2311=""),"",IF(H2311&gt;=I2311,"Pass","Fail"))</f>
        <v/>
      </c>
    </row>
    <row r="2312">
      <c r="A2312" s="31" t="n"/>
      <c r="B2312" s="26" t="n"/>
      <c r="C2312" s="26" t="n"/>
      <c r="D2312" s="26" t="n"/>
      <c r="E2312" s="31" t="n"/>
      <c r="F2312" s="24">
        <f>IF(OR(A2312="",E2312=""),"",E2312-A2312)</f>
        <v/>
      </c>
      <c r="G2312" s="27" t="n"/>
      <c r="H2312" s="33">
        <f>IF(G2312="","",ROUND(G2312*1000/22500,2))</f>
        <v/>
      </c>
      <c r="I2312" s="33">
        <f>IFERROR(IF(D2312="","",VALUE(MID(D2312,2,5))),"")</f>
        <v/>
      </c>
      <c r="J2312" s="28">
        <f>IF(OR(H2312="",I2312=""),"",IF(H2312&gt;=I2312,"Pass","Fail"))</f>
        <v/>
      </c>
    </row>
    <row r="2313">
      <c r="A2313" s="31" t="n"/>
      <c r="B2313" s="26" t="n"/>
      <c r="C2313" s="26" t="n"/>
      <c r="D2313" s="26" t="n"/>
      <c r="E2313" s="31" t="n"/>
      <c r="F2313" s="24">
        <f>IF(OR(A2313="",E2313=""),"",E2313-A2313)</f>
        <v/>
      </c>
      <c r="G2313" s="27" t="n"/>
      <c r="H2313" s="33">
        <f>IF(G2313="","",ROUND(G2313*1000/22500,2))</f>
        <v/>
      </c>
      <c r="I2313" s="33">
        <f>IFERROR(IF(D2313="","",VALUE(MID(D2313,2,5))),"")</f>
        <v/>
      </c>
      <c r="J2313" s="28">
        <f>IF(OR(H2313="",I2313=""),"",IF(H2313&gt;=I2313,"Pass","Fail"))</f>
        <v/>
      </c>
    </row>
    <row r="2314">
      <c r="A2314" s="31" t="n"/>
      <c r="B2314" s="26" t="n"/>
      <c r="C2314" s="26" t="n"/>
      <c r="D2314" s="26" t="n"/>
      <c r="E2314" s="31" t="n"/>
      <c r="F2314" s="24">
        <f>IF(OR(A2314="",E2314=""),"",E2314-A2314)</f>
        <v/>
      </c>
      <c r="G2314" s="27" t="n"/>
      <c r="H2314" s="33">
        <f>IF(G2314="","",ROUND(G2314*1000/22500,2))</f>
        <v/>
      </c>
      <c r="I2314" s="33">
        <f>IFERROR(IF(D2314="","",VALUE(MID(D2314,2,5))),"")</f>
        <v/>
      </c>
      <c r="J2314" s="28">
        <f>IF(OR(H2314="",I2314=""),"",IF(H2314&gt;=I2314,"Pass","Fail"))</f>
        <v/>
      </c>
    </row>
    <row r="2315">
      <c r="A2315" s="31" t="n"/>
      <c r="B2315" s="26" t="n"/>
      <c r="C2315" s="26" t="n"/>
      <c r="D2315" s="26" t="n"/>
      <c r="E2315" s="31" t="n"/>
      <c r="F2315" s="24">
        <f>IF(OR(A2315="",E2315=""),"",E2315-A2315)</f>
        <v/>
      </c>
      <c r="G2315" s="27" t="n"/>
      <c r="H2315" s="33">
        <f>IF(G2315="","",ROUND(G2315*1000/22500,2))</f>
        <v/>
      </c>
      <c r="I2315" s="33">
        <f>IFERROR(IF(D2315="","",VALUE(MID(D2315,2,5))),"")</f>
        <v/>
      </c>
      <c r="J2315" s="28">
        <f>IF(OR(H2315="",I2315=""),"",IF(H2315&gt;=I2315,"Pass","Fail"))</f>
        <v/>
      </c>
    </row>
    <row r="2316">
      <c r="A2316" s="31" t="n"/>
      <c r="B2316" s="26" t="n"/>
      <c r="C2316" s="26" t="n"/>
      <c r="D2316" s="26" t="n"/>
      <c r="E2316" s="31" t="n"/>
      <c r="F2316" s="24">
        <f>IF(OR(A2316="",E2316=""),"",E2316-A2316)</f>
        <v/>
      </c>
      <c r="G2316" s="27" t="n"/>
      <c r="H2316" s="33">
        <f>IF(G2316="","",ROUND(G2316*1000/22500,2))</f>
        <v/>
      </c>
      <c r="I2316" s="33">
        <f>IFERROR(IF(D2316="","",VALUE(MID(D2316,2,5))),"")</f>
        <v/>
      </c>
      <c r="J2316" s="28">
        <f>IF(OR(H2316="",I2316=""),"",IF(H2316&gt;=I2316,"Pass","Fail"))</f>
        <v/>
      </c>
    </row>
    <row r="2317">
      <c r="A2317" s="31" t="n"/>
      <c r="B2317" s="26" t="n"/>
      <c r="C2317" s="26" t="n"/>
      <c r="D2317" s="26" t="n"/>
      <c r="E2317" s="31" t="n"/>
      <c r="F2317" s="24">
        <f>IF(OR(A2317="",E2317=""),"",E2317-A2317)</f>
        <v/>
      </c>
      <c r="G2317" s="27" t="n"/>
      <c r="H2317" s="33">
        <f>IF(G2317="","",ROUND(G2317*1000/22500,2))</f>
        <v/>
      </c>
      <c r="I2317" s="33">
        <f>IFERROR(IF(D2317="","",VALUE(MID(D2317,2,5))),"")</f>
        <v/>
      </c>
      <c r="J2317" s="28">
        <f>IF(OR(H2317="",I2317=""),"",IF(H2317&gt;=I2317,"Pass","Fail"))</f>
        <v/>
      </c>
    </row>
    <row r="2318">
      <c r="A2318" s="31" t="n"/>
      <c r="B2318" s="26" t="n"/>
      <c r="C2318" s="26" t="n"/>
      <c r="D2318" s="26" t="n"/>
      <c r="E2318" s="31" t="n"/>
      <c r="F2318" s="24">
        <f>IF(OR(A2318="",E2318=""),"",E2318-A2318)</f>
        <v/>
      </c>
      <c r="G2318" s="27" t="n"/>
      <c r="H2318" s="33">
        <f>IF(G2318="","",ROUND(G2318*1000/22500,2))</f>
        <v/>
      </c>
      <c r="I2318" s="33">
        <f>IFERROR(IF(D2318="","",VALUE(MID(D2318,2,5))),"")</f>
        <v/>
      </c>
      <c r="J2318" s="28">
        <f>IF(OR(H2318="",I2318=""),"",IF(H2318&gt;=I2318,"Pass","Fail"))</f>
        <v/>
      </c>
    </row>
    <row r="2319">
      <c r="A2319" s="31" t="n"/>
      <c r="B2319" s="26" t="n"/>
      <c r="C2319" s="26" t="n"/>
      <c r="D2319" s="26" t="n"/>
      <c r="E2319" s="31" t="n"/>
      <c r="F2319" s="24">
        <f>IF(OR(A2319="",E2319=""),"",E2319-A2319)</f>
        <v/>
      </c>
      <c r="G2319" s="27" t="n"/>
      <c r="H2319" s="33">
        <f>IF(G2319="","",ROUND(G2319*1000/22500,2))</f>
        <v/>
      </c>
      <c r="I2319" s="33">
        <f>IFERROR(IF(D2319="","",VALUE(MID(D2319,2,5))),"")</f>
        <v/>
      </c>
      <c r="J2319" s="28">
        <f>IF(OR(H2319="",I2319=""),"",IF(H2319&gt;=I2319,"Pass","Fail"))</f>
        <v/>
      </c>
    </row>
    <row r="2320">
      <c r="A2320" s="31" t="n"/>
      <c r="B2320" s="26" t="n"/>
      <c r="C2320" s="26" t="n"/>
      <c r="D2320" s="26" t="n"/>
      <c r="E2320" s="31" t="n"/>
      <c r="F2320" s="24">
        <f>IF(OR(A2320="",E2320=""),"",E2320-A2320)</f>
        <v/>
      </c>
      <c r="G2320" s="27" t="n"/>
      <c r="H2320" s="33">
        <f>IF(G2320="","",ROUND(G2320*1000/22500,2))</f>
        <v/>
      </c>
      <c r="I2320" s="33">
        <f>IFERROR(IF(D2320="","",VALUE(MID(D2320,2,5))),"")</f>
        <v/>
      </c>
      <c r="J2320" s="28">
        <f>IF(OR(H2320="",I2320=""),"",IF(H2320&gt;=I2320,"Pass","Fail"))</f>
        <v/>
      </c>
    </row>
    <row r="2321">
      <c r="A2321" s="31" t="n"/>
      <c r="B2321" s="26" t="n"/>
      <c r="C2321" s="26" t="n"/>
      <c r="D2321" s="26" t="n"/>
      <c r="E2321" s="31" t="n"/>
      <c r="F2321" s="24">
        <f>IF(OR(A2321="",E2321=""),"",E2321-A2321)</f>
        <v/>
      </c>
      <c r="G2321" s="27" t="n"/>
      <c r="H2321" s="33">
        <f>IF(G2321="","",ROUND(G2321*1000/22500,2))</f>
        <v/>
      </c>
      <c r="I2321" s="33">
        <f>IFERROR(IF(D2321="","",VALUE(MID(D2321,2,5))),"")</f>
        <v/>
      </c>
      <c r="J2321" s="28">
        <f>IF(OR(H2321="",I2321=""),"",IF(H2321&gt;=I2321,"Pass","Fail"))</f>
        <v/>
      </c>
    </row>
    <row r="2322">
      <c r="A2322" s="31" t="n"/>
      <c r="B2322" s="26" t="n"/>
      <c r="C2322" s="26" t="n"/>
      <c r="D2322" s="26" t="n"/>
      <c r="E2322" s="31" t="n"/>
      <c r="F2322" s="24">
        <f>IF(OR(A2322="",E2322=""),"",E2322-A2322)</f>
        <v/>
      </c>
      <c r="G2322" s="27" t="n"/>
      <c r="H2322" s="33">
        <f>IF(G2322="","",ROUND(G2322*1000/22500,2))</f>
        <v/>
      </c>
      <c r="I2322" s="33">
        <f>IFERROR(IF(D2322="","",VALUE(MID(D2322,2,5))),"")</f>
        <v/>
      </c>
      <c r="J2322" s="28">
        <f>IF(OR(H2322="",I2322=""),"",IF(H2322&gt;=I2322,"Pass","Fail"))</f>
        <v/>
      </c>
    </row>
    <row r="2323">
      <c r="A2323" s="31" t="n"/>
      <c r="B2323" s="26" t="n"/>
      <c r="C2323" s="26" t="n"/>
      <c r="D2323" s="26" t="n"/>
      <c r="E2323" s="31" t="n"/>
      <c r="F2323" s="24">
        <f>IF(OR(A2323="",E2323=""),"",E2323-A2323)</f>
        <v/>
      </c>
      <c r="G2323" s="27" t="n"/>
      <c r="H2323" s="33">
        <f>IF(G2323="","",ROUND(G2323*1000/22500,2))</f>
        <v/>
      </c>
      <c r="I2323" s="33">
        <f>IFERROR(IF(D2323="","",VALUE(MID(D2323,2,5))),"")</f>
        <v/>
      </c>
      <c r="J2323" s="28">
        <f>IF(OR(H2323="",I2323=""),"",IF(H2323&gt;=I2323,"Pass","Fail"))</f>
        <v/>
      </c>
    </row>
    <row r="2324">
      <c r="A2324" s="31" t="n"/>
      <c r="B2324" s="26" t="n"/>
      <c r="C2324" s="26" t="n"/>
      <c r="D2324" s="26" t="n"/>
      <c r="E2324" s="31" t="n"/>
      <c r="F2324" s="24">
        <f>IF(OR(A2324="",E2324=""),"",E2324-A2324)</f>
        <v/>
      </c>
      <c r="G2324" s="27" t="n"/>
      <c r="H2324" s="33">
        <f>IF(G2324="","",ROUND(G2324*1000/22500,2))</f>
        <v/>
      </c>
      <c r="I2324" s="33">
        <f>IFERROR(IF(D2324="","",VALUE(MID(D2324,2,5))),"")</f>
        <v/>
      </c>
      <c r="J2324" s="28">
        <f>IF(OR(H2324="",I2324=""),"",IF(H2324&gt;=I2324,"Pass","Fail"))</f>
        <v/>
      </c>
    </row>
    <row r="2325">
      <c r="A2325" s="31" t="n"/>
      <c r="B2325" s="26" t="n"/>
      <c r="C2325" s="26" t="n"/>
      <c r="D2325" s="26" t="n"/>
      <c r="E2325" s="31" t="n"/>
      <c r="F2325" s="24">
        <f>IF(OR(A2325="",E2325=""),"",E2325-A2325)</f>
        <v/>
      </c>
      <c r="G2325" s="27" t="n"/>
      <c r="H2325" s="33">
        <f>IF(G2325="","",ROUND(G2325*1000/22500,2))</f>
        <v/>
      </c>
      <c r="I2325" s="33">
        <f>IFERROR(IF(D2325="","",VALUE(MID(D2325,2,5))),"")</f>
        <v/>
      </c>
      <c r="J2325" s="28">
        <f>IF(OR(H2325="",I2325=""),"",IF(H2325&gt;=I2325,"Pass","Fail"))</f>
        <v/>
      </c>
    </row>
    <row r="2326">
      <c r="A2326" s="31" t="n"/>
      <c r="B2326" s="26" t="n"/>
      <c r="C2326" s="26" t="n"/>
      <c r="D2326" s="26" t="n"/>
      <c r="E2326" s="31" t="n"/>
      <c r="F2326" s="24">
        <f>IF(OR(A2326="",E2326=""),"",E2326-A2326)</f>
        <v/>
      </c>
      <c r="G2326" s="27" t="n"/>
      <c r="H2326" s="33">
        <f>IF(G2326="","",ROUND(G2326*1000/22500,2))</f>
        <v/>
      </c>
      <c r="I2326" s="33">
        <f>IFERROR(IF(D2326="","",VALUE(MID(D2326,2,5))),"")</f>
        <v/>
      </c>
      <c r="J2326" s="28">
        <f>IF(OR(H2326="",I2326=""),"",IF(H2326&gt;=I2326,"Pass","Fail"))</f>
        <v/>
      </c>
    </row>
    <row r="2327">
      <c r="A2327" s="31" t="n"/>
      <c r="B2327" s="26" t="n"/>
      <c r="C2327" s="26" t="n"/>
      <c r="D2327" s="26" t="n"/>
      <c r="E2327" s="31" t="n"/>
      <c r="F2327" s="24">
        <f>IF(OR(A2327="",E2327=""),"",E2327-A2327)</f>
        <v/>
      </c>
      <c r="G2327" s="27" t="n"/>
      <c r="H2327" s="33">
        <f>IF(G2327="","",ROUND(G2327*1000/22500,2))</f>
        <v/>
      </c>
      <c r="I2327" s="33">
        <f>IFERROR(IF(D2327="","",VALUE(MID(D2327,2,5))),"")</f>
        <v/>
      </c>
      <c r="J2327" s="28">
        <f>IF(OR(H2327="",I2327=""),"",IF(H2327&gt;=I2327,"Pass","Fail"))</f>
        <v/>
      </c>
    </row>
    <row r="2328">
      <c r="A2328" s="31" t="n"/>
      <c r="B2328" s="26" t="n"/>
      <c r="C2328" s="26" t="n"/>
      <c r="D2328" s="26" t="n"/>
      <c r="E2328" s="31" t="n"/>
      <c r="F2328" s="24">
        <f>IF(OR(A2328="",E2328=""),"",E2328-A2328)</f>
        <v/>
      </c>
      <c r="G2328" s="27" t="n"/>
      <c r="H2328" s="33">
        <f>IF(G2328="","",ROUND(G2328*1000/22500,2))</f>
        <v/>
      </c>
      <c r="I2328" s="33">
        <f>IFERROR(IF(D2328="","",VALUE(MID(D2328,2,5))),"")</f>
        <v/>
      </c>
      <c r="J2328" s="28">
        <f>IF(OR(H2328="",I2328=""),"",IF(H2328&gt;=I2328,"Pass","Fail"))</f>
        <v/>
      </c>
    </row>
    <row r="2329">
      <c r="A2329" s="31" t="n"/>
      <c r="B2329" s="26" t="n"/>
      <c r="C2329" s="26" t="n"/>
      <c r="D2329" s="26" t="n"/>
      <c r="E2329" s="31" t="n"/>
      <c r="F2329" s="24">
        <f>IF(OR(A2329="",E2329=""),"",E2329-A2329)</f>
        <v/>
      </c>
      <c r="G2329" s="27" t="n"/>
      <c r="H2329" s="33">
        <f>IF(G2329="","",ROUND(G2329*1000/22500,2))</f>
        <v/>
      </c>
      <c r="I2329" s="33">
        <f>IFERROR(IF(D2329="","",VALUE(MID(D2329,2,5))),"")</f>
        <v/>
      </c>
      <c r="J2329" s="28">
        <f>IF(OR(H2329="",I2329=""),"",IF(H2329&gt;=I2329,"Pass","Fail"))</f>
        <v/>
      </c>
    </row>
    <row r="2330">
      <c r="A2330" s="31" t="n"/>
      <c r="B2330" s="26" t="n"/>
      <c r="C2330" s="26" t="n"/>
      <c r="D2330" s="26" t="n"/>
      <c r="E2330" s="31" t="n"/>
      <c r="F2330" s="24">
        <f>IF(OR(A2330="",E2330=""),"",E2330-A2330)</f>
        <v/>
      </c>
      <c r="G2330" s="27" t="n"/>
      <c r="H2330" s="33">
        <f>IF(G2330="","",ROUND(G2330*1000/22500,2))</f>
        <v/>
      </c>
      <c r="I2330" s="33">
        <f>IFERROR(IF(D2330="","",VALUE(MID(D2330,2,5))),"")</f>
        <v/>
      </c>
      <c r="J2330" s="28">
        <f>IF(OR(H2330="",I2330=""),"",IF(H2330&gt;=I2330,"Pass","Fail"))</f>
        <v/>
      </c>
    </row>
    <row r="2331">
      <c r="A2331" s="31" t="n"/>
      <c r="B2331" s="26" t="n"/>
      <c r="C2331" s="26" t="n"/>
      <c r="D2331" s="26" t="n"/>
      <c r="E2331" s="31" t="n"/>
      <c r="F2331" s="24">
        <f>IF(OR(A2331="",E2331=""),"",E2331-A2331)</f>
        <v/>
      </c>
      <c r="G2331" s="27" t="n"/>
      <c r="H2331" s="33">
        <f>IF(G2331="","",ROUND(G2331*1000/22500,2))</f>
        <v/>
      </c>
      <c r="I2331" s="33">
        <f>IFERROR(IF(D2331="","",VALUE(MID(D2331,2,5))),"")</f>
        <v/>
      </c>
      <c r="J2331" s="28">
        <f>IF(OR(H2331="",I2331=""),"",IF(H2331&gt;=I2331,"Pass","Fail"))</f>
        <v/>
      </c>
    </row>
    <row r="2332">
      <c r="A2332" s="31" t="n"/>
      <c r="B2332" s="26" t="n"/>
      <c r="C2332" s="26" t="n"/>
      <c r="D2332" s="26" t="n"/>
      <c r="E2332" s="31" t="n"/>
      <c r="F2332" s="24">
        <f>IF(OR(A2332="",E2332=""),"",E2332-A2332)</f>
        <v/>
      </c>
      <c r="G2332" s="27" t="n"/>
      <c r="H2332" s="33">
        <f>IF(G2332="","",ROUND(G2332*1000/22500,2))</f>
        <v/>
      </c>
      <c r="I2332" s="33">
        <f>IFERROR(IF(D2332="","",VALUE(MID(D2332,2,5))),"")</f>
        <v/>
      </c>
      <c r="J2332" s="28">
        <f>IF(OR(H2332="",I2332=""),"",IF(H2332&gt;=I2332,"Pass","Fail"))</f>
        <v/>
      </c>
    </row>
    <row r="2333">
      <c r="A2333" s="31" t="n"/>
      <c r="B2333" s="26" t="n"/>
      <c r="C2333" s="26" t="n"/>
      <c r="D2333" s="26" t="n"/>
      <c r="E2333" s="31" t="n"/>
      <c r="F2333" s="24">
        <f>IF(OR(A2333="",E2333=""),"",E2333-A2333)</f>
        <v/>
      </c>
      <c r="G2333" s="27" t="n"/>
      <c r="H2333" s="33">
        <f>IF(G2333="","",ROUND(G2333*1000/22500,2))</f>
        <v/>
      </c>
      <c r="I2333" s="33">
        <f>IFERROR(IF(D2333="","",VALUE(MID(D2333,2,5))),"")</f>
        <v/>
      </c>
      <c r="J2333" s="28">
        <f>IF(OR(H2333="",I2333=""),"",IF(H2333&gt;=I2333,"Pass","Fail"))</f>
        <v/>
      </c>
    </row>
    <row r="2334">
      <c r="A2334" s="31" t="n"/>
      <c r="B2334" s="26" t="n"/>
      <c r="C2334" s="26" t="n"/>
      <c r="D2334" s="26" t="n"/>
      <c r="E2334" s="31" t="n"/>
      <c r="F2334" s="24">
        <f>IF(OR(A2334="",E2334=""),"",E2334-A2334)</f>
        <v/>
      </c>
      <c r="G2334" s="27" t="n"/>
      <c r="H2334" s="33">
        <f>IF(G2334="","",ROUND(G2334*1000/22500,2))</f>
        <v/>
      </c>
      <c r="I2334" s="33">
        <f>IFERROR(IF(D2334="","",VALUE(MID(D2334,2,5))),"")</f>
        <v/>
      </c>
      <c r="J2334" s="28">
        <f>IF(OR(H2334="",I2334=""),"",IF(H2334&gt;=I2334,"Pass","Fail"))</f>
        <v/>
      </c>
    </row>
    <row r="2335">
      <c r="A2335" s="31" t="n"/>
      <c r="B2335" s="26" t="n"/>
      <c r="C2335" s="26" t="n"/>
      <c r="D2335" s="26" t="n"/>
      <c r="E2335" s="31" t="n"/>
      <c r="F2335" s="24">
        <f>IF(OR(A2335="",E2335=""),"",E2335-A2335)</f>
        <v/>
      </c>
      <c r="G2335" s="27" t="n"/>
      <c r="H2335" s="33">
        <f>IF(G2335="","",ROUND(G2335*1000/22500,2))</f>
        <v/>
      </c>
      <c r="I2335" s="33">
        <f>IFERROR(IF(D2335="","",VALUE(MID(D2335,2,5))),"")</f>
        <v/>
      </c>
      <c r="J2335" s="28">
        <f>IF(OR(H2335="",I2335=""),"",IF(H2335&gt;=I2335,"Pass","Fail"))</f>
        <v/>
      </c>
    </row>
    <row r="2336">
      <c r="A2336" s="31" t="n"/>
      <c r="B2336" s="26" t="n"/>
      <c r="C2336" s="26" t="n"/>
      <c r="D2336" s="26" t="n"/>
      <c r="E2336" s="31" t="n"/>
      <c r="F2336" s="24">
        <f>IF(OR(A2336="",E2336=""),"",E2336-A2336)</f>
        <v/>
      </c>
      <c r="G2336" s="27" t="n"/>
      <c r="H2336" s="33">
        <f>IF(G2336="","",ROUND(G2336*1000/22500,2))</f>
        <v/>
      </c>
      <c r="I2336" s="33">
        <f>IFERROR(IF(D2336="","",VALUE(MID(D2336,2,5))),"")</f>
        <v/>
      </c>
      <c r="J2336" s="28">
        <f>IF(OR(H2336="",I2336=""),"",IF(H2336&gt;=I2336,"Pass","Fail"))</f>
        <v/>
      </c>
    </row>
    <row r="2337">
      <c r="A2337" s="31" t="n"/>
      <c r="B2337" s="26" t="n"/>
      <c r="C2337" s="26" t="n"/>
      <c r="D2337" s="26" t="n"/>
      <c r="E2337" s="31" t="n"/>
      <c r="F2337" s="24">
        <f>IF(OR(A2337="",E2337=""),"",E2337-A2337)</f>
        <v/>
      </c>
      <c r="G2337" s="27" t="n"/>
      <c r="H2337" s="33">
        <f>IF(G2337="","",ROUND(G2337*1000/22500,2))</f>
        <v/>
      </c>
      <c r="I2337" s="33">
        <f>IFERROR(IF(D2337="","",VALUE(MID(D2337,2,5))),"")</f>
        <v/>
      </c>
      <c r="J2337" s="28">
        <f>IF(OR(H2337="",I2337=""),"",IF(H2337&gt;=I2337,"Pass","Fail"))</f>
        <v/>
      </c>
    </row>
    <row r="2338">
      <c r="A2338" s="31" t="n"/>
      <c r="B2338" s="26" t="n"/>
      <c r="C2338" s="26" t="n"/>
      <c r="D2338" s="26" t="n"/>
      <c r="E2338" s="31" t="n"/>
      <c r="F2338" s="24">
        <f>IF(OR(A2338="",E2338=""),"",E2338-A2338)</f>
        <v/>
      </c>
      <c r="G2338" s="27" t="n"/>
      <c r="H2338" s="33">
        <f>IF(G2338="","",ROUND(G2338*1000/22500,2))</f>
        <v/>
      </c>
      <c r="I2338" s="33">
        <f>IFERROR(IF(D2338="","",VALUE(MID(D2338,2,5))),"")</f>
        <v/>
      </c>
      <c r="J2338" s="28">
        <f>IF(OR(H2338="",I2338=""),"",IF(H2338&gt;=I2338,"Pass","Fail"))</f>
        <v/>
      </c>
    </row>
    <row r="2339">
      <c r="A2339" s="31" t="n"/>
      <c r="B2339" s="26" t="n"/>
      <c r="C2339" s="26" t="n"/>
      <c r="D2339" s="26" t="n"/>
      <c r="E2339" s="31" t="n"/>
      <c r="F2339" s="24">
        <f>IF(OR(A2339="",E2339=""),"",E2339-A2339)</f>
        <v/>
      </c>
      <c r="G2339" s="27" t="n"/>
      <c r="H2339" s="33">
        <f>IF(G2339="","",ROUND(G2339*1000/22500,2))</f>
        <v/>
      </c>
      <c r="I2339" s="33">
        <f>IFERROR(IF(D2339="","",VALUE(MID(D2339,2,5))),"")</f>
        <v/>
      </c>
      <c r="J2339" s="28">
        <f>IF(OR(H2339="",I2339=""),"",IF(H2339&gt;=I2339,"Pass","Fail"))</f>
        <v/>
      </c>
    </row>
    <row r="2340">
      <c r="A2340" s="31" t="n"/>
      <c r="B2340" s="26" t="n"/>
      <c r="C2340" s="26" t="n"/>
      <c r="D2340" s="26" t="n"/>
      <c r="E2340" s="31" t="n"/>
      <c r="F2340" s="24">
        <f>IF(OR(A2340="",E2340=""),"",E2340-A2340)</f>
        <v/>
      </c>
      <c r="G2340" s="27" t="n"/>
      <c r="H2340" s="33">
        <f>IF(G2340="","",ROUND(G2340*1000/22500,2))</f>
        <v/>
      </c>
      <c r="I2340" s="33">
        <f>IFERROR(IF(D2340="","",VALUE(MID(D2340,2,5))),"")</f>
        <v/>
      </c>
      <c r="J2340" s="28">
        <f>IF(OR(H2340="",I2340=""),"",IF(H2340&gt;=I2340,"Pass","Fail"))</f>
        <v/>
      </c>
    </row>
    <row r="2341">
      <c r="A2341" s="31" t="n"/>
      <c r="B2341" s="26" t="n"/>
      <c r="C2341" s="26" t="n"/>
      <c r="D2341" s="26" t="n"/>
      <c r="E2341" s="31" t="n"/>
      <c r="F2341" s="24">
        <f>IF(OR(A2341="",E2341=""),"",E2341-A2341)</f>
        <v/>
      </c>
      <c r="G2341" s="27" t="n"/>
      <c r="H2341" s="33">
        <f>IF(G2341="","",ROUND(G2341*1000/22500,2))</f>
        <v/>
      </c>
      <c r="I2341" s="33">
        <f>IFERROR(IF(D2341="","",VALUE(MID(D2341,2,5))),"")</f>
        <v/>
      </c>
      <c r="J2341" s="28">
        <f>IF(OR(H2341="",I2341=""),"",IF(H2341&gt;=I2341,"Pass","Fail"))</f>
        <v/>
      </c>
    </row>
    <row r="2342">
      <c r="A2342" s="31" t="n"/>
      <c r="B2342" s="26" t="n"/>
      <c r="C2342" s="26" t="n"/>
      <c r="D2342" s="26" t="n"/>
      <c r="E2342" s="31" t="n"/>
      <c r="F2342" s="24">
        <f>IF(OR(A2342="",E2342=""),"",E2342-A2342)</f>
        <v/>
      </c>
      <c r="G2342" s="27" t="n"/>
      <c r="H2342" s="33">
        <f>IF(G2342="","",ROUND(G2342*1000/22500,2))</f>
        <v/>
      </c>
      <c r="I2342" s="33">
        <f>IFERROR(IF(D2342="","",VALUE(MID(D2342,2,5))),"")</f>
        <v/>
      </c>
      <c r="J2342" s="28">
        <f>IF(OR(H2342="",I2342=""),"",IF(H2342&gt;=I2342,"Pass","Fail"))</f>
        <v/>
      </c>
    </row>
    <row r="2343">
      <c r="A2343" s="31" t="n"/>
      <c r="B2343" s="26" t="n"/>
      <c r="C2343" s="26" t="n"/>
      <c r="D2343" s="26" t="n"/>
      <c r="E2343" s="31" t="n"/>
      <c r="F2343" s="24">
        <f>IF(OR(A2343="",E2343=""),"",E2343-A2343)</f>
        <v/>
      </c>
      <c r="G2343" s="27" t="n"/>
      <c r="H2343" s="33">
        <f>IF(G2343="","",ROUND(G2343*1000/22500,2))</f>
        <v/>
      </c>
      <c r="I2343" s="33">
        <f>IFERROR(IF(D2343="","",VALUE(MID(D2343,2,5))),"")</f>
        <v/>
      </c>
      <c r="J2343" s="28">
        <f>IF(OR(H2343="",I2343=""),"",IF(H2343&gt;=I2343,"Pass","Fail"))</f>
        <v/>
      </c>
    </row>
    <row r="2344">
      <c r="A2344" s="31" t="n"/>
      <c r="B2344" s="26" t="n"/>
      <c r="C2344" s="26" t="n"/>
      <c r="D2344" s="26" t="n"/>
      <c r="E2344" s="31" t="n"/>
      <c r="F2344" s="24">
        <f>IF(OR(A2344="",E2344=""),"",E2344-A2344)</f>
        <v/>
      </c>
      <c r="G2344" s="27" t="n"/>
      <c r="H2344" s="33">
        <f>IF(G2344="","",ROUND(G2344*1000/22500,2))</f>
        <v/>
      </c>
      <c r="I2344" s="33">
        <f>IFERROR(IF(D2344="","",VALUE(MID(D2344,2,5))),"")</f>
        <v/>
      </c>
      <c r="J2344" s="28">
        <f>IF(OR(H2344="",I2344=""),"",IF(H2344&gt;=I2344,"Pass","Fail"))</f>
        <v/>
      </c>
    </row>
    <row r="2345">
      <c r="A2345" s="31" t="n"/>
      <c r="B2345" s="26" t="n"/>
      <c r="C2345" s="26" t="n"/>
      <c r="D2345" s="26" t="n"/>
      <c r="E2345" s="31" t="n"/>
      <c r="F2345" s="24">
        <f>IF(OR(A2345="",E2345=""),"",E2345-A2345)</f>
        <v/>
      </c>
      <c r="G2345" s="27" t="n"/>
      <c r="H2345" s="33">
        <f>IF(G2345="","",ROUND(G2345*1000/22500,2))</f>
        <v/>
      </c>
      <c r="I2345" s="33">
        <f>IFERROR(IF(D2345="","",VALUE(MID(D2345,2,5))),"")</f>
        <v/>
      </c>
      <c r="J2345" s="28">
        <f>IF(OR(H2345="",I2345=""),"",IF(H2345&gt;=I2345,"Pass","Fail"))</f>
        <v/>
      </c>
    </row>
    <row r="2346">
      <c r="A2346" s="31" t="n"/>
      <c r="B2346" s="26" t="n"/>
      <c r="C2346" s="26" t="n"/>
      <c r="D2346" s="26" t="n"/>
      <c r="E2346" s="31" t="n"/>
      <c r="F2346" s="24">
        <f>IF(OR(A2346="",E2346=""),"",E2346-A2346)</f>
        <v/>
      </c>
      <c r="G2346" s="27" t="n"/>
      <c r="H2346" s="33">
        <f>IF(G2346="","",ROUND(G2346*1000/22500,2))</f>
        <v/>
      </c>
      <c r="I2346" s="33">
        <f>IFERROR(IF(D2346="","",VALUE(MID(D2346,2,5))),"")</f>
        <v/>
      </c>
      <c r="J2346" s="28">
        <f>IF(OR(H2346="",I2346=""),"",IF(H2346&gt;=I2346,"Pass","Fail"))</f>
        <v/>
      </c>
    </row>
    <row r="2347">
      <c r="A2347" s="31" t="n"/>
      <c r="B2347" s="26" t="n"/>
      <c r="C2347" s="26" t="n"/>
      <c r="D2347" s="26" t="n"/>
      <c r="E2347" s="31" t="n"/>
      <c r="F2347" s="24">
        <f>IF(OR(A2347="",E2347=""),"",E2347-A2347)</f>
        <v/>
      </c>
      <c r="G2347" s="27" t="n"/>
      <c r="H2347" s="33">
        <f>IF(G2347="","",ROUND(G2347*1000/22500,2))</f>
        <v/>
      </c>
      <c r="I2347" s="33">
        <f>IFERROR(IF(D2347="","",VALUE(MID(D2347,2,5))),"")</f>
        <v/>
      </c>
      <c r="J2347" s="28">
        <f>IF(OR(H2347="",I2347=""),"",IF(H2347&gt;=I2347,"Pass","Fail"))</f>
        <v/>
      </c>
    </row>
    <row r="2348">
      <c r="A2348" s="31" t="n"/>
      <c r="B2348" s="26" t="n"/>
      <c r="C2348" s="26" t="n"/>
      <c r="D2348" s="26" t="n"/>
      <c r="E2348" s="31" t="n"/>
      <c r="F2348" s="24">
        <f>IF(OR(A2348="",E2348=""),"",E2348-A2348)</f>
        <v/>
      </c>
      <c r="G2348" s="27" t="n"/>
      <c r="H2348" s="33">
        <f>IF(G2348="","",ROUND(G2348*1000/22500,2))</f>
        <v/>
      </c>
      <c r="I2348" s="33">
        <f>IFERROR(IF(D2348="","",VALUE(MID(D2348,2,5))),"")</f>
        <v/>
      </c>
      <c r="J2348" s="28">
        <f>IF(OR(H2348="",I2348=""),"",IF(H2348&gt;=I2348,"Pass","Fail"))</f>
        <v/>
      </c>
    </row>
    <row r="2349">
      <c r="A2349" s="31" t="n"/>
      <c r="B2349" s="26" t="n"/>
      <c r="C2349" s="26" t="n"/>
      <c r="D2349" s="26" t="n"/>
      <c r="E2349" s="31" t="n"/>
      <c r="F2349" s="24">
        <f>IF(OR(A2349="",E2349=""),"",E2349-A2349)</f>
        <v/>
      </c>
      <c r="G2349" s="27" t="n"/>
      <c r="H2349" s="33">
        <f>IF(G2349="","",ROUND(G2349*1000/22500,2))</f>
        <v/>
      </c>
      <c r="I2349" s="33">
        <f>IFERROR(IF(D2349="","",VALUE(MID(D2349,2,5))),"")</f>
        <v/>
      </c>
      <c r="J2349" s="28">
        <f>IF(OR(H2349="",I2349=""),"",IF(H2349&gt;=I2349,"Pass","Fail"))</f>
        <v/>
      </c>
    </row>
    <row r="2350">
      <c r="A2350" s="31" t="n"/>
      <c r="B2350" s="26" t="n"/>
      <c r="C2350" s="26" t="n"/>
      <c r="D2350" s="26" t="n"/>
      <c r="E2350" s="31" t="n"/>
      <c r="F2350" s="24">
        <f>IF(OR(A2350="",E2350=""),"",E2350-A2350)</f>
        <v/>
      </c>
      <c r="G2350" s="27" t="n"/>
      <c r="H2350" s="33">
        <f>IF(G2350="","",ROUND(G2350*1000/22500,2))</f>
        <v/>
      </c>
      <c r="I2350" s="33">
        <f>IFERROR(IF(D2350="","",VALUE(MID(D2350,2,5))),"")</f>
        <v/>
      </c>
      <c r="J2350" s="28">
        <f>IF(OR(H2350="",I2350=""),"",IF(H2350&gt;=I2350,"Pass","Fail"))</f>
        <v/>
      </c>
    </row>
    <row r="2351">
      <c r="A2351" s="31" t="n"/>
      <c r="B2351" s="26" t="n"/>
      <c r="C2351" s="26" t="n"/>
      <c r="D2351" s="26" t="n"/>
      <c r="E2351" s="31" t="n"/>
      <c r="F2351" s="24">
        <f>IF(OR(A2351="",E2351=""),"",E2351-A2351)</f>
        <v/>
      </c>
      <c r="G2351" s="27" t="n"/>
      <c r="H2351" s="33">
        <f>IF(G2351="","",ROUND(G2351*1000/22500,2))</f>
        <v/>
      </c>
      <c r="I2351" s="33">
        <f>IFERROR(IF(D2351="","",VALUE(MID(D2351,2,5))),"")</f>
        <v/>
      </c>
      <c r="J2351" s="28">
        <f>IF(OR(H2351="",I2351=""),"",IF(H2351&gt;=I2351,"Pass","Fail"))</f>
        <v/>
      </c>
    </row>
    <row r="2352">
      <c r="A2352" s="31" t="n"/>
      <c r="B2352" s="26" t="n"/>
      <c r="C2352" s="26" t="n"/>
      <c r="D2352" s="26" t="n"/>
      <c r="E2352" s="31" t="n"/>
      <c r="F2352" s="24">
        <f>IF(OR(A2352="",E2352=""),"",E2352-A2352)</f>
        <v/>
      </c>
      <c r="G2352" s="27" t="n"/>
      <c r="H2352" s="33">
        <f>IF(G2352="","",ROUND(G2352*1000/22500,2))</f>
        <v/>
      </c>
      <c r="I2352" s="33">
        <f>IFERROR(IF(D2352="","",VALUE(MID(D2352,2,5))),"")</f>
        <v/>
      </c>
      <c r="J2352" s="28">
        <f>IF(OR(H2352="",I2352=""),"",IF(H2352&gt;=I2352,"Pass","Fail"))</f>
        <v/>
      </c>
    </row>
    <row r="2353">
      <c r="A2353" s="31" t="n"/>
      <c r="B2353" s="26" t="n"/>
      <c r="C2353" s="26" t="n"/>
      <c r="D2353" s="26" t="n"/>
      <c r="E2353" s="31" t="n"/>
      <c r="F2353" s="24">
        <f>IF(OR(A2353="",E2353=""),"",E2353-A2353)</f>
        <v/>
      </c>
      <c r="G2353" s="27" t="n"/>
      <c r="H2353" s="33">
        <f>IF(G2353="","",ROUND(G2353*1000/22500,2))</f>
        <v/>
      </c>
      <c r="I2353" s="33">
        <f>IFERROR(IF(D2353="","",VALUE(MID(D2353,2,5))),"")</f>
        <v/>
      </c>
      <c r="J2353" s="28">
        <f>IF(OR(H2353="",I2353=""),"",IF(H2353&gt;=I2353,"Pass","Fail"))</f>
        <v/>
      </c>
    </row>
    <row r="2354">
      <c r="A2354" s="31" t="n"/>
      <c r="B2354" s="26" t="n"/>
      <c r="C2354" s="26" t="n"/>
      <c r="D2354" s="26" t="n"/>
      <c r="E2354" s="31" t="n"/>
      <c r="F2354" s="24">
        <f>IF(OR(A2354="",E2354=""),"",E2354-A2354)</f>
        <v/>
      </c>
      <c r="G2354" s="27" t="n"/>
      <c r="H2354" s="33">
        <f>IF(G2354="","",ROUND(G2354*1000/22500,2))</f>
        <v/>
      </c>
      <c r="I2354" s="33">
        <f>IFERROR(IF(D2354="","",VALUE(MID(D2354,2,5))),"")</f>
        <v/>
      </c>
      <c r="J2354" s="28">
        <f>IF(OR(H2354="",I2354=""),"",IF(H2354&gt;=I2354,"Pass","Fail"))</f>
        <v/>
      </c>
    </row>
    <row r="2355">
      <c r="A2355" s="31" t="n"/>
      <c r="B2355" s="26" t="n"/>
      <c r="C2355" s="26" t="n"/>
      <c r="D2355" s="26" t="n"/>
      <c r="E2355" s="31" t="n"/>
      <c r="F2355" s="24">
        <f>IF(OR(A2355="",E2355=""),"",E2355-A2355)</f>
        <v/>
      </c>
      <c r="G2355" s="27" t="n"/>
      <c r="H2355" s="33">
        <f>IF(G2355="","",ROUND(G2355*1000/22500,2))</f>
        <v/>
      </c>
      <c r="I2355" s="33">
        <f>IFERROR(IF(D2355="","",VALUE(MID(D2355,2,5))),"")</f>
        <v/>
      </c>
      <c r="J2355" s="28">
        <f>IF(OR(H2355="",I2355=""),"",IF(H2355&gt;=I2355,"Pass","Fail"))</f>
        <v/>
      </c>
    </row>
    <row r="2356">
      <c r="A2356" s="31" t="n"/>
      <c r="B2356" s="26" t="n"/>
      <c r="C2356" s="26" t="n"/>
      <c r="D2356" s="26" t="n"/>
      <c r="E2356" s="31" t="n"/>
      <c r="F2356" s="24">
        <f>IF(OR(A2356="",E2356=""),"",E2356-A2356)</f>
        <v/>
      </c>
      <c r="G2356" s="27" t="n"/>
      <c r="H2356" s="33">
        <f>IF(G2356="","",ROUND(G2356*1000/22500,2))</f>
        <v/>
      </c>
      <c r="I2356" s="33">
        <f>IFERROR(IF(D2356="","",VALUE(MID(D2356,2,5))),"")</f>
        <v/>
      </c>
      <c r="J2356" s="28">
        <f>IF(OR(H2356="",I2356=""),"",IF(H2356&gt;=I2356,"Pass","Fail"))</f>
        <v/>
      </c>
    </row>
    <row r="2357">
      <c r="A2357" s="31" t="n"/>
      <c r="B2357" s="26" t="n"/>
      <c r="C2357" s="26" t="n"/>
      <c r="D2357" s="26" t="n"/>
      <c r="E2357" s="31" t="n"/>
      <c r="F2357" s="24">
        <f>IF(OR(A2357="",E2357=""),"",E2357-A2357)</f>
        <v/>
      </c>
      <c r="G2357" s="27" t="n"/>
      <c r="H2357" s="33">
        <f>IF(G2357="","",ROUND(G2357*1000/22500,2))</f>
        <v/>
      </c>
      <c r="I2357" s="33">
        <f>IFERROR(IF(D2357="","",VALUE(MID(D2357,2,5))),"")</f>
        <v/>
      </c>
      <c r="J2357" s="28">
        <f>IF(OR(H2357="",I2357=""),"",IF(H2357&gt;=I2357,"Pass","Fail"))</f>
        <v/>
      </c>
    </row>
    <row r="2358">
      <c r="A2358" s="31" t="n"/>
      <c r="B2358" s="26" t="n"/>
      <c r="C2358" s="26" t="n"/>
      <c r="D2358" s="26" t="n"/>
      <c r="E2358" s="31" t="n"/>
      <c r="F2358" s="24">
        <f>IF(OR(A2358="",E2358=""),"",E2358-A2358)</f>
        <v/>
      </c>
      <c r="G2358" s="27" t="n"/>
      <c r="H2358" s="33">
        <f>IF(G2358="","",ROUND(G2358*1000/22500,2))</f>
        <v/>
      </c>
      <c r="I2358" s="33">
        <f>IFERROR(IF(D2358="","",VALUE(MID(D2358,2,5))),"")</f>
        <v/>
      </c>
      <c r="J2358" s="28">
        <f>IF(OR(H2358="",I2358=""),"",IF(H2358&gt;=I2358,"Pass","Fail"))</f>
        <v/>
      </c>
    </row>
    <row r="2359">
      <c r="A2359" s="31" t="n"/>
      <c r="B2359" s="26" t="n"/>
      <c r="C2359" s="26" t="n"/>
      <c r="D2359" s="26" t="n"/>
      <c r="E2359" s="31" t="n"/>
      <c r="F2359" s="24">
        <f>IF(OR(A2359="",E2359=""),"",E2359-A2359)</f>
        <v/>
      </c>
      <c r="G2359" s="27" t="n"/>
      <c r="H2359" s="33">
        <f>IF(G2359="","",ROUND(G2359*1000/22500,2))</f>
        <v/>
      </c>
      <c r="I2359" s="33">
        <f>IFERROR(IF(D2359="","",VALUE(MID(D2359,2,5))),"")</f>
        <v/>
      </c>
      <c r="J2359" s="28">
        <f>IF(OR(H2359="",I2359=""),"",IF(H2359&gt;=I2359,"Pass","Fail"))</f>
        <v/>
      </c>
    </row>
    <row r="2360">
      <c r="A2360" s="31" t="n"/>
      <c r="B2360" s="26" t="n"/>
      <c r="C2360" s="26" t="n"/>
      <c r="D2360" s="26" t="n"/>
      <c r="E2360" s="31" t="n"/>
      <c r="F2360" s="24">
        <f>IF(OR(A2360="",E2360=""),"",E2360-A2360)</f>
        <v/>
      </c>
      <c r="G2360" s="27" t="n"/>
      <c r="H2360" s="33">
        <f>IF(G2360="","",ROUND(G2360*1000/22500,2))</f>
        <v/>
      </c>
      <c r="I2360" s="33">
        <f>IFERROR(IF(D2360="","",VALUE(MID(D2360,2,5))),"")</f>
        <v/>
      </c>
      <c r="J2360" s="28">
        <f>IF(OR(H2360="",I2360=""),"",IF(H2360&gt;=I2360,"Pass","Fail"))</f>
        <v/>
      </c>
    </row>
    <row r="2361">
      <c r="A2361" s="31" t="n"/>
      <c r="B2361" s="26" t="n"/>
      <c r="C2361" s="26" t="n"/>
      <c r="D2361" s="26" t="n"/>
      <c r="E2361" s="31" t="n"/>
      <c r="F2361" s="24">
        <f>IF(OR(A2361="",E2361=""),"",E2361-A2361)</f>
        <v/>
      </c>
      <c r="G2361" s="27" t="n"/>
      <c r="H2361" s="33">
        <f>IF(G2361="","",ROUND(G2361*1000/22500,2))</f>
        <v/>
      </c>
      <c r="I2361" s="33">
        <f>IFERROR(IF(D2361="","",VALUE(MID(D2361,2,5))),"")</f>
        <v/>
      </c>
      <c r="J2361" s="28">
        <f>IF(OR(H2361="",I2361=""),"",IF(H2361&gt;=I2361,"Pass","Fail"))</f>
        <v/>
      </c>
    </row>
    <row r="2362">
      <c r="A2362" s="31" t="n"/>
      <c r="B2362" s="26" t="n"/>
      <c r="C2362" s="26" t="n"/>
      <c r="D2362" s="26" t="n"/>
      <c r="E2362" s="31" t="n"/>
      <c r="F2362" s="24">
        <f>IF(OR(A2362="",E2362=""),"",E2362-A2362)</f>
        <v/>
      </c>
      <c r="G2362" s="27" t="n"/>
      <c r="H2362" s="33">
        <f>IF(G2362="","",ROUND(G2362*1000/22500,2))</f>
        <v/>
      </c>
      <c r="I2362" s="33">
        <f>IFERROR(IF(D2362="","",VALUE(MID(D2362,2,5))),"")</f>
        <v/>
      </c>
      <c r="J2362" s="28">
        <f>IF(OR(H2362="",I2362=""),"",IF(H2362&gt;=I2362,"Pass","Fail"))</f>
        <v/>
      </c>
    </row>
    <row r="2363">
      <c r="A2363" s="31" t="n"/>
      <c r="B2363" s="26" t="n"/>
      <c r="C2363" s="26" t="n"/>
      <c r="D2363" s="26" t="n"/>
      <c r="E2363" s="31" t="n"/>
      <c r="F2363" s="24">
        <f>IF(OR(A2363="",E2363=""),"",E2363-A2363)</f>
        <v/>
      </c>
      <c r="G2363" s="27" t="n"/>
      <c r="H2363" s="33">
        <f>IF(G2363="","",ROUND(G2363*1000/22500,2))</f>
        <v/>
      </c>
      <c r="I2363" s="33">
        <f>IFERROR(IF(D2363="","",VALUE(MID(D2363,2,5))),"")</f>
        <v/>
      </c>
      <c r="J2363" s="28">
        <f>IF(OR(H2363="",I2363=""),"",IF(H2363&gt;=I2363,"Pass","Fail"))</f>
        <v/>
      </c>
    </row>
    <row r="2364">
      <c r="A2364" s="31" t="n"/>
      <c r="B2364" s="26" t="n"/>
      <c r="C2364" s="26" t="n"/>
      <c r="D2364" s="26" t="n"/>
      <c r="E2364" s="31" t="n"/>
      <c r="F2364" s="24">
        <f>IF(OR(A2364="",E2364=""),"",E2364-A2364)</f>
        <v/>
      </c>
      <c r="G2364" s="27" t="n"/>
      <c r="H2364" s="33">
        <f>IF(G2364="","",ROUND(G2364*1000/22500,2))</f>
        <v/>
      </c>
      <c r="I2364" s="33">
        <f>IFERROR(IF(D2364="","",VALUE(MID(D2364,2,5))),"")</f>
        <v/>
      </c>
      <c r="J2364" s="28">
        <f>IF(OR(H2364="",I2364=""),"",IF(H2364&gt;=I2364,"Pass","Fail"))</f>
        <v/>
      </c>
    </row>
    <row r="2365">
      <c r="A2365" s="31" t="n"/>
      <c r="B2365" s="26" t="n"/>
      <c r="C2365" s="26" t="n"/>
      <c r="D2365" s="26" t="n"/>
      <c r="E2365" s="31" t="n"/>
      <c r="F2365" s="24">
        <f>IF(OR(A2365="",E2365=""),"",E2365-A2365)</f>
        <v/>
      </c>
      <c r="G2365" s="27" t="n"/>
      <c r="H2365" s="33">
        <f>IF(G2365="","",ROUND(G2365*1000/22500,2))</f>
        <v/>
      </c>
      <c r="I2365" s="33">
        <f>IFERROR(IF(D2365="","",VALUE(MID(D2365,2,5))),"")</f>
        <v/>
      </c>
      <c r="J2365" s="28">
        <f>IF(OR(H2365="",I2365=""),"",IF(H2365&gt;=I2365,"Pass","Fail"))</f>
        <v/>
      </c>
    </row>
    <row r="2366">
      <c r="A2366" s="31" t="n"/>
      <c r="B2366" s="26" t="n"/>
      <c r="C2366" s="26" t="n"/>
      <c r="D2366" s="26" t="n"/>
      <c r="E2366" s="31" t="n"/>
      <c r="F2366" s="24">
        <f>IF(OR(A2366="",E2366=""),"",E2366-A2366)</f>
        <v/>
      </c>
      <c r="G2366" s="27" t="n"/>
      <c r="H2366" s="33">
        <f>IF(G2366="","",ROUND(G2366*1000/22500,2))</f>
        <v/>
      </c>
      <c r="I2366" s="33">
        <f>IFERROR(IF(D2366="","",VALUE(MID(D2366,2,5))),"")</f>
        <v/>
      </c>
      <c r="J2366" s="28">
        <f>IF(OR(H2366="",I2366=""),"",IF(H2366&gt;=I2366,"Pass","Fail"))</f>
        <v/>
      </c>
    </row>
    <row r="2367">
      <c r="A2367" s="31" t="n"/>
      <c r="B2367" s="26" t="n"/>
      <c r="C2367" s="26" t="n"/>
      <c r="D2367" s="26" t="n"/>
      <c r="E2367" s="31" t="n"/>
      <c r="F2367" s="24">
        <f>IF(OR(A2367="",E2367=""),"",E2367-A2367)</f>
        <v/>
      </c>
      <c r="G2367" s="27" t="n"/>
      <c r="H2367" s="33">
        <f>IF(G2367="","",ROUND(G2367*1000/22500,2))</f>
        <v/>
      </c>
      <c r="I2367" s="33">
        <f>IFERROR(IF(D2367="","",VALUE(MID(D2367,2,5))),"")</f>
        <v/>
      </c>
      <c r="J2367" s="28">
        <f>IF(OR(H2367="",I2367=""),"",IF(H2367&gt;=I2367,"Pass","Fail"))</f>
        <v/>
      </c>
    </row>
    <row r="2368">
      <c r="A2368" s="31" t="n"/>
      <c r="B2368" s="26" t="n"/>
      <c r="C2368" s="26" t="n"/>
      <c r="D2368" s="26" t="n"/>
      <c r="E2368" s="31" t="n"/>
      <c r="F2368" s="24">
        <f>IF(OR(A2368="",E2368=""),"",E2368-A2368)</f>
        <v/>
      </c>
      <c r="G2368" s="27" t="n"/>
      <c r="H2368" s="33">
        <f>IF(G2368="","",ROUND(G2368*1000/22500,2))</f>
        <v/>
      </c>
      <c r="I2368" s="33">
        <f>IFERROR(IF(D2368="","",VALUE(MID(D2368,2,5))),"")</f>
        <v/>
      </c>
      <c r="J2368" s="28">
        <f>IF(OR(H2368="",I2368=""),"",IF(H2368&gt;=I2368,"Pass","Fail"))</f>
        <v/>
      </c>
    </row>
    <row r="2369">
      <c r="A2369" s="31" t="n"/>
      <c r="B2369" s="26" t="n"/>
      <c r="C2369" s="26" t="n"/>
      <c r="D2369" s="26" t="n"/>
      <c r="E2369" s="31" t="n"/>
      <c r="F2369" s="24">
        <f>IF(OR(A2369="",E2369=""),"",E2369-A2369)</f>
        <v/>
      </c>
      <c r="G2369" s="27" t="n"/>
      <c r="H2369" s="33">
        <f>IF(G2369="","",ROUND(G2369*1000/22500,2))</f>
        <v/>
      </c>
      <c r="I2369" s="33">
        <f>IFERROR(IF(D2369="","",VALUE(MID(D2369,2,5))),"")</f>
        <v/>
      </c>
      <c r="J2369" s="28">
        <f>IF(OR(H2369="",I2369=""),"",IF(H2369&gt;=I2369,"Pass","Fail"))</f>
        <v/>
      </c>
    </row>
    <row r="2370">
      <c r="A2370" s="31" t="n"/>
      <c r="B2370" s="26" t="n"/>
      <c r="C2370" s="26" t="n"/>
      <c r="D2370" s="26" t="n"/>
      <c r="E2370" s="31" t="n"/>
      <c r="F2370" s="24">
        <f>IF(OR(A2370="",E2370=""),"",E2370-A2370)</f>
        <v/>
      </c>
      <c r="G2370" s="27" t="n"/>
      <c r="H2370" s="33">
        <f>IF(G2370="","",ROUND(G2370*1000/22500,2))</f>
        <v/>
      </c>
      <c r="I2370" s="33">
        <f>IFERROR(IF(D2370="","",VALUE(MID(D2370,2,5))),"")</f>
        <v/>
      </c>
      <c r="J2370" s="28">
        <f>IF(OR(H2370="",I2370=""),"",IF(H2370&gt;=I2370,"Pass","Fail"))</f>
        <v/>
      </c>
    </row>
    <row r="2371">
      <c r="A2371" s="31" t="n"/>
      <c r="B2371" s="26" t="n"/>
      <c r="C2371" s="26" t="n"/>
      <c r="D2371" s="26" t="n"/>
      <c r="E2371" s="31" t="n"/>
      <c r="F2371" s="24">
        <f>IF(OR(A2371="",E2371=""),"",E2371-A2371)</f>
        <v/>
      </c>
      <c r="G2371" s="27" t="n"/>
      <c r="H2371" s="33">
        <f>IF(G2371="","",ROUND(G2371*1000/22500,2))</f>
        <v/>
      </c>
      <c r="I2371" s="33">
        <f>IFERROR(IF(D2371="","",VALUE(MID(D2371,2,5))),"")</f>
        <v/>
      </c>
      <c r="J2371" s="28">
        <f>IF(OR(H2371="",I2371=""),"",IF(H2371&gt;=I2371,"Pass","Fail"))</f>
        <v/>
      </c>
    </row>
    <row r="2372">
      <c r="A2372" s="31" t="n"/>
      <c r="B2372" s="26" t="n"/>
      <c r="C2372" s="26" t="n"/>
      <c r="D2372" s="26" t="n"/>
      <c r="E2372" s="31" t="n"/>
      <c r="F2372" s="24">
        <f>IF(OR(A2372="",E2372=""),"",E2372-A2372)</f>
        <v/>
      </c>
      <c r="G2372" s="27" t="n"/>
      <c r="H2372" s="33">
        <f>IF(G2372="","",ROUND(G2372*1000/22500,2))</f>
        <v/>
      </c>
      <c r="I2372" s="33">
        <f>IFERROR(IF(D2372="","",VALUE(MID(D2372,2,5))),"")</f>
        <v/>
      </c>
      <c r="J2372" s="28">
        <f>IF(OR(H2372="",I2372=""),"",IF(H2372&gt;=I2372,"Pass","Fail"))</f>
        <v/>
      </c>
    </row>
    <row r="2373">
      <c r="A2373" s="31" t="n"/>
      <c r="B2373" s="26" t="n"/>
      <c r="C2373" s="26" t="n"/>
      <c r="D2373" s="26" t="n"/>
      <c r="E2373" s="31" t="n"/>
      <c r="F2373" s="24">
        <f>IF(OR(A2373="",E2373=""),"",E2373-A2373)</f>
        <v/>
      </c>
      <c r="G2373" s="27" t="n"/>
      <c r="H2373" s="33">
        <f>IF(G2373="","",ROUND(G2373*1000/22500,2))</f>
        <v/>
      </c>
      <c r="I2373" s="33">
        <f>IFERROR(IF(D2373="","",VALUE(MID(D2373,2,5))),"")</f>
        <v/>
      </c>
      <c r="J2373" s="28">
        <f>IF(OR(H2373="",I2373=""),"",IF(H2373&gt;=I2373,"Pass","Fail"))</f>
        <v/>
      </c>
    </row>
    <row r="2374">
      <c r="A2374" s="31" t="n"/>
      <c r="B2374" s="26" t="n"/>
      <c r="C2374" s="26" t="n"/>
      <c r="D2374" s="26" t="n"/>
      <c r="E2374" s="31" t="n"/>
      <c r="F2374" s="24">
        <f>IF(OR(A2374="",E2374=""),"",E2374-A2374)</f>
        <v/>
      </c>
      <c r="G2374" s="27" t="n"/>
      <c r="H2374" s="33">
        <f>IF(G2374="","",ROUND(G2374*1000/22500,2))</f>
        <v/>
      </c>
      <c r="I2374" s="33">
        <f>IFERROR(IF(D2374="","",VALUE(MID(D2374,2,5))),"")</f>
        <v/>
      </c>
      <c r="J2374" s="28">
        <f>IF(OR(H2374="",I2374=""),"",IF(H2374&gt;=I2374,"Pass","Fail"))</f>
        <v/>
      </c>
    </row>
    <row r="2375">
      <c r="A2375" s="31" t="n"/>
      <c r="B2375" s="26" t="n"/>
      <c r="C2375" s="26" t="n"/>
      <c r="D2375" s="26" t="n"/>
      <c r="E2375" s="31" t="n"/>
      <c r="F2375" s="24">
        <f>IF(OR(A2375="",E2375=""),"",E2375-A2375)</f>
        <v/>
      </c>
      <c r="G2375" s="27" t="n"/>
      <c r="H2375" s="33">
        <f>IF(G2375="","",ROUND(G2375*1000/22500,2))</f>
        <v/>
      </c>
      <c r="I2375" s="33">
        <f>IFERROR(IF(D2375="","",VALUE(MID(D2375,2,5))),"")</f>
        <v/>
      </c>
      <c r="J2375" s="28">
        <f>IF(OR(H2375="",I2375=""),"",IF(H2375&gt;=I2375,"Pass","Fail"))</f>
        <v/>
      </c>
    </row>
    <row r="2376">
      <c r="A2376" s="31" t="n"/>
      <c r="B2376" s="26" t="n"/>
      <c r="C2376" s="26" t="n"/>
      <c r="D2376" s="26" t="n"/>
      <c r="E2376" s="31" t="n"/>
      <c r="F2376" s="24">
        <f>IF(OR(A2376="",E2376=""),"",E2376-A2376)</f>
        <v/>
      </c>
      <c r="G2376" s="27" t="n"/>
      <c r="H2376" s="33">
        <f>IF(G2376="","",ROUND(G2376*1000/22500,2))</f>
        <v/>
      </c>
      <c r="I2376" s="33">
        <f>IFERROR(IF(D2376="","",VALUE(MID(D2376,2,5))),"")</f>
        <v/>
      </c>
      <c r="J2376" s="28">
        <f>IF(OR(H2376="",I2376=""),"",IF(H2376&gt;=I2376,"Pass","Fail"))</f>
        <v/>
      </c>
    </row>
    <row r="2377">
      <c r="A2377" s="31" t="n"/>
      <c r="B2377" s="26" t="n"/>
      <c r="C2377" s="26" t="n"/>
      <c r="D2377" s="26" t="n"/>
      <c r="E2377" s="31" t="n"/>
      <c r="F2377" s="24">
        <f>IF(OR(A2377="",E2377=""),"",E2377-A2377)</f>
        <v/>
      </c>
      <c r="G2377" s="27" t="n"/>
      <c r="H2377" s="33">
        <f>IF(G2377="","",ROUND(G2377*1000/22500,2))</f>
        <v/>
      </c>
      <c r="I2377" s="33">
        <f>IFERROR(IF(D2377="","",VALUE(MID(D2377,2,5))),"")</f>
        <v/>
      </c>
      <c r="J2377" s="28">
        <f>IF(OR(H2377="",I2377=""),"",IF(H2377&gt;=I2377,"Pass","Fail"))</f>
        <v/>
      </c>
    </row>
    <row r="2378">
      <c r="A2378" s="31" t="n"/>
      <c r="B2378" s="26" t="n"/>
      <c r="C2378" s="26" t="n"/>
      <c r="D2378" s="26" t="n"/>
      <c r="E2378" s="31" t="n"/>
      <c r="F2378" s="24">
        <f>IF(OR(A2378="",E2378=""),"",E2378-A2378)</f>
        <v/>
      </c>
      <c r="G2378" s="27" t="n"/>
      <c r="H2378" s="33">
        <f>IF(G2378="","",ROUND(G2378*1000/22500,2))</f>
        <v/>
      </c>
      <c r="I2378" s="33">
        <f>IFERROR(IF(D2378="","",VALUE(MID(D2378,2,5))),"")</f>
        <v/>
      </c>
      <c r="J2378" s="28">
        <f>IF(OR(H2378="",I2378=""),"",IF(H2378&gt;=I2378,"Pass","Fail"))</f>
        <v/>
      </c>
    </row>
    <row r="2379">
      <c r="A2379" s="31" t="n"/>
      <c r="B2379" s="26" t="n"/>
      <c r="C2379" s="26" t="n"/>
      <c r="D2379" s="26" t="n"/>
      <c r="E2379" s="31" t="n"/>
      <c r="F2379" s="24">
        <f>IF(OR(A2379="",E2379=""),"",E2379-A2379)</f>
        <v/>
      </c>
      <c r="G2379" s="27" t="n"/>
      <c r="H2379" s="33">
        <f>IF(G2379="","",ROUND(G2379*1000/22500,2))</f>
        <v/>
      </c>
      <c r="I2379" s="33">
        <f>IFERROR(IF(D2379="","",VALUE(MID(D2379,2,5))),"")</f>
        <v/>
      </c>
      <c r="J2379" s="28">
        <f>IF(OR(H2379="",I2379=""),"",IF(H2379&gt;=I2379,"Pass","Fail"))</f>
        <v/>
      </c>
    </row>
    <row r="2380">
      <c r="A2380" s="31" t="n"/>
      <c r="B2380" s="26" t="n"/>
      <c r="C2380" s="26" t="n"/>
      <c r="D2380" s="26" t="n"/>
      <c r="E2380" s="31" t="n"/>
      <c r="F2380" s="24">
        <f>IF(OR(A2380="",E2380=""),"",E2380-A2380)</f>
        <v/>
      </c>
      <c r="G2380" s="27" t="n"/>
      <c r="H2380" s="33">
        <f>IF(G2380="","",ROUND(G2380*1000/22500,2))</f>
        <v/>
      </c>
      <c r="I2380" s="33">
        <f>IFERROR(IF(D2380="","",VALUE(MID(D2380,2,5))),"")</f>
        <v/>
      </c>
      <c r="J2380" s="28">
        <f>IF(OR(H2380="",I2380=""),"",IF(H2380&gt;=I2380,"Pass","Fail"))</f>
        <v/>
      </c>
    </row>
    <row r="2381">
      <c r="A2381" s="31" t="n"/>
      <c r="B2381" s="26" t="n"/>
      <c r="C2381" s="26" t="n"/>
      <c r="D2381" s="26" t="n"/>
      <c r="E2381" s="31" t="n"/>
      <c r="F2381" s="24">
        <f>IF(OR(A2381="",E2381=""),"",E2381-A2381)</f>
        <v/>
      </c>
      <c r="G2381" s="27" t="n"/>
      <c r="H2381" s="33">
        <f>IF(G2381="","",ROUND(G2381*1000/22500,2))</f>
        <v/>
      </c>
      <c r="I2381" s="33">
        <f>IFERROR(IF(D2381="","",VALUE(MID(D2381,2,5))),"")</f>
        <v/>
      </c>
      <c r="J2381" s="28">
        <f>IF(OR(H2381="",I2381=""),"",IF(H2381&gt;=I2381,"Pass","Fail"))</f>
        <v/>
      </c>
    </row>
    <row r="2382">
      <c r="A2382" s="31" t="n"/>
      <c r="B2382" s="26" t="n"/>
      <c r="C2382" s="26" t="n"/>
      <c r="D2382" s="26" t="n"/>
      <c r="E2382" s="31" t="n"/>
      <c r="F2382" s="24">
        <f>IF(OR(A2382="",E2382=""),"",E2382-A2382)</f>
        <v/>
      </c>
      <c r="G2382" s="27" t="n"/>
      <c r="H2382" s="33">
        <f>IF(G2382="","",ROUND(G2382*1000/22500,2))</f>
        <v/>
      </c>
      <c r="I2382" s="33">
        <f>IFERROR(IF(D2382="","",VALUE(MID(D2382,2,5))),"")</f>
        <v/>
      </c>
      <c r="J2382" s="28">
        <f>IF(OR(H2382="",I2382=""),"",IF(H2382&gt;=I2382,"Pass","Fail"))</f>
        <v/>
      </c>
    </row>
    <row r="2383">
      <c r="A2383" s="31" t="n"/>
      <c r="B2383" s="26" t="n"/>
      <c r="C2383" s="26" t="n"/>
      <c r="D2383" s="26" t="n"/>
      <c r="E2383" s="31" t="n"/>
      <c r="F2383" s="24">
        <f>IF(OR(A2383="",E2383=""),"",E2383-A2383)</f>
        <v/>
      </c>
      <c r="G2383" s="27" t="n"/>
      <c r="H2383" s="33">
        <f>IF(G2383="","",ROUND(G2383*1000/22500,2))</f>
        <v/>
      </c>
      <c r="I2383" s="33">
        <f>IFERROR(IF(D2383="","",VALUE(MID(D2383,2,5))),"")</f>
        <v/>
      </c>
      <c r="J2383" s="28">
        <f>IF(OR(H2383="",I2383=""),"",IF(H2383&gt;=I2383,"Pass","Fail"))</f>
        <v/>
      </c>
    </row>
    <row r="2384">
      <c r="A2384" s="31" t="n"/>
      <c r="B2384" s="26" t="n"/>
      <c r="C2384" s="26" t="n"/>
      <c r="D2384" s="26" t="n"/>
      <c r="E2384" s="31" t="n"/>
      <c r="F2384" s="24">
        <f>IF(OR(A2384="",E2384=""),"",E2384-A2384)</f>
        <v/>
      </c>
      <c r="G2384" s="27" t="n"/>
      <c r="H2384" s="33">
        <f>IF(G2384="","",ROUND(G2384*1000/22500,2))</f>
        <v/>
      </c>
      <c r="I2384" s="33">
        <f>IFERROR(IF(D2384="","",VALUE(MID(D2384,2,5))),"")</f>
        <v/>
      </c>
      <c r="J2384" s="28">
        <f>IF(OR(H2384="",I2384=""),"",IF(H2384&gt;=I2384,"Pass","Fail"))</f>
        <v/>
      </c>
    </row>
    <row r="2385">
      <c r="A2385" s="31" t="n"/>
      <c r="B2385" s="26" t="n"/>
      <c r="C2385" s="26" t="n"/>
      <c r="D2385" s="26" t="n"/>
      <c r="E2385" s="31" t="n"/>
      <c r="F2385" s="24">
        <f>IF(OR(A2385="",E2385=""),"",E2385-A2385)</f>
        <v/>
      </c>
      <c r="G2385" s="27" t="n"/>
      <c r="H2385" s="33">
        <f>IF(G2385="","",ROUND(G2385*1000/22500,2))</f>
        <v/>
      </c>
      <c r="I2385" s="33">
        <f>IFERROR(IF(D2385="","",VALUE(MID(D2385,2,5))),"")</f>
        <v/>
      </c>
      <c r="J2385" s="28">
        <f>IF(OR(H2385="",I2385=""),"",IF(H2385&gt;=I2385,"Pass","Fail"))</f>
        <v/>
      </c>
    </row>
    <row r="2386">
      <c r="A2386" s="31" t="n"/>
      <c r="B2386" s="26" t="n"/>
      <c r="C2386" s="26" t="n"/>
      <c r="D2386" s="26" t="n"/>
      <c r="E2386" s="31" t="n"/>
      <c r="F2386" s="24">
        <f>IF(OR(A2386="",E2386=""),"",E2386-A2386)</f>
        <v/>
      </c>
      <c r="G2386" s="27" t="n"/>
      <c r="H2386" s="33">
        <f>IF(G2386="","",ROUND(G2386*1000/22500,2))</f>
        <v/>
      </c>
      <c r="I2386" s="33">
        <f>IFERROR(IF(D2386="","",VALUE(MID(D2386,2,5))),"")</f>
        <v/>
      </c>
      <c r="J2386" s="28">
        <f>IF(OR(H2386="",I2386=""),"",IF(H2386&gt;=I2386,"Pass","Fail"))</f>
        <v/>
      </c>
    </row>
    <row r="2387">
      <c r="A2387" s="31" t="n"/>
      <c r="B2387" s="26" t="n"/>
      <c r="C2387" s="26" t="n"/>
      <c r="D2387" s="26" t="n"/>
      <c r="E2387" s="31" t="n"/>
      <c r="F2387" s="24">
        <f>IF(OR(A2387="",E2387=""),"",E2387-A2387)</f>
        <v/>
      </c>
      <c r="G2387" s="27" t="n"/>
      <c r="H2387" s="33">
        <f>IF(G2387="","",ROUND(G2387*1000/22500,2))</f>
        <v/>
      </c>
      <c r="I2387" s="33">
        <f>IFERROR(IF(D2387="","",VALUE(MID(D2387,2,5))),"")</f>
        <v/>
      </c>
      <c r="J2387" s="28">
        <f>IF(OR(H2387="",I2387=""),"",IF(H2387&gt;=I2387,"Pass","Fail"))</f>
        <v/>
      </c>
    </row>
    <row r="2388">
      <c r="A2388" s="31" t="n"/>
      <c r="B2388" s="26" t="n"/>
      <c r="C2388" s="26" t="n"/>
      <c r="D2388" s="26" t="n"/>
      <c r="E2388" s="31" t="n"/>
      <c r="F2388" s="24">
        <f>IF(OR(A2388="",E2388=""),"",E2388-A2388)</f>
        <v/>
      </c>
      <c r="G2388" s="27" t="n"/>
      <c r="H2388" s="33">
        <f>IF(G2388="","",ROUND(G2388*1000/22500,2))</f>
        <v/>
      </c>
      <c r="I2388" s="33">
        <f>IFERROR(IF(D2388="","",VALUE(MID(D2388,2,5))),"")</f>
        <v/>
      </c>
      <c r="J2388" s="28">
        <f>IF(OR(H2388="",I2388=""),"",IF(H2388&gt;=I2388,"Pass","Fail"))</f>
        <v/>
      </c>
    </row>
    <row r="2389">
      <c r="A2389" s="31" t="n"/>
      <c r="B2389" s="26" t="n"/>
      <c r="C2389" s="26" t="n"/>
      <c r="D2389" s="26" t="n"/>
      <c r="E2389" s="31" t="n"/>
      <c r="F2389" s="24">
        <f>IF(OR(A2389="",E2389=""),"",E2389-A2389)</f>
        <v/>
      </c>
      <c r="G2389" s="27" t="n"/>
      <c r="H2389" s="33">
        <f>IF(G2389="","",ROUND(G2389*1000/22500,2))</f>
        <v/>
      </c>
      <c r="I2389" s="33">
        <f>IFERROR(IF(D2389="","",VALUE(MID(D2389,2,5))),"")</f>
        <v/>
      </c>
      <c r="J2389" s="28">
        <f>IF(OR(H2389="",I2389=""),"",IF(H2389&gt;=I2389,"Pass","Fail"))</f>
        <v/>
      </c>
    </row>
    <row r="2390">
      <c r="A2390" s="31" t="n"/>
      <c r="B2390" s="26" t="n"/>
      <c r="C2390" s="26" t="n"/>
      <c r="D2390" s="26" t="n"/>
      <c r="E2390" s="31" t="n"/>
      <c r="F2390" s="24">
        <f>IF(OR(A2390="",E2390=""),"",E2390-A2390)</f>
        <v/>
      </c>
      <c r="G2390" s="27" t="n"/>
      <c r="H2390" s="33">
        <f>IF(G2390="","",ROUND(G2390*1000/22500,2))</f>
        <v/>
      </c>
      <c r="I2390" s="33">
        <f>IFERROR(IF(D2390="","",VALUE(MID(D2390,2,5))),"")</f>
        <v/>
      </c>
      <c r="J2390" s="28">
        <f>IF(OR(H2390="",I2390=""),"",IF(H2390&gt;=I2390,"Pass","Fail"))</f>
        <v/>
      </c>
    </row>
    <row r="2391">
      <c r="A2391" s="31" t="n"/>
      <c r="B2391" s="26" t="n"/>
      <c r="C2391" s="26" t="n"/>
      <c r="D2391" s="26" t="n"/>
      <c r="E2391" s="31" t="n"/>
      <c r="F2391" s="24">
        <f>IF(OR(A2391="",E2391=""),"",E2391-A2391)</f>
        <v/>
      </c>
      <c r="G2391" s="27" t="n"/>
      <c r="H2391" s="33">
        <f>IF(G2391="","",ROUND(G2391*1000/22500,2))</f>
        <v/>
      </c>
      <c r="I2391" s="33">
        <f>IFERROR(IF(D2391="","",VALUE(MID(D2391,2,5))),"")</f>
        <v/>
      </c>
      <c r="J2391" s="28">
        <f>IF(OR(H2391="",I2391=""),"",IF(H2391&gt;=I2391,"Pass","Fail"))</f>
        <v/>
      </c>
    </row>
    <row r="2392">
      <c r="A2392" s="31" t="n"/>
      <c r="B2392" s="26" t="n"/>
      <c r="C2392" s="26" t="n"/>
      <c r="D2392" s="26" t="n"/>
      <c r="E2392" s="31" t="n"/>
      <c r="F2392" s="24">
        <f>IF(OR(A2392="",E2392=""),"",E2392-A2392)</f>
        <v/>
      </c>
      <c r="G2392" s="27" t="n"/>
      <c r="H2392" s="33">
        <f>IF(G2392="","",ROUND(G2392*1000/22500,2))</f>
        <v/>
      </c>
      <c r="I2392" s="33">
        <f>IFERROR(IF(D2392="","",VALUE(MID(D2392,2,5))),"")</f>
        <v/>
      </c>
      <c r="J2392" s="28">
        <f>IF(OR(H2392="",I2392=""),"",IF(H2392&gt;=I2392,"Pass","Fail"))</f>
        <v/>
      </c>
    </row>
    <row r="2393">
      <c r="A2393" s="31" t="n"/>
      <c r="B2393" s="26" t="n"/>
      <c r="C2393" s="26" t="n"/>
      <c r="D2393" s="26" t="n"/>
      <c r="E2393" s="31" t="n"/>
      <c r="F2393" s="24">
        <f>IF(OR(A2393="",E2393=""),"",E2393-A2393)</f>
        <v/>
      </c>
      <c r="G2393" s="27" t="n"/>
      <c r="H2393" s="33">
        <f>IF(G2393="","",ROUND(G2393*1000/22500,2))</f>
        <v/>
      </c>
      <c r="I2393" s="33">
        <f>IFERROR(IF(D2393="","",VALUE(MID(D2393,2,5))),"")</f>
        <v/>
      </c>
      <c r="J2393" s="28">
        <f>IF(OR(H2393="",I2393=""),"",IF(H2393&gt;=I2393,"Pass","Fail"))</f>
        <v/>
      </c>
    </row>
    <row r="2394">
      <c r="A2394" s="31" t="n"/>
      <c r="B2394" s="26" t="n"/>
      <c r="C2394" s="26" t="n"/>
      <c r="D2394" s="26" t="n"/>
      <c r="E2394" s="31" t="n"/>
      <c r="F2394" s="24">
        <f>IF(OR(A2394="",E2394=""),"",E2394-A2394)</f>
        <v/>
      </c>
      <c r="G2394" s="27" t="n"/>
      <c r="H2394" s="33">
        <f>IF(G2394="","",ROUND(G2394*1000/22500,2))</f>
        <v/>
      </c>
      <c r="I2394" s="33">
        <f>IFERROR(IF(D2394="","",VALUE(MID(D2394,2,5))),"")</f>
        <v/>
      </c>
      <c r="J2394" s="28">
        <f>IF(OR(H2394="",I2394=""),"",IF(H2394&gt;=I2394,"Pass","Fail"))</f>
        <v/>
      </c>
    </row>
    <row r="2395">
      <c r="A2395" s="31" t="n"/>
      <c r="B2395" s="26" t="n"/>
      <c r="C2395" s="26" t="n"/>
      <c r="D2395" s="26" t="n"/>
      <c r="E2395" s="31" t="n"/>
      <c r="F2395" s="24">
        <f>IF(OR(A2395="",E2395=""),"",E2395-A2395)</f>
        <v/>
      </c>
      <c r="G2395" s="27" t="n"/>
      <c r="H2395" s="33">
        <f>IF(G2395="","",ROUND(G2395*1000/22500,2))</f>
        <v/>
      </c>
      <c r="I2395" s="33">
        <f>IFERROR(IF(D2395="","",VALUE(MID(D2395,2,5))),"")</f>
        <v/>
      </c>
      <c r="J2395" s="28">
        <f>IF(OR(H2395="",I2395=""),"",IF(H2395&gt;=I2395,"Pass","Fail"))</f>
        <v/>
      </c>
    </row>
    <row r="2396">
      <c r="A2396" s="31" t="n"/>
      <c r="B2396" s="26" t="n"/>
      <c r="C2396" s="26" t="n"/>
      <c r="D2396" s="26" t="n"/>
      <c r="E2396" s="31" t="n"/>
      <c r="F2396" s="24">
        <f>IF(OR(A2396="",E2396=""),"",E2396-A2396)</f>
        <v/>
      </c>
      <c r="G2396" s="27" t="n"/>
      <c r="H2396" s="33">
        <f>IF(G2396="","",ROUND(G2396*1000/22500,2))</f>
        <v/>
      </c>
      <c r="I2396" s="33">
        <f>IFERROR(IF(D2396="","",VALUE(MID(D2396,2,5))),"")</f>
        <v/>
      </c>
      <c r="J2396" s="28">
        <f>IF(OR(H2396="",I2396=""),"",IF(H2396&gt;=I2396,"Pass","Fail"))</f>
        <v/>
      </c>
    </row>
    <row r="2397">
      <c r="A2397" s="31" t="n"/>
      <c r="B2397" s="26" t="n"/>
      <c r="C2397" s="26" t="n"/>
      <c r="D2397" s="26" t="n"/>
      <c r="E2397" s="31" t="n"/>
      <c r="F2397" s="24">
        <f>IF(OR(A2397="",E2397=""),"",E2397-A2397)</f>
        <v/>
      </c>
      <c r="G2397" s="27" t="n"/>
      <c r="H2397" s="33">
        <f>IF(G2397="","",ROUND(G2397*1000/22500,2))</f>
        <v/>
      </c>
      <c r="I2397" s="33">
        <f>IFERROR(IF(D2397="","",VALUE(MID(D2397,2,5))),"")</f>
        <v/>
      </c>
      <c r="J2397" s="28">
        <f>IF(OR(H2397="",I2397=""),"",IF(H2397&gt;=I2397,"Pass","Fail"))</f>
        <v/>
      </c>
    </row>
    <row r="2398">
      <c r="A2398" s="31" t="n"/>
      <c r="B2398" s="26" t="n"/>
      <c r="C2398" s="26" t="n"/>
      <c r="D2398" s="26" t="n"/>
      <c r="E2398" s="31" t="n"/>
      <c r="F2398" s="24">
        <f>IF(OR(A2398="",E2398=""),"",E2398-A2398)</f>
        <v/>
      </c>
      <c r="G2398" s="27" t="n"/>
      <c r="H2398" s="33">
        <f>IF(G2398="","",ROUND(G2398*1000/22500,2))</f>
        <v/>
      </c>
      <c r="I2398" s="33">
        <f>IFERROR(IF(D2398="","",VALUE(MID(D2398,2,5))),"")</f>
        <v/>
      </c>
      <c r="J2398" s="28">
        <f>IF(OR(H2398="",I2398=""),"",IF(H2398&gt;=I2398,"Pass","Fail"))</f>
        <v/>
      </c>
    </row>
    <row r="2399">
      <c r="A2399" s="31" t="n"/>
      <c r="B2399" s="26" t="n"/>
      <c r="C2399" s="26" t="n"/>
      <c r="D2399" s="26" t="n"/>
      <c r="E2399" s="31" t="n"/>
      <c r="F2399" s="24">
        <f>IF(OR(A2399="",E2399=""),"",E2399-A2399)</f>
        <v/>
      </c>
      <c r="G2399" s="27" t="n"/>
      <c r="H2399" s="33">
        <f>IF(G2399="","",ROUND(G2399*1000/22500,2))</f>
        <v/>
      </c>
      <c r="I2399" s="33">
        <f>IFERROR(IF(D2399="","",VALUE(MID(D2399,2,5))),"")</f>
        <v/>
      </c>
      <c r="J2399" s="28">
        <f>IF(OR(H2399="",I2399=""),"",IF(H2399&gt;=I2399,"Pass","Fail"))</f>
        <v/>
      </c>
    </row>
    <row r="2400">
      <c r="A2400" s="31" t="n"/>
      <c r="B2400" s="26" t="n"/>
      <c r="C2400" s="26" t="n"/>
      <c r="D2400" s="26" t="n"/>
      <c r="E2400" s="31" t="n"/>
      <c r="F2400" s="24">
        <f>IF(OR(A2400="",E2400=""),"",E2400-A2400)</f>
        <v/>
      </c>
      <c r="G2400" s="27" t="n"/>
      <c r="H2400" s="33">
        <f>IF(G2400="","",ROUND(G2400*1000/22500,2))</f>
        <v/>
      </c>
      <c r="I2400" s="33">
        <f>IFERROR(IF(D2400="","",VALUE(MID(D2400,2,5))),"")</f>
        <v/>
      </c>
      <c r="J2400" s="28">
        <f>IF(OR(H2400="",I2400=""),"",IF(H2400&gt;=I2400,"Pass","Fail"))</f>
        <v/>
      </c>
    </row>
    <row r="2401">
      <c r="A2401" s="31" t="n"/>
      <c r="B2401" s="26" t="n"/>
      <c r="C2401" s="26" t="n"/>
      <c r="D2401" s="26" t="n"/>
      <c r="E2401" s="31" t="n"/>
      <c r="F2401" s="24">
        <f>IF(OR(A2401="",E2401=""),"",E2401-A2401)</f>
        <v/>
      </c>
      <c r="G2401" s="27" t="n"/>
      <c r="H2401" s="33">
        <f>IF(G2401="","",ROUND(G2401*1000/22500,2))</f>
        <v/>
      </c>
      <c r="I2401" s="33">
        <f>IFERROR(IF(D2401="","",VALUE(MID(D2401,2,5))),"")</f>
        <v/>
      </c>
      <c r="J2401" s="28">
        <f>IF(OR(H2401="",I2401=""),"",IF(H2401&gt;=I2401,"Pass","Fail"))</f>
        <v/>
      </c>
    </row>
    <row r="2402">
      <c r="A2402" s="31" t="n"/>
      <c r="B2402" s="26" t="n"/>
      <c r="C2402" s="26" t="n"/>
      <c r="D2402" s="26" t="n"/>
      <c r="E2402" s="31" t="n"/>
      <c r="F2402" s="24">
        <f>IF(OR(A2402="",E2402=""),"",E2402-A2402)</f>
        <v/>
      </c>
      <c r="G2402" s="27" t="n"/>
      <c r="H2402" s="33">
        <f>IF(G2402="","",ROUND(G2402*1000/22500,2))</f>
        <v/>
      </c>
      <c r="I2402" s="33">
        <f>IFERROR(IF(D2402="","",VALUE(MID(D2402,2,5))),"")</f>
        <v/>
      </c>
      <c r="J2402" s="28">
        <f>IF(OR(H2402="",I2402=""),"",IF(H2402&gt;=I2402,"Pass","Fail"))</f>
        <v/>
      </c>
    </row>
    <row r="2403">
      <c r="A2403" s="31" t="n"/>
      <c r="B2403" s="26" t="n"/>
      <c r="C2403" s="26" t="n"/>
      <c r="D2403" s="26" t="n"/>
      <c r="E2403" s="31" t="n"/>
      <c r="F2403" s="24">
        <f>IF(OR(A2403="",E2403=""),"",E2403-A2403)</f>
        <v/>
      </c>
      <c r="G2403" s="27" t="n"/>
      <c r="H2403" s="33">
        <f>IF(G2403="","",ROUND(G2403*1000/22500,2))</f>
        <v/>
      </c>
      <c r="I2403" s="33">
        <f>IFERROR(IF(D2403="","",VALUE(MID(D2403,2,5))),"")</f>
        <v/>
      </c>
      <c r="J2403" s="28">
        <f>IF(OR(H2403="",I2403=""),"",IF(H2403&gt;=I2403,"Pass","Fail"))</f>
        <v/>
      </c>
    </row>
    <row r="2404">
      <c r="A2404" s="31" t="n"/>
      <c r="B2404" s="26" t="n"/>
      <c r="C2404" s="26" t="n"/>
      <c r="D2404" s="26" t="n"/>
      <c r="E2404" s="31" t="n"/>
      <c r="F2404" s="24">
        <f>IF(OR(A2404="",E2404=""),"",E2404-A2404)</f>
        <v/>
      </c>
      <c r="G2404" s="27" t="n"/>
      <c r="H2404" s="33">
        <f>IF(G2404="","",ROUND(G2404*1000/22500,2))</f>
        <v/>
      </c>
      <c r="I2404" s="33">
        <f>IFERROR(IF(D2404="","",VALUE(MID(D2404,2,5))),"")</f>
        <v/>
      </c>
      <c r="J2404" s="28">
        <f>IF(OR(H2404="",I2404=""),"",IF(H2404&gt;=I2404,"Pass","Fail"))</f>
        <v/>
      </c>
    </row>
    <row r="2405">
      <c r="A2405" s="31" t="n"/>
      <c r="B2405" s="26" t="n"/>
      <c r="C2405" s="26" t="n"/>
      <c r="D2405" s="26" t="n"/>
      <c r="E2405" s="31" t="n"/>
      <c r="F2405" s="24">
        <f>IF(OR(A2405="",E2405=""),"",E2405-A2405)</f>
        <v/>
      </c>
      <c r="G2405" s="27" t="n"/>
      <c r="H2405" s="33">
        <f>IF(G2405="","",ROUND(G2405*1000/22500,2))</f>
        <v/>
      </c>
      <c r="I2405" s="33">
        <f>IFERROR(IF(D2405="","",VALUE(MID(D2405,2,5))),"")</f>
        <v/>
      </c>
      <c r="J2405" s="28">
        <f>IF(OR(H2405="",I2405=""),"",IF(H2405&gt;=I2405,"Pass","Fail"))</f>
        <v/>
      </c>
    </row>
    <row r="2406">
      <c r="A2406" s="31" t="n"/>
      <c r="B2406" s="26" t="n"/>
      <c r="C2406" s="26" t="n"/>
      <c r="D2406" s="26" t="n"/>
      <c r="E2406" s="31" t="n"/>
      <c r="F2406" s="24">
        <f>IF(OR(A2406="",E2406=""),"",E2406-A2406)</f>
        <v/>
      </c>
      <c r="G2406" s="27" t="n"/>
      <c r="H2406" s="33">
        <f>IF(G2406="","",ROUND(G2406*1000/22500,2))</f>
        <v/>
      </c>
      <c r="I2406" s="33">
        <f>IFERROR(IF(D2406="","",VALUE(MID(D2406,2,5))),"")</f>
        <v/>
      </c>
      <c r="J2406" s="28">
        <f>IF(OR(H2406="",I2406=""),"",IF(H2406&gt;=I2406,"Pass","Fail"))</f>
        <v/>
      </c>
    </row>
    <row r="2407">
      <c r="A2407" s="31" t="n"/>
      <c r="B2407" s="26" t="n"/>
      <c r="C2407" s="26" t="n"/>
      <c r="D2407" s="26" t="n"/>
      <c r="E2407" s="31" t="n"/>
      <c r="F2407" s="24">
        <f>IF(OR(A2407="",E2407=""),"",E2407-A2407)</f>
        <v/>
      </c>
      <c r="G2407" s="27" t="n"/>
      <c r="H2407" s="33">
        <f>IF(G2407="","",ROUND(G2407*1000/22500,2))</f>
        <v/>
      </c>
      <c r="I2407" s="33">
        <f>IFERROR(IF(D2407="","",VALUE(MID(D2407,2,5))),"")</f>
        <v/>
      </c>
      <c r="J2407" s="28">
        <f>IF(OR(H2407="",I2407=""),"",IF(H2407&gt;=I2407,"Pass","Fail"))</f>
        <v/>
      </c>
    </row>
    <row r="2408">
      <c r="A2408" s="31" t="n"/>
      <c r="B2408" s="26" t="n"/>
      <c r="C2408" s="26" t="n"/>
      <c r="D2408" s="26" t="n"/>
      <c r="E2408" s="31" t="n"/>
      <c r="F2408" s="24">
        <f>IF(OR(A2408="",E2408=""),"",E2408-A2408)</f>
        <v/>
      </c>
      <c r="G2408" s="27" t="n"/>
      <c r="H2408" s="33">
        <f>IF(G2408="","",ROUND(G2408*1000/22500,2))</f>
        <v/>
      </c>
      <c r="I2408" s="33">
        <f>IFERROR(IF(D2408="","",VALUE(MID(D2408,2,5))),"")</f>
        <v/>
      </c>
      <c r="J2408" s="28">
        <f>IF(OR(H2408="",I2408=""),"",IF(H2408&gt;=I2408,"Pass","Fail"))</f>
        <v/>
      </c>
    </row>
    <row r="2409">
      <c r="A2409" s="31" t="n"/>
      <c r="B2409" s="26" t="n"/>
      <c r="C2409" s="26" t="n"/>
      <c r="D2409" s="26" t="n"/>
      <c r="E2409" s="31" t="n"/>
      <c r="F2409" s="24">
        <f>IF(OR(A2409="",E2409=""),"",E2409-A2409)</f>
        <v/>
      </c>
      <c r="G2409" s="27" t="n"/>
      <c r="H2409" s="33">
        <f>IF(G2409="","",ROUND(G2409*1000/22500,2))</f>
        <v/>
      </c>
      <c r="I2409" s="33">
        <f>IFERROR(IF(D2409="","",VALUE(MID(D2409,2,5))),"")</f>
        <v/>
      </c>
      <c r="J2409" s="28">
        <f>IF(OR(H2409="",I2409=""),"",IF(H2409&gt;=I2409,"Pass","Fail"))</f>
        <v/>
      </c>
    </row>
    <row r="2410">
      <c r="A2410" s="31" t="n"/>
      <c r="B2410" s="26" t="n"/>
      <c r="C2410" s="26" t="n"/>
      <c r="D2410" s="26" t="n"/>
      <c r="E2410" s="31" t="n"/>
      <c r="F2410" s="24">
        <f>IF(OR(A2410="",E2410=""),"",E2410-A2410)</f>
        <v/>
      </c>
      <c r="G2410" s="27" t="n"/>
      <c r="H2410" s="33">
        <f>IF(G2410="","",ROUND(G2410*1000/22500,2))</f>
        <v/>
      </c>
      <c r="I2410" s="33">
        <f>IFERROR(IF(D2410="","",VALUE(MID(D2410,2,5))),"")</f>
        <v/>
      </c>
      <c r="J2410" s="28">
        <f>IF(OR(H2410="",I2410=""),"",IF(H2410&gt;=I2410,"Pass","Fail"))</f>
        <v/>
      </c>
    </row>
    <row r="2411">
      <c r="A2411" s="31" t="n"/>
      <c r="B2411" s="26" t="n"/>
      <c r="C2411" s="26" t="n"/>
      <c r="D2411" s="26" t="n"/>
      <c r="E2411" s="31" t="n"/>
      <c r="F2411" s="24">
        <f>IF(OR(A2411="",E2411=""),"",E2411-A2411)</f>
        <v/>
      </c>
      <c r="G2411" s="27" t="n"/>
      <c r="H2411" s="33">
        <f>IF(G2411="","",ROUND(G2411*1000/22500,2))</f>
        <v/>
      </c>
      <c r="I2411" s="33">
        <f>IFERROR(IF(D2411="","",VALUE(MID(D2411,2,5))),"")</f>
        <v/>
      </c>
      <c r="J2411" s="28">
        <f>IF(OR(H2411="",I2411=""),"",IF(H2411&gt;=I2411,"Pass","Fail"))</f>
        <v/>
      </c>
    </row>
    <row r="2412">
      <c r="A2412" s="31" t="n"/>
      <c r="B2412" s="26" t="n"/>
      <c r="C2412" s="26" t="n"/>
      <c r="D2412" s="26" t="n"/>
      <c r="E2412" s="31" t="n"/>
      <c r="F2412" s="24">
        <f>IF(OR(A2412="",E2412=""),"",E2412-A2412)</f>
        <v/>
      </c>
      <c r="G2412" s="27" t="n"/>
      <c r="H2412" s="33">
        <f>IF(G2412="","",ROUND(G2412*1000/22500,2))</f>
        <v/>
      </c>
      <c r="I2412" s="33">
        <f>IFERROR(IF(D2412="","",VALUE(MID(D2412,2,5))),"")</f>
        <v/>
      </c>
      <c r="J2412" s="28">
        <f>IF(OR(H2412="",I2412=""),"",IF(H2412&gt;=I2412,"Pass","Fail"))</f>
        <v/>
      </c>
    </row>
    <row r="2413">
      <c r="A2413" s="31" t="n"/>
      <c r="B2413" s="26" t="n"/>
      <c r="C2413" s="26" t="n"/>
      <c r="D2413" s="26" t="n"/>
      <c r="E2413" s="31" t="n"/>
      <c r="F2413" s="24">
        <f>IF(OR(A2413="",E2413=""),"",E2413-A2413)</f>
        <v/>
      </c>
      <c r="G2413" s="27" t="n"/>
      <c r="H2413" s="33">
        <f>IF(G2413="","",ROUND(G2413*1000/22500,2))</f>
        <v/>
      </c>
      <c r="I2413" s="33">
        <f>IFERROR(IF(D2413="","",VALUE(MID(D2413,2,5))),"")</f>
        <v/>
      </c>
      <c r="J2413" s="28">
        <f>IF(OR(H2413="",I2413=""),"",IF(H2413&gt;=I2413,"Pass","Fail"))</f>
        <v/>
      </c>
    </row>
    <row r="2414">
      <c r="A2414" s="31" t="n"/>
      <c r="B2414" s="26" t="n"/>
      <c r="C2414" s="26" t="n"/>
      <c r="D2414" s="26" t="n"/>
      <c r="E2414" s="31" t="n"/>
      <c r="F2414" s="24">
        <f>IF(OR(A2414="",E2414=""),"",E2414-A2414)</f>
        <v/>
      </c>
      <c r="G2414" s="27" t="n"/>
      <c r="H2414" s="33">
        <f>IF(G2414="","",ROUND(G2414*1000/22500,2))</f>
        <v/>
      </c>
      <c r="I2414" s="33">
        <f>IFERROR(IF(D2414="","",VALUE(MID(D2414,2,5))),"")</f>
        <v/>
      </c>
      <c r="J2414" s="28">
        <f>IF(OR(H2414="",I2414=""),"",IF(H2414&gt;=I2414,"Pass","Fail"))</f>
        <v/>
      </c>
    </row>
    <row r="2415">
      <c r="A2415" s="31" t="n"/>
      <c r="B2415" s="26" t="n"/>
      <c r="C2415" s="26" t="n"/>
      <c r="D2415" s="26" t="n"/>
      <c r="E2415" s="31" t="n"/>
      <c r="F2415" s="24">
        <f>IF(OR(A2415="",E2415=""),"",E2415-A2415)</f>
        <v/>
      </c>
      <c r="G2415" s="27" t="n"/>
      <c r="H2415" s="33">
        <f>IF(G2415="","",ROUND(G2415*1000/22500,2))</f>
        <v/>
      </c>
      <c r="I2415" s="33">
        <f>IFERROR(IF(D2415="","",VALUE(MID(D2415,2,5))),"")</f>
        <v/>
      </c>
      <c r="J2415" s="28">
        <f>IF(OR(H2415="",I2415=""),"",IF(H2415&gt;=I2415,"Pass","Fail"))</f>
        <v/>
      </c>
    </row>
    <row r="2416">
      <c r="A2416" s="31" t="n"/>
      <c r="B2416" s="26" t="n"/>
      <c r="C2416" s="26" t="n"/>
      <c r="D2416" s="26" t="n"/>
      <c r="E2416" s="31" t="n"/>
      <c r="F2416" s="24">
        <f>IF(OR(A2416="",E2416=""),"",E2416-A2416)</f>
        <v/>
      </c>
      <c r="G2416" s="27" t="n"/>
      <c r="H2416" s="33">
        <f>IF(G2416="","",ROUND(G2416*1000/22500,2))</f>
        <v/>
      </c>
      <c r="I2416" s="33">
        <f>IFERROR(IF(D2416="","",VALUE(MID(D2416,2,5))),"")</f>
        <v/>
      </c>
      <c r="J2416" s="28">
        <f>IF(OR(H2416="",I2416=""),"",IF(H2416&gt;=I2416,"Pass","Fail"))</f>
        <v/>
      </c>
    </row>
    <row r="2417">
      <c r="A2417" s="31" t="n"/>
      <c r="B2417" s="26" t="n"/>
      <c r="C2417" s="26" t="n"/>
      <c r="D2417" s="26" t="n"/>
      <c r="E2417" s="31" t="n"/>
      <c r="F2417" s="24">
        <f>IF(OR(A2417="",E2417=""),"",E2417-A2417)</f>
        <v/>
      </c>
      <c r="G2417" s="27" t="n"/>
      <c r="H2417" s="33">
        <f>IF(G2417="","",ROUND(G2417*1000/22500,2))</f>
        <v/>
      </c>
      <c r="I2417" s="33">
        <f>IFERROR(IF(D2417="","",VALUE(MID(D2417,2,5))),"")</f>
        <v/>
      </c>
      <c r="J2417" s="28">
        <f>IF(OR(H2417="",I2417=""),"",IF(H2417&gt;=I2417,"Pass","Fail"))</f>
        <v/>
      </c>
    </row>
    <row r="2418">
      <c r="A2418" s="31" t="n"/>
      <c r="B2418" s="26" t="n"/>
      <c r="C2418" s="26" t="n"/>
      <c r="D2418" s="26" t="n"/>
      <c r="E2418" s="31" t="n"/>
      <c r="F2418" s="24">
        <f>IF(OR(A2418="",E2418=""),"",E2418-A2418)</f>
        <v/>
      </c>
      <c r="G2418" s="27" t="n"/>
      <c r="H2418" s="33">
        <f>IF(G2418="","",ROUND(G2418*1000/22500,2))</f>
        <v/>
      </c>
      <c r="I2418" s="33">
        <f>IFERROR(IF(D2418="","",VALUE(MID(D2418,2,5))),"")</f>
        <v/>
      </c>
      <c r="J2418" s="28">
        <f>IF(OR(H2418="",I2418=""),"",IF(H2418&gt;=I2418,"Pass","Fail"))</f>
        <v/>
      </c>
    </row>
    <row r="2419">
      <c r="A2419" s="31" t="n"/>
      <c r="B2419" s="26" t="n"/>
      <c r="C2419" s="26" t="n"/>
      <c r="D2419" s="26" t="n"/>
      <c r="E2419" s="31" t="n"/>
      <c r="F2419" s="24">
        <f>IF(OR(A2419="",E2419=""),"",E2419-A2419)</f>
        <v/>
      </c>
      <c r="G2419" s="27" t="n"/>
      <c r="H2419" s="33">
        <f>IF(G2419="","",ROUND(G2419*1000/22500,2))</f>
        <v/>
      </c>
      <c r="I2419" s="33">
        <f>IFERROR(IF(D2419="","",VALUE(MID(D2419,2,5))),"")</f>
        <v/>
      </c>
      <c r="J2419" s="28">
        <f>IF(OR(H2419="",I2419=""),"",IF(H2419&gt;=I2419,"Pass","Fail"))</f>
        <v/>
      </c>
    </row>
    <row r="2420">
      <c r="A2420" s="31" t="n"/>
      <c r="B2420" s="26" t="n"/>
      <c r="C2420" s="26" t="n"/>
      <c r="D2420" s="26" t="n"/>
      <c r="E2420" s="31" t="n"/>
      <c r="F2420" s="24">
        <f>IF(OR(A2420="",E2420=""),"",E2420-A2420)</f>
        <v/>
      </c>
      <c r="G2420" s="27" t="n"/>
      <c r="H2420" s="33">
        <f>IF(G2420="","",ROUND(G2420*1000/22500,2))</f>
        <v/>
      </c>
      <c r="I2420" s="33">
        <f>IFERROR(IF(D2420="","",VALUE(MID(D2420,2,5))),"")</f>
        <v/>
      </c>
      <c r="J2420" s="28">
        <f>IF(OR(H2420="",I2420=""),"",IF(H2420&gt;=I2420,"Pass","Fail"))</f>
        <v/>
      </c>
    </row>
    <row r="2421">
      <c r="A2421" s="31" t="n"/>
      <c r="B2421" s="26" t="n"/>
      <c r="C2421" s="26" t="n"/>
      <c r="D2421" s="26" t="n"/>
      <c r="E2421" s="31" t="n"/>
      <c r="F2421" s="24">
        <f>IF(OR(A2421="",E2421=""),"",E2421-A2421)</f>
        <v/>
      </c>
      <c r="G2421" s="27" t="n"/>
      <c r="H2421" s="33">
        <f>IF(G2421="","",ROUND(G2421*1000/22500,2))</f>
        <v/>
      </c>
      <c r="I2421" s="33">
        <f>IFERROR(IF(D2421="","",VALUE(MID(D2421,2,5))),"")</f>
        <v/>
      </c>
      <c r="J2421" s="28">
        <f>IF(OR(H2421="",I2421=""),"",IF(H2421&gt;=I2421,"Pass","Fail"))</f>
        <v/>
      </c>
    </row>
    <row r="2422">
      <c r="A2422" s="31" t="n"/>
      <c r="B2422" s="26" t="n"/>
      <c r="C2422" s="26" t="n"/>
      <c r="D2422" s="26" t="n"/>
      <c r="E2422" s="31" t="n"/>
      <c r="F2422" s="24">
        <f>IF(OR(A2422="",E2422=""),"",E2422-A2422)</f>
        <v/>
      </c>
      <c r="G2422" s="27" t="n"/>
      <c r="H2422" s="33">
        <f>IF(G2422="","",ROUND(G2422*1000/22500,2))</f>
        <v/>
      </c>
      <c r="I2422" s="33">
        <f>IFERROR(IF(D2422="","",VALUE(MID(D2422,2,5))),"")</f>
        <v/>
      </c>
      <c r="J2422" s="28">
        <f>IF(OR(H2422="",I2422=""),"",IF(H2422&gt;=I2422,"Pass","Fail"))</f>
        <v/>
      </c>
    </row>
    <row r="2423">
      <c r="A2423" s="31" t="n"/>
      <c r="B2423" s="26" t="n"/>
      <c r="C2423" s="26" t="n"/>
      <c r="D2423" s="26" t="n"/>
      <c r="E2423" s="31" t="n"/>
      <c r="F2423" s="24">
        <f>IF(OR(A2423="",E2423=""),"",E2423-A2423)</f>
        <v/>
      </c>
      <c r="G2423" s="27" t="n"/>
      <c r="H2423" s="33">
        <f>IF(G2423="","",ROUND(G2423*1000/22500,2))</f>
        <v/>
      </c>
      <c r="I2423" s="33">
        <f>IFERROR(IF(D2423="","",VALUE(MID(D2423,2,5))),"")</f>
        <v/>
      </c>
      <c r="J2423" s="28">
        <f>IF(OR(H2423="",I2423=""),"",IF(H2423&gt;=I2423,"Pass","Fail"))</f>
        <v/>
      </c>
    </row>
    <row r="2424">
      <c r="A2424" s="31" t="n"/>
      <c r="B2424" s="26" t="n"/>
      <c r="C2424" s="26" t="n"/>
      <c r="D2424" s="26" t="n"/>
      <c r="E2424" s="31" t="n"/>
      <c r="F2424" s="24">
        <f>IF(OR(A2424="",E2424=""),"",E2424-A2424)</f>
        <v/>
      </c>
      <c r="G2424" s="27" t="n"/>
      <c r="H2424" s="33">
        <f>IF(G2424="","",ROUND(G2424*1000/22500,2))</f>
        <v/>
      </c>
      <c r="I2424" s="33">
        <f>IFERROR(IF(D2424="","",VALUE(MID(D2424,2,5))),"")</f>
        <v/>
      </c>
      <c r="J2424" s="28">
        <f>IF(OR(H2424="",I2424=""),"",IF(H2424&gt;=I2424,"Pass","Fail"))</f>
        <v/>
      </c>
    </row>
    <row r="2425">
      <c r="A2425" s="31" t="n"/>
      <c r="B2425" s="26" t="n"/>
      <c r="C2425" s="26" t="n"/>
      <c r="D2425" s="26" t="n"/>
      <c r="E2425" s="31" t="n"/>
      <c r="F2425" s="24">
        <f>IF(OR(A2425="",E2425=""),"",E2425-A2425)</f>
        <v/>
      </c>
      <c r="G2425" s="27" t="n"/>
      <c r="H2425" s="33">
        <f>IF(G2425="","",ROUND(G2425*1000/22500,2))</f>
        <v/>
      </c>
      <c r="I2425" s="33">
        <f>IFERROR(IF(D2425="","",VALUE(MID(D2425,2,5))),"")</f>
        <v/>
      </c>
      <c r="J2425" s="28">
        <f>IF(OR(H2425="",I2425=""),"",IF(H2425&gt;=I2425,"Pass","Fail"))</f>
        <v/>
      </c>
    </row>
    <row r="2426">
      <c r="A2426" s="31" t="n"/>
      <c r="B2426" s="26" t="n"/>
      <c r="C2426" s="26" t="n"/>
      <c r="D2426" s="26" t="n"/>
      <c r="E2426" s="31" t="n"/>
      <c r="F2426" s="24">
        <f>IF(OR(A2426="",E2426=""),"",E2426-A2426)</f>
        <v/>
      </c>
      <c r="G2426" s="27" t="n"/>
      <c r="H2426" s="33">
        <f>IF(G2426="","",ROUND(G2426*1000/22500,2))</f>
        <v/>
      </c>
      <c r="I2426" s="33">
        <f>IFERROR(IF(D2426="","",VALUE(MID(D2426,2,5))),"")</f>
        <v/>
      </c>
      <c r="J2426" s="28">
        <f>IF(OR(H2426="",I2426=""),"",IF(H2426&gt;=I2426,"Pass","Fail"))</f>
        <v/>
      </c>
    </row>
    <row r="2427">
      <c r="A2427" s="31" t="n"/>
      <c r="B2427" s="26" t="n"/>
      <c r="C2427" s="26" t="n"/>
      <c r="D2427" s="26" t="n"/>
      <c r="E2427" s="31" t="n"/>
      <c r="F2427" s="24">
        <f>IF(OR(A2427="",E2427=""),"",E2427-A2427)</f>
        <v/>
      </c>
      <c r="G2427" s="27" t="n"/>
      <c r="H2427" s="33">
        <f>IF(G2427="","",ROUND(G2427*1000/22500,2))</f>
        <v/>
      </c>
      <c r="I2427" s="33">
        <f>IFERROR(IF(D2427="","",VALUE(MID(D2427,2,5))),"")</f>
        <v/>
      </c>
      <c r="J2427" s="28">
        <f>IF(OR(H2427="",I2427=""),"",IF(H2427&gt;=I2427,"Pass","Fail"))</f>
        <v/>
      </c>
    </row>
    <row r="2428">
      <c r="A2428" s="31" t="n"/>
      <c r="B2428" s="26" t="n"/>
      <c r="C2428" s="26" t="n"/>
      <c r="D2428" s="26" t="n"/>
      <c r="E2428" s="31" t="n"/>
      <c r="F2428" s="24">
        <f>IF(OR(A2428="",E2428=""),"",E2428-A2428)</f>
        <v/>
      </c>
      <c r="G2428" s="27" t="n"/>
      <c r="H2428" s="33">
        <f>IF(G2428="","",ROUND(G2428*1000/22500,2))</f>
        <v/>
      </c>
      <c r="I2428" s="33">
        <f>IFERROR(IF(D2428="","",VALUE(MID(D2428,2,5))),"")</f>
        <v/>
      </c>
      <c r="J2428" s="28">
        <f>IF(OR(H2428="",I2428=""),"",IF(H2428&gt;=I2428,"Pass","Fail"))</f>
        <v/>
      </c>
    </row>
    <row r="2429">
      <c r="A2429" s="31" t="n"/>
      <c r="B2429" s="26" t="n"/>
      <c r="C2429" s="26" t="n"/>
      <c r="D2429" s="26" t="n"/>
      <c r="E2429" s="31" t="n"/>
      <c r="F2429" s="24">
        <f>IF(OR(A2429="",E2429=""),"",E2429-A2429)</f>
        <v/>
      </c>
      <c r="G2429" s="27" t="n"/>
      <c r="H2429" s="33">
        <f>IF(G2429="","",ROUND(G2429*1000/22500,2))</f>
        <v/>
      </c>
      <c r="I2429" s="33">
        <f>IFERROR(IF(D2429="","",VALUE(MID(D2429,2,5))),"")</f>
        <v/>
      </c>
      <c r="J2429" s="28">
        <f>IF(OR(H2429="",I2429=""),"",IF(H2429&gt;=I2429,"Pass","Fail"))</f>
        <v/>
      </c>
    </row>
    <row r="2430">
      <c r="A2430" s="31" t="n"/>
      <c r="B2430" s="26" t="n"/>
      <c r="C2430" s="26" t="n"/>
      <c r="D2430" s="26" t="n"/>
      <c r="E2430" s="31" t="n"/>
      <c r="F2430" s="24">
        <f>IF(OR(A2430="",E2430=""),"",E2430-A2430)</f>
        <v/>
      </c>
      <c r="G2430" s="27" t="n"/>
      <c r="H2430" s="33">
        <f>IF(G2430="","",ROUND(G2430*1000/22500,2))</f>
        <v/>
      </c>
      <c r="I2430" s="33">
        <f>IFERROR(IF(D2430="","",VALUE(MID(D2430,2,5))),"")</f>
        <v/>
      </c>
      <c r="J2430" s="28">
        <f>IF(OR(H2430="",I2430=""),"",IF(H2430&gt;=I2430,"Pass","Fail"))</f>
        <v/>
      </c>
    </row>
    <row r="2431">
      <c r="A2431" s="31" t="n"/>
      <c r="B2431" s="26" t="n"/>
      <c r="C2431" s="26" t="n"/>
      <c r="D2431" s="26" t="n"/>
      <c r="E2431" s="31" t="n"/>
      <c r="F2431" s="24">
        <f>IF(OR(A2431="",E2431=""),"",E2431-A2431)</f>
        <v/>
      </c>
      <c r="G2431" s="27" t="n"/>
      <c r="H2431" s="33">
        <f>IF(G2431="","",ROUND(G2431*1000/22500,2))</f>
        <v/>
      </c>
      <c r="I2431" s="33">
        <f>IFERROR(IF(D2431="","",VALUE(MID(D2431,2,5))),"")</f>
        <v/>
      </c>
      <c r="J2431" s="28">
        <f>IF(OR(H2431="",I2431=""),"",IF(H2431&gt;=I2431,"Pass","Fail"))</f>
        <v/>
      </c>
    </row>
    <row r="2432">
      <c r="A2432" s="31" t="n"/>
      <c r="B2432" s="26" t="n"/>
      <c r="C2432" s="26" t="n"/>
      <c r="D2432" s="26" t="n"/>
      <c r="E2432" s="31" t="n"/>
      <c r="F2432" s="24">
        <f>IF(OR(A2432="",E2432=""),"",E2432-A2432)</f>
        <v/>
      </c>
      <c r="G2432" s="27" t="n"/>
      <c r="H2432" s="33">
        <f>IF(G2432="","",ROUND(G2432*1000/22500,2))</f>
        <v/>
      </c>
      <c r="I2432" s="33">
        <f>IFERROR(IF(D2432="","",VALUE(MID(D2432,2,5))),"")</f>
        <v/>
      </c>
      <c r="J2432" s="28">
        <f>IF(OR(H2432="",I2432=""),"",IF(H2432&gt;=I2432,"Pass","Fail"))</f>
        <v/>
      </c>
    </row>
    <row r="2433">
      <c r="A2433" s="31" t="n"/>
      <c r="B2433" s="26" t="n"/>
      <c r="C2433" s="26" t="n"/>
      <c r="D2433" s="26" t="n"/>
      <c r="E2433" s="31" t="n"/>
      <c r="F2433" s="24">
        <f>IF(OR(A2433="",E2433=""),"",E2433-A2433)</f>
        <v/>
      </c>
      <c r="G2433" s="27" t="n"/>
      <c r="H2433" s="33">
        <f>IF(G2433="","",ROUND(G2433*1000/22500,2))</f>
        <v/>
      </c>
      <c r="I2433" s="33">
        <f>IFERROR(IF(D2433="","",VALUE(MID(D2433,2,5))),"")</f>
        <v/>
      </c>
      <c r="J2433" s="28">
        <f>IF(OR(H2433="",I2433=""),"",IF(H2433&gt;=I2433,"Pass","Fail"))</f>
        <v/>
      </c>
    </row>
    <row r="2434">
      <c r="A2434" s="31" t="n"/>
      <c r="B2434" s="26" t="n"/>
      <c r="C2434" s="26" t="n"/>
      <c r="D2434" s="26" t="n"/>
      <c r="E2434" s="31" t="n"/>
      <c r="F2434" s="24">
        <f>IF(OR(A2434="",E2434=""),"",E2434-A2434)</f>
        <v/>
      </c>
      <c r="G2434" s="27" t="n"/>
      <c r="H2434" s="33">
        <f>IF(G2434="","",ROUND(G2434*1000/22500,2))</f>
        <v/>
      </c>
      <c r="I2434" s="33">
        <f>IFERROR(IF(D2434="","",VALUE(MID(D2434,2,5))),"")</f>
        <v/>
      </c>
      <c r="J2434" s="28">
        <f>IF(OR(H2434="",I2434=""),"",IF(H2434&gt;=I2434,"Pass","Fail"))</f>
        <v/>
      </c>
    </row>
    <row r="2435">
      <c r="A2435" s="31" t="n"/>
      <c r="B2435" s="26" t="n"/>
      <c r="C2435" s="26" t="n"/>
      <c r="D2435" s="26" t="n"/>
      <c r="E2435" s="31" t="n"/>
      <c r="F2435" s="24">
        <f>IF(OR(A2435="",E2435=""),"",E2435-A2435)</f>
        <v/>
      </c>
      <c r="G2435" s="27" t="n"/>
      <c r="H2435" s="33">
        <f>IF(G2435="","",ROUND(G2435*1000/22500,2))</f>
        <v/>
      </c>
      <c r="I2435" s="33">
        <f>IFERROR(IF(D2435="","",VALUE(MID(D2435,2,5))),"")</f>
        <v/>
      </c>
      <c r="J2435" s="28">
        <f>IF(OR(H2435="",I2435=""),"",IF(H2435&gt;=I2435,"Pass","Fail"))</f>
        <v/>
      </c>
    </row>
    <row r="2436">
      <c r="A2436" s="31" t="n"/>
      <c r="B2436" s="26" t="n"/>
      <c r="C2436" s="26" t="n"/>
      <c r="D2436" s="26" t="n"/>
      <c r="E2436" s="31" t="n"/>
      <c r="F2436" s="24">
        <f>IF(OR(A2436="",E2436=""),"",E2436-A2436)</f>
        <v/>
      </c>
      <c r="G2436" s="27" t="n"/>
      <c r="H2436" s="33">
        <f>IF(G2436="","",ROUND(G2436*1000/22500,2))</f>
        <v/>
      </c>
      <c r="I2436" s="33">
        <f>IFERROR(IF(D2436="","",VALUE(MID(D2436,2,5))),"")</f>
        <v/>
      </c>
      <c r="J2436" s="28">
        <f>IF(OR(H2436="",I2436=""),"",IF(H2436&gt;=I2436,"Pass","Fail"))</f>
        <v/>
      </c>
    </row>
    <row r="2437">
      <c r="A2437" s="31" t="n"/>
      <c r="B2437" s="26" t="n"/>
      <c r="C2437" s="26" t="n"/>
      <c r="D2437" s="26" t="n"/>
      <c r="E2437" s="31" t="n"/>
      <c r="F2437" s="24">
        <f>IF(OR(A2437="",E2437=""),"",E2437-A2437)</f>
        <v/>
      </c>
      <c r="G2437" s="27" t="n"/>
      <c r="H2437" s="33">
        <f>IF(G2437="","",ROUND(G2437*1000/22500,2))</f>
        <v/>
      </c>
      <c r="I2437" s="33">
        <f>IFERROR(IF(D2437="","",VALUE(MID(D2437,2,5))),"")</f>
        <v/>
      </c>
      <c r="J2437" s="28">
        <f>IF(OR(H2437="",I2437=""),"",IF(H2437&gt;=I2437,"Pass","Fail"))</f>
        <v/>
      </c>
    </row>
    <row r="2438">
      <c r="A2438" s="31" t="n"/>
      <c r="B2438" s="26" t="n"/>
      <c r="C2438" s="26" t="n"/>
      <c r="D2438" s="26" t="n"/>
      <c r="E2438" s="31" t="n"/>
      <c r="F2438" s="24">
        <f>IF(OR(A2438="",E2438=""),"",E2438-A2438)</f>
        <v/>
      </c>
      <c r="G2438" s="27" t="n"/>
      <c r="H2438" s="33">
        <f>IF(G2438="","",ROUND(G2438*1000/22500,2))</f>
        <v/>
      </c>
      <c r="I2438" s="33">
        <f>IFERROR(IF(D2438="","",VALUE(MID(D2438,2,5))),"")</f>
        <v/>
      </c>
      <c r="J2438" s="28">
        <f>IF(OR(H2438="",I2438=""),"",IF(H2438&gt;=I2438,"Pass","Fail"))</f>
        <v/>
      </c>
    </row>
    <row r="2439">
      <c r="A2439" s="31" t="n"/>
      <c r="B2439" s="26" t="n"/>
      <c r="C2439" s="26" t="n"/>
      <c r="D2439" s="26" t="n"/>
      <c r="E2439" s="31" t="n"/>
      <c r="F2439" s="24">
        <f>IF(OR(A2439="",E2439=""),"",E2439-A2439)</f>
        <v/>
      </c>
      <c r="G2439" s="27" t="n"/>
      <c r="H2439" s="33">
        <f>IF(G2439="","",ROUND(G2439*1000/22500,2))</f>
        <v/>
      </c>
      <c r="I2439" s="33">
        <f>IFERROR(IF(D2439="","",VALUE(MID(D2439,2,5))),"")</f>
        <v/>
      </c>
      <c r="J2439" s="28">
        <f>IF(OR(H2439="",I2439=""),"",IF(H2439&gt;=I2439,"Pass","Fail"))</f>
        <v/>
      </c>
    </row>
    <row r="2440">
      <c r="A2440" s="31" t="n"/>
      <c r="B2440" s="26" t="n"/>
      <c r="C2440" s="26" t="n"/>
      <c r="D2440" s="26" t="n"/>
      <c r="E2440" s="31" t="n"/>
      <c r="F2440" s="24">
        <f>IF(OR(A2440="",E2440=""),"",E2440-A2440)</f>
        <v/>
      </c>
      <c r="G2440" s="27" t="n"/>
      <c r="H2440" s="33">
        <f>IF(G2440="","",ROUND(G2440*1000/22500,2))</f>
        <v/>
      </c>
      <c r="I2440" s="33">
        <f>IFERROR(IF(D2440="","",VALUE(MID(D2440,2,5))),"")</f>
        <v/>
      </c>
      <c r="J2440" s="28">
        <f>IF(OR(H2440="",I2440=""),"",IF(H2440&gt;=I2440,"Pass","Fail"))</f>
        <v/>
      </c>
    </row>
    <row r="2441">
      <c r="A2441" s="31" t="n"/>
      <c r="B2441" s="26" t="n"/>
      <c r="C2441" s="26" t="n"/>
      <c r="D2441" s="26" t="n"/>
      <c r="E2441" s="31" t="n"/>
      <c r="F2441" s="24">
        <f>IF(OR(A2441="",E2441=""),"",E2441-A2441)</f>
        <v/>
      </c>
      <c r="G2441" s="27" t="n"/>
      <c r="H2441" s="33">
        <f>IF(G2441="","",ROUND(G2441*1000/22500,2))</f>
        <v/>
      </c>
      <c r="I2441" s="33">
        <f>IFERROR(IF(D2441="","",VALUE(MID(D2441,2,5))),"")</f>
        <v/>
      </c>
      <c r="J2441" s="28">
        <f>IF(OR(H2441="",I2441=""),"",IF(H2441&gt;=I2441,"Pass","Fail"))</f>
        <v/>
      </c>
    </row>
    <row r="2442">
      <c r="A2442" s="31" t="n"/>
      <c r="B2442" s="26" t="n"/>
      <c r="C2442" s="26" t="n"/>
      <c r="D2442" s="26" t="n"/>
      <c r="E2442" s="31" t="n"/>
      <c r="F2442" s="24">
        <f>IF(OR(A2442="",E2442=""),"",E2442-A2442)</f>
        <v/>
      </c>
      <c r="G2442" s="27" t="n"/>
      <c r="H2442" s="33">
        <f>IF(G2442="","",ROUND(G2442*1000/22500,2))</f>
        <v/>
      </c>
      <c r="I2442" s="33">
        <f>IFERROR(IF(D2442="","",VALUE(MID(D2442,2,5))),"")</f>
        <v/>
      </c>
      <c r="J2442" s="28">
        <f>IF(OR(H2442="",I2442=""),"",IF(H2442&gt;=I2442,"Pass","Fail"))</f>
        <v/>
      </c>
    </row>
    <row r="2443">
      <c r="A2443" s="31" t="n"/>
      <c r="B2443" s="26" t="n"/>
      <c r="C2443" s="26" t="n"/>
      <c r="D2443" s="26" t="n"/>
      <c r="E2443" s="31" t="n"/>
      <c r="F2443" s="24">
        <f>IF(OR(A2443="",E2443=""),"",E2443-A2443)</f>
        <v/>
      </c>
      <c r="G2443" s="27" t="n"/>
      <c r="H2443" s="33">
        <f>IF(G2443="","",ROUND(G2443*1000/22500,2))</f>
        <v/>
      </c>
      <c r="I2443" s="33">
        <f>IFERROR(IF(D2443="","",VALUE(MID(D2443,2,5))),"")</f>
        <v/>
      </c>
      <c r="J2443" s="28">
        <f>IF(OR(H2443="",I2443=""),"",IF(H2443&gt;=I2443,"Pass","Fail"))</f>
        <v/>
      </c>
    </row>
    <row r="2444">
      <c r="A2444" s="31" t="n"/>
      <c r="B2444" s="26" t="n"/>
      <c r="C2444" s="26" t="n"/>
      <c r="D2444" s="26" t="n"/>
      <c r="E2444" s="31" t="n"/>
      <c r="F2444" s="24">
        <f>IF(OR(A2444="",E2444=""),"",E2444-A2444)</f>
        <v/>
      </c>
      <c r="G2444" s="27" t="n"/>
      <c r="H2444" s="33">
        <f>IF(G2444="","",ROUND(G2444*1000/22500,2))</f>
        <v/>
      </c>
      <c r="I2444" s="33">
        <f>IFERROR(IF(D2444="","",VALUE(MID(D2444,2,5))),"")</f>
        <v/>
      </c>
      <c r="J2444" s="28">
        <f>IF(OR(H2444="",I2444=""),"",IF(H2444&gt;=I2444,"Pass","Fail"))</f>
        <v/>
      </c>
    </row>
    <row r="2445">
      <c r="A2445" s="31" t="n"/>
      <c r="B2445" s="26" t="n"/>
      <c r="C2445" s="26" t="n"/>
      <c r="D2445" s="26" t="n"/>
      <c r="E2445" s="31" t="n"/>
      <c r="F2445" s="24">
        <f>IF(OR(A2445="",E2445=""),"",E2445-A2445)</f>
        <v/>
      </c>
      <c r="G2445" s="27" t="n"/>
      <c r="H2445" s="33">
        <f>IF(G2445="","",ROUND(G2445*1000/22500,2))</f>
        <v/>
      </c>
      <c r="I2445" s="33">
        <f>IFERROR(IF(D2445="","",VALUE(MID(D2445,2,5))),"")</f>
        <v/>
      </c>
      <c r="J2445" s="28">
        <f>IF(OR(H2445="",I2445=""),"",IF(H2445&gt;=I2445,"Pass","Fail"))</f>
        <v/>
      </c>
    </row>
    <row r="2446">
      <c r="A2446" s="31" t="n"/>
      <c r="B2446" s="26" t="n"/>
      <c r="C2446" s="26" t="n"/>
      <c r="D2446" s="26" t="n"/>
      <c r="E2446" s="31" t="n"/>
      <c r="F2446" s="24">
        <f>IF(OR(A2446="",E2446=""),"",E2446-A2446)</f>
        <v/>
      </c>
      <c r="G2446" s="27" t="n"/>
      <c r="H2446" s="33">
        <f>IF(G2446="","",ROUND(G2446*1000/22500,2))</f>
        <v/>
      </c>
      <c r="I2446" s="33">
        <f>IFERROR(IF(D2446="","",VALUE(MID(D2446,2,5))),"")</f>
        <v/>
      </c>
      <c r="J2446" s="28">
        <f>IF(OR(H2446="",I2446=""),"",IF(H2446&gt;=I2446,"Pass","Fail"))</f>
        <v/>
      </c>
    </row>
    <row r="2447">
      <c r="A2447" s="31" t="n"/>
      <c r="B2447" s="26" t="n"/>
      <c r="C2447" s="26" t="n"/>
      <c r="D2447" s="26" t="n"/>
      <c r="E2447" s="31" t="n"/>
      <c r="F2447" s="24">
        <f>IF(OR(A2447="",E2447=""),"",E2447-A2447)</f>
        <v/>
      </c>
      <c r="G2447" s="27" t="n"/>
      <c r="H2447" s="33">
        <f>IF(G2447="","",ROUND(G2447*1000/22500,2))</f>
        <v/>
      </c>
      <c r="I2447" s="33">
        <f>IFERROR(IF(D2447="","",VALUE(MID(D2447,2,5))),"")</f>
        <v/>
      </c>
      <c r="J2447" s="28">
        <f>IF(OR(H2447="",I2447=""),"",IF(H2447&gt;=I2447,"Pass","Fail"))</f>
        <v/>
      </c>
    </row>
    <row r="2448">
      <c r="A2448" s="31" t="n"/>
      <c r="B2448" s="26" t="n"/>
      <c r="C2448" s="26" t="n"/>
      <c r="D2448" s="26" t="n"/>
      <c r="E2448" s="31" t="n"/>
      <c r="F2448" s="24">
        <f>IF(OR(A2448="",E2448=""),"",E2448-A2448)</f>
        <v/>
      </c>
      <c r="G2448" s="27" t="n"/>
      <c r="H2448" s="33">
        <f>IF(G2448="","",ROUND(G2448*1000/22500,2))</f>
        <v/>
      </c>
      <c r="I2448" s="33">
        <f>IFERROR(IF(D2448="","",VALUE(MID(D2448,2,5))),"")</f>
        <v/>
      </c>
      <c r="J2448" s="28">
        <f>IF(OR(H2448="",I2448=""),"",IF(H2448&gt;=I2448,"Pass","Fail"))</f>
        <v/>
      </c>
    </row>
    <row r="2449">
      <c r="A2449" s="31" t="n"/>
      <c r="B2449" s="26" t="n"/>
      <c r="C2449" s="26" t="n"/>
      <c r="D2449" s="26" t="n"/>
      <c r="E2449" s="31" t="n"/>
      <c r="F2449" s="24">
        <f>IF(OR(A2449="",E2449=""),"",E2449-A2449)</f>
        <v/>
      </c>
      <c r="G2449" s="27" t="n"/>
      <c r="H2449" s="33">
        <f>IF(G2449="","",ROUND(G2449*1000/22500,2))</f>
        <v/>
      </c>
      <c r="I2449" s="33">
        <f>IFERROR(IF(D2449="","",VALUE(MID(D2449,2,5))),"")</f>
        <v/>
      </c>
      <c r="J2449" s="28">
        <f>IF(OR(H2449="",I2449=""),"",IF(H2449&gt;=I2449,"Pass","Fail"))</f>
        <v/>
      </c>
    </row>
    <row r="2450">
      <c r="A2450" s="31" t="n"/>
      <c r="B2450" s="26" t="n"/>
      <c r="C2450" s="26" t="n"/>
      <c r="D2450" s="26" t="n"/>
      <c r="E2450" s="31" t="n"/>
      <c r="F2450" s="24">
        <f>IF(OR(A2450="",E2450=""),"",E2450-A2450)</f>
        <v/>
      </c>
      <c r="G2450" s="27" t="n"/>
      <c r="H2450" s="33">
        <f>IF(G2450="","",ROUND(G2450*1000/22500,2))</f>
        <v/>
      </c>
      <c r="I2450" s="33">
        <f>IFERROR(IF(D2450="","",VALUE(MID(D2450,2,5))),"")</f>
        <v/>
      </c>
      <c r="J2450" s="28">
        <f>IF(OR(H2450="",I2450=""),"",IF(H2450&gt;=I2450,"Pass","Fail"))</f>
        <v/>
      </c>
    </row>
    <row r="2451">
      <c r="A2451" s="31" t="n"/>
      <c r="B2451" s="26" t="n"/>
      <c r="C2451" s="26" t="n"/>
      <c r="D2451" s="26" t="n"/>
      <c r="E2451" s="31" t="n"/>
      <c r="F2451" s="24">
        <f>IF(OR(A2451="",E2451=""),"",E2451-A2451)</f>
        <v/>
      </c>
      <c r="G2451" s="27" t="n"/>
      <c r="H2451" s="33">
        <f>IF(G2451="","",ROUND(G2451*1000/22500,2))</f>
        <v/>
      </c>
      <c r="I2451" s="33">
        <f>IFERROR(IF(D2451="","",VALUE(MID(D2451,2,5))),"")</f>
        <v/>
      </c>
      <c r="J2451" s="28">
        <f>IF(OR(H2451="",I2451=""),"",IF(H2451&gt;=I2451,"Pass","Fail"))</f>
        <v/>
      </c>
    </row>
    <row r="2452">
      <c r="A2452" s="31" t="n"/>
      <c r="B2452" s="26" t="n"/>
      <c r="C2452" s="26" t="n"/>
      <c r="D2452" s="26" t="n"/>
      <c r="E2452" s="31" t="n"/>
      <c r="F2452" s="24">
        <f>IF(OR(A2452="",E2452=""),"",E2452-A2452)</f>
        <v/>
      </c>
      <c r="G2452" s="27" t="n"/>
      <c r="H2452" s="33">
        <f>IF(G2452="","",ROUND(G2452*1000/22500,2))</f>
        <v/>
      </c>
      <c r="I2452" s="33">
        <f>IFERROR(IF(D2452="","",VALUE(MID(D2452,2,5))),"")</f>
        <v/>
      </c>
      <c r="J2452" s="28">
        <f>IF(OR(H2452="",I2452=""),"",IF(H2452&gt;=I2452,"Pass","Fail"))</f>
        <v/>
      </c>
    </row>
    <row r="2453">
      <c r="A2453" s="31" t="n"/>
      <c r="B2453" s="26" t="n"/>
      <c r="C2453" s="26" t="n"/>
      <c r="D2453" s="26" t="n"/>
      <c r="E2453" s="31" t="n"/>
      <c r="F2453" s="24">
        <f>IF(OR(A2453="",E2453=""),"",E2453-A2453)</f>
        <v/>
      </c>
      <c r="G2453" s="27" t="n"/>
      <c r="H2453" s="33">
        <f>IF(G2453="","",ROUND(G2453*1000/22500,2))</f>
        <v/>
      </c>
      <c r="I2453" s="33">
        <f>IFERROR(IF(D2453="","",VALUE(MID(D2453,2,5))),"")</f>
        <v/>
      </c>
      <c r="J2453" s="28">
        <f>IF(OR(H2453="",I2453=""),"",IF(H2453&gt;=I2453,"Pass","Fail"))</f>
        <v/>
      </c>
    </row>
    <row r="2454">
      <c r="A2454" s="31" t="n"/>
      <c r="B2454" s="26" t="n"/>
      <c r="C2454" s="26" t="n"/>
      <c r="D2454" s="26" t="n"/>
      <c r="E2454" s="31" t="n"/>
      <c r="F2454" s="24">
        <f>IF(OR(A2454="",E2454=""),"",E2454-A2454)</f>
        <v/>
      </c>
      <c r="G2454" s="27" t="n"/>
      <c r="H2454" s="33">
        <f>IF(G2454="","",ROUND(G2454*1000/22500,2))</f>
        <v/>
      </c>
      <c r="I2454" s="33">
        <f>IFERROR(IF(D2454="","",VALUE(MID(D2454,2,5))),"")</f>
        <v/>
      </c>
      <c r="J2454" s="28">
        <f>IF(OR(H2454="",I2454=""),"",IF(H2454&gt;=I2454,"Pass","Fail"))</f>
        <v/>
      </c>
    </row>
    <row r="2455">
      <c r="A2455" s="31" t="n"/>
      <c r="B2455" s="26" t="n"/>
      <c r="C2455" s="26" t="n"/>
      <c r="D2455" s="26" t="n"/>
      <c r="E2455" s="31" t="n"/>
      <c r="F2455" s="24">
        <f>IF(OR(A2455="",E2455=""),"",E2455-A2455)</f>
        <v/>
      </c>
      <c r="G2455" s="27" t="n"/>
      <c r="H2455" s="33">
        <f>IF(G2455="","",ROUND(G2455*1000/22500,2))</f>
        <v/>
      </c>
      <c r="I2455" s="33">
        <f>IFERROR(IF(D2455="","",VALUE(MID(D2455,2,5))),"")</f>
        <v/>
      </c>
      <c r="J2455" s="28">
        <f>IF(OR(H2455="",I2455=""),"",IF(H2455&gt;=I2455,"Pass","Fail"))</f>
        <v/>
      </c>
    </row>
    <row r="2456">
      <c r="A2456" s="31" t="n"/>
      <c r="B2456" s="26" t="n"/>
      <c r="C2456" s="26" t="n"/>
      <c r="D2456" s="26" t="n"/>
      <c r="E2456" s="31" t="n"/>
      <c r="F2456" s="24">
        <f>IF(OR(A2456="",E2456=""),"",E2456-A2456)</f>
        <v/>
      </c>
      <c r="G2456" s="27" t="n"/>
      <c r="H2456" s="33">
        <f>IF(G2456="","",ROUND(G2456*1000/22500,2))</f>
        <v/>
      </c>
      <c r="I2456" s="33">
        <f>IFERROR(IF(D2456="","",VALUE(MID(D2456,2,5))),"")</f>
        <v/>
      </c>
      <c r="J2456" s="28">
        <f>IF(OR(H2456="",I2456=""),"",IF(H2456&gt;=I2456,"Pass","Fail"))</f>
        <v/>
      </c>
    </row>
    <row r="2457">
      <c r="A2457" s="31" t="n"/>
      <c r="B2457" s="26" t="n"/>
      <c r="C2457" s="26" t="n"/>
      <c r="D2457" s="26" t="n"/>
      <c r="E2457" s="31" t="n"/>
      <c r="F2457" s="24">
        <f>IF(OR(A2457="",E2457=""),"",E2457-A2457)</f>
        <v/>
      </c>
      <c r="G2457" s="27" t="n"/>
      <c r="H2457" s="33">
        <f>IF(G2457="","",ROUND(G2457*1000/22500,2))</f>
        <v/>
      </c>
      <c r="I2457" s="33">
        <f>IFERROR(IF(D2457="","",VALUE(MID(D2457,2,5))),"")</f>
        <v/>
      </c>
      <c r="J2457" s="28">
        <f>IF(OR(H2457="",I2457=""),"",IF(H2457&gt;=I2457,"Pass","Fail"))</f>
        <v/>
      </c>
    </row>
    <row r="2458">
      <c r="A2458" s="31" t="n"/>
      <c r="B2458" s="26" t="n"/>
      <c r="C2458" s="26" t="n"/>
      <c r="D2458" s="26" t="n"/>
      <c r="E2458" s="31" t="n"/>
      <c r="F2458" s="24">
        <f>IF(OR(A2458="",E2458=""),"",E2458-A2458)</f>
        <v/>
      </c>
      <c r="G2458" s="27" t="n"/>
      <c r="H2458" s="33">
        <f>IF(G2458="","",ROUND(G2458*1000/22500,2))</f>
        <v/>
      </c>
      <c r="I2458" s="33">
        <f>IFERROR(IF(D2458="","",VALUE(MID(D2458,2,5))),"")</f>
        <v/>
      </c>
      <c r="J2458" s="28">
        <f>IF(OR(H2458="",I2458=""),"",IF(H2458&gt;=I2458,"Pass","Fail"))</f>
        <v/>
      </c>
    </row>
    <row r="2459">
      <c r="A2459" s="31" t="n"/>
      <c r="B2459" s="26" t="n"/>
      <c r="C2459" s="26" t="n"/>
      <c r="D2459" s="26" t="n"/>
      <c r="E2459" s="31" t="n"/>
      <c r="F2459" s="24">
        <f>IF(OR(A2459="",E2459=""),"",E2459-A2459)</f>
        <v/>
      </c>
      <c r="G2459" s="27" t="n"/>
      <c r="H2459" s="33">
        <f>IF(G2459="","",ROUND(G2459*1000/22500,2))</f>
        <v/>
      </c>
      <c r="I2459" s="33">
        <f>IFERROR(IF(D2459="","",VALUE(MID(D2459,2,5))),"")</f>
        <v/>
      </c>
      <c r="J2459" s="28">
        <f>IF(OR(H2459="",I2459=""),"",IF(H2459&gt;=I2459,"Pass","Fail"))</f>
        <v/>
      </c>
    </row>
    <row r="2460">
      <c r="A2460" s="31" t="n"/>
      <c r="B2460" s="26" t="n"/>
      <c r="C2460" s="26" t="n"/>
      <c r="D2460" s="26" t="n"/>
      <c r="E2460" s="31" t="n"/>
      <c r="F2460" s="24">
        <f>IF(OR(A2460="",E2460=""),"",E2460-A2460)</f>
        <v/>
      </c>
      <c r="G2460" s="27" t="n"/>
      <c r="H2460" s="33">
        <f>IF(G2460="","",ROUND(G2460*1000/22500,2))</f>
        <v/>
      </c>
      <c r="I2460" s="33">
        <f>IFERROR(IF(D2460="","",VALUE(MID(D2460,2,5))),"")</f>
        <v/>
      </c>
      <c r="J2460" s="28">
        <f>IF(OR(H2460="",I2460=""),"",IF(H2460&gt;=I2460,"Pass","Fail"))</f>
        <v/>
      </c>
    </row>
    <row r="2461">
      <c r="A2461" s="31" t="n"/>
      <c r="B2461" s="26" t="n"/>
      <c r="C2461" s="26" t="n"/>
      <c r="D2461" s="26" t="n"/>
      <c r="E2461" s="31" t="n"/>
      <c r="F2461" s="24">
        <f>IF(OR(A2461="",E2461=""),"",E2461-A2461)</f>
        <v/>
      </c>
      <c r="G2461" s="27" t="n"/>
      <c r="H2461" s="33">
        <f>IF(G2461="","",ROUND(G2461*1000/22500,2))</f>
        <v/>
      </c>
      <c r="I2461" s="33">
        <f>IFERROR(IF(D2461="","",VALUE(MID(D2461,2,5))),"")</f>
        <v/>
      </c>
      <c r="J2461" s="28">
        <f>IF(OR(H2461="",I2461=""),"",IF(H2461&gt;=I2461,"Pass","Fail"))</f>
        <v/>
      </c>
    </row>
    <row r="2462">
      <c r="A2462" s="31" t="n"/>
      <c r="B2462" s="26" t="n"/>
      <c r="C2462" s="26" t="n"/>
      <c r="D2462" s="26" t="n"/>
      <c r="E2462" s="31" t="n"/>
      <c r="F2462" s="24">
        <f>IF(OR(A2462="",E2462=""),"",E2462-A2462)</f>
        <v/>
      </c>
      <c r="G2462" s="27" t="n"/>
      <c r="H2462" s="33">
        <f>IF(G2462="","",ROUND(G2462*1000/22500,2))</f>
        <v/>
      </c>
      <c r="I2462" s="33">
        <f>IFERROR(IF(D2462="","",VALUE(MID(D2462,2,5))),"")</f>
        <v/>
      </c>
      <c r="J2462" s="28">
        <f>IF(OR(H2462="",I2462=""),"",IF(H2462&gt;=I2462,"Pass","Fail"))</f>
        <v/>
      </c>
    </row>
    <row r="2463">
      <c r="A2463" s="31" t="n"/>
      <c r="B2463" s="26" t="n"/>
      <c r="C2463" s="26" t="n"/>
      <c r="D2463" s="26" t="n"/>
      <c r="E2463" s="31" t="n"/>
      <c r="F2463" s="24">
        <f>IF(OR(A2463="",E2463=""),"",E2463-A2463)</f>
        <v/>
      </c>
      <c r="G2463" s="27" t="n"/>
      <c r="H2463" s="33">
        <f>IF(G2463="","",ROUND(G2463*1000/22500,2))</f>
        <v/>
      </c>
      <c r="I2463" s="33">
        <f>IFERROR(IF(D2463="","",VALUE(MID(D2463,2,5))),"")</f>
        <v/>
      </c>
      <c r="J2463" s="28">
        <f>IF(OR(H2463="",I2463=""),"",IF(H2463&gt;=I2463,"Pass","Fail"))</f>
        <v/>
      </c>
    </row>
    <row r="2464">
      <c r="A2464" s="31" t="n"/>
      <c r="B2464" s="26" t="n"/>
      <c r="C2464" s="26" t="n"/>
      <c r="D2464" s="26" t="n"/>
      <c r="E2464" s="31" t="n"/>
      <c r="F2464" s="24">
        <f>IF(OR(A2464="",E2464=""),"",E2464-A2464)</f>
        <v/>
      </c>
      <c r="G2464" s="27" t="n"/>
      <c r="H2464" s="33">
        <f>IF(G2464="","",ROUND(G2464*1000/22500,2))</f>
        <v/>
      </c>
      <c r="I2464" s="33">
        <f>IFERROR(IF(D2464="","",VALUE(MID(D2464,2,5))),"")</f>
        <v/>
      </c>
      <c r="J2464" s="28">
        <f>IF(OR(H2464="",I2464=""),"",IF(H2464&gt;=I2464,"Pass","Fail"))</f>
        <v/>
      </c>
    </row>
    <row r="2465">
      <c r="A2465" s="31" t="n"/>
      <c r="B2465" s="26" t="n"/>
      <c r="C2465" s="26" t="n"/>
      <c r="D2465" s="26" t="n"/>
      <c r="E2465" s="31" t="n"/>
      <c r="F2465" s="24">
        <f>IF(OR(A2465="",E2465=""),"",E2465-A2465)</f>
        <v/>
      </c>
      <c r="G2465" s="27" t="n"/>
      <c r="H2465" s="33">
        <f>IF(G2465="","",ROUND(G2465*1000/22500,2))</f>
        <v/>
      </c>
      <c r="I2465" s="33">
        <f>IFERROR(IF(D2465="","",VALUE(MID(D2465,2,5))),"")</f>
        <v/>
      </c>
      <c r="J2465" s="28">
        <f>IF(OR(H2465="",I2465=""),"",IF(H2465&gt;=I2465,"Pass","Fail"))</f>
        <v/>
      </c>
    </row>
    <row r="2466">
      <c r="A2466" s="31" t="n"/>
      <c r="B2466" s="26" t="n"/>
      <c r="C2466" s="26" t="n"/>
      <c r="D2466" s="26" t="n"/>
      <c r="E2466" s="31" t="n"/>
      <c r="F2466" s="24">
        <f>IF(OR(A2466="",E2466=""),"",E2466-A2466)</f>
        <v/>
      </c>
      <c r="G2466" s="27" t="n"/>
      <c r="H2466" s="33">
        <f>IF(G2466="","",ROUND(G2466*1000/22500,2))</f>
        <v/>
      </c>
      <c r="I2466" s="33">
        <f>IFERROR(IF(D2466="","",VALUE(MID(D2466,2,5))),"")</f>
        <v/>
      </c>
      <c r="J2466" s="28">
        <f>IF(OR(H2466="",I2466=""),"",IF(H2466&gt;=I2466,"Pass","Fail"))</f>
        <v/>
      </c>
    </row>
    <row r="2467">
      <c r="A2467" s="31" t="n"/>
      <c r="B2467" s="26" t="n"/>
      <c r="C2467" s="26" t="n"/>
      <c r="D2467" s="26" t="n"/>
      <c r="E2467" s="31" t="n"/>
      <c r="F2467" s="24">
        <f>IF(OR(A2467="",E2467=""),"",E2467-A2467)</f>
        <v/>
      </c>
      <c r="G2467" s="27" t="n"/>
      <c r="H2467" s="33">
        <f>IF(G2467="","",ROUND(G2467*1000/22500,2))</f>
        <v/>
      </c>
      <c r="I2467" s="33">
        <f>IFERROR(IF(D2467="","",VALUE(MID(D2467,2,5))),"")</f>
        <v/>
      </c>
      <c r="J2467" s="28">
        <f>IF(OR(H2467="",I2467=""),"",IF(H2467&gt;=I2467,"Pass","Fail"))</f>
        <v/>
      </c>
    </row>
    <row r="2468">
      <c r="A2468" s="31" t="n"/>
      <c r="B2468" s="26" t="n"/>
      <c r="C2468" s="26" t="n"/>
      <c r="D2468" s="26" t="n"/>
      <c r="E2468" s="31" t="n"/>
      <c r="F2468" s="24">
        <f>IF(OR(A2468="",E2468=""),"",E2468-A2468)</f>
        <v/>
      </c>
      <c r="G2468" s="27" t="n"/>
      <c r="H2468" s="33">
        <f>IF(G2468="","",ROUND(G2468*1000/22500,2))</f>
        <v/>
      </c>
      <c r="I2468" s="33">
        <f>IFERROR(IF(D2468="","",VALUE(MID(D2468,2,5))),"")</f>
        <v/>
      </c>
      <c r="J2468" s="28">
        <f>IF(OR(H2468="",I2468=""),"",IF(H2468&gt;=I2468,"Pass","Fail"))</f>
        <v/>
      </c>
    </row>
    <row r="2469">
      <c r="A2469" s="31" t="n"/>
      <c r="B2469" s="26" t="n"/>
      <c r="C2469" s="26" t="n"/>
      <c r="D2469" s="26" t="n"/>
      <c r="E2469" s="31" t="n"/>
      <c r="F2469" s="24">
        <f>IF(OR(A2469="",E2469=""),"",E2469-A2469)</f>
        <v/>
      </c>
      <c r="G2469" s="27" t="n"/>
      <c r="H2469" s="33">
        <f>IF(G2469="","",ROUND(G2469*1000/22500,2))</f>
        <v/>
      </c>
      <c r="I2469" s="33">
        <f>IFERROR(IF(D2469="","",VALUE(MID(D2469,2,5))),"")</f>
        <v/>
      </c>
      <c r="J2469" s="28">
        <f>IF(OR(H2469="",I2469=""),"",IF(H2469&gt;=I2469,"Pass","Fail"))</f>
        <v/>
      </c>
    </row>
    <row r="2470">
      <c r="A2470" s="31" t="n"/>
      <c r="B2470" s="26" t="n"/>
      <c r="C2470" s="26" t="n"/>
      <c r="D2470" s="26" t="n"/>
      <c r="E2470" s="31" t="n"/>
      <c r="F2470" s="24">
        <f>IF(OR(A2470="",E2470=""),"",E2470-A2470)</f>
        <v/>
      </c>
      <c r="G2470" s="27" t="n"/>
      <c r="H2470" s="33">
        <f>IF(G2470="","",ROUND(G2470*1000/22500,2))</f>
        <v/>
      </c>
      <c r="I2470" s="33">
        <f>IFERROR(IF(D2470="","",VALUE(MID(D2470,2,5))),"")</f>
        <v/>
      </c>
      <c r="J2470" s="28">
        <f>IF(OR(H2470="",I2470=""),"",IF(H2470&gt;=I2470,"Pass","Fail"))</f>
        <v/>
      </c>
    </row>
    <row r="2471">
      <c r="A2471" s="31" t="n"/>
      <c r="B2471" s="26" t="n"/>
      <c r="C2471" s="26" t="n"/>
      <c r="D2471" s="26" t="n"/>
      <c r="E2471" s="31" t="n"/>
      <c r="F2471" s="24">
        <f>IF(OR(A2471="",E2471=""),"",E2471-A2471)</f>
        <v/>
      </c>
      <c r="G2471" s="27" t="n"/>
      <c r="H2471" s="33">
        <f>IF(G2471="","",ROUND(G2471*1000/22500,2))</f>
        <v/>
      </c>
      <c r="I2471" s="33">
        <f>IFERROR(IF(D2471="","",VALUE(MID(D2471,2,5))),"")</f>
        <v/>
      </c>
      <c r="J2471" s="28">
        <f>IF(OR(H2471="",I2471=""),"",IF(H2471&gt;=I2471,"Pass","Fail"))</f>
        <v/>
      </c>
    </row>
    <row r="2472">
      <c r="A2472" s="31" t="n"/>
      <c r="B2472" s="26" t="n"/>
      <c r="C2472" s="26" t="n"/>
      <c r="D2472" s="26" t="n"/>
      <c r="E2472" s="31" t="n"/>
      <c r="F2472" s="24">
        <f>IF(OR(A2472="",E2472=""),"",E2472-A2472)</f>
        <v/>
      </c>
      <c r="G2472" s="27" t="n"/>
      <c r="H2472" s="33">
        <f>IF(G2472="","",ROUND(G2472*1000/22500,2))</f>
        <v/>
      </c>
      <c r="I2472" s="33">
        <f>IFERROR(IF(D2472="","",VALUE(MID(D2472,2,5))),"")</f>
        <v/>
      </c>
      <c r="J2472" s="28">
        <f>IF(OR(H2472="",I2472=""),"",IF(H2472&gt;=I2472,"Pass","Fail"))</f>
        <v/>
      </c>
    </row>
    <row r="2473">
      <c r="A2473" s="31" t="n"/>
      <c r="B2473" s="26" t="n"/>
      <c r="C2473" s="26" t="n"/>
      <c r="D2473" s="26" t="n"/>
      <c r="E2473" s="31" t="n"/>
      <c r="F2473" s="24">
        <f>IF(OR(A2473="",E2473=""),"",E2473-A2473)</f>
        <v/>
      </c>
      <c r="G2473" s="27" t="n"/>
      <c r="H2473" s="33">
        <f>IF(G2473="","",ROUND(G2473*1000/22500,2))</f>
        <v/>
      </c>
      <c r="I2473" s="33">
        <f>IFERROR(IF(D2473="","",VALUE(MID(D2473,2,5))),"")</f>
        <v/>
      </c>
      <c r="J2473" s="28">
        <f>IF(OR(H2473="",I2473=""),"",IF(H2473&gt;=I2473,"Pass","Fail"))</f>
        <v/>
      </c>
    </row>
    <row r="2474">
      <c r="A2474" s="31" t="n"/>
      <c r="B2474" s="26" t="n"/>
      <c r="C2474" s="26" t="n"/>
      <c r="D2474" s="26" t="n"/>
      <c r="E2474" s="31" t="n"/>
      <c r="F2474" s="24">
        <f>IF(OR(A2474="",E2474=""),"",E2474-A2474)</f>
        <v/>
      </c>
      <c r="G2474" s="27" t="n"/>
      <c r="H2474" s="33">
        <f>IF(G2474="","",ROUND(G2474*1000/22500,2))</f>
        <v/>
      </c>
      <c r="I2474" s="33">
        <f>IFERROR(IF(D2474="","",VALUE(MID(D2474,2,5))),"")</f>
        <v/>
      </c>
      <c r="J2474" s="28">
        <f>IF(OR(H2474="",I2474=""),"",IF(H2474&gt;=I2474,"Pass","Fail"))</f>
        <v/>
      </c>
    </row>
    <row r="2475">
      <c r="A2475" s="31" t="n"/>
      <c r="B2475" s="26" t="n"/>
      <c r="C2475" s="26" t="n"/>
      <c r="D2475" s="26" t="n"/>
      <c r="E2475" s="31" t="n"/>
      <c r="F2475" s="24">
        <f>IF(OR(A2475="",E2475=""),"",E2475-A2475)</f>
        <v/>
      </c>
      <c r="G2475" s="27" t="n"/>
      <c r="H2475" s="33">
        <f>IF(G2475="","",ROUND(G2475*1000/22500,2))</f>
        <v/>
      </c>
      <c r="I2475" s="33">
        <f>IFERROR(IF(D2475="","",VALUE(MID(D2475,2,5))),"")</f>
        <v/>
      </c>
      <c r="J2475" s="28">
        <f>IF(OR(H2475="",I2475=""),"",IF(H2475&gt;=I2475,"Pass","Fail"))</f>
        <v/>
      </c>
    </row>
    <row r="2476">
      <c r="A2476" s="31" t="n"/>
      <c r="B2476" s="26" t="n"/>
      <c r="C2476" s="26" t="n"/>
      <c r="D2476" s="26" t="n"/>
      <c r="E2476" s="31" t="n"/>
      <c r="F2476" s="24">
        <f>IF(OR(A2476="",E2476=""),"",E2476-A2476)</f>
        <v/>
      </c>
      <c r="G2476" s="27" t="n"/>
      <c r="H2476" s="33">
        <f>IF(G2476="","",ROUND(G2476*1000/22500,2))</f>
        <v/>
      </c>
      <c r="I2476" s="33">
        <f>IFERROR(IF(D2476="","",VALUE(MID(D2476,2,5))),"")</f>
        <v/>
      </c>
      <c r="J2476" s="28">
        <f>IF(OR(H2476="",I2476=""),"",IF(H2476&gt;=I2476,"Pass","Fail"))</f>
        <v/>
      </c>
    </row>
    <row r="2477">
      <c r="A2477" s="31" t="n"/>
      <c r="B2477" s="26" t="n"/>
      <c r="C2477" s="26" t="n"/>
      <c r="D2477" s="26" t="n"/>
      <c r="E2477" s="31" t="n"/>
      <c r="F2477" s="24">
        <f>IF(OR(A2477="",E2477=""),"",E2477-A2477)</f>
        <v/>
      </c>
      <c r="G2477" s="27" t="n"/>
      <c r="H2477" s="33">
        <f>IF(G2477="","",ROUND(G2477*1000/22500,2))</f>
        <v/>
      </c>
      <c r="I2477" s="33">
        <f>IFERROR(IF(D2477="","",VALUE(MID(D2477,2,5))),"")</f>
        <v/>
      </c>
      <c r="J2477" s="28">
        <f>IF(OR(H2477="",I2477=""),"",IF(H2477&gt;=I2477,"Pass","Fail"))</f>
        <v/>
      </c>
    </row>
    <row r="2478">
      <c r="A2478" s="31" t="n"/>
      <c r="B2478" s="26" t="n"/>
      <c r="C2478" s="26" t="n"/>
      <c r="D2478" s="26" t="n"/>
      <c r="E2478" s="31" t="n"/>
      <c r="F2478" s="24">
        <f>IF(OR(A2478="",E2478=""),"",E2478-A2478)</f>
        <v/>
      </c>
      <c r="G2478" s="27" t="n"/>
      <c r="H2478" s="33">
        <f>IF(G2478="","",ROUND(G2478*1000/22500,2))</f>
        <v/>
      </c>
      <c r="I2478" s="33">
        <f>IFERROR(IF(D2478="","",VALUE(MID(D2478,2,5))),"")</f>
        <v/>
      </c>
      <c r="J2478" s="28">
        <f>IF(OR(H2478="",I2478=""),"",IF(H2478&gt;=I2478,"Pass","Fail"))</f>
        <v/>
      </c>
    </row>
    <row r="2479">
      <c r="A2479" s="31" t="n"/>
      <c r="B2479" s="26" t="n"/>
      <c r="C2479" s="26" t="n"/>
      <c r="D2479" s="26" t="n"/>
      <c r="E2479" s="31" t="n"/>
      <c r="F2479" s="24">
        <f>IF(OR(A2479="",E2479=""),"",E2479-A2479)</f>
        <v/>
      </c>
      <c r="G2479" s="27" t="n"/>
      <c r="H2479" s="33">
        <f>IF(G2479="","",ROUND(G2479*1000/22500,2))</f>
        <v/>
      </c>
      <c r="I2479" s="33">
        <f>IFERROR(IF(D2479="","",VALUE(MID(D2479,2,5))),"")</f>
        <v/>
      </c>
      <c r="J2479" s="28">
        <f>IF(OR(H2479="",I2479=""),"",IF(H2479&gt;=I2479,"Pass","Fail"))</f>
        <v/>
      </c>
    </row>
    <row r="2480">
      <c r="A2480" s="31" t="n"/>
      <c r="B2480" s="26" t="n"/>
      <c r="C2480" s="26" t="n"/>
      <c r="D2480" s="26" t="n"/>
      <c r="E2480" s="31" t="n"/>
      <c r="F2480" s="24">
        <f>IF(OR(A2480="",E2480=""),"",E2480-A2480)</f>
        <v/>
      </c>
      <c r="G2480" s="27" t="n"/>
      <c r="H2480" s="33">
        <f>IF(G2480="","",ROUND(G2480*1000/22500,2))</f>
        <v/>
      </c>
      <c r="I2480" s="33">
        <f>IFERROR(IF(D2480="","",VALUE(MID(D2480,2,5))),"")</f>
        <v/>
      </c>
      <c r="J2480" s="28">
        <f>IF(OR(H2480="",I2480=""),"",IF(H2480&gt;=I2480,"Pass","Fail"))</f>
        <v/>
      </c>
    </row>
    <row r="2481">
      <c r="A2481" s="31" t="n"/>
      <c r="B2481" s="26" t="n"/>
      <c r="C2481" s="26" t="n"/>
      <c r="D2481" s="26" t="n"/>
      <c r="E2481" s="31" t="n"/>
      <c r="F2481" s="24">
        <f>IF(OR(A2481="",E2481=""),"",E2481-A2481)</f>
        <v/>
      </c>
      <c r="G2481" s="27" t="n"/>
      <c r="H2481" s="33">
        <f>IF(G2481="","",ROUND(G2481*1000/22500,2))</f>
        <v/>
      </c>
      <c r="I2481" s="33">
        <f>IFERROR(IF(D2481="","",VALUE(MID(D2481,2,5))),"")</f>
        <v/>
      </c>
      <c r="J2481" s="28">
        <f>IF(OR(H2481="",I2481=""),"",IF(H2481&gt;=I2481,"Pass","Fail"))</f>
        <v/>
      </c>
    </row>
    <row r="2482">
      <c r="A2482" s="31" t="n"/>
      <c r="B2482" s="26" t="n"/>
      <c r="C2482" s="26" t="n"/>
      <c r="D2482" s="26" t="n"/>
      <c r="E2482" s="31" t="n"/>
      <c r="F2482" s="24">
        <f>IF(OR(A2482="",E2482=""),"",E2482-A2482)</f>
        <v/>
      </c>
      <c r="G2482" s="27" t="n"/>
      <c r="H2482" s="33">
        <f>IF(G2482="","",ROUND(G2482*1000/22500,2))</f>
        <v/>
      </c>
      <c r="I2482" s="33">
        <f>IFERROR(IF(D2482="","",VALUE(MID(D2482,2,5))),"")</f>
        <v/>
      </c>
      <c r="J2482" s="28">
        <f>IF(OR(H2482="",I2482=""),"",IF(H2482&gt;=I2482,"Pass","Fail"))</f>
        <v/>
      </c>
    </row>
    <row r="2483">
      <c r="A2483" s="31" t="n"/>
      <c r="B2483" s="26" t="n"/>
      <c r="C2483" s="26" t="n"/>
      <c r="D2483" s="26" t="n"/>
      <c r="E2483" s="31" t="n"/>
      <c r="F2483" s="24">
        <f>IF(OR(A2483="",E2483=""),"",E2483-A2483)</f>
        <v/>
      </c>
      <c r="G2483" s="27" t="n"/>
      <c r="H2483" s="33">
        <f>IF(G2483="","",ROUND(G2483*1000/22500,2))</f>
        <v/>
      </c>
      <c r="I2483" s="33">
        <f>IFERROR(IF(D2483="","",VALUE(MID(D2483,2,5))),"")</f>
        <v/>
      </c>
      <c r="J2483" s="28">
        <f>IF(OR(H2483="",I2483=""),"",IF(H2483&gt;=I2483,"Pass","Fail"))</f>
        <v/>
      </c>
    </row>
    <row r="2484">
      <c r="A2484" s="31" t="n"/>
      <c r="B2484" s="26" t="n"/>
      <c r="C2484" s="26" t="n"/>
      <c r="D2484" s="26" t="n"/>
      <c r="E2484" s="31" t="n"/>
      <c r="F2484" s="24">
        <f>IF(OR(A2484="",E2484=""),"",E2484-A2484)</f>
        <v/>
      </c>
      <c r="G2484" s="27" t="n"/>
      <c r="H2484" s="33">
        <f>IF(G2484="","",ROUND(G2484*1000/22500,2))</f>
        <v/>
      </c>
      <c r="I2484" s="33">
        <f>IFERROR(IF(D2484="","",VALUE(MID(D2484,2,5))),"")</f>
        <v/>
      </c>
      <c r="J2484" s="28">
        <f>IF(OR(H2484="",I2484=""),"",IF(H2484&gt;=I2484,"Pass","Fail"))</f>
        <v/>
      </c>
    </row>
    <row r="2485">
      <c r="A2485" s="31" t="n"/>
      <c r="B2485" s="26" t="n"/>
      <c r="C2485" s="26" t="n"/>
      <c r="D2485" s="26" t="n"/>
      <c r="E2485" s="31" t="n"/>
      <c r="F2485" s="24">
        <f>IF(OR(A2485="",E2485=""),"",E2485-A2485)</f>
        <v/>
      </c>
      <c r="G2485" s="27" t="n"/>
      <c r="H2485" s="33">
        <f>IF(G2485="","",ROUND(G2485*1000/22500,2))</f>
        <v/>
      </c>
      <c r="I2485" s="33">
        <f>IFERROR(IF(D2485="","",VALUE(MID(D2485,2,5))),"")</f>
        <v/>
      </c>
      <c r="J2485" s="28">
        <f>IF(OR(H2485="",I2485=""),"",IF(H2485&gt;=I2485,"Pass","Fail"))</f>
        <v/>
      </c>
    </row>
    <row r="2486">
      <c r="A2486" s="31" t="n"/>
      <c r="B2486" s="26" t="n"/>
      <c r="C2486" s="26" t="n"/>
      <c r="D2486" s="26" t="n"/>
      <c r="E2486" s="31" t="n"/>
      <c r="F2486" s="24">
        <f>IF(OR(A2486="",E2486=""),"",E2486-A2486)</f>
        <v/>
      </c>
      <c r="G2486" s="27" t="n"/>
      <c r="H2486" s="33">
        <f>IF(G2486="","",ROUND(G2486*1000/22500,2))</f>
        <v/>
      </c>
      <c r="I2486" s="33">
        <f>IFERROR(IF(D2486="","",VALUE(MID(D2486,2,5))),"")</f>
        <v/>
      </c>
      <c r="J2486" s="28">
        <f>IF(OR(H2486="",I2486=""),"",IF(H2486&gt;=I2486,"Pass","Fail"))</f>
        <v/>
      </c>
    </row>
    <row r="2487">
      <c r="A2487" s="31" t="n"/>
      <c r="B2487" s="26" t="n"/>
      <c r="C2487" s="26" t="n"/>
      <c r="D2487" s="26" t="n"/>
      <c r="E2487" s="31" t="n"/>
      <c r="F2487" s="24">
        <f>IF(OR(A2487="",E2487=""),"",E2487-A2487)</f>
        <v/>
      </c>
      <c r="G2487" s="27" t="n"/>
      <c r="H2487" s="33">
        <f>IF(G2487="","",ROUND(G2487*1000/22500,2))</f>
        <v/>
      </c>
      <c r="I2487" s="33">
        <f>IFERROR(IF(D2487="","",VALUE(MID(D2487,2,5))),"")</f>
        <v/>
      </c>
      <c r="J2487" s="28">
        <f>IF(OR(H2487="",I2487=""),"",IF(H2487&gt;=I2487,"Pass","Fail"))</f>
        <v/>
      </c>
    </row>
    <row r="2488">
      <c r="A2488" s="31" t="n"/>
      <c r="B2488" s="26" t="n"/>
      <c r="C2488" s="26" t="n"/>
      <c r="D2488" s="26" t="n"/>
      <c r="E2488" s="31" t="n"/>
      <c r="F2488" s="24">
        <f>IF(OR(A2488="",E2488=""),"",E2488-A2488)</f>
        <v/>
      </c>
      <c r="G2488" s="27" t="n"/>
      <c r="H2488" s="33">
        <f>IF(G2488="","",ROUND(G2488*1000/22500,2))</f>
        <v/>
      </c>
      <c r="I2488" s="33">
        <f>IFERROR(IF(D2488="","",VALUE(MID(D2488,2,5))),"")</f>
        <v/>
      </c>
      <c r="J2488" s="28">
        <f>IF(OR(H2488="",I2488=""),"",IF(H2488&gt;=I2488,"Pass","Fail"))</f>
        <v/>
      </c>
    </row>
    <row r="2489">
      <c r="A2489" s="31" t="n"/>
      <c r="B2489" s="26" t="n"/>
      <c r="C2489" s="26" t="n"/>
      <c r="D2489" s="26" t="n"/>
      <c r="E2489" s="31" t="n"/>
      <c r="F2489" s="24">
        <f>IF(OR(A2489="",E2489=""),"",E2489-A2489)</f>
        <v/>
      </c>
      <c r="G2489" s="27" t="n"/>
      <c r="H2489" s="33">
        <f>IF(G2489="","",ROUND(G2489*1000/22500,2))</f>
        <v/>
      </c>
      <c r="I2489" s="33">
        <f>IFERROR(IF(D2489="","",VALUE(MID(D2489,2,5))),"")</f>
        <v/>
      </c>
      <c r="J2489" s="28">
        <f>IF(OR(H2489="",I2489=""),"",IF(H2489&gt;=I2489,"Pass","Fail"))</f>
        <v/>
      </c>
    </row>
    <row r="2490">
      <c r="A2490" s="31" t="n"/>
      <c r="B2490" s="26" t="n"/>
      <c r="C2490" s="26" t="n"/>
      <c r="D2490" s="26" t="n"/>
      <c r="E2490" s="31" t="n"/>
      <c r="F2490" s="24">
        <f>IF(OR(A2490="",E2490=""),"",E2490-A2490)</f>
        <v/>
      </c>
      <c r="G2490" s="27" t="n"/>
      <c r="H2490" s="33">
        <f>IF(G2490="","",ROUND(G2490*1000/22500,2))</f>
        <v/>
      </c>
      <c r="I2490" s="33">
        <f>IFERROR(IF(D2490="","",VALUE(MID(D2490,2,5))),"")</f>
        <v/>
      </c>
      <c r="J2490" s="28">
        <f>IF(OR(H2490="",I2490=""),"",IF(H2490&gt;=I2490,"Pass","Fail"))</f>
        <v/>
      </c>
    </row>
    <row r="2491">
      <c r="A2491" s="31" t="n"/>
      <c r="B2491" s="26" t="n"/>
      <c r="C2491" s="26" t="n"/>
      <c r="D2491" s="26" t="n"/>
      <c r="E2491" s="31" t="n"/>
      <c r="F2491" s="24">
        <f>IF(OR(A2491="",E2491=""),"",E2491-A2491)</f>
        <v/>
      </c>
      <c r="G2491" s="27" t="n"/>
      <c r="H2491" s="33">
        <f>IF(G2491="","",ROUND(G2491*1000/22500,2))</f>
        <v/>
      </c>
      <c r="I2491" s="33">
        <f>IFERROR(IF(D2491="","",VALUE(MID(D2491,2,5))),"")</f>
        <v/>
      </c>
      <c r="J2491" s="28">
        <f>IF(OR(H2491="",I2491=""),"",IF(H2491&gt;=I2491,"Pass","Fail"))</f>
        <v/>
      </c>
    </row>
    <row r="2492">
      <c r="A2492" s="31" t="n"/>
      <c r="B2492" s="26" t="n"/>
      <c r="C2492" s="26" t="n"/>
      <c r="D2492" s="26" t="n"/>
      <c r="E2492" s="31" t="n"/>
      <c r="F2492" s="24">
        <f>IF(OR(A2492="",E2492=""),"",E2492-A2492)</f>
        <v/>
      </c>
      <c r="G2492" s="27" t="n"/>
      <c r="H2492" s="33">
        <f>IF(G2492="","",ROUND(G2492*1000/22500,2))</f>
        <v/>
      </c>
      <c r="I2492" s="33">
        <f>IFERROR(IF(D2492="","",VALUE(MID(D2492,2,5))),"")</f>
        <v/>
      </c>
      <c r="J2492" s="28">
        <f>IF(OR(H2492="",I2492=""),"",IF(H2492&gt;=I2492,"Pass","Fail"))</f>
        <v/>
      </c>
    </row>
    <row r="2493">
      <c r="A2493" s="31" t="n"/>
      <c r="B2493" s="26" t="n"/>
      <c r="C2493" s="26" t="n"/>
      <c r="D2493" s="26" t="n"/>
      <c r="E2493" s="31" t="n"/>
      <c r="F2493" s="24">
        <f>IF(OR(A2493="",E2493=""),"",E2493-A2493)</f>
        <v/>
      </c>
      <c r="G2493" s="27" t="n"/>
      <c r="H2493" s="33">
        <f>IF(G2493="","",ROUND(G2493*1000/22500,2))</f>
        <v/>
      </c>
      <c r="I2493" s="33">
        <f>IFERROR(IF(D2493="","",VALUE(MID(D2493,2,5))),"")</f>
        <v/>
      </c>
      <c r="J2493" s="28">
        <f>IF(OR(H2493="",I2493=""),"",IF(H2493&gt;=I2493,"Pass","Fail"))</f>
        <v/>
      </c>
    </row>
    <row r="2494">
      <c r="A2494" s="31" t="n"/>
      <c r="B2494" s="26" t="n"/>
      <c r="C2494" s="26" t="n"/>
      <c r="D2494" s="26" t="n"/>
      <c r="E2494" s="31" t="n"/>
      <c r="F2494" s="24">
        <f>IF(OR(A2494="",E2494=""),"",E2494-A2494)</f>
        <v/>
      </c>
      <c r="G2494" s="27" t="n"/>
      <c r="H2494" s="33">
        <f>IF(G2494="","",ROUND(G2494*1000/22500,2))</f>
        <v/>
      </c>
      <c r="I2494" s="33">
        <f>IFERROR(IF(D2494="","",VALUE(MID(D2494,2,5))),"")</f>
        <v/>
      </c>
      <c r="J2494" s="28">
        <f>IF(OR(H2494="",I2494=""),"",IF(H2494&gt;=I2494,"Pass","Fail"))</f>
        <v/>
      </c>
    </row>
    <row r="2495">
      <c r="A2495" s="31" t="n"/>
      <c r="B2495" s="26" t="n"/>
      <c r="C2495" s="26" t="n"/>
      <c r="D2495" s="26" t="n"/>
      <c r="E2495" s="31" t="n"/>
      <c r="F2495" s="24">
        <f>IF(OR(A2495="",E2495=""),"",E2495-A2495)</f>
        <v/>
      </c>
      <c r="G2495" s="27" t="n"/>
      <c r="H2495" s="33">
        <f>IF(G2495="","",ROUND(G2495*1000/22500,2))</f>
        <v/>
      </c>
      <c r="I2495" s="33">
        <f>IFERROR(IF(D2495="","",VALUE(MID(D2495,2,5))),"")</f>
        <v/>
      </c>
      <c r="J2495" s="28">
        <f>IF(OR(H2495="",I2495=""),"",IF(H2495&gt;=I2495,"Pass","Fail"))</f>
        <v/>
      </c>
    </row>
    <row r="2496">
      <c r="A2496" s="31" t="n"/>
      <c r="B2496" s="26" t="n"/>
      <c r="C2496" s="26" t="n"/>
      <c r="D2496" s="26" t="n"/>
      <c r="E2496" s="31" t="n"/>
      <c r="F2496" s="24">
        <f>IF(OR(A2496="",E2496=""),"",E2496-A2496)</f>
        <v/>
      </c>
      <c r="G2496" s="27" t="n"/>
      <c r="H2496" s="33">
        <f>IF(G2496="","",ROUND(G2496*1000/22500,2))</f>
        <v/>
      </c>
      <c r="I2496" s="33">
        <f>IFERROR(IF(D2496="","",VALUE(MID(D2496,2,5))),"")</f>
        <v/>
      </c>
      <c r="J2496" s="28">
        <f>IF(OR(H2496="",I2496=""),"",IF(H2496&gt;=I2496,"Pass","Fail"))</f>
        <v/>
      </c>
    </row>
    <row r="2497">
      <c r="A2497" s="31" t="n"/>
      <c r="B2497" s="26" t="n"/>
      <c r="C2497" s="26" t="n"/>
      <c r="D2497" s="26" t="n"/>
      <c r="E2497" s="31" t="n"/>
      <c r="F2497" s="24">
        <f>IF(OR(A2497="",E2497=""),"",E2497-A2497)</f>
        <v/>
      </c>
      <c r="G2497" s="27" t="n"/>
      <c r="H2497" s="33">
        <f>IF(G2497="","",ROUND(G2497*1000/22500,2))</f>
        <v/>
      </c>
      <c r="I2497" s="33">
        <f>IFERROR(IF(D2497="","",VALUE(MID(D2497,2,5))),"")</f>
        <v/>
      </c>
      <c r="J2497" s="28">
        <f>IF(OR(H2497="",I2497=""),"",IF(H2497&gt;=I2497,"Pass","Fail"))</f>
        <v/>
      </c>
    </row>
    <row r="2498">
      <c r="A2498" s="31" t="n"/>
      <c r="B2498" s="26" t="n"/>
      <c r="C2498" s="26" t="n"/>
      <c r="D2498" s="26" t="n"/>
      <c r="E2498" s="31" t="n"/>
      <c r="F2498" s="24">
        <f>IF(OR(A2498="",E2498=""),"",E2498-A2498)</f>
        <v/>
      </c>
      <c r="G2498" s="27" t="n"/>
      <c r="H2498" s="33">
        <f>IF(G2498="","",ROUND(G2498*1000/22500,2))</f>
        <v/>
      </c>
      <c r="I2498" s="33">
        <f>IFERROR(IF(D2498="","",VALUE(MID(D2498,2,5))),"")</f>
        <v/>
      </c>
      <c r="J2498" s="28">
        <f>IF(OR(H2498="",I2498=""),"",IF(H2498&gt;=I2498,"Pass","Fail"))</f>
        <v/>
      </c>
    </row>
    <row r="2499">
      <c r="A2499" s="31" t="n"/>
      <c r="B2499" s="26" t="n"/>
      <c r="C2499" s="26" t="n"/>
      <c r="D2499" s="26" t="n"/>
      <c r="E2499" s="31" t="n"/>
      <c r="F2499" s="24">
        <f>IF(OR(A2499="",E2499=""),"",E2499-A2499)</f>
        <v/>
      </c>
      <c r="G2499" s="27" t="n"/>
      <c r="H2499" s="33">
        <f>IF(G2499="","",ROUND(G2499*1000/22500,2))</f>
        <v/>
      </c>
      <c r="I2499" s="33">
        <f>IFERROR(IF(D2499="","",VALUE(MID(D2499,2,5))),"")</f>
        <v/>
      </c>
      <c r="J2499" s="28">
        <f>IF(OR(H2499="",I2499=""),"",IF(H2499&gt;=I2499,"Pass","Fail"))</f>
        <v/>
      </c>
    </row>
    <row r="2500">
      <c r="A2500" s="31" t="n"/>
      <c r="B2500" s="26" t="n"/>
      <c r="C2500" s="26" t="n"/>
      <c r="D2500" s="26" t="n"/>
      <c r="E2500" s="31" t="n"/>
      <c r="F2500" s="24">
        <f>IF(OR(A2500="",E2500=""),"",E2500-A2500)</f>
        <v/>
      </c>
      <c r="G2500" s="27" t="n"/>
      <c r="H2500" s="33">
        <f>IF(G2500="","",ROUND(G2500*1000/22500,2))</f>
        <v/>
      </c>
      <c r="I2500" s="33">
        <f>IFERROR(IF(D2500="","",VALUE(MID(D2500,2,5))),"")</f>
        <v/>
      </c>
      <c r="J2500" s="28">
        <f>IF(OR(H2500="",I2500=""),"",IF(H2500&gt;=I2500,"Pass","Fail"))</f>
        <v/>
      </c>
    </row>
    <row r="2501">
      <c r="A2501" s="31" t="n"/>
      <c r="B2501" s="26" t="n"/>
      <c r="C2501" s="26" t="n"/>
      <c r="D2501" s="26" t="n"/>
      <c r="E2501" s="31" t="n"/>
      <c r="F2501" s="24">
        <f>IF(OR(A2501="",E2501=""),"",E2501-A2501)</f>
        <v/>
      </c>
      <c r="G2501" s="27" t="n"/>
      <c r="H2501" s="33">
        <f>IF(G2501="","",ROUND(G2501*1000/22500,2))</f>
        <v/>
      </c>
      <c r="I2501" s="33">
        <f>IFERROR(IF(D2501="","",VALUE(MID(D2501,2,5))),"")</f>
        <v/>
      </c>
      <c r="J2501" s="28">
        <f>IF(OR(H2501="",I2501=""),"",IF(H2501&gt;=I2501,"Pass","Fail"))</f>
        <v/>
      </c>
    </row>
    <row r="2502">
      <c r="A2502" s="31" t="n"/>
      <c r="B2502" s="26" t="n"/>
      <c r="C2502" s="26" t="n"/>
      <c r="D2502" s="26" t="n"/>
      <c r="E2502" s="31" t="n"/>
      <c r="F2502" s="24">
        <f>IF(OR(A2502="",E2502=""),"",E2502-A2502)</f>
        <v/>
      </c>
      <c r="G2502" s="27" t="n"/>
      <c r="H2502" s="33">
        <f>IF(G2502="","",ROUND(G2502*1000/22500,2))</f>
        <v/>
      </c>
      <c r="I2502" s="33">
        <f>IFERROR(IF(D2502="","",VALUE(MID(D2502,2,5))),"")</f>
        <v/>
      </c>
      <c r="J2502" s="28">
        <f>IF(OR(H2502="",I2502=""),"",IF(H2502&gt;=I2502,"Pass","Fail"))</f>
        <v/>
      </c>
    </row>
    <row r="2503">
      <c r="A2503" s="31" t="n"/>
      <c r="B2503" s="26" t="n"/>
      <c r="C2503" s="26" t="n"/>
      <c r="D2503" s="26" t="n"/>
      <c r="E2503" s="31" t="n"/>
      <c r="F2503" s="24">
        <f>IF(OR(A2503="",E2503=""),"",E2503-A2503)</f>
        <v/>
      </c>
      <c r="G2503" s="27" t="n"/>
      <c r="H2503" s="33">
        <f>IF(G2503="","",ROUND(G2503*1000/22500,2))</f>
        <v/>
      </c>
      <c r="I2503" s="33">
        <f>IFERROR(IF(D2503="","",VALUE(MID(D2503,2,5))),"")</f>
        <v/>
      </c>
      <c r="J2503" s="28">
        <f>IF(OR(H2503="",I2503=""),"",IF(H2503&gt;=I2503,"Pass","Fail"))</f>
        <v/>
      </c>
    </row>
    <row r="2504">
      <c r="A2504" s="31" t="n"/>
      <c r="B2504" s="26" t="n"/>
      <c r="C2504" s="26" t="n"/>
      <c r="D2504" s="26" t="n"/>
      <c r="E2504" s="31" t="n"/>
      <c r="F2504" s="24">
        <f>IF(OR(A2504="",E2504=""),"",E2504-A2504)</f>
        <v/>
      </c>
      <c r="G2504" s="27" t="n"/>
      <c r="H2504" s="33">
        <f>IF(G2504="","",ROUND(G2504*1000/22500,2))</f>
        <v/>
      </c>
      <c r="I2504" s="33">
        <f>IFERROR(IF(D2504="","",VALUE(MID(D2504,2,5))),"")</f>
        <v/>
      </c>
      <c r="J2504" s="28">
        <f>IF(OR(H2504="",I2504=""),"",IF(H2504&gt;=I2504,"Pass","Fail"))</f>
        <v/>
      </c>
    </row>
    <row r="2505">
      <c r="A2505" s="31" t="n"/>
      <c r="B2505" s="26" t="n"/>
      <c r="C2505" s="26" t="n"/>
      <c r="D2505" s="26" t="n"/>
      <c r="E2505" s="31" t="n"/>
      <c r="F2505" s="24">
        <f>IF(OR(A2505="",E2505=""),"",E2505-A2505)</f>
        <v/>
      </c>
      <c r="G2505" s="27" t="n"/>
      <c r="H2505" s="33">
        <f>IF(G2505="","",ROUND(G2505*1000/22500,2))</f>
        <v/>
      </c>
      <c r="I2505" s="33">
        <f>IFERROR(IF(D2505="","",VALUE(MID(D2505,2,5))),"")</f>
        <v/>
      </c>
      <c r="J2505" s="28">
        <f>IF(OR(H2505="",I2505=""),"",IF(H2505&gt;=I2505,"Pass","Fail"))</f>
        <v/>
      </c>
    </row>
    <row r="2506">
      <c r="A2506" s="31" t="n"/>
      <c r="B2506" s="26" t="n"/>
      <c r="C2506" s="26" t="n"/>
      <c r="D2506" s="26" t="n"/>
      <c r="E2506" s="31" t="n"/>
      <c r="F2506" s="24">
        <f>IF(OR(A2506="",E2506=""),"",E2506-A2506)</f>
        <v/>
      </c>
      <c r="G2506" s="27" t="n"/>
      <c r="H2506" s="33">
        <f>IF(G2506="","",ROUND(G2506*1000/22500,2))</f>
        <v/>
      </c>
      <c r="I2506" s="33">
        <f>IFERROR(IF(D2506="","",VALUE(MID(D2506,2,5))),"")</f>
        <v/>
      </c>
      <c r="J2506" s="28">
        <f>IF(OR(H2506="",I2506=""),"",IF(H2506&gt;=I2506,"Pass","Fail"))</f>
        <v/>
      </c>
    </row>
    <row r="2507">
      <c r="A2507" s="31" t="n"/>
      <c r="B2507" s="26" t="n"/>
      <c r="C2507" s="26" t="n"/>
      <c r="D2507" s="26" t="n"/>
      <c r="E2507" s="31" t="n"/>
      <c r="F2507" s="24">
        <f>IF(OR(A2507="",E2507=""),"",E2507-A2507)</f>
        <v/>
      </c>
      <c r="G2507" s="27" t="n"/>
      <c r="H2507" s="33">
        <f>IF(G2507="","",ROUND(G2507*1000/22500,2))</f>
        <v/>
      </c>
      <c r="I2507" s="33">
        <f>IFERROR(IF(D2507="","",VALUE(MID(D2507,2,5))),"")</f>
        <v/>
      </c>
      <c r="J2507" s="28">
        <f>IF(OR(H2507="",I2507=""),"",IF(H2507&gt;=I2507,"Pass","Fail"))</f>
        <v/>
      </c>
    </row>
    <row r="2508">
      <c r="A2508" s="31" t="n"/>
      <c r="B2508" s="26" t="n"/>
      <c r="C2508" s="26" t="n"/>
      <c r="D2508" s="26" t="n"/>
      <c r="E2508" s="31" t="n"/>
      <c r="F2508" s="24">
        <f>IF(OR(A2508="",E2508=""),"",E2508-A2508)</f>
        <v/>
      </c>
      <c r="G2508" s="27" t="n"/>
      <c r="H2508" s="33">
        <f>IF(G2508="","",ROUND(G2508*1000/22500,2))</f>
        <v/>
      </c>
      <c r="I2508" s="33">
        <f>IFERROR(IF(D2508="","",VALUE(MID(D2508,2,5))),"")</f>
        <v/>
      </c>
      <c r="J2508" s="28">
        <f>IF(OR(H2508="",I2508=""),"",IF(H2508&gt;=I2508,"Pass","Fail"))</f>
        <v/>
      </c>
    </row>
    <row r="2509">
      <c r="A2509" s="31" t="n"/>
      <c r="B2509" s="26" t="n"/>
      <c r="C2509" s="26" t="n"/>
      <c r="D2509" s="26" t="n"/>
      <c r="E2509" s="31" t="n"/>
      <c r="F2509" s="24">
        <f>IF(OR(A2509="",E2509=""),"",E2509-A2509)</f>
        <v/>
      </c>
      <c r="G2509" s="27" t="n"/>
      <c r="H2509" s="33">
        <f>IF(G2509="","",ROUND(G2509*1000/22500,2))</f>
        <v/>
      </c>
      <c r="I2509" s="33">
        <f>IFERROR(IF(D2509="","",VALUE(MID(D2509,2,5))),"")</f>
        <v/>
      </c>
      <c r="J2509" s="28">
        <f>IF(OR(H2509="",I2509=""),"",IF(H2509&gt;=I2509,"Pass","Fail"))</f>
        <v/>
      </c>
    </row>
    <row r="2510">
      <c r="A2510" s="31" t="n"/>
      <c r="B2510" s="26" t="n"/>
      <c r="C2510" s="26" t="n"/>
      <c r="D2510" s="26" t="n"/>
      <c r="E2510" s="31" t="n"/>
      <c r="F2510" s="24">
        <f>IF(OR(A2510="",E2510=""),"",E2510-A2510)</f>
        <v/>
      </c>
      <c r="G2510" s="27" t="n"/>
      <c r="H2510" s="33">
        <f>IF(G2510="","",ROUND(G2510*1000/22500,2))</f>
        <v/>
      </c>
      <c r="I2510" s="33">
        <f>IFERROR(IF(D2510="","",VALUE(MID(D2510,2,5))),"")</f>
        <v/>
      </c>
      <c r="J2510" s="28">
        <f>IF(OR(H2510="",I2510=""),"",IF(H2510&gt;=I2510,"Pass","Fail"))</f>
        <v/>
      </c>
    </row>
    <row r="2511">
      <c r="A2511" s="31" t="n"/>
      <c r="B2511" s="26" t="n"/>
      <c r="C2511" s="26" t="n"/>
      <c r="D2511" s="26" t="n"/>
      <c r="E2511" s="31" t="n"/>
      <c r="F2511" s="24">
        <f>IF(OR(A2511="",E2511=""),"",E2511-A2511)</f>
        <v/>
      </c>
      <c r="G2511" s="27" t="n"/>
      <c r="H2511" s="33">
        <f>IF(G2511="","",ROUND(G2511*1000/22500,2))</f>
        <v/>
      </c>
      <c r="I2511" s="33">
        <f>IFERROR(IF(D2511="","",VALUE(MID(D2511,2,5))),"")</f>
        <v/>
      </c>
      <c r="J2511" s="28">
        <f>IF(OR(H2511="",I2511=""),"",IF(H2511&gt;=I2511,"Pass","Fail"))</f>
        <v/>
      </c>
    </row>
    <row r="2512">
      <c r="A2512" s="31" t="n"/>
      <c r="B2512" s="26" t="n"/>
      <c r="C2512" s="26" t="n"/>
      <c r="D2512" s="26" t="n"/>
      <c r="E2512" s="31" t="n"/>
      <c r="F2512" s="24">
        <f>IF(OR(A2512="",E2512=""),"",E2512-A2512)</f>
        <v/>
      </c>
      <c r="G2512" s="27" t="n"/>
      <c r="H2512" s="33">
        <f>IF(G2512="","",ROUND(G2512*1000/22500,2))</f>
        <v/>
      </c>
      <c r="I2512" s="33">
        <f>IFERROR(IF(D2512="","",VALUE(MID(D2512,2,5))),"")</f>
        <v/>
      </c>
      <c r="J2512" s="28">
        <f>IF(OR(H2512="",I2512=""),"",IF(H2512&gt;=I2512,"Pass","Fail"))</f>
        <v/>
      </c>
    </row>
    <row r="2513">
      <c r="A2513" s="31" t="n"/>
      <c r="B2513" s="26" t="n"/>
      <c r="C2513" s="26" t="n"/>
      <c r="D2513" s="26" t="n"/>
      <c r="E2513" s="31" t="n"/>
      <c r="F2513" s="24">
        <f>IF(OR(A2513="",E2513=""),"",E2513-A2513)</f>
        <v/>
      </c>
      <c r="G2513" s="27" t="n"/>
      <c r="H2513" s="33">
        <f>IF(G2513="","",ROUND(G2513*1000/22500,2))</f>
        <v/>
      </c>
      <c r="I2513" s="33">
        <f>IFERROR(IF(D2513="","",VALUE(MID(D2513,2,5))),"")</f>
        <v/>
      </c>
      <c r="J2513" s="28">
        <f>IF(OR(H2513="",I2513=""),"",IF(H2513&gt;=I2513,"Pass","Fail"))</f>
        <v/>
      </c>
    </row>
    <row r="2514">
      <c r="A2514" s="31" t="n"/>
      <c r="B2514" s="26" t="n"/>
      <c r="C2514" s="26" t="n"/>
      <c r="D2514" s="26" t="n"/>
      <c r="E2514" s="31" t="n"/>
      <c r="F2514" s="24">
        <f>IF(OR(A2514="",E2514=""),"",E2514-A2514)</f>
        <v/>
      </c>
      <c r="G2514" s="27" t="n"/>
      <c r="H2514" s="33">
        <f>IF(G2514="","",ROUND(G2514*1000/22500,2))</f>
        <v/>
      </c>
      <c r="I2514" s="33">
        <f>IFERROR(IF(D2514="","",VALUE(MID(D2514,2,5))),"")</f>
        <v/>
      </c>
      <c r="J2514" s="28">
        <f>IF(OR(H2514="",I2514=""),"",IF(H2514&gt;=I2514,"Pass","Fail"))</f>
        <v/>
      </c>
    </row>
    <row r="2515">
      <c r="A2515" s="31" t="n"/>
      <c r="B2515" s="26" t="n"/>
      <c r="C2515" s="26" t="n"/>
      <c r="D2515" s="26" t="n"/>
      <c r="E2515" s="31" t="n"/>
      <c r="F2515" s="24">
        <f>IF(OR(A2515="",E2515=""),"",E2515-A2515)</f>
        <v/>
      </c>
      <c r="G2515" s="27" t="n"/>
      <c r="H2515" s="33">
        <f>IF(G2515="","",ROUND(G2515*1000/22500,2))</f>
        <v/>
      </c>
      <c r="I2515" s="33">
        <f>IFERROR(IF(D2515="","",VALUE(MID(D2515,2,5))),"")</f>
        <v/>
      </c>
      <c r="J2515" s="28">
        <f>IF(OR(H2515="",I2515=""),"",IF(H2515&gt;=I2515,"Pass","Fail"))</f>
        <v/>
      </c>
    </row>
    <row r="2516">
      <c r="A2516" s="31" t="n"/>
      <c r="B2516" s="26" t="n"/>
      <c r="C2516" s="26" t="n"/>
      <c r="D2516" s="26" t="n"/>
      <c r="E2516" s="31" t="n"/>
      <c r="F2516" s="24">
        <f>IF(OR(A2516="",E2516=""),"",E2516-A2516)</f>
        <v/>
      </c>
      <c r="G2516" s="27" t="n"/>
      <c r="H2516" s="33">
        <f>IF(G2516="","",ROUND(G2516*1000/22500,2))</f>
        <v/>
      </c>
      <c r="I2516" s="33">
        <f>IFERROR(IF(D2516="","",VALUE(MID(D2516,2,5))),"")</f>
        <v/>
      </c>
      <c r="J2516" s="28">
        <f>IF(OR(H2516="",I2516=""),"",IF(H2516&gt;=I2516,"Pass","Fail"))</f>
        <v/>
      </c>
    </row>
    <row r="2517">
      <c r="A2517" s="31" t="n"/>
      <c r="B2517" s="26" t="n"/>
      <c r="C2517" s="26" t="n"/>
      <c r="D2517" s="26" t="n"/>
      <c r="E2517" s="31" t="n"/>
      <c r="F2517" s="24">
        <f>IF(OR(A2517="",E2517=""),"",E2517-A2517)</f>
        <v/>
      </c>
      <c r="G2517" s="27" t="n"/>
      <c r="H2517" s="33">
        <f>IF(G2517="","",ROUND(G2517*1000/22500,2))</f>
        <v/>
      </c>
      <c r="I2517" s="33">
        <f>IFERROR(IF(D2517="","",VALUE(MID(D2517,2,5))),"")</f>
        <v/>
      </c>
      <c r="J2517" s="28">
        <f>IF(OR(H2517="",I2517=""),"",IF(H2517&gt;=I2517,"Pass","Fail"))</f>
        <v/>
      </c>
    </row>
    <row r="2518">
      <c r="A2518" s="31" t="n"/>
      <c r="B2518" s="26" t="n"/>
      <c r="C2518" s="26" t="n"/>
      <c r="D2518" s="26" t="n"/>
      <c r="E2518" s="31" t="n"/>
      <c r="F2518" s="24">
        <f>IF(OR(A2518="",E2518=""),"",E2518-A2518)</f>
        <v/>
      </c>
      <c r="G2518" s="27" t="n"/>
      <c r="H2518" s="33">
        <f>IF(G2518="","",ROUND(G2518*1000/22500,2))</f>
        <v/>
      </c>
      <c r="I2518" s="33">
        <f>IFERROR(IF(D2518="","",VALUE(MID(D2518,2,5))),"")</f>
        <v/>
      </c>
      <c r="J2518" s="28">
        <f>IF(OR(H2518="",I2518=""),"",IF(H2518&gt;=I2518,"Pass","Fail"))</f>
        <v/>
      </c>
    </row>
    <row r="2519">
      <c r="A2519" s="31" t="n"/>
      <c r="B2519" s="26" t="n"/>
      <c r="C2519" s="26" t="n"/>
      <c r="D2519" s="26" t="n"/>
      <c r="E2519" s="31" t="n"/>
      <c r="F2519" s="24">
        <f>IF(OR(A2519="",E2519=""),"",E2519-A2519)</f>
        <v/>
      </c>
      <c r="G2519" s="27" t="n"/>
      <c r="H2519" s="33">
        <f>IF(G2519="","",ROUND(G2519*1000/22500,2))</f>
        <v/>
      </c>
      <c r="I2519" s="33">
        <f>IFERROR(IF(D2519="","",VALUE(MID(D2519,2,5))),"")</f>
        <v/>
      </c>
      <c r="J2519" s="28">
        <f>IF(OR(H2519="",I2519=""),"",IF(H2519&gt;=I2519,"Pass","Fail"))</f>
        <v/>
      </c>
    </row>
    <row r="2520">
      <c r="A2520" s="31" t="n"/>
      <c r="B2520" s="26" t="n"/>
      <c r="C2520" s="26" t="n"/>
      <c r="D2520" s="26" t="n"/>
      <c r="E2520" s="31" t="n"/>
      <c r="F2520" s="24">
        <f>IF(OR(A2520="",E2520=""),"",E2520-A2520)</f>
        <v/>
      </c>
      <c r="G2520" s="27" t="n"/>
      <c r="H2520" s="33">
        <f>IF(G2520="","",ROUND(G2520*1000/22500,2))</f>
        <v/>
      </c>
      <c r="I2520" s="33">
        <f>IFERROR(IF(D2520="","",VALUE(MID(D2520,2,5))),"")</f>
        <v/>
      </c>
      <c r="J2520" s="28">
        <f>IF(OR(H2520="",I2520=""),"",IF(H2520&gt;=I2520,"Pass","Fail"))</f>
        <v/>
      </c>
    </row>
    <row r="2521">
      <c r="A2521" s="31" t="n"/>
      <c r="B2521" s="26" t="n"/>
      <c r="C2521" s="26" t="n"/>
      <c r="D2521" s="26" t="n"/>
      <c r="E2521" s="31" t="n"/>
      <c r="F2521" s="24">
        <f>IF(OR(A2521="",E2521=""),"",E2521-A2521)</f>
        <v/>
      </c>
      <c r="G2521" s="27" t="n"/>
      <c r="H2521" s="33">
        <f>IF(G2521="","",ROUND(G2521*1000/22500,2))</f>
        <v/>
      </c>
      <c r="I2521" s="33">
        <f>IFERROR(IF(D2521="","",VALUE(MID(D2521,2,5))),"")</f>
        <v/>
      </c>
      <c r="J2521" s="28">
        <f>IF(OR(H2521="",I2521=""),"",IF(H2521&gt;=I2521,"Pass","Fail"))</f>
        <v/>
      </c>
    </row>
    <row r="2522">
      <c r="A2522" s="31" t="n"/>
      <c r="B2522" s="26" t="n"/>
      <c r="C2522" s="26" t="n"/>
      <c r="D2522" s="26" t="n"/>
      <c r="E2522" s="31" t="n"/>
      <c r="F2522" s="24">
        <f>IF(OR(A2522="",E2522=""),"",E2522-A2522)</f>
        <v/>
      </c>
      <c r="G2522" s="27" t="n"/>
      <c r="H2522" s="33">
        <f>IF(G2522="","",ROUND(G2522*1000/22500,2))</f>
        <v/>
      </c>
      <c r="I2522" s="33">
        <f>IFERROR(IF(D2522="","",VALUE(MID(D2522,2,5))),"")</f>
        <v/>
      </c>
      <c r="J2522" s="28">
        <f>IF(OR(H2522="",I2522=""),"",IF(H2522&gt;=I2522,"Pass","Fail"))</f>
        <v/>
      </c>
    </row>
    <row r="2523">
      <c r="A2523" s="31" t="n"/>
      <c r="B2523" s="26" t="n"/>
      <c r="C2523" s="26" t="n"/>
      <c r="D2523" s="26" t="n"/>
      <c r="E2523" s="31" t="n"/>
      <c r="F2523" s="24">
        <f>IF(OR(A2523="",E2523=""),"",E2523-A2523)</f>
        <v/>
      </c>
      <c r="G2523" s="27" t="n"/>
      <c r="H2523" s="33">
        <f>IF(G2523="","",ROUND(G2523*1000/22500,2))</f>
        <v/>
      </c>
      <c r="I2523" s="33">
        <f>IFERROR(IF(D2523="","",VALUE(MID(D2523,2,5))),"")</f>
        <v/>
      </c>
      <c r="J2523" s="28">
        <f>IF(OR(H2523="",I2523=""),"",IF(H2523&gt;=I2523,"Pass","Fail"))</f>
        <v/>
      </c>
    </row>
    <row r="2524">
      <c r="A2524" s="31" t="n"/>
      <c r="B2524" s="26" t="n"/>
      <c r="C2524" s="26" t="n"/>
      <c r="D2524" s="26" t="n"/>
      <c r="E2524" s="31" t="n"/>
      <c r="F2524" s="24">
        <f>IF(OR(A2524="",E2524=""),"",E2524-A2524)</f>
        <v/>
      </c>
      <c r="G2524" s="27" t="n"/>
      <c r="H2524" s="33">
        <f>IF(G2524="","",ROUND(G2524*1000/22500,2))</f>
        <v/>
      </c>
      <c r="I2524" s="33">
        <f>IFERROR(IF(D2524="","",VALUE(MID(D2524,2,5))),"")</f>
        <v/>
      </c>
      <c r="J2524" s="28">
        <f>IF(OR(H2524="",I2524=""),"",IF(H2524&gt;=I2524,"Pass","Fail"))</f>
        <v/>
      </c>
    </row>
    <row r="2525">
      <c r="A2525" s="31" t="n"/>
      <c r="B2525" s="26" t="n"/>
      <c r="C2525" s="26" t="n"/>
      <c r="D2525" s="26" t="n"/>
      <c r="E2525" s="31" t="n"/>
      <c r="F2525" s="24">
        <f>IF(OR(A2525="",E2525=""),"",E2525-A2525)</f>
        <v/>
      </c>
      <c r="G2525" s="27" t="n"/>
      <c r="H2525" s="33">
        <f>IF(G2525="","",ROUND(G2525*1000/22500,2))</f>
        <v/>
      </c>
      <c r="I2525" s="33">
        <f>IFERROR(IF(D2525="","",VALUE(MID(D2525,2,5))),"")</f>
        <v/>
      </c>
      <c r="J2525" s="28">
        <f>IF(OR(H2525="",I2525=""),"",IF(H2525&gt;=I2525,"Pass","Fail"))</f>
        <v/>
      </c>
    </row>
    <row r="2526">
      <c r="A2526" s="31" t="n"/>
      <c r="B2526" s="26" t="n"/>
      <c r="C2526" s="26" t="n"/>
      <c r="D2526" s="26" t="n"/>
      <c r="E2526" s="31" t="n"/>
      <c r="F2526" s="24">
        <f>IF(OR(A2526="",E2526=""),"",E2526-A2526)</f>
        <v/>
      </c>
      <c r="G2526" s="27" t="n"/>
      <c r="H2526" s="33">
        <f>IF(G2526="","",ROUND(G2526*1000/22500,2))</f>
        <v/>
      </c>
      <c r="I2526" s="33">
        <f>IFERROR(IF(D2526="","",VALUE(MID(D2526,2,5))),"")</f>
        <v/>
      </c>
      <c r="J2526" s="28">
        <f>IF(OR(H2526="",I2526=""),"",IF(H2526&gt;=I2526,"Pass","Fail"))</f>
        <v/>
      </c>
    </row>
    <row r="2527">
      <c r="A2527" s="31" t="n"/>
      <c r="B2527" s="26" t="n"/>
      <c r="C2527" s="26" t="n"/>
      <c r="D2527" s="26" t="n"/>
      <c r="E2527" s="31" t="n"/>
      <c r="F2527" s="24">
        <f>IF(OR(A2527="",E2527=""),"",E2527-A2527)</f>
        <v/>
      </c>
      <c r="G2527" s="27" t="n"/>
      <c r="H2527" s="33">
        <f>IF(G2527="","",ROUND(G2527*1000/22500,2))</f>
        <v/>
      </c>
      <c r="I2527" s="33">
        <f>IFERROR(IF(D2527="","",VALUE(MID(D2527,2,5))),"")</f>
        <v/>
      </c>
      <c r="J2527" s="28">
        <f>IF(OR(H2527="",I2527=""),"",IF(H2527&gt;=I2527,"Pass","Fail"))</f>
        <v/>
      </c>
    </row>
    <row r="2528">
      <c r="A2528" s="31" t="n"/>
      <c r="B2528" s="26" t="n"/>
      <c r="C2528" s="26" t="n"/>
      <c r="D2528" s="26" t="n"/>
      <c r="E2528" s="31" t="n"/>
      <c r="F2528" s="24">
        <f>IF(OR(A2528="",E2528=""),"",E2528-A2528)</f>
        <v/>
      </c>
      <c r="G2528" s="27" t="n"/>
      <c r="H2528" s="33">
        <f>IF(G2528="","",ROUND(G2528*1000/22500,2))</f>
        <v/>
      </c>
      <c r="I2528" s="33">
        <f>IFERROR(IF(D2528="","",VALUE(MID(D2528,2,5))),"")</f>
        <v/>
      </c>
      <c r="J2528" s="28">
        <f>IF(OR(H2528="",I2528=""),"",IF(H2528&gt;=I2528,"Pass","Fail"))</f>
        <v/>
      </c>
    </row>
    <row r="2529">
      <c r="A2529" s="31" t="n"/>
      <c r="B2529" s="26" t="n"/>
      <c r="C2529" s="26" t="n"/>
      <c r="D2529" s="26" t="n"/>
      <c r="E2529" s="31" t="n"/>
      <c r="F2529" s="24">
        <f>IF(OR(A2529="",E2529=""),"",E2529-A2529)</f>
        <v/>
      </c>
      <c r="G2529" s="27" t="n"/>
      <c r="H2529" s="33">
        <f>IF(G2529="","",ROUND(G2529*1000/22500,2))</f>
        <v/>
      </c>
      <c r="I2529" s="33">
        <f>IFERROR(IF(D2529="","",VALUE(MID(D2529,2,5))),"")</f>
        <v/>
      </c>
      <c r="J2529" s="28">
        <f>IF(OR(H2529="",I2529=""),"",IF(H2529&gt;=I2529,"Pass","Fail"))</f>
        <v/>
      </c>
    </row>
    <row r="2530">
      <c r="A2530" s="31" t="n"/>
      <c r="B2530" s="26" t="n"/>
      <c r="C2530" s="26" t="n"/>
      <c r="D2530" s="26" t="n"/>
      <c r="E2530" s="31" t="n"/>
      <c r="F2530" s="24">
        <f>IF(OR(A2530="",E2530=""),"",E2530-A2530)</f>
        <v/>
      </c>
      <c r="G2530" s="27" t="n"/>
      <c r="H2530" s="33">
        <f>IF(G2530="","",ROUND(G2530*1000/22500,2))</f>
        <v/>
      </c>
      <c r="I2530" s="33">
        <f>IFERROR(IF(D2530="","",VALUE(MID(D2530,2,5))),"")</f>
        <v/>
      </c>
      <c r="J2530" s="28">
        <f>IF(OR(H2530="",I2530=""),"",IF(H2530&gt;=I2530,"Pass","Fail"))</f>
        <v/>
      </c>
    </row>
    <row r="2531">
      <c r="A2531" s="31" t="n"/>
      <c r="B2531" s="26" t="n"/>
      <c r="C2531" s="26" t="n"/>
      <c r="D2531" s="26" t="n"/>
      <c r="E2531" s="31" t="n"/>
      <c r="F2531" s="24">
        <f>IF(OR(A2531="",E2531=""),"",E2531-A2531)</f>
        <v/>
      </c>
      <c r="G2531" s="27" t="n"/>
      <c r="H2531" s="33">
        <f>IF(G2531="","",ROUND(G2531*1000/22500,2))</f>
        <v/>
      </c>
      <c r="I2531" s="33">
        <f>IFERROR(IF(D2531="","",VALUE(MID(D2531,2,5))),"")</f>
        <v/>
      </c>
      <c r="J2531" s="28">
        <f>IF(OR(H2531="",I2531=""),"",IF(H2531&gt;=I2531,"Pass","Fail"))</f>
        <v/>
      </c>
    </row>
    <row r="2532">
      <c r="A2532" s="31" t="n"/>
      <c r="B2532" s="26" t="n"/>
      <c r="C2532" s="26" t="n"/>
      <c r="D2532" s="26" t="n"/>
      <c r="E2532" s="31" t="n"/>
      <c r="F2532" s="24">
        <f>IF(OR(A2532="",E2532=""),"",E2532-A2532)</f>
        <v/>
      </c>
      <c r="G2532" s="27" t="n"/>
      <c r="H2532" s="33">
        <f>IF(G2532="","",ROUND(G2532*1000/22500,2))</f>
        <v/>
      </c>
      <c r="I2532" s="33">
        <f>IFERROR(IF(D2532="","",VALUE(MID(D2532,2,5))),"")</f>
        <v/>
      </c>
      <c r="J2532" s="28">
        <f>IF(OR(H2532="",I2532=""),"",IF(H2532&gt;=I2532,"Pass","Fail"))</f>
        <v/>
      </c>
    </row>
    <row r="2533">
      <c r="A2533" s="31" t="n"/>
      <c r="B2533" s="26" t="n"/>
      <c r="C2533" s="26" t="n"/>
      <c r="D2533" s="26" t="n"/>
      <c r="E2533" s="31" t="n"/>
      <c r="F2533" s="24">
        <f>IF(OR(A2533="",E2533=""),"",E2533-A2533)</f>
        <v/>
      </c>
      <c r="G2533" s="27" t="n"/>
      <c r="H2533" s="33">
        <f>IF(G2533="","",ROUND(G2533*1000/22500,2))</f>
        <v/>
      </c>
      <c r="I2533" s="33">
        <f>IFERROR(IF(D2533="","",VALUE(MID(D2533,2,5))),"")</f>
        <v/>
      </c>
      <c r="J2533" s="28">
        <f>IF(OR(H2533="",I2533=""),"",IF(H2533&gt;=I2533,"Pass","Fail"))</f>
        <v/>
      </c>
    </row>
    <row r="2534">
      <c r="A2534" s="31" t="n"/>
      <c r="B2534" s="26" t="n"/>
      <c r="C2534" s="26" t="n"/>
      <c r="D2534" s="26" t="n"/>
      <c r="E2534" s="31" t="n"/>
      <c r="F2534" s="24">
        <f>IF(OR(A2534="",E2534=""),"",E2534-A2534)</f>
        <v/>
      </c>
      <c r="G2534" s="27" t="n"/>
      <c r="H2534" s="33">
        <f>IF(G2534="","",ROUND(G2534*1000/22500,2))</f>
        <v/>
      </c>
      <c r="I2534" s="33">
        <f>IFERROR(IF(D2534="","",VALUE(MID(D2534,2,5))),"")</f>
        <v/>
      </c>
      <c r="J2534" s="28">
        <f>IF(OR(H2534="",I2534=""),"",IF(H2534&gt;=I2534,"Pass","Fail"))</f>
        <v/>
      </c>
    </row>
    <row r="2535">
      <c r="A2535" s="31" t="n"/>
      <c r="B2535" s="26" t="n"/>
      <c r="C2535" s="26" t="n"/>
      <c r="D2535" s="26" t="n"/>
      <c r="E2535" s="31" t="n"/>
      <c r="F2535" s="24">
        <f>IF(OR(A2535="",E2535=""),"",E2535-A2535)</f>
        <v/>
      </c>
      <c r="G2535" s="27" t="n"/>
      <c r="H2535" s="33">
        <f>IF(G2535="","",ROUND(G2535*1000/22500,2))</f>
        <v/>
      </c>
      <c r="I2535" s="33">
        <f>IFERROR(IF(D2535="","",VALUE(MID(D2535,2,5))),"")</f>
        <v/>
      </c>
      <c r="J2535" s="28">
        <f>IF(OR(H2535="",I2535=""),"",IF(H2535&gt;=I2535,"Pass","Fail"))</f>
        <v/>
      </c>
    </row>
    <row r="2536">
      <c r="A2536" s="31" t="n"/>
      <c r="B2536" s="26" t="n"/>
      <c r="C2536" s="26" t="n"/>
      <c r="D2536" s="26" t="n"/>
      <c r="E2536" s="31" t="n"/>
      <c r="F2536" s="24">
        <f>IF(OR(A2536="",E2536=""),"",E2536-A2536)</f>
        <v/>
      </c>
      <c r="G2536" s="27" t="n"/>
      <c r="H2536" s="33">
        <f>IF(G2536="","",ROUND(G2536*1000/22500,2))</f>
        <v/>
      </c>
      <c r="I2536" s="33">
        <f>IFERROR(IF(D2536="","",VALUE(MID(D2536,2,5))),"")</f>
        <v/>
      </c>
      <c r="J2536" s="28">
        <f>IF(OR(H2536="",I2536=""),"",IF(H2536&gt;=I2536,"Pass","Fail"))</f>
        <v/>
      </c>
    </row>
    <row r="2537">
      <c r="A2537" s="31" t="n"/>
      <c r="B2537" s="26" t="n"/>
      <c r="C2537" s="26" t="n"/>
      <c r="D2537" s="26" t="n"/>
      <c r="E2537" s="31" t="n"/>
      <c r="F2537" s="24">
        <f>IF(OR(A2537="",E2537=""),"",E2537-A2537)</f>
        <v/>
      </c>
      <c r="G2537" s="27" t="n"/>
      <c r="H2537" s="33">
        <f>IF(G2537="","",ROUND(G2537*1000/22500,2))</f>
        <v/>
      </c>
      <c r="I2537" s="33">
        <f>IFERROR(IF(D2537="","",VALUE(MID(D2537,2,5))),"")</f>
        <v/>
      </c>
      <c r="J2537" s="28">
        <f>IF(OR(H2537="",I2537=""),"",IF(H2537&gt;=I2537,"Pass","Fail"))</f>
        <v/>
      </c>
    </row>
    <row r="2538">
      <c r="A2538" s="31" t="n"/>
      <c r="B2538" s="26" t="n"/>
      <c r="C2538" s="26" t="n"/>
      <c r="D2538" s="26" t="n"/>
      <c r="E2538" s="31" t="n"/>
      <c r="F2538" s="24">
        <f>IF(OR(A2538="",E2538=""),"",E2538-A2538)</f>
        <v/>
      </c>
      <c r="G2538" s="27" t="n"/>
      <c r="H2538" s="33">
        <f>IF(G2538="","",ROUND(G2538*1000/22500,2))</f>
        <v/>
      </c>
      <c r="I2538" s="33">
        <f>IFERROR(IF(D2538="","",VALUE(MID(D2538,2,5))),"")</f>
        <v/>
      </c>
      <c r="J2538" s="28">
        <f>IF(OR(H2538="",I2538=""),"",IF(H2538&gt;=I2538,"Pass","Fail"))</f>
        <v/>
      </c>
    </row>
    <row r="2539">
      <c r="A2539" s="31" t="n"/>
      <c r="B2539" s="26" t="n"/>
      <c r="C2539" s="26" t="n"/>
      <c r="D2539" s="26" t="n"/>
      <c r="E2539" s="31" t="n"/>
      <c r="F2539" s="24">
        <f>IF(OR(A2539="",E2539=""),"",E2539-A2539)</f>
        <v/>
      </c>
      <c r="G2539" s="27" t="n"/>
      <c r="H2539" s="33">
        <f>IF(G2539="","",ROUND(G2539*1000/22500,2))</f>
        <v/>
      </c>
      <c r="I2539" s="33">
        <f>IFERROR(IF(D2539="","",VALUE(MID(D2539,2,5))),"")</f>
        <v/>
      </c>
      <c r="J2539" s="28">
        <f>IF(OR(H2539="",I2539=""),"",IF(H2539&gt;=I2539,"Pass","Fail"))</f>
        <v/>
      </c>
    </row>
    <row r="2540">
      <c r="A2540" s="31" t="n"/>
      <c r="B2540" s="26" t="n"/>
      <c r="C2540" s="26" t="n"/>
      <c r="D2540" s="26" t="n"/>
      <c r="E2540" s="31" t="n"/>
      <c r="F2540" s="24">
        <f>IF(OR(A2540="",E2540=""),"",E2540-A2540)</f>
        <v/>
      </c>
      <c r="G2540" s="27" t="n"/>
      <c r="H2540" s="33">
        <f>IF(G2540="","",ROUND(G2540*1000/22500,2))</f>
        <v/>
      </c>
      <c r="I2540" s="33">
        <f>IFERROR(IF(D2540="","",VALUE(MID(D2540,2,5))),"")</f>
        <v/>
      </c>
      <c r="J2540" s="28">
        <f>IF(OR(H2540="",I2540=""),"",IF(H2540&gt;=I2540,"Pass","Fail"))</f>
        <v/>
      </c>
    </row>
    <row r="2541">
      <c r="A2541" s="31" t="n"/>
      <c r="B2541" s="26" t="n"/>
      <c r="C2541" s="26" t="n"/>
      <c r="D2541" s="26" t="n"/>
      <c r="E2541" s="31" t="n"/>
      <c r="F2541" s="24">
        <f>IF(OR(A2541="",E2541=""),"",E2541-A2541)</f>
        <v/>
      </c>
      <c r="G2541" s="27" t="n"/>
      <c r="H2541" s="33">
        <f>IF(G2541="","",ROUND(G2541*1000/22500,2))</f>
        <v/>
      </c>
      <c r="I2541" s="33">
        <f>IFERROR(IF(D2541="","",VALUE(MID(D2541,2,5))),"")</f>
        <v/>
      </c>
      <c r="J2541" s="28">
        <f>IF(OR(H2541="",I2541=""),"",IF(H2541&gt;=I2541,"Pass","Fail"))</f>
        <v/>
      </c>
    </row>
    <row r="2542">
      <c r="A2542" s="31" t="n"/>
      <c r="B2542" s="26" t="n"/>
      <c r="C2542" s="26" t="n"/>
      <c r="D2542" s="26" t="n"/>
      <c r="E2542" s="31" t="n"/>
      <c r="F2542" s="24">
        <f>IF(OR(A2542="",E2542=""),"",E2542-A2542)</f>
        <v/>
      </c>
      <c r="G2542" s="27" t="n"/>
      <c r="H2542" s="33">
        <f>IF(G2542="","",ROUND(G2542*1000/22500,2))</f>
        <v/>
      </c>
      <c r="I2542" s="33">
        <f>IFERROR(IF(D2542="","",VALUE(MID(D2542,2,5))),"")</f>
        <v/>
      </c>
      <c r="J2542" s="28">
        <f>IF(OR(H2542="",I2542=""),"",IF(H2542&gt;=I2542,"Pass","Fail"))</f>
        <v/>
      </c>
    </row>
    <row r="2543">
      <c r="A2543" s="31" t="n"/>
      <c r="B2543" s="26" t="n"/>
      <c r="C2543" s="26" t="n"/>
      <c r="D2543" s="26" t="n"/>
      <c r="E2543" s="31" t="n"/>
      <c r="F2543" s="24">
        <f>IF(OR(A2543="",E2543=""),"",E2543-A2543)</f>
        <v/>
      </c>
      <c r="G2543" s="27" t="n"/>
      <c r="H2543" s="33">
        <f>IF(G2543="","",ROUND(G2543*1000/22500,2))</f>
        <v/>
      </c>
      <c r="I2543" s="33">
        <f>IFERROR(IF(D2543="","",VALUE(MID(D2543,2,5))),"")</f>
        <v/>
      </c>
      <c r="J2543" s="28">
        <f>IF(OR(H2543="",I2543=""),"",IF(H2543&gt;=I2543,"Pass","Fail"))</f>
        <v/>
      </c>
    </row>
    <row r="2544">
      <c r="A2544" s="31" t="n"/>
      <c r="B2544" s="26" t="n"/>
      <c r="C2544" s="26" t="n"/>
      <c r="D2544" s="26" t="n"/>
      <c r="E2544" s="31" t="n"/>
      <c r="F2544" s="24">
        <f>IF(OR(A2544="",E2544=""),"",E2544-A2544)</f>
        <v/>
      </c>
      <c r="G2544" s="27" t="n"/>
      <c r="H2544" s="33">
        <f>IF(G2544="","",ROUND(G2544*1000/22500,2))</f>
        <v/>
      </c>
      <c r="I2544" s="33">
        <f>IFERROR(IF(D2544="","",VALUE(MID(D2544,2,5))),"")</f>
        <v/>
      </c>
      <c r="J2544" s="28">
        <f>IF(OR(H2544="",I2544=""),"",IF(H2544&gt;=I2544,"Pass","Fail"))</f>
        <v/>
      </c>
    </row>
    <row r="2545">
      <c r="A2545" s="31" t="n"/>
      <c r="B2545" s="26" t="n"/>
      <c r="C2545" s="26" t="n"/>
      <c r="D2545" s="26" t="n"/>
      <c r="E2545" s="31" t="n"/>
      <c r="F2545" s="24">
        <f>IF(OR(A2545="",E2545=""),"",E2545-A2545)</f>
        <v/>
      </c>
      <c r="G2545" s="27" t="n"/>
      <c r="H2545" s="33">
        <f>IF(G2545="","",ROUND(G2545*1000/22500,2))</f>
        <v/>
      </c>
      <c r="I2545" s="33">
        <f>IFERROR(IF(D2545="","",VALUE(MID(D2545,2,5))),"")</f>
        <v/>
      </c>
      <c r="J2545" s="28">
        <f>IF(OR(H2545="",I2545=""),"",IF(H2545&gt;=I2545,"Pass","Fail"))</f>
        <v/>
      </c>
    </row>
    <row r="2546">
      <c r="A2546" s="31" t="n"/>
      <c r="B2546" s="26" t="n"/>
      <c r="C2546" s="26" t="n"/>
      <c r="D2546" s="26" t="n"/>
      <c r="E2546" s="31" t="n"/>
      <c r="F2546" s="24">
        <f>IF(OR(A2546="",E2546=""),"",E2546-A2546)</f>
        <v/>
      </c>
      <c r="G2546" s="27" t="n"/>
      <c r="H2546" s="33">
        <f>IF(G2546="","",ROUND(G2546*1000/22500,2))</f>
        <v/>
      </c>
      <c r="I2546" s="33">
        <f>IFERROR(IF(D2546="","",VALUE(MID(D2546,2,5))),"")</f>
        <v/>
      </c>
      <c r="J2546" s="28">
        <f>IF(OR(H2546="",I2546=""),"",IF(H2546&gt;=I2546,"Pass","Fail"))</f>
        <v/>
      </c>
    </row>
    <row r="2547">
      <c r="A2547" s="31" t="n"/>
      <c r="B2547" s="26" t="n"/>
      <c r="C2547" s="26" t="n"/>
      <c r="D2547" s="26" t="n"/>
      <c r="E2547" s="31" t="n"/>
      <c r="F2547" s="24">
        <f>IF(OR(A2547="",E2547=""),"",E2547-A2547)</f>
        <v/>
      </c>
      <c r="G2547" s="27" t="n"/>
      <c r="H2547" s="33">
        <f>IF(G2547="","",ROUND(G2547*1000/22500,2))</f>
        <v/>
      </c>
      <c r="I2547" s="33">
        <f>IFERROR(IF(D2547="","",VALUE(MID(D2547,2,5))),"")</f>
        <v/>
      </c>
      <c r="J2547" s="28">
        <f>IF(OR(H2547="",I2547=""),"",IF(H2547&gt;=I2547,"Pass","Fail"))</f>
        <v/>
      </c>
    </row>
    <row r="2548">
      <c r="A2548" s="31" t="n"/>
      <c r="B2548" s="26" t="n"/>
      <c r="C2548" s="26" t="n"/>
      <c r="D2548" s="26" t="n"/>
      <c r="E2548" s="31" t="n"/>
      <c r="F2548" s="24">
        <f>IF(OR(A2548="",E2548=""),"",E2548-A2548)</f>
        <v/>
      </c>
      <c r="G2548" s="27" t="n"/>
      <c r="H2548" s="33">
        <f>IF(G2548="","",ROUND(G2548*1000/22500,2))</f>
        <v/>
      </c>
      <c r="I2548" s="33">
        <f>IFERROR(IF(D2548="","",VALUE(MID(D2548,2,5))),"")</f>
        <v/>
      </c>
      <c r="J2548" s="28">
        <f>IF(OR(H2548="",I2548=""),"",IF(H2548&gt;=I2548,"Pass","Fail"))</f>
        <v/>
      </c>
    </row>
    <row r="2549">
      <c r="A2549" s="31" t="n"/>
      <c r="B2549" s="26" t="n"/>
      <c r="C2549" s="26" t="n"/>
      <c r="D2549" s="26" t="n"/>
      <c r="E2549" s="31" t="n"/>
      <c r="F2549" s="24">
        <f>IF(OR(A2549="",E2549=""),"",E2549-A2549)</f>
        <v/>
      </c>
      <c r="G2549" s="27" t="n"/>
      <c r="H2549" s="33">
        <f>IF(G2549="","",ROUND(G2549*1000/22500,2))</f>
        <v/>
      </c>
      <c r="I2549" s="33">
        <f>IFERROR(IF(D2549="","",VALUE(MID(D2549,2,5))),"")</f>
        <v/>
      </c>
      <c r="J2549" s="28">
        <f>IF(OR(H2549="",I2549=""),"",IF(H2549&gt;=I2549,"Pass","Fail"))</f>
        <v/>
      </c>
    </row>
    <row r="2550">
      <c r="A2550" s="31" t="n"/>
      <c r="B2550" s="26" t="n"/>
      <c r="C2550" s="26" t="n"/>
      <c r="D2550" s="26" t="n"/>
      <c r="E2550" s="31" t="n"/>
      <c r="F2550" s="24">
        <f>IF(OR(A2550="",E2550=""),"",E2550-A2550)</f>
        <v/>
      </c>
      <c r="G2550" s="27" t="n"/>
      <c r="H2550" s="33">
        <f>IF(G2550="","",ROUND(G2550*1000/22500,2))</f>
        <v/>
      </c>
      <c r="I2550" s="33">
        <f>IFERROR(IF(D2550="","",VALUE(MID(D2550,2,5))),"")</f>
        <v/>
      </c>
      <c r="J2550" s="28">
        <f>IF(OR(H2550="",I2550=""),"",IF(H2550&gt;=I2550,"Pass","Fail"))</f>
        <v/>
      </c>
    </row>
    <row r="2551">
      <c r="A2551" s="31" t="n"/>
      <c r="B2551" s="26" t="n"/>
      <c r="C2551" s="26" t="n"/>
      <c r="D2551" s="26" t="n"/>
      <c r="E2551" s="31" t="n"/>
      <c r="F2551" s="24">
        <f>IF(OR(A2551="",E2551=""),"",E2551-A2551)</f>
        <v/>
      </c>
      <c r="G2551" s="27" t="n"/>
      <c r="H2551" s="33">
        <f>IF(G2551="","",ROUND(G2551*1000/22500,2))</f>
        <v/>
      </c>
      <c r="I2551" s="33">
        <f>IFERROR(IF(D2551="","",VALUE(MID(D2551,2,5))),"")</f>
        <v/>
      </c>
      <c r="J2551" s="28">
        <f>IF(OR(H2551="",I2551=""),"",IF(H2551&gt;=I2551,"Pass","Fail"))</f>
        <v/>
      </c>
    </row>
    <row r="2552">
      <c r="A2552" s="31" t="n"/>
      <c r="B2552" s="26" t="n"/>
      <c r="C2552" s="26" t="n"/>
      <c r="D2552" s="26" t="n"/>
      <c r="E2552" s="31" t="n"/>
      <c r="F2552" s="24">
        <f>IF(OR(A2552="",E2552=""),"",E2552-A2552)</f>
        <v/>
      </c>
      <c r="G2552" s="27" t="n"/>
      <c r="H2552" s="33">
        <f>IF(G2552="","",ROUND(G2552*1000/22500,2))</f>
        <v/>
      </c>
      <c r="I2552" s="33">
        <f>IFERROR(IF(D2552="","",VALUE(MID(D2552,2,5))),"")</f>
        <v/>
      </c>
      <c r="J2552" s="28">
        <f>IF(OR(H2552="",I2552=""),"",IF(H2552&gt;=I2552,"Pass","Fail"))</f>
        <v/>
      </c>
    </row>
    <row r="2553">
      <c r="A2553" s="31" t="n"/>
      <c r="B2553" s="26" t="n"/>
      <c r="C2553" s="26" t="n"/>
      <c r="D2553" s="26" t="n"/>
      <c r="E2553" s="31" t="n"/>
      <c r="F2553" s="24">
        <f>IF(OR(A2553="",E2553=""),"",E2553-A2553)</f>
        <v/>
      </c>
      <c r="G2553" s="27" t="n"/>
      <c r="H2553" s="33">
        <f>IF(G2553="","",ROUND(G2553*1000/22500,2))</f>
        <v/>
      </c>
      <c r="I2553" s="33">
        <f>IFERROR(IF(D2553="","",VALUE(MID(D2553,2,5))),"")</f>
        <v/>
      </c>
      <c r="J2553" s="28">
        <f>IF(OR(H2553="",I2553=""),"",IF(H2553&gt;=I2553,"Pass","Fail"))</f>
        <v/>
      </c>
    </row>
    <row r="2554">
      <c r="A2554" s="31" t="n"/>
      <c r="B2554" s="26" t="n"/>
      <c r="C2554" s="26" t="n"/>
      <c r="D2554" s="26" t="n"/>
      <c r="E2554" s="31" t="n"/>
      <c r="F2554" s="24">
        <f>IF(OR(A2554="",E2554=""),"",E2554-A2554)</f>
        <v/>
      </c>
      <c r="G2554" s="27" t="n"/>
      <c r="H2554" s="33">
        <f>IF(G2554="","",ROUND(G2554*1000/22500,2))</f>
        <v/>
      </c>
      <c r="I2554" s="33">
        <f>IFERROR(IF(D2554="","",VALUE(MID(D2554,2,5))),"")</f>
        <v/>
      </c>
      <c r="J2554" s="28">
        <f>IF(OR(H2554="",I2554=""),"",IF(H2554&gt;=I2554,"Pass","Fail"))</f>
        <v/>
      </c>
    </row>
    <row r="2555">
      <c r="A2555" s="31" t="n"/>
      <c r="B2555" s="26" t="n"/>
      <c r="C2555" s="26" t="n"/>
      <c r="D2555" s="26" t="n"/>
      <c r="E2555" s="31" t="n"/>
      <c r="F2555" s="24">
        <f>IF(OR(A2555="",E2555=""),"",E2555-A2555)</f>
        <v/>
      </c>
      <c r="G2555" s="27" t="n"/>
      <c r="H2555" s="33">
        <f>IF(G2555="","",ROUND(G2555*1000/22500,2))</f>
        <v/>
      </c>
      <c r="I2555" s="33">
        <f>IFERROR(IF(D2555="","",VALUE(MID(D2555,2,5))),"")</f>
        <v/>
      </c>
      <c r="J2555" s="28">
        <f>IF(OR(H2555="",I2555=""),"",IF(H2555&gt;=I2555,"Pass","Fail"))</f>
        <v/>
      </c>
    </row>
    <row r="2556">
      <c r="A2556" s="31" t="n"/>
      <c r="B2556" s="26" t="n"/>
      <c r="C2556" s="26" t="n"/>
      <c r="D2556" s="26" t="n"/>
      <c r="E2556" s="31" t="n"/>
      <c r="F2556" s="24">
        <f>IF(OR(A2556="",E2556=""),"",E2556-A2556)</f>
        <v/>
      </c>
      <c r="G2556" s="27" t="n"/>
      <c r="H2556" s="33">
        <f>IF(G2556="","",ROUND(G2556*1000/22500,2))</f>
        <v/>
      </c>
      <c r="I2556" s="33">
        <f>IFERROR(IF(D2556="","",VALUE(MID(D2556,2,5))),"")</f>
        <v/>
      </c>
      <c r="J2556" s="28">
        <f>IF(OR(H2556="",I2556=""),"",IF(H2556&gt;=I2556,"Pass","Fail"))</f>
        <v/>
      </c>
    </row>
    <row r="2557">
      <c r="A2557" s="31" t="n"/>
      <c r="B2557" s="26" t="n"/>
      <c r="C2557" s="26" t="n"/>
      <c r="D2557" s="26" t="n"/>
      <c r="E2557" s="31" t="n"/>
      <c r="F2557" s="24">
        <f>IF(OR(A2557="",E2557=""),"",E2557-A2557)</f>
        <v/>
      </c>
      <c r="G2557" s="27" t="n"/>
      <c r="H2557" s="33">
        <f>IF(G2557="","",ROUND(G2557*1000/22500,2))</f>
        <v/>
      </c>
      <c r="I2557" s="33">
        <f>IFERROR(IF(D2557="","",VALUE(MID(D2557,2,5))),"")</f>
        <v/>
      </c>
      <c r="J2557" s="28">
        <f>IF(OR(H2557="",I2557=""),"",IF(H2557&gt;=I2557,"Pass","Fail"))</f>
        <v/>
      </c>
    </row>
    <row r="2558">
      <c r="A2558" s="31" t="n"/>
      <c r="B2558" s="26" t="n"/>
      <c r="C2558" s="26" t="n"/>
      <c r="D2558" s="26" t="n"/>
      <c r="E2558" s="31" t="n"/>
      <c r="F2558" s="24">
        <f>IF(OR(A2558="",E2558=""),"",E2558-A2558)</f>
        <v/>
      </c>
      <c r="G2558" s="27" t="n"/>
      <c r="H2558" s="33">
        <f>IF(G2558="","",ROUND(G2558*1000/22500,2))</f>
        <v/>
      </c>
      <c r="I2558" s="33">
        <f>IFERROR(IF(D2558="","",VALUE(MID(D2558,2,5))),"")</f>
        <v/>
      </c>
      <c r="J2558" s="28">
        <f>IF(OR(H2558="",I2558=""),"",IF(H2558&gt;=I2558,"Pass","Fail"))</f>
        <v/>
      </c>
    </row>
    <row r="2559">
      <c r="A2559" s="31" t="n"/>
      <c r="B2559" s="26" t="n"/>
      <c r="C2559" s="26" t="n"/>
      <c r="D2559" s="26" t="n"/>
      <c r="E2559" s="31" t="n"/>
      <c r="F2559" s="24">
        <f>IF(OR(A2559="",E2559=""),"",E2559-A2559)</f>
        <v/>
      </c>
      <c r="G2559" s="27" t="n"/>
      <c r="H2559" s="33">
        <f>IF(G2559="","",ROUND(G2559*1000/22500,2))</f>
        <v/>
      </c>
      <c r="I2559" s="33">
        <f>IFERROR(IF(D2559="","",VALUE(MID(D2559,2,5))),"")</f>
        <v/>
      </c>
      <c r="J2559" s="28">
        <f>IF(OR(H2559="",I2559=""),"",IF(H2559&gt;=I2559,"Pass","Fail"))</f>
        <v/>
      </c>
    </row>
    <row r="2560">
      <c r="A2560" s="31" t="n"/>
      <c r="B2560" s="26" t="n"/>
      <c r="C2560" s="26" t="n"/>
      <c r="D2560" s="26" t="n"/>
      <c r="E2560" s="31" t="n"/>
      <c r="F2560" s="24">
        <f>IF(OR(A2560="",E2560=""),"",E2560-A2560)</f>
        <v/>
      </c>
      <c r="G2560" s="27" t="n"/>
      <c r="H2560" s="33">
        <f>IF(G2560="","",ROUND(G2560*1000/22500,2))</f>
        <v/>
      </c>
      <c r="I2560" s="33">
        <f>IFERROR(IF(D2560="","",VALUE(MID(D2560,2,5))),"")</f>
        <v/>
      </c>
      <c r="J2560" s="28">
        <f>IF(OR(H2560="",I2560=""),"",IF(H2560&gt;=I2560,"Pass","Fail"))</f>
        <v/>
      </c>
    </row>
    <row r="2561">
      <c r="A2561" s="31" t="n"/>
      <c r="B2561" s="26" t="n"/>
      <c r="C2561" s="26" t="n"/>
      <c r="D2561" s="26" t="n"/>
      <c r="E2561" s="31" t="n"/>
      <c r="F2561" s="24">
        <f>IF(OR(A2561="",E2561=""),"",E2561-A2561)</f>
        <v/>
      </c>
      <c r="G2561" s="27" t="n"/>
      <c r="H2561" s="33">
        <f>IF(G2561="","",ROUND(G2561*1000/22500,2))</f>
        <v/>
      </c>
      <c r="I2561" s="33">
        <f>IFERROR(IF(D2561="","",VALUE(MID(D2561,2,5))),"")</f>
        <v/>
      </c>
      <c r="J2561" s="28">
        <f>IF(OR(H2561="",I2561=""),"",IF(H2561&gt;=I2561,"Pass","Fail"))</f>
        <v/>
      </c>
    </row>
    <row r="2562">
      <c r="A2562" s="31" t="n"/>
      <c r="B2562" s="26" t="n"/>
      <c r="C2562" s="26" t="n"/>
      <c r="D2562" s="26" t="n"/>
      <c r="E2562" s="31" t="n"/>
      <c r="F2562" s="24">
        <f>IF(OR(A2562="",E2562=""),"",E2562-A2562)</f>
        <v/>
      </c>
      <c r="G2562" s="27" t="n"/>
      <c r="H2562" s="33">
        <f>IF(G2562="","",ROUND(G2562*1000/22500,2))</f>
        <v/>
      </c>
      <c r="I2562" s="33">
        <f>IFERROR(IF(D2562="","",VALUE(MID(D2562,2,5))),"")</f>
        <v/>
      </c>
      <c r="J2562" s="28">
        <f>IF(OR(H2562="",I2562=""),"",IF(H2562&gt;=I2562,"Pass","Fail"))</f>
        <v/>
      </c>
    </row>
    <row r="2563">
      <c r="A2563" s="31" t="n"/>
      <c r="B2563" s="26" t="n"/>
      <c r="C2563" s="26" t="n"/>
      <c r="D2563" s="26" t="n"/>
      <c r="E2563" s="31" t="n"/>
      <c r="F2563" s="24">
        <f>IF(OR(A2563="",E2563=""),"",E2563-A2563)</f>
        <v/>
      </c>
      <c r="G2563" s="27" t="n"/>
      <c r="H2563" s="33">
        <f>IF(G2563="","",ROUND(G2563*1000/22500,2))</f>
        <v/>
      </c>
      <c r="I2563" s="33">
        <f>IFERROR(IF(D2563="","",VALUE(MID(D2563,2,5))),"")</f>
        <v/>
      </c>
      <c r="J2563" s="28">
        <f>IF(OR(H2563="",I2563=""),"",IF(H2563&gt;=I2563,"Pass","Fail"))</f>
        <v/>
      </c>
    </row>
    <row r="2564">
      <c r="A2564" s="31" t="n"/>
      <c r="B2564" s="26" t="n"/>
      <c r="C2564" s="26" t="n"/>
      <c r="D2564" s="26" t="n"/>
      <c r="E2564" s="31" t="n"/>
      <c r="F2564" s="24">
        <f>IF(OR(A2564="",E2564=""),"",E2564-A2564)</f>
        <v/>
      </c>
      <c r="G2564" s="27" t="n"/>
      <c r="H2564" s="33">
        <f>IF(G2564="","",ROUND(G2564*1000/22500,2))</f>
        <v/>
      </c>
      <c r="I2564" s="33">
        <f>IFERROR(IF(D2564="","",VALUE(MID(D2564,2,5))),"")</f>
        <v/>
      </c>
      <c r="J2564" s="28">
        <f>IF(OR(H2564="",I2564=""),"",IF(H2564&gt;=I2564,"Pass","Fail"))</f>
        <v/>
      </c>
    </row>
    <row r="2565">
      <c r="A2565" s="31" t="n"/>
      <c r="B2565" s="26" t="n"/>
      <c r="C2565" s="26" t="n"/>
      <c r="D2565" s="26" t="n"/>
      <c r="E2565" s="31" t="n"/>
      <c r="F2565" s="24">
        <f>IF(OR(A2565="",E2565=""),"",E2565-A2565)</f>
        <v/>
      </c>
      <c r="G2565" s="27" t="n"/>
      <c r="H2565" s="33">
        <f>IF(G2565="","",ROUND(G2565*1000/22500,2))</f>
        <v/>
      </c>
      <c r="I2565" s="33">
        <f>IFERROR(IF(D2565="","",VALUE(MID(D2565,2,5))),"")</f>
        <v/>
      </c>
      <c r="J2565" s="28">
        <f>IF(OR(H2565="",I2565=""),"",IF(H2565&gt;=I2565,"Pass","Fail"))</f>
        <v/>
      </c>
    </row>
    <row r="2566">
      <c r="A2566" s="31" t="n"/>
      <c r="B2566" s="26" t="n"/>
      <c r="C2566" s="26" t="n"/>
      <c r="D2566" s="26" t="n"/>
      <c r="E2566" s="31" t="n"/>
      <c r="F2566" s="24">
        <f>IF(OR(A2566="",E2566=""),"",E2566-A2566)</f>
        <v/>
      </c>
      <c r="G2566" s="27" t="n"/>
      <c r="H2566" s="33">
        <f>IF(G2566="","",ROUND(G2566*1000/22500,2))</f>
        <v/>
      </c>
      <c r="I2566" s="33">
        <f>IFERROR(IF(D2566="","",VALUE(MID(D2566,2,5))),"")</f>
        <v/>
      </c>
      <c r="J2566" s="28">
        <f>IF(OR(H2566="",I2566=""),"",IF(H2566&gt;=I2566,"Pass","Fail"))</f>
        <v/>
      </c>
    </row>
    <row r="2567">
      <c r="A2567" s="31" t="n"/>
      <c r="B2567" s="26" t="n"/>
      <c r="C2567" s="26" t="n"/>
      <c r="D2567" s="26" t="n"/>
      <c r="E2567" s="31" t="n"/>
      <c r="F2567" s="24">
        <f>IF(OR(A2567="",E2567=""),"",E2567-A2567)</f>
        <v/>
      </c>
      <c r="G2567" s="27" t="n"/>
      <c r="H2567" s="33">
        <f>IF(G2567="","",ROUND(G2567*1000/22500,2))</f>
        <v/>
      </c>
      <c r="I2567" s="33">
        <f>IFERROR(IF(D2567="","",VALUE(MID(D2567,2,5))),"")</f>
        <v/>
      </c>
      <c r="J2567" s="28">
        <f>IF(OR(H2567="",I2567=""),"",IF(H2567&gt;=I2567,"Pass","Fail"))</f>
        <v/>
      </c>
    </row>
    <row r="2568">
      <c r="A2568" s="31" t="n"/>
      <c r="B2568" s="26" t="n"/>
      <c r="C2568" s="26" t="n"/>
      <c r="D2568" s="26" t="n"/>
      <c r="E2568" s="31" t="n"/>
      <c r="F2568" s="24">
        <f>IF(OR(A2568="",E2568=""),"",E2568-A2568)</f>
        <v/>
      </c>
      <c r="G2568" s="27" t="n"/>
      <c r="H2568" s="33">
        <f>IF(G2568="","",ROUND(G2568*1000/22500,2))</f>
        <v/>
      </c>
      <c r="I2568" s="33">
        <f>IFERROR(IF(D2568="","",VALUE(MID(D2568,2,5))),"")</f>
        <v/>
      </c>
      <c r="J2568" s="28">
        <f>IF(OR(H2568="",I2568=""),"",IF(H2568&gt;=I2568,"Pass","Fail"))</f>
        <v/>
      </c>
    </row>
    <row r="2569">
      <c r="A2569" s="31" t="n"/>
      <c r="B2569" s="26" t="n"/>
      <c r="C2569" s="26" t="n"/>
      <c r="D2569" s="26" t="n"/>
      <c r="E2569" s="31" t="n"/>
      <c r="F2569" s="24">
        <f>IF(OR(A2569="",E2569=""),"",E2569-A2569)</f>
        <v/>
      </c>
      <c r="G2569" s="27" t="n"/>
      <c r="H2569" s="33">
        <f>IF(G2569="","",ROUND(G2569*1000/22500,2))</f>
        <v/>
      </c>
      <c r="I2569" s="33">
        <f>IFERROR(IF(D2569="","",VALUE(MID(D2569,2,5))),"")</f>
        <v/>
      </c>
      <c r="J2569" s="28">
        <f>IF(OR(H2569="",I2569=""),"",IF(H2569&gt;=I2569,"Pass","Fail"))</f>
        <v/>
      </c>
    </row>
    <row r="2570">
      <c r="A2570" s="31" t="n"/>
      <c r="B2570" s="26" t="n"/>
      <c r="C2570" s="26" t="n"/>
      <c r="D2570" s="26" t="n"/>
      <c r="E2570" s="31" t="n"/>
      <c r="F2570" s="24">
        <f>IF(OR(A2570="",E2570=""),"",E2570-A2570)</f>
        <v/>
      </c>
      <c r="G2570" s="27" t="n"/>
      <c r="H2570" s="33">
        <f>IF(G2570="","",ROUND(G2570*1000/22500,2))</f>
        <v/>
      </c>
      <c r="I2570" s="33">
        <f>IFERROR(IF(D2570="","",VALUE(MID(D2570,2,5))),"")</f>
        <v/>
      </c>
      <c r="J2570" s="28">
        <f>IF(OR(H2570="",I2570=""),"",IF(H2570&gt;=I2570,"Pass","Fail"))</f>
        <v/>
      </c>
    </row>
    <row r="2571">
      <c r="A2571" s="31" t="n"/>
      <c r="B2571" s="26" t="n"/>
      <c r="C2571" s="26" t="n"/>
      <c r="D2571" s="26" t="n"/>
      <c r="E2571" s="31" t="n"/>
      <c r="F2571" s="24">
        <f>IF(OR(A2571="",E2571=""),"",E2571-A2571)</f>
        <v/>
      </c>
      <c r="G2571" s="27" t="n"/>
      <c r="H2571" s="33">
        <f>IF(G2571="","",ROUND(G2571*1000/22500,2))</f>
        <v/>
      </c>
      <c r="I2571" s="33">
        <f>IFERROR(IF(D2571="","",VALUE(MID(D2571,2,5))),"")</f>
        <v/>
      </c>
      <c r="J2571" s="28">
        <f>IF(OR(H2571="",I2571=""),"",IF(H2571&gt;=I2571,"Pass","Fail"))</f>
        <v/>
      </c>
    </row>
    <row r="2572">
      <c r="A2572" s="31" t="n"/>
      <c r="B2572" s="26" t="n"/>
      <c r="C2572" s="26" t="n"/>
      <c r="D2572" s="26" t="n"/>
      <c r="E2572" s="31" t="n"/>
      <c r="F2572" s="24">
        <f>IF(OR(A2572="",E2572=""),"",E2572-A2572)</f>
        <v/>
      </c>
      <c r="G2572" s="27" t="n"/>
      <c r="H2572" s="33">
        <f>IF(G2572="","",ROUND(G2572*1000/22500,2))</f>
        <v/>
      </c>
      <c r="I2572" s="33">
        <f>IFERROR(IF(D2572="","",VALUE(MID(D2572,2,5))),"")</f>
        <v/>
      </c>
      <c r="J2572" s="28">
        <f>IF(OR(H2572="",I2572=""),"",IF(H2572&gt;=I2572,"Pass","Fail"))</f>
        <v/>
      </c>
    </row>
    <row r="2573">
      <c r="A2573" s="31" t="n"/>
      <c r="B2573" s="26" t="n"/>
      <c r="C2573" s="26" t="n"/>
      <c r="D2573" s="26" t="n"/>
      <c r="E2573" s="31" t="n"/>
      <c r="F2573" s="24">
        <f>IF(OR(A2573="",E2573=""),"",E2573-A2573)</f>
        <v/>
      </c>
      <c r="G2573" s="27" t="n"/>
      <c r="H2573" s="33">
        <f>IF(G2573="","",ROUND(G2573*1000/22500,2))</f>
        <v/>
      </c>
      <c r="I2573" s="33">
        <f>IFERROR(IF(D2573="","",VALUE(MID(D2573,2,5))),"")</f>
        <v/>
      </c>
      <c r="J2573" s="28">
        <f>IF(OR(H2573="",I2573=""),"",IF(H2573&gt;=I2573,"Pass","Fail"))</f>
        <v/>
      </c>
    </row>
    <row r="2574">
      <c r="A2574" s="31" t="n"/>
      <c r="B2574" s="26" t="n"/>
      <c r="C2574" s="26" t="n"/>
      <c r="D2574" s="26" t="n"/>
      <c r="E2574" s="31" t="n"/>
      <c r="F2574" s="24">
        <f>IF(OR(A2574="",E2574=""),"",E2574-A2574)</f>
        <v/>
      </c>
      <c r="G2574" s="27" t="n"/>
      <c r="H2574" s="33">
        <f>IF(G2574="","",ROUND(G2574*1000/22500,2))</f>
        <v/>
      </c>
      <c r="I2574" s="33">
        <f>IFERROR(IF(D2574="","",VALUE(MID(D2574,2,5))),"")</f>
        <v/>
      </c>
      <c r="J2574" s="28">
        <f>IF(OR(H2574="",I2574=""),"",IF(H2574&gt;=I2574,"Pass","Fail"))</f>
        <v/>
      </c>
    </row>
    <row r="2575">
      <c r="A2575" s="31" t="n"/>
      <c r="B2575" s="26" t="n"/>
      <c r="C2575" s="26" t="n"/>
      <c r="D2575" s="26" t="n"/>
      <c r="E2575" s="31" t="n"/>
      <c r="F2575" s="24">
        <f>IF(OR(A2575="",E2575=""),"",E2575-A2575)</f>
        <v/>
      </c>
      <c r="G2575" s="27" t="n"/>
      <c r="H2575" s="33">
        <f>IF(G2575="","",ROUND(G2575*1000/22500,2))</f>
        <v/>
      </c>
      <c r="I2575" s="33">
        <f>IFERROR(IF(D2575="","",VALUE(MID(D2575,2,5))),"")</f>
        <v/>
      </c>
      <c r="J2575" s="28">
        <f>IF(OR(H2575="",I2575=""),"",IF(H2575&gt;=I2575,"Pass","Fail"))</f>
        <v/>
      </c>
    </row>
    <row r="2576">
      <c r="A2576" s="31" t="n"/>
      <c r="B2576" s="26" t="n"/>
      <c r="C2576" s="26" t="n"/>
      <c r="D2576" s="26" t="n"/>
      <c r="E2576" s="31" t="n"/>
      <c r="F2576" s="24">
        <f>IF(OR(A2576="",E2576=""),"",E2576-A2576)</f>
        <v/>
      </c>
      <c r="G2576" s="27" t="n"/>
      <c r="H2576" s="33">
        <f>IF(G2576="","",ROUND(G2576*1000/22500,2))</f>
        <v/>
      </c>
      <c r="I2576" s="33">
        <f>IFERROR(IF(D2576="","",VALUE(MID(D2576,2,5))),"")</f>
        <v/>
      </c>
      <c r="J2576" s="28">
        <f>IF(OR(H2576="",I2576=""),"",IF(H2576&gt;=I2576,"Pass","Fail"))</f>
        <v/>
      </c>
    </row>
    <row r="2577">
      <c r="A2577" s="31" t="n"/>
      <c r="B2577" s="26" t="n"/>
      <c r="C2577" s="26" t="n"/>
      <c r="D2577" s="26" t="n"/>
      <c r="E2577" s="31" t="n"/>
      <c r="F2577" s="24">
        <f>IF(OR(A2577="",E2577=""),"",E2577-A2577)</f>
        <v/>
      </c>
      <c r="G2577" s="27" t="n"/>
      <c r="H2577" s="33">
        <f>IF(G2577="","",ROUND(G2577*1000/22500,2))</f>
        <v/>
      </c>
      <c r="I2577" s="33">
        <f>IFERROR(IF(D2577="","",VALUE(MID(D2577,2,5))),"")</f>
        <v/>
      </c>
      <c r="J2577" s="28">
        <f>IF(OR(H2577="",I2577=""),"",IF(H2577&gt;=I2577,"Pass","Fail"))</f>
        <v/>
      </c>
    </row>
    <row r="2578">
      <c r="A2578" s="31" t="n"/>
      <c r="B2578" s="26" t="n"/>
      <c r="C2578" s="26" t="n"/>
      <c r="D2578" s="26" t="n"/>
      <c r="E2578" s="31" t="n"/>
      <c r="F2578" s="24">
        <f>IF(OR(A2578="",E2578=""),"",E2578-A2578)</f>
        <v/>
      </c>
      <c r="G2578" s="27" t="n"/>
      <c r="H2578" s="33">
        <f>IF(G2578="","",ROUND(G2578*1000/22500,2))</f>
        <v/>
      </c>
      <c r="I2578" s="33">
        <f>IFERROR(IF(D2578="","",VALUE(MID(D2578,2,5))),"")</f>
        <v/>
      </c>
      <c r="J2578" s="28">
        <f>IF(OR(H2578="",I2578=""),"",IF(H2578&gt;=I2578,"Pass","Fail"))</f>
        <v/>
      </c>
    </row>
    <row r="2579">
      <c r="A2579" s="31" t="n"/>
      <c r="B2579" s="26" t="n"/>
      <c r="C2579" s="26" t="n"/>
      <c r="D2579" s="26" t="n"/>
      <c r="E2579" s="31" t="n"/>
      <c r="F2579" s="24">
        <f>IF(OR(A2579="",E2579=""),"",E2579-A2579)</f>
        <v/>
      </c>
      <c r="G2579" s="27" t="n"/>
      <c r="H2579" s="33">
        <f>IF(G2579="","",ROUND(G2579*1000/22500,2))</f>
        <v/>
      </c>
      <c r="I2579" s="33">
        <f>IFERROR(IF(D2579="","",VALUE(MID(D2579,2,5))),"")</f>
        <v/>
      </c>
      <c r="J2579" s="28">
        <f>IF(OR(H2579="",I2579=""),"",IF(H2579&gt;=I2579,"Pass","Fail"))</f>
        <v/>
      </c>
    </row>
    <row r="2580">
      <c r="A2580" s="31" t="n"/>
      <c r="B2580" s="26" t="n"/>
      <c r="C2580" s="26" t="n"/>
      <c r="D2580" s="26" t="n"/>
      <c r="E2580" s="31" t="n"/>
      <c r="F2580" s="24">
        <f>IF(OR(A2580="",E2580=""),"",E2580-A2580)</f>
        <v/>
      </c>
      <c r="G2580" s="27" t="n"/>
      <c r="H2580" s="33">
        <f>IF(G2580="","",ROUND(G2580*1000/22500,2))</f>
        <v/>
      </c>
      <c r="I2580" s="33">
        <f>IFERROR(IF(D2580="","",VALUE(MID(D2580,2,5))),"")</f>
        <v/>
      </c>
      <c r="J2580" s="28">
        <f>IF(OR(H2580="",I2580=""),"",IF(H2580&gt;=I2580,"Pass","Fail"))</f>
        <v/>
      </c>
    </row>
    <row r="2581">
      <c r="A2581" s="31" t="n"/>
      <c r="B2581" s="26" t="n"/>
      <c r="C2581" s="26" t="n"/>
      <c r="D2581" s="26" t="n"/>
      <c r="E2581" s="31" t="n"/>
      <c r="F2581" s="24">
        <f>IF(OR(A2581="",E2581=""),"",E2581-A2581)</f>
        <v/>
      </c>
      <c r="G2581" s="27" t="n"/>
      <c r="H2581" s="33">
        <f>IF(G2581="","",ROUND(G2581*1000/22500,2))</f>
        <v/>
      </c>
      <c r="I2581" s="33">
        <f>IFERROR(IF(D2581="","",VALUE(MID(D2581,2,5))),"")</f>
        <v/>
      </c>
      <c r="J2581" s="28">
        <f>IF(OR(H2581="",I2581=""),"",IF(H2581&gt;=I2581,"Pass","Fail"))</f>
        <v/>
      </c>
    </row>
    <row r="2582">
      <c r="A2582" s="31" t="n"/>
      <c r="B2582" s="26" t="n"/>
      <c r="C2582" s="26" t="n"/>
      <c r="D2582" s="26" t="n"/>
      <c r="E2582" s="31" t="n"/>
      <c r="F2582" s="24">
        <f>IF(OR(A2582="",E2582=""),"",E2582-A2582)</f>
        <v/>
      </c>
      <c r="G2582" s="27" t="n"/>
      <c r="H2582" s="33">
        <f>IF(G2582="","",ROUND(G2582*1000/22500,2))</f>
        <v/>
      </c>
      <c r="I2582" s="33">
        <f>IFERROR(IF(D2582="","",VALUE(MID(D2582,2,5))),"")</f>
        <v/>
      </c>
      <c r="J2582" s="28">
        <f>IF(OR(H2582="",I2582=""),"",IF(H2582&gt;=I2582,"Pass","Fail"))</f>
        <v/>
      </c>
    </row>
    <row r="2583">
      <c r="A2583" s="31" t="n"/>
      <c r="B2583" s="26" t="n"/>
      <c r="C2583" s="26" t="n"/>
      <c r="D2583" s="26" t="n"/>
      <c r="E2583" s="31" t="n"/>
      <c r="F2583" s="24">
        <f>IF(OR(A2583="",E2583=""),"",E2583-A2583)</f>
        <v/>
      </c>
      <c r="G2583" s="27" t="n"/>
      <c r="H2583" s="33">
        <f>IF(G2583="","",ROUND(G2583*1000/22500,2))</f>
        <v/>
      </c>
      <c r="I2583" s="33">
        <f>IFERROR(IF(D2583="","",VALUE(MID(D2583,2,5))),"")</f>
        <v/>
      </c>
      <c r="J2583" s="28">
        <f>IF(OR(H2583="",I2583=""),"",IF(H2583&gt;=I2583,"Pass","Fail"))</f>
        <v/>
      </c>
    </row>
    <row r="2584">
      <c r="A2584" s="31" t="n"/>
      <c r="B2584" s="26" t="n"/>
      <c r="C2584" s="26" t="n"/>
      <c r="D2584" s="26" t="n"/>
      <c r="E2584" s="31" t="n"/>
      <c r="F2584" s="24">
        <f>IF(OR(A2584="",E2584=""),"",E2584-A2584)</f>
        <v/>
      </c>
      <c r="G2584" s="27" t="n"/>
      <c r="H2584" s="33">
        <f>IF(G2584="","",ROUND(G2584*1000/22500,2))</f>
        <v/>
      </c>
      <c r="I2584" s="33">
        <f>IFERROR(IF(D2584="","",VALUE(MID(D2584,2,5))),"")</f>
        <v/>
      </c>
      <c r="J2584" s="28">
        <f>IF(OR(H2584="",I2584=""),"",IF(H2584&gt;=I2584,"Pass","Fail"))</f>
        <v/>
      </c>
    </row>
    <row r="2585">
      <c r="A2585" s="31" t="n"/>
      <c r="B2585" s="26" t="n"/>
      <c r="C2585" s="26" t="n"/>
      <c r="D2585" s="26" t="n"/>
      <c r="E2585" s="31" t="n"/>
      <c r="F2585" s="24">
        <f>IF(OR(A2585="",E2585=""),"",E2585-A2585)</f>
        <v/>
      </c>
      <c r="G2585" s="27" t="n"/>
      <c r="H2585" s="33">
        <f>IF(G2585="","",ROUND(G2585*1000/22500,2))</f>
        <v/>
      </c>
      <c r="I2585" s="33">
        <f>IFERROR(IF(D2585="","",VALUE(MID(D2585,2,5))),"")</f>
        <v/>
      </c>
      <c r="J2585" s="28">
        <f>IF(OR(H2585="",I2585=""),"",IF(H2585&gt;=I2585,"Pass","Fail"))</f>
        <v/>
      </c>
    </row>
    <row r="2586">
      <c r="A2586" s="31" t="n"/>
      <c r="B2586" s="26" t="n"/>
      <c r="C2586" s="26" t="n"/>
      <c r="D2586" s="26" t="n"/>
      <c r="E2586" s="31" t="n"/>
      <c r="F2586" s="24">
        <f>IF(OR(A2586="",E2586=""),"",E2586-A2586)</f>
        <v/>
      </c>
      <c r="G2586" s="27" t="n"/>
      <c r="H2586" s="33">
        <f>IF(G2586="","",ROUND(G2586*1000/22500,2))</f>
        <v/>
      </c>
      <c r="I2586" s="33">
        <f>IFERROR(IF(D2586="","",VALUE(MID(D2586,2,5))),"")</f>
        <v/>
      </c>
      <c r="J2586" s="28">
        <f>IF(OR(H2586="",I2586=""),"",IF(H2586&gt;=I2586,"Pass","Fail"))</f>
        <v/>
      </c>
    </row>
    <row r="2587">
      <c r="A2587" s="31" t="n"/>
      <c r="B2587" s="26" t="n"/>
      <c r="C2587" s="26" t="n"/>
      <c r="D2587" s="26" t="n"/>
      <c r="E2587" s="31" t="n"/>
      <c r="F2587" s="24">
        <f>IF(OR(A2587="",E2587=""),"",E2587-A2587)</f>
        <v/>
      </c>
      <c r="G2587" s="27" t="n"/>
      <c r="H2587" s="33">
        <f>IF(G2587="","",ROUND(G2587*1000/22500,2))</f>
        <v/>
      </c>
      <c r="I2587" s="33">
        <f>IFERROR(IF(D2587="","",VALUE(MID(D2587,2,5))),"")</f>
        <v/>
      </c>
      <c r="J2587" s="28">
        <f>IF(OR(H2587="",I2587=""),"",IF(H2587&gt;=I2587,"Pass","Fail"))</f>
        <v/>
      </c>
    </row>
    <row r="2588">
      <c r="A2588" s="31" t="n"/>
      <c r="B2588" s="26" t="n"/>
      <c r="C2588" s="26" t="n"/>
      <c r="D2588" s="26" t="n"/>
      <c r="E2588" s="31" t="n"/>
      <c r="F2588" s="24">
        <f>IF(OR(A2588="",E2588=""),"",E2588-A2588)</f>
        <v/>
      </c>
      <c r="G2588" s="27" t="n"/>
      <c r="H2588" s="33">
        <f>IF(G2588="","",ROUND(G2588*1000/22500,2))</f>
        <v/>
      </c>
      <c r="I2588" s="33">
        <f>IFERROR(IF(D2588="","",VALUE(MID(D2588,2,5))),"")</f>
        <v/>
      </c>
      <c r="J2588" s="28">
        <f>IF(OR(H2588="",I2588=""),"",IF(H2588&gt;=I2588,"Pass","Fail"))</f>
        <v/>
      </c>
    </row>
    <row r="2589">
      <c r="A2589" s="31" t="n"/>
      <c r="B2589" s="26" t="n"/>
      <c r="C2589" s="26" t="n"/>
      <c r="D2589" s="26" t="n"/>
      <c r="E2589" s="31" t="n"/>
      <c r="F2589" s="24">
        <f>IF(OR(A2589="",E2589=""),"",E2589-A2589)</f>
        <v/>
      </c>
      <c r="G2589" s="27" t="n"/>
      <c r="H2589" s="33">
        <f>IF(G2589="","",ROUND(G2589*1000/22500,2))</f>
        <v/>
      </c>
      <c r="I2589" s="33">
        <f>IFERROR(IF(D2589="","",VALUE(MID(D2589,2,5))),"")</f>
        <v/>
      </c>
      <c r="J2589" s="28">
        <f>IF(OR(H2589="",I2589=""),"",IF(H2589&gt;=I2589,"Pass","Fail"))</f>
        <v/>
      </c>
    </row>
    <row r="2590">
      <c r="A2590" s="31" t="n"/>
      <c r="B2590" s="26" t="n"/>
      <c r="C2590" s="26" t="n"/>
      <c r="D2590" s="26" t="n"/>
      <c r="E2590" s="31" t="n"/>
      <c r="F2590" s="24">
        <f>IF(OR(A2590="",E2590=""),"",E2590-A2590)</f>
        <v/>
      </c>
      <c r="G2590" s="27" t="n"/>
      <c r="H2590" s="33">
        <f>IF(G2590="","",ROUND(G2590*1000/22500,2))</f>
        <v/>
      </c>
      <c r="I2590" s="33">
        <f>IFERROR(IF(D2590="","",VALUE(MID(D2590,2,5))),"")</f>
        <v/>
      </c>
      <c r="J2590" s="28">
        <f>IF(OR(H2590="",I2590=""),"",IF(H2590&gt;=I2590,"Pass","Fail"))</f>
        <v/>
      </c>
    </row>
    <row r="2591">
      <c r="A2591" s="31" t="n"/>
      <c r="B2591" s="26" t="n"/>
      <c r="C2591" s="26" t="n"/>
      <c r="D2591" s="26" t="n"/>
      <c r="E2591" s="31" t="n"/>
      <c r="F2591" s="24">
        <f>IF(OR(A2591="",E2591=""),"",E2591-A2591)</f>
        <v/>
      </c>
      <c r="G2591" s="27" t="n"/>
      <c r="H2591" s="33">
        <f>IF(G2591="","",ROUND(G2591*1000/22500,2))</f>
        <v/>
      </c>
      <c r="I2591" s="33">
        <f>IFERROR(IF(D2591="","",VALUE(MID(D2591,2,5))),"")</f>
        <v/>
      </c>
      <c r="J2591" s="28">
        <f>IF(OR(H2591="",I2591=""),"",IF(H2591&gt;=I2591,"Pass","Fail"))</f>
        <v/>
      </c>
    </row>
    <row r="2592">
      <c r="A2592" s="31" t="n"/>
      <c r="B2592" s="26" t="n"/>
      <c r="C2592" s="26" t="n"/>
      <c r="D2592" s="26" t="n"/>
      <c r="E2592" s="31" t="n"/>
      <c r="F2592" s="24">
        <f>IF(OR(A2592="",E2592=""),"",E2592-A2592)</f>
        <v/>
      </c>
      <c r="G2592" s="27" t="n"/>
      <c r="H2592" s="33">
        <f>IF(G2592="","",ROUND(G2592*1000/22500,2))</f>
        <v/>
      </c>
      <c r="I2592" s="33">
        <f>IFERROR(IF(D2592="","",VALUE(MID(D2592,2,5))),"")</f>
        <v/>
      </c>
      <c r="J2592" s="28">
        <f>IF(OR(H2592="",I2592=""),"",IF(H2592&gt;=I2592,"Pass","Fail"))</f>
        <v/>
      </c>
    </row>
    <row r="2593">
      <c r="A2593" s="31" t="n"/>
      <c r="B2593" s="26" t="n"/>
      <c r="C2593" s="26" t="n"/>
      <c r="D2593" s="26" t="n"/>
      <c r="E2593" s="31" t="n"/>
      <c r="F2593" s="24">
        <f>IF(OR(A2593="",E2593=""),"",E2593-A2593)</f>
        <v/>
      </c>
      <c r="G2593" s="27" t="n"/>
      <c r="H2593" s="33">
        <f>IF(G2593="","",ROUND(G2593*1000/22500,2))</f>
        <v/>
      </c>
      <c r="I2593" s="33">
        <f>IFERROR(IF(D2593="","",VALUE(MID(D2593,2,5))),"")</f>
        <v/>
      </c>
      <c r="J2593" s="28">
        <f>IF(OR(H2593="",I2593=""),"",IF(H2593&gt;=I2593,"Pass","Fail"))</f>
        <v/>
      </c>
    </row>
    <row r="2594">
      <c r="A2594" s="31" t="n"/>
      <c r="B2594" s="26" t="n"/>
      <c r="C2594" s="26" t="n"/>
      <c r="D2594" s="26" t="n"/>
      <c r="E2594" s="31" t="n"/>
      <c r="F2594" s="24">
        <f>IF(OR(A2594="",E2594=""),"",E2594-A2594)</f>
        <v/>
      </c>
      <c r="G2594" s="27" t="n"/>
      <c r="H2594" s="33">
        <f>IF(G2594="","",ROUND(G2594*1000/22500,2))</f>
        <v/>
      </c>
      <c r="I2594" s="33">
        <f>IFERROR(IF(D2594="","",VALUE(MID(D2594,2,5))),"")</f>
        <v/>
      </c>
      <c r="J2594" s="28">
        <f>IF(OR(H2594="",I2594=""),"",IF(H2594&gt;=I2594,"Pass","Fail"))</f>
        <v/>
      </c>
    </row>
    <row r="2595">
      <c r="A2595" s="31" t="n"/>
      <c r="B2595" s="26" t="n"/>
      <c r="C2595" s="26" t="n"/>
      <c r="D2595" s="26" t="n"/>
      <c r="E2595" s="31" t="n"/>
      <c r="F2595" s="24">
        <f>IF(OR(A2595="",E2595=""),"",E2595-A2595)</f>
        <v/>
      </c>
      <c r="G2595" s="27" t="n"/>
      <c r="H2595" s="33">
        <f>IF(G2595="","",ROUND(G2595*1000/22500,2))</f>
        <v/>
      </c>
      <c r="I2595" s="33">
        <f>IFERROR(IF(D2595="","",VALUE(MID(D2595,2,5))),"")</f>
        <v/>
      </c>
      <c r="J2595" s="28">
        <f>IF(OR(H2595="",I2595=""),"",IF(H2595&gt;=I2595,"Pass","Fail"))</f>
        <v/>
      </c>
    </row>
    <row r="2596">
      <c r="A2596" s="31" t="n"/>
      <c r="B2596" s="26" t="n"/>
      <c r="C2596" s="26" t="n"/>
      <c r="D2596" s="26" t="n"/>
      <c r="E2596" s="31" t="n"/>
      <c r="F2596" s="24">
        <f>IF(OR(A2596="",E2596=""),"",E2596-A2596)</f>
        <v/>
      </c>
      <c r="G2596" s="27" t="n"/>
      <c r="H2596" s="33">
        <f>IF(G2596="","",ROUND(G2596*1000/22500,2))</f>
        <v/>
      </c>
      <c r="I2596" s="33">
        <f>IFERROR(IF(D2596="","",VALUE(MID(D2596,2,5))),"")</f>
        <v/>
      </c>
      <c r="J2596" s="28">
        <f>IF(OR(H2596="",I2596=""),"",IF(H2596&gt;=I2596,"Pass","Fail"))</f>
        <v/>
      </c>
    </row>
    <row r="2597">
      <c r="A2597" s="31" t="n"/>
      <c r="B2597" s="26" t="n"/>
      <c r="C2597" s="26" t="n"/>
      <c r="D2597" s="26" t="n"/>
      <c r="E2597" s="31" t="n"/>
      <c r="F2597" s="24">
        <f>IF(OR(A2597="",E2597=""),"",E2597-A2597)</f>
        <v/>
      </c>
      <c r="G2597" s="27" t="n"/>
      <c r="H2597" s="33">
        <f>IF(G2597="","",ROUND(G2597*1000/22500,2))</f>
        <v/>
      </c>
      <c r="I2597" s="33">
        <f>IFERROR(IF(D2597="","",VALUE(MID(D2597,2,5))),"")</f>
        <v/>
      </c>
      <c r="J2597" s="28">
        <f>IF(OR(H2597="",I2597=""),"",IF(H2597&gt;=I2597,"Pass","Fail"))</f>
        <v/>
      </c>
    </row>
    <row r="2598">
      <c r="A2598" s="31" t="n"/>
      <c r="B2598" s="26" t="n"/>
      <c r="C2598" s="26" t="n"/>
      <c r="D2598" s="26" t="n"/>
      <c r="E2598" s="31" t="n"/>
      <c r="F2598" s="24">
        <f>IF(OR(A2598="",E2598=""),"",E2598-A2598)</f>
        <v/>
      </c>
      <c r="G2598" s="27" t="n"/>
      <c r="H2598" s="33">
        <f>IF(G2598="","",ROUND(G2598*1000/22500,2))</f>
        <v/>
      </c>
      <c r="I2598" s="33">
        <f>IFERROR(IF(D2598="","",VALUE(MID(D2598,2,5))),"")</f>
        <v/>
      </c>
      <c r="J2598" s="28">
        <f>IF(OR(H2598="",I2598=""),"",IF(H2598&gt;=I2598,"Pass","Fail"))</f>
        <v/>
      </c>
    </row>
    <row r="2599">
      <c r="A2599" s="31" t="n"/>
      <c r="B2599" s="26" t="n"/>
      <c r="C2599" s="26" t="n"/>
      <c r="D2599" s="26" t="n"/>
      <c r="E2599" s="31" t="n"/>
      <c r="F2599" s="24">
        <f>IF(OR(A2599="",E2599=""),"",E2599-A2599)</f>
        <v/>
      </c>
      <c r="G2599" s="27" t="n"/>
      <c r="H2599" s="33">
        <f>IF(G2599="","",ROUND(G2599*1000/22500,2))</f>
        <v/>
      </c>
      <c r="I2599" s="33">
        <f>IFERROR(IF(D2599="","",VALUE(MID(D2599,2,5))),"")</f>
        <v/>
      </c>
      <c r="J2599" s="28">
        <f>IF(OR(H2599="",I2599=""),"",IF(H2599&gt;=I2599,"Pass","Fail"))</f>
        <v/>
      </c>
    </row>
    <row r="2600">
      <c r="A2600" s="31" t="n"/>
      <c r="B2600" s="26" t="n"/>
      <c r="C2600" s="26" t="n"/>
      <c r="D2600" s="26" t="n"/>
      <c r="E2600" s="31" t="n"/>
      <c r="F2600" s="24">
        <f>IF(OR(A2600="",E2600=""),"",E2600-A2600)</f>
        <v/>
      </c>
      <c r="G2600" s="27" t="n"/>
      <c r="H2600" s="33">
        <f>IF(G2600="","",ROUND(G2600*1000/22500,2))</f>
        <v/>
      </c>
      <c r="I2600" s="33">
        <f>IFERROR(IF(D2600="","",VALUE(MID(D2600,2,5))),"")</f>
        <v/>
      </c>
      <c r="J2600" s="28">
        <f>IF(OR(H2600="",I2600=""),"",IF(H2600&gt;=I2600,"Pass","Fail"))</f>
        <v/>
      </c>
    </row>
    <row r="2601">
      <c r="A2601" s="31" t="n"/>
      <c r="B2601" s="26" t="n"/>
      <c r="C2601" s="26" t="n"/>
      <c r="D2601" s="26" t="n"/>
      <c r="E2601" s="31" t="n"/>
      <c r="F2601" s="24">
        <f>IF(OR(A2601="",E2601=""),"",E2601-A2601)</f>
        <v/>
      </c>
      <c r="G2601" s="27" t="n"/>
      <c r="H2601" s="33">
        <f>IF(G2601="","",ROUND(G2601*1000/22500,2))</f>
        <v/>
      </c>
      <c r="I2601" s="33">
        <f>IFERROR(IF(D2601="","",VALUE(MID(D2601,2,5))),"")</f>
        <v/>
      </c>
      <c r="J2601" s="28">
        <f>IF(OR(H2601="",I2601=""),"",IF(H2601&gt;=I2601,"Pass","Fail"))</f>
        <v/>
      </c>
    </row>
    <row r="2602">
      <c r="A2602" s="31" t="n"/>
      <c r="B2602" s="26" t="n"/>
      <c r="C2602" s="26" t="n"/>
      <c r="D2602" s="26" t="n"/>
      <c r="E2602" s="31" t="n"/>
      <c r="F2602" s="24">
        <f>IF(OR(A2602="",E2602=""),"",E2602-A2602)</f>
        <v/>
      </c>
      <c r="G2602" s="27" t="n"/>
      <c r="H2602" s="33">
        <f>IF(G2602="","",ROUND(G2602*1000/22500,2))</f>
        <v/>
      </c>
      <c r="I2602" s="33">
        <f>IFERROR(IF(D2602="","",VALUE(MID(D2602,2,5))),"")</f>
        <v/>
      </c>
      <c r="J2602" s="28">
        <f>IF(OR(H2602="",I2602=""),"",IF(H2602&gt;=I2602,"Pass","Fail"))</f>
        <v/>
      </c>
    </row>
    <row r="2603">
      <c r="A2603" s="31" t="n"/>
      <c r="B2603" s="26" t="n"/>
      <c r="C2603" s="26" t="n"/>
      <c r="D2603" s="26" t="n"/>
      <c r="E2603" s="31" t="n"/>
      <c r="F2603" s="24">
        <f>IF(OR(A2603="",E2603=""),"",E2603-A2603)</f>
        <v/>
      </c>
      <c r="G2603" s="27" t="n"/>
      <c r="H2603" s="33">
        <f>IF(G2603="","",ROUND(G2603*1000/22500,2))</f>
        <v/>
      </c>
      <c r="I2603" s="33">
        <f>IFERROR(IF(D2603="","",VALUE(MID(D2603,2,5))),"")</f>
        <v/>
      </c>
      <c r="J2603" s="28">
        <f>IF(OR(H2603="",I2603=""),"",IF(H2603&gt;=I2603,"Pass","Fail"))</f>
        <v/>
      </c>
    </row>
    <row r="2604">
      <c r="A2604" s="31" t="n"/>
      <c r="B2604" s="26" t="n"/>
      <c r="C2604" s="26" t="n"/>
      <c r="D2604" s="26" t="n"/>
      <c r="E2604" s="31" t="n"/>
      <c r="F2604" s="24">
        <f>IF(OR(A2604="",E2604=""),"",E2604-A2604)</f>
        <v/>
      </c>
      <c r="G2604" s="27" t="n"/>
      <c r="H2604" s="33">
        <f>IF(G2604="","",ROUND(G2604*1000/22500,2))</f>
        <v/>
      </c>
      <c r="I2604" s="33">
        <f>IFERROR(IF(D2604="","",VALUE(MID(D2604,2,5))),"")</f>
        <v/>
      </c>
      <c r="J2604" s="28">
        <f>IF(OR(H2604="",I2604=""),"",IF(H2604&gt;=I2604,"Pass","Fail"))</f>
        <v/>
      </c>
    </row>
    <row r="2605">
      <c r="A2605" s="31" t="n"/>
      <c r="B2605" s="26" t="n"/>
      <c r="C2605" s="26" t="n"/>
      <c r="D2605" s="26" t="n"/>
      <c r="E2605" s="31" t="n"/>
      <c r="F2605" s="24">
        <f>IF(OR(A2605="",E2605=""),"",E2605-A2605)</f>
        <v/>
      </c>
      <c r="G2605" s="27" t="n"/>
      <c r="H2605" s="33">
        <f>IF(G2605="","",ROUND(G2605*1000/22500,2))</f>
        <v/>
      </c>
      <c r="I2605" s="33">
        <f>IFERROR(IF(D2605="","",VALUE(MID(D2605,2,5))),"")</f>
        <v/>
      </c>
      <c r="J2605" s="28">
        <f>IF(OR(H2605="",I2605=""),"",IF(H2605&gt;=I2605,"Pass","Fail"))</f>
        <v/>
      </c>
    </row>
    <row r="2606">
      <c r="A2606" s="31" t="n"/>
      <c r="B2606" s="26" t="n"/>
      <c r="C2606" s="26" t="n"/>
      <c r="D2606" s="26" t="n"/>
      <c r="E2606" s="31" t="n"/>
      <c r="F2606" s="24">
        <f>IF(OR(A2606="",E2606=""),"",E2606-A2606)</f>
        <v/>
      </c>
      <c r="G2606" s="27" t="n"/>
      <c r="H2606" s="33">
        <f>IF(G2606="","",ROUND(G2606*1000/22500,2))</f>
        <v/>
      </c>
      <c r="I2606" s="33">
        <f>IFERROR(IF(D2606="","",VALUE(MID(D2606,2,5))),"")</f>
        <v/>
      </c>
      <c r="J2606" s="28">
        <f>IF(OR(H2606="",I2606=""),"",IF(H2606&gt;=I2606,"Pass","Fail"))</f>
        <v/>
      </c>
    </row>
    <row r="2607">
      <c r="A2607" s="31" t="n"/>
      <c r="B2607" s="26" t="n"/>
      <c r="C2607" s="26" t="n"/>
      <c r="D2607" s="26" t="n"/>
      <c r="E2607" s="31" t="n"/>
      <c r="F2607" s="24">
        <f>IF(OR(A2607="",E2607=""),"",E2607-A2607)</f>
        <v/>
      </c>
      <c r="G2607" s="27" t="n"/>
      <c r="H2607" s="33">
        <f>IF(G2607="","",ROUND(G2607*1000/22500,2))</f>
        <v/>
      </c>
      <c r="I2607" s="33">
        <f>IFERROR(IF(D2607="","",VALUE(MID(D2607,2,5))),"")</f>
        <v/>
      </c>
      <c r="J2607" s="28">
        <f>IF(OR(H2607="",I2607=""),"",IF(H2607&gt;=I2607,"Pass","Fail"))</f>
        <v/>
      </c>
    </row>
    <row r="2608">
      <c r="A2608" s="31" t="n"/>
      <c r="B2608" s="26" t="n"/>
      <c r="C2608" s="26" t="n"/>
      <c r="D2608" s="26" t="n"/>
      <c r="E2608" s="31" t="n"/>
      <c r="F2608" s="24">
        <f>IF(OR(A2608="",E2608=""),"",E2608-A2608)</f>
        <v/>
      </c>
      <c r="G2608" s="27" t="n"/>
      <c r="H2608" s="33">
        <f>IF(G2608="","",ROUND(G2608*1000/22500,2))</f>
        <v/>
      </c>
      <c r="I2608" s="33">
        <f>IFERROR(IF(D2608="","",VALUE(MID(D2608,2,5))),"")</f>
        <v/>
      </c>
      <c r="J2608" s="28">
        <f>IF(OR(H2608="",I2608=""),"",IF(H2608&gt;=I2608,"Pass","Fail"))</f>
        <v/>
      </c>
    </row>
    <row r="2609">
      <c r="A2609" s="31" t="n"/>
      <c r="B2609" s="26" t="n"/>
      <c r="C2609" s="26" t="n"/>
      <c r="D2609" s="26" t="n"/>
      <c r="E2609" s="31" t="n"/>
      <c r="F2609" s="24">
        <f>IF(OR(A2609="",E2609=""),"",E2609-A2609)</f>
        <v/>
      </c>
      <c r="G2609" s="27" t="n"/>
      <c r="H2609" s="33">
        <f>IF(G2609="","",ROUND(G2609*1000/22500,2))</f>
        <v/>
      </c>
      <c r="I2609" s="33">
        <f>IFERROR(IF(D2609="","",VALUE(MID(D2609,2,5))),"")</f>
        <v/>
      </c>
      <c r="J2609" s="28">
        <f>IF(OR(H2609="",I2609=""),"",IF(H2609&gt;=I2609,"Pass","Fail"))</f>
        <v/>
      </c>
    </row>
    <row r="2610">
      <c r="A2610" s="31" t="n"/>
      <c r="B2610" s="26" t="n"/>
      <c r="C2610" s="26" t="n"/>
      <c r="D2610" s="26" t="n"/>
      <c r="E2610" s="31" t="n"/>
      <c r="F2610" s="24">
        <f>IF(OR(A2610="",E2610=""),"",E2610-A2610)</f>
        <v/>
      </c>
      <c r="G2610" s="27" t="n"/>
      <c r="H2610" s="33">
        <f>IF(G2610="","",ROUND(G2610*1000/22500,2))</f>
        <v/>
      </c>
      <c r="I2610" s="33">
        <f>IFERROR(IF(D2610="","",VALUE(MID(D2610,2,5))),"")</f>
        <v/>
      </c>
      <c r="J2610" s="28">
        <f>IF(OR(H2610="",I2610=""),"",IF(H2610&gt;=I2610,"Pass","Fail"))</f>
        <v/>
      </c>
    </row>
    <row r="2611">
      <c r="A2611" s="31" t="n"/>
      <c r="B2611" s="26" t="n"/>
      <c r="C2611" s="26" t="n"/>
      <c r="D2611" s="26" t="n"/>
      <c r="E2611" s="31" t="n"/>
      <c r="F2611" s="24">
        <f>IF(OR(A2611="",E2611=""),"",E2611-A2611)</f>
        <v/>
      </c>
      <c r="G2611" s="27" t="n"/>
      <c r="H2611" s="33">
        <f>IF(G2611="","",ROUND(G2611*1000/22500,2))</f>
        <v/>
      </c>
      <c r="I2611" s="33">
        <f>IFERROR(IF(D2611="","",VALUE(MID(D2611,2,5))),"")</f>
        <v/>
      </c>
      <c r="J2611" s="28">
        <f>IF(OR(H2611="",I2611=""),"",IF(H2611&gt;=I2611,"Pass","Fail"))</f>
        <v/>
      </c>
    </row>
    <row r="2612">
      <c r="A2612" s="31" t="n"/>
      <c r="B2612" s="26" t="n"/>
      <c r="C2612" s="26" t="n"/>
      <c r="D2612" s="26" t="n"/>
      <c r="E2612" s="31" t="n"/>
      <c r="F2612" s="24">
        <f>IF(OR(A2612="",E2612=""),"",E2612-A2612)</f>
        <v/>
      </c>
      <c r="G2612" s="27" t="n"/>
      <c r="H2612" s="33">
        <f>IF(G2612="","",ROUND(G2612*1000/22500,2))</f>
        <v/>
      </c>
      <c r="I2612" s="33">
        <f>IFERROR(IF(D2612="","",VALUE(MID(D2612,2,5))),"")</f>
        <v/>
      </c>
      <c r="J2612" s="28">
        <f>IF(OR(H2612="",I2612=""),"",IF(H2612&gt;=I2612,"Pass","Fail"))</f>
        <v/>
      </c>
    </row>
    <row r="2613">
      <c r="A2613" s="31" t="n"/>
      <c r="B2613" s="26" t="n"/>
      <c r="C2613" s="26" t="n"/>
      <c r="D2613" s="26" t="n"/>
      <c r="E2613" s="31" t="n"/>
      <c r="F2613" s="24">
        <f>IF(OR(A2613="",E2613=""),"",E2613-A2613)</f>
        <v/>
      </c>
      <c r="G2613" s="27" t="n"/>
      <c r="H2613" s="33">
        <f>IF(G2613="","",ROUND(G2613*1000/22500,2))</f>
        <v/>
      </c>
      <c r="I2613" s="33">
        <f>IFERROR(IF(D2613="","",VALUE(MID(D2613,2,5))),"")</f>
        <v/>
      </c>
      <c r="J2613" s="28">
        <f>IF(OR(H2613="",I2613=""),"",IF(H2613&gt;=I2613,"Pass","Fail"))</f>
        <v/>
      </c>
    </row>
    <row r="2614">
      <c r="A2614" s="31" t="n"/>
      <c r="B2614" s="26" t="n"/>
      <c r="C2614" s="26" t="n"/>
      <c r="D2614" s="26" t="n"/>
      <c r="E2614" s="31" t="n"/>
      <c r="F2614" s="24">
        <f>IF(OR(A2614="",E2614=""),"",E2614-A2614)</f>
        <v/>
      </c>
      <c r="G2614" s="27" t="n"/>
      <c r="H2614" s="33">
        <f>IF(G2614="","",ROUND(G2614*1000/22500,2))</f>
        <v/>
      </c>
      <c r="I2614" s="33">
        <f>IFERROR(IF(D2614="","",VALUE(MID(D2614,2,5))),"")</f>
        <v/>
      </c>
      <c r="J2614" s="28">
        <f>IF(OR(H2614="",I2614=""),"",IF(H2614&gt;=I2614,"Pass","Fail"))</f>
        <v/>
      </c>
    </row>
    <row r="2615">
      <c r="A2615" s="31" t="n"/>
      <c r="B2615" s="26" t="n"/>
      <c r="C2615" s="26" t="n"/>
      <c r="D2615" s="26" t="n"/>
      <c r="E2615" s="31" t="n"/>
      <c r="F2615" s="24">
        <f>IF(OR(A2615="",E2615=""),"",E2615-A2615)</f>
        <v/>
      </c>
      <c r="G2615" s="27" t="n"/>
      <c r="H2615" s="33">
        <f>IF(G2615="","",ROUND(G2615*1000/22500,2))</f>
        <v/>
      </c>
      <c r="I2615" s="33">
        <f>IFERROR(IF(D2615="","",VALUE(MID(D2615,2,5))),"")</f>
        <v/>
      </c>
      <c r="J2615" s="28">
        <f>IF(OR(H2615="",I2615=""),"",IF(H2615&gt;=I2615,"Pass","Fail"))</f>
        <v/>
      </c>
    </row>
    <row r="2616">
      <c r="A2616" s="31" t="n"/>
      <c r="B2616" s="26" t="n"/>
      <c r="C2616" s="26" t="n"/>
      <c r="D2616" s="26" t="n"/>
      <c r="E2616" s="31" t="n"/>
      <c r="F2616" s="24">
        <f>IF(OR(A2616="",E2616=""),"",E2616-A2616)</f>
        <v/>
      </c>
      <c r="G2616" s="27" t="n"/>
      <c r="H2616" s="33">
        <f>IF(G2616="","",ROUND(G2616*1000/22500,2))</f>
        <v/>
      </c>
      <c r="I2616" s="33">
        <f>IFERROR(IF(D2616="","",VALUE(MID(D2616,2,5))),"")</f>
        <v/>
      </c>
      <c r="J2616" s="28">
        <f>IF(OR(H2616="",I2616=""),"",IF(H2616&gt;=I2616,"Pass","Fail"))</f>
        <v/>
      </c>
    </row>
    <row r="2617">
      <c r="A2617" s="31" t="n"/>
      <c r="B2617" s="26" t="n"/>
      <c r="C2617" s="26" t="n"/>
      <c r="D2617" s="26" t="n"/>
      <c r="E2617" s="31" t="n"/>
      <c r="F2617" s="24">
        <f>IF(OR(A2617="",E2617=""),"",E2617-A2617)</f>
        <v/>
      </c>
      <c r="G2617" s="27" t="n"/>
      <c r="H2617" s="33">
        <f>IF(G2617="","",ROUND(G2617*1000/22500,2))</f>
        <v/>
      </c>
      <c r="I2617" s="33">
        <f>IFERROR(IF(D2617="","",VALUE(MID(D2617,2,5))),"")</f>
        <v/>
      </c>
      <c r="J2617" s="28">
        <f>IF(OR(H2617="",I2617=""),"",IF(H2617&gt;=I2617,"Pass","Fail"))</f>
        <v/>
      </c>
    </row>
    <row r="2618">
      <c r="A2618" s="31" t="n"/>
      <c r="B2618" s="26" t="n"/>
      <c r="C2618" s="26" t="n"/>
      <c r="D2618" s="26" t="n"/>
      <c r="E2618" s="31" t="n"/>
      <c r="F2618" s="24">
        <f>IF(OR(A2618="",E2618=""),"",E2618-A2618)</f>
        <v/>
      </c>
      <c r="G2618" s="27" t="n"/>
      <c r="H2618" s="33">
        <f>IF(G2618="","",ROUND(G2618*1000/22500,2))</f>
        <v/>
      </c>
      <c r="I2618" s="33">
        <f>IFERROR(IF(D2618="","",VALUE(MID(D2618,2,5))),"")</f>
        <v/>
      </c>
      <c r="J2618" s="28">
        <f>IF(OR(H2618="",I2618=""),"",IF(H2618&gt;=I2618,"Pass","Fail"))</f>
        <v/>
      </c>
    </row>
    <row r="2619">
      <c r="A2619" s="31" t="n"/>
      <c r="B2619" s="26" t="n"/>
      <c r="C2619" s="26" t="n"/>
      <c r="D2619" s="26" t="n"/>
      <c r="E2619" s="31" t="n"/>
      <c r="F2619" s="24">
        <f>IF(OR(A2619="",E2619=""),"",E2619-A2619)</f>
        <v/>
      </c>
      <c r="G2619" s="27" t="n"/>
      <c r="H2619" s="33">
        <f>IF(G2619="","",ROUND(G2619*1000/22500,2))</f>
        <v/>
      </c>
      <c r="I2619" s="33">
        <f>IFERROR(IF(D2619="","",VALUE(MID(D2619,2,5))),"")</f>
        <v/>
      </c>
      <c r="J2619" s="28">
        <f>IF(OR(H2619="",I2619=""),"",IF(H2619&gt;=I2619,"Pass","Fail"))</f>
        <v/>
      </c>
    </row>
    <row r="2620">
      <c r="A2620" s="31" t="n"/>
      <c r="B2620" s="26" t="n"/>
      <c r="C2620" s="26" t="n"/>
      <c r="D2620" s="26" t="n"/>
      <c r="E2620" s="31" t="n"/>
      <c r="F2620" s="24">
        <f>IF(OR(A2620="",E2620=""),"",E2620-A2620)</f>
        <v/>
      </c>
      <c r="G2620" s="27" t="n"/>
      <c r="H2620" s="33">
        <f>IF(G2620="","",ROUND(G2620*1000/22500,2))</f>
        <v/>
      </c>
      <c r="I2620" s="33">
        <f>IFERROR(IF(D2620="","",VALUE(MID(D2620,2,5))),"")</f>
        <v/>
      </c>
      <c r="J2620" s="28">
        <f>IF(OR(H2620="",I2620=""),"",IF(H2620&gt;=I2620,"Pass","Fail"))</f>
        <v/>
      </c>
    </row>
    <row r="2621">
      <c r="A2621" s="31" t="n"/>
      <c r="B2621" s="26" t="n"/>
      <c r="C2621" s="26" t="n"/>
      <c r="D2621" s="26" t="n"/>
      <c r="E2621" s="31" t="n"/>
      <c r="F2621" s="24">
        <f>IF(OR(A2621="",E2621=""),"",E2621-A2621)</f>
        <v/>
      </c>
      <c r="G2621" s="27" t="n"/>
      <c r="H2621" s="33">
        <f>IF(G2621="","",ROUND(G2621*1000/22500,2))</f>
        <v/>
      </c>
      <c r="I2621" s="33">
        <f>IFERROR(IF(D2621="","",VALUE(MID(D2621,2,5))),"")</f>
        <v/>
      </c>
      <c r="J2621" s="28">
        <f>IF(OR(H2621="",I2621=""),"",IF(H2621&gt;=I2621,"Pass","Fail"))</f>
        <v/>
      </c>
    </row>
    <row r="2622">
      <c r="A2622" s="31" t="n"/>
      <c r="B2622" s="26" t="n"/>
      <c r="C2622" s="26" t="n"/>
      <c r="D2622" s="26" t="n"/>
      <c r="E2622" s="31" t="n"/>
      <c r="F2622" s="24">
        <f>IF(OR(A2622="",E2622=""),"",E2622-A2622)</f>
        <v/>
      </c>
      <c r="G2622" s="27" t="n"/>
      <c r="H2622" s="33">
        <f>IF(G2622="","",ROUND(G2622*1000/22500,2))</f>
        <v/>
      </c>
      <c r="I2622" s="33">
        <f>IFERROR(IF(D2622="","",VALUE(MID(D2622,2,5))),"")</f>
        <v/>
      </c>
      <c r="J2622" s="28">
        <f>IF(OR(H2622="",I2622=""),"",IF(H2622&gt;=I2622,"Pass","Fail"))</f>
        <v/>
      </c>
    </row>
    <row r="2623">
      <c r="A2623" s="31" t="n"/>
      <c r="B2623" s="26" t="n"/>
      <c r="C2623" s="26" t="n"/>
      <c r="D2623" s="26" t="n"/>
      <c r="E2623" s="31" t="n"/>
      <c r="F2623" s="24">
        <f>IF(OR(A2623="",E2623=""),"",E2623-A2623)</f>
        <v/>
      </c>
      <c r="G2623" s="27" t="n"/>
      <c r="H2623" s="33">
        <f>IF(G2623="","",ROUND(G2623*1000/22500,2))</f>
        <v/>
      </c>
      <c r="I2623" s="33">
        <f>IFERROR(IF(D2623="","",VALUE(MID(D2623,2,5))),"")</f>
        <v/>
      </c>
      <c r="J2623" s="28">
        <f>IF(OR(H2623="",I2623=""),"",IF(H2623&gt;=I2623,"Pass","Fail"))</f>
        <v/>
      </c>
    </row>
    <row r="2624">
      <c r="A2624" s="31" t="n"/>
      <c r="B2624" s="26" t="n"/>
      <c r="C2624" s="26" t="n"/>
      <c r="D2624" s="26" t="n"/>
      <c r="E2624" s="31" t="n"/>
      <c r="F2624" s="24">
        <f>IF(OR(A2624="",E2624=""),"",E2624-A2624)</f>
        <v/>
      </c>
      <c r="G2624" s="27" t="n"/>
      <c r="H2624" s="33">
        <f>IF(G2624="","",ROUND(G2624*1000/22500,2))</f>
        <v/>
      </c>
      <c r="I2624" s="33">
        <f>IFERROR(IF(D2624="","",VALUE(MID(D2624,2,5))),"")</f>
        <v/>
      </c>
      <c r="J2624" s="28">
        <f>IF(OR(H2624="",I2624=""),"",IF(H2624&gt;=I2624,"Pass","Fail"))</f>
        <v/>
      </c>
    </row>
    <row r="2625">
      <c r="A2625" s="31" t="n"/>
      <c r="B2625" s="26" t="n"/>
      <c r="C2625" s="26" t="n"/>
      <c r="D2625" s="26" t="n"/>
      <c r="E2625" s="31" t="n"/>
      <c r="F2625" s="24">
        <f>IF(OR(A2625="",E2625=""),"",E2625-A2625)</f>
        <v/>
      </c>
      <c r="G2625" s="27" t="n"/>
      <c r="H2625" s="33">
        <f>IF(G2625="","",ROUND(G2625*1000/22500,2))</f>
        <v/>
      </c>
      <c r="I2625" s="33">
        <f>IFERROR(IF(D2625="","",VALUE(MID(D2625,2,5))),"")</f>
        <v/>
      </c>
      <c r="J2625" s="28">
        <f>IF(OR(H2625="",I2625=""),"",IF(H2625&gt;=I2625,"Pass","Fail"))</f>
        <v/>
      </c>
    </row>
    <row r="2626">
      <c r="A2626" s="31" t="n"/>
      <c r="B2626" s="26" t="n"/>
      <c r="C2626" s="26" t="n"/>
      <c r="D2626" s="26" t="n"/>
      <c r="E2626" s="31" t="n"/>
      <c r="F2626" s="24">
        <f>IF(OR(A2626="",E2626=""),"",E2626-A2626)</f>
        <v/>
      </c>
      <c r="G2626" s="27" t="n"/>
      <c r="H2626" s="33">
        <f>IF(G2626="","",ROUND(G2626*1000/22500,2))</f>
        <v/>
      </c>
      <c r="I2626" s="33">
        <f>IFERROR(IF(D2626="","",VALUE(MID(D2626,2,5))),"")</f>
        <v/>
      </c>
      <c r="J2626" s="28">
        <f>IF(OR(H2626="",I2626=""),"",IF(H2626&gt;=I2626,"Pass","Fail"))</f>
        <v/>
      </c>
    </row>
    <row r="2627">
      <c r="A2627" s="31" t="n"/>
      <c r="B2627" s="26" t="n"/>
      <c r="C2627" s="26" t="n"/>
      <c r="D2627" s="26" t="n"/>
      <c r="E2627" s="31" t="n"/>
      <c r="F2627" s="24">
        <f>IF(OR(A2627="",E2627=""),"",E2627-A2627)</f>
        <v/>
      </c>
      <c r="G2627" s="27" t="n"/>
      <c r="H2627" s="33">
        <f>IF(G2627="","",ROUND(G2627*1000/22500,2))</f>
        <v/>
      </c>
      <c r="I2627" s="33">
        <f>IFERROR(IF(D2627="","",VALUE(MID(D2627,2,5))),"")</f>
        <v/>
      </c>
      <c r="J2627" s="28">
        <f>IF(OR(H2627="",I2627=""),"",IF(H2627&gt;=I2627,"Pass","Fail"))</f>
        <v/>
      </c>
    </row>
    <row r="2628">
      <c r="A2628" s="31" t="n"/>
      <c r="B2628" s="26" t="n"/>
      <c r="C2628" s="26" t="n"/>
      <c r="D2628" s="26" t="n"/>
      <c r="E2628" s="31" t="n"/>
      <c r="F2628" s="24">
        <f>IF(OR(A2628="",E2628=""),"",E2628-A2628)</f>
        <v/>
      </c>
      <c r="G2628" s="27" t="n"/>
      <c r="H2628" s="33">
        <f>IF(G2628="","",ROUND(G2628*1000/22500,2))</f>
        <v/>
      </c>
      <c r="I2628" s="33">
        <f>IFERROR(IF(D2628="","",VALUE(MID(D2628,2,5))),"")</f>
        <v/>
      </c>
      <c r="J2628" s="28">
        <f>IF(OR(H2628="",I2628=""),"",IF(H2628&gt;=I2628,"Pass","Fail"))</f>
        <v/>
      </c>
    </row>
    <row r="2629">
      <c r="A2629" s="31" t="n"/>
      <c r="B2629" s="26" t="n"/>
      <c r="C2629" s="26" t="n"/>
      <c r="D2629" s="26" t="n"/>
      <c r="E2629" s="31" t="n"/>
      <c r="F2629" s="24">
        <f>IF(OR(A2629="",E2629=""),"",E2629-A2629)</f>
        <v/>
      </c>
      <c r="G2629" s="27" t="n"/>
      <c r="H2629" s="33">
        <f>IF(G2629="","",ROUND(G2629*1000/22500,2))</f>
        <v/>
      </c>
      <c r="I2629" s="33">
        <f>IFERROR(IF(D2629="","",VALUE(MID(D2629,2,5))),"")</f>
        <v/>
      </c>
      <c r="J2629" s="28">
        <f>IF(OR(H2629="",I2629=""),"",IF(H2629&gt;=I2629,"Pass","Fail"))</f>
        <v/>
      </c>
    </row>
    <row r="2630">
      <c r="A2630" s="31" t="n"/>
      <c r="B2630" s="26" t="n"/>
      <c r="C2630" s="26" t="n"/>
      <c r="D2630" s="26" t="n"/>
      <c r="E2630" s="31" t="n"/>
      <c r="F2630" s="24">
        <f>IF(OR(A2630="",E2630=""),"",E2630-A2630)</f>
        <v/>
      </c>
      <c r="G2630" s="27" t="n"/>
      <c r="H2630" s="33">
        <f>IF(G2630="","",ROUND(G2630*1000/22500,2))</f>
        <v/>
      </c>
      <c r="I2630" s="33">
        <f>IFERROR(IF(D2630="","",VALUE(MID(D2630,2,5))),"")</f>
        <v/>
      </c>
      <c r="J2630" s="28">
        <f>IF(OR(H2630="",I2630=""),"",IF(H2630&gt;=I2630,"Pass","Fail"))</f>
        <v/>
      </c>
    </row>
    <row r="2631">
      <c r="A2631" s="31" t="n"/>
      <c r="B2631" s="26" t="n"/>
      <c r="C2631" s="26" t="n"/>
      <c r="D2631" s="26" t="n"/>
      <c r="E2631" s="31" t="n"/>
      <c r="F2631" s="24">
        <f>IF(OR(A2631="",E2631=""),"",E2631-A2631)</f>
        <v/>
      </c>
      <c r="G2631" s="27" t="n"/>
      <c r="H2631" s="33">
        <f>IF(G2631="","",ROUND(G2631*1000/22500,2))</f>
        <v/>
      </c>
      <c r="I2631" s="33">
        <f>IFERROR(IF(D2631="","",VALUE(MID(D2631,2,5))),"")</f>
        <v/>
      </c>
      <c r="J2631" s="28">
        <f>IF(OR(H2631="",I2631=""),"",IF(H2631&gt;=I2631,"Pass","Fail"))</f>
        <v/>
      </c>
    </row>
    <row r="2632">
      <c r="A2632" s="31" t="n"/>
      <c r="B2632" s="26" t="n"/>
      <c r="C2632" s="26" t="n"/>
      <c r="D2632" s="26" t="n"/>
      <c r="E2632" s="31" t="n"/>
      <c r="F2632" s="24">
        <f>IF(OR(A2632="",E2632=""),"",E2632-A2632)</f>
        <v/>
      </c>
      <c r="G2632" s="27" t="n"/>
      <c r="H2632" s="33">
        <f>IF(G2632="","",ROUND(G2632*1000/22500,2))</f>
        <v/>
      </c>
      <c r="I2632" s="33">
        <f>IFERROR(IF(D2632="","",VALUE(MID(D2632,2,5))),"")</f>
        <v/>
      </c>
      <c r="J2632" s="28">
        <f>IF(OR(H2632="",I2632=""),"",IF(H2632&gt;=I2632,"Pass","Fail"))</f>
        <v/>
      </c>
    </row>
    <row r="2633">
      <c r="A2633" s="31" t="n"/>
      <c r="B2633" s="26" t="n"/>
      <c r="C2633" s="26" t="n"/>
      <c r="D2633" s="26" t="n"/>
      <c r="E2633" s="31" t="n"/>
      <c r="F2633" s="24">
        <f>IF(OR(A2633="",E2633=""),"",E2633-A2633)</f>
        <v/>
      </c>
      <c r="G2633" s="27" t="n"/>
      <c r="H2633" s="33">
        <f>IF(G2633="","",ROUND(G2633*1000/22500,2))</f>
        <v/>
      </c>
      <c r="I2633" s="33">
        <f>IFERROR(IF(D2633="","",VALUE(MID(D2633,2,5))),"")</f>
        <v/>
      </c>
      <c r="J2633" s="28">
        <f>IF(OR(H2633="",I2633=""),"",IF(H2633&gt;=I2633,"Pass","Fail"))</f>
        <v/>
      </c>
    </row>
    <row r="2634">
      <c r="A2634" s="31" t="n"/>
      <c r="B2634" s="26" t="n"/>
      <c r="C2634" s="26" t="n"/>
      <c r="D2634" s="26" t="n"/>
      <c r="E2634" s="31" t="n"/>
      <c r="F2634" s="24">
        <f>IF(OR(A2634="",E2634=""),"",E2634-A2634)</f>
        <v/>
      </c>
      <c r="G2634" s="27" t="n"/>
      <c r="H2634" s="33">
        <f>IF(G2634="","",ROUND(G2634*1000/22500,2))</f>
        <v/>
      </c>
      <c r="I2634" s="33">
        <f>IFERROR(IF(D2634="","",VALUE(MID(D2634,2,5))),"")</f>
        <v/>
      </c>
      <c r="J2634" s="28">
        <f>IF(OR(H2634="",I2634=""),"",IF(H2634&gt;=I2634,"Pass","Fail"))</f>
        <v/>
      </c>
    </row>
    <row r="2635">
      <c r="A2635" s="31" t="n"/>
      <c r="B2635" s="26" t="n"/>
      <c r="C2635" s="26" t="n"/>
      <c r="D2635" s="26" t="n"/>
      <c r="E2635" s="31" t="n"/>
      <c r="F2635" s="24">
        <f>IF(OR(A2635="",E2635=""),"",E2635-A2635)</f>
        <v/>
      </c>
      <c r="G2635" s="27" t="n"/>
      <c r="H2635" s="33">
        <f>IF(G2635="","",ROUND(G2635*1000/22500,2))</f>
        <v/>
      </c>
      <c r="I2635" s="33">
        <f>IFERROR(IF(D2635="","",VALUE(MID(D2635,2,5))),"")</f>
        <v/>
      </c>
      <c r="J2635" s="28">
        <f>IF(OR(H2635="",I2635=""),"",IF(H2635&gt;=I2635,"Pass","Fail"))</f>
        <v/>
      </c>
    </row>
    <row r="2636">
      <c r="A2636" s="31" t="n"/>
      <c r="B2636" s="26" t="n"/>
      <c r="C2636" s="26" t="n"/>
      <c r="D2636" s="26" t="n"/>
      <c r="E2636" s="31" t="n"/>
      <c r="F2636" s="24">
        <f>IF(OR(A2636="",E2636=""),"",E2636-A2636)</f>
        <v/>
      </c>
      <c r="G2636" s="27" t="n"/>
      <c r="H2636" s="33">
        <f>IF(G2636="","",ROUND(G2636*1000/22500,2))</f>
        <v/>
      </c>
      <c r="I2636" s="33">
        <f>IFERROR(IF(D2636="","",VALUE(MID(D2636,2,5))),"")</f>
        <v/>
      </c>
      <c r="J2636" s="28">
        <f>IF(OR(H2636="",I2636=""),"",IF(H2636&gt;=I2636,"Pass","Fail"))</f>
        <v/>
      </c>
    </row>
    <row r="2637">
      <c r="A2637" s="31" t="n"/>
      <c r="B2637" s="26" t="n"/>
      <c r="C2637" s="26" t="n"/>
      <c r="D2637" s="26" t="n"/>
      <c r="E2637" s="31" t="n"/>
      <c r="F2637" s="24">
        <f>IF(OR(A2637="",E2637=""),"",E2637-A2637)</f>
        <v/>
      </c>
      <c r="G2637" s="27" t="n"/>
      <c r="H2637" s="33">
        <f>IF(G2637="","",ROUND(G2637*1000/22500,2))</f>
        <v/>
      </c>
      <c r="I2637" s="33">
        <f>IFERROR(IF(D2637="","",VALUE(MID(D2637,2,5))),"")</f>
        <v/>
      </c>
      <c r="J2637" s="28">
        <f>IF(OR(H2637="",I2637=""),"",IF(H2637&gt;=I2637,"Pass","Fail"))</f>
        <v/>
      </c>
    </row>
    <row r="2638">
      <c r="A2638" s="31" t="n"/>
      <c r="B2638" s="26" t="n"/>
      <c r="C2638" s="26" t="n"/>
      <c r="D2638" s="26" t="n"/>
      <c r="E2638" s="31" t="n"/>
      <c r="F2638" s="24">
        <f>IF(OR(A2638="",E2638=""),"",E2638-A2638)</f>
        <v/>
      </c>
      <c r="G2638" s="27" t="n"/>
      <c r="H2638" s="33">
        <f>IF(G2638="","",ROUND(G2638*1000/22500,2))</f>
        <v/>
      </c>
      <c r="I2638" s="33">
        <f>IFERROR(IF(D2638="","",VALUE(MID(D2638,2,5))),"")</f>
        <v/>
      </c>
      <c r="J2638" s="28">
        <f>IF(OR(H2638="",I2638=""),"",IF(H2638&gt;=I2638,"Pass","Fail"))</f>
        <v/>
      </c>
    </row>
    <row r="2639">
      <c r="A2639" s="31" t="n"/>
      <c r="B2639" s="26" t="n"/>
      <c r="C2639" s="26" t="n"/>
      <c r="D2639" s="26" t="n"/>
      <c r="E2639" s="31" t="n"/>
      <c r="F2639" s="24">
        <f>IF(OR(A2639="",E2639=""),"",E2639-A2639)</f>
        <v/>
      </c>
      <c r="G2639" s="27" t="n"/>
      <c r="H2639" s="33">
        <f>IF(G2639="","",ROUND(G2639*1000/22500,2))</f>
        <v/>
      </c>
      <c r="I2639" s="33">
        <f>IFERROR(IF(D2639="","",VALUE(MID(D2639,2,5))),"")</f>
        <v/>
      </c>
      <c r="J2639" s="28">
        <f>IF(OR(H2639="",I2639=""),"",IF(H2639&gt;=I2639,"Pass","Fail"))</f>
        <v/>
      </c>
    </row>
    <row r="2640">
      <c r="A2640" s="31" t="n"/>
      <c r="B2640" s="26" t="n"/>
      <c r="C2640" s="26" t="n"/>
      <c r="D2640" s="26" t="n"/>
      <c r="E2640" s="31" t="n"/>
      <c r="F2640" s="24">
        <f>IF(OR(A2640="",E2640=""),"",E2640-A2640)</f>
        <v/>
      </c>
      <c r="G2640" s="27" t="n"/>
      <c r="H2640" s="33">
        <f>IF(G2640="","",ROUND(G2640*1000/22500,2))</f>
        <v/>
      </c>
      <c r="I2640" s="33">
        <f>IFERROR(IF(D2640="","",VALUE(MID(D2640,2,5))),"")</f>
        <v/>
      </c>
      <c r="J2640" s="28">
        <f>IF(OR(H2640="",I2640=""),"",IF(H2640&gt;=I2640,"Pass","Fail"))</f>
        <v/>
      </c>
    </row>
    <row r="2641">
      <c r="A2641" s="31" t="n"/>
      <c r="B2641" s="26" t="n"/>
      <c r="C2641" s="26" t="n"/>
      <c r="D2641" s="26" t="n"/>
      <c r="E2641" s="31" t="n"/>
      <c r="F2641" s="24">
        <f>IF(OR(A2641="",E2641=""),"",E2641-A2641)</f>
        <v/>
      </c>
      <c r="G2641" s="27" t="n"/>
      <c r="H2641" s="33">
        <f>IF(G2641="","",ROUND(G2641*1000/22500,2))</f>
        <v/>
      </c>
      <c r="I2641" s="33">
        <f>IFERROR(IF(D2641="","",VALUE(MID(D2641,2,5))),"")</f>
        <v/>
      </c>
      <c r="J2641" s="28">
        <f>IF(OR(H2641="",I2641=""),"",IF(H2641&gt;=I2641,"Pass","Fail"))</f>
        <v/>
      </c>
    </row>
    <row r="2642">
      <c r="A2642" s="31" t="n"/>
      <c r="B2642" s="26" t="n"/>
      <c r="C2642" s="26" t="n"/>
      <c r="D2642" s="26" t="n"/>
      <c r="E2642" s="31" t="n"/>
      <c r="F2642" s="24">
        <f>IF(OR(A2642="",E2642=""),"",E2642-A2642)</f>
        <v/>
      </c>
      <c r="G2642" s="27" t="n"/>
      <c r="H2642" s="33">
        <f>IF(G2642="","",ROUND(G2642*1000/22500,2))</f>
        <v/>
      </c>
      <c r="I2642" s="33">
        <f>IFERROR(IF(D2642="","",VALUE(MID(D2642,2,5))),"")</f>
        <v/>
      </c>
      <c r="J2642" s="28">
        <f>IF(OR(H2642="",I2642=""),"",IF(H2642&gt;=I2642,"Pass","Fail"))</f>
        <v/>
      </c>
    </row>
    <row r="2643">
      <c r="A2643" s="31" t="n"/>
      <c r="B2643" s="26" t="n"/>
      <c r="C2643" s="26" t="n"/>
      <c r="D2643" s="26" t="n"/>
      <c r="E2643" s="31" t="n"/>
      <c r="F2643" s="24">
        <f>IF(OR(A2643="",E2643=""),"",E2643-A2643)</f>
        <v/>
      </c>
      <c r="G2643" s="27" t="n"/>
      <c r="H2643" s="33">
        <f>IF(G2643="","",ROUND(G2643*1000/22500,2))</f>
        <v/>
      </c>
      <c r="I2643" s="33">
        <f>IFERROR(IF(D2643="","",VALUE(MID(D2643,2,5))),"")</f>
        <v/>
      </c>
      <c r="J2643" s="28">
        <f>IF(OR(H2643="",I2643=""),"",IF(H2643&gt;=I2643,"Pass","Fail"))</f>
        <v/>
      </c>
    </row>
    <row r="2644">
      <c r="A2644" s="31" t="n"/>
      <c r="B2644" s="26" t="n"/>
      <c r="C2644" s="26" t="n"/>
      <c r="D2644" s="26" t="n"/>
      <c r="E2644" s="31" t="n"/>
      <c r="F2644" s="24">
        <f>IF(OR(A2644="",E2644=""),"",E2644-A2644)</f>
        <v/>
      </c>
      <c r="G2644" s="27" t="n"/>
      <c r="H2644" s="33">
        <f>IF(G2644="","",ROUND(G2644*1000/22500,2))</f>
        <v/>
      </c>
      <c r="I2644" s="33">
        <f>IFERROR(IF(D2644="","",VALUE(MID(D2644,2,5))),"")</f>
        <v/>
      </c>
      <c r="J2644" s="28">
        <f>IF(OR(H2644="",I2644=""),"",IF(H2644&gt;=I2644,"Pass","Fail"))</f>
        <v/>
      </c>
    </row>
    <row r="2645">
      <c r="A2645" s="31" t="n"/>
      <c r="B2645" s="26" t="n"/>
      <c r="C2645" s="26" t="n"/>
      <c r="D2645" s="26" t="n"/>
      <c r="E2645" s="31" t="n"/>
      <c r="F2645" s="24">
        <f>IF(OR(A2645="",E2645=""),"",E2645-A2645)</f>
        <v/>
      </c>
      <c r="G2645" s="27" t="n"/>
      <c r="H2645" s="33">
        <f>IF(G2645="","",ROUND(G2645*1000/22500,2))</f>
        <v/>
      </c>
      <c r="I2645" s="33">
        <f>IFERROR(IF(D2645="","",VALUE(MID(D2645,2,5))),"")</f>
        <v/>
      </c>
      <c r="J2645" s="28">
        <f>IF(OR(H2645="",I2645=""),"",IF(H2645&gt;=I2645,"Pass","Fail"))</f>
        <v/>
      </c>
    </row>
    <row r="2646">
      <c r="A2646" s="31" t="n"/>
      <c r="B2646" s="26" t="n"/>
      <c r="C2646" s="26" t="n"/>
      <c r="D2646" s="26" t="n"/>
      <c r="E2646" s="31" t="n"/>
      <c r="F2646" s="24">
        <f>IF(OR(A2646="",E2646=""),"",E2646-A2646)</f>
        <v/>
      </c>
      <c r="G2646" s="27" t="n"/>
      <c r="H2646" s="33">
        <f>IF(G2646="","",ROUND(G2646*1000/22500,2))</f>
        <v/>
      </c>
      <c r="I2646" s="33">
        <f>IFERROR(IF(D2646="","",VALUE(MID(D2646,2,5))),"")</f>
        <v/>
      </c>
      <c r="J2646" s="28">
        <f>IF(OR(H2646="",I2646=""),"",IF(H2646&gt;=I2646,"Pass","Fail"))</f>
        <v/>
      </c>
    </row>
    <row r="2647">
      <c r="A2647" s="31" t="n"/>
      <c r="B2647" s="26" t="n"/>
      <c r="C2647" s="26" t="n"/>
      <c r="D2647" s="26" t="n"/>
      <c r="E2647" s="31" t="n"/>
      <c r="F2647" s="24">
        <f>IF(OR(A2647="",E2647=""),"",E2647-A2647)</f>
        <v/>
      </c>
      <c r="G2647" s="27" t="n"/>
      <c r="H2647" s="33">
        <f>IF(G2647="","",ROUND(G2647*1000/22500,2))</f>
        <v/>
      </c>
      <c r="I2647" s="33">
        <f>IFERROR(IF(D2647="","",VALUE(MID(D2647,2,5))),"")</f>
        <v/>
      </c>
      <c r="J2647" s="28">
        <f>IF(OR(H2647="",I2647=""),"",IF(H2647&gt;=I2647,"Pass","Fail"))</f>
        <v/>
      </c>
    </row>
    <row r="2648">
      <c r="A2648" s="31" t="n"/>
      <c r="B2648" s="26" t="n"/>
      <c r="C2648" s="26" t="n"/>
      <c r="D2648" s="26" t="n"/>
      <c r="E2648" s="31" t="n"/>
      <c r="F2648" s="24">
        <f>IF(OR(A2648="",E2648=""),"",E2648-A2648)</f>
        <v/>
      </c>
      <c r="G2648" s="27" t="n"/>
      <c r="H2648" s="33">
        <f>IF(G2648="","",ROUND(G2648*1000/22500,2))</f>
        <v/>
      </c>
      <c r="I2648" s="33">
        <f>IFERROR(IF(D2648="","",VALUE(MID(D2648,2,5))),"")</f>
        <v/>
      </c>
      <c r="J2648" s="28">
        <f>IF(OR(H2648="",I2648=""),"",IF(H2648&gt;=I2648,"Pass","Fail"))</f>
        <v/>
      </c>
    </row>
    <row r="2649">
      <c r="A2649" s="31" t="n"/>
      <c r="B2649" s="26" t="n"/>
      <c r="C2649" s="26" t="n"/>
      <c r="D2649" s="26" t="n"/>
      <c r="E2649" s="31" t="n"/>
      <c r="F2649" s="24">
        <f>IF(OR(A2649="",E2649=""),"",E2649-A2649)</f>
        <v/>
      </c>
      <c r="G2649" s="27" t="n"/>
      <c r="H2649" s="33">
        <f>IF(G2649="","",ROUND(G2649*1000/22500,2))</f>
        <v/>
      </c>
      <c r="I2649" s="33">
        <f>IFERROR(IF(D2649="","",VALUE(MID(D2649,2,5))),"")</f>
        <v/>
      </c>
      <c r="J2649" s="28">
        <f>IF(OR(H2649="",I2649=""),"",IF(H2649&gt;=I2649,"Pass","Fail"))</f>
        <v/>
      </c>
    </row>
    <row r="2650">
      <c r="A2650" s="31" t="n"/>
      <c r="B2650" s="26" t="n"/>
      <c r="C2650" s="26" t="n"/>
      <c r="D2650" s="26" t="n"/>
      <c r="E2650" s="31" t="n"/>
      <c r="F2650" s="24">
        <f>IF(OR(A2650="",E2650=""),"",E2650-A2650)</f>
        <v/>
      </c>
      <c r="G2650" s="27" t="n"/>
      <c r="H2650" s="33">
        <f>IF(G2650="","",ROUND(G2650*1000/22500,2))</f>
        <v/>
      </c>
      <c r="I2650" s="33">
        <f>IFERROR(IF(D2650="","",VALUE(MID(D2650,2,5))),"")</f>
        <v/>
      </c>
      <c r="J2650" s="28">
        <f>IF(OR(H2650="",I2650=""),"",IF(H2650&gt;=I2650,"Pass","Fail"))</f>
        <v/>
      </c>
    </row>
    <row r="2651">
      <c r="A2651" s="31" t="n"/>
      <c r="B2651" s="26" t="n"/>
      <c r="C2651" s="26" t="n"/>
      <c r="D2651" s="26" t="n"/>
      <c r="E2651" s="31" t="n"/>
      <c r="F2651" s="24">
        <f>IF(OR(A2651="",E2651=""),"",E2651-A2651)</f>
        <v/>
      </c>
      <c r="G2651" s="27" t="n"/>
      <c r="H2651" s="33">
        <f>IF(G2651="","",ROUND(G2651*1000/22500,2))</f>
        <v/>
      </c>
      <c r="I2651" s="33">
        <f>IFERROR(IF(D2651="","",VALUE(MID(D2651,2,5))),"")</f>
        <v/>
      </c>
      <c r="J2651" s="28">
        <f>IF(OR(H2651="",I2651=""),"",IF(H2651&gt;=I2651,"Pass","Fail"))</f>
        <v/>
      </c>
    </row>
    <row r="2652">
      <c r="A2652" s="31" t="n"/>
      <c r="B2652" s="26" t="n"/>
      <c r="C2652" s="26" t="n"/>
      <c r="D2652" s="26" t="n"/>
      <c r="E2652" s="31" t="n"/>
      <c r="F2652" s="24">
        <f>IF(OR(A2652="",E2652=""),"",E2652-A2652)</f>
        <v/>
      </c>
      <c r="G2652" s="27" t="n"/>
      <c r="H2652" s="33">
        <f>IF(G2652="","",ROUND(G2652*1000/22500,2))</f>
        <v/>
      </c>
      <c r="I2652" s="33">
        <f>IFERROR(IF(D2652="","",VALUE(MID(D2652,2,5))),"")</f>
        <v/>
      </c>
      <c r="J2652" s="28">
        <f>IF(OR(H2652="",I2652=""),"",IF(H2652&gt;=I2652,"Pass","Fail"))</f>
        <v/>
      </c>
    </row>
    <row r="2653">
      <c r="A2653" s="31" t="n"/>
      <c r="B2653" s="26" t="n"/>
      <c r="C2653" s="26" t="n"/>
      <c r="D2653" s="26" t="n"/>
      <c r="E2653" s="31" t="n"/>
      <c r="F2653" s="24">
        <f>IF(OR(A2653="",E2653=""),"",E2653-A2653)</f>
        <v/>
      </c>
      <c r="G2653" s="27" t="n"/>
      <c r="H2653" s="33">
        <f>IF(G2653="","",ROUND(G2653*1000/22500,2))</f>
        <v/>
      </c>
      <c r="I2653" s="33">
        <f>IFERROR(IF(D2653="","",VALUE(MID(D2653,2,5))),"")</f>
        <v/>
      </c>
      <c r="J2653" s="28">
        <f>IF(OR(H2653="",I2653=""),"",IF(H2653&gt;=I2653,"Pass","Fail"))</f>
        <v/>
      </c>
    </row>
    <row r="2654">
      <c r="A2654" s="31" t="n"/>
      <c r="B2654" s="26" t="n"/>
      <c r="C2654" s="26" t="n"/>
      <c r="D2654" s="26" t="n"/>
      <c r="E2654" s="31" t="n"/>
      <c r="F2654" s="24">
        <f>IF(OR(A2654="",E2654=""),"",E2654-A2654)</f>
        <v/>
      </c>
      <c r="G2654" s="27" t="n"/>
      <c r="H2654" s="33">
        <f>IF(G2654="","",ROUND(G2654*1000/22500,2))</f>
        <v/>
      </c>
      <c r="I2654" s="33">
        <f>IFERROR(IF(D2654="","",VALUE(MID(D2654,2,5))),"")</f>
        <v/>
      </c>
      <c r="J2654" s="28">
        <f>IF(OR(H2654="",I2654=""),"",IF(H2654&gt;=I2654,"Pass","Fail"))</f>
        <v/>
      </c>
    </row>
    <row r="2655">
      <c r="A2655" s="31" t="n"/>
      <c r="B2655" s="26" t="n"/>
      <c r="C2655" s="26" t="n"/>
      <c r="D2655" s="26" t="n"/>
      <c r="E2655" s="31" t="n"/>
      <c r="F2655" s="24">
        <f>IF(OR(A2655="",E2655=""),"",E2655-A2655)</f>
        <v/>
      </c>
      <c r="G2655" s="27" t="n"/>
      <c r="H2655" s="33">
        <f>IF(G2655="","",ROUND(G2655*1000/22500,2))</f>
        <v/>
      </c>
      <c r="I2655" s="33">
        <f>IFERROR(IF(D2655="","",VALUE(MID(D2655,2,5))),"")</f>
        <v/>
      </c>
      <c r="J2655" s="28">
        <f>IF(OR(H2655="",I2655=""),"",IF(H2655&gt;=I2655,"Pass","Fail"))</f>
        <v/>
      </c>
    </row>
    <row r="2656">
      <c r="A2656" s="31" t="n"/>
      <c r="B2656" s="26" t="n"/>
      <c r="C2656" s="26" t="n"/>
      <c r="D2656" s="26" t="n"/>
      <c r="E2656" s="31" t="n"/>
      <c r="F2656" s="24">
        <f>IF(OR(A2656="",E2656=""),"",E2656-A2656)</f>
        <v/>
      </c>
      <c r="G2656" s="27" t="n"/>
      <c r="H2656" s="33">
        <f>IF(G2656="","",ROUND(G2656*1000/22500,2))</f>
        <v/>
      </c>
      <c r="I2656" s="33">
        <f>IFERROR(IF(D2656="","",VALUE(MID(D2656,2,5))),"")</f>
        <v/>
      </c>
      <c r="J2656" s="28">
        <f>IF(OR(H2656="",I2656=""),"",IF(H2656&gt;=I2656,"Pass","Fail"))</f>
        <v/>
      </c>
    </row>
    <row r="2657">
      <c r="A2657" s="31" t="n"/>
      <c r="B2657" s="26" t="n"/>
      <c r="C2657" s="26" t="n"/>
      <c r="D2657" s="26" t="n"/>
      <c r="E2657" s="31" t="n"/>
      <c r="F2657" s="24">
        <f>IF(OR(A2657="",E2657=""),"",E2657-A2657)</f>
        <v/>
      </c>
      <c r="G2657" s="27" t="n"/>
      <c r="H2657" s="33">
        <f>IF(G2657="","",ROUND(G2657*1000/22500,2))</f>
        <v/>
      </c>
      <c r="I2657" s="33">
        <f>IFERROR(IF(D2657="","",VALUE(MID(D2657,2,5))),"")</f>
        <v/>
      </c>
      <c r="J2657" s="28">
        <f>IF(OR(H2657="",I2657=""),"",IF(H2657&gt;=I2657,"Pass","Fail"))</f>
        <v/>
      </c>
    </row>
    <row r="2658">
      <c r="A2658" s="31" t="n"/>
      <c r="B2658" s="26" t="n"/>
      <c r="C2658" s="26" t="n"/>
      <c r="D2658" s="26" t="n"/>
      <c r="E2658" s="31" t="n"/>
      <c r="F2658" s="24">
        <f>IF(OR(A2658="",E2658=""),"",E2658-A2658)</f>
        <v/>
      </c>
      <c r="G2658" s="27" t="n"/>
      <c r="H2658" s="33">
        <f>IF(G2658="","",ROUND(G2658*1000/22500,2))</f>
        <v/>
      </c>
      <c r="I2658" s="33">
        <f>IFERROR(IF(D2658="","",VALUE(MID(D2658,2,5))),"")</f>
        <v/>
      </c>
      <c r="J2658" s="28">
        <f>IF(OR(H2658="",I2658=""),"",IF(H2658&gt;=I2658,"Pass","Fail"))</f>
        <v/>
      </c>
    </row>
    <row r="2659">
      <c r="A2659" s="31" t="n"/>
      <c r="B2659" s="26" t="n"/>
      <c r="C2659" s="26" t="n"/>
      <c r="D2659" s="26" t="n"/>
      <c r="E2659" s="31" t="n"/>
      <c r="F2659" s="24">
        <f>IF(OR(A2659="",E2659=""),"",E2659-A2659)</f>
        <v/>
      </c>
      <c r="G2659" s="27" t="n"/>
      <c r="H2659" s="33">
        <f>IF(G2659="","",ROUND(G2659*1000/22500,2))</f>
        <v/>
      </c>
      <c r="I2659" s="33">
        <f>IFERROR(IF(D2659="","",VALUE(MID(D2659,2,5))),"")</f>
        <v/>
      </c>
      <c r="J2659" s="28">
        <f>IF(OR(H2659="",I2659=""),"",IF(H2659&gt;=I2659,"Pass","Fail"))</f>
        <v/>
      </c>
    </row>
    <row r="2660">
      <c r="A2660" s="31" t="n"/>
      <c r="B2660" s="26" t="n"/>
      <c r="C2660" s="26" t="n"/>
      <c r="D2660" s="26" t="n"/>
      <c r="E2660" s="31" t="n"/>
      <c r="F2660" s="24">
        <f>IF(OR(A2660="",E2660=""),"",E2660-A2660)</f>
        <v/>
      </c>
      <c r="G2660" s="27" t="n"/>
      <c r="H2660" s="33">
        <f>IF(G2660="","",ROUND(G2660*1000/22500,2))</f>
        <v/>
      </c>
      <c r="I2660" s="33">
        <f>IFERROR(IF(D2660="","",VALUE(MID(D2660,2,5))),"")</f>
        <v/>
      </c>
      <c r="J2660" s="28">
        <f>IF(OR(H2660="",I2660=""),"",IF(H2660&gt;=I2660,"Pass","Fail"))</f>
        <v/>
      </c>
    </row>
    <row r="2661">
      <c r="A2661" s="31" t="n"/>
      <c r="B2661" s="26" t="n"/>
      <c r="C2661" s="26" t="n"/>
      <c r="D2661" s="26" t="n"/>
      <c r="E2661" s="31" t="n"/>
      <c r="F2661" s="24">
        <f>IF(OR(A2661="",E2661=""),"",E2661-A2661)</f>
        <v/>
      </c>
      <c r="G2661" s="27" t="n"/>
      <c r="H2661" s="33">
        <f>IF(G2661="","",ROUND(G2661*1000/22500,2))</f>
        <v/>
      </c>
      <c r="I2661" s="33">
        <f>IFERROR(IF(D2661="","",VALUE(MID(D2661,2,5))),"")</f>
        <v/>
      </c>
      <c r="J2661" s="28">
        <f>IF(OR(H2661="",I2661=""),"",IF(H2661&gt;=I2661,"Pass","Fail"))</f>
        <v/>
      </c>
    </row>
    <row r="2662">
      <c r="A2662" s="31" t="n"/>
      <c r="B2662" s="26" t="n"/>
      <c r="C2662" s="26" t="n"/>
      <c r="D2662" s="26" t="n"/>
      <c r="E2662" s="31" t="n"/>
      <c r="F2662" s="24">
        <f>IF(OR(A2662="",E2662=""),"",E2662-A2662)</f>
        <v/>
      </c>
      <c r="G2662" s="27" t="n"/>
      <c r="H2662" s="33">
        <f>IF(G2662="","",ROUND(G2662*1000/22500,2))</f>
        <v/>
      </c>
      <c r="I2662" s="33">
        <f>IFERROR(IF(D2662="","",VALUE(MID(D2662,2,5))),"")</f>
        <v/>
      </c>
      <c r="J2662" s="28">
        <f>IF(OR(H2662="",I2662=""),"",IF(H2662&gt;=I2662,"Pass","Fail"))</f>
        <v/>
      </c>
    </row>
    <row r="2663">
      <c r="A2663" s="31" t="n"/>
      <c r="B2663" s="26" t="n"/>
      <c r="C2663" s="26" t="n"/>
      <c r="D2663" s="26" t="n"/>
      <c r="E2663" s="31" t="n"/>
      <c r="F2663" s="24">
        <f>IF(OR(A2663="",E2663=""),"",E2663-A2663)</f>
        <v/>
      </c>
      <c r="G2663" s="27" t="n"/>
      <c r="H2663" s="33">
        <f>IF(G2663="","",ROUND(G2663*1000/22500,2))</f>
        <v/>
      </c>
      <c r="I2663" s="33">
        <f>IFERROR(IF(D2663="","",VALUE(MID(D2663,2,5))),"")</f>
        <v/>
      </c>
      <c r="J2663" s="28">
        <f>IF(OR(H2663="",I2663=""),"",IF(H2663&gt;=I2663,"Pass","Fail"))</f>
        <v/>
      </c>
    </row>
    <row r="2664">
      <c r="A2664" s="31" t="n"/>
      <c r="B2664" s="26" t="n"/>
      <c r="C2664" s="26" t="n"/>
      <c r="D2664" s="26" t="n"/>
      <c r="E2664" s="31" t="n"/>
      <c r="F2664" s="24">
        <f>IF(OR(A2664="",E2664=""),"",E2664-A2664)</f>
        <v/>
      </c>
      <c r="G2664" s="27" t="n"/>
      <c r="H2664" s="33">
        <f>IF(G2664="","",ROUND(G2664*1000/22500,2))</f>
        <v/>
      </c>
      <c r="I2664" s="33">
        <f>IFERROR(IF(D2664="","",VALUE(MID(D2664,2,5))),"")</f>
        <v/>
      </c>
      <c r="J2664" s="28">
        <f>IF(OR(H2664="",I2664=""),"",IF(H2664&gt;=I2664,"Pass","Fail"))</f>
        <v/>
      </c>
    </row>
    <row r="2665">
      <c r="A2665" s="31" t="n"/>
      <c r="B2665" s="26" t="n"/>
      <c r="C2665" s="26" t="n"/>
      <c r="D2665" s="26" t="n"/>
      <c r="E2665" s="31" t="n"/>
      <c r="F2665" s="24">
        <f>IF(OR(A2665="",E2665=""),"",E2665-A2665)</f>
        <v/>
      </c>
      <c r="G2665" s="27" t="n"/>
      <c r="H2665" s="33">
        <f>IF(G2665="","",ROUND(G2665*1000/22500,2))</f>
        <v/>
      </c>
      <c r="I2665" s="33">
        <f>IFERROR(IF(D2665="","",VALUE(MID(D2665,2,5))),"")</f>
        <v/>
      </c>
      <c r="J2665" s="28">
        <f>IF(OR(H2665="",I2665=""),"",IF(H2665&gt;=I2665,"Pass","Fail"))</f>
        <v/>
      </c>
    </row>
    <row r="2666">
      <c r="A2666" s="31" t="n"/>
      <c r="B2666" s="26" t="n"/>
      <c r="C2666" s="26" t="n"/>
      <c r="D2666" s="26" t="n"/>
      <c r="E2666" s="31" t="n"/>
      <c r="F2666" s="24">
        <f>IF(OR(A2666="",E2666=""),"",E2666-A2666)</f>
        <v/>
      </c>
      <c r="G2666" s="27" t="n"/>
      <c r="H2666" s="33">
        <f>IF(G2666="","",ROUND(G2666*1000/22500,2))</f>
        <v/>
      </c>
      <c r="I2666" s="33">
        <f>IFERROR(IF(D2666="","",VALUE(MID(D2666,2,5))),"")</f>
        <v/>
      </c>
      <c r="J2666" s="28">
        <f>IF(OR(H2666="",I2666=""),"",IF(H2666&gt;=I2666,"Pass","Fail"))</f>
        <v/>
      </c>
    </row>
    <row r="2667">
      <c r="A2667" s="31" t="n"/>
      <c r="B2667" s="26" t="n"/>
      <c r="C2667" s="26" t="n"/>
      <c r="D2667" s="26" t="n"/>
      <c r="E2667" s="31" t="n"/>
      <c r="F2667" s="24">
        <f>IF(OR(A2667="",E2667=""),"",E2667-A2667)</f>
        <v/>
      </c>
      <c r="G2667" s="27" t="n"/>
      <c r="H2667" s="33">
        <f>IF(G2667="","",ROUND(G2667*1000/22500,2))</f>
        <v/>
      </c>
      <c r="I2667" s="33">
        <f>IFERROR(IF(D2667="","",VALUE(MID(D2667,2,5))),"")</f>
        <v/>
      </c>
      <c r="J2667" s="28">
        <f>IF(OR(H2667="",I2667=""),"",IF(H2667&gt;=I2667,"Pass","Fail"))</f>
        <v/>
      </c>
    </row>
    <row r="2668">
      <c r="A2668" s="31" t="n"/>
      <c r="B2668" s="26" t="n"/>
      <c r="C2668" s="26" t="n"/>
      <c r="D2668" s="26" t="n"/>
      <c r="E2668" s="31" t="n"/>
      <c r="F2668" s="24">
        <f>IF(OR(A2668="",E2668=""),"",E2668-A2668)</f>
        <v/>
      </c>
      <c r="G2668" s="27" t="n"/>
      <c r="H2668" s="33">
        <f>IF(G2668="","",ROUND(G2668*1000/22500,2))</f>
        <v/>
      </c>
      <c r="I2668" s="33">
        <f>IFERROR(IF(D2668="","",VALUE(MID(D2668,2,5))),"")</f>
        <v/>
      </c>
      <c r="J2668" s="28">
        <f>IF(OR(H2668="",I2668=""),"",IF(H2668&gt;=I2668,"Pass","Fail"))</f>
        <v/>
      </c>
    </row>
    <row r="2669">
      <c r="A2669" s="31" t="n"/>
      <c r="B2669" s="26" t="n"/>
      <c r="C2669" s="26" t="n"/>
      <c r="D2669" s="26" t="n"/>
      <c r="E2669" s="31" t="n"/>
      <c r="F2669" s="24">
        <f>IF(OR(A2669="",E2669=""),"",E2669-A2669)</f>
        <v/>
      </c>
      <c r="G2669" s="27" t="n"/>
      <c r="H2669" s="33">
        <f>IF(G2669="","",ROUND(G2669*1000/22500,2))</f>
        <v/>
      </c>
      <c r="I2669" s="33">
        <f>IFERROR(IF(D2669="","",VALUE(MID(D2669,2,5))),"")</f>
        <v/>
      </c>
      <c r="J2669" s="28">
        <f>IF(OR(H2669="",I2669=""),"",IF(H2669&gt;=I2669,"Pass","Fail"))</f>
        <v/>
      </c>
    </row>
    <row r="2670">
      <c r="A2670" s="31" t="n"/>
      <c r="B2670" s="26" t="n"/>
      <c r="C2670" s="26" t="n"/>
      <c r="D2670" s="26" t="n"/>
      <c r="E2670" s="31" t="n"/>
      <c r="F2670" s="24">
        <f>IF(OR(A2670="",E2670=""),"",E2670-A2670)</f>
        <v/>
      </c>
      <c r="G2670" s="27" t="n"/>
      <c r="H2670" s="33">
        <f>IF(G2670="","",ROUND(G2670*1000/22500,2))</f>
        <v/>
      </c>
      <c r="I2670" s="33">
        <f>IFERROR(IF(D2670="","",VALUE(MID(D2670,2,5))),"")</f>
        <v/>
      </c>
      <c r="J2670" s="28">
        <f>IF(OR(H2670="",I2670=""),"",IF(H2670&gt;=I2670,"Pass","Fail"))</f>
        <v/>
      </c>
    </row>
    <row r="2671">
      <c r="A2671" s="31" t="n"/>
      <c r="B2671" s="26" t="n"/>
      <c r="C2671" s="26" t="n"/>
      <c r="D2671" s="26" t="n"/>
      <c r="E2671" s="31" t="n"/>
      <c r="F2671" s="24">
        <f>IF(OR(A2671="",E2671=""),"",E2671-A2671)</f>
        <v/>
      </c>
      <c r="G2671" s="27" t="n"/>
      <c r="H2671" s="33">
        <f>IF(G2671="","",ROUND(G2671*1000/22500,2))</f>
        <v/>
      </c>
      <c r="I2671" s="33">
        <f>IFERROR(IF(D2671="","",VALUE(MID(D2671,2,5))),"")</f>
        <v/>
      </c>
      <c r="J2671" s="28">
        <f>IF(OR(H2671="",I2671=""),"",IF(H2671&gt;=I2671,"Pass","Fail"))</f>
        <v/>
      </c>
    </row>
    <row r="2672">
      <c r="A2672" s="31" t="n"/>
      <c r="B2672" s="26" t="n"/>
      <c r="C2672" s="26" t="n"/>
      <c r="D2672" s="26" t="n"/>
      <c r="E2672" s="31" t="n"/>
      <c r="F2672" s="24">
        <f>IF(OR(A2672="",E2672=""),"",E2672-A2672)</f>
        <v/>
      </c>
      <c r="G2672" s="27" t="n"/>
      <c r="H2672" s="33">
        <f>IF(G2672="","",ROUND(G2672*1000/22500,2))</f>
        <v/>
      </c>
      <c r="I2672" s="33">
        <f>IFERROR(IF(D2672="","",VALUE(MID(D2672,2,5))),"")</f>
        <v/>
      </c>
      <c r="J2672" s="28">
        <f>IF(OR(H2672="",I2672=""),"",IF(H2672&gt;=I2672,"Pass","Fail"))</f>
        <v/>
      </c>
    </row>
    <row r="2673">
      <c r="A2673" s="31" t="n"/>
      <c r="B2673" s="26" t="n"/>
      <c r="C2673" s="26" t="n"/>
      <c r="D2673" s="26" t="n"/>
      <c r="E2673" s="31" t="n"/>
      <c r="F2673" s="24">
        <f>IF(OR(A2673="",E2673=""),"",E2673-A2673)</f>
        <v/>
      </c>
      <c r="G2673" s="27" t="n"/>
      <c r="H2673" s="33">
        <f>IF(G2673="","",ROUND(G2673*1000/22500,2))</f>
        <v/>
      </c>
      <c r="I2673" s="33">
        <f>IFERROR(IF(D2673="","",VALUE(MID(D2673,2,5))),"")</f>
        <v/>
      </c>
      <c r="J2673" s="28">
        <f>IF(OR(H2673="",I2673=""),"",IF(H2673&gt;=I2673,"Pass","Fail"))</f>
        <v/>
      </c>
    </row>
    <row r="2674">
      <c r="A2674" s="31" t="n"/>
      <c r="B2674" s="26" t="n"/>
      <c r="C2674" s="26" t="n"/>
      <c r="D2674" s="26" t="n"/>
      <c r="E2674" s="31" t="n"/>
      <c r="F2674" s="24">
        <f>IF(OR(A2674="",E2674=""),"",E2674-A2674)</f>
        <v/>
      </c>
      <c r="G2674" s="27" t="n"/>
      <c r="H2674" s="33">
        <f>IF(G2674="","",ROUND(G2674*1000/22500,2))</f>
        <v/>
      </c>
      <c r="I2674" s="33">
        <f>IFERROR(IF(D2674="","",VALUE(MID(D2674,2,5))),"")</f>
        <v/>
      </c>
      <c r="J2674" s="28">
        <f>IF(OR(H2674="",I2674=""),"",IF(H2674&gt;=I2674,"Pass","Fail"))</f>
        <v/>
      </c>
    </row>
    <row r="2675">
      <c r="A2675" s="31" t="n"/>
      <c r="B2675" s="26" t="n"/>
      <c r="C2675" s="26" t="n"/>
      <c r="D2675" s="26" t="n"/>
      <c r="E2675" s="31" t="n"/>
      <c r="F2675" s="24">
        <f>IF(OR(A2675="",E2675=""),"",E2675-A2675)</f>
        <v/>
      </c>
      <c r="G2675" s="27" t="n"/>
      <c r="H2675" s="33">
        <f>IF(G2675="","",ROUND(G2675*1000/22500,2))</f>
        <v/>
      </c>
      <c r="I2675" s="33">
        <f>IFERROR(IF(D2675="","",VALUE(MID(D2675,2,5))),"")</f>
        <v/>
      </c>
      <c r="J2675" s="28">
        <f>IF(OR(H2675="",I2675=""),"",IF(H2675&gt;=I2675,"Pass","Fail"))</f>
        <v/>
      </c>
    </row>
    <row r="2676">
      <c r="A2676" s="31" t="n"/>
      <c r="B2676" s="26" t="n"/>
      <c r="C2676" s="26" t="n"/>
      <c r="D2676" s="26" t="n"/>
      <c r="E2676" s="31" t="n"/>
      <c r="F2676" s="24">
        <f>IF(OR(A2676="",E2676=""),"",E2676-A2676)</f>
        <v/>
      </c>
      <c r="G2676" s="27" t="n"/>
      <c r="H2676" s="33">
        <f>IF(G2676="","",ROUND(G2676*1000/22500,2))</f>
        <v/>
      </c>
      <c r="I2676" s="33">
        <f>IFERROR(IF(D2676="","",VALUE(MID(D2676,2,5))),"")</f>
        <v/>
      </c>
      <c r="J2676" s="28">
        <f>IF(OR(H2676="",I2676=""),"",IF(H2676&gt;=I2676,"Pass","Fail"))</f>
        <v/>
      </c>
    </row>
    <row r="2677">
      <c r="A2677" s="31" t="n"/>
      <c r="B2677" s="26" t="n"/>
      <c r="C2677" s="26" t="n"/>
      <c r="D2677" s="26" t="n"/>
      <c r="E2677" s="31" t="n"/>
      <c r="F2677" s="24">
        <f>IF(OR(A2677="",E2677=""),"",E2677-A2677)</f>
        <v/>
      </c>
      <c r="G2677" s="27" t="n"/>
      <c r="H2677" s="33">
        <f>IF(G2677="","",ROUND(G2677*1000/22500,2))</f>
        <v/>
      </c>
      <c r="I2677" s="33">
        <f>IFERROR(IF(D2677="","",VALUE(MID(D2677,2,5))),"")</f>
        <v/>
      </c>
      <c r="J2677" s="28">
        <f>IF(OR(H2677="",I2677=""),"",IF(H2677&gt;=I2677,"Pass","Fail"))</f>
        <v/>
      </c>
    </row>
    <row r="2678">
      <c r="A2678" s="31" t="n"/>
      <c r="B2678" s="26" t="n"/>
      <c r="C2678" s="26" t="n"/>
      <c r="D2678" s="26" t="n"/>
      <c r="E2678" s="31" t="n"/>
      <c r="F2678" s="24">
        <f>IF(OR(A2678="",E2678=""),"",E2678-A2678)</f>
        <v/>
      </c>
      <c r="G2678" s="27" t="n"/>
      <c r="H2678" s="33">
        <f>IF(G2678="","",ROUND(G2678*1000/22500,2))</f>
        <v/>
      </c>
      <c r="I2678" s="33">
        <f>IFERROR(IF(D2678="","",VALUE(MID(D2678,2,5))),"")</f>
        <v/>
      </c>
      <c r="J2678" s="28">
        <f>IF(OR(H2678="",I2678=""),"",IF(H2678&gt;=I2678,"Pass","Fail"))</f>
        <v/>
      </c>
    </row>
    <row r="2679">
      <c r="A2679" s="31" t="n"/>
      <c r="B2679" s="26" t="n"/>
      <c r="C2679" s="26" t="n"/>
      <c r="D2679" s="26" t="n"/>
      <c r="E2679" s="31" t="n"/>
      <c r="F2679" s="24">
        <f>IF(OR(A2679="",E2679=""),"",E2679-A2679)</f>
        <v/>
      </c>
      <c r="G2679" s="27" t="n"/>
      <c r="H2679" s="33">
        <f>IF(G2679="","",ROUND(G2679*1000/22500,2))</f>
        <v/>
      </c>
      <c r="I2679" s="33">
        <f>IFERROR(IF(D2679="","",VALUE(MID(D2679,2,5))),"")</f>
        <v/>
      </c>
      <c r="J2679" s="28">
        <f>IF(OR(H2679="",I2679=""),"",IF(H2679&gt;=I2679,"Pass","Fail"))</f>
        <v/>
      </c>
    </row>
    <row r="2680">
      <c r="A2680" s="31" t="n"/>
      <c r="B2680" s="26" t="n"/>
      <c r="C2680" s="26" t="n"/>
      <c r="D2680" s="26" t="n"/>
      <c r="E2680" s="31" t="n"/>
      <c r="F2680" s="24">
        <f>IF(OR(A2680="",E2680=""),"",E2680-A2680)</f>
        <v/>
      </c>
      <c r="G2680" s="27" t="n"/>
      <c r="H2680" s="33">
        <f>IF(G2680="","",ROUND(G2680*1000/22500,2))</f>
        <v/>
      </c>
      <c r="I2680" s="33">
        <f>IFERROR(IF(D2680="","",VALUE(MID(D2680,2,5))),"")</f>
        <v/>
      </c>
      <c r="J2680" s="28">
        <f>IF(OR(H2680="",I2680=""),"",IF(H2680&gt;=I2680,"Pass","Fail"))</f>
        <v/>
      </c>
    </row>
    <row r="2681">
      <c r="A2681" s="31" t="n"/>
      <c r="B2681" s="26" t="n"/>
      <c r="C2681" s="26" t="n"/>
      <c r="D2681" s="26" t="n"/>
      <c r="E2681" s="31" t="n"/>
      <c r="F2681" s="24">
        <f>IF(OR(A2681="",E2681=""),"",E2681-A2681)</f>
        <v/>
      </c>
      <c r="G2681" s="27" t="n"/>
      <c r="H2681" s="33">
        <f>IF(G2681="","",ROUND(G2681*1000/22500,2))</f>
        <v/>
      </c>
      <c r="I2681" s="33">
        <f>IFERROR(IF(D2681="","",VALUE(MID(D2681,2,5))),"")</f>
        <v/>
      </c>
      <c r="J2681" s="28">
        <f>IF(OR(H2681="",I2681=""),"",IF(H2681&gt;=I2681,"Pass","Fail"))</f>
        <v/>
      </c>
    </row>
    <row r="2682">
      <c r="A2682" s="31" t="n"/>
      <c r="B2682" s="26" t="n"/>
      <c r="C2682" s="26" t="n"/>
      <c r="D2682" s="26" t="n"/>
      <c r="E2682" s="31" t="n"/>
      <c r="F2682" s="24">
        <f>IF(OR(A2682="",E2682=""),"",E2682-A2682)</f>
        <v/>
      </c>
      <c r="G2682" s="27" t="n"/>
      <c r="H2682" s="33">
        <f>IF(G2682="","",ROUND(G2682*1000/22500,2))</f>
        <v/>
      </c>
      <c r="I2682" s="33">
        <f>IFERROR(IF(D2682="","",VALUE(MID(D2682,2,5))),"")</f>
        <v/>
      </c>
      <c r="J2682" s="28">
        <f>IF(OR(H2682="",I2682=""),"",IF(H2682&gt;=I2682,"Pass","Fail"))</f>
        <v/>
      </c>
    </row>
    <row r="2683">
      <c r="A2683" s="31" t="n"/>
      <c r="B2683" s="26" t="n"/>
      <c r="C2683" s="26" t="n"/>
      <c r="D2683" s="26" t="n"/>
      <c r="E2683" s="31" t="n"/>
      <c r="F2683" s="24">
        <f>IF(OR(A2683="",E2683=""),"",E2683-A2683)</f>
        <v/>
      </c>
      <c r="G2683" s="27" t="n"/>
      <c r="H2683" s="33">
        <f>IF(G2683="","",ROUND(G2683*1000/22500,2))</f>
        <v/>
      </c>
      <c r="I2683" s="33">
        <f>IFERROR(IF(D2683="","",VALUE(MID(D2683,2,5))),"")</f>
        <v/>
      </c>
      <c r="J2683" s="28">
        <f>IF(OR(H2683="",I2683=""),"",IF(H2683&gt;=I2683,"Pass","Fail"))</f>
        <v/>
      </c>
    </row>
    <row r="2684">
      <c r="A2684" s="31" t="n"/>
      <c r="B2684" s="26" t="n"/>
      <c r="C2684" s="26" t="n"/>
      <c r="D2684" s="26" t="n"/>
      <c r="E2684" s="31" t="n"/>
      <c r="F2684" s="24">
        <f>IF(OR(A2684="",E2684=""),"",E2684-A2684)</f>
        <v/>
      </c>
      <c r="G2684" s="27" t="n"/>
      <c r="H2684" s="33">
        <f>IF(G2684="","",ROUND(G2684*1000/22500,2))</f>
        <v/>
      </c>
      <c r="I2684" s="33">
        <f>IFERROR(IF(D2684="","",VALUE(MID(D2684,2,5))),"")</f>
        <v/>
      </c>
      <c r="J2684" s="28">
        <f>IF(OR(H2684="",I2684=""),"",IF(H2684&gt;=I2684,"Pass","Fail"))</f>
        <v/>
      </c>
    </row>
    <row r="2685">
      <c r="A2685" s="31" t="n"/>
      <c r="B2685" s="26" t="n"/>
      <c r="C2685" s="26" t="n"/>
      <c r="D2685" s="26" t="n"/>
      <c r="E2685" s="31" t="n"/>
      <c r="F2685" s="24">
        <f>IF(OR(A2685="",E2685=""),"",E2685-A2685)</f>
        <v/>
      </c>
      <c r="G2685" s="27" t="n"/>
      <c r="H2685" s="33">
        <f>IF(G2685="","",ROUND(G2685*1000/22500,2))</f>
        <v/>
      </c>
      <c r="I2685" s="33">
        <f>IFERROR(IF(D2685="","",VALUE(MID(D2685,2,5))),"")</f>
        <v/>
      </c>
      <c r="J2685" s="28">
        <f>IF(OR(H2685="",I2685=""),"",IF(H2685&gt;=I2685,"Pass","Fail"))</f>
        <v/>
      </c>
    </row>
    <row r="2686">
      <c r="A2686" s="31" t="n"/>
      <c r="B2686" s="26" t="n"/>
      <c r="C2686" s="26" t="n"/>
      <c r="D2686" s="26" t="n"/>
      <c r="E2686" s="31" t="n"/>
      <c r="F2686" s="24">
        <f>IF(OR(A2686="",E2686=""),"",E2686-A2686)</f>
        <v/>
      </c>
      <c r="G2686" s="27" t="n"/>
      <c r="H2686" s="33">
        <f>IF(G2686="","",ROUND(G2686*1000/22500,2))</f>
        <v/>
      </c>
      <c r="I2686" s="33">
        <f>IFERROR(IF(D2686="","",VALUE(MID(D2686,2,5))),"")</f>
        <v/>
      </c>
      <c r="J2686" s="28">
        <f>IF(OR(H2686="",I2686=""),"",IF(H2686&gt;=I2686,"Pass","Fail"))</f>
        <v/>
      </c>
    </row>
    <row r="2687">
      <c r="A2687" s="31" t="n"/>
      <c r="B2687" s="26" t="n"/>
      <c r="C2687" s="26" t="n"/>
      <c r="D2687" s="26" t="n"/>
      <c r="E2687" s="31" t="n"/>
      <c r="F2687" s="24">
        <f>IF(OR(A2687="",E2687=""),"",E2687-A2687)</f>
        <v/>
      </c>
      <c r="G2687" s="27" t="n"/>
      <c r="H2687" s="33">
        <f>IF(G2687="","",ROUND(G2687*1000/22500,2))</f>
        <v/>
      </c>
      <c r="I2687" s="33">
        <f>IFERROR(IF(D2687="","",VALUE(MID(D2687,2,5))),"")</f>
        <v/>
      </c>
      <c r="J2687" s="28">
        <f>IF(OR(H2687="",I2687=""),"",IF(H2687&gt;=I2687,"Pass","Fail"))</f>
        <v/>
      </c>
    </row>
    <row r="2688">
      <c r="A2688" s="31" t="n"/>
      <c r="B2688" s="26" t="n"/>
      <c r="C2688" s="26" t="n"/>
      <c r="D2688" s="26" t="n"/>
      <c r="E2688" s="31" t="n"/>
      <c r="F2688" s="24">
        <f>IF(OR(A2688="",E2688=""),"",E2688-A2688)</f>
        <v/>
      </c>
      <c r="G2688" s="27" t="n"/>
      <c r="H2688" s="33">
        <f>IF(G2688="","",ROUND(G2688*1000/22500,2))</f>
        <v/>
      </c>
      <c r="I2688" s="33">
        <f>IFERROR(IF(D2688="","",VALUE(MID(D2688,2,5))),"")</f>
        <v/>
      </c>
      <c r="J2688" s="28">
        <f>IF(OR(H2688="",I2688=""),"",IF(H2688&gt;=I2688,"Pass","Fail"))</f>
        <v/>
      </c>
    </row>
    <row r="2689">
      <c r="A2689" s="31" t="n"/>
      <c r="B2689" s="26" t="n"/>
      <c r="C2689" s="26" t="n"/>
      <c r="D2689" s="26" t="n"/>
      <c r="E2689" s="31" t="n"/>
      <c r="F2689" s="24">
        <f>IF(OR(A2689="",E2689=""),"",E2689-A2689)</f>
        <v/>
      </c>
      <c r="G2689" s="27" t="n"/>
      <c r="H2689" s="33">
        <f>IF(G2689="","",ROUND(G2689*1000/22500,2))</f>
        <v/>
      </c>
      <c r="I2689" s="33">
        <f>IFERROR(IF(D2689="","",VALUE(MID(D2689,2,5))),"")</f>
        <v/>
      </c>
      <c r="J2689" s="28">
        <f>IF(OR(H2689="",I2689=""),"",IF(H2689&gt;=I2689,"Pass","Fail"))</f>
        <v/>
      </c>
    </row>
    <row r="2690">
      <c r="A2690" s="31" t="n"/>
      <c r="B2690" s="26" t="n"/>
      <c r="C2690" s="26" t="n"/>
      <c r="D2690" s="26" t="n"/>
      <c r="E2690" s="31" t="n"/>
      <c r="F2690" s="24">
        <f>IF(OR(A2690="",E2690=""),"",E2690-A2690)</f>
        <v/>
      </c>
      <c r="G2690" s="27" t="n"/>
      <c r="H2690" s="33">
        <f>IF(G2690="","",ROUND(G2690*1000/22500,2))</f>
        <v/>
      </c>
      <c r="I2690" s="33">
        <f>IFERROR(IF(D2690="","",VALUE(MID(D2690,2,5))),"")</f>
        <v/>
      </c>
      <c r="J2690" s="28">
        <f>IF(OR(H2690="",I2690=""),"",IF(H2690&gt;=I2690,"Pass","Fail"))</f>
        <v/>
      </c>
    </row>
    <row r="2691">
      <c r="A2691" s="31" t="n"/>
      <c r="B2691" s="26" t="n"/>
      <c r="C2691" s="26" t="n"/>
      <c r="D2691" s="26" t="n"/>
      <c r="E2691" s="31" t="n"/>
      <c r="F2691" s="24">
        <f>IF(OR(A2691="",E2691=""),"",E2691-A2691)</f>
        <v/>
      </c>
      <c r="G2691" s="27" t="n"/>
      <c r="H2691" s="33">
        <f>IF(G2691="","",ROUND(G2691*1000/22500,2))</f>
        <v/>
      </c>
      <c r="I2691" s="33">
        <f>IFERROR(IF(D2691="","",VALUE(MID(D2691,2,5))),"")</f>
        <v/>
      </c>
      <c r="J2691" s="28">
        <f>IF(OR(H2691="",I2691=""),"",IF(H2691&gt;=I2691,"Pass","Fail"))</f>
        <v/>
      </c>
    </row>
    <row r="2692">
      <c r="A2692" s="31" t="n"/>
      <c r="B2692" s="26" t="n"/>
      <c r="C2692" s="26" t="n"/>
      <c r="D2692" s="26" t="n"/>
      <c r="E2692" s="31" t="n"/>
      <c r="F2692" s="24">
        <f>IF(OR(A2692="",E2692=""),"",E2692-A2692)</f>
        <v/>
      </c>
      <c r="G2692" s="27" t="n"/>
      <c r="H2692" s="33">
        <f>IF(G2692="","",ROUND(G2692*1000/22500,2))</f>
        <v/>
      </c>
      <c r="I2692" s="33">
        <f>IFERROR(IF(D2692="","",VALUE(MID(D2692,2,5))),"")</f>
        <v/>
      </c>
      <c r="J2692" s="28">
        <f>IF(OR(H2692="",I2692=""),"",IF(H2692&gt;=I2692,"Pass","Fail"))</f>
        <v/>
      </c>
    </row>
    <row r="2693">
      <c r="A2693" s="31" t="n"/>
      <c r="B2693" s="26" t="n"/>
      <c r="C2693" s="26" t="n"/>
      <c r="D2693" s="26" t="n"/>
      <c r="E2693" s="31" t="n"/>
      <c r="F2693" s="24">
        <f>IF(OR(A2693="",E2693=""),"",E2693-A2693)</f>
        <v/>
      </c>
      <c r="G2693" s="27" t="n"/>
      <c r="H2693" s="33">
        <f>IF(G2693="","",ROUND(G2693*1000/22500,2))</f>
        <v/>
      </c>
      <c r="I2693" s="33">
        <f>IFERROR(IF(D2693="","",VALUE(MID(D2693,2,5))),"")</f>
        <v/>
      </c>
      <c r="J2693" s="28">
        <f>IF(OR(H2693="",I2693=""),"",IF(H2693&gt;=I2693,"Pass","Fail"))</f>
        <v/>
      </c>
    </row>
    <row r="2694">
      <c r="A2694" s="31" t="n"/>
      <c r="B2694" s="26" t="n"/>
      <c r="C2694" s="26" t="n"/>
      <c r="D2694" s="26" t="n"/>
      <c r="E2694" s="31" t="n"/>
      <c r="F2694" s="24">
        <f>IF(OR(A2694="",E2694=""),"",E2694-A2694)</f>
        <v/>
      </c>
      <c r="G2694" s="27" t="n"/>
      <c r="H2694" s="33">
        <f>IF(G2694="","",ROUND(G2694*1000/22500,2))</f>
        <v/>
      </c>
      <c r="I2694" s="33">
        <f>IFERROR(IF(D2694="","",VALUE(MID(D2694,2,5))),"")</f>
        <v/>
      </c>
      <c r="J2694" s="28">
        <f>IF(OR(H2694="",I2694=""),"",IF(H2694&gt;=I2694,"Pass","Fail"))</f>
        <v/>
      </c>
    </row>
    <row r="2695">
      <c r="A2695" s="31" t="n"/>
      <c r="B2695" s="26" t="n"/>
      <c r="C2695" s="26" t="n"/>
      <c r="D2695" s="26" t="n"/>
      <c r="E2695" s="31" t="n"/>
      <c r="F2695" s="24">
        <f>IF(OR(A2695="",E2695=""),"",E2695-A2695)</f>
        <v/>
      </c>
      <c r="G2695" s="27" t="n"/>
      <c r="H2695" s="33">
        <f>IF(G2695="","",ROUND(G2695*1000/22500,2))</f>
        <v/>
      </c>
      <c r="I2695" s="33">
        <f>IFERROR(IF(D2695="","",VALUE(MID(D2695,2,5))),"")</f>
        <v/>
      </c>
      <c r="J2695" s="28">
        <f>IF(OR(H2695="",I2695=""),"",IF(H2695&gt;=I2695,"Pass","Fail"))</f>
        <v/>
      </c>
    </row>
    <row r="2696">
      <c r="A2696" s="31" t="n"/>
      <c r="B2696" s="26" t="n"/>
      <c r="C2696" s="26" t="n"/>
      <c r="D2696" s="26" t="n"/>
      <c r="E2696" s="31" t="n"/>
      <c r="F2696" s="24">
        <f>IF(OR(A2696="",E2696=""),"",E2696-A2696)</f>
        <v/>
      </c>
      <c r="G2696" s="27" t="n"/>
      <c r="H2696" s="33">
        <f>IF(G2696="","",ROUND(G2696*1000/22500,2))</f>
        <v/>
      </c>
      <c r="I2696" s="33">
        <f>IFERROR(IF(D2696="","",VALUE(MID(D2696,2,5))),"")</f>
        <v/>
      </c>
      <c r="J2696" s="28">
        <f>IF(OR(H2696="",I2696=""),"",IF(H2696&gt;=I2696,"Pass","Fail"))</f>
        <v/>
      </c>
    </row>
    <row r="2697">
      <c r="A2697" s="31" t="n"/>
      <c r="B2697" s="26" t="n"/>
      <c r="C2697" s="26" t="n"/>
      <c r="D2697" s="26" t="n"/>
      <c r="E2697" s="31" t="n"/>
      <c r="F2697" s="24">
        <f>IF(OR(A2697="",E2697=""),"",E2697-A2697)</f>
        <v/>
      </c>
      <c r="G2697" s="27" t="n"/>
      <c r="H2697" s="33">
        <f>IF(G2697="","",ROUND(G2697*1000/22500,2))</f>
        <v/>
      </c>
      <c r="I2697" s="33">
        <f>IFERROR(IF(D2697="","",VALUE(MID(D2697,2,5))),"")</f>
        <v/>
      </c>
      <c r="J2697" s="28">
        <f>IF(OR(H2697="",I2697=""),"",IF(H2697&gt;=I2697,"Pass","Fail"))</f>
        <v/>
      </c>
    </row>
    <row r="2698">
      <c r="A2698" s="31" t="n"/>
      <c r="B2698" s="26" t="n"/>
      <c r="C2698" s="26" t="n"/>
      <c r="D2698" s="26" t="n"/>
      <c r="E2698" s="31" t="n"/>
      <c r="F2698" s="24">
        <f>IF(OR(A2698="",E2698=""),"",E2698-A2698)</f>
        <v/>
      </c>
      <c r="G2698" s="27" t="n"/>
      <c r="H2698" s="33">
        <f>IF(G2698="","",ROUND(G2698*1000/22500,2))</f>
        <v/>
      </c>
      <c r="I2698" s="33">
        <f>IFERROR(IF(D2698="","",VALUE(MID(D2698,2,5))),"")</f>
        <v/>
      </c>
      <c r="J2698" s="28">
        <f>IF(OR(H2698="",I2698=""),"",IF(H2698&gt;=I2698,"Pass","Fail"))</f>
        <v/>
      </c>
    </row>
    <row r="2699">
      <c r="A2699" s="31" t="n"/>
      <c r="B2699" s="26" t="n"/>
      <c r="C2699" s="26" t="n"/>
      <c r="D2699" s="26" t="n"/>
      <c r="E2699" s="31" t="n"/>
      <c r="F2699" s="24">
        <f>IF(OR(A2699="",E2699=""),"",E2699-A2699)</f>
        <v/>
      </c>
      <c r="G2699" s="27" t="n"/>
      <c r="H2699" s="33">
        <f>IF(G2699="","",ROUND(G2699*1000/22500,2))</f>
        <v/>
      </c>
      <c r="I2699" s="33">
        <f>IFERROR(IF(D2699="","",VALUE(MID(D2699,2,5))),"")</f>
        <v/>
      </c>
      <c r="J2699" s="28">
        <f>IF(OR(H2699="",I2699=""),"",IF(H2699&gt;=I2699,"Pass","Fail"))</f>
        <v/>
      </c>
    </row>
    <row r="2700">
      <c r="A2700" s="31" t="n"/>
      <c r="B2700" s="26" t="n"/>
      <c r="C2700" s="26" t="n"/>
      <c r="D2700" s="26" t="n"/>
      <c r="E2700" s="31" t="n"/>
      <c r="F2700" s="24">
        <f>IF(OR(A2700="",E2700=""),"",E2700-A2700)</f>
        <v/>
      </c>
      <c r="G2700" s="27" t="n"/>
      <c r="H2700" s="33">
        <f>IF(G2700="","",ROUND(G2700*1000/22500,2))</f>
        <v/>
      </c>
      <c r="I2700" s="33">
        <f>IFERROR(IF(D2700="","",VALUE(MID(D2700,2,5))),"")</f>
        <v/>
      </c>
      <c r="J2700" s="28">
        <f>IF(OR(H2700="",I2700=""),"",IF(H2700&gt;=I2700,"Pass","Fail"))</f>
        <v/>
      </c>
    </row>
    <row r="2701">
      <c r="A2701" s="31" t="n"/>
      <c r="B2701" s="26" t="n"/>
      <c r="C2701" s="26" t="n"/>
      <c r="D2701" s="26" t="n"/>
      <c r="E2701" s="31" t="n"/>
      <c r="F2701" s="24">
        <f>IF(OR(A2701="",E2701=""),"",E2701-A2701)</f>
        <v/>
      </c>
      <c r="G2701" s="27" t="n"/>
      <c r="H2701" s="33">
        <f>IF(G2701="","",ROUND(G2701*1000/22500,2))</f>
        <v/>
      </c>
      <c r="I2701" s="33">
        <f>IFERROR(IF(D2701="","",VALUE(MID(D2701,2,5))),"")</f>
        <v/>
      </c>
      <c r="J2701" s="28">
        <f>IF(OR(H2701="",I2701=""),"",IF(H2701&gt;=I2701,"Pass","Fail"))</f>
        <v/>
      </c>
    </row>
    <row r="2702">
      <c r="A2702" s="31" t="n"/>
      <c r="B2702" s="26" t="n"/>
      <c r="C2702" s="26" t="n"/>
      <c r="D2702" s="26" t="n"/>
      <c r="E2702" s="31" t="n"/>
      <c r="F2702" s="24">
        <f>IF(OR(A2702="",E2702=""),"",E2702-A2702)</f>
        <v/>
      </c>
      <c r="G2702" s="27" t="n"/>
      <c r="H2702" s="33">
        <f>IF(G2702="","",ROUND(G2702*1000/22500,2))</f>
        <v/>
      </c>
      <c r="I2702" s="33">
        <f>IFERROR(IF(D2702="","",VALUE(MID(D2702,2,5))),"")</f>
        <v/>
      </c>
      <c r="J2702" s="28">
        <f>IF(OR(H2702="",I2702=""),"",IF(H2702&gt;=I2702,"Pass","Fail"))</f>
        <v/>
      </c>
    </row>
    <row r="2703">
      <c r="A2703" s="31" t="n"/>
      <c r="B2703" s="26" t="n"/>
      <c r="C2703" s="26" t="n"/>
      <c r="D2703" s="26" t="n"/>
      <c r="E2703" s="31" t="n"/>
      <c r="F2703" s="24">
        <f>IF(OR(A2703="",E2703=""),"",E2703-A2703)</f>
        <v/>
      </c>
      <c r="G2703" s="27" t="n"/>
      <c r="H2703" s="33">
        <f>IF(G2703="","",ROUND(G2703*1000/22500,2))</f>
        <v/>
      </c>
      <c r="I2703" s="33">
        <f>IFERROR(IF(D2703="","",VALUE(MID(D2703,2,5))),"")</f>
        <v/>
      </c>
      <c r="J2703" s="28">
        <f>IF(OR(H2703="",I2703=""),"",IF(H2703&gt;=I2703,"Pass","Fail"))</f>
        <v/>
      </c>
    </row>
    <row r="2704">
      <c r="A2704" s="31" t="n"/>
      <c r="B2704" s="26" t="n"/>
      <c r="C2704" s="26" t="n"/>
      <c r="D2704" s="26" t="n"/>
      <c r="E2704" s="31" t="n"/>
      <c r="F2704" s="24">
        <f>IF(OR(A2704="",E2704=""),"",E2704-A2704)</f>
        <v/>
      </c>
      <c r="G2704" s="27" t="n"/>
      <c r="H2704" s="33">
        <f>IF(G2704="","",ROUND(G2704*1000/22500,2))</f>
        <v/>
      </c>
      <c r="I2704" s="33">
        <f>IFERROR(IF(D2704="","",VALUE(MID(D2704,2,5))),"")</f>
        <v/>
      </c>
      <c r="J2704" s="28">
        <f>IF(OR(H2704="",I2704=""),"",IF(H2704&gt;=I2704,"Pass","Fail"))</f>
        <v/>
      </c>
    </row>
    <row r="2705">
      <c r="A2705" s="31" t="n"/>
      <c r="B2705" s="26" t="n"/>
      <c r="C2705" s="26" t="n"/>
      <c r="D2705" s="26" t="n"/>
      <c r="E2705" s="31" t="n"/>
      <c r="F2705" s="24">
        <f>IF(OR(A2705="",E2705=""),"",E2705-A2705)</f>
        <v/>
      </c>
      <c r="G2705" s="27" t="n"/>
      <c r="H2705" s="33">
        <f>IF(G2705="","",ROUND(G2705*1000/22500,2))</f>
        <v/>
      </c>
      <c r="I2705" s="33">
        <f>IFERROR(IF(D2705="","",VALUE(MID(D2705,2,5))),"")</f>
        <v/>
      </c>
      <c r="J2705" s="28">
        <f>IF(OR(H2705="",I2705=""),"",IF(H2705&gt;=I2705,"Pass","Fail"))</f>
        <v/>
      </c>
    </row>
    <row r="2706">
      <c r="A2706" s="31" t="n"/>
      <c r="B2706" s="26" t="n"/>
      <c r="C2706" s="26" t="n"/>
      <c r="D2706" s="26" t="n"/>
      <c r="E2706" s="31" t="n"/>
      <c r="F2706" s="24">
        <f>IF(OR(A2706="",E2706=""),"",E2706-A2706)</f>
        <v/>
      </c>
      <c r="G2706" s="27" t="n"/>
      <c r="H2706" s="33">
        <f>IF(G2706="","",ROUND(G2706*1000/22500,2))</f>
        <v/>
      </c>
      <c r="I2706" s="33">
        <f>IFERROR(IF(D2706="","",VALUE(MID(D2706,2,5))),"")</f>
        <v/>
      </c>
      <c r="J2706" s="28">
        <f>IF(OR(H2706="",I2706=""),"",IF(H2706&gt;=I2706,"Pass","Fail"))</f>
        <v/>
      </c>
    </row>
    <row r="2707">
      <c r="A2707" s="31" t="n"/>
      <c r="B2707" s="26" t="n"/>
      <c r="C2707" s="26" t="n"/>
      <c r="D2707" s="26" t="n"/>
      <c r="E2707" s="31" t="n"/>
      <c r="F2707" s="24">
        <f>IF(OR(A2707="",E2707=""),"",E2707-A2707)</f>
        <v/>
      </c>
      <c r="G2707" s="27" t="n"/>
      <c r="H2707" s="33">
        <f>IF(G2707="","",ROUND(G2707*1000/22500,2))</f>
        <v/>
      </c>
      <c r="I2707" s="33">
        <f>IFERROR(IF(D2707="","",VALUE(MID(D2707,2,5))),"")</f>
        <v/>
      </c>
      <c r="J2707" s="28">
        <f>IF(OR(H2707="",I2707=""),"",IF(H2707&gt;=I2707,"Pass","Fail"))</f>
        <v/>
      </c>
    </row>
    <row r="2708">
      <c r="A2708" s="31" t="n"/>
      <c r="B2708" s="26" t="n"/>
      <c r="C2708" s="26" t="n"/>
      <c r="D2708" s="26" t="n"/>
      <c r="E2708" s="31" t="n"/>
      <c r="F2708" s="24">
        <f>IF(OR(A2708="",E2708=""),"",E2708-A2708)</f>
        <v/>
      </c>
      <c r="G2708" s="27" t="n"/>
      <c r="H2708" s="33">
        <f>IF(G2708="","",ROUND(G2708*1000/22500,2))</f>
        <v/>
      </c>
      <c r="I2708" s="33">
        <f>IFERROR(IF(D2708="","",VALUE(MID(D2708,2,5))),"")</f>
        <v/>
      </c>
      <c r="J2708" s="28">
        <f>IF(OR(H2708="",I2708=""),"",IF(H2708&gt;=I2708,"Pass","Fail"))</f>
        <v/>
      </c>
    </row>
    <row r="2709">
      <c r="A2709" s="31" t="n"/>
      <c r="B2709" s="26" t="n"/>
      <c r="C2709" s="26" t="n"/>
      <c r="D2709" s="26" t="n"/>
      <c r="E2709" s="31" t="n"/>
      <c r="F2709" s="24">
        <f>IF(OR(A2709="",E2709=""),"",E2709-A2709)</f>
        <v/>
      </c>
      <c r="G2709" s="27" t="n"/>
      <c r="H2709" s="33">
        <f>IF(G2709="","",ROUND(G2709*1000/22500,2))</f>
        <v/>
      </c>
      <c r="I2709" s="33">
        <f>IFERROR(IF(D2709="","",VALUE(MID(D2709,2,5))),"")</f>
        <v/>
      </c>
      <c r="J2709" s="28">
        <f>IF(OR(H2709="",I2709=""),"",IF(H2709&gt;=I2709,"Pass","Fail"))</f>
        <v/>
      </c>
    </row>
    <row r="2710">
      <c r="A2710" s="31" t="n"/>
      <c r="B2710" s="26" t="n"/>
      <c r="C2710" s="26" t="n"/>
      <c r="D2710" s="26" t="n"/>
      <c r="E2710" s="31" t="n"/>
      <c r="F2710" s="24">
        <f>IF(OR(A2710="",E2710=""),"",E2710-A2710)</f>
        <v/>
      </c>
      <c r="G2710" s="27" t="n"/>
      <c r="H2710" s="33">
        <f>IF(G2710="","",ROUND(G2710*1000/22500,2))</f>
        <v/>
      </c>
      <c r="I2710" s="33">
        <f>IFERROR(IF(D2710="","",VALUE(MID(D2710,2,5))),"")</f>
        <v/>
      </c>
      <c r="J2710" s="28">
        <f>IF(OR(H2710="",I2710=""),"",IF(H2710&gt;=I2710,"Pass","Fail"))</f>
        <v/>
      </c>
    </row>
    <row r="2711">
      <c r="A2711" s="31" t="n"/>
      <c r="B2711" s="26" t="n"/>
      <c r="C2711" s="26" t="n"/>
      <c r="D2711" s="26" t="n"/>
      <c r="E2711" s="31" t="n"/>
      <c r="F2711" s="24">
        <f>IF(OR(A2711="",E2711=""),"",E2711-A2711)</f>
        <v/>
      </c>
      <c r="G2711" s="27" t="n"/>
      <c r="H2711" s="33">
        <f>IF(G2711="","",ROUND(G2711*1000/22500,2))</f>
        <v/>
      </c>
      <c r="I2711" s="33">
        <f>IFERROR(IF(D2711="","",VALUE(MID(D2711,2,5))),"")</f>
        <v/>
      </c>
      <c r="J2711" s="28">
        <f>IF(OR(H2711="",I2711=""),"",IF(H2711&gt;=I2711,"Pass","Fail"))</f>
        <v/>
      </c>
    </row>
    <row r="2712">
      <c r="A2712" s="31" t="n"/>
      <c r="B2712" s="26" t="n"/>
      <c r="C2712" s="26" t="n"/>
      <c r="D2712" s="26" t="n"/>
      <c r="E2712" s="31" t="n"/>
      <c r="F2712" s="24">
        <f>IF(OR(A2712="",E2712=""),"",E2712-A2712)</f>
        <v/>
      </c>
      <c r="G2712" s="27" t="n"/>
      <c r="H2712" s="33">
        <f>IF(G2712="","",ROUND(G2712*1000/22500,2))</f>
        <v/>
      </c>
      <c r="I2712" s="33">
        <f>IFERROR(IF(D2712="","",VALUE(MID(D2712,2,5))),"")</f>
        <v/>
      </c>
      <c r="J2712" s="28">
        <f>IF(OR(H2712="",I2712=""),"",IF(H2712&gt;=I2712,"Pass","Fail"))</f>
        <v/>
      </c>
    </row>
    <row r="2713">
      <c r="A2713" s="31" t="n"/>
      <c r="B2713" s="26" t="n"/>
      <c r="C2713" s="26" t="n"/>
      <c r="D2713" s="26" t="n"/>
      <c r="E2713" s="31" t="n"/>
      <c r="F2713" s="24">
        <f>IF(OR(A2713="",E2713=""),"",E2713-A2713)</f>
        <v/>
      </c>
      <c r="G2713" s="27" t="n"/>
      <c r="H2713" s="33">
        <f>IF(G2713="","",ROUND(G2713*1000/22500,2))</f>
        <v/>
      </c>
      <c r="I2713" s="33">
        <f>IFERROR(IF(D2713="","",VALUE(MID(D2713,2,5))),"")</f>
        <v/>
      </c>
      <c r="J2713" s="28">
        <f>IF(OR(H2713="",I2713=""),"",IF(H2713&gt;=I2713,"Pass","Fail"))</f>
        <v/>
      </c>
    </row>
    <row r="2714">
      <c r="A2714" s="31" t="n"/>
      <c r="B2714" s="26" t="n"/>
      <c r="C2714" s="26" t="n"/>
      <c r="D2714" s="26" t="n"/>
      <c r="E2714" s="31" t="n"/>
      <c r="F2714" s="24">
        <f>IF(OR(A2714="",E2714=""),"",E2714-A2714)</f>
        <v/>
      </c>
      <c r="G2714" s="27" t="n"/>
      <c r="H2714" s="33">
        <f>IF(G2714="","",ROUND(G2714*1000/22500,2))</f>
        <v/>
      </c>
      <c r="I2714" s="33">
        <f>IFERROR(IF(D2714="","",VALUE(MID(D2714,2,5))),"")</f>
        <v/>
      </c>
      <c r="J2714" s="28">
        <f>IF(OR(H2714="",I2714=""),"",IF(H2714&gt;=I2714,"Pass","Fail"))</f>
        <v/>
      </c>
    </row>
    <row r="2715">
      <c r="A2715" s="31" t="n"/>
      <c r="B2715" s="26" t="n"/>
      <c r="C2715" s="26" t="n"/>
      <c r="D2715" s="26" t="n"/>
      <c r="E2715" s="31" t="n"/>
      <c r="F2715" s="24">
        <f>IF(OR(A2715="",E2715=""),"",E2715-A2715)</f>
        <v/>
      </c>
      <c r="G2715" s="27" t="n"/>
      <c r="H2715" s="33">
        <f>IF(G2715="","",ROUND(G2715*1000/22500,2))</f>
        <v/>
      </c>
      <c r="I2715" s="33">
        <f>IFERROR(IF(D2715="","",VALUE(MID(D2715,2,5))),"")</f>
        <v/>
      </c>
      <c r="J2715" s="28">
        <f>IF(OR(H2715="",I2715=""),"",IF(H2715&gt;=I2715,"Pass","Fail"))</f>
        <v/>
      </c>
    </row>
    <row r="2716">
      <c r="A2716" s="31" t="n"/>
      <c r="B2716" s="26" t="n"/>
      <c r="C2716" s="26" t="n"/>
      <c r="D2716" s="26" t="n"/>
      <c r="E2716" s="31" t="n"/>
      <c r="F2716" s="24">
        <f>IF(OR(A2716="",E2716=""),"",E2716-A2716)</f>
        <v/>
      </c>
      <c r="G2716" s="27" t="n"/>
      <c r="H2716" s="33">
        <f>IF(G2716="","",ROUND(G2716*1000/22500,2))</f>
        <v/>
      </c>
      <c r="I2716" s="33">
        <f>IFERROR(IF(D2716="","",VALUE(MID(D2716,2,5))),"")</f>
        <v/>
      </c>
      <c r="J2716" s="28">
        <f>IF(OR(H2716="",I2716=""),"",IF(H2716&gt;=I2716,"Pass","Fail"))</f>
        <v/>
      </c>
    </row>
    <row r="2717">
      <c r="A2717" s="31" t="n"/>
      <c r="B2717" s="26" t="n"/>
      <c r="C2717" s="26" t="n"/>
      <c r="D2717" s="26" t="n"/>
      <c r="E2717" s="31" t="n"/>
      <c r="F2717" s="24">
        <f>IF(OR(A2717="",E2717=""),"",E2717-A2717)</f>
        <v/>
      </c>
      <c r="G2717" s="27" t="n"/>
      <c r="H2717" s="33">
        <f>IF(G2717="","",ROUND(G2717*1000/22500,2))</f>
        <v/>
      </c>
      <c r="I2717" s="33">
        <f>IFERROR(IF(D2717="","",VALUE(MID(D2717,2,5))),"")</f>
        <v/>
      </c>
      <c r="J2717" s="28">
        <f>IF(OR(H2717="",I2717=""),"",IF(H2717&gt;=I2717,"Pass","Fail"))</f>
        <v/>
      </c>
    </row>
    <row r="2718">
      <c r="A2718" s="31" t="n"/>
      <c r="B2718" s="26" t="n"/>
      <c r="C2718" s="26" t="n"/>
      <c r="D2718" s="26" t="n"/>
      <c r="E2718" s="31" t="n"/>
      <c r="F2718" s="24">
        <f>IF(OR(A2718="",E2718=""),"",E2718-A2718)</f>
        <v/>
      </c>
      <c r="G2718" s="27" t="n"/>
      <c r="H2718" s="33">
        <f>IF(G2718="","",ROUND(G2718*1000/22500,2))</f>
        <v/>
      </c>
      <c r="I2718" s="33">
        <f>IFERROR(IF(D2718="","",VALUE(MID(D2718,2,5))),"")</f>
        <v/>
      </c>
      <c r="J2718" s="28">
        <f>IF(OR(H2718="",I2718=""),"",IF(H2718&gt;=I2718,"Pass","Fail"))</f>
        <v/>
      </c>
    </row>
    <row r="2719">
      <c r="A2719" s="31" t="n"/>
      <c r="B2719" s="26" t="n"/>
      <c r="C2719" s="26" t="n"/>
      <c r="D2719" s="26" t="n"/>
      <c r="E2719" s="31" t="n"/>
      <c r="F2719" s="24">
        <f>IF(OR(A2719="",E2719=""),"",E2719-A2719)</f>
        <v/>
      </c>
      <c r="G2719" s="27" t="n"/>
      <c r="H2719" s="33">
        <f>IF(G2719="","",ROUND(G2719*1000/22500,2))</f>
        <v/>
      </c>
      <c r="I2719" s="33">
        <f>IFERROR(IF(D2719="","",VALUE(MID(D2719,2,5))),"")</f>
        <v/>
      </c>
      <c r="J2719" s="28">
        <f>IF(OR(H2719="",I2719=""),"",IF(H2719&gt;=I2719,"Pass","Fail"))</f>
        <v/>
      </c>
    </row>
    <row r="2720">
      <c r="A2720" s="31" t="n"/>
      <c r="B2720" s="26" t="n"/>
      <c r="C2720" s="26" t="n"/>
      <c r="D2720" s="26" t="n"/>
      <c r="E2720" s="31" t="n"/>
      <c r="F2720" s="24">
        <f>IF(OR(A2720="",E2720=""),"",E2720-A2720)</f>
        <v/>
      </c>
      <c r="G2720" s="27" t="n"/>
      <c r="H2720" s="33">
        <f>IF(G2720="","",ROUND(G2720*1000/22500,2))</f>
        <v/>
      </c>
      <c r="I2720" s="33">
        <f>IFERROR(IF(D2720="","",VALUE(MID(D2720,2,5))),"")</f>
        <v/>
      </c>
      <c r="J2720" s="28">
        <f>IF(OR(H2720="",I2720=""),"",IF(H2720&gt;=I2720,"Pass","Fail"))</f>
        <v/>
      </c>
    </row>
    <row r="2721">
      <c r="A2721" s="31" t="n"/>
      <c r="B2721" s="26" t="n"/>
      <c r="C2721" s="26" t="n"/>
      <c r="D2721" s="26" t="n"/>
      <c r="E2721" s="31" t="n"/>
      <c r="F2721" s="24">
        <f>IF(OR(A2721="",E2721=""),"",E2721-A2721)</f>
        <v/>
      </c>
      <c r="G2721" s="27" t="n"/>
      <c r="H2721" s="33">
        <f>IF(G2721="","",ROUND(G2721*1000/22500,2))</f>
        <v/>
      </c>
      <c r="I2721" s="33">
        <f>IFERROR(IF(D2721="","",VALUE(MID(D2721,2,5))),"")</f>
        <v/>
      </c>
      <c r="J2721" s="28">
        <f>IF(OR(H2721="",I2721=""),"",IF(H2721&gt;=I2721,"Pass","Fail"))</f>
        <v/>
      </c>
    </row>
    <row r="2722">
      <c r="A2722" s="31" t="n"/>
      <c r="B2722" s="26" t="n"/>
      <c r="C2722" s="26" t="n"/>
      <c r="D2722" s="26" t="n"/>
      <c r="E2722" s="31" t="n"/>
      <c r="F2722" s="24">
        <f>IF(OR(A2722="",E2722=""),"",E2722-A2722)</f>
        <v/>
      </c>
      <c r="G2722" s="27" t="n"/>
      <c r="H2722" s="33">
        <f>IF(G2722="","",ROUND(G2722*1000/22500,2))</f>
        <v/>
      </c>
      <c r="I2722" s="33">
        <f>IFERROR(IF(D2722="","",VALUE(MID(D2722,2,5))),"")</f>
        <v/>
      </c>
      <c r="J2722" s="28">
        <f>IF(OR(H2722="",I2722=""),"",IF(H2722&gt;=I2722,"Pass","Fail"))</f>
        <v/>
      </c>
    </row>
    <row r="2723">
      <c r="A2723" s="31" t="n"/>
      <c r="B2723" s="26" t="n"/>
      <c r="C2723" s="26" t="n"/>
      <c r="D2723" s="26" t="n"/>
      <c r="E2723" s="31" t="n"/>
      <c r="F2723" s="24">
        <f>IF(OR(A2723="",E2723=""),"",E2723-A2723)</f>
        <v/>
      </c>
      <c r="G2723" s="27" t="n"/>
      <c r="H2723" s="33">
        <f>IF(G2723="","",ROUND(G2723*1000/22500,2))</f>
        <v/>
      </c>
      <c r="I2723" s="33">
        <f>IFERROR(IF(D2723="","",VALUE(MID(D2723,2,5))),"")</f>
        <v/>
      </c>
      <c r="J2723" s="28">
        <f>IF(OR(H2723="",I2723=""),"",IF(H2723&gt;=I2723,"Pass","Fail"))</f>
        <v/>
      </c>
    </row>
    <row r="2724">
      <c r="A2724" s="31" t="n"/>
      <c r="B2724" s="26" t="n"/>
      <c r="C2724" s="26" t="n"/>
      <c r="D2724" s="26" t="n"/>
      <c r="E2724" s="31" t="n"/>
      <c r="F2724" s="24">
        <f>IF(OR(A2724="",E2724=""),"",E2724-A2724)</f>
        <v/>
      </c>
      <c r="G2724" s="27" t="n"/>
      <c r="H2724" s="33">
        <f>IF(G2724="","",ROUND(G2724*1000/22500,2))</f>
        <v/>
      </c>
      <c r="I2724" s="33">
        <f>IFERROR(IF(D2724="","",VALUE(MID(D2724,2,5))),"")</f>
        <v/>
      </c>
      <c r="J2724" s="28">
        <f>IF(OR(H2724="",I2724=""),"",IF(H2724&gt;=I2724,"Pass","Fail"))</f>
        <v/>
      </c>
    </row>
    <row r="2725">
      <c r="A2725" s="31" t="n"/>
      <c r="B2725" s="26" t="n"/>
      <c r="C2725" s="26" t="n"/>
      <c r="D2725" s="26" t="n"/>
      <c r="E2725" s="31" t="n"/>
      <c r="F2725" s="24">
        <f>IF(OR(A2725="",E2725=""),"",E2725-A2725)</f>
        <v/>
      </c>
      <c r="G2725" s="27" t="n"/>
      <c r="H2725" s="33">
        <f>IF(G2725="","",ROUND(G2725*1000/22500,2))</f>
        <v/>
      </c>
      <c r="I2725" s="33">
        <f>IFERROR(IF(D2725="","",VALUE(MID(D2725,2,5))),"")</f>
        <v/>
      </c>
      <c r="J2725" s="28">
        <f>IF(OR(H2725="",I2725=""),"",IF(H2725&gt;=I2725,"Pass","Fail"))</f>
        <v/>
      </c>
    </row>
    <row r="2726">
      <c r="A2726" s="31" t="n"/>
      <c r="B2726" s="26" t="n"/>
      <c r="C2726" s="26" t="n"/>
      <c r="D2726" s="26" t="n"/>
      <c r="E2726" s="31" t="n"/>
      <c r="F2726" s="24">
        <f>IF(OR(A2726="",E2726=""),"",E2726-A2726)</f>
        <v/>
      </c>
      <c r="G2726" s="27" t="n"/>
      <c r="H2726" s="33">
        <f>IF(G2726="","",ROUND(G2726*1000/22500,2))</f>
        <v/>
      </c>
      <c r="I2726" s="33">
        <f>IFERROR(IF(D2726="","",VALUE(MID(D2726,2,5))),"")</f>
        <v/>
      </c>
      <c r="J2726" s="28">
        <f>IF(OR(H2726="",I2726=""),"",IF(H2726&gt;=I2726,"Pass","Fail"))</f>
        <v/>
      </c>
    </row>
    <row r="2727">
      <c r="A2727" s="31" t="n"/>
      <c r="B2727" s="26" t="n"/>
      <c r="C2727" s="26" t="n"/>
      <c r="D2727" s="26" t="n"/>
      <c r="E2727" s="31" t="n"/>
      <c r="F2727" s="24">
        <f>IF(OR(A2727="",E2727=""),"",E2727-A2727)</f>
        <v/>
      </c>
      <c r="G2727" s="27" t="n"/>
      <c r="H2727" s="33">
        <f>IF(G2727="","",ROUND(G2727*1000/22500,2))</f>
        <v/>
      </c>
      <c r="I2727" s="33">
        <f>IFERROR(IF(D2727="","",VALUE(MID(D2727,2,5))),"")</f>
        <v/>
      </c>
      <c r="J2727" s="28">
        <f>IF(OR(H2727="",I2727=""),"",IF(H2727&gt;=I2727,"Pass","Fail"))</f>
        <v/>
      </c>
    </row>
    <row r="2728">
      <c r="A2728" s="31" t="n"/>
      <c r="B2728" s="26" t="n"/>
      <c r="C2728" s="26" t="n"/>
      <c r="D2728" s="26" t="n"/>
      <c r="E2728" s="31" t="n"/>
      <c r="F2728" s="24">
        <f>IF(OR(A2728="",E2728=""),"",E2728-A2728)</f>
        <v/>
      </c>
      <c r="G2728" s="27" t="n"/>
      <c r="H2728" s="33">
        <f>IF(G2728="","",ROUND(G2728*1000/22500,2))</f>
        <v/>
      </c>
      <c r="I2728" s="33">
        <f>IFERROR(IF(D2728="","",VALUE(MID(D2728,2,5))),"")</f>
        <v/>
      </c>
      <c r="J2728" s="28">
        <f>IF(OR(H2728="",I2728=""),"",IF(H2728&gt;=I2728,"Pass","Fail"))</f>
        <v/>
      </c>
    </row>
    <row r="2729">
      <c r="A2729" s="31" t="n"/>
      <c r="B2729" s="26" t="n"/>
      <c r="C2729" s="26" t="n"/>
      <c r="D2729" s="26" t="n"/>
      <c r="E2729" s="31" t="n"/>
      <c r="F2729" s="24">
        <f>IF(OR(A2729="",E2729=""),"",E2729-A2729)</f>
        <v/>
      </c>
      <c r="G2729" s="27" t="n"/>
      <c r="H2729" s="33">
        <f>IF(G2729="","",ROUND(G2729*1000/22500,2))</f>
        <v/>
      </c>
      <c r="I2729" s="33">
        <f>IFERROR(IF(D2729="","",VALUE(MID(D2729,2,5))),"")</f>
        <v/>
      </c>
      <c r="J2729" s="28">
        <f>IF(OR(H2729="",I2729=""),"",IF(H2729&gt;=I2729,"Pass","Fail"))</f>
        <v/>
      </c>
    </row>
    <row r="2730">
      <c r="A2730" s="31" t="n"/>
      <c r="B2730" s="26" t="n"/>
      <c r="C2730" s="26" t="n"/>
      <c r="D2730" s="26" t="n"/>
      <c r="E2730" s="31" t="n"/>
      <c r="F2730" s="24">
        <f>IF(OR(A2730="",E2730=""),"",E2730-A2730)</f>
        <v/>
      </c>
      <c r="G2730" s="27" t="n"/>
      <c r="H2730" s="33">
        <f>IF(G2730="","",ROUND(G2730*1000/22500,2))</f>
        <v/>
      </c>
      <c r="I2730" s="33">
        <f>IFERROR(IF(D2730="","",VALUE(MID(D2730,2,5))),"")</f>
        <v/>
      </c>
      <c r="J2730" s="28">
        <f>IF(OR(H2730="",I2730=""),"",IF(H2730&gt;=I2730,"Pass","Fail"))</f>
        <v/>
      </c>
    </row>
    <row r="2731">
      <c r="A2731" s="31" t="n"/>
      <c r="B2731" s="26" t="n"/>
      <c r="C2731" s="26" t="n"/>
      <c r="D2731" s="26" t="n"/>
      <c r="E2731" s="31" t="n"/>
      <c r="F2731" s="24">
        <f>IF(OR(A2731="",E2731=""),"",E2731-A2731)</f>
        <v/>
      </c>
      <c r="G2731" s="27" t="n"/>
      <c r="H2731" s="33">
        <f>IF(G2731="","",ROUND(G2731*1000/22500,2))</f>
        <v/>
      </c>
      <c r="I2731" s="33">
        <f>IFERROR(IF(D2731="","",VALUE(MID(D2731,2,5))),"")</f>
        <v/>
      </c>
      <c r="J2731" s="28">
        <f>IF(OR(H2731="",I2731=""),"",IF(H2731&gt;=I2731,"Pass","Fail"))</f>
        <v/>
      </c>
    </row>
    <row r="2732">
      <c r="A2732" s="31" t="n"/>
      <c r="B2732" s="26" t="n"/>
      <c r="C2732" s="26" t="n"/>
      <c r="D2732" s="26" t="n"/>
      <c r="E2732" s="31" t="n"/>
      <c r="F2732" s="24">
        <f>IF(OR(A2732="",E2732=""),"",E2732-A2732)</f>
        <v/>
      </c>
      <c r="G2732" s="27" t="n"/>
      <c r="H2732" s="33">
        <f>IF(G2732="","",ROUND(G2732*1000/22500,2))</f>
        <v/>
      </c>
      <c r="I2732" s="33">
        <f>IFERROR(IF(D2732="","",VALUE(MID(D2732,2,5))),"")</f>
        <v/>
      </c>
      <c r="J2732" s="28">
        <f>IF(OR(H2732="",I2732=""),"",IF(H2732&gt;=I2732,"Pass","Fail"))</f>
        <v/>
      </c>
    </row>
    <row r="2733">
      <c r="A2733" s="31" t="n"/>
      <c r="B2733" s="26" t="n"/>
      <c r="C2733" s="26" t="n"/>
      <c r="D2733" s="26" t="n"/>
      <c r="E2733" s="31" t="n"/>
      <c r="F2733" s="24">
        <f>IF(OR(A2733="",E2733=""),"",E2733-A2733)</f>
        <v/>
      </c>
      <c r="G2733" s="27" t="n"/>
      <c r="H2733" s="33">
        <f>IF(G2733="","",ROUND(G2733*1000/22500,2))</f>
        <v/>
      </c>
      <c r="I2733" s="33">
        <f>IFERROR(IF(D2733="","",VALUE(MID(D2733,2,5))),"")</f>
        <v/>
      </c>
      <c r="J2733" s="28">
        <f>IF(OR(H2733="",I2733=""),"",IF(H2733&gt;=I2733,"Pass","Fail"))</f>
        <v/>
      </c>
    </row>
    <row r="2734">
      <c r="A2734" s="31" t="n"/>
      <c r="B2734" s="26" t="n"/>
      <c r="C2734" s="26" t="n"/>
      <c r="D2734" s="26" t="n"/>
      <c r="E2734" s="31" t="n"/>
      <c r="F2734" s="24">
        <f>IF(OR(A2734="",E2734=""),"",E2734-A2734)</f>
        <v/>
      </c>
      <c r="G2734" s="27" t="n"/>
      <c r="H2734" s="33">
        <f>IF(G2734="","",ROUND(G2734*1000/22500,2))</f>
        <v/>
      </c>
      <c r="I2734" s="33">
        <f>IFERROR(IF(D2734="","",VALUE(MID(D2734,2,5))),"")</f>
        <v/>
      </c>
      <c r="J2734" s="28">
        <f>IF(OR(H2734="",I2734=""),"",IF(H2734&gt;=I2734,"Pass","Fail"))</f>
        <v/>
      </c>
    </row>
    <row r="2735">
      <c r="A2735" s="31" t="n"/>
      <c r="B2735" s="26" t="n"/>
      <c r="C2735" s="26" t="n"/>
      <c r="D2735" s="26" t="n"/>
      <c r="E2735" s="31" t="n"/>
      <c r="F2735" s="24">
        <f>IF(OR(A2735="",E2735=""),"",E2735-A2735)</f>
        <v/>
      </c>
      <c r="G2735" s="27" t="n"/>
      <c r="H2735" s="33">
        <f>IF(G2735="","",ROUND(G2735*1000/22500,2))</f>
        <v/>
      </c>
      <c r="I2735" s="33">
        <f>IFERROR(IF(D2735="","",VALUE(MID(D2735,2,5))),"")</f>
        <v/>
      </c>
      <c r="J2735" s="28">
        <f>IF(OR(H2735="",I2735=""),"",IF(H2735&gt;=I2735,"Pass","Fail"))</f>
        <v/>
      </c>
    </row>
    <row r="2736">
      <c r="A2736" s="31" t="n"/>
      <c r="B2736" s="26" t="n"/>
      <c r="C2736" s="26" t="n"/>
      <c r="D2736" s="26" t="n"/>
      <c r="E2736" s="31" t="n"/>
      <c r="F2736" s="24">
        <f>IF(OR(A2736="",E2736=""),"",E2736-A2736)</f>
        <v/>
      </c>
      <c r="G2736" s="27" t="n"/>
      <c r="H2736" s="33">
        <f>IF(G2736="","",ROUND(G2736*1000/22500,2))</f>
        <v/>
      </c>
      <c r="I2736" s="33">
        <f>IFERROR(IF(D2736="","",VALUE(MID(D2736,2,5))),"")</f>
        <v/>
      </c>
      <c r="J2736" s="28">
        <f>IF(OR(H2736="",I2736=""),"",IF(H2736&gt;=I2736,"Pass","Fail"))</f>
        <v/>
      </c>
    </row>
    <row r="2737">
      <c r="A2737" s="31" t="n"/>
      <c r="B2737" s="26" t="n"/>
      <c r="C2737" s="26" t="n"/>
      <c r="D2737" s="26" t="n"/>
      <c r="E2737" s="31" t="n"/>
      <c r="F2737" s="24">
        <f>IF(OR(A2737="",E2737=""),"",E2737-A2737)</f>
        <v/>
      </c>
      <c r="G2737" s="27" t="n"/>
      <c r="H2737" s="33">
        <f>IF(G2737="","",ROUND(G2737*1000/22500,2))</f>
        <v/>
      </c>
      <c r="I2737" s="33">
        <f>IFERROR(IF(D2737="","",VALUE(MID(D2737,2,5))),"")</f>
        <v/>
      </c>
      <c r="J2737" s="28">
        <f>IF(OR(H2737="",I2737=""),"",IF(H2737&gt;=I2737,"Pass","Fail"))</f>
        <v/>
      </c>
    </row>
    <row r="2738">
      <c r="A2738" s="31" t="n"/>
      <c r="B2738" s="26" t="n"/>
      <c r="C2738" s="26" t="n"/>
      <c r="D2738" s="26" t="n"/>
      <c r="E2738" s="31" t="n"/>
      <c r="F2738" s="24">
        <f>IF(OR(A2738="",E2738=""),"",E2738-A2738)</f>
        <v/>
      </c>
      <c r="G2738" s="27" t="n"/>
      <c r="H2738" s="33">
        <f>IF(G2738="","",ROUND(G2738*1000/22500,2))</f>
        <v/>
      </c>
      <c r="I2738" s="33">
        <f>IFERROR(IF(D2738="","",VALUE(MID(D2738,2,5))),"")</f>
        <v/>
      </c>
      <c r="J2738" s="28">
        <f>IF(OR(H2738="",I2738=""),"",IF(H2738&gt;=I2738,"Pass","Fail"))</f>
        <v/>
      </c>
    </row>
    <row r="2739">
      <c r="A2739" s="31" t="n"/>
      <c r="B2739" s="26" t="n"/>
      <c r="C2739" s="26" t="n"/>
      <c r="D2739" s="26" t="n"/>
      <c r="E2739" s="31" t="n"/>
      <c r="F2739" s="24">
        <f>IF(OR(A2739="",E2739=""),"",E2739-A2739)</f>
        <v/>
      </c>
      <c r="G2739" s="27" t="n"/>
      <c r="H2739" s="33">
        <f>IF(G2739="","",ROUND(G2739*1000/22500,2))</f>
        <v/>
      </c>
      <c r="I2739" s="33">
        <f>IFERROR(IF(D2739="","",VALUE(MID(D2739,2,5))),"")</f>
        <v/>
      </c>
      <c r="J2739" s="28">
        <f>IF(OR(H2739="",I2739=""),"",IF(H2739&gt;=I2739,"Pass","Fail"))</f>
        <v/>
      </c>
    </row>
    <row r="2740">
      <c r="A2740" s="31" t="n"/>
      <c r="B2740" s="26" t="n"/>
      <c r="C2740" s="26" t="n"/>
      <c r="D2740" s="26" t="n"/>
      <c r="E2740" s="31" t="n"/>
      <c r="F2740" s="24">
        <f>IF(OR(A2740="",E2740=""),"",E2740-A2740)</f>
        <v/>
      </c>
      <c r="G2740" s="27" t="n"/>
      <c r="H2740" s="33">
        <f>IF(G2740="","",ROUND(G2740*1000/22500,2))</f>
        <v/>
      </c>
      <c r="I2740" s="33">
        <f>IFERROR(IF(D2740="","",VALUE(MID(D2740,2,5))),"")</f>
        <v/>
      </c>
      <c r="J2740" s="28">
        <f>IF(OR(H2740="",I2740=""),"",IF(H2740&gt;=I2740,"Pass","Fail"))</f>
        <v/>
      </c>
    </row>
    <row r="2741">
      <c r="A2741" s="31" t="n"/>
      <c r="B2741" s="26" t="n"/>
      <c r="C2741" s="26" t="n"/>
      <c r="D2741" s="26" t="n"/>
      <c r="E2741" s="31" t="n"/>
      <c r="F2741" s="24">
        <f>IF(OR(A2741="",E2741=""),"",E2741-A2741)</f>
        <v/>
      </c>
      <c r="G2741" s="27" t="n"/>
      <c r="H2741" s="33">
        <f>IF(G2741="","",ROUND(G2741*1000/22500,2))</f>
        <v/>
      </c>
      <c r="I2741" s="33">
        <f>IFERROR(IF(D2741="","",VALUE(MID(D2741,2,5))),"")</f>
        <v/>
      </c>
      <c r="J2741" s="28">
        <f>IF(OR(H2741="",I2741=""),"",IF(H2741&gt;=I2741,"Pass","Fail"))</f>
        <v/>
      </c>
    </row>
    <row r="2742">
      <c r="A2742" s="31" t="n"/>
      <c r="B2742" s="26" t="n"/>
      <c r="C2742" s="26" t="n"/>
      <c r="D2742" s="26" t="n"/>
      <c r="E2742" s="31" t="n"/>
      <c r="F2742" s="24">
        <f>IF(OR(A2742="",E2742=""),"",E2742-A2742)</f>
        <v/>
      </c>
      <c r="G2742" s="27" t="n"/>
      <c r="H2742" s="33">
        <f>IF(G2742="","",ROUND(G2742*1000/22500,2))</f>
        <v/>
      </c>
      <c r="I2742" s="33">
        <f>IFERROR(IF(D2742="","",VALUE(MID(D2742,2,5))),"")</f>
        <v/>
      </c>
      <c r="J2742" s="28">
        <f>IF(OR(H2742="",I2742=""),"",IF(H2742&gt;=I2742,"Pass","Fail"))</f>
        <v/>
      </c>
    </row>
    <row r="2743">
      <c r="A2743" s="31" t="n"/>
      <c r="B2743" s="26" t="n"/>
      <c r="C2743" s="26" t="n"/>
      <c r="D2743" s="26" t="n"/>
      <c r="E2743" s="31" t="n"/>
      <c r="F2743" s="24">
        <f>IF(OR(A2743="",E2743=""),"",E2743-A2743)</f>
        <v/>
      </c>
      <c r="G2743" s="27" t="n"/>
      <c r="H2743" s="33">
        <f>IF(G2743="","",ROUND(G2743*1000/22500,2))</f>
        <v/>
      </c>
      <c r="I2743" s="33">
        <f>IFERROR(IF(D2743="","",VALUE(MID(D2743,2,5))),"")</f>
        <v/>
      </c>
      <c r="J2743" s="28">
        <f>IF(OR(H2743="",I2743=""),"",IF(H2743&gt;=I2743,"Pass","Fail"))</f>
        <v/>
      </c>
    </row>
    <row r="2744">
      <c r="A2744" s="31" t="n"/>
      <c r="B2744" s="26" t="n"/>
      <c r="C2744" s="26" t="n"/>
      <c r="D2744" s="26" t="n"/>
      <c r="E2744" s="31" t="n"/>
      <c r="F2744" s="24">
        <f>IF(OR(A2744="",E2744=""),"",E2744-A2744)</f>
        <v/>
      </c>
      <c r="G2744" s="27" t="n"/>
      <c r="H2744" s="33">
        <f>IF(G2744="","",ROUND(G2744*1000/22500,2))</f>
        <v/>
      </c>
      <c r="I2744" s="33">
        <f>IFERROR(IF(D2744="","",VALUE(MID(D2744,2,5))),"")</f>
        <v/>
      </c>
      <c r="J2744" s="28">
        <f>IF(OR(H2744="",I2744=""),"",IF(H2744&gt;=I2744,"Pass","Fail"))</f>
        <v/>
      </c>
    </row>
    <row r="2745">
      <c r="A2745" s="31" t="n"/>
      <c r="B2745" s="26" t="n"/>
      <c r="C2745" s="26" t="n"/>
      <c r="D2745" s="26" t="n"/>
      <c r="E2745" s="31" t="n"/>
      <c r="F2745" s="24">
        <f>IF(OR(A2745="",E2745=""),"",E2745-A2745)</f>
        <v/>
      </c>
      <c r="G2745" s="27" t="n"/>
      <c r="H2745" s="33">
        <f>IF(G2745="","",ROUND(G2745*1000/22500,2))</f>
        <v/>
      </c>
      <c r="I2745" s="33">
        <f>IFERROR(IF(D2745="","",VALUE(MID(D2745,2,5))),"")</f>
        <v/>
      </c>
      <c r="J2745" s="28">
        <f>IF(OR(H2745="",I2745=""),"",IF(H2745&gt;=I2745,"Pass","Fail"))</f>
        <v/>
      </c>
    </row>
    <row r="2746">
      <c r="A2746" s="31" t="n"/>
      <c r="B2746" s="26" t="n"/>
      <c r="C2746" s="26" t="n"/>
      <c r="D2746" s="26" t="n"/>
      <c r="E2746" s="31" t="n"/>
      <c r="F2746" s="24">
        <f>IF(OR(A2746="",E2746=""),"",E2746-A2746)</f>
        <v/>
      </c>
      <c r="G2746" s="27" t="n"/>
      <c r="H2746" s="33">
        <f>IF(G2746="","",ROUND(G2746*1000/22500,2))</f>
        <v/>
      </c>
      <c r="I2746" s="33">
        <f>IFERROR(IF(D2746="","",VALUE(MID(D2746,2,5))),"")</f>
        <v/>
      </c>
      <c r="J2746" s="28">
        <f>IF(OR(H2746="",I2746=""),"",IF(H2746&gt;=I2746,"Pass","Fail"))</f>
        <v/>
      </c>
    </row>
    <row r="2747">
      <c r="A2747" s="31" t="n"/>
      <c r="B2747" s="26" t="n"/>
      <c r="C2747" s="26" t="n"/>
      <c r="D2747" s="26" t="n"/>
      <c r="E2747" s="31" t="n"/>
      <c r="F2747" s="24">
        <f>IF(OR(A2747="",E2747=""),"",E2747-A2747)</f>
        <v/>
      </c>
      <c r="G2747" s="27" t="n"/>
      <c r="H2747" s="33">
        <f>IF(G2747="","",ROUND(G2747*1000/22500,2))</f>
        <v/>
      </c>
      <c r="I2747" s="33">
        <f>IFERROR(IF(D2747="","",VALUE(MID(D2747,2,5))),"")</f>
        <v/>
      </c>
      <c r="J2747" s="28">
        <f>IF(OR(H2747="",I2747=""),"",IF(H2747&gt;=I2747,"Pass","Fail"))</f>
        <v/>
      </c>
    </row>
    <row r="2748">
      <c r="A2748" s="31" t="n"/>
      <c r="B2748" s="26" t="n"/>
      <c r="C2748" s="26" t="n"/>
      <c r="D2748" s="26" t="n"/>
      <c r="E2748" s="31" t="n"/>
      <c r="F2748" s="24">
        <f>IF(OR(A2748="",E2748=""),"",E2748-A2748)</f>
        <v/>
      </c>
      <c r="G2748" s="27" t="n"/>
      <c r="H2748" s="33">
        <f>IF(G2748="","",ROUND(G2748*1000/22500,2))</f>
        <v/>
      </c>
      <c r="I2748" s="33">
        <f>IFERROR(IF(D2748="","",VALUE(MID(D2748,2,5))),"")</f>
        <v/>
      </c>
      <c r="J2748" s="28">
        <f>IF(OR(H2748="",I2748=""),"",IF(H2748&gt;=I2748,"Pass","Fail"))</f>
        <v/>
      </c>
    </row>
    <row r="2749">
      <c r="A2749" s="31" t="n"/>
      <c r="B2749" s="26" t="n"/>
      <c r="C2749" s="26" t="n"/>
      <c r="D2749" s="26" t="n"/>
      <c r="E2749" s="31" t="n"/>
      <c r="F2749" s="24">
        <f>IF(OR(A2749="",E2749=""),"",E2749-A2749)</f>
        <v/>
      </c>
      <c r="G2749" s="27" t="n"/>
      <c r="H2749" s="33">
        <f>IF(G2749="","",ROUND(G2749*1000/22500,2))</f>
        <v/>
      </c>
      <c r="I2749" s="33">
        <f>IFERROR(IF(D2749="","",VALUE(MID(D2749,2,5))),"")</f>
        <v/>
      </c>
      <c r="J2749" s="28">
        <f>IF(OR(H2749="",I2749=""),"",IF(H2749&gt;=I2749,"Pass","Fail"))</f>
        <v/>
      </c>
    </row>
    <row r="2750">
      <c r="A2750" s="31" t="n"/>
      <c r="B2750" s="26" t="n"/>
      <c r="C2750" s="26" t="n"/>
      <c r="D2750" s="26" t="n"/>
      <c r="E2750" s="31" t="n"/>
      <c r="F2750" s="24">
        <f>IF(OR(A2750="",E2750=""),"",E2750-A2750)</f>
        <v/>
      </c>
      <c r="G2750" s="27" t="n"/>
      <c r="H2750" s="33">
        <f>IF(G2750="","",ROUND(G2750*1000/22500,2))</f>
        <v/>
      </c>
      <c r="I2750" s="33">
        <f>IFERROR(IF(D2750="","",VALUE(MID(D2750,2,5))),"")</f>
        <v/>
      </c>
      <c r="J2750" s="28">
        <f>IF(OR(H2750="",I2750=""),"",IF(H2750&gt;=I2750,"Pass","Fail"))</f>
        <v/>
      </c>
    </row>
    <row r="2751">
      <c r="A2751" s="31" t="n"/>
      <c r="B2751" s="26" t="n"/>
      <c r="C2751" s="26" t="n"/>
      <c r="D2751" s="26" t="n"/>
      <c r="E2751" s="31" t="n"/>
      <c r="F2751" s="24">
        <f>IF(OR(A2751="",E2751=""),"",E2751-A2751)</f>
        <v/>
      </c>
      <c r="G2751" s="27" t="n"/>
      <c r="H2751" s="33">
        <f>IF(G2751="","",ROUND(G2751*1000/22500,2))</f>
        <v/>
      </c>
      <c r="I2751" s="33">
        <f>IFERROR(IF(D2751="","",VALUE(MID(D2751,2,5))),"")</f>
        <v/>
      </c>
      <c r="J2751" s="28">
        <f>IF(OR(H2751="",I2751=""),"",IF(H2751&gt;=I2751,"Pass","Fail"))</f>
        <v/>
      </c>
    </row>
    <row r="2752">
      <c r="A2752" s="31" t="n"/>
      <c r="B2752" s="26" t="n"/>
      <c r="C2752" s="26" t="n"/>
      <c r="D2752" s="26" t="n"/>
      <c r="E2752" s="31" t="n"/>
      <c r="F2752" s="24">
        <f>IF(OR(A2752="",E2752=""),"",E2752-A2752)</f>
        <v/>
      </c>
      <c r="G2752" s="27" t="n"/>
      <c r="H2752" s="33">
        <f>IF(G2752="","",ROUND(G2752*1000/22500,2))</f>
        <v/>
      </c>
      <c r="I2752" s="33">
        <f>IFERROR(IF(D2752="","",VALUE(MID(D2752,2,5))),"")</f>
        <v/>
      </c>
      <c r="J2752" s="28">
        <f>IF(OR(H2752="",I2752=""),"",IF(H2752&gt;=I2752,"Pass","Fail"))</f>
        <v/>
      </c>
    </row>
    <row r="2753">
      <c r="A2753" s="31" t="n"/>
      <c r="B2753" s="26" t="n"/>
      <c r="C2753" s="26" t="n"/>
      <c r="D2753" s="26" t="n"/>
      <c r="E2753" s="31" t="n"/>
      <c r="F2753" s="24">
        <f>IF(OR(A2753="",E2753=""),"",E2753-A2753)</f>
        <v/>
      </c>
      <c r="G2753" s="27" t="n"/>
      <c r="H2753" s="33">
        <f>IF(G2753="","",ROUND(G2753*1000/22500,2))</f>
        <v/>
      </c>
      <c r="I2753" s="33">
        <f>IFERROR(IF(D2753="","",VALUE(MID(D2753,2,5))),"")</f>
        <v/>
      </c>
      <c r="J2753" s="28">
        <f>IF(OR(H2753="",I2753=""),"",IF(H2753&gt;=I2753,"Pass","Fail"))</f>
        <v/>
      </c>
    </row>
    <row r="2754">
      <c r="A2754" s="31" t="n"/>
      <c r="B2754" s="26" t="n"/>
      <c r="C2754" s="26" t="n"/>
      <c r="D2754" s="26" t="n"/>
      <c r="E2754" s="31" t="n"/>
      <c r="F2754" s="24">
        <f>IF(OR(A2754="",E2754=""),"",E2754-A2754)</f>
        <v/>
      </c>
      <c r="G2754" s="27" t="n"/>
      <c r="H2754" s="33">
        <f>IF(G2754="","",ROUND(G2754*1000/22500,2))</f>
        <v/>
      </c>
      <c r="I2754" s="33">
        <f>IFERROR(IF(D2754="","",VALUE(MID(D2754,2,5))),"")</f>
        <v/>
      </c>
      <c r="J2754" s="28">
        <f>IF(OR(H2754="",I2754=""),"",IF(H2754&gt;=I2754,"Pass","Fail"))</f>
        <v/>
      </c>
    </row>
    <row r="2755">
      <c r="A2755" s="31" t="n"/>
      <c r="B2755" s="26" t="n"/>
      <c r="C2755" s="26" t="n"/>
      <c r="D2755" s="26" t="n"/>
      <c r="E2755" s="31" t="n"/>
      <c r="F2755" s="24">
        <f>IF(OR(A2755="",E2755=""),"",E2755-A2755)</f>
        <v/>
      </c>
      <c r="G2755" s="27" t="n"/>
      <c r="H2755" s="33">
        <f>IF(G2755="","",ROUND(G2755*1000/22500,2))</f>
        <v/>
      </c>
      <c r="I2755" s="33">
        <f>IFERROR(IF(D2755="","",VALUE(MID(D2755,2,5))),"")</f>
        <v/>
      </c>
      <c r="J2755" s="28">
        <f>IF(OR(H2755="",I2755=""),"",IF(H2755&gt;=I2755,"Pass","Fail"))</f>
        <v/>
      </c>
    </row>
    <row r="2756">
      <c r="A2756" s="31" t="n"/>
      <c r="B2756" s="26" t="n"/>
      <c r="C2756" s="26" t="n"/>
      <c r="D2756" s="26" t="n"/>
      <c r="E2756" s="31" t="n"/>
      <c r="F2756" s="24">
        <f>IF(OR(A2756="",E2756=""),"",E2756-A2756)</f>
        <v/>
      </c>
      <c r="G2756" s="27" t="n"/>
      <c r="H2756" s="33">
        <f>IF(G2756="","",ROUND(G2756*1000/22500,2))</f>
        <v/>
      </c>
      <c r="I2756" s="33">
        <f>IFERROR(IF(D2756="","",VALUE(MID(D2756,2,5))),"")</f>
        <v/>
      </c>
      <c r="J2756" s="28">
        <f>IF(OR(H2756="",I2756=""),"",IF(H2756&gt;=I2756,"Pass","Fail"))</f>
        <v/>
      </c>
    </row>
    <row r="2757">
      <c r="A2757" s="31" t="n"/>
      <c r="B2757" s="26" t="n"/>
      <c r="C2757" s="26" t="n"/>
      <c r="D2757" s="26" t="n"/>
      <c r="E2757" s="31" t="n"/>
      <c r="F2757" s="24">
        <f>IF(OR(A2757="",E2757=""),"",E2757-A2757)</f>
        <v/>
      </c>
      <c r="G2757" s="27" t="n"/>
      <c r="H2757" s="33">
        <f>IF(G2757="","",ROUND(G2757*1000/22500,2))</f>
        <v/>
      </c>
      <c r="I2757" s="33">
        <f>IFERROR(IF(D2757="","",VALUE(MID(D2757,2,5))),"")</f>
        <v/>
      </c>
      <c r="J2757" s="28">
        <f>IF(OR(H2757="",I2757=""),"",IF(H2757&gt;=I2757,"Pass","Fail"))</f>
        <v/>
      </c>
    </row>
    <row r="2758">
      <c r="A2758" s="31" t="n"/>
      <c r="B2758" s="26" t="n"/>
      <c r="C2758" s="26" t="n"/>
      <c r="D2758" s="26" t="n"/>
      <c r="E2758" s="31" t="n"/>
      <c r="F2758" s="24">
        <f>IF(OR(A2758="",E2758=""),"",E2758-A2758)</f>
        <v/>
      </c>
      <c r="G2758" s="27" t="n"/>
      <c r="H2758" s="33">
        <f>IF(G2758="","",ROUND(G2758*1000/22500,2))</f>
        <v/>
      </c>
      <c r="I2758" s="33">
        <f>IFERROR(IF(D2758="","",VALUE(MID(D2758,2,5))),"")</f>
        <v/>
      </c>
      <c r="J2758" s="28">
        <f>IF(OR(H2758="",I2758=""),"",IF(H2758&gt;=I2758,"Pass","Fail"))</f>
        <v/>
      </c>
    </row>
    <row r="2759">
      <c r="A2759" s="31" t="n"/>
      <c r="B2759" s="26" t="n"/>
      <c r="C2759" s="26" t="n"/>
      <c r="D2759" s="26" t="n"/>
      <c r="E2759" s="31" t="n"/>
      <c r="F2759" s="24">
        <f>IF(OR(A2759="",E2759=""),"",E2759-A2759)</f>
        <v/>
      </c>
      <c r="G2759" s="27" t="n"/>
      <c r="H2759" s="33">
        <f>IF(G2759="","",ROUND(G2759*1000/22500,2))</f>
        <v/>
      </c>
      <c r="I2759" s="33">
        <f>IFERROR(IF(D2759="","",VALUE(MID(D2759,2,5))),"")</f>
        <v/>
      </c>
      <c r="J2759" s="28">
        <f>IF(OR(H2759="",I2759=""),"",IF(H2759&gt;=I2759,"Pass","Fail"))</f>
        <v/>
      </c>
    </row>
    <row r="2760">
      <c r="A2760" s="31" t="n"/>
      <c r="B2760" s="26" t="n"/>
      <c r="C2760" s="26" t="n"/>
      <c r="D2760" s="26" t="n"/>
      <c r="E2760" s="31" t="n"/>
      <c r="F2760" s="24">
        <f>IF(OR(A2760="",E2760=""),"",E2760-A2760)</f>
        <v/>
      </c>
      <c r="G2760" s="27" t="n"/>
      <c r="H2760" s="33">
        <f>IF(G2760="","",ROUND(G2760*1000/22500,2))</f>
        <v/>
      </c>
      <c r="I2760" s="33">
        <f>IFERROR(IF(D2760="","",VALUE(MID(D2760,2,5))),"")</f>
        <v/>
      </c>
      <c r="J2760" s="28">
        <f>IF(OR(H2760="",I2760=""),"",IF(H2760&gt;=I2760,"Pass","Fail"))</f>
        <v/>
      </c>
    </row>
    <row r="2761">
      <c r="A2761" s="31" t="n"/>
      <c r="B2761" s="26" t="n"/>
      <c r="C2761" s="26" t="n"/>
      <c r="D2761" s="26" t="n"/>
      <c r="E2761" s="31" t="n"/>
      <c r="F2761" s="24">
        <f>IF(OR(A2761="",E2761=""),"",E2761-A2761)</f>
        <v/>
      </c>
      <c r="G2761" s="27" t="n"/>
      <c r="H2761" s="33">
        <f>IF(G2761="","",ROUND(G2761*1000/22500,2))</f>
        <v/>
      </c>
      <c r="I2761" s="33">
        <f>IFERROR(IF(D2761="","",VALUE(MID(D2761,2,5))),"")</f>
        <v/>
      </c>
      <c r="J2761" s="28">
        <f>IF(OR(H2761="",I2761=""),"",IF(H2761&gt;=I2761,"Pass","Fail"))</f>
        <v/>
      </c>
    </row>
    <row r="2762">
      <c r="A2762" s="31" t="n"/>
      <c r="B2762" s="26" t="n"/>
      <c r="C2762" s="26" t="n"/>
      <c r="D2762" s="26" t="n"/>
      <c r="E2762" s="31" t="n"/>
      <c r="F2762" s="24">
        <f>IF(OR(A2762="",E2762=""),"",E2762-A2762)</f>
        <v/>
      </c>
      <c r="G2762" s="27" t="n"/>
      <c r="H2762" s="33">
        <f>IF(G2762="","",ROUND(G2762*1000/22500,2))</f>
        <v/>
      </c>
      <c r="I2762" s="33">
        <f>IFERROR(IF(D2762="","",VALUE(MID(D2762,2,5))),"")</f>
        <v/>
      </c>
      <c r="J2762" s="28">
        <f>IF(OR(H2762="",I2762=""),"",IF(H2762&gt;=I2762,"Pass","Fail"))</f>
        <v/>
      </c>
    </row>
    <row r="2763">
      <c r="A2763" s="31" t="n"/>
      <c r="B2763" s="26" t="n"/>
      <c r="C2763" s="26" t="n"/>
      <c r="D2763" s="26" t="n"/>
      <c r="E2763" s="31" t="n"/>
      <c r="F2763" s="24">
        <f>IF(OR(A2763="",E2763=""),"",E2763-A2763)</f>
        <v/>
      </c>
      <c r="G2763" s="27" t="n"/>
      <c r="H2763" s="33">
        <f>IF(G2763="","",ROUND(G2763*1000/22500,2))</f>
        <v/>
      </c>
      <c r="I2763" s="33">
        <f>IFERROR(IF(D2763="","",VALUE(MID(D2763,2,5))),"")</f>
        <v/>
      </c>
      <c r="J2763" s="28">
        <f>IF(OR(H2763="",I2763=""),"",IF(H2763&gt;=I2763,"Pass","Fail"))</f>
        <v/>
      </c>
    </row>
    <row r="2764">
      <c r="A2764" s="31" t="n"/>
      <c r="B2764" s="26" t="n"/>
      <c r="C2764" s="26" t="n"/>
      <c r="D2764" s="26" t="n"/>
      <c r="E2764" s="31" t="n"/>
      <c r="F2764" s="24">
        <f>IF(OR(A2764="",E2764=""),"",E2764-A2764)</f>
        <v/>
      </c>
      <c r="G2764" s="27" t="n"/>
      <c r="H2764" s="33">
        <f>IF(G2764="","",ROUND(G2764*1000/22500,2))</f>
        <v/>
      </c>
      <c r="I2764" s="33">
        <f>IFERROR(IF(D2764="","",VALUE(MID(D2764,2,5))),"")</f>
        <v/>
      </c>
      <c r="J2764" s="28">
        <f>IF(OR(H2764="",I2764=""),"",IF(H2764&gt;=I2764,"Pass","Fail"))</f>
        <v/>
      </c>
    </row>
    <row r="2765">
      <c r="A2765" s="31" t="n"/>
      <c r="B2765" s="26" t="n"/>
      <c r="C2765" s="26" t="n"/>
      <c r="D2765" s="26" t="n"/>
      <c r="E2765" s="31" t="n"/>
      <c r="F2765" s="24">
        <f>IF(OR(A2765="",E2765=""),"",E2765-A2765)</f>
        <v/>
      </c>
      <c r="G2765" s="27" t="n"/>
      <c r="H2765" s="33">
        <f>IF(G2765="","",ROUND(G2765*1000/22500,2))</f>
        <v/>
      </c>
      <c r="I2765" s="33">
        <f>IFERROR(IF(D2765="","",VALUE(MID(D2765,2,5))),"")</f>
        <v/>
      </c>
      <c r="J2765" s="28">
        <f>IF(OR(H2765="",I2765=""),"",IF(H2765&gt;=I2765,"Pass","Fail"))</f>
        <v/>
      </c>
    </row>
    <row r="2766">
      <c r="A2766" s="31" t="n"/>
      <c r="B2766" s="26" t="n"/>
      <c r="C2766" s="26" t="n"/>
      <c r="D2766" s="26" t="n"/>
      <c r="E2766" s="31" t="n"/>
      <c r="F2766" s="24">
        <f>IF(OR(A2766="",E2766=""),"",E2766-A2766)</f>
        <v/>
      </c>
      <c r="G2766" s="27" t="n"/>
      <c r="H2766" s="33">
        <f>IF(G2766="","",ROUND(G2766*1000/22500,2))</f>
        <v/>
      </c>
      <c r="I2766" s="33">
        <f>IFERROR(IF(D2766="","",VALUE(MID(D2766,2,5))),"")</f>
        <v/>
      </c>
      <c r="J2766" s="28">
        <f>IF(OR(H2766="",I2766=""),"",IF(H2766&gt;=I2766,"Pass","Fail"))</f>
        <v/>
      </c>
    </row>
    <row r="2767">
      <c r="A2767" s="31" t="n"/>
      <c r="B2767" s="26" t="n"/>
      <c r="C2767" s="26" t="n"/>
      <c r="D2767" s="26" t="n"/>
      <c r="E2767" s="31" t="n"/>
      <c r="F2767" s="24">
        <f>IF(OR(A2767="",E2767=""),"",E2767-A2767)</f>
        <v/>
      </c>
      <c r="G2767" s="27" t="n"/>
      <c r="H2767" s="33">
        <f>IF(G2767="","",ROUND(G2767*1000/22500,2))</f>
        <v/>
      </c>
      <c r="I2767" s="33">
        <f>IFERROR(IF(D2767="","",VALUE(MID(D2767,2,5))),"")</f>
        <v/>
      </c>
      <c r="J2767" s="28">
        <f>IF(OR(H2767="",I2767=""),"",IF(H2767&gt;=I2767,"Pass","Fail"))</f>
        <v/>
      </c>
    </row>
    <row r="2768">
      <c r="A2768" s="31" t="n"/>
      <c r="B2768" s="26" t="n"/>
      <c r="C2768" s="26" t="n"/>
      <c r="D2768" s="26" t="n"/>
      <c r="E2768" s="31" t="n"/>
      <c r="F2768" s="24">
        <f>IF(OR(A2768="",E2768=""),"",E2768-A2768)</f>
        <v/>
      </c>
      <c r="G2768" s="27" t="n"/>
      <c r="H2768" s="33">
        <f>IF(G2768="","",ROUND(G2768*1000/22500,2))</f>
        <v/>
      </c>
      <c r="I2768" s="33">
        <f>IFERROR(IF(D2768="","",VALUE(MID(D2768,2,5))),"")</f>
        <v/>
      </c>
      <c r="J2768" s="28">
        <f>IF(OR(H2768="",I2768=""),"",IF(H2768&gt;=I2768,"Pass","Fail"))</f>
        <v/>
      </c>
    </row>
    <row r="2769">
      <c r="A2769" s="31" t="n"/>
      <c r="B2769" s="26" t="n"/>
      <c r="C2769" s="26" t="n"/>
      <c r="D2769" s="26" t="n"/>
      <c r="E2769" s="31" t="n"/>
      <c r="F2769" s="24">
        <f>IF(OR(A2769="",E2769=""),"",E2769-A2769)</f>
        <v/>
      </c>
      <c r="G2769" s="27" t="n"/>
      <c r="H2769" s="33">
        <f>IF(G2769="","",ROUND(G2769*1000/22500,2))</f>
        <v/>
      </c>
      <c r="I2769" s="33">
        <f>IFERROR(IF(D2769="","",VALUE(MID(D2769,2,5))),"")</f>
        <v/>
      </c>
      <c r="J2769" s="28">
        <f>IF(OR(H2769="",I2769=""),"",IF(H2769&gt;=I2769,"Pass","Fail"))</f>
        <v/>
      </c>
    </row>
    <row r="2770">
      <c r="A2770" s="31" t="n"/>
      <c r="B2770" s="26" t="n"/>
      <c r="C2770" s="26" t="n"/>
      <c r="D2770" s="26" t="n"/>
      <c r="E2770" s="31" t="n"/>
      <c r="F2770" s="24">
        <f>IF(OR(A2770="",E2770=""),"",E2770-A2770)</f>
        <v/>
      </c>
      <c r="G2770" s="27" t="n"/>
      <c r="H2770" s="33">
        <f>IF(G2770="","",ROUND(G2770*1000/22500,2))</f>
        <v/>
      </c>
      <c r="I2770" s="33">
        <f>IFERROR(IF(D2770="","",VALUE(MID(D2770,2,5))),"")</f>
        <v/>
      </c>
      <c r="J2770" s="28">
        <f>IF(OR(H2770="",I2770=""),"",IF(H2770&gt;=I2770,"Pass","Fail"))</f>
        <v/>
      </c>
    </row>
    <row r="2771">
      <c r="A2771" s="31" t="n"/>
      <c r="B2771" s="26" t="n"/>
      <c r="C2771" s="26" t="n"/>
      <c r="D2771" s="26" t="n"/>
      <c r="E2771" s="31" t="n"/>
      <c r="F2771" s="24">
        <f>IF(OR(A2771="",E2771=""),"",E2771-A2771)</f>
        <v/>
      </c>
      <c r="G2771" s="27" t="n"/>
      <c r="H2771" s="33">
        <f>IF(G2771="","",ROUND(G2771*1000/22500,2))</f>
        <v/>
      </c>
      <c r="I2771" s="33">
        <f>IFERROR(IF(D2771="","",VALUE(MID(D2771,2,5))),"")</f>
        <v/>
      </c>
      <c r="J2771" s="28">
        <f>IF(OR(H2771="",I2771=""),"",IF(H2771&gt;=I2771,"Pass","Fail"))</f>
        <v/>
      </c>
    </row>
    <row r="2772">
      <c r="A2772" s="31" t="n"/>
      <c r="B2772" s="26" t="n"/>
      <c r="C2772" s="26" t="n"/>
      <c r="D2772" s="26" t="n"/>
      <c r="E2772" s="31" t="n"/>
      <c r="F2772" s="24">
        <f>IF(OR(A2772="",E2772=""),"",E2772-A2772)</f>
        <v/>
      </c>
      <c r="G2772" s="27" t="n"/>
      <c r="H2772" s="33">
        <f>IF(G2772="","",ROUND(G2772*1000/22500,2))</f>
        <v/>
      </c>
      <c r="I2772" s="33">
        <f>IFERROR(IF(D2772="","",VALUE(MID(D2772,2,5))),"")</f>
        <v/>
      </c>
      <c r="J2772" s="28">
        <f>IF(OR(H2772="",I2772=""),"",IF(H2772&gt;=I2772,"Pass","Fail"))</f>
        <v/>
      </c>
    </row>
    <row r="2773">
      <c r="A2773" s="31" t="n"/>
      <c r="B2773" s="26" t="n"/>
      <c r="C2773" s="26" t="n"/>
      <c r="D2773" s="26" t="n"/>
      <c r="E2773" s="31" t="n"/>
      <c r="F2773" s="24">
        <f>IF(OR(A2773="",E2773=""),"",E2773-A2773)</f>
        <v/>
      </c>
      <c r="G2773" s="27" t="n"/>
      <c r="H2773" s="33">
        <f>IF(G2773="","",ROUND(G2773*1000/22500,2))</f>
        <v/>
      </c>
      <c r="I2773" s="33">
        <f>IFERROR(IF(D2773="","",VALUE(MID(D2773,2,5))),"")</f>
        <v/>
      </c>
      <c r="J2773" s="28">
        <f>IF(OR(H2773="",I2773=""),"",IF(H2773&gt;=I2773,"Pass","Fail"))</f>
        <v/>
      </c>
    </row>
    <row r="2774">
      <c r="A2774" s="31" t="n"/>
      <c r="B2774" s="26" t="n"/>
      <c r="C2774" s="26" t="n"/>
      <c r="D2774" s="26" t="n"/>
      <c r="E2774" s="31" t="n"/>
      <c r="F2774" s="24">
        <f>IF(OR(A2774="",E2774=""),"",E2774-A2774)</f>
        <v/>
      </c>
      <c r="G2774" s="27" t="n"/>
      <c r="H2774" s="33">
        <f>IF(G2774="","",ROUND(G2774*1000/22500,2))</f>
        <v/>
      </c>
      <c r="I2774" s="33">
        <f>IFERROR(IF(D2774="","",VALUE(MID(D2774,2,5))),"")</f>
        <v/>
      </c>
      <c r="J2774" s="28">
        <f>IF(OR(H2774="",I2774=""),"",IF(H2774&gt;=I2774,"Pass","Fail"))</f>
        <v/>
      </c>
    </row>
    <row r="2775">
      <c r="A2775" s="31" t="n"/>
      <c r="B2775" s="26" t="n"/>
      <c r="C2775" s="26" t="n"/>
      <c r="D2775" s="26" t="n"/>
      <c r="E2775" s="31" t="n"/>
      <c r="F2775" s="24">
        <f>IF(OR(A2775="",E2775=""),"",E2775-A2775)</f>
        <v/>
      </c>
      <c r="G2775" s="27" t="n"/>
      <c r="H2775" s="33">
        <f>IF(G2775="","",ROUND(G2775*1000/22500,2))</f>
        <v/>
      </c>
      <c r="I2775" s="33">
        <f>IFERROR(IF(D2775="","",VALUE(MID(D2775,2,5))),"")</f>
        <v/>
      </c>
      <c r="J2775" s="28">
        <f>IF(OR(H2775="",I2775=""),"",IF(H2775&gt;=I2775,"Pass","Fail"))</f>
        <v/>
      </c>
    </row>
    <row r="2776">
      <c r="A2776" s="31" t="n"/>
      <c r="B2776" s="26" t="n"/>
      <c r="C2776" s="26" t="n"/>
      <c r="D2776" s="26" t="n"/>
      <c r="E2776" s="31" t="n"/>
      <c r="F2776" s="24">
        <f>IF(OR(A2776="",E2776=""),"",E2776-A2776)</f>
        <v/>
      </c>
      <c r="G2776" s="27" t="n"/>
      <c r="H2776" s="33">
        <f>IF(G2776="","",ROUND(G2776*1000/22500,2))</f>
        <v/>
      </c>
      <c r="I2776" s="33">
        <f>IFERROR(IF(D2776="","",VALUE(MID(D2776,2,5))),"")</f>
        <v/>
      </c>
      <c r="J2776" s="28">
        <f>IF(OR(H2776="",I2776=""),"",IF(H2776&gt;=I2776,"Pass","Fail"))</f>
        <v/>
      </c>
    </row>
    <row r="2777">
      <c r="A2777" s="31" t="n"/>
      <c r="B2777" s="26" t="n"/>
      <c r="C2777" s="26" t="n"/>
      <c r="D2777" s="26" t="n"/>
      <c r="E2777" s="31" t="n"/>
      <c r="F2777" s="24">
        <f>IF(OR(A2777="",E2777=""),"",E2777-A2777)</f>
        <v/>
      </c>
      <c r="G2777" s="27" t="n"/>
      <c r="H2777" s="33">
        <f>IF(G2777="","",ROUND(G2777*1000/22500,2))</f>
        <v/>
      </c>
      <c r="I2777" s="33">
        <f>IFERROR(IF(D2777="","",VALUE(MID(D2777,2,5))),"")</f>
        <v/>
      </c>
      <c r="J2777" s="28">
        <f>IF(OR(H2777="",I2777=""),"",IF(H2777&gt;=I2777,"Pass","Fail"))</f>
        <v/>
      </c>
    </row>
    <row r="2778">
      <c r="A2778" s="31" t="n"/>
      <c r="B2778" s="26" t="n"/>
      <c r="C2778" s="26" t="n"/>
      <c r="D2778" s="26" t="n"/>
      <c r="E2778" s="31" t="n"/>
      <c r="F2778" s="24">
        <f>IF(OR(A2778="",E2778=""),"",E2778-A2778)</f>
        <v/>
      </c>
      <c r="G2778" s="27" t="n"/>
      <c r="H2778" s="33">
        <f>IF(G2778="","",ROUND(G2778*1000/22500,2))</f>
        <v/>
      </c>
      <c r="I2778" s="33">
        <f>IFERROR(IF(D2778="","",VALUE(MID(D2778,2,5))),"")</f>
        <v/>
      </c>
      <c r="J2778" s="28">
        <f>IF(OR(H2778="",I2778=""),"",IF(H2778&gt;=I2778,"Pass","Fail"))</f>
        <v/>
      </c>
    </row>
    <row r="2779">
      <c r="A2779" s="31" t="n"/>
      <c r="B2779" s="26" t="n"/>
      <c r="C2779" s="26" t="n"/>
      <c r="D2779" s="26" t="n"/>
      <c r="E2779" s="31" t="n"/>
      <c r="F2779" s="24">
        <f>IF(OR(A2779="",E2779=""),"",E2779-A2779)</f>
        <v/>
      </c>
      <c r="G2779" s="27" t="n"/>
      <c r="H2779" s="33">
        <f>IF(G2779="","",ROUND(G2779*1000/22500,2))</f>
        <v/>
      </c>
      <c r="I2779" s="33">
        <f>IFERROR(IF(D2779="","",VALUE(MID(D2779,2,5))),"")</f>
        <v/>
      </c>
      <c r="J2779" s="28">
        <f>IF(OR(H2779="",I2779=""),"",IF(H2779&gt;=I2779,"Pass","Fail"))</f>
        <v/>
      </c>
    </row>
    <row r="2780">
      <c r="A2780" s="31" t="n"/>
      <c r="B2780" s="26" t="n"/>
      <c r="C2780" s="26" t="n"/>
      <c r="D2780" s="26" t="n"/>
      <c r="E2780" s="31" t="n"/>
      <c r="F2780" s="24">
        <f>IF(OR(A2780="",E2780=""),"",E2780-A2780)</f>
        <v/>
      </c>
      <c r="G2780" s="27" t="n"/>
      <c r="H2780" s="33">
        <f>IF(G2780="","",ROUND(G2780*1000/22500,2))</f>
        <v/>
      </c>
      <c r="I2780" s="33">
        <f>IFERROR(IF(D2780="","",VALUE(MID(D2780,2,5))),"")</f>
        <v/>
      </c>
      <c r="J2780" s="28">
        <f>IF(OR(H2780="",I2780=""),"",IF(H2780&gt;=I2780,"Pass","Fail"))</f>
        <v/>
      </c>
    </row>
    <row r="2781">
      <c r="A2781" s="31" t="n"/>
      <c r="B2781" s="26" t="n"/>
      <c r="C2781" s="26" t="n"/>
      <c r="D2781" s="26" t="n"/>
      <c r="E2781" s="31" t="n"/>
      <c r="F2781" s="24">
        <f>IF(OR(A2781="",E2781=""),"",E2781-A2781)</f>
        <v/>
      </c>
      <c r="G2781" s="27" t="n"/>
      <c r="H2781" s="33">
        <f>IF(G2781="","",ROUND(G2781*1000/22500,2))</f>
        <v/>
      </c>
      <c r="I2781" s="33">
        <f>IFERROR(IF(D2781="","",VALUE(MID(D2781,2,5))),"")</f>
        <v/>
      </c>
      <c r="J2781" s="28">
        <f>IF(OR(H2781="",I2781=""),"",IF(H2781&gt;=I2781,"Pass","Fail"))</f>
        <v/>
      </c>
    </row>
    <row r="2782">
      <c r="A2782" s="31" t="n"/>
      <c r="B2782" s="26" t="n"/>
      <c r="C2782" s="26" t="n"/>
      <c r="D2782" s="26" t="n"/>
      <c r="E2782" s="31" t="n"/>
      <c r="F2782" s="24">
        <f>IF(OR(A2782="",E2782=""),"",E2782-A2782)</f>
        <v/>
      </c>
      <c r="G2782" s="27" t="n"/>
      <c r="H2782" s="33">
        <f>IF(G2782="","",ROUND(G2782*1000/22500,2))</f>
        <v/>
      </c>
      <c r="I2782" s="33">
        <f>IFERROR(IF(D2782="","",VALUE(MID(D2782,2,5))),"")</f>
        <v/>
      </c>
      <c r="J2782" s="28">
        <f>IF(OR(H2782="",I2782=""),"",IF(H2782&gt;=I2782,"Pass","Fail"))</f>
        <v/>
      </c>
    </row>
    <row r="2783">
      <c r="A2783" s="31" t="n"/>
      <c r="B2783" s="26" t="n"/>
      <c r="C2783" s="26" t="n"/>
      <c r="D2783" s="26" t="n"/>
      <c r="E2783" s="31" t="n"/>
      <c r="F2783" s="24">
        <f>IF(OR(A2783="",E2783=""),"",E2783-A2783)</f>
        <v/>
      </c>
      <c r="G2783" s="27" t="n"/>
      <c r="H2783" s="33">
        <f>IF(G2783="","",ROUND(G2783*1000/22500,2))</f>
        <v/>
      </c>
      <c r="I2783" s="33">
        <f>IFERROR(IF(D2783="","",VALUE(MID(D2783,2,5))),"")</f>
        <v/>
      </c>
      <c r="J2783" s="28">
        <f>IF(OR(H2783="",I2783=""),"",IF(H2783&gt;=I2783,"Pass","Fail"))</f>
        <v/>
      </c>
    </row>
    <row r="2784">
      <c r="A2784" s="31" t="n"/>
      <c r="B2784" s="26" t="n"/>
      <c r="C2784" s="26" t="n"/>
      <c r="D2784" s="26" t="n"/>
      <c r="E2784" s="31" t="n"/>
      <c r="F2784" s="24">
        <f>IF(OR(A2784="",E2784=""),"",E2784-A2784)</f>
        <v/>
      </c>
      <c r="G2784" s="27" t="n"/>
      <c r="H2784" s="33">
        <f>IF(G2784="","",ROUND(G2784*1000/22500,2))</f>
        <v/>
      </c>
      <c r="I2784" s="33">
        <f>IFERROR(IF(D2784="","",VALUE(MID(D2784,2,5))),"")</f>
        <v/>
      </c>
      <c r="J2784" s="28">
        <f>IF(OR(H2784="",I2784=""),"",IF(H2784&gt;=I2784,"Pass","Fail"))</f>
        <v/>
      </c>
    </row>
    <row r="2785">
      <c r="A2785" s="31" t="n"/>
      <c r="B2785" s="26" t="n"/>
      <c r="C2785" s="26" t="n"/>
      <c r="D2785" s="26" t="n"/>
      <c r="E2785" s="31" t="n"/>
      <c r="F2785" s="24">
        <f>IF(OR(A2785="",E2785=""),"",E2785-A2785)</f>
        <v/>
      </c>
      <c r="G2785" s="27" t="n"/>
      <c r="H2785" s="33">
        <f>IF(G2785="","",ROUND(G2785*1000/22500,2))</f>
        <v/>
      </c>
      <c r="I2785" s="33">
        <f>IFERROR(IF(D2785="","",VALUE(MID(D2785,2,5))),"")</f>
        <v/>
      </c>
      <c r="J2785" s="28">
        <f>IF(OR(H2785="",I2785=""),"",IF(H2785&gt;=I2785,"Pass","Fail"))</f>
        <v/>
      </c>
    </row>
    <row r="2786">
      <c r="A2786" s="31" t="n"/>
      <c r="B2786" s="26" t="n"/>
      <c r="C2786" s="26" t="n"/>
      <c r="D2786" s="26" t="n"/>
      <c r="E2786" s="31" t="n"/>
      <c r="F2786" s="24">
        <f>IF(OR(A2786="",E2786=""),"",E2786-A2786)</f>
        <v/>
      </c>
      <c r="G2786" s="27" t="n"/>
      <c r="H2786" s="33">
        <f>IF(G2786="","",ROUND(G2786*1000/22500,2))</f>
        <v/>
      </c>
      <c r="I2786" s="33">
        <f>IFERROR(IF(D2786="","",VALUE(MID(D2786,2,5))),"")</f>
        <v/>
      </c>
      <c r="J2786" s="28">
        <f>IF(OR(H2786="",I2786=""),"",IF(H2786&gt;=I2786,"Pass","Fail"))</f>
        <v/>
      </c>
    </row>
    <row r="2787">
      <c r="A2787" s="31" t="n"/>
      <c r="B2787" s="26" t="n"/>
      <c r="C2787" s="26" t="n"/>
      <c r="D2787" s="26" t="n"/>
      <c r="E2787" s="31" t="n"/>
      <c r="F2787" s="24">
        <f>IF(OR(A2787="",E2787=""),"",E2787-A2787)</f>
        <v/>
      </c>
      <c r="G2787" s="27" t="n"/>
      <c r="H2787" s="33">
        <f>IF(G2787="","",ROUND(G2787*1000/22500,2))</f>
        <v/>
      </c>
      <c r="I2787" s="33">
        <f>IFERROR(IF(D2787="","",VALUE(MID(D2787,2,5))),"")</f>
        <v/>
      </c>
      <c r="J2787" s="28">
        <f>IF(OR(H2787="",I2787=""),"",IF(H2787&gt;=I2787,"Pass","Fail"))</f>
        <v/>
      </c>
    </row>
    <row r="2788">
      <c r="A2788" s="31" t="n"/>
      <c r="B2788" s="26" t="n"/>
      <c r="C2788" s="26" t="n"/>
      <c r="D2788" s="26" t="n"/>
      <c r="E2788" s="31" t="n"/>
      <c r="F2788" s="24">
        <f>IF(OR(A2788="",E2788=""),"",E2788-A2788)</f>
        <v/>
      </c>
      <c r="G2788" s="27" t="n"/>
      <c r="H2788" s="33">
        <f>IF(G2788="","",ROUND(G2788*1000/22500,2))</f>
        <v/>
      </c>
      <c r="I2788" s="33">
        <f>IFERROR(IF(D2788="","",VALUE(MID(D2788,2,5))),"")</f>
        <v/>
      </c>
      <c r="J2788" s="28">
        <f>IF(OR(H2788="",I2788=""),"",IF(H2788&gt;=I2788,"Pass","Fail"))</f>
        <v/>
      </c>
    </row>
    <row r="2789">
      <c r="A2789" s="31" t="n"/>
      <c r="B2789" s="26" t="n"/>
      <c r="C2789" s="26" t="n"/>
      <c r="D2789" s="26" t="n"/>
      <c r="E2789" s="31" t="n"/>
      <c r="F2789" s="24">
        <f>IF(OR(A2789="",E2789=""),"",E2789-A2789)</f>
        <v/>
      </c>
      <c r="G2789" s="27" t="n"/>
      <c r="H2789" s="33">
        <f>IF(G2789="","",ROUND(G2789*1000/22500,2))</f>
        <v/>
      </c>
      <c r="I2789" s="33">
        <f>IFERROR(IF(D2789="","",VALUE(MID(D2789,2,5))),"")</f>
        <v/>
      </c>
      <c r="J2789" s="28">
        <f>IF(OR(H2789="",I2789=""),"",IF(H2789&gt;=I2789,"Pass","Fail"))</f>
        <v/>
      </c>
    </row>
    <row r="2790">
      <c r="A2790" s="31" t="n"/>
      <c r="B2790" s="26" t="n"/>
      <c r="C2790" s="26" t="n"/>
      <c r="D2790" s="26" t="n"/>
      <c r="E2790" s="31" t="n"/>
      <c r="F2790" s="24">
        <f>IF(OR(A2790="",E2790=""),"",E2790-A2790)</f>
        <v/>
      </c>
      <c r="G2790" s="27" t="n"/>
      <c r="H2790" s="33">
        <f>IF(G2790="","",ROUND(G2790*1000/22500,2))</f>
        <v/>
      </c>
      <c r="I2790" s="33">
        <f>IFERROR(IF(D2790="","",VALUE(MID(D2790,2,5))),"")</f>
        <v/>
      </c>
      <c r="J2790" s="28">
        <f>IF(OR(H2790="",I2790=""),"",IF(H2790&gt;=I2790,"Pass","Fail"))</f>
        <v/>
      </c>
    </row>
    <row r="2791">
      <c r="A2791" s="31" t="n"/>
      <c r="B2791" s="26" t="n"/>
      <c r="C2791" s="26" t="n"/>
      <c r="D2791" s="26" t="n"/>
      <c r="E2791" s="31" t="n"/>
      <c r="F2791" s="24">
        <f>IF(OR(A2791="",E2791=""),"",E2791-A2791)</f>
        <v/>
      </c>
      <c r="G2791" s="27" t="n"/>
      <c r="H2791" s="33">
        <f>IF(G2791="","",ROUND(G2791*1000/22500,2))</f>
        <v/>
      </c>
      <c r="I2791" s="33">
        <f>IFERROR(IF(D2791="","",VALUE(MID(D2791,2,5))),"")</f>
        <v/>
      </c>
      <c r="J2791" s="28">
        <f>IF(OR(H2791="",I2791=""),"",IF(H2791&gt;=I2791,"Pass","Fail"))</f>
        <v/>
      </c>
    </row>
    <row r="2792">
      <c r="A2792" s="31" t="n"/>
      <c r="B2792" s="26" t="n"/>
      <c r="C2792" s="26" t="n"/>
      <c r="D2792" s="26" t="n"/>
      <c r="E2792" s="31" t="n"/>
      <c r="F2792" s="24">
        <f>IF(OR(A2792="",E2792=""),"",E2792-A2792)</f>
        <v/>
      </c>
      <c r="G2792" s="27" t="n"/>
      <c r="H2792" s="33">
        <f>IF(G2792="","",ROUND(G2792*1000/22500,2))</f>
        <v/>
      </c>
      <c r="I2792" s="33">
        <f>IFERROR(IF(D2792="","",VALUE(MID(D2792,2,5))),"")</f>
        <v/>
      </c>
      <c r="J2792" s="28">
        <f>IF(OR(H2792="",I2792=""),"",IF(H2792&gt;=I2792,"Pass","Fail"))</f>
        <v/>
      </c>
    </row>
    <row r="2793">
      <c r="A2793" s="31" t="n"/>
      <c r="B2793" s="26" t="n"/>
      <c r="C2793" s="26" t="n"/>
      <c r="D2793" s="26" t="n"/>
      <c r="E2793" s="31" t="n"/>
      <c r="F2793" s="24">
        <f>IF(OR(A2793="",E2793=""),"",E2793-A2793)</f>
        <v/>
      </c>
      <c r="G2793" s="27" t="n"/>
      <c r="H2793" s="33">
        <f>IF(G2793="","",ROUND(G2793*1000/22500,2))</f>
        <v/>
      </c>
      <c r="I2793" s="33">
        <f>IFERROR(IF(D2793="","",VALUE(MID(D2793,2,5))),"")</f>
        <v/>
      </c>
      <c r="J2793" s="28">
        <f>IF(OR(H2793="",I2793=""),"",IF(H2793&gt;=I2793,"Pass","Fail"))</f>
        <v/>
      </c>
    </row>
    <row r="2794">
      <c r="A2794" s="31" t="n"/>
      <c r="B2794" s="26" t="n"/>
      <c r="C2794" s="26" t="n"/>
      <c r="D2794" s="26" t="n"/>
      <c r="E2794" s="31" t="n"/>
      <c r="F2794" s="24">
        <f>IF(OR(A2794="",E2794=""),"",E2794-A2794)</f>
        <v/>
      </c>
      <c r="G2794" s="27" t="n"/>
      <c r="H2794" s="33">
        <f>IF(G2794="","",ROUND(G2794*1000/22500,2))</f>
        <v/>
      </c>
      <c r="I2794" s="33">
        <f>IFERROR(IF(D2794="","",VALUE(MID(D2794,2,5))),"")</f>
        <v/>
      </c>
      <c r="J2794" s="28">
        <f>IF(OR(H2794="",I2794=""),"",IF(H2794&gt;=I2794,"Pass","Fail"))</f>
        <v/>
      </c>
    </row>
    <row r="2795">
      <c r="A2795" s="31" t="n"/>
      <c r="B2795" s="26" t="n"/>
      <c r="C2795" s="26" t="n"/>
      <c r="D2795" s="26" t="n"/>
      <c r="E2795" s="31" t="n"/>
      <c r="F2795" s="24">
        <f>IF(OR(A2795="",E2795=""),"",E2795-A2795)</f>
        <v/>
      </c>
      <c r="G2795" s="27" t="n"/>
      <c r="H2795" s="33">
        <f>IF(G2795="","",ROUND(G2795*1000/22500,2))</f>
        <v/>
      </c>
      <c r="I2795" s="33">
        <f>IFERROR(IF(D2795="","",VALUE(MID(D2795,2,5))),"")</f>
        <v/>
      </c>
      <c r="J2795" s="28">
        <f>IF(OR(H2795="",I2795=""),"",IF(H2795&gt;=I2795,"Pass","Fail"))</f>
        <v/>
      </c>
    </row>
    <row r="2796">
      <c r="A2796" s="31" t="n"/>
      <c r="B2796" s="26" t="n"/>
      <c r="C2796" s="26" t="n"/>
      <c r="D2796" s="26" t="n"/>
      <c r="E2796" s="31" t="n"/>
      <c r="F2796" s="24">
        <f>IF(OR(A2796="",E2796=""),"",E2796-A2796)</f>
        <v/>
      </c>
      <c r="G2796" s="27" t="n"/>
      <c r="H2796" s="33">
        <f>IF(G2796="","",ROUND(G2796*1000/22500,2))</f>
        <v/>
      </c>
      <c r="I2796" s="33">
        <f>IFERROR(IF(D2796="","",VALUE(MID(D2796,2,5))),"")</f>
        <v/>
      </c>
      <c r="J2796" s="28">
        <f>IF(OR(H2796="",I2796=""),"",IF(H2796&gt;=I2796,"Pass","Fail"))</f>
        <v/>
      </c>
    </row>
    <row r="2797">
      <c r="A2797" s="31" t="n"/>
      <c r="B2797" s="26" t="n"/>
      <c r="C2797" s="26" t="n"/>
      <c r="D2797" s="26" t="n"/>
      <c r="E2797" s="31" t="n"/>
      <c r="F2797" s="24">
        <f>IF(OR(A2797="",E2797=""),"",E2797-A2797)</f>
        <v/>
      </c>
      <c r="G2797" s="27" t="n"/>
      <c r="H2797" s="33">
        <f>IF(G2797="","",ROUND(G2797*1000/22500,2))</f>
        <v/>
      </c>
      <c r="I2797" s="33">
        <f>IFERROR(IF(D2797="","",VALUE(MID(D2797,2,5))),"")</f>
        <v/>
      </c>
      <c r="J2797" s="28">
        <f>IF(OR(H2797="",I2797=""),"",IF(H2797&gt;=I2797,"Pass","Fail"))</f>
        <v/>
      </c>
    </row>
    <row r="2798">
      <c r="A2798" s="31" t="n"/>
      <c r="B2798" s="26" t="n"/>
      <c r="C2798" s="26" t="n"/>
      <c r="D2798" s="26" t="n"/>
      <c r="E2798" s="31" t="n"/>
      <c r="F2798" s="24">
        <f>IF(OR(A2798="",E2798=""),"",E2798-A2798)</f>
        <v/>
      </c>
      <c r="G2798" s="27" t="n"/>
      <c r="H2798" s="33">
        <f>IF(G2798="","",ROUND(G2798*1000/22500,2))</f>
        <v/>
      </c>
      <c r="I2798" s="33">
        <f>IFERROR(IF(D2798="","",VALUE(MID(D2798,2,5))),"")</f>
        <v/>
      </c>
      <c r="J2798" s="28">
        <f>IF(OR(H2798="",I2798=""),"",IF(H2798&gt;=I2798,"Pass","Fail"))</f>
        <v/>
      </c>
    </row>
    <row r="2799">
      <c r="A2799" s="31" t="n"/>
      <c r="B2799" s="26" t="n"/>
      <c r="C2799" s="26" t="n"/>
      <c r="D2799" s="26" t="n"/>
      <c r="E2799" s="31" t="n"/>
      <c r="F2799" s="24">
        <f>IF(OR(A2799="",E2799=""),"",E2799-A2799)</f>
        <v/>
      </c>
      <c r="G2799" s="27" t="n"/>
      <c r="H2799" s="33">
        <f>IF(G2799="","",ROUND(G2799*1000/22500,2))</f>
        <v/>
      </c>
      <c r="I2799" s="33">
        <f>IFERROR(IF(D2799="","",VALUE(MID(D2799,2,5))),"")</f>
        <v/>
      </c>
      <c r="J2799" s="28">
        <f>IF(OR(H2799="",I2799=""),"",IF(H2799&gt;=I2799,"Pass","Fail"))</f>
        <v/>
      </c>
    </row>
    <row r="2800">
      <c r="A2800" s="31" t="n"/>
      <c r="B2800" s="26" t="n"/>
      <c r="C2800" s="26" t="n"/>
      <c r="D2800" s="26" t="n"/>
      <c r="E2800" s="31" t="n"/>
      <c r="F2800" s="24">
        <f>IF(OR(A2800="",E2800=""),"",E2800-A2800)</f>
        <v/>
      </c>
      <c r="G2800" s="27" t="n"/>
      <c r="H2800" s="33">
        <f>IF(G2800="","",ROUND(G2800*1000/22500,2))</f>
        <v/>
      </c>
      <c r="I2800" s="33">
        <f>IFERROR(IF(D2800="","",VALUE(MID(D2800,2,5))),"")</f>
        <v/>
      </c>
      <c r="J2800" s="28">
        <f>IF(OR(H2800="",I2800=""),"",IF(H2800&gt;=I2800,"Pass","Fail"))</f>
        <v/>
      </c>
    </row>
    <row r="2801">
      <c r="A2801" s="31" t="n"/>
      <c r="B2801" s="26" t="n"/>
      <c r="C2801" s="26" t="n"/>
      <c r="D2801" s="26" t="n"/>
      <c r="E2801" s="31" t="n"/>
      <c r="F2801" s="24">
        <f>IF(OR(A2801="",E2801=""),"",E2801-A2801)</f>
        <v/>
      </c>
      <c r="G2801" s="27" t="n"/>
      <c r="H2801" s="33">
        <f>IF(G2801="","",ROUND(G2801*1000/22500,2))</f>
        <v/>
      </c>
      <c r="I2801" s="33">
        <f>IFERROR(IF(D2801="","",VALUE(MID(D2801,2,5))),"")</f>
        <v/>
      </c>
      <c r="J2801" s="28">
        <f>IF(OR(H2801="",I2801=""),"",IF(H2801&gt;=I2801,"Pass","Fail"))</f>
        <v/>
      </c>
    </row>
    <row r="2802">
      <c r="A2802" s="31" t="n"/>
      <c r="B2802" s="26" t="n"/>
      <c r="C2802" s="26" t="n"/>
      <c r="D2802" s="26" t="n"/>
      <c r="E2802" s="31" t="n"/>
      <c r="F2802" s="24">
        <f>IF(OR(A2802="",E2802=""),"",E2802-A2802)</f>
        <v/>
      </c>
      <c r="G2802" s="27" t="n"/>
      <c r="H2802" s="33">
        <f>IF(G2802="","",ROUND(G2802*1000/22500,2))</f>
        <v/>
      </c>
      <c r="I2802" s="33">
        <f>IFERROR(IF(D2802="","",VALUE(MID(D2802,2,5))),"")</f>
        <v/>
      </c>
      <c r="J2802" s="28">
        <f>IF(OR(H2802="",I2802=""),"",IF(H2802&gt;=I2802,"Pass","Fail"))</f>
        <v/>
      </c>
    </row>
    <row r="2803">
      <c r="A2803" s="31" t="n"/>
      <c r="B2803" s="26" t="n"/>
      <c r="C2803" s="26" t="n"/>
      <c r="D2803" s="26" t="n"/>
      <c r="E2803" s="31" t="n"/>
      <c r="F2803" s="24">
        <f>IF(OR(A2803="",E2803=""),"",E2803-A2803)</f>
        <v/>
      </c>
      <c r="G2803" s="27" t="n"/>
      <c r="H2803" s="33">
        <f>IF(G2803="","",ROUND(G2803*1000/22500,2))</f>
        <v/>
      </c>
      <c r="I2803" s="33">
        <f>IFERROR(IF(D2803="","",VALUE(MID(D2803,2,5))),"")</f>
        <v/>
      </c>
      <c r="J2803" s="28">
        <f>IF(OR(H2803="",I2803=""),"",IF(H2803&gt;=I2803,"Pass","Fail"))</f>
        <v/>
      </c>
    </row>
    <row r="2804">
      <c r="A2804" s="31" t="n"/>
      <c r="B2804" s="26" t="n"/>
      <c r="C2804" s="26" t="n"/>
      <c r="D2804" s="26" t="n"/>
      <c r="E2804" s="31" t="n"/>
      <c r="F2804" s="24">
        <f>IF(OR(A2804="",E2804=""),"",E2804-A2804)</f>
        <v/>
      </c>
      <c r="G2804" s="27" t="n"/>
      <c r="H2804" s="33">
        <f>IF(G2804="","",ROUND(G2804*1000/22500,2))</f>
        <v/>
      </c>
      <c r="I2804" s="33">
        <f>IFERROR(IF(D2804="","",VALUE(MID(D2804,2,5))),"")</f>
        <v/>
      </c>
      <c r="J2804" s="28">
        <f>IF(OR(H2804="",I2804=""),"",IF(H2804&gt;=I2804,"Pass","Fail"))</f>
        <v/>
      </c>
    </row>
    <row r="2805">
      <c r="A2805" s="31" t="n"/>
      <c r="B2805" s="26" t="n"/>
      <c r="C2805" s="26" t="n"/>
      <c r="D2805" s="26" t="n"/>
      <c r="E2805" s="31" t="n"/>
      <c r="F2805" s="24">
        <f>IF(OR(A2805="",E2805=""),"",E2805-A2805)</f>
        <v/>
      </c>
      <c r="G2805" s="27" t="n"/>
      <c r="H2805" s="33">
        <f>IF(G2805="","",ROUND(G2805*1000/22500,2))</f>
        <v/>
      </c>
      <c r="I2805" s="33">
        <f>IFERROR(IF(D2805="","",VALUE(MID(D2805,2,5))),"")</f>
        <v/>
      </c>
      <c r="J2805" s="28">
        <f>IF(OR(H2805="",I2805=""),"",IF(H2805&gt;=I2805,"Pass","Fail"))</f>
        <v/>
      </c>
    </row>
    <row r="2806">
      <c r="A2806" s="31" t="n"/>
      <c r="B2806" s="26" t="n"/>
      <c r="C2806" s="26" t="n"/>
      <c r="D2806" s="26" t="n"/>
      <c r="E2806" s="31" t="n"/>
      <c r="F2806" s="24">
        <f>IF(OR(A2806="",E2806=""),"",E2806-A2806)</f>
        <v/>
      </c>
      <c r="G2806" s="27" t="n"/>
      <c r="H2806" s="33">
        <f>IF(G2806="","",ROUND(G2806*1000/22500,2))</f>
        <v/>
      </c>
      <c r="I2806" s="33">
        <f>IFERROR(IF(D2806="","",VALUE(MID(D2806,2,5))),"")</f>
        <v/>
      </c>
      <c r="J2806" s="28">
        <f>IF(OR(H2806="",I2806=""),"",IF(H2806&gt;=I2806,"Pass","Fail"))</f>
        <v/>
      </c>
    </row>
    <row r="2807">
      <c r="A2807" s="31" t="n"/>
      <c r="B2807" s="26" t="n"/>
      <c r="C2807" s="26" t="n"/>
      <c r="D2807" s="26" t="n"/>
      <c r="E2807" s="31" t="n"/>
      <c r="F2807" s="24">
        <f>IF(OR(A2807="",E2807=""),"",E2807-A2807)</f>
        <v/>
      </c>
      <c r="G2807" s="27" t="n"/>
      <c r="H2807" s="33">
        <f>IF(G2807="","",ROUND(G2807*1000/22500,2))</f>
        <v/>
      </c>
      <c r="I2807" s="33">
        <f>IFERROR(IF(D2807="","",VALUE(MID(D2807,2,5))),"")</f>
        <v/>
      </c>
      <c r="J2807" s="28">
        <f>IF(OR(H2807="",I2807=""),"",IF(H2807&gt;=I2807,"Pass","Fail"))</f>
        <v/>
      </c>
    </row>
    <row r="2808">
      <c r="A2808" s="31" t="n"/>
      <c r="B2808" s="26" t="n"/>
      <c r="C2808" s="26" t="n"/>
      <c r="D2808" s="26" t="n"/>
      <c r="E2808" s="31" t="n"/>
      <c r="F2808" s="24">
        <f>IF(OR(A2808="",E2808=""),"",E2808-A2808)</f>
        <v/>
      </c>
      <c r="G2808" s="27" t="n"/>
      <c r="H2808" s="33">
        <f>IF(G2808="","",ROUND(G2808*1000/22500,2))</f>
        <v/>
      </c>
      <c r="I2808" s="33">
        <f>IFERROR(IF(D2808="","",VALUE(MID(D2808,2,5))),"")</f>
        <v/>
      </c>
      <c r="J2808" s="28">
        <f>IF(OR(H2808="",I2808=""),"",IF(H2808&gt;=I2808,"Pass","Fail"))</f>
        <v/>
      </c>
    </row>
    <row r="2809">
      <c r="A2809" s="31" t="n"/>
      <c r="B2809" s="26" t="n"/>
      <c r="C2809" s="26" t="n"/>
      <c r="D2809" s="26" t="n"/>
      <c r="E2809" s="31" t="n"/>
      <c r="F2809" s="24">
        <f>IF(OR(A2809="",E2809=""),"",E2809-A2809)</f>
        <v/>
      </c>
      <c r="G2809" s="27" t="n"/>
      <c r="H2809" s="33">
        <f>IF(G2809="","",ROUND(G2809*1000/22500,2))</f>
        <v/>
      </c>
      <c r="I2809" s="33">
        <f>IFERROR(IF(D2809="","",VALUE(MID(D2809,2,5))),"")</f>
        <v/>
      </c>
      <c r="J2809" s="28">
        <f>IF(OR(H2809="",I2809=""),"",IF(H2809&gt;=I2809,"Pass","Fail"))</f>
        <v/>
      </c>
    </row>
    <row r="2810">
      <c r="A2810" s="31" t="n"/>
      <c r="B2810" s="26" t="n"/>
      <c r="C2810" s="26" t="n"/>
      <c r="D2810" s="26" t="n"/>
      <c r="E2810" s="31" t="n"/>
      <c r="F2810" s="24">
        <f>IF(OR(A2810="",E2810=""),"",E2810-A2810)</f>
        <v/>
      </c>
      <c r="G2810" s="27" t="n"/>
      <c r="H2810" s="33">
        <f>IF(G2810="","",ROUND(G2810*1000/22500,2))</f>
        <v/>
      </c>
      <c r="I2810" s="33">
        <f>IFERROR(IF(D2810="","",VALUE(MID(D2810,2,5))),"")</f>
        <v/>
      </c>
      <c r="J2810" s="28">
        <f>IF(OR(H2810="",I2810=""),"",IF(H2810&gt;=I2810,"Pass","Fail"))</f>
        <v/>
      </c>
    </row>
    <row r="2811">
      <c r="A2811" s="31" t="n"/>
      <c r="B2811" s="26" t="n"/>
      <c r="C2811" s="26" t="n"/>
      <c r="D2811" s="26" t="n"/>
      <c r="E2811" s="31" t="n"/>
      <c r="F2811" s="24">
        <f>IF(OR(A2811="",E2811=""),"",E2811-A2811)</f>
        <v/>
      </c>
      <c r="G2811" s="27" t="n"/>
      <c r="H2811" s="33">
        <f>IF(G2811="","",ROUND(G2811*1000/22500,2))</f>
        <v/>
      </c>
      <c r="I2811" s="33">
        <f>IFERROR(IF(D2811="","",VALUE(MID(D2811,2,5))),"")</f>
        <v/>
      </c>
      <c r="J2811" s="28">
        <f>IF(OR(H2811="",I2811=""),"",IF(H2811&gt;=I2811,"Pass","Fail"))</f>
        <v/>
      </c>
    </row>
    <row r="2812">
      <c r="A2812" s="31" t="n"/>
      <c r="B2812" s="26" t="n"/>
      <c r="C2812" s="26" t="n"/>
      <c r="D2812" s="26" t="n"/>
      <c r="E2812" s="31" t="n"/>
      <c r="F2812" s="24">
        <f>IF(OR(A2812="",E2812=""),"",E2812-A2812)</f>
        <v/>
      </c>
      <c r="G2812" s="27" t="n"/>
      <c r="H2812" s="33">
        <f>IF(G2812="","",ROUND(G2812*1000/22500,2))</f>
        <v/>
      </c>
      <c r="I2812" s="33">
        <f>IFERROR(IF(D2812="","",VALUE(MID(D2812,2,5))),"")</f>
        <v/>
      </c>
      <c r="J2812" s="28">
        <f>IF(OR(H2812="",I2812=""),"",IF(H2812&gt;=I2812,"Pass","Fail"))</f>
        <v/>
      </c>
    </row>
    <row r="2813">
      <c r="A2813" s="31" t="n"/>
      <c r="B2813" s="26" t="n"/>
      <c r="C2813" s="26" t="n"/>
      <c r="D2813" s="26" t="n"/>
      <c r="E2813" s="31" t="n"/>
      <c r="F2813" s="24">
        <f>IF(OR(A2813="",E2813=""),"",E2813-A2813)</f>
        <v/>
      </c>
      <c r="G2813" s="27" t="n"/>
      <c r="H2813" s="33">
        <f>IF(G2813="","",ROUND(G2813*1000/22500,2))</f>
        <v/>
      </c>
      <c r="I2813" s="33">
        <f>IFERROR(IF(D2813="","",VALUE(MID(D2813,2,5))),"")</f>
        <v/>
      </c>
      <c r="J2813" s="28">
        <f>IF(OR(H2813="",I2813=""),"",IF(H2813&gt;=I2813,"Pass","Fail"))</f>
        <v/>
      </c>
    </row>
    <row r="2814">
      <c r="A2814" s="31" t="n"/>
      <c r="B2814" s="26" t="n"/>
      <c r="C2814" s="26" t="n"/>
      <c r="D2814" s="26" t="n"/>
      <c r="E2814" s="31" t="n"/>
      <c r="F2814" s="24">
        <f>IF(OR(A2814="",E2814=""),"",E2814-A2814)</f>
        <v/>
      </c>
      <c r="G2814" s="27" t="n"/>
      <c r="H2814" s="33">
        <f>IF(G2814="","",ROUND(G2814*1000/22500,2))</f>
        <v/>
      </c>
      <c r="I2814" s="33">
        <f>IFERROR(IF(D2814="","",VALUE(MID(D2814,2,5))),"")</f>
        <v/>
      </c>
      <c r="J2814" s="28">
        <f>IF(OR(H2814="",I2814=""),"",IF(H2814&gt;=I2814,"Pass","Fail"))</f>
        <v/>
      </c>
    </row>
    <row r="2815">
      <c r="A2815" s="31" t="n"/>
      <c r="B2815" s="26" t="n"/>
      <c r="C2815" s="26" t="n"/>
      <c r="D2815" s="26" t="n"/>
      <c r="E2815" s="31" t="n"/>
      <c r="F2815" s="24">
        <f>IF(OR(A2815="",E2815=""),"",E2815-A2815)</f>
        <v/>
      </c>
      <c r="G2815" s="27" t="n"/>
      <c r="H2815" s="33">
        <f>IF(G2815="","",ROUND(G2815*1000/22500,2))</f>
        <v/>
      </c>
      <c r="I2815" s="33">
        <f>IFERROR(IF(D2815="","",VALUE(MID(D2815,2,5))),"")</f>
        <v/>
      </c>
      <c r="J2815" s="28">
        <f>IF(OR(H2815="",I2815=""),"",IF(H2815&gt;=I2815,"Pass","Fail"))</f>
        <v/>
      </c>
    </row>
    <row r="2816">
      <c r="A2816" s="31" t="n"/>
      <c r="B2816" s="26" t="n"/>
      <c r="C2816" s="26" t="n"/>
      <c r="D2816" s="26" t="n"/>
      <c r="E2816" s="31" t="n"/>
      <c r="F2816" s="24">
        <f>IF(OR(A2816="",E2816=""),"",E2816-A2816)</f>
        <v/>
      </c>
      <c r="G2816" s="27" t="n"/>
      <c r="H2816" s="33">
        <f>IF(G2816="","",ROUND(G2816*1000/22500,2))</f>
        <v/>
      </c>
      <c r="I2816" s="33">
        <f>IFERROR(IF(D2816="","",VALUE(MID(D2816,2,5))),"")</f>
        <v/>
      </c>
      <c r="J2816" s="28">
        <f>IF(OR(H2816="",I2816=""),"",IF(H2816&gt;=I2816,"Pass","Fail"))</f>
        <v/>
      </c>
    </row>
    <row r="2817">
      <c r="A2817" s="31" t="n"/>
      <c r="B2817" s="26" t="n"/>
      <c r="C2817" s="26" t="n"/>
      <c r="D2817" s="26" t="n"/>
      <c r="E2817" s="31" t="n"/>
      <c r="F2817" s="24">
        <f>IF(OR(A2817="",E2817=""),"",E2817-A2817)</f>
        <v/>
      </c>
      <c r="G2817" s="27" t="n"/>
      <c r="H2817" s="33">
        <f>IF(G2817="","",ROUND(G2817*1000/22500,2))</f>
        <v/>
      </c>
      <c r="I2817" s="33">
        <f>IFERROR(IF(D2817="","",VALUE(MID(D2817,2,5))),"")</f>
        <v/>
      </c>
      <c r="J2817" s="28">
        <f>IF(OR(H2817="",I2817=""),"",IF(H2817&gt;=I2817,"Pass","Fail"))</f>
        <v/>
      </c>
    </row>
    <row r="2818">
      <c r="A2818" s="31" t="n"/>
      <c r="B2818" s="26" t="n"/>
      <c r="C2818" s="26" t="n"/>
      <c r="D2818" s="26" t="n"/>
      <c r="E2818" s="31" t="n"/>
      <c r="F2818" s="24">
        <f>IF(OR(A2818="",E2818=""),"",E2818-A2818)</f>
        <v/>
      </c>
      <c r="G2818" s="27" t="n"/>
      <c r="H2818" s="33">
        <f>IF(G2818="","",ROUND(G2818*1000/22500,2))</f>
        <v/>
      </c>
      <c r="I2818" s="33">
        <f>IFERROR(IF(D2818="","",VALUE(MID(D2818,2,5))),"")</f>
        <v/>
      </c>
      <c r="J2818" s="28">
        <f>IF(OR(H2818="",I2818=""),"",IF(H2818&gt;=I2818,"Pass","Fail"))</f>
        <v/>
      </c>
    </row>
    <row r="2819">
      <c r="A2819" s="31" t="n"/>
      <c r="B2819" s="26" t="n"/>
      <c r="C2819" s="26" t="n"/>
      <c r="D2819" s="26" t="n"/>
      <c r="E2819" s="31" t="n"/>
      <c r="F2819" s="24">
        <f>IF(OR(A2819="",E2819=""),"",E2819-A2819)</f>
        <v/>
      </c>
      <c r="G2819" s="27" t="n"/>
      <c r="H2819" s="33">
        <f>IF(G2819="","",ROUND(G2819*1000/22500,2))</f>
        <v/>
      </c>
      <c r="I2819" s="33">
        <f>IFERROR(IF(D2819="","",VALUE(MID(D2819,2,5))),"")</f>
        <v/>
      </c>
      <c r="J2819" s="28">
        <f>IF(OR(H2819="",I2819=""),"",IF(H2819&gt;=I2819,"Pass","Fail"))</f>
        <v/>
      </c>
    </row>
    <row r="2820">
      <c r="A2820" s="31" t="n"/>
      <c r="B2820" s="26" t="n"/>
      <c r="C2820" s="26" t="n"/>
      <c r="D2820" s="26" t="n"/>
      <c r="E2820" s="31" t="n"/>
      <c r="F2820" s="24">
        <f>IF(OR(A2820="",E2820=""),"",E2820-A2820)</f>
        <v/>
      </c>
      <c r="G2820" s="27" t="n"/>
      <c r="H2820" s="33">
        <f>IF(G2820="","",ROUND(G2820*1000/22500,2))</f>
        <v/>
      </c>
      <c r="I2820" s="33">
        <f>IFERROR(IF(D2820="","",VALUE(MID(D2820,2,5))),"")</f>
        <v/>
      </c>
      <c r="J2820" s="28">
        <f>IF(OR(H2820="",I2820=""),"",IF(H2820&gt;=I2820,"Pass","Fail"))</f>
        <v/>
      </c>
    </row>
    <row r="2821">
      <c r="A2821" s="31" t="n"/>
      <c r="B2821" s="26" t="n"/>
      <c r="C2821" s="26" t="n"/>
      <c r="D2821" s="26" t="n"/>
      <c r="E2821" s="31" t="n"/>
      <c r="F2821" s="24">
        <f>IF(OR(A2821="",E2821=""),"",E2821-A2821)</f>
        <v/>
      </c>
      <c r="G2821" s="27" t="n"/>
      <c r="H2821" s="33">
        <f>IF(G2821="","",ROUND(G2821*1000/22500,2))</f>
        <v/>
      </c>
      <c r="I2821" s="33">
        <f>IFERROR(IF(D2821="","",VALUE(MID(D2821,2,5))),"")</f>
        <v/>
      </c>
      <c r="J2821" s="28">
        <f>IF(OR(H2821="",I2821=""),"",IF(H2821&gt;=I2821,"Pass","Fail"))</f>
        <v/>
      </c>
    </row>
    <row r="2822">
      <c r="A2822" s="31" t="n"/>
      <c r="B2822" s="26" t="n"/>
      <c r="C2822" s="26" t="n"/>
      <c r="D2822" s="26" t="n"/>
      <c r="E2822" s="31" t="n"/>
      <c r="F2822" s="24">
        <f>IF(OR(A2822="",E2822=""),"",E2822-A2822)</f>
        <v/>
      </c>
      <c r="G2822" s="27" t="n"/>
      <c r="H2822" s="33">
        <f>IF(G2822="","",ROUND(G2822*1000/22500,2))</f>
        <v/>
      </c>
      <c r="I2822" s="33">
        <f>IFERROR(IF(D2822="","",VALUE(MID(D2822,2,5))),"")</f>
        <v/>
      </c>
      <c r="J2822" s="28">
        <f>IF(OR(H2822="",I2822=""),"",IF(H2822&gt;=I2822,"Pass","Fail"))</f>
        <v/>
      </c>
    </row>
    <row r="2823">
      <c r="A2823" s="31" t="n"/>
      <c r="B2823" s="26" t="n"/>
      <c r="C2823" s="26" t="n"/>
      <c r="D2823" s="26" t="n"/>
      <c r="E2823" s="31" t="n"/>
      <c r="F2823" s="24">
        <f>IF(OR(A2823="",E2823=""),"",E2823-A2823)</f>
        <v/>
      </c>
      <c r="G2823" s="27" t="n"/>
      <c r="H2823" s="33">
        <f>IF(G2823="","",ROUND(G2823*1000/22500,2))</f>
        <v/>
      </c>
      <c r="I2823" s="33">
        <f>IFERROR(IF(D2823="","",VALUE(MID(D2823,2,5))),"")</f>
        <v/>
      </c>
      <c r="J2823" s="28">
        <f>IF(OR(H2823="",I2823=""),"",IF(H2823&gt;=I2823,"Pass","Fail"))</f>
        <v/>
      </c>
    </row>
    <row r="2824">
      <c r="A2824" s="31" t="n"/>
      <c r="B2824" s="26" t="n"/>
      <c r="C2824" s="26" t="n"/>
      <c r="D2824" s="26" t="n"/>
      <c r="E2824" s="31" t="n"/>
      <c r="F2824" s="24">
        <f>IF(OR(A2824="",E2824=""),"",E2824-A2824)</f>
        <v/>
      </c>
      <c r="G2824" s="27" t="n"/>
      <c r="H2824" s="33">
        <f>IF(G2824="","",ROUND(G2824*1000/22500,2))</f>
        <v/>
      </c>
      <c r="I2824" s="33">
        <f>IFERROR(IF(D2824="","",VALUE(MID(D2824,2,5))),"")</f>
        <v/>
      </c>
      <c r="J2824" s="28">
        <f>IF(OR(H2824="",I2824=""),"",IF(H2824&gt;=I2824,"Pass","Fail"))</f>
        <v/>
      </c>
    </row>
    <row r="2825">
      <c r="A2825" s="31" t="n"/>
      <c r="B2825" s="26" t="n"/>
      <c r="C2825" s="26" t="n"/>
      <c r="D2825" s="26" t="n"/>
      <c r="E2825" s="31" t="n"/>
      <c r="F2825" s="24">
        <f>IF(OR(A2825="",E2825=""),"",E2825-A2825)</f>
        <v/>
      </c>
      <c r="G2825" s="27" t="n"/>
      <c r="H2825" s="33">
        <f>IF(G2825="","",ROUND(G2825*1000/22500,2))</f>
        <v/>
      </c>
      <c r="I2825" s="33">
        <f>IFERROR(IF(D2825="","",VALUE(MID(D2825,2,5))),"")</f>
        <v/>
      </c>
      <c r="J2825" s="28">
        <f>IF(OR(H2825="",I2825=""),"",IF(H2825&gt;=I2825,"Pass","Fail"))</f>
        <v/>
      </c>
    </row>
    <row r="2826">
      <c r="A2826" s="31" t="n"/>
      <c r="B2826" s="26" t="n"/>
      <c r="C2826" s="26" t="n"/>
      <c r="D2826" s="26" t="n"/>
      <c r="E2826" s="31" t="n"/>
      <c r="F2826" s="24">
        <f>IF(OR(A2826="",E2826=""),"",E2826-A2826)</f>
        <v/>
      </c>
      <c r="G2826" s="27" t="n"/>
      <c r="H2826" s="33">
        <f>IF(G2826="","",ROUND(G2826*1000/22500,2))</f>
        <v/>
      </c>
      <c r="I2826" s="33">
        <f>IFERROR(IF(D2826="","",VALUE(MID(D2826,2,5))),"")</f>
        <v/>
      </c>
      <c r="J2826" s="28">
        <f>IF(OR(H2826="",I2826=""),"",IF(H2826&gt;=I2826,"Pass","Fail"))</f>
        <v/>
      </c>
    </row>
    <row r="2827">
      <c r="A2827" s="31" t="n"/>
      <c r="B2827" s="26" t="n"/>
      <c r="C2827" s="26" t="n"/>
      <c r="D2827" s="26" t="n"/>
      <c r="E2827" s="31" t="n"/>
      <c r="F2827" s="24">
        <f>IF(OR(A2827="",E2827=""),"",E2827-A2827)</f>
        <v/>
      </c>
      <c r="G2827" s="27" t="n"/>
      <c r="H2827" s="33">
        <f>IF(G2827="","",ROUND(G2827*1000/22500,2))</f>
        <v/>
      </c>
      <c r="I2827" s="33">
        <f>IFERROR(IF(D2827="","",VALUE(MID(D2827,2,5))),"")</f>
        <v/>
      </c>
      <c r="J2827" s="28">
        <f>IF(OR(H2827="",I2827=""),"",IF(H2827&gt;=I2827,"Pass","Fail"))</f>
        <v/>
      </c>
    </row>
    <row r="2828">
      <c r="A2828" s="31" t="n"/>
      <c r="B2828" s="26" t="n"/>
      <c r="C2828" s="26" t="n"/>
      <c r="D2828" s="26" t="n"/>
      <c r="E2828" s="31" t="n"/>
      <c r="F2828" s="24">
        <f>IF(OR(A2828="",E2828=""),"",E2828-A2828)</f>
        <v/>
      </c>
      <c r="G2828" s="27" t="n"/>
      <c r="H2828" s="33">
        <f>IF(G2828="","",ROUND(G2828*1000/22500,2))</f>
        <v/>
      </c>
      <c r="I2828" s="33">
        <f>IFERROR(IF(D2828="","",VALUE(MID(D2828,2,5))),"")</f>
        <v/>
      </c>
      <c r="J2828" s="28">
        <f>IF(OR(H2828="",I2828=""),"",IF(H2828&gt;=I2828,"Pass","Fail"))</f>
        <v/>
      </c>
    </row>
    <row r="2829">
      <c r="A2829" s="31" t="n"/>
      <c r="B2829" s="26" t="n"/>
      <c r="C2829" s="26" t="n"/>
      <c r="D2829" s="26" t="n"/>
      <c r="E2829" s="31" t="n"/>
      <c r="F2829" s="24">
        <f>IF(OR(A2829="",E2829=""),"",E2829-A2829)</f>
        <v/>
      </c>
      <c r="G2829" s="27" t="n"/>
      <c r="H2829" s="33">
        <f>IF(G2829="","",ROUND(G2829*1000/22500,2))</f>
        <v/>
      </c>
      <c r="I2829" s="33">
        <f>IFERROR(IF(D2829="","",VALUE(MID(D2829,2,5))),"")</f>
        <v/>
      </c>
      <c r="J2829" s="28">
        <f>IF(OR(H2829="",I2829=""),"",IF(H2829&gt;=I2829,"Pass","Fail"))</f>
        <v/>
      </c>
    </row>
    <row r="2830">
      <c r="A2830" s="31" t="n"/>
      <c r="B2830" s="26" t="n"/>
      <c r="C2830" s="26" t="n"/>
      <c r="D2830" s="26" t="n"/>
      <c r="E2830" s="31" t="n"/>
      <c r="F2830" s="24">
        <f>IF(OR(A2830="",E2830=""),"",E2830-A2830)</f>
        <v/>
      </c>
      <c r="G2830" s="27" t="n"/>
      <c r="H2830" s="33">
        <f>IF(G2830="","",ROUND(G2830*1000/22500,2))</f>
        <v/>
      </c>
      <c r="I2830" s="33">
        <f>IFERROR(IF(D2830="","",VALUE(MID(D2830,2,5))),"")</f>
        <v/>
      </c>
      <c r="J2830" s="28">
        <f>IF(OR(H2830="",I2830=""),"",IF(H2830&gt;=I2830,"Pass","Fail"))</f>
        <v/>
      </c>
    </row>
    <row r="2831">
      <c r="A2831" s="31" t="n"/>
      <c r="B2831" s="26" t="n"/>
      <c r="C2831" s="26" t="n"/>
      <c r="D2831" s="26" t="n"/>
      <c r="E2831" s="31" t="n"/>
      <c r="F2831" s="24">
        <f>IF(OR(A2831="",E2831=""),"",E2831-A2831)</f>
        <v/>
      </c>
      <c r="G2831" s="27" t="n"/>
      <c r="H2831" s="33">
        <f>IF(G2831="","",ROUND(G2831*1000/22500,2))</f>
        <v/>
      </c>
      <c r="I2831" s="33">
        <f>IFERROR(IF(D2831="","",VALUE(MID(D2831,2,5))),"")</f>
        <v/>
      </c>
      <c r="J2831" s="28">
        <f>IF(OR(H2831="",I2831=""),"",IF(H2831&gt;=I2831,"Pass","Fail"))</f>
        <v/>
      </c>
    </row>
    <row r="2832">
      <c r="A2832" s="31" t="n"/>
      <c r="B2832" s="26" t="n"/>
      <c r="C2832" s="26" t="n"/>
      <c r="D2832" s="26" t="n"/>
      <c r="E2832" s="31" t="n"/>
      <c r="F2832" s="24">
        <f>IF(OR(A2832="",E2832=""),"",E2832-A2832)</f>
        <v/>
      </c>
      <c r="G2832" s="27" t="n"/>
      <c r="H2832" s="33">
        <f>IF(G2832="","",ROUND(G2832*1000/22500,2))</f>
        <v/>
      </c>
      <c r="I2832" s="33">
        <f>IFERROR(IF(D2832="","",VALUE(MID(D2832,2,5))),"")</f>
        <v/>
      </c>
      <c r="J2832" s="28">
        <f>IF(OR(H2832="",I2832=""),"",IF(H2832&gt;=I2832,"Pass","Fail"))</f>
        <v/>
      </c>
    </row>
    <row r="2833">
      <c r="A2833" s="31" t="n"/>
      <c r="B2833" s="26" t="n"/>
      <c r="C2833" s="26" t="n"/>
      <c r="D2833" s="26" t="n"/>
      <c r="E2833" s="31" t="n"/>
      <c r="F2833" s="24">
        <f>IF(OR(A2833="",E2833=""),"",E2833-A2833)</f>
        <v/>
      </c>
      <c r="G2833" s="27" t="n"/>
      <c r="H2833" s="33">
        <f>IF(G2833="","",ROUND(G2833*1000/22500,2))</f>
        <v/>
      </c>
      <c r="I2833" s="33">
        <f>IFERROR(IF(D2833="","",VALUE(MID(D2833,2,5))),"")</f>
        <v/>
      </c>
      <c r="J2833" s="28">
        <f>IF(OR(H2833="",I2833=""),"",IF(H2833&gt;=I2833,"Pass","Fail"))</f>
        <v/>
      </c>
    </row>
    <row r="2834">
      <c r="A2834" s="31" t="n"/>
      <c r="B2834" s="26" t="n"/>
      <c r="C2834" s="26" t="n"/>
      <c r="D2834" s="26" t="n"/>
      <c r="E2834" s="31" t="n"/>
      <c r="F2834" s="24">
        <f>IF(OR(A2834="",E2834=""),"",E2834-A2834)</f>
        <v/>
      </c>
      <c r="G2834" s="27" t="n"/>
      <c r="H2834" s="33">
        <f>IF(G2834="","",ROUND(G2834*1000/22500,2))</f>
        <v/>
      </c>
      <c r="I2834" s="33">
        <f>IFERROR(IF(D2834="","",VALUE(MID(D2834,2,5))),"")</f>
        <v/>
      </c>
      <c r="J2834" s="28">
        <f>IF(OR(H2834="",I2834=""),"",IF(H2834&gt;=I2834,"Pass","Fail"))</f>
        <v/>
      </c>
    </row>
    <row r="2835">
      <c r="A2835" s="31" t="n"/>
      <c r="B2835" s="26" t="n"/>
      <c r="C2835" s="26" t="n"/>
      <c r="D2835" s="26" t="n"/>
      <c r="E2835" s="31" t="n"/>
      <c r="F2835" s="24">
        <f>IF(OR(A2835="",E2835=""),"",E2835-A2835)</f>
        <v/>
      </c>
      <c r="G2835" s="27" t="n"/>
      <c r="H2835" s="33">
        <f>IF(G2835="","",ROUND(G2835*1000/22500,2))</f>
        <v/>
      </c>
      <c r="I2835" s="33">
        <f>IFERROR(IF(D2835="","",VALUE(MID(D2835,2,5))),"")</f>
        <v/>
      </c>
      <c r="J2835" s="28">
        <f>IF(OR(H2835="",I2835=""),"",IF(H2835&gt;=I2835,"Pass","Fail"))</f>
        <v/>
      </c>
    </row>
    <row r="2836">
      <c r="A2836" s="31" t="n"/>
      <c r="B2836" s="26" t="n"/>
      <c r="C2836" s="26" t="n"/>
      <c r="D2836" s="26" t="n"/>
      <c r="E2836" s="31" t="n"/>
      <c r="F2836" s="24">
        <f>IF(OR(A2836="",E2836=""),"",E2836-A2836)</f>
        <v/>
      </c>
      <c r="G2836" s="27" t="n"/>
      <c r="H2836" s="33">
        <f>IF(G2836="","",ROUND(G2836*1000/22500,2))</f>
        <v/>
      </c>
      <c r="I2836" s="33">
        <f>IFERROR(IF(D2836="","",VALUE(MID(D2836,2,5))),"")</f>
        <v/>
      </c>
      <c r="J2836" s="28">
        <f>IF(OR(H2836="",I2836=""),"",IF(H2836&gt;=I2836,"Pass","Fail"))</f>
        <v/>
      </c>
    </row>
    <row r="2837">
      <c r="A2837" s="31" t="n"/>
      <c r="B2837" s="26" t="n"/>
      <c r="C2837" s="26" t="n"/>
      <c r="D2837" s="26" t="n"/>
      <c r="E2837" s="31" t="n"/>
      <c r="F2837" s="24">
        <f>IF(OR(A2837="",E2837=""),"",E2837-A2837)</f>
        <v/>
      </c>
      <c r="G2837" s="27" t="n"/>
      <c r="H2837" s="33">
        <f>IF(G2837="","",ROUND(G2837*1000/22500,2))</f>
        <v/>
      </c>
      <c r="I2837" s="33">
        <f>IFERROR(IF(D2837="","",VALUE(MID(D2837,2,5))),"")</f>
        <v/>
      </c>
      <c r="J2837" s="28">
        <f>IF(OR(H2837="",I2837=""),"",IF(H2837&gt;=I2837,"Pass","Fail"))</f>
        <v/>
      </c>
    </row>
    <row r="2838">
      <c r="A2838" s="31" t="n"/>
      <c r="B2838" s="26" t="n"/>
      <c r="C2838" s="26" t="n"/>
      <c r="D2838" s="26" t="n"/>
      <c r="E2838" s="31" t="n"/>
      <c r="F2838" s="24">
        <f>IF(OR(A2838="",E2838=""),"",E2838-A2838)</f>
        <v/>
      </c>
      <c r="G2838" s="27" t="n"/>
      <c r="H2838" s="33">
        <f>IF(G2838="","",ROUND(G2838*1000/22500,2))</f>
        <v/>
      </c>
      <c r="I2838" s="33">
        <f>IFERROR(IF(D2838="","",VALUE(MID(D2838,2,5))),"")</f>
        <v/>
      </c>
      <c r="J2838" s="28">
        <f>IF(OR(H2838="",I2838=""),"",IF(H2838&gt;=I2838,"Pass","Fail"))</f>
        <v/>
      </c>
    </row>
    <row r="2839">
      <c r="A2839" s="31" t="n"/>
      <c r="B2839" s="26" t="n"/>
      <c r="C2839" s="26" t="n"/>
      <c r="D2839" s="26" t="n"/>
      <c r="E2839" s="31" t="n"/>
      <c r="F2839" s="24">
        <f>IF(OR(A2839="",E2839=""),"",E2839-A2839)</f>
        <v/>
      </c>
      <c r="G2839" s="27" t="n"/>
      <c r="H2839" s="33">
        <f>IF(G2839="","",ROUND(G2839*1000/22500,2))</f>
        <v/>
      </c>
      <c r="I2839" s="33">
        <f>IFERROR(IF(D2839="","",VALUE(MID(D2839,2,5))),"")</f>
        <v/>
      </c>
      <c r="J2839" s="28">
        <f>IF(OR(H2839="",I2839=""),"",IF(H2839&gt;=I2839,"Pass","Fail"))</f>
        <v/>
      </c>
    </row>
    <row r="2840">
      <c r="A2840" s="31" t="n"/>
      <c r="B2840" s="26" t="n"/>
      <c r="C2840" s="26" t="n"/>
      <c r="D2840" s="26" t="n"/>
      <c r="E2840" s="31" t="n"/>
      <c r="F2840" s="24">
        <f>IF(OR(A2840="",E2840=""),"",E2840-A2840)</f>
        <v/>
      </c>
      <c r="G2840" s="27" t="n"/>
      <c r="H2840" s="33">
        <f>IF(G2840="","",ROUND(G2840*1000/22500,2))</f>
        <v/>
      </c>
      <c r="I2840" s="33">
        <f>IFERROR(IF(D2840="","",VALUE(MID(D2840,2,5))),"")</f>
        <v/>
      </c>
      <c r="J2840" s="28">
        <f>IF(OR(H2840="",I2840=""),"",IF(H2840&gt;=I2840,"Pass","Fail"))</f>
        <v/>
      </c>
    </row>
    <row r="2841">
      <c r="A2841" s="31" t="n"/>
      <c r="B2841" s="26" t="n"/>
      <c r="C2841" s="26" t="n"/>
      <c r="D2841" s="26" t="n"/>
      <c r="E2841" s="31" t="n"/>
      <c r="F2841" s="24">
        <f>IF(OR(A2841="",E2841=""),"",E2841-A2841)</f>
        <v/>
      </c>
      <c r="G2841" s="27" t="n"/>
      <c r="H2841" s="33">
        <f>IF(G2841="","",ROUND(G2841*1000/22500,2))</f>
        <v/>
      </c>
      <c r="I2841" s="33">
        <f>IFERROR(IF(D2841="","",VALUE(MID(D2841,2,5))),"")</f>
        <v/>
      </c>
      <c r="J2841" s="28">
        <f>IF(OR(H2841="",I2841=""),"",IF(H2841&gt;=I2841,"Pass","Fail"))</f>
        <v/>
      </c>
    </row>
    <row r="2842">
      <c r="A2842" s="31" t="n"/>
      <c r="B2842" s="26" t="n"/>
      <c r="C2842" s="26" t="n"/>
      <c r="D2842" s="26" t="n"/>
      <c r="E2842" s="31" t="n"/>
      <c r="F2842" s="24">
        <f>IF(OR(A2842="",E2842=""),"",E2842-A2842)</f>
        <v/>
      </c>
      <c r="G2842" s="27" t="n"/>
      <c r="H2842" s="33">
        <f>IF(G2842="","",ROUND(G2842*1000/22500,2))</f>
        <v/>
      </c>
      <c r="I2842" s="33">
        <f>IFERROR(IF(D2842="","",VALUE(MID(D2842,2,5))),"")</f>
        <v/>
      </c>
      <c r="J2842" s="28">
        <f>IF(OR(H2842="",I2842=""),"",IF(H2842&gt;=I2842,"Pass","Fail"))</f>
        <v/>
      </c>
    </row>
    <row r="2843">
      <c r="A2843" s="31" t="n"/>
      <c r="B2843" s="26" t="n"/>
      <c r="C2843" s="26" t="n"/>
      <c r="D2843" s="26" t="n"/>
      <c r="E2843" s="31" t="n"/>
      <c r="F2843" s="24">
        <f>IF(OR(A2843="",E2843=""),"",E2843-A2843)</f>
        <v/>
      </c>
      <c r="G2843" s="27" t="n"/>
      <c r="H2843" s="33">
        <f>IF(G2843="","",ROUND(G2843*1000/22500,2))</f>
        <v/>
      </c>
      <c r="I2843" s="33">
        <f>IFERROR(IF(D2843="","",VALUE(MID(D2843,2,5))),"")</f>
        <v/>
      </c>
      <c r="J2843" s="28">
        <f>IF(OR(H2843="",I2843=""),"",IF(H2843&gt;=I2843,"Pass","Fail"))</f>
        <v/>
      </c>
    </row>
    <row r="2844">
      <c r="A2844" s="31" t="n"/>
      <c r="B2844" s="26" t="n"/>
      <c r="C2844" s="26" t="n"/>
      <c r="D2844" s="26" t="n"/>
      <c r="E2844" s="31" t="n"/>
      <c r="F2844" s="24">
        <f>IF(OR(A2844="",E2844=""),"",E2844-A2844)</f>
        <v/>
      </c>
      <c r="G2844" s="27" t="n"/>
      <c r="H2844" s="33">
        <f>IF(G2844="","",ROUND(G2844*1000/22500,2))</f>
        <v/>
      </c>
      <c r="I2844" s="33">
        <f>IFERROR(IF(D2844="","",VALUE(MID(D2844,2,5))),"")</f>
        <v/>
      </c>
      <c r="J2844" s="28">
        <f>IF(OR(H2844="",I2844=""),"",IF(H2844&gt;=I2844,"Pass","Fail"))</f>
        <v/>
      </c>
    </row>
    <row r="2845">
      <c r="A2845" s="31" t="n"/>
      <c r="B2845" s="26" t="n"/>
      <c r="C2845" s="26" t="n"/>
      <c r="D2845" s="26" t="n"/>
      <c r="E2845" s="31" t="n"/>
      <c r="F2845" s="24">
        <f>IF(OR(A2845="",E2845=""),"",E2845-A2845)</f>
        <v/>
      </c>
      <c r="G2845" s="27" t="n"/>
      <c r="H2845" s="33">
        <f>IF(G2845="","",ROUND(G2845*1000/22500,2))</f>
        <v/>
      </c>
      <c r="I2845" s="33">
        <f>IFERROR(IF(D2845="","",VALUE(MID(D2845,2,5))),"")</f>
        <v/>
      </c>
      <c r="J2845" s="28">
        <f>IF(OR(H2845="",I2845=""),"",IF(H2845&gt;=I2845,"Pass","Fail"))</f>
        <v/>
      </c>
    </row>
    <row r="2846">
      <c r="A2846" s="31" t="n"/>
      <c r="B2846" s="26" t="n"/>
      <c r="C2846" s="26" t="n"/>
      <c r="D2846" s="26" t="n"/>
      <c r="E2846" s="31" t="n"/>
      <c r="F2846" s="24">
        <f>IF(OR(A2846="",E2846=""),"",E2846-A2846)</f>
        <v/>
      </c>
      <c r="G2846" s="27" t="n"/>
      <c r="H2846" s="33">
        <f>IF(G2846="","",ROUND(G2846*1000/22500,2))</f>
        <v/>
      </c>
      <c r="I2846" s="33">
        <f>IFERROR(IF(D2846="","",VALUE(MID(D2846,2,5))),"")</f>
        <v/>
      </c>
      <c r="J2846" s="28">
        <f>IF(OR(H2846="",I2846=""),"",IF(H2846&gt;=I2846,"Pass","Fail"))</f>
        <v/>
      </c>
    </row>
    <row r="2847">
      <c r="A2847" s="31" t="n"/>
      <c r="B2847" s="26" t="n"/>
      <c r="C2847" s="26" t="n"/>
      <c r="D2847" s="26" t="n"/>
      <c r="E2847" s="31" t="n"/>
      <c r="F2847" s="24">
        <f>IF(OR(A2847="",E2847=""),"",E2847-A2847)</f>
        <v/>
      </c>
      <c r="G2847" s="27" t="n"/>
      <c r="H2847" s="33">
        <f>IF(G2847="","",ROUND(G2847*1000/22500,2))</f>
        <v/>
      </c>
      <c r="I2847" s="33">
        <f>IFERROR(IF(D2847="","",VALUE(MID(D2847,2,5))),"")</f>
        <v/>
      </c>
      <c r="J2847" s="28">
        <f>IF(OR(H2847="",I2847=""),"",IF(H2847&gt;=I2847,"Pass","Fail"))</f>
        <v/>
      </c>
    </row>
    <row r="2848">
      <c r="A2848" s="31" t="n"/>
      <c r="B2848" s="26" t="n"/>
      <c r="C2848" s="26" t="n"/>
      <c r="D2848" s="26" t="n"/>
      <c r="E2848" s="31" t="n"/>
      <c r="F2848" s="24">
        <f>IF(OR(A2848="",E2848=""),"",E2848-A2848)</f>
        <v/>
      </c>
      <c r="G2848" s="27" t="n"/>
      <c r="H2848" s="33">
        <f>IF(G2848="","",ROUND(G2848*1000/22500,2))</f>
        <v/>
      </c>
      <c r="I2848" s="33">
        <f>IFERROR(IF(D2848="","",VALUE(MID(D2848,2,5))),"")</f>
        <v/>
      </c>
      <c r="J2848" s="28">
        <f>IF(OR(H2848="",I2848=""),"",IF(H2848&gt;=I2848,"Pass","Fail"))</f>
        <v/>
      </c>
    </row>
    <row r="2849">
      <c r="A2849" s="31" t="n"/>
      <c r="B2849" s="26" t="n"/>
      <c r="C2849" s="26" t="n"/>
      <c r="D2849" s="26" t="n"/>
      <c r="E2849" s="31" t="n"/>
      <c r="F2849" s="24">
        <f>IF(OR(A2849="",E2849=""),"",E2849-A2849)</f>
        <v/>
      </c>
      <c r="G2849" s="27" t="n"/>
      <c r="H2849" s="33">
        <f>IF(G2849="","",ROUND(G2849*1000/22500,2))</f>
        <v/>
      </c>
      <c r="I2849" s="33">
        <f>IFERROR(IF(D2849="","",VALUE(MID(D2849,2,5))),"")</f>
        <v/>
      </c>
      <c r="J2849" s="28">
        <f>IF(OR(H2849="",I2849=""),"",IF(H2849&gt;=I2849,"Pass","Fail"))</f>
        <v/>
      </c>
    </row>
    <row r="2850">
      <c r="A2850" s="31" t="n"/>
      <c r="B2850" s="26" t="n"/>
      <c r="C2850" s="26" t="n"/>
      <c r="D2850" s="26" t="n"/>
      <c r="E2850" s="31" t="n"/>
      <c r="F2850" s="24">
        <f>IF(OR(A2850="",E2850=""),"",E2850-A2850)</f>
        <v/>
      </c>
      <c r="G2850" s="27" t="n"/>
      <c r="H2850" s="33">
        <f>IF(G2850="","",ROUND(G2850*1000/22500,2))</f>
        <v/>
      </c>
      <c r="I2850" s="33">
        <f>IFERROR(IF(D2850="","",VALUE(MID(D2850,2,5))),"")</f>
        <v/>
      </c>
      <c r="J2850" s="28">
        <f>IF(OR(H2850="",I2850=""),"",IF(H2850&gt;=I2850,"Pass","Fail"))</f>
        <v/>
      </c>
    </row>
    <row r="2851">
      <c r="A2851" s="31" t="n"/>
      <c r="B2851" s="26" t="n"/>
      <c r="C2851" s="26" t="n"/>
      <c r="D2851" s="26" t="n"/>
      <c r="E2851" s="31" t="n"/>
      <c r="F2851" s="24">
        <f>IF(OR(A2851="",E2851=""),"",E2851-A2851)</f>
        <v/>
      </c>
      <c r="G2851" s="27" t="n"/>
      <c r="H2851" s="33">
        <f>IF(G2851="","",ROUND(G2851*1000/22500,2))</f>
        <v/>
      </c>
      <c r="I2851" s="33">
        <f>IFERROR(IF(D2851="","",VALUE(MID(D2851,2,5))),"")</f>
        <v/>
      </c>
      <c r="J2851" s="28">
        <f>IF(OR(H2851="",I2851=""),"",IF(H2851&gt;=I2851,"Pass","Fail"))</f>
        <v/>
      </c>
    </row>
    <row r="2852">
      <c r="A2852" s="31" t="n"/>
      <c r="B2852" s="26" t="n"/>
      <c r="C2852" s="26" t="n"/>
      <c r="D2852" s="26" t="n"/>
      <c r="E2852" s="31" t="n"/>
      <c r="F2852" s="24">
        <f>IF(OR(A2852="",E2852=""),"",E2852-A2852)</f>
        <v/>
      </c>
      <c r="G2852" s="27" t="n"/>
      <c r="H2852" s="33">
        <f>IF(G2852="","",ROUND(G2852*1000/22500,2))</f>
        <v/>
      </c>
      <c r="I2852" s="33">
        <f>IFERROR(IF(D2852="","",VALUE(MID(D2852,2,5))),"")</f>
        <v/>
      </c>
      <c r="J2852" s="28">
        <f>IF(OR(H2852="",I2852=""),"",IF(H2852&gt;=I2852,"Pass","Fail"))</f>
        <v/>
      </c>
    </row>
    <row r="2853">
      <c r="A2853" s="31" t="n"/>
      <c r="B2853" s="26" t="n"/>
      <c r="C2853" s="26" t="n"/>
      <c r="D2853" s="26" t="n"/>
      <c r="E2853" s="31" t="n"/>
      <c r="F2853" s="24">
        <f>IF(OR(A2853="",E2853=""),"",E2853-A2853)</f>
        <v/>
      </c>
      <c r="G2853" s="27" t="n"/>
      <c r="H2853" s="33">
        <f>IF(G2853="","",ROUND(G2853*1000/22500,2))</f>
        <v/>
      </c>
      <c r="I2853" s="33">
        <f>IFERROR(IF(D2853="","",VALUE(MID(D2853,2,5))),"")</f>
        <v/>
      </c>
      <c r="J2853" s="28">
        <f>IF(OR(H2853="",I2853=""),"",IF(H2853&gt;=I2853,"Pass","Fail"))</f>
        <v/>
      </c>
    </row>
    <row r="2854">
      <c r="A2854" s="31" t="n"/>
      <c r="B2854" s="26" t="n"/>
      <c r="C2854" s="26" t="n"/>
      <c r="D2854" s="26" t="n"/>
      <c r="E2854" s="31" t="n"/>
      <c r="F2854" s="24">
        <f>IF(OR(A2854="",E2854=""),"",E2854-A2854)</f>
        <v/>
      </c>
      <c r="G2854" s="27" t="n"/>
      <c r="H2854" s="33">
        <f>IF(G2854="","",ROUND(G2854*1000/22500,2))</f>
        <v/>
      </c>
      <c r="I2854" s="33">
        <f>IFERROR(IF(D2854="","",VALUE(MID(D2854,2,5))),"")</f>
        <v/>
      </c>
      <c r="J2854" s="28">
        <f>IF(OR(H2854="",I2854=""),"",IF(H2854&gt;=I2854,"Pass","Fail"))</f>
        <v/>
      </c>
    </row>
    <row r="2855">
      <c r="A2855" s="31" t="n"/>
      <c r="B2855" s="26" t="n"/>
      <c r="C2855" s="26" t="n"/>
      <c r="D2855" s="26" t="n"/>
      <c r="E2855" s="31" t="n"/>
      <c r="F2855" s="24">
        <f>IF(OR(A2855="",E2855=""),"",E2855-A2855)</f>
        <v/>
      </c>
      <c r="G2855" s="27" t="n"/>
      <c r="H2855" s="33">
        <f>IF(G2855="","",ROUND(G2855*1000/22500,2))</f>
        <v/>
      </c>
      <c r="I2855" s="33">
        <f>IFERROR(IF(D2855="","",VALUE(MID(D2855,2,5))),"")</f>
        <v/>
      </c>
      <c r="J2855" s="28">
        <f>IF(OR(H2855="",I2855=""),"",IF(H2855&gt;=I2855,"Pass","Fail"))</f>
        <v/>
      </c>
    </row>
    <row r="2856">
      <c r="A2856" s="31" t="n"/>
      <c r="B2856" s="26" t="n"/>
      <c r="C2856" s="26" t="n"/>
      <c r="D2856" s="26" t="n"/>
      <c r="E2856" s="31" t="n"/>
      <c r="F2856" s="24">
        <f>IF(OR(A2856="",E2856=""),"",E2856-A2856)</f>
        <v/>
      </c>
      <c r="G2856" s="27" t="n"/>
      <c r="H2856" s="33">
        <f>IF(G2856="","",ROUND(G2856*1000/22500,2))</f>
        <v/>
      </c>
      <c r="I2856" s="33">
        <f>IFERROR(IF(D2856="","",VALUE(MID(D2856,2,5))),"")</f>
        <v/>
      </c>
      <c r="J2856" s="28">
        <f>IF(OR(H2856="",I2856=""),"",IF(H2856&gt;=I2856,"Pass","Fail"))</f>
        <v/>
      </c>
    </row>
    <row r="2857">
      <c r="A2857" s="31" t="n"/>
      <c r="B2857" s="26" t="n"/>
      <c r="C2857" s="26" t="n"/>
      <c r="D2857" s="26" t="n"/>
      <c r="E2857" s="31" t="n"/>
      <c r="F2857" s="24">
        <f>IF(OR(A2857="",E2857=""),"",E2857-A2857)</f>
        <v/>
      </c>
      <c r="G2857" s="27" t="n"/>
      <c r="H2857" s="33">
        <f>IF(G2857="","",ROUND(G2857*1000/22500,2))</f>
        <v/>
      </c>
      <c r="I2857" s="33">
        <f>IFERROR(IF(D2857="","",VALUE(MID(D2857,2,5))),"")</f>
        <v/>
      </c>
      <c r="J2857" s="28">
        <f>IF(OR(H2857="",I2857=""),"",IF(H2857&gt;=I2857,"Pass","Fail"))</f>
        <v/>
      </c>
    </row>
    <row r="2858">
      <c r="A2858" s="31" t="n"/>
      <c r="B2858" s="26" t="n"/>
      <c r="C2858" s="26" t="n"/>
      <c r="D2858" s="26" t="n"/>
      <c r="E2858" s="31" t="n"/>
      <c r="F2858" s="24">
        <f>IF(OR(A2858="",E2858=""),"",E2858-A2858)</f>
        <v/>
      </c>
      <c r="G2858" s="27" t="n"/>
      <c r="H2858" s="33">
        <f>IF(G2858="","",ROUND(G2858*1000/22500,2))</f>
        <v/>
      </c>
      <c r="I2858" s="33">
        <f>IFERROR(IF(D2858="","",VALUE(MID(D2858,2,5))),"")</f>
        <v/>
      </c>
      <c r="J2858" s="28">
        <f>IF(OR(H2858="",I2858=""),"",IF(H2858&gt;=I2858,"Pass","Fail"))</f>
        <v/>
      </c>
    </row>
    <row r="2859">
      <c r="A2859" s="31" t="n"/>
      <c r="B2859" s="26" t="n"/>
      <c r="C2859" s="26" t="n"/>
      <c r="D2859" s="26" t="n"/>
      <c r="E2859" s="31" t="n"/>
      <c r="F2859" s="24">
        <f>IF(OR(A2859="",E2859=""),"",E2859-A2859)</f>
        <v/>
      </c>
      <c r="G2859" s="27" t="n"/>
      <c r="H2859" s="33">
        <f>IF(G2859="","",ROUND(G2859*1000/22500,2))</f>
        <v/>
      </c>
      <c r="I2859" s="33">
        <f>IFERROR(IF(D2859="","",VALUE(MID(D2859,2,5))),"")</f>
        <v/>
      </c>
      <c r="J2859" s="28">
        <f>IF(OR(H2859="",I2859=""),"",IF(H2859&gt;=I2859,"Pass","Fail"))</f>
        <v/>
      </c>
    </row>
    <row r="2860">
      <c r="A2860" s="31" t="n"/>
      <c r="B2860" s="26" t="n"/>
      <c r="C2860" s="26" t="n"/>
      <c r="D2860" s="26" t="n"/>
      <c r="E2860" s="31" t="n"/>
      <c r="F2860" s="24">
        <f>IF(OR(A2860="",E2860=""),"",E2860-A2860)</f>
        <v/>
      </c>
      <c r="G2860" s="27" t="n"/>
      <c r="H2860" s="33">
        <f>IF(G2860="","",ROUND(G2860*1000/22500,2))</f>
        <v/>
      </c>
      <c r="I2860" s="33">
        <f>IFERROR(IF(D2860="","",VALUE(MID(D2860,2,5))),"")</f>
        <v/>
      </c>
      <c r="J2860" s="28">
        <f>IF(OR(H2860="",I2860=""),"",IF(H2860&gt;=I2860,"Pass","Fail"))</f>
        <v/>
      </c>
    </row>
    <row r="2861">
      <c r="A2861" s="31" t="n"/>
      <c r="B2861" s="26" t="n"/>
      <c r="C2861" s="26" t="n"/>
      <c r="D2861" s="26" t="n"/>
      <c r="E2861" s="31" t="n"/>
      <c r="F2861" s="24">
        <f>IF(OR(A2861="",E2861=""),"",E2861-A2861)</f>
        <v/>
      </c>
      <c r="G2861" s="27" t="n"/>
      <c r="H2861" s="33">
        <f>IF(G2861="","",ROUND(G2861*1000/22500,2))</f>
        <v/>
      </c>
      <c r="I2861" s="33">
        <f>IFERROR(IF(D2861="","",VALUE(MID(D2861,2,5))),"")</f>
        <v/>
      </c>
      <c r="J2861" s="28">
        <f>IF(OR(H2861="",I2861=""),"",IF(H2861&gt;=I2861,"Pass","Fail"))</f>
        <v/>
      </c>
    </row>
    <row r="2862">
      <c r="A2862" s="31" t="n"/>
      <c r="B2862" s="26" t="n"/>
      <c r="C2862" s="26" t="n"/>
      <c r="D2862" s="26" t="n"/>
      <c r="E2862" s="31" t="n"/>
      <c r="F2862" s="24">
        <f>IF(OR(A2862="",E2862=""),"",E2862-A2862)</f>
        <v/>
      </c>
      <c r="G2862" s="27" t="n"/>
      <c r="H2862" s="33">
        <f>IF(G2862="","",ROUND(G2862*1000/22500,2))</f>
        <v/>
      </c>
      <c r="I2862" s="33">
        <f>IFERROR(IF(D2862="","",VALUE(MID(D2862,2,5))),"")</f>
        <v/>
      </c>
      <c r="J2862" s="28">
        <f>IF(OR(H2862="",I2862=""),"",IF(H2862&gt;=I2862,"Pass","Fail"))</f>
        <v/>
      </c>
    </row>
    <row r="2863">
      <c r="A2863" s="31" t="n"/>
      <c r="B2863" s="26" t="n"/>
      <c r="C2863" s="26" t="n"/>
      <c r="D2863" s="26" t="n"/>
      <c r="E2863" s="31" t="n"/>
      <c r="F2863" s="24">
        <f>IF(OR(A2863="",E2863=""),"",E2863-A2863)</f>
        <v/>
      </c>
      <c r="G2863" s="27" t="n"/>
      <c r="H2863" s="33">
        <f>IF(G2863="","",ROUND(G2863*1000/22500,2))</f>
        <v/>
      </c>
      <c r="I2863" s="33">
        <f>IFERROR(IF(D2863="","",VALUE(MID(D2863,2,5))),"")</f>
        <v/>
      </c>
      <c r="J2863" s="28">
        <f>IF(OR(H2863="",I2863=""),"",IF(H2863&gt;=I2863,"Pass","Fail"))</f>
        <v/>
      </c>
    </row>
    <row r="2864">
      <c r="A2864" s="31" t="n"/>
      <c r="B2864" s="26" t="n"/>
      <c r="C2864" s="26" t="n"/>
      <c r="D2864" s="26" t="n"/>
      <c r="E2864" s="31" t="n"/>
      <c r="F2864" s="24">
        <f>IF(OR(A2864="",E2864=""),"",E2864-A2864)</f>
        <v/>
      </c>
      <c r="G2864" s="27" t="n"/>
      <c r="H2864" s="33">
        <f>IF(G2864="","",ROUND(G2864*1000/22500,2))</f>
        <v/>
      </c>
      <c r="I2864" s="33">
        <f>IFERROR(IF(D2864="","",VALUE(MID(D2864,2,5))),"")</f>
        <v/>
      </c>
      <c r="J2864" s="28">
        <f>IF(OR(H2864="",I2864=""),"",IF(H2864&gt;=I2864,"Pass","Fail"))</f>
        <v/>
      </c>
    </row>
    <row r="2865">
      <c r="A2865" s="31" t="n"/>
      <c r="B2865" s="26" t="n"/>
      <c r="C2865" s="26" t="n"/>
      <c r="D2865" s="26" t="n"/>
      <c r="E2865" s="31" t="n"/>
      <c r="F2865" s="24">
        <f>IF(OR(A2865="",E2865=""),"",E2865-A2865)</f>
        <v/>
      </c>
      <c r="G2865" s="27" t="n"/>
      <c r="H2865" s="33">
        <f>IF(G2865="","",ROUND(G2865*1000/22500,2))</f>
        <v/>
      </c>
      <c r="I2865" s="33">
        <f>IFERROR(IF(D2865="","",VALUE(MID(D2865,2,5))),"")</f>
        <v/>
      </c>
      <c r="J2865" s="28">
        <f>IF(OR(H2865="",I2865=""),"",IF(H2865&gt;=I2865,"Pass","Fail"))</f>
        <v/>
      </c>
    </row>
    <row r="2866">
      <c r="A2866" s="31" t="n"/>
      <c r="B2866" s="26" t="n"/>
      <c r="C2866" s="26" t="n"/>
      <c r="D2866" s="26" t="n"/>
      <c r="E2866" s="31" t="n"/>
      <c r="F2866" s="24">
        <f>IF(OR(A2866="",E2866=""),"",E2866-A2866)</f>
        <v/>
      </c>
      <c r="G2866" s="27" t="n"/>
      <c r="H2866" s="33">
        <f>IF(G2866="","",ROUND(G2866*1000/22500,2))</f>
        <v/>
      </c>
      <c r="I2866" s="33">
        <f>IFERROR(IF(D2866="","",VALUE(MID(D2866,2,5))),"")</f>
        <v/>
      </c>
      <c r="J2866" s="28">
        <f>IF(OR(H2866="",I2866=""),"",IF(H2866&gt;=I2866,"Pass","Fail"))</f>
        <v/>
      </c>
    </row>
    <row r="2867">
      <c r="A2867" s="31" t="n"/>
      <c r="B2867" s="26" t="n"/>
      <c r="C2867" s="26" t="n"/>
      <c r="D2867" s="26" t="n"/>
      <c r="E2867" s="31" t="n"/>
      <c r="F2867" s="24">
        <f>IF(OR(A2867="",E2867=""),"",E2867-A2867)</f>
        <v/>
      </c>
      <c r="G2867" s="27" t="n"/>
      <c r="H2867" s="33">
        <f>IF(G2867="","",ROUND(G2867*1000/22500,2))</f>
        <v/>
      </c>
      <c r="I2867" s="33">
        <f>IFERROR(IF(D2867="","",VALUE(MID(D2867,2,5))),"")</f>
        <v/>
      </c>
      <c r="J2867" s="28">
        <f>IF(OR(H2867="",I2867=""),"",IF(H2867&gt;=I2867,"Pass","Fail"))</f>
        <v/>
      </c>
    </row>
    <row r="2868">
      <c r="A2868" s="31" t="n"/>
      <c r="B2868" s="26" t="n"/>
      <c r="C2868" s="26" t="n"/>
      <c r="D2868" s="26" t="n"/>
      <c r="E2868" s="31" t="n"/>
      <c r="F2868" s="24">
        <f>IF(OR(A2868="",E2868=""),"",E2868-A2868)</f>
        <v/>
      </c>
      <c r="G2868" s="27" t="n"/>
      <c r="H2868" s="33">
        <f>IF(G2868="","",ROUND(G2868*1000/22500,2))</f>
        <v/>
      </c>
      <c r="I2868" s="33">
        <f>IFERROR(IF(D2868="","",VALUE(MID(D2868,2,5))),"")</f>
        <v/>
      </c>
      <c r="J2868" s="28">
        <f>IF(OR(H2868="",I2868=""),"",IF(H2868&gt;=I2868,"Pass","Fail"))</f>
        <v/>
      </c>
    </row>
    <row r="2869">
      <c r="A2869" s="31" t="n"/>
      <c r="B2869" s="26" t="n"/>
      <c r="C2869" s="26" t="n"/>
      <c r="D2869" s="26" t="n"/>
      <c r="E2869" s="31" t="n"/>
      <c r="F2869" s="24">
        <f>IF(OR(A2869="",E2869=""),"",E2869-A2869)</f>
        <v/>
      </c>
      <c r="G2869" s="27" t="n"/>
      <c r="H2869" s="33">
        <f>IF(G2869="","",ROUND(G2869*1000/22500,2))</f>
        <v/>
      </c>
      <c r="I2869" s="33">
        <f>IFERROR(IF(D2869="","",VALUE(MID(D2869,2,5))),"")</f>
        <v/>
      </c>
      <c r="J2869" s="28">
        <f>IF(OR(H2869="",I2869=""),"",IF(H2869&gt;=I2869,"Pass","Fail"))</f>
        <v/>
      </c>
    </row>
    <row r="2870">
      <c r="A2870" s="31" t="n"/>
      <c r="B2870" s="26" t="n"/>
      <c r="C2870" s="26" t="n"/>
      <c r="D2870" s="26" t="n"/>
      <c r="E2870" s="31" t="n"/>
      <c r="F2870" s="24">
        <f>IF(OR(A2870="",E2870=""),"",E2870-A2870)</f>
        <v/>
      </c>
      <c r="G2870" s="27" t="n"/>
      <c r="H2870" s="33">
        <f>IF(G2870="","",ROUND(G2870*1000/22500,2))</f>
        <v/>
      </c>
      <c r="I2870" s="33">
        <f>IFERROR(IF(D2870="","",VALUE(MID(D2870,2,5))),"")</f>
        <v/>
      </c>
      <c r="J2870" s="28">
        <f>IF(OR(H2870="",I2870=""),"",IF(H2870&gt;=I2870,"Pass","Fail"))</f>
        <v/>
      </c>
    </row>
    <row r="2871">
      <c r="A2871" s="31" t="n"/>
      <c r="B2871" s="26" t="n"/>
      <c r="C2871" s="26" t="n"/>
      <c r="D2871" s="26" t="n"/>
      <c r="E2871" s="31" t="n"/>
      <c r="F2871" s="24">
        <f>IF(OR(A2871="",E2871=""),"",E2871-A2871)</f>
        <v/>
      </c>
      <c r="G2871" s="27" t="n"/>
      <c r="H2871" s="33">
        <f>IF(G2871="","",ROUND(G2871*1000/22500,2))</f>
        <v/>
      </c>
      <c r="I2871" s="33">
        <f>IFERROR(IF(D2871="","",VALUE(MID(D2871,2,5))),"")</f>
        <v/>
      </c>
      <c r="J2871" s="28">
        <f>IF(OR(H2871="",I2871=""),"",IF(H2871&gt;=I2871,"Pass","Fail"))</f>
        <v/>
      </c>
    </row>
    <row r="2872">
      <c r="A2872" s="31" t="n"/>
      <c r="B2872" s="26" t="n"/>
      <c r="C2872" s="26" t="n"/>
      <c r="D2872" s="26" t="n"/>
      <c r="E2872" s="31" t="n"/>
      <c r="F2872" s="24">
        <f>IF(OR(A2872="",E2872=""),"",E2872-A2872)</f>
        <v/>
      </c>
      <c r="G2872" s="27" t="n"/>
      <c r="H2872" s="33">
        <f>IF(G2872="","",ROUND(G2872*1000/22500,2))</f>
        <v/>
      </c>
      <c r="I2872" s="33">
        <f>IFERROR(IF(D2872="","",VALUE(MID(D2872,2,5))),"")</f>
        <v/>
      </c>
      <c r="J2872" s="28">
        <f>IF(OR(H2872="",I2872=""),"",IF(H2872&gt;=I2872,"Pass","Fail"))</f>
        <v/>
      </c>
    </row>
    <row r="2873">
      <c r="A2873" s="31" t="n"/>
      <c r="B2873" s="26" t="n"/>
      <c r="C2873" s="26" t="n"/>
      <c r="D2873" s="26" t="n"/>
      <c r="E2873" s="31" t="n"/>
      <c r="F2873" s="24">
        <f>IF(OR(A2873="",E2873=""),"",E2873-A2873)</f>
        <v/>
      </c>
      <c r="G2873" s="27" t="n"/>
      <c r="H2873" s="33">
        <f>IF(G2873="","",ROUND(G2873*1000/22500,2))</f>
        <v/>
      </c>
      <c r="I2873" s="33">
        <f>IFERROR(IF(D2873="","",VALUE(MID(D2873,2,5))),"")</f>
        <v/>
      </c>
      <c r="J2873" s="28">
        <f>IF(OR(H2873="",I2873=""),"",IF(H2873&gt;=I2873,"Pass","Fail"))</f>
        <v/>
      </c>
    </row>
    <row r="2874">
      <c r="A2874" s="31" t="n"/>
      <c r="B2874" s="26" t="n"/>
      <c r="C2874" s="26" t="n"/>
      <c r="D2874" s="26" t="n"/>
      <c r="E2874" s="31" t="n"/>
      <c r="F2874" s="24">
        <f>IF(OR(A2874="",E2874=""),"",E2874-A2874)</f>
        <v/>
      </c>
      <c r="G2874" s="27" t="n"/>
      <c r="H2874" s="33">
        <f>IF(G2874="","",ROUND(G2874*1000/22500,2))</f>
        <v/>
      </c>
      <c r="I2874" s="33">
        <f>IFERROR(IF(D2874="","",VALUE(MID(D2874,2,5))),"")</f>
        <v/>
      </c>
      <c r="J2874" s="28">
        <f>IF(OR(H2874="",I2874=""),"",IF(H2874&gt;=I2874,"Pass","Fail"))</f>
        <v/>
      </c>
    </row>
    <row r="2875">
      <c r="A2875" s="31" t="n"/>
      <c r="B2875" s="26" t="n"/>
      <c r="C2875" s="26" t="n"/>
      <c r="D2875" s="26" t="n"/>
      <c r="E2875" s="31" t="n"/>
      <c r="F2875" s="24">
        <f>IF(OR(A2875="",E2875=""),"",E2875-A2875)</f>
        <v/>
      </c>
      <c r="G2875" s="27" t="n"/>
      <c r="H2875" s="33">
        <f>IF(G2875="","",ROUND(G2875*1000/22500,2))</f>
        <v/>
      </c>
      <c r="I2875" s="33">
        <f>IFERROR(IF(D2875="","",VALUE(MID(D2875,2,5))),"")</f>
        <v/>
      </c>
      <c r="J2875" s="28">
        <f>IF(OR(H2875="",I2875=""),"",IF(H2875&gt;=I2875,"Pass","Fail"))</f>
        <v/>
      </c>
    </row>
    <row r="2876">
      <c r="A2876" s="31" t="n"/>
      <c r="B2876" s="26" t="n"/>
      <c r="C2876" s="26" t="n"/>
      <c r="D2876" s="26" t="n"/>
      <c r="E2876" s="31" t="n"/>
      <c r="F2876" s="24">
        <f>IF(OR(A2876="",E2876=""),"",E2876-A2876)</f>
        <v/>
      </c>
      <c r="G2876" s="27" t="n"/>
      <c r="H2876" s="33">
        <f>IF(G2876="","",ROUND(G2876*1000/22500,2))</f>
        <v/>
      </c>
      <c r="I2876" s="33">
        <f>IFERROR(IF(D2876="","",VALUE(MID(D2876,2,5))),"")</f>
        <v/>
      </c>
      <c r="J2876" s="28">
        <f>IF(OR(H2876="",I2876=""),"",IF(H2876&gt;=I2876,"Pass","Fail"))</f>
        <v/>
      </c>
    </row>
    <row r="2877">
      <c r="A2877" s="31" t="n"/>
      <c r="B2877" s="26" t="n"/>
      <c r="C2877" s="26" t="n"/>
      <c r="D2877" s="26" t="n"/>
      <c r="E2877" s="31" t="n"/>
      <c r="F2877" s="24">
        <f>IF(OR(A2877="",E2877=""),"",E2877-A2877)</f>
        <v/>
      </c>
      <c r="G2877" s="27" t="n"/>
      <c r="H2877" s="33">
        <f>IF(G2877="","",ROUND(G2877*1000/22500,2))</f>
        <v/>
      </c>
      <c r="I2877" s="33">
        <f>IFERROR(IF(D2877="","",VALUE(MID(D2877,2,5))),"")</f>
        <v/>
      </c>
      <c r="J2877" s="28">
        <f>IF(OR(H2877="",I2877=""),"",IF(H2877&gt;=I2877,"Pass","Fail"))</f>
        <v/>
      </c>
    </row>
    <row r="2878">
      <c r="A2878" s="31" t="n"/>
      <c r="B2878" s="26" t="n"/>
      <c r="C2878" s="26" t="n"/>
      <c r="D2878" s="26" t="n"/>
      <c r="E2878" s="31" t="n"/>
      <c r="F2878" s="24">
        <f>IF(OR(A2878="",E2878=""),"",E2878-A2878)</f>
        <v/>
      </c>
      <c r="G2878" s="27" t="n"/>
      <c r="H2878" s="33">
        <f>IF(G2878="","",ROUND(G2878*1000/22500,2))</f>
        <v/>
      </c>
      <c r="I2878" s="33">
        <f>IFERROR(IF(D2878="","",VALUE(MID(D2878,2,5))),"")</f>
        <v/>
      </c>
      <c r="J2878" s="28">
        <f>IF(OR(H2878="",I2878=""),"",IF(H2878&gt;=I2878,"Pass","Fail"))</f>
        <v/>
      </c>
    </row>
    <row r="2879">
      <c r="A2879" s="31" t="n"/>
      <c r="B2879" s="26" t="n"/>
      <c r="C2879" s="26" t="n"/>
      <c r="D2879" s="26" t="n"/>
      <c r="E2879" s="31" t="n"/>
      <c r="F2879" s="24">
        <f>IF(OR(A2879="",E2879=""),"",E2879-A2879)</f>
        <v/>
      </c>
      <c r="G2879" s="27" t="n"/>
      <c r="H2879" s="33">
        <f>IF(G2879="","",ROUND(G2879*1000/22500,2))</f>
        <v/>
      </c>
      <c r="I2879" s="33">
        <f>IFERROR(IF(D2879="","",VALUE(MID(D2879,2,5))),"")</f>
        <v/>
      </c>
      <c r="J2879" s="28">
        <f>IF(OR(H2879="",I2879=""),"",IF(H2879&gt;=I2879,"Pass","Fail"))</f>
        <v/>
      </c>
    </row>
    <row r="2880">
      <c r="A2880" s="31" t="n"/>
      <c r="B2880" s="26" t="n"/>
      <c r="C2880" s="26" t="n"/>
      <c r="D2880" s="26" t="n"/>
      <c r="E2880" s="31" t="n"/>
      <c r="F2880" s="24">
        <f>IF(OR(A2880="",E2880=""),"",E2880-A2880)</f>
        <v/>
      </c>
      <c r="G2880" s="27" t="n"/>
      <c r="H2880" s="33">
        <f>IF(G2880="","",ROUND(G2880*1000/22500,2))</f>
        <v/>
      </c>
      <c r="I2880" s="33">
        <f>IFERROR(IF(D2880="","",VALUE(MID(D2880,2,5))),"")</f>
        <v/>
      </c>
      <c r="J2880" s="28">
        <f>IF(OR(H2880="",I2880=""),"",IF(H2880&gt;=I2880,"Pass","Fail"))</f>
        <v/>
      </c>
    </row>
    <row r="2881">
      <c r="A2881" s="31" t="n"/>
      <c r="B2881" s="26" t="n"/>
      <c r="C2881" s="26" t="n"/>
      <c r="D2881" s="26" t="n"/>
      <c r="E2881" s="31" t="n"/>
      <c r="F2881" s="24">
        <f>IF(OR(A2881="",E2881=""),"",E2881-A2881)</f>
        <v/>
      </c>
      <c r="G2881" s="27" t="n"/>
      <c r="H2881" s="33">
        <f>IF(G2881="","",ROUND(G2881*1000/22500,2))</f>
        <v/>
      </c>
      <c r="I2881" s="33">
        <f>IFERROR(IF(D2881="","",VALUE(MID(D2881,2,5))),"")</f>
        <v/>
      </c>
      <c r="J2881" s="28">
        <f>IF(OR(H2881="",I2881=""),"",IF(H2881&gt;=I2881,"Pass","Fail"))</f>
        <v/>
      </c>
    </row>
    <row r="2882">
      <c r="A2882" s="31" t="n"/>
      <c r="B2882" s="26" t="n"/>
      <c r="C2882" s="26" t="n"/>
      <c r="D2882" s="26" t="n"/>
      <c r="E2882" s="31" t="n"/>
      <c r="F2882" s="24">
        <f>IF(OR(A2882="",E2882=""),"",E2882-A2882)</f>
        <v/>
      </c>
      <c r="G2882" s="27" t="n"/>
      <c r="H2882" s="33">
        <f>IF(G2882="","",ROUND(G2882*1000/22500,2))</f>
        <v/>
      </c>
      <c r="I2882" s="33">
        <f>IFERROR(IF(D2882="","",VALUE(MID(D2882,2,5))),"")</f>
        <v/>
      </c>
      <c r="J2882" s="28">
        <f>IF(OR(H2882="",I2882=""),"",IF(H2882&gt;=I2882,"Pass","Fail"))</f>
        <v/>
      </c>
    </row>
    <row r="2883">
      <c r="A2883" s="31" t="n"/>
      <c r="B2883" s="26" t="n"/>
      <c r="C2883" s="26" t="n"/>
      <c r="D2883" s="26" t="n"/>
      <c r="E2883" s="31" t="n"/>
      <c r="F2883" s="24">
        <f>IF(OR(A2883="",E2883=""),"",E2883-A2883)</f>
        <v/>
      </c>
      <c r="G2883" s="27" t="n"/>
      <c r="H2883" s="33">
        <f>IF(G2883="","",ROUND(G2883*1000/22500,2))</f>
        <v/>
      </c>
      <c r="I2883" s="33">
        <f>IFERROR(IF(D2883="","",VALUE(MID(D2883,2,5))),"")</f>
        <v/>
      </c>
      <c r="J2883" s="28">
        <f>IF(OR(H2883="",I2883=""),"",IF(H2883&gt;=I2883,"Pass","Fail"))</f>
        <v/>
      </c>
    </row>
    <row r="2884">
      <c r="A2884" s="31" t="n"/>
      <c r="B2884" s="26" t="n"/>
      <c r="C2884" s="26" t="n"/>
      <c r="D2884" s="26" t="n"/>
      <c r="E2884" s="31" t="n"/>
      <c r="F2884" s="24">
        <f>IF(OR(A2884="",E2884=""),"",E2884-A2884)</f>
        <v/>
      </c>
      <c r="G2884" s="27" t="n"/>
      <c r="H2884" s="33">
        <f>IF(G2884="","",ROUND(G2884*1000/22500,2))</f>
        <v/>
      </c>
      <c r="I2884" s="33">
        <f>IFERROR(IF(D2884="","",VALUE(MID(D2884,2,5))),"")</f>
        <v/>
      </c>
      <c r="J2884" s="28">
        <f>IF(OR(H2884="",I2884=""),"",IF(H2884&gt;=I2884,"Pass","Fail"))</f>
        <v/>
      </c>
    </row>
    <row r="2885">
      <c r="A2885" s="31" t="n"/>
      <c r="B2885" s="26" t="n"/>
      <c r="C2885" s="26" t="n"/>
      <c r="D2885" s="26" t="n"/>
      <c r="E2885" s="31" t="n"/>
      <c r="F2885" s="24">
        <f>IF(OR(A2885="",E2885=""),"",E2885-A2885)</f>
        <v/>
      </c>
      <c r="G2885" s="27" t="n"/>
      <c r="H2885" s="33">
        <f>IF(G2885="","",ROUND(G2885*1000/22500,2))</f>
        <v/>
      </c>
      <c r="I2885" s="33">
        <f>IFERROR(IF(D2885="","",VALUE(MID(D2885,2,5))),"")</f>
        <v/>
      </c>
      <c r="J2885" s="28">
        <f>IF(OR(H2885="",I2885=""),"",IF(H2885&gt;=I2885,"Pass","Fail"))</f>
        <v/>
      </c>
    </row>
    <row r="2886">
      <c r="A2886" s="31" t="n"/>
      <c r="B2886" s="26" t="n"/>
      <c r="C2886" s="26" t="n"/>
      <c r="D2886" s="26" t="n"/>
      <c r="E2886" s="31" t="n"/>
      <c r="F2886" s="24">
        <f>IF(OR(A2886="",E2886=""),"",E2886-A2886)</f>
        <v/>
      </c>
      <c r="G2886" s="27" t="n"/>
      <c r="H2886" s="33">
        <f>IF(G2886="","",ROUND(G2886*1000/22500,2))</f>
        <v/>
      </c>
      <c r="I2886" s="33">
        <f>IFERROR(IF(D2886="","",VALUE(MID(D2886,2,5))),"")</f>
        <v/>
      </c>
      <c r="J2886" s="28">
        <f>IF(OR(H2886="",I2886=""),"",IF(H2886&gt;=I2886,"Pass","Fail"))</f>
        <v/>
      </c>
    </row>
    <row r="2887">
      <c r="A2887" s="31" t="n"/>
      <c r="B2887" s="26" t="n"/>
      <c r="C2887" s="26" t="n"/>
      <c r="D2887" s="26" t="n"/>
      <c r="E2887" s="31" t="n"/>
      <c r="F2887" s="24">
        <f>IF(OR(A2887="",E2887=""),"",E2887-A2887)</f>
        <v/>
      </c>
      <c r="G2887" s="27" t="n"/>
      <c r="H2887" s="33">
        <f>IF(G2887="","",ROUND(G2887*1000/22500,2))</f>
        <v/>
      </c>
      <c r="I2887" s="33">
        <f>IFERROR(IF(D2887="","",VALUE(MID(D2887,2,5))),"")</f>
        <v/>
      </c>
      <c r="J2887" s="28">
        <f>IF(OR(H2887="",I2887=""),"",IF(H2887&gt;=I2887,"Pass","Fail"))</f>
        <v/>
      </c>
    </row>
    <row r="2888">
      <c r="A2888" s="31" t="n"/>
      <c r="B2888" s="26" t="n"/>
      <c r="C2888" s="26" t="n"/>
      <c r="D2888" s="26" t="n"/>
      <c r="E2888" s="31" t="n"/>
      <c r="F2888" s="24">
        <f>IF(OR(A2888="",E2888=""),"",E2888-A2888)</f>
        <v/>
      </c>
      <c r="G2888" s="27" t="n"/>
      <c r="H2888" s="33">
        <f>IF(G2888="","",ROUND(G2888*1000/22500,2))</f>
        <v/>
      </c>
      <c r="I2888" s="33">
        <f>IFERROR(IF(D2888="","",VALUE(MID(D2888,2,5))),"")</f>
        <v/>
      </c>
      <c r="J2888" s="28">
        <f>IF(OR(H2888="",I2888=""),"",IF(H2888&gt;=I2888,"Pass","Fail"))</f>
        <v/>
      </c>
    </row>
    <row r="2889">
      <c r="A2889" s="31" t="n"/>
      <c r="B2889" s="26" t="n"/>
      <c r="C2889" s="26" t="n"/>
      <c r="D2889" s="26" t="n"/>
      <c r="E2889" s="31" t="n"/>
      <c r="F2889" s="24">
        <f>IF(OR(A2889="",E2889=""),"",E2889-A2889)</f>
        <v/>
      </c>
      <c r="G2889" s="27" t="n"/>
      <c r="H2889" s="33">
        <f>IF(G2889="","",ROUND(G2889*1000/22500,2))</f>
        <v/>
      </c>
      <c r="I2889" s="33">
        <f>IFERROR(IF(D2889="","",VALUE(MID(D2889,2,5))),"")</f>
        <v/>
      </c>
      <c r="J2889" s="28">
        <f>IF(OR(H2889="",I2889=""),"",IF(H2889&gt;=I2889,"Pass","Fail"))</f>
        <v/>
      </c>
    </row>
    <row r="2890">
      <c r="A2890" s="31" t="n"/>
      <c r="B2890" s="26" t="n"/>
      <c r="C2890" s="26" t="n"/>
      <c r="D2890" s="26" t="n"/>
      <c r="E2890" s="31" t="n"/>
      <c r="F2890" s="24">
        <f>IF(OR(A2890="",E2890=""),"",E2890-A2890)</f>
        <v/>
      </c>
      <c r="G2890" s="27" t="n"/>
      <c r="H2890" s="33">
        <f>IF(G2890="","",ROUND(G2890*1000/22500,2))</f>
        <v/>
      </c>
      <c r="I2890" s="33">
        <f>IFERROR(IF(D2890="","",VALUE(MID(D2890,2,5))),"")</f>
        <v/>
      </c>
      <c r="J2890" s="28">
        <f>IF(OR(H2890="",I2890=""),"",IF(H2890&gt;=I2890,"Pass","Fail"))</f>
        <v/>
      </c>
    </row>
    <row r="2891">
      <c r="A2891" s="31" t="n"/>
      <c r="B2891" s="26" t="n"/>
      <c r="C2891" s="26" t="n"/>
      <c r="D2891" s="26" t="n"/>
      <c r="E2891" s="31" t="n"/>
      <c r="F2891" s="24">
        <f>IF(OR(A2891="",E2891=""),"",E2891-A2891)</f>
        <v/>
      </c>
      <c r="G2891" s="27" t="n"/>
      <c r="H2891" s="33">
        <f>IF(G2891="","",ROUND(G2891*1000/22500,2))</f>
        <v/>
      </c>
      <c r="I2891" s="33">
        <f>IFERROR(IF(D2891="","",VALUE(MID(D2891,2,5))),"")</f>
        <v/>
      </c>
      <c r="J2891" s="28">
        <f>IF(OR(H2891="",I2891=""),"",IF(H2891&gt;=I2891,"Pass","Fail"))</f>
        <v/>
      </c>
    </row>
    <row r="2892">
      <c r="A2892" s="31" t="n"/>
      <c r="B2892" s="26" t="n"/>
      <c r="C2892" s="26" t="n"/>
      <c r="D2892" s="26" t="n"/>
      <c r="E2892" s="31" t="n"/>
      <c r="F2892" s="24">
        <f>IF(OR(A2892="",E2892=""),"",E2892-A2892)</f>
        <v/>
      </c>
      <c r="G2892" s="27" t="n"/>
      <c r="H2892" s="33">
        <f>IF(G2892="","",ROUND(G2892*1000/22500,2))</f>
        <v/>
      </c>
      <c r="I2892" s="33">
        <f>IFERROR(IF(D2892="","",VALUE(MID(D2892,2,5))),"")</f>
        <v/>
      </c>
      <c r="J2892" s="28">
        <f>IF(OR(H2892="",I2892=""),"",IF(H2892&gt;=I2892,"Pass","Fail"))</f>
        <v/>
      </c>
    </row>
    <row r="2893">
      <c r="A2893" s="31" t="n"/>
      <c r="B2893" s="26" t="n"/>
      <c r="C2893" s="26" t="n"/>
      <c r="D2893" s="26" t="n"/>
      <c r="E2893" s="31" t="n"/>
      <c r="F2893" s="24">
        <f>IF(OR(A2893="",E2893=""),"",E2893-A2893)</f>
        <v/>
      </c>
      <c r="G2893" s="27" t="n"/>
      <c r="H2893" s="33">
        <f>IF(G2893="","",ROUND(G2893*1000/22500,2))</f>
        <v/>
      </c>
      <c r="I2893" s="33">
        <f>IFERROR(IF(D2893="","",VALUE(MID(D2893,2,5))),"")</f>
        <v/>
      </c>
      <c r="J2893" s="28">
        <f>IF(OR(H2893="",I2893=""),"",IF(H2893&gt;=I2893,"Pass","Fail"))</f>
        <v/>
      </c>
    </row>
    <row r="2894">
      <c r="A2894" s="31" t="n"/>
      <c r="B2894" s="26" t="n"/>
      <c r="C2894" s="26" t="n"/>
      <c r="D2894" s="26" t="n"/>
      <c r="E2894" s="31" t="n"/>
      <c r="F2894" s="24">
        <f>IF(OR(A2894="",E2894=""),"",E2894-A2894)</f>
        <v/>
      </c>
      <c r="G2894" s="27" t="n"/>
      <c r="H2894" s="33">
        <f>IF(G2894="","",ROUND(G2894*1000/22500,2))</f>
        <v/>
      </c>
      <c r="I2894" s="33">
        <f>IFERROR(IF(D2894="","",VALUE(MID(D2894,2,5))),"")</f>
        <v/>
      </c>
      <c r="J2894" s="28">
        <f>IF(OR(H2894="",I2894=""),"",IF(H2894&gt;=I2894,"Pass","Fail"))</f>
        <v/>
      </c>
    </row>
    <row r="2895">
      <c r="A2895" s="31" t="n"/>
      <c r="B2895" s="26" t="n"/>
      <c r="C2895" s="26" t="n"/>
      <c r="D2895" s="26" t="n"/>
      <c r="E2895" s="31" t="n"/>
      <c r="F2895" s="24">
        <f>IF(OR(A2895="",E2895=""),"",E2895-A2895)</f>
        <v/>
      </c>
      <c r="G2895" s="27" t="n"/>
      <c r="H2895" s="33">
        <f>IF(G2895="","",ROUND(G2895*1000/22500,2))</f>
        <v/>
      </c>
      <c r="I2895" s="33">
        <f>IFERROR(IF(D2895="","",VALUE(MID(D2895,2,5))),"")</f>
        <v/>
      </c>
      <c r="J2895" s="28">
        <f>IF(OR(H2895="",I2895=""),"",IF(H2895&gt;=I2895,"Pass","Fail"))</f>
        <v/>
      </c>
    </row>
    <row r="2896">
      <c r="A2896" s="31" t="n"/>
      <c r="B2896" s="26" t="n"/>
      <c r="C2896" s="26" t="n"/>
      <c r="D2896" s="26" t="n"/>
      <c r="E2896" s="31" t="n"/>
      <c r="F2896" s="24">
        <f>IF(OR(A2896="",E2896=""),"",E2896-A2896)</f>
        <v/>
      </c>
      <c r="G2896" s="27" t="n"/>
      <c r="H2896" s="33">
        <f>IF(G2896="","",ROUND(G2896*1000/22500,2))</f>
        <v/>
      </c>
      <c r="I2896" s="33">
        <f>IFERROR(IF(D2896="","",VALUE(MID(D2896,2,5))),"")</f>
        <v/>
      </c>
      <c r="J2896" s="28">
        <f>IF(OR(H2896="",I2896=""),"",IF(H2896&gt;=I2896,"Pass","Fail"))</f>
        <v/>
      </c>
    </row>
    <row r="2897">
      <c r="A2897" s="31" t="n"/>
      <c r="B2897" s="26" t="n"/>
      <c r="C2897" s="26" t="n"/>
      <c r="D2897" s="26" t="n"/>
      <c r="E2897" s="31" t="n"/>
      <c r="F2897" s="24">
        <f>IF(OR(A2897="",E2897=""),"",E2897-A2897)</f>
        <v/>
      </c>
      <c r="G2897" s="27" t="n"/>
      <c r="H2897" s="33">
        <f>IF(G2897="","",ROUND(G2897*1000/22500,2))</f>
        <v/>
      </c>
      <c r="I2897" s="33">
        <f>IFERROR(IF(D2897="","",VALUE(MID(D2897,2,5))),"")</f>
        <v/>
      </c>
      <c r="J2897" s="28">
        <f>IF(OR(H2897="",I2897=""),"",IF(H2897&gt;=I2897,"Pass","Fail"))</f>
        <v/>
      </c>
    </row>
    <row r="2898">
      <c r="A2898" s="31" t="n"/>
      <c r="B2898" s="26" t="n"/>
      <c r="C2898" s="26" t="n"/>
      <c r="D2898" s="26" t="n"/>
      <c r="E2898" s="31" t="n"/>
      <c r="F2898" s="24">
        <f>IF(OR(A2898="",E2898=""),"",E2898-A2898)</f>
        <v/>
      </c>
      <c r="G2898" s="27" t="n"/>
      <c r="H2898" s="33">
        <f>IF(G2898="","",ROUND(G2898*1000/22500,2))</f>
        <v/>
      </c>
      <c r="I2898" s="33">
        <f>IFERROR(IF(D2898="","",VALUE(MID(D2898,2,5))),"")</f>
        <v/>
      </c>
      <c r="J2898" s="28">
        <f>IF(OR(H2898="",I2898=""),"",IF(H2898&gt;=I2898,"Pass","Fail"))</f>
        <v/>
      </c>
    </row>
    <row r="2899">
      <c r="A2899" s="31" t="n"/>
      <c r="B2899" s="26" t="n"/>
      <c r="C2899" s="26" t="n"/>
      <c r="D2899" s="26" t="n"/>
      <c r="E2899" s="31" t="n"/>
      <c r="F2899" s="24">
        <f>IF(OR(A2899="",E2899=""),"",E2899-A2899)</f>
        <v/>
      </c>
      <c r="G2899" s="27" t="n"/>
      <c r="H2899" s="33">
        <f>IF(G2899="","",ROUND(G2899*1000/22500,2))</f>
        <v/>
      </c>
      <c r="I2899" s="33">
        <f>IFERROR(IF(D2899="","",VALUE(MID(D2899,2,5))),"")</f>
        <v/>
      </c>
      <c r="J2899" s="28">
        <f>IF(OR(H2899="",I2899=""),"",IF(H2899&gt;=I2899,"Pass","Fail"))</f>
        <v/>
      </c>
    </row>
    <row r="2900">
      <c r="A2900" s="31" t="n"/>
      <c r="B2900" s="26" t="n"/>
      <c r="C2900" s="26" t="n"/>
      <c r="D2900" s="26" t="n"/>
      <c r="E2900" s="31" t="n"/>
      <c r="F2900" s="24">
        <f>IF(OR(A2900="",E2900=""),"",E2900-A2900)</f>
        <v/>
      </c>
      <c r="G2900" s="27" t="n"/>
      <c r="H2900" s="33">
        <f>IF(G2900="","",ROUND(G2900*1000/22500,2))</f>
        <v/>
      </c>
      <c r="I2900" s="33">
        <f>IFERROR(IF(D2900="","",VALUE(MID(D2900,2,5))),"")</f>
        <v/>
      </c>
      <c r="J2900" s="28">
        <f>IF(OR(H2900="",I2900=""),"",IF(H2900&gt;=I2900,"Pass","Fail"))</f>
        <v/>
      </c>
    </row>
    <row r="2901">
      <c r="A2901" s="31" t="n"/>
      <c r="B2901" s="26" t="n"/>
      <c r="C2901" s="26" t="n"/>
      <c r="D2901" s="26" t="n"/>
      <c r="E2901" s="31" t="n"/>
      <c r="F2901" s="24">
        <f>IF(OR(A2901="",E2901=""),"",E2901-A2901)</f>
        <v/>
      </c>
      <c r="G2901" s="27" t="n"/>
      <c r="H2901" s="33">
        <f>IF(G2901="","",ROUND(G2901*1000/22500,2))</f>
        <v/>
      </c>
      <c r="I2901" s="33">
        <f>IFERROR(IF(D2901="","",VALUE(MID(D2901,2,5))),"")</f>
        <v/>
      </c>
      <c r="J2901" s="28">
        <f>IF(OR(H2901="",I2901=""),"",IF(H2901&gt;=I2901,"Pass","Fail"))</f>
        <v/>
      </c>
    </row>
    <row r="2902">
      <c r="A2902" s="31" t="n"/>
      <c r="B2902" s="26" t="n"/>
      <c r="C2902" s="26" t="n"/>
      <c r="D2902" s="26" t="n"/>
      <c r="E2902" s="31" t="n"/>
      <c r="F2902" s="24">
        <f>IF(OR(A2902="",E2902=""),"",E2902-A2902)</f>
        <v/>
      </c>
      <c r="G2902" s="27" t="n"/>
      <c r="H2902" s="33">
        <f>IF(G2902="","",ROUND(G2902*1000/22500,2))</f>
        <v/>
      </c>
      <c r="I2902" s="33">
        <f>IFERROR(IF(D2902="","",VALUE(MID(D2902,2,5))),"")</f>
        <v/>
      </c>
      <c r="J2902" s="28">
        <f>IF(OR(H2902="",I2902=""),"",IF(H2902&gt;=I2902,"Pass","Fail"))</f>
        <v/>
      </c>
    </row>
    <row r="2903">
      <c r="A2903" s="31" t="n"/>
      <c r="B2903" s="26" t="n"/>
      <c r="C2903" s="26" t="n"/>
      <c r="D2903" s="26" t="n"/>
      <c r="E2903" s="31" t="n"/>
      <c r="F2903" s="24">
        <f>IF(OR(A2903="",E2903=""),"",E2903-A2903)</f>
        <v/>
      </c>
      <c r="G2903" s="27" t="n"/>
      <c r="H2903" s="33">
        <f>IF(G2903="","",ROUND(G2903*1000/22500,2))</f>
        <v/>
      </c>
      <c r="I2903" s="33">
        <f>IFERROR(IF(D2903="","",VALUE(MID(D2903,2,5))),"")</f>
        <v/>
      </c>
      <c r="J2903" s="28">
        <f>IF(OR(H2903="",I2903=""),"",IF(H2903&gt;=I2903,"Pass","Fail"))</f>
        <v/>
      </c>
    </row>
    <row r="2904">
      <c r="A2904" s="31" t="n"/>
      <c r="B2904" s="26" t="n"/>
      <c r="C2904" s="26" t="n"/>
      <c r="D2904" s="26" t="n"/>
      <c r="E2904" s="31" t="n"/>
      <c r="F2904" s="24">
        <f>IF(OR(A2904="",E2904=""),"",E2904-A2904)</f>
        <v/>
      </c>
      <c r="G2904" s="27" t="n"/>
      <c r="H2904" s="33">
        <f>IF(G2904="","",ROUND(G2904*1000/22500,2))</f>
        <v/>
      </c>
      <c r="I2904" s="33">
        <f>IFERROR(IF(D2904="","",VALUE(MID(D2904,2,5))),"")</f>
        <v/>
      </c>
      <c r="J2904" s="28">
        <f>IF(OR(H2904="",I2904=""),"",IF(H2904&gt;=I2904,"Pass","Fail"))</f>
        <v/>
      </c>
    </row>
    <row r="2905">
      <c r="A2905" s="31" t="n"/>
      <c r="B2905" s="26" t="n"/>
      <c r="C2905" s="26" t="n"/>
      <c r="D2905" s="26" t="n"/>
      <c r="E2905" s="31" t="n"/>
      <c r="F2905" s="24">
        <f>IF(OR(A2905="",E2905=""),"",E2905-A2905)</f>
        <v/>
      </c>
      <c r="G2905" s="27" t="n"/>
      <c r="H2905" s="33">
        <f>IF(G2905="","",ROUND(G2905*1000/22500,2))</f>
        <v/>
      </c>
      <c r="I2905" s="33">
        <f>IFERROR(IF(D2905="","",VALUE(MID(D2905,2,5))),"")</f>
        <v/>
      </c>
      <c r="J2905" s="28">
        <f>IF(OR(H2905="",I2905=""),"",IF(H2905&gt;=I2905,"Pass","Fail"))</f>
        <v/>
      </c>
    </row>
    <row r="2906">
      <c r="A2906" s="31" t="n"/>
      <c r="B2906" s="26" t="n"/>
      <c r="C2906" s="26" t="n"/>
      <c r="D2906" s="26" t="n"/>
      <c r="E2906" s="31" t="n"/>
      <c r="F2906" s="24">
        <f>IF(OR(A2906="",E2906=""),"",E2906-A2906)</f>
        <v/>
      </c>
      <c r="G2906" s="27" t="n"/>
      <c r="H2906" s="33">
        <f>IF(G2906="","",ROUND(G2906*1000/22500,2))</f>
        <v/>
      </c>
      <c r="I2906" s="33">
        <f>IFERROR(IF(D2906="","",VALUE(MID(D2906,2,5))),"")</f>
        <v/>
      </c>
      <c r="J2906" s="28">
        <f>IF(OR(H2906="",I2906=""),"",IF(H2906&gt;=I2906,"Pass","Fail"))</f>
        <v/>
      </c>
    </row>
    <row r="2907">
      <c r="A2907" s="31" t="n"/>
      <c r="B2907" s="26" t="n"/>
      <c r="C2907" s="26" t="n"/>
      <c r="D2907" s="26" t="n"/>
      <c r="E2907" s="31" t="n"/>
      <c r="F2907" s="24">
        <f>IF(OR(A2907="",E2907=""),"",E2907-A2907)</f>
        <v/>
      </c>
      <c r="G2907" s="27" t="n"/>
      <c r="H2907" s="33">
        <f>IF(G2907="","",ROUND(G2907*1000/22500,2))</f>
        <v/>
      </c>
      <c r="I2907" s="33">
        <f>IFERROR(IF(D2907="","",VALUE(MID(D2907,2,5))),"")</f>
        <v/>
      </c>
      <c r="J2907" s="28">
        <f>IF(OR(H2907="",I2907=""),"",IF(H2907&gt;=I2907,"Pass","Fail"))</f>
        <v/>
      </c>
    </row>
    <row r="2908">
      <c r="A2908" s="31" t="n"/>
      <c r="B2908" s="26" t="n"/>
      <c r="C2908" s="26" t="n"/>
      <c r="D2908" s="26" t="n"/>
      <c r="E2908" s="31" t="n"/>
      <c r="F2908" s="24">
        <f>IF(OR(A2908="",E2908=""),"",E2908-A2908)</f>
        <v/>
      </c>
      <c r="G2908" s="27" t="n"/>
      <c r="H2908" s="33">
        <f>IF(G2908="","",ROUND(G2908*1000/22500,2))</f>
        <v/>
      </c>
      <c r="I2908" s="33">
        <f>IFERROR(IF(D2908="","",VALUE(MID(D2908,2,5))),"")</f>
        <v/>
      </c>
      <c r="J2908" s="28">
        <f>IF(OR(H2908="",I2908=""),"",IF(H2908&gt;=I2908,"Pass","Fail"))</f>
        <v/>
      </c>
    </row>
    <row r="2909">
      <c r="A2909" s="31" t="n"/>
      <c r="B2909" s="26" t="n"/>
      <c r="C2909" s="26" t="n"/>
      <c r="D2909" s="26" t="n"/>
      <c r="E2909" s="31" t="n"/>
      <c r="F2909" s="24">
        <f>IF(OR(A2909="",E2909=""),"",E2909-A2909)</f>
        <v/>
      </c>
      <c r="G2909" s="27" t="n"/>
      <c r="H2909" s="33">
        <f>IF(G2909="","",ROUND(G2909*1000/22500,2))</f>
        <v/>
      </c>
      <c r="I2909" s="33">
        <f>IFERROR(IF(D2909="","",VALUE(MID(D2909,2,5))),"")</f>
        <v/>
      </c>
      <c r="J2909" s="28">
        <f>IF(OR(H2909="",I2909=""),"",IF(H2909&gt;=I2909,"Pass","Fail"))</f>
        <v/>
      </c>
    </row>
    <row r="2910">
      <c r="A2910" s="31" t="n"/>
      <c r="B2910" s="26" t="n"/>
      <c r="C2910" s="26" t="n"/>
      <c r="D2910" s="26" t="n"/>
      <c r="E2910" s="31" t="n"/>
      <c r="F2910" s="24">
        <f>IF(OR(A2910="",E2910=""),"",E2910-A2910)</f>
        <v/>
      </c>
      <c r="G2910" s="27" t="n"/>
      <c r="H2910" s="33">
        <f>IF(G2910="","",ROUND(G2910*1000/22500,2))</f>
        <v/>
      </c>
      <c r="I2910" s="33">
        <f>IFERROR(IF(D2910="","",VALUE(MID(D2910,2,5))),"")</f>
        <v/>
      </c>
      <c r="J2910" s="28">
        <f>IF(OR(H2910="",I2910=""),"",IF(H2910&gt;=I2910,"Pass","Fail"))</f>
        <v/>
      </c>
    </row>
    <row r="2911">
      <c r="A2911" s="31" t="n"/>
      <c r="B2911" s="26" t="n"/>
      <c r="C2911" s="26" t="n"/>
      <c r="D2911" s="26" t="n"/>
      <c r="E2911" s="31" t="n"/>
      <c r="F2911" s="24">
        <f>IF(OR(A2911="",E2911=""),"",E2911-A2911)</f>
        <v/>
      </c>
      <c r="G2911" s="27" t="n"/>
      <c r="H2911" s="33">
        <f>IF(G2911="","",ROUND(G2911*1000/22500,2))</f>
        <v/>
      </c>
      <c r="I2911" s="33">
        <f>IFERROR(IF(D2911="","",VALUE(MID(D2911,2,5))),"")</f>
        <v/>
      </c>
      <c r="J2911" s="28">
        <f>IF(OR(H2911="",I2911=""),"",IF(H2911&gt;=I2911,"Pass","Fail"))</f>
        <v/>
      </c>
    </row>
    <row r="2912">
      <c r="A2912" s="31" t="n"/>
      <c r="B2912" s="26" t="n"/>
      <c r="C2912" s="26" t="n"/>
      <c r="D2912" s="26" t="n"/>
      <c r="E2912" s="31" t="n"/>
      <c r="F2912" s="24">
        <f>IF(OR(A2912="",E2912=""),"",E2912-A2912)</f>
        <v/>
      </c>
      <c r="G2912" s="27" t="n"/>
      <c r="H2912" s="33">
        <f>IF(G2912="","",ROUND(G2912*1000/22500,2))</f>
        <v/>
      </c>
      <c r="I2912" s="33">
        <f>IFERROR(IF(D2912="","",VALUE(MID(D2912,2,5))),"")</f>
        <v/>
      </c>
      <c r="J2912" s="28">
        <f>IF(OR(H2912="",I2912=""),"",IF(H2912&gt;=I2912,"Pass","Fail"))</f>
        <v/>
      </c>
    </row>
    <row r="2913">
      <c r="A2913" s="31" t="n"/>
      <c r="B2913" s="26" t="n"/>
      <c r="C2913" s="26" t="n"/>
      <c r="D2913" s="26" t="n"/>
      <c r="E2913" s="31" t="n"/>
      <c r="F2913" s="24">
        <f>IF(OR(A2913="",E2913=""),"",E2913-A2913)</f>
        <v/>
      </c>
      <c r="G2913" s="27" t="n"/>
      <c r="H2913" s="33">
        <f>IF(G2913="","",ROUND(G2913*1000/22500,2))</f>
        <v/>
      </c>
      <c r="I2913" s="33">
        <f>IFERROR(IF(D2913="","",VALUE(MID(D2913,2,5))),"")</f>
        <v/>
      </c>
      <c r="J2913" s="28">
        <f>IF(OR(H2913="",I2913=""),"",IF(H2913&gt;=I2913,"Pass","Fail"))</f>
        <v/>
      </c>
    </row>
    <row r="2914">
      <c r="A2914" s="31" t="n"/>
      <c r="B2914" s="26" t="n"/>
      <c r="C2914" s="26" t="n"/>
      <c r="D2914" s="26" t="n"/>
      <c r="E2914" s="31" t="n"/>
      <c r="F2914" s="24">
        <f>IF(OR(A2914="",E2914=""),"",E2914-A2914)</f>
        <v/>
      </c>
      <c r="G2914" s="27" t="n"/>
      <c r="H2914" s="33">
        <f>IF(G2914="","",ROUND(G2914*1000/22500,2))</f>
        <v/>
      </c>
      <c r="I2914" s="33">
        <f>IFERROR(IF(D2914="","",VALUE(MID(D2914,2,5))),"")</f>
        <v/>
      </c>
      <c r="J2914" s="28">
        <f>IF(OR(H2914="",I2914=""),"",IF(H2914&gt;=I2914,"Pass","Fail"))</f>
        <v/>
      </c>
    </row>
    <row r="2915">
      <c r="A2915" s="31" t="n"/>
      <c r="B2915" s="26" t="n"/>
      <c r="C2915" s="26" t="n"/>
      <c r="D2915" s="26" t="n"/>
      <c r="E2915" s="31" t="n"/>
      <c r="F2915" s="24">
        <f>IF(OR(A2915="",E2915=""),"",E2915-A2915)</f>
        <v/>
      </c>
      <c r="G2915" s="27" t="n"/>
      <c r="H2915" s="33">
        <f>IF(G2915="","",ROUND(G2915*1000/22500,2))</f>
        <v/>
      </c>
      <c r="I2915" s="33">
        <f>IFERROR(IF(D2915="","",VALUE(MID(D2915,2,5))),"")</f>
        <v/>
      </c>
      <c r="J2915" s="28">
        <f>IF(OR(H2915="",I2915=""),"",IF(H2915&gt;=I2915,"Pass","Fail"))</f>
        <v/>
      </c>
    </row>
    <row r="2916">
      <c r="A2916" s="31" t="n"/>
      <c r="B2916" s="26" t="n"/>
      <c r="C2916" s="26" t="n"/>
      <c r="D2916" s="26" t="n"/>
      <c r="E2916" s="31" t="n"/>
      <c r="F2916" s="24">
        <f>IF(OR(A2916="",E2916=""),"",E2916-A2916)</f>
        <v/>
      </c>
      <c r="G2916" s="27" t="n"/>
      <c r="H2916" s="33">
        <f>IF(G2916="","",ROUND(G2916*1000/22500,2))</f>
        <v/>
      </c>
      <c r="I2916" s="33">
        <f>IFERROR(IF(D2916="","",VALUE(MID(D2916,2,5))),"")</f>
        <v/>
      </c>
      <c r="J2916" s="28">
        <f>IF(OR(H2916="",I2916=""),"",IF(H2916&gt;=I2916,"Pass","Fail"))</f>
        <v/>
      </c>
    </row>
    <row r="2917">
      <c r="A2917" s="31" t="n"/>
      <c r="B2917" s="26" t="n"/>
      <c r="C2917" s="26" t="n"/>
      <c r="D2917" s="26" t="n"/>
      <c r="E2917" s="31" t="n"/>
      <c r="F2917" s="24">
        <f>IF(OR(A2917="",E2917=""),"",E2917-A2917)</f>
        <v/>
      </c>
      <c r="G2917" s="27" t="n"/>
      <c r="H2917" s="33">
        <f>IF(G2917="","",ROUND(G2917*1000/22500,2))</f>
        <v/>
      </c>
      <c r="I2917" s="33">
        <f>IFERROR(IF(D2917="","",VALUE(MID(D2917,2,5))),"")</f>
        <v/>
      </c>
      <c r="J2917" s="28">
        <f>IF(OR(H2917="",I2917=""),"",IF(H2917&gt;=I2917,"Pass","Fail"))</f>
        <v/>
      </c>
    </row>
    <row r="2918">
      <c r="A2918" s="31" t="n"/>
      <c r="B2918" s="26" t="n"/>
      <c r="C2918" s="26" t="n"/>
      <c r="D2918" s="26" t="n"/>
      <c r="E2918" s="31" t="n"/>
      <c r="F2918" s="24">
        <f>IF(OR(A2918="",E2918=""),"",E2918-A2918)</f>
        <v/>
      </c>
      <c r="G2918" s="27" t="n"/>
      <c r="H2918" s="33">
        <f>IF(G2918="","",ROUND(G2918*1000/22500,2))</f>
        <v/>
      </c>
      <c r="I2918" s="33">
        <f>IFERROR(IF(D2918="","",VALUE(MID(D2918,2,5))),"")</f>
        <v/>
      </c>
      <c r="J2918" s="28">
        <f>IF(OR(H2918="",I2918=""),"",IF(H2918&gt;=I2918,"Pass","Fail"))</f>
        <v/>
      </c>
    </row>
    <row r="2919">
      <c r="A2919" s="31" t="n"/>
      <c r="B2919" s="26" t="n"/>
      <c r="C2919" s="26" t="n"/>
      <c r="D2919" s="26" t="n"/>
      <c r="E2919" s="31" t="n"/>
      <c r="F2919" s="24">
        <f>IF(OR(A2919="",E2919=""),"",E2919-A2919)</f>
        <v/>
      </c>
      <c r="G2919" s="27" t="n"/>
      <c r="H2919" s="33">
        <f>IF(G2919="","",ROUND(G2919*1000/22500,2))</f>
        <v/>
      </c>
      <c r="I2919" s="33">
        <f>IFERROR(IF(D2919="","",VALUE(MID(D2919,2,5))),"")</f>
        <v/>
      </c>
      <c r="J2919" s="28">
        <f>IF(OR(H2919="",I2919=""),"",IF(H2919&gt;=I2919,"Pass","Fail"))</f>
        <v/>
      </c>
    </row>
    <row r="2920">
      <c r="A2920" s="31" t="n"/>
      <c r="B2920" s="26" t="n"/>
      <c r="C2920" s="26" t="n"/>
      <c r="D2920" s="26" t="n"/>
      <c r="E2920" s="31" t="n"/>
      <c r="F2920" s="24">
        <f>IF(OR(A2920="",E2920=""),"",E2920-A2920)</f>
        <v/>
      </c>
      <c r="G2920" s="27" t="n"/>
      <c r="H2920" s="33">
        <f>IF(G2920="","",ROUND(G2920*1000/22500,2))</f>
        <v/>
      </c>
      <c r="I2920" s="33">
        <f>IFERROR(IF(D2920="","",VALUE(MID(D2920,2,5))),"")</f>
        <v/>
      </c>
      <c r="J2920" s="28">
        <f>IF(OR(H2920="",I2920=""),"",IF(H2920&gt;=I2920,"Pass","Fail"))</f>
        <v/>
      </c>
    </row>
    <row r="2921">
      <c r="A2921" s="31" t="n"/>
      <c r="B2921" s="26" t="n"/>
      <c r="C2921" s="26" t="n"/>
      <c r="D2921" s="26" t="n"/>
      <c r="E2921" s="31" t="n"/>
      <c r="F2921" s="24">
        <f>IF(OR(A2921="",E2921=""),"",E2921-A2921)</f>
        <v/>
      </c>
      <c r="G2921" s="27" t="n"/>
      <c r="H2921" s="33">
        <f>IF(G2921="","",ROUND(G2921*1000/22500,2))</f>
        <v/>
      </c>
      <c r="I2921" s="33">
        <f>IFERROR(IF(D2921="","",VALUE(MID(D2921,2,5))),"")</f>
        <v/>
      </c>
      <c r="J2921" s="28">
        <f>IF(OR(H2921="",I2921=""),"",IF(H2921&gt;=I2921,"Pass","Fail"))</f>
        <v/>
      </c>
    </row>
    <row r="2922">
      <c r="A2922" s="31" t="n"/>
      <c r="B2922" s="26" t="n"/>
      <c r="C2922" s="26" t="n"/>
      <c r="D2922" s="26" t="n"/>
      <c r="E2922" s="31" t="n"/>
      <c r="F2922" s="24">
        <f>IF(OR(A2922="",E2922=""),"",E2922-A2922)</f>
        <v/>
      </c>
      <c r="G2922" s="27" t="n"/>
      <c r="H2922" s="33">
        <f>IF(G2922="","",ROUND(G2922*1000/22500,2))</f>
        <v/>
      </c>
      <c r="I2922" s="33">
        <f>IFERROR(IF(D2922="","",VALUE(MID(D2922,2,5))),"")</f>
        <v/>
      </c>
      <c r="J2922" s="28">
        <f>IF(OR(H2922="",I2922=""),"",IF(H2922&gt;=I2922,"Pass","Fail"))</f>
        <v/>
      </c>
    </row>
    <row r="2923">
      <c r="A2923" s="31" t="n"/>
      <c r="B2923" s="26" t="n"/>
      <c r="C2923" s="26" t="n"/>
      <c r="D2923" s="26" t="n"/>
      <c r="E2923" s="31" t="n"/>
      <c r="F2923" s="24">
        <f>IF(OR(A2923="",E2923=""),"",E2923-A2923)</f>
        <v/>
      </c>
      <c r="G2923" s="27" t="n"/>
      <c r="H2923" s="33">
        <f>IF(G2923="","",ROUND(G2923*1000/22500,2))</f>
        <v/>
      </c>
      <c r="I2923" s="33">
        <f>IFERROR(IF(D2923="","",VALUE(MID(D2923,2,5))),"")</f>
        <v/>
      </c>
      <c r="J2923" s="28">
        <f>IF(OR(H2923="",I2923=""),"",IF(H2923&gt;=I2923,"Pass","Fail"))</f>
        <v/>
      </c>
    </row>
    <row r="2924">
      <c r="A2924" s="31" t="n"/>
      <c r="B2924" s="26" t="n"/>
      <c r="C2924" s="26" t="n"/>
      <c r="D2924" s="26" t="n"/>
      <c r="E2924" s="31" t="n"/>
      <c r="F2924" s="24">
        <f>IF(OR(A2924="",E2924=""),"",E2924-A2924)</f>
        <v/>
      </c>
      <c r="G2924" s="27" t="n"/>
      <c r="H2924" s="33">
        <f>IF(G2924="","",ROUND(G2924*1000/22500,2))</f>
        <v/>
      </c>
      <c r="I2924" s="33">
        <f>IFERROR(IF(D2924="","",VALUE(MID(D2924,2,5))),"")</f>
        <v/>
      </c>
      <c r="J2924" s="28">
        <f>IF(OR(H2924="",I2924=""),"",IF(H2924&gt;=I2924,"Pass","Fail"))</f>
        <v/>
      </c>
    </row>
    <row r="2925">
      <c r="A2925" s="31" t="n"/>
      <c r="B2925" s="26" t="n"/>
      <c r="C2925" s="26" t="n"/>
      <c r="D2925" s="26" t="n"/>
      <c r="E2925" s="31" t="n"/>
      <c r="F2925" s="24">
        <f>IF(OR(A2925="",E2925=""),"",E2925-A2925)</f>
        <v/>
      </c>
      <c r="G2925" s="27" t="n"/>
      <c r="H2925" s="33">
        <f>IF(G2925="","",ROUND(G2925*1000/22500,2))</f>
        <v/>
      </c>
      <c r="I2925" s="33">
        <f>IFERROR(IF(D2925="","",VALUE(MID(D2925,2,5))),"")</f>
        <v/>
      </c>
      <c r="J2925" s="28">
        <f>IF(OR(H2925="",I2925=""),"",IF(H2925&gt;=I2925,"Pass","Fail"))</f>
        <v/>
      </c>
    </row>
    <row r="2926">
      <c r="A2926" s="31" t="n"/>
      <c r="B2926" s="26" t="n"/>
      <c r="C2926" s="26" t="n"/>
      <c r="D2926" s="26" t="n"/>
      <c r="E2926" s="31" t="n"/>
      <c r="F2926" s="24">
        <f>IF(OR(A2926="",E2926=""),"",E2926-A2926)</f>
        <v/>
      </c>
      <c r="G2926" s="27" t="n"/>
      <c r="H2926" s="33">
        <f>IF(G2926="","",ROUND(G2926*1000/22500,2))</f>
        <v/>
      </c>
      <c r="I2926" s="33">
        <f>IFERROR(IF(D2926="","",VALUE(MID(D2926,2,5))),"")</f>
        <v/>
      </c>
      <c r="J2926" s="28">
        <f>IF(OR(H2926="",I2926=""),"",IF(H2926&gt;=I2926,"Pass","Fail"))</f>
        <v/>
      </c>
    </row>
    <row r="2927">
      <c r="A2927" s="31" t="n"/>
      <c r="B2927" s="26" t="n"/>
      <c r="C2927" s="26" t="n"/>
      <c r="D2927" s="26" t="n"/>
      <c r="E2927" s="31" t="n"/>
      <c r="F2927" s="24">
        <f>IF(OR(A2927="",E2927=""),"",E2927-A2927)</f>
        <v/>
      </c>
      <c r="G2927" s="27" t="n"/>
      <c r="H2927" s="33">
        <f>IF(G2927="","",ROUND(G2927*1000/22500,2))</f>
        <v/>
      </c>
      <c r="I2927" s="33">
        <f>IFERROR(IF(D2927="","",VALUE(MID(D2927,2,5))),"")</f>
        <v/>
      </c>
      <c r="J2927" s="28">
        <f>IF(OR(H2927="",I2927=""),"",IF(H2927&gt;=I2927,"Pass","Fail"))</f>
        <v/>
      </c>
    </row>
    <row r="2928">
      <c r="A2928" s="31" t="n"/>
      <c r="B2928" s="26" t="n"/>
      <c r="C2928" s="26" t="n"/>
      <c r="D2928" s="26" t="n"/>
      <c r="E2928" s="31" t="n"/>
      <c r="F2928" s="24">
        <f>IF(OR(A2928="",E2928=""),"",E2928-A2928)</f>
        <v/>
      </c>
      <c r="G2928" s="27" t="n"/>
      <c r="H2928" s="33">
        <f>IF(G2928="","",ROUND(G2928*1000/22500,2))</f>
        <v/>
      </c>
      <c r="I2928" s="33">
        <f>IFERROR(IF(D2928="","",VALUE(MID(D2928,2,5))),"")</f>
        <v/>
      </c>
      <c r="J2928" s="28">
        <f>IF(OR(H2928="",I2928=""),"",IF(H2928&gt;=I2928,"Pass","Fail"))</f>
        <v/>
      </c>
    </row>
    <row r="2929">
      <c r="A2929" s="31" t="n"/>
      <c r="B2929" s="26" t="n"/>
      <c r="C2929" s="26" t="n"/>
      <c r="D2929" s="26" t="n"/>
      <c r="E2929" s="31" t="n"/>
      <c r="F2929" s="24">
        <f>IF(OR(A2929="",E2929=""),"",E2929-A2929)</f>
        <v/>
      </c>
      <c r="G2929" s="27" t="n"/>
      <c r="H2929" s="33">
        <f>IF(G2929="","",ROUND(G2929*1000/22500,2))</f>
        <v/>
      </c>
      <c r="I2929" s="33">
        <f>IFERROR(IF(D2929="","",VALUE(MID(D2929,2,5))),"")</f>
        <v/>
      </c>
      <c r="J2929" s="28">
        <f>IF(OR(H2929="",I2929=""),"",IF(H2929&gt;=I2929,"Pass","Fail"))</f>
        <v/>
      </c>
    </row>
    <row r="2930">
      <c r="A2930" s="31" t="n"/>
      <c r="B2930" s="26" t="n"/>
      <c r="C2930" s="26" t="n"/>
      <c r="D2930" s="26" t="n"/>
      <c r="E2930" s="31" t="n"/>
      <c r="F2930" s="24">
        <f>IF(OR(A2930="",E2930=""),"",E2930-A2930)</f>
        <v/>
      </c>
      <c r="G2930" s="27" t="n"/>
      <c r="H2930" s="33">
        <f>IF(G2930="","",ROUND(G2930*1000/22500,2))</f>
        <v/>
      </c>
      <c r="I2930" s="33">
        <f>IFERROR(IF(D2930="","",VALUE(MID(D2930,2,5))),"")</f>
        <v/>
      </c>
      <c r="J2930" s="28">
        <f>IF(OR(H2930="",I2930=""),"",IF(H2930&gt;=I2930,"Pass","Fail"))</f>
        <v/>
      </c>
    </row>
    <row r="2931">
      <c r="A2931" s="31" t="n"/>
      <c r="B2931" s="26" t="n"/>
      <c r="C2931" s="26" t="n"/>
      <c r="D2931" s="26" t="n"/>
      <c r="E2931" s="31" t="n"/>
      <c r="F2931" s="24">
        <f>IF(OR(A2931="",E2931=""),"",E2931-A2931)</f>
        <v/>
      </c>
      <c r="G2931" s="27" t="n"/>
      <c r="H2931" s="33">
        <f>IF(G2931="","",ROUND(G2931*1000/22500,2))</f>
        <v/>
      </c>
      <c r="I2931" s="33">
        <f>IFERROR(IF(D2931="","",VALUE(MID(D2931,2,5))),"")</f>
        <v/>
      </c>
      <c r="J2931" s="28">
        <f>IF(OR(H2931="",I2931=""),"",IF(H2931&gt;=I2931,"Pass","Fail"))</f>
        <v/>
      </c>
    </row>
    <row r="2932">
      <c r="A2932" s="31" t="n"/>
      <c r="B2932" s="26" t="n"/>
      <c r="C2932" s="26" t="n"/>
      <c r="D2932" s="26" t="n"/>
      <c r="E2932" s="31" t="n"/>
      <c r="F2932" s="24">
        <f>IF(OR(A2932="",E2932=""),"",E2932-A2932)</f>
        <v/>
      </c>
      <c r="G2932" s="27" t="n"/>
      <c r="H2932" s="33">
        <f>IF(G2932="","",ROUND(G2932*1000/22500,2))</f>
        <v/>
      </c>
      <c r="I2932" s="33">
        <f>IFERROR(IF(D2932="","",VALUE(MID(D2932,2,5))),"")</f>
        <v/>
      </c>
      <c r="J2932" s="28">
        <f>IF(OR(H2932="",I2932=""),"",IF(H2932&gt;=I2932,"Pass","Fail"))</f>
        <v/>
      </c>
    </row>
    <row r="2933">
      <c r="A2933" s="31" t="n"/>
      <c r="B2933" s="26" t="n"/>
      <c r="C2933" s="26" t="n"/>
      <c r="D2933" s="26" t="n"/>
      <c r="E2933" s="31" t="n"/>
      <c r="F2933" s="24">
        <f>IF(OR(A2933="",E2933=""),"",E2933-A2933)</f>
        <v/>
      </c>
      <c r="G2933" s="27" t="n"/>
      <c r="H2933" s="33">
        <f>IF(G2933="","",ROUND(G2933*1000/22500,2))</f>
        <v/>
      </c>
      <c r="I2933" s="33">
        <f>IFERROR(IF(D2933="","",VALUE(MID(D2933,2,5))),"")</f>
        <v/>
      </c>
      <c r="J2933" s="28">
        <f>IF(OR(H2933="",I2933=""),"",IF(H2933&gt;=I2933,"Pass","Fail"))</f>
        <v/>
      </c>
    </row>
    <row r="2934">
      <c r="A2934" s="31" t="n"/>
      <c r="B2934" s="26" t="n"/>
      <c r="C2934" s="26" t="n"/>
      <c r="D2934" s="26" t="n"/>
      <c r="E2934" s="31" t="n"/>
      <c r="F2934" s="24">
        <f>IF(OR(A2934="",E2934=""),"",E2934-A2934)</f>
        <v/>
      </c>
      <c r="G2934" s="27" t="n"/>
      <c r="H2934" s="33">
        <f>IF(G2934="","",ROUND(G2934*1000/22500,2))</f>
        <v/>
      </c>
      <c r="I2934" s="33">
        <f>IFERROR(IF(D2934="","",VALUE(MID(D2934,2,5))),"")</f>
        <v/>
      </c>
      <c r="J2934" s="28">
        <f>IF(OR(H2934="",I2934=""),"",IF(H2934&gt;=I2934,"Pass","Fail"))</f>
        <v/>
      </c>
    </row>
    <row r="2935">
      <c r="A2935" s="31" t="n"/>
      <c r="B2935" s="26" t="n"/>
      <c r="C2935" s="26" t="n"/>
      <c r="D2935" s="26" t="n"/>
      <c r="E2935" s="31" t="n"/>
      <c r="F2935" s="24">
        <f>IF(OR(A2935="",E2935=""),"",E2935-A2935)</f>
        <v/>
      </c>
      <c r="G2935" s="27" t="n"/>
      <c r="H2935" s="33">
        <f>IF(G2935="","",ROUND(G2935*1000/22500,2))</f>
        <v/>
      </c>
      <c r="I2935" s="33">
        <f>IFERROR(IF(D2935="","",VALUE(MID(D2935,2,5))),"")</f>
        <v/>
      </c>
      <c r="J2935" s="28">
        <f>IF(OR(H2935="",I2935=""),"",IF(H2935&gt;=I2935,"Pass","Fail"))</f>
        <v/>
      </c>
    </row>
    <row r="2936">
      <c r="A2936" s="31" t="n"/>
      <c r="B2936" s="26" t="n"/>
      <c r="C2936" s="26" t="n"/>
      <c r="D2936" s="26" t="n"/>
      <c r="E2936" s="31" t="n"/>
      <c r="F2936" s="24">
        <f>IF(OR(A2936="",E2936=""),"",E2936-A2936)</f>
        <v/>
      </c>
      <c r="G2936" s="27" t="n"/>
      <c r="H2936" s="33">
        <f>IF(G2936="","",ROUND(G2936*1000/22500,2))</f>
        <v/>
      </c>
      <c r="I2936" s="33">
        <f>IFERROR(IF(D2936="","",VALUE(MID(D2936,2,5))),"")</f>
        <v/>
      </c>
      <c r="J2936" s="28">
        <f>IF(OR(H2936="",I2936=""),"",IF(H2936&gt;=I2936,"Pass","Fail"))</f>
        <v/>
      </c>
    </row>
    <row r="2937">
      <c r="A2937" s="31" t="n"/>
      <c r="B2937" s="26" t="n"/>
      <c r="C2937" s="26" t="n"/>
      <c r="D2937" s="26" t="n"/>
      <c r="E2937" s="31" t="n"/>
      <c r="F2937" s="24">
        <f>IF(OR(A2937="",E2937=""),"",E2937-A2937)</f>
        <v/>
      </c>
      <c r="G2937" s="27" t="n"/>
      <c r="H2937" s="33">
        <f>IF(G2937="","",ROUND(G2937*1000/22500,2))</f>
        <v/>
      </c>
      <c r="I2937" s="33">
        <f>IFERROR(IF(D2937="","",VALUE(MID(D2937,2,5))),"")</f>
        <v/>
      </c>
      <c r="J2937" s="28">
        <f>IF(OR(H2937="",I2937=""),"",IF(H2937&gt;=I2937,"Pass","Fail"))</f>
        <v/>
      </c>
    </row>
    <row r="2938">
      <c r="A2938" s="31" t="n"/>
      <c r="B2938" s="26" t="n"/>
      <c r="C2938" s="26" t="n"/>
      <c r="D2938" s="26" t="n"/>
      <c r="E2938" s="31" t="n"/>
      <c r="F2938" s="24">
        <f>IF(OR(A2938="",E2938=""),"",E2938-A2938)</f>
        <v/>
      </c>
      <c r="G2938" s="27" t="n"/>
      <c r="H2938" s="33">
        <f>IF(G2938="","",ROUND(G2938*1000/22500,2))</f>
        <v/>
      </c>
      <c r="I2938" s="33">
        <f>IFERROR(IF(D2938="","",VALUE(MID(D2938,2,5))),"")</f>
        <v/>
      </c>
      <c r="J2938" s="28">
        <f>IF(OR(H2938="",I2938=""),"",IF(H2938&gt;=I2938,"Pass","Fail"))</f>
        <v/>
      </c>
    </row>
    <row r="2939">
      <c r="A2939" s="31" t="n"/>
      <c r="B2939" s="26" t="n"/>
      <c r="C2939" s="26" t="n"/>
      <c r="D2939" s="26" t="n"/>
      <c r="E2939" s="31" t="n"/>
      <c r="F2939" s="24">
        <f>IF(OR(A2939="",E2939=""),"",E2939-A2939)</f>
        <v/>
      </c>
      <c r="G2939" s="27" t="n"/>
      <c r="H2939" s="33">
        <f>IF(G2939="","",ROUND(G2939*1000/22500,2))</f>
        <v/>
      </c>
      <c r="I2939" s="33">
        <f>IFERROR(IF(D2939="","",VALUE(MID(D2939,2,5))),"")</f>
        <v/>
      </c>
      <c r="J2939" s="28">
        <f>IF(OR(H2939="",I2939=""),"",IF(H2939&gt;=I2939,"Pass","Fail"))</f>
        <v/>
      </c>
    </row>
    <row r="2940">
      <c r="A2940" s="31" t="n"/>
      <c r="B2940" s="26" t="n"/>
      <c r="C2940" s="26" t="n"/>
      <c r="D2940" s="26" t="n"/>
      <c r="E2940" s="31" t="n"/>
      <c r="F2940" s="24">
        <f>IF(OR(A2940="",E2940=""),"",E2940-A2940)</f>
        <v/>
      </c>
      <c r="G2940" s="27" t="n"/>
      <c r="H2940" s="33">
        <f>IF(G2940="","",ROUND(G2940*1000/22500,2))</f>
        <v/>
      </c>
      <c r="I2940" s="33">
        <f>IFERROR(IF(D2940="","",VALUE(MID(D2940,2,5))),"")</f>
        <v/>
      </c>
      <c r="J2940" s="28">
        <f>IF(OR(H2940="",I2940=""),"",IF(H2940&gt;=I2940,"Pass","Fail"))</f>
        <v/>
      </c>
    </row>
    <row r="2941">
      <c r="A2941" s="31" t="n"/>
      <c r="B2941" s="26" t="n"/>
      <c r="C2941" s="26" t="n"/>
      <c r="D2941" s="26" t="n"/>
      <c r="E2941" s="31" t="n"/>
      <c r="F2941" s="24">
        <f>IF(OR(A2941="",E2941=""),"",E2941-A2941)</f>
        <v/>
      </c>
      <c r="G2941" s="27" t="n"/>
      <c r="H2941" s="33">
        <f>IF(G2941="","",ROUND(G2941*1000/22500,2))</f>
        <v/>
      </c>
      <c r="I2941" s="33">
        <f>IFERROR(IF(D2941="","",VALUE(MID(D2941,2,5))),"")</f>
        <v/>
      </c>
      <c r="J2941" s="28">
        <f>IF(OR(H2941="",I2941=""),"",IF(H2941&gt;=I2941,"Pass","Fail"))</f>
        <v/>
      </c>
    </row>
    <row r="2942">
      <c r="A2942" s="31" t="n"/>
      <c r="B2942" s="26" t="n"/>
      <c r="C2942" s="26" t="n"/>
      <c r="D2942" s="26" t="n"/>
      <c r="E2942" s="31" t="n"/>
      <c r="F2942" s="24">
        <f>IF(OR(A2942="",E2942=""),"",E2942-A2942)</f>
        <v/>
      </c>
      <c r="G2942" s="27" t="n"/>
      <c r="H2942" s="33">
        <f>IF(G2942="","",ROUND(G2942*1000/22500,2))</f>
        <v/>
      </c>
      <c r="I2942" s="33">
        <f>IFERROR(IF(D2942="","",VALUE(MID(D2942,2,5))),"")</f>
        <v/>
      </c>
      <c r="J2942" s="28">
        <f>IF(OR(H2942="",I2942=""),"",IF(H2942&gt;=I2942,"Pass","Fail"))</f>
        <v/>
      </c>
    </row>
    <row r="2943">
      <c r="A2943" s="31" t="n"/>
      <c r="B2943" s="26" t="n"/>
      <c r="C2943" s="26" t="n"/>
      <c r="D2943" s="26" t="n"/>
      <c r="E2943" s="31" t="n"/>
      <c r="F2943" s="24">
        <f>IF(OR(A2943="",E2943=""),"",E2943-A2943)</f>
        <v/>
      </c>
      <c r="G2943" s="27" t="n"/>
      <c r="H2943" s="33">
        <f>IF(G2943="","",ROUND(G2943*1000/22500,2))</f>
        <v/>
      </c>
      <c r="I2943" s="33">
        <f>IFERROR(IF(D2943="","",VALUE(MID(D2943,2,5))),"")</f>
        <v/>
      </c>
      <c r="J2943" s="28">
        <f>IF(OR(H2943="",I2943=""),"",IF(H2943&gt;=I2943,"Pass","Fail"))</f>
        <v/>
      </c>
    </row>
    <row r="2944">
      <c r="A2944" s="31" t="n"/>
      <c r="B2944" s="26" t="n"/>
      <c r="C2944" s="26" t="n"/>
      <c r="D2944" s="26" t="n"/>
      <c r="E2944" s="31" t="n"/>
      <c r="F2944" s="24">
        <f>IF(OR(A2944="",E2944=""),"",E2944-A2944)</f>
        <v/>
      </c>
      <c r="G2944" s="27" t="n"/>
      <c r="H2944" s="33">
        <f>IF(G2944="","",ROUND(G2944*1000/22500,2))</f>
        <v/>
      </c>
      <c r="I2944" s="33">
        <f>IFERROR(IF(D2944="","",VALUE(MID(D2944,2,5))),"")</f>
        <v/>
      </c>
      <c r="J2944" s="28">
        <f>IF(OR(H2944="",I2944=""),"",IF(H2944&gt;=I2944,"Pass","Fail"))</f>
        <v/>
      </c>
    </row>
    <row r="2945">
      <c r="A2945" s="31" t="n"/>
      <c r="B2945" s="26" t="n"/>
      <c r="C2945" s="26" t="n"/>
      <c r="D2945" s="26" t="n"/>
      <c r="E2945" s="31" t="n"/>
      <c r="F2945" s="24">
        <f>IF(OR(A2945="",E2945=""),"",E2945-A2945)</f>
        <v/>
      </c>
      <c r="G2945" s="27" t="n"/>
      <c r="H2945" s="33">
        <f>IF(G2945="","",ROUND(G2945*1000/22500,2))</f>
        <v/>
      </c>
      <c r="I2945" s="33">
        <f>IFERROR(IF(D2945="","",VALUE(MID(D2945,2,5))),"")</f>
        <v/>
      </c>
      <c r="J2945" s="28">
        <f>IF(OR(H2945="",I2945=""),"",IF(H2945&gt;=I2945,"Pass","Fail"))</f>
        <v/>
      </c>
    </row>
    <row r="2946">
      <c r="A2946" s="31" t="n"/>
      <c r="B2946" s="26" t="n"/>
      <c r="C2946" s="26" t="n"/>
      <c r="D2946" s="26" t="n"/>
      <c r="E2946" s="31" t="n"/>
      <c r="F2946" s="24">
        <f>IF(OR(A2946="",E2946=""),"",E2946-A2946)</f>
        <v/>
      </c>
      <c r="G2946" s="27" t="n"/>
      <c r="H2946" s="33">
        <f>IF(G2946="","",ROUND(G2946*1000/22500,2))</f>
        <v/>
      </c>
      <c r="I2946" s="33">
        <f>IFERROR(IF(D2946="","",VALUE(MID(D2946,2,5))),"")</f>
        <v/>
      </c>
      <c r="J2946" s="28">
        <f>IF(OR(H2946="",I2946=""),"",IF(H2946&gt;=I2946,"Pass","Fail"))</f>
        <v/>
      </c>
    </row>
    <row r="2947">
      <c r="A2947" s="31" t="n"/>
      <c r="B2947" s="26" t="n"/>
      <c r="C2947" s="26" t="n"/>
      <c r="D2947" s="26" t="n"/>
      <c r="E2947" s="31" t="n"/>
      <c r="F2947" s="24">
        <f>IF(OR(A2947="",E2947=""),"",E2947-A2947)</f>
        <v/>
      </c>
      <c r="G2947" s="27" t="n"/>
      <c r="H2947" s="33">
        <f>IF(G2947="","",ROUND(G2947*1000/22500,2))</f>
        <v/>
      </c>
      <c r="I2947" s="33">
        <f>IFERROR(IF(D2947="","",VALUE(MID(D2947,2,5))),"")</f>
        <v/>
      </c>
      <c r="J2947" s="28">
        <f>IF(OR(H2947="",I2947=""),"",IF(H2947&gt;=I2947,"Pass","Fail"))</f>
        <v/>
      </c>
    </row>
    <row r="2948">
      <c r="A2948" s="31" t="n"/>
      <c r="B2948" s="26" t="n"/>
      <c r="C2948" s="26" t="n"/>
      <c r="D2948" s="26" t="n"/>
      <c r="E2948" s="31" t="n"/>
      <c r="F2948" s="24">
        <f>IF(OR(A2948="",E2948=""),"",E2948-A2948)</f>
        <v/>
      </c>
      <c r="G2948" s="27" t="n"/>
      <c r="H2948" s="33">
        <f>IF(G2948="","",ROUND(G2948*1000/22500,2))</f>
        <v/>
      </c>
      <c r="I2948" s="33">
        <f>IFERROR(IF(D2948="","",VALUE(MID(D2948,2,5))),"")</f>
        <v/>
      </c>
      <c r="J2948" s="28">
        <f>IF(OR(H2948="",I2948=""),"",IF(H2948&gt;=I2948,"Pass","Fail"))</f>
        <v/>
      </c>
    </row>
    <row r="2949">
      <c r="A2949" s="31" t="n"/>
      <c r="B2949" s="26" t="n"/>
      <c r="C2949" s="26" t="n"/>
      <c r="D2949" s="26" t="n"/>
      <c r="E2949" s="31" t="n"/>
      <c r="F2949" s="24">
        <f>IF(OR(A2949="",E2949=""),"",E2949-A2949)</f>
        <v/>
      </c>
      <c r="G2949" s="27" t="n"/>
      <c r="H2949" s="33">
        <f>IF(G2949="","",ROUND(G2949*1000/22500,2))</f>
        <v/>
      </c>
      <c r="I2949" s="33">
        <f>IFERROR(IF(D2949="","",VALUE(MID(D2949,2,5))),"")</f>
        <v/>
      </c>
      <c r="J2949" s="28">
        <f>IF(OR(H2949="",I2949=""),"",IF(H2949&gt;=I2949,"Pass","Fail"))</f>
        <v/>
      </c>
    </row>
    <row r="2950">
      <c r="A2950" s="31" t="n"/>
      <c r="B2950" s="26" t="n"/>
      <c r="C2950" s="26" t="n"/>
      <c r="D2950" s="26" t="n"/>
      <c r="E2950" s="31" t="n"/>
      <c r="F2950" s="24">
        <f>IF(OR(A2950="",E2950=""),"",E2950-A2950)</f>
        <v/>
      </c>
      <c r="G2950" s="27" t="n"/>
      <c r="H2950" s="33">
        <f>IF(G2950="","",ROUND(G2950*1000/22500,2))</f>
        <v/>
      </c>
      <c r="I2950" s="33">
        <f>IFERROR(IF(D2950="","",VALUE(MID(D2950,2,5))),"")</f>
        <v/>
      </c>
      <c r="J2950" s="28">
        <f>IF(OR(H2950="",I2950=""),"",IF(H2950&gt;=I2950,"Pass","Fail"))</f>
        <v/>
      </c>
    </row>
    <row r="2951">
      <c r="A2951" s="31" t="n"/>
      <c r="B2951" s="26" t="n"/>
      <c r="C2951" s="26" t="n"/>
      <c r="D2951" s="26" t="n"/>
      <c r="E2951" s="31" t="n"/>
      <c r="F2951" s="24">
        <f>IF(OR(A2951="",E2951=""),"",E2951-A2951)</f>
        <v/>
      </c>
      <c r="G2951" s="27" t="n"/>
      <c r="H2951" s="33">
        <f>IF(G2951="","",ROUND(G2951*1000/22500,2))</f>
        <v/>
      </c>
      <c r="I2951" s="33">
        <f>IFERROR(IF(D2951="","",VALUE(MID(D2951,2,5))),"")</f>
        <v/>
      </c>
      <c r="J2951" s="28">
        <f>IF(OR(H2951="",I2951=""),"",IF(H2951&gt;=I2951,"Pass","Fail"))</f>
        <v/>
      </c>
    </row>
    <row r="2952">
      <c r="A2952" s="31" t="n"/>
      <c r="B2952" s="26" t="n"/>
      <c r="C2952" s="26" t="n"/>
      <c r="D2952" s="26" t="n"/>
      <c r="E2952" s="31" t="n"/>
      <c r="F2952" s="24">
        <f>IF(OR(A2952="",E2952=""),"",E2952-A2952)</f>
        <v/>
      </c>
      <c r="G2952" s="27" t="n"/>
      <c r="H2952" s="33">
        <f>IF(G2952="","",ROUND(G2952*1000/22500,2))</f>
        <v/>
      </c>
      <c r="I2952" s="33">
        <f>IFERROR(IF(D2952="","",VALUE(MID(D2952,2,5))),"")</f>
        <v/>
      </c>
      <c r="J2952" s="28">
        <f>IF(OR(H2952="",I2952=""),"",IF(H2952&gt;=I2952,"Pass","Fail"))</f>
        <v/>
      </c>
    </row>
    <row r="2953">
      <c r="A2953" s="31" t="n"/>
      <c r="B2953" s="26" t="n"/>
      <c r="C2953" s="26" t="n"/>
      <c r="D2953" s="26" t="n"/>
      <c r="E2953" s="31" t="n"/>
      <c r="F2953" s="24">
        <f>IF(OR(A2953="",E2953=""),"",E2953-A2953)</f>
        <v/>
      </c>
      <c r="G2953" s="27" t="n"/>
      <c r="H2953" s="33">
        <f>IF(G2953="","",ROUND(G2953*1000/22500,2))</f>
        <v/>
      </c>
      <c r="I2953" s="33">
        <f>IFERROR(IF(D2953="","",VALUE(MID(D2953,2,5))),"")</f>
        <v/>
      </c>
      <c r="J2953" s="28">
        <f>IF(OR(H2953="",I2953=""),"",IF(H2953&gt;=I2953,"Pass","Fail"))</f>
        <v/>
      </c>
    </row>
    <row r="2954">
      <c r="A2954" s="31" t="n"/>
      <c r="B2954" s="26" t="n"/>
      <c r="C2954" s="26" t="n"/>
      <c r="D2954" s="26" t="n"/>
      <c r="E2954" s="31" t="n"/>
      <c r="F2954" s="24">
        <f>IF(OR(A2954="",E2954=""),"",E2954-A2954)</f>
        <v/>
      </c>
      <c r="G2954" s="27" t="n"/>
      <c r="H2954" s="33">
        <f>IF(G2954="","",ROUND(G2954*1000/22500,2))</f>
        <v/>
      </c>
      <c r="I2954" s="33">
        <f>IFERROR(IF(D2954="","",VALUE(MID(D2954,2,5))),"")</f>
        <v/>
      </c>
      <c r="J2954" s="28">
        <f>IF(OR(H2954="",I2954=""),"",IF(H2954&gt;=I2954,"Pass","Fail"))</f>
        <v/>
      </c>
    </row>
    <row r="2955">
      <c r="A2955" s="31" t="n"/>
      <c r="B2955" s="26" t="n"/>
      <c r="C2955" s="26" t="n"/>
      <c r="D2955" s="26" t="n"/>
      <c r="E2955" s="31" t="n"/>
      <c r="F2955" s="24">
        <f>IF(OR(A2955="",E2955=""),"",E2955-A2955)</f>
        <v/>
      </c>
      <c r="G2955" s="27" t="n"/>
      <c r="H2955" s="33">
        <f>IF(G2955="","",ROUND(G2955*1000/22500,2))</f>
        <v/>
      </c>
      <c r="I2955" s="33">
        <f>IFERROR(IF(D2955="","",VALUE(MID(D2955,2,5))),"")</f>
        <v/>
      </c>
      <c r="J2955" s="28">
        <f>IF(OR(H2955="",I2955=""),"",IF(H2955&gt;=I2955,"Pass","Fail"))</f>
        <v/>
      </c>
    </row>
    <row r="2956">
      <c r="A2956" s="31" t="n"/>
      <c r="B2956" s="26" t="n"/>
      <c r="C2956" s="26" t="n"/>
      <c r="D2956" s="26" t="n"/>
      <c r="E2956" s="31" t="n"/>
      <c r="F2956" s="24">
        <f>IF(OR(A2956="",E2956=""),"",E2956-A2956)</f>
        <v/>
      </c>
      <c r="G2956" s="27" t="n"/>
      <c r="H2956" s="33">
        <f>IF(G2956="","",ROUND(G2956*1000/22500,2))</f>
        <v/>
      </c>
      <c r="I2956" s="33">
        <f>IFERROR(IF(D2956="","",VALUE(MID(D2956,2,5))),"")</f>
        <v/>
      </c>
      <c r="J2956" s="28">
        <f>IF(OR(H2956="",I2956=""),"",IF(H2956&gt;=I2956,"Pass","Fail"))</f>
        <v/>
      </c>
    </row>
    <row r="2957">
      <c r="A2957" s="31" t="n"/>
      <c r="B2957" s="26" t="n"/>
      <c r="C2957" s="26" t="n"/>
      <c r="D2957" s="26" t="n"/>
      <c r="E2957" s="31" t="n"/>
      <c r="F2957" s="24">
        <f>IF(OR(A2957="",E2957=""),"",E2957-A2957)</f>
        <v/>
      </c>
      <c r="G2957" s="27" t="n"/>
      <c r="H2957" s="33">
        <f>IF(G2957="","",ROUND(G2957*1000/22500,2))</f>
        <v/>
      </c>
      <c r="I2957" s="33">
        <f>IFERROR(IF(D2957="","",VALUE(MID(D2957,2,5))),"")</f>
        <v/>
      </c>
      <c r="J2957" s="28">
        <f>IF(OR(H2957="",I2957=""),"",IF(H2957&gt;=I2957,"Pass","Fail"))</f>
        <v/>
      </c>
    </row>
    <row r="2958">
      <c r="A2958" s="31" t="n"/>
      <c r="B2958" s="26" t="n"/>
      <c r="C2958" s="26" t="n"/>
      <c r="D2958" s="26" t="n"/>
      <c r="E2958" s="31" t="n"/>
      <c r="F2958" s="24">
        <f>IF(OR(A2958="",E2958=""),"",E2958-A2958)</f>
        <v/>
      </c>
      <c r="G2958" s="27" t="n"/>
      <c r="H2958" s="33">
        <f>IF(G2958="","",ROUND(G2958*1000/22500,2))</f>
        <v/>
      </c>
      <c r="I2958" s="33">
        <f>IFERROR(IF(D2958="","",VALUE(MID(D2958,2,5))),"")</f>
        <v/>
      </c>
      <c r="J2958" s="28">
        <f>IF(OR(H2958="",I2958=""),"",IF(H2958&gt;=I2958,"Pass","Fail"))</f>
        <v/>
      </c>
    </row>
    <row r="2959">
      <c r="A2959" s="31" t="n"/>
      <c r="B2959" s="26" t="n"/>
      <c r="C2959" s="26" t="n"/>
      <c r="D2959" s="26" t="n"/>
      <c r="E2959" s="31" t="n"/>
      <c r="F2959" s="24">
        <f>IF(OR(A2959="",E2959=""),"",E2959-A2959)</f>
        <v/>
      </c>
      <c r="G2959" s="27" t="n"/>
      <c r="H2959" s="33">
        <f>IF(G2959="","",ROUND(G2959*1000/22500,2))</f>
        <v/>
      </c>
      <c r="I2959" s="33">
        <f>IFERROR(IF(D2959="","",VALUE(MID(D2959,2,5))),"")</f>
        <v/>
      </c>
      <c r="J2959" s="28">
        <f>IF(OR(H2959="",I2959=""),"",IF(H2959&gt;=I2959,"Pass","Fail"))</f>
        <v/>
      </c>
    </row>
    <row r="2960">
      <c r="A2960" s="31" t="n"/>
      <c r="B2960" s="26" t="n"/>
      <c r="C2960" s="26" t="n"/>
      <c r="D2960" s="26" t="n"/>
      <c r="E2960" s="31" t="n"/>
      <c r="F2960" s="24">
        <f>IF(OR(A2960="",E2960=""),"",E2960-A2960)</f>
        <v/>
      </c>
      <c r="G2960" s="27" t="n"/>
      <c r="H2960" s="33">
        <f>IF(G2960="","",ROUND(G2960*1000/22500,2))</f>
        <v/>
      </c>
      <c r="I2960" s="33">
        <f>IFERROR(IF(D2960="","",VALUE(MID(D2960,2,5))),"")</f>
        <v/>
      </c>
      <c r="J2960" s="28">
        <f>IF(OR(H2960="",I2960=""),"",IF(H2960&gt;=I2960,"Pass","Fail"))</f>
        <v/>
      </c>
    </row>
    <row r="2961">
      <c r="A2961" s="31" t="n"/>
      <c r="B2961" s="26" t="n"/>
      <c r="C2961" s="26" t="n"/>
      <c r="D2961" s="26" t="n"/>
      <c r="E2961" s="31" t="n"/>
      <c r="F2961" s="24">
        <f>IF(OR(A2961="",E2961=""),"",E2961-A2961)</f>
        <v/>
      </c>
      <c r="G2961" s="27" t="n"/>
      <c r="H2961" s="33">
        <f>IF(G2961="","",ROUND(G2961*1000/22500,2))</f>
        <v/>
      </c>
      <c r="I2961" s="33">
        <f>IFERROR(IF(D2961="","",VALUE(MID(D2961,2,5))),"")</f>
        <v/>
      </c>
      <c r="J2961" s="28">
        <f>IF(OR(H2961="",I2961=""),"",IF(H2961&gt;=I2961,"Pass","Fail"))</f>
        <v/>
      </c>
    </row>
    <row r="2962">
      <c r="A2962" s="31" t="n"/>
      <c r="B2962" s="26" t="n"/>
      <c r="C2962" s="26" t="n"/>
      <c r="D2962" s="26" t="n"/>
      <c r="E2962" s="31" t="n"/>
      <c r="F2962" s="24">
        <f>IF(OR(A2962="",E2962=""),"",E2962-A2962)</f>
        <v/>
      </c>
      <c r="G2962" s="27" t="n"/>
      <c r="H2962" s="33">
        <f>IF(G2962="","",ROUND(G2962*1000/22500,2))</f>
        <v/>
      </c>
      <c r="I2962" s="33">
        <f>IFERROR(IF(D2962="","",VALUE(MID(D2962,2,5))),"")</f>
        <v/>
      </c>
      <c r="J2962" s="28">
        <f>IF(OR(H2962="",I2962=""),"",IF(H2962&gt;=I2962,"Pass","Fail"))</f>
        <v/>
      </c>
    </row>
    <row r="2963">
      <c r="A2963" s="31" t="n"/>
      <c r="B2963" s="26" t="n"/>
      <c r="C2963" s="26" t="n"/>
      <c r="D2963" s="26" t="n"/>
      <c r="E2963" s="31" t="n"/>
      <c r="F2963" s="24">
        <f>IF(OR(A2963="",E2963=""),"",E2963-A2963)</f>
        <v/>
      </c>
      <c r="G2963" s="27" t="n"/>
      <c r="H2963" s="33">
        <f>IF(G2963="","",ROUND(G2963*1000/22500,2))</f>
        <v/>
      </c>
      <c r="I2963" s="33">
        <f>IFERROR(IF(D2963="","",VALUE(MID(D2963,2,5))),"")</f>
        <v/>
      </c>
      <c r="J2963" s="28">
        <f>IF(OR(H2963="",I2963=""),"",IF(H2963&gt;=I2963,"Pass","Fail"))</f>
        <v/>
      </c>
    </row>
    <row r="2964">
      <c r="A2964" s="31" t="n"/>
      <c r="B2964" s="26" t="n"/>
      <c r="C2964" s="26" t="n"/>
      <c r="D2964" s="26" t="n"/>
      <c r="E2964" s="31" t="n"/>
      <c r="F2964" s="24">
        <f>IF(OR(A2964="",E2964=""),"",E2964-A2964)</f>
        <v/>
      </c>
      <c r="G2964" s="27" t="n"/>
      <c r="H2964" s="33">
        <f>IF(G2964="","",ROUND(G2964*1000/22500,2))</f>
        <v/>
      </c>
      <c r="I2964" s="33">
        <f>IFERROR(IF(D2964="","",VALUE(MID(D2964,2,5))),"")</f>
        <v/>
      </c>
      <c r="J2964" s="28">
        <f>IF(OR(H2964="",I2964=""),"",IF(H2964&gt;=I2964,"Pass","Fail"))</f>
        <v/>
      </c>
    </row>
    <row r="2965">
      <c r="A2965" s="31" t="n"/>
      <c r="B2965" s="26" t="n"/>
      <c r="C2965" s="26" t="n"/>
      <c r="D2965" s="26" t="n"/>
      <c r="E2965" s="31" t="n"/>
      <c r="F2965" s="24">
        <f>IF(OR(A2965="",E2965=""),"",E2965-A2965)</f>
        <v/>
      </c>
      <c r="G2965" s="27" t="n"/>
      <c r="H2965" s="33">
        <f>IF(G2965="","",ROUND(G2965*1000/22500,2))</f>
        <v/>
      </c>
      <c r="I2965" s="33">
        <f>IFERROR(IF(D2965="","",VALUE(MID(D2965,2,5))),"")</f>
        <v/>
      </c>
      <c r="J2965" s="28">
        <f>IF(OR(H2965="",I2965=""),"",IF(H2965&gt;=I2965,"Pass","Fail"))</f>
        <v/>
      </c>
    </row>
    <row r="2966">
      <c r="A2966" s="31" t="n"/>
      <c r="B2966" s="26" t="n"/>
      <c r="C2966" s="26" t="n"/>
      <c r="D2966" s="26" t="n"/>
      <c r="E2966" s="31" t="n"/>
      <c r="F2966" s="24">
        <f>IF(OR(A2966="",E2966=""),"",E2966-A2966)</f>
        <v/>
      </c>
      <c r="G2966" s="27" t="n"/>
      <c r="H2966" s="33">
        <f>IF(G2966="","",ROUND(G2966*1000/22500,2))</f>
        <v/>
      </c>
      <c r="I2966" s="33">
        <f>IFERROR(IF(D2966="","",VALUE(MID(D2966,2,5))),"")</f>
        <v/>
      </c>
      <c r="J2966" s="28">
        <f>IF(OR(H2966="",I2966=""),"",IF(H2966&gt;=I2966,"Pass","Fail"))</f>
        <v/>
      </c>
    </row>
    <row r="2967">
      <c r="A2967" s="31" t="n"/>
      <c r="B2967" s="26" t="n"/>
      <c r="C2967" s="26" t="n"/>
      <c r="D2967" s="26" t="n"/>
      <c r="E2967" s="31" t="n"/>
      <c r="F2967" s="24">
        <f>IF(OR(A2967="",E2967=""),"",E2967-A2967)</f>
        <v/>
      </c>
      <c r="G2967" s="27" t="n"/>
      <c r="H2967" s="33">
        <f>IF(G2967="","",ROUND(G2967*1000/22500,2))</f>
        <v/>
      </c>
      <c r="I2967" s="33">
        <f>IFERROR(IF(D2967="","",VALUE(MID(D2967,2,5))),"")</f>
        <v/>
      </c>
      <c r="J2967" s="28">
        <f>IF(OR(H2967="",I2967=""),"",IF(H2967&gt;=I2967,"Pass","Fail"))</f>
        <v/>
      </c>
    </row>
    <row r="2968">
      <c r="A2968" s="31" t="n"/>
      <c r="B2968" s="26" t="n"/>
      <c r="C2968" s="26" t="n"/>
      <c r="D2968" s="26" t="n"/>
      <c r="E2968" s="31" t="n"/>
      <c r="F2968" s="24">
        <f>IF(OR(A2968="",E2968=""),"",E2968-A2968)</f>
        <v/>
      </c>
      <c r="G2968" s="27" t="n"/>
      <c r="H2968" s="33">
        <f>IF(G2968="","",ROUND(G2968*1000/22500,2))</f>
        <v/>
      </c>
      <c r="I2968" s="33">
        <f>IFERROR(IF(D2968="","",VALUE(MID(D2968,2,5))),"")</f>
        <v/>
      </c>
      <c r="J2968" s="28">
        <f>IF(OR(H2968="",I2968=""),"",IF(H2968&gt;=I2968,"Pass","Fail"))</f>
        <v/>
      </c>
    </row>
    <row r="2969">
      <c r="A2969" s="31" t="n"/>
      <c r="B2969" s="26" t="n"/>
      <c r="C2969" s="26" t="n"/>
      <c r="D2969" s="26" t="n"/>
      <c r="E2969" s="31" t="n"/>
      <c r="F2969" s="24">
        <f>IF(OR(A2969="",E2969=""),"",E2969-A2969)</f>
        <v/>
      </c>
      <c r="G2969" s="27" t="n"/>
      <c r="H2969" s="33">
        <f>IF(G2969="","",ROUND(G2969*1000/22500,2))</f>
        <v/>
      </c>
      <c r="I2969" s="33">
        <f>IFERROR(IF(D2969="","",VALUE(MID(D2969,2,5))),"")</f>
        <v/>
      </c>
      <c r="J2969" s="28">
        <f>IF(OR(H2969="",I2969=""),"",IF(H2969&gt;=I2969,"Pass","Fail"))</f>
        <v/>
      </c>
    </row>
    <row r="2970">
      <c r="A2970" s="31" t="n"/>
      <c r="B2970" s="26" t="n"/>
      <c r="C2970" s="26" t="n"/>
      <c r="D2970" s="26" t="n"/>
      <c r="E2970" s="31" t="n"/>
      <c r="F2970" s="24">
        <f>IF(OR(A2970="",E2970=""),"",E2970-A2970)</f>
        <v/>
      </c>
      <c r="G2970" s="27" t="n"/>
      <c r="H2970" s="33">
        <f>IF(G2970="","",ROUND(G2970*1000/22500,2))</f>
        <v/>
      </c>
      <c r="I2970" s="33">
        <f>IFERROR(IF(D2970="","",VALUE(MID(D2970,2,5))),"")</f>
        <v/>
      </c>
      <c r="J2970" s="28">
        <f>IF(OR(H2970="",I2970=""),"",IF(H2970&gt;=I2970,"Pass","Fail"))</f>
        <v/>
      </c>
    </row>
    <row r="2971">
      <c r="A2971" s="31" t="n"/>
      <c r="B2971" s="26" t="n"/>
      <c r="C2971" s="26" t="n"/>
      <c r="D2971" s="26" t="n"/>
      <c r="E2971" s="31" t="n"/>
      <c r="F2971" s="24">
        <f>IF(OR(A2971="",E2971=""),"",E2971-A2971)</f>
        <v/>
      </c>
      <c r="G2971" s="27" t="n"/>
      <c r="H2971" s="33">
        <f>IF(G2971="","",ROUND(G2971*1000/22500,2))</f>
        <v/>
      </c>
      <c r="I2971" s="33">
        <f>IFERROR(IF(D2971="","",VALUE(MID(D2971,2,5))),"")</f>
        <v/>
      </c>
      <c r="J2971" s="28">
        <f>IF(OR(H2971="",I2971=""),"",IF(H2971&gt;=I2971,"Pass","Fail"))</f>
        <v/>
      </c>
    </row>
    <row r="2972">
      <c r="A2972" s="31" t="n"/>
      <c r="B2972" s="26" t="n"/>
      <c r="C2972" s="26" t="n"/>
      <c r="D2972" s="26" t="n"/>
      <c r="E2972" s="31" t="n"/>
      <c r="F2972" s="24">
        <f>IF(OR(A2972="",E2972=""),"",E2972-A2972)</f>
        <v/>
      </c>
      <c r="G2972" s="27" t="n"/>
      <c r="H2972" s="33">
        <f>IF(G2972="","",ROUND(G2972*1000/22500,2))</f>
        <v/>
      </c>
      <c r="I2972" s="33">
        <f>IFERROR(IF(D2972="","",VALUE(MID(D2972,2,5))),"")</f>
        <v/>
      </c>
      <c r="J2972" s="28">
        <f>IF(OR(H2972="",I2972=""),"",IF(H2972&gt;=I2972,"Pass","Fail"))</f>
        <v/>
      </c>
    </row>
    <row r="2973">
      <c r="A2973" s="31" t="n"/>
      <c r="B2973" s="26" t="n"/>
      <c r="C2973" s="26" t="n"/>
      <c r="D2973" s="26" t="n"/>
      <c r="E2973" s="31" t="n"/>
      <c r="F2973" s="24">
        <f>IF(OR(A2973="",E2973=""),"",E2973-A2973)</f>
        <v/>
      </c>
      <c r="G2973" s="27" t="n"/>
      <c r="H2973" s="33">
        <f>IF(G2973="","",ROUND(G2973*1000/22500,2))</f>
        <v/>
      </c>
      <c r="I2973" s="33">
        <f>IFERROR(IF(D2973="","",VALUE(MID(D2973,2,5))),"")</f>
        <v/>
      </c>
      <c r="J2973" s="28">
        <f>IF(OR(H2973="",I2973=""),"",IF(H2973&gt;=I2973,"Pass","Fail"))</f>
        <v/>
      </c>
    </row>
    <row r="2974">
      <c r="A2974" s="31" t="n"/>
      <c r="B2974" s="26" t="n"/>
      <c r="C2974" s="26" t="n"/>
      <c r="D2974" s="26" t="n"/>
      <c r="E2974" s="31" t="n"/>
      <c r="F2974" s="24">
        <f>IF(OR(A2974="",E2974=""),"",E2974-A2974)</f>
        <v/>
      </c>
      <c r="G2974" s="27" t="n"/>
      <c r="H2974" s="33">
        <f>IF(G2974="","",ROUND(G2974*1000/22500,2))</f>
        <v/>
      </c>
      <c r="I2974" s="33">
        <f>IFERROR(IF(D2974="","",VALUE(MID(D2974,2,5))),"")</f>
        <v/>
      </c>
      <c r="J2974" s="28">
        <f>IF(OR(H2974="",I2974=""),"",IF(H2974&gt;=I2974,"Pass","Fail"))</f>
        <v/>
      </c>
    </row>
    <row r="2975">
      <c r="A2975" s="31" t="n"/>
      <c r="B2975" s="26" t="n"/>
      <c r="C2975" s="26" t="n"/>
      <c r="D2975" s="26" t="n"/>
      <c r="E2975" s="31" t="n"/>
      <c r="F2975" s="24">
        <f>IF(OR(A2975="",E2975=""),"",E2975-A2975)</f>
        <v/>
      </c>
      <c r="G2975" s="27" t="n"/>
      <c r="H2975" s="33">
        <f>IF(G2975="","",ROUND(G2975*1000/22500,2))</f>
        <v/>
      </c>
      <c r="I2975" s="33">
        <f>IFERROR(IF(D2975="","",VALUE(MID(D2975,2,5))),"")</f>
        <v/>
      </c>
      <c r="J2975" s="28">
        <f>IF(OR(H2975="",I2975=""),"",IF(H2975&gt;=I2975,"Pass","Fail"))</f>
        <v/>
      </c>
    </row>
    <row r="2976">
      <c r="A2976" s="31" t="n"/>
      <c r="B2976" s="26" t="n"/>
      <c r="C2976" s="26" t="n"/>
      <c r="D2976" s="26" t="n"/>
      <c r="E2976" s="31" t="n"/>
      <c r="F2976" s="24">
        <f>IF(OR(A2976="",E2976=""),"",E2976-A2976)</f>
        <v/>
      </c>
      <c r="G2976" s="27" t="n"/>
      <c r="H2976" s="33">
        <f>IF(G2976="","",ROUND(G2976*1000/22500,2))</f>
        <v/>
      </c>
      <c r="I2976" s="33">
        <f>IFERROR(IF(D2976="","",VALUE(MID(D2976,2,5))),"")</f>
        <v/>
      </c>
      <c r="J2976" s="28">
        <f>IF(OR(H2976="",I2976=""),"",IF(H2976&gt;=I2976,"Pass","Fail"))</f>
        <v/>
      </c>
    </row>
    <row r="2977">
      <c r="A2977" s="31" t="n"/>
      <c r="B2977" s="26" t="n"/>
      <c r="C2977" s="26" t="n"/>
      <c r="D2977" s="26" t="n"/>
      <c r="E2977" s="31" t="n"/>
      <c r="F2977" s="24">
        <f>IF(OR(A2977="",E2977=""),"",E2977-A2977)</f>
        <v/>
      </c>
      <c r="G2977" s="27" t="n"/>
      <c r="H2977" s="33">
        <f>IF(G2977="","",ROUND(G2977*1000/22500,2))</f>
        <v/>
      </c>
      <c r="I2977" s="33">
        <f>IFERROR(IF(D2977="","",VALUE(MID(D2977,2,5))),"")</f>
        <v/>
      </c>
      <c r="J2977" s="28">
        <f>IF(OR(H2977="",I2977=""),"",IF(H2977&gt;=I2977,"Pass","Fail"))</f>
        <v/>
      </c>
    </row>
    <row r="2978">
      <c r="A2978" s="31" t="n"/>
      <c r="B2978" s="26" t="n"/>
      <c r="C2978" s="26" t="n"/>
      <c r="D2978" s="26" t="n"/>
      <c r="E2978" s="31" t="n"/>
      <c r="F2978" s="24">
        <f>IF(OR(A2978="",E2978=""),"",E2978-A2978)</f>
        <v/>
      </c>
      <c r="G2978" s="27" t="n"/>
      <c r="H2978" s="33">
        <f>IF(G2978="","",ROUND(G2978*1000/22500,2))</f>
        <v/>
      </c>
      <c r="I2978" s="33">
        <f>IFERROR(IF(D2978="","",VALUE(MID(D2978,2,5))),"")</f>
        <v/>
      </c>
      <c r="J2978" s="28">
        <f>IF(OR(H2978="",I2978=""),"",IF(H2978&gt;=I2978,"Pass","Fail"))</f>
        <v/>
      </c>
    </row>
    <row r="2979">
      <c r="A2979" s="31" t="n"/>
      <c r="B2979" s="26" t="n"/>
      <c r="C2979" s="26" t="n"/>
      <c r="D2979" s="26" t="n"/>
      <c r="E2979" s="31" t="n"/>
      <c r="F2979" s="24">
        <f>IF(OR(A2979="",E2979=""),"",E2979-A2979)</f>
        <v/>
      </c>
      <c r="G2979" s="27" t="n"/>
      <c r="H2979" s="33">
        <f>IF(G2979="","",ROUND(G2979*1000/22500,2))</f>
        <v/>
      </c>
      <c r="I2979" s="33">
        <f>IFERROR(IF(D2979="","",VALUE(MID(D2979,2,5))),"")</f>
        <v/>
      </c>
      <c r="J2979" s="28">
        <f>IF(OR(H2979="",I2979=""),"",IF(H2979&gt;=I2979,"Pass","Fail"))</f>
        <v/>
      </c>
    </row>
    <row r="2980">
      <c r="A2980" s="31" t="n"/>
      <c r="B2980" s="26" t="n"/>
      <c r="C2980" s="26" t="n"/>
      <c r="D2980" s="26" t="n"/>
      <c r="E2980" s="31" t="n"/>
      <c r="F2980" s="24">
        <f>IF(OR(A2980="",E2980=""),"",E2980-A2980)</f>
        <v/>
      </c>
      <c r="G2980" s="27" t="n"/>
      <c r="H2980" s="33">
        <f>IF(G2980="","",ROUND(G2980*1000/22500,2))</f>
        <v/>
      </c>
      <c r="I2980" s="33">
        <f>IFERROR(IF(D2980="","",VALUE(MID(D2980,2,5))),"")</f>
        <v/>
      </c>
      <c r="J2980" s="28">
        <f>IF(OR(H2980="",I2980=""),"",IF(H2980&gt;=I2980,"Pass","Fail"))</f>
        <v/>
      </c>
    </row>
    <row r="2981">
      <c r="A2981" s="31" t="n"/>
      <c r="B2981" s="26" t="n"/>
      <c r="C2981" s="26" t="n"/>
      <c r="D2981" s="26" t="n"/>
      <c r="E2981" s="31" t="n"/>
      <c r="F2981" s="24">
        <f>IF(OR(A2981="",E2981=""),"",E2981-A2981)</f>
        <v/>
      </c>
      <c r="G2981" s="27" t="n"/>
      <c r="H2981" s="33">
        <f>IF(G2981="","",ROUND(G2981*1000/22500,2))</f>
        <v/>
      </c>
      <c r="I2981" s="33">
        <f>IFERROR(IF(D2981="","",VALUE(MID(D2981,2,5))),"")</f>
        <v/>
      </c>
      <c r="J2981" s="28">
        <f>IF(OR(H2981="",I2981=""),"",IF(H2981&gt;=I2981,"Pass","Fail"))</f>
        <v/>
      </c>
    </row>
    <row r="2982">
      <c r="A2982" s="31" t="n"/>
      <c r="B2982" s="26" t="n"/>
      <c r="C2982" s="26" t="n"/>
      <c r="D2982" s="26" t="n"/>
      <c r="E2982" s="31" t="n"/>
      <c r="F2982" s="24">
        <f>IF(OR(A2982="",E2982=""),"",E2982-A2982)</f>
        <v/>
      </c>
      <c r="G2982" s="27" t="n"/>
      <c r="H2982" s="33">
        <f>IF(G2982="","",ROUND(G2982*1000/22500,2))</f>
        <v/>
      </c>
      <c r="I2982" s="33">
        <f>IFERROR(IF(D2982="","",VALUE(MID(D2982,2,5))),"")</f>
        <v/>
      </c>
      <c r="J2982" s="28">
        <f>IF(OR(H2982="",I2982=""),"",IF(H2982&gt;=I2982,"Pass","Fail"))</f>
        <v/>
      </c>
    </row>
    <row r="2983">
      <c r="A2983" s="31" t="n"/>
      <c r="B2983" s="26" t="n"/>
      <c r="C2983" s="26" t="n"/>
      <c r="D2983" s="26" t="n"/>
      <c r="E2983" s="31" t="n"/>
      <c r="F2983" s="24">
        <f>IF(OR(A2983="",E2983=""),"",E2983-A2983)</f>
        <v/>
      </c>
      <c r="G2983" s="27" t="n"/>
      <c r="H2983" s="33">
        <f>IF(G2983="","",ROUND(G2983*1000/22500,2))</f>
        <v/>
      </c>
      <c r="I2983" s="33">
        <f>IFERROR(IF(D2983="","",VALUE(MID(D2983,2,5))),"")</f>
        <v/>
      </c>
      <c r="J2983" s="28">
        <f>IF(OR(H2983="",I2983=""),"",IF(H2983&gt;=I2983,"Pass","Fail"))</f>
        <v/>
      </c>
    </row>
    <row r="2984">
      <c r="A2984" s="31" t="n"/>
      <c r="B2984" s="26" t="n"/>
      <c r="C2984" s="26" t="n"/>
      <c r="D2984" s="26" t="n"/>
      <c r="E2984" s="31" t="n"/>
      <c r="F2984" s="24">
        <f>IF(OR(A2984="",E2984=""),"",E2984-A2984)</f>
        <v/>
      </c>
      <c r="G2984" s="27" t="n"/>
      <c r="H2984" s="33">
        <f>IF(G2984="","",ROUND(G2984*1000/22500,2))</f>
        <v/>
      </c>
      <c r="I2984" s="33">
        <f>IFERROR(IF(D2984="","",VALUE(MID(D2984,2,5))),"")</f>
        <v/>
      </c>
      <c r="J2984" s="28">
        <f>IF(OR(H2984="",I2984=""),"",IF(H2984&gt;=I2984,"Pass","Fail"))</f>
        <v/>
      </c>
    </row>
    <row r="2985">
      <c r="A2985" s="31" t="n"/>
      <c r="B2985" s="26" t="n"/>
      <c r="C2985" s="26" t="n"/>
      <c r="D2985" s="26" t="n"/>
      <c r="E2985" s="31" t="n"/>
      <c r="F2985" s="24">
        <f>IF(OR(A2985="",E2985=""),"",E2985-A2985)</f>
        <v/>
      </c>
      <c r="G2985" s="27" t="n"/>
      <c r="H2985" s="33">
        <f>IF(G2985="","",ROUND(G2985*1000/22500,2))</f>
        <v/>
      </c>
      <c r="I2985" s="33">
        <f>IFERROR(IF(D2985="","",VALUE(MID(D2985,2,5))),"")</f>
        <v/>
      </c>
      <c r="J2985" s="28">
        <f>IF(OR(H2985="",I2985=""),"",IF(H2985&gt;=I2985,"Pass","Fail"))</f>
        <v/>
      </c>
    </row>
    <row r="2986">
      <c r="A2986" s="31" t="n"/>
      <c r="B2986" s="26" t="n"/>
      <c r="C2986" s="26" t="n"/>
      <c r="D2986" s="26" t="n"/>
      <c r="E2986" s="31" t="n"/>
      <c r="F2986" s="24">
        <f>IF(OR(A2986="",E2986=""),"",E2986-A2986)</f>
        <v/>
      </c>
      <c r="G2986" s="27" t="n"/>
      <c r="H2986" s="33">
        <f>IF(G2986="","",ROUND(G2986*1000/22500,2))</f>
        <v/>
      </c>
      <c r="I2986" s="33">
        <f>IFERROR(IF(D2986="","",VALUE(MID(D2986,2,5))),"")</f>
        <v/>
      </c>
      <c r="J2986" s="28">
        <f>IF(OR(H2986="",I2986=""),"",IF(H2986&gt;=I2986,"Pass","Fail"))</f>
        <v/>
      </c>
    </row>
    <row r="2987">
      <c r="A2987" s="31" t="n"/>
      <c r="B2987" s="26" t="n"/>
      <c r="C2987" s="26" t="n"/>
      <c r="D2987" s="26" t="n"/>
      <c r="E2987" s="31" t="n"/>
      <c r="F2987" s="24">
        <f>IF(OR(A2987="",E2987=""),"",E2987-A2987)</f>
        <v/>
      </c>
      <c r="G2987" s="27" t="n"/>
      <c r="H2987" s="33">
        <f>IF(G2987="","",ROUND(G2987*1000/22500,2))</f>
        <v/>
      </c>
      <c r="I2987" s="33">
        <f>IFERROR(IF(D2987="","",VALUE(MID(D2987,2,5))),"")</f>
        <v/>
      </c>
      <c r="J2987" s="28">
        <f>IF(OR(H2987="",I2987=""),"",IF(H2987&gt;=I2987,"Pass","Fail"))</f>
        <v/>
      </c>
    </row>
    <row r="2988">
      <c r="A2988" s="31" t="n"/>
      <c r="B2988" s="26" t="n"/>
      <c r="C2988" s="26" t="n"/>
      <c r="D2988" s="26" t="n"/>
      <c r="E2988" s="31" t="n"/>
      <c r="F2988" s="24">
        <f>IF(OR(A2988="",E2988=""),"",E2988-A2988)</f>
        <v/>
      </c>
      <c r="G2988" s="27" t="n"/>
      <c r="H2988" s="33">
        <f>IF(G2988="","",ROUND(G2988*1000/22500,2))</f>
        <v/>
      </c>
      <c r="I2988" s="33">
        <f>IFERROR(IF(D2988="","",VALUE(MID(D2988,2,5))),"")</f>
        <v/>
      </c>
      <c r="J2988" s="28">
        <f>IF(OR(H2988="",I2988=""),"",IF(H2988&gt;=I2988,"Pass","Fail"))</f>
        <v/>
      </c>
    </row>
    <row r="2989">
      <c r="A2989" s="31" t="n"/>
      <c r="B2989" s="26" t="n"/>
      <c r="C2989" s="26" t="n"/>
      <c r="D2989" s="26" t="n"/>
      <c r="E2989" s="31" t="n"/>
      <c r="F2989" s="24">
        <f>IF(OR(A2989="",E2989=""),"",E2989-A2989)</f>
        <v/>
      </c>
      <c r="G2989" s="27" t="n"/>
      <c r="H2989" s="33">
        <f>IF(G2989="","",ROUND(G2989*1000/22500,2))</f>
        <v/>
      </c>
      <c r="I2989" s="33">
        <f>IFERROR(IF(D2989="","",VALUE(MID(D2989,2,5))),"")</f>
        <v/>
      </c>
      <c r="J2989" s="28">
        <f>IF(OR(H2989="",I2989=""),"",IF(H2989&gt;=I2989,"Pass","Fail"))</f>
        <v/>
      </c>
    </row>
    <row r="2990">
      <c r="A2990" s="31" t="n"/>
      <c r="B2990" s="26" t="n"/>
      <c r="C2990" s="26" t="n"/>
      <c r="D2990" s="26" t="n"/>
      <c r="E2990" s="31" t="n"/>
      <c r="F2990" s="24">
        <f>IF(OR(A2990="",E2990=""),"",E2990-A2990)</f>
        <v/>
      </c>
      <c r="G2990" s="27" t="n"/>
      <c r="H2990" s="33">
        <f>IF(G2990="","",ROUND(G2990*1000/22500,2))</f>
        <v/>
      </c>
      <c r="I2990" s="33">
        <f>IFERROR(IF(D2990="","",VALUE(MID(D2990,2,5))),"")</f>
        <v/>
      </c>
      <c r="J2990" s="28">
        <f>IF(OR(H2990="",I2990=""),"",IF(H2990&gt;=I2990,"Pass","Fail"))</f>
        <v/>
      </c>
    </row>
    <row r="2991">
      <c r="A2991" s="31" t="n"/>
      <c r="B2991" s="26" t="n"/>
      <c r="C2991" s="26" t="n"/>
      <c r="D2991" s="26" t="n"/>
      <c r="E2991" s="31" t="n"/>
      <c r="F2991" s="24">
        <f>IF(OR(A2991="",E2991=""),"",E2991-A2991)</f>
        <v/>
      </c>
      <c r="G2991" s="27" t="n"/>
      <c r="H2991" s="33">
        <f>IF(G2991="","",ROUND(G2991*1000/22500,2))</f>
        <v/>
      </c>
      <c r="I2991" s="33">
        <f>IFERROR(IF(D2991="","",VALUE(MID(D2991,2,5))),"")</f>
        <v/>
      </c>
      <c r="J2991" s="28">
        <f>IF(OR(H2991="",I2991=""),"",IF(H2991&gt;=I2991,"Pass","Fail"))</f>
        <v/>
      </c>
    </row>
    <row r="2992">
      <c r="A2992" s="31" t="n"/>
      <c r="B2992" s="26" t="n"/>
      <c r="C2992" s="26" t="n"/>
      <c r="D2992" s="26" t="n"/>
      <c r="E2992" s="31" t="n"/>
      <c r="F2992" s="24">
        <f>IF(OR(A2992="",E2992=""),"",E2992-A2992)</f>
        <v/>
      </c>
      <c r="G2992" s="27" t="n"/>
      <c r="H2992" s="33">
        <f>IF(G2992="","",ROUND(G2992*1000/22500,2))</f>
        <v/>
      </c>
      <c r="I2992" s="33">
        <f>IFERROR(IF(D2992="","",VALUE(MID(D2992,2,5))),"")</f>
        <v/>
      </c>
      <c r="J2992" s="28">
        <f>IF(OR(H2992="",I2992=""),"",IF(H2992&gt;=I2992,"Pass","Fail"))</f>
        <v/>
      </c>
    </row>
    <row r="2993">
      <c r="A2993" s="31" t="n"/>
      <c r="B2993" s="26" t="n"/>
      <c r="C2993" s="26" t="n"/>
      <c r="D2993" s="26" t="n"/>
      <c r="E2993" s="31" t="n"/>
      <c r="F2993" s="24">
        <f>IF(OR(A2993="",E2993=""),"",E2993-A2993)</f>
        <v/>
      </c>
      <c r="G2993" s="27" t="n"/>
      <c r="H2993" s="33">
        <f>IF(G2993="","",ROUND(G2993*1000/22500,2))</f>
        <v/>
      </c>
      <c r="I2993" s="33">
        <f>IFERROR(IF(D2993="","",VALUE(MID(D2993,2,5))),"")</f>
        <v/>
      </c>
      <c r="J2993" s="28">
        <f>IF(OR(H2993="",I2993=""),"",IF(H2993&gt;=I2993,"Pass","Fail"))</f>
        <v/>
      </c>
    </row>
    <row r="2994">
      <c r="A2994" s="31" t="n"/>
      <c r="B2994" s="26" t="n"/>
      <c r="C2994" s="26" t="n"/>
      <c r="D2994" s="26" t="n"/>
      <c r="E2994" s="31" t="n"/>
      <c r="F2994" s="24">
        <f>IF(OR(A2994="",E2994=""),"",E2994-A2994)</f>
        <v/>
      </c>
      <c r="G2994" s="27" t="n"/>
      <c r="H2994" s="33">
        <f>IF(G2994="","",ROUND(G2994*1000/22500,2))</f>
        <v/>
      </c>
      <c r="I2994" s="33">
        <f>IFERROR(IF(D2994="","",VALUE(MID(D2994,2,5))),"")</f>
        <v/>
      </c>
      <c r="J2994" s="28">
        <f>IF(OR(H2994="",I2994=""),"",IF(H2994&gt;=I2994,"Pass","Fail"))</f>
        <v/>
      </c>
    </row>
    <row r="2995">
      <c r="A2995" s="31" t="n"/>
      <c r="B2995" s="26" t="n"/>
      <c r="C2995" s="26" t="n"/>
      <c r="D2995" s="26" t="n"/>
      <c r="E2995" s="31" t="n"/>
      <c r="F2995" s="24">
        <f>IF(OR(A2995="",E2995=""),"",E2995-A2995)</f>
        <v/>
      </c>
      <c r="G2995" s="27" t="n"/>
      <c r="H2995" s="33">
        <f>IF(G2995="","",ROUND(G2995*1000/22500,2))</f>
        <v/>
      </c>
      <c r="I2995" s="33">
        <f>IFERROR(IF(D2995="","",VALUE(MID(D2995,2,5))),"")</f>
        <v/>
      </c>
      <c r="J2995" s="28">
        <f>IF(OR(H2995="",I2995=""),"",IF(H2995&gt;=I2995,"Pass","Fail"))</f>
        <v/>
      </c>
    </row>
    <row r="2996">
      <c r="A2996" s="31" t="n"/>
      <c r="B2996" s="26" t="n"/>
      <c r="C2996" s="26" t="n"/>
      <c r="D2996" s="26" t="n"/>
      <c r="E2996" s="31" t="n"/>
      <c r="F2996" s="24">
        <f>IF(OR(A2996="",E2996=""),"",E2996-A2996)</f>
        <v/>
      </c>
      <c r="G2996" s="27" t="n"/>
      <c r="H2996" s="33">
        <f>IF(G2996="","",ROUND(G2996*1000/22500,2))</f>
        <v/>
      </c>
      <c r="I2996" s="33">
        <f>IFERROR(IF(D2996="","",VALUE(MID(D2996,2,5))),"")</f>
        <v/>
      </c>
      <c r="J2996" s="28">
        <f>IF(OR(H2996="",I2996=""),"",IF(H2996&gt;=I2996,"Pass","Fail"))</f>
        <v/>
      </c>
    </row>
    <row r="2997">
      <c r="A2997" s="31" t="n"/>
      <c r="B2997" s="26" t="n"/>
      <c r="C2997" s="26" t="n"/>
      <c r="D2997" s="26" t="n"/>
      <c r="E2997" s="31" t="n"/>
      <c r="F2997" s="24">
        <f>IF(OR(A2997="",E2997=""),"",E2997-A2997)</f>
        <v/>
      </c>
      <c r="G2997" s="27" t="n"/>
      <c r="H2997" s="33">
        <f>IF(G2997="","",ROUND(G2997*1000/22500,2))</f>
        <v/>
      </c>
      <c r="I2997" s="33">
        <f>IFERROR(IF(D2997="","",VALUE(MID(D2997,2,5))),"")</f>
        <v/>
      </c>
      <c r="J2997" s="28">
        <f>IF(OR(H2997="",I2997=""),"",IF(H2997&gt;=I2997,"Pass","Fail"))</f>
        <v/>
      </c>
    </row>
    <row r="2998">
      <c r="A2998" s="31" t="n"/>
      <c r="B2998" s="26" t="n"/>
      <c r="C2998" s="26" t="n"/>
      <c r="D2998" s="26" t="n"/>
      <c r="E2998" s="31" t="n"/>
      <c r="F2998" s="24">
        <f>IF(OR(A2998="",E2998=""),"",E2998-A2998)</f>
        <v/>
      </c>
      <c r="G2998" s="27" t="n"/>
      <c r="H2998" s="33">
        <f>IF(G2998="","",ROUND(G2998*1000/22500,2))</f>
        <v/>
      </c>
      <c r="I2998" s="33">
        <f>IFERROR(IF(D2998="","",VALUE(MID(D2998,2,5))),"")</f>
        <v/>
      </c>
      <c r="J2998" s="28">
        <f>IF(OR(H2998="",I2998=""),"",IF(H2998&gt;=I2998,"Pass","Fail"))</f>
        <v/>
      </c>
    </row>
    <row r="2999">
      <c r="A2999" s="31" t="n"/>
      <c r="B2999" s="26" t="n"/>
      <c r="C2999" s="26" t="n"/>
      <c r="D2999" s="26" t="n"/>
      <c r="E2999" s="31" t="n"/>
      <c r="F2999" s="24">
        <f>IF(OR(A2999="",E2999=""),"",E2999-A2999)</f>
        <v/>
      </c>
      <c r="G2999" s="27" t="n"/>
      <c r="H2999" s="33">
        <f>IF(G2999="","",ROUND(G2999*1000/22500,2))</f>
        <v/>
      </c>
      <c r="I2999" s="33">
        <f>IFERROR(IF(D2999="","",VALUE(MID(D2999,2,5))),"")</f>
        <v/>
      </c>
      <c r="J2999" s="28">
        <f>IF(OR(H2999="",I2999=""),"",IF(H2999&gt;=I2999,"Pass","Fail"))</f>
        <v/>
      </c>
    </row>
    <row r="3000">
      <c r="A3000" s="31" t="n"/>
      <c r="B3000" s="26" t="n"/>
      <c r="C3000" s="26" t="n"/>
      <c r="D3000" s="26" t="n"/>
      <c r="E3000" s="31" t="n"/>
      <c r="F3000" s="24">
        <f>IF(OR(A3000="",E3000=""),"",E3000-A3000)</f>
        <v/>
      </c>
      <c r="G3000" s="27" t="n"/>
      <c r="H3000" s="33">
        <f>IF(G3000="","",ROUND(G3000*1000/22500,2))</f>
        <v/>
      </c>
      <c r="I3000" s="33">
        <f>IFERROR(IF(D3000="","",VALUE(MID(D3000,2,5))),"")</f>
        <v/>
      </c>
      <c r="J3000" s="28">
        <f>IF(OR(H3000="",I3000=""),"",IF(H3000&gt;=I3000,"Pass","Fail"))</f>
        <v/>
      </c>
    </row>
    <row r="3001">
      <c r="A3001" s="31" t="n"/>
      <c r="B3001" s="26" t="n"/>
      <c r="C3001" s="26" t="n"/>
      <c r="D3001" s="26" t="n"/>
      <c r="E3001" s="31" t="n"/>
      <c r="F3001" s="24">
        <f>IF(OR(A3001="",E3001=""),"",E3001-A3001)</f>
        <v/>
      </c>
      <c r="G3001" s="27" t="n"/>
      <c r="H3001" s="33">
        <f>IF(G3001="","",ROUND(G3001*1000/22500,2))</f>
        <v/>
      </c>
      <c r="I3001" s="33">
        <f>IFERROR(IF(D3001="","",VALUE(MID(D3001,2,5))),"")</f>
        <v/>
      </c>
      <c r="J3001" s="28">
        <f>IF(OR(H3001="",I3001=""),"",IF(H3001&gt;=I3001,"Pass","Fail"))</f>
        <v/>
      </c>
    </row>
    <row r="3002">
      <c r="A3002" s="31" t="n"/>
      <c r="B3002" s="26" t="n"/>
      <c r="C3002" s="26" t="n"/>
      <c r="D3002" s="26" t="n"/>
      <c r="E3002" s="31" t="n"/>
      <c r="F3002" s="24">
        <f>IF(OR(A3002="",E3002=""),"",E3002-A3002)</f>
        <v/>
      </c>
      <c r="G3002" s="27" t="n"/>
      <c r="H3002" s="33">
        <f>IF(G3002="","",ROUND(G3002*1000/22500,2))</f>
        <v/>
      </c>
      <c r="I3002" s="33">
        <f>IFERROR(IF(D3002="","",VALUE(MID(D3002,2,5))),"")</f>
        <v/>
      </c>
      <c r="J3002" s="28">
        <f>IF(OR(H3002="",I3002=""),"",IF(H3002&gt;=I3002,"Pass","Fail"))</f>
        <v/>
      </c>
    </row>
    <row r="3003">
      <c r="A3003" s="31" t="n"/>
      <c r="B3003" s="26" t="n"/>
      <c r="C3003" s="26" t="n"/>
      <c r="D3003" s="26" t="n"/>
      <c r="E3003" s="31" t="n"/>
      <c r="F3003" s="24">
        <f>IF(OR(A3003="",E3003=""),"",E3003-A3003)</f>
        <v/>
      </c>
      <c r="G3003" s="27" t="n"/>
      <c r="H3003" s="33">
        <f>IF(G3003="","",ROUND(G3003*1000/22500,2))</f>
        <v/>
      </c>
      <c r="I3003" s="33">
        <f>IFERROR(IF(D3003="","",VALUE(MID(D3003,2,5))),"")</f>
        <v/>
      </c>
      <c r="J3003" s="28">
        <f>IF(OR(H3003="",I3003=""),"",IF(H3003&gt;=I3003,"Pass","Fail"))</f>
        <v/>
      </c>
    </row>
    <row r="3004">
      <c r="A3004" s="31" t="n"/>
      <c r="B3004" s="26" t="n"/>
      <c r="C3004" s="26" t="n"/>
      <c r="D3004" s="26" t="n"/>
      <c r="E3004" s="31" t="n"/>
      <c r="F3004" s="24">
        <f>IF(OR(A3004="",E3004=""),"",E3004-A3004)</f>
        <v/>
      </c>
      <c r="G3004" s="27" t="n"/>
      <c r="H3004" s="33">
        <f>IF(G3004="","",ROUND(G3004*1000/22500,2))</f>
        <v/>
      </c>
      <c r="I3004" s="33">
        <f>IFERROR(IF(D3004="","",VALUE(MID(D3004,2,5))),"")</f>
        <v/>
      </c>
      <c r="J3004" s="28">
        <f>IF(OR(H3004="",I3004=""),"",IF(H3004&gt;=I3004,"Pass","Fail"))</f>
        <v/>
      </c>
    </row>
    <row r="3005">
      <c r="A3005" s="31" t="n"/>
      <c r="B3005" s="26" t="n"/>
      <c r="C3005" s="26" t="n"/>
      <c r="D3005" s="26" t="n"/>
      <c r="E3005" s="31" t="n"/>
      <c r="F3005" s="24">
        <f>IF(OR(A3005="",E3005=""),"",E3005-A3005)</f>
        <v/>
      </c>
      <c r="G3005" s="27" t="n"/>
      <c r="H3005" s="33">
        <f>IF(G3005="","",ROUND(G3005*1000/22500,2))</f>
        <v/>
      </c>
      <c r="I3005" s="33">
        <f>IFERROR(IF(D3005="","",VALUE(MID(D3005,2,5))),"")</f>
        <v/>
      </c>
      <c r="J3005" s="28">
        <f>IF(OR(H3005="",I3005=""),"",IF(H3005&gt;=I3005,"Pass","Fail"))</f>
        <v/>
      </c>
    </row>
    <row r="3006">
      <c r="A3006" s="31" t="n"/>
      <c r="B3006" s="26" t="n"/>
      <c r="C3006" s="26" t="n"/>
      <c r="D3006" s="26" t="n"/>
      <c r="E3006" s="31" t="n"/>
      <c r="F3006" s="24">
        <f>IF(OR(A3006="",E3006=""),"",E3006-A3006)</f>
        <v/>
      </c>
      <c r="G3006" s="27" t="n"/>
      <c r="H3006" s="33">
        <f>IF(G3006="","",ROUND(G3006*1000/22500,2))</f>
        <v/>
      </c>
      <c r="I3006" s="33">
        <f>IFERROR(IF(D3006="","",VALUE(MID(D3006,2,5))),"")</f>
        <v/>
      </c>
      <c r="J3006" s="28">
        <f>IF(OR(H3006="",I3006=""),"",IF(H3006&gt;=I3006,"Pass","Fail"))</f>
        <v/>
      </c>
    </row>
    <row r="3007">
      <c r="A3007" s="31" t="n"/>
      <c r="B3007" s="26" t="n"/>
      <c r="C3007" s="26" t="n"/>
      <c r="D3007" s="26" t="n"/>
      <c r="E3007" s="31" t="n"/>
      <c r="F3007" s="24">
        <f>IF(OR(A3007="",E3007=""),"",E3007-A3007)</f>
        <v/>
      </c>
      <c r="G3007" s="27" t="n"/>
      <c r="H3007" s="33">
        <f>IF(G3007="","",ROUND(G3007*1000/22500,2))</f>
        <v/>
      </c>
      <c r="I3007" s="33">
        <f>IFERROR(IF(D3007="","",VALUE(MID(D3007,2,5))),"")</f>
        <v/>
      </c>
      <c r="J3007" s="28">
        <f>IF(OR(H3007="",I3007=""),"",IF(H3007&gt;=I3007,"Pass","Fail"))</f>
        <v/>
      </c>
    </row>
    <row r="3008">
      <c r="A3008" s="31" t="n"/>
      <c r="B3008" s="26" t="n"/>
      <c r="C3008" s="26" t="n"/>
      <c r="D3008" s="26" t="n"/>
      <c r="E3008" s="31" t="n"/>
      <c r="F3008" s="24">
        <f>IF(OR(A3008="",E3008=""),"",E3008-A3008)</f>
        <v/>
      </c>
      <c r="G3008" s="27" t="n"/>
      <c r="H3008" s="33">
        <f>IF(G3008="","",ROUND(G3008*1000/22500,2))</f>
        <v/>
      </c>
      <c r="I3008" s="33">
        <f>IFERROR(IF(D3008="","",VALUE(MID(D3008,2,5))),"")</f>
        <v/>
      </c>
      <c r="J3008" s="28">
        <f>IF(OR(H3008="",I3008=""),"",IF(H3008&gt;=I3008,"Pass","Fail"))</f>
        <v/>
      </c>
    </row>
    <row r="3009">
      <c r="A3009" s="31" t="n"/>
      <c r="B3009" s="26" t="n"/>
      <c r="C3009" s="26" t="n"/>
      <c r="D3009" s="26" t="n"/>
      <c r="E3009" s="31" t="n"/>
      <c r="F3009" s="24">
        <f>IF(OR(A3009="",E3009=""),"",E3009-A3009)</f>
        <v/>
      </c>
      <c r="G3009" s="27" t="n"/>
      <c r="H3009" s="33">
        <f>IF(G3009="","",ROUND(G3009*1000/22500,2))</f>
        <v/>
      </c>
      <c r="I3009" s="33">
        <f>IFERROR(IF(D3009="","",VALUE(MID(D3009,2,5))),"")</f>
        <v/>
      </c>
      <c r="J3009" s="28">
        <f>IF(OR(H3009="",I3009=""),"",IF(H3009&gt;=I3009,"Pass","Fail"))</f>
        <v/>
      </c>
    </row>
    <row r="3010">
      <c r="A3010" s="31" t="n"/>
      <c r="B3010" s="26" t="n"/>
      <c r="C3010" s="26" t="n"/>
      <c r="D3010" s="26" t="n"/>
      <c r="E3010" s="31" t="n"/>
      <c r="F3010" s="24">
        <f>IF(OR(A3010="",E3010=""),"",E3010-A3010)</f>
        <v/>
      </c>
      <c r="G3010" s="27" t="n"/>
      <c r="H3010" s="33">
        <f>IF(G3010="","",ROUND(G3010*1000/22500,2))</f>
        <v/>
      </c>
      <c r="I3010" s="33">
        <f>IFERROR(IF(D3010="","",VALUE(MID(D3010,2,5))),"")</f>
        <v/>
      </c>
      <c r="J3010" s="28">
        <f>IF(OR(H3010="",I3010=""),"",IF(H3010&gt;=I3010,"Pass","Fail"))</f>
        <v/>
      </c>
    </row>
    <row r="3011">
      <c r="A3011" s="31" t="n"/>
      <c r="B3011" s="26" t="n"/>
      <c r="C3011" s="26" t="n"/>
      <c r="D3011" s="26" t="n"/>
      <c r="E3011" s="31" t="n"/>
      <c r="F3011" s="24">
        <f>IF(OR(A3011="",E3011=""),"",E3011-A3011)</f>
        <v/>
      </c>
      <c r="G3011" s="27" t="n"/>
      <c r="H3011" s="33">
        <f>IF(G3011="","",ROUND(G3011*1000/22500,2))</f>
        <v/>
      </c>
      <c r="I3011" s="33">
        <f>IFERROR(IF(D3011="","",VALUE(MID(D3011,2,5))),"")</f>
        <v/>
      </c>
      <c r="J3011" s="28">
        <f>IF(OR(H3011="",I3011=""),"",IF(H3011&gt;=I3011,"Pass","Fail"))</f>
        <v/>
      </c>
    </row>
    <row r="3012">
      <c r="A3012" s="31" t="n"/>
      <c r="B3012" s="26" t="n"/>
      <c r="C3012" s="26" t="n"/>
      <c r="D3012" s="26" t="n"/>
      <c r="E3012" s="31" t="n"/>
      <c r="F3012" s="24">
        <f>IF(OR(A3012="",E3012=""),"",E3012-A3012)</f>
        <v/>
      </c>
      <c r="G3012" s="27" t="n"/>
      <c r="H3012" s="33">
        <f>IF(G3012="","",ROUND(G3012*1000/22500,2))</f>
        <v/>
      </c>
      <c r="I3012" s="33">
        <f>IFERROR(IF(D3012="","",VALUE(MID(D3012,2,5))),"")</f>
        <v/>
      </c>
      <c r="J3012" s="28">
        <f>IF(OR(H3012="",I3012=""),"",IF(H3012&gt;=I3012,"Pass","Fail"))</f>
        <v/>
      </c>
    </row>
    <row r="3013">
      <c r="A3013" s="31" t="n"/>
      <c r="B3013" s="26" t="n"/>
      <c r="C3013" s="26" t="n"/>
      <c r="D3013" s="26" t="n"/>
      <c r="E3013" s="31" t="n"/>
      <c r="F3013" s="24">
        <f>IF(OR(A3013="",E3013=""),"",E3013-A3013)</f>
        <v/>
      </c>
      <c r="G3013" s="27" t="n"/>
      <c r="H3013" s="33">
        <f>IF(G3013="","",ROUND(G3013*1000/22500,2))</f>
        <v/>
      </c>
      <c r="I3013" s="33">
        <f>IFERROR(IF(D3013="","",VALUE(MID(D3013,2,5))),"")</f>
        <v/>
      </c>
      <c r="J3013" s="28">
        <f>IF(OR(H3013="",I3013=""),"",IF(H3013&gt;=I3013,"Pass","Fail"))</f>
        <v/>
      </c>
    </row>
    <row r="3014">
      <c r="A3014" s="31" t="n"/>
      <c r="B3014" s="26" t="n"/>
      <c r="C3014" s="26" t="n"/>
      <c r="D3014" s="26" t="n"/>
      <c r="E3014" s="31" t="n"/>
      <c r="F3014" s="24">
        <f>IF(OR(A3014="",E3014=""),"",E3014-A3014)</f>
        <v/>
      </c>
      <c r="G3014" s="27" t="n"/>
      <c r="H3014" s="33">
        <f>IF(G3014="","",ROUND(G3014*1000/22500,2))</f>
        <v/>
      </c>
      <c r="I3014" s="33">
        <f>IFERROR(IF(D3014="","",VALUE(MID(D3014,2,5))),"")</f>
        <v/>
      </c>
      <c r="J3014" s="28">
        <f>IF(OR(H3014="",I3014=""),"",IF(H3014&gt;=I3014,"Pass","Fail"))</f>
        <v/>
      </c>
    </row>
    <row r="3015">
      <c r="A3015" s="31" t="n"/>
      <c r="B3015" s="26" t="n"/>
      <c r="C3015" s="26" t="n"/>
      <c r="D3015" s="26" t="n"/>
      <c r="E3015" s="31" t="n"/>
      <c r="F3015" s="24">
        <f>IF(OR(A3015="",E3015=""),"",E3015-A3015)</f>
        <v/>
      </c>
      <c r="G3015" s="27" t="n"/>
      <c r="H3015" s="33">
        <f>IF(G3015="","",ROUND(G3015*1000/22500,2))</f>
        <v/>
      </c>
      <c r="I3015" s="33">
        <f>IFERROR(IF(D3015="","",VALUE(MID(D3015,2,5))),"")</f>
        <v/>
      </c>
      <c r="J3015" s="28">
        <f>IF(OR(H3015="",I3015=""),"",IF(H3015&gt;=I3015,"Pass","Fail"))</f>
        <v/>
      </c>
    </row>
    <row r="3016">
      <c r="A3016" s="31" t="n"/>
      <c r="B3016" s="26" t="n"/>
      <c r="C3016" s="26" t="n"/>
      <c r="D3016" s="26" t="n"/>
      <c r="E3016" s="31" t="n"/>
      <c r="F3016" s="24">
        <f>IF(OR(A3016="",E3016=""),"",E3016-A3016)</f>
        <v/>
      </c>
      <c r="G3016" s="27" t="n"/>
      <c r="H3016" s="33">
        <f>IF(G3016="","",ROUND(G3016*1000/22500,2))</f>
        <v/>
      </c>
      <c r="I3016" s="33">
        <f>IFERROR(IF(D3016="","",VALUE(MID(D3016,2,5))),"")</f>
        <v/>
      </c>
      <c r="J3016" s="28">
        <f>IF(OR(H3016="",I3016=""),"",IF(H3016&gt;=I3016,"Pass","Fail"))</f>
        <v/>
      </c>
    </row>
    <row r="3017">
      <c r="A3017" s="31" t="n"/>
      <c r="B3017" s="26" t="n"/>
      <c r="C3017" s="26" t="n"/>
      <c r="D3017" s="26" t="n"/>
      <c r="E3017" s="31" t="n"/>
      <c r="F3017" s="24">
        <f>IF(OR(A3017="",E3017=""),"",E3017-A3017)</f>
        <v/>
      </c>
      <c r="G3017" s="27" t="n"/>
      <c r="H3017" s="33">
        <f>IF(G3017="","",ROUND(G3017*1000/22500,2))</f>
        <v/>
      </c>
      <c r="I3017" s="33">
        <f>IFERROR(IF(D3017="","",VALUE(MID(D3017,2,5))),"")</f>
        <v/>
      </c>
      <c r="J3017" s="28">
        <f>IF(OR(H3017="",I3017=""),"",IF(H3017&gt;=I3017,"Pass","Fail"))</f>
        <v/>
      </c>
    </row>
    <row r="3018">
      <c r="A3018" s="31" t="n"/>
      <c r="B3018" s="26" t="n"/>
      <c r="C3018" s="26" t="n"/>
      <c r="D3018" s="26" t="n"/>
      <c r="E3018" s="31" t="n"/>
      <c r="F3018" s="24">
        <f>IF(OR(A3018="",E3018=""),"",E3018-A3018)</f>
        <v/>
      </c>
      <c r="G3018" s="27" t="n"/>
      <c r="H3018" s="33">
        <f>IF(G3018="","",ROUND(G3018*1000/22500,2))</f>
        <v/>
      </c>
      <c r="I3018" s="33">
        <f>IFERROR(IF(D3018="","",VALUE(MID(D3018,2,5))),"")</f>
        <v/>
      </c>
      <c r="J3018" s="28">
        <f>IF(OR(H3018="",I3018=""),"",IF(H3018&gt;=I3018,"Pass","Fail"))</f>
        <v/>
      </c>
    </row>
    <row r="3019">
      <c r="A3019" s="31" t="n"/>
      <c r="B3019" s="26" t="n"/>
      <c r="C3019" s="26" t="n"/>
      <c r="D3019" s="26" t="n"/>
      <c r="E3019" s="31" t="n"/>
      <c r="F3019" s="24">
        <f>IF(OR(A3019="",E3019=""),"",E3019-A3019)</f>
        <v/>
      </c>
      <c r="G3019" s="27" t="n"/>
      <c r="H3019" s="33">
        <f>IF(G3019="","",ROUND(G3019*1000/22500,2))</f>
        <v/>
      </c>
      <c r="I3019" s="33">
        <f>IFERROR(IF(D3019="","",VALUE(MID(D3019,2,5))),"")</f>
        <v/>
      </c>
      <c r="J3019" s="28">
        <f>IF(OR(H3019="",I3019=""),"",IF(H3019&gt;=I3019,"Pass","Fail"))</f>
        <v/>
      </c>
    </row>
    <row r="3020">
      <c r="A3020" s="31" t="n"/>
      <c r="B3020" s="26" t="n"/>
      <c r="C3020" s="26" t="n"/>
      <c r="D3020" s="26" t="n"/>
      <c r="E3020" s="31" t="n"/>
      <c r="F3020" s="24">
        <f>IF(OR(A3020="",E3020=""),"",E3020-A3020)</f>
        <v/>
      </c>
      <c r="G3020" s="27" t="n"/>
      <c r="H3020" s="33">
        <f>IF(G3020="","",ROUND(G3020*1000/22500,2))</f>
        <v/>
      </c>
      <c r="I3020" s="33">
        <f>IFERROR(IF(D3020="","",VALUE(MID(D3020,2,5))),"")</f>
        <v/>
      </c>
      <c r="J3020" s="28">
        <f>IF(OR(H3020="",I3020=""),"",IF(H3020&gt;=I3020,"Pass","Fail"))</f>
        <v/>
      </c>
    </row>
    <row r="3021">
      <c r="A3021" s="31" t="n"/>
      <c r="B3021" s="26" t="n"/>
      <c r="C3021" s="26" t="n"/>
      <c r="D3021" s="26" t="n"/>
      <c r="E3021" s="31" t="n"/>
      <c r="F3021" s="24">
        <f>IF(OR(A3021="",E3021=""),"",E3021-A3021)</f>
        <v/>
      </c>
      <c r="G3021" s="27" t="n"/>
      <c r="H3021" s="33">
        <f>IF(G3021="","",ROUND(G3021*1000/22500,2))</f>
        <v/>
      </c>
      <c r="I3021" s="33">
        <f>IFERROR(IF(D3021="","",VALUE(MID(D3021,2,5))),"")</f>
        <v/>
      </c>
      <c r="J3021" s="28">
        <f>IF(OR(H3021="",I3021=""),"",IF(H3021&gt;=I3021,"Pass","Fail"))</f>
        <v/>
      </c>
    </row>
    <row r="3022">
      <c r="A3022" s="31" t="n"/>
      <c r="B3022" s="26" t="n"/>
      <c r="C3022" s="26" t="n"/>
      <c r="D3022" s="26" t="n"/>
      <c r="E3022" s="31" t="n"/>
      <c r="F3022" s="24">
        <f>IF(OR(A3022="",E3022=""),"",E3022-A3022)</f>
        <v/>
      </c>
      <c r="G3022" s="27" t="n"/>
      <c r="H3022" s="33">
        <f>IF(G3022="","",ROUND(G3022*1000/22500,2))</f>
        <v/>
      </c>
      <c r="I3022" s="33">
        <f>IFERROR(IF(D3022="","",VALUE(MID(D3022,2,5))),"")</f>
        <v/>
      </c>
      <c r="J3022" s="28">
        <f>IF(OR(H3022="",I3022=""),"",IF(H3022&gt;=I3022,"Pass","Fail"))</f>
        <v/>
      </c>
    </row>
    <row r="3023">
      <c r="A3023" s="31" t="n"/>
      <c r="B3023" s="26" t="n"/>
      <c r="C3023" s="26" t="n"/>
      <c r="D3023" s="26" t="n"/>
      <c r="E3023" s="31" t="n"/>
      <c r="F3023" s="24">
        <f>IF(OR(A3023="",E3023=""),"",E3023-A3023)</f>
        <v/>
      </c>
      <c r="G3023" s="27" t="n"/>
      <c r="H3023" s="33">
        <f>IF(G3023="","",ROUND(G3023*1000/22500,2))</f>
        <v/>
      </c>
      <c r="I3023" s="33">
        <f>IFERROR(IF(D3023="","",VALUE(MID(D3023,2,5))),"")</f>
        <v/>
      </c>
      <c r="J3023" s="28">
        <f>IF(OR(H3023="",I3023=""),"",IF(H3023&gt;=I3023,"Pass","Fail"))</f>
        <v/>
      </c>
    </row>
    <row r="3024">
      <c r="A3024" s="31" t="n"/>
      <c r="B3024" s="26" t="n"/>
      <c r="C3024" s="26" t="n"/>
      <c r="D3024" s="26" t="n"/>
      <c r="E3024" s="31" t="n"/>
      <c r="F3024" s="24">
        <f>IF(OR(A3024="",E3024=""),"",E3024-A3024)</f>
        <v/>
      </c>
      <c r="G3024" s="27" t="n"/>
      <c r="H3024" s="33">
        <f>IF(G3024="","",ROUND(G3024*1000/22500,2))</f>
        <v/>
      </c>
      <c r="I3024" s="33">
        <f>IFERROR(IF(D3024="","",VALUE(MID(D3024,2,5))),"")</f>
        <v/>
      </c>
      <c r="J3024" s="28">
        <f>IF(OR(H3024="",I3024=""),"",IF(H3024&gt;=I3024,"Pass","Fail"))</f>
        <v/>
      </c>
    </row>
    <row r="3025">
      <c r="A3025" s="31" t="n"/>
      <c r="B3025" s="26" t="n"/>
      <c r="C3025" s="26" t="n"/>
      <c r="D3025" s="26" t="n"/>
      <c r="E3025" s="31" t="n"/>
      <c r="F3025" s="24">
        <f>IF(OR(A3025="",E3025=""),"",E3025-A3025)</f>
        <v/>
      </c>
      <c r="G3025" s="27" t="n"/>
      <c r="H3025" s="33">
        <f>IF(G3025="","",ROUND(G3025*1000/22500,2))</f>
        <v/>
      </c>
      <c r="I3025" s="33">
        <f>IFERROR(IF(D3025="","",VALUE(MID(D3025,2,5))),"")</f>
        <v/>
      </c>
      <c r="J3025" s="28">
        <f>IF(OR(H3025="",I3025=""),"",IF(H3025&gt;=I3025,"Pass","Fail"))</f>
        <v/>
      </c>
    </row>
    <row r="3026">
      <c r="A3026" s="31" t="n"/>
      <c r="B3026" s="26" t="n"/>
      <c r="C3026" s="26" t="n"/>
      <c r="D3026" s="26" t="n"/>
      <c r="E3026" s="31" t="n"/>
      <c r="F3026" s="24">
        <f>IF(OR(A3026="",E3026=""),"",E3026-A3026)</f>
        <v/>
      </c>
      <c r="G3026" s="27" t="n"/>
      <c r="H3026" s="33">
        <f>IF(G3026="","",ROUND(G3026*1000/22500,2))</f>
        <v/>
      </c>
      <c r="I3026" s="33">
        <f>IFERROR(IF(D3026="","",VALUE(MID(D3026,2,5))),"")</f>
        <v/>
      </c>
      <c r="J3026" s="28">
        <f>IF(OR(H3026="",I3026=""),"",IF(H3026&gt;=I3026,"Pass","Fail"))</f>
        <v/>
      </c>
    </row>
    <row r="3027">
      <c r="A3027" s="31" t="n"/>
      <c r="B3027" s="26" t="n"/>
      <c r="C3027" s="26" t="n"/>
      <c r="D3027" s="26" t="n"/>
      <c r="E3027" s="31" t="n"/>
      <c r="F3027" s="24">
        <f>IF(OR(A3027="",E3027=""),"",E3027-A3027)</f>
        <v/>
      </c>
      <c r="G3027" s="27" t="n"/>
      <c r="H3027" s="33">
        <f>IF(G3027="","",ROUND(G3027*1000/22500,2))</f>
        <v/>
      </c>
      <c r="I3027" s="33">
        <f>IFERROR(IF(D3027="","",VALUE(MID(D3027,2,5))),"")</f>
        <v/>
      </c>
      <c r="J3027" s="28">
        <f>IF(OR(H3027="",I3027=""),"",IF(H3027&gt;=I3027,"Pass","Fail"))</f>
        <v/>
      </c>
    </row>
    <row r="3028">
      <c r="A3028" s="31" t="n"/>
      <c r="B3028" s="26" t="n"/>
      <c r="C3028" s="26" t="n"/>
      <c r="D3028" s="26" t="n"/>
      <c r="E3028" s="31" t="n"/>
      <c r="F3028" s="24">
        <f>IF(OR(A3028="",E3028=""),"",E3028-A3028)</f>
        <v/>
      </c>
      <c r="G3028" s="27" t="n"/>
      <c r="H3028" s="33">
        <f>IF(G3028="","",ROUND(G3028*1000/22500,2))</f>
        <v/>
      </c>
      <c r="I3028" s="33">
        <f>IFERROR(IF(D3028="","",VALUE(MID(D3028,2,5))),"")</f>
        <v/>
      </c>
      <c r="J3028" s="28">
        <f>IF(OR(H3028="",I3028=""),"",IF(H3028&gt;=I3028,"Pass","Fail"))</f>
        <v/>
      </c>
    </row>
    <row r="3029">
      <c r="A3029" s="31" t="n"/>
      <c r="B3029" s="26" t="n"/>
      <c r="C3029" s="26" t="n"/>
      <c r="D3029" s="26" t="n"/>
      <c r="E3029" s="31" t="n"/>
      <c r="F3029" s="24">
        <f>IF(OR(A3029="",E3029=""),"",E3029-A3029)</f>
        <v/>
      </c>
      <c r="G3029" s="27" t="n"/>
      <c r="H3029" s="33">
        <f>IF(G3029="","",ROUND(G3029*1000/22500,2))</f>
        <v/>
      </c>
      <c r="I3029" s="33">
        <f>IFERROR(IF(D3029="","",VALUE(MID(D3029,2,5))),"")</f>
        <v/>
      </c>
      <c r="J3029" s="28">
        <f>IF(OR(H3029="",I3029=""),"",IF(H3029&gt;=I3029,"Pass","Fail"))</f>
        <v/>
      </c>
    </row>
    <row r="3030">
      <c r="A3030" s="31" t="n"/>
      <c r="B3030" s="26" t="n"/>
      <c r="C3030" s="26" t="n"/>
      <c r="D3030" s="26" t="n"/>
      <c r="E3030" s="31" t="n"/>
      <c r="F3030" s="24">
        <f>IF(OR(A3030="",E3030=""),"",E3030-A3030)</f>
        <v/>
      </c>
      <c r="G3030" s="27" t="n"/>
      <c r="H3030" s="33">
        <f>IF(G3030="","",ROUND(G3030*1000/22500,2))</f>
        <v/>
      </c>
      <c r="I3030" s="33">
        <f>IFERROR(IF(D3030="","",VALUE(MID(D3030,2,5))),"")</f>
        <v/>
      </c>
      <c r="J3030" s="28">
        <f>IF(OR(H3030="",I3030=""),"",IF(H3030&gt;=I3030,"Pass","Fail"))</f>
        <v/>
      </c>
    </row>
    <row r="3031">
      <c r="A3031" s="31" t="n"/>
      <c r="B3031" s="26" t="n"/>
      <c r="C3031" s="26" t="n"/>
      <c r="D3031" s="26" t="n"/>
      <c r="E3031" s="31" t="n"/>
      <c r="F3031" s="24">
        <f>IF(OR(A3031="",E3031=""),"",E3031-A3031)</f>
        <v/>
      </c>
      <c r="G3031" s="27" t="n"/>
      <c r="H3031" s="33">
        <f>IF(G3031="","",ROUND(G3031*1000/22500,2))</f>
        <v/>
      </c>
      <c r="I3031" s="33">
        <f>IFERROR(IF(D3031="","",VALUE(MID(D3031,2,5))),"")</f>
        <v/>
      </c>
      <c r="J3031" s="28">
        <f>IF(OR(H3031="",I3031=""),"",IF(H3031&gt;=I3031,"Pass","Fail"))</f>
        <v/>
      </c>
    </row>
    <row r="3032">
      <c r="A3032" s="31" t="n"/>
      <c r="B3032" s="26" t="n"/>
      <c r="C3032" s="26" t="n"/>
      <c r="D3032" s="26" t="n"/>
      <c r="E3032" s="31" t="n"/>
      <c r="F3032" s="24">
        <f>IF(OR(A3032="",E3032=""),"",E3032-A3032)</f>
        <v/>
      </c>
      <c r="G3032" s="27" t="n"/>
      <c r="H3032" s="33">
        <f>IF(G3032="","",ROUND(G3032*1000/22500,2))</f>
        <v/>
      </c>
      <c r="I3032" s="33">
        <f>IFERROR(IF(D3032="","",VALUE(MID(D3032,2,5))),"")</f>
        <v/>
      </c>
      <c r="J3032" s="28">
        <f>IF(OR(H3032="",I3032=""),"",IF(H3032&gt;=I3032,"Pass","Fail"))</f>
        <v/>
      </c>
    </row>
    <row r="3033">
      <c r="A3033" s="31" t="n"/>
      <c r="B3033" s="26" t="n"/>
      <c r="C3033" s="26" t="n"/>
      <c r="D3033" s="26" t="n"/>
      <c r="E3033" s="31" t="n"/>
      <c r="F3033" s="24">
        <f>IF(OR(A3033="",E3033=""),"",E3033-A3033)</f>
        <v/>
      </c>
      <c r="G3033" s="27" t="n"/>
      <c r="H3033" s="33">
        <f>IF(G3033="","",ROUND(G3033*1000/22500,2))</f>
        <v/>
      </c>
      <c r="I3033" s="33">
        <f>IFERROR(IF(D3033="","",VALUE(MID(D3033,2,5))),"")</f>
        <v/>
      </c>
      <c r="J3033" s="28">
        <f>IF(OR(H3033="",I3033=""),"",IF(H3033&gt;=I3033,"Pass","Fail"))</f>
        <v/>
      </c>
    </row>
    <row r="3034">
      <c r="A3034" s="31" t="n"/>
      <c r="B3034" s="26" t="n"/>
      <c r="C3034" s="26" t="n"/>
      <c r="D3034" s="26" t="n"/>
      <c r="E3034" s="31" t="n"/>
      <c r="F3034" s="24">
        <f>IF(OR(A3034="",E3034=""),"",E3034-A3034)</f>
        <v/>
      </c>
      <c r="G3034" s="27" t="n"/>
      <c r="H3034" s="33">
        <f>IF(G3034="","",ROUND(G3034*1000/22500,2))</f>
        <v/>
      </c>
      <c r="I3034" s="33">
        <f>IFERROR(IF(D3034="","",VALUE(MID(D3034,2,5))),"")</f>
        <v/>
      </c>
      <c r="J3034" s="28">
        <f>IF(OR(H3034="",I3034=""),"",IF(H3034&gt;=I3034,"Pass","Fail"))</f>
        <v/>
      </c>
    </row>
    <row r="3035">
      <c r="A3035" s="31" t="n"/>
      <c r="B3035" s="26" t="n"/>
      <c r="C3035" s="26" t="n"/>
      <c r="D3035" s="26" t="n"/>
      <c r="E3035" s="31" t="n"/>
      <c r="F3035" s="24">
        <f>IF(OR(A3035="",E3035=""),"",E3035-A3035)</f>
        <v/>
      </c>
      <c r="G3035" s="27" t="n"/>
      <c r="H3035" s="33">
        <f>IF(G3035="","",ROUND(G3035*1000/22500,2))</f>
        <v/>
      </c>
      <c r="I3035" s="33">
        <f>IFERROR(IF(D3035="","",VALUE(MID(D3035,2,5))),"")</f>
        <v/>
      </c>
      <c r="J3035" s="28">
        <f>IF(OR(H3035="",I3035=""),"",IF(H3035&gt;=I3035,"Pass","Fail"))</f>
        <v/>
      </c>
    </row>
    <row r="3036">
      <c r="A3036" s="31" t="n"/>
      <c r="B3036" s="26" t="n"/>
      <c r="C3036" s="26" t="n"/>
      <c r="D3036" s="26" t="n"/>
      <c r="E3036" s="31" t="n"/>
      <c r="F3036" s="24">
        <f>IF(OR(A3036="",E3036=""),"",E3036-A3036)</f>
        <v/>
      </c>
      <c r="G3036" s="27" t="n"/>
      <c r="H3036" s="33">
        <f>IF(G3036="","",ROUND(G3036*1000/22500,2))</f>
        <v/>
      </c>
      <c r="I3036" s="33">
        <f>IFERROR(IF(D3036="","",VALUE(MID(D3036,2,5))),"")</f>
        <v/>
      </c>
      <c r="J3036" s="28">
        <f>IF(OR(H3036="",I3036=""),"",IF(H3036&gt;=I3036,"Pass","Fail"))</f>
        <v/>
      </c>
    </row>
    <row r="3037">
      <c r="A3037" s="31" t="n"/>
      <c r="B3037" s="26" t="n"/>
      <c r="C3037" s="26" t="n"/>
      <c r="D3037" s="26" t="n"/>
      <c r="E3037" s="31" t="n"/>
      <c r="F3037" s="24">
        <f>IF(OR(A3037="",E3037=""),"",E3037-A3037)</f>
        <v/>
      </c>
      <c r="G3037" s="27" t="n"/>
      <c r="H3037" s="33">
        <f>IF(G3037="","",ROUND(G3037*1000/22500,2))</f>
        <v/>
      </c>
      <c r="I3037" s="33">
        <f>IFERROR(IF(D3037="","",VALUE(MID(D3037,2,5))),"")</f>
        <v/>
      </c>
      <c r="J3037" s="28">
        <f>IF(OR(H3037="",I3037=""),"",IF(H3037&gt;=I3037,"Pass","Fail"))</f>
        <v/>
      </c>
    </row>
    <row r="3038">
      <c r="A3038" s="31" t="n"/>
      <c r="B3038" s="26" t="n"/>
      <c r="C3038" s="26" t="n"/>
      <c r="D3038" s="26" t="n"/>
      <c r="E3038" s="31" t="n"/>
      <c r="F3038" s="24">
        <f>IF(OR(A3038="",E3038=""),"",E3038-A3038)</f>
        <v/>
      </c>
      <c r="G3038" s="27" t="n"/>
      <c r="H3038" s="33">
        <f>IF(G3038="","",ROUND(G3038*1000/22500,2))</f>
        <v/>
      </c>
      <c r="I3038" s="33">
        <f>IFERROR(IF(D3038="","",VALUE(MID(D3038,2,5))),"")</f>
        <v/>
      </c>
      <c r="J3038" s="28">
        <f>IF(OR(H3038="",I3038=""),"",IF(H3038&gt;=I3038,"Pass","Fail"))</f>
        <v/>
      </c>
    </row>
    <row r="3039">
      <c r="A3039" s="31" t="n"/>
      <c r="B3039" s="26" t="n"/>
      <c r="C3039" s="26" t="n"/>
      <c r="D3039" s="26" t="n"/>
      <c r="E3039" s="31" t="n"/>
      <c r="F3039" s="24">
        <f>IF(OR(A3039="",E3039=""),"",E3039-A3039)</f>
        <v/>
      </c>
      <c r="G3039" s="27" t="n"/>
      <c r="H3039" s="33">
        <f>IF(G3039="","",ROUND(G3039*1000/22500,2))</f>
        <v/>
      </c>
      <c r="I3039" s="33">
        <f>IFERROR(IF(D3039="","",VALUE(MID(D3039,2,5))),"")</f>
        <v/>
      </c>
      <c r="J3039" s="28">
        <f>IF(OR(H3039="",I3039=""),"",IF(H3039&gt;=I3039,"Pass","Fail"))</f>
        <v/>
      </c>
    </row>
    <row r="3040">
      <c r="A3040" s="31" t="n"/>
      <c r="B3040" s="26" t="n"/>
      <c r="C3040" s="26" t="n"/>
      <c r="D3040" s="26" t="n"/>
      <c r="E3040" s="31" t="n"/>
      <c r="F3040" s="24">
        <f>IF(OR(A3040="",E3040=""),"",E3040-A3040)</f>
        <v/>
      </c>
      <c r="G3040" s="27" t="n"/>
      <c r="H3040" s="33">
        <f>IF(G3040="","",ROUND(G3040*1000/22500,2))</f>
        <v/>
      </c>
      <c r="I3040" s="33">
        <f>IFERROR(IF(D3040="","",VALUE(MID(D3040,2,5))),"")</f>
        <v/>
      </c>
      <c r="J3040" s="28">
        <f>IF(OR(H3040="",I3040=""),"",IF(H3040&gt;=I3040,"Pass","Fail"))</f>
        <v/>
      </c>
    </row>
    <row r="3041">
      <c r="A3041" s="31" t="n"/>
      <c r="B3041" s="26" t="n"/>
      <c r="C3041" s="26" t="n"/>
      <c r="D3041" s="26" t="n"/>
      <c r="E3041" s="31" t="n"/>
      <c r="F3041" s="24">
        <f>IF(OR(A3041="",E3041=""),"",E3041-A3041)</f>
        <v/>
      </c>
      <c r="G3041" s="27" t="n"/>
      <c r="H3041" s="33">
        <f>IF(G3041="","",ROUND(G3041*1000/22500,2))</f>
        <v/>
      </c>
      <c r="I3041" s="33">
        <f>IFERROR(IF(D3041="","",VALUE(MID(D3041,2,5))),"")</f>
        <v/>
      </c>
      <c r="J3041" s="28">
        <f>IF(OR(H3041="",I3041=""),"",IF(H3041&gt;=I3041,"Pass","Fail"))</f>
        <v/>
      </c>
    </row>
    <row r="3042">
      <c r="A3042" s="31" t="n"/>
      <c r="B3042" s="26" t="n"/>
      <c r="C3042" s="26" t="n"/>
      <c r="D3042" s="26" t="n"/>
      <c r="E3042" s="31" t="n"/>
      <c r="F3042" s="24">
        <f>IF(OR(A3042="",E3042=""),"",E3042-A3042)</f>
        <v/>
      </c>
      <c r="G3042" s="27" t="n"/>
      <c r="H3042" s="33">
        <f>IF(G3042="","",ROUND(G3042*1000/22500,2))</f>
        <v/>
      </c>
      <c r="I3042" s="33">
        <f>IFERROR(IF(D3042="","",VALUE(MID(D3042,2,5))),"")</f>
        <v/>
      </c>
      <c r="J3042" s="28">
        <f>IF(OR(H3042="",I3042=""),"",IF(H3042&gt;=I3042,"Pass","Fail"))</f>
        <v/>
      </c>
    </row>
    <row r="3043">
      <c r="A3043" s="31" t="n"/>
      <c r="B3043" s="26" t="n"/>
      <c r="C3043" s="26" t="n"/>
      <c r="D3043" s="26" t="n"/>
      <c r="E3043" s="31" t="n"/>
      <c r="F3043" s="24">
        <f>IF(OR(A3043="",E3043=""),"",E3043-A3043)</f>
        <v/>
      </c>
      <c r="G3043" s="27" t="n"/>
      <c r="H3043" s="33">
        <f>IF(G3043="","",ROUND(G3043*1000/22500,2))</f>
        <v/>
      </c>
      <c r="I3043" s="33">
        <f>IFERROR(IF(D3043="","",VALUE(MID(D3043,2,5))),"")</f>
        <v/>
      </c>
      <c r="J3043" s="28">
        <f>IF(OR(H3043="",I3043=""),"",IF(H3043&gt;=I3043,"Pass","Fail"))</f>
        <v/>
      </c>
    </row>
    <row r="3044">
      <c r="A3044" s="31" t="n"/>
      <c r="B3044" s="26" t="n"/>
      <c r="C3044" s="26" t="n"/>
      <c r="D3044" s="26" t="n"/>
      <c r="E3044" s="31" t="n"/>
      <c r="F3044" s="24">
        <f>IF(OR(A3044="",E3044=""),"",E3044-A3044)</f>
        <v/>
      </c>
      <c r="G3044" s="27" t="n"/>
      <c r="H3044" s="33">
        <f>IF(G3044="","",ROUND(G3044*1000/22500,2))</f>
        <v/>
      </c>
      <c r="I3044" s="33">
        <f>IFERROR(IF(D3044="","",VALUE(MID(D3044,2,5))),"")</f>
        <v/>
      </c>
      <c r="J3044" s="28">
        <f>IF(OR(H3044="",I3044=""),"",IF(H3044&gt;=I3044,"Pass","Fail"))</f>
        <v/>
      </c>
    </row>
    <row r="3045">
      <c r="A3045" s="31" t="n"/>
      <c r="B3045" s="26" t="n"/>
      <c r="C3045" s="26" t="n"/>
      <c r="D3045" s="26" t="n"/>
      <c r="E3045" s="31" t="n"/>
      <c r="F3045" s="24">
        <f>IF(OR(A3045="",E3045=""),"",E3045-A3045)</f>
        <v/>
      </c>
      <c r="G3045" s="27" t="n"/>
      <c r="H3045" s="33">
        <f>IF(G3045="","",ROUND(G3045*1000/22500,2))</f>
        <v/>
      </c>
      <c r="I3045" s="33">
        <f>IFERROR(IF(D3045="","",VALUE(MID(D3045,2,5))),"")</f>
        <v/>
      </c>
      <c r="J3045" s="28">
        <f>IF(OR(H3045="",I3045=""),"",IF(H3045&gt;=I3045,"Pass","Fail"))</f>
        <v/>
      </c>
    </row>
    <row r="3046">
      <c r="A3046" s="31" t="n"/>
      <c r="B3046" s="26" t="n"/>
      <c r="C3046" s="26" t="n"/>
      <c r="D3046" s="26" t="n"/>
      <c r="E3046" s="31" t="n"/>
      <c r="F3046" s="24">
        <f>IF(OR(A3046="",E3046=""),"",E3046-A3046)</f>
        <v/>
      </c>
      <c r="G3046" s="27" t="n"/>
      <c r="H3046" s="33">
        <f>IF(G3046="","",ROUND(G3046*1000/22500,2))</f>
        <v/>
      </c>
      <c r="I3046" s="33">
        <f>IFERROR(IF(D3046="","",VALUE(MID(D3046,2,5))),"")</f>
        <v/>
      </c>
      <c r="J3046" s="28">
        <f>IF(OR(H3046="",I3046=""),"",IF(H3046&gt;=I3046,"Pass","Fail"))</f>
        <v/>
      </c>
    </row>
    <row r="3047">
      <c r="A3047" s="31" t="n"/>
      <c r="B3047" s="26" t="n"/>
      <c r="C3047" s="26" t="n"/>
      <c r="D3047" s="26" t="n"/>
      <c r="E3047" s="31" t="n"/>
      <c r="F3047" s="24">
        <f>IF(OR(A3047="",E3047=""),"",E3047-A3047)</f>
        <v/>
      </c>
      <c r="G3047" s="27" t="n"/>
      <c r="H3047" s="33">
        <f>IF(G3047="","",ROUND(G3047*1000/22500,2))</f>
        <v/>
      </c>
      <c r="I3047" s="33">
        <f>IFERROR(IF(D3047="","",VALUE(MID(D3047,2,5))),"")</f>
        <v/>
      </c>
      <c r="J3047" s="28">
        <f>IF(OR(H3047="",I3047=""),"",IF(H3047&gt;=I3047,"Pass","Fail"))</f>
        <v/>
      </c>
    </row>
    <row r="3048">
      <c r="A3048" s="31" t="n"/>
      <c r="B3048" s="26" t="n"/>
      <c r="C3048" s="26" t="n"/>
      <c r="D3048" s="26" t="n"/>
      <c r="E3048" s="31" t="n"/>
      <c r="F3048" s="24">
        <f>IF(OR(A3048="",E3048=""),"",E3048-A3048)</f>
        <v/>
      </c>
      <c r="G3048" s="27" t="n"/>
      <c r="H3048" s="33">
        <f>IF(G3048="","",ROUND(G3048*1000/22500,2))</f>
        <v/>
      </c>
      <c r="I3048" s="33">
        <f>IFERROR(IF(D3048="","",VALUE(MID(D3048,2,5))),"")</f>
        <v/>
      </c>
      <c r="J3048" s="28">
        <f>IF(OR(H3048="",I3048=""),"",IF(H3048&gt;=I3048,"Pass","Fail"))</f>
        <v/>
      </c>
    </row>
    <row r="3049">
      <c r="A3049" s="31" t="n"/>
      <c r="B3049" s="26" t="n"/>
      <c r="C3049" s="26" t="n"/>
      <c r="D3049" s="26" t="n"/>
      <c r="E3049" s="31" t="n"/>
      <c r="F3049" s="24">
        <f>IF(OR(A3049="",E3049=""),"",E3049-A3049)</f>
        <v/>
      </c>
      <c r="G3049" s="27" t="n"/>
      <c r="H3049" s="33">
        <f>IF(G3049="","",ROUND(G3049*1000/22500,2))</f>
        <v/>
      </c>
      <c r="I3049" s="33">
        <f>IFERROR(IF(D3049="","",VALUE(MID(D3049,2,5))),"")</f>
        <v/>
      </c>
      <c r="J3049" s="28">
        <f>IF(OR(H3049="",I3049=""),"",IF(H3049&gt;=I3049,"Pass","Fail"))</f>
        <v/>
      </c>
    </row>
    <row r="3050">
      <c r="A3050" s="31" t="n"/>
      <c r="B3050" s="26" t="n"/>
      <c r="C3050" s="26" t="n"/>
      <c r="D3050" s="26" t="n"/>
      <c r="E3050" s="31" t="n"/>
      <c r="F3050" s="24">
        <f>IF(OR(A3050="",E3050=""),"",E3050-A3050)</f>
        <v/>
      </c>
      <c r="G3050" s="27" t="n"/>
      <c r="H3050" s="33">
        <f>IF(G3050="","",ROUND(G3050*1000/22500,2))</f>
        <v/>
      </c>
      <c r="I3050" s="33">
        <f>IFERROR(IF(D3050="","",VALUE(MID(D3050,2,5))),"")</f>
        <v/>
      </c>
      <c r="J3050" s="28">
        <f>IF(OR(H3050="",I3050=""),"",IF(H3050&gt;=I3050,"Pass","Fail"))</f>
        <v/>
      </c>
    </row>
    <row r="3051">
      <c r="A3051" s="31" t="n"/>
      <c r="B3051" s="26" t="n"/>
      <c r="C3051" s="26" t="n"/>
      <c r="D3051" s="26" t="n"/>
      <c r="E3051" s="31" t="n"/>
      <c r="F3051" s="24">
        <f>IF(OR(A3051="",E3051=""),"",E3051-A3051)</f>
        <v/>
      </c>
      <c r="G3051" s="27" t="n"/>
      <c r="H3051" s="33">
        <f>IF(G3051="","",ROUND(G3051*1000/22500,2))</f>
        <v/>
      </c>
      <c r="I3051" s="33">
        <f>IFERROR(IF(D3051="","",VALUE(MID(D3051,2,5))),"")</f>
        <v/>
      </c>
      <c r="J3051" s="28">
        <f>IF(OR(H3051="",I3051=""),"",IF(H3051&gt;=I3051,"Pass","Fail"))</f>
        <v/>
      </c>
    </row>
    <row r="3052">
      <c r="A3052" s="31" t="n"/>
      <c r="B3052" s="26" t="n"/>
      <c r="C3052" s="26" t="n"/>
      <c r="D3052" s="26" t="n"/>
      <c r="E3052" s="31" t="n"/>
      <c r="F3052" s="24">
        <f>IF(OR(A3052="",E3052=""),"",E3052-A3052)</f>
        <v/>
      </c>
      <c r="G3052" s="27" t="n"/>
      <c r="H3052" s="33">
        <f>IF(G3052="","",ROUND(G3052*1000/22500,2))</f>
        <v/>
      </c>
      <c r="I3052" s="33">
        <f>IFERROR(IF(D3052="","",VALUE(MID(D3052,2,5))),"")</f>
        <v/>
      </c>
      <c r="J3052" s="28">
        <f>IF(OR(H3052="",I3052=""),"",IF(H3052&gt;=I3052,"Pass","Fail"))</f>
        <v/>
      </c>
    </row>
    <row r="3053">
      <c r="A3053" s="31" t="n"/>
      <c r="B3053" s="26" t="n"/>
      <c r="C3053" s="26" t="n"/>
      <c r="D3053" s="26" t="n"/>
      <c r="E3053" s="31" t="n"/>
      <c r="F3053" s="24">
        <f>IF(OR(A3053="",E3053=""),"",E3053-A3053)</f>
        <v/>
      </c>
      <c r="G3053" s="27" t="n"/>
      <c r="H3053" s="33">
        <f>IF(G3053="","",ROUND(G3053*1000/22500,2))</f>
        <v/>
      </c>
      <c r="I3053" s="33">
        <f>IFERROR(IF(D3053="","",VALUE(MID(D3053,2,5))),"")</f>
        <v/>
      </c>
      <c r="J3053" s="28">
        <f>IF(OR(H3053="",I3053=""),"",IF(H3053&gt;=I3053,"Pass","Fail"))</f>
        <v/>
      </c>
    </row>
    <row r="3054">
      <c r="A3054" s="31" t="n"/>
      <c r="B3054" s="26" t="n"/>
      <c r="C3054" s="26" t="n"/>
      <c r="D3054" s="26" t="n"/>
      <c r="E3054" s="31" t="n"/>
      <c r="F3054" s="24">
        <f>IF(OR(A3054="",E3054=""),"",E3054-A3054)</f>
        <v/>
      </c>
      <c r="G3054" s="27" t="n"/>
      <c r="H3054" s="33">
        <f>IF(G3054="","",ROUND(G3054*1000/22500,2))</f>
        <v/>
      </c>
      <c r="I3054" s="33">
        <f>IFERROR(IF(D3054="","",VALUE(MID(D3054,2,5))),"")</f>
        <v/>
      </c>
      <c r="J3054" s="28">
        <f>IF(OR(H3054="",I3054=""),"",IF(H3054&gt;=I3054,"Pass","Fail"))</f>
        <v/>
      </c>
    </row>
    <row r="3055">
      <c r="A3055" s="31" t="n"/>
      <c r="B3055" s="26" t="n"/>
      <c r="C3055" s="26" t="n"/>
      <c r="D3055" s="26" t="n"/>
      <c r="E3055" s="31" t="n"/>
      <c r="F3055" s="24">
        <f>IF(OR(A3055="",E3055=""),"",E3055-A3055)</f>
        <v/>
      </c>
      <c r="G3055" s="27" t="n"/>
      <c r="H3055" s="33">
        <f>IF(G3055="","",ROUND(G3055*1000/22500,2))</f>
        <v/>
      </c>
      <c r="I3055" s="33">
        <f>IFERROR(IF(D3055="","",VALUE(MID(D3055,2,5))),"")</f>
        <v/>
      </c>
      <c r="J3055" s="28">
        <f>IF(OR(H3055="",I3055=""),"",IF(H3055&gt;=I3055,"Pass","Fail"))</f>
        <v/>
      </c>
    </row>
    <row r="3056">
      <c r="A3056" s="31" t="n"/>
      <c r="B3056" s="26" t="n"/>
      <c r="C3056" s="26" t="n"/>
      <c r="D3056" s="26" t="n"/>
      <c r="E3056" s="31" t="n"/>
      <c r="F3056" s="24">
        <f>IF(OR(A3056="",E3056=""),"",E3056-A3056)</f>
        <v/>
      </c>
      <c r="G3056" s="27" t="n"/>
      <c r="H3056" s="33">
        <f>IF(G3056="","",ROUND(G3056*1000/22500,2))</f>
        <v/>
      </c>
      <c r="I3056" s="33">
        <f>IFERROR(IF(D3056="","",VALUE(MID(D3056,2,5))),"")</f>
        <v/>
      </c>
      <c r="J3056" s="28">
        <f>IF(OR(H3056="",I3056=""),"",IF(H3056&gt;=I3056,"Pass","Fail"))</f>
        <v/>
      </c>
    </row>
    <row r="3057">
      <c r="A3057" s="31" t="n"/>
      <c r="B3057" s="26" t="n"/>
      <c r="C3057" s="26" t="n"/>
      <c r="D3057" s="26" t="n"/>
      <c r="E3057" s="31" t="n"/>
      <c r="F3057" s="24">
        <f>IF(OR(A3057="",E3057=""),"",E3057-A3057)</f>
        <v/>
      </c>
      <c r="G3057" s="27" t="n"/>
      <c r="H3057" s="33">
        <f>IF(G3057="","",ROUND(G3057*1000/22500,2))</f>
        <v/>
      </c>
      <c r="I3057" s="33">
        <f>IFERROR(IF(D3057="","",VALUE(MID(D3057,2,5))),"")</f>
        <v/>
      </c>
      <c r="J3057" s="28">
        <f>IF(OR(H3057="",I3057=""),"",IF(H3057&gt;=I3057,"Pass","Fail"))</f>
        <v/>
      </c>
    </row>
    <row r="3058">
      <c r="A3058" s="31" t="n"/>
      <c r="B3058" s="26" t="n"/>
      <c r="C3058" s="26" t="n"/>
      <c r="D3058" s="26" t="n"/>
      <c r="E3058" s="31" t="n"/>
      <c r="F3058" s="24">
        <f>IF(OR(A3058="",E3058=""),"",E3058-A3058)</f>
        <v/>
      </c>
      <c r="G3058" s="27" t="n"/>
      <c r="H3058" s="33">
        <f>IF(G3058="","",ROUND(G3058*1000/22500,2))</f>
        <v/>
      </c>
      <c r="I3058" s="33">
        <f>IFERROR(IF(D3058="","",VALUE(MID(D3058,2,5))),"")</f>
        <v/>
      </c>
      <c r="J3058" s="28">
        <f>IF(OR(H3058="",I3058=""),"",IF(H3058&gt;=I3058,"Pass","Fail"))</f>
        <v/>
      </c>
    </row>
    <row r="3059">
      <c r="A3059" s="31" t="n"/>
      <c r="B3059" s="26" t="n"/>
      <c r="C3059" s="26" t="n"/>
      <c r="D3059" s="26" t="n"/>
      <c r="E3059" s="31" t="n"/>
      <c r="F3059" s="24">
        <f>IF(OR(A3059="",E3059=""),"",E3059-A3059)</f>
        <v/>
      </c>
      <c r="G3059" s="27" t="n"/>
      <c r="H3059" s="33">
        <f>IF(G3059="","",ROUND(G3059*1000/22500,2))</f>
        <v/>
      </c>
      <c r="I3059" s="33">
        <f>IFERROR(IF(D3059="","",VALUE(MID(D3059,2,5))),"")</f>
        <v/>
      </c>
      <c r="J3059" s="28">
        <f>IF(OR(H3059="",I3059=""),"",IF(H3059&gt;=I3059,"Pass","Fail"))</f>
        <v/>
      </c>
    </row>
    <row r="3060">
      <c r="A3060" s="31" t="n"/>
      <c r="B3060" s="26" t="n"/>
      <c r="C3060" s="26" t="n"/>
      <c r="D3060" s="26" t="n"/>
      <c r="E3060" s="31" t="n"/>
      <c r="F3060" s="24">
        <f>IF(OR(A3060="",E3060=""),"",E3060-A3060)</f>
        <v/>
      </c>
      <c r="G3060" s="27" t="n"/>
      <c r="H3060" s="33">
        <f>IF(G3060="","",ROUND(G3060*1000/22500,2))</f>
        <v/>
      </c>
      <c r="I3060" s="33">
        <f>IFERROR(IF(D3060="","",VALUE(MID(D3060,2,5))),"")</f>
        <v/>
      </c>
      <c r="J3060" s="28">
        <f>IF(OR(H3060="",I3060=""),"",IF(H3060&gt;=I3060,"Pass","Fail"))</f>
        <v/>
      </c>
    </row>
    <row r="3061">
      <c r="A3061" s="31" t="n"/>
      <c r="B3061" s="26" t="n"/>
      <c r="C3061" s="26" t="n"/>
      <c r="D3061" s="26" t="n"/>
      <c r="E3061" s="31" t="n"/>
      <c r="F3061" s="24">
        <f>IF(OR(A3061="",E3061=""),"",E3061-A3061)</f>
        <v/>
      </c>
      <c r="G3061" s="27" t="n"/>
      <c r="H3061" s="33">
        <f>IF(G3061="","",ROUND(G3061*1000/22500,2))</f>
        <v/>
      </c>
      <c r="I3061" s="33">
        <f>IFERROR(IF(D3061="","",VALUE(MID(D3061,2,5))),"")</f>
        <v/>
      </c>
      <c r="J3061" s="28">
        <f>IF(OR(H3061="",I3061=""),"",IF(H3061&gt;=I3061,"Pass","Fail"))</f>
        <v/>
      </c>
    </row>
    <row r="3062">
      <c r="A3062" s="31" t="n"/>
      <c r="B3062" s="26" t="n"/>
      <c r="C3062" s="26" t="n"/>
      <c r="D3062" s="26" t="n"/>
      <c r="E3062" s="31" t="n"/>
      <c r="F3062" s="24">
        <f>IF(OR(A3062="",E3062=""),"",E3062-A3062)</f>
        <v/>
      </c>
      <c r="G3062" s="27" t="n"/>
      <c r="H3062" s="33">
        <f>IF(G3062="","",ROUND(G3062*1000/22500,2))</f>
        <v/>
      </c>
      <c r="I3062" s="33">
        <f>IFERROR(IF(D3062="","",VALUE(MID(D3062,2,5))),"")</f>
        <v/>
      </c>
      <c r="J3062" s="28">
        <f>IF(OR(H3062="",I3062=""),"",IF(H3062&gt;=I3062,"Pass","Fail"))</f>
        <v/>
      </c>
    </row>
    <row r="3063">
      <c r="A3063" s="31" t="n"/>
      <c r="B3063" s="26" t="n"/>
      <c r="C3063" s="26" t="n"/>
      <c r="D3063" s="26" t="n"/>
      <c r="E3063" s="31" t="n"/>
      <c r="F3063" s="24">
        <f>IF(OR(A3063="",E3063=""),"",E3063-A3063)</f>
        <v/>
      </c>
      <c r="G3063" s="27" t="n"/>
      <c r="H3063" s="33">
        <f>IF(G3063="","",ROUND(G3063*1000/22500,2))</f>
        <v/>
      </c>
      <c r="I3063" s="33">
        <f>IFERROR(IF(D3063="","",VALUE(MID(D3063,2,5))),"")</f>
        <v/>
      </c>
      <c r="J3063" s="28">
        <f>IF(OR(H3063="",I3063=""),"",IF(H3063&gt;=I3063,"Pass","Fail"))</f>
        <v/>
      </c>
    </row>
    <row r="3064">
      <c r="A3064" s="31" t="n"/>
      <c r="B3064" s="26" t="n"/>
      <c r="C3064" s="26" t="n"/>
      <c r="D3064" s="26" t="n"/>
      <c r="E3064" s="31" t="n"/>
      <c r="F3064" s="24">
        <f>IF(OR(A3064="",E3064=""),"",E3064-A3064)</f>
        <v/>
      </c>
      <c r="G3064" s="27" t="n"/>
      <c r="H3064" s="33">
        <f>IF(G3064="","",ROUND(G3064*1000/22500,2))</f>
        <v/>
      </c>
      <c r="I3064" s="33">
        <f>IFERROR(IF(D3064="","",VALUE(MID(D3064,2,5))),"")</f>
        <v/>
      </c>
      <c r="J3064" s="28">
        <f>IF(OR(H3064="",I3064=""),"",IF(H3064&gt;=I3064,"Pass","Fail"))</f>
        <v/>
      </c>
    </row>
    <row r="3065">
      <c r="A3065" s="31" t="n"/>
      <c r="B3065" s="26" t="n"/>
      <c r="C3065" s="26" t="n"/>
      <c r="D3065" s="26" t="n"/>
      <c r="E3065" s="31" t="n"/>
      <c r="F3065" s="24">
        <f>IF(OR(A3065="",E3065=""),"",E3065-A3065)</f>
        <v/>
      </c>
      <c r="G3065" s="27" t="n"/>
      <c r="H3065" s="33">
        <f>IF(G3065="","",ROUND(G3065*1000/22500,2))</f>
        <v/>
      </c>
      <c r="I3065" s="33">
        <f>IFERROR(IF(D3065="","",VALUE(MID(D3065,2,5))),"")</f>
        <v/>
      </c>
      <c r="J3065" s="28">
        <f>IF(OR(H3065="",I3065=""),"",IF(H3065&gt;=I3065,"Pass","Fail"))</f>
        <v/>
      </c>
    </row>
    <row r="3066">
      <c r="A3066" s="31" t="n"/>
      <c r="B3066" s="26" t="n"/>
      <c r="C3066" s="26" t="n"/>
      <c r="D3066" s="26" t="n"/>
      <c r="E3066" s="31" t="n"/>
      <c r="F3066" s="24">
        <f>IF(OR(A3066="",E3066=""),"",E3066-A3066)</f>
        <v/>
      </c>
      <c r="G3066" s="27" t="n"/>
      <c r="H3066" s="33">
        <f>IF(G3066="","",ROUND(G3066*1000/22500,2))</f>
        <v/>
      </c>
      <c r="I3066" s="33">
        <f>IFERROR(IF(D3066="","",VALUE(MID(D3066,2,5))),"")</f>
        <v/>
      </c>
      <c r="J3066" s="28">
        <f>IF(OR(H3066="",I3066=""),"",IF(H3066&gt;=I3066,"Pass","Fail"))</f>
        <v/>
      </c>
    </row>
    <row r="3067">
      <c r="A3067" s="31" t="n"/>
      <c r="B3067" s="26" t="n"/>
      <c r="C3067" s="26" t="n"/>
      <c r="D3067" s="26" t="n"/>
      <c r="E3067" s="31" t="n"/>
      <c r="F3067" s="24">
        <f>IF(OR(A3067="",E3067=""),"",E3067-A3067)</f>
        <v/>
      </c>
      <c r="G3067" s="27" t="n"/>
      <c r="H3067" s="33">
        <f>IF(G3067="","",ROUND(G3067*1000/22500,2))</f>
        <v/>
      </c>
      <c r="I3067" s="33">
        <f>IFERROR(IF(D3067="","",VALUE(MID(D3067,2,5))),"")</f>
        <v/>
      </c>
      <c r="J3067" s="28">
        <f>IF(OR(H3067="",I3067=""),"",IF(H3067&gt;=I3067,"Pass","Fail"))</f>
        <v/>
      </c>
    </row>
    <row r="3068">
      <c r="A3068" s="31" t="n"/>
      <c r="B3068" s="26" t="n"/>
      <c r="C3068" s="26" t="n"/>
      <c r="D3068" s="26" t="n"/>
      <c r="E3068" s="31" t="n"/>
      <c r="F3068" s="24">
        <f>IF(OR(A3068="",E3068=""),"",E3068-A3068)</f>
        <v/>
      </c>
      <c r="G3068" s="27" t="n"/>
      <c r="H3068" s="33">
        <f>IF(G3068="","",ROUND(G3068*1000/22500,2))</f>
        <v/>
      </c>
      <c r="I3068" s="33">
        <f>IFERROR(IF(D3068="","",VALUE(MID(D3068,2,5))),"")</f>
        <v/>
      </c>
      <c r="J3068" s="28">
        <f>IF(OR(H3068="",I3068=""),"",IF(H3068&gt;=I3068,"Pass","Fail"))</f>
        <v/>
      </c>
    </row>
    <row r="3069">
      <c r="A3069" s="31" t="n"/>
      <c r="B3069" s="26" t="n"/>
      <c r="C3069" s="26" t="n"/>
      <c r="D3069" s="26" t="n"/>
      <c r="E3069" s="31" t="n"/>
      <c r="F3069" s="24">
        <f>IF(OR(A3069="",E3069=""),"",E3069-A3069)</f>
        <v/>
      </c>
      <c r="G3069" s="27" t="n"/>
      <c r="H3069" s="33">
        <f>IF(G3069="","",ROUND(G3069*1000/22500,2))</f>
        <v/>
      </c>
      <c r="I3069" s="33">
        <f>IFERROR(IF(D3069="","",VALUE(MID(D3069,2,5))),"")</f>
        <v/>
      </c>
      <c r="J3069" s="28">
        <f>IF(OR(H3069="",I3069=""),"",IF(H3069&gt;=I3069,"Pass","Fail"))</f>
        <v/>
      </c>
    </row>
    <row r="3070">
      <c r="A3070" s="31" t="n"/>
      <c r="B3070" s="26" t="n"/>
      <c r="C3070" s="26" t="n"/>
      <c r="D3070" s="26" t="n"/>
      <c r="E3070" s="31" t="n"/>
      <c r="F3070" s="24">
        <f>IF(OR(A3070="",E3070=""),"",E3070-A3070)</f>
        <v/>
      </c>
      <c r="G3070" s="27" t="n"/>
      <c r="H3070" s="33">
        <f>IF(G3070="","",ROUND(G3070*1000/22500,2))</f>
        <v/>
      </c>
      <c r="I3070" s="33">
        <f>IFERROR(IF(D3070="","",VALUE(MID(D3070,2,5))),"")</f>
        <v/>
      </c>
      <c r="J3070" s="28">
        <f>IF(OR(H3070="",I3070=""),"",IF(H3070&gt;=I3070,"Pass","Fail"))</f>
        <v/>
      </c>
    </row>
    <row r="3071">
      <c r="A3071" s="31" t="n"/>
      <c r="B3071" s="26" t="n"/>
      <c r="C3071" s="26" t="n"/>
      <c r="D3071" s="26" t="n"/>
      <c r="E3071" s="31" t="n"/>
      <c r="F3071" s="24">
        <f>IF(OR(A3071="",E3071=""),"",E3071-A3071)</f>
        <v/>
      </c>
      <c r="G3071" s="27" t="n"/>
      <c r="H3071" s="33">
        <f>IF(G3071="","",ROUND(G3071*1000/22500,2))</f>
        <v/>
      </c>
      <c r="I3071" s="33">
        <f>IFERROR(IF(D3071="","",VALUE(MID(D3071,2,5))),"")</f>
        <v/>
      </c>
      <c r="J3071" s="28">
        <f>IF(OR(H3071="",I3071=""),"",IF(H3071&gt;=I3071,"Pass","Fail"))</f>
        <v/>
      </c>
    </row>
    <row r="3072">
      <c r="A3072" s="31" t="n"/>
      <c r="B3072" s="26" t="n"/>
      <c r="C3072" s="26" t="n"/>
      <c r="D3072" s="26" t="n"/>
      <c r="E3072" s="31" t="n"/>
      <c r="F3072" s="24">
        <f>IF(OR(A3072="",E3072=""),"",E3072-A3072)</f>
        <v/>
      </c>
      <c r="G3072" s="27" t="n"/>
      <c r="H3072" s="33">
        <f>IF(G3072="","",ROUND(G3072*1000/22500,2))</f>
        <v/>
      </c>
      <c r="I3072" s="33">
        <f>IFERROR(IF(D3072="","",VALUE(MID(D3072,2,5))),"")</f>
        <v/>
      </c>
      <c r="J3072" s="28">
        <f>IF(OR(H3072="",I3072=""),"",IF(H3072&gt;=I3072,"Pass","Fail"))</f>
        <v/>
      </c>
    </row>
    <row r="3073">
      <c r="A3073" s="31" t="n"/>
      <c r="B3073" s="26" t="n"/>
      <c r="C3073" s="26" t="n"/>
      <c r="D3073" s="26" t="n"/>
      <c r="E3073" s="31" t="n"/>
      <c r="F3073" s="24">
        <f>IF(OR(A3073="",E3073=""),"",E3073-A3073)</f>
        <v/>
      </c>
      <c r="G3073" s="27" t="n"/>
      <c r="H3073" s="33">
        <f>IF(G3073="","",ROUND(G3073*1000/22500,2))</f>
        <v/>
      </c>
      <c r="I3073" s="33">
        <f>IFERROR(IF(D3073="","",VALUE(MID(D3073,2,5))),"")</f>
        <v/>
      </c>
      <c r="J3073" s="28">
        <f>IF(OR(H3073="",I3073=""),"",IF(H3073&gt;=I3073,"Pass","Fail"))</f>
        <v/>
      </c>
    </row>
    <row r="3074">
      <c r="A3074" s="31" t="n"/>
      <c r="B3074" s="26" t="n"/>
      <c r="C3074" s="26" t="n"/>
      <c r="D3074" s="26" t="n"/>
      <c r="E3074" s="31" t="n"/>
      <c r="F3074" s="24">
        <f>IF(OR(A3074="",E3074=""),"",E3074-A3074)</f>
        <v/>
      </c>
      <c r="G3074" s="27" t="n"/>
      <c r="H3074" s="33">
        <f>IF(G3074="","",ROUND(G3074*1000/22500,2))</f>
        <v/>
      </c>
      <c r="I3074" s="33">
        <f>IFERROR(IF(D3074="","",VALUE(MID(D3074,2,5))),"")</f>
        <v/>
      </c>
      <c r="J3074" s="28">
        <f>IF(OR(H3074="",I3074=""),"",IF(H3074&gt;=I3074,"Pass","Fail"))</f>
        <v/>
      </c>
    </row>
    <row r="3075">
      <c r="A3075" s="31" t="n"/>
      <c r="B3075" s="26" t="n"/>
      <c r="C3075" s="26" t="n"/>
      <c r="D3075" s="26" t="n"/>
      <c r="E3075" s="31" t="n"/>
      <c r="F3075" s="24">
        <f>IF(OR(A3075="",E3075=""),"",E3075-A3075)</f>
        <v/>
      </c>
      <c r="G3075" s="27" t="n"/>
      <c r="H3075" s="33">
        <f>IF(G3075="","",ROUND(G3075*1000/22500,2))</f>
        <v/>
      </c>
      <c r="I3075" s="33">
        <f>IFERROR(IF(D3075="","",VALUE(MID(D3075,2,5))),"")</f>
        <v/>
      </c>
      <c r="J3075" s="28">
        <f>IF(OR(H3075="",I3075=""),"",IF(H3075&gt;=I3075,"Pass","Fail"))</f>
        <v/>
      </c>
    </row>
    <row r="3076">
      <c r="A3076" s="31" t="n"/>
      <c r="B3076" s="26" t="n"/>
      <c r="C3076" s="26" t="n"/>
      <c r="D3076" s="26" t="n"/>
      <c r="E3076" s="31" t="n"/>
      <c r="F3076" s="24">
        <f>IF(OR(A3076="",E3076=""),"",E3076-A3076)</f>
        <v/>
      </c>
      <c r="G3076" s="27" t="n"/>
      <c r="H3076" s="33">
        <f>IF(G3076="","",ROUND(G3076*1000/22500,2))</f>
        <v/>
      </c>
      <c r="I3076" s="33">
        <f>IFERROR(IF(D3076="","",VALUE(MID(D3076,2,5))),"")</f>
        <v/>
      </c>
      <c r="J3076" s="28">
        <f>IF(OR(H3076="",I3076=""),"",IF(H3076&gt;=I3076,"Pass","Fail"))</f>
        <v/>
      </c>
    </row>
    <row r="3077">
      <c r="A3077" s="31" t="n"/>
      <c r="B3077" s="26" t="n"/>
      <c r="C3077" s="26" t="n"/>
      <c r="D3077" s="26" t="n"/>
      <c r="E3077" s="31" t="n"/>
      <c r="F3077" s="24">
        <f>IF(OR(A3077="",E3077=""),"",E3077-A3077)</f>
        <v/>
      </c>
      <c r="G3077" s="27" t="n"/>
      <c r="H3077" s="33">
        <f>IF(G3077="","",ROUND(G3077*1000/22500,2))</f>
        <v/>
      </c>
      <c r="I3077" s="33">
        <f>IFERROR(IF(D3077="","",VALUE(MID(D3077,2,5))),"")</f>
        <v/>
      </c>
      <c r="J3077" s="28">
        <f>IF(OR(H3077="",I3077=""),"",IF(H3077&gt;=I3077,"Pass","Fail"))</f>
        <v/>
      </c>
    </row>
    <row r="3078">
      <c r="A3078" s="31" t="n"/>
      <c r="B3078" s="26" t="n"/>
      <c r="C3078" s="26" t="n"/>
      <c r="D3078" s="26" t="n"/>
      <c r="E3078" s="31" t="n"/>
      <c r="F3078" s="24">
        <f>IF(OR(A3078="",E3078=""),"",E3078-A3078)</f>
        <v/>
      </c>
      <c r="G3078" s="27" t="n"/>
      <c r="H3078" s="33">
        <f>IF(G3078="","",ROUND(G3078*1000/22500,2))</f>
        <v/>
      </c>
      <c r="I3078" s="33">
        <f>IFERROR(IF(D3078="","",VALUE(MID(D3078,2,5))),"")</f>
        <v/>
      </c>
      <c r="J3078" s="28">
        <f>IF(OR(H3078="",I3078=""),"",IF(H3078&gt;=I3078,"Pass","Fail"))</f>
        <v/>
      </c>
    </row>
    <row r="3079">
      <c r="A3079" s="31" t="n"/>
      <c r="B3079" s="26" t="n"/>
      <c r="C3079" s="26" t="n"/>
      <c r="D3079" s="26" t="n"/>
      <c r="E3079" s="31" t="n"/>
      <c r="F3079" s="24">
        <f>IF(OR(A3079="",E3079=""),"",E3079-A3079)</f>
        <v/>
      </c>
      <c r="G3079" s="27" t="n"/>
      <c r="H3079" s="33">
        <f>IF(G3079="","",ROUND(G3079*1000/22500,2))</f>
        <v/>
      </c>
      <c r="I3079" s="33">
        <f>IFERROR(IF(D3079="","",VALUE(MID(D3079,2,5))),"")</f>
        <v/>
      </c>
      <c r="J3079" s="28">
        <f>IF(OR(H3079="",I3079=""),"",IF(H3079&gt;=I3079,"Pass","Fail"))</f>
        <v/>
      </c>
    </row>
    <row r="3080">
      <c r="A3080" s="31" t="n"/>
      <c r="B3080" s="26" t="n"/>
      <c r="C3080" s="26" t="n"/>
      <c r="D3080" s="26" t="n"/>
      <c r="E3080" s="31" t="n"/>
      <c r="F3080" s="24">
        <f>IF(OR(A3080="",E3080=""),"",E3080-A3080)</f>
        <v/>
      </c>
      <c r="G3080" s="27" t="n"/>
      <c r="H3080" s="33">
        <f>IF(G3080="","",ROUND(G3080*1000/22500,2))</f>
        <v/>
      </c>
      <c r="I3080" s="33">
        <f>IFERROR(IF(D3080="","",VALUE(MID(D3080,2,5))),"")</f>
        <v/>
      </c>
      <c r="J3080" s="28">
        <f>IF(OR(H3080="",I3080=""),"",IF(H3080&gt;=I3080,"Pass","Fail"))</f>
        <v/>
      </c>
    </row>
    <row r="3081">
      <c r="A3081" s="31" t="n"/>
      <c r="B3081" s="26" t="n"/>
      <c r="C3081" s="26" t="n"/>
      <c r="D3081" s="26" t="n"/>
      <c r="E3081" s="31" t="n"/>
      <c r="F3081" s="24">
        <f>IF(OR(A3081="",E3081=""),"",E3081-A3081)</f>
        <v/>
      </c>
      <c r="G3081" s="27" t="n"/>
      <c r="H3081" s="33">
        <f>IF(G3081="","",ROUND(G3081*1000/22500,2))</f>
        <v/>
      </c>
      <c r="I3081" s="33">
        <f>IFERROR(IF(D3081="","",VALUE(MID(D3081,2,5))),"")</f>
        <v/>
      </c>
      <c r="J3081" s="28">
        <f>IF(OR(H3081="",I3081=""),"",IF(H3081&gt;=I3081,"Pass","Fail"))</f>
        <v/>
      </c>
    </row>
    <row r="3082">
      <c r="A3082" s="31" t="n"/>
      <c r="B3082" s="26" t="n"/>
      <c r="C3082" s="26" t="n"/>
      <c r="D3082" s="26" t="n"/>
      <c r="E3082" s="31" t="n"/>
      <c r="F3082" s="24">
        <f>IF(OR(A3082="",E3082=""),"",E3082-A3082)</f>
        <v/>
      </c>
      <c r="G3082" s="27" t="n"/>
      <c r="H3082" s="33">
        <f>IF(G3082="","",ROUND(G3082*1000/22500,2))</f>
        <v/>
      </c>
      <c r="I3082" s="33">
        <f>IFERROR(IF(D3082="","",VALUE(MID(D3082,2,5))),"")</f>
        <v/>
      </c>
      <c r="J3082" s="28">
        <f>IF(OR(H3082="",I3082=""),"",IF(H3082&gt;=I3082,"Pass","Fail"))</f>
        <v/>
      </c>
    </row>
    <row r="3083">
      <c r="A3083" s="31" t="n"/>
      <c r="B3083" s="26" t="n"/>
      <c r="C3083" s="26" t="n"/>
      <c r="D3083" s="26" t="n"/>
      <c r="E3083" s="31" t="n"/>
      <c r="F3083" s="24">
        <f>IF(OR(A3083="",E3083=""),"",E3083-A3083)</f>
        <v/>
      </c>
      <c r="G3083" s="27" t="n"/>
      <c r="H3083" s="33">
        <f>IF(G3083="","",ROUND(G3083*1000/22500,2))</f>
        <v/>
      </c>
      <c r="I3083" s="33">
        <f>IFERROR(IF(D3083="","",VALUE(MID(D3083,2,5))),"")</f>
        <v/>
      </c>
      <c r="J3083" s="28">
        <f>IF(OR(H3083="",I3083=""),"",IF(H3083&gt;=I3083,"Pass","Fail"))</f>
        <v/>
      </c>
    </row>
    <row r="3084">
      <c r="A3084" s="31" t="n"/>
      <c r="B3084" s="26" t="n"/>
      <c r="C3084" s="26" t="n"/>
      <c r="D3084" s="26" t="n"/>
      <c r="E3084" s="31" t="n"/>
      <c r="F3084" s="24">
        <f>IF(OR(A3084="",E3084=""),"",E3084-A3084)</f>
        <v/>
      </c>
      <c r="G3084" s="27" t="n"/>
      <c r="H3084" s="33">
        <f>IF(G3084="","",ROUND(G3084*1000/22500,2))</f>
        <v/>
      </c>
      <c r="I3084" s="33">
        <f>IFERROR(IF(D3084="","",VALUE(MID(D3084,2,5))),"")</f>
        <v/>
      </c>
      <c r="J3084" s="28">
        <f>IF(OR(H3084="",I3084=""),"",IF(H3084&gt;=I3084,"Pass","Fail"))</f>
        <v/>
      </c>
    </row>
    <row r="3085">
      <c r="A3085" s="31" t="n"/>
      <c r="B3085" s="26" t="n"/>
      <c r="C3085" s="26" t="n"/>
      <c r="D3085" s="26" t="n"/>
      <c r="E3085" s="31" t="n"/>
      <c r="F3085" s="24">
        <f>IF(OR(A3085="",E3085=""),"",E3085-A3085)</f>
        <v/>
      </c>
      <c r="G3085" s="27" t="n"/>
      <c r="H3085" s="33">
        <f>IF(G3085="","",ROUND(G3085*1000/22500,2))</f>
        <v/>
      </c>
      <c r="I3085" s="33">
        <f>IFERROR(IF(D3085="","",VALUE(MID(D3085,2,5))),"")</f>
        <v/>
      </c>
      <c r="J3085" s="28">
        <f>IF(OR(H3085="",I3085=""),"",IF(H3085&gt;=I3085,"Pass","Fail"))</f>
        <v/>
      </c>
    </row>
    <row r="3086">
      <c r="A3086" s="31" t="n"/>
      <c r="B3086" s="26" t="n"/>
      <c r="C3086" s="26" t="n"/>
      <c r="D3086" s="26" t="n"/>
      <c r="E3086" s="31" t="n"/>
      <c r="F3086" s="24">
        <f>IF(OR(A3086="",E3086=""),"",E3086-A3086)</f>
        <v/>
      </c>
      <c r="G3086" s="27" t="n"/>
      <c r="H3086" s="33">
        <f>IF(G3086="","",ROUND(G3086*1000/22500,2))</f>
        <v/>
      </c>
      <c r="I3086" s="33">
        <f>IFERROR(IF(D3086="","",VALUE(MID(D3086,2,5))),"")</f>
        <v/>
      </c>
      <c r="J3086" s="28">
        <f>IF(OR(H3086="",I3086=""),"",IF(H3086&gt;=I3086,"Pass","Fail"))</f>
        <v/>
      </c>
    </row>
    <row r="3087">
      <c r="A3087" s="31" t="n"/>
      <c r="B3087" s="26" t="n"/>
      <c r="C3087" s="26" t="n"/>
      <c r="D3087" s="26" t="n"/>
      <c r="E3087" s="31" t="n"/>
      <c r="F3087" s="24">
        <f>IF(OR(A3087="",E3087=""),"",E3087-A3087)</f>
        <v/>
      </c>
      <c r="G3087" s="27" t="n"/>
      <c r="H3087" s="33">
        <f>IF(G3087="","",ROUND(G3087*1000/22500,2))</f>
        <v/>
      </c>
      <c r="I3087" s="33">
        <f>IFERROR(IF(D3087="","",VALUE(MID(D3087,2,5))),"")</f>
        <v/>
      </c>
      <c r="J3087" s="28">
        <f>IF(OR(H3087="",I3087=""),"",IF(H3087&gt;=I3087,"Pass","Fail"))</f>
        <v/>
      </c>
    </row>
    <row r="3088">
      <c r="A3088" s="31" t="n"/>
      <c r="B3088" s="26" t="n"/>
      <c r="C3088" s="26" t="n"/>
      <c r="D3088" s="26" t="n"/>
      <c r="E3088" s="31" t="n"/>
      <c r="F3088" s="24">
        <f>IF(OR(A3088="",E3088=""),"",E3088-A3088)</f>
        <v/>
      </c>
      <c r="G3088" s="27" t="n"/>
      <c r="H3088" s="33">
        <f>IF(G3088="","",ROUND(G3088*1000/22500,2))</f>
        <v/>
      </c>
      <c r="I3088" s="33">
        <f>IFERROR(IF(D3088="","",VALUE(MID(D3088,2,5))),"")</f>
        <v/>
      </c>
      <c r="J3088" s="28">
        <f>IF(OR(H3088="",I3088=""),"",IF(H3088&gt;=I3088,"Pass","Fail"))</f>
        <v/>
      </c>
    </row>
    <row r="3089">
      <c r="A3089" s="31" t="n"/>
      <c r="B3089" s="26" t="n"/>
      <c r="C3089" s="26" t="n"/>
      <c r="D3089" s="26" t="n"/>
      <c r="E3089" s="31" t="n"/>
      <c r="F3089" s="24">
        <f>IF(OR(A3089="",E3089=""),"",E3089-A3089)</f>
        <v/>
      </c>
      <c r="G3089" s="27" t="n"/>
      <c r="H3089" s="33">
        <f>IF(G3089="","",ROUND(G3089*1000/22500,2))</f>
        <v/>
      </c>
      <c r="I3089" s="33">
        <f>IFERROR(IF(D3089="","",VALUE(MID(D3089,2,5))),"")</f>
        <v/>
      </c>
      <c r="J3089" s="28">
        <f>IF(OR(H3089="",I3089=""),"",IF(H3089&gt;=I3089,"Pass","Fail"))</f>
        <v/>
      </c>
    </row>
    <row r="3090">
      <c r="A3090" s="31" t="n"/>
      <c r="B3090" s="26" t="n"/>
      <c r="C3090" s="26" t="n"/>
      <c r="D3090" s="26" t="n"/>
      <c r="E3090" s="31" t="n"/>
      <c r="F3090" s="24">
        <f>IF(OR(A3090="",E3090=""),"",E3090-A3090)</f>
        <v/>
      </c>
      <c r="G3090" s="27" t="n"/>
      <c r="H3090" s="33">
        <f>IF(G3090="","",ROUND(G3090*1000/22500,2))</f>
        <v/>
      </c>
      <c r="I3090" s="33">
        <f>IFERROR(IF(D3090="","",VALUE(MID(D3090,2,5))),"")</f>
        <v/>
      </c>
      <c r="J3090" s="28">
        <f>IF(OR(H3090="",I3090=""),"",IF(H3090&gt;=I3090,"Pass","Fail"))</f>
        <v/>
      </c>
    </row>
    <row r="3091">
      <c r="A3091" s="31" t="n"/>
      <c r="B3091" s="26" t="n"/>
      <c r="C3091" s="26" t="n"/>
      <c r="D3091" s="26" t="n"/>
      <c r="E3091" s="31" t="n"/>
      <c r="F3091" s="24">
        <f>IF(OR(A3091="",E3091=""),"",E3091-A3091)</f>
        <v/>
      </c>
      <c r="G3091" s="27" t="n"/>
      <c r="H3091" s="33">
        <f>IF(G3091="","",ROUND(G3091*1000/22500,2))</f>
        <v/>
      </c>
      <c r="I3091" s="33">
        <f>IFERROR(IF(D3091="","",VALUE(MID(D3091,2,5))),"")</f>
        <v/>
      </c>
      <c r="J3091" s="28">
        <f>IF(OR(H3091="",I3091=""),"",IF(H3091&gt;=I3091,"Pass","Fail"))</f>
        <v/>
      </c>
    </row>
    <row r="3092">
      <c r="A3092" s="31" t="n"/>
      <c r="B3092" s="26" t="n"/>
      <c r="C3092" s="26" t="n"/>
      <c r="D3092" s="26" t="n"/>
      <c r="E3092" s="31" t="n"/>
      <c r="F3092" s="24">
        <f>IF(OR(A3092="",E3092=""),"",E3092-A3092)</f>
        <v/>
      </c>
      <c r="G3092" s="27" t="n"/>
      <c r="H3092" s="33">
        <f>IF(G3092="","",ROUND(G3092*1000/22500,2))</f>
        <v/>
      </c>
      <c r="I3092" s="33">
        <f>IFERROR(IF(D3092="","",VALUE(MID(D3092,2,5))),"")</f>
        <v/>
      </c>
      <c r="J3092" s="28">
        <f>IF(OR(H3092="",I3092=""),"",IF(H3092&gt;=I3092,"Pass","Fail"))</f>
        <v/>
      </c>
    </row>
    <row r="3093">
      <c r="A3093" s="31" t="n"/>
      <c r="B3093" s="26" t="n"/>
      <c r="C3093" s="26" t="n"/>
      <c r="D3093" s="26" t="n"/>
      <c r="E3093" s="31" t="n"/>
      <c r="F3093" s="24">
        <f>IF(OR(A3093="",E3093=""),"",E3093-A3093)</f>
        <v/>
      </c>
      <c r="G3093" s="27" t="n"/>
      <c r="H3093" s="33">
        <f>IF(G3093="","",ROUND(G3093*1000/22500,2))</f>
        <v/>
      </c>
      <c r="I3093" s="33">
        <f>IFERROR(IF(D3093="","",VALUE(MID(D3093,2,5))),"")</f>
        <v/>
      </c>
      <c r="J3093" s="28">
        <f>IF(OR(H3093="",I3093=""),"",IF(H3093&gt;=I3093,"Pass","Fail"))</f>
        <v/>
      </c>
    </row>
    <row r="3094">
      <c r="A3094" s="31" t="n"/>
      <c r="B3094" s="26" t="n"/>
      <c r="C3094" s="26" t="n"/>
      <c r="D3094" s="26" t="n"/>
      <c r="E3094" s="31" t="n"/>
      <c r="F3094" s="24">
        <f>IF(OR(A3094="",E3094=""),"",E3094-A3094)</f>
        <v/>
      </c>
      <c r="G3094" s="27" t="n"/>
      <c r="H3094" s="33">
        <f>IF(G3094="","",ROUND(G3094*1000/22500,2))</f>
        <v/>
      </c>
      <c r="I3094" s="33">
        <f>IFERROR(IF(D3094="","",VALUE(MID(D3094,2,5))),"")</f>
        <v/>
      </c>
      <c r="J3094" s="28">
        <f>IF(OR(H3094="",I3094=""),"",IF(H3094&gt;=I3094,"Pass","Fail"))</f>
        <v/>
      </c>
    </row>
    <row r="3095">
      <c r="A3095" s="31" t="n"/>
      <c r="B3095" s="26" t="n"/>
      <c r="C3095" s="26" t="n"/>
      <c r="D3095" s="26" t="n"/>
      <c r="E3095" s="31" t="n"/>
      <c r="F3095" s="24">
        <f>IF(OR(A3095="",E3095=""),"",E3095-A3095)</f>
        <v/>
      </c>
      <c r="G3095" s="27" t="n"/>
      <c r="H3095" s="33">
        <f>IF(G3095="","",ROUND(G3095*1000/22500,2))</f>
        <v/>
      </c>
      <c r="I3095" s="33">
        <f>IFERROR(IF(D3095="","",VALUE(MID(D3095,2,5))),"")</f>
        <v/>
      </c>
      <c r="J3095" s="28">
        <f>IF(OR(H3095="",I3095=""),"",IF(H3095&gt;=I3095,"Pass","Fail"))</f>
        <v/>
      </c>
    </row>
    <row r="3096">
      <c r="A3096" s="31" t="n"/>
      <c r="B3096" s="26" t="n"/>
      <c r="C3096" s="26" t="n"/>
      <c r="D3096" s="26" t="n"/>
      <c r="E3096" s="31" t="n"/>
      <c r="F3096" s="24">
        <f>IF(OR(A3096="",E3096=""),"",E3096-A3096)</f>
        <v/>
      </c>
      <c r="G3096" s="27" t="n"/>
      <c r="H3096" s="33">
        <f>IF(G3096="","",ROUND(G3096*1000/22500,2))</f>
        <v/>
      </c>
      <c r="I3096" s="33">
        <f>IFERROR(IF(D3096="","",VALUE(MID(D3096,2,5))),"")</f>
        <v/>
      </c>
      <c r="J3096" s="28">
        <f>IF(OR(H3096="",I3096=""),"",IF(H3096&gt;=I3096,"Pass","Fail"))</f>
        <v/>
      </c>
    </row>
    <row r="3097">
      <c r="A3097" s="31" t="n"/>
      <c r="B3097" s="26" t="n"/>
      <c r="C3097" s="26" t="n"/>
      <c r="D3097" s="26" t="n"/>
      <c r="E3097" s="31" t="n"/>
      <c r="F3097" s="24">
        <f>IF(OR(A3097="",E3097=""),"",E3097-A3097)</f>
        <v/>
      </c>
      <c r="G3097" s="27" t="n"/>
      <c r="H3097" s="33">
        <f>IF(G3097="","",ROUND(G3097*1000/22500,2))</f>
        <v/>
      </c>
      <c r="I3097" s="33">
        <f>IFERROR(IF(D3097="","",VALUE(MID(D3097,2,5))),"")</f>
        <v/>
      </c>
      <c r="J3097" s="28">
        <f>IF(OR(H3097="",I3097=""),"",IF(H3097&gt;=I3097,"Pass","Fail"))</f>
        <v/>
      </c>
    </row>
    <row r="3098">
      <c r="A3098" s="31" t="n"/>
      <c r="B3098" s="26" t="n"/>
      <c r="C3098" s="26" t="n"/>
      <c r="D3098" s="26" t="n"/>
      <c r="E3098" s="31" t="n"/>
      <c r="F3098" s="24">
        <f>IF(OR(A3098="",E3098=""),"",E3098-A3098)</f>
        <v/>
      </c>
      <c r="G3098" s="27" t="n"/>
      <c r="H3098" s="33">
        <f>IF(G3098="","",ROUND(G3098*1000/22500,2))</f>
        <v/>
      </c>
      <c r="I3098" s="33">
        <f>IFERROR(IF(D3098="","",VALUE(MID(D3098,2,5))),"")</f>
        <v/>
      </c>
      <c r="J3098" s="28">
        <f>IF(OR(H3098="",I3098=""),"",IF(H3098&gt;=I3098,"Pass","Fail"))</f>
        <v/>
      </c>
    </row>
    <row r="3099">
      <c r="A3099" s="31" t="n"/>
      <c r="B3099" s="26" t="n"/>
      <c r="C3099" s="26" t="n"/>
      <c r="D3099" s="26" t="n"/>
      <c r="E3099" s="31" t="n"/>
      <c r="F3099" s="24">
        <f>IF(OR(A3099="",E3099=""),"",E3099-A3099)</f>
        <v/>
      </c>
      <c r="G3099" s="27" t="n"/>
      <c r="H3099" s="33">
        <f>IF(G3099="","",ROUND(G3099*1000/22500,2))</f>
        <v/>
      </c>
      <c r="I3099" s="33">
        <f>IFERROR(IF(D3099="","",VALUE(MID(D3099,2,5))),"")</f>
        <v/>
      </c>
      <c r="J3099" s="28">
        <f>IF(OR(H3099="",I3099=""),"",IF(H3099&gt;=I3099,"Pass","Fail"))</f>
        <v/>
      </c>
    </row>
    <row r="3100">
      <c r="A3100" s="31" t="n"/>
      <c r="B3100" s="26" t="n"/>
      <c r="C3100" s="26" t="n"/>
      <c r="D3100" s="26" t="n"/>
      <c r="E3100" s="31" t="n"/>
      <c r="F3100" s="24">
        <f>IF(OR(A3100="",E3100=""),"",E3100-A3100)</f>
        <v/>
      </c>
      <c r="G3100" s="27" t="n"/>
      <c r="H3100" s="33">
        <f>IF(G3100="","",ROUND(G3100*1000/22500,2))</f>
        <v/>
      </c>
      <c r="I3100" s="33">
        <f>IFERROR(IF(D3100="","",VALUE(MID(D3100,2,5))),"")</f>
        <v/>
      </c>
      <c r="J3100" s="28">
        <f>IF(OR(H3100="",I3100=""),"",IF(H3100&gt;=I3100,"Pass","Fail"))</f>
        <v/>
      </c>
    </row>
    <row r="3101">
      <c r="A3101" s="31" t="n"/>
      <c r="B3101" s="26" t="n"/>
      <c r="C3101" s="26" t="n"/>
      <c r="D3101" s="26" t="n"/>
      <c r="E3101" s="31" t="n"/>
      <c r="F3101" s="24">
        <f>IF(OR(A3101="",E3101=""),"",E3101-A3101)</f>
        <v/>
      </c>
      <c r="G3101" s="27" t="n"/>
      <c r="H3101" s="33">
        <f>IF(G3101="","",ROUND(G3101*1000/22500,2))</f>
        <v/>
      </c>
      <c r="I3101" s="33">
        <f>IFERROR(IF(D3101="","",VALUE(MID(D3101,2,5))),"")</f>
        <v/>
      </c>
      <c r="J3101" s="28">
        <f>IF(OR(H3101="",I3101=""),"",IF(H3101&gt;=I3101,"Pass","Fail"))</f>
        <v/>
      </c>
    </row>
    <row r="3102">
      <c r="A3102" s="31" t="n"/>
      <c r="B3102" s="26" t="n"/>
      <c r="C3102" s="26" t="n"/>
      <c r="D3102" s="26" t="n"/>
      <c r="E3102" s="31" t="n"/>
      <c r="F3102" s="24">
        <f>IF(OR(A3102="",E3102=""),"",E3102-A3102)</f>
        <v/>
      </c>
      <c r="G3102" s="27" t="n"/>
      <c r="H3102" s="33">
        <f>IF(G3102="","",ROUND(G3102*1000/22500,2))</f>
        <v/>
      </c>
      <c r="I3102" s="33">
        <f>IFERROR(IF(D3102="","",VALUE(MID(D3102,2,5))),"")</f>
        <v/>
      </c>
      <c r="J3102" s="28">
        <f>IF(OR(H3102="",I3102=""),"",IF(H3102&gt;=I3102,"Pass","Fail"))</f>
        <v/>
      </c>
    </row>
    <row r="3103">
      <c r="A3103" s="31" t="n"/>
      <c r="B3103" s="26" t="n"/>
      <c r="C3103" s="26" t="n"/>
      <c r="D3103" s="26" t="n"/>
      <c r="E3103" s="31" t="n"/>
      <c r="F3103" s="24">
        <f>IF(OR(A3103="",E3103=""),"",E3103-A3103)</f>
        <v/>
      </c>
      <c r="G3103" s="27" t="n"/>
      <c r="H3103" s="33">
        <f>IF(G3103="","",ROUND(G3103*1000/22500,2))</f>
        <v/>
      </c>
      <c r="I3103" s="33">
        <f>IFERROR(IF(D3103="","",VALUE(MID(D3103,2,5))),"")</f>
        <v/>
      </c>
      <c r="J3103" s="28">
        <f>IF(OR(H3103="",I3103=""),"",IF(H3103&gt;=I3103,"Pass","Fail"))</f>
        <v/>
      </c>
    </row>
    <row r="3104">
      <c r="A3104" s="31" t="n"/>
      <c r="B3104" s="26" t="n"/>
      <c r="C3104" s="26" t="n"/>
      <c r="D3104" s="26" t="n"/>
      <c r="E3104" s="31" t="n"/>
      <c r="F3104" s="24">
        <f>IF(OR(A3104="",E3104=""),"",E3104-A3104)</f>
        <v/>
      </c>
      <c r="G3104" s="27" t="n"/>
      <c r="H3104" s="33">
        <f>IF(G3104="","",ROUND(G3104*1000/22500,2))</f>
        <v/>
      </c>
      <c r="I3104" s="33">
        <f>IFERROR(IF(D3104="","",VALUE(MID(D3104,2,5))),"")</f>
        <v/>
      </c>
      <c r="J3104" s="28">
        <f>IF(OR(H3104="",I3104=""),"",IF(H3104&gt;=I3104,"Pass","Fail"))</f>
        <v/>
      </c>
    </row>
    <row r="3105">
      <c r="A3105" s="31" t="n"/>
      <c r="B3105" s="26" t="n"/>
      <c r="C3105" s="26" t="n"/>
      <c r="D3105" s="26" t="n"/>
      <c r="E3105" s="31" t="n"/>
      <c r="F3105" s="24">
        <f>IF(OR(A3105="",E3105=""),"",E3105-A3105)</f>
        <v/>
      </c>
      <c r="G3105" s="27" t="n"/>
      <c r="H3105" s="33">
        <f>IF(G3105="","",ROUND(G3105*1000/22500,2))</f>
        <v/>
      </c>
      <c r="I3105" s="33">
        <f>IFERROR(IF(D3105="","",VALUE(MID(D3105,2,5))),"")</f>
        <v/>
      </c>
      <c r="J3105" s="28">
        <f>IF(OR(H3105="",I3105=""),"",IF(H3105&gt;=I3105,"Pass","Fail"))</f>
        <v/>
      </c>
    </row>
    <row r="3106">
      <c r="A3106" s="31" t="n"/>
      <c r="B3106" s="26" t="n"/>
      <c r="C3106" s="26" t="n"/>
      <c r="D3106" s="26" t="n"/>
      <c r="E3106" s="31" t="n"/>
      <c r="F3106" s="24">
        <f>IF(OR(A3106="",E3106=""),"",E3106-A3106)</f>
        <v/>
      </c>
      <c r="G3106" s="27" t="n"/>
      <c r="H3106" s="33">
        <f>IF(G3106="","",ROUND(G3106*1000/22500,2))</f>
        <v/>
      </c>
      <c r="I3106" s="33">
        <f>IFERROR(IF(D3106="","",VALUE(MID(D3106,2,5))),"")</f>
        <v/>
      </c>
      <c r="J3106" s="28">
        <f>IF(OR(H3106="",I3106=""),"",IF(H3106&gt;=I3106,"Pass","Fail"))</f>
        <v/>
      </c>
    </row>
    <row r="3107">
      <c r="A3107" s="31" t="n"/>
      <c r="B3107" s="26" t="n"/>
      <c r="C3107" s="26" t="n"/>
      <c r="D3107" s="26" t="n"/>
      <c r="E3107" s="31" t="n"/>
      <c r="F3107" s="24">
        <f>IF(OR(A3107="",E3107=""),"",E3107-A3107)</f>
        <v/>
      </c>
      <c r="G3107" s="27" t="n"/>
      <c r="H3107" s="33">
        <f>IF(G3107="","",ROUND(G3107*1000/22500,2))</f>
        <v/>
      </c>
      <c r="I3107" s="33">
        <f>IFERROR(IF(D3107="","",VALUE(MID(D3107,2,5))),"")</f>
        <v/>
      </c>
      <c r="J3107" s="28">
        <f>IF(OR(H3107="",I3107=""),"",IF(H3107&gt;=I3107,"Pass","Fail"))</f>
        <v/>
      </c>
    </row>
    <row r="3108">
      <c r="A3108" s="31" t="n"/>
      <c r="B3108" s="26" t="n"/>
      <c r="C3108" s="26" t="n"/>
      <c r="D3108" s="26" t="n"/>
      <c r="E3108" s="31" t="n"/>
      <c r="F3108" s="24">
        <f>IF(OR(A3108="",E3108=""),"",E3108-A3108)</f>
        <v/>
      </c>
      <c r="G3108" s="27" t="n"/>
      <c r="H3108" s="33">
        <f>IF(G3108="","",ROUND(G3108*1000/22500,2))</f>
        <v/>
      </c>
      <c r="I3108" s="33">
        <f>IFERROR(IF(D3108="","",VALUE(MID(D3108,2,5))),"")</f>
        <v/>
      </c>
      <c r="J3108" s="28">
        <f>IF(OR(H3108="",I3108=""),"",IF(H3108&gt;=I3108,"Pass","Fail"))</f>
        <v/>
      </c>
    </row>
    <row r="3109">
      <c r="A3109" s="31" t="n"/>
      <c r="B3109" s="26" t="n"/>
      <c r="C3109" s="26" t="n"/>
      <c r="D3109" s="26" t="n"/>
      <c r="E3109" s="31" t="n"/>
      <c r="F3109" s="24">
        <f>IF(OR(A3109="",E3109=""),"",E3109-A3109)</f>
        <v/>
      </c>
      <c r="G3109" s="27" t="n"/>
      <c r="H3109" s="33">
        <f>IF(G3109="","",ROUND(G3109*1000/22500,2))</f>
        <v/>
      </c>
      <c r="I3109" s="33">
        <f>IFERROR(IF(D3109="","",VALUE(MID(D3109,2,5))),"")</f>
        <v/>
      </c>
      <c r="J3109" s="28">
        <f>IF(OR(H3109="",I3109=""),"",IF(H3109&gt;=I3109,"Pass","Fail"))</f>
        <v/>
      </c>
    </row>
    <row r="3110">
      <c r="A3110" s="31" t="n"/>
      <c r="B3110" s="26" t="n"/>
      <c r="C3110" s="26" t="n"/>
      <c r="D3110" s="26" t="n"/>
      <c r="E3110" s="31" t="n"/>
      <c r="F3110" s="24">
        <f>IF(OR(A3110="",E3110=""),"",E3110-A3110)</f>
        <v/>
      </c>
      <c r="G3110" s="27" t="n"/>
      <c r="H3110" s="33">
        <f>IF(G3110="","",ROUND(G3110*1000/22500,2))</f>
        <v/>
      </c>
      <c r="I3110" s="33">
        <f>IFERROR(IF(D3110="","",VALUE(MID(D3110,2,5))),"")</f>
        <v/>
      </c>
      <c r="J3110" s="28">
        <f>IF(OR(H3110="",I3110=""),"",IF(H3110&gt;=I3110,"Pass","Fail"))</f>
        <v/>
      </c>
    </row>
    <row r="3111">
      <c r="A3111" s="31" t="n"/>
      <c r="B3111" s="26" t="n"/>
      <c r="C3111" s="26" t="n"/>
      <c r="D3111" s="26" t="n"/>
      <c r="E3111" s="31" t="n"/>
      <c r="F3111" s="24">
        <f>IF(OR(A3111="",E3111=""),"",E3111-A3111)</f>
        <v/>
      </c>
      <c r="G3111" s="27" t="n"/>
      <c r="H3111" s="33">
        <f>IF(G3111="","",ROUND(G3111*1000/22500,2))</f>
        <v/>
      </c>
      <c r="I3111" s="33">
        <f>IFERROR(IF(D3111="","",VALUE(MID(D3111,2,5))),"")</f>
        <v/>
      </c>
      <c r="J3111" s="28">
        <f>IF(OR(H3111="",I3111=""),"",IF(H3111&gt;=I3111,"Pass","Fail"))</f>
        <v/>
      </c>
    </row>
    <row r="3112">
      <c r="A3112" s="31" t="n"/>
      <c r="B3112" s="26" t="n"/>
      <c r="C3112" s="26" t="n"/>
      <c r="D3112" s="26" t="n"/>
      <c r="E3112" s="31" t="n"/>
      <c r="F3112" s="24">
        <f>IF(OR(A3112="",E3112=""),"",E3112-A3112)</f>
        <v/>
      </c>
      <c r="G3112" s="27" t="n"/>
      <c r="H3112" s="33">
        <f>IF(G3112="","",ROUND(G3112*1000/22500,2))</f>
        <v/>
      </c>
      <c r="I3112" s="33">
        <f>IFERROR(IF(D3112="","",VALUE(MID(D3112,2,5))),"")</f>
        <v/>
      </c>
      <c r="J3112" s="28">
        <f>IF(OR(H3112="",I3112=""),"",IF(H3112&gt;=I3112,"Pass","Fail"))</f>
        <v/>
      </c>
    </row>
    <row r="3113">
      <c r="A3113" s="31" t="n"/>
      <c r="B3113" s="26" t="n"/>
      <c r="C3113" s="26" t="n"/>
      <c r="D3113" s="26" t="n"/>
      <c r="E3113" s="31" t="n"/>
      <c r="F3113" s="24">
        <f>IF(OR(A3113="",E3113=""),"",E3113-A3113)</f>
        <v/>
      </c>
      <c r="G3113" s="27" t="n"/>
      <c r="H3113" s="33">
        <f>IF(G3113="","",ROUND(G3113*1000/22500,2))</f>
        <v/>
      </c>
      <c r="I3113" s="33">
        <f>IFERROR(IF(D3113="","",VALUE(MID(D3113,2,5))),"")</f>
        <v/>
      </c>
      <c r="J3113" s="28">
        <f>IF(OR(H3113="",I3113=""),"",IF(H3113&gt;=I3113,"Pass","Fail"))</f>
        <v/>
      </c>
    </row>
    <row r="3114">
      <c r="A3114" s="31" t="n"/>
      <c r="B3114" s="26" t="n"/>
      <c r="C3114" s="26" t="n"/>
      <c r="D3114" s="26" t="n"/>
      <c r="E3114" s="31" t="n"/>
      <c r="F3114" s="24">
        <f>IF(OR(A3114="",E3114=""),"",E3114-A3114)</f>
        <v/>
      </c>
      <c r="G3114" s="27" t="n"/>
      <c r="H3114" s="33">
        <f>IF(G3114="","",ROUND(G3114*1000/22500,2))</f>
        <v/>
      </c>
      <c r="I3114" s="33">
        <f>IFERROR(IF(D3114="","",VALUE(MID(D3114,2,5))),"")</f>
        <v/>
      </c>
      <c r="J3114" s="28">
        <f>IF(OR(H3114="",I3114=""),"",IF(H3114&gt;=I3114,"Pass","Fail"))</f>
        <v/>
      </c>
    </row>
    <row r="3115">
      <c r="A3115" s="31" t="n"/>
      <c r="B3115" s="26" t="n"/>
      <c r="C3115" s="26" t="n"/>
      <c r="D3115" s="26" t="n"/>
      <c r="E3115" s="31" t="n"/>
      <c r="F3115" s="24">
        <f>IF(OR(A3115="",E3115=""),"",E3115-A3115)</f>
        <v/>
      </c>
      <c r="G3115" s="27" t="n"/>
      <c r="H3115" s="33">
        <f>IF(G3115="","",ROUND(G3115*1000/22500,2))</f>
        <v/>
      </c>
      <c r="I3115" s="33">
        <f>IFERROR(IF(D3115="","",VALUE(MID(D3115,2,5))),"")</f>
        <v/>
      </c>
      <c r="J3115" s="28">
        <f>IF(OR(H3115="",I3115=""),"",IF(H3115&gt;=I3115,"Pass","Fail"))</f>
        <v/>
      </c>
    </row>
    <row r="3116">
      <c r="A3116" s="31" t="n"/>
      <c r="B3116" s="26" t="n"/>
      <c r="C3116" s="26" t="n"/>
      <c r="D3116" s="26" t="n"/>
      <c r="E3116" s="31" t="n"/>
      <c r="F3116" s="24">
        <f>IF(OR(A3116="",E3116=""),"",E3116-A3116)</f>
        <v/>
      </c>
      <c r="G3116" s="27" t="n"/>
      <c r="H3116" s="33">
        <f>IF(G3116="","",ROUND(G3116*1000/22500,2))</f>
        <v/>
      </c>
      <c r="I3116" s="33">
        <f>IFERROR(IF(D3116="","",VALUE(MID(D3116,2,5))),"")</f>
        <v/>
      </c>
      <c r="J3116" s="28">
        <f>IF(OR(H3116="",I3116=""),"",IF(H3116&gt;=I3116,"Pass","Fail"))</f>
        <v/>
      </c>
    </row>
    <row r="3117">
      <c r="A3117" s="31" t="n"/>
      <c r="B3117" s="26" t="n"/>
      <c r="C3117" s="26" t="n"/>
      <c r="D3117" s="26" t="n"/>
      <c r="E3117" s="31" t="n"/>
      <c r="F3117" s="24">
        <f>IF(OR(A3117="",E3117=""),"",E3117-A3117)</f>
        <v/>
      </c>
      <c r="G3117" s="27" t="n"/>
      <c r="H3117" s="33">
        <f>IF(G3117="","",ROUND(G3117*1000/22500,2))</f>
        <v/>
      </c>
      <c r="I3117" s="33">
        <f>IFERROR(IF(D3117="","",VALUE(MID(D3117,2,5))),"")</f>
        <v/>
      </c>
      <c r="J3117" s="28">
        <f>IF(OR(H3117="",I3117=""),"",IF(H3117&gt;=I3117,"Pass","Fail"))</f>
        <v/>
      </c>
    </row>
    <row r="3118">
      <c r="A3118" s="31" t="n"/>
      <c r="B3118" s="26" t="n"/>
      <c r="C3118" s="26" t="n"/>
      <c r="D3118" s="26" t="n"/>
      <c r="E3118" s="31" t="n"/>
      <c r="F3118" s="24">
        <f>IF(OR(A3118="",E3118=""),"",E3118-A3118)</f>
        <v/>
      </c>
      <c r="G3118" s="27" t="n"/>
      <c r="H3118" s="33">
        <f>IF(G3118="","",ROUND(G3118*1000/22500,2))</f>
        <v/>
      </c>
      <c r="I3118" s="33">
        <f>IFERROR(IF(D3118="","",VALUE(MID(D3118,2,5))),"")</f>
        <v/>
      </c>
      <c r="J3118" s="28">
        <f>IF(OR(H3118="",I3118=""),"",IF(H3118&gt;=I3118,"Pass","Fail"))</f>
        <v/>
      </c>
    </row>
    <row r="3119">
      <c r="A3119" s="31" t="n"/>
      <c r="B3119" s="26" t="n"/>
      <c r="C3119" s="26" t="n"/>
      <c r="D3119" s="26" t="n"/>
      <c r="E3119" s="31" t="n"/>
      <c r="F3119" s="24">
        <f>IF(OR(A3119="",E3119=""),"",E3119-A3119)</f>
        <v/>
      </c>
      <c r="G3119" s="27" t="n"/>
      <c r="H3119" s="33">
        <f>IF(G3119="","",ROUND(G3119*1000/22500,2))</f>
        <v/>
      </c>
      <c r="I3119" s="33">
        <f>IFERROR(IF(D3119="","",VALUE(MID(D3119,2,5))),"")</f>
        <v/>
      </c>
      <c r="J3119" s="28">
        <f>IF(OR(H3119="",I3119=""),"",IF(H3119&gt;=I3119,"Pass","Fail"))</f>
        <v/>
      </c>
    </row>
    <row r="3120">
      <c r="A3120" s="31" t="n"/>
      <c r="B3120" s="26" t="n"/>
      <c r="C3120" s="26" t="n"/>
      <c r="D3120" s="26" t="n"/>
      <c r="E3120" s="31" t="n"/>
      <c r="F3120" s="24">
        <f>IF(OR(A3120="",E3120=""),"",E3120-A3120)</f>
        <v/>
      </c>
      <c r="G3120" s="27" t="n"/>
      <c r="H3120" s="33">
        <f>IF(G3120="","",ROUND(G3120*1000/22500,2))</f>
        <v/>
      </c>
      <c r="I3120" s="33">
        <f>IFERROR(IF(D3120="","",VALUE(MID(D3120,2,5))),"")</f>
        <v/>
      </c>
      <c r="J3120" s="28">
        <f>IF(OR(H3120="",I3120=""),"",IF(H3120&gt;=I3120,"Pass","Fail"))</f>
        <v/>
      </c>
    </row>
    <row r="3121">
      <c r="A3121" s="31" t="n"/>
      <c r="B3121" s="26" t="n"/>
      <c r="C3121" s="26" t="n"/>
      <c r="D3121" s="26" t="n"/>
      <c r="E3121" s="31" t="n"/>
      <c r="F3121" s="24">
        <f>IF(OR(A3121="",E3121=""),"",E3121-A3121)</f>
        <v/>
      </c>
      <c r="G3121" s="27" t="n"/>
      <c r="H3121" s="33">
        <f>IF(G3121="","",ROUND(G3121*1000/22500,2))</f>
        <v/>
      </c>
      <c r="I3121" s="33">
        <f>IFERROR(IF(D3121="","",VALUE(MID(D3121,2,5))),"")</f>
        <v/>
      </c>
      <c r="J3121" s="28">
        <f>IF(OR(H3121="",I3121=""),"",IF(H3121&gt;=I3121,"Pass","Fail"))</f>
        <v/>
      </c>
    </row>
    <row r="3122">
      <c r="A3122" s="31" t="n"/>
      <c r="B3122" s="26" t="n"/>
      <c r="C3122" s="26" t="n"/>
      <c r="D3122" s="26" t="n"/>
      <c r="E3122" s="31" t="n"/>
      <c r="F3122" s="24">
        <f>IF(OR(A3122="",E3122=""),"",E3122-A3122)</f>
        <v/>
      </c>
      <c r="G3122" s="27" t="n"/>
      <c r="H3122" s="33">
        <f>IF(G3122="","",ROUND(G3122*1000/22500,2))</f>
        <v/>
      </c>
      <c r="I3122" s="33">
        <f>IFERROR(IF(D3122="","",VALUE(MID(D3122,2,5))),"")</f>
        <v/>
      </c>
      <c r="J3122" s="28">
        <f>IF(OR(H3122="",I3122=""),"",IF(H3122&gt;=I3122,"Pass","Fail"))</f>
        <v/>
      </c>
    </row>
    <row r="3123">
      <c r="A3123" s="31" t="n"/>
      <c r="B3123" s="26" t="n"/>
      <c r="C3123" s="26" t="n"/>
      <c r="D3123" s="26" t="n"/>
      <c r="E3123" s="31" t="n"/>
      <c r="F3123" s="24">
        <f>IF(OR(A3123="",E3123=""),"",E3123-A3123)</f>
        <v/>
      </c>
      <c r="G3123" s="27" t="n"/>
      <c r="H3123" s="33">
        <f>IF(G3123="","",ROUND(G3123*1000/22500,2))</f>
        <v/>
      </c>
      <c r="I3123" s="33">
        <f>IFERROR(IF(D3123="","",VALUE(MID(D3123,2,5))),"")</f>
        <v/>
      </c>
      <c r="J3123" s="28">
        <f>IF(OR(H3123="",I3123=""),"",IF(H3123&gt;=I3123,"Pass","Fail"))</f>
        <v/>
      </c>
    </row>
    <row r="3124">
      <c r="A3124" s="31" t="n"/>
      <c r="B3124" s="26" t="n"/>
      <c r="C3124" s="26" t="n"/>
      <c r="D3124" s="26" t="n"/>
      <c r="E3124" s="31" t="n"/>
      <c r="F3124" s="24">
        <f>IF(OR(A3124="",E3124=""),"",E3124-A3124)</f>
        <v/>
      </c>
      <c r="G3124" s="27" t="n"/>
      <c r="H3124" s="33">
        <f>IF(G3124="","",ROUND(G3124*1000/22500,2))</f>
        <v/>
      </c>
      <c r="I3124" s="33">
        <f>IFERROR(IF(D3124="","",VALUE(MID(D3124,2,5))),"")</f>
        <v/>
      </c>
      <c r="J3124" s="28">
        <f>IF(OR(H3124="",I3124=""),"",IF(H3124&gt;=I3124,"Pass","Fail"))</f>
        <v/>
      </c>
    </row>
    <row r="3125">
      <c r="A3125" s="31" t="n"/>
      <c r="B3125" s="26" t="n"/>
      <c r="C3125" s="26" t="n"/>
      <c r="D3125" s="26" t="n"/>
      <c r="E3125" s="31" t="n"/>
      <c r="F3125" s="24">
        <f>IF(OR(A3125="",E3125=""),"",E3125-A3125)</f>
        <v/>
      </c>
      <c r="G3125" s="27" t="n"/>
      <c r="H3125" s="33">
        <f>IF(G3125="","",ROUND(G3125*1000/22500,2))</f>
        <v/>
      </c>
      <c r="I3125" s="33">
        <f>IFERROR(IF(D3125="","",VALUE(MID(D3125,2,5))),"")</f>
        <v/>
      </c>
      <c r="J3125" s="28">
        <f>IF(OR(H3125="",I3125=""),"",IF(H3125&gt;=I3125,"Pass","Fail"))</f>
        <v/>
      </c>
    </row>
    <row r="3126">
      <c r="A3126" s="31" t="n"/>
      <c r="B3126" s="26" t="n"/>
      <c r="C3126" s="26" t="n"/>
      <c r="D3126" s="26" t="n"/>
      <c r="E3126" s="31" t="n"/>
      <c r="F3126" s="24">
        <f>IF(OR(A3126="",E3126=""),"",E3126-A3126)</f>
        <v/>
      </c>
      <c r="G3126" s="27" t="n"/>
      <c r="H3126" s="33">
        <f>IF(G3126="","",ROUND(G3126*1000/22500,2))</f>
        <v/>
      </c>
      <c r="I3126" s="33">
        <f>IFERROR(IF(D3126="","",VALUE(MID(D3126,2,5))),"")</f>
        <v/>
      </c>
      <c r="J3126" s="28">
        <f>IF(OR(H3126="",I3126=""),"",IF(H3126&gt;=I3126,"Pass","Fail"))</f>
        <v/>
      </c>
    </row>
    <row r="3127">
      <c r="A3127" s="31" t="n"/>
      <c r="B3127" s="26" t="n"/>
      <c r="C3127" s="26" t="n"/>
      <c r="D3127" s="26" t="n"/>
      <c r="E3127" s="31" t="n"/>
      <c r="F3127" s="24">
        <f>IF(OR(A3127="",E3127=""),"",E3127-A3127)</f>
        <v/>
      </c>
      <c r="G3127" s="27" t="n"/>
      <c r="H3127" s="33">
        <f>IF(G3127="","",ROUND(G3127*1000/22500,2))</f>
        <v/>
      </c>
      <c r="I3127" s="33">
        <f>IFERROR(IF(D3127="","",VALUE(MID(D3127,2,5))),"")</f>
        <v/>
      </c>
      <c r="J3127" s="28">
        <f>IF(OR(H3127="",I3127=""),"",IF(H3127&gt;=I3127,"Pass","Fail"))</f>
        <v/>
      </c>
    </row>
    <row r="3128">
      <c r="A3128" s="31" t="n"/>
      <c r="B3128" s="26" t="n"/>
      <c r="C3128" s="26" t="n"/>
      <c r="D3128" s="26" t="n"/>
      <c r="E3128" s="31" t="n"/>
      <c r="F3128" s="24">
        <f>IF(OR(A3128="",E3128=""),"",E3128-A3128)</f>
        <v/>
      </c>
      <c r="G3128" s="27" t="n"/>
      <c r="H3128" s="33">
        <f>IF(G3128="","",ROUND(G3128*1000/22500,2))</f>
        <v/>
      </c>
      <c r="I3128" s="33">
        <f>IFERROR(IF(D3128="","",VALUE(MID(D3128,2,5))),"")</f>
        <v/>
      </c>
      <c r="J3128" s="28">
        <f>IF(OR(H3128="",I3128=""),"",IF(H3128&gt;=I3128,"Pass","Fail"))</f>
        <v/>
      </c>
    </row>
    <row r="3129">
      <c r="A3129" s="31" t="n"/>
      <c r="B3129" s="26" t="n"/>
      <c r="C3129" s="26" t="n"/>
      <c r="D3129" s="26" t="n"/>
      <c r="E3129" s="31" t="n"/>
      <c r="F3129" s="24">
        <f>IF(OR(A3129="",E3129=""),"",E3129-A3129)</f>
        <v/>
      </c>
      <c r="G3129" s="27" t="n"/>
      <c r="H3129" s="33">
        <f>IF(G3129="","",ROUND(G3129*1000/22500,2))</f>
        <v/>
      </c>
      <c r="I3129" s="33">
        <f>IFERROR(IF(D3129="","",VALUE(MID(D3129,2,5))),"")</f>
        <v/>
      </c>
      <c r="J3129" s="28">
        <f>IF(OR(H3129="",I3129=""),"",IF(H3129&gt;=I3129,"Pass","Fail"))</f>
        <v/>
      </c>
    </row>
    <row r="3130">
      <c r="A3130" s="31" t="n"/>
      <c r="B3130" s="26" t="n"/>
      <c r="C3130" s="26" t="n"/>
      <c r="D3130" s="26" t="n"/>
      <c r="E3130" s="31" t="n"/>
      <c r="F3130" s="24">
        <f>IF(OR(A3130="",E3130=""),"",E3130-A3130)</f>
        <v/>
      </c>
      <c r="G3130" s="27" t="n"/>
      <c r="H3130" s="33">
        <f>IF(G3130="","",ROUND(G3130*1000/22500,2))</f>
        <v/>
      </c>
      <c r="I3130" s="33">
        <f>IFERROR(IF(D3130="","",VALUE(MID(D3130,2,5))),"")</f>
        <v/>
      </c>
      <c r="J3130" s="28">
        <f>IF(OR(H3130="",I3130=""),"",IF(H3130&gt;=I3130,"Pass","Fail"))</f>
        <v/>
      </c>
    </row>
    <row r="3131">
      <c r="A3131" s="31" t="n"/>
      <c r="B3131" s="26" t="n"/>
      <c r="C3131" s="26" t="n"/>
      <c r="D3131" s="26" t="n"/>
      <c r="E3131" s="31" t="n"/>
      <c r="F3131" s="24">
        <f>IF(OR(A3131="",E3131=""),"",E3131-A3131)</f>
        <v/>
      </c>
      <c r="G3131" s="27" t="n"/>
      <c r="H3131" s="33">
        <f>IF(G3131="","",ROUND(G3131*1000/22500,2))</f>
        <v/>
      </c>
      <c r="I3131" s="33">
        <f>IFERROR(IF(D3131="","",VALUE(MID(D3131,2,5))),"")</f>
        <v/>
      </c>
      <c r="J3131" s="28">
        <f>IF(OR(H3131="",I3131=""),"",IF(H3131&gt;=I3131,"Pass","Fail"))</f>
        <v/>
      </c>
    </row>
    <row r="3132">
      <c r="A3132" s="31" t="n"/>
      <c r="B3132" s="26" t="n"/>
      <c r="C3132" s="26" t="n"/>
      <c r="D3132" s="26" t="n"/>
      <c r="E3132" s="31" t="n"/>
      <c r="F3132" s="24">
        <f>IF(OR(A3132="",E3132=""),"",E3132-A3132)</f>
        <v/>
      </c>
      <c r="G3132" s="27" t="n"/>
      <c r="H3132" s="33">
        <f>IF(G3132="","",ROUND(G3132*1000/22500,2))</f>
        <v/>
      </c>
      <c r="I3132" s="33">
        <f>IFERROR(IF(D3132="","",VALUE(MID(D3132,2,5))),"")</f>
        <v/>
      </c>
      <c r="J3132" s="28">
        <f>IF(OR(H3132="",I3132=""),"",IF(H3132&gt;=I3132,"Pass","Fail"))</f>
        <v/>
      </c>
    </row>
    <row r="3133">
      <c r="A3133" s="31" t="n"/>
      <c r="B3133" s="26" t="n"/>
      <c r="C3133" s="26" t="n"/>
      <c r="D3133" s="26" t="n"/>
      <c r="E3133" s="31" t="n"/>
      <c r="F3133" s="24">
        <f>IF(OR(A3133="",E3133=""),"",E3133-A3133)</f>
        <v/>
      </c>
      <c r="G3133" s="27" t="n"/>
      <c r="H3133" s="33">
        <f>IF(G3133="","",ROUND(G3133*1000/22500,2))</f>
        <v/>
      </c>
      <c r="I3133" s="33">
        <f>IFERROR(IF(D3133="","",VALUE(MID(D3133,2,5))),"")</f>
        <v/>
      </c>
      <c r="J3133" s="28">
        <f>IF(OR(H3133="",I3133=""),"",IF(H3133&gt;=I3133,"Pass","Fail"))</f>
        <v/>
      </c>
    </row>
    <row r="3134">
      <c r="A3134" s="31" t="n"/>
      <c r="B3134" s="26" t="n"/>
      <c r="C3134" s="26" t="n"/>
      <c r="D3134" s="26" t="n"/>
      <c r="E3134" s="31" t="n"/>
      <c r="F3134" s="24">
        <f>IF(OR(A3134="",E3134=""),"",E3134-A3134)</f>
        <v/>
      </c>
      <c r="G3134" s="27" t="n"/>
      <c r="H3134" s="33">
        <f>IF(G3134="","",ROUND(G3134*1000/22500,2))</f>
        <v/>
      </c>
      <c r="I3134" s="33">
        <f>IFERROR(IF(D3134="","",VALUE(MID(D3134,2,5))),"")</f>
        <v/>
      </c>
      <c r="J3134" s="28">
        <f>IF(OR(H3134="",I3134=""),"",IF(H3134&gt;=I3134,"Pass","Fail"))</f>
        <v/>
      </c>
    </row>
    <row r="3135">
      <c r="A3135" s="31" t="n"/>
      <c r="B3135" s="26" t="n"/>
      <c r="C3135" s="26" t="n"/>
      <c r="D3135" s="26" t="n"/>
      <c r="E3135" s="31" t="n"/>
      <c r="F3135" s="24">
        <f>IF(OR(A3135="",E3135=""),"",E3135-A3135)</f>
        <v/>
      </c>
      <c r="G3135" s="27" t="n"/>
      <c r="H3135" s="33">
        <f>IF(G3135="","",ROUND(G3135*1000/22500,2))</f>
        <v/>
      </c>
      <c r="I3135" s="33">
        <f>IFERROR(IF(D3135="","",VALUE(MID(D3135,2,5))),"")</f>
        <v/>
      </c>
      <c r="J3135" s="28">
        <f>IF(OR(H3135="",I3135=""),"",IF(H3135&gt;=I3135,"Pass","Fail"))</f>
        <v/>
      </c>
    </row>
    <row r="3136">
      <c r="A3136" s="31" t="n"/>
      <c r="B3136" s="26" t="n"/>
      <c r="C3136" s="26" t="n"/>
      <c r="D3136" s="26" t="n"/>
      <c r="E3136" s="31" t="n"/>
      <c r="F3136" s="24">
        <f>IF(OR(A3136="",E3136=""),"",E3136-A3136)</f>
        <v/>
      </c>
      <c r="G3136" s="27" t="n"/>
      <c r="H3136" s="33">
        <f>IF(G3136="","",ROUND(G3136*1000/22500,2))</f>
        <v/>
      </c>
      <c r="I3136" s="33">
        <f>IFERROR(IF(D3136="","",VALUE(MID(D3136,2,5))),"")</f>
        <v/>
      </c>
      <c r="J3136" s="28">
        <f>IF(OR(H3136="",I3136=""),"",IF(H3136&gt;=I3136,"Pass","Fail"))</f>
        <v/>
      </c>
    </row>
    <row r="3137">
      <c r="A3137" s="31" t="n"/>
      <c r="B3137" s="26" t="n"/>
      <c r="C3137" s="26" t="n"/>
      <c r="D3137" s="26" t="n"/>
      <c r="E3137" s="31" t="n"/>
      <c r="F3137" s="24">
        <f>IF(OR(A3137="",E3137=""),"",E3137-A3137)</f>
        <v/>
      </c>
      <c r="G3137" s="27" t="n"/>
      <c r="H3137" s="33">
        <f>IF(G3137="","",ROUND(G3137*1000/22500,2))</f>
        <v/>
      </c>
      <c r="I3137" s="33">
        <f>IFERROR(IF(D3137="","",VALUE(MID(D3137,2,5))),"")</f>
        <v/>
      </c>
      <c r="J3137" s="28">
        <f>IF(OR(H3137="",I3137=""),"",IF(H3137&gt;=I3137,"Pass","Fail"))</f>
        <v/>
      </c>
    </row>
    <row r="3138">
      <c r="A3138" s="31" t="n"/>
      <c r="B3138" s="26" t="n"/>
      <c r="C3138" s="26" t="n"/>
      <c r="D3138" s="26" t="n"/>
      <c r="E3138" s="31" t="n"/>
      <c r="F3138" s="24">
        <f>IF(OR(A3138="",E3138=""),"",E3138-A3138)</f>
        <v/>
      </c>
      <c r="G3138" s="27" t="n"/>
      <c r="H3138" s="33">
        <f>IF(G3138="","",ROUND(G3138*1000/22500,2))</f>
        <v/>
      </c>
      <c r="I3138" s="33">
        <f>IFERROR(IF(D3138="","",VALUE(MID(D3138,2,5))),"")</f>
        <v/>
      </c>
      <c r="J3138" s="28">
        <f>IF(OR(H3138="",I3138=""),"",IF(H3138&gt;=I3138,"Pass","Fail"))</f>
        <v/>
      </c>
    </row>
    <row r="3139">
      <c r="A3139" s="31" t="n"/>
      <c r="B3139" s="26" t="n"/>
      <c r="C3139" s="26" t="n"/>
      <c r="D3139" s="26" t="n"/>
      <c r="E3139" s="31" t="n"/>
      <c r="F3139" s="24">
        <f>IF(OR(A3139="",E3139=""),"",E3139-A3139)</f>
        <v/>
      </c>
      <c r="G3139" s="27" t="n"/>
      <c r="H3139" s="33">
        <f>IF(G3139="","",ROUND(G3139*1000/22500,2))</f>
        <v/>
      </c>
      <c r="I3139" s="33">
        <f>IFERROR(IF(D3139="","",VALUE(MID(D3139,2,5))),"")</f>
        <v/>
      </c>
      <c r="J3139" s="28">
        <f>IF(OR(H3139="",I3139=""),"",IF(H3139&gt;=I3139,"Pass","Fail"))</f>
        <v/>
      </c>
    </row>
    <row r="3140">
      <c r="A3140" s="31" t="n"/>
      <c r="B3140" s="26" t="n"/>
      <c r="C3140" s="26" t="n"/>
      <c r="D3140" s="26" t="n"/>
      <c r="E3140" s="31" t="n"/>
      <c r="F3140" s="24">
        <f>IF(OR(A3140="",E3140=""),"",E3140-A3140)</f>
        <v/>
      </c>
      <c r="G3140" s="27" t="n"/>
      <c r="H3140" s="33">
        <f>IF(G3140="","",ROUND(G3140*1000/22500,2))</f>
        <v/>
      </c>
      <c r="I3140" s="33">
        <f>IFERROR(IF(D3140="","",VALUE(MID(D3140,2,5))),"")</f>
        <v/>
      </c>
      <c r="J3140" s="28">
        <f>IF(OR(H3140="",I3140=""),"",IF(H3140&gt;=I3140,"Pass","Fail"))</f>
        <v/>
      </c>
    </row>
    <row r="3141">
      <c r="A3141" s="31" t="n"/>
      <c r="B3141" s="26" t="n"/>
      <c r="C3141" s="26" t="n"/>
      <c r="D3141" s="26" t="n"/>
      <c r="E3141" s="31" t="n"/>
      <c r="F3141" s="24">
        <f>IF(OR(A3141="",E3141=""),"",E3141-A3141)</f>
        <v/>
      </c>
      <c r="G3141" s="27" t="n"/>
      <c r="H3141" s="33">
        <f>IF(G3141="","",ROUND(G3141*1000/22500,2))</f>
        <v/>
      </c>
      <c r="I3141" s="33">
        <f>IFERROR(IF(D3141="","",VALUE(MID(D3141,2,5))),"")</f>
        <v/>
      </c>
      <c r="J3141" s="28">
        <f>IF(OR(H3141="",I3141=""),"",IF(H3141&gt;=I3141,"Pass","Fail"))</f>
        <v/>
      </c>
    </row>
    <row r="3142">
      <c r="A3142" s="31" t="n"/>
      <c r="B3142" s="26" t="n"/>
      <c r="C3142" s="26" t="n"/>
      <c r="D3142" s="26" t="n"/>
      <c r="E3142" s="31" t="n"/>
      <c r="F3142" s="24">
        <f>IF(OR(A3142="",E3142=""),"",E3142-A3142)</f>
        <v/>
      </c>
      <c r="G3142" s="27" t="n"/>
      <c r="H3142" s="33">
        <f>IF(G3142="","",ROUND(G3142*1000/22500,2))</f>
        <v/>
      </c>
      <c r="I3142" s="33">
        <f>IFERROR(IF(D3142="","",VALUE(MID(D3142,2,5))),"")</f>
        <v/>
      </c>
      <c r="J3142" s="28">
        <f>IF(OR(H3142="",I3142=""),"",IF(H3142&gt;=I3142,"Pass","Fail"))</f>
        <v/>
      </c>
    </row>
    <row r="3143">
      <c r="A3143" s="31" t="n"/>
      <c r="B3143" s="26" t="n"/>
      <c r="C3143" s="26" t="n"/>
      <c r="D3143" s="26" t="n"/>
      <c r="E3143" s="31" t="n"/>
      <c r="F3143" s="24">
        <f>IF(OR(A3143="",E3143=""),"",E3143-A3143)</f>
        <v/>
      </c>
      <c r="G3143" s="27" t="n"/>
      <c r="H3143" s="33">
        <f>IF(G3143="","",ROUND(G3143*1000/22500,2))</f>
        <v/>
      </c>
      <c r="I3143" s="33">
        <f>IFERROR(IF(D3143="","",VALUE(MID(D3143,2,5))),"")</f>
        <v/>
      </c>
      <c r="J3143" s="28">
        <f>IF(OR(H3143="",I3143=""),"",IF(H3143&gt;=I3143,"Pass","Fail"))</f>
        <v/>
      </c>
    </row>
    <row r="3144">
      <c r="A3144" s="31" t="n"/>
      <c r="B3144" s="26" t="n"/>
      <c r="C3144" s="26" t="n"/>
      <c r="D3144" s="26" t="n"/>
      <c r="E3144" s="31" t="n"/>
      <c r="F3144" s="24">
        <f>IF(OR(A3144="",E3144=""),"",E3144-A3144)</f>
        <v/>
      </c>
      <c r="G3144" s="27" t="n"/>
      <c r="H3144" s="33">
        <f>IF(G3144="","",ROUND(G3144*1000/22500,2))</f>
        <v/>
      </c>
      <c r="I3144" s="33">
        <f>IFERROR(IF(D3144="","",VALUE(MID(D3144,2,5))),"")</f>
        <v/>
      </c>
      <c r="J3144" s="28">
        <f>IF(OR(H3144="",I3144=""),"",IF(H3144&gt;=I3144,"Pass","Fail"))</f>
        <v/>
      </c>
    </row>
    <row r="3145">
      <c r="A3145" s="31" t="n"/>
      <c r="B3145" s="26" t="n"/>
      <c r="C3145" s="26" t="n"/>
      <c r="D3145" s="26" t="n"/>
      <c r="E3145" s="31" t="n"/>
      <c r="F3145" s="24">
        <f>IF(OR(A3145="",E3145=""),"",E3145-A3145)</f>
        <v/>
      </c>
      <c r="G3145" s="27" t="n"/>
      <c r="H3145" s="33">
        <f>IF(G3145="","",ROUND(G3145*1000/22500,2))</f>
        <v/>
      </c>
      <c r="I3145" s="33">
        <f>IFERROR(IF(D3145="","",VALUE(MID(D3145,2,5))),"")</f>
        <v/>
      </c>
      <c r="J3145" s="28">
        <f>IF(OR(H3145="",I3145=""),"",IF(H3145&gt;=I3145,"Pass","Fail"))</f>
        <v/>
      </c>
    </row>
    <row r="3146">
      <c r="A3146" s="31" t="n"/>
      <c r="B3146" s="26" t="n"/>
      <c r="C3146" s="26" t="n"/>
      <c r="D3146" s="26" t="n"/>
      <c r="E3146" s="31" t="n"/>
      <c r="F3146" s="24">
        <f>IF(OR(A3146="",E3146=""),"",E3146-A3146)</f>
        <v/>
      </c>
      <c r="G3146" s="27" t="n"/>
      <c r="H3146" s="33">
        <f>IF(G3146="","",ROUND(G3146*1000/22500,2))</f>
        <v/>
      </c>
      <c r="I3146" s="33">
        <f>IFERROR(IF(D3146="","",VALUE(MID(D3146,2,5))),"")</f>
        <v/>
      </c>
      <c r="J3146" s="28">
        <f>IF(OR(H3146="",I3146=""),"",IF(H3146&gt;=I3146,"Pass","Fail"))</f>
        <v/>
      </c>
    </row>
    <row r="3147">
      <c r="A3147" s="31" t="n"/>
      <c r="B3147" s="26" t="n"/>
      <c r="C3147" s="26" t="n"/>
      <c r="D3147" s="26" t="n"/>
      <c r="E3147" s="31" t="n"/>
      <c r="F3147" s="24">
        <f>IF(OR(A3147="",E3147=""),"",E3147-A3147)</f>
        <v/>
      </c>
      <c r="G3147" s="27" t="n"/>
      <c r="H3147" s="33">
        <f>IF(G3147="","",ROUND(G3147*1000/22500,2))</f>
        <v/>
      </c>
      <c r="I3147" s="33">
        <f>IFERROR(IF(D3147="","",VALUE(MID(D3147,2,5))),"")</f>
        <v/>
      </c>
      <c r="J3147" s="28">
        <f>IF(OR(H3147="",I3147=""),"",IF(H3147&gt;=I3147,"Pass","Fail"))</f>
        <v/>
      </c>
    </row>
    <row r="3148">
      <c r="A3148" s="31" t="n"/>
      <c r="B3148" s="26" t="n"/>
      <c r="C3148" s="26" t="n"/>
      <c r="D3148" s="26" t="n"/>
      <c r="E3148" s="31" t="n"/>
      <c r="F3148" s="24">
        <f>IF(OR(A3148="",E3148=""),"",E3148-A3148)</f>
        <v/>
      </c>
      <c r="G3148" s="27" t="n"/>
      <c r="H3148" s="33">
        <f>IF(G3148="","",ROUND(G3148*1000/22500,2))</f>
        <v/>
      </c>
      <c r="I3148" s="33">
        <f>IFERROR(IF(D3148="","",VALUE(MID(D3148,2,5))),"")</f>
        <v/>
      </c>
      <c r="J3148" s="28">
        <f>IF(OR(H3148="",I3148=""),"",IF(H3148&gt;=I3148,"Pass","Fail"))</f>
        <v/>
      </c>
    </row>
    <row r="3149">
      <c r="A3149" s="31" t="n"/>
      <c r="B3149" s="26" t="n"/>
      <c r="C3149" s="26" t="n"/>
      <c r="D3149" s="26" t="n"/>
      <c r="E3149" s="31" t="n"/>
      <c r="F3149" s="24">
        <f>IF(OR(A3149="",E3149=""),"",E3149-A3149)</f>
        <v/>
      </c>
      <c r="G3149" s="27" t="n"/>
      <c r="H3149" s="33">
        <f>IF(G3149="","",ROUND(G3149*1000/22500,2))</f>
        <v/>
      </c>
      <c r="I3149" s="33">
        <f>IFERROR(IF(D3149="","",VALUE(MID(D3149,2,5))),"")</f>
        <v/>
      </c>
      <c r="J3149" s="28">
        <f>IF(OR(H3149="",I3149=""),"",IF(H3149&gt;=I3149,"Pass","Fail"))</f>
        <v/>
      </c>
    </row>
    <row r="3150">
      <c r="A3150" s="31" t="n"/>
      <c r="B3150" s="26" t="n"/>
      <c r="C3150" s="26" t="n"/>
      <c r="D3150" s="26" t="n"/>
      <c r="E3150" s="31" t="n"/>
      <c r="F3150" s="24">
        <f>IF(OR(A3150="",E3150=""),"",E3150-A3150)</f>
        <v/>
      </c>
      <c r="G3150" s="27" t="n"/>
      <c r="H3150" s="33">
        <f>IF(G3150="","",ROUND(G3150*1000/22500,2))</f>
        <v/>
      </c>
      <c r="I3150" s="33">
        <f>IFERROR(IF(D3150="","",VALUE(MID(D3150,2,5))),"")</f>
        <v/>
      </c>
      <c r="J3150" s="28">
        <f>IF(OR(H3150="",I3150=""),"",IF(H3150&gt;=I3150,"Pass","Fail"))</f>
        <v/>
      </c>
    </row>
    <row r="3151">
      <c r="A3151" s="31" t="n"/>
      <c r="B3151" s="26" t="n"/>
      <c r="C3151" s="26" t="n"/>
      <c r="D3151" s="26" t="n"/>
      <c r="E3151" s="31" t="n"/>
      <c r="F3151" s="24">
        <f>IF(OR(A3151="",E3151=""),"",E3151-A3151)</f>
        <v/>
      </c>
      <c r="G3151" s="27" t="n"/>
      <c r="H3151" s="33">
        <f>IF(G3151="","",ROUND(G3151*1000/22500,2))</f>
        <v/>
      </c>
      <c r="I3151" s="33">
        <f>IFERROR(IF(D3151="","",VALUE(MID(D3151,2,5))),"")</f>
        <v/>
      </c>
      <c r="J3151" s="28">
        <f>IF(OR(H3151="",I3151=""),"",IF(H3151&gt;=I3151,"Pass","Fail"))</f>
        <v/>
      </c>
    </row>
    <row r="3152">
      <c r="A3152" s="31" t="n"/>
      <c r="B3152" s="26" t="n"/>
      <c r="C3152" s="26" t="n"/>
      <c r="D3152" s="26" t="n"/>
      <c r="E3152" s="31" t="n"/>
      <c r="F3152" s="24">
        <f>IF(OR(A3152="",E3152=""),"",E3152-A3152)</f>
        <v/>
      </c>
      <c r="G3152" s="27" t="n"/>
      <c r="H3152" s="33">
        <f>IF(G3152="","",ROUND(G3152*1000/22500,2))</f>
        <v/>
      </c>
      <c r="I3152" s="33">
        <f>IFERROR(IF(D3152="","",VALUE(MID(D3152,2,5))),"")</f>
        <v/>
      </c>
      <c r="J3152" s="28">
        <f>IF(OR(H3152="",I3152=""),"",IF(H3152&gt;=I3152,"Pass","Fail"))</f>
        <v/>
      </c>
    </row>
    <row r="3153">
      <c r="A3153" s="31" t="n"/>
      <c r="B3153" s="26" t="n"/>
      <c r="C3153" s="26" t="n"/>
      <c r="D3153" s="26" t="n"/>
      <c r="E3153" s="31" t="n"/>
      <c r="F3153" s="24">
        <f>IF(OR(A3153="",E3153=""),"",E3153-A3153)</f>
        <v/>
      </c>
      <c r="G3153" s="27" t="n"/>
      <c r="H3153" s="33">
        <f>IF(G3153="","",ROUND(G3153*1000/22500,2))</f>
        <v/>
      </c>
      <c r="I3153" s="33">
        <f>IFERROR(IF(D3153="","",VALUE(MID(D3153,2,5))),"")</f>
        <v/>
      </c>
      <c r="J3153" s="28">
        <f>IF(OR(H3153="",I3153=""),"",IF(H3153&gt;=I3153,"Pass","Fail"))</f>
        <v/>
      </c>
    </row>
    <row r="3154">
      <c r="A3154" s="31" t="n"/>
      <c r="B3154" s="26" t="n"/>
      <c r="C3154" s="26" t="n"/>
      <c r="D3154" s="26" t="n"/>
      <c r="E3154" s="31" t="n"/>
      <c r="F3154" s="24">
        <f>IF(OR(A3154="",E3154=""),"",E3154-A3154)</f>
        <v/>
      </c>
      <c r="G3154" s="27" t="n"/>
      <c r="H3154" s="33">
        <f>IF(G3154="","",ROUND(G3154*1000/22500,2))</f>
        <v/>
      </c>
      <c r="I3154" s="33">
        <f>IFERROR(IF(D3154="","",VALUE(MID(D3154,2,5))),"")</f>
        <v/>
      </c>
      <c r="J3154" s="28">
        <f>IF(OR(H3154="",I3154=""),"",IF(H3154&gt;=I3154,"Pass","Fail"))</f>
        <v/>
      </c>
    </row>
    <row r="3155">
      <c r="A3155" s="31" t="n"/>
      <c r="B3155" s="26" t="n"/>
      <c r="C3155" s="26" t="n"/>
      <c r="D3155" s="26" t="n"/>
      <c r="E3155" s="31" t="n"/>
      <c r="F3155" s="24">
        <f>IF(OR(A3155="",E3155=""),"",E3155-A3155)</f>
        <v/>
      </c>
      <c r="G3155" s="27" t="n"/>
      <c r="H3155" s="33">
        <f>IF(G3155="","",ROUND(G3155*1000/22500,2))</f>
        <v/>
      </c>
      <c r="I3155" s="33">
        <f>IFERROR(IF(D3155="","",VALUE(MID(D3155,2,5))),"")</f>
        <v/>
      </c>
      <c r="J3155" s="28">
        <f>IF(OR(H3155="",I3155=""),"",IF(H3155&gt;=I3155,"Pass","Fail"))</f>
        <v/>
      </c>
    </row>
    <row r="3156">
      <c r="A3156" s="31" t="n"/>
      <c r="B3156" s="26" t="n"/>
      <c r="C3156" s="26" t="n"/>
      <c r="D3156" s="26" t="n"/>
      <c r="E3156" s="31" t="n"/>
      <c r="F3156" s="24">
        <f>IF(OR(A3156="",E3156=""),"",E3156-A3156)</f>
        <v/>
      </c>
      <c r="G3156" s="27" t="n"/>
      <c r="H3156" s="33">
        <f>IF(G3156="","",ROUND(G3156*1000/22500,2))</f>
        <v/>
      </c>
      <c r="I3156" s="33">
        <f>IFERROR(IF(D3156="","",VALUE(MID(D3156,2,5))),"")</f>
        <v/>
      </c>
      <c r="J3156" s="28">
        <f>IF(OR(H3156="",I3156=""),"",IF(H3156&gt;=I3156,"Pass","Fail"))</f>
        <v/>
      </c>
    </row>
    <row r="3157">
      <c r="A3157" s="31" t="n"/>
      <c r="B3157" s="26" t="n"/>
      <c r="C3157" s="26" t="n"/>
      <c r="D3157" s="26" t="n"/>
      <c r="E3157" s="31" t="n"/>
      <c r="F3157" s="24">
        <f>IF(OR(A3157="",E3157=""),"",E3157-A3157)</f>
        <v/>
      </c>
      <c r="G3157" s="27" t="n"/>
      <c r="H3157" s="33">
        <f>IF(G3157="","",ROUND(G3157*1000/22500,2))</f>
        <v/>
      </c>
      <c r="I3157" s="33">
        <f>IFERROR(IF(D3157="","",VALUE(MID(D3157,2,5))),"")</f>
        <v/>
      </c>
      <c r="J3157" s="28">
        <f>IF(OR(H3157="",I3157=""),"",IF(H3157&gt;=I3157,"Pass","Fail"))</f>
        <v/>
      </c>
    </row>
    <row r="3158">
      <c r="A3158" s="31" t="n"/>
      <c r="B3158" s="26" t="n"/>
      <c r="C3158" s="26" t="n"/>
      <c r="D3158" s="26" t="n"/>
      <c r="E3158" s="31" t="n"/>
      <c r="F3158" s="24">
        <f>IF(OR(A3158="",E3158=""),"",E3158-A3158)</f>
        <v/>
      </c>
      <c r="G3158" s="27" t="n"/>
      <c r="H3158" s="33">
        <f>IF(G3158="","",ROUND(G3158*1000/22500,2))</f>
        <v/>
      </c>
      <c r="I3158" s="33">
        <f>IFERROR(IF(D3158="","",VALUE(MID(D3158,2,5))),"")</f>
        <v/>
      </c>
      <c r="J3158" s="28">
        <f>IF(OR(H3158="",I3158=""),"",IF(H3158&gt;=I3158,"Pass","Fail"))</f>
        <v/>
      </c>
    </row>
    <row r="3159">
      <c r="A3159" s="31" t="n"/>
      <c r="B3159" s="26" t="n"/>
      <c r="C3159" s="26" t="n"/>
      <c r="D3159" s="26" t="n"/>
      <c r="E3159" s="31" t="n"/>
      <c r="F3159" s="24">
        <f>IF(OR(A3159="",E3159=""),"",E3159-A3159)</f>
        <v/>
      </c>
      <c r="G3159" s="27" t="n"/>
      <c r="H3159" s="33">
        <f>IF(G3159="","",ROUND(G3159*1000/22500,2))</f>
        <v/>
      </c>
      <c r="I3159" s="33">
        <f>IFERROR(IF(D3159="","",VALUE(MID(D3159,2,5))),"")</f>
        <v/>
      </c>
      <c r="J3159" s="28">
        <f>IF(OR(H3159="",I3159=""),"",IF(H3159&gt;=I3159,"Pass","Fail"))</f>
        <v/>
      </c>
    </row>
    <row r="3160">
      <c r="A3160" s="31" t="n"/>
      <c r="B3160" s="26" t="n"/>
      <c r="C3160" s="26" t="n"/>
      <c r="D3160" s="26" t="n"/>
      <c r="E3160" s="31" t="n"/>
      <c r="F3160" s="24">
        <f>IF(OR(A3160="",E3160=""),"",E3160-A3160)</f>
        <v/>
      </c>
      <c r="G3160" s="27" t="n"/>
      <c r="H3160" s="33">
        <f>IF(G3160="","",ROUND(G3160*1000/22500,2))</f>
        <v/>
      </c>
      <c r="I3160" s="33">
        <f>IFERROR(IF(D3160="","",VALUE(MID(D3160,2,5))),"")</f>
        <v/>
      </c>
      <c r="J3160" s="28">
        <f>IF(OR(H3160="",I3160=""),"",IF(H3160&gt;=I3160,"Pass","Fail"))</f>
        <v/>
      </c>
    </row>
    <row r="3161">
      <c r="A3161" s="31" t="n"/>
      <c r="B3161" s="26" t="n"/>
      <c r="C3161" s="26" t="n"/>
      <c r="D3161" s="26" t="n"/>
      <c r="E3161" s="31" t="n"/>
      <c r="F3161" s="24">
        <f>IF(OR(A3161="",E3161=""),"",E3161-A3161)</f>
        <v/>
      </c>
      <c r="G3161" s="27" t="n"/>
      <c r="H3161" s="33">
        <f>IF(G3161="","",ROUND(G3161*1000/22500,2))</f>
        <v/>
      </c>
      <c r="I3161" s="33">
        <f>IFERROR(IF(D3161="","",VALUE(MID(D3161,2,5))),"")</f>
        <v/>
      </c>
      <c r="J3161" s="28">
        <f>IF(OR(H3161="",I3161=""),"",IF(H3161&gt;=I3161,"Pass","Fail"))</f>
        <v/>
      </c>
    </row>
    <row r="3162">
      <c r="A3162" s="31" t="n"/>
      <c r="B3162" s="26" t="n"/>
      <c r="C3162" s="26" t="n"/>
      <c r="D3162" s="26" t="n"/>
      <c r="E3162" s="31" t="n"/>
      <c r="F3162" s="24">
        <f>IF(OR(A3162="",E3162=""),"",E3162-A3162)</f>
        <v/>
      </c>
      <c r="G3162" s="27" t="n"/>
      <c r="H3162" s="33">
        <f>IF(G3162="","",ROUND(G3162*1000/22500,2))</f>
        <v/>
      </c>
      <c r="I3162" s="33">
        <f>IFERROR(IF(D3162="","",VALUE(MID(D3162,2,5))),"")</f>
        <v/>
      </c>
      <c r="J3162" s="28">
        <f>IF(OR(H3162="",I3162=""),"",IF(H3162&gt;=I3162,"Pass","Fail"))</f>
        <v/>
      </c>
    </row>
    <row r="3163">
      <c r="A3163" s="31" t="n"/>
      <c r="B3163" s="26" t="n"/>
      <c r="C3163" s="26" t="n"/>
      <c r="D3163" s="26" t="n"/>
      <c r="E3163" s="31" t="n"/>
      <c r="F3163" s="24">
        <f>IF(OR(A3163="",E3163=""),"",E3163-A3163)</f>
        <v/>
      </c>
      <c r="G3163" s="27" t="n"/>
      <c r="H3163" s="33">
        <f>IF(G3163="","",ROUND(G3163*1000/22500,2))</f>
        <v/>
      </c>
      <c r="I3163" s="33">
        <f>IFERROR(IF(D3163="","",VALUE(MID(D3163,2,5))),"")</f>
        <v/>
      </c>
      <c r="J3163" s="28">
        <f>IF(OR(H3163="",I3163=""),"",IF(H3163&gt;=I3163,"Pass","Fail"))</f>
        <v/>
      </c>
    </row>
    <row r="3164">
      <c r="A3164" s="31" t="n"/>
      <c r="B3164" s="26" t="n"/>
      <c r="C3164" s="26" t="n"/>
      <c r="D3164" s="26" t="n"/>
      <c r="E3164" s="31" t="n"/>
      <c r="F3164" s="24">
        <f>IF(OR(A3164="",E3164=""),"",E3164-A3164)</f>
        <v/>
      </c>
      <c r="G3164" s="27" t="n"/>
      <c r="H3164" s="33">
        <f>IF(G3164="","",ROUND(G3164*1000/22500,2))</f>
        <v/>
      </c>
      <c r="I3164" s="33">
        <f>IFERROR(IF(D3164="","",VALUE(MID(D3164,2,5))),"")</f>
        <v/>
      </c>
      <c r="J3164" s="28">
        <f>IF(OR(H3164="",I3164=""),"",IF(H3164&gt;=I3164,"Pass","Fail"))</f>
        <v/>
      </c>
    </row>
    <row r="3165">
      <c r="A3165" s="31" t="n"/>
      <c r="B3165" s="26" t="n"/>
      <c r="C3165" s="26" t="n"/>
      <c r="D3165" s="26" t="n"/>
      <c r="E3165" s="31" t="n"/>
      <c r="F3165" s="24">
        <f>IF(OR(A3165="",E3165=""),"",E3165-A3165)</f>
        <v/>
      </c>
      <c r="G3165" s="27" t="n"/>
      <c r="H3165" s="33">
        <f>IF(G3165="","",ROUND(G3165*1000/22500,2))</f>
        <v/>
      </c>
      <c r="I3165" s="33">
        <f>IFERROR(IF(D3165="","",VALUE(MID(D3165,2,5))),"")</f>
        <v/>
      </c>
      <c r="J3165" s="28">
        <f>IF(OR(H3165="",I3165=""),"",IF(H3165&gt;=I3165,"Pass","Fail"))</f>
        <v/>
      </c>
    </row>
    <row r="3166">
      <c r="A3166" s="31" t="n"/>
      <c r="B3166" s="26" t="n"/>
      <c r="C3166" s="26" t="n"/>
      <c r="D3166" s="26" t="n"/>
      <c r="E3166" s="31" t="n"/>
      <c r="F3166" s="24">
        <f>IF(OR(A3166="",E3166=""),"",E3166-A3166)</f>
        <v/>
      </c>
      <c r="G3166" s="27" t="n"/>
      <c r="H3166" s="33">
        <f>IF(G3166="","",ROUND(G3166*1000/22500,2))</f>
        <v/>
      </c>
      <c r="I3166" s="33">
        <f>IFERROR(IF(D3166="","",VALUE(MID(D3166,2,5))),"")</f>
        <v/>
      </c>
      <c r="J3166" s="28">
        <f>IF(OR(H3166="",I3166=""),"",IF(H3166&gt;=I3166,"Pass","Fail"))</f>
        <v/>
      </c>
    </row>
    <row r="3167">
      <c r="A3167" s="31" t="n"/>
      <c r="B3167" s="26" t="n"/>
      <c r="C3167" s="26" t="n"/>
      <c r="D3167" s="26" t="n"/>
      <c r="E3167" s="31" t="n"/>
      <c r="F3167" s="24">
        <f>IF(OR(A3167="",E3167=""),"",E3167-A3167)</f>
        <v/>
      </c>
      <c r="G3167" s="27" t="n"/>
      <c r="H3167" s="33">
        <f>IF(G3167="","",ROUND(G3167*1000/22500,2))</f>
        <v/>
      </c>
      <c r="I3167" s="33">
        <f>IFERROR(IF(D3167="","",VALUE(MID(D3167,2,5))),"")</f>
        <v/>
      </c>
      <c r="J3167" s="28">
        <f>IF(OR(H3167="",I3167=""),"",IF(H3167&gt;=I3167,"Pass","Fail"))</f>
        <v/>
      </c>
    </row>
    <row r="3168">
      <c r="A3168" s="31" t="n"/>
      <c r="B3168" s="26" t="n"/>
      <c r="C3168" s="26" t="n"/>
      <c r="D3168" s="26" t="n"/>
      <c r="E3168" s="31" t="n"/>
      <c r="F3168" s="24">
        <f>IF(OR(A3168="",E3168=""),"",E3168-A3168)</f>
        <v/>
      </c>
      <c r="G3168" s="27" t="n"/>
      <c r="H3168" s="33">
        <f>IF(G3168="","",ROUND(G3168*1000/22500,2))</f>
        <v/>
      </c>
      <c r="I3168" s="33">
        <f>IFERROR(IF(D3168="","",VALUE(MID(D3168,2,5))),"")</f>
        <v/>
      </c>
      <c r="J3168" s="28">
        <f>IF(OR(H3168="",I3168=""),"",IF(H3168&gt;=I3168,"Pass","Fail"))</f>
        <v/>
      </c>
    </row>
    <row r="3169">
      <c r="A3169" s="31" t="n"/>
      <c r="B3169" s="26" t="n"/>
      <c r="C3169" s="26" t="n"/>
      <c r="D3169" s="26" t="n"/>
      <c r="E3169" s="31" t="n"/>
      <c r="F3169" s="24">
        <f>IF(OR(A3169="",E3169=""),"",E3169-A3169)</f>
        <v/>
      </c>
      <c r="G3169" s="27" t="n"/>
      <c r="H3169" s="33">
        <f>IF(G3169="","",ROUND(G3169*1000/22500,2))</f>
        <v/>
      </c>
      <c r="I3169" s="33">
        <f>IFERROR(IF(D3169="","",VALUE(MID(D3169,2,5))),"")</f>
        <v/>
      </c>
      <c r="J3169" s="28">
        <f>IF(OR(H3169="",I3169=""),"",IF(H3169&gt;=I3169,"Pass","Fail"))</f>
        <v/>
      </c>
    </row>
    <row r="3170">
      <c r="A3170" s="31" t="n"/>
      <c r="B3170" s="26" t="n"/>
      <c r="C3170" s="26" t="n"/>
      <c r="D3170" s="26" t="n"/>
      <c r="E3170" s="31" t="n"/>
      <c r="F3170" s="24">
        <f>IF(OR(A3170="",E3170=""),"",E3170-A3170)</f>
        <v/>
      </c>
      <c r="G3170" s="27" t="n"/>
      <c r="H3170" s="33">
        <f>IF(G3170="","",ROUND(G3170*1000/22500,2))</f>
        <v/>
      </c>
      <c r="I3170" s="33">
        <f>IFERROR(IF(D3170="","",VALUE(MID(D3170,2,5))),"")</f>
        <v/>
      </c>
      <c r="J3170" s="28">
        <f>IF(OR(H3170="",I3170=""),"",IF(H3170&gt;=I3170,"Pass","Fail"))</f>
        <v/>
      </c>
    </row>
    <row r="3171">
      <c r="A3171" s="31" t="n"/>
      <c r="B3171" s="26" t="n"/>
      <c r="C3171" s="26" t="n"/>
      <c r="D3171" s="26" t="n"/>
      <c r="E3171" s="31" t="n"/>
      <c r="F3171" s="24">
        <f>IF(OR(A3171="",E3171=""),"",E3171-A3171)</f>
        <v/>
      </c>
      <c r="G3171" s="27" t="n"/>
      <c r="H3171" s="33">
        <f>IF(G3171="","",ROUND(G3171*1000/22500,2))</f>
        <v/>
      </c>
      <c r="I3171" s="33">
        <f>IFERROR(IF(D3171="","",VALUE(MID(D3171,2,5))),"")</f>
        <v/>
      </c>
      <c r="J3171" s="28">
        <f>IF(OR(H3171="",I3171=""),"",IF(H3171&gt;=I3171,"Pass","Fail"))</f>
        <v/>
      </c>
    </row>
    <row r="3172">
      <c r="A3172" s="31" t="n"/>
      <c r="B3172" s="26" t="n"/>
      <c r="C3172" s="26" t="n"/>
      <c r="D3172" s="26" t="n"/>
      <c r="E3172" s="31" t="n"/>
      <c r="F3172" s="24">
        <f>IF(OR(A3172="",E3172=""),"",E3172-A3172)</f>
        <v/>
      </c>
      <c r="G3172" s="27" t="n"/>
      <c r="H3172" s="33">
        <f>IF(G3172="","",ROUND(G3172*1000/22500,2))</f>
        <v/>
      </c>
      <c r="I3172" s="33">
        <f>IFERROR(IF(D3172="","",VALUE(MID(D3172,2,5))),"")</f>
        <v/>
      </c>
      <c r="J3172" s="28">
        <f>IF(OR(H3172="",I3172=""),"",IF(H3172&gt;=I3172,"Pass","Fail"))</f>
        <v/>
      </c>
    </row>
    <row r="3173">
      <c r="A3173" s="31" t="n"/>
      <c r="B3173" s="26" t="n"/>
      <c r="C3173" s="26" t="n"/>
      <c r="D3173" s="26" t="n"/>
      <c r="E3173" s="31" t="n"/>
      <c r="F3173" s="24">
        <f>IF(OR(A3173="",E3173=""),"",E3173-A3173)</f>
        <v/>
      </c>
      <c r="G3173" s="27" t="n"/>
      <c r="H3173" s="33">
        <f>IF(G3173="","",ROUND(G3173*1000/22500,2))</f>
        <v/>
      </c>
      <c r="I3173" s="33">
        <f>IFERROR(IF(D3173="","",VALUE(MID(D3173,2,5))),"")</f>
        <v/>
      </c>
      <c r="J3173" s="28">
        <f>IF(OR(H3173="",I3173=""),"",IF(H3173&gt;=I3173,"Pass","Fail"))</f>
        <v/>
      </c>
    </row>
    <row r="3174">
      <c r="A3174" s="31" t="n"/>
      <c r="B3174" s="26" t="n"/>
      <c r="C3174" s="26" t="n"/>
      <c r="D3174" s="26" t="n"/>
      <c r="E3174" s="31" t="n"/>
      <c r="F3174" s="24">
        <f>IF(OR(A3174="",E3174=""),"",E3174-A3174)</f>
        <v/>
      </c>
      <c r="G3174" s="27" t="n"/>
      <c r="H3174" s="33">
        <f>IF(G3174="","",ROUND(G3174*1000/22500,2))</f>
        <v/>
      </c>
      <c r="I3174" s="33">
        <f>IFERROR(IF(D3174="","",VALUE(MID(D3174,2,5))),"")</f>
        <v/>
      </c>
      <c r="J3174" s="28">
        <f>IF(OR(H3174="",I3174=""),"",IF(H3174&gt;=I3174,"Pass","Fail"))</f>
        <v/>
      </c>
    </row>
    <row r="3175">
      <c r="A3175" s="31" t="n"/>
      <c r="B3175" s="26" t="n"/>
      <c r="C3175" s="26" t="n"/>
      <c r="D3175" s="26" t="n"/>
      <c r="E3175" s="31" t="n"/>
      <c r="F3175" s="24">
        <f>IF(OR(A3175="",E3175=""),"",E3175-A3175)</f>
        <v/>
      </c>
      <c r="G3175" s="27" t="n"/>
      <c r="H3175" s="33">
        <f>IF(G3175="","",ROUND(G3175*1000/22500,2))</f>
        <v/>
      </c>
      <c r="I3175" s="33">
        <f>IFERROR(IF(D3175="","",VALUE(MID(D3175,2,5))),"")</f>
        <v/>
      </c>
      <c r="J3175" s="28">
        <f>IF(OR(H3175="",I3175=""),"",IF(H3175&gt;=I3175,"Pass","Fail"))</f>
        <v/>
      </c>
    </row>
    <row r="3176">
      <c r="A3176" s="31" t="n"/>
      <c r="B3176" s="26" t="n"/>
      <c r="C3176" s="26" t="n"/>
      <c r="D3176" s="26" t="n"/>
      <c r="E3176" s="31" t="n"/>
      <c r="F3176" s="24">
        <f>IF(OR(A3176="",E3176=""),"",E3176-A3176)</f>
        <v/>
      </c>
      <c r="G3176" s="27" t="n"/>
      <c r="H3176" s="33">
        <f>IF(G3176="","",ROUND(G3176*1000/22500,2))</f>
        <v/>
      </c>
      <c r="I3176" s="33">
        <f>IFERROR(IF(D3176="","",VALUE(MID(D3176,2,5))),"")</f>
        <v/>
      </c>
      <c r="J3176" s="28">
        <f>IF(OR(H3176="",I3176=""),"",IF(H3176&gt;=I3176,"Pass","Fail"))</f>
        <v/>
      </c>
    </row>
    <row r="3177">
      <c r="A3177" s="31" t="n"/>
      <c r="B3177" s="26" t="n"/>
      <c r="C3177" s="26" t="n"/>
      <c r="D3177" s="26" t="n"/>
      <c r="E3177" s="31" t="n"/>
      <c r="F3177" s="24">
        <f>IF(OR(A3177="",E3177=""),"",E3177-A3177)</f>
        <v/>
      </c>
      <c r="G3177" s="27" t="n"/>
      <c r="H3177" s="33">
        <f>IF(G3177="","",ROUND(G3177*1000/22500,2))</f>
        <v/>
      </c>
      <c r="I3177" s="33">
        <f>IFERROR(IF(D3177="","",VALUE(MID(D3177,2,5))),"")</f>
        <v/>
      </c>
      <c r="J3177" s="28">
        <f>IF(OR(H3177="",I3177=""),"",IF(H3177&gt;=I3177,"Pass","Fail"))</f>
        <v/>
      </c>
    </row>
    <row r="3178">
      <c r="A3178" s="31" t="n"/>
      <c r="B3178" s="26" t="n"/>
      <c r="C3178" s="26" t="n"/>
      <c r="D3178" s="26" t="n"/>
      <c r="E3178" s="31" t="n"/>
      <c r="F3178" s="24">
        <f>IF(OR(A3178="",E3178=""),"",E3178-A3178)</f>
        <v/>
      </c>
      <c r="G3178" s="27" t="n"/>
      <c r="H3178" s="33">
        <f>IF(G3178="","",ROUND(G3178*1000/22500,2))</f>
        <v/>
      </c>
      <c r="I3178" s="33">
        <f>IFERROR(IF(D3178="","",VALUE(MID(D3178,2,5))),"")</f>
        <v/>
      </c>
      <c r="J3178" s="28">
        <f>IF(OR(H3178="",I3178=""),"",IF(H3178&gt;=I3178,"Pass","Fail"))</f>
        <v/>
      </c>
    </row>
    <row r="3179">
      <c r="A3179" s="31" t="n"/>
      <c r="B3179" s="26" t="n"/>
      <c r="C3179" s="26" t="n"/>
      <c r="D3179" s="26" t="n"/>
      <c r="E3179" s="31" t="n"/>
      <c r="F3179" s="24">
        <f>IF(OR(A3179="",E3179=""),"",E3179-A3179)</f>
        <v/>
      </c>
      <c r="G3179" s="27" t="n"/>
      <c r="H3179" s="33">
        <f>IF(G3179="","",ROUND(G3179*1000/22500,2))</f>
        <v/>
      </c>
      <c r="I3179" s="33">
        <f>IFERROR(IF(D3179="","",VALUE(MID(D3179,2,5))),"")</f>
        <v/>
      </c>
      <c r="J3179" s="28">
        <f>IF(OR(H3179="",I3179=""),"",IF(H3179&gt;=I3179,"Pass","Fail"))</f>
        <v/>
      </c>
    </row>
    <row r="3180">
      <c r="A3180" s="31" t="n"/>
      <c r="B3180" s="26" t="n"/>
      <c r="C3180" s="26" t="n"/>
      <c r="D3180" s="26" t="n"/>
      <c r="E3180" s="31" t="n"/>
      <c r="F3180" s="24">
        <f>IF(OR(A3180="",E3180=""),"",E3180-A3180)</f>
        <v/>
      </c>
      <c r="G3180" s="27" t="n"/>
      <c r="H3180" s="33">
        <f>IF(G3180="","",ROUND(G3180*1000/22500,2))</f>
        <v/>
      </c>
      <c r="I3180" s="33">
        <f>IFERROR(IF(D3180="","",VALUE(MID(D3180,2,5))),"")</f>
        <v/>
      </c>
      <c r="J3180" s="28">
        <f>IF(OR(H3180="",I3180=""),"",IF(H3180&gt;=I3180,"Pass","Fail"))</f>
        <v/>
      </c>
    </row>
    <row r="3181">
      <c r="A3181" s="31" t="n"/>
      <c r="B3181" s="26" t="n"/>
      <c r="C3181" s="26" t="n"/>
      <c r="D3181" s="26" t="n"/>
      <c r="E3181" s="31" t="n"/>
      <c r="F3181" s="24">
        <f>IF(OR(A3181="",E3181=""),"",E3181-A3181)</f>
        <v/>
      </c>
      <c r="G3181" s="27" t="n"/>
      <c r="H3181" s="33">
        <f>IF(G3181="","",ROUND(G3181*1000/22500,2))</f>
        <v/>
      </c>
      <c r="I3181" s="33">
        <f>IFERROR(IF(D3181="","",VALUE(MID(D3181,2,5))),"")</f>
        <v/>
      </c>
      <c r="J3181" s="28">
        <f>IF(OR(H3181="",I3181=""),"",IF(H3181&gt;=I3181,"Pass","Fail"))</f>
        <v/>
      </c>
    </row>
    <row r="3182">
      <c r="A3182" s="31" t="n"/>
      <c r="B3182" s="26" t="n"/>
      <c r="C3182" s="26" t="n"/>
      <c r="D3182" s="26" t="n"/>
      <c r="E3182" s="31" t="n"/>
      <c r="F3182" s="24">
        <f>IF(OR(A3182="",E3182=""),"",E3182-A3182)</f>
        <v/>
      </c>
      <c r="G3182" s="27" t="n"/>
      <c r="H3182" s="33">
        <f>IF(G3182="","",ROUND(G3182*1000/22500,2))</f>
        <v/>
      </c>
      <c r="I3182" s="33">
        <f>IFERROR(IF(D3182="","",VALUE(MID(D3182,2,5))),"")</f>
        <v/>
      </c>
      <c r="J3182" s="28">
        <f>IF(OR(H3182="",I3182=""),"",IF(H3182&gt;=I3182,"Pass","Fail"))</f>
        <v/>
      </c>
    </row>
    <row r="3183">
      <c r="A3183" s="31" t="n"/>
      <c r="B3183" s="26" t="n"/>
      <c r="C3183" s="26" t="n"/>
      <c r="D3183" s="26" t="n"/>
      <c r="E3183" s="31" t="n"/>
      <c r="F3183" s="24">
        <f>IF(OR(A3183="",E3183=""),"",E3183-A3183)</f>
        <v/>
      </c>
      <c r="G3183" s="27" t="n"/>
      <c r="H3183" s="33">
        <f>IF(G3183="","",ROUND(G3183*1000/22500,2))</f>
        <v/>
      </c>
      <c r="I3183" s="33">
        <f>IFERROR(IF(D3183="","",VALUE(MID(D3183,2,5))),"")</f>
        <v/>
      </c>
      <c r="J3183" s="28">
        <f>IF(OR(H3183="",I3183=""),"",IF(H3183&gt;=I3183,"Pass","Fail"))</f>
        <v/>
      </c>
    </row>
    <row r="3184">
      <c r="A3184" s="31" t="n"/>
      <c r="B3184" s="26" t="n"/>
      <c r="C3184" s="26" t="n"/>
      <c r="D3184" s="26" t="n"/>
      <c r="E3184" s="31" t="n"/>
      <c r="F3184" s="24">
        <f>IF(OR(A3184="",E3184=""),"",E3184-A3184)</f>
        <v/>
      </c>
      <c r="G3184" s="27" t="n"/>
      <c r="H3184" s="33">
        <f>IF(G3184="","",ROUND(G3184*1000/22500,2))</f>
        <v/>
      </c>
      <c r="I3184" s="33">
        <f>IFERROR(IF(D3184="","",VALUE(MID(D3184,2,5))),"")</f>
        <v/>
      </c>
      <c r="J3184" s="28">
        <f>IF(OR(H3184="",I3184=""),"",IF(H3184&gt;=I3184,"Pass","Fail"))</f>
        <v/>
      </c>
    </row>
    <row r="3185">
      <c r="A3185" s="31" t="n"/>
      <c r="B3185" s="26" t="n"/>
      <c r="C3185" s="26" t="n"/>
      <c r="D3185" s="26" t="n"/>
      <c r="E3185" s="31" t="n"/>
      <c r="F3185" s="24">
        <f>IF(OR(A3185="",E3185=""),"",E3185-A3185)</f>
        <v/>
      </c>
      <c r="G3185" s="27" t="n"/>
      <c r="H3185" s="33">
        <f>IF(G3185="","",ROUND(G3185*1000/22500,2))</f>
        <v/>
      </c>
      <c r="I3185" s="33">
        <f>IFERROR(IF(D3185="","",VALUE(MID(D3185,2,5))),"")</f>
        <v/>
      </c>
      <c r="J3185" s="28">
        <f>IF(OR(H3185="",I3185=""),"",IF(H3185&gt;=I3185,"Pass","Fail"))</f>
        <v/>
      </c>
    </row>
    <row r="3186">
      <c r="A3186" s="31" t="n"/>
      <c r="B3186" s="26" t="n"/>
      <c r="C3186" s="26" t="n"/>
      <c r="D3186" s="26" t="n"/>
      <c r="E3186" s="31" t="n"/>
      <c r="F3186" s="24">
        <f>IF(OR(A3186="",E3186=""),"",E3186-A3186)</f>
        <v/>
      </c>
      <c r="G3186" s="27" t="n"/>
      <c r="H3186" s="33">
        <f>IF(G3186="","",ROUND(G3186*1000/22500,2))</f>
        <v/>
      </c>
      <c r="I3186" s="33">
        <f>IFERROR(IF(D3186="","",VALUE(MID(D3186,2,5))),"")</f>
        <v/>
      </c>
      <c r="J3186" s="28">
        <f>IF(OR(H3186="",I3186=""),"",IF(H3186&gt;=I3186,"Pass","Fail"))</f>
        <v/>
      </c>
    </row>
    <row r="3187">
      <c r="A3187" s="31" t="n"/>
      <c r="B3187" s="26" t="n"/>
      <c r="C3187" s="26" t="n"/>
      <c r="D3187" s="26" t="n"/>
      <c r="E3187" s="31" t="n"/>
      <c r="F3187" s="24">
        <f>IF(OR(A3187="",E3187=""),"",E3187-A3187)</f>
        <v/>
      </c>
      <c r="G3187" s="27" t="n"/>
      <c r="H3187" s="33">
        <f>IF(G3187="","",ROUND(G3187*1000/22500,2))</f>
        <v/>
      </c>
      <c r="I3187" s="33">
        <f>IFERROR(IF(D3187="","",VALUE(MID(D3187,2,5))),"")</f>
        <v/>
      </c>
      <c r="J3187" s="28">
        <f>IF(OR(H3187="",I3187=""),"",IF(H3187&gt;=I3187,"Pass","Fail"))</f>
        <v/>
      </c>
    </row>
    <row r="3188">
      <c r="A3188" s="31" t="n"/>
      <c r="B3188" s="26" t="n"/>
      <c r="C3188" s="26" t="n"/>
      <c r="D3188" s="26" t="n"/>
      <c r="E3188" s="31" t="n"/>
      <c r="F3188" s="24">
        <f>IF(OR(A3188="",E3188=""),"",E3188-A3188)</f>
        <v/>
      </c>
      <c r="G3188" s="27" t="n"/>
      <c r="H3188" s="33">
        <f>IF(G3188="","",ROUND(G3188*1000/22500,2))</f>
        <v/>
      </c>
      <c r="I3188" s="33">
        <f>IFERROR(IF(D3188="","",VALUE(MID(D3188,2,5))),"")</f>
        <v/>
      </c>
      <c r="J3188" s="28">
        <f>IF(OR(H3188="",I3188=""),"",IF(H3188&gt;=I3188,"Pass","Fail"))</f>
        <v/>
      </c>
    </row>
    <row r="3189">
      <c r="A3189" s="31" t="n"/>
      <c r="B3189" s="26" t="n"/>
      <c r="C3189" s="26" t="n"/>
      <c r="D3189" s="26" t="n"/>
      <c r="E3189" s="31" t="n"/>
      <c r="F3189" s="24">
        <f>IF(OR(A3189="",E3189=""),"",E3189-A3189)</f>
        <v/>
      </c>
      <c r="G3189" s="27" t="n"/>
      <c r="H3189" s="33">
        <f>IF(G3189="","",ROUND(G3189*1000/22500,2))</f>
        <v/>
      </c>
      <c r="I3189" s="33">
        <f>IFERROR(IF(D3189="","",VALUE(MID(D3189,2,5))),"")</f>
        <v/>
      </c>
      <c r="J3189" s="28">
        <f>IF(OR(H3189="",I3189=""),"",IF(H3189&gt;=I3189,"Pass","Fail"))</f>
        <v/>
      </c>
    </row>
    <row r="3190">
      <c r="A3190" s="31" t="n"/>
      <c r="B3190" s="26" t="n"/>
      <c r="C3190" s="26" t="n"/>
      <c r="D3190" s="26" t="n"/>
      <c r="E3190" s="31" t="n"/>
      <c r="F3190" s="24">
        <f>IF(OR(A3190="",E3190=""),"",E3190-A3190)</f>
        <v/>
      </c>
      <c r="G3190" s="27" t="n"/>
      <c r="H3190" s="33">
        <f>IF(G3190="","",ROUND(G3190*1000/22500,2))</f>
        <v/>
      </c>
      <c r="I3190" s="33">
        <f>IFERROR(IF(D3190="","",VALUE(MID(D3190,2,5))),"")</f>
        <v/>
      </c>
      <c r="J3190" s="28">
        <f>IF(OR(H3190="",I3190=""),"",IF(H3190&gt;=I3190,"Pass","Fail"))</f>
        <v/>
      </c>
    </row>
    <row r="3191">
      <c r="A3191" s="31" t="n"/>
      <c r="B3191" s="26" t="n"/>
      <c r="C3191" s="26" t="n"/>
      <c r="D3191" s="26" t="n"/>
      <c r="E3191" s="31" t="n"/>
      <c r="F3191" s="24">
        <f>IF(OR(A3191="",E3191=""),"",E3191-A3191)</f>
        <v/>
      </c>
      <c r="G3191" s="27" t="n"/>
      <c r="H3191" s="33">
        <f>IF(G3191="","",ROUND(G3191*1000/22500,2))</f>
        <v/>
      </c>
      <c r="I3191" s="33">
        <f>IFERROR(IF(D3191="","",VALUE(MID(D3191,2,5))),"")</f>
        <v/>
      </c>
      <c r="J3191" s="28">
        <f>IF(OR(H3191="",I3191=""),"",IF(H3191&gt;=I3191,"Pass","Fail"))</f>
        <v/>
      </c>
    </row>
    <row r="3192">
      <c r="A3192" s="31" t="n"/>
      <c r="B3192" s="26" t="n"/>
      <c r="C3192" s="26" t="n"/>
      <c r="D3192" s="26" t="n"/>
      <c r="E3192" s="31" t="n"/>
      <c r="F3192" s="24">
        <f>IF(OR(A3192="",E3192=""),"",E3192-A3192)</f>
        <v/>
      </c>
      <c r="G3192" s="27" t="n"/>
      <c r="H3192" s="33">
        <f>IF(G3192="","",ROUND(G3192*1000/22500,2))</f>
        <v/>
      </c>
      <c r="I3192" s="33">
        <f>IFERROR(IF(D3192="","",VALUE(MID(D3192,2,5))),"")</f>
        <v/>
      </c>
      <c r="J3192" s="28">
        <f>IF(OR(H3192="",I3192=""),"",IF(H3192&gt;=I3192,"Pass","Fail"))</f>
        <v/>
      </c>
    </row>
    <row r="3193">
      <c r="A3193" s="31" t="n"/>
      <c r="B3193" s="26" t="n"/>
      <c r="C3193" s="26" t="n"/>
      <c r="D3193" s="26" t="n"/>
      <c r="E3193" s="31" t="n"/>
      <c r="F3193" s="24">
        <f>IF(OR(A3193="",E3193=""),"",E3193-A3193)</f>
        <v/>
      </c>
      <c r="G3193" s="27" t="n"/>
      <c r="H3193" s="33">
        <f>IF(G3193="","",ROUND(G3193*1000/22500,2))</f>
        <v/>
      </c>
      <c r="I3193" s="33">
        <f>IFERROR(IF(D3193="","",VALUE(MID(D3193,2,5))),"")</f>
        <v/>
      </c>
      <c r="J3193" s="28">
        <f>IF(OR(H3193="",I3193=""),"",IF(H3193&gt;=I3193,"Pass","Fail"))</f>
        <v/>
      </c>
    </row>
    <row r="3194">
      <c r="A3194" s="31" t="n"/>
      <c r="B3194" s="26" t="n"/>
      <c r="C3194" s="26" t="n"/>
      <c r="D3194" s="26" t="n"/>
      <c r="E3194" s="31" t="n"/>
      <c r="F3194" s="24">
        <f>IF(OR(A3194="",E3194=""),"",E3194-A3194)</f>
        <v/>
      </c>
      <c r="G3194" s="27" t="n"/>
      <c r="H3194" s="33">
        <f>IF(G3194="","",ROUND(G3194*1000/22500,2))</f>
        <v/>
      </c>
      <c r="I3194" s="33">
        <f>IFERROR(IF(D3194="","",VALUE(MID(D3194,2,5))),"")</f>
        <v/>
      </c>
      <c r="J3194" s="28">
        <f>IF(OR(H3194="",I3194=""),"",IF(H3194&gt;=I3194,"Pass","Fail"))</f>
        <v/>
      </c>
    </row>
    <row r="3195">
      <c r="A3195" s="31" t="n"/>
      <c r="B3195" s="26" t="n"/>
      <c r="C3195" s="26" t="n"/>
      <c r="D3195" s="26" t="n"/>
      <c r="E3195" s="31" t="n"/>
      <c r="F3195" s="24">
        <f>IF(OR(A3195="",E3195=""),"",E3195-A3195)</f>
        <v/>
      </c>
      <c r="G3195" s="27" t="n"/>
      <c r="H3195" s="33">
        <f>IF(G3195="","",ROUND(G3195*1000/22500,2))</f>
        <v/>
      </c>
      <c r="I3195" s="33">
        <f>IFERROR(IF(D3195="","",VALUE(MID(D3195,2,5))),"")</f>
        <v/>
      </c>
      <c r="J3195" s="28">
        <f>IF(OR(H3195="",I3195=""),"",IF(H3195&gt;=I3195,"Pass","Fail"))</f>
        <v/>
      </c>
    </row>
    <row r="3196">
      <c r="A3196" s="31" t="n"/>
      <c r="B3196" s="26" t="n"/>
      <c r="C3196" s="26" t="n"/>
      <c r="D3196" s="26" t="n"/>
      <c r="E3196" s="31" t="n"/>
      <c r="F3196" s="24">
        <f>IF(OR(A3196="",E3196=""),"",E3196-A3196)</f>
        <v/>
      </c>
      <c r="G3196" s="27" t="n"/>
      <c r="H3196" s="33">
        <f>IF(G3196="","",ROUND(G3196*1000/22500,2))</f>
        <v/>
      </c>
      <c r="I3196" s="33">
        <f>IFERROR(IF(D3196="","",VALUE(MID(D3196,2,5))),"")</f>
        <v/>
      </c>
      <c r="J3196" s="28">
        <f>IF(OR(H3196="",I3196=""),"",IF(H3196&gt;=I3196,"Pass","Fail"))</f>
        <v/>
      </c>
    </row>
    <row r="3197">
      <c r="A3197" s="31" t="n"/>
      <c r="B3197" s="26" t="n"/>
      <c r="C3197" s="26" t="n"/>
      <c r="D3197" s="26" t="n"/>
      <c r="E3197" s="31" t="n"/>
      <c r="F3197" s="24">
        <f>IF(OR(A3197="",E3197=""),"",E3197-A3197)</f>
        <v/>
      </c>
      <c r="G3197" s="27" t="n"/>
      <c r="H3197" s="33">
        <f>IF(G3197="","",ROUND(G3197*1000/22500,2))</f>
        <v/>
      </c>
      <c r="I3197" s="33">
        <f>IFERROR(IF(D3197="","",VALUE(MID(D3197,2,5))),"")</f>
        <v/>
      </c>
      <c r="J3197" s="28">
        <f>IF(OR(H3197="",I3197=""),"",IF(H3197&gt;=I3197,"Pass","Fail"))</f>
        <v/>
      </c>
    </row>
    <row r="3198">
      <c r="A3198" s="31" t="n"/>
      <c r="B3198" s="26" t="n"/>
      <c r="C3198" s="26" t="n"/>
      <c r="D3198" s="26" t="n"/>
      <c r="E3198" s="31" t="n"/>
      <c r="F3198" s="24">
        <f>IF(OR(A3198="",E3198=""),"",E3198-A3198)</f>
        <v/>
      </c>
      <c r="G3198" s="27" t="n"/>
      <c r="H3198" s="33">
        <f>IF(G3198="","",ROUND(G3198*1000/22500,2))</f>
        <v/>
      </c>
      <c r="I3198" s="33">
        <f>IFERROR(IF(D3198="","",VALUE(MID(D3198,2,5))),"")</f>
        <v/>
      </c>
      <c r="J3198" s="28">
        <f>IF(OR(H3198="",I3198=""),"",IF(H3198&gt;=I3198,"Pass","Fail"))</f>
        <v/>
      </c>
    </row>
    <row r="3199">
      <c r="A3199" s="31" t="n"/>
      <c r="B3199" s="26" t="n"/>
      <c r="C3199" s="26" t="n"/>
      <c r="D3199" s="26" t="n"/>
      <c r="E3199" s="31" t="n"/>
      <c r="F3199" s="24">
        <f>IF(OR(A3199="",E3199=""),"",E3199-A3199)</f>
        <v/>
      </c>
      <c r="G3199" s="27" t="n"/>
      <c r="H3199" s="33">
        <f>IF(G3199="","",ROUND(G3199*1000/22500,2))</f>
        <v/>
      </c>
      <c r="I3199" s="33">
        <f>IFERROR(IF(D3199="","",VALUE(MID(D3199,2,5))),"")</f>
        <v/>
      </c>
      <c r="J3199" s="28">
        <f>IF(OR(H3199="",I3199=""),"",IF(H3199&gt;=I3199,"Pass","Fail"))</f>
        <v/>
      </c>
    </row>
    <row r="3200">
      <c r="A3200" s="31" t="n"/>
      <c r="B3200" s="26" t="n"/>
      <c r="C3200" s="26" t="n"/>
      <c r="D3200" s="26" t="n"/>
      <c r="E3200" s="31" t="n"/>
      <c r="F3200" s="24">
        <f>IF(OR(A3200="",E3200=""),"",E3200-A3200)</f>
        <v/>
      </c>
      <c r="G3200" s="27" t="n"/>
      <c r="H3200" s="33">
        <f>IF(G3200="","",ROUND(G3200*1000/22500,2))</f>
        <v/>
      </c>
      <c r="I3200" s="33">
        <f>IFERROR(IF(D3200="","",VALUE(MID(D3200,2,5))),"")</f>
        <v/>
      </c>
      <c r="J3200" s="28">
        <f>IF(OR(H3200="",I3200=""),"",IF(H3200&gt;=I3200,"Pass","Fail"))</f>
        <v/>
      </c>
    </row>
    <row r="3201">
      <c r="A3201" s="31" t="n"/>
      <c r="B3201" s="26" t="n"/>
      <c r="C3201" s="26" t="n"/>
      <c r="D3201" s="26" t="n"/>
      <c r="E3201" s="31" t="n"/>
      <c r="F3201" s="24">
        <f>IF(OR(A3201="",E3201=""),"",E3201-A3201)</f>
        <v/>
      </c>
      <c r="G3201" s="27" t="n"/>
      <c r="H3201" s="33">
        <f>IF(G3201="","",ROUND(G3201*1000/22500,2))</f>
        <v/>
      </c>
      <c r="I3201" s="33">
        <f>IFERROR(IF(D3201="","",VALUE(MID(D3201,2,5))),"")</f>
        <v/>
      </c>
      <c r="J3201" s="28">
        <f>IF(OR(H3201="",I3201=""),"",IF(H3201&gt;=I3201,"Pass","Fail"))</f>
        <v/>
      </c>
    </row>
    <row r="3202">
      <c r="A3202" s="31" t="n"/>
      <c r="B3202" s="26" t="n"/>
      <c r="C3202" s="26" t="n"/>
      <c r="D3202" s="26" t="n"/>
      <c r="E3202" s="31" t="n"/>
      <c r="F3202" s="24">
        <f>IF(OR(A3202="",E3202=""),"",E3202-A3202)</f>
        <v/>
      </c>
      <c r="G3202" s="27" t="n"/>
      <c r="H3202" s="33">
        <f>IF(G3202="","",ROUND(G3202*1000/22500,2))</f>
        <v/>
      </c>
      <c r="I3202" s="33">
        <f>IFERROR(IF(D3202="","",VALUE(MID(D3202,2,5))),"")</f>
        <v/>
      </c>
      <c r="J3202" s="28">
        <f>IF(OR(H3202="",I3202=""),"",IF(H3202&gt;=I3202,"Pass","Fail"))</f>
        <v/>
      </c>
    </row>
    <row r="3203">
      <c r="A3203" s="31" t="n"/>
      <c r="B3203" s="26" t="n"/>
      <c r="C3203" s="26" t="n"/>
      <c r="D3203" s="26" t="n"/>
      <c r="E3203" s="31" t="n"/>
      <c r="F3203" s="24">
        <f>IF(OR(A3203="",E3203=""),"",E3203-A3203)</f>
        <v/>
      </c>
      <c r="G3203" s="27" t="n"/>
      <c r="H3203" s="33">
        <f>IF(G3203="","",ROUND(G3203*1000/22500,2))</f>
        <v/>
      </c>
      <c r="I3203" s="33">
        <f>IFERROR(IF(D3203="","",VALUE(MID(D3203,2,5))),"")</f>
        <v/>
      </c>
      <c r="J3203" s="28">
        <f>IF(OR(H3203="",I3203=""),"",IF(H3203&gt;=I3203,"Pass","Fail"))</f>
        <v/>
      </c>
    </row>
    <row r="3204">
      <c r="A3204" s="31" t="n"/>
      <c r="B3204" s="26" t="n"/>
      <c r="C3204" s="26" t="n"/>
      <c r="D3204" s="26" t="n"/>
      <c r="E3204" s="31" t="n"/>
      <c r="F3204" s="24">
        <f>IF(OR(A3204="",E3204=""),"",E3204-A3204)</f>
        <v/>
      </c>
      <c r="G3204" s="27" t="n"/>
      <c r="H3204" s="33">
        <f>IF(G3204="","",ROUND(G3204*1000/22500,2))</f>
        <v/>
      </c>
      <c r="I3204" s="33">
        <f>IFERROR(IF(D3204="","",VALUE(MID(D3204,2,5))),"")</f>
        <v/>
      </c>
      <c r="J3204" s="28">
        <f>IF(OR(H3204="",I3204=""),"",IF(H3204&gt;=I3204,"Pass","Fail"))</f>
        <v/>
      </c>
    </row>
    <row r="3205">
      <c r="A3205" s="31" t="n"/>
      <c r="B3205" s="26" t="n"/>
      <c r="C3205" s="26" t="n"/>
      <c r="D3205" s="26" t="n"/>
      <c r="E3205" s="31" t="n"/>
      <c r="F3205" s="24">
        <f>IF(OR(A3205="",E3205=""),"",E3205-A3205)</f>
        <v/>
      </c>
      <c r="G3205" s="27" t="n"/>
      <c r="H3205" s="33">
        <f>IF(G3205="","",ROUND(G3205*1000/22500,2))</f>
        <v/>
      </c>
      <c r="I3205" s="33">
        <f>IFERROR(IF(D3205="","",VALUE(MID(D3205,2,5))),"")</f>
        <v/>
      </c>
      <c r="J3205" s="28">
        <f>IF(OR(H3205="",I3205=""),"",IF(H3205&gt;=I3205,"Pass","Fail"))</f>
        <v/>
      </c>
    </row>
    <row r="3206">
      <c r="A3206" s="31" t="n"/>
      <c r="B3206" s="26" t="n"/>
      <c r="C3206" s="26" t="n"/>
      <c r="D3206" s="26" t="n"/>
      <c r="E3206" s="31" t="n"/>
      <c r="F3206" s="24">
        <f>IF(OR(A3206="",E3206=""),"",E3206-A3206)</f>
        <v/>
      </c>
      <c r="G3206" s="27" t="n"/>
      <c r="H3206" s="33">
        <f>IF(G3206="","",ROUND(G3206*1000/22500,2))</f>
        <v/>
      </c>
      <c r="I3206" s="33">
        <f>IFERROR(IF(D3206="","",VALUE(MID(D3206,2,5))),"")</f>
        <v/>
      </c>
      <c r="J3206" s="28">
        <f>IF(OR(H3206="",I3206=""),"",IF(H3206&gt;=I3206,"Pass","Fail"))</f>
        <v/>
      </c>
    </row>
    <row r="3207">
      <c r="A3207" s="31" t="n"/>
      <c r="B3207" s="26" t="n"/>
      <c r="C3207" s="26" t="n"/>
      <c r="D3207" s="26" t="n"/>
      <c r="E3207" s="31" t="n"/>
      <c r="F3207" s="24">
        <f>IF(OR(A3207="",E3207=""),"",E3207-A3207)</f>
        <v/>
      </c>
      <c r="G3207" s="27" t="n"/>
      <c r="H3207" s="33">
        <f>IF(G3207="","",ROUND(G3207*1000/22500,2))</f>
        <v/>
      </c>
      <c r="I3207" s="33">
        <f>IFERROR(IF(D3207="","",VALUE(MID(D3207,2,5))),"")</f>
        <v/>
      </c>
      <c r="J3207" s="28">
        <f>IF(OR(H3207="",I3207=""),"",IF(H3207&gt;=I3207,"Pass","Fail"))</f>
        <v/>
      </c>
    </row>
    <row r="3208">
      <c r="A3208" s="31" t="n"/>
      <c r="B3208" s="26" t="n"/>
      <c r="C3208" s="26" t="n"/>
      <c r="D3208" s="26" t="n"/>
      <c r="E3208" s="31" t="n"/>
      <c r="F3208" s="24">
        <f>IF(OR(A3208="",E3208=""),"",E3208-A3208)</f>
        <v/>
      </c>
      <c r="G3208" s="27" t="n"/>
      <c r="H3208" s="33">
        <f>IF(G3208="","",ROUND(G3208*1000/22500,2))</f>
        <v/>
      </c>
      <c r="I3208" s="33">
        <f>IFERROR(IF(D3208="","",VALUE(MID(D3208,2,5))),"")</f>
        <v/>
      </c>
      <c r="J3208" s="28">
        <f>IF(OR(H3208="",I3208=""),"",IF(H3208&gt;=I3208,"Pass","Fail"))</f>
        <v/>
      </c>
    </row>
    <row r="3209">
      <c r="A3209" s="31" t="n"/>
      <c r="B3209" s="26" t="n"/>
      <c r="C3209" s="26" t="n"/>
      <c r="D3209" s="26" t="n"/>
      <c r="E3209" s="31" t="n"/>
      <c r="F3209" s="24">
        <f>IF(OR(A3209="",E3209=""),"",E3209-A3209)</f>
        <v/>
      </c>
      <c r="G3209" s="27" t="n"/>
      <c r="H3209" s="33">
        <f>IF(G3209="","",ROUND(G3209*1000/22500,2))</f>
        <v/>
      </c>
      <c r="I3209" s="33">
        <f>IFERROR(IF(D3209="","",VALUE(MID(D3209,2,5))),"")</f>
        <v/>
      </c>
      <c r="J3209" s="28">
        <f>IF(OR(H3209="",I3209=""),"",IF(H3209&gt;=I3209,"Pass","Fail"))</f>
        <v/>
      </c>
    </row>
    <row r="3210">
      <c r="A3210" s="31" t="n"/>
      <c r="B3210" s="26" t="n"/>
      <c r="C3210" s="26" t="n"/>
      <c r="D3210" s="26" t="n"/>
      <c r="E3210" s="31" t="n"/>
      <c r="F3210" s="24">
        <f>IF(OR(A3210="",E3210=""),"",E3210-A3210)</f>
        <v/>
      </c>
      <c r="G3210" s="27" t="n"/>
      <c r="H3210" s="33">
        <f>IF(G3210="","",ROUND(G3210*1000/22500,2))</f>
        <v/>
      </c>
      <c r="I3210" s="33">
        <f>IFERROR(IF(D3210="","",VALUE(MID(D3210,2,5))),"")</f>
        <v/>
      </c>
      <c r="J3210" s="28">
        <f>IF(OR(H3210="",I3210=""),"",IF(H3210&gt;=I3210,"Pass","Fail"))</f>
        <v/>
      </c>
    </row>
    <row r="3211">
      <c r="A3211" s="31" t="n"/>
      <c r="B3211" s="26" t="n"/>
      <c r="C3211" s="26" t="n"/>
      <c r="D3211" s="26" t="n"/>
      <c r="E3211" s="31" t="n"/>
      <c r="F3211" s="24">
        <f>IF(OR(A3211="",E3211=""),"",E3211-A3211)</f>
        <v/>
      </c>
      <c r="G3211" s="27" t="n"/>
      <c r="H3211" s="33">
        <f>IF(G3211="","",ROUND(G3211*1000/22500,2))</f>
        <v/>
      </c>
      <c r="I3211" s="33">
        <f>IFERROR(IF(D3211="","",VALUE(MID(D3211,2,5))),"")</f>
        <v/>
      </c>
      <c r="J3211" s="28">
        <f>IF(OR(H3211="",I3211=""),"",IF(H3211&gt;=I3211,"Pass","Fail"))</f>
        <v/>
      </c>
    </row>
    <row r="3212">
      <c r="A3212" s="31" t="n"/>
      <c r="B3212" s="26" t="n"/>
      <c r="C3212" s="26" t="n"/>
      <c r="D3212" s="26" t="n"/>
      <c r="E3212" s="31" t="n"/>
      <c r="F3212" s="24">
        <f>IF(OR(A3212="",E3212=""),"",E3212-A3212)</f>
        <v/>
      </c>
      <c r="G3212" s="27" t="n"/>
      <c r="H3212" s="33">
        <f>IF(G3212="","",ROUND(G3212*1000/22500,2))</f>
        <v/>
      </c>
      <c r="I3212" s="33">
        <f>IFERROR(IF(D3212="","",VALUE(MID(D3212,2,5))),"")</f>
        <v/>
      </c>
      <c r="J3212" s="28">
        <f>IF(OR(H3212="",I3212=""),"",IF(H3212&gt;=I3212,"Pass","Fail"))</f>
        <v/>
      </c>
    </row>
    <row r="3213">
      <c r="A3213" s="31" t="n"/>
      <c r="B3213" s="26" t="n"/>
      <c r="C3213" s="26" t="n"/>
      <c r="D3213" s="26" t="n"/>
      <c r="E3213" s="31" t="n"/>
      <c r="F3213" s="24">
        <f>IF(OR(A3213="",E3213=""),"",E3213-A3213)</f>
        <v/>
      </c>
      <c r="G3213" s="27" t="n"/>
      <c r="H3213" s="33">
        <f>IF(G3213="","",ROUND(G3213*1000/22500,2))</f>
        <v/>
      </c>
      <c r="I3213" s="33">
        <f>IFERROR(IF(D3213="","",VALUE(MID(D3213,2,5))),"")</f>
        <v/>
      </c>
      <c r="J3213" s="28">
        <f>IF(OR(H3213="",I3213=""),"",IF(H3213&gt;=I3213,"Pass","Fail"))</f>
        <v/>
      </c>
    </row>
    <row r="3214">
      <c r="A3214" s="31" t="n"/>
      <c r="B3214" s="26" t="n"/>
      <c r="C3214" s="26" t="n"/>
      <c r="D3214" s="26" t="n"/>
      <c r="E3214" s="31" t="n"/>
      <c r="F3214" s="24">
        <f>IF(OR(A3214="",E3214=""),"",E3214-A3214)</f>
        <v/>
      </c>
      <c r="G3214" s="27" t="n"/>
      <c r="H3214" s="33">
        <f>IF(G3214="","",ROUND(G3214*1000/22500,2))</f>
        <v/>
      </c>
      <c r="I3214" s="33">
        <f>IFERROR(IF(D3214="","",VALUE(MID(D3214,2,5))),"")</f>
        <v/>
      </c>
      <c r="J3214" s="28">
        <f>IF(OR(H3214="",I3214=""),"",IF(H3214&gt;=I3214,"Pass","Fail"))</f>
        <v/>
      </c>
    </row>
    <row r="3215">
      <c r="A3215" s="31" t="n"/>
      <c r="B3215" s="26" t="n"/>
      <c r="C3215" s="26" t="n"/>
      <c r="D3215" s="26" t="n"/>
      <c r="E3215" s="31" t="n"/>
      <c r="F3215" s="24">
        <f>IF(OR(A3215="",E3215=""),"",E3215-A3215)</f>
        <v/>
      </c>
      <c r="G3215" s="27" t="n"/>
      <c r="H3215" s="33">
        <f>IF(G3215="","",ROUND(G3215*1000/22500,2))</f>
        <v/>
      </c>
      <c r="I3215" s="33">
        <f>IFERROR(IF(D3215="","",VALUE(MID(D3215,2,5))),"")</f>
        <v/>
      </c>
      <c r="J3215" s="28">
        <f>IF(OR(H3215="",I3215=""),"",IF(H3215&gt;=I3215,"Pass","Fail"))</f>
        <v/>
      </c>
    </row>
    <row r="3216">
      <c r="A3216" s="31" t="n"/>
      <c r="B3216" s="26" t="n"/>
      <c r="C3216" s="26" t="n"/>
      <c r="D3216" s="26" t="n"/>
      <c r="E3216" s="31" t="n"/>
      <c r="F3216" s="24">
        <f>IF(OR(A3216="",E3216=""),"",E3216-A3216)</f>
        <v/>
      </c>
      <c r="G3216" s="27" t="n"/>
      <c r="H3216" s="33">
        <f>IF(G3216="","",ROUND(G3216*1000/22500,2))</f>
        <v/>
      </c>
      <c r="I3216" s="33">
        <f>IFERROR(IF(D3216="","",VALUE(MID(D3216,2,5))),"")</f>
        <v/>
      </c>
      <c r="J3216" s="28">
        <f>IF(OR(H3216="",I3216=""),"",IF(H3216&gt;=I3216,"Pass","Fail"))</f>
        <v/>
      </c>
    </row>
    <row r="3217">
      <c r="A3217" s="31" t="n"/>
      <c r="B3217" s="26" t="n"/>
      <c r="C3217" s="26" t="n"/>
      <c r="D3217" s="26" t="n"/>
      <c r="E3217" s="31" t="n"/>
      <c r="F3217" s="24">
        <f>IF(OR(A3217="",E3217=""),"",E3217-A3217)</f>
        <v/>
      </c>
      <c r="G3217" s="27" t="n"/>
      <c r="H3217" s="33">
        <f>IF(G3217="","",ROUND(G3217*1000/22500,2))</f>
        <v/>
      </c>
      <c r="I3217" s="33">
        <f>IFERROR(IF(D3217="","",VALUE(MID(D3217,2,5))),"")</f>
        <v/>
      </c>
      <c r="J3217" s="28">
        <f>IF(OR(H3217="",I3217=""),"",IF(H3217&gt;=I3217,"Pass","Fail"))</f>
        <v/>
      </c>
    </row>
    <row r="3218">
      <c r="A3218" s="31" t="n"/>
      <c r="B3218" s="26" t="n"/>
      <c r="C3218" s="26" t="n"/>
      <c r="D3218" s="26" t="n"/>
      <c r="E3218" s="31" t="n"/>
      <c r="F3218" s="24">
        <f>IF(OR(A3218="",E3218=""),"",E3218-A3218)</f>
        <v/>
      </c>
      <c r="G3218" s="27" t="n"/>
      <c r="H3218" s="33">
        <f>IF(G3218="","",ROUND(G3218*1000/22500,2))</f>
        <v/>
      </c>
      <c r="I3218" s="33">
        <f>IFERROR(IF(D3218="","",VALUE(MID(D3218,2,5))),"")</f>
        <v/>
      </c>
      <c r="J3218" s="28">
        <f>IF(OR(H3218="",I3218=""),"",IF(H3218&gt;=I3218,"Pass","Fail"))</f>
        <v/>
      </c>
    </row>
    <row r="3219">
      <c r="A3219" s="31" t="n"/>
      <c r="B3219" s="26" t="n"/>
      <c r="C3219" s="26" t="n"/>
      <c r="D3219" s="26" t="n"/>
      <c r="E3219" s="31" t="n"/>
      <c r="F3219" s="24">
        <f>IF(OR(A3219="",E3219=""),"",E3219-A3219)</f>
        <v/>
      </c>
      <c r="G3219" s="27" t="n"/>
      <c r="H3219" s="33">
        <f>IF(G3219="","",ROUND(G3219*1000/22500,2))</f>
        <v/>
      </c>
      <c r="I3219" s="33">
        <f>IFERROR(IF(D3219="","",VALUE(MID(D3219,2,5))),"")</f>
        <v/>
      </c>
      <c r="J3219" s="28">
        <f>IF(OR(H3219="",I3219=""),"",IF(H3219&gt;=I3219,"Pass","Fail"))</f>
        <v/>
      </c>
    </row>
    <row r="3220">
      <c r="A3220" s="31" t="n"/>
      <c r="B3220" s="26" t="n"/>
      <c r="C3220" s="26" t="n"/>
      <c r="D3220" s="26" t="n"/>
      <c r="E3220" s="31" t="n"/>
      <c r="F3220" s="24">
        <f>IF(OR(A3220="",E3220=""),"",E3220-A3220)</f>
        <v/>
      </c>
      <c r="G3220" s="27" t="n"/>
      <c r="H3220" s="33">
        <f>IF(G3220="","",ROUND(G3220*1000/22500,2))</f>
        <v/>
      </c>
      <c r="I3220" s="33">
        <f>IFERROR(IF(D3220="","",VALUE(MID(D3220,2,5))),"")</f>
        <v/>
      </c>
      <c r="J3220" s="28">
        <f>IF(OR(H3220="",I3220=""),"",IF(H3220&gt;=I3220,"Pass","Fail"))</f>
        <v/>
      </c>
    </row>
    <row r="3221">
      <c r="A3221" s="31" t="n"/>
      <c r="B3221" s="26" t="n"/>
      <c r="C3221" s="26" t="n"/>
      <c r="D3221" s="26" t="n"/>
      <c r="E3221" s="31" t="n"/>
      <c r="F3221" s="24">
        <f>IF(OR(A3221="",E3221=""),"",E3221-A3221)</f>
        <v/>
      </c>
      <c r="G3221" s="27" t="n"/>
      <c r="H3221" s="33">
        <f>IF(G3221="","",ROUND(G3221*1000/22500,2))</f>
        <v/>
      </c>
      <c r="I3221" s="33">
        <f>IFERROR(IF(D3221="","",VALUE(MID(D3221,2,5))),"")</f>
        <v/>
      </c>
      <c r="J3221" s="28">
        <f>IF(OR(H3221="",I3221=""),"",IF(H3221&gt;=I3221,"Pass","Fail"))</f>
        <v/>
      </c>
    </row>
    <row r="3222">
      <c r="A3222" s="31" t="n"/>
      <c r="B3222" s="26" t="n"/>
      <c r="C3222" s="26" t="n"/>
      <c r="D3222" s="26" t="n"/>
      <c r="E3222" s="31" t="n"/>
      <c r="F3222" s="24">
        <f>IF(OR(A3222="",E3222=""),"",E3222-A3222)</f>
        <v/>
      </c>
      <c r="G3222" s="27" t="n"/>
      <c r="H3222" s="33">
        <f>IF(G3222="","",ROUND(G3222*1000/22500,2))</f>
        <v/>
      </c>
      <c r="I3222" s="33">
        <f>IFERROR(IF(D3222="","",VALUE(MID(D3222,2,5))),"")</f>
        <v/>
      </c>
      <c r="J3222" s="28">
        <f>IF(OR(H3222="",I3222=""),"",IF(H3222&gt;=I3222,"Pass","Fail"))</f>
        <v/>
      </c>
    </row>
    <row r="3223">
      <c r="A3223" s="31" t="n"/>
      <c r="B3223" s="26" t="n"/>
      <c r="C3223" s="26" t="n"/>
      <c r="D3223" s="26" t="n"/>
      <c r="E3223" s="31" t="n"/>
      <c r="F3223" s="24">
        <f>IF(OR(A3223="",E3223=""),"",E3223-A3223)</f>
        <v/>
      </c>
      <c r="G3223" s="27" t="n"/>
      <c r="H3223" s="33">
        <f>IF(G3223="","",ROUND(G3223*1000/22500,2))</f>
        <v/>
      </c>
      <c r="I3223" s="33">
        <f>IFERROR(IF(D3223="","",VALUE(MID(D3223,2,5))),"")</f>
        <v/>
      </c>
      <c r="J3223" s="28">
        <f>IF(OR(H3223="",I3223=""),"",IF(H3223&gt;=I3223,"Pass","Fail"))</f>
        <v/>
      </c>
    </row>
    <row r="3224">
      <c r="A3224" s="31" t="n"/>
      <c r="B3224" s="26" t="n"/>
      <c r="C3224" s="26" t="n"/>
      <c r="D3224" s="26" t="n"/>
      <c r="E3224" s="31" t="n"/>
      <c r="F3224" s="24">
        <f>IF(OR(A3224="",E3224=""),"",E3224-A3224)</f>
        <v/>
      </c>
      <c r="G3224" s="27" t="n"/>
      <c r="H3224" s="33">
        <f>IF(G3224="","",ROUND(G3224*1000/22500,2))</f>
        <v/>
      </c>
      <c r="I3224" s="33">
        <f>IFERROR(IF(D3224="","",VALUE(MID(D3224,2,5))),"")</f>
        <v/>
      </c>
      <c r="J3224" s="28">
        <f>IF(OR(H3224="",I3224=""),"",IF(H3224&gt;=I3224,"Pass","Fail"))</f>
        <v/>
      </c>
    </row>
    <row r="3225">
      <c r="A3225" s="31" t="n"/>
      <c r="B3225" s="26" t="n"/>
      <c r="C3225" s="26" t="n"/>
      <c r="D3225" s="26" t="n"/>
      <c r="E3225" s="31" t="n"/>
      <c r="F3225" s="24">
        <f>IF(OR(A3225="",E3225=""),"",E3225-A3225)</f>
        <v/>
      </c>
      <c r="G3225" s="27" t="n"/>
      <c r="H3225" s="33">
        <f>IF(G3225="","",ROUND(G3225*1000/22500,2))</f>
        <v/>
      </c>
      <c r="I3225" s="33">
        <f>IFERROR(IF(D3225="","",VALUE(MID(D3225,2,5))),"")</f>
        <v/>
      </c>
      <c r="J3225" s="28">
        <f>IF(OR(H3225="",I3225=""),"",IF(H3225&gt;=I3225,"Pass","Fail"))</f>
        <v/>
      </c>
    </row>
    <row r="3226">
      <c r="A3226" s="31" t="n"/>
      <c r="B3226" s="26" t="n"/>
      <c r="C3226" s="26" t="n"/>
      <c r="D3226" s="26" t="n"/>
      <c r="E3226" s="31" t="n"/>
      <c r="F3226" s="24">
        <f>IF(OR(A3226="",E3226=""),"",E3226-A3226)</f>
        <v/>
      </c>
      <c r="G3226" s="27" t="n"/>
      <c r="H3226" s="33">
        <f>IF(G3226="","",ROUND(G3226*1000/22500,2))</f>
        <v/>
      </c>
      <c r="I3226" s="33">
        <f>IFERROR(IF(D3226="","",VALUE(MID(D3226,2,5))),"")</f>
        <v/>
      </c>
      <c r="J3226" s="28">
        <f>IF(OR(H3226="",I3226=""),"",IF(H3226&gt;=I3226,"Pass","Fail"))</f>
        <v/>
      </c>
    </row>
    <row r="3227">
      <c r="A3227" s="31" t="n"/>
      <c r="B3227" s="26" t="n"/>
      <c r="C3227" s="26" t="n"/>
      <c r="D3227" s="26" t="n"/>
      <c r="E3227" s="31" t="n"/>
      <c r="F3227" s="24">
        <f>IF(OR(A3227="",E3227=""),"",E3227-A3227)</f>
        <v/>
      </c>
      <c r="G3227" s="27" t="n"/>
      <c r="H3227" s="33">
        <f>IF(G3227="","",ROUND(G3227*1000/22500,2))</f>
        <v/>
      </c>
      <c r="I3227" s="33">
        <f>IFERROR(IF(D3227="","",VALUE(MID(D3227,2,5))),"")</f>
        <v/>
      </c>
      <c r="J3227" s="28">
        <f>IF(OR(H3227="",I3227=""),"",IF(H3227&gt;=I3227,"Pass","Fail"))</f>
        <v/>
      </c>
    </row>
    <row r="3228">
      <c r="A3228" s="31" t="n"/>
      <c r="B3228" s="26" t="n"/>
      <c r="C3228" s="26" t="n"/>
      <c r="D3228" s="26" t="n"/>
      <c r="E3228" s="31" t="n"/>
      <c r="F3228" s="24">
        <f>IF(OR(A3228="",E3228=""),"",E3228-A3228)</f>
        <v/>
      </c>
      <c r="G3228" s="27" t="n"/>
      <c r="H3228" s="33">
        <f>IF(G3228="","",ROUND(G3228*1000/22500,2))</f>
        <v/>
      </c>
      <c r="I3228" s="33">
        <f>IFERROR(IF(D3228="","",VALUE(MID(D3228,2,5))),"")</f>
        <v/>
      </c>
      <c r="J3228" s="28">
        <f>IF(OR(H3228="",I3228=""),"",IF(H3228&gt;=I3228,"Pass","Fail"))</f>
        <v/>
      </c>
    </row>
    <row r="3229">
      <c r="A3229" s="31" t="n"/>
      <c r="B3229" s="26" t="n"/>
      <c r="C3229" s="26" t="n"/>
      <c r="D3229" s="26" t="n"/>
      <c r="E3229" s="31" t="n"/>
      <c r="F3229" s="24">
        <f>IF(OR(A3229="",E3229=""),"",E3229-A3229)</f>
        <v/>
      </c>
      <c r="G3229" s="27" t="n"/>
      <c r="H3229" s="33">
        <f>IF(G3229="","",ROUND(G3229*1000/22500,2))</f>
        <v/>
      </c>
      <c r="I3229" s="33">
        <f>IFERROR(IF(D3229="","",VALUE(MID(D3229,2,5))),"")</f>
        <v/>
      </c>
      <c r="J3229" s="28">
        <f>IF(OR(H3229="",I3229=""),"",IF(H3229&gt;=I3229,"Pass","Fail"))</f>
        <v/>
      </c>
    </row>
    <row r="3230">
      <c r="A3230" s="31" t="n"/>
      <c r="B3230" s="26" t="n"/>
      <c r="C3230" s="26" t="n"/>
      <c r="D3230" s="26" t="n"/>
      <c r="E3230" s="31" t="n"/>
      <c r="F3230" s="24">
        <f>IF(OR(A3230="",E3230=""),"",E3230-A3230)</f>
        <v/>
      </c>
      <c r="G3230" s="27" t="n"/>
      <c r="H3230" s="33">
        <f>IF(G3230="","",ROUND(G3230*1000/22500,2))</f>
        <v/>
      </c>
      <c r="I3230" s="33">
        <f>IFERROR(IF(D3230="","",VALUE(MID(D3230,2,5))),"")</f>
        <v/>
      </c>
      <c r="J3230" s="28">
        <f>IF(OR(H3230="",I3230=""),"",IF(H3230&gt;=I3230,"Pass","Fail"))</f>
        <v/>
      </c>
    </row>
    <row r="3231">
      <c r="A3231" s="31" t="n"/>
      <c r="B3231" s="26" t="n"/>
      <c r="C3231" s="26" t="n"/>
      <c r="D3231" s="26" t="n"/>
      <c r="E3231" s="31" t="n"/>
      <c r="F3231" s="24">
        <f>IF(OR(A3231="",E3231=""),"",E3231-A3231)</f>
        <v/>
      </c>
      <c r="G3231" s="27" t="n"/>
      <c r="H3231" s="33">
        <f>IF(G3231="","",ROUND(G3231*1000/22500,2))</f>
        <v/>
      </c>
      <c r="I3231" s="33">
        <f>IFERROR(IF(D3231="","",VALUE(MID(D3231,2,5))),"")</f>
        <v/>
      </c>
      <c r="J3231" s="28">
        <f>IF(OR(H3231="",I3231=""),"",IF(H3231&gt;=I3231,"Pass","Fail"))</f>
        <v/>
      </c>
    </row>
    <row r="3232">
      <c r="A3232" s="31" t="n"/>
      <c r="B3232" s="26" t="n"/>
      <c r="C3232" s="26" t="n"/>
      <c r="D3232" s="26" t="n"/>
      <c r="E3232" s="31" t="n"/>
      <c r="F3232" s="24">
        <f>IF(OR(A3232="",E3232=""),"",E3232-A3232)</f>
        <v/>
      </c>
      <c r="G3232" s="27" t="n"/>
      <c r="H3232" s="33">
        <f>IF(G3232="","",ROUND(G3232*1000/22500,2))</f>
        <v/>
      </c>
      <c r="I3232" s="33">
        <f>IFERROR(IF(D3232="","",VALUE(MID(D3232,2,5))),"")</f>
        <v/>
      </c>
      <c r="J3232" s="28">
        <f>IF(OR(H3232="",I3232=""),"",IF(H3232&gt;=I3232,"Pass","Fail"))</f>
        <v/>
      </c>
    </row>
    <row r="3233">
      <c r="A3233" s="31" t="n"/>
      <c r="B3233" s="26" t="n"/>
      <c r="C3233" s="26" t="n"/>
      <c r="D3233" s="26" t="n"/>
      <c r="E3233" s="31" t="n"/>
      <c r="F3233" s="24">
        <f>IF(OR(A3233="",E3233=""),"",E3233-A3233)</f>
        <v/>
      </c>
      <c r="G3233" s="27" t="n"/>
      <c r="H3233" s="33">
        <f>IF(G3233="","",ROUND(G3233*1000/22500,2))</f>
        <v/>
      </c>
      <c r="I3233" s="33">
        <f>IFERROR(IF(D3233="","",VALUE(MID(D3233,2,5))),"")</f>
        <v/>
      </c>
      <c r="J3233" s="28">
        <f>IF(OR(H3233="",I3233=""),"",IF(H3233&gt;=I3233,"Pass","Fail"))</f>
        <v/>
      </c>
    </row>
    <row r="3234">
      <c r="A3234" s="31" t="n"/>
      <c r="B3234" s="26" t="n"/>
      <c r="C3234" s="26" t="n"/>
      <c r="D3234" s="26" t="n"/>
      <c r="E3234" s="31" t="n"/>
      <c r="F3234" s="24">
        <f>IF(OR(A3234="",E3234=""),"",E3234-A3234)</f>
        <v/>
      </c>
      <c r="G3234" s="27" t="n"/>
      <c r="H3234" s="33">
        <f>IF(G3234="","",ROUND(G3234*1000/22500,2))</f>
        <v/>
      </c>
      <c r="I3234" s="33">
        <f>IFERROR(IF(D3234="","",VALUE(MID(D3234,2,5))),"")</f>
        <v/>
      </c>
      <c r="J3234" s="28">
        <f>IF(OR(H3234="",I3234=""),"",IF(H3234&gt;=I3234,"Pass","Fail"))</f>
        <v/>
      </c>
    </row>
    <row r="3235">
      <c r="A3235" s="31" t="n"/>
      <c r="B3235" s="26" t="n"/>
      <c r="C3235" s="26" t="n"/>
      <c r="D3235" s="26" t="n"/>
      <c r="E3235" s="31" t="n"/>
      <c r="F3235" s="24">
        <f>IF(OR(A3235="",E3235=""),"",E3235-A3235)</f>
        <v/>
      </c>
      <c r="G3235" s="27" t="n"/>
      <c r="H3235" s="33">
        <f>IF(G3235="","",ROUND(G3235*1000/22500,2))</f>
        <v/>
      </c>
      <c r="I3235" s="33">
        <f>IFERROR(IF(D3235="","",VALUE(MID(D3235,2,5))),"")</f>
        <v/>
      </c>
      <c r="J3235" s="28">
        <f>IF(OR(H3235="",I3235=""),"",IF(H3235&gt;=I3235,"Pass","Fail"))</f>
        <v/>
      </c>
    </row>
    <row r="3236">
      <c r="A3236" s="31" t="n"/>
      <c r="B3236" s="26" t="n"/>
      <c r="C3236" s="26" t="n"/>
      <c r="D3236" s="26" t="n"/>
      <c r="E3236" s="31" t="n"/>
      <c r="F3236" s="24">
        <f>IF(OR(A3236="",E3236=""),"",E3236-A3236)</f>
        <v/>
      </c>
      <c r="G3236" s="27" t="n"/>
      <c r="H3236" s="33">
        <f>IF(G3236="","",ROUND(G3236*1000/22500,2))</f>
        <v/>
      </c>
      <c r="I3236" s="33">
        <f>IFERROR(IF(D3236="","",VALUE(MID(D3236,2,5))),"")</f>
        <v/>
      </c>
      <c r="J3236" s="28">
        <f>IF(OR(H3236="",I3236=""),"",IF(H3236&gt;=I3236,"Pass","Fail"))</f>
        <v/>
      </c>
    </row>
    <row r="3237">
      <c r="A3237" s="31" t="n"/>
      <c r="B3237" s="26" t="n"/>
      <c r="C3237" s="26" t="n"/>
      <c r="D3237" s="26" t="n"/>
      <c r="E3237" s="31" t="n"/>
      <c r="F3237" s="24">
        <f>IF(OR(A3237="",E3237=""),"",E3237-A3237)</f>
        <v/>
      </c>
      <c r="G3237" s="27" t="n"/>
      <c r="H3237" s="33">
        <f>IF(G3237="","",ROUND(G3237*1000/22500,2))</f>
        <v/>
      </c>
      <c r="I3237" s="33">
        <f>IFERROR(IF(D3237="","",VALUE(MID(D3237,2,5))),"")</f>
        <v/>
      </c>
      <c r="J3237" s="28">
        <f>IF(OR(H3237="",I3237=""),"",IF(H3237&gt;=I3237,"Pass","Fail"))</f>
        <v/>
      </c>
    </row>
    <row r="3238">
      <c r="A3238" s="31" t="n"/>
      <c r="B3238" s="26" t="n"/>
      <c r="C3238" s="26" t="n"/>
      <c r="D3238" s="26" t="n"/>
      <c r="E3238" s="31" t="n"/>
      <c r="F3238" s="24">
        <f>IF(OR(A3238="",E3238=""),"",E3238-A3238)</f>
        <v/>
      </c>
      <c r="G3238" s="27" t="n"/>
      <c r="H3238" s="33">
        <f>IF(G3238="","",ROUND(G3238*1000/22500,2))</f>
        <v/>
      </c>
      <c r="I3238" s="33">
        <f>IFERROR(IF(D3238="","",VALUE(MID(D3238,2,5))),"")</f>
        <v/>
      </c>
      <c r="J3238" s="28">
        <f>IF(OR(H3238="",I3238=""),"",IF(H3238&gt;=I3238,"Pass","Fail"))</f>
        <v/>
      </c>
    </row>
    <row r="3239">
      <c r="A3239" s="31" t="n"/>
      <c r="B3239" s="26" t="n"/>
      <c r="C3239" s="26" t="n"/>
      <c r="D3239" s="26" t="n"/>
      <c r="E3239" s="31" t="n"/>
      <c r="F3239" s="24">
        <f>IF(OR(A3239="",E3239=""),"",E3239-A3239)</f>
        <v/>
      </c>
      <c r="G3239" s="27" t="n"/>
      <c r="H3239" s="33">
        <f>IF(G3239="","",ROUND(G3239*1000/22500,2))</f>
        <v/>
      </c>
      <c r="I3239" s="33">
        <f>IFERROR(IF(D3239="","",VALUE(MID(D3239,2,5))),"")</f>
        <v/>
      </c>
      <c r="J3239" s="28">
        <f>IF(OR(H3239="",I3239=""),"",IF(H3239&gt;=I3239,"Pass","Fail"))</f>
        <v/>
      </c>
    </row>
    <row r="3240">
      <c r="A3240" s="31" t="n"/>
      <c r="B3240" s="26" t="n"/>
      <c r="C3240" s="26" t="n"/>
      <c r="D3240" s="26" t="n"/>
      <c r="E3240" s="31" t="n"/>
      <c r="F3240" s="24">
        <f>IF(OR(A3240="",E3240=""),"",E3240-A3240)</f>
        <v/>
      </c>
      <c r="G3240" s="27" t="n"/>
      <c r="H3240" s="33">
        <f>IF(G3240="","",ROUND(G3240*1000/22500,2))</f>
        <v/>
      </c>
      <c r="I3240" s="33">
        <f>IFERROR(IF(D3240="","",VALUE(MID(D3240,2,5))),"")</f>
        <v/>
      </c>
      <c r="J3240" s="28">
        <f>IF(OR(H3240="",I3240=""),"",IF(H3240&gt;=I3240,"Pass","Fail"))</f>
        <v/>
      </c>
    </row>
    <row r="3241">
      <c r="A3241" s="31" t="n"/>
      <c r="B3241" s="26" t="n"/>
      <c r="C3241" s="26" t="n"/>
      <c r="D3241" s="26" t="n"/>
      <c r="E3241" s="31" t="n"/>
      <c r="F3241" s="24">
        <f>IF(OR(A3241="",E3241=""),"",E3241-A3241)</f>
        <v/>
      </c>
      <c r="G3241" s="27" t="n"/>
      <c r="H3241" s="33">
        <f>IF(G3241="","",ROUND(G3241*1000/22500,2))</f>
        <v/>
      </c>
      <c r="I3241" s="33">
        <f>IFERROR(IF(D3241="","",VALUE(MID(D3241,2,5))),"")</f>
        <v/>
      </c>
      <c r="J3241" s="28">
        <f>IF(OR(H3241="",I3241=""),"",IF(H3241&gt;=I3241,"Pass","Fail"))</f>
        <v/>
      </c>
    </row>
    <row r="3242">
      <c r="A3242" s="31" t="n"/>
      <c r="B3242" s="26" t="n"/>
      <c r="C3242" s="26" t="n"/>
      <c r="D3242" s="26" t="n"/>
      <c r="E3242" s="31" t="n"/>
      <c r="F3242" s="24">
        <f>IF(OR(A3242="",E3242=""),"",E3242-A3242)</f>
        <v/>
      </c>
      <c r="G3242" s="27" t="n"/>
      <c r="H3242" s="33">
        <f>IF(G3242="","",ROUND(G3242*1000/22500,2))</f>
        <v/>
      </c>
      <c r="I3242" s="33">
        <f>IFERROR(IF(D3242="","",VALUE(MID(D3242,2,5))),"")</f>
        <v/>
      </c>
      <c r="J3242" s="28">
        <f>IF(OR(H3242="",I3242=""),"",IF(H3242&gt;=I3242,"Pass","Fail"))</f>
        <v/>
      </c>
    </row>
    <row r="3243">
      <c r="A3243" s="31" t="n"/>
      <c r="B3243" s="26" t="n"/>
      <c r="C3243" s="26" t="n"/>
      <c r="D3243" s="26" t="n"/>
      <c r="E3243" s="31" t="n"/>
      <c r="F3243" s="24">
        <f>IF(OR(A3243="",E3243=""),"",E3243-A3243)</f>
        <v/>
      </c>
      <c r="G3243" s="27" t="n"/>
      <c r="H3243" s="33">
        <f>IF(G3243="","",ROUND(G3243*1000/22500,2))</f>
        <v/>
      </c>
      <c r="I3243" s="33">
        <f>IFERROR(IF(D3243="","",VALUE(MID(D3243,2,5))),"")</f>
        <v/>
      </c>
      <c r="J3243" s="28">
        <f>IF(OR(H3243="",I3243=""),"",IF(H3243&gt;=I3243,"Pass","Fail"))</f>
        <v/>
      </c>
    </row>
    <row r="3244">
      <c r="A3244" s="31" t="n"/>
      <c r="B3244" s="26" t="n"/>
      <c r="C3244" s="26" t="n"/>
      <c r="D3244" s="26" t="n"/>
      <c r="E3244" s="31" t="n"/>
      <c r="F3244" s="24">
        <f>IF(OR(A3244="",E3244=""),"",E3244-A3244)</f>
        <v/>
      </c>
      <c r="G3244" s="27" t="n"/>
      <c r="H3244" s="33">
        <f>IF(G3244="","",ROUND(G3244*1000/22500,2))</f>
        <v/>
      </c>
      <c r="I3244" s="33">
        <f>IFERROR(IF(D3244="","",VALUE(MID(D3244,2,5))),"")</f>
        <v/>
      </c>
      <c r="J3244" s="28">
        <f>IF(OR(H3244="",I3244=""),"",IF(H3244&gt;=I3244,"Pass","Fail"))</f>
        <v/>
      </c>
    </row>
    <row r="3245">
      <c r="A3245" s="31" t="n"/>
      <c r="B3245" s="26" t="n"/>
      <c r="C3245" s="26" t="n"/>
      <c r="D3245" s="26" t="n"/>
      <c r="E3245" s="31" t="n"/>
      <c r="F3245" s="24">
        <f>IF(OR(A3245="",E3245=""),"",E3245-A3245)</f>
        <v/>
      </c>
      <c r="G3245" s="27" t="n"/>
      <c r="H3245" s="33">
        <f>IF(G3245="","",ROUND(G3245*1000/22500,2))</f>
        <v/>
      </c>
      <c r="I3245" s="33">
        <f>IFERROR(IF(D3245="","",VALUE(MID(D3245,2,5))),"")</f>
        <v/>
      </c>
      <c r="J3245" s="28">
        <f>IF(OR(H3245="",I3245=""),"",IF(H3245&gt;=I3245,"Pass","Fail"))</f>
        <v/>
      </c>
    </row>
    <row r="3246">
      <c r="A3246" s="31" t="n"/>
      <c r="B3246" s="26" t="n"/>
      <c r="C3246" s="26" t="n"/>
      <c r="D3246" s="26" t="n"/>
      <c r="E3246" s="31" t="n"/>
      <c r="F3246" s="24">
        <f>IF(OR(A3246="",E3246=""),"",E3246-A3246)</f>
        <v/>
      </c>
      <c r="G3246" s="27" t="n"/>
      <c r="H3246" s="33">
        <f>IF(G3246="","",ROUND(G3246*1000/22500,2))</f>
        <v/>
      </c>
      <c r="I3246" s="33">
        <f>IFERROR(IF(D3246="","",VALUE(MID(D3246,2,5))),"")</f>
        <v/>
      </c>
      <c r="J3246" s="28">
        <f>IF(OR(H3246="",I3246=""),"",IF(H3246&gt;=I3246,"Pass","Fail"))</f>
        <v/>
      </c>
    </row>
    <row r="3247">
      <c r="A3247" s="31" t="n"/>
      <c r="B3247" s="26" t="n"/>
      <c r="C3247" s="26" t="n"/>
      <c r="D3247" s="26" t="n"/>
      <c r="E3247" s="31" t="n"/>
      <c r="F3247" s="24">
        <f>IF(OR(A3247="",E3247=""),"",E3247-A3247)</f>
        <v/>
      </c>
      <c r="G3247" s="27" t="n"/>
      <c r="H3247" s="33">
        <f>IF(G3247="","",ROUND(G3247*1000/22500,2))</f>
        <v/>
      </c>
      <c r="I3247" s="33">
        <f>IFERROR(IF(D3247="","",VALUE(MID(D3247,2,5))),"")</f>
        <v/>
      </c>
      <c r="J3247" s="28">
        <f>IF(OR(H3247="",I3247=""),"",IF(H3247&gt;=I3247,"Pass","Fail"))</f>
        <v/>
      </c>
    </row>
    <row r="3248">
      <c r="A3248" s="31" t="n"/>
      <c r="B3248" s="26" t="n"/>
      <c r="C3248" s="26" t="n"/>
      <c r="D3248" s="26" t="n"/>
      <c r="E3248" s="31" t="n"/>
      <c r="F3248" s="24">
        <f>IF(OR(A3248="",E3248=""),"",E3248-A3248)</f>
        <v/>
      </c>
      <c r="G3248" s="27" t="n"/>
      <c r="H3248" s="33">
        <f>IF(G3248="","",ROUND(G3248*1000/22500,2))</f>
        <v/>
      </c>
      <c r="I3248" s="33">
        <f>IFERROR(IF(D3248="","",VALUE(MID(D3248,2,5))),"")</f>
        <v/>
      </c>
      <c r="J3248" s="28">
        <f>IF(OR(H3248="",I3248=""),"",IF(H3248&gt;=I3248,"Pass","Fail"))</f>
        <v/>
      </c>
    </row>
    <row r="3249">
      <c r="A3249" s="31" t="n"/>
      <c r="B3249" s="26" t="n"/>
      <c r="C3249" s="26" t="n"/>
      <c r="D3249" s="26" t="n"/>
      <c r="E3249" s="31" t="n"/>
      <c r="F3249" s="24">
        <f>IF(OR(A3249="",E3249=""),"",E3249-A3249)</f>
        <v/>
      </c>
      <c r="G3249" s="27" t="n"/>
      <c r="H3249" s="33">
        <f>IF(G3249="","",ROUND(G3249*1000/22500,2))</f>
        <v/>
      </c>
      <c r="I3249" s="33">
        <f>IFERROR(IF(D3249="","",VALUE(MID(D3249,2,5))),"")</f>
        <v/>
      </c>
      <c r="J3249" s="28">
        <f>IF(OR(H3249="",I3249=""),"",IF(H3249&gt;=I3249,"Pass","Fail"))</f>
        <v/>
      </c>
    </row>
    <row r="3250">
      <c r="A3250" s="31" t="n"/>
      <c r="B3250" s="26" t="n"/>
      <c r="C3250" s="26" t="n"/>
      <c r="D3250" s="26" t="n"/>
      <c r="E3250" s="31" t="n"/>
      <c r="F3250" s="24">
        <f>IF(OR(A3250="",E3250=""),"",E3250-A3250)</f>
        <v/>
      </c>
      <c r="G3250" s="27" t="n"/>
      <c r="H3250" s="33">
        <f>IF(G3250="","",ROUND(G3250*1000/22500,2))</f>
        <v/>
      </c>
      <c r="I3250" s="33">
        <f>IFERROR(IF(D3250="","",VALUE(MID(D3250,2,5))),"")</f>
        <v/>
      </c>
      <c r="J3250" s="28">
        <f>IF(OR(H3250="",I3250=""),"",IF(H3250&gt;=I3250,"Pass","Fail"))</f>
        <v/>
      </c>
    </row>
    <row r="3251">
      <c r="A3251" s="31" t="n"/>
      <c r="B3251" s="26" t="n"/>
      <c r="C3251" s="26" t="n"/>
      <c r="D3251" s="26" t="n"/>
      <c r="E3251" s="31" t="n"/>
      <c r="F3251" s="24">
        <f>IF(OR(A3251="",E3251=""),"",E3251-A3251)</f>
        <v/>
      </c>
      <c r="G3251" s="27" t="n"/>
      <c r="H3251" s="33">
        <f>IF(G3251="","",ROUND(G3251*1000/22500,2))</f>
        <v/>
      </c>
      <c r="I3251" s="33">
        <f>IFERROR(IF(D3251="","",VALUE(MID(D3251,2,5))),"")</f>
        <v/>
      </c>
      <c r="J3251" s="28">
        <f>IF(OR(H3251="",I3251=""),"",IF(H3251&gt;=I3251,"Pass","Fail"))</f>
        <v/>
      </c>
    </row>
    <row r="3252">
      <c r="A3252" s="31" t="n"/>
      <c r="B3252" s="26" t="n"/>
      <c r="C3252" s="26" t="n"/>
      <c r="D3252" s="26" t="n"/>
      <c r="E3252" s="31" t="n"/>
      <c r="F3252" s="24">
        <f>IF(OR(A3252="",E3252=""),"",E3252-A3252)</f>
        <v/>
      </c>
      <c r="G3252" s="27" t="n"/>
      <c r="H3252" s="33">
        <f>IF(G3252="","",ROUND(G3252*1000/22500,2))</f>
        <v/>
      </c>
      <c r="I3252" s="33">
        <f>IFERROR(IF(D3252="","",VALUE(MID(D3252,2,5))),"")</f>
        <v/>
      </c>
      <c r="J3252" s="28">
        <f>IF(OR(H3252="",I3252=""),"",IF(H3252&gt;=I3252,"Pass","Fail"))</f>
        <v/>
      </c>
    </row>
    <row r="3253">
      <c r="A3253" s="31" t="n"/>
      <c r="B3253" s="26" t="n"/>
      <c r="C3253" s="26" t="n"/>
      <c r="D3253" s="26" t="n"/>
      <c r="E3253" s="31" t="n"/>
      <c r="F3253" s="24">
        <f>IF(OR(A3253="",E3253=""),"",E3253-A3253)</f>
        <v/>
      </c>
      <c r="G3253" s="27" t="n"/>
      <c r="H3253" s="33">
        <f>IF(G3253="","",ROUND(G3253*1000/22500,2))</f>
        <v/>
      </c>
      <c r="I3253" s="33">
        <f>IFERROR(IF(D3253="","",VALUE(MID(D3253,2,5))),"")</f>
        <v/>
      </c>
      <c r="J3253" s="28">
        <f>IF(OR(H3253="",I3253=""),"",IF(H3253&gt;=I3253,"Pass","Fail"))</f>
        <v/>
      </c>
    </row>
    <row r="3254">
      <c r="A3254" s="31" t="n"/>
      <c r="B3254" s="26" t="n"/>
      <c r="C3254" s="26" t="n"/>
      <c r="D3254" s="26" t="n"/>
      <c r="E3254" s="31" t="n"/>
      <c r="F3254" s="24">
        <f>IF(OR(A3254="",E3254=""),"",E3254-A3254)</f>
        <v/>
      </c>
      <c r="G3254" s="27" t="n"/>
      <c r="H3254" s="33">
        <f>IF(G3254="","",ROUND(G3254*1000/22500,2))</f>
        <v/>
      </c>
      <c r="I3254" s="33">
        <f>IFERROR(IF(D3254="","",VALUE(MID(D3254,2,5))),"")</f>
        <v/>
      </c>
      <c r="J3254" s="28">
        <f>IF(OR(H3254="",I3254=""),"",IF(H3254&gt;=I3254,"Pass","Fail"))</f>
        <v/>
      </c>
    </row>
    <row r="3255">
      <c r="A3255" s="31" t="n"/>
      <c r="B3255" s="26" t="n"/>
      <c r="C3255" s="26" t="n"/>
      <c r="D3255" s="26" t="n"/>
      <c r="E3255" s="31" t="n"/>
      <c r="F3255" s="24">
        <f>IF(OR(A3255="",E3255=""),"",E3255-A3255)</f>
        <v/>
      </c>
      <c r="G3255" s="27" t="n"/>
      <c r="H3255" s="33">
        <f>IF(G3255="","",ROUND(G3255*1000/22500,2))</f>
        <v/>
      </c>
      <c r="I3255" s="33">
        <f>IFERROR(IF(D3255="","",VALUE(MID(D3255,2,5))),"")</f>
        <v/>
      </c>
      <c r="J3255" s="28">
        <f>IF(OR(H3255="",I3255=""),"",IF(H3255&gt;=I3255,"Pass","Fail"))</f>
        <v/>
      </c>
    </row>
    <row r="3256">
      <c r="A3256" s="31" t="n"/>
      <c r="B3256" s="26" t="n"/>
      <c r="C3256" s="26" t="n"/>
      <c r="D3256" s="26" t="n"/>
      <c r="E3256" s="31" t="n"/>
      <c r="F3256" s="24">
        <f>IF(OR(A3256="",E3256=""),"",E3256-A3256)</f>
        <v/>
      </c>
      <c r="G3256" s="27" t="n"/>
      <c r="H3256" s="33">
        <f>IF(G3256="","",ROUND(G3256*1000/22500,2))</f>
        <v/>
      </c>
      <c r="I3256" s="33">
        <f>IFERROR(IF(D3256="","",VALUE(MID(D3256,2,5))),"")</f>
        <v/>
      </c>
      <c r="J3256" s="28">
        <f>IF(OR(H3256="",I3256=""),"",IF(H3256&gt;=I3256,"Pass","Fail"))</f>
        <v/>
      </c>
    </row>
    <row r="3257">
      <c r="A3257" s="31" t="n"/>
      <c r="B3257" s="26" t="n"/>
      <c r="C3257" s="26" t="n"/>
      <c r="D3257" s="26" t="n"/>
      <c r="E3257" s="31" t="n"/>
      <c r="F3257" s="24">
        <f>IF(OR(A3257="",E3257=""),"",E3257-A3257)</f>
        <v/>
      </c>
      <c r="G3257" s="27" t="n"/>
      <c r="H3257" s="33">
        <f>IF(G3257="","",ROUND(G3257*1000/22500,2))</f>
        <v/>
      </c>
      <c r="I3257" s="33">
        <f>IFERROR(IF(D3257="","",VALUE(MID(D3257,2,5))),"")</f>
        <v/>
      </c>
      <c r="J3257" s="28">
        <f>IF(OR(H3257="",I3257=""),"",IF(H3257&gt;=I3257,"Pass","Fail"))</f>
        <v/>
      </c>
    </row>
    <row r="3258">
      <c r="A3258" s="31" t="n"/>
      <c r="B3258" s="26" t="n"/>
      <c r="C3258" s="26" t="n"/>
      <c r="D3258" s="26" t="n"/>
      <c r="E3258" s="31" t="n"/>
      <c r="F3258" s="24">
        <f>IF(OR(A3258="",E3258=""),"",E3258-A3258)</f>
        <v/>
      </c>
      <c r="G3258" s="27" t="n"/>
      <c r="H3258" s="33">
        <f>IF(G3258="","",ROUND(G3258*1000/22500,2))</f>
        <v/>
      </c>
      <c r="I3258" s="33">
        <f>IFERROR(IF(D3258="","",VALUE(MID(D3258,2,5))),"")</f>
        <v/>
      </c>
      <c r="J3258" s="28">
        <f>IF(OR(H3258="",I3258=""),"",IF(H3258&gt;=I3258,"Pass","Fail"))</f>
        <v/>
      </c>
    </row>
    <row r="3259">
      <c r="A3259" s="31" t="n"/>
      <c r="B3259" s="26" t="n"/>
      <c r="C3259" s="26" t="n"/>
      <c r="D3259" s="26" t="n"/>
      <c r="E3259" s="31" t="n"/>
      <c r="F3259" s="24">
        <f>IF(OR(A3259="",E3259=""),"",E3259-A3259)</f>
        <v/>
      </c>
      <c r="G3259" s="27" t="n"/>
      <c r="H3259" s="33">
        <f>IF(G3259="","",ROUND(G3259*1000/22500,2))</f>
        <v/>
      </c>
      <c r="I3259" s="33">
        <f>IFERROR(IF(D3259="","",VALUE(MID(D3259,2,5))),"")</f>
        <v/>
      </c>
      <c r="J3259" s="28">
        <f>IF(OR(H3259="",I3259=""),"",IF(H3259&gt;=I3259,"Pass","Fail"))</f>
        <v/>
      </c>
    </row>
    <row r="3260">
      <c r="A3260" s="31" t="n"/>
      <c r="B3260" s="26" t="n"/>
      <c r="C3260" s="26" t="n"/>
      <c r="D3260" s="26" t="n"/>
      <c r="E3260" s="31" t="n"/>
      <c r="F3260" s="24">
        <f>IF(OR(A3260="",E3260=""),"",E3260-A3260)</f>
        <v/>
      </c>
      <c r="G3260" s="27" t="n"/>
      <c r="H3260" s="33">
        <f>IF(G3260="","",ROUND(G3260*1000/22500,2))</f>
        <v/>
      </c>
      <c r="I3260" s="33">
        <f>IFERROR(IF(D3260="","",VALUE(MID(D3260,2,5))),"")</f>
        <v/>
      </c>
      <c r="J3260" s="28">
        <f>IF(OR(H3260="",I3260=""),"",IF(H3260&gt;=I3260,"Pass","Fail"))</f>
        <v/>
      </c>
    </row>
    <row r="3261">
      <c r="A3261" s="31" t="n"/>
      <c r="B3261" s="26" t="n"/>
      <c r="C3261" s="26" t="n"/>
      <c r="D3261" s="26" t="n"/>
      <c r="E3261" s="31" t="n"/>
      <c r="F3261" s="24">
        <f>IF(OR(A3261="",E3261=""),"",E3261-A3261)</f>
        <v/>
      </c>
      <c r="G3261" s="27" t="n"/>
      <c r="H3261" s="33">
        <f>IF(G3261="","",ROUND(G3261*1000/22500,2))</f>
        <v/>
      </c>
      <c r="I3261" s="33">
        <f>IFERROR(IF(D3261="","",VALUE(MID(D3261,2,5))),"")</f>
        <v/>
      </c>
      <c r="J3261" s="28">
        <f>IF(OR(H3261="",I3261=""),"",IF(H3261&gt;=I3261,"Pass","Fail"))</f>
        <v/>
      </c>
    </row>
    <row r="3262">
      <c r="A3262" s="31" t="n"/>
      <c r="B3262" s="26" t="n"/>
      <c r="C3262" s="26" t="n"/>
      <c r="D3262" s="26" t="n"/>
      <c r="E3262" s="31" t="n"/>
      <c r="F3262" s="24">
        <f>IF(OR(A3262="",E3262=""),"",E3262-A3262)</f>
        <v/>
      </c>
      <c r="G3262" s="27" t="n"/>
      <c r="H3262" s="33">
        <f>IF(G3262="","",ROUND(G3262*1000/22500,2))</f>
        <v/>
      </c>
      <c r="I3262" s="33">
        <f>IFERROR(IF(D3262="","",VALUE(MID(D3262,2,5))),"")</f>
        <v/>
      </c>
      <c r="J3262" s="28">
        <f>IF(OR(H3262="",I3262=""),"",IF(H3262&gt;=I3262,"Pass","Fail"))</f>
        <v/>
      </c>
    </row>
    <row r="3263">
      <c r="A3263" s="31" t="n"/>
      <c r="B3263" s="26" t="n"/>
      <c r="C3263" s="26" t="n"/>
      <c r="D3263" s="26" t="n"/>
      <c r="E3263" s="31" t="n"/>
      <c r="F3263" s="24">
        <f>IF(OR(A3263="",E3263=""),"",E3263-A3263)</f>
        <v/>
      </c>
      <c r="G3263" s="27" t="n"/>
      <c r="H3263" s="33">
        <f>IF(G3263="","",ROUND(G3263*1000/22500,2))</f>
        <v/>
      </c>
      <c r="I3263" s="33">
        <f>IFERROR(IF(D3263="","",VALUE(MID(D3263,2,5))),"")</f>
        <v/>
      </c>
      <c r="J3263" s="28">
        <f>IF(OR(H3263="",I3263=""),"",IF(H3263&gt;=I3263,"Pass","Fail"))</f>
        <v/>
      </c>
    </row>
    <row r="3264">
      <c r="A3264" s="31" t="n"/>
      <c r="B3264" s="26" t="n"/>
      <c r="C3264" s="26" t="n"/>
      <c r="D3264" s="26" t="n"/>
      <c r="E3264" s="31" t="n"/>
      <c r="F3264" s="24">
        <f>IF(OR(A3264="",E3264=""),"",E3264-A3264)</f>
        <v/>
      </c>
      <c r="G3264" s="27" t="n"/>
      <c r="H3264" s="33">
        <f>IF(G3264="","",ROUND(G3264*1000/22500,2))</f>
        <v/>
      </c>
      <c r="I3264" s="33">
        <f>IFERROR(IF(D3264="","",VALUE(MID(D3264,2,5))),"")</f>
        <v/>
      </c>
      <c r="J3264" s="28">
        <f>IF(OR(H3264="",I3264=""),"",IF(H3264&gt;=I3264,"Pass","Fail"))</f>
        <v/>
      </c>
    </row>
    <row r="3265">
      <c r="A3265" s="31" t="n"/>
      <c r="B3265" s="26" t="n"/>
      <c r="C3265" s="26" t="n"/>
      <c r="D3265" s="26" t="n"/>
      <c r="E3265" s="31" t="n"/>
      <c r="F3265" s="24">
        <f>IF(OR(A3265="",E3265=""),"",E3265-A3265)</f>
        <v/>
      </c>
      <c r="G3265" s="27" t="n"/>
      <c r="H3265" s="33">
        <f>IF(G3265="","",ROUND(G3265*1000/22500,2))</f>
        <v/>
      </c>
      <c r="I3265" s="33">
        <f>IFERROR(IF(D3265="","",VALUE(MID(D3265,2,5))),"")</f>
        <v/>
      </c>
      <c r="J3265" s="28">
        <f>IF(OR(H3265="",I3265=""),"",IF(H3265&gt;=I3265,"Pass","Fail"))</f>
        <v/>
      </c>
    </row>
    <row r="3266">
      <c r="A3266" s="31" t="n"/>
      <c r="B3266" s="26" t="n"/>
      <c r="C3266" s="26" t="n"/>
      <c r="D3266" s="26" t="n"/>
      <c r="E3266" s="31" t="n"/>
      <c r="F3266" s="24">
        <f>IF(OR(A3266="",E3266=""),"",E3266-A3266)</f>
        <v/>
      </c>
      <c r="G3266" s="27" t="n"/>
      <c r="H3266" s="33">
        <f>IF(G3266="","",ROUND(G3266*1000/22500,2))</f>
        <v/>
      </c>
      <c r="I3266" s="33">
        <f>IFERROR(IF(D3266="","",VALUE(MID(D3266,2,5))),"")</f>
        <v/>
      </c>
      <c r="J3266" s="28">
        <f>IF(OR(H3266="",I3266=""),"",IF(H3266&gt;=I3266,"Pass","Fail"))</f>
        <v/>
      </c>
    </row>
    <row r="3267">
      <c r="A3267" s="31" t="n"/>
      <c r="B3267" s="26" t="n"/>
      <c r="C3267" s="26" t="n"/>
      <c r="D3267" s="26" t="n"/>
      <c r="E3267" s="31" t="n"/>
      <c r="F3267" s="24">
        <f>IF(OR(A3267="",E3267=""),"",E3267-A3267)</f>
        <v/>
      </c>
      <c r="G3267" s="27" t="n"/>
      <c r="H3267" s="33">
        <f>IF(G3267="","",ROUND(G3267*1000/22500,2))</f>
        <v/>
      </c>
      <c r="I3267" s="33">
        <f>IFERROR(IF(D3267="","",VALUE(MID(D3267,2,5))),"")</f>
        <v/>
      </c>
      <c r="J3267" s="28">
        <f>IF(OR(H3267="",I3267=""),"",IF(H3267&gt;=I3267,"Pass","Fail"))</f>
        <v/>
      </c>
    </row>
    <row r="3268">
      <c r="A3268" s="31" t="n"/>
      <c r="B3268" s="26" t="n"/>
      <c r="C3268" s="26" t="n"/>
      <c r="D3268" s="26" t="n"/>
      <c r="E3268" s="31" t="n"/>
      <c r="F3268" s="24">
        <f>IF(OR(A3268="",E3268=""),"",E3268-A3268)</f>
        <v/>
      </c>
      <c r="G3268" s="27" t="n"/>
      <c r="H3268" s="33">
        <f>IF(G3268="","",ROUND(G3268*1000/22500,2))</f>
        <v/>
      </c>
      <c r="I3268" s="33">
        <f>IFERROR(IF(D3268="","",VALUE(MID(D3268,2,5))),"")</f>
        <v/>
      </c>
      <c r="J3268" s="28">
        <f>IF(OR(H3268="",I3268=""),"",IF(H3268&gt;=I3268,"Pass","Fail"))</f>
        <v/>
      </c>
    </row>
    <row r="3269">
      <c r="A3269" s="31" t="n"/>
      <c r="B3269" s="26" t="n"/>
      <c r="C3269" s="26" t="n"/>
      <c r="D3269" s="26" t="n"/>
      <c r="E3269" s="31" t="n"/>
      <c r="F3269" s="24">
        <f>IF(OR(A3269="",E3269=""),"",E3269-A3269)</f>
        <v/>
      </c>
      <c r="G3269" s="27" t="n"/>
      <c r="H3269" s="33">
        <f>IF(G3269="","",ROUND(G3269*1000/22500,2))</f>
        <v/>
      </c>
      <c r="I3269" s="33">
        <f>IFERROR(IF(D3269="","",VALUE(MID(D3269,2,5))),"")</f>
        <v/>
      </c>
      <c r="J3269" s="28">
        <f>IF(OR(H3269="",I3269=""),"",IF(H3269&gt;=I3269,"Pass","Fail"))</f>
        <v/>
      </c>
    </row>
    <row r="3270">
      <c r="A3270" s="31" t="n"/>
      <c r="B3270" s="26" t="n"/>
      <c r="C3270" s="26" t="n"/>
      <c r="D3270" s="26" t="n"/>
      <c r="E3270" s="31" t="n"/>
      <c r="F3270" s="24">
        <f>IF(OR(A3270="",E3270=""),"",E3270-A3270)</f>
        <v/>
      </c>
      <c r="G3270" s="27" t="n"/>
      <c r="H3270" s="33">
        <f>IF(G3270="","",ROUND(G3270*1000/22500,2))</f>
        <v/>
      </c>
      <c r="I3270" s="33">
        <f>IFERROR(IF(D3270="","",VALUE(MID(D3270,2,5))),"")</f>
        <v/>
      </c>
      <c r="J3270" s="28">
        <f>IF(OR(H3270="",I3270=""),"",IF(H3270&gt;=I3270,"Pass","Fail"))</f>
        <v/>
      </c>
    </row>
    <row r="3271">
      <c r="A3271" s="31" t="n"/>
      <c r="B3271" s="26" t="n"/>
      <c r="C3271" s="26" t="n"/>
      <c r="D3271" s="26" t="n"/>
      <c r="E3271" s="31" t="n"/>
      <c r="F3271" s="24">
        <f>IF(OR(A3271="",E3271=""),"",E3271-A3271)</f>
        <v/>
      </c>
      <c r="G3271" s="27" t="n"/>
      <c r="H3271" s="33">
        <f>IF(G3271="","",ROUND(G3271*1000/22500,2))</f>
        <v/>
      </c>
      <c r="I3271" s="33">
        <f>IFERROR(IF(D3271="","",VALUE(MID(D3271,2,5))),"")</f>
        <v/>
      </c>
      <c r="J3271" s="28">
        <f>IF(OR(H3271="",I3271=""),"",IF(H3271&gt;=I3271,"Pass","Fail"))</f>
        <v/>
      </c>
    </row>
    <row r="3272">
      <c r="A3272" s="31" t="n"/>
      <c r="B3272" s="26" t="n"/>
      <c r="C3272" s="26" t="n"/>
      <c r="D3272" s="26" t="n"/>
      <c r="E3272" s="31" t="n"/>
      <c r="F3272" s="24">
        <f>IF(OR(A3272="",E3272=""),"",E3272-A3272)</f>
        <v/>
      </c>
      <c r="G3272" s="27" t="n"/>
      <c r="H3272" s="33">
        <f>IF(G3272="","",ROUND(G3272*1000/22500,2))</f>
        <v/>
      </c>
      <c r="I3272" s="33">
        <f>IFERROR(IF(D3272="","",VALUE(MID(D3272,2,5))),"")</f>
        <v/>
      </c>
      <c r="J3272" s="28">
        <f>IF(OR(H3272="",I3272=""),"",IF(H3272&gt;=I3272,"Pass","Fail"))</f>
        <v/>
      </c>
    </row>
    <row r="3273">
      <c r="A3273" s="31" t="n"/>
      <c r="B3273" s="26" t="n"/>
      <c r="C3273" s="26" t="n"/>
      <c r="D3273" s="26" t="n"/>
      <c r="E3273" s="31" t="n"/>
      <c r="F3273" s="24">
        <f>IF(OR(A3273="",E3273=""),"",E3273-A3273)</f>
        <v/>
      </c>
      <c r="G3273" s="27" t="n"/>
      <c r="H3273" s="33">
        <f>IF(G3273="","",ROUND(G3273*1000/22500,2))</f>
        <v/>
      </c>
      <c r="I3273" s="33">
        <f>IFERROR(IF(D3273="","",VALUE(MID(D3273,2,5))),"")</f>
        <v/>
      </c>
      <c r="J3273" s="28">
        <f>IF(OR(H3273="",I3273=""),"",IF(H3273&gt;=I3273,"Pass","Fail"))</f>
        <v/>
      </c>
    </row>
    <row r="3274">
      <c r="A3274" s="31" t="n"/>
      <c r="B3274" s="26" t="n"/>
      <c r="C3274" s="26" t="n"/>
      <c r="D3274" s="26" t="n"/>
      <c r="E3274" s="31" t="n"/>
      <c r="F3274" s="24">
        <f>IF(OR(A3274="",E3274=""),"",E3274-A3274)</f>
        <v/>
      </c>
      <c r="G3274" s="27" t="n"/>
      <c r="H3274" s="33">
        <f>IF(G3274="","",ROUND(G3274*1000/22500,2))</f>
        <v/>
      </c>
      <c r="I3274" s="33">
        <f>IFERROR(IF(D3274="","",VALUE(MID(D3274,2,5))),"")</f>
        <v/>
      </c>
      <c r="J3274" s="28">
        <f>IF(OR(H3274="",I3274=""),"",IF(H3274&gt;=I3274,"Pass","Fail"))</f>
        <v/>
      </c>
    </row>
    <row r="3275">
      <c r="A3275" s="31" t="n"/>
      <c r="B3275" s="26" t="n"/>
      <c r="C3275" s="26" t="n"/>
      <c r="D3275" s="26" t="n"/>
      <c r="E3275" s="31" t="n"/>
      <c r="F3275" s="24">
        <f>IF(OR(A3275="",E3275=""),"",E3275-A3275)</f>
        <v/>
      </c>
      <c r="G3275" s="27" t="n"/>
      <c r="H3275" s="33">
        <f>IF(G3275="","",ROUND(G3275*1000/22500,2))</f>
        <v/>
      </c>
      <c r="I3275" s="33">
        <f>IFERROR(IF(D3275="","",VALUE(MID(D3275,2,5))),"")</f>
        <v/>
      </c>
      <c r="J3275" s="28">
        <f>IF(OR(H3275="",I3275=""),"",IF(H3275&gt;=I3275,"Pass","Fail"))</f>
        <v/>
      </c>
    </row>
    <row r="3276">
      <c r="A3276" s="31" t="n"/>
      <c r="B3276" s="26" t="n"/>
      <c r="C3276" s="26" t="n"/>
      <c r="D3276" s="26" t="n"/>
      <c r="E3276" s="31" t="n"/>
      <c r="F3276" s="24">
        <f>IF(OR(A3276="",E3276=""),"",E3276-A3276)</f>
        <v/>
      </c>
      <c r="G3276" s="27" t="n"/>
      <c r="H3276" s="33">
        <f>IF(G3276="","",ROUND(G3276*1000/22500,2))</f>
        <v/>
      </c>
      <c r="I3276" s="33">
        <f>IFERROR(IF(D3276="","",VALUE(MID(D3276,2,5))),"")</f>
        <v/>
      </c>
      <c r="J3276" s="28">
        <f>IF(OR(H3276="",I3276=""),"",IF(H3276&gt;=I3276,"Pass","Fail"))</f>
        <v/>
      </c>
    </row>
    <row r="3277">
      <c r="A3277" s="31" t="n"/>
      <c r="B3277" s="26" t="n"/>
      <c r="C3277" s="26" t="n"/>
      <c r="D3277" s="26" t="n"/>
      <c r="E3277" s="31" t="n"/>
      <c r="F3277" s="24">
        <f>IF(OR(A3277="",E3277=""),"",E3277-A3277)</f>
        <v/>
      </c>
      <c r="G3277" s="27" t="n"/>
      <c r="H3277" s="33">
        <f>IF(G3277="","",ROUND(G3277*1000/22500,2))</f>
        <v/>
      </c>
      <c r="I3277" s="33">
        <f>IFERROR(IF(D3277="","",VALUE(MID(D3277,2,5))),"")</f>
        <v/>
      </c>
      <c r="J3277" s="28">
        <f>IF(OR(H3277="",I3277=""),"",IF(H3277&gt;=I3277,"Pass","Fail"))</f>
        <v/>
      </c>
    </row>
    <row r="3278">
      <c r="A3278" s="31" t="n"/>
      <c r="B3278" s="26" t="n"/>
      <c r="C3278" s="26" t="n"/>
      <c r="D3278" s="26" t="n"/>
      <c r="E3278" s="31" t="n"/>
      <c r="F3278" s="24">
        <f>IF(OR(A3278="",E3278=""),"",E3278-A3278)</f>
        <v/>
      </c>
      <c r="G3278" s="27" t="n"/>
      <c r="H3278" s="33">
        <f>IF(G3278="","",ROUND(G3278*1000/22500,2))</f>
        <v/>
      </c>
      <c r="I3278" s="33">
        <f>IFERROR(IF(D3278="","",VALUE(MID(D3278,2,5))),"")</f>
        <v/>
      </c>
      <c r="J3278" s="28">
        <f>IF(OR(H3278="",I3278=""),"",IF(H3278&gt;=I3278,"Pass","Fail"))</f>
        <v/>
      </c>
    </row>
    <row r="3279">
      <c r="A3279" s="31" t="n"/>
      <c r="B3279" s="26" t="n"/>
      <c r="C3279" s="26" t="n"/>
      <c r="D3279" s="26" t="n"/>
      <c r="E3279" s="31" t="n"/>
      <c r="F3279" s="24">
        <f>IF(OR(A3279="",E3279=""),"",E3279-A3279)</f>
        <v/>
      </c>
      <c r="G3279" s="27" t="n"/>
      <c r="H3279" s="33">
        <f>IF(G3279="","",ROUND(G3279*1000/22500,2))</f>
        <v/>
      </c>
      <c r="I3279" s="33">
        <f>IFERROR(IF(D3279="","",VALUE(MID(D3279,2,5))),"")</f>
        <v/>
      </c>
      <c r="J3279" s="28">
        <f>IF(OR(H3279="",I3279=""),"",IF(H3279&gt;=I3279,"Pass","Fail"))</f>
        <v/>
      </c>
    </row>
    <row r="3280">
      <c r="A3280" s="31" t="n"/>
      <c r="B3280" s="26" t="n"/>
      <c r="C3280" s="26" t="n"/>
      <c r="D3280" s="26" t="n"/>
      <c r="E3280" s="31" t="n"/>
      <c r="F3280" s="24">
        <f>IF(OR(A3280="",E3280=""),"",E3280-A3280)</f>
        <v/>
      </c>
      <c r="G3280" s="27" t="n"/>
      <c r="H3280" s="33">
        <f>IF(G3280="","",ROUND(G3280*1000/22500,2))</f>
        <v/>
      </c>
      <c r="I3280" s="33">
        <f>IFERROR(IF(D3280="","",VALUE(MID(D3280,2,5))),"")</f>
        <v/>
      </c>
      <c r="J3280" s="28">
        <f>IF(OR(H3280="",I3280=""),"",IF(H3280&gt;=I3280,"Pass","Fail"))</f>
        <v/>
      </c>
    </row>
    <row r="3281">
      <c r="A3281" s="31" t="n"/>
      <c r="B3281" s="26" t="n"/>
      <c r="C3281" s="26" t="n"/>
      <c r="D3281" s="26" t="n"/>
      <c r="E3281" s="31" t="n"/>
      <c r="F3281" s="24">
        <f>IF(OR(A3281="",E3281=""),"",E3281-A3281)</f>
        <v/>
      </c>
      <c r="G3281" s="27" t="n"/>
      <c r="H3281" s="33">
        <f>IF(G3281="","",ROUND(G3281*1000/22500,2))</f>
        <v/>
      </c>
      <c r="I3281" s="33">
        <f>IFERROR(IF(D3281="","",VALUE(MID(D3281,2,5))),"")</f>
        <v/>
      </c>
      <c r="J3281" s="28">
        <f>IF(OR(H3281="",I3281=""),"",IF(H3281&gt;=I3281,"Pass","Fail"))</f>
        <v/>
      </c>
    </row>
    <row r="3282">
      <c r="A3282" s="31" t="n"/>
      <c r="B3282" s="26" t="n"/>
      <c r="C3282" s="26" t="n"/>
      <c r="D3282" s="26" t="n"/>
      <c r="E3282" s="31" t="n"/>
      <c r="F3282" s="24">
        <f>IF(OR(A3282="",E3282=""),"",E3282-A3282)</f>
        <v/>
      </c>
      <c r="G3282" s="27" t="n"/>
      <c r="H3282" s="33">
        <f>IF(G3282="","",ROUND(G3282*1000/22500,2))</f>
        <v/>
      </c>
      <c r="I3282" s="33">
        <f>IFERROR(IF(D3282="","",VALUE(MID(D3282,2,5))),"")</f>
        <v/>
      </c>
      <c r="J3282" s="28">
        <f>IF(OR(H3282="",I3282=""),"",IF(H3282&gt;=I3282,"Pass","Fail"))</f>
        <v/>
      </c>
    </row>
    <row r="3283">
      <c r="A3283" s="31" t="n"/>
      <c r="B3283" s="26" t="n"/>
      <c r="C3283" s="26" t="n"/>
      <c r="D3283" s="26" t="n"/>
      <c r="E3283" s="31" t="n"/>
      <c r="F3283" s="24">
        <f>IF(OR(A3283="",E3283=""),"",E3283-A3283)</f>
        <v/>
      </c>
      <c r="G3283" s="27" t="n"/>
      <c r="H3283" s="33">
        <f>IF(G3283="","",ROUND(G3283*1000/22500,2))</f>
        <v/>
      </c>
      <c r="I3283" s="33">
        <f>IFERROR(IF(D3283="","",VALUE(MID(D3283,2,5))),"")</f>
        <v/>
      </c>
      <c r="J3283" s="28">
        <f>IF(OR(H3283="",I3283=""),"",IF(H3283&gt;=I3283,"Pass","Fail"))</f>
        <v/>
      </c>
    </row>
    <row r="3284">
      <c r="A3284" s="31" t="n"/>
      <c r="B3284" s="26" t="n"/>
      <c r="C3284" s="26" t="n"/>
      <c r="D3284" s="26" t="n"/>
      <c r="E3284" s="31" t="n"/>
      <c r="F3284" s="24">
        <f>IF(OR(A3284="",E3284=""),"",E3284-A3284)</f>
        <v/>
      </c>
      <c r="G3284" s="27" t="n"/>
      <c r="H3284" s="33">
        <f>IF(G3284="","",ROUND(G3284*1000/22500,2))</f>
        <v/>
      </c>
      <c r="I3284" s="33">
        <f>IFERROR(IF(D3284="","",VALUE(MID(D3284,2,5))),"")</f>
        <v/>
      </c>
      <c r="J3284" s="28">
        <f>IF(OR(H3284="",I3284=""),"",IF(H3284&gt;=I3284,"Pass","Fail"))</f>
        <v/>
      </c>
    </row>
    <row r="3285">
      <c r="A3285" s="31" t="n"/>
      <c r="B3285" s="26" t="n"/>
      <c r="C3285" s="26" t="n"/>
      <c r="D3285" s="26" t="n"/>
      <c r="E3285" s="31" t="n"/>
      <c r="F3285" s="24">
        <f>IF(OR(A3285="",E3285=""),"",E3285-A3285)</f>
        <v/>
      </c>
      <c r="G3285" s="27" t="n"/>
      <c r="H3285" s="33">
        <f>IF(G3285="","",ROUND(G3285*1000/22500,2))</f>
        <v/>
      </c>
      <c r="I3285" s="33">
        <f>IFERROR(IF(D3285="","",VALUE(MID(D3285,2,5))),"")</f>
        <v/>
      </c>
      <c r="J3285" s="28">
        <f>IF(OR(H3285="",I3285=""),"",IF(H3285&gt;=I3285,"Pass","Fail"))</f>
        <v/>
      </c>
    </row>
    <row r="3286">
      <c r="A3286" s="31" t="n"/>
      <c r="B3286" s="26" t="n"/>
      <c r="C3286" s="26" t="n"/>
      <c r="D3286" s="26" t="n"/>
      <c r="E3286" s="31" t="n"/>
      <c r="F3286" s="24">
        <f>IF(OR(A3286="",E3286=""),"",E3286-A3286)</f>
        <v/>
      </c>
      <c r="G3286" s="27" t="n"/>
      <c r="H3286" s="33">
        <f>IF(G3286="","",ROUND(G3286*1000/22500,2))</f>
        <v/>
      </c>
      <c r="I3286" s="33">
        <f>IFERROR(IF(D3286="","",VALUE(MID(D3286,2,5))),"")</f>
        <v/>
      </c>
      <c r="J3286" s="28">
        <f>IF(OR(H3286="",I3286=""),"",IF(H3286&gt;=I3286,"Pass","Fail"))</f>
        <v/>
      </c>
    </row>
    <row r="3287">
      <c r="A3287" s="31" t="n"/>
      <c r="B3287" s="26" t="n"/>
      <c r="C3287" s="26" t="n"/>
      <c r="D3287" s="26" t="n"/>
      <c r="E3287" s="31" t="n"/>
      <c r="F3287" s="24">
        <f>IF(OR(A3287="",E3287=""),"",E3287-A3287)</f>
        <v/>
      </c>
      <c r="G3287" s="27" t="n"/>
      <c r="H3287" s="33">
        <f>IF(G3287="","",ROUND(G3287*1000/22500,2))</f>
        <v/>
      </c>
      <c r="I3287" s="33">
        <f>IFERROR(IF(D3287="","",VALUE(MID(D3287,2,5))),"")</f>
        <v/>
      </c>
      <c r="J3287" s="28">
        <f>IF(OR(H3287="",I3287=""),"",IF(H3287&gt;=I3287,"Pass","Fail"))</f>
        <v/>
      </c>
    </row>
    <row r="3288">
      <c r="A3288" s="31" t="n"/>
      <c r="B3288" s="26" t="n"/>
      <c r="C3288" s="26" t="n"/>
      <c r="D3288" s="26" t="n"/>
      <c r="E3288" s="31" t="n"/>
      <c r="F3288" s="24">
        <f>IF(OR(A3288="",E3288=""),"",E3288-A3288)</f>
        <v/>
      </c>
      <c r="G3288" s="27" t="n"/>
      <c r="H3288" s="33">
        <f>IF(G3288="","",ROUND(G3288*1000/22500,2))</f>
        <v/>
      </c>
      <c r="I3288" s="33">
        <f>IFERROR(IF(D3288="","",VALUE(MID(D3288,2,5))),"")</f>
        <v/>
      </c>
      <c r="J3288" s="28">
        <f>IF(OR(H3288="",I3288=""),"",IF(H3288&gt;=I3288,"Pass","Fail"))</f>
        <v/>
      </c>
    </row>
    <row r="3289">
      <c r="A3289" s="31" t="n"/>
      <c r="B3289" s="26" t="n"/>
      <c r="C3289" s="26" t="n"/>
      <c r="D3289" s="26" t="n"/>
      <c r="E3289" s="31" t="n"/>
      <c r="F3289" s="24">
        <f>IF(OR(A3289="",E3289=""),"",E3289-A3289)</f>
        <v/>
      </c>
      <c r="G3289" s="27" t="n"/>
      <c r="H3289" s="33">
        <f>IF(G3289="","",ROUND(G3289*1000/22500,2))</f>
        <v/>
      </c>
      <c r="I3289" s="33">
        <f>IFERROR(IF(D3289="","",VALUE(MID(D3289,2,5))),"")</f>
        <v/>
      </c>
      <c r="J3289" s="28">
        <f>IF(OR(H3289="",I3289=""),"",IF(H3289&gt;=I3289,"Pass","Fail"))</f>
        <v/>
      </c>
    </row>
    <row r="3290">
      <c r="A3290" s="31" t="n"/>
      <c r="B3290" s="26" t="n"/>
      <c r="C3290" s="26" t="n"/>
      <c r="D3290" s="26" t="n"/>
      <c r="E3290" s="31" t="n"/>
      <c r="F3290" s="24">
        <f>IF(OR(A3290="",E3290=""),"",E3290-A3290)</f>
        <v/>
      </c>
      <c r="G3290" s="27" t="n"/>
      <c r="H3290" s="33">
        <f>IF(G3290="","",ROUND(G3290*1000/22500,2))</f>
        <v/>
      </c>
      <c r="I3290" s="33">
        <f>IFERROR(IF(D3290="","",VALUE(MID(D3290,2,5))),"")</f>
        <v/>
      </c>
      <c r="J3290" s="28">
        <f>IF(OR(H3290="",I3290=""),"",IF(H3290&gt;=I3290,"Pass","Fail"))</f>
        <v/>
      </c>
    </row>
    <row r="3291">
      <c r="A3291" s="31" t="n"/>
      <c r="B3291" s="26" t="n"/>
      <c r="C3291" s="26" t="n"/>
      <c r="D3291" s="26" t="n"/>
      <c r="E3291" s="31" t="n"/>
      <c r="F3291" s="24">
        <f>IF(OR(A3291="",E3291=""),"",E3291-A3291)</f>
        <v/>
      </c>
      <c r="G3291" s="27" t="n"/>
      <c r="H3291" s="33">
        <f>IF(G3291="","",ROUND(G3291*1000/22500,2))</f>
        <v/>
      </c>
      <c r="I3291" s="33">
        <f>IFERROR(IF(D3291="","",VALUE(MID(D3291,2,5))),"")</f>
        <v/>
      </c>
      <c r="J3291" s="28">
        <f>IF(OR(H3291="",I3291=""),"",IF(H3291&gt;=I3291,"Pass","Fail"))</f>
        <v/>
      </c>
    </row>
    <row r="3292">
      <c r="A3292" s="31" t="n"/>
      <c r="B3292" s="26" t="n"/>
      <c r="C3292" s="26" t="n"/>
      <c r="D3292" s="26" t="n"/>
      <c r="E3292" s="31" t="n"/>
      <c r="F3292" s="24">
        <f>IF(OR(A3292="",E3292=""),"",E3292-A3292)</f>
        <v/>
      </c>
      <c r="G3292" s="27" t="n"/>
      <c r="H3292" s="33">
        <f>IF(G3292="","",ROUND(G3292*1000/22500,2))</f>
        <v/>
      </c>
      <c r="I3292" s="33">
        <f>IFERROR(IF(D3292="","",VALUE(MID(D3292,2,5))),"")</f>
        <v/>
      </c>
      <c r="J3292" s="28">
        <f>IF(OR(H3292="",I3292=""),"",IF(H3292&gt;=I3292,"Pass","Fail"))</f>
        <v/>
      </c>
    </row>
    <row r="3293">
      <c r="A3293" s="31" t="n"/>
      <c r="B3293" s="26" t="n"/>
      <c r="C3293" s="26" t="n"/>
      <c r="D3293" s="26" t="n"/>
      <c r="E3293" s="31" t="n"/>
      <c r="F3293" s="24">
        <f>IF(OR(A3293="",E3293=""),"",E3293-A3293)</f>
        <v/>
      </c>
      <c r="G3293" s="27" t="n"/>
      <c r="H3293" s="33">
        <f>IF(G3293="","",ROUND(G3293*1000/22500,2))</f>
        <v/>
      </c>
      <c r="I3293" s="33">
        <f>IFERROR(IF(D3293="","",VALUE(MID(D3293,2,5))),"")</f>
        <v/>
      </c>
      <c r="J3293" s="28">
        <f>IF(OR(H3293="",I3293=""),"",IF(H3293&gt;=I3293,"Pass","Fail"))</f>
        <v/>
      </c>
    </row>
    <row r="3294">
      <c r="A3294" s="31" t="n"/>
      <c r="B3294" s="26" t="n"/>
      <c r="C3294" s="26" t="n"/>
      <c r="D3294" s="26" t="n"/>
      <c r="E3294" s="31" t="n"/>
      <c r="F3294" s="24">
        <f>IF(OR(A3294="",E3294=""),"",E3294-A3294)</f>
        <v/>
      </c>
      <c r="G3294" s="27" t="n"/>
      <c r="H3294" s="33">
        <f>IF(G3294="","",ROUND(G3294*1000/22500,2))</f>
        <v/>
      </c>
      <c r="I3294" s="33">
        <f>IFERROR(IF(D3294="","",VALUE(MID(D3294,2,5))),"")</f>
        <v/>
      </c>
      <c r="J3294" s="28">
        <f>IF(OR(H3294="",I3294=""),"",IF(H3294&gt;=I3294,"Pass","Fail"))</f>
        <v/>
      </c>
    </row>
    <row r="3295">
      <c r="A3295" s="31" t="n"/>
      <c r="B3295" s="26" t="n"/>
      <c r="C3295" s="26" t="n"/>
      <c r="D3295" s="26" t="n"/>
      <c r="E3295" s="31" t="n"/>
      <c r="F3295" s="24">
        <f>IF(OR(A3295="",E3295=""),"",E3295-A3295)</f>
        <v/>
      </c>
      <c r="G3295" s="27" t="n"/>
      <c r="H3295" s="33">
        <f>IF(G3295="","",ROUND(G3295*1000/22500,2))</f>
        <v/>
      </c>
      <c r="I3295" s="33">
        <f>IFERROR(IF(D3295="","",VALUE(MID(D3295,2,5))),"")</f>
        <v/>
      </c>
      <c r="J3295" s="28">
        <f>IF(OR(H3295="",I3295=""),"",IF(H3295&gt;=I3295,"Pass","Fail"))</f>
        <v/>
      </c>
    </row>
    <row r="3296">
      <c r="A3296" s="31" t="n"/>
      <c r="B3296" s="26" t="n"/>
      <c r="C3296" s="26" t="n"/>
      <c r="D3296" s="26" t="n"/>
      <c r="E3296" s="31" t="n"/>
      <c r="F3296" s="24">
        <f>IF(OR(A3296="",E3296=""),"",E3296-A3296)</f>
        <v/>
      </c>
      <c r="G3296" s="27" t="n"/>
      <c r="H3296" s="33">
        <f>IF(G3296="","",ROUND(G3296*1000/22500,2))</f>
        <v/>
      </c>
      <c r="I3296" s="33">
        <f>IFERROR(IF(D3296="","",VALUE(MID(D3296,2,5))),"")</f>
        <v/>
      </c>
      <c r="J3296" s="28">
        <f>IF(OR(H3296="",I3296=""),"",IF(H3296&gt;=I3296,"Pass","Fail"))</f>
        <v/>
      </c>
    </row>
    <row r="3297">
      <c r="A3297" s="31" t="n"/>
      <c r="B3297" s="26" t="n"/>
      <c r="C3297" s="26" t="n"/>
      <c r="D3297" s="26" t="n"/>
      <c r="E3297" s="31" t="n"/>
      <c r="F3297" s="24">
        <f>IF(OR(A3297="",E3297=""),"",E3297-A3297)</f>
        <v/>
      </c>
      <c r="G3297" s="27" t="n"/>
      <c r="H3297" s="33">
        <f>IF(G3297="","",ROUND(G3297*1000/22500,2))</f>
        <v/>
      </c>
      <c r="I3297" s="33">
        <f>IFERROR(IF(D3297="","",VALUE(MID(D3297,2,5))),"")</f>
        <v/>
      </c>
      <c r="J3297" s="28">
        <f>IF(OR(H3297="",I3297=""),"",IF(H3297&gt;=I3297,"Pass","Fail"))</f>
        <v/>
      </c>
    </row>
    <row r="3298">
      <c r="A3298" s="31" t="n"/>
      <c r="B3298" s="26" t="n"/>
      <c r="C3298" s="26" t="n"/>
      <c r="D3298" s="26" t="n"/>
      <c r="E3298" s="31" t="n"/>
      <c r="F3298" s="24">
        <f>IF(OR(A3298="",E3298=""),"",E3298-A3298)</f>
        <v/>
      </c>
      <c r="G3298" s="27" t="n"/>
      <c r="H3298" s="33">
        <f>IF(G3298="","",ROUND(G3298*1000/22500,2))</f>
        <v/>
      </c>
      <c r="I3298" s="33">
        <f>IFERROR(IF(D3298="","",VALUE(MID(D3298,2,5))),"")</f>
        <v/>
      </c>
      <c r="J3298" s="28">
        <f>IF(OR(H3298="",I3298=""),"",IF(H3298&gt;=I3298,"Pass","Fail"))</f>
        <v/>
      </c>
    </row>
    <row r="3299">
      <c r="A3299" s="31" t="n"/>
      <c r="B3299" s="26" t="n"/>
      <c r="C3299" s="26" t="n"/>
      <c r="D3299" s="26" t="n"/>
      <c r="E3299" s="31" t="n"/>
      <c r="F3299" s="24">
        <f>IF(OR(A3299="",E3299=""),"",E3299-A3299)</f>
        <v/>
      </c>
      <c r="G3299" s="27" t="n"/>
      <c r="H3299" s="33">
        <f>IF(G3299="","",ROUND(G3299*1000/22500,2))</f>
        <v/>
      </c>
      <c r="I3299" s="33">
        <f>IFERROR(IF(D3299="","",VALUE(MID(D3299,2,5))),"")</f>
        <v/>
      </c>
      <c r="J3299" s="28">
        <f>IF(OR(H3299="",I3299=""),"",IF(H3299&gt;=I3299,"Pass","Fail"))</f>
        <v/>
      </c>
    </row>
    <row r="3300">
      <c r="A3300" s="31" t="n"/>
      <c r="B3300" s="26" t="n"/>
      <c r="C3300" s="26" t="n"/>
      <c r="D3300" s="26" t="n"/>
      <c r="E3300" s="31" t="n"/>
      <c r="F3300" s="24">
        <f>IF(OR(A3300="",E3300=""),"",E3300-A3300)</f>
        <v/>
      </c>
      <c r="G3300" s="27" t="n"/>
      <c r="H3300" s="33">
        <f>IF(G3300="","",ROUND(G3300*1000/22500,2))</f>
        <v/>
      </c>
      <c r="I3300" s="33">
        <f>IFERROR(IF(D3300="","",VALUE(MID(D3300,2,5))),"")</f>
        <v/>
      </c>
      <c r="J3300" s="28">
        <f>IF(OR(H3300="",I3300=""),"",IF(H3300&gt;=I3300,"Pass","Fail"))</f>
        <v/>
      </c>
    </row>
    <row r="3301">
      <c r="A3301" s="31" t="n"/>
      <c r="B3301" s="26" t="n"/>
      <c r="C3301" s="26" t="n"/>
      <c r="D3301" s="26" t="n"/>
      <c r="E3301" s="31" t="n"/>
      <c r="F3301" s="24">
        <f>IF(OR(A3301="",E3301=""),"",E3301-A3301)</f>
        <v/>
      </c>
      <c r="G3301" s="27" t="n"/>
      <c r="H3301" s="33">
        <f>IF(G3301="","",ROUND(G3301*1000/22500,2))</f>
        <v/>
      </c>
      <c r="I3301" s="33">
        <f>IFERROR(IF(D3301="","",VALUE(MID(D3301,2,5))),"")</f>
        <v/>
      </c>
      <c r="J3301" s="28">
        <f>IF(OR(H3301="",I3301=""),"",IF(H3301&gt;=I3301,"Pass","Fail"))</f>
        <v/>
      </c>
    </row>
    <row r="3302">
      <c r="A3302" s="31" t="n"/>
      <c r="B3302" s="26" t="n"/>
      <c r="C3302" s="26" t="n"/>
      <c r="D3302" s="26" t="n"/>
      <c r="E3302" s="31" t="n"/>
      <c r="F3302" s="24">
        <f>IF(OR(A3302="",E3302=""),"",E3302-A3302)</f>
        <v/>
      </c>
      <c r="G3302" s="27" t="n"/>
      <c r="H3302" s="33">
        <f>IF(G3302="","",ROUND(G3302*1000/22500,2))</f>
        <v/>
      </c>
      <c r="I3302" s="33">
        <f>IFERROR(IF(D3302="","",VALUE(MID(D3302,2,5))),"")</f>
        <v/>
      </c>
      <c r="J3302" s="28">
        <f>IF(OR(H3302="",I3302=""),"",IF(H3302&gt;=I3302,"Pass","Fail"))</f>
        <v/>
      </c>
    </row>
    <row r="3303">
      <c r="A3303" s="31" t="n"/>
      <c r="B3303" s="26" t="n"/>
      <c r="C3303" s="26" t="n"/>
      <c r="D3303" s="26" t="n"/>
      <c r="E3303" s="31" t="n"/>
      <c r="F3303" s="24">
        <f>IF(OR(A3303="",E3303=""),"",E3303-A3303)</f>
        <v/>
      </c>
      <c r="G3303" s="27" t="n"/>
      <c r="H3303" s="33">
        <f>IF(G3303="","",ROUND(G3303*1000/22500,2))</f>
        <v/>
      </c>
      <c r="I3303" s="33">
        <f>IFERROR(IF(D3303="","",VALUE(MID(D3303,2,5))),"")</f>
        <v/>
      </c>
      <c r="J3303" s="28">
        <f>IF(OR(H3303="",I3303=""),"",IF(H3303&gt;=I3303,"Pass","Fail"))</f>
        <v/>
      </c>
    </row>
    <row r="3304">
      <c r="A3304" s="31" t="n"/>
      <c r="B3304" s="26" t="n"/>
      <c r="C3304" s="26" t="n"/>
      <c r="D3304" s="26" t="n"/>
      <c r="E3304" s="31" t="n"/>
      <c r="F3304" s="24">
        <f>IF(OR(A3304="",E3304=""),"",E3304-A3304)</f>
        <v/>
      </c>
      <c r="G3304" s="27" t="n"/>
      <c r="H3304" s="33">
        <f>IF(G3304="","",ROUND(G3304*1000/22500,2))</f>
        <v/>
      </c>
      <c r="I3304" s="33">
        <f>IFERROR(IF(D3304="","",VALUE(MID(D3304,2,5))),"")</f>
        <v/>
      </c>
      <c r="J3304" s="28">
        <f>IF(OR(H3304="",I3304=""),"",IF(H3304&gt;=I3304,"Pass","Fail"))</f>
        <v/>
      </c>
    </row>
    <row r="3305">
      <c r="A3305" s="31" t="n"/>
      <c r="B3305" s="26" t="n"/>
      <c r="C3305" s="26" t="n"/>
      <c r="D3305" s="26" t="n"/>
      <c r="E3305" s="31" t="n"/>
      <c r="F3305" s="24">
        <f>IF(OR(A3305="",E3305=""),"",E3305-A3305)</f>
        <v/>
      </c>
      <c r="G3305" s="27" t="n"/>
      <c r="H3305" s="33">
        <f>IF(G3305="","",ROUND(G3305*1000/22500,2))</f>
        <v/>
      </c>
      <c r="I3305" s="33">
        <f>IFERROR(IF(D3305="","",VALUE(MID(D3305,2,5))),"")</f>
        <v/>
      </c>
      <c r="J3305" s="28">
        <f>IF(OR(H3305="",I3305=""),"",IF(H3305&gt;=I3305,"Pass","Fail"))</f>
        <v/>
      </c>
    </row>
    <row r="3306">
      <c r="A3306" s="31" t="n"/>
      <c r="B3306" s="26" t="n"/>
      <c r="C3306" s="26" t="n"/>
      <c r="D3306" s="26" t="n"/>
      <c r="E3306" s="31" t="n"/>
      <c r="F3306" s="24">
        <f>IF(OR(A3306="",E3306=""),"",E3306-A3306)</f>
        <v/>
      </c>
      <c r="G3306" s="27" t="n"/>
      <c r="H3306" s="33">
        <f>IF(G3306="","",ROUND(G3306*1000/22500,2))</f>
        <v/>
      </c>
      <c r="I3306" s="33">
        <f>IFERROR(IF(D3306="","",VALUE(MID(D3306,2,5))),"")</f>
        <v/>
      </c>
      <c r="J3306" s="28">
        <f>IF(OR(H3306="",I3306=""),"",IF(H3306&gt;=I3306,"Pass","Fail"))</f>
        <v/>
      </c>
    </row>
    <row r="3307">
      <c r="A3307" s="31" t="n"/>
      <c r="B3307" s="26" t="n"/>
      <c r="C3307" s="26" t="n"/>
      <c r="D3307" s="26" t="n"/>
      <c r="E3307" s="31" t="n"/>
      <c r="F3307" s="24">
        <f>IF(OR(A3307="",E3307=""),"",E3307-A3307)</f>
        <v/>
      </c>
      <c r="G3307" s="27" t="n"/>
      <c r="H3307" s="33">
        <f>IF(G3307="","",ROUND(G3307*1000/22500,2))</f>
        <v/>
      </c>
      <c r="I3307" s="33">
        <f>IFERROR(IF(D3307="","",VALUE(MID(D3307,2,5))),"")</f>
        <v/>
      </c>
      <c r="J3307" s="28">
        <f>IF(OR(H3307="",I3307=""),"",IF(H3307&gt;=I3307,"Pass","Fail"))</f>
        <v/>
      </c>
    </row>
    <row r="3308">
      <c r="A3308" s="31" t="n"/>
      <c r="B3308" s="26" t="n"/>
      <c r="C3308" s="26" t="n"/>
      <c r="D3308" s="26" t="n"/>
      <c r="E3308" s="31" t="n"/>
      <c r="F3308" s="24">
        <f>IF(OR(A3308="",E3308=""),"",E3308-A3308)</f>
        <v/>
      </c>
      <c r="G3308" s="27" t="n"/>
      <c r="H3308" s="33">
        <f>IF(G3308="","",ROUND(G3308*1000/22500,2))</f>
        <v/>
      </c>
      <c r="I3308" s="33">
        <f>IFERROR(IF(D3308="","",VALUE(MID(D3308,2,5))),"")</f>
        <v/>
      </c>
      <c r="J3308" s="28">
        <f>IF(OR(H3308="",I3308=""),"",IF(H3308&gt;=I3308,"Pass","Fail"))</f>
        <v/>
      </c>
    </row>
    <row r="3309">
      <c r="A3309" s="31" t="n"/>
      <c r="B3309" s="26" t="n"/>
      <c r="C3309" s="26" t="n"/>
      <c r="D3309" s="26" t="n"/>
      <c r="E3309" s="31" t="n"/>
      <c r="F3309" s="24">
        <f>IF(OR(A3309="",E3309=""),"",E3309-A3309)</f>
        <v/>
      </c>
      <c r="G3309" s="27" t="n"/>
      <c r="H3309" s="33">
        <f>IF(G3309="","",ROUND(G3309*1000/22500,2))</f>
        <v/>
      </c>
      <c r="I3309" s="33">
        <f>IFERROR(IF(D3309="","",VALUE(MID(D3309,2,5))),"")</f>
        <v/>
      </c>
      <c r="J3309" s="28">
        <f>IF(OR(H3309="",I3309=""),"",IF(H3309&gt;=I3309,"Pass","Fail"))</f>
        <v/>
      </c>
    </row>
    <row r="3310">
      <c r="A3310" s="31" t="n"/>
      <c r="B3310" s="26" t="n"/>
      <c r="C3310" s="26" t="n"/>
      <c r="D3310" s="26" t="n"/>
      <c r="E3310" s="31" t="n"/>
      <c r="F3310" s="24">
        <f>IF(OR(A3310="",E3310=""),"",E3310-A3310)</f>
        <v/>
      </c>
      <c r="G3310" s="27" t="n"/>
      <c r="H3310" s="33">
        <f>IF(G3310="","",ROUND(G3310*1000/22500,2))</f>
        <v/>
      </c>
      <c r="I3310" s="33">
        <f>IFERROR(IF(D3310="","",VALUE(MID(D3310,2,5))),"")</f>
        <v/>
      </c>
      <c r="J3310" s="28">
        <f>IF(OR(H3310="",I3310=""),"",IF(H3310&gt;=I3310,"Pass","Fail"))</f>
        <v/>
      </c>
    </row>
    <row r="3311">
      <c r="A3311" s="31" t="n"/>
      <c r="B3311" s="26" t="n"/>
      <c r="C3311" s="26" t="n"/>
      <c r="D3311" s="26" t="n"/>
      <c r="E3311" s="31" t="n"/>
      <c r="F3311" s="24">
        <f>IF(OR(A3311="",E3311=""),"",E3311-A3311)</f>
        <v/>
      </c>
      <c r="G3311" s="27" t="n"/>
      <c r="H3311" s="33">
        <f>IF(G3311="","",ROUND(G3311*1000/22500,2))</f>
        <v/>
      </c>
      <c r="I3311" s="33">
        <f>IFERROR(IF(D3311="","",VALUE(MID(D3311,2,5))),"")</f>
        <v/>
      </c>
      <c r="J3311" s="28">
        <f>IF(OR(H3311="",I3311=""),"",IF(H3311&gt;=I3311,"Pass","Fail"))</f>
        <v/>
      </c>
    </row>
    <row r="3312">
      <c r="A3312" s="31" t="n"/>
      <c r="B3312" s="26" t="n"/>
      <c r="C3312" s="26" t="n"/>
      <c r="D3312" s="26" t="n"/>
      <c r="E3312" s="31" t="n"/>
      <c r="F3312" s="24">
        <f>IF(OR(A3312="",E3312=""),"",E3312-A3312)</f>
        <v/>
      </c>
      <c r="G3312" s="27" t="n"/>
      <c r="H3312" s="33">
        <f>IF(G3312="","",ROUND(G3312*1000/22500,2))</f>
        <v/>
      </c>
      <c r="I3312" s="33">
        <f>IFERROR(IF(D3312="","",VALUE(MID(D3312,2,5))),"")</f>
        <v/>
      </c>
      <c r="J3312" s="28">
        <f>IF(OR(H3312="",I3312=""),"",IF(H3312&gt;=I3312,"Pass","Fail"))</f>
        <v/>
      </c>
    </row>
    <row r="3313">
      <c r="A3313" s="31" t="n"/>
      <c r="B3313" s="26" t="n"/>
      <c r="C3313" s="26" t="n"/>
      <c r="D3313" s="26" t="n"/>
      <c r="E3313" s="31" t="n"/>
      <c r="F3313" s="24">
        <f>IF(OR(A3313="",E3313=""),"",E3313-A3313)</f>
        <v/>
      </c>
      <c r="G3313" s="27" t="n"/>
      <c r="H3313" s="33">
        <f>IF(G3313="","",ROUND(G3313*1000/22500,2))</f>
        <v/>
      </c>
      <c r="I3313" s="33">
        <f>IFERROR(IF(D3313="","",VALUE(MID(D3313,2,5))),"")</f>
        <v/>
      </c>
      <c r="J3313" s="28">
        <f>IF(OR(H3313="",I3313=""),"",IF(H3313&gt;=I3313,"Pass","Fail"))</f>
        <v/>
      </c>
    </row>
    <row r="3314">
      <c r="A3314" s="31" t="n"/>
      <c r="B3314" s="26" t="n"/>
      <c r="C3314" s="26" t="n"/>
      <c r="D3314" s="26" t="n"/>
      <c r="E3314" s="31" t="n"/>
      <c r="F3314" s="24">
        <f>IF(OR(A3314="",E3314=""),"",E3314-A3314)</f>
        <v/>
      </c>
      <c r="G3314" s="27" t="n"/>
      <c r="H3314" s="33">
        <f>IF(G3314="","",ROUND(G3314*1000/22500,2))</f>
        <v/>
      </c>
      <c r="I3314" s="33">
        <f>IFERROR(IF(D3314="","",VALUE(MID(D3314,2,5))),"")</f>
        <v/>
      </c>
      <c r="J3314" s="28">
        <f>IF(OR(H3314="",I3314=""),"",IF(H3314&gt;=I3314,"Pass","Fail"))</f>
        <v/>
      </c>
    </row>
    <row r="3315">
      <c r="A3315" s="31" t="n"/>
      <c r="B3315" s="26" t="n"/>
      <c r="C3315" s="26" t="n"/>
      <c r="D3315" s="26" t="n"/>
      <c r="E3315" s="31" t="n"/>
      <c r="F3315" s="24">
        <f>IF(OR(A3315="",E3315=""),"",E3315-A3315)</f>
        <v/>
      </c>
      <c r="G3315" s="27" t="n"/>
      <c r="H3315" s="33">
        <f>IF(G3315="","",ROUND(G3315*1000/22500,2))</f>
        <v/>
      </c>
      <c r="I3315" s="33">
        <f>IFERROR(IF(D3315="","",VALUE(MID(D3315,2,5))),"")</f>
        <v/>
      </c>
      <c r="J3315" s="28">
        <f>IF(OR(H3315="",I3315=""),"",IF(H3315&gt;=I3315,"Pass","Fail"))</f>
        <v/>
      </c>
    </row>
    <row r="3316">
      <c r="A3316" s="31" t="n"/>
      <c r="B3316" s="26" t="n"/>
      <c r="C3316" s="26" t="n"/>
      <c r="D3316" s="26" t="n"/>
      <c r="E3316" s="31" t="n"/>
      <c r="F3316" s="24">
        <f>IF(OR(A3316="",E3316=""),"",E3316-A3316)</f>
        <v/>
      </c>
      <c r="G3316" s="27" t="n"/>
      <c r="H3316" s="33">
        <f>IF(G3316="","",ROUND(G3316*1000/22500,2))</f>
        <v/>
      </c>
      <c r="I3316" s="33">
        <f>IFERROR(IF(D3316="","",VALUE(MID(D3316,2,5))),"")</f>
        <v/>
      </c>
      <c r="J3316" s="28">
        <f>IF(OR(H3316="",I3316=""),"",IF(H3316&gt;=I3316,"Pass","Fail"))</f>
        <v/>
      </c>
    </row>
    <row r="3317">
      <c r="A3317" s="31" t="n"/>
      <c r="B3317" s="26" t="n"/>
      <c r="C3317" s="26" t="n"/>
      <c r="D3317" s="26" t="n"/>
      <c r="E3317" s="31" t="n"/>
      <c r="F3317" s="24">
        <f>IF(OR(A3317="",E3317=""),"",E3317-A3317)</f>
        <v/>
      </c>
      <c r="G3317" s="27" t="n"/>
      <c r="H3317" s="33">
        <f>IF(G3317="","",ROUND(G3317*1000/22500,2))</f>
        <v/>
      </c>
      <c r="I3317" s="33">
        <f>IFERROR(IF(D3317="","",VALUE(MID(D3317,2,5))),"")</f>
        <v/>
      </c>
      <c r="J3317" s="28">
        <f>IF(OR(H3317="",I3317=""),"",IF(H3317&gt;=I3317,"Pass","Fail"))</f>
        <v/>
      </c>
    </row>
    <row r="3318">
      <c r="A3318" s="31" t="n"/>
      <c r="B3318" s="26" t="n"/>
      <c r="C3318" s="26" t="n"/>
      <c r="D3318" s="26" t="n"/>
      <c r="E3318" s="31" t="n"/>
      <c r="F3318" s="24">
        <f>IF(OR(A3318="",E3318=""),"",E3318-A3318)</f>
        <v/>
      </c>
      <c r="G3318" s="27" t="n"/>
      <c r="H3318" s="33">
        <f>IF(G3318="","",ROUND(G3318*1000/22500,2))</f>
        <v/>
      </c>
      <c r="I3318" s="33">
        <f>IFERROR(IF(D3318="","",VALUE(MID(D3318,2,5))),"")</f>
        <v/>
      </c>
      <c r="J3318" s="28">
        <f>IF(OR(H3318="",I3318=""),"",IF(H3318&gt;=I3318,"Pass","Fail"))</f>
        <v/>
      </c>
    </row>
    <row r="3319">
      <c r="A3319" s="31" t="n"/>
      <c r="B3319" s="26" t="n"/>
      <c r="C3319" s="26" t="n"/>
      <c r="D3319" s="26" t="n"/>
      <c r="E3319" s="31" t="n"/>
      <c r="F3319" s="24">
        <f>IF(OR(A3319="",E3319=""),"",E3319-A3319)</f>
        <v/>
      </c>
      <c r="G3319" s="27" t="n"/>
      <c r="H3319" s="33">
        <f>IF(G3319="","",ROUND(G3319*1000/22500,2))</f>
        <v/>
      </c>
      <c r="I3319" s="33">
        <f>IFERROR(IF(D3319="","",VALUE(MID(D3319,2,5))),"")</f>
        <v/>
      </c>
      <c r="J3319" s="28">
        <f>IF(OR(H3319="",I3319=""),"",IF(H3319&gt;=I3319,"Pass","Fail"))</f>
        <v/>
      </c>
    </row>
    <row r="3320">
      <c r="A3320" s="31" t="n"/>
      <c r="B3320" s="26" t="n"/>
      <c r="C3320" s="26" t="n"/>
      <c r="D3320" s="26" t="n"/>
      <c r="E3320" s="31" t="n"/>
      <c r="F3320" s="24">
        <f>IF(OR(A3320="",E3320=""),"",E3320-A3320)</f>
        <v/>
      </c>
      <c r="G3320" s="27" t="n"/>
      <c r="H3320" s="33">
        <f>IF(G3320="","",ROUND(G3320*1000/22500,2))</f>
        <v/>
      </c>
      <c r="I3320" s="33">
        <f>IFERROR(IF(D3320="","",VALUE(MID(D3320,2,5))),"")</f>
        <v/>
      </c>
      <c r="J3320" s="28">
        <f>IF(OR(H3320="",I3320=""),"",IF(H3320&gt;=I3320,"Pass","Fail"))</f>
        <v/>
      </c>
    </row>
    <row r="3321">
      <c r="A3321" s="31" t="n"/>
      <c r="B3321" s="26" t="n"/>
      <c r="C3321" s="26" t="n"/>
      <c r="D3321" s="26" t="n"/>
      <c r="E3321" s="31" t="n"/>
      <c r="F3321" s="24">
        <f>IF(OR(A3321="",E3321=""),"",E3321-A3321)</f>
        <v/>
      </c>
      <c r="G3321" s="27" t="n"/>
      <c r="H3321" s="33">
        <f>IF(G3321="","",ROUND(G3321*1000/22500,2))</f>
        <v/>
      </c>
      <c r="I3321" s="33">
        <f>IFERROR(IF(D3321="","",VALUE(MID(D3321,2,5))),"")</f>
        <v/>
      </c>
      <c r="J3321" s="28">
        <f>IF(OR(H3321="",I3321=""),"",IF(H3321&gt;=I3321,"Pass","Fail"))</f>
        <v/>
      </c>
    </row>
    <row r="3322">
      <c r="A3322" s="31" t="n"/>
      <c r="B3322" s="26" t="n"/>
      <c r="C3322" s="26" t="n"/>
      <c r="D3322" s="26" t="n"/>
      <c r="E3322" s="31" t="n"/>
      <c r="F3322" s="24">
        <f>IF(OR(A3322="",E3322=""),"",E3322-A3322)</f>
        <v/>
      </c>
      <c r="G3322" s="27" t="n"/>
      <c r="H3322" s="33">
        <f>IF(G3322="","",ROUND(G3322*1000/22500,2))</f>
        <v/>
      </c>
      <c r="I3322" s="33">
        <f>IFERROR(IF(D3322="","",VALUE(MID(D3322,2,5))),"")</f>
        <v/>
      </c>
      <c r="J3322" s="28">
        <f>IF(OR(H3322="",I3322=""),"",IF(H3322&gt;=I3322,"Pass","Fail"))</f>
        <v/>
      </c>
    </row>
    <row r="3323">
      <c r="A3323" s="31" t="n"/>
      <c r="B3323" s="26" t="n"/>
      <c r="C3323" s="26" t="n"/>
      <c r="D3323" s="26" t="n"/>
      <c r="E3323" s="31" t="n"/>
      <c r="F3323" s="24">
        <f>IF(OR(A3323="",E3323=""),"",E3323-A3323)</f>
        <v/>
      </c>
      <c r="G3323" s="27" t="n"/>
      <c r="H3323" s="33">
        <f>IF(G3323="","",ROUND(G3323*1000/22500,2))</f>
        <v/>
      </c>
      <c r="I3323" s="33">
        <f>IFERROR(IF(D3323="","",VALUE(MID(D3323,2,5))),"")</f>
        <v/>
      </c>
      <c r="J3323" s="28">
        <f>IF(OR(H3323="",I3323=""),"",IF(H3323&gt;=I3323,"Pass","Fail"))</f>
        <v/>
      </c>
    </row>
    <row r="3324">
      <c r="A3324" s="31" t="n"/>
      <c r="B3324" s="26" t="n"/>
      <c r="C3324" s="26" t="n"/>
      <c r="D3324" s="26" t="n"/>
      <c r="E3324" s="31" t="n"/>
      <c r="F3324" s="24">
        <f>IF(OR(A3324="",E3324=""),"",E3324-A3324)</f>
        <v/>
      </c>
      <c r="G3324" s="27" t="n"/>
      <c r="H3324" s="33">
        <f>IF(G3324="","",ROUND(G3324*1000/22500,2))</f>
        <v/>
      </c>
      <c r="I3324" s="33">
        <f>IFERROR(IF(D3324="","",VALUE(MID(D3324,2,5))),"")</f>
        <v/>
      </c>
      <c r="J3324" s="28">
        <f>IF(OR(H3324="",I3324=""),"",IF(H3324&gt;=I3324,"Pass","Fail"))</f>
        <v/>
      </c>
    </row>
    <row r="3325">
      <c r="A3325" s="31" t="n"/>
      <c r="B3325" s="26" t="n"/>
      <c r="C3325" s="26" t="n"/>
      <c r="D3325" s="26" t="n"/>
      <c r="E3325" s="31" t="n"/>
      <c r="F3325" s="24">
        <f>IF(OR(A3325="",E3325=""),"",E3325-A3325)</f>
        <v/>
      </c>
      <c r="G3325" s="27" t="n"/>
      <c r="H3325" s="33">
        <f>IF(G3325="","",ROUND(G3325*1000/22500,2))</f>
        <v/>
      </c>
      <c r="I3325" s="33">
        <f>IFERROR(IF(D3325="","",VALUE(MID(D3325,2,5))),"")</f>
        <v/>
      </c>
      <c r="J3325" s="28">
        <f>IF(OR(H3325="",I3325=""),"",IF(H3325&gt;=I3325,"Pass","Fail"))</f>
        <v/>
      </c>
    </row>
    <row r="3326">
      <c r="A3326" s="31" t="n"/>
      <c r="B3326" s="26" t="n"/>
      <c r="C3326" s="26" t="n"/>
      <c r="D3326" s="26" t="n"/>
      <c r="E3326" s="31" t="n"/>
      <c r="F3326" s="24">
        <f>IF(OR(A3326="",E3326=""),"",E3326-A3326)</f>
        <v/>
      </c>
      <c r="G3326" s="27" t="n"/>
      <c r="H3326" s="33">
        <f>IF(G3326="","",ROUND(G3326*1000/22500,2))</f>
        <v/>
      </c>
      <c r="I3326" s="33">
        <f>IFERROR(IF(D3326="","",VALUE(MID(D3326,2,5))),"")</f>
        <v/>
      </c>
      <c r="J3326" s="28">
        <f>IF(OR(H3326="",I3326=""),"",IF(H3326&gt;=I3326,"Pass","Fail"))</f>
        <v/>
      </c>
    </row>
    <row r="3327">
      <c r="A3327" s="31" t="n"/>
      <c r="B3327" s="26" t="n"/>
      <c r="C3327" s="26" t="n"/>
      <c r="D3327" s="26" t="n"/>
      <c r="E3327" s="31" t="n"/>
      <c r="F3327" s="24">
        <f>IF(OR(A3327="",E3327=""),"",E3327-A3327)</f>
        <v/>
      </c>
      <c r="G3327" s="27" t="n"/>
      <c r="H3327" s="33">
        <f>IF(G3327="","",ROUND(G3327*1000/22500,2))</f>
        <v/>
      </c>
      <c r="I3327" s="33">
        <f>IFERROR(IF(D3327="","",VALUE(MID(D3327,2,5))),"")</f>
        <v/>
      </c>
      <c r="J3327" s="28">
        <f>IF(OR(H3327="",I3327=""),"",IF(H3327&gt;=I3327,"Pass","Fail"))</f>
        <v/>
      </c>
    </row>
    <row r="3328">
      <c r="A3328" s="31" t="n"/>
      <c r="B3328" s="26" t="n"/>
      <c r="C3328" s="26" t="n"/>
      <c r="D3328" s="26" t="n"/>
      <c r="E3328" s="31" t="n"/>
      <c r="F3328" s="24">
        <f>IF(OR(A3328="",E3328=""),"",E3328-A3328)</f>
        <v/>
      </c>
      <c r="G3328" s="27" t="n"/>
      <c r="H3328" s="33">
        <f>IF(G3328="","",ROUND(G3328*1000/22500,2))</f>
        <v/>
      </c>
      <c r="I3328" s="33">
        <f>IFERROR(IF(D3328="","",VALUE(MID(D3328,2,5))),"")</f>
        <v/>
      </c>
      <c r="J3328" s="28">
        <f>IF(OR(H3328="",I3328=""),"",IF(H3328&gt;=I3328,"Pass","Fail"))</f>
        <v/>
      </c>
    </row>
    <row r="3329">
      <c r="A3329" s="31" t="n"/>
      <c r="B3329" s="26" t="n"/>
      <c r="C3329" s="26" t="n"/>
      <c r="D3329" s="26" t="n"/>
      <c r="E3329" s="31" t="n"/>
      <c r="F3329" s="24">
        <f>IF(OR(A3329="",E3329=""),"",E3329-A3329)</f>
        <v/>
      </c>
      <c r="G3329" s="27" t="n"/>
      <c r="H3329" s="33">
        <f>IF(G3329="","",ROUND(G3329*1000/22500,2))</f>
        <v/>
      </c>
      <c r="I3329" s="33">
        <f>IFERROR(IF(D3329="","",VALUE(MID(D3329,2,5))),"")</f>
        <v/>
      </c>
      <c r="J3329" s="28">
        <f>IF(OR(H3329="",I3329=""),"",IF(H3329&gt;=I3329,"Pass","Fail"))</f>
        <v/>
      </c>
    </row>
    <row r="3330">
      <c r="A3330" s="31" t="n"/>
      <c r="B3330" s="26" t="n"/>
      <c r="C3330" s="26" t="n"/>
      <c r="D3330" s="26" t="n"/>
      <c r="E3330" s="31" t="n"/>
      <c r="F3330" s="24">
        <f>IF(OR(A3330="",E3330=""),"",E3330-A3330)</f>
        <v/>
      </c>
      <c r="G3330" s="27" t="n"/>
      <c r="H3330" s="33">
        <f>IF(G3330="","",ROUND(G3330*1000/22500,2))</f>
        <v/>
      </c>
      <c r="I3330" s="33">
        <f>IFERROR(IF(D3330="","",VALUE(MID(D3330,2,5))),"")</f>
        <v/>
      </c>
      <c r="J3330" s="28">
        <f>IF(OR(H3330="",I3330=""),"",IF(H3330&gt;=I3330,"Pass","Fail"))</f>
        <v/>
      </c>
    </row>
    <row r="3331">
      <c r="A3331" s="31" t="n"/>
      <c r="B3331" s="26" t="n"/>
      <c r="C3331" s="26" t="n"/>
      <c r="D3331" s="26" t="n"/>
      <c r="E3331" s="31" t="n"/>
      <c r="F3331" s="24">
        <f>IF(OR(A3331="",E3331=""),"",E3331-A3331)</f>
        <v/>
      </c>
      <c r="G3331" s="27" t="n"/>
      <c r="H3331" s="33">
        <f>IF(G3331="","",ROUND(G3331*1000/22500,2))</f>
        <v/>
      </c>
      <c r="I3331" s="33">
        <f>IFERROR(IF(D3331="","",VALUE(MID(D3331,2,5))),"")</f>
        <v/>
      </c>
      <c r="J3331" s="28">
        <f>IF(OR(H3331="",I3331=""),"",IF(H3331&gt;=I3331,"Pass","Fail"))</f>
        <v/>
      </c>
    </row>
    <row r="3332">
      <c r="A3332" s="31" t="n"/>
      <c r="B3332" s="26" t="n"/>
      <c r="C3332" s="26" t="n"/>
      <c r="D3332" s="26" t="n"/>
      <c r="E3332" s="31" t="n"/>
      <c r="F3332" s="24">
        <f>IF(OR(A3332="",E3332=""),"",E3332-A3332)</f>
        <v/>
      </c>
      <c r="G3332" s="27" t="n"/>
      <c r="H3332" s="33">
        <f>IF(G3332="","",ROUND(G3332*1000/22500,2))</f>
        <v/>
      </c>
      <c r="I3332" s="33">
        <f>IFERROR(IF(D3332="","",VALUE(MID(D3332,2,5))),"")</f>
        <v/>
      </c>
      <c r="J3332" s="28">
        <f>IF(OR(H3332="",I3332=""),"",IF(H3332&gt;=I3332,"Pass","Fail"))</f>
        <v/>
      </c>
    </row>
    <row r="3333">
      <c r="A3333" s="31" t="n"/>
      <c r="B3333" s="26" t="n"/>
      <c r="C3333" s="26" t="n"/>
      <c r="D3333" s="26" t="n"/>
      <c r="E3333" s="31" t="n"/>
      <c r="F3333" s="24">
        <f>IF(OR(A3333="",E3333=""),"",E3333-A3333)</f>
        <v/>
      </c>
      <c r="G3333" s="27" t="n"/>
      <c r="H3333" s="33">
        <f>IF(G3333="","",ROUND(G3333*1000/22500,2))</f>
        <v/>
      </c>
      <c r="I3333" s="33">
        <f>IFERROR(IF(D3333="","",VALUE(MID(D3333,2,5))),"")</f>
        <v/>
      </c>
      <c r="J3333" s="28">
        <f>IF(OR(H3333="",I3333=""),"",IF(H3333&gt;=I3333,"Pass","Fail"))</f>
        <v/>
      </c>
    </row>
    <row r="3334">
      <c r="A3334" s="31" t="n"/>
      <c r="B3334" s="26" t="n"/>
      <c r="C3334" s="26" t="n"/>
      <c r="D3334" s="26" t="n"/>
      <c r="E3334" s="31" t="n"/>
      <c r="F3334" s="24">
        <f>IF(OR(A3334="",E3334=""),"",E3334-A3334)</f>
        <v/>
      </c>
      <c r="G3334" s="27" t="n"/>
      <c r="H3334" s="33">
        <f>IF(G3334="","",ROUND(G3334*1000/22500,2))</f>
        <v/>
      </c>
      <c r="I3334" s="33">
        <f>IFERROR(IF(D3334="","",VALUE(MID(D3334,2,5))),"")</f>
        <v/>
      </c>
      <c r="J3334" s="28">
        <f>IF(OR(H3334="",I3334=""),"",IF(H3334&gt;=I3334,"Pass","Fail"))</f>
        <v/>
      </c>
    </row>
    <row r="3335">
      <c r="A3335" s="31" t="n"/>
      <c r="B3335" s="26" t="n"/>
      <c r="C3335" s="26" t="n"/>
      <c r="D3335" s="26" t="n"/>
      <c r="E3335" s="31" t="n"/>
      <c r="F3335" s="24">
        <f>IF(OR(A3335="",E3335=""),"",E3335-A3335)</f>
        <v/>
      </c>
      <c r="G3335" s="27" t="n"/>
      <c r="H3335" s="33">
        <f>IF(G3335="","",ROUND(G3335*1000/22500,2))</f>
        <v/>
      </c>
      <c r="I3335" s="33">
        <f>IFERROR(IF(D3335="","",VALUE(MID(D3335,2,5))),"")</f>
        <v/>
      </c>
      <c r="J3335" s="28">
        <f>IF(OR(H3335="",I3335=""),"",IF(H3335&gt;=I3335,"Pass","Fail"))</f>
        <v/>
      </c>
    </row>
    <row r="3336">
      <c r="A3336" s="31" t="n"/>
      <c r="B3336" s="26" t="n"/>
      <c r="C3336" s="26" t="n"/>
      <c r="D3336" s="26" t="n"/>
      <c r="E3336" s="31" t="n"/>
      <c r="F3336" s="24">
        <f>IF(OR(A3336="",E3336=""),"",E3336-A3336)</f>
        <v/>
      </c>
      <c r="G3336" s="27" t="n"/>
      <c r="H3336" s="33">
        <f>IF(G3336="","",ROUND(G3336*1000/22500,2))</f>
        <v/>
      </c>
      <c r="I3336" s="33">
        <f>IFERROR(IF(D3336="","",VALUE(MID(D3336,2,5))),"")</f>
        <v/>
      </c>
      <c r="J3336" s="28">
        <f>IF(OR(H3336="",I3336=""),"",IF(H3336&gt;=I3336,"Pass","Fail"))</f>
        <v/>
      </c>
    </row>
    <row r="3337">
      <c r="A3337" s="31" t="n"/>
      <c r="B3337" s="26" t="n"/>
      <c r="C3337" s="26" t="n"/>
      <c r="D3337" s="26" t="n"/>
      <c r="E3337" s="31" t="n"/>
      <c r="F3337" s="24">
        <f>IF(OR(A3337="",E3337=""),"",E3337-A3337)</f>
        <v/>
      </c>
      <c r="G3337" s="27" t="n"/>
      <c r="H3337" s="33">
        <f>IF(G3337="","",ROUND(G3337*1000/22500,2))</f>
        <v/>
      </c>
      <c r="I3337" s="33">
        <f>IFERROR(IF(D3337="","",VALUE(MID(D3337,2,5))),"")</f>
        <v/>
      </c>
      <c r="J3337" s="28">
        <f>IF(OR(H3337="",I3337=""),"",IF(H3337&gt;=I3337,"Pass","Fail"))</f>
        <v/>
      </c>
    </row>
    <row r="3338">
      <c r="A3338" s="31" t="n"/>
      <c r="B3338" s="26" t="n"/>
      <c r="C3338" s="26" t="n"/>
      <c r="D3338" s="26" t="n"/>
      <c r="E3338" s="31" t="n"/>
      <c r="F3338" s="24">
        <f>IF(OR(A3338="",E3338=""),"",E3338-A3338)</f>
        <v/>
      </c>
      <c r="G3338" s="27" t="n"/>
      <c r="H3338" s="33">
        <f>IF(G3338="","",ROUND(G3338*1000/22500,2))</f>
        <v/>
      </c>
      <c r="I3338" s="33">
        <f>IFERROR(IF(D3338="","",VALUE(MID(D3338,2,5))),"")</f>
        <v/>
      </c>
      <c r="J3338" s="28">
        <f>IF(OR(H3338="",I3338=""),"",IF(H3338&gt;=I3338,"Pass","Fail"))</f>
        <v/>
      </c>
    </row>
    <row r="3339">
      <c r="A3339" s="31" t="n"/>
      <c r="B3339" s="26" t="n"/>
      <c r="C3339" s="26" t="n"/>
      <c r="D3339" s="26" t="n"/>
      <c r="E3339" s="31" t="n"/>
      <c r="F3339" s="24">
        <f>IF(OR(A3339="",E3339=""),"",E3339-A3339)</f>
        <v/>
      </c>
      <c r="G3339" s="27" t="n"/>
      <c r="H3339" s="33">
        <f>IF(G3339="","",ROUND(G3339*1000/22500,2))</f>
        <v/>
      </c>
      <c r="I3339" s="33">
        <f>IFERROR(IF(D3339="","",VALUE(MID(D3339,2,5))),"")</f>
        <v/>
      </c>
      <c r="J3339" s="28">
        <f>IF(OR(H3339="",I3339=""),"",IF(H3339&gt;=I3339,"Pass","Fail"))</f>
        <v/>
      </c>
    </row>
    <row r="3340">
      <c r="A3340" s="31" t="n"/>
      <c r="B3340" s="26" t="n"/>
      <c r="C3340" s="26" t="n"/>
      <c r="D3340" s="26" t="n"/>
      <c r="E3340" s="31" t="n"/>
      <c r="F3340" s="24">
        <f>IF(OR(A3340="",E3340=""),"",E3340-A3340)</f>
        <v/>
      </c>
      <c r="G3340" s="27" t="n"/>
      <c r="H3340" s="33">
        <f>IF(G3340="","",ROUND(G3340*1000/22500,2))</f>
        <v/>
      </c>
      <c r="I3340" s="33">
        <f>IFERROR(IF(D3340="","",VALUE(MID(D3340,2,5))),"")</f>
        <v/>
      </c>
      <c r="J3340" s="28">
        <f>IF(OR(H3340="",I3340=""),"",IF(H3340&gt;=I3340,"Pass","Fail"))</f>
        <v/>
      </c>
    </row>
    <row r="3341">
      <c r="A3341" s="31" t="n"/>
      <c r="B3341" s="26" t="n"/>
      <c r="C3341" s="26" t="n"/>
      <c r="D3341" s="26" t="n"/>
      <c r="E3341" s="31" t="n"/>
      <c r="F3341" s="24">
        <f>IF(OR(A3341="",E3341=""),"",E3341-A3341)</f>
        <v/>
      </c>
      <c r="G3341" s="27" t="n"/>
      <c r="H3341" s="33">
        <f>IF(G3341="","",ROUND(G3341*1000/22500,2))</f>
        <v/>
      </c>
      <c r="I3341" s="33">
        <f>IFERROR(IF(D3341="","",VALUE(MID(D3341,2,5))),"")</f>
        <v/>
      </c>
      <c r="J3341" s="28">
        <f>IF(OR(H3341="",I3341=""),"",IF(H3341&gt;=I3341,"Pass","Fail"))</f>
        <v/>
      </c>
    </row>
    <row r="3342">
      <c r="A3342" s="31" t="n"/>
      <c r="B3342" s="26" t="n"/>
      <c r="C3342" s="26" t="n"/>
      <c r="D3342" s="26" t="n"/>
      <c r="E3342" s="31" t="n"/>
      <c r="F3342" s="24">
        <f>IF(OR(A3342="",E3342=""),"",E3342-A3342)</f>
        <v/>
      </c>
      <c r="G3342" s="27" t="n"/>
      <c r="H3342" s="33">
        <f>IF(G3342="","",ROUND(G3342*1000/22500,2))</f>
        <v/>
      </c>
      <c r="I3342" s="33">
        <f>IFERROR(IF(D3342="","",VALUE(MID(D3342,2,5))),"")</f>
        <v/>
      </c>
      <c r="J3342" s="28">
        <f>IF(OR(H3342="",I3342=""),"",IF(H3342&gt;=I3342,"Pass","Fail"))</f>
        <v/>
      </c>
    </row>
    <row r="3343">
      <c r="A3343" s="31" t="n"/>
      <c r="B3343" s="26" t="n"/>
      <c r="C3343" s="26" t="n"/>
      <c r="D3343" s="26" t="n"/>
      <c r="E3343" s="31" t="n"/>
      <c r="F3343" s="24">
        <f>IF(OR(A3343="",E3343=""),"",E3343-A3343)</f>
        <v/>
      </c>
      <c r="G3343" s="27" t="n"/>
      <c r="H3343" s="33">
        <f>IF(G3343="","",ROUND(G3343*1000/22500,2))</f>
        <v/>
      </c>
      <c r="I3343" s="33">
        <f>IFERROR(IF(D3343="","",VALUE(MID(D3343,2,5))),"")</f>
        <v/>
      </c>
      <c r="J3343" s="28">
        <f>IF(OR(H3343="",I3343=""),"",IF(H3343&gt;=I3343,"Pass","Fail"))</f>
        <v/>
      </c>
    </row>
    <row r="3344">
      <c r="A3344" s="31" t="n"/>
      <c r="B3344" s="26" t="n"/>
      <c r="C3344" s="26" t="n"/>
      <c r="D3344" s="26" t="n"/>
      <c r="E3344" s="31" t="n"/>
      <c r="F3344" s="24">
        <f>IF(OR(A3344="",E3344=""),"",E3344-A3344)</f>
        <v/>
      </c>
      <c r="G3344" s="27" t="n"/>
      <c r="H3344" s="33">
        <f>IF(G3344="","",ROUND(G3344*1000/22500,2))</f>
        <v/>
      </c>
      <c r="I3344" s="33">
        <f>IFERROR(IF(D3344="","",VALUE(MID(D3344,2,5))),"")</f>
        <v/>
      </c>
      <c r="J3344" s="28">
        <f>IF(OR(H3344="",I3344=""),"",IF(H3344&gt;=I3344,"Pass","Fail"))</f>
        <v/>
      </c>
    </row>
    <row r="3345">
      <c r="A3345" s="31" t="n"/>
      <c r="B3345" s="26" t="n"/>
      <c r="C3345" s="26" t="n"/>
      <c r="D3345" s="26" t="n"/>
      <c r="E3345" s="31" t="n"/>
      <c r="F3345" s="24">
        <f>IF(OR(A3345="",E3345=""),"",E3345-A3345)</f>
        <v/>
      </c>
      <c r="G3345" s="27" t="n"/>
      <c r="H3345" s="33">
        <f>IF(G3345="","",ROUND(G3345*1000/22500,2))</f>
        <v/>
      </c>
      <c r="I3345" s="33">
        <f>IFERROR(IF(D3345="","",VALUE(MID(D3345,2,5))),"")</f>
        <v/>
      </c>
      <c r="J3345" s="28">
        <f>IF(OR(H3345="",I3345=""),"",IF(H3345&gt;=I3345,"Pass","Fail"))</f>
        <v/>
      </c>
    </row>
    <row r="3346">
      <c r="A3346" s="31" t="n"/>
      <c r="B3346" s="26" t="n"/>
      <c r="C3346" s="26" t="n"/>
      <c r="D3346" s="26" t="n"/>
      <c r="E3346" s="31" t="n"/>
      <c r="F3346" s="24">
        <f>IF(OR(A3346="",E3346=""),"",E3346-A3346)</f>
        <v/>
      </c>
      <c r="G3346" s="27" t="n"/>
      <c r="H3346" s="33">
        <f>IF(G3346="","",ROUND(G3346*1000/22500,2))</f>
        <v/>
      </c>
      <c r="I3346" s="33">
        <f>IFERROR(IF(D3346="","",VALUE(MID(D3346,2,5))),"")</f>
        <v/>
      </c>
      <c r="J3346" s="28">
        <f>IF(OR(H3346="",I3346=""),"",IF(H3346&gt;=I3346,"Pass","Fail"))</f>
        <v/>
      </c>
    </row>
    <row r="3347">
      <c r="A3347" s="31" t="n"/>
      <c r="B3347" s="26" t="n"/>
      <c r="C3347" s="26" t="n"/>
      <c r="D3347" s="26" t="n"/>
      <c r="E3347" s="31" t="n"/>
      <c r="F3347" s="24">
        <f>IF(OR(A3347="",E3347=""),"",E3347-A3347)</f>
        <v/>
      </c>
      <c r="G3347" s="27" t="n"/>
      <c r="H3347" s="33">
        <f>IF(G3347="","",ROUND(G3347*1000/22500,2))</f>
        <v/>
      </c>
      <c r="I3347" s="33">
        <f>IFERROR(IF(D3347="","",VALUE(MID(D3347,2,5))),"")</f>
        <v/>
      </c>
      <c r="J3347" s="28">
        <f>IF(OR(H3347="",I3347=""),"",IF(H3347&gt;=I3347,"Pass","Fail"))</f>
        <v/>
      </c>
    </row>
    <row r="3348">
      <c r="A3348" s="31" t="n"/>
      <c r="B3348" s="26" t="n"/>
      <c r="C3348" s="26" t="n"/>
      <c r="D3348" s="26" t="n"/>
      <c r="E3348" s="31" t="n"/>
      <c r="F3348" s="24">
        <f>IF(OR(A3348="",E3348=""),"",E3348-A3348)</f>
        <v/>
      </c>
      <c r="G3348" s="27" t="n"/>
      <c r="H3348" s="33">
        <f>IF(G3348="","",ROUND(G3348*1000/22500,2))</f>
        <v/>
      </c>
      <c r="I3348" s="33">
        <f>IFERROR(IF(D3348="","",VALUE(MID(D3348,2,5))),"")</f>
        <v/>
      </c>
      <c r="J3348" s="28">
        <f>IF(OR(H3348="",I3348=""),"",IF(H3348&gt;=I3348,"Pass","Fail"))</f>
        <v/>
      </c>
    </row>
    <row r="3349">
      <c r="A3349" s="31" t="n"/>
      <c r="B3349" s="26" t="n"/>
      <c r="C3349" s="26" t="n"/>
      <c r="D3349" s="26" t="n"/>
      <c r="E3349" s="31" t="n"/>
      <c r="F3349" s="24">
        <f>IF(OR(A3349="",E3349=""),"",E3349-A3349)</f>
        <v/>
      </c>
      <c r="G3349" s="27" t="n"/>
      <c r="H3349" s="33">
        <f>IF(G3349="","",ROUND(G3349*1000/22500,2))</f>
        <v/>
      </c>
      <c r="I3349" s="33">
        <f>IFERROR(IF(D3349="","",VALUE(MID(D3349,2,5))),"")</f>
        <v/>
      </c>
      <c r="J3349" s="28">
        <f>IF(OR(H3349="",I3349=""),"",IF(H3349&gt;=I3349,"Pass","Fail"))</f>
        <v/>
      </c>
    </row>
    <row r="3350">
      <c r="A3350" s="31" t="n"/>
      <c r="B3350" s="26" t="n"/>
      <c r="C3350" s="26" t="n"/>
      <c r="D3350" s="26" t="n"/>
      <c r="E3350" s="31" t="n"/>
      <c r="F3350" s="24">
        <f>IF(OR(A3350="",E3350=""),"",E3350-A3350)</f>
        <v/>
      </c>
      <c r="G3350" s="27" t="n"/>
      <c r="H3350" s="33">
        <f>IF(G3350="","",ROUND(G3350*1000/22500,2))</f>
        <v/>
      </c>
      <c r="I3350" s="33">
        <f>IFERROR(IF(D3350="","",VALUE(MID(D3350,2,5))),"")</f>
        <v/>
      </c>
      <c r="J3350" s="28">
        <f>IF(OR(H3350="",I3350=""),"",IF(H3350&gt;=I3350,"Pass","Fail"))</f>
        <v/>
      </c>
    </row>
    <row r="3351">
      <c r="A3351" s="31" t="n"/>
      <c r="B3351" s="26" t="n"/>
      <c r="C3351" s="26" t="n"/>
      <c r="D3351" s="26" t="n"/>
      <c r="E3351" s="31" t="n"/>
      <c r="F3351" s="24">
        <f>IF(OR(A3351="",E3351=""),"",E3351-A3351)</f>
        <v/>
      </c>
      <c r="G3351" s="27" t="n"/>
      <c r="H3351" s="33">
        <f>IF(G3351="","",ROUND(G3351*1000/22500,2))</f>
        <v/>
      </c>
      <c r="I3351" s="33">
        <f>IFERROR(IF(D3351="","",VALUE(MID(D3351,2,5))),"")</f>
        <v/>
      </c>
      <c r="J3351" s="28">
        <f>IF(OR(H3351="",I3351=""),"",IF(H3351&gt;=I3351,"Pass","Fail"))</f>
        <v/>
      </c>
    </row>
    <row r="3352">
      <c r="A3352" s="31" t="n"/>
      <c r="B3352" s="26" t="n"/>
      <c r="C3352" s="26" t="n"/>
      <c r="D3352" s="26" t="n"/>
      <c r="E3352" s="31" t="n"/>
      <c r="F3352" s="24">
        <f>IF(OR(A3352="",E3352=""),"",E3352-A3352)</f>
        <v/>
      </c>
      <c r="G3352" s="27" t="n"/>
      <c r="H3352" s="33">
        <f>IF(G3352="","",ROUND(G3352*1000/22500,2))</f>
        <v/>
      </c>
      <c r="I3352" s="33">
        <f>IFERROR(IF(D3352="","",VALUE(MID(D3352,2,5))),"")</f>
        <v/>
      </c>
      <c r="J3352" s="28">
        <f>IF(OR(H3352="",I3352=""),"",IF(H3352&gt;=I3352,"Pass","Fail"))</f>
        <v/>
      </c>
    </row>
    <row r="3353">
      <c r="A3353" s="31" t="n"/>
      <c r="B3353" s="26" t="n"/>
      <c r="C3353" s="26" t="n"/>
      <c r="D3353" s="26" t="n"/>
      <c r="E3353" s="31" t="n"/>
      <c r="F3353" s="24">
        <f>IF(OR(A3353="",E3353=""),"",E3353-A3353)</f>
        <v/>
      </c>
      <c r="G3353" s="27" t="n"/>
      <c r="H3353" s="33">
        <f>IF(G3353="","",ROUND(G3353*1000/22500,2))</f>
        <v/>
      </c>
      <c r="I3353" s="33">
        <f>IFERROR(IF(D3353="","",VALUE(MID(D3353,2,5))),"")</f>
        <v/>
      </c>
      <c r="J3353" s="28">
        <f>IF(OR(H3353="",I3353=""),"",IF(H3353&gt;=I3353,"Pass","Fail"))</f>
        <v/>
      </c>
    </row>
    <row r="3354">
      <c r="A3354" s="31" t="n"/>
      <c r="B3354" s="26" t="n"/>
      <c r="C3354" s="26" t="n"/>
      <c r="D3354" s="26" t="n"/>
      <c r="E3354" s="31" t="n"/>
      <c r="F3354" s="24">
        <f>IF(OR(A3354="",E3354=""),"",E3354-A3354)</f>
        <v/>
      </c>
      <c r="G3354" s="27" t="n"/>
      <c r="H3354" s="33">
        <f>IF(G3354="","",ROUND(G3354*1000/22500,2))</f>
        <v/>
      </c>
      <c r="I3354" s="33">
        <f>IFERROR(IF(D3354="","",VALUE(MID(D3354,2,5))),"")</f>
        <v/>
      </c>
      <c r="J3354" s="28">
        <f>IF(OR(H3354="",I3354=""),"",IF(H3354&gt;=I3354,"Pass","Fail"))</f>
        <v/>
      </c>
    </row>
    <row r="3355">
      <c r="A3355" s="31" t="n"/>
      <c r="B3355" s="26" t="n"/>
      <c r="C3355" s="26" t="n"/>
      <c r="D3355" s="26" t="n"/>
      <c r="E3355" s="31" t="n"/>
      <c r="F3355" s="24">
        <f>IF(OR(A3355="",E3355=""),"",E3355-A3355)</f>
        <v/>
      </c>
      <c r="G3355" s="27" t="n"/>
      <c r="H3355" s="33">
        <f>IF(G3355="","",ROUND(G3355*1000/22500,2))</f>
        <v/>
      </c>
      <c r="I3355" s="33">
        <f>IFERROR(IF(D3355="","",VALUE(MID(D3355,2,5))),"")</f>
        <v/>
      </c>
      <c r="J3355" s="28">
        <f>IF(OR(H3355="",I3355=""),"",IF(H3355&gt;=I3355,"Pass","Fail"))</f>
        <v/>
      </c>
    </row>
    <row r="3356">
      <c r="A3356" s="31" t="n"/>
      <c r="B3356" s="26" t="n"/>
      <c r="C3356" s="26" t="n"/>
      <c r="D3356" s="26" t="n"/>
      <c r="E3356" s="31" t="n"/>
      <c r="F3356" s="24">
        <f>IF(OR(A3356="",E3356=""),"",E3356-A3356)</f>
        <v/>
      </c>
      <c r="G3356" s="27" t="n"/>
      <c r="H3356" s="33">
        <f>IF(G3356="","",ROUND(G3356*1000/22500,2))</f>
        <v/>
      </c>
      <c r="I3356" s="33">
        <f>IFERROR(IF(D3356="","",VALUE(MID(D3356,2,5))),"")</f>
        <v/>
      </c>
      <c r="J3356" s="28">
        <f>IF(OR(H3356="",I3356=""),"",IF(H3356&gt;=I3356,"Pass","Fail"))</f>
        <v/>
      </c>
    </row>
    <row r="3357">
      <c r="A3357" s="31" t="n"/>
      <c r="B3357" s="26" t="n"/>
      <c r="C3357" s="26" t="n"/>
      <c r="D3357" s="26" t="n"/>
      <c r="E3357" s="31" t="n"/>
      <c r="F3357" s="24">
        <f>IF(OR(A3357="",E3357=""),"",E3357-A3357)</f>
        <v/>
      </c>
      <c r="G3357" s="27" t="n"/>
      <c r="H3357" s="33">
        <f>IF(G3357="","",ROUND(G3357*1000/22500,2))</f>
        <v/>
      </c>
      <c r="I3357" s="33">
        <f>IFERROR(IF(D3357="","",VALUE(MID(D3357,2,5))),"")</f>
        <v/>
      </c>
      <c r="J3357" s="28">
        <f>IF(OR(H3357="",I3357=""),"",IF(H3357&gt;=I3357,"Pass","Fail"))</f>
        <v/>
      </c>
    </row>
    <row r="3358">
      <c r="A3358" s="31" t="n"/>
      <c r="B3358" s="26" t="n"/>
      <c r="C3358" s="26" t="n"/>
      <c r="D3358" s="26" t="n"/>
      <c r="E3358" s="31" t="n"/>
      <c r="F3358" s="24">
        <f>IF(OR(A3358="",E3358=""),"",E3358-A3358)</f>
        <v/>
      </c>
      <c r="G3358" s="27" t="n"/>
      <c r="H3358" s="33">
        <f>IF(G3358="","",ROUND(G3358*1000/22500,2))</f>
        <v/>
      </c>
      <c r="I3358" s="33">
        <f>IFERROR(IF(D3358="","",VALUE(MID(D3358,2,5))),"")</f>
        <v/>
      </c>
      <c r="J3358" s="28">
        <f>IF(OR(H3358="",I3358=""),"",IF(H3358&gt;=I3358,"Pass","Fail"))</f>
        <v/>
      </c>
    </row>
    <row r="3359">
      <c r="A3359" s="31" t="n"/>
      <c r="B3359" s="26" t="n"/>
      <c r="C3359" s="26" t="n"/>
      <c r="D3359" s="26" t="n"/>
      <c r="E3359" s="31" t="n"/>
      <c r="F3359" s="24">
        <f>IF(OR(A3359="",E3359=""),"",E3359-A3359)</f>
        <v/>
      </c>
      <c r="G3359" s="27" t="n"/>
      <c r="H3359" s="33">
        <f>IF(G3359="","",ROUND(G3359*1000/22500,2))</f>
        <v/>
      </c>
      <c r="I3359" s="33">
        <f>IFERROR(IF(D3359="","",VALUE(MID(D3359,2,5))),"")</f>
        <v/>
      </c>
      <c r="J3359" s="28">
        <f>IF(OR(H3359="",I3359=""),"",IF(H3359&gt;=I3359,"Pass","Fail"))</f>
        <v/>
      </c>
    </row>
    <row r="3360">
      <c r="A3360" s="31" t="n"/>
      <c r="B3360" s="26" t="n"/>
      <c r="C3360" s="26" t="n"/>
      <c r="D3360" s="26" t="n"/>
      <c r="E3360" s="31" t="n"/>
      <c r="F3360" s="24">
        <f>IF(OR(A3360="",E3360=""),"",E3360-A3360)</f>
        <v/>
      </c>
      <c r="G3360" s="27" t="n"/>
      <c r="H3360" s="33">
        <f>IF(G3360="","",ROUND(G3360*1000/22500,2))</f>
        <v/>
      </c>
      <c r="I3360" s="33">
        <f>IFERROR(IF(D3360="","",VALUE(MID(D3360,2,5))),"")</f>
        <v/>
      </c>
      <c r="J3360" s="28">
        <f>IF(OR(H3360="",I3360=""),"",IF(H3360&gt;=I3360,"Pass","Fail"))</f>
        <v/>
      </c>
    </row>
    <row r="3361">
      <c r="A3361" s="31" t="n"/>
      <c r="B3361" s="26" t="n"/>
      <c r="C3361" s="26" t="n"/>
      <c r="D3361" s="26" t="n"/>
      <c r="E3361" s="31" t="n"/>
      <c r="F3361" s="24">
        <f>IF(OR(A3361="",E3361=""),"",E3361-A3361)</f>
        <v/>
      </c>
      <c r="G3361" s="27" t="n"/>
      <c r="H3361" s="33">
        <f>IF(G3361="","",ROUND(G3361*1000/22500,2))</f>
        <v/>
      </c>
      <c r="I3361" s="33">
        <f>IFERROR(IF(D3361="","",VALUE(MID(D3361,2,5))),"")</f>
        <v/>
      </c>
      <c r="J3361" s="28">
        <f>IF(OR(H3361="",I3361=""),"",IF(H3361&gt;=I3361,"Pass","Fail"))</f>
        <v/>
      </c>
    </row>
    <row r="3362">
      <c r="A3362" s="31" t="n"/>
      <c r="B3362" s="26" t="n"/>
      <c r="C3362" s="26" t="n"/>
      <c r="D3362" s="26" t="n"/>
      <c r="E3362" s="31" t="n"/>
      <c r="F3362" s="24">
        <f>IF(OR(A3362="",E3362=""),"",E3362-A3362)</f>
        <v/>
      </c>
      <c r="G3362" s="27" t="n"/>
      <c r="H3362" s="33">
        <f>IF(G3362="","",ROUND(G3362*1000/22500,2))</f>
        <v/>
      </c>
      <c r="I3362" s="33">
        <f>IFERROR(IF(D3362="","",VALUE(MID(D3362,2,5))),"")</f>
        <v/>
      </c>
      <c r="J3362" s="28">
        <f>IF(OR(H3362="",I3362=""),"",IF(H3362&gt;=I3362,"Pass","Fail"))</f>
        <v/>
      </c>
    </row>
    <row r="3363">
      <c r="A3363" s="31" t="n"/>
      <c r="B3363" s="26" t="n"/>
      <c r="C3363" s="26" t="n"/>
      <c r="D3363" s="26" t="n"/>
      <c r="E3363" s="31" t="n"/>
      <c r="F3363" s="24">
        <f>IF(OR(A3363="",E3363=""),"",E3363-A3363)</f>
        <v/>
      </c>
      <c r="G3363" s="27" t="n"/>
      <c r="H3363" s="33">
        <f>IF(G3363="","",ROUND(G3363*1000/22500,2))</f>
        <v/>
      </c>
      <c r="I3363" s="33">
        <f>IFERROR(IF(D3363="","",VALUE(MID(D3363,2,5))),"")</f>
        <v/>
      </c>
      <c r="J3363" s="28">
        <f>IF(OR(H3363="",I3363=""),"",IF(H3363&gt;=I3363,"Pass","Fail"))</f>
        <v/>
      </c>
    </row>
    <row r="3364">
      <c r="A3364" s="31" t="n"/>
      <c r="B3364" s="26" t="n"/>
      <c r="C3364" s="26" t="n"/>
      <c r="D3364" s="26" t="n"/>
      <c r="E3364" s="31" t="n"/>
      <c r="F3364" s="24">
        <f>IF(OR(A3364="",E3364=""),"",E3364-A3364)</f>
        <v/>
      </c>
      <c r="G3364" s="27" t="n"/>
      <c r="H3364" s="33">
        <f>IF(G3364="","",ROUND(G3364*1000/22500,2))</f>
        <v/>
      </c>
      <c r="I3364" s="33">
        <f>IFERROR(IF(D3364="","",VALUE(MID(D3364,2,5))),"")</f>
        <v/>
      </c>
      <c r="J3364" s="28">
        <f>IF(OR(H3364="",I3364=""),"",IF(H3364&gt;=I3364,"Pass","Fail"))</f>
        <v/>
      </c>
    </row>
    <row r="3365">
      <c r="A3365" s="31" t="n"/>
      <c r="B3365" s="26" t="n"/>
      <c r="C3365" s="26" t="n"/>
      <c r="D3365" s="26" t="n"/>
      <c r="E3365" s="31" t="n"/>
      <c r="F3365" s="24">
        <f>IF(OR(A3365="",E3365=""),"",E3365-A3365)</f>
        <v/>
      </c>
      <c r="G3365" s="27" t="n"/>
      <c r="H3365" s="33">
        <f>IF(G3365="","",ROUND(G3365*1000/22500,2))</f>
        <v/>
      </c>
      <c r="I3365" s="33">
        <f>IFERROR(IF(D3365="","",VALUE(MID(D3365,2,5))),"")</f>
        <v/>
      </c>
      <c r="J3365" s="28">
        <f>IF(OR(H3365="",I3365=""),"",IF(H3365&gt;=I3365,"Pass","Fail"))</f>
        <v/>
      </c>
    </row>
    <row r="3366">
      <c r="A3366" s="31" t="n"/>
      <c r="B3366" s="26" t="n"/>
      <c r="C3366" s="26" t="n"/>
      <c r="D3366" s="26" t="n"/>
      <c r="E3366" s="31" t="n"/>
      <c r="F3366" s="24">
        <f>IF(OR(A3366="",E3366=""),"",E3366-A3366)</f>
        <v/>
      </c>
      <c r="G3366" s="27" t="n"/>
      <c r="H3366" s="33">
        <f>IF(G3366="","",ROUND(G3366*1000/22500,2))</f>
        <v/>
      </c>
      <c r="I3366" s="33">
        <f>IFERROR(IF(D3366="","",VALUE(MID(D3366,2,5))),"")</f>
        <v/>
      </c>
      <c r="J3366" s="28">
        <f>IF(OR(H3366="",I3366=""),"",IF(H3366&gt;=I3366,"Pass","Fail"))</f>
        <v/>
      </c>
    </row>
    <row r="3367">
      <c r="A3367" s="31" t="n"/>
      <c r="B3367" s="26" t="n"/>
      <c r="C3367" s="26" t="n"/>
      <c r="D3367" s="26" t="n"/>
      <c r="E3367" s="31" t="n"/>
      <c r="F3367" s="24">
        <f>IF(OR(A3367="",E3367=""),"",E3367-A3367)</f>
        <v/>
      </c>
      <c r="G3367" s="27" t="n"/>
      <c r="H3367" s="33">
        <f>IF(G3367="","",ROUND(G3367*1000/22500,2))</f>
        <v/>
      </c>
      <c r="I3367" s="33">
        <f>IFERROR(IF(D3367="","",VALUE(MID(D3367,2,5))),"")</f>
        <v/>
      </c>
      <c r="J3367" s="28">
        <f>IF(OR(H3367="",I3367=""),"",IF(H3367&gt;=I3367,"Pass","Fail"))</f>
        <v/>
      </c>
    </row>
    <row r="3368">
      <c r="A3368" s="31" t="n"/>
      <c r="B3368" s="26" t="n"/>
      <c r="C3368" s="26" t="n"/>
      <c r="D3368" s="26" t="n"/>
      <c r="E3368" s="31" t="n"/>
      <c r="F3368" s="24">
        <f>IF(OR(A3368="",E3368=""),"",E3368-A3368)</f>
        <v/>
      </c>
      <c r="G3368" s="27" t="n"/>
      <c r="H3368" s="33">
        <f>IF(G3368="","",ROUND(G3368*1000/22500,2))</f>
        <v/>
      </c>
      <c r="I3368" s="33">
        <f>IFERROR(IF(D3368="","",VALUE(MID(D3368,2,5))),"")</f>
        <v/>
      </c>
      <c r="J3368" s="28">
        <f>IF(OR(H3368="",I3368=""),"",IF(H3368&gt;=I3368,"Pass","Fail"))</f>
        <v/>
      </c>
    </row>
    <row r="3369">
      <c r="A3369" s="31" t="n"/>
      <c r="B3369" s="26" t="n"/>
      <c r="C3369" s="26" t="n"/>
      <c r="D3369" s="26" t="n"/>
      <c r="E3369" s="31" t="n"/>
      <c r="F3369" s="24">
        <f>IF(OR(A3369="",E3369=""),"",E3369-A3369)</f>
        <v/>
      </c>
      <c r="G3369" s="27" t="n"/>
      <c r="H3369" s="33">
        <f>IF(G3369="","",ROUND(G3369*1000/22500,2))</f>
        <v/>
      </c>
      <c r="I3369" s="33">
        <f>IFERROR(IF(D3369="","",VALUE(MID(D3369,2,5))),"")</f>
        <v/>
      </c>
      <c r="J3369" s="28">
        <f>IF(OR(H3369="",I3369=""),"",IF(H3369&gt;=I3369,"Pass","Fail"))</f>
        <v/>
      </c>
    </row>
    <row r="3370">
      <c r="A3370" s="31" t="n"/>
      <c r="B3370" s="26" t="n"/>
      <c r="C3370" s="26" t="n"/>
      <c r="D3370" s="26" t="n"/>
      <c r="E3370" s="31" t="n"/>
      <c r="F3370" s="24">
        <f>IF(OR(A3370="",E3370=""),"",E3370-A3370)</f>
        <v/>
      </c>
      <c r="G3370" s="27" t="n"/>
      <c r="H3370" s="33">
        <f>IF(G3370="","",ROUND(G3370*1000/22500,2))</f>
        <v/>
      </c>
      <c r="I3370" s="33">
        <f>IFERROR(IF(D3370="","",VALUE(MID(D3370,2,5))),"")</f>
        <v/>
      </c>
      <c r="J3370" s="28">
        <f>IF(OR(H3370="",I3370=""),"",IF(H3370&gt;=I3370,"Pass","Fail"))</f>
        <v/>
      </c>
    </row>
    <row r="3371">
      <c r="A3371" s="31" t="n"/>
      <c r="B3371" s="26" t="n"/>
      <c r="C3371" s="26" t="n"/>
      <c r="D3371" s="26" t="n"/>
      <c r="E3371" s="31" t="n"/>
      <c r="F3371" s="24">
        <f>IF(OR(A3371="",E3371=""),"",E3371-A3371)</f>
        <v/>
      </c>
      <c r="G3371" s="27" t="n"/>
      <c r="H3371" s="33">
        <f>IF(G3371="","",ROUND(G3371*1000/22500,2))</f>
        <v/>
      </c>
      <c r="I3371" s="33">
        <f>IFERROR(IF(D3371="","",VALUE(MID(D3371,2,5))),"")</f>
        <v/>
      </c>
      <c r="J3371" s="28">
        <f>IF(OR(H3371="",I3371=""),"",IF(H3371&gt;=I3371,"Pass","Fail"))</f>
        <v/>
      </c>
    </row>
    <row r="3372">
      <c r="A3372" s="31" t="n"/>
      <c r="B3372" s="26" t="n"/>
      <c r="C3372" s="26" t="n"/>
      <c r="D3372" s="26" t="n"/>
      <c r="E3372" s="31" t="n"/>
      <c r="F3372" s="24">
        <f>IF(OR(A3372="",E3372=""),"",E3372-A3372)</f>
        <v/>
      </c>
      <c r="G3372" s="27" t="n"/>
      <c r="H3372" s="33">
        <f>IF(G3372="","",ROUND(G3372*1000/22500,2))</f>
        <v/>
      </c>
      <c r="I3372" s="33">
        <f>IFERROR(IF(D3372="","",VALUE(MID(D3372,2,5))),"")</f>
        <v/>
      </c>
      <c r="J3372" s="28">
        <f>IF(OR(H3372="",I3372=""),"",IF(H3372&gt;=I3372,"Pass","Fail"))</f>
        <v/>
      </c>
    </row>
    <row r="3373">
      <c r="A3373" s="31" t="n"/>
      <c r="B3373" s="26" t="n"/>
      <c r="C3373" s="26" t="n"/>
      <c r="D3373" s="26" t="n"/>
      <c r="E3373" s="31" t="n"/>
      <c r="F3373" s="24">
        <f>IF(OR(A3373="",E3373=""),"",E3373-A3373)</f>
        <v/>
      </c>
      <c r="G3373" s="27" t="n"/>
      <c r="H3373" s="33">
        <f>IF(G3373="","",ROUND(G3373*1000/22500,2))</f>
        <v/>
      </c>
      <c r="I3373" s="33">
        <f>IFERROR(IF(D3373="","",VALUE(MID(D3373,2,5))),"")</f>
        <v/>
      </c>
      <c r="J3373" s="28">
        <f>IF(OR(H3373="",I3373=""),"",IF(H3373&gt;=I3373,"Pass","Fail"))</f>
        <v/>
      </c>
    </row>
    <row r="3374">
      <c r="A3374" s="31" t="n"/>
      <c r="B3374" s="26" t="n"/>
      <c r="C3374" s="26" t="n"/>
      <c r="D3374" s="26" t="n"/>
      <c r="E3374" s="31" t="n"/>
      <c r="F3374" s="24">
        <f>IF(OR(A3374="",E3374=""),"",E3374-A3374)</f>
        <v/>
      </c>
      <c r="G3374" s="27" t="n"/>
      <c r="H3374" s="33">
        <f>IF(G3374="","",ROUND(G3374*1000/22500,2))</f>
        <v/>
      </c>
      <c r="I3374" s="33">
        <f>IFERROR(IF(D3374="","",VALUE(MID(D3374,2,5))),"")</f>
        <v/>
      </c>
      <c r="J3374" s="28">
        <f>IF(OR(H3374="",I3374=""),"",IF(H3374&gt;=I3374,"Pass","Fail"))</f>
        <v/>
      </c>
    </row>
    <row r="3375">
      <c r="A3375" s="31" t="n"/>
      <c r="B3375" s="26" t="n"/>
      <c r="C3375" s="26" t="n"/>
      <c r="D3375" s="26" t="n"/>
      <c r="E3375" s="31" t="n"/>
      <c r="F3375" s="24">
        <f>IF(OR(A3375="",E3375=""),"",E3375-A3375)</f>
        <v/>
      </c>
      <c r="G3375" s="27" t="n"/>
      <c r="H3375" s="33">
        <f>IF(G3375="","",ROUND(G3375*1000/22500,2))</f>
        <v/>
      </c>
      <c r="I3375" s="33">
        <f>IFERROR(IF(D3375="","",VALUE(MID(D3375,2,5))),"")</f>
        <v/>
      </c>
      <c r="J3375" s="28">
        <f>IF(OR(H3375="",I3375=""),"",IF(H3375&gt;=I3375,"Pass","Fail"))</f>
        <v/>
      </c>
    </row>
    <row r="3376">
      <c r="A3376" s="31" t="n"/>
      <c r="B3376" s="26" t="n"/>
      <c r="C3376" s="26" t="n"/>
      <c r="D3376" s="26" t="n"/>
      <c r="E3376" s="31" t="n"/>
      <c r="F3376" s="24">
        <f>IF(OR(A3376="",E3376=""),"",E3376-A3376)</f>
        <v/>
      </c>
      <c r="G3376" s="27" t="n"/>
      <c r="H3376" s="33">
        <f>IF(G3376="","",ROUND(G3376*1000/22500,2))</f>
        <v/>
      </c>
      <c r="I3376" s="33">
        <f>IFERROR(IF(D3376="","",VALUE(MID(D3376,2,5))),"")</f>
        <v/>
      </c>
      <c r="J3376" s="28">
        <f>IF(OR(H3376="",I3376=""),"",IF(H3376&gt;=I3376,"Pass","Fail"))</f>
        <v/>
      </c>
    </row>
    <row r="3377">
      <c r="A3377" s="31" t="n"/>
      <c r="B3377" s="26" t="n"/>
      <c r="C3377" s="26" t="n"/>
      <c r="D3377" s="26" t="n"/>
      <c r="E3377" s="31" t="n"/>
      <c r="F3377" s="24">
        <f>IF(OR(A3377="",E3377=""),"",E3377-A3377)</f>
        <v/>
      </c>
      <c r="G3377" s="27" t="n"/>
      <c r="H3377" s="33">
        <f>IF(G3377="","",ROUND(G3377*1000/22500,2))</f>
        <v/>
      </c>
      <c r="I3377" s="33">
        <f>IFERROR(IF(D3377="","",VALUE(MID(D3377,2,5))),"")</f>
        <v/>
      </c>
      <c r="J3377" s="28">
        <f>IF(OR(H3377="",I3377=""),"",IF(H3377&gt;=I3377,"Pass","Fail"))</f>
        <v/>
      </c>
    </row>
    <row r="3378">
      <c r="A3378" s="31" t="n"/>
      <c r="B3378" s="26" t="n"/>
      <c r="C3378" s="26" t="n"/>
      <c r="D3378" s="26" t="n"/>
      <c r="E3378" s="31" t="n"/>
      <c r="F3378" s="24">
        <f>IF(OR(A3378="",E3378=""),"",E3378-A3378)</f>
        <v/>
      </c>
      <c r="G3378" s="27" t="n"/>
      <c r="H3378" s="33">
        <f>IF(G3378="","",ROUND(G3378*1000/22500,2))</f>
        <v/>
      </c>
      <c r="I3378" s="33">
        <f>IFERROR(IF(D3378="","",VALUE(MID(D3378,2,5))),"")</f>
        <v/>
      </c>
      <c r="J3378" s="28">
        <f>IF(OR(H3378="",I3378=""),"",IF(H3378&gt;=I3378,"Pass","Fail"))</f>
        <v/>
      </c>
    </row>
    <row r="3379">
      <c r="A3379" s="31" t="n"/>
      <c r="B3379" s="26" t="n"/>
      <c r="C3379" s="26" t="n"/>
      <c r="D3379" s="26" t="n"/>
      <c r="E3379" s="31" t="n"/>
      <c r="F3379" s="24">
        <f>IF(OR(A3379="",E3379=""),"",E3379-A3379)</f>
        <v/>
      </c>
      <c r="G3379" s="27" t="n"/>
      <c r="H3379" s="33">
        <f>IF(G3379="","",ROUND(G3379*1000/22500,2))</f>
        <v/>
      </c>
      <c r="I3379" s="33">
        <f>IFERROR(IF(D3379="","",VALUE(MID(D3379,2,5))),"")</f>
        <v/>
      </c>
      <c r="J3379" s="28">
        <f>IF(OR(H3379="",I3379=""),"",IF(H3379&gt;=I3379,"Pass","Fail"))</f>
        <v/>
      </c>
    </row>
    <row r="3380">
      <c r="A3380" s="31" t="n"/>
      <c r="B3380" s="26" t="n"/>
      <c r="C3380" s="26" t="n"/>
      <c r="D3380" s="26" t="n"/>
      <c r="E3380" s="31" t="n"/>
      <c r="F3380" s="24">
        <f>IF(OR(A3380="",E3380=""),"",E3380-A3380)</f>
        <v/>
      </c>
      <c r="G3380" s="27" t="n"/>
      <c r="H3380" s="33">
        <f>IF(G3380="","",ROUND(G3380*1000/22500,2))</f>
        <v/>
      </c>
      <c r="I3380" s="33">
        <f>IFERROR(IF(D3380="","",VALUE(MID(D3380,2,5))),"")</f>
        <v/>
      </c>
      <c r="J3380" s="28">
        <f>IF(OR(H3380="",I3380=""),"",IF(H3380&gt;=I3380,"Pass","Fail"))</f>
        <v/>
      </c>
    </row>
    <row r="3381">
      <c r="A3381" s="31" t="n"/>
      <c r="B3381" s="26" t="n"/>
      <c r="C3381" s="26" t="n"/>
      <c r="D3381" s="26" t="n"/>
      <c r="E3381" s="31" t="n"/>
      <c r="F3381" s="24">
        <f>IF(OR(A3381="",E3381=""),"",E3381-A3381)</f>
        <v/>
      </c>
      <c r="G3381" s="27" t="n"/>
      <c r="H3381" s="33">
        <f>IF(G3381="","",ROUND(G3381*1000/22500,2))</f>
        <v/>
      </c>
      <c r="I3381" s="33">
        <f>IFERROR(IF(D3381="","",VALUE(MID(D3381,2,5))),"")</f>
        <v/>
      </c>
      <c r="J3381" s="28">
        <f>IF(OR(H3381="",I3381=""),"",IF(H3381&gt;=I3381,"Pass","Fail"))</f>
        <v/>
      </c>
    </row>
    <row r="3382">
      <c r="A3382" s="31" t="n"/>
      <c r="B3382" s="26" t="n"/>
      <c r="C3382" s="26" t="n"/>
      <c r="D3382" s="26" t="n"/>
      <c r="E3382" s="31" t="n"/>
      <c r="F3382" s="24">
        <f>IF(OR(A3382="",E3382=""),"",E3382-A3382)</f>
        <v/>
      </c>
      <c r="G3382" s="27" t="n"/>
      <c r="H3382" s="33">
        <f>IF(G3382="","",ROUND(G3382*1000/22500,2))</f>
        <v/>
      </c>
      <c r="I3382" s="33">
        <f>IFERROR(IF(D3382="","",VALUE(MID(D3382,2,5))),"")</f>
        <v/>
      </c>
      <c r="J3382" s="28">
        <f>IF(OR(H3382="",I3382=""),"",IF(H3382&gt;=I3382,"Pass","Fail"))</f>
        <v/>
      </c>
    </row>
    <row r="3383">
      <c r="A3383" s="31" t="n"/>
      <c r="B3383" s="26" t="n"/>
      <c r="C3383" s="26" t="n"/>
      <c r="D3383" s="26" t="n"/>
      <c r="E3383" s="31" t="n"/>
      <c r="F3383" s="24">
        <f>IF(OR(A3383="",E3383=""),"",E3383-A3383)</f>
        <v/>
      </c>
      <c r="G3383" s="27" t="n"/>
      <c r="H3383" s="33">
        <f>IF(G3383="","",ROUND(G3383*1000/22500,2))</f>
        <v/>
      </c>
      <c r="I3383" s="33">
        <f>IFERROR(IF(D3383="","",VALUE(MID(D3383,2,5))),"")</f>
        <v/>
      </c>
      <c r="J3383" s="28">
        <f>IF(OR(H3383="",I3383=""),"",IF(H3383&gt;=I3383,"Pass","Fail"))</f>
        <v/>
      </c>
    </row>
    <row r="3384">
      <c r="A3384" s="31" t="n"/>
      <c r="B3384" s="26" t="n"/>
      <c r="C3384" s="26" t="n"/>
      <c r="D3384" s="26" t="n"/>
      <c r="E3384" s="31" t="n"/>
      <c r="F3384" s="24">
        <f>IF(OR(A3384="",E3384=""),"",E3384-A3384)</f>
        <v/>
      </c>
      <c r="G3384" s="27" t="n"/>
      <c r="H3384" s="33">
        <f>IF(G3384="","",ROUND(G3384*1000/22500,2))</f>
        <v/>
      </c>
      <c r="I3384" s="33">
        <f>IFERROR(IF(D3384="","",VALUE(MID(D3384,2,5))),"")</f>
        <v/>
      </c>
      <c r="J3384" s="28">
        <f>IF(OR(H3384="",I3384=""),"",IF(H3384&gt;=I3384,"Pass","Fail"))</f>
        <v/>
      </c>
    </row>
    <row r="3385">
      <c r="A3385" s="31" t="n"/>
      <c r="B3385" s="26" t="n"/>
      <c r="C3385" s="26" t="n"/>
      <c r="D3385" s="26" t="n"/>
      <c r="E3385" s="31" t="n"/>
      <c r="F3385" s="24">
        <f>IF(OR(A3385="",E3385=""),"",E3385-A3385)</f>
        <v/>
      </c>
      <c r="G3385" s="27" t="n"/>
      <c r="H3385" s="33">
        <f>IF(G3385="","",ROUND(G3385*1000/22500,2))</f>
        <v/>
      </c>
      <c r="I3385" s="33">
        <f>IFERROR(IF(D3385="","",VALUE(MID(D3385,2,5))),"")</f>
        <v/>
      </c>
      <c r="J3385" s="28">
        <f>IF(OR(H3385="",I3385=""),"",IF(H3385&gt;=I3385,"Pass","Fail"))</f>
        <v/>
      </c>
    </row>
    <row r="3386">
      <c r="A3386" s="31" t="n"/>
      <c r="B3386" s="26" t="n"/>
      <c r="C3386" s="26" t="n"/>
      <c r="D3386" s="26" t="n"/>
      <c r="E3386" s="31" t="n"/>
      <c r="F3386" s="24">
        <f>IF(OR(A3386="",E3386=""),"",E3386-A3386)</f>
        <v/>
      </c>
      <c r="G3386" s="27" t="n"/>
      <c r="H3386" s="33">
        <f>IF(G3386="","",ROUND(G3386*1000/22500,2))</f>
        <v/>
      </c>
      <c r="I3386" s="33">
        <f>IFERROR(IF(D3386="","",VALUE(MID(D3386,2,5))),"")</f>
        <v/>
      </c>
      <c r="J3386" s="28">
        <f>IF(OR(H3386="",I3386=""),"",IF(H3386&gt;=I3386,"Pass","Fail"))</f>
        <v/>
      </c>
    </row>
    <row r="3387">
      <c r="A3387" s="31" t="n"/>
      <c r="B3387" s="26" t="n"/>
      <c r="C3387" s="26" t="n"/>
      <c r="D3387" s="26" t="n"/>
      <c r="E3387" s="31" t="n"/>
      <c r="F3387" s="24">
        <f>IF(OR(A3387="",E3387=""),"",E3387-A3387)</f>
        <v/>
      </c>
      <c r="G3387" s="27" t="n"/>
      <c r="H3387" s="33">
        <f>IF(G3387="","",ROUND(G3387*1000/22500,2))</f>
        <v/>
      </c>
      <c r="I3387" s="33">
        <f>IFERROR(IF(D3387="","",VALUE(MID(D3387,2,5))),"")</f>
        <v/>
      </c>
      <c r="J3387" s="28">
        <f>IF(OR(H3387="",I3387=""),"",IF(H3387&gt;=I3387,"Pass","Fail"))</f>
        <v/>
      </c>
    </row>
    <row r="3388">
      <c r="A3388" s="31" t="n"/>
      <c r="B3388" s="26" t="n"/>
      <c r="C3388" s="26" t="n"/>
      <c r="D3388" s="26" t="n"/>
      <c r="E3388" s="31" t="n"/>
      <c r="F3388" s="24">
        <f>IF(OR(A3388="",E3388=""),"",E3388-A3388)</f>
        <v/>
      </c>
      <c r="G3388" s="27" t="n"/>
      <c r="H3388" s="33">
        <f>IF(G3388="","",ROUND(G3388*1000/22500,2))</f>
        <v/>
      </c>
      <c r="I3388" s="33">
        <f>IFERROR(IF(D3388="","",VALUE(MID(D3388,2,5))),"")</f>
        <v/>
      </c>
      <c r="J3388" s="28">
        <f>IF(OR(H3388="",I3388=""),"",IF(H3388&gt;=I3388,"Pass","Fail"))</f>
        <v/>
      </c>
    </row>
    <row r="3389">
      <c r="A3389" s="31" t="n"/>
      <c r="B3389" s="26" t="n"/>
      <c r="C3389" s="26" t="n"/>
      <c r="D3389" s="26" t="n"/>
      <c r="E3389" s="31" t="n"/>
      <c r="F3389" s="24">
        <f>IF(OR(A3389="",E3389=""),"",E3389-A3389)</f>
        <v/>
      </c>
      <c r="G3389" s="27" t="n"/>
      <c r="H3389" s="33">
        <f>IF(G3389="","",ROUND(G3389*1000/22500,2))</f>
        <v/>
      </c>
      <c r="I3389" s="33">
        <f>IFERROR(IF(D3389="","",VALUE(MID(D3389,2,5))),"")</f>
        <v/>
      </c>
      <c r="J3389" s="28">
        <f>IF(OR(H3389="",I3389=""),"",IF(H3389&gt;=I3389,"Pass","Fail"))</f>
        <v/>
      </c>
    </row>
    <row r="3390">
      <c r="A3390" s="31" t="n"/>
      <c r="B3390" s="26" t="n"/>
      <c r="C3390" s="26" t="n"/>
      <c r="D3390" s="26" t="n"/>
      <c r="E3390" s="31" t="n"/>
      <c r="F3390" s="24">
        <f>IF(OR(A3390="",E3390=""),"",E3390-A3390)</f>
        <v/>
      </c>
      <c r="G3390" s="27" t="n"/>
      <c r="H3390" s="33">
        <f>IF(G3390="","",ROUND(G3390*1000/22500,2))</f>
        <v/>
      </c>
      <c r="I3390" s="33">
        <f>IFERROR(IF(D3390="","",VALUE(MID(D3390,2,5))),"")</f>
        <v/>
      </c>
      <c r="J3390" s="28">
        <f>IF(OR(H3390="",I3390=""),"",IF(H3390&gt;=I3390,"Pass","Fail"))</f>
        <v/>
      </c>
    </row>
    <row r="3391">
      <c r="A3391" s="31" t="n"/>
      <c r="B3391" s="26" t="n"/>
      <c r="C3391" s="26" t="n"/>
      <c r="D3391" s="26" t="n"/>
      <c r="E3391" s="31" t="n"/>
      <c r="F3391" s="24">
        <f>IF(OR(A3391="",E3391=""),"",E3391-A3391)</f>
        <v/>
      </c>
      <c r="G3391" s="27" t="n"/>
      <c r="H3391" s="33">
        <f>IF(G3391="","",ROUND(G3391*1000/22500,2))</f>
        <v/>
      </c>
      <c r="I3391" s="33">
        <f>IFERROR(IF(D3391="","",VALUE(MID(D3391,2,5))),"")</f>
        <v/>
      </c>
      <c r="J3391" s="28">
        <f>IF(OR(H3391="",I3391=""),"",IF(H3391&gt;=I3391,"Pass","Fail"))</f>
        <v/>
      </c>
    </row>
    <row r="3392">
      <c r="A3392" s="31" t="n"/>
      <c r="B3392" s="26" t="n"/>
      <c r="C3392" s="26" t="n"/>
      <c r="D3392" s="26" t="n"/>
      <c r="E3392" s="31" t="n"/>
      <c r="F3392" s="24">
        <f>IF(OR(A3392="",E3392=""),"",E3392-A3392)</f>
        <v/>
      </c>
      <c r="G3392" s="27" t="n"/>
      <c r="H3392" s="33">
        <f>IF(G3392="","",ROUND(G3392*1000/22500,2))</f>
        <v/>
      </c>
      <c r="I3392" s="33">
        <f>IFERROR(IF(D3392="","",VALUE(MID(D3392,2,5))),"")</f>
        <v/>
      </c>
      <c r="J3392" s="28">
        <f>IF(OR(H3392="",I3392=""),"",IF(H3392&gt;=I3392,"Pass","Fail"))</f>
        <v/>
      </c>
    </row>
    <row r="3393">
      <c r="A3393" s="31" t="n"/>
      <c r="B3393" s="26" t="n"/>
      <c r="C3393" s="26" t="n"/>
      <c r="D3393" s="26" t="n"/>
      <c r="E3393" s="31" t="n"/>
      <c r="F3393" s="24">
        <f>IF(OR(A3393="",E3393=""),"",E3393-A3393)</f>
        <v/>
      </c>
      <c r="G3393" s="27" t="n"/>
      <c r="H3393" s="33">
        <f>IF(G3393="","",ROUND(G3393*1000/22500,2))</f>
        <v/>
      </c>
      <c r="I3393" s="33">
        <f>IFERROR(IF(D3393="","",VALUE(MID(D3393,2,5))),"")</f>
        <v/>
      </c>
      <c r="J3393" s="28">
        <f>IF(OR(H3393="",I3393=""),"",IF(H3393&gt;=I3393,"Pass","Fail"))</f>
        <v/>
      </c>
    </row>
    <row r="3394">
      <c r="A3394" s="31" t="n"/>
      <c r="B3394" s="26" t="n"/>
      <c r="C3394" s="26" t="n"/>
      <c r="D3394" s="26" t="n"/>
      <c r="E3394" s="31" t="n"/>
      <c r="F3394" s="24">
        <f>IF(OR(A3394="",E3394=""),"",E3394-A3394)</f>
        <v/>
      </c>
      <c r="G3394" s="27" t="n"/>
      <c r="H3394" s="33">
        <f>IF(G3394="","",ROUND(G3394*1000/22500,2))</f>
        <v/>
      </c>
      <c r="I3394" s="33">
        <f>IFERROR(IF(D3394="","",VALUE(MID(D3394,2,5))),"")</f>
        <v/>
      </c>
      <c r="J3394" s="28">
        <f>IF(OR(H3394="",I3394=""),"",IF(H3394&gt;=I3394,"Pass","Fail"))</f>
        <v/>
      </c>
    </row>
    <row r="3395">
      <c r="A3395" s="31" t="n"/>
      <c r="B3395" s="26" t="n"/>
      <c r="C3395" s="26" t="n"/>
      <c r="D3395" s="26" t="n"/>
      <c r="E3395" s="31" t="n"/>
      <c r="F3395" s="24">
        <f>IF(OR(A3395="",E3395=""),"",E3395-A3395)</f>
        <v/>
      </c>
      <c r="G3395" s="27" t="n"/>
      <c r="H3395" s="33">
        <f>IF(G3395="","",ROUND(G3395*1000/22500,2))</f>
        <v/>
      </c>
      <c r="I3395" s="33">
        <f>IFERROR(IF(D3395="","",VALUE(MID(D3395,2,5))),"")</f>
        <v/>
      </c>
      <c r="J3395" s="28">
        <f>IF(OR(H3395="",I3395=""),"",IF(H3395&gt;=I3395,"Pass","Fail"))</f>
        <v/>
      </c>
    </row>
    <row r="3396">
      <c r="A3396" s="31" t="n"/>
      <c r="B3396" s="26" t="n"/>
      <c r="C3396" s="26" t="n"/>
      <c r="D3396" s="26" t="n"/>
      <c r="E3396" s="31" t="n"/>
      <c r="F3396" s="24">
        <f>IF(OR(A3396="",E3396=""),"",E3396-A3396)</f>
        <v/>
      </c>
      <c r="G3396" s="27" t="n"/>
      <c r="H3396" s="33">
        <f>IF(G3396="","",ROUND(G3396*1000/22500,2))</f>
        <v/>
      </c>
      <c r="I3396" s="33">
        <f>IFERROR(IF(D3396="","",VALUE(MID(D3396,2,5))),"")</f>
        <v/>
      </c>
      <c r="J3396" s="28">
        <f>IF(OR(H3396="",I3396=""),"",IF(H3396&gt;=I3396,"Pass","Fail"))</f>
        <v/>
      </c>
    </row>
    <row r="3397">
      <c r="A3397" s="31" t="n"/>
      <c r="B3397" s="26" t="n"/>
      <c r="C3397" s="26" t="n"/>
      <c r="D3397" s="26" t="n"/>
      <c r="E3397" s="31" t="n"/>
      <c r="F3397" s="24">
        <f>IF(OR(A3397="",E3397=""),"",E3397-A3397)</f>
        <v/>
      </c>
      <c r="G3397" s="27" t="n"/>
      <c r="H3397" s="33">
        <f>IF(G3397="","",ROUND(G3397*1000/22500,2))</f>
        <v/>
      </c>
      <c r="I3397" s="33">
        <f>IFERROR(IF(D3397="","",VALUE(MID(D3397,2,5))),"")</f>
        <v/>
      </c>
      <c r="J3397" s="28">
        <f>IF(OR(H3397="",I3397=""),"",IF(H3397&gt;=I3397,"Pass","Fail"))</f>
        <v/>
      </c>
    </row>
    <row r="3398">
      <c r="A3398" s="31" t="n"/>
      <c r="B3398" s="26" t="n"/>
      <c r="C3398" s="26" t="n"/>
      <c r="D3398" s="26" t="n"/>
      <c r="E3398" s="31" t="n"/>
      <c r="F3398" s="24">
        <f>IF(OR(A3398="",E3398=""),"",E3398-A3398)</f>
        <v/>
      </c>
      <c r="G3398" s="27" t="n"/>
      <c r="H3398" s="33">
        <f>IF(G3398="","",ROUND(G3398*1000/22500,2))</f>
        <v/>
      </c>
      <c r="I3398" s="33">
        <f>IFERROR(IF(D3398="","",VALUE(MID(D3398,2,5))),"")</f>
        <v/>
      </c>
      <c r="J3398" s="28">
        <f>IF(OR(H3398="",I3398=""),"",IF(H3398&gt;=I3398,"Pass","Fail"))</f>
        <v/>
      </c>
    </row>
    <row r="3399">
      <c r="A3399" s="31" t="n"/>
      <c r="B3399" s="26" t="n"/>
      <c r="C3399" s="26" t="n"/>
      <c r="D3399" s="26" t="n"/>
      <c r="E3399" s="31" t="n"/>
      <c r="F3399" s="24">
        <f>IF(OR(A3399="",E3399=""),"",E3399-A3399)</f>
        <v/>
      </c>
      <c r="G3399" s="27" t="n"/>
      <c r="H3399" s="33">
        <f>IF(G3399="","",ROUND(G3399*1000/22500,2))</f>
        <v/>
      </c>
      <c r="I3399" s="33">
        <f>IFERROR(IF(D3399="","",VALUE(MID(D3399,2,5))),"")</f>
        <v/>
      </c>
      <c r="J3399" s="28">
        <f>IF(OR(H3399="",I3399=""),"",IF(H3399&gt;=I3399,"Pass","Fail"))</f>
        <v/>
      </c>
    </row>
    <row r="3400">
      <c r="A3400" s="31" t="n"/>
      <c r="B3400" s="26" t="n"/>
      <c r="C3400" s="26" t="n"/>
      <c r="D3400" s="26" t="n"/>
      <c r="E3400" s="31" t="n"/>
      <c r="F3400" s="24">
        <f>IF(OR(A3400="",E3400=""),"",E3400-A3400)</f>
        <v/>
      </c>
      <c r="G3400" s="27" t="n"/>
      <c r="H3400" s="33">
        <f>IF(G3400="","",ROUND(G3400*1000/22500,2))</f>
        <v/>
      </c>
      <c r="I3400" s="33">
        <f>IFERROR(IF(D3400="","",VALUE(MID(D3400,2,5))),"")</f>
        <v/>
      </c>
      <c r="J3400" s="28">
        <f>IF(OR(H3400="",I3400=""),"",IF(H3400&gt;=I3400,"Pass","Fail"))</f>
        <v/>
      </c>
    </row>
    <row r="3401">
      <c r="A3401" s="31" t="n"/>
      <c r="B3401" s="26" t="n"/>
      <c r="C3401" s="26" t="n"/>
      <c r="D3401" s="26" t="n"/>
      <c r="E3401" s="31" t="n"/>
      <c r="F3401" s="24">
        <f>IF(OR(A3401="",E3401=""),"",E3401-A3401)</f>
        <v/>
      </c>
      <c r="G3401" s="27" t="n"/>
      <c r="H3401" s="33">
        <f>IF(G3401="","",ROUND(G3401*1000/22500,2))</f>
        <v/>
      </c>
      <c r="I3401" s="33">
        <f>IFERROR(IF(D3401="","",VALUE(MID(D3401,2,5))),"")</f>
        <v/>
      </c>
      <c r="J3401" s="28">
        <f>IF(OR(H3401="",I3401=""),"",IF(H3401&gt;=I3401,"Pass","Fail"))</f>
        <v/>
      </c>
    </row>
    <row r="3402">
      <c r="A3402" s="31" t="n"/>
      <c r="B3402" s="26" t="n"/>
      <c r="C3402" s="26" t="n"/>
      <c r="D3402" s="26" t="n"/>
      <c r="E3402" s="31" t="n"/>
      <c r="F3402" s="24">
        <f>IF(OR(A3402="",E3402=""),"",E3402-A3402)</f>
        <v/>
      </c>
      <c r="G3402" s="27" t="n"/>
      <c r="H3402" s="33">
        <f>IF(G3402="","",ROUND(G3402*1000/22500,2))</f>
        <v/>
      </c>
      <c r="I3402" s="33">
        <f>IFERROR(IF(D3402="","",VALUE(MID(D3402,2,5))),"")</f>
        <v/>
      </c>
      <c r="J3402" s="28">
        <f>IF(OR(H3402="",I3402=""),"",IF(H3402&gt;=I3402,"Pass","Fail"))</f>
        <v/>
      </c>
    </row>
    <row r="3403">
      <c r="A3403" s="31" t="n"/>
      <c r="B3403" s="26" t="n"/>
      <c r="C3403" s="26" t="n"/>
      <c r="D3403" s="26" t="n"/>
      <c r="E3403" s="31" t="n"/>
      <c r="F3403" s="24">
        <f>IF(OR(A3403="",E3403=""),"",E3403-A3403)</f>
        <v/>
      </c>
      <c r="G3403" s="27" t="n"/>
      <c r="H3403" s="33">
        <f>IF(G3403="","",ROUND(G3403*1000/22500,2))</f>
        <v/>
      </c>
      <c r="I3403" s="33">
        <f>IFERROR(IF(D3403="","",VALUE(MID(D3403,2,5))),"")</f>
        <v/>
      </c>
      <c r="J3403" s="28">
        <f>IF(OR(H3403="",I3403=""),"",IF(H3403&gt;=I3403,"Pass","Fail"))</f>
        <v/>
      </c>
    </row>
    <row r="3404">
      <c r="A3404" s="31" t="n"/>
      <c r="B3404" s="26" t="n"/>
      <c r="C3404" s="26" t="n"/>
      <c r="D3404" s="26" t="n"/>
      <c r="E3404" s="31" t="n"/>
      <c r="F3404" s="24">
        <f>IF(OR(A3404="",E3404=""),"",E3404-A3404)</f>
        <v/>
      </c>
      <c r="G3404" s="27" t="n"/>
      <c r="H3404" s="33">
        <f>IF(G3404="","",ROUND(G3404*1000/22500,2))</f>
        <v/>
      </c>
      <c r="I3404" s="33">
        <f>IFERROR(IF(D3404="","",VALUE(MID(D3404,2,5))),"")</f>
        <v/>
      </c>
      <c r="J3404" s="28">
        <f>IF(OR(H3404="",I3404=""),"",IF(H3404&gt;=I3404,"Pass","Fail"))</f>
        <v/>
      </c>
    </row>
    <row r="3405">
      <c r="A3405" s="31" t="n"/>
      <c r="B3405" s="26" t="n"/>
      <c r="C3405" s="26" t="n"/>
      <c r="D3405" s="26" t="n"/>
      <c r="E3405" s="31" t="n"/>
      <c r="F3405" s="24">
        <f>IF(OR(A3405="",E3405=""),"",E3405-A3405)</f>
        <v/>
      </c>
      <c r="G3405" s="27" t="n"/>
      <c r="H3405" s="33">
        <f>IF(G3405="","",ROUND(G3405*1000/22500,2))</f>
        <v/>
      </c>
      <c r="I3405" s="33">
        <f>IFERROR(IF(D3405="","",VALUE(MID(D3405,2,5))),"")</f>
        <v/>
      </c>
      <c r="J3405" s="28">
        <f>IF(OR(H3405="",I3405=""),"",IF(H3405&gt;=I3405,"Pass","Fail"))</f>
        <v/>
      </c>
    </row>
    <row r="3406">
      <c r="A3406" s="31" t="n"/>
      <c r="B3406" s="26" t="n"/>
      <c r="C3406" s="26" t="n"/>
      <c r="D3406" s="26" t="n"/>
      <c r="E3406" s="31" t="n"/>
      <c r="F3406" s="24">
        <f>IF(OR(A3406="",E3406=""),"",E3406-A3406)</f>
        <v/>
      </c>
      <c r="G3406" s="27" t="n"/>
      <c r="H3406" s="33">
        <f>IF(G3406="","",ROUND(G3406*1000/22500,2))</f>
        <v/>
      </c>
      <c r="I3406" s="33">
        <f>IFERROR(IF(D3406="","",VALUE(MID(D3406,2,5))),"")</f>
        <v/>
      </c>
      <c r="J3406" s="28">
        <f>IF(OR(H3406="",I3406=""),"",IF(H3406&gt;=I3406,"Pass","Fail"))</f>
        <v/>
      </c>
    </row>
    <row r="3407">
      <c r="A3407" s="31" t="n"/>
      <c r="B3407" s="26" t="n"/>
      <c r="C3407" s="26" t="n"/>
      <c r="D3407" s="26" t="n"/>
      <c r="E3407" s="31" t="n"/>
      <c r="F3407" s="24">
        <f>IF(OR(A3407="",E3407=""),"",E3407-A3407)</f>
        <v/>
      </c>
      <c r="G3407" s="27" t="n"/>
      <c r="H3407" s="33">
        <f>IF(G3407="","",ROUND(G3407*1000/22500,2))</f>
        <v/>
      </c>
      <c r="I3407" s="33">
        <f>IFERROR(IF(D3407="","",VALUE(MID(D3407,2,5))),"")</f>
        <v/>
      </c>
      <c r="J3407" s="28">
        <f>IF(OR(H3407="",I3407=""),"",IF(H3407&gt;=I3407,"Pass","Fail"))</f>
        <v/>
      </c>
    </row>
    <row r="3408">
      <c r="A3408" s="31" t="n"/>
      <c r="B3408" s="26" t="n"/>
      <c r="C3408" s="26" t="n"/>
      <c r="D3408" s="26" t="n"/>
      <c r="E3408" s="31" t="n"/>
      <c r="F3408" s="24">
        <f>IF(OR(A3408="",E3408=""),"",E3408-A3408)</f>
        <v/>
      </c>
      <c r="G3408" s="27" t="n"/>
      <c r="H3408" s="33">
        <f>IF(G3408="","",ROUND(G3408*1000/22500,2))</f>
        <v/>
      </c>
      <c r="I3408" s="33">
        <f>IFERROR(IF(D3408="","",VALUE(MID(D3408,2,5))),"")</f>
        <v/>
      </c>
      <c r="J3408" s="28">
        <f>IF(OR(H3408="",I3408=""),"",IF(H3408&gt;=I3408,"Pass","Fail"))</f>
        <v/>
      </c>
    </row>
    <row r="3409">
      <c r="A3409" s="31" t="n"/>
      <c r="B3409" s="26" t="n"/>
      <c r="C3409" s="26" t="n"/>
      <c r="D3409" s="26" t="n"/>
      <c r="E3409" s="31" t="n"/>
      <c r="F3409" s="24">
        <f>IF(OR(A3409="",E3409=""),"",E3409-A3409)</f>
        <v/>
      </c>
      <c r="G3409" s="27" t="n"/>
      <c r="H3409" s="33">
        <f>IF(G3409="","",ROUND(G3409*1000/22500,2))</f>
        <v/>
      </c>
      <c r="I3409" s="33">
        <f>IFERROR(IF(D3409="","",VALUE(MID(D3409,2,5))),"")</f>
        <v/>
      </c>
      <c r="J3409" s="28">
        <f>IF(OR(H3409="",I3409=""),"",IF(H3409&gt;=I3409,"Pass","Fail"))</f>
        <v/>
      </c>
    </row>
    <row r="3410">
      <c r="A3410" s="31" t="n"/>
      <c r="B3410" s="26" t="n"/>
      <c r="C3410" s="26" t="n"/>
      <c r="D3410" s="26" t="n"/>
      <c r="E3410" s="31" t="n"/>
      <c r="F3410" s="24">
        <f>IF(OR(A3410="",E3410=""),"",E3410-A3410)</f>
        <v/>
      </c>
      <c r="G3410" s="27" t="n"/>
      <c r="H3410" s="33">
        <f>IF(G3410="","",ROUND(G3410*1000/22500,2))</f>
        <v/>
      </c>
      <c r="I3410" s="33">
        <f>IFERROR(IF(D3410="","",VALUE(MID(D3410,2,5))),"")</f>
        <v/>
      </c>
      <c r="J3410" s="28">
        <f>IF(OR(H3410="",I3410=""),"",IF(H3410&gt;=I3410,"Pass","Fail"))</f>
        <v/>
      </c>
    </row>
    <row r="3411">
      <c r="A3411" s="31" t="n"/>
      <c r="B3411" s="26" t="n"/>
      <c r="C3411" s="26" t="n"/>
      <c r="D3411" s="26" t="n"/>
      <c r="E3411" s="31" t="n"/>
      <c r="F3411" s="24">
        <f>IF(OR(A3411="",E3411=""),"",E3411-A3411)</f>
        <v/>
      </c>
      <c r="G3411" s="27" t="n"/>
      <c r="H3411" s="33">
        <f>IF(G3411="","",ROUND(G3411*1000/22500,2))</f>
        <v/>
      </c>
      <c r="I3411" s="33">
        <f>IFERROR(IF(D3411="","",VALUE(MID(D3411,2,5))),"")</f>
        <v/>
      </c>
      <c r="J3411" s="28">
        <f>IF(OR(H3411="",I3411=""),"",IF(H3411&gt;=I3411,"Pass","Fail"))</f>
        <v/>
      </c>
    </row>
    <row r="3412">
      <c r="A3412" s="31" t="n"/>
      <c r="B3412" s="26" t="n"/>
      <c r="C3412" s="26" t="n"/>
      <c r="D3412" s="26" t="n"/>
      <c r="E3412" s="31" t="n"/>
      <c r="F3412" s="24">
        <f>IF(OR(A3412="",E3412=""),"",E3412-A3412)</f>
        <v/>
      </c>
      <c r="G3412" s="27" t="n"/>
      <c r="H3412" s="33">
        <f>IF(G3412="","",ROUND(G3412*1000/22500,2))</f>
        <v/>
      </c>
      <c r="I3412" s="33">
        <f>IFERROR(IF(D3412="","",VALUE(MID(D3412,2,5))),"")</f>
        <v/>
      </c>
      <c r="J3412" s="28">
        <f>IF(OR(H3412="",I3412=""),"",IF(H3412&gt;=I3412,"Pass","Fail"))</f>
        <v/>
      </c>
    </row>
    <row r="3413">
      <c r="A3413" s="31" t="n"/>
      <c r="B3413" s="26" t="n"/>
      <c r="C3413" s="26" t="n"/>
      <c r="D3413" s="26" t="n"/>
      <c r="E3413" s="31" t="n"/>
      <c r="F3413" s="24">
        <f>IF(OR(A3413="",E3413=""),"",E3413-A3413)</f>
        <v/>
      </c>
      <c r="G3413" s="27" t="n"/>
      <c r="H3413" s="33">
        <f>IF(G3413="","",ROUND(G3413*1000/22500,2))</f>
        <v/>
      </c>
      <c r="I3413" s="33">
        <f>IFERROR(IF(D3413="","",VALUE(MID(D3413,2,5))),"")</f>
        <v/>
      </c>
      <c r="J3413" s="28">
        <f>IF(OR(H3413="",I3413=""),"",IF(H3413&gt;=I3413,"Pass","Fail"))</f>
        <v/>
      </c>
    </row>
    <row r="3414">
      <c r="A3414" s="31" t="n"/>
      <c r="B3414" s="26" t="n"/>
      <c r="C3414" s="26" t="n"/>
      <c r="D3414" s="26" t="n"/>
      <c r="E3414" s="31" t="n"/>
      <c r="F3414" s="24">
        <f>IF(OR(A3414="",E3414=""),"",E3414-A3414)</f>
        <v/>
      </c>
      <c r="G3414" s="27" t="n"/>
      <c r="H3414" s="33">
        <f>IF(G3414="","",ROUND(G3414*1000/22500,2))</f>
        <v/>
      </c>
      <c r="I3414" s="33">
        <f>IFERROR(IF(D3414="","",VALUE(MID(D3414,2,5))),"")</f>
        <v/>
      </c>
      <c r="J3414" s="28">
        <f>IF(OR(H3414="",I3414=""),"",IF(H3414&gt;=I3414,"Pass","Fail"))</f>
        <v/>
      </c>
    </row>
    <row r="3415">
      <c r="A3415" s="31" t="n"/>
      <c r="B3415" s="26" t="n"/>
      <c r="C3415" s="26" t="n"/>
      <c r="D3415" s="26" t="n"/>
      <c r="E3415" s="31" t="n"/>
      <c r="F3415" s="24">
        <f>IF(OR(A3415="",E3415=""),"",E3415-A3415)</f>
        <v/>
      </c>
      <c r="G3415" s="27" t="n"/>
      <c r="H3415" s="33">
        <f>IF(G3415="","",ROUND(G3415*1000/22500,2))</f>
        <v/>
      </c>
      <c r="I3415" s="33">
        <f>IFERROR(IF(D3415="","",VALUE(MID(D3415,2,5))),"")</f>
        <v/>
      </c>
      <c r="J3415" s="28">
        <f>IF(OR(H3415="",I3415=""),"",IF(H3415&gt;=I3415,"Pass","Fail"))</f>
        <v/>
      </c>
    </row>
    <row r="3416">
      <c r="A3416" s="31" t="n"/>
      <c r="B3416" s="26" t="n"/>
      <c r="C3416" s="26" t="n"/>
      <c r="D3416" s="26" t="n"/>
      <c r="E3416" s="31" t="n"/>
      <c r="F3416" s="24">
        <f>IF(OR(A3416="",E3416=""),"",E3416-A3416)</f>
        <v/>
      </c>
      <c r="G3416" s="27" t="n"/>
      <c r="H3416" s="33">
        <f>IF(G3416="","",ROUND(G3416*1000/22500,2))</f>
        <v/>
      </c>
      <c r="I3416" s="33">
        <f>IFERROR(IF(D3416="","",VALUE(MID(D3416,2,5))),"")</f>
        <v/>
      </c>
      <c r="J3416" s="28">
        <f>IF(OR(H3416="",I3416=""),"",IF(H3416&gt;=I3416,"Pass","Fail"))</f>
        <v/>
      </c>
    </row>
    <row r="3417">
      <c r="A3417" s="31" t="n"/>
      <c r="B3417" s="26" t="n"/>
      <c r="C3417" s="26" t="n"/>
      <c r="D3417" s="26" t="n"/>
      <c r="E3417" s="31" t="n"/>
      <c r="F3417" s="24">
        <f>IF(OR(A3417="",E3417=""),"",E3417-A3417)</f>
        <v/>
      </c>
      <c r="G3417" s="27" t="n"/>
      <c r="H3417" s="33">
        <f>IF(G3417="","",ROUND(G3417*1000/22500,2))</f>
        <v/>
      </c>
      <c r="I3417" s="33">
        <f>IFERROR(IF(D3417="","",VALUE(MID(D3417,2,5))),"")</f>
        <v/>
      </c>
      <c r="J3417" s="28">
        <f>IF(OR(H3417="",I3417=""),"",IF(H3417&gt;=I3417,"Pass","Fail"))</f>
        <v/>
      </c>
    </row>
    <row r="3418">
      <c r="A3418" s="31" t="n"/>
      <c r="B3418" s="26" t="n"/>
      <c r="C3418" s="26" t="n"/>
      <c r="D3418" s="26" t="n"/>
      <c r="E3418" s="31" t="n"/>
      <c r="F3418" s="24">
        <f>IF(OR(A3418="",E3418=""),"",E3418-A3418)</f>
        <v/>
      </c>
      <c r="G3418" s="27" t="n"/>
      <c r="H3418" s="33">
        <f>IF(G3418="","",ROUND(G3418*1000/22500,2))</f>
        <v/>
      </c>
      <c r="I3418" s="33">
        <f>IFERROR(IF(D3418="","",VALUE(MID(D3418,2,5))),"")</f>
        <v/>
      </c>
      <c r="J3418" s="28">
        <f>IF(OR(H3418="",I3418=""),"",IF(H3418&gt;=I3418,"Pass","Fail"))</f>
        <v/>
      </c>
    </row>
    <row r="3419">
      <c r="A3419" s="31" t="n"/>
      <c r="B3419" s="26" t="n"/>
      <c r="C3419" s="26" t="n"/>
      <c r="D3419" s="26" t="n"/>
      <c r="E3419" s="31" t="n"/>
      <c r="F3419" s="24">
        <f>IF(OR(A3419="",E3419=""),"",E3419-A3419)</f>
        <v/>
      </c>
      <c r="G3419" s="27" t="n"/>
      <c r="H3419" s="33">
        <f>IF(G3419="","",ROUND(G3419*1000/22500,2))</f>
        <v/>
      </c>
      <c r="I3419" s="33">
        <f>IFERROR(IF(D3419="","",VALUE(MID(D3419,2,5))),"")</f>
        <v/>
      </c>
      <c r="J3419" s="28">
        <f>IF(OR(H3419="",I3419=""),"",IF(H3419&gt;=I3419,"Pass","Fail"))</f>
        <v/>
      </c>
    </row>
    <row r="3420">
      <c r="A3420" s="31" t="n"/>
      <c r="B3420" s="26" t="n"/>
      <c r="C3420" s="26" t="n"/>
      <c r="D3420" s="26" t="n"/>
      <c r="E3420" s="31" t="n"/>
      <c r="F3420" s="24">
        <f>IF(OR(A3420="",E3420=""),"",E3420-A3420)</f>
        <v/>
      </c>
      <c r="G3420" s="27" t="n"/>
      <c r="H3420" s="33">
        <f>IF(G3420="","",ROUND(G3420*1000/22500,2))</f>
        <v/>
      </c>
      <c r="I3420" s="33">
        <f>IFERROR(IF(D3420="","",VALUE(MID(D3420,2,5))),"")</f>
        <v/>
      </c>
      <c r="J3420" s="28">
        <f>IF(OR(H3420="",I3420=""),"",IF(H3420&gt;=I3420,"Pass","Fail"))</f>
        <v/>
      </c>
    </row>
    <row r="3421">
      <c r="A3421" s="31" t="n"/>
      <c r="B3421" s="26" t="n"/>
      <c r="C3421" s="26" t="n"/>
      <c r="D3421" s="26" t="n"/>
      <c r="E3421" s="31" t="n"/>
      <c r="F3421" s="24">
        <f>IF(OR(A3421="",E3421=""),"",E3421-A3421)</f>
        <v/>
      </c>
      <c r="G3421" s="27" t="n"/>
      <c r="H3421" s="33">
        <f>IF(G3421="","",ROUND(G3421*1000/22500,2))</f>
        <v/>
      </c>
      <c r="I3421" s="33">
        <f>IFERROR(IF(D3421="","",VALUE(MID(D3421,2,5))),"")</f>
        <v/>
      </c>
      <c r="J3421" s="28">
        <f>IF(OR(H3421="",I3421=""),"",IF(H3421&gt;=I3421,"Pass","Fail"))</f>
        <v/>
      </c>
    </row>
    <row r="3422">
      <c r="A3422" s="31" t="n"/>
      <c r="B3422" s="26" t="n"/>
      <c r="C3422" s="26" t="n"/>
      <c r="D3422" s="26" t="n"/>
      <c r="E3422" s="31" t="n"/>
      <c r="F3422" s="24">
        <f>IF(OR(A3422="",E3422=""),"",E3422-A3422)</f>
        <v/>
      </c>
      <c r="G3422" s="27" t="n"/>
      <c r="H3422" s="33">
        <f>IF(G3422="","",ROUND(G3422*1000/22500,2))</f>
        <v/>
      </c>
      <c r="I3422" s="33">
        <f>IFERROR(IF(D3422="","",VALUE(MID(D3422,2,5))),"")</f>
        <v/>
      </c>
      <c r="J3422" s="28">
        <f>IF(OR(H3422="",I3422=""),"",IF(H3422&gt;=I3422,"Pass","Fail"))</f>
        <v/>
      </c>
    </row>
    <row r="3423">
      <c r="A3423" s="31" t="n"/>
      <c r="B3423" s="26" t="n"/>
      <c r="C3423" s="26" t="n"/>
      <c r="D3423" s="26" t="n"/>
      <c r="E3423" s="31" t="n"/>
      <c r="F3423" s="24">
        <f>IF(OR(A3423="",E3423=""),"",E3423-A3423)</f>
        <v/>
      </c>
      <c r="G3423" s="27" t="n"/>
      <c r="H3423" s="33">
        <f>IF(G3423="","",ROUND(G3423*1000/22500,2))</f>
        <v/>
      </c>
      <c r="I3423" s="33">
        <f>IFERROR(IF(D3423="","",VALUE(MID(D3423,2,5))),"")</f>
        <v/>
      </c>
      <c r="J3423" s="28">
        <f>IF(OR(H3423="",I3423=""),"",IF(H3423&gt;=I3423,"Pass","Fail"))</f>
        <v/>
      </c>
    </row>
    <row r="3424">
      <c r="A3424" s="31" t="n"/>
      <c r="B3424" s="26" t="n"/>
      <c r="C3424" s="26" t="n"/>
      <c r="D3424" s="26" t="n"/>
      <c r="E3424" s="31" t="n"/>
      <c r="F3424" s="24">
        <f>IF(OR(A3424="",E3424=""),"",E3424-A3424)</f>
        <v/>
      </c>
      <c r="G3424" s="27" t="n"/>
      <c r="H3424" s="33">
        <f>IF(G3424="","",ROUND(G3424*1000/22500,2))</f>
        <v/>
      </c>
      <c r="I3424" s="33">
        <f>IFERROR(IF(D3424="","",VALUE(MID(D3424,2,5))),"")</f>
        <v/>
      </c>
      <c r="J3424" s="28">
        <f>IF(OR(H3424="",I3424=""),"",IF(H3424&gt;=I3424,"Pass","Fail"))</f>
        <v/>
      </c>
    </row>
    <row r="3425">
      <c r="A3425" s="31" t="n"/>
      <c r="B3425" s="26" t="n"/>
      <c r="C3425" s="26" t="n"/>
      <c r="D3425" s="26" t="n"/>
      <c r="E3425" s="31" t="n"/>
      <c r="F3425" s="24">
        <f>IF(OR(A3425="",E3425=""),"",E3425-A3425)</f>
        <v/>
      </c>
      <c r="G3425" s="27" t="n"/>
      <c r="H3425" s="33">
        <f>IF(G3425="","",ROUND(G3425*1000/22500,2))</f>
        <v/>
      </c>
      <c r="I3425" s="33">
        <f>IFERROR(IF(D3425="","",VALUE(MID(D3425,2,5))),"")</f>
        <v/>
      </c>
      <c r="J3425" s="28">
        <f>IF(OR(H3425="",I3425=""),"",IF(H3425&gt;=I3425,"Pass","Fail"))</f>
        <v/>
      </c>
    </row>
    <row r="3426">
      <c r="A3426" s="31" t="n"/>
      <c r="B3426" s="26" t="n"/>
      <c r="C3426" s="26" t="n"/>
      <c r="D3426" s="26" t="n"/>
      <c r="E3426" s="31" t="n"/>
      <c r="F3426" s="24">
        <f>IF(OR(A3426="",E3426=""),"",E3426-A3426)</f>
        <v/>
      </c>
      <c r="G3426" s="27" t="n"/>
      <c r="H3426" s="33">
        <f>IF(G3426="","",ROUND(G3426*1000/22500,2))</f>
        <v/>
      </c>
      <c r="I3426" s="33">
        <f>IFERROR(IF(D3426="","",VALUE(MID(D3426,2,5))),"")</f>
        <v/>
      </c>
      <c r="J3426" s="28">
        <f>IF(OR(H3426="",I3426=""),"",IF(H3426&gt;=I3426,"Pass","Fail"))</f>
        <v/>
      </c>
    </row>
    <row r="3427">
      <c r="A3427" s="31" t="n"/>
      <c r="B3427" s="26" t="n"/>
      <c r="C3427" s="26" t="n"/>
      <c r="D3427" s="26" t="n"/>
      <c r="E3427" s="31" t="n"/>
      <c r="F3427" s="24">
        <f>IF(OR(A3427="",E3427=""),"",E3427-A3427)</f>
        <v/>
      </c>
      <c r="G3427" s="27" t="n"/>
      <c r="H3427" s="33">
        <f>IF(G3427="","",ROUND(G3427*1000/22500,2))</f>
        <v/>
      </c>
      <c r="I3427" s="33">
        <f>IFERROR(IF(D3427="","",VALUE(MID(D3427,2,5))),"")</f>
        <v/>
      </c>
      <c r="J3427" s="28">
        <f>IF(OR(H3427="",I3427=""),"",IF(H3427&gt;=I3427,"Pass","Fail"))</f>
        <v/>
      </c>
    </row>
    <row r="3428">
      <c r="A3428" s="31" t="n"/>
      <c r="B3428" s="26" t="n"/>
      <c r="C3428" s="26" t="n"/>
      <c r="D3428" s="26" t="n"/>
      <c r="E3428" s="31" t="n"/>
      <c r="F3428" s="24">
        <f>IF(OR(A3428="",E3428=""),"",E3428-A3428)</f>
        <v/>
      </c>
      <c r="G3428" s="27" t="n"/>
      <c r="H3428" s="33">
        <f>IF(G3428="","",ROUND(G3428*1000/22500,2))</f>
        <v/>
      </c>
      <c r="I3428" s="33">
        <f>IFERROR(IF(D3428="","",VALUE(MID(D3428,2,5))),"")</f>
        <v/>
      </c>
      <c r="J3428" s="28">
        <f>IF(OR(H3428="",I3428=""),"",IF(H3428&gt;=I3428,"Pass","Fail"))</f>
        <v/>
      </c>
    </row>
    <row r="3429">
      <c r="A3429" s="31" t="n"/>
      <c r="B3429" s="26" t="n"/>
      <c r="C3429" s="26" t="n"/>
      <c r="D3429" s="26" t="n"/>
      <c r="E3429" s="31" t="n"/>
      <c r="F3429" s="24">
        <f>IF(OR(A3429="",E3429=""),"",E3429-A3429)</f>
        <v/>
      </c>
      <c r="G3429" s="27" t="n"/>
      <c r="H3429" s="33">
        <f>IF(G3429="","",ROUND(G3429*1000/22500,2))</f>
        <v/>
      </c>
      <c r="I3429" s="33">
        <f>IFERROR(IF(D3429="","",VALUE(MID(D3429,2,5))),"")</f>
        <v/>
      </c>
      <c r="J3429" s="28">
        <f>IF(OR(H3429="",I3429=""),"",IF(H3429&gt;=I3429,"Pass","Fail"))</f>
        <v/>
      </c>
    </row>
    <row r="3430">
      <c r="A3430" s="31" t="n"/>
      <c r="B3430" s="26" t="n"/>
      <c r="C3430" s="26" t="n"/>
      <c r="D3430" s="26" t="n"/>
      <c r="E3430" s="31" t="n"/>
      <c r="F3430" s="24">
        <f>IF(OR(A3430="",E3430=""),"",E3430-A3430)</f>
        <v/>
      </c>
      <c r="G3430" s="27" t="n"/>
      <c r="H3430" s="33">
        <f>IF(G3430="","",ROUND(G3430*1000/22500,2))</f>
        <v/>
      </c>
      <c r="I3430" s="33">
        <f>IFERROR(IF(D3430="","",VALUE(MID(D3430,2,5))),"")</f>
        <v/>
      </c>
      <c r="J3430" s="28">
        <f>IF(OR(H3430="",I3430=""),"",IF(H3430&gt;=I3430,"Pass","Fail"))</f>
        <v/>
      </c>
    </row>
    <row r="3431">
      <c r="A3431" s="31" t="n"/>
      <c r="B3431" s="26" t="n"/>
      <c r="C3431" s="26" t="n"/>
      <c r="D3431" s="26" t="n"/>
      <c r="E3431" s="31" t="n"/>
      <c r="F3431" s="24">
        <f>IF(OR(A3431="",E3431=""),"",E3431-A3431)</f>
        <v/>
      </c>
      <c r="G3431" s="27" t="n"/>
      <c r="H3431" s="33">
        <f>IF(G3431="","",ROUND(G3431*1000/22500,2))</f>
        <v/>
      </c>
      <c r="I3431" s="33">
        <f>IFERROR(IF(D3431="","",VALUE(MID(D3431,2,5))),"")</f>
        <v/>
      </c>
      <c r="J3431" s="28">
        <f>IF(OR(H3431="",I3431=""),"",IF(H3431&gt;=I3431,"Pass","Fail"))</f>
        <v/>
      </c>
    </row>
    <row r="3432">
      <c r="A3432" s="31" t="n"/>
      <c r="B3432" s="26" t="n"/>
      <c r="C3432" s="26" t="n"/>
      <c r="D3432" s="26" t="n"/>
      <c r="E3432" s="31" t="n"/>
      <c r="F3432" s="24">
        <f>IF(OR(A3432="",E3432=""),"",E3432-A3432)</f>
        <v/>
      </c>
      <c r="G3432" s="27" t="n"/>
      <c r="H3432" s="33">
        <f>IF(G3432="","",ROUND(G3432*1000/22500,2))</f>
        <v/>
      </c>
      <c r="I3432" s="33">
        <f>IFERROR(IF(D3432="","",VALUE(MID(D3432,2,5))),"")</f>
        <v/>
      </c>
      <c r="J3432" s="28">
        <f>IF(OR(H3432="",I3432=""),"",IF(H3432&gt;=I3432,"Pass","Fail"))</f>
        <v/>
      </c>
    </row>
    <row r="3433">
      <c r="A3433" s="31" t="n"/>
      <c r="B3433" s="26" t="n"/>
      <c r="C3433" s="26" t="n"/>
      <c r="D3433" s="26" t="n"/>
      <c r="E3433" s="31" t="n"/>
      <c r="F3433" s="24">
        <f>IF(OR(A3433="",E3433=""),"",E3433-A3433)</f>
        <v/>
      </c>
      <c r="G3433" s="27" t="n"/>
      <c r="H3433" s="33">
        <f>IF(G3433="","",ROUND(G3433*1000/22500,2))</f>
        <v/>
      </c>
      <c r="I3433" s="33">
        <f>IFERROR(IF(D3433="","",VALUE(MID(D3433,2,5))),"")</f>
        <v/>
      </c>
      <c r="J3433" s="28">
        <f>IF(OR(H3433="",I3433=""),"",IF(H3433&gt;=I3433,"Pass","Fail"))</f>
        <v/>
      </c>
    </row>
    <row r="3434">
      <c r="A3434" s="31" t="n"/>
      <c r="B3434" s="26" t="n"/>
      <c r="C3434" s="26" t="n"/>
      <c r="D3434" s="26" t="n"/>
      <c r="E3434" s="31" t="n"/>
      <c r="F3434" s="24">
        <f>IF(OR(A3434="",E3434=""),"",E3434-A3434)</f>
        <v/>
      </c>
      <c r="G3434" s="27" t="n"/>
      <c r="H3434" s="33">
        <f>IF(G3434="","",ROUND(G3434*1000/22500,2))</f>
        <v/>
      </c>
      <c r="I3434" s="33">
        <f>IFERROR(IF(D3434="","",VALUE(MID(D3434,2,5))),"")</f>
        <v/>
      </c>
      <c r="J3434" s="28">
        <f>IF(OR(H3434="",I3434=""),"",IF(H3434&gt;=I3434,"Pass","Fail"))</f>
        <v/>
      </c>
    </row>
    <row r="3435">
      <c r="A3435" s="31" t="n"/>
      <c r="B3435" s="26" t="n"/>
      <c r="C3435" s="26" t="n"/>
      <c r="D3435" s="26" t="n"/>
      <c r="E3435" s="31" t="n"/>
      <c r="F3435" s="24">
        <f>IF(OR(A3435="",E3435=""),"",E3435-A3435)</f>
        <v/>
      </c>
      <c r="G3435" s="27" t="n"/>
      <c r="H3435" s="33">
        <f>IF(G3435="","",ROUND(G3435*1000/22500,2))</f>
        <v/>
      </c>
      <c r="I3435" s="33">
        <f>IFERROR(IF(D3435="","",VALUE(MID(D3435,2,5))),"")</f>
        <v/>
      </c>
      <c r="J3435" s="28">
        <f>IF(OR(H3435="",I3435=""),"",IF(H3435&gt;=I3435,"Pass","Fail"))</f>
        <v/>
      </c>
    </row>
    <row r="3436">
      <c r="A3436" s="31" t="n"/>
      <c r="B3436" s="26" t="n"/>
      <c r="C3436" s="26" t="n"/>
      <c r="D3436" s="26" t="n"/>
      <c r="E3436" s="31" t="n"/>
      <c r="F3436" s="24">
        <f>IF(OR(A3436="",E3436=""),"",E3436-A3436)</f>
        <v/>
      </c>
      <c r="G3436" s="27" t="n"/>
      <c r="H3436" s="33">
        <f>IF(G3436="","",ROUND(G3436*1000/22500,2))</f>
        <v/>
      </c>
      <c r="I3436" s="33">
        <f>IFERROR(IF(D3436="","",VALUE(MID(D3436,2,5))),"")</f>
        <v/>
      </c>
      <c r="J3436" s="28">
        <f>IF(OR(H3436="",I3436=""),"",IF(H3436&gt;=I3436,"Pass","Fail"))</f>
        <v/>
      </c>
    </row>
    <row r="3437">
      <c r="A3437" s="31" t="n"/>
      <c r="B3437" s="26" t="n"/>
      <c r="C3437" s="26" t="n"/>
      <c r="D3437" s="26" t="n"/>
      <c r="E3437" s="31" t="n"/>
      <c r="F3437" s="24">
        <f>IF(OR(A3437="",E3437=""),"",E3437-A3437)</f>
        <v/>
      </c>
      <c r="G3437" s="27" t="n"/>
      <c r="H3437" s="33">
        <f>IF(G3437="","",ROUND(G3437*1000/22500,2))</f>
        <v/>
      </c>
      <c r="I3437" s="33">
        <f>IFERROR(IF(D3437="","",VALUE(MID(D3437,2,5))),"")</f>
        <v/>
      </c>
      <c r="J3437" s="28">
        <f>IF(OR(H3437="",I3437=""),"",IF(H3437&gt;=I3437,"Pass","Fail"))</f>
        <v/>
      </c>
    </row>
    <row r="3438">
      <c r="A3438" s="31" t="n"/>
      <c r="B3438" s="26" t="n"/>
      <c r="C3438" s="26" t="n"/>
      <c r="D3438" s="26" t="n"/>
      <c r="E3438" s="31" t="n"/>
      <c r="F3438" s="24">
        <f>IF(OR(A3438="",E3438=""),"",E3438-A3438)</f>
        <v/>
      </c>
      <c r="G3438" s="27" t="n"/>
      <c r="H3438" s="33">
        <f>IF(G3438="","",ROUND(G3438*1000/22500,2))</f>
        <v/>
      </c>
      <c r="I3438" s="33">
        <f>IFERROR(IF(D3438="","",VALUE(MID(D3438,2,5))),"")</f>
        <v/>
      </c>
      <c r="J3438" s="28">
        <f>IF(OR(H3438="",I3438=""),"",IF(H3438&gt;=I3438,"Pass","Fail"))</f>
        <v/>
      </c>
    </row>
    <row r="3439">
      <c r="A3439" s="31" t="n"/>
      <c r="B3439" s="26" t="n"/>
      <c r="C3439" s="26" t="n"/>
      <c r="D3439" s="26" t="n"/>
      <c r="E3439" s="31" t="n"/>
      <c r="F3439" s="24">
        <f>IF(OR(A3439="",E3439=""),"",E3439-A3439)</f>
        <v/>
      </c>
      <c r="G3439" s="27" t="n"/>
      <c r="H3439" s="33">
        <f>IF(G3439="","",ROUND(G3439*1000/22500,2))</f>
        <v/>
      </c>
      <c r="I3439" s="33">
        <f>IFERROR(IF(D3439="","",VALUE(MID(D3439,2,5))),"")</f>
        <v/>
      </c>
      <c r="J3439" s="28">
        <f>IF(OR(H3439="",I3439=""),"",IF(H3439&gt;=I3439,"Pass","Fail"))</f>
        <v/>
      </c>
    </row>
    <row r="3440">
      <c r="A3440" s="31" t="n"/>
      <c r="B3440" s="26" t="n"/>
      <c r="C3440" s="26" t="n"/>
      <c r="D3440" s="26" t="n"/>
      <c r="E3440" s="31" t="n"/>
      <c r="F3440" s="24">
        <f>IF(OR(A3440="",E3440=""),"",E3440-A3440)</f>
        <v/>
      </c>
      <c r="G3440" s="27" t="n"/>
      <c r="H3440" s="33">
        <f>IF(G3440="","",ROUND(G3440*1000/22500,2))</f>
        <v/>
      </c>
      <c r="I3440" s="33">
        <f>IFERROR(IF(D3440="","",VALUE(MID(D3440,2,5))),"")</f>
        <v/>
      </c>
      <c r="J3440" s="28">
        <f>IF(OR(H3440="",I3440=""),"",IF(H3440&gt;=I3440,"Pass","Fail"))</f>
        <v/>
      </c>
    </row>
    <row r="3441">
      <c r="A3441" s="31" t="n"/>
      <c r="B3441" s="26" t="n"/>
      <c r="C3441" s="26" t="n"/>
      <c r="D3441" s="26" t="n"/>
      <c r="E3441" s="31" t="n"/>
      <c r="F3441" s="24">
        <f>IF(OR(A3441="",E3441=""),"",E3441-A3441)</f>
        <v/>
      </c>
      <c r="G3441" s="27" t="n"/>
      <c r="H3441" s="33">
        <f>IF(G3441="","",ROUND(G3441*1000/22500,2))</f>
        <v/>
      </c>
      <c r="I3441" s="33">
        <f>IFERROR(IF(D3441="","",VALUE(MID(D3441,2,5))),"")</f>
        <v/>
      </c>
      <c r="J3441" s="28">
        <f>IF(OR(H3441="",I3441=""),"",IF(H3441&gt;=I3441,"Pass","Fail"))</f>
        <v/>
      </c>
    </row>
    <row r="3442">
      <c r="A3442" s="31" t="n"/>
      <c r="B3442" s="26" t="n"/>
      <c r="C3442" s="26" t="n"/>
      <c r="D3442" s="26" t="n"/>
      <c r="E3442" s="31" t="n"/>
      <c r="F3442" s="24">
        <f>IF(OR(A3442="",E3442=""),"",E3442-A3442)</f>
        <v/>
      </c>
      <c r="G3442" s="27" t="n"/>
      <c r="H3442" s="33">
        <f>IF(G3442="","",ROUND(G3442*1000/22500,2))</f>
        <v/>
      </c>
      <c r="I3442" s="33">
        <f>IFERROR(IF(D3442="","",VALUE(MID(D3442,2,5))),"")</f>
        <v/>
      </c>
      <c r="J3442" s="28">
        <f>IF(OR(H3442="",I3442=""),"",IF(H3442&gt;=I3442,"Pass","Fail"))</f>
        <v/>
      </c>
    </row>
    <row r="3443">
      <c r="A3443" s="31" t="n"/>
      <c r="B3443" s="26" t="n"/>
      <c r="C3443" s="26" t="n"/>
      <c r="D3443" s="26" t="n"/>
      <c r="E3443" s="31" t="n"/>
      <c r="F3443" s="24">
        <f>IF(OR(A3443="",E3443=""),"",E3443-A3443)</f>
        <v/>
      </c>
      <c r="G3443" s="27" t="n"/>
      <c r="H3443" s="33">
        <f>IF(G3443="","",ROUND(G3443*1000/22500,2))</f>
        <v/>
      </c>
      <c r="I3443" s="33">
        <f>IFERROR(IF(D3443="","",VALUE(MID(D3443,2,5))),"")</f>
        <v/>
      </c>
      <c r="J3443" s="28">
        <f>IF(OR(H3443="",I3443=""),"",IF(H3443&gt;=I3443,"Pass","Fail"))</f>
        <v/>
      </c>
    </row>
    <row r="3444">
      <c r="A3444" s="31" t="n"/>
      <c r="B3444" s="26" t="n"/>
      <c r="C3444" s="26" t="n"/>
      <c r="D3444" s="26" t="n"/>
      <c r="E3444" s="31" t="n"/>
      <c r="F3444" s="24">
        <f>IF(OR(A3444="",E3444=""),"",E3444-A3444)</f>
        <v/>
      </c>
      <c r="G3444" s="27" t="n"/>
      <c r="H3444" s="33">
        <f>IF(G3444="","",ROUND(G3444*1000/22500,2))</f>
        <v/>
      </c>
      <c r="I3444" s="33">
        <f>IFERROR(IF(D3444="","",VALUE(MID(D3444,2,5))),"")</f>
        <v/>
      </c>
      <c r="J3444" s="28">
        <f>IF(OR(H3444="",I3444=""),"",IF(H3444&gt;=I3444,"Pass","Fail"))</f>
        <v/>
      </c>
    </row>
    <row r="3445">
      <c r="A3445" s="31" t="n"/>
      <c r="B3445" s="26" t="n"/>
      <c r="C3445" s="26" t="n"/>
      <c r="D3445" s="26" t="n"/>
      <c r="E3445" s="31" t="n"/>
      <c r="F3445" s="24">
        <f>IF(OR(A3445="",E3445=""),"",E3445-A3445)</f>
        <v/>
      </c>
      <c r="G3445" s="27" t="n"/>
      <c r="H3445" s="33">
        <f>IF(G3445="","",ROUND(G3445*1000/22500,2))</f>
        <v/>
      </c>
      <c r="I3445" s="33">
        <f>IFERROR(IF(D3445="","",VALUE(MID(D3445,2,5))),"")</f>
        <v/>
      </c>
      <c r="J3445" s="28">
        <f>IF(OR(H3445="",I3445=""),"",IF(H3445&gt;=I3445,"Pass","Fail"))</f>
        <v/>
      </c>
    </row>
    <row r="3446">
      <c r="A3446" s="31" t="n"/>
      <c r="B3446" s="26" t="n"/>
      <c r="C3446" s="26" t="n"/>
      <c r="D3446" s="26" t="n"/>
      <c r="E3446" s="31" t="n"/>
      <c r="F3446" s="24">
        <f>IF(OR(A3446="",E3446=""),"",E3446-A3446)</f>
        <v/>
      </c>
      <c r="G3446" s="27" t="n"/>
      <c r="H3446" s="33">
        <f>IF(G3446="","",ROUND(G3446*1000/22500,2))</f>
        <v/>
      </c>
      <c r="I3446" s="33">
        <f>IFERROR(IF(D3446="","",VALUE(MID(D3446,2,5))),"")</f>
        <v/>
      </c>
      <c r="J3446" s="28">
        <f>IF(OR(H3446="",I3446=""),"",IF(H3446&gt;=I3446,"Pass","Fail"))</f>
        <v/>
      </c>
    </row>
    <row r="3447">
      <c r="A3447" s="31" t="n"/>
      <c r="B3447" s="26" t="n"/>
      <c r="C3447" s="26" t="n"/>
      <c r="D3447" s="26" t="n"/>
      <c r="E3447" s="31" t="n"/>
      <c r="F3447" s="24">
        <f>IF(OR(A3447="",E3447=""),"",E3447-A3447)</f>
        <v/>
      </c>
      <c r="G3447" s="27" t="n"/>
      <c r="H3447" s="33">
        <f>IF(G3447="","",ROUND(G3447*1000/22500,2))</f>
        <v/>
      </c>
      <c r="I3447" s="33">
        <f>IFERROR(IF(D3447="","",VALUE(MID(D3447,2,5))),"")</f>
        <v/>
      </c>
      <c r="J3447" s="28">
        <f>IF(OR(H3447="",I3447=""),"",IF(H3447&gt;=I3447,"Pass","Fail"))</f>
        <v/>
      </c>
    </row>
    <row r="3448">
      <c r="A3448" s="31" t="n"/>
      <c r="B3448" s="26" t="n"/>
      <c r="C3448" s="26" t="n"/>
      <c r="D3448" s="26" t="n"/>
      <c r="E3448" s="31" t="n"/>
      <c r="F3448" s="24">
        <f>IF(OR(A3448="",E3448=""),"",E3448-A3448)</f>
        <v/>
      </c>
      <c r="G3448" s="27" t="n"/>
      <c r="H3448" s="33">
        <f>IF(G3448="","",ROUND(G3448*1000/22500,2))</f>
        <v/>
      </c>
      <c r="I3448" s="33">
        <f>IFERROR(IF(D3448="","",VALUE(MID(D3448,2,5))),"")</f>
        <v/>
      </c>
      <c r="J3448" s="28">
        <f>IF(OR(H3448="",I3448=""),"",IF(H3448&gt;=I3448,"Pass","Fail"))</f>
        <v/>
      </c>
    </row>
    <row r="3449">
      <c r="A3449" s="31" t="n"/>
      <c r="B3449" s="26" t="n"/>
      <c r="C3449" s="26" t="n"/>
      <c r="D3449" s="26" t="n"/>
      <c r="E3449" s="31" t="n"/>
      <c r="F3449" s="24">
        <f>IF(OR(A3449="",E3449=""),"",E3449-A3449)</f>
        <v/>
      </c>
      <c r="G3449" s="27" t="n"/>
      <c r="H3449" s="33">
        <f>IF(G3449="","",ROUND(G3449*1000/22500,2))</f>
        <v/>
      </c>
      <c r="I3449" s="33">
        <f>IFERROR(IF(D3449="","",VALUE(MID(D3449,2,5))),"")</f>
        <v/>
      </c>
      <c r="J3449" s="28">
        <f>IF(OR(H3449="",I3449=""),"",IF(H3449&gt;=I3449,"Pass","Fail"))</f>
        <v/>
      </c>
    </row>
    <row r="3450">
      <c r="A3450" s="31" t="n"/>
      <c r="B3450" s="26" t="n"/>
      <c r="C3450" s="26" t="n"/>
      <c r="D3450" s="26" t="n"/>
      <c r="E3450" s="31" t="n"/>
      <c r="F3450" s="24">
        <f>IF(OR(A3450="",E3450=""),"",E3450-A3450)</f>
        <v/>
      </c>
      <c r="G3450" s="27" t="n"/>
      <c r="H3450" s="33">
        <f>IF(G3450="","",ROUND(G3450*1000/22500,2))</f>
        <v/>
      </c>
      <c r="I3450" s="33">
        <f>IFERROR(IF(D3450="","",VALUE(MID(D3450,2,5))),"")</f>
        <v/>
      </c>
      <c r="J3450" s="28">
        <f>IF(OR(H3450="",I3450=""),"",IF(H3450&gt;=I3450,"Pass","Fail"))</f>
        <v/>
      </c>
    </row>
    <row r="3451">
      <c r="A3451" s="31" t="n"/>
      <c r="B3451" s="26" t="n"/>
      <c r="C3451" s="26" t="n"/>
      <c r="D3451" s="26" t="n"/>
      <c r="E3451" s="31" t="n"/>
      <c r="F3451" s="24">
        <f>IF(OR(A3451="",E3451=""),"",E3451-A3451)</f>
        <v/>
      </c>
      <c r="G3451" s="27" t="n"/>
      <c r="H3451" s="33">
        <f>IF(G3451="","",ROUND(G3451*1000/22500,2))</f>
        <v/>
      </c>
      <c r="I3451" s="33">
        <f>IFERROR(IF(D3451="","",VALUE(MID(D3451,2,5))),"")</f>
        <v/>
      </c>
      <c r="J3451" s="28">
        <f>IF(OR(H3451="",I3451=""),"",IF(H3451&gt;=I3451,"Pass","Fail"))</f>
        <v/>
      </c>
    </row>
    <row r="3452">
      <c r="A3452" s="31" t="n"/>
      <c r="B3452" s="26" t="n"/>
      <c r="C3452" s="26" t="n"/>
      <c r="D3452" s="26" t="n"/>
      <c r="E3452" s="31" t="n"/>
      <c r="F3452" s="24">
        <f>IF(OR(A3452="",E3452=""),"",E3452-A3452)</f>
        <v/>
      </c>
      <c r="G3452" s="27" t="n"/>
      <c r="H3452" s="33">
        <f>IF(G3452="","",ROUND(G3452*1000/22500,2))</f>
        <v/>
      </c>
      <c r="I3452" s="33">
        <f>IFERROR(IF(D3452="","",VALUE(MID(D3452,2,5))),"")</f>
        <v/>
      </c>
      <c r="J3452" s="28">
        <f>IF(OR(H3452="",I3452=""),"",IF(H3452&gt;=I3452,"Pass","Fail"))</f>
        <v/>
      </c>
    </row>
    <row r="3453">
      <c r="A3453" s="31" t="n"/>
      <c r="B3453" s="26" t="n"/>
      <c r="C3453" s="26" t="n"/>
      <c r="D3453" s="26" t="n"/>
      <c r="E3453" s="31" t="n"/>
      <c r="F3453" s="24">
        <f>IF(OR(A3453="",E3453=""),"",E3453-A3453)</f>
        <v/>
      </c>
      <c r="G3453" s="27" t="n"/>
      <c r="H3453" s="33">
        <f>IF(G3453="","",ROUND(G3453*1000/22500,2))</f>
        <v/>
      </c>
      <c r="I3453" s="33">
        <f>IFERROR(IF(D3453="","",VALUE(MID(D3453,2,5))),"")</f>
        <v/>
      </c>
      <c r="J3453" s="28">
        <f>IF(OR(H3453="",I3453=""),"",IF(H3453&gt;=I3453,"Pass","Fail"))</f>
        <v/>
      </c>
    </row>
    <row r="3454">
      <c r="A3454" s="31" t="n"/>
      <c r="B3454" s="26" t="n"/>
      <c r="C3454" s="26" t="n"/>
      <c r="D3454" s="26" t="n"/>
      <c r="E3454" s="31" t="n"/>
      <c r="F3454" s="24">
        <f>IF(OR(A3454="",E3454=""),"",E3454-A3454)</f>
        <v/>
      </c>
      <c r="G3454" s="27" t="n"/>
      <c r="H3454" s="33">
        <f>IF(G3454="","",ROUND(G3454*1000/22500,2))</f>
        <v/>
      </c>
      <c r="I3454" s="33">
        <f>IFERROR(IF(D3454="","",VALUE(MID(D3454,2,5))),"")</f>
        <v/>
      </c>
      <c r="J3454" s="28">
        <f>IF(OR(H3454="",I3454=""),"",IF(H3454&gt;=I3454,"Pass","Fail"))</f>
        <v/>
      </c>
    </row>
    <row r="3455">
      <c r="A3455" s="31" t="n"/>
      <c r="B3455" s="26" t="n"/>
      <c r="C3455" s="26" t="n"/>
      <c r="D3455" s="26" t="n"/>
      <c r="E3455" s="31" t="n"/>
      <c r="F3455" s="24">
        <f>IF(OR(A3455="",E3455=""),"",E3455-A3455)</f>
        <v/>
      </c>
      <c r="G3455" s="27" t="n"/>
      <c r="H3455" s="33">
        <f>IF(G3455="","",ROUND(G3455*1000/22500,2))</f>
        <v/>
      </c>
      <c r="I3455" s="33">
        <f>IFERROR(IF(D3455="","",VALUE(MID(D3455,2,5))),"")</f>
        <v/>
      </c>
      <c r="J3455" s="28">
        <f>IF(OR(H3455="",I3455=""),"",IF(H3455&gt;=I3455,"Pass","Fail"))</f>
        <v/>
      </c>
    </row>
    <row r="3456">
      <c r="A3456" s="31" t="n"/>
      <c r="B3456" s="26" t="n"/>
      <c r="C3456" s="26" t="n"/>
      <c r="D3456" s="26" t="n"/>
      <c r="E3456" s="31" t="n"/>
      <c r="F3456" s="24">
        <f>IF(OR(A3456="",E3456=""),"",E3456-A3456)</f>
        <v/>
      </c>
      <c r="G3456" s="27" t="n"/>
      <c r="H3456" s="33">
        <f>IF(G3456="","",ROUND(G3456*1000/22500,2))</f>
        <v/>
      </c>
      <c r="I3456" s="33">
        <f>IFERROR(IF(D3456="","",VALUE(MID(D3456,2,5))),"")</f>
        <v/>
      </c>
      <c r="J3456" s="28">
        <f>IF(OR(H3456="",I3456=""),"",IF(H3456&gt;=I3456,"Pass","Fail"))</f>
        <v/>
      </c>
    </row>
    <row r="3457">
      <c r="A3457" s="31" t="n"/>
      <c r="B3457" s="26" t="n"/>
      <c r="C3457" s="26" t="n"/>
      <c r="D3457" s="26" t="n"/>
      <c r="E3457" s="31" t="n"/>
      <c r="F3457" s="24">
        <f>IF(OR(A3457="",E3457=""),"",E3457-A3457)</f>
        <v/>
      </c>
      <c r="G3457" s="27" t="n"/>
      <c r="H3457" s="33">
        <f>IF(G3457="","",ROUND(G3457*1000/22500,2))</f>
        <v/>
      </c>
      <c r="I3457" s="33">
        <f>IFERROR(IF(D3457="","",VALUE(MID(D3457,2,5))),"")</f>
        <v/>
      </c>
      <c r="J3457" s="28">
        <f>IF(OR(H3457="",I3457=""),"",IF(H3457&gt;=I3457,"Pass","Fail"))</f>
        <v/>
      </c>
    </row>
    <row r="3458">
      <c r="A3458" s="31" t="n"/>
      <c r="B3458" s="26" t="n"/>
      <c r="C3458" s="26" t="n"/>
      <c r="D3458" s="26" t="n"/>
      <c r="E3458" s="31" t="n"/>
      <c r="F3458" s="24">
        <f>IF(OR(A3458="",E3458=""),"",E3458-A3458)</f>
        <v/>
      </c>
      <c r="G3458" s="27" t="n"/>
      <c r="H3458" s="33">
        <f>IF(G3458="","",ROUND(G3458*1000/22500,2))</f>
        <v/>
      </c>
      <c r="I3458" s="33">
        <f>IFERROR(IF(D3458="","",VALUE(MID(D3458,2,5))),"")</f>
        <v/>
      </c>
      <c r="J3458" s="28">
        <f>IF(OR(H3458="",I3458=""),"",IF(H3458&gt;=I3458,"Pass","Fail"))</f>
        <v/>
      </c>
    </row>
    <row r="3459">
      <c r="A3459" s="31" t="n"/>
      <c r="B3459" s="26" t="n"/>
      <c r="C3459" s="26" t="n"/>
      <c r="D3459" s="26" t="n"/>
      <c r="E3459" s="31" t="n"/>
      <c r="F3459" s="24">
        <f>IF(OR(A3459="",E3459=""),"",E3459-A3459)</f>
        <v/>
      </c>
      <c r="G3459" s="27" t="n"/>
      <c r="H3459" s="33">
        <f>IF(G3459="","",ROUND(G3459*1000/22500,2))</f>
        <v/>
      </c>
      <c r="I3459" s="33">
        <f>IFERROR(IF(D3459="","",VALUE(MID(D3459,2,5))),"")</f>
        <v/>
      </c>
      <c r="J3459" s="28">
        <f>IF(OR(H3459="",I3459=""),"",IF(H3459&gt;=I3459,"Pass","Fail"))</f>
        <v/>
      </c>
    </row>
    <row r="3460">
      <c r="A3460" s="31" t="n"/>
      <c r="B3460" s="26" t="n"/>
      <c r="C3460" s="26" t="n"/>
      <c r="D3460" s="26" t="n"/>
      <c r="E3460" s="31" t="n"/>
      <c r="F3460" s="24">
        <f>IF(OR(A3460="",E3460=""),"",E3460-A3460)</f>
        <v/>
      </c>
      <c r="G3460" s="27" t="n"/>
      <c r="H3460" s="33">
        <f>IF(G3460="","",ROUND(G3460*1000/22500,2))</f>
        <v/>
      </c>
      <c r="I3460" s="33">
        <f>IFERROR(IF(D3460="","",VALUE(MID(D3460,2,5))),"")</f>
        <v/>
      </c>
      <c r="J3460" s="28">
        <f>IF(OR(H3460="",I3460=""),"",IF(H3460&gt;=I3460,"Pass","Fail"))</f>
        <v/>
      </c>
    </row>
    <row r="3461">
      <c r="A3461" s="31" t="n"/>
      <c r="B3461" s="26" t="n"/>
      <c r="C3461" s="26" t="n"/>
      <c r="D3461" s="26" t="n"/>
      <c r="E3461" s="31" t="n"/>
      <c r="F3461" s="24">
        <f>IF(OR(A3461="",E3461=""),"",E3461-A3461)</f>
        <v/>
      </c>
      <c r="G3461" s="27" t="n"/>
      <c r="H3461" s="33">
        <f>IF(G3461="","",ROUND(G3461*1000/22500,2))</f>
        <v/>
      </c>
      <c r="I3461" s="33">
        <f>IFERROR(IF(D3461="","",VALUE(MID(D3461,2,5))),"")</f>
        <v/>
      </c>
      <c r="J3461" s="28">
        <f>IF(OR(H3461="",I3461=""),"",IF(H3461&gt;=I3461,"Pass","Fail"))</f>
        <v/>
      </c>
    </row>
    <row r="3462">
      <c r="A3462" s="31" t="n"/>
      <c r="B3462" s="26" t="n"/>
      <c r="C3462" s="26" t="n"/>
      <c r="D3462" s="26" t="n"/>
      <c r="E3462" s="31" t="n"/>
      <c r="F3462" s="24">
        <f>IF(OR(A3462="",E3462=""),"",E3462-A3462)</f>
        <v/>
      </c>
      <c r="G3462" s="27" t="n"/>
      <c r="H3462" s="33">
        <f>IF(G3462="","",ROUND(G3462*1000/22500,2))</f>
        <v/>
      </c>
      <c r="I3462" s="33">
        <f>IFERROR(IF(D3462="","",VALUE(MID(D3462,2,5))),"")</f>
        <v/>
      </c>
      <c r="J3462" s="28">
        <f>IF(OR(H3462="",I3462=""),"",IF(H3462&gt;=I3462,"Pass","Fail"))</f>
        <v/>
      </c>
    </row>
    <row r="3463">
      <c r="A3463" s="31" t="n"/>
      <c r="B3463" s="26" t="n"/>
      <c r="C3463" s="26" t="n"/>
      <c r="D3463" s="26" t="n"/>
      <c r="E3463" s="31" t="n"/>
      <c r="F3463" s="24">
        <f>IF(OR(A3463="",E3463=""),"",E3463-A3463)</f>
        <v/>
      </c>
      <c r="G3463" s="27" t="n"/>
      <c r="H3463" s="33">
        <f>IF(G3463="","",ROUND(G3463*1000/22500,2))</f>
        <v/>
      </c>
      <c r="I3463" s="33">
        <f>IFERROR(IF(D3463="","",VALUE(MID(D3463,2,5))),"")</f>
        <v/>
      </c>
      <c r="J3463" s="28">
        <f>IF(OR(H3463="",I3463=""),"",IF(H3463&gt;=I3463,"Pass","Fail"))</f>
        <v/>
      </c>
    </row>
    <row r="3464">
      <c r="A3464" s="31" t="n"/>
      <c r="B3464" s="26" t="n"/>
      <c r="C3464" s="26" t="n"/>
      <c r="D3464" s="26" t="n"/>
      <c r="E3464" s="31" t="n"/>
      <c r="F3464" s="24">
        <f>IF(OR(A3464="",E3464=""),"",E3464-A3464)</f>
        <v/>
      </c>
      <c r="G3464" s="27" t="n"/>
      <c r="H3464" s="33">
        <f>IF(G3464="","",ROUND(G3464*1000/22500,2))</f>
        <v/>
      </c>
      <c r="I3464" s="33">
        <f>IFERROR(IF(D3464="","",VALUE(MID(D3464,2,5))),"")</f>
        <v/>
      </c>
      <c r="J3464" s="28">
        <f>IF(OR(H3464="",I3464=""),"",IF(H3464&gt;=I3464,"Pass","Fail"))</f>
        <v/>
      </c>
    </row>
    <row r="3465">
      <c r="A3465" s="31" t="n"/>
      <c r="B3465" s="26" t="n"/>
      <c r="C3465" s="26" t="n"/>
      <c r="D3465" s="26" t="n"/>
      <c r="E3465" s="31" t="n"/>
      <c r="F3465" s="24">
        <f>IF(OR(A3465="",E3465=""),"",E3465-A3465)</f>
        <v/>
      </c>
      <c r="G3465" s="27" t="n"/>
      <c r="H3465" s="33">
        <f>IF(G3465="","",ROUND(G3465*1000/22500,2))</f>
        <v/>
      </c>
      <c r="I3465" s="33">
        <f>IFERROR(IF(D3465="","",VALUE(MID(D3465,2,5))),"")</f>
        <v/>
      </c>
      <c r="J3465" s="28">
        <f>IF(OR(H3465="",I3465=""),"",IF(H3465&gt;=I3465,"Pass","Fail"))</f>
        <v/>
      </c>
    </row>
    <row r="3466">
      <c r="A3466" s="31" t="n"/>
      <c r="B3466" s="26" t="n"/>
      <c r="C3466" s="26" t="n"/>
      <c r="D3466" s="26" t="n"/>
      <c r="E3466" s="31" t="n"/>
      <c r="F3466" s="24">
        <f>IF(OR(A3466="",E3466=""),"",E3466-A3466)</f>
        <v/>
      </c>
      <c r="G3466" s="27" t="n"/>
      <c r="H3466" s="33">
        <f>IF(G3466="","",ROUND(G3466*1000/22500,2))</f>
        <v/>
      </c>
      <c r="I3466" s="33">
        <f>IFERROR(IF(D3466="","",VALUE(MID(D3466,2,5))),"")</f>
        <v/>
      </c>
      <c r="J3466" s="28">
        <f>IF(OR(H3466="",I3466=""),"",IF(H3466&gt;=I3466,"Pass","Fail"))</f>
        <v/>
      </c>
    </row>
    <row r="3467">
      <c r="A3467" s="31" t="n"/>
      <c r="B3467" s="26" t="n"/>
      <c r="C3467" s="26" t="n"/>
      <c r="D3467" s="26" t="n"/>
      <c r="E3467" s="31" t="n"/>
      <c r="F3467" s="24">
        <f>IF(OR(A3467="",E3467=""),"",E3467-A3467)</f>
        <v/>
      </c>
      <c r="G3467" s="27" t="n"/>
      <c r="H3467" s="33">
        <f>IF(G3467="","",ROUND(G3467*1000/22500,2))</f>
        <v/>
      </c>
      <c r="I3467" s="33">
        <f>IFERROR(IF(D3467="","",VALUE(MID(D3467,2,5))),"")</f>
        <v/>
      </c>
      <c r="J3467" s="28">
        <f>IF(OR(H3467="",I3467=""),"",IF(H3467&gt;=I3467,"Pass","Fail"))</f>
        <v/>
      </c>
    </row>
    <row r="3468">
      <c r="A3468" s="31" t="n"/>
      <c r="B3468" s="26" t="n"/>
      <c r="C3468" s="26" t="n"/>
      <c r="D3468" s="26" t="n"/>
      <c r="E3468" s="31" t="n"/>
      <c r="F3468" s="24">
        <f>IF(OR(A3468="",E3468=""),"",E3468-A3468)</f>
        <v/>
      </c>
      <c r="G3468" s="27" t="n"/>
      <c r="H3468" s="33">
        <f>IF(G3468="","",ROUND(G3468*1000/22500,2))</f>
        <v/>
      </c>
      <c r="I3468" s="33">
        <f>IFERROR(IF(D3468="","",VALUE(MID(D3468,2,5))),"")</f>
        <v/>
      </c>
      <c r="J3468" s="28">
        <f>IF(OR(H3468="",I3468=""),"",IF(H3468&gt;=I3468,"Pass","Fail"))</f>
        <v/>
      </c>
    </row>
    <row r="3469">
      <c r="A3469" s="31" t="n"/>
      <c r="B3469" s="26" t="n"/>
      <c r="C3469" s="26" t="n"/>
      <c r="D3469" s="26" t="n"/>
      <c r="E3469" s="31" t="n"/>
      <c r="F3469" s="24">
        <f>IF(OR(A3469="",E3469=""),"",E3469-A3469)</f>
        <v/>
      </c>
      <c r="G3469" s="27" t="n"/>
      <c r="H3469" s="33">
        <f>IF(G3469="","",ROUND(G3469*1000/22500,2))</f>
        <v/>
      </c>
      <c r="I3469" s="33">
        <f>IFERROR(IF(D3469="","",VALUE(MID(D3469,2,5))),"")</f>
        <v/>
      </c>
      <c r="J3469" s="28">
        <f>IF(OR(H3469="",I3469=""),"",IF(H3469&gt;=I3469,"Pass","Fail"))</f>
        <v/>
      </c>
    </row>
    <row r="3470">
      <c r="A3470" s="31" t="n"/>
      <c r="B3470" s="26" t="n"/>
      <c r="C3470" s="26" t="n"/>
      <c r="D3470" s="26" t="n"/>
      <c r="E3470" s="31" t="n"/>
      <c r="F3470" s="24">
        <f>IF(OR(A3470="",E3470=""),"",E3470-A3470)</f>
        <v/>
      </c>
      <c r="G3470" s="27" t="n"/>
      <c r="H3470" s="33">
        <f>IF(G3470="","",ROUND(G3470*1000/22500,2))</f>
        <v/>
      </c>
      <c r="I3470" s="33">
        <f>IFERROR(IF(D3470="","",VALUE(MID(D3470,2,5))),"")</f>
        <v/>
      </c>
      <c r="J3470" s="28">
        <f>IF(OR(H3470="",I3470=""),"",IF(H3470&gt;=I3470,"Pass","Fail"))</f>
        <v/>
      </c>
    </row>
    <row r="3471">
      <c r="A3471" s="31" t="n"/>
      <c r="B3471" s="26" t="n"/>
      <c r="C3471" s="26" t="n"/>
      <c r="D3471" s="26" t="n"/>
      <c r="E3471" s="31" t="n"/>
      <c r="F3471" s="24">
        <f>IF(OR(A3471="",E3471=""),"",E3471-A3471)</f>
        <v/>
      </c>
      <c r="G3471" s="27" t="n"/>
      <c r="H3471" s="33">
        <f>IF(G3471="","",ROUND(G3471*1000/22500,2))</f>
        <v/>
      </c>
      <c r="I3471" s="33">
        <f>IFERROR(IF(D3471="","",VALUE(MID(D3471,2,5))),"")</f>
        <v/>
      </c>
      <c r="J3471" s="28">
        <f>IF(OR(H3471="",I3471=""),"",IF(H3471&gt;=I3471,"Pass","Fail"))</f>
        <v/>
      </c>
    </row>
    <row r="3472">
      <c r="A3472" s="31" t="n"/>
      <c r="B3472" s="26" t="n"/>
      <c r="C3472" s="26" t="n"/>
      <c r="D3472" s="26" t="n"/>
      <c r="E3472" s="31" t="n"/>
      <c r="F3472" s="24">
        <f>IF(OR(A3472="",E3472=""),"",E3472-A3472)</f>
        <v/>
      </c>
      <c r="G3472" s="27" t="n"/>
      <c r="H3472" s="33">
        <f>IF(G3472="","",ROUND(G3472*1000/22500,2))</f>
        <v/>
      </c>
      <c r="I3472" s="33">
        <f>IFERROR(IF(D3472="","",VALUE(MID(D3472,2,5))),"")</f>
        <v/>
      </c>
      <c r="J3472" s="28">
        <f>IF(OR(H3472="",I3472=""),"",IF(H3472&gt;=I3472,"Pass","Fail"))</f>
        <v/>
      </c>
    </row>
    <row r="3473">
      <c r="A3473" s="31" t="n"/>
      <c r="B3473" s="26" t="n"/>
      <c r="C3473" s="26" t="n"/>
      <c r="D3473" s="26" t="n"/>
      <c r="E3473" s="31" t="n"/>
      <c r="F3473" s="24">
        <f>IF(OR(A3473="",E3473=""),"",E3473-A3473)</f>
        <v/>
      </c>
      <c r="G3473" s="27" t="n"/>
      <c r="H3473" s="33">
        <f>IF(G3473="","",ROUND(G3473*1000/22500,2))</f>
        <v/>
      </c>
      <c r="I3473" s="33">
        <f>IFERROR(IF(D3473="","",VALUE(MID(D3473,2,5))),"")</f>
        <v/>
      </c>
      <c r="J3473" s="28">
        <f>IF(OR(H3473="",I3473=""),"",IF(H3473&gt;=I3473,"Pass","Fail"))</f>
        <v/>
      </c>
    </row>
    <row r="3474">
      <c r="A3474" s="31" t="n"/>
      <c r="B3474" s="26" t="n"/>
      <c r="C3474" s="26" t="n"/>
      <c r="D3474" s="26" t="n"/>
      <c r="E3474" s="31" t="n"/>
      <c r="F3474" s="24">
        <f>IF(OR(A3474="",E3474=""),"",E3474-A3474)</f>
        <v/>
      </c>
      <c r="G3474" s="27" t="n"/>
      <c r="H3474" s="33">
        <f>IF(G3474="","",ROUND(G3474*1000/22500,2))</f>
        <v/>
      </c>
      <c r="I3474" s="33">
        <f>IFERROR(IF(D3474="","",VALUE(MID(D3474,2,5))),"")</f>
        <v/>
      </c>
      <c r="J3474" s="28">
        <f>IF(OR(H3474="",I3474=""),"",IF(H3474&gt;=I3474,"Pass","Fail"))</f>
        <v/>
      </c>
    </row>
    <row r="3475">
      <c r="A3475" s="31" t="n"/>
      <c r="B3475" s="26" t="n"/>
      <c r="C3475" s="26" t="n"/>
      <c r="D3475" s="26" t="n"/>
      <c r="E3475" s="31" t="n"/>
      <c r="F3475" s="24">
        <f>IF(OR(A3475="",E3475=""),"",E3475-A3475)</f>
        <v/>
      </c>
      <c r="G3475" s="27" t="n"/>
      <c r="H3475" s="33">
        <f>IF(G3475="","",ROUND(G3475*1000/22500,2))</f>
        <v/>
      </c>
      <c r="I3475" s="33">
        <f>IFERROR(IF(D3475="","",VALUE(MID(D3475,2,5))),"")</f>
        <v/>
      </c>
      <c r="J3475" s="28">
        <f>IF(OR(H3475="",I3475=""),"",IF(H3475&gt;=I3475,"Pass","Fail"))</f>
        <v/>
      </c>
    </row>
    <row r="3476">
      <c r="A3476" s="31" t="n"/>
      <c r="B3476" s="26" t="n"/>
      <c r="C3476" s="26" t="n"/>
      <c r="D3476" s="26" t="n"/>
      <c r="E3476" s="31" t="n"/>
      <c r="F3476" s="24">
        <f>IF(OR(A3476="",E3476=""),"",E3476-A3476)</f>
        <v/>
      </c>
      <c r="G3476" s="27" t="n"/>
      <c r="H3476" s="33">
        <f>IF(G3476="","",ROUND(G3476*1000/22500,2))</f>
        <v/>
      </c>
      <c r="I3476" s="33">
        <f>IFERROR(IF(D3476="","",VALUE(MID(D3476,2,5))),"")</f>
        <v/>
      </c>
      <c r="J3476" s="28">
        <f>IF(OR(H3476="",I3476=""),"",IF(H3476&gt;=I3476,"Pass","Fail"))</f>
        <v/>
      </c>
    </row>
    <row r="3477">
      <c r="A3477" s="31" t="n"/>
      <c r="B3477" s="26" t="n"/>
      <c r="C3477" s="26" t="n"/>
      <c r="D3477" s="26" t="n"/>
      <c r="E3477" s="31" t="n"/>
      <c r="F3477" s="24">
        <f>IF(OR(A3477="",E3477=""),"",E3477-A3477)</f>
        <v/>
      </c>
      <c r="G3477" s="27" t="n"/>
      <c r="H3477" s="33">
        <f>IF(G3477="","",ROUND(G3477*1000/22500,2))</f>
        <v/>
      </c>
      <c r="I3477" s="33">
        <f>IFERROR(IF(D3477="","",VALUE(MID(D3477,2,5))),"")</f>
        <v/>
      </c>
      <c r="J3477" s="28">
        <f>IF(OR(H3477="",I3477=""),"",IF(H3477&gt;=I3477,"Pass","Fail"))</f>
        <v/>
      </c>
    </row>
    <row r="3478">
      <c r="A3478" s="31" t="n"/>
      <c r="B3478" s="26" t="n"/>
      <c r="C3478" s="26" t="n"/>
      <c r="D3478" s="26" t="n"/>
      <c r="E3478" s="31" t="n"/>
      <c r="F3478" s="24">
        <f>IF(OR(A3478="",E3478=""),"",E3478-A3478)</f>
        <v/>
      </c>
      <c r="G3478" s="27" t="n"/>
      <c r="H3478" s="33">
        <f>IF(G3478="","",ROUND(G3478*1000/22500,2))</f>
        <v/>
      </c>
      <c r="I3478" s="33">
        <f>IFERROR(IF(D3478="","",VALUE(MID(D3478,2,5))),"")</f>
        <v/>
      </c>
      <c r="J3478" s="28">
        <f>IF(OR(H3478="",I3478=""),"",IF(H3478&gt;=I3478,"Pass","Fail"))</f>
        <v/>
      </c>
    </row>
    <row r="3479">
      <c r="A3479" s="31" t="n"/>
      <c r="B3479" s="26" t="n"/>
      <c r="C3479" s="26" t="n"/>
      <c r="D3479" s="26" t="n"/>
      <c r="E3479" s="31" t="n"/>
      <c r="F3479" s="24">
        <f>IF(OR(A3479="",E3479=""),"",E3479-A3479)</f>
        <v/>
      </c>
      <c r="G3479" s="27" t="n"/>
      <c r="H3479" s="33">
        <f>IF(G3479="","",ROUND(G3479*1000/22500,2))</f>
        <v/>
      </c>
      <c r="I3479" s="33">
        <f>IFERROR(IF(D3479="","",VALUE(MID(D3479,2,5))),"")</f>
        <v/>
      </c>
      <c r="J3479" s="28">
        <f>IF(OR(H3479="",I3479=""),"",IF(H3479&gt;=I3479,"Pass","Fail"))</f>
        <v/>
      </c>
    </row>
    <row r="3480">
      <c r="A3480" s="31" t="n"/>
      <c r="B3480" s="26" t="n"/>
      <c r="C3480" s="26" t="n"/>
      <c r="D3480" s="26" t="n"/>
      <c r="E3480" s="31" t="n"/>
      <c r="F3480" s="24">
        <f>IF(OR(A3480="",E3480=""),"",E3480-A3480)</f>
        <v/>
      </c>
      <c r="G3480" s="27" t="n"/>
      <c r="H3480" s="33">
        <f>IF(G3480="","",ROUND(G3480*1000/22500,2))</f>
        <v/>
      </c>
      <c r="I3480" s="33">
        <f>IFERROR(IF(D3480="","",VALUE(MID(D3480,2,5))),"")</f>
        <v/>
      </c>
      <c r="J3480" s="28">
        <f>IF(OR(H3480="",I3480=""),"",IF(H3480&gt;=I3480,"Pass","Fail"))</f>
        <v/>
      </c>
    </row>
    <row r="3481">
      <c r="A3481" s="31" t="n"/>
      <c r="B3481" s="26" t="n"/>
      <c r="C3481" s="26" t="n"/>
      <c r="D3481" s="26" t="n"/>
      <c r="E3481" s="31" t="n"/>
      <c r="F3481" s="24">
        <f>IF(OR(A3481="",E3481=""),"",E3481-A3481)</f>
        <v/>
      </c>
      <c r="G3481" s="27" t="n"/>
      <c r="H3481" s="33">
        <f>IF(G3481="","",ROUND(G3481*1000/22500,2))</f>
        <v/>
      </c>
      <c r="I3481" s="33">
        <f>IFERROR(IF(D3481="","",VALUE(MID(D3481,2,5))),"")</f>
        <v/>
      </c>
      <c r="J3481" s="28">
        <f>IF(OR(H3481="",I3481=""),"",IF(H3481&gt;=I3481,"Pass","Fail"))</f>
        <v/>
      </c>
    </row>
    <row r="3482">
      <c r="A3482" s="31" t="n"/>
      <c r="B3482" s="26" t="n"/>
      <c r="C3482" s="26" t="n"/>
      <c r="D3482" s="26" t="n"/>
      <c r="E3482" s="31" t="n"/>
      <c r="F3482" s="24">
        <f>IF(OR(A3482="",E3482=""),"",E3482-A3482)</f>
        <v/>
      </c>
      <c r="G3482" s="27" t="n"/>
      <c r="H3482" s="33">
        <f>IF(G3482="","",ROUND(G3482*1000/22500,2))</f>
        <v/>
      </c>
      <c r="I3482" s="33">
        <f>IFERROR(IF(D3482="","",VALUE(MID(D3482,2,5))),"")</f>
        <v/>
      </c>
      <c r="J3482" s="28">
        <f>IF(OR(H3482="",I3482=""),"",IF(H3482&gt;=I3482,"Pass","Fail"))</f>
        <v/>
      </c>
    </row>
    <row r="3483">
      <c r="A3483" s="31" t="n"/>
      <c r="B3483" s="26" t="n"/>
      <c r="C3483" s="26" t="n"/>
      <c r="D3483" s="26" t="n"/>
      <c r="E3483" s="31" t="n"/>
      <c r="F3483" s="24">
        <f>IF(OR(A3483="",E3483=""),"",E3483-A3483)</f>
        <v/>
      </c>
      <c r="G3483" s="27" t="n"/>
      <c r="H3483" s="33">
        <f>IF(G3483="","",ROUND(G3483*1000/22500,2))</f>
        <v/>
      </c>
      <c r="I3483" s="33">
        <f>IFERROR(IF(D3483="","",VALUE(MID(D3483,2,5))),"")</f>
        <v/>
      </c>
      <c r="J3483" s="28">
        <f>IF(OR(H3483="",I3483=""),"",IF(H3483&gt;=I3483,"Pass","Fail"))</f>
        <v/>
      </c>
    </row>
    <row r="3484">
      <c r="A3484" s="31" t="n"/>
      <c r="B3484" s="26" t="n"/>
      <c r="C3484" s="26" t="n"/>
      <c r="D3484" s="26" t="n"/>
      <c r="E3484" s="31" t="n"/>
      <c r="F3484" s="24">
        <f>IF(OR(A3484="",E3484=""),"",E3484-A3484)</f>
        <v/>
      </c>
      <c r="G3484" s="27" t="n"/>
      <c r="H3484" s="33">
        <f>IF(G3484="","",ROUND(G3484*1000/22500,2))</f>
        <v/>
      </c>
      <c r="I3484" s="33">
        <f>IFERROR(IF(D3484="","",VALUE(MID(D3484,2,5))),"")</f>
        <v/>
      </c>
      <c r="J3484" s="28">
        <f>IF(OR(H3484="",I3484=""),"",IF(H3484&gt;=I3484,"Pass","Fail"))</f>
        <v/>
      </c>
    </row>
    <row r="3485">
      <c r="A3485" s="31" t="n"/>
      <c r="B3485" s="26" t="n"/>
      <c r="C3485" s="26" t="n"/>
      <c r="D3485" s="26" t="n"/>
      <c r="E3485" s="31" t="n"/>
      <c r="F3485" s="24">
        <f>IF(OR(A3485="",E3485=""),"",E3485-A3485)</f>
        <v/>
      </c>
      <c r="G3485" s="27" t="n"/>
      <c r="H3485" s="33">
        <f>IF(G3485="","",ROUND(G3485*1000/22500,2))</f>
        <v/>
      </c>
      <c r="I3485" s="33">
        <f>IFERROR(IF(D3485="","",VALUE(MID(D3485,2,5))),"")</f>
        <v/>
      </c>
      <c r="J3485" s="28">
        <f>IF(OR(H3485="",I3485=""),"",IF(H3485&gt;=I3485,"Pass","Fail"))</f>
        <v/>
      </c>
    </row>
    <row r="3486">
      <c r="A3486" s="31" t="n"/>
      <c r="B3486" s="26" t="n"/>
      <c r="C3486" s="26" t="n"/>
      <c r="D3486" s="26" t="n"/>
      <c r="E3486" s="31" t="n"/>
      <c r="F3486" s="24">
        <f>IF(OR(A3486="",E3486=""),"",E3486-A3486)</f>
        <v/>
      </c>
      <c r="G3486" s="27" t="n"/>
      <c r="H3486" s="33">
        <f>IF(G3486="","",ROUND(G3486*1000/22500,2))</f>
        <v/>
      </c>
      <c r="I3486" s="33">
        <f>IFERROR(IF(D3486="","",VALUE(MID(D3486,2,5))),"")</f>
        <v/>
      </c>
      <c r="J3486" s="28">
        <f>IF(OR(H3486="",I3486=""),"",IF(H3486&gt;=I3486,"Pass","Fail"))</f>
        <v/>
      </c>
    </row>
    <row r="3487">
      <c r="A3487" s="31" t="n"/>
      <c r="B3487" s="26" t="n"/>
      <c r="C3487" s="26" t="n"/>
      <c r="D3487" s="26" t="n"/>
      <c r="E3487" s="31" t="n"/>
      <c r="F3487" s="24">
        <f>IF(OR(A3487="",E3487=""),"",E3487-A3487)</f>
        <v/>
      </c>
      <c r="G3487" s="27" t="n"/>
      <c r="H3487" s="33">
        <f>IF(G3487="","",ROUND(G3487*1000/22500,2))</f>
        <v/>
      </c>
      <c r="I3487" s="33">
        <f>IFERROR(IF(D3487="","",VALUE(MID(D3487,2,5))),"")</f>
        <v/>
      </c>
      <c r="J3487" s="28">
        <f>IF(OR(H3487="",I3487=""),"",IF(H3487&gt;=I3487,"Pass","Fail"))</f>
        <v/>
      </c>
    </row>
    <row r="3488">
      <c r="A3488" s="31" t="n"/>
      <c r="B3488" s="26" t="n"/>
      <c r="C3488" s="26" t="n"/>
      <c r="D3488" s="26" t="n"/>
      <c r="E3488" s="31" t="n"/>
      <c r="F3488" s="24">
        <f>IF(OR(A3488="",E3488=""),"",E3488-A3488)</f>
        <v/>
      </c>
      <c r="G3488" s="27" t="n"/>
      <c r="H3488" s="33">
        <f>IF(G3488="","",ROUND(G3488*1000/22500,2))</f>
        <v/>
      </c>
      <c r="I3488" s="33">
        <f>IFERROR(IF(D3488="","",VALUE(MID(D3488,2,5))),"")</f>
        <v/>
      </c>
      <c r="J3488" s="28">
        <f>IF(OR(H3488="",I3488=""),"",IF(H3488&gt;=I3488,"Pass","Fail"))</f>
        <v/>
      </c>
    </row>
    <row r="3489">
      <c r="A3489" s="31" t="n"/>
      <c r="B3489" s="26" t="n"/>
      <c r="C3489" s="26" t="n"/>
      <c r="D3489" s="26" t="n"/>
      <c r="E3489" s="31" t="n"/>
      <c r="F3489" s="24">
        <f>IF(OR(A3489="",E3489=""),"",E3489-A3489)</f>
        <v/>
      </c>
      <c r="G3489" s="27" t="n"/>
      <c r="H3489" s="33">
        <f>IF(G3489="","",ROUND(G3489*1000/22500,2))</f>
        <v/>
      </c>
      <c r="I3489" s="33">
        <f>IFERROR(IF(D3489="","",VALUE(MID(D3489,2,5))),"")</f>
        <v/>
      </c>
      <c r="J3489" s="28">
        <f>IF(OR(H3489="",I3489=""),"",IF(H3489&gt;=I3489,"Pass","Fail"))</f>
        <v/>
      </c>
    </row>
    <row r="3490">
      <c r="A3490" s="31" t="n"/>
      <c r="B3490" s="26" t="n"/>
      <c r="C3490" s="26" t="n"/>
      <c r="D3490" s="26" t="n"/>
      <c r="E3490" s="31" t="n"/>
      <c r="F3490" s="24">
        <f>IF(OR(A3490="",E3490=""),"",E3490-A3490)</f>
        <v/>
      </c>
      <c r="G3490" s="27" t="n"/>
      <c r="H3490" s="33">
        <f>IF(G3490="","",ROUND(G3490*1000/22500,2))</f>
        <v/>
      </c>
      <c r="I3490" s="33">
        <f>IFERROR(IF(D3490="","",VALUE(MID(D3490,2,5))),"")</f>
        <v/>
      </c>
      <c r="J3490" s="28">
        <f>IF(OR(H3490="",I3490=""),"",IF(H3490&gt;=I3490,"Pass","Fail"))</f>
        <v/>
      </c>
    </row>
    <row r="3491">
      <c r="A3491" s="31" t="n"/>
      <c r="B3491" s="26" t="n"/>
      <c r="C3491" s="26" t="n"/>
      <c r="D3491" s="26" t="n"/>
      <c r="E3491" s="31" t="n"/>
      <c r="F3491" s="24">
        <f>IF(OR(A3491="",E3491=""),"",E3491-A3491)</f>
        <v/>
      </c>
      <c r="G3491" s="27" t="n"/>
      <c r="H3491" s="33">
        <f>IF(G3491="","",ROUND(G3491*1000/22500,2))</f>
        <v/>
      </c>
      <c r="I3491" s="33">
        <f>IFERROR(IF(D3491="","",VALUE(MID(D3491,2,5))),"")</f>
        <v/>
      </c>
      <c r="J3491" s="28">
        <f>IF(OR(H3491="",I3491=""),"",IF(H3491&gt;=I3491,"Pass","Fail"))</f>
        <v/>
      </c>
    </row>
    <row r="3492">
      <c r="A3492" s="31" t="n"/>
      <c r="B3492" s="26" t="n"/>
      <c r="C3492" s="26" t="n"/>
      <c r="D3492" s="26" t="n"/>
      <c r="E3492" s="31" t="n"/>
      <c r="F3492" s="24">
        <f>IF(OR(A3492="",E3492=""),"",E3492-A3492)</f>
        <v/>
      </c>
      <c r="G3492" s="27" t="n"/>
      <c r="H3492" s="33">
        <f>IF(G3492="","",ROUND(G3492*1000/22500,2))</f>
        <v/>
      </c>
      <c r="I3492" s="33">
        <f>IFERROR(IF(D3492="","",VALUE(MID(D3492,2,5))),"")</f>
        <v/>
      </c>
      <c r="J3492" s="28">
        <f>IF(OR(H3492="",I3492=""),"",IF(H3492&gt;=I3492,"Pass","Fail"))</f>
        <v/>
      </c>
    </row>
    <row r="3493">
      <c r="A3493" s="31" t="n"/>
      <c r="B3493" s="26" t="n"/>
      <c r="C3493" s="26" t="n"/>
      <c r="D3493" s="26" t="n"/>
      <c r="E3493" s="31" t="n"/>
      <c r="F3493" s="24">
        <f>IF(OR(A3493="",E3493=""),"",E3493-A3493)</f>
        <v/>
      </c>
      <c r="G3493" s="27" t="n"/>
      <c r="H3493" s="33">
        <f>IF(G3493="","",ROUND(G3493*1000/22500,2))</f>
        <v/>
      </c>
      <c r="I3493" s="33">
        <f>IFERROR(IF(D3493="","",VALUE(MID(D3493,2,5))),"")</f>
        <v/>
      </c>
      <c r="J3493" s="28">
        <f>IF(OR(H3493="",I3493=""),"",IF(H3493&gt;=I3493,"Pass","Fail"))</f>
        <v/>
      </c>
    </row>
    <row r="3494">
      <c r="A3494" s="31" t="n"/>
      <c r="B3494" s="26" t="n"/>
      <c r="C3494" s="26" t="n"/>
      <c r="D3494" s="26" t="n"/>
      <c r="E3494" s="31" t="n"/>
      <c r="F3494" s="24">
        <f>IF(OR(A3494="",E3494=""),"",E3494-A3494)</f>
        <v/>
      </c>
      <c r="G3494" s="27" t="n"/>
      <c r="H3494" s="33">
        <f>IF(G3494="","",ROUND(G3494*1000/22500,2))</f>
        <v/>
      </c>
      <c r="I3494" s="33">
        <f>IFERROR(IF(D3494="","",VALUE(MID(D3494,2,5))),"")</f>
        <v/>
      </c>
      <c r="J3494" s="28">
        <f>IF(OR(H3494="",I3494=""),"",IF(H3494&gt;=I3494,"Pass","Fail"))</f>
        <v/>
      </c>
    </row>
    <row r="3495">
      <c r="A3495" s="31" t="n"/>
      <c r="B3495" s="26" t="n"/>
      <c r="C3495" s="26" t="n"/>
      <c r="D3495" s="26" t="n"/>
      <c r="E3495" s="31" t="n"/>
      <c r="F3495" s="24">
        <f>IF(OR(A3495="",E3495=""),"",E3495-A3495)</f>
        <v/>
      </c>
      <c r="G3495" s="27" t="n"/>
      <c r="H3495" s="33">
        <f>IF(G3495="","",ROUND(G3495*1000/22500,2))</f>
        <v/>
      </c>
      <c r="I3495" s="33">
        <f>IFERROR(IF(D3495="","",VALUE(MID(D3495,2,5))),"")</f>
        <v/>
      </c>
      <c r="J3495" s="28">
        <f>IF(OR(H3495="",I3495=""),"",IF(H3495&gt;=I3495,"Pass","Fail"))</f>
        <v/>
      </c>
    </row>
    <row r="3496">
      <c r="A3496" s="31" t="n"/>
      <c r="B3496" s="26" t="n"/>
      <c r="C3496" s="26" t="n"/>
      <c r="D3496" s="26" t="n"/>
      <c r="E3496" s="31" t="n"/>
      <c r="F3496" s="24">
        <f>IF(OR(A3496="",E3496=""),"",E3496-A3496)</f>
        <v/>
      </c>
      <c r="G3496" s="27" t="n"/>
      <c r="H3496" s="33">
        <f>IF(G3496="","",ROUND(G3496*1000/22500,2))</f>
        <v/>
      </c>
      <c r="I3496" s="33">
        <f>IFERROR(IF(D3496="","",VALUE(MID(D3496,2,5))),"")</f>
        <v/>
      </c>
      <c r="J3496" s="28">
        <f>IF(OR(H3496="",I3496=""),"",IF(H3496&gt;=I3496,"Pass","Fail"))</f>
        <v/>
      </c>
    </row>
    <row r="3497">
      <c r="A3497" s="31" t="n"/>
      <c r="B3497" s="26" t="n"/>
      <c r="C3497" s="26" t="n"/>
      <c r="D3497" s="26" t="n"/>
      <c r="E3497" s="31" t="n"/>
      <c r="F3497" s="24">
        <f>IF(OR(A3497="",E3497=""),"",E3497-A3497)</f>
        <v/>
      </c>
      <c r="G3497" s="27" t="n"/>
      <c r="H3497" s="33">
        <f>IF(G3497="","",ROUND(G3497*1000/22500,2))</f>
        <v/>
      </c>
      <c r="I3497" s="33">
        <f>IFERROR(IF(D3497="","",VALUE(MID(D3497,2,5))),"")</f>
        <v/>
      </c>
      <c r="J3497" s="28">
        <f>IF(OR(H3497="",I3497=""),"",IF(H3497&gt;=I3497,"Pass","Fail"))</f>
        <v/>
      </c>
    </row>
    <row r="3498">
      <c r="A3498" s="31" t="n"/>
      <c r="B3498" s="26" t="n"/>
      <c r="C3498" s="26" t="n"/>
      <c r="D3498" s="26" t="n"/>
      <c r="E3498" s="31" t="n"/>
      <c r="F3498" s="24">
        <f>IF(OR(A3498="",E3498=""),"",E3498-A3498)</f>
        <v/>
      </c>
      <c r="G3498" s="27" t="n"/>
      <c r="H3498" s="33">
        <f>IF(G3498="","",ROUND(G3498*1000/22500,2))</f>
        <v/>
      </c>
      <c r="I3498" s="33">
        <f>IFERROR(IF(D3498="","",VALUE(MID(D3498,2,5))),"")</f>
        <v/>
      </c>
      <c r="J3498" s="28">
        <f>IF(OR(H3498="",I3498=""),"",IF(H3498&gt;=I3498,"Pass","Fail"))</f>
        <v/>
      </c>
    </row>
    <row r="3499">
      <c r="A3499" s="31" t="n"/>
      <c r="B3499" s="26" t="n"/>
      <c r="C3499" s="26" t="n"/>
      <c r="D3499" s="26" t="n"/>
      <c r="E3499" s="31" t="n"/>
      <c r="F3499" s="24">
        <f>IF(OR(A3499="",E3499=""),"",E3499-A3499)</f>
        <v/>
      </c>
      <c r="G3499" s="27" t="n"/>
      <c r="H3499" s="33">
        <f>IF(G3499="","",ROUND(G3499*1000/22500,2))</f>
        <v/>
      </c>
      <c r="I3499" s="33">
        <f>IFERROR(IF(D3499="","",VALUE(MID(D3499,2,5))),"")</f>
        <v/>
      </c>
      <c r="J3499" s="28">
        <f>IF(OR(H3499="",I3499=""),"",IF(H3499&gt;=I3499,"Pass","Fail"))</f>
        <v/>
      </c>
    </row>
    <row r="3500">
      <c r="A3500" s="31" t="n"/>
      <c r="B3500" s="26" t="n"/>
      <c r="C3500" s="26" t="n"/>
      <c r="D3500" s="26" t="n"/>
      <c r="E3500" s="31" t="n"/>
      <c r="F3500" s="24">
        <f>IF(OR(A3500="",E3500=""),"",E3500-A3500)</f>
        <v/>
      </c>
      <c r="G3500" s="27" t="n"/>
      <c r="H3500" s="33">
        <f>IF(G3500="","",ROUND(G3500*1000/22500,2))</f>
        <v/>
      </c>
      <c r="I3500" s="33">
        <f>IFERROR(IF(D3500="","",VALUE(MID(D3500,2,5))),"")</f>
        <v/>
      </c>
      <c r="J3500" s="28">
        <f>IF(OR(H3500="",I3500=""),"",IF(H3500&gt;=I3500,"Pass","Fail"))</f>
        <v/>
      </c>
    </row>
    <row r="3501">
      <c r="A3501" s="31" t="n"/>
      <c r="B3501" s="26" t="n"/>
      <c r="C3501" s="26" t="n"/>
      <c r="D3501" s="26" t="n"/>
      <c r="E3501" s="31" t="n"/>
      <c r="F3501" s="24">
        <f>IF(OR(A3501="",E3501=""),"",E3501-A3501)</f>
        <v/>
      </c>
      <c r="G3501" s="27" t="n"/>
      <c r="H3501" s="33">
        <f>IF(G3501="","",ROUND(G3501*1000/22500,2))</f>
        <v/>
      </c>
      <c r="I3501" s="33">
        <f>IFERROR(IF(D3501="","",VALUE(MID(D3501,2,5))),"")</f>
        <v/>
      </c>
      <c r="J3501" s="28">
        <f>IF(OR(H3501="",I3501=""),"",IF(H3501&gt;=I3501,"Pass","Fail"))</f>
        <v/>
      </c>
    </row>
    <row r="3502">
      <c r="A3502" s="31" t="n"/>
      <c r="B3502" s="26" t="n"/>
      <c r="C3502" s="26" t="n"/>
      <c r="D3502" s="26" t="n"/>
      <c r="E3502" s="31" t="n"/>
      <c r="F3502" s="24">
        <f>IF(OR(A3502="",E3502=""),"",E3502-A3502)</f>
        <v/>
      </c>
      <c r="G3502" s="27" t="n"/>
      <c r="H3502" s="33">
        <f>IF(G3502="","",ROUND(G3502*1000/22500,2))</f>
        <v/>
      </c>
      <c r="I3502" s="33">
        <f>IFERROR(IF(D3502="","",VALUE(MID(D3502,2,5))),"")</f>
        <v/>
      </c>
      <c r="J3502" s="28">
        <f>IF(OR(H3502="",I3502=""),"",IF(H3502&gt;=I3502,"Pass","Fail"))</f>
        <v/>
      </c>
    </row>
    <row r="3503">
      <c r="A3503" s="31" t="n"/>
      <c r="B3503" s="26" t="n"/>
      <c r="C3503" s="26" t="n"/>
      <c r="D3503" s="26" t="n"/>
      <c r="E3503" s="31" t="n"/>
      <c r="F3503" s="24">
        <f>IF(OR(A3503="",E3503=""),"",E3503-A3503)</f>
        <v/>
      </c>
      <c r="G3503" s="27" t="n"/>
      <c r="H3503" s="33">
        <f>IF(G3503="","",ROUND(G3503*1000/22500,2))</f>
        <v/>
      </c>
      <c r="I3503" s="33">
        <f>IFERROR(IF(D3503="","",VALUE(MID(D3503,2,5))),"")</f>
        <v/>
      </c>
      <c r="J3503" s="28">
        <f>IF(OR(H3503="",I3503=""),"",IF(H3503&gt;=I3503,"Pass","Fail"))</f>
        <v/>
      </c>
    </row>
    <row r="3504">
      <c r="A3504" s="31" t="n"/>
      <c r="B3504" s="26" t="n"/>
      <c r="C3504" s="26" t="n"/>
      <c r="D3504" s="26" t="n"/>
      <c r="E3504" s="31" t="n"/>
      <c r="F3504" s="24">
        <f>IF(OR(A3504="",E3504=""),"",E3504-A3504)</f>
        <v/>
      </c>
      <c r="G3504" s="27" t="n"/>
      <c r="H3504" s="33">
        <f>IF(G3504="","",ROUND(G3504*1000/22500,2))</f>
        <v/>
      </c>
      <c r="I3504" s="33">
        <f>IFERROR(IF(D3504="","",VALUE(MID(D3504,2,5))),"")</f>
        <v/>
      </c>
      <c r="J3504" s="28">
        <f>IF(OR(H3504="",I3504=""),"",IF(H3504&gt;=I3504,"Pass","Fail"))</f>
        <v/>
      </c>
    </row>
    <row r="3505">
      <c r="A3505" s="31" t="n"/>
      <c r="B3505" s="26" t="n"/>
      <c r="C3505" s="26" t="n"/>
      <c r="D3505" s="26" t="n"/>
      <c r="E3505" s="31" t="n"/>
      <c r="F3505" s="24">
        <f>IF(OR(A3505="",E3505=""),"",E3505-A3505)</f>
        <v/>
      </c>
      <c r="G3505" s="27" t="n"/>
      <c r="H3505" s="33">
        <f>IF(G3505="","",ROUND(G3505*1000/22500,2))</f>
        <v/>
      </c>
      <c r="I3505" s="33">
        <f>IFERROR(IF(D3505="","",VALUE(MID(D3505,2,5))),"")</f>
        <v/>
      </c>
      <c r="J3505" s="28">
        <f>IF(OR(H3505="",I3505=""),"",IF(H3505&gt;=I3505,"Pass","Fail"))</f>
        <v/>
      </c>
    </row>
    <row r="3506">
      <c r="A3506" s="31" t="n"/>
      <c r="B3506" s="26" t="n"/>
      <c r="C3506" s="26" t="n"/>
      <c r="D3506" s="26" t="n"/>
      <c r="E3506" s="31" t="n"/>
      <c r="F3506" s="24">
        <f>IF(OR(A3506="",E3506=""),"",E3506-A3506)</f>
        <v/>
      </c>
      <c r="G3506" s="27" t="n"/>
      <c r="H3506" s="33">
        <f>IF(G3506="","",ROUND(G3506*1000/22500,2))</f>
        <v/>
      </c>
      <c r="I3506" s="33">
        <f>IFERROR(IF(D3506="","",VALUE(MID(D3506,2,5))),"")</f>
        <v/>
      </c>
      <c r="J3506" s="28">
        <f>IF(OR(H3506="",I3506=""),"",IF(H3506&gt;=I3506,"Pass","Fail"))</f>
        <v/>
      </c>
    </row>
    <row r="3507">
      <c r="A3507" s="31" t="n"/>
      <c r="B3507" s="26" t="n"/>
      <c r="C3507" s="26" t="n"/>
      <c r="D3507" s="26" t="n"/>
      <c r="E3507" s="31" t="n"/>
      <c r="F3507" s="24">
        <f>IF(OR(A3507="",E3507=""),"",E3507-A3507)</f>
        <v/>
      </c>
      <c r="G3507" s="27" t="n"/>
      <c r="H3507" s="33">
        <f>IF(G3507="","",ROUND(G3507*1000/22500,2))</f>
        <v/>
      </c>
      <c r="I3507" s="33">
        <f>IFERROR(IF(D3507="","",VALUE(MID(D3507,2,5))),"")</f>
        <v/>
      </c>
      <c r="J3507" s="28">
        <f>IF(OR(H3507="",I3507=""),"",IF(H3507&gt;=I3507,"Pass","Fail"))</f>
        <v/>
      </c>
    </row>
    <row r="3508">
      <c r="A3508" s="31" t="n"/>
      <c r="B3508" s="26" t="n"/>
      <c r="C3508" s="26" t="n"/>
      <c r="D3508" s="26" t="n"/>
      <c r="E3508" s="31" t="n"/>
      <c r="F3508" s="24">
        <f>IF(OR(A3508="",E3508=""),"",E3508-A3508)</f>
        <v/>
      </c>
      <c r="G3508" s="27" t="n"/>
      <c r="H3508" s="33">
        <f>IF(G3508="","",ROUND(G3508*1000/22500,2))</f>
        <v/>
      </c>
      <c r="I3508" s="33">
        <f>IFERROR(IF(D3508="","",VALUE(MID(D3508,2,5))),"")</f>
        <v/>
      </c>
      <c r="J3508" s="28">
        <f>IF(OR(H3508="",I3508=""),"",IF(H3508&gt;=I3508,"Pass","Fail"))</f>
        <v/>
      </c>
    </row>
    <row r="3509">
      <c r="A3509" s="31" t="n"/>
      <c r="B3509" s="26" t="n"/>
      <c r="C3509" s="26" t="n"/>
      <c r="D3509" s="26" t="n"/>
      <c r="E3509" s="31" t="n"/>
      <c r="F3509" s="24">
        <f>IF(OR(A3509="",E3509=""),"",E3509-A3509)</f>
        <v/>
      </c>
      <c r="G3509" s="27" t="n"/>
      <c r="H3509" s="33">
        <f>IF(G3509="","",ROUND(G3509*1000/22500,2))</f>
        <v/>
      </c>
      <c r="I3509" s="33">
        <f>IFERROR(IF(D3509="","",VALUE(MID(D3509,2,5))),"")</f>
        <v/>
      </c>
      <c r="J3509" s="28">
        <f>IF(OR(H3509="",I3509=""),"",IF(H3509&gt;=I3509,"Pass","Fail"))</f>
        <v/>
      </c>
    </row>
    <row r="3510">
      <c r="A3510" s="31" t="n"/>
      <c r="B3510" s="26" t="n"/>
      <c r="C3510" s="26" t="n"/>
      <c r="D3510" s="26" t="n"/>
      <c r="E3510" s="31" t="n"/>
      <c r="F3510" s="24">
        <f>IF(OR(A3510="",E3510=""),"",E3510-A3510)</f>
        <v/>
      </c>
      <c r="G3510" s="27" t="n"/>
      <c r="H3510" s="33">
        <f>IF(G3510="","",ROUND(G3510*1000/22500,2))</f>
        <v/>
      </c>
      <c r="I3510" s="33">
        <f>IFERROR(IF(D3510="","",VALUE(MID(D3510,2,5))),"")</f>
        <v/>
      </c>
      <c r="J3510" s="28">
        <f>IF(OR(H3510="",I3510=""),"",IF(H3510&gt;=I3510,"Pass","Fail"))</f>
        <v/>
      </c>
    </row>
    <row r="3511">
      <c r="A3511" s="31" t="n"/>
      <c r="B3511" s="26" t="n"/>
      <c r="C3511" s="26" t="n"/>
      <c r="D3511" s="26" t="n"/>
      <c r="E3511" s="31" t="n"/>
      <c r="F3511" s="24">
        <f>IF(OR(A3511="",E3511=""),"",E3511-A3511)</f>
        <v/>
      </c>
      <c r="G3511" s="27" t="n"/>
      <c r="H3511" s="33">
        <f>IF(G3511="","",ROUND(G3511*1000/22500,2))</f>
        <v/>
      </c>
      <c r="I3511" s="33">
        <f>IFERROR(IF(D3511="","",VALUE(MID(D3511,2,5))),"")</f>
        <v/>
      </c>
      <c r="J3511" s="28">
        <f>IF(OR(H3511="",I3511=""),"",IF(H3511&gt;=I3511,"Pass","Fail"))</f>
        <v/>
      </c>
    </row>
    <row r="3512">
      <c r="A3512" s="31" t="n"/>
      <c r="B3512" s="26" t="n"/>
      <c r="C3512" s="26" t="n"/>
      <c r="D3512" s="26" t="n"/>
      <c r="E3512" s="31" t="n"/>
      <c r="F3512" s="24">
        <f>IF(OR(A3512="",E3512=""),"",E3512-A3512)</f>
        <v/>
      </c>
      <c r="G3512" s="27" t="n"/>
      <c r="H3512" s="33">
        <f>IF(G3512="","",ROUND(G3512*1000/22500,2))</f>
        <v/>
      </c>
      <c r="I3512" s="33">
        <f>IFERROR(IF(D3512="","",VALUE(MID(D3512,2,5))),"")</f>
        <v/>
      </c>
      <c r="J3512" s="28">
        <f>IF(OR(H3512="",I3512=""),"",IF(H3512&gt;=I3512,"Pass","Fail"))</f>
        <v/>
      </c>
    </row>
    <row r="3513">
      <c r="A3513" s="31" t="n"/>
      <c r="B3513" s="26" t="n"/>
      <c r="C3513" s="26" t="n"/>
      <c r="D3513" s="26" t="n"/>
      <c r="E3513" s="31" t="n"/>
      <c r="F3513" s="24">
        <f>IF(OR(A3513="",E3513=""),"",E3513-A3513)</f>
        <v/>
      </c>
      <c r="G3513" s="27" t="n"/>
      <c r="H3513" s="33">
        <f>IF(G3513="","",ROUND(G3513*1000/22500,2))</f>
        <v/>
      </c>
      <c r="I3513" s="33">
        <f>IFERROR(IF(D3513="","",VALUE(MID(D3513,2,5))),"")</f>
        <v/>
      </c>
      <c r="J3513" s="28">
        <f>IF(OR(H3513="",I3513=""),"",IF(H3513&gt;=I3513,"Pass","Fail"))</f>
        <v/>
      </c>
    </row>
    <row r="3514">
      <c r="A3514" s="31" t="n"/>
      <c r="B3514" s="26" t="n"/>
      <c r="C3514" s="26" t="n"/>
      <c r="D3514" s="26" t="n"/>
      <c r="E3514" s="31" t="n"/>
      <c r="F3514" s="24">
        <f>IF(OR(A3514="",E3514=""),"",E3514-A3514)</f>
        <v/>
      </c>
      <c r="G3514" s="27" t="n"/>
      <c r="H3514" s="33">
        <f>IF(G3514="","",ROUND(G3514*1000/22500,2))</f>
        <v/>
      </c>
      <c r="I3514" s="33">
        <f>IFERROR(IF(D3514="","",VALUE(MID(D3514,2,5))),"")</f>
        <v/>
      </c>
      <c r="J3514" s="28">
        <f>IF(OR(H3514="",I3514=""),"",IF(H3514&gt;=I3514,"Pass","Fail"))</f>
        <v/>
      </c>
    </row>
    <row r="3515">
      <c r="A3515" s="31" t="n"/>
      <c r="B3515" s="26" t="n"/>
      <c r="C3515" s="26" t="n"/>
      <c r="D3515" s="26" t="n"/>
      <c r="E3515" s="31" t="n"/>
      <c r="F3515" s="24">
        <f>IF(OR(A3515="",E3515=""),"",E3515-A3515)</f>
        <v/>
      </c>
      <c r="G3515" s="27" t="n"/>
      <c r="H3515" s="33">
        <f>IF(G3515="","",ROUND(G3515*1000/22500,2))</f>
        <v/>
      </c>
      <c r="I3515" s="33">
        <f>IFERROR(IF(D3515="","",VALUE(MID(D3515,2,5))),"")</f>
        <v/>
      </c>
      <c r="J3515" s="28">
        <f>IF(OR(H3515="",I3515=""),"",IF(H3515&gt;=I3515,"Pass","Fail"))</f>
        <v/>
      </c>
    </row>
    <row r="3516">
      <c r="A3516" s="31" t="n"/>
      <c r="B3516" s="26" t="n"/>
      <c r="C3516" s="26" t="n"/>
      <c r="D3516" s="26" t="n"/>
      <c r="E3516" s="31" t="n"/>
      <c r="F3516" s="24">
        <f>IF(OR(A3516="",E3516=""),"",E3516-A3516)</f>
        <v/>
      </c>
      <c r="G3516" s="27" t="n"/>
      <c r="H3516" s="33">
        <f>IF(G3516="","",ROUND(G3516*1000/22500,2))</f>
        <v/>
      </c>
      <c r="I3516" s="33">
        <f>IFERROR(IF(D3516="","",VALUE(MID(D3516,2,5))),"")</f>
        <v/>
      </c>
      <c r="J3516" s="28">
        <f>IF(OR(H3516="",I3516=""),"",IF(H3516&gt;=I3516,"Pass","Fail"))</f>
        <v/>
      </c>
    </row>
    <row r="3517">
      <c r="A3517" s="31" t="n"/>
      <c r="B3517" s="26" t="n"/>
      <c r="C3517" s="26" t="n"/>
      <c r="D3517" s="26" t="n"/>
      <c r="E3517" s="31" t="n"/>
      <c r="F3517" s="24">
        <f>IF(OR(A3517="",E3517=""),"",E3517-A3517)</f>
        <v/>
      </c>
      <c r="G3517" s="27" t="n"/>
      <c r="H3517" s="33">
        <f>IF(G3517="","",ROUND(G3517*1000/22500,2))</f>
        <v/>
      </c>
      <c r="I3517" s="33">
        <f>IFERROR(IF(D3517="","",VALUE(MID(D3517,2,5))),"")</f>
        <v/>
      </c>
      <c r="J3517" s="28">
        <f>IF(OR(H3517="",I3517=""),"",IF(H3517&gt;=I3517,"Pass","Fail"))</f>
        <v/>
      </c>
    </row>
    <row r="3518">
      <c r="A3518" s="31" t="n"/>
      <c r="B3518" s="26" t="n"/>
      <c r="C3518" s="26" t="n"/>
      <c r="D3518" s="26" t="n"/>
      <c r="E3518" s="31" t="n"/>
      <c r="F3518" s="24">
        <f>IF(OR(A3518="",E3518=""),"",E3518-A3518)</f>
        <v/>
      </c>
      <c r="G3518" s="27" t="n"/>
      <c r="H3518" s="33">
        <f>IF(G3518="","",ROUND(G3518*1000/22500,2))</f>
        <v/>
      </c>
      <c r="I3518" s="33">
        <f>IFERROR(IF(D3518="","",VALUE(MID(D3518,2,5))),"")</f>
        <v/>
      </c>
      <c r="J3518" s="28">
        <f>IF(OR(H3518="",I3518=""),"",IF(H3518&gt;=I3518,"Pass","Fail"))</f>
        <v/>
      </c>
    </row>
    <row r="3519">
      <c r="A3519" s="31" t="n"/>
      <c r="B3519" s="26" t="n"/>
      <c r="C3519" s="26" t="n"/>
      <c r="D3519" s="26" t="n"/>
      <c r="E3519" s="31" t="n"/>
      <c r="F3519" s="24">
        <f>IF(OR(A3519="",E3519=""),"",E3519-A3519)</f>
        <v/>
      </c>
      <c r="G3519" s="27" t="n"/>
      <c r="H3519" s="33">
        <f>IF(G3519="","",ROUND(G3519*1000/22500,2))</f>
        <v/>
      </c>
      <c r="I3519" s="33">
        <f>IFERROR(IF(D3519="","",VALUE(MID(D3519,2,5))),"")</f>
        <v/>
      </c>
      <c r="J3519" s="28">
        <f>IF(OR(H3519="",I3519=""),"",IF(H3519&gt;=I3519,"Pass","Fail"))</f>
        <v/>
      </c>
    </row>
    <row r="3520">
      <c r="A3520" s="31" t="n"/>
      <c r="B3520" s="26" t="n"/>
      <c r="C3520" s="26" t="n"/>
      <c r="D3520" s="26" t="n"/>
      <c r="E3520" s="31" t="n"/>
      <c r="F3520" s="24">
        <f>IF(OR(A3520="",E3520=""),"",E3520-A3520)</f>
        <v/>
      </c>
      <c r="G3520" s="27" t="n"/>
      <c r="H3520" s="33">
        <f>IF(G3520="","",ROUND(G3520*1000/22500,2))</f>
        <v/>
      </c>
      <c r="I3520" s="33">
        <f>IFERROR(IF(D3520="","",VALUE(MID(D3520,2,5))),"")</f>
        <v/>
      </c>
      <c r="J3520" s="28">
        <f>IF(OR(H3520="",I3520=""),"",IF(H3520&gt;=I3520,"Pass","Fail"))</f>
        <v/>
      </c>
    </row>
    <row r="3521">
      <c r="A3521" s="31" t="n"/>
      <c r="B3521" s="26" t="n"/>
      <c r="C3521" s="26" t="n"/>
      <c r="D3521" s="26" t="n"/>
      <c r="E3521" s="31" t="n"/>
      <c r="F3521" s="24">
        <f>IF(OR(A3521="",E3521=""),"",E3521-A3521)</f>
        <v/>
      </c>
      <c r="G3521" s="27" t="n"/>
      <c r="H3521" s="33">
        <f>IF(G3521="","",ROUND(G3521*1000/22500,2))</f>
        <v/>
      </c>
      <c r="I3521" s="33">
        <f>IFERROR(IF(D3521="","",VALUE(MID(D3521,2,5))),"")</f>
        <v/>
      </c>
      <c r="J3521" s="28">
        <f>IF(OR(H3521="",I3521=""),"",IF(H3521&gt;=I3521,"Pass","Fail"))</f>
        <v/>
      </c>
    </row>
    <row r="3522">
      <c r="A3522" s="31" t="n"/>
      <c r="B3522" s="26" t="n"/>
      <c r="C3522" s="26" t="n"/>
      <c r="D3522" s="26" t="n"/>
      <c r="E3522" s="31" t="n"/>
      <c r="F3522" s="24">
        <f>IF(OR(A3522="",E3522=""),"",E3522-A3522)</f>
        <v/>
      </c>
      <c r="G3522" s="27" t="n"/>
      <c r="H3522" s="33">
        <f>IF(G3522="","",ROUND(G3522*1000/22500,2))</f>
        <v/>
      </c>
      <c r="I3522" s="33">
        <f>IFERROR(IF(D3522="","",VALUE(MID(D3522,2,5))),"")</f>
        <v/>
      </c>
      <c r="J3522" s="28">
        <f>IF(OR(H3522="",I3522=""),"",IF(H3522&gt;=I3522,"Pass","Fail"))</f>
        <v/>
      </c>
    </row>
    <row r="3523">
      <c r="A3523" s="31" t="n"/>
      <c r="B3523" s="26" t="n"/>
      <c r="C3523" s="26" t="n"/>
      <c r="D3523" s="26" t="n"/>
      <c r="E3523" s="31" t="n"/>
      <c r="F3523" s="24">
        <f>IF(OR(A3523="",E3523=""),"",E3523-A3523)</f>
        <v/>
      </c>
      <c r="G3523" s="27" t="n"/>
      <c r="H3523" s="33">
        <f>IF(G3523="","",ROUND(G3523*1000/22500,2))</f>
        <v/>
      </c>
      <c r="I3523" s="33">
        <f>IFERROR(IF(D3523="","",VALUE(MID(D3523,2,5))),"")</f>
        <v/>
      </c>
      <c r="J3523" s="28">
        <f>IF(OR(H3523="",I3523=""),"",IF(H3523&gt;=I3523,"Pass","Fail"))</f>
        <v/>
      </c>
    </row>
    <row r="3524">
      <c r="A3524" s="31" t="n"/>
      <c r="B3524" s="26" t="n"/>
      <c r="C3524" s="26" t="n"/>
      <c r="D3524" s="26" t="n"/>
      <c r="E3524" s="31" t="n"/>
      <c r="F3524" s="24">
        <f>IF(OR(A3524="",E3524=""),"",E3524-A3524)</f>
        <v/>
      </c>
      <c r="G3524" s="27" t="n"/>
      <c r="H3524" s="33">
        <f>IF(G3524="","",ROUND(G3524*1000/22500,2))</f>
        <v/>
      </c>
      <c r="I3524" s="33">
        <f>IFERROR(IF(D3524="","",VALUE(MID(D3524,2,5))),"")</f>
        <v/>
      </c>
      <c r="J3524" s="28">
        <f>IF(OR(H3524="",I3524=""),"",IF(H3524&gt;=I3524,"Pass","Fail"))</f>
        <v/>
      </c>
    </row>
    <row r="3525">
      <c r="A3525" s="31" t="n"/>
      <c r="B3525" s="26" t="n"/>
      <c r="C3525" s="26" t="n"/>
      <c r="D3525" s="26" t="n"/>
      <c r="E3525" s="31" t="n"/>
      <c r="F3525" s="24">
        <f>IF(OR(A3525="",E3525=""),"",E3525-A3525)</f>
        <v/>
      </c>
      <c r="G3525" s="27" t="n"/>
      <c r="H3525" s="33">
        <f>IF(G3525="","",ROUND(G3525*1000/22500,2))</f>
        <v/>
      </c>
      <c r="I3525" s="33">
        <f>IFERROR(IF(D3525="","",VALUE(MID(D3525,2,5))),"")</f>
        <v/>
      </c>
      <c r="J3525" s="28">
        <f>IF(OR(H3525="",I3525=""),"",IF(H3525&gt;=I3525,"Pass","Fail"))</f>
        <v/>
      </c>
    </row>
    <row r="3526">
      <c r="A3526" s="31" t="n"/>
      <c r="B3526" s="26" t="n"/>
      <c r="C3526" s="26" t="n"/>
      <c r="D3526" s="26" t="n"/>
      <c r="E3526" s="31" t="n"/>
      <c r="F3526" s="24">
        <f>IF(OR(A3526="",E3526=""),"",E3526-A3526)</f>
        <v/>
      </c>
      <c r="G3526" s="27" t="n"/>
      <c r="H3526" s="33">
        <f>IF(G3526="","",ROUND(G3526*1000/22500,2))</f>
        <v/>
      </c>
      <c r="I3526" s="33">
        <f>IFERROR(IF(D3526="","",VALUE(MID(D3526,2,5))),"")</f>
        <v/>
      </c>
      <c r="J3526" s="28">
        <f>IF(OR(H3526="",I3526=""),"",IF(H3526&gt;=I3526,"Pass","Fail"))</f>
        <v/>
      </c>
    </row>
    <row r="3527">
      <c r="A3527" s="31" t="n"/>
      <c r="B3527" s="26" t="n"/>
      <c r="C3527" s="26" t="n"/>
      <c r="D3527" s="26" t="n"/>
      <c r="E3527" s="31" t="n"/>
      <c r="F3527" s="24">
        <f>IF(OR(A3527="",E3527=""),"",E3527-A3527)</f>
        <v/>
      </c>
      <c r="G3527" s="27" t="n"/>
      <c r="H3527" s="33">
        <f>IF(G3527="","",ROUND(G3527*1000/22500,2))</f>
        <v/>
      </c>
      <c r="I3527" s="33">
        <f>IFERROR(IF(D3527="","",VALUE(MID(D3527,2,5))),"")</f>
        <v/>
      </c>
      <c r="J3527" s="28">
        <f>IF(OR(H3527="",I3527=""),"",IF(H3527&gt;=I3527,"Pass","Fail"))</f>
        <v/>
      </c>
    </row>
    <row r="3528">
      <c r="A3528" s="31" t="n"/>
      <c r="B3528" s="26" t="n"/>
      <c r="C3528" s="26" t="n"/>
      <c r="D3528" s="26" t="n"/>
      <c r="E3528" s="31" t="n"/>
      <c r="F3528" s="24">
        <f>IF(OR(A3528="",E3528=""),"",E3528-A3528)</f>
        <v/>
      </c>
      <c r="G3528" s="27" t="n"/>
      <c r="H3528" s="33">
        <f>IF(G3528="","",ROUND(G3528*1000/22500,2))</f>
        <v/>
      </c>
      <c r="I3528" s="33">
        <f>IFERROR(IF(D3528="","",VALUE(MID(D3528,2,5))),"")</f>
        <v/>
      </c>
      <c r="J3528" s="28">
        <f>IF(OR(H3528="",I3528=""),"",IF(H3528&gt;=I3528,"Pass","Fail"))</f>
        <v/>
      </c>
    </row>
    <row r="3529">
      <c r="A3529" s="31" t="n"/>
      <c r="B3529" s="26" t="n"/>
      <c r="C3529" s="26" t="n"/>
      <c r="D3529" s="26" t="n"/>
      <c r="E3529" s="31" t="n"/>
      <c r="F3529" s="24">
        <f>IF(OR(A3529="",E3529=""),"",E3529-A3529)</f>
        <v/>
      </c>
      <c r="G3529" s="27" t="n"/>
      <c r="H3529" s="33">
        <f>IF(G3529="","",ROUND(G3529*1000/22500,2))</f>
        <v/>
      </c>
      <c r="I3529" s="33">
        <f>IFERROR(IF(D3529="","",VALUE(MID(D3529,2,5))),"")</f>
        <v/>
      </c>
      <c r="J3529" s="28">
        <f>IF(OR(H3529="",I3529=""),"",IF(H3529&gt;=I3529,"Pass","Fail"))</f>
        <v/>
      </c>
    </row>
    <row r="3530">
      <c r="A3530" s="31" t="n"/>
      <c r="B3530" s="26" t="n"/>
      <c r="C3530" s="26" t="n"/>
      <c r="D3530" s="26" t="n"/>
      <c r="E3530" s="31" t="n"/>
      <c r="F3530" s="24">
        <f>IF(OR(A3530="",E3530=""),"",E3530-A3530)</f>
        <v/>
      </c>
      <c r="G3530" s="27" t="n"/>
      <c r="H3530" s="33">
        <f>IF(G3530="","",ROUND(G3530*1000/22500,2))</f>
        <v/>
      </c>
      <c r="I3530" s="33">
        <f>IFERROR(IF(D3530="","",VALUE(MID(D3530,2,5))),"")</f>
        <v/>
      </c>
      <c r="J3530" s="28">
        <f>IF(OR(H3530="",I3530=""),"",IF(H3530&gt;=I3530,"Pass","Fail"))</f>
        <v/>
      </c>
    </row>
    <row r="3531">
      <c r="A3531" s="31" t="n"/>
      <c r="B3531" s="26" t="n"/>
      <c r="C3531" s="26" t="n"/>
      <c r="D3531" s="26" t="n"/>
      <c r="E3531" s="31" t="n"/>
      <c r="F3531" s="24">
        <f>IF(OR(A3531="",E3531=""),"",E3531-A3531)</f>
        <v/>
      </c>
      <c r="G3531" s="27" t="n"/>
      <c r="H3531" s="33">
        <f>IF(G3531="","",ROUND(G3531*1000/22500,2))</f>
        <v/>
      </c>
      <c r="I3531" s="33">
        <f>IFERROR(IF(D3531="","",VALUE(MID(D3531,2,5))),"")</f>
        <v/>
      </c>
      <c r="J3531" s="28">
        <f>IF(OR(H3531="",I3531=""),"",IF(H3531&gt;=I3531,"Pass","Fail"))</f>
        <v/>
      </c>
    </row>
    <row r="3532">
      <c r="A3532" s="31" t="n"/>
      <c r="B3532" s="26" t="n"/>
      <c r="C3532" s="26" t="n"/>
      <c r="D3532" s="26" t="n"/>
      <c r="E3532" s="31" t="n"/>
      <c r="F3532" s="24">
        <f>IF(OR(A3532="",E3532=""),"",E3532-A3532)</f>
        <v/>
      </c>
      <c r="G3532" s="27" t="n"/>
      <c r="H3532" s="33">
        <f>IF(G3532="","",ROUND(G3532*1000/22500,2))</f>
        <v/>
      </c>
      <c r="I3532" s="33">
        <f>IFERROR(IF(D3532="","",VALUE(MID(D3532,2,5))),"")</f>
        <v/>
      </c>
      <c r="J3532" s="28">
        <f>IF(OR(H3532="",I3532=""),"",IF(H3532&gt;=I3532,"Pass","Fail"))</f>
        <v/>
      </c>
    </row>
    <row r="3533">
      <c r="A3533" s="31" t="n"/>
      <c r="B3533" s="26" t="n"/>
      <c r="C3533" s="26" t="n"/>
      <c r="D3533" s="26" t="n"/>
      <c r="E3533" s="31" t="n"/>
      <c r="F3533" s="24">
        <f>IF(OR(A3533="",E3533=""),"",E3533-A3533)</f>
        <v/>
      </c>
      <c r="G3533" s="27" t="n"/>
      <c r="H3533" s="33">
        <f>IF(G3533="","",ROUND(G3533*1000/22500,2))</f>
        <v/>
      </c>
      <c r="I3533" s="33">
        <f>IFERROR(IF(D3533="","",VALUE(MID(D3533,2,5))),"")</f>
        <v/>
      </c>
      <c r="J3533" s="28">
        <f>IF(OR(H3533="",I3533=""),"",IF(H3533&gt;=I3533,"Pass","Fail"))</f>
        <v/>
      </c>
    </row>
    <row r="3534">
      <c r="A3534" s="31" t="n"/>
      <c r="B3534" s="26" t="n"/>
      <c r="C3534" s="26" t="n"/>
      <c r="D3534" s="26" t="n"/>
      <c r="E3534" s="31" t="n"/>
      <c r="F3534" s="24">
        <f>IF(OR(A3534="",E3534=""),"",E3534-A3534)</f>
        <v/>
      </c>
      <c r="G3534" s="27" t="n"/>
      <c r="H3534" s="33">
        <f>IF(G3534="","",ROUND(G3534*1000/22500,2))</f>
        <v/>
      </c>
      <c r="I3534" s="33">
        <f>IFERROR(IF(D3534="","",VALUE(MID(D3534,2,5))),"")</f>
        <v/>
      </c>
      <c r="J3534" s="28">
        <f>IF(OR(H3534="",I3534=""),"",IF(H3534&gt;=I3534,"Pass","Fail"))</f>
        <v/>
      </c>
    </row>
    <row r="3535">
      <c r="A3535" s="31" t="n"/>
      <c r="B3535" s="26" t="n"/>
      <c r="C3535" s="26" t="n"/>
      <c r="D3535" s="26" t="n"/>
      <c r="E3535" s="31" t="n"/>
      <c r="F3535" s="24">
        <f>IF(OR(A3535="",E3535=""),"",E3535-A3535)</f>
        <v/>
      </c>
      <c r="G3535" s="27" t="n"/>
      <c r="H3535" s="33">
        <f>IF(G3535="","",ROUND(G3535*1000/22500,2))</f>
        <v/>
      </c>
      <c r="I3535" s="33">
        <f>IFERROR(IF(D3535="","",VALUE(MID(D3535,2,5))),"")</f>
        <v/>
      </c>
      <c r="J3535" s="28">
        <f>IF(OR(H3535="",I3535=""),"",IF(H3535&gt;=I3535,"Pass","Fail"))</f>
        <v/>
      </c>
    </row>
    <row r="3536">
      <c r="A3536" s="31" t="n"/>
      <c r="B3536" s="26" t="n"/>
      <c r="C3536" s="26" t="n"/>
      <c r="D3536" s="26" t="n"/>
      <c r="E3536" s="31" t="n"/>
      <c r="F3536" s="24">
        <f>IF(OR(A3536="",E3536=""),"",E3536-A3536)</f>
        <v/>
      </c>
      <c r="G3536" s="27" t="n"/>
      <c r="H3536" s="33">
        <f>IF(G3536="","",ROUND(G3536*1000/22500,2))</f>
        <v/>
      </c>
      <c r="I3536" s="33">
        <f>IFERROR(IF(D3536="","",VALUE(MID(D3536,2,5))),"")</f>
        <v/>
      </c>
      <c r="J3536" s="28">
        <f>IF(OR(H3536="",I3536=""),"",IF(H3536&gt;=I3536,"Pass","Fail"))</f>
        <v/>
      </c>
    </row>
    <row r="3537">
      <c r="A3537" s="31" t="n"/>
      <c r="B3537" s="26" t="n"/>
      <c r="C3537" s="26" t="n"/>
      <c r="D3537" s="26" t="n"/>
      <c r="E3537" s="31" t="n"/>
      <c r="F3537" s="24">
        <f>IF(OR(A3537="",E3537=""),"",E3537-A3537)</f>
        <v/>
      </c>
      <c r="G3537" s="27" t="n"/>
      <c r="H3537" s="33">
        <f>IF(G3537="","",ROUND(G3537*1000/22500,2))</f>
        <v/>
      </c>
      <c r="I3537" s="33">
        <f>IFERROR(IF(D3537="","",VALUE(MID(D3537,2,5))),"")</f>
        <v/>
      </c>
      <c r="J3537" s="28">
        <f>IF(OR(H3537="",I3537=""),"",IF(H3537&gt;=I3537,"Pass","Fail"))</f>
        <v/>
      </c>
    </row>
    <row r="3538">
      <c r="A3538" s="31" t="n"/>
      <c r="B3538" s="26" t="n"/>
      <c r="C3538" s="26" t="n"/>
      <c r="D3538" s="26" t="n"/>
      <c r="E3538" s="31" t="n"/>
      <c r="F3538" s="24">
        <f>IF(OR(A3538="",E3538=""),"",E3538-A3538)</f>
        <v/>
      </c>
      <c r="G3538" s="27" t="n"/>
      <c r="H3538" s="33">
        <f>IF(G3538="","",ROUND(G3538*1000/22500,2))</f>
        <v/>
      </c>
      <c r="I3538" s="33">
        <f>IFERROR(IF(D3538="","",VALUE(MID(D3538,2,5))),"")</f>
        <v/>
      </c>
      <c r="J3538" s="28">
        <f>IF(OR(H3538="",I3538=""),"",IF(H3538&gt;=I3538,"Pass","Fail"))</f>
        <v/>
      </c>
    </row>
    <row r="3539">
      <c r="A3539" s="31" t="n"/>
      <c r="B3539" s="26" t="n"/>
      <c r="C3539" s="26" t="n"/>
      <c r="D3539" s="26" t="n"/>
      <c r="E3539" s="31" t="n"/>
      <c r="F3539" s="24">
        <f>IF(OR(A3539="",E3539=""),"",E3539-A3539)</f>
        <v/>
      </c>
      <c r="G3539" s="27" t="n"/>
      <c r="H3539" s="33">
        <f>IF(G3539="","",ROUND(G3539*1000/22500,2))</f>
        <v/>
      </c>
      <c r="I3539" s="33">
        <f>IFERROR(IF(D3539="","",VALUE(MID(D3539,2,5))),"")</f>
        <v/>
      </c>
      <c r="J3539" s="28">
        <f>IF(OR(H3539="",I3539=""),"",IF(H3539&gt;=I3539,"Pass","Fail"))</f>
        <v/>
      </c>
    </row>
    <row r="3540">
      <c r="A3540" s="31" t="n"/>
      <c r="B3540" s="26" t="n"/>
      <c r="C3540" s="26" t="n"/>
      <c r="D3540" s="26" t="n"/>
      <c r="E3540" s="31" t="n"/>
      <c r="F3540" s="24">
        <f>IF(OR(A3540="",E3540=""),"",E3540-A3540)</f>
        <v/>
      </c>
      <c r="G3540" s="27" t="n"/>
      <c r="H3540" s="33">
        <f>IF(G3540="","",ROUND(G3540*1000/22500,2))</f>
        <v/>
      </c>
      <c r="I3540" s="33">
        <f>IFERROR(IF(D3540="","",VALUE(MID(D3540,2,5))),"")</f>
        <v/>
      </c>
      <c r="J3540" s="28">
        <f>IF(OR(H3540="",I3540=""),"",IF(H3540&gt;=I3540,"Pass","Fail"))</f>
        <v/>
      </c>
    </row>
    <row r="3541">
      <c r="A3541" s="31" t="n"/>
      <c r="B3541" s="26" t="n"/>
      <c r="C3541" s="26" t="n"/>
      <c r="D3541" s="26" t="n"/>
      <c r="E3541" s="31" t="n"/>
      <c r="F3541" s="24">
        <f>IF(OR(A3541="",E3541=""),"",E3541-A3541)</f>
        <v/>
      </c>
      <c r="G3541" s="27" t="n"/>
      <c r="H3541" s="33">
        <f>IF(G3541="","",ROUND(G3541*1000/22500,2))</f>
        <v/>
      </c>
      <c r="I3541" s="33">
        <f>IFERROR(IF(D3541="","",VALUE(MID(D3541,2,5))),"")</f>
        <v/>
      </c>
      <c r="J3541" s="28">
        <f>IF(OR(H3541="",I3541=""),"",IF(H3541&gt;=I3541,"Pass","Fail"))</f>
        <v/>
      </c>
    </row>
    <row r="3542">
      <c r="A3542" s="31" t="n"/>
      <c r="B3542" s="26" t="n"/>
      <c r="C3542" s="26" t="n"/>
      <c r="D3542" s="26" t="n"/>
      <c r="E3542" s="31" t="n"/>
      <c r="F3542" s="24">
        <f>IF(OR(A3542="",E3542=""),"",E3542-A3542)</f>
        <v/>
      </c>
      <c r="G3542" s="27" t="n"/>
      <c r="H3542" s="33">
        <f>IF(G3542="","",ROUND(G3542*1000/22500,2))</f>
        <v/>
      </c>
      <c r="I3542" s="33">
        <f>IFERROR(IF(D3542="","",VALUE(MID(D3542,2,5))),"")</f>
        <v/>
      </c>
      <c r="J3542" s="28">
        <f>IF(OR(H3542="",I3542=""),"",IF(H3542&gt;=I3542,"Pass","Fail"))</f>
        <v/>
      </c>
    </row>
    <row r="3543">
      <c r="A3543" s="31" t="n"/>
      <c r="B3543" s="26" t="n"/>
      <c r="C3543" s="26" t="n"/>
      <c r="D3543" s="26" t="n"/>
      <c r="E3543" s="31" t="n"/>
      <c r="F3543" s="24">
        <f>IF(OR(A3543="",E3543=""),"",E3543-A3543)</f>
        <v/>
      </c>
      <c r="G3543" s="27" t="n"/>
      <c r="H3543" s="33">
        <f>IF(G3543="","",ROUND(G3543*1000/22500,2))</f>
        <v/>
      </c>
      <c r="I3543" s="33">
        <f>IFERROR(IF(D3543="","",VALUE(MID(D3543,2,5))),"")</f>
        <v/>
      </c>
      <c r="J3543" s="28">
        <f>IF(OR(H3543="",I3543=""),"",IF(H3543&gt;=I3543,"Pass","Fail"))</f>
        <v/>
      </c>
    </row>
    <row r="3544">
      <c r="A3544" s="31" t="n"/>
      <c r="B3544" s="26" t="n"/>
      <c r="C3544" s="26" t="n"/>
      <c r="D3544" s="26" t="n"/>
      <c r="E3544" s="31" t="n"/>
      <c r="F3544" s="24">
        <f>IF(OR(A3544="",E3544=""),"",E3544-A3544)</f>
        <v/>
      </c>
      <c r="G3544" s="27" t="n"/>
      <c r="H3544" s="33">
        <f>IF(G3544="","",ROUND(G3544*1000/22500,2))</f>
        <v/>
      </c>
      <c r="I3544" s="33">
        <f>IFERROR(IF(D3544="","",VALUE(MID(D3544,2,5))),"")</f>
        <v/>
      </c>
      <c r="J3544" s="28">
        <f>IF(OR(H3544="",I3544=""),"",IF(H3544&gt;=I3544,"Pass","Fail"))</f>
        <v/>
      </c>
    </row>
    <row r="3545">
      <c r="A3545" s="31" t="n"/>
      <c r="B3545" s="26" t="n"/>
      <c r="C3545" s="26" t="n"/>
      <c r="D3545" s="26" t="n"/>
      <c r="E3545" s="31" t="n"/>
      <c r="F3545" s="24">
        <f>IF(OR(A3545="",E3545=""),"",E3545-A3545)</f>
        <v/>
      </c>
      <c r="G3545" s="27" t="n"/>
      <c r="H3545" s="33">
        <f>IF(G3545="","",ROUND(G3545*1000/22500,2))</f>
        <v/>
      </c>
      <c r="I3545" s="33">
        <f>IFERROR(IF(D3545="","",VALUE(MID(D3545,2,5))),"")</f>
        <v/>
      </c>
      <c r="J3545" s="28">
        <f>IF(OR(H3545="",I3545=""),"",IF(H3545&gt;=I3545,"Pass","Fail"))</f>
        <v/>
      </c>
    </row>
    <row r="3546">
      <c r="A3546" s="31" t="n"/>
      <c r="B3546" s="26" t="n"/>
      <c r="C3546" s="26" t="n"/>
      <c r="D3546" s="26" t="n"/>
      <c r="E3546" s="31" t="n"/>
      <c r="F3546" s="24">
        <f>IF(OR(A3546="",E3546=""),"",E3546-A3546)</f>
        <v/>
      </c>
      <c r="G3546" s="27" t="n"/>
      <c r="H3546" s="33">
        <f>IF(G3546="","",ROUND(G3546*1000/22500,2))</f>
        <v/>
      </c>
      <c r="I3546" s="33">
        <f>IFERROR(IF(D3546="","",VALUE(MID(D3546,2,5))),"")</f>
        <v/>
      </c>
      <c r="J3546" s="28">
        <f>IF(OR(H3546="",I3546=""),"",IF(H3546&gt;=I3546,"Pass","Fail"))</f>
        <v/>
      </c>
    </row>
    <row r="3547">
      <c r="A3547" s="31" t="n"/>
      <c r="B3547" s="26" t="n"/>
      <c r="C3547" s="26" t="n"/>
      <c r="D3547" s="26" t="n"/>
      <c r="E3547" s="31" t="n"/>
      <c r="F3547" s="24">
        <f>IF(OR(A3547="",E3547=""),"",E3547-A3547)</f>
        <v/>
      </c>
      <c r="G3547" s="27" t="n"/>
      <c r="H3547" s="33">
        <f>IF(G3547="","",ROUND(G3547*1000/22500,2))</f>
        <v/>
      </c>
      <c r="I3547" s="33">
        <f>IFERROR(IF(D3547="","",VALUE(MID(D3547,2,5))),"")</f>
        <v/>
      </c>
      <c r="J3547" s="28">
        <f>IF(OR(H3547="",I3547=""),"",IF(H3547&gt;=I3547,"Pass","Fail"))</f>
        <v/>
      </c>
    </row>
    <row r="3548">
      <c r="A3548" s="31" t="n"/>
      <c r="B3548" s="26" t="n"/>
      <c r="C3548" s="26" t="n"/>
      <c r="D3548" s="26" t="n"/>
      <c r="E3548" s="31" t="n"/>
      <c r="F3548" s="24">
        <f>IF(OR(A3548="",E3548=""),"",E3548-A3548)</f>
        <v/>
      </c>
      <c r="G3548" s="27" t="n"/>
      <c r="H3548" s="33">
        <f>IF(G3548="","",ROUND(G3548*1000/22500,2))</f>
        <v/>
      </c>
      <c r="I3548" s="33">
        <f>IFERROR(IF(D3548="","",VALUE(MID(D3548,2,5))),"")</f>
        <v/>
      </c>
      <c r="J3548" s="28">
        <f>IF(OR(H3548="",I3548=""),"",IF(H3548&gt;=I3548,"Pass","Fail"))</f>
        <v/>
      </c>
    </row>
    <row r="3549">
      <c r="A3549" s="31" t="n"/>
      <c r="B3549" s="26" t="n"/>
      <c r="C3549" s="26" t="n"/>
      <c r="D3549" s="26" t="n"/>
      <c r="E3549" s="31" t="n"/>
      <c r="F3549" s="24">
        <f>IF(OR(A3549="",E3549=""),"",E3549-A3549)</f>
        <v/>
      </c>
      <c r="G3549" s="27" t="n"/>
      <c r="H3549" s="33">
        <f>IF(G3549="","",ROUND(G3549*1000/22500,2))</f>
        <v/>
      </c>
      <c r="I3549" s="33">
        <f>IFERROR(IF(D3549="","",VALUE(MID(D3549,2,5))),"")</f>
        <v/>
      </c>
      <c r="J3549" s="28">
        <f>IF(OR(H3549="",I3549=""),"",IF(H3549&gt;=I3549,"Pass","Fail"))</f>
        <v/>
      </c>
    </row>
    <row r="3550">
      <c r="A3550" s="31" t="n"/>
      <c r="B3550" s="26" t="n"/>
      <c r="C3550" s="26" t="n"/>
      <c r="D3550" s="26" t="n"/>
      <c r="E3550" s="31" t="n"/>
      <c r="F3550" s="24">
        <f>IF(OR(A3550="",E3550=""),"",E3550-A3550)</f>
        <v/>
      </c>
      <c r="G3550" s="27" t="n"/>
      <c r="H3550" s="33">
        <f>IF(G3550="","",ROUND(G3550*1000/22500,2))</f>
        <v/>
      </c>
      <c r="I3550" s="33">
        <f>IFERROR(IF(D3550="","",VALUE(MID(D3550,2,5))),"")</f>
        <v/>
      </c>
      <c r="J3550" s="28">
        <f>IF(OR(H3550="",I3550=""),"",IF(H3550&gt;=I3550,"Pass","Fail"))</f>
        <v/>
      </c>
    </row>
    <row r="3551">
      <c r="A3551" s="31" t="n"/>
      <c r="B3551" s="26" t="n"/>
      <c r="C3551" s="26" t="n"/>
      <c r="D3551" s="26" t="n"/>
      <c r="E3551" s="31" t="n"/>
      <c r="F3551" s="24">
        <f>IF(OR(A3551="",E3551=""),"",E3551-A3551)</f>
        <v/>
      </c>
      <c r="G3551" s="27" t="n"/>
      <c r="H3551" s="33">
        <f>IF(G3551="","",ROUND(G3551*1000/22500,2))</f>
        <v/>
      </c>
      <c r="I3551" s="33">
        <f>IFERROR(IF(D3551="","",VALUE(MID(D3551,2,5))),"")</f>
        <v/>
      </c>
      <c r="J3551" s="28">
        <f>IF(OR(H3551="",I3551=""),"",IF(H3551&gt;=I3551,"Pass","Fail"))</f>
        <v/>
      </c>
    </row>
    <row r="3552">
      <c r="A3552" s="31" t="n"/>
      <c r="B3552" s="26" t="n"/>
      <c r="C3552" s="26" t="n"/>
      <c r="D3552" s="26" t="n"/>
      <c r="E3552" s="31" t="n"/>
      <c r="F3552" s="24">
        <f>IF(OR(A3552="",E3552=""),"",E3552-A3552)</f>
        <v/>
      </c>
      <c r="G3552" s="27" t="n"/>
      <c r="H3552" s="33">
        <f>IF(G3552="","",ROUND(G3552*1000/22500,2))</f>
        <v/>
      </c>
      <c r="I3552" s="33">
        <f>IFERROR(IF(D3552="","",VALUE(MID(D3552,2,5))),"")</f>
        <v/>
      </c>
      <c r="J3552" s="28">
        <f>IF(OR(H3552="",I3552=""),"",IF(H3552&gt;=I3552,"Pass","Fail"))</f>
        <v/>
      </c>
    </row>
    <row r="3553">
      <c r="A3553" s="31" t="n"/>
      <c r="B3553" s="26" t="n"/>
      <c r="C3553" s="26" t="n"/>
      <c r="D3553" s="26" t="n"/>
      <c r="E3553" s="31" t="n"/>
      <c r="F3553" s="24">
        <f>IF(OR(A3553="",E3553=""),"",E3553-A3553)</f>
        <v/>
      </c>
      <c r="G3553" s="27" t="n"/>
      <c r="H3553" s="33">
        <f>IF(G3553="","",ROUND(G3553*1000/22500,2))</f>
        <v/>
      </c>
      <c r="I3553" s="33">
        <f>IFERROR(IF(D3553="","",VALUE(MID(D3553,2,5))),"")</f>
        <v/>
      </c>
      <c r="J3553" s="28">
        <f>IF(OR(H3553="",I3553=""),"",IF(H3553&gt;=I3553,"Pass","Fail"))</f>
        <v/>
      </c>
    </row>
    <row r="3554">
      <c r="A3554" s="31" t="n"/>
      <c r="B3554" s="26" t="n"/>
      <c r="C3554" s="26" t="n"/>
      <c r="D3554" s="26" t="n"/>
      <c r="E3554" s="31" t="n"/>
      <c r="F3554" s="24">
        <f>IF(OR(A3554="",E3554=""),"",E3554-A3554)</f>
        <v/>
      </c>
      <c r="G3554" s="27" t="n"/>
      <c r="H3554" s="33">
        <f>IF(G3554="","",ROUND(G3554*1000/22500,2))</f>
        <v/>
      </c>
      <c r="I3554" s="33">
        <f>IFERROR(IF(D3554="","",VALUE(MID(D3554,2,5))),"")</f>
        <v/>
      </c>
      <c r="J3554" s="28">
        <f>IF(OR(H3554="",I3554=""),"",IF(H3554&gt;=I3554,"Pass","Fail"))</f>
        <v/>
      </c>
    </row>
    <row r="3555">
      <c r="A3555" s="31" t="n"/>
      <c r="B3555" s="26" t="n"/>
      <c r="C3555" s="26" t="n"/>
      <c r="D3555" s="26" t="n"/>
      <c r="E3555" s="31" t="n"/>
      <c r="F3555" s="24">
        <f>IF(OR(A3555="",E3555=""),"",E3555-A3555)</f>
        <v/>
      </c>
      <c r="G3555" s="27" t="n"/>
      <c r="H3555" s="33">
        <f>IF(G3555="","",ROUND(G3555*1000/22500,2))</f>
        <v/>
      </c>
      <c r="I3555" s="33">
        <f>IFERROR(IF(D3555="","",VALUE(MID(D3555,2,5))),"")</f>
        <v/>
      </c>
      <c r="J3555" s="28">
        <f>IF(OR(H3555="",I3555=""),"",IF(H3555&gt;=I3555,"Pass","Fail"))</f>
        <v/>
      </c>
    </row>
    <row r="3556">
      <c r="A3556" s="31" t="n"/>
      <c r="B3556" s="26" t="n"/>
      <c r="C3556" s="26" t="n"/>
      <c r="D3556" s="26" t="n"/>
      <c r="E3556" s="31" t="n"/>
      <c r="F3556" s="24">
        <f>IF(OR(A3556="",E3556=""),"",E3556-A3556)</f>
        <v/>
      </c>
      <c r="G3556" s="27" t="n"/>
      <c r="H3556" s="33">
        <f>IF(G3556="","",ROUND(G3556*1000/22500,2))</f>
        <v/>
      </c>
      <c r="I3556" s="33">
        <f>IFERROR(IF(D3556="","",VALUE(MID(D3556,2,5))),"")</f>
        <v/>
      </c>
      <c r="J3556" s="28">
        <f>IF(OR(H3556="",I3556=""),"",IF(H3556&gt;=I3556,"Pass","Fail"))</f>
        <v/>
      </c>
    </row>
    <row r="3557">
      <c r="A3557" s="31" t="n"/>
      <c r="B3557" s="26" t="n"/>
      <c r="C3557" s="26" t="n"/>
      <c r="D3557" s="26" t="n"/>
      <c r="E3557" s="31" t="n"/>
      <c r="F3557" s="24">
        <f>IF(OR(A3557="",E3557=""),"",E3557-A3557)</f>
        <v/>
      </c>
      <c r="G3557" s="27" t="n"/>
      <c r="H3557" s="33">
        <f>IF(G3557="","",ROUND(G3557*1000/22500,2))</f>
        <v/>
      </c>
      <c r="I3557" s="33">
        <f>IFERROR(IF(D3557="","",VALUE(MID(D3557,2,5))),"")</f>
        <v/>
      </c>
      <c r="J3557" s="28">
        <f>IF(OR(H3557="",I3557=""),"",IF(H3557&gt;=I3557,"Pass","Fail"))</f>
        <v/>
      </c>
    </row>
    <row r="3558">
      <c r="A3558" s="31" t="n"/>
      <c r="B3558" s="26" t="n"/>
      <c r="C3558" s="26" t="n"/>
      <c r="D3558" s="26" t="n"/>
      <c r="E3558" s="31" t="n"/>
      <c r="F3558" s="24">
        <f>IF(OR(A3558="",E3558=""),"",E3558-A3558)</f>
        <v/>
      </c>
      <c r="G3558" s="27" t="n"/>
      <c r="H3558" s="33">
        <f>IF(G3558="","",ROUND(G3558*1000/22500,2))</f>
        <v/>
      </c>
      <c r="I3558" s="33">
        <f>IFERROR(IF(D3558="","",VALUE(MID(D3558,2,5))),"")</f>
        <v/>
      </c>
      <c r="J3558" s="28">
        <f>IF(OR(H3558="",I3558=""),"",IF(H3558&gt;=I3558,"Pass","Fail"))</f>
        <v/>
      </c>
    </row>
    <row r="3559">
      <c r="A3559" s="31" t="n"/>
      <c r="B3559" s="26" t="n"/>
      <c r="C3559" s="26" t="n"/>
      <c r="D3559" s="26" t="n"/>
      <c r="E3559" s="31" t="n"/>
      <c r="F3559" s="24">
        <f>IF(OR(A3559="",E3559=""),"",E3559-A3559)</f>
        <v/>
      </c>
      <c r="G3559" s="27" t="n"/>
      <c r="H3559" s="33">
        <f>IF(G3559="","",ROUND(G3559*1000/22500,2))</f>
        <v/>
      </c>
      <c r="I3559" s="33">
        <f>IFERROR(IF(D3559="","",VALUE(MID(D3559,2,5))),"")</f>
        <v/>
      </c>
      <c r="J3559" s="28">
        <f>IF(OR(H3559="",I3559=""),"",IF(H3559&gt;=I3559,"Pass","Fail"))</f>
        <v/>
      </c>
    </row>
    <row r="3560">
      <c r="A3560" s="31" t="n"/>
      <c r="B3560" s="26" t="n"/>
      <c r="C3560" s="26" t="n"/>
      <c r="D3560" s="26" t="n"/>
      <c r="E3560" s="31" t="n"/>
      <c r="F3560" s="24">
        <f>IF(OR(A3560="",E3560=""),"",E3560-A3560)</f>
        <v/>
      </c>
      <c r="G3560" s="27" t="n"/>
      <c r="H3560" s="33">
        <f>IF(G3560="","",ROUND(G3560*1000/22500,2))</f>
        <v/>
      </c>
      <c r="I3560" s="33">
        <f>IFERROR(IF(D3560="","",VALUE(MID(D3560,2,5))),"")</f>
        <v/>
      </c>
      <c r="J3560" s="28">
        <f>IF(OR(H3560="",I3560=""),"",IF(H3560&gt;=I3560,"Pass","Fail"))</f>
        <v/>
      </c>
    </row>
    <row r="3561">
      <c r="A3561" s="31" t="n"/>
      <c r="B3561" s="26" t="n"/>
      <c r="C3561" s="26" t="n"/>
      <c r="D3561" s="26" t="n"/>
      <c r="E3561" s="31" t="n"/>
      <c r="F3561" s="24">
        <f>IF(OR(A3561="",E3561=""),"",E3561-A3561)</f>
        <v/>
      </c>
      <c r="G3561" s="27" t="n"/>
      <c r="H3561" s="33">
        <f>IF(G3561="","",ROUND(G3561*1000/22500,2))</f>
        <v/>
      </c>
      <c r="I3561" s="33">
        <f>IFERROR(IF(D3561="","",VALUE(MID(D3561,2,5))),"")</f>
        <v/>
      </c>
      <c r="J3561" s="28">
        <f>IF(OR(H3561="",I3561=""),"",IF(H3561&gt;=I3561,"Pass","Fail"))</f>
        <v/>
      </c>
    </row>
    <row r="3562">
      <c r="A3562" s="31" t="n"/>
      <c r="B3562" s="26" t="n"/>
      <c r="C3562" s="26" t="n"/>
      <c r="D3562" s="26" t="n"/>
      <c r="E3562" s="31" t="n"/>
      <c r="F3562" s="24">
        <f>IF(OR(A3562="",E3562=""),"",E3562-A3562)</f>
        <v/>
      </c>
      <c r="G3562" s="27" t="n"/>
      <c r="H3562" s="33">
        <f>IF(G3562="","",ROUND(G3562*1000/22500,2))</f>
        <v/>
      </c>
      <c r="I3562" s="33">
        <f>IFERROR(IF(D3562="","",VALUE(MID(D3562,2,5))),"")</f>
        <v/>
      </c>
      <c r="J3562" s="28">
        <f>IF(OR(H3562="",I3562=""),"",IF(H3562&gt;=I3562,"Pass","Fail"))</f>
        <v/>
      </c>
    </row>
    <row r="3563">
      <c r="A3563" s="31" t="n"/>
      <c r="B3563" s="26" t="n"/>
      <c r="C3563" s="26" t="n"/>
      <c r="D3563" s="26" t="n"/>
      <c r="E3563" s="31" t="n"/>
      <c r="F3563" s="24">
        <f>IF(OR(A3563="",E3563=""),"",E3563-A3563)</f>
        <v/>
      </c>
      <c r="G3563" s="27" t="n"/>
      <c r="H3563" s="33">
        <f>IF(G3563="","",ROUND(G3563*1000/22500,2))</f>
        <v/>
      </c>
      <c r="I3563" s="33">
        <f>IFERROR(IF(D3563="","",VALUE(MID(D3563,2,5))),"")</f>
        <v/>
      </c>
      <c r="J3563" s="28">
        <f>IF(OR(H3563="",I3563=""),"",IF(H3563&gt;=I3563,"Pass","Fail"))</f>
        <v/>
      </c>
    </row>
    <row r="3564">
      <c r="A3564" s="31" t="n"/>
      <c r="B3564" s="26" t="n"/>
      <c r="C3564" s="26" t="n"/>
      <c r="D3564" s="26" t="n"/>
      <c r="E3564" s="31" t="n"/>
      <c r="F3564" s="24">
        <f>IF(OR(A3564="",E3564=""),"",E3564-A3564)</f>
        <v/>
      </c>
      <c r="G3564" s="27" t="n"/>
      <c r="H3564" s="33">
        <f>IF(G3564="","",ROUND(G3564*1000/22500,2))</f>
        <v/>
      </c>
      <c r="I3564" s="33">
        <f>IFERROR(IF(D3564="","",VALUE(MID(D3564,2,5))),"")</f>
        <v/>
      </c>
      <c r="J3564" s="28">
        <f>IF(OR(H3564="",I3564=""),"",IF(H3564&gt;=I3564,"Pass","Fail"))</f>
        <v/>
      </c>
    </row>
    <row r="3565">
      <c r="A3565" s="31" t="n"/>
      <c r="B3565" s="26" t="n"/>
      <c r="C3565" s="26" t="n"/>
      <c r="D3565" s="26" t="n"/>
      <c r="E3565" s="31" t="n"/>
      <c r="F3565" s="24">
        <f>IF(OR(A3565="",E3565=""),"",E3565-A3565)</f>
        <v/>
      </c>
      <c r="G3565" s="27" t="n"/>
      <c r="H3565" s="33">
        <f>IF(G3565="","",ROUND(G3565*1000/22500,2))</f>
        <v/>
      </c>
      <c r="I3565" s="33">
        <f>IFERROR(IF(D3565="","",VALUE(MID(D3565,2,5))),"")</f>
        <v/>
      </c>
      <c r="J3565" s="28">
        <f>IF(OR(H3565="",I3565=""),"",IF(H3565&gt;=I3565,"Pass","Fail"))</f>
        <v/>
      </c>
    </row>
    <row r="3566">
      <c r="A3566" s="31" t="n"/>
      <c r="B3566" s="26" t="n"/>
      <c r="C3566" s="26" t="n"/>
      <c r="D3566" s="26" t="n"/>
      <c r="E3566" s="31" t="n"/>
      <c r="F3566" s="24">
        <f>IF(OR(A3566="",E3566=""),"",E3566-A3566)</f>
        <v/>
      </c>
      <c r="G3566" s="27" t="n"/>
      <c r="H3566" s="33">
        <f>IF(G3566="","",ROUND(G3566*1000/22500,2))</f>
        <v/>
      </c>
      <c r="I3566" s="33">
        <f>IFERROR(IF(D3566="","",VALUE(MID(D3566,2,5))),"")</f>
        <v/>
      </c>
      <c r="J3566" s="28">
        <f>IF(OR(H3566="",I3566=""),"",IF(H3566&gt;=I3566,"Pass","Fail"))</f>
        <v/>
      </c>
    </row>
    <row r="3567">
      <c r="A3567" s="31" t="n"/>
      <c r="B3567" s="26" t="n"/>
      <c r="C3567" s="26" t="n"/>
      <c r="D3567" s="26" t="n"/>
      <c r="E3567" s="31" t="n"/>
      <c r="F3567" s="24">
        <f>IF(OR(A3567="",E3567=""),"",E3567-A3567)</f>
        <v/>
      </c>
      <c r="G3567" s="27" t="n"/>
      <c r="H3567" s="33">
        <f>IF(G3567="","",ROUND(G3567*1000/22500,2))</f>
        <v/>
      </c>
      <c r="I3567" s="33">
        <f>IFERROR(IF(D3567="","",VALUE(MID(D3567,2,5))),"")</f>
        <v/>
      </c>
      <c r="J3567" s="28">
        <f>IF(OR(H3567="",I3567=""),"",IF(H3567&gt;=I3567,"Pass","Fail"))</f>
        <v/>
      </c>
    </row>
    <row r="3568">
      <c r="A3568" s="31" t="n"/>
      <c r="B3568" s="26" t="n"/>
      <c r="C3568" s="26" t="n"/>
      <c r="D3568" s="26" t="n"/>
      <c r="E3568" s="31" t="n"/>
      <c r="F3568" s="24">
        <f>IF(OR(A3568="",E3568=""),"",E3568-A3568)</f>
        <v/>
      </c>
      <c r="G3568" s="27" t="n"/>
      <c r="H3568" s="33">
        <f>IF(G3568="","",ROUND(G3568*1000/22500,2))</f>
        <v/>
      </c>
      <c r="I3568" s="33">
        <f>IFERROR(IF(D3568="","",VALUE(MID(D3568,2,5))),"")</f>
        <v/>
      </c>
      <c r="J3568" s="28">
        <f>IF(OR(H3568="",I3568=""),"",IF(H3568&gt;=I3568,"Pass","Fail"))</f>
        <v/>
      </c>
    </row>
    <row r="3569">
      <c r="A3569" s="31" t="n"/>
      <c r="B3569" s="26" t="n"/>
      <c r="C3569" s="26" t="n"/>
      <c r="D3569" s="26" t="n"/>
      <c r="E3569" s="31" t="n"/>
      <c r="F3569" s="24">
        <f>IF(OR(A3569="",E3569=""),"",E3569-A3569)</f>
        <v/>
      </c>
      <c r="G3569" s="27" t="n"/>
      <c r="H3569" s="33">
        <f>IF(G3569="","",ROUND(G3569*1000/22500,2))</f>
        <v/>
      </c>
      <c r="I3569" s="33">
        <f>IFERROR(IF(D3569="","",VALUE(MID(D3569,2,5))),"")</f>
        <v/>
      </c>
      <c r="J3569" s="28">
        <f>IF(OR(H3569="",I3569=""),"",IF(H3569&gt;=I3569,"Pass","Fail"))</f>
        <v/>
      </c>
    </row>
    <row r="3570">
      <c r="A3570" s="31" t="n"/>
      <c r="B3570" s="26" t="n"/>
      <c r="C3570" s="26" t="n"/>
      <c r="D3570" s="26" t="n"/>
      <c r="E3570" s="31" t="n"/>
      <c r="F3570" s="24">
        <f>IF(OR(A3570="",E3570=""),"",E3570-A3570)</f>
        <v/>
      </c>
      <c r="G3570" s="27" t="n"/>
      <c r="H3570" s="33">
        <f>IF(G3570="","",ROUND(G3570*1000/22500,2))</f>
        <v/>
      </c>
      <c r="I3570" s="33">
        <f>IFERROR(IF(D3570="","",VALUE(MID(D3570,2,5))),"")</f>
        <v/>
      </c>
      <c r="J3570" s="28">
        <f>IF(OR(H3570="",I3570=""),"",IF(H3570&gt;=I3570,"Pass","Fail"))</f>
        <v/>
      </c>
    </row>
    <row r="3571">
      <c r="A3571" s="31" t="n"/>
      <c r="B3571" s="26" t="n"/>
      <c r="C3571" s="26" t="n"/>
      <c r="D3571" s="26" t="n"/>
      <c r="E3571" s="31" t="n"/>
      <c r="F3571" s="24">
        <f>IF(OR(A3571="",E3571=""),"",E3571-A3571)</f>
        <v/>
      </c>
      <c r="G3571" s="27" t="n"/>
      <c r="H3571" s="33">
        <f>IF(G3571="","",ROUND(G3571*1000/22500,2))</f>
        <v/>
      </c>
      <c r="I3571" s="33">
        <f>IFERROR(IF(D3571="","",VALUE(MID(D3571,2,5))),"")</f>
        <v/>
      </c>
      <c r="J3571" s="28">
        <f>IF(OR(H3571="",I3571=""),"",IF(H3571&gt;=I3571,"Pass","Fail"))</f>
        <v/>
      </c>
    </row>
    <row r="3572">
      <c r="A3572" s="31" t="n"/>
      <c r="B3572" s="26" t="n"/>
      <c r="C3572" s="26" t="n"/>
      <c r="D3572" s="26" t="n"/>
      <c r="E3572" s="31" t="n"/>
      <c r="F3572" s="24">
        <f>IF(OR(A3572="",E3572=""),"",E3572-A3572)</f>
        <v/>
      </c>
      <c r="G3572" s="27" t="n"/>
      <c r="H3572" s="33">
        <f>IF(G3572="","",ROUND(G3572*1000/22500,2))</f>
        <v/>
      </c>
      <c r="I3572" s="33">
        <f>IFERROR(IF(D3572="","",VALUE(MID(D3572,2,5))),"")</f>
        <v/>
      </c>
      <c r="J3572" s="28">
        <f>IF(OR(H3572="",I3572=""),"",IF(H3572&gt;=I3572,"Pass","Fail"))</f>
        <v/>
      </c>
    </row>
    <row r="3573">
      <c r="A3573" s="31" t="n"/>
      <c r="B3573" s="26" t="n"/>
      <c r="C3573" s="26" t="n"/>
      <c r="D3573" s="26" t="n"/>
      <c r="E3573" s="31" t="n"/>
      <c r="F3573" s="24">
        <f>IF(OR(A3573="",E3573=""),"",E3573-A3573)</f>
        <v/>
      </c>
      <c r="G3573" s="27" t="n"/>
      <c r="H3573" s="33">
        <f>IF(G3573="","",ROUND(G3573*1000/22500,2))</f>
        <v/>
      </c>
      <c r="I3573" s="33">
        <f>IFERROR(IF(D3573="","",VALUE(MID(D3573,2,5))),"")</f>
        <v/>
      </c>
      <c r="J3573" s="28">
        <f>IF(OR(H3573="",I3573=""),"",IF(H3573&gt;=I3573,"Pass","Fail"))</f>
        <v/>
      </c>
    </row>
    <row r="3574">
      <c r="A3574" s="31" t="n"/>
      <c r="B3574" s="26" t="n"/>
      <c r="C3574" s="26" t="n"/>
      <c r="D3574" s="26" t="n"/>
      <c r="E3574" s="31" t="n"/>
      <c r="F3574" s="24">
        <f>IF(OR(A3574="",E3574=""),"",E3574-A3574)</f>
        <v/>
      </c>
      <c r="G3574" s="27" t="n"/>
      <c r="H3574" s="33">
        <f>IF(G3574="","",ROUND(G3574*1000/22500,2))</f>
        <v/>
      </c>
      <c r="I3574" s="33">
        <f>IFERROR(IF(D3574="","",VALUE(MID(D3574,2,5))),"")</f>
        <v/>
      </c>
      <c r="J3574" s="28">
        <f>IF(OR(H3574="",I3574=""),"",IF(H3574&gt;=I3574,"Pass","Fail"))</f>
        <v/>
      </c>
    </row>
    <row r="3575">
      <c r="A3575" s="31" t="n"/>
      <c r="B3575" s="26" t="n"/>
      <c r="C3575" s="26" t="n"/>
      <c r="D3575" s="26" t="n"/>
      <c r="E3575" s="31" t="n"/>
      <c r="F3575" s="24">
        <f>IF(OR(A3575="",E3575=""),"",E3575-A3575)</f>
        <v/>
      </c>
      <c r="G3575" s="27" t="n"/>
      <c r="H3575" s="33">
        <f>IF(G3575="","",ROUND(G3575*1000/22500,2))</f>
        <v/>
      </c>
      <c r="I3575" s="33">
        <f>IFERROR(IF(D3575="","",VALUE(MID(D3575,2,5))),"")</f>
        <v/>
      </c>
      <c r="J3575" s="28">
        <f>IF(OR(H3575="",I3575=""),"",IF(H3575&gt;=I3575,"Pass","Fail"))</f>
        <v/>
      </c>
    </row>
    <row r="3576">
      <c r="A3576" s="31" t="n"/>
      <c r="B3576" s="26" t="n"/>
      <c r="C3576" s="26" t="n"/>
      <c r="D3576" s="26" t="n"/>
      <c r="E3576" s="31" t="n"/>
      <c r="F3576" s="24">
        <f>IF(OR(A3576="",E3576=""),"",E3576-A3576)</f>
        <v/>
      </c>
      <c r="G3576" s="27" t="n"/>
      <c r="H3576" s="33">
        <f>IF(G3576="","",ROUND(G3576*1000/22500,2))</f>
        <v/>
      </c>
      <c r="I3576" s="33">
        <f>IFERROR(IF(D3576="","",VALUE(MID(D3576,2,5))),"")</f>
        <v/>
      </c>
      <c r="J3576" s="28">
        <f>IF(OR(H3576="",I3576=""),"",IF(H3576&gt;=I3576,"Pass","Fail"))</f>
        <v/>
      </c>
    </row>
    <row r="3577">
      <c r="A3577" s="31" t="n"/>
      <c r="B3577" s="26" t="n"/>
      <c r="C3577" s="26" t="n"/>
      <c r="D3577" s="26" t="n"/>
      <c r="E3577" s="31" t="n"/>
      <c r="F3577" s="24">
        <f>IF(OR(A3577="",E3577=""),"",E3577-A3577)</f>
        <v/>
      </c>
      <c r="G3577" s="27" t="n"/>
      <c r="H3577" s="33">
        <f>IF(G3577="","",ROUND(G3577*1000/22500,2))</f>
        <v/>
      </c>
      <c r="I3577" s="33">
        <f>IFERROR(IF(D3577="","",VALUE(MID(D3577,2,5))),"")</f>
        <v/>
      </c>
      <c r="J3577" s="28">
        <f>IF(OR(H3577="",I3577=""),"",IF(H3577&gt;=I3577,"Pass","Fail"))</f>
        <v/>
      </c>
    </row>
    <row r="3578">
      <c r="A3578" s="31" t="n"/>
      <c r="B3578" s="26" t="n"/>
      <c r="C3578" s="26" t="n"/>
      <c r="D3578" s="26" t="n"/>
      <c r="E3578" s="31" t="n"/>
      <c r="F3578" s="24">
        <f>IF(OR(A3578="",E3578=""),"",E3578-A3578)</f>
        <v/>
      </c>
      <c r="G3578" s="27" t="n"/>
      <c r="H3578" s="33">
        <f>IF(G3578="","",ROUND(G3578*1000/22500,2))</f>
        <v/>
      </c>
      <c r="I3578" s="33">
        <f>IFERROR(IF(D3578="","",VALUE(MID(D3578,2,5))),"")</f>
        <v/>
      </c>
      <c r="J3578" s="28">
        <f>IF(OR(H3578="",I3578=""),"",IF(H3578&gt;=I3578,"Pass","Fail"))</f>
        <v/>
      </c>
    </row>
    <row r="3579">
      <c r="A3579" s="31" t="n"/>
      <c r="B3579" s="26" t="n"/>
      <c r="C3579" s="26" t="n"/>
      <c r="D3579" s="26" t="n"/>
      <c r="E3579" s="31" t="n"/>
      <c r="F3579" s="24">
        <f>IF(OR(A3579="",E3579=""),"",E3579-A3579)</f>
        <v/>
      </c>
      <c r="G3579" s="27" t="n"/>
      <c r="H3579" s="33">
        <f>IF(G3579="","",ROUND(G3579*1000/22500,2))</f>
        <v/>
      </c>
      <c r="I3579" s="33">
        <f>IFERROR(IF(D3579="","",VALUE(MID(D3579,2,5))),"")</f>
        <v/>
      </c>
      <c r="J3579" s="28">
        <f>IF(OR(H3579="",I3579=""),"",IF(H3579&gt;=I3579,"Pass","Fail"))</f>
        <v/>
      </c>
    </row>
    <row r="3580">
      <c r="A3580" s="31" t="n"/>
      <c r="B3580" s="26" t="n"/>
      <c r="C3580" s="26" t="n"/>
      <c r="D3580" s="26" t="n"/>
      <c r="E3580" s="31" t="n"/>
      <c r="F3580" s="24">
        <f>IF(OR(A3580="",E3580=""),"",E3580-A3580)</f>
        <v/>
      </c>
      <c r="G3580" s="27" t="n"/>
      <c r="H3580" s="33">
        <f>IF(G3580="","",ROUND(G3580*1000/22500,2))</f>
        <v/>
      </c>
      <c r="I3580" s="33">
        <f>IFERROR(IF(D3580="","",VALUE(MID(D3580,2,5))),"")</f>
        <v/>
      </c>
      <c r="J3580" s="28">
        <f>IF(OR(H3580="",I3580=""),"",IF(H3580&gt;=I3580,"Pass","Fail"))</f>
        <v/>
      </c>
    </row>
    <row r="3581">
      <c r="A3581" s="31" t="n"/>
      <c r="B3581" s="26" t="n"/>
      <c r="C3581" s="26" t="n"/>
      <c r="D3581" s="26" t="n"/>
      <c r="E3581" s="31" t="n"/>
      <c r="F3581" s="24">
        <f>IF(OR(A3581="",E3581=""),"",E3581-A3581)</f>
        <v/>
      </c>
      <c r="G3581" s="27" t="n"/>
      <c r="H3581" s="33">
        <f>IF(G3581="","",ROUND(G3581*1000/22500,2))</f>
        <v/>
      </c>
      <c r="I3581" s="33">
        <f>IFERROR(IF(D3581="","",VALUE(MID(D3581,2,5))),"")</f>
        <v/>
      </c>
      <c r="J3581" s="28">
        <f>IF(OR(H3581="",I3581=""),"",IF(H3581&gt;=I3581,"Pass","Fail"))</f>
        <v/>
      </c>
    </row>
    <row r="3582">
      <c r="A3582" s="31" t="n"/>
      <c r="B3582" s="26" t="n"/>
      <c r="C3582" s="26" t="n"/>
      <c r="D3582" s="26" t="n"/>
      <c r="E3582" s="31" t="n"/>
      <c r="F3582" s="24">
        <f>IF(OR(A3582="",E3582=""),"",E3582-A3582)</f>
        <v/>
      </c>
      <c r="G3582" s="27" t="n"/>
      <c r="H3582" s="33">
        <f>IF(G3582="","",ROUND(G3582*1000/22500,2))</f>
        <v/>
      </c>
      <c r="I3582" s="33">
        <f>IFERROR(IF(D3582="","",VALUE(MID(D3582,2,5))),"")</f>
        <v/>
      </c>
      <c r="J3582" s="28">
        <f>IF(OR(H3582="",I3582=""),"",IF(H3582&gt;=I3582,"Pass","Fail"))</f>
        <v/>
      </c>
    </row>
    <row r="3583">
      <c r="A3583" s="31" t="n"/>
      <c r="B3583" s="26" t="n"/>
      <c r="C3583" s="26" t="n"/>
      <c r="D3583" s="26" t="n"/>
      <c r="E3583" s="31" t="n"/>
      <c r="F3583" s="24">
        <f>IF(OR(A3583="",E3583=""),"",E3583-A3583)</f>
        <v/>
      </c>
      <c r="G3583" s="27" t="n"/>
      <c r="H3583" s="33">
        <f>IF(G3583="","",ROUND(G3583*1000/22500,2))</f>
        <v/>
      </c>
      <c r="I3583" s="33">
        <f>IFERROR(IF(D3583="","",VALUE(MID(D3583,2,5))),"")</f>
        <v/>
      </c>
      <c r="J3583" s="28">
        <f>IF(OR(H3583="",I3583=""),"",IF(H3583&gt;=I3583,"Pass","Fail"))</f>
        <v/>
      </c>
    </row>
    <row r="3584">
      <c r="A3584" s="31" t="n"/>
      <c r="B3584" s="26" t="n"/>
      <c r="C3584" s="26" t="n"/>
      <c r="D3584" s="26" t="n"/>
      <c r="E3584" s="31" t="n"/>
      <c r="F3584" s="24">
        <f>IF(OR(A3584="",E3584=""),"",E3584-A3584)</f>
        <v/>
      </c>
      <c r="G3584" s="27" t="n"/>
      <c r="H3584" s="33">
        <f>IF(G3584="","",ROUND(G3584*1000/22500,2))</f>
        <v/>
      </c>
      <c r="I3584" s="33">
        <f>IFERROR(IF(D3584="","",VALUE(MID(D3584,2,5))),"")</f>
        <v/>
      </c>
      <c r="J3584" s="28">
        <f>IF(OR(H3584="",I3584=""),"",IF(H3584&gt;=I3584,"Pass","Fail"))</f>
        <v/>
      </c>
    </row>
    <row r="3585">
      <c r="A3585" s="31" t="n"/>
      <c r="B3585" s="26" t="n"/>
      <c r="C3585" s="26" t="n"/>
      <c r="D3585" s="26" t="n"/>
      <c r="E3585" s="31" t="n"/>
      <c r="F3585" s="24">
        <f>IF(OR(A3585="",E3585=""),"",E3585-A3585)</f>
        <v/>
      </c>
      <c r="G3585" s="27" t="n"/>
      <c r="H3585" s="33">
        <f>IF(G3585="","",ROUND(G3585*1000/22500,2))</f>
        <v/>
      </c>
      <c r="I3585" s="33">
        <f>IFERROR(IF(D3585="","",VALUE(MID(D3585,2,5))),"")</f>
        <v/>
      </c>
      <c r="J3585" s="28">
        <f>IF(OR(H3585="",I3585=""),"",IF(H3585&gt;=I3585,"Pass","Fail"))</f>
        <v/>
      </c>
    </row>
    <row r="3586">
      <c r="A3586" s="31" t="n"/>
      <c r="B3586" s="26" t="n"/>
      <c r="C3586" s="26" t="n"/>
      <c r="D3586" s="26" t="n"/>
      <c r="E3586" s="31" t="n"/>
      <c r="F3586" s="24">
        <f>IF(OR(A3586="",E3586=""),"",E3586-A3586)</f>
        <v/>
      </c>
      <c r="G3586" s="27" t="n"/>
      <c r="H3586" s="33">
        <f>IF(G3586="","",ROUND(G3586*1000/22500,2))</f>
        <v/>
      </c>
      <c r="I3586" s="33">
        <f>IFERROR(IF(D3586="","",VALUE(MID(D3586,2,5))),"")</f>
        <v/>
      </c>
      <c r="J3586" s="28">
        <f>IF(OR(H3586="",I3586=""),"",IF(H3586&gt;=I3586,"Pass","Fail"))</f>
        <v/>
      </c>
    </row>
    <row r="3587">
      <c r="A3587" s="31" t="n"/>
      <c r="B3587" s="26" t="n"/>
      <c r="C3587" s="26" t="n"/>
      <c r="D3587" s="26" t="n"/>
      <c r="E3587" s="31" t="n"/>
      <c r="F3587" s="24">
        <f>IF(OR(A3587="",E3587=""),"",E3587-A3587)</f>
        <v/>
      </c>
      <c r="G3587" s="27" t="n"/>
      <c r="H3587" s="33">
        <f>IF(G3587="","",ROUND(G3587*1000/22500,2))</f>
        <v/>
      </c>
      <c r="I3587" s="33">
        <f>IFERROR(IF(D3587="","",VALUE(MID(D3587,2,5))),"")</f>
        <v/>
      </c>
      <c r="J3587" s="28">
        <f>IF(OR(H3587="",I3587=""),"",IF(H3587&gt;=I3587,"Pass","Fail"))</f>
        <v/>
      </c>
    </row>
    <row r="3588">
      <c r="A3588" s="31" t="n"/>
      <c r="B3588" s="26" t="n"/>
      <c r="C3588" s="26" t="n"/>
      <c r="D3588" s="26" t="n"/>
      <c r="E3588" s="31" t="n"/>
      <c r="F3588" s="24">
        <f>IF(OR(A3588="",E3588=""),"",E3588-A3588)</f>
        <v/>
      </c>
      <c r="G3588" s="27" t="n"/>
      <c r="H3588" s="33">
        <f>IF(G3588="","",ROUND(G3588*1000/22500,2))</f>
        <v/>
      </c>
      <c r="I3588" s="33">
        <f>IFERROR(IF(D3588="","",VALUE(MID(D3588,2,5))),"")</f>
        <v/>
      </c>
      <c r="J3588" s="28">
        <f>IF(OR(H3588="",I3588=""),"",IF(H3588&gt;=I3588,"Pass","Fail"))</f>
        <v/>
      </c>
    </row>
    <row r="3589">
      <c r="A3589" s="31" t="n"/>
      <c r="B3589" s="26" t="n"/>
      <c r="C3589" s="26" t="n"/>
      <c r="D3589" s="26" t="n"/>
      <c r="E3589" s="31" t="n"/>
      <c r="F3589" s="24">
        <f>IF(OR(A3589="",E3589=""),"",E3589-A3589)</f>
        <v/>
      </c>
      <c r="G3589" s="27" t="n"/>
      <c r="H3589" s="33">
        <f>IF(G3589="","",ROUND(G3589*1000/22500,2))</f>
        <v/>
      </c>
      <c r="I3589" s="33">
        <f>IFERROR(IF(D3589="","",VALUE(MID(D3589,2,5))),"")</f>
        <v/>
      </c>
      <c r="J3589" s="28">
        <f>IF(OR(H3589="",I3589=""),"",IF(H3589&gt;=I3589,"Pass","Fail"))</f>
        <v/>
      </c>
    </row>
    <row r="3590">
      <c r="A3590" s="31" t="n"/>
      <c r="B3590" s="26" t="n"/>
      <c r="C3590" s="26" t="n"/>
      <c r="D3590" s="26" t="n"/>
      <c r="E3590" s="31" t="n"/>
      <c r="F3590" s="24">
        <f>IF(OR(A3590="",E3590=""),"",E3590-A3590)</f>
        <v/>
      </c>
      <c r="G3590" s="27" t="n"/>
      <c r="H3590" s="33">
        <f>IF(G3590="","",ROUND(G3590*1000/22500,2))</f>
        <v/>
      </c>
      <c r="I3590" s="33">
        <f>IFERROR(IF(D3590="","",VALUE(MID(D3590,2,5))),"")</f>
        <v/>
      </c>
      <c r="J3590" s="28">
        <f>IF(OR(H3590="",I3590=""),"",IF(H3590&gt;=I3590,"Pass","Fail"))</f>
        <v/>
      </c>
    </row>
    <row r="3591">
      <c r="A3591" s="31" t="n"/>
      <c r="B3591" s="26" t="n"/>
      <c r="C3591" s="26" t="n"/>
      <c r="D3591" s="26" t="n"/>
      <c r="E3591" s="31" t="n"/>
      <c r="F3591" s="24">
        <f>IF(OR(A3591="",E3591=""),"",E3591-A3591)</f>
        <v/>
      </c>
      <c r="G3591" s="27" t="n"/>
      <c r="H3591" s="33">
        <f>IF(G3591="","",ROUND(G3591*1000/22500,2))</f>
        <v/>
      </c>
      <c r="I3591" s="33">
        <f>IFERROR(IF(D3591="","",VALUE(MID(D3591,2,5))),"")</f>
        <v/>
      </c>
      <c r="J3591" s="28">
        <f>IF(OR(H3591="",I3591=""),"",IF(H3591&gt;=I3591,"Pass","Fail"))</f>
        <v/>
      </c>
    </row>
    <row r="3592">
      <c r="A3592" s="31" t="n"/>
      <c r="B3592" s="26" t="n"/>
      <c r="C3592" s="26" t="n"/>
      <c r="D3592" s="26" t="n"/>
      <c r="E3592" s="31" t="n"/>
      <c r="F3592" s="24">
        <f>IF(OR(A3592="",E3592=""),"",E3592-A3592)</f>
        <v/>
      </c>
      <c r="G3592" s="27" t="n"/>
      <c r="H3592" s="33">
        <f>IF(G3592="","",ROUND(G3592*1000/22500,2))</f>
        <v/>
      </c>
      <c r="I3592" s="33">
        <f>IFERROR(IF(D3592="","",VALUE(MID(D3592,2,5))),"")</f>
        <v/>
      </c>
      <c r="J3592" s="28">
        <f>IF(OR(H3592="",I3592=""),"",IF(H3592&gt;=I3592,"Pass","Fail"))</f>
        <v/>
      </c>
    </row>
    <row r="3593">
      <c r="A3593" s="31" t="n"/>
      <c r="B3593" s="26" t="n"/>
      <c r="C3593" s="26" t="n"/>
      <c r="D3593" s="26" t="n"/>
      <c r="E3593" s="31" t="n"/>
      <c r="F3593" s="24">
        <f>IF(OR(A3593="",E3593=""),"",E3593-A3593)</f>
        <v/>
      </c>
      <c r="G3593" s="27" t="n"/>
      <c r="H3593" s="33">
        <f>IF(G3593="","",ROUND(G3593*1000/22500,2))</f>
        <v/>
      </c>
      <c r="I3593" s="33">
        <f>IFERROR(IF(D3593="","",VALUE(MID(D3593,2,5))),"")</f>
        <v/>
      </c>
      <c r="J3593" s="28">
        <f>IF(OR(H3593="",I3593=""),"",IF(H3593&gt;=I3593,"Pass","Fail"))</f>
        <v/>
      </c>
    </row>
    <row r="3594">
      <c r="A3594" s="31" t="n"/>
      <c r="B3594" s="26" t="n"/>
      <c r="C3594" s="26" t="n"/>
      <c r="D3594" s="26" t="n"/>
      <c r="E3594" s="31" t="n"/>
      <c r="F3594" s="24">
        <f>IF(OR(A3594="",E3594=""),"",E3594-A3594)</f>
        <v/>
      </c>
      <c r="G3594" s="27" t="n"/>
      <c r="H3594" s="33">
        <f>IF(G3594="","",ROUND(G3594*1000/22500,2))</f>
        <v/>
      </c>
      <c r="I3594" s="33">
        <f>IFERROR(IF(D3594="","",VALUE(MID(D3594,2,5))),"")</f>
        <v/>
      </c>
      <c r="J3594" s="28">
        <f>IF(OR(H3594="",I3594=""),"",IF(H3594&gt;=I3594,"Pass","Fail"))</f>
        <v/>
      </c>
    </row>
    <row r="3595">
      <c r="A3595" s="31" t="n"/>
      <c r="B3595" s="26" t="n"/>
      <c r="C3595" s="26" t="n"/>
      <c r="D3595" s="26" t="n"/>
      <c r="E3595" s="31" t="n"/>
      <c r="F3595" s="24">
        <f>IF(OR(A3595="",E3595=""),"",E3595-A3595)</f>
        <v/>
      </c>
      <c r="G3595" s="27" t="n"/>
      <c r="H3595" s="33">
        <f>IF(G3595="","",ROUND(G3595*1000/22500,2))</f>
        <v/>
      </c>
      <c r="I3595" s="33">
        <f>IFERROR(IF(D3595="","",VALUE(MID(D3595,2,5))),"")</f>
        <v/>
      </c>
      <c r="J3595" s="28">
        <f>IF(OR(H3595="",I3595=""),"",IF(H3595&gt;=I3595,"Pass","Fail"))</f>
        <v/>
      </c>
    </row>
    <row r="3596">
      <c r="A3596" s="31" t="n"/>
      <c r="B3596" s="26" t="n"/>
      <c r="C3596" s="26" t="n"/>
      <c r="D3596" s="26" t="n"/>
      <c r="E3596" s="31" t="n"/>
      <c r="F3596" s="24">
        <f>IF(OR(A3596="",E3596=""),"",E3596-A3596)</f>
        <v/>
      </c>
      <c r="G3596" s="27" t="n"/>
      <c r="H3596" s="33">
        <f>IF(G3596="","",ROUND(G3596*1000/22500,2))</f>
        <v/>
      </c>
      <c r="I3596" s="33">
        <f>IFERROR(IF(D3596="","",VALUE(MID(D3596,2,5))),"")</f>
        <v/>
      </c>
      <c r="J3596" s="28">
        <f>IF(OR(H3596="",I3596=""),"",IF(H3596&gt;=I3596,"Pass","Fail"))</f>
        <v/>
      </c>
    </row>
    <row r="3597">
      <c r="A3597" s="31" t="n"/>
      <c r="B3597" s="26" t="n"/>
      <c r="C3597" s="26" t="n"/>
      <c r="D3597" s="26" t="n"/>
      <c r="E3597" s="31" t="n"/>
      <c r="F3597" s="24">
        <f>IF(OR(A3597="",E3597=""),"",E3597-A3597)</f>
        <v/>
      </c>
      <c r="G3597" s="27" t="n"/>
      <c r="H3597" s="33">
        <f>IF(G3597="","",ROUND(G3597*1000/22500,2))</f>
        <v/>
      </c>
      <c r="I3597" s="33">
        <f>IFERROR(IF(D3597="","",VALUE(MID(D3597,2,5))),"")</f>
        <v/>
      </c>
      <c r="J3597" s="28">
        <f>IF(OR(H3597="",I3597=""),"",IF(H3597&gt;=I3597,"Pass","Fail"))</f>
        <v/>
      </c>
    </row>
    <row r="3598">
      <c r="A3598" s="31" t="n"/>
      <c r="B3598" s="26" t="n"/>
      <c r="C3598" s="26" t="n"/>
      <c r="D3598" s="26" t="n"/>
      <c r="E3598" s="31" t="n"/>
      <c r="F3598" s="24">
        <f>IF(OR(A3598="",E3598=""),"",E3598-A3598)</f>
        <v/>
      </c>
      <c r="G3598" s="27" t="n"/>
      <c r="H3598" s="33">
        <f>IF(G3598="","",ROUND(G3598*1000/22500,2))</f>
        <v/>
      </c>
      <c r="I3598" s="33">
        <f>IFERROR(IF(D3598="","",VALUE(MID(D3598,2,5))),"")</f>
        <v/>
      </c>
      <c r="J3598" s="28">
        <f>IF(OR(H3598="",I3598=""),"",IF(H3598&gt;=I3598,"Pass","Fail"))</f>
        <v/>
      </c>
    </row>
    <row r="3599">
      <c r="A3599" s="31" t="n"/>
      <c r="B3599" s="26" t="n"/>
      <c r="C3599" s="26" t="n"/>
      <c r="D3599" s="26" t="n"/>
      <c r="E3599" s="31" t="n"/>
      <c r="F3599" s="24">
        <f>IF(OR(A3599="",E3599=""),"",E3599-A3599)</f>
        <v/>
      </c>
      <c r="G3599" s="27" t="n"/>
      <c r="H3599" s="33">
        <f>IF(G3599="","",ROUND(G3599*1000/22500,2))</f>
        <v/>
      </c>
      <c r="I3599" s="33">
        <f>IFERROR(IF(D3599="","",VALUE(MID(D3599,2,5))),"")</f>
        <v/>
      </c>
      <c r="J3599" s="28">
        <f>IF(OR(H3599="",I3599=""),"",IF(H3599&gt;=I3599,"Pass","Fail"))</f>
        <v/>
      </c>
    </row>
    <row r="3600">
      <c r="A3600" s="31" t="n"/>
      <c r="B3600" s="26" t="n"/>
      <c r="C3600" s="26" t="n"/>
      <c r="D3600" s="26" t="n"/>
      <c r="E3600" s="31" t="n"/>
      <c r="F3600" s="24">
        <f>IF(OR(A3600="",E3600=""),"",E3600-A3600)</f>
        <v/>
      </c>
      <c r="G3600" s="27" t="n"/>
      <c r="H3600" s="33">
        <f>IF(G3600="","",ROUND(G3600*1000/22500,2))</f>
        <v/>
      </c>
      <c r="I3600" s="33">
        <f>IFERROR(IF(D3600="","",VALUE(MID(D3600,2,5))),"")</f>
        <v/>
      </c>
      <c r="J3600" s="28">
        <f>IF(OR(H3600="",I3600=""),"",IF(H3600&gt;=I3600,"Pass","Fail"))</f>
        <v/>
      </c>
    </row>
    <row r="3601">
      <c r="A3601" s="31" t="n"/>
      <c r="B3601" s="26" t="n"/>
      <c r="C3601" s="26" t="n"/>
      <c r="D3601" s="26" t="n"/>
      <c r="E3601" s="31" t="n"/>
      <c r="F3601" s="24">
        <f>IF(OR(A3601="",E3601=""),"",E3601-A3601)</f>
        <v/>
      </c>
      <c r="G3601" s="27" t="n"/>
      <c r="H3601" s="33">
        <f>IF(G3601="","",ROUND(G3601*1000/22500,2))</f>
        <v/>
      </c>
      <c r="I3601" s="33">
        <f>IFERROR(IF(D3601="","",VALUE(MID(D3601,2,5))),"")</f>
        <v/>
      </c>
      <c r="J3601" s="28">
        <f>IF(OR(H3601="",I3601=""),"",IF(H3601&gt;=I3601,"Pass","Fail"))</f>
        <v/>
      </c>
    </row>
    <row r="3602">
      <c r="A3602" s="31" t="n"/>
      <c r="B3602" s="26" t="n"/>
      <c r="C3602" s="26" t="n"/>
      <c r="D3602" s="26" t="n"/>
      <c r="E3602" s="31" t="n"/>
      <c r="F3602" s="24">
        <f>IF(OR(A3602="",E3602=""),"",E3602-A3602)</f>
        <v/>
      </c>
      <c r="G3602" s="27" t="n"/>
      <c r="H3602" s="33">
        <f>IF(G3602="","",ROUND(G3602*1000/22500,2))</f>
        <v/>
      </c>
      <c r="I3602" s="33">
        <f>IFERROR(IF(D3602="","",VALUE(MID(D3602,2,5))),"")</f>
        <v/>
      </c>
      <c r="J3602" s="28">
        <f>IF(OR(H3602="",I3602=""),"",IF(H3602&gt;=I3602,"Pass","Fail"))</f>
        <v/>
      </c>
    </row>
    <row r="3603">
      <c r="A3603" s="31" t="n"/>
      <c r="B3603" s="26" t="n"/>
      <c r="C3603" s="26" t="n"/>
      <c r="D3603" s="26" t="n"/>
      <c r="E3603" s="31" t="n"/>
      <c r="F3603" s="24">
        <f>IF(OR(A3603="",E3603=""),"",E3603-A3603)</f>
        <v/>
      </c>
      <c r="G3603" s="27" t="n"/>
      <c r="H3603" s="33">
        <f>IF(G3603="","",ROUND(G3603*1000/22500,2))</f>
        <v/>
      </c>
      <c r="I3603" s="33">
        <f>IFERROR(IF(D3603="","",VALUE(MID(D3603,2,5))),"")</f>
        <v/>
      </c>
      <c r="J3603" s="28">
        <f>IF(OR(H3603="",I3603=""),"",IF(H3603&gt;=I3603,"Pass","Fail"))</f>
        <v/>
      </c>
    </row>
    <row r="3604">
      <c r="A3604" s="31" t="n"/>
      <c r="B3604" s="26" t="n"/>
      <c r="C3604" s="26" t="n"/>
      <c r="D3604" s="26" t="n"/>
      <c r="E3604" s="31" t="n"/>
      <c r="F3604" s="24">
        <f>IF(OR(A3604="",E3604=""),"",E3604-A3604)</f>
        <v/>
      </c>
      <c r="G3604" s="27" t="n"/>
      <c r="H3604" s="33">
        <f>IF(G3604="","",ROUND(G3604*1000/22500,2))</f>
        <v/>
      </c>
      <c r="I3604" s="33">
        <f>IFERROR(IF(D3604="","",VALUE(MID(D3604,2,5))),"")</f>
        <v/>
      </c>
      <c r="J3604" s="28">
        <f>IF(OR(H3604="",I3604=""),"",IF(H3604&gt;=I3604,"Pass","Fail"))</f>
        <v/>
      </c>
    </row>
    <row r="3605">
      <c r="A3605" s="31" t="n"/>
      <c r="B3605" s="26" t="n"/>
      <c r="C3605" s="26" t="n"/>
      <c r="D3605" s="26" t="n"/>
      <c r="E3605" s="31" t="n"/>
      <c r="F3605" s="24">
        <f>IF(OR(A3605="",E3605=""),"",E3605-A3605)</f>
        <v/>
      </c>
      <c r="G3605" s="27" t="n"/>
      <c r="H3605" s="33">
        <f>IF(G3605="","",ROUND(G3605*1000/22500,2))</f>
        <v/>
      </c>
      <c r="I3605" s="33">
        <f>IFERROR(IF(D3605="","",VALUE(MID(D3605,2,5))),"")</f>
        <v/>
      </c>
      <c r="J3605" s="28">
        <f>IF(OR(H3605="",I3605=""),"",IF(H3605&gt;=I3605,"Pass","Fail"))</f>
        <v/>
      </c>
    </row>
    <row r="3606">
      <c r="A3606" s="31" t="n"/>
      <c r="B3606" s="26" t="n"/>
      <c r="C3606" s="26" t="n"/>
      <c r="D3606" s="26" t="n"/>
      <c r="E3606" s="31" t="n"/>
      <c r="F3606" s="24">
        <f>IF(OR(A3606="",E3606=""),"",E3606-A3606)</f>
        <v/>
      </c>
      <c r="G3606" s="27" t="n"/>
      <c r="H3606" s="33">
        <f>IF(G3606="","",ROUND(G3606*1000/22500,2))</f>
        <v/>
      </c>
      <c r="I3606" s="33">
        <f>IFERROR(IF(D3606="","",VALUE(MID(D3606,2,5))),"")</f>
        <v/>
      </c>
      <c r="J3606" s="28">
        <f>IF(OR(H3606="",I3606=""),"",IF(H3606&gt;=I3606,"Pass","Fail"))</f>
        <v/>
      </c>
    </row>
    <row r="3607">
      <c r="A3607" s="31" t="n"/>
      <c r="B3607" s="26" t="n"/>
      <c r="C3607" s="26" t="n"/>
      <c r="D3607" s="26" t="n"/>
      <c r="E3607" s="31" t="n"/>
      <c r="F3607" s="24">
        <f>IF(OR(A3607="",E3607=""),"",E3607-A3607)</f>
        <v/>
      </c>
      <c r="G3607" s="27" t="n"/>
      <c r="H3607" s="33">
        <f>IF(G3607="","",ROUND(G3607*1000/22500,2))</f>
        <v/>
      </c>
      <c r="I3607" s="33">
        <f>IFERROR(IF(D3607="","",VALUE(MID(D3607,2,5))),"")</f>
        <v/>
      </c>
      <c r="J3607" s="28">
        <f>IF(OR(H3607="",I3607=""),"",IF(H3607&gt;=I3607,"Pass","Fail"))</f>
        <v/>
      </c>
    </row>
    <row r="3608">
      <c r="A3608" s="31" t="n"/>
      <c r="B3608" s="26" t="n"/>
      <c r="C3608" s="26" t="n"/>
      <c r="D3608" s="26" t="n"/>
      <c r="E3608" s="31" t="n"/>
      <c r="F3608" s="24">
        <f>IF(OR(A3608="",E3608=""),"",E3608-A3608)</f>
        <v/>
      </c>
      <c r="G3608" s="27" t="n"/>
      <c r="H3608" s="33">
        <f>IF(G3608="","",ROUND(G3608*1000/22500,2))</f>
        <v/>
      </c>
      <c r="I3608" s="33">
        <f>IFERROR(IF(D3608="","",VALUE(MID(D3608,2,5))),"")</f>
        <v/>
      </c>
      <c r="J3608" s="28">
        <f>IF(OR(H3608="",I3608=""),"",IF(H3608&gt;=I3608,"Pass","Fail"))</f>
        <v/>
      </c>
    </row>
    <row r="3609">
      <c r="A3609" s="31" t="n"/>
      <c r="B3609" s="26" t="n"/>
      <c r="C3609" s="26" t="n"/>
      <c r="D3609" s="26" t="n"/>
      <c r="E3609" s="31" t="n"/>
      <c r="F3609" s="24">
        <f>IF(OR(A3609="",E3609=""),"",E3609-A3609)</f>
        <v/>
      </c>
      <c r="G3609" s="27" t="n"/>
      <c r="H3609" s="33">
        <f>IF(G3609="","",ROUND(G3609*1000/22500,2))</f>
        <v/>
      </c>
      <c r="I3609" s="33">
        <f>IFERROR(IF(D3609="","",VALUE(MID(D3609,2,5))),"")</f>
        <v/>
      </c>
      <c r="J3609" s="28">
        <f>IF(OR(H3609="",I3609=""),"",IF(H3609&gt;=I3609,"Pass","Fail"))</f>
        <v/>
      </c>
    </row>
    <row r="3610">
      <c r="A3610" s="31" t="n"/>
      <c r="B3610" s="26" t="n"/>
      <c r="C3610" s="26" t="n"/>
      <c r="D3610" s="26" t="n"/>
      <c r="E3610" s="31" t="n"/>
      <c r="F3610" s="24">
        <f>IF(OR(A3610="",E3610=""),"",E3610-A3610)</f>
        <v/>
      </c>
      <c r="G3610" s="27" t="n"/>
      <c r="H3610" s="33">
        <f>IF(G3610="","",ROUND(G3610*1000/22500,2))</f>
        <v/>
      </c>
      <c r="I3610" s="33">
        <f>IFERROR(IF(D3610="","",VALUE(MID(D3610,2,5))),"")</f>
        <v/>
      </c>
      <c r="J3610" s="28">
        <f>IF(OR(H3610="",I3610=""),"",IF(H3610&gt;=I3610,"Pass","Fail"))</f>
        <v/>
      </c>
    </row>
    <row r="3611">
      <c r="A3611" s="31" t="n"/>
      <c r="B3611" s="26" t="n"/>
      <c r="C3611" s="26" t="n"/>
      <c r="D3611" s="26" t="n"/>
      <c r="E3611" s="31" t="n"/>
      <c r="F3611" s="24">
        <f>IF(OR(A3611="",E3611=""),"",E3611-A3611)</f>
        <v/>
      </c>
      <c r="G3611" s="27" t="n"/>
      <c r="H3611" s="33">
        <f>IF(G3611="","",ROUND(G3611*1000/22500,2))</f>
        <v/>
      </c>
      <c r="I3611" s="33">
        <f>IFERROR(IF(D3611="","",VALUE(MID(D3611,2,5))),"")</f>
        <v/>
      </c>
      <c r="J3611" s="28">
        <f>IF(OR(H3611="",I3611=""),"",IF(H3611&gt;=I3611,"Pass","Fail"))</f>
        <v/>
      </c>
    </row>
    <row r="3612">
      <c r="A3612" s="31" t="n"/>
      <c r="B3612" s="26" t="n"/>
      <c r="C3612" s="26" t="n"/>
      <c r="D3612" s="26" t="n"/>
      <c r="E3612" s="31" t="n"/>
      <c r="F3612" s="24">
        <f>IF(OR(A3612="",E3612=""),"",E3612-A3612)</f>
        <v/>
      </c>
      <c r="G3612" s="27" t="n"/>
      <c r="H3612" s="33">
        <f>IF(G3612="","",ROUND(G3612*1000/22500,2))</f>
        <v/>
      </c>
      <c r="I3612" s="33">
        <f>IFERROR(IF(D3612="","",VALUE(MID(D3612,2,5))),"")</f>
        <v/>
      </c>
      <c r="J3612" s="28">
        <f>IF(OR(H3612="",I3612=""),"",IF(H3612&gt;=I3612,"Pass","Fail"))</f>
        <v/>
      </c>
    </row>
    <row r="3613">
      <c r="A3613" s="31" t="n"/>
      <c r="B3613" s="26" t="n"/>
      <c r="C3613" s="26" t="n"/>
      <c r="D3613" s="26" t="n"/>
      <c r="E3613" s="31" t="n"/>
      <c r="F3613" s="24">
        <f>IF(OR(A3613="",E3613=""),"",E3613-A3613)</f>
        <v/>
      </c>
      <c r="G3613" s="27" t="n"/>
      <c r="H3613" s="33">
        <f>IF(G3613="","",ROUND(G3613*1000/22500,2))</f>
        <v/>
      </c>
      <c r="I3613" s="33">
        <f>IFERROR(IF(D3613="","",VALUE(MID(D3613,2,5))),"")</f>
        <v/>
      </c>
      <c r="J3613" s="28">
        <f>IF(OR(H3613="",I3613=""),"",IF(H3613&gt;=I3613,"Pass","Fail"))</f>
        <v/>
      </c>
    </row>
    <row r="3614">
      <c r="A3614" s="31" t="n"/>
      <c r="B3614" s="26" t="n"/>
      <c r="C3614" s="26" t="n"/>
      <c r="D3614" s="26" t="n"/>
      <c r="E3614" s="31" t="n"/>
      <c r="F3614" s="24">
        <f>IF(OR(A3614="",E3614=""),"",E3614-A3614)</f>
        <v/>
      </c>
      <c r="G3614" s="27" t="n"/>
      <c r="H3614" s="33">
        <f>IF(G3614="","",ROUND(G3614*1000/22500,2))</f>
        <v/>
      </c>
      <c r="I3614" s="33">
        <f>IFERROR(IF(D3614="","",VALUE(MID(D3614,2,5))),"")</f>
        <v/>
      </c>
      <c r="J3614" s="28">
        <f>IF(OR(H3614="",I3614=""),"",IF(H3614&gt;=I3614,"Pass","Fail"))</f>
        <v/>
      </c>
    </row>
    <row r="3615">
      <c r="A3615" s="31" t="n"/>
      <c r="B3615" s="26" t="n"/>
      <c r="C3615" s="26" t="n"/>
      <c r="D3615" s="26" t="n"/>
      <c r="E3615" s="31" t="n"/>
      <c r="F3615" s="24">
        <f>IF(OR(A3615="",E3615=""),"",E3615-A3615)</f>
        <v/>
      </c>
      <c r="G3615" s="27" t="n"/>
      <c r="H3615" s="33">
        <f>IF(G3615="","",ROUND(G3615*1000/22500,2))</f>
        <v/>
      </c>
      <c r="I3615" s="33">
        <f>IFERROR(IF(D3615="","",VALUE(MID(D3615,2,5))),"")</f>
        <v/>
      </c>
      <c r="J3615" s="28">
        <f>IF(OR(H3615="",I3615=""),"",IF(H3615&gt;=I3615,"Pass","Fail"))</f>
        <v/>
      </c>
    </row>
    <row r="3616">
      <c r="A3616" s="31" t="n"/>
      <c r="B3616" s="26" t="n"/>
      <c r="C3616" s="26" t="n"/>
      <c r="D3616" s="26" t="n"/>
      <c r="E3616" s="31" t="n"/>
      <c r="F3616" s="24">
        <f>IF(OR(A3616="",E3616=""),"",E3616-A3616)</f>
        <v/>
      </c>
      <c r="G3616" s="27" t="n"/>
      <c r="H3616" s="33">
        <f>IF(G3616="","",ROUND(G3616*1000/22500,2))</f>
        <v/>
      </c>
      <c r="I3616" s="33">
        <f>IFERROR(IF(D3616="","",VALUE(MID(D3616,2,5))),"")</f>
        <v/>
      </c>
      <c r="J3616" s="28">
        <f>IF(OR(H3616="",I3616=""),"",IF(H3616&gt;=I3616,"Pass","Fail"))</f>
        <v/>
      </c>
    </row>
    <row r="3617">
      <c r="A3617" s="31" t="n"/>
      <c r="B3617" s="26" t="n"/>
      <c r="C3617" s="26" t="n"/>
      <c r="D3617" s="26" t="n"/>
      <c r="E3617" s="31" t="n"/>
      <c r="F3617" s="24">
        <f>IF(OR(A3617="",E3617=""),"",E3617-A3617)</f>
        <v/>
      </c>
      <c r="G3617" s="27" t="n"/>
      <c r="H3617" s="33">
        <f>IF(G3617="","",ROUND(G3617*1000/22500,2))</f>
        <v/>
      </c>
      <c r="I3617" s="33">
        <f>IFERROR(IF(D3617="","",VALUE(MID(D3617,2,5))),"")</f>
        <v/>
      </c>
      <c r="J3617" s="28">
        <f>IF(OR(H3617="",I3617=""),"",IF(H3617&gt;=I3617,"Pass","Fail"))</f>
        <v/>
      </c>
    </row>
    <row r="3618">
      <c r="A3618" s="31" t="n"/>
      <c r="B3618" s="26" t="n"/>
      <c r="C3618" s="26" t="n"/>
      <c r="D3618" s="26" t="n"/>
      <c r="E3618" s="31" t="n"/>
      <c r="F3618" s="24">
        <f>IF(OR(A3618="",E3618=""),"",E3618-A3618)</f>
        <v/>
      </c>
      <c r="G3618" s="27" t="n"/>
      <c r="H3618" s="33">
        <f>IF(G3618="","",ROUND(G3618*1000/22500,2))</f>
        <v/>
      </c>
      <c r="I3618" s="33">
        <f>IFERROR(IF(D3618="","",VALUE(MID(D3618,2,5))),"")</f>
        <v/>
      </c>
      <c r="J3618" s="28">
        <f>IF(OR(H3618="",I3618=""),"",IF(H3618&gt;=I3618,"Pass","Fail"))</f>
        <v/>
      </c>
    </row>
    <row r="3619">
      <c r="A3619" s="31" t="n"/>
      <c r="B3619" s="26" t="n"/>
      <c r="C3619" s="26" t="n"/>
      <c r="D3619" s="26" t="n"/>
      <c r="E3619" s="31" t="n"/>
      <c r="F3619" s="24">
        <f>IF(OR(A3619="",E3619=""),"",E3619-A3619)</f>
        <v/>
      </c>
      <c r="G3619" s="27" t="n"/>
      <c r="H3619" s="33">
        <f>IF(G3619="","",ROUND(G3619*1000/22500,2))</f>
        <v/>
      </c>
      <c r="I3619" s="33">
        <f>IFERROR(IF(D3619="","",VALUE(MID(D3619,2,5))),"")</f>
        <v/>
      </c>
      <c r="J3619" s="28">
        <f>IF(OR(H3619="",I3619=""),"",IF(H3619&gt;=I3619,"Pass","Fail"))</f>
        <v/>
      </c>
    </row>
    <row r="3620">
      <c r="A3620" s="31" t="n"/>
      <c r="B3620" s="26" t="n"/>
      <c r="C3620" s="26" t="n"/>
      <c r="D3620" s="26" t="n"/>
      <c r="E3620" s="31" t="n"/>
      <c r="F3620" s="24">
        <f>IF(OR(A3620="",E3620=""),"",E3620-A3620)</f>
        <v/>
      </c>
      <c r="G3620" s="27" t="n"/>
      <c r="H3620" s="33">
        <f>IF(G3620="","",ROUND(G3620*1000/22500,2))</f>
        <v/>
      </c>
      <c r="I3620" s="33">
        <f>IFERROR(IF(D3620="","",VALUE(MID(D3620,2,5))),"")</f>
        <v/>
      </c>
      <c r="J3620" s="28">
        <f>IF(OR(H3620="",I3620=""),"",IF(H3620&gt;=I3620,"Pass","Fail"))</f>
        <v/>
      </c>
    </row>
    <row r="3621">
      <c r="A3621" s="31" t="n"/>
      <c r="B3621" s="26" t="n"/>
      <c r="C3621" s="26" t="n"/>
      <c r="D3621" s="26" t="n"/>
      <c r="E3621" s="31" t="n"/>
      <c r="F3621" s="24">
        <f>IF(OR(A3621="",E3621=""),"",E3621-A3621)</f>
        <v/>
      </c>
      <c r="G3621" s="27" t="n"/>
      <c r="H3621" s="33">
        <f>IF(G3621="","",ROUND(G3621*1000/22500,2))</f>
        <v/>
      </c>
      <c r="I3621" s="33">
        <f>IFERROR(IF(D3621="","",VALUE(MID(D3621,2,5))),"")</f>
        <v/>
      </c>
      <c r="J3621" s="28">
        <f>IF(OR(H3621="",I3621=""),"",IF(H3621&gt;=I3621,"Pass","Fail"))</f>
        <v/>
      </c>
    </row>
    <row r="3622">
      <c r="A3622" s="31" t="n"/>
      <c r="B3622" s="26" t="n"/>
      <c r="C3622" s="26" t="n"/>
      <c r="D3622" s="26" t="n"/>
      <c r="E3622" s="31" t="n"/>
      <c r="F3622" s="24">
        <f>IF(OR(A3622="",E3622=""),"",E3622-A3622)</f>
        <v/>
      </c>
      <c r="G3622" s="27" t="n"/>
      <c r="H3622" s="33">
        <f>IF(G3622="","",ROUND(G3622*1000/22500,2))</f>
        <v/>
      </c>
      <c r="I3622" s="33">
        <f>IFERROR(IF(D3622="","",VALUE(MID(D3622,2,5))),"")</f>
        <v/>
      </c>
      <c r="J3622" s="28">
        <f>IF(OR(H3622="",I3622=""),"",IF(H3622&gt;=I3622,"Pass","Fail"))</f>
        <v/>
      </c>
    </row>
    <row r="3623">
      <c r="A3623" s="31" t="n"/>
      <c r="B3623" s="26" t="n"/>
      <c r="C3623" s="26" t="n"/>
      <c r="D3623" s="26" t="n"/>
      <c r="E3623" s="31" t="n"/>
      <c r="F3623" s="24">
        <f>IF(OR(A3623="",E3623=""),"",E3623-A3623)</f>
        <v/>
      </c>
      <c r="G3623" s="27" t="n"/>
      <c r="H3623" s="33">
        <f>IF(G3623="","",ROUND(G3623*1000/22500,2))</f>
        <v/>
      </c>
      <c r="I3623" s="33">
        <f>IFERROR(IF(D3623="","",VALUE(MID(D3623,2,5))),"")</f>
        <v/>
      </c>
      <c r="J3623" s="28">
        <f>IF(OR(H3623="",I3623=""),"",IF(H3623&gt;=I3623,"Pass","Fail"))</f>
        <v/>
      </c>
    </row>
    <row r="3624">
      <c r="A3624" s="31" t="n"/>
      <c r="B3624" s="26" t="n"/>
      <c r="C3624" s="26" t="n"/>
      <c r="D3624" s="26" t="n"/>
      <c r="E3624" s="31" t="n"/>
      <c r="F3624" s="24">
        <f>IF(OR(A3624="",E3624=""),"",E3624-A3624)</f>
        <v/>
      </c>
      <c r="G3624" s="27" t="n"/>
      <c r="H3624" s="33">
        <f>IF(G3624="","",ROUND(G3624*1000/22500,2))</f>
        <v/>
      </c>
      <c r="I3624" s="33">
        <f>IFERROR(IF(D3624="","",VALUE(MID(D3624,2,5))),"")</f>
        <v/>
      </c>
      <c r="J3624" s="28">
        <f>IF(OR(H3624="",I3624=""),"",IF(H3624&gt;=I3624,"Pass","Fail"))</f>
        <v/>
      </c>
    </row>
    <row r="3625">
      <c r="A3625" s="31" t="n"/>
      <c r="B3625" s="26" t="n"/>
      <c r="C3625" s="26" t="n"/>
      <c r="D3625" s="26" t="n"/>
      <c r="E3625" s="31" t="n"/>
      <c r="F3625" s="24">
        <f>IF(OR(A3625="",E3625=""),"",E3625-A3625)</f>
        <v/>
      </c>
      <c r="G3625" s="27" t="n"/>
      <c r="H3625" s="33">
        <f>IF(G3625="","",ROUND(G3625*1000/22500,2))</f>
        <v/>
      </c>
      <c r="I3625" s="33">
        <f>IFERROR(IF(D3625="","",VALUE(MID(D3625,2,5))),"")</f>
        <v/>
      </c>
      <c r="J3625" s="28">
        <f>IF(OR(H3625="",I3625=""),"",IF(H3625&gt;=I3625,"Pass","Fail"))</f>
        <v/>
      </c>
    </row>
    <row r="3626">
      <c r="A3626" s="31" t="n"/>
      <c r="B3626" s="26" t="n"/>
      <c r="C3626" s="26" t="n"/>
      <c r="D3626" s="26" t="n"/>
      <c r="E3626" s="31" t="n"/>
      <c r="F3626" s="24">
        <f>IF(OR(A3626="",E3626=""),"",E3626-A3626)</f>
        <v/>
      </c>
      <c r="G3626" s="27" t="n"/>
      <c r="H3626" s="33">
        <f>IF(G3626="","",ROUND(G3626*1000/22500,2))</f>
        <v/>
      </c>
      <c r="I3626" s="33">
        <f>IFERROR(IF(D3626="","",VALUE(MID(D3626,2,5))),"")</f>
        <v/>
      </c>
      <c r="J3626" s="28">
        <f>IF(OR(H3626="",I3626=""),"",IF(H3626&gt;=I3626,"Pass","Fail"))</f>
        <v/>
      </c>
    </row>
    <row r="3627">
      <c r="A3627" s="31" t="n"/>
      <c r="B3627" s="26" t="n"/>
      <c r="C3627" s="26" t="n"/>
      <c r="D3627" s="26" t="n"/>
      <c r="E3627" s="31" t="n"/>
      <c r="F3627" s="24">
        <f>IF(OR(A3627="",E3627=""),"",E3627-A3627)</f>
        <v/>
      </c>
      <c r="G3627" s="27" t="n"/>
      <c r="H3627" s="33">
        <f>IF(G3627="","",ROUND(G3627*1000/22500,2))</f>
        <v/>
      </c>
      <c r="I3627" s="33">
        <f>IFERROR(IF(D3627="","",VALUE(MID(D3627,2,5))),"")</f>
        <v/>
      </c>
      <c r="J3627" s="28">
        <f>IF(OR(H3627="",I3627=""),"",IF(H3627&gt;=I3627,"Pass","Fail"))</f>
        <v/>
      </c>
    </row>
    <row r="3628">
      <c r="A3628" s="31" t="n"/>
      <c r="B3628" s="26" t="n"/>
      <c r="C3628" s="26" t="n"/>
      <c r="D3628" s="26" t="n"/>
      <c r="E3628" s="31" t="n"/>
      <c r="F3628" s="24">
        <f>IF(OR(A3628="",E3628=""),"",E3628-A3628)</f>
        <v/>
      </c>
      <c r="G3628" s="27" t="n"/>
      <c r="H3628" s="33">
        <f>IF(G3628="","",ROUND(G3628*1000/22500,2))</f>
        <v/>
      </c>
      <c r="I3628" s="33">
        <f>IFERROR(IF(D3628="","",VALUE(MID(D3628,2,5))),"")</f>
        <v/>
      </c>
      <c r="J3628" s="28">
        <f>IF(OR(H3628="",I3628=""),"",IF(H3628&gt;=I3628,"Pass","Fail"))</f>
        <v/>
      </c>
    </row>
    <row r="3629">
      <c r="A3629" s="31" t="n"/>
      <c r="B3629" s="26" t="n"/>
      <c r="C3629" s="26" t="n"/>
      <c r="D3629" s="26" t="n"/>
      <c r="E3629" s="31" t="n"/>
      <c r="F3629" s="24">
        <f>IF(OR(A3629="",E3629=""),"",E3629-A3629)</f>
        <v/>
      </c>
      <c r="G3629" s="27" t="n"/>
      <c r="H3629" s="33">
        <f>IF(G3629="","",ROUND(G3629*1000/22500,2))</f>
        <v/>
      </c>
      <c r="I3629" s="33">
        <f>IFERROR(IF(D3629="","",VALUE(MID(D3629,2,5))),"")</f>
        <v/>
      </c>
      <c r="J3629" s="28">
        <f>IF(OR(H3629="",I3629=""),"",IF(H3629&gt;=I3629,"Pass","Fail"))</f>
        <v/>
      </c>
    </row>
    <row r="3630">
      <c r="A3630" s="31" t="n"/>
      <c r="B3630" s="26" t="n"/>
      <c r="C3630" s="26" t="n"/>
      <c r="D3630" s="26" t="n"/>
      <c r="E3630" s="31" t="n"/>
      <c r="F3630" s="24">
        <f>IF(OR(A3630="",E3630=""),"",E3630-A3630)</f>
        <v/>
      </c>
      <c r="G3630" s="27" t="n"/>
      <c r="H3630" s="33">
        <f>IF(G3630="","",ROUND(G3630*1000/22500,2))</f>
        <v/>
      </c>
      <c r="I3630" s="33">
        <f>IFERROR(IF(D3630="","",VALUE(MID(D3630,2,5))),"")</f>
        <v/>
      </c>
      <c r="J3630" s="28">
        <f>IF(OR(H3630="",I3630=""),"",IF(H3630&gt;=I3630,"Pass","Fail"))</f>
        <v/>
      </c>
    </row>
    <row r="3631">
      <c r="A3631" s="31" t="n"/>
      <c r="B3631" s="26" t="n"/>
      <c r="C3631" s="26" t="n"/>
      <c r="D3631" s="26" t="n"/>
      <c r="E3631" s="31" t="n"/>
      <c r="F3631" s="24">
        <f>IF(OR(A3631="",E3631=""),"",E3631-A3631)</f>
        <v/>
      </c>
      <c r="G3631" s="27" t="n"/>
      <c r="H3631" s="33">
        <f>IF(G3631="","",ROUND(G3631*1000/22500,2))</f>
        <v/>
      </c>
      <c r="I3631" s="33">
        <f>IFERROR(IF(D3631="","",VALUE(MID(D3631,2,5))),"")</f>
        <v/>
      </c>
      <c r="J3631" s="28">
        <f>IF(OR(H3631="",I3631=""),"",IF(H3631&gt;=I3631,"Pass","Fail"))</f>
        <v/>
      </c>
    </row>
    <row r="3632">
      <c r="A3632" s="31" t="n"/>
      <c r="B3632" s="26" t="n"/>
      <c r="C3632" s="26" t="n"/>
      <c r="D3632" s="26" t="n"/>
      <c r="E3632" s="31" t="n"/>
      <c r="F3632" s="24">
        <f>IF(OR(A3632="",E3632=""),"",E3632-A3632)</f>
        <v/>
      </c>
      <c r="G3632" s="27" t="n"/>
      <c r="H3632" s="33">
        <f>IF(G3632="","",ROUND(G3632*1000/22500,2))</f>
        <v/>
      </c>
      <c r="I3632" s="33">
        <f>IFERROR(IF(D3632="","",VALUE(MID(D3632,2,5))),"")</f>
        <v/>
      </c>
      <c r="J3632" s="28">
        <f>IF(OR(H3632="",I3632=""),"",IF(H3632&gt;=I3632,"Pass","Fail"))</f>
        <v/>
      </c>
    </row>
    <row r="3633">
      <c r="A3633" s="31" t="n"/>
      <c r="B3633" s="26" t="n"/>
      <c r="C3633" s="26" t="n"/>
      <c r="D3633" s="26" t="n"/>
      <c r="E3633" s="31" t="n"/>
      <c r="F3633" s="24">
        <f>IF(OR(A3633="",E3633=""),"",E3633-A3633)</f>
        <v/>
      </c>
      <c r="G3633" s="27" t="n"/>
      <c r="H3633" s="33">
        <f>IF(G3633="","",ROUND(G3633*1000/22500,2))</f>
        <v/>
      </c>
      <c r="I3633" s="33">
        <f>IFERROR(IF(D3633="","",VALUE(MID(D3633,2,5))),"")</f>
        <v/>
      </c>
      <c r="J3633" s="28">
        <f>IF(OR(H3633="",I3633=""),"",IF(H3633&gt;=I3633,"Pass","Fail"))</f>
        <v/>
      </c>
    </row>
    <row r="3634">
      <c r="A3634" s="31" t="n"/>
      <c r="B3634" s="26" t="n"/>
      <c r="C3634" s="26" t="n"/>
      <c r="D3634" s="26" t="n"/>
      <c r="E3634" s="31" t="n"/>
      <c r="F3634" s="24">
        <f>IF(OR(A3634="",E3634=""),"",E3634-A3634)</f>
        <v/>
      </c>
      <c r="G3634" s="27" t="n"/>
      <c r="H3634" s="33">
        <f>IF(G3634="","",ROUND(G3634*1000/22500,2))</f>
        <v/>
      </c>
      <c r="I3634" s="33">
        <f>IFERROR(IF(D3634="","",VALUE(MID(D3634,2,5))),"")</f>
        <v/>
      </c>
      <c r="J3634" s="28">
        <f>IF(OR(H3634="",I3634=""),"",IF(H3634&gt;=I3634,"Pass","Fail"))</f>
        <v/>
      </c>
    </row>
    <row r="3635">
      <c r="A3635" s="31" t="n"/>
      <c r="B3635" s="26" t="n"/>
      <c r="C3635" s="26" t="n"/>
      <c r="D3635" s="26" t="n"/>
      <c r="E3635" s="31" t="n"/>
      <c r="F3635" s="24">
        <f>IF(OR(A3635="",E3635=""),"",E3635-A3635)</f>
        <v/>
      </c>
      <c r="G3635" s="27" t="n"/>
      <c r="H3635" s="33">
        <f>IF(G3635="","",ROUND(G3635*1000/22500,2))</f>
        <v/>
      </c>
      <c r="I3635" s="33">
        <f>IFERROR(IF(D3635="","",VALUE(MID(D3635,2,5))),"")</f>
        <v/>
      </c>
      <c r="J3635" s="28">
        <f>IF(OR(H3635="",I3635=""),"",IF(H3635&gt;=I3635,"Pass","Fail"))</f>
        <v/>
      </c>
    </row>
    <row r="3636">
      <c r="A3636" s="31" t="n"/>
      <c r="B3636" s="26" t="n"/>
      <c r="C3636" s="26" t="n"/>
      <c r="D3636" s="26" t="n"/>
      <c r="E3636" s="31" t="n"/>
      <c r="F3636" s="24">
        <f>IF(OR(A3636="",E3636=""),"",E3636-A3636)</f>
        <v/>
      </c>
      <c r="G3636" s="27" t="n"/>
      <c r="H3636" s="33">
        <f>IF(G3636="","",ROUND(G3636*1000/22500,2))</f>
        <v/>
      </c>
      <c r="I3636" s="33">
        <f>IFERROR(IF(D3636="","",VALUE(MID(D3636,2,5))),"")</f>
        <v/>
      </c>
      <c r="J3636" s="28">
        <f>IF(OR(H3636="",I3636=""),"",IF(H3636&gt;=I3636,"Pass","Fail"))</f>
        <v/>
      </c>
    </row>
    <row r="3637">
      <c r="A3637" s="31" t="n"/>
      <c r="B3637" s="26" t="n"/>
      <c r="C3637" s="26" t="n"/>
      <c r="D3637" s="26" t="n"/>
      <c r="E3637" s="31" t="n"/>
      <c r="F3637" s="24">
        <f>IF(OR(A3637="",E3637=""),"",E3637-A3637)</f>
        <v/>
      </c>
      <c r="G3637" s="27" t="n"/>
      <c r="H3637" s="33">
        <f>IF(G3637="","",ROUND(G3637*1000/22500,2))</f>
        <v/>
      </c>
      <c r="I3637" s="33">
        <f>IFERROR(IF(D3637="","",VALUE(MID(D3637,2,5))),"")</f>
        <v/>
      </c>
      <c r="J3637" s="28">
        <f>IF(OR(H3637="",I3637=""),"",IF(H3637&gt;=I3637,"Pass","Fail"))</f>
        <v/>
      </c>
    </row>
    <row r="3638">
      <c r="A3638" s="31" t="n"/>
      <c r="B3638" s="26" t="n"/>
      <c r="C3638" s="26" t="n"/>
      <c r="D3638" s="26" t="n"/>
      <c r="E3638" s="31" t="n"/>
      <c r="F3638" s="24">
        <f>IF(OR(A3638="",E3638=""),"",E3638-A3638)</f>
        <v/>
      </c>
      <c r="G3638" s="27" t="n"/>
      <c r="H3638" s="33">
        <f>IF(G3638="","",ROUND(G3638*1000/22500,2))</f>
        <v/>
      </c>
      <c r="I3638" s="33">
        <f>IFERROR(IF(D3638="","",VALUE(MID(D3638,2,5))),"")</f>
        <v/>
      </c>
      <c r="J3638" s="28">
        <f>IF(OR(H3638="",I3638=""),"",IF(H3638&gt;=I3638,"Pass","Fail"))</f>
        <v/>
      </c>
    </row>
    <row r="3639">
      <c r="A3639" s="31" t="n"/>
      <c r="B3639" s="26" t="n"/>
      <c r="C3639" s="26" t="n"/>
      <c r="D3639" s="26" t="n"/>
      <c r="E3639" s="31" t="n"/>
      <c r="F3639" s="24">
        <f>IF(OR(A3639="",E3639=""),"",E3639-A3639)</f>
        <v/>
      </c>
      <c r="G3639" s="27" t="n"/>
      <c r="H3639" s="33">
        <f>IF(G3639="","",ROUND(G3639*1000/22500,2))</f>
        <v/>
      </c>
      <c r="I3639" s="33">
        <f>IFERROR(IF(D3639="","",VALUE(MID(D3639,2,5))),"")</f>
        <v/>
      </c>
      <c r="J3639" s="28">
        <f>IF(OR(H3639="",I3639=""),"",IF(H3639&gt;=I3639,"Pass","Fail"))</f>
        <v/>
      </c>
    </row>
    <row r="3640">
      <c r="A3640" s="31" t="n"/>
      <c r="B3640" s="26" t="n"/>
      <c r="C3640" s="26" t="n"/>
      <c r="D3640" s="26" t="n"/>
      <c r="E3640" s="31" t="n"/>
      <c r="F3640" s="24">
        <f>IF(OR(A3640="",E3640=""),"",E3640-A3640)</f>
        <v/>
      </c>
      <c r="G3640" s="27" t="n"/>
      <c r="H3640" s="33">
        <f>IF(G3640="","",ROUND(G3640*1000/22500,2))</f>
        <v/>
      </c>
      <c r="I3640" s="33">
        <f>IFERROR(IF(D3640="","",VALUE(MID(D3640,2,5))),"")</f>
        <v/>
      </c>
      <c r="J3640" s="28">
        <f>IF(OR(H3640="",I3640=""),"",IF(H3640&gt;=I3640,"Pass","Fail"))</f>
        <v/>
      </c>
    </row>
    <row r="3641">
      <c r="A3641" s="31" t="n"/>
      <c r="B3641" s="26" t="n"/>
      <c r="C3641" s="26" t="n"/>
      <c r="D3641" s="26" t="n"/>
      <c r="E3641" s="31" t="n"/>
      <c r="F3641" s="24">
        <f>IF(OR(A3641="",E3641=""),"",E3641-A3641)</f>
        <v/>
      </c>
      <c r="G3641" s="27" t="n"/>
      <c r="H3641" s="33">
        <f>IF(G3641="","",ROUND(G3641*1000/22500,2))</f>
        <v/>
      </c>
      <c r="I3641" s="33">
        <f>IFERROR(IF(D3641="","",VALUE(MID(D3641,2,5))),"")</f>
        <v/>
      </c>
      <c r="J3641" s="28">
        <f>IF(OR(H3641="",I3641=""),"",IF(H3641&gt;=I3641,"Pass","Fail"))</f>
        <v/>
      </c>
    </row>
    <row r="3642">
      <c r="A3642" s="31" t="n"/>
      <c r="B3642" s="26" t="n"/>
      <c r="C3642" s="26" t="n"/>
      <c r="D3642" s="26" t="n"/>
      <c r="E3642" s="31" t="n"/>
      <c r="F3642" s="24">
        <f>IF(OR(A3642="",E3642=""),"",E3642-A3642)</f>
        <v/>
      </c>
      <c r="G3642" s="27" t="n"/>
      <c r="H3642" s="33">
        <f>IF(G3642="","",ROUND(G3642*1000/22500,2))</f>
        <v/>
      </c>
      <c r="I3642" s="33">
        <f>IFERROR(IF(D3642="","",VALUE(MID(D3642,2,5))),"")</f>
        <v/>
      </c>
      <c r="J3642" s="28">
        <f>IF(OR(H3642="",I3642=""),"",IF(H3642&gt;=I3642,"Pass","Fail"))</f>
        <v/>
      </c>
    </row>
    <row r="3643">
      <c r="A3643" s="31" t="n"/>
      <c r="B3643" s="26" t="n"/>
      <c r="C3643" s="26" t="n"/>
      <c r="D3643" s="26" t="n"/>
      <c r="E3643" s="31" t="n"/>
      <c r="F3643" s="24">
        <f>IF(OR(A3643="",E3643=""),"",E3643-A3643)</f>
        <v/>
      </c>
      <c r="G3643" s="27" t="n"/>
      <c r="H3643" s="33">
        <f>IF(G3643="","",ROUND(G3643*1000/22500,2))</f>
        <v/>
      </c>
      <c r="I3643" s="33">
        <f>IFERROR(IF(D3643="","",VALUE(MID(D3643,2,5))),"")</f>
        <v/>
      </c>
      <c r="J3643" s="28">
        <f>IF(OR(H3643="",I3643=""),"",IF(H3643&gt;=I3643,"Pass","Fail"))</f>
        <v/>
      </c>
    </row>
    <row r="3644">
      <c r="A3644" s="31" t="n"/>
      <c r="B3644" s="26" t="n"/>
      <c r="C3644" s="26" t="n"/>
      <c r="D3644" s="26" t="n"/>
      <c r="E3644" s="31" t="n"/>
      <c r="F3644" s="24">
        <f>IF(OR(A3644="",E3644=""),"",E3644-A3644)</f>
        <v/>
      </c>
      <c r="G3644" s="27" t="n"/>
      <c r="H3644" s="33">
        <f>IF(G3644="","",ROUND(G3644*1000/22500,2))</f>
        <v/>
      </c>
      <c r="I3644" s="33">
        <f>IFERROR(IF(D3644="","",VALUE(MID(D3644,2,5))),"")</f>
        <v/>
      </c>
      <c r="J3644" s="28">
        <f>IF(OR(H3644="",I3644=""),"",IF(H3644&gt;=I3644,"Pass","Fail"))</f>
        <v/>
      </c>
    </row>
    <row r="3645">
      <c r="A3645" s="31" t="n"/>
      <c r="B3645" s="26" t="n"/>
      <c r="C3645" s="26" t="n"/>
      <c r="D3645" s="26" t="n"/>
      <c r="E3645" s="31" t="n"/>
      <c r="F3645" s="24">
        <f>IF(OR(A3645="",E3645=""),"",E3645-A3645)</f>
        <v/>
      </c>
      <c r="G3645" s="27" t="n"/>
      <c r="H3645" s="33">
        <f>IF(G3645="","",ROUND(G3645*1000/22500,2))</f>
        <v/>
      </c>
      <c r="I3645" s="33">
        <f>IFERROR(IF(D3645="","",VALUE(MID(D3645,2,5))),"")</f>
        <v/>
      </c>
      <c r="J3645" s="28">
        <f>IF(OR(H3645="",I3645=""),"",IF(H3645&gt;=I3645,"Pass","Fail"))</f>
        <v/>
      </c>
    </row>
    <row r="3646">
      <c r="A3646" s="31" t="n"/>
      <c r="B3646" s="26" t="n"/>
      <c r="C3646" s="26" t="n"/>
      <c r="D3646" s="26" t="n"/>
      <c r="E3646" s="31" t="n"/>
      <c r="F3646" s="24">
        <f>IF(OR(A3646="",E3646=""),"",E3646-A3646)</f>
        <v/>
      </c>
      <c r="G3646" s="27" t="n"/>
      <c r="H3646" s="33">
        <f>IF(G3646="","",ROUND(G3646*1000/22500,2))</f>
        <v/>
      </c>
      <c r="I3646" s="33">
        <f>IFERROR(IF(D3646="","",VALUE(MID(D3646,2,5))),"")</f>
        <v/>
      </c>
      <c r="J3646" s="28">
        <f>IF(OR(H3646="",I3646=""),"",IF(H3646&gt;=I3646,"Pass","Fail"))</f>
        <v/>
      </c>
    </row>
    <row r="3647">
      <c r="A3647" s="31" t="n"/>
      <c r="B3647" s="26" t="n"/>
      <c r="C3647" s="26" t="n"/>
      <c r="D3647" s="26" t="n"/>
      <c r="E3647" s="31" t="n"/>
      <c r="F3647" s="24">
        <f>IF(OR(A3647="",E3647=""),"",E3647-A3647)</f>
        <v/>
      </c>
      <c r="G3647" s="27" t="n"/>
      <c r="H3647" s="33">
        <f>IF(G3647="","",ROUND(G3647*1000/22500,2))</f>
        <v/>
      </c>
      <c r="I3647" s="33">
        <f>IFERROR(IF(D3647="","",VALUE(MID(D3647,2,5))),"")</f>
        <v/>
      </c>
      <c r="J3647" s="28">
        <f>IF(OR(H3647="",I3647=""),"",IF(H3647&gt;=I3647,"Pass","Fail"))</f>
        <v/>
      </c>
    </row>
    <row r="3648">
      <c r="A3648" s="31" t="n"/>
      <c r="B3648" s="26" t="n"/>
      <c r="C3648" s="26" t="n"/>
      <c r="D3648" s="26" t="n"/>
      <c r="E3648" s="31" t="n"/>
      <c r="F3648" s="24">
        <f>IF(OR(A3648="",E3648=""),"",E3648-A3648)</f>
        <v/>
      </c>
      <c r="G3648" s="27" t="n"/>
      <c r="H3648" s="33">
        <f>IF(G3648="","",ROUND(G3648*1000/22500,2))</f>
        <v/>
      </c>
      <c r="I3648" s="33">
        <f>IFERROR(IF(D3648="","",VALUE(MID(D3648,2,5))),"")</f>
        <v/>
      </c>
      <c r="J3648" s="28">
        <f>IF(OR(H3648="",I3648=""),"",IF(H3648&gt;=I3648,"Pass","Fail"))</f>
        <v/>
      </c>
    </row>
    <row r="3649">
      <c r="A3649" s="31" t="n"/>
      <c r="B3649" s="26" t="n"/>
      <c r="C3649" s="26" t="n"/>
      <c r="D3649" s="26" t="n"/>
      <c r="E3649" s="31" t="n"/>
      <c r="F3649" s="24">
        <f>IF(OR(A3649="",E3649=""),"",E3649-A3649)</f>
        <v/>
      </c>
      <c r="G3649" s="27" t="n"/>
      <c r="H3649" s="33">
        <f>IF(G3649="","",ROUND(G3649*1000/22500,2))</f>
        <v/>
      </c>
      <c r="I3649" s="33">
        <f>IFERROR(IF(D3649="","",VALUE(MID(D3649,2,5))),"")</f>
        <v/>
      </c>
      <c r="J3649" s="28">
        <f>IF(OR(H3649="",I3649=""),"",IF(H3649&gt;=I3649,"Pass","Fail"))</f>
        <v/>
      </c>
    </row>
    <row r="3650">
      <c r="A3650" s="31" t="n"/>
      <c r="B3650" s="26" t="n"/>
      <c r="C3650" s="26" t="n"/>
      <c r="D3650" s="26" t="n"/>
      <c r="E3650" s="31" t="n"/>
      <c r="F3650" s="24">
        <f>IF(OR(A3650="",E3650=""),"",E3650-A3650)</f>
        <v/>
      </c>
      <c r="G3650" s="27" t="n"/>
      <c r="H3650" s="33">
        <f>IF(G3650="","",ROUND(G3650*1000/22500,2))</f>
        <v/>
      </c>
      <c r="I3650" s="33">
        <f>IFERROR(IF(D3650="","",VALUE(MID(D3650,2,5))),"")</f>
        <v/>
      </c>
      <c r="J3650" s="28">
        <f>IF(OR(H3650="",I3650=""),"",IF(H3650&gt;=I3650,"Pass","Fail"))</f>
        <v/>
      </c>
    </row>
    <row r="3651">
      <c r="A3651" s="31" t="n"/>
      <c r="B3651" s="26" t="n"/>
      <c r="C3651" s="26" t="n"/>
      <c r="D3651" s="26" t="n"/>
      <c r="E3651" s="31" t="n"/>
      <c r="F3651" s="24">
        <f>IF(OR(A3651="",E3651=""),"",E3651-A3651)</f>
        <v/>
      </c>
      <c r="G3651" s="27" t="n"/>
      <c r="H3651" s="33">
        <f>IF(G3651="","",ROUND(G3651*1000/22500,2))</f>
        <v/>
      </c>
      <c r="I3651" s="33">
        <f>IFERROR(IF(D3651="","",VALUE(MID(D3651,2,5))),"")</f>
        <v/>
      </c>
      <c r="J3651" s="28">
        <f>IF(OR(H3651="",I3651=""),"",IF(H3651&gt;=I3651,"Pass","Fail"))</f>
        <v/>
      </c>
    </row>
    <row r="3652">
      <c r="A3652" s="31" t="n"/>
      <c r="B3652" s="26" t="n"/>
      <c r="C3652" s="26" t="n"/>
      <c r="D3652" s="26" t="n"/>
      <c r="E3652" s="31" t="n"/>
      <c r="F3652" s="24">
        <f>IF(OR(A3652="",E3652=""),"",E3652-A3652)</f>
        <v/>
      </c>
      <c r="G3652" s="27" t="n"/>
      <c r="H3652" s="33">
        <f>IF(G3652="","",ROUND(G3652*1000/22500,2))</f>
        <v/>
      </c>
      <c r="I3652" s="33">
        <f>IFERROR(IF(D3652="","",VALUE(MID(D3652,2,5))),"")</f>
        <v/>
      </c>
      <c r="J3652" s="28">
        <f>IF(OR(H3652="",I3652=""),"",IF(H3652&gt;=I3652,"Pass","Fail"))</f>
        <v/>
      </c>
    </row>
    <row r="3653">
      <c r="A3653" s="31" t="n"/>
      <c r="B3653" s="26" t="n"/>
      <c r="C3653" s="26" t="n"/>
      <c r="D3653" s="26" t="n"/>
      <c r="E3653" s="31" t="n"/>
      <c r="F3653" s="24">
        <f>IF(OR(A3653="",E3653=""),"",E3653-A3653)</f>
        <v/>
      </c>
      <c r="G3653" s="27" t="n"/>
      <c r="H3653" s="33">
        <f>IF(G3653="","",ROUND(G3653*1000/22500,2))</f>
        <v/>
      </c>
      <c r="I3653" s="33">
        <f>IFERROR(IF(D3653="","",VALUE(MID(D3653,2,5))),"")</f>
        <v/>
      </c>
      <c r="J3653" s="28">
        <f>IF(OR(H3653="",I3653=""),"",IF(H3653&gt;=I3653,"Pass","Fail"))</f>
        <v/>
      </c>
    </row>
    <row r="3654">
      <c r="A3654" s="31" t="n"/>
      <c r="B3654" s="26" t="n"/>
      <c r="C3654" s="26" t="n"/>
      <c r="D3654" s="26" t="n"/>
      <c r="E3654" s="31" t="n"/>
      <c r="F3654" s="24">
        <f>IF(OR(A3654="",E3654=""),"",E3654-A3654)</f>
        <v/>
      </c>
      <c r="G3654" s="27" t="n"/>
      <c r="H3654" s="33">
        <f>IF(G3654="","",ROUND(G3654*1000/22500,2))</f>
        <v/>
      </c>
      <c r="I3654" s="33">
        <f>IFERROR(IF(D3654="","",VALUE(MID(D3654,2,5))),"")</f>
        <v/>
      </c>
      <c r="J3654" s="28">
        <f>IF(OR(H3654="",I3654=""),"",IF(H3654&gt;=I3654,"Pass","Fail"))</f>
        <v/>
      </c>
    </row>
    <row r="3655">
      <c r="A3655" s="31" t="n"/>
      <c r="B3655" s="26" t="n"/>
      <c r="C3655" s="26" t="n"/>
      <c r="D3655" s="26" t="n"/>
      <c r="E3655" s="31" t="n"/>
      <c r="F3655" s="24">
        <f>IF(OR(A3655="",E3655=""),"",E3655-A3655)</f>
        <v/>
      </c>
      <c r="G3655" s="27" t="n"/>
      <c r="H3655" s="33">
        <f>IF(G3655="","",ROUND(G3655*1000/22500,2))</f>
        <v/>
      </c>
      <c r="I3655" s="33">
        <f>IFERROR(IF(D3655="","",VALUE(MID(D3655,2,5))),"")</f>
        <v/>
      </c>
      <c r="J3655" s="28">
        <f>IF(OR(H3655="",I3655=""),"",IF(H3655&gt;=I3655,"Pass","Fail"))</f>
        <v/>
      </c>
    </row>
    <row r="3656">
      <c r="A3656" s="31" t="n"/>
      <c r="B3656" s="26" t="n"/>
      <c r="C3656" s="26" t="n"/>
      <c r="D3656" s="26" t="n"/>
      <c r="E3656" s="31" t="n"/>
      <c r="F3656" s="24">
        <f>IF(OR(A3656="",E3656=""),"",E3656-A3656)</f>
        <v/>
      </c>
      <c r="G3656" s="27" t="n"/>
      <c r="H3656" s="33">
        <f>IF(G3656="","",ROUND(G3656*1000/22500,2))</f>
        <v/>
      </c>
      <c r="I3656" s="33">
        <f>IFERROR(IF(D3656="","",VALUE(MID(D3656,2,5))),"")</f>
        <v/>
      </c>
      <c r="J3656" s="28">
        <f>IF(OR(H3656="",I3656=""),"",IF(H3656&gt;=I3656,"Pass","Fail"))</f>
        <v/>
      </c>
    </row>
    <row r="3657">
      <c r="A3657" s="31" t="n"/>
      <c r="B3657" s="26" t="n"/>
      <c r="C3657" s="26" t="n"/>
      <c r="D3657" s="26" t="n"/>
      <c r="E3657" s="31" t="n"/>
      <c r="F3657" s="24">
        <f>IF(OR(A3657="",E3657=""),"",E3657-A3657)</f>
        <v/>
      </c>
      <c r="G3657" s="27" t="n"/>
      <c r="H3657" s="33">
        <f>IF(G3657="","",ROUND(G3657*1000/22500,2))</f>
        <v/>
      </c>
      <c r="I3657" s="33">
        <f>IFERROR(IF(D3657="","",VALUE(MID(D3657,2,5))),"")</f>
        <v/>
      </c>
      <c r="J3657" s="28">
        <f>IF(OR(H3657="",I3657=""),"",IF(H3657&gt;=I3657,"Pass","Fail"))</f>
        <v/>
      </c>
    </row>
    <row r="3658">
      <c r="A3658" s="31" t="n"/>
      <c r="B3658" s="26" t="n"/>
      <c r="C3658" s="26" t="n"/>
      <c r="D3658" s="26" t="n"/>
      <c r="E3658" s="31" t="n"/>
      <c r="F3658" s="24">
        <f>IF(OR(A3658="",E3658=""),"",E3658-A3658)</f>
        <v/>
      </c>
      <c r="G3658" s="27" t="n"/>
      <c r="H3658" s="33">
        <f>IF(G3658="","",ROUND(G3658*1000/22500,2))</f>
        <v/>
      </c>
      <c r="I3658" s="33">
        <f>IFERROR(IF(D3658="","",VALUE(MID(D3658,2,5))),"")</f>
        <v/>
      </c>
      <c r="J3658" s="28">
        <f>IF(OR(H3658="",I3658=""),"",IF(H3658&gt;=I3658,"Pass","Fail"))</f>
        <v/>
      </c>
    </row>
    <row r="3659">
      <c r="A3659" s="31" t="n"/>
      <c r="B3659" s="26" t="n"/>
      <c r="C3659" s="26" t="n"/>
      <c r="D3659" s="26" t="n"/>
      <c r="E3659" s="31" t="n"/>
      <c r="F3659" s="24">
        <f>IF(OR(A3659="",E3659=""),"",E3659-A3659)</f>
        <v/>
      </c>
      <c r="G3659" s="27" t="n"/>
      <c r="H3659" s="33">
        <f>IF(G3659="","",ROUND(G3659*1000/22500,2))</f>
        <v/>
      </c>
      <c r="I3659" s="33">
        <f>IFERROR(IF(D3659="","",VALUE(MID(D3659,2,5))),"")</f>
        <v/>
      </c>
      <c r="J3659" s="28">
        <f>IF(OR(H3659="",I3659=""),"",IF(H3659&gt;=I3659,"Pass","Fail"))</f>
        <v/>
      </c>
    </row>
    <row r="3660">
      <c r="A3660" s="31" t="n"/>
      <c r="B3660" s="26" t="n"/>
      <c r="C3660" s="26" t="n"/>
      <c r="D3660" s="26" t="n"/>
      <c r="E3660" s="31" t="n"/>
      <c r="F3660" s="24">
        <f>IF(OR(A3660="",E3660=""),"",E3660-A3660)</f>
        <v/>
      </c>
      <c r="G3660" s="27" t="n"/>
      <c r="H3660" s="33">
        <f>IF(G3660="","",ROUND(G3660*1000/22500,2))</f>
        <v/>
      </c>
      <c r="I3660" s="33">
        <f>IFERROR(IF(D3660="","",VALUE(MID(D3660,2,5))),"")</f>
        <v/>
      </c>
      <c r="J3660" s="28">
        <f>IF(OR(H3660="",I3660=""),"",IF(H3660&gt;=I3660,"Pass","Fail"))</f>
        <v/>
      </c>
    </row>
    <row r="3661">
      <c r="A3661" s="31" t="n"/>
      <c r="B3661" s="26" t="n"/>
      <c r="C3661" s="26" t="n"/>
      <c r="D3661" s="26" t="n"/>
      <c r="E3661" s="31" t="n"/>
      <c r="F3661" s="24">
        <f>IF(OR(A3661="",E3661=""),"",E3661-A3661)</f>
        <v/>
      </c>
      <c r="G3661" s="27" t="n"/>
      <c r="H3661" s="33">
        <f>IF(G3661="","",ROUND(G3661*1000/22500,2))</f>
        <v/>
      </c>
      <c r="I3661" s="33">
        <f>IFERROR(IF(D3661="","",VALUE(MID(D3661,2,5))),"")</f>
        <v/>
      </c>
      <c r="J3661" s="28">
        <f>IF(OR(H3661="",I3661=""),"",IF(H3661&gt;=I3661,"Pass","Fail"))</f>
        <v/>
      </c>
    </row>
    <row r="3662">
      <c r="A3662" s="31" t="n"/>
      <c r="B3662" s="26" t="n"/>
      <c r="C3662" s="26" t="n"/>
      <c r="D3662" s="26" t="n"/>
      <c r="E3662" s="31" t="n"/>
      <c r="F3662" s="24">
        <f>IF(OR(A3662="",E3662=""),"",E3662-A3662)</f>
        <v/>
      </c>
      <c r="G3662" s="27" t="n"/>
      <c r="H3662" s="33">
        <f>IF(G3662="","",ROUND(G3662*1000/22500,2))</f>
        <v/>
      </c>
      <c r="I3662" s="33">
        <f>IFERROR(IF(D3662="","",VALUE(MID(D3662,2,5))),"")</f>
        <v/>
      </c>
      <c r="J3662" s="28">
        <f>IF(OR(H3662="",I3662=""),"",IF(H3662&gt;=I3662,"Pass","Fail"))</f>
        <v/>
      </c>
    </row>
    <row r="3663">
      <c r="A3663" s="31" t="n"/>
      <c r="B3663" s="26" t="n"/>
      <c r="C3663" s="26" t="n"/>
      <c r="D3663" s="26" t="n"/>
      <c r="E3663" s="31" t="n"/>
      <c r="F3663" s="24">
        <f>IF(OR(A3663="",E3663=""),"",E3663-A3663)</f>
        <v/>
      </c>
      <c r="G3663" s="27" t="n"/>
      <c r="H3663" s="33">
        <f>IF(G3663="","",ROUND(G3663*1000/22500,2))</f>
        <v/>
      </c>
      <c r="I3663" s="33">
        <f>IFERROR(IF(D3663="","",VALUE(MID(D3663,2,5))),"")</f>
        <v/>
      </c>
      <c r="J3663" s="28">
        <f>IF(OR(H3663="",I3663=""),"",IF(H3663&gt;=I3663,"Pass","Fail"))</f>
        <v/>
      </c>
    </row>
    <row r="3664">
      <c r="A3664" s="31" t="n"/>
      <c r="B3664" s="26" t="n"/>
      <c r="C3664" s="26" t="n"/>
      <c r="D3664" s="26" t="n"/>
      <c r="E3664" s="31" t="n"/>
      <c r="F3664" s="24">
        <f>IF(OR(A3664="",E3664=""),"",E3664-A3664)</f>
        <v/>
      </c>
      <c r="G3664" s="27" t="n"/>
      <c r="H3664" s="33">
        <f>IF(G3664="","",ROUND(G3664*1000/22500,2))</f>
        <v/>
      </c>
      <c r="I3664" s="33">
        <f>IFERROR(IF(D3664="","",VALUE(MID(D3664,2,5))),"")</f>
        <v/>
      </c>
      <c r="J3664" s="28">
        <f>IF(OR(H3664="",I3664=""),"",IF(H3664&gt;=I3664,"Pass","Fail"))</f>
        <v/>
      </c>
    </row>
    <row r="3665">
      <c r="A3665" s="31" t="n"/>
      <c r="B3665" s="26" t="n"/>
      <c r="C3665" s="26" t="n"/>
      <c r="D3665" s="26" t="n"/>
      <c r="E3665" s="31" t="n"/>
      <c r="F3665" s="24">
        <f>IF(OR(A3665="",E3665=""),"",E3665-A3665)</f>
        <v/>
      </c>
      <c r="G3665" s="27" t="n"/>
      <c r="H3665" s="33">
        <f>IF(G3665="","",ROUND(G3665*1000/22500,2))</f>
        <v/>
      </c>
      <c r="I3665" s="33">
        <f>IFERROR(IF(D3665="","",VALUE(MID(D3665,2,5))),"")</f>
        <v/>
      </c>
      <c r="J3665" s="28">
        <f>IF(OR(H3665="",I3665=""),"",IF(H3665&gt;=I3665,"Pass","Fail"))</f>
        <v/>
      </c>
    </row>
    <row r="3666">
      <c r="A3666" s="31" t="n"/>
      <c r="B3666" s="26" t="n"/>
      <c r="C3666" s="26" t="n"/>
      <c r="D3666" s="26" t="n"/>
      <c r="E3666" s="31" t="n"/>
      <c r="F3666" s="24">
        <f>IF(OR(A3666="",E3666=""),"",E3666-A3666)</f>
        <v/>
      </c>
      <c r="G3666" s="27" t="n"/>
      <c r="H3666" s="33">
        <f>IF(G3666="","",ROUND(G3666*1000/22500,2))</f>
        <v/>
      </c>
      <c r="I3666" s="33">
        <f>IFERROR(IF(D3666="","",VALUE(MID(D3666,2,5))),"")</f>
        <v/>
      </c>
      <c r="J3666" s="28">
        <f>IF(OR(H3666="",I3666=""),"",IF(H3666&gt;=I3666,"Pass","Fail"))</f>
        <v/>
      </c>
    </row>
    <row r="3667">
      <c r="A3667" s="31" t="n"/>
      <c r="B3667" s="26" t="n"/>
      <c r="C3667" s="26" t="n"/>
      <c r="D3667" s="26" t="n"/>
      <c r="E3667" s="31" t="n"/>
      <c r="F3667" s="24">
        <f>IF(OR(A3667="",E3667=""),"",E3667-A3667)</f>
        <v/>
      </c>
      <c r="G3667" s="27" t="n"/>
      <c r="H3667" s="33">
        <f>IF(G3667="","",ROUND(G3667*1000/22500,2))</f>
        <v/>
      </c>
      <c r="I3667" s="33">
        <f>IFERROR(IF(D3667="","",VALUE(MID(D3667,2,5))),"")</f>
        <v/>
      </c>
      <c r="J3667" s="28">
        <f>IF(OR(H3667="",I3667=""),"",IF(H3667&gt;=I3667,"Pass","Fail"))</f>
        <v/>
      </c>
    </row>
    <row r="3668">
      <c r="A3668" s="31" t="n"/>
      <c r="B3668" s="26" t="n"/>
      <c r="C3668" s="26" t="n"/>
      <c r="D3668" s="26" t="n"/>
      <c r="E3668" s="31" t="n"/>
      <c r="F3668" s="24">
        <f>IF(OR(A3668="",E3668=""),"",E3668-A3668)</f>
        <v/>
      </c>
      <c r="G3668" s="27" t="n"/>
      <c r="H3668" s="33">
        <f>IF(G3668="","",ROUND(G3668*1000/22500,2))</f>
        <v/>
      </c>
      <c r="I3668" s="33">
        <f>IFERROR(IF(D3668="","",VALUE(MID(D3668,2,5))),"")</f>
        <v/>
      </c>
      <c r="J3668" s="28">
        <f>IF(OR(H3668="",I3668=""),"",IF(H3668&gt;=I3668,"Pass","Fail"))</f>
        <v/>
      </c>
    </row>
    <row r="3669">
      <c r="A3669" s="31" t="n"/>
      <c r="B3669" s="26" t="n"/>
      <c r="C3669" s="26" t="n"/>
      <c r="D3669" s="26" t="n"/>
      <c r="E3669" s="31" t="n"/>
      <c r="F3669" s="24">
        <f>IF(OR(A3669="",E3669=""),"",E3669-A3669)</f>
        <v/>
      </c>
      <c r="G3669" s="27" t="n"/>
      <c r="H3669" s="33">
        <f>IF(G3669="","",ROUND(G3669*1000/22500,2))</f>
        <v/>
      </c>
      <c r="I3669" s="33">
        <f>IFERROR(IF(D3669="","",VALUE(MID(D3669,2,5))),"")</f>
        <v/>
      </c>
      <c r="J3669" s="28">
        <f>IF(OR(H3669="",I3669=""),"",IF(H3669&gt;=I3669,"Pass","Fail"))</f>
        <v/>
      </c>
    </row>
    <row r="3670">
      <c r="A3670" s="31" t="n"/>
      <c r="B3670" s="26" t="n"/>
      <c r="C3670" s="26" t="n"/>
      <c r="D3670" s="26" t="n"/>
      <c r="E3670" s="31" t="n"/>
      <c r="F3670" s="24">
        <f>IF(OR(A3670="",E3670=""),"",E3670-A3670)</f>
        <v/>
      </c>
      <c r="G3670" s="27" t="n"/>
      <c r="H3670" s="33">
        <f>IF(G3670="","",ROUND(G3670*1000/22500,2))</f>
        <v/>
      </c>
      <c r="I3670" s="33">
        <f>IFERROR(IF(D3670="","",VALUE(MID(D3670,2,5))),"")</f>
        <v/>
      </c>
      <c r="J3670" s="28">
        <f>IF(OR(H3670="",I3670=""),"",IF(H3670&gt;=I3670,"Pass","Fail"))</f>
        <v/>
      </c>
    </row>
    <row r="3671">
      <c r="A3671" s="31" t="n"/>
      <c r="B3671" s="26" t="n"/>
      <c r="C3671" s="26" t="n"/>
      <c r="D3671" s="26" t="n"/>
      <c r="E3671" s="31" t="n"/>
      <c r="F3671" s="24">
        <f>IF(OR(A3671="",E3671=""),"",E3671-A3671)</f>
        <v/>
      </c>
      <c r="G3671" s="27" t="n"/>
      <c r="H3671" s="33">
        <f>IF(G3671="","",ROUND(G3671*1000/22500,2))</f>
        <v/>
      </c>
      <c r="I3671" s="33">
        <f>IFERROR(IF(D3671="","",VALUE(MID(D3671,2,5))),"")</f>
        <v/>
      </c>
      <c r="J3671" s="28">
        <f>IF(OR(H3671="",I3671=""),"",IF(H3671&gt;=I3671,"Pass","Fail"))</f>
        <v/>
      </c>
    </row>
    <row r="3672">
      <c r="A3672" s="31" t="n"/>
      <c r="B3672" s="26" t="n"/>
      <c r="C3672" s="26" t="n"/>
      <c r="D3672" s="26" t="n"/>
      <c r="E3672" s="31" t="n"/>
      <c r="F3672" s="24">
        <f>IF(OR(A3672="",E3672=""),"",E3672-A3672)</f>
        <v/>
      </c>
      <c r="G3672" s="27" t="n"/>
      <c r="H3672" s="33">
        <f>IF(G3672="","",ROUND(G3672*1000/22500,2))</f>
        <v/>
      </c>
      <c r="I3672" s="33">
        <f>IFERROR(IF(D3672="","",VALUE(MID(D3672,2,5))),"")</f>
        <v/>
      </c>
      <c r="J3672" s="28">
        <f>IF(OR(H3672="",I3672=""),"",IF(H3672&gt;=I3672,"Pass","Fail"))</f>
        <v/>
      </c>
    </row>
    <row r="3673">
      <c r="A3673" s="31" t="n"/>
      <c r="B3673" s="26" t="n"/>
      <c r="C3673" s="26" t="n"/>
      <c r="D3673" s="26" t="n"/>
      <c r="E3673" s="31" t="n"/>
      <c r="F3673" s="24">
        <f>IF(OR(A3673="",E3673=""),"",E3673-A3673)</f>
        <v/>
      </c>
      <c r="G3673" s="27" t="n"/>
      <c r="H3673" s="33">
        <f>IF(G3673="","",ROUND(G3673*1000/22500,2))</f>
        <v/>
      </c>
      <c r="I3673" s="33">
        <f>IFERROR(IF(D3673="","",VALUE(MID(D3673,2,5))),"")</f>
        <v/>
      </c>
      <c r="J3673" s="28">
        <f>IF(OR(H3673="",I3673=""),"",IF(H3673&gt;=I3673,"Pass","Fail"))</f>
        <v/>
      </c>
    </row>
    <row r="3674">
      <c r="A3674" s="31" t="n"/>
      <c r="B3674" s="26" t="n"/>
      <c r="C3674" s="26" t="n"/>
      <c r="D3674" s="26" t="n"/>
      <c r="E3674" s="31" t="n"/>
      <c r="F3674" s="24">
        <f>IF(OR(A3674="",E3674=""),"",E3674-A3674)</f>
        <v/>
      </c>
      <c r="G3674" s="27" t="n"/>
      <c r="H3674" s="33">
        <f>IF(G3674="","",ROUND(G3674*1000/22500,2))</f>
        <v/>
      </c>
      <c r="I3674" s="33">
        <f>IFERROR(IF(D3674="","",VALUE(MID(D3674,2,5))),"")</f>
        <v/>
      </c>
      <c r="J3674" s="28">
        <f>IF(OR(H3674="",I3674=""),"",IF(H3674&gt;=I3674,"Pass","Fail"))</f>
        <v/>
      </c>
    </row>
    <row r="3675">
      <c r="A3675" s="31" t="n"/>
      <c r="B3675" s="26" t="n"/>
      <c r="C3675" s="26" t="n"/>
      <c r="D3675" s="26" t="n"/>
      <c r="E3675" s="31" t="n"/>
      <c r="F3675" s="24">
        <f>IF(OR(A3675="",E3675=""),"",E3675-A3675)</f>
        <v/>
      </c>
      <c r="G3675" s="27" t="n"/>
      <c r="H3675" s="33">
        <f>IF(G3675="","",ROUND(G3675*1000/22500,2))</f>
        <v/>
      </c>
      <c r="I3675" s="33">
        <f>IFERROR(IF(D3675="","",VALUE(MID(D3675,2,5))),"")</f>
        <v/>
      </c>
      <c r="J3675" s="28">
        <f>IF(OR(H3675="",I3675=""),"",IF(H3675&gt;=I3675,"Pass","Fail"))</f>
        <v/>
      </c>
    </row>
    <row r="3676">
      <c r="A3676" s="31" t="n"/>
      <c r="B3676" s="26" t="n"/>
      <c r="C3676" s="26" t="n"/>
      <c r="D3676" s="26" t="n"/>
      <c r="E3676" s="31" t="n"/>
      <c r="F3676" s="24">
        <f>IF(OR(A3676="",E3676=""),"",E3676-A3676)</f>
        <v/>
      </c>
      <c r="G3676" s="27" t="n"/>
      <c r="H3676" s="33">
        <f>IF(G3676="","",ROUND(G3676*1000/22500,2))</f>
        <v/>
      </c>
      <c r="I3676" s="33">
        <f>IFERROR(IF(D3676="","",VALUE(MID(D3676,2,5))),"")</f>
        <v/>
      </c>
      <c r="J3676" s="28">
        <f>IF(OR(H3676="",I3676=""),"",IF(H3676&gt;=I3676,"Pass","Fail"))</f>
        <v/>
      </c>
    </row>
    <row r="3677">
      <c r="A3677" s="31" t="n"/>
      <c r="B3677" s="26" t="n"/>
      <c r="C3677" s="26" t="n"/>
      <c r="D3677" s="26" t="n"/>
      <c r="E3677" s="31" t="n"/>
      <c r="F3677" s="24">
        <f>IF(OR(A3677="",E3677=""),"",E3677-A3677)</f>
        <v/>
      </c>
      <c r="G3677" s="27" t="n"/>
      <c r="H3677" s="33">
        <f>IF(G3677="","",ROUND(G3677*1000/22500,2))</f>
        <v/>
      </c>
      <c r="I3677" s="33">
        <f>IFERROR(IF(D3677="","",VALUE(MID(D3677,2,5))),"")</f>
        <v/>
      </c>
      <c r="J3677" s="28">
        <f>IF(OR(H3677="",I3677=""),"",IF(H3677&gt;=I3677,"Pass","Fail"))</f>
        <v/>
      </c>
    </row>
    <row r="3678">
      <c r="A3678" s="31" t="n"/>
      <c r="B3678" s="26" t="n"/>
      <c r="C3678" s="26" t="n"/>
      <c r="D3678" s="26" t="n"/>
      <c r="E3678" s="31" t="n"/>
      <c r="F3678" s="24">
        <f>IF(OR(A3678="",E3678=""),"",E3678-A3678)</f>
        <v/>
      </c>
      <c r="G3678" s="27" t="n"/>
      <c r="H3678" s="33">
        <f>IF(G3678="","",ROUND(G3678*1000/22500,2))</f>
        <v/>
      </c>
      <c r="I3678" s="33">
        <f>IFERROR(IF(D3678="","",VALUE(MID(D3678,2,5))),"")</f>
        <v/>
      </c>
      <c r="J3678" s="28">
        <f>IF(OR(H3678="",I3678=""),"",IF(H3678&gt;=I3678,"Pass","Fail"))</f>
        <v/>
      </c>
    </row>
    <row r="3679">
      <c r="A3679" s="31" t="n"/>
      <c r="B3679" s="26" t="n"/>
      <c r="C3679" s="26" t="n"/>
      <c r="D3679" s="26" t="n"/>
      <c r="E3679" s="31" t="n"/>
      <c r="F3679" s="24">
        <f>IF(OR(A3679="",E3679=""),"",E3679-A3679)</f>
        <v/>
      </c>
      <c r="G3679" s="27" t="n"/>
      <c r="H3679" s="33">
        <f>IF(G3679="","",ROUND(G3679*1000/22500,2))</f>
        <v/>
      </c>
      <c r="I3679" s="33">
        <f>IFERROR(IF(D3679="","",VALUE(MID(D3679,2,5))),"")</f>
        <v/>
      </c>
      <c r="J3679" s="28">
        <f>IF(OR(H3679="",I3679=""),"",IF(H3679&gt;=I3679,"Pass","Fail"))</f>
        <v/>
      </c>
    </row>
    <row r="3680">
      <c r="A3680" s="31" t="n"/>
      <c r="B3680" s="26" t="n"/>
      <c r="C3680" s="26" t="n"/>
      <c r="D3680" s="26" t="n"/>
      <c r="E3680" s="31" t="n"/>
      <c r="F3680" s="24">
        <f>IF(OR(A3680="",E3680=""),"",E3680-A3680)</f>
        <v/>
      </c>
      <c r="G3680" s="27" t="n"/>
      <c r="H3680" s="33">
        <f>IF(G3680="","",ROUND(G3680*1000/22500,2))</f>
        <v/>
      </c>
      <c r="I3680" s="33">
        <f>IFERROR(IF(D3680="","",VALUE(MID(D3680,2,5))),"")</f>
        <v/>
      </c>
      <c r="J3680" s="28">
        <f>IF(OR(H3680="",I3680=""),"",IF(H3680&gt;=I3680,"Pass","Fail"))</f>
        <v/>
      </c>
    </row>
    <row r="3681">
      <c r="A3681" s="31" t="n"/>
      <c r="B3681" s="26" t="n"/>
      <c r="C3681" s="26" t="n"/>
      <c r="D3681" s="26" t="n"/>
      <c r="E3681" s="31" t="n"/>
      <c r="F3681" s="24">
        <f>IF(OR(A3681="",E3681=""),"",E3681-A3681)</f>
        <v/>
      </c>
      <c r="G3681" s="27" t="n"/>
      <c r="H3681" s="33">
        <f>IF(G3681="","",ROUND(G3681*1000/22500,2))</f>
        <v/>
      </c>
      <c r="I3681" s="33">
        <f>IFERROR(IF(D3681="","",VALUE(MID(D3681,2,5))),"")</f>
        <v/>
      </c>
      <c r="J3681" s="28">
        <f>IF(OR(H3681="",I3681=""),"",IF(H3681&gt;=I3681,"Pass","Fail"))</f>
        <v/>
      </c>
    </row>
    <row r="3682">
      <c r="A3682" s="31" t="n"/>
      <c r="B3682" s="26" t="n"/>
      <c r="C3682" s="26" t="n"/>
      <c r="D3682" s="26" t="n"/>
      <c r="E3682" s="31" t="n"/>
      <c r="F3682" s="24">
        <f>IF(OR(A3682="",E3682=""),"",E3682-A3682)</f>
        <v/>
      </c>
      <c r="G3682" s="27" t="n"/>
      <c r="H3682" s="33">
        <f>IF(G3682="","",ROUND(G3682*1000/22500,2))</f>
        <v/>
      </c>
      <c r="I3682" s="33">
        <f>IFERROR(IF(D3682="","",VALUE(MID(D3682,2,5))),"")</f>
        <v/>
      </c>
      <c r="J3682" s="28">
        <f>IF(OR(H3682="",I3682=""),"",IF(H3682&gt;=I3682,"Pass","Fail"))</f>
        <v/>
      </c>
    </row>
    <row r="3683">
      <c r="A3683" s="31" t="n"/>
      <c r="B3683" s="26" t="n"/>
      <c r="C3683" s="26" t="n"/>
      <c r="D3683" s="26" t="n"/>
      <c r="E3683" s="31" t="n"/>
      <c r="F3683" s="24">
        <f>IF(OR(A3683="",E3683=""),"",E3683-A3683)</f>
        <v/>
      </c>
      <c r="G3683" s="27" t="n"/>
      <c r="H3683" s="33">
        <f>IF(G3683="","",ROUND(G3683*1000/22500,2))</f>
        <v/>
      </c>
      <c r="I3683" s="33">
        <f>IFERROR(IF(D3683="","",VALUE(MID(D3683,2,5))),"")</f>
        <v/>
      </c>
      <c r="J3683" s="28">
        <f>IF(OR(H3683="",I3683=""),"",IF(H3683&gt;=I3683,"Pass","Fail"))</f>
        <v/>
      </c>
    </row>
    <row r="3684">
      <c r="A3684" s="31" t="n"/>
      <c r="B3684" s="26" t="n"/>
      <c r="C3684" s="26" t="n"/>
      <c r="D3684" s="26" t="n"/>
      <c r="E3684" s="31" t="n"/>
      <c r="F3684" s="24">
        <f>IF(OR(A3684="",E3684=""),"",E3684-A3684)</f>
        <v/>
      </c>
      <c r="G3684" s="27" t="n"/>
      <c r="H3684" s="33">
        <f>IF(G3684="","",ROUND(G3684*1000/22500,2))</f>
        <v/>
      </c>
      <c r="I3684" s="33">
        <f>IFERROR(IF(D3684="","",VALUE(MID(D3684,2,5))),"")</f>
        <v/>
      </c>
      <c r="J3684" s="28">
        <f>IF(OR(H3684="",I3684=""),"",IF(H3684&gt;=I3684,"Pass","Fail"))</f>
        <v/>
      </c>
    </row>
    <row r="3685">
      <c r="A3685" s="31" t="n"/>
      <c r="B3685" s="26" t="n"/>
      <c r="C3685" s="26" t="n"/>
      <c r="D3685" s="26" t="n"/>
      <c r="E3685" s="31" t="n"/>
      <c r="F3685" s="24">
        <f>IF(OR(A3685="",E3685=""),"",E3685-A3685)</f>
        <v/>
      </c>
      <c r="G3685" s="27" t="n"/>
      <c r="H3685" s="33">
        <f>IF(G3685="","",ROUND(G3685*1000/22500,2))</f>
        <v/>
      </c>
      <c r="I3685" s="33">
        <f>IFERROR(IF(D3685="","",VALUE(MID(D3685,2,5))),"")</f>
        <v/>
      </c>
      <c r="J3685" s="28">
        <f>IF(OR(H3685="",I3685=""),"",IF(H3685&gt;=I3685,"Pass","Fail"))</f>
        <v/>
      </c>
    </row>
    <row r="3686">
      <c r="A3686" s="31" t="n"/>
      <c r="B3686" s="26" t="n"/>
      <c r="C3686" s="26" t="n"/>
      <c r="D3686" s="26" t="n"/>
      <c r="E3686" s="31" t="n"/>
      <c r="F3686" s="24">
        <f>IF(OR(A3686="",E3686=""),"",E3686-A3686)</f>
        <v/>
      </c>
      <c r="G3686" s="27" t="n"/>
      <c r="H3686" s="33">
        <f>IF(G3686="","",ROUND(G3686*1000/22500,2))</f>
        <v/>
      </c>
      <c r="I3686" s="33">
        <f>IFERROR(IF(D3686="","",VALUE(MID(D3686,2,5))),"")</f>
        <v/>
      </c>
      <c r="J3686" s="28">
        <f>IF(OR(H3686="",I3686=""),"",IF(H3686&gt;=I3686,"Pass","Fail"))</f>
        <v/>
      </c>
    </row>
    <row r="3687">
      <c r="A3687" s="31" t="n"/>
      <c r="B3687" s="26" t="n"/>
      <c r="C3687" s="26" t="n"/>
      <c r="D3687" s="26" t="n"/>
      <c r="E3687" s="31" t="n"/>
      <c r="F3687" s="24">
        <f>IF(OR(A3687="",E3687=""),"",E3687-A3687)</f>
        <v/>
      </c>
      <c r="G3687" s="27" t="n"/>
      <c r="H3687" s="33">
        <f>IF(G3687="","",ROUND(G3687*1000/22500,2))</f>
        <v/>
      </c>
      <c r="I3687" s="33">
        <f>IFERROR(IF(D3687="","",VALUE(MID(D3687,2,5))),"")</f>
        <v/>
      </c>
      <c r="J3687" s="28">
        <f>IF(OR(H3687="",I3687=""),"",IF(H3687&gt;=I3687,"Pass","Fail"))</f>
        <v/>
      </c>
    </row>
    <row r="3688">
      <c r="A3688" s="31" t="n"/>
      <c r="B3688" s="26" t="n"/>
      <c r="C3688" s="26" t="n"/>
      <c r="D3688" s="26" t="n"/>
      <c r="E3688" s="31" t="n"/>
      <c r="F3688" s="24">
        <f>IF(OR(A3688="",E3688=""),"",E3688-A3688)</f>
        <v/>
      </c>
      <c r="G3688" s="27" t="n"/>
      <c r="H3688" s="33">
        <f>IF(G3688="","",ROUND(G3688*1000/22500,2))</f>
        <v/>
      </c>
      <c r="I3688" s="33">
        <f>IFERROR(IF(D3688="","",VALUE(MID(D3688,2,5))),"")</f>
        <v/>
      </c>
      <c r="J3688" s="28">
        <f>IF(OR(H3688="",I3688=""),"",IF(H3688&gt;=I3688,"Pass","Fail"))</f>
        <v/>
      </c>
    </row>
    <row r="3689">
      <c r="A3689" s="31" t="n"/>
      <c r="B3689" s="26" t="n"/>
      <c r="C3689" s="26" t="n"/>
      <c r="D3689" s="26" t="n"/>
      <c r="E3689" s="31" t="n"/>
      <c r="F3689" s="24">
        <f>IF(OR(A3689="",E3689=""),"",E3689-A3689)</f>
        <v/>
      </c>
      <c r="G3689" s="27" t="n"/>
      <c r="H3689" s="33">
        <f>IF(G3689="","",ROUND(G3689*1000/22500,2))</f>
        <v/>
      </c>
      <c r="I3689" s="33">
        <f>IFERROR(IF(D3689="","",VALUE(MID(D3689,2,5))),"")</f>
        <v/>
      </c>
      <c r="J3689" s="28">
        <f>IF(OR(H3689="",I3689=""),"",IF(H3689&gt;=I3689,"Pass","Fail"))</f>
        <v/>
      </c>
    </row>
    <row r="3690">
      <c r="A3690" s="31" t="n"/>
      <c r="B3690" s="26" t="n"/>
      <c r="C3690" s="26" t="n"/>
      <c r="D3690" s="26" t="n"/>
      <c r="E3690" s="31" t="n"/>
      <c r="F3690" s="24">
        <f>IF(OR(A3690="",E3690=""),"",E3690-A3690)</f>
        <v/>
      </c>
      <c r="G3690" s="27" t="n"/>
      <c r="H3690" s="33">
        <f>IF(G3690="","",ROUND(G3690*1000/22500,2))</f>
        <v/>
      </c>
      <c r="I3690" s="33">
        <f>IFERROR(IF(D3690="","",VALUE(MID(D3690,2,5))),"")</f>
        <v/>
      </c>
      <c r="J3690" s="28">
        <f>IF(OR(H3690="",I3690=""),"",IF(H3690&gt;=I3690,"Pass","Fail"))</f>
        <v/>
      </c>
    </row>
    <row r="3691">
      <c r="A3691" s="31" t="n"/>
      <c r="B3691" s="26" t="n"/>
      <c r="C3691" s="26" t="n"/>
      <c r="D3691" s="26" t="n"/>
      <c r="E3691" s="31" t="n"/>
      <c r="F3691" s="24">
        <f>IF(OR(A3691="",E3691=""),"",E3691-A3691)</f>
        <v/>
      </c>
      <c r="G3691" s="27" t="n"/>
      <c r="H3691" s="33">
        <f>IF(G3691="","",ROUND(G3691*1000/22500,2))</f>
        <v/>
      </c>
      <c r="I3691" s="33">
        <f>IFERROR(IF(D3691="","",VALUE(MID(D3691,2,5))),"")</f>
        <v/>
      </c>
      <c r="J3691" s="28">
        <f>IF(OR(H3691="",I3691=""),"",IF(H3691&gt;=I3691,"Pass","Fail"))</f>
        <v/>
      </c>
    </row>
    <row r="3692">
      <c r="A3692" s="31" t="n"/>
      <c r="B3692" s="26" t="n"/>
      <c r="C3692" s="26" t="n"/>
      <c r="D3692" s="26" t="n"/>
      <c r="E3692" s="31" t="n"/>
      <c r="F3692" s="24">
        <f>IF(OR(A3692="",E3692=""),"",E3692-A3692)</f>
        <v/>
      </c>
      <c r="G3692" s="27" t="n"/>
      <c r="H3692" s="33">
        <f>IF(G3692="","",ROUND(G3692*1000/22500,2))</f>
        <v/>
      </c>
      <c r="I3692" s="33">
        <f>IFERROR(IF(D3692="","",VALUE(MID(D3692,2,5))),"")</f>
        <v/>
      </c>
      <c r="J3692" s="28">
        <f>IF(OR(H3692="",I3692=""),"",IF(H3692&gt;=I3692,"Pass","Fail"))</f>
        <v/>
      </c>
    </row>
    <row r="3693">
      <c r="A3693" s="31" t="n"/>
      <c r="B3693" s="26" t="n"/>
      <c r="C3693" s="26" t="n"/>
      <c r="D3693" s="26" t="n"/>
      <c r="E3693" s="31" t="n"/>
      <c r="F3693" s="24">
        <f>IF(OR(A3693="",E3693=""),"",E3693-A3693)</f>
        <v/>
      </c>
      <c r="G3693" s="27" t="n"/>
      <c r="H3693" s="33">
        <f>IF(G3693="","",ROUND(G3693*1000/22500,2))</f>
        <v/>
      </c>
      <c r="I3693" s="33">
        <f>IFERROR(IF(D3693="","",VALUE(MID(D3693,2,5))),"")</f>
        <v/>
      </c>
      <c r="J3693" s="28">
        <f>IF(OR(H3693="",I3693=""),"",IF(H3693&gt;=I3693,"Pass","Fail"))</f>
        <v/>
      </c>
    </row>
    <row r="3694">
      <c r="A3694" s="31" t="n"/>
      <c r="B3694" s="26" t="n"/>
      <c r="C3694" s="26" t="n"/>
      <c r="D3694" s="26" t="n"/>
      <c r="E3694" s="31" t="n"/>
      <c r="F3694" s="24">
        <f>IF(OR(A3694="",E3694=""),"",E3694-A3694)</f>
        <v/>
      </c>
      <c r="G3694" s="27" t="n"/>
      <c r="H3694" s="33">
        <f>IF(G3694="","",ROUND(G3694*1000/22500,2))</f>
        <v/>
      </c>
      <c r="I3694" s="33">
        <f>IFERROR(IF(D3694="","",VALUE(MID(D3694,2,5))),"")</f>
        <v/>
      </c>
      <c r="J3694" s="28">
        <f>IF(OR(H3694="",I3694=""),"",IF(H3694&gt;=I3694,"Pass","Fail"))</f>
        <v/>
      </c>
    </row>
    <row r="3695">
      <c r="A3695" s="31" t="n"/>
      <c r="B3695" s="26" t="n"/>
      <c r="C3695" s="26" t="n"/>
      <c r="D3695" s="26" t="n"/>
      <c r="E3695" s="31" t="n"/>
      <c r="F3695" s="24">
        <f>IF(OR(A3695="",E3695=""),"",E3695-A3695)</f>
        <v/>
      </c>
      <c r="G3695" s="27" t="n"/>
      <c r="H3695" s="33">
        <f>IF(G3695="","",ROUND(G3695*1000/22500,2))</f>
        <v/>
      </c>
      <c r="I3695" s="33">
        <f>IFERROR(IF(D3695="","",VALUE(MID(D3695,2,5))),"")</f>
        <v/>
      </c>
      <c r="J3695" s="28">
        <f>IF(OR(H3695="",I3695=""),"",IF(H3695&gt;=I3695,"Pass","Fail"))</f>
        <v/>
      </c>
    </row>
    <row r="3696">
      <c r="A3696" s="31" t="n"/>
      <c r="B3696" s="26" t="n"/>
      <c r="C3696" s="26" t="n"/>
      <c r="D3696" s="26" t="n"/>
      <c r="E3696" s="31" t="n"/>
      <c r="F3696" s="24">
        <f>IF(OR(A3696="",E3696=""),"",E3696-A3696)</f>
        <v/>
      </c>
      <c r="G3696" s="27" t="n"/>
      <c r="H3696" s="33">
        <f>IF(G3696="","",ROUND(G3696*1000/22500,2))</f>
        <v/>
      </c>
      <c r="I3696" s="33">
        <f>IFERROR(IF(D3696="","",VALUE(MID(D3696,2,5))),"")</f>
        <v/>
      </c>
      <c r="J3696" s="28">
        <f>IF(OR(H3696="",I3696=""),"",IF(H3696&gt;=I3696,"Pass","Fail"))</f>
        <v/>
      </c>
    </row>
    <row r="3697">
      <c r="A3697" s="31" t="n"/>
      <c r="B3697" s="26" t="n"/>
      <c r="C3697" s="26" t="n"/>
      <c r="D3697" s="26" t="n"/>
      <c r="E3697" s="31" t="n"/>
      <c r="F3697" s="24">
        <f>IF(OR(A3697="",E3697=""),"",E3697-A3697)</f>
        <v/>
      </c>
      <c r="G3697" s="27" t="n"/>
      <c r="H3697" s="33">
        <f>IF(G3697="","",ROUND(G3697*1000/22500,2))</f>
        <v/>
      </c>
      <c r="I3697" s="33">
        <f>IFERROR(IF(D3697="","",VALUE(MID(D3697,2,5))),"")</f>
        <v/>
      </c>
      <c r="J3697" s="28">
        <f>IF(OR(H3697="",I3697=""),"",IF(H3697&gt;=I3697,"Pass","Fail"))</f>
        <v/>
      </c>
    </row>
    <row r="3698">
      <c r="A3698" s="31" t="n"/>
      <c r="B3698" s="26" t="n"/>
      <c r="C3698" s="26" t="n"/>
      <c r="D3698" s="26" t="n"/>
      <c r="E3698" s="31" t="n"/>
      <c r="F3698" s="24">
        <f>IF(OR(A3698="",E3698=""),"",E3698-A3698)</f>
        <v/>
      </c>
      <c r="G3698" s="27" t="n"/>
      <c r="H3698" s="33">
        <f>IF(G3698="","",ROUND(G3698*1000/22500,2))</f>
        <v/>
      </c>
      <c r="I3698" s="33">
        <f>IFERROR(IF(D3698="","",VALUE(MID(D3698,2,5))),"")</f>
        <v/>
      </c>
      <c r="J3698" s="28">
        <f>IF(OR(H3698="",I3698=""),"",IF(H3698&gt;=I3698,"Pass","Fail"))</f>
        <v/>
      </c>
    </row>
    <row r="3699">
      <c r="A3699" s="31" t="n"/>
      <c r="B3699" s="26" t="n"/>
      <c r="C3699" s="26" t="n"/>
      <c r="D3699" s="26" t="n"/>
      <c r="E3699" s="31" t="n"/>
      <c r="F3699" s="24">
        <f>IF(OR(A3699="",E3699=""),"",E3699-A3699)</f>
        <v/>
      </c>
      <c r="G3699" s="27" t="n"/>
      <c r="H3699" s="33">
        <f>IF(G3699="","",ROUND(G3699*1000/22500,2))</f>
        <v/>
      </c>
      <c r="I3699" s="33">
        <f>IFERROR(IF(D3699="","",VALUE(MID(D3699,2,5))),"")</f>
        <v/>
      </c>
      <c r="J3699" s="28">
        <f>IF(OR(H3699="",I3699=""),"",IF(H3699&gt;=I3699,"Pass","Fail"))</f>
        <v/>
      </c>
    </row>
    <row r="3700">
      <c r="A3700" s="31" t="n"/>
      <c r="B3700" s="26" t="n"/>
      <c r="C3700" s="26" t="n"/>
      <c r="D3700" s="26" t="n"/>
      <c r="E3700" s="31" t="n"/>
      <c r="F3700" s="24">
        <f>IF(OR(A3700="",E3700=""),"",E3700-A3700)</f>
        <v/>
      </c>
      <c r="G3700" s="27" t="n"/>
      <c r="H3700" s="33">
        <f>IF(G3700="","",ROUND(G3700*1000/22500,2))</f>
        <v/>
      </c>
      <c r="I3700" s="33">
        <f>IFERROR(IF(D3700="","",VALUE(MID(D3700,2,5))),"")</f>
        <v/>
      </c>
      <c r="J3700" s="28">
        <f>IF(OR(H3700="",I3700=""),"",IF(H3700&gt;=I3700,"Pass","Fail"))</f>
        <v/>
      </c>
    </row>
    <row r="3701">
      <c r="A3701" s="31" t="n"/>
      <c r="B3701" s="26" t="n"/>
      <c r="C3701" s="26" t="n"/>
      <c r="D3701" s="26" t="n"/>
      <c r="E3701" s="31" t="n"/>
      <c r="F3701" s="24">
        <f>IF(OR(A3701="",E3701=""),"",E3701-A3701)</f>
        <v/>
      </c>
      <c r="G3701" s="27" t="n"/>
      <c r="H3701" s="33">
        <f>IF(G3701="","",ROUND(G3701*1000/22500,2))</f>
        <v/>
      </c>
      <c r="I3701" s="33">
        <f>IFERROR(IF(D3701="","",VALUE(MID(D3701,2,5))),"")</f>
        <v/>
      </c>
      <c r="J3701" s="28">
        <f>IF(OR(H3701="",I3701=""),"",IF(H3701&gt;=I3701,"Pass","Fail"))</f>
        <v/>
      </c>
    </row>
    <row r="3702">
      <c r="A3702" s="31" t="n"/>
      <c r="B3702" s="26" t="n"/>
      <c r="C3702" s="26" t="n"/>
      <c r="D3702" s="26" t="n"/>
      <c r="E3702" s="31" t="n"/>
      <c r="F3702" s="24">
        <f>IF(OR(A3702="",E3702=""),"",E3702-A3702)</f>
        <v/>
      </c>
      <c r="G3702" s="27" t="n"/>
      <c r="H3702" s="33">
        <f>IF(G3702="","",ROUND(G3702*1000/22500,2))</f>
        <v/>
      </c>
      <c r="I3702" s="33">
        <f>IFERROR(IF(D3702="","",VALUE(MID(D3702,2,5))),"")</f>
        <v/>
      </c>
      <c r="J3702" s="28">
        <f>IF(OR(H3702="",I3702=""),"",IF(H3702&gt;=I3702,"Pass","Fail"))</f>
        <v/>
      </c>
    </row>
    <row r="3703">
      <c r="A3703" s="31" t="n"/>
      <c r="B3703" s="26" t="n"/>
      <c r="C3703" s="26" t="n"/>
      <c r="D3703" s="26" t="n"/>
      <c r="E3703" s="31" t="n"/>
      <c r="F3703" s="24">
        <f>IF(OR(A3703="",E3703=""),"",E3703-A3703)</f>
        <v/>
      </c>
      <c r="G3703" s="27" t="n"/>
      <c r="H3703" s="33">
        <f>IF(G3703="","",ROUND(G3703*1000/22500,2))</f>
        <v/>
      </c>
      <c r="I3703" s="33">
        <f>IFERROR(IF(D3703="","",VALUE(MID(D3703,2,5))),"")</f>
        <v/>
      </c>
      <c r="J3703" s="28">
        <f>IF(OR(H3703="",I3703=""),"",IF(H3703&gt;=I3703,"Pass","Fail"))</f>
        <v/>
      </c>
    </row>
    <row r="3704">
      <c r="A3704" s="31" t="n"/>
      <c r="B3704" s="26" t="n"/>
      <c r="C3704" s="26" t="n"/>
      <c r="D3704" s="26" t="n"/>
      <c r="E3704" s="31" t="n"/>
      <c r="F3704" s="24">
        <f>IF(OR(A3704="",E3704=""),"",E3704-A3704)</f>
        <v/>
      </c>
      <c r="G3704" s="27" t="n"/>
      <c r="H3704" s="33">
        <f>IF(G3704="","",ROUND(G3704*1000/22500,2))</f>
        <v/>
      </c>
      <c r="I3704" s="33">
        <f>IFERROR(IF(D3704="","",VALUE(MID(D3704,2,5))),"")</f>
        <v/>
      </c>
      <c r="J3704" s="28">
        <f>IF(OR(H3704="",I3704=""),"",IF(H3704&gt;=I3704,"Pass","Fail"))</f>
        <v/>
      </c>
    </row>
    <row r="3705">
      <c r="A3705" s="31" t="n"/>
      <c r="B3705" s="26" t="n"/>
      <c r="C3705" s="26" t="n"/>
      <c r="D3705" s="26" t="n"/>
      <c r="E3705" s="31" t="n"/>
      <c r="F3705" s="24">
        <f>IF(OR(A3705="",E3705=""),"",E3705-A3705)</f>
        <v/>
      </c>
      <c r="G3705" s="27" t="n"/>
      <c r="H3705" s="33">
        <f>IF(G3705="","",ROUND(G3705*1000/22500,2))</f>
        <v/>
      </c>
      <c r="I3705" s="33">
        <f>IFERROR(IF(D3705="","",VALUE(MID(D3705,2,5))),"")</f>
        <v/>
      </c>
      <c r="J3705" s="28">
        <f>IF(OR(H3705="",I3705=""),"",IF(H3705&gt;=I3705,"Pass","Fail"))</f>
        <v/>
      </c>
    </row>
    <row r="3706">
      <c r="A3706" s="31" t="n"/>
      <c r="B3706" s="26" t="n"/>
      <c r="C3706" s="26" t="n"/>
      <c r="D3706" s="26" t="n"/>
      <c r="E3706" s="31" t="n"/>
      <c r="F3706" s="24">
        <f>IF(OR(A3706="",E3706=""),"",E3706-A3706)</f>
        <v/>
      </c>
      <c r="G3706" s="27" t="n"/>
      <c r="H3706" s="33">
        <f>IF(G3706="","",ROUND(G3706*1000/22500,2))</f>
        <v/>
      </c>
      <c r="I3706" s="33">
        <f>IFERROR(IF(D3706="","",VALUE(MID(D3706,2,5))),"")</f>
        <v/>
      </c>
      <c r="J3706" s="28">
        <f>IF(OR(H3706="",I3706=""),"",IF(H3706&gt;=I3706,"Pass","Fail"))</f>
        <v/>
      </c>
    </row>
    <row r="3707">
      <c r="A3707" s="31" t="n"/>
      <c r="B3707" s="26" t="n"/>
      <c r="C3707" s="26" t="n"/>
      <c r="D3707" s="26" t="n"/>
      <c r="E3707" s="31" t="n"/>
      <c r="F3707" s="24">
        <f>IF(OR(A3707="",E3707=""),"",E3707-A3707)</f>
        <v/>
      </c>
      <c r="G3707" s="27" t="n"/>
      <c r="H3707" s="33">
        <f>IF(G3707="","",ROUND(G3707*1000/22500,2))</f>
        <v/>
      </c>
      <c r="I3707" s="33">
        <f>IFERROR(IF(D3707="","",VALUE(MID(D3707,2,5))),"")</f>
        <v/>
      </c>
      <c r="J3707" s="28">
        <f>IF(OR(H3707="",I3707=""),"",IF(H3707&gt;=I3707,"Pass","Fail"))</f>
        <v/>
      </c>
    </row>
    <row r="3708">
      <c r="A3708" s="31" t="n"/>
      <c r="B3708" s="26" t="n"/>
      <c r="C3708" s="26" t="n"/>
      <c r="D3708" s="26" t="n"/>
      <c r="E3708" s="31" t="n"/>
      <c r="F3708" s="24">
        <f>IF(OR(A3708="",E3708=""),"",E3708-A3708)</f>
        <v/>
      </c>
      <c r="G3708" s="27" t="n"/>
      <c r="H3708" s="33">
        <f>IF(G3708="","",ROUND(G3708*1000/22500,2))</f>
        <v/>
      </c>
      <c r="I3708" s="33">
        <f>IFERROR(IF(D3708="","",VALUE(MID(D3708,2,5))),"")</f>
        <v/>
      </c>
      <c r="J3708" s="28">
        <f>IF(OR(H3708="",I3708=""),"",IF(H3708&gt;=I3708,"Pass","Fail"))</f>
        <v/>
      </c>
    </row>
    <row r="3709">
      <c r="A3709" s="31" t="n"/>
      <c r="B3709" s="26" t="n"/>
      <c r="C3709" s="26" t="n"/>
      <c r="D3709" s="26" t="n"/>
      <c r="E3709" s="31" t="n"/>
      <c r="F3709" s="24">
        <f>IF(OR(A3709="",E3709=""),"",E3709-A3709)</f>
        <v/>
      </c>
      <c r="G3709" s="27" t="n"/>
      <c r="H3709" s="33">
        <f>IF(G3709="","",ROUND(G3709*1000/22500,2))</f>
        <v/>
      </c>
      <c r="I3709" s="33">
        <f>IFERROR(IF(D3709="","",VALUE(MID(D3709,2,5))),"")</f>
        <v/>
      </c>
      <c r="J3709" s="28">
        <f>IF(OR(H3709="",I3709=""),"",IF(H3709&gt;=I3709,"Pass","Fail"))</f>
        <v/>
      </c>
    </row>
    <row r="3710">
      <c r="A3710" s="31" t="n"/>
      <c r="B3710" s="26" t="n"/>
      <c r="C3710" s="26" t="n"/>
      <c r="D3710" s="26" t="n"/>
      <c r="E3710" s="31" t="n"/>
      <c r="F3710" s="24">
        <f>IF(OR(A3710="",E3710=""),"",E3710-A3710)</f>
        <v/>
      </c>
      <c r="G3710" s="27" t="n"/>
      <c r="H3710" s="33">
        <f>IF(G3710="","",ROUND(G3710*1000/22500,2))</f>
        <v/>
      </c>
      <c r="I3710" s="33">
        <f>IFERROR(IF(D3710="","",VALUE(MID(D3710,2,5))),"")</f>
        <v/>
      </c>
      <c r="J3710" s="28">
        <f>IF(OR(H3710="",I3710=""),"",IF(H3710&gt;=I3710,"Pass","Fail"))</f>
        <v/>
      </c>
    </row>
    <row r="3711">
      <c r="A3711" s="31" t="n"/>
      <c r="B3711" s="26" t="n"/>
      <c r="C3711" s="26" t="n"/>
      <c r="D3711" s="26" t="n"/>
      <c r="E3711" s="31" t="n"/>
      <c r="F3711" s="24">
        <f>IF(OR(A3711="",E3711=""),"",E3711-A3711)</f>
        <v/>
      </c>
      <c r="G3711" s="27" t="n"/>
      <c r="H3711" s="33">
        <f>IF(G3711="","",ROUND(G3711*1000/22500,2))</f>
        <v/>
      </c>
      <c r="I3711" s="33">
        <f>IFERROR(IF(D3711="","",VALUE(MID(D3711,2,5))),"")</f>
        <v/>
      </c>
      <c r="J3711" s="28">
        <f>IF(OR(H3711="",I3711=""),"",IF(H3711&gt;=I3711,"Pass","Fail"))</f>
        <v/>
      </c>
    </row>
    <row r="3712">
      <c r="A3712" s="31" t="n"/>
      <c r="B3712" s="26" t="n"/>
      <c r="C3712" s="26" t="n"/>
      <c r="D3712" s="26" t="n"/>
      <c r="E3712" s="31" t="n"/>
      <c r="F3712" s="24">
        <f>IF(OR(A3712="",E3712=""),"",E3712-A3712)</f>
        <v/>
      </c>
      <c r="G3712" s="27" t="n"/>
      <c r="H3712" s="33">
        <f>IF(G3712="","",ROUND(G3712*1000/22500,2))</f>
        <v/>
      </c>
      <c r="I3712" s="33">
        <f>IFERROR(IF(D3712="","",VALUE(MID(D3712,2,5))),"")</f>
        <v/>
      </c>
      <c r="J3712" s="28">
        <f>IF(OR(H3712="",I3712=""),"",IF(H3712&gt;=I3712,"Pass","Fail"))</f>
        <v/>
      </c>
    </row>
    <row r="3713">
      <c r="A3713" s="31" t="n"/>
      <c r="B3713" s="26" t="n"/>
      <c r="C3713" s="26" t="n"/>
      <c r="D3713" s="26" t="n"/>
      <c r="E3713" s="31" t="n"/>
      <c r="F3713" s="24">
        <f>IF(OR(A3713="",E3713=""),"",E3713-A3713)</f>
        <v/>
      </c>
      <c r="G3713" s="27" t="n"/>
      <c r="H3713" s="33">
        <f>IF(G3713="","",ROUND(G3713*1000/22500,2))</f>
        <v/>
      </c>
      <c r="I3713" s="33">
        <f>IFERROR(IF(D3713="","",VALUE(MID(D3713,2,5))),"")</f>
        <v/>
      </c>
      <c r="J3713" s="28">
        <f>IF(OR(H3713="",I3713=""),"",IF(H3713&gt;=I3713,"Pass","Fail"))</f>
        <v/>
      </c>
    </row>
    <row r="3714">
      <c r="A3714" s="31" t="n"/>
      <c r="B3714" s="26" t="n"/>
      <c r="C3714" s="26" t="n"/>
      <c r="D3714" s="26" t="n"/>
      <c r="E3714" s="31" t="n"/>
      <c r="F3714" s="24">
        <f>IF(OR(A3714="",E3714=""),"",E3714-A3714)</f>
        <v/>
      </c>
      <c r="G3714" s="27" t="n"/>
      <c r="H3714" s="33">
        <f>IF(G3714="","",ROUND(G3714*1000/22500,2))</f>
        <v/>
      </c>
      <c r="I3714" s="33">
        <f>IFERROR(IF(D3714="","",VALUE(MID(D3714,2,5))),"")</f>
        <v/>
      </c>
      <c r="J3714" s="28">
        <f>IF(OR(H3714="",I3714=""),"",IF(H3714&gt;=I3714,"Pass","Fail"))</f>
        <v/>
      </c>
    </row>
    <row r="3715">
      <c r="A3715" s="31" t="n"/>
      <c r="B3715" s="26" t="n"/>
      <c r="C3715" s="26" t="n"/>
      <c r="D3715" s="26" t="n"/>
      <c r="E3715" s="31" t="n"/>
      <c r="F3715" s="24">
        <f>IF(OR(A3715="",E3715=""),"",E3715-A3715)</f>
        <v/>
      </c>
      <c r="G3715" s="27" t="n"/>
      <c r="H3715" s="33">
        <f>IF(G3715="","",ROUND(G3715*1000/22500,2))</f>
        <v/>
      </c>
      <c r="I3715" s="33">
        <f>IFERROR(IF(D3715="","",VALUE(MID(D3715,2,5))),"")</f>
        <v/>
      </c>
      <c r="J3715" s="28">
        <f>IF(OR(H3715="",I3715=""),"",IF(H3715&gt;=I3715,"Pass","Fail"))</f>
        <v/>
      </c>
    </row>
    <row r="3716">
      <c r="A3716" s="31" t="n"/>
      <c r="B3716" s="26" t="n"/>
      <c r="C3716" s="26" t="n"/>
      <c r="D3716" s="26" t="n"/>
      <c r="E3716" s="31" t="n"/>
      <c r="F3716" s="24">
        <f>IF(OR(A3716="",E3716=""),"",E3716-A3716)</f>
        <v/>
      </c>
      <c r="G3716" s="27" t="n"/>
      <c r="H3716" s="33">
        <f>IF(G3716="","",ROUND(G3716*1000/22500,2))</f>
        <v/>
      </c>
      <c r="I3716" s="33">
        <f>IFERROR(IF(D3716="","",VALUE(MID(D3716,2,5))),"")</f>
        <v/>
      </c>
      <c r="J3716" s="28">
        <f>IF(OR(H3716="",I3716=""),"",IF(H3716&gt;=I3716,"Pass","Fail"))</f>
        <v/>
      </c>
    </row>
    <row r="3717">
      <c r="A3717" s="31" t="n"/>
      <c r="B3717" s="26" t="n"/>
      <c r="C3717" s="26" t="n"/>
      <c r="D3717" s="26" t="n"/>
      <c r="E3717" s="31" t="n"/>
      <c r="F3717" s="24">
        <f>IF(OR(A3717="",E3717=""),"",E3717-A3717)</f>
        <v/>
      </c>
      <c r="G3717" s="27" t="n"/>
      <c r="H3717" s="33">
        <f>IF(G3717="","",ROUND(G3717*1000/22500,2))</f>
        <v/>
      </c>
      <c r="I3717" s="33">
        <f>IFERROR(IF(D3717="","",VALUE(MID(D3717,2,5))),"")</f>
        <v/>
      </c>
      <c r="J3717" s="28">
        <f>IF(OR(H3717="",I3717=""),"",IF(H3717&gt;=I3717,"Pass","Fail"))</f>
        <v/>
      </c>
    </row>
    <row r="3718">
      <c r="A3718" s="31" t="n"/>
      <c r="B3718" s="26" t="n"/>
      <c r="C3718" s="26" t="n"/>
      <c r="D3718" s="26" t="n"/>
      <c r="E3718" s="31" t="n"/>
      <c r="F3718" s="24">
        <f>IF(OR(A3718="",E3718=""),"",E3718-A3718)</f>
        <v/>
      </c>
      <c r="G3718" s="27" t="n"/>
      <c r="H3718" s="33">
        <f>IF(G3718="","",ROUND(G3718*1000/22500,2))</f>
        <v/>
      </c>
      <c r="I3718" s="33">
        <f>IFERROR(IF(D3718="","",VALUE(MID(D3718,2,5))),"")</f>
        <v/>
      </c>
      <c r="J3718" s="28">
        <f>IF(OR(H3718="",I3718=""),"",IF(H3718&gt;=I3718,"Pass","Fail"))</f>
        <v/>
      </c>
    </row>
    <row r="3719">
      <c r="A3719" s="31" t="n"/>
      <c r="B3719" s="26" t="n"/>
      <c r="C3719" s="26" t="n"/>
      <c r="D3719" s="26" t="n"/>
      <c r="E3719" s="31" t="n"/>
      <c r="F3719" s="24">
        <f>IF(OR(A3719="",E3719=""),"",E3719-A3719)</f>
        <v/>
      </c>
      <c r="G3719" s="27" t="n"/>
      <c r="H3719" s="33">
        <f>IF(G3719="","",ROUND(G3719*1000/22500,2))</f>
        <v/>
      </c>
      <c r="I3719" s="33">
        <f>IFERROR(IF(D3719="","",VALUE(MID(D3719,2,5))),"")</f>
        <v/>
      </c>
      <c r="J3719" s="28">
        <f>IF(OR(H3719="",I3719=""),"",IF(H3719&gt;=I3719,"Pass","Fail"))</f>
        <v/>
      </c>
    </row>
    <row r="3720">
      <c r="A3720" s="31" t="n"/>
      <c r="B3720" s="26" t="n"/>
      <c r="C3720" s="26" t="n"/>
      <c r="D3720" s="26" t="n"/>
      <c r="E3720" s="31" t="n"/>
      <c r="F3720" s="24">
        <f>IF(OR(A3720="",E3720=""),"",E3720-A3720)</f>
        <v/>
      </c>
      <c r="G3720" s="27" t="n"/>
      <c r="H3720" s="33">
        <f>IF(G3720="","",ROUND(G3720*1000/22500,2))</f>
        <v/>
      </c>
      <c r="I3720" s="33">
        <f>IFERROR(IF(D3720="","",VALUE(MID(D3720,2,5))),"")</f>
        <v/>
      </c>
      <c r="J3720" s="28">
        <f>IF(OR(H3720="",I3720=""),"",IF(H3720&gt;=I3720,"Pass","Fail"))</f>
        <v/>
      </c>
    </row>
    <row r="3721">
      <c r="A3721" s="31" t="n"/>
      <c r="B3721" s="26" t="n"/>
      <c r="C3721" s="26" t="n"/>
      <c r="D3721" s="26" t="n"/>
      <c r="E3721" s="31" t="n"/>
      <c r="F3721" s="24">
        <f>IF(OR(A3721="",E3721=""),"",E3721-A3721)</f>
        <v/>
      </c>
      <c r="G3721" s="27" t="n"/>
      <c r="H3721" s="33">
        <f>IF(G3721="","",ROUND(G3721*1000/22500,2))</f>
        <v/>
      </c>
      <c r="I3721" s="33">
        <f>IFERROR(IF(D3721="","",VALUE(MID(D3721,2,5))),"")</f>
        <v/>
      </c>
      <c r="J3721" s="28">
        <f>IF(OR(H3721="",I3721=""),"",IF(H3721&gt;=I3721,"Pass","Fail"))</f>
        <v/>
      </c>
    </row>
    <row r="3722">
      <c r="A3722" s="31" t="n"/>
      <c r="B3722" s="26" t="n"/>
      <c r="C3722" s="26" t="n"/>
      <c r="D3722" s="26" t="n"/>
      <c r="E3722" s="31" t="n"/>
      <c r="F3722" s="24">
        <f>IF(OR(A3722="",E3722=""),"",E3722-A3722)</f>
        <v/>
      </c>
      <c r="G3722" s="27" t="n"/>
      <c r="H3722" s="33">
        <f>IF(G3722="","",ROUND(G3722*1000/22500,2))</f>
        <v/>
      </c>
      <c r="I3722" s="33">
        <f>IFERROR(IF(D3722="","",VALUE(MID(D3722,2,5))),"")</f>
        <v/>
      </c>
      <c r="J3722" s="28">
        <f>IF(OR(H3722="",I3722=""),"",IF(H3722&gt;=I3722,"Pass","Fail"))</f>
        <v/>
      </c>
    </row>
    <row r="3723">
      <c r="A3723" s="31" t="n"/>
      <c r="B3723" s="26" t="n"/>
      <c r="C3723" s="26" t="n"/>
      <c r="D3723" s="26" t="n"/>
      <c r="E3723" s="31" t="n"/>
      <c r="F3723" s="24">
        <f>IF(OR(A3723="",E3723=""),"",E3723-A3723)</f>
        <v/>
      </c>
      <c r="G3723" s="27" t="n"/>
      <c r="H3723" s="33">
        <f>IF(G3723="","",ROUND(G3723*1000/22500,2))</f>
        <v/>
      </c>
      <c r="I3723" s="33">
        <f>IFERROR(IF(D3723="","",VALUE(MID(D3723,2,5))),"")</f>
        <v/>
      </c>
      <c r="J3723" s="28">
        <f>IF(OR(H3723="",I3723=""),"",IF(H3723&gt;=I3723,"Pass","Fail"))</f>
        <v/>
      </c>
    </row>
    <row r="3724">
      <c r="A3724" s="31" t="n"/>
      <c r="B3724" s="26" t="n"/>
      <c r="C3724" s="26" t="n"/>
      <c r="D3724" s="26" t="n"/>
      <c r="E3724" s="31" t="n"/>
      <c r="F3724" s="24">
        <f>IF(OR(A3724="",E3724=""),"",E3724-A3724)</f>
        <v/>
      </c>
      <c r="G3724" s="27" t="n"/>
      <c r="H3724" s="33">
        <f>IF(G3724="","",ROUND(G3724*1000/22500,2))</f>
        <v/>
      </c>
      <c r="I3724" s="33">
        <f>IFERROR(IF(D3724="","",VALUE(MID(D3724,2,5))),"")</f>
        <v/>
      </c>
      <c r="J3724" s="28">
        <f>IF(OR(H3724="",I3724=""),"",IF(H3724&gt;=I3724,"Pass","Fail"))</f>
        <v/>
      </c>
    </row>
    <row r="3725">
      <c r="A3725" s="31" t="n"/>
      <c r="B3725" s="26" t="n"/>
      <c r="C3725" s="26" t="n"/>
      <c r="D3725" s="26" t="n"/>
      <c r="E3725" s="31" t="n"/>
      <c r="F3725" s="24">
        <f>IF(OR(A3725="",E3725=""),"",E3725-A3725)</f>
        <v/>
      </c>
      <c r="G3725" s="27" t="n"/>
      <c r="H3725" s="33">
        <f>IF(G3725="","",ROUND(G3725*1000/22500,2))</f>
        <v/>
      </c>
      <c r="I3725" s="33">
        <f>IFERROR(IF(D3725="","",VALUE(MID(D3725,2,5))),"")</f>
        <v/>
      </c>
      <c r="J3725" s="28">
        <f>IF(OR(H3725="",I3725=""),"",IF(H3725&gt;=I3725,"Pass","Fail"))</f>
        <v/>
      </c>
    </row>
    <row r="3726">
      <c r="A3726" s="31" t="n"/>
      <c r="B3726" s="26" t="n"/>
      <c r="C3726" s="26" t="n"/>
      <c r="D3726" s="26" t="n"/>
      <c r="E3726" s="31" t="n"/>
      <c r="F3726" s="24">
        <f>IF(OR(A3726="",E3726=""),"",E3726-A3726)</f>
        <v/>
      </c>
      <c r="G3726" s="27" t="n"/>
      <c r="H3726" s="33">
        <f>IF(G3726="","",ROUND(G3726*1000/22500,2))</f>
        <v/>
      </c>
      <c r="I3726" s="33">
        <f>IFERROR(IF(D3726="","",VALUE(MID(D3726,2,5))),"")</f>
        <v/>
      </c>
      <c r="J3726" s="28">
        <f>IF(OR(H3726="",I3726=""),"",IF(H3726&gt;=I3726,"Pass","Fail"))</f>
        <v/>
      </c>
    </row>
    <row r="3727">
      <c r="A3727" s="31" t="n"/>
      <c r="B3727" s="26" t="n"/>
      <c r="C3727" s="26" t="n"/>
      <c r="D3727" s="26" t="n"/>
      <c r="E3727" s="31" t="n"/>
      <c r="F3727" s="24">
        <f>IF(OR(A3727="",E3727=""),"",E3727-A3727)</f>
        <v/>
      </c>
      <c r="G3727" s="27" t="n"/>
      <c r="H3727" s="33">
        <f>IF(G3727="","",ROUND(G3727*1000/22500,2))</f>
        <v/>
      </c>
      <c r="I3727" s="33">
        <f>IFERROR(IF(D3727="","",VALUE(MID(D3727,2,5))),"")</f>
        <v/>
      </c>
      <c r="J3727" s="28">
        <f>IF(OR(H3727="",I3727=""),"",IF(H3727&gt;=I3727,"Pass","Fail"))</f>
        <v/>
      </c>
    </row>
    <row r="3728">
      <c r="A3728" s="31" t="n"/>
      <c r="B3728" s="26" t="n"/>
      <c r="C3728" s="26" t="n"/>
      <c r="D3728" s="26" t="n"/>
      <c r="E3728" s="31" t="n"/>
      <c r="F3728" s="24">
        <f>IF(OR(A3728="",E3728=""),"",E3728-A3728)</f>
        <v/>
      </c>
      <c r="G3728" s="27" t="n"/>
      <c r="H3728" s="33">
        <f>IF(G3728="","",ROUND(G3728*1000/22500,2))</f>
        <v/>
      </c>
      <c r="I3728" s="33">
        <f>IFERROR(IF(D3728="","",VALUE(MID(D3728,2,5))),"")</f>
        <v/>
      </c>
      <c r="J3728" s="28">
        <f>IF(OR(H3728="",I3728=""),"",IF(H3728&gt;=I3728,"Pass","Fail"))</f>
        <v/>
      </c>
    </row>
    <row r="3729">
      <c r="A3729" s="31" t="n"/>
      <c r="B3729" s="26" t="n"/>
      <c r="C3729" s="26" t="n"/>
      <c r="D3729" s="26" t="n"/>
      <c r="E3729" s="31" t="n"/>
      <c r="F3729" s="24">
        <f>IF(OR(A3729="",E3729=""),"",E3729-A3729)</f>
        <v/>
      </c>
      <c r="G3729" s="27" t="n"/>
      <c r="H3729" s="33">
        <f>IF(G3729="","",ROUND(G3729*1000/22500,2))</f>
        <v/>
      </c>
      <c r="I3729" s="33">
        <f>IFERROR(IF(D3729="","",VALUE(MID(D3729,2,5))),"")</f>
        <v/>
      </c>
      <c r="J3729" s="28">
        <f>IF(OR(H3729="",I3729=""),"",IF(H3729&gt;=I3729,"Pass","Fail"))</f>
        <v/>
      </c>
    </row>
    <row r="3730">
      <c r="A3730" s="31" t="n"/>
      <c r="B3730" s="26" t="n"/>
      <c r="C3730" s="26" t="n"/>
      <c r="D3730" s="26" t="n"/>
      <c r="E3730" s="31" t="n"/>
      <c r="F3730" s="24">
        <f>IF(OR(A3730="",E3730=""),"",E3730-A3730)</f>
        <v/>
      </c>
      <c r="G3730" s="27" t="n"/>
      <c r="H3730" s="33">
        <f>IF(G3730="","",ROUND(G3730*1000/22500,2))</f>
        <v/>
      </c>
      <c r="I3730" s="33">
        <f>IFERROR(IF(D3730="","",VALUE(MID(D3730,2,5))),"")</f>
        <v/>
      </c>
      <c r="J3730" s="28">
        <f>IF(OR(H3730="",I3730=""),"",IF(H3730&gt;=I3730,"Pass","Fail"))</f>
        <v/>
      </c>
    </row>
    <row r="3731">
      <c r="A3731" s="31" t="n"/>
      <c r="B3731" s="26" t="n"/>
      <c r="C3731" s="26" t="n"/>
      <c r="D3731" s="26" t="n"/>
      <c r="E3731" s="31" t="n"/>
      <c r="F3731" s="24">
        <f>IF(OR(A3731="",E3731=""),"",E3731-A3731)</f>
        <v/>
      </c>
      <c r="G3731" s="27" t="n"/>
      <c r="H3731" s="33">
        <f>IF(G3731="","",ROUND(G3731*1000/22500,2))</f>
        <v/>
      </c>
      <c r="I3731" s="33">
        <f>IFERROR(IF(D3731="","",VALUE(MID(D3731,2,5))),"")</f>
        <v/>
      </c>
      <c r="J3731" s="28">
        <f>IF(OR(H3731="",I3731=""),"",IF(H3731&gt;=I3731,"Pass","Fail"))</f>
        <v/>
      </c>
    </row>
    <row r="3732">
      <c r="A3732" s="31" t="n"/>
      <c r="B3732" s="26" t="n"/>
      <c r="C3732" s="26" t="n"/>
      <c r="D3732" s="26" t="n"/>
      <c r="E3732" s="31" t="n"/>
      <c r="F3732" s="24">
        <f>IF(OR(A3732="",E3732=""),"",E3732-A3732)</f>
        <v/>
      </c>
      <c r="G3732" s="27" t="n"/>
      <c r="H3732" s="33">
        <f>IF(G3732="","",ROUND(G3732*1000/22500,2))</f>
        <v/>
      </c>
      <c r="I3732" s="33">
        <f>IFERROR(IF(D3732="","",VALUE(MID(D3732,2,5))),"")</f>
        <v/>
      </c>
      <c r="J3732" s="28">
        <f>IF(OR(H3732="",I3732=""),"",IF(H3732&gt;=I3732,"Pass","Fail"))</f>
        <v/>
      </c>
    </row>
    <row r="3733">
      <c r="A3733" s="31" t="n"/>
      <c r="B3733" s="26" t="n"/>
      <c r="C3733" s="26" t="n"/>
      <c r="D3733" s="26" t="n"/>
      <c r="E3733" s="31" t="n"/>
      <c r="F3733" s="24">
        <f>IF(OR(A3733="",E3733=""),"",E3733-A3733)</f>
        <v/>
      </c>
      <c r="G3733" s="27" t="n"/>
      <c r="H3733" s="33">
        <f>IF(G3733="","",ROUND(G3733*1000/22500,2))</f>
        <v/>
      </c>
      <c r="I3733" s="33">
        <f>IFERROR(IF(D3733="","",VALUE(MID(D3733,2,5))),"")</f>
        <v/>
      </c>
      <c r="J3733" s="28">
        <f>IF(OR(H3733="",I3733=""),"",IF(H3733&gt;=I3733,"Pass","Fail"))</f>
        <v/>
      </c>
    </row>
    <row r="3734">
      <c r="A3734" s="31" t="n"/>
      <c r="B3734" s="26" t="n"/>
      <c r="C3734" s="26" t="n"/>
      <c r="D3734" s="26" t="n"/>
      <c r="E3734" s="31" t="n"/>
      <c r="F3734" s="24">
        <f>IF(OR(A3734="",E3734=""),"",E3734-A3734)</f>
        <v/>
      </c>
      <c r="G3734" s="27" t="n"/>
      <c r="H3734" s="33">
        <f>IF(G3734="","",ROUND(G3734*1000/22500,2))</f>
        <v/>
      </c>
      <c r="I3734" s="33">
        <f>IFERROR(IF(D3734="","",VALUE(MID(D3734,2,5))),"")</f>
        <v/>
      </c>
      <c r="J3734" s="28">
        <f>IF(OR(H3734="",I3734=""),"",IF(H3734&gt;=I3734,"Pass","Fail"))</f>
        <v/>
      </c>
    </row>
    <row r="3735">
      <c r="A3735" s="31" t="n"/>
      <c r="B3735" s="26" t="n"/>
      <c r="C3735" s="26" t="n"/>
      <c r="D3735" s="26" t="n"/>
      <c r="E3735" s="31" t="n"/>
      <c r="F3735" s="24">
        <f>IF(OR(A3735="",E3735=""),"",E3735-A3735)</f>
        <v/>
      </c>
      <c r="G3735" s="27" t="n"/>
      <c r="H3735" s="33">
        <f>IF(G3735="","",ROUND(G3735*1000/22500,2))</f>
        <v/>
      </c>
      <c r="I3735" s="33">
        <f>IFERROR(IF(D3735="","",VALUE(MID(D3735,2,5))),"")</f>
        <v/>
      </c>
      <c r="J3735" s="28">
        <f>IF(OR(H3735="",I3735=""),"",IF(H3735&gt;=I3735,"Pass","Fail"))</f>
        <v/>
      </c>
    </row>
    <row r="3736">
      <c r="A3736" s="31" t="n"/>
      <c r="B3736" s="26" t="n"/>
      <c r="C3736" s="26" t="n"/>
      <c r="D3736" s="26" t="n"/>
      <c r="E3736" s="31" t="n"/>
      <c r="F3736" s="24">
        <f>IF(OR(A3736="",E3736=""),"",E3736-A3736)</f>
        <v/>
      </c>
      <c r="G3736" s="27" t="n"/>
      <c r="H3736" s="33">
        <f>IF(G3736="","",ROUND(G3736*1000/22500,2))</f>
        <v/>
      </c>
      <c r="I3736" s="33">
        <f>IFERROR(IF(D3736="","",VALUE(MID(D3736,2,5))),"")</f>
        <v/>
      </c>
      <c r="J3736" s="28">
        <f>IF(OR(H3736="",I3736=""),"",IF(H3736&gt;=I3736,"Pass","Fail"))</f>
        <v/>
      </c>
    </row>
    <row r="3737">
      <c r="A3737" s="31" t="n"/>
      <c r="B3737" s="26" t="n"/>
      <c r="C3737" s="26" t="n"/>
      <c r="D3737" s="26" t="n"/>
      <c r="E3737" s="31" t="n"/>
      <c r="F3737" s="24">
        <f>IF(OR(A3737="",E3737=""),"",E3737-A3737)</f>
        <v/>
      </c>
      <c r="G3737" s="27" t="n"/>
      <c r="H3737" s="33">
        <f>IF(G3737="","",ROUND(G3737*1000/22500,2))</f>
        <v/>
      </c>
      <c r="I3737" s="33">
        <f>IFERROR(IF(D3737="","",VALUE(MID(D3737,2,5))),"")</f>
        <v/>
      </c>
      <c r="J3737" s="28">
        <f>IF(OR(H3737="",I3737=""),"",IF(H3737&gt;=I3737,"Pass","Fail"))</f>
        <v/>
      </c>
    </row>
    <row r="3738">
      <c r="A3738" s="31" t="n"/>
      <c r="B3738" s="26" t="n"/>
      <c r="C3738" s="26" t="n"/>
      <c r="D3738" s="26" t="n"/>
      <c r="E3738" s="31" t="n"/>
      <c r="F3738" s="24">
        <f>IF(OR(A3738="",E3738=""),"",E3738-A3738)</f>
        <v/>
      </c>
      <c r="G3738" s="27" t="n"/>
      <c r="H3738" s="33">
        <f>IF(G3738="","",ROUND(G3738*1000/22500,2))</f>
        <v/>
      </c>
      <c r="I3738" s="33">
        <f>IFERROR(IF(D3738="","",VALUE(MID(D3738,2,5))),"")</f>
        <v/>
      </c>
      <c r="J3738" s="28">
        <f>IF(OR(H3738="",I3738=""),"",IF(H3738&gt;=I3738,"Pass","Fail"))</f>
        <v/>
      </c>
    </row>
    <row r="3739">
      <c r="A3739" s="31" t="n"/>
      <c r="B3739" s="26" t="n"/>
      <c r="C3739" s="26" t="n"/>
      <c r="D3739" s="26" t="n"/>
      <c r="E3739" s="31" t="n"/>
      <c r="F3739" s="24">
        <f>IF(OR(A3739="",E3739=""),"",E3739-A3739)</f>
        <v/>
      </c>
      <c r="G3739" s="27" t="n"/>
      <c r="H3739" s="33">
        <f>IF(G3739="","",ROUND(G3739*1000/22500,2))</f>
        <v/>
      </c>
      <c r="I3739" s="33">
        <f>IFERROR(IF(D3739="","",VALUE(MID(D3739,2,5))),"")</f>
        <v/>
      </c>
      <c r="J3739" s="28">
        <f>IF(OR(H3739="",I3739=""),"",IF(H3739&gt;=I3739,"Pass","Fail"))</f>
        <v/>
      </c>
    </row>
    <row r="3740">
      <c r="A3740" s="31" t="n"/>
      <c r="B3740" s="26" t="n"/>
      <c r="C3740" s="26" t="n"/>
      <c r="D3740" s="26" t="n"/>
      <c r="E3740" s="31" t="n"/>
      <c r="F3740" s="24">
        <f>IF(OR(A3740="",E3740=""),"",E3740-A3740)</f>
        <v/>
      </c>
      <c r="G3740" s="27" t="n"/>
      <c r="H3740" s="33">
        <f>IF(G3740="","",ROUND(G3740*1000/22500,2))</f>
        <v/>
      </c>
      <c r="I3740" s="33">
        <f>IFERROR(IF(D3740="","",VALUE(MID(D3740,2,5))),"")</f>
        <v/>
      </c>
      <c r="J3740" s="28">
        <f>IF(OR(H3740="",I3740=""),"",IF(H3740&gt;=I3740,"Pass","Fail"))</f>
        <v/>
      </c>
    </row>
    <row r="3741">
      <c r="A3741" s="31" t="n"/>
      <c r="B3741" s="26" t="n"/>
      <c r="C3741" s="26" t="n"/>
      <c r="D3741" s="26" t="n"/>
      <c r="E3741" s="31" t="n"/>
      <c r="F3741" s="24">
        <f>IF(OR(A3741="",E3741=""),"",E3741-A3741)</f>
        <v/>
      </c>
      <c r="G3741" s="27" t="n"/>
      <c r="H3741" s="33">
        <f>IF(G3741="","",ROUND(G3741*1000/22500,2))</f>
        <v/>
      </c>
      <c r="I3741" s="33">
        <f>IFERROR(IF(D3741="","",VALUE(MID(D3741,2,5))),"")</f>
        <v/>
      </c>
      <c r="J3741" s="28">
        <f>IF(OR(H3741="",I3741=""),"",IF(H3741&gt;=I3741,"Pass","Fail"))</f>
        <v/>
      </c>
    </row>
    <row r="3742">
      <c r="A3742" s="31" t="n"/>
      <c r="B3742" s="26" t="n"/>
      <c r="C3742" s="26" t="n"/>
      <c r="D3742" s="26" t="n"/>
      <c r="E3742" s="31" t="n"/>
      <c r="F3742" s="24">
        <f>IF(OR(A3742="",E3742=""),"",E3742-A3742)</f>
        <v/>
      </c>
      <c r="G3742" s="27" t="n"/>
      <c r="H3742" s="33">
        <f>IF(G3742="","",ROUND(G3742*1000/22500,2))</f>
        <v/>
      </c>
      <c r="I3742" s="33">
        <f>IFERROR(IF(D3742="","",VALUE(MID(D3742,2,5))),"")</f>
        <v/>
      </c>
      <c r="J3742" s="28">
        <f>IF(OR(H3742="",I3742=""),"",IF(H3742&gt;=I3742,"Pass","Fail"))</f>
        <v/>
      </c>
    </row>
    <row r="3743">
      <c r="A3743" s="31" t="n"/>
      <c r="B3743" s="26" t="n"/>
      <c r="C3743" s="26" t="n"/>
      <c r="D3743" s="26" t="n"/>
      <c r="E3743" s="31" t="n"/>
      <c r="F3743" s="24">
        <f>IF(OR(A3743="",E3743=""),"",E3743-A3743)</f>
        <v/>
      </c>
      <c r="G3743" s="27" t="n"/>
      <c r="H3743" s="33">
        <f>IF(G3743="","",ROUND(G3743*1000/22500,2))</f>
        <v/>
      </c>
      <c r="I3743" s="33">
        <f>IFERROR(IF(D3743="","",VALUE(MID(D3743,2,5))),"")</f>
        <v/>
      </c>
      <c r="J3743" s="28">
        <f>IF(OR(H3743="",I3743=""),"",IF(H3743&gt;=I3743,"Pass","Fail"))</f>
        <v/>
      </c>
    </row>
    <row r="3744">
      <c r="A3744" s="31" t="n"/>
      <c r="B3744" s="26" t="n"/>
      <c r="C3744" s="26" t="n"/>
      <c r="D3744" s="26" t="n"/>
      <c r="E3744" s="31" t="n"/>
      <c r="F3744" s="24">
        <f>IF(OR(A3744="",E3744=""),"",E3744-A3744)</f>
        <v/>
      </c>
      <c r="G3744" s="27" t="n"/>
      <c r="H3744" s="33">
        <f>IF(G3744="","",ROUND(G3744*1000/22500,2))</f>
        <v/>
      </c>
      <c r="I3744" s="33">
        <f>IFERROR(IF(D3744="","",VALUE(MID(D3744,2,5))),"")</f>
        <v/>
      </c>
      <c r="J3744" s="28">
        <f>IF(OR(H3744="",I3744=""),"",IF(H3744&gt;=I3744,"Pass","Fail"))</f>
        <v/>
      </c>
    </row>
    <row r="3745">
      <c r="A3745" s="31" t="n"/>
      <c r="B3745" s="26" t="n"/>
      <c r="C3745" s="26" t="n"/>
      <c r="D3745" s="26" t="n"/>
      <c r="E3745" s="31" t="n"/>
      <c r="F3745" s="24">
        <f>IF(OR(A3745="",E3745=""),"",E3745-A3745)</f>
        <v/>
      </c>
      <c r="G3745" s="27" t="n"/>
      <c r="H3745" s="33">
        <f>IF(G3745="","",ROUND(G3745*1000/22500,2))</f>
        <v/>
      </c>
      <c r="I3745" s="33">
        <f>IFERROR(IF(D3745="","",VALUE(MID(D3745,2,5))),"")</f>
        <v/>
      </c>
      <c r="J3745" s="28">
        <f>IF(OR(H3745="",I3745=""),"",IF(H3745&gt;=I3745,"Pass","Fail"))</f>
        <v/>
      </c>
    </row>
    <row r="3746">
      <c r="A3746" s="31" t="n"/>
      <c r="B3746" s="26" t="n"/>
      <c r="C3746" s="26" t="n"/>
      <c r="D3746" s="26" t="n"/>
      <c r="E3746" s="31" t="n"/>
      <c r="F3746" s="24">
        <f>IF(OR(A3746="",E3746=""),"",E3746-A3746)</f>
        <v/>
      </c>
      <c r="G3746" s="27" t="n"/>
      <c r="H3746" s="33">
        <f>IF(G3746="","",ROUND(G3746*1000/22500,2))</f>
        <v/>
      </c>
      <c r="I3746" s="33">
        <f>IFERROR(IF(D3746="","",VALUE(MID(D3746,2,5))),"")</f>
        <v/>
      </c>
      <c r="J3746" s="28">
        <f>IF(OR(H3746="",I3746=""),"",IF(H3746&gt;=I3746,"Pass","Fail"))</f>
        <v/>
      </c>
    </row>
    <row r="3747">
      <c r="A3747" s="31" t="n"/>
      <c r="B3747" s="26" t="n"/>
      <c r="C3747" s="26" t="n"/>
      <c r="D3747" s="26" t="n"/>
      <c r="E3747" s="31" t="n"/>
      <c r="F3747" s="24">
        <f>IF(OR(A3747="",E3747=""),"",E3747-A3747)</f>
        <v/>
      </c>
      <c r="G3747" s="27" t="n"/>
      <c r="H3747" s="33">
        <f>IF(G3747="","",ROUND(G3747*1000/22500,2))</f>
        <v/>
      </c>
      <c r="I3747" s="33">
        <f>IFERROR(IF(D3747="","",VALUE(MID(D3747,2,5))),"")</f>
        <v/>
      </c>
      <c r="J3747" s="28">
        <f>IF(OR(H3747="",I3747=""),"",IF(H3747&gt;=I3747,"Pass","Fail"))</f>
        <v/>
      </c>
    </row>
    <row r="3748">
      <c r="A3748" s="31" t="n"/>
      <c r="B3748" s="26" t="n"/>
      <c r="C3748" s="26" t="n"/>
      <c r="D3748" s="26" t="n"/>
      <c r="E3748" s="31" t="n"/>
      <c r="F3748" s="24">
        <f>IF(OR(A3748="",E3748=""),"",E3748-A3748)</f>
        <v/>
      </c>
      <c r="G3748" s="27" t="n"/>
      <c r="H3748" s="33">
        <f>IF(G3748="","",ROUND(G3748*1000/22500,2))</f>
        <v/>
      </c>
      <c r="I3748" s="33">
        <f>IFERROR(IF(D3748="","",VALUE(MID(D3748,2,5))),"")</f>
        <v/>
      </c>
      <c r="J3748" s="28">
        <f>IF(OR(H3748="",I3748=""),"",IF(H3748&gt;=I3748,"Pass","Fail"))</f>
        <v/>
      </c>
    </row>
    <row r="3749">
      <c r="A3749" s="31" t="n"/>
      <c r="B3749" s="26" t="n"/>
      <c r="C3749" s="26" t="n"/>
      <c r="D3749" s="26" t="n"/>
      <c r="E3749" s="31" t="n"/>
      <c r="F3749" s="24">
        <f>IF(OR(A3749="",E3749=""),"",E3749-A3749)</f>
        <v/>
      </c>
      <c r="G3749" s="27" t="n"/>
      <c r="H3749" s="33">
        <f>IF(G3749="","",ROUND(G3749*1000/22500,2))</f>
        <v/>
      </c>
      <c r="I3749" s="33">
        <f>IFERROR(IF(D3749="","",VALUE(MID(D3749,2,5))),"")</f>
        <v/>
      </c>
      <c r="J3749" s="28">
        <f>IF(OR(H3749="",I3749=""),"",IF(H3749&gt;=I3749,"Pass","Fail"))</f>
        <v/>
      </c>
    </row>
    <row r="3750">
      <c r="A3750" s="31" t="n"/>
      <c r="B3750" s="26" t="n"/>
      <c r="C3750" s="26" t="n"/>
      <c r="D3750" s="26" t="n"/>
      <c r="E3750" s="31" t="n"/>
      <c r="F3750" s="24">
        <f>IF(OR(A3750="",E3750=""),"",E3750-A3750)</f>
        <v/>
      </c>
      <c r="G3750" s="27" t="n"/>
      <c r="H3750" s="33">
        <f>IF(G3750="","",ROUND(G3750*1000/22500,2))</f>
        <v/>
      </c>
      <c r="I3750" s="33">
        <f>IFERROR(IF(D3750="","",VALUE(MID(D3750,2,5))),"")</f>
        <v/>
      </c>
      <c r="J3750" s="28">
        <f>IF(OR(H3750="",I3750=""),"",IF(H3750&gt;=I3750,"Pass","Fail"))</f>
        <v/>
      </c>
    </row>
    <row r="3751">
      <c r="A3751" s="31" t="n"/>
      <c r="B3751" s="26" t="n"/>
      <c r="C3751" s="26" t="n"/>
      <c r="D3751" s="26" t="n"/>
      <c r="E3751" s="31" t="n"/>
      <c r="F3751" s="24">
        <f>IF(OR(A3751="",E3751=""),"",E3751-A3751)</f>
        <v/>
      </c>
      <c r="G3751" s="27" t="n"/>
      <c r="H3751" s="33">
        <f>IF(G3751="","",ROUND(G3751*1000/22500,2))</f>
        <v/>
      </c>
      <c r="I3751" s="33">
        <f>IFERROR(IF(D3751="","",VALUE(MID(D3751,2,5))),"")</f>
        <v/>
      </c>
      <c r="J3751" s="28">
        <f>IF(OR(H3751="",I3751=""),"",IF(H3751&gt;=I3751,"Pass","Fail"))</f>
        <v/>
      </c>
    </row>
    <row r="3752">
      <c r="A3752" s="31" t="n"/>
      <c r="B3752" s="26" t="n"/>
      <c r="C3752" s="26" t="n"/>
      <c r="D3752" s="26" t="n"/>
      <c r="E3752" s="31" t="n"/>
      <c r="F3752" s="24">
        <f>IF(OR(A3752="",E3752=""),"",E3752-A3752)</f>
        <v/>
      </c>
      <c r="G3752" s="27" t="n"/>
      <c r="H3752" s="33">
        <f>IF(G3752="","",ROUND(G3752*1000/22500,2))</f>
        <v/>
      </c>
      <c r="I3752" s="33">
        <f>IFERROR(IF(D3752="","",VALUE(MID(D3752,2,5))),"")</f>
        <v/>
      </c>
      <c r="J3752" s="28">
        <f>IF(OR(H3752="",I3752=""),"",IF(H3752&gt;=I3752,"Pass","Fail"))</f>
        <v/>
      </c>
    </row>
    <row r="3753">
      <c r="A3753" s="31" t="n"/>
      <c r="B3753" s="26" t="n"/>
      <c r="C3753" s="26" t="n"/>
      <c r="D3753" s="26" t="n"/>
      <c r="E3753" s="31" t="n"/>
      <c r="F3753" s="24">
        <f>IF(OR(A3753="",E3753=""),"",E3753-A3753)</f>
        <v/>
      </c>
      <c r="G3753" s="27" t="n"/>
      <c r="H3753" s="33">
        <f>IF(G3753="","",ROUND(G3753*1000/22500,2))</f>
        <v/>
      </c>
      <c r="I3753" s="33">
        <f>IFERROR(IF(D3753="","",VALUE(MID(D3753,2,5))),"")</f>
        <v/>
      </c>
      <c r="J3753" s="28">
        <f>IF(OR(H3753="",I3753=""),"",IF(H3753&gt;=I3753,"Pass","Fail"))</f>
        <v/>
      </c>
    </row>
    <row r="3754">
      <c r="A3754" s="31" t="n"/>
      <c r="B3754" s="26" t="n"/>
      <c r="C3754" s="26" t="n"/>
      <c r="D3754" s="26" t="n"/>
      <c r="E3754" s="31" t="n"/>
      <c r="F3754" s="24">
        <f>IF(OR(A3754="",E3754=""),"",E3754-A3754)</f>
        <v/>
      </c>
      <c r="G3754" s="27" t="n"/>
      <c r="H3754" s="33">
        <f>IF(G3754="","",ROUND(G3754*1000/22500,2))</f>
        <v/>
      </c>
      <c r="I3754" s="33">
        <f>IFERROR(IF(D3754="","",VALUE(MID(D3754,2,5))),"")</f>
        <v/>
      </c>
      <c r="J3754" s="28">
        <f>IF(OR(H3754="",I3754=""),"",IF(H3754&gt;=I3754,"Pass","Fail"))</f>
        <v/>
      </c>
    </row>
    <row r="3755">
      <c r="A3755" s="31" t="n"/>
      <c r="B3755" s="26" t="n"/>
      <c r="C3755" s="26" t="n"/>
      <c r="D3755" s="26" t="n"/>
      <c r="E3755" s="31" t="n"/>
      <c r="F3755" s="24">
        <f>IF(OR(A3755="",E3755=""),"",E3755-A3755)</f>
        <v/>
      </c>
      <c r="G3755" s="27" t="n"/>
      <c r="H3755" s="33">
        <f>IF(G3755="","",ROUND(G3755*1000/22500,2))</f>
        <v/>
      </c>
      <c r="I3755" s="33">
        <f>IFERROR(IF(D3755="","",VALUE(MID(D3755,2,5))),"")</f>
        <v/>
      </c>
      <c r="J3755" s="28">
        <f>IF(OR(H3755="",I3755=""),"",IF(H3755&gt;=I3755,"Pass","Fail"))</f>
        <v/>
      </c>
    </row>
    <row r="3756">
      <c r="A3756" s="31" t="n"/>
      <c r="B3756" s="26" t="n"/>
      <c r="C3756" s="26" t="n"/>
      <c r="D3756" s="26" t="n"/>
      <c r="E3756" s="31" t="n"/>
      <c r="F3756" s="24">
        <f>IF(OR(A3756="",E3756=""),"",E3756-A3756)</f>
        <v/>
      </c>
      <c r="G3756" s="27" t="n"/>
      <c r="H3756" s="33">
        <f>IF(G3756="","",ROUND(G3756*1000/22500,2))</f>
        <v/>
      </c>
      <c r="I3756" s="33">
        <f>IFERROR(IF(D3756="","",VALUE(MID(D3756,2,5))),"")</f>
        <v/>
      </c>
      <c r="J3756" s="28">
        <f>IF(OR(H3756="",I3756=""),"",IF(H3756&gt;=I3756,"Pass","Fail"))</f>
        <v/>
      </c>
    </row>
    <row r="3757">
      <c r="A3757" s="31" t="n"/>
      <c r="B3757" s="26" t="n"/>
      <c r="C3757" s="26" t="n"/>
      <c r="D3757" s="26" t="n"/>
      <c r="E3757" s="31" t="n"/>
      <c r="F3757" s="24">
        <f>IF(OR(A3757="",E3757=""),"",E3757-A3757)</f>
        <v/>
      </c>
      <c r="G3757" s="27" t="n"/>
      <c r="H3757" s="33">
        <f>IF(G3757="","",ROUND(G3757*1000/22500,2))</f>
        <v/>
      </c>
      <c r="I3757" s="33">
        <f>IFERROR(IF(D3757="","",VALUE(MID(D3757,2,5))),"")</f>
        <v/>
      </c>
      <c r="J3757" s="28">
        <f>IF(OR(H3757="",I3757=""),"",IF(H3757&gt;=I3757,"Pass","Fail"))</f>
        <v/>
      </c>
    </row>
    <row r="3758">
      <c r="A3758" s="31" t="n"/>
      <c r="B3758" s="26" t="n"/>
      <c r="C3758" s="26" t="n"/>
      <c r="D3758" s="26" t="n"/>
      <c r="E3758" s="31" t="n"/>
      <c r="F3758" s="24">
        <f>IF(OR(A3758="",E3758=""),"",E3758-A3758)</f>
        <v/>
      </c>
      <c r="G3758" s="27" t="n"/>
      <c r="H3758" s="33">
        <f>IF(G3758="","",ROUND(G3758*1000/22500,2))</f>
        <v/>
      </c>
      <c r="I3758" s="33">
        <f>IFERROR(IF(D3758="","",VALUE(MID(D3758,2,5))),"")</f>
        <v/>
      </c>
      <c r="J3758" s="28">
        <f>IF(OR(H3758="",I3758=""),"",IF(H3758&gt;=I3758,"Pass","Fail"))</f>
        <v/>
      </c>
    </row>
    <row r="3759">
      <c r="A3759" s="31" t="n"/>
      <c r="B3759" s="26" t="n"/>
      <c r="C3759" s="26" t="n"/>
      <c r="D3759" s="26" t="n"/>
      <c r="E3759" s="31" t="n"/>
      <c r="F3759" s="24">
        <f>IF(OR(A3759="",E3759=""),"",E3759-A3759)</f>
        <v/>
      </c>
      <c r="G3759" s="27" t="n"/>
      <c r="H3759" s="33">
        <f>IF(G3759="","",ROUND(G3759*1000/22500,2))</f>
        <v/>
      </c>
      <c r="I3759" s="33">
        <f>IFERROR(IF(D3759="","",VALUE(MID(D3759,2,5))),"")</f>
        <v/>
      </c>
      <c r="J3759" s="28">
        <f>IF(OR(H3759="",I3759=""),"",IF(H3759&gt;=I3759,"Pass","Fail"))</f>
        <v/>
      </c>
    </row>
    <row r="3760">
      <c r="A3760" s="31" t="n"/>
      <c r="B3760" s="26" t="n"/>
      <c r="C3760" s="26" t="n"/>
      <c r="D3760" s="26" t="n"/>
      <c r="E3760" s="31" t="n"/>
      <c r="F3760" s="24">
        <f>IF(OR(A3760="",E3760=""),"",E3760-A3760)</f>
        <v/>
      </c>
      <c r="G3760" s="27" t="n"/>
      <c r="H3760" s="33">
        <f>IF(G3760="","",ROUND(G3760*1000/22500,2))</f>
        <v/>
      </c>
      <c r="I3760" s="33">
        <f>IFERROR(IF(D3760="","",VALUE(MID(D3760,2,5))),"")</f>
        <v/>
      </c>
      <c r="J3760" s="28">
        <f>IF(OR(H3760="",I3760=""),"",IF(H3760&gt;=I3760,"Pass","Fail"))</f>
        <v/>
      </c>
    </row>
    <row r="3761">
      <c r="A3761" s="31" t="n"/>
      <c r="B3761" s="26" t="n"/>
      <c r="C3761" s="26" t="n"/>
      <c r="D3761" s="26" t="n"/>
      <c r="E3761" s="31" t="n"/>
      <c r="F3761" s="24">
        <f>IF(OR(A3761="",E3761=""),"",E3761-A3761)</f>
        <v/>
      </c>
      <c r="G3761" s="27" t="n"/>
      <c r="H3761" s="33">
        <f>IF(G3761="","",ROUND(G3761*1000/22500,2))</f>
        <v/>
      </c>
      <c r="I3761" s="33">
        <f>IFERROR(IF(D3761="","",VALUE(MID(D3761,2,5))),"")</f>
        <v/>
      </c>
      <c r="J3761" s="28">
        <f>IF(OR(H3761="",I3761=""),"",IF(H3761&gt;=I3761,"Pass","Fail"))</f>
        <v/>
      </c>
    </row>
    <row r="3762">
      <c r="A3762" s="31" t="n"/>
      <c r="B3762" s="26" t="n"/>
      <c r="C3762" s="26" t="n"/>
      <c r="D3762" s="26" t="n"/>
      <c r="E3762" s="31" t="n"/>
      <c r="F3762" s="24">
        <f>IF(OR(A3762="",E3762=""),"",E3762-A3762)</f>
        <v/>
      </c>
      <c r="G3762" s="27" t="n"/>
      <c r="H3762" s="33">
        <f>IF(G3762="","",ROUND(G3762*1000/22500,2))</f>
        <v/>
      </c>
      <c r="I3762" s="33">
        <f>IFERROR(IF(D3762="","",VALUE(MID(D3762,2,5))),"")</f>
        <v/>
      </c>
      <c r="J3762" s="28">
        <f>IF(OR(H3762="",I3762=""),"",IF(H3762&gt;=I3762,"Pass","Fail"))</f>
        <v/>
      </c>
    </row>
    <row r="3763">
      <c r="A3763" s="31" t="n"/>
      <c r="B3763" s="26" t="n"/>
      <c r="C3763" s="26" t="n"/>
      <c r="D3763" s="26" t="n"/>
      <c r="E3763" s="31" t="n"/>
      <c r="F3763" s="24">
        <f>IF(OR(A3763="",E3763=""),"",E3763-A3763)</f>
        <v/>
      </c>
      <c r="G3763" s="27" t="n"/>
      <c r="H3763" s="33">
        <f>IF(G3763="","",ROUND(G3763*1000/22500,2))</f>
        <v/>
      </c>
      <c r="I3763" s="33">
        <f>IFERROR(IF(D3763="","",VALUE(MID(D3763,2,5))),"")</f>
        <v/>
      </c>
      <c r="J3763" s="28">
        <f>IF(OR(H3763="",I3763=""),"",IF(H3763&gt;=I3763,"Pass","Fail"))</f>
        <v/>
      </c>
    </row>
    <row r="3764">
      <c r="A3764" s="31" t="n"/>
      <c r="B3764" s="26" t="n"/>
      <c r="C3764" s="26" t="n"/>
      <c r="D3764" s="26" t="n"/>
      <c r="E3764" s="31" t="n"/>
      <c r="F3764" s="24">
        <f>IF(OR(A3764="",E3764=""),"",E3764-A3764)</f>
        <v/>
      </c>
      <c r="G3764" s="27" t="n"/>
      <c r="H3764" s="33">
        <f>IF(G3764="","",ROUND(G3764*1000/22500,2))</f>
        <v/>
      </c>
      <c r="I3764" s="33">
        <f>IFERROR(IF(D3764="","",VALUE(MID(D3764,2,5))),"")</f>
        <v/>
      </c>
      <c r="J3764" s="28">
        <f>IF(OR(H3764="",I3764=""),"",IF(H3764&gt;=I3764,"Pass","Fail"))</f>
        <v/>
      </c>
    </row>
    <row r="3765">
      <c r="A3765" s="31" t="n"/>
      <c r="B3765" s="26" t="n"/>
      <c r="C3765" s="26" t="n"/>
      <c r="D3765" s="26" t="n"/>
      <c r="E3765" s="31" t="n"/>
      <c r="F3765" s="24">
        <f>IF(OR(A3765="",E3765=""),"",E3765-A3765)</f>
        <v/>
      </c>
      <c r="G3765" s="27" t="n"/>
      <c r="H3765" s="33">
        <f>IF(G3765="","",ROUND(G3765*1000/22500,2))</f>
        <v/>
      </c>
      <c r="I3765" s="33">
        <f>IFERROR(IF(D3765="","",VALUE(MID(D3765,2,5))),"")</f>
        <v/>
      </c>
      <c r="J3765" s="28">
        <f>IF(OR(H3765="",I3765=""),"",IF(H3765&gt;=I3765,"Pass","Fail"))</f>
        <v/>
      </c>
    </row>
    <row r="3766">
      <c r="A3766" s="31" t="n"/>
      <c r="B3766" s="26" t="n"/>
      <c r="C3766" s="26" t="n"/>
      <c r="D3766" s="26" t="n"/>
      <c r="E3766" s="31" t="n"/>
      <c r="F3766" s="24">
        <f>IF(OR(A3766="",E3766=""),"",E3766-A3766)</f>
        <v/>
      </c>
      <c r="G3766" s="27" t="n"/>
      <c r="H3766" s="33">
        <f>IF(G3766="","",ROUND(G3766*1000/22500,2))</f>
        <v/>
      </c>
      <c r="I3766" s="33">
        <f>IFERROR(IF(D3766="","",VALUE(MID(D3766,2,5))),"")</f>
        <v/>
      </c>
      <c r="J3766" s="28">
        <f>IF(OR(H3766="",I3766=""),"",IF(H3766&gt;=I3766,"Pass","Fail"))</f>
        <v/>
      </c>
    </row>
    <row r="3767">
      <c r="A3767" s="31" t="n"/>
      <c r="B3767" s="26" t="n"/>
      <c r="C3767" s="26" t="n"/>
      <c r="D3767" s="26" t="n"/>
      <c r="E3767" s="31" t="n"/>
      <c r="F3767" s="24">
        <f>IF(OR(A3767="",E3767=""),"",E3767-A3767)</f>
        <v/>
      </c>
      <c r="G3767" s="27" t="n"/>
      <c r="H3767" s="33">
        <f>IF(G3767="","",ROUND(G3767*1000/22500,2))</f>
        <v/>
      </c>
      <c r="I3767" s="33">
        <f>IFERROR(IF(D3767="","",VALUE(MID(D3767,2,5))),"")</f>
        <v/>
      </c>
      <c r="J3767" s="28">
        <f>IF(OR(H3767="",I3767=""),"",IF(H3767&gt;=I3767,"Pass","Fail"))</f>
        <v/>
      </c>
    </row>
    <row r="3768">
      <c r="A3768" s="31" t="n"/>
      <c r="B3768" s="26" t="n"/>
      <c r="C3768" s="26" t="n"/>
      <c r="D3768" s="26" t="n"/>
      <c r="E3768" s="31" t="n"/>
      <c r="F3768" s="24">
        <f>IF(OR(A3768="",E3768=""),"",E3768-A3768)</f>
        <v/>
      </c>
      <c r="G3768" s="27" t="n"/>
      <c r="H3768" s="33">
        <f>IF(G3768="","",ROUND(G3768*1000/22500,2))</f>
        <v/>
      </c>
      <c r="I3768" s="33">
        <f>IFERROR(IF(D3768="","",VALUE(MID(D3768,2,5))),"")</f>
        <v/>
      </c>
      <c r="J3768" s="28">
        <f>IF(OR(H3768="",I3768=""),"",IF(H3768&gt;=I3768,"Pass","Fail"))</f>
        <v/>
      </c>
    </row>
    <row r="3769">
      <c r="A3769" s="31" t="n"/>
      <c r="B3769" s="26" t="n"/>
      <c r="C3769" s="26" t="n"/>
      <c r="D3769" s="26" t="n"/>
      <c r="E3769" s="31" t="n"/>
      <c r="F3769" s="24">
        <f>IF(OR(A3769="",E3769=""),"",E3769-A3769)</f>
        <v/>
      </c>
      <c r="G3769" s="27" t="n"/>
      <c r="H3769" s="33">
        <f>IF(G3769="","",ROUND(G3769*1000/22500,2))</f>
        <v/>
      </c>
      <c r="I3769" s="33">
        <f>IFERROR(IF(D3769="","",VALUE(MID(D3769,2,5))),"")</f>
        <v/>
      </c>
      <c r="J3769" s="28">
        <f>IF(OR(H3769="",I3769=""),"",IF(H3769&gt;=I3769,"Pass","Fail"))</f>
        <v/>
      </c>
    </row>
    <row r="3770">
      <c r="A3770" s="31" t="n"/>
      <c r="B3770" s="26" t="n"/>
      <c r="C3770" s="26" t="n"/>
      <c r="D3770" s="26" t="n"/>
      <c r="E3770" s="31" t="n"/>
      <c r="F3770" s="24">
        <f>IF(OR(A3770="",E3770=""),"",E3770-A3770)</f>
        <v/>
      </c>
      <c r="G3770" s="27" t="n"/>
      <c r="H3770" s="33">
        <f>IF(G3770="","",ROUND(G3770*1000/22500,2))</f>
        <v/>
      </c>
      <c r="I3770" s="33">
        <f>IFERROR(IF(D3770="","",VALUE(MID(D3770,2,5))),"")</f>
        <v/>
      </c>
      <c r="J3770" s="28">
        <f>IF(OR(H3770="",I3770=""),"",IF(H3770&gt;=I3770,"Pass","Fail"))</f>
        <v/>
      </c>
    </row>
    <row r="3771">
      <c r="A3771" s="31" t="n"/>
      <c r="B3771" s="26" t="n"/>
      <c r="C3771" s="26" t="n"/>
      <c r="D3771" s="26" t="n"/>
      <c r="E3771" s="31" t="n"/>
      <c r="F3771" s="24">
        <f>IF(OR(A3771="",E3771=""),"",E3771-A3771)</f>
        <v/>
      </c>
      <c r="G3771" s="27" t="n"/>
      <c r="H3771" s="33">
        <f>IF(G3771="","",ROUND(G3771*1000/22500,2))</f>
        <v/>
      </c>
      <c r="I3771" s="33">
        <f>IFERROR(IF(D3771="","",VALUE(MID(D3771,2,5))),"")</f>
        <v/>
      </c>
      <c r="J3771" s="28">
        <f>IF(OR(H3771="",I3771=""),"",IF(H3771&gt;=I3771,"Pass","Fail"))</f>
        <v/>
      </c>
    </row>
    <row r="3772">
      <c r="A3772" s="31" t="n"/>
      <c r="B3772" s="26" t="n"/>
      <c r="C3772" s="26" t="n"/>
      <c r="D3772" s="26" t="n"/>
      <c r="E3772" s="31" t="n"/>
      <c r="F3772" s="24">
        <f>IF(OR(A3772="",E3772=""),"",E3772-A3772)</f>
        <v/>
      </c>
      <c r="G3772" s="27" t="n"/>
      <c r="H3772" s="33">
        <f>IF(G3772="","",ROUND(G3772*1000/22500,2))</f>
        <v/>
      </c>
      <c r="I3772" s="33">
        <f>IFERROR(IF(D3772="","",VALUE(MID(D3772,2,5))),"")</f>
        <v/>
      </c>
      <c r="J3772" s="28">
        <f>IF(OR(H3772="",I3772=""),"",IF(H3772&gt;=I3772,"Pass","Fail"))</f>
        <v/>
      </c>
    </row>
    <row r="3773">
      <c r="A3773" s="31" t="n"/>
      <c r="B3773" s="26" t="n"/>
      <c r="C3773" s="26" t="n"/>
      <c r="D3773" s="26" t="n"/>
      <c r="E3773" s="31" t="n"/>
      <c r="F3773" s="24">
        <f>IF(OR(A3773="",E3773=""),"",E3773-A3773)</f>
        <v/>
      </c>
      <c r="G3773" s="27" t="n"/>
      <c r="H3773" s="33">
        <f>IF(G3773="","",ROUND(G3773*1000/22500,2))</f>
        <v/>
      </c>
      <c r="I3773" s="33">
        <f>IFERROR(IF(D3773="","",VALUE(MID(D3773,2,5))),"")</f>
        <v/>
      </c>
      <c r="J3773" s="28">
        <f>IF(OR(H3773="",I3773=""),"",IF(H3773&gt;=I3773,"Pass","Fail"))</f>
        <v/>
      </c>
    </row>
    <row r="3774">
      <c r="A3774" s="31" t="n"/>
      <c r="B3774" s="26" t="n"/>
      <c r="C3774" s="26" t="n"/>
      <c r="D3774" s="26" t="n"/>
      <c r="E3774" s="31" t="n"/>
      <c r="F3774" s="24">
        <f>IF(OR(A3774="",E3774=""),"",E3774-A3774)</f>
        <v/>
      </c>
      <c r="G3774" s="27" t="n"/>
      <c r="H3774" s="33">
        <f>IF(G3774="","",ROUND(G3774*1000/22500,2))</f>
        <v/>
      </c>
      <c r="I3774" s="33">
        <f>IFERROR(IF(D3774="","",VALUE(MID(D3774,2,5))),"")</f>
        <v/>
      </c>
      <c r="J3774" s="28">
        <f>IF(OR(H3774="",I3774=""),"",IF(H3774&gt;=I3774,"Pass","Fail"))</f>
        <v/>
      </c>
    </row>
    <row r="3775">
      <c r="A3775" s="31" t="n"/>
      <c r="B3775" s="26" t="n"/>
      <c r="C3775" s="26" t="n"/>
      <c r="D3775" s="26" t="n"/>
      <c r="E3775" s="31" t="n"/>
      <c r="F3775" s="24">
        <f>IF(OR(A3775="",E3775=""),"",E3775-A3775)</f>
        <v/>
      </c>
      <c r="G3775" s="27" t="n"/>
      <c r="H3775" s="33">
        <f>IF(G3775="","",ROUND(G3775*1000/22500,2))</f>
        <v/>
      </c>
      <c r="I3775" s="33">
        <f>IFERROR(IF(D3775="","",VALUE(MID(D3775,2,5))),"")</f>
        <v/>
      </c>
      <c r="J3775" s="28">
        <f>IF(OR(H3775="",I3775=""),"",IF(H3775&gt;=I3775,"Pass","Fail"))</f>
        <v/>
      </c>
    </row>
    <row r="3776">
      <c r="A3776" s="31" t="n"/>
      <c r="B3776" s="26" t="n"/>
      <c r="C3776" s="26" t="n"/>
      <c r="D3776" s="26" t="n"/>
      <c r="E3776" s="31" t="n"/>
      <c r="F3776" s="24">
        <f>IF(OR(A3776="",E3776=""),"",E3776-A3776)</f>
        <v/>
      </c>
      <c r="G3776" s="27" t="n"/>
      <c r="H3776" s="33">
        <f>IF(G3776="","",ROUND(G3776*1000/22500,2))</f>
        <v/>
      </c>
      <c r="I3776" s="33">
        <f>IFERROR(IF(D3776="","",VALUE(MID(D3776,2,5))),"")</f>
        <v/>
      </c>
      <c r="J3776" s="28">
        <f>IF(OR(H3776="",I3776=""),"",IF(H3776&gt;=I3776,"Pass","Fail"))</f>
        <v/>
      </c>
    </row>
    <row r="3777">
      <c r="A3777" s="31" t="n"/>
      <c r="B3777" s="26" t="n"/>
      <c r="C3777" s="26" t="n"/>
      <c r="D3777" s="26" t="n"/>
      <c r="E3777" s="31" t="n"/>
      <c r="F3777" s="24">
        <f>IF(OR(A3777="",E3777=""),"",E3777-A3777)</f>
        <v/>
      </c>
      <c r="G3777" s="27" t="n"/>
      <c r="H3777" s="33">
        <f>IF(G3777="","",ROUND(G3777*1000/22500,2))</f>
        <v/>
      </c>
      <c r="I3777" s="33">
        <f>IFERROR(IF(D3777="","",VALUE(MID(D3777,2,5))),"")</f>
        <v/>
      </c>
      <c r="J3777" s="28">
        <f>IF(OR(H3777="",I3777=""),"",IF(H3777&gt;=I3777,"Pass","Fail"))</f>
        <v/>
      </c>
    </row>
    <row r="3778">
      <c r="A3778" s="31" t="n"/>
      <c r="B3778" s="26" t="n"/>
      <c r="C3778" s="26" t="n"/>
      <c r="D3778" s="26" t="n"/>
      <c r="E3778" s="31" t="n"/>
      <c r="F3778" s="24">
        <f>IF(OR(A3778="",E3778=""),"",E3778-A3778)</f>
        <v/>
      </c>
      <c r="G3778" s="27" t="n"/>
      <c r="H3778" s="33">
        <f>IF(G3778="","",ROUND(G3778*1000/22500,2))</f>
        <v/>
      </c>
      <c r="I3778" s="33">
        <f>IFERROR(IF(D3778="","",VALUE(MID(D3778,2,5))),"")</f>
        <v/>
      </c>
      <c r="J3778" s="28">
        <f>IF(OR(H3778="",I3778=""),"",IF(H3778&gt;=I3778,"Pass","Fail"))</f>
        <v/>
      </c>
    </row>
    <row r="3779">
      <c r="A3779" s="31" t="n"/>
      <c r="B3779" s="26" t="n"/>
      <c r="C3779" s="26" t="n"/>
      <c r="D3779" s="26" t="n"/>
      <c r="E3779" s="31" t="n"/>
      <c r="F3779" s="24">
        <f>IF(OR(A3779="",E3779=""),"",E3779-A3779)</f>
        <v/>
      </c>
      <c r="G3779" s="27" t="n"/>
      <c r="H3779" s="33">
        <f>IF(G3779="","",ROUND(G3779*1000/22500,2))</f>
        <v/>
      </c>
      <c r="I3779" s="33">
        <f>IFERROR(IF(D3779="","",VALUE(MID(D3779,2,5))),"")</f>
        <v/>
      </c>
      <c r="J3779" s="28">
        <f>IF(OR(H3779="",I3779=""),"",IF(H3779&gt;=I3779,"Pass","Fail"))</f>
        <v/>
      </c>
    </row>
    <row r="3780">
      <c r="A3780" s="31" t="n"/>
      <c r="B3780" s="26" t="n"/>
      <c r="C3780" s="26" t="n"/>
      <c r="D3780" s="26" t="n"/>
      <c r="E3780" s="31" t="n"/>
      <c r="F3780" s="24">
        <f>IF(OR(A3780="",E3780=""),"",E3780-A3780)</f>
        <v/>
      </c>
      <c r="G3780" s="27" t="n"/>
      <c r="H3780" s="33">
        <f>IF(G3780="","",ROUND(G3780*1000/22500,2))</f>
        <v/>
      </c>
      <c r="I3780" s="33">
        <f>IFERROR(IF(D3780="","",VALUE(MID(D3780,2,5))),"")</f>
        <v/>
      </c>
      <c r="J3780" s="28">
        <f>IF(OR(H3780="",I3780=""),"",IF(H3780&gt;=I3780,"Pass","Fail"))</f>
        <v/>
      </c>
    </row>
    <row r="3781">
      <c r="A3781" s="31" t="n"/>
      <c r="B3781" s="26" t="n"/>
      <c r="C3781" s="26" t="n"/>
      <c r="D3781" s="26" t="n"/>
      <c r="E3781" s="31" t="n"/>
      <c r="F3781" s="24">
        <f>IF(OR(A3781="",E3781=""),"",E3781-A3781)</f>
        <v/>
      </c>
      <c r="G3781" s="27" t="n"/>
      <c r="H3781" s="33">
        <f>IF(G3781="","",ROUND(G3781*1000/22500,2))</f>
        <v/>
      </c>
      <c r="I3781" s="33">
        <f>IFERROR(IF(D3781="","",VALUE(MID(D3781,2,5))),"")</f>
        <v/>
      </c>
      <c r="J3781" s="28">
        <f>IF(OR(H3781="",I3781=""),"",IF(H3781&gt;=I3781,"Pass","Fail"))</f>
        <v/>
      </c>
    </row>
    <row r="3782">
      <c r="A3782" s="31" t="n"/>
      <c r="B3782" s="26" t="n"/>
      <c r="C3782" s="26" t="n"/>
      <c r="D3782" s="26" t="n"/>
      <c r="E3782" s="31" t="n"/>
      <c r="F3782" s="24">
        <f>IF(OR(A3782="",E3782=""),"",E3782-A3782)</f>
        <v/>
      </c>
      <c r="G3782" s="27" t="n"/>
      <c r="H3782" s="33">
        <f>IF(G3782="","",ROUND(G3782*1000/22500,2))</f>
        <v/>
      </c>
      <c r="I3782" s="33">
        <f>IFERROR(IF(D3782="","",VALUE(MID(D3782,2,5))),"")</f>
        <v/>
      </c>
      <c r="J3782" s="28">
        <f>IF(OR(H3782="",I3782=""),"",IF(H3782&gt;=I3782,"Pass","Fail"))</f>
        <v/>
      </c>
    </row>
    <row r="3783">
      <c r="A3783" s="31" t="n"/>
      <c r="B3783" s="26" t="n"/>
      <c r="C3783" s="26" t="n"/>
      <c r="D3783" s="26" t="n"/>
      <c r="E3783" s="31" t="n"/>
      <c r="F3783" s="24">
        <f>IF(OR(A3783="",E3783=""),"",E3783-A3783)</f>
        <v/>
      </c>
      <c r="G3783" s="27" t="n"/>
      <c r="H3783" s="33">
        <f>IF(G3783="","",ROUND(G3783*1000/22500,2))</f>
        <v/>
      </c>
      <c r="I3783" s="33">
        <f>IFERROR(IF(D3783="","",VALUE(MID(D3783,2,5))),"")</f>
        <v/>
      </c>
      <c r="J3783" s="28">
        <f>IF(OR(H3783="",I3783=""),"",IF(H3783&gt;=I3783,"Pass","Fail"))</f>
        <v/>
      </c>
    </row>
    <row r="3784">
      <c r="A3784" s="31" t="n"/>
      <c r="B3784" s="26" t="n"/>
      <c r="C3784" s="26" t="n"/>
      <c r="D3784" s="26" t="n"/>
      <c r="E3784" s="31" t="n"/>
      <c r="F3784" s="24">
        <f>IF(OR(A3784="",E3784=""),"",E3784-A3784)</f>
        <v/>
      </c>
      <c r="G3784" s="27" t="n"/>
      <c r="H3784" s="33">
        <f>IF(G3784="","",ROUND(G3784*1000/22500,2))</f>
        <v/>
      </c>
      <c r="I3784" s="33">
        <f>IFERROR(IF(D3784="","",VALUE(MID(D3784,2,5))),"")</f>
        <v/>
      </c>
      <c r="J3784" s="28">
        <f>IF(OR(H3784="",I3784=""),"",IF(H3784&gt;=I3784,"Pass","Fail"))</f>
        <v/>
      </c>
    </row>
    <row r="3785">
      <c r="A3785" s="31" t="n"/>
      <c r="B3785" s="26" t="n"/>
      <c r="C3785" s="26" t="n"/>
      <c r="D3785" s="26" t="n"/>
      <c r="E3785" s="31" t="n"/>
      <c r="F3785" s="24">
        <f>IF(OR(A3785="",E3785=""),"",E3785-A3785)</f>
        <v/>
      </c>
      <c r="G3785" s="27" t="n"/>
      <c r="H3785" s="33">
        <f>IF(G3785="","",ROUND(G3785*1000/22500,2))</f>
        <v/>
      </c>
      <c r="I3785" s="33">
        <f>IFERROR(IF(D3785="","",VALUE(MID(D3785,2,5))),"")</f>
        <v/>
      </c>
      <c r="J3785" s="28">
        <f>IF(OR(H3785="",I3785=""),"",IF(H3785&gt;=I3785,"Pass","Fail"))</f>
        <v/>
      </c>
    </row>
    <row r="3786">
      <c r="A3786" s="31" t="n"/>
      <c r="B3786" s="26" t="n"/>
      <c r="C3786" s="26" t="n"/>
      <c r="D3786" s="26" t="n"/>
      <c r="E3786" s="31" t="n"/>
      <c r="F3786" s="24">
        <f>IF(OR(A3786="",E3786=""),"",E3786-A3786)</f>
        <v/>
      </c>
      <c r="G3786" s="27" t="n"/>
      <c r="H3786" s="33">
        <f>IF(G3786="","",ROUND(G3786*1000/22500,2))</f>
        <v/>
      </c>
      <c r="I3786" s="33">
        <f>IFERROR(IF(D3786="","",VALUE(MID(D3786,2,5))),"")</f>
        <v/>
      </c>
      <c r="J3786" s="28">
        <f>IF(OR(H3786="",I3786=""),"",IF(H3786&gt;=I3786,"Pass","Fail"))</f>
        <v/>
      </c>
    </row>
    <row r="3787">
      <c r="A3787" s="31" t="n"/>
      <c r="B3787" s="26" t="n"/>
      <c r="C3787" s="26" t="n"/>
      <c r="D3787" s="26" t="n"/>
      <c r="E3787" s="31" t="n"/>
      <c r="F3787" s="24">
        <f>IF(OR(A3787="",E3787=""),"",E3787-A3787)</f>
        <v/>
      </c>
      <c r="G3787" s="27" t="n"/>
      <c r="H3787" s="33">
        <f>IF(G3787="","",ROUND(G3787*1000/22500,2))</f>
        <v/>
      </c>
      <c r="I3787" s="33">
        <f>IFERROR(IF(D3787="","",VALUE(MID(D3787,2,5))),"")</f>
        <v/>
      </c>
      <c r="J3787" s="28">
        <f>IF(OR(H3787="",I3787=""),"",IF(H3787&gt;=I3787,"Pass","Fail"))</f>
        <v/>
      </c>
    </row>
    <row r="3788">
      <c r="A3788" s="31" t="n"/>
      <c r="B3788" s="26" t="n"/>
      <c r="C3788" s="26" t="n"/>
      <c r="D3788" s="26" t="n"/>
      <c r="E3788" s="31" t="n"/>
      <c r="F3788" s="24">
        <f>IF(OR(A3788="",E3788=""),"",E3788-A3788)</f>
        <v/>
      </c>
      <c r="G3788" s="27" t="n"/>
      <c r="H3788" s="33">
        <f>IF(G3788="","",ROUND(G3788*1000/22500,2))</f>
        <v/>
      </c>
      <c r="I3788" s="33">
        <f>IFERROR(IF(D3788="","",VALUE(MID(D3788,2,5))),"")</f>
        <v/>
      </c>
      <c r="J3788" s="28">
        <f>IF(OR(H3788="",I3788=""),"",IF(H3788&gt;=I3788,"Pass","Fail"))</f>
        <v/>
      </c>
    </row>
    <row r="3789">
      <c r="A3789" s="31" t="n"/>
      <c r="B3789" s="26" t="n"/>
      <c r="C3789" s="26" t="n"/>
      <c r="D3789" s="26" t="n"/>
      <c r="E3789" s="31" t="n"/>
      <c r="F3789" s="24">
        <f>IF(OR(A3789="",E3789=""),"",E3789-A3789)</f>
        <v/>
      </c>
      <c r="G3789" s="27" t="n"/>
      <c r="H3789" s="33">
        <f>IF(G3789="","",ROUND(G3789*1000/22500,2))</f>
        <v/>
      </c>
      <c r="I3789" s="33">
        <f>IFERROR(IF(D3789="","",VALUE(MID(D3789,2,5))),"")</f>
        <v/>
      </c>
      <c r="J3789" s="28">
        <f>IF(OR(H3789="",I3789=""),"",IF(H3789&gt;=I3789,"Pass","Fail"))</f>
        <v/>
      </c>
    </row>
    <row r="3790">
      <c r="A3790" s="31" t="n"/>
      <c r="B3790" s="26" t="n"/>
      <c r="C3790" s="26" t="n"/>
      <c r="D3790" s="26" t="n"/>
      <c r="E3790" s="31" t="n"/>
      <c r="F3790" s="24">
        <f>IF(OR(A3790="",E3790=""),"",E3790-A3790)</f>
        <v/>
      </c>
      <c r="G3790" s="27" t="n"/>
      <c r="H3790" s="33">
        <f>IF(G3790="","",ROUND(G3790*1000/22500,2))</f>
        <v/>
      </c>
      <c r="I3790" s="33">
        <f>IFERROR(IF(D3790="","",VALUE(MID(D3790,2,5))),"")</f>
        <v/>
      </c>
      <c r="J3790" s="28">
        <f>IF(OR(H3790="",I3790=""),"",IF(H3790&gt;=I3790,"Pass","Fail"))</f>
        <v/>
      </c>
    </row>
    <row r="3791">
      <c r="A3791" s="31" t="n"/>
      <c r="B3791" s="26" t="n"/>
      <c r="C3791" s="26" t="n"/>
      <c r="D3791" s="26" t="n"/>
      <c r="E3791" s="31" t="n"/>
      <c r="F3791" s="24">
        <f>IF(OR(A3791="",E3791=""),"",E3791-A3791)</f>
        <v/>
      </c>
      <c r="G3791" s="27" t="n"/>
      <c r="H3791" s="33">
        <f>IF(G3791="","",ROUND(G3791*1000/22500,2))</f>
        <v/>
      </c>
      <c r="I3791" s="33">
        <f>IFERROR(IF(D3791="","",VALUE(MID(D3791,2,5))),"")</f>
        <v/>
      </c>
      <c r="J3791" s="28">
        <f>IF(OR(H3791="",I3791=""),"",IF(H3791&gt;=I3791,"Pass","Fail"))</f>
        <v/>
      </c>
    </row>
    <row r="3792">
      <c r="A3792" s="31" t="n"/>
      <c r="B3792" s="26" t="n"/>
      <c r="C3792" s="26" t="n"/>
      <c r="D3792" s="26" t="n"/>
      <c r="E3792" s="31" t="n"/>
      <c r="F3792" s="24">
        <f>IF(OR(A3792="",E3792=""),"",E3792-A3792)</f>
        <v/>
      </c>
      <c r="G3792" s="27" t="n"/>
      <c r="H3792" s="33">
        <f>IF(G3792="","",ROUND(G3792*1000/22500,2))</f>
        <v/>
      </c>
      <c r="I3792" s="33">
        <f>IFERROR(IF(D3792="","",VALUE(MID(D3792,2,5))),"")</f>
        <v/>
      </c>
      <c r="J3792" s="28">
        <f>IF(OR(H3792="",I3792=""),"",IF(H3792&gt;=I3792,"Pass","Fail"))</f>
        <v/>
      </c>
    </row>
    <row r="3793">
      <c r="A3793" s="31" t="n"/>
      <c r="B3793" s="26" t="n"/>
      <c r="C3793" s="26" t="n"/>
      <c r="D3793" s="26" t="n"/>
      <c r="E3793" s="31" t="n"/>
      <c r="F3793" s="24">
        <f>IF(OR(A3793="",E3793=""),"",E3793-A3793)</f>
        <v/>
      </c>
      <c r="G3793" s="27" t="n"/>
      <c r="H3793" s="33">
        <f>IF(G3793="","",ROUND(G3793*1000/22500,2))</f>
        <v/>
      </c>
      <c r="I3793" s="33">
        <f>IFERROR(IF(D3793="","",VALUE(MID(D3793,2,5))),"")</f>
        <v/>
      </c>
      <c r="J3793" s="28">
        <f>IF(OR(H3793="",I3793=""),"",IF(H3793&gt;=I3793,"Pass","Fail"))</f>
        <v/>
      </c>
    </row>
    <row r="3794">
      <c r="A3794" s="31" t="n"/>
      <c r="B3794" s="26" t="n"/>
      <c r="C3794" s="26" t="n"/>
      <c r="D3794" s="26" t="n"/>
      <c r="E3794" s="31" t="n"/>
      <c r="F3794" s="24">
        <f>IF(OR(A3794="",E3794=""),"",E3794-A3794)</f>
        <v/>
      </c>
      <c r="G3794" s="27" t="n"/>
      <c r="H3794" s="33">
        <f>IF(G3794="","",ROUND(G3794*1000/22500,2))</f>
        <v/>
      </c>
      <c r="I3794" s="33">
        <f>IFERROR(IF(D3794="","",VALUE(MID(D3794,2,5))),"")</f>
        <v/>
      </c>
      <c r="J3794" s="28">
        <f>IF(OR(H3794="",I3794=""),"",IF(H3794&gt;=I3794,"Pass","Fail"))</f>
        <v/>
      </c>
    </row>
    <row r="3795">
      <c r="A3795" s="31" t="n"/>
      <c r="B3795" s="26" t="n"/>
      <c r="C3795" s="26" t="n"/>
      <c r="D3795" s="26" t="n"/>
      <c r="E3795" s="31" t="n"/>
      <c r="F3795" s="24">
        <f>IF(OR(A3795="",E3795=""),"",E3795-A3795)</f>
        <v/>
      </c>
      <c r="G3795" s="27" t="n"/>
      <c r="H3795" s="33">
        <f>IF(G3795="","",ROUND(G3795*1000/22500,2))</f>
        <v/>
      </c>
      <c r="I3795" s="33">
        <f>IFERROR(IF(D3795="","",VALUE(MID(D3795,2,5))),"")</f>
        <v/>
      </c>
      <c r="J3795" s="28">
        <f>IF(OR(H3795="",I3795=""),"",IF(H3795&gt;=I3795,"Pass","Fail"))</f>
        <v/>
      </c>
    </row>
    <row r="3796">
      <c r="A3796" s="31" t="n"/>
      <c r="B3796" s="26" t="n"/>
      <c r="C3796" s="26" t="n"/>
      <c r="D3796" s="26" t="n"/>
      <c r="E3796" s="31" t="n"/>
      <c r="F3796" s="24">
        <f>IF(OR(A3796="",E3796=""),"",E3796-A3796)</f>
        <v/>
      </c>
      <c r="G3796" s="27" t="n"/>
      <c r="H3796" s="33">
        <f>IF(G3796="","",ROUND(G3796*1000/22500,2))</f>
        <v/>
      </c>
      <c r="I3796" s="33">
        <f>IFERROR(IF(D3796="","",VALUE(MID(D3796,2,5))),"")</f>
        <v/>
      </c>
      <c r="J3796" s="28">
        <f>IF(OR(H3796="",I3796=""),"",IF(H3796&gt;=I3796,"Pass","Fail"))</f>
        <v/>
      </c>
    </row>
    <row r="3797">
      <c r="A3797" s="31" t="n"/>
      <c r="B3797" s="26" t="n"/>
      <c r="C3797" s="26" t="n"/>
      <c r="D3797" s="26" t="n"/>
      <c r="E3797" s="31" t="n"/>
      <c r="F3797" s="24">
        <f>IF(OR(A3797="",E3797=""),"",E3797-A3797)</f>
        <v/>
      </c>
      <c r="G3797" s="27" t="n"/>
      <c r="H3797" s="33">
        <f>IF(G3797="","",ROUND(G3797*1000/22500,2))</f>
        <v/>
      </c>
      <c r="I3797" s="33">
        <f>IFERROR(IF(D3797="","",VALUE(MID(D3797,2,5))),"")</f>
        <v/>
      </c>
      <c r="J3797" s="28">
        <f>IF(OR(H3797="",I3797=""),"",IF(H3797&gt;=I3797,"Pass","Fail"))</f>
        <v/>
      </c>
    </row>
    <row r="3798">
      <c r="A3798" s="31" t="n"/>
      <c r="B3798" s="26" t="n"/>
      <c r="C3798" s="26" t="n"/>
      <c r="D3798" s="26" t="n"/>
      <c r="E3798" s="31" t="n"/>
      <c r="F3798" s="24">
        <f>IF(OR(A3798="",E3798=""),"",E3798-A3798)</f>
        <v/>
      </c>
      <c r="G3798" s="27" t="n"/>
      <c r="H3798" s="33">
        <f>IF(G3798="","",ROUND(G3798*1000/22500,2))</f>
        <v/>
      </c>
      <c r="I3798" s="33">
        <f>IFERROR(IF(D3798="","",VALUE(MID(D3798,2,5))),"")</f>
        <v/>
      </c>
      <c r="J3798" s="28">
        <f>IF(OR(H3798="",I3798=""),"",IF(H3798&gt;=I3798,"Pass","Fail"))</f>
        <v/>
      </c>
    </row>
    <row r="3799">
      <c r="A3799" s="31" t="n"/>
      <c r="B3799" s="26" t="n"/>
      <c r="C3799" s="26" t="n"/>
      <c r="D3799" s="26" t="n"/>
      <c r="E3799" s="31" t="n"/>
      <c r="F3799" s="24">
        <f>IF(OR(A3799="",E3799=""),"",E3799-A3799)</f>
        <v/>
      </c>
      <c r="G3799" s="27" t="n"/>
      <c r="H3799" s="33">
        <f>IF(G3799="","",ROUND(G3799*1000/22500,2))</f>
        <v/>
      </c>
      <c r="I3799" s="33">
        <f>IFERROR(IF(D3799="","",VALUE(MID(D3799,2,5))),"")</f>
        <v/>
      </c>
      <c r="J3799" s="28">
        <f>IF(OR(H3799="",I3799=""),"",IF(H3799&gt;=I3799,"Pass","Fail"))</f>
        <v/>
      </c>
    </row>
    <row r="3800">
      <c r="A3800" s="31" t="n"/>
      <c r="B3800" s="26" t="n"/>
      <c r="C3800" s="26" t="n"/>
      <c r="D3800" s="26" t="n"/>
      <c r="E3800" s="31" t="n"/>
      <c r="F3800" s="24">
        <f>IF(OR(A3800="",E3800=""),"",E3800-A3800)</f>
        <v/>
      </c>
      <c r="G3800" s="27" t="n"/>
      <c r="H3800" s="33">
        <f>IF(G3800="","",ROUND(G3800*1000/22500,2))</f>
        <v/>
      </c>
      <c r="I3800" s="33">
        <f>IFERROR(IF(D3800="","",VALUE(MID(D3800,2,5))),"")</f>
        <v/>
      </c>
      <c r="J3800" s="28">
        <f>IF(OR(H3800="",I3800=""),"",IF(H3800&gt;=I3800,"Pass","Fail"))</f>
        <v/>
      </c>
    </row>
    <row r="3801">
      <c r="A3801" s="31" t="n"/>
      <c r="B3801" s="26" t="n"/>
      <c r="C3801" s="26" t="n"/>
      <c r="D3801" s="26" t="n"/>
      <c r="E3801" s="31" t="n"/>
      <c r="F3801" s="24">
        <f>IF(OR(A3801="",E3801=""),"",E3801-A3801)</f>
        <v/>
      </c>
      <c r="G3801" s="27" t="n"/>
      <c r="H3801" s="33">
        <f>IF(G3801="","",ROUND(G3801*1000/22500,2))</f>
        <v/>
      </c>
      <c r="I3801" s="33">
        <f>IFERROR(IF(D3801="","",VALUE(MID(D3801,2,5))),"")</f>
        <v/>
      </c>
      <c r="J3801" s="28">
        <f>IF(OR(H3801="",I3801=""),"",IF(H3801&gt;=I3801,"Pass","Fail"))</f>
        <v/>
      </c>
    </row>
    <row r="3802">
      <c r="A3802" s="31" t="n"/>
      <c r="B3802" s="26" t="n"/>
      <c r="C3802" s="26" t="n"/>
      <c r="D3802" s="26" t="n"/>
      <c r="E3802" s="31" t="n"/>
      <c r="F3802" s="24">
        <f>IF(OR(A3802="",E3802=""),"",E3802-A3802)</f>
        <v/>
      </c>
      <c r="G3802" s="27" t="n"/>
      <c r="H3802" s="33">
        <f>IF(G3802="","",ROUND(G3802*1000/22500,2))</f>
        <v/>
      </c>
      <c r="I3802" s="33">
        <f>IFERROR(IF(D3802="","",VALUE(MID(D3802,2,5))),"")</f>
        <v/>
      </c>
      <c r="J3802" s="28">
        <f>IF(OR(H3802="",I3802=""),"",IF(H3802&gt;=I3802,"Pass","Fail"))</f>
        <v/>
      </c>
    </row>
    <row r="3803">
      <c r="A3803" s="31" t="n"/>
      <c r="B3803" s="26" t="n"/>
      <c r="C3803" s="26" t="n"/>
      <c r="D3803" s="26" t="n"/>
      <c r="E3803" s="31" t="n"/>
      <c r="F3803" s="24">
        <f>IF(OR(A3803="",E3803=""),"",E3803-A3803)</f>
        <v/>
      </c>
      <c r="G3803" s="27" t="n"/>
      <c r="H3803" s="33">
        <f>IF(G3803="","",ROUND(G3803*1000/22500,2))</f>
        <v/>
      </c>
      <c r="I3803" s="33">
        <f>IFERROR(IF(D3803="","",VALUE(MID(D3803,2,5))),"")</f>
        <v/>
      </c>
      <c r="J3803" s="28">
        <f>IF(OR(H3803="",I3803=""),"",IF(H3803&gt;=I3803,"Pass","Fail"))</f>
        <v/>
      </c>
    </row>
    <row r="3804">
      <c r="A3804" s="31" t="n"/>
      <c r="B3804" s="26" t="n"/>
      <c r="C3804" s="26" t="n"/>
      <c r="D3804" s="26" t="n"/>
      <c r="E3804" s="31" t="n"/>
      <c r="F3804" s="24">
        <f>IF(OR(A3804="",E3804=""),"",E3804-A3804)</f>
        <v/>
      </c>
      <c r="G3804" s="27" t="n"/>
      <c r="H3804" s="33">
        <f>IF(G3804="","",ROUND(G3804*1000/22500,2))</f>
        <v/>
      </c>
      <c r="I3804" s="33">
        <f>IFERROR(IF(D3804="","",VALUE(MID(D3804,2,5))),"")</f>
        <v/>
      </c>
      <c r="J3804" s="28">
        <f>IF(OR(H3804="",I3804=""),"",IF(H3804&gt;=I3804,"Pass","Fail"))</f>
        <v/>
      </c>
    </row>
    <row r="3805">
      <c r="A3805" s="31" t="n"/>
      <c r="B3805" s="26" t="n"/>
      <c r="C3805" s="26" t="n"/>
      <c r="D3805" s="26" t="n"/>
      <c r="E3805" s="31" t="n"/>
      <c r="F3805" s="24">
        <f>IF(OR(A3805="",E3805=""),"",E3805-A3805)</f>
        <v/>
      </c>
      <c r="G3805" s="27" t="n"/>
      <c r="H3805" s="33">
        <f>IF(G3805="","",ROUND(G3805*1000/22500,2))</f>
        <v/>
      </c>
      <c r="I3805" s="33">
        <f>IFERROR(IF(D3805="","",VALUE(MID(D3805,2,5))),"")</f>
        <v/>
      </c>
      <c r="J3805" s="28">
        <f>IF(OR(H3805="",I3805=""),"",IF(H3805&gt;=I3805,"Pass","Fail"))</f>
        <v/>
      </c>
    </row>
    <row r="3806">
      <c r="A3806" s="31" t="n"/>
      <c r="B3806" s="26" t="n"/>
      <c r="C3806" s="26" t="n"/>
      <c r="D3806" s="26" t="n"/>
      <c r="E3806" s="31" t="n"/>
      <c r="F3806" s="24">
        <f>IF(OR(A3806="",E3806=""),"",E3806-A3806)</f>
        <v/>
      </c>
      <c r="G3806" s="27" t="n"/>
      <c r="H3806" s="33">
        <f>IF(G3806="","",ROUND(G3806*1000/22500,2))</f>
        <v/>
      </c>
      <c r="I3806" s="33">
        <f>IFERROR(IF(D3806="","",VALUE(MID(D3806,2,5))),"")</f>
        <v/>
      </c>
      <c r="J3806" s="28">
        <f>IF(OR(H3806="",I3806=""),"",IF(H3806&gt;=I3806,"Pass","Fail"))</f>
        <v/>
      </c>
    </row>
    <row r="3807">
      <c r="A3807" s="31" t="n"/>
      <c r="B3807" s="26" t="n"/>
      <c r="C3807" s="26" t="n"/>
      <c r="D3807" s="26" t="n"/>
      <c r="E3807" s="31" t="n"/>
      <c r="F3807" s="24">
        <f>IF(OR(A3807="",E3807=""),"",E3807-A3807)</f>
        <v/>
      </c>
      <c r="G3807" s="27" t="n"/>
      <c r="H3807" s="33">
        <f>IF(G3807="","",ROUND(G3807*1000/22500,2))</f>
        <v/>
      </c>
      <c r="I3807" s="33">
        <f>IFERROR(IF(D3807="","",VALUE(MID(D3807,2,5))),"")</f>
        <v/>
      </c>
      <c r="J3807" s="28">
        <f>IF(OR(H3807="",I3807=""),"",IF(H3807&gt;=I3807,"Pass","Fail"))</f>
        <v/>
      </c>
    </row>
    <row r="3808">
      <c r="A3808" s="31" t="n"/>
      <c r="B3808" s="26" t="n"/>
      <c r="C3808" s="26" t="n"/>
      <c r="D3808" s="26" t="n"/>
      <c r="E3808" s="31" t="n"/>
      <c r="F3808" s="24">
        <f>IF(OR(A3808="",E3808=""),"",E3808-A3808)</f>
        <v/>
      </c>
      <c r="G3808" s="27" t="n"/>
      <c r="H3808" s="33">
        <f>IF(G3808="","",ROUND(G3808*1000/22500,2))</f>
        <v/>
      </c>
      <c r="I3808" s="33">
        <f>IFERROR(IF(D3808="","",VALUE(MID(D3808,2,5))),"")</f>
        <v/>
      </c>
      <c r="J3808" s="28">
        <f>IF(OR(H3808="",I3808=""),"",IF(H3808&gt;=I3808,"Pass","Fail"))</f>
        <v/>
      </c>
    </row>
    <row r="3809">
      <c r="A3809" s="31" t="n"/>
      <c r="B3809" s="26" t="n"/>
      <c r="C3809" s="26" t="n"/>
      <c r="D3809" s="26" t="n"/>
      <c r="E3809" s="31" t="n"/>
      <c r="F3809" s="24">
        <f>IF(OR(A3809="",E3809=""),"",E3809-A3809)</f>
        <v/>
      </c>
      <c r="G3809" s="27" t="n"/>
      <c r="H3809" s="33">
        <f>IF(G3809="","",ROUND(G3809*1000/22500,2))</f>
        <v/>
      </c>
      <c r="I3809" s="33">
        <f>IFERROR(IF(D3809="","",VALUE(MID(D3809,2,5))),"")</f>
        <v/>
      </c>
      <c r="J3809" s="28">
        <f>IF(OR(H3809="",I3809=""),"",IF(H3809&gt;=I3809,"Pass","Fail"))</f>
        <v/>
      </c>
    </row>
    <row r="3810">
      <c r="A3810" s="31" t="n"/>
      <c r="B3810" s="26" t="n"/>
      <c r="C3810" s="26" t="n"/>
      <c r="D3810" s="26" t="n"/>
      <c r="E3810" s="31" t="n"/>
      <c r="F3810" s="24">
        <f>IF(OR(A3810="",E3810=""),"",E3810-A3810)</f>
        <v/>
      </c>
      <c r="G3810" s="27" t="n"/>
      <c r="H3810" s="33">
        <f>IF(G3810="","",ROUND(G3810*1000/22500,2))</f>
        <v/>
      </c>
      <c r="I3810" s="33">
        <f>IFERROR(IF(D3810="","",VALUE(MID(D3810,2,5))),"")</f>
        <v/>
      </c>
      <c r="J3810" s="28">
        <f>IF(OR(H3810="",I3810=""),"",IF(H3810&gt;=I3810,"Pass","Fail"))</f>
        <v/>
      </c>
    </row>
    <row r="3811">
      <c r="A3811" s="31" t="n"/>
      <c r="B3811" s="26" t="n"/>
      <c r="C3811" s="26" t="n"/>
      <c r="D3811" s="26" t="n"/>
      <c r="E3811" s="31" t="n"/>
      <c r="F3811" s="24">
        <f>IF(OR(A3811="",E3811=""),"",E3811-A3811)</f>
        <v/>
      </c>
      <c r="G3811" s="27" t="n"/>
      <c r="H3811" s="33">
        <f>IF(G3811="","",ROUND(G3811*1000/22500,2))</f>
        <v/>
      </c>
      <c r="I3811" s="33">
        <f>IFERROR(IF(D3811="","",VALUE(MID(D3811,2,5))),"")</f>
        <v/>
      </c>
      <c r="J3811" s="28">
        <f>IF(OR(H3811="",I3811=""),"",IF(H3811&gt;=I3811,"Pass","Fail"))</f>
        <v/>
      </c>
    </row>
    <row r="3812">
      <c r="A3812" s="31" t="n"/>
      <c r="B3812" s="26" t="n"/>
      <c r="C3812" s="26" t="n"/>
      <c r="D3812" s="26" t="n"/>
      <c r="E3812" s="31" t="n"/>
      <c r="F3812" s="24">
        <f>IF(OR(A3812="",E3812=""),"",E3812-A3812)</f>
        <v/>
      </c>
      <c r="G3812" s="27" t="n"/>
      <c r="H3812" s="33">
        <f>IF(G3812="","",ROUND(G3812*1000/22500,2))</f>
        <v/>
      </c>
      <c r="I3812" s="33">
        <f>IFERROR(IF(D3812="","",VALUE(MID(D3812,2,5))),"")</f>
        <v/>
      </c>
      <c r="J3812" s="28">
        <f>IF(OR(H3812="",I3812=""),"",IF(H3812&gt;=I3812,"Pass","Fail"))</f>
        <v/>
      </c>
    </row>
    <row r="3813">
      <c r="A3813" s="31" t="n"/>
      <c r="B3813" s="26" t="n"/>
      <c r="C3813" s="26" t="n"/>
      <c r="D3813" s="26" t="n"/>
      <c r="E3813" s="31" t="n"/>
      <c r="F3813" s="24">
        <f>IF(OR(A3813="",E3813=""),"",E3813-A3813)</f>
        <v/>
      </c>
      <c r="G3813" s="27" t="n"/>
      <c r="H3813" s="33">
        <f>IF(G3813="","",ROUND(G3813*1000/22500,2))</f>
        <v/>
      </c>
      <c r="I3813" s="33">
        <f>IFERROR(IF(D3813="","",VALUE(MID(D3813,2,5))),"")</f>
        <v/>
      </c>
      <c r="J3813" s="28">
        <f>IF(OR(H3813="",I3813=""),"",IF(H3813&gt;=I3813,"Pass","Fail"))</f>
        <v/>
      </c>
    </row>
    <row r="3814">
      <c r="A3814" s="31" t="n"/>
      <c r="B3814" s="26" t="n"/>
      <c r="C3814" s="26" t="n"/>
      <c r="D3814" s="26" t="n"/>
      <c r="E3814" s="31" t="n"/>
      <c r="F3814" s="24">
        <f>IF(OR(A3814="",E3814=""),"",E3814-A3814)</f>
        <v/>
      </c>
      <c r="G3814" s="27" t="n"/>
      <c r="H3814" s="33">
        <f>IF(G3814="","",ROUND(G3814*1000/22500,2))</f>
        <v/>
      </c>
      <c r="I3814" s="33">
        <f>IFERROR(IF(D3814="","",VALUE(MID(D3814,2,5))),"")</f>
        <v/>
      </c>
      <c r="J3814" s="28">
        <f>IF(OR(H3814="",I3814=""),"",IF(H3814&gt;=I3814,"Pass","Fail"))</f>
        <v/>
      </c>
    </row>
    <row r="3815">
      <c r="A3815" s="31" t="n"/>
      <c r="B3815" s="26" t="n"/>
      <c r="C3815" s="26" t="n"/>
      <c r="D3815" s="26" t="n"/>
      <c r="E3815" s="31" t="n"/>
      <c r="F3815" s="24">
        <f>IF(OR(A3815="",E3815=""),"",E3815-A3815)</f>
        <v/>
      </c>
      <c r="G3815" s="27" t="n"/>
      <c r="H3815" s="33">
        <f>IF(G3815="","",ROUND(G3815*1000/22500,2))</f>
        <v/>
      </c>
      <c r="I3815" s="33">
        <f>IFERROR(IF(D3815="","",VALUE(MID(D3815,2,5))),"")</f>
        <v/>
      </c>
      <c r="J3815" s="28">
        <f>IF(OR(H3815="",I3815=""),"",IF(H3815&gt;=I3815,"Pass","Fail"))</f>
        <v/>
      </c>
    </row>
    <row r="3816">
      <c r="A3816" s="31" t="n"/>
      <c r="B3816" s="26" t="n"/>
      <c r="C3816" s="26" t="n"/>
      <c r="D3816" s="26" t="n"/>
      <c r="E3816" s="31" t="n"/>
      <c r="F3816" s="24">
        <f>IF(OR(A3816="",E3816=""),"",E3816-A3816)</f>
        <v/>
      </c>
      <c r="G3816" s="27" t="n"/>
      <c r="H3816" s="33">
        <f>IF(G3816="","",ROUND(G3816*1000/22500,2))</f>
        <v/>
      </c>
      <c r="I3816" s="33">
        <f>IFERROR(IF(D3816="","",VALUE(MID(D3816,2,5))),"")</f>
        <v/>
      </c>
      <c r="J3816" s="28">
        <f>IF(OR(H3816="",I3816=""),"",IF(H3816&gt;=I3816,"Pass","Fail"))</f>
        <v/>
      </c>
    </row>
    <row r="3817">
      <c r="A3817" s="31" t="n"/>
      <c r="B3817" s="26" t="n"/>
      <c r="C3817" s="26" t="n"/>
      <c r="D3817" s="26" t="n"/>
      <c r="E3817" s="31" t="n"/>
      <c r="F3817" s="24">
        <f>IF(OR(A3817="",E3817=""),"",E3817-A3817)</f>
        <v/>
      </c>
      <c r="G3817" s="27" t="n"/>
      <c r="H3817" s="33">
        <f>IF(G3817="","",ROUND(G3817*1000/22500,2))</f>
        <v/>
      </c>
      <c r="I3817" s="33">
        <f>IFERROR(IF(D3817="","",VALUE(MID(D3817,2,5))),"")</f>
        <v/>
      </c>
      <c r="J3817" s="28">
        <f>IF(OR(H3817="",I3817=""),"",IF(H3817&gt;=I3817,"Pass","Fail"))</f>
        <v/>
      </c>
    </row>
    <row r="3818">
      <c r="A3818" s="31" t="n"/>
      <c r="B3818" s="26" t="n"/>
      <c r="C3818" s="26" t="n"/>
      <c r="D3818" s="26" t="n"/>
      <c r="E3818" s="31" t="n"/>
      <c r="F3818" s="24">
        <f>IF(OR(A3818="",E3818=""),"",E3818-A3818)</f>
        <v/>
      </c>
      <c r="G3818" s="27" t="n"/>
      <c r="H3818" s="33">
        <f>IF(G3818="","",ROUND(G3818*1000/22500,2))</f>
        <v/>
      </c>
      <c r="I3818" s="33">
        <f>IFERROR(IF(D3818="","",VALUE(MID(D3818,2,5))),"")</f>
        <v/>
      </c>
      <c r="J3818" s="28">
        <f>IF(OR(H3818="",I3818=""),"",IF(H3818&gt;=I3818,"Pass","Fail"))</f>
        <v/>
      </c>
    </row>
    <row r="3819">
      <c r="A3819" s="31" t="n"/>
      <c r="B3819" s="26" t="n"/>
      <c r="C3819" s="26" t="n"/>
      <c r="D3819" s="26" t="n"/>
      <c r="E3819" s="31" t="n"/>
      <c r="F3819" s="24">
        <f>IF(OR(A3819="",E3819=""),"",E3819-A3819)</f>
        <v/>
      </c>
      <c r="G3819" s="27" t="n"/>
      <c r="H3819" s="33">
        <f>IF(G3819="","",ROUND(G3819*1000/22500,2))</f>
        <v/>
      </c>
      <c r="I3819" s="33">
        <f>IFERROR(IF(D3819="","",VALUE(MID(D3819,2,5))),"")</f>
        <v/>
      </c>
      <c r="J3819" s="28">
        <f>IF(OR(H3819="",I3819=""),"",IF(H3819&gt;=I3819,"Pass","Fail"))</f>
        <v/>
      </c>
    </row>
    <row r="3820">
      <c r="A3820" s="31" t="n"/>
      <c r="B3820" s="26" t="n"/>
      <c r="C3820" s="26" t="n"/>
      <c r="D3820" s="26" t="n"/>
      <c r="E3820" s="31" t="n"/>
      <c r="F3820" s="24">
        <f>IF(OR(A3820="",E3820=""),"",E3820-A3820)</f>
        <v/>
      </c>
      <c r="G3820" s="27" t="n"/>
      <c r="H3820" s="33">
        <f>IF(G3820="","",ROUND(G3820*1000/22500,2))</f>
        <v/>
      </c>
      <c r="I3820" s="33">
        <f>IFERROR(IF(D3820="","",VALUE(MID(D3820,2,5))),"")</f>
        <v/>
      </c>
      <c r="J3820" s="28">
        <f>IF(OR(H3820="",I3820=""),"",IF(H3820&gt;=I3820,"Pass","Fail"))</f>
        <v/>
      </c>
    </row>
    <row r="3821">
      <c r="A3821" s="31" t="n"/>
      <c r="B3821" s="26" t="n"/>
      <c r="C3821" s="26" t="n"/>
      <c r="D3821" s="26" t="n"/>
      <c r="E3821" s="31" t="n"/>
      <c r="F3821" s="24">
        <f>IF(OR(A3821="",E3821=""),"",E3821-A3821)</f>
        <v/>
      </c>
      <c r="G3821" s="27" t="n"/>
      <c r="H3821" s="33">
        <f>IF(G3821="","",ROUND(G3821*1000/22500,2))</f>
        <v/>
      </c>
      <c r="I3821" s="33">
        <f>IFERROR(IF(D3821="","",VALUE(MID(D3821,2,5))),"")</f>
        <v/>
      </c>
      <c r="J3821" s="28">
        <f>IF(OR(H3821="",I3821=""),"",IF(H3821&gt;=I3821,"Pass","Fail"))</f>
        <v/>
      </c>
    </row>
    <row r="3822">
      <c r="A3822" s="31" t="n"/>
      <c r="B3822" s="26" t="n"/>
      <c r="C3822" s="26" t="n"/>
      <c r="D3822" s="26" t="n"/>
      <c r="E3822" s="31" t="n"/>
      <c r="F3822" s="24">
        <f>IF(OR(A3822="",E3822=""),"",E3822-A3822)</f>
        <v/>
      </c>
      <c r="G3822" s="27" t="n"/>
      <c r="H3822" s="33">
        <f>IF(G3822="","",ROUND(G3822*1000/22500,2))</f>
        <v/>
      </c>
      <c r="I3822" s="33">
        <f>IFERROR(IF(D3822="","",VALUE(MID(D3822,2,5))),"")</f>
        <v/>
      </c>
      <c r="J3822" s="28">
        <f>IF(OR(H3822="",I3822=""),"",IF(H3822&gt;=I3822,"Pass","Fail"))</f>
        <v/>
      </c>
    </row>
    <row r="3823">
      <c r="A3823" s="31" t="n"/>
      <c r="B3823" s="26" t="n"/>
      <c r="C3823" s="26" t="n"/>
      <c r="D3823" s="26" t="n"/>
      <c r="E3823" s="31" t="n"/>
      <c r="F3823" s="24">
        <f>IF(OR(A3823="",E3823=""),"",E3823-A3823)</f>
        <v/>
      </c>
      <c r="G3823" s="27" t="n"/>
      <c r="H3823" s="33">
        <f>IF(G3823="","",ROUND(G3823*1000/22500,2))</f>
        <v/>
      </c>
      <c r="I3823" s="33">
        <f>IFERROR(IF(D3823="","",VALUE(MID(D3823,2,5))),"")</f>
        <v/>
      </c>
      <c r="J3823" s="28">
        <f>IF(OR(H3823="",I3823=""),"",IF(H3823&gt;=I3823,"Pass","Fail"))</f>
        <v/>
      </c>
    </row>
    <row r="3824">
      <c r="A3824" s="31" t="n"/>
      <c r="B3824" s="26" t="n"/>
      <c r="C3824" s="26" t="n"/>
      <c r="D3824" s="26" t="n"/>
      <c r="E3824" s="31" t="n"/>
      <c r="F3824" s="24">
        <f>IF(OR(A3824="",E3824=""),"",E3824-A3824)</f>
        <v/>
      </c>
      <c r="G3824" s="27" t="n"/>
      <c r="H3824" s="33">
        <f>IF(G3824="","",ROUND(G3824*1000/22500,2))</f>
        <v/>
      </c>
      <c r="I3824" s="33">
        <f>IFERROR(IF(D3824="","",VALUE(MID(D3824,2,5))),"")</f>
        <v/>
      </c>
      <c r="J3824" s="28">
        <f>IF(OR(H3824="",I3824=""),"",IF(H3824&gt;=I3824,"Pass","Fail"))</f>
        <v/>
      </c>
    </row>
    <row r="3825">
      <c r="A3825" s="31" t="n"/>
      <c r="B3825" s="26" t="n"/>
      <c r="C3825" s="26" t="n"/>
      <c r="D3825" s="26" t="n"/>
      <c r="E3825" s="31" t="n"/>
      <c r="F3825" s="24">
        <f>IF(OR(A3825="",E3825=""),"",E3825-A3825)</f>
        <v/>
      </c>
      <c r="G3825" s="27" t="n"/>
      <c r="H3825" s="33">
        <f>IF(G3825="","",ROUND(G3825*1000/22500,2))</f>
        <v/>
      </c>
      <c r="I3825" s="33">
        <f>IFERROR(IF(D3825="","",VALUE(MID(D3825,2,5))),"")</f>
        <v/>
      </c>
      <c r="J3825" s="28">
        <f>IF(OR(H3825="",I3825=""),"",IF(H3825&gt;=I3825,"Pass","Fail"))</f>
        <v/>
      </c>
    </row>
    <row r="3826">
      <c r="A3826" s="31" t="n"/>
      <c r="B3826" s="26" t="n"/>
      <c r="C3826" s="26" t="n"/>
      <c r="D3826" s="26" t="n"/>
      <c r="E3826" s="31" t="n"/>
      <c r="F3826" s="24">
        <f>IF(OR(A3826="",E3826=""),"",E3826-A3826)</f>
        <v/>
      </c>
      <c r="G3826" s="27" t="n"/>
      <c r="H3826" s="33">
        <f>IF(G3826="","",ROUND(G3826*1000/22500,2))</f>
        <v/>
      </c>
      <c r="I3826" s="33">
        <f>IFERROR(IF(D3826="","",VALUE(MID(D3826,2,5))),"")</f>
        <v/>
      </c>
      <c r="J3826" s="28">
        <f>IF(OR(H3826="",I3826=""),"",IF(H3826&gt;=I3826,"Pass","Fail"))</f>
        <v/>
      </c>
    </row>
    <row r="3827">
      <c r="A3827" s="31" t="n"/>
      <c r="B3827" s="26" t="n"/>
      <c r="C3827" s="26" t="n"/>
      <c r="D3827" s="26" t="n"/>
      <c r="E3827" s="31" t="n"/>
      <c r="F3827" s="24">
        <f>IF(OR(A3827="",E3827=""),"",E3827-A3827)</f>
        <v/>
      </c>
      <c r="G3827" s="27" t="n"/>
      <c r="H3827" s="33">
        <f>IF(G3827="","",ROUND(G3827*1000/22500,2))</f>
        <v/>
      </c>
      <c r="I3827" s="33">
        <f>IFERROR(IF(D3827="","",VALUE(MID(D3827,2,5))),"")</f>
        <v/>
      </c>
      <c r="J3827" s="28">
        <f>IF(OR(H3827="",I3827=""),"",IF(H3827&gt;=I3827,"Pass","Fail"))</f>
        <v/>
      </c>
    </row>
    <row r="3828">
      <c r="A3828" s="31" t="n"/>
      <c r="B3828" s="26" t="n"/>
      <c r="C3828" s="26" t="n"/>
      <c r="D3828" s="26" t="n"/>
      <c r="E3828" s="31" t="n"/>
      <c r="F3828" s="24">
        <f>IF(OR(A3828="",E3828=""),"",E3828-A3828)</f>
        <v/>
      </c>
      <c r="G3828" s="27" t="n"/>
      <c r="H3828" s="33">
        <f>IF(G3828="","",ROUND(G3828*1000/22500,2))</f>
        <v/>
      </c>
      <c r="I3828" s="33">
        <f>IFERROR(IF(D3828="","",VALUE(MID(D3828,2,5))),"")</f>
        <v/>
      </c>
      <c r="J3828" s="28">
        <f>IF(OR(H3828="",I3828=""),"",IF(H3828&gt;=I3828,"Pass","Fail"))</f>
        <v/>
      </c>
    </row>
    <row r="3829">
      <c r="A3829" s="31" t="n"/>
      <c r="B3829" s="26" t="n"/>
      <c r="C3829" s="26" t="n"/>
      <c r="D3829" s="26" t="n"/>
      <c r="E3829" s="31" t="n"/>
      <c r="F3829" s="24">
        <f>IF(OR(A3829="",E3829=""),"",E3829-A3829)</f>
        <v/>
      </c>
      <c r="G3829" s="27" t="n"/>
      <c r="H3829" s="33">
        <f>IF(G3829="","",ROUND(G3829*1000/22500,2))</f>
        <v/>
      </c>
      <c r="I3829" s="33">
        <f>IFERROR(IF(D3829="","",VALUE(MID(D3829,2,5))),"")</f>
        <v/>
      </c>
      <c r="J3829" s="28">
        <f>IF(OR(H3829="",I3829=""),"",IF(H3829&gt;=I3829,"Pass","Fail"))</f>
        <v/>
      </c>
    </row>
    <row r="3830">
      <c r="A3830" s="31" t="n"/>
      <c r="B3830" s="26" t="n"/>
      <c r="C3830" s="26" t="n"/>
      <c r="D3830" s="26" t="n"/>
      <c r="E3830" s="31" t="n"/>
      <c r="F3830" s="24">
        <f>IF(OR(A3830="",E3830=""),"",E3830-A3830)</f>
        <v/>
      </c>
      <c r="G3830" s="27" t="n"/>
      <c r="H3830" s="33">
        <f>IF(G3830="","",ROUND(G3830*1000/22500,2))</f>
        <v/>
      </c>
      <c r="I3830" s="33">
        <f>IFERROR(IF(D3830="","",VALUE(MID(D3830,2,5))),"")</f>
        <v/>
      </c>
      <c r="J3830" s="28">
        <f>IF(OR(H3830="",I3830=""),"",IF(H3830&gt;=I3830,"Pass","Fail"))</f>
        <v/>
      </c>
    </row>
    <row r="3831">
      <c r="A3831" s="31" t="n"/>
      <c r="B3831" s="26" t="n"/>
      <c r="C3831" s="26" t="n"/>
      <c r="D3831" s="26" t="n"/>
      <c r="E3831" s="31" t="n"/>
      <c r="F3831" s="24">
        <f>IF(OR(A3831="",E3831=""),"",E3831-A3831)</f>
        <v/>
      </c>
      <c r="G3831" s="27" t="n"/>
      <c r="H3831" s="33">
        <f>IF(G3831="","",ROUND(G3831*1000/22500,2))</f>
        <v/>
      </c>
      <c r="I3831" s="33">
        <f>IFERROR(IF(D3831="","",VALUE(MID(D3831,2,5))),"")</f>
        <v/>
      </c>
      <c r="J3831" s="28">
        <f>IF(OR(H3831="",I3831=""),"",IF(H3831&gt;=I3831,"Pass","Fail"))</f>
        <v/>
      </c>
    </row>
    <row r="3832">
      <c r="A3832" s="31" t="n"/>
      <c r="B3832" s="26" t="n"/>
      <c r="C3832" s="26" t="n"/>
      <c r="D3832" s="26" t="n"/>
      <c r="E3832" s="31" t="n"/>
      <c r="F3832" s="24">
        <f>IF(OR(A3832="",E3832=""),"",E3832-A3832)</f>
        <v/>
      </c>
      <c r="G3832" s="27" t="n"/>
      <c r="H3832" s="33">
        <f>IF(G3832="","",ROUND(G3832*1000/22500,2))</f>
        <v/>
      </c>
      <c r="I3832" s="33">
        <f>IFERROR(IF(D3832="","",VALUE(MID(D3832,2,5))),"")</f>
        <v/>
      </c>
      <c r="J3832" s="28">
        <f>IF(OR(H3832="",I3832=""),"",IF(H3832&gt;=I3832,"Pass","Fail"))</f>
        <v/>
      </c>
    </row>
    <row r="3833">
      <c r="A3833" s="31" t="n"/>
      <c r="B3833" s="26" t="n"/>
      <c r="C3833" s="26" t="n"/>
      <c r="D3833" s="26" t="n"/>
      <c r="E3833" s="31" t="n"/>
      <c r="F3833" s="24">
        <f>IF(OR(A3833="",E3833=""),"",E3833-A3833)</f>
        <v/>
      </c>
      <c r="G3833" s="27" t="n"/>
      <c r="H3833" s="33">
        <f>IF(G3833="","",ROUND(G3833*1000/22500,2))</f>
        <v/>
      </c>
      <c r="I3833" s="33">
        <f>IFERROR(IF(D3833="","",VALUE(MID(D3833,2,5))),"")</f>
        <v/>
      </c>
      <c r="J3833" s="28">
        <f>IF(OR(H3833="",I3833=""),"",IF(H3833&gt;=I3833,"Pass","Fail"))</f>
        <v/>
      </c>
    </row>
    <row r="3834">
      <c r="A3834" s="31" t="n"/>
      <c r="B3834" s="26" t="n"/>
      <c r="C3834" s="26" t="n"/>
      <c r="D3834" s="26" t="n"/>
      <c r="E3834" s="31" t="n"/>
      <c r="F3834" s="24">
        <f>IF(OR(A3834="",E3834=""),"",E3834-A3834)</f>
        <v/>
      </c>
      <c r="G3834" s="27" t="n"/>
      <c r="H3834" s="33">
        <f>IF(G3834="","",ROUND(G3834*1000/22500,2))</f>
        <v/>
      </c>
      <c r="I3834" s="33">
        <f>IFERROR(IF(D3834="","",VALUE(MID(D3834,2,5))),"")</f>
        <v/>
      </c>
      <c r="J3834" s="28">
        <f>IF(OR(H3834="",I3834=""),"",IF(H3834&gt;=I3834,"Pass","Fail"))</f>
        <v/>
      </c>
    </row>
    <row r="3835">
      <c r="A3835" s="31" t="n"/>
      <c r="B3835" s="26" t="n"/>
      <c r="C3835" s="26" t="n"/>
      <c r="D3835" s="26" t="n"/>
      <c r="E3835" s="31" t="n"/>
      <c r="F3835" s="24">
        <f>IF(OR(A3835="",E3835=""),"",E3835-A3835)</f>
        <v/>
      </c>
      <c r="G3835" s="27" t="n"/>
      <c r="H3835" s="33">
        <f>IF(G3835="","",ROUND(G3835*1000/22500,2))</f>
        <v/>
      </c>
      <c r="I3835" s="33">
        <f>IFERROR(IF(D3835="","",VALUE(MID(D3835,2,5))),"")</f>
        <v/>
      </c>
      <c r="J3835" s="28">
        <f>IF(OR(H3835="",I3835=""),"",IF(H3835&gt;=I3835,"Pass","Fail"))</f>
        <v/>
      </c>
    </row>
    <row r="3836">
      <c r="A3836" s="31" t="n"/>
      <c r="B3836" s="26" t="n"/>
      <c r="C3836" s="26" t="n"/>
      <c r="D3836" s="26" t="n"/>
      <c r="E3836" s="31" t="n"/>
      <c r="F3836" s="24">
        <f>IF(OR(A3836="",E3836=""),"",E3836-A3836)</f>
        <v/>
      </c>
      <c r="G3836" s="27" t="n"/>
      <c r="H3836" s="33">
        <f>IF(G3836="","",ROUND(G3836*1000/22500,2))</f>
        <v/>
      </c>
      <c r="I3836" s="33">
        <f>IFERROR(IF(D3836="","",VALUE(MID(D3836,2,5))),"")</f>
        <v/>
      </c>
      <c r="J3836" s="28">
        <f>IF(OR(H3836="",I3836=""),"",IF(H3836&gt;=I3836,"Pass","Fail"))</f>
        <v/>
      </c>
    </row>
    <row r="3837">
      <c r="A3837" s="31" t="n"/>
      <c r="B3837" s="26" t="n"/>
      <c r="C3837" s="26" t="n"/>
      <c r="D3837" s="26" t="n"/>
      <c r="E3837" s="31" t="n"/>
      <c r="F3837" s="24">
        <f>IF(OR(A3837="",E3837=""),"",E3837-A3837)</f>
        <v/>
      </c>
      <c r="G3837" s="27" t="n"/>
      <c r="H3837" s="33">
        <f>IF(G3837="","",ROUND(G3837*1000/22500,2))</f>
        <v/>
      </c>
      <c r="I3837" s="33">
        <f>IFERROR(IF(D3837="","",VALUE(MID(D3837,2,5))),"")</f>
        <v/>
      </c>
      <c r="J3837" s="28">
        <f>IF(OR(H3837="",I3837=""),"",IF(H3837&gt;=I3837,"Pass","Fail"))</f>
        <v/>
      </c>
    </row>
    <row r="3838">
      <c r="A3838" s="31" t="n"/>
      <c r="B3838" s="26" t="n"/>
      <c r="C3838" s="26" t="n"/>
      <c r="D3838" s="26" t="n"/>
      <c r="E3838" s="31" t="n"/>
      <c r="F3838" s="24">
        <f>IF(OR(A3838="",E3838=""),"",E3838-A3838)</f>
        <v/>
      </c>
      <c r="G3838" s="27" t="n"/>
      <c r="H3838" s="33">
        <f>IF(G3838="","",ROUND(G3838*1000/22500,2))</f>
        <v/>
      </c>
      <c r="I3838" s="33">
        <f>IFERROR(IF(D3838="","",VALUE(MID(D3838,2,5))),"")</f>
        <v/>
      </c>
      <c r="J3838" s="28">
        <f>IF(OR(H3838="",I3838=""),"",IF(H3838&gt;=I3838,"Pass","Fail"))</f>
        <v/>
      </c>
    </row>
    <row r="3839">
      <c r="A3839" s="31" t="n"/>
      <c r="B3839" s="26" t="n"/>
      <c r="C3839" s="26" t="n"/>
      <c r="D3839" s="26" t="n"/>
      <c r="E3839" s="31" t="n"/>
      <c r="F3839" s="24">
        <f>IF(OR(A3839="",E3839=""),"",E3839-A3839)</f>
        <v/>
      </c>
      <c r="G3839" s="27" t="n"/>
      <c r="H3839" s="33">
        <f>IF(G3839="","",ROUND(G3839*1000/22500,2))</f>
        <v/>
      </c>
      <c r="I3839" s="33">
        <f>IFERROR(IF(D3839="","",VALUE(MID(D3839,2,5))),"")</f>
        <v/>
      </c>
      <c r="J3839" s="28">
        <f>IF(OR(H3839="",I3839=""),"",IF(H3839&gt;=I3839,"Pass","Fail"))</f>
        <v/>
      </c>
    </row>
    <row r="3840">
      <c r="A3840" s="31" t="n"/>
      <c r="B3840" s="26" t="n"/>
      <c r="C3840" s="26" t="n"/>
      <c r="D3840" s="26" t="n"/>
      <c r="E3840" s="31" t="n"/>
      <c r="F3840" s="24">
        <f>IF(OR(A3840="",E3840=""),"",E3840-A3840)</f>
        <v/>
      </c>
      <c r="G3840" s="27" t="n"/>
      <c r="H3840" s="33">
        <f>IF(G3840="","",ROUND(G3840*1000/22500,2))</f>
        <v/>
      </c>
      <c r="I3840" s="33">
        <f>IFERROR(IF(D3840="","",VALUE(MID(D3840,2,5))),"")</f>
        <v/>
      </c>
      <c r="J3840" s="28">
        <f>IF(OR(H3840="",I3840=""),"",IF(H3840&gt;=I3840,"Pass","Fail"))</f>
        <v/>
      </c>
    </row>
    <row r="3841">
      <c r="A3841" s="31" t="n"/>
      <c r="B3841" s="26" t="n"/>
      <c r="C3841" s="26" t="n"/>
      <c r="D3841" s="26" t="n"/>
      <c r="E3841" s="31" t="n"/>
      <c r="F3841" s="24">
        <f>IF(OR(A3841="",E3841=""),"",E3841-A3841)</f>
        <v/>
      </c>
      <c r="G3841" s="27" t="n"/>
      <c r="H3841" s="33">
        <f>IF(G3841="","",ROUND(G3841*1000/22500,2))</f>
        <v/>
      </c>
      <c r="I3841" s="33">
        <f>IFERROR(IF(D3841="","",VALUE(MID(D3841,2,5))),"")</f>
        <v/>
      </c>
      <c r="J3841" s="28">
        <f>IF(OR(H3841="",I3841=""),"",IF(H3841&gt;=I3841,"Pass","Fail"))</f>
        <v/>
      </c>
    </row>
    <row r="3842">
      <c r="A3842" s="31" t="n"/>
      <c r="B3842" s="26" t="n"/>
      <c r="C3842" s="26" t="n"/>
      <c r="D3842" s="26" t="n"/>
      <c r="E3842" s="31" t="n"/>
      <c r="F3842" s="24">
        <f>IF(OR(A3842="",E3842=""),"",E3842-A3842)</f>
        <v/>
      </c>
      <c r="G3842" s="27" t="n"/>
      <c r="H3842" s="33">
        <f>IF(G3842="","",ROUND(G3842*1000/22500,2))</f>
        <v/>
      </c>
      <c r="I3842" s="33">
        <f>IFERROR(IF(D3842="","",VALUE(MID(D3842,2,5))),"")</f>
        <v/>
      </c>
      <c r="J3842" s="28">
        <f>IF(OR(H3842="",I3842=""),"",IF(H3842&gt;=I3842,"Pass","Fail"))</f>
        <v/>
      </c>
    </row>
    <row r="3843">
      <c r="A3843" s="31" t="n"/>
      <c r="B3843" s="26" t="n"/>
      <c r="C3843" s="26" t="n"/>
      <c r="D3843" s="26" t="n"/>
      <c r="E3843" s="31" t="n"/>
      <c r="F3843" s="24">
        <f>IF(OR(A3843="",E3843=""),"",E3843-A3843)</f>
        <v/>
      </c>
      <c r="G3843" s="27" t="n"/>
      <c r="H3843" s="33">
        <f>IF(G3843="","",ROUND(G3843*1000/22500,2))</f>
        <v/>
      </c>
      <c r="I3843" s="33">
        <f>IFERROR(IF(D3843="","",VALUE(MID(D3843,2,5))),"")</f>
        <v/>
      </c>
      <c r="J3843" s="28">
        <f>IF(OR(H3843="",I3843=""),"",IF(H3843&gt;=I3843,"Pass","Fail"))</f>
        <v/>
      </c>
    </row>
    <row r="3844">
      <c r="A3844" s="31" t="n"/>
      <c r="B3844" s="26" t="n"/>
      <c r="C3844" s="26" t="n"/>
      <c r="D3844" s="26" t="n"/>
      <c r="E3844" s="31" t="n"/>
      <c r="F3844" s="24">
        <f>IF(OR(A3844="",E3844=""),"",E3844-A3844)</f>
        <v/>
      </c>
      <c r="G3844" s="27" t="n"/>
      <c r="H3844" s="33">
        <f>IF(G3844="","",ROUND(G3844*1000/22500,2))</f>
        <v/>
      </c>
      <c r="I3844" s="33">
        <f>IFERROR(IF(D3844="","",VALUE(MID(D3844,2,5))),"")</f>
        <v/>
      </c>
      <c r="J3844" s="28">
        <f>IF(OR(H3844="",I3844=""),"",IF(H3844&gt;=I3844,"Pass","Fail"))</f>
        <v/>
      </c>
    </row>
    <row r="3845">
      <c r="A3845" s="31" t="n"/>
      <c r="B3845" s="26" t="n"/>
      <c r="C3845" s="26" t="n"/>
      <c r="D3845" s="26" t="n"/>
      <c r="E3845" s="31" t="n"/>
      <c r="F3845" s="24">
        <f>IF(OR(A3845="",E3845=""),"",E3845-A3845)</f>
        <v/>
      </c>
      <c r="G3845" s="27" t="n"/>
      <c r="H3845" s="33">
        <f>IF(G3845="","",ROUND(G3845*1000/22500,2))</f>
        <v/>
      </c>
      <c r="I3845" s="33">
        <f>IFERROR(IF(D3845="","",VALUE(MID(D3845,2,5))),"")</f>
        <v/>
      </c>
      <c r="J3845" s="28">
        <f>IF(OR(H3845="",I3845=""),"",IF(H3845&gt;=I3845,"Pass","Fail"))</f>
        <v/>
      </c>
    </row>
    <row r="3846">
      <c r="A3846" s="31" t="n"/>
      <c r="B3846" s="26" t="n"/>
      <c r="C3846" s="26" t="n"/>
      <c r="D3846" s="26" t="n"/>
      <c r="E3846" s="31" t="n"/>
      <c r="F3846" s="24">
        <f>IF(OR(A3846="",E3846=""),"",E3846-A3846)</f>
        <v/>
      </c>
      <c r="G3846" s="27" t="n"/>
      <c r="H3846" s="33">
        <f>IF(G3846="","",ROUND(G3846*1000/22500,2))</f>
        <v/>
      </c>
      <c r="I3846" s="33">
        <f>IFERROR(IF(D3846="","",VALUE(MID(D3846,2,5))),"")</f>
        <v/>
      </c>
      <c r="J3846" s="28">
        <f>IF(OR(H3846="",I3846=""),"",IF(H3846&gt;=I3846,"Pass","Fail"))</f>
        <v/>
      </c>
    </row>
    <row r="3847">
      <c r="A3847" s="31" t="n"/>
      <c r="B3847" s="26" t="n"/>
      <c r="C3847" s="26" t="n"/>
      <c r="D3847" s="26" t="n"/>
      <c r="E3847" s="31" t="n"/>
      <c r="F3847" s="24">
        <f>IF(OR(A3847="",E3847=""),"",E3847-A3847)</f>
        <v/>
      </c>
      <c r="G3847" s="27" t="n"/>
      <c r="H3847" s="33">
        <f>IF(G3847="","",ROUND(G3847*1000/22500,2))</f>
        <v/>
      </c>
      <c r="I3847" s="33">
        <f>IFERROR(IF(D3847="","",VALUE(MID(D3847,2,5))),"")</f>
        <v/>
      </c>
      <c r="J3847" s="28">
        <f>IF(OR(H3847="",I3847=""),"",IF(H3847&gt;=I3847,"Pass","Fail"))</f>
        <v/>
      </c>
    </row>
    <row r="3848">
      <c r="A3848" s="31" t="n"/>
      <c r="B3848" s="26" t="n"/>
      <c r="C3848" s="26" t="n"/>
      <c r="D3848" s="26" t="n"/>
      <c r="E3848" s="31" t="n"/>
      <c r="F3848" s="24">
        <f>IF(OR(A3848="",E3848=""),"",E3848-A3848)</f>
        <v/>
      </c>
      <c r="G3848" s="27" t="n"/>
      <c r="H3848" s="33">
        <f>IF(G3848="","",ROUND(G3848*1000/22500,2))</f>
        <v/>
      </c>
      <c r="I3848" s="33">
        <f>IFERROR(IF(D3848="","",VALUE(MID(D3848,2,5))),"")</f>
        <v/>
      </c>
      <c r="J3848" s="28">
        <f>IF(OR(H3848="",I3848=""),"",IF(H3848&gt;=I3848,"Pass","Fail"))</f>
        <v/>
      </c>
    </row>
    <row r="3849">
      <c r="A3849" s="31" t="n"/>
      <c r="B3849" s="26" t="n"/>
      <c r="C3849" s="26" t="n"/>
      <c r="D3849" s="26" t="n"/>
      <c r="E3849" s="31" t="n"/>
      <c r="F3849" s="24">
        <f>IF(OR(A3849="",E3849=""),"",E3849-A3849)</f>
        <v/>
      </c>
      <c r="G3849" s="27" t="n"/>
      <c r="H3849" s="33">
        <f>IF(G3849="","",ROUND(G3849*1000/22500,2))</f>
        <v/>
      </c>
      <c r="I3849" s="33">
        <f>IFERROR(IF(D3849="","",VALUE(MID(D3849,2,5))),"")</f>
        <v/>
      </c>
      <c r="J3849" s="28">
        <f>IF(OR(H3849="",I3849=""),"",IF(H3849&gt;=I3849,"Pass","Fail"))</f>
        <v/>
      </c>
    </row>
    <row r="3850">
      <c r="A3850" s="31" t="n"/>
      <c r="B3850" s="26" t="n"/>
      <c r="C3850" s="26" t="n"/>
      <c r="D3850" s="26" t="n"/>
      <c r="E3850" s="31" t="n"/>
      <c r="F3850" s="24">
        <f>IF(OR(A3850="",E3850=""),"",E3850-A3850)</f>
        <v/>
      </c>
      <c r="G3850" s="27" t="n"/>
      <c r="H3850" s="33">
        <f>IF(G3850="","",ROUND(G3850*1000/22500,2))</f>
        <v/>
      </c>
      <c r="I3850" s="33">
        <f>IFERROR(IF(D3850="","",VALUE(MID(D3850,2,5))),"")</f>
        <v/>
      </c>
      <c r="J3850" s="28">
        <f>IF(OR(H3850="",I3850=""),"",IF(H3850&gt;=I3850,"Pass","Fail"))</f>
        <v/>
      </c>
    </row>
    <row r="3851">
      <c r="A3851" s="31" t="n"/>
      <c r="B3851" s="26" t="n"/>
      <c r="C3851" s="26" t="n"/>
      <c r="D3851" s="26" t="n"/>
      <c r="E3851" s="31" t="n"/>
      <c r="F3851" s="24">
        <f>IF(OR(A3851="",E3851=""),"",E3851-A3851)</f>
        <v/>
      </c>
      <c r="G3851" s="27" t="n"/>
      <c r="H3851" s="33">
        <f>IF(G3851="","",ROUND(G3851*1000/22500,2))</f>
        <v/>
      </c>
      <c r="I3851" s="33">
        <f>IFERROR(IF(D3851="","",VALUE(MID(D3851,2,5))),"")</f>
        <v/>
      </c>
      <c r="J3851" s="28">
        <f>IF(OR(H3851="",I3851=""),"",IF(H3851&gt;=I3851,"Pass","Fail"))</f>
        <v/>
      </c>
    </row>
    <row r="3852">
      <c r="A3852" s="31" t="n"/>
      <c r="B3852" s="26" t="n"/>
      <c r="C3852" s="26" t="n"/>
      <c r="D3852" s="26" t="n"/>
      <c r="E3852" s="31" t="n"/>
      <c r="F3852" s="24">
        <f>IF(OR(A3852="",E3852=""),"",E3852-A3852)</f>
        <v/>
      </c>
      <c r="G3852" s="27" t="n"/>
      <c r="H3852" s="33">
        <f>IF(G3852="","",ROUND(G3852*1000/22500,2))</f>
        <v/>
      </c>
      <c r="I3852" s="33">
        <f>IFERROR(IF(D3852="","",VALUE(MID(D3852,2,5))),"")</f>
        <v/>
      </c>
      <c r="J3852" s="28">
        <f>IF(OR(H3852="",I3852=""),"",IF(H3852&gt;=I3852,"Pass","Fail"))</f>
        <v/>
      </c>
    </row>
    <row r="3853">
      <c r="A3853" s="31" t="n"/>
      <c r="B3853" s="26" t="n"/>
      <c r="C3853" s="26" t="n"/>
      <c r="D3853" s="26" t="n"/>
      <c r="E3853" s="31" t="n"/>
      <c r="F3853" s="24">
        <f>IF(OR(A3853="",E3853=""),"",E3853-A3853)</f>
        <v/>
      </c>
      <c r="G3853" s="27" t="n"/>
      <c r="H3853" s="33">
        <f>IF(G3853="","",ROUND(G3853*1000/22500,2))</f>
        <v/>
      </c>
      <c r="I3853" s="33">
        <f>IFERROR(IF(D3853="","",VALUE(MID(D3853,2,5))),"")</f>
        <v/>
      </c>
      <c r="J3853" s="28">
        <f>IF(OR(H3853="",I3853=""),"",IF(H3853&gt;=I3853,"Pass","Fail"))</f>
        <v/>
      </c>
    </row>
    <row r="3854">
      <c r="A3854" s="31" t="n"/>
      <c r="B3854" s="26" t="n"/>
      <c r="C3854" s="26" t="n"/>
      <c r="D3854" s="26" t="n"/>
      <c r="E3854" s="31" t="n"/>
      <c r="F3854" s="24">
        <f>IF(OR(A3854="",E3854=""),"",E3854-A3854)</f>
        <v/>
      </c>
      <c r="G3854" s="27" t="n"/>
      <c r="H3854" s="33">
        <f>IF(G3854="","",ROUND(G3854*1000/22500,2))</f>
        <v/>
      </c>
      <c r="I3854" s="33">
        <f>IFERROR(IF(D3854="","",VALUE(MID(D3854,2,5))),"")</f>
        <v/>
      </c>
      <c r="J3854" s="28">
        <f>IF(OR(H3854="",I3854=""),"",IF(H3854&gt;=I3854,"Pass","Fail"))</f>
        <v/>
      </c>
    </row>
    <row r="3855">
      <c r="A3855" s="31" t="n"/>
      <c r="B3855" s="26" t="n"/>
      <c r="C3855" s="26" t="n"/>
      <c r="D3855" s="26" t="n"/>
      <c r="E3855" s="31" t="n"/>
      <c r="F3855" s="24">
        <f>IF(OR(A3855="",E3855=""),"",E3855-A3855)</f>
        <v/>
      </c>
      <c r="G3855" s="27" t="n"/>
      <c r="H3855" s="33">
        <f>IF(G3855="","",ROUND(G3855*1000/22500,2))</f>
        <v/>
      </c>
      <c r="I3855" s="33">
        <f>IFERROR(IF(D3855="","",VALUE(MID(D3855,2,5))),"")</f>
        <v/>
      </c>
      <c r="J3855" s="28">
        <f>IF(OR(H3855="",I3855=""),"",IF(H3855&gt;=I3855,"Pass","Fail"))</f>
        <v/>
      </c>
    </row>
    <row r="3856">
      <c r="A3856" s="31" t="n"/>
      <c r="B3856" s="26" t="n"/>
      <c r="C3856" s="26" t="n"/>
      <c r="D3856" s="26" t="n"/>
      <c r="E3856" s="31" t="n"/>
      <c r="F3856" s="24">
        <f>IF(OR(A3856="",E3856=""),"",E3856-A3856)</f>
        <v/>
      </c>
      <c r="G3856" s="27" t="n"/>
      <c r="H3856" s="33">
        <f>IF(G3856="","",ROUND(G3856*1000/22500,2))</f>
        <v/>
      </c>
      <c r="I3856" s="33">
        <f>IFERROR(IF(D3856="","",VALUE(MID(D3856,2,5))),"")</f>
        <v/>
      </c>
      <c r="J3856" s="28">
        <f>IF(OR(H3856="",I3856=""),"",IF(H3856&gt;=I3856,"Pass","Fail"))</f>
        <v/>
      </c>
    </row>
    <row r="3857">
      <c r="A3857" s="31" t="n"/>
      <c r="B3857" s="26" t="n"/>
      <c r="C3857" s="26" t="n"/>
      <c r="D3857" s="26" t="n"/>
      <c r="E3857" s="31" t="n"/>
      <c r="F3857" s="24">
        <f>IF(OR(A3857="",E3857=""),"",E3857-A3857)</f>
        <v/>
      </c>
      <c r="G3857" s="27" t="n"/>
      <c r="H3857" s="33">
        <f>IF(G3857="","",ROUND(G3857*1000/22500,2))</f>
        <v/>
      </c>
      <c r="I3857" s="33">
        <f>IFERROR(IF(D3857="","",VALUE(MID(D3857,2,5))),"")</f>
        <v/>
      </c>
      <c r="J3857" s="28">
        <f>IF(OR(H3857="",I3857=""),"",IF(H3857&gt;=I3857,"Pass","Fail"))</f>
        <v/>
      </c>
    </row>
    <row r="3858">
      <c r="A3858" s="31" t="n"/>
      <c r="B3858" s="26" t="n"/>
      <c r="C3858" s="26" t="n"/>
      <c r="D3858" s="26" t="n"/>
      <c r="E3858" s="31" t="n"/>
      <c r="F3858" s="24">
        <f>IF(OR(A3858="",E3858=""),"",E3858-A3858)</f>
        <v/>
      </c>
      <c r="G3858" s="27" t="n"/>
      <c r="H3858" s="33">
        <f>IF(G3858="","",ROUND(G3858*1000/22500,2))</f>
        <v/>
      </c>
      <c r="I3858" s="33">
        <f>IFERROR(IF(D3858="","",VALUE(MID(D3858,2,5))),"")</f>
        <v/>
      </c>
      <c r="J3858" s="28">
        <f>IF(OR(H3858="",I3858=""),"",IF(H3858&gt;=I3858,"Pass","Fail"))</f>
        <v/>
      </c>
    </row>
    <row r="3859">
      <c r="A3859" s="31" t="n"/>
      <c r="B3859" s="26" t="n"/>
      <c r="C3859" s="26" t="n"/>
      <c r="D3859" s="26" t="n"/>
      <c r="E3859" s="31" t="n"/>
      <c r="F3859" s="24">
        <f>IF(OR(A3859="",E3859=""),"",E3859-A3859)</f>
        <v/>
      </c>
      <c r="G3859" s="27" t="n"/>
      <c r="H3859" s="33">
        <f>IF(G3859="","",ROUND(G3859*1000/22500,2))</f>
        <v/>
      </c>
      <c r="I3859" s="33">
        <f>IFERROR(IF(D3859="","",VALUE(MID(D3859,2,5))),"")</f>
        <v/>
      </c>
      <c r="J3859" s="28">
        <f>IF(OR(H3859="",I3859=""),"",IF(H3859&gt;=I3859,"Pass","Fail"))</f>
        <v/>
      </c>
    </row>
    <row r="3860">
      <c r="A3860" s="31" t="n"/>
      <c r="B3860" s="26" t="n"/>
      <c r="C3860" s="26" t="n"/>
      <c r="D3860" s="26" t="n"/>
      <c r="E3860" s="31" t="n"/>
      <c r="F3860" s="24">
        <f>IF(OR(A3860="",E3860=""),"",E3860-A3860)</f>
        <v/>
      </c>
      <c r="G3860" s="27" t="n"/>
      <c r="H3860" s="33">
        <f>IF(G3860="","",ROUND(G3860*1000/22500,2))</f>
        <v/>
      </c>
      <c r="I3860" s="33">
        <f>IFERROR(IF(D3860="","",VALUE(MID(D3860,2,5))),"")</f>
        <v/>
      </c>
      <c r="J3860" s="28">
        <f>IF(OR(H3860="",I3860=""),"",IF(H3860&gt;=I3860,"Pass","Fail"))</f>
        <v/>
      </c>
    </row>
    <row r="3861">
      <c r="A3861" s="31" t="n"/>
      <c r="B3861" s="26" t="n"/>
      <c r="C3861" s="26" t="n"/>
      <c r="D3861" s="26" t="n"/>
      <c r="E3861" s="31" t="n"/>
      <c r="F3861" s="24">
        <f>IF(OR(A3861="",E3861=""),"",E3861-A3861)</f>
        <v/>
      </c>
      <c r="G3861" s="27" t="n"/>
      <c r="H3861" s="33">
        <f>IF(G3861="","",ROUND(G3861*1000/22500,2))</f>
        <v/>
      </c>
      <c r="I3861" s="33">
        <f>IFERROR(IF(D3861="","",VALUE(MID(D3861,2,5))),"")</f>
        <v/>
      </c>
      <c r="J3861" s="28">
        <f>IF(OR(H3861="",I3861=""),"",IF(H3861&gt;=I3861,"Pass","Fail"))</f>
        <v/>
      </c>
    </row>
    <row r="3862">
      <c r="A3862" s="31" t="n"/>
      <c r="B3862" s="26" t="n"/>
      <c r="C3862" s="26" t="n"/>
      <c r="D3862" s="26" t="n"/>
      <c r="E3862" s="31" t="n"/>
      <c r="F3862" s="24">
        <f>IF(OR(A3862="",E3862=""),"",E3862-A3862)</f>
        <v/>
      </c>
      <c r="G3862" s="27" t="n"/>
      <c r="H3862" s="33">
        <f>IF(G3862="","",ROUND(G3862*1000/22500,2))</f>
        <v/>
      </c>
      <c r="I3862" s="33">
        <f>IFERROR(IF(D3862="","",VALUE(MID(D3862,2,5))),"")</f>
        <v/>
      </c>
      <c r="J3862" s="28">
        <f>IF(OR(H3862="",I3862=""),"",IF(H3862&gt;=I3862,"Pass","Fail"))</f>
        <v/>
      </c>
    </row>
    <row r="3863">
      <c r="A3863" s="31" t="n"/>
      <c r="B3863" s="26" t="n"/>
      <c r="C3863" s="26" t="n"/>
      <c r="D3863" s="26" t="n"/>
      <c r="E3863" s="31" t="n"/>
      <c r="F3863" s="24">
        <f>IF(OR(A3863="",E3863=""),"",E3863-A3863)</f>
        <v/>
      </c>
      <c r="G3863" s="27" t="n"/>
      <c r="H3863" s="33">
        <f>IF(G3863="","",ROUND(G3863*1000/22500,2))</f>
        <v/>
      </c>
      <c r="I3863" s="33">
        <f>IFERROR(IF(D3863="","",VALUE(MID(D3863,2,5))),"")</f>
        <v/>
      </c>
      <c r="J3863" s="28">
        <f>IF(OR(H3863="",I3863=""),"",IF(H3863&gt;=I3863,"Pass","Fail"))</f>
        <v/>
      </c>
    </row>
    <row r="3864">
      <c r="A3864" s="31" t="n"/>
      <c r="B3864" s="26" t="n"/>
      <c r="C3864" s="26" t="n"/>
      <c r="D3864" s="26" t="n"/>
      <c r="E3864" s="31" t="n"/>
      <c r="F3864" s="24">
        <f>IF(OR(A3864="",E3864=""),"",E3864-A3864)</f>
        <v/>
      </c>
      <c r="G3864" s="27" t="n"/>
      <c r="H3864" s="33">
        <f>IF(G3864="","",ROUND(G3864*1000/22500,2))</f>
        <v/>
      </c>
      <c r="I3864" s="33">
        <f>IFERROR(IF(D3864="","",VALUE(MID(D3864,2,5))),"")</f>
        <v/>
      </c>
      <c r="J3864" s="28">
        <f>IF(OR(H3864="",I3864=""),"",IF(H3864&gt;=I3864,"Pass","Fail"))</f>
        <v/>
      </c>
    </row>
    <row r="3865">
      <c r="A3865" s="31" t="n"/>
      <c r="B3865" s="26" t="n"/>
      <c r="C3865" s="26" t="n"/>
      <c r="D3865" s="26" t="n"/>
      <c r="E3865" s="31" t="n"/>
      <c r="F3865" s="24">
        <f>IF(OR(A3865="",E3865=""),"",E3865-A3865)</f>
        <v/>
      </c>
      <c r="G3865" s="27" t="n"/>
      <c r="H3865" s="33">
        <f>IF(G3865="","",ROUND(G3865*1000/22500,2))</f>
        <v/>
      </c>
      <c r="I3865" s="33">
        <f>IFERROR(IF(D3865="","",VALUE(MID(D3865,2,5))),"")</f>
        <v/>
      </c>
      <c r="J3865" s="28">
        <f>IF(OR(H3865="",I3865=""),"",IF(H3865&gt;=I3865,"Pass","Fail"))</f>
        <v/>
      </c>
    </row>
    <row r="3866">
      <c r="A3866" s="31" t="n"/>
      <c r="B3866" s="26" t="n"/>
      <c r="C3866" s="26" t="n"/>
      <c r="D3866" s="26" t="n"/>
      <c r="E3866" s="31" t="n"/>
      <c r="F3866" s="24">
        <f>IF(OR(A3866="",E3866=""),"",E3866-A3866)</f>
        <v/>
      </c>
      <c r="G3866" s="27" t="n"/>
      <c r="H3866" s="33">
        <f>IF(G3866="","",ROUND(G3866*1000/22500,2))</f>
        <v/>
      </c>
      <c r="I3866" s="33">
        <f>IFERROR(IF(D3866="","",VALUE(MID(D3866,2,5))),"")</f>
        <v/>
      </c>
      <c r="J3866" s="28">
        <f>IF(OR(H3866="",I3866=""),"",IF(H3866&gt;=I3866,"Pass","Fail"))</f>
        <v/>
      </c>
    </row>
    <row r="3867">
      <c r="A3867" s="31" t="n"/>
      <c r="B3867" s="26" t="n"/>
      <c r="C3867" s="26" t="n"/>
      <c r="D3867" s="26" t="n"/>
      <c r="E3867" s="31" t="n"/>
      <c r="F3867" s="24">
        <f>IF(OR(A3867="",E3867=""),"",E3867-A3867)</f>
        <v/>
      </c>
      <c r="G3867" s="27" t="n"/>
      <c r="H3867" s="33">
        <f>IF(G3867="","",ROUND(G3867*1000/22500,2))</f>
        <v/>
      </c>
      <c r="I3867" s="33">
        <f>IFERROR(IF(D3867="","",VALUE(MID(D3867,2,5))),"")</f>
        <v/>
      </c>
      <c r="J3867" s="28">
        <f>IF(OR(H3867="",I3867=""),"",IF(H3867&gt;=I3867,"Pass","Fail"))</f>
        <v/>
      </c>
    </row>
    <row r="3868">
      <c r="A3868" s="31" t="n"/>
      <c r="B3868" s="26" t="n"/>
      <c r="C3868" s="26" t="n"/>
      <c r="D3868" s="26" t="n"/>
      <c r="E3868" s="31" t="n"/>
      <c r="F3868" s="24">
        <f>IF(OR(A3868="",E3868=""),"",E3868-A3868)</f>
        <v/>
      </c>
      <c r="G3868" s="27" t="n"/>
      <c r="H3868" s="33">
        <f>IF(G3868="","",ROUND(G3868*1000/22500,2))</f>
        <v/>
      </c>
      <c r="I3868" s="33">
        <f>IFERROR(IF(D3868="","",VALUE(MID(D3868,2,5))),"")</f>
        <v/>
      </c>
      <c r="J3868" s="28">
        <f>IF(OR(H3868="",I3868=""),"",IF(H3868&gt;=I3868,"Pass","Fail"))</f>
        <v/>
      </c>
    </row>
    <row r="3869">
      <c r="A3869" s="31" t="n"/>
      <c r="B3869" s="26" t="n"/>
      <c r="C3869" s="26" t="n"/>
      <c r="D3869" s="26" t="n"/>
      <c r="E3869" s="31" t="n"/>
      <c r="F3869" s="24">
        <f>IF(OR(A3869="",E3869=""),"",E3869-A3869)</f>
        <v/>
      </c>
      <c r="G3869" s="27" t="n"/>
      <c r="H3869" s="33">
        <f>IF(G3869="","",ROUND(G3869*1000/22500,2))</f>
        <v/>
      </c>
      <c r="I3869" s="33">
        <f>IFERROR(IF(D3869="","",VALUE(MID(D3869,2,5))),"")</f>
        <v/>
      </c>
      <c r="J3869" s="28">
        <f>IF(OR(H3869="",I3869=""),"",IF(H3869&gt;=I3869,"Pass","Fail"))</f>
        <v/>
      </c>
    </row>
    <row r="3870">
      <c r="A3870" s="31" t="n"/>
      <c r="B3870" s="26" t="n"/>
      <c r="C3870" s="26" t="n"/>
      <c r="D3870" s="26" t="n"/>
      <c r="E3870" s="31" t="n"/>
      <c r="F3870" s="24">
        <f>IF(OR(A3870="",E3870=""),"",E3870-A3870)</f>
        <v/>
      </c>
      <c r="G3870" s="27" t="n"/>
      <c r="H3870" s="33">
        <f>IF(G3870="","",ROUND(G3870*1000/22500,2))</f>
        <v/>
      </c>
      <c r="I3870" s="33">
        <f>IFERROR(IF(D3870="","",VALUE(MID(D3870,2,5))),"")</f>
        <v/>
      </c>
      <c r="J3870" s="28">
        <f>IF(OR(H3870="",I3870=""),"",IF(H3870&gt;=I3870,"Pass","Fail"))</f>
        <v/>
      </c>
    </row>
    <row r="3871">
      <c r="A3871" s="31" t="n"/>
      <c r="B3871" s="26" t="n"/>
      <c r="C3871" s="26" t="n"/>
      <c r="D3871" s="26" t="n"/>
      <c r="E3871" s="31" t="n"/>
      <c r="F3871" s="24">
        <f>IF(OR(A3871="",E3871=""),"",E3871-A3871)</f>
        <v/>
      </c>
      <c r="G3871" s="27" t="n"/>
      <c r="H3871" s="33">
        <f>IF(G3871="","",ROUND(G3871*1000/22500,2))</f>
        <v/>
      </c>
      <c r="I3871" s="33">
        <f>IFERROR(IF(D3871="","",VALUE(MID(D3871,2,5))),"")</f>
        <v/>
      </c>
      <c r="J3871" s="28">
        <f>IF(OR(H3871="",I3871=""),"",IF(H3871&gt;=I3871,"Pass","Fail"))</f>
        <v/>
      </c>
    </row>
    <row r="3872">
      <c r="A3872" s="31" t="n"/>
      <c r="B3872" s="26" t="n"/>
      <c r="C3872" s="26" t="n"/>
      <c r="D3872" s="26" t="n"/>
      <c r="E3872" s="31" t="n"/>
      <c r="F3872" s="24">
        <f>IF(OR(A3872="",E3872=""),"",E3872-A3872)</f>
        <v/>
      </c>
      <c r="G3872" s="27" t="n"/>
      <c r="H3872" s="33">
        <f>IF(G3872="","",ROUND(G3872*1000/22500,2))</f>
        <v/>
      </c>
      <c r="I3872" s="33">
        <f>IFERROR(IF(D3872="","",VALUE(MID(D3872,2,5))),"")</f>
        <v/>
      </c>
      <c r="J3872" s="28">
        <f>IF(OR(H3872="",I3872=""),"",IF(H3872&gt;=I3872,"Pass","Fail"))</f>
        <v/>
      </c>
    </row>
    <row r="3873">
      <c r="A3873" s="31" t="n"/>
      <c r="B3873" s="26" t="n"/>
      <c r="C3873" s="26" t="n"/>
      <c r="D3873" s="26" t="n"/>
      <c r="E3873" s="31" t="n"/>
      <c r="F3873" s="24">
        <f>IF(OR(A3873="",E3873=""),"",E3873-A3873)</f>
        <v/>
      </c>
      <c r="G3873" s="27" t="n"/>
      <c r="H3873" s="33">
        <f>IF(G3873="","",ROUND(G3873*1000/22500,2))</f>
        <v/>
      </c>
      <c r="I3873" s="33">
        <f>IFERROR(IF(D3873="","",VALUE(MID(D3873,2,5))),"")</f>
        <v/>
      </c>
      <c r="J3873" s="28">
        <f>IF(OR(H3873="",I3873=""),"",IF(H3873&gt;=I3873,"Pass","Fail"))</f>
        <v/>
      </c>
    </row>
    <row r="3874">
      <c r="A3874" s="31" t="n"/>
      <c r="B3874" s="26" t="n"/>
      <c r="C3874" s="26" t="n"/>
      <c r="D3874" s="26" t="n"/>
      <c r="E3874" s="31" t="n"/>
      <c r="F3874" s="24">
        <f>IF(OR(A3874="",E3874=""),"",E3874-A3874)</f>
        <v/>
      </c>
      <c r="G3874" s="27" t="n"/>
      <c r="H3874" s="33">
        <f>IF(G3874="","",ROUND(G3874*1000/22500,2))</f>
        <v/>
      </c>
      <c r="I3874" s="33">
        <f>IFERROR(IF(D3874="","",VALUE(MID(D3874,2,5))),"")</f>
        <v/>
      </c>
      <c r="J3874" s="28">
        <f>IF(OR(H3874="",I3874=""),"",IF(H3874&gt;=I3874,"Pass","Fail"))</f>
        <v/>
      </c>
    </row>
    <row r="3875">
      <c r="A3875" s="31" t="n"/>
      <c r="B3875" s="26" t="n"/>
      <c r="C3875" s="26" t="n"/>
      <c r="D3875" s="26" t="n"/>
      <c r="E3875" s="31" t="n"/>
      <c r="F3875" s="24">
        <f>IF(OR(A3875="",E3875=""),"",E3875-A3875)</f>
        <v/>
      </c>
      <c r="G3875" s="27" t="n"/>
      <c r="H3875" s="33">
        <f>IF(G3875="","",ROUND(G3875*1000/22500,2))</f>
        <v/>
      </c>
      <c r="I3875" s="33">
        <f>IFERROR(IF(D3875="","",VALUE(MID(D3875,2,5))),"")</f>
        <v/>
      </c>
      <c r="J3875" s="28">
        <f>IF(OR(H3875="",I3875=""),"",IF(H3875&gt;=I3875,"Pass","Fail"))</f>
        <v/>
      </c>
    </row>
    <row r="3876">
      <c r="A3876" s="31" t="n"/>
      <c r="B3876" s="26" t="n"/>
      <c r="C3876" s="26" t="n"/>
      <c r="D3876" s="26" t="n"/>
      <c r="E3876" s="31" t="n"/>
      <c r="F3876" s="24">
        <f>IF(OR(A3876="",E3876=""),"",E3876-A3876)</f>
        <v/>
      </c>
      <c r="G3876" s="27" t="n"/>
      <c r="H3876" s="33">
        <f>IF(G3876="","",ROUND(G3876*1000/22500,2))</f>
        <v/>
      </c>
      <c r="I3876" s="33">
        <f>IFERROR(IF(D3876="","",VALUE(MID(D3876,2,5))),"")</f>
        <v/>
      </c>
      <c r="J3876" s="28">
        <f>IF(OR(H3876="",I3876=""),"",IF(H3876&gt;=I3876,"Pass","Fail"))</f>
        <v/>
      </c>
    </row>
    <row r="3877">
      <c r="A3877" s="31" t="n"/>
      <c r="B3877" s="26" t="n"/>
      <c r="C3877" s="26" t="n"/>
      <c r="D3877" s="26" t="n"/>
      <c r="E3877" s="31" t="n"/>
      <c r="F3877" s="24">
        <f>IF(OR(A3877="",E3877=""),"",E3877-A3877)</f>
        <v/>
      </c>
      <c r="G3877" s="27" t="n"/>
      <c r="H3877" s="33">
        <f>IF(G3877="","",ROUND(G3877*1000/22500,2))</f>
        <v/>
      </c>
      <c r="I3877" s="33">
        <f>IFERROR(IF(D3877="","",VALUE(MID(D3877,2,5))),"")</f>
        <v/>
      </c>
      <c r="J3877" s="28">
        <f>IF(OR(H3877="",I3877=""),"",IF(H3877&gt;=I3877,"Pass","Fail"))</f>
        <v/>
      </c>
    </row>
    <row r="3878">
      <c r="A3878" s="31" t="n"/>
      <c r="B3878" s="26" t="n"/>
      <c r="C3878" s="26" t="n"/>
      <c r="D3878" s="26" t="n"/>
      <c r="E3878" s="31" t="n"/>
      <c r="F3878" s="24">
        <f>IF(OR(A3878="",E3878=""),"",E3878-A3878)</f>
        <v/>
      </c>
      <c r="G3878" s="27" t="n"/>
      <c r="H3878" s="33">
        <f>IF(G3878="","",ROUND(G3878*1000/22500,2))</f>
        <v/>
      </c>
      <c r="I3878" s="33">
        <f>IFERROR(IF(D3878="","",VALUE(MID(D3878,2,5))),"")</f>
        <v/>
      </c>
      <c r="J3878" s="28">
        <f>IF(OR(H3878="",I3878=""),"",IF(H3878&gt;=I3878,"Pass","Fail"))</f>
        <v/>
      </c>
    </row>
    <row r="3879">
      <c r="A3879" s="31" t="n"/>
      <c r="B3879" s="26" t="n"/>
      <c r="C3879" s="26" t="n"/>
      <c r="D3879" s="26" t="n"/>
      <c r="E3879" s="31" t="n"/>
      <c r="F3879" s="24">
        <f>IF(OR(A3879="",E3879=""),"",E3879-A3879)</f>
        <v/>
      </c>
      <c r="G3879" s="27" t="n"/>
      <c r="H3879" s="33">
        <f>IF(G3879="","",ROUND(G3879*1000/22500,2))</f>
        <v/>
      </c>
      <c r="I3879" s="33">
        <f>IFERROR(IF(D3879="","",VALUE(MID(D3879,2,5))),"")</f>
        <v/>
      </c>
      <c r="J3879" s="28">
        <f>IF(OR(H3879="",I3879=""),"",IF(H3879&gt;=I3879,"Pass","Fail"))</f>
        <v/>
      </c>
    </row>
    <row r="3880">
      <c r="A3880" s="31" t="n"/>
      <c r="B3880" s="26" t="n"/>
      <c r="C3880" s="26" t="n"/>
      <c r="D3880" s="26" t="n"/>
      <c r="E3880" s="31" t="n"/>
      <c r="F3880" s="24">
        <f>IF(OR(A3880="",E3880=""),"",E3880-A3880)</f>
        <v/>
      </c>
      <c r="G3880" s="27" t="n"/>
      <c r="H3880" s="33">
        <f>IF(G3880="","",ROUND(G3880*1000/22500,2))</f>
        <v/>
      </c>
      <c r="I3880" s="33">
        <f>IFERROR(IF(D3880="","",VALUE(MID(D3880,2,5))),"")</f>
        <v/>
      </c>
      <c r="J3880" s="28">
        <f>IF(OR(H3880="",I3880=""),"",IF(H3880&gt;=I3880,"Pass","Fail"))</f>
        <v/>
      </c>
    </row>
    <row r="3881">
      <c r="A3881" s="31" t="n"/>
      <c r="B3881" s="26" t="n"/>
      <c r="C3881" s="26" t="n"/>
      <c r="D3881" s="26" t="n"/>
      <c r="E3881" s="31" t="n"/>
      <c r="F3881" s="24">
        <f>IF(OR(A3881="",E3881=""),"",E3881-A3881)</f>
        <v/>
      </c>
      <c r="G3881" s="27" t="n"/>
      <c r="H3881" s="33">
        <f>IF(G3881="","",ROUND(G3881*1000/22500,2))</f>
        <v/>
      </c>
      <c r="I3881" s="33">
        <f>IFERROR(IF(D3881="","",VALUE(MID(D3881,2,5))),"")</f>
        <v/>
      </c>
      <c r="J3881" s="28">
        <f>IF(OR(H3881="",I3881=""),"",IF(H3881&gt;=I3881,"Pass","Fail"))</f>
        <v/>
      </c>
    </row>
    <row r="3882">
      <c r="A3882" s="31" t="n"/>
      <c r="B3882" s="26" t="n"/>
      <c r="C3882" s="26" t="n"/>
      <c r="D3882" s="26" t="n"/>
      <c r="E3882" s="31" t="n"/>
      <c r="F3882" s="24">
        <f>IF(OR(A3882="",E3882=""),"",E3882-A3882)</f>
        <v/>
      </c>
      <c r="G3882" s="27" t="n"/>
      <c r="H3882" s="33">
        <f>IF(G3882="","",ROUND(G3882*1000/22500,2))</f>
        <v/>
      </c>
      <c r="I3882" s="33">
        <f>IFERROR(IF(D3882="","",VALUE(MID(D3882,2,5))),"")</f>
        <v/>
      </c>
      <c r="J3882" s="28">
        <f>IF(OR(H3882="",I3882=""),"",IF(H3882&gt;=I3882,"Pass","Fail"))</f>
        <v/>
      </c>
    </row>
    <row r="3883">
      <c r="A3883" s="31" t="n"/>
      <c r="B3883" s="26" t="n"/>
      <c r="C3883" s="26" t="n"/>
      <c r="D3883" s="26" t="n"/>
      <c r="E3883" s="31" t="n"/>
      <c r="F3883" s="24">
        <f>IF(OR(A3883="",E3883=""),"",E3883-A3883)</f>
        <v/>
      </c>
      <c r="G3883" s="27" t="n"/>
      <c r="H3883" s="33">
        <f>IF(G3883="","",ROUND(G3883*1000/22500,2))</f>
        <v/>
      </c>
      <c r="I3883" s="33">
        <f>IFERROR(IF(D3883="","",VALUE(MID(D3883,2,5))),"")</f>
        <v/>
      </c>
      <c r="J3883" s="28">
        <f>IF(OR(H3883="",I3883=""),"",IF(H3883&gt;=I3883,"Pass","Fail"))</f>
        <v/>
      </c>
    </row>
    <row r="3884">
      <c r="A3884" s="31" t="n"/>
      <c r="B3884" s="26" t="n"/>
      <c r="C3884" s="26" t="n"/>
      <c r="D3884" s="26" t="n"/>
      <c r="E3884" s="31" t="n"/>
      <c r="F3884" s="24">
        <f>IF(OR(A3884="",E3884=""),"",E3884-A3884)</f>
        <v/>
      </c>
      <c r="G3884" s="27" t="n"/>
      <c r="H3884" s="33">
        <f>IF(G3884="","",ROUND(G3884*1000/22500,2))</f>
        <v/>
      </c>
      <c r="I3884" s="33">
        <f>IFERROR(IF(D3884="","",VALUE(MID(D3884,2,5))),"")</f>
        <v/>
      </c>
      <c r="J3884" s="28">
        <f>IF(OR(H3884="",I3884=""),"",IF(H3884&gt;=I3884,"Pass","Fail"))</f>
        <v/>
      </c>
    </row>
    <row r="3885">
      <c r="A3885" s="31" t="n"/>
      <c r="B3885" s="26" t="n"/>
      <c r="C3885" s="26" t="n"/>
      <c r="D3885" s="26" t="n"/>
      <c r="E3885" s="31" t="n"/>
      <c r="F3885" s="24">
        <f>IF(OR(A3885="",E3885=""),"",E3885-A3885)</f>
        <v/>
      </c>
      <c r="G3885" s="27" t="n"/>
      <c r="H3885" s="33">
        <f>IF(G3885="","",ROUND(G3885*1000/22500,2))</f>
        <v/>
      </c>
      <c r="I3885" s="33">
        <f>IFERROR(IF(D3885="","",VALUE(MID(D3885,2,5))),"")</f>
        <v/>
      </c>
      <c r="J3885" s="28">
        <f>IF(OR(H3885="",I3885=""),"",IF(H3885&gt;=I3885,"Pass","Fail"))</f>
        <v/>
      </c>
    </row>
    <row r="3886">
      <c r="A3886" s="31" t="n"/>
      <c r="B3886" s="26" t="n"/>
      <c r="C3886" s="26" t="n"/>
      <c r="D3886" s="26" t="n"/>
      <c r="E3886" s="31" t="n"/>
      <c r="F3886" s="24">
        <f>IF(OR(A3886="",E3886=""),"",E3886-A3886)</f>
        <v/>
      </c>
      <c r="G3886" s="27" t="n"/>
      <c r="H3886" s="33">
        <f>IF(G3886="","",ROUND(G3886*1000/22500,2))</f>
        <v/>
      </c>
      <c r="I3886" s="33">
        <f>IFERROR(IF(D3886="","",VALUE(MID(D3886,2,5))),"")</f>
        <v/>
      </c>
      <c r="J3886" s="28">
        <f>IF(OR(H3886="",I3886=""),"",IF(H3886&gt;=I3886,"Pass","Fail"))</f>
        <v/>
      </c>
    </row>
    <row r="3887">
      <c r="A3887" s="31" t="n"/>
      <c r="B3887" s="26" t="n"/>
      <c r="C3887" s="26" t="n"/>
      <c r="D3887" s="26" t="n"/>
      <c r="E3887" s="31" t="n"/>
      <c r="F3887" s="24">
        <f>IF(OR(A3887="",E3887=""),"",E3887-A3887)</f>
        <v/>
      </c>
      <c r="G3887" s="27" t="n"/>
      <c r="H3887" s="33">
        <f>IF(G3887="","",ROUND(G3887*1000/22500,2))</f>
        <v/>
      </c>
      <c r="I3887" s="33">
        <f>IFERROR(IF(D3887="","",VALUE(MID(D3887,2,5))),"")</f>
        <v/>
      </c>
      <c r="J3887" s="28">
        <f>IF(OR(H3887="",I3887=""),"",IF(H3887&gt;=I3887,"Pass","Fail"))</f>
        <v/>
      </c>
    </row>
    <row r="3888">
      <c r="A3888" s="31" t="n"/>
      <c r="B3888" s="26" t="n"/>
      <c r="C3888" s="26" t="n"/>
      <c r="D3888" s="26" t="n"/>
      <c r="E3888" s="31" t="n"/>
      <c r="F3888" s="24">
        <f>IF(OR(A3888="",E3888=""),"",E3888-A3888)</f>
        <v/>
      </c>
      <c r="G3888" s="27" t="n"/>
      <c r="H3888" s="33">
        <f>IF(G3888="","",ROUND(G3888*1000/22500,2))</f>
        <v/>
      </c>
      <c r="I3888" s="33">
        <f>IFERROR(IF(D3888="","",VALUE(MID(D3888,2,5))),"")</f>
        <v/>
      </c>
      <c r="J3888" s="28">
        <f>IF(OR(H3888="",I3888=""),"",IF(H3888&gt;=I3888,"Pass","Fail"))</f>
        <v/>
      </c>
    </row>
    <row r="3889">
      <c r="A3889" s="31" t="n"/>
      <c r="B3889" s="26" t="n"/>
      <c r="C3889" s="26" t="n"/>
      <c r="D3889" s="26" t="n"/>
      <c r="E3889" s="31" t="n"/>
      <c r="F3889" s="24">
        <f>IF(OR(A3889="",E3889=""),"",E3889-A3889)</f>
        <v/>
      </c>
      <c r="G3889" s="27" t="n"/>
      <c r="H3889" s="33">
        <f>IF(G3889="","",ROUND(G3889*1000/22500,2))</f>
        <v/>
      </c>
      <c r="I3889" s="33">
        <f>IFERROR(IF(D3889="","",VALUE(MID(D3889,2,5))),"")</f>
        <v/>
      </c>
      <c r="J3889" s="28">
        <f>IF(OR(H3889="",I3889=""),"",IF(H3889&gt;=I3889,"Pass","Fail"))</f>
        <v/>
      </c>
    </row>
    <row r="3890">
      <c r="A3890" s="31" t="n"/>
      <c r="B3890" s="26" t="n"/>
      <c r="C3890" s="26" t="n"/>
      <c r="D3890" s="26" t="n"/>
      <c r="E3890" s="31" t="n"/>
      <c r="F3890" s="24">
        <f>IF(OR(A3890="",E3890=""),"",E3890-A3890)</f>
        <v/>
      </c>
      <c r="G3890" s="27" t="n"/>
      <c r="H3890" s="33">
        <f>IF(G3890="","",ROUND(G3890*1000/22500,2))</f>
        <v/>
      </c>
      <c r="I3890" s="33">
        <f>IFERROR(IF(D3890="","",VALUE(MID(D3890,2,5))),"")</f>
        <v/>
      </c>
      <c r="J3890" s="28">
        <f>IF(OR(H3890="",I3890=""),"",IF(H3890&gt;=I3890,"Pass","Fail"))</f>
        <v/>
      </c>
    </row>
    <row r="3891">
      <c r="A3891" s="31" t="n"/>
      <c r="B3891" s="26" t="n"/>
      <c r="C3891" s="26" t="n"/>
      <c r="D3891" s="26" t="n"/>
      <c r="E3891" s="31" t="n"/>
      <c r="F3891" s="24">
        <f>IF(OR(A3891="",E3891=""),"",E3891-A3891)</f>
        <v/>
      </c>
      <c r="G3891" s="27" t="n"/>
      <c r="H3891" s="33">
        <f>IF(G3891="","",ROUND(G3891*1000/22500,2))</f>
        <v/>
      </c>
      <c r="I3891" s="33">
        <f>IFERROR(IF(D3891="","",VALUE(MID(D3891,2,5))),"")</f>
        <v/>
      </c>
      <c r="J3891" s="28">
        <f>IF(OR(H3891="",I3891=""),"",IF(H3891&gt;=I3891,"Pass","Fail"))</f>
        <v/>
      </c>
    </row>
    <row r="3892">
      <c r="A3892" s="31" t="n"/>
      <c r="B3892" s="26" t="n"/>
      <c r="C3892" s="26" t="n"/>
      <c r="D3892" s="26" t="n"/>
      <c r="E3892" s="31" t="n"/>
      <c r="F3892" s="24">
        <f>IF(OR(A3892="",E3892=""),"",E3892-A3892)</f>
        <v/>
      </c>
      <c r="G3892" s="27" t="n"/>
      <c r="H3892" s="33">
        <f>IF(G3892="","",ROUND(G3892*1000/22500,2))</f>
        <v/>
      </c>
      <c r="I3892" s="33">
        <f>IFERROR(IF(D3892="","",VALUE(MID(D3892,2,5))),"")</f>
        <v/>
      </c>
      <c r="J3892" s="28">
        <f>IF(OR(H3892="",I3892=""),"",IF(H3892&gt;=I3892,"Pass","Fail"))</f>
        <v/>
      </c>
    </row>
    <row r="3893">
      <c r="A3893" s="31" t="n"/>
      <c r="B3893" s="26" t="n"/>
      <c r="C3893" s="26" t="n"/>
      <c r="D3893" s="26" t="n"/>
      <c r="E3893" s="31" t="n"/>
      <c r="F3893" s="24">
        <f>IF(OR(A3893="",E3893=""),"",E3893-A3893)</f>
        <v/>
      </c>
      <c r="G3893" s="27" t="n"/>
      <c r="H3893" s="33">
        <f>IF(G3893="","",ROUND(G3893*1000/22500,2))</f>
        <v/>
      </c>
      <c r="I3893" s="33">
        <f>IFERROR(IF(D3893="","",VALUE(MID(D3893,2,5))),"")</f>
        <v/>
      </c>
      <c r="J3893" s="28">
        <f>IF(OR(H3893="",I3893=""),"",IF(H3893&gt;=I3893,"Pass","Fail"))</f>
        <v/>
      </c>
    </row>
    <row r="3894">
      <c r="A3894" s="31" t="n"/>
      <c r="B3894" s="26" t="n"/>
      <c r="C3894" s="26" t="n"/>
      <c r="D3894" s="26" t="n"/>
      <c r="E3894" s="31" t="n"/>
      <c r="F3894" s="24">
        <f>IF(OR(A3894="",E3894=""),"",E3894-A3894)</f>
        <v/>
      </c>
      <c r="G3894" s="27" t="n"/>
      <c r="H3894" s="33">
        <f>IF(G3894="","",ROUND(G3894*1000/22500,2))</f>
        <v/>
      </c>
      <c r="I3894" s="33">
        <f>IFERROR(IF(D3894="","",VALUE(MID(D3894,2,5))),"")</f>
        <v/>
      </c>
      <c r="J3894" s="28">
        <f>IF(OR(H3894="",I3894=""),"",IF(H3894&gt;=I3894,"Pass","Fail"))</f>
        <v/>
      </c>
    </row>
    <row r="3895">
      <c r="A3895" s="31" t="n"/>
      <c r="B3895" s="26" t="n"/>
      <c r="C3895" s="26" t="n"/>
      <c r="D3895" s="26" t="n"/>
      <c r="E3895" s="31" t="n"/>
      <c r="F3895" s="24">
        <f>IF(OR(A3895="",E3895=""),"",E3895-A3895)</f>
        <v/>
      </c>
      <c r="G3895" s="27" t="n"/>
      <c r="H3895" s="33">
        <f>IF(G3895="","",ROUND(G3895*1000/22500,2))</f>
        <v/>
      </c>
      <c r="I3895" s="33">
        <f>IFERROR(IF(D3895="","",VALUE(MID(D3895,2,5))),"")</f>
        <v/>
      </c>
      <c r="J3895" s="28">
        <f>IF(OR(H3895="",I3895=""),"",IF(H3895&gt;=I3895,"Pass","Fail"))</f>
        <v/>
      </c>
    </row>
    <row r="3896">
      <c r="A3896" s="31" t="n"/>
      <c r="B3896" s="26" t="n"/>
      <c r="C3896" s="26" t="n"/>
      <c r="D3896" s="26" t="n"/>
      <c r="E3896" s="31" t="n"/>
      <c r="F3896" s="24">
        <f>IF(OR(A3896="",E3896=""),"",E3896-A3896)</f>
        <v/>
      </c>
      <c r="G3896" s="27" t="n"/>
      <c r="H3896" s="33">
        <f>IF(G3896="","",ROUND(G3896*1000/22500,2))</f>
        <v/>
      </c>
      <c r="I3896" s="33">
        <f>IFERROR(IF(D3896="","",VALUE(MID(D3896,2,5))),"")</f>
        <v/>
      </c>
      <c r="J3896" s="28">
        <f>IF(OR(H3896="",I3896=""),"",IF(H3896&gt;=I3896,"Pass","Fail"))</f>
        <v/>
      </c>
    </row>
    <row r="3897">
      <c r="A3897" s="31" t="n"/>
      <c r="B3897" s="26" t="n"/>
      <c r="C3897" s="26" t="n"/>
      <c r="D3897" s="26" t="n"/>
      <c r="E3897" s="31" t="n"/>
      <c r="F3897" s="24">
        <f>IF(OR(A3897="",E3897=""),"",E3897-A3897)</f>
        <v/>
      </c>
      <c r="G3897" s="27" t="n"/>
      <c r="H3897" s="33">
        <f>IF(G3897="","",ROUND(G3897*1000/22500,2))</f>
        <v/>
      </c>
      <c r="I3897" s="33">
        <f>IFERROR(IF(D3897="","",VALUE(MID(D3897,2,5))),"")</f>
        <v/>
      </c>
      <c r="J3897" s="28">
        <f>IF(OR(H3897="",I3897=""),"",IF(H3897&gt;=I3897,"Pass","Fail"))</f>
        <v/>
      </c>
    </row>
    <row r="3898">
      <c r="A3898" s="31" t="n"/>
      <c r="B3898" s="26" t="n"/>
      <c r="C3898" s="26" t="n"/>
      <c r="D3898" s="26" t="n"/>
      <c r="E3898" s="31" t="n"/>
      <c r="F3898" s="24">
        <f>IF(OR(A3898="",E3898=""),"",E3898-A3898)</f>
        <v/>
      </c>
      <c r="G3898" s="27" t="n"/>
      <c r="H3898" s="33">
        <f>IF(G3898="","",ROUND(G3898*1000/22500,2))</f>
        <v/>
      </c>
      <c r="I3898" s="33">
        <f>IFERROR(IF(D3898="","",VALUE(MID(D3898,2,5))),"")</f>
        <v/>
      </c>
      <c r="J3898" s="28">
        <f>IF(OR(H3898="",I3898=""),"",IF(H3898&gt;=I3898,"Pass","Fail"))</f>
        <v/>
      </c>
    </row>
    <row r="3899">
      <c r="A3899" s="31" t="n"/>
      <c r="B3899" s="26" t="n"/>
      <c r="C3899" s="26" t="n"/>
      <c r="D3899" s="26" t="n"/>
      <c r="E3899" s="31" t="n"/>
      <c r="F3899" s="24">
        <f>IF(OR(A3899="",E3899=""),"",E3899-A3899)</f>
        <v/>
      </c>
      <c r="G3899" s="27" t="n"/>
      <c r="H3899" s="33">
        <f>IF(G3899="","",ROUND(G3899*1000/22500,2))</f>
        <v/>
      </c>
      <c r="I3899" s="33">
        <f>IFERROR(IF(D3899="","",VALUE(MID(D3899,2,5))),"")</f>
        <v/>
      </c>
      <c r="J3899" s="28">
        <f>IF(OR(H3899="",I3899=""),"",IF(H3899&gt;=I3899,"Pass","Fail"))</f>
        <v/>
      </c>
    </row>
    <row r="3900">
      <c r="A3900" s="31" t="n"/>
      <c r="B3900" s="26" t="n"/>
      <c r="C3900" s="26" t="n"/>
      <c r="D3900" s="26" t="n"/>
      <c r="E3900" s="31" t="n"/>
      <c r="F3900" s="24">
        <f>IF(OR(A3900="",E3900=""),"",E3900-A3900)</f>
        <v/>
      </c>
      <c r="G3900" s="27" t="n"/>
      <c r="H3900" s="33">
        <f>IF(G3900="","",ROUND(G3900*1000/22500,2))</f>
        <v/>
      </c>
      <c r="I3900" s="33">
        <f>IFERROR(IF(D3900="","",VALUE(MID(D3900,2,5))),"")</f>
        <v/>
      </c>
      <c r="J3900" s="28">
        <f>IF(OR(H3900="",I3900=""),"",IF(H3900&gt;=I3900,"Pass","Fail"))</f>
        <v/>
      </c>
    </row>
    <row r="3901">
      <c r="A3901" s="31" t="n"/>
      <c r="B3901" s="26" t="n"/>
      <c r="C3901" s="26" t="n"/>
      <c r="D3901" s="26" t="n"/>
      <c r="E3901" s="31" t="n"/>
      <c r="F3901" s="24">
        <f>IF(OR(A3901="",E3901=""),"",E3901-A3901)</f>
        <v/>
      </c>
      <c r="G3901" s="27" t="n"/>
      <c r="H3901" s="33">
        <f>IF(G3901="","",ROUND(G3901*1000/22500,2))</f>
        <v/>
      </c>
      <c r="I3901" s="33">
        <f>IFERROR(IF(D3901="","",VALUE(MID(D3901,2,5))),"")</f>
        <v/>
      </c>
      <c r="J3901" s="28">
        <f>IF(OR(H3901="",I3901=""),"",IF(H3901&gt;=I3901,"Pass","Fail"))</f>
        <v/>
      </c>
    </row>
    <row r="3902">
      <c r="A3902" s="31" t="n"/>
      <c r="B3902" s="26" t="n"/>
      <c r="C3902" s="26" t="n"/>
      <c r="D3902" s="26" t="n"/>
      <c r="E3902" s="31" t="n"/>
      <c r="F3902" s="24">
        <f>IF(OR(A3902="",E3902=""),"",E3902-A3902)</f>
        <v/>
      </c>
      <c r="G3902" s="27" t="n"/>
      <c r="H3902" s="33">
        <f>IF(G3902="","",ROUND(G3902*1000/22500,2))</f>
        <v/>
      </c>
      <c r="I3902" s="33">
        <f>IFERROR(IF(D3902="","",VALUE(MID(D3902,2,5))),"")</f>
        <v/>
      </c>
      <c r="J3902" s="28">
        <f>IF(OR(H3902="",I3902=""),"",IF(H3902&gt;=I3902,"Pass","Fail"))</f>
        <v/>
      </c>
    </row>
    <row r="3903">
      <c r="A3903" s="31" t="n"/>
      <c r="B3903" s="26" t="n"/>
      <c r="C3903" s="26" t="n"/>
      <c r="D3903" s="26" t="n"/>
      <c r="E3903" s="31" t="n"/>
      <c r="F3903" s="24">
        <f>IF(OR(A3903="",E3903=""),"",E3903-A3903)</f>
        <v/>
      </c>
      <c r="G3903" s="27" t="n"/>
      <c r="H3903" s="33">
        <f>IF(G3903="","",ROUND(G3903*1000/22500,2))</f>
        <v/>
      </c>
      <c r="I3903" s="33">
        <f>IFERROR(IF(D3903="","",VALUE(MID(D3903,2,5))),"")</f>
        <v/>
      </c>
      <c r="J3903" s="28">
        <f>IF(OR(H3903="",I3903=""),"",IF(H3903&gt;=I3903,"Pass","Fail"))</f>
        <v/>
      </c>
    </row>
    <row r="3904">
      <c r="A3904" s="31" t="n"/>
      <c r="B3904" s="26" t="n"/>
      <c r="C3904" s="26" t="n"/>
      <c r="D3904" s="26" t="n"/>
      <c r="E3904" s="31" t="n"/>
      <c r="F3904" s="24">
        <f>IF(OR(A3904="",E3904=""),"",E3904-A3904)</f>
        <v/>
      </c>
      <c r="G3904" s="27" t="n"/>
      <c r="H3904" s="33">
        <f>IF(G3904="","",ROUND(G3904*1000/22500,2))</f>
        <v/>
      </c>
      <c r="I3904" s="33">
        <f>IFERROR(IF(D3904="","",VALUE(MID(D3904,2,5))),"")</f>
        <v/>
      </c>
      <c r="J3904" s="28">
        <f>IF(OR(H3904="",I3904=""),"",IF(H3904&gt;=I3904,"Pass","Fail"))</f>
        <v/>
      </c>
    </row>
    <row r="3905">
      <c r="A3905" s="31" t="n"/>
      <c r="B3905" s="26" t="n"/>
      <c r="C3905" s="26" t="n"/>
      <c r="D3905" s="26" t="n"/>
      <c r="E3905" s="31" t="n"/>
      <c r="F3905" s="24">
        <f>IF(OR(A3905="",E3905=""),"",E3905-A3905)</f>
        <v/>
      </c>
      <c r="G3905" s="27" t="n"/>
      <c r="H3905" s="33">
        <f>IF(G3905="","",ROUND(G3905*1000/22500,2))</f>
        <v/>
      </c>
      <c r="I3905" s="33">
        <f>IFERROR(IF(D3905="","",VALUE(MID(D3905,2,5))),"")</f>
        <v/>
      </c>
      <c r="J3905" s="28">
        <f>IF(OR(H3905="",I3905=""),"",IF(H3905&gt;=I3905,"Pass","Fail"))</f>
        <v/>
      </c>
    </row>
    <row r="3906">
      <c r="A3906" s="31" t="n"/>
      <c r="B3906" s="26" t="n"/>
      <c r="C3906" s="26" t="n"/>
      <c r="D3906" s="26" t="n"/>
      <c r="E3906" s="31" t="n"/>
      <c r="F3906" s="24">
        <f>IF(OR(A3906="",E3906=""),"",E3906-A3906)</f>
        <v/>
      </c>
      <c r="G3906" s="27" t="n"/>
      <c r="H3906" s="33">
        <f>IF(G3906="","",ROUND(G3906*1000/22500,2))</f>
        <v/>
      </c>
      <c r="I3906" s="33">
        <f>IFERROR(IF(D3906="","",VALUE(MID(D3906,2,5))),"")</f>
        <v/>
      </c>
      <c r="J3906" s="28">
        <f>IF(OR(H3906="",I3906=""),"",IF(H3906&gt;=I3906,"Pass","Fail"))</f>
        <v/>
      </c>
    </row>
    <row r="3907">
      <c r="A3907" s="31" t="n"/>
      <c r="B3907" s="26" t="n"/>
      <c r="C3907" s="26" t="n"/>
      <c r="D3907" s="26" t="n"/>
      <c r="E3907" s="31" t="n"/>
      <c r="F3907" s="24">
        <f>IF(OR(A3907="",E3907=""),"",E3907-A3907)</f>
        <v/>
      </c>
      <c r="G3907" s="27" t="n"/>
      <c r="H3907" s="33">
        <f>IF(G3907="","",ROUND(G3907*1000/22500,2))</f>
        <v/>
      </c>
      <c r="I3907" s="33">
        <f>IFERROR(IF(D3907="","",VALUE(MID(D3907,2,5))),"")</f>
        <v/>
      </c>
      <c r="J3907" s="28">
        <f>IF(OR(H3907="",I3907=""),"",IF(H3907&gt;=I3907,"Pass","Fail"))</f>
        <v/>
      </c>
    </row>
    <row r="3908">
      <c r="A3908" s="31" t="n"/>
      <c r="B3908" s="26" t="n"/>
      <c r="C3908" s="26" t="n"/>
      <c r="D3908" s="26" t="n"/>
      <c r="E3908" s="31" t="n"/>
      <c r="F3908" s="24">
        <f>IF(OR(A3908="",E3908=""),"",E3908-A3908)</f>
        <v/>
      </c>
      <c r="G3908" s="27" t="n"/>
      <c r="H3908" s="33">
        <f>IF(G3908="","",ROUND(G3908*1000/22500,2))</f>
        <v/>
      </c>
      <c r="I3908" s="33">
        <f>IFERROR(IF(D3908="","",VALUE(MID(D3908,2,5))),"")</f>
        <v/>
      </c>
      <c r="J3908" s="28">
        <f>IF(OR(H3908="",I3908=""),"",IF(H3908&gt;=I3908,"Pass","Fail"))</f>
        <v/>
      </c>
    </row>
    <row r="3909">
      <c r="A3909" s="31" t="n"/>
      <c r="B3909" s="26" t="n"/>
      <c r="C3909" s="26" t="n"/>
      <c r="D3909" s="26" t="n"/>
      <c r="E3909" s="31" t="n"/>
      <c r="F3909" s="24">
        <f>IF(OR(A3909="",E3909=""),"",E3909-A3909)</f>
        <v/>
      </c>
      <c r="G3909" s="27" t="n"/>
      <c r="H3909" s="33">
        <f>IF(G3909="","",ROUND(G3909*1000/22500,2))</f>
        <v/>
      </c>
      <c r="I3909" s="33">
        <f>IFERROR(IF(D3909="","",VALUE(MID(D3909,2,5))),"")</f>
        <v/>
      </c>
      <c r="J3909" s="28">
        <f>IF(OR(H3909="",I3909=""),"",IF(H3909&gt;=I3909,"Pass","Fail"))</f>
        <v/>
      </c>
    </row>
    <row r="3910">
      <c r="A3910" s="31" t="n"/>
      <c r="B3910" s="26" t="n"/>
      <c r="C3910" s="26" t="n"/>
      <c r="D3910" s="26" t="n"/>
      <c r="E3910" s="31" t="n"/>
      <c r="F3910" s="24">
        <f>IF(OR(A3910="",E3910=""),"",E3910-A3910)</f>
        <v/>
      </c>
      <c r="G3910" s="27" t="n"/>
      <c r="H3910" s="33">
        <f>IF(G3910="","",ROUND(G3910*1000/22500,2))</f>
        <v/>
      </c>
      <c r="I3910" s="33">
        <f>IFERROR(IF(D3910="","",VALUE(MID(D3910,2,5))),"")</f>
        <v/>
      </c>
      <c r="J3910" s="28">
        <f>IF(OR(H3910="",I3910=""),"",IF(H3910&gt;=I3910,"Pass","Fail"))</f>
        <v/>
      </c>
    </row>
    <row r="3911">
      <c r="A3911" s="31" t="n"/>
      <c r="B3911" s="26" t="n"/>
      <c r="C3911" s="26" t="n"/>
      <c r="D3911" s="26" t="n"/>
      <c r="E3911" s="31" t="n"/>
      <c r="F3911" s="24">
        <f>IF(OR(A3911="",E3911=""),"",E3911-A3911)</f>
        <v/>
      </c>
      <c r="G3911" s="27" t="n"/>
      <c r="H3911" s="33">
        <f>IF(G3911="","",ROUND(G3911*1000/22500,2))</f>
        <v/>
      </c>
      <c r="I3911" s="33">
        <f>IFERROR(IF(D3911="","",VALUE(MID(D3911,2,5))),"")</f>
        <v/>
      </c>
      <c r="J3911" s="28">
        <f>IF(OR(H3911="",I3911=""),"",IF(H3911&gt;=I3911,"Pass","Fail"))</f>
        <v/>
      </c>
    </row>
    <row r="3912">
      <c r="A3912" s="31" t="n"/>
      <c r="B3912" s="26" t="n"/>
      <c r="C3912" s="26" t="n"/>
      <c r="D3912" s="26" t="n"/>
      <c r="E3912" s="31" t="n"/>
      <c r="F3912" s="24">
        <f>IF(OR(A3912="",E3912=""),"",E3912-A3912)</f>
        <v/>
      </c>
      <c r="G3912" s="27" t="n"/>
      <c r="H3912" s="33">
        <f>IF(G3912="","",ROUND(G3912*1000/22500,2))</f>
        <v/>
      </c>
      <c r="I3912" s="33">
        <f>IFERROR(IF(D3912="","",VALUE(MID(D3912,2,5))),"")</f>
        <v/>
      </c>
      <c r="J3912" s="28">
        <f>IF(OR(H3912="",I3912=""),"",IF(H3912&gt;=I3912,"Pass","Fail"))</f>
        <v/>
      </c>
    </row>
    <row r="3913">
      <c r="A3913" s="31" t="n"/>
      <c r="B3913" s="26" t="n"/>
      <c r="C3913" s="26" t="n"/>
      <c r="D3913" s="26" t="n"/>
      <c r="E3913" s="31" t="n"/>
      <c r="F3913" s="24">
        <f>IF(OR(A3913="",E3913=""),"",E3913-A3913)</f>
        <v/>
      </c>
      <c r="G3913" s="27" t="n"/>
      <c r="H3913" s="33">
        <f>IF(G3913="","",ROUND(G3913*1000/22500,2))</f>
        <v/>
      </c>
      <c r="I3913" s="33">
        <f>IFERROR(IF(D3913="","",VALUE(MID(D3913,2,5))),"")</f>
        <v/>
      </c>
      <c r="J3913" s="28">
        <f>IF(OR(H3913="",I3913=""),"",IF(H3913&gt;=I3913,"Pass","Fail"))</f>
        <v/>
      </c>
    </row>
    <row r="3914">
      <c r="A3914" s="31" t="n"/>
      <c r="B3914" s="26" t="n"/>
      <c r="C3914" s="26" t="n"/>
      <c r="D3914" s="26" t="n"/>
      <c r="E3914" s="31" t="n"/>
      <c r="F3914" s="24">
        <f>IF(OR(A3914="",E3914=""),"",E3914-A3914)</f>
        <v/>
      </c>
      <c r="G3914" s="27" t="n"/>
      <c r="H3914" s="33">
        <f>IF(G3914="","",ROUND(G3914*1000/22500,2))</f>
        <v/>
      </c>
      <c r="I3914" s="33">
        <f>IFERROR(IF(D3914="","",VALUE(MID(D3914,2,5))),"")</f>
        <v/>
      </c>
      <c r="J3914" s="28">
        <f>IF(OR(H3914="",I3914=""),"",IF(H3914&gt;=I3914,"Pass","Fail"))</f>
        <v/>
      </c>
    </row>
    <row r="3915">
      <c r="A3915" s="31" t="n"/>
      <c r="B3915" s="26" t="n"/>
      <c r="C3915" s="26" t="n"/>
      <c r="D3915" s="26" t="n"/>
      <c r="E3915" s="31" t="n"/>
      <c r="F3915" s="24">
        <f>IF(OR(A3915="",E3915=""),"",E3915-A3915)</f>
        <v/>
      </c>
      <c r="G3915" s="27" t="n"/>
      <c r="H3915" s="33">
        <f>IF(G3915="","",ROUND(G3915*1000/22500,2))</f>
        <v/>
      </c>
      <c r="I3915" s="33">
        <f>IFERROR(IF(D3915="","",VALUE(MID(D3915,2,5))),"")</f>
        <v/>
      </c>
      <c r="J3915" s="28">
        <f>IF(OR(H3915="",I3915=""),"",IF(H3915&gt;=I3915,"Pass","Fail"))</f>
        <v/>
      </c>
    </row>
    <row r="3916">
      <c r="A3916" s="31" t="n"/>
      <c r="B3916" s="26" t="n"/>
      <c r="C3916" s="26" t="n"/>
      <c r="D3916" s="26" t="n"/>
      <c r="E3916" s="31" t="n"/>
      <c r="F3916" s="24">
        <f>IF(OR(A3916="",E3916=""),"",E3916-A3916)</f>
        <v/>
      </c>
      <c r="G3916" s="27" t="n"/>
      <c r="H3916" s="33">
        <f>IF(G3916="","",ROUND(G3916*1000/22500,2))</f>
        <v/>
      </c>
      <c r="I3916" s="33">
        <f>IFERROR(IF(D3916="","",VALUE(MID(D3916,2,5))),"")</f>
        <v/>
      </c>
      <c r="J3916" s="28">
        <f>IF(OR(H3916="",I3916=""),"",IF(H3916&gt;=I3916,"Pass","Fail"))</f>
        <v/>
      </c>
    </row>
    <row r="3917">
      <c r="A3917" s="31" t="n"/>
      <c r="B3917" s="26" t="n"/>
      <c r="C3917" s="26" t="n"/>
      <c r="D3917" s="26" t="n"/>
      <c r="E3917" s="31" t="n"/>
      <c r="F3917" s="24">
        <f>IF(OR(A3917="",E3917=""),"",E3917-A3917)</f>
        <v/>
      </c>
      <c r="G3917" s="27" t="n"/>
      <c r="H3917" s="33">
        <f>IF(G3917="","",ROUND(G3917*1000/22500,2))</f>
        <v/>
      </c>
      <c r="I3917" s="33">
        <f>IFERROR(IF(D3917="","",VALUE(MID(D3917,2,5))),"")</f>
        <v/>
      </c>
      <c r="J3917" s="28">
        <f>IF(OR(H3917="",I3917=""),"",IF(H3917&gt;=I3917,"Pass","Fail"))</f>
        <v/>
      </c>
    </row>
    <row r="3918">
      <c r="A3918" s="31" t="n"/>
      <c r="B3918" s="26" t="n"/>
      <c r="C3918" s="26" t="n"/>
      <c r="D3918" s="26" t="n"/>
      <c r="E3918" s="31" t="n"/>
      <c r="F3918" s="24">
        <f>IF(OR(A3918="",E3918=""),"",E3918-A3918)</f>
        <v/>
      </c>
      <c r="G3918" s="27" t="n"/>
      <c r="H3918" s="33">
        <f>IF(G3918="","",ROUND(G3918*1000/22500,2))</f>
        <v/>
      </c>
      <c r="I3918" s="33">
        <f>IFERROR(IF(D3918="","",VALUE(MID(D3918,2,5))),"")</f>
        <v/>
      </c>
      <c r="J3918" s="28">
        <f>IF(OR(H3918="",I3918=""),"",IF(H3918&gt;=I3918,"Pass","Fail"))</f>
        <v/>
      </c>
    </row>
    <row r="3919">
      <c r="A3919" s="31" t="n"/>
      <c r="B3919" s="26" t="n"/>
      <c r="C3919" s="26" t="n"/>
      <c r="D3919" s="26" t="n"/>
      <c r="E3919" s="31" t="n"/>
      <c r="F3919" s="24">
        <f>IF(OR(A3919="",E3919=""),"",E3919-A3919)</f>
        <v/>
      </c>
      <c r="G3919" s="27" t="n"/>
      <c r="H3919" s="33">
        <f>IF(G3919="","",ROUND(G3919*1000/22500,2))</f>
        <v/>
      </c>
      <c r="I3919" s="33">
        <f>IFERROR(IF(D3919="","",VALUE(MID(D3919,2,5))),"")</f>
        <v/>
      </c>
      <c r="J3919" s="28">
        <f>IF(OR(H3919="",I3919=""),"",IF(H3919&gt;=I3919,"Pass","Fail"))</f>
        <v/>
      </c>
    </row>
    <row r="3920">
      <c r="A3920" s="31" t="n"/>
      <c r="B3920" s="26" t="n"/>
      <c r="C3920" s="26" t="n"/>
      <c r="D3920" s="26" t="n"/>
      <c r="E3920" s="31" t="n"/>
      <c r="F3920" s="24">
        <f>IF(OR(A3920="",E3920=""),"",E3920-A3920)</f>
        <v/>
      </c>
      <c r="G3920" s="27" t="n"/>
      <c r="H3920" s="33">
        <f>IF(G3920="","",ROUND(G3920*1000/22500,2))</f>
        <v/>
      </c>
      <c r="I3920" s="33">
        <f>IFERROR(IF(D3920="","",VALUE(MID(D3920,2,5))),"")</f>
        <v/>
      </c>
      <c r="J3920" s="28">
        <f>IF(OR(H3920="",I3920=""),"",IF(H3920&gt;=I3920,"Pass","Fail"))</f>
        <v/>
      </c>
    </row>
    <row r="3921">
      <c r="A3921" s="31" t="n"/>
      <c r="B3921" s="26" t="n"/>
      <c r="C3921" s="26" t="n"/>
      <c r="D3921" s="26" t="n"/>
      <c r="E3921" s="31" t="n"/>
      <c r="F3921" s="24">
        <f>IF(OR(A3921="",E3921=""),"",E3921-A3921)</f>
        <v/>
      </c>
      <c r="G3921" s="27" t="n"/>
      <c r="H3921" s="33">
        <f>IF(G3921="","",ROUND(G3921*1000/22500,2))</f>
        <v/>
      </c>
      <c r="I3921" s="33">
        <f>IFERROR(IF(D3921="","",VALUE(MID(D3921,2,5))),"")</f>
        <v/>
      </c>
      <c r="J3921" s="28">
        <f>IF(OR(H3921="",I3921=""),"",IF(H3921&gt;=I3921,"Pass","Fail"))</f>
        <v/>
      </c>
    </row>
    <row r="3922">
      <c r="A3922" s="31" t="n"/>
      <c r="B3922" s="26" t="n"/>
      <c r="C3922" s="26" t="n"/>
      <c r="D3922" s="26" t="n"/>
      <c r="E3922" s="31" t="n"/>
      <c r="F3922" s="24">
        <f>IF(OR(A3922="",E3922=""),"",E3922-A3922)</f>
        <v/>
      </c>
      <c r="G3922" s="27" t="n"/>
      <c r="H3922" s="33">
        <f>IF(G3922="","",ROUND(G3922*1000/22500,2))</f>
        <v/>
      </c>
      <c r="I3922" s="33">
        <f>IFERROR(IF(D3922="","",VALUE(MID(D3922,2,5))),"")</f>
        <v/>
      </c>
      <c r="J3922" s="28">
        <f>IF(OR(H3922="",I3922=""),"",IF(H3922&gt;=I3922,"Pass","Fail"))</f>
        <v/>
      </c>
    </row>
    <row r="3923">
      <c r="A3923" s="31" t="n"/>
      <c r="B3923" s="26" t="n"/>
      <c r="C3923" s="26" t="n"/>
      <c r="D3923" s="26" t="n"/>
      <c r="E3923" s="31" t="n"/>
      <c r="F3923" s="24">
        <f>IF(OR(A3923="",E3923=""),"",E3923-A3923)</f>
        <v/>
      </c>
      <c r="G3923" s="27" t="n"/>
      <c r="H3923" s="33">
        <f>IF(G3923="","",ROUND(G3923*1000/22500,2))</f>
        <v/>
      </c>
      <c r="I3923" s="33">
        <f>IFERROR(IF(D3923="","",VALUE(MID(D3923,2,5))),"")</f>
        <v/>
      </c>
      <c r="J3923" s="28">
        <f>IF(OR(H3923="",I3923=""),"",IF(H3923&gt;=I3923,"Pass","Fail"))</f>
        <v/>
      </c>
    </row>
    <row r="3924">
      <c r="A3924" s="31" t="n"/>
      <c r="B3924" s="26" t="n"/>
      <c r="C3924" s="26" t="n"/>
      <c r="D3924" s="26" t="n"/>
      <c r="E3924" s="31" t="n"/>
      <c r="F3924" s="24">
        <f>IF(OR(A3924="",E3924=""),"",E3924-A3924)</f>
        <v/>
      </c>
      <c r="G3924" s="27" t="n"/>
      <c r="H3924" s="33">
        <f>IF(G3924="","",ROUND(G3924*1000/22500,2))</f>
        <v/>
      </c>
      <c r="I3924" s="33">
        <f>IFERROR(IF(D3924="","",VALUE(MID(D3924,2,5))),"")</f>
        <v/>
      </c>
      <c r="J3924" s="28">
        <f>IF(OR(H3924="",I3924=""),"",IF(H3924&gt;=I3924,"Pass","Fail"))</f>
        <v/>
      </c>
    </row>
    <row r="3925">
      <c r="A3925" s="31" t="n"/>
      <c r="B3925" s="26" t="n"/>
      <c r="C3925" s="26" t="n"/>
      <c r="D3925" s="26" t="n"/>
      <c r="E3925" s="31" t="n"/>
      <c r="F3925" s="24">
        <f>IF(OR(A3925="",E3925=""),"",E3925-A3925)</f>
        <v/>
      </c>
      <c r="G3925" s="27" t="n"/>
      <c r="H3925" s="33">
        <f>IF(G3925="","",ROUND(G3925*1000/22500,2))</f>
        <v/>
      </c>
      <c r="I3925" s="33">
        <f>IFERROR(IF(D3925="","",VALUE(MID(D3925,2,5))),"")</f>
        <v/>
      </c>
      <c r="J3925" s="28">
        <f>IF(OR(H3925="",I3925=""),"",IF(H3925&gt;=I3925,"Pass","Fail"))</f>
        <v/>
      </c>
    </row>
    <row r="3926">
      <c r="A3926" s="31" t="n"/>
      <c r="B3926" s="26" t="n"/>
      <c r="C3926" s="26" t="n"/>
      <c r="D3926" s="26" t="n"/>
      <c r="E3926" s="31" t="n"/>
      <c r="F3926" s="24">
        <f>IF(OR(A3926="",E3926=""),"",E3926-A3926)</f>
        <v/>
      </c>
      <c r="G3926" s="27" t="n"/>
      <c r="H3926" s="33">
        <f>IF(G3926="","",ROUND(G3926*1000/22500,2))</f>
        <v/>
      </c>
      <c r="I3926" s="33">
        <f>IFERROR(IF(D3926="","",VALUE(MID(D3926,2,5))),"")</f>
        <v/>
      </c>
      <c r="J3926" s="28">
        <f>IF(OR(H3926="",I3926=""),"",IF(H3926&gt;=I3926,"Pass","Fail"))</f>
        <v/>
      </c>
    </row>
    <row r="3927">
      <c r="A3927" s="31" t="n"/>
      <c r="B3927" s="26" t="n"/>
      <c r="C3927" s="26" t="n"/>
      <c r="D3927" s="26" t="n"/>
      <c r="E3927" s="31" t="n"/>
      <c r="F3927" s="24">
        <f>IF(OR(A3927="",E3927=""),"",E3927-A3927)</f>
        <v/>
      </c>
      <c r="G3927" s="27" t="n"/>
      <c r="H3927" s="33">
        <f>IF(G3927="","",ROUND(G3927*1000/22500,2))</f>
        <v/>
      </c>
      <c r="I3927" s="33">
        <f>IFERROR(IF(D3927="","",VALUE(MID(D3927,2,5))),"")</f>
        <v/>
      </c>
      <c r="J3927" s="28">
        <f>IF(OR(H3927="",I3927=""),"",IF(H3927&gt;=I3927,"Pass","Fail"))</f>
        <v/>
      </c>
    </row>
    <row r="3928">
      <c r="A3928" s="31" t="n"/>
      <c r="B3928" s="26" t="n"/>
      <c r="C3928" s="26" t="n"/>
      <c r="D3928" s="26" t="n"/>
      <c r="E3928" s="31" t="n"/>
      <c r="F3928" s="24">
        <f>IF(OR(A3928="",E3928=""),"",E3928-A3928)</f>
        <v/>
      </c>
      <c r="G3928" s="27" t="n"/>
      <c r="H3928" s="33">
        <f>IF(G3928="","",ROUND(G3928*1000/22500,2))</f>
        <v/>
      </c>
      <c r="I3928" s="33">
        <f>IFERROR(IF(D3928="","",VALUE(MID(D3928,2,5))),"")</f>
        <v/>
      </c>
      <c r="J3928" s="28">
        <f>IF(OR(H3928="",I3928=""),"",IF(H3928&gt;=I3928,"Pass","Fail"))</f>
        <v/>
      </c>
    </row>
    <row r="3929">
      <c r="A3929" s="31" t="n"/>
      <c r="B3929" s="26" t="n"/>
      <c r="C3929" s="26" t="n"/>
      <c r="D3929" s="26" t="n"/>
      <c r="E3929" s="31" t="n"/>
      <c r="F3929" s="24">
        <f>IF(OR(A3929="",E3929=""),"",E3929-A3929)</f>
        <v/>
      </c>
      <c r="G3929" s="27" t="n"/>
      <c r="H3929" s="33">
        <f>IF(G3929="","",ROUND(G3929*1000/22500,2))</f>
        <v/>
      </c>
      <c r="I3929" s="33">
        <f>IFERROR(IF(D3929="","",VALUE(MID(D3929,2,5))),"")</f>
        <v/>
      </c>
      <c r="J3929" s="28">
        <f>IF(OR(H3929="",I3929=""),"",IF(H3929&gt;=I3929,"Pass","Fail"))</f>
        <v/>
      </c>
    </row>
    <row r="3930">
      <c r="A3930" s="31" t="n"/>
      <c r="B3930" s="26" t="n"/>
      <c r="C3930" s="26" t="n"/>
      <c r="D3930" s="26" t="n"/>
      <c r="E3930" s="31" t="n"/>
      <c r="F3930" s="24">
        <f>IF(OR(A3930="",E3930=""),"",E3930-A3930)</f>
        <v/>
      </c>
      <c r="G3930" s="27" t="n"/>
      <c r="H3930" s="33">
        <f>IF(G3930="","",ROUND(G3930*1000/22500,2))</f>
        <v/>
      </c>
      <c r="I3930" s="33">
        <f>IFERROR(IF(D3930="","",VALUE(MID(D3930,2,5))),"")</f>
        <v/>
      </c>
      <c r="J3930" s="28">
        <f>IF(OR(H3930="",I3930=""),"",IF(H3930&gt;=I3930,"Pass","Fail"))</f>
        <v/>
      </c>
    </row>
    <row r="3931">
      <c r="A3931" s="31" t="n"/>
      <c r="B3931" s="26" t="n"/>
      <c r="C3931" s="26" t="n"/>
      <c r="D3931" s="26" t="n"/>
      <c r="E3931" s="31" t="n"/>
      <c r="F3931" s="24">
        <f>IF(OR(A3931="",E3931=""),"",E3931-A3931)</f>
        <v/>
      </c>
      <c r="G3931" s="27" t="n"/>
      <c r="H3931" s="33">
        <f>IF(G3931="","",ROUND(G3931*1000/22500,2))</f>
        <v/>
      </c>
      <c r="I3931" s="33">
        <f>IFERROR(IF(D3931="","",VALUE(MID(D3931,2,5))),"")</f>
        <v/>
      </c>
      <c r="J3931" s="28">
        <f>IF(OR(H3931="",I3931=""),"",IF(H3931&gt;=I3931,"Pass","Fail"))</f>
        <v/>
      </c>
    </row>
    <row r="3932">
      <c r="A3932" s="31" t="n"/>
      <c r="B3932" s="26" t="n"/>
      <c r="C3932" s="26" t="n"/>
      <c r="D3932" s="26" t="n"/>
      <c r="E3932" s="31" t="n"/>
      <c r="F3932" s="24">
        <f>IF(OR(A3932="",E3932=""),"",E3932-A3932)</f>
        <v/>
      </c>
      <c r="G3932" s="27" t="n"/>
      <c r="H3932" s="33">
        <f>IF(G3932="","",ROUND(G3932*1000/22500,2))</f>
        <v/>
      </c>
      <c r="I3932" s="33">
        <f>IFERROR(IF(D3932="","",VALUE(MID(D3932,2,5))),"")</f>
        <v/>
      </c>
      <c r="J3932" s="28">
        <f>IF(OR(H3932="",I3932=""),"",IF(H3932&gt;=I3932,"Pass","Fail"))</f>
        <v/>
      </c>
    </row>
    <row r="3933">
      <c r="A3933" s="31" t="n"/>
      <c r="B3933" s="26" t="n"/>
      <c r="C3933" s="26" t="n"/>
      <c r="D3933" s="26" t="n"/>
      <c r="E3933" s="31" t="n"/>
      <c r="F3933" s="24">
        <f>IF(OR(A3933="",E3933=""),"",E3933-A3933)</f>
        <v/>
      </c>
      <c r="G3933" s="27" t="n"/>
      <c r="H3933" s="33">
        <f>IF(G3933="","",ROUND(G3933*1000/22500,2))</f>
        <v/>
      </c>
      <c r="I3933" s="33">
        <f>IFERROR(IF(D3933="","",VALUE(MID(D3933,2,5))),"")</f>
        <v/>
      </c>
      <c r="J3933" s="28">
        <f>IF(OR(H3933="",I3933=""),"",IF(H3933&gt;=I3933,"Pass","Fail"))</f>
        <v/>
      </c>
    </row>
    <row r="3934">
      <c r="A3934" s="31" t="n"/>
      <c r="B3934" s="26" t="n"/>
      <c r="C3934" s="26" t="n"/>
      <c r="D3934" s="26" t="n"/>
      <c r="E3934" s="31" t="n"/>
      <c r="F3934" s="24">
        <f>IF(OR(A3934="",E3934=""),"",E3934-A3934)</f>
        <v/>
      </c>
      <c r="G3934" s="27" t="n"/>
      <c r="H3934" s="33">
        <f>IF(G3934="","",ROUND(G3934*1000/22500,2))</f>
        <v/>
      </c>
      <c r="I3934" s="33">
        <f>IFERROR(IF(D3934="","",VALUE(MID(D3934,2,5))),"")</f>
        <v/>
      </c>
      <c r="J3934" s="28">
        <f>IF(OR(H3934="",I3934=""),"",IF(H3934&gt;=I3934,"Pass","Fail"))</f>
        <v/>
      </c>
    </row>
    <row r="3935">
      <c r="A3935" s="31" t="n"/>
      <c r="B3935" s="26" t="n"/>
      <c r="C3935" s="26" t="n"/>
      <c r="D3935" s="26" t="n"/>
      <c r="E3935" s="31" t="n"/>
      <c r="F3935" s="24">
        <f>IF(OR(A3935="",E3935=""),"",E3935-A3935)</f>
        <v/>
      </c>
      <c r="G3935" s="27" t="n"/>
      <c r="H3935" s="33">
        <f>IF(G3935="","",ROUND(G3935*1000/22500,2))</f>
        <v/>
      </c>
      <c r="I3935" s="33">
        <f>IFERROR(IF(D3935="","",VALUE(MID(D3935,2,5))),"")</f>
        <v/>
      </c>
      <c r="J3935" s="28">
        <f>IF(OR(H3935="",I3935=""),"",IF(H3935&gt;=I3935,"Pass","Fail"))</f>
        <v/>
      </c>
    </row>
    <row r="3936">
      <c r="A3936" s="31" t="n"/>
      <c r="B3936" s="26" t="n"/>
      <c r="C3936" s="26" t="n"/>
      <c r="D3936" s="26" t="n"/>
      <c r="E3936" s="31" t="n"/>
      <c r="F3936" s="24">
        <f>IF(OR(A3936="",E3936=""),"",E3936-A3936)</f>
        <v/>
      </c>
      <c r="G3936" s="27" t="n"/>
      <c r="H3936" s="33">
        <f>IF(G3936="","",ROUND(G3936*1000/22500,2))</f>
        <v/>
      </c>
      <c r="I3936" s="33">
        <f>IFERROR(IF(D3936="","",VALUE(MID(D3936,2,5))),"")</f>
        <v/>
      </c>
      <c r="J3936" s="28">
        <f>IF(OR(H3936="",I3936=""),"",IF(H3936&gt;=I3936,"Pass","Fail"))</f>
        <v/>
      </c>
    </row>
    <row r="3937">
      <c r="A3937" s="31" t="n"/>
      <c r="B3937" s="26" t="n"/>
      <c r="C3937" s="26" t="n"/>
      <c r="D3937" s="26" t="n"/>
      <c r="E3937" s="31" t="n"/>
      <c r="F3937" s="24">
        <f>IF(OR(A3937="",E3937=""),"",E3937-A3937)</f>
        <v/>
      </c>
      <c r="G3937" s="27" t="n"/>
      <c r="H3937" s="33">
        <f>IF(G3937="","",ROUND(G3937*1000/22500,2))</f>
        <v/>
      </c>
      <c r="I3937" s="33">
        <f>IFERROR(IF(D3937="","",VALUE(MID(D3937,2,5))),"")</f>
        <v/>
      </c>
      <c r="J3937" s="28">
        <f>IF(OR(H3937="",I3937=""),"",IF(H3937&gt;=I3937,"Pass","Fail"))</f>
        <v/>
      </c>
    </row>
    <row r="3938">
      <c r="A3938" s="31" t="n"/>
      <c r="B3938" s="26" t="n"/>
      <c r="C3938" s="26" t="n"/>
      <c r="D3938" s="26" t="n"/>
      <c r="E3938" s="31" t="n"/>
      <c r="F3938" s="24">
        <f>IF(OR(A3938="",E3938=""),"",E3938-A3938)</f>
        <v/>
      </c>
      <c r="G3938" s="27" t="n"/>
      <c r="H3938" s="33">
        <f>IF(G3938="","",ROUND(G3938*1000/22500,2))</f>
        <v/>
      </c>
      <c r="I3938" s="33">
        <f>IFERROR(IF(D3938="","",VALUE(MID(D3938,2,5))),"")</f>
        <v/>
      </c>
      <c r="J3938" s="28">
        <f>IF(OR(H3938="",I3938=""),"",IF(H3938&gt;=I3938,"Pass","Fail"))</f>
        <v/>
      </c>
    </row>
    <row r="3939">
      <c r="A3939" s="31" t="n"/>
      <c r="B3939" s="26" t="n"/>
      <c r="C3939" s="26" t="n"/>
      <c r="D3939" s="26" t="n"/>
      <c r="E3939" s="31" t="n"/>
      <c r="F3939" s="24">
        <f>IF(OR(A3939="",E3939=""),"",E3939-A3939)</f>
        <v/>
      </c>
      <c r="G3939" s="27" t="n"/>
      <c r="H3939" s="33">
        <f>IF(G3939="","",ROUND(G3939*1000/22500,2))</f>
        <v/>
      </c>
      <c r="I3939" s="33">
        <f>IFERROR(IF(D3939="","",VALUE(MID(D3939,2,5))),"")</f>
        <v/>
      </c>
      <c r="J3939" s="28">
        <f>IF(OR(H3939="",I3939=""),"",IF(H3939&gt;=I3939,"Pass","Fail"))</f>
        <v/>
      </c>
    </row>
    <row r="3940">
      <c r="A3940" s="31" t="n"/>
      <c r="B3940" s="26" t="n"/>
      <c r="C3940" s="26" t="n"/>
      <c r="D3940" s="26" t="n"/>
      <c r="E3940" s="31" t="n"/>
      <c r="F3940" s="24">
        <f>IF(OR(A3940="",E3940=""),"",E3940-A3940)</f>
        <v/>
      </c>
      <c r="G3940" s="27" t="n"/>
      <c r="H3940" s="33">
        <f>IF(G3940="","",ROUND(G3940*1000/22500,2))</f>
        <v/>
      </c>
      <c r="I3940" s="33">
        <f>IFERROR(IF(D3940="","",VALUE(MID(D3940,2,5))),"")</f>
        <v/>
      </c>
      <c r="J3940" s="28">
        <f>IF(OR(H3940="",I3940=""),"",IF(H3940&gt;=I3940,"Pass","Fail"))</f>
        <v/>
      </c>
    </row>
    <row r="3941">
      <c r="A3941" s="31" t="n"/>
      <c r="B3941" s="26" t="n"/>
      <c r="C3941" s="26" t="n"/>
      <c r="D3941" s="26" t="n"/>
      <c r="E3941" s="31" t="n"/>
      <c r="F3941" s="24">
        <f>IF(OR(A3941="",E3941=""),"",E3941-A3941)</f>
        <v/>
      </c>
      <c r="G3941" s="27" t="n"/>
      <c r="H3941" s="33">
        <f>IF(G3941="","",ROUND(G3941*1000/22500,2))</f>
        <v/>
      </c>
      <c r="I3941" s="33">
        <f>IFERROR(IF(D3941="","",VALUE(MID(D3941,2,5))),"")</f>
        <v/>
      </c>
      <c r="J3941" s="28">
        <f>IF(OR(H3941="",I3941=""),"",IF(H3941&gt;=I3941,"Pass","Fail"))</f>
        <v/>
      </c>
    </row>
    <row r="3942">
      <c r="A3942" s="31" t="n"/>
      <c r="B3942" s="26" t="n"/>
      <c r="C3942" s="26" t="n"/>
      <c r="D3942" s="26" t="n"/>
      <c r="E3942" s="31" t="n"/>
      <c r="F3942" s="24">
        <f>IF(OR(A3942="",E3942=""),"",E3942-A3942)</f>
        <v/>
      </c>
      <c r="G3942" s="27" t="n"/>
      <c r="H3942" s="33">
        <f>IF(G3942="","",ROUND(G3942*1000/22500,2))</f>
        <v/>
      </c>
      <c r="I3942" s="33">
        <f>IFERROR(IF(D3942="","",VALUE(MID(D3942,2,5))),"")</f>
        <v/>
      </c>
      <c r="J3942" s="28">
        <f>IF(OR(H3942="",I3942=""),"",IF(H3942&gt;=I3942,"Pass","Fail"))</f>
        <v/>
      </c>
    </row>
    <row r="3943">
      <c r="A3943" s="31" t="n"/>
      <c r="B3943" s="26" t="n"/>
      <c r="C3943" s="26" t="n"/>
      <c r="D3943" s="26" t="n"/>
      <c r="E3943" s="31" t="n"/>
      <c r="F3943" s="24">
        <f>IF(OR(A3943="",E3943=""),"",E3943-A3943)</f>
        <v/>
      </c>
      <c r="G3943" s="27" t="n"/>
      <c r="H3943" s="33">
        <f>IF(G3943="","",ROUND(G3943*1000/22500,2))</f>
        <v/>
      </c>
      <c r="I3943" s="33">
        <f>IFERROR(IF(D3943="","",VALUE(MID(D3943,2,5))),"")</f>
        <v/>
      </c>
      <c r="J3943" s="28">
        <f>IF(OR(H3943="",I3943=""),"",IF(H3943&gt;=I3943,"Pass","Fail"))</f>
        <v/>
      </c>
    </row>
    <row r="3944">
      <c r="A3944" s="31" t="n"/>
      <c r="B3944" s="26" t="n"/>
      <c r="C3944" s="26" t="n"/>
      <c r="D3944" s="26" t="n"/>
      <c r="E3944" s="31" t="n"/>
      <c r="F3944" s="24">
        <f>IF(OR(A3944="",E3944=""),"",E3944-A3944)</f>
        <v/>
      </c>
      <c r="G3944" s="27" t="n"/>
      <c r="H3944" s="33">
        <f>IF(G3944="","",ROUND(G3944*1000/22500,2))</f>
        <v/>
      </c>
      <c r="I3944" s="33">
        <f>IFERROR(IF(D3944="","",VALUE(MID(D3944,2,5))),"")</f>
        <v/>
      </c>
      <c r="J3944" s="28">
        <f>IF(OR(H3944="",I3944=""),"",IF(H3944&gt;=I3944,"Pass","Fail"))</f>
        <v/>
      </c>
    </row>
    <row r="3945">
      <c r="A3945" s="31" t="n"/>
      <c r="B3945" s="26" t="n"/>
      <c r="C3945" s="26" t="n"/>
      <c r="D3945" s="26" t="n"/>
      <c r="E3945" s="31" t="n"/>
      <c r="F3945" s="24">
        <f>IF(OR(A3945="",E3945=""),"",E3945-A3945)</f>
        <v/>
      </c>
      <c r="G3945" s="27" t="n"/>
      <c r="H3945" s="33">
        <f>IF(G3945="","",ROUND(G3945*1000/22500,2))</f>
        <v/>
      </c>
      <c r="I3945" s="33">
        <f>IFERROR(IF(D3945="","",VALUE(MID(D3945,2,5))),"")</f>
        <v/>
      </c>
      <c r="J3945" s="28">
        <f>IF(OR(H3945="",I3945=""),"",IF(H3945&gt;=I3945,"Pass","Fail"))</f>
        <v/>
      </c>
    </row>
    <row r="3946">
      <c r="A3946" s="31" t="n"/>
      <c r="B3946" s="26" t="n"/>
      <c r="C3946" s="26" t="n"/>
      <c r="D3946" s="26" t="n"/>
      <c r="E3946" s="31" t="n"/>
      <c r="F3946" s="24">
        <f>IF(OR(A3946="",E3946=""),"",E3946-A3946)</f>
        <v/>
      </c>
      <c r="G3946" s="27" t="n"/>
      <c r="H3946" s="33">
        <f>IF(G3946="","",ROUND(G3946*1000/22500,2))</f>
        <v/>
      </c>
      <c r="I3946" s="33">
        <f>IFERROR(IF(D3946="","",VALUE(MID(D3946,2,5))),"")</f>
        <v/>
      </c>
      <c r="J3946" s="28">
        <f>IF(OR(H3946="",I3946=""),"",IF(H3946&gt;=I3946,"Pass","Fail"))</f>
        <v/>
      </c>
    </row>
    <row r="3947">
      <c r="A3947" s="31" t="n"/>
      <c r="B3947" s="26" t="n"/>
      <c r="C3947" s="26" t="n"/>
      <c r="D3947" s="26" t="n"/>
      <c r="E3947" s="31" t="n"/>
      <c r="F3947" s="24">
        <f>IF(OR(A3947="",E3947=""),"",E3947-A3947)</f>
        <v/>
      </c>
      <c r="G3947" s="27" t="n"/>
      <c r="H3947" s="33">
        <f>IF(G3947="","",ROUND(G3947*1000/22500,2))</f>
        <v/>
      </c>
      <c r="I3947" s="33">
        <f>IFERROR(IF(D3947="","",VALUE(MID(D3947,2,5))),"")</f>
        <v/>
      </c>
      <c r="J3947" s="28">
        <f>IF(OR(H3947="",I3947=""),"",IF(H3947&gt;=I3947,"Pass","Fail"))</f>
        <v/>
      </c>
    </row>
    <row r="3948">
      <c r="A3948" s="31" t="n"/>
      <c r="B3948" s="26" t="n"/>
      <c r="C3948" s="26" t="n"/>
      <c r="D3948" s="26" t="n"/>
      <c r="E3948" s="31" t="n"/>
      <c r="F3948" s="24">
        <f>IF(OR(A3948="",E3948=""),"",E3948-A3948)</f>
        <v/>
      </c>
      <c r="G3948" s="27" t="n"/>
      <c r="H3948" s="33">
        <f>IF(G3948="","",ROUND(G3948*1000/22500,2))</f>
        <v/>
      </c>
      <c r="I3948" s="33">
        <f>IFERROR(IF(D3948="","",VALUE(MID(D3948,2,5))),"")</f>
        <v/>
      </c>
      <c r="J3948" s="28">
        <f>IF(OR(H3948="",I3948=""),"",IF(H3948&gt;=I3948,"Pass","Fail"))</f>
        <v/>
      </c>
    </row>
    <row r="3949">
      <c r="A3949" s="31" t="n"/>
      <c r="B3949" s="26" t="n"/>
      <c r="C3949" s="26" t="n"/>
      <c r="D3949" s="26" t="n"/>
      <c r="E3949" s="31" t="n"/>
      <c r="F3949" s="24">
        <f>IF(OR(A3949="",E3949=""),"",E3949-A3949)</f>
        <v/>
      </c>
      <c r="G3949" s="27" t="n"/>
      <c r="H3949" s="33">
        <f>IF(G3949="","",ROUND(G3949*1000/22500,2))</f>
        <v/>
      </c>
      <c r="I3949" s="33">
        <f>IFERROR(IF(D3949="","",VALUE(MID(D3949,2,5))),"")</f>
        <v/>
      </c>
      <c r="J3949" s="28">
        <f>IF(OR(H3949="",I3949=""),"",IF(H3949&gt;=I3949,"Pass","Fail"))</f>
        <v/>
      </c>
    </row>
    <row r="3950">
      <c r="A3950" s="31" t="n"/>
      <c r="B3950" s="26" t="n"/>
      <c r="C3950" s="26" t="n"/>
      <c r="D3950" s="26" t="n"/>
      <c r="E3950" s="31" t="n"/>
      <c r="F3950" s="24">
        <f>IF(OR(A3950="",E3950=""),"",E3950-A3950)</f>
        <v/>
      </c>
      <c r="G3950" s="27" t="n"/>
      <c r="H3950" s="33">
        <f>IF(G3950="","",ROUND(G3950*1000/22500,2))</f>
        <v/>
      </c>
      <c r="I3950" s="33">
        <f>IFERROR(IF(D3950="","",VALUE(MID(D3950,2,5))),"")</f>
        <v/>
      </c>
      <c r="J3950" s="28">
        <f>IF(OR(H3950="",I3950=""),"",IF(H3950&gt;=I3950,"Pass","Fail"))</f>
        <v/>
      </c>
    </row>
    <row r="3951">
      <c r="A3951" s="31" t="n"/>
      <c r="B3951" s="26" t="n"/>
      <c r="C3951" s="26" t="n"/>
      <c r="D3951" s="26" t="n"/>
      <c r="E3951" s="31" t="n"/>
      <c r="F3951" s="24">
        <f>IF(OR(A3951="",E3951=""),"",E3951-A3951)</f>
        <v/>
      </c>
      <c r="G3951" s="27" t="n"/>
      <c r="H3951" s="33">
        <f>IF(G3951="","",ROUND(G3951*1000/22500,2))</f>
        <v/>
      </c>
      <c r="I3951" s="33">
        <f>IFERROR(IF(D3951="","",VALUE(MID(D3951,2,5))),"")</f>
        <v/>
      </c>
      <c r="J3951" s="28">
        <f>IF(OR(H3951="",I3951=""),"",IF(H3951&gt;=I3951,"Pass","Fail"))</f>
        <v/>
      </c>
    </row>
    <row r="3952">
      <c r="A3952" s="31" t="n"/>
      <c r="B3952" s="26" t="n"/>
      <c r="C3952" s="26" t="n"/>
      <c r="D3952" s="26" t="n"/>
      <c r="E3952" s="31" t="n"/>
      <c r="F3952" s="24">
        <f>IF(OR(A3952="",E3952=""),"",E3952-A3952)</f>
        <v/>
      </c>
      <c r="G3952" s="27" t="n"/>
      <c r="H3952" s="33">
        <f>IF(G3952="","",ROUND(G3952*1000/22500,2))</f>
        <v/>
      </c>
      <c r="I3952" s="33">
        <f>IFERROR(IF(D3952="","",VALUE(MID(D3952,2,5))),"")</f>
        <v/>
      </c>
      <c r="J3952" s="28">
        <f>IF(OR(H3952="",I3952=""),"",IF(H3952&gt;=I3952,"Pass","Fail"))</f>
        <v/>
      </c>
    </row>
    <row r="3953">
      <c r="A3953" s="31" t="n"/>
      <c r="B3953" s="26" t="n"/>
      <c r="C3953" s="26" t="n"/>
      <c r="D3953" s="26" t="n"/>
      <c r="E3953" s="31" t="n"/>
      <c r="F3953" s="24">
        <f>IF(OR(A3953="",E3953=""),"",E3953-A3953)</f>
        <v/>
      </c>
      <c r="G3953" s="27" t="n"/>
      <c r="H3953" s="33">
        <f>IF(G3953="","",ROUND(G3953*1000/22500,2))</f>
        <v/>
      </c>
      <c r="I3953" s="33">
        <f>IFERROR(IF(D3953="","",VALUE(MID(D3953,2,5))),"")</f>
        <v/>
      </c>
      <c r="J3953" s="28">
        <f>IF(OR(H3953="",I3953=""),"",IF(H3953&gt;=I3953,"Pass","Fail"))</f>
        <v/>
      </c>
    </row>
    <row r="3954">
      <c r="A3954" s="31" t="n"/>
      <c r="B3954" s="26" t="n"/>
      <c r="C3954" s="26" t="n"/>
      <c r="D3954" s="26" t="n"/>
      <c r="E3954" s="31" t="n"/>
      <c r="F3954" s="24">
        <f>IF(OR(A3954="",E3954=""),"",E3954-A3954)</f>
        <v/>
      </c>
      <c r="G3954" s="27" t="n"/>
      <c r="H3954" s="33">
        <f>IF(G3954="","",ROUND(G3954*1000/22500,2))</f>
        <v/>
      </c>
      <c r="I3954" s="33">
        <f>IFERROR(IF(D3954="","",VALUE(MID(D3954,2,5))),"")</f>
        <v/>
      </c>
      <c r="J3954" s="28">
        <f>IF(OR(H3954="",I3954=""),"",IF(H3954&gt;=I3954,"Pass","Fail"))</f>
        <v/>
      </c>
    </row>
    <row r="3955">
      <c r="A3955" s="31" t="n"/>
      <c r="B3955" s="26" t="n"/>
      <c r="C3955" s="26" t="n"/>
      <c r="D3955" s="26" t="n"/>
      <c r="E3955" s="31" t="n"/>
      <c r="F3955" s="24">
        <f>IF(OR(A3955="",E3955=""),"",E3955-A3955)</f>
        <v/>
      </c>
      <c r="G3955" s="27" t="n"/>
      <c r="H3955" s="33">
        <f>IF(G3955="","",ROUND(G3955*1000/22500,2))</f>
        <v/>
      </c>
      <c r="I3955" s="33">
        <f>IFERROR(IF(D3955="","",VALUE(MID(D3955,2,5))),"")</f>
        <v/>
      </c>
      <c r="J3955" s="28">
        <f>IF(OR(H3955="",I3955=""),"",IF(H3955&gt;=I3955,"Pass","Fail"))</f>
        <v/>
      </c>
    </row>
    <row r="3956">
      <c r="A3956" s="31" t="n"/>
      <c r="B3956" s="26" t="n"/>
      <c r="C3956" s="26" t="n"/>
      <c r="D3956" s="26" t="n"/>
      <c r="E3956" s="31" t="n"/>
      <c r="F3956" s="24">
        <f>IF(OR(A3956="",E3956=""),"",E3956-A3956)</f>
        <v/>
      </c>
      <c r="G3956" s="27" t="n"/>
      <c r="H3956" s="33">
        <f>IF(G3956="","",ROUND(G3956*1000/22500,2))</f>
        <v/>
      </c>
      <c r="I3956" s="33">
        <f>IFERROR(IF(D3956="","",VALUE(MID(D3956,2,5))),"")</f>
        <v/>
      </c>
      <c r="J3956" s="28">
        <f>IF(OR(H3956="",I3956=""),"",IF(H3956&gt;=I3956,"Pass","Fail"))</f>
        <v/>
      </c>
    </row>
    <row r="3957">
      <c r="A3957" s="31" t="n"/>
      <c r="B3957" s="26" t="n"/>
      <c r="C3957" s="26" t="n"/>
      <c r="D3957" s="26" t="n"/>
      <c r="E3957" s="31" t="n"/>
      <c r="F3957" s="24">
        <f>IF(OR(A3957="",E3957=""),"",E3957-A3957)</f>
        <v/>
      </c>
      <c r="G3957" s="27" t="n"/>
      <c r="H3957" s="33">
        <f>IF(G3957="","",ROUND(G3957*1000/22500,2))</f>
        <v/>
      </c>
      <c r="I3957" s="33">
        <f>IFERROR(IF(D3957="","",VALUE(MID(D3957,2,5))),"")</f>
        <v/>
      </c>
      <c r="J3957" s="28">
        <f>IF(OR(H3957="",I3957=""),"",IF(H3957&gt;=I3957,"Pass","Fail"))</f>
        <v/>
      </c>
    </row>
    <row r="3958">
      <c r="A3958" s="31" t="n"/>
      <c r="B3958" s="26" t="n"/>
      <c r="C3958" s="26" t="n"/>
      <c r="D3958" s="26" t="n"/>
      <c r="E3958" s="31" t="n"/>
      <c r="F3958" s="24">
        <f>IF(OR(A3958="",E3958=""),"",E3958-A3958)</f>
        <v/>
      </c>
      <c r="G3958" s="27" t="n"/>
      <c r="H3958" s="33">
        <f>IF(G3958="","",ROUND(G3958*1000/22500,2))</f>
        <v/>
      </c>
      <c r="I3958" s="33">
        <f>IFERROR(IF(D3958="","",VALUE(MID(D3958,2,5))),"")</f>
        <v/>
      </c>
      <c r="J3958" s="28">
        <f>IF(OR(H3958="",I3958=""),"",IF(H3958&gt;=I3958,"Pass","Fail"))</f>
        <v/>
      </c>
    </row>
    <row r="3959">
      <c r="A3959" s="31" t="n"/>
      <c r="B3959" s="26" t="n"/>
      <c r="C3959" s="26" t="n"/>
      <c r="D3959" s="26" t="n"/>
      <c r="E3959" s="31" t="n"/>
      <c r="F3959" s="24">
        <f>IF(OR(A3959="",E3959=""),"",E3959-A3959)</f>
        <v/>
      </c>
      <c r="G3959" s="27" t="n"/>
      <c r="H3959" s="33">
        <f>IF(G3959="","",ROUND(G3959*1000/22500,2))</f>
        <v/>
      </c>
      <c r="I3959" s="33">
        <f>IFERROR(IF(D3959="","",VALUE(MID(D3959,2,5))),"")</f>
        <v/>
      </c>
      <c r="J3959" s="28">
        <f>IF(OR(H3959="",I3959=""),"",IF(H3959&gt;=I3959,"Pass","Fail"))</f>
        <v/>
      </c>
    </row>
    <row r="3960">
      <c r="A3960" s="31" t="n"/>
      <c r="B3960" s="26" t="n"/>
      <c r="C3960" s="26" t="n"/>
      <c r="D3960" s="26" t="n"/>
      <c r="E3960" s="31" t="n"/>
      <c r="F3960" s="24">
        <f>IF(OR(A3960="",E3960=""),"",E3960-A3960)</f>
        <v/>
      </c>
      <c r="G3960" s="27" t="n"/>
      <c r="H3960" s="33">
        <f>IF(G3960="","",ROUND(G3960*1000/22500,2))</f>
        <v/>
      </c>
      <c r="I3960" s="33">
        <f>IFERROR(IF(D3960="","",VALUE(MID(D3960,2,5))),"")</f>
        <v/>
      </c>
      <c r="J3960" s="28">
        <f>IF(OR(H3960="",I3960=""),"",IF(H3960&gt;=I3960,"Pass","Fail"))</f>
        <v/>
      </c>
    </row>
    <row r="3961">
      <c r="A3961" s="31" t="n"/>
      <c r="B3961" s="26" t="n"/>
      <c r="C3961" s="26" t="n"/>
      <c r="D3961" s="26" t="n"/>
      <c r="E3961" s="31" t="n"/>
      <c r="F3961" s="24">
        <f>IF(OR(A3961="",E3961=""),"",E3961-A3961)</f>
        <v/>
      </c>
      <c r="G3961" s="27" t="n"/>
      <c r="H3961" s="33">
        <f>IF(G3961="","",ROUND(G3961*1000/22500,2))</f>
        <v/>
      </c>
      <c r="I3961" s="33">
        <f>IFERROR(IF(D3961="","",VALUE(MID(D3961,2,5))),"")</f>
        <v/>
      </c>
      <c r="J3961" s="28">
        <f>IF(OR(H3961="",I3961=""),"",IF(H3961&gt;=I3961,"Pass","Fail"))</f>
        <v/>
      </c>
    </row>
    <row r="3962">
      <c r="A3962" s="31" t="n"/>
      <c r="B3962" s="26" t="n"/>
      <c r="C3962" s="26" t="n"/>
      <c r="D3962" s="26" t="n"/>
      <c r="E3962" s="31" t="n"/>
      <c r="F3962" s="24">
        <f>IF(OR(A3962="",E3962=""),"",E3962-A3962)</f>
        <v/>
      </c>
      <c r="G3962" s="27" t="n"/>
      <c r="H3962" s="33">
        <f>IF(G3962="","",ROUND(G3962*1000/22500,2))</f>
        <v/>
      </c>
      <c r="I3962" s="33">
        <f>IFERROR(IF(D3962="","",VALUE(MID(D3962,2,5))),"")</f>
        <v/>
      </c>
      <c r="J3962" s="28">
        <f>IF(OR(H3962="",I3962=""),"",IF(H3962&gt;=I3962,"Pass","Fail"))</f>
        <v/>
      </c>
    </row>
    <row r="3963">
      <c r="A3963" s="31" t="n"/>
      <c r="B3963" s="26" t="n"/>
      <c r="C3963" s="26" t="n"/>
      <c r="D3963" s="26" t="n"/>
      <c r="E3963" s="31" t="n"/>
      <c r="F3963" s="24">
        <f>IF(OR(A3963="",E3963=""),"",E3963-A3963)</f>
        <v/>
      </c>
      <c r="G3963" s="27" t="n"/>
      <c r="H3963" s="33">
        <f>IF(G3963="","",ROUND(G3963*1000/22500,2))</f>
        <v/>
      </c>
      <c r="I3963" s="33">
        <f>IFERROR(IF(D3963="","",VALUE(MID(D3963,2,5))),"")</f>
        <v/>
      </c>
      <c r="J3963" s="28">
        <f>IF(OR(H3963="",I3963=""),"",IF(H3963&gt;=I3963,"Pass","Fail"))</f>
        <v/>
      </c>
    </row>
    <row r="3964">
      <c r="A3964" s="31" t="n"/>
      <c r="B3964" s="26" t="n"/>
      <c r="C3964" s="26" t="n"/>
      <c r="D3964" s="26" t="n"/>
      <c r="E3964" s="31" t="n"/>
      <c r="F3964" s="24">
        <f>IF(OR(A3964="",E3964=""),"",E3964-A3964)</f>
        <v/>
      </c>
      <c r="G3964" s="27" t="n"/>
      <c r="H3964" s="33">
        <f>IF(G3964="","",ROUND(G3964*1000/22500,2))</f>
        <v/>
      </c>
      <c r="I3964" s="33">
        <f>IFERROR(IF(D3964="","",VALUE(MID(D3964,2,5))),"")</f>
        <v/>
      </c>
      <c r="J3964" s="28">
        <f>IF(OR(H3964="",I3964=""),"",IF(H3964&gt;=I3964,"Pass","Fail"))</f>
        <v/>
      </c>
    </row>
    <row r="3965">
      <c r="A3965" s="31" t="n"/>
      <c r="B3965" s="26" t="n"/>
      <c r="C3965" s="26" t="n"/>
      <c r="D3965" s="26" t="n"/>
      <c r="E3965" s="31" t="n"/>
      <c r="F3965" s="24">
        <f>IF(OR(A3965="",E3965=""),"",E3965-A3965)</f>
        <v/>
      </c>
      <c r="G3965" s="27" t="n"/>
      <c r="H3965" s="33">
        <f>IF(G3965="","",ROUND(G3965*1000/22500,2))</f>
        <v/>
      </c>
      <c r="I3965" s="33">
        <f>IFERROR(IF(D3965="","",VALUE(MID(D3965,2,5))),"")</f>
        <v/>
      </c>
      <c r="J3965" s="28">
        <f>IF(OR(H3965="",I3965=""),"",IF(H3965&gt;=I3965,"Pass","Fail"))</f>
        <v/>
      </c>
    </row>
    <row r="3966">
      <c r="A3966" s="31" t="n"/>
      <c r="B3966" s="26" t="n"/>
      <c r="C3966" s="26" t="n"/>
      <c r="D3966" s="26" t="n"/>
      <c r="E3966" s="31" t="n"/>
      <c r="F3966" s="24">
        <f>IF(OR(A3966="",E3966=""),"",E3966-A3966)</f>
        <v/>
      </c>
      <c r="G3966" s="27" t="n"/>
      <c r="H3966" s="33">
        <f>IF(G3966="","",ROUND(G3966*1000/22500,2))</f>
        <v/>
      </c>
      <c r="I3966" s="33">
        <f>IFERROR(IF(D3966="","",VALUE(MID(D3966,2,5))),"")</f>
        <v/>
      </c>
      <c r="J3966" s="28">
        <f>IF(OR(H3966="",I3966=""),"",IF(H3966&gt;=I3966,"Pass","Fail"))</f>
        <v/>
      </c>
    </row>
    <row r="3967">
      <c r="A3967" s="31" t="n"/>
      <c r="B3967" s="26" t="n"/>
      <c r="C3967" s="26" t="n"/>
      <c r="D3967" s="26" t="n"/>
      <c r="E3967" s="31" t="n"/>
      <c r="F3967" s="24">
        <f>IF(OR(A3967="",E3967=""),"",E3967-A3967)</f>
        <v/>
      </c>
      <c r="G3967" s="27" t="n"/>
      <c r="H3967" s="33">
        <f>IF(G3967="","",ROUND(G3967*1000/22500,2))</f>
        <v/>
      </c>
      <c r="I3967" s="33">
        <f>IFERROR(IF(D3967="","",VALUE(MID(D3967,2,5))),"")</f>
        <v/>
      </c>
      <c r="J3967" s="28">
        <f>IF(OR(H3967="",I3967=""),"",IF(H3967&gt;=I3967,"Pass","Fail"))</f>
        <v/>
      </c>
    </row>
    <row r="3968">
      <c r="A3968" s="31" t="n"/>
      <c r="B3968" s="26" t="n"/>
      <c r="C3968" s="26" t="n"/>
      <c r="D3968" s="26" t="n"/>
      <c r="E3968" s="31" t="n"/>
      <c r="F3968" s="24">
        <f>IF(OR(A3968="",E3968=""),"",E3968-A3968)</f>
        <v/>
      </c>
      <c r="G3968" s="27" t="n"/>
      <c r="H3968" s="33">
        <f>IF(G3968="","",ROUND(G3968*1000/22500,2))</f>
        <v/>
      </c>
      <c r="I3968" s="33">
        <f>IFERROR(IF(D3968="","",VALUE(MID(D3968,2,5))),"")</f>
        <v/>
      </c>
      <c r="J3968" s="28">
        <f>IF(OR(H3968="",I3968=""),"",IF(H3968&gt;=I3968,"Pass","Fail"))</f>
        <v/>
      </c>
    </row>
    <row r="3969">
      <c r="A3969" s="31" t="n"/>
      <c r="B3969" s="26" t="n"/>
      <c r="C3969" s="26" t="n"/>
      <c r="D3969" s="26" t="n"/>
      <c r="E3969" s="31" t="n"/>
      <c r="F3969" s="24">
        <f>IF(OR(A3969="",E3969=""),"",E3969-A3969)</f>
        <v/>
      </c>
      <c r="G3969" s="27" t="n"/>
      <c r="H3969" s="33">
        <f>IF(G3969="","",ROUND(G3969*1000/22500,2))</f>
        <v/>
      </c>
      <c r="I3969" s="33">
        <f>IFERROR(IF(D3969="","",VALUE(MID(D3969,2,5))),"")</f>
        <v/>
      </c>
      <c r="J3969" s="28">
        <f>IF(OR(H3969="",I3969=""),"",IF(H3969&gt;=I3969,"Pass","Fail"))</f>
        <v/>
      </c>
    </row>
    <row r="3970">
      <c r="A3970" s="31" t="n"/>
      <c r="B3970" s="26" t="n"/>
      <c r="C3970" s="26" t="n"/>
      <c r="D3970" s="26" t="n"/>
      <c r="E3970" s="31" t="n"/>
      <c r="F3970" s="24">
        <f>IF(OR(A3970="",E3970=""),"",E3970-A3970)</f>
        <v/>
      </c>
      <c r="G3970" s="27" t="n"/>
      <c r="H3970" s="33">
        <f>IF(G3970="","",ROUND(G3970*1000/22500,2))</f>
        <v/>
      </c>
      <c r="I3970" s="33">
        <f>IFERROR(IF(D3970="","",VALUE(MID(D3970,2,5))),"")</f>
        <v/>
      </c>
      <c r="J3970" s="28">
        <f>IF(OR(H3970="",I3970=""),"",IF(H3970&gt;=I3970,"Pass","Fail"))</f>
        <v/>
      </c>
    </row>
    <row r="3971">
      <c r="A3971" s="31" t="n"/>
      <c r="B3971" s="26" t="n"/>
      <c r="C3971" s="26" t="n"/>
      <c r="D3971" s="26" t="n"/>
      <c r="E3971" s="31" t="n"/>
      <c r="F3971" s="24">
        <f>IF(OR(A3971="",E3971=""),"",E3971-A3971)</f>
        <v/>
      </c>
      <c r="G3971" s="27" t="n"/>
      <c r="H3971" s="33">
        <f>IF(G3971="","",ROUND(G3971*1000/22500,2))</f>
        <v/>
      </c>
      <c r="I3971" s="33">
        <f>IFERROR(IF(D3971="","",VALUE(MID(D3971,2,5))),"")</f>
        <v/>
      </c>
      <c r="J3971" s="28">
        <f>IF(OR(H3971="",I3971=""),"",IF(H3971&gt;=I3971,"Pass","Fail"))</f>
        <v/>
      </c>
    </row>
    <row r="3972">
      <c r="A3972" s="31" t="n"/>
      <c r="B3972" s="26" t="n"/>
      <c r="C3972" s="26" t="n"/>
      <c r="D3972" s="26" t="n"/>
      <c r="E3972" s="31" t="n"/>
      <c r="F3972" s="24">
        <f>IF(OR(A3972="",E3972=""),"",E3972-A3972)</f>
        <v/>
      </c>
      <c r="G3972" s="27" t="n"/>
      <c r="H3972" s="33">
        <f>IF(G3972="","",ROUND(G3972*1000/22500,2))</f>
        <v/>
      </c>
      <c r="I3972" s="33">
        <f>IFERROR(IF(D3972="","",VALUE(MID(D3972,2,5))),"")</f>
        <v/>
      </c>
      <c r="J3972" s="28">
        <f>IF(OR(H3972="",I3972=""),"",IF(H3972&gt;=I3972,"Pass","Fail"))</f>
        <v/>
      </c>
    </row>
    <row r="3973">
      <c r="A3973" s="31" t="n"/>
      <c r="B3973" s="26" t="n"/>
      <c r="C3973" s="26" t="n"/>
      <c r="D3973" s="26" t="n"/>
      <c r="E3973" s="31" t="n"/>
      <c r="F3973" s="24">
        <f>IF(OR(A3973="",E3973=""),"",E3973-A3973)</f>
        <v/>
      </c>
      <c r="G3973" s="27" t="n"/>
      <c r="H3973" s="33">
        <f>IF(G3973="","",ROUND(G3973*1000/22500,2))</f>
        <v/>
      </c>
      <c r="I3973" s="33">
        <f>IFERROR(IF(D3973="","",VALUE(MID(D3973,2,5))),"")</f>
        <v/>
      </c>
      <c r="J3973" s="28">
        <f>IF(OR(H3973="",I3973=""),"",IF(H3973&gt;=I3973,"Pass","Fail"))</f>
        <v/>
      </c>
    </row>
    <row r="3974">
      <c r="A3974" s="31" t="n"/>
      <c r="B3974" s="26" t="n"/>
      <c r="C3974" s="26" t="n"/>
      <c r="D3974" s="26" t="n"/>
      <c r="E3974" s="31" t="n"/>
      <c r="F3974" s="24">
        <f>IF(OR(A3974="",E3974=""),"",E3974-A3974)</f>
        <v/>
      </c>
      <c r="G3974" s="27" t="n"/>
      <c r="H3974" s="33">
        <f>IF(G3974="","",ROUND(G3974*1000/22500,2))</f>
        <v/>
      </c>
      <c r="I3974" s="33">
        <f>IFERROR(IF(D3974="","",VALUE(MID(D3974,2,5))),"")</f>
        <v/>
      </c>
      <c r="J3974" s="28">
        <f>IF(OR(H3974="",I3974=""),"",IF(H3974&gt;=I3974,"Pass","Fail"))</f>
        <v/>
      </c>
    </row>
    <row r="3975">
      <c r="A3975" s="31" t="n"/>
      <c r="B3975" s="26" t="n"/>
      <c r="C3975" s="26" t="n"/>
      <c r="D3975" s="26" t="n"/>
      <c r="E3975" s="31" t="n"/>
      <c r="F3975" s="24">
        <f>IF(OR(A3975="",E3975=""),"",E3975-A3975)</f>
        <v/>
      </c>
      <c r="G3975" s="27" t="n"/>
      <c r="H3975" s="33">
        <f>IF(G3975="","",ROUND(G3975*1000/22500,2))</f>
        <v/>
      </c>
      <c r="I3975" s="33">
        <f>IFERROR(IF(D3975="","",VALUE(MID(D3975,2,5))),"")</f>
        <v/>
      </c>
      <c r="J3975" s="28">
        <f>IF(OR(H3975="",I3975=""),"",IF(H3975&gt;=I3975,"Pass","Fail"))</f>
        <v/>
      </c>
    </row>
    <row r="3976">
      <c r="A3976" s="31" t="n"/>
      <c r="B3976" s="26" t="n"/>
      <c r="C3976" s="26" t="n"/>
      <c r="D3976" s="26" t="n"/>
      <c r="E3976" s="31" t="n"/>
      <c r="F3976" s="24">
        <f>IF(OR(A3976="",E3976=""),"",E3976-A3976)</f>
        <v/>
      </c>
      <c r="G3976" s="27" t="n"/>
      <c r="H3976" s="33">
        <f>IF(G3976="","",ROUND(G3976*1000/22500,2))</f>
        <v/>
      </c>
      <c r="I3976" s="33">
        <f>IFERROR(IF(D3976="","",VALUE(MID(D3976,2,5))),"")</f>
        <v/>
      </c>
      <c r="J3976" s="28">
        <f>IF(OR(H3976="",I3976=""),"",IF(H3976&gt;=I3976,"Pass","Fail"))</f>
        <v/>
      </c>
    </row>
    <row r="3977">
      <c r="A3977" s="31" t="n"/>
      <c r="B3977" s="26" t="n"/>
      <c r="C3977" s="26" t="n"/>
      <c r="D3977" s="26" t="n"/>
      <c r="E3977" s="31" t="n"/>
      <c r="F3977" s="24">
        <f>IF(OR(A3977="",E3977=""),"",E3977-A3977)</f>
        <v/>
      </c>
      <c r="G3977" s="27" t="n"/>
      <c r="H3977" s="33">
        <f>IF(G3977="","",ROUND(G3977*1000/22500,2))</f>
        <v/>
      </c>
      <c r="I3977" s="33">
        <f>IFERROR(IF(D3977="","",VALUE(MID(D3977,2,5))),"")</f>
        <v/>
      </c>
      <c r="J3977" s="28">
        <f>IF(OR(H3977="",I3977=""),"",IF(H3977&gt;=I3977,"Pass","Fail"))</f>
        <v/>
      </c>
    </row>
    <row r="3978">
      <c r="A3978" s="31" t="n"/>
      <c r="B3978" s="26" t="n"/>
      <c r="C3978" s="26" t="n"/>
      <c r="D3978" s="26" t="n"/>
      <c r="E3978" s="31" t="n"/>
      <c r="F3978" s="24">
        <f>IF(OR(A3978="",E3978=""),"",E3978-A3978)</f>
        <v/>
      </c>
      <c r="G3978" s="27" t="n"/>
      <c r="H3978" s="33">
        <f>IF(G3978="","",ROUND(G3978*1000/22500,2))</f>
        <v/>
      </c>
      <c r="I3978" s="33">
        <f>IFERROR(IF(D3978="","",VALUE(MID(D3978,2,5))),"")</f>
        <v/>
      </c>
      <c r="J3978" s="28">
        <f>IF(OR(H3978="",I3978=""),"",IF(H3978&gt;=I3978,"Pass","Fail"))</f>
        <v/>
      </c>
    </row>
    <row r="3979">
      <c r="A3979" s="31" t="n"/>
      <c r="B3979" s="26" t="n"/>
      <c r="C3979" s="26" t="n"/>
      <c r="D3979" s="26" t="n"/>
      <c r="E3979" s="31" t="n"/>
      <c r="F3979" s="24">
        <f>IF(OR(A3979="",E3979=""),"",E3979-A3979)</f>
        <v/>
      </c>
      <c r="G3979" s="27" t="n"/>
      <c r="H3979" s="33">
        <f>IF(G3979="","",ROUND(G3979*1000/22500,2))</f>
        <v/>
      </c>
      <c r="I3979" s="33">
        <f>IFERROR(IF(D3979="","",VALUE(MID(D3979,2,5))),"")</f>
        <v/>
      </c>
      <c r="J3979" s="28">
        <f>IF(OR(H3979="",I3979=""),"",IF(H3979&gt;=I3979,"Pass","Fail"))</f>
        <v/>
      </c>
    </row>
    <row r="3980">
      <c r="A3980" s="31" t="n"/>
      <c r="B3980" s="26" t="n"/>
      <c r="C3980" s="26" t="n"/>
      <c r="D3980" s="26" t="n"/>
      <c r="E3980" s="31" t="n"/>
      <c r="F3980" s="24">
        <f>IF(OR(A3980="",E3980=""),"",E3980-A3980)</f>
        <v/>
      </c>
      <c r="G3980" s="27" t="n"/>
      <c r="H3980" s="33">
        <f>IF(G3980="","",ROUND(G3980*1000/22500,2))</f>
        <v/>
      </c>
      <c r="I3980" s="33">
        <f>IFERROR(IF(D3980="","",VALUE(MID(D3980,2,5))),"")</f>
        <v/>
      </c>
      <c r="J3980" s="28">
        <f>IF(OR(H3980="",I3980=""),"",IF(H3980&gt;=I3980,"Pass","Fail"))</f>
        <v/>
      </c>
    </row>
    <row r="3981">
      <c r="A3981" s="31" t="n"/>
      <c r="B3981" s="26" t="n"/>
      <c r="C3981" s="26" t="n"/>
      <c r="D3981" s="26" t="n"/>
      <c r="E3981" s="31" t="n"/>
      <c r="F3981" s="24">
        <f>IF(OR(A3981="",E3981=""),"",E3981-A3981)</f>
        <v/>
      </c>
      <c r="G3981" s="27" t="n"/>
      <c r="H3981" s="33">
        <f>IF(G3981="","",ROUND(G3981*1000/22500,2))</f>
        <v/>
      </c>
      <c r="I3981" s="33">
        <f>IFERROR(IF(D3981="","",VALUE(MID(D3981,2,5))),"")</f>
        <v/>
      </c>
      <c r="J3981" s="28">
        <f>IF(OR(H3981="",I3981=""),"",IF(H3981&gt;=I3981,"Pass","Fail"))</f>
        <v/>
      </c>
    </row>
    <row r="3982">
      <c r="A3982" s="31" t="n"/>
      <c r="B3982" s="26" t="n"/>
      <c r="C3982" s="26" t="n"/>
      <c r="D3982" s="26" t="n"/>
      <c r="E3982" s="31" t="n"/>
      <c r="F3982" s="24">
        <f>IF(OR(A3982="",E3982=""),"",E3982-A3982)</f>
        <v/>
      </c>
      <c r="G3982" s="27" t="n"/>
      <c r="H3982" s="33">
        <f>IF(G3982="","",ROUND(G3982*1000/22500,2))</f>
        <v/>
      </c>
      <c r="I3982" s="33">
        <f>IFERROR(IF(D3982="","",VALUE(MID(D3982,2,5))),"")</f>
        <v/>
      </c>
      <c r="J3982" s="28">
        <f>IF(OR(H3982="",I3982=""),"",IF(H3982&gt;=I3982,"Pass","Fail"))</f>
        <v/>
      </c>
    </row>
    <row r="3983">
      <c r="A3983" s="31" t="n"/>
      <c r="B3983" s="26" t="n"/>
      <c r="C3983" s="26" t="n"/>
      <c r="D3983" s="26" t="n"/>
      <c r="E3983" s="31" t="n"/>
      <c r="F3983" s="24">
        <f>IF(OR(A3983="",E3983=""),"",E3983-A3983)</f>
        <v/>
      </c>
      <c r="G3983" s="27" t="n"/>
      <c r="H3983" s="33">
        <f>IF(G3983="","",ROUND(G3983*1000/22500,2))</f>
        <v/>
      </c>
      <c r="I3983" s="33">
        <f>IFERROR(IF(D3983="","",VALUE(MID(D3983,2,5))),"")</f>
        <v/>
      </c>
      <c r="J3983" s="28">
        <f>IF(OR(H3983="",I3983=""),"",IF(H3983&gt;=I3983,"Pass","Fail"))</f>
        <v/>
      </c>
    </row>
    <row r="3984">
      <c r="A3984" s="31" t="n"/>
      <c r="B3984" s="26" t="n"/>
      <c r="C3984" s="26" t="n"/>
      <c r="D3984" s="26" t="n"/>
      <c r="E3984" s="31" t="n"/>
      <c r="F3984" s="24">
        <f>IF(OR(A3984="",E3984=""),"",E3984-A3984)</f>
        <v/>
      </c>
      <c r="G3984" s="27" t="n"/>
      <c r="H3984" s="33">
        <f>IF(G3984="","",ROUND(G3984*1000/22500,2))</f>
        <v/>
      </c>
      <c r="I3984" s="33">
        <f>IFERROR(IF(D3984="","",VALUE(MID(D3984,2,5))),"")</f>
        <v/>
      </c>
      <c r="J3984" s="28">
        <f>IF(OR(H3984="",I3984=""),"",IF(H3984&gt;=I3984,"Pass","Fail"))</f>
        <v/>
      </c>
    </row>
    <row r="3985">
      <c r="A3985" s="31" t="n"/>
      <c r="B3985" s="26" t="n"/>
      <c r="C3985" s="26" t="n"/>
      <c r="D3985" s="26" t="n"/>
      <c r="E3985" s="31" t="n"/>
      <c r="F3985" s="24">
        <f>IF(OR(A3985="",E3985=""),"",E3985-A3985)</f>
        <v/>
      </c>
      <c r="G3985" s="27" t="n"/>
      <c r="H3985" s="33">
        <f>IF(G3985="","",ROUND(G3985*1000/22500,2))</f>
        <v/>
      </c>
      <c r="I3985" s="33">
        <f>IFERROR(IF(D3985="","",VALUE(MID(D3985,2,5))),"")</f>
        <v/>
      </c>
      <c r="J3985" s="28">
        <f>IF(OR(H3985="",I3985=""),"",IF(H3985&gt;=I3985,"Pass","Fail"))</f>
        <v/>
      </c>
    </row>
    <row r="3986">
      <c r="A3986" s="31" t="n"/>
      <c r="B3986" s="26" t="n"/>
      <c r="C3986" s="26" t="n"/>
      <c r="D3986" s="26" t="n"/>
      <c r="E3986" s="31" t="n"/>
      <c r="F3986" s="24">
        <f>IF(OR(A3986="",E3986=""),"",E3986-A3986)</f>
        <v/>
      </c>
      <c r="G3986" s="27" t="n"/>
      <c r="H3986" s="33">
        <f>IF(G3986="","",ROUND(G3986*1000/22500,2))</f>
        <v/>
      </c>
      <c r="I3986" s="33">
        <f>IFERROR(IF(D3986="","",VALUE(MID(D3986,2,5))),"")</f>
        <v/>
      </c>
      <c r="J3986" s="28">
        <f>IF(OR(H3986="",I3986=""),"",IF(H3986&gt;=I3986,"Pass","Fail"))</f>
        <v/>
      </c>
    </row>
    <row r="3987">
      <c r="A3987" s="31" t="n"/>
      <c r="B3987" s="26" t="n"/>
      <c r="C3987" s="26" t="n"/>
      <c r="D3987" s="26" t="n"/>
      <c r="E3987" s="31" t="n"/>
      <c r="F3987" s="24">
        <f>IF(OR(A3987="",E3987=""),"",E3987-A3987)</f>
        <v/>
      </c>
      <c r="G3987" s="27" t="n"/>
      <c r="H3987" s="33">
        <f>IF(G3987="","",ROUND(G3987*1000/22500,2))</f>
        <v/>
      </c>
      <c r="I3987" s="33">
        <f>IFERROR(IF(D3987="","",VALUE(MID(D3987,2,5))),"")</f>
        <v/>
      </c>
      <c r="J3987" s="28">
        <f>IF(OR(H3987="",I3987=""),"",IF(H3987&gt;=I3987,"Pass","Fail"))</f>
        <v/>
      </c>
    </row>
    <row r="3988">
      <c r="A3988" s="31" t="n"/>
      <c r="B3988" s="26" t="n"/>
      <c r="C3988" s="26" t="n"/>
      <c r="D3988" s="26" t="n"/>
      <c r="E3988" s="31" t="n"/>
      <c r="F3988" s="24">
        <f>IF(OR(A3988="",E3988=""),"",E3988-A3988)</f>
        <v/>
      </c>
      <c r="G3988" s="27" t="n"/>
      <c r="H3988" s="33">
        <f>IF(G3988="","",ROUND(G3988*1000/22500,2))</f>
        <v/>
      </c>
      <c r="I3988" s="33">
        <f>IFERROR(IF(D3988="","",VALUE(MID(D3988,2,5))),"")</f>
        <v/>
      </c>
      <c r="J3988" s="28">
        <f>IF(OR(H3988="",I3988=""),"",IF(H3988&gt;=I3988,"Pass","Fail"))</f>
        <v/>
      </c>
    </row>
    <row r="3989">
      <c r="A3989" s="31" t="n"/>
      <c r="B3989" s="26" t="n"/>
      <c r="C3989" s="26" t="n"/>
      <c r="D3989" s="26" t="n"/>
      <c r="E3989" s="31" t="n"/>
      <c r="F3989" s="24">
        <f>IF(OR(A3989="",E3989=""),"",E3989-A3989)</f>
        <v/>
      </c>
      <c r="G3989" s="27" t="n"/>
      <c r="H3989" s="33">
        <f>IF(G3989="","",ROUND(G3989*1000/22500,2))</f>
        <v/>
      </c>
      <c r="I3989" s="33">
        <f>IFERROR(IF(D3989="","",VALUE(MID(D3989,2,5))),"")</f>
        <v/>
      </c>
      <c r="J3989" s="28">
        <f>IF(OR(H3989="",I3989=""),"",IF(H3989&gt;=I3989,"Pass","Fail"))</f>
        <v/>
      </c>
    </row>
    <row r="3990">
      <c r="A3990" s="31" t="n"/>
      <c r="B3990" s="26" t="n"/>
      <c r="C3990" s="26" t="n"/>
      <c r="D3990" s="26" t="n"/>
      <c r="E3990" s="31" t="n"/>
      <c r="F3990" s="24">
        <f>IF(OR(A3990="",E3990=""),"",E3990-A3990)</f>
        <v/>
      </c>
      <c r="G3990" s="27" t="n"/>
      <c r="H3990" s="33">
        <f>IF(G3990="","",ROUND(G3990*1000/22500,2))</f>
        <v/>
      </c>
      <c r="I3990" s="33">
        <f>IFERROR(IF(D3990="","",VALUE(MID(D3990,2,5))),"")</f>
        <v/>
      </c>
      <c r="J3990" s="28">
        <f>IF(OR(H3990="",I3990=""),"",IF(H3990&gt;=I3990,"Pass","Fail"))</f>
        <v/>
      </c>
    </row>
    <row r="3991">
      <c r="A3991" s="31" t="n"/>
      <c r="B3991" s="26" t="n"/>
      <c r="C3991" s="26" t="n"/>
      <c r="D3991" s="26" t="n"/>
      <c r="E3991" s="31" t="n"/>
      <c r="F3991" s="24">
        <f>IF(OR(A3991="",E3991=""),"",E3991-A3991)</f>
        <v/>
      </c>
      <c r="G3991" s="27" t="n"/>
      <c r="H3991" s="33">
        <f>IF(G3991="","",ROUND(G3991*1000/22500,2))</f>
        <v/>
      </c>
      <c r="I3991" s="33">
        <f>IFERROR(IF(D3991="","",VALUE(MID(D3991,2,5))),"")</f>
        <v/>
      </c>
      <c r="J3991" s="28">
        <f>IF(OR(H3991="",I3991=""),"",IF(H3991&gt;=I3991,"Pass","Fail"))</f>
        <v/>
      </c>
    </row>
    <row r="3992">
      <c r="A3992" s="31" t="n"/>
      <c r="B3992" s="26" t="n"/>
      <c r="C3992" s="26" t="n"/>
      <c r="D3992" s="26" t="n"/>
      <c r="E3992" s="31" t="n"/>
      <c r="F3992" s="24">
        <f>IF(OR(A3992="",E3992=""),"",E3992-A3992)</f>
        <v/>
      </c>
      <c r="G3992" s="27" t="n"/>
      <c r="H3992" s="33">
        <f>IF(G3992="","",ROUND(G3992*1000/22500,2))</f>
        <v/>
      </c>
      <c r="I3992" s="33">
        <f>IFERROR(IF(D3992="","",VALUE(MID(D3992,2,5))),"")</f>
        <v/>
      </c>
      <c r="J3992" s="28">
        <f>IF(OR(H3992="",I3992=""),"",IF(H3992&gt;=I3992,"Pass","Fail"))</f>
        <v/>
      </c>
    </row>
    <row r="3993">
      <c r="A3993" s="31" t="n"/>
      <c r="B3993" s="26" t="n"/>
      <c r="C3993" s="26" t="n"/>
      <c r="D3993" s="26" t="n"/>
      <c r="E3993" s="31" t="n"/>
      <c r="F3993" s="24">
        <f>IF(OR(A3993="",E3993=""),"",E3993-A3993)</f>
        <v/>
      </c>
      <c r="G3993" s="27" t="n"/>
      <c r="H3993" s="33">
        <f>IF(G3993="","",ROUND(G3993*1000/22500,2))</f>
        <v/>
      </c>
      <c r="I3993" s="33">
        <f>IFERROR(IF(D3993="","",VALUE(MID(D3993,2,5))),"")</f>
        <v/>
      </c>
      <c r="J3993" s="28">
        <f>IF(OR(H3993="",I3993=""),"",IF(H3993&gt;=I3993,"Pass","Fail"))</f>
        <v/>
      </c>
    </row>
    <row r="3994">
      <c r="A3994" s="31" t="n"/>
      <c r="B3994" s="26" t="n"/>
      <c r="C3994" s="26" t="n"/>
      <c r="D3994" s="26" t="n"/>
      <c r="E3994" s="31" t="n"/>
      <c r="F3994" s="24">
        <f>IF(OR(A3994="",E3994=""),"",E3994-A3994)</f>
        <v/>
      </c>
      <c r="G3994" s="27" t="n"/>
      <c r="H3994" s="33">
        <f>IF(G3994="","",ROUND(G3994*1000/22500,2))</f>
        <v/>
      </c>
      <c r="I3994" s="33">
        <f>IFERROR(IF(D3994="","",VALUE(MID(D3994,2,5))),"")</f>
        <v/>
      </c>
      <c r="J3994" s="28">
        <f>IF(OR(H3994="",I3994=""),"",IF(H3994&gt;=I3994,"Pass","Fail"))</f>
        <v/>
      </c>
    </row>
    <row r="3995">
      <c r="A3995" s="31" t="n"/>
      <c r="B3995" s="26" t="n"/>
      <c r="C3995" s="26" t="n"/>
      <c r="D3995" s="26" t="n"/>
      <c r="E3995" s="31" t="n"/>
      <c r="F3995" s="24">
        <f>IF(OR(A3995="",E3995=""),"",E3995-A3995)</f>
        <v/>
      </c>
      <c r="G3995" s="27" t="n"/>
      <c r="H3995" s="33">
        <f>IF(G3995="","",ROUND(G3995*1000/22500,2))</f>
        <v/>
      </c>
      <c r="I3995" s="33">
        <f>IFERROR(IF(D3995="","",VALUE(MID(D3995,2,5))),"")</f>
        <v/>
      </c>
      <c r="J3995" s="28">
        <f>IF(OR(H3995="",I3995=""),"",IF(H3995&gt;=I3995,"Pass","Fail"))</f>
        <v/>
      </c>
    </row>
    <row r="3996">
      <c r="A3996" s="31" t="n"/>
      <c r="B3996" s="26" t="n"/>
      <c r="C3996" s="26" t="n"/>
      <c r="D3996" s="26" t="n"/>
      <c r="E3996" s="31" t="n"/>
      <c r="F3996" s="24">
        <f>IF(OR(A3996="",E3996=""),"",E3996-A3996)</f>
        <v/>
      </c>
      <c r="G3996" s="27" t="n"/>
      <c r="H3996" s="33">
        <f>IF(G3996="","",ROUND(G3996*1000/22500,2))</f>
        <v/>
      </c>
      <c r="I3996" s="33">
        <f>IFERROR(IF(D3996="","",VALUE(MID(D3996,2,5))),"")</f>
        <v/>
      </c>
      <c r="J3996" s="28">
        <f>IF(OR(H3996="",I3996=""),"",IF(H3996&gt;=I3996,"Pass","Fail"))</f>
        <v/>
      </c>
    </row>
    <row r="3997">
      <c r="A3997" s="31" t="n"/>
      <c r="B3997" s="26" t="n"/>
      <c r="C3997" s="26" t="n"/>
      <c r="D3997" s="26" t="n"/>
      <c r="E3997" s="31" t="n"/>
      <c r="F3997" s="24">
        <f>IF(OR(A3997="",E3997=""),"",E3997-A3997)</f>
        <v/>
      </c>
      <c r="G3997" s="27" t="n"/>
      <c r="H3997" s="33">
        <f>IF(G3997="","",ROUND(G3997*1000/22500,2))</f>
        <v/>
      </c>
      <c r="I3997" s="33">
        <f>IFERROR(IF(D3997="","",VALUE(MID(D3997,2,5))),"")</f>
        <v/>
      </c>
      <c r="J3997" s="28">
        <f>IF(OR(H3997="",I3997=""),"",IF(H3997&gt;=I3997,"Pass","Fail"))</f>
        <v/>
      </c>
    </row>
    <row r="3998">
      <c r="A3998" s="31" t="n"/>
      <c r="B3998" s="26" t="n"/>
      <c r="C3998" s="26" t="n"/>
      <c r="D3998" s="26" t="n"/>
      <c r="E3998" s="31" t="n"/>
      <c r="F3998" s="24">
        <f>IF(OR(A3998="",E3998=""),"",E3998-A3998)</f>
        <v/>
      </c>
      <c r="G3998" s="27" t="n"/>
      <c r="H3998" s="33">
        <f>IF(G3998="","",ROUND(G3998*1000/22500,2))</f>
        <v/>
      </c>
      <c r="I3998" s="33">
        <f>IFERROR(IF(D3998="","",VALUE(MID(D3998,2,5))),"")</f>
        <v/>
      </c>
      <c r="J3998" s="28">
        <f>IF(OR(H3998="",I3998=""),"",IF(H3998&gt;=I3998,"Pass","Fail"))</f>
        <v/>
      </c>
    </row>
    <row r="3999">
      <c r="A3999" s="31" t="n"/>
      <c r="B3999" s="26" t="n"/>
      <c r="C3999" s="26" t="n"/>
      <c r="D3999" s="26" t="n"/>
      <c r="E3999" s="31" t="n"/>
      <c r="F3999" s="24">
        <f>IF(OR(A3999="",E3999=""),"",E3999-A3999)</f>
        <v/>
      </c>
      <c r="G3999" s="27" t="n"/>
      <c r="H3999" s="33">
        <f>IF(G3999="","",ROUND(G3999*1000/22500,2))</f>
        <v/>
      </c>
      <c r="I3999" s="33">
        <f>IFERROR(IF(D3999="","",VALUE(MID(D3999,2,5))),"")</f>
        <v/>
      </c>
      <c r="J3999" s="28">
        <f>IF(OR(H3999="",I3999=""),"",IF(H3999&gt;=I3999,"Pass","Fail"))</f>
        <v/>
      </c>
    </row>
    <row r="4000">
      <c r="A4000" s="31" t="n"/>
      <c r="B4000" s="26" t="n"/>
      <c r="C4000" s="26" t="n"/>
      <c r="D4000" s="26" t="n"/>
      <c r="E4000" s="31" t="n"/>
      <c r="F4000" s="24">
        <f>IF(OR(A4000="",E4000=""),"",E4000-A4000)</f>
        <v/>
      </c>
      <c r="G4000" s="27" t="n"/>
      <c r="H4000" s="33">
        <f>IF(G4000="","",ROUND(G4000*1000/22500,2))</f>
        <v/>
      </c>
      <c r="I4000" s="33">
        <f>IFERROR(IF(D4000="","",VALUE(MID(D4000,2,5))),"")</f>
        <v/>
      </c>
      <c r="J4000" s="28">
        <f>IF(OR(H4000="",I4000=""),"",IF(H4000&gt;=I4000,"Pass","Fail"))</f>
        <v/>
      </c>
    </row>
    <row r="4001">
      <c r="A4001" s="31" t="n"/>
      <c r="B4001" s="26" t="n"/>
      <c r="C4001" s="26" t="n"/>
      <c r="D4001" s="26" t="n"/>
      <c r="E4001" s="31" t="n"/>
      <c r="F4001" s="24">
        <f>IF(OR(A4001="",E4001=""),"",E4001-A4001)</f>
        <v/>
      </c>
      <c r="G4001" s="27" t="n"/>
      <c r="H4001" s="33">
        <f>IF(G4001="","",ROUND(G4001*1000/22500,2))</f>
        <v/>
      </c>
      <c r="I4001" s="33">
        <f>IFERROR(IF(D4001="","",VALUE(MID(D4001,2,5))),"")</f>
        <v/>
      </c>
      <c r="J4001" s="28">
        <f>IF(OR(H4001="",I4001=""),"",IF(H4001&gt;=I4001,"Pass","Fail"))</f>
        <v/>
      </c>
    </row>
    <row r="4002">
      <c r="A4002" s="31" t="n"/>
      <c r="B4002" s="26" t="n"/>
      <c r="C4002" s="26" t="n"/>
      <c r="D4002" s="26" t="n"/>
      <c r="E4002" s="31" t="n"/>
      <c r="F4002" s="24">
        <f>IF(OR(A4002="",E4002=""),"",E4002-A4002)</f>
        <v/>
      </c>
      <c r="G4002" s="27" t="n"/>
      <c r="H4002" s="33">
        <f>IF(G4002="","",ROUND(G4002*1000/22500,2))</f>
        <v/>
      </c>
      <c r="I4002" s="33">
        <f>IFERROR(IF(D4002="","",VALUE(MID(D4002,2,5))),"")</f>
        <v/>
      </c>
      <c r="J4002" s="28">
        <f>IF(OR(H4002="",I4002=""),"",IF(H4002&gt;=I4002,"Pass","Fail"))</f>
        <v/>
      </c>
    </row>
    <row r="4003">
      <c r="A4003" s="31" t="n"/>
      <c r="B4003" s="26" t="n"/>
      <c r="C4003" s="26" t="n"/>
      <c r="D4003" s="26" t="n"/>
      <c r="E4003" s="31" t="n"/>
      <c r="F4003" s="24">
        <f>IF(OR(A4003="",E4003=""),"",E4003-A4003)</f>
        <v/>
      </c>
      <c r="G4003" s="27" t="n"/>
      <c r="H4003" s="33">
        <f>IF(G4003="","",ROUND(G4003*1000/22500,2))</f>
        <v/>
      </c>
      <c r="I4003" s="33">
        <f>IFERROR(IF(D4003="","",VALUE(MID(D4003,2,5))),"")</f>
        <v/>
      </c>
      <c r="J4003" s="28">
        <f>IF(OR(H4003="",I4003=""),"",IF(H4003&gt;=I4003,"Pass","Fail"))</f>
        <v/>
      </c>
    </row>
    <row r="4004">
      <c r="A4004" s="31" t="n"/>
      <c r="B4004" s="26" t="n"/>
      <c r="C4004" s="26" t="n"/>
      <c r="D4004" s="26" t="n"/>
      <c r="E4004" s="31" t="n"/>
      <c r="F4004" s="24">
        <f>IF(OR(A4004="",E4004=""),"",E4004-A4004)</f>
        <v/>
      </c>
      <c r="G4004" s="27" t="n"/>
      <c r="H4004" s="33">
        <f>IF(G4004="","",ROUND(G4004*1000/22500,2))</f>
        <v/>
      </c>
      <c r="I4004" s="33">
        <f>IFERROR(IF(D4004="","",VALUE(MID(D4004,2,5))),"")</f>
        <v/>
      </c>
      <c r="J4004" s="28">
        <f>IF(OR(H4004="",I4004=""),"",IF(H4004&gt;=I4004,"Pass","Fail"))</f>
        <v/>
      </c>
    </row>
    <row r="4005">
      <c r="A4005" s="31" t="n"/>
      <c r="B4005" s="26" t="n"/>
      <c r="C4005" s="26" t="n"/>
      <c r="D4005" s="26" t="n"/>
      <c r="E4005" s="31" t="n"/>
      <c r="F4005" s="24">
        <f>IF(OR(A4005="",E4005=""),"",E4005-A4005)</f>
        <v/>
      </c>
      <c r="G4005" s="27" t="n"/>
      <c r="H4005" s="33">
        <f>IF(G4005="","",ROUND(G4005*1000/22500,2))</f>
        <v/>
      </c>
      <c r="I4005" s="33">
        <f>IFERROR(IF(D4005="","",VALUE(MID(D4005,2,5))),"")</f>
        <v/>
      </c>
      <c r="J4005" s="28">
        <f>IF(OR(H4005="",I4005=""),"",IF(H4005&gt;=I4005,"Pass","Fail"))</f>
        <v/>
      </c>
    </row>
    <row r="4006">
      <c r="A4006" s="31" t="n"/>
      <c r="B4006" s="26" t="n"/>
      <c r="C4006" s="26" t="n"/>
      <c r="D4006" s="26" t="n"/>
      <c r="E4006" s="31" t="n"/>
      <c r="F4006" s="24">
        <f>IF(OR(A4006="",E4006=""),"",E4006-A4006)</f>
        <v/>
      </c>
      <c r="G4006" s="27" t="n"/>
      <c r="H4006" s="33">
        <f>IF(G4006="","",ROUND(G4006*1000/22500,2))</f>
        <v/>
      </c>
      <c r="I4006" s="33">
        <f>IFERROR(IF(D4006="","",VALUE(MID(D4006,2,5))),"")</f>
        <v/>
      </c>
      <c r="J4006" s="28">
        <f>IF(OR(H4006="",I4006=""),"",IF(H4006&gt;=I4006,"Pass","Fail"))</f>
        <v/>
      </c>
    </row>
    <row r="4007">
      <c r="A4007" s="31" t="n"/>
      <c r="B4007" s="26" t="n"/>
      <c r="C4007" s="26" t="n"/>
      <c r="D4007" s="26" t="n"/>
      <c r="E4007" s="31" t="n"/>
      <c r="F4007" s="24">
        <f>IF(OR(A4007="",E4007=""),"",E4007-A4007)</f>
        <v/>
      </c>
      <c r="G4007" s="27" t="n"/>
      <c r="H4007" s="33">
        <f>IF(G4007="","",ROUND(G4007*1000/22500,2))</f>
        <v/>
      </c>
      <c r="I4007" s="33">
        <f>IFERROR(IF(D4007="","",VALUE(MID(D4007,2,5))),"")</f>
        <v/>
      </c>
      <c r="J4007" s="28">
        <f>IF(OR(H4007="",I4007=""),"",IF(H4007&gt;=I4007,"Pass","Fail"))</f>
        <v/>
      </c>
    </row>
    <row r="4008">
      <c r="A4008" s="31" t="n"/>
      <c r="B4008" s="26" t="n"/>
      <c r="C4008" s="26" t="n"/>
      <c r="D4008" s="26" t="n"/>
      <c r="E4008" s="31" t="n"/>
      <c r="F4008" s="24">
        <f>IF(OR(A4008="",E4008=""),"",E4008-A4008)</f>
        <v/>
      </c>
      <c r="G4008" s="27" t="n"/>
      <c r="H4008" s="33">
        <f>IF(G4008="","",ROUND(G4008*1000/22500,2))</f>
        <v/>
      </c>
      <c r="I4008" s="33">
        <f>IFERROR(IF(D4008="","",VALUE(MID(D4008,2,5))),"")</f>
        <v/>
      </c>
      <c r="J4008" s="28">
        <f>IF(OR(H4008="",I4008=""),"",IF(H4008&gt;=I4008,"Pass","Fail"))</f>
        <v/>
      </c>
    </row>
    <row r="4009">
      <c r="A4009" s="31" t="n"/>
      <c r="B4009" s="26" t="n"/>
      <c r="C4009" s="26" t="n"/>
      <c r="D4009" s="26" t="n"/>
      <c r="E4009" s="31" t="n"/>
      <c r="F4009" s="24">
        <f>IF(OR(A4009="",E4009=""),"",E4009-A4009)</f>
        <v/>
      </c>
      <c r="G4009" s="27" t="n"/>
      <c r="H4009" s="33">
        <f>IF(G4009="","",ROUND(G4009*1000/22500,2))</f>
        <v/>
      </c>
      <c r="I4009" s="33">
        <f>IFERROR(IF(D4009="","",VALUE(MID(D4009,2,5))),"")</f>
        <v/>
      </c>
      <c r="J4009" s="28">
        <f>IF(OR(H4009="",I4009=""),"",IF(H4009&gt;=I4009,"Pass","Fail"))</f>
        <v/>
      </c>
    </row>
    <row r="4010">
      <c r="A4010" s="31" t="n"/>
      <c r="B4010" s="26" t="n"/>
      <c r="C4010" s="26" t="n"/>
      <c r="D4010" s="26" t="n"/>
      <c r="E4010" s="31" t="n"/>
      <c r="F4010" s="24">
        <f>IF(OR(A4010="",E4010=""),"",E4010-A4010)</f>
        <v/>
      </c>
      <c r="G4010" s="27" t="n"/>
      <c r="H4010" s="33">
        <f>IF(G4010="","",ROUND(G4010*1000/22500,2))</f>
        <v/>
      </c>
      <c r="I4010" s="33">
        <f>IFERROR(IF(D4010="","",VALUE(MID(D4010,2,5))),"")</f>
        <v/>
      </c>
      <c r="J4010" s="28">
        <f>IF(OR(H4010="",I4010=""),"",IF(H4010&gt;=I4010,"Pass","Fail"))</f>
        <v/>
      </c>
    </row>
    <row r="4011">
      <c r="A4011" s="31" t="n"/>
      <c r="B4011" s="26" t="n"/>
      <c r="C4011" s="26" t="n"/>
      <c r="D4011" s="26" t="n"/>
      <c r="E4011" s="31" t="n"/>
      <c r="F4011" s="24">
        <f>IF(OR(A4011="",E4011=""),"",E4011-A4011)</f>
        <v/>
      </c>
      <c r="G4011" s="27" t="n"/>
      <c r="H4011" s="33">
        <f>IF(G4011="","",ROUND(G4011*1000/22500,2))</f>
        <v/>
      </c>
      <c r="I4011" s="33">
        <f>IFERROR(IF(D4011="","",VALUE(MID(D4011,2,5))),"")</f>
        <v/>
      </c>
      <c r="J4011" s="28">
        <f>IF(OR(H4011="",I4011=""),"",IF(H4011&gt;=I4011,"Pass","Fail"))</f>
        <v/>
      </c>
    </row>
    <row r="4012">
      <c r="A4012" s="31" t="n"/>
      <c r="B4012" s="26" t="n"/>
      <c r="C4012" s="26" t="n"/>
      <c r="D4012" s="26" t="n"/>
      <c r="E4012" s="31" t="n"/>
      <c r="F4012" s="24">
        <f>IF(OR(A4012="",E4012=""),"",E4012-A4012)</f>
        <v/>
      </c>
      <c r="G4012" s="27" t="n"/>
      <c r="H4012" s="33">
        <f>IF(G4012="","",ROUND(G4012*1000/22500,2))</f>
        <v/>
      </c>
      <c r="I4012" s="33">
        <f>IFERROR(IF(D4012="","",VALUE(MID(D4012,2,5))),"")</f>
        <v/>
      </c>
      <c r="J4012" s="28">
        <f>IF(OR(H4012="",I4012=""),"",IF(H4012&gt;=I4012,"Pass","Fail"))</f>
        <v/>
      </c>
    </row>
    <row r="4013">
      <c r="A4013" s="31" t="n"/>
      <c r="B4013" s="26" t="n"/>
      <c r="C4013" s="26" t="n"/>
      <c r="D4013" s="26" t="n"/>
      <c r="E4013" s="31" t="n"/>
      <c r="F4013" s="24">
        <f>IF(OR(A4013="",E4013=""),"",E4013-A4013)</f>
        <v/>
      </c>
      <c r="G4013" s="27" t="n"/>
      <c r="H4013" s="33">
        <f>IF(G4013="","",ROUND(G4013*1000/22500,2))</f>
        <v/>
      </c>
      <c r="I4013" s="33">
        <f>IFERROR(IF(D4013="","",VALUE(MID(D4013,2,5))),"")</f>
        <v/>
      </c>
      <c r="J4013" s="28">
        <f>IF(OR(H4013="",I4013=""),"",IF(H4013&gt;=I4013,"Pass","Fail"))</f>
        <v/>
      </c>
    </row>
    <row r="4014">
      <c r="A4014" s="31" t="n"/>
      <c r="B4014" s="26" t="n"/>
      <c r="C4014" s="26" t="n"/>
      <c r="D4014" s="26" t="n"/>
      <c r="E4014" s="31" t="n"/>
      <c r="F4014" s="24">
        <f>IF(OR(A4014="",E4014=""),"",E4014-A4014)</f>
        <v/>
      </c>
      <c r="G4014" s="27" t="n"/>
      <c r="H4014" s="33">
        <f>IF(G4014="","",ROUND(G4014*1000/22500,2))</f>
        <v/>
      </c>
      <c r="I4014" s="33">
        <f>IFERROR(IF(D4014="","",VALUE(MID(D4014,2,5))),"")</f>
        <v/>
      </c>
      <c r="J4014" s="28">
        <f>IF(OR(H4014="",I4014=""),"",IF(H4014&gt;=I4014,"Pass","Fail"))</f>
        <v/>
      </c>
    </row>
    <row r="4015">
      <c r="A4015" s="31" t="n"/>
      <c r="B4015" s="26" t="n"/>
      <c r="C4015" s="26" t="n"/>
      <c r="D4015" s="26" t="n"/>
      <c r="E4015" s="31" t="n"/>
      <c r="F4015" s="24">
        <f>IF(OR(A4015="",E4015=""),"",E4015-A4015)</f>
        <v/>
      </c>
      <c r="G4015" s="27" t="n"/>
      <c r="H4015" s="33">
        <f>IF(G4015="","",ROUND(G4015*1000/22500,2))</f>
        <v/>
      </c>
      <c r="I4015" s="33">
        <f>IFERROR(IF(D4015="","",VALUE(MID(D4015,2,5))),"")</f>
        <v/>
      </c>
      <c r="J4015" s="28">
        <f>IF(OR(H4015="",I4015=""),"",IF(H4015&gt;=I4015,"Pass","Fail"))</f>
        <v/>
      </c>
    </row>
    <row r="4016">
      <c r="A4016" s="31" t="n"/>
      <c r="B4016" s="26" t="n"/>
      <c r="C4016" s="26" t="n"/>
      <c r="D4016" s="26" t="n"/>
      <c r="E4016" s="31" t="n"/>
      <c r="F4016" s="24">
        <f>IF(OR(A4016="",E4016=""),"",E4016-A4016)</f>
        <v/>
      </c>
      <c r="G4016" s="27" t="n"/>
      <c r="H4016" s="33">
        <f>IF(G4016="","",ROUND(G4016*1000/22500,2))</f>
        <v/>
      </c>
      <c r="I4016" s="33">
        <f>IFERROR(IF(D4016="","",VALUE(MID(D4016,2,5))),"")</f>
        <v/>
      </c>
      <c r="J4016" s="28">
        <f>IF(OR(H4016="",I4016=""),"",IF(H4016&gt;=I4016,"Pass","Fail"))</f>
        <v/>
      </c>
    </row>
    <row r="4017">
      <c r="A4017" s="31" t="n"/>
      <c r="B4017" s="26" t="n"/>
      <c r="C4017" s="26" t="n"/>
      <c r="D4017" s="26" t="n"/>
      <c r="E4017" s="31" t="n"/>
      <c r="F4017" s="24">
        <f>IF(OR(A4017="",E4017=""),"",E4017-A4017)</f>
        <v/>
      </c>
      <c r="G4017" s="27" t="n"/>
      <c r="H4017" s="33">
        <f>IF(G4017="","",ROUND(G4017*1000/22500,2))</f>
        <v/>
      </c>
      <c r="I4017" s="33">
        <f>IFERROR(IF(D4017="","",VALUE(MID(D4017,2,5))),"")</f>
        <v/>
      </c>
      <c r="J4017" s="28">
        <f>IF(OR(H4017="",I4017=""),"",IF(H4017&gt;=I4017,"Pass","Fail"))</f>
        <v/>
      </c>
    </row>
    <row r="4018">
      <c r="A4018" s="31" t="n"/>
      <c r="B4018" s="26" t="n"/>
      <c r="C4018" s="26" t="n"/>
      <c r="D4018" s="26" t="n"/>
      <c r="E4018" s="31" t="n"/>
      <c r="F4018" s="24">
        <f>IF(OR(A4018="",E4018=""),"",E4018-A4018)</f>
        <v/>
      </c>
      <c r="G4018" s="27" t="n"/>
      <c r="H4018" s="33">
        <f>IF(G4018="","",ROUND(G4018*1000/22500,2))</f>
        <v/>
      </c>
      <c r="I4018" s="33">
        <f>IFERROR(IF(D4018="","",VALUE(MID(D4018,2,5))),"")</f>
        <v/>
      </c>
      <c r="J4018" s="28">
        <f>IF(OR(H4018="",I4018=""),"",IF(H4018&gt;=I4018,"Pass","Fail"))</f>
        <v/>
      </c>
    </row>
    <row r="4019">
      <c r="A4019" s="31" t="n"/>
      <c r="B4019" s="26" t="n"/>
      <c r="C4019" s="26" t="n"/>
      <c r="D4019" s="26" t="n"/>
      <c r="E4019" s="31" t="n"/>
      <c r="F4019" s="24">
        <f>IF(OR(A4019="",E4019=""),"",E4019-A4019)</f>
        <v/>
      </c>
      <c r="G4019" s="27" t="n"/>
      <c r="H4019" s="33">
        <f>IF(G4019="","",ROUND(G4019*1000/22500,2))</f>
        <v/>
      </c>
      <c r="I4019" s="33">
        <f>IFERROR(IF(D4019="","",VALUE(MID(D4019,2,5))),"")</f>
        <v/>
      </c>
      <c r="J4019" s="28">
        <f>IF(OR(H4019="",I4019=""),"",IF(H4019&gt;=I4019,"Pass","Fail"))</f>
        <v/>
      </c>
    </row>
    <row r="4020">
      <c r="A4020" s="31" t="n"/>
      <c r="B4020" s="26" t="n"/>
      <c r="C4020" s="26" t="n"/>
      <c r="D4020" s="26" t="n"/>
      <c r="E4020" s="31" t="n"/>
      <c r="F4020" s="24">
        <f>IF(OR(A4020="",E4020=""),"",E4020-A4020)</f>
        <v/>
      </c>
      <c r="G4020" s="27" t="n"/>
      <c r="H4020" s="33">
        <f>IF(G4020="","",ROUND(G4020*1000/22500,2))</f>
        <v/>
      </c>
      <c r="I4020" s="33">
        <f>IFERROR(IF(D4020="","",VALUE(MID(D4020,2,5))),"")</f>
        <v/>
      </c>
      <c r="J4020" s="28">
        <f>IF(OR(H4020="",I4020=""),"",IF(H4020&gt;=I4020,"Pass","Fail"))</f>
        <v/>
      </c>
    </row>
    <row r="4021">
      <c r="A4021" s="31" t="n"/>
      <c r="B4021" s="26" t="n"/>
      <c r="C4021" s="26" t="n"/>
      <c r="D4021" s="26" t="n"/>
      <c r="E4021" s="31" t="n"/>
      <c r="F4021" s="24">
        <f>IF(OR(A4021="",E4021=""),"",E4021-A4021)</f>
        <v/>
      </c>
      <c r="G4021" s="27" t="n"/>
      <c r="H4021" s="33">
        <f>IF(G4021="","",ROUND(G4021*1000/22500,2))</f>
        <v/>
      </c>
      <c r="I4021" s="33">
        <f>IFERROR(IF(D4021="","",VALUE(MID(D4021,2,5))),"")</f>
        <v/>
      </c>
      <c r="J4021" s="28">
        <f>IF(OR(H4021="",I4021=""),"",IF(H4021&gt;=I4021,"Pass","Fail"))</f>
        <v/>
      </c>
    </row>
    <row r="4022">
      <c r="A4022" s="31" t="n"/>
      <c r="B4022" s="26" t="n"/>
      <c r="C4022" s="26" t="n"/>
      <c r="D4022" s="26" t="n"/>
      <c r="E4022" s="31" t="n"/>
      <c r="F4022" s="24">
        <f>IF(OR(A4022="",E4022=""),"",E4022-A4022)</f>
        <v/>
      </c>
      <c r="G4022" s="27" t="n"/>
      <c r="H4022" s="33">
        <f>IF(G4022="","",ROUND(G4022*1000/22500,2))</f>
        <v/>
      </c>
      <c r="I4022" s="33">
        <f>IFERROR(IF(D4022="","",VALUE(MID(D4022,2,5))),"")</f>
        <v/>
      </c>
      <c r="J4022" s="28">
        <f>IF(OR(H4022="",I4022=""),"",IF(H4022&gt;=I4022,"Pass","Fail"))</f>
        <v/>
      </c>
    </row>
    <row r="4023">
      <c r="A4023" s="31" t="n"/>
      <c r="B4023" s="26" t="n"/>
      <c r="C4023" s="26" t="n"/>
      <c r="D4023" s="26" t="n"/>
      <c r="E4023" s="31" t="n"/>
      <c r="F4023" s="24">
        <f>IF(OR(A4023="",E4023=""),"",E4023-A4023)</f>
        <v/>
      </c>
      <c r="G4023" s="27" t="n"/>
      <c r="H4023" s="33">
        <f>IF(G4023="","",ROUND(G4023*1000/22500,2))</f>
        <v/>
      </c>
      <c r="I4023" s="33">
        <f>IFERROR(IF(D4023="","",VALUE(MID(D4023,2,5))),"")</f>
        <v/>
      </c>
      <c r="J4023" s="28">
        <f>IF(OR(H4023="",I4023=""),"",IF(H4023&gt;=I4023,"Pass","Fail"))</f>
        <v/>
      </c>
    </row>
    <row r="4024">
      <c r="A4024" s="31" t="n"/>
      <c r="B4024" s="26" t="n"/>
      <c r="C4024" s="26" t="n"/>
      <c r="D4024" s="26" t="n"/>
      <c r="E4024" s="31" t="n"/>
      <c r="F4024" s="24">
        <f>IF(OR(A4024="",E4024=""),"",E4024-A4024)</f>
        <v/>
      </c>
      <c r="G4024" s="27" t="n"/>
      <c r="H4024" s="33">
        <f>IF(G4024="","",ROUND(G4024*1000/22500,2))</f>
        <v/>
      </c>
      <c r="I4024" s="33">
        <f>IFERROR(IF(D4024="","",VALUE(MID(D4024,2,5))),"")</f>
        <v/>
      </c>
      <c r="J4024" s="28">
        <f>IF(OR(H4024="",I4024=""),"",IF(H4024&gt;=I4024,"Pass","Fail"))</f>
        <v/>
      </c>
    </row>
    <row r="4025">
      <c r="A4025" s="31" t="n"/>
      <c r="B4025" s="26" t="n"/>
      <c r="C4025" s="26" t="n"/>
      <c r="D4025" s="26" t="n"/>
      <c r="E4025" s="31" t="n"/>
      <c r="F4025" s="24">
        <f>IF(OR(A4025="",E4025=""),"",E4025-A4025)</f>
        <v/>
      </c>
      <c r="G4025" s="27" t="n"/>
      <c r="H4025" s="33">
        <f>IF(G4025="","",ROUND(G4025*1000/22500,2))</f>
        <v/>
      </c>
      <c r="I4025" s="33">
        <f>IFERROR(IF(D4025="","",VALUE(MID(D4025,2,5))),"")</f>
        <v/>
      </c>
      <c r="J4025" s="28">
        <f>IF(OR(H4025="",I4025=""),"",IF(H4025&gt;=I4025,"Pass","Fail"))</f>
        <v/>
      </c>
    </row>
    <row r="4026">
      <c r="A4026" s="31" t="n"/>
      <c r="B4026" s="26" t="n"/>
      <c r="C4026" s="26" t="n"/>
      <c r="D4026" s="26" t="n"/>
      <c r="E4026" s="31" t="n"/>
      <c r="F4026" s="24">
        <f>IF(OR(A4026="",E4026=""),"",E4026-A4026)</f>
        <v/>
      </c>
      <c r="G4026" s="27" t="n"/>
      <c r="H4026" s="33">
        <f>IF(G4026="","",ROUND(G4026*1000/22500,2))</f>
        <v/>
      </c>
      <c r="I4026" s="33">
        <f>IFERROR(IF(D4026="","",VALUE(MID(D4026,2,5))),"")</f>
        <v/>
      </c>
      <c r="J4026" s="28">
        <f>IF(OR(H4026="",I4026=""),"",IF(H4026&gt;=I4026,"Pass","Fail"))</f>
        <v/>
      </c>
    </row>
    <row r="4027">
      <c r="A4027" s="31" t="n"/>
      <c r="B4027" s="26" t="n"/>
      <c r="C4027" s="26" t="n"/>
      <c r="D4027" s="26" t="n"/>
      <c r="E4027" s="31" t="n"/>
      <c r="F4027" s="24">
        <f>IF(OR(A4027="",E4027=""),"",E4027-A4027)</f>
        <v/>
      </c>
      <c r="G4027" s="27" t="n"/>
      <c r="H4027" s="33">
        <f>IF(G4027="","",ROUND(G4027*1000/22500,2))</f>
        <v/>
      </c>
      <c r="I4027" s="33">
        <f>IFERROR(IF(D4027="","",VALUE(MID(D4027,2,5))),"")</f>
        <v/>
      </c>
      <c r="J4027" s="28">
        <f>IF(OR(H4027="",I4027=""),"",IF(H4027&gt;=I4027,"Pass","Fail"))</f>
        <v/>
      </c>
    </row>
    <row r="4028">
      <c r="A4028" s="31" t="n"/>
      <c r="B4028" s="26" t="n"/>
      <c r="C4028" s="26" t="n"/>
      <c r="D4028" s="26" t="n"/>
      <c r="E4028" s="31" t="n"/>
      <c r="F4028" s="24">
        <f>IF(OR(A4028="",E4028=""),"",E4028-A4028)</f>
        <v/>
      </c>
      <c r="G4028" s="27" t="n"/>
      <c r="H4028" s="33">
        <f>IF(G4028="","",ROUND(G4028*1000/22500,2))</f>
        <v/>
      </c>
      <c r="I4028" s="33">
        <f>IFERROR(IF(D4028="","",VALUE(MID(D4028,2,5))),"")</f>
        <v/>
      </c>
      <c r="J4028" s="28">
        <f>IF(OR(H4028="",I4028=""),"",IF(H4028&gt;=I4028,"Pass","Fail"))</f>
        <v/>
      </c>
    </row>
    <row r="4029">
      <c r="A4029" s="31" t="n"/>
      <c r="B4029" s="26" t="n"/>
      <c r="C4029" s="26" t="n"/>
      <c r="D4029" s="26" t="n"/>
      <c r="E4029" s="31" t="n"/>
      <c r="F4029" s="24">
        <f>IF(OR(A4029="",E4029=""),"",E4029-A4029)</f>
        <v/>
      </c>
      <c r="G4029" s="27" t="n"/>
      <c r="H4029" s="33">
        <f>IF(G4029="","",ROUND(G4029*1000/22500,2))</f>
        <v/>
      </c>
      <c r="I4029" s="33">
        <f>IFERROR(IF(D4029="","",VALUE(MID(D4029,2,5))),"")</f>
        <v/>
      </c>
      <c r="J4029" s="28">
        <f>IF(OR(H4029="",I4029=""),"",IF(H4029&gt;=I4029,"Pass","Fail"))</f>
        <v/>
      </c>
    </row>
    <row r="4030">
      <c r="A4030" s="31" t="n"/>
      <c r="B4030" s="26" t="n"/>
      <c r="C4030" s="26" t="n"/>
      <c r="D4030" s="26" t="n"/>
      <c r="E4030" s="31" t="n"/>
      <c r="F4030" s="24">
        <f>IF(OR(A4030="",E4030=""),"",E4030-A4030)</f>
        <v/>
      </c>
      <c r="G4030" s="27" t="n"/>
      <c r="H4030" s="33">
        <f>IF(G4030="","",ROUND(G4030*1000/22500,2))</f>
        <v/>
      </c>
      <c r="I4030" s="33">
        <f>IFERROR(IF(D4030="","",VALUE(MID(D4030,2,5))),"")</f>
        <v/>
      </c>
      <c r="J4030" s="28">
        <f>IF(OR(H4030="",I4030=""),"",IF(H4030&gt;=I4030,"Pass","Fail"))</f>
        <v/>
      </c>
    </row>
    <row r="4031">
      <c r="A4031" s="31" t="n"/>
      <c r="B4031" s="26" t="n"/>
      <c r="C4031" s="26" t="n"/>
      <c r="D4031" s="26" t="n"/>
      <c r="E4031" s="31" t="n"/>
      <c r="F4031" s="24">
        <f>IF(OR(A4031="",E4031=""),"",E4031-A4031)</f>
        <v/>
      </c>
      <c r="G4031" s="27" t="n"/>
      <c r="H4031" s="33">
        <f>IF(G4031="","",ROUND(G4031*1000/22500,2))</f>
        <v/>
      </c>
      <c r="I4031" s="33">
        <f>IFERROR(IF(D4031="","",VALUE(MID(D4031,2,5))),"")</f>
        <v/>
      </c>
      <c r="J4031" s="28">
        <f>IF(OR(H4031="",I4031=""),"",IF(H4031&gt;=I4031,"Pass","Fail"))</f>
        <v/>
      </c>
    </row>
    <row r="4032">
      <c r="A4032" s="31" t="n"/>
      <c r="B4032" s="26" t="n"/>
      <c r="C4032" s="26" t="n"/>
      <c r="D4032" s="26" t="n"/>
      <c r="E4032" s="31" t="n"/>
      <c r="F4032" s="24">
        <f>IF(OR(A4032="",E4032=""),"",E4032-A4032)</f>
        <v/>
      </c>
      <c r="G4032" s="27" t="n"/>
      <c r="H4032" s="33">
        <f>IF(G4032="","",ROUND(G4032*1000/22500,2))</f>
        <v/>
      </c>
      <c r="I4032" s="33">
        <f>IFERROR(IF(D4032="","",VALUE(MID(D4032,2,5))),"")</f>
        <v/>
      </c>
      <c r="J4032" s="28">
        <f>IF(OR(H4032="",I4032=""),"",IF(H4032&gt;=I4032,"Pass","Fail"))</f>
        <v/>
      </c>
    </row>
    <row r="4033">
      <c r="A4033" s="31" t="n"/>
      <c r="B4033" s="26" t="n"/>
      <c r="C4033" s="26" t="n"/>
      <c r="D4033" s="26" t="n"/>
      <c r="E4033" s="31" t="n"/>
      <c r="F4033" s="24">
        <f>IF(OR(A4033="",E4033=""),"",E4033-A4033)</f>
        <v/>
      </c>
      <c r="G4033" s="27" t="n"/>
      <c r="H4033" s="33">
        <f>IF(G4033="","",ROUND(G4033*1000/22500,2))</f>
        <v/>
      </c>
      <c r="I4033" s="33">
        <f>IFERROR(IF(D4033="","",VALUE(MID(D4033,2,5))),"")</f>
        <v/>
      </c>
      <c r="J4033" s="28">
        <f>IF(OR(H4033="",I4033=""),"",IF(H4033&gt;=I4033,"Pass","Fail"))</f>
        <v/>
      </c>
    </row>
    <row r="4034">
      <c r="A4034" s="31" t="n"/>
      <c r="B4034" s="26" t="n"/>
      <c r="C4034" s="26" t="n"/>
      <c r="D4034" s="26" t="n"/>
      <c r="E4034" s="31" t="n"/>
      <c r="F4034" s="24">
        <f>IF(OR(A4034="",E4034=""),"",E4034-A4034)</f>
        <v/>
      </c>
      <c r="G4034" s="27" t="n"/>
      <c r="H4034" s="33">
        <f>IF(G4034="","",ROUND(G4034*1000/22500,2))</f>
        <v/>
      </c>
      <c r="I4034" s="33">
        <f>IFERROR(IF(D4034="","",VALUE(MID(D4034,2,5))),"")</f>
        <v/>
      </c>
      <c r="J4034" s="28">
        <f>IF(OR(H4034="",I4034=""),"",IF(H4034&gt;=I4034,"Pass","Fail"))</f>
        <v/>
      </c>
    </row>
    <row r="4035">
      <c r="A4035" s="31" t="n"/>
      <c r="B4035" s="26" t="n"/>
      <c r="C4035" s="26" t="n"/>
      <c r="D4035" s="26" t="n"/>
      <c r="E4035" s="31" t="n"/>
      <c r="F4035" s="24">
        <f>IF(OR(A4035="",E4035=""),"",E4035-A4035)</f>
        <v/>
      </c>
      <c r="G4035" s="27" t="n"/>
      <c r="H4035" s="33">
        <f>IF(G4035="","",ROUND(G4035*1000/22500,2))</f>
        <v/>
      </c>
      <c r="I4035" s="33">
        <f>IFERROR(IF(D4035="","",VALUE(MID(D4035,2,5))),"")</f>
        <v/>
      </c>
      <c r="J4035" s="28">
        <f>IF(OR(H4035="",I4035=""),"",IF(H4035&gt;=I4035,"Pass","Fail"))</f>
        <v/>
      </c>
    </row>
    <row r="4036">
      <c r="A4036" s="31" t="n"/>
      <c r="B4036" s="26" t="n"/>
      <c r="C4036" s="26" t="n"/>
      <c r="D4036" s="26" t="n"/>
      <c r="E4036" s="31" t="n"/>
      <c r="F4036" s="24">
        <f>IF(OR(A4036="",E4036=""),"",E4036-A4036)</f>
        <v/>
      </c>
      <c r="G4036" s="27" t="n"/>
      <c r="H4036" s="33">
        <f>IF(G4036="","",ROUND(G4036*1000/22500,2))</f>
        <v/>
      </c>
      <c r="I4036" s="33">
        <f>IFERROR(IF(D4036="","",VALUE(MID(D4036,2,5))),"")</f>
        <v/>
      </c>
      <c r="J4036" s="28">
        <f>IF(OR(H4036="",I4036=""),"",IF(H4036&gt;=I4036,"Pass","Fail"))</f>
        <v/>
      </c>
    </row>
    <row r="4037">
      <c r="A4037" s="31" t="n"/>
      <c r="B4037" s="26" t="n"/>
      <c r="C4037" s="26" t="n"/>
      <c r="D4037" s="26" t="n"/>
      <c r="E4037" s="31" t="n"/>
      <c r="F4037" s="24">
        <f>IF(OR(A4037="",E4037=""),"",E4037-A4037)</f>
        <v/>
      </c>
      <c r="G4037" s="27" t="n"/>
      <c r="H4037" s="33">
        <f>IF(G4037="","",ROUND(G4037*1000/22500,2))</f>
        <v/>
      </c>
      <c r="I4037" s="33">
        <f>IFERROR(IF(D4037="","",VALUE(MID(D4037,2,5))),"")</f>
        <v/>
      </c>
      <c r="J4037" s="28">
        <f>IF(OR(H4037="",I4037=""),"",IF(H4037&gt;=I4037,"Pass","Fail"))</f>
        <v/>
      </c>
    </row>
    <row r="4038">
      <c r="A4038" s="31" t="n"/>
      <c r="B4038" s="26" t="n"/>
      <c r="C4038" s="26" t="n"/>
      <c r="D4038" s="26" t="n"/>
      <c r="E4038" s="31" t="n"/>
      <c r="F4038" s="24">
        <f>IF(OR(A4038="",E4038=""),"",E4038-A4038)</f>
        <v/>
      </c>
      <c r="G4038" s="27" t="n"/>
      <c r="H4038" s="33">
        <f>IF(G4038="","",ROUND(G4038*1000/22500,2))</f>
        <v/>
      </c>
      <c r="I4038" s="33">
        <f>IFERROR(IF(D4038="","",VALUE(MID(D4038,2,5))),"")</f>
        <v/>
      </c>
      <c r="J4038" s="28">
        <f>IF(OR(H4038="",I4038=""),"",IF(H4038&gt;=I4038,"Pass","Fail"))</f>
        <v/>
      </c>
    </row>
    <row r="4039">
      <c r="A4039" s="31" t="n"/>
      <c r="B4039" s="26" t="n"/>
      <c r="C4039" s="26" t="n"/>
      <c r="D4039" s="26" t="n"/>
      <c r="E4039" s="31" t="n"/>
      <c r="F4039" s="24">
        <f>IF(OR(A4039="",E4039=""),"",E4039-A4039)</f>
        <v/>
      </c>
      <c r="G4039" s="27" t="n"/>
      <c r="H4039" s="33">
        <f>IF(G4039="","",ROUND(G4039*1000/22500,2))</f>
        <v/>
      </c>
      <c r="I4039" s="33">
        <f>IFERROR(IF(D4039="","",VALUE(MID(D4039,2,5))),"")</f>
        <v/>
      </c>
      <c r="J4039" s="28">
        <f>IF(OR(H4039="",I4039=""),"",IF(H4039&gt;=I4039,"Pass","Fail"))</f>
        <v/>
      </c>
    </row>
    <row r="4040">
      <c r="A4040" s="31" t="n"/>
      <c r="B4040" s="26" t="n"/>
      <c r="C4040" s="26" t="n"/>
      <c r="D4040" s="26" t="n"/>
      <c r="E4040" s="31" t="n"/>
      <c r="F4040" s="24">
        <f>IF(OR(A4040="",E4040=""),"",E4040-A4040)</f>
        <v/>
      </c>
      <c r="G4040" s="27" t="n"/>
      <c r="H4040" s="33">
        <f>IF(G4040="","",ROUND(G4040*1000/22500,2))</f>
        <v/>
      </c>
      <c r="I4040" s="33">
        <f>IFERROR(IF(D4040="","",VALUE(MID(D4040,2,5))),"")</f>
        <v/>
      </c>
      <c r="J4040" s="28">
        <f>IF(OR(H4040="",I4040=""),"",IF(H4040&gt;=I4040,"Pass","Fail"))</f>
        <v/>
      </c>
    </row>
    <row r="4041">
      <c r="A4041" s="31" t="n"/>
      <c r="B4041" s="26" t="n"/>
      <c r="C4041" s="26" t="n"/>
      <c r="D4041" s="26" t="n"/>
      <c r="E4041" s="31" t="n"/>
      <c r="F4041" s="24">
        <f>IF(OR(A4041="",E4041=""),"",E4041-A4041)</f>
        <v/>
      </c>
      <c r="G4041" s="27" t="n"/>
      <c r="H4041" s="33">
        <f>IF(G4041="","",ROUND(G4041*1000/22500,2))</f>
        <v/>
      </c>
      <c r="I4041" s="33">
        <f>IFERROR(IF(D4041="","",VALUE(MID(D4041,2,5))),"")</f>
        <v/>
      </c>
      <c r="J4041" s="28">
        <f>IF(OR(H4041="",I4041=""),"",IF(H4041&gt;=I4041,"Pass","Fail"))</f>
        <v/>
      </c>
    </row>
    <row r="4042">
      <c r="A4042" s="31" t="n"/>
      <c r="B4042" s="26" t="n"/>
      <c r="C4042" s="26" t="n"/>
      <c r="D4042" s="26" t="n"/>
      <c r="E4042" s="31" t="n"/>
      <c r="F4042" s="24">
        <f>IF(OR(A4042="",E4042=""),"",E4042-A4042)</f>
        <v/>
      </c>
      <c r="G4042" s="27" t="n"/>
      <c r="H4042" s="33">
        <f>IF(G4042="","",ROUND(G4042*1000/22500,2))</f>
        <v/>
      </c>
      <c r="I4042" s="33">
        <f>IFERROR(IF(D4042="","",VALUE(MID(D4042,2,5))),"")</f>
        <v/>
      </c>
      <c r="J4042" s="28">
        <f>IF(OR(H4042="",I4042=""),"",IF(H4042&gt;=I4042,"Pass","Fail"))</f>
        <v/>
      </c>
    </row>
    <row r="4043">
      <c r="A4043" s="31" t="n"/>
      <c r="B4043" s="26" t="n"/>
      <c r="C4043" s="26" t="n"/>
      <c r="D4043" s="26" t="n"/>
      <c r="E4043" s="31" t="n"/>
      <c r="F4043" s="24">
        <f>IF(OR(A4043="",E4043=""),"",E4043-A4043)</f>
        <v/>
      </c>
      <c r="G4043" s="27" t="n"/>
      <c r="H4043" s="33">
        <f>IF(G4043="","",ROUND(G4043*1000/22500,2))</f>
        <v/>
      </c>
      <c r="I4043" s="33">
        <f>IFERROR(IF(D4043="","",VALUE(MID(D4043,2,5))),"")</f>
        <v/>
      </c>
      <c r="J4043" s="28">
        <f>IF(OR(H4043="",I4043=""),"",IF(H4043&gt;=I4043,"Pass","Fail"))</f>
        <v/>
      </c>
    </row>
    <row r="4044">
      <c r="A4044" s="31" t="n"/>
      <c r="B4044" s="26" t="n"/>
      <c r="C4044" s="26" t="n"/>
      <c r="D4044" s="26" t="n"/>
      <c r="E4044" s="31" t="n"/>
      <c r="F4044" s="24">
        <f>IF(OR(A4044="",E4044=""),"",E4044-A4044)</f>
        <v/>
      </c>
      <c r="G4044" s="27" t="n"/>
      <c r="H4044" s="33">
        <f>IF(G4044="","",ROUND(G4044*1000/22500,2))</f>
        <v/>
      </c>
      <c r="I4044" s="33">
        <f>IFERROR(IF(D4044="","",VALUE(MID(D4044,2,5))),"")</f>
        <v/>
      </c>
      <c r="J4044" s="28">
        <f>IF(OR(H4044="",I4044=""),"",IF(H4044&gt;=I4044,"Pass","Fail"))</f>
        <v/>
      </c>
    </row>
    <row r="4045">
      <c r="A4045" s="31" t="n"/>
      <c r="B4045" s="26" t="n"/>
      <c r="C4045" s="26" t="n"/>
      <c r="D4045" s="26" t="n"/>
      <c r="E4045" s="31" t="n"/>
      <c r="F4045" s="24">
        <f>IF(OR(A4045="",E4045=""),"",E4045-A4045)</f>
        <v/>
      </c>
      <c r="G4045" s="27" t="n"/>
      <c r="H4045" s="33">
        <f>IF(G4045="","",ROUND(G4045*1000/22500,2))</f>
        <v/>
      </c>
      <c r="I4045" s="33">
        <f>IFERROR(IF(D4045="","",VALUE(MID(D4045,2,5))),"")</f>
        <v/>
      </c>
      <c r="J4045" s="28">
        <f>IF(OR(H4045="",I4045=""),"",IF(H4045&gt;=I4045,"Pass","Fail"))</f>
        <v/>
      </c>
    </row>
    <row r="4046">
      <c r="A4046" s="31" t="n"/>
      <c r="B4046" s="26" t="n"/>
      <c r="C4046" s="26" t="n"/>
      <c r="D4046" s="26" t="n"/>
      <c r="E4046" s="31" t="n"/>
      <c r="F4046" s="24">
        <f>IF(OR(A4046="",E4046=""),"",E4046-A4046)</f>
        <v/>
      </c>
      <c r="G4046" s="27" t="n"/>
      <c r="H4046" s="33">
        <f>IF(G4046="","",ROUND(G4046*1000/22500,2))</f>
        <v/>
      </c>
      <c r="I4046" s="33">
        <f>IFERROR(IF(D4046="","",VALUE(MID(D4046,2,5))),"")</f>
        <v/>
      </c>
      <c r="J4046" s="28">
        <f>IF(OR(H4046="",I4046=""),"",IF(H4046&gt;=I4046,"Pass","Fail"))</f>
        <v/>
      </c>
    </row>
    <row r="4047">
      <c r="A4047" s="31" t="n"/>
      <c r="B4047" s="26" t="n"/>
      <c r="C4047" s="26" t="n"/>
      <c r="D4047" s="26" t="n"/>
      <c r="E4047" s="31" t="n"/>
      <c r="F4047" s="24">
        <f>IF(OR(A4047="",E4047=""),"",E4047-A4047)</f>
        <v/>
      </c>
      <c r="G4047" s="27" t="n"/>
      <c r="H4047" s="33">
        <f>IF(G4047="","",ROUND(G4047*1000/22500,2))</f>
        <v/>
      </c>
      <c r="I4047" s="33">
        <f>IFERROR(IF(D4047="","",VALUE(MID(D4047,2,5))),"")</f>
        <v/>
      </c>
      <c r="J4047" s="28">
        <f>IF(OR(H4047="",I4047=""),"",IF(H4047&gt;=I4047,"Pass","Fail"))</f>
        <v/>
      </c>
    </row>
    <row r="4048">
      <c r="A4048" s="31" t="n"/>
      <c r="B4048" s="26" t="n"/>
      <c r="C4048" s="26" t="n"/>
      <c r="D4048" s="26" t="n"/>
      <c r="E4048" s="31" t="n"/>
      <c r="F4048" s="24">
        <f>IF(OR(A4048="",E4048=""),"",E4048-A4048)</f>
        <v/>
      </c>
      <c r="G4048" s="27" t="n"/>
      <c r="H4048" s="33">
        <f>IF(G4048="","",ROUND(G4048*1000/22500,2))</f>
        <v/>
      </c>
      <c r="I4048" s="33">
        <f>IFERROR(IF(D4048="","",VALUE(MID(D4048,2,5))),"")</f>
        <v/>
      </c>
      <c r="J4048" s="28">
        <f>IF(OR(H4048="",I4048=""),"",IF(H4048&gt;=I4048,"Pass","Fail"))</f>
        <v/>
      </c>
    </row>
    <row r="4049">
      <c r="A4049" s="31" t="n"/>
      <c r="B4049" s="26" t="n"/>
      <c r="C4049" s="26" t="n"/>
      <c r="D4049" s="26" t="n"/>
      <c r="E4049" s="31" t="n"/>
      <c r="F4049" s="24">
        <f>IF(OR(A4049="",E4049=""),"",E4049-A4049)</f>
        <v/>
      </c>
      <c r="G4049" s="27" t="n"/>
      <c r="H4049" s="33">
        <f>IF(G4049="","",ROUND(G4049*1000/22500,2))</f>
        <v/>
      </c>
      <c r="I4049" s="33">
        <f>IFERROR(IF(D4049="","",VALUE(MID(D4049,2,5))),"")</f>
        <v/>
      </c>
      <c r="J4049" s="28">
        <f>IF(OR(H4049="",I4049=""),"",IF(H4049&gt;=I4049,"Pass","Fail"))</f>
        <v/>
      </c>
    </row>
    <row r="4050">
      <c r="A4050" s="31" t="n"/>
      <c r="B4050" s="26" t="n"/>
      <c r="C4050" s="26" t="n"/>
      <c r="D4050" s="26" t="n"/>
      <c r="E4050" s="31" t="n"/>
      <c r="F4050" s="24">
        <f>IF(OR(A4050="",E4050=""),"",E4050-A4050)</f>
        <v/>
      </c>
      <c r="G4050" s="27" t="n"/>
      <c r="H4050" s="33">
        <f>IF(G4050="","",ROUND(G4050*1000/22500,2))</f>
        <v/>
      </c>
      <c r="I4050" s="33">
        <f>IFERROR(IF(D4050="","",VALUE(MID(D4050,2,5))),"")</f>
        <v/>
      </c>
      <c r="J4050" s="28">
        <f>IF(OR(H4050="",I4050=""),"",IF(H4050&gt;=I4050,"Pass","Fail"))</f>
        <v/>
      </c>
    </row>
    <row r="4051">
      <c r="A4051" s="31" t="n"/>
      <c r="B4051" s="26" t="n"/>
      <c r="C4051" s="26" t="n"/>
      <c r="D4051" s="26" t="n"/>
      <c r="E4051" s="31" t="n"/>
      <c r="F4051" s="24">
        <f>IF(OR(A4051="",E4051=""),"",E4051-A4051)</f>
        <v/>
      </c>
      <c r="G4051" s="27" t="n"/>
      <c r="H4051" s="33">
        <f>IF(G4051="","",ROUND(G4051*1000/22500,2))</f>
        <v/>
      </c>
      <c r="I4051" s="33">
        <f>IFERROR(IF(D4051="","",VALUE(MID(D4051,2,5))),"")</f>
        <v/>
      </c>
      <c r="J4051" s="28">
        <f>IF(OR(H4051="",I4051=""),"",IF(H4051&gt;=I4051,"Pass","Fail"))</f>
        <v/>
      </c>
    </row>
    <row r="4052">
      <c r="A4052" s="31" t="n"/>
      <c r="B4052" s="26" t="n"/>
      <c r="C4052" s="26" t="n"/>
      <c r="D4052" s="26" t="n"/>
      <c r="E4052" s="31" t="n"/>
      <c r="F4052" s="24">
        <f>IF(OR(A4052="",E4052=""),"",E4052-A4052)</f>
        <v/>
      </c>
      <c r="G4052" s="27" t="n"/>
      <c r="H4052" s="33">
        <f>IF(G4052="","",ROUND(G4052*1000/22500,2))</f>
        <v/>
      </c>
      <c r="I4052" s="33">
        <f>IFERROR(IF(D4052="","",VALUE(MID(D4052,2,5))),"")</f>
        <v/>
      </c>
      <c r="J4052" s="28">
        <f>IF(OR(H4052="",I4052=""),"",IF(H4052&gt;=I4052,"Pass","Fail"))</f>
        <v/>
      </c>
    </row>
    <row r="4053">
      <c r="A4053" s="31" t="n"/>
      <c r="B4053" s="26" t="n"/>
      <c r="C4053" s="26" t="n"/>
      <c r="D4053" s="26" t="n"/>
      <c r="E4053" s="31" t="n"/>
      <c r="F4053" s="24">
        <f>IF(OR(A4053="",E4053=""),"",E4053-A4053)</f>
        <v/>
      </c>
      <c r="G4053" s="27" t="n"/>
      <c r="H4053" s="33">
        <f>IF(G4053="","",ROUND(G4053*1000/22500,2))</f>
        <v/>
      </c>
      <c r="I4053" s="33">
        <f>IFERROR(IF(D4053="","",VALUE(MID(D4053,2,5))),"")</f>
        <v/>
      </c>
      <c r="J4053" s="28">
        <f>IF(OR(H4053="",I4053=""),"",IF(H4053&gt;=I4053,"Pass","Fail"))</f>
        <v/>
      </c>
    </row>
    <row r="4054">
      <c r="A4054" s="31" t="n"/>
      <c r="B4054" s="26" t="n"/>
      <c r="C4054" s="26" t="n"/>
      <c r="D4054" s="26" t="n"/>
      <c r="E4054" s="31" t="n"/>
      <c r="F4054" s="24">
        <f>IF(OR(A4054="",E4054=""),"",E4054-A4054)</f>
        <v/>
      </c>
      <c r="G4054" s="27" t="n"/>
      <c r="H4054" s="33">
        <f>IF(G4054="","",ROUND(G4054*1000/22500,2))</f>
        <v/>
      </c>
      <c r="I4054" s="33">
        <f>IFERROR(IF(D4054="","",VALUE(MID(D4054,2,5))),"")</f>
        <v/>
      </c>
      <c r="J4054" s="28">
        <f>IF(OR(H4054="",I4054=""),"",IF(H4054&gt;=I4054,"Pass","Fail"))</f>
        <v/>
      </c>
    </row>
    <row r="4055">
      <c r="A4055" s="31" t="n"/>
      <c r="B4055" s="26" t="n"/>
      <c r="C4055" s="26" t="n"/>
      <c r="D4055" s="26" t="n"/>
      <c r="E4055" s="31" t="n"/>
      <c r="F4055" s="24">
        <f>IF(OR(A4055="",E4055=""),"",E4055-A4055)</f>
        <v/>
      </c>
      <c r="G4055" s="27" t="n"/>
      <c r="H4055" s="33">
        <f>IF(G4055="","",ROUND(G4055*1000/22500,2))</f>
        <v/>
      </c>
      <c r="I4055" s="33">
        <f>IFERROR(IF(D4055="","",VALUE(MID(D4055,2,5))),"")</f>
        <v/>
      </c>
      <c r="J4055" s="28">
        <f>IF(OR(H4055="",I4055=""),"",IF(H4055&gt;=I4055,"Pass","Fail"))</f>
        <v/>
      </c>
    </row>
    <row r="4056">
      <c r="A4056" s="31" t="n"/>
      <c r="B4056" s="26" t="n"/>
      <c r="C4056" s="26" t="n"/>
      <c r="D4056" s="26" t="n"/>
      <c r="E4056" s="31" t="n"/>
      <c r="F4056" s="24">
        <f>IF(OR(A4056="",E4056=""),"",E4056-A4056)</f>
        <v/>
      </c>
      <c r="G4056" s="27" t="n"/>
      <c r="H4056" s="33">
        <f>IF(G4056="","",ROUND(G4056*1000/22500,2))</f>
        <v/>
      </c>
      <c r="I4056" s="33">
        <f>IFERROR(IF(D4056="","",VALUE(MID(D4056,2,5))),"")</f>
        <v/>
      </c>
      <c r="J4056" s="28">
        <f>IF(OR(H4056="",I4056=""),"",IF(H4056&gt;=I4056,"Pass","Fail"))</f>
        <v/>
      </c>
    </row>
    <row r="4057">
      <c r="A4057" s="31" t="n"/>
      <c r="B4057" s="26" t="n"/>
      <c r="C4057" s="26" t="n"/>
      <c r="D4057" s="26" t="n"/>
      <c r="E4057" s="31" t="n"/>
      <c r="F4057" s="24">
        <f>IF(OR(A4057="",E4057=""),"",E4057-A4057)</f>
        <v/>
      </c>
      <c r="G4057" s="27" t="n"/>
      <c r="H4057" s="33">
        <f>IF(G4057="","",ROUND(G4057*1000/22500,2))</f>
        <v/>
      </c>
      <c r="I4057" s="33">
        <f>IFERROR(IF(D4057="","",VALUE(MID(D4057,2,5))),"")</f>
        <v/>
      </c>
      <c r="J4057" s="28">
        <f>IF(OR(H4057="",I4057=""),"",IF(H4057&gt;=I4057,"Pass","Fail"))</f>
        <v/>
      </c>
    </row>
    <row r="4058">
      <c r="A4058" s="31" t="n"/>
      <c r="B4058" s="26" t="n"/>
      <c r="C4058" s="26" t="n"/>
      <c r="D4058" s="26" t="n"/>
      <c r="E4058" s="31" t="n"/>
      <c r="F4058" s="24">
        <f>IF(OR(A4058="",E4058=""),"",E4058-A4058)</f>
        <v/>
      </c>
      <c r="G4058" s="27" t="n"/>
      <c r="H4058" s="33">
        <f>IF(G4058="","",ROUND(G4058*1000/22500,2))</f>
        <v/>
      </c>
      <c r="I4058" s="33">
        <f>IFERROR(IF(D4058="","",VALUE(MID(D4058,2,5))),"")</f>
        <v/>
      </c>
      <c r="J4058" s="28">
        <f>IF(OR(H4058="",I4058=""),"",IF(H4058&gt;=I4058,"Pass","Fail"))</f>
        <v/>
      </c>
    </row>
    <row r="4059">
      <c r="A4059" s="31" t="n"/>
      <c r="B4059" s="26" t="n"/>
      <c r="C4059" s="26" t="n"/>
      <c r="D4059" s="26" t="n"/>
      <c r="E4059" s="31" t="n"/>
      <c r="F4059" s="24">
        <f>IF(OR(A4059="",E4059=""),"",E4059-A4059)</f>
        <v/>
      </c>
      <c r="G4059" s="27" t="n"/>
      <c r="H4059" s="33">
        <f>IF(G4059="","",ROUND(G4059*1000/22500,2))</f>
        <v/>
      </c>
      <c r="I4059" s="33">
        <f>IFERROR(IF(D4059="","",VALUE(MID(D4059,2,5))),"")</f>
        <v/>
      </c>
      <c r="J4059" s="28">
        <f>IF(OR(H4059="",I4059=""),"",IF(H4059&gt;=I4059,"Pass","Fail"))</f>
        <v/>
      </c>
    </row>
    <row r="4060">
      <c r="A4060" s="31" t="n"/>
      <c r="B4060" s="26" t="n"/>
      <c r="C4060" s="26" t="n"/>
      <c r="D4060" s="26" t="n"/>
      <c r="E4060" s="31" t="n"/>
      <c r="F4060" s="24">
        <f>IF(OR(A4060="",E4060=""),"",E4060-A4060)</f>
        <v/>
      </c>
      <c r="G4060" s="27" t="n"/>
      <c r="H4060" s="33">
        <f>IF(G4060="","",ROUND(G4060*1000/22500,2))</f>
        <v/>
      </c>
      <c r="I4060" s="33">
        <f>IFERROR(IF(D4060="","",VALUE(MID(D4060,2,5))),"")</f>
        <v/>
      </c>
      <c r="J4060" s="28">
        <f>IF(OR(H4060="",I4060=""),"",IF(H4060&gt;=I4060,"Pass","Fail"))</f>
        <v/>
      </c>
    </row>
    <row r="4061">
      <c r="A4061" s="31" t="n"/>
      <c r="B4061" s="26" t="n"/>
      <c r="C4061" s="26" t="n"/>
      <c r="D4061" s="26" t="n"/>
      <c r="E4061" s="31" t="n"/>
      <c r="F4061" s="24">
        <f>IF(OR(A4061="",E4061=""),"",E4061-A4061)</f>
        <v/>
      </c>
      <c r="G4061" s="27" t="n"/>
      <c r="H4061" s="33">
        <f>IF(G4061="","",ROUND(G4061*1000/22500,2))</f>
        <v/>
      </c>
      <c r="I4061" s="33">
        <f>IFERROR(IF(D4061="","",VALUE(MID(D4061,2,5))),"")</f>
        <v/>
      </c>
      <c r="J4061" s="28">
        <f>IF(OR(H4061="",I4061=""),"",IF(H4061&gt;=I4061,"Pass","Fail"))</f>
        <v/>
      </c>
    </row>
    <row r="4062">
      <c r="A4062" s="31" t="n"/>
      <c r="B4062" s="26" t="n"/>
      <c r="C4062" s="26" t="n"/>
      <c r="D4062" s="26" t="n"/>
      <c r="E4062" s="31" t="n"/>
      <c r="F4062" s="24">
        <f>IF(OR(A4062="",E4062=""),"",E4062-A4062)</f>
        <v/>
      </c>
      <c r="G4062" s="27" t="n"/>
      <c r="H4062" s="33">
        <f>IF(G4062="","",ROUND(G4062*1000/22500,2))</f>
        <v/>
      </c>
      <c r="I4062" s="33">
        <f>IFERROR(IF(D4062="","",VALUE(MID(D4062,2,5))),"")</f>
        <v/>
      </c>
      <c r="J4062" s="28">
        <f>IF(OR(H4062="",I4062=""),"",IF(H4062&gt;=I4062,"Pass","Fail"))</f>
        <v/>
      </c>
    </row>
    <row r="4063">
      <c r="A4063" s="31" t="n"/>
      <c r="B4063" s="26" t="n"/>
      <c r="C4063" s="26" t="n"/>
      <c r="D4063" s="26" t="n"/>
      <c r="E4063" s="31" t="n"/>
      <c r="F4063" s="24">
        <f>IF(OR(A4063="",E4063=""),"",E4063-A4063)</f>
        <v/>
      </c>
      <c r="G4063" s="27" t="n"/>
      <c r="H4063" s="33">
        <f>IF(G4063="","",ROUND(G4063*1000/22500,2))</f>
        <v/>
      </c>
      <c r="I4063" s="33">
        <f>IFERROR(IF(D4063="","",VALUE(MID(D4063,2,5))),"")</f>
        <v/>
      </c>
      <c r="J4063" s="28">
        <f>IF(OR(H4063="",I4063=""),"",IF(H4063&gt;=I4063,"Pass","Fail"))</f>
        <v/>
      </c>
    </row>
    <row r="4064">
      <c r="A4064" s="31" t="n"/>
      <c r="B4064" s="26" t="n"/>
      <c r="C4064" s="26" t="n"/>
      <c r="D4064" s="26" t="n"/>
      <c r="E4064" s="31" t="n"/>
      <c r="F4064" s="24">
        <f>IF(OR(A4064="",E4064=""),"",E4064-A4064)</f>
        <v/>
      </c>
      <c r="G4064" s="27" t="n"/>
      <c r="H4064" s="33">
        <f>IF(G4064="","",ROUND(G4064*1000/22500,2))</f>
        <v/>
      </c>
      <c r="I4064" s="33">
        <f>IFERROR(IF(D4064="","",VALUE(MID(D4064,2,5))),"")</f>
        <v/>
      </c>
      <c r="J4064" s="28">
        <f>IF(OR(H4064="",I4064=""),"",IF(H4064&gt;=I4064,"Pass","Fail"))</f>
        <v/>
      </c>
    </row>
    <row r="4065">
      <c r="A4065" s="31" t="n"/>
      <c r="B4065" s="26" t="n"/>
      <c r="C4065" s="26" t="n"/>
      <c r="D4065" s="26" t="n"/>
      <c r="E4065" s="31" t="n"/>
      <c r="F4065" s="24">
        <f>IF(OR(A4065="",E4065=""),"",E4065-A4065)</f>
        <v/>
      </c>
      <c r="G4065" s="27" t="n"/>
      <c r="H4065" s="33">
        <f>IF(G4065="","",ROUND(G4065*1000/22500,2))</f>
        <v/>
      </c>
      <c r="I4065" s="33">
        <f>IFERROR(IF(D4065="","",VALUE(MID(D4065,2,5))),"")</f>
        <v/>
      </c>
      <c r="J4065" s="28">
        <f>IF(OR(H4065="",I4065=""),"",IF(H4065&gt;=I4065,"Pass","Fail"))</f>
        <v/>
      </c>
    </row>
    <row r="4066">
      <c r="A4066" s="31" t="n"/>
      <c r="B4066" s="26" t="n"/>
      <c r="C4066" s="26" t="n"/>
      <c r="D4066" s="26" t="n"/>
      <c r="E4066" s="31" t="n"/>
      <c r="F4066" s="24">
        <f>IF(OR(A4066="",E4066=""),"",E4066-A4066)</f>
        <v/>
      </c>
      <c r="G4066" s="27" t="n"/>
      <c r="H4066" s="33">
        <f>IF(G4066="","",ROUND(G4066*1000/22500,2))</f>
        <v/>
      </c>
      <c r="I4066" s="33">
        <f>IFERROR(IF(D4066="","",VALUE(MID(D4066,2,5))),"")</f>
        <v/>
      </c>
      <c r="J4066" s="28">
        <f>IF(OR(H4066="",I4066=""),"",IF(H4066&gt;=I4066,"Pass","Fail"))</f>
        <v/>
      </c>
    </row>
    <row r="4067">
      <c r="A4067" s="31" t="n"/>
      <c r="B4067" s="26" t="n"/>
      <c r="C4067" s="26" t="n"/>
      <c r="D4067" s="26" t="n"/>
      <c r="E4067" s="31" t="n"/>
      <c r="F4067" s="24">
        <f>IF(OR(A4067="",E4067=""),"",E4067-A4067)</f>
        <v/>
      </c>
      <c r="G4067" s="27" t="n"/>
      <c r="H4067" s="33">
        <f>IF(G4067="","",ROUND(G4067*1000/22500,2))</f>
        <v/>
      </c>
      <c r="I4067" s="33">
        <f>IFERROR(IF(D4067="","",VALUE(MID(D4067,2,5))),"")</f>
        <v/>
      </c>
      <c r="J4067" s="28">
        <f>IF(OR(H4067="",I4067=""),"",IF(H4067&gt;=I4067,"Pass","Fail"))</f>
        <v/>
      </c>
    </row>
    <row r="4068">
      <c r="A4068" s="31" t="n"/>
      <c r="B4068" s="26" t="n"/>
      <c r="C4068" s="26" t="n"/>
      <c r="D4068" s="26" t="n"/>
      <c r="E4068" s="31" t="n"/>
      <c r="F4068" s="24">
        <f>IF(OR(A4068="",E4068=""),"",E4068-A4068)</f>
        <v/>
      </c>
      <c r="G4068" s="27" t="n"/>
      <c r="H4068" s="33">
        <f>IF(G4068="","",ROUND(G4068*1000/22500,2))</f>
        <v/>
      </c>
      <c r="I4068" s="33">
        <f>IFERROR(IF(D4068="","",VALUE(MID(D4068,2,5))),"")</f>
        <v/>
      </c>
      <c r="J4068" s="28">
        <f>IF(OR(H4068="",I4068=""),"",IF(H4068&gt;=I4068,"Pass","Fail"))</f>
        <v/>
      </c>
    </row>
    <row r="4069">
      <c r="A4069" s="31" t="n"/>
      <c r="B4069" s="26" t="n"/>
      <c r="C4069" s="26" t="n"/>
      <c r="D4069" s="26" t="n"/>
      <c r="E4069" s="31" t="n"/>
      <c r="F4069" s="24">
        <f>IF(OR(A4069="",E4069=""),"",E4069-A4069)</f>
        <v/>
      </c>
      <c r="G4069" s="27" t="n"/>
      <c r="H4069" s="33">
        <f>IF(G4069="","",ROUND(G4069*1000/22500,2))</f>
        <v/>
      </c>
      <c r="I4069" s="33">
        <f>IFERROR(IF(D4069="","",VALUE(MID(D4069,2,5))),"")</f>
        <v/>
      </c>
      <c r="J4069" s="28">
        <f>IF(OR(H4069="",I4069=""),"",IF(H4069&gt;=I4069,"Pass","Fail"))</f>
        <v/>
      </c>
    </row>
    <row r="4070">
      <c r="A4070" s="31" t="n"/>
      <c r="B4070" s="26" t="n"/>
      <c r="C4070" s="26" t="n"/>
      <c r="D4070" s="26" t="n"/>
      <c r="E4070" s="31" t="n"/>
      <c r="F4070" s="24">
        <f>IF(OR(A4070="",E4070=""),"",E4070-A4070)</f>
        <v/>
      </c>
      <c r="G4070" s="27" t="n"/>
      <c r="H4070" s="33">
        <f>IF(G4070="","",ROUND(G4070*1000/22500,2))</f>
        <v/>
      </c>
      <c r="I4070" s="33">
        <f>IFERROR(IF(D4070="","",VALUE(MID(D4070,2,5))),"")</f>
        <v/>
      </c>
      <c r="J4070" s="28">
        <f>IF(OR(H4070="",I4070=""),"",IF(H4070&gt;=I4070,"Pass","Fail"))</f>
        <v/>
      </c>
    </row>
    <row r="4071">
      <c r="A4071" s="31" t="n"/>
      <c r="B4071" s="26" t="n"/>
      <c r="C4071" s="26" t="n"/>
      <c r="D4071" s="26" t="n"/>
      <c r="E4071" s="31" t="n"/>
      <c r="F4071" s="24">
        <f>IF(OR(A4071="",E4071=""),"",E4071-A4071)</f>
        <v/>
      </c>
      <c r="G4071" s="27" t="n"/>
      <c r="H4071" s="33">
        <f>IF(G4071="","",ROUND(G4071*1000/22500,2))</f>
        <v/>
      </c>
      <c r="I4071" s="33">
        <f>IFERROR(IF(D4071="","",VALUE(MID(D4071,2,5))),"")</f>
        <v/>
      </c>
      <c r="J4071" s="28">
        <f>IF(OR(H4071="",I4071=""),"",IF(H4071&gt;=I4071,"Pass","Fail"))</f>
        <v/>
      </c>
    </row>
    <row r="4072">
      <c r="A4072" s="31" t="n"/>
      <c r="B4072" s="26" t="n"/>
      <c r="C4072" s="26" t="n"/>
      <c r="D4072" s="26" t="n"/>
      <c r="E4072" s="31" t="n"/>
      <c r="F4072" s="24">
        <f>IF(OR(A4072="",E4072=""),"",E4072-A4072)</f>
        <v/>
      </c>
      <c r="G4072" s="27" t="n"/>
      <c r="H4072" s="33">
        <f>IF(G4072="","",ROUND(G4072*1000/22500,2))</f>
        <v/>
      </c>
      <c r="I4072" s="33">
        <f>IFERROR(IF(D4072="","",VALUE(MID(D4072,2,5))),"")</f>
        <v/>
      </c>
      <c r="J4072" s="28">
        <f>IF(OR(H4072="",I4072=""),"",IF(H4072&gt;=I4072,"Pass","Fail"))</f>
        <v/>
      </c>
    </row>
    <row r="4073">
      <c r="A4073" s="31" t="n"/>
      <c r="B4073" s="26" t="n"/>
      <c r="C4073" s="26" t="n"/>
      <c r="D4073" s="26" t="n"/>
      <c r="E4073" s="31" t="n"/>
      <c r="F4073" s="24">
        <f>IF(OR(A4073="",E4073=""),"",E4073-A4073)</f>
        <v/>
      </c>
      <c r="G4073" s="27" t="n"/>
      <c r="H4073" s="33">
        <f>IF(G4073="","",ROUND(G4073*1000/22500,2))</f>
        <v/>
      </c>
      <c r="I4073" s="33">
        <f>IFERROR(IF(D4073="","",VALUE(MID(D4073,2,5))),"")</f>
        <v/>
      </c>
      <c r="J4073" s="28">
        <f>IF(OR(H4073="",I4073=""),"",IF(H4073&gt;=I4073,"Pass","Fail"))</f>
        <v/>
      </c>
    </row>
    <row r="4074">
      <c r="A4074" s="31" t="n"/>
      <c r="B4074" s="26" t="n"/>
      <c r="C4074" s="26" t="n"/>
      <c r="D4074" s="26" t="n"/>
      <c r="E4074" s="31" t="n"/>
      <c r="F4074" s="24">
        <f>IF(OR(A4074="",E4074=""),"",E4074-A4074)</f>
        <v/>
      </c>
      <c r="G4074" s="27" t="n"/>
      <c r="H4074" s="33">
        <f>IF(G4074="","",ROUND(G4074*1000/22500,2))</f>
        <v/>
      </c>
      <c r="I4074" s="33">
        <f>IFERROR(IF(D4074="","",VALUE(MID(D4074,2,5))),"")</f>
        <v/>
      </c>
      <c r="J4074" s="28">
        <f>IF(OR(H4074="",I4074=""),"",IF(H4074&gt;=I4074,"Pass","Fail"))</f>
        <v/>
      </c>
    </row>
    <row r="4075">
      <c r="A4075" s="31" t="n"/>
      <c r="B4075" s="26" t="n"/>
      <c r="C4075" s="26" t="n"/>
      <c r="D4075" s="26" t="n"/>
      <c r="E4075" s="31" t="n"/>
      <c r="F4075" s="24">
        <f>IF(OR(A4075="",E4075=""),"",E4075-A4075)</f>
        <v/>
      </c>
      <c r="G4075" s="27" t="n"/>
      <c r="H4075" s="33">
        <f>IF(G4075="","",ROUND(G4075*1000/22500,2))</f>
        <v/>
      </c>
      <c r="I4075" s="33">
        <f>IFERROR(IF(D4075="","",VALUE(MID(D4075,2,5))),"")</f>
        <v/>
      </c>
      <c r="J4075" s="28">
        <f>IF(OR(H4075="",I4075=""),"",IF(H4075&gt;=I4075,"Pass","Fail"))</f>
        <v/>
      </c>
    </row>
    <row r="4076">
      <c r="A4076" s="31" t="n"/>
      <c r="B4076" s="26" t="n"/>
      <c r="C4076" s="26" t="n"/>
      <c r="D4076" s="26" t="n"/>
      <c r="E4076" s="31" t="n"/>
      <c r="F4076" s="24">
        <f>IF(OR(A4076="",E4076=""),"",E4076-A4076)</f>
        <v/>
      </c>
      <c r="G4076" s="27" t="n"/>
      <c r="H4076" s="33">
        <f>IF(G4076="","",ROUND(G4076*1000/22500,2))</f>
        <v/>
      </c>
      <c r="I4076" s="33">
        <f>IFERROR(IF(D4076="","",VALUE(MID(D4076,2,5))),"")</f>
        <v/>
      </c>
      <c r="J4076" s="28">
        <f>IF(OR(H4076="",I4076=""),"",IF(H4076&gt;=I4076,"Pass","Fail"))</f>
        <v/>
      </c>
    </row>
    <row r="4077">
      <c r="A4077" s="31" t="n"/>
      <c r="B4077" s="26" t="n"/>
      <c r="C4077" s="26" t="n"/>
      <c r="D4077" s="26" t="n"/>
      <c r="E4077" s="31" t="n"/>
      <c r="F4077" s="24">
        <f>IF(OR(A4077="",E4077=""),"",E4077-A4077)</f>
        <v/>
      </c>
      <c r="G4077" s="27" t="n"/>
      <c r="H4077" s="33">
        <f>IF(G4077="","",ROUND(G4077*1000/22500,2))</f>
        <v/>
      </c>
      <c r="I4077" s="33">
        <f>IFERROR(IF(D4077="","",VALUE(MID(D4077,2,5))),"")</f>
        <v/>
      </c>
      <c r="J4077" s="28">
        <f>IF(OR(H4077="",I4077=""),"",IF(H4077&gt;=I4077,"Pass","Fail"))</f>
        <v/>
      </c>
    </row>
    <row r="4078">
      <c r="A4078" s="31" t="n"/>
      <c r="B4078" s="26" t="n"/>
      <c r="C4078" s="26" t="n"/>
      <c r="D4078" s="26" t="n"/>
      <c r="E4078" s="31" t="n"/>
      <c r="F4078" s="24">
        <f>IF(OR(A4078="",E4078=""),"",E4078-A4078)</f>
        <v/>
      </c>
      <c r="G4078" s="27" t="n"/>
      <c r="H4078" s="33">
        <f>IF(G4078="","",ROUND(G4078*1000/22500,2))</f>
        <v/>
      </c>
      <c r="I4078" s="33">
        <f>IFERROR(IF(D4078="","",VALUE(MID(D4078,2,5))),"")</f>
        <v/>
      </c>
      <c r="J4078" s="28">
        <f>IF(OR(H4078="",I4078=""),"",IF(H4078&gt;=I4078,"Pass","Fail"))</f>
        <v/>
      </c>
    </row>
    <row r="4079">
      <c r="A4079" s="31" t="n"/>
      <c r="B4079" s="26" t="n"/>
      <c r="C4079" s="26" t="n"/>
      <c r="D4079" s="26" t="n"/>
      <c r="E4079" s="31" t="n"/>
      <c r="F4079" s="24">
        <f>IF(OR(A4079="",E4079=""),"",E4079-A4079)</f>
        <v/>
      </c>
      <c r="G4079" s="27" t="n"/>
      <c r="H4079" s="33">
        <f>IF(G4079="","",ROUND(G4079*1000/22500,2))</f>
        <v/>
      </c>
      <c r="I4079" s="33">
        <f>IFERROR(IF(D4079="","",VALUE(MID(D4079,2,5))),"")</f>
        <v/>
      </c>
      <c r="J4079" s="28">
        <f>IF(OR(H4079="",I4079=""),"",IF(H4079&gt;=I4079,"Pass","Fail"))</f>
        <v/>
      </c>
    </row>
    <row r="4080">
      <c r="A4080" s="31" t="n"/>
      <c r="B4080" s="26" t="n"/>
      <c r="C4080" s="26" t="n"/>
      <c r="D4080" s="26" t="n"/>
      <c r="E4080" s="31" t="n"/>
      <c r="F4080" s="24">
        <f>IF(OR(A4080="",E4080=""),"",E4080-A4080)</f>
        <v/>
      </c>
      <c r="G4080" s="27" t="n"/>
      <c r="H4080" s="33">
        <f>IF(G4080="","",ROUND(G4080*1000/22500,2))</f>
        <v/>
      </c>
      <c r="I4080" s="33">
        <f>IFERROR(IF(D4080="","",VALUE(MID(D4080,2,5))),"")</f>
        <v/>
      </c>
      <c r="J4080" s="28">
        <f>IF(OR(H4080="",I4080=""),"",IF(H4080&gt;=I4080,"Pass","Fail"))</f>
        <v/>
      </c>
    </row>
    <row r="4081">
      <c r="A4081" s="31" t="n"/>
      <c r="B4081" s="26" t="n"/>
      <c r="C4081" s="26" t="n"/>
      <c r="D4081" s="26" t="n"/>
      <c r="E4081" s="31" t="n"/>
      <c r="F4081" s="24">
        <f>IF(OR(A4081="",E4081=""),"",E4081-A4081)</f>
        <v/>
      </c>
      <c r="G4081" s="27" t="n"/>
      <c r="H4081" s="33">
        <f>IF(G4081="","",ROUND(G4081*1000/22500,2))</f>
        <v/>
      </c>
      <c r="I4081" s="33">
        <f>IFERROR(IF(D4081="","",VALUE(MID(D4081,2,5))),"")</f>
        <v/>
      </c>
      <c r="J4081" s="28">
        <f>IF(OR(H4081="",I4081=""),"",IF(H4081&gt;=I4081,"Pass","Fail"))</f>
        <v/>
      </c>
    </row>
    <row r="4082">
      <c r="A4082" s="31" t="n"/>
      <c r="B4082" s="26" t="n"/>
      <c r="C4082" s="26" t="n"/>
      <c r="D4082" s="26" t="n"/>
      <c r="E4082" s="31" t="n"/>
      <c r="F4082" s="24">
        <f>IF(OR(A4082="",E4082=""),"",E4082-A4082)</f>
        <v/>
      </c>
      <c r="G4082" s="27" t="n"/>
      <c r="H4082" s="33">
        <f>IF(G4082="","",ROUND(G4082*1000/22500,2))</f>
        <v/>
      </c>
      <c r="I4082" s="33">
        <f>IFERROR(IF(D4082="","",VALUE(MID(D4082,2,5))),"")</f>
        <v/>
      </c>
      <c r="J4082" s="28">
        <f>IF(OR(H4082="",I4082=""),"",IF(H4082&gt;=I4082,"Pass","Fail"))</f>
        <v/>
      </c>
    </row>
    <row r="4083">
      <c r="A4083" s="31" t="n"/>
      <c r="B4083" s="26" t="n"/>
      <c r="C4083" s="26" t="n"/>
      <c r="D4083" s="26" t="n"/>
      <c r="E4083" s="31" t="n"/>
      <c r="F4083" s="24">
        <f>IF(OR(A4083="",E4083=""),"",E4083-A4083)</f>
        <v/>
      </c>
      <c r="G4083" s="27" t="n"/>
      <c r="H4083" s="33">
        <f>IF(G4083="","",ROUND(G4083*1000/22500,2))</f>
        <v/>
      </c>
      <c r="I4083" s="33">
        <f>IFERROR(IF(D4083="","",VALUE(MID(D4083,2,5))),"")</f>
        <v/>
      </c>
      <c r="J4083" s="28">
        <f>IF(OR(H4083="",I4083=""),"",IF(H4083&gt;=I4083,"Pass","Fail"))</f>
        <v/>
      </c>
    </row>
    <row r="4084">
      <c r="A4084" s="31" t="n"/>
      <c r="B4084" s="26" t="n"/>
      <c r="C4084" s="26" t="n"/>
      <c r="D4084" s="26" t="n"/>
      <c r="E4084" s="31" t="n"/>
      <c r="F4084" s="24">
        <f>IF(OR(A4084="",E4084=""),"",E4084-A4084)</f>
        <v/>
      </c>
      <c r="G4084" s="27" t="n"/>
      <c r="H4084" s="33">
        <f>IF(G4084="","",ROUND(G4084*1000/22500,2))</f>
        <v/>
      </c>
      <c r="I4084" s="33">
        <f>IFERROR(IF(D4084="","",VALUE(MID(D4084,2,5))),"")</f>
        <v/>
      </c>
      <c r="J4084" s="28">
        <f>IF(OR(H4084="",I4084=""),"",IF(H4084&gt;=I4084,"Pass","Fail"))</f>
        <v/>
      </c>
    </row>
    <row r="4085">
      <c r="A4085" s="31" t="n"/>
      <c r="B4085" s="26" t="n"/>
      <c r="C4085" s="26" t="n"/>
      <c r="D4085" s="26" t="n"/>
      <c r="E4085" s="31" t="n"/>
      <c r="F4085" s="24">
        <f>IF(OR(A4085="",E4085=""),"",E4085-A4085)</f>
        <v/>
      </c>
      <c r="G4085" s="27" t="n"/>
      <c r="H4085" s="33">
        <f>IF(G4085="","",ROUND(G4085*1000/22500,2))</f>
        <v/>
      </c>
      <c r="I4085" s="33">
        <f>IFERROR(IF(D4085="","",VALUE(MID(D4085,2,5))),"")</f>
        <v/>
      </c>
      <c r="J4085" s="28">
        <f>IF(OR(H4085="",I4085=""),"",IF(H4085&gt;=I4085,"Pass","Fail"))</f>
        <v/>
      </c>
    </row>
    <row r="4086">
      <c r="A4086" s="31" t="n"/>
      <c r="B4086" s="26" t="n"/>
      <c r="C4086" s="26" t="n"/>
      <c r="D4086" s="26" t="n"/>
      <c r="E4086" s="31" t="n"/>
      <c r="F4086" s="24">
        <f>IF(OR(A4086="",E4086=""),"",E4086-A4086)</f>
        <v/>
      </c>
      <c r="G4086" s="27" t="n"/>
      <c r="H4086" s="33">
        <f>IF(G4086="","",ROUND(G4086*1000/22500,2))</f>
        <v/>
      </c>
      <c r="I4086" s="33">
        <f>IFERROR(IF(D4086="","",VALUE(MID(D4086,2,5))),"")</f>
        <v/>
      </c>
      <c r="J4086" s="28">
        <f>IF(OR(H4086="",I4086=""),"",IF(H4086&gt;=I4086,"Pass","Fail"))</f>
        <v/>
      </c>
    </row>
    <row r="4087">
      <c r="A4087" s="31" t="n"/>
      <c r="B4087" s="26" t="n"/>
      <c r="C4087" s="26" t="n"/>
      <c r="D4087" s="26" t="n"/>
      <c r="E4087" s="31" t="n"/>
      <c r="F4087" s="24">
        <f>IF(OR(A4087="",E4087=""),"",E4087-A4087)</f>
        <v/>
      </c>
      <c r="G4087" s="27" t="n"/>
      <c r="H4087" s="33">
        <f>IF(G4087="","",ROUND(G4087*1000/22500,2))</f>
        <v/>
      </c>
      <c r="I4087" s="33">
        <f>IFERROR(IF(D4087="","",VALUE(MID(D4087,2,5))),"")</f>
        <v/>
      </c>
      <c r="J4087" s="28">
        <f>IF(OR(H4087="",I4087=""),"",IF(H4087&gt;=I4087,"Pass","Fail"))</f>
        <v/>
      </c>
    </row>
    <row r="4088">
      <c r="A4088" s="31" t="n"/>
      <c r="B4088" s="26" t="n"/>
      <c r="C4088" s="26" t="n"/>
      <c r="D4088" s="26" t="n"/>
      <c r="E4088" s="31" t="n"/>
      <c r="F4088" s="24">
        <f>IF(OR(A4088="",E4088=""),"",E4088-A4088)</f>
        <v/>
      </c>
      <c r="G4088" s="27" t="n"/>
      <c r="H4088" s="33">
        <f>IF(G4088="","",ROUND(G4088*1000/22500,2))</f>
        <v/>
      </c>
      <c r="I4088" s="33">
        <f>IFERROR(IF(D4088="","",VALUE(MID(D4088,2,5))),"")</f>
        <v/>
      </c>
      <c r="J4088" s="28">
        <f>IF(OR(H4088="",I4088=""),"",IF(H4088&gt;=I4088,"Pass","Fail"))</f>
        <v/>
      </c>
    </row>
    <row r="4089">
      <c r="A4089" s="31" t="n"/>
      <c r="B4089" s="26" t="n"/>
      <c r="C4089" s="26" t="n"/>
      <c r="D4089" s="26" t="n"/>
      <c r="E4089" s="31" t="n"/>
      <c r="F4089" s="24">
        <f>IF(OR(A4089="",E4089=""),"",E4089-A4089)</f>
        <v/>
      </c>
      <c r="G4089" s="27" t="n"/>
      <c r="H4089" s="33">
        <f>IF(G4089="","",ROUND(G4089*1000/22500,2))</f>
        <v/>
      </c>
      <c r="I4089" s="33">
        <f>IFERROR(IF(D4089="","",VALUE(MID(D4089,2,5))),"")</f>
        <v/>
      </c>
      <c r="J4089" s="28">
        <f>IF(OR(H4089="",I4089=""),"",IF(H4089&gt;=I4089,"Pass","Fail"))</f>
        <v/>
      </c>
    </row>
    <row r="4090">
      <c r="A4090" s="31" t="n"/>
      <c r="B4090" s="26" t="n"/>
      <c r="C4090" s="26" t="n"/>
      <c r="D4090" s="26" t="n"/>
      <c r="E4090" s="31" t="n"/>
      <c r="F4090" s="24">
        <f>IF(OR(A4090="",E4090=""),"",E4090-A4090)</f>
        <v/>
      </c>
      <c r="G4090" s="27" t="n"/>
      <c r="H4090" s="33">
        <f>IF(G4090="","",ROUND(G4090*1000/22500,2))</f>
        <v/>
      </c>
      <c r="I4090" s="33">
        <f>IFERROR(IF(D4090="","",VALUE(MID(D4090,2,5))),"")</f>
        <v/>
      </c>
      <c r="J4090" s="28">
        <f>IF(OR(H4090="",I4090=""),"",IF(H4090&gt;=I4090,"Pass","Fail"))</f>
        <v/>
      </c>
    </row>
    <row r="4091">
      <c r="A4091" s="31" t="n"/>
      <c r="B4091" s="26" t="n"/>
      <c r="C4091" s="26" t="n"/>
      <c r="D4091" s="26" t="n"/>
      <c r="E4091" s="31" t="n"/>
      <c r="F4091" s="24">
        <f>IF(OR(A4091="",E4091=""),"",E4091-A4091)</f>
        <v/>
      </c>
      <c r="G4091" s="27" t="n"/>
      <c r="H4091" s="33">
        <f>IF(G4091="","",ROUND(G4091*1000/22500,2))</f>
        <v/>
      </c>
      <c r="I4091" s="33">
        <f>IFERROR(IF(D4091="","",VALUE(MID(D4091,2,5))),"")</f>
        <v/>
      </c>
      <c r="J4091" s="28">
        <f>IF(OR(H4091="",I4091=""),"",IF(H4091&gt;=I4091,"Pass","Fail"))</f>
        <v/>
      </c>
    </row>
    <row r="4092">
      <c r="A4092" s="31" t="n"/>
      <c r="B4092" s="26" t="n"/>
      <c r="C4092" s="26" t="n"/>
      <c r="D4092" s="26" t="n"/>
      <c r="E4092" s="31" t="n"/>
      <c r="F4092" s="24">
        <f>IF(OR(A4092="",E4092=""),"",E4092-A4092)</f>
        <v/>
      </c>
      <c r="G4092" s="27" t="n"/>
      <c r="H4092" s="33">
        <f>IF(G4092="","",ROUND(G4092*1000/22500,2))</f>
        <v/>
      </c>
      <c r="I4092" s="33">
        <f>IFERROR(IF(D4092="","",VALUE(MID(D4092,2,5))),"")</f>
        <v/>
      </c>
      <c r="J4092" s="28">
        <f>IF(OR(H4092="",I4092=""),"",IF(H4092&gt;=I4092,"Pass","Fail"))</f>
        <v/>
      </c>
    </row>
    <row r="4093">
      <c r="A4093" s="31" t="n"/>
      <c r="B4093" s="26" t="n"/>
      <c r="C4093" s="26" t="n"/>
      <c r="D4093" s="26" t="n"/>
      <c r="E4093" s="31" t="n"/>
      <c r="F4093" s="24">
        <f>IF(OR(A4093="",E4093=""),"",E4093-A4093)</f>
        <v/>
      </c>
      <c r="G4093" s="27" t="n"/>
      <c r="H4093" s="33">
        <f>IF(G4093="","",ROUND(G4093*1000/22500,2))</f>
        <v/>
      </c>
      <c r="I4093" s="33">
        <f>IFERROR(IF(D4093="","",VALUE(MID(D4093,2,5))),"")</f>
        <v/>
      </c>
      <c r="J4093" s="28">
        <f>IF(OR(H4093="",I4093=""),"",IF(H4093&gt;=I4093,"Pass","Fail"))</f>
        <v/>
      </c>
    </row>
    <row r="4094">
      <c r="A4094" s="31" t="n"/>
      <c r="B4094" s="26" t="n"/>
      <c r="C4094" s="26" t="n"/>
      <c r="D4094" s="26" t="n"/>
      <c r="E4094" s="31" t="n"/>
      <c r="F4094" s="24">
        <f>IF(OR(A4094="",E4094=""),"",E4094-A4094)</f>
        <v/>
      </c>
      <c r="G4094" s="27" t="n"/>
      <c r="H4094" s="33">
        <f>IF(G4094="","",ROUND(G4094*1000/22500,2))</f>
        <v/>
      </c>
      <c r="I4094" s="33">
        <f>IFERROR(IF(D4094="","",VALUE(MID(D4094,2,5))),"")</f>
        <v/>
      </c>
      <c r="J4094" s="28">
        <f>IF(OR(H4094="",I4094=""),"",IF(H4094&gt;=I4094,"Pass","Fail"))</f>
        <v/>
      </c>
    </row>
    <row r="4095">
      <c r="A4095" s="31" t="n"/>
      <c r="B4095" s="26" t="n"/>
      <c r="C4095" s="26" t="n"/>
      <c r="D4095" s="26" t="n"/>
      <c r="E4095" s="31" t="n"/>
      <c r="F4095" s="24">
        <f>IF(OR(A4095="",E4095=""),"",E4095-A4095)</f>
        <v/>
      </c>
      <c r="G4095" s="27" t="n"/>
      <c r="H4095" s="33">
        <f>IF(G4095="","",ROUND(G4095*1000/22500,2))</f>
        <v/>
      </c>
      <c r="I4095" s="33">
        <f>IFERROR(IF(D4095="","",VALUE(MID(D4095,2,5))),"")</f>
        <v/>
      </c>
      <c r="J4095" s="28">
        <f>IF(OR(H4095="",I4095=""),"",IF(H4095&gt;=I4095,"Pass","Fail"))</f>
        <v/>
      </c>
    </row>
    <row r="4096">
      <c r="A4096" s="31" t="n"/>
      <c r="B4096" s="26" t="n"/>
      <c r="C4096" s="26" t="n"/>
      <c r="D4096" s="26" t="n"/>
      <c r="E4096" s="31" t="n"/>
      <c r="F4096" s="24">
        <f>IF(OR(A4096="",E4096=""),"",E4096-A4096)</f>
        <v/>
      </c>
      <c r="G4096" s="27" t="n"/>
      <c r="H4096" s="33">
        <f>IF(G4096="","",ROUND(G4096*1000/22500,2))</f>
        <v/>
      </c>
      <c r="I4096" s="33">
        <f>IFERROR(IF(D4096="","",VALUE(MID(D4096,2,5))),"")</f>
        <v/>
      </c>
      <c r="J4096" s="28">
        <f>IF(OR(H4096="",I4096=""),"",IF(H4096&gt;=I4096,"Pass","Fail"))</f>
        <v/>
      </c>
    </row>
    <row r="4097">
      <c r="A4097" s="31" t="n"/>
      <c r="B4097" s="26" t="n"/>
      <c r="C4097" s="26" t="n"/>
      <c r="D4097" s="26" t="n"/>
      <c r="E4097" s="31" t="n"/>
      <c r="F4097" s="24">
        <f>IF(OR(A4097="",E4097=""),"",E4097-A4097)</f>
        <v/>
      </c>
      <c r="G4097" s="27" t="n"/>
      <c r="H4097" s="33">
        <f>IF(G4097="","",ROUND(G4097*1000/22500,2))</f>
        <v/>
      </c>
      <c r="I4097" s="33">
        <f>IFERROR(IF(D4097="","",VALUE(MID(D4097,2,5))),"")</f>
        <v/>
      </c>
      <c r="J4097" s="28">
        <f>IF(OR(H4097="",I4097=""),"",IF(H4097&gt;=I4097,"Pass","Fail"))</f>
        <v/>
      </c>
    </row>
    <row r="4098">
      <c r="A4098" s="31" t="n"/>
      <c r="B4098" s="26" t="n"/>
      <c r="C4098" s="26" t="n"/>
      <c r="D4098" s="26" t="n"/>
      <c r="E4098" s="31" t="n"/>
      <c r="F4098" s="24">
        <f>IF(OR(A4098="",E4098=""),"",E4098-A4098)</f>
        <v/>
      </c>
      <c r="G4098" s="27" t="n"/>
      <c r="H4098" s="33">
        <f>IF(G4098="","",ROUND(G4098*1000/22500,2))</f>
        <v/>
      </c>
      <c r="I4098" s="33">
        <f>IFERROR(IF(D4098="","",VALUE(MID(D4098,2,5))),"")</f>
        <v/>
      </c>
      <c r="J4098" s="28">
        <f>IF(OR(H4098="",I4098=""),"",IF(H4098&gt;=I4098,"Pass","Fail"))</f>
        <v/>
      </c>
    </row>
    <row r="4099">
      <c r="A4099" s="31" t="n"/>
      <c r="B4099" s="26" t="n"/>
      <c r="C4099" s="26" t="n"/>
      <c r="D4099" s="26" t="n"/>
      <c r="E4099" s="31" t="n"/>
      <c r="F4099" s="24">
        <f>IF(OR(A4099="",E4099=""),"",E4099-A4099)</f>
        <v/>
      </c>
      <c r="G4099" s="27" t="n"/>
      <c r="H4099" s="33">
        <f>IF(G4099="","",ROUND(G4099*1000/22500,2))</f>
        <v/>
      </c>
      <c r="I4099" s="33">
        <f>IFERROR(IF(D4099="","",VALUE(MID(D4099,2,5))),"")</f>
        <v/>
      </c>
      <c r="J4099" s="28">
        <f>IF(OR(H4099="",I4099=""),"",IF(H4099&gt;=I4099,"Pass","Fail"))</f>
        <v/>
      </c>
    </row>
    <row r="4100">
      <c r="A4100" s="31" t="n"/>
      <c r="B4100" s="26" t="n"/>
      <c r="C4100" s="26" t="n"/>
      <c r="D4100" s="26" t="n"/>
      <c r="E4100" s="31" t="n"/>
      <c r="F4100" s="24">
        <f>IF(OR(A4100="",E4100=""),"",E4100-A4100)</f>
        <v/>
      </c>
      <c r="G4100" s="27" t="n"/>
      <c r="H4100" s="33">
        <f>IF(G4100="","",ROUND(G4100*1000/22500,2))</f>
        <v/>
      </c>
      <c r="I4100" s="33">
        <f>IFERROR(IF(D4100="","",VALUE(MID(D4100,2,5))),"")</f>
        <v/>
      </c>
      <c r="J4100" s="28">
        <f>IF(OR(H4100="",I4100=""),"",IF(H4100&gt;=I4100,"Pass","Fail"))</f>
        <v/>
      </c>
    </row>
    <row r="4101">
      <c r="A4101" s="31" t="n"/>
      <c r="B4101" s="26" t="n"/>
      <c r="C4101" s="26" t="n"/>
      <c r="D4101" s="26" t="n"/>
      <c r="E4101" s="31" t="n"/>
      <c r="F4101" s="24">
        <f>IF(OR(A4101="",E4101=""),"",E4101-A4101)</f>
        <v/>
      </c>
      <c r="G4101" s="27" t="n"/>
      <c r="H4101" s="33">
        <f>IF(G4101="","",ROUND(G4101*1000/22500,2))</f>
        <v/>
      </c>
      <c r="I4101" s="33">
        <f>IFERROR(IF(D4101="","",VALUE(MID(D4101,2,5))),"")</f>
        <v/>
      </c>
      <c r="J4101" s="28">
        <f>IF(OR(H4101="",I4101=""),"",IF(H4101&gt;=I4101,"Pass","Fail"))</f>
        <v/>
      </c>
    </row>
    <row r="4102">
      <c r="A4102" s="31" t="n"/>
      <c r="B4102" s="26" t="n"/>
      <c r="C4102" s="26" t="n"/>
      <c r="D4102" s="26" t="n"/>
      <c r="E4102" s="31" t="n"/>
      <c r="F4102" s="24">
        <f>IF(OR(A4102="",E4102=""),"",E4102-A4102)</f>
        <v/>
      </c>
      <c r="G4102" s="27" t="n"/>
      <c r="H4102" s="33">
        <f>IF(G4102="","",ROUND(G4102*1000/22500,2))</f>
        <v/>
      </c>
      <c r="I4102" s="33">
        <f>IFERROR(IF(D4102="","",VALUE(MID(D4102,2,5))),"")</f>
        <v/>
      </c>
      <c r="J4102" s="28">
        <f>IF(OR(H4102="",I4102=""),"",IF(H4102&gt;=I4102,"Pass","Fail"))</f>
        <v/>
      </c>
    </row>
    <row r="4103">
      <c r="A4103" s="31" t="n"/>
      <c r="B4103" s="26" t="n"/>
      <c r="C4103" s="26" t="n"/>
      <c r="D4103" s="26" t="n"/>
      <c r="E4103" s="31" t="n"/>
      <c r="F4103" s="24">
        <f>IF(OR(A4103="",E4103=""),"",E4103-A4103)</f>
        <v/>
      </c>
      <c r="G4103" s="27" t="n"/>
      <c r="H4103" s="33">
        <f>IF(G4103="","",ROUND(G4103*1000/22500,2))</f>
        <v/>
      </c>
      <c r="I4103" s="33">
        <f>IFERROR(IF(D4103="","",VALUE(MID(D4103,2,5))),"")</f>
        <v/>
      </c>
      <c r="J4103" s="28">
        <f>IF(OR(H4103="",I4103=""),"",IF(H4103&gt;=I4103,"Pass","Fail"))</f>
        <v/>
      </c>
    </row>
    <row r="4104">
      <c r="A4104" s="31" t="n"/>
      <c r="B4104" s="26" t="n"/>
      <c r="C4104" s="26" t="n"/>
      <c r="D4104" s="26" t="n"/>
      <c r="E4104" s="31" t="n"/>
      <c r="F4104" s="24">
        <f>IF(OR(A4104="",E4104=""),"",E4104-A4104)</f>
        <v/>
      </c>
      <c r="G4104" s="27" t="n"/>
      <c r="H4104" s="33">
        <f>IF(G4104="","",ROUND(G4104*1000/22500,2))</f>
        <v/>
      </c>
      <c r="I4104" s="33">
        <f>IFERROR(IF(D4104="","",VALUE(MID(D4104,2,5))),"")</f>
        <v/>
      </c>
      <c r="J4104" s="28">
        <f>IF(OR(H4104="",I4104=""),"",IF(H4104&gt;=I4104,"Pass","Fail"))</f>
        <v/>
      </c>
    </row>
    <row r="4105">
      <c r="A4105" s="31" t="n"/>
      <c r="B4105" s="26" t="n"/>
      <c r="C4105" s="26" t="n"/>
      <c r="D4105" s="26" t="n"/>
      <c r="E4105" s="31" t="n"/>
      <c r="F4105" s="24">
        <f>IF(OR(A4105="",E4105=""),"",E4105-A4105)</f>
        <v/>
      </c>
      <c r="G4105" s="27" t="n"/>
      <c r="H4105" s="33">
        <f>IF(G4105="","",ROUND(G4105*1000/22500,2))</f>
        <v/>
      </c>
      <c r="I4105" s="33">
        <f>IFERROR(IF(D4105="","",VALUE(MID(D4105,2,5))),"")</f>
        <v/>
      </c>
      <c r="J4105" s="28">
        <f>IF(OR(H4105="",I4105=""),"",IF(H4105&gt;=I4105,"Pass","Fail"))</f>
        <v/>
      </c>
    </row>
    <row r="4106">
      <c r="A4106" s="31" t="n"/>
      <c r="B4106" s="26" t="n"/>
      <c r="C4106" s="26" t="n"/>
      <c r="D4106" s="26" t="n"/>
      <c r="E4106" s="31" t="n"/>
      <c r="F4106" s="24">
        <f>IF(OR(A4106="",E4106=""),"",E4106-A4106)</f>
        <v/>
      </c>
      <c r="G4106" s="27" t="n"/>
      <c r="H4106" s="33">
        <f>IF(G4106="","",ROUND(G4106*1000/22500,2))</f>
        <v/>
      </c>
      <c r="I4106" s="33">
        <f>IFERROR(IF(D4106="","",VALUE(MID(D4106,2,5))),"")</f>
        <v/>
      </c>
      <c r="J4106" s="28">
        <f>IF(OR(H4106="",I4106=""),"",IF(H4106&gt;=I4106,"Pass","Fail"))</f>
        <v/>
      </c>
    </row>
    <row r="4107">
      <c r="A4107" s="31" t="n"/>
      <c r="B4107" s="26" t="n"/>
      <c r="C4107" s="26" t="n"/>
      <c r="D4107" s="26" t="n"/>
      <c r="E4107" s="31" t="n"/>
      <c r="F4107" s="24">
        <f>IF(OR(A4107="",E4107=""),"",E4107-A4107)</f>
        <v/>
      </c>
      <c r="G4107" s="27" t="n"/>
      <c r="H4107" s="33">
        <f>IF(G4107="","",ROUND(G4107*1000/22500,2))</f>
        <v/>
      </c>
      <c r="I4107" s="33">
        <f>IFERROR(IF(D4107="","",VALUE(MID(D4107,2,5))),"")</f>
        <v/>
      </c>
      <c r="J4107" s="28">
        <f>IF(OR(H4107="",I4107=""),"",IF(H4107&gt;=I4107,"Pass","Fail"))</f>
        <v/>
      </c>
    </row>
    <row r="4108">
      <c r="A4108" s="31" t="n"/>
      <c r="B4108" s="26" t="n"/>
      <c r="C4108" s="26" t="n"/>
      <c r="D4108" s="26" t="n"/>
      <c r="E4108" s="31" t="n"/>
      <c r="F4108" s="24">
        <f>IF(OR(A4108="",E4108=""),"",E4108-A4108)</f>
        <v/>
      </c>
      <c r="G4108" s="27" t="n"/>
      <c r="H4108" s="33">
        <f>IF(G4108="","",ROUND(G4108*1000/22500,2))</f>
        <v/>
      </c>
      <c r="I4108" s="33">
        <f>IFERROR(IF(D4108="","",VALUE(MID(D4108,2,5))),"")</f>
        <v/>
      </c>
      <c r="J4108" s="28">
        <f>IF(OR(H4108="",I4108=""),"",IF(H4108&gt;=I4108,"Pass","Fail"))</f>
        <v/>
      </c>
    </row>
    <row r="4109">
      <c r="A4109" s="31" t="n"/>
      <c r="B4109" s="26" t="n"/>
      <c r="C4109" s="26" t="n"/>
      <c r="D4109" s="26" t="n"/>
      <c r="E4109" s="31" t="n"/>
      <c r="F4109" s="24">
        <f>IF(OR(A4109="",E4109=""),"",E4109-A4109)</f>
        <v/>
      </c>
      <c r="G4109" s="27" t="n"/>
      <c r="H4109" s="33">
        <f>IF(G4109="","",ROUND(G4109*1000/22500,2))</f>
        <v/>
      </c>
      <c r="I4109" s="33">
        <f>IFERROR(IF(D4109="","",VALUE(MID(D4109,2,5))),"")</f>
        <v/>
      </c>
      <c r="J4109" s="28">
        <f>IF(OR(H4109="",I4109=""),"",IF(H4109&gt;=I4109,"Pass","Fail"))</f>
        <v/>
      </c>
    </row>
    <row r="4110">
      <c r="A4110" s="31" t="n"/>
      <c r="B4110" s="26" t="n"/>
      <c r="C4110" s="26" t="n"/>
      <c r="D4110" s="26" t="n"/>
      <c r="E4110" s="31" t="n"/>
      <c r="F4110" s="24">
        <f>IF(OR(A4110="",E4110=""),"",E4110-A4110)</f>
        <v/>
      </c>
      <c r="G4110" s="27" t="n"/>
      <c r="H4110" s="33">
        <f>IF(G4110="","",ROUND(G4110*1000/22500,2))</f>
        <v/>
      </c>
      <c r="I4110" s="33">
        <f>IFERROR(IF(D4110="","",VALUE(MID(D4110,2,5))),"")</f>
        <v/>
      </c>
      <c r="J4110" s="28">
        <f>IF(OR(H4110="",I4110=""),"",IF(H4110&gt;=I4110,"Pass","Fail"))</f>
        <v/>
      </c>
    </row>
    <row r="4111">
      <c r="A4111" s="31" t="n"/>
      <c r="B4111" s="26" t="n"/>
      <c r="C4111" s="26" t="n"/>
      <c r="D4111" s="26" t="n"/>
      <c r="E4111" s="31" t="n"/>
      <c r="F4111" s="24">
        <f>IF(OR(A4111="",E4111=""),"",E4111-A4111)</f>
        <v/>
      </c>
      <c r="G4111" s="27" t="n"/>
      <c r="H4111" s="33">
        <f>IF(G4111="","",ROUND(G4111*1000/22500,2))</f>
        <v/>
      </c>
      <c r="I4111" s="33">
        <f>IFERROR(IF(D4111="","",VALUE(MID(D4111,2,5))),"")</f>
        <v/>
      </c>
      <c r="J4111" s="28">
        <f>IF(OR(H4111="",I4111=""),"",IF(H4111&gt;=I4111,"Pass","Fail"))</f>
        <v/>
      </c>
    </row>
    <row r="4112">
      <c r="A4112" s="31" t="n"/>
      <c r="B4112" s="26" t="n"/>
      <c r="C4112" s="26" t="n"/>
      <c r="D4112" s="26" t="n"/>
      <c r="E4112" s="31" t="n"/>
      <c r="F4112" s="24">
        <f>IF(OR(A4112="",E4112=""),"",E4112-A4112)</f>
        <v/>
      </c>
      <c r="G4112" s="27" t="n"/>
      <c r="H4112" s="33">
        <f>IF(G4112="","",ROUND(G4112*1000/22500,2))</f>
        <v/>
      </c>
      <c r="I4112" s="33">
        <f>IFERROR(IF(D4112="","",VALUE(MID(D4112,2,5))),"")</f>
        <v/>
      </c>
      <c r="J4112" s="28">
        <f>IF(OR(H4112="",I4112=""),"",IF(H4112&gt;=I4112,"Pass","Fail"))</f>
        <v/>
      </c>
    </row>
    <row r="4113">
      <c r="A4113" s="31" t="n"/>
      <c r="B4113" s="26" t="n"/>
      <c r="C4113" s="26" t="n"/>
      <c r="D4113" s="26" t="n"/>
      <c r="E4113" s="31" t="n"/>
      <c r="F4113" s="24">
        <f>IF(OR(A4113="",E4113=""),"",E4113-A4113)</f>
        <v/>
      </c>
      <c r="G4113" s="27" t="n"/>
      <c r="H4113" s="33">
        <f>IF(G4113="","",ROUND(G4113*1000/22500,2))</f>
        <v/>
      </c>
      <c r="I4113" s="33">
        <f>IFERROR(IF(D4113="","",VALUE(MID(D4113,2,5))),"")</f>
        <v/>
      </c>
      <c r="J4113" s="28">
        <f>IF(OR(H4113="",I4113=""),"",IF(H4113&gt;=I4113,"Pass","Fail"))</f>
        <v/>
      </c>
    </row>
    <row r="4114">
      <c r="A4114" s="31" t="n"/>
      <c r="B4114" s="26" t="n"/>
      <c r="C4114" s="26" t="n"/>
      <c r="D4114" s="26" t="n"/>
      <c r="E4114" s="31" t="n"/>
      <c r="F4114" s="24">
        <f>IF(OR(A4114="",E4114=""),"",E4114-A4114)</f>
        <v/>
      </c>
      <c r="G4114" s="27" t="n"/>
      <c r="H4114" s="33">
        <f>IF(G4114="","",ROUND(G4114*1000/22500,2))</f>
        <v/>
      </c>
      <c r="I4114" s="33">
        <f>IFERROR(IF(D4114="","",VALUE(MID(D4114,2,5))),"")</f>
        <v/>
      </c>
      <c r="J4114" s="28">
        <f>IF(OR(H4114="",I4114=""),"",IF(H4114&gt;=I4114,"Pass","Fail"))</f>
        <v/>
      </c>
    </row>
    <row r="4115">
      <c r="A4115" s="31" t="n"/>
      <c r="B4115" s="26" t="n"/>
      <c r="C4115" s="26" t="n"/>
      <c r="D4115" s="26" t="n"/>
      <c r="E4115" s="31" t="n"/>
      <c r="F4115" s="24">
        <f>IF(OR(A4115="",E4115=""),"",E4115-A4115)</f>
        <v/>
      </c>
      <c r="G4115" s="27" t="n"/>
      <c r="H4115" s="33">
        <f>IF(G4115="","",ROUND(G4115*1000/22500,2))</f>
        <v/>
      </c>
      <c r="I4115" s="33">
        <f>IFERROR(IF(D4115="","",VALUE(MID(D4115,2,5))),"")</f>
        <v/>
      </c>
      <c r="J4115" s="28">
        <f>IF(OR(H4115="",I4115=""),"",IF(H4115&gt;=I4115,"Pass","Fail"))</f>
        <v/>
      </c>
    </row>
    <row r="4116">
      <c r="A4116" s="31" t="n"/>
      <c r="B4116" s="26" t="n"/>
      <c r="C4116" s="26" t="n"/>
      <c r="D4116" s="26" t="n"/>
      <c r="E4116" s="31" t="n"/>
      <c r="F4116" s="24">
        <f>IF(OR(A4116="",E4116=""),"",E4116-A4116)</f>
        <v/>
      </c>
      <c r="G4116" s="27" t="n"/>
      <c r="H4116" s="33">
        <f>IF(G4116="","",ROUND(G4116*1000/22500,2))</f>
        <v/>
      </c>
      <c r="I4116" s="33">
        <f>IFERROR(IF(D4116="","",VALUE(MID(D4116,2,5))),"")</f>
        <v/>
      </c>
      <c r="J4116" s="28">
        <f>IF(OR(H4116="",I4116=""),"",IF(H4116&gt;=I4116,"Pass","Fail"))</f>
        <v/>
      </c>
    </row>
    <row r="4117">
      <c r="A4117" s="31" t="n"/>
      <c r="B4117" s="26" t="n"/>
      <c r="C4117" s="26" t="n"/>
      <c r="D4117" s="26" t="n"/>
      <c r="E4117" s="31" t="n"/>
      <c r="F4117" s="24">
        <f>IF(OR(A4117="",E4117=""),"",E4117-A4117)</f>
        <v/>
      </c>
      <c r="G4117" s="27" t="n"/>
      <c r="H4117" s="33">
        <f>IF(G4117="","",ROUND(G4117*1000/22500,2))</f>
        <v/>
      </c>
      <c r="I4117" s="33">
        <f>IFERROR(IF(D4117="","",VALUE(MID(D4117,2,5))),"")</f>
        <v/>
      </c>
      <c r="J4117" s="28">
        <f>IF(OR(H4117="",I4117=""),"",IF(H4117&gt;=I4117,"Pass","Fail"))</f>
        <v/>
      </c>
    </row>
    <row r="4118">
      <c r="A4118" s="31" t="n"/>
      <c r="B4118" s="26" t="n"/>
      <c r="C4118" s="26" t="n"/>
      <c r="D4118" s="26" t="n"/>
      <c r="E4118" s="31" t="n"/>
      <c r="F4118" s="24">
        <f>IF(OR(A4118="",E4118=""),"",E4118-A4118)</f>
        <v/>
      </c>
      <c r="G4118" s="27" t="n"/>
      <c r="H4118" s="33">
        <f>IF(G4118="","",ROUND(G4118*1000/22500,2))</f>
        <v/>
      </c>
      <c r="I4118" s="33">
        <f>IFERROR(IF(D4118="","",VALUE(MID(D4118,2,5))),"")</f>
        <v/>
      </c>
      <c r="J4118" s="28">
        <f>IF(OR(H4118="",I4118=""),"",IF(H4118&gt;=I4118,"Pass","Fail"))</f>
        <v/>
      </c>
    </row>
    <row r="4119">
      <c r="A4119" s="31" t="n"/>
      <c r="B4119" s="26" t="n"/>
      <c r="C4119" s="26" t="n"/>
      <c r="D4119" s="26" t="n"/>
      <c r="E4119" s="31" t="n"/>
      <c r="F4119" s="24">
        <f>IF(OR(A4119="",E4119=""),"",E4119-A4119)</f>
        <v/>
      </c>
      <c r="G4119" s="27" t="n"/>
      <c r="H4119" s="33">
        <f>IF(G4119="","",ROUND(G4119*1000/22500,2))</f>
        <v/>
      </c>
      <c r="I4119" s="33">
        <f>IFERROR(IF(D4119="","",VALUE(MID(D4119,2,5))),"")</f>
        <v/>
      </c>
      <c r="J4119" s="28">
        <f>IF(OR(H4119="",I4119=""),"",IF(H4119&gt;=I4119,"Pass","Fail"))</f>
        <v/>
      </c>
    </row>
    <row r="4120">
      <c r="A4120" s="31" t="n"/>
      <c r="B4120" s="26" t="n"/>
      <c r="C4120" s="26" t="n"/>
      <c r="D4120" s="26" t="n"/>
      <c r="E4120" s="31" t="n"/>
      <c r="F4120" s="24">
        <f>IF(OR(A4120="",E4120=""),"",E4120-A4120)</f>
        <v/>
      </c>
      <c r="G4120" s="27" t="n"/>
      <c r="H4120" s="33">
        <f>IF(G4120="","",ROUND(G4120*1000/22500,2))</f>
        <v/>
      </c>
      <c r="I4120" s="33">
        <f>IFERROR(IF(D4120="","",VALUE(MID(D4120,2,5))),"")</f>
        <v/>
      </c>
      <c r="J4120" s="28">
        <f>IF(OR(H4120="",I4120=""),"",IF(H4120&gt;=I4120,"Pass","Fail"))</f>
        <v/>
      </c>
    </row>
    <row r="4121">
      <c r="A4121" s="31" t="n"/>
      <c r="B4121" s="26" t="n"/>
      <c r="C4121" s="26" t="n"/>
      <c r="D4121" s="26" t="n"/>
      <c r="E4121" s="31" t="n"/>
      <c r="F4121" s="24">
        <f>IF(OR(A4121="",E4121=""),"",E4121-A4121)</f>
        <v/>
      </c>
      <c r="G4121" s="27" t="n"/>
      <c r="H4121" s="33">
        <f>IF(G4121="","",ROUND(G4121*1000/22500,2))</f>
        <v/>
      </c>
      <c r="I4121" s="33">
        <f>IFERROR(IF(D4121="","",VALUE(MID(D4121,2,5))),"")</f>
        <v/>
      </c>
      <c r="J4121" s="28">
        <f>IF(OR(H4121="",I4121=""),"",IF(H4121&gt;=I4121,"Pass","Fail"))</f>
        <v/>
      </c>
    </row>
    <row r="4122">
      <c r="A4122" s="31" t="n"/>
      <c r="B4122" s="26" t="n"/>
      <c r="C4122" s="26" t="n"/>
      <c r="D4122" s="26" t="n"/>
      <c r="E4122" s="31" t="n"/>
      <c r="F4122" s="24">
        <f>IF(OR(A4122="",E4122=""),"",E4122-A4122)</f>
        <v/>
      </c>
      <c r="G4122" s="27" t="n"/>
      <c r="H4122" s="33">
        <f>IF(G4122="","",ROUND(G4122*1000/22500,2))</f>
        <v/>
      </c>
      <c r="I4122" s="33">
        <f>IFERROR(IF(D4122="","",VALUE(MID(D4122,2,5))),"")</f>
        <v/>
      </c>
      <c r="J4122" s="28">
        <f>IF(OR(H4122="",I4122=""),"",IF(H4122&gt;=I4122,"Pass","Fail"))</f>
        <v/>
      </c>
    </row>
    <row r="4123">
      <c r="A4123" s="31" t="n"/>
      <c r="B4123" s="26" t="n"/>
      <c r="C4123" s="26" t="n"/>
      <c r="D4123" s="26" t="n"/>
      <c r="E4123" s="31" t="n"/>
      <c r="F4123" s="24">
        <f>IF(OR(A4123="",E4123=""),"",E4123-A4123)</f>
        <v/>
      </c>
      <c r="G4123" s="27" t="n"/>
      <c r="H4123" s="33">
        <f>IF(G4123="","",ROUND(G4123*1000/22500,2))</f>
        <v/>
      </c>
      <c r="I4123" s="33">
        <f>IFERROR(IF(D4123="","",VALUE(MID(D4123,2,5))),"")</f>
        <v/>
      </c>
      <c r="J4123" s="28">
        <f>IF(OR(H4123="",I4123=""),"",IF(H4123&gt;=I4123,"Pass","Fail"))</f>
        <v/>
      </c>
    </row>
    <row r="4124">
      <c r="A4124" s="31" t="n"/>
      <c r="B4124" s="26" t="n"/>
      <c r="C4124" s="26" t="n"/>
      <c r="D4124" s="26" t="n"/>
      <c r="E4124" s="31" t="n"/>
      <c r="F4124" s="24">
        <f>IF(OR(A4124="",E4124=""),"",E4124-A4124)</f>
        <v/>
      </c>
      <c r="G4124" s="27" t="n"/>
      <c r="H4124" s="33">
        <f>IF(G4124="","",ROUND(G4124*1000/22500,2))</f>
        <v/>
      </c>
      <c r="I4124" s="33">
        <f>IFERROR(IF(D4124="","",VALUE(MID(D4124,2,5))),"")</f>
        <v/>
      </c>
      <c r="J4124" s="28">
        <f>IF(OR(H4124="",I4124=""),"",IF(H4124&gt;=I4124,"Pass","Fail"))</f>
        <v/>
      </c>
    </row>
    <row r="4125">
      <c r="A4125" s="31" t="n"/>
      <c r="B4125" s="26" t="n"/>
      <c r="C4125" s="26" t="n"/>
      <c r="D4125" s="26" t="n"/>
      <c r="E4125" s="31" t="n"/>
      <c r="F4125" s="24">
        <f>IF(OR(A4125="",E4125=""),"",E4125-A4125)</f>
        <v/>
      </c>
      <c r="G4125" s="27" t="n"/>
      <c r="H4125" s="33">
        <f>IF(G4125="","",ROUND(G4125*1000/22500,2))</f>
        <v/>
      </c>
      <c r="I4125" s="33">
        <f>IFERROR(IF(D4125="","",VALUE(MID(D4125,2,5))),"")</f>
        <v/>
      </c>
      <c r="J4125" s="28">
        <f>IF(OR(H4125="",I4125=""),"",IF(H4125&gt;=I4125,"Pass","Fail"))</f>
        <v/>
      </c>
    </row>
    <row r="4126">
      <c r="A4126" s="31" t="n"/>
      <c r="B4126" s="26" t="n"/>
      <c r="C4126" s="26" t="n"/>
      <c r="D4126" s="26" t="n"/>
      <c r="E4126" s="31" t="n"/>
      <c r="F4126" s="24">
        <f>IF(OR(A4126="",E4126=""),"",E4126-A4126)</f>
        <v/>
      </c>
      <c r="G4126" s="27" t="n"/>
      <c r="H4126" s="33">
        <f>IF(G4126="","",ROUND(G4126*1000/22500,2))</f>
        <v/>
      </c>
      <c r="I4126" s="33">
        <f>IFERROR(IF(D4126="","",VALUE(MID(D4126,2,5))),"")</f>
        <v/>
      </c>
      <c r="J4126" s="28">
        <f>IF(OR(H4126="",I4126=""),"",IF(H4126&gt;=I4126,"Pass","Fail"))</f>
        <v/>
      </c>
    </row>
    <row r="4127">
      <c r="A4127" s="31" t="n"/>
      <c r="B4127" s="26" t="n"/>
      <c r="C4127" s="26" t="n"/>
      <c r="D4127" s="26" t="n"/>
      <c r="E4127" s="31" t="n"/>
      <c r="F4127" s="24">
        <f>IF(OR(A4127="",E4127=""),"",E4127-A4127)</f>
        <v/>
      </c>
      <c r="G4127" s="27" t="n"/>
      <c r="H4127" s="33">
        <f>IF(G4127="","",ROUND(G4127*1000/22500,2))</f>
        <v/>
      </c>
      <c r="I4127" s="33">
        <f>IFERROR(IF(D4127="","",VALUE(MID(D4127,2,5))),"")</f>
        <v/>
      </c>
      <c r="J4127" s="28">
        <f>IF(OR(H4127="",I4127=""),"",IF(H4127&gt;=I4127,"Pass","Fail"))</f>
        <v/>
      </c>
    </row>
    <row r="4128">
      <c r="A4128" s="31" t="n"/>
      <c r="B4128" s="26" t="n"/>
      <c r="C4128" s="26" t="n"/>
      <c r="D4128" s="26" t="n"/>
      <c r="E4128" s="31" t="n"/>
      <c r="F4128" s="24">
        <f>IF(OR(A4128="",E4128=""),"",E4128-A4128)</f>
        <v/>
      </c>
      <c r="G4128" s="27" t="n"/>
      <c r="H4128" s="33">
        <f>IF(G4128="","",ROUND(G4128*1000/22500,2))</f>
        <v/>
      </c>
      <c r="I4128" s="33">
        <f>IFERROR(IF(D4128="","",VALUE(MID(D4128,2,5))),"")</f>
        <v/>
      </c>
      <c r="J4128" s="28">
        <f>IF(OR(H4128="",I4128=""),"",IF(H4128&gt;=I4128,"Pass","Fail"))</f>
        <v/>
      </c>
    </row>
    <row r="4129">
      <c r="A4129" s="31" t="n"/>
      <c r="B4129" s="26" t="n"/>
      <c r="C4129" s="26" t="n"/>
      <c r="D4129" s="26" t="n"/>
      <c r="E4129" s="31" t="n"/>
      <c r="F4129" s="24">
        <f>IF(OR(A4129="",E4129=""),"",E4129-A4129)</f>
        <v/>
      </c>
      <c r="G4129" s="27" t="n"/>
      <c r="H4129" s="33">
        <f>IF(G4129="","",ROUND(G4129*1000/22500,2))</f>
        <v/>
      </c>
      <c r="I4129" s="33">
        <f>IFERROR(IF(D4129="","",VALUE(MID(D4129,2,5))),"")</f>
        <v/>
      </c>
      <c r="J4129" s="28">
        <f>IF(OR(H4129="",I4129=""),"",IF(H4129&gt;=I4129,"Pass","Fail"))</f>
        <v/>
      </c>
    </row>
    <row r="4130">
      <c r="A4130" s="31" t="n"/>
      <c r="B4130" s="26" t="n"/>
      <c r="C4130" s="26" t="n"/>
      <c r="D4130" s="26" t="n"/>
      <c r="E4130" s="31" t="n"/>
      <c r="F4130" s="24">
        <f>IF(OR(A4130="",E4130=""),"",E4130-A4130)</f>
        <v/>
      </c>
      <c r="G4130" s="27" t="n"/>
      <c r="H4130" s="33">
        <f>IF(G4130="","",ROUND(G4130*1000/22500,2))</f>
        <v/>
      </c>
      <c r="I4130" s="33">
        <f>IFERROR(IF(D4130="","",VALUE(MID(D4130,2,5))),"")</f>
        <v/>
      </c>
      <c r="J4130" s="28">
        <f>IF(OR(H4130="",I4130=""),"",IF(H4130&gt;=I4130,"Pass","Fail"))</f>
        <v/>
      </c>
    </row>
    <row r="4131">
      <c r="A4131" s="31" t="n"/>
      <c r="B4131" s="26" t="n"/>
      <c r="C4131" s="26" t="n"/>
      <c r="D4131" s="26" t="n"/>
      <c r="E4131" s="31" t="n"/>
      <c r="F4131" s="24">
        <f>IF(OR(A4131="",E4131=""),"",E4131-A4131)</f>
        <v/>
      </c>
      <c r="G4131" s="27" t="n"/>
      <c r="H4131" s="33">
        <f>IF(G4131="","",ROUND(G4131*1000/22500,2))</f>
        <v/>
      </c>
      <c r="I4131" s="33">
        <f>IFERROR(IF(D4131="","",VALUE(MID(D4131,2,5))),"")</f>
        <v/>
      </c>
      <c r="J4131" s="28">
        <f>IF(OR(H4131="",I4131=""),"",IF(H4131&gt;=I4131,"Pass","Fail"))</f>
        <v/>
      </c>
    </row>
    <row r="4132">
      <c r="A4132" s="31" t="n"/>
      <c r="B4132" s="26" t="n"/>
      <c r="C4132" s="26" t="n"/>
      <c r="D4132" s="26" t="n"/>
      <c r="E4132" s="31" t="n"/>
      <c r="F4132" s="24">
        <f>IF(OR(A4132="",E4132=""),"",E4132-A4132)</f>
        <v/>
      </c>
      <c r="G4132" s="27" t="n"/>
      <c r="H4132" s="33">
        <f>IF(G4132="","",ROUND(G4132*1000/22500,2))</f>
        <v/>
      </c>
      <c r="I4132" s="33">
        <f>IFERROR(IF(D4132="","",VALUE(MID(D4132,2,5))),"")</f>
        <v/>
      </c>
      <c r="J4132" s="28">
        <f>IF(OR(H4132="",I4132=""),"",IF(H4132&gt;=I4132,"Pass","Fail"))</f>
        <v/>
      </c>
    </row>
    <row r="4133">
      <c r="A4133" s="31" t="n"/>
      <c r="B4133" s="26" t="n"/>
      <c r="C4133" s="26" t="n"/>
      <c r="D4133" s="26" t="n"/>
      <c r="E4133" s="31" t="n"/>
      <c r="F4133" s="24">
        <f>IF(OR(A4133="",E4133=""),"",E4133-A4133)</f>
        <v/>
      </c>
      <c r="G4133" s="27" t="n"/>
      <c r="H4133" s="33">
        <f>IF(G4133="","",ROUND(G4133*1000/22500,2))</f>
        <v/>
      </c>
      <c r="I4133" s="33">
        <f>IFERROR(IF(D4133="","",VALUE(MID(D4133,2,5))),"")</f>
        <v/>
      </c>
      <c r="J4133" s="28">
        <f>IF(OR(H4133="",I4133=""),"",IF(H4133&gt;=I4133,"Pass","Fail"))</f>
        <v/>
      </c>
    </row>
    <row r="4134">
      <c r="A4134" s="31" t="n"/>
      <c r="B4134" s="26" t="n"/>
      <c r="C4134" s="26" t="n"/>
      <c r="D4134" s="26" t="n"/>
      <c r="E4134" s="31" t="n"/>
      <c r="F4134" s="24">
        <f>IF(OR(A4134="",E4134=""),"",E4134-A4134)</f>
        <v/>
      </c>
      <c r="G4134" s="27" t="n"/>
      <c r="H4134" s="33">
        <f>IF(G4134="","",ROUND(G4134*1000/22500,2))</f>
        <v/>
      </c>
      <c r="I4134" s="33">
        <f>IFERROR(IF(D4134="","",VALUE(MID(D4134,2,5))),"")</f>
        <v/>
      </c>
      <c r="J4134" s="28">
        <f>IF(OR(H4134="",I4134=""),"",IF(H4134&gt;=I4134,"Pass","Fail"))</f>
        <v/>
      </c>
    </row>
    <row r="4135">
      <c r="A4135" s="31" t="n"/>
      <c r="B4135" s="26" t="n"/>
      <c r="C4135" s="26" t="n"/>
      <c r="D4135" s="26" t="n"/>
      <c r="E4135" s="31" t="n"/>
      <c r="F4135" s="24">
        <f>IF(OR(A4135="",E4135=""),"",E4135-A4135)</f>
        <v/>
      </c>
      <c r="G4135" s="27" t="n"/>
      <c r="H4135" s="33">
        <f>IF(G4135="","",ROUND(G4135*1000/22500,2))</f>
        <v/>
      </c>
      <c r="I4135" s="33">
        <f>IFERROR(IF(D4135="","",VALUE(MID(D4135,2,5))),"")</f>
        <v/>
      </c>
      <c r="J4135" s="28">
        <f>IF(OR(H4135="",I4135=""),"",IF(H4135&gt;=I4135,"Pass","Fail"))</f>
        <v/>
      </c>
    </row>
    <row r="4136">
      <c r="A4136" s="31" t="n"/>
      <c r="B4136" s="26" t="n"/>
      <c r="C4136" s="26" t="n"/>
      <c r="D4136" s="26" t="n"/>
      <c r="E4136" s="31" t="n"/>
      <c r="F4136" s="24">
        <f>IF(OR(A4136="",E4136=""),"",E4136-A4136)</f>
        <v/>
      </c>
      <c r="G4136" s="27" t="n"/>
      <c r="H4136" s="33">
        <f>IF(G4136="","",ROUND(G4136*1000/22500,2))</f>
        <v/>
      </c>
      <c r="I4136" s="33">
        <f>IFERROR(IF(D4136="","",VALUE(MID(D4136,2,5))),"")</f>
        <v/>
      </c>
      <c r="J4136" s="28">
        <f>IF(OR(H4136="",I4136=""),"",IF(H4136&gt;=I4136,"Pass","Fail"))</f>
        <v/>
      </c>
    </row>
    <row r="4137">
      <c r="A4137" s="31" t="n"/>
      <c r="B4137" s="26" t="n"/>
      <c r="C4137" s="26" t="n"/>
      <c r="D4137" s="26" t="n"/>
      <c r="E4137" s="31" t="n"/>
      <c r="F4137" s="24">
        <f>IF(OR(A4137="",E4137=""),"",E4137-A4137)</f>
        <v/>
      </c>
      <c r="G4137" s="27" t="n"/>
      <c r="H4137" s="33">
        <f>IF(G4137="","",ROUND(G4137*1000/22500,2))</f>
        <v/>
      </c>
      <c r="I4137" s="33">
        <f>IFERROR(IF(D4137="","",VALUE(MID(D4137,2,5))),"")</f>
        <v/>
      </c>
      <c r="J4137" s="28">
        <f>IF(OR(H4137="",I4137=""),"",IF(H4137&gt;=I4137,"Pass","Fail"))</f>
        <v/>
      </c>
    </row>
    <row r="4138">
      <c r="A4138" s="31" t="n"/>
      <c r="B4138" s="26" t="n"/>
      <c r="C4138" s="26" t="n"/>
      <c r="D4138" s="26" t="n"/>
      <c r="E4138" s="31" t="n"/>
      <c r="F4138" s="24">
        <f>IF(OR(A4138="",E4138=""),"",E4138-A4138)</f>
        <v/>
      </c>
      <c r="G4138" s="27" t="n"/>
      <c r="H4138" s="33">
        <f>IF(G4138="","",ROUND(G4138*1000/22500,2))</f>
        <v/>
      </c>
      <c r="I4138" s="33">
        <f>IFERROR(IF(D4138="","",VALUE(MID(D4138,2,5))),"")</f>
        <v/>
      </c>
      <c r="J4138" s="28">
        <f>IF(OR(H4138="",I4138=""),"",IF(H4138&gt;=I4138,"Pass","Fail"))</f>
        <v/>
      </c>
    </row>
    <row r="4139">
      <c r="A4139" s="31" t="n"/>
      <c r="B4139" s="26" t="n"/>
      <c r="C4139" s="26" t="n"/>
      <c r="D4139" s="26" t="n"/>
      <c r="E4139" s="31" t="n"/>
      <c r="F4139" s="24">
        <f>IF(OR(A4139="",E4139=""),"",E4139-A4139)</f>
        <v/>
      </c>
      <c r="G4139" s="27" t="n"/>
      <c r="H4139" s="33">
        <f>IF(G4139="","",ROUND(G4139*1000/22500,2))</f>
        <v/>
      </c>
      <c r="I4139" s="33">
        <f>IFERROR(IF(D4139="","",VALUE(MID(D4139,2,5))),"")</f>
        <v/>
      </c>
      <c r="J4139" s="28">
        <f>IF(OR(H4139="",I4139=""),"",IF(H4139&gt;=I4139,"Pass","Fail"))</f>
        <v/>
      </c>
    </row>
    <row r="4140">
      <c r="A4140" s="31" t="n"/>
      <c r="B4140" s="26" t="n"/>
      <c r="C4140" s="26" t="n"/>
      <c r="D4140" s="26" t="n"/>
      <c r="E4140" s="31" t="n"/>
      <c r="F4140" s="24">
        <f>IF(OR(A4140="",E4140=""),"",E4140-A4140)</f>
        <v/>
      </c>
      <c r="G4140" s="27" t="n"/>
      <c r="H4140" s="33">
        <f>IF(G4140="","",ROUND(G4140*1000/22500,2))</f>
        <v/>
      </c>
      <c r="I4140" s="33">
        <f>IFERROR(IF(D4140="","",VALUE(MID(D4140,2,5))),"")</f>
        <v/>
      </c>
      <c r="J4140" s="28">
        <f>IF(OR(H4140="",I4140=""),"",IF(H4140&gt;=I4140,"Pass","Fail"))</f>
        <v/>
      </c>
    </row>
    <row r="4141">
      <c r="A4141" s="31" t="n"/>
      <c r="B4141" s="26" t="n"/>
      <c r="C4141" s="26" t="n"/>
      <c r="D4141" s="26" t="n"/>
      <c r="E4141" s="31" t="n"/>
      <c r="F4141" s="24">
        <f>IF(OR(A4141="",E4141=""),"",E4141-A4141)</f>
        <v/>
      </c>
      <c r="G4141" s="27" t="n"/>
      <c r="H4141" s="33">
        <f>IF(G4141="","",ROUND(G4141*1000/22500,2))</f>
        <v/>
      </c>
      <c r="I4141" s="33">
        <f>IFERROR(IF(D4141="","",VALUE(MID(D4141,2,5))),"")</f>
        <v/>
      </c>
      <c r="J4141" s="28">
        <f>IF(OR(H4141="",I4141=""),"",IF(H4141&gt;=I4141,"Pass","Fail"))</f>
        <v/>
      </c>
    </row>
    <row r="4142">
      <c r="A4142" s="31" t="n"/>
      <c r="B4142" s="26" t="n"/>
      <c r="C4142" s="26" t="n"/>
      <c r="D4142" s="26" t="n"/>
      <c r="E4142" s="31" t="n"/>
      <c r="F4142" s="24">
        <f>IF(OR(A4142="",E4142=""),"",E4142-A4142)</f>
        <v/>
      </c>
      <c r="G4142" s="27" t="n"/>
      <c r="H4142" s="33">
        <f>IF(G4142="","",ROUND(G4142*1000/22500,2))</f>
        <v/>
      </c>
      <c r="I4142" s="33">
        <f>IFERROR(IF(D4142="","",VALUE(MID(D4142,2,5))),"")</f>
        <v/>
      </c>
      <c r="J4142" s="28">
        <f>IF(OR(H4142="",I4142=""),"",IF(H4142&gt;=I4142,"Pass","Fail"))</f>
        <v/>
      </c>
    </row>
    <row r="4143">
      <c r="A4143" s="31" t="n"/>
      <c r="B4143" s="26" t="n"/>
      <c r="C4143" s="26" t="n"/>
      <c r="D4143" s="26" t="n"/>
      <c r="E4143" s="31" t="n"/>
      <c r="F4143" s="24">
        <f>IF(OR(A4143="",E4143=""),"",E4143-A4143)</f>
        <v/>
      </c>
      <c r="G4143" s="27" t="n"/>
      <c r="H4143" s="33">
        <f>IF(G4143="","",ROUND(G4143*1000/22500,2))</f>
        <v/>
      </c>
      <c r="I4143" s="33">
        <f>IFERROR(IF(D4143="","",VALUE(MID(D4143,2,5))),"")</f>
        <v/>
      </c>
      <c r="J4143" s="28">
        <f>IF(OR(H4143="",I4143=""),"",IF(H4143&gt;=I4143,"Pass","Fail"))</f>
        <v/>
      </c>
    </row>
    <row r="4144">
      <c r="A4144" s="31" t="n"/>
      <c r="B4144" s="26" t="n"/>
      <c r="C4144" s="26" t="n"/>
      <c r="D4144" s="26" t="n"/>
      <c r="E4144" s="31" t="n"/>
      <c r="F4144" s="24">
        <f>IF(OR(A4144="",E4144=""),"",E4144-A4144)</f>
        <v/>
      </c>
      <c r="G4144" s="27" t="n"/>
      <c r="H4144" s="33">
        <f>IF(G4144="","",ROUND(G4144*1000/22500,2))</f>
        <v/>
      </c>
      <c r="I4144" s="33">
        <f>IFERROR(IF(D4144="","",VALUE(MID(D4144,2,5))),"")</f>
        <v/>
      </c>
      <c r="J4144" s="28">
        <f>IF(OR(H4144="",I4144=""),"",IF(H4144&gt;=I4144,"Pass","Fail"))</f>
        <v/>
      </c>
    </row>
    <row r="4145">
      <c r="A4145" s="31" t="n"/>
      <c r="B4145" s="26" t="n"/>
      <c r="C4145" s="26" t="n"/>
      <c r="D4145" s="26" t="n"/>
      <c r="E4145" s="31" t="n"/>
      <c r="F4145" s="24">
        <f>IF(OR(A4145="",E4145=""),"",E4145-A4145)</f>
        <v/>
      </c>
      <c r="G4145" s="27" t="n"/>
      <c r="H4145" s="33">
        <f>IF(G4145="","",ROUND(G4145*1000/22500,2))</f>
        <v/>
      </c>
      <c r="I4145" s="33">
        <f>IFERROR(IF(D4145="","",VALUE(MID(D4145,2,5))),"")</f>
        <v/>
      </c>
      <c r="J4145" s="28">
        <f>IF(OR(H4145="",I4145=""),"",IF(H4145&gt;=I4145,"Pass","Fail"))</f>
        <v/>
      </c>
    </row>
    <row r="4146">
      <c r="A4146" s="31" t="n"/>
      <c r="B4146" s="26" t="n"/>
      <c r="C4146" s="26" t="n"/>
      <c r="D4146" s="26" t="n"/>
      <c r="E4146" s="31" t="n"/>
      <c r="F4146" s="24">
        <f>IF(OR(A4146="",E4146=""),"",E4146-A4146)</f>
        <v/>
      </c>
      <c r="G4146" s="27" t="n"/>
      <c r="H4146" s="33">
        <f>IF(G4146="","",ROUND(G4146*1000/22500,2))</f>
        <v/>
      </c>
      <c r="I4146" s="33">
        <f>IFERROR(IF(D4146="","",VALUE(MID(D4146,2,5))),"")</f>
        <v/>
      </c>
      <c r="J4146" s="28">
        <f>IF(OR(H4146="",I4146=""),"",IF(H4146&gt;=I4146,"Pass","Fail"))</f>
        <v/>
      </c>
    </row>
    <row r="4147">
      <c r="A4147" s="31" t="n"/>
      <c r="B4147" s="26" t="n"/>
      <c r="C4147" s="26" t="n"/>
      <c r="D4147" s="26" t="n"/>
      <c r="E4147" s="31" t="n"/>
      <c r="F4147" s="24">
        <f>IF(OR(A4147="",E4147=""),"",E4147-A4147)</f>
        <v/>
      </c>
      <c r="G4147" s="27" t="n"/>
      <c r="H4147" s="33">
        <f>IF(G4147="","",ROUND(G4147*1000/22500,2))</f>
        <v/>
      </c>
      <c r="I4147" s="33">
        <f>IFERROR(IF(D4147="","",VALUE(MID(D4147,2,5))),"")</f>
        <v/>
      </c>
      <c r="J4147" s="28">
        <f>IF(OR(H4147="",I4147=""),"",IF(H4147&gt;=I4147,"Pass","Fail"))</f>
        <v/>
      </c>
    </row>
    <row r="4148">
      <c r="A4148" s="31" t="n"/>
      <c r="B4148" s="26" t="n"/>
      <c r="C4148" s="26" t="n"/>
      <c r="D4148" s="26" t="n"/>
      <c r="E4148" s="31" t="n"/>
      <c r="F4148" s="24">
        <f>IF(OR(A4148="",E4148=""),"",E4148-A4148)</f>
        <v/>
      </c>
      <c r="G4148" s="27" t="n"/>
      <c r="H4148" s="33">
        <f>IF(G4148="","",ROUND(G4148*1000/22500,2))</f>
        <v/>
      </c>
      <c r="I4148" s="33">
        <f>IFERROR(IF(D4148="","",VALUE(MID(D4148,2,5))),"")</f>
        <v/>
      </c>
      <c r="J4148" s="28">
        <f>IF(OR(H4148="",I4148=""),"",IF(H4148&gt;=I4148,"Pass","Fail"))</f>
        <v/>
      </c>
    </row>
    <row r="4149">
      <c r="A4149" s="31" t="n"/>
      <c r="B4149" s="26" t="n"/>
      <c r="C4149" s="26" t="n"/>
      <c r="D4149" s="26" t="n"/>
      <c r="E4149" s="31" t="n"/>
      <c r="F4149" s="24">
        <f>IF(OR(A4149="",E4149=""),"",E4149-A4149)</f>
        <v/>
      </c>
      <c r="G4149" s="27" t="n"/>
      <c r="H4149" s="33">
        <f>IF(G4149="","",ROUND(G4149*1000/22500,2))</f>
        <v/>
      </c>
      <c r="I4149" s="33">
        <f>IFERROR(IF(D4149="","",VALUE(MID(D4149,2,5))),"")</f>
        <v/>
      </c>
      <c r="J4149" s="28">
        <f>IF(OR(H4149="",I4149=""),"",IF(H4149&gt;=I4149,"Pass","Fail"))</f>
        <v/>
      </c>
    </row>
    <row r="4150">
      <c r="A4150" s="31" t="n"/>
      <c r="B4150" s="26" t="n"/>
      <c r="C4150" s="26" t="n"/>
      <c r="D4150" s="26" t="n"/>
      <c r="E4150" s="31" t="n"/>
      <c r="F4150" s="24">
        <f>IF(OR(A4150="",E4150=""),"",E4150-A4150)</f>
        <v/>
      </c>
      <c r="G4150" s="27" t="n"/>
      <c r="H4150" s="33">
        <f>IF(G4150="","",ROUND(G4150*1000/22500,2))</f>
        <v/>
      </c>
      <c r="I4150" s="33">
        <f>IFERROR(IF(D4150="","",VALUE(MID(D4150,2,5))),"")</f>
        <v/>
      </c>
      <c r="J4150" s="28">
        <f>IF(OR(H4150="",I4150=""),"",IF(H4150&gt;=I4150,"Pass","Fail"))</f>
        <v/>
      </c>
    </row>
    <row r="4151">
      <c r="A4151" s="31" t="n"/>
      <c r="B4151" s="26" t="n"/>
      <c r="C4151" s="26" t="n"/>
      <c r="D4151" s="26" t="n"/>
      <c r="E4151" s="31" t="n"/>
      <c r="F4151" s="24">
        <f>IF(OR(A4151="",E4151=""),"",E4151-A4151)</f>
        <v/>
      </c>
      <c r="G4151" s="27" t="n"/>
      <c r="H4151" s="33">
        <f>IF(G4151="","",ROUND(G4151*1000/22500,2))</f>
        <v/>
      </c>
      <c r="I4151" s="33">
        <f>IFERROR(IF(D4151="","",VALUE(MID(D4151,2,5))),"")</f>
        <v/>
      </c>
      <c r="J4151" s="28">
        <f>IF(OR(H4151="",I4151=""),"",IF(H4151&gt;=I4151,"Pass","Fail"))</f>
        <v/>
      </c>
    </row>
    <row r="4152">
      <c r="A4152" s="31" t="n"/>
      <c r="B4152" s="26" t="n"/>
      <c r="C4152" s="26" t="n"/>
      <c r="D4152" s="26" t="n"/>
      <c r="E4152" s="31" t="n"/>
      <c r="F4152" s="24">
        <f>IF(OR(A4152="",E4152=""),"",E4152-A4152)</f>
        <v/>
      </c>
      <c r="G4152" s="27" t="n"/>
      <c r="H4152" s="33">
        <f>IF(G4152="","",ROUND(G4152*1000/22500,2))</f>
        <v/>
      </c>
      <c r="I4152" s="33">
        <f>IFERROR(IF(D4152="","",VALUE(MID(D4152,2,5))),"")</f>
        <v/>
      </c>
      <c r="J4152" s="28">
        <f>IF(OR(H4152="",I4152=""),"",IF(H4152&gt;=I4152,"Pass","Fail"))</f>
        <v/>
      </c>
    </row>
    <row r="4153">
      <c r="A4153" s="31" t="n"/>
      <c r="B4153" s="26" t="n"/>
      <c r="C4153" s="26" t="n"/>
      <c r="D4153" s="26" t="n"/>
      <c r="E4153" s="31" t="n"/>
      <c r="F4153" s="24">
        <f>IF(OR(A4153="",E4153=""),"",E4153-A4153)</f>
        <v/>
      </c>
      <c r="G4153" s="27" t="n"/>
      <c r="H4153" s="33">
        <f>IF(G4153="","",ROUND(G4153*1000/22500,2))</f>
        <v/>
      </c>
      <c r="I4153" s="33">
        <f>IFERROR(IF(D4153="","",VALUE(MID(D4153,2,5))),"")</f>
        <v/>
      </c>
      <c r="J4153" s="28">
        <f>IF(OR(H4153="",I4153=""),"",IF(H4153&gt;=I4153,"Pass","Fail"))</f>
        <v/>
      </c>
    </row>
    <row r="4154">
      <c r="A4154" s="31" t="n"/>
      <c r="B4154" s="26" t="n"/>
      <c r="C4154" s="26" t="n"/>
      <c r="D4154" s="26" t="n"/>
      <c r="E4154" s="31" t="n"/>
      <c r="F4154" s="24">
        <f>IF(OR(A4154="",E4154=""),"",E4154-A4154)</f>
        <v/>
      </c>
      <c r="G4154" s="27" t="n"/>
      <c r="H4154" s="33">
        <f>IF(G4154="","",ROUND(G4154*1000/22500,2))</f>
        <v/>
      </c>
      <c r="I4154" s="33">
        <f>IFERROR(IF(D4154="","",VALUE(MID(D4154,2,5))),"")</f>
        <v/>
      </c>
      <c r="J4154" s="28">
        <f>IF(OR(H4154="",I4154=""),"",IF(H4154&gt;=I4154,"Pass","Fail"))</f>
        <v/>
      </c>
    </row>
    <row r="4155">
      <c r="A4155" s="31" t="n"/>
      <c r="B4155" s="26" t="n"/>
      <c r="C4155" s="26" t="n"/>
      <c r="D4155" s="26" t="n"/>
      <c r="E4155" s="31" t="n"/>
      <c r="F4155" s="24">
        <f>IF(OR(A4155="",E4155=""),"",E4155-A4155)</f>
        <v/>
      </c>
      <c r="G4155" s="27" t="n"/>
      <c r="H4155" s="33">
        <f>IF(G4155="","",ROUND(G4155*1000/22500,2))</f>
        <v/>
      </c>
      <c r="I4155" s="33">
        <f>IFERROR(IF(D4155="","",VALUE(MID(D4155,2,5))),"")</f>
        <v/>
      </c>
      <c r="J4155" s="28">
        <f>IF(OR(H4155="",I4155=""),"",IF(H4155&gt;=I4155,"Pass","Fail"))</f>
        <v/>
      </c>
    </row>
    <row r="4156">
      <c r="A4156" s="31" t="n"/>
      <c r="B4156" s="26" t="n"/>
      <c r="C4156" s="26" t="n"/>
      <c r="D4156" s="26" t="n"/>
      <c r="E4156" s="31" t="n"/>
      <c r="F4156" s="24">
        <f>IF(OR(A4156="",E4156=""),"",E4156-A4156)</f>
        <v/>
      </c>
      <c r="G4156" s="27" t="n"/>
      <c r="H4156" s="33">
        <f>IF(G4156="","",ROUND(G4156*1000/22500,2))</f>
        <v/>
      </c>
      <c r="I4156" s="33">
        <f>IFERROR(IF(D4156="","",VALUE(MID(D4156,2,5))),"")</f>
        <v/>
      </c>
      <c r="J4156" s="28">
        <f>IF(OR(H4156="",I4156=""),"",IF(H4156&gt;=I4156,"Pass","Fail"))</f>
        <v/>
      </c>
    </row>
    <row r="4157">
      <c r="A4157" s="31" t="n"/>
      <c r="B4157" s="26" t="n"/>
      <c r="C4157" s="26" t="n"/>
      <c r="D4157" s="26" t="n"/>
      <c r="E4157" s="31" t="n"/>
      <c r="F4157" s="24">
        <f>IF(OR(A4157="",E4157=""),"",E4157-A4157)</f>
        <v/>
      </c>
      <c r="G4157" s="27" t="n"/>
      <c r="H4157" s="33">
        <f>IF(G4157="","",ROUND(G4157*1000/22500,2))</f>
        <v/>
      </c>
      <c r="I4157" s="33">
        <f>IFERROR(IF(D4157="","",VALUE(MID(D4157,2,5))),"")</f>
        <v/>
      </c>
      <c r="J4157" s="28">
        <f>IF(OR(H4157="",I4157=""),"",IF(H4157&gt;=I4157,"Pass","Fail"))</f>
        <v/>
      </c>
    </row>
    <row r="4158">
      <c r="A4158" s="31" t="n"/>
      <c r="B4158" s="26" t="n"/>
      <c r="C4158" s="26" t="n"/>
      <c r="D4158" s="26" t="n"/>
      <c r="E4158" s="31" t="n"/>
      <c r="F4158" s="24">
        <f>IF(OR(A4158="",E4158=""),"",E4158-A4158)</f>
        <v/>
      </c>
      <c r="G4158" s="27" t="n"/>
      <c r="H4158" s="33">
        <f>IF(G4158="","",ROUND(G4158*1000/22500,2))</f>
        <v/>
      </c>
      <c r="I4158" s="33">
        <f>IFERROR(IF(D4158="","",VALUE(MID(D4158,2,5))),"")</f>
        <v/>
      </c>
      <c r="J4158" s="28">
        <f>IF(OR(H4158="",I4158=""),"",IF(H4158&gt;=I4158,"Pass","Fail"))</f>
        <v/>
      </c>
    </row>
    <row r="4159">
      <c r="A4159" s="31" t="n"/>
      <c r="B4159" s="26" t="n"/>
      <c r="C4159" s="26" t="n"/>
      <c r="D4159" s="26" t="n"/>
      <c r="E4159" s="31" t="n"/>
      <c r="F4159" s="24">
        <f>IF(OR(A4159="",E4159=""),"",E4159-A4159)</f>
        <v/>
      </c>
      <c r="G4159" s="27" t="n"/>
      <c r="H4159" s="33">
        <f>IF(G4159="","",ROUND(G4159*1000/22500,2))</f>
        <v/>
      </c>
      <c r="I4159" s="33">
        <f>IFERROR(IF(D4159="","",VALUE(MID(D4159,2,5))),"")</f>
        <v/>
      </c>
      <c r="J4159" s="28">
        <f>IF(OR(H4159="",I4159=""),"",IF(H4159&gt;=I4159,"Pass","Fail"))</f>
        <v/>
      </c>
    </row>
    <row r="4160">
      <c r="A4160" s="31" t="n"/>
      <c r="B4160" s="26" t="n"/>
      <c r="C4160" s="26" t="n"/>
      <c r="D4160" s="26" t="n"/>
      <c r="E4160" s="31" t="n"/>
      <c r="F4160" s="24">
        <f>IF(OR(A4160="",E4160=""),"",E4160-A4160)</f>
        <v/>
      </c>
      <c r="G4160" s="27" t="n"/>
      <c r="H4160" s="33">
        <f>IF(G4160="","",ROUND(G4160*1000/22500,2))</f>
        <v/>
      </c>
      <c r="I4160" s="33">
        <f>IFERROR(IF(D4160="","",VALUE(MID(D4160,2,5))),"")</f>
        <v/>
      </c>
      <c r="J4160" s="28">
        <f>IF(OR(H4160="",I4160=""),"",IF(H4160&gt;=I4160,"Pass","Fail"))</f>
        <v/>
      </c>
    </row>
    <row r="4161">
      <c r="A4161" s="31" t="n"/>
      <c r="B4161" s="26" t="n"/>
      <c r="C4161" s="26" t="n"/>
      <c r="D4161" s="26" t="n"/>
      <c r="E4161" s="31" t="n"/>
      <c r="F4161" s="24">
        <f>IF(OR(A4161="",E4161=""),"",E4161-A4161)</f>
        <v/>
      </c>
      <c r="G4161" s="27" t="n"/>
      <c r="H4161" s="33">
        <f>IF(G4161="","",ROUND(G4161*1000/22500,2))</f>
        <v/>
      </c>
      <c r="I4161" s="33">
        <f>IFERROR(IF(D4161="","",VALUE(MID(D4161,2,5))),"")</f>
        <v/>
      </c>
      <c r="J4161" s="28">
        <f>IF(OR(H4161="",I4161=""),"",IF(H4161&gt;=I4161,"Pass","Fail"))</f>
        <v/>
      </c>
    </row>
    <row r="4162">
      <c r="A4162" s="31" t="n"/>
      <c r="B4162" s="26" t="n"/>
      <c r="C4162" s="26" t="n"/>
      <c r="D4162" s="26" t="n"/>
      <c r="E4162" s="31" t="n"/>
      <c r="F4162" s="24">
        <f>IF(OR(A4162="",E4162=""),"",E4162-A4162)</f>
        <v/>
      </c>
      <c r="G4162" s="27" t="n"/>
      <c r="H4162" s="33">
        <f>IF(G4162="","",ROUND(G4162*1000/22500,2))</f>
        <v/>
      </c>
      <c r="I4162" s="33">
        <f>IFERROR(IF(D4162="","",VALUE(MID(D4162,2,5))),"")</f>
        <v/>
      </c>
      <c r="J4162" s="28">
        <f>IF(OR(H4162="",I4162=""),"",IF(H4162&gt;=I4162,"Pass","Fail"))</f>
        <v/>
      </c>
    </row>
    <row r="4163">
      <c r="A4163" s="31" t="n"/>
      <c r="B4163" s="26" t="n"/>
      <c r="C4163" s="26" t="n"/>
      <c r="D4163" s="26" t="n"/>
      <c r="E4163" s="31" t="n"/>
      <c r="F4163" s="24">
        <f>IF(OR(A4163="",E4163=""),"",E4163-A4163)</f>
        <v/>
      </c>
      <c r="G4163" s="27" t="n"/>
      <c r="H4163" s="33">
        <f>IF(G4163="","",ROUND(G4163*1000/22500,2))</f>
        <v/>
      </c>
      <c r="I4163" s="33">
        <f>IFERROR(IF(D4163="","",VALUE(MID(D4163,2,5))),"")</f>
        <v/>
      </c>
      <c r="J4163" s="28">
        <f>IF(OR(H4163="",I4163=""),"",IF(H4163&gt;=I4163,"Pass","Fail"))</f>
        <v/>
      </c>
    </row>
    <row r="4164">
      <c r="A4164" s="31" t="n"/>
      <c r="B4164" s="26" t="n"/>
      <c r="C4164" s="26" t="n"/>
      <c r="D4164" s="26" t="n"/>
      <c r="E4164" s="31" t="n"/>
      <c r="F4164" s="24">
        <f>IF(OR(A4164="",E4164=""),"",E4164-A4164)</f>
        <v/>
      </c>
      <c r="G4164" s="27" t="n"/>
      <c r="H4164" s="33">
        <f>IF(G4164="","",ROUND(G4164*1000/22500,2))</f>
        <v/>
      </c>
      <c r="I4164" s="33">
        <f>IFERROR(IF(D4164="","",VALUE(MID(D4164,2,5))),"")</f>
        <v/>
      </c>
      <c r="J4164" s="28">
        <f>IF(OR(H4164="",I4164=""),"",IF(H4164&gt;=I4164,"Pass","Fail"))</f>
        <v/>
      </c>
    </row>
    <row r="4165">
      <c r="A4165" s="31" t="n"/>
      <c r="B4165" s="26" t="n"/>
      <c r="C4165" s="26" t="n"/>
      <c r="D4165" s="26" t="n"/>
      <c r="E4165" s="31" t="n"/>
      <c r="F4165" s="24">
        <f>IF(OR(A4165="",E4165=""),"",E4165-A4165)</f>
        <v/>
      </c>
      <c r="G4165" s="27" t="n"/>
      <c r="H4165" s="33">
        <f>IF(G4165="","",ROUND(G4165*1000/22500,2))</f>
        <v/>
      </c>
      <c r="I4165" s="33">
        <f>IFERROR(IF(D4165="","",VALUE(MID(D4165,2,5))),"")</f>
        <v/>
      </c>
      <c r="J4165" s="28">
        <f>IF(OR(H4165="",I4165=""),"",IF(H4165&gt;=I4165,"Pass","Fail"))</f>
        <v/>
      </c>
    </row>
    <row r="4166">
      <c r="A4166" s="31" t="n"/>
      <c r="B4166" s="26" t="n"/>
      <c r="C4166" s="26" t="n"/>
      <c r="D4166" s="26" t="n"/>
      <c r="E4166" s="31" t="n"/>
      <c r="F4166" s="24">
        <f>IF(OR(A4166="",E4166=""),"",E4166-A4166)</f>
        <v/>
      </c>
      <c r="G4166" s="27" t="n"/>
      <c r="H4166" s="33">
        <f>IF(G4166="","",ROUND(G4166*1000/22500,2))</f>
        <v/>
      </c>
      <c r="I4166" s="33">
        <f>IFERROR(IF(D4166="","",VALUE(MID(D4166,2,5))),"")</f>
        <v/>
      </c>
      <c r="J4166" s="28">
        <f>IF(OR(H4166="",I4166=""),"",IF(H4166&gt;=I4166,"Pass","Fail"))</f>
        <v/>
      </c>
    </row>
    <row r="4167">
      <c r="A4167" s="31" t="n"/>
      <c r="B4167" s="26" t="n"/>
      <c r="C4167" s="26" t="n"/>
      <c r="D4167" s="26" t="n"/>
      <c r="E4167" s="31" t="n"/>
      <c r="F4167" s="24">
        <f>IF(OR(A4167="",E4167=""),"",E4167-A4167)</f>
        <v/>
      </c>
      <c r="G4167" s="27" t="n"/>
      <c r="H4167" s="33">
        <f>IF(G4167="","",ROUND(G4167*1000/22500,2))</f>
        <v/>
      </c>
      <c r="I4167" s="33">
        <f>IFERROR(IF(D4167="","",VALUE(MID(D4167,2,5))),"")</f>
        <v/>
      </c>
      <c r="J4167" s="28">
        <f>IF(OR(H4167="",I4167=""),"",IF(H4167&gt;=I4167,"Pass","Fail"))</f>
        <v/>
      </c>
    </row>
    <row r="4168">
      <c r="A4168" s="31" t="n"/>
      <c r="B4168" s="26" t="n"/>
      <c r="C4168" s="26" t="n"/>
      <c r="D4168" s="26" t="n"/>
      <c r="E4168" s="31" t="n"/>
      <c r="F4168" s="24">
        <f>IF(OR(A4168="",E4168=""),"",E4168-A4168)</f>
        <v/>
      </c>
      <c r="G4168" s="27" t="n"/>
      <c r="H4168" s="33">
        <f>IF(G4168="","",ROUND(G4168*1000/22500,2))</f>
        <v/>
      </c>
      <c r="I4168" s="33">
        <f>IFERROR(IF(D4168="","",VALUE(MID(D4168,2,5))),"")</f>
        <v/>
      </c>
      <c r="J4168" s="28">
        <f>IF(OR(H4168="",I4168=""),"",IF(H4168&gt;=I4168,"Pass","Fail"))</f>
        <v/>
      </c>
    </row>
    <row r="4169">
      <c r="A4169" s="31" t="n"/>
      <c r="B4169" s="26" t="n"/>
      <c r="C4169" s="26" t="n"/>
      <c r="D4169" s="26" t="n"/>
      <c r="E4169" s="31" t="n"/>
      <c r="F4169" s="24">
        <f>IF(OR(A4169="",E4169=""),"",E4169-A4169)</f>
        <v/>
      </c>
      <c r="G4169" s="27" t="n"/>
      <c r="H4169" s="33">
        <f>IF(G4169="","",ROUND(G4169*1000/22500,2))</f>
        <v/>
      </c>
      <c r="I4169" s="33">
        <f>IFERROR(IF(D4169="","",VALUE(MID(D4169,2,5))),"")</f>
        <v/>
      </c>
      <c r="J4169" s="28">
        <f>IF(OR(H4169="",I4169=""),"",IF(H4169&gt;=I4169,"Pass","Fail"))</f>
        <v/>
      </c>
    </row>
    <row r="4170">
      <c r="A4170" s="31" t="n"/>
      <c r="B4170" s="26" t="n"/>
      <c r="C4170" s="26" t="n"/>
      <c r="D4170" s="26" t="n"/>
      <c r="E4170" s="31" t="n"/>
      <c r="F4170" s="24">
        <f>IF(OR(A4170="",E4170=""),"",E4170-A4170)</f>
        <v/>
      </c>
      <c r="G4170" s="27" t="n"/>
      <c r="H4170" s="33">
        <f>IF(G4170="","",ROUND(G4170*1000/22500,2))</f>
        <v/>
      </c>
      <c r="I4170" s="33">
        <f>IFERROR(IF(D4170="","",VALUE(MID(D4170,2,5))),"")</f>
        <v/>
      </c>
      <c r="J4170" s="28">
        <f>IF(OR(H4170="",I4170=""),"",IF(H4170&gt;=I4170,"Pass","Fail"))</f>
        <v/>
      </c>
    </row>
    <row r="4171">
      <c r="A4171" s="31" t="n"/>
      <c r="B4171" s="26" t="n"/>
      <c r="C4171" s="26" t="n"/>
      <c r="D4171" s="26" t="n"/>
      <c r="E4171" s="31" t="n"/>
      <c r="F4171" s="24">
        <f>IF(OR(A4171="",E4171=""),"",E4171-A4171)</f>
        <v/>
      </c>
      <c r="G4171" s="27" t="n"/>
      <c r="H4171" s="33">
        <f>IF(G4171="","",ROUND(G4171*1000/22500,2))</f>
        <v/>
      </c>
      <c r="I4171" s="33">
        <f>IFERROR(IF(D4171="","",VALUE(MID(D4171,2,5))),"")</f>
        <v/>
      </c>
      <c r="J4171" s="28">
        <f>IF(OR(H4171="",I4171=""),"",IF(H4171&gt;=I4171,"Pass","Fail"))</f>
        <v/>
      </c>
    </row>
    <row r="4172">
      <c r="A4172" s="31" t="n"/>
      <c r="B4172" s="26" t="n"/>
      <c r="C4172" s="26" t="n"/>
      <c r="D4172" s="26" t="n"/>
      <c r="E4172" s="31" t="n"/>
      <c r="F4172" s="24">
        <f>IF(OR(A4172="",E4172=""),"",E4172-A4172)</f>
        <v/>
      </c>
      <c r="G4172" s="27" t="n"/>
      <c r="H4172" s="33">
        <f>IF(G4172="","",ROUND(G4172*1000/22500,2))</f>
        <v/>
      </c>
      <c r="I4172" s="33">
        <f>IFERROR(IF(D4172="","",VALUE(MID(D4172,2,5))),"")</f>
        <v/>
      </c>
      <c r="J4172" s="28">
        <f>IF(OR(H4172="",I4172=""),"",IF(H4172&gt;=I4172,"Pass","Fail"))</f>
        <v/>
      </c>
    </row>
    <row r="4173">
      <c r="A4173" s="31" t="n"/>
      <c r="B4173" s="26" t="n"/>
      <c r="C4173" s="26" t="n"/>
      <c r="D4173" s="26" t="n"/>
      <c r="E4173" s="31" t="n"/>
      <c r="F4173" s="24">
        <f>IF(OR(A4173="",E4173=""),"",E4173-A4173)</f>
        <v/>
      </c>
      <c r="G4173" s="27" t="n"/>
      <c r="H4173" s="33">
        <f>IF(G4173="","",ROUND(G4173*1000/22500,2))</f>
        <v/>
      </c>
      <c r="I4173" s="33">
        <f>IFERROR(IF(D4173="","",VALUE(MID(D4173,2,5))),"")</f>
        <v/>
      </c>
      <c r="J4173" s="28">
        <f>IF(OR(H4173="",I4173=""),"",IF(H4173&gt;=I4173,"Pass","Fail"))</f>
        <v/>
      </c>
    </row>
    <row r="4174">
      <c r="A4174" s="31" t="n"/>
      <c r="B4174" s="26" t="n"/>
      <c r="C4174" s="26" t="n"/>
      <c r="D4174" s="26" t="n"/>
      <c r="E4174" s="31" t="n"/>
      <c r="F4174" s="24">
        <f>IF(OR(A4174="",E4174=""),"",E4174-A4174)</f>
        <v/>
      </c>
      <c r="G4174" s="27" t="n"/>
      <c r="H4174" s="33">
        <f>IF(G4174="","",ROUND(G4174*1000/22500,2))</f>
        <v/>
      </c>
      <c r="I4174" s="33">
        <f>IFERROR(IF(D4174="","",VALUE(MID(D4174,2,5))),"")</f>
        <v/>
      </c>
      <c r="J4174" s="28">
        <f>IF(OR(H4174="",I4174=""),"",IF(H4174&gt;=I4174,"Pass","Fail"))</f>
        <v/>
      </c>
    </row>
    <row r="4175">
      <c r="A4175" s="31" t="n"/>
      <c r="B4175" s="26" t="n"/>
      <c r="C4175" s="26" t="n"/>
      <c r="D4175" s="26" t="n"/>
      <c r="E4175" s="31" t="n"/>
      <c r="F4175" s="24">
        <f>IF(OR(A4175="",E4175=""),"",E4175-A4175)</f>
        <v/>
      </c>
      <c r="G4175" s="27" t="n"/>
      <c r="H4175" s="33">
        <f>IF(G4175="","",ROUND(G4175*1000/22500,2))</f>
        <v/>
      </c>
      <c r="I4175" s="33">
        <f>IFERROR(IF(D4175="","",VALUE(MID(D4175,2,5))),"")</f>
        <v/>
      </c>
      <c r="J4175" s="28">
        <f>IF(OR(H4175="",I4175=""),"",IF(H4175&gt;=I4175,"Pass","Fail"))</f>
        <v/>
      </c>
    </row>
    <row r="4176">
      <c r="A4176" s="31" t="n"/>
      <c r="B4176" s="26" t="n"/>
      <c r="C4176" s="26" t="n"/>
      <c r="D4176" s="26" t="n"/>
      <c r="E4176" s="31" t="n"/>
      <c r="F4176" s="24">
        <f>IF(OR(A4176="",E4176=""),"",E4176-A4176)</f>
        <v/>
      </c>
      <c r="G4176" s="27" t="n"/>
      <c r="H4176" s="33">
        <f>IF(G4176="","",ROUND(G4176*1000/22500,2))</f>
        <v/>
      </c>
      <c r="I4176" s="33">
        <f>IFERROR(IF(D4176="","",VALUE(MID(D4176,2,5))),"")</f>
        <v/>
      </c>
      <c r="J4176" s="28">
        <f>IF(OR(H4176="",I4176=""),"",IF(H4176&gt;=I4176,"Pass","Fail"))</f>
        <v/>
      </c>
    </row>
    <row r="4177">
      <c r="A4177" s="31" t="n"/>
      <c r="B4177" s="26" t="n"/>
      <c r="C4177" s="26" t="n"/>
      <c r="D4177" s="26" t="n"/>
      <c r="E4177" s="31" t="n"/>
      <c r="F4177" s="24">
        <f>IF(OR(A4177="",E4177=""),"",E4177-A4177)</f>
        <v/>
      </c>
      <c r="G4177" s="27" t="n"/>
      <c r="H4177" s="33">
        <f>IF(G4177="","",ROUND(G4177*1000/22500,2))</f>
        <v/>
      </c>
      <c r="I4177" s="33">
        <f>IFERROR(IF(D4177="","",VALUE(MID(D4177,2,5))),"")</f>
        <v/>
      </c>
      <c r="J4177" s="28">
        <f>IF(OR(H4177="",I4177=""),"",IF(H4177&gt;=I4177,"Pass","Fail"))</f>
        <v/>
      </c>
    </row>
    <row r="4178">
      <c r="A4178" s="31" t="n"/>
      <c r="B4178" s="26" t="n"/>
      <c r="C4178" s="26" t="n"/>
      <c r="D4178" s="26" t="n"/>
      <c r="E4178" s="31" t="n"/>
      <c r="F4178" s="24">
        <f>IF(OR(A4178="",E4178=""),"",E4178-A4178)</f>
        <v/>
      </c>
      <c r="G4178" s="27" t="n"/>
      <c r="H4178" s="33">
        <f>IF(G4178="","",ROUND(G4178*1000/22500,2))</f>
        <v/>
      </c>
      <c r="I4178" s="33">
        <f>IFERROR(IF(D4178="","",VALUE(MID(D4178,2,5))),"")</f>
        <v/>
      </c>
      <c r="J4178" s="28">
        <f>IF(OR(H4178="",I4178=""),"",IF(H4178&gt;=I4178,"Pass","Fail"))</f>
        <v/>
      </c>
    </row>
    <row r="4179">
      <c r="A4179" s="31" t="n"/>
      <c r="B4179" s="26" t="n"/>
      <c r="C4179" s="26" t="n"/>
      <c r="D4179" s="26" t="n"/>
      <c r="E4179" s="31" t="n"/>
      <c r="F4179" s="24">
        <f>IF(OR(A4179="",E4179=""),"",E4179-A4179)</f>
        <v/>
      </c>
      <c r="G4179" s="27" t="n"/>
      <c r="H4179" s="33">
        <f>IF(G4179="","",ROUND(G4179*1000/22500,2))</f>
        <v/>
      </c>
      <c r="I4179" s="33">
        <f>IFERROR(IF(D4179="","",VALUE(MID(D4179,2,5))),"")</f>
        <v/>
      </c>
      <c r="J4179" s="28">
        <f>IF(OR(H4179="",I4179=""),"",IF(H4179&gt;=I4179,"Pass","Fail"))</f>
        <v/>
      </c>
    </row>
    <row r="4180">
      <c r="A4180" s="31" t="n"/>
      <c r="B4180" s="26" t="n"/>
      <c r="C4180" s="26" t="n"/>
      <c r="D4180" s="26" t="n"/>
      <c r="E4180" s="31" t="n"/>
      <c r="F4180" s="24">
        <f>IF(OR(A4180="",E4180=""),"",E4180-A4180)</f>
        <v/>
      </c>
      <c r="G4180" s="27" t="n"/>
      <c r="H4180" s="33">
        <f>IF(G4180="","",ROUND(G4180*1000/22500,2))</f>
        <v/>
      </c>
      <c r="I4180" s="33">
        <f>IFERROR(IF(D4180="","",VALUE(MID(D4180,2,5))),"")</f>
        <v/>
      </c>
      <c r="J4180" s="28">
        <f>IF(OR(H4180="",I4180=""),"",IF(H4180&gt;=I4180,"Pass","Fail"))</f>
        <v/>
      </c>
    </row>
    <row r="4181">
      <c r="A4181" s="31" t="n"/>
      <c r="B4181" s="26" t="n"/>
      <c r="C4181" s="26" t="n"/>
      <c r="D4181" s="26" t="n"/>
      <c r="E4181" s="31" t="n"/>
      <c r="F4181" s="24">
        <f>IF(OR(A4181="",E4181=""),"",E4181-A4181)</f>
        <v/>
      </c>
      <c r="G4181" s="27" t="n"/>
      <c r="H4181" s="33">
        <f>IF(G4181="","",ROUND(G4181*1000/22500,2))</f>
        <v/>
      </c>
      <c r="I4181" s="33">
        <f>IFERROR(IF(D4181="","",VALUE(MID(D4181,2,5))),"")</f>
        <v/>
      </c>
      <c r="J4181" s="28">
        <f>IF(OR(H4181="",I4181=""),"",IF(H4181&gt;=I4181,"Pass","Fail"))</f>
        <v/>
      </c>
    </row>
    <row r="4182">
      <c r="A4182" s="31" t="n"/>
      <c r="B4182" s="26" t="n"/>
      <c r="C4182" s="26" t="n"/>
      <c r="D4182" s="26" t="n"/>
      <c r="E4182" s="31" t="n"/>
      <c r="F4182" s="24">
        <f>IF(OR(A4182="",E4182=""),"",E4182-A4182)</f>
        <v/>
      </c>
      <c r="G4182" s="27" t="n"/>
      <c r="H4182" s="33">
        <f>IF(G4182="","",ROUND(G4182*1000/22500,2))</f>
        <v/>
      </c>
      <c r="I4182" s="33">
        <f>IFERROR(IF(D4182="","",VALUE(MID(D4182,2,5))),"")</f>
        <v/>
      </c>
      <c r="J4182" s="28">
        <f>IF(OR(H4182="",I4182=""),"",IF(H4182&gt;=I4182,"Pass","Fail"))</f>
        <v/>
      </c>
    </row>
    <row r="4183">
      <c r="A4183" s="31" t="n"/>
      <c r="B4183" s="26" t="n"/>
      <c r="C4183" s="26" t="n"/>
      <c r="D4183" s="26" t="n"/>
      <c r="E4183" s="31" t="n"/>
      <c r="F4183" s="24">
        <f>IF(OR(A4183="",E4183=""),"",E4183-A4183)</f>
        <v/>
      </c>
      <c r="G4183" s="27" t="n"/>
      <c r="H4183" s="33">
        <f>IF(G4183="","",ROUND(G4183*1000/22500,2))</f>
        <v/>
      </c>
      <c r="I4183" s="33">
        <f>IFERROR(IF(D4183="","",VALUE(MID(D4183,2,5))),"")</f>
        <v/>
      </c>
      <c r="J4183" s="28">
        <f>IF(OR(H4183="",I4183=""),"",IF(H4183&gt;=I4183,"Pass","Fail"))</f>
        <v/>
      </c>
    </row>
    <row r="4184">
      <c r="A4184" s="31" t="n"/>
      <c r="B4184" s="26" t="n"/>
      <c r="C4184" s="26" t="n"/>
      <c r="D4184" s="26" t="n"/>
      <c r="E4184" s="31" t="n"/>
      <c r="F4184" s="24">
        <f>IF(OR(A4184="",E4184=""),"",E4184-A4184)</f>
        <v/>
      </c>
      <c r="G4184" s="27" t="n"/>
      <c r="H4184" s="33">
        <f>IF(G4184="","",ROUND(G4184*1000/22500,2))</f>
        <v/>
      </c>
      <c r="I4184" s="33">
        <f>IFERROR(IF(D4184="","",VALUE(MID(D4184,2,5))),"")</f>
        <v/>
      </c>
      <c r="J4184" s="28">
        <f>IF(OR(H4184="",I4184=""),"",IF(H4184&gt;=I4184,"Pass","Fail"))</f>
        <v/>
      </c>
    </row>
    <row r="4185">
      <c r="A4185" s="31" t="n"/>
      <c r="B4185" s="26" t="n"/>
      <c r="C4185" s="26" t="n"/>
      <c r="D4185" s="26" t="n"/>
      <c r="E4185" s="31" t="n"/>
      <c r="F4185" s="24">
        <f>IF(OR(A4185="",E4185=""),"",E4185-A4185)</f>
        <v/>
      </c>
      <c r="G4185" s="27" t="n"/>
      <c r="H4185" s="33">
        <f>IF(G4185="","",ROUND(G4185*1000/22500,2))</f>
        <v/>
      </c>
      <c r="I4185" s="33">
        <f>IFERROR(IF(D4185="","",VALUE(MID(D4185,2,5))),"")</f>
        <v/>
      </c>
      <c r="J4185" s="28">
        <f>IF(OR(H4185="",I4185=""),"",IF(H4185&gt;=I4185,"Pass","Fail"))</f>
        <v/>
      </c>
    </row>
    <row r="4186">
      <c r="A4186" s="31" t="n"/>
      <c r="B4186" s="26" t="n"/>
      <c r="C4186" s="26" t="n"/>
      <c r="D4186" s="26" t="n"/>
      <c r="E4186" s="31" t="n"/>
      <c r="F4186" s="24">
        <f>IF(OR(A4186="",E4186=""),"",E4186-A4186)</f>
        <v/>
      </c>
      <c r="G4186" s="27" t="n"/>
      <c r="H4186" s="33">
        <f>IF(G4186="","",ROUND(G4186*1000/22500,2))</f>
        <v/>
      </c>
      <c r="I4186" s="33">
        <f>IFERROR(IF(D4186="","",VALUE(MID(D4186,2,5))),"")</f>
        <v/>
      </c>
      <c r="J4186" s="28">
        <f>IF(OR(H4186="",I4186=""),"",IF(H4186&gt;=I4186,"Pass","Fail"))</f>
        <v/>
      </c>
    </row>
    <row r="4187">
      <c r="A4187" s="31" t="n"/>
      <c r="B4187" s="26" t="n"/>
      <c r="C4187" s="26" t="n"/>
      <c r="D4187" s="26" t="n"/>
      <c r="E4187" s="31" t="n"/>
      <c r="F4187" s="24">
        <f>IF(OR(A4187="",E4187=""),"",E4187-A4187)</f>
        <v/>
      </c>
      <c r="G4187" s="27" t="n"/>
      <c r="H4187" s="33">
        <f>IF(G4187="","",ROUND(G4187*1000/22500,2))</f>
        <v/>
      </c>
      <c r="I4187" s="33">
        <f>IFERROR(IF(D4187="","",VALUE(MID(D4187,2,5))),"")</f>
        <v/>
      </c>
      <c r="J4187" s="28">
        <f>IF(OR(H4187="",I4187=""),"",IF(H4187&gt;=I4187,"Pass","Fail"))</f>
        <v/>
      </c>
    </row>
    <row r="4188">
      <c r="A4188" s="31" t="n"/>
      <c r="B4188" s="26" t="n"/>
      <c r="C4188" s="26" t="n"/>
      <c r="D4188" s="26" t="n"/>
      <c r="E4188" s="31" t="n"/>
      <c r="F4188" s="24">
        <f>IF(OR(A4188="",E4188=""),"",E4188-A4188)</f>
        <v/>
      </c>
      <c r="G4188" s="27" t="n"/>
      <c r="H4188" s="33">
        <f>IF(G4188="","",ROUND(G4188*1000/22500,2))</f>
        <v/>
      </c>
      <c r="I4188" s="33">
        <f>IFERROR(IF(D4188="","",VALUE(MID(D4188,2,5))),"")</f>
        <v/>
      </c>
      <c r="J4188" s="28">
        <f>IF(OR(H4188="",I4188=""),"",IF(H4188&gt;=I4188,"Pass","Fail"))</f>
        <v/>
      </c>
    </row>
    <row r="4189">
      <c r="A4189" s="31" t="n"/>
      <c r="B4189" s="26" t="n"/>
      <c r="C4189" s="26" t="n"/>
      <c r="D4189" s="26" t="n"/>
      <c r="E4189" s="31" t="n"/>
      <c r="F4189" s="24">
        <f>IF(OR(A4189="",E4189=""),"",E4189-A4189)</f>
        <v/>
      </c>
      <c r="G4189" s="27" t="n"/>
      <c r="H4189" s="33">
        <f>IF(G4189="","",ROUND(G4189*1000/22500,2))</f>
        <v/>
      </c>
      <c r="I4189" s="33">
        <f>IFERROR(IF(D4189="","",VALUE(MID(D4189,2,5))),"")</f>
        <v/>
      </c>
      <c r="J4189" s="28">
        <f>IF(OR(H4189="",I4189=""),"",IF(H4189&gt;=I4189,"Pass","Fail"))</f>
        <v/>
      </c>
    </row>
    <row r="4190">
      <c r="A4190" s="31" t="n"/>
      <c r="B4190" s="26" t="n"/>
      <c r="C4190" s="26" t="n"/>
      <c r="D4190" s="26" t="n"/>
      <c r="E4190" s="31" t="n"/>
      <c r="F4190" s="24">
        <f>IF(OR(A4190="",E4190=""),"",E4190-A4190)</f>
        <v/>
      </c>
      <c r="G4190" s="27" t="n"/>
      <c r="H4190" s="33">
        <f>IF(G4190="","",ROUND(G4190*1000/22500,2))</f>
        <v/>
      </c>
      <c r="I4190" s="33">
        <f>IFERROR(IF(D4190="","",VALUE(MID(D4190,2,5))),"")</f>
        <v/>
      </c>
      <c r="J4190" s="28">
        <f>IF(OR(H4190="",I4190=""),"",IF(H4190&gt;=I4190,"Pass","Fail"))</f>
        <v/>
      </c>
    </row>
    <row r="4191">
      <c r="A4191" s="31" t="n"/>
      <c r="B4191" s="26" t="n"/>
      <c r="C4191" s="26" t="n"/>
      <c r="D4191" s="26" t="n"/>
      <c r="E4191" s="31" t="n"/>
      <c r="F4191" s="24">
        <f>IF(OR(A4191="",E4191=""),"",E4191-A4191)</f>
        <v/>
      </c>
      <c r="G4191" s="27" t="n"/>
      <c r="H4191" s="33">
        <f>IF(G4191="","",ROUND(G4191*1000/22500,2))</f>
        <v/>
      </c>
      <c r="I4191" s="33">
        <f>IFERROR(IF(D4191="","",VALUE(MID(D4191,2,5))),"")</f>
        <v/>
      </c>
      <c r="J4191" s="28">
        <f>IF(OR(H4191="",I4191=""),"",IF(H4191&gt;=I4191,"Pass","Fail"))</f>
        <v/>
      </c>
    </row>
    <row r="4192">
      <c r="A4192" s="31" t="n"/>
      <c r="B4192" s="26" t="n"/>
      <c r="C4192" s="26" t="n"/>
      <c r="D4192" s="26" t="n"/>
      <c r="E4192" s="31" t="n"/>
      <c r="F4192" s="24">
        <f>IF(OR(A4192="",E4192=""),"",E4192-A4192)</f>
        <v/>
      </c>
      <c r="G4192" s="27" t="n"/>
      <c r="H4192" s="33">
        <f>IF(G4192="","",ROUND(G4192*1000/22500,2))</f>
        <v/>
      </c>
      <c r="I4192" s="33">
        <f>IFERROR(IF(D4192="","",VALUE(MID(D4192,2,5))),"")</f>
        <v/>
      </c>
      <c r="J4192" s="28">
        <f>IF(OR(H4192="",I4192=""),"",IF(H4192&gt;=I4192,"Pass","Fail"))</f>
        <v/>
      </c>
    </row>
    <row r="4193">
      <c r="A4193" s="31" t="n"/>
      <c r="B4193" s="26" t="n"/>
      <c r="C4193" s="26" t="n"/>
      <c r="D4193" s="26" t="n"/>
      <c r="E4193" s="31" t="n"/>
      <c r="F4193" s="24">
        <f>IF(OR(A4193="",E4193=""),"",E4193-A4193)</f>
        <v/>
      </c>
      <c r="G4193" s="27" t="n"/>
      <c r="H4193" s="33">
        <f>IF(G4193="","",ROUND(G4193*1000/22500,2))</f>
        <v/>
      </c>
      <c r="I4193" s="33">
        <f>IFERROR(IF(D4193="","",VALUE(MID(D4193,2,5))),"")</f>
        <v/>
      </c>
      <c r="J4193" s="28">
        <f>IF(OR(H4193="",I4193=""),"",IF(H4193&gt;=I4193,"Pass","Fail"))</f>
        <v/>
      </c>
    </row>
    <row r="4194">
      <c r="A4194" s="31" t="n"/>
      <c r="B4194" s="26" t="n"/>
      <c r="C4194" s="26" t="n"/>
      <c r="D4194" s="26" t="n"/>
      <c r="E4194" s="31" t="n"/>
      <c r="F4194" s="24">
        <f>IF(OR(A4194="",E4194=""),"",E4194-A4194)</f>
        <v/>
      </c>
      <c r="G4194" s="27" t="n"/>
      <c r="H4194" s="33">
        <f>IF(G4194="","",ROUND(G4194*1000/22500,2))</f>
        <v/>
      </c>
      <c r="I4194" s="33">
        <f>IFERROR(IF(D4194="","",VALUE(MID(D4194,2,5))),"")</f>
        <v/>
      </c>
      <c r="J4194" s="28">
        <f>IF(OR(H4194="",I4194=""),"",IF(H4194&gt;=I4194,"Pass","Fail"))</f>
        <v/>
      </c>
    </row>
    <row r="4195">
      <c r="A4195" s="31" t="n"/>
      <c r="B4195" s="26" t="n"/>
      <c r="C4195" s="26" t="n"/>
      <c r="D4195" s="26" t="n"/>
      <c r="E4195" s="31" t="n"/>
      <c r="F4195" s="24">
        <f>IF(OR(A4195="",E4195=""),"",E4195-A4195)</f>
        <v/>
      </c>
      <c r="G4195" s="27" t="n"/>
      <c r="H4195" s="33">
        <f>IF(G4195="","",ROUND(G4195*1000/22500,2))</f>
        <v/>
      </c>
      <c r="I4195" s="33">
        <f>IFERROR(IF(D4195="","",VALUE(MID(D4195,2,5))),"")</f>
        <v/>
      </c>
      <c r="J4195" s="28">
        <f>IF(OR(H4195="",I4195=""),"",IF(H4195&gt;=I4195,"Pass","Fail"))</f>
        <v/>
      </c>
    </row>
    <row r="4196">
      <c r="A4196" s="31" t="n"/>
      <c r="B4196" s="26" t="n"/>
      <c r="C4196" s="26" t="n"/>
      <c r="D4196" s="26" t="n"/>
      <c r="E4196" s="31" t="n"/>
      <c r="F4196" s="24">
        <f>IF(OR(A4196="",E4196=""),"",E4196-A4196)</f>
        <v/>
      </c>
      <c r="G4196" s="27" t="n"/>
      <c r="H4196" s="33">
        <f>IF(G4196="","",ROUND(G4196*1000/22500,2))</f>
        <v/>
      </c>
      <c r="I4196" s="33">
        <f>IFERROR(IF(D4196="","",VALUE(MID(D4196,2,5))),"")</f>
        <v/>
      </c>
      <c r="J4196" s="28">
        <f>IF(OR(H4196="",I4196=""),"",IF(H4196&gt;=I4196,"Pass","Fail"))</f>
        <v/>
      </c>
    </row>
    <row r="4197">
      <c r="A4197" s="31" t="n"/>
      <c r="B4197" s="26" t="n"/>
      <c r="C4197" s="26" t="n"/>
      <c r="D4197" s="26" t="n"/>
      <c r="E4197" s="31" t="n"/>
      <c r="F4197" s="24">
        <f>IF(OR(A4197="",E4197=""),"",E4197-A4197)</f>
        <v/>
      </c>
      <c r="G4197" s="27" t="n"/>
      <c r="H4197" s="33">
        <f>IF(G4197="","",ROUND(G4197*1000/22500,2))</f>
        <v/>
      </c>
      <c r="I4197" s="33">
        <f>IFERROR(IF(D4197="","",VALUE(MID(D4197,2,5))),"")</f>
        <v/>
      </c>
      <c r="J4197" s="28">
        <f>IF(OR(H4197="",I4197=""),"",IF(H4197&gt;=I4197,"Pass","Fail"))</f>
        <v/>
      </c>
    </row>
    <row r="4198">
      <c r="A4198" s="31" t="n"/>
      <c r="B4198" s="26" t="n"/>
      <c r="C4198" s="26" t="n"/>
      <c r="D4198" s="26" t="n"/>
      <c r="E4198" s="31" t="n"/>
      <c r="F4198" s="24">
        <f>IF(OR(A4198="",E4198=""),"",E4198-A4198)</f>
        <v/>
      </c>
      <c r="G4198" s="27" t="n"/>
      <c r="H4198" s="33">
        <f>IF(G4198="","",ROUND(G4198*1000/22500,2))</f>
        <v/>
      </c>
      <c r="I4198" s="33">
        <f>IFERROR(IF(D4198="","",VALUE(MID(D4198,2,5))),"")</f>
        <v/>
      </c>
      <c r="J4198" s="28">
        <f>IF(OR(H4198="",I4198=""),"",IF(H4198&gt;=I4198,"Pass","Fail"))</f>
        <v/>
      </c>
    </row>
    <row r="4199">
      <c r="A4199" s="31" t="n"/>
      <c r="B4199" s="26" t="n"/>
      <c r="C4199" s="26" t="n"/>
      <c r="D4199" s="26" t="n"/>
      <c r="E4199" s="31" t="n"/>
      <c r="F4199" s="24">
        <f>IF(OR(A4199="",E4199=""),"",E4199-A4199)</f>
        <v/>
      </c>
      <c r="G4199" s="27" t="n"/>
      <c r="H4199" s="33">
        <f>IF(G4199="","",ROUND(G4199*1000/22500,2))</f>
        <v/>
      </c>
      <c r="I4199" s="33">
        <f>IFERROR(IF(D4199="","",VALUE(MID(D4199,2,5))),"")</f>
        <v/>
      </c>
      <c r="J4199" s="28">
        <f>IF(OR(H4199="",I4199=""),"",IF(H4199&gt;=I4199,"Pass","Fail"))</f>
        <v/>
      </c>
    </row>
    <row r="4200">
      <c r="A4200" s="31" t="n"/>
      <c r="B4200" s="26" t="n"/>
      <c r="C4200" s="26" t="n"/>
      <c r="D4200" s="26" t="n"/>
      <c r="E4200" s="31" t="n"/>
      <c r="F4200" s="24">
        <f>IF(OR(A4200="",E4200=""),"",E4200-A4200)</f>
        <v/>
      </c>
      <c r="G4200" s="27" t="n"/>
      <c r="H4200" s="33">
        <f>IF(G4200="","",ROUND(G4200*1000/22500,2))</f>
        <v/>
      </c>
      <c r="I4200" s="33">
        <f>IFERROR(IF(D4200="","",VALUE(MID(D4200,2,5))),"")</f>
        <v/>
      </c>
      <c r="J4200" s="28">
        <f>IF(OR(H4200="",I4200=""),"",IF(H4200&gt;=I4200,"Pass","Fail"))</f>
        <v/>
      </c>
    </row>
    <row r="4201">
      <c r="A4201" s="31" t="n"/>
      <c r="B4201" s="26" t="n"/>
      <c r="C4201" s="26" t="n"/>
      <c r="D4201" s="26" t="n"/>
      <c r="E4201" s="31" t="n"/>
      <c r="F4201" s="24">
        <f>IF(OR(A4201="",E4201=""),"",E4201-A4201)</f>
        <v/>
      </c>
      <c r="G4201" s="27" t="n"/>
      <c r="H4201" s="33">
        <f>IF(G4201="","",ROUND(G4201*1000/22500,2))</f>
        <v/>
      </c>
      <c r="I4201" s="33">
        <f>IFERROR(IF(D4201="","",VALUE(MID(D4201,2,5))),"")</f>
        <v/>
      </c>
      <c r="J4201" s="28">
        <f>IF(OR(H4201="",I4201=""),"",IF(H4201&gt;=I4201,"Pass","Fail"))</f>
        <v/>
      </c>
    </row>
    <row r="4202">
      <c r="A4202" s="31" t="n"/>
      <c r="B4202" s="26" t="n"/>
      <c r="C4202" s="26" t="n"/>
      <c r="D4202" s="26" t="n"/>
      <c r="E4202" s="31" t="n"/>
      <c r="F4202" s="24">
        <f>IF(OR(A4202="",E4202=""),"",E4202-A4202)</f>
        <v/>
      </c>
      <c r="G4202" s="27" t="n"/>
      <c r="H4202" s="33">
        <f>IF(G4202="","",ROUND(G4202*1000/22500,2))</f>
        <v/>
      </c>
      <c r="I4202" s="33">
        <f>IFERROR(IF(D4202="","",VALUE(MID(D4202,2,5))),"")</f>
        <v/>
      </c>
      <c r="J4202" s="28">
        <f>IF(OR(H4202="",I4202=""),"",IF(H4202&gt;=I4202,"Pass","Fail"))</f>
        <v/>
      </c>
    </row>
    <row r="4203">
      <c r="A4203" s="31" t="n"/>
      <c r="B4203" s="26" t="n"/>
      <c r="C4203" s="26" t="n"/>
      <c r="D4203" s="26" t="n"/>
      <c r="E4203" s="31" t="n"/>
      <c r="F4203" s="24">
        <f>IF(OR(A4203="",E4203=""),"",E4203-A4203)</f>
        <v/>
      </c>
      <c r="G4203" s="27" t="n"/>
      <c r="H4203" s="33">
        <f>IF(G4203="","",ROUND(G4203*1000/22500,2))</f>
        <v/>
      </c>
      <c r="I4203" s="33">
        <f>IFERROR(IF(D4203="","",VALUE(MID(D4203,2,5))),"")</f>
        <v/>
      </c>
      <c r="J4203" s="28">
        <f>IF(OR(H4203="",I4203=""),"",IF(H4203&gt;=I4203,"Pass","Fail"))</f>
        <v/>
      </c>
    </row>
    <row r="4204">
      <c r="A4204" s="31" t="n"/>
      <c r="B4204" s="26" t="n"/>
      <c r="C4204" s="26" t="n"/>
      <c r="D4204" s="26" t="n"/>
      <c r="E4204" s="31" t="n"/>
      <c r="F4204" s="24">
        <f>IF(OR(A4204="",E4204=""),"",E4204-A4204)</f>
        <v/>
      </c>
      <c r="G4204" s="27" t="n"/>
      <c r="H4204" s="33">
        <f>IF(G4204="","",ROUND(G4204*1000/22500,2))</f>
        <v/>
      </c>
      <c r="I4204" s="33">
        <f>IFERROR(IF(D4204="","",VALUE(MID(D4204,2,5))),"")</f>
        <v/>
      </c>
      <c r="J4204" s="28">
        <f>IF(OR(H4204="",I4204=""),"",IF(H4204&gt;=I4204,"Pass","Fail"))</f>
        <v/>
      </c>
    </row>
    <row r="4205">
      <c r="A4205" s="31" t="n"/>
      <c r="B4205" s="26" t="n"/>
      <c r="C4205" s="26" t="n"/>
      <c r="D4205" s="26" t="n"/>
      <c r="E4205" s="31" t="n"/>
      <c r="F4205" s="24">
        <f>IF(OR(A4205="",E4205=""),"",E4205-A4205)</f>
        <v/>
      </c>
      <c r="G4205" s="27" t="n"/>
      <c r="H4205" s="33">
        <f>IF(G4205="","",ROUND(G4205*1000/22500,2))</f>
        <v/>
      </c>
      <c r="I4205" s="33">
        <f>IFERROR(IF(D4205="","",VALUE(MID(D4205,2,5))),"")</f>
        <v/>
      </c>
      <c r="J4205" s="28">
        <f>IF(OR(H4205="",I4205=""),"",IF(H4205&gt;=I4205,"Pass","Fail"))</f>
        <v/>
      </c>
    </row>
    <row r="4206">
      <c r="A4206" s="31" t="n"/>
      <c r="B4206" s="26" t="n"/>
      <c r="C4206" s="26" t="n"/>
      <c r="D4206" s="26" t="n"/>
      <c r="E4206" s="31" t="n"/>
      <c r="F4206" s="24">
        <f>IF(OR(A4206="",E4206=""),"",E4206-A4206)</f>
        <v/>
      </c>
      <c r="G4206" s="27" t="n"/>
      <c r="H4206" s="33">
        <f>IF(G4206="","",ROUND(G4206*1000/22500,2))</f>
        <v/>
      </c>
      <c r="I4206" s="33">
        <f>IFERROR(IF(D4206="","",VALUE(MID(D4206,2,5))),"")</f>
        <v/>
      </c>
      <c r="J4206" s="28">
        <f>IF(OR(H4206="",I4206=""),"",IF(H4206&gt;=I4206,"Pass","Fail"))</f>
        <v/>
      </c>
    </row>
    <row r="4207">
      <c r="A4207" s="31" t="n"/>
      <c r="B4207" s="26" t="n"/>
      <c r="C4207" s="26" t="n"/>
      <c r="D4207" s="26" t="n"/>
      <c r="E4207" s="31" t="n"/>
      <c r="F4207" s="24">
        <f>IF(OR(A4207="",E4207=""),"",E4207-A4207)</f>
        <v/>
      </c>
      <c r="G4207" s="27" t="n"/>
      <c r="H4207" s="33">
        <f>IF(G4207="","",ROUND(G4207*1000/22500,2))</f>
        <v/>
      </c>
      <c r="I4207" s="33">
        <f>IFERROR(IF(D4207="","",VALUE(MID(D4207,2,5))),"")</f>
        <v/>
      </c>
      <c r="J4207" s="28">
        <f>IF(OR(H4207="",I4207=""),"",IF(H4207&gt;=I4207,"Pass","Fail"))</f>
        <v/>
      </c>
    </row>
    <row r="4208">
      <c r="A4208" s="31" t="n"/>
      <c r="B4208" s="26" t="n"/>
      <c r="C4208" s="26" t="n"/>
      <c r="D4208" s="26" t="n"/>
      <c r="E4208" s="31" t="n"/>
      <c r="F4208" s="24">
        <f>IF(OR(A4208="",E4208=""),"",E4208-A4208)</f>
        <v/>
      </c>
      <c r="G4208" s="27" t="n"/>
      <c r="H4208" s="33">
        <f>IF(G4208="","",ROUND(G4208*1000/22500,2))</f>
        <v/>
      </c>
      <c r="I4208" s="33">
        <f>IFERROR(IF(D4208="","",VALUE(MID(D4208,2,5))),"")</f>
        <v/>
      </c>
      <c r="J4208" s="28">
        <f>IF(OR(H4208="",I4208=""),"",IF(H4208&gt;=I4208,"Pass","Fail"))</f>
        <v/>
      </c>
    </row>
    <row r="4209">
      <c r="A4209" s="31" t="n"/>
      <c r="B4209" s="26" t="n"/>
      <c r="C4209" s="26" t="n"/>
      <c r="D4209" s="26" t="n"/>
      <c r="E4209" s="31" t="n"/>
      <c r="F4209" s="24">
        <f>IF(OR(A4209="",E4209=""),"",E4209-A4209)</f>
        <v/>
      </c>
      <c r="G4209" s="27" t="n"/>
      <c r="H4209" s="33">
        <f>IF(G4209="","",ROUND(G4209*1000/22500,2))</f>
        <v/>
      </c>
      <c r="I4209" s="33">
        <f>IFERROR(IF(D4209="","",VALUE(MID(D4209,2,5))),"")</f>
        <v/>
      </c>
      <c r="J4209" s="28">
        <f>IF(OR(H4209="",I4209=""),"",IF(H4209&gt;=I4209,"Pass","Fail"))</f>
        <v/>
      </c>
    </row>
    <row r="4210">
      <c r="A4210" s="31" t="n"/>
      <c r="B4210" s="26" t="n"/>
      <c r="C4210" s="26" t="n"/>
      <c r="D4210" s="26" t="n"/>
      <c r="E4210" s="31" t="n"/>
      <c r="F4210" s="24">
        <f>IF(OR(A4210="",E4210=""),"",E4210-A4210)</f>
        <v/>
      </c>
      <c r="G4210" s="27" t="n"/>
      <c r="H4210" s="33">
        <f>IF(G4210="","",ROUND(G4210*1000/22500,2))</f>
        <v/>
      </c>
      <c r="I4210" s="33">
        <f>IFERROR(IF(D4210="","",VALUE(MID(D4210,2,5))),"")</f>
        <v/>
      </c>
      <c r="J4210" s="28">
        <f>IF(OR(H4210="",I4210=""),"",IF(H4210&gt;=I4210,"Pass","Fail"))</f>
        <v/>
      </c>
    </row>
    <row r="4211">
      <c r="A4211" s="31" t="n"/>
      <c r="B4211" s="26" t="n"/>
      <c r="C4211" s="26" t="n"/>
      <c r="D4211" s="26" t="n"/>
      <c r="E4211" s="31" t="n"/>
      <c r="F4211" s="24">
        <f>IF(OR(A4211="",E4211=""),"",E4211-A4211)</f>
        <v/>
      </c>
      <c r="G4211" s="27" t="n"/>
      <c r="H4211" s="33">
        <f>IF(G4211="","",ROUND(G4211*1000/22500,2))</f>
        <v/>
      </c>
      <c r="I4211" s="33">
        <f>IFERROR(IF(D4211="","",VALUE(MID(D4211,2,5))),"")</f>
        <v/>
      </c>
      <c r="J4211" s="28">
        <f>IF(OR(H4211="",I4211=""),"",IF(H4211&gt;=I4211,"Pass","Fail"))</f>
        <v/>
      </c>
    </row>
    <row r="4212">
      <c r="A4212" s="31" t="n"/>
      <c r="B4212" s="26" t="n"/>
      <c r="C4212" s="26" t="n"/>
      <c r="D4212" s="26" t="n"/>
      <c r="E4212" s="31" t="n"/>
      <c r="F4212" s="24">
        <f>IF(OR(A4212="",E4212=""),"",E4212-A4212)</f>
        <v/>
      </c>
      <c r="G4212" s="27" t="n"/>
      <c r="H4212" s="33">
        <f>IF(G4212="","",ROUND(G4212*1000/22500,2))</f>
        <v/>
      </c>
      <c r="I4212" s="33">
        <f>IFERROR(IF(D4212="","",VALUE(MID(D4212,2,5))),"")</f>
        <v/>
      </c>
      <c r="J4212" s="28">
        <f>IF(OR(H4212="",I4212=""),"",IF(H4212&gt;=I4212,"Pass","Fail"))</f>
        <v/>
      </c>
    </row>
    <row r="4213">
      <c r="A4213" s="31" t="n"/>
      <c r="B4213" s="26" t="n"/>
      <c r="C4213" s="26" t="n"/>
      <c r="D4213" s="26" t="n"/>
      <c r="E4213" s="31" t="n"/>
      <c r="F4213" s="24">
        <f>IF(OR(A4213="",E4213=""),"",E4213-A4213)</f>
        <v/>
      </c>
      <c r="G4213" s="27" t="n"/>
      <c r="H4213" s="33">
        <f>IF(G4213="","",ROUND(G4213*1000/22500,2))</f>
        <v/>
      </c>
      <c r="I4213" s="33">
        <f>IFERROR(IF(D4213="","",VALUE(MID(D4213,2,5))),"")</f>
        <v/>
      </c>
      <c r="J4213" s="28">
        <f>IF(OR(H4213="",I4213=""),"",IF(H4213&gt;=I4213,"Pass","Fail"))</f>
        <v/>
      </c>
    </row>
    <row r="4214">
      <c r="A4214" s="31" t="n"/>
      <c r="B4214" s="26" t="n"/>
      <c r="C4214" s="26" t="n"/>
      <c r="D4214" s="26" t="n"/>
      <c r="E4214" s="31" t="n"/>
      <c r="F4214" s="24">
        <f>IF(OR(A4214="",E4214=""),"",E4214-A4214)</f>
        <v/>
      </c>
      <c r="G4214" s="27" t="n"/>
      <c r="H4214" s="33">
        <f>IF(G4214="","",ROUND(G4214*1000/22500,2))</f>
        <v/>
      </c>
      <c r="I4214" s="33">
        <f>IFERROR(IF(D4214="","",VALUE(MID(D4214,2,5))),"")</f>
        <v/>
      </c>
      <c r="J4214" s="28">
        <f>IF(OR(H4214="",I4214=""),"",IF(H4214&gt;=I4214,"Pass","Fail"))</f>
        <v/>
      </c>
    </row>
    <row r="4215">
      <c r="A4215" s="31" t="n"/>
      <c r="B4215" s="26" t="n"/>
      <c r="C4215" s="26" t="n"/>
      <c r="D4215" s="26" t="n"/>
      <c r="E4215" s="31" t="n"/>
      <c r="F4215" s="24">
        <f>IF(OR(A4215="",E4215=""),"",E4215-A4215)</f>
        <v/>
      </c>
      <c r="G4215" s="27" t="n"/>
      <c r="H4215" s="33">
        <f>IF(G4215="","",ROUND(G4215*1000/22500,2))</f>
        <v/>
      </c>
      <c r="I4215" s="33">
        <f>IFERROR(IF(D4215="","",VALUE(MID(D4215,2,5))),"")</f>
        <v/>
      </c>
      <c r="J4215" s="28">
        <f>IF(OR(H4215="",I4215=""),"",IF(H4215&gt;=I4215,"Pass","Fail"))</f>
        <v/>
      </c>
    </row>
    <row r="4216">
      <c r="A4216" s="31" t="n"/>
      <c r="B4216" s="26" t="n"/>
      <c r="C4216" s="26" t="n"/>
      <c r="D4216" s="26" t="n"/>
      <c r="E4216" s="31" t="n"/>
      <c r="F4216" s="24">
        <f>IF(OR(A4216="",E4216=""),"",E4216-A4216)</f>
        <v/>
      </c>
      <c r="G4216" s="27" t="n"/>
      <c r="H4216" s="33">
        <f>IF(G4216="","",ROUND(G4216*1000/22500,2))</f>
        <v/>
      </c>
      <c r="I4216" s="33">
        <f>IFERROR(IF(D4216="","",VALUE(MID(D4216,2,5))),"")</f>
        <v/>
      </c>
      <c r="J4216" s="28">
        <f>IF(OR(H4216="",I4216=""),"",IF(H4216&gt;=I4216,"Pass","Fail"))</f>
        <v/>
      </c>
    </row>
    <row r="4217">
      <c r="A4217" s="31" t="n"/>
      <c r="B4217" s="26" t="n"/>
      <c r="C4217" s="26" t="n"/>
      <c r="D4217" s="26" t="n"/>
      <c r="E4217" s="31" t="n"/>
      <c r="F4217" s="24">
        <f>IF(OR(A4217="",E4217=""),"",E4217-A4217)</f>
        <v/>
      </c>
      <c r="G4217" s="27" t="n"/>
      <c r="H4217" s="33">
        <f>IF(G4217="","",ROUND(G4217*1000/22500,2))</f>
        <v/>
      </c>
      <c r="I4217" s="33">
        <f>IFERROR(IF(D4217="","",VALUE(MID(D4217,2,5))),"")</f>
        <v/>
      </c>
      <c r="J4217" s="28">
        <f>IF(OR(H4217="",I4217=""),"",IF(H4217&gt;=I4217,"Pass","Fail"))</f>
        <v/>
      </c>
    </row>
    <row r="4218">
      <c r="A4218" s="31" t="n"/>
      <c r="B4218" s="26" t="n"/>
      <c r="C4218" s="26" t="n"/>
      <c r="D4218" s="26" t="n"/>
      <c r="E4218" s="31" t="n"/>
      <c r="F4218" s="24">
        <f>IF(OR(A4218="",E4218=""),"",E4218-A4218)</f>
        <v/>
      </c>
      <c r="G4218" s="27" t="n"/>
      <c r="H4218" s="33">
        <f>IF(G4218="","",ROUND(G4218*1000/22500,2))</f>
        <v/>
      </c>
      <c r="I4218" s="33">
        <f>IFERROR(IF(D4218="","",VALUE(MID(D4218,2,5))),"")</f>
        <v/>
      </c>
      <c r="J4218" s="28">
        <f>IF(OR(H4218="",I4218=""),"",IF(H4218&gt;=I4218,"Pass","Fail"))</f>
        <v/>
      </c>
    </row>
    <row r="4219">
      <c r="A4219" s="31" t="n"/>
      <c r="B4219" s="26" t="n"/>
      <c r="C4219" s="26" t="n"/>
      <c r="D4219" s="26" t="n"/>
      <c r="E4219" s="31" t="n"/>
      <c r="F4219" s="24">
        <f>IF(OR(A4219="",E4219=""),"",E4219-A4219)</f>
        <v/>
      </c>
      <c r="G4219" s="27" t="n"/>
      <c r="H4219" s="33">
        <f>IF(G4219="","",ROUND(G4219*1000/22500,2))</f>
        <v/>
      </c>
      <c r="I4219" s="33">
        <f>IFERROR(IF(D4219="","",VALUE(MID(D4219,2,5))),"")</f>
        <v/>
      </c>
      <c r="J4219" s="28">
        <f>IF(OR(H4219="",I4219=""),"",IF(H4219&gt;=I4219,"Pass","Fail"))</f>
        <v/>
      </c>
    </row>
    <row r="4220">
      <c r="A4220" s="31" t="n"/>
      <c r="B4220" s="26" t="n"/>
      <c r="C4220" s="26" t="n"/>
      <c r="D4220" s="26" t="n"/>
      <c r="E4220" s="31" t="n"/>
      <c r="F4220" s="24">
        <f>IF(OR(A4220="",E4220=""),"",E4220-A4220)</f>
        <v/>
      </c>
      <c r="G4220" s="27" t="n"/>
      <c r="H4220" s="33">
        <f>IF(G4220="","",ROUND(G4220*1000/22500,2))</f>
        <v/>
      </c>
      <c r="I4220" s="33">
        <f>IFERROR(IF(D4220="","",VALUE(MID(D4220,2,5))),"")</f>
        <v/>
      </c>
      <c r="J4220" s="28">
        <f>IF(OR(H4220="",I4220=""),"",IF(H4220&gt;=I4220,"Pass","Fail"))</f>
        <v/>
      </c>
    </row>
    <row r="4221">
      <c r="A4221" s="31" t="n"/>
      <c r="B4221" s="26" t="n"/>
      <c r="C4221" s="26" t="n"/>
      <c r="D4221" s="26" t="n"/>
      <c r="E4221" s="31" t="n"/>
      <c r="F4221" s="24">
        <f>IF(OR(A4221="",E4221=""),"",E4221-A4221)</f>
        <v/>
      </c>
      <c r="G4221" s="27" t="n"/>
      <c r="H4221" s="33">
        <f>IF(G4221="","",ROUND(G4221*1000/22500,2))</f>
        <v/>
      </c>
      <c r="I4221" s="33">
        <f>IFERROR(IF(D4221="","",VALUE(MID(D4221,2,5))),"")</f>
        <v/>
      </c>
      <c r="J4221" s="28">
        <f>IF(OR(H4221="",I4221=""),"",IF(H4221&gt;=I4221,"Pass","Fail"))</f>
        <v/>
      </c>
    </row>
    <row r="4222">
      <c r="A4222" s="31" t="n"/>
      <c r="B4222" s="26" t="n"/>
      <c r="C4222" s="26" t="n"/>
      <c r="D4222" s="26" t="n"/>
      <c r="E4222" s="31" t="n"/>
      <c r="F4222" s="24">
        <f>IF(OR(A4222="",E4222=""),"",E4222-A4222)</f>
        <v/>
      </c>
      <c r="G4222" s="27" t="n"/>
      <c r="H4222" s="33">
        <f>IF(G4222="","",ROUND(G4222*1000/22500,2))</f>
        <v/>
      </c>
      <c r="I4222" s="33">
        <f>IFERROR(IF(D4222="","",VALUE(MID(D4222,2,5))),"")</f>
        <v/>
      </c>
      <c r="J4222" s="28">
        <f>IF(OR(H4222="",I4222=""),"",IF(H4222&gt;=I4222,"Pass","Fail"))</f>
        <v/>
      </c>
    </row>
    <row r="4223">
      <c r="A4223" s="31" t="n"/>
      <c r="B4223" s="26" t="n"/>
      <c r="C4223" s="26" t="n"/>
      <c r="D4223" s="26" t="n"/>
      <c r="E4223" s="31" t="n"/>
      <c r="F4223" s="24">
        <f>IF(OR(A4223="",E4223=""),"",E4223-A4223)</f>
        <v/>
      </c>
      <c r="G4223" s="27" t="n"/>
      <c r="H4223" s="33">
        <f>IF(G4223="","",ROUND(G4223*1000/22500,2))</f>
        <v/>
      </c>
      <c r="I4223" s="33">
        <f>IFERROR(IF(D4223="","",VALUE(MID(D4223,2,5))),"")</f>
        <v/>
      </c>
      <c r="J4223" s="28">
        <f>IF(OR(H4223="",I4223=""),"",IF(H4223&gt;=I4223,"Pass","Fail"))</f>
        <v/>
      </c>
    </row>
    <row r="4224">
      <c r="A4224" s="31" t="n"/>
      <c r="B4224" s="26" t="n"/>
      <c r="C4224" s="26" t="n"/>
      <c r="D4224" s="26" t="n"/>
      <c r="E4224" s="31" t="n"/>
      <c r="F4224" s="24">
        <f>IF(OR(A4224="",E4224=""),"",E4224-A4224)</f>
        <v/>
      </c>
      <c r="G4224" s="27" t="n"/>
      <c r="H4224" s="33">
        <f>IF(G4224="","",ROUND(G4224*1000/22500,2))</f>
        <v/>
      </c>
      <c r="I4224" s="33">
        <f>IFERROR(IF(D4224="","",VALUE(MID(D4224,2,5))),"")</f>
        <v/>
      </c>
      <c r="J4224" s="28">
        <f>IF(OR(H4224="",I4224=""),"",IF(H4224&gt;=I4224,"Pass","Fail"))</f>
        <v/>
      </c>
    </row>
    <row r="4225">
      <c r="A4225" s="31" t="n"/>
      <c r="B4225" s="26" t="n"/>
      <c r="C4225" s="26" t="n"/>
      <c r="D4225" s="26" t="n"/>
      <c r="E4225" s="31" t="n"/>
      <c r="F4225" s="24">
        <f>IF(OR(A4225="",E4225=""),"",E4225-A4225)</f>
        <v/>
      </c>
      <c r="G4225" s="27" t="n"/>
      <c r="H4225" s="33">
        <f>IF(G4225="","",ROUND(G4225*1000/22500,2))</f>
        <v/>
      </c>
      <c r="I4225" s="33">
        <f>IFERROR(IF(D4225="","",VALUE(MID(D4225,2,5))),"")</f>
        <v/>
      </c>
      <c r="J4225" s="28">
        <f>IF(OR(H4225="",I4225=""),"",IF(H4225&gt;=I4225,"Pass","Fail"))</f>
        <v/>
      </c>
    </row>
    <row r="4226">
      <c r="A4226" s="31" t="n"/>
      <c r="B4226" s="26" t="n"/>
      <c r="C4226" s="26" t="n"/>
      <c r="D4226" s="26" t="n"/>
      <c r="E4226" s="31" t="n"/>
      <c r="F4226" s="24">
        <f>IF(OR(A4226="",E4226=""),"",E4226-A4226)</f>
        <v/>
      </c>
      <c r="G4226" s="27" t="n"/>
      <c r="H4226" s="33">
        <f>IF(G4226="","",ROUND(G4226*1000/22500,2))</f>
        <v/>
      </c>
      <c r="I4226" s="33">
        <f>IFERROR(IF(D4226="","",VALUE(MID(D4226,2,5))),"")</f>
        <v/>
      </c>
      <c r="J4226" s="28">
        <f>IF(OR(H4226="",I4226=""),"",IF(H4226&gt;=I4226,"Pass","Fail"))</f>
        <v/>
      </c>
    </row>
    <row r="4227">
      <c r="A4227" s="31" t="n"/>
      <c r="B4227" s="26" t="n"/>
      <c r="C4227" s="26" t="n"/>
      <c r="D4227" s="26" t="n"/>
      <c r="E4227" s="31" t="n"/>
      <c r="F4227" s="24">
        <f>IF(OR(A4227="",E4227=""),"",E4227-A4227)</f>
        <v/>
      </c>
      <c r="G4227" s="27" t="n"/>
      <c r="H4227" s="33">
        <f>IF(G4227="","",ROUND(G4227*1000/22500,2))</f>
        <v/>
      </c>
      <c r="I4227" s="33">
        <f>IFERROR(IF(D4227="","",VALUE(MID(D4227,2,5))),"")</f>
        <v/>
      </c>
      <c r="J4227" s="28">
        <f>IF(OR(H4227="",I4227=""),"",IF(H4227&gt;=I4227,"Pass","Fail"))</f>
        <v/>
      </c>
    </row>
    <row r="4228">
      <c r="A4228" s="31" t="n"/>
      <c r="B4228" s="26" t="n"/>
      <c r="C4228" s="26" t="n"/>
      <c r="D4228" s="26" t="n"/>
      <c r="E4228" s="31" t="n"/>
      <c r="F4228" s="24">
        <f>IF(OR(A4228="",E4228=""),"",E4228-A4228)</f>
        <v/>
      </c>
      <c r="G4228" s="27" t="n"/>
      <c r="H4228" s="33">
        <f>IF(G4228="","",ROUND(G4228*1000/22500,2))</f>
        <v/>
      </c>
      <c r="I4228" s="33">
        <f>IFERROR(IF(D4228="","",VALUE(MID(D4228,2,5))),"")</f>
        <v/>
      </c>
      <c r="J4228" s="28">
        <f>IF(OR(H4228="",I4228=""),"",IF(H4228&gt;=I4228,"Pass","Fail"))</f>
        <v/>
      </c>
    </row>
    <row r="4229">
      <c r="A4229" s="31" t="n"/>
      <c r="B4229" s="26" t="n"/>
      <c r="C4229" s="26" t="n"/>
      <c r="D4229" s="26" t="n"/>
      <c r="E4229" s="31" t="n"/>
      <c r="F4229" s="24">
        <f>IF(OR(A4229="",E4229=""),"",E4229-A4229)</f>
        <v/>
      </c>
      <c r="G4229" s="27" t="n"/>
      <c r="H4229" s="33">
        <f>IF(G4229="","",ROUND(G4229*1000/22500,2))</f>
        <v/>
      </c>
      <c r="I4229" s="33">
        <f>IFERROR(IF(D4229="","",VALUE(MID(D4229,2,5))),"")</f>
        <v/>
      </c>
      <c r="J4229" s="28">
        <f>IF(OR(H4229="",I4229=""),"",IF(H4229&gt;=I4229,"Pass","Fail"))</f>
        <v/>
      </c>
    </row>
    <row r="4230">
      <c r="A4230" s="31" t="n"/>
      <c r="B4230" s="26" t="n"/>
      <c r="C4230" s="26" t="n"/>
      <c r="D4230" s="26" t="n"/>
      <c r="E4230" s="31" t="n"/>
      <c r="F4230" s="24">
        <f>IF(OR(A4230="",E4230=""),"",E4230-A4230)</f>
        <v/>
      </c>
      <c r="G4230" s="27" t="n"/>
      <c r="H4230" s="33">
        <f>IF(G4230="","",ROUND(G4230*1000/22500,2))</f>
        <v/>
      </c>
      <c r="I4230" s="33">
        <f>IFERROR(IF(D4230="","",VALUE(MID(D4230,2,5))),"")</f>
        <v/>
      </c>
      <c r="J4230" s="28">
        <f>IF(OR(H4230="",I4230=""),"",IF(H4230&gt;=I4230,"Pass","Fail"))</f>
        <v/>
      </c>
    </row>
    <row r="4231">
      <c r="A4231" s="31" t="n"/>
      <c r="B4231" s="26" t="n"/>
      <c r="C4231" s="26" t="n"/>
      <c r="D4231" s="26" t="n"/>
      <c r="E4231" s="31" t="n"/>
      <c r="F4231" s="24">
        <f>IF(OR(A4231="",E4231=""),"",E4231-A4231)</f>
        <v/>
      </c>
      <c r="G4231" s="27" t="n"/>
      <c r="H4231" s="33">
        <f>IF(G4231="","",ROUND(G4231*1000/22500,2))</f>
        <v/>
      </c>
      <c r="I4231" s="33">
        <f>IFERROR(IF(D4231="","",VALUE(MID(D4231,2,5))),"")</f>
        <v/>
      </c>
      <c r="J4231" s="28">
        <f>IF(OR(H4231="",I4231=""),"",IF(H4231&gt;=I4231,"Pass","Fail"))</f>
        <v/>
      </c>
    </row>
    <row r="4232">
      <c r="A4232" s="31" t="n"/>
      <c r="B4232" s="26" t="n"/>
      <c r="C4232" s="26" t="n"/>
      <c r="D4232" s="26" t="n"/>
      <c r="E4232" s="31" t="n"/>
      <c r="F4232" s="24">
        <f>IF(OR(A4232="",E4232=""),"",E4232-A4232)</f>
        <v/>
      </c>
      <c r="G4232" s="27" t="n"/>
      <c r="H4232" s="33">
        <f>IF(G4232="","",ROUND(G4232*1000/22500,2))</f>
        <v/>
      </c>
      <c r="I4232" s="33">
        <f>IFERROR(IF(D4232="","",VALUE(MID(D4232,2,5))),"")</f>
        <v/>
      </c>
      <c r="J4232" s="28">
        <f>IF(OR(H4232="",I4232=""),"",IF(H4232&gt;=I4232,"Pass","Fail"))</f>
        <v/>
      </c>
    </row>
    <row r="4233">
      <c r="A4233" s="31" t="n"/>
      <c r="B4233" s="26" t="n"/>
      <c r="C4233" s="26" t="n"/>
      <c r="D4233" s="26" t="n"/>
      <c r="E4233" s="31" t="n"/>
      <c r="F4233" s="24">
        <f>IF(OR(A4233="",E4233=""),"",E4233-A4233)</f>
        <v/>
      </c>
      <c r="G4233" s="27" t="n"/>
      <c r="H4233" s="33">
        <f>IF(G4233="","",ROUND(G4233*1000/22500,2))</f>
        <v/>
      </c>
      <c r="I4233" s="33">
        <f>IFERROR(IF(D4233="","",VALUE(MID(D4233,2,5))),"")</f>
        <v/>
      </c>
      <c r="J4233" s="28">
        <f>IF(OR(H4233="",I4233=""),"",IF(H4233&gt;=I4233,"Pass","Fail"))</f>
        <v/>
      </c>
    </row>
    <row r="4234">
      <c r="A4234" s="31" t="n"/>
      <c r="B4234" s="26" t="n"/>
      <c r="C4234" s="26" t="n"/>
      <c r="D4234" s="26" t="n"/>
      <c r="E4234" s="31" t="n"/>
      <c r="F4234" s="24">
        <f>IF(OR(A4234="",E4234=""),"",E4234-A4234)</f>
        <v/>
      </c>
      <c r="G4234" s="27" t="n"/>
      <c r="H4234" s="33">
        <f>IF(G4234="","",ROUND(G4234*1000/22500,2))</f>
        <v/>
      </c>
      <c r="I4234" s="33">
        <f>IFERROR(IF(D4234="","",VALUE(MID(D4234,2,5))),"")</f>
        <v/>
      </c>
      <c r="J4234" s="28">
        <f>IF(OR(H4234="",I4234=""),"",IF(H4234&gt;=I4234,"Pass","Fail"))</f>
        <v/>
      </c>
    </row>
    <row r="4235">
      <c r="A4235" s="31" t="n"/>
      <c r="B4235" s="26" t="n"/>
      <c r="C4235" s="26" t="n"/>
      <c r="D4235" s="26" t="n"/>
      <c r="E4235" s="31" t="n"/>
      <c r="F4235" s="24">
        <f>IF(OR(A4235="",E4235=""),"",E4235-A4235)</f>
        <v/>
      </c>
      <c r="G4235" s="27" t="n"/>
      <c r="H4235" s="33">
        <f>IF(G4235="","",ROUND(G4235*1000/22500,2))</f>
        <v/>
      </c>
      <c r="I4235" s="33">
        <f>IFERROR(IF(D4235="","",VALUE(MID(D4235,2,5))),"")</f>
        <v/>
      </c>
      <c r="J4235" s="28">
        <f>IF(OR(H4235="",I4235=""),"",IF(H4235&gt;=I4235,"Pass","Fail"))</f>
        <v/>
      </c>
    </row>
    <row r="4236">
      <c r="A4236" s="31" t="n"/>
      <c r="B4236" s="26" t="n"/>
      <c r="C4236" s="26" t="n"/>
      <c r="D4236" s="26" t="n"/>
      <c r="E4236" s="31" t="n"/>
      <c r="F4236" s="24">
        <f>IF(OR(A4236="",E4236=""),"",E4236-A4236)</f>
        <v/>
      </c>
      <c r="G4236" s="27" t="n"/>
      <c r="H4236" s="33">
        <f>IF(G4236="","",ROUND(G4236*1000/22500,2))</f>
        <v/>
      </c>
      <c r="I4236" s="33">
        <f>IFERROR(IF(D4236="","",VALUE(MID(D4236,2,5))),"")</f>
        <v/>
      </c>
      <c r="J4236" s="28">
        <f>IF(OR(H4236="",I4236=""),"",IF(H4236&gt;=I4236,"Pass","Fail"))</f>
        <v/>
      </c>
    </row>
    <row r="4237">
      <c r="A4237" s="31" t="n"/>
      <c r="B4237" s="26" t="n"/>
      <c r="C4237" s="26" t="n"/>
      <c r="D4237" s="26" t="n"/>
      <c r="E4237" s="31" t="n"/>
      <c r="F4237" s="24">
        <f>IF(OR(A4237="",E4237=""),"",E4237-A4237)</f>
        <v/>
      </c>
      <c r="G4237" s="27" t="n"/>
      <c r="H4237" s="33">
        <f>IF(G4237="","",ROUND(G4237*1000/22500,2))</f>
        <v/>
      </c>
      <c r="I4237" s="33">
        <f>IFERROR(IF(D4237="","",VALUE(MID(D4237,2,5))),"")</f>
        <v/>
      </c>
      <c r="J4237" s="28">
        <f>IF(OR(H4237="",I4237=""),"",IF(H4237&gt;=I4237,"Pass","Fail"))</f>
        <v/>
      </c>
    </row>
    <row r="4238">
      <c r="A4238" s="31" t="n"/>
      <c r="B4238" s="26" t="n"/>
      <c r="C4238" s="26" t="n"/>
      <c r="D4238" s="26" t="n"/>
      <c r="E4238" s="31" t="n"/>
      <c r="F4238" s="24">
        <f>IF(OR(A4238="",E4238=""),"",E4238-A4238)</f>
        <v/>
      </c>
      <c r="G4238" s="27" t="n"/>
      <c r="H4238" s="33">
        <f>IF(G4238="","",ROUND(G4238*1000/22500,2))</f>
        <v/>
      </c>
      <c r="I4238" s="33">
        <f>IFERROR(IF(D4238="","",VALUE(MID(D4238,2,5))),"")</f>
        <v/>
      </c>
      <c r="J4238" s="28">
        <f>IF(OR(H4238="",I4238=""),"",IF(H4238&gt;=I4238,"Pass","Fail"))</f>
        <v/>
      </c>
    </row>
    <row r="4239">
      <c r="A4239" s="31" t="n"/>
      <c r="B4239" s="26" t="n"/>
      <c r="C4239" s="26" t="n"/>
      <c r="D4239" s="26" t="n"/>
      <c r="E4239" s="31" t="n"/>
      <c r="F4239" s="24">
        <f>IF(OR(A4239="",E4239=""),"",E4239-A4239)</f>
        <v/>
      </c>
      <c r="G4239" s="27" t="n"/>
      <c r="H4239" s="33">
        <f>IF(G4239="","",ROUND(G4239*1000/22500,2))</f>
        <v/>
      </c>
      <c r="I4239" s="33">
        <f>IFERROR(IF(D4239="","",VALUE(MID(D4239,2,5))),"")</f>
        <v/>
      </c>
      <c r="J4239" s="28">
        <f>IF(OR(H4239="",I4239=""),"",IF(H4239&gt;=I4239,"Pass","Fail"))</f>
        <v/>
      </c>
    </row>
    <row r="4240">
      <c r="A4240" s="31" t="n"/>
      <c r="B4240" s="26" t="n"/>
      <c r="C4240" s="26" t="n"/>
      <c r="D4240" s="26" t="n"/>
      <c r="E4240" s="31" t="n"/>
      <c r="F4240" s="24">
        <f>IF(OR(A4240="",E4240=""),"",E4240-A4240)</f>
        <v/>
      </c>
      <c r="G4240" s="27" t="n"/>
      <c r="H4240" s="33">
        <f>IF(G4240="","",ROUND(G4240*1000/22500,2))</f>
        <v/>
      </c>
      <c r="I4240" s="33">
        <f>IFERROR(IF(D4240="","",VALUE(MID(D4240,2,5))),"")</f>
        <v/>
      </c>
      <c r="J4240" s="28">
        <f>IF(OR(H4240="",I4240=""),"",IF(H4240&gt;=I4240,"Pass","Fail"))</f>
        <v/>
      </c>
    </row>
    <row r="4241">
      <c r="A4241" s="31" t="n"/>
      <c r="B4241" s="26" t="n"/>
      <c r="C4241" s="26" t="n"/>
      <c r="D4241" s="26" t="n"/>
      <c r="E4241" s="31" t="n"/>
      <c r="F4241" s="24">
        <f>IF(OR(A4241="",E4241=""),"",E4241-A4241)</f>
        <v/>
      </c>
      <c r="G4241" s="27" t="n"/>
      <c r="H4241" s="33">
        <f>IF(G4241="","",ROUND(G4241*1000/22500,2))</f>
        <v/>
      </c>
      <c r="I4241" s="33">
        <f>IFERROR(IF(D4241="","",VALUE(MID(D4241,2,5))),"")</f>
        <v/>
      </c>
      <c r="J4241" s="28">
        <f>IF(OR(H4241="",I4241=""),"",IF(H4241&gt;=I4241,"Pass","Fail"))</f>
        <v/>
      </c>
    </row>
    <row r="4242">
      <c r="A4242" s="31" t="n"/>
      <c r="B4242" s="26" t="n"/>
      <c r="C4242" s="26" t="n"/>
      <c r="D4242" s="26" t="n"/>
      <c r="E4242" s="31" t="n"/>
      <c r="F4242" s="24">
        <f>IF(OR(A4242="",E4242=""),"",E4242-A4242)</f>
        <v/>
      </c>
      <c r="G4242" s="27" t="n"/>
      <c r="H4242" s="33">
        <f>IF(G4242="","",ROUND(G4242*1000/22500,2))</f>
        <v/>
      </c>
      <c r="I4242" s="33">
        <f>IFERROR(IF(D4242="","",VALUE(MID(D4242,2,5))),"")</f>
        <v/>
      </c>
      <c r="J4242" s="28">
        <f>IF(OR(H4242="",I4242=""),"",IF(H4242&gt;=I4242,"Pass","Fail"))</f>
        <v/>
      </c>
    </row>
    <row r="4243">
      <c r="A4243" s="31" t="n"/>
      <c r="B4243" s="26" t="n"/>
      <c r="C4243" s="26" t="n"/>
      <c r="D4243" s="26" t="n"/>
      <c r="E4243" s="31" t="n"/>
      <c r="F4243" s="24">
        <f>IF(OR(A4243="",E4243=""),"",E4243-A4243)</f>
        <v/>
      </c>
      <c r="G4243" s="27" t="n"/>
      <c r="H4243" s="33">
        <f>IF(G4243="","",ROUND(G4243*1000/22500,2))</f>
        <v/>
      </c>
      <c r="I4243" s="33">
        <f>IFERROR(IF(D4243="","",VALUE(MID(D4243,2,5))),"")</f>
        <v/>
      </c>
      <c r="J4243" s="28">
        <f>IF(OR(H4243="",I4243=""),"",IF(H4243&gt;=I4243,"Pass","Fail"))</f>
        <v/>
      </c>
    </row>
    <row r="4244">
      <c r="A4244" s="31" t="n"/>
      <c r="B4244" s="26" t="n"/>
      <c r="C4244" s="26" t="n"/>
      <c r="D4244" s="26" t="n"/>
      <c r="E4244" s="31" t="n"/>
      <c r="F4244" s="24">
        <f>IF(OR(A4244="",E4244=""),"",E4244-A4244)</f>
        <v/>
      </c>
      <c r="G4244" s="27" t="n"/>
      <c r="H4244" s="33">
        <f>IF(G4244="","",ROUND(G4244*1000/22500,2))</f>
        <v/>
      </c>
      <c r="I4244" s="33">
        <f>IFERROR(IF(D4244="","",VALUE(MID(D4244,2,5))),"")</f>
        <v/>
      </c>
      <c r="J4244" s="28">
        <f>IF(OR(H4244="",I4244=""),"",IF(H4244&gt;=I4244,"Pass","Fail"))</f>
        <v/>
      </c>
    </row>
    <row r="4245">
      <c r="A4245" s="31" t="n"/>
      <c r="B4245" s="26" t="n"/>
      <c r="C4245" s="26" t="n"/>
      <c r="D4245" s="26" t="n"/>
      <c r="E4245" s="31" t="n"/>
      <c r="F4245" s="24">
        <f>IF(OR(A4245="",E4245=""),"",E4245-A4245)</f>
        <v/>
      </c>
      <c r="G4245" s="27" t="n"/>
      <c r="H4245" s="33">
        <f>IF(G4245="","",ROUND(G4245*1000/22500,2))</f>
        <v/>
      </c>
      <c r="I4245" s="33">
        <f>IFERROR(IF(D4245="","",VALUE(MID(D4245,2,5))),"")</f>
        <v/>
      </c>
      <c r="J4245" s="28">
        <f>IF(OR(H4245="",I4245=""),"",IF(H4245&gt;=I4245,"Pass","Fail"))</f>
        <v/>
      </c>
    </row>
    <row r="4246">
      <c r="A4246" s="31" t="n"/>
      <c r="B4246" s="26" t="n"/>
      <c r="C4246" s="26" t="n"/>
      <c r="D4246" s="26" t="n"/>
      <c r="E4246" s="31" t="n"/>
      <c r="F4246" s="24">
        <f>IF(OR(A4246="",E4246=""),"",E4246-A4246)</f>
        <v/>
      </c>
      <c r="G4246" s="27" t="n"/>
      <c r="H4246" s="33">
        <f>IF(G4246="","",ROUND(G4246*1000/22500,2))</f>
        <v/>
      </c>
      <c r="I4246" s="33">
        <f>IFERROR(IF(D4246="","",VALUE(MID(D4246,2,5))),"")</f>
        <v/>
      </c>
      <c r="J4246" s="28">
        <f>IF(OR(H4246="",I4246=""),"",IF(H4246&gt;=I4246,"Pass","Fail"))</f>
        <v/>
      </c>
    </row>
    <row r="4247">
      <c r="A4247" s="31" t="n"/>
      <c r="B4247" s="26" t="n"/>
      <c r="C4247" s="26" t="n"/>
      <c r="D4247" s="26" t="n"/>
      <c r="E4247" s="31" t="n"/>
      <c r="F4247" s="24">
        <f>IF(OR(A4247="",E4247=""),"",E4247-A4247)</f>
        <v/>
      </c>
      <c r="G4247" s="27" t="n"/>
      <c r="H4247" s="33">
        <f>IF(G4247="","",ROUND(G4247*1000/22500,2))</f>
        <v/>
      </c>
      <c r="I4247" s="33">
        <f>IFERROR(IF(D4247="","",VALUE(MID(D4247,2,5))),"")</f>
        <v/>
      </c>
      <c r="J4247" s="28">
        <f>IF(OR(H4247="",I4247=""),"",IF(H4247&gt;=I4247,"Pass","Fail"))</f>
        <v/>
      </c>
    </row>
    <row r="4248">
      <c r="A4248" s="31" t="n"/>
      <c r="B4248" s="26" t="n"/>
      <c r="C4248" s="26" t="n"/>
      <c r="D4248" s="26" t="n"/>
      <c r="E4248" s="31" t="n"/>
      <c r="F4248" s="24">
        <f>IF(OR(A4248="",E4248=""),"",E4248-A4248)</f>
        <v/>
      </c>
      <c r="G4248" s="27" t="n"/>
      <c r="H4248" s="33">
        <f>IF(G4248="","",ROUND(G4248*1000/22500,2))</f>
        <v/>
      </c>
      <c r="I4248" s="33">
        <f>IFERROR(IF(D4248="","",VALUE(MID(D4248,2,5))),"")</f>
        <v/>
      </c>
      <c r="J4248" s="28">
        <f>IF(OR(H4248="",I4248=""),"",IF(H4248&gt;=I4248,"Pass","Fail"))</f>
        <v/>
      </c>
    </row>
    <row r="4249">
      <c r="A4249" s="31" t="n"/>
      <c r="B4249" s="26" t="n"/>
      <c r="C4249" s="26" t="n"/>
      <c r="D4249" s="26" t="n"/>
      <c r="E4249" s="31" t="n"/>
      <c r="F4249" s="24">
        <f>IF(OR(A4249="",E4249=""),"",E4249-A4249)</f>
        <v/>
      </c>
      <c r="G4249" s="27" t="n"/>
      <c r="H4249" s="33">
        <f>IF(G4249="","",ROUND(G4249*1000/22500,2))</f>
        <v/>
      </c>
      <c r="I4249" s="33">
        <f>IFERROR(IF(D4249="","",VALUE(MID(D4249,2,5))),"")</f>
        <v/>
      </c>
      <c r="J4249" s="28">
        <f>IF(OR(H4249="",I4249=""),"",IF(H4249&gt;=I4249,"Pass","Fail"))</f>
        <v/>
      </c>
    </row>
    <row r="4250">
      <c r="A4250" s="31" t="n"/>
      <c r="B4250" s="26" t="n"/>
      <c r="C4250" s="26" t="n"/>
      <c r="D4250" s="26" t="n"/>
      <c r="E4250" s="31" t="n"/>
      <c r="F4250" s="24">
        <f>IF(OR(A4250="",E4250=""),"",E4250-A4250)</f>
        <v/>
      </c>
      <c r="G4250" s="27" t="n"/>
      <c r="H4250" s="33">
        <f>IF(G4250="","",ROUND(G4250*1000/22500,2))</f>
        <v/>
      </c>
      <c r="I4250" s="33">
        <f>IFERROR(IF(D4250="","",VALUE(MID(D4250,2,5))),"")</f>
        <v/>
      </c>
      <c r="J4250" s="28">
        <f>IF(OR(H4250="",I4250=""),"",IF(H4250&gt;=I4250,"Pass","Fail"))</f>
        <v/>
      </c>
    </row>
    <row r="4251">
      <c r="A4251" s="31" t="n"/>
      <c r="B4251" s="26" t="n"/>
      <c r="C4251" s="26" t="n"/>
      <c r="D4251" s="26" t="n"/>
      <c r="E4251" s="31" t="n"/>
      <c r="F4251" s="24">
        <f>IF(OR(A4251="",E4251=""),"",E4251-A4251)</f>
        <v/>
      </c>
      <c r="G4251" s="27" t="n"/>
      <c r="H4251" s="33">
        <f>IF(G4251="","",ROUND(G4251*1000/22500,2))</f>
        <v/>
      </c>
      <c r="I4251" s="33">
        <f>IFERROR(IF(D4251="","",VALUE(MID(D4251,2,5))),"")</f>
        <v/>
      </c>
      <c r="J4251" s="28">
        <f>IF(OR(H4251="",I4251=""),"",IF(H4251&gt;=I4251,"Pass","Fail"))</f>
        <v/>
      </c>
    </row>
    <row r="4252">
      <c r="A4252" s="31" t="n"/>
      <c r="B4252" s="26" t="n"/>
      <c r="C4252" s="26" t="n"/>
      <c r="D4252" s="26" t="n"/>
      <c r="E4252" s="31" t="n"/>
      <c r="F4252" s="24">
        <f>IF(OR(A4252="",E4252=""),"",E4252-A4252)</f>
        <v/>
      </c>
      <c r="G4252" s="27" t="n"/>
      <c r="H4252" s="33">
        <f>IF(G4252="","",ROUND(G4252*1000/22500,2))</f>
        <v/>
      </c>
      <c r="I4252" s="33">
        <f>IFERROR(IF(D4252="","",VALUE(MID(D4252,2,5))),"")</f>
        <v/>
      </c>
      <c r="J4252" s="28">
        <f>IF(OR(H4252="",I4252=""),"",IF(H4252&gt;=I4252,"Pass","Fail"))</f>
        <v/>
      </c>
    </row>
    <row r="4253">
      <c r="A4253" s="31" t="n"/>
      <c r="B4253" s="26" t="n"/>
      <c r="C4253" s="26" t="n"/>
      <c r="D4253" s="26" t="n"/>
      <c r="E4253" s="31" t="n"/>
      <c r="F4253" s="24">
        <f>IF(OR(A4253="",E4253=""),"",E4253-A4253)</f>
        <v/>
      </c>
      <c r="G4253" s="27" t="n"/>
      <c r="H4253" s="33">
        <f>IF(G4253="","",ROUND(G4253*1000/22500,2))</f>
        <v/>
      </c>
      <c r="I4253" s="33">
        <f>IFERROR(IF(D4253="","",VALUE(MID(D4253,2,5))),"")</f>
        <v/>
      </c>
      <c r="J4253" s="28">
        <f>IF(OR(H4253="",I4253=""),"",IF(H4253&gt;=I4253,"Pass","Fail"))</f>
        <v/>
      </c>
    </row>
    <row r="4254">
      <c r="A4254" s="31" t="n"/>
      <c r="B4254" s="26" t="n"/>
      <c r="C4254" s="26" t="n"/>
      <c r="D4254" s="26" t="n"/>
      <c r="E4254" s="31" t="n"/>
      <c r="F4254" s="24">
        <f>IF(OR(A4254="",E4254=""),"",E4254-A4254)</f>
        <v/>
      </c>
      <c r="G4254" s="27" t="n"/>
      <c r="H4254" s="33">
        <f>IF(G4254="","",ROUND(G4254*1000/22500,2))</f>
        <v/>
      </c>
      <c r="I4254" s="33">
        <f>IFERROR(IF(D4254="","",VALUE(MID(D4254,2,5))),"")</f>
        <v/>
      </c>
      <c r="J4254" s="28">
        <f>IF(OR(H4254="",I4254=""),"",IF(H4254&gt;=I4254,"Pass","Fail"))</f>
        <v/>
      </c>
    </row>
    <row r="4255">
      <c r="A4255" s="31" t="n"/>
      <c r="B4255" s="26" t="n"/>
      <c r="C4255" s="26" t="n"/>
      <c r="D4255" s="26" t="n"/>
      <c r="E4255" s="31" t="n"/>
      <c r="F4255" s="24">
        <f>IF(OR(A4255="",E4255=""),"",E4255-A4255)</f>
        <v/>
      </c>
      <c r="G4255" s="27" t="n"/>
      <c r="H4255" s="33">
        <f>IF(G4255="","",ROUND(G4255*1000/22500,2))</f>
        <v/>
      </c>
      <c r="I4255" s="33">
        <f>IFERROR(IF(D4255="","",VALUE(MID(D4255,2,5))),"")</f>
        <v/>
      </c>
      <c r="J4255" s="28">
        <f>IF(OR(H4255="",I4255=""),"",IF(H4255&gt;=I4255,"Pass","Fail"))</f>
        <v/>
      </c>
    </row>
    <row r="4256">
      <c r="A4256" s="31" t="n"/>
      <c r="B4256" s="26" t="n"/>
      <c r="C4256" s="26" t="n"/>
      <c r="D4256" s="26" t="n"/>
      <c r="E4256" s="31" t="n"/>
      <c r="F4256" s="24">
        <f>IF(OR(A4256="",E4256=""),"",E4256-A4256)</f>
        <v/>
      </c>
      <c r="G4256" s="27" t="n"/>
      <c r="H4256" s="33">
        <f>IF(G4256="","",ROUND(G4256*1000/22500,2))</f>
        <v/>
      </c>
      <c r="I4256" s="33">
        <f>IFERROR(IF(D4256="","",VALUE(MID(D4256,2,5))),"")</f>
        <v/>
      </c>
      <c r="J4256" s="28">
        <f>IF(OR(H4256="",I4256=""),"",IF(H4256&gt;=I4256,"Pass","Fail"))</f>
        <v/>
      </c>
    </row>
    <row r="4257">
      <c r="A4257" s="31" t="n"/>
      <c r="B4257" s="26" t="n"/>
      <c r="C4257" s="26" t="n"/>
      <c r="D4257" s="26" t="n"/>
      <c r="E4257" s="31" t="n"/>
      <c r="F4257" s="24">
        <f>IF(OR(A4257="",E4257=""),"",E4257-A4257)</f>
        <v/>
      </c>
      <c r="G4257" s="27" t="n"/>
      <c r="H4257" s="33">
        <f>IF(G4257="","",ROUND(G4257*1000/22500,2))</f>
        <v/>
      </c>
      <c r="I4257" s="33">
        <f>IFERROR(IF(D4257="","",VALUE(MID(D4257,2,5))),"")</f>
        <v/>
      </c>
      <c r="J4257" s="28">
        <f>IF(OR(H4257="",I4257=""),"",IF(H4257&gt;=I4257,"Pass","Fail"))</f>
        <v/>
      </c>
    </row>
    <row r="4258">
      <c r="A4258" s="31" t="n"/>
      <c r="B4258" s="26" t="n"/>
      <c r="C4258" s="26" t="n"/>
      <c r="D4258" s="26" t="n"/>
      <c r="E4258" s="31" t="n"/>
      <c r="F4258" s="24">
        <f>IF(OR(A4258="",E4258=""),"",E4258-A4258)</f>
        <v/>
      </c>
      <c r="G4258" s="27" t="n"/>
      <c r="H4258" s="33">
        <f>IF(G4258="","",ROUND(G4258*1000/22500,2))</f>
        <v/>
      </c>
      <c r="I4258" s="33">
        <f>IFERROR(IF(D4258="","",VALUE(MID(D4258,2,5))),"")</f>
        <v/>
      </c>
      <c r="J4258" s="28">
        <f>IF(OR(H4258="",I4258=""),"",IF(H4258&gt;=I4258,"Pass","Fail"))</f>
        <v/>
      </c>
    </row>
    <row r="4259">
      <c r="A4259" s="31" t="n"/>
      <c r="B4259" s="26" t="n"/>
      <c r="C4259" s="26" t="n"/>
      <c r="D4259" s="26" t="n"/>
      <c r="E4259" s="31" t="n"/>
      <c r="F4259" s="24">
        <f>IF(OR(A4259="",E4259=""),"",E4259-A4259)</f>
        <v/>
      </c>
      <c r="G4259" s="27" t="n"/>
      <c r="H4259" s="33">
        <f>IF(G4259="","",ROUND(G4259*1000/22500,2))</f>
        <v/>
      </c>
      <c r="I4259" s="33">
        <f>IFERROR(IF(D4259="","",VALUE(MID(D4259,2,5))),"")</f>
        <v/>
      </c>
      <c r="J4259" s="28">
        <f>IF(OR(H4259="",I4259=""),"",IF(H4259&gt;=I4259,"Pass","Fail"))</f>
        <v/>
      </c>
    </row>
    <row r="4260">
      <c r="A4260" s="31" t="n"/>
      <c r="B4260" s="26" t="n"/>
      <c r="C4260" s="26" t="n"/>
      <c r="D4260" s="26" t="n"/>
      <c r="E4260" s="31" t="n"/>
      <c r="F4260" s="24">
        <f>IF(OR(A4260="",E4260=""),"",E4260-A4260)</f>
        <v/>
      </c>
      <c r="G4260" s="27" t="n"/>
      <c r="H4260" s="33">
        <f>IF(G4260="","",ROUND(G4260*1000/22500,2))</f>
        <v/>
      </c>
      <c r="I4260" s="33">
        <f>IFERROR(IF(D4260="","",VALUE(MID(D4260,2,5))),"")</f>
        <v/>
      </c>
      <c r="J4260" s="28">
        <f>IF(OR(H4260="",I4260=""),"",IF(H4260&gt;=I4260,"Pass","Fail"))</f>
        <v/>
      </c>
    </row>
    <row r="4261">
      <c r="A4261" s="31" t="n"/>
      <c r="B4261" s="26" t="n"/>
      <c r="C4261" s="26" t="n"/>
      <c r="D4261" s="26" t="n"/>
      <c r="E4261" s="31" t="n"/>
      <c r="F4261" s="24">
        <f>IF(OR(A4261="",E4261=""),"",E4261-A4261)</f>
        <v/>
      </c>
      <c r="G4261" s="27" t="n"/>
      <c r="H4261" s="33">
        <f>IF(G4261="","",ROUND(G4261*1000/22500,2))</f>
        <v/>
      </c>
      <c r="I4261" s="33">
        <f>IFERROR(IF(D4261="","",VALUE(MID(D4261,2,5))),"")</f>
        <v/>
      </c>
      <c r="J4261" s="28">
        <f>IF(OR(H4261="",I4261=""),"",IF(H4261&gt;=I4261,"Pass","Fail"))</f>
        <v/>
      </c>
    </row>
    <row r="4262">
      <c r="A4262" s="31" t="n"/>
      <c r="B4262" s="26" t="n"/>
      <c r="C4262" s="26" t="n"/>
      <c r="D4262" s="26" t="n"/>
      <c r="E4262" s="31" t="n"/>
      <c r="F4262" s="24">
        <f>IF(OR(A4262="",E4262=""),"",E4262-A4262)</f>
        <v/>
      </c>
      <c r="G4262" s="27" t="n"/>
      <c r="H4262" s="33">
        <f>IF(G4262="","",ROUND(G4262*1000/22500,2))</f>
        <v/>
      </c>
      <c r="I4262" s="33">
        <f>IFERROR(IF(D4262="","",VALUE(MID(D4262,2,5))),"")</f>
        <v/>
      </c>
      <c r="J4262" s="28">
        <f>IF(OR(H4262="",I4262=""),"",IF(H4262&gt;=I4262,"Pass","Fail"))</f>
        <v/>
      </c>
    </row>
    <row r="4263">
      <c r="A4263" s="31" t="n"/>
      <c r="B4263" s="26" t="n"/>
      <c r="C4263" s="26" t="n"/>
      <c r="D4263" s="26" t="n"/>
      <c r="E4263" s="31" t="n"/>
      <c r="F4263" s="24">
        <f>IF(OR(A4263="",E4263=""),"",E4263-A4263)</f>
        <v/>
      </c>
      <c r="G4263" s="27" t="n"/>
      <c r="H4263" s="33">
        <f>IF(G4263="","",ROUND(G4263*1000/22500,2))</f>
        <v/>
      </c>
      <c r="I4263" s="33">
        <f>IFERROR(IF(D4263="","",VALUE(MID(D4263,2,5))),"")</f>
        <v/>
      </c>
      <c r="J4263" s="28">
        <f>IF(OR(H4263="",I4263=""),"",IF(H4263&gt;=I4263,"Pass","Fail"))</f>
        <v/>
      </c>
    </row>
    <row r="4264">
      <c r="A4264" s="31" t="n"/>
      <c r="B4264" s="26" t="n"/>
      <c r="C4264" s="26" t="n"/>
      <c r="D4264" s="26" t="n"/>
      <c r="E4264" s="31" t="n"/>
      <c r="F4264" s="24">
        <f>IF(OR(A4264="",E4264=""),"",E4264-A4264)</f>
        <v/>
      </c>
      <c r="G4264" s="27" t="n"/>
      <c r="H4264" s="33">
        <f>IF(G4264="","",ROUND(G4264*1000/22500,2))</f>
        <v/>
      </c>
      <c r="I4264" s="33">
        <f>IFERROR(IF(D4264="","",VALUE(MID(D4264,2,5))),"")</f>
        <v/>
      </c>
      <c r="J4264" s="28">
        <f>IF(OR(H4264="",I4264=""),"",IF(H4264&gt;=I4264,"Pass","Fail"))</f>
        <v/>
      </c>
    </row>
    <row r="4265">
      <c r="A4265" s="31" t="n"/>
      <c r="B4265" s="26" t="n"/>
      <c r="C4265" s="26" t="n"/>
      <c r="D4265" s="26" t="n"/>
      <c r="E4265" s="31" t="n"/>
      <c r="F4265" s="24">
        <f>IF(OR(A4265="",E4265=""),"",E4265-A4265)</f>
        <v/>
      </c>
      <c r="G4265" s="27" t="n"/>
      <c r="H4265" s="33">
        <f>IF(G4265="","",ROUND(G4265*1000/22500,2))</f>
        <v/>
      </c>
      <c r="I4265" s="33">
        <f>IFERROR(IF(D4265="","",VALUE(MID(D4265,2,5))),"")</f>
        <v/>
      </c>
      <c r="J4265" s="28">
        <f>IF(OR(H4265="",I4265=""),"",IF(H4265&gt;=I4265,"Pass","Fail"))</f>
        <v/>
      </c>
    </row>
    <row r="4266">
      <c r="A4266" s="31" t="n"/>
      <c r="B4266" s="26" t="n"/>
      <c r="C4266" s="26" t="n"/>
      <c r="D4266" s="26" t="n"/>
      <c r="E4266" s="31" t="n"/>
      <c r="F4266" s="24">
        <f>IF(OR(A4266="",E4266=""),"",E4266-A4266)</f>
        <v/>
      </c>
      <c r="G4266" s="27" t="n"/>
      <c r="H4266" s="33">
        <f>IF(G4266="","",ROUND(G4266*1000/22500,2))</f>
        <v/>
      </c>
      <c r="I4266" s="33">
        <f>IFERROR(IF(D4266="","",VALUE(MID(D4266,2,5))),"")</f>
        <v/>
      </c>
      <c r="J4266" s="28">
        <f>IF(OR(H4266="",I4266=""),"",IF(H4266&gt;=I4266,"Pass","Fail"))</f>
        <v/>
      </c>
    </row>
    <row r="4267">
      <c r="A4267" s="31" t="n"/>
      <c r="B4267" s="26" t="n"/>
      <c r="C4267" s="26" t="n"/>
      <c r="D4267" s="26" t="n"/>
      <c r="E4267" s="31" t="n"/>
      <c r="F4267" s="24">
        <f>IF(OR(A4267="",E4267=""),"",E4267-A4267)</f>
        <v/>
      </c>
      <c r="G4267" s="27" t="n"/>
      <c r="H4267" s="33">
        <f>IF(G4267="","",ROUND(G4267*1000/22500,2))</f>
        <v/>
      </c>
      <c r="I4267" s="33">
        <f>IFERROR(IF(D4267="","",VALUE(MID(D4267,2,5))),"")</f>
        <v/>
      </c>
      <c r="J4267" s="28">
        <f>IF(OR(H4267="",I4267=""),"",IF(H4267&gt;=I4267,"Pass","Fail"))</f>
        <v/>
      </c>
    </row>
    <row r="4268">
      <c r="A4268" s="31" t="n"/>
      <c r="B4268" s="26" t="n"/>
      <c r="C4268" s="26" t="n"/>
      <c r="D4268" s="26" t="n"/>
      <c r="E4268" s="31" t="n"/>
      <c r="F4268" s="24">
        <f>IF(OR(A4268="",E4268=""),"",E4268-A4268)</f>
        <v/>
      </c>
      <c r="G4268" s="27" t="n"/>
      <c r="H4268" s="33">
        <f>IF(G4268="","",ROUND(G4268*1000/22500,2))</f>
        <v/>
      </c>
      <c r="I4268" s="33">
        <f>IFERROR(IF(D4268="","",VALUE(MID(D4268,2,5))),"")</f>
        <v/>
      </c>
      <c r="J4268" s="28">
        <f>IF(OR(H4268="",I4268=""),"",IF(H4268&gt;=I4268,"Pass","Fail"))</f>
        <v/>
      </c>
    </row>
    <row r="4269">
      <c r="A4269" s="31" t="n"/>
      <c r="B4269" s="26" t="n"/>
      <c r="C4269" s="26" t="n"/>
      <c r="D4269" s="26" t="n"/>
      <c r="E4269" s="31" t="n"/>
      <c r="F4269" s="24">
        <f>IF(OR(A4269="",E4269=""),"",E4269-A4269)</f>
        <v/>
      </c>
      <c r="G4269" s="27" t="n"/>
      <c r="H4269" s="33">
        <f>IF(G4269="","",ROUND(G4269*1000/22500,2))</f>
        <v/>
      </c>
      <c r="I4269" s="33">
        <f>IFERROR(IF(D4269="","",VALUE(MID(D4269,2,5))),"")</f>
        <v/>
      </c>
      <c r="J4269" s="28">
        <f>IF(OR(H4269="",I4269=""),"",IF(H4269&gt;=I4269,"Pass","Fail"))</f>
        <v/>
      </c>
    </row>
    <row r="4270">
      <c r="A4270" s="31" t="n"/>
      <c r="B4270" s="26" t="n"/>
      <c r="C4270" s="26" t="n"/>
      <c r="D4270" s="26" t="n"/>
      <c r="E4270" s="31" t="n"/>
      <c r="F4270" s="24">
        <f>IF(OR(A4270="",E4270=""),"",E4270-A4270)</f>
        <v/>
      </c>
      <c r="G4270" s="27" t="n"/>
      <c r="H4270" s="33">
        <f>IF(G4270="","",ROUND(G4270*1000/22500,2))</f>
        <v/>
      </c>
      <c r="I4270" s="33">
        <f>IFERROR(IF(D4270="","",VALUE(MID(D4270,2,5))),"")</f>
        <v/>
      </c>
      <c r="J4270" s="28">
        <f>IF(OR(H4270="",I4270=""),"",IF(H4270&gt;=I4270,"Pass","Fail"))</f>
        <v/>
      </c>
    </row>
    <row r="4271">
      <c r="A4271" s="31" t="n"/>
      <c r="B4271" s="26" t="n"/>
      <c r="C4271" s="26" t="n"/>
      <c r="D4271" s="26" t="n"/>
      <c r="E4271" s="31" t="n"/>
      <c r="F4271" s="24">
        <f>IF(OR(A4271="",E4271=""),"",E4271-A4271)</f>
        <v/>
      </c>
      <c r="G4271" s="27" t="n"/>
      <c r="H4271" s="33">
        <f>IF(G4271="","",ROUND(G4271*1000/22500,2))</f>
        <v/>
      </c>
      <c r="I4271" s="33">
        <f>IFERROR(IF(D4271="","",VALUE(MID(D4271,2,5))),"")</f>
        <v/>
      </c>
      <c r="J4271" s="28">
        <f>IF(OR(H4271="",I4271=""),"",IF(H4271&gt;=I4271,"Pass","Fail"))</f>
        <v/>
      </c>
    </row>
    <row r="4272">
      <c r="A4272" s="31" t="n"/>
      <c r="B4272" s="26" t="n"/>
      <c r="C4272" s="26" t="n"/>
      <c r="D4272" s="26" t="n"/>
      <c r="E4272" s="31" t="n"/>
      <c r="F4272" s="24">
        <f>IF(OR(A4272="",E4272=""),"",E4272-A4272)</f>
        <v/>
      </c>
      <c r="G4272" s="27" t="n"/>
      <c r="H4272" s="33">
        <f>IF(G4272="","",ROUND(G4272*1000/22500,2))</f>
        <v/>
      </c>
      <c r="I4272" s="33">
        <f>IFERROR(IF(D4272="","",VALUE(MID(D4272,2,5))),"")</f>
        <v/>
      </c>
      <c r="J4272" s="28">
        <f>IF(OR(H4272="",I4272=""),"",IF(H4272&gt;=I4272,"Pass","Fail"))</f>
        <v/>
      </c>
    </row>
    <row r="4273">
      <c r="A4273" s="31" t="n"/>
      <c r="B4273" s="26" t="n"/>
      <c r="C4273" s="26" t="n"/>
      <c r="D4273" s="26" t="n"/>
      <c r="E4273" s="31" t="n"/>
      <c r="F4273" s="24">
        <f>IF(OR(A4273="",E4273=""),"",E4273-A4273)</f>
        <v/>
      </c>
      <c r="G4273" s="27" t="n"/>
      <c r="H4273" s="33">
        <f>IF(G4273="","",ROUND(G4273*1000/22500,2))</f>
        <v/>
      </c>
      <c r="I4273" s="33">
        <f>IFERROR(IF(D4273="","",VALUE(MID(D4273,2,5))),"")</f>
        <v/>
      </c>
      <c r="J4273" s="28">
        <f>IF(OR(H4273="",I4273=""),"",IF(H4273&gt;=I4273,"Pass","Fail"))</f>
        <v/>
      </c>
    </row>
    <row r="4274">
      <c r="A4274" s="31" t="n"/>
      <c r="B4274" s="26" t="n"/>
      <c r="C4274" s="26" t="n"/>
      <c r="D4274" s="26" t="n"/>
      <c r="E4274" s="31" t="n"/>
      <c r="F4274" s="24">
        <f>IF(OR(A4274="",E4274=""),"",E4274-A4274)</f>
        <v/>
      </c>
      <c r="G4274" s="27" t="n"/>
      <c r="H4274" s="33">
        <f>IF(G4274="","",ROUND(G4274*1000/22500,2))</f>
        <v/>
      </c>
      <c r="I4274" s="33">
        <f>IFERROR(IF(D4274="","",VALUE(MID(D4274,2,5))),"")</f>
        <v/>
      </c>
      <c r="J4274" s="28">
        <f>IF(OR(H4274="",I4274=""),"",IF(H4274&gt;=I4274,"Pass","Fail"))</f>
        <v/>
      </c>
    </row>
    <row r="4275">
      <c r="A4275" s="31" t="n"/>
      <c r="B4275" s="26" t="n"/>
      <c r="C4275" s="26" t="n"/>
      <c r="D4275" s="26" t="n"/>
      <c r="E4275" s="31" t="n"/>
      <c r="F4275" s="24">
        <f>IF(OR(A4275="",E4275=""),"",E4275-A4275)</f>
        <v/>
      </c>
      <c r="G4275" s="27" t="n"/>
      <c r="H4275" s="33">
        <f>IF(G4275="","",ROUND(G4275*1000/22500,2))</f>
        <v/>
      </c>
      <c r="I4275" s="33">
        <f>IFERROR(IF(D4275="","",VALUE(MID(D4275,2,5))),"")</f>
        <v/>
      </c>
      <c r="J4275" s="28">
        <f>IF(OR(H4275="",I4275=""),"",IF(H4275&gt;=I4275,"Pass","Fail"))</f>
        <v/>
      </c>
    </row>
    <row r="4276">
      <c r="A4276" s="31" t="n"/>
      <c r="B4276" s="26" t="n"/>
      <c r="C4276" s="26" t="n"/>
      <c r="D4276" s="26" t="n"/>
      <c r="E4276" s="31" t="n"/>
      <c r="F4276" s="24">
        <f>IF(OR(A4276="",E4276=""),"",E4276-A4276)</f>
        <v/>
      </c>
      <c r="G4276" s="27" t="n"/>
      <c r="H4276" s="33">
        <f>IF(G4276="","",ROUND(G4276*1000/22500,2))</f>
        <v/>
      </c>
      <c r="I4276" s="33">
        <f>IFERROR(IF(D4276="","",VALUE(MID(D4276,2,5))),"")</f>
        <v/>
      </c>
      <c r="J4276" s="28">
        <f>IF(OR(H4276="",I4276=""),"",IF(H4276&gt;=I4276,"Pass","Fail"))</f>
        <v/>
      </c>
    </row>
    <row r="4277">
      <c r="A4277" s="31" t="n"/>
      <c r="B4277" s="26" t="n"/>
      <c r="C4277" s="26" t="n"/>
      <c r="D4277" s="26" t="n"/>
      <c r="E4277" s="31" t="n"/>
      <c r="F4277" s="24">
        <f>IF(OR(A4277="",E4277=""),"",E4277-A4277)</f>
        <v/>
      </c>
      <c r="G4277" s="27" t="n"/>
      <c r="H4277" s="33">
        <f>IF(G4277="","",ROUND(G4277*1000/22500,2))</f>
        <v/>
      </c>
      <c r="I4277" s="33">
        <f>IFERROR(IF(D4277="","",VALUE(MID(D4277,2,5))),"")</f>
        <v/>
      </c>
      <c r="J4277" s="28">
        <f>IF(OR(H4277="",I4277=""),"",IF(H4277&gt;=I4277,"Pass","Fail"))</f>
        <v/>
      </c>
    </row>
    <row r="4278">
      <c r="A4278" s="31" t="n"/>
      <c r="B4278" s="26" t="n"/>
      <c r="C4278" s="26" t="n"/>
      <c r="D4278" s="26" t="n"/>
      <c r="E4278" s="31" t="n"/>
      <c r="F4278" s="24">
        <f>IF(OR(A4278="",E4278=""),"",E4278-A4278)</f>
        <v/>
      </c>
      <c r="G4278" s="27" t="n"/>
      <c r="H4278" s="33">
        <f>IF(G4278="","",ROUND(G4278*1000/22500,2))</f>
        <v/>
      </c>
      <c r="I4278" s="33">
        <f>IFERROR(IF(D4278="","",VALUE(MID(D4278,2,5))),"")</f>
        <v/>
      </c>
      <c r="J4278" s="28">
        <f>IF(OR(H4278="",I4278=""),"",IF(H4278&gt;=I4278,"Pass","Fail"))</f>
        <v/>
      </c>
    </row>
    <row r="4279">
      <c r="A4279" s="31" t="n"/>
      <c r="B4279" s="26" t="n"/>
      <c r="C4279" s="26" t="n"/>
      <c r="D4279" s="26" t="n"/>
      <c r="E4279" s="31" t="n"/>
      <c r="F4279" s="24">
        <f>IF(OR(A4279="",E4279=""),"",E4279-A4279)</f>
        <v/>
      </c>
      <c r="G4279" s="27" t="n"/>
      <c r="H4279" s="33">
        <f>IF(G4279="","",ROUND(G4279*1000/22500,2))</f>
        <v/>
      </c>
      <c r="I4279" s="33">
        <f>IFERROR(IF(D4279="","",VALUE(MID(D4279,2,5))),"")</f>
        <v/>
      </c>
      <c r="J4279" s="28">
        <f>IF(OR(H4279="",I4279=""),"",IF(H4279&gt;=I4279,"Pass","Fail"))</f>
        <v/>
      </c>
    </row>
    <row r="4280">
      <c r="A4280" s="31" t="n"/>
      <c r="B4280" s="26" t="n"/>
      <c r="C4280" s="26" t="n"/>
      <c r="D4280" s="26" t="n"/>
      <c r="E4280" s="31" t="n"/>
      <c r="F4280" s="24">
        <f>IF(OR(A4280="",E4280=""),"",E4280-A4280)</f>
        <v/>
      </c>
      <c r="G4280" s="27" t="n"/>
      <c r="H4280" s="33">
        <f>IF(G4280="","",ROUND(G4280*1000/22500,2))</f>
        <v/>
      </c>
      <c r="I4280" s="33">
        <f>IFERROR(IF(D4280="","",VALUE(MID(D4280,2,5))),"")</f>
        <v/>
      </c>
      <c r="J4280" s="28">
        <f>IF(OR(H4280="",I4280=""),"",IF(H4280&gt;=I4280,"Pass","Fail"))</f>
        <v/>
      </c>
    </row>
    <row r="4281">
      <c r="A4281" s="31" t="n"/>
      <c r="B4281" s="26" t="n"/>
      <c r="C4281" s="26" t="n"/>
      <c r="D4281" s="26" t="n"/>
      <c r="E4281" s="31" t="n"/>
      <c r="F4281" s="24">
        <f>IF(OR(A4281="",E4281=""),"",E4281-A4281)</f>
        <v/>
      </c>
      <c r="G4281" s="27" t="n"/>
      <c r="H4281" s="33">
        <f>IF(G4281="","",ROUND(G4281*1000/22500,2))</f>
        <v/>
      </c>
      <c r="I4281" s="33">
        <f>IFERROR(IF(D4281="","",VALUE(MID(D4281,2,5))),"")</f>
        <v/>
      </c>
      <c r="J4281" s="28">
        <f>IF(OR(H4281="",I4281=""),"",IF(H4281&gt;=I4281,"Pass","Fail"))</f>
        <v/>
      </c>
    </row>
    <row r="4282">
      <c r="A4282" s="31" t="n"/>
      <c r="B4282" s="26" t="n"/>
      <c r="C4282" s="26" t="n"/>
      <c r="D4282" s="26" t="n"/>
      <c r="E4282" s="31" t="n"/>
      <c r="F4282" s="24">
        <f>IF(OR(A4282="",E4282=""),"",E4282-A4282)</f>
        <v/>
      </c>
      <c r="G4282" s="27" t="n"/>
      <c r="H4282" s="33">
        <f>IF(G4282="","",ROUND(G4282*1000/22500,2))</f>
        <v/>
      </c>
      <c r="I4282" s="33">
        <f>IFERROR(IF(D4282="","",VALUE(MID(D4282,2,5))),"")</f>
        <v/>
      </c>
      <c r="J4282" s="28">
        <f>IF(OR(H4282="",I4282=""),"",IF(H4282&gt;=I4282,"Pass","Fail"))</f>
        <v/>
      </c>
    </row>
    <row r="4283">
      <c r="A4283" s="31" t="n"/>
      <c r="B4283" s="26" t="n"/>
      <c r="C4283" s="26" t="n"/>
      <c r="D4283" s="26" t="n"/>
      <c r="E4283" s="31" t="n"/>
      <c r="F4283" s="24">
        <f>IF(OR(A4283="",E4283=""),"",E4283-A4283)</f>
        <v/>
      </c>
      <c r="G4283" s="27" t="n"/>
      <c r="H4283" s="33">
        <f>IF(G4283="","",ROUND(G4283*1000/22500,2))</f>
        <v/>
      </c>
      <c r="I4283" s="33">
        <f>IFERROR(IF(D4283="","",VALUE(MID(D4283,2,5))),"")</f>
        <v/>
      </c>
      <c r="J4283" s="28">
        <f>IF(OR(H4283="",I4283=""),"",IF(H4283&gt;=I4283,"Pass","Fail"))</f>
        <v/>
      </c>
    </row>
    <row r="4284">
      <c r="A4284" s="31" t="n"/>
      <c r="B4284" s="26" t="n"/>
      <c r="C4284" s="26" t="n"/>
      <c r="D4284" s="26" t="n"/>
      <c r="E4284" s="31" t="n"/>
      <c r="F4284" s="24">
        <f>IF(OR(A4284="",E4284=""),"",E4284-A4284)</f>
        <v/>
      </c>
      <c r="G4284" s="27" t="n"/>
      <c r="H4284" s="33">
        <f>IF(G4284="","",ROUND(G4284*1000/22500,2))</f>
        <v/>
      </c>
      <c r="I4284" s="33">
        <f>IFERROR(IF(D4284="","",VALUE(MID(D4284,2,5))),"")</f>
        <v/>
      </c>
      <c r="J4284" s="28">
        <f>IF(OR(H4284="",I4284=""),"",IF(H4284&gt;=I4284,"Pass","Fail"))</f>
        <v/>
      </c>
    </row>
    <row r="4285">
      <c r="A4285" s="31" t="n"/>
      <c r="B4285" s="26" t="n"/>
      <c r="C4285" s="26" t="n"/>
      <c r="D4285" s="26" t="n"/>
      <c r="E4285" s="31" t="n"/>
      <c r="F4285" s="24">
        <f>IF(OR(A4285="",E4285=""),"",E4285-A4285)</f>
        <v/>
      </c>
      <c r="G4285" s="27" t="n"/>
      <c r="H4285" s="33">
        <f>IF(G4285="","",ROUND(G4285*1000/22500,2))</f>
        <v/>
      </c>
      <c r="I4285" s="33">
        <f>IFERROR(IF(D4285="","",VALUE(MID(D4285,2,5))),"")</f>
        <v/>
      </c>
      <c r="J4285" s="28">
        <f>IF(OR(H4285="",I4285=""),"",IF(H4285&gt;=I4285,"Pass","Fail"))</f>
        <v/>
      </c>
    </row>
    <row r="4286">
      <c r="A4286" s="31" t="n"/>
      <c r="B4286" s="26" t="n"/>
      <c r="C4286" s="26" t="n"/>
      <c r="D4286" s="26" t="n"/>
      <c r="E4286" s="31" t="n"/>
      <c r="F4286" s="24">
        <f>IF(OR(A4286="",E4286=""),"",E4286-A4286)</f>
        <v/>
      </c>
      <c r="G4286" s="27" t="n"/>
      <c r="H4286" s="33">
        <f>IF(G4286="","",ROUND(G4286*1000/22500,2))</f>
        <v/>
      </c>
      <c r="I4286" s="33">
        <f>IFERROR(IF(D4286="","",VALUE(MID(D4286,2,5))),"")</f>
        <v/>
      </c>
      <c r="J4286" s="28">
        <f>IF(OR(H4286="",I4286=""),"",IF(H4286&gt;=I4286,"Pass","Fail"))</f>
        <v/>
      </c>
    </row>
    <row r="4287">
      <c r="A4287" s="31" t="n"/>
      <c r="B4287" s="26" t="n"/>
      <c r="C4287" s="26" t="n"/>
      <c r="D4287" s="26" t="n"/>
      <c r="E4287" s="31" t="n"/>
      <c r="F4287" s="24">
        <f>IF(OR(A4287="",E4287=""),"",E4287-A4287)</f>
        <v/>
      </c>
      <c r="G4287" s="27" t="n"/>
      <c r="H4287" s="33">
        <f>IF(G4287="","",ROUND(G4287*1000/22500,2))</f>
        <v/>
      </c>
      <c r="I4287" s="33">
        <f>IFERROR(IF(D4287="","",VALUE(MID(D4287,2,5))),"")</f>
        <v/>
      </c>
      <c r="J4287" s="28">
        <f>IF(OR(H4287="",I4287=""),"",IF(H4287&gt;=I4287,"Pass","Fail"))</f>
        <v/>
      </c>
    </row>
    <row r="4288">
      <c r="A4288" s="31" t="n"/>
      <c r="B4288" s="26" t="n"/>
      <c r="C4288" s="26" t="n"/>
      <c r="D4288" s="26" t="n"/>
      <c r="E4288" s="31" t="n"/>
      <c r="F4288" s="24">
        <f>IF(OR(A4288="",E4288=""),"",E4288-A4288)</f>
        <v/>
      </c>
      <c r="G4288" s="27" t="n"/>
      <c r="H4288" s="33">
        <f>IF(G4288="","",ROUND(G4288*1000/22500,2))</f>
        <v/>
      </c>
      <c r="I4288" s="33">
        <f>IFERROR(IF(D4288="","",VALUE(MID(D4288,2,5))),"")</f>
        <v/>
      </c>
      <c r="J4288" s="28">
        <f>IF(OR(H4288="",I4288=""),"",IF(H4288&gt;=I4288,"Pass","Fail"))</f>
        <v/>
      </c>
    </row>
    <row r="4289">
      <c r="A4289" s="31" t="n"/>
      <c r="B4289" s="26" t="n"/>
      <c r="C4289" s="26" t="n"/>
      <c r="D4289" s="26" t="n"/>
      <c r="E4289" s="31" t="n"/>
      <c r="F4289" s="24">
        <f>IF(OR(A4289="",E4289=""),"",E4289-A4289)</f>
        <v/>
      </c>
      <c r="G4289" s="27" t="n"/>
      <c r="H4289" s="33">
        <f>IF(G4289="","",ROUND(G4289*1000/22500,2))</f>
        <v/>
      </c>
      <c r="I4289" s="33">
        <f>IFERROR(IF(D4289="","",VALUE(MID(D4289,2,5))),"")</f>
        <v/>
      </c>
      <c r="J4289" s="28">
        <f>IF(OR(H4289="",I4289=""),"",IF(H4289&gt;=I4289,"Pass","Fail"))</f>
        <v/>
      </c>
    </row>
    <row r="4290">
      <c r="A4290" s="31" t="n"/>
      <c r="B4290" s="26" t="n"/>
      <c r="C4290" s="26" t="n"/>
      <c r="D4290" s="26" t="n"/>
      <c r="E4290" s="31" t="n"/>
      <c r="F4290" s="24">
        <f>IF(OR(A4290="",E4290=""),"",E4290-A4290)</f>
        <v/>
      </c>
      <c r="G4290" s="27" t="n"/>
      <c r="H4290" s="33">
        <f>IF(G4290="","",ROUND(G4290*1000/22500,2))</f>
        <v/>
      </c>
      <c r="I4290" s="33">
        <f>IFERROR(IF(D4290="","",VALUE(MID(D4290,2,5))),"")</f>
        <v/>
      </c>
      <c r="J4290" s="28">
        <f>IF(OR(H4290="",I4290=""),"",IF(H4290&gt;=I4290,"Pass","Fail"))</f>
        <v/>
      </c>
    </row>
    <row r="4291">
      <c r="A4291" s="31" t="n"/>
      <c r="B4291" s="26" t="n"/>
      <c r="C4291" s="26" t="n"/>
      <c r="D4291" s="26" t="n"/>
      <c r="E4291" s="31" t="n"/>
      <c r="F4291" s="24">
        <f>IF(OR(A4291="",E4291=""),"",E4291-A4291)</f>
        <v/>
      </c>
      <c r="G4291" s="27" t="n"/>
      <c r="H4291" s="33">
        <f>IF(G4291="","",ROUND(G4291*1000/22500,2))</f>
        <v/>
      </c>
      <c r="I4291" s="33">
        <f>IFERROR(IF(D4291="","",VALUE(MID(D4291,2,5))),"")</f>
        <v/>
      </c>
      <c r="J4291" s="28">
        <f>IF(OR(H4291="",I4291=""),"",IF(H4291&gt;=I4291,"Pass","Fail"))</f>
        <v/>
      </c>
    </row>
    <row r="4292">
      <c r="A4292" s="31" t="n"/>
      <c r="B4292" s="26" t="n"/>
      <c r="C4292" s="26" t="n"/>
      <c r="D4292" s="26" t="n"/>
      <c r="E4292" s="31" t="n"/>
      <c r="F4292" s="24">
        <f>IF(OR(A4292="",E4292=""),"",E4292-A4292)</f>
        <v/>
      </c>
      <c r="G4292" s="27" t="n"/>
      <c r="H4292" s="33">
        <f>IF(G4292="","",ROUND(G4292*1000/22500,2))</f>
        <v/>
      </c>
      <c r="I4292" s="33">
        <f>IFERROR(IF(D4292="","",VALUE(MID(D4292,2,5))),"")</f>
        <v/>
      </c>
      <c r="J4292" s="28">
        <f>IF(OR(H4292="",I4292=""),"",IF(H4292&gt;=I4292,"Pass","Fail"))</f>
        <v/>
      </c>
    </row>
    <row r="4293">
      <c r="A4293" s="31" t="n"/>
      <c r="B4293" s="26" t="n"/>
      <c r="C4293" s="26" t="n"/>
      <c r="D4293" s="26" t="n"/>
      <c r="E4293" s="31" t="n"/>
      <c r="F4293" s="24">
        <f>IF(OR(A4293="",E4293=""),"",E4293-A4293)</f>
        <v/>
      </c>
      <c r="G4293" s="27" t="n"/>
      <c r="H4293" s="33">
        <f>IF(G4293="","",ROUND(G4293*1000/22500,2))</f>
        <v/>
      </c>
      <c r="I4293" s="33">
        <f>IFERROR(IF(D4293="","",VALUE(MID(D4293,2,5))),"")</f>
        <v/>
      </c>
      <c r="J4293" s="28">
        <f>IF(OR(H4293="",I4293=""),"",IF(H4293&gt;=I4293,"Pass","Fail"))</f>
        <v/>
      </c>
    </row>
    <row r="4294">
      <c r="A4294" s="31" t="n"/>
      <c r="B4294" s="26" t="n"/>
      <c r="C4294" s="26" t="n"/>
      <c r="D4294" s="26" t="n"/>
      <c r="E4294" s="31" t="n"/>
      <c r="F4294" s="24">
        <f>IF(OR(A4294="",E4294=""),"",E4294-A4294)</f>
        <v/>
      </c>
      <c r="G4294" s="27" t="n"/>
      <c r="H4294" s="33">
        <f>IF(G4294="","",ROUND(G4294*1000/22500,2))</f>
        <v/>
      </c>
      <c r="I4294" s="33">
        <f>IFERROR(IF(D4294="","",VALUE(MID(D4294,2,5))),"")</f>
        <v/>
      </c>
      <c r="J4294" s="28">
        <f>IF(OR(H4294="",I4294=""),"",IF(H4294&gt;=I4294,"Pass","Fail"))</f>
        <v/>
      </c>
    </row>
    <row r="4295">
      <c r="A4295" s="31" t="n"/>
      <c r="B4295" s="26" t="n"/>
      <c r="C4295" s="26" t="n"/>
      <c r="D4295" s="26" t="n"/>
      <c r="E4295" s="31" t="n"/>
      <c r="F4295" s="24">
        <f>IF(OR(A4295="",E4295=""),"",E4295-A4295)</f>
        <v/>
      </c>
      <c r="G4295" s="27" t="n"/>
      <c r="H4295" s="33">
        <f>IF(G4295="","",ROUND(G4295*1000/22500,2))</f>
        <v/>
      </c>
      <c r="I4295" s="33">
        <f>IFERROR(IF(D4295="","",VALUE(MID(D4295,2,5))),"")</f>
        <v/>
      </c>
      <c r="J4295" s="28">
        <f>IF(OR(H4295="",I4295=""),"",IF(H4295&gt;=I4295,"Pass","Fail"))</f>
        <v/>
      </c>
    </row>
    <row r="4296">
      <c r="A4296" s="31" t="n"/>
      <c r="B4296" s="26" t="n"/>
      <c r="C4296" s="26" t="n"/>
      <c r="D4296" s="26" t="n"/>
      <c r="E4296" s="31" t="n"/>
      <c r="F4296" s="24">
        <f>IF(OR(A4296="",E4296=""),"",E4296-A4296)</f>
        <v/>
      </c>
      <c r="G4296" s="27" t="n"/>
      <c r="H4296" s="33">
        <f>IF(G4296="","",ROUND(G4296*1000/22500,2))</f>
        <v/>
      </c>
      <c r="I4296" s="33">
        <f>IFERROR(IF(D4296="","",VALUE(MID(D4296,2,5))),"")</f>
        <v/>
      </c>
      <c r="J4296" s="28">
        <f>IF(OR(H4296="",I4296=""),"",IF(H4296&gt;=I4296,"Pass","Fail"))</f>
        <v/>
      </c>
    </row>
    <row r="4297">
      <c r="A4297" s="31" t="n"/>
      <c r="B4297" s="26" t="n"/>
      <c r="C4297" s="26" t="n"/>
      <c r="D4297" s="26" t="n"/>
      <c r="E4297" s="31" t="n"/>
      <c r="F4297" s="24">
        <f>IF(OR(A4297="",E4297=""),"",E4297-A4297)</f>
        <v/>
      </c>
      <c r="G4297" s="27" t="n"/>
      <c r="H4297" s="33">
        <f>IF(G4297="","",ROUND(G4297*1000/22500,2))</f>
        <v/>
      </c>
      <c r="I4297" s="33">
        <f>IFERROR(IF(D4297="","",VALUE(MID(D4297,2,5))),"")</f>
        <v/>
      </c>
      <c r="J4297" s="28">
        <f>IF(OR(H4297="",I4297=""),"",IF(H4297&gt;=I4297,"Pass","Fail"))</f>
        <v/>
      </c>
    </row>
    <row r="4298">
      <c r="A4298" s="31" t="n"/>
      <c r="B4298" s="26" t="n"/>
      <c r="C4298" s="26" t="n"/>
      <c r="D4298" s="26" t="n"/>
      <c r="E4298" s="31" t="n"/>
      <c r="F4298" s="24">
        <f>IF(OR(A4298="",E4298=""),"",E4298-A4298)</f>
        <v/>
      </c>
      <c r="G4298" s="27" t="n"/>
      <c r="H4298" s="33">
        <f>IF(G4298="","",ROUND(G4298*1000/22500,2))</f>
        <v/>
      </c>
      <c r="I4298" s="33">
        <f>IFERROR(IF(D4298="","",VALUE(MID(D4298,2,5))),"")</f>
        <v/>
      </c>
      <c r="J4298" s="28">
        <f>IF(OR(H4298="",I4298=""),"",IF(H4298&gt;=I4298,"Pass","Fail"))</f>
        <v/>
      </c>
    </row>
    <row r="4299">
      <c r="A4299" s="31" t="n"/>
      <c r="B4299" s="26" t="n"/>
      <c r="C4299" s="26" t="n"/>
      <c r="D4299" s="26" t="n"/>
      <c r="E4299" s="31" t="n"/>
      <c r="F4299" s="24">
        <f>IF(OR(A4299="",E4299=""),"",E4299-A4299)</f>
        <v/>
      </c>
      <c r="G4299" s="27" t="n"/>
      <c r="H4299" s="33">
        <f>IF(G4299="","",ROUND(G4299*1000/22500,2))</f>
        <v/>
      </c>
      <c r="I4299" s="33">
        <f>IFERROR(IF(D4299="","",VALUE(MID(D4299,2,5))),"")</f>
        <v/>
      </c>
      <c r="J4299" s="28">
        <f>IF(OR(H4299="",I4299=""),"",IF(H4299&gt;=I4299,"Pass","Fail"))</f>
        <v/>
      </c>
    </row>
    <row r="4300">
      <c r="A4300" s="31" t="n"/>
      <c r="B4300" s="26" t="n"/>
      <c r="C4300" s="26" t="n"/>
      <c r="D4300" s="26" t="n"/>
      <c r="E4300" s="31" t="n"/>
      <c r="F4300" s="24">
        <f>IF(OR(A4300="",E4300=""),"",E4300-A4300)</f>
        <v/>
      </c>
      <c r="G4300" s="27" t="n"/>
      <c r="H4300" s="33">
        <f>IF(G4300="","",ROUND(G4300*1000/22500,2))</f>
        <v/>
      </c>
      <c r="I4300" s="33">
        <f>IFERROR(IF(D4300="","",VALUE(MID(D4300,2,5))),"")</f>
        <v/>
      </c>
      <c r="J4300" s="28">
        <f>IF(OR(H4300="",I4300=""),"",IF(H4300&gt;=I4300,"Pass","Fail"))</f>
        <v/>
      </c>
    </row>
    <row r="4301">
      <c r="A4301" s="31" t="n"/>
      <c r="B4301" s="26" t="n"/>
      <c r="C4301" s="26" t="n"/>
      <c r="D4301" s="26" t="n"/>
      <c r="E4301" s="31" t="n"/>
      <c r="F4301" s="24">
        <f>IF(OR(A4301="",E4301=""),"",E4301-A4301)</f>
        <v/>
      </c>
      <c r="G4301" s="27" t="n"/>
      <c r="H4301" s="33">
        <f>IF(G4301="","",ROUND(G4301*1000/22500,2))</f>
        <v/>
      </c>
      <c r="I4301" s="33">
        <f>IFERROR(IF(D4301="","",VALUE(MID(D4301,2,5))),"")</f>
        <v/>
      </c>
      <c r="J4301" s="28">
        <f>IF(OR(H4301="",I4301=""),"",IF(H4301&gt;=I4301,"Pass","Fail"))</f>
        <v/>
      </c>
    </row>
    <row r="4302">
      <c r="A4302" s="31" t="n"/>
      <c r="B4302" s="26" t="n"/>
      <c r="C4302" s="26" t="n"/>
      <c r="D4302" s="26" t="n"/>
      <c r="E4302" s="31" t="n"/>
      <c r="F4302" s="24">
        <f>IF(OR(A4302="",E4302=""),"",E4302-A4302)</f>
        <v/>
      </c>
      <c r="G4302" s="27" t="n"/>
      <c r="H4302" s="33">
        <f>IF(G4302="","",ROUND(G4302*1000/22500,2))</f>
        <v/>
      </c>
      <c r="I4302" s="33">
        <f>IFERROR(IF(D4302="","",VALUE(MID(D4302,2,5))),"")</f>
        <v/>
      </c>
      <c r="J4302" s="28">
        <f>IF(OR(H4302="",I4302=""),"",IF(H4302&gt;=I4302,"Pass","Fail"))</f>
        <v/>
      </c>
    </row>
    <row r="4303">
      <c r="A4303" s="31" t="n"/>
      <c r="B4303" s="26" t="n"/>
      <c r="C4303" s="26" t="n"/>
      <c r="D4303" s="26" t="n"/>
      <c r="E4303" s="31" t="n"/>
      <c r="F4303" s="24">
        <f>IF(OR(A4303="",E4303=""),"",E4303-A4303)</f>
        <v/>
      </c>
      <c r="G4303" s="27" t="n"/>
      <c r="H4303" s="33">
        <f>IF(G4303="","",ROUND(G4303*1000/22500,2))</f>
        <v/>
      </c>
      <c r="I4303" s="33">
        <f>IFERROR(IF(D4303="","",VALUE(MID(D4303,2,5))),"")</f>
        <v/>
      </c>
      <c r="J4303" s="28">
        <f>IF(OR(H4303="",I4303=""),"",IF(H4303&gt;=I4303,"Pass","Fail"))</f>
        <v/>
      </c>
    </row>
    <row r="4304">
      <c r="A4304" s="31" t="n"/>
      <c r="B4304" s="26" t="n"/>
      <c r="C4304" s="26" t="n"/>
      <c r="D4304" s="26" t="n"/>
      <c r="E4304" s="31" t="n"/>
      <c r="F4304" s="24">
        <f>IF(OR(A4304="",E4304=""),"",E4304-A4304)</f>
        <v/>
      </c>
      <c r="G4304" s="27" t="n"/>
      <c r="H4304" s="33">
        <f>IF(G4304="","",ROUND(G4304*1000/22500,2))</f>
        <v/>
      </c>
      <c r="I4304" s="33">
        <f>IFERROR(IF(D4304="","",VALUE(MID(D4304,2,5))),"")</f>
        <v/>
      </c>
      <c r="J4304" s="28">
        <f>IF(OR(H4304="",I4304=""),"",IF(H4304&gt;=I4304,"Pass","Fail"))</f>
        <v/>
      </c>
    </row>
    <row r="4305">
      <c r="A4305" s="31" t="n"/>
      <c r="B4305" s="26" t="n"/>
      <c r="C4305" s="26" t="n"/>
      <c r="D4305" s="26" t="n"/>
      <c r="E4305" s="31" t="n"/>
      <c r="F4305" s="24">
        <f>IF(OR(A4305="",E4305=""),"",E4305-A4305)</f>
        <v/>
      </c>
      <c r="G4305" s="27" t="n"/>
      <c r="H4305" s="33">
        <f>IF(G4305="","",ROUND(G4305*1000/22500,2))</f>
        <v/>
      </c>
      <c r="I4305" s="33">
        <f>IFERROR(IF(D4305="","",VALUE(MID(D4305,2,5))),"")</f>
        <v/>
      </c>
      <c r="J4305" s="28">
        <f>IF(OR(H4305="",I4305=""),"",IF(H4305&gt;=I4305,"Pass","Fail"))</f>
        <v/>
      </c>
    </row>
    <row r="4306">
      <c r="A4306" s="31" t="n"/>
      <c r="B4306" s="26" t="n"/>
      <c r="C4306" s="26" t="n"/>
      <c r="D4306" s="26" t="n"/>
      <c r="E4306" s="31" t="n"/>
      <c r="F4306" s="24">
        <f>IF(OR(A4306="",E4306=""),"",E4306-A4306)</f>
        <v/>
      </c>
      <c r="G4306" s="27" t="n"/>
      <c r="H4306" s="33">
        <f>IF(G4306="","",ROUND(G4306*1000/22500,2))</f>
        <v/>
      </c>
      <c r="I4306" s="33">
        <f>IFERROR(IF(D4306="","",VALUE(MID(D4306,2,5))),"")</f>
        <v/>
      </c>
      <c r="J4306" s="28">
        <f>IF(OR(H4306="",I4306=""),"",IF(H4306&gt;=I4306,"Pass","Fail"))</f>
        <v/>
      </c>
    </row>
    <row r="4307">
      <c r="A4307" s="31" t="n"/>
      <c r="B4307" s="26" t="n"/>
      <c r="C4307" s="26" t="n"/>
      <c r="D4307" s="26" t="n"/>
      <c r="E4307" s="31" t="n"/>
      <c r="F4307" s="24">
        <f>IF(OR(A4307="",E4307=""),"",E4307-A4307)</f>
        <v/>
      </c>
      <c r="G4307" s="27" t="n"/>
      <c r="H4307" s="33">
        <f>IF(G4307="","",ROUND(G4307*1000/22500,2))</f>
        <v/>
      </c>
      <c r="I4307" s="33">
        <f>IFERROR(IF(D4307="","",VALUE(MID(D4307,2,5))),"")</f>
        <v/>
      </c>
      <c r="J4307" s="28">
        <f>IF(OR(H4307="",I4307=""),"",IF(H4307&gt;=I4307,"Pass","Fail"))</f>
        <v/>
      </c>
    </row>
    <row r="4308">
      <c r="A4308" s="31" t="n"/>
      <c r="B4308" s="26" t="n"/>
      <c r="C4308" s="26" t="n"/>
      <c r="D4308" s="26" t="n"/>
      <c r="E4308" s="31" t="n"/>
      <c r="F4308" s="24">
        <f>IF(OR(A4308="",E4308=""),"",E4308-A4308)</f>
        <v/>
      </c>
      <c r="G4308" s="27" t="n"/>
      <c r="H4308" s="33">
        <f>IF(G4308="","",ROUND(G4308*1000/22500,2))</f>
        <v/>
      </c>
      <c r="I4308" s="33">
        <f>IFERROR(IF(D4308="","",VALUE(MID(D4308,2,5))),"")</f>
        <v/>
      </c>
      <c r="J4308" s="28">
        <f>IF(OR(H4308="",I4308=""),"",IF(H4308&gt;=I4308,"Pass","Fail"))</f>
        <v/>
      </c>
    </row>
    <row r="4309">
      <c r="A4309" s="31" t="n"/>
      <c r="B4309" s="26" t="n"/>
      <c r="C4309" s="26" t="n"/>
      <c r="D4309" s="26" t="n"/>
      <c r="E4309" s="31" t="n"/>
      <c r="F4309" s="24">
        <f>IF(OR(A4309="",E4309=""),"",E4309-A4309)</f>
        <v/>
      </c>
      <c r="G4309" s="27" t="n"/>
      <c r="H4309" s="33">
        <f>IF(G4309="","",ROUND(G4309*1000/22500,2))</f>
        <v/>
      </c>
      <c r="I4309" s="33">
        <f>IFERROR(IF(D4309="","",VALUE(MID(D4309,2,5))),"")</f>
        <v/>
      </c>
      <c r="J4309" s="28">
        <f>IF(OR(H4309="",I4309=""),"",IF(H4309&gt;=I4309,"Pass","Fail"))</f>
        <v/>
      </c>
    </row>
    <row r="4310">
      <c r="A4310" s="31" t="n"/>
      <c r="B4310" s="26" t="n"/>
      <c r="C4310" s="26" t="n"/>
      <c r="D4310" s="26" t="n"/>
      <c r="E4310" s="31" t="n"/>
      <c r="F4310" s="24">
        <f>IF(OR(A4310="",E4310=""),"",E4310-A4310)</f>
        <v/>
      </c>
      <c r="G4310" s="27" t="n"/>
      <c r="H4310" s="33">
        <f>IF(G4310="","",ROUND(G4310*1000/22500,2))</f>
        <v/>
      </c>
      <c r="I4310" s="33">
        <f>IFERROR(IF(D4310="","",VALUE(MID(D4310,2,5))),"")</f>
        <v/>
      </c>
      <c r="J4310" s="28">
        <f>IF(OR(H4310="",I4310=""),"",IF(H4310&gt;=I4310,"Pass","Fail"))</f>
        <v/>
      </c>
    </row>
    <row r="4311">
      <c r="A4311" s="31" t="n"/>
      <c r="B4311" s="26" t="n"/>
      <c r="C4311" s="26" t="n"/>
      <c r="D4311" s="26" t="n"/>
      <c r="E4311" s="31" t="n"/>
      <c r="F4311" s="24">
        <f>IF(OR(A4311="",E4311=""),"",E4311-A4311)</f>
        <v/>
      </c>
      <c r="G4311" s="27" t="n"/>
      <c r="H4311" s="33">
        <f>IF(G4311="","",ROUND(G4311*1000/22500,2))</f>
        <v/>
      </c>
      <c r="I4311" s="33">
        <f>IFERROR(IF(D4311="","",VALUE(MID(D4311,2,5))),"")</f>
        <v/>
      </c>
      <c r="J4311" s="28">
        <f>IF(OR(H4311="",I4311=""),"",IF(H4311&gt;=I4311,"Pass","Fail"))</f>
        <v/>
      </c>
    </row>
    <row r="4312">
      <c r="A4312" s="31" t="n"/>
      <c r="B4312" s="26" t="n"/>
      <c r="C4312" s="26" t="n"/>
      <c r="D4312" s="26" t="n"/>
      <c r="E4312" s="31" t="n"/>
      <c r="F4312" s="24">
        <f>IF(OR(A4312="",E4312=""),"",E4312-A4312)</f>
        <v/>
      </c>
      <c r="G4312" s="27" t="n"/>
      <c r="H4312" s="33">
        <f>IF(G4312="","",ROUND(G4312*1000/22500,2))</f>
        <v/>
      </c>
      <c r="I4312" s="33">
        <f>IFERROR(IF(D4312="","",VALUE(MID(D4312,2,5))),"")</f>
        <v/>
      </c>
      <c r="J4312" s="28">
        <f>IF(OR(H4312="",I4312=""),"",IF(H4312&gt;=I4312,"Pass","Fail"))</f>
        <v/>
      </c>
    </row>
    <row r="4313">
      <c r="A4313" s="31" t="n"/>
      <c r="B4313" s="26" t="n"/>
      <c r="C4313" s="26" t="n"/>
      <c r="D4313" s="26" t="n"/>
      <c r="E4313" s="31" t="n"/>
      <c r="F4313" s="24">
        <f>IF(OR(A4313="",E4313=""),"",E4313-A4313)</f>
        <v/>
      </c>
      <c r="G4313" s="27" t="n"/>
      <c r="H4313" s="33">
        <f>IF(G4313="","",ROUND(G4313*1000/22500,2))</f>
        <v/>
      </c>
      <c r="I4313" s="33">
        <f>IFERROR(IF(D4313="","",VALUE(MID(D4313,2,5))),"")</f>
        <v/>
      </c>
      <c r="J4313" s="28">
        <f>IF(OR(H4313="",I4313=""),"",IF(H4313&gt;=I4313,"Pass","Fail"))</f>
        <v/>
      </c>
    </row>
    <row r="4314">
      <c r="A4314" s="31" t="n"/>
      <c r="B4314" s="26" t="n"/>
      <c r="C4314" s="26" t="n"/>
      <c r="D4314" s="26" t="n"/>
      <c r="E4314" s="31" t="n"/>
      <c r="F4314" s="24">
        <f>IF(OR(A4314="",E4314=""),"",E4314-A4314)</f>
        <v/>
      </c>
      <c r="G4314" s="27" t="n"/>
      <c r="H4314" s="33">
        <f>IF(G4314="","",ROUND(G4314*1000/22500,2))</f>
        <v/>
      </c>
      <c r="I4314" s="33">
        <f>IFERROR(IF(D4314="","",VALUE(MID(D4314,2,5))),"")</f>
        <v/>
      </c>
      <c r="J4314" s="28">
        <f>IF(OR(H4314="",I4314=""),"",IF(H4314&gt;=I4314,"Pass","Fail"))</f>
        <v/>
      </c>
    </row>
    <row r="4315">
      <c r="A4315" s="31" t="n"/>
      <c r="B4315" s="26" t="n"/>
      <c r="C4315" s="26" t="n"/>
      <c r="D4315" s="26" t="n"/>
      <c r="E4315" s="31" t="n"/>
      <c r="F4315" s="24">
        <f>IF(OR(A4315="",E4315=""),"",E4315-A4315)</f>
        <v/>
      </c>
      <c r="G4315" s="27" t="n"/>
      <c r="H4315" s="33">
        <f>IF(G4315="","",ROUND(G4315*1000/22500,2))</f>
        <v/>
      </c>
      <c r="I4315" s="33">
        <f>IFERROR(IF(D4315="","",VALUE(MID(D4315,2,5))),"")</f>
        <v/>
      </c>
      <c r="J4315" s="28">
        <f>IF(OR(H4315="",I4315=""),"",IF(H4315&gt;=I4315,"Pass","Fail"))</f>
        <v/>
      </c>
    </row>
    <row r="4316">
      <c r="A4316" s="31" t="n"/>
      <c r="B4316" s="26" t="n"/>
      <c r="C4316" s="26" t="n"/>
      <c r="D4316" s="26" t="n"/>
      <c r="E4316" s="31" t="n"/>
      <c r="F4316" s="24">
        <f>IF(OR(A4316="",E4316=""),"",E4316-A4316)</f>
        <v/>
      </c>
      <c r="G4316" s="27" t="n"/>
      <c r="H4316" s="33">
        <f>IF(G4316="","",ROUND(G4316*1000/22500,2))</f>
        <v/>
      </c>
      <c r="I4316" s="33">
        <f>IFERROR(IF(D4316="","",VALUE(MID(D4316,2,5))),"")</f>
        <v/>
      </c>
      <c r="J4316" s="28">
        <f>IF(OR(H4316="",I4316=""),"",IF(H4316&gt;=I4316,"Pass","Fail"))</f>
        <v/>
      </c>
    </row>
    <row r="4317">
      <c r="A4317" s="31" t="n"/>
      <c r="B4317" s="26" t="n"/>
      <c r="C4317" s="26" t="n"/>
      <c r="D4317" s="26" t="n"/>
      <c r="E4317" s="31" t="n"/>
      <c r="F4317" s="24">
        <f>IF(OR(A4317="",E4317=""),"",E4317-A4317)</f>
        <v/>
      </c>
      <c r="G4317" s="27" t="n"/>
      <c r="H4317" s="33">
        <f>IF(G4317="","",ROUND(G4317*1000/22500,2))</f>
        <v/>
      </c>
      <c r="I4317" s="33">
        <f>IFERROR(IF(D4317="","",VALUE(MID(D4317,2,5))),"")</f>
        <v/>
      </c>
      <c r="J4317" s="28">
        <f>IF(OR(H4317="",I4317=""),"",IF(H4317&gt;=I4317,"Pass","Fail"))</f>
        <v/>
      </c>
    </row>
    <row r="4318">
      <c r="A4318" s="31" t="n"/>
      <c r="B4318" s="26" t="n"/>
      <c r="C4318" s="26" t="n"/>
      <c r="D4318" s="26" t="n"/>
      <c r="E4318" s="31" t="n"/>
      <c r="F4318" s="24">
        <f>IF(OR(A4318="",E4318=""),"",E4318-A4318)</f>
        <v/>
      </c>
      <c r="G4318" s="27" t="n"/>
      <c r="H4318" s="33">
        <f>IF(G4318="","",ROUND(G4318*1000/22500,2))</f>
        <v/>
      </c>
      <c r="I4318" s="33">
        <f>IFERROR(IF(D4318="","",VALUE(MID(D4318,2,5))),"")</f>
        <v/>
      </c>
      <c r="J4318" s="28">
        <f>IF(OR(H4318="",I4318=""),"",IF(H4318&gt;=I4318,"Pass","Fail"))</f>
        <v/>
      </c>
    </row>
    <row r="4319">
      <c r="A4319" s="31" t="n"/>
      <c r="B4319" s="26" t="n"/>
      <c r="C4319" s="26" t="n"/>
      <c r="D4319" s="26" t="n"/>
      <c r="E4319" s="31" t="n"/>
      <c r="F4319" s="24">
        <f>IF(OR(A4319="",E4319=""),"",E4319-A4319)</f>
        <v/>
      </c>
      <c r="G4319" s="27" t="n"/>
      <c r="H4319" s="33">
        <f>IF(G4319="","",ROUND(G4319*1000/22500,2))</f>
        <v/>
      </c>
      <c r="I4319" s="33">
        <f>IFERROR(IF(D4319="","",VALUE(MID(D4319,2,5))),"")</f>
        <v/>
      </c>
      <c r="J4319" s="28">
        <f>IF(OR(H4319="",I4319=""),"",IF(H4319&gt;=I4319,"Pass","Fail"))</f>
        <v/>
      </c>
    </row>
    <row r="4320">
      <c r="A4320" s="31" t="n"/>
      <c r="B4320" s="26" t="n"/>
      <c r="C4320" s="26" t="n"/>
      <c r="D4320" s="26" t="n"/>
      <c r="E4320" s="31" t="n"/>
      <c r="F4320" s="24">
        <f>IF(OR(A4320="",E4320=""),"",E4320-A4320)</f>
        <v/>
      </c>
      <c r="G4320" s="27" t="n"/>
      <c r="H4320" s="33">
        <f>IF(G4320="","",ROUND(G4320*1000/22500,2))</f>
        <v/>
      </c>
      <c r="I4320" s="33">
        <f>IFERROR(IF(D4320="","",VALUE(MID(D4320,2,5))),"")</f>
        <v/>
      </c>
      <c r="J4320" s="28">
        <f>IF(OR(H4320="",I4320=""),"",IF(H4320&gt;=I4320,"Pass","Fail"))</f>
        <v/>
      </c>
    </row>
    <row r="4321">
      <c r="A4321" s="31" t="n"/>
      <c r="B4321" s="26" t="n"/>
      <c r="C4321" s="26" t="n"/>
      <c r="D4321" s="26" t="n"/>
      <c r="E4321" s="31" t="n"/>
      <c r="F4321" s="24">
        <f>IF(OR(A4321="",E4321=""),"",E4321-A4321)</f>
        <v/>
      </c>
      <c r="G4321" s="27" t="n"/>
      <c r="H4321" s="33">
        <f>IF(G4321="","",ROUND(G4321*1000/22500,2))</f>
        <v/>
      </c>
      <c r="I4321" s="33">
        <f>IFERROR(IF(D4321="","",VALUE(MID(D4321,2,5))),"")</f>
        <v/>
      </c>
      <c r="J4321" s="28">
        <f>IF(OR(H4321="",I4321=""),"",IF(H4321&gt;=I4321,"Pass","Fail"))</f>
        <v/>
      </c>
    </row>
    <row r="4322">
      <c r="A4322" s="31" t="n"/>
      <c r="B4322" s="26" t="n"/>
      <c r="C4322" s="26" t="n"/>
      <c r="D4322" s="26" t="n"/>
      <c r="E4322" s="31" t="n"/>
      <c r="F4322" s="24">
        <f>IF(OR(A4322="",E4322=""),"",E4322-A4322)</f>
        <v/>
      </c>
      <c r="G4322" s="27" t="n"/>
      <c r="H4322" s="33">
        <f>IF(G4322="","",ROUND(G4322*1000/22500,2))</f>
        <v/>
      </c>
      <c r="I4322" s="33">
        <f>IFERROR(IF(D4322="","",VALUE(MID(D4322,2,5))),"")</f>
        <v/>
      </c>
      <c r="J4322" s="28">
        <f>IF(OR(H4322="",I4322=""),"",IF(H4322&gt;=I4322,"Pass","Fail"))</f>
        <v/>
      </c>
    </row>
    <row r="4323">
      <c r="A4323" s="31" t="n"/>
      <c r="B4323" s="26" t="n"/>
      <c r="C4323" s="26" t="n"/>
      <c r="D4323" s="26" t="n"/>
      <c r="E4323" s="31" t="n"/>
      <c r="F4323" s="24">
        <f>IF(OR(A4323="",E4323=""),"",E4323-A4323)</f>
        <v/>
      </c>
      <c r="G4323" s="27" t="n"/>
      <c r="H4323" s="33">
        <f>IF(G4323="","",ROUND(G4323*1000/22500,2))</f>
        <v/>
      </c>
      <c r="I4323" s="33">
        <f>IFERROR(IF(D4323="","",VALUE(MID(D4323,2,5))),"")</f>
        <v/>
      </c>
      <c r="J4323" s="28">
        <f>IF(OR(H4323="",I4323=""),"",IF(H4323&gt;=I4323,"Pass","Fail"))</f>
        <v/>
      </c>
    </row>
    <row r="4324">
      <c r="A4324" s="31" t="n"/>
      <c r="B4324" s="26" t="n"/>
      <c r="C4324" s="26" t="n"/>
      <c r="D4324" s="26" t="n"/>
      <c r="E4324" s="31" t="n"/>
      <c r="F4324" s="24">
        <f>IF(OR(A4324="",E4324=""),"",E4324-A4324)</f>
        <v/>
      </c>
      <c r="G4324" s="27" t="n"/>
      <c r="H4324" s="33">
        <f>IF(G4324="","",ROUND(G4324*1000/22500,2))</f>
        <v/>
      </c>
      <c r="I4324" s="33">
        <f>IFERROR(IF(D4324="","",VALUE(MID(D4324,2,5))),"")</f>
        <v/>
      </c>
      <c r="J4324" s="28">
        <f>IF(OR(H4324="",I4324=""),"",IF(H4324&gt;=I4324,"Pass","Fail"))</f>
        <v/>
      </c>
    </row>
    <row r="4325">
      <c r="A4325" s="31" t="n"/>
      <c r="B4325" s="26" t="n"/>
      <c r="C4325" s="26" t="n"/>
      <c r="D4325" s="26" t="n"/>
      <c r="E4325" s="31" t="n"/>
      <c r="F4325" s="24">
        <f>IF(OR(A4325="",E4325=""),"",E4325-A4325)</f>
        <v/>
      </c>
      <c r="G4325" s="27" t="n"/>
      <c r="H4325" s="33">
        <f>IF(G4325="","",ROUND(G4325*1000/22500,2))</f>
        <v/>
      </c>
      <c r="I4325" s="33">
        <f>IFERROR(IF(D4325="","",VALUE(MID(D4325,2,5))),"")</f>
        <v/>
      </c>
      <c r="J4325" s="28">
        <f>IF(OR(H4325="",I4325=""),"",IF(H4325&gt;=I4325,"Pass","Fail"))</f>
        <v/>
      </c>
    </row>
    <row r="4326">
      <c r="A4326" s="31" t="n"/>
      <c r="B4326" s="26" t="n"/>
      <c r="C4326" s="26" t="n"/>
      <c r="D4326" s="26" t="n"/>
      <c r="E4326" s="31" t="n"/>
      <c r="F4326" s="24">
        <f>IF(OR(A4326="",E4326=""),"",E4326-A4326)</f>
        <v/>
      </c>
      <c r="G4326" s="27" t="n"/>
      <c r="H4326" s="33">
        <f>IF(G4326="","",ROUND(G4326*1000/22500,2))</f>
        <v/>
      </c>
      <c r="I4326" s="33">
        <f>IFERROR(IF(D4326="","",VALUE(MID(D4326,2,5))),"")</f>
        <v/>
      </c>
      <c r="J4326" s="28">
        <f>IF(OR(H4326="",I4326=""),"",IF(H4326&gt;=I4326,"Pass","Fail"))</f>
        <v/>
      </c>
    </row>
    <row r="4327">
      <c r="A4327" s="31" t="n"/>
      <c r="B4327" s="26" t="n"/>
      <c r="C4327" s="26" t="n"/>
      <c r="D4327" s="26" t="n"/>
      <c r="E4327" s="31" t="n"/>
      <c r="F4327" s="24">
        <f>IF(OR(A4327="",E4327=""),"",E4327-A4327)</f>
        <v/>
      </c>
      <c r="G4327" s="27" t="n"/>
      <c r="H4327" s="33">
        <f>IF(G4327="","",ROUND(G4327*1000/22500,2))</f>
        <v/>
      </c>
      <c r="I4327" s="33">
        <f>IFERROR(IF(D4327="","",VALUE(MID(D4327,2,5))),"")</f>
        <v/>
      </c>
      <c r="J4327" s="28">
        <f>IF(OR(H4327="",I4327=""),"",IF(H4327&gt;=I4327,"Pass","Fail"))</f>
        <v/>
      </c>
    </row>
    <row r="4328">
      <c r="A4328" s="31" t="n"/>
      <c r="B4328" s="26" t="n"/>
      <c r="C4328" s="26" t="n"/>
      <c r="D4328" s="26" t="n"/>
      <c r="E4328" s="31" t="n"/>
      <c r="F4328" s="24">
        <f>IF(OR(A4328="",E4328=""),"",E4328-A4328)</f>
        <v/>
      </c>
      <c r="G4328" s="27" t="n"/>
      <c r="H4328" s="33">
        <f>IF(G4328="","",ROUND(G4328*1000/22500,2))</f>
        <v/>
      </c>
      <c r="I4328" s="33">
        <f>IFERROR(IF(D4328="","",VALUE(MID(D4328,2,5))),"")</f>
        <v/>
      </c>
      <c r="J4328" s="28">
        <f>IF(OR(H4328="",I4328=""),"",IF(H4328&gt;=I4328,"Pass","Fail"))</f>
        <v/>
      </c>
    </row>
    <row r="4329">
      <c r="A4329" s="31" t="n"/>
      <c r="B4329" s="26" t="n"/>
      <c r="C4329" s="26" t="n"/>
      <c r="D4329" s="26" t="n"/>
      <c r="E4329" s="31" t="n"/>
      <c r="F4329" s="24">
        <f>IF(OR(A4329="",E4329=""),"",E4329-A4329)</f>
        <v/>
      </c>
      <c r="G4329" s="27" t="n"/>
      <c r="H4329" s="33">
        <f>IF(G4329="","",ROUND(G4329*1000/22500,2))</f>
        <v/>
      </c>
      <c r="I4329" s="33">
        <f>IFERROR(IF(D4329="","",VALUE(MID(D4329,2,5))),"")</f>
        <v/>
      </c>
      <c r="J4329" s="28">
        <f>IF(OR(H4329="",I4329=""),"",IF(H4329&gt;=I4329,"Pass","Fail"))</f>
        <v/>
      </c>
    </row>
    <row r="4330">
      <c r="A4330" s="31" t="n"/>
      <c r="B4330" s="26" t="n"/>
      <c r="C4330" s="26" t="n"/>
      <c r="D4330" s="26" t="n"/>
      <c r="E4330" s="31" t="n"/>
      <c r="F4330" s="24">
        <f>IF(OR(A4330="",E4330=""),"",E4330-A4330)</f>
        <v/>
      </c>
      <c r="G4330" s="27" t="n"/>
      <c r="H4330" s="33">
        <f>IF(G4330="","",ROUND(G4330*1000/22500,2))</f>
        <v/>
      </c>
      <c r="I4330" s="33">
        <f>IFERROR(IF(D4330="","",VALUE(MID(D4330,2,5))),"")</f>
        <v/>
      </c>
      <c r="J4330" s="28">
        <f>IF(OR(H4330="",I4330=""),"",IF(H4330&gt;=I4330,"Pass","Fail"))</f>
        <v/>
      </c>
    </row>
    <row r="4331">
      <c r="A4331" s="31" t="n"/>
      <c r="B4331" s="26" t="n"/>
      <c r="C4331" s="26" t="n"/>
      <c r="D4331" s="26" t="n"/>
      <c r="E4331" s="31" t="n"/>
      <c r="F4331" s="24">
        <f>IF(OR(A4331="",E4331=""),"",E4331-A4331)</f>
        <v/>
      </c>
      <c r="G4331" s="27" t="n"/>
      <c r="H4331" s="33">
        <f>IF(G4331="","",ROUND(G4331*1000/22500,2))</f>
        <v/>
      </c>
      <c r="I4331" s="33">
        <f>IFERROR(IF(D4331="","",VALUE(MID(D4331,2,5))),"")</f>
        <v/>
      </c>
      <c r="J4331" s="28">
        <f>IF(OR(H4331="",I4331=""),"",IF(H4331&gt;=I4331,"Pass","Fail"))</f>
        <v/>
      </c>
    </row>
    <row r="4332">
      <c r="A4332" s="31" t="n"/>
      <c r="B4332" s="26" t="n"/>
      <c r="C4332" s="26" t="n"/>
      <c r="D4332" s="26" t="n"/>
      <c r="E4332" s="31" t="n"/>
      <c r="F4332" s="24">
        <f>IF(OR(A4332="",E4332=""),"",E4332-A4332)</f>
        <v/>
      </c>
      <c r="G4332" s="27" t="n"/>
      <c r="H4332" s="33">
        <f>IF(G4332="","",ROUND(G4332*1000/22500,2))</f>
        <v/>
      </c>
      <c r="I4332" s="33">
        <f>IFERROR(IF(D4332="","",VALUE(MID(D4332,2,5))),"")</f>
        <v/>
      </c>
      <c r="J4332" s="28">
        <f>IF(OR(H4332="",I4332=""),"",IF(H4332&gt;=I4332,"Pass","Fail"))</f>
        <v/>
      </c>
    </row>
    <row r="4333">
      <c r="A4333" s="31" t="n"/>
      <c r="B4333" s="26" t="n"/>
      <c r="C4333" s="26" t="n"/>
      <c r="D4333" s="26" t="n"/>
      <c r="E4333" s="31" t="n"/>
      <c r="F4333" s="24">
        <f>IF(OR(A4333="",E4333=""),"",E4333-A4333)</f>
        <v/>
      </c>
      <c r="G4333" s="27" t="n"/>
      <c r="H4333" s="33">
        <f>IF(G4333="","",ROUND(G4333*1000/22500,2))</f>
        <v/>
      </c>
      <c r="I4333" s="33">
        <f>IFERROR(IF(D4333="","",VALUE(MID(D4333,2,5))),"")</f>
        <v/>
      </c>
      <c r="J4333" s="28">
        <f>IF(OR(H4333="",I4333=""),"",IF(H4333&gt;=I4333,"Pass","Fail"))</f>
        <v/>
      </c>
    </row>
    <row r="4334">
      <c r="A4334" s="31" t="n"/>
      <c r="B4334" s="26" t="n"/>
      <c r="C4334" s="26" t="n"/>
      <c r="D4334" s="26" t="n"/>
      <c r="E4334" s="31" t="n"/>
      <c r="F4334" s="24">
        <f>IF(OR(A4334="",E4334=""),"",E4334-A4334)</f>
        <v/>
      </c>
      <c r="G4334" s="27" t="n"/>
      <c r="H4334" s="33">
        <f>IF(G4334="","",ROUND(G4334*1000/22500,2))</f>
        <v/>
      </c>
      <c r="I4334" s="33">
        <f>IFERROR(IF(D4334="","",VALUE(MID(D4334,2,5))),"")</f>
        <v/>
      </c>
      <c r="J4334" s="28">
        <f>IF(OR(H4334="",I4334=""),"",IF(H4334&gt;=I4334,"Pass","Fail"))</f>
        <v/>
      </c>
    </row>
    <row r="4335">
      <c r="A4335" s="31" t="n"/>
      <c r="B4335" s="26" t="n"/>
      <c r="C4335" s="26" t="n"/>
      <c r="D4335" s="26" t="n"/>
      <c r="E4335" s="31" t="n"/>
      <c r="F4335" s="24">
        <f>IF(OR(A4335="",E4335=""),"",E4335-A4335)</f>
        <v/>
      </c>
      <c r="G4335" s="27" t="n"/>
      <c r="H4335" s="33">
        <f>IF(G4335="","",ROUND(G4335*1000/22500,2))</f>
        <v/>
      </c>
      <c r="I4335" s="33">
        <f>IFERROR(IF(D4335="","",VALUE(MID(D4335,2,5))),"")</f>
        <v/>
      </c>
      <c r="J4335" s="28">
        <f>IF(OR(H4335="",I4335=""),"",IF(H4335&gt;=I4335,"Pass","Fail"))</f>
        <v/>
      </c>
    </row>
    <row r="4336">
      <c r="A4336" s="31" t="n"/>
      <c r="B4336" s="26" t="n"/>
      <c r="C4336" s="26" t="n"/>
      <c r="D4336" s="26" t="n"/>
      <c r="E4336" s="31" t="n"/>
      <c r="F4336" s="24">
        <f>IF(OR(A4336="",E4336=""),"",E4336-A4336)</f>
        <v/>
      </c>
      <c r="G4336" s="27" t="n"/>
      <c r="H4336" s="33">
        <f>IF(G4336="","",ROUND(G4336*1000/22500,2))</f>
        <v/>
      </c>
      <c r="I4336" s="33">
        <f>IFERROR(IF(D4336="","",VALUE(MID(D4336,2,5))),"")</f>
        <v/>
      </c>
      <c r="J4336" s="28">
        <f>IF(OR(H4336="",I4336=""),"",IF(H4336&gt;=I4336,"Pass","Fail"))</f>
        <v/>
      </c>
    </row>
    <row r="4337">
      <c r="A4337" s="31" t="n"/>
      <c r="B4337" s="26" t="n"/>
      <c r="C4337" s="26" t="n"/>
      <c r="D4337" s="26" t="n"/>
      <c r="E4337" s="31" t="n"/>
      <c r="F4337" s="24">
        <f>IF(OR(A4337="",E4337=""),"",E4337-A4337)</f>
        <v/>
      </c>
      <c r="G4337" s="27" t="n"/>
      <c r="H4337" s="33">
        <f>IF(G4337="","",ROUND(G4337*1000/22500,2))</f>
        <v/>
      </c>
      <c r="I4337" s="33">
        <f>IFERROR(IF(D4337="","",VALUE(MID(D4337,2,5))),"")</f>
        <v/>
      </c>
      <c r="J4337" s="28">
        <f>IF(OR(H4337="",I4337=""),"",IF(H4337&gt;=I4337,"Pass","Fail"))</f>
        <v/>
      </c>
    </row>
    <row r="4338">
      <c r="A4338" s="31" t="n"/>
      <c r="B4338" s="26" t="n"/>
      <c r="C4338" s="26" t="n"/>
      <c r="D4338" s="26" t="n"/>
      <c r="E4338" s="31" t="n"/>
      <c r="F4338" s="24">
        <f>IF(OR(A4338="",E4338=""),"",E4338-A4338)</f>
        <v/>
      </c>
      <c r="G4338" s="27" t="n"/>
      <c r="H4338" s="33">
        <f>IF(G4338="","",ROUND(G4338*1000/22500,2))</f>
        <v/>
      </c>
      <c r="I4338" s="33">
        <f>IFERROR(IF(D4338="","",VALUE(MID(D4338,2,5))),"")</f>
        <v/>
      </c>
      <c r="J4338" s="28">
        <f>IF(OR(H4338="",I4338=""),"",IF(H4338&gt;=I4338,"Pass","Fail"))</f>
        <v/>
      </c>
    </row>
    <row r="4339">
      <c r="A4339" s="31" t="n"/>
      <c r="B4339" s="26" t="n"/>
      <c r="C4339" s="26" t="n"/>
      <c r="D4339" s="26" t="n"/>
      <c r="E4339" s="31" t="n"/>
      <c r="F4339" s="24">
        <f>IF(OR(A4339="",E4339=""),"",E4339-A4339)</f>
        <v/>
      </c>
      <c r="G4339" s="27" t="n"/>
      <c r="H4339" s="33">
        <f>IF(G4339="","",ROUND(G4339*1000/22500,2))</f>
        <v/>
      </c>
      <c r="I4339" s="33">
        <f>IFERROR(IF(D4339="","",VALUE(MID(D4339,2,5))),"")</f>
        <v/>
      </c>
      <c r="J4339" s="28">
        <f>IF(OR(H4339="",I4339=""),"",IF(H4339&gt;=I4339,"Pass","Fail"))</f>
        <v/>
      </c>
    </row>
    <row r="4340">
      <c r="A4340" s="31" t="n"/>
      <c r="B4340" s="26" t="n"/>
      <c r="C4340" s="26" t="n"/>
      <c r="D4340" s="26" t="n"/>
      <c r="E4340" s="31" t="n"/>
      <c r="F4340" s="24">
        <f>IF(OR(A4340="",E4340=""),"",E4340-A4340)</f>
        <v/>
      </c>
      <c r="G4340" s="27" t="n"/>
      <c r="H4340" s="33">
        <f>IF(G4340="","",ROUND(G4340*1000/22500,2))</f>
        <v/>
      </c>
      <c r="I4340" s="33">
        <f>IFERROR(IF(D4340="","",VALUE(MID(D4340,2,5))),"")</f>
        <v/>
      </c>
      <c r="J4340" s="28">
        <f>IF(OR(H4340="",I4340=""),"",IF(H4340&gt;=I4340,"Pass","Fail"))</f>
        <v/>
      </c>
    </row>
    <row r="4341">
      <c r="A4341" s="31" t="n"/>
      <c r="B4341" s="26" t="n"/>
      <c r="C4341" s="26" t="n"/>
      <c r="D4341" s="26" t="n"/>
      <c r="E4341" s="31" t="n"/>
      <c r="F4341" s="24">
        <f>IF(OR(A4341="",E4341=""),"",E4341-A4341)</f>
        <v/>
      </c>
      <c r="G4341" s="27" t="n"/>
      <c r="H4341" s="33">
        <f>IF(G4341="","",ROUND(G4341*1000/22500,2))</f>
        <v/>
      </c>
      <c r="I4341" s="33">
        <f>IFERROR(IF(D4341="","",VALUE(MID(D4341,2,5))),"")</f>
        <v/>
      </c>
      <c r="J4341" s="28">
        <f>IF(OR(H4341="",I4341=""),"",IF(H4341&gt;=I4341,"Pass","Fail"))</f>
        <v/>
      </c>
    </row>
    <row r="4342">
      <c r="A4342" s="31" t="n"/>
      <c r="B4342" s="26" t="n"/>
      <c r="C4342" s="26" t="n"/>
      <c r="D4342" s="26" t="n"/>
      <c r="E4342" s="31" t="n"/>
      <c r="F4342" s="24">
        <f>IF(OR(A4342="",E4342=""),"",E4342-A4342)</f>
        <v/>
      </c>
      <c r="G4342" s="27" t="n"/>
      <c r="H4342" s="33">
        <f>IF(G4342="","",ROUND(G4342*1000/22500,2))</f>
        <v/>
      </c>
      <c r="I4342" s="33">
        <f>IFERROR(IF(D4342="","",VALUE(MID(D4342,2,5))),"")</f>
        <v/>
      </c>
      <c r="J4342" s="28">
        <f>IF(OR(H4342="",I4342=""),"",IF(H4342&gt;=I4342,"Pass","Fail"))</f>
        <v/>
      </c>
    </row>
    <row r="4343">
      <c r="A4343" s="31" t="n"/>
      <c r="B4343" s="26" t="n"/>
      <c r="C4343" s="26" t="n"/>
      <c r="D4343" s="26" t="n"/>
      <c r="E4343" s="31" t="n"/>
      <c r="F4343" s="24">
        <f>IF(OR(A4343="",E4343=""),"",E4343-A4343)</f>
        <v/>
      </c>
      <c r="G4343" s="27" t="n"/>
      <c r="H4343" s="33">
        <f>IF(G4343="","",ROUND(G4343*1000/22500,2))</f>
        <v/>
      </c>
      <c r="I4343" s="33">
        <f>IFERROR(IF(D4343="","",VALUE(MID(D4343,2,5))),"")</f>
        <v/>
      </c>
      <c r="J4343" s="28">
        <f>IF(OR(H4343="",I4343=""),"",IF(H4343&gt;=I4343,"Pass","Fail"))</f>
        <v/>
      </c>
    </row>
    <row r="4344">
      <c r="A4344" s="31" t="n"/>
      <c r="B4344" s="26" t="n"/>
      <c r="C4344" s="26" t="n"/>
      <c r="D4344" s="26" t="n"/>
      <c r="E4344" s="31" t="n"/>
      <c r="F4344" s="24">
        <f>IF(OR(A4344="",E4344=""),"",E4344-A4344)</f>
        <v/>
      </c>
      <c r="G4344" s="27" t="n"/>
      <c r="H4344" s="33">
        <f>IF(G4344="","",ROUND(G4344*1000/22500,2))</f>
        <v/>
      </c>
      <c r="I4344" s="33">
        <f>IFERROR(IF(D4344="","",VALUE(MID(D4344,2,5))),"")</f>
        <v/>
      </c>
      <c r="J4344" s="28">
        <f>IF(OR(H4344="",I4344=""),"",IF(H4344&gt;=I4344,"Pass","Fail"))</f>
        <v/>
      </c>
    </row>
    <row r="4345">
      <c r="A4345" s="31" t="n"/>
      <c r="B4345" s="26" t="n"/>
      <c r="C4345" s="26" t="n"/>
      <c r="D4345" s="26" t="n"/>
      <c r="E4345" s="31" t="n"/>
      <c r="F4345" s="24">
        <f>IF(OR(A4345="",E4345=""),"",E4345-A4345)</f>
        <v/>
      </c>
      <c r="G4345" s="27" t="n"/>
      <c r="H4345" s="33">
        <f>IF(G4345="","",ROUND(G4345*1000/22500,2))</f>
        <v/>
      </c>
      <c r="I4345" s="33">
        <f>IFERROR(IF(D4345="","",VALUE(MID(D4345,2,5))),"")</f>
        <v/>
      </c>
      <c r="J4345" s="28">
        <f>IF(OR(H4345="",I4345=""),"",IF(H4345&gt;=I4345,"Pass","Fail"))</f>
        <v/>
      </c>
    </row>
    <row r="4346">
      <c r="A4346" s="31" t="n"/>
      <c r="B4346" s="26" t="n"/>
      <c r="C4346" s="26" t="n"/>
      <c r="D4346" s="26" t="n"/>
      <c r="E4346" s="31" t="n"/>
      <c r="F4346" s="24">
        <f>IF(OR(A4346="",E4346=""),"",E4346-A4346)</f>
        <v/>
      </c>
      <c r="G4346" s="27" t="n"/>
      <c r="H4346" s="33">
        <f>IF(G4346="","",ROUND(G4346*1000/22500,2))</f>
        <v/>
      </c>
      <c r="I4346" s="33">
        <f>IFERROR(IF(D4346="","",VALUE(MID(D4346,2,5))),"")</f>
        <v/>
      </c>
      <c r="J4346" s="28">
        <f>IF(OR(H4346="",I4346=""),"",IF(H4346&gt;=I4346,"Pass","Fail"))</f>
        <v/>
      </c>
    </row>
    <row r="4347">
      <c r="A4347" s="31" t="n"/>
      <c r="B4347" s="26" t="n"/>
      <c r="C4347" s="26" t="n"/>
      <c r="D4347" s="26" t="n"/>
      <c r="E4347" s="31" t="n"/>
      <c r="F4347" s="24">
        <f>IF(OR(A4347="",E4347=""),"",E4347-A4347)</f>
        <v/>
      </c>
      <c r="G4347" s="27" t="n"/>
      <c r="H4347" s="33">
        <f>IF(G4347="","",ROUND(G4347*1000/22500,2))</f>
        <v/>
      </c>
      <c r="I4347" s="33">
        <f>IFERROR(IF(D4347="","",VALUE(MID(D4347,2,5))),"")</f>
        <v/>
      </c>
      <c r="J4347" s="28">
        <f>IF(OR(H4347="",I4347=""),"",IF(H4347&gt;=I4347,"Pass","Fail"))</f>
        <v/>
      </c>
    </row>
    <row r="4348">
      <c r="A4348" s="31" t="n"/>
      <c r="B4348" s="26" t="n"/>
      <c r="C4348" s="26" t="n"/>
      <c r="D4348" s="26" t="n"/>
      <c r="E4348" s="31" t="n"/>
      <c r="F4348" s="24">
        <f>IF(OR(A4348="",E4348=""),"",E4348-A4348)</f>
        <v/>
      </c>
      <c r="G4348" s="27" t="n"/>
      <c r="H4348" s="33">
        <f>IF(G4348="","",ROUND(G4348*1000/22500,2))</f>
        <v/>
      </c>
      <c r="I4348" s="33">
        <f>IFERROR(IF(D4348="","",VALUE(MID(D4348,2,5))),"")</f>
        <v/>
      </c>
      <c r="J4348" s="28">
        <f>IF(OR(H4348="",I4348=""),"",IF(H4348&gt;=I4348,"Pass","Fail"))</f>
        <v/>
      </c>
    </row>
    <row r="4349">
      <c r="A4349" s="31" t="n"/>
      <c r="B4349" s="26" t="n"/>
      <c r="C4349" s="26" t="n"/>
      <c r="D4349" s="26" t="n"/>
      <c r="E4349" s="31" t="n"/>
      <c r="F4349" s="24">
        <f>IF(OR(A4349="",E4349=""),"",E4349-A4349)</f>
        <v/>
      </c>
      <c r="G4349" s="27" t="n"/>
      <c r="H4349" s="33">
        <f>IF(G4349="","",ROUND(G4349*1000/22500,2))</f>
        <v/>
      </c>
      <c r="I4349" s="33">
        <f>IFERROR(IF(D4349="","",VALUE(MID(D4349,2,5))),"")</f>
        <v/>
      </c>
      <c r="J4349" s="28">
        <f>IF(OR(H4349="",I4349=""),"",IF(H4349&gt;=I4349,"Pass","Fail"))</f>
        <v/>
      </c>
    </row>
    <row r="4350">
      <c r="A4350" s="31" t="n"/>
      <c r="B4350" s="26" t="n"/>
      <c r="C4350" s="26" t="n"/>
      <c r="D4350" s="26" t="n"/>
      <c r="E4350" s="31" t="n"/>
      <c r="F4350" s="24">
        <f>IF(OR(A4350="",E4350=""),"",E4350-A4350)</f>
        <v/>
      </c>
      <c r="G4350" s="27" t="n"/>
      <c r="H4350" s="33">
        <f>IF(G4350="","",ROUND(G4350*1000/22500,2))</f>
        <v/>
      </c>
      <c r="I4350" s="33">
        <f>IFERROR(IF(D4350="","",VALUE(MID(D4350,2,5))),"")</f>
        <v/>
      </c>
      <c r="J4350" s="28">
        <f>IF(OR(H4350="",I4350=""),"",IF(H4350&gt;=I4350,"Pass","Fail"))</f>
        <v/>
      </c>
    </row>
    <row r="4351">
      <c r="A4351" s="31" t="n"/>
      <c r="B4351" s="26" t="n"/>
      <c r="C4351" s="26" t="n"/>
      <c r="D4351" s="26" t="n"/>
      <c r="E4351" s="31" t="n"/>
      <c r="F4351" s="24">
        <f>IF(OR(A4351="",E4351=""),"",E4351-A4351)</f>
        <v/>
      </c>
      <c r="G4351" s="27" t="n"/>
      <c r="H4351" s="33">
        <f>IF(G4351="","",ROUND(G4351*1000/22500,2))</f>
        <v/>
      </c>
      <c r="I4351" s="33">
        <f>IFERROR(IF(D4351="","",VALUE(MID(D4351,2,5))),"")</f>
        <v/>
      </c>
      <c r="J4351" s="28">
        <f>IF(OR(H4351="",I4351=""),"",IF(H4351&gt;=I4351,"Pass","Fail"))</f>
        <v/>
      </c>
    </row>
    <row r="4352">
      <c r="A4352" s="31" t="n"/>
      <c r="B4352" s="26" t="n"/>
      <c r="C4352" s="26" t="n"/>
      <c r="D4352" s="26" t="n"/>
      <c r="E4352" s="31" t="n"/>
      <c r="F4352" s="24">
        <f>IF(OR(A4352="",E4352=""),"",E4352-A4352)</f>
        <v/>
      </c>
      <c r="G4352" s="27" t="n"/>
      <c r="H4352" s="33">
        <f>IF(G4352="","",ROUND(G4352*1000/22500,2))</f>
        <v/>
      </c>
      <c r="I4352" s="33">
        <f>IFERROR(IF(D4352="","",VALUE(MID(D4352,2,5))),"")</f>
        <v/>
      </c>
      <c r="J4352" s="28">
        <f>IF(OR(H4352="",I4352=""),"",IF(H4352&gt;=I4352,"Pass","Fail"))</f>
        <v/>
      </c>
    </row>
    <row r="4353">
      <c r="A4353" s="31" t="n"/>
      <c r="B4353" s="26" t="n"/>
      <c r="C4353" s="26" t="n"/>
      <c r="D4353" s="26" t="n"/>
      <c r="E4353" s="31" t="n"/>
      <c r="F4353" s="24">
        <f>IF(OR(A4353="",E4353=""),"",E4353-A4353)</f>
        <v/>
      </c>
      <c r="G4353" s="27" t="n"/>
      <c r="H4353" s="33">
        <f>IF(G4353="","",ROUND(G4353*1000/22500,2))</f>
        <v/>
      </c>
      <c r="I4353" s="33">
        <f>IFERROR(IF(D4353="","",VALUE(MID(D4353,2,5))),"")</f>
        <v/>
      </c>
      <c r="J4353" s="28">
        <f>IF(OR(H4353="",I4353=""),"",IF(H4353&gt;=I4353,"Pass","Fail"))</f>
        <v/>
      </c>
    </row>
    <row r="4354">
      <c r="A4354" s="31" t="n"/>
      <c r="B4354" s="26" t="n"/>
      <c r="C4354" s="26" t="n"/>
      <c r="D4354" s="26" t="n"/>
      <c r="E4354" s="31" t="n"/>
      <c r="F4354" s="24">
        <f>IF(OR(A4354="",E4354=""),"",E4354-A4354)</f>
        <v/>
      </c>
      <c r="G4354" s="27" t="n"/>
      <c r="H4354" s="33">
        <f>IF(G4354="","",ROUND(G4354*1000/22500,2))</f>
        <v/>
      </c>
      <c r="I4354" s="33">
        <f>IFERROR(IF(D4354="","",VALUE(MID(D4354,2,5))),"")</f>
        <v/>
      </c>
      <c r="J4354" s="28">
        <f>IF(OR(H4354="",I4354=""),"",IF(H4354&gt;=I4354,"Pass","Fail"))</f>
        <v/>
      </c>
    </row>
    <row r="4355">
      <c r="A4355" s="31" t="n"/>
      <c r="B4355" s="26" t="n"/>
      <c r="C4355" s="26" t="n"/>
      <c r="D4355" s="26" t="n"/>
      <c r="E4355" s="31" t="n"/>
      <c r="F4355" s="24">
        <f>IF(OR(A4355="",E4355=""),"",E4355-A4355)</f>
        <v/>
      </c>
      <c r="G4355" s="27" t="n"/>
      <c r="H4355" s="33">
        <f>IF(G4355="","",ROUND(G4355*1000/22500,2))</f>
        <v/>
      </c>
      <c r="I4355" s="33">
        <f>IFERROR(IF(D4355="","",VALUE(MID(D4355,2,5))),"")</f>
        <v/>
      </c>
      <c r="J4355" s="28">
        <f>IF(OR(H4355="",I4355=""),"",IF(H4355&gt;=I4355,"Pass","Fail"))</f>
        <v/>
      </c>
    </row>
    <row r="4356">
      <c r="A4356" s="31" t="n"/>
      <c r="B4356" s="26" t="n"/>
      <c r="C4356" s="26" t="n"/>
      <c r="D4356" s="26" t="n"/>
      <c r="E4356" s="31" t="n"/>
      <c r="F4356" s="24">
        <f>IF(OR(A4356="",E4356=""),"",E4356-A4356)</f>
        <v/>
      </c>
      <c r="G4356" s="27" t="n"/>
      <c r="H4356" s="33">
        <f>IF(G4356="","",ROUND(G4356*1000/22500,2))</f>
        <v/>
      </c>
      <c r="I4356" s="33">
        <f>IFERROR(IF(D4356="","",VALUE(MID(D4356,2,5))),"")</f>
        <v/>
      </c>
      <c r="J4356" s="28">
        <f>IF(OR(H4356="",I4356=""),"",IF(H4356&gt;=I4356,"Pass","Fail"))</f>
        <v/>
      </c>
    </row>
    <row r="4357">
      <c r="A4357" s="31" t="n"/>
      <c r="B4357" s="26" t="n"/>
      <c r="C4357" s="26" t="n"/>
      <c r="D4357" s="26" t="n"/>
      <c r="E4357" s="31" t="n"/>
      <c r="F4357" s="24">
        <f>IF(OR(A4357="",E4357=""),"",E4357-A4357)</f>
        <v/>
      </c>
      <c r="G4357" s="27" t="n"/>
      <c r="H4357" s="33">
        <f>IF(G4357="","",ROUND(G4357*1000/22500,2))</f>
        <v/>
      </c>
      <c r="I4357" s="33">
        <f>IFERROR(IF(D4357="","",VALUE(MID(D4357,2,5))),"")</f>
        <v/>
      </c>
      <c r="J4357" s="28">
        <f>IF(OR(H4357="",I4357=""),"",IF(H4357&gt;=I4357,"Pass","Fail"))</f>
        <v/>
      </c>
    </row>
    <row r="4358">
      <c r="A4358" s="31" t="n"/>
      <c r="B4358" s="26" t="n"/>
      <c r="C4358" s="26" t="n"/>
      <c r="D4358" s="26" t="n"/>
      <c r="E4358" s="31" t="n"/>
      <c r="F4358" s="24">
        <f>IF(OR(A4358="",E4358=""),"",E4358-A4358)</f>
        <v/>
      </c>
      <c r="G4358" s="27" t="n"/>
      <c r="H4358" s="33">
        <f>IF(G4358="","",ROUND(G4358*1000/22500,2))</f>
        <v/>
      </c>
      <c r="I4358" s="33">
        <f>IFERROR(IF(D4358="","",VALUE(MID(D4358,2,5))),"")</f>
        <v/>
      </c>
      <c r="J4358" s="28">
        <f>IF(OR(H4358="",I4358=""),"",IF(H4358&gt;=I4358,"Pass","Fail"))</f>
        <v/>
      </c>
    </row>
    <row r="4359">
      <c r="A4359" s="31" t="n"/>
      <c r="B4359" s="26" t="n"/>
      <c r="C4359" s="26" t="n"/>
      <c r="D4359" s="26" t="n"/>
      <c r="E4359" s="31" t="n"/>
      <c r="F4359" s="24">
        <f>IF(OR(A4359="",E4359=""),"",E4359-A4359)</f>
        <v/>
      </c>
      <c r="G4359" s="27" t="n"/>
      <c r="H4359" s="33">
        <f>IF(G4359="","",ROUND(G4359*1000/22500,2))</f>
        <v/>
      </c>
      <c r="I4359" s="33">
        <f>IFERROR(IF(D4359="","",VALUE(MID(D4359,2,5))),"")</f>
        <v/>
      </c>
      <c r="J4359" s="28">
        <f>IF(OR(H4359="",I4359=""),"",IF(H4359&gt;=I4359,"Pass","Fail"))</f>
        <v/>
      </c>
    </row>
    <row r="4360">
      <c r="A4360" s="31" t="n"/>
      <c r="B4360" s="26" t="n"/>
      <c r="C4360" s="26" t="n"/>
      <c r="D4360" s="26" t="n"/>
      <c r="E4360" s="31" t="n"/>
      <c r="F4360" s="24">
        <f>IF(OR(A4360="",E4360=""),"",E4360-A4360)</f>
        <v/>
      </c>
      <c r="G4360" s="27" t="n"/>
      <c r="H4360" s="33">
        <f>IF(G4360="","",ROUND(G4360*1000/22500,2))</f>
        <v/>
      </c>
      <c r="I4360" s="33">
        <f>IFERROR(IF(D4360="","",VALUE(MID(D4360,2,5))),"")</f>
        <v/>
      </c>
      <c r="J4360" s="28">
        <f>IF(OR(H4360="",I4360=""),"",IF(H4360&gt;=I4360,"Pass","Fail"))</f>
        <v/>
      </c>
    </row>
    <row r="4361">
      <c r="A4361" s="31" t="n"/>
      <c r="B4361" s="26" t="n"/>
      <c r="C4361" s="26" t="n"/>
      <c r="D4361" s="26" t="n"/>
      <c r="E4361" s="31" t="n"/>
      <c r="F4361" s="24">
        <f>IF(OR(A4361="",E4361=""),"",E4361-A4361)</f>
        <v/>
      </c>
      <c r="G4361" s="27" t="n"/>
      <c r="H4361" s="33">
        <f>IF(G4361="","",ROUND(G4361*1000/22500,2))</f>
        <v/>
      </c>
      <c r="I4361" s="33">
        <f>IFERROR(IF(D4361="","",VALUE(MID(D4361,2,5))),"")</f>
        <v/>
      </c>
      <c r="J4361" s="28">
        <f>IF(OR(H4361="",I4361=""),"",IF(H4361&gt;=I4361,"Pass","Fail"))</f>
        <v/>
      </c>
    </row>
    <row r="4362">
      <c r="A4362" s="31" t="n"/>
      <c r="B4362" s="26" t="n"/>
      <c r="C4362" s="26" t="n"/>
      <c r="D4362" s="26" t="n"/>
      <c r="E4362" s="31" t="n"/>
      <c r="F4362" s="24">
        <f>IF(OR(A4362="",E4362=""),"",E4362-A4362)</f>
        <v/>
      </c>
      <c r="G4362" s="27" t="n"/>
      <c r="H4362" s="33">
        <f>IF(G4362="","",ROUND(G4362*1000/22500,2))</f>
        <v/>
      </c>
      <c r="I4362" s="33">
        <f>IFERROR(IF(D4362="","",VALUE(MID(D4362,2,5))),"")</f>
        <v/>
      </c>
      <c r="J4362" s="28">
        <f>IF(OR(H4362="",I4362=""),"",IF(H4362&gt;=I4362,"Pass","Fail"))</f>
        <v/>
      </c>
    </row>
    <row r="4363">
      <c r="A4363" s="31" t="n"/>
      <c r="B4363" s="26" t="n"/>
      <c r="C4363" s="26" t="n"/>
      <c r="D4363" s="26" t="n"/>
      <c r="E4363" s="31" t="n"/>
      <c r="F4363" s="24">
        <f>IF(OR(A4363="",E4363=""),"",E4363-A4363)</f>
        <v/>
      </c>
      <c r="G4363" s="27" t="n"/>
      <c r="H4363" s="33">
        <f>IF(G4363="","",ROUND(G4363*1000/22500,2))</f>
        <v/>
      </c>
      <c r="I4363" s="33">
        <f>IFERROR(IF(D4363="","",VALUE(MID(D4363,2,5))),"")</f>
        <v/>
      </c>
      <c r="J4363" s="28">
        <f>IF(OR(H4363="",I4363=""),"",IF(H4363&gt;=I4363,"Pass","Fail"))</f>
        <v/>
      </c>
    </row>
    <row r="4364">
      <c r="A4364" s="31" t="n"/>
      <c r="B4364" s="26" t="n"/>
      <c r="C4364" s="26" t="n"/>
      <c r="D4364" s="26" t="n"/>
      <c r="E4364" s="31" t="n"/>
      <c r="F4364" s="24">
        <f>IF(OR(A4364="",E4364=""),"",E4364-A4364)</f>
        <v/>
      </c>
      <c r="G4364" s="27" t="n"/>
      <c r="H4364" s="33">
        <f>IF(G4364="","",ROUND(G4364*1000/22500,2))</f>
        <v/>
      </c>
      <c r="I4364" s="33">
        <f>IFERROR(IF(D4364="","",VALUE(MID(D4364,2,5))),"")</f>
        <v/>
      </c>
      <c r="J4364" s="28">
        <f>IF(OR(H4364="",I4364=""),"",IF(H4364&gt;=I4364,"Pass","Fail"))</f>
        <v/>
      </c>
    </row>
    <row r="4365">
      <c r="A4365" s="31" t="n"/>
      <c r="B4365" s="26" t="n"/>
      <c r="C4365" s="26" t="n"/>
      <c r="D4365" s="26" t="n"/>
      <c r="E4365" s="31" t="n"/>
      <c r="F4365" s="24">
        <f>IF(OR(A4365="",E4365=""),"",E4365-A4365)</f>
        <v/>
      </c>
      <c r="G4365" s="27" t="n"/>
      <c r="H4365" s="33">
        <f>IF(G4365="","",ROUND(G4365*1000/22500,2))</f>
        <v/>
      </c>
      <c r="I4365" s="33">
        <f>IFERROR(IF(D4365="","",VALUE(MID(D4365,2,5))),"")</f>
        <v/>
      </c>
      <c r="J4365" s="28">
        <f>IF(OR(H4365="",I4365=""),"",IF(H4365&gt;=I4365,"Pass","Fail"))</f>
        <v/>
      </c>
    </row>
    <row r="4366">
      <c r="A4366" s="31" t="n"/>
      <c r="B4366" s="26" t="n"/>
      <c r="C4366" s="26" t="n"/>
      <c r="D4366" s="26" t="n"/>
      <c r="E4366" s="31" t="n"/>
      <c r="F4366" s="24">
        <f>IF(OR(A4366="",E4366=""),"",E4366-A4366)</f>
        <v/>
      </c>
      <c r="G4366" s="27" t="n"/>
      <c r="H4366" s="33">
        <f>IF(G4366="","",ROUND(G4366*1000/22500,2))</f>
        <v/>
      </c>
      <c r="I4366" s="33">
        <f>IFERROR(IF(D4366="","",VALUE(MID(D4366,2,5))),"")</f>
        <v/>
      </c>
      <c r="J4366" s="28">
        <f>IF(OR(H4366="",I4366=""),"",IF(H4366&gt;=I4366,"Pass","Fail"))</f>
        <v/>
      </c>
    </row>
    <row r="4367">
      <c r="A4367" s="31" t="n"/>
      <c r="B4367" s="26" t="n"/>
      <c r="C4367" s="26" t="n"/>
      <c r="D4367" s="26" t="n"/>
      <c r="E4367" s="31" t="n"/>
      <c r="F4367" s="24">
        <f>IF(OR(A4367="",E4367=""),"",E4367-A4367)</f>
        <v/>
      </c>
      <c r="G4367" s="27" t="n"/>
      <c r="H4367" s="33">
        <f>IF(G4367="","",ROUND(G4367*1000/22500,2))</f>
        <v/>
      </c>
      <c r="I4367" s="33">
        <f>IFERROR(IF(D4367="","",VALUE(MID(D4367,2,5))),"")</f>
        <v/>
      </c>
      <c r="J4367" s="28">
        <f>IF(OR(H4367="",I4367=""),"",IF(H4367&gt;=I4367,"Pass","Fail"))</f>
        <v/>
      </c>
    </row>
    <row r="4368">
      <c r="A4368" s="31" t="n"/>
      <c r="B4368" s="26" t="n"/>
      <c r="C4368" s="26" t="n"/>
      <c r="D4368" s="26" t="n"/>
      <c r="E4368" s="31" t="n"/>
      <c r="F4368" s="24">
        <f>IF(OR(A4368="",E4368=""),"",E4368-A4368)</f>
        <v/>
      </c>
      <c r="G4368" s="27" t="n"/>
      <c r="H4368" s="33">
        <f>IF(G4368="","",ROUND(G4368*1000/22500,2))</f>
        <v/>
      </c>
      <c r="I4368" s="33">
        <f>IFERROR(IF(D4368="","",VALUE(MID(D4368,2,5))),"")</f>
        <v/>
      </c>
      <c r="J4368" s="28">
        <f>IF(OR(H4368="",I4368=""),"",IF(H4368&gt;=I4368,"Pass","Fail"))</f>
        <v/>
      </c>
    </row>
    <row r="4369">
      <c r="A4369" s="31" t="n"/>
      <c r="B4369" s="26" t="n"/>
      <c r="C4369" s="26" t="n"/>
      <c r="D4369" s="26" t="n"/>
      <c r="E4369" s="31" t="n"/>
      <c r="F4369" s="24">
        <f>IF(OR(A4369="",E4369=""),"",E4369-A4369)</f>
        <v/>
      </c>
      <c r="G4369" s="27" t="n"/>
      <c r="H4369" s="33">
        <f>IF(G4369="","",ROUND(G4369*1000/22500,2))</f>
        <v/>
      </c>
      <c r="I4369" s="33">
        <f>IFERROR(IF(D4369="","",VALUE(MID(D4369,2,5))),"")</f>
        <v/>
      </c>
      <c r="J4369" s="28">
        <f>IF(OR(H4369="",I4369=""),"",IF(H4369&gt;=I4369,"Pass","Fail"))</f>
        <v/>
      </c>
    </row>
    <row r="4370">
      <c r="A4370" s="31" t="n"/>
      <c r="B4370" s="26" t="n"/>
      <c r="C4370" s="26" t="n"/>
      <c r="D4370" s="26" t="n"/>
      <c r="E4370" s="31" t="n"/>
      <c r="F4370" s="24">
        <f>IF(OR(A4370="",E4370=""),"",E4370-A4370)</f>
        <v/>
      </c>
      <c r="G4370" s="27" t="n"/>
      <c r="H4370" s="33">
        <f>IF(G4370="","",ROUND(G4370*1000/22500,2))</f>
        <v/>
      </c>
      <c r="I4370" s="33">
        <f>IFERROR(IF(D4370="","",VALUE(MID(D4370,2,5))),"")</f>
        <v/>
      </c>
      <c r="J4370" s="28">
        <f>IF(OR(H4370="",I4370=""),"",IF(H4370&gt;=I4370,"Pass","Fail"))</f>
        <v/>
      </c>
    </row>
    <row r="4371">
      <c r="A4371" s="31" t="n"/>
      <c r="B4371" s="26" t="n"/>
      <c r="C4371" s="26" t="n"/>
      <c r="D4371" s="26" t="n"/>
      <c r="E4371" s="31" t="n"/>
      <c r="F4371" s="24">
        <f>IF(OR(A4371="",E4371=""),"",E4371-A4371)</f>
        <v/>
      </c>
      <c r="G4371" s="27" t="n"/>
      <c r="H4371" s="33">
        <f>IF(G4371="","",ROUND(G4371*1000/22500,2))</f>
        <v/>
      </c>
      <c r="I4371" s="33">
        <f>IFERROR(IF(D4371="","",VALUE(MID(D4371,2,5))),"")</f>
        <v/>
      </c>
      <c r="J4371" s="28">
        <f>IF(OR(H4371="",I4371=""),"",IF(H4371&gt;=I4371,"Pass","Fail"))</f>
        <v/>
      </c>
    </row>
    <row r="4372">
      <c r="A4372" s="31" t="n"/>
      <c r="B4372" s="26" t="n"/>
      <c r="C4372" s="26" t="n"/>
      <c r="D4372" s="26" t="n"/>
      <c r="E4372" s="31" t="n"/>
      <c r="F4372" s="24">
        <f>IF(OR(A4372="",E4372=""),"",E4372-A4372)</f>
        <v/>
      </c>
      <c r="G4372" s="27" t="n"/>
      <c r="H4372" s="33">
        <f>IF(G4372="","",ROUND(G4372*1000/22500,2))</f>
        <v/>
      </c>
      <c r="I4372" s="33">
        <f>IFERROR(IF(D4372="","",VALUE(MID(D4372,2,5))),"")</f>
        <v/>
      </c>
      <c r="J4372" s="28">
        <f>IF(OR(H4372="",I4372=""),"",IF(H4372&gt;=I4372,"Pass","Fail"))</f>
        <v/>
      </c>
    </row>
    <row r="4373">
      <c r="A4373" s="31" t="n"/>
      <c r="B4373" s="26" t="n"/>
      <c r="C4373" s="26" t="n"/>
      <c r="D4373" s="26" t="n"/>
      <c r="E4373" s="31" t="n"/>
      <c r="F4373" s="24">
        <f>IF(OR(A4373="",E4373=""),"",E4373-A4373)</f>
        <v/>
      </c>
      <c r="G4373" s="27" t="n"/>
      <c r="H4373" s="33">
        <f>IF(G4373="","",ROUND(G4373*1000/22500,2))</f>
        <v/>
      </c>
      <c r="I4373" s="33">
        <f>IFERROR(IF(D4373="","",VALUE(MID(D4373,2,5))),"")</f>
        <v/>
      </c>
      <c r="J4373" s="28">
        <f>IF(OR(H4373="",I4373=""),"",IF(H4373&gt;=I4373,"Pass","Fail"))</f>
        <v/>
      </c>
    </row>
    <row r="4374">
      <c r="A4374" s="31" t="n"/>
      <c r="B4374" s="26" t="n"/>
      <c r="C4374" s="26" t="n"/>
      <c r="D4374" s="26" t="n"/>
      <c r="E4374" s="31" t="n"/>
      <c r="F4374" s="24">
        <f>IF(OR(A4374="",E4374=""),"",E4374-A4374)</f>
        <v/>
      </c>
      <c r="G4374" s="27" t="n"/>
      <c r="H4374" s="33">
        <f>IF(G4374="","",ROUND(G4374*1000/22500,2))</f>
        <v/>
      </c>
      <c r="I4374" s="33">
        <f>IFERROR(IF(D4374="","",VALUE(MID(D4374,2,5))),"")</f>
        <v/>
      </c>
      <c r="J4374" s="28">
        <f>IF(OR(H4374="",I4374=""),"",IF(H4374&gt;=I4374,"Pass","Fail"))</f>
        <v/>
      </c>
    </row>
    <row r="4375">
      <c r="A4375" s="31" t="n"/>
      <c r="B4375" s="26" t="n"/>
      <c r="C4375" s="26" t="n"/>
      <c r="D4375" s="26" t="n"/>
      <c r="E4375" s="31" t="n"/>
      <c r="F4375" s="24">
        <f>IF(OR(A4375="",E4375=""),"",E4375-A4375)</f>
        <v/>
      </c>
      <c r="G4375" s="27" t="n"/>
      <c r="H4375" s="33">
        <f>IF(G4375="","",ROUND(G4375*1000/22500,2))</f>
        <v/>
      </c>
      <c r="I4375" s="33">
        <f>IFERROR(IF(D4375="","",VALUE(MID(D4375,2,5))),"")</f>
        <v/>
      </c>
      <c r="J4375" s="28">
        <f>IF(OR(H4375="",I4375=""),"",IF(H4375&gt;=I4375,"Pass","Fail"))</f>
        <v/>
      </c>
    </row>
    <row r="4376">
      <c r="A4376" s="31" t="n"/>
      <c r="B4376" s="26" t="n"/>
      <c r="C4376" s="26" t="n"/>
      <c r="D4376" s="26" t="n"/>
      <c r="E4376" s="31" t="n"/>
      <c r="F4376" s="24">
        <f>IF(OR(A4376="",E4376=""),"",E4376-A4376)</f>
        <v/>
      </c>
      <c r="G4376" s="27" t="n"/>
      <c r="H4376" s="33">
        <f>IF(G4376="","",ROUND(G4376*1000/22500,2))</f>
        <v/>
      </c>
      <c r="I4376" s="33">
        <f>IFERROR(IF(D4376="","",VALUE(MID(D4376,2,5))),"")</f>
        <v/>
      </c>
      <c r="J4376" s="28">
        <f>IF(OR(H4376="",I4376=""),"",IF(H4376&gt;=I4376,"Pass","Fail"))</f>
        <v/>
      </c>
    </row>
    <row r="4377">
      <c r="A4377" s="31" t="n"/>
      <c r="B4377" s="26" t="n"/>
      <c r="C4377" s="26" t="n"/>
      <c r="D4377" s="26" t="n"/>
      <c r="E4377" s="31" t="n"/>
      <c r="F4377" s="24">
        <f>IF(OR(A4377="",E4377=""),"",E4377-A4377)</f>
        <v/>
      </c>
      <c r="G4377" s="27" t="n"/>
      <c r="H4377" s="33">
        <f>IF(G4377="","",ROUND(G4377*1000/22500,2))</f>
        <v/>
      </c>
      <c r="I4377" s="33">
        <f>IFERROR(IF(D4377="","",VALUE(MID(D4377,2,5))),"")</f>
        <v/>
      </c>
      <c r="J4377" s="28">
        <f>IF(OR(H4377="",I4377=""),"",IF(H4377&gt;=I4377,"Pass","Fail"))</f>
        <v/>
      </c>
    </row>
    <row r="4378">
      <c r="A4378" s="31" t="n"/>
      <c r="B4378" s="26" t="n"/>
      <c r="C4378" s="26" t="n"/>
      <c r="D4378" s="26" t="n"/>
      <c r="E4378" s="31" t="n"/>
      <c r="F4378" s="24">
        <f>IF(OR(A4378="",E4378=""),"",E4378-A4378)</f>
        <v/>
      </c>
      <c r="G4378" s="27" t="n"/>
      <c r="H4378" s="33">
        <f>IF(G4378="","",ROUND(G4378*1000/22500,2))</f>
        <v/>
      </c>
      <c r="I4378" s="33">
        <f>IFERROR(IF(D4378="","",VALUE(MID(D4378,2,5))),"")</f>
        <v/>
      </c>
      <c r="J4378" s="28">
        <f>IF(OR(H4378="",I4378=""),"",IF(H4378&gt;=I4378,"Pass","Fail"))</f>
        <v/>
      </c>
    </row>
    <row r="4379">
      <c r="A4379" s="31" t="n"/>
      <c r="B4379" s="26" t="n"/>
      <c r="C4379" s="26" t="n"/>
      <c r="D4379" s="26" t="n"/>
      <c r="E4379" s="31" t="n"/>
      <c r="F4379" s="24">
        <f>IF(OR(A4379="",E4379=""),"",E4379-A4379)</f>
        <v/>
      </c>
      <c r="G4379" s="27" t="n"/>
      <c r="H4379" s="33">
        <f>IF(G4379="","",ROUND(G4379*1000/22500,2))</f>
        <v/>
      </c>
      <c r="I4379" s="33">
        <f>IFERROR(IF(D4379="","",VALUE(MID(D4379,2,5))),"")</f>
        <v/>
      </c>
      <c r="J4379" s="28">
        <f>IF(OR(H4379="",I4379=""),"",IF(H4379&gt;=I4379,"Pass","Fail"))</f>
        <v/>
      </c>
    </row>
    <row r="4380">
      <c r="A4380" s="31" t="n"/>
      <c r="B4380" s="26" t="n"/>
      <c r="C4380" s="26" t="n"/>
      <c r="D4380" s="26" t="n"/>
      <c r="E4380" s="31" t="n"/>
      <c r="F4380" s="24">
        <f>IF(OR(A4380="",E4380=""),"",E4380-A4380)</f>
        <v/>
      </c>
      <c r="G4380" s="27" t="n"/>
      <c r="H4380" s="33">
        <f>IF(G4380="","",ROUND(G4380*1000/22500,2))</f>
        <v/>
      </c>
      <c r="I4380" s="33">
        <f>IFERROR(IF(D4380="","",VALUE(MID(D4380,2,5))),"")</f>
        <v/>
      </c>
      <c r="J4380" s="28">
        <f>IF(OR(H4380="",I4380=""),"",IF(H4380&gt;=I4380,"Pass","Fail"))</f>
        <v/>
      </c>
    </row>
    <row r="4381">
      <c r="A4381" s="31" t="n"/>
      <c r="B4381" s="26" t="n"/>
      <c r="C4381" s="26" t="n"/>
      <c r="D4381" s="26" t="n"/>
      <c r="E4381" s="31" t="n"/>
      <c r="F4381" s="24">
        <f>IF(OR(A4381="",E4381=""),"",E4381-A4381)</f>
        <v/>
      </c>
      <c r="G4381" s="27" t="n"/>
      <c r="H4381" s="33">
        <f>IF(G4381="","",ROUND(G4381*1000/22500,2))</f>
        <v/>
      </c>
      <c r="I4381" s="33">
        <f>IFERROR(IF(D4381="","",VALUE(MID(D4381,2,5))),"")</f>
        <v/>
      </c>
      <c r="J4381" s="28">
        <f>IF(OR(H4381="",I4381=""),"",IF(H4381&gt;=I4381,"Pass","Fail"))</f>
        <v/>
      </c>
    </row>
    <row r="4382">
      <c r="A4382" s="31" t="n"/>
      <c r="B4382" s="26" t="n"/>
      <c r="C4382" s="26" t="n"/>
      <c r="D4382" s="26" t="n"/>
      <c r="E4382" s="31" t="n"/>
      <c r="F4382" s="24">
        <f>IF(OR(A4382="",E4382=""),"",E4382-A4382)</f>
        <v/>
      </c>
      <c r="G4382" s="27" t="n"/>
      <c r="H4382" s="33">
        <f>IF(G4382="","",ROUND(G4382*1000/22500,2))</f>
        <v/>
      </c>
      <c r="I4382" s="33">
        <f>IFERROR(IF(D4382="","",VALUE(MID(D4382,2,5))),"")</f>
        <v/>
      </c>
      <c r="J4382" s="28">
        <f>IF(OR(H4382="",I4382=""),"",IF(H4382&gt;=I4382,"Pass","Fail"))</f>
        <v/>
      </c>
    </row>
    <row r="4383">
      <c r="A4383" s="31" t="n"/>
      <c r="B4383" s="26" t="n"/>
      <c r="C4383" s="26" t="n"/>
      <c r="D4383" s="26" t="n"/>
      <c r="E4383" s="31" t="n"/>
      <c r="F4383" s="24">
        <f>IF(OR(A4383="",E4383=""),"",E4383-A4383)</f>
        <v/>
      </c>
      <c r="G4383" s="27" t="n"/>
      <c r="H4383" s="33">
        <f>IF(G4383="","",ROUND(G4383*1000/22500,2))</f>
        <v/>
      </c>
      <c r="I4383" s="33">
        <f>IFERROR(IF(D4383="","",VALUE(MID(D4383,2,5))),"")</f>
        <v/>
      </c>
      <c r="J4383" s="28">
        <f>IF(OR(H4383="",I4383=""),"",IF(H4383&gt;=I4383,"Pass","Fail"))</f>
        <v/>
      </c>
    </row>
    <row r="4384">
      <c r="A4384" s="31" t="n"/>
      <c r="B4384" s="26" t="n"/>
      <c r="C4384" s="26" t="n"/>
      <c r="D4384" s="26" t="n"/>
      <c r="E4384" s="31" t="n"/>
      <c r="F4384" s="24">
        <f>IF(OR(A4384="",E4384=""),"",E4384-A4384)</f>
        <v/>
      </c>
      <c r="G4384" s="27" t="n"/>
      <c r="H4384" s="33">
        <f>IF(G4384="","",ROUND(G4384*1000/22500,2))</f>
        <v/>
      </c>
      <c r="I4384" s="33">
        <f>IFERROR(IF(D4384="","",VALUE(MID(D4384,2,5))),"")</f>
        <v/>
      </c>
      <c r="J4384" s="28">
        <f>IF(OR(H4384="",I4384=""),"",IF(H4384&gt;=I4384,"Pass","Fail"))</f>
        <v/>
      </c>
    </row>
    <row r="4385">
      <c r="A4385" s="31" t="n"/>
      <c r="B4385" s="26" t="n"/>
      <c r="C4385" s="26" t="n"/>
      <c r="D4385" s="26" t="n"/>
      <c r="E4385" s="31" t="n"/>
      <c r="F4385" s="24">
        <f>IF(OR(A4385="",E4385=""),"",E4385-A4385)</f>
        <v/>
      </c>
      <c r="G4385" s="27" t="n"/>
      <c r="H4385" s="33">
        <f>IF(G4385="","",ROUND(G4385*1000/22500,2))</f>
        <v/>
      </c>
      <c r="I4385" s="33">
        <f>IFERROR(IF(D4385="","",VALUE(MID(D4385,2,5))),"")</f>
        <v/>
      </c>
      <c r="J4385" s="28">
        <f>IF(OR(H4385="",I4385=""),"",IF(H4385&gt;=I4385,"Pass","Fail"))</f>
        <v/>
      </c>
    </row>
    <row r="4386">
      <c r="A4386" s="31" t="n"/>
      <c r="B4386" s="26" t="n"/>
      <c r="C4386" s="26" t="n"/>
      <c r="D4386" s="26" t="n"/>
      <c r="E4386" s="31" t="n"/>
      <c r="F4386" s="24">
        <f>IF(OR(A4386="",E4386=""),"",E4386-A4386)</f>
        <v/>
      </c>
      <c r="G4386" s="27" t="n"/>
      <c r="H4386" s="33">
        <f>IF(G4386="","",ROUND(G4386*1000/22500,2))</f>
        <v/>
      </c>
      <c r="I4386" s="33">
        <f>IFERROR(IF(D4386="","",VALUE(MID(D4386,2,5))),"")</f>
        <v/>
      </c>
      <c r="J4386" s="28">
        <f>IF(OR(H4386="",I4386=""),"",IF(H4386&gt;=I4386,"Pass","Fail"))</f>
        <v/>
      </c>
    </row>
    <row r="4387">
      <c r="A4387" s="31" t="n"/>
      <c r="B4387" s="26" t="n"/>
      <c r="C4387" s="26" t="n"/>
      <c r="D4387" s="26" t="n"/>
      <c r="E4387" s="31" t="n"/>
      <c r="F4387" s="24">
        <f>IF(OR(A4387="",E4387=""),"",E4387-A4387)</f>
        <v/>
      </c>
      <c r="G4387" s="27" t="n"/>
      <c r="H4387" s="33">
        <f>IF(G4387="","",ROUND(G4387*1000/22500,2))</f>
        <v/>
      </c>
      <c r="I4387" s="33">
        <f>IFERROR(IF(D4387="","",VALUE(MID(D4387,2,5))),"")</f>
        <v/>
      </c>
      <c r="J4387" s="28">
        <f>IF(OR(H4387="",I4387=""),"",IF(H4387&gt;=I4387,"Pass","Fail"))</f>
        <v/>
      </c>
    </row>
    <row r="4388">
      <c r="A4388" s="31" t="n"/>
      <c r="B4388" s="26" t="n"/>
      <c r="C4388" s="26" t="n"/>
      <c r="D4388" s="26" t="n"/>
      <c r="E4388" s="31" t="n"/>
      <c r="F4388" s="24">
        <f>IF(OR(A4388="",E4388=""),"",E4388-A4388)</f>
        <v/>
      </c>
      <c r="G4388" s="27" t="n"/>
      <c r="H4388" s="33">
        <f>IF(G4388="","",ROUND(G4388*1000/22500,2))</f>
        <v/>
      </c>
      <c r="I4388" s="33">
        <f>IFERROR(IF(D4388="","",VALUE(MID(D4388,2,5))),"")</f>
        <v/>
      </c>
      <c r="J4388" s="28">
        <f>IF(OR(H4388="",I4388=""),"",IF(H4388&gt;=I4388,"Pass","Fail"))</f>
        <v/>
      </c>
    </row>
    <row r="4389">
      <c r="A4389" s="31" t="n"/>
      <c r="B4389" s="26" t="n"/>
      <c r="C4389" s="26" t="n"/>
      <c r="D4389" s="26" t="n"/>
      <c r="E4389" s="31" t="n"/>
      <c r="F4389" s="24">
        <f>IF(OR(A4389="",E4389=""),"",E4389-A4389)</f>
        <v/>
      </c>
      <c r="G4389" s="27" t="n"/>
      <c r="H4389" s="33">
        <f>IF(G4389="","",ROUND(G4389*1000/22500,2))</f>
        <v/>
      </c>
      <c r="I4389" s="33">
        <f>IFERROR(IF(D4389="","",VALUE(MID(D4389,2,5))),"")</f>
        <v/>
      </c>
      <c r="J4389" s="28">
        <f>IF(OR(H4389="",I4389=""),"",IF(H4389&gt;=I4389,"Pass","Fail"))</f>
        <v/>
      </c>
    </row>
    <row r="4390">
      <c r="A4390" s="31" t="n"/>
      <c r="B4390" s="26" t="n"/>
      <c r="C4390" s="26" t="n"/>
      <c r="D4390" s="26" t="n"/>
      <c r="E4390" s="31" t="n"/>
      <c r="F4390" s="24">
        <f>IF(OR(A4390="",E4390=""),"",E4390-A4390)</f>
        <v/>
      </c>
      <c r="G4390" s="27" t="n"/>
      <c r="H4390" s="33">
        <f>IF(G4390="","",ROUND(G4390*1000/22500,2))</f>
        <v/>
      </c>
      <c r="I4390" s="33">
        <f>IFERROR(IF(D4390="","",VALUE(MID(D4390,2,5))),"")</f>
        <v/>
      </c>
      <c r="J4390" s="28">
        <f>IF(OR(H4390="",I4390=""),"",IF(H4390&gt;=I4390,"Pass","Fail"))</f>
        <v/>
      </c>
    </row>
    <row r="4391">
      <c r="A4391" s="31" t="n"/>
      <c r="B4391" s="26" t="n"/>
      <c r="C4391" s="26" t="n"/>
      <c r="D4391" s="26" t="n"/>
      <c r="E4391" s="31" t="n"/>
      <c r="F4391" s="24">
        <f>IF(OR(A4391="",E4391=""),"",E4391-A4391)</f>
        <v/>
      </c>
      <c r="G4391" s="27" t="n"/>
      <c r="H4391" s="33">
        <f>IF(G4391="","",ROUND(G4391*1000/22500,2))</f>
        <v/>
      </c>
      <c r="I4391" s="33">
        <f>IFERROR(IF(D4391="","",VALUE(MID(D4391,2,5))),"")</f>
        <v/>
      </c>
      <c r="J4391" s="28">
        <f>IF(OR(H4391="",I4391=""),"",IF(H4391&gt;=I4391,"Pass","Fail"))</f>
        <v/>
      </c>
    </row>
    <row r="4392">
      <c r="A4392" s="31" t="n"/>
      <c r="B4392" s="26" t="n"/>
      <c r="C4392" s="26" t="n"/>
      <c r="D4392" s="26" t="n"/>
      <c r="E4392" s="31" t="n"/>
      <c r="F4392" s="24">
        <f>IF(OR(A4392="",E4392=""),"",E4392-A4392)</f>
        <v/>
      </c>
      <c r="G4392" s="27" t="n"/>
      <c r="H4392" s="33">
        <f>IF(G4392="","",ROUND(G4392*1000/22500,2))</f>
        <v/>
      </c>
      <c r="I4392" s="33">
        <f>IFERROR(IF(D4392="","",VALUE(MID(D4392,2,5))),"")</f>
        <v/>
      </c>
      <c r="J4392" s="28">
        <f>IF(OR(H4392="",I4392=""),"",IF(H4392&gt;=I4392,"Pass","Fail"))</f>
        <v/>
      </c>
    </row>
    <row r="4393">
      <c r="A4393" s="31" t="n"/>
      <c r="B4393" s="26" t="n"/>
      <c r="C4393" s="26" t="n"/>
      <c r="D4393" s="26" t="n"/>
      <c r="E4393" s="31" t="n"/>
      <c r="F4393" s="24">
        <f>IF(OR(A4393="",E4393=""),"",E4393-A4393)</f>
        <v/>
      </c>
      <c r="G4393" s="27" t="n"/>
      <c r="H4393" s="33">
        <f>IF(G4393="","",ROUND(G4393*1000/22500,2))</f>
        <v/>
      </c>
      <c r="I4393" s="33">
        <f>IFERROR(IF(D4393="","",VALUE(MID(D4393,2,5))),"")</f>
        <v/>
      </c>
      <c r="J4393" s="28">
        <f>IF(OR(H4393="",I4393=""),"",IF(H4393&gt;=I4393,"Pass","Fail"))</f>
        <v/>
      </c>
    </row>
    <row r="4394">
      <c r="A4394" s="31" t="n"/>
      <c r="B4394" s="26" t="n"/>
      <c r="C4394" s="26" t="n"/>
      <c r="D4394" s="26" t="n"/>
      <c r="E4394" s="31" t="n"/>
      <c r="F4394" s="24">
        <f>IF(OR(A4394="",E4394=""),"",E4394-A4394)</f>
        <v/>
      </c>
      <c r="G4394" s="27" t="n"/>
      <c r="H4394" s="33">
        <f>IF(G4394="","",ROUND(G4394*1000/22500,2))</f>
        <v/>
      </c>
      <c r="I4394" s="33">
        <f>IFERROR(IF(D4394="","",VALUE(MID(D4394,2,5))),"")</f>
        <v/>
      </c>
      <c r="J4394" s="28">
        <f>IF(OR(H4394="",I4394=""),"",IF(H4394&gt;=I4394,"Pass","Fail"))</f>
        <v/>
      </c>
    </row>
    <row r="4395">
      <c r="A4395" s="31" t="n"/>
      <c r="B4395" s="26" t="n"/>
      <c r="C4395" s="26" t="n"/>
      <c r="D4395" s="26" t="n"/>
      <c r="E4395" s="31" t="n"/>
      <c r="F4395" s="24">
        <f>IF(OR(A4395="",E4395=""),"",E4395-A4395)</f>
        <v/>
      </c>
      <c r="G4395" s="27" t="n"/>
      <c r="H4395" s="33">
        <f>IF(G4395="","",ROUND(G4395*1000/22500,2))</f>
        <v/>
      </c>
      <c r="I4395" s="33">
        <f>IFERROR(IF(D4395="","",VALUE(MID(D4395,2,5))),"")</f>
        <v/>
      </c>
      <c r="J4395" s="28">
        <f>IF(OR(H4395="",I4395=""),"",IF(H4395&gt;=I4395,"Pass","Fail"))</f>
        <v/>
      </c>
    </row>
    <row r="4396">
      <c r="A4396" s="31" t="n"/>
      <c r="B4396" s="26" t="n"/>
      <c r="C4396" s="26" t="n"/>
      <c r="D4396" s="26" t="n"/>
      <c r="E4396" s="31" t="n"/>
      <c r="F4396" s="24">
        <f>IF(OR(A4396="",E4396=""),"",E4396-A4396)</f>
        <v/>
      </c>
      <c r="G4396" s="27" t="n"/>
      <c r="H4396" s="33">
        <f>IF(G4396="","",ROUND(G4396*1000/22500,2))</f>
        <v/>
      </c>
      <c r="I4396" s="33">
        <f>IFERROR(IF(D4396="","",VALUE(MID(D4396,2,5))),"")</f>
        <v/>
      </c>
      <c r="J4396" s="28">
        <f>IF(OR(H4396="",I4396=""),"",IF(H4396&gt;=I4396,"Pass","Fail"))</f>
        <v/>
      </c>
    </row>
    <row r="4397">
      <c r="A4397" s="31" t="n"/>
      <c r="B4397" s="26" t="n"/>
      <c r="C4397" s="26" t="n"/>
      <c r="D4397" s="26" t="n"/>
      <c r="E4397" s="31" t="n"/>
      <c r="F4397" s="24">
        <f>IF(OR(A4397="",E4397=""),"",E4397-A4397)</f>
        <v/>
      </c>
      <c r="G4397" s="27" t="n"/>
      <c r="H4397" s="33">
        <f>IF(G4397="","",ROUND(G4397*1000/22500,2))</f>
        <v/>
      </c>
      <c r="I4397" s="33">
        <f>IFERROR(IF(D4397="","",VALUE(MID(D4397,2,5))),"")</f>
        <v/>
      </c>
      <c r="J4397" s="28">
        <f>IF(OR(H4397="",I4397=""),"",IF(H4397&gt;=I4397,"Pass","Fail"))</f>
        <v/>
      </c>
    </row>
    <row r="4398">
      <c r="A4398" s="31" t="n"/>
      <c r="B4398" s="26" t="n"/>
      <c r="C4398" s="26" t="n"/>
      <c r="D4398" s="26" t="n"/>
      <c r="E4398" s="31" t="n"/>
      <c r="F4398" s="24">
        <f>IF(OR(A4398="",E4398=""),"",E4398-A4398)</f>
        <v/>
      </c>
      <c r="G4398" s="27" t="n"/>
      <c r="H4398" s="33">
        <f>IF(G4398="","",ROUND(G4398*1000/22500,2))</f>
        <v/>
      </c>
      <c r="I4398" s="33">
        <f>IFERROR(IF(D4398="","",VALUE(MID(D4398,2,5))),"")</f>
        <v/>
      </c>
      <c r="J4398" s="28">
        <f>IF(OR(H4398="",I4398=""),"",IF(H4398&gt;=I4398,"Pass","Fail"))</f>
        <v/>
      </c>
    </row>
    <row r="4399">
      <c r="A4399" s="31" t="n"/>
      <c r="B4399" s="26" t="n"/>
      <c r="C4399" s="26" t="n"/>
      <c r="D4399" s="26" t="n"/>
      <c r="E4399" s="31" t="n"/>
      <c r="F4399" s="24">
        <f>IF(OR(A4399="",E4399=""),"",E4399-A4399)</f>
        <v/>
      </c>
      <c r="G4399" s="27" t="n"/>
      <c r="H4399" s="33">
        <f>IF(G4399="","",ROUND(G4399*1000/22500,2))</f>
        <v/>
      </c>
      <c r="I4399" s="33">
        <f>IFERROR(IF(D4399="","",VALUE(MID(D4399,2,5))),"")</f>
        <v/>
      </c>
      <c r="J4399" s="28">
        <f>IF(OR(H4399="",I4399=""),"",IF(H4399&gt;=I4399,"Pass","Fail"))</f>
        <v/>
      </c>
    </row>
    <row r="4400">
      <c r="A4400" s="31" t="n"/>
      <c r="B4400" s="26" t="n"/>
      <c r="C4400" s="26" t="n"/>
      <c r="D4400" s="26" t="n"/>
      <c r="E4400" s="31" t="n"/>
      <c r="F4400" s="24">
        <f>IF(OR(A4400="",E4400=""),"",E4400-A4400)</f>
        <v/>
      </c>
      <c r="G4400" s="27" t="n"/>
      <c r="H4400" s="33">
        <f>IF(G4400="","",ROUND(G4400*1000/22500,2))</f>
        <v/>
      </c>
      <c r="I4400" s="33">
        <f>IFERROR(IF(D4400="","",VALUE(MID(D4400,2,5))),"")</f>
        <v/>
      </c>
      <c r="J4400" s="28">
        <f>IF(OR(H4400="",I4400=""),"",IF(H4400&gt;=I4400,"Pass","Fail"))</f>
        <v/>
      </c>
    </row>
    <row r="4401">
      <c r="A4401" s="31" t="n"/>
      <c r="B4401" s="26" t="n"/>
      <c r="C4401" s="26" t="n"/>
      <c r="D4401" s="26" t="n"/>
      <c r="E4401" s="31" t="n"/>
      <c r="F4401" s="24">
        <f>IF(OR(A4401="",E4401=""),"",E4401-A4401)</f>
        <v/>
      </c>
      <c r="G4401" s="27" t="n"/>
      <c r="H4401" s="33">
        <f>IF(G4401="","",ROUND(G4401*1000/22500,2))</f>
        <v/>
      </c>
      <c r="I4401" s="33">
        <f>IFERROR(IF(D4401="","",VALUE(MID(D4401,2,5))),"")</f>
        <v/>
      </c>
      <c r="J4401" s="28">
        <f>IF(OR(H4401="",I4401=""),"",IF(H4401&gt;=I4401,"Pass","Fail"))</f>
        <v/>
      </c>
    </row>
    <row r="4402">
      <c r="A4402" s="31" t="n"/>
      <c r="B4402" s="26" t="n"/>
      <c r="C4402" s="26" t="n"/>
      <c r="D4402" s="26" t="n"/>
      <c r="E4402" s="31" t="n"/>
      <c r="F4402" s="24">
        <f>IF(OR(A4402="",E4402=""),"",E4402-A4402)</f>
        <v/>
      </c>
      <c r="G4402" s="27" t="n"/>
      <c r="H4402" s="33">
        <f>IF(G4402="","",ROUND(G4402*1000/22500,2))</f>
        <v/>
      </c>
      <c r="I4402" s="33">
        <f>IFERROR(IF(D4402="","",VALUE(MID(D4402,2,5))),"")</f>
        <v/>
      </c>
      <c r="J4402" s="28">
        <f>IF(OR(H4402="",I4402=""),"",IF(H4402&gt;=I4402,"Pass","Fail"))</f>
        <v/>
      </c>
    </row>
    <row r="4403">
      <c r="A4403" s="31" t="n"/>
      <c r="B4403" s="26" t="n"/>
      <c r="C4403" s="26" t="n"/>
      <c r="D4403" s="26" t="n"/>
      <c r="E4403" s="31" t="n"/>
      <c r="F4403" s="24">
        <f>IF(OR(A4403="",E4403=""),"",E4403-A4403)</f>
        <v/>
      </c>
      <c r="G4403" s="27" t="n"/>
      <c r="H4403" s="33">
        <f>IF(G4403="","",ROUND(G4403*1000/22500,2))</f>
        <v/>
      </c>
      <c r="I4403" s="33">
        <f>IFERROR(IF(D4403="","",VALUE(MID(D4403,2,5))),"")</f>
        <v/>
      </c>
      <c r="J4403" s="28">
        <f>IF(OR(H4403="",I4403=""),"",IF(H4403&gt;=I4403,"Pass","Fail"))</f>
        <v/>
      </c>
    </row>
    <row r="4404">
      <c r="A4404" s="31" t="n"/>
      <c r="B4404" s="26" t="n"/>
      <c r="C4404" s="26" t="n"/>
      <c r="D4404" s="26" t="n"/>
      <c r="E4404" s="31" t="n"/>
      <c r="F4404" s="24">
        <f>IF(OR(A4404="",E4404=""),"",E4404-A4404)</f>
        <v/>
      </c>
      <c r="G4404" s="27" t="n"/>
      <c r="H4404" s="33">
        <f>IF(G4404="","",ROUND(G4404*1000/22500,2))</f>
        <v/>
      </c>
      <c r="I4404" s="33">
        <f>IFERROR(IF(D4404="","",VALUE(MID(D4404,2,5))),"")</f>
        <v/>
      </c>
      <c r="J4404" s="28">
        <f>IF(OR(H4404="",I4404=""),"",IF(H4404&gt;=I4404,"Pass","Fail"))</f>
        <v/>
      </c>
    </row>
    <row r="4405">
      <c r="A4405" s="31" t="n"/>
      <c r="B4405" s="26" t="n"/>
      <c r="C4405" s="26" t="n"/>
      <c r="D4405" s="26" t="n"/>
      <c r="E4405" s="31" t="n"/>
      <c r="F4405" s="24">
        <f>IF(OR(A4405="",E4405=""),"",E4405-A4405)</f>
        <v/>
      </c>
      <c r="G4405" s="27" t="n"/>
      <c r="H4405" s="33">
        <f>IF(G4405="","",ROUND(G4405*1000/22500,2))</f>
        <v/>
      </c>
      <c r="I4405" s="33">
        <f>IFERROR(IF(D4405="","",VALUE(MID(D4405,2,5))),"")</f>
        <v/>
      </c>
      <c r="J4405" s="28">
        <f>IF(OR(H4405="",I4405=""),"",IF(H4405&gt;=I4405,"Pass","Fail"))</f>
        <v/>
      </c>
    </row>
    <row r="4406">
      <c r="A4406" s="31" t="n"/>
      <c r="B4406" s="26" t="n"/>
      <c r="C4406" s="26" t="n"/>
      <c r="D4406" s="26" t="n"/>
      <c r="E4406" s="31" t="n"/>
      <c r="F4406" s="24">
        <f>IF(OR(A4406="",E4406=""),"",E4406-A4406)</f>
        <v/>
      </c>
      <c r="G4406" s="27" t="n"/>
      <c r="H4406" s="33">
        <f>IF(G4406="","",ROUND(G4406*1000/22500,2))</f>
        <v/>
      </c>
      <c r="I4406" s="33">
        <f>IFERROR(IF(D4406="","",VALUE(MID(D4406,2,5))),"")</f>
        <v/>
      </c>
      <c r="J4406" s="28">
        <f>IF(OR(H4406="",I4406=""),"",IF(H4406&gt;=I4406,"Pass","Fail"))</f>
        <v/>
      </c>
    </row>
    <row r="4407">
      <c r="A4407" s="31" t="n"/>
      <c r="B4407" s="26" t="n"/>
      <c r="C4407" s="26" t="n"/>
      <c r="D4407" s="26" t="n"/>
      <c r="E4407" s="31" t="n"/>
      <c r="F4407" s="24">
        <f>IF(OR(A4407="",E4407=""),"",E4407-A4407)</f>
        <v/>
      </c>
      <c r="G4407" s="27" t="n"/>
      <c r="H4407" s="33">
        <f>IF(G4407="","",ROUND(G4407*1000/22500,2))</f>
        <v/>
      </c>
      <c r="I4407" s="33">
        <f>IFERROR(IF(D4407="","",VALUE(MID(D4407,2,5))),"")</f>
        <v/>
      </c>
      <c r="J4407" s="28">
        <f>IF(OR(H4407="",I4407=""),"",IF(H4407&gt;=I4407,"Pass","Fail"))</f>
        <v/>
      </c>
    </row>
    <row r="4408">
      <c r="A4408" s="31" t="n"/>
      <c r="B4408" s="26" t="n"/>
      <c r="C4408" s="26" t="n"/>
      <c r="D4408" s="26" t="n"/>
      <c r="E4408" s="31" t="n"/>
      <c r="F4408" s="24">
        <f>IF(OR(A4408="",E4408=""),"",E4408-A4408)</f>
        <v/>
      </c>
      <c r="G4408" s="27" t="n"/>
      <c r="H4408" s="33">
        <f>IF(G4408="","",ROUND(G4408*1000/22500,2))</f>
        <v/>
      </c>
      <c r="I4408" s="33">
        <f>IFERROR(IF(D4408="","",VALUE(MID(D4408,2,5))),"")</f>
        <v/>
      </c>
      <c r="J4408" s="28">
        <f>IF(OR(H4408="",I4408=""),"",IF(H4408&gt;=I4408,"Pass","Fail"))</f>
        <v/>
      </c>
    </row>
    <row r="4409">
      <c r="A4409" s="31" t="n"/>
      <c r="B4409" s="26" t="n"/>
      <c r="C4409" s="26" t="n"/>
      <c r="D4409" s="26" t="n"/>
      <c r="E4409" s="31" t="n"/>
      <c r="F4409" s="24">
        <f>IF(OR(A4409="",E4409=""),"",E4409-A4409)</f>
        <v/>
      </c>
      <c r="G4409" s="27" t="n"/>
      <c r="H4409" s="33">
        <f>IF(G4409="","",ROUND(G4409*1000/22500,2))</f>
        <v/>
      </c>
      <c r="I4409" s="33">
        <f>IFERROR(IF(D4409="","",VALUE(MID(D4409,2,5))),"")</f>
        <v/>
      </c>
      <c r="J4409" s="28">
        <f>IF(OR(H4409="",I4409=""),"",IF(H4409&gt;=I4409,"Pass","Fail"))</f>
        <v/>
      </c>
    </row>
    <row r="4410">
      <c r="A4410" s="31" t="n"/>
      <c r="B4410" s="26" t="n"/>
      <c r="C4410" s="26" t="n"/>
      <c r="D4410" s="26" t="n"/>
      <c r="E4410" s="31" t="n"/>
      <c r="F4410" s="24">
        <f>IF(OR(A4410="",E4410=""),"",E4410-A4410)</f>
        <v/>
      </c>
      <c r="G4410" s="27" t="n"/>
      <c r="H4410" s="33">
        <f>IF(G4410="","",ROUND(G4410*1000/22500,2))</f>
        <v/>
      </c>
      <c r="I4410" s="33">
        <f>IFERROR(IF(D4410="","",VALUE(MID(D4410,2,5))),"")</f>
        <v/>
      </c>
      <c r="J4410" s="28">
        <f>IF(OR(H4410="",I4410=""),"",IF(H4410&gt;=I4410,"Pass","Fail"))</f>
        <v/>
      </c>
    </row>
    <row r="4411">
      <c r="A4411" s="31" t="n"/>
      <c r="B4411" s="26" t="n"/>
      <c r="C4411" s="26" t="n"/>
      <c r="D4411" s="26" t="n"/>
      <c r="E4411" s="31" t="n"/>
      <c r="F4411" s="24">
        <f>IF(OR(A4411="",E4411=""),"",E4411-A4411)</f>
        <v/>
      </c>
      <c r="G4411" s="27" t="n"/>
      <c r="H4411" s="33">
        <f>IF(G4411="","",ROUND(G4411*1000/22500,2))</f>
        <v/>
      </c>
      <c r="I4411" s="33">
        <f>IFERROR(IF(D4411="","",VALUE(MID(D4411,2,5))),"")</f>
        <v/>
      </c>
      <c r="J4411" s="28">
        <f>IF(OR(H4411="",I4411=""),"",IF(H4411&gt;=I4411,"Pass","Fail"))</f>
        <v/>
      </c>
    </row>
    <row r="4412">
      <c r="A4412" s="31" t="n"/>
      <c r="B4412" s="26" t="n"/>
      <c r="C4412" s="26" t="n"/>
      <c r="D4412" s="26" t="n"/>
      <c r="E4412" s="31" t="n"/>
      <c r="F4412" s="24">
        <f>IF(OR(A4412="",E4412=""),"",E4412-A4412)</f>
        <v/>
      </c>
      <c r="G4412" s="27" t="n"/>
      <c r="H4412" s="33">
        <f>IF(G4412="","",ROUND(G4412*1000/22500,2))</f>
        <v/>
      </c>
      <c r="I4412" s="33">
        <f>IFERROR(IF(D4412="","",VALUE(MID(D4412,2,5))),"")</f>
        <v/>
      </c>
      <c r="J4412" s="28">
        <f>IF(OR(H4412="",I4412=""),"",IF(H4412&gt;=I4412,"Pass","Fail"))</f>
        <v/>
      </c>
    </row>
    <row r="4413">
      <c r="A4413" s="31" t="n"/>
      <c r="B4413" s="26" t="n"/>
      <c r="C4413" s="26" t="n"/>
      <c r="D4413" s="26" t="n"/>
      <c r="E4413" s="31" t="n"/>
      <c r="F4413" s="24">
        <f>IF(OR(A4413="",E4413=""),"",E4413-A4413)</f>
        <v/>
      </c>
      <c r="G4413" s="27" t="n"/>
      <c r="H4413" s="33">
        <f>IF(G4413="","",ROUND(G4413*1000/22500,2))</f>
        <v/>
      </c>
      <c r="I4413" s="33">
        <f>IFERROR(IF(D4413="","",VALUE(MID(D4413,2,5))),"")</f>
        <v/>
      </c>
      <c r="J4413" s="28">
        <f>IF(OR(H4413="",I4413=""),"",IF(H4413&gt;=I4413,"Pass","Fail"))</f>
        <v/>
      </c>
    </row>
    <row r="4414">
      <c r="A4414" s="31" t="n"/>
      <c r="B4414" s="26" t="n"/>
      <c r="C4414" s="26" t="n"/>
      <c r="D4414" s="26" t="n"/>
      <c r="E4414" s="31" t="n"/>
      <c r="F4414" s="24">
        <f>IF(OR(A4414="",E4414=""),"",E4414-A4414)</f>
        <v/>
      </c>
      <c r="G4414" s="27" t="n"/>
      <c r="H4414" s="33">
        <f>IF(G4414="","",ROUND(G4414*1000/22500,2))</f>
        <v/>
      </c>
      <c r="I4414" s="33">
        <f>IFERROR(IF(D4414="","",VALUE(MID(D4414,2,5))),"")</f>
        <v/>
      </c>
      <c r="J4414" s="28">
        <f>IF(OR(H4414="",I4414=""),"",IF(H4414&gt;=I4414,"Pass","Fail"))</f>
        <v/>
      </c>
    </row>
    <row r="4415">
      <c r="A4415" s="31" t="n"/>
      <c r="B4415" s="26" t="n"/>
      <c r="C4415" s="26" t="n"/>
      <c r="D4415" s="26" t="n"/>
      <c r="E4415" s="31" t="n"/>
      <c r="F4415" s="24">
        <f>IF(OR(A4415="",E4415=""),"",E4415-A4415)</f>
        <v/>
      </c>
      <c r="G4415" s="27" t="n"/>
      <c r="H4415" s="33">
        <f>IF(G4415="","",ROUND(G4415*1000/22500,2))</f>
        <v/>
      </c>
      <c r="I4415" s="33">
        <f>IFERROR(IF(D4415="","",VALUE(MID(D4415,2,5))),"")</f>
        <v/>
      </c>
      <c r="J4415" s="28">
        <f>IF(OR(H4415="",I4415=""),"",IF(H4415&gt;=I4415,"Pass","Fail"))</f>
        <v/>
      </c>
    </row>
    <row r="4416">
      <c r="A4416" s="31" t="n"/>
      <c r="B4416" s="26" t="n"/>
      <c r="C4416" s="26" t="n"/>
      <c r="D4416" s="26" t="n"/>
      <c r="E4416" s="31" t="n"/>
      <c r="F4416" s="24">
        <f>IF(OR(A4416="",E4416=""),"",E4416-A4416)</f>
        <v/>
      </c>
      <c r="G4416" s="27" t="n"/>
      <c r="H4416" s="33">
        <f>IF(G4416="","",ROUND(G4416*1000/22500,2))</f>
        <v/>
      </c>
      <c r="I4416" s="33">
        <f>IFERROR(IF(D4416="","",VALUE(MID(D4416,2,5))),"")</f>
        <v/>
      </c>
      <c r="J4416" s="28">
        <f>IF(OR(H4416="",I4416=""),"",IF(H4416&gt;=I4416,"Pass","Fail"))</f>
        <v/>
      </c>
    </row>
    <row r="4417">
      <c r="A4417" s="31" t="n"/>
      <c r="B4417" s="26" t="n"/>
      <c r="C4417" s="26" t="n"/>
      <c r="D4417" s="26" t="n"/>
      <c r="E4417" s="31" t="n"/>
      <c r="F4417" s="24">
        <f>IF(OR(A4417="",E4417=""),"",E4417-A4417)</f>
        <v/>
      </c>
      <c r="G4417" s="27" t="n"/>
      <c r="H4417" s="33">
        <f>IF(G4417="","",ROUND(G4417*1000/22500,2))</f>
        <v/>
      </c>
      <c r="I4417" s="33">
        <f>IFERROR(IF(D4417="","",VALUE(MID(D4417,2,5))),"")</f>
        <v/>
      </c>
      <c r="J4417" s="28">
        <f>IF(OR(H4417="",I4417=""),"",IF(H4417&gt;=I4417,"Pass","Fail"))</f>
        <v/>
      </c>
    </row>
    <row r="4418">
      <c r="A4418" s="31" t="n"/>
      <c r="B4418" s="26" t="n"/>
      <c r="C4418" s="26" t="n"/>
      <c r="D4418" s="26" t="n"/>
      <c r="E4418" s="31" t="n"/>
      <c r="F4418" s="24">
        <f>IF(OR(A4418="",E4418=""),"",E4418-A4418)</f>
        <v/>
      </c>
      <c r="G4418" s="27" t="n"/>
      <c r="H4418" s="33">
        <f>IF(G4418="","",ROUND(G4418*1000/22500,2))</f>
        <v/>
      </c>
      <c r="I4418" s="33">
        <f>IFERROR(IF(D4418="","",VALUE(MID(D4418,2,5))),"")</f>
        <v/>
      </c>
      <c r="J4418" s="28">
        <f>IF(OR(H4418="",I4418=""),"",IF(H4418&gt;=I4418,"Pass","Fail"))</f>
        <v/>
      </c>
    </row>
    <row r="4419">
      <c r="A4419" s="31" t="n"/>
      <c r="B4419" s="26" t="n"/>
      <c r="C4419" s="26" t="n"/>
      <c r="D4419" s="26" t="n"/>
      <c r="E4419" s="31" t="n"/>
      <c r="F4419" s="24">
        <f>IF(OR(A4419="",E4419=""),"",E4419-A4419)</f>
        <v/>
      </c>
      <c r="G4419" s="27" t="n"/>
      <c r="H4419" s="33">
        <f>IF(G4419="","",ROUND(G4419*1000/22500,2))</f>
        <v/>
      </c>
      <c r="I4419" s="33">
        <f>IFERROR(IF(D4419="","",VALUE(MID(D4419,2,5))),"")</f>
        <v/>
      </c>
      <c r="J4419" s="28">
        <f>IF(OR(H4419="",I4419=""),"",IF(H4419&gt;=I4419,"Pass","Fail"))</f>
        <v/>
      </c>
    </row>
    <row r="4420">
      <c r="A4420" s="31" t="n"/>
      <c r="B4420" s="26" t="n"/>
      <c r="C4420" s="26" t="n"/>
      <c r="D4420" s="26" t="n"/>
      <c r="E4420" s="31" t="n"/>
      <c r="F4420" s="24">
        <f>IF(OR(A4420="",E4420=""),"",E4420-A4420)</f>
        <v/>
      </c>
      <c r="G4420" s="27" t="n"/>
      <c r="H4420" s="33">
        <f>IF(G4420="","",ROUND(G4420*1000/22500,2))</f>
        <v/>
      </c>
      <c r="I4420" s="33">
        <f>IFERROR(IF(D4420="","",VALUE(MID(D4420,2,5))),"")</f>
        <v/>
      </c>
      <c r="J4420" s="28">
        <f>IF(OR(H4420="",I4420=""),"",IF(H4420&gt;=I4420,"Pass","Fail"))</f>
        <v/>
      </c>
    </row>
    <row r="4421">
      <c r="A4421" s="31" t="n"/>
      <c r="B4421" s="26" t="n"/>
      <c r="C4421" s="26" t="n"/>
      <c r="D4421" s="26" t="n"/>
      <c r="E4421" s="31" t="n"/>
      <c r="F4421" s="24">
        <f>IF(OR(A4421="",E4421=""),"",E4421-A4421)</f>
        <v/>
      </c>
      <c r="G4421" s="27" t="n"/>
      <c r="H4421" s="33">
        <f>IF(G4421="","",ROUND(G4421*1000/22500,2))</f>
        <v/>
      </c>
      <c r="I4421" s="33">
        <f>IFERROR(IF(D4421="","",VALUE(MID(D4421,2,5))),"")</f>
        <v/>
      </c>
      <c r="J4421" s="28">
        <f>IF(OR(H4421="",I4421=""),"",IF(H4421&gt;=I4421,"Pass","Fail"))</f>
        <v/>
      </c>
    </row>
    <row r="4422">
      <c r="A4422" s="31" t="n"/>
      <c r="B4422" s="26" t="n"/>
      <c r="C4422" s="26" t="n"/>
      <c r="D4422" s="26" t="n"/>
      <c r="E4422" s="31" t="n"/>
      <c r="F4422" s="24">
        <f>IF(OR(A4422="",E4422=""),"",E4422-A4422)</f>
        <v/>
      </c>
      <c r="G4422" s="27" t="n"/>
      <c r="H4422" s="33">
        <f>IF(G4422="","",ROUND(G4422*1000/22500,2))</f>
        <v/>
      </c>
      <c r="I4422" s="33">
        <f>IFERROR(IF(D4422="","",VALUE(MID(D4422,2,5))),"")</f>
        <v/>
      </c>
      <c r="J4422" s="28">
        <f>IF(OR(H4422="",I4422=""),"",IF(H4422&gt;=I4422,"Pass","Fail"))</f>
        <v/>
      </c>
    </row>
    <row r="4423">
      <c r="A4423" s="31" t="n"/>
      <c r="B4423" s="26" t="n"/>
      <c r="C4423" s="26" t="n"/>
      <c r="D4423" s="26" t="n"/>
      <c r="E4423" s="31" t="n"/>
      <c r="F4423" s="24">
        <f>IF(OR(A4423="",E4423=""),"",E4423-A4423)</f>
        <v/>
      </c>
      <c r="G4423" s="27" t="n"/>
      <c r="H4423" s="33">
        <f>IF(G4423="","",ROUND(G4423*1000/22500,2))</f>
        <v/>
      </c>
      <c r="I4423" s="33">
        <f>IFERROR(IF(D4423="","",VALUE(MID(D4423,2,5))),"")</f>
        <v/>
      </c>
      <c r="J4423" s="28">
        <f>IF(OR(H4423="",I4423=""),"",IF(H4423&gt;=I4423,"Pass","Fail"))</f>
        <v/>
      </c>
    </row>
    <row r="4424">
      <c r="A4424" s="31" t="n"/>
      <c r="B4424" s="26" t="n"/>
      <c r="C4424" s="26" t="n"/>
      <c r="D4424" s="26" t="n"/>
      <c r="E4424" s="31" t="n"/>
      <c r="F4424" s="24">
        <f>IF(OR(A4424="",E4424=""),"",E4424-A4424)</f>
        <v/>
      </c>
      <c r="G4424" s="27" t="n"/>
      <c r="H4424" s="33">
        <f>IF(G4424="","",ROUND(G4424*1000/22500,2))</f>
        <v/>
      </c>
      <c r="I4424" s="33">
        <f>IFERROR(IF(D4424="","",VALUE(MID(D4424,2,5))),"")</f>
        <v/>
      </c>
      <c r="J4424" s="28">
        <f>IF(OR(H4424="",I4424=""),"",IF(H4424&gt;=I4424,"Pass","Fail"))</f>
        <v/>
      </c>
    </row>
    <row r="4425">
      <c r="A4425" s="31" t="n"/>
      <c r="B4425" s="26" t="n"/>
      <c r="C4425" s="26" t="n"/>
      <c r="D4425" s="26" t="n"/>
      <c r="E4425" s="31" t="n"/>
      <c r="F4425" s="24">
        <f>IF(OR(A4425="",E4425=""),"",E4425-A4425)</f>
        <v/>
      </c>
      <c r="G4425" s="27" t="n"/>
      <c r="H4425" s="33">
        <f>IF(G4425="","",ROUND(G4425*1000/22500,2))</f>
        <v/>
      </c>
      <c r="I4425" s="33">
        <f>IFERROR(IF(D4425="","",VALUE(MID(D4425,2,5))),"")</f>
        <v/>
      </c>
      <c r="J4425" s="28">
        <f>IF(OR(H4425="",I4425=""),"",IF(H4425&gt;=I4425,"Pass","Fail"))</f>
        <v/>
      </c>
    </row>
    <row r="4426">
      <c r="A4426" s="31" t="n"/>
      <c r="B4426" s="26" t="n"/>
      <c r="C4426" s="26" t="n"/>
      <c r="D4426" s="26" t="n"/>
      <c r="E4426" s="31" t="n"/>
      <c r="F4426" s="24">
        <f>IF(OR(A4426="",E4426=""),"",E4426-A4426)</f>
        <v/>
      </c>
      <c r="G4426" s="27" t="n"/>
      <c r="H4426" s="33">
        <f>IF(G4426="","",ROUND(G4426*1000/22500,2))</f>
        <v/>
      </c>
      <c r="I4426" s="33">
        <f>IFERROR(IF(D4426="","",VALUE(MID(D4426,2,5))),"")</f>
        <v/>
      </c>
      <c r="J4426" s="28">
        <f>IF(OR(H4426="",I4426=""),"",IF(H4426&gt;=I4426,"Pass","Fail"))</f>
        <v/>
      </c>
    </row>
    <row r="4427">
      <c r="A4427" s="31" t="n"/>
      <c r="B4427" s="26" t="n"/>
      <c r="C4427" s="26" t="n"/>
      <c r="D4427" s="26" t="n"/>
      <c r="E4427" s="31" t="n"/>
      <c r="F4427" s="24">
        <f>IF(OR(A4427="",E4427=""),"",E4427-A4427)</f>
        <v/>
      </c>
      <c r="G4427" s="27" t="n"/>
      <c r="H4427" s="33">
        <f>IF(G4427="","",ROUND(G4427*1000/22500,2))</f>
        <v/>
      </c>
      <c r="I4427" s="33">
        <f>IFERROR(IF(D4427="","",VALUE(MID(D4427,2,5))),"")</f>
        <v/>
      </c>
      <c r="J4427" s="28">
        <f>IF(OR(H4427="",I4427=""),"",IF(H4427&gt;=I4427,"Pass","Fail"))</f>
        <v/>
      </c>
    </row>
    <row r="4428">
      <c r="A4428" s="31" t="n"/>
      <c r="B4428" s="26" t="n"/>
      <c r="C4428" s="26" t="n"/>
      <c r="D4428" s="26" t="n"/>
      <c r="E4428" s="31" t="n"/>
      <c r="F4428" s="24">
        <f>IF(OR(A4428="",E4428=""),"",E4428-A4428)</f>
        <v/>
      </c>
      <c r="G4428" s="27" t="n"/>
      <c r="H4428" s="33">
        <f>IF(G4428="","",ROUND(G4428*1000/22500,2))</f>
        <v/>
      </c>
      <c r="I4428" s="33">
        <f>IFERROR(IF(D4428="","",VALUE(MID(D4428,2,5))),"")</f>
        <v/>
      </c>
      <c r="J4428" s="28">
        <f>IF(OR(H4428="",I4428=""),"",IF(H4428&gt;=I4428,"Pass","Fail"))</f>
        <v/>
      </c>
    </row>
    <row r="4429">
      <c r="A4429" s="31" t="n"/>
      <c r="B4429" s="26" t="n"/>
      <c r="C4429" s="26" t="n"/>
      <c r="D4429" s="26" t="n"/>
      <c r="E4429" s="31" t="n"/>
      <c r="F4429" s="24">
        <f>IF(OR(A4429="",E4429=""),"",E4429-A4429)</f>
        <v/>
      </c>
      <c r="G4429" s="27" t="n"/>
      <c r="H4429" s="33">
        <f>IF(G4429="","",ROUND(G4429*1000/22500,2))</f>
        <v/>
      </c>
      <c r="I4429" s="33">
        <f>IFERROR(IF(D4429="","",VALUE(MID(D4429,2,5))),"")</f>
        <v/>
      </c>
      <c r="J4429" s="28">
        <f>IF(OR(H4429="",I4429=""),"",IF(H4429&gt;=I4429,"Pass","Fail"))</f>
        <v/>
      </c>
    </row>
    <row r="4430">
      <c r="A4430" s="31" t="n"/>
      <c r="B4430" s="26" t="n"/>
      <c r="C4430" s="26" t="n"/>
      <c r="D4430" s="26" t="n"/>
      <c r="E4430" s="31" t="n"/>
      <c r="F4430" s="24">
        <f>IF(OR(A4430="",E4430=""),"",E4430-A4430)</f>
        <v/>
      </c>
      <c r="G4430" s="27" t="n"/>
      <c r="H4430" s="33">
        <f>IF(G4430="","",ROUND(G4430*1000/22500,2))</f>
        <v/>
      </c>
      <c r="I4430" s="33">
        <f>IFERROR(IF(D4430="","",VALUE(MID(D4430,2,5))),"")</f>
        <v/>
      </c>
      <c r="J4430" s="28">
        <f>IF(OR(H4430="",I4430=""),"",IF(H4430&gt;=I4430,"Pass","Fail"))</f>
        <v/>
      </c>
    </row>
    <row r="4431">
      <c r="A4431" s="31" t="n"/>
      <c r="B4431" s="26" t="n"/>
      <c r="C4431" s="26" t="n"/>
      <c r="D4431" s="26" t="n"/>
      <c r="E4431" s="31" t="n"/>
      <c r="F4431" s="24">
        <f>IF(OR(A4431="",E4431=""),"",E4431-A4431)</f>
        <v/>
      </c>
      <c r="G4431" s="27" t="n"/>
      <c r="H4431" s="33">
        <f>IF(G4431="","",ROUND(G4431*1000/22500,2))</f>
        <v/>
      </c>
      <c r="I4431" s="33">
        <f>IFERROR(IF(D4431="","",VALUE(MID(D4431,2,5))),"")</f>
        <v/>
      </c>
      <c r="J4431" s="28">
        <f>IF(OR(H4431="",I4431=""),"",IF(H4431&gt;=I4431,"Pass","Fail"))</f>
        <v/>
      </c>
    </row>
    <row r="4432">
      <c r="A4432" s="31" t="n"/>
      <c r="B4432" s="26" t="n"/>
      <c r="C4432" s="26" t="n"/>
      <c r="D4432" s="26" t="n"/>
      <c r="E4432" s="31" t="n"/>
      <c r="F4432" s="24">
        <f>IF(OR(A4432="",E4432=""),"",E4432-A4432)</f>
        <v/>
      </c>
      <c r="G4432" s="27" t="n"/>
      <c r="H4432" s="33">
        <f>IF(G4432="","",ROUND(G4432*1000/22500,2))</f>
        <v/>
      </c>
      <c r="I4432" s="33">
        <f>IFERROR(IF(D4432="","",VALUE(MID(D4432,2,5))),"")</f>
        <v/>
      </c>
      <c r="J4432" s="28">
        <f>IF(OR(H4432="",I4432=""),"",IF(H4432&gt;=I4432,"Pass","Fail"))</f>
        <v/>
      </c>
    </row>
    <row r="4433">
      <c r="A4433" s="31" t="n"/>
      <c r="B4433" s="26" t="n"/>
      <c r="C4433" s="26" t="n"/>
      <c r="D4433" s="26" t="n"/>
      <c r="E4433" s="31" t="n"/>
      <c r="F4433" s="24">
        <f>IF(OR(A4433="",E4433=""),"",E4433-A4433)</f>
        <v/>
      </c>
      <c r="G4433" s="27" t="n"/>
      <c r="H4433" s="33">
        <f>IF(G4433="","",ROUND(G4433*1000/22500,2))</f>
        <v/>
      </c>
      <c r="I4433" s="33">
        <f>IFERROR(IF(D4433="","",VALUE(MID(D4433,2,5))),"")</f>
        <v/>
      </c>
      <c r="J4433" s="28">
        <f>IF(OR(H4433="",I4433=""),"",IF(H4433&gt;=I4433,"Pass","Fail"))</f>
        <v/>
      </c>
    </row>
    <row r="4434">
      <c r="A4434" s="31" t="n"/>
      <c r="B4434" s="26" t="n"/>
      <c r="C4434" s="26" t="n"/>
      <c r="D4434" s="26" t="n"/>
      <c r="E4434" s="31" t="n"/>
      <c r="F4434" s="24">
        <f>IF(OR(A4434="",E4434=""),"",E4434-A4434)</f>
        <v/>
      </c>
      <c r="G4434" s="27" t="n"/>
      <c r="H4434" s="33">
        <f>IF(G4434="","",ROUND(G4434*1000/22500,2))</f>
        <v/>
      </c>
      <c r="I4434" s="33">
        <f>IFERROR(IF(D4434="","",VALUE(MID(D4434,2,5))),"")</f>
        <v/>
      </c>
      <c r="J4434" s="28">
        <f>IF(OR(H4434="",I4434=""),"",IF(H4434&gt;=I4434,"Pass","Fail"))</f>
        <v/>
      </c>
    </row>
    <row r="4435">
      <c r="A4435" s="31" t="n"/>
      <c r="B4435" s="26" t="n"/>
      <c r="C4435" s="26" t="n"/>
      <c r="D4435" s="26" t="n"/>
      <c r="E4435" s="31" t="n"/>
      <c r="F4435" s="24">
        <f>IF(OR(A4435="",E4435=""),"",E4435-A4435)</f>
        <v/>
      </c>
      <c r="G4435" s="27" t="n"/>
      <c r="H4435" s="33">
        <f>IF(G4435="","",ROUND(G4435*1000/22500,2))</f>
        <v/>
      </c>
      <c r="I4435" s="33">
        <f>IFERROR(IF(D4435="","",VALUE(MID(D4435,2,5))),"")</f>
        <v/>
      </c>
      <c r="J4435" s="28">
        <f>IF(OR(H4435="",I4435=""),"",IF(H4435&gt;=I4435,"Pass","Fail"))</f>
        <v/>
      </c>
    </row>
    <row r="4436">
      <c r="A4436" s="31" t="n"/>
      <c r="B4436" s="26" t="n"/>
      <c r="C4436" s="26" t="n"/>
      <c r="D4436" s="26" t="n"/>
      <c r="E4436" s="31" t="n"/>
      <c r="F4436" s="24">
        <f>IF(OR(A4436="",E4436=""),"",E4436-A4436)</f>
        <v/>
      </c>
      <c r="G4436" s="27" t="n"/>
      <c r="H4436" s="33">
        <f>IF(G4436="","",ROUND(G4436*1000/22500,2))</f>
        <v/>
      </c>
      <c r="I4436" s="33">
        <f>IFERROR(IF(D4436="","",VALUE(MID(D4436,2,5))),"")</f>
        <v/>
      </c>
      <c r="J4436" s="28">
        <f>IF(OR(H4436="",I4436=""),"",IF(H4436&gt;=I4436,"Pass","Fail"))</f>
        <v/>
      </c>
    </row>
    <row r="4437">
      <c r="A4437" s="31" t="n"/>
      <c r="B4437" s="26" t="n"/>
      <c r="C4437" s="26" t="n"/>
      <c r="D4437" s="26" t="n"/>
      <c r="E4437" s="31" t="n"/>
      <c r="F4437" s="24">
        <f>IF(OR(A4437="",E4437=""),"",E4437-A4437)</f>
        <v/>
      </c>
      <c r="G4437" s="27" t="n"/>
      <c r="H4437" s="33">
        <f>IF(G4437="","",ROUND(G4437*1000/22500,2))</f>
        <v/>
      </c>
      <c r="I4437" s="33">
        <f>IFERROR(IF(D4437="","",VALUE(MID(D4437,2,5))),"")</f>
        <v/>
      </c>
      <c r="J4437" s="28">
        <f>IF(OR(H4437="",I4437=""),"",IF(H4437&gt;=I4437,"Pass","Fail"))</f>
        <v/>
      </c>
    </row>
    <row r="4438">
      <c r="A4438" s="31" t="n"/>
      <c r="B4438" s="26" t="n"/>
      <c r="C4438" s="26" t="n"/>
      <c r="D4438" s="26" t="n"/>
      <c r="E4438" s="31" t="n"/>
      <c r="F4438" s="24">
        <f>IF(OR(A4438="",E4438=""),"",E4438-A4438)</f>
        <v/>
      </c>
      <c r="G4438" s="27" t="n"/>
      <c r="H4438" s="33">
        <f>IF(G4438="","",ROUND(G4438*1000/22500,2))</f>
        <v/>
      </c>
      <c r="I4438" s="33">
        <f>IFERROR(IF(D4438="","",VALUE(MID(D4438,2,5))),"")</f>
        <v/>
      </c>
      <c r="J4438" s="28">
        <f>IF(OR(H4438="",I4438=""),"",IF(H4438&gt;=I4438,"Pass","Fail"))</f>
        <v/>
      </c>
    </row>
    <row r="4439">
      <c r="A4439" s="31" t="n"/>
      <c r="B4439" s="26" t="n"/>
      <c r="C4439" s="26" t="n"/>
      <c r="D4439" s="26" t="n"/>
      <c r="E4439" s="31" t="n"/>
      <c r="F4439" s="24">
        <f>IF(OR(A4439="",E4439=""),"",E4439-A4439)</f>
        <v/>
      </c>
      <c r="G4439" s="27" t="n"/>
      <c r="H4439" s="33">
        <f>IF(G4439="","",ROUND(G4439*1000/22500,2))</f>
        <v/>
      </c>
      <c r="I4439" s="33">
        <f>IFERROR(IF(D4439="","",VALUE(MID(D4439,2,5))),"")</f>
        <v/>
      </c>
      <c r="J4439" s="28">
        <f>IF(OR(H4439="",I4439=""),"",IF(H4439&gt;=I4439,"Pass","Fail"))</f>
        <v/>
      </c>
    </row>
    <row r="4440">
      <c r="A4440" s="31" t="n"/>
      <c r="B4440" s="26" t="n"/>
      <c r="C4440" s="26" t="n"/>
      <c r="D4440" s="26" t="n"/>
      <c r="E4440" s="31" t="n"/>
      <c r="F4440" s="24">
        <f>IF(OR(A4440="",E4440=""),"",E4440-A4440)</f>
        <v/>
      </c>
      <c r="G4440" s="27" t="n"/>
      <c r="H4440" s="33">
        <f>IF(G4440="","",ROUND(G4440*1000/22500,2))</f>
        <v/>
      </c>
      <c r="I4440" s="33">
        <f>IFERROR(IF(D4440="","",VALUE(MID(D4440,2,5))),"")</f>
        <v/>
      </c>
      <c r="J4440" s="28">
        <f>IF(OR(H4440="",I4440=""),"",IF(H4440&gt;=I4440,"Pass","Fail"))</f>
        <v/>
      </c>
    </row>
    <row r="4441">
      <c r="A4441" s="31" t="n"/>
      <c r="B4441" s="26" t="n"/>
      <c r="C4441" s="26" t="n"/>
      <c r="D4441" s="26" t="n"/>
      <c r="E4441" s="31" t="n"/>
      <c r="F4441" s="24">
        <f>IF(OR(A4441="",E4441=""),"",E4441-A4441)</f>
        <v/>
      </c>
      <c r="G4441" s="27" t="n"/>
      <c r="H4441" s="33">
        <f>IF(G4441="","",ROUND(G4441*1000/22500,2))</f>
        <v/>
      </c>
      <c r="I4441" s="33">
        <f>IFERROR(IF(D4441="","",VALUE(MID(D4441,2,5))),"")</f>
        <v/>
      </c>
      <c r="J4441" s="28">
        <f>IF(OR(H4441="",I4441=""),"",IF(H4441&gt;=I4441,"Pass","Fail"))</f>
        <v/>
      </c>
    </row>
    <row r="4442">
      <c r="A4442" s="31" t="n"/>
      <c r="B4442" s="26" t="n"/>
      <c r="C4442" s="26" t="n"/>
      <c r="D4442" s="26" t="n"/>
      <c r="E4442" s="31" t="n"/>
      <c r="F4442" s="24">
        <f>IF(OR(A4442="",E4442=""),"",E4442-A4442)</f>
        <v/>
      </c>
      <c r="G4442" s="27" t="n"/>
      <c r="H4442" s="33">
        <f>IF(G4442="","",ROUND(G4442*1000/22500,2))</f>
        <v/>
      </c>
      <c r="I4442" s="33">
        <f>IFERROR(IF(D4442="","",VALUE(MID(D4442,2,5))),"")</f>
        <v/>
      </c>
      <c r="J4442" s="28">
        <f>IF(OR(H4442="",I4442=""),"",IF(H4442&gt;=I4442,"Pass","Fail"))</f>
        <v/>
      </c>
    </row>
    <row r="4443">
      <c r="A4443" s="31" t="n"/>
      <c r="B4443" s="26" t="n"/>
      <c r="C4443" s="26" t="n"/>
      <c r="D4443" s="26" t="n"/>
      <c r="E4443" s="31" t="n"/>
      <c r="F4443" s="24">
        <f>IF(OR(A4443="",E4443=""),"",E4443-A4443)</f>
        <v/>
      </c>
      <c r="G4443" s="27" t="n"/>
      <c r="H4443" s="33">
        <f>IF(G4443="","",ROUND(G4443*1000/22500,2))</f>
        <v/>
      </c>
      <c r="I4443" s="33">
        <f>IFERROR(IF(D4443="","",VALUE(MID(D4443,2,5))),"")</f>
        <v/>
      </c>
      <c r="J4443" s="28">
        <f>IF(OR(H4443="",I4443=""),"",IF(H4443&gt;=I4443,"Pass","Fail"))</f>
        <v/>
      </c>
    </row>
    <row r="4444">
      <c r="A4444" s="31" t="n"/>
      <c r="B4444" s="26" t="n"/>
      <c r="C4444" s="26" t="n"/>
      <c r="D4444" s="26" t="n"/>
      <c r="E4444" s="31" t="n"/>
      <c r="F4444" s="24">
        <f>IF(OR(A4444="",E4444=""),"",E4444-A4444)</f>
        <v/>
      </c>
      <c r="G4444" s="27" t="n"/>
      <c r="H4444" s="33">
        <f>IF(G4444="","",ROUND(G4444*1000/22500,2))</f>
        <v/>
      </c>
      <c r="I4444" s="33">
        <f>IFERROR(IF(D4444="","",VALUE(MID(D4444,2,5))),"")</f>
        <v/>
      </c>
      <c r="J4444" s="28">
        <f>IF(OR(H4444="",I4444=""),"",IF(H4444&gt;=I4444,"Pass","Fail"))</f>
        <v/>
      </c>
    </row>
    <row r="4445">
      <c r="A4445" s="31" t="n"/>
      <c r="B4445" s="26" t="n"/>
      <c r="C4445" s="26" t="n"/>
      <c r="D4445" s="26" t="n"/>
      <c r="E4445" s="31" t="n"/>
      <c r="F4445" s="24">
        <f>IF(OR(A4445="",E4445=""),"",E4445-A4445)</f>
        <v/>
      </c>
      <c r="G4445" s="27" t="n"/>
      <c r="H4445" s="33">
        <f>IF(G4445="","",ROUND(G4445*1000/22500,2))</f>
        <v/>
      </c>
      <c r="I4445" s="33">
        <f>IFERROR(IF(D4445="","",VALUE(MID(D4445,2,5))),"")</f>
        <v/>
      </c>
      <c r="J4445" s="28">
        <f>IF(OR(H4445="",I4445=""),"",IF(H4445&gt;=I4445,"Pass","Fail"))</f>
        <v/>
      </c>
    </row>
    <row r="4446">
      <c r="A4446" s="31" t="n"/>
      <c r="B4446" s="26" t="n"/>
      <c r="C4446" s="26" t="n"/>
      <c r="D4446" s="26" t="n"/>
      <c r="E4446" s="31" t="n"/>
      <c r="F4446" s="24">
        <f>IF(OR(A4446="",E4446=""),"",E4446-A4446)</f>
        <v/>
      </c>
      <c r="G4446" s="27" t="n"/>
      <c r="H4446" s="33">
        <f>IF(G4446="","",ROUND(G4446*1000/22500,2))</f>
        <v/>
      </c>
      <c r="I4446" s="33">
        <f>IFERROR(IF(D4446="","",VALUE(MID(D4446,2,5))),"")</f>
        <v/>
      </c>
      <c r="J4446" s="28">
        <f>IF(OR(H4446="",I4446=""),"",IF(H4446&gt;=I4446,"Pass","Fail"))</f>
        <v/>
      </c>
    </row>
    <row r="4447">
      <c r="A4447" s="31" t="n"/>
      <c r="B4447" s="26" t="n"/>
      <c r="C4447" s="26" t="n"/>
      <c r="D4447" s="26" t="n"/>
      <c r="E4447" s="31" t="n"/>
      <c r="F4447" s="24">
        <f>IF(OR(A4447="",E4447=""),"",E4447-A4447)</f>
        <v/>
      </c>
      <c r="G4447" s="27" t="n"/>
      <c r="H4447" s="33">
        <f>IF(G4447="","",ROUND(G4447*1000/22500,2))</f>
        <v/>
      </c>
      <c r="I4447" s="33">
        <f>IFERROR(IF(D4447="","",VALUE(MID(D4447,2,5))),"")</f>
        <v/>
      </c>
      <c r="J4447" s="28">
        <f>IF(OR(H4447="",I4447=""),"",IF(H4447&gt;=I4447,"Pass","Fail"))</f>
        <v/>
      </c>
    </row>
    <row r="4448">
      <c r="A4448" s="31" t="n"/>
      <c r="B4448" s="26" t="n"/>
      <c r="C4448" s="26" t="n"/>
      <c r="D4448" s="26" t="n"/>
      <c r="E4448" s="31" t="n"/>
      <c r="F4448" s="24">
        <f>IF(OR(A4448="",E4448=""),"",E4448-A4448)</f>
        <v/>
      </c>
      <c r="G4448" s="27" t="n"/>
      <c r="H4448" s="33">
        <f>IF(G4448="","",ROUND(G4448*1000/22500,2))</f>
        <v/>
      </c>
      <c r="I4448" s="33">
        <f>IFERROR(IF(D4448="","",VALUE(MID(D4448,2,5))),"")</f>
        <v/>
      </c>
      <c r="J4448" s="28">
        <f>IF(OR(H4448="",I4448=""),"",IF(H4448&gt;=I4448,"Pass","Fail"))</f>
        <v/>
      </c>
    </row>
    <row r="4449">
      <c r="A4449" s="31" t="n"/>
      <c r="B4449" s="26" t="n"/>
      <c r="C4449" s="26" t="n"/>
      <c r="D4449" s="26" t="n"/>
      <c r="E4449" s="31" t="n"/>
      <c r="F4449" s="24">
        <f>IF(OR(A4449="",E4449=""),"",E4449-A4449)</f>
        <v/>
      </c>
      <c r="G4449" s="27" t="n"/>
      <c r="H4449" s="33">
        <f>IF(G4449="","",ROUND(G4449*1000/22500,2))</f>
        <v/>
      </c>
      <c r="I4449" s="33">
        <f>IFERROR(IF(D4449="","",VALUE(MID(D4449,2,5))),"")</f>
        <v/>
      </c>
      <c r="J4449" s="28">
        <f>IF(OR(H4449="",I4449=""),"",IF(H4449&gt;=I4449,"Pass","Fail"))</f>
        <v/>
      </c>
    </row>
    <row r="4450">
      <c r="A4450" s="31" t="n"/>
      <c r="B4450" s="26" t="n"/>
      <c r="C4450" s="26" t="n"/>
      <c r="D4450" s="26" t="n"/>
      <c r="E4450" s="31" t="n"/>
      <c r="F4450" s="24">
        <f>IF(OR(A4450="",E4450=""),"",E4450-A4450)</f>
        <v/>
      </c>
      <c r="G4450" s="27" t="n"/>
      <c r="H4450" s="33">
        <f>IF(G4450="","",ROUND(G4450*1000/22500,2))</f>
        <v/>
      </c>
      <c r="I4450" s="33">
        <f>IFERROR(IF(D4450="","",VALUE(MID(D4450,2,5))),"")</f>
        <v/>
      </c>
      <c r="J4450" s="28">
        <f>IF(OR(H4450="",I4450=""),"",IF(H4450&gt;=I4450,"Pass","Fail"))</f>
        <v/>
      </c>
    </row>
    <row r="4451">
      <c r="A4451" s="31" t="n"/>
      <c r="B4451" s="26" t="n"/>
      <c r="C4451" s="26" t="n"/>
      <c r="D4451" s="26" t="n"/>
      <c r="E4451" s="31" t="n"/>
      <c r="F4451" s="24">
        <f>IF(OR(A4451="",E4451=""),"",E4451-A4451)</f>
        <v/>
      </c>
      <c r="G4451" s="27" t="n"/>
      <c r="H4451" s="33">
        <f>IF(G4451="","",ROUND(G4451*1000/22500,2))</f>
        <v/>
      </c>
      <c r="I4451" s="33">
        <f>IFERROR(IF(D4451="","",VALUE(MID(D4451,2,5))),"")</f>
        <v/>
      </c>
      <c r="J4451" s="28">
        <f>IF(OR(H4451="",I4451=""),"",IF(H4451&gt;=I4451,"Pass","Fail"))</f>
        <v/>
      </c>
    </row>
    <row r="4452">
      <c r="A4452" s="31" t="n"/>
      <c r="B4452" s="26" t="n"/>
      <c r="C4452" s="26" t="n"/>
      <c r="D4452" s="26" t="n"/>
      <c r="E4452" s="31" t="n"/>
      <c r="F4452" s="24">
        <f>IF(OR(A4452="",E4452=""),"",E4452-A4452)</f>
        <v/>
      </c>
      <c r="G4452" s="27" t="n"/>
      <c r="H4452" s="33">
        <f>IF(G4452="","",ROUND(G4452*1000/22500,2))</f>
        <v/>
      </c>
      <c r="I4452" s="33">
        <f>IFERROR(IF(D4452="","",VALUE(MID(D4452,2,5))),"")</f>
        <v/>
      </c>
      <c r="J4452" s="28">
        <f>IF(OR(H4452="",I4452=""),"",IF(H4452&gt;=I4452,"Pass","Fail"))</f>
        <v/>
      </c>
    </row>
    <row r="4453">
      <c r="A4453" s="31" t="n"/>
      <c r="B4453" s="26" t="n"/>
      <c r="C4453" s="26" t="n"/>
      <c r="D4453" s="26" t="n"/>
      <c r="E4453" s="31" t="n"/>
      <c r="F4453" s="24">
        <f>IF(OR(A4453="",E4453=""),"",E4453-A4453)</f>
        <v/>
      </c>
      <c r="G4453" s="27" t="n"/>
      <c r="H4453" s="33">
        <f>IF(G4453="","",ROUND(G4453*1000/22500,2))</f>
        <v/>
      </c>
      <c r="I4453" s="33">
        <f>IFERROR(IF(D4453="","",VALUE(MID(D4453,2,5))),"")</f>
        <v/>
      </c>
      <c r="J4453" s="28">
        <f>IF(OR(H4453="",I4453=""),"",IF(H4453&gt;=I4453,"Pass","Fail"))</f>
        <v/>
      </c>
    </row>
    <row r="4454">
      <c r="A4454" s="31" t="n"/>
      <c r="B4454" s="26" t="n"/>
      <c r="C4454" s="26" t="n"/>
      <c r="D4454" s="26" t="n"/>
      <c r="E4454" s="31" t="n"/>
      <c r="F4454" s="24">
        <f>IF(OR(A4454="",E4454=""),"",E4454-A4454)</f>
        <v/>
      </c>
      <c r="G4454" s="27" t="n"/>
      <c r="H4454" s="33">
        <f>IF(G4454="","",ROUND(G4454*1000/22500,2))</f>
        <v/>
      </c>
      <c r="I4454" s="33">
        <f>IFERROR(IF(D4454="","",VALUE(MID(D4454,2,5))),"")</f>
        <v/>
      </c>
      <c r="J4454" s="28">
        <f>IF(OR(H4454="",I4454=""),"",IF(H4454&gt;=I4454,"Pass","Fail"))</f>
        <v/>
      </c>
    </row>
    <row r="4455">
      <c r="A4455" s="31" t="n"/>
      <c r="B4455" s="26" t="n"/>
      <c r="C4455" s="26" t="n"/>
      <c r="D4455" s="26" t="n"/>
      <c r="E4455" s="31" t="n"/>
      <c r="F4455" s="24">
        <f>IF(OR(A4455="",E4455=""),"",E4455-A4455)</f>
        <v/>
      </c>
      <c r="G4455" s="27" t="n"/>
      <c r="H4455" s="33">
        <f>IF(G4455="","",ROUND(G4455*1000/22500,2))</f>
        <v/>
      </c>
      <c r="I4455" s="33">
        <f>IFERROR(IF(D4455="","",VALUE(MID(D4455,2,5))),"")</f>
        <v/>
      </c>
      <c r="J4455" s="28">
        <f>IF(OR(H4455="",I4455=""),"",IF(H4455&gt;=I4455,"Pass","Fail"))</f>
        <v/>
      </c>
    </row>
    <row r="4456">
      <c r="A4456" s="31" t="n"/>
      <c r="B4456" s="26" t="n"/>
      <c r="C4456" s="26" t="n"/>
      <c r="D4456" s="26" t="n"/>
      <c r="E4456" s="31" t="n"/>
      <c r="F4456" s="24">
        <f>IF(OR(A4456="",E4456=""),"",E4456-A4456)</f>
        <v/>
      </c>
      <c r="G4456" s="27" t="n"/>
      <c r="H4456" s="33">
        <f>IF(G4456="","",ROUND(G4456*1000/22500,2))</f>
        <v/>
      </c>
      <c r="I4456" s="33">
        <f>IFERROR(IF(D4456="","",VALUE(MID(D4456,2,5))),"")</f>
        <v/>
      </c>
      <c r="J4456" s="28">
        <f>IF(OR(H4456="",I4456=""),"",IF(H4456&gt;=I4456,"Pass","Fail"))</f>
        <v/>
      </c>
    </row>
    <row r="4457">
      <c r="A4457" s="31" t="n"/>
      <c r="B4457" s="26" t="n"/>
      <c r="C4457" s="26" t="n"/>
      <c r="D4457" s="26" t="n"/>
      <c r="E4457" s="31" t="n"/>
      <c r="F4457" s="24">
        <f>IF(OR(A4457="",E4457=""),"",E4457-A4457)</f>
        <v/>
      </c>
      <c r="G4457" s="27" t="n"/>
      <c r="H4457" s="33">
        <f>IF(G4457="","",ROUND(G4457*1000/22500,2))</f>
        <v/>
      </c>
      <c r="I4457" s="33">
        <f>IFERROR(IF(D4457="","",VALUE(MID(D4457,2,5))),"")</f>
        <v/>
      </c>
      <c r="J4457" s="28">
        <f>IF(OR(H4457="",I4457=""),"",IF(H4457&gt;=I4457,"Pass","Fail"))</f>
        <v/>
      </c>
    </row>
    <row r="4458">
      <c r="A4458" s="31" t="n"/>
      <c r="B4458" s="26" t="n"/>
      <c r="C4458" s="26" t="n"/>
      <c r="D4458" s="26" t="n"/>
      <c r="E4458" s="31" t="n"/>
      <c r="F4458" s="24">
        <f>IF(OR(A4458="",E4458=""),"",E4458-A4458)</f>
        <v/>
      </c>
      <c r="G4458" s="27" t="n"/>
      <c r="H4458" s="33">
        <f>IF(G4458="","",ROUND(G4458*1000/22500,2))</f>
        <v/>
      </c>
      <c r="I4458" s="33">
        <f>IFERROR(IF(D4458="","",VALUE(MID(D4458,2,5))),"")</f>
        <v/>
      </c>
      <c r="J4458" s="28">
        <f>IF(OR(H4458="",I4458=""),"",IF(H4458&gt;=I4458,"Pass","Fail"))</f>
        <v/>
      </c>
    </row>
    <row r="4459">
      <c r="A4459" s="31" t="n"/>
      <c r="B4459" s="26" t="n"/>
      <c r="C4459" s="26" t="n"/>
      <c r="D4459" s="26" t="n"/>
      <c r="E4459" s="31" t="n"/>
      <c r="F4459" s="24">
        <f>IF(OR(A4459="",E4459=""),"",E4459-A4459)</f>
        <v/>
      </c>
      <c r="G4459" s="27" t="n"/>
      <c r="H4459" s="33">
        <f>IF(G4459="","",ROUND(G4459*1000/22500,2))</f>
        <v/>
      </c>
      <c r="I4459" s="33">
        <f>IFERROR(IF(D4459="","",VALUE(MID(D4459,2,5))),"")</f>
        <v/>
      </c>
      <c r="J4459" s="28">
        <f>IF(OR(H4459="",I4459=""),"",IF(H4459&gt;=I4459,"Pass","Fail"))</f>
        <v/>
      </c>
    </row>
    <row r="4460">
      <c r="A4460" s="31" t="n"/>
      <c r="B4460" s="26" t="n"/>
      <c r="C4460" s="26" t="n"/>
      <c r="D4460" s="26" t="n"/>
      <c r="E4460" s="31" t="n"/>
      <c r="F4460" s="24">
        <f>IF(OR(A4460="",E4460=""),"",E4460-A4460)</f>
        <v/>
      </c>
      <c r="G4460" s="27" t="n"/>
      <c r="H4460" s="33">
        <f>IF(G4460="","",ROUND(G4460*1000/22500,2))</f>
        <v/>
      </c>
      <c r="I4460" s="33">
        <f>IFERROR(IF(D4460="","",VALUE(MID(D4460,2,5))),"")</f>
        <v/>
      </c>
      <c r="J4460" s="28">
        <f>IF(OR(H4460="",I4460=""),"",IF(H4460&gt;=I4460,"Pass","Fail"))</f>
        <v/>
      </c>
    </row>
    <row r="4461">
      <c r="A4461" s="31" t="n"/>
      <c r="B4461" s="26" t="n"/>
      <c r="C4461" s="26" t="n"/>
      <c r="D4461" s="26" t="n"/>
      <c r="E4461" s="31" t="n"/>
      <c r="F4461" s="24">
        <f>IF(OR(A4461="",E4461=""),"",E4461-A4461)</f>
        <v/>
      </c>
      <c r="G4461" s="27" t="n"/>
      <c r="H4461" s="33">
        <f>IF(G4461="","",ROUND(G4461*1000/22500,2))</f>
        <v/>
      </c>
      <c r="I4461" s="33">
        <f>IFERROR(IF(D4461="","",VALUE(MID(D4461,2,5))),"")</f>
        <v/>
      </c>
      <c r="J4461" s="28">
        <f>IF(OR(H4461="",I4461=""),"",IF(H4461&gt;=I4461,"Pass","Fail"))</f>
        <v/>
      </c>
    </row>
    <row r="4462">
      <c r="A4462" s="31" t="n"/>
      <c r="B4462" s="26" t="n"/>
      <c r="C4462" s="26" t="n"/>
      <c r="D4462" s="26" t="n"/>
      <c r="E4462" s="31" t="n"/>
      <c r="F4462" s="24">
        <f>IF(OR(A4462="",E4462=""),"",E4462-A4462)</f>
        <v/>
      </c>
      <c r="G4462" s="27" t="n"/>
      <c r="H4462" s="33">
        <f>IF(G4462="","",ROUND(G4462*1000/22500,2))</f>
        <v/>
      </c>
      <c r="I4462" s="33">
        <f>IFERROR(IF(D4462="","",VALUE(MID(D4462,2,5))),"")</f>
        <v/>
      </c>
      <c r="J4462" s="28">
        <f>IF(OR(H4462="",I4462=""),"",IF(H4462&gt;=I4462,"Pass","Fail"))</f>
        <v/>
      </c>
    </row>
    <row r="4463">
      <c r="A4463" s="31" t="n"/>
      <c r="B4463" s="26" t="n"/>
      <c r="C4463" s="26" t="n"/>
      <c r="D4463" s="26" t="n"/>
      <c r="E4463" s="31" t="n"/>
      <c r="F4463" s="24">
        <f>IF(OR(A4463="",E4463=""),"",E4463-A4463)</f>
        <v/>
      </c>
      <c r="G4463" s="27" t="n"/>
      <c r="H4463" s="33">
        <f>IF(G4463="","",ROUND(G4463*1000/22500,2))</f>
        <v/>
      </c>
      <c r="I4463" s="33">
        <f>IFERROR(IF(D4463="","",VALUE(MID(D4463,2,5))),"")</f>
        <v/>
      </c>
      <c r="J4463" s="28">
        <f>IF(OR(H4463="",I4463=""),"",IF(H4463&gt;=I4463,"Pass","Fail"))</f>
        <v/>
      </c>
    </row>
    <row r="4464">
      <c r="A4464" s="31" t="n"/>
      <c r="B4464" s="26" t="n"/>
      <c r="C4464" s="26" t="n"/>
      <c r="D4464" s="26" t="n"/>
      <c r="E4464" s="31" t="n"/>
      <c r="F4464" s="24">
        <f>IF(OR(A4464="",E4464=""),"",E4464-A4464)</f>
        <v/>
      </c>
      <c r="G4464" s="27" t="n"/>
      <c r="H4464" s="33">
        <f>IF(G4464="","",ROUND(G4464*1000/22500,2))</f>
        <v/>
      </c>
      <c r="I4464" s="33">
        <f>IFERROR(IF(D4464="","",VALUE(MID(D4464,2,5))),"")</f>
        <v/>
      </c>
      <c r="J4464" s="28">
        <f>IF(OR(H4464="",I4464=""),"",IF(H4464&gt;=I4464,"Pass","Fail"))</f>
        <v/>
      </c>
    </row>
    <row r="4465">
      <c r="A4465" s="31" t="n"/>
      <c r="B4465" s="26" t="n"/>
      <c r="C4465" s="26" t="n"/>
      <c r="D4465" s="26" t="n"/>
      <c r="E4465" s="31" t="n"/>
      <c r="F4465" s="24">
        <f>IF(OR(A4465="",E4465=""),"",E4465-A4465)</f>
        <v/>
      </c>
      <c r="G4465" s="27" t="n"/>
      <c r="H4465" s="33">
        <f>IF(G4465="","",ROUND(G4465*1000/22500,2))</f>
        <v/>
      </c>
      <c r="I4465" s="33">
        <f>IFERROR(IF(D4465="","",VALUE(MID(D4465,2,5))),"")</f>
        <v/>
      </c>
      <c r="J4465" s="28">
        <f>IF(OR(H4465="",I4465=""),"",IF(H4465&gt;=I4465,"Pass","Fail"))</f>
        <v/>
      </c>
    </row>
    <row r="4466">
      <c r="A4466" s="31" t="n"/>
      <c r="B4466" s="26" t="n"/>
      <c r="C4466" s="26" t="n"/>
      <c r="D4466" s="26" t="n"/>
      <c r="E4466" s="31" t="n"/>
      <c r="F4466" s="24">
        <f>IF(OR(A4466="",E4466=""),"",E4466-A4466)</f>
        <v/>
      </c>
      <c r="G4466" s="27" t="n"/>
      <c r="H4466" s="33">
        <f>IF(G4466="","",ROUND(G4466*1000/22500,2))</f>
        <v/>
      </c>
      <c r="I4466" s="33">
        <f>IFERROR(IF(D4466="","",VALUE(MID(D4466,2,5))),"")</f>
        <v/>
      </c>
      <c r="J4466" s="28">
        <f>IF(OR(H4466="",I4466=""),"",IF(H4466&gt;=I4466,"Pass","Fail"))</f>
        <v/>
      </c>
    </row>
    <row r="4467">
      <c r="A4467" s="31" t="n"/>
      <c r="B4467" s="26" t="n"/>
      <c r="C4467" s="26" t="n"/>
      <c r="D4467" s="26" t="n"/>
      <c r="E4467" s="31" t="n"/>
      <c r="F4467" s="24">
        <f>IF(OR(A4467="",E4467=""),"",E4467-A4467)</f>
        <v/>
      </c>
      <c r="G4467" s="27" t="n"/>
      <c r="H4467" s="33">
        <f>IF(G4467="","",ROUND(G4467*1000/22500,2))</f>
        <v/>
      </c>
      <c r="I4467" s="33">
        <f>IFERROR(IF(D4467="","",VALUE(MID(D4467,2,5))),"")</f>
        <v/>
      </c>
      <c r="J4467" s="28">
        <f>IF(OR(H4467="",I4467=""),"",IF(H4467&gt;=I4467,"Pass","Fail"))</f>
        <v/>
      </c>
    </row>
    <row r="4468">
      <c r="A4468" s="31" t="n"/>
      <c r="B4468" s="26" t="n"/>
      <c r="C4468" s="26" t="n"/>
      <c r="D4468" s="26" t="n"/>
      <c r="E4468" s="31" t="n"/>
      <c r="F4468" s="24">
        <f>IF(OR(A4468="",E4468=""),"",E4468-A4468)</f>
        <v/>
      </c>
      <c r="G4468" s="27" t="n"/>
      <c r="H4468" s="33">
        <f>IF(G4468="","",ROUND(G4468*1000/22500,2))</f>
        <v/>
      </c>
      <c r="I4468" s="33">
        <f>IFERROR(IF(D4468="","",VALUE(MID(D4468,2,5))),"")</f>
        <v/>
      </c>
      <c r="J4468" s="28">
        <f>IF(OR(H4468="",I4468=""),"",IF(H4468&gt;=I4468,"Pass","Fail"))</f>
        <v/>
      </c>
    </row>
    <row r="4469">
      <c r="A4469" s="31" t="n"/>
      <c r="B4469" s="26" t="n"/>
      <c r="C4469" s="26" t="n"/>
      <c r="D4469" s="26" t="n"/>
      <c r="E4469" s="31" t="n"/>
      <c r="F4469" s="24">
        <f>IF(OR(A4469="",E4469=""),"",E4469-A4469)</f>
        <v/>
      </c>
      <c r="G4469" s="27" t="n"/>
      <c r="H4469" s="33">
        <f>IF(G4469="","",ROUND(G4469*1000/22500,2))</f>
        <v/>
      </c>
      <c r="I4469" s="33">
        <f>IFERROR(IF(D4469="","",VALUE(MID(D4469,2,5))),"")</f>
        <v/>
      </c>
      <c r="J4469" s="28">
        <f>IF(OR(H4469="",I4469=""),"",IF(H4469&gt;=I4469,"Pass","Fail"))</f>
        <v/>
      </c>
    </row>
    <row r="4470">
      <c r="A4470" s="31" t="n"/>
      <c r="B4470" s="26" t="n"/>
      <c r="C4470" s="26" t="n"/>
      <c r="D4470" s="26" t="n"/>
      <c r="E4470" s="31" t="n"/>
      <c r="F4470" s="24">
        <f>IF(OR(A4470="",E4470=""),"",E4470-A4470)</f>
        <v/>
      </c>
      <c r="G4470" s="27" t="n"/>
      <c r="H4470" s="33">
        <f>IF(G4470="","",ROUND(G4470*1000/22500,2))</f>
        <v/>
      </c>
      <c r="I4470" s="33">
        <f>IFERROR(IF(D4470="","",VALUE(MID(D4470,2,5))),"")</f>
        <v/>
      </c>
      <c r="J4470" s="28">
        <f>IF(OR(H4470="",I4470=""),"",IF(H4470&gt;=I4470,"Pass","Fail"))</f>
        <v/>
      </c>
    </row>
    <row r="4471">
      <c r="A4471" s="31" t="n"/>
      <c r="B4471" s="26" t="n"/>
      <c r="C4471" s="26" t="n"/>
      <c r="D4471" s="26" t="n"/>
      <c r="E4471" s="31" t="n"/>
      <c r="F4471" s="24">
        <f>IF(OR(A4471="",E4471=""),"",E4471-A4471)</f>
        <v/>
      </c>
      <c r="G4471" s="27" t="n"/>
      <c r="H4471" s="33">
        <f>IF(G4471="","",ROUND(G4471*1000/22500,2))</f>
        <v/>
      </c>
      <c r="I4471" s="33">
        <f>IFERROR(IF(D4471="","",VALUE(MID(D4471,2,5))),"")</f>
        <v/>
      </c>
      <c r="J4471" s="28">
        <f>IF(OR(H4471="",I4471=""),"",IF(H4471&gt;=I4471,"Pass","Fail"))</f>
        <v/>
      </c>
    </row>
    <row r="4472">
      <c r="A4472" s="31" t="n"/>
      <c r="B4472" s="26" t="n"/>
      <c r="C4472" s="26" t="n"/>
      <c r="D4472" s="26" t="n"/>
      <c r="E4472" s="31" t="n"/>
      <c r="F4472" s="24">
        <f>IF(OR(A4472="",E4472=""),"",E4472-A4472)</f>
        <v/>
      </c>
      <c r="G4472" s="27" t="n"/>
      <c r="H4472" s="33">
        <f>IF(G4472="","",ROUND(G4472*1000/22500,2))</f>
        <v/>
      </c>
      <c r="I4472" s="33">
        <f>IFERROR(IF(D4472="","",VALUE(MID(D4472,2,5))),"")</f>
        <v/>
      </c>
      <c r="J4472" s="28">
        <f>IF(OR(H4472="",I4472=""),"",IF(H4472&gt;=I4472,"Pass","Fail"))</f>
        <v/>
      </c>
    </row>
    <row r="4473">
      <c r="A4473" s="31" t="n"/>
      <c r="B4473" s="26" t="n"/>
      <c r="C4473" s="26" t="n"/>
      <c r="D4473" s="26" t="n"/>
      <c r="E4473" s="31" t="n"/>
      <c r="F4473" s="24">
        <f>IF(OR(A4473="",E4473=""),"",E4473-A4473)</f>
        <v/>
      </c>
      <c r="G4473" s="27" t="n"/>
      <c r="H4473" s="33">
        <f>IF(G4473="","",ROUND(G4473*1000/22500,2))</f>
        <v/>
      </c>
      <c r="I4473" s="33">
        <f>IFERROR(IF(D4473="","",VALUE(MID(D4473,2,5))),"")</f>
        <v/>
      </c>
      <c r="J4473" s="28">
        <f>IF(OR(H4473="",I4473=""),"",IF(H4473&gt;=I4473,"Pass","Fail"))</f>
        <v/>
      </c>
    </row>
    <row r="4474">
      <c r="A4474" s="31" t="n"/>
      <c r="B4474" s="26" t="n"/>
      <c r="C4474" s="26" t="n"/>
      <c r="D4474" s="26" t="n"/>
      <c r="E4474" s="31" t="n"/>
      <c r="F4474" s="24">
        <f>IF(OR(A4474="",E4474=""),"",E4474-A4474)</f>
        <v/>
      </c>
      <c r="G4474" s="27" t="n"/>
      <c r="H4474" s="33">
        <f>IF(G4474="","",ROUND(G4474*1000/22500,2))</f>
        <v/>
      </c>
      <c r="I4474" s="33">
        <f>IFERROR(IF(D4474="","",VALUE(MID(D4474,2,5))),"")</f>
        <v/>
      </c>
      <c r="J4474" s="28">
        <f>IF(OR(H4474="",I4474=""),"",IF(H4474&gt;=I4474,"Pass","Fail"))</f>
        <v/>
      </c>
    </row>
    <row r="4475">
      <c r="A4475" s="31" t="n"/>
      <c r="B4475" s="26" t="n"/>
      <c r="C4475" s="26" t="n"/>
      <c r="D4475" s="26" t="n"/>
      <c r="E4475" s="31" t="n"/>
      <c r="F4475" s="24">
        <f>IF(OR(A4475="",E4475=""),"",E4475-A4475)</f>
        <v/>
      </c>
      <c r="G4475" s="27" t="n"/>
      <c r="H4475" s="33">
        <f>IF(G4475="","",ROUND(G4475*1000/22500,2))</f>
        <v/>
      </c>
      <c r="I4475" s="33">
        <f>IFERROR(IF(D4475="","",VALUE(MID(D4475,2,5))),"")</f>
        <v/>
      </c>
      <c r="J4475" s="28">
        <f>IF(OR(H4475="",I4475=""),"",IF(H4475&gt;=I4475,"Pass","Fail"))</f>
        <v/>
      </c>
    </row>
    <row r="4476">
      <c r="A4476" s="31" t="n"/>
      <c r="B4476" s="26" t="n"/>
      <c r="C4476" s="26" t="n"/>
      <c r="D4476" s="26" t="n"/>
      <c r="E4476" s="31" t="n"/>
      <c r="F4476" s="24">
        <f>IF(OR(A4476="",E4476=""),"",E4476-A4476)</f>
        <v/>
      </c>
      <c r="G4476" s="27" t="n"/>
      <c r="H4476" s="33">
        <f>IF(G4476="","",ROUND(G4476*1000/22500,2))</f>
        <v/>
      </c>
      <c r="I4476" s="33">
        <f>IFERROR(IF(D4476="","",VALUE(MID(D4476,2,5))),"")</f>
        <v/>
      </c>
      <c r="J4476" s="28">
        <f>IF(OR(H4476="",I4476=""),"",IF(H4476&gt;=I4476,"Pass","Fail"))</f>
        <v/>
      </c>
    </row>
    <row r="4477">
      <c r="A4477" s="31" t="n"/>
      <c r="B4477" s="26" t="n"/>
      <c r="C4477" s="26" t="n"/>
      <c r="D4477" s="26" t="n"/>
      <c r="E4477" s="31" t="n"/>
      <c r="F4477" s="24">
        <f>IF(OR(A4477="",E4477=""),"",E4477-A4477)</f>
        <v/>
      </c>
      <c r="G4477" s="27" t="n"/>
      <c r="H4477" s="33">
        <f>IF(G4477="","",ROUND(G4477*1000/22500,2))</f>
        <v/>
      </c>
      <c r="I4477" s="33">
        <f>IFERROR(IF(D4477="","",VALUE(MID(D4477,2,5))),"")</f>
        <v/>
      </c>
      <c r="J4477" s="28">
        <f>IF(OR(H4477="",I4477=""),"",IF(H4477&gt;=I4477,"Pass","Fail"))</f>
        <v/>
      </c>
    </row>
    <row r="4478">
      <c r="A4478" s="31" t="n"/>
      <c r="B4478" s="26" t="n"/>
      <c r="C4478" s="26" t="n"/>
      <c r="D4478" s="26" t="n"/>
      <c r="E4478" s="31" t="n"/>
      <c r="F4478" s="24">
        <f>IF(OR(A4478="",E4478=""),"",E4478-A4478)</f>
        <v/>
      </c>
      <c r="G4478" s="27" t="n"/>
      <c r="H4478" s="33">
        <f>IF(G4478="","",ROUND(G4478*1000/22500,2))</f>
        <v/>
      </c>
      <c r="I4478" s="33">
        <f>IFERROR(IF(D4478="","",VALUE(MID(D4478,2,5))),"")</f>
        <v/>
      </c>
      <c r="J4478" s="28">
        <f>IF(OR(H4478="",I4478=""),"",IF(H4478&gt;=I4478,"Pass","Fail"))</f>
        <v/>
      </c>
    </row>
    <row r="4479">
      <c r="A4479" s="31" t="n"/>
      <c r="B4479" s="26" t="n"/>
      <c r="C4479" s="26" t="n"/>
      <c r="D4479" s="26" t="n"/>
      <c r="E4479" s="31" t="n"/>
      <c r="F4479" s="24">
        <f>IF(OR(A4479="",E4479=""),"",E4479-A4479)</f>
        <v/>
      </c>
      <c r="G4479" s="27" t="n"/>
      <c r="H4479" s="33">
        <f>IF(G4479="","",ROUND(G4479*1000/22500,2))</f>
        <v/>
      </c>
      <c r="I4479" s="33">
        <f>IFERROR(IF(D4479="","",VALUE(MID(D4479,2,5))),"")</f>
        <v/>
      </c>
      <c r="J4479" s="28">
        <f>IF(OR(H4479="",I4479=""),"",IF(H4479&gt;=I4479,"Pass","Fail"))</f>
        <v/>
      </c>
    </row>
    <row r="4480">
      <c r="A4480" s="31" t="n"/>
      <c r="B4480" s="26" t="n"/>
      <c r="C4480" s="26" t="n"/>
      <c r="D4480" s="26" t="n"/>
      <c r="E4480" s="31" t="n"/>
      <c r="F4480" s="24">
        <f>IF(OR(A4480="",E4480=""),"",E4480-A4480)</f>
        <v/>
      </c>
      <c r="G4480" s="27" t="n"/>
      <c r="H4480" s="33">
        <f>IF(G4480="","",ROUND(G4480*1000/22500,2))</f>
        <v/>
      </c>
      <c r="I4480" s="33">
        <f>IFERROR(IF(D4480="","",VALUE(MID(D4480,2,5))),"")</f>
        <v/>
      </c>
      <c r="J4480" s="28">
        <f>IF(OR(H4480="",I4480=""),"",IF(H4480&gt;=I4480,"Pass","Fail"))</f>
        <v/>
      </c>
    </row>
    <row r="4481">
      <c r="A4481" s="31" t="n"/>
      <c r="B4481" s="26" t="n"/>
      <c r="C4481" s="26" t="n"/>
      <c r="D4481" s="26" t="n"/>
      <c r="E4481" s="31" t="n"/>
      <c r="F4481" s="24">
        <f>IF(OR(A4481="",E4481=""),"",E4481-A4481)</f>
        <v/>
      </c>
      <c r="G4481" s="27" t="n"/>
      <c r="H4481" s="33">
        <f>IF(G4481="","",ROUND(G4481*1000/22500,2))</f>
        <v/>
      </c>
      <c r="I4481" s="33">
        <f>IFERROR(IF(D4481="","",VALUE(MID(D4481,2,5))),"")</f>
        <v/>
      </c>
      <c r="J4481" s="28">
        <f>IF(OR(H4481="",I4481=""),"",IF(H4481&gt;=I4481,"Pass","Fail"))</f>
        <v/>
      </c>
    </row>
    <row r="4482">
      <c r="A4482" s="31" t="n"/>
      <c r="B4482" s="26" t="n"/>
      <c r="C4482" s="26" t="n"/>
      <c r="D4482" s="26" t="n"/>
      <c r="E4482" s="31" t="n"/>
      <c r="F4482" s="24">
        <f>IF(OR(A4482="",E4482=""),"",E4482-A4482)</f>
        <v/>
      </c>
      <c r="G4482" s="27" t="n"/>
      <c r="H4482" s="33">
        <f>IF(G4482="","",ROUND(G4482*1000/22500,2))</f>
        <v/>
      </c>
      <c r="I4482" s="33">
        <f>IFERROR(IF(D4482="","",VALUE(MID(D4482,2,5))),"")</f>
        <v/>
      </c>
      <c r="J4482" s="28">
        <f>IF(OR(H4482="",I4482=""),"",IF(H4482&gt;=I4482,"Pass","Fail"))</f>
        <v/>
      </c>
    </row>
    <row r="4483">
      <c r="A4483" s="31" t="n"/>
      <c r="B4483" s="26" t="n"/>
      <c r="C4483" s="26" t="n"/>
      <c r="D4483" s="26" t="n"/>
      <c r="E4483" s="31" t="n"/>
      <c r="F4483" s="24">
        <f>IF(OR(A4483="",E4483=""),"",E4483-A4483)</f>
        <v/>
      </c>
      <c r="G4483" s="27" t="n"/>
      <c r="H4483" s="33">
        <f>IF(G4483="","",ROUND(G4483*1000/22500,2))</f>
        <v/>
      </c>
      <c r="I4483" s="33">
        <f>IFERROR(IF(D4483="","",VALUE(MID(D4483,2,5))),"")</f>
        <v/>
      </c>
      <c r="J4483" s="28">
        <f>IF(OR(H4483="",I4483=""),"",IF(H4483&gt;=I4483,"Pass","Fail"))</f>
        <v/>
      </c>
    </row>
    <row r="4484">
      <c r="A4484" s="31" t="n"/>
      <c r="B4484" s="26" t="n"/>
      <c r="C4484" s="26" t="n"/>
      <c r="D4484" s="26" t="n"/>
      <c r="E4484" s="31" t="n"/>
      <c r="F4484" s="24">
        <f>IF(OR(A4484="",E4484=""),"",E4484-A4484)</f>
        <v/>
      </c>
      <c r="G4484" s="27" t="n"/>
      <c r="H4484" s="33">
        <f>IF(G4484="","",ROUND(G4484*1000/22500,2))</f>
        <v/>
      </c>
      <c r="I4484" s="33">
        <f>IFERROR(IF(D4484="","",VALUE(MID(D4484,2,5))),"")</f>
        <v/>
      </c>
      <c r="J4484" s="28">
        <f>IF(OR(H4484="",I4484=""),"",IF(H4484&gt;=I4484,"Pass","Fail"))</f>
        <v/>
      </c>
    </row>
    <row r="4485">
      <c r="A4485" s="31" t="n"/>
      <c r="B4485" s="26" t="n"/>
      <c r="C4485" s="26" t="n"/>
      <c r="D4485" s="26" t="n"/>
      <c r="E4485" s="31" t="n"/>
      <c r="F4485" s="24">
        <f>IF(OR(A4485="",E4485=""),"",E4485-A4485)</f>
        <v/>
      </c>
      <c r="G4485" s="27" t="n"/>
      <c r="H4485" s="33">
        <f>IF(G4485="","",ROUND(G4485*1000/22500,2))</f>
        <v/>
      </c>
      <c r="I4485" s="33">
        <f>IFERROR(IF(D4485="","",VALUE(MID(D4485,2,5))),"")</f>
        <v/>
      </c>
      <c r="J4485" s="28">
        <f>IF(OR(H4485="",I4485=""),"",IF(H4485&gt;=I4485,"Pass","Fail"))</f>
        <v/>
      </c>
    </row>
    <row r="4486">
      <c r="A4486" s="31" t="n"/>
      <c r="B4486" s="26" t="n"/>
      <c r="C4486" s="26" t="n"/>
      <c r="D4486" s="26" t="n"/>
      <c r="E4486" s="31" t="n"/>
      <c r="F4486" s="24">
        <f>IF(OR(A4486="",E4486=""),"",E4486-A4486)</f>
        <v/>
      </c>
      <c r="G4486" s="27" t="n"/>
      <c r="H4486" s="33">
        <f>IF(G4486="","",ROUND(G4486*1000/22500,2))</f>
        <v/>
      </c>
      <c r="I4486" s="33">
        <f>IFERROR(IF(D4486="","",VALUE(MID(D4486,2,5))),"")</f>
        <v/>
      </c>
      <c r="J4486" s="28">
        <f>IF(OR(H4486="",I4486=""),"",IF(H4486&gt;=I4486,"Pass","Fail"))</f>
        <v/>
      </c>
    </row>
    <row r="4487">
      <c r="A4487" s="31" t="n"/>
      <c r="B4487" s="26" t="n"/>
      <c r="C4487" s="26" t="n"/>
      <c r="D4487" s="26" t="n"/>
      <c r="E4487" s="31" t="n"/>
      <c r="F4487" s="24">
        <f>IF(OR(A4487="",E4487=""),"",E4487-A4487)</f>
        <v/>
      </c>
      <c r="G4487" s="27" t="n"/>
      <c r="H4487" s="33">
        <f>IF(G4487="","",ROUND(G4487*1000/22500,2))</f>
        <v/>
      </c>
      <c r="I4487" s="33">
        <f>IFERROR(IF(D4487="","",VALUE(MID(D4487,2,5))),"")</f>
        <v/>
      </c>
      <c r="J4487" s="28">
        <f>IF(OR(H4487="",I4487=""),"",IF(H4487&gt;=I4487,"Pass","Fail"))</f>
        <v/>
      </c>
    </row>
    <row r="4488">
      <c r="A4488" s="31" t="n"/>
      <c r="B4488" s="26" t="n"/>
      <c r="C4488" s="26" t="n"/>
      <c r="D4488" s="26" t="n"/>
      <c r="E4488" s="31" t="n"/>
      <c r="F4488" s="24">
        <f>IF(OR(A4488="",E4488=""),"",E4488-A4488)</f>
        <v/>
      </c>
      <c r="G4488" s="27" t="n"/>
      <c r="H4488" s="33">
        <f>IF(G4488="","",ROUND(G4488*1000/22500,2))</f>
        <v/>
      </c>
      <c r="I4488" s="33">
        <f>IFERROR(IF(D4488="","",VALUE(MID(D4488,2,5))),"")</f>
        <v/>
      </c>
      <c r="J4488" s="28">
        <f>IF(OR(H4488="",I4488=""),"",IF(H4488&gt;=I4488,"Pass","Fail"))</f>
        <v/>
      </c>
    </row>
    <row r="4489">
      <c r="A4489" s="31" t="n"/>
      <c r="B4489" s="26" t="n"/>
      <c r="C4489" s="26" t="n"/>
      <c r="D4489" s="26" t="n"/>
      <c r="E4489" s="31" t="n"/>
      <c r="F4489" s="24">
        <f>IF(OR(A4489="",E4489=""),"",E4489-A4489)</f>
        <v/>
      </c>
      <c r="G4489" s="27" t="n"/>
      <c r="H4489" s="33">
        <f>IF(G4489="","",ROUND(G4489*1000/22500,2))</f>
        <v/>
      </c>
      <c r="I4489" s="33">
        <f>IFERROR(IF(D4489="","",VALUE(MID(D4489,2,5))),"")</f>
        <v/>
      </c>
      <c r="J4489" s="28">
        <f>IF(OR(H4489="",I4489=""),"",IF(H4489&gt;=I4489,"Pass","Fail"))</f>
        <v/>
      </c>
    </row>
    <row r="4490">
      <c r="A4490" s="31" t="n"/>
      <c r="B4490" s="26" t="n"/>
      <c r="C4490" s="26" t="n"/>
      <c r="D4490" s="26" t="n"/>
      <c r="E4490" s="31" t="n"/>
      <c r="F4490" s="24">
        <f>IF(OR(A4490="",E4490=""),"",E4490-A4490)</f>
        <v/>
      </c>
      <c r="G4490" s="27" t="n"/>
      <c r="H4490" s="33">
        <f>IF(G4490="","",ROUND(G4490*1000/22500,2))</f>
        <v/>
      </c>
      <c r="I4490" s="33">
        <f>IFERROR(IF(D4490="","",VALUE(MID(D4490,2,5))),"")</f>
        <v/>
      </c>
      <c r="J4490" s="28">
        <f>IF(OR(H4490="",I4490=""),"",IF(H4490&gt;=I4490,"Pass","Fail"))</f>
        <v/>
      </c>
    </row>
    <row r="4491">
      <c r="A4491" s="31" t="n"/>
      <c r="B4491" s="26" t="n"/>
      <c r="C4491" s="26" t="n"/>
      <c r="D4491" s="26" t="n"/>
      <c r="E4491" s="31" t="n"/>
      <c r="F4491" s="24">
        <f>IF(OR(A4491="",E4491=""),"",E4491-A4491)</f>
        <v/>
      </c>
      <c r="G4491" s="27" t="n"/>
      <c r="H4491" s="33">
        <f>IF(G4491="","",ROUND(G4491*1000/22500,2))</f>
        <v/>
      </c>
      <c r="I4491" s="33">
        <f>IFERROR(IF(D4491="","",VALUE(MID(D4491,2,5))),"")</f>
        <v/>
      </c>
      <c r="J4491" s="28">
        <f>IF(OR(H4491="",I4491=""),"",IF(H4491&gt;=I4491,"Pass","Fail"))</f>
        <v/>
      </c>
    </row>
    <row r="4492">
      <c r="A4492" s="31" t="n"/>
      <c r="B4492" s="26" t="n"/>
      <c r="C4492" s="26" t="n"/>
      <c r="D4492" s="26" t="n"/>
      <c r="E4492" s="31" t="n"/>
      <c r="F4492" s="24">
        <f>IF(OR(A4492="",E4492=""),"",E4492-A4492)</f>
        <v/>
      </c>
      <c r="G4492" s="27" t="n"/>
      <c r="H4492" s="33">
        <f>IF(G4492="","",ROUND(G4492*1000/22500,2))</f>
        <v/>
      </c>
      <c r="I4492" s="33">
        <f>IFERROR(IF(D4492="","",VALUE(MID(D4492,2,5))),"")</f>
        <v/>
      </c>
      <c r="J4492" s="28">
        <f>IF(OR(H4492="",I4492=""),"",IF(H4492&gt;=I4492,"Pass","Fail"))</f>
        <v/>
      </c>
    </row>
    <row r="4493">
      <c r="A4493" s="31" t="n"/>
      <c r="B4493" s="26" t="n"/>
      <c r="C4493" s="26" t="n"/>
      <c r="D4493" s="26" t="n"/>
      <c r="E4493" s="31" t="n"/>
      <c r="F4493" s="24">
        <f>IF(OR(A4493="",E4493=""),"",E4493-A4493)</f>
        <v/>
      </c>
      <c r="G4493" s="27" t="n"/>
      <c r="H4493" s="33">
        <f>IF(G4493="","",ROUND(G4493*1000/22500,2))</f>
        <v/>
      </c>
      <c r="I4493" s="33">
        <f>IFERROR(IF(D4493="","",VALUE(MID(D4493,2,5))),"")</f>
        <v/>
      </c>
      <c r="J4493" s="28">
        <f>IF(OR(H4493="",I4493=""),"",IF(H4493&gt;=I4493,"Pass","Fail"))</f>
        <v/>
      </c>
    </row>
    <row r="4494">
      <c r="A4494" s="31" t="n"/>
      <c r="B4494" s="26" t="n"/>
      <c r="C4494" s="26" t="n"/>
      <c r="D4494" s="26" t="n"/>
      <c r="E4494" s="31" t="n"/>
      <c r="F4494" s="24">
        <f>IF(OR(A4494="",E4494=""),"",E4494-A4494)</f>
        <v/>
      </c>
      <c r="G4494" s="27" t="n"/>
      <c r="H4494" s="33">
        <f>IF(G4494="","",ROUND(G4494*1000/22500,2))</f>
        <v/>
      </c>
      <c r="I4494" s="33">
        <f>IFERROR(IF(D4494="","",VALUE(MID(D4494,2,5))),"")</f>
        <v/>
      </c>
      <c r="J4494" s="28">
        <f>IF(OR(H4494="",I4494=""),"",IF(H4494&gt;=I4494,"Pass","Fail"))</f>
        <v/>
      </c>
    </row>
    <row r="4495">
      <c r="A4495" s="31" t="n"/>
      <c r="B4495" s="26" t="n"/>
      <c r="C4495" s="26" t="n"/>
      <c r="D4495" s="26" t="n"/>
      <c r="E4495" s="31" t="n"/>
      <c r="F4495" s="24">
        <f>IF(OR(A4495="",E4495=""),"",E4495-A4495)</f>
        <v/>
      </c>
      <c r="G4495" s="27" t="n"/>
      <c r="H4495" s="33">
        <f>IF(G4495="","",ROUND(G4495*1000/22500,2))</f>
        <v/>
      </c>
      <c r="I4495" s="33">
        <f>IFERROR(IF(D4495="","",VALUE(MID(D4495,2,5))),"")</f>
        <v/>
      </c>
      <c r="J4495" s="28">
        <f>IF(OR(H4495="",I4495=""),"",IF(H4495&gt;=I4495,"Pass","Fail"))</f>
        <v/>
      </c>
    </row>
    <row r="4496">
      <c r="A4496" s="31" t="n"/>
      <c r="B4496" s="26" t="n"/>
      <c r="C4496" s="26" t="n"/>
      <c r="D4496" s="26" t="n"/>
      <c r="E4496" s="31" t="n"/>
      <c r="F4496" s="24">
        <f>IF(OR(A4496="",E4496=""),"",E4496-A4496)</f>
        <v/>
      </c>
      <c r="G4496" s="27" t="n"/>
      <c r="H4496" s="33">
        <f>IF(G4496="","",ROUND(G4496*1000/22500,2))</f>
        <v/>
      </c>
      <c r="I4496" s="33">
        <f>IFERROR(IF(D4496="","",VALUE(MID(D4496,2,5))),"")</f>
        <v/>
      </c>
      <c r="J4496" s="28">
        <f>IF(OR(H4496="",I4496=""),"",IF(H4496&gt;=I4496,"Pass","Fail"))</f>
        <v/>
      </c>
    </row>
    <row r="4497">
      <c r="A4497" s="31" t="n"/>
      <c r="B4497" s="26" t="n"/>
      <c r="C4497" s="26" t="n"/>
      <c r="D4497" s="26" t="n"/>
      <c r="E4497" s="31" t="n"/>
      <c r="F4497" s="24">
        <f>IF(OR(A4497="",E4497=""),"",E4497-A4497)</f>
        <v/>
      </c>
      <c r="G4497" s="27" t="n"/>
      <c r="H4497" s="33">
        <f>IF(G4497="","",ROUND(G4497*1000/22500,2))</f>
        <v/>
      </c>
      <c r="I4497" s="33">
        <f>IFERROR(IF(D4497="","",VALUE(MID(D4497,2,5))),"")</f>
        <v/>
      </c>
      <c r="J4497" s="28">
        <f>IF(OR(H4497="",I4497=""),"",IF(H4497&gt;=I4497,"Pass","Fail"))</f>
        <v/>
      </c>
    </row>
    <row r="4498">
      <c r="A4498" s="31" t="n"/>
      <c r="B4498" s="26" t="n"/>
      <c r="C4498" s="26" t="n"/>
      <c r="D4498" s="26" t="n"/>
      <c r="E4498" s="31" t="n"/>
      <c r="F4498" s="24">
        <f>IF(OR(A4498="",E4498=""),"",E4498-A4498)</f>
        <v/>
      </c>
      <c r="G4498" s="27" t="n"/>
      <c r="H4498" s="33">
        <f>IF(G4498="","",ROUND(G4498*1000/22500,2))</f>
        <v/>
      </c>
      <c r="I4498" s="33">
        <f>IFERROR(IF(D4498="","",VALUE(MID(D4498,2,5))),"")</f>
        <v/>
      </c>
      <c r="J4498" s="28">
        <f>IF(OR(H4498="",I4498=""),"",IF(H4498&gt;=I4498,"Pass","Fail"))</f>
        <v/>
      </c>
    </row>
    <row r="4499">
      <c r="A4499" s="31" t="n"/>
      <c r="B4499" s="26" t="n"/>
      <c r="C4499" s="26" t="n"/>
      <c r="D4499" s="26" t="n"/>
      <c r="E4499" s="31" t="n"/>
      <c r="F4499" s="24">
        <f>IF(OR(A4499="",E4499=""),"",E4499-A4499)</f>
        <v/>
      </c>
      <c r="G4499" s="27" t="n"/>
      <c r="H4499" s="33">
        <f>IF(G4499="","",ROUND(G4499*1000/22500,2))</f>
        <v/>
      </c>
      <c r="I4499" s="33">
        <f>IFERROR(IF(D4499="","",VALUE(MID(D4499,2,5))),"")</f>
        <v/>
      </c>
      <c r="J4499" s="28">
        <f>IF(OR(H4499="",I4499=""),"",IF(H4499&gt;=I4499,"Pass","Fail"))</f>
        <v/>
      </c>
    </row>
    <row r="4500">
      <c r="A4500" s="31" t="n"/>
      <c r="B4500" s="26" t="n"/>
      <c r="C4500" s="26" t="n"/>
      <c r="D4500" s="26" t="n"/>
      <c r="E4500" s="31" t="n"/>
      <c r="F4500" s="24">
        <f>IF(OR(A4500="",E4500=""),"",E4500-A4500)</f>
        <v/>
      </c>
      <c r="G4500" s="27" t="n"/>
      <c r="H4500" s="33">
        <f>IF(G4500="","",ROUND(G4500*1000/22500,2))</f>
        <v/>
      </c>
      <c r="I4500" s="33">
        <f>IFERROR(IF(D4500="","",VALUE(MID(D4500,2,5))),"")</f>
        <v/>
      </c>
      <c r="J4500" s="28">
        <f>IF(OR(H4500="",I4500=""),"",IF(H4500&gt;=I4500,"Pass","Fail"))</f>
        <v/>
      </c>
    </row>
    <row r="4501">
      <c r="A4501" s="31" t="n"/>
      <c r="B4501" s="26" t="n"/>
      <c r="C4501" s="26" t="n"/>
      <c r="D4501" s="26" t="n"/>
      <c r="E4501" s="31" t="n"/>
      <c r="F4501" s="24">
        <f>IF(OR(A4501="",E4501=""),"",E4501-A4501)</f>
        <v/>
      </c>
      <c r="G4501" s="27" t="n"/>
      <c r="H4501" s="33">
        <f>IF(G4501="","",ROUND(G4501*1000/22500,2))</f>
        <v/>
      </c>
      <c r="I4501" s="33">
        <f>IFERROR(IF(D4501="","",VALUE(MID(D4501,2,5))),"")</f>
        <v/>
      </c>
      <c r="J4501" s="28">
        <f>IF(OR(H4501="",I4501=""),"",IF(H4501&gt;=I4501,"Pass","Fail"))</f>
        <v/>
      </c>
    </row>
    <row r="4502">
      <c r="A4502" s="31" t="n"/>
      <c r="B4502" s="26" t="n"/>
      <c r="C4502" s="26" t="n"/>
      <c r="D4502" s="26" t="n"/>
      <c r="E4502" s="31" t="n"/>
      <c r="F4502" s="24">
        <f>IF(OR(A4502="",E4502=""),"",E4502-A4502)</f>
        <v/>
      </c>
      <c r="G4502" s="27" t="n"/>
      <c r="H4502" s="33">
        <f>IF(G4502="","",ROUND(G4502*1000/22500,2))</f>
        <v/>
      </c>
      <c r="I4502" s="33">
        <f>IFERROR(IF(D4502="","",VALUE(MID(D4502,2,5))),"")</f>
        <v/>
      </c>
      <c r="J4502" s="28">
        <f>IF(OR(H4502="",I4502=""),"",IF(H4502&gt;=I4502,"Pass","Fail"))</f>
        <v/>
      </c>
    </row>
    <row r="4503">
      <c r="A4503" s="31" t="n"/>
      <c r="B4503" s="26" t="n"/>
      <c r="C4503" s="26" t="n"/>
      <c r="D4503" s="26" t="n"/>
      <c r="E4503" s="31" t="n"/>
      <c r="F4503" s="24">
        <f>IF(OR(A4503="",E4503=""),"",E4503-A4503)</f>
        <v/>
      </c>
      <c r="G4503" s="27" t="n"/>
      <c r="H4503" s="33">
        <f>IF(G4503="","",ROUND(G4503*1000/22500,2))</f>
        <v/>
      </c>
      <c r="I4503" s="33">
        <f>IFERROR(IF(D4503="","",VALUE(MID(D4503,2,5))),"")</f>
        <v/>
      </c>
      <c r="J4503" s="28">
        <f>IF(OR(H4503="",I4503=""),"",IF(H4503&gt;=I4503,"Pass","Fail"))</f>
        <v/>
      </c>
    </row>
    <row r="4504">
      <c r="A4504" s="31" t="n"/>
      <c r="B4504" s="26" t="n"/>
      <c r="C4504" s="26" t="n"/>
      <c r="D4504" s="26" t="n"/>
      <c r="E4504" s="31" t="n"/>
      <c r="F4504" s="24">
        <f>IF(OR(A4504="",E4504=""),"",E4504-A4504)</f>
        <v/>
      </c>
      <c r="G4504" s="27" t="n"/>
      <c r="H4504" s="33">
        <f>IF(G4504="","",ROUND(G4504*1000/22500,2))</f>
        <v/>
      </c>
      <c r="I4504" s="33">
        <f>IFERROR(IF(D4504="","",VALUE(MID(D4504,2,5))),"")</f>
        <v/>
      </c>
      <c r="J4504" s="28">
        <f>IF(OR(H4504="",I4504=""),"",IF(H4504&gt;=I4504,"Pass","Fail"))</f>
        <v/>
      </c>
    </row>
    <row r="4505">
      <c r="A4505" s="31" t="n"/>
      <c r="B4505" s="26" t="n"/>
      <c r="C4505" s="26" t="n"/>
      <c r="D4505" s="26" t="n"/>
      <c r="E4505" s="31" t="n"/>
      <c r="F4505" s="24">
        <f>IF(OR(A4505="",E4505=""),"",E4505-A4505)</f>
        <v/>
      </c>
      <c r="G4505" s="27" t="n"/>
      <c r="H4505" s="33">
        <f>IF(G4505="","",ROUND(G4505*1000/22500,2))</f>
        <v/>
      </c>
      <c r="I4505" s="33">
        <f>IFERROR(IF(D4505="","",VALUE(MID(D4505,2,5))),"")</f>
        <v/>
      </c>
      <c r="J4505" s="28">
        <f>IF(OR(H4505="",I4505=""),"",IF(H4505&gt;=I4505,"Pass","Fail"))</f>
        <v/>
      </c>
    </row>
    <row r="4506">
      <c r="A4506" s="31" t="n"/>
      <c r="B4506" s="26" t="n"/>
      <c r="C4506" s="26" t="n"/>
      <c r="D4506" s="26" t="n"/>
      <c r="E4506" s="31" t="n"/>
      <c r="F4506" s="24">
        <f>IF(OR(A4506="",E4506=""),"",E4506-A4506)</f>
        <v/>
      </c>
      <c r="G4506" s="27" t="n"/>
      <c r="H4506" s="33">
        <f>IF(G4506="","",ROUND(G4506*1000/22500,2))</f>
        <v/>
      </c>
      <c r="I4506" s="33">
        <f>IFERROR(IF(D4506="","",VALUE(MID(D4506,2,5))),"")</f>
        <v/>
      </c>
      <c r="J4506" s="28">
        <f>IF(OR(H4506="",I4506=""),"",IF(H4506&gt;=I4506,"Pass","Fail"))</f>
        <v/>
      </c>
    </row>
    <row r="4507">
      <c r="A4507" s="31" t="n"/>
      <c r="B4507" s="26" t="n"/>
      <c r="C4507" s="26" t="n"/>
      <c r="D4507" s="26" t="n"/>
      <c r="E4507" s="31" t="n"/>
      <c r="F4507" s="24">
        <f>IF(OR(A4507="",E4507=""),"",E4507-A4507)</f>
        <v/>
      </c>
      <c r="G4507" s="27" t="n"/>
      <c r="H4507" s="33">
        <f>IF(G4507="","",ROUND(G4507*1000/22500,2))</f>
        <v/>
      </c>
      <c r="I4507" s="33">
        <f>IFERROR(IF(D4507="","",VALUE(MID(D4507,2,5))),"")</f>
        <v/>
      </c>
      <c r="J4507" s="28">
        <f>IF(OR(H4507="",I4507=""),"",IF(H4507&gt;=I4507,"Pass","Fail"))</f>
        <v/>
      </c>
    </row>
    <row r="4508">
      <c r="A4508" s="31" t="n"/>
      <c r="B4508" s="26" t="n"/>
      <c r="C4508" s="26" t="n"/>
      <c r="D4508" s="26" t="n"/>
      <c r="E4508" s="31" t="n"/>
      <c r="F4508" s="24">
        <f>IF(OR(A4508="",E4508=""),"",E4508-A4508)</f>
        <v/>
      </c>
      <c r="G4508" s="27" t="n"/>
      <c r="H4508" s="33">
        <f>IF(G4508="","",ROUND(G4508*1000/22500,2))</f>
        <v/>
      </c>
      <c r="I4508" s="33">
        <f>IFERROR(IF(D4508="","",VALUE(MID(D4508,2,5))),"")</f>
        <v/>
      </c>
      <c r="J4508" s="28">
        <f>IF(OR(H4508="",I4508=""),"",IF(H4508&gt;=I4508,"Pass","Fail"))</f>
        <v/>
      </c>
    </row>
    <row r="4509">
      <c r="A4509" s="31" t="n"/>
      <c r="B4509" s="26" t="n"/>
      <c r="C4509" s="26" t="n"/>
      <c r="D4509" s="26" t="n"/>
      <c r="E4509" s="31" t="n"/>
      <c r="F4509" s="24">
        <f>IF(OR(A4509="",E4509=""),"",E4509-A4509)</f>
        <v/>
      </c>
      <c r="G4509" s="27" t="n"/>
      <c r="H4509" s="33">
        <f>IF(G4509="","",ROUND(G4509*1000/22500,2))</f>
        <v/>
      </c>
      <c r="I4509" s="33">
        <f>IFERROR(IF(D4509="","",VALUE(MID(D4509,2,5))),"")</f>
        <v/>
      </c>
      <c r="J4509" s="28">
        <f>IF(OR(H4509="",I4509=""),"",IF(H4509&gt;=I4509,"Pass","Fail"))</f>
        <v/>
      </c>
    </row>
    <row r="4510">
      <c r="A4510" s="31" t="n"/>
      <c r="B4510" s="26" t="n"/>
      <c r="C4510" s="26" t="n"/>
      <c r="D4510" s="26" t="n"/>
      <c r="E4510" s="31" t="n"/>
      <c r="F4510" s="24">
        <f>IF(OR(A4510="",E4510=""),"",E4510-A4510)</f>
        <v/>
      </c>
      <c r="G4510" s="27" t="n"/>
      <c r="H4510" s="33">
        <f>IF(G4510="","",ROUND(G4510*1000/22500,2))</f>
        <v/>
      </c>
      <c r="I4510" s="33">
        <f>IFERROR(IF(D4510="","",VALUE(MID(D4510,2,5))),"")</f>
        <v/>
      </c>
      <c r="J4510" s="28">
        <f>IF(OR(H4510="",I4510=""),"",IF(H4510&gt;=I4510,"Pass","Fail"))</f>
        <v/>
      </c>
    </row>
    <row r="4511">
      <c r="A4511" s="31" t="n"/>
      <c r="B4511" s="26" t="n"/>
      <c r="C4511" s="26" t="n"/>
      <c r="D4511" s="26" t="n"/>
      <c r="E4511" s="31" t="n"/>
      <c r="F4511" s="24">
        <f>IF(OR(A4511="",E4511=""),"",E4511-A4511)</f>
        <v/>
      </c>
      <c r="G4511" s="27" t="n"/>
      <c r="H4511" s="33">
        <f>IF(G4511="","",ROUND(G4511*1000/22500,2))</f>
        <v/>
      </c>
      <c r="I4511" s="33">
        <f>IFERROR(IF(D4511="","",VALUE(MID(D4511,2,5))),"")</f>
        <v/>
      </c>
      <c r="J4511" s="28">
        <f>IF(OR(H4511="",I4511=""),"",IF(H4511&gt;=I4511,"Pass","Fail"))</f>
        <v/>
      </c>
    </row>
    <row r="4512">
      <c r="A4512" s="31" t="n"/>
      <c r="B4512" s="26" t="n"/>
      <c r="C4512" s="26" t="n"/>
      <c r="D4512" s="26" t="n"/>
      <c r="E4512" s="31" t="n"/>
      <c r="F4512" s="24">
        <f>IF(OR(A4512="",E4512=""),"",E4512-A4512)</f>
        <v/>
      </c>
      <c r="G4512" s="27" t="n"/>
      <c r="H4512" s="33">
        <f>IF(G4512="","",ROUND(G4512*1000/22500,2))</f>
        <v/>
      </c>
      <c r="I4512" s="33">
        <f>IFERROR(IF(D4512="","",VALUE(MID(D4512,2,5))),"")</f>
        <v/>
      </c>
      <c r="J4512" s="28">
        <f>IF(OR(H4512="",I4512=""),"",IF(H4512&gt;=I4512,"Pass","Fail"))</f>
        <v/>
      </c>
    </row>
    <row r="4513">
      <c r="A4513" s="31" t="n"/>
      <c r="B4513" s="26" t="n"/>
      <c r="C4513" s="26" t="n"/>
      <c r="D4513" s="26" t="n"/>
      <c r="E4513" s="31" t="n"/>
      <c r="F4513" s="24">
        <f>IF(OR(A4513="",E4513=""),"",E4513-A4513)</f>
        <v/>
      </c>
      <c r="G4513" s="27" t="n"/>
      <c r="H4513" s="33">
        <f>IF(G4513="","",ROUND(G4513*1000/22500,2))</f>
        <v/>
      </c>
      <c r="I4513" s="33">
        <f>IFERROR(IF(D4513="","",VALUE(MID(D4513,2,5))),"")</f>
        <v/>
      </c>
      <c r="J4513" s="28">
        <f>IF(OR(H4513="",I4513=""),"",IF(H4513&gt;=I4513,"Pass","Fail"))</f>
        <v/>
      </c>
    </row>
    <row r="4514">
      <c r="A4514" s="31" t="n"/>
      <c r="B4514" s="26" t="n"/>
      <c r="C4514" s="26" t="n"/>
      <c r="D4514" s="26" t="n"/>
      <c r="E4514" s="31" t="n"/>
      <c r="F4514" s="24">
        <f>IF(OR(A4514="",E4514=""),"",E4514-A4514)</f>
        <v/>
      </c>
      <c r="G4514" s="27" t="n"/>
      <c r="H4514" s="33">
        <f>IF(G4514="","",ROUND(G4514*1000/22500,2))</f>
        <v/>
      </c>
      <c r="I4514" s="33">
        <f>IFERROR(IF(D4514="","",VALUE(MID(D4514,2,5))),"")</f>
        <v/>
      </c>
      <c r="J4514" s="28">
        <f>IF(OR(H4514="",I4514=""),"",IF(H4514&gt;=I4514,"Pass","Fail"))</f>
        <v/>
      </c>
    </row>
    <row r="4515">
      <c r="A4515" s="31" t="n"/>
      <c r="B4515" s="26" t="n"/>
      <c r="C4515" s="26" t="n"/>
      <c r="D4515" s="26" t="n"/>
      <c r="E4515" s="31" t="n"/>
      <c r="F4515" s="24">
        <f>IF(OR(A4515="",E4515=""),"",E4515-A4515)</f>
        <v/>
      </c>
      <c r="G4515" s="27" t="n"/>
      <c r="H4515" s="33">
        <f>IF(G4515="","",ROUND(G4515*1000/22500,2))</f>
        <v/>
      </c>
      <c r="I4515" s="33">
        <f>IFERROR(IF(D4515="","",VALUE(MID(D4515,2,5))),"")</f>
        <v/>
      </c>
      <c r="J4515" s="28">
        <f>IF(OR(H4515="",I4515=""),"",IF(H4515&gt;=I4515,"Pass","Fail"))</f>
        <v/>
      </c>
    </row>
    <row r="4516">
      <c r="A4516" s="31" t="n"/>
      <c r="B4516" s="26" t="n"/>
      <c r="C4516" s="26" t="n"/>
      <c r="D4516" s="26" t="n"/>
      <c r="E4516" s="31" t="n"/>
      <c r="F4516" s="24">
        <f>IF(OR(A4516="",E4516=""),"",E4516-A4516)</f>
        <v/>
      </c>
      <c r="G4516" s="27" t="n"/>
      <c r="H4516" s="33">
        <f>IF(G4516="","",ROUND(G4516*1000/22500,2))</f>
        <v/>
      </c>
      <c r="I4516" s="33">
        <f>IFERROR(IF(D4516="","",VALUE(MID(D4516,2,5))),"")</f>
        <v/>
      </c>
      <c r="J4516" s="28">
        <f>IF(OR(H4516="",I4516=""),"",IF(H4516&gt;=I4516,"Pass","Fail"))</f>
        <v/>
      </c>
    </row>
    <row r="4517">
      <c r="A4517" s="31" t="n"/>
      <c r="B4517" s="26" t="n"/>
      <c r="C4517" s="26" t="n"/>
      <c r="D4517" s="26" t="n"/>
      <c r="E4517" s="31" t="n"/>
      <c r="F4517" s="24">
        <f>IF(OR(A4517="",E4517=""),"",E4517-A4517)</f>
        <v/>
      </c>
      <c r="G4517" s="27" t="n"/>
      <c r="H4517" s="33">
        <f>IF(G4517="","",ROUND(G4517*1000/22500,2))</f>
        <v/>
      </c>
      <c r="I4517" s="33">
        <f>IFERROR(IF(D4517="","",VALUE(MID(D4517,2,5))),"")</f>
        <v/>
      </c>
      <c r="J4517" s="28">
        <f>IF(OR(H4517="",I4517=""),"",IF(H4517&gt;=I4517,"Pass","Fail"))</f>
        <v/>
      </c>
    </row>
    <row r="4518">
      <c r="A4518" s="31" t="n"/>
      <c r="B4518" s="26" t="n"/>
      <c r="C4518" s="26" t="n"/>
      <c r="D4518" s="26" t="n"/>
      <c r="E4518" s="31" t="n"/>
      <c r="F4518" s="24">
        <f>IF(OR(A4518="",E4518=""),"",E4518-A4518)</f>
        <v/>
      </c>
      <c r="G4518" s="27" t="n"/>
      <c r="H4518" s="33">
        <f>IF(G4518="","",ROUND(G4518*1000/22500,2))</f>
        <v/>
      </c>
      <c r="I4518" s="33">
        <f>IFERROR(IF(D4518="","",VALUE(MID(D4518,2,5))),"")</f>
        <v/>
      </c>
      <c r="J4518" s="28">
        <f>IF(OR(H4518="",I4518=""),"",IF(H4518&gt;=I4518,"Pass","Fail"))</f>
        <v/>
      </c>
    </row>
    <row r="4519">
      <c r="A4519" s="31" t="n"/>
      <c r="B4519" s="26" t="n"/>
      <c r="C4519" s="26" t="n"/>
      <c r="D4519" s="26" t="n"/>
      <c r="E4519" s="31" t="n"/>
      <c r="F4519" s="24">
        <f>IF(OR(A4519="",E4519=""),"",E4519-A4519)</f>
        <v/>
      </c>
      <c r="G4519" s="27" t="n"/>
      <c r="H4519" s="33">
        <f>IF(G4519="","",ROUND(G4519*1000/22500,2))</f>
        <v/>
      </c>
      <c r="I4519" s="33">
        <f>IFERROR(IF(D4519="","",VALUE(MID(D4519,2,5))),"")</f>
        <v/>
      </c>
      <c r="J4519" s="28">
        <f>IF(OR(H4519="",I4519=""),"",IF(H4519&gt;=I4519,"Pass","Fail"))</f>
        <v/>
      </c>
    </row>
    <row r="4520">
      <c r="A4520" s="31" t="n"/>
      <c r="B4520" s="26" t="n"/>
      <c r="C4520" s="26" t="n"/>
      <c r="D4520" s="26" t="n"/>
      <c r="E4520" s="31" t="n"/>
      <c r="F4520" s="24">
        <f>IF(OR(A4520="",E4520=""),"",E4520-A4520)</f>
        <v/>
      </c>
      <c r="G4520" s="27" t="n"/>
      <c r="H4520" s="33">
        <f>IF(G4520="","",ROUND(G4520*1000/22500,2))</f>
        <v/>
      </c>
      <c r="I4520" s="33">
        <f>IFERROR(IF(D4520="","",VALUE(MID(D4520,2,5))),"")</f>
        <v/>
      </c>
      <c r="J4520" s="28">
        <f>IF(OR(H4520="",I4520=""),"",IF(H4520&gt;=I4520,"Pass","Fail"))</f>
        <v/>
      </c>
    </row>
    <row r="4521">
      <c r="A4521" s="31" t="n"/>
      <c r="B4521" s="26" t="n"/>
      <c r="C4521" s="26" t="n"/>
      <c r="D4521" s="26" t="n"/>
      <c r="E4521" s="31" t="n"/>
      <c r="F4521" s="24">
        <f>IF(OR(A4521="",E4521=""),"",E4521-A4521)</f>
        <v/>
      </c>
      <c r="G4521" s="27" t="n"/>
      <c r="H4521" s="33">
        <f>IF(G4521="","",ROUND(G4521*1000/22500,2))</f>
        <v/>
      </c>
      <c r="I4521" s="33">
        <f>IFERROR(IF(D4521="","",VALUE(MID(D4521,2,5))),"")</f>
        <v/>
      </c>
      <c r="J4521" s="28">
        <f>IF(OR(H4521="",I4521=""),"",IF(H4521&gt;=I4521,"Pass","Fail"))</f>
        <v/>
      </c>
    </row>
    <row r="4522">
      <c r="A4522" s="31" t="n"/>
      <c r="B4522" s="26" t="n"/>
      <c r="C4522" s="26" t="n"/>
      <c r="D4522" s="26" t="n"/>
      <c r="E4522" s="31" t="n"/>
      <c r="F4522" s="24">
        <f>IF(OR(A4522="",E4522=""),"",E4522-A4522)</f>
        <v/>
      </c>
      <c r="G4522" s="27" t="n"/>
      <c r="H4522" s="33">
        <f>IF(G4522="","",ROUND(G4522*1000/22500,2))</f>
        <v/>
      </c>
      <c r="I4522" s="33">
        <f>IFERROR(IF(D4522="","",VALUE(MID(D4522,2,5))),"")</f>
        <v/>
      </c>
      <c r="J4522" s="28">
        <f>IF(OR(H4522="",I4522=""),"",IF(H4522&gt;=I4522,"Pass","Fail"))</f>
        <v/>
      </c>
    </row>
    <row r="4523">
      <c r="A4523" s="31" t="n"/>
      <c r="B4523" s="26" t="n"/>
      <c r="C4523" s="26" t="n"/>
      <c r="D4523" s="26" t="n"/>
      <c r="E4523" s="31" t="n"/>
      <c r="F4523" s="24">
        <f>IF(OR(A4523="",E4523=""),"",E4523-A4523)</f>
        <v/>
      </c>
      <c r="G4523" s="27" t="n"/>
      <c r="H4523" s="33">
        <f>IF(G4523="","",ROUND(G4523*1000/22500,2))</f>
        <v/>
      </c>
      <c r="I4523" s="33">
        <f>IFERROR(IF(D4523="","",VALUE(MID(D4523,2,5))),"")</f>
        <v/>
      </c>
      <c r="J4523" s="28">
        <f>IF(OR(H4523="",I4523=""),"",IF(H4523&gt;=I4523,"Pass","Fail"))</f>
        <v/>
      </c>
    </row>
    <row r="4524">
      <c r="A4524" s="31" t="n"/>
      <c r="B4524" s="26" t="n"/>
      <c r="C4524" s="26" t="n"/>
      <c r="D4524" s="26" t="n"/>
      <c r="E4524" s="31" t="n"/>
      <c r="F4524" s="24">
        <f>IF(OR(A4524="",E4524=""),"",E4524-A4524)</f>
        <v/>
      </c>
      <c r="G4524" s="27" t="n"/>
      <c r="H4524" s="33">
        <f>IF(G4524="","",ROUND(G4524*1000/22500,2))</f>
        <v/>
      </c>
      <c r="I4524" s="33">
        <f>IFERROR(IF(D4524="","",VALUE(MID(D4524,2,5))),"")</f>
        <v/>
      </c>
      <c r="J4524" s="28">
        <f>IF(OR(H4524="",I4524=""),"",IF(H4524&gt;=I4524,"Pass","Fail"))</f>
        <v/>
      </c>
    </row>
    <row r="4525">
      <c r="A4525" s="31" t="n"/>
      <c r="B4525" s="26" t="n"/>
      <c r="C4525" s="26" t="n"/>
      <c r="D4525" s="26" t="n"/>
      <c r="E4525" s="31" t="n"/>
      <c r="F4525" s="24">
        <f>IF(OR(A4525="",E4525=""),"",E4525-A4525)</f>
        <v/>
      </c>
      <c r="G4525" s="27" t="n"/>
      <c r="H4525" s="33">
        <f>IF(G4525="","",ROUND(G4525*1000/22500,2))</f>
        <v/>
      </c>
      <c r="I4525" s="33">
        <f>IFERROR(IF(D4525="","",VALUE(MID(D4525,2,5))),"")</f>
        <v/>
      </c>
      <c r="J4525" s="28">
        <f>IF(OR(H4525="",I4525=""),"",IF(H4525&gt;=I4525,"Pass","Fail"))</f>
        <v/>
      </c>
    </row>
    <row r="4526">
      <c r="A4526" s="31" t="n"/>
      <c r="B4526" s="26" t="n"/>
      <c r="C4526" s="26" t="n"/>
      <c r="D4526" s="26" t="n"/>
      <c r="E4526" s="31" t="n"/>
      <c r="F4526" s="24">
        <f>IF(OR(A4526="",E4526=""),"",E4526-A4526)</f>
        <v/>
      </c>
      <c r="G4526" s="27" t="n"/>
      <c r="H4526" s="33">
        <f>IF(G4526="","",ROUND(G4526*1000/22500,2))</f>
        <v/>
      </c>
      <c r="I4526" s="33">
        <f>IFERROR(IF(D4526="","",VALUE(MID(D4526,2,5))),"")</f>
        <v/>
      </c>
      <c r="J4526" s="28">
        <f>IF(OR(H4526="",I4526=""),"",IF(H4526&gt;=I4526,"Pass","Fail"))</f>
        <v/>
      </c>
    </row>
    <row r="4527">
      <c r="A4527" s="31" t="n"/>
      <c r="B4527" s="26" t="n"/>
      <c r="C4527" s="26" t="n"/>
      <c r="D4527" s="26" t="n"/>
      <c r="E4527" s="31" t="n"/>
      <c r="F4527" s="24">
        <f>IF(OR(A4527="",E4527=""),"",E4527-A4527)</f>
        <v/>
      </c>
      <c r="G4527" s="27" t="n"/>
      <c r="H4527" s="33">
        <f>IF(G4527="","",ROUND(G4527*1000/22500,2))</f>
        <v/>
      </c>
      <c r="I4527" s="33">
        <f>IFERROR(IF(D4527="","",VALUE(MID(D4527,2,5))),"")</f>
        <v/>
      </c>
      <c r="J4527" s="28">
        <f>IF(OR(H4527="",I4527=""),"",IF(H4527&gt;=I4527,"Pass","Fail"))</f>
        <v/>
      </c>
    </row>
    <row r="4528">
      <c r="A4528" s="31" t="n"/>
      <c r="B4528" s="26" t="n"/>
      <c r="C4528" s="26" t="n"/>
      <c r="D4528" s="26" t="n"/>
      <c r="E4528" s="31" t="n"/>
      <c r="F4528" s="24">
        <f>IF(OR(A4528="",E4528=""),"",E4528-A4528)</f>
        <v/>
      </c>
      <c r="G4528" s="27" t="n"/>
      <c r="H4528" s="33">
        <f>IF(G4528="","",ROUND(G4528*1000/22500,2))</f>
        <v/>
      </c>
      <c r="I4528" s="33">
        <f>IFERROR(IF(D4528="","",VALUE(MID(D4528,2,5))),"")</f>
        <v/>
      </c>
      <c r="J4528" s="28">
        <f>IF(OR(H4528="",I4528=""),"",IF(H4528&gt;=I4528,"Pass","Fail"))</f>
        <v/>
      </c>
    </row>
    <row r="4529">
      <c r="A4529" s="31" t="n"/>
      <c r="B4529" s="26" t="n"/>
      <c r="C4529" s="26" t="n"/>
      <c r="D4529" s="26" t="n"/>
      <c r="E4529" s="31" t="n"/>
      <c r="F4529" s="24">
        <f>IF(OR(A4529="",E4529=""),"",E4529-A4529)</f>
        <v/>
      </c>
      <c r="G4529" s="27" t="n"/>
      <c r="H4529" s="33">
        <f>IF(G4529="","",ROUND(G4529*1000/22500,2))</f>
        <v/>
      </c>
      <c r="I4529" s="33">
        <f>IFERROR(IF(D4529="","",VALUE(MID(D4529,2,5))),"")</f>
        <v/>
      </c>
      <c r="J4529" s="28">
        <f>IF(OR(H4529="",I4529=""),"",IF(H4529&gt;=I4529,"Pass","Fail"))</f>
        <v/>
      </c>
    </row>
    <row r="4530">
      <c r="A4530" s="31" t="n"/>
      <c r="B4530" s="26" t="n"/>
      <c r="C4530" s="26" t="n"/>
      <c r="D4530" s="26" t="n"/>
      <c r="E4530" s="31" t="n"/>
      <c r="F4530" s="24">
        <f>IF(OR(A4530="",E4530=""),"",E4530-A4530)</f>
        <v/>
      </c>
      <c r="G4530" s="27" t="n"/>
      <c r="H4530" s="33">
        <f>IF(G4530="","",ROUND(G4530*1000/22500,2))</f>
        <v/>
      </c>
      <c r="I4530" s="33">
        <f>IFERROR(IF(D4530="","",VALUE(MID(D4530,2,5))),"")</f>
        <v/>
      </c>
      <c r="J4530" s="28">
        <f>IF(OR(H4530="",I4530=""),"",IF(H4530&gt;=I4530,"Pass","Fail"))</f>
        <v/>
      </c>
    </row>
    <row r="4531">
      <c r="A4531" s="31" t="n"/>
      <c r="B4531" s="26" t="n"/>
      <c r="C4531" s="26" t="n"/>
      <c r="D4531" s="26" t="n"/>
      <c r="E4531" s="31" t="n"/>
      <c r="F4531" s="24">
        <f>IF(OR(A4531="",E4531=""),"",E4531-A4531)</f>
        <v/>
      </c>
      <c r="G4531" s="27" t="n"/>
      <c r="H4531" s="33">
        <f>IF(G4531="","",ROUND(G4531*1000/22500,2))</f>
        <v/>
      </c>
      <c r="I4531" s="33">
        <f>IFERROR(IF(D4531="","",VALUE(MID(D4531,2,5))),"")</f>
        <v/>
      </c>
      <c r="J4531" s="28">
        <f>IF(OR(H4531="",I4531=""),"",IF(H4531&gt;=I4531,"Pass","Fail"))</f>
        <v/>
      </c>
    </row>
    <row r="4532">
      <c r="A4532" s="31" t="n"/>
      <c r="B4532" s="26" t="n"/>
      <c r="C4532" s="26" t="n"/>
      <c r="D4532" s="26" t="n"/>
      <c r="E4532" s="31" t="n"/>
      <c r="F4532" s="24">
        <f>IF(OR(A4532="",E4532=""),"",E4532-A4532)</f>
        <v/>
      </c>
      <c r="G4532" s="27" t="n"/>
      <c r="H4532" s="33">
        <f>IF(G4532="","",ROUND(G4532*1000/22500,2))</f>
        <v/>
      </c>
      <c r="I4532" s="33">
        <f>IFERROR(IF(D4532="","",VALUE(MID(D4532,2,5))),"")</f>
        <v/>
      </c>
      <c r="J4532" s="28">
        <f>IF(OR(H4532="",I4532=""),"",IF(H4532&gt;=I4532,"Pass","Fail"))</f>
        <v/>
      </c>
    </row>
    <row r="4533">
      <c r="A4533" s="31" t="n"/>
      <c r="B4533" s="26" t="n"/>
      <c r="C4533" s="26" t="n"/>
      <c r="D4533" s="26" t="n"/>
      <c r="E4533" s="31" t="n"/>
      <c r="F4533" s="24">
        <f>IF(OR(A4533="",E4533=""),"",E4533-A4533)</f>
        <v/>
      </c>
      <c r="G4533" s="27" t="n"/>
      <c r="H4533" s="33">
        <f>IF(G4533="","",ROUND(G4533*1000/22500,2))</f>
        <v/>
      </c>
      <c r="I4533" s="33">
        <f>IFERROR(IF(D4533="","",VALUE(MID(D4533,2,5))),"")</f>
        <v/>
      </c>
      <c r="J4533" s="28">
        <f>IF(OR(H4533="",I4533=""),"",IF(H4533&gt;=I4533,"Pass","Fail"))</f>
        <v/>
      </c>
    </row>
    <row r="4534">
      <c r="A4534" s="31" t="n"/>
      <c r="B4534" s="26" t="n"/>
      <c r="C4534" s="26" t="n"/>
      <c r="D4534" s="26" t="n"/>
      <c r="E4534" s="31" t="n"/>
      <c r="F4534" s="24">
        <f>IF(OR(A4534="",E4534=""),"",E4534-A4534)</f>
        <v/>
      </c>
      <c r="G4534" s="27" t="n"/>
      <c r="H4534" s="33">
        <f>IF(G4534="","",ROUND(G4534*1000/22500,2))</f>
        <v/>
      </c>
      <c r="I4534" s="33">
        <f>IFERROR(IF(D4534="","",VALUE(MID(D4534,2,5))),"")</f>
        <v/>
      </c>
      <c r="J4534" s="28">
        <f>IF(OR(H4534="",I4534=""),"",IF(H4534&gt;=I4534,"Pass","Fail"))</f>
        <v/>
      </c>
    </row>
    <row r="4535">
      <c r="A4535" s="31" t="n"/>
      <c r="B4535" s="26" t="n"/>
      <c r="C4535" s="26" t="n"/>
      <c r="D4535" s="26" t="n"/>
      <c r="E4535" s="31" t="n"/>
      <c r="F4535" s="24">
        <f>IF(OR(A4535="",E4535=""),"",E4535-A4535)</f>
        <v/>
      </c>
      <c r="G4535" s="27" t="n"/>
      <c r="H4535" s="33">
        <f>IF(G4535="","",ROUND(G4535*1000/22500,2))</f>
        <v/>
      </c>
      <c r="I4535" s="33">
        <f>IFERROR(IF(D4535="","",VALUE(MID(D4535,2,5))),"")</f>
        <v/>
      </c>
      <c r="J4535" s="28">
        <f>IF(OR(H4535="",I4535=""),"",IF(H4535&gt;=I4535,"Pass","Fail"))</f>
        <v/>
      </c>
    </row>
    <row r="4536">
      <c r="A4536" s="31" t="n"/>
      <c r="B4536" s="26" t="n"/>
      <c r="C4536" s="26" t="n"/>
      <c r="D4536" s="26" t="n"/>
      <c r="E4536" s="31" t="n"/>
      <c r="F4536" s="24">
        <f>IF(OR(A4536="",E4536=""),"",E4536-A4536)</f>
        <v/>
      </c>
      <c r="G4536" s="27" t="n"/>
      <c r="H4536" s="33">
        <f>IF(G4536="","",ROUND(G4536*1000/22500,2))</f>
        <v/>
      </c>
      <c r="I4536" s="33">
        <f>IFERROR(IF(D4536="","",VALUE(MID(D4536,2,5))),"")</f>
        <v/>
      </c>
      <c r="J4536" s="28">
        <f>IF(OR(H4536="",I4536=""),"",IF(H4536&gt;=I4536,"Pass","Fail"))</f>
        <v/>
      </c>
    </row>
    <row r="4537">
      <c r="A4537" s="31" t="n"/>
      <c r="B4537" s="26" t="n"/>
      <c r="C4537" s="26" t="n"/>
      <c r="D4537" s="26" t="n"/>
      <c r="E4537" s="31" t="n"/>
      <c r="F4537" s="24">
        <f>IF(OR(A4537="",E4537=""),"",E4537-A4537)</f>
        <v/>
      </c>
      <c r="G4537" s="27" t="n"/>
      <c r="H4537" s="33">
        <f>IF(G4537="","",ROUND(G4537*1000/22500,2))</f>
        <v/>
      </c>
      <c r="I4537" s="33">
        <f>IFERROR(IF(D4537="","",VALUE(MID(D4537,2,5))),"")</f>
        <v/>
      </c>
      <c r="J4537" s="28">
        <f>IF(OR(H4537="",I4537=""),"",IF(H4537&gt;=I4537,"Pass","Fail"))</f>
        <v/>
      </c>
    </row>
    <row r="4538">
      <c r="A4538" s="31" t="n"/>
      <c r="B4538" s="26" t="n"/>
      <c r="C4538" s="26" t="n"/>
      <c r="D4538" s="26" t="n"/>
      <c r="E4538" s="31" t="n"/>
      <c r="F4538" s="24">
        <f>IF(OR(A4538="",E4538=""),"",E4538-A4538)</f>
        <v/>
      </c>
      <c r="G4538" s="27" t="n"/>
      <c r="H4538" s="33">
        <f>IF(G4538="","",ROUND(G4538*1000/22500,2))</f>
        <v/>
      </c>
      <c r="I4538" s="33">
        <f>IFERROR(IF(D4538="","",VALUE(MID(D4538,2,5))),"")</f>
        <v/>
      </c>
      <c r="J4538" s="28">
        <f>IF(OR(H4538="",I4538=""),"",IF(H4538&gt;=I4538,"Pass","Fail"))</f>
        <v/>
      </c>
    </row>
    <row r="4539">
      <c r="A4539" s="31" t="n"/>
      <c r="B4539" s="26" t="n"/>
      <c r="C4539" s="26" t="n"/>
      <c r="D4539" s="26" t="n"/>
      <c r="E4539" s="31" t="n"/>
      <c r="F4539" s="24">
        <f>IF(OR(A4539="",E4539=""),"",E4539-A4539)</f>
        <v/>
      </c>
      <c r="G4539" s="27" t="n"/>
      <c r="H4539" s="33">
        <f>IF(G4539="","",ROUND(G4539*1000/22500,2))</f>
        <v/>
      </c>
      <c r="I4539" s="33">
        <f>IFERROR(IF(D4539="","",VALUE(MID(D4539,2,5))),"")</f>
        <v/>
      </c>
      <c r="J4539" s="28">
        <f>IF(OR(H4539="",I4539=""),"",IF(H4539&gt;=I4539,"Pass","Fail"))</f>
        <v/>
      </c>
    </row>
    <row r="4540">
      <c r="A4540" s="31" t="n"/>
      <c r="B4540" s="26" t="n"/>
      <c r="C4540" s="26" t="n"/>
      <c r="D4540" s="26" t="n"/>
      <c r="E4540" s="31" t="n"/>
      <c r="F4540" s="24">
        <f>IF(OR(A4540="",E4540=""),"",E4540-A4540)</f>
        <v/>
      </c>
      <c r="G4540" s="27" t="n"/>
      <c r="H4540" s="33">
        <f>IF(G4540="","",ROUND(G4540*1000/22500,2))</f>
        <v/>
      </c>
      <c r="I4540" s="33">
        <f>IFERROR(IF(D4540="","",VALUE(MID(D4540,2,5))),"")</f>
        <v/>
      </c>
      <c r="J4540" s="28">
        <f>IF(OR(H4540="",I4540=""),"",IF(H4540&gt;=I4540,"Pass","Fail"))</f>
        <v/>
      </c>
    </row>
    <row r="4541">
      <c r="A4541" s="31" t="n"/>
      <c r="B4541" s="26" t="n"/>
      <c r="C4541" s="26" t="n"/>
      <c r="D4541" s="26" t="n"/>
      <c r="E4541" s="31" t="n"/>
      <c r="F4541" s="24">
        <f>IF(OR(A4541="",E4541=""),"",E4541-A4541)</f>
        <v/>
      </c>
      <c r="G4541" s="27" t="n"/>
      <c r="H4541" s="33">
        <f>IF(G4541="","",ROUND(G4541*1000/22500,2))</f>
        <v/>
      </c>
      <c r="I4541" s="33">
        <f>IFERROR(IF(D4541="","",VALUE(MID(D4541,2,5))),"")</f>
        <v/>
      </c>
      <c r="J4541" s="28">
        <f>IF(OR(H4541="",I4541=""),"",IF(H4541&gt;=I4541,"Pass","Fail"))</f>
        <v/>
      </c>
    </row>
    <row r="4542">
      <c r="A4542" s="31" t="n"/>
      <c r="B4542" s="26" t="n"/>
      <c r="C4542" s="26" t="n"/>
      <c r="D4542" s="26" t="n"/>
      <c r="E4542" s="31" t="n"/>
      <c r="F4542" s="24">
        <f>IF(OR(A4542="",E4542=""),"",E4542-A4542)</f>
        <v/>
      </c>
      <c r="G4542" s="27" t="n"/>
      <c r="H4542" s="33">
        <f>IF(G4542="","",ROUND(G4542*1000/22500,2))</f>
        <v/>
      </c>
      <c r="I4542" s="33">
        <f>IFERROR(IF(D4542="","",VALUE(MID(D4542,2,5))),"")</f>
        <v/>
      </c>
      <c r="J4542" s="28">
        <f>IF(OR(H4542="",I4542=""),"",IF(H4542&gt;=I4542,"Pass","Fail"))</f>
        <v/>
      </c>
    </row>
    <row r="4543">
      <c r="A4543" s="31" t="n"/>
      <c r="B4543" s="26" t="n"/>
      <c r="C4543" s="26" t="n"/>
      <c r="D4543" s="26" t="n"/>
      <c r="E4543" s="31" t="n"/>
      <c r="F4543" s="24">
        <f>IF(OR(A4543="",E4543=""),"",E4543-A4543)</f>
        <v/>
      </c>
      <c r="G4543" s="27" t="n"/>
      <c r="H4543" s="33">
        <f>IF(G4543="","",ROUND(G4543*1000/22500,2))</f>
        <v/>
      </c>
      <c r="I4543" s="33">
        <f>IFERROR(IF(D4543="","",VALUE(MID(D4543,2,5))),"")</f>
        <v/>
      </c>
      <c r="J4543" s="28">
        <f>IF(OR(H4543="",I4543=""),"",IF(H4543&gt;=I4543,"Pass","Fail"))</f>
        <v/>
      </c>
    </row>
    <row r="4544">
      <c r="A4544" s="31" t="n"/>
      <c r="B4544" s="26" t="n"/>
      <c r="C4544" s="26" t="n"/>
      <c r="D4544" s="26" t="n"/>
      <c r="E4544" s="31" t="n"/>
      <c r="F4544" s="24">
        <f>IF(OR(A4544="",E4544=""),"",E4544-A4544)</f>
        <v/>
      </c>
      <c r="G4544" s="27" t="n"/>
      <c r="H4544" s="33">
        <f>IF(G4544="","",ROUND(G4544*1000/22500,2))</f>
        <v/>
      </c>
      <c r="I4544" s="33">
        <f>IFERROR(IF(D4544="","",VALUE(MID(D4544,2,5))),"")</f>
        <v/>
      </c>
      <c r="J4544" s="28">
        <f>IF(OR(H4544="",I4544=""),"",IF(H4544&gt;=I4544,"Pass","Fail"))</f>
        <v/>
      </c>
    </row>
    <row r="4545">
      <c r="A4545" s="31" t="n"/>
      <c r="B4545" s="26" t="n"/>
      <c r="C4545" s="26" t="n"/>
      <c r="D4545" s="26" t="n"/>
      <c r="E4545" s="31" t="n"/>
      <c r="F4545" s="24">
        <f>IF(OR(A4545="",E4545=""),"",E4545-A4545)</f>
        <v/>
      </c>
      <c r="G4545" s="27" t="n"/>
      <c r="H4545" s="33">
        <f>IF(G4545="","",ROUND(G4545*1000/22500,2))</f>
        <v/>
      </c>
      <c r="I4545" s="33">
        <f>IFERROR(IF(D4545="","",VALUE(MID(D4545,2,5))),"")</f>
        <v/>
      </c>
      <c r="J4545" s="28">
        <f>IF(OR(H4545="",I4545=""),"",IF(H4545&gt;=I4545,"Pass","Fail"))</f>
        <v/>
      </c>
    </row>
    <row r="4546">
      <c r="A4546" s="31" t="n"/>
      <c r="B4546" s="26" t="n"/>
      <c r="C4546" s="26" t="n"/>
      <c r="D4546" s="26" t="n"/>
      <c r="E4546" s="31" t="n"/>
      <c r="F4546" s="24">
        <f>IF(OR(A4546="",E4546=""),"",E4546-A4546)</f>
        <v/>
      </c>
      <c r="G4546" s="27" t="n"/>
      <c r="H4546" s="33">
        <f>IF(G4546="","",ROUND(G4546*1000/22500,2))</f>
        <v/>
      </c>
      <c r="I4546" s="33">
        <f>IFERROR(IF(D4546="","",VALUE(MID(D4546,2,5))),"")</f>
        <v/>
      </c>
      <c r="J4546" s="28">
        <f>IF(OR(H4546="",I4546=""),"",IF(H4546&gt;=I4546,"Pass","Fail"))</f>
        <v/>
      </c>
    </row>
    <row r="4547">
      <c r="A4547" s="31" t="n"/>
      <c r="B4547" s="26" t="n"/>
      <c r="C4547" s="26" t="n"/>
      <c r="D4547" s="26" t="n"/>
      <c r="E4547" s="31" t="n"/>
      <c r="F4547" s="24">
        <f>IF(OR(A4547="",E4547=""),"",E4547-A4547)</f>
        <v/>
      </c>
      <c r="G4547" s="27" t="n"/>
      <c r="H4547" s="33">
        <f>IF(G4547="","",ROUND(G4547*1000/22500,2))</f>
        <v/>
      </c>
      <c r="I4547" s="33">
        <f>IFERROR(IF(D4547="","",VALUE(MID(D4547,2,5))),"")</f>
        <v/>
      </c>
      <c r="J4547" s="28">
        <f>IF(OR(H4547="",I4547=""),"",IF(H4547&gt;=I4547,"Pass","Fail"))</f>
        <v/>
      </c>
    </row>
    <row r="4548">
      <c r="A4548" s="31" t="n"/>
      <c r="B4548" s="26" t="n"/>
      <c r="C4548" s="26" t="n"/>
      <c r="D4548" s="26" t="n"/>
      <c r="E4548" s="31" t="n"/>
      <c r="F4548" s="24">
        <f>IF(OR(A4548="",E4548=""),"",E4548-A4548)</f>
        <v/>
      </c>
      <c r="G4548" s="27" t="n"/>
      <c r="H4548" s="33">
        <f>IF(G4548="","",ROUND(G4548*1000/22500,2))</f>
        <v/>
      </c>
      <c r="I4548" s="33">
        <f>IFERROR(IF(D4548="","",VALUE(MID(D4548,2,5))),"")</f>
        <v/>
      </c>
      <c r="J4548" s="28">
        <f>IF(OR(H4548="",I4548=""),"",IF(H4548&gt;=I4548,"Pass","Fail"))</f>
        <v/>
      </c>
    </row>
    <row r="4549">
      <c r="A4549" s="31" t="n"/>
      <c r="B4549" s="26" t="n"/>
      <c r="C4549" s="26" t="n"/>
      <c r="D4549" s="26" t="n"/>
      <c r="E4549" s="31" t="n"/>
      <c r="F4549" s="24">
        <f>IF(OR(A4549="",E4549=""),"",E4549-A4549)</f>
        <v/>
      </c>
      <c r="G4549" s="27" t="n"/>
      <c r="H4549" s="33">
        <f>IF(G4549="","",ROUND(G4549*1000/22500,2))</f>
        <v/>
      </c>
      <c r="I4549" s="33">
        <f>IFERROR(IF(D4549="","",VALUE(MID(D4549,2,5))),"")</f>
        <v/>
      </c>
      <c r="J4549" s="28">
        <f>IF(OR(H4549="",I4549=""),"",IF(H4549&gt;=I4549,"Pass","Fail"))</f>
        <v/>
      </c>
    </row>
    <row r="4550">
      <c r="A4550" s="31" t="n"/>
      <c r="B4550" s="26" t="n"/>
      <c r="C4550" s="26" t="n"/>
      <c r="D4550" s="26" t="n"/>
      <c r="E4550" s="31" t="n"/>
      <c r="F4550" s="24">
        <f>IF(OR(A4550="",E4550=""),"",E4550-A4550)</f>
        <v/>
      </c>
      <c r="G4550" s="27" t="n"/>
      <c r="H4550" s="33">
        <f>IF(G4550="","",ROUND(G4550*1000/22500,2))</f>
        <v/>
      </c>
      <c r="I4550" s="33">
        <f>IFERROR(IF(D4550="","",VALUE(MID(D4550,2,5))),"")</f>
        <v/>
      </c>
      <c r="J4550" s="28">
        <f>IF(OR(H4550="",I4550=""),"",IF(H4550&gt;=I4550,"Pass","Fail"))</f>
        <v/>
      </c>
    </row>
    <row r="4551">
      <c r="A4551" s="31" t="n"/>
      <c r="B4551" s="26" t="n"/>
      <c r="C4551" s="26" t="n"/>
      <c r="D4551" s="26" t="n"/>
      <c r="E4551" s="31" t="n"/>
      <c r="F4551" s="24">
        <f>IF(OR(A4551="",E4551=""),"",E4551-A4551)</f>
        <v/>
      </c>
      <c r="G4551" s="27" t="n"/>
      <c r="H4551" s="33">
        <f>IF(G4551="","",ROUND(G4551*1000/22500,2))</f>
        <v/>
      </c>
      <c r="I4551" s="33">
        <f>IFERROR(IF(D4551="","",VALUE(MID(D4551,2,5))),"")</f>
        <v/>
      </c>
      <c r="J4551" s="28">
        <f>IF(OR(H4551="",I4551=""),"",IF(H4551&gt;=I4551,"Pass","Fail"))</f>
        <v/>
      </c>
    </row>
    <row r="4552">
      <c r="A4552" s="31" t="n"/>
      <c r="B4552" s="26" t="n"/>
      <c r="C4552" s="26" t="n"/>
      <c r="D4552" s="26" t="n"/>
      <c r="E4552" s="31" t="n"/>
      <c r="F4552" s="24">
        <f>IF(OR(A4552="",E4552=""),"",E4552-A4552)</f>
        <v/>
      </c>
      <c r="G4552" s="27" t="n"/>
      <c r="H4552" s="33">
        <f>IF(G4552="","",ROUND(G4552*1000/22500,2))</f>
        <v/>
      </c>
      <c r="I4552" s="33">
        <f>IFERROR(IF(D4552="","",VALUE(MID(D4552,2,5))),"")</f>
        <v/>
      </c>
      <c r="J4552" s="28">
        <f>IF(OR(H4552="",I4552=""),"",IF(H4552&gt;=I4552,"Pass","Fail"))</f>
        <v/>
      </c>
    </row>
    <row r="4553">
      <c r="A4553" s="31" t="n"/>
      <c r="B4553" s="26" t="n"/>
      <c r="C4553" s="26" t="n"/>
      <c r="D4553" s="26" t="n"/>
      <c r="E4553" s="31" t="n"/>
      <c r="F4553" s="24">
        <f>IF(OR(A4553="",E4553=""),"",E4553-A4553)</f>
        <v/>
      </c>
      <c r="G4553" s="27" t="n"/>
      <c r="H4553" s="33">
        <f>IF(G4553="","",ROUND(G4553*1000/22500,2))</f>
        <v/>
      </c>
      <c r="I4553" s="33">
        <f>IFERROR(IF(D4553="","",VALUE(MID(D4553,2,5))),"")</f>
        <v/>
      </c>
      <c r="J4553" s="28">
        <f>IF(OR(H4553="",I4553=""),"",IF(H4553&gt;=I4553,"Pass","Fail"))</f>
        <v/>
      </c>
    </row>
    <row r="4554">
      <c r="A4554" s="31" t="n"/>
      <c r="B4554" s="26" t="n"/>
      <c r="C4554" s="26" t="n"/>
      <c r="D4554" s="26" t="n"/>
      <c r="E4554" s="31" t="n"/>
      <c r="F4554" s="24">
        <f>IF(OR(A4554="",E4554=""),"",E4554-A4554)</f>
        <v/>
      </c>
      <c r="G4554" s="27" t="n"/>
      <c r="H4554" s="33">
        <f>IF(G4554="","",ROUND(G4554*1000/22500,2))</f>
        <v/>
      </c>
      <c r="I4554" s="33">
        <f>IFERROR(IF(D4554="","",VALUE(MID(D4554,2,5))),"")</f>
        <v/>
      </c>
      <c r="J4554" s="28">
        <f>IF(OR(H4554="",I4554=""),"",IF(H4554&gt;=I4554,"Pass","Fail"))</f>
        <v/>
      </c>
    </row>
    <row r="4555">
      <c r="A4555" s="31" t="n"/>
      <c r="B4555" s="26" t="n"/>
      <c r="C4555" s="26" t="n"/>
      <c r="D4555" s="26" t="n"/>
      <c r="E4555" s="31" t="n"/>
      <c r="F4555" s="24">
        <f>IF(OR(A4555="",E4555=""),"",E4555-A4555)</f>
        <v/>
      </c>
      <c r="G4555" s="27" t="n"/>
      <c r="H4555" s="33">
        <f>IF(G4555="","",ROUND(G4555*1000/22500,2))</f>
        <v/>
      </c>
      <c r="I4555" s="33">
        <f>IFERROR(IF(D4555="","",VALUE(MID(D4555,2,5))),"")</f>
        <v/>
      </c>
      <c r="J4555" s="28">
        <f>IF(OR(H4555="",I4555=""),"",IF(H4555&gt;=I4555,"Pass","Fail"))</f>
        <v/>
      </c>
    </row>
    <row r="4556">
      <c r="A4556" s="31" t="n"/>
      <c r="B4556" s="26" t="n"/>
      <c r="C4556" s="26" t="n"/>
      <c r="D4556" s="26" t="n"/>
      <c r="E4556" s="31" t="n"/>
      <c r="F4556" s="24">
        <f>IF(OR(A4556="",E4556=""),"",E4556-A4556)</f>
        <v/>
      </c>
      <c r="G4556" s="27" t="n"/>
      <c r="H4556" s="33">
        <f>IF(G4556="","",ROUND(G4556*1000/22500,2))</f>
        <v/>
      </c>
      <c r="I4556" s="33">
        <f>IFERROR(IF(D4556="","",VALUE(MID(D4556,2,5))),"")</f>
        <v/>
      </c>
      <c r="J4556" s="28">
        <f>IF(OR(H4556="",I4556=""),"",IF(H4556&gt;=I4556,"Pass","Fail"))</f>
        <v/>
      </c>
    </row>
    <row r="4557">
      <c r="A4557" s="31" t="n"/>
      <c r="B4557" s="26" t="n"/>
      <c r="C4557" s="26" t="n"/>
      <c r="D4557" s="26" t="n"/>
      <c r="E4557" s="31" t="n"/>
      <c r="F4557" s="24">
        <f>IF(OR(A4557="",E4557=""),"",E4557-A4557)</f>
        <v/>
      </c>
      <c r="G4557" s="27" t="n"/>
      <c r="H4557" s="33">
        <f>IF(G4557="","",ROUND(G4557*1000/22500,2))</f>
        <v/>
      </c>
      <c r="I4557" s="33">
        <f>IFERROR(IF(D4557="","",VALUE(MID(D4557,2,5))),"")</f>
        <v/>
      </c>
      <c r="J4557" s="28">
        <f>IF(OR(H4557="",I4557=""),"",IF(H4557&gt;=I4557,"Pass","Fail"))</f>
        <v/>
      </c>
    </row>
    <row r="4558">
      <c r="A4558" s="31" t="n"/>
      <c r="B4558" s="26" t="n"/>
      <c r="C4558" s="26" t="n"/>
      <c r="D4558" s="26" t="n"/>
      <c r="E4558" s="31" t="n"/>
      <c r="F4558" s="24">
        <f>IF(OR(A4558="",E4558=""),"",E4558-A4558)</f>
        <v/>
      </c>
      <c r="G4558" s="27" t="n"/>
      <c r="H4558" s="33">
        <f>IF(G4558="","",ROUND(G4558*1000/22500,2))</f>
        <v/>
      </c>
      <c r="I4558" s="33">
        <f>IFERROR(IF(D4558="","",VALUE(MID(D4558,2,5))),"")</f>
        <v/>
      </c>
      <c r="J4558" s="28">
        <f>IF(OR(H4558="",I4558=""),"",IF(H4558&gt;=I4558,"Pass","Fail"))</f>
        <v/>
      </c>
    </row>
    <row r="4559">
      <c r="A4559" s="31" t="n"/>
      <c r="B4559" s="26" t="n"/>
      <c r="C4559" s="26" t="n"/>
      <c r="D4559" s="26" t="n"/>
      <c r="E4559" s="31" t="n"/>
      <c r="F4559" s="24">
        <f>IF(OR(A4559="",E4559=""),"",E4559-A4559)</f>
        <v/>
      </c>
      <c r="G4559" s="27" t="n"/>
      <c r="H4559" s="33">
        <f>IF(G4559="","",ROUND(G4559*1000/22500,2))</f>
        <v/>
      </c>
      <c r="I4559" s="33">
        <f>IFERROR(IF(D4559="","",VALUE(MID(D4559,2,5))),"")</f>
        <v/>
      </c>
      <c r="J4559" s="28">
        <f>IF(OR(H4559="",I4559=""),"",IF(H4559&gt;=I4559,"Pass","Fail"))</f>
        <v/>
      </c>
    </row>
    <row r="4560">
      <c r="A4560" s="31" t="n"/>
      <c r="B4560" s="26" t="n"/>
      <c r="C4560" s="26" t="n"/>
      <c r="D4560" s="26" t="n"/>
      <c r="E4560" s="31" t="n"/>
      <c r="F4560" s="24">
        <f>IF(OR(A4560="",E4560=""),"",E4560-A4560)</f>
        <v/>
      </c>
      <c r="G4560" s="27" t="n"/>
      <c r="H4560" s="33">
        <f>IF(G4560="","",ROUND(G4560*1000/22500,2))</f>
        <v/>
      </c>
      <c r="I4560" s="33">
        <f>IFERROR(IF(D4560="","",VALUE(MID(D4560,2,5))),"")</f>
        <v/>
      </c>
      <c r="J4560" s="28">
        <f>IF(OR(H4560="",I4560=""),"",IF(H4560&gt;=I4560,"Pass","Fail"))</f>
        <v/>
      </c>
    </row>
    <row r="4561">
      <c r="A4561" s="31" t="n"/>
      <c r="B4561" s="26" t="n"/>
      <c r="C4561" s="26" t="n"/>
      <c r="D4561" s="26" t="n"/>
      <c r="E4561" s="31" t="n"/>
      <c r="F4561" s="24">
        <f>IF(OR(A4561="",E4561=""),"",E4561-A4561)</f>
        <v/>
      </c>
      <c r="G4561" s="27" t="n"/>
      <c r="H4561" s="33">
        <f>IF(G4561="","",ROUND(G4561*1000/22500,2))</f>
        <v/>
      </c>
      <c r="I4561" s="33">
        <f>IFERROR(IF(D4561="","",VALUE(MID(D4561,2,5))),"")</f>
        <v/>
      </c>
      <c r="J4561" s="28">
        <f>IF(OR(H4561="",I4561=""),"",IF(H4561&gt;=I4561,"Pass","Fail"))</f>
        <v/>
      </c>
    </row>
    <row r="4562">
      <c r="A4562" s="31" t="n"/>
      <c r="B4562" s="26" t="n"/>
      <c r="C4562" s="26" t="n"/>
      <c r="D4562" s="26" t="n"/>
      <c r="E4562" s="31" t="n"/>
      <c r="F4562" s="24">
        <f>IF(OR(A4562="",E4562=""),"",E4562-A4562)</f>
        <v/>
      </c>
      <c r="G4562" s="27" t="n"/>
      <c r="H4562" s="33">
        <f>IF(G4562="","",ROUND(G4562*1000/22500,2))</f>
        <v/>
      </c>
      <c r="I4562" s="33">
        <f>IFERROR(IF(D4562="","",VALUE(MID(D4562,2,5))),"")</f>
        <v/>
      </c>
      <c r="J4562" s="28">
        <f>IF(OR(H4562="",I4562=""),"",IF(H4562&gt;=I4562,"Pass","Fail"))</f>
        <v/>
      </c>
    </row>
    <row r="4563">
      <c r="A4563" s="31" t="n"/>
      <c r="B4563" s="26" t="n"/>
      <c r="C4563" s="26" t="n"/>
      <c r="D4563" s="26" t="n"/>
      <c r="E4563" s="31" t="n"/>
      <c r="F4563" s="24">
        <f>IF(OR(A4563="",E4563=""),"",E4563-A4563)</f>
        <v/>
      </c>
      <c r="G4563" s="27" t="n"/>
      <c r="H4563" s="33">
        <f>IF(G4563="","",ROUND(G4563*1000/22500,2))</f>
        <v/>
      </c>
      <c r="I4563" s="33">
        <f>IFERROR(IF(D4563="","",VALUE(MID(D4563,2,5))),"")</f>
        <v/>
      </c>
      <c r="J4563" s="28">
        <f>IF(OR(H4563="",I4563=""),"",IF(H4563&gt;=I4563,"Pass","Fail"))</f>
        <v/>
      </c>
    </row>
    <row r="4564">
      <c r="A4564" s="31" t="n"/>
      <c r="B4564" s="26" t="n"/>
      <c r="C4564" s="26" t="n"/>
      <c r="D4564" s="26" t="n"/>
      <c r="E4564" s="31" t="n"/>
      <c r="F4564" s="24">
        <f>IF(OR(A4564="",E4564=""),"",E4564-A4564)</f>
        <v/>
      </c>
      <c r="G4564" s="27" t="n"/>
      <c r="H4564" s="33">
        <f>IF(G4564="","",ROUND(G4564*1000/22500,2))</f>
        <v/>
      </c>
      <c r="I4564" s="33">
        <f>IFERROR(IF(D4564="","",VALUE(MID(D4564,2,5))),"")</f>
        <v/>
      </c>
      <c r="J4564" s="28">
        <f>IF(OR(H4564="",I4564=""),"",IF(H4564&gt;=I4564,"Pass","Fail"))</f>
        <v/>
      </c>
    </row>
    <row r="4565">
      <c r="A4565" s="31" t="n"/>
      <c r="B4565" s="26" t="n"/>
      <c r="C4565" s="26" t="n"/>
      <c r="D4565" s="26" t="n"/>
      <c r="E4565" s="31" t="n"/>
      <c r="F4565" s="24">
        <f>IF(OR(A4565="",E4565=""),"",E4565-A4565)</f>
        <v/>
      </c>
      <c r="G4565" s="27" t="n"/>
      <c r="H4565" s="33">
        <f>IF(G4565="","",ROUND(G4565*1000/22500,2))</f>
        <v/>
      </c>
      <c r="I4565" s="33">
        <f>IFERROR(IF(D4565="","",VALUE(MID(D4565,2,5))),"")</f>
        <v/>
      </c>
      <c r="J4565" s="28">
        <f>IF(OR(H4565="",I4565=""),"",IF(H4565&gt;=I4565,"Pass","Fail"))</f>
        <v/>
      </c>
    </row>
    <row r="4566">
      <c r="A4566" s="31" t="n"/>
      <c r="B4566" s="26" t="n"/>
      <c r="C4566" s="26" t="n"/>
      <c r="D4566" s="26" t="n"/>
      <c r="E4566" s="31" t="n"/>
      <c r="F4566" s="24">
        <f>IF(OR(A4566="",E4566=""),"",E4566-A4566)</f>
        <v/>
      </c>
      <c r="G4566" s="27" t="n"/>
      <c r="H4566" s="33">
        <f>IF(G4566="","",ROUND(G4566*1000/22500,2))</f>
        <v/>
      </c>
      <c r="I4566" s="33">
        <f>IFERROR(IF(D4566="","",VALUE(MID(D4566,2,5))),"")</f>
        <v/>
      </c>
      <c r="J4566" s="28">
        <f>IF(OR(H4566="",I4566=""),"",IF(H4566&gt;=I4566,"Pass","Fail"))</f>
        <v/>
      </c>
    </row>
    <row r="4567">
      <c r="A4567" s="31" t="n"/>
      <c r="B4567" s="26" t="n"/>
      <c r="C4567" s="26" t="n"/>
      <c r="D4567" s="26" t="n"/>
      <c r="E4567" s="31" t="n"/>
      <c r="F4567" s="24">
        <f>IF(OR(A4567="",E4567=""),"",E4567-A4567)</f>
        <v/>
      </c>
      <c r="G4567" s="27" t="n"/>
      <c r="H4567" s="33">
        <f>IF(G4567="","",ROUND(G4567*1000/22500,2))</f>
        <v/>
      </c>
      <c r="I4567" s="33">
        <f>IFERROR(IF(D4567="","",VALUE(MID(D4567,2,5))),"")</f>
        <v/>
      </c>
      <c r="J4567" s="28">
        <f>IF(OR(H4567="",I4567=""),"",IF(H4567&gt;=I4567,"Pass","Fail"))</f>
        <v/>
      </c>
    </row>
    <row r="4568">
      <c r="A4568" s="31" t="n"/>
      <c r="B4568" s="26" t="n"/>
      <c r="C4568" s="26" t="n"/>
      <c r="D4568" s="26" t="n"/>
      <c r="E4568" s="31" t="n"/>
      <c r="F4568" s="24">
        <f>IF(OR(A4568="",E4568=""),"",E4568-A4568)</f>
        <v/>
      </c>
      <c r="G4568" s="27" t="n"/>
      <c r="H4568" s="33">
        <f>IF(G4568="","",ROUND(G4568*1000/22500,2))</f>
        <v/>
      </c>
      <c r="I4568" s="33">
        <f>IFERROR(IF(D4568="","",VALUE(MID(D4568,2,5))),"")</f>
        <v/>
      </c>
      <c r="J4568" s="28">
        <f>IF(OR(H4568="",I4568=""),"",IF(H4568&gt;=I4568,"Pass","Fail"))</f>
        <v/>
      </c>
    </row>
    <row r="4569">
      <c r="A4569" s="31" t="n"/>
      <c r="B4569" s="26" t="n"/>
      <c r="C4569" s="26" t="n"/>
      <c r="D4569" s="26" t="n"/>
      <c r="E4569" s="31" t="n"/>
      <c r="F4569" s="24">
        <f>IF(OR(A4569="",E4569=""),"",E4569-A4569)</f>
        <v/>
      </c>
      <c r="G4569" s="27" t="n"/>
      <c r="H4569" s="33">
        <f>IF(G4569="","",ROUND(G4569*1000/22500,2))</f>
        <v/>
      </c>
      <c r="I4569" s="33">
        <f>IFERROR(IF(D4569="","",VALUE(MID(D4569,2,5))),"")</f>
        <v/>
      </c>
      <c r="J4569" s="28">
        <f>IF(OR(H4569="",I4569=""),"",IF(H4569&gt;=I4569,"Pass","Fail"))</f>
        <v/>
      </c>
    </row>
    <row r="4570">
      <c r="A4570" s="31" t="n"/>
      <c r="B4570" s="26" t="n"/>
      <c r="C4570" s="26" t="n"/>
      <c r="D4570" s="26" t="n"/>
      <c r="E4570" s="31" t="n"/>
      <c r="F4570" s="24">
        <f>IF(OR(A4570="",E4570=""),"",E4570-A4570)</f>
        <v/>
      </c>
      <c r="G4570" s="27" t="n"/>
      <c r="H4570" s="33">
        <f>IF(G4570="","",ROUND(G4570*1000/22500,2))</f>
        <v/>
      </c>
      <c r="I4570" s="33">
        <f>IFERROR(IF(D4570="","",VALUE(MID(D4570,2,5))),"")</f>
        <v/>
      </c>
      <c r="J4570" s="28">
        <f>IF(OR(H4570="",I4570=""),"",IF(H4570&gt;=I4570,"Pass","Fail"))</f>
        <v/>
      </c>
    </row>
    <row r="4571">
      <c r="A4571" s="31" t="n"/>
      <c r="B4571" s="26" t="n"/>
      <c r="C4571" s="26" t="n"/>
      <c r="D4571" s="26" t="n"/>
      <c r="E4571" s="31" t="n"/>
      <c r="F4571" s="24">
        <f>IF(OR(A4571="",E4571=""),"",E4571-A4571)</f>
        <v/>
      </c>
      <c r="G4571" s="27" t="n"/>
      <c r="H4571" s="33">
        <f>IF(G4571="","",ROUND(G4571*1000/22500,2))</f>
        <v/>
      </c>
      <c r="I4571" s="33">
        <f>IFERROR(IF(D4571="","",VALUE(MID(D4571,2,5))),"")</f>
        <v/>
      </c>
      <c r="J4571" s="28">
        <f>IF(OR(H4571="",I4571=""),"",IF(H4571&gt;=I4571,"Pass","Fail"))</f>
        <v/>
      </c>
    </row>
    <row r="4572">
      <c r="A4572" s="31" t="n"/>
      <c r="B4572" s="26" t="n"/>
      <c r="C4572" s="26" t="n"/>
      <c r="D4572" s="26" t="n"/>
      <c r="E4572" s="31" t="n"/>
      <c r="F4572" s="24">
        <f>IF(OR(A4572="",E4572=""),"",E4572-A4572)</f>
        <v/>
      </c>
      <c r="G4572" s="27" t="n"/>
      <c r="H4572" s="33">
        <f>IF(G4572="","",ROUND(G4572*1000/22500,2))</f>
        <v/>
      </c>
      <c r="I4572" s="33">
        <f>IFERROR(IF(D4572="","",VALUE(MID(D4572,2,5))),"")</f>
        <v/>
      </c>
      <c r="J4572" s="28">
        <f>IF(OR(H4572="",I4572=""),"",IF(H4572&gt;=I4572,"Pass","Fail"))</f>
        <v/>
      </c>
    </row>
    <row r="4573">
      <c r="A4573" s="31" t="n"/>
      <c r="B4573" s="26" t="n"/>
      <c r="C4573" s="26" t="n"/>
      <c r="D4573" s="26" t="n"/>
      <c r="E4573" s="31" t="n"/>
      <c r="F4573" s="24">
        <f>IF(OR(A4573="",E4573=""),"",E4573-A4573)</f>
        <v/>
      </c>
      <c r="G4573" s="27" t="n"/>
      <c r="H4573" s="33">
        <f>IF(G4573="","",ROUND(G4573*1000/22500,2))</f>
        <v/>
      </c>
      <c r="I4573" s="33">
        <f>IFERROR(IF(D4573="","",VALUE(MID(D4573,2,5))),"")</f>
        <v/>
      </c>
      <c r="J4573" s="28">
        <f>IF(OR(H4573="",I4573=""),"",IF(H4573&gt;=I4573,"Pass","Fail"))</f>
        <v/>
      </c>
    </row>
    <row r="4574">
      <c r="A4574" s="31" t="n"/>
      <c r="B4574" s="26" t="n"/>
      <c r="C4574" s="26" t="n"/>
      <c r="D4574" s="26" t="n"/>
      <c r="E4574" s="31" t="n"/>
      <c r="F4574" s="24">
        <f>IF(OR(A4574="",E4574=""),"",E4574-A4574)</f>
        <v/>
      </c>
      <c r="G4574" s="27" t="n"/>
      <c r="H4574" s="33">
        <f>IF(G4574="","",ROUND(G4574*1000/22500,2))</f>
        <v/>
      </c>
      <c r="I4574" s="33">
        <f>IFERROR(IF(D4574="","",VALUE(MID(D4574,2,5))),"")</f>
        <v/>
      </c>
      <c r="J4574" s="28">
        <f>IF(OR(H4574="",I4574=""),"",IF(H4574&gt;=I4574,"Pass","Fail"))</f>
        <v/>
      </c>
    </row>
    <row r="4575">
      <c r="A4575" s="31" t="n"/>
      <c r="B4575" s="26" t="n"/>
      <c r="C4575" s="26" t="n"/>
      <c r="D4575" s="26" t="n"/>
      <c r="E4575" s="31" t="n"/>
      <c r="F4575" s="24">
        <f>IF(OR(A4575="",E4575=""),"",E4575-A4575)</f>
        <v/>
      </c>
      <c r="G4575" s="27" t="n"/>
      <c r="H4575" s="33">
        <f>IF(G4575="","",ROUND(G4575*1000/22500,2))</f>
        <v/>
      </c>
      <c r="I4575" s="33">
        <f>IFERROR(IF(D4575="","",VALUE(MID(D4575,2,5))),"")</f>
        <v/>
      </c>
      <c r="J4575" s="28">
        <f>IF(OR(H4575="",I4575=""),"",IF(H4575&gt;=I4575,"Pass","Fail"))</f>
        <v/>
      </c>
    </row>
    <row r="4576">
      <c r="A4576" s="31" t="n"/>
      <c r="B4576" s="26" t="n"/>
      <c r="C4576" s="26" t="n"/>
      <c r="D4576" s="26" t="n"/>
      <c r="E4576" s="31" t="n"/>
      <c r="F4576" s="24">
        <f>IF(OR(A4576="",E4576=""),"",E4576-A4576)</f>
        <v/>
      </c>
      <c r="G4576" s="27" t="n"/>
      <c r="H4576" s="33">
        <f>IF(G4576="","",ROUND(G4576*1000/22500,2))</f>
        <v/>
      </c>
      <c r="I4576" s="33">
        <f>IFERROR(IF(D4576="","",VALUE(MID(D4576,2,5))),"")</f>
        <v/>
      </c>
      <c r="J4576" s="28">
        <f>IF(OR(H4576="",I4576=""),"",IF(H4576&gt;=I4576,"Pass","Fail"))</f>
        <v/>
      </c>
    </row>
    <row r="4577">
      <c r="A4577" s="31" t="n"/>
      <c r="B4577" s="26" t="n"/>
      <c r="C4577" s="26" t="n"/>
      <c r="D4577" s="26" t="n"/>
      <c r="E4577" s="31" t="n"/>
      <c r="F4577" s="24">
        <f>IF(OR(A4577="",E4577=""),"",E4577-A4577)</f>
        <v/>
      </c>
      <c r="G4577" s="27" t="n"/>
      <c r="H4577" s="33">
        <f>IF(G4577="","",ROUND(G4577*1000/22500,2))</f>
        <v/>
      </c>
      <c r="I4577" s="33">
        <f>IFERROR(IF(D4577="","",VALUE(MID(D4577,2,5))),"")</f>
        <v/>
      </c>
      <c r="J4577" s="28">
        <f>IF(OR(H4577="",I4577=""),"",IF(H4577&gt;=I4577,"Pass","Fail"))</f>
        <v/>
      </c>
    </row>
    <row r="4578">
      <c r="A4578" s="31" t="n"/>
      <c r="B4578" s="26" t="n"/>
      <c r="C4578" s="26" t="n"/>
      <c r="D4578" s="26" t="n"/>
      <c r="E4578" s="31" t="n"/>
      <c r="F4578" s="24">
        <f>IF(OR(A4578="",E4578=""),"",E4578-A4578)</f>
        <v/>
      </c>
      <c r="G4578" s="27" t="n"/>
      <c r="H4578" s="33">
        <f>IF(G4578="","",ROUND(G4578*1000/22500,2))</f>
        <v/>
      </c>
      <c r="I4578" s="33">
        <f>IFERROR(IF(D4578="","",VALUE(MID(D4578,2,5))),"")</f>
        <v/>
      </c>
      <c r="J4578" s="28">
        <f>IF(OR(H4578="",I4578=""),"",IF(H4578&gt;=I4578,"Pass","Fail"))</f>
        <v/>
      </c>
    </row>
    <row r="4579">
      <c r="A4579" s="31" t="n"/>
      <c r="B4579" s="26" t="n"/>
      <c r="C4579" s="26" t="n"/>
      <c r="D4579" s="26" t="n"/>
      <c r="E4579" s="31" t="n"/>
      <c r="F4579" s="24">
        <f>IF(OR(A4579="",E4579=""),"",E4579-A4579)</f>
        <v/>
      </c>
      <c r="G4579" s="27" t="n"/>
      <c r="H4579" s="33">
        <f>IF(G4579="","",ROUND(G4579*1000/22500,2))</f>
        <v/>
      </c>
      <c r="I4579" s="33">
        <f>IFERROR(IF(D4579="","",VALUE(MID(D4579,2,5))),"")</f>
        <v/>
      </c>
      <c r="J4579" s="28">
        <f>IF(OR(H4579="",I4579=""),"",IF(H4579&gt;=I4579,"Pass","Fail"))</f>
        <v/>
      </c>
    </row>
    <row r="4580">
      <c r="A4580" s="31" t="n"/>
      <c r="B4580" s="26" t="n"/>
      <c r="C4580" s="26" t="n"/>
      <c r="D4580" s="26" t="n"/>
      <c r="E4580" s="31" t="n"/>
      <c r="F4580" s="24">
        <f>IF(OR(A4580="",E4580=""),"",E4580-A4580)</f>
        <v/>
      </c>
      <c r="G4580" s="27" t="n"/>
      <c r="H4580" s="33">
        <f>IF(G4580="","",ROUND(G4580*1000/22500,2))</f>
        <v/>
      </c>
      <c r="I4580" s="33">
        <f>IFERROR(IF(D4580="","",VALUE(MID(D4580,2,5))),"")</f>
        <v/>
      </c>
      <c r="J4580" s="28">
        <f>IF(OR(H4580="",I4580=""),"",IF(H4580&gt;=I4580,"Pass","Fail"))</f>
        <v/>
      </c>
    </row>
    <row r="4581">
      <c r="A4581" s="31" t="n"/>
      <c r="B4581" s="26" t="n"/>
      <c r="C4581" s="26" t="n"/>
      <c r="D4581" s="26" t="n"/>
      <c r="E4581" s="31" t="n"/>
      <c r="F4581" s="24">
        <f>IF(OR(A4581="",E4581=""),"",E4581-A4581)</f>
        <v/>
      </c>
      <c r="G4581" s="27" t="n"/>
      <c r="H4581" s="33">
        <f>IF(G4581="","",ROUND(G4581*1000/22500,2))</f>
        <v/>
      </c>
      <c r="I4581" s="33">
        <f>IFERROR(IF(D4581="","",VALUE(MID(D4581,2,5))),"")</f>
        <v/>
      </c>
      <c r="J4581" s="28">
        <f>IF(OR(H4581="",I4581=""),"",IF(H4581&gt;=I4581,"Pass","Fail"))</f>
        <v/>
      </c>
    </row>
    <row r="4582">
      <c r="A4582" s="31" t="n"/>
      <c r="B4582" s="26" t="n"/>
      <c r="C4582" s="26" t="n"/>
      <c r="D4582" s="26" t="n"/>
      <c r="E4582" s="31" t="n"/>
      <c r="F4582" s="24">
        <f>IF(OR(A4582="",E4582=""),"",E4582-A4582)</f>
        <v/>
      </c>
      <c r="G4582" s="27" t="n"/>
      <c r="H4582" s="33">
        <f>IF(G4582="","",ROUND(G4582*1000/22500,2))</f>
        <v/>
      </c>
      <c r="I4582" s="33">
        <f>IFERROR(IF(D4582="","",VALUE(MID(D4582,2,5))),"")</f>
        <v/>
      </c>
      <c r="J4582" s="28">
        <f>IF(OR(H4582="",I4582=""),"",IF(H4582&gt;=I4582,"Pass","Fail"))</f>
        <v/>
      </c>
    </row>
    <row r="4583">
      <c r="A4583" s="31" t="n"/>
      <c r="B4583" s="26" t="n"/>
      <c r="C4583" s="26" t="n"/>
      <c r="D4583" s="26" t="n"/>
      <c r="E4583" s="31" t="n"/>
      <c r="F4583" s="24">
        <f>IF(OR(A4583="",E4583=""),"",E4583-A4583)</f>
        <v/>
      </c>
      <c r="G4583" s="27" t="n"/>
      <c r="H4583" s="33">
        <f>IF(G4583="","",ROUND(G4583*1000/22500,2))</f>
        <v/>
      </c>
      <c r="I4583" s="33">
        <f>IFERROR(IF(D4583="","",VALUE(MID(D4583,2,5))),"")</f>
        <v/>
      </c>
      <c r="J4583" s="28">
        <f>IF(OR(H4583="",I4583=""),"",IF(H4583&gt;=I4583,"Pass","Fail"))</f>
        <v/>
      </c>
    </row>
    <row r="4584">
      <c r="A4584" s="31" t="n"/>
      <c r="B4584" s="26" t="n"/>
      <c r="C4584" s="26" t="n"/>
      <c r="D4584" s="26" t="n"/>
      <c r="E4584" s="31" t="n"/>
      <c r="F4584" s="24">
        <f>IF(OR(A4584="",E4584=""),"",E4584-A4584)</f>
        <v/>
      </c>
      <c r="G4584" s="27" t="n"/>
      <c r="H4584" s="33">
        <f>IF(G4584="","",ROUND(G4584*1000/22500,2))</f>
        <v/>
      </c>
      <c r="I4584" s="33">
        <f>IFERROR(IF(D4584="","",VALUE(MID(D4584,2,5))),"")</f>
        <v/>
      </c>
      <c r="J4584" s="28">
        <f>IF(OR(H4584="",I4584=""),"",IF(H4584&gt;=I4584,"Pass","Fail"))</f>
        <v/>
      </c>
    </row>
    <row r="4585">
      <c r="A4585" s="31" t="n"/>
      <c r="B4585" s="26" t="n"/>
      <c r="C4585" s="26" t="n"/>
      <c r="D4585" s="26" t="n"/>
      <c r="E4585" s="31" t="n"/>
      <c r="F4585" s="24">
        <f>IF(OR(A4585="",E4585=""),"",E4585-A4585)</f>
        <v/>
      </c>
      <c r="G4585" s="27" t="n"/>
      <c r="H4585" s="33">
        <f>IF(G4585="","",ROUND(G4585*1000/22500,2))</f>
        <v/>
      </c>
      <c r="I4585" s="33">
        <f>IFERROR(IF(D4585="","",VALUE(MID(D4585,2,5))),"")</f>
        <v/>
      </c>
      <c r="J4585" s="28">
        <f>IF(OR(H4585="",I4585=""),"",IF(H4585&gt;=I4585,"Pass","Fail"))</f>
        <v/>
      </c>
    </row>
    <row r="4586">
      <c r="A4586" s="31" t="n"/>
      <c r="B4586" s="26" t="n"/>
      <c r="C4586" s="26" t="n"/>
      <c r="D4586" s="26" t="n"/>
      <c r="E4586" s="31" t="n"/>
      <c r="F4586" s="24">
        <f>IF(OR(A4586="",E4586=""),"",E4586-A4586)</f>
        <v/>
      </c>
      <c r="G4586" s="27" t="n"/>
      <c r="H4586" s="33">
        <f>IF(G4586="","",ROUND(G4586*1000/22500,2))</f>
        <v/>
      </c>
      <c r="I4586" s="33">
        <f>IFERROR(IF(D4586="","",VALUE(MID(D4586,2,5))),"")</f>
        <v/>
      </c>
      <c r="J4586" s="28">
        <f>IF(OR(H4586="",I4586=""),"",IF(H4586&gt;=I4586,"Pass","Fail"))</f>
        <v/>
      </c>
    </row>
    <row r="4587">
      <c r="A4587" s="31" t="n"/>
      <c r="B4587" s="26" t="n"/>
      <c r="C4587" s="26" t="n"/>
      <c r="D4587" s="26" t="n"/>
      <c r="E4587" s="31" t="n"/>
      <c r="F4587" s="24">
        <f>IF(OR(A4587="",E4587=""),"",E4587-A4587)</f>
        <v/>
      </c>
      <c r="G4587" s="27" t="n"/>
      <c r="H4587" s="33">
        <f>IF(G4587="","",ROUND(G4587*1000/22500,2))</f>
        <v/>
      </c>
      <c r="I4587" s="33">
        <f>IFERROR(IF(D4587="","",VALUE(MID(D4587,2,5))),"")</f>
        <v/>
      </c>
      <c r="J4587" s="28">
        <f>IF(OR(H4587="",I4587=""),"",IF(H4587&gt;=I4587,"Pass","Fail"))</f>
        <v/>
      </c>
    </row>
    <row r="4588">
      <c r="A4588" s="31" t="n"/>
      <c r="B4588" s="26" t="n"/>
      <c r="C4588" s="26" t="n"/>
      <c r="D4588" s="26" t="n"/>
      <c r="E4588" s="31" t="n"/>
      <c r="F4588" s="24">
        <f>IF(OR(A4588="",E4588=""),"",E4588-A4588)</f>
        <v/>
      </c>
      <c r="G4588" s="27" t="n"/>
      <c r="H4588" s="33">
        <f>IF(G4588="","",ROUND(G4588*1000/22500,2))</f>
        <v/>
      </c>
      <c r="I4588" s="33">
        <f>IFERROR(IF(D4588="","",VALUE(MID(D4588,2,5))),"")</f>
        <v/>
      </c>
      <c r="J4588" s="28">
        <f>IF(OR(H4588="",I4588=""),"",IF(H4588&gt;=I4588,"Pass","Fail"))</f>
        <v/>
      </c>
    </row>
    <row r="4589">
      <c r="A4589" s="31" t="n"/>
      <c r="B4589" s="26" t="n"/>
      <c r="C4589" s="26" t="n"/>
      <c r="D4589" s="26" t="n"/>
      <c r="E4589" s="31" t="n"/>
      <c r="F4589" s="24">
        <f>IF(OR(A4589="",E4589=""),"",E4589-A4589)</f>
        <v/>
      </c>
      <c r="G4589" s="27" t="n"/>
      <c r="H4589" s="33">
        <f>IF(G4589="","",ROUND(G4589*1000/22500,2))</f>
        <v/>
      </c>
      <c r="I4589" s="33">
        <f>IFERROR(IF(D4589="","",VALUE(MID(D4589,2,5))),"")</f>
        <v/>
      </c>
      <c r="J4589" s="28">
        <f>IF(OR(H4589="",I4589=""),"",IF(H4589&gt;=I4589,"Pass","Fail"))</f>
        <v/>
      </c>
    </row>
    <row r="4590">
      <c r="A4590" s="31" t="n"/>
      <c r="B4590" s="26" t="n"/>
      <c r="C4590" s="26" t="n"/>
      <c r="D4590" s="26" t="n"/>
      <c r="E4590" s="31" t="n"/>
      <c r="F4590" s="24">
        <f>IF(OR(A4590="",E4590=""),"",E4590-A4590)</f>
        <v/>
      </c>
      <c r="G4590" s="27" t="n"/>
      <c r="H4590" s="33">
        <f>IF(G4590="","",ROUND(G4590*1000/22500,2))</f>
        <v/>
      </c>
      <c r="I4590" s="33">
        <f>IFERROR(IF(D4590="","",VALUE(MID(D4590,2,5))),"")</f>
        <v/>
      </c>
      <c r="J4590" s="28">
        <f>IF(OR(H4590="",I4590=""),"",IF(H4590&gt;=I4590,"Pass","Fail"))</f>
        <v/>
      </c>
    </row>
    <row r="4591">
      <c r="A4591" s="31" t="n"/>
      <c r="B4591" s="26" t="n"/>
      <c r="C4591" s="26" t="n"/>
      <c r="D4591" s="26" t="n"/>
      <c r="E4591" s="31" t="n"/>
      <c r="F4591" s="24">
        <f>IF(OR(A4591="",E4591=""),"",E4591-A4591)</f>
        <v/>
      </c>
      <c r="G4591" s="27" t="n"/>
      <c r="H4591" s="33">
        <f>IF(G4591="","",ROUND(G4591*1000/22500,2))</f>
        <v/>
      </c>
      <c r="I4591" s="33">
        <f>IFERROR(IF(D4591="","",VALUE(MID(D4591,2,5))),"")</f>
        <v/>
      </c>
      <c r="J4591" s="28">
        <f>IF(OR(H4591="",I4591=""),"",IF(H4591&gt;=I4591,"Pass","Fail"))</f>
        <v/>
      </c>
    </row>
    <row r="4592">
      <c r="A4592" s="31" t="n"/>
      <c r="B4592" s="26" t="n"/>
      <c r="C4592" s="26" t="n"/>
      <c r="D4592" s="26" t="n"/>
      <c r="E4592" s="31" t="n"/>
      <c r="F4592" s="24">
        <f>IF(OR(A4592="",E4592=""),"",E4592-A4592)</f>
        <v/>
      </c>
      <c r="G4592" s="27" t="n"/>
      <c r="H4592" s="33">
        <f>IF(G4592="","",ROUND(G4592*1000/22500,2))</f>
        <v/>
      </c>
      <c r="I4592" s="33">
        <f>IFERROR(IF(D4592="","",VALUE(MID(D4592,2,5))),"")</f>
        <v/>
      </c>
      <c r="J4592" s="28">
        <f>IF(OR(H4592="",I4592=""),"",IF(H4592&gt;=I4592,"Pass","Fail"))</f>
        <v/>
      </c>
    </row>
    <row r="4593">
      <c r="A4593" s="31" t="n"/>
      <c r="B4593" s="26" t="n"/>
      <c r="C4593" s="26" t="n"/>
      <c r="D4593" s="26" t="n"/>
      <c r="E4593" s="31" t="n"/>
      <c r="F4593" s="24">
        <f>IF(OR(A4593="",E4593=""),"",E4593-A4593)</f>
        <v/>
      </c>
      <c r="G4593" s="27" t="n"/>
      <c r="H4593" s="33">
        <f>IF(G4593="","",ROUND(G4593*1000/22500,2))</f>
        <v/>
      </c>
      <c r="I4593" s="33">
        <f>IFERROR(IF(D4593="","",VALUE(MID(D4593,2,5))),"")</f>
        <v/>
      </c>
      <c r="J4593" s="28">
        <f>IF(OR(H4593="",I4593=""),"",IF(H4593&gt;=I4593,"Pass","Fail"))</f>
        <v/>
      </c>
    </row>
    <row r="4594">
      <c r="A4594" s="31" t="n"/>
      <c r="B4594" s="26" t="n"/>
      <c r="C4594" s="26" t="n"/>
      <c r="D4594" s="26" t="n"/>
      <c r="E4594" s="31" t="n"/>
      <c r="F4594" s="24">
        <f>IF(OR(A4594="",E4594=""),"",E4594-A4594)</f>
        <v/>
      </c>
      <c r="G4594" s="27" t="n"/>
      <c r="H4594" s="33">
        <f>IF(G4594="","",ROUND(G4594*1000/22500,2))</f>
        <v/>
      </c>
      <c r="I4594" s="33">
        <f>IFERROR(IF(D4594="","",VALUE(MID(D4594,2,5))),"")</f>
        <v/>
      </c>
      <c r="J4594" s="28">
        <f>IF(OR(H4594="",I4594=""),"",IF(H4594&gt;=I4594,"Pass","Fail"))</f>
        <v/>
      </c>
    </row>
    <row r="4595">
      <c r="A4595" s="31" t="n"/>
      <c r="B4595" s="26" t="n"/>
      <c r="C4595" s="26" t="n"/>
      <c r="D4595" s="26" t="n"/>
      <c r="E4595" s="31" t="n"/>
      <c r="F4595" s="24">
        <f>IF(OR(A4595="",E4595=""),"",E4595-A4595)</f>
        <v/>
      </c>
      <c r="G4595" s="27" t="n"/>
      <c r="H4595" s="33">
        <f>IF(G4595="","",ROUND(G4595*1000/22500,2))</f>
        <v/>
      </c>
      <c r="I4595" s="33">
        <f>IFERROR(IF(D4595="","",VALUE(MID(D4595,2,5))),"")</f>
        <v/>
      </c>
      <c r="J4595" s="28">
        <f>IF(OR(H4595="",I4595=""),"",IF(H4595&gt;=I4595,"Pass","Fail"))</f>
        <v/>
      </c>
    </row>
    <row r="4596">
      <c r="A4596" s="31" t="n"/>
      <c r="B4596" s="26" t="n"/>
      <c r="C4596" s="26" t="n"/>
      <c r="D4596" s="26" t="n"/>
      <c r="E4596" s="31" t="n"/>
      <c r="F4596" s="24">
        <f>IF(OR(A4596="",E4596=""),"",E4596-A4596)</f>
        <v/>
      </c>
      <c r="G4596" s="27" t="n"/>
      <c r="H4596" s="33">
        <f>IF(G4596="","",ROUND(G4596*1000/22500,2))</f>
        <v/>
      </c>
      <c r="I4596" s="33">
        <f>IFERROR(IF(D4596="","",VALUE(MID(D4596,2,5))),"")</f>
        <v/>
      </c>
      <c r="J4596" s="28">
        <f>IF(OR(H4596="",I4596=""),"",IF(H4596&gt;=I4596,"Pass","Fail"))</f>
        <v/>
      </c>
    </row>
    <row r="4597">
      <c r="A4597" s="31" t="n"/>
      <c r="B4597" s="26" t="n"/>
      <c r="C4597" s="26" t="n"/>
      <c r="D4597" s="26" t="n"/>
      <c r="E4597" s="31" t="n"/>
      <c r="F4597" s="24">
        <f>IF(OR(A4597="",E4597=""),"",E4597-A4597)</f>
        <v/>
      </c>
      <c r="G4597" s="27" t="n"/>
      <c r="H4597" s="33">
        <f>IF(G4597="","",ROUND(G4597*1000/22500,2))</f>
        <v/>
      </c>
      <c r="I4597" s="33">
        <f>IFERROR(IF(D4597="","",VALUE(MID(D4597,2,5))),"")</f>
        <v/>
      </c>
      <c r="J4597" s="28">
        <f>IF(OR(H4597="",I4597=""),"",IF(H4597&gt;=I4597,"Pass","Fail"))</f>
        <v/>
      </c>
    </row>
    <row r="4598">
      <c r="A4598" s="31" t="n"/>
      <c r="B4598" s="26" t="n"/>
      <c r="C4598" s="26" t="n"/>
      <c r="D4598" s="26" t="n"/>
      <c r="E4598" s="31" t="n"/>
      <c r="F4598" s="24">
        <f>IF(OR(A4598="",E4598=""),"",E4598-A4598)</f>
        <v/>
      </c>
      <c r="G4598" s="27" t="n"/>
      <c r="H4598" s="33">
        <f>IF(G4598="","",ROUND(G4598*1000/22500,2))</f>
        <v/>
      </c>
      <c r="I4598" s="33">
        <f>IFERROR(IF(D4598="","",VALUE(MID(D4598,2,5))),"")</f>
        <v/>
      </c>
      <c r="J4598" s="28">
        <f>IF(OR(H4598="",I4598=""),"",IF(H4598&gt;=I4598,"Pass","Fail"))</f>
        <v/>
      </c>
    </row>
    <row r="4599">
      <c r="A4599" s="31" t="n"/>
      <c r="B4599" s="26" t="n"/>
      <c r="C4599" s="26" t="n"/>
      <c r="D4599" s="26" t="n"/>
      <c r="E4599" s="31" t="n"/>
      <c r="F4599" s="24">
        <f>IF(OR(A4599="",E4599=""),"",E4599-A4599)</f>
        <v/>
      </c>
      <c r="G4599" s="27" t="n"/>
      <c r="H4599" s="33">
        <f>IF(G4599="","",ROUND(G4599*1000/22500,2))</f>
        <v/>
      </c>
      <c r="I4599" s="33">
        <f>IFERROR(IF(D4599="","",VALUE(MID(D4599,2,5))),"")</f>
        <v/>
      </c>
      <c r="J4599" s="28">
        <f>IF(OR(H4599="",I4599=""),"",IF(H4599&gt;=I4599,"Pass","Fail"))</f>
        <v/>
      </c>
    </row>
    <row r="4600">
      <c r="A4600" s="31" t="n"/>
      <c r="B4600" s="26" t="n"/>
      <c r="C4600" s="26" t="n"/>
      <c r="D4600" s="26" t="n"/>
      <c r="E4600" s="31" t="n"/>
      <c r="F4600" s="24">
        <f>IF(OR(A4600="",E4600=""),"",E4600-A4600)</f>
        <v/>
      </c>
      <c r="G4600" s="27" t="n"/>
      <c r="H4600" s="33">
        <f>IF(G4600="","",ROUND(G4600*1000/22500,2))</f>
        <v/>
      </c>
      <c r="I4600" s="33">
        <f>IFERROR(IF(D4600="","",VALUE(MID(D4600,2,5))),"")</f>
        <v/>
      </c>
      <c r="J4600" s="28">
        <f>IF(OR(H4600="",I4600=""),"",IF(H4600&gt;=I4600,"Pass","Fail"))</f>
        <v/>
      </c>
    </row>
    <row r="4601">
      <c r="A4601" s="31" t="n"/>
      <c r="B4601" s="26" t="n"/>
      <c r="C4601" s="26" t="n"/>
      <c r="D4601" s="26" t="n"/>
      <c r="E4601" s="31" t="n"/>
      <c r="F4601" s="24">
        <f>IF(OR(A4601="",E4601=""),"",E4601-A4601)</f>
        <v/>
      </c>
      <c r="G4601" s="27" t="n"/>
      <c r="H4601" s="33">
        <f>IF(G4601="","",ROUND(G4601*1000/22500,2))</f>
        <v/>
      </c>
      <c r="I4601" s="33">
        <f>IFERROR(IF(D4601="","",VALUE(MID(D4601,2,5))),"")</f>
        <v/>
      </c>
      <c r="J4601" s="28">
        <f>IF(OR(H4601="",I4601=""),"",IF(H4601&gt;=I4601,"Pass","Fail"))</f>
        <v/>
      </c>
    </row>
    <row r="4602">
      <c r="A4602" s="31" t="n"/>
      <c r="B4602" s="26" t="n"/>
      <c r="C4602" s="26" t="n"/>
      <c r="D4602" s="26" t="n"/>
      <c r="E4602" s="31" t="n"/>
      <c r="F4602" s="24">
        <f>IF(OR(A4602="",E4602=""),"",E4602-A4602)</f>
        <v/>
      </c>
      <c r="G4602" s="27" t="n"/>
      <c r="H4602" s="33">
        <f>IF(G4602="","",ROUND(G4602*1000/22500,2))</f>
        <v/>
      </c>
      <c r="I4602" s="33">
        <f>IFERROR(IF(D4602="","",VALUE(MID(D4602,2,5))),"")</f>
        <v/>
      </c>
      <c r="J4602" s="28">
        <f>IF(OR(H4602="",I4602=""),"",IF(H4602&gt;=I4602,"Pass","Fail"))</f>
        <v/>
      </c>
    </row>
    <row r="4603">
      <c r="A4603" s="31" t="n"/>
      <c r="B4603" s="26" t="n"/>
      <c r="C4603" s="26" t="n"/>
      <c r="D4603" s="26" t="n"/>
      <c r="E4603" s="31" t="n"/>
      <c r="F4603" s="24">
        <f>IF(OR(A4603="",E4603=""),"",E4603-A4603)</f>
        <v/>
      </c>
      <c r="G4603" s="27" t="n"/>
      <c r="H4603" s="33">
        <f>IF(G4603="","",ROUND(G4603*1000/22500,2))</f>
        <v/>
      </c>
      <c r="I4603" s="33">
        <f>IFERROR(IF(D4603="","",VALUE(MID(D4603,2,5))),"")</f>
        <v/>
      </c>
      <c r="J4603" s="28">
        <f>IF(OR(H4603="",I4603=""),"",IF(H4603&gt;=I4603,"Pass","Fail"))</f>
        <v/>
      </c>
    </row>
    <row r="4604">
      <c r="A4604" s="31" t="n"/>
      <c r="B4604" s="26" t="n"/>
      <c r="C4604" s="26" t="n"/>
      <c r="D4604" s="26" t="n"/>
      <c r="E4604" s="31" t="n"/>
      <c r="F4604" s="24">
        <f>IF(OR(A4604="",E4604=""),"",E4604-A4604)</f>
        <v/>
      </c>
      <c r="G4604" s="27" t="n"/>
      <c r="H4604" s="33">
        <f>IF(G4604="","",ROUND(G4604*1000/22500,2))</f>
        <v/>
      </c>
      <c r="I4604" s="33">
        <f>IFERROR(IF(D4604="","",VALUE(MID(D4604,2,5))),"")</f>
        <v/>
      </c>
      <c r="J4604" s="28">
        <f>IF(OR(H4604="",I4604=""),"",IF(H4604&gt;=I4604,"Pass","Fail"))</f>
        <v/>
      </c>
    </row>
    <row r="4605">
      <c r="A4605" s="31" t="n"/>
      <c r="B4605" s="26" t="n"/>
      <c r="C4605" s="26" t="n"/>
      <c r="D4605" s="26" t="n"/>
      <c r="E4605" s="31" t="n"/>
      <c r="F4605" s="24">
        <f>IF(OR(A4605="",E4605=""),"",E4605-A4605)</f>
        <v/>
      </c>
      <c r="G4605" s="27" t="n"/>
      <c r="H4605" s="33">
        <f>IF(G4605="","",ROUND(G4605*1000/22500,2))</f>
        <v/>
      </c>
      <c r="I4605" s="33">
        <f>IFERROR(IF(D4605="","",VALUE(MID(D4605,2,5))),"")</f>
        <v/>
      </c>
      <c r="J4605" s="28">
        <f>IF(OR(H4605="",I4605=""),"",IF(H4605&gt;=I4605,"Pass","Fail"))</f>
        <v/>
      </c>
    </row>
    <row r="4606">
      <c r="A4606" s="31" t="n"/>
      <c r="B4606" s="26" t="n"/>
      <c r="C4606" s="26" t="n"/>
      <c r="D4606" s="26" t="n"/>
      <c r="E4606" s="31" t="n"/>
      <c r="F4606" s="24">
        <f>IF(OR(A4606="",E4606=""),"",E4606-A4606)</f>
        <v/>
      </c>
      <c r="G4606" s="27" t="n"/>
      <c r="H4606" s="33">
        <f>IF(G4606="","",ROUND(G4606*1000/22500,2))</f>
        <v/>
      </c>
      <c r="I4606" s="33">
        <f>IFERROR(IF(D4606="","",VALUE(MID(D4606,2,5))),"")</f>
        <v/>
      </c>
      <c r="J4606" s="28">
        <f>IF(OR(H4606="",I4606=""),"",IF(H4606&gt;=I4606,"Pass","Fail"))</f>
        <v/>
      </c>
    </row>
    <row r="4607">
      <c r="A4607" s="31" t="n"/>
      <c r="B4607" s="26" t="n"/>
      <c r="C4607" s="26" t="n"/>
      <c r="D4607" s="26" t="n"/>
      <c r="E4607" s="31" t="n"/>
      <c r="F4607" s="24">
        <f>IF(OR(A4607="",E4607=""),"",E4607-A4607)</f>
        <v/>
      </c>
      <c r="G4607" s="27" t="n"/>
      <c r="H4607" s="33">
        <f>IF(G4607="","",ROUND(G4607*1000/22500,2))</f>
        <v/>
      </c>
      <c r="I4607" s="33">
        <f>IFERROR(IF(D4607="","",VALUE(MID(D4607,2,5))),"")</f>
        <v/>
      </c>
      <c r="J4607" s="28">
        <f>IF(OR(H4607="",I4607=""),"",IF(H4607&gt;=I4607,"Pass","Fail"))</f>
        <v/>
      </c>
    </row>
    <row r="4608">
      <c r="A4608" s="31" t="n"/>
      <c r="B4608" s="26" t="n"/>
      <c r="C4608" s="26" t="n"/>
      <c r="D4608" s="26" t="n"/>
      <c r="E4608" s="31" t="n"/>
      <c r="F4608" s="24">
        <f>IF(OR(A4608="",E4608=""),"",E4608-A4608)</f>
        <v/>
      </c>
      <c r="G4608" s="27" t="n"/>
      <c r="H4608" s="33">
        <f>IF(G4608="","",ROUND(G4608*1000/22500,2))</f>
        <v/>
      </c>
      <c r="I4608" s="33">
        <f>IFERROR(IF(D4608="","",VALUE(MID(D4608,2,5))),"")</f>
        <v/>
      </c>
      <c r="J4608" s="28">
        <f>IF(OR(H4608="",I4608=""),"",IF(H4608&gt;=I4608,"Pass","Fail"))</f>
        <v/>
      </c>
    </row>
    <row r="4609">
      <c r="A4609" s="31" t="n"/>
      <c r="B4609" s="26" t="n"/>
      <c r="C4609" s="26" t="n"/>
      <c r="D4609" s="26" t="n"/>
      <c r="E4609" s="31" t="n"/>
      <c r="F4609" s="24">
        <f>IF(OR(A4609="",E4609=""),"",E4609-A4609)</f>
        <v/>
      </c>
      <c r="G4609" s="27" t="n"/>
      <c r="H4609" s="33">
        <f>IF(G4609="","",ROUND(G4609*1000/22500,2))</f>
        <v/>
      </c>
      <c r="I4609" s="33">
        <f>IFERROR(IF(D4609="","",VALUE(MID(D4609,2,5))),"")</f>
        <v/>
      </c>
      <c r="J4609" s="28">
        <f>IF(OR(H4609="",I4609=""),"",IF(H4609&gt;=I4609,"Pass","Fail"))</f>
        <v/>
      </c>
    </row>
    <row r="4610">
      <c r="A4610" s="31" t="n"/>
      <c r="B4610" s="26" t="n"/>
      <c r="C4610" s="26" t="n"/>
      <c r="D4610" s="26" t="n"/>
      <c r="E4610" s="31" t="n"/>
      <c r="F4610" s="24">
        <f>IF(OR(A4610="",E4610=""),"",E4610-A4610)</f>
        <v/>
      </c>
      <c r="G4610" s="27" t="n"/>
      <c r="H4610" s="33">
        <f>IF(G4610="","",ROUND(G4610*1000/22500,2))</f>
        <v/>
      </c>
      <c r="I4610" s="33">
        <f>IFERROR(IF(D4610="","",VALUE(MID(D4610,2,5))),"")</f>
        <v/>
      </c>
      <c r="J4610" s="28">
        <f>IF(OR(H4610="",I4610=""),"",IF(H4610&gt;=I4610,"Pass","Fail"))</f>
        <v/>
      </c>
    </row>
    <row r="4611">
      <c r="A4611" s="31" t="n"/>
      <c r="B4611" s="26" t="n"/>
      <c r="C4611" s="26" t="n"/>
      <c r="D4611" s="26" t="n"/>
      <c r="E4611" s="31" t="n"/>
      <c r="F4611" s="24">
        <f>IF(OR(A4611="",E4611=""),"",E4611-A4611)</f>
        <v/>
      </c>
      <c r="G4611" s="27" t="n"/>
      <c r="H4611" s="33">
        <f>IF(G4611="","",ROUND(G4611*1000/22500,2))</f>
        <v/>
      </c>
      <c r="I4611" s="33">
        <f>IFERROR(IF(D4611="","",VALUE(MID(D4611,2,5))),"")</f>
        <v/>
      </c>
      <c r="J4611" s="28">
        <f>IF(OR(H4611="",I4611=""),"",IF(H4611&gt;=I4611,"Pass","Fail"))</f>
        <v/>
      </c>
    </row>
    <row r="4612">
      <c r="A4612" s="31" t="n"/>
      <c r="B4612" s="26" t="n"/>
      <c r="C4612" s="26" t="n"/>
      <c r="D4612" s="26" t="n"/>
      <c r="E4612" s="31" t="n"/>
      <c r="F4612" s="24">
        <f>IF(OR(A4612="",E4612=""),"",E4612-A4612)</f>
        <v/>
      </c>
      <c r="G4612" s="27" t="n"/>
      <c r="H4612" s="33">
        <f>IF(G4612="","",ROUND(G4612*1000/22500,2))</f>
        <v/>
      </c>
      <c r="I4612" s="33">
        <f>IFERROR(IF(D4612="","",VALUE(MID(D4612,2,5))),"")</f>
        <v/>
      </c>
      <c r="J4612" s="28">
        <f>IF(OR(H4612="",I4612=""),"",IF(H4612&gt;=I4612,"Pass","Fail"))</f>
        <v/>
      </c>
    </row>
    <row r="4613">
      <c r="A4613" s="31" t="n"/>
      <c r="B4613" s="26" t="n"/>
      <c r="C4613" s="26" t="n"/>
      <c r="D4613" s="26" t="n"/>
      <c r="E4613" s="31" t="n"/>
      <c r="F4613" s="24">
        <f>IF(OR(A4613="",E4613=""),"",E4613-A4613)</f>
        <v/>
      </c>
      <c r="G4613" s="27" t="n"/>
      <c r="H4613" s="33">
        <f>IF(G4613="","",ROUND(G4613*1000/22500,2))</f>
        <v/>
      </c>
      <c r="I4613" s="33">
        <f>IFERROR(IF(D4613="","",VALUE(MID(D4613,2,5))),"")</f>
        <v/>
      </c>
      <c r="J4613" s="28">
        <f>IF(OR(H4613="",I4613=""),"",IF(H4613&gt;=I4613,"Pass","Fail"))</f>
        <v/>
      </c>
    </row>
    <row r="4614">
      <c r="A4614" s="31" t="n"/>
      <c r="B4614" s="26" t="n"/>
      <c r="C4614" s="26" t="n"/>
      <c r="D4614" s="26" t="n"/>
      <c r="E4614" s="31" t="n"/>
      <c r="F4614" s="24">
        <f>IF(OR(A4614="",E4614=""),"",E4614-A4614)</f>
        <v/>
      </c>
      <c r="G4614" s="27" t="n"/>
      <c r="H4614" s="33">
        <f>IF(G4614="","",ROUND(G4614*1000/22500,2))</f>
        <v/>
      </c>
      <c r="I4614" s="33">
        <f>IFERROR(IF(D4614="","",VALUE(MID(D4614,2,5))),"")</f>
        <v/>
      </c>
      <c r="J4614" s="28">
        <f>IF(OR(H4614="",I4614=""),"",IF(H4614&gt;=I4614,"Pass","Fail"))</f>
        <v/>
      </c>
    </row>
    <row r="4615">
      <c r="A4615" s="31" t="n"/>
      <c r="B4615" s="26" t="n"/>
      <c r="C4615" s="26" t="n"/>
      <c r="D4615" s="26" t="n"/>
      <c r="E4615" s="31" t="n"/>
      <c r="F4615" s="24">
        <f>IF(OR(A4615="",E4615=""),"",E4615-A4615)</f>
        <v/>
      </c>
      <c r="G4615" s="27" t="n"/>
      <c r="H4615" s="33">
        <f>IF(G4615="","",ROUND(G4615*1000/22500,2))</f>
        <v/>
      </c>
      <c r="I4615" s="33">
        <f>IFERROR(IF(D4615="","",VALUE(MID(D4615,2,5))),"")</f>
        <v/>
      </c>
      <c r="J4615" s="28">
        <f>IF(OR(H4615="",I4615=""),"",IF(H4615&gt;=I4615,"Pass","Fail"))</f>
        <v/>
      </c>
    </row>
    <row r="4616">
      <c r="A4616" s="31" t="n"/>
      <c r="B4616" s="26" t="n"/>
      <c r="C4616" s="26" t="n"/>
      <c r="D4616" s="26" t="n"/>
      <c r="E4616" s="31" t="n"/>
      <c r="F4616" s="24">
        <f>IF(OR(A4616="",E4616=""),"",E4616-A4616)</f>
        <v/>
      </c>
      <c r="G4616" s="27" t="n"/>
      <c r="H4616" s="33">
        <f>IF(G4616="","",ROUND(G4616*1000/22500,2))</f>
        <v/>
      </c>
      <c r="I4616" s="33">
        <f>IFERROR(IF(D4616="","",VALUE(MID(D4616,2,5))),"")</f>
        <v/>
      </c>
      <c r="J4616" s="28">
        <f>IF(OR(H4616="",I4616=""),"",IF(H4616&gt;=I4616,"Pass","Fail"))</f>
        <v/>
      </c>
    </row>
    <row r="4617">
      <c r="A4617" s="31" t="n"/>
      <c r="B4617" s="26" t="n"/>
      <c r="C4617" s="26" t="n"/>
      <c r="D4617" s="26" t="n"/>
      <c r="E4617" s="31" t="n"/>
      <c r="F4617" s="24">
        <f>IF(OR(A4617="",E4617=""),"",E4617-A4617)</f>
        <v/>
      </c>
      <c r="G4617" s="27" t="n"/>
      <c r="H4617" s="33">
        <f>IF(G4617="","",ROUND(G4617*1000/22500,2))</f>
        <v/>
      </c>
      <c r="I4617" s="33">
        <f>IFERROR(IF(D4617="","",VALUE(MID(D4617,2,5))),"")</f>
        <v/>
      </c>
      <c r="J4617" s="28">
        <f>IF(OR(H4617="",I4617=""),"",IF(H4617&gt;=I4617,"Pass","Fail"))</f>
        <v/>
      </c>
    </row>
    <row r="4618">
      <c r="A4618" s="31" t="n"/>
      <c r="B4618" s="26" t="n"/>
      <c r="C4618" s="26" t="n"/>
      <c r="D4618" s="26" t="n"/>
      <c r="E4618" s="31" t="n"/>
      <c r="F4618" s="24">
        <f>IF(OR(A4618="",E4618=""),"",E4618-A4618)</f>
        <v/>
      </c>
      <c r="G4618" s="27" t="n"/>
      <c r="H4618" s="33">
        <f>IF(G4618="","",ROUND(G4618*1000/22500,2))</f>
        <v/>
      </c>
      <c r="I4618" s="33">
        <f>IFERROR(IF(D4618="","",VALUE(MID(D4618,2,5))),"")</f>
        <v/>
      </c>
      <c r="J4618" s="28">
        <f>IF(OR(H4618="",I4618=""),"",IF(H4618&gt;=I4618,"Pass","Fail"))</f>
        <v/>
      </c>
    </row>
    <row r="4619">
      <c r="A4619" s="31" t="n"/>
      <c r="B4619" s="26" t="n"/>
      <c r="C4619" s="26" t="n"/>
      <c r="D4619" s="26" t="n"/>
      <c r="E4619" s="31" t="n"/>
      <c r="F4619" s="24">
        <f>IF(OR(A4619="",E4619=""),"",E4619-A4619)</f>
        <v/>
      </c>
      <c r="G4619" s="27" t="n"/>
      <c r="H4619" s="33">
        <f>IF(G4619="","",ROUND(G4619*1000/22500,2))</f>
        <v/>
      </c>
      <c r="I4619" s="33">
        <f>IFERROR(IF(D4619="","",VALUE(MID(D4619,2,5))),"")</f>
        <v/>
      </c>
      <c r="J4619" s="28">
        <f>IF(OR(H4619="",I4619=""),"",IF(H4619&gt;=I4619,"Pass","Fail"))</f>
        <v/>
      </c>
    </row>
    <row r="4620">
      <c r="A4620" s="31" t="n"/>
      <c r="B4620" s="26" t="n"/>
      <c r="C4620" s="26" t="n"/>
      <c r="D4620" s="26" t="n"/>
      <c r="E4620" s="31" t="n"/>
      <c r="F4620" s="24">
        <f>IF(OR(A4620="",E4620=""),"",E4620-A4620)</f>
        <v/>
      </c>
      <c r="G4620" s="27" t="n"/>
      <c r="H4620" s="33">
        <f>IF(G4620="","",ROUND(G4620*1000/22500,2))</f>
        <v/>
      </c>
      <c r="I4620" s="33">
        <f>IFERROR(IF(D4620="","",VALUE(MID(D4620,2,5))),"")</f>
        <v/>
      </c>
      <c r="J4620" s="28">
        <f>IF(OR(H4620="",I4620=""),"",IF(H4620&gt;=I4620,"Pass","Fail"))</f>
        <v/>
      </c>
    </row>
    <row r="4621">
      <c r="A4621" s="31" t="n"/>
      <c r="B4621" s="26" t="n"/>
      <c r="C4621" s="26" t="n"/>
      <c r="D4621" s="26" t="n"/>
      <c r="E4621" s="31" t="n"/>
      <c r="F4621" s="24">
        <f>IF(OR(A4621="",E4621=""),"",E4621-A4621)</f>
        <v/>
      </c>
      <c r="G4621" s="27" t="n"/>
      <c r="H4621" s="33">
        <f>IF(G4621="","",ROUND(G4621*1000/22500,2))</f>
        <v/>
      </c>
      <c r="I4621" s="33">
        <f>IFERROR(IF(D4621="","",VALUE(MID(D4621,2,5))),"")</f>
        <v/>
      </c>
      <c r="J4621" s="28">
        <f>IF(OR(H4621="",I4621=""),"",IF(H4621&gt;=I4621,"Pass","Fail"))</f>
        <v/>
      </c>
    </row>
    <row r="4622">
      <c r="A4622" s="31" t="n"/>
      <c r="B4622" s="26" t="n"/>
      <c r="C4622" s="26" t="n"/>
      <c r="D4622" s="26" t="n"/>
      <c r="E4622" s="31" t="n"/>
      <c r="F4622" s="24">
        <f>IF(OR(A4622="",E4622=""),"",E4622-A4622)</f>
        <v/>
      </c>
      <c r="G4622" s="27" t="n"/>
      <c r="H4622" s="33">
        <f>IF(G4622="","",ROUND(G4622*1000/22500,2))</f>
        <v/>
      </c>
      <c r="I4622" s="33">
        <f>IFERROR(IF(D4622="","",VALUE(MID(D4622,2,5))),"")</f>
        <v/>
      </c>
      <c r="J4622" s="28">
        <f>IF(OR(H4622="",I4622=""),"",IF(H4622&gt;=I4622,"Pass","Fail"))</f>
        <v/>
      </c>
    </row>
    <row r="4623">
      <c r="A4623" s="31" t="n"/>
      <c r="B4623" s="26" t="n"/>
      <c r="C4623" s="26" t="n"/>
      <c r="D4623" s="26" t="n"/>
      <c r="E4623" s="31" t="n"/>
      <c r="F4623" s="24">
        <f>IF(OR(A4623="",E4623=""),"",E4623-A4623)</f>
        <v/>
      </c>
      <c r="G4623" s="27" t="n"/>
      <c r="H4623" s="33">
        <f>IF(G4623="","",ROUND(G4623*1000/22500,2))</f>
        <v/>
      </c>
      <c r="I4623" s="33">
        <f>IFERROR(IF(D4623="","",VALUE(MID(D4623,2,5))),"")</f>
        <v/>
      </c>
      <c r="J4623" s="28">
        <f>IF(OR(H4623="",I4623=""),"",IF(H4623&gt;=I4623,"Pass","Fail"))</f>
        <v/>
      </c>
    </row>
    <row r="4624">
      <c r="A4624" s="31" t="n"/>
      <c r="B4624" s="26" t="n"/>
      <c r="C4624" s="26" t="n"/>
      <c r="D4624" s="26" t="n"/>
      <c r="E4624" s="31" t="n"/>
      <c r="F4624" s="24">
        <f>IF(OR(A4624="",E4624=""),"",E4624-A4624)</f>
        <v/>
      </c>
      <c r="G4624" s="27" t="n"/>
      <c r="H4624" s="33">
        <f>IF(G4624="","",ROUND(G4624*1000/22500,2))</f>
        <v/>
      </c>
      <c r="I4624" s="33">
        <f>IFERROR(IF(D4624="","",VALUE(MID(D4624,2,5))),"")</f>
        <v/>
      </c>
      <c r="J4624" s="28">
        <f>IF(OR(H4624="",I4624=""),"",IF(H4624&gt;=I4624,"Pass","Fail"))</f>
        <v/>
      </c>
    </row>
    <row r="4625">
      <c r="A4625" s="31" t="n"/>
      <c r="B4625" s="26" t="n"/>
      <c r="C4625" s="26" t="n"/>
      <c r="D4625" s="26" t="n"/>
      <c r="E4625" s="31" t="n"/>
      <c r="F4625" s="24">
        <f>IF(OR(A4625="",E4625=""),"",E4625-A4625)</f>
        <v/>
      </c>
      <c r="G4625" s="27" t="n"/>
      <c r="H4625" s="33">
        <f>IF(G4625="","",ROUND(G4625*1000/22500,2))</f>
        <v/>
      </c>
      <c r="I4625" s="33">
        <f>IFERROR(IF(D4625="","",VALUE(MID(D4625,2,5))),"")</f>
        <v/>
      </c>
      <c r="J4625" s="28">
        <f>IF(OR(H4625="",I4625=""),"",IF(H4625&gt;=I4625,"Pass","Fail"))</f>
        <v/>
      </c>
    </row>
    <row r="4626">
      <c r="A4626" s="31" t="n"/>
      <c r="B4626" s="26" t="n"/>
      <c r="C4626" s="26" t="n"/>
      <c r="D4626" s="26" t="n"/>
      <c r="E4626" s="31" t="n"/>
      <c r="F4626" s="24">
        <f>IF(OR(A4626="",E4626=""),"",E4626-A4626)</f>
        <v/>
      </c>
      <c r="G4626" s="27" t="n"/>
      <c r="H4626" s="33">
        <f>IF(G4626="","",ROUND(G4626*1000/22500,2))</f>
        <v/>
      </c>
      <c r="I4626" s="33">
        <f>IFERROR(IF(D4626="","",VALUE(MID(D4626,2,5))),"")</f>
        <v/>
      </c>
      <c r="J4626" s="28">
        <f>IF(OR(H4626="",I4626=""),"",IF(H4626&gt;=I4626,"Pass","Fail"))</f>
        <v/>
      </c>
    </row>
    <row r="4627">
      <c r="A4627" s="31" t="n"/>
      <c r="B4627" s="26" t="n"/>
      <c r="C4627" s="26" t="n"/>
      <c r="D4627" s="26" t="n"/>
      <c r="E4627" s="31" t="n"/>
      <c r="F4627" s="24">
        <f>IF(OR(A4627="",E4627=""),"",E4627-A4627)</f>
        <v/>
      </c>
      <c r="G4627" s="27" t="n"/>
      <c r="H4627" s="33">
        <f>IF(G4627="","",ROUND(G4627*1000/22500,2))</f>
        <v/>
      </c>
      <c r="I4627" s="33">
        <f>IFERROR(IF(D4627="","",VALUE(MID(D4627,2,5))),"")</f>
        <v/>
      </c>
      <c r="J4627" s="28">
        <f>IF(OR(H4627="",I4627=""),"",IF(H4627&gt;=I4627,"Pass","Fail"))</f>
        <v/>
      </c>
    </row>
    <row r="4628">
      <c r="A4628" s="31" t="n"/>
      <c r="B4628" s="26" t="n"/>
      <c r="C4628" s="26" t="n"/>
      <c r="D4628" s="26" t="n"/>
      <c r="E4628" s="31" t="n"/>
      <c r="F4628" s="24">
        <f>IF(OR(A4628="",E4628=""),"",E4628-A4628)</f>
        <v/>
      </c>
      <c r="G4628" s="27" t="n"/>
      <c r="H4628" s="33">
        <f>IF(G4628="","",ROUND(G4628*1000/22500,2))</f>
        <v/>
      </c>
      <c r="I4628" s="33">
        <f>IFERROR(IF(D4628="","",VALUE(MID(D4628,2,5))),"")</f>
        <v/>
      </c>
      <c r="J4628" s="28">
        <f>IF(OR(H4628="",I4628=""),"",IF(H4628&gt;=I4628,"Pass","Fail"))</f>
        <v/>
      </c>
    </row>
    <row r="4629">
      <c r="A4629" s="31" t="n"/>
      <c r="B4629" s="26" t="n"/>
      <c r="C4629" s="26" t="n"/>
      <c r="D4629" s="26" t="n"/>
      <c r="E4629" s="31" t="n"/>
      <c r="F4629" s="24">
        <f>IF(OR(A4629="",E4629=""),"",E4629-A4629)</f>
        <v/>
      </c>
      <c r="G4629" s="27" t="n"/>
      <c r="H4629" s="33">
        <f>IF(G4629="","",ROUND(G4629*1000/22500,2))</f>
        <v/>
      </c>
      <c r="I4629" s="33">
        <f>IFERROR(IF(D4629="","",VALUE(MID(D4629,2,5))),"")</f>
        <v/>
      </c>
      <c r="J4629" s="28">
        <f>IF(OR(H4629="",I4629=""),"",IF(H4629&gt;=I4629,"Pass","Fail"))</f>
        <v/>
      </c>
    </row>
    <row r="4630">
      <c r="A4630" s="31" t="n"/>
      <c r="B4630" s="26" t="n"/>
      <c r="C4630" s="26" t="n"/>
      <c r="D4630" s="26" t="n"/>
      <c r="E4630" s="31" t="n"/>
      <c r="F4630" s="24">
        <f>IF(OR(A4630="",E4630=""),"",E4630-A4630)</f>
        <v/>
      </c>
      <c r="G4630" s="27" t="n"/>
      <c r="H4630" s="33">
        <f>IF(G4630="","",ROUND(G4630*1000/22500,2))</f>
        <v/>
      </c>
      <c r="I4630" s="33">
        <f>IFERROR(IF(D4630="","",VALUE(MID(D4630,2,5))),"")</f>
        <v/>
      </c>
      <c r="J4630" s="28">
        <f>IF(OR(H4630="",I4630=""),"",IF(H4630&gt;=I4630,"Pass","Fail"))</f>
        <v/>
      </c>
    </row>
    <row r="4631">
      <c r="A4631" s="31" t="n"/>
      <c r="B4631" s="26" t="n"/>
      <c r="C4631" s="26" t="n"/>
      <c r="D4631" s="26" t="n"/>
      <c r="E4631" s="31" t="n"/>
      <c r="F4631" s="24">
        <f>IF(OR(A4631="",E4631=""),"",E4631-A4631)</f>
        <v/>
      </c>
      <c r="G4631" s="27" t="n"/>
      <c r="H4631" s="33">
        <f>IF(G4631="","",ROUND(G4631*1000/22500,2))</f>
        <v/>
      </c>
      <c r="I4631" s="33">
        <f>IFERROR(IF(D4631="","",VALUE(MID(D4631,2,5))),"")</f>
        <v/>
      </c>
      <c r="J4631" s="28">
        <f>IF(OR(H4631="",I4631=""),"",IF(H4631&gt;=I4631,"Pass","Fail"))</f>
        <v/>
      </c>
    </row>
    <row r="4632">
      <c r="A4632" s="31" t="n"/>
      <c r="B4632" s="26" t="n"/>
      <c r="C4632" s="26" t="n"/>
      <c r="D4632" s="26" t="n"/>
      <c r="E4632" s="31" t="n"/>
      <c r="F4632" s="24">
        <f>IF(OR(A4632="",E4632=""),"",E4632-A4632)</f>
        <v/>
      </c>
      <c r="G4632" s="27" t="n"/>
      <c r="H4632" s="33">
        <f>IF(G4632="","",ROUND(G4632*1000/22500,2))</f>
        <v/>
      </c>
      <c r="I4632" s="33">
        <f>IFERROR(IF(D4632="","",VALUE(MID(D4632,2,5))),"")</f>
        <v/>
      </c>
      <c r="J4632" s="28">
        <f>IF(OR(H4632="",I4632=""),"",IF(H4632&gt;=I4632,"Pass","Fail"))</f>
        <v/>
      </c>
    </row>
    <row r="4633">
      <c r="A4633" s="31" t="n"/>
      <c r="B4633" s="26" t="n"/>
      <c r="C4633" s="26" t="n"/>
      <c r="D4633" s="26" t="n"/>
      <c r="E4633" s="31" t="n"/>
      <c r="F4633" s="24">
        <f>IF(OR(A4633="",E4633=""),"",E4633-A4633)</f>
        <v/>
      </c>
      <c r="G4633" s="27" t="n"/>
      <c r="H4633" s="33">
        <f>IF(G4633="","",ROUND(G4633*1000/22500,2))</f>
        <v/>
      </c>
      <c r="I4633" s="33">
        <f>IFERROR(IF(D4633="","",VALUE(MID(D4633,2,5))),"")</f>
        <v/>
      </c>
      <c r="J4633" s="28">
        <f>IF(OR(H4633="",I4633=""),"",IF(H4633&gt;=I4633,"Pass","Fail"))</f>
        <v/>
      </c>
    </row>
    <row r="4634">
      <c r="A4634" s="31" t="n"/>
      <c r="B4634" s="26" t="n"/>
      <c r="C4634" s="26" t="n"/>
      <c r="D4634" s="26" t="n"/>
      <c r="E4634" s="31" t="n"/>
      <c r="F4634" s="24">
        <f>IF(OR(A4634="",E4634=""),"",E4634-A4634)</f>
        <v/>
      </c>
      <c r="G4634" s="27" t="n"/>
      <c r="H4634" s="33">
        <f>IF(G4634="","",ROUND(G4634*1000/22500,2))</f>
        <v/>
      </c>
      <c r="I4634" s="33">
        <f>IFERROR(IF(D4634="","",VALUE(MID(D4634,2,5))),"")</f>
        <v/>
      </c>
      <c r="J4634" s="28">
        <f>IF(OR(H4634="",I4634=""),"",IF(H4634&gt;=I4634,"Pass","Fail"))</f>
        <v/>
      </c>
    </row>
    <row r="4635">
      <c r="A4635" s="31" t="n"/>
      <c r="B4635" s="26" t="n"/>
      <c r="C4635" s="26" t="n"/>
      <c r="D4635" s="26" t="n"/>
      <c r="E4635" s="31" t="n"/>
      <c r="F4635" s="24">
        <f>IF(OR(A4635="",E4635=""),"",E4635-A4635)</f>
        <v/>
      </c>
      <c r="G4635" s="27" t="n"/>
      <c r="H4635" s="33">
        <f>IF(G4635="","",ROUND(G4635*1000/22500,2))</f>
        <v/>
      </c>
      <c r="I4635" s="33">
        <f>IFERROR(IF(D4635="","",VALUE(MID(D4635,2,5))),"")</f>
        <v/>
      </c>
      <c r="J4635" s="28">
        <f>IF(OR(H4635="",I4635=""),"",IF(H4635&gt;=I4635,"Pass","Fail"))</f>
        <v/>
      </c>
    </row>
    <row r="4636">
      <c r="A4636" s="31" t="n"/>
      <c r="B4636" s="26" t="n"/>
      <c r="C4636" s="26" t="n"/>
      <c r="D4636" s="26" t="n"/>
      <c r="E4636" s="31" t="n"/>
      <c r="F4636" s="24">
        <f>IF(OR(A4636="",E4636=""),"",E4636-A4636)</f>
        <v/>
      </c>
      <c r="G4636" s="27" t="n"/>
      <c r="H4636" s="33">
        <f>IF(G4636="","",ROUND(G4636*1000/22500,2))</f>
        <v/>
      </c>
      <c r="I4636" s="33">
        <f>IFERROR(IF(D4636="","",VALUE(MID(D4636,2,5))),"")</f>
        <v/>
      </c>
      <c r="J4636" s="28">
        <f>IF(OR(H4636="",I4636=""),"",IF(H4636&gt;=I4636,"Pass","Fail"))</f>
        <v/>
      </c>
    </row>
    <row r="4637">
      <c r="A4637" s="31" t="n"/>
      <c r="B4637" s="26" t="n"/>
      <c r="C4637" s="26" t="n"/>
      <c r="D4637" s="26" t="n"/>
      <c r="E4637" s="31" t="n"/>
      <c r="F4637" s="24">
        <f>IF(OR(A4637="",E4637=""),"",E4637-A4637)</f>
        <v/>
      </c>
      <c r="G4637" s="27" t="n"/>
      <c r="H4637" s="33">
        <f>IF(G4637="","",ROUND(G4637*1000/22500,2))</f>
        <v/>
      </c>
      <c r="I4637" s="33">
        <f>IFERROR(IF(D4637="","",VALUE(MID(D4637,2,5))),"")</f>
        <v/>
      </c>
      <c r="J4637" s="28">
        <f>IF(OR(H4637="",I4637=""),"",IF(H4637&gt;=I4637,"Pass","Fail"))</f>
        <v/>
      </c>
    </row>
    <row r="4638">
      <c r="A4638" s="31" t="n"/>
      <c r="B4638" s="26" t="n"/>
      <c r="C4638" s="26" t="n"/>
      <c r="D4638" s="26" t="n"/>
      <c r="E4638" s="31" t="n"/>
      <c r="F4638" s="24">
        <f>IF(OR(A4638="",E4638=""),"",E4638-A4638)</f>
        <v/>
      </c>
      <c r="G4638" s="27" t="n"/>
      <c r="H4638" s="33">
        <f>IF(G4638="","",ROUND(G4638*1000/22500,2))</f>
        <v/>
      </c>
      <c r="I4638" s="33">
        <f>IFERROR(IF(D4638="","",VALUE(MID(D4638,2,5))),"")</f>
        <v/>
      </c>
      <c r="J4638" s="28">
        <f>IF(OR(H4638="",I4638=""),"",IF(H4638&gt;=I4638,"Pass","Fail"))</f>
        <v/>
      </c>
    </row>
    <row r="4639">
      <c r="A4639" s="31" t="n"/>
      <c r="B4639" s="26" t="n"/>
      <c r="C4639" s="26" t="n"/>
      <c r="D4639" s="26" t="n"/>
      <c r="E4639" s="31" t="n"/>
      <c r="F4639" s="24">
        <f>IF(OR(A4639="",E4639=""),"",E4639-A4639)</f>
        <v/>
      </c>
      <c r="G4639" s="27" t="n"/>
      <c r="H4639" s="33">
        <f>IF(G4639="","",ROUND(G4639*1000/22500,2))</f>
        <v/>
      </c>
      <c r="I4639" s="33">
        <f>IFERROR(IF(D4639="","",VALUE(MID(D4639,2,5))),"")</f>
        <v/>
      </c>
      <c r="J4639" s="28">
        <f>IF(OR(H4639="",I4639=""),"",IF(H4639&gt;=I4639,"Pass","Fail"))</f>
        <v/>
      </c>
    </row>
    <row r="4640">
      <c r="A4640" s="31" t="n"/>
      <c r="B4640" s="26" t="n"/>
      <c r="C4640" s="26" t="n"/>
      <c r="D4640" s="26" t="n"/>
      <c r="E4640" s="31" t="n"/>
      <c r="F4640" s="24">
        <f>IF(OR(A4640="",E4640=""),"",E4640-A4640)</f>
        <v/>
      </c>
      <c r="G4640" s="27" t="n"/>
      <c r="H4640" s="33">
        <f>IF(G4640="","",ROUND(G4640*1000/22500,2))</f>
        <v/>
      </c>
      <c r="I4640" s="33">
        <f>IFERROR(IF(D4640="","",VALUE(MID(D4640,2,5))),"")</f>
        <v/>
      </c>
      <c r="J4640" s="28">
        <f>IF(OR(H4640="",I4640=""),"",IF(H4640&gt;=I4640,"Pass","Fail"))</f>
        <v/>
      </c>
    </row>
    <row r="4641">
      <c r="A4641" s="31" t="n"/>
      <c r="B4641" s="26" t="n"/>
      <c r="C4641" s="26" t="n"/>
      <c r="D4641" s="26" t="n"/>
      <c r="E4641" s="31" t="n"/>
      <c r="F4641" s="24">
        <f>IF(OR(A4641="",E4641=""),"",E4641-A4641)</f>
        <v/>
      </c>
      <c r="G4641" s="27" t="n"/>
      <c r="H4641" s="33">
        <f>IF(G4641="","",ROUND(G4641*1000/22500,2))</f>
        <v/>
      </c>
      <c r="I4641" s="33">
        <f>IFERROR(IF(D4641="","",VALUE(MID(D4641,2,5))),"")</f>
        <v/>
      </c>
      <c r="J4641" s="28">
        <f>IF(OR(H4641="",I4641=""),"",IF(H4641&gt;=I4641,"Pass","Fail"))</f>
        <v/>
      </c>
    </row>
    <row r="4642">
      <c r="A4642" s="31" t="n"/>
      <c r="B4642" s="26" t="n"/>
      <c r="C4642" s="26" t="n"/>
      <c r="D4642" s="26" t="n"/>
      <c r="E4642" s="31" t="n"/>
      <c r="F4642" s="24">
        <f>IF(OR(A4642="",E4642=""),"",E4642-A4642)</f>
        <v/>
      </c>
      <c r="G4642" s="27" t="n"/>
      <c r="H4642" s="33">
        <f>IF(G4642="","",ROUND(G4642*1000/22500,2))</f>
        <v/>
      </c>
      <c r="I4642" s="33">
        <f>IFERROR(IF(D4642="","",VALUE(MID(D4642,2,5))),"")</f>
        <v/>
      </c>
      <c r="J4642" s="28">
        <f>IF(OR(H4642="",I4642=""),"",IF(H4642&gt;=I4642,"Pass","Fail"))</f>
        <v/>
      </c>
    </row>
    <row r="4643">
      <c r="A4643" s="31" t="n"/>
      <c r="B4643" s="26" t="n"/>
      <c r="C4643" s="26" t="n"/>
      <c r="D4643" s="26" t="n"/>
      <c r="E4643" s="31" t="n"/>
      <c r="F4643" s="24">
        <f>IF(OR(A4643="",E4643=""),"",E4643-A4643)</f>
        <v/>
      </c>
      <c r="G4643" s="27" t="n"/>
      <c r="H4643" s="33">
        <f>IF(G4643="","",ROUND(G4643*1000/22500,2))</f>
        <v/>
      </c>
      <c r="I4643" s="33">
        <f>IFERROR(IF(D4643="","",VALUE(MID(D4643,2,5))),"")</f>
        <v/>
      </c>
      <c r="J4643" s="28">
        <f>IF(OR(H4643="",I4643=""),"",IF(H4643&gt;=I4643,"Pass","Fail"))</f>
        <v/>
      </c>
    </row>
    <row r="4644">
      <c r="A4644" s="31" t="n"/>
      <c r="B4644" s="26" t="n"/>
      <c r="C4644" s="26" t="n"/>
      <c r="D4644" s="26" t="n"/>
      <c r="E4644" s="31" t="n"/>
      <c r="F4644" s="24">
        <f>IF(OR(A4644="",E4644=""),"",E4644-A4644)</f>
        <v/>
      </c>
      <c r="G4644" s="27" t="n"/>
      <c r="H4644" s="33">
        <f>IF(G4644="","",ROUND(G4644*1000/22500,2))</f>
        <v/>
      </c>
      <c r="I4644" s="33">
        <f>IFERROR(IF(D4644="","",VALUE(MID(D4644,2,5))),"")</f>
        <v/>
      </c>
      <c r="J4644" s="28">
        <f>IF(OR(H4644="",I4644=""),"",IF(H4644&gt;=I4644,"Pass","Fail"))</f>
        <v/>
      </c>
    </row>
    <row r="4645">
      <c r="A4645" s="31" t="n"/>
      <c r="B4645" s="26" t="n"/>
      <c r="C4645" s="26" t="n"/>
      <c r="D4645" s="26" t="n"/>
      <c r="E4645" s="31" t="n"/>
      <c r="F4645" s="24">
        <f>IF(OR(A4645="",E4645=""),"",E4645-A4645)</f>
        <v/>
      </c>
      <c r="G4645" s="27" t="n"/>
      <c r="H4645" s="33">
        <f>IF(G4645="","",ROUND(G4645*1000/22500,2))</f>
        <v/>
      </c>
      <c r="I4645" s="33">
        <f>IFERROR(IF(D4645="","",VALUE(MID(D4645,2,5))),"")</f>
        <v/>
      </c>
      <c r="J4645" s="28">
        <f>IF(OR(H4645="",I4645=""),"",IF(H4645&gt;=I4645,"Pass","Fail"))</f>
        <v/>
      </c>
    </row>
    <row r="4646">
      <c r="A4646" s="31" t="n"/>
      <c r="B4646" s="26" t="n"/>
      <c r="C4646" s="26" t="n"/>
      <c r="D4646" s="26" t="n"/>
      <c r="E4646" s="31" t="n"/>
      <c r="F4646" s="24">
        <f>IF(OR(A4646="",E4646=""),"",E4646-A4646)</f>
        <v/>
      </c>
      <c r="G4646" s="27" t="n"/>
      <c r="H4646" s="33">
        <f>IF(G4646="","",ROUND(G4646*1000/22500,2))</f>
        <v/>
      </c>
      <c r="I4646" s="33">
        <f>IFERROR(IF(D4646="","",VALUE(MID(D4646,2,5))),"")</f>
        <v/>
      </c>
      <c r="J4646" s="28">
        <f>IF(OR(H4646="",I4646=""),"",IF(H4646&gt;=I4646,"Pass","Fail"))</f>
        <v/>
      </c>
    </row>
    <row r="4647">
      <c r="A4647" s="31" t="n"/>
      <c r="B4647" s="26" t="n"/>
      <c r="C4647" s="26" t="n"/>
      <c r="D4647" s="26" t="n"/>
      <c r="E4647" s="31" t="n"/>
      <c r="F4647" s="24">
        <f>IF(OR(A4647="",E4647=""),"",E4647-A4647)</f>
        <v/>
      </c>
      <c r="G4647" s="27" t="n"/>
      <c r="H4647" s="33">
        <f>IF(G4647="","",ROUND(G4647*1000/22500,2))</f>
        <v/>
      </c>
      <c r="I4647" s="33">
        <f>IFERROR(IF(D4647="","",VALUE(MID(D4647,2,5))),"")</f>
        <v/>
      </c>
      <c r="J4647" s="28">
        <f>IF(OR(H4647="",I4647=""),"",IF(H4647&gt;=I4647,"Pass","Fail"))</f>
        <v/>
      </c>
    </row>
    <row r="4648">
      <c r="A4648" s="31" t="n"/>
      <c r="B4648" s="26" t="n"/>
      <c r="C4648" s="26" t="n"/>
      <c r="D4648" s="26" t="n"/>
      <c r="E4648" s="31" t="n"/>
      <c r="F4648" s="24">
        <f>IF(OR(A4648="",E4648=""),"",E4648-A4648)</f>
        <v/>
      </c>
      <c r="G4648" s="27" t="n"/>
      <c r="H4648" s="33">
        <f>IF(G4648="","",ROUND(G4648*1000/22500,2))</f>
        <v/>
      </c>
      <c r="I4648" s="33">
        <f>IFERROR(IF(D4648="","",VALUE(MID(D4648,2,5))),"")</f>
        <v/>
      </c>
      <c r="J4648" s="28">
        <f>IF(OR(H4648="",I4648=""),"",IF(H4648&gt;=I4648,"Pass","Fail"))</f>
        <v/>
      </c>
    </row>
    <row r="4649">
      <c r="A4649" s="31" t="n"/>
      <c r="B4649" s="26" t="n"/>
      <c r="C4649" s="26" t="n"/>
      <c r="D4649" s="26" t="n"/>
      <c r="E4649" s="31" t="n"/>
      <c r="F4649" s="24">
        <f>IF(OR(A4649="",E4649=""),"",E4649-A4649)</f>
        <v/>
      </c>
      <c r="G4649" s="27" t="n"/>
      <c r="H4649" s="33">
        <f>IF(G4649="","",ROUND(G4649*1000/22500,2))</f>
        <v/>
      </c>
      <c r="I4649" s="33">
        <f>IFERROR(IF(D4649="","",VALUE(MID(D4649,2,5))),"")</f>
        <v/>
      </c>
      <c r="J4649" s="28">
        <f>IF(OR(H4649="",I4649=""),"",IF(H4649&gt;=I4649,"Pass","Fail"))</f>
        <v/>
      </c>
    </row>
    <row r="4650">
      <c r="A4650" s="31" t="n"/>
      <c r="B4650" s="26" t="n"/>
      <c r="C4650" s="26" t="n"/>
      <c r="D4650" s="26" t="n"/>
      <c r="E4650" s="31" t="n"/>
      <c r="F4650" s="24">
        <f>IF(OR(A4650="",E4650=""),"",E4650-A4650)</f>
        <v/>
      </c>
      <c r="G4650" s="27" t="n"/>
      <c r="H4650" s="33">
        <f>IF(G4650="","",ROUND(G4650*1000/22500,2))</f>
        <v/>
      </c>
      <c r="I4650" s="33">
        <f>IFERROR(IF(D4650="","",VALUE(MID(D4650,2,5))),"")</f>
        <v/>
      </c>
      <c r="J4650" s="28">
        <f>IF(OR(H4650="",I4650=""),"",IF(H4650&gt;=I4650,"Pass","Fail"))</f>
        <v/>
      </c>
    </row>
    <row r="4651">
      <c r="A4651" s="31" t="n"/>
      <c r="B4651" s="26" t="n"/>
      <c r="C4651" s="26" t="n"/>
      <c r="D4651" s="26" t="n"/>
      <c r="E4651" s="31" t="n"/>
      <c r="F4651" s="24">
        <f>IF(OR(A4651="",E4651=""),"",E4651-A4651)</f>
        <v/>
      </c>
      <c r="G4651" s="27" t="n"/>
      <c r="H4651" s="33">
        <f>IF(G4651="","",ROUND(G4651*1000/22500,2))</f>
        <v/>
      </c>
      <c r="I4651" s="33">
        <f>IFERROR(IF(D4651="","",VALUE(MID(D4651,2,5))),"")</f>
        <v/>
      </c>
      <c r="J4651" s="28">
        <f>IF(OR(H4651="",I4651=""),"",IF(H4651&gt;=I4651,"Pass","Fail"))</f>
        <v/>
      </c>
    </row>
    <row r="4652">
      <c r="A4652" s="31" t="n"/>
      <c r="B4652" s="26" t="n"/>
      <c r="C4652" s="26" t="n"/>
      <c r="D4652" s="26" t="n"/>
      <c r="E4652" s="31" t="n"/>
      <c r="F4652" s="24">
        <f>IF(OR(A4652="",E4652=""),"",E4652-A4652)</f>
        <v/>
      </c>
      <c r="G4652" s="27" t="n"/>
      <c r="H4652" s="33">
        <f>IF(G4652="","",ROUND(G4652*1000/22500,2))</f>
        <v/>
      </c>
      <c r="I4652" s="33">
        <f>IFERROR(IF(D4652="","",VALUE(MID(D4652,2,5))),"")</f>
        <v/>
      </c>
      <c r="J4652" s="28">
        <f>IF(OR(H4652="",I4652=""),"",IF(H4652&gt;=I4652,"Pass","Fail"))</f>
        <v/>
      </c>
    </row>
    <row r="4653">
      <c r="A4653" s="31" t="n"/>
      <c r="B4653" s="26" t="n"/>
      <c r="C4653" s="26" t="n"/>
      <c r="D4653" s="26" t="n"/>
      <c r="E4653" s="31" t="n"/>
      <c r="F4653" s="24">
        <f>IF(OR(A4653="",E4653=""),"",E4653-A4653)</f>
        <v/>
      </c>
      <c r="G4653" s="27" t="n"/>
      <c r="H4653" s="33">
        <f>IF(G4653="","",ROUND(G4653*1000/22500,2))</f>
        <v/>
      </c>
      <c r="I4653" s="33">
        <f>IFERROR(IF(D4653="","",VALUE(MID(D4653,2,5))),"")</f>
        <v/>
      </c>
      <c r="J4653" s="28">
        <f>IF(OR(H4653="",I4653=""),"",IF(H4653&gt;=I4653,"Pass","Fail"))</f>
        <v/>
      </c>
    </row>
    <row r="4654">
      <c r="A4654" s="31" t="n"/>
      <c r="B4654" s="26" t="n"/>
      <c r="C4654" s="26" t="n"/>
      <c r="D4654" s="26" t="n"/>
      <c r="E4654" s="31" t="n"/>
      <c r="F4654" s="24">
        <f>IF(OR(A4654="",E4654=""),"",E4654-A4654)</f>
        <v/>
      </c>
      <c r="G4654" s="27" t="n"/>
      <c r="H4654" s="33">
        <f>IF(G4654="","",ROUND(G4654*1000/22500,2))</f>
        <v/>
      </c>
      <c r="I4654" s="33">
        <f>IFERROR(IF(D4654="","",VALUE(MID(D4654,2,5))),"")</f>
        <v/>
      </c>
      <c r="J4654" s="28">
        <f>IF(OR(H4654="",I4654=""),"",IF(H4654&gt;=I4654,"Pass","Fail"))</f>
        <v/>
      </c>
    </row>
    <row r="4655">
      <c r="A4655" s="31" t="n"/>
      <c r="B4655" s="26" t="n"/>
      <c r="C4655" s="26" t="n"/>
      <c r="D4655" s="26" t="n"/>
      <c r="E4655" s="31" t="n"/>
      <c r="F4655" s="24">
        <f>IF(OR(A4655="",E4655=""),"",E4655-A4655)</f>
        <v/>
      </c>
      <c r="G4655" s="27" t="n"/>
      <c r="H4655" s="33">
        <f>IF(G4655="","",ROUND(G4655*1000/22500,2))</f>
        <v/>
      </c>
      <c r="I4655" s="33">
        <f>IFERROR(IF(D4655="","",VALUE(MID(D4655,2,5))),"")</f>
        <v/>
      </c>
      <c r="J4655" s="28">
        <f>IF(OR(H4655="",I4655=""),"",IF(H4655&gt;=I4655,"Pass","Fail"))</f>
        <v/>
      </c>
    </row>
    <row r="4656">
      <c r="A4656" s="31" t="n"/>
      <c r="B4656" s="26" t="n"/>
      <c r="C4656" s="26" t="n"/>
      <c r="D4656" s="26" t="n"/>
      <c r="E4656" s="31" t="n"/>
      <c r="F4656" s="24">
        <f>IF(OR(A4656="",E4656=""),"",E4656-A4656)</f>
        <v/>
      </c>
      <c r="G4656" s="27" t="n"/>
      <c r="H4656" s="33">
        <f>IF(G4656="","",ROUND(G4656*1000/22500,2))</f>
        <v/>
      </c>
      <c r="I4656" s="33">
        <f>IFERROR(IF(D4656="","",VALUE(MID(D4656,2,5))),"")</f>
        <v/>
      </c>
      <c r="J4656" s="28">
        <f>IF(OR(H4656="",I4656=""),"",IF(H4656&gt;=I4656,"Pass","Fail"))</f>
        <v/>
      </c>
    </row>
    <row r="4657">
      <c r="A4657" s="31" t="n"/>
      <c r="B4657" s="26" t="n"/>
      <c r="C4657" s="26" t="n"/>
      <c r="D4657" s="26" t="n"/>
      <c r="E4657" s="31" t="n"/>
      <c r="F4657" s="24">
        <f>IF(OR(A4657="",E4657=""),"",E4657-A4657)</f>
        <v/>
      </c>
      <c r="G4657" s="27" t="n"/>
      <c r="H4657" s="33">
        <f>IF(G4657="","",ROUND(G4657*1000/22500,2))</f>
        <v/>
      </c>
      <c r="I4657" s="33">
        <f>IFERROR(IF(D4657="","",VALUE(MID(D4657,2,5))),"")</f>
        <v/>
      </c>
      <c r="J4657" s="28">
        <f>IF(OR(H4657="",I4657=""),"",IF(H4657&gt;=I4657,"Pass","Fail"))</f>
        <v/>
      </c>
    </row>
    <row r="4658">
      <c r="A4658" s="31" t="n"/>
      <c r="B4658" s="26" t="n"/>
      <c r="C4658" s="26" t="n"/>
      <c r="D4658" s="26" t="n"/>
      <c r="E4658" s="31" t="n"/>
      <c r="F4658" s="24">
        <f>IF(OR(A4658="",E4658=""),"",E4658-A4658)</f>
        <v/>
      </c>
      <c r="G4658" s="27" t="n"/>
      <c r="H4658" s="33">
        <f>IF(G4658="","",ROUND(G4658*1000/22500,2))</f>
        <v/>
      </c>
      <c r="I4658" s="33">
        <f>IFERROR(IF(D4658="","",VALUE(MID(D4658,2,5))),"")</f>
        <v/>
      </c>
      <c r="J4658" s="28">
        <f>IF(OR(H4658="",I4658=""),"",IF(H4658&gt;=I4658,"Pass","Fail"))</f>
        <v/>
      </c>
    </row>
    <row r="4659">
      <c r="A4659" s="31" t="n"/>
      <c r="B4659" s="26" t="n"/>
      <c r="C4659" s="26" t="n"/>
      <c r="D4659" s="26" t="n"/>
      <c r="E4659" s="31" t="n"/>
      <c r="F4659" s="24">
        <f>IF(OR(A4659="",E4659=""),"",E4659-A4659)</f>
        <v/>
      </c>
      <c r="G4659" s="27" t="n"/>
      <c r="H4659" s="33">
        <f>IF(G4659="","",ROUND(G4659*1000/22500,2))</f>
        <v/>
      </c>
      <c r="I4659" s="33">
        <f>IFERROR(IF(D4659="","",VALUE(MID(D4659,2,5))),"")</f>
        <v/>
      </c>
      <c r="J4659" s="28">
        <f>IF(OR(H4659="",I4659=""),"",IF(H4659&gt;=I4659,"Pass","Fail"))</f>
        <v/>
      </c>
    </row>
    <row r="4660">
      <c r="A4660" s="31" t="n"/>
      <c r="B4660" s="26" t="n"/>
      <c r="C4660" s="26" t="n"/>
      <c r="D4660" s="26" t="n"/>
      <c r="E4660" s="31" t="n"/>
      <c r="F4660" s="24">
        <f>IF(OR(A4660="",E4660=""),"",E4660-A4660)</f>
        <v/>
      </c>
      <c r="G4660" s="27" t="n"/>
      <c r="H4660" s="33">
        <f>IF(G4660="","",ROUND(G4660*1000/22500,2))</f>
        <v/>
      </c>
      <c r="I4660" s="33">
        <f>IFERROR(IF(D4660="","",VALUE(MID(D4660,2,5))),"")</f>
        <v/>
      </c>
      <c r="J4660" s="28">
        <f>IF(OR(H4660="",I4660=""),"",IF(H4660&gt;=I4660,"Pass","Fail"))</f>
        <v/>
      </c>
    </row>
    <row r="4661">
      <c r="A4661" s="31" t="n"/>
      <c r="B4661" s="26" t="n"/>
      <c r="C4661" s="26" t="n"/>
      <c r="D4661" s="26" t="n"/>
      <c r="E4661" s="31" t="n"/>
      <c r="F4661" s="24">
        <f>IF(OR(A4661="",E4661=""),"",E4661-A4661)</f>
        <v/>
      </c>
      <c r="G4661" s="27" t="n"/>
      <c r="H4661" s="33">
        <f>IF(G4661="","",ROUND(G4661*1000/22500,2))</f>
        <v/>
      </c>
      <c r="I4661" s="33">
        <f>IFERROR(IF(D4661="","",VALUE(MID(D4661,2,5))),"")</f>
        <v/>
      </c>
      <c r="J4661" s="28">
        <f>IF(OR(H4661="",I4661=""),"",IF(H4661&gt;=I4661,"Pass","Fail"))</f>
        <v/>
      </c>
    </row>
    <row r="4662">
      <c r="A4662" s="31" t="n"/>
      <c r="B4662" s="26" t="n"/>
      <c r="C4662" s="26" t="n"/>
      <c r="D4662" s="26" t="n"/>
      <c r="E4662" s="31" t="n"/>
      <c r="F4662" s="24">
        <f>IF(OR(A4662="",E4662=""),"",E4662-A4662)</f>
        <v/>
      </c>
      <c r="G4662" s="27" t="n"/>
      <c r="H4662" s="33">
        <f>IF(G4662="","",ROUND(G4662*1000/22500,2))</f>
        <v/>
      </c>
      <c r="I4662" s="33">
        <f>IFERROR(IF(D4662="","",VALUE(MID(D4662,2,5))),"")</f>
        <v/>
      </c>
      <c r="J4662" s="28">
        <f>IF(OR(H4662="",I4662=""),"",IF(H4662&gt;=I4662,"Pass","Fail"))</f>
        <v/>
      </c>
    </row>
    <row r="4663">
      <c r="A4663" s="31" t="n"/>
      <c r="B4663" s="26" t="n"/>
      <c r="C4663" s="26" t="n"/>
      <c r="D4663" s="26" t="n"/>
      <c r="E4663" s="31" t="n"/>
      <c r="F4663" s="24">
        <f>IF(OR(A4663="",E4663=""),"",E4663-A4663)</f>
        <v/>
      </c>
      <c r="G4663" s="27" t="n"/>
      <c r="H4663" s="33">
        <f>IF(G4663="","",ROUND(G4663*1000/22500,2))</f>
        <v/>
      </c>
      <c r="I4663" s="33">
        <f>IFERROR(IF(D4663="","",VALUE(MID(D4663,2,5))),"")</f>
        <v/>
      </c>
      <c r="J4663" s="28">
        <f>IF(OR(H4663="",I4663=""),"",IF(H4663&gt;=I4663,"Pass","Fail"))</f>
        <v/>
      </c>
    </row>
    <row r="4664">
      <c r="A4664" s="31" t="n"/>
      <c r="B4664" s="26" t="n"/>
      <c r="C4664" s="26" t="n"/>
      <c r="D4664" s="26" t="n"/>
      <c r="E4664" s="31" t="n"/>
      <c r="F4664" s="24">
        <f>IF(OR(A4664="",E4664=""),"",E4664-A4664)</f>
        <v/>
      </c>
      <c r="G4664" s="27" t="n"/>
      <c r="H4664" s="33">
        <f>IF(G4664="","",ROUND(G4664*1000/22500,2))</f>
        <v/>
      </c>
      <c r="I4664" s="33">
        <f>IFERROR(IF(D4664="","",VALUE(MID(D4664,2,5))),"")</f>
        <v/>
      </c>
      <c r="J4664" s="28">
        <f>IF(OR(H4664="",I4664=""),"",IF(H4664&gt;=I4664,"Pass","Fail"))</f>
        <v/>
      </c>
    </row>
    <row r="4665">
      <c r="A4665" s="31" t="n"/>
      <c r="B4665" s="26" t="n"/>
      <c r="C4665" s="26" t="n"/>
      <c r="D4665" s="26" t="n"/>
      <c r="E4665" s="31" t="n"/>
      <c r="F4665" s="24">
        <f>IF(OR(A4665="",E4665=""),"",E4665-A4665)</f>
        <v/>
      </c>
      <c r="G4665" s="27" t="n"/>
      <c r="H4665" s="33">
        <f>IF(G4665="","",ROUND(G4665*1000/22500,2))</f>
        <v/>
      </c>
      <c r="I4665" s="33">
        <f>IFERROR(IF(D4665="","",VALUE(MID(D4665,2,5))),"")</f>
        <v/>
      </c>
      <c r="J4665" s="28">
        <f>IF(OR(H4665="",I4665=""),"",IF(H4665&gt;=I4665,"Pass","Fail"))</f>
        <v/>
      </c>
    </row>
    <row r="4666">
      <c r="A4666" s="31" t="n"/>
      <c r="B4666" s="26" t="n"/>
      <c r="C4666" s="26" t="n"/>
      <c r="D4666" s="26" t="n"/>
      <c r="E4666" s="31" t="n"/>
      <c r="F4666" s="24">
        <f>IF(OR(A4666="",E4666=""),"",E4666-A4666)</f>
        <v/>
      </c>
      <c r="G4666" s="27" t="n"/>
      <c r="H4666" s="33">
        <f>IF(G4666="","",ROUND(G4666*1000/22500,2))</f>
        <v/>
      </c>
      <c r="I4666" s="33">
        <f>IFERROR(IF(D4666="","",VALUE(MID(D4666,2,5))),"")</f>
        <v/>
      </c>
      <c r="J4666" s="28">
        <f>IF(OR(H4666="",I4666=""),"",IF(H4666&gt;=I4666,"Pass","Fail"))</f>
        <v/>
      </c>
    </row>
    <row r="4667">
      <c r="A4667" s="31" t="n"/>
      <c r="B4667" s="26" t="n"/>
      <c r="C4667" s="26" t="n"/>
      <c r="D4667" s="26" t="n"/>
      <c r="E4667" s="31" t="n"/>
      <c r="F4667" s="24">
        <f>IF(OR(A4667="",E4667=""),"",E4667-A4667)</f>
        <v/>
      </c>
      <c r="G4667" s="27" t="n"/>
      <c r="H4667" s="33">
        <f>IF(G4667="","",ROUND(G4667*1000/22500,2))</f>
        <v/>
      </c>
      <c r="I4667" s="33">
        <f>IFERROR(IF(D4667="","",VALUE(MID(D4667,2,5))),"")</f>
        <v/>
      </c>
      <c r="J4667" s="28">
        <f>IF(OR(H4667="",I4667=""),"",IF(H4667&gt;=I4667,"Pass","Fail"))</f>
        <v/>
      </c>
    </row>
    <row r="4668">
      <c r="A4668" s="31" t="n"/>
      <c r="B4668" s="26" t="n"/>
      <c r="C4668" s="26" t="n"/>
      <c r="D4668" s="26" t="n"/>
      <c r="E4668" s="31" t="n"/>
      <c r="F4668" s="24">
        <f>IF(OR(A4668="",E4668=""),"",E4668-A4668)</f>
        <v/>
      </c>
      <c r="G4668" s="27" t="n"/>
      <c r="H4668" s="33">
        <f>IF(G4668="","",ROUND(G4668*1000/22500,2))</f>
        <v/>
      </c>
      <c r="I4668" s="33">
        <f>IFERROR(IF(D4668="","",VALUE(MID(D4668,2,5))),"")</f>
        <v/>
      </c>
      <c r="J4668" s="28">
        <f>IF(OR(H4668="",I4668=""),"",IF(H4668&gt;=I4668,"Pass","Fail"))</f>
        <v/>
      </c>
    </row>
    <row r="4669">
      <c r="A4669" s="31" t="n"/>
      <c r="B4669" s="26" t="n"/>
      <c r="C4669" s="26" t="n"/>
      <c r="D4669" s="26" t="n"/>
      <c r="E4669" s="31" t="n"/>
      <c r="F4669" s="24">
        <f>IF(OR(A4669="",E4669=""),"",E4669-A4669)</f>
        <v/>
      </c>
      <c r="G4669" s="27" t="n"/>
      <c r="H4669" s="33">
        <f>IF(G4669="","",ROUND(G4669*1000/22500,2))</f>
        <v/>
      </c>
      <c r="I4669" s="33">
        <f>IFERROR(IF(D4669="","",VALUE(MID(D4669,2,5))),"")</f>
        <v/>
      </c>
      <c r="J4669" s="28">
        <f>IF(OR(H4669="",I4669=""),"",IF(H4669&gt;=I4669,"Pass","Fail"))</f>
        <v/>
      </c>
    </row>
    <row r="4670">
      <c r="A4670" s="31" t="n"/>
      <c r="B4670" s="26" t="n"/>
      <c r="C4670" s="26" t="n"/>
      <c r="D4670" s="26" t="n"/>
      <c r="E4670" s="31" t="n"/>
      <c r="F4670" s="24">
        <f>IF(OR(A4670="",E4670=""),"",E4670-A4670)</f>
        <v/>
      </c>
      <c r="G4670" s="27" t="n"/>
      <c r="H4670" s="33">
        <f>IF(G4670="","",ROUND(G4670*1000/22500,2))</f>
        <v/>
      </c>
      <c r="I4670" s="33">
        <f>IFERROR(IF(D4670="","",VALUE(MID(D4670,2,5))),"")</f>
        <v/>
      </c>
      <c r="J4670" s="28">
        <f>IF(OR(H4670="",I4670=""),"",IF(H4670&gt;=I4670,"Pass","Fail"))</f>
        <v/>
      </c>
    </row>
    <row r="4671">
      <c r="A4671" s="31" t="n"/>
      <c r="B4671" s="26" t="n"/>
      <c r="C4671" s="26" t="n"/>
      <c r="D4671" s="26" t="n"/>
      <c r="E4671" s="31" t="n"/>
      <c r="F4671" s="24">
        <f>IF(OR(A4671="",E4671=""),"",E4671-A4671)</f>
        <v/>
      </c>
      <c r="G4671" s="27" t="n"/>
      <c r="H4671" s="33">
        <f>IF(G4671="","",ROUND(G4671*1000/22500,2))</f>
        <v/>
      </c>
      <c r="I4671" s="33">
        <f>IFERROR(IF(D4671="","",VALUE(MID(D4671,2,5))),"")</f>
        <v/>
      </c>
      <c r="J4671" s="28">
        <f>IF(OR(H4671="",I4671=""),"",IF(H4671&gt;=I4671,"Pass","Fail"))</f>
        <v/>
      </c>
    </row>
    <row r="4672">
      <c r="A4672" s="31" t="n"/>
      <c r="B4672" s="26" t="n"/>
      <c r="C4672" s="26" t="n"/>
      <c r="D4672" s="26" t="n"/>
      <c r="E4672" s="31" t="n"/>
      <c r="F4672" s="24">
        <f>IF(OR(A4672="",E4672=""),"",E4672-A4672)</f>
        <v/>
      </c>
      <c r="G4672" s="27" t="n"/>
      <c r="H4672" s="33">
        <f>IF(G4672="","",ROUND(G4672*1000/22500,2))</f>
        <v/>
      </c>
      <c r="I4672" s="33">
        <f>IFERROR(IF(D4672="","",VALUE(MID(D4672,2,5))),"")</f>
        <v/>
      </c>
      <c r="J4672" s="28">
        <f>IF(OR(H4672="",I4672=""),"",IF(H4672&gt;=I4672,"Pass","Fail"))</f>
        <v/>
      </c>
    </row>
    <row r="4673">
      <c r="A4673" s="31" t="n"/>
      <c r="B4673" s="26" t="n"/>
      <c r="C4673" s="26" t="n"/>
      <c r="D4673" s="26" t="n"/>
      <c r="E4673" s="31" t="n"/>
      <c r="F4673" s="24">
        <f>IF(OR(A4673="",E4673=""),"",E4673-A4673)</f>
        <v/>
      </c>
      <c r="G4673" s="27" t="n"/>
      <c r="H4673" s="33">
        <f>IF(G4673="","",ROUND(G4673*1000/22500,2))</f>
        <v/>
      </c>
      <c r="I4673" s="33">
        <f>IFERROR(IF(D4673="","",VALUE(MID(D4673,2,5))),"")</f>
        <v/>
      </c>
      <c r="J4673" s="28">
        <f>IF(OR(H4673="",I4673=""),"",IF(H4673&gt;=I4673,"Pass","Fail"))</f>
        <v/>
      </c>
    </row>
    <row r="4674">
      <c r="A4674" s="31" t="n"/>
      <c r="B4674" s="26" t="n"/>
      <c r="C4674" s="26" t="n"/>
      <c r="D4674" s="26" t="n"/>
      <c r="E4674" s="31" t="n"/>
      <c r="F4674" s="24">
        <f>IF(OR(A4674="",E4674=""),"",E4674-A4674)</f>
        <v/>
      </c>
      <c r="G4674" s="27" t="n"/>
      <c r="H4674" s="33">
        <f>IF(G4674="","",ROUND(G4674*1000/22500,2))</f>
        <v/>
      </c>
      <c r="I4674" s="33">
        <f>IFERROR(IF(D4674="","",VALUE(MID(D4674,2,5))),"")</f>
        <v/>
      </c>
      <c r="J4674" s="28">
        <f>IF(OR(H4674="",I4674=""),"",IF(H4674&gt;=I4674,"Pass","Fail"))</f>
        <v/>
      </c>
    </row>
    <row r="4675">
      <c r="A4675" s="31" t="n"/>
      <c r="B4675" s="26" t="n"/>
      <c r="C4675" s="26" t="n"/>
      <c r="D4675" s="26" t="n"/>
      <c r="E4675" s="31" t="n"/>
      <c r="F4675" s="24">
        <f>IF(OR(A4675="",E4675=""),"",E4675-A4675)</f>
        <v/>
      </c>
      <c r="G4675" s="27" t="n"/>
      <c r="H4675" s="33">
        <f>IF(G4675="","",ROUND(G4675*1000/22500,2))</f>
        <v/>
      </c>
      <c r="I4675" s="33">
        <f>IFERROR(IF(D4675="","",VALUE(MID(D4675,2,5))),"")</f>
        <v/>
      </c>
      <c r="J4675" s="28">
        <f>IF(OR(H4675="",I4675=""),"",IF(H4675&gt;=I4675,"Pass","Fail"))</f>
        <v/>
      </c>
    </row>
    <row r="4676">
      <c r="A4676" s="31" t="n"/>
      <c r="B4676" s="26" t="n"/>
      <c r="C4676" s="26" t="n"/>
      <c r="D4676" s="26" t="n"/>
      <c r="E4676" s="31" t="n"/>
      <c r="F4676" s="24">
        <f>IF(OR(A4676="",E4676=""),"",E4676-A4676)</f>
        <v/>
      </c>
      <c r="G4676" s="27" t="n"/>
      <c r="H4676" s="33">
        <f>IF(G4676="","",ROUND(G4676*1000/22500,2))</f>
        <v/>
      </c>
      <c r="I4676" s="33">
        <f>IFERROR(IF(D4676="","",VALUE(MID(D4676,2,5))),"")</f>
        <v/>
      </c>
      <c r="J4676" s="28">
        <f>IF(OR(H4676="",I4676=""),"",IF(H4676&gt;=I4676,"Pass","Fail"))</f>
        <v/>
      </c>
    </row>
    <row r="4677">
      <c r="A4677" s="31" t="n"/>
      <c r="B4677" s="26" t="n"/>
      <c r="C4677" s="26" t="n"/>
      <c r="D4677" s="26" t="n"/>
      <c r="E4677" s="31" t="n"/>
      <c r="F4677" s="24">
        <f>IF(OR(A4677="",E4677=""),"",E4677-A4677)</f>
        <v/>
      </c>
      <c r="G4677" s="27" t="n"/>
      <c r="H4677" s="33">
        <f>IF(G4677="","",ROUND(G4677*1000/22500,2))</f>
        <v/>
      </c>
      <c r="I4677" s="33">
        <f>IFERROR(IF(D4677="","",VALUE(MID(D4677,2,5))),"")</f>
        <v/>
      </c>
      <c r="J4677" s="28">
        <f>IF(OR(H4677="",I4677=""),"",IF(H4677&gt;=I4677,"Pass","Fail"))</f>
        <v/>
      </c>
    </row>
    <row r="4678">
      <c r="A4678" s="31" t="n"/>
      <c r="B4678" s="26" t="n"/>
      <c r="C4678" s="26" t="n"/>
      <c r="D4678" s="26" t="n"/>
      <c r="E4678" s="31" t="n"/>
      <c r="F4678" s="24">
        <f>IF(OR(A4678="",E4678=""),"",E4678-A4678)</f>
        <v/>
      </c>
      <c r="G4678" s="27" t="n"/>
      <c r="H4678" s="33">
        <f>IF(G4678="","",ROUND(G4678*1000/22500,2))</f>
        <v/>
      </c>
      <c r="I4678" s="33">
        <f>IFERROR(IF(D4678="","",VALUE(MID(D4678,2,5))),"")</f>
        <v/>
      </c>
      <c r="J4678" s="28">
        <f>IF(OR(H4678="",I4678=""),"",IF(H4678&gt;=I4678,"Pass","Fail"))</f>
        <v/>
      </c>
    </row>
    <row r="4679">
      <c r="A4679" s="31" t="n"/>
      <c r="B4679" s="26" t="n"/>
      <c r="C4679" s="26" t="n"/>
      <c r="D4679" s="26" t="n"/>
      <c r="E4679" s="31" t="n"/>
      <c r="F4679" s="24">
        <f>IF(OR(A4679="",E4679=""),"",E4679-A4679)</f>
        <v/>
      </c>
      <c r="G4679" s="27" t="n"/>
      <c r="H4679" s="33">
        <f>IF(G4679="","",ROUND(G4679*1000/22500,2))</f>
        <v/>
      </c>
      <c r="I4679" s="33">
        <f>IFERROR(IF(D4679="","",VALUE(MID(D4679,2,5))),"")</f>
        <v/>
      </c>
      <c r="J4679" s="28">
        <f>IF(OR(H4679="",I4679=""),"",IF(H4679&gt;=I4679,"Pass","Fail"))</f>
        <v/>
      </c>
    </row>
    <row r="4680">
      <c r="A4680" s="31" t="n"/>
      <c r="B4680" s="26" t="n"/>
      <c r="C4680" s="26" t="n"/>
      <c r="D4680" s="26" t="n"/>
      <c r="E4680" s="31" t="n"/>
      <c r="F4680" s="24">
        <f>IF(OR(A4680="",E4680=""),"",E4680-A4680)</f>
        <v/>
      </c>
      <c r="G4680" s="27" t="n"/>
      <c r="H4680" s="33">
        <f>IF(G4680="","",ROUND(G4680*1000/22500,2))</f>
        <v/>
      </c>
      <c r="I4680" s="33">
        <f>IFERROR(IF(D4680="","",VALUE(MID(D4680,2,5))),"")</f>
        <v/>
      </c>
      <c r="J4680" s="28">
        <f>IF(OR(H4680="",I4680=""),"",IF(H4680&gt;=I4680,"Pass","Fail"))</f>
        <v/>
      </c>
    </row>
    <row r="4681">
      <c r="A4681" s="31" t="n"/>
      <c r="B4681" s="26" t="n"/>
      <c r="C4681" s="26" t="n"/>
      <c r="D4681" s="26" t="n"/>
      <c r="E4681" s="31" t="n"/>
      <c r="F4681" s="24">
        <f>IF(OR(A4681="",E4681=""),"",E4681-A4681)</f>
        <v/>
      </c>
      <c r="G4681" s="27" t="n"/>
      <c r="H4681" s="33">
        <f>IF(G4681="","",ROUND(G4681*1000/22500,2))</f>
        <v/>
      </c>
      <c r="I4681" s="33">
        <f>IFERROR(IF(D4681="","",VALUE(MID(D4681,2,5))),"")</f>
        <v/>
      </c>
      <c r="J4681" s="28">
        <f>IF(OR(H4681="",I4681=""),"",IF(H4681&gt;=I4681,"Pass","Fail"))</f>
        <v/>
      </c>
    </row>
    <row r="4682">
      <c r="A4682" s="31" t="n"/>
      <c r="B4682" s="26" t="n"/>
      <c r="C4682" s="26" t="n"/>
      <c r="D4682" s="26" t="n"/>
      <c r="E4682" s="31" t="n"/>
      <c r="F4682" s="24">
        <f>IF(OR(A4682="",E4682=""),"",E4682-A4682)</f>
        <v/>
      </c>
      <c r="G4682" s="27" t="n"/>
      <c r="H4682" s="33">
        <f>IF(G4682="","",ROUND(G4682*1000/22500,2))</f>
        <v/>
      </c>
      <c r="I4682" s="33">
        <f>IFERROR(IF(D4682="","",VALUE(MID(D4682,2,5))),"")</f>
        <v/>
      </c>
      <c r="J4682" s="28">
        <f>IF(OR(H4682="",I4682=""),"",IF(H4682&gt;=I4682,"Pass","Fail"))</f>
        <v/>
      </c>
    </row>
    <row r="4683">
      <c r="A4683" s="31" t="n"/>
      <c r="B4683" s="26" t="n"/>
      <c r="C4683" s="26" t="n"/>
      <c r="D4683" s="26" t="n"/>
      <c r="E4683" s="31" t="n"/>
      <c r="F4683" s="24">
        <f>IF(OR(A4683="",E4683=""),"",E4683-A4683)</f>
        <v/>
      </c>
      <c r="G4683" s="27" t="n"/>
      <c r="H4683" s="33">
        <f>IF(G4683="","",ROUND(G4683*1000/22500,2))</f>
        <v/>
      </c>
      <c r="I4683" s="33">
        <f>IFERROR(IF(D4683="","",VALUE(MID(D4683,2,5))),"")</f>
        <v/>
      </c>
      <c r="J4683" s="28">
        <f>IF(OR(H4683="",I4683=""),"",IF(H4683&gt;=I4683,"Pass","Fail"))</f>
        <v/>
      </c>
    </row>
    <row r="4684">
      <c r="A4684" s="31" t="n"/>
      <c r="B4684" s="26" t="n"/>
      <c r="C4684" s="26" t="n"/>
      <c r="D4684" s="26" t="n"/>
      <c r="E4684" s="31" t="n"/>
      <c r="F4684" s="24">
        <f>IF(OR(A4684="",E4684=""),"",E4684-A4684)</f>
        <v/>
      </c>
      <c r="G4684" s="27" t="n"/>
      <c r="H4684" s="33">
        <f>IF(G4684="","",ROUND(G4684*1000/22500,2))</f>
        <v/>
      </c>
      <c r="I4684" s="33">
        <f>IFERROR(IF(D4684="","",VALUE(MID(D4684,2,5))),"")</f>
        <v/>
      </c>
      <c r="J4684" s="28">
        <f>IF(OR(H4684="",I4684=""),"",IF(H4684&gt;=I4684,"Pass","Fail"))</f>
        <v/>
      </c>
    </row>
    <row r="4685">
      <c r="A4685" s="31" t="n"/>
      <c r="B4685" s="26" t="n"/>
      <c r="C4685" s="26" t="n"/>
      <c r="D4685" s="26" t="n"/>
      <c r="E4685" s="31" t="n"/>
      <c r="F4685" s="24">
        <f>IF(OR(A4685="",E4685=""),"",E4685-A4685)</f>
        <v/>
      </c>
      <c r="G4685" s="27" t="n"/>
      <c r="H4685" s="33">
        <f>IF(G4685="","",ROUND(G4685*1000/22500,2))</f>
        <v/>
      </c>
      <c r="I4685" s="33">
        <f>IFERROR(IF(D4685="","",VALUE(MID(D4685,2,5))),"")</f>
        <v/>
      </c>
      <c r="J4685" s="28">
        <f>IF(OR(H4685="",I4685=""),"",IF(H4685&gt;=I4685,"Pass","Fail"))</f>
        <v/>
      </c>
    </row>
    <row r="4686">
      <c r="A4686" s="31" t="n"/>
      <c r="B4686" s="26" t="n"/>
      <c r="C4686" s="26" t="n"/>
      <c r="D4686" s="26" t="n"/>
      <c r="E4686" s="31" t="n"/>
      <c r="F4686" s="24">
        <f>IF(OR(A4686="",E4686=""),"",E4686-A4686)</f>
        <v/>
      </c>
      <c r="G4686" s="27" t="n"/>
      <c r="H4686" s="33">
        <f>IF(G4686="","",ROUND(G4686*1000/22500,2))</f>
        <v/>
      </c>
      <c r="I4686" s="33">
        <f>IFERROR(IF(D4686="","",VALUE(MID(D4686,2,5))),"")</f>
        <v/>
      </c>
      <c r="J4686" s="28">
        <f>IF(OR(H4686="",I4686=""),"",IF(H4686&gt;=I4686,"Pass","Fail"))</f>
        <v/>
      </c>
    </row>
    <row r="4687">
      <c r="A4687" s="31" t="n"/>
      <c r="B4687" s="26" t="n"/>
      <c r="C4687" s="26" t="n"/>
      <c r="D4687" s="26" t="n"/>
      <c r="E4687" s="31" t="n"/>
      <c r="F4687" s="24">
        <f>IF(OR(A4687="",E4687=""),"",E4687-A4687)</f>
        <v/>
      </c>
      <c r="G4687" s="27" t="n"/>
      <c r="H4687" s="33">
        <f>IF(G4687="","",ROUND(G4687*1000/22500,2))</f>
        <v/>
      </c>
      <c r="I4687" s="33">
        <f>IFERROR(IF(D4687="","",VALUE(MID(D4687,2,5))),"")</f>
        <v/>
      </c>
      <c r="J4687" s="28">
        <f>IF(OR(H4687="",I4687=""),"",IF(H4687&gt;=I4687,"Pass","Fail"))</f>
        <v/>
      </c>
    </row>
    <row r="4688">
      <c r="A4688" s="31" t="n"/>
      <c r="B4688" s="26" t="n"/>
      <c r="C4688" s="26" t="n"/>
      <c r="D4688" s="26" t="n"/>
      <c r="E4688" s="31" t="n"/>
      <c r="F4688" s="24">
        <f>IF(OR(A4688="",E4688=""),"",E4688-A4688)</f>
        <v/>
      </c>
      <c r="G4688" s="27" t="n"/>
      <c r="H4688" s="33">
        <f>IF(G4688="","",ROUND(G4688*1000/22500,2))</f>
        <v/>
      </c>
      <c r="I4688" s="33">
        <f>IFERROR(IF(D4688="","",VALUE(MID(D4688,2,5))),"")</f>
        <v/>
      </c>
      <c r="J4688" s="28">
        <f>IF(OR(H4688="",I4688=""),"",IF(H4688&gt;=I4688,"Pass","Fail"))</f>
        <v/>
      </c>
    </row>
    <row r="4689">
      <c r="A4689" s="31" t="n"/>
      <c r="B4689" s="26" t="n"/>
      <c r="C4689" s="26" t="n"/>
      <c r="D4689" s="26" t="n"/>
      <c r="E4689" s="31" t="n"/>
      <c r="F4689" s="24">
        <f>IF(OR(A4689="",E4689=""),"",E4689-A4689)</f>
        <v/>
      </c>
      <c r="G4689" s="27" t="n"/>
      <c r="H4689" s="33">
        <f>IF(G4689="","",ROUND(G4689*1000/22500,2))</f>
        <v/>
      </c>
      <c r="I4689" s="33">
        <f>IFERROR(IF(D4689="","",VALUE(MID(D4689,2,5))),"")</f>
        <v/>
      </c>
      <c r="J4689" s="28">
        <f>IF(OR(H4689="",I4689=""),"",IF(H4689&gt;=I4689,"Pass","Fail"))</f>
        <v/>
      </c>
    </row>
    <row r="4690">
      <c r="A4690" s="31" t="n"/>
      <c r="B4690" s="26" t="n"/>
      <c r="C4690" s="26" t="n"/>
      <c r="D4690" s="26" t="n"/>
      <c r="E4690" s="31" t="n"/>
      <c r="F4690" s="24">
        <f>IF(OR(A4690="",E4690=""),"",E4690-A4690)</f>
        <v/>
      </c>
      <c r="G4690" s="27" t="n"/>
      <c r="H4690" s="33">
        <f>IF(G4690="","",ROUND(G4690*1000/22500,2))</f>
        <v/>
      </c>
      <c r="I4690" s="33">
        <f>IFERROR(IF(D4690="","",VALUE(MID(D4690,2,5))),"")</f>
        <v/>
      </c>
      <c r="J4690" s="28">
        <f>IF(OR(H4690="",I4690=""),"",IF(H4690&gt;=I4690,"Pass","Fail"))</f>
        <v/>
      </c>
    </row>
    <row r="4691">
      <c r="A4691" s="31" t="n"/>
      <c r="B4691" s="26" t="n"/>
      <c r="C4691" s="26" t="n"/>
      <c r="D4691" s="26" t="n"/>
      <c r="E4691" s="31" t="n"/>
      <c r="F4691" s="24">
        <f>IF(OR(A4691="",E4691=""),"",E4691-A4691)</f>
        <v/>
      </c>
      <c r="G4691" s="27" t="n"/>
      <c r="H4691" s="33">
        <f>IF(G4691="","",ROUND(G4691*1000/22500,2))</f>
        <v/>
      </c>
      <c r="I4691" s="33">
        <f>IFERROR(IF(D4691="","",VALUE(MID(D4691,2,5))),"")</f>
        <v/>
      </c>
      <c r="J4691" s="28">
        <f>IF(OR(H4691="",I4691=""),"",IF(H4691&gt;=I4691,"Pass","Fail"))</f>
        <v/>
      </c>
    </row>
    <row r="4692">
      <c r="A4692" s="31" t="n"/>
      <c r="B4692" s="26" t="n"/>
      <c r="C4692" s="26" t="n"/>
      <c r="D4692" s="26" t="n"/>
      <c r="E4692" s="31" t="n"/>
      <c r="F4692" s="24">
        <f>IF(OR(A4692="",E4692=""),"",E4692-A4692)</f>
        <v/>
      </c>
      <c r="G4692" s="27" t="n"/>
      <c r="H4692" s="33">
        <f>IF(G4692="","",ROUND(G4692*1000/22500,2))</f>
        <v/>
      </c>
      <c r="I4692" s="33">
        <f>IFERROR(IF(D4692="","",VALUE(MID(D4692,2,5))),"")</f>
        <v/>
      </c>
      <c r="J4692" s="28">
        <f>IF(OR(H4692="",I4692=""),"",IF(H4692&gt;=I4692,"Pass","Fail"))</f>
        <v/>
      </c>
    </row>
    <row r="4693">
      <c r="A4693" s="31" t="n"/>
      <c r="B4693" s="26" t="n"/>
      <c r="C4693" s="26" t="n"/>
      <c r="D4693" s="26" t="n"/>
      <c r="E4693" s="31" t="n"/>
      <c r="F4693" s="24">
        <f>IF(OR(A4693="",E4693=""),"",E4693-A4693)</f>
        <v/>
      </c>
      <c r="G4693" s="27" t="n"/>
      <c r="H4693" s="33">
        <f>IF(G4693="","",ROUND(G4693*1000/22500,2))</f>
        <v/>
      </c>
      <c r="I4693" s="33">
        <f>IFERROR(IF(D4693="","",VALUE(MID(D4693,2,5))),"")</f>
        <v/>
      </c>
      <c r="J4693" s="28">
        <f>IF(OR(H4693="",I4693=""),"",IF(H4693&gt;=I4693,"Pass","Fail"))</f>
        <v/>
      </c>
    </row>
    <row r="4694">
      <c r="A4694" s="31" t="n"/>
      <c r="B4694" s="26" t="n"/>
      <c r="C4694" s="26" t="n"/>
      <c r="D4694" s="26" t="n"/>
      <c r="E4694" s="31" t="n"/>
      <c r="F4694" s="24">
        <f>IF(OR(A4694="",E4694=""),"",E4694-A4694)</f>
        <v/>
      </c>
      <c r="G4694" s="27" t="n"/>
      <c r="H4694" s="33">
        <f>IF(G4694="","",ROUND(G4694*1000/22500,2))</f>
        <v/>
      </c>
      <c r="I4694" s="33">
        <f>IFERROR(IF(D4694="","",VALUE(MID(D4694,2,5))),"")</f>
        <v/>
      </c>
      <c r="J4694" s="28">
        <f>IF(OR(H4694="",I4694=""),"",IF(H4694&gt;=I4694,"Pass","Fail"))</f>
        <v/>
      </c>
    </row>
    <row r="4695">
      <c r="A4695" s="31" t="n"/>
      <c r="B4695" s="26" t="n"/>
      <c r="C4695" s="26" t="n"/>
      <c r="D4695" s="26" t="n"/>
      <c r="E4695" s="31" t="n"/>
      <c r="F4695" s="24">
        <f>IF(OR(A4695="",E4695=""),"",E4695-A4695)</f>
        <v/>
      </c>
      <c r="G4695" s="27" t="n"/>
      <c r="H4695" s="33">
        <f>IF(G4695="","",ROUND(G4695*1000/22500,2))</f>
        <v/>
      </c>
      <c r="I4695" s="33">
        <f>IFERROR(IF(D4695="","",VALUE(MID(D4695,2,5))),"")</f>
        <v/>
      </c>
      <c r="J4695" s="28">
        <f>IF(OR(H4695="",I4695=""),"",IF(H4695&gt;=I4695,"Pass","Fail"))</f>
        <v/>
      </c>
    </row>
    <row r="4696">
      <c r="A4696" s="31" t="n"/>
      <c r="B4696" s="26" t="n"/>
      <c r="C4696" s="26" t="n"/>
      <c r="D4696" s="26" t="n"/>
      <c r="E4696" s="31" t="n"/>
      <c r="F4696" s="24">
        <f>IF(OR(A4696="",E4696=""),"",E4696-A4696)</f>
        <v/>
      </c>
      <c r="G4696" s="27" t="n"/>
      <c r="H4696" s="33">
        <f>IF(G4696="","",ROUND(G4696*1000/22500,2))</f>
        <v/>
      </c>
      <c r="I4696" s="33">
        <f>IFERROR(IF(D4696="","",VALUE(MID(D4696,2,5))),"")</f>
        <v/>
      </c>
      <c r="J4696" s="28">
        <f>IF(OR(H4696="",I4696=""),"",IF(H4696&gt;=I4696,"Pass","Fail"))</f>
        <v/>
      </c>
    </row>
    <row r="4697">
      <c r="A4697" s="31" t="n"/>
      <c r="B4697" s="26" t="n"/>
      <c r="C4697" s="26" t="n"/>
      <c r="D4697" s="26" t="n"/>
      <c r="E4697" s="31" t="n"/>
      <c r="F4697" s="24">
        <f>IF(OR(A4697="",E4697=""),"",E4697-A4697)</f>
        <v/>
      </c>
      <c r="G4697" s="27" t="n"/>
      <c r="H4697" s="33">
        <f>IF(G4697="","",ROUND(G4697*1000/22500,2))</f>
        <v/>
      </c>
      <c r="I4697" s="33">
        <f>IFERROR(IF(D4697="","",VALUE(MID(D4697,2,5))),"")</f>
        <v/>
      </c>
      <c r="J4697" s="28">
        <f>IF(OR(H4697="",I4697=""),"",IF(H4697&gt;=I4697,"Pass","Fail"))</f>
        <v/>
      </c>
    </row>
    <row r="4698">
      <c r="A4698" s="31" t="n"/>
      <c r="B4698" s="26" t="n"/>
      <c r="C4698" s="26" t="n"/>
      <c r="D4698" s="26" t="n"/>
      <c r="E4698" s="31" t="n"/>
      <c r="F4698" s="24">
        <f>IF(OR(A4698="",E4698=""),"",E4698-A4698)</f>
        <v/>
      </c>
      <c r="G4698" s="27" t="n"/>
      <c r="H4698" s="33">
        <f>IF(G4698="","",ROUND(G4698*1000/22500,2))</f>
        <v/>
      </c>
      <c r="I4698" s="33">
        <f>IFERROR(IF(D4698="","",VALUE(MID(D4698,2,5))),"")</f>
        <v/>
      </c>
      <c r="J4698" s="28">
        <f>IF(OR(H4698="",I4698=""),"",IF(H4698&gt;=I4698,"Pass","Fail"))</f>
        <v/>
      </c>
    </row>
    <row r="4699">
      <c r="A4699" s="31" t="n"/>
      <c r="B4699" s="26" t="n"/>
      <c r="C4699" s="26" t="n"/>
      <c r="D4699" s="26" t="n"/>
      <c r="E4699" s="31" t="n"/>
      <c r="F4699" s="24">
        <f>IF(OR(A4699="",E4699=""),"",E4699-A4699)</f>
        <v/>
      </c>
      <c r="G4699" s="27" t="n"/>
      <c r="H4699" s="33">
        <f>IF(G4699="","",ROUND(G4699*1000/22500,2))</f>
        <v/>
      </c>
      <c r="I4699" s="33">
        <f>IFERROR(IF(D4699="","",VALUE(MID(D4699,2,5))),"")</f>
        <v/>
      </c>
      <c r="J4699" s="28">
        <f>IF(OR(H4699="",I4699=""),"",IF(H4699&gt;=I4699,"Pass","Fail"))</f>
        <v/>
      </c>
    </row>
    <row r="4700">
      <c r="A4700" s="31" t="n"/>
      <c r="B4700" s="26" t="n"/>
      <c r="C4700" s="26" t="n"/>
      <c r="D4700" s="26" t="n"/>
      <c r="E4700" s="31" t="n"/>
      <c r="F4700" s="24">
        <f>IF(OR(A4700="",E4700=""),"",E4700-A4700)</f>
        <v/>
      </c>
      <c r="G4700" s="27" t="n"/>
      <c r="H4700" s="33">
        <f>IF(G4700="","",ROUND(G4700*1000/22500,2))</f>
        <v/>
      </c>
      <c r="I4700" s="33">
        <f>IFERROR(IF(D4700="","",VALUE(MID(D4700,2,5))),"")</f>
        <v/>
      </c>
      <c r="J4700" s="28">
        <f>IF(OR(H4700="",I4700=""),"",IF(H4700&gt;=I4700,"Pass","Fail"))</f>
        <v/>
      </c>
    </row>
    <row r="4701">
      <c r="A4701" s="31" t="n"/>
      <c r="B4701" s="26" t="n"/>
      <c r="C4701" s="26" t="n"/>
      <c r="D4701" s="26" t="n"/>
      <c r="E4701" s="31" t="n"/>
      <c r="F4701" s="24">
        <f>IF(OR(A4701="",E4701=""),"",E4701-A4701)</f>
        <v/>
      </c>
      <c r="G4701" s="27" t="n"/>
      <c r="H4701" s="33">
        <f>IF(G4701="","",ROUND(G4701*1000/22500,2))</f>
        <v/>
      </c>
      <c r="I4701" s="33">
        <f>IFERROR(IF(D4701="","",VALUE(MID(D4701,2,5))),"")</f>
        <v/>
      </c>
      <c r="J4701" s="28">
        <f>IF(OR(H4701="",I4701=""),"",IF(H4701&gt;=I4701,"Pass","Fail"))</f>
        <v/>
      </c>
    </row>
    <row r="4702">
      <c r="A4702" s="31" t="n"/>
      <c r="B4702" s="26" t="n"/>
      <c r="C4702" s="26" t="n"/>
      <c r="D4702" s="26" t="n"/>
      <c r="E4702" s="31" t="n"/>
      <c r="F4702" s="24">
        <f>IF(OR(A4702="",E4702=""),"",E4702-A4702)</f>
        <v/>
      </c>
      <c r="G4702" s="27" t="n"/>
      <c r="H4702" s="33">
        <f>IF(G4702="","",ROUND(G4702*1000/22500,2))</f>
        <v/>
      </c>
      <c r="I4702" s="33">
        <f>IFERROR(IF(D4702="","",VALUE(MID(D4702,2,5))),"")</f>
        <v/>
      </c>
      <c r="J4702" s="28">
        <f>IF(OR(H4702="",I4702=""),"",IF(H4702&gt;=I4702,"Pass","Fail"))</f>
        <v/>
      </c>
    </row>
    <row r="4703">
      <c r="A4703" s="31" t="n"/>
      <c r="B4703" s="26" t="n"/>
      <c r="C4703" s="26" t="n"/>
      <c r="D4703" s="26" t="n"/>
      <c r="E4703" s="31" t="n"/>
      <c r="F4703" s="24">
        <f>IF(OR(A4703="",E4703=""),"",E4703-A4703)</f>
        <v/>
      </c>
      <c r="G4703" s="27" t="n"/>
      <c r="H4703" s="33">
        <f>IF(G4703="","",ROUND(G4703*1000/22500,2))</f>
        <v/>
      </c>
      <c r="I4703" s="33">
        <f>IFERROR(IF(D4703="","",VALUE(MID(D4703,2,5))),"")</f>
        <v/>
      </c>
      <c r="J4703" s="28">
        <f>IF(OR(H4703="",I4703=""),"",IF(H4703&gt;=I4703,"Pass","Fail"))</f>
        <v/>
      </c>
    </row>
    <row r="4704">
      <c r="A4704" s="31" t="n"/>
      <c r="B4704" s="26" t="n"/>
      <c r="C4704" s="26" t="n"/>
      <c r="D4704" s="26" t="n"/>
      <c r="E4704" s="31" t="n"/>
      <c r="F4704" s="24">
        <f>IF(OR(A4704="",E4704=""),"",E4704-A4704)</f>
        <v/>
      </c>
      <c r="G4704" s="27" t="n"/>
      <c r="H4704" s="33">
        <f>IF(G4704="","",ROUND(G4704*1000/22500,2))</f>
        <v/>
      </c>
      <c r="I4704" s="33">
        <f>IFERROR(IF(D4704="","",VALUE(MID(D4704,2,5))),"")</f>
        <v/>
      </c>
      <c r="J4704" s="28">
        <f>IF(OR(H4704="",I4704=""),"",IF(H4704&gt;=I4704,"Pass","Fail"))</f>
        <v/>
      </c>
    </row>
    <row r="4705">
      <c r="A4705" s="31" t="n"/>
      <c r="B4705" s="26" t="n"/>
      <c r="C4705" s="26" t="n"/>
      <c r="D4705" s="26" t="n"/>
      <c r="E4705" s="31" t="n"/>
      <c r="F4705" s="24">
        <f>IF(OR(A4705="",E4705=""),"",E4705-A4705)</f>
        <v/>
      </c>
      <c r="G4705" s="27" t="n"/>
      <c r="H4705" s="33">
        <f>IF(G4705="","",ROUND(G4705*1000/22500,2))</f>
        <v/>
      </c>
      <c r="I4705" s="33">
        <f>IFERROR(IF(D4705="","",VALUE(MID(D4705,2,5))),"")</f>
        <v/>
      </c>
      <c r="J4705" s="28">
        <f>IF(OR(H4705="",I4705=""),"",IF(H4705&gt;=I4705,"Pass","Fail"))</f>
        <v/>
      </c>
    </row>
    <row r="4706">
      <c r="A4706" s="31" t="n"/>
      <c r="B4706" s="26" t="n"/>
      <c r="C4706" s="26" t="n"/>
      <c r="D4706" s="26" t="n"/>
      <c r="E4706" s="31" t="n"/>
      <c r="F4706" s="24">
        <f>IF(OR(A4706="",E4706=""),"",E4706-A4706)</f>
        <v/>
      </c>
      <c r="G4706" s="27" t="n"/>
      <c r="H4706" s="33">
        <f>IF(G4706="","",ROUND(G4706*1000/22500,2))</f>
        <v/>
      </c>
      <c r="I4706" s="33">
        <f>IFERROR(IF(D4706="","",VALUE(MID(D4706,2,5))),"")</f>
        <v/>
      </c>
      <c r="J4706" s="28">
        <f>IF(OR(H4706="",I4706=""),"",IF(H4706&gt;=I4706,"Pass","Fail"))</f>
        <v/>
      </c>
    </row>
    <row r="4707">
      <c r="A4707" s="31" t="n"/>
      <c r="B4707" s="26" t="n"/>
      <c r="C4707" s="26" t="n"/>
      <c r="D4707" s="26" t="n"/>
      <c r="E4707" s="31" t="n"/>
      <c r="F4707" s="24">
        <f>IF(OR(A4707="",E4707=""),"",E4707-A4707)</f>
        <v/>
      </c>
      <c r="G4707" s="27" t="n"/>
      <c r="H4707" s="33">
        <f>IF(G4707="","",ROUND(G4707*1000/22500,2))</f>
        <v/>
      </c>
      <c r="I4707" s="33">
        <f>IFERROR(IF(D4707="","",VALUE(MID(D4707,2,5))),"")</f>
        <v/>
      </c>
      <c r="J4707" s="28">
        <f>IF(OR(H4707="",I4707=""),"",IF(H4707&gt;=I4707,"Pass","Fail"))</f>
        <v/>
      </c>
    </row>
    <row r="4708">
      <c r="A4708" s="31" t="n"/>
      <c r="B4708" s="26" t="n"/>
      <c r="C4708" s="26" t="n"/>
      <c r="D4708" s="26" t="n"/>
      <c r="E4708" s="31" t="n"/>
      <c r="F4708" s="24">
        <f>IF(OR(A4708="",E4708=""),"",E4708-A4708)</f>
        <v/>
      </c>
      <c r="G4708" s="27" t="n"/>
      <c r="H4708" s="33">
        <f>IF(G4708="","",ROUND(G4708*1000/22500,2))</f>
        <v/>
      </c>
      <c r="I4708" s="33">
        <f>IFERROR(IF(D4708="","",VALUE(MID(D4708,2,5))),"")</f>
        <v/>
      </c>
      <c r="J4708" s="28">
        <f>IF(OR(H4708="",I4708=""),"",IF(H4708&gt;=I4708,"Pass","Fail"))</f>
        <v/>
      </c>
    </row>
    <row r="4709">
      <c r="A4709" s="31" t="n"/>
      <c r="B4709" s="26" t="n"/>
      <c r="C4709" s="26" t="n"/>
      <c r="D4709" s="26" t="n"/>
      <c r="E4709" s="31" t="n"/>
      <c r="F4709" s="24">
        <f>IF(OR(A4709="",E4709=""),"",E4709-A4709)</f>
        <v/>
      </c>
      <c r="G4709" s="27" t="n"/>
      <c r="H4709" s="33">
        <f>IF(G4709="","",ROUND(G4709*1000/22500,2))</f>
        <v/>
      </c>
      <c r="I4709" s="33">
        <f>IFERROR(IF(D4709="","",VALUE(MID(D4709,2,5))),"")</f>
        <v/>
      </c>
      <c r="J4709" s="28">
        <f>IF(OR(H4709="",I4709=""),"",IF(H4709&gt;=I4709,"Pass","Fail"))</f>
        <v/>
      </c>
    </row>
    <row r="4710">
      <c r="A4710" s="31" t="n"/>
      <c r="B4710" s="26" t="n"/>
      <c r="C4710" s="26" t="n"/>
      <c r="D4710" s="26" t="n"/>
      <c r="E4710" s="31" t="n"/>
      <c r="F4710" s="24">
        <f>IF(OR(A4710="",E4710=""),"",E4710-A4710)</f>
        <v/>
      </c>
      <c r="G4710" s="27" t="n"/>
      <c r="H4710" s="33">
        <f>IF(G4710="","",ROUND(G4710*1000/22500,2))</f>
        <v/>
      </c>
      <c r="I4710" s="33">
        <f>IFERROR(IF(D4710="","",VALUE(MID(D4710,2,5))),"")</f>
        <v/>
      </c>
      <c r="J4710" s="28">
        <f>IF(OR(H4710="",I4710=""),"",IF(H4710&gt;=I4710,"Pass","Fail"))</f>
        <v/>
      </c>
    </row>
    <row r="4711">
      <c r="A4711" s="31" t="n"/>
      <c r="B4711" s="26" t="n"/>
      <c r="C4711" s="26" t="n"/>
      <c r="D4711" s="26" t="n"/>
      <c r="E4711" s="31" t="n"/>
      <c r="F4711" s="24">
        <f>IF(OR(A4711="",E4711=""),"",E4711-A4711)</f>
        <v/>
      </c>
      <c r="G4711" s="27" t="n"/>
      <c r="H4711" s="33">
        <f>IF(G4711="","",ROUND(G4711*1000/22500,2))</f>
        <v/>
      </c>
      <c r="I4711" s="33">
        <f>IFERROR(IF(D4711="","",VALUE(MID(D4711,2,5))),"")</f>
        <v/>
      </c>
      <c r="J4711" s="28">
        <f>IF(OR(H4711="",I4711=""),"",IF(H4711&gt;=I4711,"Pass","Fail"))</f>
        <v/>
      </c>
    </row>
    <row r="4712">
      <c r="A4712" s="31" t="n"/>
      <c r="B4712" s="26" t="n"/>
      <c r="C4712" s="26" t="n"/>
      <c r="D4712" s="26" t="n"/>
      <c r="E4712" s="31" t="n"/>
      <c r="F4712" s="24">
        <f>IF(OR(A4712="",E4712=""),"",E4712-A4712)</f>
        <v/>
      </c>
      <c r="G4712" s="27" t="n"/>
      <c r="H4712" s="33">
        <f>IF(G4712="","",ROUND(G4712*1000/22500,2))</f>
        <v/>
      </c>
      <c r="I4712" s="33">
        <f>IFERROR(IF(D4712="","",VALUE(MID(D4712,2,5))),"")</f>
        <v/>
      </c>
      <c r="J4712" s="28">
        <f>IF(OR(H4712="",I4712=""),"",IF(H4712&gt;=I4712,"Pass","Fail"))</f>
        <v/>
      </c>
    </row>
    <row r="4713">
      <c r="A4713" s="31" t="n"/>
      <c r="B4713" s="26" t="n"/>
      <c r="C4713" s="26" t="n"/>
      <c r="D4713" s="26" t="n"/>
      <c r="E4713" s="31" t="n"/>
      <c r="F4713" s="24">
        <f>IF(OR(A4713="",E4713=""),"",E4713-A4713)</f>
        <v/>
      </c>
      <c r="G4713" s="27" t="n"/>
      <c r="H4713" s="33">
        <f>IF(G4713="","",ROUND(G4713*1000/22500,2))</f>
        <v/>
      </c>
      <c r="I4713" s="33">
        <f>IFERROR(IF(D4713="","",VALUE(MID(D4713,2,5))),"")</f>
        <v/>
      </c>
      <c r="J4713" s="28">
        <f>IF(OR(H4713="",I4713=""),"",IF(H4713&gt;=I4713,"Pass","Fail"))</f>
        <v/>
      </c>
    </row>
    <row r="4714">
      <c r="A4714" s="31" t="n"/>
      <c r="B4714" s="26" t="n"/>
      <c r="C4714" s="26" t="n"/>
      <c r="D4714" s="26" t="n"/>
      <c r="E4714" s="31" t="n"/>
      <c r="F4714" s="24">
        <f>IF(OR(A4714="",E4714=""),"",E4714-A4714)</f>
        <v/>
      </c>
      <c r="G4714" s="27" t="n"/>
      <c r="H4714" s="33">
        <f>IF(G4714="","",ROUND(G4714*1000/22500,2))</f>
        <v/>
      </c>
      <c r="I4714" s="33">
        <f>IFERROR(IF(D4714="","",VALUE(MID(D4714,2,5))),"")</f>
        <v/>
      </c>
      <c r="J4714" s="28">
        <f>IF(OR(H4714="",I4714=""),"",IF(H4714&gt;=I4714,"Pass","Fail"))</f>
        <v/>
      </c>
    </row>
    <row r="4715">
      <c r="A4715" s="31" t="n"/>
      <c r="B4715" s="26" t="n"/>
      <c r="C4715" s="26" t="n"/>
      <c r="D4715" s="26" t="n"/>
      <c r="E4715" s="31" t="n"/>
      <c r="F4715" s="24">
        <f>IF(OR(A4715="",E4715=""),"",E4715-A4715)</f>
        <v/>
      </c>
      <c r="G4715" s="27" t="n"/>
      <c r="H4715" s="33">
        <f>IF(G4715="","",ROUND(G4715*1000/22500,2))</f>
        <v/>
      </c>
      <c r="I4715" s="33">
        <f>IFERROR(IF(D4715="","",VALUE(MID(D4715,2,5))),"")</f>
        <v/>
      </c>
      <c r="J4715" s="28">
        <f>IF(OR(H4715="",I4715=""),"",IF(H4715&gt;=I4715,"Pass","Fail"))</f>
        <v/>
      </c>
    </row>
    <row r="4716">
      <c r="A4716" s="31" t="n"/>
      <c r="B4716" s="26" t="n"/>
      <c r="C4716" s="26" t="n"/>
      <c r="D4716" s="26" t="n"/>
      <c r="E4716" s="31" t="n"/>
      <c r="F4716" s="24">
        <f>IF(OR(A4716="",E4716=""),"",E4716-A4716)</f>
        <v/>
      </c>
      <c r="G4716" s="27" t="n"/>
      <c r="H4716" s="33">
        <f>IF(G4716="","",ROUND(G4716*1000/22500,2))</f>
        <v/>
      </c>
      <c r="I4716" s="33">
        <f>IFERROR(IF(D4716="","",VALUE(MID(D4716,2,5))),"")</f>
        <v/>
      </c>
      <c r="J4716" s="28">
        <f>IF(OR(H4716="",I4716=""),"",IF(H4716&gt;=I4716,"Pass","Fail"))</f>
        <v/>
      </c>
    </row>
    <row r="4717">
      <c r="A4717" s="31" t="n"/>
      <c r="B4717" s="26" t="n"/>
      <c r="C4717" s="26" t="n"/>
      <c r="D4717" s="26" t="n"/>
      <c r="E4717" s="31" t="n"/>
      <c r="F4717" s="24">
        <f>IF(OR(A4717="",E4717=""),"",E4717-A4717)</f>
        <v/>
      </c>
      <c r="G4717" s="27" t="n"/>
      <c r="H4717" s="33">
        <f>IF(G4717="","",ROUND(G4717*1000/22500,2))</f>
        <v/>
      </c>
      <c r="I4717" s="33">
        <f>IFERROR(IF(D4717="","",VALUE(MID(D4717,2,5))),"")</f>
        <v/>
      </c>
      <c r="J4717" s="28">
        <f>IF(OR(H4717="",I4717=""),"",IF(H4717&gt;=I4717,"Pass","Fail"))</f>
        <v/>
      </c>
    </row>
    <row r="4718">
      <c r="A4718" s="31" t="n"/>
      <c r="B4718" s="26" t="n"/>
      <c r="C4718" s="26" t="n"/>
      <c r="D4718" s="26" t="n"/>
      <c r="E4718" s="31" t="n"/>
      <c r="F4718" s="24">
        <f>IF(OR(A4718="",E4718=""),"",E4718-A4718)</f>
        <v/>
      </c>
      <c r="G4718" s="27" t="n"/>
      <c r="H4718" s="33">
        <f>IF(G4718="","",ROUND(G4718*1000/22500,2))</f>
        <v/>
      </c>
      <c r="I4718" s="33">
        <f>IFERROR(IF(D4718="","",VALUE(MID(D4718,2,5))),"")</f>
        <v/>
      </c>
      <c r="J4718" s="28">
        <f>IF(OR(H4718="",I4718=""),"",IF(H4718&gt;=I4718,"Pass","Fail"))</f>
        <v/>
      </c>
    </row>
    <row r="4719">
      <c r="A4719" s="31" t="n"/>
      <c r="B4719" s="26" t="n"/>
      <c r="C4719" s="26" t="n"/>
      <c r="D4719" s="26" t="n"/>
      <c r="E4719" s="31" t="n"/>
      <c r="F4719" s="24">
        <f>IF(OR(A4719="",E4719=""),"",E4719-A4719)</f>
        <v/>
      </c>
      <c r="G4719" s="27" t="n"/>
      <c r="H4719" s="33">
        <f>IF(G4719="","",ROUND(G4719*1000/22500,2))</f>
        <v/>
      </c>
      <c r="I4719" s="33">
        <f>IFERROR(IF(D4719="","",VALUE(MID(D4719,2,5))),"")</f>
        <v/>
      </c>
      <c r="J4719" s="28">
        <f>IF(OR(H4719="",I4719=""),"",IF(H4719&gt;=I4719,"Pass","Fail"))</f>
        <v/>
      </c>
    </row>
    <row r="4720">
      <c r="A4720" s="31" t="n"/>
      <c r="B4720" s="26" t="n"/>
      <c r="C4720" s="26" t="n"/>
      <c r="D4720" s="26" t="n"/>
      <c r="E4720" s="31" t="n"/>
      <c r="F4720" s="24">
        <f>IF(OR(A4720="",E4720=""),"",E4720-A4720)</f>
        <v/>
      </c>
      <c r="G4720" s="27" t="n"/>
      <c r="H4720" s="33">
        <f>IF(G4720="","",ROUND(G4720*1000/22500,2))</f>
        <v/>
      </c>
      <c r="I4720" s="33">
        <f>IFERROR(IF(D4720="","",VALUE(MID(D4720,2,5))),"")</f>
        <v/>
      </c>
      <c r="J4720" s="28">
        <f>IF(OR(H4720="",I4720=""),"",IF(H4720&gt;=I4720,"Pass","Fail"))</f>
        <v/>
      </c>
    </row>
    <row r="4721">
      <c r="A4721" s="31" t="n"/>
      <c r="B4721" s="26" t="n"/>
      <c r="C4721" s="26" t="n"/>
      <c r="D4721" s="26" t="n"/>
      <c r="E4721" s="31" t="n"/>
      <c r="F4721" s="24">
        <f>IF(OR(A4721="",E4721=""),"",E4721-A4721)</f>
        <v/>
      </c>
      <c r="G4721" s="27" t="n"/>
      <c r="H4721" s="33">
        <f>IF(G4721="","",ROUND(G4721*1000/22500,2))</f>
        <v/>
      </c>
      <c r="I4721" s="33">
        <f>IFERROR(IF(D4721="","",VALUE(MID(D4721,2,5))),"")</f>
        <v/>
      </c>
      <c r="J4721" s="28">
        <f>IF(OR(H4721="",I4721=""),"",IF(H4721&gt;=I4721,"Pass","Fail"))</f>
        <v/>
      </c>
    </row>
    <row r="4722">
      <c r="A4722" s="31" t="n"/>
      <c r="B4722" s="26" t="n"/>
      <c r="C4722" s="26" t="n"/>
      <c r="D4722" s="26" t="n"/>
      <c r="E4722" s="31" t="n"/>
      <c r="F4722" s="24">
        <f>IF(OR(A4722="",E4722=""),"",E4722-A4722)</f>
        <v/>
      </c>
      <c r="G4722" s="27" t="n"/>
      <c r="H4722" s="33">
        <f>IF(G4722="","",ROUND(G4722*1000/22500,2))</f>
        <v/>
      </c>
      <c r="I4722" s="33">
        <f>IFERROR(IF(D4722="","",VALUE(MID(D4722,2,5))),"")</f>
        <v/>
      </c>
      <c r="J4722" s="28">
        <f>IF(OR(H4722="",I4722=""),"",IF(H4722&gt;=I4722,"Pass","Fail"))</f>
        <v/>
      </c>
    </row>
    <row r="4723">
      <c r="A4723" s="31" t="n"/>
      <c r="B4723" s="26" t="n"/>
      <c r="C4723" s="26" t="n"/>
      <c r="D4723" s="26" t="n"/>
      <c r="E4723" s="31" t="n"/>
      <c r="F4723" s="24">
        <f>IF(OR(A4723="",E4723=""),"",E4723-A4723)</f>
        <v/>
      </c>
      <c r="G4723" s="27" t="n"/>
      <c r="H4723" s="33">
        <f>IF(G4723="","",ROUND(G4723*1000/22500,2))</f>
        <v/>
      </c>
      <c r="I4723" s="33">
        <f>IFERROR(IF(D4723="","",VALUE(MID(D4723,2,5))),"")</f>
        <v/>
      </c>
      <c r="J4723" s="28">
        <f>IF(OR(H4723="",I4723=""),"",IF(H4723&gt;=I4723,"Pass","Fail"))</f>
        <v/>
      </c>
    </row>
    <row r="4724">
      <c r="A4724" s="31" t="n"/>
      <c r="B4724" s="26" t="n"/>
      <c r="C4724" s="26" t="n"/>
      <c r="D4724" s="26" t="n"/>
      <c r="E4724" s="31" t="n"/>
      <c r="F4724" s="24">
        <f>IF(OR(A4724="",E4724=""),"",E4724-A4724)</f>
        <v/>
      </c>
      <c r="G4724" s="27" t="n"/>
      <c r="H4724" s="33">
        <f>IF(G4724="","",ROUND(G4724*1000/22500,2))</f>
        <v/>
      </c>
      <c r="I4724" s="33">
        <f>IFERROR(IF(D4724="","",VALUE(MID(D4724,2,5))),"")</f>
        <v/>
      </c>
      <c r="J4724" s="28">
        <f>IF(OR(H4724="",I4724=""),"",IF(H4724&gt;=I4724,"Pass","Fail"))</f>
        <v/>
      </c>
    </row>
    <row r="4725">
      <c r="A4725" s="31" t="n"/>
      <c r="B4725" s="26" t="n"/>
      <c r="C4725" s="26" t="n"/>
      <c r="D4725" s="26" t="n"/>
      <c r="E4725" s="31" t="n"/>
      <c r="F4725" s="24">
        <f>IF(OR(A4725="",E4725=""),"",E4725-A4725)</f>
        <v/>
      </c>
      <c r="G4725" s="27" t="n"/>
      <c r="H4725" s="33">
        <f>IF(G4725="","",ROUND(G4725*1000/22500,2))</f>
        <v/>
      </c>
      <c r="I4725" s="33">
        <f>IFERROR(IF(D4725="","",VALUE(MID(D4725,2,5))),"")</f>
        <v/>
      </c>
      <c r="J4725" s="28">
        <f>IF(OR(H4725="",I4725=""),"",IF(H4725&gt;=I4725,"Pass","Fail"))</f>
        <v/>
      </c>
    </row>
    <row r="4726">
      <c r="A4726" s="31" t="n"/>
      <c r="B4726" s="26" t="n"/>
      <c r="C4726" s="26" t="n"/>
      <c r="D4726" s="26" t="n"/>
      <c r="E4726" s="31" t="n"/>
      <c r="F4726" s="24">
        <f>IF(OR(A4726="",E4726=""),"",E4726-A4726)</f>
        <v/>
      </c>
      <c r="G4726" s="27" t="n"/>
      <c r="H4726" s="33">
        <f>IF(G4726="","",ROUND(G4726*1000/22500,2))</f>
        <v/>
      </c>
      <c r="I4726" s="33">
        <f>IFERROR(IF(D4726="","",VALUE(MID(D4726,2,5))),"")</f>
        <v/>
      </c>
      <c r="J4726" s="28">
        <f>IF(OR(H4726="",I4726=""),"",IF(H4726&gt;=I4726,"Pass","Fail"))</f>
        <v/>
      </c>
    </row>
    <row r="4727">
      <c r="A4727" s="31" t="n"/>
      <c r="B4727" s="26" t="n"/>
      <c r="C4727" s="26" t="n"/>
      <c r="D4727" s="26" t="n"/>
      <c r="E4727" s="31" t="n"/>
      <c r="F4727" s="24">
        <f>IF(OR(A4727="",E4727=""),"",E4727-A4727)</f>
        <v/>
      </c>
      <c r="G4727" s="27" t="n"/>
      <c r="H4727" s="33">
        <f>IF(G4727="","",ROUND(G4727*1000/22500,2))</f>
        <v/>
      </c>
      <c r="I4727" s="33">
        <f>IFERROR(IF(D4727="","",VALUE(MID(D4727,2,5))),"")</f>
        <v/>
      </c>
      <c r="J4727" s="28">
        <f>IF(OR(H4727="",I4727=""),"",IF(H4727&gt;=I4727,"Pass","Fail"))</f>
        <v/>
      </c>
    </row>
    <row r="4728">
      <c r="A4728" s="31" t="n"/>
      <c r="B4728" s="26" t="n"/>
      <c r="C4728" s="26" t="n"/>
      <c r="D4728" s="26" t="n"/>
      <c r="E4728" s="31" t="n"/>
      <c r="F4728" s="24">
        <f>IF(OR(A4728="",E4728=""),"",E4728-A4728)</f>
        <v/>
      </c>
      <c r="G4728" s="27" t="n"/>
      <c r="H4728" s="33">
        <f>IF(G4728="","",ROUND(G4728*1000/22500,2))</f>
        <v/>
      </c>
      <c r="I4728" s="33">
        <f>IFERROR(IF(D4728="","",VALUE(MID(D4728,2,5))),"")</f>
        <v/>
      </c>
      <c r="J4728" s="28">
        <f>IF(OR(H4728="",I4728=""),"",IF(H4728&gt;=I4728,"Pass","Fail"))</f>
        <v/>
      </c>
    </row>
    <row r="4729">
      <c r="A4729" s="31" t="n"/>
      <c r="B4729" s="26" t="n"/>
      <c r="C4729" s="26" t="n"/>
      <c r="D4729" s="26" t="n"/>
      <c r="E4729" s="31" t="n"/>
      <c r="F4729" s="24">
        <f>IF(OR(A4729="",E4729=""),"",E4729-A4729)</f>
        <v/>
      </c>
      <c r="G4729" s="27" t="n"/>
      <c r="H4729" s="33">
        <f>IF(G4729="","",ROUND(G4729*1000/22500,2))</f>
        <v/>
      </c>
      <c r="I4729" s="33">
        <f>IFERROR(IF(D4729="","",VALUE(MID(D4729,2,5))),"")</f>
        <v/>
      </c>
      <c r="J4729" s="28">
        <f>IF(OR(H4729="",I4729=""),"",IF(H4729&gt;=I4729,"Pass","Fail"))</f>
        <v/>
      </c>
    </row>
    <row r="4730">
      <c r="A4730" s="31" t="n"/>
      <c r="B4730" s="26" t="n"/>
      <c r="C4730" s="26" t="n"/>
      <c r="D4730" s="26" t="n"/>
      <c r="E4730" s="31" t="n"/>
      <c r="F4730" s="24">
        <f>IF(OR(A4730="",E4730=""),"",E4730-A4730)</f>
        <v/>
      </c>
      <c r="G4730" s="27" t="n"/>
      <c r="H4730" s="33">
        <f>IF(G4730="","",ROUND(G4730*1000/22500,2))</f>
        <v/>
      </c>
      <c r="I4730" s="33">
        <f>IFERROR(IF(D4730="","",VALUE(MID(D4730,2,5))),"")</f>
        <v/>
      </c>
      <c r="J4730" s="28">
        <f>IF(OR(H4730="",I4730=""),"",IF(H4730&gt;=I4730,"Pass","Fail"))</f>
        <v/>
      </c>
    </row>
    <row r="4731">
      <c r="A4731" s="31" t="n"/>
      <c r="B4731" s="26" t="n"/>
      <c r="C4731" s="26" t="n"/>
      <c r="D4731" s="26" t="n"/>
      <c r="E4731" s="31" t="n"/>
      <c r="F4731" s="24">
        <f>IF(OR(A4731="",E4731=""),"",E4731-A4731)</f>
        <v/>
      </c>
      <c r="G4731" s="27" t="n"/>
      <c r="H4731" s="33">
        <f>IF(G4731="","",ROUND(G4731*1000/22500,2))</f>
        <v/>
      </c>
      <c r="I4731" s="33">
        <f>IFERROR(IF(D4731="","",VALUE(MID(D4731,2,5))),"")</f>
        <v/>
      </c>
      <c r="J4731" s="28">
        <f>IF(OR(H4731="",I4731=""),"",IF(H4731&gt;=I4731,"Pass","Fail"))</f>
        <v/>
      </c>
    </row>
    <row r="4732">
      <c r="A4732" s="31" t="n"/>
      <c r="B4732" s="26" t="n"/>
      <c r="C4732" s="26" t="n"/>
      <c r="D4732" s="26" t="n"/>
      <c r="E4732" s="31" t="n"/>
      <c r="F4732" s="24">
        <f>IF(OR(A4732="",E4732=""),"",E4732-A4732)</f>
        <v/>
      </c>
      <c r="G4732" s="27" t="n"/>
      <c r="H4732" s="33">
        <f>IF(G4732="","",ROUND(G4732*1000/22500,2))</f>
        <v/>
      </c>
      <c r="I4732" s="33">
        <f>IFERROR(IF(D4732="","",VALUE(MID(D4732,2,5))),"")</f>
        <v/>
      </c>
      <c r="J4732" s="28">
        <f>IF(OR(H4732="",I4732=""),"",IF(H4732&gt;=I4732,"Pass","Fail"))</f>
        <v/>
      </c>
    </row>
    <row r="4733">
      <c r="A4733" s="31" t="n"/>
      <c r="B4733" s="26" t="n"/>
      <c r="C4733" s="26" t="n"/>
      <c r="D4733" s="26" t="n"/>
      <c r="E4733" s="31" t="n"/>
      <c r="F4733" s="24">
        <f>IF(OR(A4733="",E4733=""),"",E4733-A4733)</f>
        <v/>
      </c>
      <c r="G4733" s="27" t="n"/>
      <c r="H4733" s="33">
        <f>IF(G4733="","",ROUND(G4733*1000/22500,2))</f>
        <v/>
      </c>
      <c r="I4733" s="33">
        <f>IFERROR(IF(D4733="","",VALUE(MID(D4733,2,5))),"")</f>
        <v/>
      </c>
      <c r="J4733" s="28">
        <f>IF(OR(H4733="",I4733=""),"",IF(H4733&gt;=I4733,"Pass","Fail"))</f>
        <v/>
      </c>
    </row>
    <row r="4734">
      <c r="A4734" s="31" t="n"/>
      <c r="B4734" s="26" t="n"/>
      <c r="C4734" s="26" t="n"/>
      <c r="D4734" s="26" t="n"/>
      <c r="E4734" s="31" t="n"/>
      <c r="F4734" s="24">
        <f>IF(OR(A4734="",E4734=""),"",E4734-A4734)</f>
        <v/>
      </c>
      <c r="G4734" s="27" t="n"/>
      <c r="H4734" s="33">
        <f>IF(G4734="","",ROUND(G4734*1000/22500,2))</f>
        <v/>
      </c>
      <c r="I4734" s="33">
        <f>IFERROR(IF(D4734="","",VALUE(MID(D4734,2,5))),"")</f>
        <v/>
      </c>
      <c r="J4734" s="28">
        <f>IF(OR(H4734="",I4734=""),"",IF(H4734&gt;=I4734,"Pass","Fail"))</f>
        <v/>
      </c>
    </row>
    <row r="4735">
      <c r="A4735" s="31" t="n"/>
      <c r="B4735" s="26" t="n"/>
      <c r="C4735" s="26" t="n"/>
      <c r="D4735" s="26" t="n"/>
      <c r="E4735" s="31" t="n"/>
      <c r="F4735" s="24">
        <f>IF(OR(A4735="",E4735=""),"",E4735-A4735)</f>
        <v/>
      </c>
      <c r="G4735" s="27" t="n"/>
      <c r="H4735" s="33">
        <f>IF(G4735="","",ROUND(G4735*1000/22500,2))</f>
        <v/>
      </c>
      <c r="I4735" s="33">
        <f>IFERROR(IF(D4735="","",VALUE(MID(D4735,2,5))),"")</f>
        <v/>
      </c>
      <c r="J4735" s="28">
        <f>IF(OR(H4735="",I4735=""),"",IF(H4735&gt;=I4735,"Pass","Fail"))</f>
        <v/>
      </c>
    </row>
    <row r="4736">
      <c r="A4736" s="31" t="n"/>
      <c r="B4736" s="26" t="n"/>
      <c r="C4736" s="26" t="n"/>
      <c r="D4736" s="26" t="n"/>
      <c r="E4736" s="31" t="n"/>
      <c r="F4736" s="24">
        <f>IF(OR(A4736="",E4736=""),"",E4736-A4736)</f>
        <v/>
      </c>
      <c r="G4736" s="27" t="n"/>
      <c r="H4736" s="33">
        <f>IF(G4736="","",ROUND(G4736*1000/22500,2))</f>
        <v/>
      </c>
      <c r="I4736" s="33">
        <f>IFERROR(IF(D4736="","",VALUE(MID(D4736,2,5))),"")</f>
        <v/>
      </c>
      <c r="J4736" s="28">
        <f>IF(OR(H4736="",I4736=""),"",IF(H4736&gt;=I4736,"Pass","Fail"))</f>
        <v/>
      </c>
    </row>
    <row r="4737">
      <c r="A4737" s="31" t="n"/>
      <c r="B4737" s="26" t="n"/>
      <c r="C4737" s="26" t="n"/>
      <c r="D4737" s="26" t="n"/>
      <c r="E4737" s="31" t="n"/>
      <c r="F4737" s="24">
        <f>IF(OR(A4737="",E4737=""),"",E4737-A4737)</f>
        <v/>
      </c>
      <c r="G4737" s="27" t="n"/>
      <c r="H4737" s="33">
        <f>IF(G4737="","",ROUND(G4737*1000/22500,2))</f>
        <v/>
      </c>
      <c r="I4737" s="33">
        <f>IFERROR(IF(D4737="","",VALUE(MID(D4737,2,5))),"")</f>
        <v/>
      </c>
      <c r="J4737" s="28">
        <f>IF(OR(H4737="",I4737=""),"",IF(H4737&gt;=I4737,"Pass","Fail"))</f>
        <v/>
      </c>
    </row>
    <row r="4738">
      <c r="A4738" s="31" t="n"/>
      <c r="B4738" s="26" t="n"/>
      <c r="C4738" s="26" t="n"/>
      <c r="D4738" s="26" t="n"/>
      <c r="E4738" s="31" t="n"/>
      <c r="F4738" s="24">
        <f>IF(OR(A4738="",E4738=""),"",E4738-A4738)</f>
        <v/>
      </c>
      <c r="G4738" s="27" t="n"/>
      <c r="H4738" s="33">
        <f>IF(G4738="","",ROUND(G4738*1000/22500,2))</f>
        <v/>
      </c>
      <c r="I4738" s="33">
        <f>IFERROR(IF(D4738="","",VALUE(MID(D4738,2,5))),"")</f>
        <v/>
      </c>
      <c r="J4738" s="28">
        <f>IF(OR(H4738="",I4738=""),"",IF(H4738&gt;=I4738,"Pass","Fail"))</f>
        <v/>
      </c>
    </row>
    <row r="4739">
      <c r="A4739" s="31" t="n"/>
      <c r="B4739" s="26" t="n"/>
      <c r="C4739" s="26" t="n"/>
      <c r="D4739" s="26" t="n"/>
      <c r="E4739" s="31" t="n"/>
      <c r="F4739" s="24">
        <f>IF(OR(A4739="",E4739=""),"",E4739-A4739)</f>
        <v/>
      </c>
      <c r="G4739" s="27" t="n"/>
      <c r="H4739" s="33">
        <f>IF(G4739="","",ROUND(G4739*1000/22500,2))</f>
        <v/>
      </c>
      <c r="I4739" s="33">
        <f>IFERROR(IF(D4739="","",VALUE(MID(D4739,2,5))),"")</f>
        <v/>
      </c>
      <c r="J4739" s="28">
        <f>IF(OR(H4739="",I4739=""),"",IF(H4739&gt;=I4739,"Pass","Fail"))</f>
        <v/>
      </c>
    </row>
    <row r="4740">
      <c r="A4740" s="31" t="n"/>
      <c r="B4740" s="26" t="n"/>
      <c r="C4740" s="26" t="n"/>
      <c r="D4740" s="26" t="n"/>
      <c r="E4740" s="31" t="n"/>
      <c r="F4740" s="24">
        <f>IF(OR(A4740="",E4740=""),"",E4740-A4740)</f>
        <v/>
      </c>
      <c r="G4740" s="27" t="n"/>
      <c r="H4740" s="33">
        <f>IF(G4740="","",ROUND(G4740*1000/22500,2))</f>
        <v/>
      </c>
      <c r="I4740" s="33">
        <f>IFERROR(IF(D4740="","",VALUE(MID(D4740,2,5))),"")</f>
        <v/>
      </c>
      <c r="J4740" s="28">
        <f>IF(OR(H4740="",I4740=""),"",IF(H4740&gt;=I4740,"Pass","Fail"))</f>
        <v/>
      </c>
    </row>
    <row r="4741">
      <c r="A4741" s="31" t="n"/>
      <c r="B4741" s="26" t="n"/>
      <c r="C4741" s="26" t="n"/>
      <c r="D4741" s="26" t="n"/>
      <c r="E4741" s="31" t="n"/>
      <c r="F4741" s="24">
        <f>IF(OR(A4741="",E4741=""),"",E4741-A4741)</f>
        <v/>
      </c>
      <c r="G4741" s="27" t="n"/>
      <c r="H4741" s="33">
        <f>IF(G4741="","",ROUND(G4741*1000/22500,2))</f>
        <v/>
      </c>
      <c r="I4741" s="33">
        <f>IFERROR(IF(D4741="","",VALUE(MID(D4741,2,5))),"")</f>
        <v/>
      </c>
      <c r="J4741" s="28">
        <f>IF(OR(H4741="",I4741=""),"",IF(H4741&gt;=I4741,"Pass","Fail"))</f>
        <v/>
      </c>
    </row>
    <row r="4742">
      <c r="A4742" s="31" t="n"/>
      <c r="B4742" s="26" t="n"/>
      <c r="C4742" s="26" t="n"/>
      <c r="D4742" s="26" t="n"/>
      <c r="E4742" s="31" t="n"/>
      <c r="F4742" s="24">
        <f>IF(OR(A4742="",E4742=""),"",E4742-A4742)</f>
        <v/>
      </c>
      <c r="G4742" s="27" t="n"/>
      <c r="H4742" s="33">
        <f>IF(G4742="","",ROUND(G4742*1000/22500,2))</f>
        <v/>
      </c>
      <c r="I4742" s="33">
        <f>IFERROR(IF(D4742="","",VALUE(MID(D4742,2,5))),"")</f>
        <v/>
      </c>
      <c r="J4742" s="28">
        <f>IF(OR(H4742="",I4742=""),"",IF(H4742&gt;=I4742,"Pass","Fail"))</f>
        <v/>
      </c>
    </row>
    <row r="4743">
      <c r="A4743" s="31" t="n"/>
      <c r="B4743" s="26" t="n"/>
      <c r="C4743" s="26" t="n"/>
      <c r="D4743" s="26" t="n"/>
      <c r="E4743" s="31" t="n"/>
      <c r="F4743" s="24">
        <f>IF(OR(A4743="",E4743=""),"",E4743-A4743)</f>
        <v/>
      </c>
      <c r="G4743" s="27" t="n"/>
      <c r="H4743" s="33">
        <f>IF(G4743="","",ROUND(G4743*1000/22500,2))</f>
        <v/>
      </c>
      <c r="I4743" s="33">
        <f>IFERROR(IF(D4743="","",VALUE(MID(D4743,2,5))),"")</f>
        <v/>
      </c>
      <c r="J4743" s="28">
        <f>IF(OR(H4743="",I4743=""),"",IF(H4743&gt;=I4743,"Pass","Fail"))</f>
        <v/>
      </c>
    </row>
    <row r="4744">
      <c r="A4744" s="31" t="n"/>
      <c r="B4744" s="26" t="n"/>
      <c r="C4744" s="26" t="n"/>
      <c r="D4744" s="26" t="n"/>
      <c r="E4744" s="31" t="n"/>
      <c r="F4744" s="24">
        <f>IF(OR(A4744="",E4744=""),"",E4744-A4744)</f>
        <v/>
      </c>
      <c r="G4744" s="27" t="n"/>
      <c r="H4744" s="33">
        <f>IF(G4744="","",ROUND(G4744*1000/22500,2))</f>
        <v/>
      </c>
      <c r="I4744" s="33">
        <f>IFERROR(IF(D4744="","",VALUE(MID(D4744,2,5))),"")</f>
        <v/>
      </c>
      <c r="J4744" s="28">
        <f>IF(OR(H4744="",I4744=""),"",IF(H4744&gt;=I4744,"Pass","Fail"))</f>
        <v/>
      </c>
    </row>
    <row r="4745">
      <c r="A4745" s="31" t="n"/>
      <c r="B4745" s="26" t="n"/>
      <c r="C4745" s="26" t="n"/>
      <c r="D4745" s="26" t="n"/>
      <c r="E4745" s="31" t="n"/>
      <c r="F4745" s="24">
        <f>IF(OR(A4745="",E4745=""),"",E4745-A4745)</f>
        <v/>
      </c>
      <c r="G4745" s="27" t="n"/>
      <c r="H4745" s="33">
        <f>IF(G4745="","",ROUND(G4745*1000/22500,2))</f>
        <v/>
      </c>
      <c r="I4745" s="33">
        <f>IFERROR(IF(D4745="","",VALUE(MID(D4745,2,5))),"")</f>
        <v/>
      </c>
      <c r="J4745" s="28">
        <f>IF(OR(H4745="",I4745=""),"",IF(H4745&gt;=I4745,"Pass","Fail"))</f>
        <v/>
      </c>
    </row>
    <row r="4746">
      <c r="A4746" s="31" t="n"/>
      <c r="B4746" s="26" t="n"/>
      <c r="C4746" s="26" t="n"/>
      <c r="D4746" s="26" t="n"/>
      <c r="E4746" s="31" t="n"/>
      <c r="F4746" s="24">
        <f>IF(OR(A4746="",E4746=""),"",E4746-A4746)</f>
        <v/>
      </c>
      <c r="G4746" s="27" t="n"/>
      <c r="H4746" s="33">
        <f>IF(G4746="","",ROUND(G4746*1000/22500,2))</f>
        <v/>
      </c>
      <c r="I4746" s="33">
        <f>IFERROR(IF(D4746="","",VALUE(MID(D4746,2,5))),"")</f>
        <v/>
      </c>
      <c r="J4746" s="28">
        <f>IF(OR(H4746="",I4746=""),"",IF(H4746&gt;=I4746,"Pass","Fail"))</f>
        <v/>
      </c>
    </row>
    <row r="4747">
      <c r="A4747" s="31" t="n"/>
      <c r="B4747" s="26" t="n"/>
      <c r="C4747" s="26" t="n"/>
      <c r="D4747" s="26" t="n"/>
      <c r="E4747" s="31" t="n"/>
      <c r="F4747" s="24">
        <f>IF(OR(A4747="",E4747=""),"",E4747-A4747)</f>
        <v/>
      </c>
      <c r="G4747" s="27" t="n"/>
      <c r="H4747" s="33">
        <f>IF(G4747="","",ROUND(G4747*1000/22500,2))</f>
        <v/>
      </c>
      <c r="I4747" s="33">
        <f>IFERROR(IF(D4747="","",VALUE(MID(D4747,2,5))),"")</f>
        <v/>
      </c>
      <c r="J4747" s="28">
        <f>IF(OR(H4747="",I4747=""),"",IF(H4747&gt;=I4747,"Pass","Fail"))</f>
        <v/>
      </c>
    </row>
    <row r="4748">
      <c r="A4748" s="31" t="n"/>
      <c r="B4748" s="26" t="n"/>
      <c r="C4748" s="26" t="n"/>
      <c r="D4748" s="26" t="n"/>
      <c r="E4748" s="31" t="n"/>
      <c r="F4748" s="24">
        <f>IF(OR(A4748="",E4748=""),"",E4748-A4748)</f>
        <v/>
      </c>
      <c r="G4748" s="27" t="n"/>
      <c r="H4748" s="33">
        <f>IF(G4748="","",ROUND(G4748*1000/22500,2))</f>
        <v/>
      </c>
      <c r="I4748" s="33">
        <f>IFERROR(IF(D4748="","",VALUE(MID(D4748,2,5))),"")</f>
        <v/>
      </c>
      <c r="J4748" s="28">
        <f>IF(OR(H4748="",I4748=""),"",IF(H4748&gt;=I4748,"Pass","Fail"))</f>
        <v/>
      </c>
    </row>
    <row r="4749">
      <c r="A4749" s="31" t="n"/>
      <c r="B4749" s="26" t="n"/>
      <c r="C4749" s="26" t="n"/>
      <c r="D4749" s="26" t="n"/>
      <c r="E4749" s="31" t="n"/>
      <c r="F4749" s="24">
        <f>IF(OR(A4749="",E4749=""),"",E4749-A4749)</f>
        <v/>
      </c>
      <c r="G4749" s="27" t="n"/>
      <c r="H4749" s="33">
        <f>IF(G4749="","",ROUND(G4749*1000/22500,2))</f>
        <v/>
      </c>
      <c r="I4749" s="33">
        <f>IFERROR(IF(D4749="","",VALUE(MID(D4749,2,5))),"")</f>
        <v/>
      </c>
      <c r="J4749" s="28">
        <f>IF(OR(H4749="",I4749=""),"",IF(H4749&gt;=I4749,"Pass","Fail"))</f>
        <v/>
      </c>
    </row>
    <row r="4750">
      <c r="A4750" s="31" t="n"/>
      <c r="B4750" s="26" t="n"/>
      <c r="C4750" s="26" t="n"/>
      <c r="D4750" s="26" t="n"/>
      <c r="E4750" s="31" t="n"/>
      <c r="F4750" s="24">
        <f>IF(OR(A4750="",E4750=""),"",E4750-A4750)</f>
        <v/>
      </c>
      <c r="G4750" s="27" t="n"/>
      <c r="H4750" s="33">
        <f>IF(G4750="","",ROUND(G4750*1000/22500,2))</f>
        <v/>
      </c>
      <c r="I4750" s="33">
        <f>IFERROR(IF(D4750="","",VALUE(MID(D4750,2,5))),"")</f>
        <v/>
      </c>
      <c r="J4750" s="28">
        <f>IF(OR(H4750="",I4750=""),"",IF(H4750&gt;=I4750,"Pass","Fail"))</f>
        <v/>
      </c>
    </row>
    <row r="4751">
      <c r="A4751" s="31" t="n"/>
      <c r="B4751" s="26" t="n"/>
      <c r="C4751" s="26" t="n"/>
      <c r="D4751" s="26" t="n"/>
      <c r="E4751" s="31" t="n"/>
      <c r="F4751" s="24">
        <f>IF(OR(A4751="",E4751=""),"",E4751-A4751)</f>
        <v/>
      </c>
      <c r="G4751" s="27" t="n"/>
      <c r="H4751" s="33">
        <f>IF(G4751="","",ROUND(G4751*1000/22500,2))</f>
        <v/>
      </c>
      <c r="I4751" s="33">
        <f>IFERROR(IF(D4751="","",VALUE(MID(D4751,2,5))),"")</f>
        <v/>
      </c>
      <c r="J4751" s="28">
        <f>IF(OR(H4751="",I4751=""),"",IF(H4751&gt;=I4751,"Pass","Fail"))</f>
        <v/>
      </c>
    </row>
    <row r="4752">
      <c r="A4752" s="31" t="n"/>
      <c r="B4752" s="26" t="n"/>
      <c r="C4752" s="26" t="n"/>
      <c r="D4752" s="26" t="n"/>
      <c r="E4752" s="31" t="n"/>
      <c r="F4752" s="24">
        <f>IF(OR(A4752="",E4752=""),"",E4752-A4752)</f>
        <v/>
      </c>
      <c r="G4752" s="27" t="n"/>
      <c r="H4752" s="33">
        <f>IF(G4752="","",ROUND(G4752*1000/22500,2))</f>
        <v/>
      </c>
      <c r="I4752" s="33">
        <f>IFERROR(IF(D4752="","",VALUE(MID(D4752,2,5))),"")</f>
        <v/>
      </c>
      <c r="J4752" s="28">
        <f>IF(OR(H4752="",I4752=""),"",IF(H4752&gt;=I4752,"Pass","Fail"))</f>
        <v/>
      </c>
    </row>
    <row r="4753">
      <c r="A4753" s="31" t="n"/>
      <c r="B4753" s="26" t="n"/>
      <c r="C4753" s="26" t="n"/>
      <c r="D4753" s="26" t="n"/>
      <c r="E4753" s="31" t="n"/>
      <c r="F4753" s="24">
        <f>IF(OR(A4753="",E4753=""),"",E4753-A4753)</f>
        <v/>
      </c>
      <c r="G4753" s="27" t="n"/>
      <c r="H4753" s="33">
        <f>IF(G4753="","",ROUND(G4753*1000/22500,2))</f>
        <v/>
      </c>
      <c r="I4753" s="33">
        <f>IFERROR(IF(D4753="","",VALUE(MID(D4753,2,5))),"")</f>
        <v/>
      </c>
      <c r="J4753" s="28">
        <f>IF(OR(H4753="",I4753=""),"",IF(H4753&gt;=I4753,"Pass","Fail"))</f>
        <v/>
      </c>
    </row>
    <row r="4754">
      <c r="A4754" s="31" t="n"/>
      <c r="B4754" s="26" t="n"/>
      <c r="C4754" s="26" t="n"/>
      <c r="D4754" s="26" t="n"/>
      <c r="E4754" s="31" t="n"/>
      <c r="F4754" s="24">
        <f>IF(OR(A4754="",E4754=""),"",E4754-A4754)</f>
        <v/>
      </c>
      <c r="G4754" s="27" t="n"/>
      <c r="H4754" s="33">
        <f>IF(G4754="","",ROUND(G4754*1000/22500,2))</f>
        <v/>
      </c>
      <c r="I4754" s="33">
        <f>IFERROR(IF(D4754="","",VALUE(MID(D4754,2,5))),"")</f>
        <v/>
      </c>
      <c r="J4754" s="28">
        <f>IF(OR(H4754="",I4754=""),"",IF(H4754&gt;=I4754,"Pass","Fail"))</f>
        <v/>
      </c>
    </row>
    <row r="4755">
      <c r="A4755" s="31" t="n"/>
      <c r="B4755" s="26" t="n"/>
      <c r="C4755" s="26" t="n"/>
      <c r="D4755" s="26" t="n"/>
      <c r="E4755" s="31" t="n"/>
      <c r="F4755" s="24">
        <f>IF(OR(A4755="",E4755=""),"",E4755-A4755)</f>
        <v/>
      </c>
      <c r="G4755" s="27" t="n"/>
      <c r="H4755" s="33">
        <f>IF(G4755="","",ROUND(G4755*1000/22500,2))</f>
        <v/>
      </c>
      <c r="I4755" s="33">
        <f>IFERROR(IF(D4755="","",VALUE(MID(D4755,2,5))),"")</f>
        <v/>
      </c>
      <c r="J4755" s="28">
        <f>IF(OR(H4755="",I4755=""),"",IF(H4755&gt;=I4755,"Pass","Fail"))</f>
        <v/>
      </c>
    </row>
    <row r="4756">
      <c r="A4756" s="31" t="n"/>
      <c r="B4756" s="26" t="n"/>
      <c r="C4756" s="26" t="n"/>
      <c r="D4756" s="26" t="n"/>
      <c r="E4756" s="31" t="n"/>
      <c r="F4756" s="24">
        <f>IF(OR(A4756="",E4756=""),"",E4756-A4756)</f>
        <v/>
      </c>
      <c r="G4756" s="27" t="n"/>
      <c r="H4756" s="33">
        <f>IF(G4756="","",ROUND(G4756*1000/22500,2))</f>
        <v/>
      </c>
      <c r="I4756" s="33">
        <f>IFERROR(IF(D4756="","",VALUE(MID(D4756,2,5))),"")</f>
        <v/>
      </c>
      <c r="J4756" s="28">
        <f>IF(OR(H4756="",I4756=""),"",IF(H4756&gt;=I4756,"Pass","Fail"))</f>
        <v/>
      </c>
    </row>
    <row r="4757">
      <c r="A4757" s="31" t="n"/>
      <c r="B4757" s="26" t="n"/>
      <c r="C4757" s="26" t="n"/>
      <c r="D4757" s="26" t="n"/>
      <c r="E4757" s="31" t="n"/>
      <c r="F4757" s="24">
        <f>IF(OR(A4757="",E4757=""),"",E4757-A4757)</f>
        <v/>
      </c>
      <c r="G4757" s="27" t="n"/>
      <c r="H4757" s="33">
        <f>IF(G4757="","",ROUND(G4757*1000/22500,2))</f>
        <v/>
      </c>
      <c r="I4757" s="33">
        <f>IFERROR(IF(D4757="","",VALUE(MID(D4757,2,5))),"")</f>
        <v/>
      </c>
      <c r="J4757" s="28">
        <f>IF(OR(H4757="",I4757=""),"",IF(H4757&gt;=I4757,"Pass","Fail"))</f>
        <v/>
      </c>
    </row>
    <row r="4758">
      <c r="A4758" s="31" t="n"/>
      <c r="B4758" s="26" t="n"/>
      <c r="C4758" s="26" t="n"/>
      <c r="D4758" s="26" t="n"/>
      <c r="E4758" s="31" t="n"/>
      <c r="F4758" s="24">
        <f>IF(OR(A4758="",E4758=""),"",E4758-A4758)</f>
        <v/>
      </c>
      <c r="G4758" s="27" t="n"/>
      <c r="H4758" s="33">
        <f>IF(G4758="","",ROUND(G4758*1000/22500,2))</f>
        <v/>
      </c>
      <c r="I4758" s="33">
        <f>IFERROR(IF(D4758="","",VALUE(MID(D4758,2,5))),"")</f>
        <v/>
      </c>
      <c r="J4758" s="28">
        <f>IF(OR(H4758="",I4758=""),"",IF(H4758&gt;=I4758,"Pass","Fail"))</f>
        <v/>
      </c>
    </row>
    <row r="4759">
      <c r="A4759" s="31" t="n"/>
      <c r="B4759" s="26" t="n"/>
      <c r="C4759" s="26" t="n"/>
      <c r="D4759" s="26" t="n"/>
      <c r="E4759" s="31" t="n"/>
      <c r="F4759" s="24">
        <f>IF(OR(A4759="",E4759=""),"",E4759-A4759)</f>
        <v/>
      </c>
      <c r="G4759" s="27" t="n"/>
      <c r="H4759" s="33">
        <f>IF(G4759="","",ROUND(G4759*1000/22500,2))</f>
        <v/>
      </c>
      <c r="I4759" s="33">
        <f>IFERROR(IF(D4759="","",VALUE(MID(D4759,2,5))),"")</f>
        <v/>
      </c>
      <c r="J4759" s="28">
        <f>IF(OR(H4759="",I4759=""),"",IF(H4759&gt;=I4759,"Pass","Fail"))</f>
        <v/>
      </c>
    </row>
    <row r="4760">
      <c r="A4760" s="31" t="n"/>
      <c r="B4760" s="26" t="n"/>
      <c r="C4760" s="26" t="n"/>
      <c r="D4760" s="26" t="n"/>
      <c r="E4760" s="31" t="n"/>
      <c r="F4760" s="24">
        <f>IF(OR(A4760="",E4760=""),"",E4760-A4760)</f>
        <v/>
      </c>
      <c r="G4760" s="27" t="n"/>
      <c r="H4760" s="33">
        <f>IF(G4760="","",ROUND(G4760*1000/22500,2))</f>
        <v/>
      </c>
      <c r="I4760" s="33">
        <f>IFERROR(IF(D4760="","",VALUE(MID(D4760,2,5))),"")</f>
        <v/>
      </c>
      <c r="J4760" s="28">
        <f>IF(OR(H4760="",I4760=""),"",IF(H4760&gt;=I4760,"Pass","Fail"))</f>
        <v/>
      </c>
    </row>
    <row r="4761">
      <c r="A4761" s="31" t="n"/>
      <c r="B4761" s="26" t="n"/>
      <c r="C4761" s="26" t="n"/>
      <c r="D4761" s="26" t="n"/>
      <c r="E4761" s="31" t="n"/>
      <c r="F4761" s="24">
        <f>IF(OR(A4761="",E4761=""),"",E4761-A4761)</f>
        <v/>
      </c>
      <c r="G4761" s="27" t="n"/>
      <c r="H4761" s="33">
        <f>IF(G4761="","",ROUND(G4761*1000/22500,2))</f>
        <v/>
      </c>
      <c r="I4761" s="33">
        <f>IFERROR(IF(D4761="","",VALUE(MID(D4761,2,5))),"")</f>
        <v/>
      </c>
      <c r="J4761" s="28">
        <f>IF(OR(H4761="",I4761=""),"",IF(H4761&gt;=I4761,"Pass","Fail"))</f>
        <v/>
      </c>
    </row>
    <row r="4762">
      <c r="A4762" s="31" t="n"/>
      <c r="B4762" s="26" t="n"/>
      <c r="C4762" s="26" t="n"/>
      <c r="D4762" s="26" t="n"/>
      <c r="E4762" s="31" t="n"/>
      <c r="F4762" s="24">
        <f>IF(OR(A4762="",E4762=""),"",E4762-A4762)</f>
        <v/>
      </c>
      <c r="G4762" s="27" t="n"/>
      <c r="H4762" s="33">
        <f>IF(G4762="","",ROUND(G4762*1000/22500,2))</f>
        <v/>
      </c>
      <c r="I4762" s="33">
        <f>IFERROR(IF(D4762="","",VALUE(MID(D4762,2,5))),"")</f>
        <v/>
      </c>
      <c r="J4762" s="28">
        <f>IF(OR(H4762="",I4762=""),"",IF(H4762&gt;=I4762,"Pass","Fail"))</f>
        <v/>
      </c>
    </row>
    <row r="4763">
      <c r="A4763" s="31" t="n"/>
      <c r="B4763" s="26" t="n"/>
      <c r="C4763" s="26" t="n"/>
      <c r="D4763" s="26" t="n"/>
      <c r="E4763" s="31" t="n"/>
      <c r="F4763" s="24">
        <f>IF(OR(A4763="",E4763=""),"",E4763-A4763)</f>
        <v/>
      </c>
      <c r="G4763" s="27" t="n"/>
      <c r="H4763" s="33">
        <f>IF(G4763="","",ROUND(G4763*1000/22500,2))</f>
        <v/>
      </c>
      <c r="I4763" s="33">
        <f>IFERROR(IF(D4763="","",VALUE(MID(D4763,2,5))),"")</f>
        <v/>
      </c>
      <c r="J4763" s="28">
        <f>IF(OR(H4763="",I4763=""),"",IF(H4763&gt;=I4763,"Pass","Fail"))</f>
        <v/>
      </c>
    </row>
    <row r="4764">
      <c r="A4764" s="31" t="n"/>
      <c r="B4764" s="26" t="n"/>
      <c r="C4764" s="26" t="n"/>
      <c r="D4764" s="26" t="n"/>
      <c r="E4764" s="31" t="n"/>
      <c r="F4764" s="24">
        <f>IF(OR(A4764="",E4764=""),"",E4764-A4764)</f>
        <v/>
      </c>
      <c r="G4764" s="27" t="n"/>
      <c r="H4764" s="33">
        <f>IF(G4764="","",ROUND(G4764*1000/22500,2))</f>
        <v/>
      </c>
      <c r="I4764" s="33">
        <f>IFERROR(IF(D4764="","",VALUE(MID(D4764,2,5))),"")</f>
        <v/>
      </c>
      <c r="J4764" s="28">
        <f>IF(OR(H4764="",I4764=""),"",IF(H4764&gt;=I4764,"Pass","Fail"))</f>
        <v/>
      </c>
    </row>
    <row r="4765">
      <c r="A4765" s="31" t="n"/>
      <c r="B4765" s="26" t="n"/>
      <c r="C4765" s="26" t="n"/>
      <c r="D4765" s="26" t="n"/>
      <c r="E4765" s="31" t="n"/>
      <c r="F4765" s="24">
        <f>IF(OR(A4765="",E4765=""),"",E4765-A4765)</f>
        <v/>
      </c>
      <c r="G4765" s="27" t="n"/>
      <c r="H4765" s="33">
        <f>IF(G4765="","",ROUND(G4765*1000/22500,2))</f>
        <v/>
      </c>
      <c r="I4765" s="33">
        <f>IFERROR(IF(D4765="","",VALUE(MID(D4765,2,5))),"")</f>
        <v/>
      </c>
      <c r="J4765" s="28">
        <f>IF(OR(H4765="",I4765=""),"",IF(H4765&gt;=I4765,"Pass","Fail"))</f>
        <v/>
      </c>
    </row>
    <row r="4766">
      <c r="A4766" s="31" t="n"/>
      <c r="B4766" s="26" t="n"/>
      <c r="C4766" s="26" t="n"/>
      <c r="D4766" s="26" t="n"/>
      <c r="E4766" s="31" t="n"/>
      <c r="F4766" s="24">
        <f>IF(OR(A4766="",E4766=""),"",E4766-A4766)</f>
        <v/>
      </c>
      <c r="G4766" s="27" t="n"/>
      <c r="H4766" s="33">
        <f>IF(G4766="","",ROUND(G4766*1000/22500,2))</f>
        <v/>
      </c>
      <c r="I4766" s="33">
        <f>IFERROR(IF(D4766="","",VALUE(MID(D4766,2,5))),"")</f>
        <v/>
      </c>
      <c r="J4766" s="28">
        <f>IF(OR(H4766="",I4766=""),"",IF(H4766&gt;=I4766,"Pass","Fail"))</f>
        <v/>
      </c>
    </row>
    <row r="4767">
      <c r="A4767" s="31" t="n"/>
      <c r="B4767" s="26" t="n"/>
      <c r="C4767" s="26" t="n"/>
      <c r="D4767" s="26" t="n"/>
      <c r="E4767" s="31" t="n"/>
      <c r="F4767" s="24">
        <f>IF(OR(A4767="",E4767=""),"",E4767-A4767)</f>
        <v/>
      </c>
      <c r="G4767" s="27" t="n"/>
      <c r="H4767" s="33">
        <f>IF(G4767="","",ROUND(G4767*1000/22500,2))</f>
        <v/>
      </c>
      <c r="I4767" s="33">
        <f>IFERROR(IF(D4767="","",VALUE(MID(D4767,2,5))),"")</f>
        <v/>
      </c>
      <c r="J4767" s="28">
        <f>IF(OR(H4767="",I4767=""),"",IF(H4767&gt;=I4767,"Pass","Fail"))</f>
        <v/>
      </c>
    </row>
    <row r="4768">
      <c r="A4768" s="31" t="n"/>
      <c r="B4768" s="26" t="n"/>
      <c r="C4768" s="26" t="n"/>
      <c r="D4768" s="26" t="n"/>
      <c r="E4768" s="31" t="n"/>
      <c r="F4768" s="24">
        <f>IF(OR(A4768="",E4768=""),"",E4768-A4768)</f>
        <v/>
      </c>
      <c r="G4768" s="27" t="n"/>
      <c r="H4768" s="33">
        <f>IF(G4768="","",ROUND(G4768*1000/22500,2))</f>
        <v/>
      </c>
      <c r="I4768" s="33">
        <f>IFERROR(IF(D4768="","",VALUE(MID(D4768,2,5))),"")</f>
        <v/>
      </c>
      <c r="J4768" s="28">
        <f>IF(OR(H4768="",I4768=""),"",IF(H4768&gt;=I4768,"Pass","Fail"))</f>
        <v/>
      </c>
    </row>
    <row r="4769">
      <c r="A4769" s="31" t="n"/>
      <c r="B4769" s="26" t="n"/>
      <c r="C4769" s="26" t="n"/>
      <c r="D4769" s="26" t="n"/>
      <c r="E4769" s="31" t="n"/>
      <c r="F4769" s="24">
        <f>IF(OR(A4769="",E4769=""),"",E4769-A4769)</f>
        <v/>
      </c>
      <c r="G4769" s="27" t="n"/>
      <c r="H4769" s="33">
        <f>IF(G4769="","",ROUND(G4769*1000/22500,2))</f>
        <v/>
      </c>
      <c r="I4769" s="33">
        <f>IFERROR(IF(D4769="","",VALUE(MID(D4769,2,5))),"")</f>
        <v/>
      </c>
      <c r="J4769" s="28">
        <f>IF(OR(H4769="",I4769=""),"",IF(H4769&gt;=I4769,"Pass","Fail"))</f>
        <v/>
      </c>
    </row>
    <row r="4770">
      <c r="A4770" s="31" t="n"/>
      <c r="B4770" s="26" t="n"/>
      <c r="C4770" s="26" t="n"/>
      <c r="D4770" s="26" t="n"/>
      <c r="E4770" s="31" t="n"/>
      <c r="F4770" s="24">
        <f>IF(OR(A4770="",E4770=""),"",E4770-A4770)</f>
        <v/>
      </c>
      <c r="G4770" s="27" t="n"/>
      <c r="H4770" s="33">
        <f>IF(G4770="","",ROUND(G4770*1000/22500,2))</f>
        <v/>
      </c>
      <c r="I4770" s="33">
        <f>IFERROR(IF(D4770="","",VALUE(MID(D4770,2,5))),"")</f>
        <v/>
      </c>
      <c r="J4770" s="28">
        <f>IF(OR(H4770="",I4770=""),"",IF(H4770&gt;=I4770,"Pass","Fail"))</f>
        <v/>
      </c>
    </row>
    <row r="4771">
      <c r="A4771" s="31" t="n"/>
      <c r="B4771" s="26" t="n"/>
      <c r="C4771" s="26" t="n"/>
      <c r="D4771" s="26" t="n"/>
      <c r="E4771" s="31" t="n"/>
      <c r="F4771" s="24">
        <f>IF(OR(A4771="",E4771=""),"",E4771-A4771)</f>
        <v/>
      </c>
      <c r="G4771" s="27" t="n"/>
      <c r="H4771" s="33">
        <f>IF(G4771="","",ROUND(G4771*1000/22500,2))</f>
        <v/>
      </c>
      <c r="I4771" s="33">
        <f>IFERROR(IF(D4771="","",VALUE(MID(D4771,2,5))),"")</f>
        <v/>
      </c>
      <c r="J4771" s="28">
        <f>IF(OR(H4771="",I4771=""),"",IF(H4771&gt;=I4771,"Pass","Fail"))</f>
        <v/>
      </c>
    </row>
    <row r="4772">
      <c r="A4772" s="31" t="n"/>
      <c r="B4772" s="26" t="n"/>
      <c r="C4772" s="26" t="n"/>
      <c r="D4772" s="26" t="n"/>
      <c r="E4772" s="31" t="n"/>
      <c r="F4772" s="24">
        <f>IF(OR(A4772="",E4772=""),"",E4772-A4772)</f>
        <v/>
      </c>
      <c r="G4772" s="27" t="n"/>
      <c r="H4772" s="33">
        <f>IF(G4772="","",ROUND(G4772*1000/22500,2))</f>
        <v/>
      </c>
      <c r="I4772" s="33">
        <f>IFERROR(IF(D4772="","",VALUE(MID(D4772,2,5))),"")</f>
        <v/>
      </c>
      <c r="J4772" s="28">
        <f>IF(OR(H4772="",I4772=""),"",IF(H4772&gt;=I4772,"Pass","Fail"))</f>
        <v/>
      </c>
    </row>
    <row r="4773">
      <c r="A4773" s="31" t="n"/>
      <c r="B4773" s="26" t="n"/>
      <c r="C4773" s="26" t="n"/>
      <c r="D4773" s="26" t="n"/>
      <c r="E4773" s="31" t="n"/>
      <c r="F4773" s="24">
        <f>IF(OR(A4773="",E4773=""),"",E4773-A4773)</f>
        <v/>
      </c>
      <c r="G4773" s="27" t="n"/>
      <c r="H4773" s="33">
        <f>IF(G4773="","",ROUND(G4773*1000/22500,2))</f>
        <v/>
      </c>
      <c r="I4773" s="33">
        <f>IFERROR(IF(D4773="","",VALUE(MID(D4773,2,5))),"")</f>
        <v/>
      </c>
      <c r="J4773" s="28">
        <f>IF(OR(H4773="",I4773=""),"",IF(H4773&gt;=I4773,"Pass","Fail"))</f>
        <v/>
      </c>
    </row>
    <row r="4774">
      <c r="A4774" s="31" t="n"/>
      <c r="B4774" s="26" t="n"/>
      <c r="C4774" s="26" t="n"/>
      <c r="D4774" s="26" t="n"/>
      <c r="E4774" s="31" t="n"/>
      <c r="F4774" s="24">
        <f>IF(OR(A4774="",E4774=""),"",E4774-A4774)</f>
        <v/>
      </c>
      <c r="G4774" s="27" t="n"/>
      <c r="H4774" s="33">
        <f>IF(G4774="","",ROUND(G4774*1000/22500,2))</f>
        <v/>
      </c>
      <c r="I4774" s="33">
        <f>IFERROR(IF(D4774="","",VALUE(MID(D4774,2,5))),"")</f>
        <v/>
      </c>
      <c r="J4774" s="28">
        <f>IF(OR(H4774="",I4774=""),"",IF(H4774&gt;=I4774,"Pass","Fail"))</f>
        <v/>
      </c>
    </row>
    <row r="4775">
      <c r="A4775" s="31" t="n"/>
      <c r="B4775" s="26" t="n"/>
      <c r="C4775" s="26" t="n"/>
      <c r="D4775" s="26" t="n"/>
      <c r="E4775" s="31" t="n"/>
      <c r="F4775" s="24">
        <f>IF(OR(A4775="",E4775=""),"",E4775-A4775)</f>
        <v/>
      </c>
      <c r="G4775" s="27" t="n"/>
      <c r="H4775" s="33">
        <f>IF(G4775="","",ROUND(G4775*1000/22500,2))</f>
        <v/>
      </c>
      <c r="I4775" s="33">
        <f>IFERROR(IF(D4775="","",VALUE(MID(D4775,2,5))),"")</f>
        <v/>
      </c>
      <c r="J4775" s="28">
        <f>IF(OR(H4775="",I4775=""),"",IF(H4775&gt;=I4775,"Pass","Fail"))</f>
        <v/>
      </c>
    </row>
    <row r="4776">
      <c r="A4776" s="31" t="n"/>
      <c r="B4776" s="26" t="n"/>
      <c r="C4776" s="26" t="n"/>
      <c r="D4776" s="26" t="n"/>
      <c r="E4776" s="31" t="n"/>
      <c r="F4776" s="24">
        <f>IF(OR(A4776="",E4776=""),"",E4776-A4776)</f>
        <v/>
      </c>
      <c r="G4776" s="27" t="n"/>
      <c r="H4776" s="33">
        <f>IF(G4776="","",ROUND(G4776*1000/22500,2))</f>
        <v/>
      </c>
      <c r="I4776" s="33">
        <f>IFERROR(IF(D4776="","",VALUE(MID(D4776,2,5))),"")</f>
        <v/>
      </c>
      <c r="J4776" s="28">
        <f>IF(OR(H4776="",I4776=""),"",IF(H4776&gt;=I4776,"Pass","Fail"))</f>
        <v/>
      </c>
    </row>
    <row r="4777">
      <c r="A4777" s="31" t="n"/>
      <c r="B4777" s="26" t="n"/>
      <c r="C4777" s="26" t="n"/>
      <c r="D4777" s="26" t="n"/>
      <c r="E4777" s="31" t="n"/>
      <c r="F4777" s="24">
        <f>IF(OR(A4777="",E4777=""),"",E4777-A4777)</f>
        <v/>
      </c>
      <c r="G4777" s="27" t="n"/>
      <c r="H4777" s="33">
        <f>IF(G4777="","",ROUND(G4777*1000/22500,2))</f>
        <v/>
      </c>
      <c r="I4777" s="33">
        <f>IFERROR(IF(D4777="","",VALUE(MID(D4777,2,5))),"")</f>
        <v/>
      </c>
      <c r="J4777" s="28">
        <f>IF(OR(H4777="",I4777=""),"",IF(H4777&gt;=I4777,"Pass","Fail"))</f>
        <v/>
      </c>
    </row>
    <row r="4778">
      <c r="A4778" s="31" t="n"/>
      <c r="B4778" s="26" t="n"/>
      <c r="C4778" s="26" t="n"/>
      <c r="D4778" s="26" t="n"/>
      <c r="E4778" s="31" t="n"/>
      <c r="F4778" s="24">
        <f>IF(OR(A4778="",E4778=""),"",E4778-A4778)</f>
        <v/>
      </c>
      <c r="G4778" s="27" t="n"/>
      <c r="H4778" s="33">
        <f>IF(G4778="","",ROUND(G4778*1000/22500,2))</f>
        <v/>
      </c>
      <c r="I4778" s="33">
        <f>IFERROR(IF(D4778="","",VALUE(MID(D4778,2,5))),"")</f>
        <v/>
      </c>
      <c r="J4778" s="28">
        <f>IF(OR(H4778="",I4778=""),"",IF(H4778&gt;=I4778,"Pass","Fail"))</f>
        <v/>
      </c>
    </row>
    <row r="4779">
      <c r="A4779" s="31" t="n"/>
      <c r="B4779" s="26" t="n"/>
      <c r="C4779" s="26" t="n"/>
      <c r="D4779" s="26" t="n"/>
      <c r="E4779" s="31" t="n"/>
      <c r="F4779" s="24">
        <f>IF(OR(A4779="",E4779=""),"",E4779-A4779)</f>
        <v/>
      </c>
      <c r="G4779" s="27" t="n"/>
      <c r="H4779" s="33">
        <f>IF(G4779="","",ROUND(G4779*1000/22500,2))</f>
        <v/>
      </c>
      <c r="I4779" s="33">
        <f>IFERROR(IF(D4779="","",VALUE(MID(D4779,2,5))),"")</f>
        <v/>
      </c>
      <c r="J4779" s="28">
        <f>IF(OR(H4779="",I4779=""),"",IF(H4779&gt;=I4779,"Pass","Fail"))</f>
        <v/>
      </c>
    </row>
    <row r="4780">
      <c r="A4780" s="31" t="n"/>
      <c r="B4780" s="26" t="n"/>
      <c r="C4780" s="26" t="n"/>
      <c r="D4780" s="26" t="n"/>
      <c r="E4780" s="31" t="n"/>
      <c r="F4780" s="24">
        <f>IF(OR(A4780="",E4780=""),"",E4780-A4780)</f>
        <v/>
      </c>
      <c r="G4780" s="27" t="n"/>
      <c r="H4780" s="33">
        <f>IF(G4780="","",ROUND(G4780*1000/22500,2))</f>
        <v/>
      </c>
      <c r="I4780" s="33">
        <f>IFERROR(IF(D4780="","",VALUE(MID(D4780,2,5))),"")</f>
        <v/>
      </c>
      <c r="J4780" s="28">
        <f>IF(OR(H4780="",I4780=""),"",IF(H4780&gt;=I4780,"Pass","Fail"))</f>
        <v/>
      </c>
    </row>
    <row r="4781">
      <c r="A4781" s="31" t="n"/>
      <c r="B4781" s="26" t="n"/>
      <c r="C4781" s="26" t="n"/>
      <c r="D4781" s="26" t="n"/>
      <c r="E4781" s="31" t="n"/>
      <c r="F4781" s="24">
        <f>IF(OR(A4781="",E4781=""),"",E4781-A4781)</f>
        <v/>
      </c>
      <c r="G4781" s="27" t="n"/>
      <c r="H4781" s="33">
        <f>IF(G4781="","",ROUND(G4781*1000/22500,2))</f>
        <v/>
      </c>
      <c r="I4781" s="33">
        <f>IFERROR(IF(D4781="","",VALUE(MID(D4781,2,5))),"")</f>
        <v/>
      </c>
      <c r="J4781" s="28">
        <f>IF(OR(H4781="",I4781=""),"",IF(H4781&gt;=I4781,"Pass","Fail"))</f>
        <v/>
      </c>
    </row>
    <row r="4782">
      <c r="A4782" s="31" t="n"/>
      <c r="B4782" s="26" t="n"/>
      <c r="C4782" s="26" t="n"/>
      <c r="D4782" s="26" t="n"/>
      <c r="E4782" s="31" t="n"/>
      <c r="F4782" s="24">
        <f>IF(OR(A4782="",E4782=""),"",E4782-A4782)</f>
        <v/>
      </c>
      <c r="G4782" s="27" t="n"/>
      <c r="H4782" s="33">
        <f>IF(G4782="","",ROUND(G4782*1000/22500,2))</f>
        <v/>
      </c>
      <c r="I4782" s="33">
        <f>IFERROR(IF(D4782="","",VALUE(MID(D4782,2,5))),"")</f>
        <v/>
      </c>
      <c r="J4782" s="28">
        <f>IF(OR(H4782="",I4782=""),"",IF(H4782&gt;=I4782,"Pass","Fail"))</f>
        <v/>
      </c>
    </row>
    <row r="4783">
      <c r="A4783" s="31" t="n"/>
      <c r="B4783" s="26" t="n"/>
      <c r="C4783" s="26" t="n"/>
      <c r="D4783" s="26" t="n"/>
      <c r="E4783" s="31" t="n"/>
      <c r="F4783" s="24">
        <f>IF(OR(A4783="",E4783=""),"",E4783-A4783)</f>
        <v/>
      </c>
      <c r="G4783" s="27" t="n"/>
      <c r="H4783" s="33">
        <f>IF(G4783="","",ROUND(G4783*1000/22500,2))</f>
        <v/>
      </c>
      <c r="I4783" s="33">
        <f>IFERROR(IF(D4783="","",VALUE(MID(D4783,2,5))),"")</f>
        <v/>
      </c>
      <c r="J4783" s="28">
        <f>IF(OR(H4783="",I4783=""),"",IF(H4783&gt;=I4783,"Pass","Fail"))</f>
        <v/>
      </c>
    </row>
    <row r="4784">
      <c r="A4784" s="31" t="n"/>
      <c r="B4784" s="26" t="n"/>
      <c r="C4784" s="26" t="n"/>
      <c r="D4784" s="26" t="n"/>
      <c r="E4784" s="31" t="n"/>
      <c r="F4784" s="24">
        <f>IF(OR(A4784="",E4784=""),"",E4784-A4784)</f>
        <v/>
      </c>
      <c r="G4784" s="27" t="n"/>
      <c r="H4784" s="33">
        <f>IF(G4784="","",ROUND(G4784*1000/22500,2))</f>
        <v/>
      </c>
      <c r="I4784" s="33">
        <f>IFERROR(IF(D4784="","",VALUE(MID(D4784,2,5))),"")</f>
        <v/>
      </c>
      <c r="J4784" s="28">
        <f>IF(OR(H4784="",I4784=""),"",IF(H4784&gt;=I4784,"Pass","Fail"))</f>
        <v/>
      </c>
    </row>
    <row r="4785">
      <c r="A4785" s="31" t="n"/>
      <c r="B4785" s="26" t="n"/>
      <c r="C4785" s="26" t="n"/>
      <c r="D4785" s="26" t="n"/>
      <c r="E4785" s="31" t="n"/>
      <c r="F4785" s="24">
        <f>IF(OR(A4785="",E4785=""),"",E4785-A4785)</f>
        <v/>
      </c>
      <c r="G4785" s="27" t="n"/>
      <c r="H4785" s="33">
        <f>IF(G4785="","",ROUND(G4785*1000/22500,2))</f>
        <v/>
      </c>
      <c r="I4785" s="33">
        <f>IFERROR(IF(D4785="","",VALUE(MID(D4785,2,5))),"")</f>
        <v/>
      </c>
      <c r="J4785" s="28">
        <f>IF(OR(H4785="",I4785=""),"",IF(H4785&gt;=I4785,"Pass","Fail"))</f>
        <v/>
      </c>
    </row>
    <row r="4786">
      <c r="A4786" s="31" t="n"/>
      <c r="B4786" s="26" t="n"/>
      <c r="C4786" s="26" t="n"/>
      <c r="D4786" s="26" t="n"/>
      <c r="E4786" s="31" t="n"/>
      <c r="F4786" s="24">
        <f>IF(OR(A4786="",E4786=""),"",E4786-A4786)</f>
        <v/>
      </c>
      <c r="G4786" s="27" t="n"/>
      <c r="H4786" s="33">
        <f>IF(G4786="","",ROUND(G4786*1000/22500,2))</f>
        <v/>
      </c>
      <c r="I4786" s="33">
        <f>IFERROR(IF(D4786="","",VALUE(MID(D4786,2,5))),"")</f>
        <v/>
      </c>
      <c r="J4786" s="28">
        <f>IF(OR(H4786="",I4786=""),"",IF(H4786&gt;=I4786,"Pass","Fail"))</f>
        <v/>
      </c>
    </row>
    <row r="4787">
      <c r="A4787" s="31" t="n"/>
      <c r="B4787" s="26" t="n"/>
      <c r="C4787" s="26" t="n"/>
      <c r="D4787" s="26" t="n"/>
      <c r="E4787" s="31" t="n"/>
      <c r="F4787" s="24">
        <f>IF(OR(A4787="",E4787=""),"",E4787-A4787)</f>
        <v/>
      </c>
      <c r="G4787" s="27" t="n"/>
      <c r="H4787" s="33">
        <f>IF(G4787="","",ROUND(G4787*1000/22500,2))</f>
        <v/>
      </c>
      <c r="I4787" s="33">
        <f>IFERROR(IF(D4787="","",VALUE(MID(D4787,2,5))),"")</f>
        <v/>
      </c>
      <c r="J4787" s="28">
        <f>IF(OR(H4787="",I4787=""),"",IF(H4787&gt;=I4787,"Pass","Fail"))</f>
        <v/>
      </c>
    </row>
    <row r="4788">
      <c r="A4788" s="31" t="n"/>
      <c r="B4788" s="26" t="n"/>
      <c r="C4788" s="26" t="n"/>
      <c r="D4788" s="26" t="n"/>
      <c r="E4788" s="31" t="n"/>
      <c r="F4788" s="24">
        <f>IF(OR(A4788="",E4788=""),"",E4788-A4788)</f>
        <v/>
      </c>
      <c r="G4788" s="27" t="n"/>
      <c r="H4788" s="33">
        <f>IF(G4788="","",ROUND(G4788*1000/22500,2))</f>
        <v/>
      </c>
      <c r="I4788" s="33">
        <f>IFERROR(IF(D4788="","",VALUE(MID(D4788,2,5))),"")</f>
        <v/>
      </c>
      <c r="J4788" s="28">
        <f>IF(OR(H4788="",I4788=""),"",IF(H4788&gt;=I4788,"Pass","Fail"))</f>
        <v/>
      </c>
    </row>
    <row r="4789">
      <c r="A4789" s="31" t="n"/>
      <c r="B4789" s="26" t="n"/>
      <c r="C4789" s="26" t="n"/>
      <c r="D4789" s="26" t="n"/>
      <c r="E4789" s="31" t="n"/>
      <c r="F4789" s="24">
        <f>IF(OR(A4789="",E4789=""),"",E4789-A4789)</f>
        <v/>
      </c>
      <c r="G4789" s="27" t="n"/>
      <c r="H4789" s="33">
        <f>IF(G4789="","",ROUND(G4789*1000/22500,2))</f>
        <v/>
      </c>
      <c r="I4789" s="33">
        <f>IFERROR(IF(D4789="","",VALUE(MID(D4789,2,5))),"")</f>
        <v/>
      </c>
      <c r="J4789" s="28">
        <f>IF(OR(H4789="",I4789=""),"",IF(H4789&gt;=I4789,"Pass","Fail"))</f>
        <v/>
      </c>
    </row>
    <row r="4790">
      <c r="A4790" s="31" t="n"/>
      <c r="B4790" s="26" t="n"/>
      <c r="C4790" s="26" t="n"/>
      <c r="D4790" s="26" t="n"/>
      <c r="E4790" s="31" t="n"/>
      <c r="F4790" s="24">
        <f>IF(OR(A4790="",E4790=""),"",E4790-A4790)</f>
        <v/>
      </c>
      <c r="G4790" s="27" t="n"/>
      <c r="H4790" s="33">
        <f>IF(G4790="","",ROUND(G4790*1000/22500,2))</f>
        <v/>
      </c>
      <c r="I4790" s="33">
        <f>IFERROR(IF(D4790="","",VALUE(MID(D4790,2,5))),"")</f>
        <v/>
      </c>
      <c r="J4790" s="28">
        <f>IF(OR(H4790="",I4790=""),"",IF(H4790&gt;=I4790,"Pass","Fail"))</f>
        <v/>
      </c>
    </row>
    <row r="4791">
      <c r="A4791" s="31" t="n"/>
      <c r="B4791" s="26" t="n"/>
      <c r="C4791" s="26" t="n"/>
      <c r="D4791" s="26" t="n"/>
      <c r="E4791" s="31" t="n"/>
      <c r="F4791" s="24">
        <f>IF(OR(A4791="",E4791=""),"",E4791-A4791)</f>
        <v/>
      </c>
      <c r="G4791" s="27" t="n"/>
      <c r="H4791" s="33">
        <f>IF(G4791="","",ROUND(G4791*1000/22500,2))</f>
        <v/>
      </c>
      <c r="I4791" s="33">
        <f>IFERROR(IF(D4791="","",VALUE(MID(D4791,2,5))),"")</f>
        <v/>
      </c>
      <c r="J4791" s="28">
        <f>IF(OR(H4791="",I4791=""),"",IF(H4791&gt;=I4791,"Pass","Fail"))</f>
        <v/>
      </c>
    </row>
    <row r="4792">
      <c r="A4792" s="31" t="n"/>
      <c r="B4792" s="26" t="n"/>
      <c r="C4792" s="26" t="n"/>
      <c r="D4792" s="26" t="n"/>
      <c r="E4792" s="31" t="n"/>
      <c r="F4792" s="24">
        <f>IF(OR(A4792="",E4792=""),"",E4792-A4792)</f>
        <v/>
      </c>
      <c r="G4792" s="27" t="n"/>
      <c r="H4792" s="33">
        <f>IF(G4792="","",ROUND(G4792*1000/22500,2))</f>
        <v/>
      </c>
      <c r="I4792" s="33">
        <f>IFERROR(IF(D4792="","",VALUE(MID(D4792,2,5))),"")</f>
        <v/>
      </c>
      <c r="J4792" s="28">
        <f>IF(OR(H4792="",I4792=""),"",IF(H4792&gt;=I4792,"Pass","Fail"))</f>
        <v/>
      </c>
    </row>
    <row r="4793">
      <c r="A4793" s="31" t="n"/>
      <c r="B4793" s="26" t="n"/>
      <c r="C4793" s="26" t="n"/>
      <c r="D4793" s="26" t="n"/>
      <c r="E4793" s="31" t="n"/>
      <c r="F4793" s="24">
        <f>IF(OR(A4793="",E4793=""),"",E4793-A4793)</f>
        <v/>
      </c>
      <c r="G4793" s="27" t="n"/>
      <c r="H4793" s="33">
        <f>IF(G4793="","",ROUND(G4793*1000/22500,2))</f>
        <v/>
      </c>
      <c r="I4793" s="33">
        <f>IFERROR(IF(D4793="","",VALUE(MID(D4793,2,5))),"")</f>
        <v/>
      </c>
      <c r="J4793" s="28">
        <f>IF(OR(H4793="",I4793=""),"",IF(H4793&gt;=I4793,"Pass","Fail"))</f>
        <v/>
      </c>
    </row>
    <row r="4794">
      <c r="A4794" s="31" t="n"/>
      <c r="B4794" s="26" t="n"/>
      <c r="C4794" s="26" t="n"/>
      <c r="D4794" s="26" t="n"/>
      <c r="E4794" s="31" t="n"/>
      <c r="F4794" s="24">
        <f>IF(OR(A4794="",E4794=""),"",E4794-A4794)</f>
        <v/>
      </c>
      <c r="G4794" s="27" t="n"/>
      <c r="H4794" s="33">
        <f>IF(G4794="","",ROUND(G4794*1000/22500,2))</f>
        <v/>
      </c>
      <c r="I4794" s="33">
        <f>IFERROR(IF(D4794="","",VALUE(MID(D4794,2,5))),"")</f>
        <v/>
      </c>
      <c r="J4794" s="28">
        <f>IF(OR(H4794="",I4794=""),"",IF(H4794&gt;=I4794,"Pass","Fail"))</f>
        <v/>
      </c>
    </row>
    <row r="4795">
      <c r="A4795" s="31" t="n"/>
      <c r="B4795" s="26" t="n"/>
      <c r="C4795" s="26" t="n"/>
      <c r="D4795" s="26" t="n"/>
      <c r="E4795" s="31" t="n"/>
      <c r="F4795" s="24">
        <f>IF(OR(A4795="",E4795=""),"",E4795-A4795)</f>
        <v/>
      </c>
      <c r="G4795" s="27" t="n"/>
      <c r="H4795" s="33">
        <f>IF(G4795="","",ROUND(G4795*1000/22500,2))</f>
        <v/>
      </c>
      <c r="I4795" s="33">
        <f>IFERROR(IF(D4795="","",VALUE(MID(D4795,2,5))),"")</f>
        <v/>
      </c>
      <c r="J4795" s="28">
        <f>IF(OR(H4795="",I4795=""),"",IF(H4795&gt;=I4795,"Pass","Fail"))</f>
        <v/>
      </c>
    </row>
    <row r="4796">
      <c r="A4796" s="31" t="n"/>
      <c r="B4796" s="26" t="n"/>
      <c r="C4796" s="26" t="n"/>
      <c r="D4796" s="26" t="n"/>
      <c r="E4796" s="31" t="n"/>
      <c r="F4796" s="24">
        <f>IF(OR(A4796="",E4796=""),"",E4796-A4796)</f>
        <v/>
      </c>
      <c r="G4796" s="27" t="n"/>
      <c r="H4796" s="33">
        <f>IF(G4796="","",ROUND(G4796*1000/22500,2))</f>
        <v/>
      </c>
      <c r="I4796" s="33">
        <f>IFERROR(IF(D4796="","",VALUE(MID(D4796,2,5))),"")</f>
        <v/>
      </c>
      <c r="J4796" s="28">
        <f>IF(OR(H4796="",I4796=""),"",IF(H4796&gt;=I4796,"Pass","Fail"))</f>
        <v/>
      </c>
    </row>
    <row r="4797">
      <c r="A4797" s="31" t="n"/>
      <c r="B4797" s="26" t="n"/>
      <c r="C4797" s="26" t="n"/>
      <c r="D4797" s="26" t="n"/>
      <c r="E4797" s="31" t="n"/>
      <c r="F4797" s="24">
        <f>IF(OR(A4797="",E4797=""),"",E4797-A4797)</f>
        <v/>
      </c>
      <c r="G4797" s="27" t="n"/>
      <c r="H4797" s="33">
        <f>IF(G4797="","",ROUND(G4797*1000/22500,2))</f>
        <v/>
      </c>
      <c r="I4797" s="33">
        <f>IFERROR(IF(D4797="","",VALUE(MID(D4797,2,5))),"")</f>
        <v/>
      </c>
      <c r="J4797" s="28">
        <f>IF(OR(H4797="",I4797=""),"",IF(H4797&gt;=I4797,"Pass","Fail"))</f>
        <v/>
      </c>
    </row>
    <row r="4798">
      <c r="A4798" s="31" t="n"/>
      <c r="B4798" s="26" t="n"/>
      <c r="C4798" s="26" t="n"/>
      <c r="D4798" s="26" t="n"/>
      <c r="E4798" s="31" t="n"/>
      <c r="F4798" s="24">
        <f>IF(OR(A4798="",E4798=""),"",E4798-A4798)</f>
        <v/>
      </c>
      <c r="G4798" s="27" t="n"/>
      <c r="H4798" s="33">
        <f>IF(G4798="","",ROUND(G4798*1000/22500,2))</f>
        <v/>
      </c>
      <c r="I4798" s="33">
        <f>IFERROR(IF(D4798="","",VALUE(MID(D4798,2,5))),"")</f>
        <v/>
      </c>
      <c r="J4798" s="28">
        <f>IF(OR(H4798="",I4798=""),"",IF(H4798&gt;=I4798,"Pass","Fail"))</f>
        <v/>
      </c>
    </row>
    <row r="4799">
      <c r="A4799" s="31" t="n"/>
      <c r="B4799" s="26" t="n"/>
      <c r="C4799" s="26" t="n"/>
      <c r="D4799" s="26" t="n"/>
      <c r="E4799" s="31" t="n"/>
      <c r="F4799" s="24">
        <f>IF(OR(A4799="",E4799=""),"",E4799-A4799)</f>
        <v/>
      </c>
      <c r="G4799" s="27" t="n"/>
      <c r="H4799" s="33">
        <f>IF(G4799="","",ROUND(G4799*1000/22500,2))</f>
        <v/>
      </c>
      <c r="I4799" s="33">
        <f>IFERROR(IF(D4799="","",VALUE(MID(D4799,2,5))),"")</f>
        <v/>
      </c>
      <c r="J4799" s="28">
        <f>IF(OR(H4799="",I4799=""),"",IF(H4799&gt;=I4799,"Pass","Fail"))</f>
        <v/>
      </c>
    </row>
    <row r="4800">
      <c r="A4800" s="31" t="n"/>
      <c r="B4800" s="26" t="n"/>
      <c r="C4800" s="26" t="n"/>
      <c r="D4800" s="26" t="n"/>
      <c r="E4800" s="31" t="n"/>
      <c r="F4800" s="24">
        <f>IF(OR(A4800="",E4800=""),"",E4800-A4800)</f>
        <v/>
      </c>
      <c r="G4800" s="27" t="n"/>
      <c r="H4800" s="33">
        <f>IF(G4800="","",ROUND(G4800*1000/22500,2))</f>
        <v/>
      </c>
      <c r="I4800" s="33">
        <f>IFERROR(IF(D4800="","",VALUE(MID(D4800,2,5))),"")</f>
        <v/>
      </c>
      <c r="J4800" s="28">
        <f>IF(OR(H4800="",I4800=""),"",IF(H4800&gt;=I4800,"Pass","Fail"))</f>
        <v/>
      </c>
    </row>
    <row r="4801">
      <c r="A4801" s="31" t="n"/>
      <c r="B4801" s="26" t="n"/>
      <c r="C4801" s="26" t="n"/>
      <c r="D4801" s="26" t="n"/>
      <c r="E4801" s="31" t="n"/>
      <c r="F4801" s="24">
        <f>IF(OR(A4801="",E4801=""),"",E4801-A4801)</f>
        <v/>
      </c>
      <c r="G4801" s="27" t="n"/>
      <c r="H4801" s="33">
        <f>IF(G4801="","",ROUND(G4801*1000/22500,2))</f>
        <v/>
      </c>
      <c r="I4801" s="33">
        <f>IFERROR(IF(D4801="","",VALUE(MID(D4801,2,5))),"")</f>
        <v/>
      </c>
      <c r="J4801" s="28">
        <f>IF(OR(H4801="",I4801=""),"",IF(H4801&gt;=I4801,"Pass","Fail"))</f>
        <v/>
      </c>
    </row>
    <row r="4802">
      <c r="A4802" s="31" t="n"/>
      <c r="B4802" s="26" t="n"/>
      <c r="C4802" s="26" t="n"/>
      <c r="D4802" s="26" t="n"/>
      <c r="E4802" s="31" t="n"/>
      <c r="F4802" s="24">
        <f>IF(OR(A4802="",E4802=""),"",E4802-A4802)</f>
        <v/>
      </c>
      <c r="G4802" s="27" t="n"/>
      <c r="H4802" s="33">
        <f>IF(G4802="","",ROUND(G4802*1000/22500,2))</f>
        <v/>
      </c>
      <c r="I4802" s="33">
        <f>IFERROR(IF(D4802="","",VALUE(MID(D4802,2,5))),"")</f>
        <v/>
      </c>
      <c r="J4802" s="28">
        <f>IF(OR(H4802="",I4802=""),"",IF(H4802&gt;=I4802,"Pass","Fail"))</f>
        <v/>
      </c>
    </row>
    <row r="4803">
      <c r="A4803" s="31" t="n"/>
      <c r="B4803" s="26" t="n"/>
      <c r="C4803" s="26" t="n"/>
      <c r="D4803" s="26" t="n"/>
      <c r="E4803" s="31" t="n"/>
      <c r="F4803" s="24">
        <f>IF(OR(A4803="",E4803=""),"",E4803-A4803)</f>
        <v/>
      </c>
      <c r="G4803" s="27" t="n"/>
      <c r="H4803" s="33">
        <f>IF(G4803="","",ROUND(G4803*1000/22500,2))</f>
        <v/>
      </c>
      <c r="I4803" s="33">
        <f>IFERROR(IF(D4803="","",VALUE(MID(D4803,2,5))),"")</f>
        <v/>
      </c>
      <c r="J4803" s="28">
        <f>IF(OR(H4803="",I4803=""),"",IF(H4803&gt;=I4803,"Pass","Fail"))</f>
        <v/>
      </c>
    </row>
    <row r="4804">
      <c r="A4804" s="31" t="n"/>
      <c r="B4804" s="26" t="n"/>
      <c r="C4804" s="26" t="n"/>
      <c r="D4804" s="26" t="n"/>
      <c r="E4804" s="31" t="n"/>
      <c r="F4804" s="24">
        <f>IF(OR(A4804="",E4804=""),"",E4804-A4804)</f>
        <v/>
      </c>
      <c r="G4804" s="27" t="n"/>
      <c r="H4804" s="33">
        <f>IF(G4804="","",ROUND(G4804*1000/22500,2))</f>
        <v/>
      </c>
      <c r="I4804" s="33">
        <f>IFERROR(IF(D4804="","",VALUE(MID(D4804,2,5))),"")</f>
        <v/>
      </c>
      <c r="J4804" s="28">
        <f>IF(OR(H4804="",I4804=""),"",IF(H4804&gt;=I4804,"Pass","Fail"))</f>
        <v/>
      </c>
    </row>
    <row r="4805">
      <c r="A4805" s="31" t="n"/>
      <c r="B4805" s="26" t="n"/>
      <c r="C4805" s="26" t="n"/>
      <c r="D4805" s="26" t="n"/>
      <c r="E4805" s="31" t="n"/>
      <c r="F4805" s="24">
        <f>IF(OR(A4805="",E4805=""),"",E4805-A4805)</f>
        <v/>
      </c>
      <c r="G4805" s="27" t="n"/>
      <c r="H4805" s="33">
        <f>IF(G4805="","",ROUND(G4805*1000/22500,2))</f>
        <v/>
      </c>
      <c r="I4805" s="33">
        <f>IFERROR(IF(D4805="","",VALUE(MID(D4805,2,5))),"")</f>
        <v/>
      </c>
      <c r="J4805" s="28">
        <f>IF(OR(H4805="",I4805=""),"",IF(H4805&gt;=I4805,"Pass","Fail"))</f>
        <v/>
      </c>
    </row>
    <row r="4806">
      <c r="A4806" s="31" t="n"/>
      <c r="B4806" s="26" t="n"/>
      <c r="C4806" s="26" t="n"/>
      <c r="D4806" s="26" t="n"/>
      <c r="E4806" s="31" t="n"/>
      <c r="F4806" s="24">
        <f>IF(OR(A4806="",E4806=""),"",E4806-A4806)</f>
        <v/>
      </c>
      <c r="G4806" s="27" t="n"/>
      <c r="H4806" s="33">
        <f>IF(G4806="","",ROUND(G4806*1000/22500,2))</f>
        <v/>
      </c>
      <c r="I4806" s="33">
        <f>IFERROR(IF(D4806="","",VALUE(MID(D4806,2,5))),"")</f>
        <v/>
      </c>
      <c r="J4806" s="28">
        <f>IF(OR(H4806="",I4806=""),"",IF(H4806&gt;=I4806,"Pass","Fail"))</f>
        <v/>
      </c>
    </row>
    <row r="4807">
      <c r="A4807" s="31" t="n"/>
      <c r="B4807" s="26" t="n"/>
      <c r="C4807" s="26" t="n"/>
      <c r="D4807" s="26" t="n"/>
      <c r="E4807" s="31" t="n"/>
      <c r="F4807" s="24">
        <f>IF(OR(A4807="",E4807=""),"",E4807-A4807)</f>
        <v/>
      </c>
      <c r="G4807" s="27" t="n"/>
      <c r="H4807" s="33">
        <f>IF(G4807="","",ROUND(G4807*1000/22500,2))</f>
        <v/>
      </c>
      <c r="I4807" s="33">
        <f>IFERROR(IF(D4807="","",VALUE(MID(D4807,2,5))),"")</f>
        <v/>
      </c>
      <c r="J4807" s="28">
        <f>IF(OR(H4807="",I4807=""),"",IF(H4807&gt;=I4807,"Pass","Fail"))</f>
        <v/>
      </c>
    </row>
    <row r="4808">
      <c r="A4808" s="31" t="n"/>
      <c r="B4808" s="26" t="n"/>
      <c r="C4808" s="26" t="n"/>
      <c r="D4808" s="26" t="n"/>
      <c r="E4808" s="31" t="n"/>
      <c r="F4808" s="24">
        <f>IF(OR(A4808="",E4808=""),"",E4808-A4808)</f>
        <v/>
      </c>
      <c r="G4808" s="27" t="n"/>
      <c r="H4808" s="33">
        <f>IF(G4808="","",ROUND(G4808*1000/22500,2))</f>
        <v/>
      </c>
      <c r="I4808" s="33">
        <f>IFERROR(IF(D4808="","",VALUE(MID(D4808,2,5))),"")</f>
        <v/>
      </c>
      <c r="J4808" s="28">
        <f>IF(OR(H4808="",I4808=""),"",IF(H4808&gt;=I4808,"Pass","Fail"))</f>
        <v/>
      </c>
    </row>
    <row r="4809">
      <c r="A4809" s="31" t="n"/>
      <c r="B4809" s="26" t="n"/>
      <c r="C4809" s="26" t="n"/>
      <c r="D4809" s="26" t="n"/>
      <c r="E4809" s="31" t="n"/>
      <c r="F4809" s="24">
        <f>IF(OR(A4809="",E4809=""),"",E4809-A4809)</f>
        <v/>
      </c>
      <c r="G4809" s="27" t="n"/>
      <c r="H4809" s="33">
        <f>IF(G4809="","",ROUND(G4809*1000/22500,2))</f>
        <v/>
      </c>
      <c r="I4809" s="33">
        <f>IFERROR(IF(D4809="","",VALUE(MID(D4809,2,5))),"")</f>
        <v/>
      </c>
      <c r="J4809" s="28">
        <f>IF(OR(H4809="",I4809=""),"",IF(H4809&gt;=I4809,"Pass","Fail"))</f>
        <v/>
      </c>
    </row>
    <row r="4810">
      <c r="A4810" s="31" t="n"/>
      <c r="B4810" s="26" t="n"/>
      <c r="C4810" s="26" t="n"/>
      <c r="D4810" s="26" t="n"/>
      <c r="E4810" s="31" t="n"/>
      <c r="F4810" s="24">
        <f>IF(OR(A4810="",E4810=""),"",E4810-A4810)</f>
        <v/>
      </c>
      <c r="G4810" s="27" t="n"/>
      <c r="H4810" s="33">
        <f>IF(G4810="","",ROUND(G4810*1000/22500,2))</f>
        <v/>
      </c>
      <c r="I4810" s="33">
        <f>IFERROR(IF(D4810="","",VALUE(MID(D4810,2,5))),"")</f>
        <v/>
      </c>
      <c r="J4810" s="28">
        <f>IF(OR(H4810="",I4810=""),"",IF(H4810&gt;=I4810,"Pass","Fail"))</f>
        <v/>
      </c>
    </row>
    <row r="4811">
      <c r="A4811" s="31" t="n"/>
      <c r="B4811" s="26" t="n"/>
      <c r="C4811" s="26" t="n"/>
      <c r="D4811" s="26" t="n"/>
      <c r="E4811" s="31" t="n"/>
      <c r="F4811" s="24">
        <f>IF(OR(A4811="",E4811=""),"",E4811-A4811)</f>
        <v/>
      </c>
      <c r="G4811" s="27" t="n"/>
      <c r="H4811" s="33">
        <f>IF(G4811="","",ROUND(G4811*1000/22500,2))</f>
        <v/>
      </c>
      <c r="I4811" s="33">
        <f>IFERROR(IF(D4811="","",VALUE(MID(D4811,2,5))),"")</f>
        <v/>
      </c>
      <c r="J4811" s="28">
        <f>IF(OR(H4811="",I4811=""),"",IF(H4811&gt;=I4811,"Pass","Fail"))</f>
        <v/>
      </c>
    </row>
    <row r="4812">
      <c r="A4812" s="31" t="n"/>
      <c r="B4812" s="26" t="n"/>
      <c r="C4812" s="26" t="n"/>
      <c r="D4812" s="26" t="n"/>
      <c r="E4812" s="31" t="n"/>
      <c r="F4812" s="24">
        <f>IF(OR(A4812="",E4812=""),"",E4812-A4812)</f>
        <v/>
      </c>
      <c r="G4812" s="27" t="n"/>
      <c r="H4812" s="33">
        <f>IF(G4812="","",ROUND(G4812*1000/22500,2))</f>
        <v/>
      </c>
      <c r="I4812" s="33">
        <f>IFERROR(IF(D4812="","",VALUE(MID(D4812,2,5))),"")</f>
        <v/>
      </c>
      <c r="J4812" s="28">
        <f>IF(OR(H4812="",I4812=""),"",IF(H4812&gt;=I4812,"Pass","Fail"))</f>
        <v/>
      </c>
    </row>
    <row r="4813">
      <c r="A4813" s="31" t="n"/>
      <c r="B4813" s="26" t="n"/>
      <c r="C4813" s="26" t="n"/>
      <c r="D4813" s="26" t="n"/>
      <c r="E4813" s="31" t="n"/>
      <c r="F4813" s="24">
        <f>IF(OR(A4813="",E4813=""),"",E4813-A4813)</f>
        <v/>
      </c>
      <c r="G4813" s="27" t="n"/>
      <c r="H4813" s="33">
        <f>IF(G4813="","",ROUND(G4813*1000/22500,2))</f>
        <v/>
      </c>
      <c r="I4813" s="33">
        <f>IFERROR(IF(D4813="","",VALUE(MID(D4813,2,5))),"")</f>
        <v/>
      </c>
      <c r="J4813" s="28">
        <f>IF(OR(H4813="",I4813=""),"",IF(H4813&gt;=I4813,"Pass","Fail"))</f>
        <v/>
      </c>
    </row>
    <row r="4814">
      <c r="A4814" s="31" t="n"/>
      <c r="B4814" s="26" t="n"/>
      <c r="C4814" s="26" t="n"/>
      <c r="D4814" s="26" t="n"/>
      <c r="E4814" s="31" t="n"/>
      <c r="F4814" s="24">
        <f>IF(OR(A4814="",E4814=""),"",E4814-A4814)</f>
        <v/>
      </c>
      <c r="G4814" s="27" t="n"/>
      <c r="H4814" s="33">
        <f>IF(G4814="","",ROUND(G4814*1000/22500,2))</f>
        <v/>
      </c>
      <c r="I4814" s="33">
        <f>IFERROR(IF(D4814="","",VALUE(MID(D4814,2,5))),"")</f>
        <v/>
      </c>
      <c r="J4814" s="28">
        <f>IF(OR(H4814="",I4814=""),"",IF(H4814&gt;=I4814,"Pass","Fail"))</f>
        <v/>
      </c>
    </row>
    <row r="4815">
      <c r="A4815" s="31" t="n"/>
      <c r="B4815" s="26" t="n"/>
      <c r="C4815" s="26" t="n"/>
      <c r="D4815" s="26" t="n"/>
      <c r="E4815" s="31" t="n"/>
      <c r="F4815" s="24">
        <f>IF(OR(A4815="",E4815=""),"",E4815-A4815)</f>
        <v/>
      </c>
      <c r="G4815" s="27" t="n"/>
      <c r="H4815" s="33">
        <f>IF(G4815="","",ROUND(G4815*1000/22500,2))</f>
        <v/>
      </c>
      <c r="I4815" s="33">
        <f>IFERROR(IF(D4815="","",VALUE(MID(D4815,2,5))),"")</f>
        <v/>
      </c>
      <c r="J4815" s="28">
        <f>IF(OR(H4815="",I4815=""),"",IF(H4815&gt;=I4815,"Pass","Fail"))</f>
        <v/>
      </c>
    </row>
    <row r="4816">
      <c r="A4816" s="31" t="n"/>
      <c r="B4816" s="26" t="n"/>
      <c r="C4816" s="26" t="n"/>
      <c r="D4816" s="26" t="n"/>
      <c r="E4816" s="31" t="n"/>
      <c r="F4816" s="24">
        <f>IF(OR(A4816="",E4816=""),"",E4816-A4816)</f>
        <v/>
      </c>
      <c r="G4816" s="27" t="n"/>
      <c r="H4816" s="33">
        <f>IF(G4816="","",ROUND(G4816*1000/22500,2))</f>
        <v/>
      </c>
      <c r="I4816" s="33">
        <f>IFERROR(IF(D4816="","",VALUE(MID(D4816,2,5))),"")</f>
        <v/>
      </c>
      <c r="J4816" s="28">
        <f>IF(OR(H4816="",I4816=""),"",IF(H4816&gt;=I4816,"Pass","Fail"))</f>
        <v/>
      </c>
    </row>
    <row r="4817">
      <c r="A4817" s="31" t="n"/>
      <c r="B4817" s="26" t="n"/>
      <c r="C4817" s="26" t="n"/>
      <c r="D4817" s="26" t="n"/>
      <c r="E4817" s="31" t="n"/>
      <c r="F4817" s="24">
        <f>IF(OR(A4817="",E4817=""),"",E4817-A4817)</f>
        <v/>
      </c>
      <c r="G4817" s="27" t="n"/>
      <c r="H4817" s="33">
        <f>IF(G4817="","",ROUND(G4817*1000/22500,2))</f>
        <v/>
      </c>
      <c r="I4817" s="33">
        <f>IFERROR(IF(D4817="","",VALUE(MID(D4817,2,5))),"")</f>
        <v/>
      </c>
      <c r="J4817" s="28">
        <f>IF(OR(H4817="",I4817=""),"",IF(H4817&gt;=I4817,"Pass","Fail"))</f>
        <v/>
      </c>
    </row>
    <row r="4818">
      <c r="A4818" s="31" t="n"/>
      <c r="B4818" s="26" t="n"/>
      <c r="C4818" s="26" t="n"/>
      <c r="D4818" s="26" t="n"/>
      <c r="E4818" s="31" t="n"/>
      <c r="F4818" s="24">
        <f>IF(OR(A4818="",E4818=""),"",E4818-A4818)</f>
        <v/>
      </c>
      <c r="G4818" s="27" t="n"/>
      <c r="H4818" s="33">
        <f>IF(G4818="","",ROUND(G4818*1000/22500,2))</f>
        <v/>
      </c>
      <c r="I4818" s="33">
        <f>IFERROR(IF(D4818="","",VALUE(MID(D4818,2,5))),"")</f>
        <v/>
      </c>
      <c r="J4818" s="28">
        <f>IF(OR(H4818="",I4818=""),"",IF(H4818&gt;=I4818,"Pass","Fail"))</f>
        <v/>
      </c>
    </row>
    <row r="4819">
      <c r="A4819" s="31" t="n"/>
      <c r="B4819" s="26" t="n"/>
      <c r="C4819" s="26" t="n"/>
      <c r="D4819" s="26" t="n"/>
      <c r="E4819" s="31" t="n"/>
      <c r="F4819" s="24">
        <f>IF(OR(A4819="",E4819=""),"",E4819-A4819)</f>
        <v/>
      </c>
      <c r="G4819" s="27" t="n"/>
      <c r="H4819" s="33">
        <f>IF(G4819="","",ROUND(G4819*1000/22500,2))</f>
        <v/>
      </c>
      <c r="I4819" s="33">
        <f>IFERROR(IF(D4819="","",VALUE(MID(D4819,2,5))),"")</f>
        <v/>
      </c>
      <c r="J4819" s="28">
        <f>IF(OR(H4819="",I4819=""),"",IF(H4819&gt;=I4819,"Pass","Fail"))</f>
        <v/>
      </c>
    </row>
    <row r="4820">
      <c r="A4820" s="31" t="n"/>
      <c r="B4820" s="26" t="n"/>
      <c r="C4820" s="26" t="n"/>
      <c r="D4820" s="26" t="n"/>
      <c r="E4820" s="31" t="n"/>
      <c r="F4820" s="24">
        <f>IF(OR(A4820="",E4820=""),"",E4820-A4820)</f>
        <v/>
      </c>
      <c r="G4820" s="27" t="n"/>
      <c r="H4820" s="33">
        <f>IF(G4820="","",ROUND(G4820*1000/22500,2))</f>
        <v/>
      </c>
      <c r="I4820" s="33">
        <f>IFERROR(IF(D4820="","",VALUE(MID(D4820,2,5))),"")</f>
        <v/>
      </c>
      <c r="J4820" s="28">
        <f>IF(OR(H4820="",I4820=""),"",IF(H4820&gt;=I4820,"Pass","Fail"))</f>
        <v/>
      </c>
    </row>
    <row r="4821">
      <c r="A4821" s="31" t="n"/>
      <c r="B4821" s="26" t="n"/>
      <c r="C4821" s="26" t="n"/>
      <c r="D4821" s="26" t="n"/>
      <c r="E4821" s="31" t="n"/>
      <c r="F4821" s="24">
        <f>IF(OR(A4821="",E4821=""),"",E4821-A4821)</f>
        <v/>
      </c>
      <c r="G4821" s="27" t="n"/>
      <c r="H4821" s="33">
        <f>IF(G4821="","",ROUND(G4821*1000/22500,2))</f>
        <v/>
      </c>
      <c r="I4821" s="33">
        <f>IFERROR(IF(D4821="","",VALUE(MID(D4821,2,5))),"")</f>
        <v/>
      </c>
      <c r="J4821" s="28">
        <f>IF(OR(H4821="",I4821=""),"",IF(H4821&gt;=I4821,"Pass","Fail"))</f>
        <v/>
      </c>
    </row>
    <row r="4822">
      <c r="A4822" s="31" t="n"/>
      <c r="B4822" s="26" t="n"/>
      <c r="C4822" s="26" t="n"/>
      <c r="D4822" s="26" t="n"/>
      <c r="E4822" s="31" t="n"/>
      <c r="F4822" s="24">
        <f>IF(OR(A4822="",E4822=""),"",E4822-A4822)</f>
        <v/>
      </c>
      <c r="G4822" s="27" t="n"/>
      <c r="H4822" s="33">
        <f>IF(G4822="","",ROUND(G4822*1000/22500,2))</f>
        <v/>
      </c>
      <c r="I4822" s="33">
        <f>IFERROR(IF(D4822="","",VALUE(MID(D4822,2,5))),"")</f>
        <v/>
      </c>
      <c r="J4822" s="28">
        <f>IF(OR(H4822="",I4822=""),"",IF(H4822&gt;=I4822,"Pass","Fail"))</f>
        <v/>
      </c>
    </row>
    <row r="4823">
      <c r="A4823" s="31" t="n"/>
      <c r="B4823" s="26" t="n"/>
      <c r="C4823" s="26" t="n"/>
      <c r="D4823" s="26" t="n"/>
      <c r="E4823" s="31" t="n"/>
      <c r="F4823" s="24">
        <f>IF(OR(A4823="",E4823=""),"",E4823-A4823)</f>
        <v/>
      </c>
      <c r="G4823" s="27" t="n"/>
      <c r="H4823" s="33">
        <f>IF(G4823="","",ROUND(G4823*1000/22500,2))</f>
        <v/>
      </c>
      <c r="I4823" s="33">
        <f>IFERROR(IF(D4823="","",VALUE(MID(D4823,2,5))),"")</f>
        <v/>
      </c>
      <c r="J4823" s="28">
        <f>IF(OR(H4823="",I4823=""),"",IF(H4823&gt;=I4823,"Pass","Fail"))</f>
        <v/>
      </c>
    </row>
    <row r="4824">
      <c r="A4824" s="31" t="n"/>
      <c r="B4824" s="26" t="n"/>
      <c r="C4824" s="26" t="n"/>
      <c r="D4824" s="26" t="n"/>
      <c r="E4824" s="31" t="n"/>
      <c r="F4824" s="24">
        <f>IF(OR(A4824="",E4824=""),"",E4824-A4824)</f>
        <v/>
      </c>
      <c r="G4824" s="27" t="n"/>
      <c r="H4824" s="33">
        <f>IF(G4824="","",ROUND(G4824*1000/22500,2))</f>
        <v/>
      </c>
      <c r="I4824" s="33">
        <f>IFERROR(IF(D4824="","",VALUE(MID(D4824,2,5))),"")</f>
        <v/>
      </c>
      <c r="J4824" s="28">
        <f>IF(OR(H4824="",I4824=""),"",IF(H4824&gt;=I4824,"Pass","Fail"))</f>
        <v/>
      </c>
    </row>
    <row r="4825">
      <c r="A4825" s="31" t="n"/>
      <c r="B4825" s="26" t="n"/>
      <c r="C4825" s="26" t="n"/>
      <c r="D4825" s="26" t="n"/>
      <c r="E4825" s="31" t="n"/>
      <c r="F4825" s="24">
        <f>IF(OR(A4825="",E4825=""),"",E4825-A4825)</f>
        <v/>
      </c>
      <c r="G4825" s="27" t="n"/>
      <c r="H4825" s="33">
        <f>IF(G4825="","",ROUND(G4825*1000/22500,2))</f>
        <v/>
      </c>
      <c r="I4825" s="33">
        <f>IFERROR(IF(D4825="","",VALUE(MID(D4825,2,5))),"")</f>
        <v/>
      </c>
      <c r="J4825" s="28">
        <f>IF(OR(H4825="",I4825=""),"",IF(H4825&gt;=I4825,"Pass","Fail"))</f>
        <v/>
      </c>
    </row>
    <row r="4826">
      <c r="A4826" s="31" t="n"/>
      <c r="B4826" s="26" t="n"/>
      <c r="C4826" s="26" t="n"/>
      <c r="D4826" s="26" t="n"/>
      <c r="E4826" s="31" t="n"/>
      <c r="F4826" s="24">
        <f>IF(OR(A4826="",E4826=""),"",E4826-A4826)</f>
        <v/>
      </c>
      <c r="G4826" s="27" t="n"/>
      <c r="H4826" s="33">
        <f>IF(G4826="","",ROUND(G4826*1000/22500,2))</f>
        <v/>
      </c>
      <c r="I4826" s="33">
        <f>IFERROR(IF(D4826="","",VALUE(MID(D4826,2,5))),"")</f>
        <v/>
      </c>
      <c r="J4826" s="28">
        <f>IF(OR(H4826="",I4826=""),"",IF(H4826&gt;=I4826,"Pass","Fail"))</f>
        <v/>
      </c>
    </row>
    <row r="4827">
      <c r="A4827" s="31" t="n"/>
      <c r="B4827" s="26" t="n"/>
      <c r="C4827" s="26" t="n"/>
      <c r="D4827" s="26" t="n"/>
      <c r="E4827" s="31" t="n"/>
      <c r="F4827" s="24">
        <f>IF(OR(A4827="",E4827=""),"",E4827-A4827)</f>
        <v/>
      </c>
      <c r="G4827" s="27" t="n"/>
      <c r="H4827" s="33">
        <f>IF(G4827="","",ROUND(G4827*1000/22500,2))</f>
        <v/>
      </c>
      <c r="I4827" s="33">
        <f>IFERROR(IF(D4827="","",VALUE(MID(D4827,2,5))),"")</f>
        <v/>
      </c>
      <c r="J4827" s="28">
        <f>IF(OR(H4827="",I4827=""),"",IF(H4827&gt;=I4827,"Pass","Fail"))</f>
        <v/>
      </c>
    </row>
    <row r="4828">
      <c r="A4828" s="31" t="n"/>
      <c r="B4828" s="26" t="n"/>
      <c r="C4828" s="26" t="n"/>
      <c r="D4828" s="26" t="n"/>
      <c r="E4828" s="31" t="n"/>
      <c r="F4828" s="24">
        <f>IF(OR(A4828="",E4828=""),"",E4828-A4828)</f>
        <v/>
      </c>
      <c r="G4828" s="27" t="n"/>
      <c r="H4828" s="33">
        <f>IF(G4828="","",ROUND(G4828*1000/22500,2))</f>
        <v/>
      </c>
      <c r="I4828" s="33">
        <f>IFERROR(IF(D4828="","",VALUE(MID(D4828,2,5))),"")</f>
        <v/>
      </c>
      <c r="J4828" s="28">
        <f>IF(OR(H4828="",I4828=""),"",IF(H4828&gt;=I4828,"Pass","Fail"))</f>
        <v/>
      </c>
    </row>
    <row r="4829">
      <c r="A4829" s="31" t="n"/>
      <c r="B4829" s="26" t="n"/>
      <c r="C4829" s="26" t="n"/>
      <c r="D4829" s="26" t="n"/>
      <c r="E4829" s="31" t="n"/>
      <c r="F4829" s="24">
        <f>IF(OR(A4829="",E4829=""),"",E4829-A4829)</f>
        <v/>
      </c>
      <c r="G4829" s="27" t="n"/>
      <c r="H4829" s="33">
        <f>IF(G4829="","",ROUND(G4829*1000/22500,2))</f>
        <v/>
      </c>
      <c r="I4829" s="33">
        <f>IFERROR(IF(D4829="","",VALUE(MID(D4829,2,5))),"")</f>
        <v/>
      </c>
      <c r="J4829" s="28">
        <f>IF(OR(H4829="",I4829=""),"",IF(H4829&gt;=I4829,"Pass","Fail"))</f>
        <v/>
      </c>
    </row>
    <row r="4830">
      <c r="A4830" s="31" t="n"/>
      <c r="B4830" s="26" t="n"/>
      <c r="C4830" s="26" t="n"/>
      <c r="D4830" s="26" t="n"/>
      <c r="E4830" s="31" t="n"/>
      <c r="F4830" s="24">
        <f>IF(OR(A4830="",E4830=""),"",E4830-A4830)</f>
        <v/>
      </c>
      <c r="G4830" s="27" t="n"/>
      <c r="H4830" s="33">
        <f>IF(G4830="","",ROUND(G4830*1000/22500,2))</f>
        <v/>
      </c>
      <c r="I4830" s="33">
        <f>IFERROR(IF(D4830="","",VALUE(MID(D4830,2,5))),"")</f>
        <v/>
      </c>
      <c r="J4830" s="28">
        <f>IF(OR(H4830="",I4830=""),"",IF(H4830&gt;=I4830,"Pass","Fail"))</f>
        <v/>
      </c>
    </row>
    <row r="4831">
      <c r="A4831" s="31" t="n"/>
      <c r="B4831" s="26" t="n"/>
      <c r="C4831" s="26" t="n"/>
      <c r="D4831" s="26" t="n"/>
      <c r="E4831" s="31" t="n"/>
      <c r="F4831" s="24">
        <f>IF(OR(A4831="",E4831=""),"",E4831-A4831)</f>
        <v/>
      </c>
      <c r="G4831" s="27" t="n"/>
      <c r="H4831" s="33">
        <f>IF(G4831="","",ROUND(G4831*1000/22500,2))</f>
        <v/>
      </c>
      <c r="I4831" s="33">
        <f>IFERROR(IF(D4831="","",VALUE(MID(D4831,2,5))),"")</f>
        <v/>
      </c>
      <c r="J4831" s="28">
        <f>IF(OR(H4831="",I4831=""),"",IF(H4831&gt;=I4831,"Pass","Fail"))</f>
        <v/>
      </c>
    </row>
    <row r="4832">
      <c r="A4832" s="31" t="n"/>
      <c r="B4832" s="26" t="n"/>
      <c r="C4832" s="26" t="n"/>
      <c r="D4832" s="26" t="n"/>
      <c r="E4832" s="31" t="n"/>
      <c r="F4832" s="24">
        <f>IF(OR(A4832="",E4832=""),"",E4832-A4832)</f>
        <v/>
      </c>
      <c r="G4832" s="27" t="n"/>
      <c r="H4832" s="33">
        <f>IF(G4832="","",ROUND(G4832*1000/22500,2))</f>
        <v/>
      </c>
      <c r="I4832" s="33">
        <f>IFERROR(IF(D4832="","",VALUE(MID(D4832,2,5))),"")</f>
        <v/>
      </c>
      <c r="J4832" s="28">
        <f>IF(OR(H4832="",I4832=""),"",IF(H4832&gt;=I4832,"Pass","Fail"))</f>
        <v/>
      </c>
    </row>
    <row r="4833">
      <c r="A4833" s="31" t="n"/>
      <c r="B4833" s="26" t="n"/>
      <c r="C4833" s="26" t="n"/>
      <c r="D4833" s="26" t="n"/>
      <c r="E4833" s="31" t="n"/>
      <c r="F4833" s="24">
        <f>IF(OR(A4833="",E4833=""),"",E4833-A4833)</f>
        <v/>
      </c>
      <c r="G4833" s="27" t="n"/>
      <c r="H4833" s="33">
        <f>IF(G4833="","",ROUND(G4833*1000/22500,2))</f>
        <v/>
      </c>
      <c r="I4833" s="33">
        <f>IFERROR(IF(D4833="","",VALUE(MID(D4833,2,5))),"")</f>
        <v/>
      </c>
      <c r="J4833" s="28">
        <f>IF(OR(H4833="",I4833=""),"",IF(H4833&gt;=I4833,"Pass","Fail"))</f>
        <v/>
      </c>
    </row>
    <row r="4834">
      <c r="A4834" s="31" t="n"/>
      <c r="B4834" s="26" t="n"/>
      <c r="C4834" s="26" t="n"/>
      <c r="D4834" s="26" t="n"/>
      <c r="E4834" s="31" t="n"/>
      <c r="F4834" s="24">
        <f>IF(OR(A4834="",E4834=""),"",E4834-A4834)</f>
        <v/>
      </c>
      <c r="G4834" s="27" t="n"/>
      <c r="H4834" s="33">
        <f>IF(G4834="","",ROUND(G4834*1000/22500,2))</f>
        <v/>
      </c>
      <c r="I4834" s="33">
        <f>IFERROR(IF(D4834="","",VALUE(MID(D4834,2,5))),"")</f>
        <v/>
      </c>
      <c r="J4834" s="28">
        <f>IF(OR(H4834="",I4834=""),"",IF(H4834&gt;=I4834,"Pass","Fail"))</f>
        <v/>
      </c>
    </row>
    <row r="4835">
      <c r="A4835" s="31" t="n"/>
      <c r="B4835" s="26" t="n"/>
      <c r="C4835" s="26" t="n"/>
      <c r="D4835" s="26" t="n"/>
      <c r="E4835" s="31" t="n"/>
      <c r="F4835" s="24">
        <f>IF(OR(A4835="",E4835=""),"",E4835-A4835)</f>
        <v/>
      </c>
      <c r="G4835" s="27" t="n"/>
      <c r="H4835" s="33">
        <f>IF(G4835="","",ROUND(G4835*1000/22500,2))</f>
        <v/>
      </c>
      <c r="I4835" s="33">
        <f>IFERROR(IF(D4835="","",VALUE(MID(D4835,2,5))),"")</f>
        <v/>
      </c>
      <c r="J4835" s="28">
        <f>IF(OR(H4835="",I4835=""),"",IF(H4835&gt;=I4835,"Pass","Fail"))</f>
        <v/>
      </c>
    </row>
    <row r="4836">
      <c r="A4836" s="31" t="n"/>
      <c r="B4836" s="26" t="n"/>
      <c r="C4836" s="26" t="n"/>
      <c r="D4836" s="26" t="n"/>
      <c r="E4836" s="31" t="n"/>
      <c r="F4836" s="24">
        <f>IF(OR(A4836="",E4836=""),"",E4836-A4836)</f>
        <v/>
      </c>
      <c r="G4836" s="27" t="n"/>
      <c r="H4836" s="33">
        <f>IF(G4836="","",ROUND(G4836*1000/22500,2))</f>
        <v/>
      </c>
      <c r="I4836" s="33">
        <f>IFERROR(IF(D4836="","",VALUE(MID(D4836,2,5))),"")</f>
        <v/>
      </c>
      <c r="J4836" s="28">
        <f>IF(OR(H4836="",I4836=""),"",IF(H4836&gt;=I4836,"Pass","Fail"))</f>
        <v/>
      </c>
    </row>
    <row r="4837">
      <c r="A4837" s="31" t="n"/>
      <c r="B4837" s="26" t="n"/>
      <c r="C4837" s="26" t="n"/>
      <c r="D4837" s="26" t="n"/>
      <c r="E4837" s="31" t="n"/>
      <c r="F4837" s="24">
        <f>IF(OR(A4837="",E4837=""),"",E4837-A4837)</f>
        <v/>
      </c>
      <c r="G4837" s="27" t="n"/>
      <c r="H4837" s="33">
        <f>IF(G4837="","",ROUND(G4837*1000/22500,2))</f>
        <v/>
      </c>
      <c r="I4837" s="33">
        <f>IFERROR(IF(D4837="","",VALUE(MID(D4837,2,5))),"")</f>
        <v/>
      </c>
      <c r="J4837" s="28">
        <f>IF(OR(H4837="",I4837=""),"",IF(H4837&gt;=I4837,"Pass","Fail"))</f>
        <v/>
      </c>
    </row>
    <row r="4838">
      <c r="A4838" s="31" t="n"/>
      <c r="B4838" s="26" t="n"/>
      <c r="C4838" s="26" t="n"/>
      <c r="D4838" s="26" t="n"/>
      <c r="E4838" s="31" t="n"/>
      <c r="F4838" s="24">
        <f>IF(OR(A4838="",E4838=""),"",E4838-A4838)</f>
        <v/>
      </c>
      <c r="G4838" s="27" t="n"/>
      <c r="H4838" s="33">
        <f>IF(G4838="","",ROUND(G4838*1000/22500,2))</f>
        <v/>
      </c>
      <c r="I4838" s="33">
        <f>IFERROR(IF(D4838="","",VALUE(MID(D4838,2,5))),"")</f>
        <v/>
      </c>
      <c r="J4838" s="28">
        <f>IF(OR(H4838="",I4838=""),"",IF(H4838&gt;=I4838,"Pass","Fail"))</f>
        <v/>
      </c>
    </row>
    <row r="4839">
      <c r="A4839" s="31" t="n"/>
      <c r="B4839" s="26" t="n"/>
      <c r="C4839" s="26" t="n"/>
      <c r="D4839" s="26" t="n"/>
      <c r="E4839" s="31" t="n"/>
      <c r="F4839" s="24">
        <f>IF(OR(A4839="",E4839=""),"",E4839-A4839)</f>
        <v/>
      </c>
      <c r="G4839" s="27" t="n"/>
      <c r="H4839" s="33">
        <f>IF(G4839="","",ROUND(G4839*1000/22500,2))</f>
        <v/>
      </c>
      <c r="I4839" s="33">
        <f>IFERROR(IF(D4839="","",VALUE(MID(D4839,2,5))),"")</f>
        <v/>
      </c>
      <c r="J4839" s="28">
        <f>IF(OR(H4839="",I4839=""),"",IF(H4839&gt;=I4839,"Pass","Fail"))</f>
        <v/>
      </c>
    </row>
    <row r="4840">
      <c r="A4840" s="31" t="n"/>
      <c r="B4840" s="26" t="n"/>
      <c r="C4840" s="26" t="n"/>
      <c r="D4840" s="26" t="n"/>
      <c r="E4840" s="31" t="n"/>
      <c r="F4840" s="24">
        <f>IF(OR(A4840="",E4840=""),"",E4840-A4840)</f>
        <v/>
      </c>
      <c r="G4840" s="27" t="n"/>
      <c r="H4840" s="33">
        <f>IF(G4840="","",ROUND(G4840*1000/22500,2))</f>
        <v/>
      </c>
      <c r="I4840" s="33">
        <f>IFERROR(IF(D4840="","",VALUE(MID(D4840,2,5))),"")</f>
        <v/>
      </c>
      <c r="J4840" s="28">
        <f>IF(OR(H4840="",I4840=""),"",IF(H4840&gt;=I4840,"Pass","Fail"))</f>
        <v/>
      </c>
    </row>
    <row r="4841">
      <c r="A4841" s="31" t="n"/>
      <c r="B4841" s="26" t="n"/>
      <c r="C4841" s="26" t="n"/>
      <c r="D4841" s="26" t="n"/>
      <c r="E4841" s="31" t="n"/>
      <c r="F4841" s="24">
        <f>IF(OR(A4841="",E4841=""),"",E4841-A4841)</f>
        <v/>
      </c>
      <c r="G4841" s="27" t="n"/>
      <c r="H4841" s="33">
        <f>IF(G4841="","",ROUND(G4841*1000/22500,2))</f>
        <v/>
      </c>
      <c r="I4841" s="33">
        <f>IFERROR(IF(D4841="","",VALUE(MID(D4841,2,5))),"")</f>
        <v/>
      </c>
      <c r="J4841" s="28">
        <f>IF(OR(H4841="",I4841=""),"",IF(H4841&gt;=I4841,"Pass","Fail"))</f>
        <v/>
      </c>
    </row>
    <row r="4842">
      <c r="A4842" s="31" t="n"/>
      <c r="B4842" s="26" t="n"/>
      <c r="C4842" s="26" t="n"/>
      <c r="D4842" s="26" t="n"/>
      <c r="E4842" s="31" t="n"/>
      <c r="F4842" s="24">
        <f>IF(OR(A4842="",E4842=""),"",E4842-A4842)</f>
        <v/>
      </c>
      <c r="G4842" s="27" t="n"/>
      <c r="H4842" s="33">
        <f>IF(G4842="","",ROUND(G4842*1000/22500,2))</f>
        <v/>
      </c>
      <c r="I4842" s="33">
        <f>IFERROR(IF(D4842="","",VALUE(MID(D4842,2,5))),"")</f>
        <v/>
      </c>
      <c r="J4842" s="28">
        <f>IF(OR(H4842="",I4842=""),"",IF(H4842&gt;=I4842,"Pass","Fail"))</f>
        <v/>
      </c>
    </row>
    <row r="4843">
      <c r="A4843" s="31" t="n"/>
      <c r="B4843" s="26" t="n"/>
      <c r="C4843" s="26" t="n"/>
      <c r="D4843" s="26" t="n"/>
      <c r="E4843" s="31" t="n"/>
      <c r="F4843" s="24">
        <f>IF(OR(A4843="",E4843=""),"",E4843-A4843)</f>
        <v/>
      </c>
      <c r="G4843" s="27" t="n"/>
      <c r="H4843" s="33">
        <f>IF(G4843="","",ROUND(G4843*1000/22500,2))</f>
        <v/>
      </c>
      <c r="I4843" s="33">
        <f>IFERROR(IF(D4843="","",VALUE(MID(D4843,2,5))),"")</f>
        <v/>
      </c>
      <c r="J4843" s="28">
        <f>IF(OR(H4843="",I4843=""),"",IF(H4843&gt;=I4843,"Pass","Fail"))</f>
        <v/>
      </c>
    </row>
    <row r="4844">
      <c r="A4844" s="31" t="n"/>
      <c r="B4844" s="26" t="n"/>
      <c r="C4844" s="26" t="n"/>
      <c r="D4844" s="26" t="n"/>
      <c r="E4844" s="31" t="n"/>
      <c r="F4844" s="24">
        <f>IF(OR(A4844="",E4844=""),"",E4844-A4844)</f>
        <v/>
      </c>
      <c r="G4844" s="27" t="n"/>
      <c r="H4844" s="33">
        <f>IF(G4844="","",ROUND(G4844*1000/22500,2))</f>
        <v/>
      </c>
      <c r="I4844" s="33">
        <f>IFERROR(IF(D4844="","",VALUE(MID(D4844,2,5))),"")</f>
        <v/>
      </c>
      <c r="J4844" s="28">
        <f>IF(OR(H4844="",I4844=""),"",IF(H4844&gt;=I4844,"Pass","Fail"))</f>
        <v/>
      </c>
    </row>
    <row r="4845">
      <c r="A4845" s="31" t="n"/>
      <c r="B4845" s="26" t="n"/>
      <c r="C4845" s="26" t="n"/>
      <c r="D4845" s="26" t="n"/>
      <c r="E4845" s="31" t="n"/>
      <c r="F4845" s="24">
        <f>IF(OR(A4845="",E4845=""),"",E4845-A4845)</f>
        <v/>
      </c>
      <c r="G4845" s="27" t="n"/>
      <c r="H4845" s="33">
        <f>IF(G4845="","",ROUND(G4845*1000/22500,2))</f>
        <v/>
      </c>
      <c r="I4845" s="33">
        <f>IFERROR(IF(D4845="","",VALUE(MID(D4845,2,5))),"")</f>
        <v/>
      </c>
      <c r="J4845" s="28">
        <f>IF(OR(H4845="",I4845=""),"",IF(H4845&gt;=I4845,"Pass","Fail"))</f>
        <v/>
      </c>
    </row>
    <row r="4846">
      <c r="A4846" s="31" t="n"/>
      <c r="B4846" s="26" t="n"/>
      <c r="C4846" s="26" t="n"/>
      <c r="D4846" s="26" t="n"/>
      <c r="E4846" s="31" t="n"/>
      <c r="F4846" s="24">
        <f>IF(OR(A4846="",E4846=""),"",E4846-A4846)</f>
        <v/>
      </c>
      <c r="G4846" s="27" t="n"/>
      <c r="H4846" s="33">
        <f>IF(G4846="","",ROUND(G4846*1000/22500,2))</f>
        <v/>
      </c>
      <c r="I4846" s="33">
        <f>IFERROR(IF(D4846="","",VALUE(MID(D4846,2,5))),"")</f>
        <v/>
      </c>
      <c r="J4846" s="28">
        <f>IF(OR(H4846="",I4846=""),"",IF(H4846&gt;=I4846,"Pass","Fail"))</f>
        <v/>
      </c>
    </row>
    <row r="4847">
      <c r="A4847" s="31" t="n"/>
      <c r="B4847" s="26" t="n"/>
      <c r="C4847" s="26" t="n"/>
      <c r="D4847" s="26" t="n"/>
      <c r="E4847" s="31" t="n"/>
      <c r="F4847" s="24">
        <f>IF(OR(A4847="",E4847=""),"",E4847-A4847)</f>
        <v/>
      </c>
      <c r="G4847" s="27" t="n"/>
      <c r="H4847" s="33">
        <f>IF(G4847="","",ROUND(G4847*1000/22500,2))</f>
        <v/>
      </c>
      <c r="I4847" s="33">
        <f>IFERROR(IF(D4847="","",VALUE(MID(D4847,2,5))),"")</f>
        <v/>
      </c>
      <c r="J4847" s="28">
        <f>IF(OR(H4847="",I4847=""),"",IF(H4847&gt;=I4847,"Pass","Fail"))</f>
        <v/>
      </c>
    </row>
    <row r="4848">
      <c r="A4848" s="31" t="n"/>
      <c r="B4848" s="26" t="n"/>
      <c r="C4848" s="26" t="n"/>
      <c r="D4848" s="26" t="n"/>
      <c r="E4848" s="31" t="n"/>
      <c r="F4848" s="24">
        <f>IF(OR(A4848="",E4848=""),"",E4848-A4848)</f>
        <v/>
      </c>
      <c r="G4848" s="27" t="n"/>
      <c r="H4848" s="33">
        <f>IF(G4848="","",ROUND(G4848*1000/22500,2))</f>
        <v/>
      </c>
      <c r="I4848" s="33">
        <f>IFERROR(IF(D4848="","",VALUE(MID(D4848,2,5))),"")</f>
        <v/>
      </c>
      <c r="J4848" s="28">
        <f>IF(OR(H4848="",I4848=""),"",IF(H4848&gt;=I4848,"Pass","Fail"))</f>
        <v/>
      </c>
    </row>
    <row r="4849">
      <c r="A4849" s="31" t="n"/>
      <c r="B4849" s="26" t="n"/>
      <c r="C4849" s="26" t="n"/>
      <c r="D4849" s="26" t="n"/>
      <c r="E4849" s="31" t="n"/>
      <c r="F4849" s="24">
        <f>IF(OR(A4849="",E4849=""),"",E4849-A4849)</f>
        <v/>
      </c>
      <c r="G4849" s="27" t="n"/>
      <c r="H4849" s="33">
        <f>IF(G4849="","",ROUND(G4849*1000/22500,2))</f>
        <v/>
      </c>
      <c r="I4849" s="33">
        <f>IFERROR(IF(D4849="","",VALUE(MID(D4849,2,5))),"")</f>
        <v/>
      </c>
      <c r="J4849" s="28">
        <f>IF(OR(H4849="",I4849=""),"",IF(H4849&gt;=I4849,"Pass","Fail"))</f>
        <v/>
      </c>
    </row>
    <row r="4850">
      <c r="A4850" s="31" t="n"/>
      <c r="B4850" s="26" t="n"/>
      <c r="C4850" s="26" t="n"/>
      <c r="D4850" s="26" t="n"/>
      <c r="E4850" s="31" t="n"/>
      <c r="F4850" s="24">
        <f>IF(OR(A4850="",E4850=""),"",E4850-A4850)</f>
        <v/>
      </c>
      <c r="G4850" s="27" t="n"/>
      <c r="H4850" s="33">
        <f>IF(G4850="","",ROUND(G4850*1000/22500,2))</f>
        <v/>
      </c>
      <c r="I4850" s="33">
        <f>IFERROR(IF(D4850="","",VALUE(MID(D4850,2,5))),"")</f>
        <v/>
      </c>
      <c r="J4850" s="28">
        <f>IF(OR(H4850="",I4850=""),"",IF(H4850&gt;=I4850,"Pass","Fail"))</f>
        <v/>
      </c>
    </row>
    <row r="4851">
      <c r="A4851" s="31" t="n"/>
      <c r="B4851" s="26" t="n"/>
      <c r="C4851" s="26" t="n"/>
      <c r="D4851" s="26" t="n"/>
      <c r="E4851" s="31" t="n"/>
      <c r="F4851" s="24">
        <f>IF(OR(A4851="",E4851=""),"",E4851-A4851)</f>
        <v/>
      </c>
      <c r="G4851" s="27" t="n"/>
      <c r="H4851" s="33">
        <f>IF(G4851="","",ROUND(G4851*1000/22500,2))</f>
        <v/>
      </c>
      <c r="I4851" s="33">
        <f>IFERROR(IF(D4851="","",VALUE(MID(D4851,2,5))),"")</f>
        <v/>
      </c>
      <c r="J4851" s="28">
        <f>IF(OR(H4851="",I4851=""),"",IF(H4851&gt;=I4851,"Pass","Fail"))</f>
        <v/>
      </c>
    </row>
    <row r="4852">
      <c r="A4852" s="31" t="n"/>
      <c r="B4852" s="26" t="n"/>
      <c r="C4852" s="26" t="n"/>
      <c r="D4852" s="26" t="n"/>
      <c r="E4852" s="31" t="n"/>
      <c r="F4852" s="24">
        <f>IF(OR(A4852="",E4852=""),"",E4852-A4852)</f>
        <v/>
      </c>
      <c r="G4852" s="27" t="n"/>
      <c r="H4852" s="33">
        <f>IF(G4852="","",ROUND(G4852*1000/22500,2))</f>
        <v/>
      </c>
      <c r="I4852" s="33">
        <f>IFERROR(IF(D4852="","",VALUE(MID(D4852,2,5))),"")</f>
        <v/>
      </c>
      <c r="J4852" s="28">
        <f>IF(OR(H4852="",I4852=""),"",IF(H4852&gt;=I4852,"Pass","Fail"))</f>
        <v/>
      </c>
    </row>
    <row r="4853">
      <c r="A4853" s="31" t="n"/>
      <c r="B4853" s="26" t="n"/>
      <c r="C4853" s="26" t="n"/>
      <c r="D4853" s="26" t="n"/>
      <c r="E4853" s="31" t="n"/>
      <c r="F4853" s="24">
        <f>IF(OR(A4853="",E4853=""),"",E4853-A4853)</f>
        <v/>
      </c>
      <c r="G4853" s="27" t="n"/>
      <c r="H4853" s="33">
        <f>IF(G4853="","",ROUND(G4853*1000/22500,2))</f>
        <v/>
      </c>
      <c r="I4853" s="33">
        <f>IFERROR(IF(D4853="","",VALUE(MID(D4853,2,5))),"")</f>
        <v/>
      </c>
      <c r="J4853" s="28">
        <f>IF(OR(H4853="",I4853=""),"",IF(H4853&gt;=I4853,"Pass","Fail"))</f>
        <v/>
      </c>
    </row>
    <row r="4854">
      <c r="A4854" s="31" t="n"/>
      <c r="B4854" s="26" t="n"/>
      <c r="C4854" s="26" t="n"/>
      <c r="D4854" s="26" t="n"/>
      <c r="E4854" s="31" t="n"/>
      <c r="F4854" s="24">
        <f>IF(OR(A4854="",E4854=""),"",E4854-A4854)</f>
        <v/>
      </c>
      <c r="G4854" s="27" t="n"/>
      <c r="H4854" s="33">
        <f>IF(G4854="","",ROUND(G4854*1000/22500,2))</f>
        <v/>
      </c>
      <c r="I4854" s="33">
        <f>IFERROR(IF(D4854="","",VALUE(MID(D4854,2,5))),"")</f>
        <v/>
      </c>
      <c r="J4854" s="28">
        <f>IF(OR(H4854="",I4854=""),"",IF(H4854&gt;=I4854,"Pass","Fail"))</f>
        <v/>
      </c>
    </row>
    <row r="4855">
      <c r="A4855" s="31" t="n"/>
      <c r="B4855" s="26" t="n"/>
      <c r="C4855" s="26" t="n"/>
      <c r="D4855" s="26" t="n"/>
      <c r="E4855" s="31" t="n"/>
      <c r="F4855" s="24">
        <f>IF(OR(A4855="",E4855=""),"",E4855-A4855)</f>
        <v/>
      </c>
      <c r="G4855" s="27" t="n"/>
      <c r="H4855" s="33">
        <f>IF(G4855="","",ROUND(G4855*1000/22500,2))</f>
        <v/>
      </c>
      <c r="I4855" s="33">
        <f>IFERROR(IF(D4855="","",VALUE(MID(D4855,2,5))),"")</f>
        <v/>
      </c>
      <c r="J4855" s="28">
        <f>IF(OR(H4855="",I4855=""),"",IF(H4855&gt;=I4855,"Pass","Fail"))</f>
        <v/>
      </c>
    </row>
    <row r="4856">
      <c r="A4856" s="31" t="n"/>
      <c r="B4856" s="26" t="n"/>
      <c r="C4856" s="26" t="n"/>
      <c r="D4856" s="26" t="n"/>
      <c r="E4856" s="31" t="n"/>
      <c r="F4856" s="24">
        <f>IF(OR(A4856="",E4856=""),"",E4856-A4856)</f>
        <v/>
      </c>
      <c r="G4856" s="27" t="n"/>
      <c r="H4856" s="33">
        <f>IF(G4856="","",ROUND(G4856*1000/22500,2))</f>
        <v/>
      </c>
      <c r="I4856" s="33">
        <f>IFERROR(IF(D4856="","",VALUE(MID(D4856,2,5))),"")</f>
        <v/>
      </c>
      <c r="J4856" s="28">
        <f>IF(OR(H4856="",I4856=""),"",IF(H4856&gt;=I4856,"Pass","Fail"))</f>
        <v/>
      </c>
    </row>
    <row r="4857">
      <c r="A4857" s="31" t="n"/>
      <c r="B4857" s="26" t="n"/>
      <c r="C4857" s="26" t="n"/>
      <c r="D4857" s="26" t="n"/>
      <c r="E4857" s="31" t="n"/>
      <c r="F4857" s="24">
        <f>IF(OR(A4857="",E4857=""),"",E4857-A4857)</f>
        <v/>
      </c>
      <c r="G4857" s="27" t="n"/>
      <c r="H4857" s="33">
        <f>IF(G4857="","",ROUND(G4857*1000/22500,2))</f>
        <v/>
      </c>
      <c r="I4857" s="33">
        <f>IFERROR(IF(D4857="","",VALUE(MID(D4857,2,5))),"")</f>
        <v/>
      </c>
      <c r="J4857" s="28">
        <f>IF(OR(H4857="",I4857=""),"",IF(H4857&gt;=I4857,"Pass","Fail"))</f>
        <v/>
      </c>
    </row>
    <row r="4858">
      <c r="A4858" s="31" t="n"/>
      <c r="B4858" s="26" t="n"/>
      <c r="C4858" s="26" t="n"/>
      <c r="D4858" s="26" t="n"/>
      <c r="E4858" s="31" t="n"/>
      <c r="F4858" s="24">
        <f>IF(OR(A4858="",E4858=""),"",E4858-A4858)</f>
        <v/>
      </c>
      <c r="G4858" s="27" t="n"/>
      <c r="H4858" s="33">
        <f>IF(G4858="","",ROUND(G4858*1000/22500,2))</f>
        <v/>
      </c>
      <c r="I4858" s="33">
        <f>IFERROR(IF(D4858="","",VALUE(MID(D4858,2,5))),"")</f>
        <v/>
      </c>
      <c r="J4858" s="28">
        <f>IF(OR(H4858="",I4858=""),"",IF(H4858&gt;=I4858,"Pass","Fail"))</f>
        <v/>
      </c>
    </row>
    <row r="4859">
      <c r="A4859" s="31" t="n"/>
      <c r="B4859" s="26" t="n"/>
      <c r="C4859" s="26" t="n"/>
      <c r="D4859" s="26" t="n"/>
      <c r="E4859" s="31" t="n"/>
      <c r="F4859" s="24">
        <f>IF(OR(A4859="",E4859=""),"",E4859-A4859)</f>
        <v/>
      </c>
      <c r="G4859" s="27" t="n"/>
      <c r="H4859" s="33">
        <f>IF(G4859="","",ROUND(G4859*1000/22500,2))</f>
        <v/>
      </c>
      <c r="I4859" s="33">
        <f>IFERROR(IF(D4859="","",VALUE(MID(D4859,2,5))),"")</f>
        <v/>
      </c>
      <c r="J4859" s="28">
        <f>IF(OR(H4859="",I4859=""),"",IF(H4859&gt;=I4859,"Pass","Fail"))</f>
        <v/>
      </c>
    </row>
    <row r="4860">
      <c r="A4860" s="31" t="n"/>
      <c r="B4860" s="26" t="n"/>
      <c r="C4860" s="26" t="n"/>
      <c r="D4860" s="26" t="n"/>
      <c r="E4860" s="31" t="n"/>
      <c r="F4860" s="24">
        <f>IF(OR(A4860="",E4860=""),"",E4860-A4860)</f>
        <v/>
      </c>
      <c r="G4860" s="27" t="n"/>
      <c r="H4860" s="33">
        <f>IF(G4860="","",ROUND(G4860*1000/22500,2))</f>
        <v/>
      </c>
      <c r="I4860" s="33">
        <f>IFERROR(IF(D4860="","",VALUE(MID(D4860,2,5))),"")</f>
        <v/>
      </c>
      <c r="J4860" s="28">
        <f>IF(OR(H4860="",I4860=""),"",IF(H4860&gt;=I4860,"Pass","Fail"))</f>
        <v/>
      </c>
    </row>
    <row r="4861">
      <c r="A4861" s="31" t="n"/>
      <c r="B4861" s="26" t="n"/>
      <c r="C4861" s="26" t="n"/>
      <c r="D4861" s="26" t="n"/>
      <c r="E4861" s="31" t="n"/>
      <c r="F4861" s="24">
        <f>IF(OR(A4861="",E4861=""),"",E4861-A4861)</f>
        <v/>
      </c>
      <c r="G4861" s="27" t="n"/>
      <c r="H4861" s="33">
        <f>IF(G4861="","",ROUND(G4861*1000/22500,2))</f>
        <v/>
      </c>
      <c r="I4861" s="33">
        <f>IFERROR(IF(D4861="","",VALUE(MID(D4861,2,5))),"")</f>
        <v/>
      </c>
      <c r="J4861" s="28">
        <f>IF(OR(H4861="",I4861=""),"",IF(H4861&gt;=I4861,"Pass","Fail"))</f>
        <v/>
      </c>
    </row>
    <row r="4862">
      <c r="A4862" s="31" t="n"/>
      <c r="B4862" s="26" t="n"/>
      <c r="C4862" s="26" t="n"/>
      <c r="D4862" s="26" t="n"/>
      <c r="E4862" s="31" t="n"/>
      <c r="F4862" s="24">
        <f>IF(OR(A4862="",E4862=""),"",E4862-A4862)</f>
        <v/>
      </c>
      <c r="G4862" s="27" t="n"/>
      <c r="H4862" s="33">
        <f>IF(G4862="","",ROUND(G4862*1000/22500,2))</f>
        <v/>
      </c>
      <c r="I4862" s="33">
        <f>IFERROR(IF(D4862="","",VALUE(MID(D4862,2,5))),"")</f>
        <v/>
      </c>
      <c r="J4862" s="28">
        <f>IF(OR(H4862="",I4862=""),"",IF(H4862&gt;=I4862,"Pass","Fail"))</f>
        <v/>
      </c>
    </row>
    <row r="4863">
      <c r="A4863" s="31" t="n"/>
      <c r="B4863" s="26" t="n"/>
      <c r="C4863" s="26" t="n"/>
      <c r="D4863" s="26" t="n"/>
      <c r="E4863" s="31" t="n"/>
      <c r="F4863" s="24">
        <f>IF(OR(A4863="",E4863=""),"",E4863-A4863)</f>
        <v/>
      </c>
      <c r="G4863" s="27" t="n"/>
      <c r="H4863" s="33">
        <f>IF(G4863="","",ROUND(G4863*1000/22500,2))</f>
        <v/>
      </c>
      <c r="I4863" s="33">
        <f>IFERROR(IF(D4863="","",VALUE(MID(D4863,2,5))),"")</f>
        <v/>
      </c>
      <c r="J4863" s="28">
        <f>IF(OR(H4863="",I4863=""),"",IF(H4863&gt;=I4863,"Pass","Fail"))</f>
        <v/>
      </c>
    </row>
    <row r="4864">
      <c r="A4864" s="31" t="n"/>
      <c r="B4864" s="26" t="n"/>
      <c r="C4864" s="26" t="n"/>
      <c r="D4864" s="26" t="n"/>
      <c r="E4864" s="31" t="n"/>
      <c r="F4864" s="24">
        <f>IF(OR(A4864="",E4864=""),"",E4864-A4864)</f>
        <v/>
      </c>
      <c r="G4864" s="27" t="n"/>
      <c r="H4864" s="33">
        <f>IF(G4864="","",ROUND(G4864*1000/22500,2))</f>
        <v/>
      </c>
      <c r="I4864" s="33">
        <f>IFERROR(IF(D4864="","",VALUE(MID(D4864,2,5))),"")</f>
        <v/>
      </c>
      <c r="J4864" s="28">
        <f>IF(OR(H4864="",I4864=""),"",IF(H4864&gt;=I4864,"Pass","Fail"))</f>
        <v/>
      </c>
    </row>
    <row r="4865">
      <c r="A4865" s="31" t="n"/>
      <c r="B4865" s="26" t="n"/>
      <c r="C4865" s="26" t="n"/>
      <c r="D4865" s="26" t="n"/>
      <c r="E4865" s="31" t="n"/>
      <c r="F4865" s="24">
        <f>IF(OR(A4865="",E4865=""),"",E4865-A4865)</f>
        <v/>
      </c>
      <c r="G4865" s="27" t="n"/>
      <c r="H4865" s="33">
        <f>IF(G4865="","",ROUND(G4865*1000/22500,2))</f>
        <v/>
      </c>
      <c r="I4865" s="33">
        <f>IFERROR(IF(D4865="","",VALUE(MID(D4865,2,5))),"")</f>
        <v/>
      </c>
      <c r="J4865" s="28">
        <f>IF(OR(H4865="",I4865=""),"",IF(H4865&gt;=I4865,"Pass","Fail"))</f>
        <v/>
      </c>
    </row>
    <row r="4866">
      <c r="A4866" s="31" t="n"/>
      <c r="B4866" s="26" t="n"/>
      <c r="C4866" s="26" t="n"/>
      <c r="D4866" s="26" t="n"/>
      <c r="E4866" s="31" t="n"/>
      <c r="F4866" s="24">
        <f>IF(OR(A4866="",E4866=""),"",E4866-A4866)</f>
        <v/>
      </c>
      <c r="G4866" s="27" t="n"/>
      <c r="H4866" s="33">
        <f>IF(G4866="","",ROUND(G4866*1000/22500,2))</f>
        <v/>
      </c>
      <c r="I4866" s="33">
        <f>IFERROR(IF(D4866="","",VALUE(MID(D4866,2,5))),"")</f>
        <v/>
      </c>
      <c r="J4866" s="28">
        <f>IF(OR(H4866="",I4866=""),"",IF(H4866&gt;=I4866,"Pass","Fail"))</f>
        <v/>
      </c>
    </row>
    <row r="4867">
      <c r="A4867" s="31" t="n"/>
      <c r="B4867" s="26" t="n"/>
      <c r="C4867" s="26" t="n"/>
      <c r="D4867" s="26" t="n"/>
      <c r="E4867" s="31" t="n"/>
      <c r="F4867" s="24">
        <f>IF(OR(A4867="",E4867=""),"",E4867-A4867)</f>
        <v/>
      </c>
      <c r="G4867" s="27" t="n"/>
      <c r="H4867" s="33">
        <f>IF(G4867="","",ROUND(G4867*1000/22500,2))</f>
        <v/>
      </c>
      <c r="I4867" s="33">
        <f>IFERROR(IF(D4867="","",VALUE(MID(D4867,2,5))),"")</f>
        <v/>
      </c>
      <c r="J4867" s="28">
        <f>IF(OR(H4867="",I4867=""),"",IF(H4867&gt;=I4867,"Pass","Fail"))</f>
        <v/>
      </c>
    </row>
    <row r="4868">
      <c r="A4868" s="31" t="n"/>
      <c r="B4868" s="26" t="n"/>
      <c r="C4868" s="26" t="n"/>
      <c r="D4868" s="26" t="n"/>
      <c r="E4868" s="31" t="n"/>
      <c r="F4868" s="24">
        <f>IF(OR(A4868="",E4868=""),"",E4868-A4868)</f>
        <v/>
      </c>
      <c r="G4868" s="27" t="n"/>
      <c r="H4868" s="33">
        <f>IF(G4868="","",ROUND(G4868*1000/22500,2))</f>
        <v/>
      </c>
      <c r="I4868" s="33">
        <f>IFERROR(IF(D4868="","",VALUE(MID(D4868,2,5))),"")</f>
        <v/>
      </c>
      <c r="J4868" s="28">
        <f>IF(OR(H4868="",I4868=""),"",IF(H4868&gt;=I4868,"Pass","Fail"))</f>
        <v/>
      </c>
    </row>
    <row r="4869">
      <c r="A4869" s="31" t="n"/>
      <c r="B4869" s="26" t="n"/>
      <c r="C4869" s="26" t="n"/>
      <c r="D4869" s="26" t="n"/>
      <c r="E4869" s="31" t="n"/>
      <c r="F4869" s="24">
        <f>IF(OR(A4869="",E4869=""),"",E4869-A4869)</f>
        <v/>
      </c>
      <c r="G4869" s="27" t="n"/>
      <c r="H4869" s="33">
        <f>IF(G4869="","",ROUND(G4869*1000/22500,2))</f>
        <v/>
      </c>
      <c r="I4869" s="33">
        <f>IFERROR(IF(D4869="","",VALUE(MID(D4869,2,5))),"")</f>
        <v/>
      </c>
      <c r="J4869" s="28">
        <f>IF(OR(H4869="",I4869=""),"",IF(H4869&gt;=I4869,"Pass","Fail"))</f>
        <v/>
      </c>
    </row>
    <row r="4870">
      <c r="A4870" s="31" t="n"/>
      <c r="B4870" s="26" t="n"/>
      <c r="C4870" s="26" t="n"/>
      <c r="D4870" s="26" t="n"/>
      <c r="E4870" s="31" t="n"/>
      <c r="F4870" s="24">
        <f>IF(OR(A4870="",E4870=""),"",E4870-A4870)</f>
        <v/>
      </c>
      <c r="G4870" s="27" t="n"/>
      <c r="H4870" s="33">
        <f>IF(G4870="","",ROUND(G4870*1000/22500,2))</f>
        <v/>
      </c>
      <c r="I4870" s="33">
        <f>IFERROR(IF(D4870="","",VALUE(MID(D4870,2,5))),"")</f>
        <v/>
      </c>
      <c r="J4870" s="28">
        <f>IF(OR(H4870="",I4870=""),"",IF(H4870&gt;=I4870,"Pass","Fail"))</f>
        <v/>
      </c>
    </row>
    <row r="4871">
      <c r="A4871" s="31" t="n"/>
      <c r="B4871" s="26" t="n"/>
      <c r="C4871" s="26" t="n"/>
      <c r="D4871" s="26" t="n"/>
      <c r="E4871" s="31" t="n"/>
      <c r="F4871" s="24">
        <f>IF(OR(A4871="",E4871=""),"",E4871-A4871)</f>
        <v/>
      </c>
      <c r="G4871" s="27" t="n"/>
      <c r="H4871" s="33">
        <f>IF(G4871="","",ROUND(G4871*1000/22500,2))</f>
        <v/>
      </c>
      <c r="I4871" s="33">
        <f>IFERROR(IF(D4871="","",VALUE(MID(D4871,2,5))),"")</f>
        <v/>
      </c>
      <c r="J4871" s="28">
        <f>IF(OR(H4871="",I4871=""),"",IF(H4871&gt;=I4871,"Pass","Fail"))</f>
        <v/>
      </c>
    </row>
    <row r="4872">
      <c r="A4872" s="31" t="n"/>
      <c r="B4872" s="26" t="n"/>
      <c r="C4872" s="26" t="n"/>
      <c r="D4872" s="26" t="n"/>
      <c r="E4872" s="31" t="n"/>
      <c r="F4872" s="24">
        <f>IF(OR(A4872="",E4872=""),"",E4872-A4872)</f>
        <v/>
      </c>
      <c r="G4872" s="27" t="n"/>
      <c r="H4872" s="33">
        <f>IF(G4872="","",ROUND(G4872*1000/22500,2))</f>
        <v/>
      </c>
      <c r="I4872" s="33">
        <f>IFERROR(IF(D4872="","",VALUE(MID(D4872,2,5))),"")</f>
        <v/>
      </c>
      <c r="J4872" s="28">
        <f>IF(OR(H4872="",I4872=""),"",IF(H4872&gt;=I4872,"Pass","Fail"))</f>
        <v/>
      </c>
    </row>
    <row r="4873">
      <c r="A4873" s="31" t="n"/>
      <c r="B4873" s="26" t="n"/>
      <c r="C4873" s="26" t="n"/>
      <c r="D4873" s="26" t="n"/>
      <c r="E4873" s="31" t="n"/>
      <c r="F4873" s="24">
        <f>IF(OR(A4873="",E4873=""),"",E4873-A4873)</f>
        <v/>
      </c>
      <c r="G4873" s="27" t="n"/>
      <c r="H4873" s="33">
        <f>IF(G4873="","",ROUND(G4873*1000/22500,2))</f>
        <v/>
      </c>
      <c r="I4873" s="33">
        <f>IFERROR(IF(D4873="","",VALUE(MID(D4873,2,5))),"")</f>
        <v/>
      </c>
      <c r="J4873" s="28">
        <f>IF(OR(H4873="",I4873=""),"",IF(H4873&gt;=I4873,"Pass","Fail"))</f>
        <v/>
      </c>
    </row>
    <row r="4874">
      <c r="A4874" s="31" t="n"/>
      <c r="B4874" s="26" t="n"/>
      <c r="C4874" s="26" t="n"/>
      <c r="D4874" s="26" t="n"/>
      <c r="E4874" s="31" t="n"/>
      <c r="F4874" s="24">
        <f>IF(OR(A4874="",E4874=""),"",E4874-A4874)</f>
        <v/>
      </c>
      <c r="G4874" s="27" t="n"/>
      <c r="H4874" s="33">
        <f>IF(G4874="","",ROUND(G4874*1000/22500,2))</f>
        <v/>
      </c>
      <c r="I4874" s="33">
        <f>IFERROR(IF(D4874="","",VALUE(MID(D4874,2,5))),"")</f>
        <v/>
      </c>
      <c r="J4874" s="28">
        <f>IF(OR(H4874="",I4874=""),"",IF(H4874&gt;=I4874,"Pass","Fail"))</f>
        <v/>
      </c>
    </row>
    <row r="4875">
      <c r="A4875" s="31" t="n"/>
      <c r="B4875" s="26" t="n"/>
      <c r="C4875" s="26" t="n"/>
      <c r="D4875" s="26" t="n"/>
      <c r="E4875" s="31" t="n"/>
      <c r="F4875" s="24">
        <f>IF(OR(A4875="",E4875=""),"",E4875-A4875)</f>
        <v/>
      </c>
      <c r="G4875" s="27" t="n"/>
      <c r="H4875" s="33">
        <f>IF(G4875="","",ROUND(G4875*1000/22500,2))</f>
        <v/>
      </c>
      <c r="I4875" s="33">
        <f>IFERROR(IF(D4875="","",VALUE(MID(D4875,2,5))),"")</f>
        <v/>
      </c>
      <c r="J4875" s="28">
        <f>IF(OR(H4875="",I4875=""),"",IF(H4875&gt;=I4875,"Pass","Fail"))</f>
        <v/>
      </c>
    </row>
    <row r="4876">
      <c r="A4876" s="31" t="n"/>
      <c r="B4876" s="26" t="n"/>
      <c r="C4876" s="26" t="n"/>
      <c r="D4876" s="26" t="n"/>
      <c r="E4876" s="31" t="n"/>
      <c r="F4876" s="24">
        <f>IF(OR(A4876="",E4876=""),"",E4876-A4876)</f>
        <v/>
      </c>
      <c r="G4876" s="27" t="n"/>
      <c r="H4876" s="33">
        <f>IF(G4876="","",ROUND(G4876*1000/22500,2))</f>
        <v/>
      </c>
      <c r="I4876" s="33">
        <f>IFERROR(IF(D4876="","",VALUE(MID(D4876,2,5))),"")</f>
        <v/>
      </c>
      <c r="J4876" s="28">
        <f>IF(OR(H4876="",I4876=""),"",IF(H4876&gt;=I4876,"Pass","Fail"))</f>
        <v/>
      </c>
    </row>
    <row r="4877">
      <c r="A4877" s="31" t="n"/>
      <c r="B4877" s="26" t="n"/>
      <c r="C4877" s="26" t="n"/>
      <c r="D4877" s="26" t="n"/>
      <c r="E4877" s="31" t="n"/>
      <c r="F4877" s="24">
        <f>IF(OR(A4877="",E4877=""),"",E4877-A4877)</f>
        <v/>
      </c>
      <c r="G4877" s="27" t="n"/>
      <c r="H4877" s="33">
        <f>IF(G4877="","",ROUND(G4877*1000/22500,2))</f>
        <v/>
      </c>
      <c r="I4877" s="33">
        <f>IFERROR(IF(D4877="","",VALUE(MID(D4877,2,5))),"")</f>
        <v/>
      </c>
      <c r="J4877" s="28">
        <f>IF(OR(H4877="",I4877=""),"",IF(H4877&gt;=I4877,"Pass","Fail"))</f>
        <v/>
      </c>
    </row>
    <row r="4878">
      <c r="A4878" s="31" t="n"/>
      <c r="B4878" s="26" t="n"/>
      <c r="C4878" s="26" t="n"/>
      <c r="D4878" s="26" t="n"/>
      <c r="E4878" s="31" t="n"/>
      <c r="F4878" s="24">
        <f>IF(OR(A4878="",E4878=""),"",E4878-A4878)</f>
        <v/>
      </c>
      <c r="G4878" s="27" t="n"/>
      <c r="H4878" s="33">
        <f>IF(G4878="","",ROUND(G4878*1000/22500,2))</f>
        <v/>
      </c>
      <c r="I4878" s="33">
        <f>IFERROR(IF(D4878="","",VALUE(MID(D4878,2,5))),"")</f>
        <v/>
      </c>
      <c r="J4878" s="28">
        <f>IF(OR(H4878="",I4878=""),"",IF(H4878&gt;=I4878,"Pass","Fail"))</f>
        <v/>
      </c>
    </row>
    <row r="4879">
      <c r="A4879" s="31" t="n"/>
      <c r="B4879" s="26" t="n"/>
      <c r="C4879" s="26" t="n"/>
      <c r="D4879" s="26" t="n"/>
      <c r="E4879" s="31" t="n"/>
      <c r="F4879" s="24">
        <f>IF(OR(A4879="",E4879=""),"",E4879-A4879)</f>
        <v/>
      </c>
      <c r="G4879" s="27" t="n"/>
      <c r="H4879" s="33">
        <f>IF(G4879="","",ROUND(G4879*1000/22500,2))</f>
        <v/>
      </c>
      <c r="I4879" s="33">
        <f>IFERROR(IF(D4879="","",VALUE(MID(D4879,2,5))),"")</f>
        <v/>
      </c>
      <c r="J4879" s="28">
        <f>IF(OR(H4879="",I4879=""),"",IF(H4879&gt;=I4879,"Pass","Fail"))</f>
        <v/>
      </c>
    </row>
    <row r="4880">
      <c r="A4880" s="31" t="n"/>
      <c r="B4880" s="26" t="n"/>
      <c r="C4880" s="26" t="n"/>
      <c r="D4880" s="26" t="n"/>
      <c r="E4880" s="31" t="n"/>
      <c r="F4880" s="24">
        <f>IF(OR(A4880="",E4880=""),"",E4880-A4880)</f>
        <v/>
      </c>
      <c r="G4880" s="27" t="n"/>
      <c r="H4880" s="33">
        <f>IF(G4880="","",ROUND(G4880*1000/22500,2))</f>
        <v/>
      </c>
      <c r="I4880" s="33">
        <f>IFERROR(IF(D4880="","",VALUE(MID(D4880,2,5))),"")</f>
        <v/>
      </c>
      <c r="J4880" s="28">
        <f>IF(OR(H4880="",I4880=""),"",IF(H4880&gt;=I4880,"Pass","Fail"))</f>
        <v/>
      </c>
    </row>
    <row r="4881">
      <c r="A4881" s="31" t="n"/>
      <c r="B4881" s="26" t="n"/>
      <c r="C4881" s="26" t="n"/>
      <c r="D4881" s="26" t="n"/>
      <c r="E4881" s="31" t="n"/>
      <c r="F4881" s="24">
        <f>IF(OR(A4881="",E4881=""),"",E4881-A4881)</f>
        <v/>
      </c>
      <c r="G4881" s="27" t="n"/>
      <c r="H4881" s="33">
        <f>IF(G4881="","",ROUND(G4881*1000/22500,2))</f>
        <v/>
      </c>
      <c r="I4881" s="33">
        <f>IFERROR(IF(D4881="","",VALUE(MID(D4881,2,5))),"")</f>
        <v/>
      </c>
      <c r="J4881" s="28">
        <f>IF(OR(H4881="",I4881=""),"",IF(H4881&gt;=I4881,"Pass","Fail"))</f>
        <v/>
      </c>
    </row>
    <row r="4882">
      <c r="A4882" s="31" t="n"/>
      <c r="B4882" s="26" t="n"/>
      <c r="C4882" s="26" t="n"/>
      <c r="D4882" s="26" t="n"/>
      <c r="E4882" s="31" t="n"/>
      <c r="F4882" s="24">
        <f>IF(OR(A4882="",E4882=""),"",E4882-A4882)</f>
        <v/>
      </c>
      <c r="G4882" s="27" t="n"/>
      <c r="H4882" s="33">
        <f>IF(G4882="","",ROUND(G4882*1000/22500,2))</f>
        <v/>
      </c>
      <c r="I4882" s="33">
        <f>IFERROR(IF(D4882="","",VALUE(MID(D4882,2,5))),"")</f>
        <v/>
      </c>
      <c r="J4882" s="28">
        <f>IF(OR(H4882="",I4882=""),"",IF(H4882&gt;=I4882,"Pass","Fail"))</f>
        <v/>
      </c>
    </row>
    <row r="4883">
      <c r="A4883" s="31" t="n"/>
      <c r="B4883" s="26" t="n"/>
      <c r="C4883" s="26" t="n"/>
      <c r="D4883" s="26" t="n"/>
      <c r="E4883" s="31" t="n"/>
      <c r="F4883" s="24">
        <f>IF(OR(A4883="",E4883=""),"",E4883-A4883)</f>
        <v/>
      </c>
      <c r="G4883" s="27" t="n"/>
      <c r="H4883" s="33">
        <f>IF(G4883="","",ROUND(G4883*1000/22500,2))</f>
        <v/>
      </c>
      <c r="I4883" s="33">
        <f>IFERROR(IF(D4883="","",VALUE(MID(D4883,2,5))),"")</f>
        <v/>
      </c>
      <c r="J4883" s="28">
        <f>IF(OR(H4883="",I4883=""),"",IF(H4883&gt;=I4883,"Pass","Fail"))</f>
        <v/>
      </c>
    </row>
    <row r="4884">
      <c r="A4884" s="31" t="n"/>
      <c r="B4884" s="26" t="n"/>
      <c r="C4884" s="26" t="n"/>
      <c r="D4884" s="26" t="n"/>
      <c r="E4884" s="31" t="n"/>
      <c r="F4884" s="24">
        <f>IF(OR(A4884="",E4884=""),"",E4884-A4884)</f>
        <v/>
      </c>
      <c r="G4884" s="27" t="n"/>
      <c r="H4884" s="33">
        <f>IF(G4884="","",ROUND(G4884*1000/22500,2))</f>
        <v/>
      </c>
      <c r="I4884" s="33">
        <f>IFERROR(IF(D4884="","",VALUE(MID(D4884,2,5))),"")</f>
        <v/>
      </c>
      <c r="J4884" s="28">
        <f>IF(OR(H4884="",I4884=""),"",IF(H4884&gt;=I4884,"Pass","Fail"))</f>
        <v/>
      </c>
    </row>
    <row r="4885">
      <c r="A4885" s="31" t="n"/>
      <c r="B4885" s="26" t="n"/>
      <c r="C4885" s="26" t="n"/>
      <c r="D4885" s="26" t="n"/>
      <c r="E4885" s="31" t="n"/>
      <c r="F4885" s="24">
        <f>IF(OR(A4885="",E4885=""),"",E4885-A4885)</f>
        <v/>
      </c>
      <c r="G4885" s="27" t="n"/>
      <c r="H4885" s="33">
        <f>IF(G4885="","",ROUND(G4885*1000/22500,2))</f>
        <v/>
      </c>
      <c r="I4885" s="33">
        <f>IFERROR(IF(D4885="","",VALUE(MID(D4885,2,5))),"")</f>
        <v/>
      </c>
      <c r="J4885" s="28">
        <f>IF(OR(H4885="",I4885=""),"",IF(H4885&gt;=I4885,"Pass","Fail"))</f>
        <v/>
      </c>
    </row>
    <row r="4886">
      <c r="A4886" s="31" t="n"/>
      <c r="B4886" s="26" t="n"/>
      <c r="C4886" s="26" t="n"/>
      <c r="D4886" s="26" t="n"/>
      <c r="E4886" s="31" t="n"/>
      <c r="F4886" s="24">
        <f>IF(OR(A4886="",E4886=""),"",E4886-A4886)</f>
        <v/>
      </c>
      <c r="G4886" s="27" t="n"/>
      <c r="H4886" s="33">
        <f>IF(G4886="","",ROUND(G4886*1000/22500,2))</f>
        <v/>
      </c>
      <c r="I4886" s="33">
        <f>IFERROR(IF(D4886="","",VALUE(MID(D4886,2,5))),"")</f>
        <v/>
      </c>
      <c r="J4886" s="28">
        <f>IF(OR(H4886="",I4886=""),"",IF(H4886&gt;=I4886,"Pass","Fail"))</f>
        <v/>
      </c>
    </row>
    <row r="4887">
      <c r="A4887" s="31" t="n"/>
      <c r="B4887" s="26" t="n"/>
      <c r="C4887" s="26" t="n"/>
      <c r="D4887" s="26" t="n"/>
      <c r="E4887" s="31" t="n"/>
      <c r="F4887" s="24">
        <f>IF(OR(A4887="",E4887=""),"",E4887-A4887)</f>
        <v/>
      </c>
      <c r="G4887" s="27" t="n"/>
      <c r="H4887" s="33">
        <f>IF(G4887="","",ROUND(G4887*1000/22500,2))</f>
        <v/>
      </c>
      <c r="I4887" s="33">
        <f>IFERROR(IF(D4887="","",VALUE(MID(D4887,2,5))),"")</f>
        <v/>
      </c>
      <c r="J4887" s="28">
        <f>IF(OR(H4887="",I4887=""),"",IF(H4887&gt;=I4887,"Pass","Fail"))</f>
        <v/>
      </c>
    </row>
    <row r="4888">
      <c r="A4888" s="31" t="n"/>
      <c r="B4888" s="26" t="n"/>
      <c r="C4888" s="26" t="n"/>
      <c r="D4888" s="26" t="n"/>
      <c r="E4888" s="31" t="n"/>
      <c r="F4888" s="24">
        <f>IF(OR(A4888="",E4888=""),"",E4888-A4888)</f>
        <v/>
      </c>
      <c r="G4888" s="27" t="n"/>
      <c r="H4888" s="33">
        <f>IF(G4888="","",ROUND(G4888*1000/22500,2))</f>
        <v/>
      </c>
      <c r="I4888" s="33">
        <f>IFERROR(IF(D4888="","",VALUE(MID(D4888,2,5))),"")</f>
        <v/>
      </c>
      <c r="J4888" s="28">
        <f>IF(OR(H4888="",I4888=""),"",IF(H4888&gt;=I4888,"Pass","Fail"))</f>
        <v/>
      </c>
    </row>
    <row r="4889">
      <c r="A4889" s="31" t="n"/>
      <c r="B4889" s="26" t="n"/>
      <c r="C4889" s="26" t="n"/>
      <c r="D4889" s="26" t="n"/>
      <c r="E4889" s="31" t="n"/>
      <c r="F4889" s="24">
        <f>IF(OR(A4889="",E4889=""),"",E4889-A4889)</f>
        <v/>
      </c>
      <c r="G4889" s="27" t="n"/>
      <c r="H4889" s="33">
        <f>IF(G4889="","",ROUND(G4889*1000/22500,2))</f>
        <v/>
      </c>
      <c r="I4889" s="33">
        <f>IFERROR(IF(D4889="","",VALUE(MID(D4889,2,5))),"")</f>
        <v/>
      </c>
      <c r="J4889" s="28">
        <f>IF(OR(H4889="",I4889=""),"",IF(H4889&gt;=I4889,"Pass","Fail"))</f>
        <v/>
      </c>
    </row>
    <row r="4890">
      <c r="A4890" s="31" t="n"/>
      <c r="B4890" s="26" t="n"/>
      <c r="C4890" s="26" t="n"/>
      <c r="D4890" s="26" t="n"/>
      <c r="E4890" s="31" t="n"/>
      <c r="F4890" s="24">
        <f>IF(OR(A4890="",E4890=""),"",E4890-A4890)</f>
        <v/>
      </c>
      <c r="G4890" s="27" t="n"/>
      <c r="H4890" s="33">
        <f>IF(G4890="","",ROUND(G4890*1000/22500,2))</f>
        <v/>
      </c>
      <c r="I4890" s="33">
        <f>IFERROR(IF(D4890="","",VALUE(MID(D4890,2,5))),"")</f>
        <v/>
      </c>
      <c r="J4890" s="28">
        <f>IF(OR(H4890="",I4890=""),"",IF(H4890&gt;=I4890,"Pass","Fail"))</f>
        <v/>
      </c>
    </row>
    <row r="4891">
      <c r="A4891" s="31" t="n"/>
      <c r="B4891" s="26" t="n"/>
      <c r="C4891" s="26" t="n"/>
      <c r="D4891" s="26" t="n"/>
      <c r="E4891" s="31" t="n"/>
      <c r="F4891" s="24">
        <f>IF(OR(A4891="",E4891=""),"",E4891-A4891)</f>
        <v/>
      </c>
      <c r="G4891" s="27" t="n"/>
      <c r="H4891" s="33">
        <f>IF(G4891="","",ROUND(G4891*1000/22500,2))</f>
        <v/>
      </c>
      <c r="I4891" s="33">
        <f>IFERROR(IF(D4891="","",VALUE(MID(D4891,2,5))),"")</f>
        <v/>
      </c>
      <c r="J4891" s="28">
        <f>IF(OR(H4891="",I4891=""),"",IF(H4891&gt;=I4891,"Pass","Fail"))</f>
        <v/>
      </c>
    </row>
    <row r="4892">
      <c r="A4892" s="31" t="n"/>
      <c r="B4892" s="26" t="n"/>
      <c r="C4892" s="26" t="n"/>
      <c r="D4892" s="26" t="n"/>
      <c r="E4892" s="31" t="n"/>
      <c r="F4892" s="24">
        <f>IF(OR(A4892="",E4892=""),"",E4892-A4892)</f>
        <v/>
      </c>
      <c r="G4892" s="27" t="n"/>
      <c r="H4892" s="33">
        <f>IF(G4892="","",ROUND(G4892*1000/22500,2))</f>
        <v/>
      </c>
      <c r="I4892" s="33">
        <f>IFERROR(IF(D4892="","",VALUE(MID(D4892,2,5))),"")</f>
        <v/>
      </c>
      <c r="J4892" s="28">
        <f>IF(OR(H4892="",I4892=""),"",IF(H4892&gt;=I4892,"Pass","Fail"))</f>
        <v/>
      </c>
    </row>
    <row r="4893">
      <c r="A4893" s="31" t="n"/>
      <c r="B4893" s="26" t="n"/>
      <c r="C4893" s="26" t="n"/>
      <c r="D4893" s="26" t="n"/>
      <c r="E4893" s="31" t="n"/>
      <c r="F4893" s="24">
        <f>IF(OR(A4893="",E4893=""),"",E4893-A4893)</f>
        <v/>
      </c>
      <c r="G4893" s="27" t="n"/>
      <c r="H4893" s="33">
        <f>IF(G4893="","",ROUND(G4893*1000/22500,2))</f>
        <v/>
      </c>
      <c r="I4893" s="33">
        <f>IFERROR(IF(D4893="","",VALUE(MID(D4893,2,5))),"")</f>
        <v/>
      </c>
      <c r="J4893" s="28">
        <f>IF(OR(H4893="",I4893=""),"",IF(H4893&gt;=I4893,"Pass","Fail"))</f>
        <v/>
      </c>
    </row>
    <row r="4894">
      <c r="A4894" s="31" t="n"/>
      <c r="B4894" s="26" t="n"/>
      <c r="C4894" s="26" t="n"/>
      <c r="D4894" s="26" t="n"/>
      <c r="E4894" s="31" t="n"/>
      <c r="F4894" s="24">
        <f>IF(OR(A4894="",E4894=""),"",E4894-A4894)</f>
        <v/>
      </c>
      <c r="G4894" s="27" t="n"/>
      <c r="H4894" s="33">
        <f>IF(G4894="","",ROUND(G4894*1000/22500,2))</f>
        <v/>
      </c>
      <c r="I4894" s="33">
        <f>IFERROR(IF(D4894="","",VALUE(MID(D4894,2,5))),"")</f>
        <v/>
      </c>
      <c r="J4894" s="28">
        <f>IF(OR(H4894="",I4894=""),"",IF(H4894&gt;=I4894,"Pass","Fail"))</f>
        <v/>
      </c>
    </row>
    <row r="4895">
      <c r="A4895" s="31" t="n"/>
      <c r="B4895" s="26" t="n"/>
      <c r="C4895" s="26" t="n"/>
      <c r="D4895" s="26" t="n"/>
      <c r="E4895" s="31" t="n"/>
      <c r="F4895" s="24">
        <f>IF(OR(A4895="",E4895=""),"",E4895-A4895)</f>
        <v/>
      </c>
      <c r="G4895" s="27" t="n"/>
      <c r="H4895" s="33">
        <f>IF(G4895="","",ROUND(G4895*1000/22500,2))</f>
        <v/>
      </c>
      <c r="I4895" s="33">
        <f>IFERROR(IF(D4895="","",VALUE(MID(D4895,2,5))),"")</f>
        <v/>
      </c>
      <c r="J4895" s="28">
        <f>IF(OR(H4895="",I4895=""),"",IF(H4895&gt;=I4895,"Pass","Fail"))</f>
        <v/>
      </c>
    </row>
    <row r="4896">
      <c r="A4896" s="31" t="n"/>
      <c r="B4896" s="26" t="n"/>
      <c r="C4896" s="26" t="n"/>
      <c r="D4896" s="26" t="n"/>
      <c r="E4896" s="31" t="n"/>
      <c r="F4896" s="24">
        <f>IF(OR(A4896="",E4896=""),"",E4896-A4896)</f>
        <v/>
      </c>
      <c r="G4896" s="27" t="n"/>
      <c r="H4896" s="33">
        <f>IF(G4896="","",ROUND(G4896*1000/22500,2))</f>
        <v/>
      </c>
      <c r="I4896" s="33">
        <f>IFERROR(IF(D4896="","",VALUE(MID(D4896,2,5))),"")</f>
        <v/>
      </c>
      <c r="J4896" s="28">
        <f>IF(OR(H4896="",I4896=""),"",IF(H4896&gt;=I4896,"Pass","Fail"))</f>
        <v/>
      </c>
    </row>
    <row r="4897">
      <c r="A4897" s="31" t="n"/>
      <c r="B4897" s="26" t="n"/>
      <c r="C4897" s="26" t="n"/>
      <c r="D4897" s="26" t="n"/>
      <c r="E4897" s="31" t="n"/>
      <c r="F4897" s="24">
        <f>IF(OR(A4897="",E4897=""),"",E4897-A4897)</f>
        <v/>
      </c>
      <c r="G4897" s="27" t="n"/>
      <c r="H4897" s="33">
        <f>IF(G4897="","",ROUND(G4897*1000/22500,2))</f>
        <v/>
      </c>
      <c r="I4897" s="33">
        <f>IFERROR(IF(D4897="","",VALUE(MID(D4897,2,5))),"")</f>
        <v/>
      </c>
      <c r="J4897" s="28">
        <f>IF(OR(H4897="",I4897=""),"",IF(H4897&gt;=I4897,"Pass","Fail"))</f>
        <v/>
      </c>
    </row>
    <row r="4898">
      <c r="A4898" s="31" t="n"/>
      <c r="B4898" s="26" t="n"/>
      <c r="C4898" s="26" t="n"/>
      <c r="D4898" s="26" t="n"/>
      <c r="E4898" s="31" t="n"/>
      <c r="F4898" s="24">
        <f>IF(OR(A4898="",E4898=""),"",E4898-A4898)</f>
        <v/>
      </c>
      <c r="G4898" s="27" t="n"/>
      <c r="H4898" s="33">
        <f>IF(G4898="","",ROUND(G4898*1000/22500,2))</f>
        <v/>
      </c>
      <c r="I4898" s="33">
        <f>IFERROR(IF(D4898="","",VALUE(MID(D4898,2,5))),"")</f>
        <v/>
      </c>
      <c r="J4898" s="28">
        <f>IF(OR(H4898="",I4898=""),"",IF(H4898&gt;=I4898,"Pass","Fail"))</f>
        <v/>
      </c>
    </row>
    <row r="4899">
      <c r="A4899" s="31" t="n"/>
      <c r="B4899" s="26" t="n"/>
      <c r="C4899" s="26" t="n"/>
      <c r="D4899" s="26" t="n"/>
      <c r="E4899" s="31" t="n"/>
      <c r="F4899" s="24">
        <f>IF(OR(A4899="",E4899=""),"",E4899-A4899)</f>
        <v/>
      </c>
      <c r="G4899" s="27" t="n"/>
      <c r="H4899" s="33">
        <f>IF(G4899="","",ROUND(G4899*1000/22500,2))</f>
        <v/>
      </c>
      <c r="I4899" s="33">
        <f>IFERROR(IF(D4899="","",VALUE(MID(D4899,2,5))),"")</f>
        <v/>
      </c>
      <c r="J4899" s="28">
        <f>IF(OR(H4899="",I4899=""),"",IF(H4899&gt;=I4899,"Pass","Fail"))</f>
        <v/>
      </c>
    </row>
    <row r="4900">
      <c r="A4900" s="31" t="n"/>
      <c r="B4900" s="26" t="n"/>
      <c r="C4900" s="26" t="n"/>
      <c r="D4900" s="26" t="n"/>
      <c r="E4900" s="31" t="n"/>
      <c r="F4900" s="24">
        <f>IF(OR(A4900="",E4900=""),"",E4900-A4900)</f>
        <v/>
      </c>
      <c r="G4900" s="27" t="n"/>
      <c r="H4900" s="33">
        <f>IF(G4900="","",ROUND(G4900*1000/22500,2))</f>
        <v/>
      </c>
      <c r="I4900" s="33">
        <f>IFERROR(IF(D4900="","",VALUE(MID(D4900,2,5))),"")</f>
        <v/>
      </c>
      <c r="J4900" s="28">
        <f>IF(OR(H4900="",I4900=""),"",IF(H4900&gt;=I4900,"Pass","Fail"))</f>
        <v/>
      </c>
    </row>
    <row r="4901">
      <c r="A4901" s="31" t="n"/>
      <c r="B4901" s="26" t="n"/>
      <c r="C4901" s="26" t="n"/>
      <c r="D4901" s="26" t="n"/>
      <c r="E4901" s="31" t="n"/>
      <c r="F4901" s="24">
        <f>IF(OR(A4901="",E4901=""),"",E4901-A4901)</f>
        <v/>
      </c>
      <c r="G4901" s="27" t="n"/>
      <c r="H4901" s="33">
        <f>IF(G4901="","",ROUND(G4901*1000/22500,2))</f>
        <v/>
      </c>
      <c r="I4901" s="33">
        <f>IFERROR(IF(D4901="","",VALUE(MID(D4901,2,5))),"")</f>
        <v/>
      </c>
      <c r="J4901" s="28">
        <f>IF(OR(H4901="",I4901=""),"",IF(H4901&gt;=I4901,"Pass","Fail"))</f>
        <v/>
      </c>
    </row>
    <row r="4902">
      <c r="A4902" s="31" t="n"/>
      <c r="B4902" s="26" t="n"/>
      <c r="C4902" s="26" t="n"/>
      <c r="D4902" s="26" t="n"/>
      <c r="E4902" s="31" t="n"/>
      <c r="F4902" s="24">
        <f>IF(OR(A4902="",E4902=""),"",E4902-A4902)</f>
        <v/>
      </c>
      <c r="G4902" s="27" t="n"/>
      <c r="H4902" s="33">
        <f>IF(G4902="","",ROUND(G4902*1000/22500,2))</f>
        <v/>
      </c>
      <c r="I4902" s="33">
        <f>IFERROR(IF(D4902="","",VALUE(MID(D4902,2,5))),"")</f>
        <v/>
      </c>
      <c r="J4902" s="28">
        <f>IF(OR(H4902="",I4902=""),"",IF(H4902&gt;=I4902,"Pass","Fail"))</f>
        <v/>
      </c>
    </row>
    <row r="4903">
      <c r="A4903" s="31" t="n"/>
      <c r="B4903" s="26" t="n"/>
      <c r="C4903" s="26" t="n"/>
      <c r="D4903" s="26" t="n"/>
      <c r="E4903" s="31" t="n"/>
      <c r="F4903" s="24">
        <f>IF(OR(A4903="",E4903=""),"",E4903-A4903)</f>
        <v/>
      </c>
      <c r="G4903" s="27" t="n"/>
      <c r="H4903" s="33">
        <f>IF(G4903="","",ROUND(G4903*1000/22500,2))</f>
        <v/>
      </c>
      <c r="I4903" s="33">
        <f>IFERROR(IF(D4903="","",VALUE(MID(D4903,2,5))),"")</f>
        <v/>
      </c>
      <c r="J4903" s="28">
        <f>IF(OR(H4903="",I4903=""),"",IF(H4903&gt;=I4903,"Pass","Fail"))</f>
        <v/>
      </c>
    </row>
    <row r="4904">
      <c r="A4904" s="31" t="n"/>
      <c r="B4904" s="26" t="n"/>
      <c r="C4904" s="26" t="n"/>
      <c r="D4904" s="26" t="n"/>
      <c r="E4904" s="31" t="n"/>
      <c r="F4904" s="24">
        <f>IF(OR(A4904="",E4904=""),"",E4904-A4904)</f>
        <v/>
      </c>
      <c r="G4904" s="27" t="n"/>
      <c r="H4904" s="33">
        <f>IF(G4904="","",ROUND(G4904*1000/22500,2))</f>
        <v/>
      </c>
      <c r="I4904" s="33">
        <f>IFERROR(IF(D4904="","",VALUE(MID(D4904,2,5))),"")</f>
        <v/>
      </c>
      <c r="J4904" s="28">
        <f>IF(OR(H4904="",I4904=""),"",IF(H4904&gt;=I4904,"Pass","Fail"))</f>
        <v/>
      </c>
    </row>
    <row r="4905">
      <c r="A4905" s="31" t="n"/>
      <c r="B4905" s="26" t="n"/>
      <c r="C4905" s="26" t="n"/>
      <c r="D4905" s="26" t="n"/>
      <c r="E4905" s="31" t="n"/>
      <c r="F4905" s="24">
        <f>IF(OR(A4905="",E4905=""),"",E4905-A4905)</f>
        <v/>
      </c>
      <c r="G4905" s="27" t="n"/>
      <c r="H4905" s="33">
        <f>IF(G4905="","",ROUND(G4905*1000/22500,2))</f>
        <v/>
      </c>
      <c r="I4905" s="33">
        <f>IFERROR(IF(D4905="","",VALUE(MID(D4905,2,5))),"")</f>
        <v/>
      </c>
      <c r="J4905" s="28">
        <f>IF(OR(H4905="",I4905=""),"",IF(H4905&gt;=I4905,"Pass","Fail"))</f>
        <v/>
      </c>
    </row>
    <row r="4906">
      <c r="A4906" s="31" t="n"/>
      <c r="B4906" s="26" t="n"/>
      <c r="C4906" s="26" t="n"/>
      <c r="D4906" s="26" t="n"/>
      <c r="E4906" s="31" t="n"/>
      <c r="F4906" s="24">
        <f>IF(OR(A4906="",E4906=""),"",E4906-A4906)</f>
        <v/>
      </c>
      <c r="G4906" s="27" t="n"/>
      <c r="H4906" s="33">
        <f>IF(G4906="","",ROUND(G4906*1000/22500,2))</f>
        <v/>
      </c>
      <c r="I4906" s="33">
        <f>IFERROR(IF(D4906="","",VALUE(MID(D4906,2,5))),"")</f>
        <v/>
      </c>
      <c r="J4906" s="28">
        <f>IF(OR(H4906="",I4906=""),"",IF(H4906&gt;=I4906,"Pass","Fail"))</f>
        <v/>
      </c>
    </row>
    <row r="4907">
      <c r="A4907" s="31" t="n"/>
      <c r="B4907" s="26" t="n"/>
      <c r="C4907" s="26" t="n"/>
      <c r="D4907" s="26" t="n"/>
      <c r="E4907" s="31" t="n"/>
      <c r="F4907" s="24">
        <f>IF(OR(A4907="",E4907=""),"",E4907-A4907)</f>
        <v/>
      </c>
      <c r="G4907" s="27" t="n"/>
      <c r="H4907" s="33">
        <f>IF(G4907="","",ROUND(G4907*1000/22500,2))</f>
        <v/>
      </c>
      <c r="I4907" s="33">
        <f>IFERROR(IF(D4907="","",VALUE(MID(D4907,2,5))),"")</f>
        <v/>
      </c>
      <c r="J4907" s="28">
        <f>IF(OR(H4907="",I4907=""),"",IF(H4907&gt;=I4907,"Pass","Fail"))</f>
        <v/>
      </c>
    </row>
    <row r="4908">
      <c r="A4908" s="31" t="n"/>
      <c r="B4908" s="26" t="n"/>
      <c r="C4908" s="26" t="n"/>
      <c r="D4908" s="26" t="n"/>
      <c r="E4908" s="31" t="n"/>
      <c r="F4908" s="24">
        <f>IF(OR(A4908="",E4908=""),"",E4908-A4908)</f>
        <v/>
      </c>
      <c r="G4908" s="27" t="n"/>
      <c r="H4908" s="33">
        <f>IF(G4908="","",ROUND(G4908*1000/22500,2))</f>
        <v/>
      </c>
      <c r="I4908" s="33">
        <f>IFERROR(IF(D4908="","",VALUE(MID(D4908,2,5))),"")</f>
        <v/>
      </c>
      <c r="J4908" s="28">
        <f>IF(OR(H4908="",I4908=""),"",IF(H4908&gt;=I4908,"Pass","Fail"))</f>
        <v/>
      </c>
    </row>
    <row r="4909">
      <c r="A4909" s="31" t="n"/>
      <c r="B4909" s="26" t="n"/>
      <c r="C4909" s="26" t="n"/>
      <c r="D4909" s="26" t="n"/>
      <c r="E4909" s="31" t="n"/>
      <c r="F4909" s="24">
        <f>IF(OR(A4909="",E4909=""),"",E4909-A4909)</f>
        <v/>
      </c>
      <c r="G4909" s="27" t="n"/>
      <c r="H4909" s="33">
        <f>IF(G4909="","",ROUND(G4909*1000/22500,2))</f>
        <v/>
      </c>
      <c r="I4909" s="33">
        <f>IFERROR(IF(D4909="","",VALUE(MID(D4909,2,5))),"")</f>
        <v/>
      </c>
      <c r="J4909" s="28">
        <f>IF(OR(H4909="",I4909=""),"",IF(H4909&gt;=I4909,"Pass","Fail"))</f>
        <v/>
      </c>
    </row>
    <row r="4910">
      <c r="A4910" s="31" t="n"/>
      <c r="B4910" s="26" t="n"/>
      <c r="C4910" s="26" t="n"/>
      <c r="D4910" s="26" t="n"/>
      <c r="E4910" s="31" t="n"/>
      <c r="F4910" s="24">
        <f>IF(OR(A4910="",E4910=""),"",E4910-A4910)</f>
        <v/>
      </c>
      <c r="G4910" s="27" t="n"/>
      <c r="H4910" s="33">
        <f>IF(G4910="","",ROUND(G4910*1000/22500,2))</f>
        <v/>
      </c>
      <c r="I4910" s="33">
        <f>IFERROR(IF(D4910="","",VALUE(MID(D4910,2,5))),"")</f>
        <v/>
      </c>
      <c r="J4910" s="28">
        <f>IF(OR(H4910="",I4910=""),"",IF(H4910&gt;=I4910,"Pass","Fail"))</f>
        <v/>
      </c>
    </row>
    <row r="4911">
      <c r="A4911" s="31" t="n"/>
      <c r="B4911" s="26" t="n"/>
      <c r="C4911" s="26" t="n"/>
      <c r="D4911" s="26" t="n"/>
      <c r="E4911" s="31" t="n"/>
      <c r="F4911" s="24">
        <f>IF(OR(A4911="",E4911=""),"",E4911-A4911)</f>
        <v/>
      </c>
      <c r="G4911" s="27" t="n"/>
      <c r="H4911" s="33">
        <f>IF(G4911="","",ROUND(G4911*1000/22500,2))</f>
        <v/>
      </c>
      <c r="I4911" s="33">
        <f>IFERROR(IF(D4911="","",VALUE(MID(D4911,2,5))),"")</f>
        <v/>
      </c>
      <c r="J4911" s="28">
        <f>IF(OR(H4911="",I4911=""),"",IF(H4911&gt;=I4911,"Pass","Fail"))</f>
        <v/>
      </c>
    </row>
    <row r="4912">
      <c r="A4912" s="31" t="n"/>
      <c r="B4912" s="26" t="n"/>
      <c r="C4912" s="26" t="n"/>
      <c r="D4912" s="26" t="n"/>
      <c r="E4912" s="31" t="n"/>
      <c r="F4912" s="24">
        <f>IF(OR(A4912="",E4912=""),"",E4912-A4912)</f>
        <v/>
      </c>
      <c r="G4912" s="27" t="n"/>
      <c r="H4912" s="33">
        <f>IF(G4912="","",ROUND(G4912*1000/22500,2))</f>
        <v/>
      </c>
      <c r="I4912" s="33">
        <f>IFERROR(IF(D4912="","",VALUE(MID(D4912,2,5))),"")</f>
        <v/>
      </c>
      <c r="J4912" s="28">
        <f>IF(OR(H4912="",I4912=""),"",IF(H4912&gt;=I4912,"Pass","Fail"))</f>
        <v/>
      </c>
    </row>
    <row r="4913">
      <c r="A4913" s="31" t="n"/>
      <c r="B4913" s="26" t="n"/>
      <c r="C4913" s="26" t="n"/>
      <c r="D4913" s="26" t="n"/>
      <c r="E4913" s="31" t="n"/>
      <c r="F4913" s="24">
        <f>IF(OR(A4913="",E4913=""),"",E4913-A4913)</f>
        <v/>
      </c>
      <c r="G4913" s="27" t="n"/>
      <c r="H4913" s="33">
        <f>IF(G4913="","",ROUND(G4913*1000/22500,2))</f>
        <v/>
      </c>
      <c r="I4913" s="33">
        <f>IFERROR(IF(D4913="","",VALUE(MID(D4913,2,5))),"")</f>
        <v/>
      </c>
      <c r="J4913" s="28">
        <f>IF(OR(H4913="",I4913=""),"",IF(H4913&gt;=I4913,"Pass","Fail"))</f>
        <v/>
      </c>
    </row>
    <row r="4914">
      <c r="A4914" s="31" t="n"/>
      <c r="B4914" s="26" t="n"/>
      <c r="C4914" s="26" t="n"/>
      <c r="D4914" s="26" t="n"/>
      <c r="E4914" s="31" t="n"/>
      <c r="F4914" s="24">
        <f>IF(OR(A4914="",E4914=""),"",E4914-A4914)</f>
        <v/>
      </c>
      <c r="G4914" s="27" t="n"/>
      <c r="H4914" s="33">
        <f>IF(G4914="","",ROUND(G4914*1000/22500,2))</f>
        <v/>
      </c>
      <c r="I4914" s="33">
        <f>IFERROR(IF(D4914="","",VALUE(MID(D4914,2,5))),"")</f>
        <v/>
      </c>
      <c r="J4914" s="28">
        <f>IF(OR(H4914="",I4914=""),"",IF(H4914&gt;=I4914,"Pass","Fail"))</f>
        <v/>
      </c>
    </row>
    <row r="4915">
      <c r="A4915" s="31" t="n"/>
      <c r="B4915" s="26" t="n"/>
      <c r="C4915" s="26" t="n"/>
      <c r="D4915" s="26" t="n"/>
      <c r="E4915" s="31" t="n"/>
      <c r="F4915" s="24">
        <f>IF(OR(A4915="",E4915=""),"",E4915-A4915)</f>
        <v/>
      </c>
      <c r="G4915" s="27" t="n"/>
      <c r="H4915" s="33">
        <f>IF(G4915="","",ROUND(G4915*1000/22500,2))</f>
        <v/>
      </c>
      <c r="I4915" s="33">
        <f>IFERROR(IF(D4915="","",VALUE(MID(D4915,2,5))),"")</f>
        <v/>
      </c>
      <c r="J4915" s="28">
        <f>IF(OR(H4915="",I4915=""),"",IF(H4915&gt;=I4915,"Pass","Fail"))</f>
        <v/>
      </c>
    </row>
    <row r="4916">
      <c r="A4916" s="31" t="n"/>
      <c r="B4916" s="26" t="n"/>
      <c r="C4916" s="26" t="n"/>
      <c r="D4916" s="26" t="n"/>
      <c r="E4916" s="31" t="n"/>
      <c r="F4916" s="24">
        <f>IF(OR(A4916="",E4916=""),"",E4916-A4916)</f>
        <v/>
      </c>
      <c r="G4916" s="27" t="n"/>
      <c r="H4916" s="33">
        <f>IF(G4916="","",ROUND(G4916*1000/22500,2))</f>
        <v/>
      </c>
      <c r="I4916" s="33">
        <f>IFERROR(IF(D4916="","",VALUE(MID(D4916,2,5))),"")</f>
        <v/>
      </c>
      <c r="J4916" s="28">
        <f>IF(OR(H4916="",I4916=""),"",IF(H4916&gt;=I4916,"Pass","Fail"))</f>
        <v/>
      </c>
    </row>
    <row r="4917">
      <c r="A4917" s="31" t="n"/>
      <c r="B4917" s="26" t="n"/>
      <c r="C4917" s="26" t="n"/>
      <c r="D4917" s="26" t="n"/>
      <c r="E4917" s="31" t="n"/>
      <c r="F4917" s="24">
        <f>IF(OR(A4917="",E4917=""),"",E4917-A4917)</f>
        <v/>
      </c>
      <c r="G4917" s="27" t="n"/>
      <c r="H4917" s="33">
        <f>IF(G4917="","",ROUND(G4917*1000/22500,2))</f>
        <v/>
      </c>
      <c r="I4917" s="33">
        <f>IFERROR(IF(D4917="","",VALUE(MID(D4917,2,5))),"")</f>
        <v/>
      </c>
      <c r="J4917" s="28">
        <f>IF(OR(H4917="",I4917=""),"",IF(H4917&gt;=I4917,"Pass","Fail"))</f>
        <v/>
      </c>
    </row>
    <row r="4918">
      <c r="A4918" s="31" t="n"/>
      <c r="B4918" s="26" t="n"/>
      <c r="C4918" s="26" t="n"/>
      <c r="D4918" s="26" t="n"/>
      <c r="E4918" s="31" t="n"/>
      <c r="F4918" s="24">
        <f>IF(OR(A4918="",E4918=""),"",E4918-A4918)</f>
        <v/>
      </c>
      <c r="G4918" s="27" t="n"/>
      <c r="H4918" s="33">
        <f>IF(G4918="","",ROUND(G4918*1000/22500,2))</f>
        <v/>
      </c>
      <c r="I4918" s="33">
        <f>IFERROR(IF(D4918="","",VALUE(MID(D4918,2,5))),"")</f>
        <v/>
      </c>
      <c r="J4918" s="28">
        <f>IF(OR(H4918="",I4918=""),"",IF(H4918&gt;=I4918,"Pass","Fail"))</f>
        <v/>
      </c>
    </row>
    <row r="4919">
      <c r="A4919" s="31" t="n"/>
      <c r="B4919" s="26" t="n"/>
      <c r="C4919" s="26" t="n"/>
      <c r="D4919" s="26" t="n"/>
      <c r="E4919" s="31" t="n"/>
      <c r="F4919" s="24">
        <f>IF(OR(A4919="",E4919=""),"",E4919-A4919)</f>
        <v/>
      </c>
      <c r="G4919" s="27" t="n"/>
      <c r="H4919" s="33">
        <f>IF(G4919="","",ROUND(G4919*1000/22500,2))</f>
        <v/>
      </c>
      <c r="I4919" s="33">
        <f>IFERROR(IF(D4919="","",VALUE(MID(D4919,2,5))),"")</f>
        <v/>
      </c>
      <c r="J4919" s="28">
        <f>IF(OR(H4919="",I4919=""),"",IF(H4919&gt;=I4919,"Pass","Fail"))</f>
        <v/>
      </c>
    </row>
    <row r="4920">
      <c r="A4920" s="31" t="n"/>
      <c r="B4920" s="26" t="n"/>
      <c r="C4920" s="26" t="n"/>
      <c r="D4920" s="26" t="n"/>
      <c r="E4920" s="31" t="n"/>
      <c r="F4920" s="24">
        <f>IF(OR(A4920="",E4920=""),"",E4920-A4920)</f>
        <v/>
      </c>
      <c r="G4920" s="27" t="n"/>
      <c r="H4920" s="33">
        <f>IF(G4920="","",ROUND(G4920*1000/22500,2))</f>
        <v/>
      </c>
      <c r="I4920" s="33">
        <f>IFERROR(IF(D4920="","",VALUE(MID(D4920,2,5))),"")</f>
        <v/>
      </c>
      <c r="J4920" s="28">
        <f>IF(OR(H4920="",I4920=""),"",IF(H4920&gt;=I4920,"Pass","Fail"))</f>
        <v/>
      </c>
    </row>
    <row r="4921">
      <c r="A4921" s="31" t="n"/>
      <c r="B4921" s="26" t="n"/>
      <c r="C4921" s="26" t="n"/>
      <c r="D4921" s="26" t="n"/>
      <c r="E4921" s="31" t="n"/>
      <c r="F4921" s="24">
        <f>IF(OR(A4921="",E4921=""),"",E4921-A4921)</f>
        <v/>
      </c>
      <c r="G4921" s="27" t="n"/>
      <c r="H4921" s="33">
        <f>IF(G4921="","",ROUND(G4921*1000/22500,2))</f>
        <v/>
      </c>
      <c r="I4921" s="33">
        <f>IFERROR(IF(D4921="","",VALUE(MID(D4921,2,5))),"")</f>
        <v/>
      </c>
      <c r="J4921" s="28">
        <f>IF(OR(H4921="",I4921=""),"",IF(H4921&gt;=I4921,"Pass","Fail"))</f>
        <v/>
      </c>
    </row>
    <row r="4922">
      <c r="A4922" s="31" t="n"/>
      <c r="B4922" s="26" t="n"/>
      <c r="C4922" s="26" t="n"/>
      <c r="D4922" s="26" t="n"/>
      <c r="E4922" s="31" t="n"/>
      <c r="F4922" s="24">
        <f>IF(OR(A4922="",E4922=""),"",E4922-A4922)</f>
        <v/>
      </c>
      <c r="G4922" s="27" t="n"/>
      <c r="H4922" s="33">
        <f>IF(G4922="","",ROUND(G4922*1000/22500,2))</f>
        <v/>
      </c>
      <c r="I4922" s="33">
        <f>IFERROR(IF(D4922="","",VALUE(MID(D4922,2,5))),"")</f>
        <v/>
      </c>
      <c r="J4922" s="28">
        <f>IF(OR(H4922="",I4922=""),"",IF(H4922&gt;=I4922,"Pass","Fail"))</f>
        <v/>
      </c>
    </row>
    <row r="4923">
      <c r="A4923" s="31" t="n"/>
      <c r="B4923" s="26" t="n"/>
      <c r="C4923" s="26" t="n"/>
      <c r="D4923" s="26" t="n"/>
      <c r="E4923" s="31" t="n"/>
      <c r="F4923" s="24">
        <f>IF(OR(A4923="",E4923=""),"",E4923-A4923)</f>
        <v/>
      </c>
      <c r="G4923" s="27" t="n"/>
      <c r="H4923" s="33">
        <f>IF(G4923="","",ROUND(G4923*1000/22500,2))</f>
        <v/>
      </c>
      <c r="I4923" s="33">
        <f>IFERROR(IF(D4923="","",VALUE(MID(D4923,2,5))),"")</f>
        <v/>
      </c>
      <c r="J4923" s="28">
        <f>IF(OR(H4923="",I4923=""),"",IF(H4923&gt;=I4923,"Pass","Fail"))</f>
        <v/>
      </c>
    </row>
    <row r="4924">
      <c r="A4924" s="31" t="n"/>
      <c r="B4924" s="26" t="n"/>
      <c r="C4924" s="26" t="n"/>
      <c r="D4924" s="26" t="n"/>
      <c r="E4924" s="31" t="n"/>
      <c r="F4924" s="24">
        <f>IF(OR(A4924="",E4924=""),"",E4924-A4924)</f>
        <v/>
      </c>
      <c r="G4924" s="27" t="n"/>
      <c r="H4924" s="33">
        <f>IF(G4924="","",ROUND(G4924*1000/22500,2))</f>
        <v/>
      </c>
      <c r="I4924" s="33">
        <f>IFERROR(IF(D4924="","",VALUE(MID(D4924,2,5))),"")</f>
        <v/>
      </c>
      <c r="J4924" s="28">
        <f>IF(OR(H4924="",I4924=""),"",IF(H4924&gt;=I4924,"Pass","Fail"))</f>
        <v/>
      </c>
    </row>
    <row r="4925">
      <c r="A4925" s="31" t="n"/>
      <c r="B4925" s="26" t="n"/>
      <c r="C4925" s="26" t="n"/>
      <c r="D4925" s="26" t="n"/>
      <c r="E4925" s="31" t="n"/>
      <c r="F4925" s="24">
        <f>IF(OR(A4925="",E4925=""),"",E4925-A4925)</f>
        <v/>
      </c>
      <c r="G4925" s="27" t="n"/>
      <c r="H4925" s="33">
        <f>IF(G4925="","",ROUND(G4925*1000/22500,2))</f>
        <v/>
      </c>
      <c r="I4925" s="33">
        <f>IFERROR(IF(D4925="","",VALUE(MID(D4925,2,5))),"")</f>
        <v/>
      </c>
      <c r="J4925" s="28">
        <f>IF(OR(H4925="",I4925=""),"",IF(H4925&gt;=I4925,"Pass","Fail"))</f>
        <v/>
      </c>
    </row>
    <row r="4926">
      <c r="A4926" s="31" t="n"/>
      <c r="B4926" s="26" t="n"/>
      <c r="C4926" s="26" t="n"/>
      <c r="D4926" s="26" t="n"/>
      <c r="E4926" s="31" t="n"/>
      <c r="F4926" s="24">
        <f>IF(OR(A4926="",E4926=""),"",E4926-A4926)</f>
        <v/>
      </c>
      <c r="G4926" s="27" t="n"/>
      <c r="H4926" s="33">
        <f>IF(G4926="","",ROUND(G4926*1000/22500,2))</f>
        <v/>
      </c>
      <c r="I4926" s="33">
        <f>IFERROR(IF(D4926="","",VALUE(MID(D4926,2,5))),"")</f>
        <v/>
      </c>
      <c r="J4926" s="28">
        <f>IF(OR(H4926="",I4926=""),"",IF(H4926&gt;=I4926,"Pass","Fail"))</f>
        <v/>
      </c>
    </row>
    <row r="4927">
      <c r="A4927" s="31" t="n"/>
      <c r="B4927" s="26" t="n"/>
      <c r="C4927" s="26" t="n"/>
      <c r="D4927" s="26" t="n"/>
      <c r="E4927" s="31" t="n"/>
      <c r="F4927" s="24">
        <f>IF(OR(A4927="",E4927=""),"",E4927-A4927)</f>
        <v/>
      </c>
      <c r="G4927" s="27" t="n"/>
      <c r="H4927" s="33">
        <f>IF(G4927="","",ROUND(G4927*1000/22500,2))</f>
        <v/>
      </c>
      <c r="I4927" s="33">
        <f>IFERROR(IF(D4927="","",VALUE(MID(D4927,2,5))),"")</f>
        <v/>
      </c>
      <c r="J4927" s="28">
        <f>IF(OR(H4927="",I4927=""),"",IF(H4927&gt;=I4927,"Pass","Fail"))</f>
        <v/>
      </c>
    </row>
    <row r="4928">
      <c r="A4928" s="31" t="n"/>
      <c r="B4928" s="26" t="n"/>
      <c r="C4928" s="26" t="n"/>
      <c r="D4928" s="26" t="n"/>
      <c r="E4928" s="31" t="n"/>
      <c r="F4928" s="24">
        <f>IF(OR(A4928="",E4928=""),"",E4928-A4928)</f>
        <v/>
      </c>
      <c r="G4928" s="27" t="n"/>
      <c r="H4928" s="33">
        <f>IF(G4928="","",ROUND(G4928*1000/22500,2))</f>
        <v/>
      </c>
      <c r="I4928" s="33">
        <f>IFERROR(IF(D4928="","",VALUE(MID(D4928,2,5))),"")</f>
        <v/>
      </c>
      <c r="J4928" s="28">
        <f>IF(OR(H4928="",I4928=""),"",IF(H4928&gt;=I4928,"Pass","Fail"))</f>
        <v/>
      </c>
    </row>
    <row r="4929">
      <c r="A4929" s="31" t="n"/>
      <c r="B4929" s="26" t="n"/>
      <c r="C4929" s="26" t="n"/>
      <c r="D4929" s="26" t="n"/>
      <c r="E4929" s="31" t="n"/>
      <c r="F4929" s="24">
        <f>IF(OR(A4929="",E4929=""),"",E4929-A4929)</f>
        <v/>
      </c>
      <c r="G4929" s="27" t="n"/>
      <c r="H4929" s="33">
        <f>IF(G4929="","",ROUND(G4929*1000/22500,2))</f>
        <v/>
      </c>
      <c r="I4929" s="33">
        <f>IFERROR(IF(D4929="","",VALUE(MID(D4929,2,5))),"")</f>
        <v/>
      </c>
      <c r="J4929" s="28">
        <f>IF(OR(H4929="",I4929=""),"",IF(H4929&gt;=I4929,"Pass","Fail"))</f>
        <v/>
      </c>
    </row>
    <row r="4930">
      <c r="A4930" s="31" t="n"/>
      <c r="B4930" s="26" t="n"/>
      <c r="C4930" s="26" t="n"/>
      <c r="D4930" s="26" t="n"/>
      <c r="E4930" s="31" t="n"/>
      <c r="F4930" s="24">
        <f>IF(OR(A4930="",E4930=""),"",E4930-A4930)</f>
        <v/>
      </c>
      <c r="G4930" s="27" t="n"/>
      <c r="H4930" s="33">
        <f>IF(G4930="","",ROUND(G4930*1000/22500,2))</f>
        <v/>
      </c>
      <c r="I4930" s="33">
        <f>IFERROR(IF(D4930="","",VALUE(MID(D4930,2,5))),"")</f>
        <v/>
      </c>
      <c r="J4930" s="28">
        <f>IF(OR(H4930="",I4930=""),"",IF(H4930&gt;=I4930,"Pass","Fail"))</f>
        <v/>
      </c>
    </row>
    <row r="4931">
      <c r="A4931" s="31" t="n"/>
      <c r="B4931" s="26" t="n"/>
      <c r="C4931" s="26" t="n"/>
      <c r="D4931" s="26" t="n"/>
      <c r="E4931" s="31" t="n"/>
      <c r="F4931" s="24">
        <f>IF(OR(A4931="",E4931=""),"",E4931-A4931)</f>
        <v/>
      </c>
      <c r="G4931" s="27" t="n"/>
      <c r="H4931" s="33">
        <f>IF(G4931="","",ROUND(G4931*1000/22500,2))</f>
        <v/>
      </c>
      <c r="I4931" s="33">
        <f>IFERROR(IF(D4931="","",VALUE(MID(D4931,2,5))),"")</f>
        <v/>
      </c>
      <c r="J4931" s="28">
        <f>IF(OR(H4931="",I4931=""),"",IF(H4931&gt;=I4931,"Pass","Fail"))</f>
        <v/>
      </c>
    </row>
    <row r="4932">
      <c r="A4932" s="31" t="n"/>
      <c r="B4932" s="26" t="n"/>
      <c r="C4932" s="26" t="n"/>
      <c r="D4932" s="26" t="n"/>
      <c r="E4932" s="31" t="n"/>
      <c r="F4932" s="24">
        <f>IF(OR(A4932="",E4932=""),"",E4932-A4932)</f>
        <v/>
      </c>
      <c r="G4932" s="27" t="n"/>
      <c r="H4932" s="33">
        <f>IF(G4932="","",ROUND(G4932*1000/22500,2))</f>
        <v/>
      </c>
      <c r="I4932" s="33">
        <f>IFERROR(IF(D4932="","",VALUE(MID(D4932,2,5))),"")</f>
        <v/>
      </c>
      <c r="J4932" s="28">
        <f>IF(OR(H4932="",I4932=""),"",IF(H4932&gt;=I4932,"Pass","Fail"))</f>
        <v/>
      </c>
    </row>
    <row r="4933">
      <c r="A4933" s="31" t="n"/>
      <c r="B4933" s="26" t="n"/>
      <c r="C4933" s="26" t="n"/>
      <c r="D4933" s="26" t="n"/>
      <c r="E4933" s="31" t="n"/>
      <c r="F4933" s="24">
        <f>IF(OR(A4933="",E4933=""),"",E4933-A4933)</f>
        <v/>
      </c>
      <c r="G4933" s="27" t="n"/>
      <c r="H4933" s="33">
        <f>IF(G4933="","",ROUND(G4933*1000/22500,2))</f>
        <v/>
      </c>
      <c r="I4933" s="33">
        <f>IFERROR(IF(D4933="","",VALUE(MID(D4933,2,5))),"")</f>
        <v/>
      </c>
      <c r="J4933" s="28">
        <f>IF(OR(H4933="",I4933=""),"",IF(H4933&gt;=I4933,"Pass","Fail"))</f>
        <v/>
      </c>
    </row>
    <row r="4934">
      <c r="A4934" s="31" t="n"/>
      <c r="B4934" s="26" t="n"/>
      <c r="C4934" s="26" t="n"/>
      <c r="D4934" s="26" t="n"/>
      <c r="E4934" s="31" t="n"/>
      <c r="F4934" s="24">
        <f>IF(OR(A4934="",E4934=""),"",E4934-A4934)</f>
        <v/>
      </c>
      <c r="G4934" s="27" t="n"/>
      <c r="H4934" s="33">
        <f>IF(G4934="","",ROUND(G4934*1000/22500,2))</f>
        <v/>
      </c>
      <c r="I4934" s="33">
        <f>IFERROR(IF(D4934="","",VALUE(MID(D4934,2,5))),"")</f>
        <v/>
      </c>
      <c r="J4934" s="28">
        <f>IF(OR(H4934="",I4934=""),"",IF(H4934&gt;=I4934,"Pass","Fail"))</f>
        <v/>
      </c>
    </row>
    <row r="4935">
      <c r="A4935" s="31" t="n"/>
      <c r="B4935" s="26" t="n"/>
      <c r="C4935" s="26" t="n"/>
      <c r="D4935" s="26" t="n"/>
      <c r="E4935" s="31" t="n"/>
      <c r="F4935" s="24">
        <f>IF(OR(A4935="",E4935=""),"",E4935-A4935)</f>
        <v/>
      </c>
      <c r="G4935" s="27" t="n"/>
      <c r="H4935" s="33">
        <f>IF(G4935="","",ROUND(G4935*1000/22500,2))</f>
        <v/>
      </c>
      <c r="I4935" s="33">
        <f>IFERROR(IF(D4935="","",VALUE(MID(D4935,2,5))),"")</f>
        <v/>
      </c>
      <c r="J4935" s="28">
        <f>IF(OR(H4935="",I4935=""),"",IF(H4935&gt;=I4935,"Pass","Fail"))</f>
        <v/>
      </c>
    </row>
    <row r="4936">
      <c r="A4936" s="31" t="n"/>
      <c r="B4936" s="26" t="n"/>
      <c r="C4936" s="26" t="n"/>
      <c r="D4936" s="26" t="n"/>
      <c r="E4936" s="31" t="n"/>
      <c r="F4936" s="24">
        <f>IF(OR(A4936="",E4936=""),"",E4936-A4936)</f>
        <v/>
      </c>
      <c r="G4936" s="27" t="n"/>
      <c r="H4936" s="33">
        <f>IF(G4936="","",ROUND(G4936*1000/22500,2))</f>
        <v/>
      </c>
      <c r="I4936" s="33">
        <f>IFERROR(IF(D4936="","",VALUE(MID(D4936,2,5))),"")</f>
        <v/>
      </c>
      <c r="J4936" s="28">
        <f>IF(OR(H4936="",I4936=""),"",IF(H4936&gt;=I4936,"Pass","Fail"))</f>
        <v/>
      </c>
    </row>
    <row r="4937">
      <c r="A4937" s="31" t="n"/>
      <c r="B4937" s="26" t="n"/>
      <c r="C4937" s="26" t="n"/>
      <c r="D4937" s="26" t="n"/>
      <c r="E4937" s="31" t="n"/>
      <c r="F4937" s="24">
        <f>IF(OR(A4937="",E4937=""),"",E4937-A4937)</f>
        <v/>
      </c>
      <c r="G4937" s="27" t="n"/>
      <c r="H4937" s="33">
        <f>IF(G4937="","",ROUND(G4937*1000/22500,2))</f>
        <v/>
      </c>
      <c r="I4937" s="33">
        <f>IFERROR(IF(D4937="","",VALUE(MID(D4937,2,5))),"")</f>
        <v/>
      </c>
      <c r="J4937" s="28">
        <f>IF(OR(H4937="",I4937=""),"",IF(H4937&gt;=I4937,"Pass","Fail"))</f>
        <v/>
      </c>
    </row>
    <row r="4938">
      <c r="A4938" s="31" t="n"/>
      <c r="B4938" s="26" t="n"/>
      <c r="C4938" s="26" t="n"/>
      <c r="D4938" s="26" t="n"/>
      <c r="E4938" s="31" t="n"/>
      <c r="F4938" s="24">
        <f>IF(OR(A4938="",E4938=""),"",E4938-A4938)</f>
        <v/>
      </c>
      <c r="G4938" s="27" t="n"/>
      <c r="H4938" s="33">
        <f>IF(G4938="","",ROUND(G4938*1000/22500,2))</f>
        <v/>
      </c>
      <c r="I4938" s="33">
        <f>IFERROR(IF(D4938="","",VALUE(MID(D4938,2,5))),"")</f>
        <v/>
      </c>
      <c r="J4938" s="28">
        <f>IF(OR(H4938="",I4938=""),"",IF(H4938&gt;=I4938,"Pass","Fail"))</f>
        <v/>
      </c>
    </row>
    <row r="4939">
      <c r="A4939" s="31" t="n"/>
      <c r="B4939" s="26" t="n"/>
      <c r="C4939" s="26" t="n"/>
      <c r="D4939" s="26" t="n"/>
      <c r="E4939" s="31" t="n"/>
      <c r="F4939" s="24">
        <f>IF(OR(A4939="",E4939=""),"",E4939-A4939)</f>
        <v/>
      </c>
      <c r="G4939" s="27" t="n"/>
      <c r="H4939" s="33">
        <f>IF(G4939="","",ROUND(G4939*1000/22500,2))</f>
        <v/>
      </c>
      <c r="I4939" s="33">
        <f>IFERROR(IF(D4939="","",VALUE(MID(D4939,2,5))),"")</f>
        <v/>
      </c>
      <c r="J4939" s="28">
        <f>IF(OR(H4939="",I4939=""),"",IF(H4939&gt;=I4939,"Pass","Fail"))</f>
        <v/>
      </c>
    </row>
    <row r="4940">
      <c r="A4940" s="31" t="n"/>
      <c r="B4940" s="26" t="n"/>
      <c r="C4940" s="26" t="n"/>
      <c r="D4940" s="26" t="n"/>
      <c r="E4940" s="31" t="n"/>
      <c r="F4940" s="24">
        <f>IF(OR(A4940="",E4940=""),"",E4940-A4940)</f>
        <v/>
      </c>
      <c r="G4940" s="27" t="n"/>
      <c r="H4940" s="33">
        <f>IF(G4940="","",ROUND(G4940*1000/22500,2))</f>
        <v/>
      </c>
      <c r="I4940" s="33">
        <f>IFERROR(IF(D4940="","",VALUE(MID(D4940,2,5))),"")</f>
        <v/>
      </c>
      <c r="J4940" s="28">
        <f>IF(OR(H4940="",I4940=""),"",IF(H4940&gt;=I4940,"Pass","Fail"))</f>
        <v/>
      </c>
    </row>
    <row r="4941">
      <c r="A4941" s="31" t="n"/>
      <c r="B4941" s="26" t="n"/>
      <c r="C4941" s="26" t="n"/>
      <c r="D4941" s="26" t="n"/>
      <c r="E4941" s="31" t="n"/>
      <c r="F4941" s="24">
        <f>IF(OR(A4941="",E4941=""),"",E4941-A4941)</f>
        <v/>
      </c>
      <c r="G4941" s="27" t="n"/>
      <c r="H4941" s="33">
        <f>IF(G4941="","",ROUND(G4941*1000/22500,2))</f>
        <v/>
      </c>
      <c r="I4941" s="33">
        <f>IFERROR(IF(D4941="","",VALUE(MID(D4941,2,5))),"")</f>
        <v/>
      </c>
      <c r="J4941" s="28">
        <f>IF(OR(H4941="",I4941=""),"",IF(H4941&gt;=I4941,"Pass","Fail"))</f>
        <v/>
      </c>
    </row>
    <row r="4942">
      <c r="A4942" s="31" t="n"/>
      <c r="B4942" s="26" t="n"/>
      <c r="C4942" s="26" t="n"/>
      <c r="D4942" s="26" t="n"/>
      <c r="E4942" s="31" t="n"/>
      <c r="F4942" s="24">
        <f>IF(OR(A4942="",E4942=""),"",E4942-A4942)</f>
        <v/>
      </c>
      <c r="G4942" s="27" t="n"/>
      <c r="H4942" s="33">
        <f>IF(G4942="","",ROUND(G4942*1000/22500,2))</f>
        <v/>
      </c>
      <c r="I4942" s="33">
        <f>IFERROR(IF(D4942="","",VALUE(MID(D4942,2,5))),"")</f>
        <v/>
      </c>
      <c r="J4942" s="28">
        <f>IF(OR(H4942="",I4942=""),"",IF(H4942&gt;=I4942,"Pass","Fail"))</f>
        <v/>
      </c>
    </row>
    <row r="4943">
      <c r="A4943" s="31" t="n"/>
      <c r="B4943" s="26" t="n"/>
      <c r="C4943" s="26" t="n"/>
      <c r="D4943" s="26" t="n"/>
      <c r="E4943" s="31" t="n"/>
      <c r="F4943" s="24">
        <f>IF(OR(A4943="",E4943=""),"",E4943-A4943)</f>
        <v/>
      </c>
      <c r="G4943" s="27" t="n"/>
      <c r="H4943" s="33">
        <f>IF(G4943="","",ROUND(G4943*1000/22500,2))</f>
        <v/>
      </c>
      <c r="I4943" s="33">
        <f>IFERROR(IF(D4943="","",VALUE(MID(D4943,2,5))),"")</f>
        <v/>
      </c>
      <c r="J4943" s="28">
        <f>IF(OR(H4943="",I4943=""),"",IF(H4943&gt;=I4943,"Pass","Fail"))</f>
        <v/>
      </c>
    </row>
    <row r="4944">
      <c r="A4944" s="31" t="n"/>
      <c r="B4944" s="26" t="n"/>
      <c r="C4944" s="26" t="n"/>
      <c r="D4944" s="26" t="n"/>
      <c r="E4944" s="31" t="n"/>
      <c r="F4944" s="24">
        <f>IF(OR(A4944="",E4944=""),"",E4944-A4944)</f>
        <v/>
      </c>
      <c r="G4944" s="27" t="n"/>
      <c r="H4944" s="33">
        <f>IF(G4944="","",ROUND(G4944*1000/22500,2))</f>
        <v/>
      </c>
      <c r="I4944" s="33">
        <f>IFERROR(IF(D4944="","",VALUE(MID(D4944,2,5))),"")</f>
        <v/>
      </c>
      <c r="J4944" s="28">
        <f>IF(OR(H4944="",I4944=""),"",IF(H4944&gt;=I4944,"Pass","Fail"))</f>
        <v/>
      </c>
    </row>
    <row r="4945">
      <c r="A4945" s="31" t="n"/>
      <c r="B4945" s="26" t="n"/>
      <c r="C4945" s="26" t="n"/>
      <c r="D4945" s="26" t="n"/>
      <c r="E4945" s="31" t="n"/>
      <c r="F4945" s="24">
        <f>IF(OR(A4945="",E4945=""),"",E4945-A4945)</f>
        <v/>
      </c>
      <c r="G4945" s="27" t="n"/>
      <c r="H4945" s="33">
        <f>IF(G4945="","",ROUND(G4945*1000/22500,2))</f>
        <v/>
      </c>
      <c r="I4945" s="33">
        <f>IFERROR(IF(D4945="","",VALUE(MID(D4945,2,5))),"")</f>
        <v/>
      </c>
      <c r="J4945" s="28">
        <f>IF(OR(H4945="",I4945=""),"",IF(H4945&gt;=I4945,"Pass","Fail"))</f>
        <v/>
      </c>
    </row>
    <row r="4946">
      <c r="A4946" s="31" t="n"/>
      <c r="B4946" s="26" t="n"/>
      <c r="C4946" s="26" t="n"/>
      <c r="D4946" s="26" t="n"/>
      <c r="E4946" s="31" t="n"/>
      <c r="F4946" s="24">
        <f>IF(OR(A4946="",E4946=""),"",E4946-A4946)</f>
        <v/>
      </c>
      <c r="G4946" s="27" t="n"/>
      <c r="H4946" s="33">
        <f>IF(G4946="","",ROUND(G4946*1000/22500,2))</f>
        <v/>
      </c>
      <c r="I4946" s="33">
        <f>IFERROR(IF(D4946="","",VALUE(MID(D4946,2,5))),"")</f>
        <v/>
      </c>
      <c r="J4946" s="28">
        <f>IF(OR(H4946="",I4946=""),"",IF(H4946&gt;=I4946,"Pass","Fail"))</f>
        <v/>
      </c>
    </row>
    <row r="4947">
      <c r="A4947" s="31" t="n"/>
      <c r="B4947" s="26" t="n"/>
      <c r="C4947" s="26" t="n"/>
      <c r="D4947" s="26" t="n"/>
      <c r="E4947" s="31" t="n"/>
      <c r="F4947" s="24">
        <f>IF(OR(A4947="",E4947=""),"",E4947-A4947)</f>
        <v/>
      </c>
      <c r="G4947" s="27" t="n"/>
      <c r="H4947" s="33">
        <f>IF(G4947="","",ROUND(G4947*1000/22500,2))</f>
        <v/>
      </c>
      <c r="I4947" s="33">
        <f>IFERROR(IF(D4947="","",VALUE(MID(D4947,2,5))),"")</f>
        <v/>
      </c>
      <c r="J4947" s="28">
        <f>IF(OR(H4947="",I4947=""),"",IF(H4947&gt;=I4947,"Pass","Fail"))</f>
        <v/>
      </c>
    </row>
    <row r="4948">
      <c r="A4948" s="31" t="n"/>
      <c r="B4948" s="26" t="n"/>
      <c r="C4948" s="26" t="n"/>
      <c r="D4948" s="26" t="n"/>
      <c r="E4948" s="31" t="n"/>
      <c r="F4948" s="24">
        <f>IF(OR(A4948="",E4948=""),"",E4948-A4948)</f>
        <v/>
      </c>
      <c r="G4948" s="27" t="n"/>
      <c r="H4948" s="33">
        <f>IF(G4948="","",ROUND(G4948*1000/22500,2))</f>
        <v/>
      </c>
      <c r="I4948" s="33">
        <f>IFERROR(IF(D4948="","",VALUE(MID(D4948,2,5))),"")</f>
        <v/>
      </c>
      <c r="J4948" s="28">
        <f>IF(OR(H4948="",I4948=""),"",IF(H4948&gt;=I4948,"Pass","Fail"))</f>
        <v/>
      </c>
    </row>
    <row r="4949">
      <c r="A4949" s="31" t="n"/>
      <c r="B4949" s="26" t="n"/>
      <c r="C4949" s="26" t="n"/>
      <c r="D4949" s="26" t="n"/>
      <c r="E4949" s="31" t="n"/>
      <c r="F4949" s="24">
        <f>IF(OR(A4949="",E4949=""),"",E4949-A4949)</f>
        <v/>
      </c>
      <c r="G4949" s="27" t="n"/>
      <c r="H4949" s="33">
        <f>IF(G4949="","",ROUND(G4949*1000/22500,2))</f>
        <v/>
      </c>
      <c r="I4949" s="33">
        <f>IFERROR(IF(D4949="","",VALUE(MID(D4949,2,5))),"")</f>
        <v/>
      </c>
      <c r="J4949" s="28">
        <f>IF(OR(H4949="",I4949=""),"",IF(H4949&gt;=I4949,"Pass","Fail"))</f>
        <v/>
      </c>
    </row>
    <row r="4950">
      <c r="A4950" s="31" t="n"/>
      <c r="B4950" s="26" t="n"/>
      <c r="C4950" s="26" t="n"/>
      <c r="D4950" s="26" t="n"/>
      <c r="E4950" s="31" t="n"/>
      <c r="F4950" s="24">
        <f>IF(OR(A4950="",E4950=""),"",E4950-A4950)</f>
        <v/>
      </c>
      <c r="G4950" s="27" t="n"/>
      <c r="H4950" s="33">
        <f>IF(G4950="","",ROUND(G4950*1000/22500,2))</f>
        <v/>
      </c>
      <c r="I4950" s="33">
        <f>IFERROR(IF(D4950="","",VALUE(MID(D4950,2,5))),"")</f>
        <v/>
      </c>
      <c r="J4950" s="28">
        <f>IF(OR(H4950="",I4950=""),"",IF(H4950&gt;=I4950,"Pass","Fail"))</f>
        <v/>
      </c>
    </row>
    <row r="4951">
      <c r="A4951" s="31" t="n"/>
      <c r="B4951" s="26" t="n"/>
      <c r="C4951" s="26" t="n"/>
      <c r="D4951" s="26" t="n"/>
      <c r="E4951" s="31" t="n"/>
      <c r="F4951" s="24">
        <f>IF(OR(A4951="",E4951=""),"",E4951-A4951)</f>
        <v/>
      </c>
      <c r="G4951" s="27" t="n"/>
      <c r="H4951" s="33">
        <f>IF(G4951="","",ROUND(G4951*1000/22500,2))</f>
        <v/>
      </c>
      <c r="I4951" s="33">
        <f>IFERROR(IF(D4951="","",VALUE(MID(D4951,2,5))),"")</f>
        <v/>
      </c>
      <c r="J4951" s="28">
        <f>IF(OR(H4951="",I4951=""),"",IF(H4951&gt;=I4951,"Pass","Fail"))</f>
        <v/>
      </c>
    </row>
    <row r="4952">
      <c r="A4952" s="31" t="n"/>
      <c r="B4952" s="26" t="n"/>
      <c r="C4952" s="26" t="n"/>
      <c r="D4952" s="26" t="n"/>
      <c r="E4952" s="31" t="n"/>
      <c r="F4952" s="24">
        <f>IF(OR(A4952="",E4952=""),"",E4952-A4952)</f>
        <v/>
      </c>
      <c r="G4952" s="27" t="n"/>
      <c r="H4952" s="33">
        <f>IF(G4952="","",ROUND(G4952*1000/22500,2))</f>
        <v/>
      </c>
      <c r="I4952" s="33">
        <f>IFERROR(IF(D4952="","",VALUE(MID(D4952,2,5))),"")</f>
        <v/>
      </c>
      <c r="J4952" s="28">
        <f>IF(OR(H4952="",I4952=""),"",IF(H4952&gt;=I4952,"Pass","Fail"))</f>
        <v/>
      </c>
    </row>
    <row r="4953">
      <c r="A4953" s="31" t="n"/>
      <c r="B4953" s="26" t="n"/>
      <c r="C4953" s="26" t="n"/>
      <c r="D4953" s="26" t="n"/>
      <c r="E4953" s="31" t="n"/>
      <c r="F4953" s="24">
        <f>IF(OR(A4953="",E4953=""),"",E4953-A4953)</f>
        <v/>
      </c>
      <c r="G4953" s="27" t="n"/>
      <c r="H4953" s="33">
        <f>IF(G4953="","",ROUND(G4953*1000/22500,2))</f>
        <v/>
      </c>
      <c r="I4953" s="33">
        <f>IFERROR(IF(D4953="","",VALUE(MID(D4953,2,5))),"")</f>
        <v/>
      </c>
      <c r="J4953" s="28">
        <f>IF(OR(H4953="",I4953=""),"",IF(H4953&gt;=I4953,"Pass","Fail"))</f>
        <v/>
      </c>
    </row>
    <row r="4954">
      <c r="A4954" s="31" t="n"/>
      <c r="B4954" s="26" t="n"/>
      <c r="C4954" s="26" t="n"/>
      <c r="D4954" s="26" t="n"/>
      <c r="E4954" s="31" t="n"/>
      <c r="F4954" s="24">
        <f>IF(OR(A4954="",E4954=""),"",E4954-A4954)</f>
        <v/>
      </c>
      <c r="G4954" s="27" t="n"/>
      <c r="H4954" s="33">
        <f>IF(G4954="","",ROUND(G4954*1000/22500,2))</f>
        <v/>
      </c>
      <c r="I4954" s="33">
        <f>IFERROR(IF(D4954="","",VALUE(MID(D4954,2,5))),"")</f>
        <v/>
      </c>
      <c r="J4954" s="28">
        <f>IF(OR(H4954="",I4954=""),"",IF(H4954&gt;=I4954,"Pass","Fail"))</f>
        <v/>
      </c>
    </row>
    <row r="4955">
      <c r="A4955" s="31" t="n"/>
      <c r="B4955" s="26" t="n"/>
      <c r="C4955" s="26" t="n"/>
      <c r="D4955" s="26" t="n"/>
      <c r="E4955" s="31" t="n"/>
      <c r="F4955" s="24">
        <f>IF(OR(A4955="",E4955=""),"",E4955-A4955)</f>
        <v/>
      </c>
      <c r="G4955" s="27" t="n"/>
      <c r="H4955" s="33">
        <f>IF(G4955="","",ROUND(G4955*1000/22500,2))</f>
        <v/>
      </c>
      <c r="I4955" s="33">
        <f>IFERROR(IF(D4955="","",VALUE(MID(D4955,2,5))),"")</f>
        <v/>
      </c>
      <c r="J4955" s="28">
        <f>IF(OR(H4955="",I4955=""),"",IF(H4955&gt;=I4955,"Pass","Fail"))</f>
        <v/>
      </c>
    </row>
    <row r="4956">
      <c r="A4956" s="31" t="n"/>
      <c r="B4956" s="26" t="n"/>
      <c r="C4956" s="26" t="n"/>
      <c r="D4956" s="26" t="n"/>
      <c r="E4956" s="31" t="n"/>
      <c r="F4956" s="24">
        <f>IF(OR(A4956="",E4956=""),"",E4956-A4956)</f>
        <v/>
      </c>
      <c r="G4956" s="27" t="n"/>
      <c r="H4956" s="33">
        <f>IF(G4956="","",ROUND(G4956*1000/22500,2))</f>
        <v/>
      </c>
      <c r="I4956" s="33">
        <f>IFERROR(IF(D4956="","",VALUE(MID(D4956,2,5))),"")</f>
        <v/>
      </c>
      <c r="J4956" s="28">
        <f>IF(OR(H4956="",I4956=""),"",IF(H4956&gt;=I4956,"Pass","Fail"))</f>
        <v/>
      </c>
    </row>
    <row r="4957">
      <c r="A4957" s="31" t="n"/>
      <c r="B4957" s="26" t="n"/>
      <c r="C4957" s="26" t="n"/>
      <c r="D4957" s="26" t="n"/>
      <c r="E4957" s="31" t="n"/>
      <c r="F4957" s="24">
        <f>IF(OR(A4957="",E4957=""),"",E4957-A4957)</f>
        <v/>
      </c>
      <c r="G4957" s="27" t="n"/>
      <c r="H4957" s="33">
        <f>IF(G4957="","",ROUND(G4957*1000/22500,2))</f>
        <v/>
      </c>
      <c r="I4957" s="33">
        <f>IFERROR(IF(D4957="","",VALUE(MID(D4957,2,5))),"")</f>
        <v/>
      </c>
      <c r="J4957" s="28">
        <f>IF(OR(H4957="",I4957=""),"",IF(H4957&gt;=I4957,"Pass","Fail"))</f>
        <v/>
      </c>
    </row>
    <row r="4958">
      <c r="A4958" s="31" t="n"/>
      <c r="B4958" s="26" t="n"/>
      <c r="C4958" s="26" t="n"/>
      <c r="D4958" s="26" t="n"/>
      <c r="E4958" s="31" t="n"/>
      <c r="F4958" s="24">
        <f>IF(OR(A4958="",E4958=""),"",E4958-A4958)</f>
        <v/>
      </c>
      <c r="G4958" s="27" t="n"/>
      <c r="H4958" s="33">
        <f>IF(G4958="","",ROUND(G4958*1000/22500,2))</f>
        <v/>
      </c>
      <c r="I4958" s="33">
        <f>IFERROR(IF(D4958="","",VALUE(MID(D4958,2,5))),"")</f>
        <v/>
      </c>
      <c r="J4958" s="28">
        <f>IF(OR(H4958="",I4958=""),"",IF(H4958&gt;=I4958,"Pass","Fail"))</f>
        <v/>
      </c>
    </row>
    <row r="4959">
      <c r="A4959" s="31" t="n"/>
      <c r="B4959" s="26" t="n"/>
      <c r="C4959" s="26" t="n"/>
      <c r="D4959" s="26" t="n"/>
      <c r="E4959" s="31" t="n"/>
      <c r="F4959" s="24">
        <f>IF(OR(A4959="",E4959=""),"",E4959-A4959)</f>
        <v/>
      </c>
      <c r="G4959" s="27" t="n"/>
      <c r="H4959" s="33">
        <f>IF(G4959="","",ROUND(G4959*1000/22500,2))</f>
        <v/>
      </c>
      <c r="I4959" s="33">
        <f>IFERROR(IF(D4959="","",VALUE(MID(D4959,2,5))),"")</f>
        <v/>
      </c>
      <c r="J4959" s="28">
        <f>IF(OR(H4959="",I4959=""),"",IF(H4959&gt;=I4959,"Pass","Fail"))</f>
        <v/>
      </c>
    </row>
    <row r="4960">
      <c r="A4960" s="31" t="n"/>
      <c r="B4960" s="26" t="n"/>
      <c r="C4960" s="26" t="n"/>
      <c r="D4960" s="26" t="n"/>
      <c r="E4960" s="31" t="n"/>
      <c r="F4960" s="24">
        <f>IF(OR(A4960="",E4960=""),"",E4960-A4960)</f>
        <v/>
      </c>
      <c r="G4960" s="27" t="n"/>
      <c r="H4960" s="33">
        <f>IF(G4960="","",ROUND(G4960*1000/22500,2))</f>
        <v/>
      </c>
      <c r="I4960" s="33">
        <f>IFERROR(IF(D4960="","",VALUE(MID(D4960,2,5))),"")</f>
        <v/>
      </c>
      <c r="J4960" s="28">
        <f>IF(OR(H4960="",I4960=""),"",IF(H4960&gt;=I4960,"Pass","Fail"))</f>
        <v/>
      </c>
    </row>
    <row r="4961">
      <c r="A4961" s="31" t="n"/>
      <c r="B4961" s="26" t="n"/>
      <c r="C4961" s="26" t="n"/>
      <c r="D4961" s="26" t="n"/>
      <c r="E4961" s="31" t="n"/>
      <c r="F4961" s="24">
        <f>IF(OR(A4961="",E4961=""),"",E4961-A4961)</f>
        <v/>
      </c>
      <c r="G4961" s="27" t="n"/>
      <c r="H4961" s="33">
        <f>IF(G4961="","",ROUND(G4961*1000/22500,2))</f>
        <v/>
      </c>
      <c r="I4961" s="33">
        <f>IFERROR(IF(D4961="","",VALUE(MID(D4961,2,5))),"")</f>
        <v/>
      </c>
      <c r="J4961" s="28">
        <f>IF(OR(H4961="",I4961=""),"",IF(H4961&gt;=I4961,"Pass","Fail"))</f>
        <v/>
      </c>
    </row>
    <row r="4962">
      <c r="A4962" s="31" t="n"/>
      <c r="B4962" s="26" t="n"/>
      <c r="C4962" s="26" t="n"/>
      <c r="D4962" s="26" t="n"/>
      <c r="E4962" s="31" t="n"/>
      <c r="F4962" s="24">
        <f>IF(OR(A4962="",E4962=""),"",E4962-A4962)</f>
        <v/>
      </c>
      <c r="G4962" s="27" t="n"/>
      <c r="H4962" s="33">
        <f>IF(G4962="","",ROUND(G4962*1000/22500,2))</f>
        <v/>
      </c>
      <c r="I4962" s="33">
        <f>IFERROR(IF(D4962="","",VALUE(MID(D4962,2,5))),"")</f>
        <v/>
      </c>
      <c r="J4962" s="28">
        <f>IF(OR(H4962="",I4962=""),"",IF(H4962&gt;=I4962,"Pass","Fail"))</f>
        <v/>
      </c>
    </row>
    <row r="4963">
      <c r="A4963" s="31" t="n"/>
      <c r="B4963" s="26" t="n"/>
      <c r="C4963" s="26" t="n"/>
      <c r="D4963" s="26" t="n"/>
      <c r="E4963" s="31" t="n"/>
      <c r="F4963" s="24">
        <f>IF(OR(A4963="",E4963=""),"",E4963-A4963)</f>
        <v/>
      </c>
      <c r="G4963" s="27" t="n"/>
      <c r="H4963" s="33">
        <f>IF(G4963="","",ROUND(G4963*1000/22500,2))</f>
        <v/>
      </c>
      <c r="I4963" s="33">
        <f>IFERROR(IF(D4963="","",VALUE(MID(D4963,2,5))),"")</f>
        <v/>
      </c>
      <c r="J4963" s="28">
        <f>IF(OR(H4963="",I4963=""),"",IF(H4963&gt;=I4963,"Pass","Fail"))</f>
        <v/>
      </c>
    </row>
    <row r="4964">
      <c r="A4964" s="31" t="n"/>
      <c r="B4964" s="26" t="n"/>
      <c r="C4964" s="26" t="n"/>
      <c r="D4964" s="26" t="n"/>
      <c r="E4964" s="31" t="n"/>
      <c r="F4964" s="24">
        <f>IF(OR(A4964="",E4964=""),"",E4964-A4964)</f>
        <v/>
      </c>
      <c r="G4964" s="27" t="n"/>
      <c r="H4964" s="33">
        <f>IF(G4964="","",ROUND(G4964*1000/22500,2))</f>
        <v/>
      </c>
      <c r="I4964" s="33">
        <f>IFERROR(IF(D4964="","",VALUE(MID(D4964,2,5))),"")</f>
        <v/>
      </c>
      <c r="J4964" s="28">
        <f>IF(OR(H4964="",I4964=""),"",IF(H4964&gt;=I4964,"Pass","Fail"))</f>
        <v/>
      </c>
    </row>
    <row r="4965">
      <c r="A4965" s="31" t="n"/>
      <c r="B4965" s="26" t="n"/>
      <c r="C4965" s="26" t="n"/>
      <c r="D4965" s="26" t="n"/>
      <c r="E4965" s="31" t="n"/>
      <c r="F4965" s="24">
        <f>IF(OR(A4965="",E4965=""),"",E4965-A4965)</f>
        <v/>
      </c>
      <c r="G4965" s="27" t="n"/>
      <c r="H4965" s="33">
        <f>IF(G4965="","",ROUND(G4965*1000/22500,2))</f>
        <v/>
      </c>
      <c r="I4965" s="33">
        <f>IFERROR(IF(D4965="","",VALUE(MID(D4965,2,5))),"")</f>
        <v/>
      </c>
      <c r="J4965" s="28">
        <f>IF(OR(H4965="",I4965=""),"",IF(H4965&gt;=I4965,"Pass","Fail"))</f>
        <v/>
      </c>
    </row>
    <row r="4966">
      <c r="A4966" s="31" t="n"/>
      <c r="B4966" s="26" t="n"/>
      <c r="C4966" s="26" t="n"/>
      <c r="D4966" s="26" t="n"/>
      <c r="E4966" s="31" t="n"/>
      <c r="F4966" s="24">
        <f>IF(OR(A4966="",E4966=""),"",E4966-A4966)</f>
        <v/>
      </c>
      <c r="G4966" s="27" t="n"/>
      <c r="H4966" s="33">
        <f>IF(G4966="","",ROUND(G4966*1000/22500,2))</f>
        <v/>
      </c>
      <c r="I4966" s="33">
        <f>IFERROR(IF(D4966="","",VALUE(MID(D4966,2,5))),"")</f>
        <v/>
      </c>
      <c r="J4966" s="28">
        <f>IF(OR(H4966="",I4966=""),"",IF(H4966&gt;=I4966,"Pass","Fail"))</f>
        <v/>
      </c>
    </row>
    <row r="4967">
      <c r="A4967" s="31" t="n"/>
      <c r="B4967" s="26" t="n"/>
      <c r="C4967" s="26" t="n"/>
      <c r="D4967" s="26" t="n"/>
      <c r="E4967" s="31" t="n"/>
      <c r="F4967" s="24">
        <f>IF(OR(A4967="",E4967=""),"",E4967-A4967)</f>
        <v/>
      </c>
      <c r="G4967" s="27" t="n"/>
      <c r="H4967" s="33">
        <f>IF(G4967="","",ROUND(G4967*1000/22500,2))</f>
        <v/>
      </c>
      <c r="I4967" s="33">
        <f>IFERROR(IF(D4967="","",VALUE(MID(D4967,2,5))),"")</f>
        <v/>
      </c>
      <c r="J4967" s="28">
        <f>IF(OR(H4967="",I4967=""),"",IF(H4967&gt;=I4967,"Pass","Fail"))</f>
        <v/>
      </c>
    </row>
    <row r="4968">
      <c r="A4968" s="31" t="n"/>
      <c r="B4968" s="26" t="n"/>
      <c r="C4968" s="26" t="n"/>
      <c r="D4968" s="26" t="n"/>
      <c r="E4968" s="31" t="n"/>
      <c r="F4968" s="24">
        <f>IF(OR(A4968="",E4968=""),"",E4968-A4968)</f>
        <v/>
      </c>
      <c r="G4968" s="27" t="n"/>
      <c r="H4968" s="33">
        <f>IF(G4968="","",ROUND(G4968*1000/22500,2))</f>
        <v/>
      </c>
      <c r="I4968" s="33">
        <f>IFERROR(IF(D4968="","",VALUE(MID(D4968,2,5))),"")</f>
        <v/>
      </c>
      <c r="J4968" s="28">
        <f>IF(OR(H4968="",I4968=""),"",IF(H4968&gt;=I4968,"Pass","Fail"))</f>
        <v/>
      </c>
    </row>
    <row r="4969">
      <c r="A4969" s="31" t="n"/>
      <c r="B4969" s="26" t="n"/>
      <c r="C4969" s="26" t="n"/>
      <c r="D4969" s="26" t="n"/>
      <c r="E4969" s="31" t="n"/>
      <c r="F4969" s="24">
        <f>IF(OR(A4969="",E4969=""),"",E4969-A4969)</f>
        <v/>
      </c>
      <c r="G4969" s="27" t="n"/>
      <c r="H4969" s="33">
        <f>IF(G4969="","",ROUND(G4969*1000/22500,2))</f>
        <v/>
      </c>
      <c r="I4969" s="33">
        <f>IFERROR(IF(D4969="","",VALUE(MID(D4969,2,5))),"")</f>
        <v/>
      </c>
      <c r="J4969" s="28">
        <f>IF(OR(H4969="",I4969=""),"",IF(H4969&gt;=I4969,"Pass","Fail"))</f>
        <v/>
      </c>
    </row>
    <row r="4970">
      <c r="A4970" s="31" t="n"/>
      <c r="B4970" s="26" t="n"/>
      <c r="C4970" s="26" t="n"/>
      <c r="D4970" s="26" t="n"/>
      <c r="E4970" s="31" t="n"/>
      <c r="F4970" s="24">
        <f>IF(OR(A4970="",E4970=""),"",E4970-A4970)</f>
        <v/>
      </c>
      <c r="G4970" s="27" t="n"/>
      <c r="H4970" s="33">
        <f>IF(G4970="","",ROUND(G4970*1000/22500,2))</f>
        <v/>
      </c>
      <c r="I4970" s="33">
        <f>IFERROR(IF(D4970="","",VALUE(MID(D4970,2,5))),"")</f>
        <v/>
      </c>
      <c r="J4970" s="28">
        <f>IF(OR(H4970="",I4970=""),"",IF(H4970&gt;=I4970,"Pass","Fail"))</f>
        <v/>
      </c>
    </row>
    <row r="4971">
      <c r="A4971" s="31" t="n"/>
      <c r="B4971" s="26" t="n"/>
      <c r="C4971" s="26" t="n"/>
      <c r="D4971" s="26" t="n"/>
      <c r="E4971" s="31" t="n"/>
      <c r="F4971" s="24">
        <f>IF(OR(A4971="",E4971=""),"",E4971-A4971)</f>
        <v/>
      </c>
      <c r="G4971" s="27" t="n"/>
      <c r="H4971" s="33">
        <f>IF(G4971="","",ROUND(G4971*1000/22500,2))</f>
        <v/>
      </c>
      <c r="I4971" s="33">
        <f>IFERROR(IF(D4971="","",VALUE(MID(D4971,2,5))),"")</f>
        <v/>
      </c>
      <c r="J4971" s="28">
        <f>IF(OR(H4971="",I4971=""),"",IF(H4971&gt;=I4971,"Pass","Fail"))</f>
        <v/>
      </c>
    </row>
    <row r="4972">
      <c r="A4972" s="31" t="n"/>
      <c r="B4972" s="26" t="n"/>
      <c r="C4972" s="26" t="n"/>
      <c r="D4972" s="26" t="n"/>
      <c r="E4972" s="31" t="n"/>
      <c r="F4972" s="24">
        <f>IF(OR(A4972="",E4972=""),"",E4972-A4972)</f>
        <v/>
      </c>
      <c r="G4972" s="27" t="n"/>
      <c r="H4972" s="33">
        <f>IF(G4972="","",ROUND(G4972*1000/22500,2))</f>
        <v/>
      </c>
      <c r="I4972" s="33">
        <f>IFERROR(IF(D4972="","",VALUE(MID(D4972,2,5))),"")</f>
        <v/>
      </c>
      <c r="J4972" s="28">
        <f>IF(OR(H4972="",I4972=""),"",IF(H4972&gt;=I4972,"Pass","Fail"))</f>
        <v/>
      </c>
    </row>
    <row r="4973">
      <c r="A4973" s="31" t="n"/>
      <c r="B4973" s="26" t="n"/>
      <c r="C4973" s="26" t="n"/>
      <c r="D4973" s="26" t="n"/>
      <c r="E4973" s="31" t="n"/>
      <c r="F4973" s="24">
        <f>IF(OR(A4973="",E4973=""),"",E4973-A4973)</f>
        <v/>
      </c>
      <c r="G4973" s="27" t="n"/>
      <c r="H4973" s="33">
        <f>IF(G4973="","",ROUND(G4973*1000/22500,2))</f>
        <v/>
      </c>
      <c r="I4973" s="33">
        <f>IFERROR(IF(D4973="","",VALUE(MID(D4973,2,5))),"")</f>
        <v/>
      </c>
      <c r="J4973" s="28">
        <f>IF(OR(H4973="",I4973=""),"",IF(H4973&gt;=I4973,"Pass","Fail"))</f>
        <v/>
      </c>
    </row>
    <row r="4974">
      <c r="A4974" s="31" t="n"/>
      <c r="B4974" s="26" t="n"/>
      <c r="C4974" s="26" t="n"/>
      <c r="D4974" s="26" t="n"/>
      <c r="E4974" s="31" t="n"/>
      <c r="F4974" s="24">
        <f>IF(OR(A4974="",E4974=""),"",E4974-A4974)</f>
        <v/>
      </c>
      <c r="G4974" s="27" t="n"/>
      <c r="H4974" s="33">
        <f>IF(G4974="","",ROUND(G4974*1000/22500,2))</f>
        <v/>
      </c>
      <c r="I4974" s="33">
        <f>IFERROR(IF(D4974="","",VALUE(MID(D4974,2,5))),"")</f>
        <v/>
      </c>
      <c r="J4974" s="28">
        <f>IF(OR(H4974="",I4974=""),"",IF(H4974&gt;=I4974,"Pass","Fail"))</f>
        <v/>
      </c>
    </row>
    <row r="4975">
      <c r="A4975" s="31" t="n"/>
      <c r="B4975" s="26" t="n"/>
      <c r="C4975" s="26" t="n"/>
      <c r="D4975" s="26" t="n"/>
      <c r="E4975" s="31" t="n"/>
      <c r="F4975" s="24">
        <f>IF(OR(A4975="",E4975=""),"",E4975-A4975)</f>
        <v/>
      </c>
      <c r="G4975" s="27" t="n"/>
      <c r="H4975" s="33">
        <f>IF(G4975="","",ROUND(G4975*1000/22500,2))</f>
        <v/>
      </c>
      <c r="I4975" s="33">
        <f>IFERROR(IF(D4975="","",VALUE(MID(D4975,2,5))),"")</f>
        <v/>
      </c>
      <c r="J4975" s="28">
        <f>IF(OR(H4975="",I4975=""),"",IF(H4975&gt;=I4975,"Pass","Fail"))</f>
        <v/>
      </c>
    </row>
    <row r="4976">
      <c r="A4976" s="31" t="n"/>
      <c r="B4976" s="26" t="n"/>
      <c r="C4976" s="26" t="n"/>
      <c r="D4976" s="26" t="n"/>
      <c r="E4976" s="31" t="n"/>
      <c r="F4976" s="24">
        <f>IF(OR(A4976="",E4976=""),"",E4976-A4976)</f>
        <v/>
      </c>
      <c r="G4976" s="27" t="n"/>
      <c r="H4976" s="33">
        <f>IF(G4976="","",ROUND(G4976*1000/22500,2))</f>
        <v/>
      </c>
      <c r="I4976" s="33">
        <f>IFERROR(IF(D4976="","",VALUE(MID(D4976,2,5))),"")</f>
        <v/>
      </c>
      <c r="J4976" s="28">
        <f>IF(OR(H4976="",I4976=""),"",IF(H4976&gt;=I4976,"Pass","Fail"))</f>
        <v/>
      </c>
    </row>
    <row r="4977">
      <c r="A4977" s="31" t="n"/>
      <c r="B4977" s="26" t="n"/>
      <c r="C4977" s="26" t="n"/>
      <c r="D4977" s="26" t="n"/>
      <c r="E4977" s="31" t="n"/>
      <c r="F4977" s="24">
        <f>IF(OR(A4977="",E4977=""),"",E4977-A4977)</f>
        <v/>
      </c>
      <c r="G4977" s="27" t="n"/>
      <c r="H4977" s="33">
        <f>IF(G4977="","",ROUND(G4977*1000/22500,2))</f>
        <v/>
      </c>
      <c r="I4977" s="33">
        <f>IFERROR(IF(D4977="","",VALUE(MID(D4977,2,5))),"")</f>
        <v/>
      </c>
      <c r="J4977" s="28">
        <f>IF(OR(H4977="",I4977=""),"",IF(H4977&gt;=I4977,"Pass","Fail"))</f>
        <v/>
      </c>
    </row>
    <row r="4978">
      <c r="A4978" s="31" t="n"/>
      <c r="B4978" s="26" t="n"/>
      <c r="C4978" s="26" t="n"/>
      <c r="D4978" s="26" t="n"/>
      <c r="E4978" s="31" t="n"/>
      <c r="F4978" s="24">
        <f>IF(OR(A4978="",E4978=""),"",E4978-A4978)</f>
        <v/>
      </c>
      <c r="G4978" s="27" t="n"/>
      <c r="H4978" s="33">
        <f>IF(G4978="","",ROUND(G4978*1000/22500,2))</f>
        <v/>
      </c>
      <c r="I4978" s="33">
        <f>IFERROR(IF(D4978="","",VALUE(MID(D4978,2,5))),"")</f>
        <v/>
      </c>
      <c r="J4978" s="28">
        <f>IF(OR(H4978="",I4978=""),"",IF(H4978&gt;=I4978,"Pass","Fail"))</f>
        <v/>
      </c>
    </row>
    <row r="4979">
      <c r="A4979" s="31" t="n"/>
      <c r="B4979" s="26" t="n"/>
      <c r="C4979" s="26" t="n"/>
      <c r="D4979" s="26" t="n"/>
      <c r="E4979" s="31" t="n"/>
      <c r="F4979" s="24">
        <f>IF(OR(A4979="",E4979=""),"",E4979-A4979)</f>
        <v/>
      </c>
      <c r="G4979" s="27" t="n"/>
      <c r="H4979" s="33">
        <f>IF(G4979="","",ROUND(G4979*1000/22500,2))</f>
        <v/>
      </c>
      <c r="I4979" s="33">
        <f>IFERROR(IF(D4979="","",VALUE(MID(D4979,2,5))),"")</f>
        <v/>
      </c>
      <c r="J4979" s="28">
        <f>IF(OR(H4979="",I4979=""),"",IF(H4979&gt;=I4979,"Pass","Fail"))</f>
        <v/>
      </c>
    </row>
    <row r="4980">
      <c r="A4980" s="31" t="n"/>
      <c r="B4980" s="26" t="n"/>
      <c r="C4980" s="26" t="n"/>
      <c r="D4980" s="26" t="n"/>
      <c r="E4980" s="31" t="n"/>
      <c r="F4980" s="24">
        <f>IF(OR(A4980="",E4980=""),"",E4980-A4980)</f>
        <v/>
      </c>
      <c r="G4980" s="27" t="n"/>
      <c r="H4980" s="33">
        <f>IF(G4980="","",ROUND(G4980*1000/22500,2))</f>
        <v/>
      </c>
      <c r="I4980" s="33">
        <f>IFERROR(IF(D4980="","",VALUE(MID(D4980,2,5))),"")</f>
        <v/>
      </c>
      <c r="J4980" s="28">
        <f>IF(OR(H4980="",I4980=""),"",IF(H4980&gt;=I4980,"Pass","Fail"))</f>
        <v/>
      </c>
    </row>
    <row r="4981">
      <c r="A4981" s="31" t="n"/>
      <c r="B4981" s="26" t="n"/>
      <c r="C4981" s="26" t="n"/>
      <c r="D4981" s="26" t="n"/>
      <c r="E4981" s="31" t="n"/>
      <c r="F4981" s="24">
        <f>IF(OR(A4981="",E4981=""),"",E4981-A4981)</f>
        <v/>
      </c>
      <c r="G4981" s="27" t="n"/>
      <c r="H4981" s="33">
        <f>IF(G4981="","",ROUND(G4981*1000/22500,2))</f>
        <v/>
      </c>
      <c r="I4981" s="33">
        <f>IFERROR(IF(D4981="","",VALUE(MID(D4981,2,5))),"")</f>
        <v/>
      </c>
      <c r="J4981" s="28">
        <f>IF(OR(H4981="",I4981=""),"",IF(H4981&gt;=I4981,"Pass","Fail"))</f>
        <v/>
      </c>
    </row>
    <row r="4982">
      <c r="A4982" s="31" t="n"/>
      <c r="B4982" s="26" t="n"/>
      <c r="C4982" s="26" t="n"/>
      <c r="D4982" s="26" t="n"/>
      <c r="E4982" s="31" t="n"/>
      <c r="F4982" s="24">
        <f>IF(OR(A4982="",E4982=""),"",E4982-A4982)</f>
        <v/>
      </c>
      <c r="G4982" s="27" t="n"/>
      <c r="H4982" s="33">
        <f>IF(G4982="","",ROUND(G4982*1000/22500,2))</f>
        <v/>
      </c>
      <c r="I4982" s="33">
        <f>IFERROR(IF(D4982="","",VALUE(MID(D4982,2,5))),"")</f>
        <v/>
      </c>
      <c r="J4982" s="28">
        <f>IF(OR(H4982="",I4982=""),"",IF(H4982&gt;=I4982,"Pass","Fail"))</f>
        <v/>
      </c>
    </row>
    <row r="4983">
      <c r="A4983" s="31" t="n"/>
      <c r="B4983" s="26" t="n"/>
      <c r="C4983" s="26" t="n"/>
      <c r="D4983" s="26" t="n"/>
      <c r="E4983" s="31" t="n"/>
      <c r="F4983" s="24">
        <f>IF(OR(A4983="",E4983=""),"",E4983-A4983)</f>
        <v/>
      </c>
      <c r="G4983" s="27" t="n"/>
      <c r="H4983" s="33">
        <f>IF(G4983="","",ROUND(G4983*1000/22500,2))</f>
        <v/>
      </c>
      <c r="I4983" s="33">
        <f>IFERROR(IF(D4983="","",VALUE(MID(D4983,2,5))),"")</f>
        <v/>
      </c>
      <c r="J4983" s="28">
        <f>IF(OR(H4983="",I4983=""),"",IF(H4983&gt;=I4983,"Pass","Fail"))</f>
        <v/>
      </c>
    </row>
    <row r="4984">
      <c r="A4984" s="31" t="n"/>
      <c r="B4984" s="26" t="n"/>
      <c r="C4984" s="26" t="n"/>
      <c r="D4984" s="26" t="n"/>
      <c r="E4984" s="31" t="n"/>
      <c r="F4984" s="24">
        <f>IF(OR(A4984="",E4984=""),"",E4984-A4984)</f>
        <v/>
      </c>
      <c r="G4984" s="27" t="n"/>
      <c r="H4984" s="33">
        <f>IF(G4984="","",ROUND(G4984*1000/22500,2))</f>
        <v/>
      </c>
      <c r="I4984" s="33">
        <f>IFERROR(IF(D4984="","",VALUE(MID(D4984,2,5))),"")</f>
        <v/>
      </c>
      <c r="J4984" s="28">
        <f>IF(OR(H4984="",I4984=""),"",IF(H4984&gt;=I4984,"Pass","Fail"))</f>
        <v/>
      </c>
    </row>
    <row r="4985">
      <c r="A4985" s="31" t="n"/>
      <c r="B4985" s="26" t="n"/>
      <c r="C4985" s="26" t="n"/>
      <c r="D4985" s="26" t="n"/>
      <c r="E4985" s="31" t="n"/>
      <c r="F4985" s="24">
        <f>IF(OR(A4985="",E4985=""),"",E4985-A4985)</f>
        <v/>
      </c>
      <c r="G4985" s="27" t="n"/>
      <c r="H4985" s="33">
        <f>IF(G4985="","",ROUND(G4985*1000/22500,2))</f>
        <v/>
      </c>
      <c r="I4985" s="33">
        <f>IFERROR(IF(D4985="","",VALUE(MID(D4985,2,5))),"")</f>
        <v/>
      </c>
      <c r="J4985" s="28">
        <f>IF(OR(H4985="",I4985=""),"",IF(H4985&gt;=I4985,"Pass","Fail"))</f>
        <v/>
      </c>
    </row>
    <row r="4986">
      <c r="A4986" s="31" t="n"/>
      <c r="B4986" s="26" t="n"/>
      <c r="C4986" s="26" t="n"/>
      <c r="D4986" s="26" t="n"/>
      <c r="E4986" s="31" t="n"/>
      <c r="F4986" s="24">
        <f>IF(OR(A4986="",E4986=""),"",E4986-A4986)</f>
        <v/>
      </c>
      <c r="G4986" s="27" t="n"/>
      <c r="H4986" s="33">
        <f>IF(G4986="","",ROUND(G4986*1000/22500,2))</f>
        <v/>
      </c>
      <c r="I4986" s="33">
        <f>IFERROR(IF(D4986="","",VALUE(MID(D4986,2,5))),"")</f>
        <v/>
      </c>
      <c r="J4986" s="28">
        <f>IF(OR(H4986="",I4986=""),"",IF(H4986&gt;=I4986,"Pass","Fail"))</f>
        <v/>
      </c>
    </row>
    <row r="4987">
      <c r="A4987" s="31" t="n"/>
      <c r="B4987" s="26" t="n"/>
      <c r="C4987" s="26" t="n"/>
      <c r="D4987" s="26" t="n"/>
      <c r="E4987" s="31" t="n"/>
      <c r="F4987" s="24">
        <f>IF(OR(A4987="",E4987=""),"",E4987-A4987)</f>
        <v/>
      </c>
      <c r="G4987" s="27" t="n"/>
      <c r="H4987" s="33">
        <f>IF(G4987="","",ROUND(G4987*1000/22500,2))</f>
        <v/>
      </c>
      <c r="I4987" s="33">
        <f>IFERROR(IF(D4987="","",VALUE(MID(D4987,2,5))),"")</f>
        <v/>
      </c>
      <c r="J4987" s="28">
        <f>IF(OR(H4987="",I4987=""),"",IF(H4987&gt;=I4987,"Pass","Fail"))</f>
        <v/>
      </c>
    </row>
    <row r="4988">
      <c r="A4988" s="31" t="n"/>
      <c r="B4988" s="26" t="n"/>
      <c r="C4988" s="26" t="n"/>
      <c r="D4988" s="26" t="n"/>
      <c r="E4988" s="31" t="n"/>
      <c r="F4988" s="24">
        <f>IF(OR(A4988="",E4988=""),"",E4988-A4988)</f>
        <v/>
      </c>
      <c r="G4988" s="27" t="n"/>
      <c r="H4988" s="33">
        <f>IF(G4988="","",ROUND(G4988*1000/22500,2))</f>
        <v/>
      </c>
      <c r="I4988" s="33">
        <f>IFERROR(IF(D4988="","",VALUE(MID(D4988,2,5))),"")</f>
        <v/>
      </c>
      <c r="J4988" s="28">
        <f>IF(OR(H4988="",I4988=""),"",IF(H4988&gt;=I4988,"Pass","Fail"))</f>
        <v/>
      </c>
    </row>
    <row r="4989">
      <c r="A4989" s="31" t="n"/>
      <c r="B4989" s="26" t="n"/>
      <c r="C4989" s="26" t="n"/>
      <c r="D4989" s="26" t="n"/>
      <c r="E4989" s="31" t="n"/>
      <c r="F4989" s="24">
        <f>IF(OR(A4989="",E4989=""),"",E4989-A4989)</f>
        <v/>
      </c>
      <c r="G4989" s="27" t="n"/>
      <c r="H4989" s="33">
        <f>IF(G4989="","",ROUND(G4989*1000/22500,2))</f>
        <v/>
      </c>
      <c r="I4989" s="33">
        <f>IFERROR(IF(D4989="","",VALUE(MID(D4989,2,5))),"")</f>
        <v/>
      </c>
      <c r="J4989" s="28">
        <f>IF(OR(H4989="",I4989=""),"",IF(H4989&gt;=I4989,"Pass","Fail"))</f>
        <v/>
      </c>
    </row>
    <row r="4990">
      <c r="A4990" s="31" t="n"/>
      <c r="B4990" s="26" t="n"/>
      <c r="C4990" s="26" t="n"/>
      <c r="D4990" s="26" t="n"/>
      <c r="E4990" s="31" t="n"/>
      <c r="F4990" s="24">
        <f>IF(OR(A4990="",E4990=""),"",E4990-A4990)</f>
        <v/>
      </c>
      <c r="G4990" s="27" t="n"/>
      <c r="H4990" s="33">
        <f>IF(G4990="","",ROUND(G4990*1000/22500,2))</f>
        <v/>
      </c>
      <c r="I4990" s="33">
        <f>IFERROR(IF(D4990="","",VALUE(MID(D4990,2,5))),"")</f>
        <v/>
      </c>
      <c r="J4990" s="28">
        <f>IF(OR(H4990="",I4990=""),"",IF(H4990&gt;=I4990,"Pass","Fail"))</f>
        <v/>
      </c>
    </row>
    <row r="4991">
      <c r="A4991" s="31" t="n"/>
      <c r="B4991" s="26" t="n"/>
      <c r="C4991" s="26" t="n"/>
      <c r="D4991" s="26" t="n"/>
      <c r="E4991" s="31" t="n"/>
      <c r="F4991" s="24">
        <f>IF(OR(A4991="",E4991=""),"",E4991-A4991)</f>
        <v/>
      </c>
      <c r="G4991" s="27" t="n"/>
      <c r="H4991" s="33">
        <f>IF(G4991="","",ROUND(G4991*1000/22500,2))</f>
        <v/>
      </c>
      <c r="I4991" s="33">
        <f>IFERROR(IF(D4991="","",VALUE(MID(D4991,2,5))),"")</f>
        <v/>
      </c>
      <c r="J4991" s="28">
        <f>IF(OR(H4991="",I4991=""),"",IF(H4991&gt;=I4991,"Pass","Fail"))</f>
        <v/>
      </c>
    </row>
    <row r="4992">
      <c r="A4992" s="31" t="n"/>
      <c r="B4992" s="26" t="n"/>
      <c r="C4992" s="26" t="n"/>
      <c r="D4992" s="26" t="n"/>
      <c r="E4992" s="31" t="n"/>
      <c r="F4992" s="24">
        <f>IF(OR(A4992="",E4992=""),"",E4992-A4992)</f>
        <v/>
      </c>
      <c r="G4992" s="27" t="n"/>
      <c r="H4992" s="33">
        <f>IF(G4992="","",ROUND(G4992*1000/22500,2))</f>
        <v/>
      </c>
      <c r="I4992" s="33">
        <f>IFERROR(IF(D4992="","",VALUE(MID(D4992,2,5))),"")</f>
        <v/>
      </c>
      <c r="J4992" s="28">
        <f>IF(OR(H4992="",I4992=""),"",IF(H4992&gt;=I4992,"Pass","Fail"))</f>
        <v/>
      </c>
    </row>
    <row r="4993">
      <c r="A4993" s="31" t="n"/>
      <c r="B4993" s="26" t="n"/>
      <c r="C4993" s="26" t="n"/>
      <c r="D4993" s="26" t="n"/>
      <c r="E4993" s="31" t="n"/>
      <c r="F4993" s="24">
        <f>IF(OR(A4993="",E4993=""),"",E4993-A4993)</f>
        <v/>
      </c>
      <c r="G4993" s="27" t="n"/>
      <c r="H4993" s="33">
        <f>IF(G4993="","",ROUND(G4993*1000/22500,2))</f>
        <v/>
      </c>
      <c r="I4993" s="33">
        <f>IFERROR(IF(D4993="","",VALUE(MID(D4993,2,5))),"")</f>
        <v/>
      </c>
      <c r="J4993" s="28">
        <f>IF(OR(H4993="",I4993=""),"",IF(H4993&gt;=I4993,"Pass","Fail"))</f>
        <v/>
      </c>
    </row>
    <row r="4994">
      <c r="A4994" s="31" t="n"/>
      <c r="B4994" s="26" t="n"/>
      <c r="C4994" s="26" t="n"/>
      <c r="D4994" s="26" t="n"/>
      <c r="E4994" s="31" t="n"/>
      <c r="F4994" s="24">
        <f>IF(OR(A4994="",E4994=""),"",E4994-A4994)</f>
        <v/>
      </c>
      <c r="G4994" s="27" t="n"/>
      <c r="H4994" s="33">
        <f>IF(G4994="","",ROUND(G4994*1000/22500,2))</f>
        <v/>
      </c>
      <c r="I4994" s="33">
        <f>IFERROR(IF(D4994="","",VALUE(MID(D4994,2,5))),"")</f>
        <v/>
      </c>
      <c r="J4994" s="28">
        <f>IF(OR(H4994="",I4994=""),"",IF(H4994&gt;=I4994,"Pass","Fail"))</f>
        <v/>
      </c>
    </row>
    <row r="4995">
      <c r="A4995" s="31" t="n"/>
      <c r="B4995" s="26" t="n"/>
      <c r="C4995" s="26" t="n"/>
      <c r="D4995" s="26" t="n"/>
      <c r="E4995" s="31" t="n"/>
      <c r="F4995" s="24">
        <f>IF(OR(A4995="",E4995=""),"",E4995-A4995)</f>
        <v/>
      </c>
      <c r="G4995" s="27" t="n"/>
      <c r="H4995" s="33">
        <f>IF(G4995="","",ROUND(G4995*1000/22500,2))</f>
        <v/>
      </c>
      <c r="I4995" s="33">
        <f>IFERROR(IF(D4995="","",VALUE(MID(D4995,2,5))),"")</f>
        <v/>
      </c>
      <c r="J4995" s="28">
        <f>IF(OR(H4995="",I4995=""),"",IF(H4995&gt;=I4995,"Pass","Fail"))</f>
        <v/>
      </c>
    </row>
    <row r="4996">
      <c r="A4996" s="31" t="n"/>
      <c r="B4996" s="26" t="n"/>
      <c r="C4996" s="26" t="n"/>
      <c r="D4996" s="26" t="n"/>
      <c r="E4996" s="31" t="n"/>
      <c r="F4996" s="24">
        <f>IF(OR(A4996="",E4996=""),"",E4996-A4996)</f>
        <v/>
      </c>
      <c r="G4996" s="27" t="n"/>
      <c r="H4996" s="33">
        <f>IF(G4996="","",ROUND(G4996*1000/22500,2))</f>
        <v/>
      </c>
      <c r="I4996" s="33">
        <f>IFERROR(IF(D4996="","",VALUE(MID(D4996,2,5))),"")</f>
        <v/>
      </c>
      <c r="J4996" s="28">
        <f>IF(OR(H4996="",I4996=""),"",IF(H4996&gt;=I4996,"Pass","Fail"))</f>
        <v/>
      </c>
    </row>
    <row r="4997">
      <c r="A4997" s="31" t="n"/>
      <c r="B4997" s="26" t="n"/>
      <c r="C4997" s="26" t="n"/>
      <c r="D4997" s="26" t="n"/>
      <c r="E4997" s="31" t="n"/>
      <c r="F4997" s="24">
        <f>IF(OR(A4997="",E4997=""),"",E4997-A4997)</f>
        <v/>
      </c>
      <c r="G4997" s="27" t="n"/>
      <c r="H4997" s="33">
        <f>IF(G4997="","",ROUND(G4997*1000/22500,2))</f>
        <v/>
      </c>
      <c r="I4997" s="33">
        <f>IFERROR(IF(D4997="","",VALUE(MID(D4997,2,5))),"")</f>
        <v/>
      </c>
      <c r="J4997" s="28">
        <f>IF(OR(H4997="",I4997=""),"",IF(H4997&gt;=I4997,"Pass","Fail"))</f>
        <v/>
      </c>
    </row>
    <row r="4998">
      <c r="A4998" s="31" t="n"/>
      <c r="B4998" s="26" t="n"/>
      <c r="C4998" s="26" t="n"/>
      <c r="D4998" s="26" t="n"/>
      <c r="E4998" s="31" t="n"/>
      <c r="F4998" s="24">
        <f>IF(OR(A4998="",E4998=""),"",E4998-A4998)</f>
        <v/>
      </c>
      <c r="G4998" s="27" t="n"/>
      <c r="H4998" s="33">
        <f>IF(G4998="","",ROUND(G4998*1000/22500,2))</f>
        <v/>
      </c>
      <c r="I4998" s="33">
        <f>IFERROR(IF(D4998="","",VALUE(MID(D4998,2,5))),"")</f>
        <v/>
      </c>
      <c r="J4998" s="28">
        <f>IF(OR(H4998="",I4998=""),"",IF(H4998&gt;=I4998,"Pass","Fail"))</f>
        <v/>
      </c>
    </row>
    <row r="4999">
      <c r="A4999" s="31" t="n"/>
      <c r="B4999" s="26" t="n"/>
      <c r="C4999" s="26" t="n"/>
      <c r="D4999" s="26" t="n"/>
      <c r="E4999" s="31" t="n"/>
      <c r="F4999" s="24">
        <f>IF(OR(A4999="",E4999=""),"",E4999-A4999)</f>
        <v/>
      </c>
      <c r="G4999" s="27" t="n"/>
      <c r="H4999" s="33">
        <f>IF(G4999="","",ROUND(G4999*1000/22500,2))</f>
        <v/>
      </c>
      <c r="I4999" s="33">
        <f>IFERROR(IF(D4999="","",VALUE(MID(D4999,2,5))),"")</f>
        <v/>
      </c>
      <c r="J4999" s="28">
        <f>IF(OR(H4999="",I4999=""),"",IF(H4999&gt;=I4999,"Pass","Fail"))</f>
        <v/>
      </c>
    </row>
    <row r="5000">
      <c r="A5000" s="31" t="n"/>
      <c r="B5000" s="26" t="n"/>
      <c r="C5000" s="26" t="n"/>
      <c r="D5000" s="26" t="n"/>
      <c r="E5000" s="31" t="n"/>
      <c r="F5000" s="24">
        <f>IF(OR(A5000="",E5000=""),"",E5000-A5000)</f>
        <v/>
      </c>
      <c r="G5000" s="27" t="n"/>
      <c r="H5000" s="33">
        <f>IF(G5000="","",ROUND(G5000*1000/22500,2))</f>
        <v/>
      </c>
      <c r="I5000" s="33">
        <f>IFERROR(IF(D5000="","",VALUE(MID(D5000,2,5))),"")</f>
        <v/>
      </c>
      <c r="J5000" s="28">
        <f>IF(OR(H5000="",I5000=""),"",IF(H5000&gt;=I5000,"Pass","Fail"))</f>
        <v/>
      </c>
    </row>
    <row r="5001">
      <c r="A5001" s="31" t="n"/>
      <c r="B5001" s="26" t="n"/>
      <c r="C5001" s="26" t="n"/>
      <c r="D5001" s="26" t="n"/>
      <c r="E5001" s="31" t="n"/>
      <c r="F5001" s="24">
        <f>IF(OR(A5001="",E5001=""),"",E5001-A5001)</f>
        <v/>
      </c>
      <c r="G5001" s="27" t="n"/>
      <c r="H5001" s="33">
        <f>IF(G5001="","",ROUND(G5001*1000/22500,2))</f>
        <v/>
      </c>
      <c r="I5001" s="33">
        <f>IFERROR(IF(D5001="","",VALUE(MID(D5001,2,5))),"")</f>
        <v/>
      </c>
      <c r="J5001" s="28">
        <f>IF(OR(H5001="",I5001=""),"",IF(H5001&gt;=I5001,"Pass","Fail"))</f>
        <v/>
      </c>
    </row>
    <row r="5002">
      <c r="A5002" s="31" t="n"/>
      <c r="B5002" s="26" t="n"/>
      <c r="C5002" s="26" t="n"/>
      <c r="D5002" s="26" t="n"/>
      <c r="E5002" s="31" t="n"/>
      <c r="F5002" s="24">
        <f>IF(OR(A5002="",E5002=""),"",E5002-A5002)</f>
        <v/>
      </c>
      <c r="G5002" s="27" t="n"/>
      <c r="H5002" s="33">
        <f>IF(G5002="","",ROUND(G5002*1000/22500,2))</f>
        <v/>
      </c>
      <c r="I5002" s="33">
        <f>IFERROR(IF(D5002="","",VALUE(MID(D5002,2,5))),"")</f>
        <v/>
      </c>
      <c r="J5002" s="28">
        <f>IF(OR(H5002="",I5002=""),"",IF(H5002&gt;=I5002,"Pass","Fail"))</f>
        <v/>
      </c>
    </row>
    <row r="5003">
      <c r="A5003" s="31" t="n"/>
      <c r="B5003" s="26" t="n"/>
      <c r="C5003" s="26" t="n"/>
      <c r="D5003" s="26" t="n"/>
      <c r="E5003" s="31" t="n"/>
      <c r="F5003" s="24">
        <f>IF(OR(A5003="",E5003=""),"",E5003-A5003)</f>
        <v/>
      </c>
      <c r="G5003" s="27" t="n"/>
      <c r="H5003" s="33">
        <f>IF(G5003="","",ROUND(G5003*1000/22500,2))</f>
        <v/>
      </c>
      <c r="I5003" s="33">
        <f>IFERROR(IF(D5003="","",VALUE(MID(D5003,2,5))),"")</f>
        <v/>
      </c>
      <c r="J5003" s="28">
        <f>IF(OR(H5003="",I5003=""),"",IF(H5003&gt;=I5003,"Pass","Fail"))</f>
        <v/>
      </c>
    </row>
    <row r="5004">
      <c r="A5004" s="31" t="n"/>
      <c r="B5004" s="26" t="n"/>
      <c r="C5004" s="26" t="n"/>
      <c r="D5004" s="26" t="n"/>
      <c r="E5004" s="31" t="n"/>
      <c r="F5004" s="24">
        <f>IF(OR(A5004="",E5004=""),"",E5004-A5004)</f>
        <v/>
      </c>
      <c r="G5004" s="27" t="n"/>
      <c r="H5004" s="33">
        <f>IF(G5004="","",ROUND(G5004*1000/22500,2))</f>
        <v/>
      </c>
      <c r="I5004" s="33">
        <f>IFERROR(IF(D5004="","",VALUE(MID(D5004,2,5))),"")</f>
        <v/>
      </c>
      <c r="J5004" s="28">
        <f>IF(OR(H5004="",I5004=""),"",IF(H5004&gt;=I5004,"Pass","Fail"))</f>
        <v/>
      </c>
    </row>
    <row r="5005">
      <c r="A5005" s="31" t="n"/>
      <c r="B5005" s="26" t="n"/>
      <c r="C5005" s="26" t="n"/>
      <c r="D5005" s="26" t="n"/>
      <c r="E5005" s="31" t="n"/>
      <c r="F5005" s="24">
        <f>IF(OR(A5005="",E5005=""),"",E5005-A5005)</f>
        <v/>
      </c>
      <c r="G5005" s="27" t="n"/>
      <c r="H5005" s="33">
        <f>IF(G5005="","",ROUND(G5005*1000/22500,2))</f>
        <v/>
      </c>
      <c r="I5005" s="33">
        <f>IFERROR(IF(D5005="","",VALUE(MID(D5005,2,5))),"")</f>
        <v/>
      </c>
      <c r="J5005" s="28">
        <f>IF(OR(H5005="",I5005=""),"",IF(H5005&gt;=I5005,"Pass","Fail"))</f>
        <v/>
      </c>
    </row>
    <row r="5006">
      <c r="A5006" s="31" t="n"/>
      <c r="B5006" s="26" t="n"/>
      <c r="C5006" s="26" t="n"/>
      <c r="D5006" s="26" t="n"/>
      <c r="E5006" s="31" t="n"/>
      <c r="F5006" s="24">
        <f>IF(OR(A5006="",E5006=""),"",E5006-A5006)</f>
        <v/>
      </c>
      <c r="G5006" s="27" t="n"/>
      <c r="H5006" s="33">
        <f>IF(G5006="","",ROUND(G5006*1000/22500,2))</f>
        <v/>
      </c>
      <c r="I5006" s="33">
        <f>IFERROR(IF(D5006="","",VALUE(MID(D5006,2,5))),"")</f>
        <v/>
      </c>
      <c r="J5006" s="28">
        <f>IF(OR(H5006="",I5006=""),"",IF(H5006&gt;=I5006,"Pass","Fail"))</f>
        <v/>
      </c>
    </row>
    <row r="5007">
      <c r="A5007" s="31" t="n"/>
      <c r="B5007" s="26" t="n"/>
      <c r="C5007" s="26" t="n"/>
      <c r="D5007" s="26" t="n"/>
      <c r="E5007" s="31" t="n"/>
      <c r="F5007" s="24">
        <f>IF(OR(A5007="",E5007=""),"",E5007-A5007)</f>
        <v/>
      </c>
      <c r="G5007" s="27" t="n"/>
      <c r="H5007" s="33">
        <f>IF(G5007="","",ROUND(G5007*1000/22500,2))</f>
        <v/>
      </c>
      <c r="I5007" s="33">
        <f>IFERROR(IF(D5007="","",VALUE(MID(D5007,2,5))),"")</f>
        <v/>
      </c>
      <c r="J5007" s="28">
        <f>IF(OR(H5007="",I5007=""),"",IF(H5007&gt;=I5007,"Pass","Fail"))</f>
        <v/>
      </c>
    </row>
    <row r="5008">
      <c r="A5008" s="31" t="n"/>
      <c r="B5008" s="26" t="n"/>
      <c r="C5008" s="26" t="n"/>
      <c r="D5008" s="26" t="n"/>
      <c r="E5008" s="31" t="n"/>
      <c r="F5008" s="24">
        <f>IF(OR(A5008="",E5008=""),"",E5008-A5008)</f>
        <v/>
      </c>
      <c r="G5008" s="27" t="n"/>
      <c r="H5008" s="33">
        <f>IF(G5008="","",ROUND(G5008*1000/22500,2))</f>
        <v/>
      </c>
      <c r="I5008" s="33">
        <f>IFERROR(IF(D5008="","",VALUE(MID(D5008,2,5))),"")</f>
        <v/>
      </c>
      <c r="J5008" s="28">
        <f>IF(OR(H5008="",I5008=""),"",IF(H5008&gt;=I5008,"Pass","Fail"))</f>
        <v/>
      </c>
    </row>
    <row r="5009">
      <c r="A5009" s="31" t="n"/>
      <c r="B5009" s="26" t="n"/>
      <c r="C5009" s="26" t="n"/>
      <c r="D5009" s="26" t="n"/>
      <c r="E5009" s="31" t="n"/>
      <c r="F5009" s="24">
        <f>IF(OR(A5009="",E5009=""),"",E5009-A5009)</f>
        <v/>
      </c>
      <c r="G5009" s="27" t="n"/>
      <c r="H5009" s="33">
        <f>IF(G5009="","",ROUND(G5009*1000/22500,2))</f>
        <v/>
      </c>
      <c r="I5009" s="33">
        <f>IFERROR(IF(D5009="","",VALUE(MID(D5009,2,5))),"")</f>
        <v/>
      </c>
      <c r="J5009" s="28">
        <f>IF(OR(H5009="",I5009=""),"",IF(H5009&gt;=I5009,"Pass","Fail"))</f>
        <v/>
      </c>
    </row>
    <row r="5010">
      <c r="A5010" s="31" t="n"/>
      <c r="B5010" s="26" t="n"/>
      <c r="C5010" s="26" t="n"/>
      <c r="D5010" s="26" t="n"/>
      <c r="E5010" s="31" t="n"/>
      <c r="F5010" s="24">
        <f>IF(OR(A5010="",E5010=""),"",E5010-A5010)</f>
        <v/>
      </c>
      <c r="G5010" s="27" t="n"/>
      <c r="H5010" s="33">
        <f>IF(G5010="","",ROUND(G5010*1000/22500,2))</f>
        <v/>
      </c>
      <c r="I5010" s="33">
        <f>IFERROR(IF(D5010="","",VALUE(MID(D5010,2,5))),"")</f>
        <v/>
      </c>
      <c r="J5010" s="28">
        <f>IF(OR(H5010="",I5010=""),"",IF(H5010&gt;=I5010,"Pass","Fail"))</f>
        <v/>
      </c>
    </row>
    <row r="5011">
      <c r="A5011" s="31" t="n"/>
      <c r="B5011" s="26" t="n"/>
      <c r="C5011" s="26" t="n"/>
      <c r="D5011" s="26" t="n"/>
      <c r="E5011" s="31" t="n"/>
      <c r="F5011" s="24">
        <f>IF(OR(A5011="",E5011=""),"",E5011-A5011)</f>
        <v/>
      </c>
      <c r="G5011" s="27" t="n"/>
      <c r="H5011" s="33">
        <f>IF(G5011="","",ROUND(G5011*1000/22500,2))</f>
        <v/>
      </c>
      <c r="I5011" s="33">
        <f>IFERROR(IF(D5011="","",VALUE(MID(D5011,2,5))),"")</f>
        <v/>
      </c>
      <c r="J5011" s="28">
        <f>IF(OR(H5011="",I5011=""),"",IF(H5011&gt;=I5011,"Pass","Fail"))</f>
        <v/>
      </c>
    </row>
    <row r="5012">
      <c r="A5012" s="31" t="n"/>
      <c r="B5012" s="26" t="n"/>
      <c r="C5012" s="26" t="n"/>
      <c r="D5012" s="26" t="n"/>
      <c r="E5012" s="31" t="n"/>
      <c r="F5012" s="24">
        <f>IF(OR(A5012="",E5012=""),"",E5012-A5012)</f>
        <v/>
      </c>
      <c r="G5012" s="27" t="n"/>
      <c r="H5012" s="33">
        <f>IF(G5012="","",ROUND(G5012*1000/22500,2))</f>
        <v/>
      </c>
      <c r="I5012" s="33">
        <f>IFERROR(IF(D5012="","",VALUE(MID(D5012,2,5))),"")</f>
        <v/>
      </c>
      <c r="J5012" s="28">
        <f>IF(OR(H5012="",I5012=""),"",IF(H5012&gt;=I5012,"Pass","Fail"))</f>
        <v/>
      </c>
    </row>
    <row r="5013">
      <c r="A5013" s="31" t="n"/>
      <c r="B5013" s="26" t="n"/>
      <c r="C5013" s="26" t="n"/>
      <c r="D5013" s="26" t="n"/>
      <c r="E5013" s="31" t="n"/>
      <c r="F5013" s="24">
        <f>IF(OR(A5013="",E5013=""),"",E5013-A5013)</f>
        <v/>
      </c>
      <c r="G5013" s="27" t="n"/>
      <c r="H5013" s="33">
        <f>IF(G5013="","",ROUND(G5013*1000/22500,2))</f>
        <v/>
      </c>
      <c r="I5013" s="33">
        <f>IFERROR(IF(D5013="","",VALUE(MID(D5013,2,5))),"")</f>
        <v/>
      </c>
      <c r="J5013" s="28">
        <f>IF(OR(H5013="",I5013=""),"",IF(H5013&gt;=I5013,"Pass","Fail"))</f>
        <v/>
      </c>
    </row>
    <row r="5014">
      <c r="A5014" s="31" t="n"/>
      <c r="B5014" s="26" t="n"/>
      <c r="C5014" s="26" t="n"/>
      <c r="D5014" s="26" t="n"/>
      <c r="E5014" s="31" t="n"/>
      <c r="F5014" s="24">
        <f>IF(OR(A5014="",E5014=""),"",E5014-A5014)</f>
        <v/>
      </c>
      <c r="G5014" s="27" t="n"/>
      <c r="H5014" s="33">
        <f>IF(G5014="","",ROUND(G5014*1000/22500,2))</f>
        <v/>
      </c>
      <c r="I5014" s="33">
        <f>IFERROR(IF(D5014="","",VALUE(MID(D5014,2,5))),"")</f>
        <v/>
      </c>
      <c r="J5014" s="28">
        <f>IF(OR(H5014="",I5014=""),"",IF(H5014&gt;=I5014,"Pass","Fail"))</f>
        <v/>
      </c>
    </row>
    <row r="5015">
      <c r="A5015" s="31" t="n"/>
      <c r="B5015" s="26" t="n"/>
      <c r="C5015" s="26" t="n"/>
      <c r="D5015" s="26" t="n"/>
      <c r="E5015" s="31" t="n"/>
      <c r="F5015" s="24">
        <f>IF(OR(A5015="",E5015=""),"",E5015-A5015)</f>
        <v/>
      </c>
      <c r="G5015" s="27" t="n"/>
      <c r="H5015" s="33">
        <f>IF(G5015="","",ROUND(G5015*1000/22500,2))</f>
        <v/>
      </c>
      <c r="I5015" s="33">
        <f>IFERROR(IF(D5015="","",VALUE(MID(D5015,2,5))),"")</f>
        <v/>
      </c>
      <c r="J5015" s="28">
        <f>IF(OR(H5015="",I5015=""),"",IF(H5015&gt;=I5015,"Pass","Fail"))</f>
        <v/>
      </c>
    </row>
    <row r="5016">
      <c r="A5016" s="31" t="n"/>
      <c r="B5016" s="26" t="n"/>
      <c r="C5016" s="26" t="n"/>
      <c r="D5016" s="26" t="n"/>
      <c r="E5016" s="31" t="n"/>
      <c r="F5016" s="24">
        <f>IF(OR(A5016="",E5016=""),"",E5016-A5016)</f>
        <v/>
      </c>
      <c r="G5016" s="27" t="n"/>
      <c r="H5016" s="33">
        <f>IF(G5016="","",ROUND(G5016*1000/22500,2))</f>
        <v/>
      </c>
      <c r="I5016" s="33">
        <f>IFERROR(IF(D5016="","",VALUE(MID(D5016,2,5))),"")</f>
        <v/>
      </c>
      <c r="J5016" s="28">
        <f>IF(OR(H5016="",I5016=""),"",IF(H5016&gt;=I5016,"Pass","Fail"))</f>
        <v/>
      </c>
    </row>
    <row r="5017">
      <c r="A5017" s="31" t="n"/>
      <c r="B5017" s="26" t="n"/>
      <c r="C5017" s="26" t="n"/>
      <c r="D5017" s="26" t="n"/>
      <c r="E5017" s="31" t="n"/>
      <c r="F5017" s="24">
        <f>IF(OR(A5017="",E5017=""),"",E5017-A5017)</f>
        <v/>
      </c>
      <c r="G5017" s="27" t="n"/>
      <c r="H5017" s="33">
        <f>IF(G5017="","",ROUND(G5017*1000/22500,2))</f>
        <v/>
      </c>
      <c r="I5017" s="33">
        <f>IFERROR(IF(D5017="","",VALUE(MID(D5017,2,5))),"")</f>
        <v/>
      </c>
      <c r="J5017" s="28">
        <f>IF(OR(H5017="",I5017=""),"",IF(H5017&gt;=I5017,"Pass","Fail"))</f>
        <v/>
      </c>
    </row>
    <row r="5018">
      <c r="A5018" s="31" t="n"/>
      <c r="B5018" s="26" t="n"/>
      <c r="C5018" s="26" t="n"/>
      <c r="D5018" s="26" t="n"/>
      <c r="E5018" s="31" t="n"/>
      <c r="F5018" s="24">
        <f>IF(OR(A5018="",E5018=""),"",E5018-A5018)</f>
        <v/>
      </c>
      <c r="G5018" s="27" t="n"/>
      <c r="H5018" s="33">
        <f>IF(G5018="","",ROUND(G5018*1000/22500,2))</f>
        <v/>
      </c>
      <c r="I5018" s="33">
        <f>IFERROR(IF(D5018="","",VALUE(MID(D5018,2,5))),"")</f>
        <v/>
      </c>
      <c r="J5018" s="28">
        <f>IF(OR(H5018="",I5018=""),"",IF(H5018&gt;=I5018,"Pass","Fail"))</f>
        <v/>
      </c>
    </row>
    <row r="5019">
      <c r="A5019" s="31" t="n"/>
      <c r="B5019" s="26" t="n"/>
      <c r="C5019" s="26" t="n"/>
      <c r="D5019" s="26" t="n"/>
      <c r="E5019" s="31" t="n"/>
      <c r="F5019" s="24">
        <f>IF(OR(A5019="",E5019=""),"",E5019-A5019)</f>
        <v/>
      </c>
      <c r="G5019" s="27" t="n"/>
      <c r="H5019" s="33">
        <f>IF(G5019="","",ROUND(G5019*1000/22500,2))</f>
        <v/>
      </c>
      <c r="I5019" s="33">
        <f>IFERROR(IF(D5019="","",VALUE(MID(D5019,2,5))),"")</f>
        <v/>
      </c>
      <c r="J5019" s="28">
        <f>IF(OR(H5019="",I5019=""),"",IF(H5019&gt;=I5019,"Pass","Fail"))</f>
        <v/>
      </c>
    </row>
    <row r="5020">
      <c r="A5020" s="31" t="n"/>
      <c r="B5020" s="26" t="n"/>
      <c r="C5020" s="26" t="n"/>
      <c r="D5020" s="26" t="n"/>
      <c r="E5020" s="31" t="n"/>
      <c r="F5020" s="24">
        <f>IF(OR(A5020="",E5020=""),"",E5020-A5020)</f>
        <v/>
      </c>
      <c r="G5020" s="27" t="n"/>
      <c r="H5020" s="33">
        <f>IF(G5020="","",ROUND(G5020*1000/22500,2))</f>
        <v/>
      </c>
      <c r="I5020" s="33">
        <f>IFERROR(IF(D5020="","",VALUE(MID(D5020,2,5))),"")</f>
        <v/>
      </c>
      <c r="J5020" s="28">
        <f>IF(OR(H5020="",I5020=""),"",IF(H5020&gt;=I5020,"Pass","Fail"))</f>
        <v/>
      </c>
    </row>
    <row r="5021">
      <c r="A5021" s="31" t="n"/>
      <c r="B5021" s="26" t="n"/>
      <c r="C5021" s="26" t="n"/>
      <c r="D5021" s="26" t="n"/>
      <c r="E5021" s="31" t="n"/>
      <c r="F5021" s="24">
        <f>IF(OR(A5021="",E5021=""),"",E5021-A5021)</f>
        <v/>
      </c>
      <c r="G5021" s="27" t="n"/>
      <c r="H5021" s="33">
        <f>IF(G5021="","",ROUND(G5021*1000/22500,2))</f>
        <v/>
      </c>
      <c r="I5021" s="33">
        <f>IFERROR(IF(D5021="","",VALUE(MID(D5021,2,5))),"")</f>
        <v/>
      </c>
      <c r="J5021" s="28">
        <f>IF(OR(H5021="",I5021=""),"",IF(H5021&gt;=I5021,"Pass","Fail"))</f>
        <v/>
      </c>
    </row>
    <row r="5022">
      <c r="A5022" s="31" t="n"/>
      <c r="B5022" s="26" t="n"/>
      <c r="C5022" s="26" t="n"/>
      <c r="D5022" s="26" t="n"/>
      <c r="E5022" s="31" t="n"/>
      <c r="F5022" s="24">
        <f>IF(OR(A5022="",E5022=""),"",E5022-A5022)</f>
        <v/>
      </c>
      <c r="G5022" s="27" t="n"/>
      <c r="H5022" s="33">
        <f>IF(G5022="","",ROUND(G5022*1000/22500,2))</f>
        <v/>
      </c>
      <c r="I5022" s="33">
        <f>IFERROR(IF(D5022="","",VALUE(MID(D5022,2,5))),"")</f>
        <v/>
      </c>
      <c r="J5022" s="28">
        <f>IF(OR(H5022="",I5022=""),"",IF(H5022&gt;=I5022,"Pass","Fail"))</f>
        <v/>
      </c>
    </row>
    <row r="5023">
      <c r="A5023" s="31" t="n"/>
      <c r="B5023" s="26" t="n"/>
      <c r="C5023" s="26" t="n"/>
      <c r="D5023" s="26" t="n"/>
      <c r="E5023" s="31" t="n"/>
      <c r="F5023" s="24">
        <f>IF(OR(A5023="",E5023=""),"",E5023-A5023)</f>
        <v/>
      </c>
      <c r="G5023" s="27" t="n"/>
      <c r="H5023" s="33">
        <f>IF(G5023="","",ROUND(G5023*1000/22500,2))</f>
        <v/>
      </c>
      <c r="I5023" s="33">
        <f>IFERROR(IF(D5023="","",VALUE(MID(D5023,2,5))),"")</f>
        <v/>
      </c>
      <c r="J5023" s="28">
        <f>IF(OR(H5023="",I5023=""),"",IF(H5023&gt;=I5023,"Pass","Fail"))</f>
        <v/>
      </c>
    </row>
    <row r="5024">
      <c r="A5024" s="31" t="n"/>
      <c r="B5024" s="26" t="n"/>
      <c r="C5024" s="26" t="n"/>
      <c r="D5024" s="26" t="n"/>
      <c r="E5024" s="31" t="n"/>
      <c r="F5024" s="24">
        <f>IF(OR(A5024="",E5024=""),"",E5024-A5024)</f>
        <v/>
      </c>
      <c r="G5024" s="27" t="n"/>
      <c r="H5024" s="33">
        <f>IF(G5024="","",ROUND(G5024*1000/22500,2))</f>
        <v/>
      </c>
      <c r="I5024" s="33">
        <f>IFERROR(IF(D5024="","",VALUE(MID(D5024,2,5))),"")</f>
        <v/>
      </c>
      <c r="J5024" s="28">
        <f>IF(OR(H5024="",I5024=""),"",IF(H5024&gt;=I5024,"Pass","Fail"))</f>
        <v/>
      </c>
    </row>
    <row r="5025">
      <c r="A5025" s="31" t="n"/>
      <c r="B5025" s="26" t="n"/>
      <c r="C5025" s="26" t="n"/>
      <c r="D5025" s="26" t="n"/>
      <c r="E5025" s="31" t="n"/>
      <c r="F5025" s="24">
        <f>IF(OR(A5025="",E5025=""),"",E5025-A5025)</f>
        <v/>
      </c>
      <c r="G5025" s="27" t="n"/>
      <c r="H5025" s="33">
        <f>IF(G5025="","",ROUND(G5025*1000/22500,2))</f>
        <v/>
      </c>
      <c r="I5025" s="33">
        <f>IFERROR(IF(D5025="","",VALUE(MID(D5025,2,5))),"")</f>
        <v/>
      </c>
      <c r="J5025" s="28">
        <f>IF(OR(H5025="",I5025=""),"",IF(H5025&gt;=I5025,"Pass","Fail"))</f>
        <v/>
      </c>
    </row>
    <row r="5026">
      <c r="A5026" s="31" t="n"/>
      <c r="B5026" s="26" t="n"/>
      <c r="C5026" s="26" t="n"/>
      <c r="D5026" s="26" t="n"/>
      <c r="E5026" s="31" t="n"/>
      <c r="F5026" s="24">
        <f>IF(OR(A5026="",E5026=""),"",E5026-A5026)</f>
        <v/>
      </c>
      <c r="G5026" s="27" t="n"/>
      <c r="H5026" s="33">
        <f>IF(G5026="","",ROUND(G5026*1000/22500,2))</f>
        <v/>
      </c>
      <c r="I5026" s="33">
        <f>IFERROR(IF(D5026="","",VALUE(MID(D5026,2,5))),"")</f>
        <v/>
      </c>
      <c r="J5026" s="28">
        <f>IF(OR(H5026="",I5026=""),"",IF(H5026&gt;=I5026,"Pass","Fail"))</f>
        <v/>
      </c>
    </row>
    <row r="5027">
      <c r="A5027" s="31" t="n"/>
      <c r="B5027" s="26" t="n"/>
      <c r="C5027" s="26" t="n"/>
      <c r="D5027" s="26" t="n"/>
      <c r="E5027" s="31" t="n"/>
      <c r="F5027" s="24">
        <f>IF(OR(A5027="",E5027=""),"",E5027-A5027)</f>
        <v/>
      </c>
      <c r="G5027" s="27" t="n"/>
      <c r="H5027" s="33">
        <f>IF(G5027="","",ROUND(G5027*1000/22500,2))</f>
        <v/>
      </c>
      <c r="I5027" s="33">
        <f>IFERROR(IF(D5027="","",VALUE(MID(D5027,2,5))),"")</f>
        <v/>
      </c>
      <c r="J5027" s="28">
        <f>IF(OR(H5027="",I5027=""),"",IF(H5027&gt;=I5027,"Pass","Fail"))</f>
        <v/>
      </c>
    </row>
    <row r="5028">
      <c r="A5028" s="31" t="n"/>
      <c r="B5028" s="26" t="n"/>
      <c r="C5028" s="26" t="n"/>
      <c r="D5028" s="26" t="n"/>
      <c r="E5028" s="31" t="n"/>
      <c r="F5028" s="24">
        <f>IF(OR(A5028="",E5028=""),"",E5028-A5028)</f>
        <v/>
      </c>
      <c r="G5028" s="27" t="n"/>
      <c r="H5028" s="33">
        <f>IF(G5028="","",ROUND(G5028*1000/22500,2))</f>
        <v/>
      </c>
      <c r="I5028" s="33">
        <f>IFERROR(IF(D5028="","",VALUE(MID(D5028,2,5))),"")</f>
        <v/>
      </c>
      <c r="J5028" s="28">
        <f>IF(OR(H5028="",I5028=""),"",IF(H5028&gt;=I5028,"Pass","Fail"))</f>
        <v/>
      </c>
    </row>
    <row r="5029">
      <c r="A5029" s="31" t="n"/>
      <c r="B5029" s="26" t="n"/>
      <c r="C5029" s="26" t="n"/>
      <c r="D5029" s="26" t="n"/>
      <c r="E5029" s="31" t="n"/>
      <c r="F5029" s="24">
        <f>IF(OR(A5029="",E5029=""),"",E5029-A5029)</f>
        <v/>
      </c>
      <c r="G5029" s="27" t="n"/>
      <c r="H5029" s="33">
        <f>IF(G5029="","",ROUND(G5029*1000/22500,2))</f>
        <v/>
      </c>
      <c r="I5029" s="33">
        <f>IFERROR(IF(D5029="","",VALUE(MID(D5029,2,5))),"")</f>
        <v/>
      </c>
      <c r="J5029" s="28">
        <f>IF(OR(H5029="",I5029=""),"",IF(H5029&gt;=I5029,"Pass","Fail"))</f>
        <v/>
      </c>
    </row>
    <row r="5030">
      <c r="A5030" s="31" t="n"/>
      <c r="B5030" s="26" t="n"/>
      <c r="C5030" s="26" t="n"/>
      <c r="D5030" s="26" t="n"/>
      <c r="E5030" s="31" t="n"/>
      <c r="F5030" s="24">
        <f>IF(OR(A5030="",E5030=""),"",E5030-A5030)</f>
        <v/>
      </c>
      <c r="G5030" s="27" t="n"/>
      <c r="H5030" s="33">
        <f>IF(G5030="","",ROUND(G5030*1000/22500,2))</f>
        <v/>
      </c>
      <c r="I5030" s="33">
        <f>IFERROR(IF(D5030="","",VALUE(MID(D5030,2,5))),"")</f>
        <v/>
      </c>
      <c r="J5030" s="28">
        <f>IF(OR(H5030="",I5030=""),"",IF(H5030&gt;=I5030,"Pass","Fail"))</f>
        <v/>
      </c>
    </row>
    <row r="5031">
      <c r="A5031" s="31" t="n"/>
      <c r="B5031" s="26" t="n"/>
      <c r="C5031" s="26" t="n"/>
      <c r="D5031" s="26" t="n"/>
      <c r="E5031" s="31" t="n"/>
      <c r="F5031" s="24">
        <f>IF(OR(A5031="",E5031=""),"",E5031-A5031)</f>
        <v/>
      </c>
      <c r="G5031" s="27" t="n"/>
      <c r="H5031" s="33">
        <f>IF(G5031="","",ROUND(G5031*1000/22500,2))</f>
        <v/>
      </c>
      <c r="I5031" s="33">
        <f>IFERROR(IF(D5031="","",VALUE(MID(D5031,2,5))),"")</f>
        <v/>
      </c>
      <c r="J5031" s="28">
        <f>IF(OR(H5031="",I5031=""),"",IF(H5031&gt;=I5031,"Pass","Fail"))</f>
        <v/>
      </c>
    </row>
    <row r="5032">
      <c r="A5032" s="31" t="n"/>
      <c r="B5032" s="26" t="n"/>
      <c r="C5032" s="26" t="n"/>
      <c r="D5032" s="26" t="n"/>
      <c r="E5032" s="31" t="n"/>
      <c r="F5032" s="24">
        <f>IF(OR(A5032="",E5032=""),"",E5032-A5032)</f>
        <v/>
      </c>
      <c r="G5032" s="27" t="n"/>
      <c r="H5032" s="33">
        <f>IF(G5032="","",ROUND(G5032*1000/22500,2))</f>
        <v/>
      </c>
      <c r="I5032" s="33">
        <f>IFERROR(IF(D5032="","",VALUE(MID(D5032,2,5))),"")</f>
        <v/>
      </c>
      <c r="J5032" s="28">
        <f>IF(OR(H5032="",I5032=""),"",IF(H5032&gt;=I5032,"Pass","Fail"))</f>
        <v/>
      </c>
    </row>
    <row r="5033">
      <c r="A5033" s="31" t="n"/>
      <c r="B5033" s="26" t="n"/>
      <c r="C5033" s="26" t="n"/>
      <c r="D5033" s="26" t="n"/>
      <c r="E5033" s="31" t="n"/>
      <c r="F5033" s="24">
        <f>IF(OR(A5033="",E5033=""),"",E5033-A5033)</f>
        <v/>
      </c>
      <c r="G5033" s="27" t="n"/>
      <c r="H5033" s="33">
        <f>IF(G5033="","",ROUND(G5033*1000/22500,2))</f>
        <v/>
      </c>
      <c r="I5033" s="33">
        <f>IFERROR(IF(D5033="","",VALUE(MID(D5033,2,5))),"")</f>
        <v/>
      </c>
      <c r="J5033" s="28">
        <f>IF(OR(H5033="",I5033=""),"",IF(H5033&gt;=I5033,"Pass","Fail"))</f>
        <v/>
      </c>
    </row>
    <row r="5034">
      <c r="A5034" s="31" t="n"/>
      <c r="B5034" s="26" t="n"/>
      <c r="C5034" s="26" t="n"/>
      <c r="D5034" s="26" t="n"/>
      <c r="E5034" s="31" t="n"/>
      <c r="F5034" s="24">
        <f>IF(OR(A5034="",E5034=""),"",E5034-A5034)</f>
        <v/>
      </c>
      <c r="G5034" s="27" t="n"/>
      <c r="H5034" s="33">
        <f>IF(G5034="","",ROUND(G5034*1000/22500,2))</f>
        <v/>
      </c>
      <c r="I5034" s="33">
        <f>IFERROR(IF(D5034="","",VALUE(MID(D5034,2,5))),"")</f>
        <v/>
      </c>
      <c r="J5034" s="28">
        <f>IF(OR(H5034="",I5034=""),"",IF(H5034&gt;=I5034,"Pass","Fail"))</f>
        <v/>
      </c>
    </row>
    <row r="5035">
      <c r="A5035" s="31" t="n"/>
      <c r="B5035" s="26" t="n"/>
      <c r="C5035" s="26" t="n"/>
      <c r="D5035" s="26" t="n"/>
      <c r="E5035" s="31" t="n"/>
      <c r="F5035" s="24">
        <f>IF(OR(A5035="",E5035=""),"",E5035-A5035)</f>
        <v/>
      </c>
      <c r="G5035" s="27" t="n"/>
      <c r="H5035" s="33">
        <f>IF(G5035="","",ROUND(G5035*1000/22500,2))</f>
        <v/>
      </c>
      <c r="I5035" s="33">
        <f>IFERROR(IF(D5035="","",VALUE(MID(D5035,2,5))),"")</f>
        <v/>
      </c>
      <c r="J5035" s="28">
        <f>IF(OR(H5035="",I5035=""),"",IF(H5035&gt;=I5035,"Pass","Fail"))</f>
        <v/>
      </c>
    </row>
    <row r="5036">
      <c r="A5036" s="31" t="n"/>
      <c r="B5036" s="26" t="n"/>
      <c r="C5036" s="26" t="n"/>
      <c r="D5036" s="26" t="n"/>
      <c r="E5036" s="31" t="n"/>
      <c r="F5036" s="24">
        <f>IF(OR(A5036="",E5036=""),"",E5036-A5036)</f>
        <v/>
      </c>
      <c r="G5036" s="27" t="n"/>
      <c r="H5036" s="33">
        <f>IF(G5036="","",ROUND(G5036*1000/22500,2))</f>
        <v/>
      </c>
      <c r="I5036" s="33">
        <f>IFERROR(IF(D5036="","",VALUE(MID(D5036,2,5))),"")</f>
        <v/>
      </c>
      <c r="J5036" s="28">
        <f>IF(OR(H5036="",I5036=""),"",IF(H5036&gt;=I5036,"Pass","Fail"))</f>
        <v/>
      </c>
    </row>
    <row r="5037">
      <c r="A5037" s="31" t="n"/>
      <c r="B5037" s="26" t="n"/>
      <c r="C5037" s="26" t="n"/>
      <c r="D5037" s="26" t="n"/>
      <c r="E5037" s="31" t="n"/>
      <c r="F5037" s="24">
        <f>IF(OR(A5037="",E5037=""),"",E5037-A5037)</f>
        <v/>
      </c>
      <c r="G5037" s="27" t="n"/>
      <c r="H5037" s="33">
        <f>IF(G5037="","",ROUND(G5037*1000/22500,2))</f>
        <v/>
      </c>
      <c r="I5037" s="33">
        <f>IFERROR(IF(D5037="","",VALUE(MID(D5037,2,5))),"")</f>
        <v/>
      </c>
      <c r="J5037" s="28">
        <f>IF(OR(H5037="",I5037=""),"",IF(H5037&gt;=I5037,"Pass","Fail"))</f>
        <v/>
      </c>
    </row>
    <row r="5038">
      <c r="A5038" s="31" t="n"/>
      <c r="B5038" s="26" t="n"/>
      <c r="C5038" s="26" t="n"/>
      <c r="D5038" s="26" t="n"/>
      <c r="E5038" s="31" t="n"/>
      <c r="F5038" s="24">
        <f>IF(OR(A5038="",E5038=""),"",E5038-A5038)</f>
        <v/>
      </c>
      <c r="G5038" s="27" t="n"/>
      <c r="H5038" s="33">
        <f>IF(G5038="","",ROUND(G5038*1000/22500,2))</f>
        <v/>
      </c>
      <c r="I5038" s="33">
        <f>IFERROR(IF(D5038="","",VALUE(MID(D5038,2,5))),"")</f>
        <v/>
      </c>
      <c r="J5038" s="28">
        <f>IF(OR(H5038="",I5038=""),"",IF(H5038&gt;=I5038,"Pass","Fail"))</f>
        <v/>
      </c>
    </row>
    <row r="5039">
      <c r="A5039" s="31" t="n"/>
      <c r="B5039" s="26" t="n"/>
      <c r="C5039" s="26" t="n"/>
      <c r="D5039" s="26" t="n"/>
      <c r="E5039" s="31" t="n"/>
      <c r="F5039" s="24">
        <f>IF(OR(A5039="",E5039=""),"",E5039-A5039)</f>
        <v/>
      </c>
      <c r="G5039" s="27" t="n"/>
      <c r="H5039" s="33">
        <f>IF(G5039="","",ROUND(G5039*1000/22500,2))</f>
        <v/>
      </c>
      <c r="I5039" s="33">
        <f>IFERROR(IF(D5039="","",VALUE(MID(D5039,2,5))),"")</f>
        <v/>
      </c>
      <c r="J5039" s="28">
        <f>IF(OR(H5039="",I5039=""),"",IF(H5039&gt;=I5039,"Pass","Fail"))</f>
        <v/>
      </c>
    </row>
    <row r="5040">
      <c r="A5040" s="31" t="n"/>
      <c r="B5040" s="26" t="n"/>
      <c r="C5040" s="26" t="n"/>
      <c r="D5040" s="26" t="n"/>
      <c r="E5040" s="31" t="n"/>
      <c r="F5040" s="24">
        <f>IF(OR(A5040="",E5040=""),"",E5040-A5040)</f>
        <v/>
      </c>
      <c r="G5040" s="27" t="n"/>
      <c r="H5040" s="33">
        <f>IF(G5040="","",ROUND(G5040*1000/22500,2))</f>
        <v/>
      </c>
      <c r="I5040" s="33">
        <f>IFERROR(IF(D5040="","",VALUE(MID(D5040,2,5))),"")</f>
        <v/>
      </c>
      <c r="J5040" s="28">
        <f>IF(OR(H5040="",I5040=""),"",IF(H5040&gt;=I5040,"Pass","Fail"))</f>
        <v/>
      </c>
    </row>
    <row r="5041">
      <c r="A5041" s="31" t="n"/>
      <c r="B5041" s="26" t="n"/>
      <c r="C5041" s="26" t="n"/>
      <c r="D5041" s="26" t="n"/>
      <c r="E5041" s="31" t="n"/>
      <c r="F5041" s="24">
        <f>IF(OR(A5041="",E5041=""),"",E5041-A5041)</f>
        <v/>
      </c>
      <c r="G5041" s="27" t="n"/>
      <c r="H5041" s="33">
        <f>IF(G5041="","",ROUND(G5041*1000/22500,2))</f>
        <v/>
      </c>
      <c r="I5041" s="33">
        <f>IFERROR(IF(D5041="","",VALUE(MID(D5041,2,5))),"")</f>
        <v/>
      </c>
      <c r="J5041" s="28">
        <f>IF(OR(H5041="",I5041=""),"",IF(H5041&gt;=I5041,"Pass","Fail"))</f>
        <v/>
      </c>
    </row>
    <row r="5042">
      <c r="A5042" s="31" t="n"/>
      <c r="B5042" s="26" t="n"/>
      <c r="C5042" s="26" t="n"/>
      <c r="D5042" s="26" t="n"/>
      <c r="E5042" s="31" t="n"/>
      <c r="F5042" s="24">
        <f>IF(OR(A5042="",E5042=""),"",E5042-A5042)</f>
        <v/>
      </c>
      <c r="G5042" s="27" t="n"/>
      <c r="H5042" s="33">
        <f>IF(G5042="","",ROUND(G5042*1000/22500,2))</f>
        <v/>
      </c>
      <c r="I5042" s="33">
        <f>IFERROR(IF(D5042="","",VALUE(MID(D5042,2,5))),"")</f>
        <v/>
      </c>
      <c r="J5042" s="28">
        <f>IF(OR(H5042="",I5042=""),"",IF(H5042&gt;=I5042,"Pass","Fail"))</f>
        <v/>
      </c>
    </row>
    <row r="5043">
      <c r="A5043" s="31" t="n"/>
      <c r="B5043" s="26" t="n"/>
      <c r="C5043" s="26" t="n"/>
      <c r="D5043" s="26" t="n"/>
      <c r="E5043" s="31" t="n"/>
      <c r="F5043" s="24">
        <f>IF(OR(A5043="",E5043=""),"",E5043-A5043)</f>
        <v/>
      </c>
      <c r="G5043" s="27" t="n"/>
      <c r="H5043" s="33">
        <f>IF(G5043="","",ROUND(G5043*1000/22500,2))</f>
        <v/>
      </c>
      <c r="I5043" s="33">
        <f>IFERROR(IF(D5043="","",VALUE(MID(D5043,2,5))),"")</f>
        <v/>
      </c>
      <c r="J5043" s="28">
        <f>IF(OR(H5043="",I5043=""),"",IF(H5043&gt;=I5043,"Pass","Fail"))</f>
        <v/>
      </c>
    </row>
    <row r="5044">
      <c r="A5044" s="31" t="n"/>
      <c r="B5044" s="26" t="n"/>
      <c r="C5044" s="26" t="n"/>
      <c r="D5044" s="26" t="n"/>
      <c r="E5044" s="31" t="n"/>
      <c r="F5044" s="24">
        <f>IF(OR(A5044="",E5044=""),"",E5044-A5044)</f>
        <v/>
      </c>
      <c r="G5044" s="27" t="n"/>
      <c r="H5044" s="33">
        <f>IF(G5044="","",ROUND(G5044*1000/22500,2))</f>
        <v/>
      </c>
      <c r="I5044" s="33">
        <f>IFERROR(IF(D5044="","",VALUE(MID(D5044,2,5))),"")</f>
        <v/>
      </c>
      <c r="J5044" s="28">
        <f>IF(OR(H5044="",I5044=""),"",IF(H5044&gt;=I5044,"Pass","Fail"))</f>
        <v/>
      </c>
    </row>
    <row r="5045">
      <c r="A5045" s="31" t="n"/>
      <c r="B5045" s="26" t="n"/>
      <c r="C5045" s="26" t="n"/>
      <c r="D5045" s="26" t="n"/>
      <c r="E5045" s="31" t="n"/>
      <c r="F5045" s="24">
        <f>IF(OR(A5045="",E5045=""),"",E5045-A5045)</f>
        <v/>
      </c>
      <c r="G5045" s="27" t="n"/>
      <c r="H5045" s="33">
        <f>IF(G5045="","",ROUND(G5045*1000/22500,2))</f>
        <v/>
      </c>
      <c r="I5045" s="33">
        <f>IFERROR(IF(D5045="","",VALUE(MID(D5045,2,5))),"")</f>
        <v/>
      </c>
      <c r="J5045" s="28">
        <f>IF(OR(H5045="",I5045=""),"",IF(H5045&gt;=I5045,"Pass","Fail"))</f>
        <v/>
      </c>
    </row>
    <row r="5046">
      <c r="A5046" s="31" t="n"/>
      <c r="B5046" s="26" t="n"/>
      <c r="C5046" s="26" t="n"/>
      <c r="D5046" s="26" t="n"/>
      <c r="E5046" s="31" t="n"/>
      <c r="F5046" s="24">
        <f>IF(OR(A5046="",E5046=""),"",E5046-A5046)</f>
        <v/>
      </c>
      <c r="G5046" s="27" t="n"/>
      <c r="H5046" s="33">
        <f>IF(G5046="","",ROUND(G5046*1000/22500,2))</f>
        <v/>
      </c>
      <c r="I5046" s="33">
        <f>IFERROR(IF(D5046="","",VALUE(MID(D5046,2,5))),"")</f>
        <v/>
      </c>
      <c r="J5046" s="28">
        <f>IF(OR(H5046="",I5046=""),"",IF(H5046&gt;=I5046,"Pass","Fail"))</f>
        <v/>
      </c>
    </row>
    <row r="5047">
      <c r="A5047" s="31" t="n"/>
      <c r="B5047" s="26" t="n"/>
      <c r="C5047" s="26" t="n"/>
      <c r="D5047" s="26" t="n"/>
      <c r="E5047" s="31" t="n"/>
      <c r="F5047" s="24">
        <f>IF(OR(A5047="",E5047=""),"",E5047-A5047)</f>
        <v/>
      </c>
      <c r="G5047" s="27" t="n"/>
      <c r="H5047" s="33">
        <f>IF(G5047="","",ROUND(G5047*1000/22500,2))</f>
        <v/>
      </c>
      <c r="I5047" s="33">
        <f>IFERROR(IF(D5047="","",VALUE(MID(D5047,2,5))),"")</f>
        <v/>
      </c>
      <c r="J5047" s="28">
        <f>IF(OR(H5047="",I5047=""),"",IF(H5047&gt;=I5047,"Pass","Fail"))</f>
        <v/>
      </c>
    </row>
    <row r="5048">
      <c r="A5048" s="31" t="n"/>
      <c r="B5048" s="26" t="n"/>
      <c r="C5048" s="26" t="n"/>
      <c r="D5048" s="26" t="n"/>
      <c r="E5048" s="31" t="n"/>
      <c r="F5048" s="24">
        <f>IF(OR(A5048="",E5048=""),"",E5048-A5048)</f>
        <v/>
      </c>
      <c r="G5048" s="27" t="n"/>
      <c r="H5048" s="33">
        <f>IF(G5048="","",ROUND(G5048*1000/22500,2))</f>
        <v/>
      </c>
      <c r="I5048" s="33">
        <f>IFERROR(IF(D5048="","",VALUE(MID(D5048,2,5))),"")</f>
        <v/>
      </c>
      <c r="J5048" s="28">
        <f>IF(OR(H5048="",I5048=""),"",IF(H5048&gt;=I5048,"Pass","Fail"))</f>
        <v/>
      </c>
    </row>
    <row r="5049">
      <c r="A5049" s="31" t="n"/>
      <c r="B5049" s="26" t="n"/>
      <c r="C5049" s="26" t="n"/>
      <c r="D5049" s="26" t="n"/>
      <c r="E5049" s="31" t="n"/>
      <c r="F5049" s="24">
        <f>IF(OR(A5049="",E5049=""),"",E5049-A5049)</f>
        <v/>
      </c>
      <c r="G5049" s="27" t="n"/>
      <c r="H5049" s="33">
        <f>IF(G5049="","",ROUND(G5049*1000/22500,2))</f>
        <v/>
      </c>
      <c r="I5049" s="33">
        <f>IFERROR(IF(D5049="","",VALUE(MID(D5049,2,5))),"")</f>
        <v/>
      </c>
      <c r="J5049" s="28">
        <f>IF(OR(H5049="",I5049=""),"",IF(H5049&gt;=I5049,"Pass","Fail"))</f>
        <v/>
      </c>
    </row>
    <row r="5050">
      <c r="A5050" s="31" t="n"/>
      <c r="B5050" s="26" t="n"/>
      <c r="C5050" s="26" t="n"/>
      <c r="D5050" s="26" t="n"/>
      <c r="E5050" s="31" t="n"/>
      <c r="F5050" s="24">
        <f>IF(OR(A5050="",E5050=""),"",E5050-A5050)</f>
        <v/>
      </c>
      <c r="G5050" s="27" t="n"/>
      <c r="H5050" s="33">
        <f>IF(G5050="","",ROUND(G5050*1000/22500,2))</f>
        <v/>
      </c>
      <c r="I5050" s="33">
        <f>IFERROR(IF(D5050="","",VALUE(MID(D5050,2,5))),"")</f>
        <v/>
      </c>
      <c r="J5050" s="28">
        <f>IF(OR(H5050="",I5050=""),"",IF(H5050&gt;=I5050,"Pass","Fail"))</f>
        <v/>
      </c>
    </row>
    <row r="5051">
      <c r="A5051" s="31" t="n"/>
      <c r="B5051" s="26" t="n"/>
      <c r="C5051" s="26" t="n"/>
      <c r="D5051" s="26" t="n"/>
      <c r="E5051" s="31" t="n"/>
      <c r="F5051" s="24">
        <f>IF(OR(A5051="",E5051=""),"",E5051-A5051)</f>
        <v/>
      </c>
      <c r="G5051" s="27" t="n"/>
      <c r="H5051" s="33">
        <f>IF(G5051="","",ROUND(G5051*1000/22500,2))</f>
        <v/>
      </c>
      <c r="I5051" s="33">
        <f>IFERROR(IF(D5051="","",VALUE(MID(D5051,2,5))),"")</f>
        <v/>
      </c>
      <c r="J5051" s="28">
        <f>IF(OR(H5051="",I5051=""),"",IF(H5051&gt;=I5051,"Pass","Fail"))</f>
        <v/>
      </c>
    </row>
    <row r="5052">
      <c r="A5052" s="31" t="n"/>
      <c r="B5052" s="26" t="n"/>
      <c r="C5052" s="26" t="n"/>
      <c r="D5052" s="26" t="n"/>
      <c r="E5052" s="31" t="n"/>
      <c r="F5052" s="24">
        <f>IF(OR(A5052="",E5052=""),"",E5052-A5052)</f>
        <v/>
      </c>
      <c r="G5052" s="27" t="n"/>
      <c r="H5052" s="33">
        <f>IF(G5052="","",ROUND(G5052*1000/22500,2))</f>
        <v/>
      </c>
      <c r="I5052" s="33">
        <f>IFERROR(IF(D5052="","",VALUE(MID(D5052,2,5))),"")</f>
        <v/>
      </c>
      <c r="J5052" s="28">
        <f>IF(OR(H5052="",I5052=""),"",IF(H5052&gt;=I5052,"Pass","Fail"))</f>
        <v/>
      </c>
    </row>
    <row r="5053">
      <c r="A5053" s="31" t="n"/>
      <c r="B5053" s="26" t="n"/>
      <c r="C5053" s="26" t="n"/>
      <c r="D5053" s="26" t="n"/>
      <c r="E5053" s="31" t="n"/>
      <c r="F5053" s="24">
        <f>IF(OR(A5053="",E5053=""),"",E5053-A5053)</f>
        <v/>
      </c>
      <c r="G5053" s="27" t="n"/>
      <c r="H5053" s="33">
        <f>IF(G5053="","",ROUND(G5053*1000/22500,2))</f>
        <v/>
      </c>
      <c r="I5053" s="33">
        <f>IFERROR(IF(D5053="","",VALUE(MID(D5053,2,5))),"")</f>
        <v/>
      </c>
      <c r="J5053" s="28">
        <f>IF(OR(H5053="",I5053=""),"",IF(H5053&gt;=I5053,"Pass","Fail"))</f>
        <v/>
      </c>
    </row>
    <row r="5054">
      <c r="A5054" s="31" t="n"/>
      <c r="B5054" s="26" t="n"/>
      <c r="C5054" s="26" t="n"/>
      <c r="D5054" s="26" t="n"/>
      <c r="E5054" s="31" t="n"/>
      <c r="F5054" s="24">
        <f>IF(OR(A5054="",E5054=""),"",E5054-A5054)</f>
        <v/>
      </c>
      <c r="G5054" s="27" t="n"/>
      <c r="H5054" s="33">
        <f>IF(G5054="","",ROUND(G5054*1000/22500,2))</f>
        <v/>
      </c>
      <c r="I5054" s="33">
        <f>IFERROR(IF(D5054="","",VALUE(MID(D5054,2,5))),"")</f>
        <v/>
      </c>
      <c r="J5054" s="28">
        <f>IF(OR(H5054="",I5054=""),"",IF(H5054&gt;=I5054,"Pass","Fail"))</f>
        <v/>
      </c>
    </row>
    <row r="5055">
      <c r="A5055" s="31" t="n"/>
      <c r="B5055" s="26" t="n"/>
      <c r="C5055" s="26" t="n"/>
      <c r="D5055" s="26" t="n"/>
      <c r="E5055" s="31" t="n"/>
      <c r="F5055" s="24">
        <f>IF(OR(A5055="",E5055=""),"",E5055-A5055)</f>
        <v/>
      </c>
      <c r="G5055" s="27" t="n"/>
      <c r="H5055" s="33">
        <f>IF(G5055="","",ROUND(G5055*1000/22500,2))</f>
        <v/>
      </c>
      <c r="I5055" s="33">
        <f>IFERROR(IF(D5055="","",VALUE(MID(D5055,2,5))),"")</f>
        <v/>
      </c>
      <c r="J5055" s="28">
        <f>IF(OR(H5055="",I5055=""),"",IF(H5055&gt;=I5055,"Pass","Fail"))</f>
        <v/>
      </c>
    </row>
    <row r="5056">
      <c r="A5056" s="31" t="n"/>
      <c r="B5056" s="26" t="n"/>
      <c r="C5056" s="26" t="n"/>
      <c r="D5056" s="26" t="n"/>
      <c r="E5056" s="31" t="n"/>
      <c r="F5056" s="24">
        <f>IF(OR(A5056="",E5056=""),"",E5056-A5056)</f>
        <v/>
      </c>
      <c r="G5056" s="27" t="n"/>
      <c r="H5056" s="33">
        <f>IF(G5056="","",ROUND(G5056*1000/22500,2))</f>
        <v/>
      </c>
      <c r="I5056" s="33">
        <f>IFERROR(IF(D5056="","",VALUE(MID(D5056,2,5))),"")</f>
        <v/>
      </c>
      <c r="J5056" s="28">
        <f>IF(OR(H5056="",I5056=""),"",IF(H5056&gt;=I5056,"Pass","Fail"))</f>
        <v/>
      </c>
    </row>
    <row r="5057">
      <c r="A5057" s="31" t="n"/>
      <c r="B5057" s="26" t="n"/>
      <c r="C5057" s="26" t="n"/>
      <c r="D5057" s="26" t="n"/>
      <c r="E5057" s="31" t="n"/>
      <c r="F5057" s="24">
        <f>IF(OR(A5057="",E5057=""),"",E5057-A5057)</f>
        <v/>
      </c>
      <c r="G5057" s="27" t="n"/>
      <c r="H5057" s="33">
        <f>IF(G5057="","",ROUND(G5057*1000/22500,2))</f>
        <v/>
      </c>
      <c r="I5057" s="33">
        <f>IFERROR(IF(D5057="","",VALUE(MID(D5057,2,5))),"")</f>
        <v/>
      </c>
      <c r="J5057" s="28">
        <f>IF(OR(H5057="",I5057=""),"",IF(H5057&gt;=I5057,"Pass","Fail"))</f>
        <v/>
      </c>
    </row>
    <row r="5058">
      <c r="A5058" s="31" t="n"/>
      <c r="B5058" s="26" t="n"/>
      <c r="C5058" s="26" t="n"/>
      <c r="D5058" s="26" t="n"/>
      <c r="E5058" s="31" t="n"/>
      <c r="F5058" s="24">
        <f>IF(OR(A5058="",E5058=""),"",E5058-A5058)</f>
        <v/>
      </c>
      <c r="G5058" s="27" t="n"/>
      <c r="H5058" s="33">
        <f>IF(G5058="","",ROUND(G5058*1000/22500,2))</f>
        <v/>
      </c>
      <c r="I5058" s="33">
        <f>IFERROR(IF(D5058="","",VALUE(MID(D5058,2,5))),"")</f>
        <v/>
      </c>
      <c r="J5058" s="28">
        <f>IF(OR(H5058="",I5058=""),"",IF(H5058&gt;=I5058,"Pass","Fail"))</f>
        <v/>
      </c>
    </row>
    <row r="5059">
      <c r="A5059" s="31" t="n"/>
      <c r="B5059" s="26" t="n"/>
      <c r="C5059" s="26" t="n"/>
      <c r="D5059" s="26" t="n"/>
      <c r="E5059" s="31" t="n"/>
      <c r="F5059" s="24">
        <f>IF(OR(A5059="",E5059=""),"",E5059-A5059)</f>
        <v/>
      </c>
      <c r="G5059" s="27" t="n"/>
      <c r="H5059" s="33">
        <f>IF(G5059="","",ROUND(G5059*1000/22500,2))</f>
        <v/>
      </c>
      <c r="I5059" s="33">
        <f>IFERROR(IF(D5059="","",VALUE(MID(D5059,2,5))),"")</f>
        <v/>
      </c>
      <c r="J5059" s="28">
        <f>IF(OR(H5059="",I5059=""),"",IF(H5059&gt;=I5059,"Pass","Fail"))</f>
        <v/>
      </c>
    </row>
    <row r="5060">
      <c r="A5060" s="31" t="n"/>
      <c r="B5060" s="26" t="n"/>
      <c r="C5060" s="26" t="n"/>
      <c r="D5060" s="26" t="n"/>
      <c r="E5060" s="31" t="n"/>
      <c r="F5060" s="24">
        <f>IF(OR(A5060="",E5060=""),"",E5060-A5060)</f>
        <v/>
      </c>
      <c r="G5060" s="27" t="n"/>
      <c r="H5060" s="33">
        <f>IF(G5060="","",ROUND(G5060*1000/22500,2))</f>
        <v/>
      </c>
      <c r="I5060" s="33">
        <f>IFERROR(IF(D5060="","",VALUE(MID(D5060,2,5))),"")</f>
        <v/>
      </c>
      <c r="J5060" s="28">
        <f>IF(OR(H5060="",I5060=""),"",IF(H5060&gt;=I5060,"Pass","Fail"))</f>
        <v/>
      </c>
    </row>
    <row r="5061">
      <c r="A5061" s="31" t="n"/>
      <c r="B5061" s="26" t="n"/>
      <c r="C5061" s="26" t="n"/>
      <c r="D5061" s="26" t="n"/>
      <c r="E5061" s="31" t="n"/>
      <c r="F5061" s="24">
        <f>IF(OR(A5061="",E5061=""),"",E5061-A5061)</f>
        <v/>
      </c>
      <c r="G5061" s="27" t="n"/>
      <c r="H5061" s="33">
        <f>IF(G5061="","",ROUND(G5061*1000/22500,2))</f>
        <v/>
      </c>
      <c r="I5061" s="33">
        <f>IFERROR(IF(D5061="","",VALUE(MID(D5061,2,5))),"")</f>
        <v/>
      </c>
      <c r="J5061" s="28">
        <f>IF(OR(H5061="",I5061=""),"",IF(H5061&gt;=I5061,"Pass","Fail"))</f>
        <v/>
      </c>
    </row>
    <row r="5062">
      <c r="A5062" s="31" t="n"/>
      <c r="B5062" s="26" t="n"/>
      <c r="C5062" s="26" t="n"/>
      <c r="D5062" s="26" t="n"/>
      <c r="E5062" s="31" t="n"/>
      <c r="F5062" s="24">
        <f>IF(OR(A5062="",E5062=""),"",E5062-A5062)</f>
        <v/>
      </c>
      <c r="G5062" s="27" t="n"/>
      <c r="H5062" s="33">
        <f>IF(G5062="","",ROUND(G5062*1000/22500,2))</f>
        <v/>
      </c>
      <c r="I5062" s="33">
        <f>IFERROR(IF(D5062="","",VALUE(MID(D5062,2,5))),"")</f>
        <v/>
      </c>
      <c r="J5062" s="28">
        <f>IF(OR(H5062="",I5062=""),"",IF(H5062&gt;=I5062,"Pass","Fail"))</f>
        <v/>
      </c>
    </row>
    <row r="5063">
      <c r="A5063" s="31" t="n"/>
      <c r="B5063" s="26" t="n"/>
      <c r="C5063" s="26" t="n"/>
      <c r="D5063" s="26" t="n"/>
      <c r="E5063" s="31" t="n"/>
      <c r="F5063" s="24">
        <f>IF(OR(A5063="",E5063=""),"",E5063-A5063)</f>
        <v/>
      </c>
      <c r="G5063" s="27" t="n"/>
      <c r="H5063" s="33">
        <f>IF(G5063="","",ROUND(G5063*1000/22500,2))</f>
        <v/>
      </c>
      <c r="I5063" s="33">
        <f>IFERROR(IF(D5063="","",VALUE(MID(D5063,2,5))),"")</f>
        <v/>
      </c>
      <c r="J5063" s="28">
        <f>IF(OR(H5063="",I5063=""),"",IF(H5063&gt;=I5063,"Pass","Fail"))</f>
        <v/>
      </c>
    </row>
    <row r="5064">
      <c r="A5064" s="31" t="n"/>
      <c r="B5064" s="26" t="n"/>
      <c r="C5064" s="26" t="n"/>
      <c r="D5064" s="26" t="n"/>
      <c r="E5064" s="31" t="n"/>
      <c r="F5064" s="24">
        <f>IF(OR(A5064="",E5064=""),"",E5064-A5064)</f>
        <v/>
      </c>
      <c r="G5064" s="27" t="n"/>
      <c r="H5064" s="33">
        <f>IF(G5064="","",ROUND(G5064*1000/22500,2))</f>
        <v/>
      </c>
      <c r="I5064" s="33">
        <f>IFERROR(IF(D5064="","",VALUE(MID(D5064,2,5))),"")</f>
        <v/>
      </c>
      <c r="J5064" s="28">
        <f>IF(OR(H5064="",I5064=""),"",IF(H5064&gt;=I5064,"Pass","Fail"))</f>
        <v/>
      </c>
    </row>
    <row r="5065">
      <c r="A5065" s="31" t="n"/>
      <c r="B5065" s="26" t="n"/>
      <c r="C5065" s="26" t="n"/>
      <c r="D5065" s="26" t="n"/>
      <c r="E5065" s="31" t="n"/>
      <c r="F5065" s="24">
        <f>IF(OR(A5065="",E5065=""),"",E5065-A5065)</f>
        <v/>
      </c>
      <c r="G5065" s="27" t="n"/>
      <c r="H5065" s="33">
        <f>IF(G5065="","",ROUND(G5065*1000/22500,2))</f>
        <v/>
      </c>
      <c r="I5065" s="33">
        <f>IFERROR(IF(D5065="","",VALUE(MID(D5065,2,5))),"")</f>
        <v/>
      </c>
      <c r="J5065" s="28">
        <f>IF(OR(H5065="",I5065=""),"",IF(H5065&gt;=I5065,"Pass","Fail"))</f>
        <v/>
      </c>
    </row>
    <row r="5066">
      <c r="A5066" s="31" t="n"/>
      <c r="B5066" s="26" t="n"/>
      <c r="C5066" s="26" t="n"/>
      <c r="D5066" s="26" t="n"/>
      <c r="E5066" s="31" t="n"/>
      <c r="F5066" s="24">
        <f>IF(OR(A5066="",E5066=""),"",E5066-A5066)</f>
        <v/>
      </c>
      <c r="G5066" s="27" t="n"/>
      <c r="H5066" s="33">
        <f>IF(G5066="","",ROUND(G5066*1000/22500,2))</f>
        <v/>
      </c>
      <c r="I5066" s="33">
        <f>IFERROR(IF(D5066="","",VALUE(MID(D5066,2,5))),"")</f>
        <v/>
      </c>
      <c r="J5066" s="28">
        <f>IF(OR(H5066="",I5066=""),"",IF(H5066&gt;=I5066,"Pass","Fail"))</f>
        <v/>
      </c>
    </row>
    <row r="5067">
      <c r="A5067" s="31" t="n"/>
      <c r="B5067" s="26" t="n"/>
      <c r="C5067" s="26" t="n"/>
      <c r="D5067" s="26" t="n"/>
      <c r="E5067" s="31" t="n"/>
      <c r="F5067" s="24">
        <f>IF(OR(A5067="",E5067=""),"",E5067-A5067)</f>
        <v/>
      </c>
      <c r="G5067" s="27" t="n"/>
      <c r="H5067" s="33">
        <f>IF(G5067="","",ROUND(G5067*1000/22500,2))</f>
        <v/>
      </c>
      <c r="I5067" s="33">
        <f>IFERROR(IF(D5067="","",VALUE(MID(D5067,2,5))),"")</f>
        <v/>
      </c>
      <c r="J5067" s="28">
        <f>IF(OR(H5067="",I5067=""),"",IF(H5067&gt;=I5067,"Pass","Fail"))</f>
        <v/>
      </c>
    </row>
    <row r="5068">
      <c r="A5068" s="31" t="n"/>
      <c r="B5068" s="26" t="n"/>
      <c r="C5068" s="26" t="n"/>
      <c r="D5068" s="26" t="n"/>
      <c r="E5068" s="31" t="n"/>
      <c r="F5068" s="24">
        <f>IF(OR(A5068="",E5068=""),"",E5068-A5068)</f>
        <v/>
      </c>
      <c r="G5068" s="27" t="n"/>
      <c r="H5068" s="33">
        <f>IF(G5068="","",ROUND(G5068*1000/22500,2))</f>
        <v/>
      </c>
      <c r="I5068" s="33">
        <f>IFERROR(IF(D5068="","",VALUE(MID(D5068,2,5))),"")</f>
        <v/>
      </c>
      <c r="J5068" s="28">
        <f>IF(OR(H5068="",I5068=""),"",IF(H5068&gt;=I5068,"Pass","Fail"))</f>
        <v/>
      </c>
    </row>
    <row r="5069">
      <c r="A5069" s="31" t="n"/>
      <c r="B5069" s="26" t="n"/>
      <c r="C5069" s="26" t="n"/>
      <c r="D5069" s="26" t="n"/>
      <c r="E5069" s="31" t="n"/>
      <c r="F5069" s="24">
        <f>IF(OR(A5069="",E5069=""),"",E5069-A5069)</f>
        <v/>
      </c>
      <c r="G5069" s="27" t="n"/>
      <c r="H5069" s="33">
        <f>IF(G5069="","",ROUND(G5069*1000/22500,2))</f>
        <v/>
      </c>
      <c r="I5069" s="33">
        <f>IFERROR(IF(D5069="","",VALUE(MID(D5069,2,5))),"")</f>
        <v/>
      </c>
      <c r="J5069" s="28">
        <f>IF(OR(H5069="",I5069=""),"",IF(H5069&gt;=I5069,"Pass","Fail"))</f>
        <v/>
      </c>
    </row>
    <row r="5070">
      <c r="A5070" s="31" t="n"/>
      <c r="B5070" s="26" t="n"/>
      <c r="C5070" s="26" t="n"/>
      <c r="D5070" s="26" t="n"/>
      <c r="E5070" s="31" t="n"/>
      <c r="F5070" s="24">
        <f>IF(OR(A5070="",E5070=""),"",E5070-A5070)</f>
        <v/>
      </c>
      <c r="G5070" s="27" t="n"/>
      <c r="H5070" s="33">
        <f>IF(G5070="","",ROUND(G5070*1000/22500,2))</f>
        <v/>
      </c>
      <c r="I5070" s="33">
        <f>IFERROR(IF(D5070="","",VALUE(MID(D5070,2,5))),"")</f>
        <v/>
      </c>
      <c r="J5070" s="28">
        <f>IF(OR(H5070="",I5070=""),"",IF(H5070&gt;=I5070,"Pass","Fail"))</f>
        <v/>
      </c>
    </row>
    <row r="5071">
      <c r="A5071" s="31" t="n"/>
      <c r="B5071" s="26" t="n"/>
      <c r="C5071" s="26" t="n"/>
      <c r="D5071" s="26" t="n"/>
      <c r="E5071" s="31" t="n"/>
      <c r="F5071" s="24">
        <f>IF(OR(A5071="",E5071=""),"",E5071-A5071)</f>
        <v/>
      </c>
      <c r="G5071" s="27" t="n"/>
      <c r="H5071" s="33">
        <f>IF(G5071="","",ROUND(G5071*1000/22500,2))</f>
        <v/>
      </c>
      <c r="I5071" s="33">
        <f>IFERROR(IF(D5071="","",VALUE(MID(D5071,2,5))),"")</f>
        <v/>
      </c>
      <c r="J5071" s="28">
        <f>IF(OR(H5071="",I5071=""),"",IF(H5071&gt;=I5071,"Pass","Fail"))</f>
        <v/>
      </c>
    </row>
    <row r="5072">
      <c r="A5072" s="31" t="n"/>
      <c r="B5072" s="26" t="n"/>
      <c r="C5072" s="26" t="n"/>
      <c r="D5072" s="26" t="n"/>
      <c r="E5072" s="31" t="n"/>
      <c r="F5072" s="24">
        <f>IF(OR(A5072="",E5072=""),"",E5072-A5072)</f>
        <v/>
      </c>
      <c r="G5072" s="27" t="n"/>
      <c r="H5072" s="33">
        <f>IF(G5072="","",ROUND(G5072*1000/22500,2))</f>
        <v/>
      </c>
      <c r="I5072" s="33">
        <f>IFERROR(IF(D5072="","",VALUE(MID(D5072,2,5))),"")</f>
        <v/>
      </c>
      <c r="J5072" s="28">
        <f>IF(OR(H5072="",I5072=""),"",IF(H5072&gt;=I5072,"Pass","Fail"))</f>
        <v/>
      </c>
    </row>
    <row r="5073">
      <c r="A5073" s="31" t="n"/>
      <c r="B5073" s="26" t="n"/>
      <c r="C5073" s="26" t="n"/>
      <c r="D5073" s="26" t="n"/>
      <c r="E5073" s="31" t="n"/>
      <c r="F5073" s="24">
        <f>IF(OR(A5073="",E5073=""),"",E5073-A5073)</f>
        <v/>
      </c>
      <c r="G5073" s="27" t="n"/>
      <c r="H5073" s="33">
        <f>IF(G5073="","",ROUND(G5073*1000/22500,2))</f>
        <v/>
      </c>
      <c r="I5073" s="33">
        <f>IFERROR(IF(D5073="","",VALUE(MID(D5073,2,5))),"")</f>
        <v/>
      </c>
      <c r="J5073" s="28">
        <f>IF(OR(H5073="",I5073=""),"",IF(H5073&gt;=I5073,"Pass","Fail"))</f>
        <v/>
      </c>
    </row>
    <row r="5074">
      <c r="A5074" s="31" t="n"/>
      <c r="B5074" s="26" t="n"/>
      <c r="C5074" s="26" t="n"/>
      <c r="D5074" s="26" t="n"/>
      <c r="E5074" s="31" t="n"/>
      <c r="F5074" s="24">
        <f>IF(OR(A5074="",E5074=""),"",E5074-A5074)</f>
        <v/>
      </c>
      <c r="G5074" s="27" t="n"/>
      <c r="H5074" s="33">
        <f>IF(G5074="","",ROUND(G5074*1000/22500,2))</f>
        <v/>
      </c>
      <c r="I5074" s="33">
        <f>IFERROR(IF(D5074="","",VALUE(MID(D5074,2,5))),"")</f>
        <v/>
      </c>
      <c r="J5074" s="28">
        <f>IF(OR(H5074="",I5074=""),"",IF(H5074&gt;=I5074,"Pass","Fail"))</f>
        <v/>
      </c>
    </row>
    <row r="5075">
      <c r="A5075" s="31" t="n"/>
      <c r="B5075" s="26" t="n"/>
      <c r="C5075" s="26" t="n"/>
      <c r="D5075" s="26" t="n"/>
      <c r="E5075" s="31" t="n"/>
      <c r="F5075" s="24">
        <f>IF(OR(A5075="",E5075=""),"",E5075-A5075)</f>
        <v/>
      </c>
      <c r="G5075" s="27" t="n"/>
      <c r="H5075" s="33">
        <f>IF(G5075="","",ROUND(G5075*1000/22500,2))</f>
        <v/>
      </c>
      <c r="I5075" s="33">
        <f>IFERROR(IF(D5075="","",VALUE(MID(D5075,2,5))),"")</f>
        <v/>
      </c>
      <c r="J5075" s="28">
        <f>IF(OR(H5075="",I5075=""),"",IF(H5075&gt;=I5075,"Pass","Fail"))</f>
        <v/>
      </c>
    </row>
    <row r="5076">
      <c r="A5076" s="31" t="n"/>
      <c r="B5076" s="26" t="n"/>
      <c r="C5076" s="26" t="n"/>
      <c r="D5076" s="26" t="n"/>
      <c r="E5076" s="31" t="n"/>
      <c r="F5076" s="24">
        <f>IF(OR(A5076="",E5076=""),"",E5076-A5076)</f>
        <v/>
      </c>
      <c r="G5076" s="27" t="n"/>
      <c r="H5076" s="33">
        <f>IF(G5076="","",ROUND(G5076*1000/22500,2))</f>
        <v/>
      </c>
      <c r="I5076" s="33">
        <f>IFERROR(IF(D5076="","",VALUE(MID(D5076,2,5))),"")</f>
        <v/>
      </c>
      <c r="J5076" s="28">
        <f>IF(OR(H5076="",I5076=""),"",IF(H5076&gt;=I5076,"Pass","Fail"))</f>
        <v/>
      </c>
    </row>
    <row r="5077">
      <c r="A5077" s="31" t="n"/>
      <c r="B5077" s="26" t="n"/>
      <c r="C5077" s="26" t="n"/>
      <c r="D5077" s="26" t="n"/>
      <c r="E5077" s="31" t="n"/>
      <c r="F5077" s="24">
        <f>IF(OR(A5077="",E5077=""),"",E5077-A5077)</f>
        <v/>
      </c>
      <c r="G5077" s="27" t="n"/>
      <c r="H5077" s="33">
        <f>IF(G5077="","",ROUND(G5077*1000/22500,2))</f>
        <v/>
      </c>
      <c r="I5077" s="33">
        <f>IFERROR(IF(D5077="","",VALUE(MID(D5077,2,5))),"")</f>
        <v/>
      </c>
      <c r="J5077" s="28">
        <f>IF(OR(H5077="",I5077=""),"",IF(H5077&gt;=I5077,"Pass","Fail"))</f>
        <v/>
      </c>
    </row>
    <row r="5078">
      <c r="A5078" s="31" t="n"/>
      <c r="B5078" s="26" t="n"/>
      <c r="C5078" s="26" t="n"/>
      <c r="D5078" s="26" t="n"/>
      <c r="E5078" s="31" t="n"/>
      <c r="F5078" s="24">
        <f>IF(OR(A5078="",E5078=""),"",E5078-A5078)</f>
        <v/>
      </c>
      <c r="G5078" s="27" t="n"/>
      <c r="H5078" s="33">
        <f>IF(G5078="","",ROUND(G5078*1000/22500,2))</f>
        <v/>
      </c>
      <c r="I5078" s="33">
        <f>IFERROR(IF(D5078="","",VALUE(MID(D5078,2,5))),"")</f>
        <v/>
      </c>
      <c r="J5078" s="28">
        <f>IF(OR(H5078="",I5078=""),"",IF(H5078&gt;=I5078,"Pass","Fail"))</f>
        <v/>
      </c>
    </row>
    <row r="5079">
      <c r="A5079" s="31" t="n"/>
      <c r="B5079" s="26" t="n"/>
      <c r="C5079" s="26" t="n"/>
      <c r="D5079" s="26" t="n"/>
      <c r="E5079" s="31" t="n"/>
      <c r="F5079" s="24">
        <f>IF(OR(A5079="",E5079=""),"",E5079-A5079)</f>
        <v/>
      </c>
      <c r="G5079" s="27" t="n"/>
      <c r="H5079" s="33">
        <f>IF(G5079="","",ROUND(G5079*1000/22500,2))</f>
        <v/>
      </c>
      <c r="I5079" s="33">
        <f>IFERROR(IF(D5079="","",VALUE(MID(D5079,2,5))),"")</f>
        <v/>
      </c>
      <c r="J5079" s="28">
        <f>IF(OR(H5079="",I5079=""),"",IF(H5079&gt;=I5079,"Pass","Fail"))</f>
        <v/>
      </c>
    </row>
    <row r="5080">
      <c r="A5080" s="31" t="n"/>
      <c r="B5080" s="26" t="n"/>
      <c r="C5080" s="26" t="n"/>
      <c r="D5080" s="26" t="n"/>
      <c r="E5080" s="31" t="n"/>
      <c r="F5080" s="24">
        <f>IF(OR(A5080="",E5080=""),"",E5080-A5080)</f>
        <v/>
      </c>
      <c r="G5080" s="27" t="n"/>
      <c r="H5080" s="33">
        <f>IF(G5080="","",ROUND(G5080*1000/22500,2))</f>
        <v/>
      </c>
      <c r="I5080" s="33">
        <f>IFERROR(IF(D5080="","",VALUE(MID(D5080,2,5))),"")</f>
        <v/>
      </c>
      <c r="J5080" s="28">
        <f>IF(OR(H5080="",I5080=""),"",IF(H5080&gt;=I5080,"Pass","Fail"))</f>
        <v/>
      </c>
    </row>
    <row r="5081">
      <c r="A5081" s="31" t="n"/>
      <c r="B5081" s="26" t="n"/>
      <c r="C5081" s="26" t="n"/>
      <c r="D5081" s="26" t="n"/>
      <c r="E5081" s="31" t="n"/>
      <c r="F5081" s="24">
        <f>IF(OR(A5081="",E5081=""),"",E5081-A5081)</f>
        <v/>
      </c>
      <c r="G5081" s="27" t="n"/>
      <c r="H5081" s="33">
        <f>IF(G5081="","",ROUND(G5081*1000/22500,2))</f>
        <v/>
      </c>
      <c r="I5081" s="33">
        <f>IFERROR(IF(D5081="","",VALUE(MID(D5081,2,5))),"")</f>
        <v/>
      </c>
      <c r="J5081" s="28">
        <f>IF(OR(H5081="",I5081=""),"",IF(H5081&gt;=I5081,"Pass","Fail"))</f>
        <v/>
      </c>
    </row>
    <row r="5082">
      <c r="A5082" s="31" t="n"/>
      <c r="B5082" s="26" t="n"/>
      <c r="C5082" s="26" t="n"/>
      <c r="D5082" s="26" t="n"/>
      <c r="E5082" s="31" t="n"/>
      <c r="F5082" s="24">
        <f>IF(OR(A5082="",E5082=""),"",E5082-A5082)</f>
        <v/>
      </c>
      <c r="G5082" s="27" t="n"/>
      <c r="H5082" s="33">
        <f>IF(G5082="","",ROUND(G5082*1000/22500,2))</f>
        <v/>
      </c>
      <c r="I5082" s="33">
        <f>IFERROR(IF(D5082="","",VALUE(MID(D5082,2,5))),"")</f>
        <v/>
      </c>
      <c r="J5082" s="28">
        <f>IF(OR(H5082="",I5082=""),"",IF(H5082&gt;=I5082,"Pass","Fail"))</f>
        <v/>
      </c>
    </row>
    <row r="5083">
      <c r="A5083" s="31" t="n"/>
      <c r="B5083" s="26" t="n"/>
      <c r="C5083" s="26" t="n"/>
      <c r="D5083" s="26" t="n"/>
      <c r="E5083" s="31" t="n"/>
      <c r="F5083" s="24">
        <f>IF(OR(A5083="",E5083=""),"",E5083-A5083)</f>
        <v/>
      </c>
      <c r="G5083" s="27" t="n"/>
      <c r="H5083" s="33">
        <f>IF(G5083="","",ROUND(G5083*1000/22500,2))</f>
        <v/>
      </c>
      <c r="I5083" s="33">
        <f>IFERROR(IF(D5083="","",VALUE(MID(D5083,2,5))),"")</f>
        <v/>
      </c>
      <c r="J5083" s="28">
        <f>IF(OR(H5083="",I5083=""),"",IF(H5083&gt;=I5083,"Pass","Fail"))</f>
        <v/>
      </c>
    </row>
    <row r="5084">
      <c r="A5084" s="31" t="n"/>
      <c r="B5084" s="26" t="n"/>
      <c r="C5084" s="26" t="n"/>
      <c r="D5084" s="26" t="n"/>
      <c r="E5084" s="31" t="n"/>
      <c r="F5084" s="24">
        <f>IF(OR(A5084="",E5084=""),"",E5084-A5084)</f>
        <v/>
      </c>
      <c r="G5084" s="27" t="n"/>
      <c r="H5084" s="33">
        <f>IF(G5084="","",ROUND(G5084*1000/22500,2))</f>
        <v/>
      </c>
      <c r="I5084" s="33">
        <f>IFERROR(IF(D5084="","",VALUE(MID(D5084,2,5))),"")</f>
        <v/>
      </c>
      <c r="J5084" s="28">
        <f>IF(OR(H5084="",I5084=""),"",IF(H5084&gt;=I5084,"Pass","Fail"))</f>
        <v/>
      </c>
    </row>
    <row r="5085">
      <c r="A5085" s="31" t="n"/>
      <c r="B5085" s="26" t="n"/>
      <c r="C5085" s="26" t="n"/>
      <c r="D5085" s="26" t="n"/>
      <c r="E5085" s="31" t="n"/>
      <c r="F5085" s="24">
        <f>IF(OR(A5085="",E5085=""),"",E5085-A5085)</f>
        <v/>
      </c>
      <c r="G5085" s="27" t="n"/>
      <c r="H5085" s="33">
        <f>IF(G5085="","",ROUND(G5085*1000/22500,2))</f>
        <v/>
      </c>
      <c r="I5085" s="33">
        <f>IFERROR(IF(D5085="","",VALUE(MID(D5085,2,5))),"")</f>
        <v/>
      </c>
      <c r="J5085" s="28">
        <f>IF(OR(H5085="",I5085=""),"",IF(H5085&gt;=I5085,"Pass","Fail"))</f>
        <v/>
      </c>
    </row>
    <row r="5086">
      <c r="A5086" s="31" t="n"/>
      <c r="B5086" s="26" t="n"/>
      <c r="C5086" s="26" t="n"/>
      <c r="D5086" s="26" t="n"/>
      <c r="E5086" s="31" t="n"/>
      <c r="F5086" s="24">
        <f>IF(OR(A5086="",E5086=""),"",E5086-A5086)</f>
        <v/>
      </c>
      <c r="G5086" s="27" t="n"/>
      <c r="H5086" s="33">
        <f>IF(G5086="","",ROUND(G5086*1000/22500,2))</f>
        <v/>
      </c>
      <c r="I5086" s="33">
        <f>IFERROR(IF(D5086="","",VALUE(MID(D5086,2,5))),"")</f>
        <v/>
      </c>
      <c r="J5086" s="28">
        <f>IF(OR(H5086="",I5086=""),"",IF(H5086&gt;=I5086,"Pass","Fail"))</f>
        <v/>
      </c>
    </row>
    <row r="5087">
      <c r="A5087" s="31" t="n"/>
      <c r="B5087" s="26" t="n"/>
      <c r="C5087" s="26" t="n"/>
      <c r="D5087" s="26" t="n"/>
      <c r="E5087" s="31" t="n"/>
      <c r="F5087" s="24">
        <f>IF(OR(A5087="",E5087=""),"",E5087-A5087)</f>
        <v/>
      </c>
      <c r="G5087" s="27" t="n"/>
      <c r="H5087" s="33">
        <f>IF(G5087="","",ROUND(G5087*1000/22500,2))</f>
        <v/>
      </c>
      <c r="I5087" s="33">
        <f>IFERROR(IF(D5087="","",VALUE(MID(D5087,2,5))),"")</f>
        <v/>
      </c>
      <c r="J5087" s="28">
        <f>IF(OR(H5087="",I5087=""),"",IF(H5087&gt;=I5087,"Pass","Fail"))</f>
        <v/>
      </c>
    </row>
    <row r="5088">
      <c r="A5088" s="31" t="n"/>
      <c r="B5088" s="26" t="n"/>
      <c r="C5088" s="26" t="n"/>
      <c r="D5088" s="26" t="n"/>
      <c r="E5088" s="31" t="n"/>
      <c r="F5088" s="24">
        <f>IF(OR(A5088="",E5088=""),"",E5088-A5088)</f>
        <v/>
      </c>
      <c r="G5088" s="27" t="n"/>
      <c r="H5088" s="33">
        <f>IF(G5088="","",ROUND(G5088*1000/22500,2))</f>
        <v/>
      </c>
      <c r="I5088" s="33">
        <f>IFERROR(IF(D5088="","",VALUE(MID(D5088,2,5))),"")</f>
        <v/>
      </c>
      <c r="J5088" s="28">
        <f>IF(OR(H5088="",I5088=""),"",IF(H5088&gt;=I5088,"Pass","Fail"))</f>
        <v/>
      </c>
    </row>
    <row r="5089">
      <c r="A5089" s="31" t="n"/>
      <c r="B5089" s="26" t="n"/>
      <c r="C5089" s="26" t="n"/>
      <c r="D5089" s="26" t="n"/>
      <c r="E5089" s="31" t="n"/>
      <c r="F5089" s="24">
        <f>IF(OR(A5089="",E5089=""),"",E5089-A5089)</f>
        <v/>
      </c>
      <c r="G5089" s="27" t="n"/>
      <c r="H5089" s="33">
        <f>IF(G5089="","",ROUND(G5089*1000/22500,2))</f>
        <v/>
      </c>
      <c r="I5089" s="33">
        <f>IFERROR(IF(D5089="","",VALUE(MID(D5089,2,5))),"")</f>
        <v/>
      </c>
      <c r="J5089" s="28">
        <f>IF(OR(H5089="",I5089=""),"",IF(H5089&gt;=I5089,"Pass","Fail"))</f>
        <v/>
      </c>
    </row>
    <row r="5090">
      <c r="A5090" s="31" t="n"/>
      <c r="B5090" s="26" t="n"/>
      <c r="C5090" s="26" t="n"/>
      <c r="D5090" s="26" t="n"/>
      <c r="E5090" s="31" t="n"/>
      <c r="F5090" s="24">
        <f>IF(OR(A5090="",E5090=""),"",E5090-A5090)</f>
        <v/>
      </c>
      <c r="G5090" s="27" t="n"/>
      <c r="H5090" s="33">
        <f>IF(G5090="","",ROUND(G5090*1000/22500,2))</f>
        <v/>
      </c>
      <c r="I5090" s="33">
        <f>IFERROR(IF(D5090="","",VALUE(MID(D5090,2,5))),"")</f>
        <v/>
      </c>
      <c r="J5090" s="28">
        <f>IF(OR(H5090="",I5090=""),"",IF(H5090&gt;=I5090,"Pass","Fail"))</f>
        <v/>
      </c>
    </row>
    <row r="5091">
      <c r="A5091" s="31" t="n"/>
      <c r="B5091" s="26" t="n"/>
      <c r="C5091" s="26" t="n"/>
      <c r="D5091" s="26" t="n"/>
      <c r="E5091" s="31" t="n"/>
      <c r="F5091" s="24">
        <f>IF(OR(A5091="",E5091=""),"",E5091-A5091)</f>
        <v/>
      </c>
      <c r="G5091" s="27" t="n"/>
      <c r="H5091" s="33">
        <f>IF(G5091="","",ROUND(G5091*1000/22500,2))</f>
        <v/>
      </c>
      <c r="I5091" s="33">
        <f>IFERROR(IF(D5091="","",VALUE(MID(D5091,2,5))),"")</f>
        <v/>
      </c>
      <c r="J5091" s="28">
        <f>IF(OR(H5091="",I5091=""),"",IF(H5091&gt;=I5091,"Pass","Fail"))</f>
        <v/>
      </c>
    </row>
    <row r="5092">
      <c r="A5092" s="31" t="n"/>
      <c r="B5092" s="26" t="n"/>
      <c r="C5092" s="26" t="n"/>
      <c r="D5092" s="26" t="n"/>
      <c r="E5092" s="31" t="n"/>
      <c r="F5092" s="24">
        <f>IF(OR(A5092="",E5092=""),"",E5092-A5092)</f>
        <v/>
      </c>
      <c r="G5092" s="27" t="n"/>
      <c r="H5092" s="33">
        <f>IF(G5092="","",ROUND(G5092*1000/22500,2))</f>
        <v/>
      </c>
      <c r="I5092" s="33">
        <f>IFERROR(IF(D5092="","",VALUE(MID(D5092,2,5))),"")</f>
        <v/>
      </c>
      <c r="J5092" s="28">
        <f>IF(OR(H5092="",I5092=""),"",IF(H5092&gt;=I5092,"Pass","Fail"))</f>
        <v/>
      </c>
    </row>
    <row r="5093">
      <c r="A5093" s="31" t="n"/>
      <c r="B5093" s="26" t="n"/>
      <c r="C5093" s="26" t="n"/>
      <c r="D5093" s="26" t="n"/>
      <c r="E5093" s="31" t="n"/>
      <c r="F5093" s="24">
        <f>IF(OR(A5093="",E5093=""),"",E5093-A5093)</f>
        <v/>
      </c>
      <c r="G5093" s="27" t="n"/>
      <c r="H5093" s="33">
        <f>IF(G5093="","",ROUND(G5093*1000/22500,2))</f>
        <v/>
      </c>
      <c r="I5093" s="33">
        <f>IFERROR(IF(D5093="","",VALUE(MID(D5093,2,5))),"")</f>
        <v/>
      </c>
      <c r="J5093" s="28">
        <f>IF(OR(H5093="",I5093=""),"",IF(H5093&gt;=I5093,"Pass","Fail"))</f>
        <v/>
      </c>
    </row>
    <row r="5094">
      <c r="A5094" s="31" t="n"/>
      <c r="B5094" s="26" t="n"/>
      <c r="C5094" s="26" t="n"/>
      <c r="D5094" s="26" t="n"/>
      <c r="E5094" s="31" t="n"/>
      <c r="F5094" s="24">
        <f>IF(OR(A5094="",E5094=""),"",E5094-A5094)</f>
        <v/>
      </c>
      <c r="G5094" s="27" t="n"/>
      <c r="H5094" s="33">
        <f>IF(G5094="","",ROUND(G5094*1000/22500,2))</f>
        <v/>
      </c>
      <c r="I5094" s="33">
        <f>IFERROR(IF(D5094="","",VALUE(MID(D5094,2,5))),"")</f>
        <v/>
      </c>
      <c r="J5094" s="28">
        <f>IF(OR(H5094="",I5094=""),"",IF(H5094&gt;=I5094,"Pass","Fail"))</f>
        <v/>
      </c>
    </row>
    <row r="5095">
      <c r="A5095" s="31" t="n"/>
      <c r="B5095" s="26" t="n"/>
      <c r="C5095" s="26" t="n"/>
      <c r="D5095" s="26" t="n"/>
      <c r="E5095" s="31" t="n"/>
      <c r="F5095" s="24">
        <f>IF(OR(A5095="",E5095=""),"",E5095-A5095)</f>
        <v/>
      </c>
      <c r="G5095" s="27" t="n"/>
      <c r="H5095" s="33">
        <f>IF(G5095="","",ROUND(G5095*1000/22500,2))</f>
        <v/>
      </c>
      <c r="I5095" s="33">
        <f>IFERROR(IF(D5095="","",VALUE(MID(D5095,2,5))),"")</f>
        <v/>
      </c>
      <c r="J5095" s="28">
        <f>IF(OR(H5095="",I5095=""),"",IF(H5095&gt;=I5095,"Pass","Fail"))</f>
        <v/>
      </c>
    </row>
    <row r="5096">
      <c r="A5096" s="31" t="n"/>
      <c r="B5096" s="26" t="n"/>
      <c r="C5096" s="26" t="n"/>
      <c r="D5096" s="26" t="n"/>
      <c r="E5096" s="31" t="n"/>
      <c r="F5096" s="24">
        <f>IF(OR(A5096="",E5096=""),"",E5096-A5096)</f>
        <v/>
      </c>
      <c r="G5096" s="27" t="n"/>
      <c r="H5096" s="33">
        <f>IF(G5096="","",ROUND(G5096*1000/22500,2))</f>
        <v/>
      </c>
      <c r="I5096" s="33">
        <f>IFERROR(IF(D5096="","",VALUE(MID(D5096,2,5))),"")</f>
        <v/>
      </c>
      <c r="J5096" s="28">
        <f>IF(OR(H5096="",I5096=""),"",IF(H5096&gt;=I5096,"Pass","Fail"))</f>
        <v/>
      </c>
    </row>
    <row r="5097">
      <c r="A5097" s="31" t="n"/>
      <c r="B5097" s="26" t="n"/>
      <c r="C5097" s="26" t="n"/>
      <c r="D5097" s="26" t="n"/>
      <c r="E5097" s="31" t="n"/>
      <c r="F5097" s="24">
        <f>IF(OR(A5097="",E5097=""),"",E5097-A5097)</f>
        <v/>
      </c>
      <c r="G5097" s="27" t="n"/>
      <c r="H5097" s="33">
        <f>IF(G5097="","",ROUND(G5097*1000/22500,2))</f>
        <v/>
      </c>
      <c r="I5097" s="33">
        <f>IFERROR(IF(D5097="","",VALUE(MID(D5097,2,5))),"")</f>
        <v/>
      </c>
      <c r="J5097" s="28">
        <f>IF(OR(H5097="",I5097=""),"",IF(H5097&gt;=I5097,"Pass","Fail"))</f>
        <v/>
      </c>
    </row>
    <row r="5098">
      <c r="A5098" s="31" t="n"/>
      <c r="B5098" s="26" t="n"/>
      <c r="C5098" s="26" t="n"/>
      <c r="D5098" s="26" t="n"/>
      <c r="E5098" s="31" t="n"/>
      <c r="F5098" s="24">
        <f>IF(OR(A5098="",E5098=""),"",E5098-A5098)</f>
        <v/>
      </c>
      <c r="G5098" s="27" t="n"/>
      <c r="H5098" s="33">
        <f>IF(G5098="","",ROUND(G5098*1000/22500,2))</f>
        <v/>
      </c>
      <c r="I5098" s="33">
        <f>IFERROR(IF(D5098="","",VALUE(MID(D5098,2,5))),"")</f>
        <v/>
      </c>
      <c r="J5098" s="28">
        <f>IF(OR(H5098="",I5098=""),"",IF(H5098&gt;=I5098,"Pass","Fail"))</f>
        <v/>
      </c>
    </row>
    <row r="5099">
      <c r="A5099" s="31" t="n"/>
      <c r="B5099" s="26" t="n"/>
      <c r="C5099" s="26" t="n"/>
      <c r="D5099" s="26" t="n"/>
      <c r="E5099" s="31" t="n"/>
      <c r="F5099" s="24">
        <f>IF(OR(A5099="",E5099=""),"",E5099-A5099)</f>
        <v/>
      </c>
      <c r="G5099" s="27" t="n"/>
      <c r="H5099" s="33">
        <f>IF(G5099="","",ROUND(G5099*1000/22500,2))</f>
        <v/>
      </c>
      <c r="I5099" s="33">
        <f>IFERROR(IF(D5099="","",VALUE(MID(D5099,2,5))),"")</f>
        <v/>
      </c>
      <c r="J5099" s="28">
        <f>IF(OR(H5099="",I5099=""),"",IF(H5099&gt;=I5099,"Pass","Fail"))</f>
        <v/>
      </c>
    </row>
    <row r="5100">
      <c r="A5100" s="31" t="n"/>
      <c r="B5100" s="26" t="n"/>
      <c r="C5100" s="26" t="n"/>
      <c r="D5100" s="26" t="n"/>
      <c r="E5100" s="31" t="n"/>
      <c r="F5100" s="24">
        <f>IF(OR(A5100="",E5100=""),"",E5100-A5100)</f>
        <v/>
      </c>
      <c r="G5100" s="27" t="n"/>
      <c r="H5100" s="33">
        <f>IF(G5100="","",ROUND(G5100*1000/22500,2))</f>
        <v/>
      </c>
      <c r="I5100" s="33">
        <f>IFERROR(IF(D5100="","",VALUE(MID(D5100,2,5))),"")</f>
        <v/>
      </c>
      <c r="J5100" s="28">
        <f>IF(OR(H5100="",I5100=""),"",IF(H5100&gt;=I5100,"Pass","Fail"))</f>
        <v/>
      </c>
    </row>
    <row r="5101">
      <c r="A5101" s="31" t="n"/>
      <c r="B5101" s="26" t="n"/>
      <c r="C5101" s="26" t="n"/>
      <c r="D5101" s="26" t="n"/>
      <c r="E5101" s="31" t="n"/>
      <c r="F5101" s="24">
        <f>IF(OR(A5101="",E5101=""),"",E5101-A5101)</f>
        <v/>
      </c>
      <c r="G5101" s="27" t="n"/>
      <c r="H5101" s="33">
        <f>IF(G5101="","",ROUND(G5101*1000/22500,2))</f>
        <v/>
      </c>
      <c r="I5101" s="33">
        <f>IFERROR(IF(D5101="","",VALUE(MID(D5101,2,5))),"")</f>
        <v/>
      </c>
      <c r="J5101" s="28">
        <f>IF(OR(H5101="",I5101=""),"",IF(H5101&gt;=I5101,"Pass","Fail"))</f>
        <v/>
      </c>
    </row>
    <row r="5102">
      <c r="A5102" s="31" t="n"/>
      <c r="B5102" s="26" t="n"/>
      <c r="C5102" s="26" t="n"/>
      <c r="D5102" s="26" t="n"/>
      <c r="E5102" s="31" t="n"/>
      <c r="F5102" s="24">
        <f>IF(OR(A5102="",E5102=""),"",E5102-A5102)</f>
        <v/>
      </c>
      <c r="G5102" s="27" t="n"/>
      <c r="H5102" s="33">
        <f>IF(G5102="","",ROUND(G5102*1000/22500,2))</f>
        <v/>
      </c>
      <c r="I5102" s="33">
        <f>IFERROR(IF(D5102="","",VALUE(MID(D5102,2,5))),"")</f>
        <v/>
      </c>
      <c r="J5102" s="28">
        <f>IF(OR(H5102="",I5102=""),"",IF(H5102&gt;=I5102,"Pass","Fail"))</f>
        <v/>
      </c>
    </row>
    <row r="5103">
      <c r="A5103" s="31" t="n"/>
      <c r="B5103" s="26" t="n"/>
      <c r="C5103" s="26" t="n"/>
      <c r="D5103" s="26" t="n"/>
      <c r="E5103" s="31" t="n"/>
      <c r="F5103" s="24">
        <f>IF(OR(A5103="",E5103=""),"",E5103-A5103)</f>
        <v/>
      </c>
      <c r="G5103" s="27" t="n"/>
      <c r="H5103" s="33">
        <f>IF(G5103="","",ROUND(G5103*1000/22500,2))</f>
        <v/>
      </c>
      <c r="I5103" s="33">
        <f>IFERROR(IF(D5103="","",VALUE(MID(D5103,2,5))),"")</f>
        <v/>
      </c>
      <c r="J5103" s="28">
        <f>IF(OR(H5103="",I5103=""),"",IF(H5103&gt;=I5103,"Pass","Fail"))</f>
        <v/>
      </c>
    </row>
    <row r="5104">
      <c r="A5104" s="31" t="n"/>
      <c r="B5104" s="26" t="n"/>
      <c r="C5104" s="26" t="n"/>
      <c r="D5104" s="26" t="n"/>
      <c r="E5104" s="31" t="n"/>
      <c r="F5104" s="24">
        <f>IF(OR(A5104="",E5104=""),"",E5104-A5104)</f>
        <v/>
      </c>
      <c r="G5104" s="27" t="n"/>
      <c r="H5104" s="33">
        <f>IF(G5104="","",ROUND(G5104*1000/22500,2))</f>
        <v/>
      </c>
      <c r="I5104" s="33">
        <f>IFERROR(IF(D5104="","",VALUE(MID(D5104,2,5))),"")</f>
        <v/>
      </c>
      <c r="J5104" s="28">
        <f>IF(OR(H5104="",I5104=""),"",IF(H5104&gt;=I5104,"Pass","Fail"))</f>
        <v/>
      </c>
    </row>
    <row r="5105">
      <c r="A5105" s="31" t="n"/>
      <c r="B5105" s="26" t="n"/>
      <c r="C5105" s="26" t="n"/>
      <c r="D5105" s="26" t="n"/>
      <c r="E5105" s="31" t="n"/>
      <c r="F5105" s="24">
        <f>IF(OR(A5105="",E5105=""),"",E5105-A5105)</f>
        <v/>
      </c>
      <c r="G5105" s="27" t="n"/>
      <c r="H5105" s="33">
        <f>IF(G5105="","",ROUND(G5105*1000/22500,2))</f>
        <v/>
      </c>
      <c r="I5105" s="33">
        <f>IFERROR(IF(D5105="","",VALUE(MID(D5105,2,5))),"")</f>
        <v/>
      </c>
      <c r="J5105" s="28">
        <f>IF(OR(H5105="",I5105=""),"",IF(H5105&gt;=I5105,"Pass","Fail"))</f>
        <v/>
      </c>
    </row>
    <row r="5106">
      <c r="A5106" s="31" t="n"/>
      <c r="B5106" s="26" t="n"/>
      <c r="C5106" s="26" t="n"/>
      <c r="D5106" s="26" t="n"/>
      <c r="E5106" s="31" t="n"/>
      <c r="F5106" s="24">
        <f>IF(OR(A5106="",E5106=""),"",E5106-A5106)</f>
        <v/>
      </c>
      <c r="G5106" s="27" t="n"/>
      <c r="H5106" s="33">
        <f>IF(G5106="","",ROUND(G5106*1000/22500,2))</f>
        <v/>
      </c>
      <c r="I5106" s="33">
        <f>IFERROR(IF(D5106="","",VALUE(MID(D5106,2,5))),"")</f>
        <v/>
      </c>
      <c r="J5106" s="28">
        <f>IF(OR(H5106="",I5106=""),"",IF(H5106&gt;=I5106,"Pass","Fail"))</f>
        <v/>
      </c>
    </row>
    <row r="5107">
      <c r="A5107" s="31" t="n"/>
      <c r="B5107" s="26" t="n"/>
      <c r="C5107" s="26" t="n"/>
      <c r="D5107" s="26" t="n"/>
      <c r="E5107" s="31" t="n"/>
      <c r="F5107" s="24">
        <f>IF(OR(A5107="",E5107=""),"",E5107-A5107)</f>
        <v/>
      </c>
      <c r="G5107" s="27" t="n"/>
      <c r="H5107" s="33">
        <f>IF(G5107="","",ROUND(G5107*1000/22500,2))</f>
        <v/>
      </c>
      <c r="I5107" s="33">
        <f>IFERROR(IF(D5107="","",VALUE(MID(D5107,2,5))),"")</f>
        <v/>
      </c>
      <c r="J5107" s="28">
        <f>IF(OR(H5107="",I5107=""),"",IF(H5107&gt;=I5107,"Pass","Fail"))</f>
        <v/>
      </c>
    </row>
    <row r="5108">
      <c r="A5108" s="31" t="n"/>
      <c r="B5108" s="26" t="n"/>
      <c r="C5108" s="26" t="n"/>
      <c r="D5108" s="26" t="n"/>
      <c r="E5108" s="31" t="n"/>
      <c r="F5108" s="24">
        <f>IF(OR(A5108="",E5108=""),"",E5108-A5108)</f>
        <v/>
      </c>
      <c r="G5108" s="27" t="n"/>
      <c r="H5108" s="33">
        <f>IF(G5108="","",ROUND(G5108*1000/22500,2))</f>
        <v/>
      </c>
      <c r="I5108" s="33">
        <f>IFERROR(IF(D5108="","",VALUE(MID(D5108,2,5))),"")</f>
        <v/>
      </c>
      <c r="J5108" s="28">
        <f>IF(OR(H5108="",I5108=""),"",IF(H5108&gt;=I5108,"Pass","Fail"))</f>
        <v/>
      </c>
    </row>
    <row r="5109">
      <c r="A5109" s="31" t="n"/>
      <c r="B5109" s="26" t="n"/>
      <c r="C5109" s="26" t="n"/>
      <c r="D5109" s="26" t="n"/>
      <c r="E5109" s="31" t="n"/>
      <c r="F5109" s="24">
        <f>IF(OR(A5109="",E5109=""),"",E5109-A5109)</f>
        <v/>
      </c>
      <c r="G5109" s="27" t="n"/>
      <c r="H5109" s="33">
        <f>IF(G5109="","",ROUND(G5109*1000/22500,2))</f>
        <v/>
      </c>
      <c r="I5109" s="33">
        <f>IFERROR(IF(D5109="","",VALUE(MID(D5109,2,5))),"")</f>
        <v/>
      </c>
      <c r="J5109" s="28">
        <f>IF(OR(H5109="",I5109=""),"",IF(H5109&gt;=I5109,"Pass","Fail"))</f>
        <v/>
      </c>
    </row>
    <row r="5110">
      <c r="A5110" s="31" t="n"/>
      <c r="B5110" s="26" t="n"/>
      <c r="C5110" s="26" t="n"/>
      <c r="D5110" s="26" t="n"/>
      <c r="E5110" s="31" t="n"/>
      <c r="F5110" s="24">
        <f>IF(OR(A5110="",E5110=""),"",E5110-A5110)</f>
        <v/>
      </c>
      <c r="G5110" s="27" t="n"/>
      <c r="H5110" s="33">
        <f>IF(G5110="","",ROUND(G5110*1000/22500,2))</f>
        <v/>
      </c>
      <c r="I5110" s="33">
        <f>IFERROR(IF(D5110="","",VALUE(MID(D5110,2,5))),"")</f>
        <v/>
      </c>
      <c r="J5110" s="28">
        <f>IF(OR(H5110="",I5110=""),"",IF(H5110&gt;=I5110,"Pass","Fail"))</f>
        <v/>
      </c>
    </row>
    <row r="5111">
      <c r="A5111" s="31" t="n"/>
      <c r="B5111" s="26" t="n"/>
      <c r="C5111" s="26" t="n"/>
      <c r="D5111" s="26" t="n"/>
      <c r="E5111" s="31" t="n"/>
      <c r="F5111" s="24">
        <f>IF(OR(A5111="",E5111=""),"",E5111-A5111)</f>
        <v/>
      </c>
      <c r="G5111" s="27" t="n"/>
      <c r="H5111" s="33">
        <f>IF(G5111="","",ROUND(G5111*1000/22500,2))</f>
        <v/>
      </c>
      <c r="I5111" s="33">
        <f>IFERROR(IF(D5111="","",VALUE(MID(D5111,2,5))),"")</f>
        <v/>
      </c>
      <c r="J5111" s="28">
        <f>IF(OR(H5111="",I5111=""),"",IF(H5111&gt;=I5111,"Pass","Fail"))</f>
        <v/>
      </c>
    </row>
    <row r="5112">
      <c r="A5112" s="31" t="n"/>
      <c r="B5112" s="26" t="n"/>
      <c r="C5112" s="26" t="n"/>
      <c r="D5112" s="26" t="n"/>
      <c r="E5112" s="31" t="n"/>
      <c r="F5112" s="24">
        <f>IF(OR(A5112="",E5112=""),"",E5112-A5112)</f>
        <v/>
      </c>
      <c r="G5112" s="27" t="n"/>
      <c r="H5112" s="33">
        <f>IF(G5112="","",ROUND(G5112*1000/22500,2))</f>
        <v/>
      </c>
      <c r="I5112" s="33">
        <f>IFERROR(IF(D5112="","",VALUE(MID(D5112,2,5))),"")</f>
        <v/>
      </c>
      <c r="J5112" s="28">
        <f>IF(OR(H5112="",I5112=""),"",IF(H5112&gt;=I5112,"Pass","Fail"))</f>
        <v/>
      </c>
    </row>
    <row r="5113">
      <c r="A5113" s="31" t="n"/>
      <c r="B5113" s="26" t="n"/>
      <c r="C5113" s="26" t="n"/>
      <c r="D5113" s="26" t="n"/>
      <c r="E5113" s="31" t="n"/>
      <c r="F5113" s="24">
        <f>IF(OR(A5113="",E5113=""),"",E5113-A5113)</f>
        <v/>
      </c>
      <c r="G5113" s="27" t="n"/>
      <c r="H5113" s="33">
        <f>IF(G5113="","",ROUND(G5113*1000/22500,2))</f>
        <v/>
      </c>
      <c r="I5113" s="33">
        <f>IFERROR(IF(D5113="","",VALUE(MID(D5113,2,5))),"")</f>
        <v/>
      </c>
      <c r="J5113" s="28">
        <f>IF(OR(H5113="",I5113=""),"",IF(H5113&gt;=I5113,"Pass","Fail"))</f>
        <v/>
      </c>
    </row>
    <row r="5114">
      <c r="A5114" s="31" t="n"/>
      <c r="B5114" s="26" t="n"/>
      <c r="C5114" s="26" t="n"/>
      <c r="D5114" s="26" t="n"/>
      <c r="E5114" s="31" t="n"/>
      <c r="F5114" s="24">
        <f>IF(OR(A5114="",E5114=""),"",E5114-A5114)</f>
        <v/>
      </c>
      <c r="G5114" s="27" t="n"/>
      <c r="H5114" s="33">
        <f>IF(G5114="","",ROUND(G5114*1000/22500,2))</f>
        <v/>
      </c>
      <c r="I5114" s="33">
        <f>IFERROR(IF(D5114="","",VALUE(MID(D5114,2,5))),"")</f>
        <v/>
      </c>
      <c r="J5114" s="28">
        <f>IF(OR(H5114="",I5114=""),"",IF(H5114&gt;=I5114,"Pass","Fail"))</f>
        <v/>
      </c>
    </row>
    <row r="5115">
      <c r="A5115" s="31" t="n"/>
      <c r="B5115" s="26" t="n"/>
      <c r="C5115" s="26" t="n"/>
      <c r="D5115" s="26" t="n"/>
      <c r="E5115" s="31" t="n"/>
      <c r="F5115" s="24">
        <f>IF(OR(A5115="",E5115=""),"",E5115-A5115)</f>
        <v/>
      </c>
      <c r="G5115" s="27" t="n"/>
      <c r="H5115" s="33">
        <f>IF(G5115="","",ROUND(G5115*1000/22500,2))</f>
        <v/>
      </c>
      <c r="I5115" s="33">
        <f>IFERROR(IF(D5115="","",VALUE(MID(D5115,2,5))),"")</f>
        <v/>
      </c>
      <c r="J5115" s="28">
        <f>IF(OR(H5115="",I5115=""),"",IF(H5115&gt;=I5115,"Pass","Fail"))</f>
        <v/>
      </c>
    </row>
    <row r="5116">
      <c r="A5116" s="31" t="n"/>
      <c r="B5116" s="26" t="n"/>
      <c r="C5116" s="26" t="n"/>
      <c r="D5116" s="26" t="n"/>
      <c r="E5116" s="31" t="n"/>
      <c r="F5116" s="24">
        <f>IF(OR(A5116="",E5116=""),"",E5116-A5116)</f>
        <v/>
      </c>
      <c r="G5116" s="27" t="n"/>
      <c r="H5116" s="33">
        <f>IF(G5116="","",ROUND(G5116*1000/22500,2))</f>
        <v/>
      </c>
      <c r="I5116" s="33">
        <f>IFERROR(IF(D5116="","",VALUE(MID(D5116,2,5))),"")</f>
        <v/>
      </c>
      <c r="J5116" s="28">
        <f>IF(OR(H5116="",I5116=""),"",IF(H5116&gt;=I5116,"Pass","Fail"))</f>
        <v/>
      </c>
    </row>
    <row r="5117">
      <c r="A5117" s="31" t="n"/>
      <c r="B5117" s="26" t="n"/>
      <c r="C5117" s="26" t="n"/>
      <c r="D5117" s="26" t="n"/>
      <c r="E5117" s="31" t="n"/>
      <c r="F5117" s="24">
        <f>IF(OR(A5117="",E5117=""),"",E5117-A5117)</f>
        <v/>
      </c>
      <c r="G5117" s="27" t="n"/>
      <c r="H5117" s="33">
        <f>IF(G5117="","",ROUND(G5117*1000/22500,2))</f>
        <v/>
      </c>
      <c r="I5117" s="33">
        <f>IFERROR(IF(D5117="","",VALUE(MID(D5117,2,5))),"")</f>
        <v/>
      </c>
      <c r="J5117" s="28">
        <f>IF(OR(H5117="",I5117=""),"",IF(H5117&gt;=I5117,"Pass","Fail"))</f>
        <v/>
      </c>
    </row>
    <row r="5118">
      <c r="A5118" s="31" t="n"/>
      <c r="B5118" s="26" t="n"/>
      <c r="C5118" s="26" t="n"/>
      <c r="D5118" s="26" t="n"/>
      <c r="E5118" s="31" t="n"/>
      <c r="F5118" s="24">
        <f>IF(OR(A5118="",E5118=""),"",E5118-A5118)</f>
        <v/>
      </c>
      <c r="G5118" s="27" t="n"/>
      <c r="H5118" s="33">
        <f>IF(G5118="","",ROUND(G5118*1000/22500,2))</f>
        <v/>
      </c>
      <c r="I5118" s="33">
        <f>IFERROR(IF(D5118="","",VALUE(MID(D5118,2,5))),"")</f>
        <v/>
      </c>
      <c r="J5118" s="28">
        <f>IF(OR(H5118="",I5118=""),"",IF(H5118&gt;=I5118,"Pass","Fail"))</f>
        <v/>
      </c>
    </row>
    <row r="5119">
      <c r="A5119" s="31" t="n"/>
      <c r="B5119" s="26" t="n"/>
      <c r="C5119" s="26" t="n"/>
      <c r="D5119" s="26" t="n"/>
      <c r="E5119" s="31" t="n"/>
      <c r="F5119" s="24">
        <f>IF(OR(A5119="",E5119=""),"",E5119-A5119)</f>
        <v/>
      </c>
      <c r="G5119" s="27" t="n"/>
      <c r="H5119" s="33">
        <f>IF(G5119="","",ROUND(G5119*1000/22500,2))</f>
        <v/>
      </c>
      <c r="I5119" s="33">
        <f>IFERROR(IF(D5119="","",VALUE(MID(D5119,2,5))),"")</f>
        <v/>
      </c>
      <c r="J5119" s="28">
        <f>IF(OR(H5119="",I5119=""),"",IF(H5119&gt;=I5119,"Pass","Fail"))</f>
        <v/>
      </c>
    </row>
    <row r="5120">
      <c r="A5120" s="31" t="n"/>
      <c r="B5120" s="26" t="n"/>
      <c r="C5120" s="26" t="n"/>
      <c r="D5120" s="26" t="n"/>
      <c r="E5120" s="31" t="n"/>
      <c r="F5120" s="24">
        <f>IF(OR(A5120="",E5120=""),"",E5120-A5120)</f>
        <v/>
      </c>
      <c r="G5120" s="27" t="n"/>
      <c r="H5120" s="33">
        <f>IF(G5120="","",ROUND(G5120*1000/22500,2))</f>
        <v/>
      </c>
      <c r="I5120" s="33">
        <f>IFERROR(IF(D5120="","",VALUE(MID(D5120,2,5))),"")</f>
        <v/>
      </c>
      <c r="J5120" s="28">
        <f>IF(OR(H5120="",I5120=""),"",IF(H5120&gt;=I5120,"Pass","Fail"))</f>
        <v/>
      </c>
    </row>
    <row r="5121">
      <c r="A5121" s="31" t="n"/>
      <c r="B5121" s="26" t="n"/>
      <c r="C5121" s="26" t="n"/>
      <c r="D5121" s="26" t="n"/>
      <c r="E5121" s="31" t="n"/>
      <c r="F5121" s="24">
        <f>IF(OR(A5121="",E5121=""),"",E5121-A5121)</f>
        <v/>
      </c>
      <c r="G5121" s="27" t="n"/>
      <c r="H5121" s="33">
        <f>IF(G5121="","",ROUND(G5121*1000/22500,2))</f>
        <v/>
      </c>
      <c r="I5121" s="33">
        <f>IFERROR(IF(D5121="","",VALUE(MID(D5121,2,5))),"")</f>
        <v/>
      </c>
      <c r="J5121" s="28">
        <f>IF(OR(H5121="",I5121=""),"",IF(H5121&gt;=I5121,"Pass","Fail"))</f>
        <v/>
      </c>
    </row>
    <row r="5122">
      <c r="A5122" s="31" t="n"/>
      <c r="B5122" s="26" t="n"/>
      <c r="C5122" s="26" t="n"/>
      <c r="D5122" s="26" t="n"/>
      <c r="E5122" s="31" t="n"/>
      <c r="F5122" s="24">
        <f>IF(OR(A5122="",E5122=""),"",E5122-A5122)</f>
        <v/>
      </c>
      <c r="G5122" s="27" t="n"/>
      <c r="H5122" s="33">
        <f>IF(G5122="","",ROUND(G5122*1000/22500,2))</f>
        <v/>
      </c>
      <c r="I5122" s="33">
        <f>IFERROR(IF(D5122="","",VALUE(MID(D5122,2,5))),"")</f>
        <v/>
      </c>
      <c r="J5122" s="28">
        <f>IF(OR(H5122="",I5122=""),"",IF(H5122&gt;=I5122,"Pass","Fail"))</f>
        <v/>
      </c>
    </row>
    <row r="5123">
      <c r="A5123" s="31" t="n"/>
      <c r="B5123" s="26" t="n"/>
      <c r="C5123" s="26" t="n"/>
      <c r="D5123" s="26" t="n"/>
      <c r="E5123" s="31" t="n"/>
      <c r="F5123" s="24">
        <f>IF(OR(A5123="",E5123=""),"",E5123-A5123)</f>
        <v/>
      </c>
      <c r="G5123" s="27" t="n"/>
      <c r="H5123" s="33">
        <f>IF(G5123="","",ROUND(G5123*1000/22500,2))</f>
        <v/>
      </c>
      <c r="I5123" s="33">
        <f>IFERROR(IF(D5123="","",VALUE(MID(D5123,2,5))),"")</f>
        <v/>
      </c>
      <c r="J5123" s="28">
        <f>IF(OR(H5123="",I5123=""),"",IF(H5123&gt;=I5123,"Pass","Fail"))</f>
        <v/>
      </c>
    </row>
    <row r="5124">
      <c r="A5124" s="31" t="n"/>
      <c r="B5124" s="26" t="n"/>
      <c r="C5124" s="26" t="n"/>
      <c r="D5124" s="26" t="n"/>
      <c r="E5124" s="31" t="n"/>
      <c r="F5124" s="24">
        <f>IF(OR(A5124="",E5124=""),"",E5124-A5124)</f>
        <v/>
      </c>
      <c r="G5124" s="27" t="n"/>
      <c r="H5124" s="33">
        <f>IF(G5124="","",ROUND(G5124*1000/22500,2))</f>
        <v/>
      </c>
      <c r="I5124" s="33">
        <f>IFERROR(IF(D5124="","",VALUE(MID(D5124,2,5))),"")</f>
        <v/>
      </c>
      <c r="J5124" s="28">
        <f>IF(OR(H5124="",I5124=""),"",IF(H5124&gt;=I5124,"Pass","Fail"))</f>
        <v/>
      </c>
    </row>
    <row r="5125">
      <c r="A5125" s="31" t="n"/>
      <c r="B5125" s="26" t="n"/>
      <c r="C5125" s="26" t="n"/>
      <c r="D5125" s="26" t="n"/>
      <c r="E5125" s="31" t="n"/>
      <c r="F5125" s="24">
        <f>IF(OR(A5125="",E5125=""),"",E5125-A5125)</f>
        <v/>
      </c>
      <c r="G5125" s="27" t="n"/>
      <c r="H5125" s="33">
        <f>IF(G5125="","",ROUND(G5125*1000/22500,2))</f>
        <v/>
      </c>
      <c r="I5125" s="33">
        <f>IFERROR(IF(D5125="","",VALUE(MID(D5125,2,5))),"")</f>
        <v/>
      </c>
      <c r="J5125" s="28">
        <f>IF(OR(H5125="",I5125=""),"",IF(H5125&gt;=I5125,"Pass","Fail"))</f>
        <v/>
      </c>
    </row>
    <row r="5126">
      <c r="A5126" s="31" t="n"/>
      <c r="B5126" s="26" t="n"/>
      <c r="C5126" s="26" t="n"/>
      <c r="D5126" s="26" t="n"/>
      <c r="E5126" s="31" t="n"/>
      <c r="F5126" s="24">
        <f>IF(OR(A5126="",E5126=""),"",E5126-A5126)</f>
        <v/>
      </c>
      <c r="G5126" s="27" t="n"/>
      <c r="H5126" s="33">
        <f>IF(G5126="","",ROUND(G5126*1000/22500,2))</f>
        <v/>
      </c>
      <c r="I5126" s="33">
        <f>IFERROR(IF(D5126="","",VALUE(MID(D5126,2,5))),"")</f>
        <v/>
      </c>
      <c r="J5126" s="28">
        <f>IF(OR(H5126="",I5126=""),"",IF(H5126&gt;=I5126,"Pass","Fail"))</f>
        <v/>
      </c>
    </row>
    <row r="5127">
      <c r="A5127" s="31" t="n"/>
      <c r="B5127" s="26" t="n"/>
      <c r="C5127" s="26" t="n"/>
      <c r="D5127" s="26" t="n"/>
      <c r="E5127" s="31" t="n"/>
      <c r="F5127" s="24">
        <f>IF(OR(A5127="",E5127=""),"",E5127-A5127)</f>
        <v/>
      </c>
      <c r="G5127" s="27" t="n"/>
      <c r="H5127" s="33">
        <f>IF(G5127="","",ROUND(G5127*1000/22500,2))</f>
        <v/>
      </c>
      <c r="I5127" s="33">
        <f>IFERROR(IF(D5127="","",VALUE(MID(D5127,2,5))),"")</f>
        <v/>
      </c>
      <c r="J5127" s="28">
        <f>IF(OR(H5127="",I5127=""),"",IF(H5127&gt;=I5127,"Pass","Fail"))</f>
        <v/>
      </c>
    </row>
    <row r="5128">
      <c r="A5128" s="31" t="n"/>
      <c r="B5128" s="26" t="n"/>
      <c r="C5128" s="26" t="n"/>
      <c r="D5128" s="26" t="n"/>
      <c r="E5128" s="31" t="n"/>
      <c r="F5128" s="24">
        <f>IF(OR(A5128="",E5128=""),"",E5128-A5128)</f>
        <v/>
      </c>
      <c r="G5128" s="27" t="n"/>
      <c r="H5128" s="33">
        <f>IF(G5128="","",ROUND(G5128*1000/22500,2))</f>
        <v/>
      </c>
      <c r="I5128" s="33">
        <f>IFERROR(IF(D5128="","",VALUE(MID(D5128,2,5))),"")</f>
        <v/>
      </c>
      <c r="J5128" s="28">
        <f>IF(OR(H5128="",I5128=""),"",IF(H5128&gt;=I5128,"Pass","Fail"))</f>
        <v/>
      </c>
    </row>
    <row r="5129">
      <c r="A5129" s="31" t="n"/>
      <c r="B5129" s="26" t="n"/>
      <c r="C5129" s="26" t="n"/>
      <c r="D5129" s="26" t="n"/>
      <c r="E5129" s="31" t="n"/>
      <c r="F5129" s="24">
        <f>IF(OR(A5129="",E5129=""),"",E5129-A5129)</f>
        <v/>
      </c>
      <c r="G5129" s="27" t="n"/>
      <c r="H5129" s="33">
        <f>IF(G5129="","",ROUND(G5129*1000/22500,2))</f>
        <v/>
      </c>
      <c r="I5129" s="33">
        <f>IFERROR(IF(D5129="","",VALUE(MID(D5129,2,5))),"")</f>
        <v/>
      </c>
      <c r="J5129" s="28">
        <f>IF(OR(H5129="",I5129=""),"",IF(H5129&gt;=I5129,"Pass","Fail"))</f>
        <v/>
      </c>
    </row>
    <row r="5130">
      <c r="A5130" s="31" t="n"/>
      <c r="B5130" s="26" t="n"/>
      <c r="C5130" s="26" t="n"/>
      <c r="D5130" s="26" t="n"/>
      <c r="E5130" s="31" t="n"/>
      <c r="F5130" s="24">
        <f>IF(OR(A5130="",E5130=""),"",E5130-A5130)</f>
        <v/>
      </c>
      <c r="G5130" s="27" t="n"/>
      <c r="H5130" s="33">
        <f>IF(G5130="","",ROUND(G5130*1000/22500,2))</f>
        <v/>
      </c>
      <c r="I5130" s="33">
        <f>IFERROR(IF(D5130="","",VALUE(MID(D5130,2,5))),"")</f>
        <v/>
      </c>
      <c r="J5130" s="28">
        <f>IF(OR(H5130="",I5130=""),"",IF(H5130&gt;=I5130,"Pass","Fail"))</f>
        <v/>
      </c>
    </row>
    <row r="5131">
      <c r="A5131" s="31" t="n"/>
      <c r="B5131" s="26" t="n"/>
      <c r="C5131" s="26" t="n"/>
      <c r="D5131" s="26" t="n"/>
      <c r="E5131" s="31" t="n"/>
      <c r="F5131" s="24">
        <f>IF(OR(A5131="",E5131=""),"",E5131-A5131)</f>
        <v/>
      </c>
      <c r="G5131" s="27" t="n"/>
      <c r="H5131" s="33">
        <f>IF(G5131="","",ROUND(G5131*1000/22500,2))</f>
        <v/>
      </c>
      <c r="I5131" s="33">
        <f>IFERROR(IF(D5131="","",VALUE(MID(D5131,2,5))),"")</f>
        <v/>
      </c>
      <c r="J5131" s="28">
        <f>IF(OR(H5131="",I5131=""),"",IF(H5131&gt;=I5131,"Pass","Fail"))</f>
        <v/>
      </c>
    </row>
    <row r="5132">
      <c r="A5132" s="31" t="n"/>
      <c r="B5132" s="26" t="n"/>
      <c r="C5132" s="26" t="n"/>
      <c r="D5132" s="26" t="n"/>
      <c r="E5132" s="31" t="n"/>
      <c r="F5132" s="24">
        <f>IF(OR(A5132="",E5132=""),"",E5132-A5132)</f>
        <v/>
      </c>
      <c r="G5132" s="27" t="n"/>
      <c r="H5132" s="33">
        <f>IF(G5132="","",ROUND(G5132*1000/22500,2))</f>
        <v/>
      </c>
      <c r="I5132" s="33">
        <f>IFERROR(IF(D5132="","",VALUE(MID(D5132,2,5))),"")</f>
        <v/>
      </c>
      <c r="J5132" s="28">
        <f>IF(OR(H5132="",I5132=""),"",IF(H5132&gt;=I5132,"Pass","Fail"))</f>
        <v/>
      </c>
    </row>
    <row r="5133">
      <c r="A5133" s="31" t="n"/>
      <c r="B5133" s="26" t="n"/>
      <c r="C5133" s="26" t="n"/>
      <c r="D5133" s="26" t="n"/>
      <c r="E5133" s="31" t="n"/>
      <c r="F5133" s="24">
        <f>IF(OR(A5133="",E5133=""),"",E5133-A5133)</f>
        <v/>
      </c>
      <c r="G5133" s="27" t="n"/>
      <c r="H5133" s="33">
        <f>IF(G5133="","",ROUND(G5133*1000/22500,2))</f>
        <v/>
      </c>
      <c r="I5133" s="33">
        <f>IFERROR(IF(D5133="","",VALUE(MID(D5133,2,5))),"")</f>
        <v/>
      </c>
      <c r="J5133" s="28">
        <f>IF(OR(H5133="",I5133=""),"",IF(H5133&gt;=I5133,"Pass","Fail"))</f>
        <v/>
      </c>
    </row>
    <row r="5134">
      <c r="A5134" s="31" t="n"/>
      <c r="B5134" s="26" t="n"/>
      <c r="C5134" s="26" t="n"/>
      <c r="D5134" s="26" t="n"/>
      <c r="E5134" s="31" t="n"/>
      <c r="F5134" s="24">
        <f>IF(OR(A5134="",E5134=""),"",E5134-A5134)</f>
        <v/>
      </c>
      <c r="G5134" s="27" t="n"/>
      <c r="H5134" s="33">
        <f>IF(G5134="","",ROUND(G5134*1000/22500,2))</f>
        <v/>
      </c>
      <c r="I5134" s="33">
        <f>IFERROR(IF(D5134="","",VALUE(MID(D5134,2,5))),"")</f>
        <v/>
      </c>
      <c r="J5134" s="28">
        <f>IF(OR(H5134="",I5134=""),"",IF(H5134&gt;=I5134,"Pass","Fail"))</f>
        <v/>
      </c>
    </row>
    <row r="5135">
      <c r="A5135" s="31" t="n"/>
      <c r="B5135" s="26" t="n"/>
      <c r="C5135" s="26" t="n"/>
      <c r="D5135" s="26" t="n"/>
      <c r="E5135" s="31" t="n"/>
      <c r="F5135" s="24">
        <f>IF(OR(A5135="",E5135=""),"",E5135-A5135)</f>
        <v/>
      </c>
      <c r="G5135" s="27" t="n"/>
      <c r="H5135" s="33">
        <f>IF(G5135="","",ROUND(G5135*1000/22500,2))</f>
        <v/>
      </c>
      <c r="I5135" s="33">
        <f>IFERROR(IF(D5135="","",VALUE(MID(D5135,2,5))),"")</f>
        <v/>
      </c>
      <c r="J5135" s="28">
        <f>IF(OR(H5135="",I5135=""),"",IF(H5135&gt;=I5135,"Pass","Fail"))</f>
        <v/>
      </c>
    </row>
    <row r="5136">
      <c r="A5136" s="31" t="n"/>
      <c r="B5136" s="26" t="n"/>
      <c r="C5136" s="26" t="n"/>
      <c r="D5136" s="26" t="n"/>
      <c r="E5136" s="31" t="n"/>
      <c r="F5136" s="24">
        <f>IF(OR(A5136="",E5136=""),"",E5136-A5136)</f>
        <v/>
      </c>
      <c r="G5136" s="27" t="n"/>
      <c r="H5136" s="33">
        <f>IF(G5136="","",ROUND(G5136*1000/22500,2))</f>
        <v/>
      </c>
      <c r="I5136" s="33">
        <f>IFERROR(IF(D5136="","",VALUE(MID(D5136,2,5))),"")</f>
        <v/>
      </c>
      <c r="J5136" s="28">
        <f>IF(OR(H5136="",I5136=""),"",IF(H5136&gt;=I5136,"Pass","Fail"))</f>
        <v/>
      </c>
    </row>
    <row r="5137">
      <c r="A5137" s="31" t="n"/>
      <c r="B5137" s="26" t="n"/>
      <c r="C5137" s="26" t="n"/>
      <c r="D5137" s="26" t="n"/>
      <c r="E5137" s="31" t="n"/>
      <c r="F5137" s="24">
        <f>IF(OR(A5137="",E5137=""),"",E5137-A5137)</f>
        <v/>
      </c>
      <c r="G5137" s="27" t="n"/>
      <c r="H5137" s="33">
        <f>IF(G5137="","",ROUND(G5137*1000/22500,2))</f>
        <v/>
      </c>
      <c r="I5137" s="33">
        <f>IFERROR(IF(D5137="","",VALUE(MID(D5137,2,5))),"")</f>
        <v/>
      </c>
      <c r="J5137" s="28">
        <f>IF(OR(H5137="",I5137=""),"",IF(H5137&gt;=I5137,"Pass","Fail"))</f>
        <v/>
      </c>
    </row>
    <row r="5138">
      <c r="A5138" s="31" t="n"/>
      <c r="B5138" s="26" t="n"/>
      <c r="C5138" s="26" t="n"/>
      <c r="D5138" s="26" t="n"/>
      <c r="E5138" s="31" t="n"/>
      <c r="F5138" s="24">
        <f>IF(OR(A5138="",E5138=""),"",E5138-A5138)</f>
        <v/>
      </c>
      <c r="G5138" s="27" t="n"/>
      <c r="H5138" s="33">
        <f>IF(G5138="","",ROUND(G5138*1000/22500,2))</f>
        <v/>
      </c>
      <c r="I5138" s="33">
        <f>IFERROR(IF(D5138="","",VALUE(MID(D5138,2,5))),"")</f>
        <v/>
      </c>
      <c r="J5138" s="28">
        <f>IF(OR(H5138="",I5138=""),"",IF(H5138&gt;=I5138,"Pass","Fail"))</f>
        <v/>
      </c>
    </row>
    <row r="5139">
      <c r="A5139" s="31" t="n"/>
      <c r="B5139" s="26" t="n"/>
      <c r="C5139" s="26" t="n"/>
      <c r="D5139" s="26" t="n"/>
      <c r="E5139" s="31" t="n"/>
      <c r="F5139" s="24">
        <f>IF(OR(A5139="",E5139=""),"",E5139-A5139)</f>
        <v/>
      </c>
      <c r="G5139" s="27" t="n"/>
      <c r="H5139" s="33">
        <f>IF(G5139="","",ROUND(G5139*1000/22500,2))</f>
        <v/>
      </c>
      <c r="I5139" s="33">
        <f>IFERROR(IF(D5139="","",VALUE(MID(D5139,2,5))),"")</f>
        <v/>
      </c>
      <c r="J5139" s="28">
        <f>IF(OR(H5139="",I5139=""),"",IF(H5139&gt;=I5139,"Pass","Fail"))</f>
        <v/>
      </c>
    </row>
    <row r="5140">
      <c r="A5140" s="31" t="n"/>
      <c r="B5140" s="26" t="n"/>
      <c r="C5140" s="26" t="n"/>
      <c r="D5140" s="26" t="n"/>
      <c r="E5140" s="31" t="n"/>
      <c r="F5140" s="24">
        <f>IF(OR(A5140="",E5140=""),"",E5140-A5140)</f>
        <v/>
      </c>
      <c r="G5140" s="27" t="n"/>
      <c r="H5140" s="33">
        <f>IF(G5140="","",ROUND(G5140*1000/22500,2))</f>
        <v/>
      </c>
      <c r="I5140" s="33">
        <f>IFERROR(IF(D5140="","",VALUE(MID(D5140,2,5))),"")</f>
        <v/>
      </c>
      <c r="J5140" s="28">
        <f>IF(OR(H5140="",I5140=""),"",IF(H5140&gt;=I5140,"Pass","Fail"))</f>
        <v/>
      </c>
    </row>
    <row r="5141">
      <c r="A5141" s="31" t="n"/>
      <c r="B5141" s="26" t="n"/>
      <c r="C5141" s="26" t="n"/>
      <c r="D5141" s="26" t="n"/>
      <c r="E5141" s="31" t="n"/>
      <c r="F5141" s="24">
        <f>IF(OR(A5141="",E5141=""),"",E5141-A5141)</f>
        <v/>
      </c>
      <c r="G5141" s="27" t="n"/>
      <c r="H5141" s="33">
        <f>IF(G5141="","",ROUND(G5141*1000/22500,2))</f>
        <v/>
      </c>
      <c r="I5141" s="33">
        <f>IFERROR(IF(D5141="","",VALUE(MID(D5141,2,5))),"")</f>
        <v/>
      </c>
      <c r="J5141" s="28">
        <f>IF(OR(H5141="",I5141=""),"",IF(H5141&gt;=I5141,"Pass","Fail"))</f>
        <v/>
      </c>
    </row>
    <row r="5142">
      <c r="A5142" s="31" t="n"/>
      <c r="B5142" s="26" t="n"/>
      <c r="C5142" s="26" t="n"/>
      <c r="D5142" s="26" t="n"/>
      <c r="E5142" s="31" t="n"/>
      <c r="F5142" s="24">
        <f>IF(OR(A5142="",E5142=""),"",E5142-A5142)</f>
        <v/>
      </c>
      <c r="G5142" s="27" t="n"/>
      <c r="H5142" s="33">
        <f>IF(G5142="","",ROUND(G5142*1000/22500,2))</f>
        <v/>
      </c>
      <c r="I5142" s="33">
        <f>IFERROR(IF(D5142="","",VALUE(MID(D5142,2,5))),"")</f>
        <v/>
      </c>
      <c r="J5142" s="28">
        <f>IF(OR(H5142="",I5142=""),"",IF(H5142&gt;=I5142,"Pass","Fail"))</f>
        <v/>
      </c>
    </row>
    <row r="5143">
      <c r="A5143" s="31" t="n"/>
      <c r="B5143" s="26" t="n"/>
      <c r="C5143" s="26" t="n"/>
      <c r="D5143" s="26" t="n"/>
      <c r="E5143" s="31" t="n"/>
      <c r="F5143" s="24">
        <f>IF(OR(A5143="",E5143=""),"",E5143-A5143)</f>
        <v/>
      </c>
      <c r="G5143" s="27" t="n"/>
      <c r="H5143" s="33">
        <f>IF(G5143="","",ROUND(G5143*1000/22500,2))</f>
        <v/>
      </c>
      <c r="I5143" s="33">
        <f>IFERROR(IF(D5143="","",VALUE(MID(D5143,2,5))),"")</f>
        <v/>
      </c>
      <c r="J5143" s="28">
        <f>IF(OR(H5143="",I5143=""),"",IF(H5143&gt;=I5143,"Pass","Fail"))</f>
        <v/>
      </c>
    </row>
    <row r="5144">
      <c r="A5144" s="31" t="n"/>
      <c r="B5144" s="26" t="n"/>
      <c r="C5144" s="26" t="n"/>
      <c r="D5144" s="26" t="n"/>
      <c r="E5144" s="31" t="n"/>
      <c r="F5144" s="24">
        <f>IF(OR(A5144="",E5144=""),"",E5144-A5144)</f>
        <v/>
      </c>
      <c r="G5144" s="27" t="n"/>
      <c r="H5144" s="33">
        <f>IF(G5144="","",ROUND(G5144*1000/22500,2))</f>
        <v/>
      </c>
      <c r="I5144" s="33">
        <f>IFERROR(IF(D5144="","",VALUE(MID(D5144,2,5))),"")</f>
        <v/>
      </c>
      <c r="J5144" s="28">
        <f>IF(OR(H5144="",I5144=""),"",IF(H5144&gt;=I5144,"Pass","Fail"))</f>
        <v/>
      </c>
    </row>
    <row r="5145">
      <c r="A5145" s="31" t="n"/>
      <c r="B5145" s="26" t="n"/>
      <c r="C5145" s="26" t="n"/>
      <c r="D5145" s="26" t="n"/>
      <c r="E5145" s="31" t="n"/>
      <c r="F5145" s="24">
        <f>IF(OR(A5145="",E5145=""),"",E5145-A5145)</f>
        <v/>
      </c>
      <c r="G5145" s="27" t="n"/>
      <c r="H5145" s="33">
        <f>IF(G5145="","",ROUND(G5145*1000/22500,2))</f>
        <v/>
      </c>
      <c r="I5145" s="33">
        <f>IFERROR(IF(D5145="","",VALUE(MID(D5145,2,5))),"")</f>
        <v/>
      </c>
      <c r="J5145" s="28">
        <f>IF(OR(H5145="",I5145=""),"",IF(H5145&gt;=I5145,"Pass","Fail"))</f>
        <v/>
      </c>
    </row>
    <row r="5146">
      <c r="A5146" s="31" t="n"/>
      <c r="B5146" s="26" t="n"/>
      <c r="C5146" s="26" t="n"/>
      <c r="D5146" s="26" t="n"/>
      <c r="E5146" s="31" t="n"/>
      <c r="F5146" s="24">
        <f>IF(OR(A5146="",E5146=""),"",E5146-A5146)</f>
        <v/>
      </c>
      <c r="G5146" s="27" t="n"/>
      <c r="H5146" s="33">
        <f>IF(G5146="","",ROUND(G5146*1000/22500,2))</f>
        <v/>
      </c>
      <c r="I5146" s="33">
        <f>IFERROR(IF(D5146="","",VALUE(MID(D5146,2,5))),"")</f>
        <v/>
      </c>
      <c r="J5146" s="28">
        <f>IF(OR(H5146="",I5146=""),"",IF(H5146&gt;=I5146,"Pass","Fail"))</f>
        <v/>
      </c>
    </row>
    <row r="5147">
      <c r="A5147" s="31" t="n"/>
      <c r="B5147" s="26" t="n"/>
      <c r="C5147" s="26" t="n"/>
      <c r="D5147" s="26" t="n"/>
      <c r="E5147" s="31" t="n"/>
      <c r="F5147" s="24">
        <f>IF(OR(A5147="",E5147=""),"",E5147-A5147)</f>
        <v/>
      </c>
      <c r="G5147" s="27" t="n"/>
      <c r="H5147" s="33">
        <f>IF(G5147="","",ROUND(G5147*1000/22500,2))</f>
        <v/>
      </c>
      <c r="I5147" s="33">
        <f>IFERROR(IF(D5147="","",VALUE(MID(D5147,2,5))),"")</f>
        <v/>
      </c>
      <c r="J5147" s="28">
        <f>IF(OR(H5147="",I5147=""),"",IF(H5147&gt;=I5147,"Pass","Fail"))</f>
        <v/>
      </c>
    </row>
    <row r="5148">
      <c r="A5148" s="31" t="n"/>
      <c r="B5148" s="26" t="n"/>
      <c r="C5148" s="26" t="n"/>
      <c r="D5148" s="26" t="n"/>
      <c r="E5148" s="31" t="n"/>
      <c r="F5148" s="24">
        <f>IF(OR(A5148="",E5148=""),"",E5148-A5148)</f>
        <v/>
      </c>
      <c r="G5148" s="27" t="n"/>
      <c r="H5148" s="33">
        <f>IF(G5148="","",ROUND(G5148*1000/22500,2))</f>
        <v/>
      </c>
      <c r="I5148" s="33">
        <f>IFERROR(IF(D5148="","",VALUE(MID(D5148,2,5))),"")</f>
        <v/>
      </c>
      <c r="J5148" s="28">
        <f>IF(OR(H5148="",I5148=""),"",IF(H5148&gt;=I5148,"Pass","Fail"))</f>
        <v/>
      </c>
    </row>
    <row r="5149">
      <c r="A5149" s="31" t="n"/>
      <c r="B5149" s="26" t="n"/>
      <c r="C5149" s="26" t="n"/>
      <c r="D5149" s="26" t="n"/>
      <c r="E5149" s="31" t="n"/>
      <c r="F5149" s="24">
        <f>IF(OR(A5149="",E5149=""),"",E5149-A5149)</f>
        <v/>
      </c>
      <c r="G5149" s="27" t="n"/>
      <c r="H5149" s="33">
        <f>IF(G5149="","",ROUND(G5149*1000/22500,2))</f>
        <v/>
      </c>
      <c r="I5149" s="33">
        <f>IFERROR(IF(D5149="","",VALUE(MID(D5149,2,5))),"")</f>
        <v/>
      </c>
      <c r="J5149" s="28">
        <f>IF(OR(H5149="",I5149=""),"",IF(H5149&gt;=I5149,"Pass","Fail"))</f>
        <v/>
      </c>
    </row>
    <row r="5150">
      <c r="A5150" s="31" t="n"/>
      <c r="B5150" s="26" t="n"/>
      <c r="C5150" s="26" t="n"/>
      <c r="D5150" s="26" t="n"/>
      <c r="E5150" s="31" t="n"/>
      <c r="F5150" s="24">
        <f>IF(OR(A5150="",E5150=""),"",E5150-A5150)</f>
        <v/>
      </c>
      <c r="G5150" s="27" t="n"/>
      <c r="H5150" s="33">
        <f>IF(G5150="","",ROUND(G5150*1000/22500,2))</f>
        <v/>
      </c>
      <c r="I5150" s="33">
        <f>IFERROR(IF(D5150="","",VALUE(MID(D5150,2,5))),"")</f>
        <v/>
      </c>
      <c r="J5150" s="28">
        <f>IF(OR(H5150="",I5150=""),"",IF(H5150&gt;=I5150,"Pass","Fail"))</f>
        <v/>
      </c>
    </row>
    <row r="5151">
      <c r="A5151" s="31" t="n"/>
      <c r="B5151" s="26" t="n"/>
      <c r="C5151" s="26" t="n"/>
      <c r="D5151" s="26" t="n"/>
      <c r="E5151" s="31" t="n"/>
      <c r="F5151" s="24">
        <f>IF(OR(A5151="",E5151=""),"",E5151-A5151)</f>
        <v/>
      </c>
      <c r="G5151" s="27" t="n"/>
      <c r="H5151" s="33">
        <f>IF(G5151="","",ROUND(G5151*1000/22500,2))</f>
        <v/>
      </c>
      <c r="I5151" s="33">
        <f>IFERROR(IF(D5151="","",VALUE(MID(D5151,2,5))),"")</f>
        <v/>
      </c>
      <c r="J5151" s="28">
        <f>IF(OR(H5151="",I5151=""),"",IF(H5151&gt;=I5151,"Pass","Fail"))</f>
        <v/>
      </c>
    </row>
    <row r="5152">
      <c r="A5152" s="31" t="n"/>
      <c r="B5152" s="26" t="n"/>
      <c r="C5152" s="26" t="n"/>
      <c r="D5152" s="26" t="n"/>
      <c r="E5152" s="31" t="n"/>
      <c r="F5152" s="24">
        <f>IF(OR(A5152="",E5152=""),"",E5152-A5152)</f>
        <v/>
      </c>
      <c r="G5152" s="27" t="n"/>
      <c r="H5152" s="33">
        <f>IF(G5152="","",ROUND(G5152*1000/22500,2))</f>
        <v/>
      </c>
      <c r="I5152" s="33">
        <f>IFERROR(IF(D5152="","",VALUE(MID(D5152,2,5))),"")</f>
        <v/>
      </c>
      <c r="J5152" s="28">
        <f>IF(OR(H5152="",I5152=""),"",IF(H5152&gt;=I5152,"Pass","Fail"))</f>
        <v/>
      </c>
    </row>
    <row r="5153">
      <c r="A5153" s="31" t="n"/>
      <c r="B5153" s="26" t="n"/>
      <c r="C5153" s="26" t="n"/>
      <c r="D5153" s="26" t="n"/>
      <c r="E5153" s="31" t="n"/>
      <c r="F5153" s="24">
        <f>IF(OR(A5153="",E5153=""),"",E5153-A5153)</f>
        <v/>
      </c>
      <c r="G5153" s="27" t="n"/>
      <c r="H5153" s="33">
        <f>IF(G5153="","",ROUND(G5153*1000/22500,2))</f>
        <v/>
      </c>
      <c r="I5153" s="33">
        <f>IFERROR(IF(D5153="","",VALUE(MID(D5153,2,5))),"")</f>
        <v/>
      </c>
      <c r="J5153" s="28">
        <f>IF(OR(H5153="",I5153=""),"",IF(H5153&gt;=I5153,"Pass","Fail"))</f>
        <v/>
      </c>
    </row>
    <row r="5154">
      <c r="A5154" s="31" t="n"/>
      <c r="B5154" s="26" t="n"/>
      <c r="C5154" s="26" t="n"/>
      <c r="D5154" s="26" t="n"/>
      <c r="E5154" s="31" t="n"/>
      <c r="F5154" s="24">
        <f>IF(OR(A5154="",E5154=""),"",E5154-A5154)</f>
        <v/>
      </c>
      <c r="G5154" s="27" t="n"/>
      <c r="H5154" s="33">
        <f>IF(G5154="","",ROUND(G5154*1000/22500,2))</f>
        <v/>
      </c>
      <c r="I5154" s="33">
        <f>IFERROR(IF(D5154="","",VALUE(MID(D5154,2,5))),"")</f>
        <v/>
      </c>
      <c r="J5154" s="28">
        <f>IF(OR(H5154="",I5154=""),"",IF(H5154&gt;=I5154,"Pass","Fail"))</f>
        <v/>
      </c>
    </row>
    <row r="5155">
      <c r="A5155" s="31" t="n"/>
      <c r="B5155" s="26" t="n"/>
      <c r="C5155" s="26" t="n"/>
      <c r="D5155" s="26" t="n"/>
      <c r="E5155" s="31" t="n"/>
      <c r="F5155" s="24">
        <f>IF(OR(A5155="",E5155=""),"",E5155-A5155)</f>
        <v/>
      </c>
      <c r="G5155" s="27" t="n"/>
      <c r="H5155" s="33">
        <f>IF(G5155="","",ROUND(G5155*1000/22500,2))</f>
        <v/>
      </c>
      <c r="I5155" s="33">
        <f>IFERROR(IF(D5155="","",VALUE(MID(D5155,2,5))),"")</f>
        <v/>
      </c>
      <c r="J5155" s="28">
        <f>IF(OR(H5155="",I5155=""),"",IF(H5155&gt;=I5155,"Pass","Fail"))</f>
        <v/>
      </c>
    </row>
    <row r="5156">
      <c r="A5156" s="31" t="n"/>
      <c r="B5156" s="26" t="n"/>
      <c r="C5156" s="26" t="n"/>
      <c r="D5156" s="26" t="n"/>
      <c r="E5156" s="31" t="n"/>
      <c r="F5156" s="24">
        <f>IF(OR(A5156="",E5156=""),"",E5156-A5156)</f>
        <v/>
      </c>
      <c r="G5156" s="27" t="n"/>
      <c r="H5156" s="33">
        <f>IF(G5156="","",ROUND(G5156*1000/22500,2))</f>
        <v/>
      </c>
      <c r="I5156" s="33">
        <f>IFERROR(IF(D5156="","",VALUE(MID(D5156,2,5))),"")</f>
        <v/>
      </c>
      <c r="J5156" s="28">
        <f>IF(OR(H5156="",I5156=""),"",IF(H5156&gt;=I5156,"Pass","Fail"))</f>
        <v/>
      </c>
    </row>
    <row r="5157">
      <c r="A5157" s="31" t="n"/>
      <c r="B5157" s="26" t="n"/>
      <c r="C5157" s="26" t="n"/>
      <c r="D5157" s="26" t="n"/>
      <c r="E5157" s="31" t="n"/>
      <c r="F5157" s="24">
        <f>IF(OR(A5157="",E5157=""),"",E5157-A5157)</f>
        <v/>
      </c>
      <c r="G5157" s="27" t="n"/>
      <c r="H5157" s="33">
        <f>IF(G5157="","",ROUND(G5157*1000/22500,2))</f>
        <v/>
      </c>
      <c r="I5157" s="33">
        <f>IFERROR(IF(D5157="","",VALUE(MID(D5157,2,5))),"")</f>
        <v/>
      </c>
      <c r="J5157" s="28">
        <f>IF(OR(H5157="",I5157=""),"",IF(H5157&gt;=I5157,"Pass","Fail"))</f>
        <v/>
      </c>
    </row>
    <row r="5158">
      <c r="A5158" s="31" t="n"/>
      <c r="B5158" s="26" t="n"/>
      <c r="C5158" s="26" t="n"/>
      <c r="D5158" s="26" t="n"/>
      <c r="E5158" s="31" t="n"/>
      <c r="F5158" s="24">
        <f>IF(OR(A5158="",E5158=""),"",E5158-A5158)</f>
        <v/>
      </c>
      <c r="G5158" s="27" t="n"/>
      <c r="H5158" s="33">
        <f>IF(G5158="","",ROUND(G5158*1000/22500,2))</f>
        <v/>
      </c>
      <c r="I5158" s="33">
        <f>IFERROR(IF(D5158="","",VALUE(MID(D5158,2,5))),"")</f>
        <v/>
      </c>
      <c r="J5158" s="28">
        <f>IF(OR(H5158="",I5158=""),"",IF(H5158&gt;=I5158,"Pass","Fail"))</f>
        <v/>
      </c>
    </row>
    <row r="5159">
      <c r="A5159" s="31" t="n"/>
      <c r="B5159" s="26" t="n"/>
      <c r="C5159" s="26" t="n"/>
      <c r="D5159" s="26" t="n"/>
      <c r="E5159" s="31" t="n"/>
      <c r="F5159" s="24">
        <f>IF(OR(A5159="",E5159=""),"",E5159-A5159)</f>
        <v/>
      </c>
      <c r="G5159" s="27" t="n"/>
      <c r="H5159" s="33">
        <f>IF(G5159="","",ROUND(G5159*1000/22500,2))</f>
        <v/>
      </c>
      <c r="I5159" s="33">
        <f>IFERROR(IF(D5159="","",VALUE(MID(D5159,2,5))),"")</f>
        <v/>
      </c>
      <c r="J5159" s="28">
        <f>IF(OR(H5159="",I5159=""),"",IF(H5159&gt;=I5159,"Pass","Fail"))</f>
        <v/>
      </c>
    </row>
    <row r="5160">
      <c r="A5160" s="31" t="n"/>
      <c r="B5160" s="26" t="n"/>
      <c r="C5160" s="26" t="n"/>
      <c r="D5160" s="26" t="n"/>
      <c r="E5160" s="31" t="n"/>
      <c r="F5160" s="24">
        <f>IF(OR(A5160="",E5160=""),"",E5160-A5160)</f>
        <v/>
      </c>
      <c r="G5160" s="27" t="n"/>
      <c r="H5160" s="33">
        <f>IF(G5160="","",ROUND(G5160*1000/22500,2))</f>
        <v/>
      </c>
      <c r="I5160" s="33">
        <f>IFERROR(IF(D5160="","",VALUE(MID(D5160,2,5))),"")</f>
        <v/>
      </c>
      <c r="J5160" s="28">
        <f>IF(OR(H5160="",I5160=""),"",IF(H5160&gt;=I5160,"Pass","Fail"))</f>
        <v/>
      </c>
    </row>
    <row r="5161">
      <c r="A5161" s="31" t="n"/>
      <c r="B5161" s="26" t="n"/>
      <c r="C5161" s="26" t="n"/>
      <c r="D5161" s="26" t="n"/>
      <c r="E5161" s="31" t="n"/>
      <c r="F5161" s="24">
        <f>IF(OR(A5161="",E5161=""),"",E5161-A5161)</f>
        <v/>
      </c>
      <c r="G5161" s="27" t="n"/>
      <c r="H5161" s="33">
        <f>IF(G5161="","",ROUND(G5161*1000/22500,2))</f>
        <v/>
      </c>
      <c r="I5161" s="33">
        <f>IFERROR(IF(D5161="","",VALUE(MID(D5161,2,5))),"")</f>
        <v/>
      </c>
      <c r="J5161" s="28">
        <f>IF(OR(H5161="",I5161=""),"",IF(H5161&gt;=I5161,"Pass","Fail"))</f>
        <v/>
      </c>
    </row>
    <row r="5162">
      <c r="A5162" s="31" t="n"/>
      <c r="B5162" s="26" t="n"/>
      <c r="C5162" s="26" t="n"/>
      <c r="D5162" s="26" t="n"/>
      <c r="E5162" s="31" t="n"/>
      <c r="F5162" s="24">
        <f>IF(OR(A5162="",E5162=""),"",E5162-A5162)</f>
        <v/>
      </c>
      <c r="G5162" s="27" t="n"/>
      <c r="H5162" s="33">
        <f>IF(G5162="","",ROUND(G5162*1000/22500,2))</f>
        <v/>
      </c>
      <c r="I5162" s="33">
        <f>IFERROR(IF(D5162="","",VALUE(MID(D5162,2,5))),"")</f>
        <v/>
      </c>
      <c r="J5162" s="28">
        <f>IF(OR(H5162="",I5162=""),"",IF(H5162&gt;=I5162,"Pass","Fail"))</f>
        <v/>
      </c>
    </row>
    <row r="5163">
      <c r="A5163" s="31" t="n"/>
      <c r="B5163" s="26" t="n"/>
      <c r="C5163" s="26" t="n"/>
      <c r="D5163" s="26" t="n"/>
      <c r="E5163" s="31" t="n"/>
      <c r="F5163" s="24">
        <f>IF(OR(A5163="",E5163=""),"",E5163-A5163)</f>
        <v/>
      </c>
      <c r="G5163" s="27" t="n"/>
      <c r="H5163" s="33">
        <f>IF(G5163="","",ROUND(G5163*1000/22500,2))</f>
        <v/>
      </c>
      <c r="I5163" s="33">
        <f>IFERROR(IF(D5163="","",VALUE(MID(D5163,2,5))),"")</f>
        <v/>
      </c>
      <c r="J5163" s="28">
        <f>IF(OR(H5163="",I5163=""),"",IF(H5163&gt;=I5163,"Pass","Fail"))</f>
        <v/>
      </c>
    </row>
    <row r="5164">
      <c r="A5164" s="31" t="n"/>
      <c r="B5164" s="26" t="n"/>
      <c r="C5164" s="26" t="n"/>
      <c r="D5164" s="26" t="n"/>
      <c r="E5164" s="31" t="n"/>
      <c r="F5164" s="24">
        <f>IF(OR(A5164="",E5164=""),"",E5164-A5164)</f>
        <v/>
      </c>
      <c r="G5164" s="27" t="n"/>
      <c r="H5164" s="33">
        <f>IF(G5164="","",ROUND(G5164*1000/22500,2))</f>
        <v/>
      </c>
      <c r="I5164" s="33">
        <f>IFERROR(IF(D5164="","",VALUE(MID(D5164,2,5))),"")</f>
        <v/>
      </c>
      <c r="J5164" s="28">
        <f>IF(OR(H5164="",I5164=""),"",IF(H5164&gt;=I5164,"Pass","Fail"))</f>
        <v/>
      </c>
    </row>
    <row r="5165">
      <c r="A5165" s="31" t="n"/>
      <c r="B5165" s="26" t="n"/>
      <c r="C5165" s="26" t="n"/>
      <c r="D5165" s="26" t="n"/>
      <c r="E5165" s="31" t="n"/>
      <c r="F5165" s="24">
        <f>IF(OR(A5165="",E5165=""),"",E5165-A5165)</f>
        <v/>
      </c>
      <c r="G5165" s="27" t="n"/>
      <c r="H5165" s="33">
        <f>IF(G5165="","",ROUND(G5165*1000/22500,2))</f>
        <v/>
      </c>
      <c r="I5165" s="33">
        <f>IFERROR(IF(D5165="","",VALUE(MID(D5165,2,5))),"")</f>
        <v/>
      </c>
      <c r="J5165" s="28">
        <f>IF(OR(H5165="",I5165=""),"",IF(H5165&gt;=I5165,"Pass","Fail"))</f>
        <v/>
      </c>
    </row>
    <row r="5166">
      <c r="A5166" s="31" t="n"/>
      <c r="B5166" s="26" t="n"/>
      <c r="C5166" s="26" t="n"/>
      <c r="D5166" s="26" t="n"/>
      <c r="E5166" s="31" t="n"/>
      <c r="F5166" s="24">
        <f>IF(OR(A5166="",E5166=""),"",E5166-A5166)</f>
        <v/>
      </c>
      <c r="G5166" s="27" t="n"/>
      <c r="H5166" s="33">
        <f>IF(G5166="","",ROUND(G5166*1000/22500,2))</f>
        <v/>
      </c>
      <c r="I5166" s="33">
        <f>IFERROR(IF(D5166="","",VALUE(MID(D5166,2,5))),"")</f>
        <v/>
      </c>
      <c r="J5166" s="28">
        <f>IF(OR(H5166="",I5166=""),"",IF(H5166&gt;=I5166,"Pass","Fail"))</f>
        <v/>
      </c>
    </row>
    <row r="5167">
      <c r="A5167" s="31" t="n"/>
      <c r="B5167" s="26" t="n"/>
      <c r="C5167" s="26" t="n"/>
      <c r="D5167" s="26" t="n"/>
      <c r="E5167" s="31" t="n"/>
      <c r="F5167" s="24">
        <f>IF(OR(A5167="",E5167=""),"",E5167-A5167)</f>
        <v/>
      </c>
      <c r="G5167" s="27" t="n"/>
      <c r="H5167" s="33">
        <f>IF(G5167="","",ROUND(G5167*1000/22500,2))</f>
        <v/>
      </c>
      <c r="I5167" s="33">
        <f>IFERROR(IF(D5167="","",VALUE(MID(D5167,2,5))),"")</f>
        <v/>
      </c>
      <c r="J5167" s="28">
        <f>IF(OR(H5167="",I5167=""),"",IF(H5167&gt;=I5167,"Pass","Fail"))</f>
        <v/>
      </c>
    </row>
    <row r="5168">
      <c r="A5168" s="31" t="n"/>
      <c r="B5168" s="26" t="n"/>
      <c r="C5168" s="26" t="n"/>
      <c r="D5168" s="26" t="n"/>
      <c r="E5168" s="31" t="n"/>
      <c r="F5168" s="24">
        <f>IF(OR(A5168="",E5168=""),"",E5168-A5168)</f>
        <v/>
      </c>
      <c r="G5168" s="27" t="n"/>
      <c r="H5168" s="33">
        <f>IF(G5168="","",ROUND(G5168*1000/22500,2))</f>
        <v/>
      </c>
      <c r="I5168" s="33">
        <f>IFERROR(IF(D5168="","",VALUE(MID(D5168,2,5))),"")</f>
        <v/>
      </c>
      <c r="J5168" s="28">
        <f>IF(OR(H5168="",I5168=""),"",IF(H5168&gt;=I5168,"Pass","Fail"))</f>
        <v/>
      </c>
    </row>
    <row r="5169">
      <c r="A5169" s="31" t="n"/>
      <c r="B5169" s="26" t="n"/>
      <c r="C5169" s="26" t="n"/>
      <c r="D5169" s="26" t="n"/>
      <c r="E5169" s="31" t="n"/>
      <c r="F5169" s="24">
        <f>IF(OR(A5169="",E5169=""),"",E5169-A5169)</f>
        <v/>
      </c>
      <c r="G5169" s="27" t="n"/>
      <c r="H5169" s="33">
        <f>IF(G5169="","",ROUND(G5169*1000/22500,2))</f>
        <v/>
      </c>
      <c r="I5169" s="33">
        <f>IFERROR(IF(D5169="","",VALUE(MID(D5169,2,5))),"")</f>
        <v/>
      </c>
      <c r="J5169" s="28">
        <f>IF(OR(H5169="",I5169=""),"",IF(H5169&gt;=I5169,"Pass","Fail"))</f>
        <v/>
      </c>
    </row>
    <row r="5170">
      <c r="A5170" s="31" t="n"/>
      <c r="B5170" s="26" t="n"/>
      <c r="C5170" s="26" t="n"/>
      <c r="D5170" s="26" t="n"/>
      <c r="E5170" s="31" t="n"/>
      <c r="F5170" s="24">
        <f>IF(OR(A5170="",E5170=""),"",E5170-A5170)</f>
        <v/>
      </c>
      <c r="G5170" s="27" t="n"/>
      <c r="H5170" s="33">
        <f>IF(G5170="","",ROUND(G5170*1000/22500,2))</f>
        <v/>
      </c>
      <c r="I5170" s="33">
        <f>IFERROR(IF(D5170="","",VALUE(MID(D5170,2,5))),"")</f>
        <v/>
      </c>
      <c r="J5170" s="28">
        <f>IF(OR(H5170="",I5170=""),"",IF(H5170&gt;=I5170,"Pass","Fail"))</f>
        <v/>
      </c>
    </row>
    <row r="5171">
      <c r="A5171" s="31" t="n"/>
      <c r="B5171" s="26" t="n"/>
      <c r="C5171" s="26" t="n"/>
      <c r="D5171" s="26" t="n"/>
      <c r="E5171" s="31" t="n"/>
      <c r="F5171" s="24">
        <f>IF(OR(A5171="",E5171=""),"",E5171-A5171)</f>
        <v/>
      </c>
      <c r="G5171" s="27" t="n"/>
      <c r="H5171" s="33">
        <f>IF(G5171="","",ROUND(G5171*1000/22500,2))</f>
        <v/>
      </c>
      <c r="I5171" s="33">
        <f>IFERROR(IF(D5171="","",VALUE(MID(D5171,2,5))),"")</f>
        <v/>
      </c>
      <c r="J5171" s="28">
        <f>IF(OR(H5171="",I5171=""),"",IF(H5171&gt;=I5171,"Pass","Fail"))</f>
        <v/>
      </c>
    </row>
    <row r="5172">
      <c r="A5172" s="31" t="n"/>
      <c r="B5172" s="26" t="n"/>
      <c r="C5172" s="26" t="n"/>
      <c r="D5172" s="26" t="n"/>
      <c r="E5172" s="31" t="n"/>
      <c r="F5172" s="24">
        <f>IF(OR(A5172="",E5172=""),"",E5172-A5172)</f>
        <v/>
      </c>
      <c r="G5172" s="27" t="n"/>
      <c r="H5172" s="33">
        <f>IF(G5172="","",ROUND(G5172*1000/22500,2))</f>
        <v/>
      </c>
      <c r="I5172" s="33">
        <f>IFERROR(IF(D5172="","",VALUE(MID(D5172,2,5))),"")</f>
        <v/>
      </c>
      <c r="J5172" s="28">
        <f>IF(OR(H5172="",I5172=""),"",IF(H5172&gt;=I5172,"Pass","Fail"))</f>
        <v/>
      </c>
    </row>
    <row r="5173">
      <c r="A5173" s="31" t="n"/>
      <c r="B5173" s="26" t="n"/>
      <c r="C5173" s="26" t="n"/>
      <c r="D5173" s="26" t="n"/>
      <c r="E5173" s="31" t="n"/>
      <c r="F5173" s="24">
        <f>IF(OR(A5173="",E5173=""),"",E5173-A5173)</f>
        <v/>
      </c>
      <c r="G5173" s="27" t="n"/>
      <c r="H5173" s="33">
        <f>IF(G5173="","",ROUND(G5173*1000/22500,2))</f>
        <v/>
      </c>
      <c r="I5173" s="33">
        <f>IFERROR(IF(D5173="","",VALUE(MID(D5173,2,5))),"")</f>
        <v/>
      </c>
      <c r="J5173" s="28">
        <f>IF(OR(H5173="",I5173=""),"",IF(H5173&gt;=I5173,"Pass","Fail"))</f>
        <v/>
      </c>
    </row>
    <row r="5174">
      <c r="A5174" s="31" t="n"/>
      <c r="B5174" s="26" t="n"/>
      <c r="C5174" s="26" t="n"/>
      <c r="D5174" s="26" t="n"/>
      <c r="E5174" s="31" t="n"/>
      <c r="F5174" s="24">
        <f>IF(OR(A5174="",E5174=""),"",E5174-A5174)</f>
        <v/>
      </c>
      <c r="G5174" s="27" t="n"/>
      <c r="H5174" s="33">
        <f>IF(G5174="","",ROUND(G5174*1000/22500,2))</f>
        <v/>
      </c>
      <c r="I5174" s="33">
        <f>IFERROR(IF(D5174="","",VALUE(MID(D5174,2,5))),"")</f>
        <v/>
      </c>
      <c r="J5174" s="28">
        <f>IF(OR(H5174="",I5174=""),"",IF(H5174&gt;=I5174,"Pass","Fail"))</f>
        <v/>
      </c>
    </row>
    <row r="5175">
      <c r="A5175" s="31" t="n"/>
      <c r="B5175" s="26" t="n"/>
      <c r="C5175" s="26" t="n"/>
      <c r="D5175" s="26" t="n"/>
      <c r="E5175" s="31" t="n"/>
      <c r="F5175" s="24">
        <f>IF(OR(A5175="",E5175=""),"",E5175-A5175)</f>
        <v/>
      </c>
      <c r="G5175" s="27" t="n"/>
      <c r="H5175" s="33">
        <f>IF(G5175="","",ROUND(G5175*1000/22500,2))</f>
        <v/>
      </c>
      <c r="I5175" s="33">
        <f>IFERROR(IF(D5175="","",VALUE(MID(D5175,2,5))),"")</f>
        <v/>
      </c>
      <c r="J5175" s="28">
        <f>IF(OR(H5175="",I5175=""),"",IF(H5175&gt;=I5175,"Pass","Fail"))</f>
        <v/>
      </c>
    </row>
    <row r="5176">
      <c r="A5176" s="31" t="n"/>
      <c r="B5176" s="26" t="n"/>
      <c r="C5176" s="26" t="n"/>
      <c r="D5176" s="26" t="n"/>
      <c r="E5176" s="31" t="n"/>
      <c r="F5176" s="24">
        <f>IF(OR(A5176="",E5176=""),"",E5176-A5176)</f>
        <v/>
      </c>
      <c r="G5176" s="27" t="n"/>
      <c r="H5176" s="33">
        <f>IF(G5176="","",ROUND(G5176*1000/22500,2))</f>
        <v/>
      </c>
      <c r="I5176" s="33">
        <f>IFERROR(IF(D5176="","",VALUE(MID(D5176,2,5))),"")</f>
        <v/>
      </c>
      <c r="J5176" s="28">
        <f>IF(OR(H5176="",I5176=""),"",IF(H5176&gt;=I5176,"Pass","Fail"))</f>
        <v/>
      </c>
    </row>
    <row r="5177">
      <c r="A5177" s="31" t="n"/>
      <c r="B5177" s="26" t="n"/>
      <c r="C5177" s="26" t="n"/>
      <c r="D5177" s="26" t="n"/>
      <c r="E5177" s="31" t="n"/>
      <c r="F5177" s="24">
        <f>IF(OR(A5177="",E5177=""),"",E5177-A5177)</f>
        <v/>
      </c>
      <c r="G5177" s="27" t="n"/>
      <c r="H5177" s="33">
        <f>IF(G5177="","",ROUND(G5177*1000/22500,2))</f>
        <v/>
      </c>
      <c r="I5177" s="33">
        <f>IFERROR(IF(D5177="","",VALUE(MID(D5177,2,5))),"")</f>
        <v/>
      </c>
      <c r="J5177" s="28">
        <f>IF(OR(H5177="",I5177=""),"",IF(H5177&gt;=I5177,"Pass","Fail"))</f>
        <v/>
      </c>
    </row>
    <row r="5178">
      <c r="A5178" s="31" t="n"/>
      <c r="B5178" s="26" t="n"/>
      <c r="C5178" s="26" t="n"/>
      <c r="D5178" s="26" t="n"/>
      <c r="E5178" s="31" t="n"/>
      <c r="F5178" s="24">
        <f>IF(OR(A5178="",E5178=""),"",E5178-A5178)</f>
        <v/>
      </c>
      <c r="G5178" s="27" t="n"/>
      <c r="H5178" s="33">
        <f>IF(G5178="","",ROUND(G5178*1000/22500,2))</f>
        <v/>
      </c>
      <c r="I5178" s="33">
        <f>IFERROR(IF(D5178="","",VALUE(MID(D5178,2,5))),"")</f>
        <v/>
      </c>
      <c r="J5178" s="28">
        <f>IF(OR(H5178="",I5178=""),"",IF(H5178&gt;=I5178,"Pass","Fail"))</f>
        <v/>
      </c>
    </row>
    <row r="5179">
      <c r="A5179" s="31" t="n"/>
      <c r="B5179" s="26" t="n"/>
      <c r="C5179" s="26" t="n"/>
      <c r="D5179" s="26" t="n"/>
      <c r="E5179" s="31" t="n"/>
      <c r="F5179" s="24">
        <f>IF(OR(A5179="",E5179=""),"",E5179-A5179)</f>
        <v/>
      </c>
      <c r="G5179" s="27" t="n"/>
      <c r="H5179" s="33">
        <f>IF(G5179="","",ROUND(G5179*1000/22500,2))</f>
        <v/>
      </c>
      <c r="I5179" s="33">
        <f>IFERROR(IF(D5179="","",VALUE(MID(D5179,2,5))),"")</f>
        <v/>
      </c>
      <c r="J5179" s="28">
        <f>IF(OR(H5179="",I5179=""),"",IF(H5179&gt;=I5179,"Pass","Fail"))</f>
        <v/>
      </c>
    </row>
    <row r="5180">
      <c r="A5180" s="31" t="n"/>
      <c r="B5180" s="26" t="n"/>
      <c r="C5180" s="26" t="n"/>
      <c r="D5180" s="26" t="n"/>
      <c r="E5180" s="31" t="n"/>
      <c r="F5180" s="24">
        <f>IF(OR(A5180="",E5180=""),"",E5180-A5180)</f>
        <v/>
      </c>
      <c r="G5180" s="27" t="n"/>
      <c r="H5180" s="33">
        <f>IF(G5180="","",ROUND(G5180*1000/22500,2))</f>
        <v/>
      </c>
      <c r="I5180" s="33">
        <f>IFERROR(IF(D5180="","",VALUE(MID(D5180,2,5))),"")</f>
        <v/>
      </c>
      <c r="J5180" s="28">
        <f>IF(OR(H5180="",I5180=""),"",IF(H5180&gt;=I5180,"Pass","Fail"))</f>
        <v/>
      </c>
    </row>
    <row r="5181">
      <c r="A5181" s="31" t="n"/>
      <c r="B5181" s="26" t="n"/>
      <c r="C5181" s="26" t="n"/>
      <c r="D5181" s="26" t="n"/>
      <c r="E5181" s="31" t="n"/>
      <c r="F5181" s="24">
        <f>IF(OR(A5181="",E5181=""),"",E5181-A5181)</f>
        <v/>
      </c>
      <c r="G5181" s="27" t="n"/>
      <c r="H5181" s="33">
        <f>IF(G5181="","",ROUND(G5181*1000/22500,2))</f>
        <v/>
      </c>
      <c r="I5181" s="33">
        <f>IFERROR(IF(D5181="","",VALUE(MID(D5181,2,5))),"")</f>
        <v/>
      </c>
      <c r="J5181" s="28">
        <f>IF(OR(H5181="",I5181=""),"",IF(H5181&gt;=I5181,"Pass","Fail"))</f>
        <v/>
      </c>
    </row>
    <row r="5182">
      <c r="A5182" s="31" t="n"/>
      <c r="B5182" s="26" t="n"/>
      <c r="C5182" s="26" t="n"/>
      <c r="D5182" s="26" t="n"/>
      <c r="E5182" s="31" t="n"/>
      <c r="F5182" s="24">
        <f>IF(OR(A5182="",E5182=""),"",E5182-A5182)</f>
        <v/>
      </c>
      <c r="G5182" s="27" t="n"/>
      <c r="H5182" s="33">
        <f>IF(G5182="","",ROUND(G5182*1000/22500,2))</f>
        <v/>
      </c>
      <c r="I5182" s="33">
        <f>IFERROR(IF(D5182="","",VALUE(MID(D5182,2,5))),"")</f>
        <v/>
      </c>
      <c r="J5182" s="28">
        <f>IF(OR(H5182="",I5182=""),"",IF(H5182&gt;=I5182,"Pass","Fail"))</f>
        <v/>
      </c>
    </row>
    <row r="5183">
      <c r="A5183" s="31" t="n"/>
      <c r="B5183" s="26" t="n"/>
      <c r="C5183" s="26" t="n"/>
      <c r="D5183" s="26" t="n"/>
      <c r="E5183" s="31" t="n"/>
      <c r="F5183" s="24">
        <f>IF(OR(A5183="",E5183=""),"",E5183-A5183)</f>
        <v/>
      </c>
      <c r="G5183" s="27" t="n"/>
      <c r="H5183" s="33">
        <f>IF(G5183="","",ROUND(G5183*1000/22500,2))</f>
        <v/>
      </c>
      <c r="I5183" s="33">
        <f>IFERROR(IF(D5183="","",VALUE(MID(D5183,2,5))),"")</f>
        <v/>
      </c>
      <c r="J5183" s="28">
        <f>IF(OR(H5183="",I5183=""),"",IF(H5183&gt;=I5183,"Pass","Fail"))</f>
        <v/>
      </c>
    </row>
    <row r="5184">
      <c r="A5184" s="31" t="n"/>
      <c r="B5184" s="26" t="n"/>
      <c r="C5184" s="26" t="n"/>
      <c r="D5184" s="26" t="n"/>
      <c r="E5184" s="31" t="n"/>
      <c r="F5184" s="24">
        <f>IF(OR(A5184="",E5184=""),"",E5184-A5184)</f>
        <v/>
      </c>
      <c r="G5184" s="27" t="n"/>
      <c r="H5184" s="33">
        <f>IF(G5184="","",ROUND(G5184*1000/22500,2))</f>
        <v/>
      </c>
      <c r="I5184" s="33">
        <f>IFERROR(IF(D5184="","",VALUE(MID(D5184,2,5))),"")</f>
        <v/>
      </c>
      <c r="J5184" s="28">
        <f>IF(OR(H5184="",I5184=""),"",IF(H5184&gt;=I5184,"Pass","Fail"))</f>
        <v/>
      </c>
    </row>
    <row r="5185">
      <c r="A5185" s="31" t="n"/>
      <c r="B5185" s="26" t="n"/>
      <c r="C5185" s="26" t="n"/>
      <c r="D5185" s="26" t="n"/>
      <c r="E5185" s="31" t="n"/>
      <c r="F5185" s="24">
        <f>IF(OR(A5185="",E5185=""),"",E5185-A5185)</f>
        <v/>
      </c>
      <c r="G5185" s="27" t="n"/>
      <c r="H5185" s="33">
        <f>IF(G5185="","",ROUND(G5185*1000/22500,2))</f>
        <v/>
      </c>
      <c r="I5185" s="33">
        <f>IFERROR(IF(D5185="","",VALUE(MID(D5185,2,5))),"")</f>
        <v/>
      </c>
      <c r="J5185" s="28">
        <f>IF(OR(H5185="",I5185=""),"",IF(H5185&gt;=I5185,"Pass","Fail"))</f>
        <v/>
      </c>
    </row>
    <row r="5186">
      <c r="A5186" s="31" t="n"/>
      <c r="B5186" s="26" t="n"/>
      <c r="C5186" s="26" t="n"/>
      <c r="D5186" s="26" t="n"/>
      <c r="E5186" s="31" t="n"/>
      <c r="F5186" s="24">
        <f>IF(OR(A5186="",E5186=""),"",E5186-A5186)</f>
        <v/>
      </c>
      <c r="G5186" s="27" t="n"/>
      <c r="H5186" s="33">
        <f>IF(G5186="","",ROUND(G5186*1000/22500,2))</f>
        <v/>
      </c>
      <c r="I5186" s="33">
        <f>IFERROR(IF(D5186="","",VALUE(MID(D5186,2,5))),"")</f>
        <v/>
      </c>
      <c r="J5186" s="28">
        <f>IF(OR(H5186="",I5186=""),"",IF(H5186&gt;=I5186,"Pass","Fail"))</f>
        <v/>
      </c>
    </row>
    <row r="5187">
      <c r="A5187" s="31" t="n"/>
      <c r="B5187" s="26" t="n"/>
      <c r="C5187" s="26" t="n"/>
      <c r="D5187" s="26" t="n"/>
      <c r="E5187" s="31" t="n"/>
      <c r="F5187" s="24">
        <f>IF(OR(A5187="",E5187=""),"",E5187-A5187)</f>
        <v/>
      </c>
      <c r="G5187" s="27" t="n"/>
      <c r="H5187" s="33">
        <f>IF(G5187="","",ROUND(G5187*1000/22500,2))</f>
        <v/>
      </c>
      <c r="I5187" s="33">
        <f>IFERROR(IF(D5187="","",VALUE(MID(D5187,2,5))),"")</f>
        <v/>
      </c>
      <c r="J5187" s="28">
        <f>IF(OR(H5187="",I5187=""),"",IF(H5187&gt;=I5187,"Pass","Fail"))</f>
        <v/>
      </c>
    </row>
    <row r="5188">
      <c r="A5188" s="31" t="n"/>
      <c r="B5188" s="26" t="n"/>
      <c r="C5188" s="26" t="n"/>
      <c r="D5188" s="26" t="n"/>
      <c r="E5188" s="31" t="n"/>
      <c r="F5188" s="24">
        <f>IF(OR(A5188="",E5188=""),"",E5188-A5188)</f>
        <v/>
      </c>
      <c r="G5188" s="27" t="n"/>
      <c r="H5188" s="33">
        <f>IF(G5188="","",ROUND(G5188*1000/22500,2))</f>
        <v/>
      </c>
      <c r="I5188" s="33">
        <f>IFERROR(IF(D5188="","",VALUE(MID(D5188,2,5))),"")</f>
        <v/>
      </c>
      <c r="J5188" s="28">
        <f>IF(OR(H5188="",I5188=""),"",IF(H5188&gt;=I5188,"Pass","Fail"))</f>
        <v/>
      </c>
    </row>
    <row r="5189">
      <c r="A5189" s="31" t="n"/>
      <c r="B5189" s="26" t="n"/>
      <c r="C5189" s="26" t="n"/>
      <c r="D5189" s="26" t="n"/>
      <c r="E5189" s="31" t="n"/>
      <c r="F5189" s="24">
        <f>IF(OR(A5189="",E5189=""),"",E5189-A5189)</f>
        <v/>
      </c>
      <c r="G5189" s="27" t="n"/>
      <c r="H5189" s="33">
        <f>IF(G5189="","",ROUND(G5189*1000/22500,2))</f>
        <v/>
      </c>
      <c r="I5189" s="33">
        <f>IFERROR(IF(D5189="","",VALUE(MID(D5189,2,5))),"")</f>
        <v/>
      </c>
      <c r="J5189" s="28">
        <f>IF(OR(H5189="",I5189=""),"",IF(H5189&gt;=I5189,"Pass","Fail"))</f>
        <v/>
      </c>
    </row>
    <row r="5190">
      <c r="A5190" s="31" t="n"/>
      <c r="B5190" s="26" t="n"/>
      <c r="C5190" s="26" t="n"/>
      <c r="D5190" s="26" t="n"/>
      <c r="E5190" s="31" t="n"/>
      <c r="F5190" s="24">
        <f>IF(OR(A5190="",E5190=""),"",E5190-A5190)</f>
        <v/>
      </c>
      <c r="G5190" s="27" t="n"/>
      <c r="H5190" s="33">
        <f>IF(G5190="","",ROUND(G5190*1000/22500,2))</f>
        <v/>
      </c>
      <c r="I5190" s="33">
        <f>IFERROR(IF(D5190="","",VALUE(MID(D5190,2,5))),"")</f>
        <v/>
      </c>
      <c r="J5190" s="28">
        <f>IF(OR(H5190="",I5190=""),"",IF(H5190&gt;=I5190,"Pass","Fail"))</f>
        <v/>
      </c>
    </row>
    <row r="5191">
      <c r="A5191" s="31" t="n"/>
      <c r="B5191" s="26" t="n"/>
      <c r="C5191" s="26" t="n"/>
      <c r="D5191" s="26" t="n"/>
      <c r="E5191" s="31" t="n"/>
      <c r="F5191" s="24">
        <f>IF(OR(A5191="",E5191=""),"",E5191-A5191)</f>
        <v/>
      </c>
      <c r="G5191" s="27" t="n"/>
      <c r="H5191" s="33">
        <f>IF(G5191="","",ROUND(G5191*1000/22500,2))</f>
        <v/>
      </c>
      <c r="I5191" s="33">
        <f>IFERROR(IF(D5191="","",VALUE(MID(D5191,2,5))),"")</f>
        <v/>
      </c>
      <c r="J5191" s="28">
        <f>IF(OR(H5191="",I5191=""),"",IF(H5191&gt;=I5191,"Pass","Fail"))</f>
        <v/>
      </c>
    </row>
    <row r="5192">
      <c r="A5192" s="31" t="n"/>
      <c r="B5192" s="26" t="n"/>
      <c r="C5192" s="26" t="n"/>
      <c r="D5192" s="26" t="n"/>
      <c r="E5192" s="31" t="n"/>
      <c r="F5192" s="24">
        <f>IF(OR(A5192="",E5192=""),"",E5192-A5192)</f>
        <v/>
      </c>
      <c r="G5192" s="27" t="n"/>
      <c r="H5192" s="33">
        <f>IF(G5192="","",ROUND(G5192*1000/22500,2))</f>
        <v/>
      </c>
      <c r="I5192" s="33">
        <f>IFERROR(IF(D5192="","",VALUE(MID(D5192,2,5))),"")</f>
        <v/>
      </c>
      <c r="J5192" s="28">
        <f>IF(OR(H5192="",I5192=""),"",IF(H5192&gt;=I5192,"Pass","Fail"))</f>
        <v/>
      </c>
    </row>
    <row r="5193">
      <c r="A5193" s="31" t="n"/>
      <c r="B5193" s="26" t="n"/>
      <c r="C5193" s="26" t="n"/>
      <c r="D5193" s="26" t="n"/>
      <c r="E5193" s="31" t="n"/>
      <c r="F5193" s="24">
        <f>IF(OR(A5193="",E5193=""),"",E5193-A5193)</f>
        <v/>
      </c>
      <c r="G5193" s="27" t="n"/>
      <c r="H5193" s="33">
        <f>IF(G5193="","",ROUND(G5193*1000/22500,2))</f>
        <v/>
      </c>
      <c r="I5193" s="33">
        <f>IFERROR(IF(D5193="","",VALUE(MID(D5193,2,5))),"")</f>
        <v/>
      </c>
      <c r="J5193" s="28">
        <f>IF(OR(H5193="",I5193=""),"",IF(H5193&gt;=I5193,"Pass","Fail"))</f>
        <v/>
      </c>
    </row>
    <row r="5194">
      <c r="A5194" s="31" t="n"/>
      <c r="B5194" s="26" t="n"/>
      <c r="C5194" s="26" t="n"/>
      <c r="D5194" s="26" t="n"/>
      <c r="E5194" s="31" t="n"/>
      <c r="F5194" s="24">
        <f>IF(OR(A5194="",E5194=""),"",E5194-A5194)</f>
        <v/>
      </c>
      <c r="G5194" s="27" t="n"/>
      <c r="H5194" s="33">
        <f>IF(G5194="","",ROUND(G5194*1000/22500,2))</f>
        <v/>
      </c>
      <c r="I5194" s="33">
        <f>IFERROR(IF(D5194="","",VALUE(MID(D5194,2,5))),"")</f>
        <v/>
      </c>
      <c r="J5194" s="28">
        <f>IF(OR(H5194="",I5194=""),"",IF(H5194&gt;=I5194,"Pass","Fail"))</f>
        <v/>
      </c>
    </row>
    <row r="5195">
      <c r="A5195" s="31" t="n"/>
      <c r="B5195" s="26" t="n"/>
      <c r="C5195" s="26" t="n"/>
      <c r="D5195" s="26" t="n"/>
      <c r="E5195" s="31" t="n"/>
      <c r="F5195" s="24">
        <f>IF(OR(A5195="",E5195=""),"",E5195-A5195)</f>
        <v/>
      </c>
      <c r="G5195" s="27" t="n"/>
      <c r="H5195" s="33">
        <f>IF(G5195="","",ROUND(G5195*1000/22500,2))</f>
        <v/>
      </c>
      <c r="I5195" s="33">
        <f>IFERROR(IF(D5195="","",VALUE(MID(D5195,2,5))),"")</f>
        <v/>
      </c>
      <c r="J5195" s="28">
        <f>IF(OR(H5195="",I5195=""),"",IF(H5195&gt;=I5195,"Pass","Fail"))</f>
        <v/>
      </c>
    </row>
    <row r="5196">
      <c r="A5196" s="31" t="n"/>
      <c r="B5196" s="26" t="n"/>
      <c r="C5196" s="26" t="n"/>
      <c r="D5196" s="26" t="n"/>
      <c r="E5196" s="31" t="n"/>
      <c r="F5196" s="24">
        <f>IF(OR(A5196="",E5196=""),"",E5196-A5196)</f>
        <v/>
      </c>
      <c r="G5196" s="27" t="n"/>
      <c r="H5196" s="33">
        <f>IF(G5196="","",ROUND(G5196*1000/22500,2))</f>
        <v/>
      </c>
      <c r="I5196" s="33">
        <f>IFERROR(IF(D5196="","",VALUE(MID(D5196,2,5))),"")</f>
        <v/>
      </c>
      <c r="J5196" s="28">
        <f>IF(OR(H5196="",I5196=""),"",IF(H5196&gt;=I5196,"Pass","Fail"))</f>
        <v/>
      </c>
    </row>
    <row r="5197">
      <c r="A5197" s="31" t="n"/>
      <c r="B5197" s="26" t="n"/>
      <c r="C5197" s="26" t="n"/>
      <c r="D5197" s="26" t="n"/>
      <c r="E5197" s="31" t="n"/>
      <c r="F5197" s="24">
        <f>IF(OR(A5197="",E5197=""),"",E5197-A5197)</f>
        <v/>
      </c>
      <c r="G5197" s="27" t="n"/>
      <c r="H5197" s="33">
        <f>IF(G5197="","",ROUND(G5197*1000/22500,2))</f>
        <v/>
      </c>
      <c r="I5197" s="33">
        <f>IFERROR(IF(D5197="","",VALUE(MID(D5197,2,5))),"")</f>
        <v/>
      </c>
      <c r="J5197" s="28">
        <f>IF(OR(H5197="",I5197=""),"",IF(H5197&gt;=I5197,"Pass","Fail"))</f>
        <v/>
      </c>
    </row>
    <row r="5198">
      <c r="A5198" s="31" t="n"/>
      <c r="B5198" s="26" t="n"/>
      <c r="C5198" s="26" t="n"/>
      <c r="D5198" s="26" t="n"/>
      <c r="E5198" s="31" t="n"/>
      <c r="F5198" s="24">
        <f>IF(OR(A5198="",E5198=""),"",E5198-A5198)</f>
        <v/>
      </c>
      <c r="G5198" s="27" t="n"/>
      <c r="H5198" s="33">
        <f>IF(G5198="","",ROUND(G5198*1000/22500,2))</f>
        <v/>
      </c>
      <c r="I5198" s="33">
        <f>IFERROR(IF(D5198="","",VALUE(MID(D5198,2,5))),"")</f>
        <v/>
      </c>
      <c r="J5198" s="28">
        <f>IF(OR(H5198="",I5198=""),"",IF(H5198&gt;=I5198,"Pass","Fail"))</f>
        <v/>
      </c>
    </row>
    <row r="5199">
      <c r="A5199" s="31" t="n"/>
      <c r="B5199" s="26" t="n"/>
      <c r="C5199" s="26" t="n"/>
      <c r="D5199" s="26" t="n"/>
      <c r="E5199" s="31" t="n"/>
      <c r="F5199" s="24">
        <f>IF(OR(A5199="",E5199=""),"",E5199-A5199)</f>
        <v/>
      </c>
      <c r="G5199" s="27" t="n"/>
      <c r="H5199" s="33">
        <f>IF(G5199="","",ROUND(G5199*1000/22500,2))</f>
        <v/>
      </c>
      <c r="I5199" s="33">
        <f>IFERROR(IF(D5199="","",VALUE(MID(D5199,2,5))),"")</f>
        <v/>
      </c>
      <c r="J5199" s="28">
        <f>IF(OR(H5199="",I5199=""),"",IF(H5199&gt;=I5199,"Pass","Fail"))</f>
        <v/>
      </c>
    </row>
    <row r="5200">
      <c r="A5200" s="31" t="n"/>
      <c r="B5200" s="26" t="n"/>
      <c r="C5200" s="26" t="n"/>
      <c r="D5200" s="26" t="n"/>
      <c r="E5200" s="31" t="n"/>
      <c r="F5200" s="24">
        <f>IF(OR(A5200="",E5200=""),"",E5200-A5200)</f>
        <v/>
      </c>
      <c r="G5200" s="27" t="n"/>
      <c r="H5200" s="33">
        <f>IF(G5200="","",ROUND(G5200*1000/22500,2))</f>
        <v/>
      </c>
      <c r="I5200" s="33">
        <f>IFERROR(IF(D5200="","",VALUE(MID(D5200,2,5))),"")</f>
        <v/>
      </c>
      <c r="J5200" s="28">
        <f>IF(OR(H5200="",I5200=""),"",IF(H5200&gt;=I5200,"Pass","Fail"))</f>
        <v/>
      </c>
    </row>
    <row r="5201">
      <c r="A5201" s="31" t="n"/>
      <c r="B5201" s="26" t="n"/>
      <c r="C5201" s="26" t="n"/>
      <c r="D5201" s="26" t="n"/>
      <c r="E5201" s="31" t="n"/>
      <c r="F5201" s="24">
        <f>IF(OR(A5201="",E5201=""),"",E5201-A5201)</f>
        <v/>
      </c>
      <c r="G5201" s="27" t="n"/>
      <c r="H5201" s="33">
        <f>IF(G5201="","",ROUND(G5201*1000/22500,2))</f>
        <v/>
      </c>
      <c r="I5201" s="33">
        <f>IFERROR(IF(D5201="","",VALUE(MID(D5201,2,5))),"")</f>
        <v/>
      </c>
      <c r="J5201" s="28">
        <f>IF(OR(H5201="",I5201=""),"",IF(H5201&gt;=I5201,"Pass","Fail"))</f>
        <v/>
      </c>
    </row>
    <row r="5202">
      <c r="A5202" s="31" t="n"/>
      <c r="B5202" s="26" t="n"/>
      <c r="C5202" s="26" t="n"/>
      <c r="D5202" s="26" t="n"/>
      <c r="E5202" s="31" t="n"/>
      <c r="F5202" s="24">
        <f>IF(OR(A5202="",E5202=""),"",E5202-A5202)</f>
        <v/>
      </c>
      <c r="G5202" s="27" t="n"/>
      <c r="H5202" s="33">
        <f>IF(G5202="","",ROUND(G5202*1000/22500,2))</f>
        <v/>
      </c>
      <c r="I5202" s="33">
        <f>IFERROR(IF(D5202="","",VALUE(MID(D5202,2,5))),"")</f>
        <v/>
      </c>
      <c r="J5202" s="28">
        <f>IF(OR(H5202="",I5202=""),"",IF(H5202&gt;=I5202,"Pass","Fail"))</f>
        <v/>
      </c>
    </row>
    <row r="5203">
      <c r="A5203" s="31" t="n"/>
      <c r="B5203" s="26" t="n"/>
      <c r="C5203" s="26" t="n"/>
      <c r="D5203" s="26" t="n"/>
      <c r="E5203" s="31" t="n"/>
      <c r="F5203" s="24">
        <f>IF(OR(A5203="",E5203=""),"",E5203-A5203)</f>
        <v/>
      </c>
      <c r="G5203" s="27" t="n"/>
      <c r="H5203" s="33">
        <f>IF(G5203="","",ROUND(G5203*1000/22500,2))</f>
        <v/>
      </c>
      <c r="I5203" s="33">
        <f>IFERROR(IF(D5203="","",VALUE(MID(D5203,2,5))),"")</f>
        <v/>
      </c>
      <c r="J5203" s="28">
        <f>IF(OR(H5203="",I5203=""),"",IF(H5203&gt;=I5203,"Pass","Fail"))</f>
        <v/>
      </c>
    </row>
    <row r="5204">
      <c r="A5204" s="31" t="n"/>
      <c r="B5204" s="26" t="n"/>
      <c r="C5204" s="26" t="n"/>
      <c r="D5204" s="26" t="n"/>
      <c r="E5204" s="31" t="n"/>
      <c r="F5204" s="24">
        <f>IF(OR(A5204="",E5204=""),"",E5204-A5204)</f>
        <v/>
      </c>
      <c r="G5204" s="27" t="n"/>
      <c r="H5204" s="33">
        <f>IF(G5204="","",ROUND(G5204*1000/22500,2))</f>
        <v/>
      </c>
      <c r="I5204" s="33">
        <f>IFERROR(IF(D5204="","",VALUE(MID(D5204,2,5))),"")</f>
        <v/>
      </c>
      <c r="J5204" s="28">
        <f>IF(OR(H5204="",I5204=""),"",IF(H5204&gt;=I5204,"Pass","Fail"))</f>
        <v/>
      </c>
    </row>
    <row r="5205">
      <c r="A5205" s="31" t="n"/>
      <c r="B5205" s="26" t="n"/>
      <c r="C5205" s="26" t="n"/>
      <c r="D5205" s="26" t="n"/>
      <c r="E5205" s="31" t="n"/>
      <c r="F5205" s="24">
        <f>IF(OR(A5205="",E5205=""),"",E5205-A5205)</f>
        <v/>
      </c>
      <c r="G5205" s="27" t="n"/>
      <c r="H5205" s="33">
        <f>IF(G5205="","",ROUND(G5205*1000/22500,2))</f>
        <v/>
      </c>
      <c r="I5205" s="33">
        <f>IFERROR(IF(D5205="","",VALUE(MID(D5205,2,5))),"")</f>
        <v/>
      </c>
      <c r="J5205" s="28">
        <f>IF(OR(H5205="",I5205=""),"",IF(H5205&gt;=I5205,"Pass","Fail"))</f>
        <v/>
      </c>
    </row>
    <row r="5206">
      <c r="A5206" s="31" t="n"/>
      <c r="B5206" s="26" t="n"/>
      <c r="C5206" s="26" t="n"/>
      <c r="D5206" s="26" t="n"/>
      <c r="E5206" s="31" t="n"/>
      <c r="F5206" s="24">
        <f>IF(OR(A5206="",E5206=""),"",E5206-A5206)</f>
        <v/>
      </c>
      <c r="G5206" s="27" t="n"/>
      <c r="H5206" s="33">
        <f>IF(G5206="","",ROUND(G5206*1000/22500,2))</f>
        <v/>
      </c>
      <c r="I5206" s="33">
        <f>IFERROR(IF(D5206="","",VALUE(MID(D5206,2,5))),"")</f>
        <v/>
      </c>
      <c r="J5206" s="28">
        <f>IF(OR(H5206="",I5206=""),"",IF(H5206&gt;=I5206,"Pass","Fail"))</f>
        <v/>
      </c>
    </row>
    <row r="5207">
      <c r="A5207" s="31" t="n"/>
      <c r="B5207" s="26" t="n"/>
      <c r="C5207" s="26" t="n"/>
      <c r="D5207" s="26" t="n"/>
      <c r="E5207" s="31" t="n"/>
      <c r="F5207" s="24">
        <f>IF(OR(A5207="",E5207=""),"",E5207-A5207)</f>
        <v/>
      </c>
      <c r="G5207" s="27" t="n"/>
      <c r="H5207" s="33">
        <f>IF(G5207="","",ROUND(G5207*1000/22500,2))</f>
        <v/>
      </c>
      <c r="I5207" s="33">
        <f>IFERROR(IF(D5207="","",VALUE(MID(D5207,2,5))),"")</f>
        <v/>
      </c>
      <c r="J5207" s="28">
        <f>IF(OR(H5207="",I5207=""),"",IF(H5207&gt;=I5207,"Pass","Fail"))</f>
        <v/>
      </c>
    </row>
    <row r="5208">
      <c r="A5208" s="31" t="n"/>
      <c r="B5208" s="26" t="n"/>
      <c r="C5208" s="26" t="n"/>
      <c r="D5208" s="26" t="n"/>
      <c r="E5208" s="31" t="n"/>
      <c r="F5208" s="24">
        <f>IF(OR(A5208="",E5208=""),"",E5208-A5208)</f>
        <v/>
      </c>
      <c r="G5208" s="27" t="n"/>
      <c r="H5208" s="33">
        <f>IF(G5208="","",ROUND(G5208*1000/22500,2))</f>
        <v/>
      </c>
      <c r="I5208" s="33">
        <f>IFERROR(IF(D5208="","",VALUE(MID(D5208,2,5))),"")</f>
        <v/>
      </c>
      <c r="J5208" s="28">
        <f>IF(OR(H5208="",I5208=""),"",IF(H5208&gt;=I5208,"Pass","Fail"))</f>
        <v/>
      </c>
    </row>
    <row r="5209">
      <c r="A5209" s="31" t="n"/>
      <c r="B5209" s="26" t="n"/>
      <c r="C5209" s="26" t="n"/>
      <c r="D5209" s="26" t="n"/>
      <c r="E5209" s="31" t="n"/>
      <c r="F5209" s="24">
        <f>IF(OR(A5209="",E5209=""),"",E5209-A5209)</f>
        <v/>
      </c>
      <c r="G5209" s="27" t="n"/>
      <c r="H5209" s="33">
        <f>IF(G5209="","",ROUND(G5209*1000/22500,2))</f>
        <v/>
      </c>
      <c r="I5209" s="33">
        <f>IFERROR(IF(D5209="","",VALUE(MID(D5209,2,5))),"")</f>
        <v/>
      </c>
      <c r="J5209" s="28">
        <f>IF(OR(H5209="",I5209=""),"",IF(H5209&gt;=I5209,"Pass","Fail"))</f>
        <v/>
      </c>
    </row>
    <row r="5210">
      <c r="A5210" s="31" t="n"/>
      <c r="B5210" s="26" t="n"/>
      <c r="C5210" s="26" t="n"/>
      <c r="D5210" s="26" t="n"/>
      <c r="E5210" s="31" t="n"/>
      <c r="F5210" s="24">
        <f>IF(OR(A5210="",E5210=""),"",E5210-A5210)</f>
        <v/>
      </c>
      <c r="G5210" s="27" t="n"/>
      <c r="H5210" s="33">
        <f>IF(G5210="","",ROUND(G5210*1000/22500,2))</f>
        <v/>
      </c>
      <c r="I5210" s="33">
        <f>IFERROR(IF(D5210="","",VALUE(MID(D5210,2,5))),"")</f>
        <v/>
      </c>
      <c r="J5210" s="28">
        <f>IF(OR(H5210="",I5210=""),"",IF(H5210&gt;=I5210,"Pass","Fail"))</f>
        <v/>
      </c>
    </row>
    <row r="5211">
      <c r="A5211" s="31" t="n"/>
      <c r="B5211" s="26" t="n"/>
      <c r="C5211" s="26" t="n"/>
      <c r="D5211" s="26" t="n"/>
      <c r="E5211" s="31" t="n"/>
      <c r="F5211" s="24">
        <f>IF(OR(A5211="",E5211=""),"",E5211-A5211)</f>
        <v/>
      </c>
      <c r="G5211" s="27" t="n"/>
      <c r="H5211" s="33">
        <f>IF(G5211="","",ROUND(G5211*1000/22500,2))</f>
        <v/>
      </c>
      <c r="I5211" s="33">
        <f>IFERROR(IF(D5211="","",VALUE(MID(D5211,2,5))),"")</f>
        <v/>
      </c>
      <c r="J5211" s="28">
        <f>IF(OR(H5211="",I5211=""),"",IF(H5211&gt;=I5211,"Pass","Fail"))</f>
        <v/>
      </c>
    </row>
    <row r="5212">
      <c r="A5212" s="31" t="n"/>
      <c r="B5212" s="26" t="n"/>
      <c r="C5212" s="26" t="n"/>
      <c r="D5212" s="26" t="n"/>
      <c r="E5212" s="31" t="n"/>
      <c r="F5212" s="24">
        <f>IF(OR(A5212="",E5212=""),"",E5212-A5212)</f>
        <v/>
      </c>
      <c r="G5212" s="27" t="n"/>
      <c r="H5212" s="33">
        <f>IF(G5212="","",ROUND(G5212*1000/22500,2))</f>
        <v/>
      </c>
      <c r="I5212" s="33">
        <f>IFERROR(IF(D5212="","",VALUE(MID(D5212,2,5))),"")</f>
        <v/>
      </c>
      <c r="J5212" s="28">
        <f>IF(OR(H5212="",I5212=""),"",IF(H5212&gt;=I5212,"Pass","Fail"))</f>
        <v/>
      </c>
    </row>
    <row r="5213">
      <c r="A5213" s="31" t="n"/>
      <c r="B5213" s="26" t="n"/>
      <c r="C5213" s="26" t="n"/>
      <c r="D5213" s="26" t="n"/>
      <c r="E5213" s="31" t="n"/>
      <c r="F5213" s="24">
        <f>IF(OR(A5213="",E5213=""),"",E5213-A5213)</f>
        <v/>
      </c>
      <c r="G5213" s="27" t="n"/>
      <c r="H5213" s="33">
        <f>IF(G5213="","",ROUND(G5213*1000/22500,2))</f>
        <v/>
      </c>
      <c r="I5213" s="33">
        <f>IFERROR(IF(D5213="","",VALUE(MID(D5213,2,5))),"")</f>
        <v/>
      </c>
      <c r="J5213" s="28">
        <f>IF(OR(H5213="",I5213=""),"",IF(H5213&gt;=I5213,"Pass","Fail"))</f>
        <v/>
      </c>
    </row>
    <row r="5214">
      <c r="A5214" s="31" t="n"/>
      <c r="B5214" s="26" t="n"/>
      <c r="C5214" s="26" t="n"/>
      <c r="D5214" s="26" t="n"/>
      <c r="E5214" s="31" t="n"/>
      <c r="F5214" s="24">
        <f>IF(OR(A5214="",E5214=""),"",E5214-A5214)</f>
        <v/>
      </c>
      <c r="G5214" s="27" t="n"/>
      <c r="H5214" s="33">
        <f>IF(G5214="","",ROUND(G5214*1000/22500,2))</f>
        <v/>
      </c>
      <c r="I5214" s="33">
        <f>IFERROR(IF(D5214="","",VALUE(MID(D5214,2,5))),"")</f>
        <v/>
      </c>
      <c r="J5214" s="28">
        <f>IF(OR(H5214="",I5214=""),"",IF(H5214&gt;=I5214,"Pass","Fail"))</f>
        <v/>
      </c>
    </row>
    <row r="5215">
      <c r="A5215" s="31" t="n"/>
      <c r="B5215" s="26" t="n"/>
      <c r="C5215" s="26" t="n"/>
      <c r="D5215" s="26" t="n"/>
      <c r="E5215" s="31" t="n"/>
      <c r="F5215" s="24">
        <f>IF(OR(A5215="",E5215=""),"",E5215-A5215)</f>
        <v/>
      </c>
      <c r="G5215" s="27" t="n"/>
      <c r="H5215" s="33">
        <f>IF(G5215="","",ROUND(G5215*1000/22500,2))</f>
        <v/>
      </c>
      <c r="I5215" s="33">
        <f>IFERROR(IF(D5215="","",VALUE(MID(D5215,2,5))),"")</f>
        <v/>
      </c>
      <c r="J5215" s="28">
        <f>IF(OR(H5215="",I5215=""),"",IF(H5215&gt;=I5215,"Pass","Fail"))</f>
        <v/>
      </c>
    </row>
    <row r="5216">
      <c r="A5216" s="31" t="n"/>
      <c r="B5216" s="26" t="n"/>
      <c r="C5216" s="26" t="n"/>
      <c r="D5216" s="26" t="n"/>
      <c r="E5216" s="31" t="n"/>
      <c r="F5216" s="24">
        <f>IF(OR(A5216="",E5216=""),"",E5216-A5216)</f>
        <v/>
      </c>
      <c r="G5216" s="27" t="n"/>
      <c r="H5216" s="33">
        <f>IF(G5216="","",ROUND(G5216*1000/22500,2))</f>
        <v/>
      </c>
      <c r="I5216" s="33">
        <f>IFERROR(IF(D5216="","",VALUE(MID(D5216,2,5))),"")</f>
        <v/>
      </c>
      <c r="J5216" s="28">
        <f>IF(OR(H5216="",I5216=""),"",IF(H5216&gt;=I5216,"Pass","Fail"))</f>
        <v/>
      </c>
    </row>
    <row r="5217">
      <c r="A5217" s="31" t="n"/>
      <c r="B5217" s="26" t="n"/>
      <c r="C5217" s="26" t="n"/>
      <c r="D5217" s="26" t="n"/>
      <c r="E5217" s="31" t="n"/>
      <c r="F5217" s="24">
        <f>IF(OR(A5217="",E5217=""),"",E5217-A5217)</f>
        <v/>
      </c>
      <c r="G5217" s="27" t="n"/>
      <c r="H5217" s="33">
        <f>IF(G5217="","",ROUND(G5217*1000/22500,2))</f>
        <v/>
      </c>
      <c r="I5217" s="33">
        <f>IFERROR(IF(D5217="","",VALUE(MID(D5217,2,5))),"")</f>
        <v/>
      </c>
      <c r="J5217" s="28">
        <f>IF(OR(H5217="",I5217=""),"",IF(H5217&gt;=I5217,"Pass","Fail"))</f>
        <v/>
      </c>
    </row>
    <row r="5218">
      <c r="A5218" s="31" t="n"/>
      <c r="B5218" s="26" t="n"/>
      <c r="C5218" s="26" t="n"/>
      <c r="D5218" s="26" t="n"/>
      <c r="E5218" s="31" t="n"/>
      <c r="F5218" s="24">
        <f>IF(OR(A5218="",E5218=""),"",E5218-A5218)</f>
        <v/>
      </c>
      <c r="G5218" s="27" t="n"/>
      <c r="H5218" s="33">
        <f>IF(G5218="","",ROUND(G5218*1000/22500,2))</f>
        <v/>
      </c>
      <c r="I5218" s="33">
        <f>IFERROR(IF(D5218="","",VALUE(MID(D5218,2,5))),"")</f>
        <v/>
      </c>
      <c r="J5218" s="28">
        <f>IF(OR(H5218="",I5218=""),"",IF(H5218&gt;=I5218,"Pass","Fail"))</f>
        <v/>
      </c>
    </row>
    <row r="5219">
      <c r="A5219" s="31" t="n"/>
      <c r="B5219" s="26" t="n"/>
      <c r="C5219" s="26" t="n"/>
      <c r="D5219" s="26" t="n"/>
      <c r="E5219" s="31" t="n"/>
      <c r="F5219" s="24">
        <f>IF(OR(A5219="",E5219=""),"",E5219-A5219)</f>
        <v/>
      </c>
      <c r="G5219" s="27" t="n"/>
      <c r="H5219" s="33">
        <f>IF(G5219="","",ROUND(G5219*1000/22500,2))</f>
        <v/>
      </c>
      <c r="I5219" s="33">
        <f>IFERROR(IF(D5219="","",VALUE(MID(D5219,2,5))),"")</f>
        <v/>
      </c>
      <c r="J5219" s="28">
        <f>IF(OR(H5219="",I5219=""),"",IF(H5219&gt;=I5219,"Pass","Fail"))</f>
        <v/>
      </c>
    </row>
    <row r="5220">
      <c r="A5220" s="31" t="n"/>
      <c r="B5220" s="26" t="n"/>
      <c r="C5220" s="26" t="n"/>
      <c r="D5220" s="26" t="n"/>
      <c r="E5220" s="31" t="n"/>
      <c r="F5220" s="24">
        <f>IF(OR(A5220="",E5220=""),"",E5220-A5220)</f>
        <v/>
      </c>
      <c r="G5220" s="27" t="n"/>
      <c r="H5220" s="33">
        <f>IF(G5220="","",ROUND(G5220*1000/22500,2))</f>
        <v/>
      </c>
      <c r="I5220" s="33">
        <f>IFERROR(IF(D5220="","",VALUE(MID(D5220,2,5))),"")</f>
        <v/>
      </c>
      <c r="J5220" s="28">
        <f>IF(OR(H5220="",I5220=""),"",IF(H5220&gt;=I5220,"Pass","Fail"))</f>
        <v/>
      </c>
    </row>
    <row r="5221">
      <c r="A5221" s="31" t="n"/>
      <c r="B5221" s="26" t="n"/>
      <c r="C5221" s="26" t="n"/>
      <c r="D5221" s="26" t="n"/>
      <c r="E5221" s="31" t="n"/>
      <c r="F5221" s="24">
        <f>IF(OR(A5221="",E5221=""),"",E5221-A5221)</f>
        <v/>
      </c>
      <c r="G5221" s="27" t="n"/>
      <c r="H5221" s="33">
        <f>IF(G5221="","",ROUND(G5221*1000/22500,2))</f>
        <v/>
      </c>
      <c r="I5221" s="33">
        <f>IFERROR(IF(D5221="","",VALUE(MID(D5221,2,5))),"")</f>
        <v/>
      </c>
      <c r="J5221" s="28">
        <f>IF(OR(H5221="",I5221=""),"",IF(H5221&gt;=I5221,"Pass","Fail"))</f>
        <v/>
      </c>
    </row>
    <row r="5222">
      <c r="A5222" s="31" t="n"/>
      <c r="B5222" s="26" t="n"/>
      <c r="C5222" s="26" t="n"/>
      <c r="D5222" s="26" t="n"/>
      <c r="E5222" s="31" t="n"/>
      <c r="F5222" s="24">
        <f>IF(OR(A5222="",E5222=""),"",E5222-A5222)</f>
        <v/>
      </c>
      <c r="G5222" s="27" t="n"/>
      <c r="H5222" s="33">
        <f>IF(G5222="","",ROUND(G5222*1000/22500,2))</f>
        <v/>
      </c>
      <c r="I5222" s="33">
        <f>IFERROR(IF(D5222="","",VALUE(MID(D5222,2,5))),"")</f>
        <v/>
      </c>
      <c r="J5222" s="28">
        <f>IF(OR(H5222="",I5222=""),"",IF(H5222&gt;=I5222,"Pass","Fail"))</f>
        <v/>
      </c>
    </row>
    <row r="5223">
      <c r="A5223" s="31" t="n"/>
      <c r="B5223" s="26" t="n"/>
      <c r="C5223" s="26" t="n"/>
      <c r="D5223" s="26" t="n"/>
      <c r="E5223" s="31" t="n"/>
      <c r="F5223" s="24">
        <f>IF(OR(A5223="",E5223=""),"",E5223-A5223)</f>
        <v/>
      </c>
      <c r="G5223" s="27" t="n"/>
      <c r="H5223" s="33">
        <f>IF(G5223="","",ROUND(G5223*1000/22500,2))</f>
        <v/>
      </c>
      <c r="I5223" s="33">
        <f>IFERROR(IF(D5223="","",VALUE(MID(D5223,2,5))),"")</f>
        <v/>
      </c>
      <c r="J5223" s="28">
        <f>IF(OR(H5223="",I5223=""),"",IF(H5223&gt;=I5223,"Pass","Fail"))</f>
        <v/>
      </c>
    </row>
    <row r="5224">
      <c r="A5224" s="31" t="n"/>
      <c r="B5224" s="26" t="n"/>
      <c r="C5224" s="26" t="n"/>
      <c r="D5224" s="26" t="n"/>
      <c r="E5224" s="31" t="n"/>
      <c r="F5224" s="24">
        <f>IF(OR(A5224="",E5224=""),"",E5224-A5224)</f>
        <v/>
      </c>
      <c r="G5224" s="27" t="n"/>
      <c r="H5224" s="33">
        <f>IF(G5224="","",ROUND(G5224*1000/22500,2))</f>
        <v/>
      </c>
      <c r="I5224" s="33">
        <f>IFERROR(IF(D5224="","",VALUE(MID(D5224,2,5))),"")</f>
        <v/>
      </c>
      <c r="J5224" s="28">
        <f>IF(OR(H5224="",I5224=""),"",IF(H5224&gt;=I5224,"Pass","Fail"))</f>
        <v/>
      </c>
    </row>
    <row r="5225">
      <c r="A5225" s="31" t="n"/>
      <c r="B5225" s="26" t="n"/>
      <c r="C5225" s="26" t="n"/>
      <c r="D5225" s="26" t="n"/>
      <c r="E5225" s="31" t="n"/>
      <c r="F5225" s="24">
        <f>IF(OR(A5225="",E5225=""),"",E5225-A5225)</f>
        <v/>
      </c>
      <c r="G5225" s="27" t="n"/>
      <c r="H5225" s="33">
        <f>IF(G5225="","",ROUND(G5225*1000/22500,2))</f>
        <v/>
      </c>
      <c r="I5225" s="33">
        <f>IFERROR(IF(D5225="","",VALUE(MID(D5225,2,5))),"")</f>
        <v/>
      </c>
      <c r="J5225" s="28">
        <f>IF(OR(H5225="",I5225=""),"",IF(H5225&gt;=I5225,"Pass","Fail"))</f>
        <v/>
      </c>
    </row>
    <row r="5226">
      <c r="A5226" s="31" t="n"/>
      <c r="B5226" s="26" t="n"/>
      <c r="C5226" s="26" t="n"/>
      <c r="D5226" s="26" t="n"/>
      <c r="E5226" s="31" t="n"/>
      <c r="F5226" s="24">
        <f>IF(OR(A5226="",E5226=""),"",E5226-A5226)</f>
        <v/>
      </c>
      <c r="G5226" s="27" t="n"/>
      <c r="H5226" s="33">
        <f>IF(G5226="","",ROUND(G5226*1000/22500,2))</f>
        <v/>
      </c>
      <c r="I5226" s="33">
        <f>IFERROR(IF(D5226="","",VALUE(MID(D5226,2,5))),"")</f>
        <v/>
      </c>
      <c r="J5226" s="28">
        <f>IF(OR(H5226="",I5226=""),"",IF(H5226&gt;=I5226,"Pass","Fail"))</f>
        <v/>
      </c>
    </row>
    <row r="5227">
      <c r="A5227" s="31" t="n"/>
      <c r="B5227" s="26" t="n"/>
      <c r="C5227" s="26" t="n"/>
      <c r="D5227" s="26" t="n"/>
      <c r="E5227" s="31" t="n"/>
      <c r="F5227" s="24">
        <f>IF(OR(A5227="",E5227=""),"",E5227-A5227)</f>
        <v/>
      </c>
      <c r="G5227" s="27" t="n"/>
      <c r="H5227" s="33">
        <f>IF(G5227="","",ROUND(G5227*1000/22500,2))</f>
        <v/>
      </c>
      <c r="I5227" s="33">
        <f>IFERROR(IF(D5227="","",VALUE(MID(D5227,2,5))),"")</f>
        <v/>
      </c>
      <c r="J5227" s="28">
        <f>IF(OR(H5227="",I5227=""),"",IF(H5227&gt;=I5227,"Pass","Fail"))</f>
        <v/>
      </c>
    </row>
    <row r="5228">
      <c r="A5228" s="31" t="n"/>
      <c r="B5228" s="26" t="n"/>
      <c r="C5228" s="26" t="n"/>
      <c r="D5228" s="26" t="n"/>
      <c r="E5228" s="31" t="n"/>
      <c r="F5228" s="24">
        <f>IF(OR(A5228="",E5228=""),"",E5228-A5228)</f>
        <v/>
      </c>
      <c r="G5228" s="27" t="n"/>
      <c r="H5228" s="33">
        <f>IF(G5228="","",ROUND(G5228*1000/22500,2))</f>
        <v/>
      </c>
      <c r="I5228" s="33">
        <f>IFERROR(IF(D5228="","",VALUE(MID(D5228,2,5))),"")</f>
        <v/>
      </c>
      <c r="J5228" s="28">
        <f>IF(OR(H5228="",I5228=""),"",IF(H5228&gt;=I5228,"Pass","Fail"))</f>
        <v/>
      </c>
    </row>
    <row r="5229">
      <c r="A5229" s="31" t="n"/>
      <c r="B5229" s="26" t="n"/>
      <c r="C5229" s="26" t="n"/>
      <c r="D5229" s="26" t="n"/>
      <c r="E5229" s="31" t="n"/>
      <c r="F5229" s="24">
        <f>IF(OR(A5229="",E5229=""),"",E5229-A5229)</f>
        <v/>
      </c>
      <c r="G5229" s="27" t="n"/>
      <c r="H5229" s="33">
        <f>IF(G5229="","",ROUND(G5229*1000/22500,2))</f>
        <v/>
      </c>
      <c r="I5229" s="33">
        <f>IFERROR(IF(D5229="","",VALUE(MID(D5229,2,5))),"")</f>
        <v/>
      </c>
      <c r="J5229" s="28">
        <f>IF(OR(H5229="",I5229=""),"",IF(H5229&gt;=I5229,"Pass","Fail"))</f>
        <v/>
      </c>
    </row>
    <row r="5230">
      <c r="A5230" s="31" t="n"/>
      <c r="B5230" s="26" t="n"/>
      <c r="C5230" s="26" t="n"/>
      <c r="D5230" s="26" t="n"/>
      <c r="E5230" s="31" t="n"/>
      <c r="F5230" s="24">
        <f>IF(OR(A5230="",E5230=""),"",E5230-A5230)</f>
        <v/>
      </c>
      <c r="G5230" s="27" t="n"/>
      <c r="H5230" s="33">
        <f>IF(G5230="","",ROUND(G5230*1000/22500,2))</f>
        <v/>
      </c>
      <c r="I5230" s="33">
        <f>IFERROR(IF(D5230="","",VALUE(MID(D5230,2,5))),"")</f>
        <v/>
      </c>
      <c r="J5230" s="28">
        <f>IF(OR(H5230="",I5230=""),"",IF(H5230&gt;=I5230,"Pass","Fail"))</f>
        <v/>
      </c>
    </row>
    <row r="5231">
      <c r="A5231" s="31" t="n"/>
      <c r="B5231" s="26" t="n"/>
      <c r="C5231" s="26" t="n"/>
      <c r="D5231" s="26" t="n"/>
      <c r="E5231" s="31" t="n"/>
      <c r="F5231" s="24">
        <f>IF(OR(A5231="",E5231=""),"",E5231-A5231)</f>
        <v/>
      </c>
      <c r="G5231" s="27" t="n"/>
      <c r="H5231" s="33">
        <f>IF(G5231="","",ROUND(G5231*1000/22500,2))</f>
        <v/>
      </c>
      <c r="I5231" s="33">
        <f>IFERROR(IF(D5231="","",VALUE(MID(D5231,2,5))),"")</f>
        <v/>
      </c>
      <c r="J5231" s="28">
        <f>IF(OR(H5231="",I5231=""),"",IF(H5231&gt;=I5231,"Pass","Fail"))</f>
        <v/>
      </c>
    </row>
    <row r="5232">
      <c r="A5232" s="31" t="n"/>
      <c r="B5232" s="26" t="n"/>
      <c r="C5232" s="26" t="n"/>
      <c r="D5232" s="26" t="n"/>
      <c r="E5232" s="31" t="n"/>
      <c r="F5232" s="24">
        <f>IF(OR(A5232="",E5232=""),"",E5232-A5232)</f>
        <v/>
      </c>
      <c r="G5232" s="27" t="n"/>
      <c r="H5232" s="33">
        <f>IF(G5232="","",ROUND(G5232*1000/22500,2))</f>
        <v/>
      </c>
      <c r="I5232" s="33">
        <f>IFERROR(IF(D5232="","",VALUE(MID(D5232,2,5))),"")</f>
        <v/>
      </c>
      <c r="J5232" s="28">
        <f>IF(OR(H5232="",I5232=""),"",IF(H5232&gt;=I5232,"Pass","Fail"))</f>
        <v/>
      </c>
    </row>
    <row r="5233">
      <c r="A5233" s="31" t="n"/>
      <c r="B5233" s="26" t="n"/>
      <c r="C5233" s="26" t="n"/>
      <c r="D5233" s="26" t="n"/>
      <c r="E5233" s="31" t="n"/>
      <c r="F5233" s="24">
        <f>IF(OR(A5233="",E5233=""),"",E5233-A5233)</f>
        <v/>
      </c>
      <c r="G5233" s="27" t="n"/>
      <c r="H5233" s="33">
        <f>IF(G5233="","",ROUND(G5233*1000/22500,2))</f>
        <v/>
      </c>
      <c r="I5233" s="33">
        <f>IFERROR(IF(D5233="","",VALUE(MID(D5233,2,5))),"")</f>
        <v/>
      </c>
      <c r="J5233" s="28">
        <f>IF(OR(H5233="",I5233=""),"",IF(H5233&gt;=I5233,"Pass","Fail"))</f>
        <v/>
      </c>
    </row>
    <row r="5234">
      <c r="A5234" s="31" t="n"/>
      <c r="B5234" s="26" t="n"/>
      <c r="C5234" s="26" t="n"/>
      <c r="D5234" s="26" t="n"/>
      <c r="E5234" s="31" t="n"/>
      <c r="F5234" s="24">
        <f>IF(OR(A5234="",E5234=""),"",E5234-A5234)</f>
        <v/>
      </c>
      <c r="G5234" s="27" t="n"/>
      <c r="H5234" s="33">
        <f>IF(G5234="","",ROUND(G5234*1000/22500,2))</f>
        <v/>
      </c>
      <c r="I5234" s="33">
        <f>IFERROR(IF(D5234="","",VALUE(MID(D5234,2,5))),"")</f>
        <v/>
      </c>
      <c r="J5234" s="28">
        <f>IF(OR(H5234="",I5234=""),"",IF(H5234&gt;=I5234,"Pass","Fail"))</f>
        <v/>
      </c>
    </row>
    <row r="5235">
      <c r="A5235" s="31" t="n"/>
      <c r="B5235" s="26" t="n"/>
      <c r="C5235" s="26" t="n"/>
      <c r="D5235" s="26" t="n"/>
      <c r="E5235" s="31" t="n"/>
      <c r="F5235" s="24">
        <f>IF(OR(A5235="",E5235=""),"",E5235-A5235)</f>
        <v/>
      </c>
      <c r="G5235" s="27" t="n"/>
      <c r="H5235" s="33">
        <f>IF(G5235="","",ROUND(G5235*1000/22500,2))</f>
        <v/>
      </c>
      <c r="I5235" s="33">
        <f>IFERROR(IF(D5235="","",VALUE(MID(D5235,2,5))),"")</f>
        <v/>
      </c>
      <c r="J5235" s="28">
        <f>IF(OR(H5235="",I5235=""),"",IF(H5235&gt;=I5235,"Pass","Fail"))</f>
        <v/>
      </c>
    </row>
    <row r="5236">
      <c r="A5236" s="31" t="n"/>
      <c r="B5236" s="26" t="n"/>
      <c r="C5236" s="26" t="n"/>
      <c r="D5236" s="26" t="n"/>
      <c r="E5236" s="31" t="n"/>
      <c r="F5236" s="24">
        <f>IF(OR(A5236="",E5236=""),"",E5236-A5236)</f>
        <v/>
      </c>
      <c r="G5236" s="27" t="n"/>
      <c r="H5236" s="33">
        <f>IF(G5236="","",ROUND(G5236*1000/22500,2))</f>
        <v/>
      </c>
      <c r="I5236" s="33">
        <f>IFERROR(IF(D5236="","",VALUE(MID(D5236,2,5))),"")</f>
        <v/>
      </c>
      <c r="J5236" s="28">
        <f>IF(OR(H5236="",I5236=""),"",IF(H5236&gt;=I5236,"Pass","Fail"))</f>
        <v/>
      </c>
    </row>
    <row r="5237">
      <c r="A5237" s="31" t="n"/>
      <c r="B5237" s="26" t="n"/>
      <c r="C5237" s="26" t="n"/>
      <c r="D5237" s="26" t="n"/>
      <c r="E5237" s="31" t="n"/>
      <c r="F5237" s="24">
        <f>IF(OR(A5237="",E5237=""),"",E5237-A5237)</f>
        <v/>
      </c>
      <c r="G5237" s="27" t="n"/>
      <c r="H5237" s="33">
        <f>IF(G5237="","",ROUND(G5237*1000/22500,2))</f>
        <v/>
      </c>
      <c r="I5237" s="33">
        <f>IFERROR(IF(D5237="","",VALUE(MID(D5237,2,5))),"")</f>
        <v/>
      </c>
      <c r="J5237" s="28">
        <f>IF(OR(H5237="",I5237=""),"",IF(H5237&gt;=I5237,"Pass","Fail"))</f>
        <v/>
      </c>
    </row>
    <row r="5238">
      <c r="A5238" s="31" t="n"/>
      <c r="B5238" s="26" t="n"/>
      <c r="C5238" s="26" t="n"/>
      <c r="D5238" s="26" t="n"/>
      <c r="E5238" s="31" t="n"/>
      <c r="F5238" s="24">
        <f>IF(OR(A5238="",E5238=""),"",E5238-A5238)</f>
        <v/>
      </c>
      <c r="G5238" s="27" t="n"/>
      <c r="H5238" s="33">
        <f>IF(G5238="","",ROUND(G5238*1000/22500,2))</f>
        <v/>
      </c>
      <c r="I5238" s="33">
        <f>IFERROR(IF(D5238="","",VALUE(MID(D5238,2,5))),"")</f>
        <v/>
      </c>
      <c r="J5238" s="28">
        <f>IF(OR(H5238="",I5238=""),"",IF(H5238&gt;=I5238,"Pass","Fail"))</f>
        <v/>
      </c>
    </row>
    <row r="5239">
      <c r="A5239" s="31" t="n"/>
      <c r="B5239" s="26" t="n"/>
      <c r="C5239" s="26" t="n"/>
      <c r="D5239" s="26" t="n"/>
      <c r="E5239" s="31" t="n"/>
      <c r="F5239" s="24">
        <f>IF(OR(A5239="",E5239=""),"",E5239-A5239)</f>
        <v/>
      </c>
      <c r="G5239" s="27" t="n"/>
      <c r="H5239" s="33">
        <f>IF(G5239="","",ROUND(G5239*1000/22500,2))</f>
        <v/>
      </c>
      <c r="I5239" s="33">
        <f>IFERROR(IF(D5239="","",VALUE(MID(D5239,2,5))),"")</f>
        <v/>
      </c>
      <c r="J5239" s="28">
        <f>IF(OR(H5239="",I5239=""),"",IF(H5239&gt;=I5239,"Pass","Fail"))</f>
        <v/>
      </c>
    </row>
    <row r="5240">
      <c r="A5240" s="31" t="n"/>
      <c r="B5240" s="26" t="n"/>
      <c r="C5240" s="26" t="n"/>
      <c r="D5240" s="26" t="n"/>
      <c r="E5240" s="31" t="n"/>
      <c r="F5240" s="24">
        <f>IF(OR(A5240="",E5240=""),"",E5240-A5240)</f>
        <v/>
      </c>
      <c r="G5240" s="27" t="n"/>
      <c r="H5240" s="33">
        <f>IF(G5240="","",ROUND(G5240*1000/22500,2))</f>
        <v/>
      </c>
      <c r="I5240" s="33">
        <f>IFERROR(IF(D5240="","",VALUE(MID(D5240,2,5))),"")</f>
        <v/>
      </c>
      <c r="J5240" s="28">
        <f>IF(OR(H5240="",I5240=""),"",IF(H5240&gt;=I5240,"Pass","Fail"))</f>
        <v/>
      </c>
    </row>
    <row r="5241">
      <c r="A5241" s="31" t="n"/>
      <c r="B5241" s="26" t="n"/>
      <c r="C5241" s="26" t="n"/>
      <c r="D5241" s="26" t="n"/>
      <c r="E5241" s="31" t="n"/>
      <c r="F5241" s="24">
        <f>IF(OR(A5241="",E5241=""),"",E5241-A5241)</f>
        <v/>
      </c>
      <c r="G5241" s="27" t="n"/>
      <c r="H5241" s="33">
        <f>IF(G5241="","",ROUND(G5241*1000/22500,2))</f>
        <v/>
      </c>
      <c r="I5241" s="33">
        <f>IFERROR(IF(D5241="","",VALUE(MID(D5241,2,5))),"")</f>
        <v/>
      </c>
      <c r="J5241" s="28">
        <f>IF(OR(H5241="",I5241=""),"",IF(H5241&gt;=I5241,"Pass","Fail"))</f>
        <v/>
      </c>
    </row>
    <row r="5242">
      <c r="A5242" s="31" t="n"/>
      <c r="B5242" s="26" t="n"/>
      <c r="C5242" s="26" t="n"/>
      <c r="D5242" s="26" t="n"/>
      <c r="E5242" s="31" t="n"/>
      <c r="F5242" s="24">
        <f>IF(OR(A5242="",E5242=""),"",E5242-A5242)</f>
        <v/>
      </c>
      <c r="G5242" s="27" t="n"/>
      <c r="H5242" s="33">
        <f>IF(G5242="","",ROUND(G5242*1000/22500,2))</f>
        <v/>
      </c>
      <c r="I5242" s="33">
        <f>IFERROR(IF(D5242="","",VALUE(MID(D5242,2,5))),"")</f>
        <v/>
      </c>
      <c r="J5242" s="28">
        <f>IF(OR(H5242="",I5242=""),"",IF(H5242&gt;=I5242,"Pass","Fail"))</f>
        <v/>
      </c>
    </row>
    <row r="5243">
      <c r="A5243" s="31" t="n"/>
      <c r="B5243" s="26" t="n"/>
      <c r="C5243" s="26" t="n"/>
      <c r="D5243" s="26" t="n"/>
      <c r="E5243" s="31" t="n"/>
      <c r="F5243" s="24">
        <f>IF(OR(A5243="",E5243=""),"",E5243-A5243)</f>
        <v/>
      </c>
      <c r="G5243" s="27" t="n"/>
      <c r="H5243" s="33">
        <f>IF(G5243="","",ROUND(G5243*1000/22500,2))</f>
        <v/>
      </c>
      <c r="I5243" s="33">
        <f>IFERROR(IF(D5243="","",VALUE(MID(D5243,2,5))),"")</f>
        <v/>
      </c>
      <c r="J5243" s="28">
        <f>IF(OR(H5243="",I5243=""),"",IF(H5243&gt;=I5243,"Pass","Fail"))</f>
        <v/>
      </c>
    </row>
    <row r="5244">
      <c r="A5244" s="31" t="n"/>
      <c r="B5244" s="26" t="n"/>
      <c r="C5244" s="26" t="n"/>
      <c r="D5244" s="26" t="n"/>
      <c r="E5244" s="31" t="n"/>
      <c r="F5244" s="24">
        <f>IF(OR(A5244="",E5244=""),"",E5244-A5244)</f>
        <v/>
      </c>
      <c r="G5244" s="27" t="n"/>
      <c r="H5244" s="33">
        <f>IF(G5244="","",ROUND(G5244*1000/22500,2))</f>
        <v/>
      </c>
      <c r="I5244" s="33">
        <f>IFERROR(IF(D5244="","",VALUE(MID(D5244,2,5))),"")</f>
        <v/>
      </c>
      <c r="J5244" s="28">
        <f>IF(OR(H5244="",I5244=""),"",IF(H5244&gt;=I5244,"Pass","Fail"))</f>
        <v/>
      </c>
    </row>
    <row r="5245">
      <c r="A5245" s="31" t="n"/>
      <c r="B5245" s="26" t="n"/>
      <c r="C5245" s="26" t="n"/>
      <c r="D5245" s="26" t="n"/>
      <c r="E5245" s="31" t="n"/>
      <c r="F5245" s="24">
        <f>IF(OR(A5245="",E5245=""),"",E5245-A5245)</f>
        <v/>
      </c>
      <c r="G5245" s="27" t="n"/>
      <c r="H5245" s="33">
        <f>IF(G5245="","",ROUND(G5245*1000/22500,2))</f>
        <v/>
      </c>
      <c r="I5245" s="33">
        <f>IFERROR(IF(D5245="","",VALUE(MID(D5245,2,5))),"")</f>
        <v/>
      </c>
      <c r="J5245" s="28">
        <f>IF(OR(H5245="",I5245=""),"",IF(H5245&gt;=I5245,"Pass","Fail"))</f>
        <v/>
      </c>
    </row>
    <row r="5246">
      <c r="A5246" s="31" t="n"/>
      <c r="B5246" s="26" t="n"/>
      <c r="C5246" s="26" t="n"/>
      <c r="D5246" s="26" t="n"/>
      <c r="E5246" s="31" t="n"/>
      <c r="F5246" s="24">
        <f>IF(OR(A5246="",E5246=""),"",E5246-A5246)</f>
        <v/>
      </c>
      <c r="G5246" s="27" t="n"/>
      <c r="H5246" s="33">
        <f>IF(G5246="","",ROUND(G5246*1000/22500,2))</f>
        <v/>
      </c>
      <c r="I5246" s="33">
        <f>IFERROR(IF(D5246="","",VALUE(MID(D5246,2,5))),"")</f>
        <v/>
      </c>
      <c r="J5246" s="28">
        <f>IF(OR(H5246="",I5246=""),"",IF(H5246&gt;=I5246,"Pass","Fail"))</f>
        <v/>
      </c>
    </row>
    <row r="5247">
      <c r="A5247" s="31" t="n"/>
      <c r="B5247" s="26" t="n"/>
      <c r="C5247" s="26" t="n"/>
      <c r="D5247" s="26" t="n"/>
      <c r="E5247" s="31" t="n"/>
      <c r="F5247" s="24">
        <f>IF(OR(A5247="",E5247=""),"",E5247-A5247)</f>
        <v/>
      </c>
      <c r="G5247" s="27" t="n"/>
      <c r="H5247" s="33">
        <f>IF(G5247="","",ROUND(G5247*1000/22500,2))</f>
        <v/>
      </c>
      <c r="I5247" s="33">
        <f>IFERROR(IF(D5247="","",VALUE(MID(D5247,2,5))),"")</f>
        <v/>
      </c>
      <c r="J5247" s="28">
        <f>IF(OR(H5247="",I5247=""),"",IF(H5247&gt;=I5247,"Pass","Fail"))</f>
        <v/>
      </c>
    </row>
    <row r="5248">
      <c r="A5248" s="31" t="n"/>
      <c r="B5248" s="26" t="n"/>
      <c r="C5248" s="26" t="n"/>
      <c r="D5248" s="26" t="n"/>
      <c r="E5248" s="31" t="n"/>
      <c r="F5248" s="24">
        <f>IF(OR(A5248="",E5248=""),"",E5248-A5248)</f>
        <v/>
      </c>
      <c r="G5248" s="27" t="n"/>
      <c r="H5248" s="33">
        <f>IF(G5248="","",ROUND(G5248*1000/22500,2))</f>
        <v/>
      </c>
      <c r="I5248" s="33">
        <f>IFERROR(IF(D5248="","",VALUE(MID(D5248,2,5))),"")</f>
        <v/>
      </c>
      <c r="J5248" s="28">
        <f>IF(OR(H5248="",I5248=""),"",IF(H5248&gt;=I5248,"Pass","Fail"))</f>
        <v/>
      </c>
    </row>
    <row r="5249">
      <c r="A5249" s="31" t="n"/>
      <c r="B5249" s="26" t="n"/>
      <c r="C5249" s="26" t="n"/>
      <c r="D5249" s="26" t="n"/>
      <c r="E5249" s="31" t="n"/>
      <c r="F5249" s="24">
        <f>IF(OR(A5249="",E5249=""),"",E5249-A5249)</f>
        <v/>
      </c>
      <c r="G5249" s="27" t="n"/>
      <c r="H5249" s="33">
        <f>IF(G5249="","",ROUND(G5249*1000/22500,2))</f>
        <v/>
      </c>
      <c r="I5249" s="33">
        <f>IFERROR(IF(D5249="","",VALUE(MID(D5249,2,5))),"")</f>
        <v/>
      </c>
      <c r="J5249" s="28">
        <f>IF(OR(H5249="",I5249=""),"",IF(H5249&gt;=I5249,"Pass","Fail"))</f>
        <v/>
      </c>
    </row>
    <row r="5250">
      <c r="A5250" s="31" t="n"/>
      <c r="B5250" s="26" t="n"/>
      <c r="C5250" s="26" t="n"/>
      <c r="D5250" s="26" t="n"/>
      <c r="E5250" s="31" t="n"/>
      <c r="F5250" s="24">
        <f>IF(OR(A5250="",E5250=""),"",E5250-A5250)</f>
        <v/>
      </c>
      <c r="G5250" s="27" t="n"/>
      <c r="H5250" s="33">
        <f>IF(G5250="","",ROUND(G5250*1000/22500,2))</f>
        <v/>
      </c>
      <c r="I5250" s="33">
        <f>IFERROR(IF(D5250="","",VALUE(MID(D5250,2,5))),"")</f>
        <v/>
      </c>
      <c r="J5250" s="28">
        <f>IF(OR(H5250="",I5250=""),"",IF(H5250&gt;=I5250,"Pass","Fail"))</f>
        <v/>
      </c>
    </row>
    <row r="5251">
      <c r="A5251" s="31" t="n"/>
      <c r="B5251" s="26" t="n"/>
      <c r="C5251" s="26" t="n"/>
      <c r="D5251" s="26" t="n"/>
      <c r="E5251" s="31" t="n"/>
      <c r="F5251" s="24">
        <f>IF(OR(A5251="",E5251=""),"",E5251-A5251)</f>
        <v/>
      </c>
      <c r="G5251" s="27" t="n"/>
      <c r="H5251" s="33">
        <f>IF(G5251="","",ROUND(G5251*1000/22500,2))</f>
        <v/>
      </c>
      <c r="I5251" s="33">
        <f>IFERROR(IF(D5251="","",VALUE(MID(D5251,2,5))),"")</f>
        <v/>
      </c>
      <c r="J5251" s="28">
        <f>IF(OR(H5251="",I5251=""),"",IF(H5251&gt;=I5251,"Pass","Fail"))</f>
        <v/>
      </c>
    </row>
    <row r="5252">
      <c r="A5252" s="31" t="n"/>
      <c r="B5252" s="26" t="n"/>
      <c r="C5252" s="26" t="n"/>
      <c r="D5252" s="26" t="n"/>
      <c r="E5252" s="31" t="n"/>
      <c r="F5252" s="24">
        <f>IF(OR(A5252="",E5252=""),"",E5252-A5252)</f>
        <v/>
      </c>
      <c r="G5252" s="27" t="n"/>
      <c r="H5252" s="33">
        <f>IF(G5252="","",ROUND(G5252*1000/22500,2))</f>
        <v/>
      </c>
      <c r="I5252" s="33">
        <f>IFERROR(IF(D5252="","",VALUE(MID(D5252,2,5))),"")</f>
        <v/>
      </c>
      <c r="J5252" s="28">
        <f>IF(OR(H5252="",I5252=""),"",IF(H5252&gt;=I5252,"Pass","Fail"))</f>
        <v/>
      </c>
    </row>
    <row r="5253">
      <c r="A5253" s="31" t="n"/>
      <c r="B5253" s="26" t="n"/>
      <c r="C5253" s="26" t="n"/>
      <c r="D5253" s="26" t="n"/>
      <c r="E5253" s="31" t="n"/>
      <c r="F5253" s="24">
        <f>IF(OR(A5253="",E5253=""),"",E5253-A5253)</f>
        <v/>
      </c>
      <c r="G5253" s="27" t="n"/>
      <c r="H5253" s="33">
        <f>IF(G5253="","",ROUND(G5253*1000/22500,2))</f>
        <v/>
      </c>
      <c r="I5253" s="33">
        <f>IFERROR(IF(D5253="","",VALUE(MID(D5253,2,5))),"")</f>
        <v/>
      </c>
      <c r="J5253" s="28">
        <f>IF(OR(H5253="",I5253=""),"",IF(H5253&gt;=I5253,"Pass","Fail"))</f>
        <v/>
      </c>
    </row>
    <row r="5254">
      <c r="A5254" s="31" t="n"/>
      <c r="B5254" s="26" t="n"/>
      <c r="C5254" s="26" t="n"/>
      <c r="D5254" s="26" t="n"/>
      <c r="E5254" s="31" t="n"/>
      <c r="F5254" s="24">
        <f>IF(OR(A5254="",E5254=""),"",E5254-A5254)</f>
        <v/>
      </c>
      <c r="G5254" s="27" t="n"/>
      <c r="H5254" s="33">
        <f>IF(G5254="","",ROUND(G5254*1000/22500,2))</f>
        <v/>
      </c>
      <c r="I5254" s="33">
        <f>IFERROR(IF(D5254="","",VALUE(MID(D5254,2,5))),"")</f>
        <v/>
      </c>
      <c r="J5254" s="28">
        <f>IF(OR(H5254="",I5254=""),"",IF(H5254&gt;=I5254,"Pass","Fail"))</f>
        <v/>
      </c>
    </row>
    <row r="5255">
      <c r="A5255" s="31" t="n"/>
      <c r="B5255" s="26" t="n"/>
      <c r="C5255" s="26" t="n"/>
      <c r="D5255" s="26" t="n"/>
      <c r="E5255" s="31" t="n"/>
      <c r="F5255" s="24">
        <f>IF(OR(A5255="",E5255=""),"",E5255-A5255)</f>
        <v/>
      </c>
      <c r="G5255" s="27" t="n"/>
      <c r="H5255" s="33">
        <f>IF(G5255="","",ROUND(G5255*1000/22500,2))</f>
        <v/>
      </c>
      <c r="I5255" s="33">
        <f>IFERROR(IF(D5255="","",VALUE(MID(D5255,2,5))),"")</f>
        <v/>
      </c>
      <c r="J5255" s="28">
        <f>IF(OR(H5255="",I5255=""),"",IF(H5255&gt;=I5255,"Pass","Fail"))</f>
        <v/>
      </c>
    </row>
    <row r="5256">
      <c r="A5256" s="31" t="n"/>
      <c r="B5256" s="26" t="n"/>
      <c r="C5256" s="26" t="n"/>
      <c r="D5256" s="26" t="n"/>
      <c r="E5256" s="31" t="n"/>
      <c r="F5256" s="24">
        <f>IF(OR(A5256="",E5256=""),"",E5256-A5256)</f>
        <v/>
      </c>
      <c r="G5256" s="27" t="n"/>
      <c r="H5256" s="33">
        <f>IF(G5256="","",ROUND(G5256*1000/22500,2))</f>
        <v/>
      </c>
      <c r="I5256" s="33">
        <f>IFERROR(IF(D5256="","",VALUE(MID(D5256,2,5))),"")</f>
        <v/>
      </c>
      <c r="J5256" s="28">
        <f>IF(OR(H5256="",I5256=""),"",IF(H5256&gt;=I5256,"Pass","Fail"))</f>
        <v/>
      </c>
    </row>
    <row r="5257">
      <c r="A5257" s="31" t="n"/>
      <c r="B5257" s="26" t="n"/>
      <c r="C5257" s="26" t="n"/>
      <c r="D5257" s="26" t="n"/>
      <c r="E5257" s="31" t="n"/>
      <c r="F5257" s="24">
        <f>IF(OR(A5257="",E5257=""),"",E5257-A5257)</f>
        <v/>
      </c>
      <c r="G5257" s="27" t="n"/>
      <c r="H5257" s="33">
        <f>IF(G5257="","",ROUND(G5257*1000/22500,2))</f>
        <v/>
      </c>
      <c r="I5257" s="33">
        <f>IFERROR(IF(D5257="","",VALUE(MID(D5257,2,5))),"")</f>
        <v/>
      </c>
      <c r="J5257" s="28">
        <f>IF(OR(H5257="",I5257=""),"",IF(H5257&gt;=I5257,"Pass","Fail"))</f>
        <v/>
      </c>
    </row>
    <row r="5258">
      <c r="A5258" s="31" t="n"/>
      <c r="B5258" s="26" t="n"/>
      <c r="C5258" s="26" t="n"/>
      <c r="D5258" s="26" t="n"/>
      <c r="E5258" s="31" t="n"/>
      <c r="F5258" s="24">
        <f>IF(OR(A5258="",E5258=""),"",E5258-A5258)</f>
        <v/>
      </c>
      <c r="G5258" s="27" t="n"/>
      <c r="H5258" s="33">
        <f>IF(G5258="","",ROUND(G5258*1000/22500,2))</f>
        <v/>
      </c>
      <c r="I5258" s="33">
        <f>IFERROR(IF(D5258="","",VALUE(MID(D5258,2,5))),"")</f>
        <v/>
      </c>
      <c r="J5258" s="28">
        <f>IF(OR(H5258="",I5258=""),"",IF(H5258&gt;=I5258,"Pass","Fail"))</f>
        <v/>
      </c>
    </row>
    <row r="5259">
      <c r="A5259" s="31" t="n"/>
      <c r="B5259" s="26" t="n"/>
      <c r="C5259" s="26" t="n"/>
      <c r="D5259" s="26" t="n"/>
      <c r="E5259" s="31" t="n"/>
      <c r="F5259" s="24">
        <f>IF(OR(A5259="",E5259=""),"",E5259-A5259)</f>
        <v/>
      </c>
      <c r="G5259" s="27" t="n"/>
      <c r="H5259" s="33">
        <f>IF(G5259="","",ROUND(G5259*1000/22500,2))</f>
        <v/>
      </c>
      <c r="I5259" s="33">
        <f>IFERROR(IF(D5259="","",VALUE(MID(D5259,2,5))),"")</f>
        <v/>
      </c>
      <c r="J5259" s="28">
        <f>IF(OR(H5259="",I5259=""),"",IF(H5259&gt;=I5259,"Pass","Fail"))</f>
        <v/>
      </c>
    </row>
    <row r="5260">
      <c r="A5260" s="31" t="n"/>
      <c r="B5260" s="26" t="n"/>
      <c r="C5260" s="26" t="n"/>
      <c r="D5260" s="26" t="n"/>
      <c r="E5260" s="31" t="n"/>
      <c r="F5260" s="24">
        <f>IF(OR(A5260="",E5260=""),"",E5260-A5260)</f>
        <v/>
      </c>
      <c r="G5260" s="27" t="n"/>
      <c r="H5260" s="33">
        <f>IF(G5260="","",ROUND(G5260*1000/22500,2))</f>
        <v/>
      </c>
      <c r="I5260" s="33">
        <f>IFERROR(IF(D5260="","",VALUE(MID(D5260,2,5))),"")</f>
        <v/>
      </c>
      <c r="J5260" s="28">
        <f>IF(OR(H5260="",I5260=""),"",IF(H5260&gt;=I5260,"Pass","Fail"))</f>
        <v/>
      </c>
    </row>
    <row r="5261">
      <c r="A5261" s="31" t="n"/>
      <c r="B5261" s="26" t="n"/>
      <c r="C5261" s="26" t="n"/>
      <c r="D5261" s="26" t="n"/>
      <c r="E5261" s="31" t="n"/>
      <c r="F5261" s="24">
        <f>IF(OR(A5261="",E5261=""),"",E5261-A5261)</f>
        <v/>
      </c>
      <c r="G5261" s="27" t="n"/>
      <c r="H5261" s="33">
        <f>IF(G5261="","",ROUND(G5261*1000/22500,2))</f>
        <v/>
      </c>
      <c r="I5261" s="33">
        <f>IFERROR(IF(D5261="","",VALUE(MID(D5261,2,5))),"")</f>
        <v/>
      </c>
      <c r="J5261" s="28">
        <f>IF(OR(H5261="",I5261=""),"",IF(H5261&gt;=I5261,"Pass","Fail"))</f>
        <v/>
      </c>
    </row>
    <row r="5262">
      <c r="A5262" s="31" t="n"/>
      <c r="B5262" s="26" t="n"/>
      <c r="C5262" s="26" t="n"/>
      <c r="D5262" s="26" t="n"/>
      <c r="E5262" s="31" t="n"/>
      <c r="F5262" s="24">
        <f>IF(OR(A5262="",E5262=""),"",E5262-A5262)</f>
        <v/>
      </c>
      <c r="G5262" s="27" t="n"/>
      <c r="H5262" s="33">
        <f>IF(G5262="","",ROUND(G5262*1000/22500,2))</f>
        <v/>
      </c>
      <c r="I5262" s="33">
        <f>IFERROR(IF(D5262="","",VALUE(MID(D5262,2,5))),"")</f>
        <v/>
      </c>
      <c r="J5262" s="28">
        <f>IF(OR(H5262="",I5262=""),"",IF(H5262&gt;=I5262,"Pass","Fail"))</f>
        <v/>
      </c>
    </row>
    <row r="5263">
      <c r="A5263" s="31" t="n"/>
      <c r="B5263" s="26" t="n"/>
      <c r="C5263" s="26" t="n"/>
      <c r="D5263" s="26" t="n"/>
      <c r="E5263" s="31" t="n"/>
      <c r="F5263" s="24">
        <f>IF(OR(A5263="",E5263=""),"",E5263-A5263)</f>
        <v/>
      </c>
      <c r="G5263" s="27" t="n"/>
      <c r="H5263" s="33">
        <f>IF(G5263="","",ROUND(G5263*1000/22500,2))</f>
        <v/>
      </c>
      <c r="I5263" s="33">
        <f>IFERROR(IF(D5263="","",VALUE(MID(D5263,2,5))),"")</f>
        <v/>
      </c>
      <c r="J5263" s="28">
        <f>IF(OR(H5263="",I5263=""),"",IF(H5263&gt;=I5263,"Pass","Fail"))</f>
        <v/>
      </c>
    </row>
    <row r="5264">
      <c r="A5264" s="31" t="n"/>
      <c r="B5264" s="26" t="n"/>
      <c r="C5264" s="26" t="n"/>
      <c r="D5264" s="26" t="n"/>
      <c r="E5264" s="31" t="n"/>
      <c r="F5264" s="24">
        <f>IF(OR(A5264="",E5264=""),"",E5264-A5264)</f>
        <v/>
      </c>
      <c r="G5264" s="27" t="n"/>
      <c r="H5264" s="33">
        <f>IF(G5264="","",ROUND(G5264*1000/22500,2))</f>
        <v/>
      </c>
      <c r="I5264" s="33">
        <f>IFERROR(IF(D5264="","",VALUE(MID(D5264,2,5))),"")</f>
        <v/>
      </c>
      <c r="J5264" s="28">
        <f>IF(OR(H5264="",I5264=""),"",IF(H5264&gt;=I5264,"Pass","Fail"))</f>
        <v/>
      </c>
    </row>
    <row r="5265">
      <c r="A5265" s="31" t="n"/>
      <c r="B5265" s="26" t="n"/>
      <c r="C5265" s="26" t="n"/>
      <c r="D5265" s="26" t="n"/>
      <c r="E5265" s="31" t="n"/>
      <c r="F5265" s="24">
        <f>IF(OR(A5265="",E5265=""),"",E5265-A5265)</f>
        <v/>
      </c>
      <c r="G5265" s="27" t="n"/>
      <c r="H5265" s="33">
        <f>IF(G5265="","",ROUND(G5265*1000/22500,2))</f>
        <v/>
      </c>
      <c r="I5265" s="33">
        <f>IFERROR(IF(D5265="","",VALUE(MID(D5265,2,5))),"")</f>
        <v/>
      </c>
      <c r="J5265" s="28">
        <f>IF(OR(H5265="",I5265=""),"",IF(H5265&gt;=I5265,"Pass","Fail"))</f>
        <v/>
      </c>
    </row>
    <row r="5266">
      <c r="A5266" s="31" t="n"/>
      <c r="B5266" s="26" t="n"/>
      <c r="C5266" s="26" t="n"/>
      <c r="D5266" s="26" t="n"/>
      <c r="E5266" s="31" t="n"/>
      <c r="F5266" s="24">
        <f>IF(OR(A5266="",E5266=""),"",E5266-A5266)</f>
        <v/>
      </c>
      <c r="G5266" s="27" t="n"/>
      <c r="H5266" s="33">
        <f>IF(G5266="","",ROUND(G5266*1000/22500,2))</f>
        <v/>
      </c>
      <c r="I5266" s="33">
        <f>IFERROR(IF(D5266="","",VALUE(MID(D5266,2,5))),"")</f>
        <v/>
      </c>
      <c r="J5266" s="28">
        <f>IF(OR(H5266="",I5266=""),"",IF(H5266&gt;=I5266,"Pass","Fail"))</f>
        <v/>
      </c>
    </row>
    <row r="5267">
      <c r="A5267" s="31" t="n"/>
      <c r="B5267" s="26" t="n"/>
      <c r="C5267" s="26" t="n"/>
      <c r="D5267" s="26" t="n"/>
      <c r="E5267" s="31" t="n"/>
      <c r="F5267" s="24">
        <f>IF(OR(A5267="",E5267=""),"",E5267-A5267)</f>
        <v/>
      </c>
      <c r="G5267" s="27" t="n"/>
      <c r="H5267" s="33">
        <f>IF(G5267="","",ROUND(G5267*1000/22500,2))</f>
        <v/>
      </c>
      <c r="I5267" s="33">
        <f>IFERROR(IF(D5267="","",VALUE(MID(D5267,2,5))),"")</f>
        <v/>
      </c>
      <c r="J5267" s="28">
        <f>IF(OR(H5267="",I5267=""),"",IF(H5267&gt;=I5267,"Pass","Fail"))</f>
        <v/>
      </c>
    </row>
    <row r="5268">
      <c r="A5268" s="31" t="n"/>
      <c r="B5268" s="26" t="n"/>
      <c r="C5268" s="26" t="n"/>
      <c r="D5268" s="26" t="n"/>
      <c r="E5268" s="31" t="n"/>
      <c r="F5268" s="24">
        <f>IF(OR(A5268="",E5268=""),"",E5268-A5268)</f>
        <v/>
      </c>
      <c r="G5268" s="27" t="n"/>
      <c r="H5268" s="33">
        <f>IF(G5268="","",ROUND(G5268*1000/22500,2))</f>
        <v/>
      </c>
      <c r="I5268" s="33">
        <f>IFERROR(IF(D5268="","",VALUE(MID(D5268,2,5))),"")</f>
        <v/>
      </c>
      <c r="J5268" s="28">
        <f>IF(OR(H5268="",I5268=""),"",IF(H5268&gt;=I5268,"Pass","Fail"))</f>
        <v/>
      </c>
    </row>
    <row r="5269">
      <c r="A5269" s="31" t="n"/>
      <c r="B5269" s="26" t="n"/>
      <c r="C5269" s="26" t="n"/>
      <c r="D5269" s="26" t="n"/>
      <c r="E5269" s="31" t="n"/>
      <c r="F5269" s="24">
        <f>IF(OR(A5269="",E5269=""),"",E5269-A5269)</f>
        <v/>
      </c>
      <c r="G5269" s="27" t="n"/>
      <c r="H5269" s="33">
        <f>IF(G5269="","",ROUND(G5269*1000/22500,2))</f>
        <v/>
      </c>
      <c r="I5269" s="33">
        <f>IFERROR(IF(D5269="","",VALUE(MID(D5269,2,5))),"")</f>
        <v/>
      </c>
      <c r="J5269" s="28">
        <f>IF(OR(H5269="",I5269=""),"",IF(H5269&gt;=I5269,"Pass","Fail"))</f>
        <v/>
      </c>
    </row>
    <row r="5270">
      <c r="A5270" s="31" t="n"/>
      <c r="B5270" s="26" t="n"/>
      <c r="C5270" s="26" t="n"/>
      <c r="D5270" s="26" t="n"/>
      <c r="E5270" s="31" t="n"/>
      <c r="F5270" s="24">
        <f>IF(OR(A5270="",E5270=""),"",E5270-A5270)</f>
        <v/>
      </c>
      <c r="G5270" s="27" t="n"/>
      <c r="H5270" s="33">
        <f>IF(G5270="","",ROUND(G5270*1000/22500,2))</f>
        <v/>
      </c>
      <c r="I5270" s="33">
        <f>IFERROR(IF(D5270="","",VALUE(MID(D5270,2,5))),"")</f>
        <v/>
      </c>
      <c r="J5270" s="28">
        <f>IF(OR(H5270="",I5270=""),"",IF(H5270&gt;=I5270,"Pass","Fail"))</f>
        <v/>
      </c>
    </row>
    <row r="5271">
      <c r="A5271" s="31" t="n"/>
      <c r="B5271" s="26" t="n"/>
      <c r="C5271" s="26" t="n"/>
      <c r="D5271" s="26" t="n"/>
      <c r="E5271" s="31" t="n"/>
      <c r="F5271" s="24">
        <f>IF(OR(A5271="",E5271=""),"",E5271-A5271)</f>
        <v/>
      </c>
      <c r="G5271" s="27" t="n"/>
      <c r="H5271" s="33">
        <f>IF(G5271="","",ROUND(G5271*1000/22500,2))</f>
        <v/>
      </c>
      <c r="I5271" s="33">
        <f>IFERROR(IF(D5271="","",VALUE(MID(D5271,2,5))),"")</f>
        <v/>
      </c>
      <c r="J5271" s="28">
        <f>IF(OR(H5271="",I5271=""),"",IF(H5271&gt;=I5271,"Pass","Fail"))</f>
        <v/>
      </c>
    </row>
    <row r="5272">
      <c r="A5272" s="31" t="n"/>
      <c r="B5272" s="26" t="n"/>
      <c r="C5272" s="26" t="n"/>
      <c r="D5272" s="26" t="n"/>
      <c r="E5272" s="31" t="n"/>
      <c r="F5272" s="24">
        <f>IF(OR(A5272="",E5272=""),"",E5272-A5272)</f>
        <v/>
      </c>
      <c r="G5272" s="27" t="n"/>
      <c r="H5272" s="33">
        <f>IF(G5272="","",ROUND(G5272*1000/22500,2))</f>
        <v/>
      </c>
      <c r="I5272" s="33">
        <f>IFERROR(IF(D5272="","",VALUE(MID(D5272,2,5))),"")</f>
        <v/>
      </c>
      <c r="J5272" s="28">
        <f>IF(OR(H5272="",I5272=""),"",IF(H5272&gt;=I5272,"Pass","Fail"))</f>
        <v/>
      </c>
    </row>
    <row r="5273">
      <c r="A5273" s="31" t="n"/>
      <c r="B5273" s="26" t="n"/>
      <c r="C5273" s="26" t="n"/>
      <c r="D5273" s="26" t="n"/>
      <c r="E5273" s="31" t="n"/>
      <c r="F5273" s="24">
        <f>IF(OR(A5273="",E5273=""),"",E5273-A5273)</f>
        <v/>
      </c>
      <c r="G5273" s="27" t="n"/>
      <c r="H5273" s="33">
        <f>IF(G5273="","",ROUND(G5273*1000/22500,2))</f>
        <v/>
      </c>
      <c r="I5273" s="33">
        <f>IFERROR(IF(D5273="","",VALUE(MID(D5273,2,5))),"")</f>
        <v/>
      </c>
      <c r="J5273" s="28">
        <f>IF(OR(H5273="",I5273=""),"",IF(H5273&gt;=I5273,"Pass","Fail"))</f>
        <v/>
      </c>
    </row>
    <row r="5274">
      <c r="A5274" s="31" t="n"/>
      <c r="B5274" s="26" t="n"/>
      <c r="C5274" s="26" t="n"/>
      <c r="D5274" s="26" t="n"/>
      <c r="E5274" s="31" t="n"/>
      <c r="F5274" s="24">
        <f>IF(OR(A5274="",E5274=""),"",E5274-A5274)</f>
        <v/>
      </c>
      <c r="G5274" s="27" t="n"/>
      <c r="H5274" s="33">
        <f>IF(G5274="","",ROUND(G5274*1000/22500,2))</f>
        <v/>
      </c>
      <c r="I5274" s="33">
        <f>IFERROR(IF(D5274="","",VALUE(MID(D5274,2,5))),"")</f>
        <v/>
      </c>
      <c r="J5274" s="28">
        <f>IF(OR(H5274="",I5274=""),"",IF(H5274&gt;=I5274,"Pass","Fail"))</f>
        <v/>
      </c>
    </row>
    <row r="5275">
      <c r="A5275" s="31" t="n"/>
      <c r="B5275" s="26" t="n"/>
      <c r="C5275" s="26" t="n"/>
      <c r="D5275" s="26" t="n"/>
      <c r="E5275" s="31" t="n"/>
      <c r="F5275" s="24">
        <f>IF(OR(A5275="",E5275=""),"",E5275-A5275)</f>
        <v/>
      </c>
      <c r="G5275" s="27" t="n"/>
      <c r="H5275" s="33">
        <f>IF(G5275="","",ROUND(G5275*1000/22500,2))</f>
        <v/>
      </c>
      <c r="I5275" s="33">
        <f>IFERROR(IF(D5275="","",VALUE(MID(D5275,2,5))),"")</f>
        <v/>
      </c>
      <c r="J5275" s="28">
        <f>IF(OR(H5275="",I5275=""),"",IF(H5275&gt;=I5275,"Pass","Fail"))</f>
        <v/>
      </c>
    </row>
    <row r="5276">
      <c r="A5276" s="31" t="n"/>
      <c r="B5276" s="26" t="n"/>
      <c r="C5276" s="26" t="n"/>
      <c r="D5276" s="26" t="n"/>
      <c r="E5276" s="31" t="n"/>
      <c r="F5276" s="24">
        <f>IF(OR(A5276="",E5276=""),"",E5276-A5276)</f>
        <v/>
      </c>
      <c r="G5276" s="27" t="n"/>
      <c r="H5276" s="33">
        <f>IF(G5276="","",ROUND(G5276*1000/22500,2))</f>
        <v/>
      </c>
      <c r="I5276" s="33">
        <f>IFERROR(IF(D5276="","",VALUE(MID(D5276,2,5))),"")</f>
        <v/>
      </c>
      <c r="J5276" s="28">
        <f>IF(OR(H5276="",I5276=""),"",IF(H5276&gt;=I5276,"Pass","Fail"))</f>
        <v/>
      </c>
    </row>
    <row r="5277">
      <c r="A5277" s="31" t="n"/>
      <c r="B5277" s="26" t="n"/>
      <c r="C5277" s="26" t="n"/>
      <c r="D5277" s="26" t="n"/>
      <c r="E5277" s="31" t="n"/>
      <c r="F5277" s="24">
        <f>IF(OR(A5277="",E5277=""),"",E5277-A5277)</f>
        <v/>
      </c>
      <c r="G5277" s="27" t="n"/>
      <c r="H5277" s="33">
        <f>IF(G5277="","",ROUND(G5277*1000/22500,2))</f>
        <v/>
      </c>
      <c r="I5277" s="33">
        <f>IFERROR(IF(D5277="","",VALUE(MID(D5277,2,5))),"")</f>
        <v/>
      </c>
      <c r="J5277" s="28">
        <f>IF(OR(H5277="",I5277=""),"",IF(H5277&gt;=I5277,"Pass","Fail"))</f>
        <v/>
      </c>
    </row>
    <row r="5278">
      <c r="A5278" s="31" t="n"/>
      <c r="B5278" s="26" t="n"/>
      <c r="C5278" s="26" t="n"/>
      <c r="D5278" s="26" t="n"/>
      <c r="E5278" s="31" t="n"/>
      <c r="F5278" s="24">
        <f>IF(OR(A5278="",E5278=""),"",E5278-A5278)</f>
        <v/>
      </c>
      <c r="G5278" s="27" t="n"/>
      <c r="H5278" s="33">
        <f>IF(G5278="","",ROUND(G5278*1000/22500,2))</f>
        <v/>
      </c>
      <c r="I5278" s="33">
        <f>IFERROR(IF(D5278="","",VALUE(MID(D5278,2,5))),"")</f>
        <v/>
      </c>
      <c r="J5278" s="28">
        <f>IF(OR(H5278="",I5278=""),"",IF(H5278&gt;=I5278,"Pass","Fail"))</f>
        <v/>
      </c>
    </row>
    <row r="5279">
      <c r="A5279" s="31" t="n"/>
      <c r="B5279" s="26" t="n"/>
      <c r="C5279" s="26" t="n"/>
      <c r="D5279" s="26" t="n"/>
      <c r="E5279" s="31" t="n"/>
      <c r="F5279" s="24">
        <f>IF(OR(A5279="",E5279=""),"",E5279-A5279)</f>
        <v/>
      </c>
      <c r="G5279" s="27" t="n"/>
      <c r="H5279" s="33">
        <f>IF(G5279="","",ROUND(G5279*1000/22500,2))</f>
        <v/>
      </c>
      <c r="I5279" s="33">
        <f>IFERROR(IF(D5279="","",VALUE(MID(D5279,2,5))),"")</f>
        <v/>
      </c>
      <c r="J5279" s="28">
        <f>IF(OR(H5279="",I5279=""),"",IF(H5279&gt;=I5279,"Pass","Fail"))</f>
        <v/>
      </c>
    </row>
    <row r="5280">
      <c r="A5280" s="31" t="n"/>
      <c r="B5280" s="26" t="n"/>
      <c r="C5280" s="26" t="n"/>
      <c r="D5280" s="26" t="n"/>
      <c r="E5280" s="31" t="n"/>
      <c r="F5280" s="24">
        <f>IF(OR(A5280="",E5280=""),"",E5280-A5280)</f>
        <v/>
      </c>
      <c r="G5280" s="27" t="n"/>
      <c r="H5280" s="33">
        <f>IF(G5280="","",ROUND(G5280*1000/22500,2))</f>
        <v/>
      </c>
      <c r="I5280" s="33">
        <f>IFERROR(IF(D5280="","",VALUE(MID(D5280,2,5))),"")</f>
        <v/>
      </c>
      <c r="J5280" s="28">
        <f>IF(OR(H5280="",I5280=""),"",IF(H5280&gt;=I5280,"Pass","Fail"))</f>
        <v/>
      </c>
    </row>
    <row r="5281">
      <c r="A5281" s="31" t="n"/>
      <c r="B5281" s="26" t="n"/>
      <c r="C5281" s="26" t="n"/>
      <c r="D5281" s="26" t="n"/>
      <c r="E5281" s="31" t="n"/>
      <c r="F5281" s="24">
        <f>IF(OR(A5281="",E5281=""),"",E5281-A5281)</f>
        <v/>
      </c>
      <c r="G5281" s="27" t="n"/>
      <c r="H5281" s="33">
        <f>IF(G5281="","",ROUND(G5281*1000/22500,2))</f>
        <v/>
      </c>
      <c r="I5281" s="33">
        <f>IFERROR(IF(D5281="","",VALUE(MID(D5281,2,5))),"")</f>
        <v/>
      </c>
      <c r="J5281" s="28">
        <f>IF(OR(H5281="",I5281=""),"",IF(H5281&gt;=I5281,"Pass","Fail"))</f>
        <v/>
      </c>
    </row>
    <row r="5282">
      <c r="A5282" s="31" t="n"/>
      <c r="B5282" s="26" t="n"/>
      <c r="C5282" s="26" t="n"/>
      <c r="D5282" s="26" t="n"/>
      <c r="E5282" s="31" t="n"/>
      <c r="F5282" s="24">
        <f>IF(OR(A5282="",E5282=""),"",E5282-A5282)</f>
        <v/>
      </c>
      <c r="G5282" s="27" t="n"/>
      <c r="H5282" s="33">
        <f>IF(G5282="","",ROUND(G5282*1000/22500,2))</f>
        <v/>
      </c>
      <c r="I5282" s="33">
        <f>IFERROR(IF(D5282="","",VALUE(MID(D5282,2,5))),"")</f>
        <v/>
      </c>
      <c r="J5282" s="28">
        <f>IF(OR(H5282="",I5282=""),"",IF(H5282&gt;=I5282,"Pass","Fail"))</f>
        <v/>
      </c>
    </row>
    <row r="5283">
      <c r="A5283" s="31" t="n"/>
      <c r="B5283" s="26" t="n"/>
      <c r="C5283" s="26" t="n"/>
      <c r="D5283" s="26" t="n"/>
      <c r="E5283" s="31" t="n"/>
      <c r="F5283" s="24">
        <f>IF(OR(A5283="",E5283=""),"",E5283-A5283)</f>
        <v/>
      </c>
      <c r="G5283" s="27" t="n"/>
      <c r="H5283" s="33">
        <f>IF(G5283="","",ROUND(G5283*1000/22500,2))</f>
        <v/>
      </c>
      <c r="I5283" s="33">
        <f>IFERROR(IF(D5283="","",VALUE(MID(D5283,2,5))),"")</f>
        <v/>
      </c>
      <c r="J5283" s="28">
        <f>IF(OR(H5283="",I5283=""),"",IF(H5283&gt;=I5283,"Pass","Fail"))</f>
        <v/>
      </c>
    </row>
    <row r="5284">
      <c r="A5284" s="31" t="n"/>
      <c r="B5284" s="26" t="n"/>
      <c r="C5284" s="26" t="n"/>
      <c r="D5284" s="26" t="n"/>
      <c r="E5284" s="31" t="n"/>
      <c r="F5284" s="24">
        <f>IF(OR(A5284="",E5284=""),"",E5284-A5284)</f>
        <v/>
      </c>
      <c r="G5284" s="27" t="n"/>
      <c r="H5284" s="33">
        <f>IF(G5284="","",ROUND(G5284*1000/22500,2))</f>
        <v/>
      </c>
      <c r="I5284" s="33">
        <f>IFERROR(IF(D5284="","",VALUE(MID(D5284,2,5))),"")</f>
        <v/>
      </c>
      <c r="J5284" s="28">
        <f>IF(OR(H5284="",I5284=""),"",IF(H5284&gt;=I5284,"Pass","Fail"))</f>
        <v/>
      </c>
    </row>
    <row r="5285">
      <c r="A5285" s="31" t="n"/>
      <c r="B5285" s="26" t="n"/>
      <c r="C5285" s="26" t="n"/>
      <c r="D5285" s="26" t="n"/>
      <c r="E5285" s="31" t="n"/>
      <c r="F5285" s="24">
        <f>IF(OR(A5285="",E5285=""),"",E5285-A5285)</f>
        <v/>
      </c>
      <c r="G5285" s="27" t="n"/>
      <c r="H5285" s="33">
        <f>IF(G5285="","",ROUND(G5285*1000/22500,2))</f>
        <v/>
      </c>
      <c r="I5285" s="33">
        <f>IFERROR(IF(D5285="","",VALUE(MID(D5285,2,5))),"")</f>
        <v/>
      </c>
      <c r="J5285" s="28">
        <f>IF(OR(H5285="",I5285=""),"",IF(H5285&gt;=I5285,"Pass","Fail"))</f>
        <v/>
      </c>
    </row>
    <row r="5286">
      <c r="A5286" s="31" t="n"/>
      <c r="B5286" s="26" t="n"/>
      <c r="C5286" s="26" t="n"/>
      <c r="D5286" s="26" t="n"/>
      <c r="E5286" s="31" t="n"/>
      <c r="F5286" s="24">
        <f>IF(OR(A5286="",E5286=""),"",E5286-A5286)</f>
        <v/>
      </c>
      <c r="G5286" s="27" t="n"/>
      <c r="H5286" s="33">
        <f>IF(G5286="","",ROUND(G5286*1000/22500,2))</f>
        <v/>
      </c>
      <c r="I5286" s="33">
        <f>IFERROR(IF(D5286="","",VALUE(MID(D5286,2,5))),"")</f>
        <v/>
      </c>
      <c r="J5286" s="28">
        <f>IF(OR(H5286="",I5286=""),"",IF(H5286&gt;=I5286,"Pass","Fail"))</f>
        <v/>
      </c>
    </row>
    <row r="5287">
      <c r="A5287" s="31" t="n"/>
      <c r="B5287" s="26" t="n"/>
      <c r="C5287" s="26" t="n"/>
      <c r="D5287" s="26" t="n"/>
      <c r="E5287" s="31" t="n"/>
      <c r="F5287" s="24">
        <f>IF(OR(A5287="",E5287=""),"",E5287-A5287)</f>
        <v/>
      </c>
      <c r="G5287" s="27" t="n"/>
      <c r="H5287" s="33">
        <f>IF(G5287="","",ROUND(G5287*1000/22500,2))</f>
        <v/>
      </c>
      <c r="I5287" s="33">
        <f>IFERROR(IF(D5287="","",VALUE(MID(D5287,2,5))),"")</f>
        <v/>
      </c>
      <c r="J5287" s="28">
        <f>IF(OR(H5287="",I5287=""),"",IF(H5287&gt;=I5287,"Pass","Fail"))</f>
        <v/>
      </c>
    </row>
    <row r="5288">
      <c r="A5288" s="31" t="n"/>
      <c r="B5288" s="26" t="n"/>
      <c r="C5288" s="26" t="n"/>
      <c r="D5288" s="26" t="n"/>
      <c r="E5288" s="31" t="n"/>
      <c r="F5288" s="24">
        <f>IF(OR(A5288="",E5288=""),"",E5288-A5288)</f>
        <v/>
      </c>
      <c r="G5288" s="27" t="n"/>
      <c r="H5288" s="33">
        <f>IF(G5288="","",ROUND(G5288*1000/22500,2))</f>
        <v/>
      </c>
      <c r="I5288" s="33">
        <f>IFERROR(IF(D5288="","",VALUE(MID(D5288,2,5))),"")</f>
        <v/>
      </c>
      <c r="J5288" s="28">
        <f>IF(OR(H5288="",I5288=""),"",IF(H5288&gt;=I5288,"Pass","Fail"))</f>
        <v/>
      </c>
    </row>
    <row r="5289">
      <c r="A5289" s="31" t="n"/>
      <c r="B5289" s="26" t="n"/>
      <c r="C5289" s="26" t="n"/>
      <c r="D5289" s="26" t="n"/>
      <c r="E5289" s="31" t="n"/>
      <c r="F5289" s="24">
        <f>IF(OR(A5289="",E5289=""),"",E5289-A5289)</f>
        <v/>
      </c>
      <c r="G5289" s="27" t="n"/>
      <c r="H5289" s="33">
        <f>IF(G5289="","",ROUND(G5289*1000/22500,2))</f>
        <v/>
      </c>
      <c r="I5289" s="33">
        <f>IFERROR(IF(D5289="","",VALUE(MID(D5289,2,5))),"")</f>
        <v/>
      </c>
      <c r="J5289" s="28">
        <f>IF(OR(H5289="",I5289=""),"",IF(H5289&gt;=I5289,"Pass","Fail"))</f>
        <v/>
      </c>
    </row>
    <row r="5290">
      <c r="A5290" s="31" t="n"/>
      <c r="B5290" s="26" t="n"/>
      <c r="C5290" s="26" t="n"/>
      <c r="D5290" s="26" t="n"/>
      <c r="E5290" s="31" t="n"/>
      <c r="F5290" s="24">
        <f>IF(OR(A5290="",E5290=""),"",E5290-A5290)</f>
        <v/>
      </c>
      <c r="G5290" s="27" t="n"/>
      <c r="H5290" s="33">
        <f>IF(G5290="","",ROUND(G5290*1000/22500,2))</f>
        <v/>
      </c>
      <c r="I5290" s="33">
        <f>IFERROR(IF(D5290="","",VALUE(MID(D5290,2,5))),"")</f>
        <v/>
      </c>
      <c r="J5290" s="28">
        <f>IF(OR(H5290="",I5290=""),"",IF(H5290&gt;=I5290,"Pass","Fail"))</f>
        <v/>
      </c>
    </row>
    <row r="5291">
      <c r="A5291" s="31" t="n"/>
      <c r="B5291" s="26" t="n"/>
      <c r="C5291" s="26" t="n"/>
      <c r="D5291" s="26" t="n"/>
      <c r="E5291" s="31" t="n"/>
      <c r="F5291" s="24">
        <f>IF(OR(A5291="",E5291=""),"",E5291-A5291)</f>
        <v/>
      </c>
      <c r="G5291" s="27" t="n"/>
      <c r="H5291" s="33">
        <f>IF(G5291="","",ROUND(G5291*1000/22500,2))</f>
        <v/>
      </c>
      <c r="I5291" s="33">
        <f>IFERROR(IF(D5291="","",VALUE(MID(D5291,2,5))),"")</f>
        <v/>
      </c>
      <c r="J5291" s="28">
        <f>IF(OR(H5291="",I5291=""),"",IF(H5291&gt;=I5291,"Pass","Fail"))</f>
        <v/>
      </c>
    </row>
    <row r="5292">
      <c r="A5292" s="31" t="n"/>
      <c r="B5292" s="26" t="n"/>
      <c r="C5292" s="26" t="n"/>
      <c r="D5292" s="26" t="n"/>
      <c r="E5292" s="31" t="n"/>
      <c r="F5292" s="24">
        <f>IF(OR(A5292="",E5292=""),"",E5292-A5292)</f>
        <v/>
      </c>
      <c r="G5292" s="27" t="n"/>
      <c r="H5292" s="33">
        <f>IF(G5292="","",ROUND(G5292*1000/22500,2))</f>
        <v/>
      </c>
      <c r="I5292" s="33">
        <f>IFERROR(IF(D5292="","",VALUE(MID(D5292,2,5))),"")</f>
        <v/>
      </c>
      <c r="J5292" s="28">
        <f>IF(OR(H5292="",I5292=""),"",IF(H5292&gt;=I5292,"Pass","Fail"))</f>
        <v/>
      </c>
    </row>
    <row r="5293">
      <c r="A5293" s="31" t="n"/>
      <c r="B5293" s="26" t="n"/>
      <c r="C5293" s="26" t="n"/>
      <c r="D5293" s="26" t="n"/>
      <c r="E5293" s="31" t="n"/>
      <c r="F5293" s="24">
        <f>IF(OR(A5293="",E5293=""),"",E5293-A5293)</f>
        <v/>
      </c>
      <c r="G5293" s="27" t="n"/>
      <c r="H5293" s="33">
        <f>IF(G5293="","",ROUND(G5293*1000/22500,2))</f>
        <v/>
      </c>
      <c r="I5293" s="33">
        <f>IFERROR(IF(D5293="","",VALUE(MID(D5293,2,5))),"")</f>
        <v/>
      </c>
      <c r="J5293" s="28">
        <f>IF(OR(H5293="",I5293=""),"",IF(H5293&gt;=I5293,"Pass","Fail"))</f>
        <v/>
      </c>
    </row>
    <row r="5294">
      <c r="A5294" s="31" t="n"/>
      <c r="B5294" s="26" t="n"/>
      <c r="C5294" s="26" t="n"/>
      <c r="D5294" s="26" t="n"/>
      <c r="E5294" s="31" t="n"/>
      <c r="F5294" s="24">
        <f>IF(OR(A5294="",E5294=""),"",E5294-A5294)</f>
        <v/>
      </c>
      <c r="G5294" s="27" t="n"/>
      <c r="H5294" s="33">
        <f>IF(G5294="","",ROUND(G5294*1000/22500,2))</f>
        <v/>
      </c>
      <c r="I5294" s="33">
        <f>IFERROR(IF(D5294="","",VALUE(MID(D5294,2,5))),"")</f>
        <v/>
      </c>
      <c r="J5294" s="28">
        <f>IF(OR(H5294="",I5294=""),"",IF(H5294&gt;=I5294,"Pass","Fail"))</f>
        <v/>
      </c>
    </row>
    <row r="5295">
      <c r="A5295" s="31" t="n"/>
      <c r="B5295" s="26" t="n"/>
      <c r="C5295" s="26" t="n"/>
      <c r="D5295" s="26" t="n"/>
      <c r="E5295" s="31" t="n"/>
      <c r="F5295" s="24">
        <f>IF(OR(A5295="",E5295=""),"",E5295-A5295)</f>
        <v/>
      </c>
      <c r="G5295" s="27" t="n"/>
      <c r="H5295" s="33">
        <f>IF(G5295="","",ROUND(G5295*1000/22500,2))</f>
        <v/>
      </c>
      <c r="I5295" s="33">
        <f>IFERROR(IF(D5295="","",VALUE(MID(D5295,2,5))),"")</f>
        <v/>
      </c>
      <c r="J5295" s="28">
        <f>IF(OR(H5295="",I5295=""),"",IF(H5295&gt;=I5295,"Pass","Fail"))</f>
        <v/>
      </c>
    </row>
    <row r="5296">
      <c r="A5296" s="31" t="n"/>
      <c r="B5296" s="26" t="n"/>
      <c r="C5296" s="26" t="n"/>
      <c r="D5296" s="26" t="n"/>
      <c r="E5296" s="31" t="n"/>
      <c r="F5296" s="24">
        <f>IF(OR(A5296="",E5296=""),"",E5296-A5296)</f>
        <v/>
      </c>
      <c r="G5296" s="27" t="n"/>
      <c r="H5296" s="33">
        <f>IF(G5296="","",ROUND(G5296*1000/22500,2))</f>
        <v/>
      </c>
      <c r="I5296" s="33">
        <f>IFERROR(IF(D5296="","",VALUE(MID(D5296,2,5))),"")</f>
        <v/>
      </c>
      <c r="J5296" s="28">
        <f>IF(OR(H5296="",I5296=""),"",IF(H5296&gt;=I5296,"Pass","Fail"))</f>
        <v/>
      </c>
    </row>
    <row r="5297">
      <c r="A5297" s="31" t="n"/>
      <c r="B5297" s="26" t="n"/>
      <c r="C5297" s="26" t="n"/>
      <c r="D5297" s="26" t="n"/>
      <c r="E5297" s="31" t="n"/>
      <c r="F5297" s="24">
        <f>IF(OR(A5297="",E5297=""),"",E5297-A5297)</f>
        <v/>
      </c>
      <c r="G5297" s="27" t="n"/>
      <c r="H5297" s="33">
        <f>IF(G5297="","",ROUND(G5297*1000/22500,2))</f>
        <v/>
      </c>
      <c r="I5297" s="33">
        <f>IFERROR(IF(D5297="","",VALUE(MID(D5297,2,5))),"")</f>
        <v/>
      </c>
      <c r="J5297" s="28">
        <f>IF(OR(H5297="",I5297=""),"",IF(H5297&gt;=I5297,"Pass","Fail"))</f>
        <v/>
      </c>
    </row>
    <row r="5298">
      <c r="A5298" s="31" t="n"/>
      <c r="B5298" s="26" t="n"/>
      <c r="C5298" s="26" t="n"/>
      <c r="D5298" s="26" t="n"/>
      <c r="E5298" s="31" t="n"/>
      <c r="F5298" s="24">
        <f>IF(OR(A5298="",E5298=""),"",E5298-A5298)</f>
        <v/>
      </c>
      <c r="G5298" s="27" t="n"/>
      <c r="H5298" s="33">
        <f>IF(G5298="","",ROUND(G5298*1000/22500,2))</f>
        <v/>
      </c>
      <c r="I5298" s="33">
        <f>IFERROR(IF(D5298="","",VALUE(MID(D5298,2,5))),"")</f>
        <v/>
      </c>
      <c r="J5298" s="28">
        <f>IF(OR(H5298="",I5298=""),"",IF(H5298&gt;=I5298,"Pass","Fail"))</f>
        <v/>
      </c>
    </row>
    <row r="5299">
      <c r="A5299" s="31" t="n"/>
      <c r="B5299" s="26" t="n"/>
      <c r="C5299" s="26" t="n"/>
      <c r="D5299" s="26" t="n"/>
      <c r="E5299" s="31" t="n"/>
      <c r="F5299" s="24">
        <f>IF(OR(A5299="",E5299=""),"",E5299-A5299)</f>
        <v/>
      </c>
      <c r="G5299" s="27" t="n"/>
      <c r="H5299" s="33">
        <f>IF(G5299="","",ROUND(G5299*1000/22500,2))</f>
        <v/>
      </c>
      <c r="I5299" s="33">
        <f>IFERROR(IF(D5299="","",VALUE(MID(D5299,2,5))),"")</f>
        <v/>
      </c>
      <c r="J5299" s="28">
        <f>IF(OR(H5299="",I5299=""),"",IF(H5299&gt;=I5299,"Pass","Fail"))</f>
        <v/>
      </c>
    </row>
    <row r="5300">
      <c r="A5300" s="31" t="n"/>
      <c r="B5300" s="26" t="n"/>
      <c r="C5300" s="26" t="n"/>
      <c r="D5300" s="26" t="n"/>
      <c r="E5300" s="31" t="n"/>
      <c r="F5300" s="24">
        <f>IF(OR(A5300="",E5300=""),"",E5300-A5300)</f>
        <v/>
      </c>
      <c r="G5300" s="27" t="n"/>
      <c r="H5300" s="33">
        <f>IF(G5300="","",ROUND(G5300*1000/22500,2))</f>
        <v/>
      </c>
      <c r="I5300" s="33">
        <f>IFERROR(IF(D5300="","",VALUE(MID(D5300,2,5))),"")</f>
        <v/>
      </c>
      <c r="J5300" s="28">
        <f>IF(OR(H5300="",I5300=""),"",IF(H5300&gt;=I5300,"Pass","Fail"))</f>
        <v/>
      </c>
    </row>
    <row r="5301">
      <c r="A5301" s="31" t="n"/>
      <c r="B5301" s="26" t="n"/>
      <c r="C5301" s="26" t="n"/>
      <c r="D5301" s="26" t="n"/>
      <c r="E5301" s="31" t="n"/>
      <c r="F5301" s="24">
        <f>IF(OR(A5301="",E5301=""),"",E5301-A5301)</f>
        <v/>
      </c>
      <c r="G5301" s="27" t="n"/>
      <c r="H5301" s="33">
        <f>IF(G5301="","",ROUND(G5301*1000/22500,2))</f>
        <v/>
      </c>
      <c r="I5301" s="33">
        <f>IFERROR(IF(D5301="","",VALUE(MID(D5301,2,5))),"")</f>
        <v/>
      </c>
      <c r="J5301" s="28">
        <f>IF(OR(H5301="",I5301=""),"",IF(H5301&gt;=I5301,"Pass","Fail"))</f>
        <v/>
      </c>
    </row>
    <row r="5302">
      <c r="A5302" s="31" t="n"/>
      <c r="B5302" s="26" t="n"/>
      <c r="C5302" s="26" t="n"/>
      <c r="D5302" s="26" t="n"/>
      <c r="E5302" s="31" t="n"/>
      <c r="F5302" s="24">
        <f>IF(OR(A5302="",E5302=""),"",E5302-A5302)</f>
        <v/>
      </c>
      <c r="G5302" s="27" t="n"/>
      <c r="H5302" s="33">
        <f>IF(G5302="","",ROUND(G5302*1000/22500,2))</f>
        <v/>
      </c>
      <c r="I5302" s="33">
        <f>IFERROR(IF(D5302="","",VALUE(MID(D5302,2,5))),"")</f>
        <v/>
      </c>
      <c r="J5302" s="28">
        <f>IF(OR(H5302="",I5302=""),"",IF(H5302&gt;=I5302,"Pass","Fail"))</f>
        <v/>
      </c>
    </row>
    <row r="5303">
      <c r="A5303" s="31" t="n"/>
      <c r="B5303" s="26" t="n"/>
      <c r="C5303" s="26" t="n"/>
      <c r="D5303" s="26" t="n"/>
      <c r="E5303" s="31" t="n"/>
      <c r="F5303" s="24">
        <f>IF(OR(A5303="",E5303=""),"",E5303-A5303)</f>
        <v/>
      </c>
      <c r="G5303" s="27" t="n"/>
      <c r="H5303" s="33">
        <f>IF(G5303="","",ROUND(G5303*1000/22500,2))</f>
        <v/>
      </c>
      <c r="I5303" s="33">
        <f>IFERROR(IF(D5303="","",VALUE(MID(D5303,2,5))),"")</f>
        <v/>
      </c>
      <c r="J5303" s="28">
        <f>IF(OR(H5303="",I5303=""),"",IF(H5303&gt;=I5303,"Pass","Fail"))</f>
        <v/>
      </c>
    </row>
    <row r="5304">
      <c r="A5304" s="31" t="n"/>
      <c r="B5304" s="26" t="n"/>
      <c r="C5304" s="26" t="n"/>
      <c r="D5304" s="26" t="n"/>
      <c r="E5304" s="31" t="n"/>
      <c r="F5304" s="24">
        <f>IF(OR(A5304="",E5304=""),"",E5304-A5304)</f>
        <v/>
      </c>
      <c r="G5304" s="27" t="n"/>
      <c r="H5304" s="33">
        <f>IF(G5304="","",ROUND(G5304*1000/22500,2))</f>
        <v/>
      </c>
      <c r="I5304" s="33">
        <f>IFERROR(IF(D5304="","",VALUE(MID(D5304,2,5))),"")</f>
        <v/>
      </c>
      <c r="J5304" s="28">
        <f>IF(OR(H5304="",I5304=""),"",IF(H5304&gt;=I5304,"Pass","Fail"))</f>
        <v/>
      </c>
    </row>
    <row r="5305">
      <c r="A5305" s="31" t="n"/>
      <c r="B5305" s="26" t="n"/>
      <c r="C5305" s="26" t="n"/>
      <c r="D5305" s="26" t="n"/>
      <c r="E5305" s="31" t="n"/>
      <c r="F5305" s="24">
        <f>IF(OR(A5305="",E5305=""),"",E5305-A5305)</f>
        <v/>
      </c>
      <c r="G5305" s="27" t="n"/>
      <c r="H5305" s="33">
        <f>IF(G5305="","",ROUND(G5305*1000/22500,2))</f>
        <v/>
      </c>
      <c r="I5305" s="33">
        <f>IFERROR(IF(D5305="","",VALUE(MID(D5305,2,5))),"")</f>
        <v/>
      </c>
      <c r="J5305" s="28">
        <f>IF(OR(H5305="",I5305=""),"",IF(H5305&gt;=I5305,"Pass","Fail"))</f>
        <v/>
      </c>
    </row>
    <row r="5306">
      <c r="A5306" s="31" t="n"/>
      <c r="B5306" s="26" t="n"/>
      <c r="C5306" s="26" t="n"/>
      <c r="D5306" s="26" t="n"/>
      <c r="E5306" s="31" t="n"/>
      <c r="F5306" s="24">
        <f>IF(OR(A5306="",E5306=""),"",E5306-A5306)</f>
        <v/>
      </c>
      <c r="G5306" s="27" t="n"/>
      <c r="H5306" s="33">
        <f>IF(G5306="","",ROUND(G5306*1000/22500,2))</f>
        <v/>
      </c>
      <c r="I5306" s="33">
        <f>IFERROR(IF(D5306="","",VALUE(MID(D5306,2,5))),"")</f>
        <v/>
      </c>
      <c r="J5306" s="28">
        <f>IF(OR(H5306="",I5306=""),"",IF(H5306&gt;=I5306,"Pass","Fail"))</f>
        <v/>
      </c>
    </row>
    <row r="5307">
      <c r="A5307" s="31" t="n"/>
      <c r="B5307" s="26" t="n"/>
      <c r="C5307" s="26" t="n"/>
      <c r="D5307" s="26" t="n"/>
      <c r="E5307" s="31" t="n"/>
      <c r="F5307" s="24">
        <f>IF(OR(A5307="",E5307=""),"",E5307-A5307)</f>
        <v/>
      </c>
      <c r="G5307" s="27" t="n"/>
      <c r="H5307" s="33">
        <f>IF(G5307="","",ROUND(G5307*1000/22500,2))</f>
        <v/>
      </c>
      <c r="I5307" s="33">
        <f>IFERROR(IF(D5307="","",VALUE(MID(D5307,2,5))),"")</f>
        <v/>
      </c>
      <c r="J5307" s="28">
        <f>IF(OR(H5307="",I5307=""),"",IF(H5307&gt;=I5307,"Pass","Fail"))</f>
        <v/>
      </c>
    </row>
    <row r="5308">
      <c r="A5308" s="31" t="n"/>
      <c r="B5308" s="26" t="n"/>
      <c r="C5308" s="26" t="n"/>
      <c r="D5308" s="26" t="n"/>
      <c r="E5308" s="31" t="n"/>
      <c r="F5308" s="24">
        <f>IF(OR(A5308="",E5308=""),"",E5308-A5308)</f>
        <v/>
      </c>
      <c r="G5308" s="27" t="n"/>
      <c r="H5308" s="33">
        <f>IF(G5308="","",ROUND(G5308*1000/22500,2))</f>
        <v/>
      </c>
      <c r="I5308" s="33">
        <f>IFERROR(IF(D5308="","",VALUE(MID(D5308,2,5))),"")</f>
        <v/>
      </c>
      <c r="J5308" s="28">
        <f>IF(OR(H5308="",I5308=""),"",IF(H5308&gt;=I5308,"Pass","Fail"))</f>
        <v/>
      </c>
    </row>
    <row r="5309">
      <c r="A5309" s="31" t="n"/>
      <c r="B5309" s="26" t="n"/>
      <c r="C5309" s="26" t="n"/>
      <c r="D5309" s="26" t="n"/>
      <c r="E5309" s="31" t="n"/>
      <c r="F5309" s="24">
        <f>IF(OR(A5309="",E5309=""),"",E5309-A5309)</f>
        <v/>
      </c>
      <c r="G5309" s="27" t="n"/>
      <c r="H5309" s="33">
        <f>IF(G5309="","",ROUND(G5309*1000/22500,2))</f>
        <v/>
      </c>
      <c r="I5309" s="33">
        <f>IFERROR(IF(D5309="","",VALUE(MID(D5309,2,5))),"")</f>
        <v/>
      </c>
      <c r="J5309" s="28">
        <f>IF(OR(H5309="",I5309=""),"",IF(H5309&gt;=I5309,"Pass","Fail"))</f>
        <v/>
      </c>
    </row>
    <row r="5310">
      <c r="A5310" s="31" t="n"/>
      <c r="B5310" s="26" t="n"/>
      <c r="C5310" s="26" t="n"/>
      <c r="D5310" s="26" t="n"/>
      <c r="E5310" s="31" t="n"/>
      <c r="F5310" s="24">
        <f>IF(OR(A5310="",E5310=""),"",E5310-A5310)</f>
        <v/>
      </c>
      <c r="G5310" s="27" t="n"/>
      <c r="H5310" s="33">
        <f>IF(G5310="","",ROUND(G5310*1000/22500,2))</f>
        <v/>
      </c>
      <c r="I5310" s="33">
        <f>IFERROR(IF(D5310="","",VALUE(MID(D5310,2,5))),"")</f>
        <v/>
      </c>
      <c r="J5310" s="28">
        <f>IF(OR(H5310="",I5310=""),"",IF(H5310&gt;=I5310,"Pass","Fail"))</f>
        <v/>
      </c>
    </row>
    <row r="5311">
      <c r="A5311" s="31" t="n"/>
      <c r="B5311" s="26" t="n"/>
      <c r="C5311" s="26" t="n"/>
      <c r="D5311" s="26" t="n"/>
      <c r="E5311" s="31" t="n"/>
      <c r="F5311" s="24">
        <f>IF(OR(A5311="",E5311=""),"",E5311-A5311)</f>
        <v/>
      </c>
      <c r="G5311" s="27" t="n"/>
      <c r="H5311" s="33">
        <f>IF(G5311="","",ROUND(G5311*1000/22500,2))</f>
        <v/>
      </c>
      <c r="I5311" s="33">
        <f>IFERROR(IF(D5311="","",VALUE(MID(D5311,2,5))),"")</f>
        <v/>
      </c>
      <c r="J5311" s="28">
        <f>IF(OR(H5311="",I5311=""),"",IF(H5311&gt;=I5311,"Pass","Fail"))</f>
        <v/>
      </c>
    </row>
    <row r="5312">
      <c r="A5312" s="31" t="n"/>
      <c r="B5312" s="26" t="n"/>
      <c r="C5312" s="26" t="n"/>
      <c r="D5312" s="26" t="n"/>
      <c r="E5312" s="31" t="n"/>
      <c r="F5312" s="24">
        <f>IF(OR(A5312="",E5312=""),"",E5312-A5312)</f>
        <v/>
      </c>
      <c r="G5312" s="27" t="n"/>
      <c r="H5312" s="33">
        <f>IF(G5312="","",ROUND(G5312*1000/22500,2))</f>
        <v/>
      </c>
      <c r="I5312" s="33">
        <f>IFERROR(IF(D5312="","",VALUE(MID(D5312,2,5))),"")</f>
        <v/>
      </c>
      <c r="J5312" s="28">
        <f>IF(OR(H5312="",I5312=""),"",IF(H5312&gt;=I5312,"Pass","Fail"))</f>
        <v/>
      </c>
    </row>
    <row r="5313">
      <c r="A5313" s="31" t="n"/>
      <c r="B5313" s="26" t="n"/>
      <c r="C5313" s="26" t="n"/>
      <c r="D5313" s="26" t="n"/>
      <c r="E5313" s="31" t="n"/>
      <c r="F5313" s="24">
        <f>IF(OR(A5313="",E5313=""),"",E5313-A5313)</f>
        <v/>
      </c>
      <c r="G5313" s="27" t="n"/>
      <c r="H5313" s="33">
        <f>IF(G5313="","",ROUND(G5313*1000/22500,2))</f>
        <v/>
      </c>
      <c r="I5313" s="33">
        <f>IFERROR(IF(D5313="","",VALUE(MID(D5313,2,5))),"")</f>
        <v/>
      </c>
      <c r="J5313" s="28">
        <f>IF(OR(H5313="",I5313=""),"",IF(H5313&gt;=I5313,"Pass","Fail"))</f>
        <v/>
      </c>
    </row>
    <row r="5314">
      <c r="A5314" s="31" t="n"/>
      <c r="B5314" s="26" t="n"/>
      <c r="C5314" s="26" t="n"/>
      <c r="D5314" s="26" t="n"/>
      <c r="E5314" s="31" t="n"/>
      <c r="F5314" s="24">
        <f>IF(OR(A5314="",E5314=""),"",E5314-A5314)</f>
        <v/>
      </c>
      <c r="G5314" s="27" t="n"/>
      <c r="H5314" s="33">
        <f>IF(G5314="","",ROUND(G5314*1000/22500,2))</f>
        <v/>
      </c>
      <c r="I5314" s="33">
        <f>IFERROR(IF(D5314="","",VALUE(MID(D5314,2,5))),"")</f>
        <v/>
      </c>
      <c r="J5314" s="28">
        <f>IF(OR(H5314="",I5314=""),"",IF(H5314&gt;=I5314,"Pass","Fail"))</f>
        <v/>
      </c>
    </row>
    <row r="5315">
      <c r="A5315" s="31" t="n"/>
      <c r="B5315" s="26" t="n"/>
      <c r="C5315" s="26" t="n"/>
      <c r="D5315" s="26" t="n"/>
      <c r="E5315" s="31" t="n"/>
      <c r="F5315" s="24">
        <f>IF(OR(A5315="",E5315=""),"",E5315-A5315)</f>
        <v/>
      </c>
      <c r="G5315" s="27" t="n"/>
      <c r="H5315" s="33">
        <f>IF(G5315="","",ROUND(G5315*1000/22500,2))</f>
        <v/>
      </c>
      <c r="I5315" s="33">
        <f>IFERROR(IF(D5315="","",VALUE(MID(D5315,2,5))),"")</f>
        <v/>
      </c>
      <c r="J5315" s="28">
        <f>IF(OR(H5315="",I5315=""),"",IF(H5315&gt;=I5315,"Pass","Fail"))</f>
        <v/>
      </c>
    </row>
    <row r="5316">
      <c r="A5316" s="31" t="n"/>
      <c r="B5316" s="26" t="n"/>
      <c r="C5316" s="26" t="n"/>
      <c r="D5316" s="26" t="n"/>
      <c r="E5316" s="31" t="n"/>
      <c r="F5316" s="24">
        <f>IF(OR(A5316="",E5316=""),"",E5316-A5316)</f>
        <v/>
      </c>
      <c r="G5316" s="27" t="n"/>
      <c r="H5316" s="33">
        <f>IF(G5316="","",ROUND(G5316*1000/22500,2))</f>
        <v/>
      </c>
      <c r="I5316" s="33">
        <f>IFERROR(IF(D5316="","",VALUE(MID(D5316,2,5))),"")</f>
        <v/>
      </c>
      <c r="J5316" s="28">
        <f>IF(OR(H5316="",I5316=""),"",IF(H5316&gt;=I5316,"Pass","Fail"))</f>
        <v/>
      </c>
    </row>
    <row r="5317">
      <c r="A5317" s="31" t="n"/>
      <c r="B5317" s="26" t="n"/>
      <c r="C5317" s="26" t="n"/>
      <c r="D5317" s="26" t="n"/>
      <c r="E5317" s="31" t="n"/>
      <c r="F5317" s="24">
        <f>IF(OR(A5317="",E5317=""),"",E5317-A5317)</f>
        <v/>
      </c>
      <c r="G5317" s="27" t="n"/>
      <c r="H5317" s="33">
        <f>IF(G5317="","",ROUND(G5317*1000/22500,2))</f>
        <v/>
      </c>
      <c r="I5317" s="33">
        <f>IFERROR(IF(D5317="","",VALUE(MID(D5317,2,5))),"")</f>
        <v/>
      </c>
      <c r="J5317" s="28">
        <f>IF(OR(H5317="",I5317=""),"",IF(H5317&gt;=I5317,"Pass","Fail"))</f>
        <v/>
      </c>
    </row>
    <row r="5318">
      <c r="A5318" s="31" t="n"/>
      <c r="B5318" s="26" t="n"/>
      <c r="C5318" s="26" t="n"/>
      <c r="D5318" s="26" t="n"/>
      <c r="E5318" s="31" t="n"/>
      <c r="F5318" s="24">
        <f>IF(OR(A5318="",E5318=""),"",E5318-A5318)</f>
        <v/>
      </c>
      <c r="G5318" s="27" t="n"/>
      <c r="H5318" s="33">
        <f>IF(G5318="","",ROUND(G5318*1000/22500,2))</f>
        <v/>
      </c>
      <c r="I5318" s="33">
        <f>IFERROR(IF(D5318="","",VALUE(MID(D5318,2,5))),"")</f>
        <v/>
      </c>
      <c r="J5318" s="28">
        <f>IF(OR(H5318="",I5318=""),"",IF(H5318&gt;=I5318,"Pass","Fail"))</f>
        <v/>
      </c>
    </row>
    <row r="5319">
      <c r="A5319" s="31" t="n"/>
      <c r="B5319" s="26" t="n"/>
      <c r="C5319" s="26" t="n"/>
      <c r="D5319" s="26" t="n"/>
      <c r="E5319" s="31" t="n"/>
      <c r="F5319" s="24">
        <f>IF(OR(A5319="",E5319=""),"",E5319-A5319)</f>
        <v/>
      </c>
      <c r="G5319" s="27" t="n"/>
      <c r="H5319" s="33">
        <f>IF(G5319="","",ROUND(G5319*1000/22500,2))</f>
        <v/>
      </c>
      <c r="I5319" s="33">
        <f>IFERROR(IF(D5319="","",VALUE(MID(D5319,2,5))),"")</f>
        <v/>
      </c>
      <c r="J5319" s="28">
        <f>IF(OR(H5319="",I5319=""),"",IF(H5319&gt;=I5319,"Pass","Fail"))</f>
        <v/>
      </c>
    </row>
    <row r="5320">
      <c r="A5320" s="31" t="n"/>
      <c r="B5320" s="26" t="n"/>
      <c r="C5320" s="26" t="n"/>
      <c r="D5320" s="26" t="n"/>
      <c r="E5320" s="31" t="n"/>
      <c r="F5320" s="24">
        <f>IF(OR(A5320="",E5320=""),"",E5320-A5320)</f>
        <v/>
      </c>
      <c r="G5320" s="27" t="n"/>
      <c r="H5320" s="33">
        <f>IF(G5320="","",ROUND(G5320*1000/22500,2))</f>
        <v/>
      </c>
      <c r="I5320" s="33">
        <f>IFERROR(IF(D5320="","",VALUE(MID(D5320,2,5))),"")</f>
        <v/>
      </c>
      <c r="J5320" s="28">
        <f>IF(OR(H5320="",I5320=""),"",IF(H5320&gt;=I5320,"Pass","Fail"))</f>
        <v/>
      </c>
    </row>
    <row r="5321">
      <c r="A5321" s="31" t="n"/>
      <c r="B5321" s="26" t="n"/>
      <c r="C5321" s="26" t="n"/>
      <c r="D5321" s="26" t="n"/>
      <c r="E5321" s="31" t="n"/>
      <c r="F5321" s="24">
        <f>IF(OR(A5321="",E5321=""),"",E5321-A5321)</f>
        <v/>
      </c>
      <c r="G5321" s="27" t="n"/>
      <c r="H5321" s="33">
        <f>IF(G5321="","",ROUND(G5321*1000/22500,2))</f>
        <v/>
      </c>
      <c r="I5321" s="33">
        <f>IFERROR(IF(D5321="","",VALUE(MID(D5321,2,5))),"")</f>
        <v/>
      </c>
      <c r="J5321" s="28">
        <f>IF(OR(H5321="",I5321=""),"",IF(H5321&gt;=I5321,"Pass","Fail"))</f>
        <v/>
      </c>
    </row>
    <row r="5322">
      <c r="A5322" s="31" t="n"/>
      <c r="B5322" s="26" t="n"/>
      <c r="C5322" s="26" t="n"/>
      <c r="D5322" s="26" t="n"/>
      <c r="E5322" s="31" t="n"/>
      <c r="F5322" s="24">
        <f>IF(OR(A5322="",E5322=""),"",E5322-A5322)</f>
        <v/>
      </c>
      <c r="G5322" s="27" t="n"/>
      <c r="H5322" s="33">
        <f>IF(G5322="","",ROUND(G5322*1000/22500,2))</f>
        <v/>
      </c>
      <c r="I5322" s="33">
        <f>IFERROR(IF(D5322="","",VALUE(MID(D5322,2,5))),"")</f>
        <v/>
      </c>
      <c r="J5322" s="28">
        <f>IF(OR(H5322="",I5322=""),"",IF(H5322&gt;=I5322,"Pass","Fail"))</f>
        <v/>
      </c>
    </row>
    <row r="5323">
      <c r="A5323" s="31" t="n"/>
      <c r="B5323" s="26" t="n"/>
      <c r="C5323" s="26" t="n"/>
      <c r="D5323" s="26" t="n"/>
      <c r="E5323" s="31" t="n"/>
      <c r="F5323" s="24">
        <f>IF(OR(A5323="",E5323=""),"",E5323-A5323)</f>
        <v/>
      </c>
      <c r="G5323" s="27" t="n"/>
      <c r="H5323" s="33">
        <f>IF(G5323="","",ROUND(G5323*1000/22500,2))</f>
        <v/>
      </c>
      <c r="I5323" s="33">
        <f>IFERROR(IF(D5323="","",VALUE(MID(D5323,2,5))),"")</f>
        <v/>
      </c>
      <c r="J5323" s="28">
        <f>IF(OR(H5323="",I5323=""),"",IF(H5323&gt;=I5323,"Pass","Fail"))</f>
        <v/>
      </c>
    </row>
    <row r="5324">
      <c r="A5324" s="31" t="n"/>
      <c r="B5324" s="26" t="n"/>
      <c r="C5324" s="26" t="n"/>
      <c r="D5324" s="26" t="n"/>
      <c r="E5324" s="31" t="n"/>
      <c r="F5324" s="24">
        <f>IF(OR(A5324="",E5324=""),"",E5324-A5324)</f>
        <v/>
      </c>
      <c r="G5324" s="27" t="n"/>
      <c r="H5324" s="33">
        <f>IF(G5324="","",ROUND(G5324*1000/22500,2))</f>
        <v/>
      </c>
      <c r="I5324" s="33">
        <f>IFERROR(IF(D5324="","",VALUE(MID(D5324,2,5))),"")</f>
        <v/>
      </c>
      <c r="J5324" s="28">
        <f>IF(OR(H5324="",I5324=""),"",IF(H5324&gt;=I5324,"Pass","Fail"))</f>
        <v/>
      </c>
    </row>
    <row r="5325">
      <c r="A5325" s="31" t="n"/>
      <c r="B5325" s="26" t="n"/>
      <c r="C5325" s="26" t="n"/>
      <c r="D5325" s="26" t="n"/>
      <c r="E5325" s="31" t="n"/>
      <c r="F5325" s="24">
        <f>IF(OR(A5325="",E5325=""),"",E5325-A5325)</f>
        <v/>
      </c>
      <c r="G5325" s="27" t="n"/>
      <c r="H5325" s="33">
        <f>IF(G5325="","",ROUND(G5325*1000/22500,2))</f>
        <v/>
      </c>
      <c r="I5325" s="33">
        <f>IFERROR(IF(D5325="","",VALUE(MID(D5325,2,5))),"")</f>
        <v/>
      </c>
      <c r="J5325" s="28">
        <f>IF(OR(H5325="",I5325=""),"",IF(H5325&gt;=I5325,"Pass","Fail"))</f>
        <v/>
      </c>
    </row>
    <row r="5326">
      <c r="A5326" s="31" t="n"/>
      <c r="B5326" s="26" t="n"/>
      <c r="C5326" s="26" t="n"/>
      <c r="D5326" s="26" t="n"/>
      <c r="E5326" s="31" t="n"/>
      <c r="F5326" s="24">
        <f>IF(OR(A5326="",E5326=""),"",E5326-A5326)</f>
        <v/>
      </c>
      <c r="G5326" s="27" t="n"/>
      <c r="H5326" s="33">
        <f>IF(G5326="","",ROUND(G5326*1000/22500,2))</f>
        <v/>
      </c>
      <c r="I5326" s="33">
        <f>IFERROR(IF(D5326="","",VALUE(MID(D5326,2,5))),"")</f>
        <v/>
      </c>
      <c r="J5326" s="28">
        <f>IF(OR(H5326="",I5326=""),"",IF(H5326&gt;=I5326,"Pass","Fail"))</f>
        <v/>
      </c>
    </row>
    <row r="5327">
      <c r="A5327" s="31" t="n"/>
      <c r="B5327" s="26" t="n"/>
      <c r="C5327" s="26" t="n"/>
      <c r="D5327" s="26" t="n"/>
      <c r="E5327" s="31" t="n"/>
      <c r="F5327" s="24">
        <f>IF(OR(A5327="",E5327=""),"",E5327-A5327)</f>
        <v/>
      </c>
      <c r="G5327" s="27" t="n"/>
      <c r="H5327" s="33">
        <f>IF(G5327="","",ROUND(G5327*1000/22500,2))</f>
        <v/>
      </c>
      <c r="I5327" s="33">
        <f>IFERROR(IF(D5327="","",VALUE(MID(D5327,2,5))),"")</f>
        <v/>
      </c>
      <c r="J5327" s="28">
        <f>IF(OR(H5327="",I5327=""),"",IF(H5327&gt;=I5327,"Pass","Fail"))</f>
        <v/>
      </c>
    </row>
    <row r="5328">
      <c r="A5328" s="31" t="n"/>
      <c r="B5328" s="26" t="n"/>
      <c r="C5328" s="26" t="n"/>
      <c r="D5328" s="26" t="n"/>
      <c r="E5328" s="31" t="n"/>
      <c r="F5328" s="24">
        <f>IF(OR(A5328="",E5328=""),"",E5328-A5328)</f>
        <v/>
      </c>
      <c r="G5328" s="27" t="n"/>
      <c r="H5328" s="33">
        <f>IF(G5328="","",ROUND(G5328*1000/22500,2))</f>
        <v/>
      </c>
      <c r="I5328" s="33">
        <f>IFERROR(IF(D5328="","",VALUE(MID(D5328,2,5))),"")</f>
        <v/>
      </c>
      <c r="J5328" s="28">
        <f>IF(OR(H5328="",I5328=""),"",IF(H5328&gt;=I5328,"Pass","Fail"))</f>
        <v/>
      </c>
    </row>
    <row r="5329">
      <c r="A5329" s="31" t="n"/>
      <c r="B5329" s="26" t="n"/>
      <c r="C5329" s="26" t="n"/>
      <c r="D5329" s="26" t="n"/>
      <c r="E5329" s="31" t="n"/>
      <c r="F5329" s="24">
        <f>IF(OR(A5329="",E5329=""),"",E5329-A5329)</f>
        <v/>
      </c>
      <c r="G5329" s="27" t="n"/>
      <c r="H5329" s="33">
        <f>IF(G5329="","",ROUND(G5329*1000/22500,2))</f>
        <v/>
      </c>
      <c r="I5329" s="33">
        <f>IFERROR(IF(D5329="","",VALUE(MID(D5329,2,5))),"")</f>
        <v/>
      </c>
      <c r="J5329" s="28">
        <f>IF(OR(H5329="",I5329=""),"",IF(H5329&gt;=I5329,"Pass","Fail"))</f>
        <v/>
      </c>
    </row>
    <row r="5330">
      <c r="A5330" s="31" t="n"/>
      <c r="B5330" s="26" t="n"/>
      <c r="C5330" s="26" t="n"/>
      <c r="D5330" s="26" t="n"/>
      <c r="E5330" s="31" t="n"/>
      <c r="F5330" s="24">
        <f>IF(OR(A5330="",E5330=""),"",E5330-A5330)</f>
        <v/>
      </c>
      <c r="G5330" s="27" t="n"/>
      <c r="H5330" s="33">
        <f>IF(G5330="","",ROUND(G5330*1000/22500,2))</f>
        <v/>
      </c>
      <c r="I5330" s="33">
        <f>IFERROR(IF(D5330="","",VALUE(MID(D5330,2,5))),"")</f>
        <v/>
      </c>
      <c r="J5330" s="28">
        <f>IF(OR(H5330="",I5330=""),"",IF(H5330&gt;=I5330,"Pass","Fail"))</f>
        <v/>
      </c>
    </row>
    <row r="5331">
      <c r="A5331" s="31" t="n"/>
      <c r="B5331" s="26" t="n"/>
      <c r="C5331" s="26" t="n"/>
      <c r="D5331" s="26" t="n"/>
      <c r="E5331" s="31" t="n"/>
      <c r="F5331" s="24">
        <f>IF(OR(A5331="",E5331=""),"",E5331-A5331)</f>
        <v/>
      </c>
      <c r="G5331" s="27" t="n"/>
      <c r="H5331" s="33">
        <f>IF(G5331="","",ROUND(G5331*1000/22500,2))</f>
        <v/>
      </c>
      <c r="I5331" s="33">
        <f>IFERROR(IF(D5331="","",VALUE(MID(D5331,2,5))),"")</f>
        <v/>
      </c>
      <c r="J5331" s="28">
        <f>IF(OR(H5331="",I5331=""),"",IF(H5331&gt;=I5331,"Pass","Fail"))</f>
        <v/>
      </c>
    </row>
    <row r="5332">
      <c r="A5332" s="31" t="n"/>
      <c r="B5332" s="26" t="n"/>
      <c r="C5332" s="26" t="n"/>
      <c r="D5332" s="26" t="n"/>
      <c r="E5332" s="31" t="n"/>
      <c r="F5332" s="24">
        <f>IF(OR(A5332="",E5332=""),"",E5332-A5332)</f>
        <v/>
      </c>
      <c r="G5332" s="27" t="n"/>
      <c r="H5332" s="33">
        <f>IF(G5332="","",ROUND(G5332*1000/22500,2))</f>
        <v/>
      </c>
      <c r="I5332" s="33">
        <f>IFERROR(IF(D5332="","",VALUE(MID(D5332,2,5))),"")</f>
        <v/>
      </c>
      <c r="J5332" s="28">
        <f>IF(OR(H5332="",I5332=""),"",IF(H5332&gt;=I5332,"Pass","Fail"))</f>
        <v/>
      </c>
    </row>
    <row r="5333">
      <c r="A5333" s="31" t="n"/>
      <c r="B5333" s="26" t="n"/>
      <c r="C5333" s="26" t="n"/>
      <c r="D5333" s="26" t="n"/>
      <c r="E5333" s="31" t="n"/>
      <c r="F5333" s="24">
        <f>IF(OR(A5333="",E5333=""),"",E5333-A5333)</f>
        <v/>
      </c>
      <c r="G5333" s="27" t="n"/>
      <c r="H5333" s="33">
        <f>IF(G5333="","",ROUND(G5333*1000/22500,2))</f>
        <v/>
      </c>
      <c r="I5333" s="33">
        <f>IFERROR(IF(D5333="","",VALUE(MID(D5333,2,5))),"")</f>
        <v/>
      </c>
      <c r="J5333" s="28">
        <f>IF(OR(H5333="",I5333=""),"",IF(H5333&gt;=I5333,"Pass","Fail"))</f>
        <v/>
      </c>
    </row>
    <row r="5334">
      <c r="A5334" s="31" t="n"/>
      <c r="B5334" s="26" t="n"/>
      <c r="C5334" s="26" t="n"/>
      <c r="D5334" s="26" t="n"/>
      <c r="E5334" s="31" t="n"/>
      <c r="F5334" s="24">
        <f>IF(OR(A5334="",E5334=""),"",E5334-A5334)</f>
        <v/>
      </c>
      <c r="G5334" s="27" t="n"/>
      <c r="H5334" s="33">
        <f>IF(G5334="","",ROUND(G5334*1000/22500,2))</f>
        <v/>
      </c>
      <c r="I5334" s="33">
        <f>IFERROR(IF(D5334="","",VALUE(MID(D5334,2,5))),"")</f>
        <v/>
      </c>
      <c r="J5334" s="28">
        <f>IF(OR(H5334="",I5334=""),"",IF(H5334&gt;=I5334,"Pass","Fail"))</f>
        <v/>
      </c>
    </row>
    <row r="5335">
      <c r="A5335" s="31" t="n"/>
      <c r="B5335" s="26" t="n"/>
      <c r="C5335" s="26" t="n"/>
      <c r="D5335" s="26" t="n"/>
      <c r="E5335" s="31" t="n"/>
      <c r="F5335" s="24">
        <f>IF(OR(A5335="",E5335=""),"",E5335-A5335)</f>
        <v/>
      </c>
      <c r="G5335" s="27" t="n"/>
      <c r="H5335" s="33">
        <f>IF(G5335="","",ROUND(G5335*1000/22500,2))</f>
        <v/>
      </c>
      <c r="I5335" s="33">
        <f>IFERROR(IF(D5335="","",VALUE(MID(D5335,2,5))),"")</f>
        <v/>
      </c>
      <c r="J5335" s="28">
        <f>IF(OR(H5335="",I5335=""),"",IF(H5335&gt;=I5335,"Pass","Fail"))</f>
        <v/>
      </c>
    </row>
    <row r="5336">
      <c r="A5336" s="31" t="n"/>
      <c r="B5336" s="26" t="n"/>
      <c r="C5336" s="26" t="n"/>
      <c r="D5336" s="26" t="n"/>
      <c r="E5336" s="31" t="n"/>
      <c r="F5336" s="24">
        <f>IF(OR(A5336="",E5336=""),"",E5336-A5336)</f>
        <v/>
      </c>
      <c r="G5336" s="27" t="n"/>
      <c r="H5336" s="33">
        <f>IF(G5336="","",ROUND(G5336*1000/22500,2))</f>
        <v/>
      </c>
      <c r="I5336" s="33">
        <f>IFERROR(IF(D5336="","",VALUE(MID(D5336,2,5))),"")</f>
        <v/>
      </c>
      <c r="J5336" s="28">
        <f>IF(OR(H5336="",I5336=""),"",IF(H5336&gt;=I5336,"Pass","Fail"))</f>
        <v/>
      </c>
    </row>
    <row r="5337">
      <c r="A5337" s="31" t="n"/>
      <c r="B5337" s="26" t="n"/>
      <c r="C5337" s="26" t="n"/>
      <c r="D5337" s="26" t="n"/>
      <c r="E5337" s="31" t="n"/>
      <c r="F5337" s="24">
        <f>IF(OR(A5337="",E5337=""),"",E5337-A5337)</f>
        <v/>
      </c>
      <c r="G5337" s="27" t="n"/>
      <c r="H5337" s="33">
        <f>IF(G5337="","",ROUND(G5337*1000/22500,2))</f>
        <v/>
      </c>
      <c r="I5337" s="33">
        <f>IFERROR(IF(D5337="","",VALUE(MID(D5337,2,5))),"")</f>
        <v/>
      </c>
      <c r="J5337" s="28">
        <f>IF(OR(H5337="",I5337=""),"",IF(H5337&gt;=I5337,"Pass","Fail"))</f>
        <v/>
      </c>
    </row>
    <row r="5338">
      <c r="A5338" s="31" t="n"/>
      <c r="B5338" s="26" t="n"/>
      <c r="C5338" s="26" t="n"/>
      <c r="D5338" s="26" t="n"/>
      <c r="E5338" s="31" t="n"/>
      <c r="F5338" s="24">
        <f>IF(OR(A5338="",E5338=""),"",E5338-A5338)</f>
        <v/>
      </c>
      <c r="G5338" s="27" t="n"/>
      <c r="H5338" s="33">
        <f>IF(G5338="","",ROUND(G5338*1000/22500,2))</f>
        <v/>
      </c>
      <c r="I5338" s="33">
        <f>IFERROR(IF(D5338="","",VALUE(MID(D5338,2,5))),"")</f>
        <v/>
      </c>
      <c r="J5338" s="28">
        <f>IF(OR(H5338="",I5338=""),"",IF(H5338&gt;=I5338,"Pass","Fail"))</f>
        <v/>
      </c>
    </row>
    <row r="5339">
      <c r="A5339" s="31" t="n"/>
      <c r="B5339" s="26" t="n"/>
      <c r="C5339" s="26" t="n"/>
      <c r="D5339" s="26" t="n"/>
      <c r="E5339" s="31" t="n"/>
      <c r="F5339" s="24">
        <f>IF(OR(A5339="",E5339=""),"",E5339-A5339)</f>
        <v/>
      </c>
      <c r="G5339" s="27" t="n"/>
      <c r="H5339" s="33">
        <f>IF(G5339="","",ROUND(G5339*1000/22500,2))</f>
        <v/>
      </c>
      <c r="I5339" s="33">
        <f>IFERROR(IF(D5339="","",VALUE(MID(D5339,2,5))),"")</f>
        <v/>
      </c>
      <c r="J5339" s="28">
        <f>IF(OR(H5339="",I5339=""),"",IF(H5339&gt;=I5339,"Pass","Fail"))</f>
        <v/>
      </c>
    </row>
    <row r="5340">
      <c r="A5340" s="31" t="n"/>
      <c r="B5340" s="26" t="n"/>
      <c r="C5340" s="26" t="n"/>
      <c r="D5340" s="26" t="n"/>
      <c r="E5340" s="31" t="n"/>
      <c r="F5340" s="24">
        <f>IF(OR(A5340="",E5340=""),"",E5340-A5340)</f>
        <v/>
      </c>
      <c r="G5340" s="27" t="n"/>
      <c r="H5340" s="33">
        <f>IF(G5340="","",ROUND(G5340*1000/22500,2))</f>
        <v/>
      </c>
      <c r="I5340" s="33">
        <f>IFERROR(IF(D5340="","",VALUE(MID(D5340,2,5))),"")</f>
        <v/>
      </c>
      <c r="J5340" s="28">
        <f>IF(OR(H5340="",I5340=""),"",IF(H5340&gt;=I5340,"Pass","Fail"))</f>
        <v/>
      </c>
    </row>
    <row r="5341">
      <c r="A5341" s="31" t="n"/>
      <c r="B5341" s="26" t="n"/>
      <c r="C5341" s="26" t="n"/>
      <c r="D5341" s="26" t="n"/>
      <c r="E5341" s="31" t="n"/>
      <c r="F5341" s="24">
        <f>IF(OR(A5341="",E5341=""),"",E5341-A5341)</f>
        <v/>
      </c>
      <c r="G5341" s="27" t="n"/>
      <c r="H5341" s="33">
        <f>IF(G5341="","",ROUND(G5341*1000/22500,2))</f>
        <v/>
      </c>
      <c r="I5341" s="33">
        <f>IFERROR(IF(D5341="","",VALUE(MID(D5341,2,5))),"")</f>
        <v/>
      </c>
      <c r="J5341" s="28">
        <f>IF(OR(H5341="",I5341=""),"",IF(H5341&gt;=I5341,"Pass","Fail"))</f>
        <v/>
      </c>
    </row>
    <row r="5342">
      <c r="A5342" s="31" t="n"/>
      <c r="B5342" s="26" t="n"/>
      <c r="C5342" s="26" t="n"/>
      <c r="D5342" s="26" t="n"/>
      <c r="E5342" s="31" t="n"/>
      <c r="F5342" s="24">
        <f>IF(OR(A5342="",E5342=""),"",E5342-A5342)</f>
        <v/>
      </c>
      <c r="G5342" s="27" t="n"/>
      <c r="H5342" s="33">
        <f>IF(G5342="","",ROUND(G5342*1000/22500,2))</f>
        <v/>
      </c>
      <c r="I5342" s="33">
        <f>IFERROR(IF(D5342="","",VALUE(MID(D5342,2,5))),"")</f>
        <v/>
      </c>
      <c r="J5342" s="28">
        <f>IF(OR(H5342="",I5342=""),"",IF(H5342&gt;=I5342,"Pass","Fail"))</f>
        <v/>
      </c>
    </row>
    <row r="5343">
      <c r="A5343" s="31" t="n"/>
      <c r="B5343" s="26" t="n"/>
      <c r="C5343" s="26" t="n"/>
      <c r="D5343" s="26" t="n"/>
      <c r="E5343" s="31" t="n"/>
      <c r="F5343" s="24">
        <f>IF(OR(A5343="",E5343=""),"",E5343-A5343)</f>
        <v/>
      </c>
      <c r="G5343" s="27" t="n"/>
      <c r="H5343" s="33">
        <f>IF(G5343="","",ROUND(G5343*1000/22500,2))</f>
        <v/>
      </c>
      <c r="I5343" s="33">
        <f>IFERROR(IF(D5343="","",VALUE(MID(D5343,2,5))),"")</f>
        <v/>
      </c>
      <c r="J5343" s="28">
        <f>IF(OR(H5343="",I5343=""),"",IF(H5343&gt;=I5343,"Pass","Fail"))</f>
        <v/>
      </c>
    </row>
    <row r="5344">
      <c r="A5344" s="31" t="n"/>
      <c r="B5344" s="26" t="n"/>
      <c r="C5344" s="26" t="n"/>
      <c r="D5344" s="26" t="n"/>
      <c r="E5344" s="31" t="n"/>
      <c r="F5344" s="24">
        <f>IF(OR(A5344="",E5344=""),"",E5344-A5344)</f>
        <v/>
      </c>
      <c r="G5344" s="27" t="n"/>
      <c r="H5344" s="33">
        <f>IF(G5344="","",ROUND(G5344*1000/22500,2))</f>
        <v/>
      </c>
      <c r="I5344" s="33">
        <f>IFERROR(IF(D5344="","",VALUE(MID(D5344,2,5))),"")</f>
        <v/>
      </c>
      <c r="J5344" s="28">
        <f>IF(OR(H5344="",I5344=""),"",IF(H5344&gt;=I5344,"Pass","Fail"))</f>
        <v/>
      </c>
    </row>
    <row r="5345">
      <c r="A5345" s="31" t="n"/>
      <c r="B5345" s="26" t="n"/>
      <c r="C5345" s="26" t="n"/>
      <c r="D5345" s="26" t="n"/>
      <c r="E5345" s="31" t="n"/>
      <c r="F5345" s="24">
        <f>IF(OR(A5345="",E5345=""),"",E5345-A5345)</f>
        <v/>
      </c>
      <c r="G5345" s="27" t="n"/>
      <c r="H5345" s="33">
        <f>IF(G5345="","",ROUND(G5345*1000/22500,2))</f>
        <v/>
      </c>
      <c r="I5345" s="33">
        <f>IFERROR(IF(D5345="","",VALUE(MID(D5345,2,5))),"")</f>
        <v/>
      </c>
      <c r="J5345" s="28">
        <f>IF(OR(H5345="",I5345=""),"",IF(H5345&gt;=I5345,"Pass","Fail"))</f>
        <v/>
      </c>
    </row>
    <row r="5346">
      <c r="A5346" s="31" t="n"/>
      <c r="B5346" s="26" t="n"/>
      <c r="C5346" s="26" t="n"/>
      <c r="D5346" s="26" t="n"/>
      <c r="E5346" s="31" t="n"/>
      <c r="F5346" s="24">
        <f>IF(OR(A5346="",E5346=""),"",E5346-A5346)</f>
        <v/>
      </c>
      <c r="G5346" s="27" t="n"/>
      <c r="H5346" s="33">
        <f>IF(G5346="","",ROUND(G5346*1000/22500,2))</f>
        <v/>
      </c>
      <c r="I5346" s="33">
        <f>IFERROR(IF(D5346="","",VALUE(MID(D5346,2,5))),"")</f>
        <v/>
      </c>
      <c r="J5346" s="28">
        <f>IF(OR(H5346="",I5346=""),"",IF(H5346&gt;=I5346,"Pass","Fail"))</f>
        <v/>
      </c>
    </row>
    <row r="5347">
      <c r="A5347" s="31" t="n"/>
      <c r="B5347" s="26" t="n"/>
      <c r="C5347" s="26" t="n"/>
      <c r="D5347" s="26" t="n"/>
      <c r="E5347" s="31" t="n"/>
      <c r="F5347" s="24">
        <f>IF(OR(A5347="",E5347=""),"",E5347-A5347)</f>
        <v/>
      </c>
      <c r="G5347" s="27" t="n"/>
      <c r="H5347" s="33">
        <f>IF(G5347="","",ROUND(G5347*1000/22500,2))</f>
        <v/>
      </c>
      <c r="I5347" s="33">
        <f>IFERROR(IF(D5347="","",VALUE(MID(D5347,2,5))),"")</f>
        <v/>
      </c>
      <c r="J5347" s="28">
        <f>IF(OR(H5347="",I5347=""),"",IF(H5347&gt;=I5347,"Pass","Fail"))</f>
        <v/>
      </c>
    </row>
    <row r="5348">
      <c r="A5348" s="31" t="n"/>
      <c r="B5348" s="26" t="n"/>
      <c r="C5348" s="26" t="n"/>
      <c r="D5348" s="26" t="n"/>
      <c r="E5348" s="31" t="n"/>
      <c r="F5348" s="24">
        <f>IF(OR(A5348="",E5348=""),"",E5348-A5348)</f>
        <v/>
      </c>
      <c r="G5348" s="27" t="n"/>
      <c r="H5348" s="33">
        <f>IF(G5348="","",ROUND(G5348*1000/22500,2))</f>
        <v/>
      </c>
      <c r="I5348" s="33">
        <f>IFERROR(IF(D5348="","",VALUE(MID(D5348,2,5))),"")</f>
        <v/>
      </c>
      <c r="J5348" s="28">
        <f>IF(OR(H5348="",I5348=""),"",IF(H5348&gt;=I5348,"Pass","Fail"))</f>
        <v/>
      </c>
    </row>
    <row r="5349">
      <c r="A5349" s="31" t="n"/>
      <c r="B5349" s="26" t="n"/>
      <c r="C5349" s="26" t="n"/>
      <c r="D5349" s="26" t="n"/>
      <c r="E5349" s="31" t="n"/>
      <c r="F5349" s="24">
        <f>IF(OR(A5349="",E5349=""),"",E5349-A5349)</f>
        <v/>
      </c>
      <c r="G5349" s="27" t="n"/>
      <c r="H5349" s="33">
        <f>IF(G5349="","",ROUND(G5349*1000/22500,2))</f>
        <v/>
      </c>
      <c r="I5349" s="33">
        <f>IFERROR(IF(D5349="","",VALUE(MID(D5349,2,5))),"")</f>
        <v/>
      </c>
      <c r="J5349" s="28">
        <f>IF(OR(H5349="",I5349=""),"",IF(H5349&gt;=I5349,"Pass","Fail"))</f>
        <v/>
      </c>
    </row>
    <row r="5350">
      <c r="A5350" s="31" t="n"/>
      <c r="B5350" s="26" t="n"/>
      <c r="C5350" s="26" t="n"/>
      <c r="D5350" s="26" t="n"/>
      <c r="E5350" s="31" t="n"/>
      <c r="F5350" s="24">
        <f>IF(OR(A5350="",E5350=""),"",E5350-A5350)</f>
        <v/>
      </c>
      <c r="G5350" s="27" t="n"/>
      <c r="H5350" s="33">
        <f>IF(G5350="","",ROUND(G5350*1000/22500,2))</f>
        <v/>
      </c>
      <c r="I5350" s="33">
        <f>IFERROR(IF(D5350="","",VALUE(MID(D5350,2,5))),"")</f>
        <v/>
      </c>
      <c r="J5350" s="28">
        <f>IF(OR(H5350="",I5350=""),"",IF(H5350&gt;=I5350,"Pass","Fail"))</f>
        <v/>
      </c>
    </row>
    <row r="5351">
      <c r="A5351" s="31" t="n"/>
      <c r="B5351" s="26" t="n"/>
      <c r="C5351" s="26" t="n"/>
      <c r="D5351" s="26" t="n"/>
      <c r="E5351" s="31" t="n"/>
      <c r="F5351" s="24">
        <f>IF(OR(A5351="",E5351=""),"",E5351-A5351)</f>
        <v/>
      </c>
      <c r="G5351" s="27" t="n"/>
      <c r="H5351" s="33">
        <f>IF(G5351="","",ROUND(G5351*1000/22500,2))</f>
        <v/>
      </c>
      <c r="I5351" s="33">
        <f>IFERROR(IF(D5351="","",VALUE(MID(D5351,2,5))),"")</f>
        <v/>
      </c>
      <c r="J5351" s="28">
        <f>IF(OR(H5351="",I5351=""),"",IF(H5351&gt;=I5351,"Pass","Fail"))</f>
        <v/>
      </c>
    </row>
    <row r="5352">
      <c r="A5352" s="31" t="n"/>
      <c r="B5352" s="26" t="n"/>
      <c r="C5352" s="26" t="n"/>
      <c r="D5352" s="26" t="n"/>
      <c r="E5352" s="31" t="n"/>
      <c r="F5352" s="24">
        <f>IF(OR(A5352="",E5352=""),"",E5352-A5352)</f>
        <v/>
      </c>
      <c r="G5352" s="27" t="n"/>
      <c r="H5352" s="33">
        <f>IF(G5352="","",ROUND(G5352*1000/22500,2))</f>
        <v/>
      </c>
      <c r="I5352" s="33">
        <f>IFERROR(IF(D5352="","",VALUE(MID(D5352,2,5))),"")</f>
        <v/>
      </c>
      <c r="J5352" s="28">
        <f>IF(OR(H5352="",I5352=""),"",IF(H5352&gt;=I5352,"Pass","Fail"))</f>
        <v/>
      </c>
    </row>
    <row r="5353">
      <c r="A5353" s="31" t="n"/>
      <c r="B5353" s="26" t="n"/>
      <c r="C5353" s="26" t="n"/>
      <c r="D5353" s="26" t="n"/>
      <c r="E5353" s="31" t="n"/>
      <c r="F5353" s="24">
        <f>IF(OR(A5353="",E5353=""),"",E5353-A5353)</f>
        <v/>
      </c>
      <c r="G5353" s="27" t="n"/>
      <c r="H5353" s="33">
        <f>IF(G5353="","",ROUND(G5353*1000/22500,2))</f>
        <v/>
      </c>
      <c r="I5353" s="33">
        <f>IFERROR(IF(D5353="","",VALUE(MID(D5353,2,5))),"")</f>
        <v/>
      </c>
      <c r="J5353" s="28">
        <f>IF(OR(H5353="",I5353=""),"",IF(H5353&gt;=I5353,"Pass","Fail"))</f>
        <v/>
      </c>
    </row>
    <row r="5354">
      <c r="A5354" s="31" t="n"/>
      <c r="B5354" s="26" t="n"/>
      <c r="C5354" s="26" t="n"/>
      <c r="D5354" s="26" t="n"/>
      <c r="E5354" s="31" t="n"/>
      <c r="F5354" s="24">
        <f>IF(OR(A5354="",E5354=""),"",E5354-A5354)</f>
        <v/>
      </c>
      <c r="G5354" s="27" t="n"/>
      <c r="H5354" s="33">
        <f>IF(G5354="","",ROUND(G5354*1000/22500,2))</f>
        <v/>
      </c>
      <c r="I5354" s="33">
        <f>IFERROR(IF(D5354="","",VALUE(MID(D5354,2,5))),"")</f>
        <v/>
      </c>
      <c r="J5354" s="28">
        <f>IF(OR(H5354="",I5354=""),"",IF(H5354&gt;=I5354,"Pass","Fail"))</f>
        <v/>
      </c>
    </row>
    <row r="5355">
      <c r="A5355" s="31" t="n"/>
      <c r="B5355" s="26" t="n"/>
      <c r="C5355" s="26" t="n"/>
      <c r="D5355" s="26" t="n"/>
      <c r="E5355" s="31" t="n"/>
      <c r="F5355" s="24">
        <f>IF(OR(A5355="",E5355=""),"",E5355-A5355)</f>
        <v/>
      </c>
      <c r="G5355" s="27" t="n"/>
      <c r="H5355" s="33">
        <f>IF(G5355="","",ROUND(G5355*1000/22500,2))</f>
        <v/>
      </c>
      <c r="I5355" s="33">
        <f>IFERROR(IF(D5355="","",VALUE(MID(D5355,2,5))),"")</f>
        <v/>
      </c>
      <c r="J5355" s="28">
        <f>IF(OR(H5355="",I5355=""),"",IF(H5355&gt;=I5355,"Pass","Fail"))</f>
        <v/>
      </c>
    </row>
    <row r="5356">
      <c r="A5356" s="31" t="n"/>
      <c r="B5356" s="26" t="n"/>
      <c r="C5356" s="26" t="n"/>
      <c r="D5356" s="26" t="n"/>
      <c r="E5356" s="31" t="n"/>
      <c r="F5356" s="24">
        <f>IF(OR(A5356="",E5356=""),"",E5356-A5356)</f>
        <v/>
      </c>
      <c r="G5356" s="27" t="n"/>
      <c r="H5356" s="33">
        <f>IF(G5356="","",ROUND(G5356*1000/22500,2))</f>
        <v/>
      </c>
      <c r="I5356" s="33">
        <f>IFERROR(IF(D5356="","",VALUE(MID(D5356,2,5))),"")</f>
        <v/>
      </c>
      <c r="J5356" s="28">
        <f>IF(OR(H5356="",I5356=""),"",IF(H5356&gt;=I5356,"Pass","Fail"))</f>
        <v/>
      </c>
    </row>
    <row r="5357">
      <c r="A5357" s="31" t="n"/>
      <c r="B5357" s="26" t="n"/>
      <c r="C5357" s="26" t="n"/>
      <c r="D5357" s="26" t="n"/>
      <c r="E5357" s="31" t="n"/>
      <c r="F5357" s="24">
        <f>IF(OR(A5357="",E5357=""),"",E5357-A5357)</f>
        <v/>
      </c>
      <c r="G5357" s="27" t="n"/>
      <c r="H5357" s="33">
        <f>IF(G5357="","",ROUND(G5357*1000/22500,2))</f>
        <v/>
      </c>
      <c r="I5357" s="33">
        <f>IFERROR(IF(D5357="","",VALUE(MID(D5357,2,5))),"")</f>
        <v/>
      </c>
      <c r="J5357" s="28">
        <f>IF(OR(H5357="",I5357=""),"",IF(H5357&gt;=I5357,"Pass","Fail"))</f>
        <v/>
      </c>
    </row>
    <row r="5358">
      <c r="A5358" s="31" t="n"/>
      <c r="B5358" s="26" t="n"/>
      <c r="C5358" s="26" t="n"/>
      <c r="D5358" s="26" t="n"/>
      <c r="E5358" s="31" t="n"/>
      <c r="F5358" s="24">
        <f>IF(OR(A5358="",E5358=""),"",E5358-A5358)</f>
        <v/>
      </c>
      <c r="G5358" s="27" t="n"/>
      <c r="H5358" s="33">
        <f>IF(G5358="","",ROUND(G5358*1000/22500,2))</f>
        <v/>
      </c>
      <c r="I5358" s="33">
        <f>IFERROR(IF(D5358="","",VALUE(MID(D5358,2,5))),"")</f>
        <v/>
      </c>
      <c r="J5358" s="28">
        <f>IF(OR(H5358="",I5358=""),"",IF(H5358&gt;=I5358,"Pass","Fail"))</f>
        <v/>
      </c>
    </row>
    <row r="5359">
      <c r="A5359" s="31" t="n"/>
      <c r="B5359" s="26" t="n"/>
      <c r="C5359" s="26" t="n"/>
      <c r="D5359" s="26" t="n"/>
      <c r="E5359" s="31" t="n"/>
      <c r="F5359" s="24">
        <f>IF(OR(A5359="",E5359=""),"",E5359-A5359)</f>
        <v/>
      </c>
      <c r="G5359" s="27" t="n"/>
      <c r="H5359" s="33">
        <f>IF(G5359="","",ROUND(G5359*1000/22500,2))</f>
        <v/>
      </c>
      <c r="I5359" s="33">
        <f>IFERROR(IF(D5359="","",VALUE(MID(D5359,2,5))),"")</f>
        <v/>
      </c>
      <c r="J5359" s="28">
        <f>IF(OR(H5359="",I5359=""),"",IF(H5359&gt;=I5359,"Pass","Fail"))</f>
        <v/>
      </c>
    </row>
    <row r="5360">
      <c r="A5360" s="31" t="n"/>
      <c r="B5360" s="26" t="n"/>
      <c r="C5360" s="26" t="n"/>
      <c r="D5360" s="26" t="n"/>
      <c r="E5360" s="31" t="n"/>
      <c r="F5360" s="24">
        <f>IF(OR(A5360="",E5360=""),"",E5360-A5360)</f>
        <v/>
      </c>
      <c r="G5360" s="27" t="n"/>
      <c r="H5360" s="33">
        <f>IF(G5360="","",ROUND(G5360*1000/22500,2))</f>
        <v/>
      </c>
      <c r="I5360" s="33">
        <f>IFERROR(IF(D5360="","",VALUE(MID(D5360,2,5))),"")</f>
        <v/>
      </c>
      <c r="J5360" s="28">
        <f>IF(OR(H5360="",I5360=""),"",IF(H5360&gt;=I5360,"Pass","Fail"))</f>
        <v/>
      </c>
    </row>
    <row r="5361">
      <c r="A5361" s="31" t="n"/>
      <c r="B5361" s="26" t="n"/>
      <c r="C5361" s="26" t="n"/>
      <c r="D5361" s="26" t="n"/>
      <c r="E5361" s="31" t="n"/>
      <c r="F5361" s="24">
        <f>IF(OR(A5361="",E5361=""),"",E5361-A5361)</f>
        <v/>
      </c>
      <c r="G5361" s="27" t="n"/>
      <c r="H5361" s="33">
        <f>IF(G5361="","",ROUND(G5361*1000/22500,2))</f>
        <v/>
      </c>
      <c r="I5361" s="33">
        <f>IFERROR(IF(D5361="","",VALUE(MID(D5361,2,5))),"")</f>
        <v/>
      </c>
      <c r="J5361" s="28">
        <f>IF(OR(H5361="",I5361=""),"",IF(H5361&gt;=I5361,"Pass","Fail"))</f>
        <v/>
      </c>
    </row>
    <row r="5362">
      <c r="A5362" s="31" t="n"/>
      <c r="B5362" s="26" t="n"/>
      <c r="C5362" s="26" t="n"/>
      <c r="D5362" s="26" t="n"/>
      <c r="E5362" s="31" t="n"/>
      <c r="F5362" s="24">
        <f>IF(OR(A5362="",E5362=""),"",E5362-A5362)</f>
        <v/>
      </c>
      <c r="G5362" s="27" t="n"/>
      <c r="H5362" s="33">
        <f>IF(G5362="","",ROUND(G5362*1000/22500,2))</f>
        <v/>
      </c>
      <c r="I5362" s="33">
        <f>IFERROR(IF(D5362="","",VALUE(MID(D5362,2,5))),"")</f>
        <v/>
      </c>
      <c r="J5362" s="28">
        <f>IF(OR(H5362="",I5362=""),"",IF(H5362&gt;=I5362,"Pass","Fail"))</f>
        <v/>
      </c>
    </row>
    <row r="5363">
      <c r="A5363" s="31" t="n"/>
      <c r="B5363" s="26" t="n"/>
      <c r="C5363" s="26" t="n"/>
      <c r="D5363" s="26" t="n"/>
      <c r="E5363" s="31" t="n"/>
      <c r="F5363" s="24">
        <f>IF(OR(A5363="",E5363=""),"",E5363-A5363)</f>
        <v/>
      </c>
      <c r="G5363" s="27" t="n"/>
      <c r="H5363" s="33">
        <f>IF(G5363="","",ROUND(G5363*1000/22500,2))</f>
        <v/>
      </c>
      <c r="I5363" s="33">
        <f>IFERROR(IF(D5363="","",VALUE(MID(D5363,2,5))),"")</f>
        <v/>
      </c>
      <c r="J5363" s="28">
        <f>IF(OR(H5363="",I5363=""),"",IF(H5363&gt;=I5363,"Pass","Fail"))</f>
        <v/>
      </c>
    </row>
    <row r="5364">
      <c r="A5364" s="31" t="n"/>
      <c r="B5364" s="26" t="n"/>
      <c r="C5364" s="26" t="n"/>
      <c r="D5364" s="26" t="n"/>
      <c r="E5364" s="31" t="n"/>
      <c r="F5364" s="24">
        <f>IF(OR(A5364="",E5364=""),"",E5364-A5364)</f>
        <v/>
      </c>
      <c r="G5364" s="27" t="n"/>
      <c r="H5364" s="33">
        <f>IF(G5364="","",ROUND(G5364*1000/22500,2))</f>
        <v/>
      </c>
      <c r="I5364" s="33">
        <f>IFERROR(IF(D5364="","",VALUE(MID(D5364,2,5))),"")</f>
        <v/>
      </c>
      <c r="J5364" s="28">
        <f>IF(OR(H5364="",I5364=""),"",IF(H5364&gt;=I5364,"Pass","Fail"))</f>
        <v/>
      </c>
    </row>
    <row r="5365">
      <c r="A5365" s="31" t="n"/>
      <c r="B5365" s="26" t="n"/>
      <c r="C5365" s="26" t="n"/>
      <c r="D5365" s="26" t="n"/>
      <c r="E5365" s="31" t="n"/>
      <c r="F5365" s="24">
        <f>IF(OR(A5365="",E5365=""),"",E5365-A5365)</f>
        <v/>
      </c>
      <c r="G5365" s="27" t="n"/>
      <c r="H5365" s="33">
        <f>IF(G5365="","",ROUND(G5365*1000/22500,2))</f>
        <v/>
      </c>
      <c r="I5365" s="33">
        <f>IFERROR(IF(D5365="","",VALUE(MID(D5365,2,5))),"")</f>
        <v/>
      </c>
      <c r="J5365" s="28">
        <f>IF(OR(H5365="",I5365=""),"",IF(H5365&gt;=I5365,"Pass","Fail"))</f>
        <v/>
      </c>
    </row>
    <row r="5366">
      <c r="A5366" s="31" t="n"/>
      <c r="B5366" s="26" t="n"/>
      <c r="C5366" s="26" t="n"/>
      <c r="D5366" s="26" t="n"/>
      <c r="E5366" s="31" t="n"/>
      <c r="F5366" s="24">
        <f>IF(OR(A5366="",E5366=""),"",E5366-A5366)</f>
        <v/>
      </c>
      <c r="G5366" s="27" t="n"/>
      <c r="H5366" s="33">
        <f>IF(G5366="","",ROUND(G5366*1000/22500,2))</f>
        <v/>
      </c>
      <c r="I5366" s="33">
        <f>IFERROR(IF(D5366="","",VALUE(MID(D5366,2,5))),"")</f>
        <v/>
      </c>
      <c r="J5366" s="28">
        <f>IF(OR(H5366="",I5366=""),"",IF(H5366&gt;=I5366,"Pass","Fail"))</f>
        <v/>
      </c>
    </row>
    <row r="5367">
      <c r="A5367" s="31" t="n"/>
      <c r="B5367" s="26" t="n"/>
      <c r="C5367" s="26" t="n"/>
      <c r="D5367" s="26" t="n"/>
      <c r="E5367" s="31" t="n"/>
      <c r="F5367" s="24">
        <f>IF(OR(A5367="",E5367=""),"",E5367-A5367)</f>
        <v/>
      </c>
      <c r="G5367" s="27" t="n"/>
      <c r="H5367" s="33">
        <f>IF(G5367="","",ROUND(G5367*1000/22500,2))</f>
        <v/>
      </c>
      <c r="I5367" s="33">
        <f>IFERROR(IF(D5367="","",VALUE(MID(D5367,2,5))),"")</f>
        <v/>
      </c>
      <c r="J5367" s="28">
        <f>IF(OR(H5367="",I5367=""),"",IF(H5367&gt;=I5367,"Pass","Fail"))</f>
        <v/>
      </c>
    </row>
    <row r="5368">
      <c r="A5368" s="31" t="n"/>
      <c r="B5368" s="26" t="n"/>
      <c r="C5368" s="26" t="n"/>
      <c r="D5368" s="26" t="n"/>
      <c r="E5368" s="31" t="n"/>
      <c r="F5368" s="24">
        <f>IF(OR(A5368="",E5368=""),"",E5368-A5368)</f>
        <v/>
      </c>
      <c r="G5368" s="27" t="n"/>
      <c r="H5368" s="33">
        <f>IF(G5368="","",ROUND(G5368*1000/22500,2))</f>
        <v/>
      </c>
      <c r="I5368" s="33">
        <f>IFERROR(IF(D5368="","",VALUE(MID(D5368,2,5))),"")</f>
        <v/>
      </c>
      <c r="J5368" s="28">
        <f>IF(OR(H5368="",I5368=""),"",IF(H5368&gt;=I5368,"Pass","Fail"))</f>
        <v/>
      </c>
    </row>
    <row r="5369">
      <c r="A5369" s="31" t="n"/>
      <c r="B5369" s="26" t="n"/>
      <c r="C5369" s="26" t="n"/>
      <c r="D5369" s="26" t="n"/>
      <c r="E5369" s="31" t="n"/>
      <c r="F5369" s="24">
        <f>IF(OR(A5369="",E5369=""),"",E5369-A5369)</f>
        <v/>
      </c>
      <c r="G5369" s="27" t="n"/>
      <c r="H5369" s="33">
        <f>IF(G5369="","",ROUND(G5369*1000/22500,2))</f>
        <v/>
      </c>
      <c r="I5369" s="33">
        <f>IFERROR(IF(D5369="","",VALUE(MID(D5369,2,5))),"")</f>
        <v/>
      </c>
      <c r="J5369" s="28">
        <f>IF(OR(H5369="",I5369=""),"",IF(H5369&gt;=I5369,"Pass","Fail"))</f>
        <v/>
      </c>
    </row>
    <row r="5370">
      <c r="A5370" s="31" t="n"/>
      <c r="B5370" s="26" t="n"/>
      <c r="C5370" s="26" t="n"/>
      <c r="D5370" s="26" t="n"/>
      <c r="E5370" s="31" t="n"/>
      <c r="F5370" s="24">
        <f>IF(OR(A5370="",E5370=""),"",E5370-A5370)</f>
        <v/>
      </c>
      <c r="G5370" s="27" t="n"/>
      <c r="H5370" s="33">
        <f>IF(G5370="","",ROUND(G5370*1000/22500,2))</f>
        <v/>
      </c>
      <c r="I5370" s="33">
        <f>IFERROR(IF(D5370="","",VALUE(MID(D5370,2,5))),"")</f>
        <v/>
      </c>
      <c r="J5370" s="28">
        <f>IF(OR(H5370="",I5370=""),"",IF(H5370&gt;=I5370,"Pass","Fail"))</f>
        <v/>
      </c>
    </row>
    <row r="5371">
      <c r="A5371" s="31" t="n"/>
      <c r="B5371" s="26" t="n"/>
      <c r="C5371" s="26" t="n"/>
      <c r="D5371" s="26" t="n"/>
      <c r="E5371" s="31" t="n"/>
      <c r="F5371" s="24">
        <f>IF(OR(A5371="",E5371=""),"",E5371-A5371)</f>
        <v/>
      </c>
      <c r="G5371" s="27" t="n"/>
      <c r="H5371" s="33">
        <f>IF(G5371="","",ROUND(G5371*1000/22500,2))</f>
        <v/>
      </c>
      <c r="I5371" s="33">
        <f>IFERROR(IF(D5371="","",VALUE(MID(D5371,2,5))),"")</f>
        <v/>
      </c>
      <c r="J5371" s="28">
        <f>IF(OR(H5371="",I5371=""),"",IF(H5371&gt;=I5371,"Pass","Fail"))</f>
        <v/>
      </c>
    </row>
    <row r="5372">
      <c r="A5372" s="31" t="n"/>
      <c r="B5372" s="26" t="n"/>
      <c r="C5372" s="26" t="n"/>
      <c r="D5372" s="26" t="n"/>
      <c r="E5372" s="31" t="n"/>
      <c r="F5372" s="24">
        <f>IF(OR(A5372="",E5372=""),"",E5372-A5372)</f>
        <v/>
      </c>
      <c r="G5372" s="27" t="n"/>
      <c r="H5372" s="33">
        <f>IF(G5372="","",ROUND(G5372*1000/22500,2))</f>
        <v/>
      </c>
      <c r="I5372" s="33">
        <f>IFERROR(IF(D5372="","",VALUE(MID(D5372,2,5))),"")</f>
        <v/>
      </c>
      <c r="J5372" s="28">
        <f>IF(OR(H5372="",I5372=""),"",IF(H5372&gt;=I5372,"Pass","Fail"))</f>
        <v/>
      </c>
    </row>
    <row r="5373">
      <c r="A5373" s="31" t="n"/>
      <c r="B5373" s="26" t="n"/>
      <c r="C5373" s="26" t="n"/>
      <c r="D5373" s="26" t="n"/>
      <c r="E5373" s="31" t="n"/>
      <c r="F5373" s="24">
        <f>IF(OR(A5373="",E5373=""),"",E5373-A5373)</f>
        <v/>
      </c>
      <c r="G5373" s="27" t="n"/>
      <c r="H5373" s="33">
        <f>IF(G5373="","",ROUND(G5373*1000/22500,2))</f>
        <v/>
      </c>
      <c r="I5373" s="33">
        <f>IFERROR(IF(D5373="","",VALUE(MID(D5373,2,5))),"")</f>
        <v/>
      </c>
      <c r="J5373" s="28">
        <f>IF(OR(H5373="",I5373=""),"",IF(H5373&gt;=I5373,"Pass","Fail"))</f>
        <v/>
      </c>
    </row>
    <row r="5374">
      <c r="A5374" s="31" t="n"/>
      <c r="B5374" s="26" t="n"/>
      <c r="C5374" s="26" t="n"/>
      <c r="D5374" s="26" t="n"/>
      <c r="E5374" s="31" t="n"/>
      <c r="F5374" s="24">
        <f>IF(OR(A5374="",E5374=""),"",E5374-A5374)</f>
        <v/>
      </c>
      <c r="G5374" s="27" t="n"/>
      <c r="H5374" s="33">
        <f>IF(G5374="","",ROUND(G5374*1000/22500,2))</f>
        <v/>
      </c>
      <c r="I5374" s="33">
        <f>IFERROR(IF(D5374="","",VALUE(MID(D5374,2,5))),"")</f>
        <v/>
      </c>
      <c r="J5374" s="28">
        <f>IF(OR(H5374="",I5374=""),"",IF(H5374&gt;=I5374,"Pass","Fail"))</f>
        <v/>
      </c>
    </row>
    <row r="5375">
      <c r="A5375" s="31" t="n"/>
      <c r="B5375" s="26" t="n"/>
      <c r="C5375" s="26" t="n"/>
      <c r="D5375" s="26" t="n"/>
      <c r="E5375" s="31" t="n"/>
      <c r="F5375" s="24">
        <f>IF(OR(A5375="",E5375=""),"",E5375-A5375)</f>
        <v/>
      </c>
      <c r="G5375" s="27" t="n"/>
      <c r="H5375" s="33">
        <f>IF(G5375="","",ROUND(G5375*1000/22500,2))</f>
        <v/>
      </c>
      <c r="I5375" s="33">
        <f>IFERROR(IF(D5375="","",VALUE(MID(D5375,2,5))),"")</f>
        <v/>
      </c>
      <c r="J5375" s="28">
        <f>IF(OR(H5375="",I5375=""),"",IF(H5375&gt;=I5375,"Pass","Fail"))</f>
        <v/>
      </c>
    </row>
    <row r="5376">
      <c r="A5376" s="31" t="n"/>
      <c r="B5376" s="26" t="n"/>
      <c r="C5376" s="26" t="n"/>
      <c r="D5376" s="26" t="n"/>
      <c r="E5376" s="31" t="n"/>
      <c r="F5376" s="24">
        <f>IF(OR(A5376="",E5376=""),"",E5376-A5376)</f>
        <v/>
      </c>
      <c r="G5376" s="27" t="n"/>
      <c r="H5376" s="33">
        <f>IF(G5376="","",ROUND(G5376*1000/22500,2))</f>
        <v/>
      </c>
      <c r="I5376" s="33">
        <f>IFERROR(IF(D5376="","",VALUE(MID(D5376,2,5))),"")</f>
        <v/>
      </c>
      <c r="J5376" s="28">
        <f>IF(OR(H5376="",I5376=""),"",IF(H5376&gt;=I5376,"Pass","Fail"))</f>
        <v/>
      </c>
    </row>
    <row r="5377">
      <c r="A5377" s="31" t="n"/>
      <c r="B5377" s="26" t="n"/>
      <c r="C5377" s="26" t="n"/>
      <c r="D5377" s="26" t="n"/>
      <c r="E5377" s="31" t="n"/>
      <c r="F5377" s="24">
        <f>IF(OR(A5377="",E5377=""),"",E5377-A5377)</f>
        <v/>
      </c>
      <c r="G5377" s="27" t="n"/>
      <c r="H5377" s="33">
        <f>IF(G5377="","",ROUND(G5377*1000/22500,2))</f>
        <v/>
      </c>
      <c r="I5377" s="33">
        <f>IFERROR(IF(D5377="","",VALUE(MID(D5377,2,5))),"")</f>
        <v/>
      </c>
      <c r="J5377" s="28">
        <f>IF(OR(H5377="",I5377=""),"",IF(H5377&gt;=I5377,"Pass","Fail"))</f>
        <v/>
      </c>
    </row>
    <row r="5378">
      <c r="A5378" s="31" t="n"/>
      <c r="B5378" s="26" t="n"/>
      <c r="C5378" s="26" t="n"/>
      <c r="D5378" s="26" t="n"/>
      <c r="E5378" s="31" t="n"/>
      <c r="F5378" s="24">
        <f>IF(OR(A5378="",E5378=""),"",E5378-A5378)</f>
        <v/>
      </c>
      <c r="G5378" s="27" t="n"/>
      <c r="H5378" s="33">
        <f>IF(G5378="","",ROUND(G5378*1000/22500,2))</f>
        <v/>
      </c>
      <c r="I5378" s="33">
        <f>IFERROR(IF(D5378="","",VALUE(MID(D5378,2,5))),"")</f>
        <v/>
      </c>
      <c r="J5378" s="28">
        <f>IF(OR(H5378="",I5378=""),"",IF(H5378&gt;=I5378,"Pass","Fail"))</f>
        <v/>
      </c>
    </row>
    <row r="5379">
      <c r="A5379" s="31" t="n"/>
      <c r="B5379" s="26" t="n"/>
      <c r="C5379" s="26" t="n"/>
      <c r="D5379" s="26" t="n"/>
      <c r="E5379" s="31" t="n"/>
      <c r="F5379" s="24">
        <f>IF(OR(A5379="",E5379=""),"",E5379-A5379)</f>
        <v/>
      </c>
      <c r="G5379" s="27" t="n"/>
      <c r="H5379" s="33">
        <f>IF(G5379="","",ROUND(G5379*1000/22500,2))</f>
        <v/>
      </c>
      <c r="I5379" s="33">
        <f>IFERROR(IF(D5379="","",VALUE(MID(D5379,2,5))),"")</f>
        <v/>
      </c>
      <c r="J5379" s="28">
        <f>IF(OR(H5379="",I5379=""),"",IF(H5379&gt;=I5379,"Pass","Fail"))</f>
        <v/>
      </c>
    </row>
    <row r="5380">
      <c r="A5380" s="31" t="n"/>
      <c r="B5380" s="26" t="n"/>
      <c r="C5380" s="26" t="n"/>
      <c r="D5380" s="26" t="n"/>
      <c r="E5380" s="31" t="n"/>
      <c r="F5380" s="24">
        <f>IF(OR(A5380="",E5380=""),"",E5380-A5380)</f>
        <v/>
      </c>
      <c r="G5380" s="27" t="n"/>
      <c r="H5380" s="33">
        <f>IF(G5380="","",ROUND(G5380*1000/22500,2))</f>
        <v/>
      </c>
      <c r="I5380" s="33">
        <f>IFERROR(IF(D5380="","",VALUE(MID(D5380,2,5))),"")</f>
        <v/>
      </c>
      <c r="J5380" s="28">
        <f>IF(OR(H5380="",I5380=""),"",IF(H5380&gt;=I5380,"Pass","Fail"))</f>
        <v/>
      </c>
    </row>
    <row r="5381">
      <c r="A5381" s="31" t="n"/>
      <c r="B5381" s="26" t="n"/>
      <c r="C5381" s="26" t="n"/>
      <c r="D5381" s="26" t="n"/>
      <c r="E5381" s="31" t="n"/>
      <c r="F5381" s="24">
        <f>IF(OR(A5381="",E5381=""),"",E5381-A5381)</f>
        <v/>
      </c>
      <c r="G5381" s="27" t="n"/>
      <c r="H5381" s="33">
        <f>IF(G5381="","",ROUND(G5381*1000/22500,2))</f>
        <v/>
      </c>
      <c r="I5381" s="33">
        <f>IFERROR(IF(D5381="","",VALUE(MID(D5381,2,5))),"")</f>
        <v/>
      </c>
      <c r="J5381" s="28">
        <f>IF(OR(H5381="",I5381=""),"",IF(H5381&gt;=I5381,"Pass","Fail"))</f>
        <v/>
      </c>
    </row>
    <row r="5382">
      <c r="A5382" s="31" t="n"/>
      <c r="B5382" s="26" t="n"/>
      <c r="C5382" s="26" t="n"/>
      <c r="D5382" s="26" t="n"/>
      <c r="E5382" s="31" t="n"/>
      <c r="F5382" s="24">
        <f>IF(OR(A5382="",E5382=""),"",E5382-A5382)</f>
        <v/>
      </c>
      <c r="G5382" s="27" t="n"/>
      <c r="H5382" s="33">
        <f>IF(G5382="","",ROUND(G5382*1000/22500,2))</f>
        <v/>
      </c>
      <c r="I5382" s="33">
        <f>IFERROR(IF(D5382="","",VALUE(MID(D5382,2,5))),"")</f>
        <v/>
      </c>
      <c r="J5382" s="28">
        <f>IF(OR(H5382="",I5382=""),"",IF(H5382&gt;=I5382,"Pass","Fail"))</f>
        <v/>
      </c>
    </row>
    <row r="5383">
      <c r="A5383" s="31" t="n"/>
      <c r="B5383" s="26" t="n"/>
      <c r="C5383" s="26" t="n"/>
      <c r="D5383" s="26" t="n"/>
      <c r="E5383" s="31" t="n"/>
      <c r="F5383" s="24">
        <f>IF(OR(A5383="",E5383=""),"",E5383-A5383)</f>
        <v/>
      </c>
      <c r="G5383" s="27" t="n"/>
      <c r="H5383" s="33">
        <f>IF(G5383="","",ROUND(G5383*1000/22500,2))</f>
        <v/>
      </c>
      <c r="I5383" s="33">
        <f>IFERROR(IF(D5383="","",VALUE(MID(D5383,2,5))),"")</f>
        <v/>
      </c>
      <c r="J5383" s="28">
        <f>IF(OR(H5383="",I5383=""),"",IF(H5383&gt;=I5383,"Pass","Fail"))</f>
        <v/>
      </c>
    </row>
    <row r="5384">
      <c r="A5384" s="31" t="n"/>
      <c r="B5384" s="26" t="n"/>
      <c r="C5384" s="26" t="n"/>
      <c r="D5384" s="26" t="n"/>
      <c r="E5384" s="31" t="n"/>
      <c r="F5384" s="24">
        <f>IF(OR(A5384="",E5384=""),"",E5384-A5384)</f>
        <v/>
      </c>
      <c r="G5384" s="27" t="n"/>
      <c r="H5384" s="33">
        <f>IF(G5384="","",ROUND(G5384*1000/22500,2))</f>
        <v/>
      </c>
      <c r="I5384" s="33">
        <f>IFERROR(IF(D5384="","",VALUE(MID(D5384,2,5))),"")</f>
        <v/>
      </c>
      <c r="J5384" s="28">
        <f>IF(OR(H5384="",I5384=""),"",IF(H5384&gt;=I5384,"Pass","Fail"))</f>
        <v/>
      </c>
    </row>
    <row r="5385">
      <c r="A5385" s="31" t="n"/>
      <c r="B5385" s="26" t="n"/>
      <c r="C5385" s="26" t="n"/>
      <c r="D5385" s="26" t="n"/>
      <c r="E5385" s="31" t="n"/>
      <c r="F5385" s="24">
        <f>IF(OR(A5385="",E5385=""),"",E5385-A5385)</f>
        <v/>
      </c>
      <c r="G5385" s="27" t="n"/>
      <c r="H5385" s="33">
        <f>IF(G5385="","",ROUND(G5385*1000/22500,2))</f>
        <v/>
      </c>
      <c r="I5385" s="33">
        <f>IFERROR(IF(D5385="","",VALUE(MID(D5385,2,5))),"")</f>
        <v/>
      </c>
      <c r="J5385" s="28">
        <f>IF(OR(H5385="",I5385=""),"",IF(H5385&gt;=I5385,"Pass","Fail"))</f>
        <v/>
      </c>
    </row>
    <row r="5386">
      <c r="A5386" s="31" t="n"/>
      <c r="B5386" s="26" t="n"/>
      <c r="C5386" s="26" t="n"/>
      <c r="D5386" s="26" t="n"/>
      <c r="E5386" s="31" t="n"/>
      <c r="F5386" s="24">
        <f>IF(OR(A5386="",E5386=""),"",E5386-A5386)</f>
        <v/>
      </c>
      <c r="G5386" s="27" t="n"/>
      <c r="H5386" s="33">
        <f>IF(G5386="","",ROUND(G5386*1000/22500,2))</f>
        <v/>
      </c>
      <c r="I5386" s="33">
        <f>IFERROR(IF(D5386="","",VALUE(MID(D5386,2,5))),"")</f>
        <v/>
      </c>
      <c r="J5386" s="28">
        <f>IF(OR(H5386="",I5386=""),"",IF(H5386&gt;=I5386,"Pass","Fail"))</f>
        <v/>
      </c>
    </row>
    <row r="5387">
      <c r="A5387" s="31" t="n"/>
      <c r="B5387" s="26" t="n"/>
      <c r="C5387" s="26" t="n"/>
      <c r="D5387" s="26" t="n"/>
      <c r="E5387" s="31" t="n"/>
      <c r="F5387" s="24">
        <f>IF(OR(A5387="",E5387=""),"",E5387-A5387)</f>
        <v/>
      </c>
      <c r="G5387" s="27" t="n"/>
      <c r="H5387" s="33">
        <f>IF(G5387="","",ROUND(G5387*1000/22500,2))</f>
        <v/>
      </c>
      <c r="I5387" s="33">
        <f>IFERROR(IF(D5387="","",VALUE(MID(D5387,2,5))),"")</f>
        <v/>
      </c>
      <c r="J5387" s="28">
        <f>IF(OR(H5387="",I5387=""),"",IF(H5387&gt;=I5387,"Pass","Fail"))</f>
        <v/>
      </c>
    </row>
    <row r="5388">
      <c r="A5388" s="31" t="n"/>
      <c r="B5388" s="26" t="n"/>
      <c r="C5388" s="26" t="n"/>
      <c r="D5388" s="26" t="n"/>
      <c r="E5388" s="31" t="n"/>
      <c r="F5388" s="24">
        <f>IF(OR(A5388="",E5388=""),"",E5388-A5388)</f>
        <v/>
      </c>
      <c r="G5388" s="27" t="n"/>
      <c r="H5388" s="33">
        <f>IF(G5388="","",ROUND(G5388*1000/22500,2))</f>
        <v/>
      </c>
      <c r="I5388" s="33">
        <f>IFERROR(IF(D5388="","",VALUE(MID(D5388,2,5))),"")</f>
        <v/>
      </c>
      <c r="J5388" s="28">
        <f>IF(OR(H5388="",I5388=""),"",IF(H5388&gt;=I5388,"Pass","Fail"))</f>
        <v/>
      </c>
    </row>
    <row r="5389">
      <c r="A5389" s="31" t="n"/>
      <c r="B5389" s="26" t="n"/>
      <c r="C5389" s="26" t="n"/>
      <c r="D5389" s="26" t="n"/>
      <c r="E5389" s="31" t="n"/>
      <c r="F5389" s="24">
        <f>IF(OR(A5389="",E5389=""),"",E5389-A5389)</f>
        <v/>
      </c>
      <c r="G5389" s="27" t="n"/>
      <c r="H5389" s="33">
        <f>IF(G5389="","",ROUND(G5389*1000/22500,2))</f>
        <v/>
      </c>
      <c r="I5389" s="33">
        <f>IFERROR(IF(D5389="","",VALUE(MID(D5389,2,5))),"")</f>
        <v/>
      </c>
      <c r="J5389" s="28">
        <f>IF(OR(H5389="",I5389=""),"",IF(H5389&gt;=I5389,"Pass","Fail"))</f>
        <v/>
      </c>
    </row>
    <row r="5390">
      <c r="A5390" s="31" t="n"/>
      <c r="B5390" s="26" t="n"/>
      <c r="C5390" s="26" t="n"/>
      <c r="D5390" s="26" t="n"/>
      <c r="E5390" s="31" t="n"/>
      <c r="F5390" s="24">
        <f>IF(OR(A5390="",E5390=""),"",E5390-A5390)</f>
        <v/>
      </c>
      <c r="G5390" s="27" t="n"/>
      <c r="H5390" s="33">
        <f>IF(G5390="","",ROUND(G5390*1000/22500,2))</f>
        <v/>
      </c>
      <c r="I5390" s="33">
        <f>IFERROR(IF(D5390="","",VALUE(MID(D5390,2,5))),"")</f>
        <v/>
      </c>
      <c r="J5390" s="28">
        <f>IF(OR(H5390="",I5390=""),"",IF(H5390&gt;=I5390,"Pass","Fail"))</f>
        <v/>
      </c>
    </row>
    <row r="5391">
      <c r="A5391" s="31" t="n"/>
      <c r="B5391" s="26" t="n"/>
      <c r="C5391" s="26" t="n"/>
      <c r="D5391" s="26" t="n"/>
      <c r="E5391" s="31" t="n"/>
      <c r="F5391" s="24">
        <f>IF(OR(A5391="",E5391=""),"",E5391-A5391)</f>
        <v/>
      </c>
      <c r="G5391" s="27" t="n"/>
      <c r="H5391" s="33">
        <f>IF(G5391="","",ROUND(G5391*1000/22500,2))</f>
        <v/>
      </c>
      <c r="I5391" s="33">
        <f>IFERROR(IF(D5391="","",VALUE(MID(D5391,2,5))),"")</f>
        <v/>
      </c>
      <c r="J5391" s="28">
        <f>IF(OR(H5391="",I5391=""),"",IF(H5391&gt;=I5391,"Pass","Fail"))</f>
        <v/>
      </c>
    </row>
    <row r="5392">
      <c r="A5392" s="31" t="n"/>
      <c r="B5392" s="26" t="n"/>
      <c r="C5392" s="26" t="n"/>
      <c r="D5392" s="26" t="n"/>
      <c r="E5392" s="31" t="n"/>
      <c r="F5392" s="24">
        <f>IF(OR(A5392="",E5392=""),"",E5392-A5392)</f>
        <v/>
      </c>
      <c r="G5392" s="27" t="n"/>
      <c r="H5392" s="33">
        <f>IF(G5392="","",ROUND(G5392*1000/22500,2))</f>
        <v/>
      </c>
      <c r="I5392" s="33">
        <f>IFERROR(IF(D5392="","",VALUE(MID(D5392,2,5))),"")</f>
        <v/>
      </c>
      <c r="J5392" s="28">
        <f>IF(OR(H5392="",I5392=""),"",IF(H5392&gt;=I5392,"Pass","Fail"))</f>
        <v/>
      </c>
    </row>
    <row r="5393">
      <c r="A5393" s="31" t="n"/>
      <c r="B5393" s="26" t="n"/>
      <c r="C5393" s="26" t="n"/>
      <c r="D5393" s="26" t="n"/>
      <c r="E5393" s="31" t="n"/>
      <c r="F5393" s="24">
        <f>IF(OR(A5393="",E5393=""),"",E5393-A5393)</f>
        <v/>
      </c>
      <c r="G5393" s="27" t="n"/>
      <c r="H5393" s="33">
        <f>IF(G5393="","",ROUND(G5393*1000/22500,2))</f>
        <v/>
      </c>
      <c r="I5393" s="33">
        <f>IFERROR(IF(D5393="","",VALUE(MID(D5393,2,5))),"")</f>
        <v/>
      </c>
      <c r="J5393" s="28">
        <f>IF(OR(H5393="",I5393=""),"",IF(H5393&gt;=I5393,"Pass","Fail"))</f>
        <v/>
      </c>
    </row>
    <row r="5394">
      <c r="A5394" s="31" t="n"/>
      <c r="B5394" s="26" t="n"/>
      <c r="C5394" s="26" t="n"/>
      <c r="D5394" s="26" t="n"/>
      <c r="E5394" s="31" t="n"/>
      <c r="F5394" s="24">
        <f>IF(OR(A5394="",E5394=""),"",E5394-A5394)</f>
        <v/>
      </c>
      <c r="G5394" s="27" t="n"/>
      <c r="H5394" s="33">
        <f>IF(G5394="","",ROUND(G5394*1000/22500,2))</f>
        <v/>
      </c>
      <c r="I5394" s="33">
        <f>IFERROR(IF(D5394="","",VALUE(MID(D5394,2,5))),"")</f>
        <v/>
      </c>
      <c r="J5394" s="28">
        <f>IF(OR(H5394="",I5394=""),"",IF(H5394&gt;=I5394,"Pass","Fail"))</f>
        <v/>
      </c>
    </row>
    <row r="5395">
      <c r="A5395" s="31" t="n"/>
      <c r="B5395" s="26" t="n"/>
      <c r="C5395" s="26" t="n"/>
      <c r="D5395" s="26" t="n"/>
      <c r="E5395" s="31" t="n"/>
      <c r="F5395" s="24">
        <f>IF(OR(A5395="",E5395=""),"",E5395-A5395)</f>
        <v/>
      </c>
      <c r="G5395" s="27" t="n"/>
      <c r="H5395" s="33">
        <f>IF(G5395="","",ROUND(G5395*1000/22500,2))</f>
        <v/>
      </c>
      <c r="I5395" s="33">
        <f>IFERROR(IF(D5395="","",VALUE(MID(D5395,2,5))),"")</f>
        <v/>
      </c>
      <c r="J5395" s="28">
        <f>IF(OR(H5395="",I5395=""),"",IF(H5395&gt;=I5395,"Pass","Fail"))</f>
        <v/>
      </c>
    </row>
    <row r="5396">
      <c r="A5396" s="31" t="n"/>
      <c r="B5396" s="26" t="n"/>
      <c r="C5396" s="26" t="n"/>
      <c r="D5396" s="26" t="n"/>
      <c r="E5396" s="31" t="n"/>
      <c r="F5396" s="24">
        <f>IF(OR(A5396="",E5396=""),"",E5396-A5396)</f>
        <v/>
      </c>
      <c r="G5396" s="27" t="n"/>
      <c r="H5396" s="33">
        <f>IF(G5396="","",ROUND(G5396*1000/22500,2))</f>
        <v/>
      </c>
      <c r="I5396" s="33">
        <f>IFERROR(IF(D5396="","",VALUE(MID(D5396,2,5))),"")</f>
        <v/>
      </c>
      <c r="J5396" s="28">
        <f>IF(OR(H5396="",I5396=""),"",IF(H5396&gt;=I5396,"Pass","Fail"))</f>
        <v/>
      </c>
    </row>
    <row r="5397">
      <c r="A5397" s="31" t="n"/>
      <c r="B5397" s="26" t="n"/>
      <c r="C5397" s="26" t="n"/>
      <c r="D5397" s="26" t="n"/>
      <c r="E5397" s="31" t="n"/>
      <c r="F5397" s="24">
        <f>IF(OR(A5397="",E5397=""),"",E5397-A5397)</f>
        <v/>
      </c>
      <c r="G5397" s="27" t="n"/>
      <c r="H5397" s="33">
        <f>IF(G5397="","",ROUND(G5397*1000/22500,2))</f>
        <v/>
      </c>
      <c r="I5397" s="33">
        <f>IFERROR(IF(D5397="","",VALUE(MID(D5397,2,5))),"")</f>
        <v/>
      </c>
      <c r="J5397" s="28">
        <f>IF(OR(H5397="",I5397=""),"",IF(H5397&gt;=I5397,"Pass","Fail"))</f>
        <v/>
      </c>
    </row>
    <row r="5398">
      <c r="A5398" s="31" t="n"/>
      <c r="B5398" s="26" t="n"/>
      <c r="C5398" s="26" t="n"/>
      <c r="D5398" s="26" t="n"/>
      <c r="E5398" s="31" t="n"/>
      <c r="F5398" s="24">
        <f>IF(OR(A5398="",E5398=""),"",E5398-A5398)</f>
        <v/>
      </c>
      <c r="G5398" s="27" t="n"/>
      <c r="H5398" s="33">
        <f>IF(G5398="","",ROUND(G5398*1000/22500,2))</f>
        <v/>
      </c>
      <c r="I5398" s="33">
        <f>IFERROR(IF(D5398="","",VALUE(MID(D5398,2,5))),"")</f>
        <v/>
      </c>
      <c r="J5398" s="28">
        <f>IF(OR(H5398="",I5398=""),"",IF(H5398&gt;=I5398,"Pass","Fail"))</f>
        <v/>
      </c>
    </row>
    <row r="5399">
      <c r="A5399" s="31" t="n"/>
      <c r="B5399" s="26" t="n"/>
      <c r="C5399" s="26" t="n"/>
      <c r="D5399" s="26" t="n"/>
      <c r="E5399" s="31" t="n"/>
      <c r="F5399" s="24">
        <f>IF(OR(A5399="",E5399=""),"",E5399-A5399)</f>
        <v/>
      </c>
      <c r="G5399" s="27" t="n"/>
      <c r="H5399" s="33">
        <f>IF(G5399="","",ROUND(G5399*1000/22500,2))</f>
        <v/>
      </c>
      <c r="I5399" s="33">
        <f>IFERROR(IF(D5399="","",VALUE(MID(D5399,2,5))),"")</f>
        <v/>
      </c>
      <c r="J5399" s="28">
        <f>IF(OR(H5399="",I5399=""),"",IF(H5399&gt;=I5399,"Pass","Fail"))</f>
        <v/>
      </c>
    </row>
    <row r="5400">
      <c r="A5400" s="31" t="n"/>
      <c r="B5400" s="26" t="n"/>
      <c r="C5400" s="26" t="n"/>
      <c r="D5400" s="26" t="n"/>
      <c r="E5400" s="31" t="n"/>
      <c r="F5400" s="24">
        <f>IF(OR(A5400="",E5400=""),"",E5400-A5400)</f>
        <v/>
      </c>
      <c r="G5400" s="27" t="n"/>
      <c r="H5400" s="33">
        <f>IF(G5400="","",ROUND(G5400*1000/22500,2))</f>
        <v/>
      </c>
      <c r="I5400" s="33">
        <f>IFERROR(IF(D5400="","",VALUE(MID(D5400,2,5))),"")</f>
        <v/>
      </c>
      <c r="J5400" s="28">
        <f>IF(OR(H5400="",I5400=""),"",IF(H5400&gt;=I5400,"Pass","Fail"))</f>
        <v/>
      </c>
    </row>
    <row r="5401">
      <c r="A5401" s="31" t="n"/>
      <c r="B5401" s="26" t="n"/>
      <c r="C5401" s="26" t="n"/>
      <c r="D5401" s="26" t="n"/>
      <c r="E5401" s="31" t="n"/>
      <c r="F5401" s="24">
        <f>IF(OR(A5401="",E5401=""),"",E5401-A5401)</f>
        <v/>
      </c>
      <c r="G5401" s="27" t="n"/>
      <c r="H5401" s="33">
        <f>IF(G5401="","",ROUND(G5401*1000/22500,2))</f>
        <v/>
      </c>
      <c r="I5401" s="33">
        <f>IFERROR(IF(D5401="","",VALUE(MID(D5401,2,5))),"")</f>
        <v/>
      </c>
      <c r="J5401" s="28">
        <f>IF(OR(H5401="",I5401=""),"",IF(H5401&gt;=I5401,"Pass","Fail"))</f>
        <v/>
      </c>
    </row>
    <row r="5402">
      <c r="A5402" s="31" t="n"/>
      <c r="B5402" s="26" t="n"/>
      <c r="C5402" s="26" t="n"/>
      <c r="D5402" s="26" t="n"/>
      <c r="E5402" s="31" t="n"/>
      <c r="F5402" s="24">
        <f>IF(OR(A5402="",E5402=""),"",E5402-A5402)</f>
        <v/>
      </c>
      <c r="G5402" s="27" t="n"/>
      <c r="H5402" s="33">
        <f>IF(G5402="","",ROUND(G5402*1000/22500,2))</f>
        <v/>
      </c>
      <c r="I5402" s="33">
        <f>IFERROR(IF(D5402="","",VALUE(MID(D5402,2,5))),"")</f>
        <v/>
      </c>
      <c r="J5402" s="28">
        <f>IF(OR(H5402="",I5402=""),"",IF(H5402&gt;=I5402,"Pass","Fail"))</f>
        <v/>
      </c>
    </row>
    <row r="5403">
      <c r="A5403" s="31" t="n"/>
      <c r="B5403" s="26" t="n"/>
      <c r="C5403" s="26" t="n"/>
      <c r="D5403" s="26" t="n"/>
      <c r="E5403" s="31" t="n"/>
      <c r="F5403" s="24">
        <f>IF(OR(A5403="",E5403=""),"",E5403-A5403)</f>
        <v/>
      </c>
      <c r="G5403" s="27" t="n"/>
      <c r="H5403" s="33">
        <f>IF(G5403="","",ROUND(G5403*1000/22500,2))</f>
        <v/>
      </c>
      <c r="I5403" s="33">
        <f>IFERROR(IF(D5403="","",VALUE(MID(D5403,2,5))),"")</f>
        <v/>
      </c>
      <c r="J5403" s="28">
        <f>IF(OR(H5403="",I5403=""),"",IF(H5403&gt;=I5403,"Pass","Fail"))</f>
        <v/>
      </c>
    </row>
    <row r="5404">
      <c r="A5404" s="31" t="n"/>
      <c r="B5404" s="26" t="n"/>
      <c r="C5404" s="26" t="n"/>
      <c r="D5404" s="26" t="n"/>
      <c r="E5404" s="31" t="n"/>
      <c r="F5404" s="24">
        <f>IF(OR(A5404="",E5404=""),"",E5404-A5404)</f>
        <v/>
      </c>
      <c r="G5404" s="27" t="n"/>
      <c r="H5404" s="33">
        <f>IF(G5404="","",ROUND(G5404*1000/22500,2))</f>
        <v/>
      </c>
      <c r="I5404" s="33">
        <f>IFERROR(IF(D5404="","",VALUE(MID(D5404,2,5))),"")</f>
        <v/>
      </c>
      <c r="J5404" s="28">
        <f>IF(OR(H5404="",I5404=""),"",IF(H5404&gt;=I5404,"Pass","Fail"))</f>
        <v/>
      </c>
    </row>
    <row r="5405">
      <c r="A5405" s="31" t="n"/>
      <c r="B5405" s="26" t="n"/>
      <c r="C5405" s="26" t="n"/>
      <c r="D5405" s="26" t="n"/>
      <c r="E5405" s="31" t="n"/>
      <c r="F5405" s="24">
        <f>IF(OR(A5405="",E5405=""),"",E5405-A5405)</f>
        <v/>
      </c>
      <c r="G5405" s="27" t="n"/>
      <c r="H5405" s="33">
        <f>IF(G5405="","",ROUND(G5405*1000/22500,2))</f>
        <v/>
      </c>
      <c r="I5405" s="33">
        <f>IFERROR(IF(D5405="","",VALUE(MID(D5405,2,5))),"")</f>
        <v/>
      </c>
      <c r="J5405" s="28">
        <f>IF(OR(H5405="",I5405=""),"",IF(H5405&gt;=I5405,"Pass","Fail"))</f>
        <v/>
      </c>
    </row>
    <row r="5406">
      <c r="A5406" s="31" t="n"/>
      <c r="B5406" s="26" t="n"/>
      <c r="C5406" s="26" t="n"/>
      <c r="D5406" s="26" t="n"/>
      <c r="E5406" s="31" t="n"/>
      <c r="F5406" s="24">
        <f>IF(OR(A5406="",E5406=""),"",E5406-A5406)</f>
        <v/>
      </c>
      <c r="G5406" s="27" t="n"/>
      <c r="H5406" s="33">
        <f>IF(G5406="","",ROUND(G5406*1000/22500,2))</f>
        <v/>
      </c>
      <c r="I5406" s="33">
        <f>IFERROR(IF(D5406="","",VALUE(MID(D5406,2,5))),"")</f>
        <v/>
      </c>
      <c r="J5406" s="28">
        <f>IF(OR(H5406="",I5406=""),"",IF(H5406&gt;=I5406,"Pass","Fail"))</f>
        <v/>
      </c>
    </row>
    <row r="5407">
      <c r="A5407" s="31" t="n"/>
      <c r="B5407" s="26" t="n"/>
      <c r="C5407" s="26" t="n"/>
      <c r="D5407" s="26" t="n"/>
      <c r="E5407" s="31" t="n"/>
      <c r="F5407" s="24">
        <f>IF(OR(A5407="",E5407=""),"",E5407-A5407)</f>
        <v/>
      </c>
      <c r="G5407" s="27" t="n"/>
      <c r="H5407" s="33">
        <f>IF(G5407="","",ROUND(G5407*1000/22500,2))</f>
        <v/>
      </c>
      <c r="I5407" s="33">
        <f>IFERROR(IF(D5407="","",VALUE(MID(D5407,2,5))),"")</f>
        <v/>
      </c>
      <c r="J5407" s="28">
        <f>IF(OR(H5407="",I5407=""),"",IF(H5407&gt;=I5407,"Pass","Fail"))</f>
        <v/>
      </c>
    </row>
    <row r="5408">
      <c r="A5408" s="31" t="n"/>
      <c r="B5408" s="26" t="n"/>
      <c r="C5408" s="26" t="n"/>
      <c r="D5408" s="26" t="n"/>
      <c r="E5408" s="31" t="n"/>
      <c r="F5408" s="24">
        <f>IF(OR(A5408="",E5408=""),"",E5408-A5408)</f>
        <v/>
      </c>
      <c r="G5408" s="27" t="n"/>
      <c r="H5408" s="33">
        <f>IF(G5408="","",ROUND(G5408*1000/22500,2))</f>
        <v/>
      </c>
      <c r="I5408" s="33">
        <f>IFERROR(IF(D5408="","",VALUE(MID(D5408,2,5))),"")</f>
        <v/>
      </c>
      <c r="J5408" s="28">
        <f>IF(OR(H5408="",I5408=""),"",IF(H5408&gt;=I5408,"Pass","Fail"))</f>
        <v/>
      </c>
    </row>
    <row r="5409">
      <c r="A5409" s="31" t="n"/>
      <c r="B5409" s="26" t="n"/>
      <c r="C5409" s="26" t="n"/>
      <c r="D5409" s="26" t="n"/>
      <c r="E5409" s="31" t="n"/>
      <c r="F5409" s="24">
        <f>IF(OR(A5409="",E5409=""),"",E5409-A5409)</f>
        <v/>
      </c>
      <c r="G5409" s="27" t="n"/>
      <c r="H5409" s="33">
        <f>IF(G5409="","",ROUND(G5409*1000/22500,2))</f>
        <v/>
      </c>
      <c r="I5409" s="33">
        <f>IFERROR(IF(D5409="","",VALUE(MID(D5409,2,5))),"")</f>
        <v/>
      </c>
      <c r="J5409" s="28">
        <f>IF(OR(H5409="",I5409=""),"",IF(H5409&gt;=I5409,"Pass","Fail"))</f>
        <v/>
      </c>
    </row>
    <row r="5410">
      <c r="A5410" s="31" t="n"/>
      <c r="B5410" s="26" t="n"/>
      <c r="C5410" s="26" t="n"/>
      <c r="D5410" s="26" t="n"/>
      <c r="E5410" s="31" t="n"/>
      <c r="F5410" s="24">
        <f>IF(OR(A5410="",E5410=""),"",E5410-A5410)</f>
        <v/>
      </c>
      <c r="G5410" s="27" t="n"/>
      <c r="H5410" s="33">
        <f>IF(G5410="","",ROUND(G5410*1000/22500,2))</f>
        <v/>
      </c>
      <c r="I5410" s="33">
        <f>IFERROR(IF(D5410="","",VALUE(MID(D5410,2,5))),"")</f>
        <v/>
      </c>
      <c r="J5410" s="28">
        <f>IF(OR(H5410="",I5410=""),"",IF(H5410&gt;=I5410,"Pass","Fail"))</f>
        <v/>
      </c>
    </row>
    <row r="5411">
      <c r="A5411" s="31" t="n"/>
      <c r="B5411" s="26" t="n"/>
      <c r="C5411" s="26" t="n"/>
      <c r="D5411" s="26" t="n"/>
      <c r="E5411" s="31" t="n"/>
      <c r="F5411" s="24">
        <f>IF(OR(A5411="",E5411=""),"",E5411-A5411)</f>
        <v/>
      </c>
      <c r="G5411" s="27" t="n"/>
      <c r="H5411" s="33">
        <f>IF(G5411="","",ROUND(G5411*1000/22500,2))</f>
        <v/>
      </c>
      <c r="I5411" s="33">
        <f>IFERROR(IF(D5411="","",VALUE(MID(D5411,2,5))),"")</f>
        <v/>
      </c>
      <c r="J5411" s="28">
        <f>IF(OR(H5411="",I5411=""),"",IF(H5411&gt;=I5411,"Pass","Fail"))</f>
        <v/>
      </c>
    </row>
    <row r="5412">
      <c r="A5412" s="31" t="n"/>
      <c r="B5412" s="26" t="n"/>
      <c r="C5412" s="26" t="n"/>
      <c r="D5412" s="26" t="n"/>
      <c r="E5412" s="31" t="n"/>
      <c r="F5412" s="24">
        <f>IF(OR(A5412="",E5412=""),"",E5412-A5412)</f>
        <v/>
      </c>
      <c r="G5412" s="27" t="n"/>
      <c r="H5412" s="33">
        <f>IF(G5412="","",ROUND(G5412*1000/22500,2))</f>
        <v/>
      </c>
      <c r="I5412" s="33">
        <f>IFERROR(IF(D5412="","",VALUE(MID(D5412,2,5))),"")</f>
        <v/>
      </c>
      <c r="J5412" s="28">
        <f>IF(OR(H5412="",I5412=""),"",IF(H5412&gt;=I5412,"Pass","Fail"))</f>
        <v/>
      </c>
    </row>
    <row r="5413">
      <c r="A5413" s="31" t="n"/>
      <c r="B5413" s="26" t="n"/>
      <c r="C5413" s="26" t="n"/>
      <c r="D5413" s="26" t="n"/>
      <c r="E5413" s="31" t="n"/>
      <c r="F5413" s="24">
        <f>IF(OR(A5413="",E5413=""),"",E5413-A5413)</f>
        <v/>
      </c>
      <c r="G5413" s="27" t="n"/>
      <c r="H5413" s="33">
        <f>IF(G5413="","",ROUND(G5413*1000/22500,2))</f>
        <v/>
      </c>
      <c r="I5413" s="33">
        <f>IFERROR(IF(D5413="","",VALUE(MID(D5413,2,5))),"")</f>
        <v/>
      </c>
      <c r="J5413" s="28">
        <f>IF(OR(H5413="",I5413=""),"",IF(H5413&gt;=I5413,"Pass","Fail"))</f>
        <v/>
      </c>
    </row>
    <row r="5414">
      <c r="A5414" s="31" t="n"/>
      <c r="B5414" s="26" t="n"/>
      <c r="C5414" s="26" t="n"/>
      <c r="D5414" s="26" t="n"/>
      <c r="E5414" s="31" t="n"/>
      <c r="F5414" s="24">
        <f>IF(OR(A5414="",E5414=""),"",E5414-A5414)</f>
        <v/>
      </c>
      <c r="G5414" s="27" t="n"/>
      <c r="H5414" s="33">
        <f>IF(G5414="","",ROUND(G5414*1000/22500,2))</f>
        <v/>
      </c>
      <c r="I5414" s="33">
        <f>IFERROR(IF(D5414="","",VALUE(MID(D5414,2,5))),"")</f>
        <v/>
      </c>
      <c r="J5414" s="28">
        <f>IF(OR(H5414="",I5414=""),"",IF(H5414&gt;=I5414,"Pass","Fail"))</f>
        <v/>
      </c>
    </row>
    <row r="5415">
      <c r="A5415" s="31" t="n"/>
      <c r="B5415" s="26" t="n"/>
      <c r="C5415" s="26" t="n"/>
      <c r="D5415" s="26" t="n"/>
      <c r="E5415" s="31" t="n"/>
      <c r="F5415" s="24">
        <f>IF(OR(A5415="",E5415=""),"",E5415-A5415)</f>
        <v/>
      </c>
      <c r="G5415" s="27" t="n"/>
      <c r="H5415" s="33">
        <f>IF(G5415="","",ROUND(G5415*1000/22500,2))</f>
        <v/>
      </c>
      <c r="I5415" s="33">
        <f>IFERROR(IF(D5415="","",VALUE(MID(D5415,2,5))),"")</f>
        <v/>
      </c>
      <c r="J5415" s="28">
        <f>IF(OR(H5415="",I5415=""),"",IF(H5415&gt;=I5415,"Pass","Fail"))</f>
        <v/>
      </c>
    </row>
    <row r="5416">
      <c r="A5416" s="31" t="n"/>
      <c r="B5416" s="26" t="n"/>
      <c r="C5416" s="26" t="n"/>
      <c r="D5416" s="26" t="n"/>
      <c r="E5416" s="31" t="n"/>
      <c r="F5416" s="24">
        <f>IF(OR(A5416="",E5416=""),"",E5416-A5416)</f>
        <v/>
      </c>
      <c r="G5416" s="27" t="n"/>
      <c r="H5416" s="33">
        <f>IF(G5416="","",ROUND(G5416*1000/22500,2))</f>
        <v/>
      </c>
      <c r="I5416" s="33">
        <f>IFERROR(IF(D5416="","",VALUE(MID(D5416,2,5))),"")</f>
        <v/>
      </c>
      <c r="J5416" s="28">
        <f>IF(OR(H5416="",I5416=""),"",IF(H5416&gt;=I5416,"Pass","Fail"))</f>
        <v/>
      </c>
    </row>
    <row r="5417">
      <c r="A5417" s="31" t="n"/>
      <c r="B5417" s="26" t="n"/>
      <c r="C5417" s="26" t="n"/>
      <c r="D5417" s="26" t="n"/>
      <c r="E5417" s="31" t="n"/>
      <c r="F5417" s="24">
        <f>IF(OR(A5417="",E5417=""),"",E5417-A5417)</f>
        <v/>
      </c>
      <c r="G5417" s="27" t="n"/>
      <c r="H5417" s="33">
        <f>IF(G5417="","",ROUND(G5417*1000/22500,2))</f>
        <v/>
      </c>
      <c r="I5417" s="33">
        <f>IFERROR(IF(D5417="","",VALUE(MID(D5417,2,5))),"")</f>
        <v/>
      </c>
      <c r="J5417" s="28">
        <f>IF(OR(H5417="",I5417=""),"",IF(H5417&gt;=I5417,"Pass","Fail"))</f>
        <v/>
      </c>
    </row>
    <row r="5418">
      <c r="A5418" s="31" t="n"/>
      <c r="B5418" s="26" t="n"/>
      <c r="C5418" s="26" t="n"/>
      <c r="D5418" s="26" t="n"/>
      <c r="E5418" s="31" t="n"/>
      <c r="F5418" s="24">
        <f>IF(OR(A5418="",E5418=""),"",E5418-A5418)</f>
        <v/>
      </c>
      <c r="G5418" s="27" t="n"/>
      <c r="H5418" s="33">
        <f>IF(G5418="","",ROUND(G5418*1000/22500,2))</f>
        <v/>
      </c>
      <c r="I5418" s="33">
        <f>IFERROR(IF(D5418="","",VALUE(MID(D5418,2,5))),"")</f>
        <v/>
      </c>
      <c r="J5418" s="28">
        <f>IF(OR(H5418="",I5418=""),"",IF(H5418&gt;=I5418,"Pass","Fail"))</f>
        <v/>
      </c>
    </row>
    <row r="5419">
      <c r="A5419" s="31" t="n"/>
      <c r="B5419" s="26" t="n"/>
      <c r="C5419" s="26" t="n"/>
      <c r="D5419" s="26" t="n"/>
      <c r="E5419" s="31" t="n"/>
      <c r="F5419" s="24">
        <f>IF(OR(A5419="",E5419=""),"",E5419-A5419)</f>
        <v/>
      </c>
      <c r="G5419" s="27" t="n"/>
      <c r="H5419" s="33">
        <f>IF(G5419="","",ROUND(G5419*1000/22500,2))</f>
        <v/>
      </c>
      <c r="I5419" s="33">
        <f>IFERROR(IF(D5419="","",VALUE(MID(D5419,2,5))),"")</f>
        <v/>
      </c>
      <c r="J5419" s="28">
        <f>IF(OR(H5419="",I5419=""),"",IF(H5419&gt;=I5419,"Pass","Fail"))</f>
        <v/>
      </c>
    </row>
    <row r="5420">
      <c r="A5420" s="31" t="n"/>
      <c r="B5420" s="26" t="n"/>
      <c r="C5420" s="26" t="n"/>
      <c r="D5420" s="26" t="n"/>
      <c r="E5420" s="31" t="n"/>
      <c r="F5420" s="24">
        <f>IF(OR(A5420="",E5420=""),"",E5420-A5420)</f>
        <v/>
      </c>
      <c r="G5420" s="27" t="n"/>
      <c r="H5420" s="33">
        <f>IF(G5420="","",ROUND(G5420*1000/22500,2))</f>
        <v/>
      </c>
      <c r="I5420" s="33">
        <f>IFERROR(IF(D5420="","",VALUE(MID(D5420,2,5))),"")</f>
        <v/>
      </c>
      <c r="J5420" s="28">
        <f>IF(OR(H5420="",I5420=""),"",IF(H5420&gt;=I5420,"Pass","Fail"))</f>
        <v/>
      </c>
    </row>
    <row r="5421">
      <c r="A5421" s="31" t="n"/>
      <c r="B5421" s="26" t="n"/>
      <c r="C5421" s="26" t="n"/>
      <c r="D5421" s="26" t="n"/>
      <c r="E5421" s="31" t="n"/>
      <c r="F5421" s="24">
        <f>IF(OR(A5421="",E5421=""),"",E5421-A5421)</f>
        <v/>
      </c>
      <c r="G5421" s="27" t="n"/>
      <c r="H5421" s="33">
        <f>IF(G5421="","",ROUND(G5421*1000/22500,2))</f>
        <v/>
      </c>
      <c r="I5421" s="33">
        <f>IFERROR(IF(D5421="","",VALUE(MID(D5421,2,5))),"")</f>
        <v/>
      </c>
      <c r="J5421" s="28">
        <f>IF(OR(H5421="",I5421=""),"",IF(H5421&gt;=I5421,"Pass","Fail"))</f>
        <v/>
      </c>
    </row>
    <row r="5422">
      <c r="A5422" s="31" t="n"/>
      <c r="B5422" s="26" t="n"/>
      <c r="C5422" s="26" t="n"/>
      <c r="D5422" s="26" t="n"/>
      <c r="E5422" s="31" t="n"/>
      <c r="F5422" s="24">
        <f>IF(OR(A5422="",E5422=""),"",E5422-A5422)</f>
        <v/>
      </c>
      <c r="G5422" s="27" t="n"/>
      <c r="H5422" s="33">
        <f>IF(G5422="","",ROUND(G5422*1000/22500,2))</f>
        <v/>
      </c>
      <c r="I5422" s="33">
        <f>IFERROR(IF(D5422="","",VALUE(MID(D5422,2,5))),"")</f>
        <v/>
      </c>
      <c r="J5422" s="28">
        <f>IF(OR(H5422="",I5422=""),"",IF(H5422&gt;=I5422,"Pass","Fail"))</f>
        <v/>
      </c>
    </row>
    <row r="5423">
      <c r="A5423" s="31" t="n"/>
      <c r="B5423" s="26" t="n"/>
      <c r="C5423" s="26" t="n"/>
      <c r="D5423" s="26" t="n"/>
      <c r="E5423" s="31" t="n"/>
      <c r="F5423" s="24">
        <f>IF(OR(A5423="",E5423=""),"",E5423-A5423)</f>
        <v/>
      </c>
      <c r="G5423" s="27" t="n"/>
      <c r="H5423" s="33">
        <f>IF(G5423="","",ROUND(G5423*1000/22500,2))</f>
        <v/>
      </c>
      <c r="I5423" s="33">
        <f>IFERROR(IF(D5423="","",VALUE(MID(D5423,2,5))),"")</f>
        <v/>
      </c>
      <c r="J5423" s="28">
        <f>IF(OR(H5423="",I5423=""),"",IF(H5423&gt;=I5423,"Pass","Fail"))</f>
        <v/>
      </c>
    </row>
    <row r="5424">
      <c r="A5424" s="31" t="n"/>
      <c r="B5424" s="26" t="n"/>
      <c r="C5424" s="26" t="n"/>
      <c r="D5424" s="26" t="n"/>
      <c r="E5424" s="31" t="n"/>
      <c r="F5424" s="24">
        <f>IF(OR(A5424="",E5424=""),"",E5424-A5424)</f>
        <v/>
      </c>
      <c r="G5424" s="27" t="n"/>
      <c r="H5424" s="33">
        <f>IF(G5424="","",ROUND(G5424*1000/22500,2))</f>
        <v/>
      </c>
      <c r="I5424" s="33">
        <f>IFERROR(IF(D5424="","",VALUE(MID(D5424,2,5))),"")</f>
        <v/>
      </c>
      <c r="J5424" s="28">
        <f>IF(OR(H5424="",I5424=""),"",IF(H5424&gt;=I5424,"Pass","Fail"))</f>
        <v/>
      </c>
    </row>
    <row r="5425">
      <c r="A5425" s="31" t="n"/>
      <c r="B5425" s="26" t="n"/>
      <c r="C5425" s="26" t="n"/>
      <c r="D5425" s="26" t="n"/>
      <c r="E5425" s="31" t="n"/>
      <c r="F5425" s="24">
        <f>IF(OR(A5425="",E5425=""),"",E5425-A5425)</f>
        <v/>
      </c>
      <c r="G5425" s="27" t="n"/>
      <c r="H5425" s="33">
        <f>IF(G5425="","",ROUND(G5425*1000/22500,2))</f>
        <v/>
      </c>
      <c r="I5425" s="33">
        <f>IFERROR(IF(D5425="","",VALUE(MID(D5425,2,5))),"")</f>
        <v/>
      </c>
      <c r="J5425" s="28">
        <f>IF(OR(H5425="",I5425=""),"",IF(H5425&gt;=I5425,"Pass","Fail"))</f>
        <v/>
      </c>
    </row>
    <row r="5426">
      <c r="A5426" s="31" t="n"/>
      <c r="B5426" s="26" t="n"/>
      <c r="C5426" s="26" t="n"/>
      <c r="D5426" s="26" t="n"/>
      <c r="E5426" s="31" t="n"/>
      <c r="F5426" s="24">
        <f>IF(OR(A5426="",E5426=""),"",E5426-A5426)</f>
        <v/>
      </c>
      <c r="G5426" s="27" t="n"/>
      <c r="H5426" s="33">
        <f>IF(G5426="","",ROUND(G5426*1000/22500,2))</f>
        <v/>
      </c>
      <c r="I5426" s="33">
        <f>IFERROR(IF(D5426="","",VALUE(MID(D5426,2,5))),"")</f>
        <v/>
      </c>
      <c r="J5426" s="28">
        <f>IF(OR(H5426="",I5426=""),"",IF(H5426&gt;=I5426,"Pass","Fail"))</f>
        <v/>
      </c>
    </row>
    <row r="5427">
      <c r="A5427" s="31" t="n"/>
      <c r="B5427" s="26" t="n"/>
      <c r="C5427" s="26" t="n"/>
      <c r="D5427" s="26" t="n"/>
      <c r="E5427" s="31" t="n"/>
      <c r="F5427" s="24">
        <f>IF(OR(A5427="",E5427=""),"",E5427-A5427)</f>
        <v/>
      </c>
      <c r="G5427" s="27" t="n"/>
      <c r="H5427" s="33">
        <f>IF(G5427="","",ROUND(G5427*1000/22500,2))</f>
        <v/>
      </c>
      <c r="I5427" s="33">
        <f>IFERROR(IF(D5427="","",VALUE(MID(D5427,2,5))),"")</f>
        <v/>
      </c>
      <c r="J5427" s="28">
        <f>IF(OR(H5427="",I5427=""),"",IF(H5427&gt;=I5427,"Pass","Fail"))</f>
        <v/>
      </c>
    </row>
    <row r="5428">
      <c r="A5428" s="31" t="n"/>
      <c r="B5428" s="26" t="n"/>
      <c r="C5428" s="26" t="n"/>
      <c r="D5428" s="26" t="n"/>
      <c r="E5428" s="31" t="n"/>
      <c r="F5428" s="24">
        <f>IF(OR(A5428="",E5428=""),"",E5428-A5428)</f>
        <v/>
      </c>
      <c r="G5428" s="27" t="n"/>
      <c r="H5428" s="33">
        <f>IF(G5428="","",ROUND(G5428*1000/22500,2))</f>
        <v/>
      </c>
      <c r="I5428" s="33">
        <f>IFERROR(IF(D5428="","",VALUE(MID(D5428,2,5))),"")</f>
        <v/>
      </c>
      <c r="J5428" s="28">
        <f>IF(OR(H5428="",I5428=""),"",IF(H5428&gt;=I5428,"Pass","Fail"))</f>
        <v/>
      </c>
    </row>
    <row r="5429">
      <c r="A5429" s="31" t="n"/>
      <c r="B5429" s="26" t="n"/>
      <c r="C5429" s="26" t="n"/>
      <c r="D5429" s="26" t="n"/>
      <c r="E5429" s="31" t="n"/>
      <c r="F5429" s="24">
        <f>IF(OR(A5429="",E5429=""),"",E5429-A5429)</f>
        <v/>
      </c>
      <c r="G5429" s="27" t="n"/>
      <c r="H5429" s="33">
        <f>IF(G5429="","",ROUND(G5429*1000/22500,2))</f>
        <v/>
      </c>
      <c r="I5429" s="33">
        <f>IFERROR(IF(D5429="","",VALUE(MID(D5429,2,5))),"")</f>
        <v/>
      </c>
      <c r="J5429" s="28">
        <f>IF(OR(H5429="",I5429=""),"",IF(H5429&gt;=I5429,"Pass","Fail"))</f>
        <v/>
      </c>
    </row>
    <row r="5430">
      <c r="A5430" s="31" t="n"/>
      <c r="B5430" s="26" t="n"/>
      <c r="C5430" s="26" t="n"/>
      <c r="D5430" s="26" t="n"/>
      <c r="E5430" s="31" t="n"/>
      <c r="F5430" s="24">
        <f>IF(OR(A5430="",E5430=""),"",E5430-A5430)</f>
        <v/>
      </c>
      <c r="G5430" s="27" t="n"/>
      <c r="H5430" s="33">
        <f>IF(G5430="","",ROUND(G5430*1000/22500,2))</f>
        <v/>
      </c>
      <c r="I5430" s="33">
        <f>IFERROR(IF(D5430="","",VALUE(MID(D5430,2,5))),"")</f>
        <v/>
      </c>
      <c r="J5430" s="28">
        <f>IF(OR(H5430="",I5430=""),"",IF(H5430&gt;=I5430,"Pass","Fail"))</f>
        <v/>
      </c>
    </row>
    <row r="5431">
      <c r="A5431" s="31" t="n"/>
      <c r="B5431" s="26" t="n"/>
      <c r="C5431" s="26" t="n"/>
      <c r="D5431" s="26" t="n"/>
      <c r="E5431" s="31" t="n"/>
      <c r="F5431" s="24">
        <f>IF(OR(A5431="",E5431=""),"",E5431-A5431)</f>
        <v/>
      </c>
      <c r="G5431" s="27" t="n"/>
      <c r="H5431" s="33">
        <f>IF(G5431="","",ROUND(G5431*1000/22500,2))</f>
        <v/>
      </c>
      <c r="I5431" s="33">
        <f>IFERROR(IF(D5431="","",VALUE(MID(D5431,2,5))),"")</f>
        <v/>
      </c>
      <c r="J5431" s="28">
        <f>IF(OR(H5431="",I5431=""),"",IF(H5431&gt;=I5431,"Pass","Fail"))</f>
        <v/>
      </c>
    </row>
    <row r="5432">
      <c r="A5432" s="31" t="n"/>
      <c r="B5432" s="26" t="n"/>
      <c r="C5432" s="26" t="n"/>
      <c r="D5432" s="26" t="n"/>
      <c r="E5432" s="31" t="n"/>
      <c r="F5432" s="24">
        <f>IF(OR(A5432="",E5432=""),"",E5432-A5432)</f>
        <v/>
      </c>
      <c r="G5432" s="27" t="n"/>
      <c r="H5432" s="33">
        <f>IF(G5432="","",ROUND(G5432*1000/22500,2))</f>
        <v/>
      </c>
      <c r="I5432" s="33">
        <f>IFERROR(IF(D5432="","",VALUE(MID(D5432,2,5))),"")</f>
        <v/>
      </c>
      <c r="J5432" s="28">
        <f>IF(OR(H5432="",I5432=""),"",IF(H5432&gt;=I5432,"Pass","Fail"))</f>
        <v/>
      </c>
    </row>
    <row r="5433">
      <c r="A5433" s="31" t="n"/>
      <c r="B5433" s="26" t="n"/>
      <c r="C5433" s="26" t="n"/>
      <c r="D5433" s="26" t="n"/>
      <c r="E5433" s="31" t="n"/>
      <c r="F5433" s="24">
        <f>IF(OR(A5433="",E5433=""),"",E5433-A5433)</f>
        <v/>
      </c>
      <c r="G5433" s="27" t="n"/>
      <c r="H5433" s="33">
        <f>IF(G5433="","",ROUND(G5433*1000/22500,2))</f>
        <v/>
      </c>
      <c r="I5433" s="33">
        <f>IFERROR(IF(D5433="","",VALUE(MID(D5433,2,5))),"")</f>
        <v/>
      </c>
      <c r="J5433" s="28">
        <f>IF(OR(H5433="",I5433=""),"",IF(H5433&gt;=I5433,"Pass","Fail"))</f>
        <v/>
      </c>
    </row>
    <row r="5434">
      <c r="A5434" s="31" t="n"/>
      <c r="B5434" s="26" t="n"/>
      <c r="C5434" s="26" t="n"/>
      <c r="D5434" s="26" t="n"/>
      <c r="E5434" s="31" t="n"/>
      <c r="F5434" s="24">
        <f>IF(OR(A5434="",E5434=""),"",E5434-A5434)</f>
        <v/>
      </c>
      <c r="G5434" s="27" t="n"/>
      <c r="H5434" s="33">
        <f>IF(G5434="","",ROUND(G5434*1000/22500,2))</f>
        <v/>
      </c>
      <c r="I5434" s="33">
        <f>IFERROR(IF(D5434="","",VALUE(MID(D5434,2,5))),"")</f>
        <v/>
      </c>
      <c r="J5434" s="28">
        <f>IF(OR(H5434="",I5434=""),"",IF(H5434&gt;=I5434,"Pass","Fail"))</f>
        <v/>
      </c>
    </row>
    <row r="5435">
      <c r="A5435" s="31" t="n"/>
      <c r="B5435" s="26" t="n"/>
      <c r="C5435" s="26" t="n"/>
      <c r="D5435" s="26" t="n"/>
      <c r="E5435" s="31" t="n"/>
      <c r="F5435" s="24">
        <f>IF(OR(A5435="",E5435=""),"",E5435-A5435)</f>
        <v/>
      </c>
      <c r="G5435" s="27" t="n"/>
      <c r="H5435" s="33">
        <f>IF(G5435="","",ROUND(G5435*1000/22500,2))</f>
        <v/>
      </c>
      <c r="I5435" s="33">
        <f>IFERROR(IF(D5435="","",VALUE(MID(D5435,2,5))),"")</f>
        <v/>
      </c>
      <c r="J5435" s="28">
        <f>IF(OR(H5435="",I5435=""),"",IF(H5435&gt;=I5435,"Pass","Fail"))</f>
        <v/>
      </c>
    </row>
    <row r="5436">
      <c r="A5436" s="31" t="n"/>
      <c r="B5436" s="26" t="n"/>
      <c r="C5436" s="26" t="n"/>
      <c r="D5436" s="26" t="n"/>
      <c r="E5436" s="31" t="n"/>
      <c r="F5436" s="24">
        <f>IF(OR(A5436="",E5436=""),"",E5436-A5436)</f>
        <v/>
      </c>
      <c r="G5436" s="27" t="n"/>
      <c r="H5436" s="33">
        <f>IF(G5436="","",ROUND(G5436*1000/22500,2))</f>
        <v/>
      </c>
      <c r="I5436" s="33">
        <f>IFERROR(IF(D5436="","",VALUE(MID(D5436,2,5))),"")</f>
        <v/>
      </c>
      <c r="J5436" s="28">
        <f>IF(OR(H5436="",I5436=""),"",IF(H5436&gt;=I5436,"Pass","Fail"))</f>
        <v/>
      </c>
    </row>
    <row r="5437">
      <c r="A5437" s="31" t="n"/>
      <c r="B5437" s="26" t="n"/>
      <c r="C5437" s="26" t="n"/>
      <c r="D5437" s="26" t="n"/>
      <c r="E5437" s="31" t="n"/>
      <c r="F5437" s="24">
        <f>IF(OR(A5437="",E5437=""),"",E5437-A5437)</f>
        <v/>
      </c>
      <c r="G5437" s="27" t="n"/>
      <c r="H5437" s="33">
        <f>IF(G5437="","",ROUND(G5437*1000/22500,2))</f>
        <v/>
      </c>
      <c r="I5437" s="33">
        <f>IFERROR(IF(D5437="","",VALUE(MID(D5437,2,5))),"")</f>
        <v/>
      </c>
      <c r="J5437" s="28">
        <f>IF(OR(H5437="",I5437=""),"",IF(H5437&gt;=I5437,"Pass","Fail"))</f>
        <v/>
      </c>
    </row>
    <row r="5438">
      <c r="A5438" s="31" t="n"/>
      <c r="B5438" s="26" t="n"/>
      <c r="C5438" s="26" t="n"/>
      <c r="D5438" s="26" t="n"/>
      <c r="E5438" s="31" t="n"/>
      <c r="F5438" s="24">
        <f>IF(OR(A5438="",E5438=""),"",E5438-A5438)</f>
        <v/>
      </c>
      <c r="G5438" s="27" t="n"/>
      <c r="H5438" s="33">
        <f>IF(G5438="","",ROUND(G5438*1000/22500,2))</f>
        <v/>
      </c>
      <c r="I5438" s="33">
        <f>IFERROR(IF(D5438="","",VALUE(MID(D5438,2,5))),"")</f>
        <v/>
      </c>
      <c r="J5438" s="28">
        <f>IF(OR(H5438="",I5438=""),"",IF(H5438&gt;=I5438,"Pass","Fail"))</f>
        <v/>
      </c>
    </row>
    <row r="5439">
      <c r="A5439" s="31" t="n"/>
      <c r="B5439" s="26" t="n"/>
      <c r="C5439" s="26" t="n"/>
      <c r="D5439" s="26" t="n"/>
      <c r="E5439" s="31" t="n"/>
      <c r="F5439" s="24">
        <f>IF(OR(A5439="",E5439=""),"",E5439-A5439)</f>
        <v/>
      </c>
      <c r="G5439" s="27" t="n"/>
      <c r="H5439" s="33">
        <f>IF(G5439="","",ROUND(G5439*1000/22500,2))</f>
        <v/>
      </c>
      <c r="I5439" s="33">
        <f>IFERROR(IF(D5439="","",VALUE(MID(D5439,2,5))),"")</f>
        <v/>
      </c>
      <c r="J5439" s="28">
        <f>IF(OR(H5439="",I5439=""),"",IF(H5439&gt;=I5439,"Pass","Fail"))</f>
        <v/>
      </c>
    </row>
    <row r="5440">
      <c r="A5440" s="31" t="n"/>
      <c r="B5440" s="26" t="n"/>
      <c r="C5440" s="26" t="n"/>
      <c r="D5440" s="26" t="n"/>
      <c r="E5440" s="31" t="n"/>
      <c r="F5440" s="24">
        <f>IF(OR(A5440="",E5440=""),"",E5440-A5440)</f>
        <v/>
      </c>
      <c r="G5440" s="27" t="n"/>
      <c r="H5440" s="33">
        <f>IF(G5440="","",ROUND(G5440*1000/22500,2))</f>
        <v/>
      </c>
      <c r="I5440" s="33">
        <f>IFERROR(IF(D5440="","",VALUE(MID(D5440,2,5))),"")</f>
        <v/>
      </c>
      <c r="J5440" s="28">
        <f>IF(OR(H5440="",I5440=""),"",IF(H5440&gt;=I5440,"Pass","Fail"))</f>
        <v/>
      </c>
    </row>
    <row r="5441">
      <c r="A5441" s="31" t="n"/>
      <c r="B5441" s="26" t="n"/>
      <c r="C5441" s="26" t="n"/>
      <c r="D5441" s="26" t="n"/>
      <c r="E5441" s="31" t="n"/>
      <c r="F5441" s="24">
        <f>IF(OR(A5441="",E5441=""),"",E5441-A5441)</f>
        <v/>
      </c>
      <c r="G5441" s="27" t="n"/>
      <c r="H5441" s="33">
        <f>IF(G5441="","",ROUND(G5441*1000/22500,2))</f>
        <v/>
      </c>
      <c r="I5441" s="33">
        <f>IFERROR(IF(D5441="","",VALUE(MID(D5441,2,5))),"")</f>
        <v/>
      </c>
      <c r="J5441" s="28">
        <f>IF(OR(H5441="",I5441=""),"",IF(H5441&gt;=I5441,"Pass","Fail"))</f>
        <v/>
      </c>
    </row>
    <row r="5442">
      <c r="A5442" s="31" t="n"/>
      <c r="B5442" s="26" t="n"/>
      <c r="C5442" s="26" t="n"/>
      <c r="D5442" s="26" t="n"/>
      <c r="E5442" s="31" t="n"/>
      <c r="F5442" s="24">
        <f>IF(OR(A5442="",E5442=""),"",E5442-A5442)</f>
        <v/>
      </c>
      <c r="G5442" s="27" t="n"/>
      <c r="H5442" s="33">
        <f>IF(G5442="","",ROUND(G5442*1000/22500,2))</f>
        <v/>
      </c>
      <c r="I5442" s="33">
        <f>IFERROR(IF(D5442="","",VALUE(MID(D5442,2,5))),"")</f>
        <v/>
      </c>
      <c r="J5442" s="28">
        <f>IF(OR(H5442="",I5442=""),"",IF(H5442&gt;=I5442,"Pass","Fail"))</f>
        <v/>
      </c>
    </row>
    <row r="5443">
      <c r="A5443" s="31" t="n"/>
      <c r="B5443" s="26" t="n"/>
      <c r="C5443" s="26" t="n"/>
      <c r="D5443" s="26" t="n"/>
      <c r="E5443" s="31" t="n"/>
      <c r="F5443" s="24">
        <f>IF(OR(A5443="",E5443=""),"",E5443-A5443)</f>
        <v/>
      </c>
      <c r="G5443" s="27" t="n"/>
      <c r="H5443" s="33">
        <f>IF(G5443="","",ROUND(G5443*1000/22500,2))</f>
        <v/>
      </c>
      <c r="I5443" s="33">
        <f>IFERROR(IF(D5443="","",VALUE(MID(D5443,2,5))),"")</f>
        <v/>
      </c>
      <c r="J5443" s="28">
        <f>IF(OR(H5443="",I5443=""),"",IF(H5443&gt;=I5443,"Pass","Fail"))</f>
        <v/>
      </c>
    </row>
    <row r="5444">
      <c r="A5444" s="31" t="n"/>
      <c r="B5444" s="26" t="n"/>
      <c r="C5444" s="26" t="n"/>
      <c r="D5444" s="26" t="n"/>
      <c r="E5444" s="31" t="n"/>
      <c r="F5444" s="24">
        <f>IF(OR(A5444="",E5444=""),"",E5444-A5444)</f>
        <v/>
      </c>
      <c r="G5444" s="27" t="n"/>
      <c r="H5444" s="33">
        <f>IF(G5444="","",ROUND(G5444*1000/22500,2))</f>
        <v/>
      </c>
      <c r="I5444" s="33">
        <f>IFERROR(IF(D5444="","",VALUE(MID(D5444,2,5))),"")</f>
        <v/>
      </c>
      <c r="J5444" s="28">
        <f>IF(OR(H5444="",I5444=""),"",IF(H5444&gt;=I5444,"Pass","Fail"))</f>
        <v/>
      </c>
    </row>
    <row r="5445">
      <c r="A5445" s="31" t="n"/>
      <c r="B5445" s="26" t="n"/>
      <c r="C5445" s="26" t="n"/>
      <c r="D5445" s="26" t="n"/>
      <c r="E5445" s="31" t="n"/>
      <c r="F5445" s="24">
        <f>IF(OR(A5445="",E5445=""),"",E5445-A5445)</f>
        <v/>
      </c>
      <c r="G5445" s="27" t="n"/>
      <c r="H5445" s="33">
        <f>IF(G5445="","",ROUND(G5445*1000/22500,2))</f>
        <v/>
      </c>
      <c r="I5445" s="33">
        <f>IFERROR(IF(D5445="","",VALUE(MID(D5445,2,5))),"")</f>
        <v/>
      </c>
      <c r="J5445" s="28">
        <f>IF(OR(H5445="",I5445=""),"",IF(H5445&gt;=I5445,"Pass","Fail"))</f>
        <v/>
      </c>
    </row>
    <row r="5446">
      <c r="A5446" s="31" t="n"/>
      <c r="B5446" s="26" t="n"/>
      <c r="C5446" s="26" t="n"/>
      <c r="D5446" s="26" t="n"/>
      <c r="E5446" s="31" t="n"/>
      <c r="F5446" s="24">
        <f>IF(OR(A5446="",E5446=""),"",E5446-A5446)</f>
        <v/>
      </c>
      <c r="G5446" s="27" t="n"/>
      <c r="H5446" s="33">
        <f>IF(G5446="","",ROUND(G5446*1000/22500,2))</f>
        <v/>
      </c>
      <c r="I5446" s="33">
        <f>IFERROR(IF(D5446="","",VALUE(MID(D5446,2,5))),"")</f>
        <v/>
      </c>
      <c r="J5446" s="28">
        <f>IF(OR(H5446="",I5446=""),"",IF(H5446&gt;=I5446,"Pass","Fail"))</f>
        <v/>
      </c>
    </row>
    <row r="5447">
      <c r="A5447" s="31" t="n"/>
      <c r="B5447" s="26" t="n"/>
      <c r="C5447" s="26" t="n"/>
      <c r="D5447" s="26" t="n"/>
      <c r="E5447" s="31" t="n"/>
      <c r="F5447" s="24">
        <f>IF(OR(A5447="",E5447=""),"",E5447-A5447)</f>
        <v/>
      </c>
      <c r="G5447" s="27" t="n"/>
      <c r="H5447" s="33">
        <f>IF(G5447="","",ROUND(G5447*1000/22500,2))</f>
        <v/>
      </c>
      <c r="I5447" s="33">
        <f>IFERROR(IF(D5447="","",VALUE(MID(D5447,2,5))),"")</f>
        <v/>
      </c>
      <c r="J5447" s="28">
        <f>IF(OR(H5447="",I5447=""),"",IF(H5447&gt;=I5447,"Pass","Fail"))</f>
        <v/>
      </c>
    </row>
    <row r="5448">
      <c r="A5448" s="31" t="n"/>
      <c r="B5448" s="26" t="n"/>
      <c r="C5448" s="26" t="n"/>
      <c r="D5448" s="26" t="n"/>
      <c r="E5448" s="31" t="n"/>
      <c r="F5448" s="24">
        <f>IF(OR(A5448="",E5448=""),"",E5448-A5448)</f>
        <v/>
      </c>
      <c r="G5448" s="27" t="n"/>
      <c r="H5448" s="33">
        <f>IF(G5448="","",ROUND(G5448*1000/22500,2))</f>
        <v/>
      </c>
      <c r="I5448" s="33">
        <f>IFERROR(IF(D5448="","",VALUE(MID(D5448,2,5))),"")</f>
        <v/>
      </c>
      <c r="J5448" s="28">
        <f>IF(OR(H5448="",I5448=""),"",IF(H5448&gt;=I5448,"Pass","Fail"))</f>
        <v/>
      </c>
    </row>
    <row r="5449">
      <c r="A5449" s="31" t="n"/>
      <c r="B5449" s="26" t="n"/>
      <c r="C5449" s="26" t="n"/>
      <c r="D5449" s="26" t="n"/>
      <c r="E5449" s="31" t="n"/>
      <c r="F5449" s="24">
        <f>IF(OR(A5449="",E5449=""),"",E5449-A5449)</f>
        <v/>
      </c>
      <c r="G5449" s="27" t="n"/>
      <c r="H5449" s="33">
        <f>IF(G5449="","",ROUND(G5449*1000/22500,2))</f>
        <v/>
      </c>
      <c r="I5449" s="33">
        <f>IFERROR(IF(D5449="","",VALUE(MID(D5449,2,5))),"")</f>
        <v/>
      </c>
      <c r="J5449" s="28">
        <f>IF(OR(H5449="",I5449=""),"",IF(H5449&gt;=I5449,"Pass","Fail"))</f>
        <v/>
      </c>
    </row>
    <row r="5450">
      <c r="A5450" s="31" t="n"/>
      <c r="B5450" s="26" t="n"/>
      <c r="C5450" s="26" t="n"/>
      <c r="D5450" s="26" t="n"/>
      <c r="E5450" s="31" t="n"/>
      <c r="F5450" s="24">
        <f>IF(OR(A5450="",E5450=""),"",E5450-A5450)</f>
        <v/>
      </c>
      <c r="G5450" s="27" t="n"/>
      <c r="H5450" s="33">
        <f>IF(G5450="","",ROUND(G5450*1000/22500,2))</f>
        <v/>
      </c>
      <c r="I5450" s="33">
        <f>IFERROR(IF(D5450="","",VALUE(MID(D5450,2,5))),"")</f>
        <v/>
      </c>
      <c r="J5450" s="28">
        <f>IF(OR(H5450="",I5450=""),"",IF(H5450&gt;=I5450,"Pass","Fail"))</f>
        <v/>
      </c>
    </row>
    <row r="5451">
      <c r="A5451" s="31" t="n"/>
      <c r="B5451" s="26" t="n"/>
      <c r="C5451" s="26" t="n"/>
      <c r="D5451" s="26" t="n"/>
      <c r="E5451" s="31" t="n"/>
      <c r="F5451" s="24">
        <f>IF(OR(A5451="",E5451=""),"",E5451-A5451)</f>
        <v/>
      </c>
      <c r="G5451" s="27" t="n"/>
      <c r="H5451" s="33">
        <f>IF(G5451="","",ROUND(G5451*1000/22500,2))</f>
        <v/>
      </c>
      <c r="I5451" s="33">
        <f>IFERROR(IF(D5451="","",VALUE(MID(D5451,2,5))),"")</f>
        <v/>
      </c>
      <c r="J5451" s="28">
        <f>IF(OR(H5451="",I5451=""),"",IF(H5451&gt;=I5451,"Pass","Fail"))</f>
        <v/>
      </c>
    </row>
    <row r="5452">
      <c r="A5452" s="31" t="n"/>
      <c r="B5452" s="26" t="n"/>
      <c r="C5452" s="26" t="n"/>
      <c r="D5452" s="26" t="n"/>
      <c r="E5452" s="31" t="n"/>
      <c r="F5452" s="24">
        <f>IF(OR(A5452="",E5452=""),"",E5452-A5452)</f>
        <v/>
      </c>
      <c r="G5452" s="27" t="n"/>
      <c r="H5452" s="33">
        <f>IF(G5452="","",ROUND(G5452*1000/22500,2))</f>
        <v/>
      </c>
      <c r="I5452" s="33">
        <f>IFERROR(IF(D5452="","",VALUE(MID(D5452,2,5))),"")</f>
        <v/>
      </c>
      <c r="J5452" s="28">
        <f>IF(OR(H5452="",I5452=""),"",IF(H5452&gt;=I5452,"Pass","Fail"))</f>
        <v/>
      </c>
    </row>
    <row r="5453">
      <c r="A5453" s="31" t="n"/>
      <c r="B5453" s="26" t="n"/>
      <c r="C5453" s="26" t="n"/>
      <c r="D5453" s="26" t="n"/>
      <c r="E5453" s="31" t="n"/>
      <c r="F5453" s="24">
        <f>IF(OR(A5453="",E5453=""),"",E5453-A5453)</f>
        <v/>
      </c>
      <c r="G5453" s="27" t="n"/>
      <c r="H5453" s="33">
        <f>IF(G5453="","",ROUND(G5453*1000/22500,2))</f>
        <v/>
      </c>
      <c r="I5453" s="33">
        <f>IFERROR(IF(D5453="","",VALUE(MID(D5453,2,5))),"")</f>
        <v/>
      </c>
      <c r="J5453" s="28">
        <f>IF(OR(H5453="",I5453=""),"",IF(H5453&gt;=I5453,"Pass","Fail"))</f>
        <v/>
      </c>
    </row>
    <row r="5454">
      <c r="A5454" s="31" t="n"/>
      <c r="B5454" s="26" t="n"/>
      <c r="C5454" s="26" t="n"/>
      <c r="D5454" s="26" t="n"/>
      <c r="E5454" s="31" t="n"/>
      <c r="F5454" s="24">
        <f>IF(OR(A5454="",E5454=""),"",E5454-A5454)</f>
        <v/>
      </c>
      <c r="G5454" s="27" t="n"/>
      <c r="H5454" s="33">
        <f>IF(G5454="","",ROUND(G5454*1000/22500,2))</f>
        <v/>
      </c>
      <c r="I5454" s="33">
        <f>IFERROR(IF(D5454="","",VALUE(MID(D5454,2,5))),"")</f>
        <v/>
      </c>
      <c r="J5454" s="28">
        <f>IF(OR(H5454="",I5454=""),"",IF(H5454&gt;=I5454,"Pass","Fail"))</f>
        <v/>
      </c>
    </row>
    <row r="5455">
      <c r="A5455" s="31" t="n"/>
      <c r="B5455" s="26" t="n"/>
      <c r="C5455" s="26" t="n"/>
      <c r="D5455" s="26" t="n"/>
      <c r="E5455" s="31" t="n"/>
      <c r="F5455" s="24">
        <f>IF(OR(A5455="",E5455=""),"",E5455-A5455)</f>
        <v/>
      </c>
      <c r="G5455" s="27" t="n"/>
      <c r="H5455" s="33">
        <f>IF(G5455="","",ROUND(G5455*1000/22500,2))</f>
        <v/>
      </c>
      <c r="I5455" s="33">
        <f>IFERROR(IF(D5455="","",VALUE(MID(D5455,2,5))),"")</f>
        <v/>
      </c>
      <c r="J5455" s="28">
        <f>IF(OR(H5455="",I5455=""),"",IF(H5455&gt;=I5455,"Pass","Fail"))</f>
        <v/>
      </c>
    </row>
    <row r="5456">
      <c r="A5456" s="31" t="n"/>
      <c r="B5456" s="26" t="n"/>
      <c r="C5456" s="26" t="n"/>
      <c r="D5456" s="26" t="n"/>
      <c r="E5456" s="31" t="n"/>
      <c r="F5456" s="24">
        <f>IF(OR(A5456="",E5456=""),"",E5456-A5456)</f>
        <v/>
      </c>
      <c r="G5456" s="27" t="n"/>
      <c r="H5456" s="33">
        <f>IF(G5456="","",ROUND(G5456*1000/22500,2))</f>
        <v/>
      </c>
      <c r="I5456" s="33">
        <f>IFERROR(IF(D5456="","",VALUE(MID(D5456,2,5))),"")</f>
        <v/>
      </c>
      <c r="J5456" s="28">
        <f>IF(OR(H5456="",I5456=""),"",IF(H5456&gt;=I5456,"Pass","Fail"))</f>
        <v/>
      </c>
    </row>
    <row r="5457">
      <c r="A5457" s="31" t="n"/>
      <c r="B5457" s="26" t="n"/>
      <c r="C5457" s="26" t="n"/>
      <c r="D5457" s="26" t="n"/>
      <c r="E5457" s="31" t="n"/>
      <c r="F5457" s="24">
        <f>IF(OR(A5457="",E5457=""),"",E5457-A5457)</f>
        <v/>
      </c>
      <c r="G5457" s="27" t="n"/>
      <c r="H5457" s="33">
        <f>IF(G5457="","",ROUND(G5457*1000/22500,2))</f>
        <v/>
      </c>
      <c r="I5457" s="33">
        <f>IFERROR(IF(D5457="","",VALUE(MID(D5457,2,5))),"")</f>
        <v/>
      </c>
      <c r="J5457" s="28">
        <f>IF(OR(H5457="",I5457=""),"",IF(H5457&gt;=I5457,"Pass","Fail"))</f>
        <v/>
      </c>
    </row>
    <row r="5458">
      <c r="A5458" s="31" t="n"/>
      <c r="B5458" s="26" t="n"/>
      <c r="C5458" s="26" t="n"/>
      <c r="D5458" s="26" t="n"/>
      <c r="E5458" s="31" t="n"/>
      <c r="F5458" s="24">
        <f>IF(OR(A5458="",E5458=""),"",E5458-A5458)</f>
        <v/>
      </c>
      <c r="G5458" s="27" t="n"/>
      <c r="H5458" s="33">
        <f>IF(G5458="","",ROUND(G5458*1000/22500,2))</f>
        <v/>
      </c>
      <c r="I5458" s="33">
        <f>IFERROR(IF(D5458="","",VALUE(MID(D5458,2,5))),"")</f>
        <v/>
      </c>
      <c r="J5458" s="28">
        <f>IF(OR(H5458="",I5458=""),"",IF(H5458&gt;=I5458,"Pass","Fail"))</f>
        <v/>
      </c>
    </row>
    <row r="5459">
      <c r="A5459" s="31" t="n"/>
      <c r="B5459" s="26" t="n"/>
      <c r="C5459" s="26" t="n"/>
      <c r="D5459" s="26" t="n"/>
      <c r="E5459" s="31" t="n"/>
      <c r="F5459" s="24">
        <f>IF(OR(A5459="",E5459=""),"",E5459-A5459)</f>
        <v/>
      </c>
      <c r="G5459" s="27" t="n"/>
      <c r="H5459" s="33">
        <f>IF(G5459="","",ROUND(G5459*1000/22500,2))</f>
        <v/>
      </c>
      <c r="I5459" s="33">
        <f>IFERROR(IF(D5459="","",VALUE(MID(D5459,2,5))),"")</f>
        <v/>
      </c>
      <c r="J5459" s="28">
        <f>IF(OR(H5459="",I5459=""),"",IF(H5459&gt;=I5459,"Pass","Fail"))</f>
        <v/>
      </c>
    </row>
    <row r="5460">
      <c r="A5460" s="31" t="n"/>
      <c r="B5460" s="26" t="n"/>
      <c r="C5460" s="26" t="n"/>
      <c r="D5460" s="26" t="n"/>
      <c r="E5460" s="31" t="n"/>
      <c r="F5460" s="24">
        <f>IF(OR(A5460="",E5460=""),"",E5460-A5460)</f>
        <v/>
      </c>
      <c r="G5460" s="27" t="n"/>
      <c r="H5460" s="33">
        <f>IF(G5460="","",ROUND(G5460*1000/22500,2))</f>
        <v/>
      </c>
      <c r="I5460" s="33">
        <f>IFERROR(IF(D5460="","",VALUE(MID(D5460,2,5))),"")</f>
        <v/>
      </c>
      <c r="J5460" s="28">
        <f>IF(OR(H5460="",I5460=""),"",IF(H5460&gt;=I5460,"Pass","Fail"))</f>
        <v/>
      </c>
    </row>
    <row r="5461">
      <c r="A5461" s="31" t="n"/>
      <c r="B5461" s="26" t="n"/>
      <c r="C5461" s="26" t="n"/>
      <c r="D5461" s="26" t="n"/>
      <c r="E5461" s="31" t="n"/>
      <c r="F5461" s="24">
        <f>IF(OR(A5461="",E5461=""),"",E5461-A5461)</f>
        <v/>
      </c>
      <c r="G5461" s="27" t="n"/>
      <c r="H5461" s="33">
        <f>IF(G5461="","",ROUND(G5461*1000/22500,2))</f>
        <v/>
      </c>
      <c r="I5461" s="33">
        <f>IFERROR(IF(D5461="","",VALUE(MID(D5461,2,5))),"")</f>
        <v/>
      </c>
      <c r="J5461" s="28">
        <f>IF(OR(H5461="",I5461=""),"",IF(H5461&gt;=I5461,"Pass","Fail"))</f>
        <v/>
      </c>
    </row>
    <row r="5462">
      <c r="A5462" s="31" t="n"/>
      <c r="B5462" s="26" t="n"/>
      <c r="C5462" s="26" t="n"/>
      <c r="D5462" s="26" t="n"/>
      <c r="E5462" s="31" t="n"/>
      <c r="F5462" s="24">
        <f>IF(OR(A5462="",E5462=""),"",E5462-A5462)</f>
        <v/>
      </c>
      <c r="G5462" s="27" t="n"/>
      <c r="H5462" s="33">
        <f>IF(G5462="","",ROUND(G5462*1000/22500,2))</f>
        <v/>
      </c>
      <c r="I5462" s="33">
        <f>IFERROR(IF(D5462="","",VALUE(MID(D5462,2,5))),"")</f>
        <v/>
      </c>
      <c r="J5462" s="28">
        <f>IF(OR(H5462="",I5462=""),"",IF(H5462&gt;=I5462,"Pass","Fail"))</f>
        <v/>
      </c>
    </row>
    <row r="5463">
      <c r="A5463" s="31" t="n"/>
      <c r="B5463" s="26" t="n"/>
      <c r="C5463" s="26" t="n"/>
      <c r="D5463" s="26" t="n"/>
      <c r="E5463" s="31" t="n"/>
      <c r="F5463" s="24">
        <f>IF(OR(A5463="",E5463=""),"",E5463-A5463)</f>
        <v/>
      </c>
      <c r="G5463" s="27" t="n"/>
      <c r="H5463" s="33">
        <f>IF(G5463="","",ROUND(G5463*1000/22500,2))</f>
        <v/>
      </c>
      <c r="I5463" s="33">
        <f>IFERROR(IF(D5463="","",VALUE(MID(D5463,2,5))),"")</f>
        <v/>
      </c>
      <c r="J5463" s="28">
        <f>IF(OR(H5463="",I5463=""),"",IF(H5463&gt;=I5463,"Pass","Fail"))</f>
        <v/>
      </c>
    </row>
    <row r="5464">
      <c r="A5464" s="31" t="n"/>
      <c r="B5464" s="26" t="n"/>
      <c r="C5464" s="26" t="n"/>
      <c r="D5464" s="26" t="n"/>
      <c r="E5464" s="31" t="n"/>
      <c r="F5464" s="24">
        <f>IF(OR(A5464="",E5464=""),"",E5464-A5464)</f>
        <v/>
      </c>
      <c r="G5464" s="27" t="n"/>
      <c r="H5464" s="33">
        <f>IF(G5464="","",ROUND(G5464*1000/22500,2))</f>
        <v/>
      </c>
      <c r="I5464" s="33">
        <f>IFERROR(IF(D5464="","",VALUE(MID(D5464,2,5))),"")</f>
        <v/>
      </c>
      <c r="J5464" s="28">
        <f>IF(OR(H5464="",I5464=""),"",IF(H5464&gt;=I5464,"Pass","Fail"))</f>
        <v/>
      </c>
    </row>
    <row r="5465">
      <c r="A5465" s="31" t="n"/>
      <c r="B5465" s="26" t="n"/>
      <c r="C5465" s="26" t="n"/>
      <c r="D5465" s="26" t="n"/>
      <c r="E5465" s="31" t="n"/>
      <c r="F5465" s="24">
        <f>IF(OR(A5465="",E5465=""),"",E5465-A5465)</f>
        <v/>
      </c>
      <c r="G5465" s="27" t="n"/>
      <c r="H5465" s="33">
        <f>IF(G5465="","",ROUND(G5465*1000/22500,2))</f>
        <v/>
      </c>
      <c r="I5465" s="33">
        <f>IFERROR(IF(D5465="","",VALUE(MID(D5465,2,5))),"")</f>
        <v/>
      </c>
      <c r="J5465" s="28">
        <f>IF(OR(H5465="",I5465=""),"",IF(H5465&gt;=I5465,"Pass","Fail"))</f>
        <v/>
      </c>
    </row>
    <row r="5466">
      <c r="A5466" s="31" t="n"/>
      <c r="B5466" s="26" t="n"/>
      <c r="C5466" s="26" t="n"/>
      <c r="D5466" s="26" t="n"/>
      <c r="E5466" s="31" t="n"/>
      <c r="F5466" s="24">
        <f>IF(OR(A5466="",E5466=""),"",E5466-A5466)</f>
        <v/>
      </c>
      <c r="G5466" s="27" t="n"/>
      <c r="H5466" s="33">
        <f>IF(G5466="","",ROUND(G5466*1000/22500,2))</f>
        <v/>
      </c>
      <c r="I5466" s="33">
        <f>IFERROR(IF(D5466="","",VALUE(MID(D5466,2,5))),"")</f>
        <v/>
      </c>
      <c r="J5466" s="28">
        <f>IF(OR(H5466="",I5466=""),"",IF(H5466&gt;=I5466,"Pass","Fail"))</f>
        <v/>
      </c>
    </row>
    <row r="5467">
      <c r="A5467" s="31" t="n"/>
      <c r="B5467" s="26" t="n"/>
      <c r="C5467" s="26" t="n"/>
      <c r="D5467" s="26" t="n"/>
      <c r="E5467" s="31" t="n"/>
      <c r="F5467" s="24">
        <f>IF(OR(A5467="",E5467=""),"",E5467-A5467)</f>
        <v/>
      </c>
      <c r="G5467" s="27" t="n"/>
      <c r="H5467" s="33">
        <f>IF(G5467="","",ROUND(G5467*1000/22500,2))</f>
        <v/>
      </c>
      <c r="I5467" s="33">
        <f>IFERROR(IF(D5467="","",VALUE(MID(D5467,2,5))),"")</f>
        <v/>
      </c>
      <c r="J5467" s="28">
        <f>IF(OR(H5467="",I5467=""),"",IF(H5467&gt;=I5467,"Pass","Fail"))</f>
        <v/>
      </c>
    </row>
    <row r="5468">
      <c r="A5468" s="31" t="n"/>
      <c r="B5468" s="26" t="n"/>
      <c r="C5468" s="26" t="n"/>
      <c r="D5468" s="26" t="n"/>
      <c r="E5468" s="31" t="n"/>
      <c r="F5468" s="24">
        <f>IF(OR(A5468="",E5468=""),"",E5468-A5468)</f>
        <v/>
      </c>
      <c r="G5468" s="27" t="n"/>
      <c r="H5468" s="33">
        <f>IF(G5468="","",ROUND(G5468*1000/22500,2))</f>
        <v/>
      </c>
      <c r="I5468" s="33">
        <f>IFERROR(IF(D5468="","",VALUE(MID(D5468,2,5))),"")</f>
        <v/>
      </c>
      <c r="J5468" s="28">
        <f>IF(OR(H5468="",I5468=""),"",IF(H5468&gt;=I5468,"Pass","Fail"))</f>
        <v/>
      </c>
    </row>
    <row r="5469">
      <c r="A5469" s="31" t="n"/>
      <c r="B5469" s="26" t="n"/>
      <c r="C5469" s="26" t="n"/>
      <c r="D5469" s="26" t="n"/>
      <c r="E5469" s="31" t="n"/>
      <c r="F5469" s="24">
        <f>IF(OR(A5469="",E5469=""),"",E5469-A5469)</f>
        <v/>
      </c>
      <c r="G5469" s="27" t="n"/>
      <c r="H5469" s="33">
        <f>IF(G5469="","",ROUND(G5469*1000/22500,2))</f>
        <v/>
      </c>
      <c r="I5469" s="33">
        <f>IFERROR(IF(D5469="","",VALUE(MID(D5469,2,5))),"")</f>
        <v/>
      </c>
      <c r="J5469" s="28">
        <f>IF(OR(H5469="",I5469=""),"",IF(H5469&gt;=I5469,"Pass","Fail"))</f>
        <v/>
      </c>
    </row>
    <row r="5470">
      <c r="A5470" s="31" t="n"/>
      <c r="B5470" s="26" t="n"/>
      <c r="C5470" s="26" t="n"/>
      <c r="D5470" s="26" t="n"/>
      <c r="E5470" s="31" t="n"/>
      <c r="F5470" s="24">
        <f>IF(OR(A5470="",E5470=""),"",E5470-A5470)</f>
        <v/>
      </c>
      <c r="G5470" s="27" t="n"/>
      <c r="H5470" s="33">
        <f>IF(G5470="","",ROUND(G5470*1000/22500,2))</f>
        <v/>
      </c>
      <c r="I5470" s="33">
        <f>IFERROR(IF(D5470="","",VALUE(MID(D5470,2,5))),"")</f>
        <v/>
      </c>
      <c r="J5470" s="28">
        <f>IF(OR(H5470="",I5470=""),"",IF(H5470&gt;=I5470,"Pass","Fail"))</f>
        <v/>
      </c>
    </row>
    <row r="5471">
      <c r="A5471" s="31" t="n"/>
      <c r="B5471" s="26" t="n"/>
      <c r="C5471" s="26" t="n"/>
      <c r="D5471" s="26" t="n"/>
      <c r="E5471" s="31" t="n"/>
      <c r="F5471" s="24">
        <f>IF(OR(A5471="",E5471=""),"",E5471-A5471)</f>
        <v/>
      </c>
      <c r="G5471" s="27" t="n"/>
      <c r="H5471" s="33">
        <f>IF(G5471="","",ROUND(G5471*1000/22500,2))</f>
        <v/>
      </c>
      <c r="I5471" s="33">
        <f>IFERROR(IF(D5471="","",VALUE(MID(D5471,2,5))),"")</f>
        <v/>
      </c>
      <c r="J5471" s="28">
        <f>IF(OR(H5471="",I5471=""),"",IF(H5471&gt;=I5471,"Pass","Fail"))</f>
        <v/>
      </c>
    </row>
    <row r="5472">
      <c r="A5472" s="31" t="n"/>
      <c r="B5472" s="26" t="n"/>
      <c r="C5472" s="26" t="n"/>
      <c r="D5472" s="26" t="n"/>
      <c r="E5472" s="31" t="n"/>
      <c r="F5472" s="24">
        <f>IF(OR(A5472="",E5472=""),"",E5472-A5472)</f>
        <v/>
      </c>
      <c r="G5472" s="27" t="n"/>
      <c r="H5472" s="33">
        <f>IF(G5472="","",ROUND(G5472*1000/22500,2))</f>
        <v/>
      </c>
      <c r="I5472" s="33">
        <f>IFERROR(IF(D5472="","",VALUE(MID(D5472,2,5))),"")</f>
        <v/>
      </c>
      <c r="J5472" s="28">
        <f>IF(OR(H5472="",I5472=""),"",IF(H5472&gt;=I5472,"Pass","Fail"))</f>
        <v/>
      </c>
    </row>
    <row r="5473">
      <c r="A5473" s="31" t="n"/>
      <c r="B5473" s="26" t="n"/>
      <c r="C5473" s="26" t="n"/>
      <c r="D5473" s="26" t="n"/>
      <c r="E5473" s="31" t="n"/>
      <c r="F5473" s="24">
        <f>IF(OR(A5473="",E5473=""),"",E5473-A5473)</f>
        <v/>
      </c>
      <c r="G5473" s="27" t="n"/>
      <c r="H5473" s="33">
        <f>IF(G5473="","",ROUND(G5473*1000/22500,2))</f>
        <v/>
      </c>
      <c r="I5473" s="33">
        <f>IFERROR(IF(D5473="","",VALUE(MID(D5473,2,5))),"")</f>
        <v/>
      </c>
      <c r="J5473" s="28">
        <f>IF(OR(H5473="",I5473=""),"",IF(H5473&gt;=I5473,"Pass","Fail"))</f>
        <v/>
      </c>
    </row>
    <row r="5474">
      <c r="A5474" s="31" t="n"/>
      <c r="B5474" s="26" t="n"/>
      <c r="C5474" s="26" t="n"/>
      <c r="D5474" s="26" t="n"/>
      <c r="E5474" s="31" t="n"/>
      <c r="F5474" s="24">
        <f>IF(OR(A5474="",E5474=""),"",E5474-A5474)</f>
        <v/>
      </c>
      <c r="G5474" s="27" t="n"/>
      <c r="H5474" s="33">
        <f>IF(G5474="","",ROUND(G5474*1000/22500,2))</f>
        <v/>
      </c>
      <c r="I5474" s="33">
        <f>IFERROR(IF(D5474="","",VALUE(MID(D5474,2,5))),"")</f>
        <v/>
      </c>
      <c r="J5474" s="28">
        <f>IF(OR(H5474="",I5474=""),"",IF(H5474&gt;=I5474,"Pass","Fail"))</f>
        <v/>
      </c>
    </row>
    <row r="5475">
      <c r="A5475" s="31" t="n"/>
      <c r="B5475" s="26" t="n"/>
      <c r="C5475" s="26" t="n"/>
      <c r="D5475" s="26" t="n"/>
      <c r="E5475" s="31" t="n"/>
      <c r="F5475" s="24">
        <f>IF(OR(A5475="",E5475=""),"",E5475-A5475)</f>
        <v/>
      </c>
      <c r="G5475" s="27" t="n"/>
      <c r="H5475" s="33">
        <f>IF(G5475="","",ROUND(G5475*1000/22500,2))</f>
        <v/>
      </c>
      <c r="I5475" s="33">
        <f>IFERROR(IF(D5475="","",VALUE(MID(D5475,2,5))),"")</f>
        <v/>
      </c>
      <c r="J5475" s="28">
        <f>IF(OR(H5475="",I5475=""),"",IF(H5475&gt;=I5475,"Pass","Fail"))</f>
        <v/>
      </c>
    </row>
    <row r="5476">
      <c r="A5476" s="31" t="n"/>
      <c r="B5476" s="26" t="n"/>
      <c r="C5476" s="26" t="n"/>
      <c r="D5476" s="26" t="n"/>
      <c r="E5476" s="31" t="n"/>
      <c r="F5476" s="24">
        <f>IF(OR(A5476="",E5476=""),"",E5476-A5476)</f>
        <v/>
      </c>
      <c r="G5476" s="27" t="n"/>
      <c r="H5476" s="33">
        <f>IF(G5476="","",ROUND(G5476*1000/22500,2))</f>
        <v/>
      </c>
      <c r="I5476" s="33">
        <f>IFERROR(IF(D5476="","",VALUE(MID(D5476,2,5))),"")</f>
        <v/>
      </c>
      <c r="J5476" s="28">
        <f>IF(OR(H5476="",I5476=""),"",IF(H5476&gt;=I5476,"Pass","Fail"))</f>
        <v/>
      </c>
    </row>
    <row r="5477">
      <c r="A5477" s="31" t="n"/>
      <c r="B5477" s="26" t="n"/>
      <c r="C5477" s="26" t="n"/>
      <c r="D5477" s="26" t="n"/>
      <c r="E5477" s="31" t="n"/>
      <c r="F5477" s="24">
        <f>IF(OR(A5477="",E5477=""),"",E5477-A5477)</f>
        <v/>
      </c>
      <c r="G5477" s="27" t="n"/>
      <c r="H5477" s="33">
        <f>IF(G5477="","",ROUND(G5477*1000/22500,2))</f>
        <v/>
      </c>
      <c r="I5477" s="33">
        <f>IFERROR(IF(D5477="","",VALUE(MID(D5477,2,5))),"")</f>
        <v/>
      </c>
      <c r="J5477" s="28">
        <f>IF(OR(H5477="",I5477=""),"",IF(H5477&gt;=I5477,"Pass","Fail"))</f>
        <v/>
      </c>
    </row>
    <row r="5478">
      <c r="A5478" s="31" t="n"/>
      <c r="B5478" s="26" t="n"/>
      <c r="C5478" s="26" t="n"/>
      <c r="D5478" s="26" t="n"/>
      <c r="E5478" s="31" t="n"/>
      <c r="F5478" s="24">
        <f>IF(OR(A5478="",E5478=""),"",E5478-A5478)</f>
        <v/>
      </c>
      <c r="G5478" s="27" t="n"/>
      <c r="H5478" s="33">
        <f>IF(G5478="","",ROUND(G5478*1000/22500,2))</f>
        <v/>
      </c>
      <c r="I5478" s="33">
        <f>IFERROR(IF(D5478="","",VALUE(MID(D5478,2,5))),"")</f>
        <v/>
      </c>
      <c r="J5478" s="28">
        <f>IF(OR(H5478="",I5478=""),"",IF(H5478&gt;=I5478,"Pass","Fail"))</f>
        <v/>
      </c>
    </row>
    <row r="5479">
      <c r="A5479" s="31" t="n"/>
      <c r="B5479" s="26" t="n"/>
      <c r="C5479" s="26" t="n"/>
      <c r="D5479" s="26" t="n"/>
      <c r="E5479" s="31" t="n"/>
      <c r="F5479" s="24">
        <f>IF(OR(A5479="",E5479=""),"",E5479-A5479)</f>
        <v/>
      </c>
      <c r="G5479" s="27" t="n"/>
      <c r="H5479" s="33">
        <f>IF(G5479="","",ROUND(G5479*1000/22500,2))</f>
        <v/>
      </c>
      <c r="I5479" s="33">
        <f>IFERROR(IF(D5479="","",VALUE(MID(D5479,2,5))),"")</f>
        <v/>
      </c>
      <c r="J5479" s="28">
        <f>IF(OR(H5479="",I5479=""),"",IF(H5479&gt;=I5479,"Pass","Fail"))</f>
        <v/>
      </c>
    </row>
    <row r="5480">
      <c r="A5480" s="31" t="n"/>
      <c r="B5480" s="26" t="n"/>
      <c r="C5480" s="26" t="n"/>
      <c r="D5480" s="26" t="n"/>
      <c r="E5480" s="31" t="n"/>
      <c r="F5480" s="24">
        <f>IF(OR(A5480="",E5480=""),"",E5480-A5480)</f>
        <v/>
      </c>
      <c r="G5480" s="27" t="n"/>
      <c r="H5480" s="33">
        <f>IF(G5480="","",ROUND(G5480*1000/22500,2))</f>
        <v/>
      </c>
      <c r="I5480" s="33">
        <f>IFERROR(IF(D5480="","",VALUE(MID(D5480,2,5))),"")</f>
        <v/>
      </c>
      <c r="J5480" s="28">
        <f>IF(OR(H5480="",I5480=""),"",IF(H5480&gt;=I5480,"Pass","Fail"))</f>
        <v/>
      </c>
    </row>
    <row r="5481">
      <c r="A5481" s="31" t="n"/>
      <c r="B5481" s="26" t="n"/>
      <c r="C5481" s="26" t="n"/>
      <c r="D5481" s="26" t="n"/>
      <c r="E5481" s="31" t="n"/>
      <c r="F5481" s="24">
        <f>IF(OR(A5481="",E5481=""),"",E5481-A5481)</f>
        <v/>
      </c>
      <c r="G5481" s="27" t="n"/>
      <c r="H5481" s="33">
        <f>IF(G5481="","",ROUND(G5481*1000/22500,2))</f>
        <v/>
      </c>
      <c r="I5481" s="33">
        <f>IFERROR(IF(D5481="","",VALUE(MID(D5481,2,5))),"")</f>
        <v/>
      </c>
      <c r="J5481" s="28">
        <f>IF(OR(H5481="",I5481=""),"",IF(H5481&gt;=I5481,"Pass","Fail"))</f>
        <v/>
      </c>
    </row>
    <row r="5482">
      <c r="A5482" s="31" t="n"/>
      <c r="B5482" s="26" t="n"/>
      <c r="C5482" s="26" t="n"/>
      <c r="D5482" s="26" t="n"/>
      <c r="E5482" s="31" t="n"/>
      <c r="F5482" s="24">
        <f>IF(OR(A5482="",E5482=""),"",E5482-A5482)</f>
        <v/>
      </c>
      <c r="G5482" s="27" t="n"/>
      <c r="H5482" s="33">
        <f>IF(G5482="","",ROUND(G5482*1000/22500,2))</f>
        <v/>
      </c>
      <c r="I5482" s="33">
        <f>IFERROR(IF(D5482="","",VALUE(MID(D5482,2,5))),"")</f>
        <v/>
      </c>
      <c r="J5482" s="28">
        <f>IF(OR(H5482="",I5482=""),"",IF(H5482&gt;=I5482,"Pass","Fail"))</f>
        <v/>
      </c>
    </row>
    <row r="5483">
      <c r="A5483" s="31" t="n"/>
      <c r="B5483" s="26" t="n"/>
      <c r="C5483" s="26" t="n"/>
      <c r="D5483" s="26" t="n"/>
      <c r="E5483" s="31" t="n"/>
      <c r="F5483" s="24">
        <f>IF(OR(A5483="",E5483=""),"",E5483-A5483)</f>
        <v/>
      </c>
      <c r="G5483" s="27" t="n"/>
      <c r="H5483" s="33">
        <f>IF(G5483="","",ROUND(G5483*1000/22500,2))</f>
        <v/>
      </c>
      <c r="I5483" s="33">
        <f>IFERROR(IF(D5483="","",VALUE(MID(D5483,2,5))),"")</f>
        <v/>
      </c>
      <c r="J5483" s="28">
        <f>IF(OR(H5483="",I5483=""),"",IF(H5483&gt;=I5483,"Pass","Fail"))</f>
        <v/>
      </c>
    </row>
    <row r="5484">
      <c r="A5484" s="31" t="n"/>
      <c r="B5484" s="26" t="n"/>
      <c r="C5484" s="26" t="n"/>
      <c r="D5484" s="26" t="n"/>
      <c r="E5484" s="31" t="n"/>
      <c r="F5484" s="24">
        <f>IF(OR(A5484="",E5484=""),"",E5484-A5484)</f>
        <v/>
      </c>
      <c r="G5484" s="27" t="n"/>
      <c r="H5484" s="33">
        <f>IF(G5484="","",ROUND(G5484*1000/22500,2))</f>
        <v/>
      </c>
      <c r="I5484" s="33">
        <f>IFERROR(IF(D5484="","",VALUE(MID(D5484,2,5))),"")</f>
        <v/>
      </c>
      <c r="J5484" s="28">
        <f>IF(OR(H5484="",I5484=""),"",IF(H5484&gt;=I5484,"Pass","Fail"))</f>
        <v/>
      </c>
    </row>
    <row r="5485">
      <c r="A5485" s="31" t="n"/>
      <c r="B5485" s="26" t="n"/>
      <c r="C5485" s="26" t="n"/>
      <c r="D5485" s="26" t="n"/>
      <c r="E5485" s="31" t="n"/>
      <c r="F5485" s="24">
        <f>IF(OR(A5485="",E5485=""),"",E5485-A5485)</f>
        <v/>
      </c>
      <c r="G5485" s="27" t="n"/>
      <c r="H5485" s="33">
        <f>IF(G5485="","",ROUND(G5485*1000/22500,2))</f>
        <v/>
      </c>
      <c r="I5485" s="33">
        <f>IFERROR(IF(D5485="","",VALUE(MID(D5485,2,5))),"")</f>
        <v/>
      </c>
      <c r="J5485" s="28">
        <f>IF(OR(H5485="",I5485=""),"",IF(H5485&gt;=I5485,"Pass","Fail"))</f>
        <v/>
      </c>
    </row>
    <row r="5486">
      <c r="A5486" s="31" t="n"/>
      <c r="B5486" s="26" t="n"/>
      <c r="C5486" s="26" t="n"/>
      <c r="D5486" s="26" t="n"/>
      <c r="E5486" s="31" t="n"/>
      <c r="F5486" s="24">
        <f>IF(OR(A5486="",E5486=""),"",E5486-A5486)</f>
        <v/>
      </c>
      <c r="G5486" s="27" t="n"/>
      <c r="H5486" s="33">
        <f>IF(G5486="","",ROUND(G5486*1000/22500,2))</f>
        <v/>
      </c>
      <c r="I5486" s="33">
        <f>IFERROR(IF(D5486="","",VALUE(MID(D5486,2,5))),"")</f>
        <v/>
      </c>
      <c r="J5486" s="28">
        <f>IF(OR(H5486="",I5486=""),"",IF(H5486&gt;=I5486,"Pass","Fail"))</f>
        <v/>
      </c>
    </row>
    <row r="5487">
      <c r="A5487" s="31" t="n"/>
      <c r="B5487" s="26" t="n"/>
      <c r="C5487" s="26" t="n"/>
      <c r="D5487" s="26" t="n"/>
      <c r="E5487" s="31" t="n"/>
      <c r="F5487" s="24">
        <f>IF(OR(A5487="",E5487=""),"",E5487-A5487)</f>
        <v/>
      </c>
      <c r="G5487" s="27" t="n"/>
      <c r="H5487" s="33">
        <f>IF(G5487="","",ROUND(G5487*1000/22500,2))</f>
        <v/>
      </c>
      <c r="I5487" s="33">
        <f>IFERROR(IF(D5487="","",VALUE(MID(D5487,2,5))),"")</f>
        <v/>
      </c>
      <c r="J5487" s="28">
        <f>IF(OR(H5487="",I5487=""),"",IF(H5487&gt;=I5487,"Pass","Fail"))</f>
        <v/>
      </c>
    </row>
    <row r="5488">
      <c r="A5488" s="31" t="n"/>
      <c r="B5488" s="26" t="n"/>
      <c r="C5488" s="26" t="n"/>
      <c r="D5488" s="26" t="n"/>
      <c r="E5488" s="31" t="n"/>
      <c r="F5488" s="24">
        <f>IF(OR(A5488="",E5488=""),"",E5488-A5488)</f>
        <v/>
      </c>
      <c r="G5488" s="27" t="n"/>
      <c r="H5488" s="33">
        <f>IF(G5488="","",ROUND(G5488*1000/22500,2))</f>
        <v/>
      </c>
      <c r="I5488" s="33">
        <f>IFERROR(IF(D5488="","",VALUE(MID(D5488,2,5))),"")</f>
        <v/>
      </c>
      <c r="J5488" s="28">
        <f>IF(OR(H5488="",I5488=""),"",IF(H5488&gt;=I5488,"Pass","Fail"))</f>
        <v/>
      </c>
    </row>
    <row r="5489">
      <c r="A5489" s="31" t="n"/>
      <c r="B5489" s="26" t="n"/>
      <c r="C5489" s="26" t="n"/>
      <c r="D5489" s="26" t="n"/>
      <c r="E5489" s="31" t="n"/>
      <c r="F5489" s="24">
        <f>IF(OR(A5489="",E5489=""),"",E5489-A5489)</f>
        <v/>
      </c>
      <c r="G5489" s="27" t="n"/>
      <c r="H5489" s="33">
        <f>IF(G5489="","",ROUND(G5489*1000/22500,2))</f>
        <v/>
      </c>
      <c r="I5489" s="33">
        <f>IFERROR(IF(D5489="","",VALUE(MID(D5489,2,5))),"")</f>
        <v/>
      </c>
      <c r="J5489" s="28">
        <f>IF(OR(H5489="",I5489=""),"",IF(H5489&gt;=I5489,"Pass","Fail"))</f>
        <v/>
      </c>
    </row>
    <row r="5490">
      <c r="A5490" s="31" t="n"/>
      <c r="B5490" s="26" t="n"/>
      <c r="C5490" s="26" t="n"/>
      <c r="D5490" s="26" t="n"/>
      <c r="E5490" s="31" t="n"/>
      <c r="F5490" s="24">
        <f>IF(OR(A5490="",E5490=""),"",E5490-A5490)</f>
        <v/>
      </c>
      <c r="G5490" s="27" t="n"/>
      <c r="H5490" s="33">
        <f>IF(G5490="","",ROUND(G5490*1000/22500,2))</f>
        <v/>
      </c>
      <c r="I5490" s="33">
        <f>IFERROR(IF(D5490="","",VALUE(MID(D5490,2,5))),"")</f>
        <v/>
      </c>
      <c r="J5490" s="28">
        <f>IF(OR(H5490="",I5490=""),"",IF(H5490&gt;=I5490,"Pass","Fail"))</f>
        <v/>
      </c>
    </row>
    <row r="5491">
      <c r="A5491" s="31" t="n"/>
      <c r="B5491" s="26" t="n"/>
      <c r="C5491" s="26" t="n"/>
      <c r="D5491" s="26" t="n"/>
      <c r="E5491" s="31" t="n"/>
      <c r="F5491" s="24">
        <f>IF(OR(A5491="",E5491=""),"",E5491-A5491)</f>
        <v/>
      </c>
      <c r="G5491" s="27" t="n"/>
      <c r="H5491" s="33">
        <f>IF(G5491="","",ROUND(G5491*1000/22500,2))</f>
        <v/>
      </c>
      <c r="I5491" s="33">
        <f>IFERROR(IF(D5491="","",VALUE(MID(D5491,2,5))),"")</f>
        <v/>
      </c>
      <c r="J5491" s="28">
        <f>IF(OR(H5491="",I5491=""),"",IF(H5491&gt;=I5491,"Pass","Fail"))</f>
        <v/>
      </c>
    </row>
    <row r="5492">
      <c r="A5492" s="31" t="n"/>
      <c r="B5492" s="26" t="n"/>
      <c r="C5492" s="26" t="n"/>
      <c r="D5492" s="26" t="n"/>
      <c r="E5492" s="31" t="n"/>
      <c r="F5492" s="24">
        <f>IF(OR(A5492="",E5492=""),"",E5492-A5492)</f>
        <v/>
      </c>
      <c r="G5492" s="27" t="n"/>
      <c r="H5492" s="33">
        <f>IF(G5492="","",ROUND(G5492*1000/22500,2))</f>
        <v/>
      </c>
      <c r="I5492" s="33">
        <f>IFERROR(IF(D5492="","",VALUE(MID(D5492,2,5))),"")</f>
        <v/>
      </c>
      <c r="J5492" s="28">
        <f>IF(OR(H5492="",I5492=""),"",IF(H5492&gt;=I5492,"Pass","Fail"))</f>
        <v/>
      </c>
    </row>
    <row r="5493">
      <c r="A5493" s="31" t="n"/>
      <c r="B5493" s="26" t="n"/>
      <c r="C5493" s="26" t="n"/>
      <c r="D5493" s="26" t="n"/>
      <c r="E5493" s="31" t="n"/>
      <c r="F5493" s="24">
        <f>IF(OR(A5493="",E5493=""),"",E5493-A5493)</f>
        <v/>
      </c>
      <c r="G5493" s="27" t="n"/>
      <c r="H5493" s="33">
        <f>IF(G5493="","",ROUND(G5493*1000/22500,2))</f>
        <v/>
      </c>
      <c r="I5493" s="33">
        <f>IFERROR(IF(D5493="","",VALUE(MID(D5493,2,5))),"")</f>
        <v/>
      </c>
      <c r="J5493" s="28">
        <f>IF(OR(H5493="",I5493=""),"",IF(H5493&gt;=I5493,"Pass","Fail"))</f>
        <v/>
      </c>
    </row>
    <row r="5494">
      <c r="A5494" s="31" t="n"/>
      <c r="B5494" s="26" t="n"/>
      <c r="C5494" s="26" t="n"/>
      <c r="D5494" s="26" t="n"/>
      <c r="E5494" s="31" t="n"/>
      <c r="F5494" s="24">
        <f>IF(OR(A5494="",E5494=""),"",E5494-A5494)</f>
        <v/>
      </c>
      <c r="G5494" s="27" t="n"/>
      <c r="H5494" s="33">
        <f>IF(G5494="","",ROUND(G5494*1000/22500,2))</f>
        <v/>
      </c>
      <c r="I5494" s="33">
        <f>IFERROR(IF(D5494="","",VALUE(MID(D5494,2,5))),"")</f>
        <v/>
      </c>
      <c r="J5494" s="28">
        <f>IF(OR(H5494="",I5494=""),"",IF(H5494&gt;=I5494,"Pass","Fail"))</f>
        <v/>
      </c>
    </row>
    <row r="5495">
      <c r="A5495" s="31" t="n"/>
      <c r="B5495" s="26" t="n"/>
      <c r="C5495" s="26" t="n"/>
      <c r="D5495" s="26" t="n"/>
      <c r="E5495" s="31" t="n"/>
      <c r="F5495" s="24">
        <f>IF(OR(A5495="",E5495=""),"",E5495-A5495)</f>
        <v/>
      </c>
      <c r="G5495" s="27" t="n"/>
      <c r="H5495" s="33">
        <f>IF(G5495="","",ROUND(G5495*1000/22500,2))</f>
        <v/>
      </c>
      <c r="I5495" s="33">
        <f>IFERROR(IF(D5495="","",VALUE(MID(D5495,2,5))),"")</f>
        <v/>
      </c>
      <c r="J5495" s="28">
        <f>IF(OR(H5495="",I5495=""),"",IF(H5495&gt;=I5495,"Pass","Fail"))</f>
        <v/>
      </c>
    </row>
    <row r="5496">
      <c r="A5496" s="31" t="n"/>
      <c r="B5496" s="26" t="n"/>
      <c r="C5496" s="26" t="n"/>
      <c r="D5496" s="26" t="n"/>
      <c r="E5496" s="31" t="n"/>
      <c r="F5496" s="24">
        <f>IF(OR(A5496="",E5496=""),"",E5496-A5496)</f>
        <v/>
      </c>
      <c r="G5496" s="27" t="n"/>
      <c r="H5496" s="33">
        <f>IF(G5496="","",ROUND(G5496*1000/22500,2))</f>
        <v/>
      </c>
      <c r="I5496" s="33">
        <f>IFERROR(IF(D5496="","",VALUE(MID(D5496,2,5))),"")</f>
        <v/>
      </c>
      <c r="J5496" s="28">
        <f>IF(OR(H5496="",I5496=""),"",IF(H5496&gt;=I5496,"Pass","Fail"))</f>
        <v/>
      </c>
    </row>
    <row r="5497">
      <c r="A5497" s="31" t="n"/>
      <c r="B5497" s="26" t="n"/>
      <c r="C5497" s="26" t="n"/>
      <c r="D5497" s="26" t="n"/>
      <c r="E5497" s="31" t="n"/>
      <c r="F5497" s="24">
        <f>IF(OR(A5497="",E5497=""),"",E5497-A5497)</f>
        <v/>
      </c>
      <c r="G5497" s="27" t="n"/>
      <c r="H5497" s="33">
        <f>IF(G5497="","",ROUND(G5497*1000/22500,2))</f>
        <v/>
      </c>
      <c r="I5497" s="33">
        <f>IFERROR(IF(D5497="","",VALUE(MID(D5497,2,5))),"")</f>
        <v/>
      </c>
      <c r="J5497" s="28">
        <f>IF(OR(H5497="",I5497=""),"",IF(H5497&gt;=I5497,"Pass","Fail"))</f>
        <v/>
      </c>
    </row>
    <row r="5498">
      <c r="A5498" s="31" t="n"/>
      <c r="B5498" s="26" t="n"/>
      <c r="C5498" s="26" t="n"/>
      <c r="D5498" s="26" t="n"/>
      <c r="E5498" s="31" t="n"/>
      <c r="F5498" s="24">
        <f>IF(OR(A5498="",E5498=""),"",E5498-A5498)</f>
        <v/>
      </c>
      <c r="G5498" s="27" t="n"/>
      <c r="H5498" s="33">
        <f>IF(G5498="","",ROUND(G5498*1000/22500,2))</f>
        <v/>
      </c>
      <c r="I5498" s="33">
        <f>IFERROR(IF(D5498="","",VALUE(MID(D5498,2,5))),"")</f>
        <v/>
      </c>
      <c r="J5498" s="28">
        <f>IF(OR(H5498="",I5498=""),"",IF(H5498&gt;=I5498,"Pass","Fail"))</f>
        <v/>
      </c>
    </row>
    <row r="5499">
      <c r="A5499" s="31" t="n"/>
      <c r="B5499" s="26" t="n"/>
      <c r="C5499" s="26" t="n"/>
      <c r="D5499" s="26" t="n"/>
      <c r="E5499" s="31" t="n"/>
      <c r="F5499" s="24">
        <f>IF(OR(A5499="",E5499=""),"",E5499-A5499)</f>
        <v/>
      </c>
      <c r="G5499" s="27" t="n"/>
      <c r="H5499" s="33">
        <f>IF(G5499="","",ROUND(G5499*1000/22500,2))</f>
        <v/>
      </c>
      <c r="I5499" s="33">
        <f>IFERROR(IF(D5499="","",VALUE(MID(D5499,2,5))),"")</f>
        <v/>
      </c>
      <c r="J5499" s="28">
        <f>IF(OR(H5499="",I5499=""),"",IF(H5499&gt;=I5499,"Pass","Fail"))</f>
        <v/>
      </c>
    </row>
    <row r="5500">
      <c r="A5500" s="31" t="n"/>
      <c r="B5500" s="26" t="n"/>
      <c r="C5500" s="26" t="n"/>
      <c r="D5500" s="26" t="n"/>
      <c r="E5500" s="31" t="n"/>
      <c r="F5500" s="24">
        <f>IF(OR(A5500="",E5500=""),"",E5500-A5500)</f>
        <v/>
      </c>
      <c r="G5500" s="27" t="n"/>
      <c r="H5500" s="33">
        <f>IF(G5500="","",ROUND(G5500*1000/22500,2))</f>
        <v/>
      </c>
      <c r="I5500" s="33">
        <f>IFERROR(IF(D5500="","",VALUE(MID(D5500,2,5))),"")</f>
        <v/>
      </c>
      <c r="J5500" s="28">
        <f>IF(OR(H5500="",I5500=""),"",IF(H5500&gt;=I5500,"Pass","Fail"))</f>
        <v/>
      </c>
    </row>
    <row r="5501">
      <c r="A5501" s="31" t="n"/>
      <c r="B5501" s="26" t="n"/>
      <c r="C5501" s="26" t="n"/>
      <c r="D5501" s="26" t="n"/>
      <c r="E5501" s="31" t="n"/>
      <c r="F5501" s="24">
        <f>IF(OR(A5501="",E5501=""),"",E5501-A5501)</f>
        <v/>
      </c>
      <c r="G5501" s="27" t="n"/>
      <c r="H5501" s="33">
        <f>IF(G5501="","",ROUND(G5501*1000/22500,2))</f>
        <v/>
      </c>
      <c r="I5501" s="33">
        <f>IFERROR(IF(D5501="","",VALUE(MID(D5501,2,5))),"")</f>
        <v/>
      </c>
      <c r="J5501" s="28">
        <f>IF(OR(H5501="",I5501=""),"",IF(H5501&gt;=I5501,"Pass","Fail"))</f>
        <v/>
      </c>
    </row>
    <row r="5502">
      <c r="A5502" s="31" t="n"/>
      <c r="B5502" s="26" t="n"/>
      <c r="C5502" s="26" t="n"/>
      <c r="D5502" s="26" t="n"/>
      <c r="E5502" s="31" t="n"/>
      <c r="F5502" s="24">
        <f>IF(OR(A5502="",E5502=""),"",E5502-A5502)</f>
        <v/>
      </c>
      <c r="G5502" s="27" t="n"/>
      <c r="H5502" s="33">
        <f>IF(G5502="","",ROUND(G5502*1000/22500,2))</f>
        <v/>
      </c>
      <c r="I5502" s="33">
        <f>IFERROR(IF(D5502="","",VALUE(MID(D5502,2,5))),"")</f>
        <v/>
      </c>
      <c r="J5502" s="28">
        <f>IF(OR(H5502="",I5502=""),"",IF(H5502&gt;=I5502,"Pass","Fail"))</f>
        <v/>
      </c>
    </row>
    <row r="5503">
      <c r="A5503" s="31" t="n"/>
      <c r="B5503" s="26" t="n"/>
      <c r="C5503" s="26" t="n"/>
      <c r="D5503" s="26" t="n"/>
      <c r="E5503" s="31" t="n"/>
      <c r="F5503" s="24">
        <f>IF(OR(A5503="",E5503=""),"",E5503-A5503)</f>
        <v/>
      </c>
      <c r="G5503" s="27" t="n"/>
      <c r="H5503" s="33">
        <f>IF(G5503="","",ROUND(G5503*1000/22500,2))</f>
        <v/>
      </c>
      <c r="I5503" s="33">
        <f>IFERROR(IF(D5503="","",VALUE(MID(D5503,2,5))),"")</f>
        <v/>
      </c>
      <c r="J5503" s="28">
        <f>IF(OR(H5503="",I5503=""),"",IF(H5503&gt;=I5503,"Pass","Fail"))</f>
        <v/>
      </c>
    </row>
    <row r="5504">
      <c r="A5504" s="31" t="n"/>
      <c r="B5504" s="26" t="n"/>
      <c r="C5504" s="26" t="n"/>
      <c r="D5504" s="26" t="n"/>
      <c r="E5504" s="31" t="n"/>
      <c r="F5504" s="24">
        <f>IF(OR(A5504="",E5504=""),"",E5504-A5504)</f>
        <v/>
      </c>
      <c r="G5504" s="27" t="n"/>
      <c r="H5504" s="33">
        <f>IF(G5504="","",ROUND(G5504*1000/22500,2))</f>
        <v/>
      </c>
      <c r="I5504" s="33">
        <f>IFERROR(IF(D5504="","",VALUE(MID(D5504,2,5))),"")</f>
        <v/>
      </c>
      <c r="J5504" s="28">
        <f>IF(OR(H5504="",I5504=""),"",IF(H5504&gt;=I5504,"Pass","Fail"))</f>
        <v/>
      </c>
    </row>
    <row r="5505">
      <c r="A5505" s="31" t="n"/>
      <c r="B5505" s="26" t="n"/>
      <c r="C5505" s="26" t="n"/>
      <c r="D5505" s="26" t="n"/>
      <c r="E5505" s="31" t="n"/>
      <c r="F5505" s="24">
        <f>IF(OR(A5505="",E5505=""),"",E5505-A5505)</f>
        <v/>
      </c>
      <c r="G5505" s="27" t="n"/>
      <c r="H5505" s="33">
        <f>IF(G5505="","",ROUND(G5505*1000/22500,2))</f>
        <v/>
      </c>
      <c r="I5505" s="33">
        <f>IFERROR(IF(D5505="","",VALUE(MID(D5505,2,5))),"")</f>
        <v/>
      </c>
      <c r="J5505" s="28">
        <f>IF(OR(H5505="",I5505=""),"",IF(H5505&gt;=I5505,"Pass","Fail"))</f>
        <v/>
      </c>
    </row>
    <row r="5506">
      <c r="A5506" s="31" t="n"/>
      <c r="B5506" s="26" t="n"/>
      <c r="C5506" s="26" t="n"/>
      <c r="D5506" s="26" t="n"/>
      <c r="E5506" s="31" t="n"/>
      <c r="F5506" s="24">
        <f>IF(OR(A5506="",E5506=""),"",E5506-A5506)</f>
        <v/>
      </c>
      <c r="G5506" s="27" t="n"/>
      <c r="H5506" s="33">
        <f>IF(G5506="","",ROUND(G5506*1000/22500,2))</f>
        <v/>
      </c>
      <c r="I5506" s="33">
        <f>IFERROR(IF(D5506="","",VALUE(MID(D5506,2,5))),"")</f>
        <v/>
      </c>
      <c r="J5506" s="28">
        <f>IF(OR(H5506="",I5506=""),"",IF(H5506&gt;=I5506,"Pass","Fail"))</f>
        <v/>
      </c>
    </row>
    <row r="5507">
      <c r="A5507" s="31" t="n"/>
      <c r="B5507" s="26" t="n"/>
      <c r="C5507" s="26" t="n"/>
      <c r="D5507" s="26" t="n"/>
      <c r="E5507" s="31" t="n"/>
      <c r="F5507" s="24">
        <f>IF(OR(A5507="",E5507=""),"",E5507-A5507)</f>
        <v/>
      </c>
      <c r="G5507" s="27" t="n"/>
      <c r="H5507" s="33">
        <f>IF(G5507="","",ROUND(G5507*1000/22500,2))</f>
        <v/>
      </c>
      <c r="I5507" s="33">
        <f>IFERROR(IF(D5507="","",VALUE(MID(D5507,2,5))),"")</f>
        <v/>
      </c>
      <c r="J5507" s="28">
        <f>IF(OR(H5507="",I5507=""),"",IF(H5507&gt;=I5507,"Pass","Fail"))</f>
        <v/>
      </c>
    </row>
    <row r="5508">
      <c r="A5508" s="31" t="n"/>
      <c r="B5508" s="26" t="n"/>
      <c r="C5508" s="26" t="n"/>
      <c r="D5508" s="26" t="n"/>
      <c r="E5508" s="31" t="n"/>
      <c r="F5508" s="24">
        <f>IF(OR(A5508="",E5508=""),"",E5508-A5508)</f>
        <v/>
      </c>
      <c r="G5508" s="27" t="n"/>
      <c r="H5508" s="33">
        <f>IF(G5508="","",ROUND(G5508*1000/22500,2))</f>
        <v/>
      </c>
      <c r="I5508" s="33">
        <f>IFERROR(IF(D5508="","",VALUE(MID(D5508,2,5))),"")</f>
        <v/>
      </c>
      <c r="J5508" s="28">
        <f>IF(OR(H5508="",I5508=""),"",IF(H5508&gt;=I5508,"Pass","Fail"))</f>
        <v/>
      </c>
    </row>
    <row r="5509">
      <c r="A5509" s="31" t="n"/>
      <c r="B5509" s="26" t="n"/>
      <c r="C5509" s="26" t="n"/>
      <c r="D5509" s="26" t="n"/>
      <c r="E5509" s="31" t="n"/>
      <c r="F5509" s="24">
        <f>IF(OR(A5509="",E5509=""),"",E5509-A5509)</f>
        <v/>
      </c>
      <c r="G5509" s="27" t="n"/>
      <c r="H5509" s="33">
        <f>IF(G5509="","",ROUND(G5509*1000/22500,2))</f>
        <v/>
      </c>
      <c r="I5509" s="33">
        <f>IFERROR(IF(D5509="","",VALUE(MID(D5509,2,5))),"")</f>
        <v/>
      </c>
      <c r="J5509" s="28">
        <f>IF(OR(H5509="",I5509=""),"",IF(H5509&gt;=I5509,"Pass","Fail"))</f>
        <v/>
      </c>
    </row>
    <row r="5510">
      <c r="A5510" s="31" t="n"/>
      <c r="B5510" s="26" t="n"/>
      <c r="C5510" s="26" t="n"/>
      <c r="D5510" s="26" t="n"/>
      <c r="E5510" s="31" t="n"/>
      <c r="F5510" s="24">
        <f>IF(OR(A5510="",E5510=""),"",E5510-A5510)</f>
        <v/>
      </c>
      <c r="G5510" s="27" t="n"/>
      <c r="H5510" s="33">
        <f>IF(G5510="","",ROUND(G5510*1000/22500,2))</f>
        <v/>
      </c>
      <c r="I5510" s="33">
        <f>IFERROR(IF(D5510="","",VALUE(MID(D5510,2,5))),"")</f>
        <v/>
      </c>
      <c r="J5510" s="28">
        <f>IF(OR(H5510="",I5510=""),"",IF(H5510&gt;=I5510,"Pass","Fail"))</f>
        <v/>
      </c>
    </row>
    <row r="5511">
      <c r="A5511" s="31" t="n"/>
      <c r="B5511" s="26" t="n"/>
      <c r="C5511" s="26" t="n"/>
      <c r="D5511" s="26" t="n"/>
      <c r="E5511" s="31" t="n"/>
      <c r="F5511" s="24">
        <f>IF(OR(A5511="",E5511=""),"",E5511-A5511)</f>
        <v/>
      </c>
      <c r="G5511" s="27" t="n"/>
      <c r="H5511" s="33">
        <f>IF(G5511="","",ROUND(G5511*1000/22500,2))</f>
        <v/>
      </c>
      <c r="I5511" s="33">
        <f>IFERROR(IF(D5511="","",VALUE(MID(D5511,2,5))),"")</f>
        <v/>
      </c>
      <c r="J5511" s="28">
        <f>IF(OR(H5511="",I5511=""),"",IF(H5511&gt;=I5511,"Pass","Fail"))</f>
        <v/>
      </c>
    </row>
    <row r="5512">
      <c r="A5512" s="31" t="n"/>
      <c r="B5512" s="26" t="n"/>
      <c r="C5512" s="26" t="n"/>
      <c r="D5512" s="26" t="n"/>
      <c r="E5512" s="31" t="n"/>
      <c r="F5512" s="24">
        <f>IF(OR(A5512="",E5512=""),"",E5512-A5512)</f>
        <v/>
      </c>
      <c r="G5512" s="27" t="n"/>
      <c r="H5512" s="33">
        <f>IF(G5512="","",ROUND(G5512*1000/22500,2))</f>
        <v/>
      </c>
      <c r="I5512" s="33">
        <f>IFERROR(IF(D5512="","",VALUE(MID(D5512,2,5))),"")</f>
        <v/>
      </c>
      <c r="J5512" s="28">
        <f>IF(OR(H5512="",I5512=""),"",IF(H5512&gt;=I5512,"Pass","Fail"))</f>
        <v/>
      </c>
    </row>
    <row r="5513">
      <c r="A5513" s="31" t="n"/>
      <c r="B5513" s="26" t="n"/>
      <c r="C5513" s="26" t="n"/>
      <c r="D5513" s="26" t="n"/>
      <c r="E5513" s="31" t="n"/>
      <c r="F5513" s="24">
        <f>IF(OR(A5513="",E5513=""),"",E5513-A5513)</f>
        <v/>
      </c>
      <c r="G5513" s="27" t="n"/>
      <c r="H5513" s="33">
        <f>IF(G5513="","",ROUND(G5513*1000/22500,2))</f>
        <v/>
      </c>
      <c r="I5513" s="33">
        <f>IFERROR(IF(D5513="","",VALUE(MID(D5513,2,5))),"")</f>
        <v/>
      </c>
      <c r="J5513" s="28">
        <f>IF(OR(H5513="",I5513=""),"",IF(H5513&gt;=I5513,"Pass","Fail"))</f>
        <v/>
      </c>
    </row>
    <row r="5514">
      <c r="A5514" s="31" t="n"/>
      <c r="B5514" s="26" t="n"/>
      <c r="C5514" s="26" t="n"/>
      <c r="D5514" s="26" t="n"/>
      <c r="E5514" s="31" t="n"/>
      <c r="F5514" s="24">
        <f>IF(OR(A5514="",E5514=""),"",E5514-A5514)</f>
        <v/>
      </c>
      <c r="G5514" s="27" t="n"/>
      <c r="H5514" s="33">
        <f>IF(G5514="","",ROUND(G5514*1000/22500,2))</f>
        <v/>
      </c>
      <c r="I5514" s="33">
        <f>IFERROR(IF(D5514="","",VALUE(MID(D5514,2,5))),"")</f>
        <v/>
      </c>
      <c r="J5514" s="28">
        <f>IF(OR(H5514="",I5514=""),"",IF(H5514&gt;=I5514,"Pass","Fail"))</f>
        <v/>
      </c>
    </row>
    <row r="5515">
      <c r="A5515" s="31" t="n"/>
      <c r="B5515" s="26" t="n"/>
      <c r="C5515" s="26" t="n"/>
      <c r="D5515" s="26" t="n"/>
      <c r="E5515" s="31" t="n"/>
      <c r="F5515" s="24">
        <f>IF(OR(A5515="",E5515=""),"",E5515-A5515)</f>
        <v/>
      </c>
      <c r="G5515" s="27" t="n"/>
      <c r="H5515" s="33">
        <f>IF(G5515="","",ROUND(G5515*1000/22500,2))</f>
        <v/>
      </c>
      <c r="I5515" s="33">
        <f>IFERROR(IF(D5515="","",VALUE(MID(D5515,2,5))),"")</f>
        <v/>
      </c>
      <c r="J5515" s="28">
        <f>IF(OR(H5515="",I5515=""),"",IF(H5515&gt;=I5515,"Pass","Fail"))</f>
        <v/>
      </c>
    </row>
    <row r="5516">
      <c r="A5516" s="31" t="n"/>
      <c r="B5516" s="26" t="n"/>
      <c r="C5516" s="26" t="n"/>
      <c r="D5516" s="26" t="n"/>
      <c r="E5516" s="31" t="n"/>
      <c r="F5516" s="24">
        <f>IF(OR(A5516="",E5516=""),"",E5516-A5516)</f>
        <v/>
      </c>
      <c r="G5516" s="27" t="n"/>
      <c r="H5516" s="33">
        <f>IF(G5516="","",ROUND(G5516*1000/22500,2))</f>
        <v/>
      </c>
      <c r="I5516" s="33">
        <f>IFERROR(IF(D5516="","",VALUE(MID(D5516,2,5))),"")</f>
        <v/>
      </c>
      <c r="J5516" s="28">
        <f>IF(OR(H5516="",I5516=""),"",IF(H5516&gt;=I5516,"Pass","Fail"))</f>
        <v/>
      </c>
    </row>
    <row r="5517">
      <c r="A5517" s="31" t="n"/>
      <c r="B5517" s="26" t="n"/>
      <c r="C5517" s="26" t="n"/>
      <c r="D5517" s="26" t="n"/>
      <c r="E5517" s="31" t="n"/>
      <c r="F5517" s="24">
        <f>IF(OR(A5517="",E5517=""),"",E5517-A5517)</f>
        <v/>
      </c>
      <c r="G5517" s="27" t="n"/>
      <c r="H5517" s="33">
        <f>IF(G5517="","",ROUND(G5517*1000/22500,2))</f>
        <v/>
      </c>
      <c r="I5517" s="33">
        <f>IFERROR(IF(D5517="","",VALUE(MID(D5517,2,5))),"")</f>
        <v/>
      </c>
      <c r="J5517" s="28">
        <f>IF(OR(H5517="",I5517=""),"",IF(H5517&gt;=I5517,"Pass","Fail"))</f>
        <v/>
      </c>
    </row>
    <row r="5518">
      <c r="A5518" s="31" t="n"/>
      <c r="B5518" s="26" t="n"/>
      <c r="C5518" s="26" t="n"/>
      <c r="D5518" s="26" t="n"/>
      <c r="E5518" s="31" t="n"/>
      <c r="F5518" s="24">
        <f>IF(OR(A5518="",E5518=""),"",E5518-A5518)</f>
        <v/>
      </c>
      <c r="G5518" s="27" t="n"/>
      <c r="H5518" s="33">
        <f>IF(G5518="","",ROUND(G5518*1000/22500,2))</f>
        <v/>
      </c>
      <c r="I5518" s="33">
        <f>IFERROR(IF(D5518="","",VALUE(MID(D5518,2,5))),"")</f>
        <v/>
      </c>
      <c r="J5518" s="28">
        <f>IF(OR(H5518="",I5518=""),"",IF(H5518&gt;=I5518,"Pass","Fail"))</f>
        <v/>
      </c>
    </row>
    <row r="5519">
      <c r="A5519" s="31" t="n"/>
      <c r="B5519" s="26" t="n"/>
      <c r="C5519" s="26" t="n"/>
      <c r="D5519" s="26" t="n"/>
      <c r="E5519" s="31" t="n"/>
      <c r="F5519" s="24">
        <f>IF(OR(A5519="",E5519=""),"",E5519-A5519)</f>
        <v/>
      </c>
      <c r="G5519" s="27" t="n"/>
      <c r="H5519" s="33">
        <f>IF(G5519="","",ROUND(G5519*1000/22500,2))</f>
        <v/>
      </c>
      <c r="I5519" s="33">
        <f>IFERROR(IF(D5519="","",VALUE(MID(D5519,2,5))),"")</f>
        <v/>
      </c>
      <c r="J5519" s="28">
        <f>IF(OR(H5519="",I5519=""),"",IF(H5519&gt;=I5519,"Pass","Fail"))</f>
        <v/>
      </c>
    </row>
    <row r="5520">
      <c r="A5520" s="31" t="n"/>
      <c r="B5520" s="26" t="n"/>
      <c r="C5520" s="26" t="n"/>
      <c r="D5520" s="26" t="n"/>
      <c r="E5520" s="31" t="n"/>
      <c r="F5520" s="24">
        <f>IF(OR(A5520="",E5520=""),"",E5520-A5520)</f>
        <v/>
      </c>
      <c r="G5520" s="27" t="n"/>
      <c r="H5520" s="33">
        <f>IF(G5520="","",ROUND(G5520*1000/22500,2))</f>
        <v/>
      </c>
      <c r="I5520" s="33">
        <f>IFERROR(IF(D5520="","",VALUE(MID(D5520,2,5))),"")</f>
        <v/>
      </c>
      <c r="J5520" s="28">
        <f>IF(OR(H5520="",I5520=""),"",IF(H5520&gt;=I5520,"Pass","Fail"))</f>
        <v/>
      </c>
    </row>
    <row r="5521">
      <c r="A5521" s="31" t="n"/>
      <c r="B5521" s="26" t="n"/>
      <c r="C5521" s="26" t="n"/>
      <c r="D5521" s="26" t="n"/>
      <c r="E5521" s="31" t="n"/>
      <c r="F5521" s="24">
        <f>IF(OR(A5521="",E5521=""),"",E5521-A5521)</f>
        <v/>
      </c>
      <c r="G5521" s="27" t="n"/>
      <c r="H5521" s="33">
        <f>IF(G5521="","",ROUND(G5521*1000/22500,2))</f>
        <v/>
      </c>
      <c r="I5521" s="33">
        <f>IFERROR(IF(D5521="","",VALUE(MID(D5521,2,5))),"")</f>
        <v/>
      </c>
      <c r="J5521" s="28">
        <f>IF(OR(H5521="",I5521=""),"",IF(H5521&gt;=I5521,"Pass","Fail"))</f>
        <v/>
      </c>
    </row>
    <row r="5522">
      <c r="A5522" s="31" t="n"/>
      <c r="B5522" s="26" t="n"/>
      <c r="C5522" s="26" t="n"/>
      <c r="D5522" s="26" t="n"/>
      <c r="E5522" s="31" t="n"/>
      <c r="F5522" s="24">
        <f>IF(OR(A5522="",E5522=""),"",E5522-A5522)</f>
        <v/>
      </c>
      <c r="G5522" s="27" t="n"/>
      <c r="H5522" s="33">
        <f>IF(G5522="","",ROUND(G5522*1000/22500,2))</f>
        <v/>
      </c>
      <c r="I5522" s="33">
        <f>IFERROR(IF(D5522="","",VALUE(MID(D5522,2,5))),"")</f>
        <v/>
      </c>
      <c r="J5522" s="28">
        <f>IF(OR(H5522="",I5522=""),"",IF(H5522&gt;=I5522,"Pass","Fail"))</f>
        <v/>
      </c>
    </row>
    <row r="5523">
      <c r="A5523" s="31" t="n"/>
      <c r="B5523" s="26" t="n"/>
      <c r="C5523" s="26" t="n"/>
      <c r="D5523" s="26" t="n"/>
      <c r="E5523" s="31" t="n"/>
      <c r="F5523" s="24">
        <f>IF(OR(A5523="",E5523=""),"",E5523-A5523)</f>
        <v/>
      </c>
      <c r="G5523" s="27" t="n"/>
      <c r="H5523" s="33">
        <f>IF(G5523="","",ROUND(G5523*1000/22500,2))</f>
        <v/>
      </c>
      <c r="I5523" s="33">
        <f>IFERROR(IF(D5523="","",VALUE(MID(D5523,2,5))),"")</f>
        <v/>
      </c>
      <c r="J5523" s="28">
        <f>IF(OR(H5523="",I5523=""),"",IF(H5523&gt;=I5523,"Pass","Fail"))</f>
        <v/>
      </c>
    </row>
    <row r="5524">
      <c r="A5524" s="31" t="n"/>
      <c r="B5524" s="26" t="n"/>
      <c r="C5524" s="26" t="n"/>
      <c r="D5524" s="26" t="n"/>
      <c r="E5524" s="31" t="n"/>
      <c r="F5524" s="24">
        <f>IF(OR(A5524="",E5524=""),"",E5524-A5524)</f>
        <v/>
      </c>
      <c r="G5524" s="27" t="n"/>
      <c r="H5524" s="33">
        <f>IF(G5524="","",ROUND(G5524*1000/22500,2))</f>
        <v/>
      </c>
      <c r="I5524" s="33">
        <f>IFERROR(IF(D5524="","",VALUE(MID(D5524,2,5))),"")</f>
        <v/>
      </c>
      <c r="J5524" s="28">
        <f>IF(OR(H5524="",I5524=""),"",IF(H5524&gt;=I5524,"Pass","Fail"))</f>
        <v/>
      </c>
    </row>
    <row r="5525">
      <c r="A5525" s="31" t="n"/>
      <c r="B5525" s="26" t="n"/>
      <c r="C5525" s="26" t="n"/>
      <c r="D5525" s="26" t="n"/>
      <c r="E5525" s="31" t="n"/>
      <c r="F5525" s="24">
        <f>IF(OR(A5525="",E5525=""),"",E5525-A5525)</f>
        <v/>
      </c>
      <c r="G5525" s="27" t="n"/>
      <c r="H5525" s="33">
        <f>IF(G5525="","",ROUND(G5525*1000/22500,2))</f>
        <v/>
      </c>
      <c r="I5525" s="33">
        <f>IFERROR(IF(D5525="","",VALUE(MID(D5525,2,5))),"")</f>
        <v/>
      </c>
      <c r="J5525" s="28">
        <f>IF(OR(H5525="",I5525=""),"",IF(H5525&gt;=I5525,"Pass","Fail"))</f>
        <v/>
      </c>
    </row>
    <row r="5526">
      <c r="A5526" s="31" t="n"/>
      <c r="B5526" s="26" t="n"/>
      <c r="C5526" s="26" t="n"/>
      <c r="D5526" s="26" t="n"/>
      <c r="E5526" s="31" t="n"/>
      <c r="F5526" s="24">
        <f>IF(OR(A5526="",E5526=""),"",E5526-A5526)</f>
        <v/>
      </c>
      <c r="G5526" s="27" t="n"/>
      <c r="H5526" s="33">
        <f>IF(G5526="","",ROUND(G5526*1000/22500,2))</f>
        <v/>
      </c>
      <c r="I5526" s="33">
        <f>IFERROR(IF(D5526="","",VALUE(MID(D5526,2,5))),"")</f>
        <v/>
      </c>
      <c r="J5526" s="28">
        <f>IF(OR(H5526="",I5526=""),"",IF(H5526&gt;=I5526,"Pass","Fail"))</f>
        <v/>
      </c>
    </row>
    <row r="5527">
      <c r="A5527" s="31" t="n"/>
      <c r="B5527" s="26" t="n"/>
      <c r="C5527" s="26" t="n"/>
      <c r="D5527" s="26" t="n"/>
      <c r="E5527" s="31" t="n"/>
      <c r="F5527" s="24">
        <f>IF(OR(A5527="",E5527=""),"",E5527-A5527)</f>
        <v/>
      </c>
      <c r="G5527" s="27" t="n"/>
      <c r="H5527" s="33">
        <f>IF(G5527="","",ROUND(G5527*1000/22500,2))</f>
        <v/>
      </c>
      <c r="I5527" s="33">
        <f>IFERROR(IF(D5527="","",VALUE(MID(D5527,2,5))),"")</f>
        <v/>
      </c>
      <c r="J5527" s="28">
        <f>IF(OR(H5527="",I5527=""),"",IF(H5527&gt;=I5527,"Pass","Fail"))</f>
        <v/>
      </c>
    </row>
    <row r="5528">
      <c r="A5528" s="31" t="n"/>
      <c r="B5528" s="26" t="n"/>
      <c r="C5528" s="26" t="n"/>
      <c r="D5528" s="26" t="n"/>
      <c r="E5528" s="31" t="n"/>
      <c r="F5528" s="24">
        <f>IF(OR(A5528="",E5528=""),"",E5528-A5528)</f>
        <v/>
      </c>
      <c r="G5528" s="27" t="n"/>
      <c r="H5528" s="33">
        <f>IF(G5528="","",ROUND(G5528*1000/22500,2))</f>
        <v/>
      </c>
      <c r="I5528" s="33">
        <f>IFERROR(IF(D5528="","",VALUE(MID(D5528,2,5))),"")</f>
        <v/>
      </c>
      <c r="J5528" s="28">
        <f>IF(OR(H5528="",I5528=""),"",IF(H5528&gt;=I5528,"Pass","Fail"))</f>
        <v/>
      </c>
    </row>
    <row r="5529">
      <c r="A5529" s="31" t="n"/>
      <c r="B5529" s="26" t="n"/>
      <c r="C5529" s="26" t="n"/>
      <c r="D5529" s="26" t="n"/>
      <c r="E5529" s="31" t="n"/>
      <c r="F5529" s="24">
        <f>IF(OR(A5529="",E5529=""),"",E5529-A5529)</f>
        <v/>
      </c>
      <c r="G5529" s="27" t="n"/>
      <c r="H5529" s="33">
        <f>IF(G5529="","",ROUND(G5529*1000/22500,2))</f>
        <v/>
      </c>
      <c r="I5529" s="33">
        <f>IFERROR(IF(D5529="","",VALUE(MID(D5529,2,5))),"")</f>
        <v/>
      </c>
      <c r="J5529" s="28">
        <f>IF(OR(H5529="",I5529=""),"",IF(H5529&gt;=I5529,"Pass","Fail"))</f>
        <v/>
      </c>
    </row>
    <row r="5530">
      <c r="A5530" s="31" t="n"/>
      <c r="B5530" s="26" t="n"/>
      <c r="C5530" s="26" t="n"/>
      <c r="D5530" s="26" t="n"/>
      <c r="E5530" s="31" t="n"/>
      <c r="F5530" s="24">
        <f>IF(OR(A5530="",E5530=""),"",E5530-A5530)</f>
        <v/>
      </c>
      <c r="G5530" s="27" t="n"/>
      <c r="H5530" s="33">
        <f>IF(G5530="","",ROUND(G5530*1000/22500,2))</f>
        <v/>
      </c>
      <c r="I5530" s="33">
        <f>IFERROR(IF(D5530="","",VALUE(MID(D5530,2,5))),"")</f>
        <v/>
      </c>
      <c r="J5530" s="28">
        <f>IF(OR(H5530="",I5530=""),"",IF(H5530&gt;=I5530,"Pass","Fail"))</f>
        <v/>
      </c>
    </row>
    <row r="5531">
      <c r="A5531" s="31" t="n"/>
      <c r="B5531" s="26" t="n"/>
      <c r="C5531" s="26" t="n"/>
      <c r="D5531" s="26" t="n"/>
      <c r="E5531" s="31" t="n"/>
      <c r="F5531" s="24">
        <f>IF(OR(A5531="",E5531=""),"",E5531-A5531)</f>
        <v/>
      </c>
      <c r="G5531" s="27" t="n"/>
      <c r="H5531" s="33">
        <f>IF(G5531="","",ROUND(G5531*1000/22500,2))</f>
        <v/>
      </c>
      <c r="I5531" s="33">
        <f>IFERROR(IF(D5531="","",VALUE(MID(D5531,2,5))),"")</f>
        <v/>
      </c>
      <c r="J5531" s="28">
        <f>IF(OR(H5531="",I5531=""),"",IF(H5531&gt;=I5531,"Pass","Fail"))</f>
        <v/>
      </c>
    </row>
    <row r="5532">
      <c r="A5532" s="31" t="n"/>
      <c r="B5532" s="26" t="n"/>
      <c r="C5532" s="26" t="n"/>
      <c r="D5532" s="26" t="n"/>
      <c r="E5532" s="31" t="n"/>
      <c r="F5532" s="24">
        <f>IF(OR(A5532="",E5532=""),"",E5532-A5532)</f>
        <v/>
      </c>
      <c r="G5532" s="27" t="n"/>
      <c r="H5532" s="33">
        <f>IF(G5532="","",ROUND(G5532*1000/22500,2))</f>
        <v/>
      </c>
      <c r="I5532" s="33">
        <f>IFERROR(IF(D5532="","",VALUE(MID(D5532,2,5))),"")</f>
        <v/>
      </c>
      <c r="J5532" s="28">
        <f>IF(OR(H5532="",I5532=""),"",IF(H5532&gt;=I5532,"Pass","Fail"))</f>
        <v/>
      </c>
    </row>
    <row r="5533">
      <c r="A5533" s="31" t="n"/>
      <c r="B5533" s="26" t="n"/>
      <c r="C5533" s="26" t="n"/>
      <c r="D5533" s="26" t="n"/>
      <c r="E5533" s="31" t="n"/>
      <c r="F5533" s="24">
        <f>IF(OR(A5533="",E5533=""),"",E5533-A5533)</f>
        <v/>
      </c>
      <c r="G5533" s="27" t="n"/>
      <c r="H5533" s="33">
        <f>IF(G5533="","",ROUND(G5533*1000/22500,2))</f>
        <v/>
      </c>
      <c r="I5533" s="33">
        <f>IFERROR(IF(D5533="","",VALUE(MID(D5533,2,5))),"")</f>
        <v/>
      </c>
      <c r="J5533" s="28">
        <f>IF(OR(H5533="",I5533=""),"",IF(H5533&gt;=I5533,"Pass","Fail"))</f>
        <v/>
      </c>
    </row>
    <row r="5534">
      <c r="A5534" s="31" t="n"/>
      <c r="B5534" s="26" t="n"/>
      <c r="C5534" s="26" t="n"/>
      <c r="D5534" s="26" t="n"/>
      <c r="E5534" s="31" t="n"/>
      <c r="F5534" s="24">
        <f>IF(OR(A5534="",E5534=""),"",E5534-A5534)</f>
        <v/>
      </c>
      <c r="G5534" s="27" t="n"/>
      <c r="H5534" s="33">
        <f>IF(G5534="","",ROUND(G5534*1000/22500,2))</f>
        <v/>
      </c>
      <c r="I5534" s="33">
        <f>IFERROR(IF(D5534="","",VALUE(MID(D5534,2,5))),"")</f>
        <v/>
      </c>
      <c r="J5534" s="28">
        <f>IF(OR(H5534="",I5534=""),"",IF(H5534&gt;=I5534,"Pass","Fail"))</f>
        <v/>
      </c>
    </row>
    <row r="5535">
      <c r="A5535" s="31" t="n"/>
      <c r="B5535" s="26" t="n"/>
      <c r="C5535" s="26" t="n"/>
      <c r="D5535" s="26" t="n"/>
      <c r="E5535" s="31" t="n"/>
      <c r="F5535" s="24">
        <f>IF(OR(A5535="",E5535=""),"",E5535-A5535)</f>
        <v/>
      </c>
      <c r="G5535" s="27" t="n"/>
      <c r="H5535" s="33">
        <f>IF(G5535="","",ROUND(G5535*1000/22500,2))</f>
        <v/>
      </c>
      <c r="I5535" s="33">
        <f>IFERROR(IF(D5535="","",VALUE(MID(D5535,2,5))),"")</f>
        <v/>
      </c>
      <c r="J5535" s="28">
        <f>IF(OR(H5535="",I5535=""),"",IF(H5535&gt;=I5535,"Pass","Fail"))</f>
        <v/>
      </c>
    </row>
    <row r="5536">
      <c r="A5536" s="31" t="n"/>
      <c r="B5536" s="26" t="n"/>
      <c r="C5536" s="26" t="n"/>
      <c r="D5536" s="26" t="n"/>
      <c r="E5536" s="31" t="n"/>
      <c r="F5536" s="24">
        <f>IF(OR(A5536="",E5536=""),"",E5536-A5536)</f>
        <v/>
      </c>
      <c r="G5536" s="27" t="n"/>
      <c r="H5536" s="33">
        <f>IF(G5536="","",ROUND(G5536*1000/22500,2))</f>
        <v/>
      </c>
      <c r="I5536" s="33">
        <f>IFERROR(IF(D5536="","",VALUE(MID(D5536,2,5))),"")</f>
        <v/>
      </c>
      <c r="J5536" s="28">
        <f>IF(OR(H5536="",I5536=""),"",IF(H5536&gt;=I5536,"Pass","Fail"))</f>
        <v/>
      </c>
    </row>
    <row r="5537">
      <c r="A5537" s="31" t="n"/>
      <c r="B5537" s="26" t="n"/>
      <c r="C5537" s="26" t="n"/>
      <c r="D5537" s="26" t="n"/>
      <c r="E5537" s="31" t="n"/>
      <c r="F5537" s="24">
        <f>IF(OR(A5537="",E5537=""),"",E5537-A5537)</f>
        <v/>
      </c>
      <c r="G5537" s="27" t="n"/>
      <c r="H5537" s="33">
        <f>IF(G5537="","",ROUND(G5537*1000/22500,2))</f>
        <v/>
      </c>
      <c r="I5537" s="33">
        <f>IFERROR(IF(D5537="","",VALUE(MID(D5537,2,5))),"")</f>
        <v/>
      </c>
      <c r="J5537" s="28">
        <f>IF(OR(H5537="",I5537=""),"",IF(H5537&gt;=I5537,"Pass","Fail"))</f>
        <v/>
      </c>
    </row>
    <row r="5538">
      <c r="A5538" s="31" t="n"/>
      <c r="B5538" s="26" t="n"/>
      <c r="C5538" s="26" t="n"/>
      <c r="D5538" s="26" t="n"/>
      <c r="E5538" s="31" t="n"/>
      <c r="F5538" s="24">
        <f>IF(OR(A5538="",E5538=""),"",E5538-A5538)</f>
        <v/>
      </c>
      <c r="G5538" s="27" t="n"/>
      <c r="H5538" s="33">
        <f>IF(G5538="","",ROUND(G5538*1000/22500,2))</f>
        <v/>
      </c>
      <c r="I5538" s="33">
        <f>IFERROR(IF(D5538="","",VALUE(MID(D5538,2,5))),"")</f>
        <v/>
      </c>
      <c r="J5538" s="28">
        <f>IF(OR(H5538="",I5538=""),"",IF(H5538&gt;=I5538,"Pass","Fail"))</f>
        <v/>
      </c>
    </row>
    <row r="5539">
      <c r="A5539" s="31" t="n"/>
      <c r="B5539" s="26" t="n"/>
      <c r="C5539" s="26" t="n"/>
      <c r="D5539" s="26" t="n"/>
      <c r="E5539" s="31" t="n"/>
      <c r="F5539" s="24">
        <f>IF(OR(A5539="",E5539=""),"",E5539-A5539)</f>
        <v/>
      </c>
      <c r="G5539" s="27" t="n"/>
      <c r="H5539" s="33">
        <f>IF(G5539="","",ROUND(G5539*1000/22500,2))</f>
        <v/>
      </c>
      <c r="I5539" s="33">
        <f>IFERROR(IF(D5539="","",VALUE(MID(D5539,2,5))),"")</f>
        <v/>
      </c>
      <c r="J5539" s="28">
        <f>IF(OR(H5539="",I5539=""),"",IF(H5539&gt;=I5539,"Pass","Fail"))</f>
        <v/>
      </c>
    </row>
    <row r="5540">
      <c r="A5540" s="31" t="n"/>
      <c r="B5540" s="26" t="n"/>
      <c r="C5540" s="26" t="n"/>
      <c r="D5540" s="26" t="n"/>
      <c r="E5540" s="31" t="n"/>
      <c r="F5540" s="24">
        <f>IF(OR(A5540="",E5540=""),"",E5540-A5540)</f>
        <v/>
      </c>
      <c r="G5540" s="27" t="n"/>
      <c r="H5540" s="33">
        <f>IF(G5540="","",ROUND(G5540*1000/22500,2))</f>
        <v/>
      </c>
      <c r="I5540" s="33">
        <f>IFERROR(IF(D5540="","",VALUE(MID(D5540,2,5))),"")</f>
        <v/>
      </c>
      <c r="J5540" s="28">
        <f>IF(OR(H5540="",I5540=""),"",IF(H5540&gt;=I5540,"Pass","Fail"))</f>
        <v/>
      </c>
    </row>
    <row r="5541">
      <c r="A5541" s="31" t="n"/>
      <c r="B5541" s="26" t="n"/>
      <c r="C5541" s="26" t="n"/>
      <c r="D5541" s="26" t="n"/>
      <c r="E5541" s="31" t="n"/>
      <c r="F5541" s="24">
        <f>IF(OR(A5541="",E5541=""),"",E5541-A5541)</f>
        <v/>
      </c>
      <c r="G5541" s="27" t="n"/>
      <c r="H5541" s="33">
        <f>IF(G5541="","",ROUND(G5541*1000/22500,2))</f>
        <v/>
      </c>
      <c r="I5541" s="33">
        <f>IFERROR(IF(D5541="","",VALUE(MID(D5541,2,5))),"")</f>
        <v/>
      </c>
      <c r="J5541" s="28">
        <f>IF(OR(H5541="",I5541=""),"",IF(H5541&gt;=I5541,"Pass","Fail"))</f>
        <v/>
      </c>
    </row>
    <row r="5542">
      <c r="A5542" s="31" t="n"/>
      <c r="B5542" s="26" t="n"/>
      <c r="C5542" s="26" t="n"/>
      <c r="D5542" s="26" t="n"/>
      <c r="E5542" s="31" t="n"/>
      <c r="F5542" s="24">
        <f>IF(OR(A5542="",E5542=""),"",E5542-A5542)</f>
        <v/>
      </c>
      <c r="G5542" s="27" t="n"/>
      <c r="H5542" s="33">
        <f>IF(G5542="","",ROUND(G5542*1000/22500,2))</f>
        <v/>
      </c>
      <c r="I5542" s="33">
        <f>IFERROR(IF(D5542="","",VALUE(MID(D5542,2,5))),"")</f>
        <v/>
      </c>
      <c r="J5542" s="28">
        <f>IF(OR(H5542="",I5542=""),"",IF(H5542&gt;=I5542,"Pass","Fail"))</f>
        <v/>
      </c>
    </row>
    <row r="5543">
      <c r="A5543" s="31" t="n"/>
      <c r="B5543" s="26" t="n"/>
      <c r="C5543" s="26" t="n"/>
      <c r="D5543" s="26" t="n"/>
      <c r="E5543" s="31" t="n"/>
      <c r="F5543" s="24">
        <f>IF(OR(A5543="",E5543=""),"",E5543-A5543)</f>
        <v/>
      </c>
      <c r="G5543" s="27" t="n"/>
      <c r="H5543" s="33">
        <f>IF(G5543="","",ROUND(G5543*1000/22500,2))</f>
        <v/>
      </c>
      <c r="I5543" s="33">
        <f>IFERROR(IF(D5543="","",VALUE(MID(D5543,2,5))),"")</f>
        <v/>
      </c>
      <c r="J5543" s="28">
        <f>IF(OR(H5543="",I5543=""),"",IF(H5543&gt;=I5543,"Pass","Fail"))</f>
        <v/>
      </c>
    </row>
    <row r="5544">
      <c r="A5544" s="31" t="n"/>
      <c r="B5544" s="26" t="n"/>
      <c r="C5544" s="26" t="n"/>
      <c r="D5544" s="26" t="n"/>
      <c r="E5544" s="31" t="n"/>
      <c r="F5544" s="24">
        <f>IF(OR(A5544="",E5544=""),"",E5544-A5544)</f>
        <v/>
      </c>
      <c r="G5544" s="27" t="n"/>
      <c r="H5544" s="33">
        <f>IF(G5544="","",ROUND(G5544*1000/22500,2))</f>
        <v/>
      </c>
      <c r="I5544" s="33">
        <f>IFERROR(IF(D5544="","",VALUE(MID(D5544,2,5))),"")</f>
        <v/>
      </c>
      <c r="J5544" s="28">
        <f>IF(OR(H5544="",I5544=""),"",IF(H5544&gt;=I5544,"Pass","Fail"))</f>
        <v/>
      </c>
    </row>
    <row r="5545">
      <c r="A5545" s="31" t="n"/>
      <c r="B5545" s="26" t="n"/>
      <c r="C5545" s="26" t="n"/>
      <c r="D5545" s="26" t="n"/>
      <c r="E5545" s="31" t="n"/>
      <c r="F5545" s="24">
        <f>IF(OR(A5545="",E5545=""),"",E5545-A5545)</f>
        <v/>
      </c>
      <c r="G5545" s="27" t="n"/>
      <c r="H5545" s="33">
        <f>IF(G5545="","",ROUND(G5545*1000/22500,2))</f>
        <v/>
      </c>
      <c r="I5545" s="33">
        <f>IFERROR(IF(D5545="","",VALUE(MID(D5545,2,5))),"")</f>
        <v/>
      </c>
      <c r="J5545" s="28">
        <f>IF(OR(H5545="",I5545=""),"",IF(H5545&gt;=I5545,"Pass","Fail"))</f>
        <v/>
      </c>
    </row>
    <row r="5546">
      <c r="A5546" s="31" t="n"/>
      <c r="B5546" s="26" t="n"/>
      <c r="C5546" s="26" t="n"/>
      <c r="D5546" s="26" t="n"/>
      <c r="E5546" s="31" t="n"/>
      <c r="F5546" s="24">
        <f>IF(OR(A5546="",E5546=""),"",E5546-A5546)</f>
        <v/>
      </c>
      <c r="G5546" s="27" t="n"/>
      <c r="H5546" s="33">
        <f>IF(G5546="","",ROUND(G5546*1000/22500,2))</f>
        <v/>
      </c>
      <c r="I5546" s="33">
        <f>IFERROR(IF(D5546="","",VALUE(MID(D5546,2,5))),"")</f>
        <v/>
      </c>
      <c r="J5546" s="28">
        <f>IF(OR(H5546="",I5546=""),"",IF(H5546&gt;=I5546,"Pass","Fail"))</f>
        <v/>
      </c>
    </row>
    <row r="5547">
      <c r="A5547" s="31" t="n"/>
      <c r="B5547" s="26" t="n"/>
      <c r="C5547" s="26" t="n"/>
      <c r="D5547" s="26" t="n"/>
      <c r="E5547" s="31" t="n"/>
      <c r="F5547" s="24">
        <f>IF(OR(A5547="",E5547=""),"",E5547-A5547)</f>
        <v/>
      </c>
      <c r="G5547" s="27" t="n"/>
      <c r="H5547" s="33">
        <f>IF(G5547="","",ROUND(G5547*1000/22500,2))</f>
        <v/>
      </c>
      <c r="I5547" s="33">
        <f>IFERROR(IF(D5547="","",VALUE(MID(D5547,2,5))),"")</f>
        <v/>
      </c>
      <c r="J5547" s="28">
        <f>IF(OR(H5547="",I5547=""),"",IF(H5547&gt;=I5547,"Pass","Fail"))</f>
        <v/>
      </c>
    </row>
    <row r="5548">
      <c r="A5548" s="31" t="n"/>
      <c r="B5548" s="26" t="n"/>
      <c r="C5548" s="26" t="n"/>
      <c r="D5548" s="26" t="n"/>
      <c r="E5548" s="31" t="n"/>
      <c r="F5548" s="24">
        <f>IF(OR(A5548="",E5548=""),"",E5548-A5548)</f>
        <v/>
      </c>
      <c r="G5548" s="27" t="n"/>
      <c r="H5548" s="33">
        <f>IF(G5548="","",ROUND(G5548*1000/22500,2))</f>
        <v/>
      </c>
      <c r="I5548" s="33">
        <f>IFERROR(IF(D5548="","",VALUE(MID(D5548,2,5))),"")</f>
        <v/>
      </c>
      <c r="J5548" s="28">
        <f>IF(OR(H5548="",I5548=""),"",IF(H5548&gt;=I5548,"Pass","Fail"))</f>
        <v/>
      </c>
    </row>
    <row r="5549">
      <c r="A5549" s="31" t="n"/>
      <c r="B5549" s="26" t="n"/>
      <c r="C5549" s="26" t="n"/>
      <c r="D5549" s="26" t="n"/>
      <c r="E5549" s="31" t="n"/>
      <c r="F5549" s="24">
        <f>IF(OR(A5549="",E5549=""),"",E5549-A5549)</f>
        <v/>
      </c>
      <c r="G5549" s="27" t="n"/>
      <c r="H5549" s="33">
        <f>IF(G5549="","",ROUND(G5549*1000/22500,2))</f>
        <v/>
      </c>
      <c r="I5549" s="33">
        <f>IFERROR(IF(D5549="","",VALUE(MID(D5549,2,5))),"")</f>
        <v/>
      </c>
      <c r="J5549" s="28">
        <f>IF(OR(H5549="",I5549=""),"",IF(H5549&gt;=I5549,"Pass","Fail"))</f>
        <v/>
      </c>
    </row>
    <row r="5550">
      <c r="A5550" s="31" t="n"/>
      <c r="B5550" s="26" t="n"/>
      <c r="C5550" s="26" t="n"/>
      <c r="D5550" s="26" t="n"/>
      <c r="E5550" s="31" t="n"/>
      <c r="F5550" s="24">
        <f>IF(OR(A5550="",E5550=""),"",E5550-A5550)</f>
        <v/>
      </c>
      <c r="G5550" s="27" t="n"/>
      <c r="H5550" s="33">
        <f>IF(G5550="","",ROUND(G5550*1000/22500,2))</f>
        <v/>
      </c>
      <c r="I5550" s="33">
        <f>IFERROR(IF(D5550="","",VALUE(MID(D5550,2,5))),"")</f>
        <v/>
      </c>
      <c r="J5550" s="28">
        <f>IF(OR(H5550="",I5550=""),"",IF(H5550&gt;=I5550,"Pass","Fail"))</f>
        <v/>
      </c>
    </row>
    <row r="5551">
      <c r="A5551" s="31" t="n"/>
      <c r="B5551" s="26" t="n"/>
      <c r="C5551" s="26" t="n"/>
      <c r="D5551" s="26" t="n"/>
      <c r="E5551" s="31" t="n"/>
      <c r="F5551" s="24">
        <f>IF(OR(A5551="",E5551=""),"",E5551-A5551)</f>
        <v/>
      </c>
      <c r="G5551" s="27" t="n"/>
      <c r="H5551" s="33">
        <f>IF(G5551="","",ROUND(G5551*1000/22500,2))</f>
        <v/>
      </c>
      <c r="I5551" s="33">
        <f>IFERROR(IF(D5551="","",VALUE(MID(D5551,2,5))),"")</f>
        <v/>
      </c>
      <c r="J5551" s="28">
        <f>IF(OR(H5551="",I5551=""),"",IF(H5551&gt;=I5551,"Pass","Fail"))</f>
        <v/>
      </c>
    </row>
    <row r="5552">
      <c r="A5552" s="31" t="n"/>
      <c r="B5552" s="26" t="n"/>
      <c r="C5552" s="26" t="n"/>
      <c r="D5552" s="26" t="n"/>
      <c r="E5552" s="31" t="n"/>
      <c r="F5552" s="24">
        <f>IF(OR(A5552="",E5552=""),"",E5552-A5552)</f>
        <v/>
      </c>
      <c r="G5552" s="27" t="n"/>
      <c r="H5552" s="33">
        <f>IF(G5552="","",ROUND(G5552*1000/22500,2))</f>
        <v/>
      </c>
      <c r="I5552" s="33">
        <f>IFERROR(IF(D5552="","",VALUE(MID(D5552,2,5))),"")</f>
        <v/>
      </c>
      <c r="J5552" s="28">
        <f>IF(OR(H5552="",I5552=""),"",IF(H5552&gt;=I5552,"Pass","Fail"))</f>
        <v/>
      </c>
    </row>
    <row r="5553">
      <c r="A5553" s="31" t="n"/>
      <c r="B5553" s="26" t="n"/>
      <c r="C5553" s="26" t="n"/>
      <c r="D5553" s="26" t="n"/>
      <c r="E5553" s="31" t="n"/>
      <c r="F5553" s="24">
        <f>IF(OR(A5553="",E5553=""),"",E5553-A5553)</f>
        <v/>
      </c>
      <c r="G5553" s="27" t="n"/>
      <c r="H5553" s="33">
        <f>IF(G5553="","",ROUND(G5553*1000/22500,2))</f>
        <v/>
      </c>
      <c r="I5553" s="33">
        <f>IFERROR(IF(D5553="","",VALUE(MID(D5553,2,5))),"")</f>
        <v/>
      </c>
      <c r="J5553" s="28">
        <f>IF(OR(H5553="",I5553=""),"",IF(H5553&gt;=I5553,"Pass","Fail"))</f>
        <v/>
      </c>
    </row>
    <row r="5554">
      <c r="A5554" s="31" t="n"/>
      <c r="B5554" s="26" t="n"/>
      <c r="C5554" s="26" t="n"/>
      <c r="D5554" s="26" t="n"/>
      <c r="E5554" s="31" t="n"/>
      <c r="F5554" s="24">
        <f>IF(OR(A5554="",E5554=""),"",E5554-A5554)</f>
        <v/>
      </c>
      <c r="G5554" s="27" t="n"/>
      <c r="H5554" s="33">
        <f>IF(G5554="","",ROUND(G5554*1000/22500,2))</f>
        <v/>
      </c>
      <c r="I5554" s="33">
        <f>IFERROR(IF(D5554="","",VALUE(MID(D5554,2,5))),"")</f>
        <v/>
      </c>
      <c r="J5554" s="28">
        <f>IF(OR(H5554="",I5554=""),"",IF(H5554&gt;=I5554,"Pass","Fail"))</f>
        <v/>
      </c>
    </row>
    <row r="5555">
      <c r="A5555" s="31" t="n"/>
      <c r="B5555" s="26" t="n"/>
      <c r="C5555" s="26" t="n"/>
      <c r="D5555" s="26" t="n"/>
      <c r="E5555" s="31" t="n"/>
      <c r="F5555" s="24">
        <f>IF(OR(A5555="",E5555=""),"",E5555-A5555)</f>
        <v/>
      </c>
      <c r="G5555" s="27" t="n"/>
      <c r="H5555" s="33">
        <f>IF(G5555="","",ROUND(G5555*1000/22500,2))</f>
        <v/>
      </c>
      <c r="I5555" s="33">
        <f>IFERROR(IF(D5555="","",VALUE(MID(D5555,2,5))),"")</f>
        <v/>
      </c>
      <c r="J5555" s="28">
        <f>IF(OR(H5555="",I5555=""),"",IF(H5555&gt;=I5555,"Pass","Fail"))</f>
        <v/>
      </c>
    </row>
    <row r="5556">
      <c r="A5556" s="31" t="n"/>
      <c r="B5556" s="26" t="n"/>
      <c r="C5556" s="26" t="n"/>
      <c r="D5556" s="26" t="n"/>
      <c r="E5556" s="31" t="n"/>
      <c r="F5556" s="24">
        <f>IF(OR(A5556="",E5556=""),"",E5556-A5556)</f>
        <v/>
      </c>
      <c r="G5556" s="27" t="n"/>
      <c r="H5556" s="33">
        <f>IF(G5556="","",ROUND(G5556*1000/22500,2))</f>
        <v/>
      </c>
      <c r="I5556" s="33">
        <f>IFERROR(IF(D5556="","",VALUE(MID(D5556,2,5))),"")</f>
        <v/>
      </c>
      <c r="J5556" s="28">
        <f>IF(OR(H5556="",I5556=""),"",IF(H5556&gt;=I5556,"Pass","Fail"))</f>
        <v/>
      </c>
    </row>
    <row r="5557">
      <c r="A5557" s="31" t="n"/>
      <c r="B5557" s="26" t="n"/>
      <c r="C5557" s="26" t="n"/>
      <c r="D5557" s="26" t="n"/>
      <c r="E5557" s="31" t="n"/>
      <c r="F5557" s="24">
        <f>IF(OR(A5557="",E5557=""),"",E5557-A5557)</f>
        <v/>
      </c>
      <c r="G5557" s="27" t="n"/>
      <c r="H5557" s="33">
        <f>IF(G5557="","",ROUND(G5557*1000/22500,2))</f>
        <v/>
      </c>
      <c r="I5557" s="33">
        <f>IFERROR(IF(D5557="","",VALUE(MID(D5557,2,5))),"")</f>
        <v/>
      </c>
      <c r="J5557" s="28">
        <f>IF(OR(H5557="",I5557=""),"",IF(H5557&gt;=I5557,"Pass","Fail"))</f>
        <v/>
      </c>
    </row>
    <row r="5558">
      <c r="A5558" s="31" t="n"/>
      <c r="B5558" s="26" t="n"/>
      <c r="C5558" s="26" t="n"/>
      <c r="D5558" s="26" t="n"/>
      <c r="E5558" s="31" t="n"/>
      <c r="F5558" s="24">
        <f>IF(OR(A5558="",E5558=""),"",E5558-A5558)</f>
        <v/>
      </c>
      <c r="G5558" s="27" t="n"/>
      <c r="H5558" s="33">
        <f>IF(G5558="","",ROUND(G5558*1000/22500,2))</f>
        <v/>
      </c>
      <c r="I5558" s="33">
        <f>IFERROR(IF(D5558="","",VALUE(MID(D5558,2,5))),"")</f>
        <v/>
      </c>
      <c r="J5558" s="28">
        <f>IF(OR(H5558="",I5558=""),"",IF(H5558&gt;=I5558,"Pass","Fail"))</f>
        <v/>
      </c>
    </row>
    <row r="5559">
      <c r="A5559" s="31" t="n"/>
      <c r="B5559" s="26" t="n"/>
      <c r="C5559" s="26" t="n"/>
      <c r="D5559" s="26" t="n"/>
      <c r="E5559" s="31" t="n"/>
      <c r="F5559" s="24">
        <f>IF(OR(A5559="",E5559=""),"",E5559-A5559)</f>
        <v/>
      </c>
      <c r="G5559" s="27" t="n"/>
      <c r="H5559" s="33">
        <f>IF(G5559="","",ROUND(G5559*1000/22500,2))</f>
        <v/>
      </c>
      <c r="I5559" s="33">
        <f>IFERROR(IF(D5559="","",VALUE(MID(D5559,2,5))),"")</f>
        <v/>
      </c>
      <c r="J5559" s="28">
        <f>IF(OR(H5559="",I5559=""),"",IF(H5559&gt;=I5559,"Pass","Fail"))</f>
        <v/>
      </c>
    </row>
    <row r="5560">
      <c r="A5560" s="31" t="n"/>
      <c r="B5560" s="26" t="n"/>
      <c r="C5560" s="26" t="n"/>
      <c r="D5560" s="26" t="n"/>
      <c r="E5560" s="31" t="n"/>
      <c r="F5560" s="24">
        <f>IF(OR(A5560="",E5560=""),"",E5560-A5560)</f>
        <v/>
      </c>
      <c r="G5560" s="27" t="n"/>
      <c r="H5560" s="33">
        <f>IF(G5560="","",ROUND(G5560*1000/22500,2))</f>
        <v/>
      </c>
      <c r="I5560" s="33">
        <f>IFERROR(IF(D5560="","",VALUE(MID(D5560,2,5))),"")</f>
        <v/>
      </c>
      <c r="J5560" s="28">
        <f>IF(OR(H5560="",I5560=""),"",IF(H5560&gt;=I5560,"Pass","Fail"))</f>
        <v/>
      </c>
    </row>
    <row r="5561">
      <c r="A5561" s="31" t="n"/>
      <c r="B5561" s="26" t="n"/>
      <c r="C5561" s="26" t="n"/>
      <c r="D5561" s="26" t="n"/>
      <c r="E5561" s="31" t="n"/>
      <c r="F5561" s="24">
        <f>IF(OR(A5561="",E5561=""),"",E5561-A5561)</f>
        <v/>
      </c>
      <c r="G5561" s="27" t="n"/>
      <c r="H5561" s="33">
        <f>IF(G5561="","",ROUND(G5561*1000/22500,2))</f>
        <v/>
      </c>
      <c r="I5561" s="33">
        <f>IFERROR(IF(D5561="","",VALUE(MID(D5561,2,5))),"")</f>
        <v/>
      </c>
      <c r="J5561" s="28">
        <f>IF(OR(H5561="",I5561=""),"",IF(H5561&gt;=I5561,"Pass","Fail"))</f>
        <v/>
      </c>
    </row>
    <row r="5562">
      <c r="A5562" s="31" t="n"/>
      <c r="B5562" s="26" t="n"/>
      <c r="C5562" s="26" t="n"/>
      <c r="D5562" s="26" t="n"/>
      <c r="E5562" s="31" t="n"/>
      <c r="F5562" s="24">
        <f>IF(OR(A5562="",E5562=""),"",E5562-A5562)</f>
        <v/>
      </c>
      <c r="G5562" s="27" t="n"/>
      <c r="H5562" s="33">
        <f>IF(G5562="","",ROUND(G5562*1000/22500,2))</f>
        <v/>
      </c>
      <c r="I5562" s="33">
        <f>IFERROR(IF(D5562="","",VALUE(MID(D5562,2,5))),"")</f>
        <v/>
      </c>
      <c r="J5562" s="28">
        <f>IF(OR(H5562="",I5562=""),"",IF(H5562&gt;=I5562,"Pass","Fail"))</f>
        <v/>
      </c>
    </row>
    <row r="5563">
      <c r="A5563" s="31" t="n"/>
      <c r="B5563" s="26" t="n"/>
      <c r="C5563" s="26" t="n"/>
      <c r="D5563" s="26" t="n"/>
      <c r="E5563" s="31" t="n"/>
      <c r="F5563" s="24">
        <f>IF(OR(A5563="",E5563=""),"",E5563-A5563)</f>
        <v/>
      </c>
      <c r="G5563" s="27" t="n"/>
      <c r="H5563" s="33">
        <f>IF(G5563="","",ROUND(G5563*1000/22500,2))</f>
        <v/>
      </c>
      <c r="I5563" s="33">
        <f>IFERROR(IF(D5563="","",VALUE(MID(D5563,2,5))),"")</f>
        <v/>
      </c>
      <c r="J5563" s="28">
        <f>IF(OR(H5563="",I5563=""),"",IF(H5563&gt;=I5563,"Pass","Fail"))</f>
        <v/>
      </c>
    </row>
    <row r="5564">
      <c r="A5564" s="31" t="n"/>
      <c r="B5564" s="26" t="n"/>
      <c r="C5564" s="26" t="n"/>
      <c r="D5564" s="26" t="n"/>
      <c r="E5564" s="31" t="n"/>
      <c r="F5564" s="24">
        <f>IF(OR(A5564="",E5564=""),"",E5564-A5564)</f>
        <v/>
      </c>
      <c r="G5564" s="27" t="n"/>
      <c r="H5564" s="33">
        <f>IF(G5564="","",ROUND(G5564*1000/22500,2))</f>
        <v/>
      </c>
      <c r="I5564" s="33">
        <f>IFERROR(IF(D5564="","",VALUE(MID(D5564,2,5))),"")</f>
        <v/>
      </c>
      <c r="J5564" s="28">
        <f>IF(OR(H5564="",I5564=""),"",IF(H5564&gt;=I5564,"Pass","Fail"))</f>
        <v/>
      </c>
    </row>
    <row r="5565">
      <c r="A5565" s="31" t="n"/>
      <c r="B5565" s="26" t="n"/>
      <c r="C5565" s="26" t="n"/>
      <c r="D5565" s="26" t="n"/>
      <c r="E5565" s="31" t="n"/>
      <c r="F5565" s="24">
        <f>IF(OR(A5565="",E5565=""),"",E5565-A5565)</f>
        <v/>
      </c>
      <c r="G5565" s="27" t="n"/>
      <c r="H5565" s="33">
        <f>IF(G5565="","",ROUND(G5565*1000/22500,2))</f>
        <v/>
      </c>
      <c r="I5565" s="33">
        <f>IFERROR(IF(D5565="","",VALUE(MID(D5565,2,5))),"")</f>
        <v/>
      </c>
      <c r="J5565" s="28">
        <f>IF(OR(H5565="",I5565=""),"",IF(H5565&gt;=I5565,"Pass","Fail"))</f>
        <v/>
      </c>
    </row>
    <row r="5566">
      <c r="A5566" s="31" t="n"/>
      <c r="B5566" s="26" t="n"/>
      <c r="C5566" s="26" t="n"/>
      <c r="D5566" s="26" t="n"/>
      <c r="E5566" s="31" t="n"/>
      <c r="F5566" s="24">
        <f>IF(OR(A5566="",E5566=""),"",E5566-A5566)</f>
        <v/>
      </c>
      <c r="G5566" s="27" t="n"/>
      <c r="H5566" s="33">
        <f>IF(G5566="","",ROUND(G5566*1000/22500,2))</f>
        <v/>
      </c>
      <c r="I5566" s="33">
        <f>IFERROR(IF(D5566="","",VALUE(MID(D5566,2,5))),"")</f>
        <v/>
      </c>
      <c r="J5566" s="28">
        <f>IF(OR(H5566="",I5566=""),"",IF(H5566&gt;=I5566,"Pass","Fail"))</f>
        <v/>
      </c>
    </row>
    <row r="5567">
      <c r="A5567" s="31" t="n"/>
      <c r="B5567" s="26" t="n"/>
      <c r="C5567" s="26" t="n"/>
      <c r="D5567" s="26" t="n"/>
      <c r="E5567" s="31" t="n"/>
      <c r="F5567" s="24">
        <f>IF(OR(A5567="",E5567=""),"",E5567-A5567)</f>
        <v/>
      </c>
      <c r="G5567" s="27" t="n"/>
      <c r="H5567" s="33">
        <f>IF(G5567="","",ROUND(G5567*1000/22500,2))</f>
        <v/>
      </c>
      <c r="I5567" s="33">
        <f>IFERROR(IF(D5567="","",VALUE(MID(D5567,2,5))),"")</f>
        <v/>
      </c>
      <c r="J5567" s="28">
        <f>IF(OR(H5567="",I5567=""),"",IF(H5567&gt;=I5567,"Pass","Fail"))</f>
        <v/>
      </c>
    </row>
    <row r="5568">
      <c r="A5568" s="31" t="n"/>
      <c r="B5568" s="26" t="n"/>
      <c r="C5568" s="26" t="n"/>
      <c r="D5568" s="26" t="n"/>
      <c r="E5568" s="31" t="n"/>
      <c r="F5568" s="24">
        <f>IF(OR(A5568="",E5568=""),"",E5568-A5568)</f>
        <v/>
      </c>
      <c r="G5568" s="27" t="n"/>
      <c r="H5568" s="33">
        <f>IF(G5568="","",ROUND(G5568*1000/22500,2))</f>
        <v/>
      </c>
      <c r="I5568" s="33">
        <f>IFERROR(IF(D5568="","",VALUE(MID(D5568,2,5))),"")</f>
        <v/>
      </c>
      <c r="J5568" s="28">
        <f>IF(OR(H5568="",I5568=""),"",IF(H5568&gt;=I5568,"Pass","Fail"))</f>
        <v/>
      </c>
    </row>
    <row r="5569">
      <c r="A5569" s="31" t="n"/>
      <c r="B5569" s="26" t="n"/>
      <c r="C5569" s="26" t="n"/>
      <c r="D5569" s="26" t="n"/>
      <c r="E5569" s="31" t="n"/>
      <c r="F5569" s="24">
        <f>IF(OR(A5569="",E5569=""),"",E5569-A5569)</f>
        <v/>
      </c>
      <c r="G5569" s="27" t="n"/>
      <c r="H5569" s="33">
        <f>IF(G5569="","",ROUND(G5569*1000/22500,2))</f>
        <v/>
      </c>
      <c r="I5569" s="33">
        <f>IFERROR(IF(D5569="","",VALUE(MID(D5569,2,5))),"")</f>
        <v/>
      </c>
      <c r="J5569" s="28">
        <f>IF(OR(H5569="",I5569=""),"",IF(H5569&gt;=I5569,"Pass","Fail"))</f>
        <v/>
      </c>
    </row>
    <row r="5570">
      <c r="A5570" s="31" t="n"/>
      <c r="B5570" s="26" t="n"/>
      <c r="C5570" s="26" t="n"/>
      <c r="D5570" s="26" t="n"/>
      <c r="E5570" s="31" t="n"/>
      <c r="F5570" s="24">
        <f>IF(OR(A5570="",E5570=""),"",E5570-A5570)</f>
        <v/>
      </c>
      <c r="G5570" s="27" t="n"/>
      <c r="H5570" s="33">
        <f>IF(G5570="","",ROUND(G5570*1000/22500,2))</f>
        <v/>
      </c>
      <c r="I5570" s="33">
        <f>IFERROR(IF(D5570="","",VALUE(MID(D5570,2,5))),"")</f>
        <v/>
      </c>
      <c r="J5570" s="28">
        <f>IF(OR(H5570="",I5570=""),"",IF(H5570&gt;=I5570,"Pass","Fail"))</f>
        <v/>
      </c>
    </row>
    <row r="5571">
      <c r="A5571" s="31" t="n"/>
      <c r="B5571" s="26" t="n"/>
      <c r="C5571" s="26" t="n"/>
      <c r="D5571" s="26" t="n"/>
      <c r="E5571" s="31" t="n"/>
      <c r="F5571" s="24">
        <f>IF(OR(A5571="",E5571=""),"",E5571-A5571)</f>
        <v/>
      </c>
      <c r="G5571" s="27" t="n"/>
      <c r="H5571" s="33">
        <f>IF(G5571="","",ROUND(G5571*1000/22500,2))</f>
        <v/>
      </c>
      <c r="I5571" s="33">
        <f>IFERROR(IF(D5571="","",VALUE(MID(D5571,2,5))),"")</f>
        <v/>
      </c>
      <c r="J5571" s="28">
        <f>IF(OR(H5571="",I5571=""),"",IF(H5571&gt;=I5571,"Pass","Fail"))</f>
        <v/>
      </c>
    </row>
    <row r="5572">
      <c r="A5572" s="31" t="n"/>
      <c r="B5572" s="26" t="n"/>
      <c r="C5572" s="26" t="n"/>
      <c r="D5572" s="26" t="n"/>
      <c r="E5572" s="31" t="n"/>
      <c r="F5572" s="24">
        <f>IF(OR(A5572="",E5572=""),"",E5572-A5572)</f>
        <v/>
      </c>
      <c r="G5572" s="27" t="n"/>
      <c r="H5572" s="33">
        <f>IF(G5572="","",ROUND(G5572*1000/22500,2))</f>
        <v/>
      </c>
      <c r="I5572" s="33">
        <f>IFERROR(IF(D5572="","",VALUE(MID(D5572,2,5))),"")</f>
        <v/>
      </c>
      <c r="J5572" s="28">
        <f>IF(OR(H5572="",I5572=""),"",IF(H5572&gt;=I5572,"Pass","Fail"))</f>
        <v/>
      </c>
    </row>
    <row r="5573">
      <c r="A5573" s="31" t="n"/>
      <c r="B5573" s="26" t="n"/>
      <c r="C5573" s="26" t="n"/>
      <c r="D5573" s="26" t="n"/>
      <c r="E5573" s="31" t="n"/>
      <c r="F5573" s="24">
        <f>IF(OR(A5573="",E5573=""),"",E5573-A5573)</f>
        <v/>
      </c>
      <c r="G5573" s="27" t="n"/>
      <c r="H5573" s="33">
        <f>IF(G5573="","",ROUND(G5573*1000/22500,2))</f>
        <v/>
      </c>
      <c r="I5573" s="33">
        <f>IFERROR(IF(D5573="","",VALUE(MID(D5573,2,5))),"")</f>
        <v/>
      </c>
      <c r="J5573" s="28">
        <f>IF(OR(H5573="",I5573=""),"",IF(H5573&gt;=I5573,"Pass","Fail"))</f>
        <v/>
      </c>
    </row>
    <row r="5574">
      <c r="A5574" s="31" t="n"/>
      <c r="B5574" s="26" t="n"/>
      <c r="C5574" s="26" t="n"/>
      <c r="D5574" s="26" t="n"/>
      <c r="E5574" s="31" t="n"/>
      <c r="F5574" s="24">
        <f>IF(OR(A5574="",E5574=""),"",E5574-A5574)</f>
        <v/>
      </c>
      <c r="G5574" s="27" t="n"/>
      <c r="H5574" s="33">
        <f>IF(G5574="","",ROUND(G5574*1000/22500,2))</f>
        <v/>
      </c>
      <c r="I5574" s="33">
        <f>IFERROR(IF(D5574="","",VALUE(MID(D5574,2,5))),"")</f>
        <v/>
      </c>
      <c r="J5574" s="28">
        <f>IF(OR(H5574="",I5574=""),"",IF(H5574&gt;=I5574,"Pass","Fail"))</f>
        <v/>
      </c>
    </row>
    <row r="5575">
      <c r="A5575" s="31" t="n"/>
      <c r="B5575" s="26" t="n"/>
      <c r="C5575" s="26" t="n"/>
      <c r="D5575" s="26" t="n"/>
      <c r="E5575" s="31" t="n"/>
      <c r="F5575" s="24">
        <f>IF(OR(A5575="",E5575=""),"",E5575-A5575)</f>
        <v/>
      </c>
      <c r="G5575" s="27" t="n"/>
      <c r="H5575" s="33">
        <f>IF(G5575="","",ROUND(G5575*1000/22500,2))</f>
        <v/>
      </c>
      <c r="I5575" s="33">
        <f>IFERROR(IF(D5575="","",VALUE(MID(D5575,2,5))),"")</f>
        <v/>
      </c>
      <c r="J5575" s="28">
        <f>IF(OR(H5575="",I5575=""),"",IF(H5575&gt;=I5575,"Pass","Fail"))</f>
        <v/>
      </c>
    </row>
    <row r="5576">
      <c r="A5576" s="31" t="n"/>
      <c r="B5576" s="26" t="n"/>
      <c r="C5576" s="26" t="n"/>
      <c r="D5576" s="26" t="n"/>
      <c r="E5576" s="31" t="n"/>
      <c r="F5576" s="24">
        <f>IF(OR(A5576="",E5576=""),"",E5576-A5576)</f>
        <v/>
      </c>
      <c r="G5576" s="27" t="n"/>
      <c r="H5576" s="33">
        <f>IF(G5576="","",ROUND(G5576*1000/22500,2))</f>
        <v/>
      </c>
      <c r="I5576" s="33">
        <f>IFERROR(IF(D5576="","",VALUE(MID(D5576,2,5))),"")</f>
        <v/>
      </c>
      <c r="J5576" s="28">
        <f>IF(OR(H5576="",I5576=""),"",IF(H5576&gt;=I5576,"Pass","Fail"))</f>
        <v/>
      </c>
    </row>
    <row r="5577">
      <c r="A5577" s="31" t="n"/>
      <c r="B5577" s="26" t="n"/>
      <c r="C5577" s="26" t="n"/>
      <c r="D5577" s="26" t="n"/>
      <c r="E5577" s="31" t="n"/>
      <c r="F5577" s="24">
        <f>IF(OR(A5577="",E5577=""),"",E5577-A5577)</f>
        <v/>
      </c>
      <c r="G5577" s="27" t="n"/>
      <c r="H5577" s="33">
        <f>IF(G5577="","",ROUND(G5577*1000/22500,2))</f>
        <v/>
      </c>
      <c r="I5577" s="33">
        <f>IFERROR(IF(D5577="","",VALUE(MID(D5577,2,5))),"")</f>
        <v/>
      </c>
      <c r="J5577" s="28">
        <f>IF(OR(H5577="",I5577=""),"",IF(H5577&gt;=I5577,"Pass","Fail"))</f>
        <v/>
      </c>
    </row>
    <row r="5578">
      <c r="A5578" s="31" t="n"/>
      <c r="B5578" s="26" t="n"/>
      <c r="C5578" s="26" t="n"/>
      <c r="D5578" s="26" t="n"/>
      <c r="E5578" s="31" t="n"/>
      <c r="F5578" s="24">
        <f>IF(OR(A5578="",E5578=""),"",E5578-A5578)</f>
        <v/>
      </c>
      <c r="G5578" s="27" t="n"/>
      <c r="H5578" s="33">
        <f>IF(G5578="","",ROUND(G5578*1000/22500,2))</f>
        <v/>
      </c>
      <c r="I5578" s="33">
        <f>IFERROR(IF(D5578="","",VALUE(MID(D5578,2,5))),"")</f>
        <v/>
      </c>
      <c r="J5578" s="28">
        <f>IF(OR(H5578="",I5578=""),"",IF(H5578&gt;=I5578,"Pass","Fail"))</f>
        <v/>
      </c>
    </row>
    <row r="5579">
      <c r="A5579" s="31" t="n"/>
      <c r="B5579" s="26" t="n"/>
      <c r="C5579" s="26" t="n"/>
      <c r="D5579" s="26" t="n"/>
      <c r="E5579" s="31" t="n"/>
      <c r="F5579" s="24">
        <f>IF(OR(A5579="",E5579=""),"",E5579-A5579)</f>
        <v/>
      </c>
      <c r="G5579" s="27" t="n"/>
      <c r="H5579" s="33">
        <f>IF(G5579="","",ROUND(G5579*1000/22500,2))</f>
        <v/>
      </c>
      <c r="I5579" s="33">
        <f>IFERROR(IF(D5579="","",VALUE(MID(D5579,2,5))),"")</f>
        <v/>
      </c>
      <c r="J5579" s="28">
        <f>IF(OR(H5579="",I5579=""),"",IF(H5579&gt;=I5579,"Pass","Fail"))</f>
        <v/>
      </c>
    </row>
    <row r="5580">
      <c r="A5580" s="31" t="n"/>
      <c r="B5580" s="26" t="n"/>
      <c r="C5580" s="26" t="n"/>
      <c r="D5580" s="26" t="n"/>
      <c r="E5580" s="31" t="n"/>
      <c r="F5580" s="24">
        <f>IF(OR(A5580="",E5580=""),"",E5580-A5580)</f>
        <v/>
      </c>
      <c r="G5580" s="27" t="n"/>
      <c r="H5580" s="33">
        <f>IF(G5580="","",ROUND(G5580*1000/22500,2))</f>
        <v/>
      </c>
      <c r="I5580" s="33">
        <f>IFERROR(IF(D5580="","",VALUE(MID(D5580,2,5))),"")</f>
        <v/>
      </c>
      <c r="J5580" s="28">
        <f>IF(OR(H5580="",I5580=""),"",IF(H5580&gt;=I5580,"Pass","Fail"))</f>
        <v/>
      </c>
    </row>
    <row r="5581">
      <c r="A5581" s="31" t="n"/>
      <c r="B5581" s="26" t="n"/>
      <c r="C5581" s="26" t="n"/>
      <c r="D5581" s="26" t="n"/>
      <c r="E5581" s="31" t="n"/>
      <c r="F5581" s="24">
        <f>IF(OR(A5581="",E5581=""),"",E5581-A5581)</f>
        <v/>
      </c>
      <c r="G5581" s="27" t="n"/>
      <c r="H5581" s="33">
        <f>IF(G5581="","",ROUND(G5581*1000/22500,2))</f>
        <v/>
      </c>
      <c r="I5581" s="33">
        <f>IFERROR(IF(D5581="","",VALUE(MID(D5581,2,5))),"")</f>
        <v/>
      </c>
      <c r="J5581" s="28">
        <f>IF(OR(H5581="",I5581=""),"",IF(H5581&gt;=I5581,"Pass","Fail"))</f>
        <v/>
      </c>
    </row>
    <row r="5582">
      <c r="A5582" s="31" t="n"/>
      <c r="B5582" s="26" t="n"/>
      <c r="C5582" s="26" t="n"/>
      <c r="D5582" s="26" t="n"/>
      <c r="E5582" s="31" t="n"/>
      <c r="F5582" s="24">
        <f>IF(OR(A5582="",E5582=""),"",E5582-A5582)</f>
        <v/>
      </c>
      <c r="G5582" s="27" t="n"/>
      <c r="H5582" s="33">
        <f>IF(G5582="","",ROUND(G5582*1000/22500,2))</f>
        <v/>
      </c>
      <c r="I5582" s="33">
        <f>IFERROR(IF(D5582="","",VALUE(MID(D5582,2,5))),"")</f>
        <v/>
      </c>
      <c r="J5582" s="28">
        <f>IF(OR(H5582="",I5582=""),"",IF(H5582&gt;=I5582,"Pass","Fail"))</f>
        <v/>
      </c>
    </row>
    <row r="5583">
      <c r="A5583" s="31" t="n"/>
      <c r="B5583" s="26" t="n"/>
      <c r="C5583" s="26" t="n"/>
      <c r="D5583" s="26" t="n"/>
      <c r="E5583" s="31" t="n"/>
      <c r="F5583" s="24">
        <f>IF(OR(A5583="",E5583=""),"",E5583-A5583)</f>
        <v/>
      </c>
      <c r="G5583" s="27" t="n"/>
      <c r="H5583" s="33">
        <f>IF(G5583="","",ROUND(G5583*1000/22500,2))</f>
        <v/>
      </c>
      <c r="I5583" s="33">
        <f>IFERROR(IF(D5583="","",VALUE(MID(D5583,2,5))),"")</f>
        <v/>
      </c>
      <c r="J5583" s="28">
        <f>IF(OR(H5583="",I5583=""),"",IF(H5583&gt;=I5583,"Pass","Fail"))</f>
        <v/>
      </c>
    </row>
    <row r="5584">
      <c r="A5584" s="31" t="n"/>
      <c r="B5584" s="26" t="n"/>
      <c r="C5584" s="26" t="n"/>
      <c r="D5584" s="26" t="n"/>
      <c r="E5584" s="31" t="n"/>
      <c r="F5584" s="24">
        <f>IF(OR(A5584="",E5584=""),"",E5584-A5584)</f>
        <v/>
      </c>
      <c r="G5584" s="27" t="n"/>
      <c r="H5584" s="33">
        <f>IF(G5584="","",ROUND(G5584*1000/22500,2))</f>
        <v/>
      </c>
      <c r="I5584" s="33">
        <f>IFERROR(IF(D5584="","",VALUE(MID(D5584,2,5))),"")</f>
        <v/>
      </c>
      <c r="J5584" s="28">
        <f>IF(OR(H5584="",I5584=""),"",IF(H5584&gt;=I5584,"Pass","Fail"))</f>
        <v/>
      </c>
    </row>
    <row r="5585">
      <c r="A5585" s="31" t="n"/>
      <c r="B5585" s="26" t="n"/>
      <c r="C5585" s="26" t="n"/>
      <c r="D5585" s="26" t="n"/>
      <c r="E5585" s="31" t="n"/>
      <c r="F5585" s="24">
        <f>IF(OR(A5585="",E5585=""),"",E5585-A5585)</f>
        <v/>
      </c>
      <c r="G5585" s="27" t="n"/>
      <c r="H5585" s="33">
        <f>IF(G5585="","",ROUND(G5585*1000/22500,2))</f>
        <v/>
      </c>
      <c r="I5585" s="33">
        <f>IFERROR(IF(D5585="","",VALUE(MID(D5585,2,5))),"")</f>
        <v/>
      </c>
      <c r="J5585" s="28">
        <f>IF(OR(H5585="",I5585=""),"",IF(H5585&gt;=I5585,"Pass","Fail"))</f>
        <v/>
      </c>
    </row>
    <row r="5586">
      <c r="A5586" s="31" t="n"/>
      <c r="B5586" s="26" t="n"/>
      <c r="C5586" s="26" t="n"/>
      <c r="D5586" s="26" t="n"/>
      <c r="E5586" s="31" t="n"/>
      <c r="F5586" s="24">
        <f>IF(OR(A5586="",E5586=""),"",E5586-A5586)</f>
        <v/>
      </c>
      <c r="G5586" s="27" t="n"/>
      <c r="H5586" s="33">
        <f>IF(G5586="","",ROUND(G5586*1000/22500,2))</f>
        <v/>
      </c>
      <c r="I5586" s="33">
        <f>IFERROR(IF(D5586="","",VALUE(MID(D5586,2,5))),"")</f>
        <v/>
      </c>
      <c r="J5586" s="28">
        <f>IF(OR(H5586="",I5586=""),"",IF(H5586&gt;=I5586,"Pass","Fail"))</f>
        <v/>
      </c>
    </row>
    <row r="5587">
      <c r="A5587" s="31" t="n"/>
      <c r="B5587" s="26" t="n"/>
      <c r="C5587" s="26" t="n"/>
      <c r="D5587" s="26" t="n"/>
      <c r="E5587" s="31" t="n"/>
      <c r="F5587" s="24">
        <f>IF(OR(A5587="",E5587=""),"",E5587-A5587)</f>
        <v/>
      </c>
      <c r="G5587" s="27" t="n"/>
      <c r="H5587" s="33">
        <f>IF(G5587="","",ROUND(G5587*1000/22500,2))</f>
        <v/>
      </c>
      <c r="I5587" s="33">
        <f>IFERROR(IF(D5587="","",VALUE(MID(D5587,2,5))),"")</f>
        <v/>
      </c>
      <c r="J5587" s="28">
        <f>IF(OR(H5587="",I5587=""),"",IF(H5587&gt;=I5587,"Pass","Fail"))</f>
        <v/>
      </c>
    </row>
    <row r="5588">
      <c r="A5588" s="31" t="n"/>
      <c r="B5588" s="26" t="n"/>
      <c r="C5588" s="26" t="n"/>
      <c r="D5588" s="26" t="n"/>
      <c r="E5588" s="31" t="n"/>
      <c r="F5588" s="24">
        <f>IF(OR(A5588="",E5588=""),"",E5588-A5588)</f>
        <v/>
      </c>
      <c r="G5588" s="27" t="n"/>
      <c r="H5588" s="33">
        <f>IF(G5588="","",ROUND(G5588*1000/22500,2))</f>
        <v/>
      </c>
      <c r="I5588" s="33">
        <f>IFERROR(IF(D5588="","",VALUE(MID(D5588,2,5))),"")</f>
        <v/>
      </c>
      <c r="J5588" s="28">
        <f>IF(OR(H5588="",I5588=""),"",IF(H5588&gt;=I5588,"Pass","Fail"))</f>
        <v/>
      </c>
    </row>
    <row r="5589">
      <c r="A5589" s="31" t="n"/>
      <c r="B5589" s="26" t="n"/>
      <c r="C5589" s="26" t="n"/>
      <c r="D5589" s="26" t="n"/>
      <c r="E5589" s="31" t="n"/>
      <c r="F5589" s="24">
        <f>IF(OR(A5589="",E5589=""),"",E5589-A5589)</f>
        <v/>
      </c>
      <c r="G5589" s="27" t="n"/>
      <c r="H5589" s="33">
        <f>IF(G5589="","",ROUND(G5589*1000/22500,2))</f>
        <v/>
      </c>
      <c r="I5589" s="33">
        <f>IFERROR(IF(D5589="","",VALUE(MID(D5589,2,5))),"")</f>
        <v/>
      </c>
      <c r="J5589" s="28">
        <f>IF(OR(H5589="",I5589=""),"",IF(H5589&gt;=I5589,"Pass","Fail"))</f>
        <v/>
      </c>
    </row>
    <row r="5590">
      <c r="A5590" s="31" t="n"/>
      <c r="B5590" s="26" t="n"/>
      <c r="C5590" s="26" t="n"/>
      <c r="D5590" s="26" t="n"/>
      <c r="E5590" s="31" t="n"/>
      <c r="F5590" s="24">
        <f>IF(OR(A5590="",E5590=""),"",E5590-A5590)</f>
        <v/>
      </c>
      <c r="G5590" s="27" t="n"/>
      <c r="H5590" s="33">
        <f>IF(G5590="","",ROUND(G5590*1000/22500,2))</f>
        <v/>
      </c>
      <c r="I5590" s="33">
        <f>IFERROR(IF(D5590="","",VALUE(MID(D5590,2,5))),"")</f>
        <v/>
      </c>
      <c r="J5590" s="28">
        <f>IF(OR(H5590="",I5590=""),"",IF(H5590&gt;=I5590,"Pass","Fail"))</f>
        <v/>
      </c>
    </row>
    <row r="5591">
      <c r="A5591" s="31" t="n"/>
      <c r="B5591" s="26" t="n"/>
      <c r="C5591" s="26" t="n"/>
      <c r="D5591" s="26" t="n"/>
      <c r="E5591" s="31" t="n"/>
      <c r="F5591" s="24">
        <f>IF(OR(A5591="",E5591=""),"",E5591-A5591)</f>
        <v/>
      </c>
      <c r="G5591" s="27" t="n"/>
      <c r="H5591" s="33">
        <f>IF(G5591="","",ROUND(G5591*1000/22500,2))</f>
        <v/>
      </c>
      <c r="I5591" s="33">
        <f>IFERROR(IF(D5591="","",VALUE(MID(D5591,2,5))),"")</f>
        <v/>
      </c>
      <c r="J5591" s="28">
        <f>IF(OR(H5591="",I5591=""),"",IF(H5591&gt;=I5591,"Pass","Fail"))</f>
        <v/>
      </c>
    </row>
    <row r="5592">
      <c r="A5592" s="31" t="n"/>
      <c r="B5592" s="26" t="n"/>
      <c r="C5592" s="26" t="n"/>
      <c r="D5592" s="26" t="n"/>
      <c r="E5592" s="31" t="n"/>
      <c r="F5592" s="24">
        <f>IF(OR(A5592="",E5592=""),"",E5592-A5592)</f>
        <v/>
      </c>
      <c r="G5592" s="27" t="n"/>
      <c r="H5592" s="33">
        <f>IF(G5592="","",ROUND(G5592*1000/22500,2))</f>
        <v/>
      </c>
      <c r="I5592" s="33">
        <f>IFERROR(IF(D5592="","",VALUE(MID(D5592,2,5))),"")</f>
        <v/>
      </c>
      <c r="J5592" s="28">
        <f>IF(OR(H5592="",I5592=""),"",IF(H5592&gt;=I5592,"Pass","Fail"))</f>
        <v/>
      </c>
    </row>
    <row r="5593">
      <c r="A5593" s="31" t="n"/>
      <c r="B5593" s="26" t="n"/>
      <c r="C5593" s="26" t="n"/>
      <c r="D5593" s="26" t="n"/>
      <c r="E5593" s="31" t="n"/>
      <c r="F5593" s="24">
        <f>IF(OR(A5593="",E5593=""),"",E5593-A5593)</f>
        <v/>
      </c>
      <c r="G5593" s="27" t="n"/>
      <c r="H5593" s="33">
        <f>IF(G5593="","",ROUND(G5593*1000/22500,2))</f>
        <v/>
      </c>
      <c r="I5593" s="33">
        <f>IFERROR(IF(D5593="","",VALUE(MID(D5593,2,5))),"")</f>
        <v/>
      </c>
      <c r="J5593" s="28">
        <f>IF(OR(H5593="",I5593=""),"",IF(H5593&gt;=I5593,"Pass","Fail"))</f>
        <v/>
      </c>
    </row>
    <row r="5594">
      <c r="A5594" s="31" t="n"/>
      <c r="B5594" s="26" t="n"/>
      <c r="C5594" s="26" t="n"/>
      <c r="D5594" s="26" t="n"/>
      <c r="E5594" s="31" t="n"/>
      <c r="F5594" s="24">
        <f>IF(OR(A5594="",E5594=""),"",E5594-A5594)</f>
        <v/>
      </c>
      <c r="G5594" s="27" t="n"/>
      <c r="H5594" s="33">
        <f>IF(G5594="","",ROUND(G5594*1000/22500,2))</f>
        <v/>
      </c>
      <c r="I5594" s="33">
        <f>IFERROR(IF(D5594="","",VALUE(MID(D5594,2,5))),"")</f>
        <v/>
      </c>
      <c r="J5594" s="28">
        <f>IF(OR(H5594="",I5594=""),"",IF(H5594&gt;=I5594,"Pass","Fail"))</f>
        <v/>
      </c>
    </row>
    <row r="5595">
      <c r="A5595" s="31" t="n"/>
      <c r="B5595" s="26" t="n"/>
      <c r="C5595" s="26" t="n"/>
      <c r="D5595" s="26" t="n"/>
      <c r="E5595" s="31" t="n"/>
      <c r="F5595" s="24">
        <f>IF(OR(A5595="",E5595=""),"",E5595-A5595)</f>
        <v/>
      </c>
      <c r="G5595" s="27" t="n"/>
      <c r="H5595" s="33">
        <f>IF(G5595="","",ROUND(G5595*1000/22500,2))</f>
        <v/>
      </c>
      <c r="I5595" s="33">
        <f>IFERROR(IF(D5595="","",VALUE(MID(D5595,2,5))),"")</f>
        <v/>
      </c>
      <c r="J5595" s="28">
        <f>IF(OR(H5595="",I5595=""),"",IF(H5595&gt;=I5595,"Pass","Fail"))</f>
        <v/>
      </c>
    </row>
    <row r="5596">
      <c r="A5596" s="31" t="n"/>
      <c r="B5596" s="26" t="n"/>
      <c r="C5596" s="26" t="n"/>
      <c r="D5596" s="26" t="n"/>
      <c r="E5596" s="31" t="n"/>
      <c r="F5596" s="24">
        <f>IF(OR(A5596="",E5596=""),"",E5596-A5596)</f>
        <v/>
      </c>
      <c r="G5596" s="27" t="n"/>
      <c r="H5596" s="33">
        <f>IF(G5596="","",ROUND(G5596*1000/22500,2))</f>
        <v/>
      </c>
      <c r="I5596" s="33">
        <f>IFERROR(IF(D5596="","",VALUE(MID(D5596,2,5))),"")</f>
        <v/>
      </c>
      <c r="J5596" s="28">
        <f>IF(OR(H5596="",I5596=""),"",IF(H5596&gt;=I5596,"Pass","Fail"))</f>
        <v/>
      </c>
    </row>
    <row r="5597">
      <c r="A5597" s="31" t="n"/>
      <c r="B5597" s="26" t="n"/>
      <c r="C5597" s="26" t="n"/>
      <c r="D5597" s="26" t="n"/>
      <c r="E5597" s="31" t="n"/>
      <c r="F5597" s="24">
        <f>IF(OR(A5597="",E5597=""),"",E5597-A5597)</f>
        <v/>
      </c>
      <c r="G5597" s="27" t="n"/>
      <c r="H5597" s="33">
        <f>IF(G5597="","",ROUND(G5597*1000/22500,2))</f>
        <v/>
      </c>
      <c r="I5597" s="33">
        <f>IFERROR(IF(D5597="","",VALUE(MID(D5597,2,5))),"")</f>
        <v/>
      </c>
      <c r="J5597" s="28">
        <f>IF(OR(H5597="",I5597=""),"",IF(H5597&gt;=I5597,"Pass","Fail"))</f>
        <v/>
      </c>
    </row>
    <row r="5598">
      <c r="A5598" s="31" t="n"/>
      <c r="B5598" s="26" t="n"/>
      <c r="C5598" s="26" t="n"/>
      <c r="D5598" s="26" t="n"/>
      <c r="E5598" s="31" t="n"/>
      <c r="F5598" s="24">
        <f>IF(OR(A5598="",E5598=""),"",E5598-A5598)</f>
        <v/>
      </c>
      <c r="G5598" s="27" t="n"/>
      <c r="H5598" s="33">
        <f>IF(G5598="","",ROUND(G5598*1000/22500,2))</f>
        <v/>
      </c>
      <c r="I5598" s="33">
        <f>IFERROR(IF(D5598="","",VALUE(MID(D5598,2,5))),"")</f>
        <v/>
      </c>
      <c r="J5598" s="28">
        <f>IF(OR(H5598="",I5598=""),"",IF(H5598&gt;=I5598,"Pass","Fail"))</f>
        <v/>
      </c>
    </row>
    <row r="5599">
      <c r="A5599" s="31" t="n"/>
      <c r="B5599" s="26" t="n"/>
      <c r="C5599" s="26" t="n"/>
      <c r="D5599" s="26" t="n"/>
      <c r="E5599" s="31" t="n"/>
      <c r="F5599" s="24">
        <f>IF(OR(A5599="",E5599=""),"",E5599-A5599)</f>
        <v/>
      </c>
      <c r="G5599" s="27" t="n"/>
      <c r="H5599" s="33">
        <f>IF(G5599="","",ROUND(G5599*1000/22500,2))</f>
        <v/>
      </c>
      <c r="I5599" s="33">
        <f>IFERROR(IF(D5599="","",VALUE(MID(D5599,2,5))),"")</f>
        <v/>
      </c>
      <c r="J5599" s="28">
        <f>IF(OR(H5599="",I5599=""),"",IF(H5599&gt;=I5599,"Pass","Fail"))</f>
        <v/>
      </c>
    </row>
    <row r="5600">
      <c r="A5600" s="31" t="n"/>
      <c r="B5600" s="26" t="n"/>
      <c r="C5600" s="26" t="n"/>
      <c r="D5600" s="26" t="n"/>
      <c r="E5600" s="31" t="n"/>
      <c r="F5600" s="24">
        <f>IF(OR(A5600="",E5600=""),"",E5600-A5600)</f>
        <v/>
      </c>
      <c r="G5600" s="27" t="n"/>
      <c r="H5600" s="33">
        <f>IF(G5600="","",ROUND(G5600*1000/22500,2))</f>
        <v/>
      </c>
      <c r="I5600" s="33">
        <f>IFERROR(IF(D5600="","",VALUE(MID(D5600,2,5))),"")</f>
        <v/>
      </c>
      <c r="J5600" s="28">
        <f>IF(OR(H5600="",I5600=""),"",IF(H5600&gt;=I5600,"Pass","Fail"))</f>
        <v/>
      </c>
    </row>
    <row r="5601">
      <c r="A5601" s="31" t="n"/>
      <c r="B5601" s="26" t="n"/>
      <c r="C5601" s="26" t="n"/>
      <c r="D5601" s="26" t="n"/>
      <c r="E5601" s="31" t="n"/>
      <c r="F5601" s="24">
        <f>IF(OR(A5601="",E5601=""),"",E5601-A5601)</f>
        <v/>
      </c>
      <c r="G5601" s="27" t="n"/>
      <c r="H5601" s="33">
        <f>IF(G5601="","",ROUND(G5601*1000/22500,2))</f>
        <v/>
      </c>
      <c r="I5601" s="33">
        <f>IFERROR(IF(D5601="","",VALUE(MID(D5601,2,5))),"")</f>
        <v/>
      </c>
      <c r="J5601" s="28">
        <f>IF(OR(H5601="",I5601=""),"",IF(H5601&gt;=I5601,"Pass","Fail"))</f>
        <v/>
      </c>
    </row>
    <row r="5602">
      <c r="A5602" s="31" t="n"/>
      <c r="B5602" s="26" t="n"/>
      <c r="C5602" s="26" t="n"/>
      <c r="D5602" s="26" t="n"/>
      <c r="E5602" s="31" t="n"/>
      <c r="F5602" s="24">
        <f>IF(OR(A5602="",E5602=""),"",E5602-A5602)</f>
        <v/>
      </c>
      <c r="G5602" s="27" t="n"/>
      <c r="H5602" s="33">
        <f>IF(G5602="","",ROUND(G5602*1000/22500,2))</f>
        <v/>
      </c>
      <c r="I5602" s="33">
        <f>IFERROR(IF(D5602="","",VALUE(MID(D5602,2,5))),"")</f>
        <v/>
      </c>
      <c r="J5602" s="28">
        <f>IF(OR(H5602="",I5602=""),"",IF(H5602&gt;=I5602,"Pass","Fail"))</f>
        <v/>
      </c>
    </row>
    <row r="5603">
      <c r="A5603" s="31" t="n"/>
      <c r="B5603" s="26" t="n"/>
      <c r="C5603" s="26" t="n"/>
      <c r="D5603" s="26" t="n"/>
      <c r="E5603" s="31" t="n"/>
      <c r="F5603" s="24">
        <f>IF(OR(A5603="",E5603=""),"",E5603-A5603)</f>
        <v/>
      </c>
      <c r="G5603" s="27" t="n"/>
      <c r="H5603" s="33">
        <f>IF(G5603="","",ROUND(G5603*1000/22500,2))</f>
        <v/>
      </c>
      <c r="I5603" s="33">
        <f>IFERROR(IF(D5603="","",VALUE(MID(D5603,2,5))),"")</f>
        <v/>
      </c>
      <c r="J5603" s="28">
        <f>IF(OR(H5603="",I5603=""),"",IF(H5603&gt;=I5603,"Pass","Fail"))</f>
        <v/>
      </c>
    </row>
    <row r="5604">
      <c r="A5604" s="31" t="n"/>
      <c r="B5604" s="26" t="n"/>
      <c r="C5604" s="26" t="n"/>
      <c r="D5604" s="26" t="n"/>
      <c r="E5604" s="31" t="n"/>
      <c r="F5604" s="24">
        <f>IF(OR(A5604="",E5604=""),"",E5604-A5604)</f>
        <v/>
      </c>
      <c r="G5604" s="27" t="n"/>
      <c r="H5604" s="33">
        <f>IF(G5604="","",ROUND(G5604*1000/22500,2))</f>
        <v/>
      </c>
      <c r="I5604" s="33">
        <f>IFERROR(IF(D5604="","",VALUE(MID(D5604,2,5))),"")</f>
        <v/>
      </c>
      <c r="J5604" s="28">
        <f>IF(OR(H5604="",I5604=""),"",IF(H5604&gt;=I5604,"Pass","Fail"))</f>
        <v/>
      </c>
    </row>
    <row r="5605">
      <c r="A5605" s="31" t="n"/>
      <c r="B5605" s="26" t="n"/>
      <c r="C5605" s="26" t="n"/>
      <c r="D5605" s="26" t="n"/>
      <c r="E5605" s="31" t="n"/>
      <c r="F5605" s="24">
        <f>IF(OR(A5605="",E5605=""),"",E5605-A5605)</f>
        <v/>
      </c>
      <c r="G5605" s="27" t="n"/>
      <c r="H5605" s="33">
        <f>IF(G5605="","",ROUND(G5605*1000/22500,2))</f>
        <v/>
      </c>
      <c r="I5605" s="33">
        <f>IFERROR(IF(D5605="","",VALUE(MID(D5605,2,5))),"")</f>
        <v/>
      </c>
      <c r="J5605" s="28">
        <f>IF(OR(H5605="",I5605=""),"",IF(H5605&gt;=I5605,"Pass","Fail"))</f>
        <v/>
      </c>
    </row>
    <row r="5606">
      <c r="A5606" s="31" t="n"/>
      <c r="B5606" s="26" t="n"/>
      <c r="C5606" s="26" t="n"/>
      <c r="D5606" s="26" t="n"/>
      <c r="E5606" s="31" t="n"/>
      <c r="F5606" s="24">
        <f>IF(OR(A5606="",E5606=""),"",E5606-A5606)</f>
        <v/>
      </c>
      <c r="G5606" s="27" t="n"/>
      <c r="H5606" s="33">
        <f>IF(G5606="","",ROUND(G5606*1000/22500,2))</f>
        <v/>
      </c>
      <c r="I5606" s="33">
        <f>IFERROR(IF(D5606="","",VALUE(MID(D5606,2,5))),"")</f>
        <v/>
      </c>
      <c r="J5606" s="28">
        <f>IF(OR(H5606="",I5606=""),"",IF(H5606&gt;=I5606,"Pass","Fail"))</f>
        <v/>
      </c>
    </row>
    <row r="5607">
      <c r="A5607" s="31" t="n"/>
      <c r="B5607" s="26" t="n"/>
      <c r="C5607" s="26" t="n"/>
      <c r="D5607" s="26" t="n"/>
      <c r="E5607" s="31" t="n"/>
      <c r="F5607" s="24">
        <f>IF(OR(A5607="",E5607=""),"",E5607-A5607)</f>
        <v/>
      </c>
      <c r="G5607" s="27" t="n"/>
      <c r="H5607" s="33">
        <f>IF(G5607="","",ROUND(G5607*1000/22500,2))</f>
        <v/>
      </c>
      <c r="I5607" s="33">
        <f>IFERROR(IF(D5607="","",VALUE(MID(D5607,2,5))),"")</f>
        <v/>
      </c>
      <c r="J5607" s="28">
        <f>IF(OR(H5607="",I5607=""),"",IF(H5607&gt;=I5607,"Pass","Fail"))</f>
        <v/>
      </c>
    </row>
    <row r="5608">
      <c r="A5608" s="31" t="n"/>
      <c r="B5608" s="26" t="n"/>
      <c r="C5608" s="26" t="n"/>
      <c r="D5608" s="26" t="n"/>
      <c r="E5608" s="31" t="n"/>
      <c r="F5608" s="24">
        <f>IF(OR(A5608="",E5608=""),"",E5608-A5608)</f>
        <v/>
      </c>
      <c r="G5608" s="27" t="n"/>
      <c r="H5608" s="33">
        <f>IF(G5608="","",ROUND(G5608*1000/22500,2))</f>
        <v/>
      </c>
      <c r="I5608" s="33">
        <f>IFERROR(IF(D5608="","",VALUE(MID(D5608,2,5))),"")</f>
        <v/>
      </c>
      <c r="J5608" s="28">
        <f>IF(OR(H5608="",I5608=""),"",IF(H5608&gt;=I5608,"Pass","Fail"))</f>
        <v/>
      </c>
    </row>
    <row r="5609">
      <c r="A5609" s="31" t="n"/>
      <c r="B5609" s="26" t="n"/>
      <c r="C5609" s="26" t="n"/>
      <c r="D5609" s="26" t="n"/>
      <c r="E5609" s="31" t="n"/>
      <c r="F5609" s="24">
        <f>IF(OR(A5609="",E5609=""),"",E5609-A5609)</f>
        <v/>
      </c>
      <c r="G5609" s="27" t="n"/>
      <c r="H5609" s="33">
        <f>IF(G5609="","",ROUND(G5609*1000/22500,2))</f>
        <v/>
      </c>
      <c r="I5609" s="33">
        <f>IFERROR(IF(D5609="","",VALUE(MID(D5609,2,5))),"")</f>
        <v/>
      </c>
      <c r="J5609" s="28">
        <f>IF(OR(H5609="",I5609=""),"",IF(H5609&gt;=I5609,"Pass","Fail"))</f>
        <v/>
      </c>
    </row>
    <row r="5610">
      <c r="A5610" s="31" t="n"/>
      <c r="B5610" s="26" t="n"/>
      <c r="C5610" s="26" t="n"/>
      <c r="D5610" s="26" t="n"/>
      <c r="E5610" s="31" t="n"/>
      <c r="F5610" s="24">
        <f>IF(OR(A5610="",E5610=""),"",E5610-A5610)</f>
        <v/>
      </c>
      <c r="G5610" s="27" t="n"/>
      <c r="H5610" s="33">
        <f>IF(G5610="","",ROUND(G5610*1000/22500,2))</f>
        <v/>
      </c>
      <c r="I5610" s="33">
        <f>IFERROR(IF(D5610="","",VALUE(MID(D5610,2,5))),"")</f>
        <v/>
      </c>
      <c r="J5610" s="28">
        <f>IF(OR(H5610="",I5610=""),"",IF(H5610&gt;=I5610,"Pass","Fail"))</f>
        <v/>
      </c>
    </row>
    <row r="5611">
      <c r="A5611" s="31" t="n"/>
      <c r="B5611" s="26" t="n"/>
      <c r="C5611" s="26" t="n"/>
      <c r="D5611" s="26" t="n"/>
      <c r="E5611" s="31" t="n"/>
      <c r="F5611" s="24">
        <f>IF(OR(A5611="",E5611=""),"",E5611-A5611)</f>
        <v/>
      </c>
      <c r="G5611" s="27" t="n"/>
      <c r="H5611" s="33">
        <f>IF(G5611="","",ROUND(G5611*1000/22500,2))</f>
        <v/>
      </c>
      <c r="I5611" s="33">
        <f>IFERROR(IF(D5611="","",VALUE(MID(D5611,2,5))),"")</f>
        <v/>
      </c>
      <c r="J5611" s="28">
        <f>IF(OR(H5611="",I5611=""),"",IF(H5611&gt;=I5611,"Pass","Fail"))</f>
        <v/>
      </c>
    </row>
    <row r="5612">
      <c r="A5612" s="31" t="n"/>
      <c r="B5612" s="26" t="n"/>
      <c r="C5612" s="26" t="n"/>
      <c r="D5612" s="26" t="n"/>
      <c r="E5612" s="31" t="n"/>
      <c r="F5612" s="24">
        <f>IF(OR(A5612="",E5612=""),"",E5612-A5612)</f>
        <v/>
      </c>
      <c r="G5612" s="27" t="n"/>
      <c r="H5612" s="33">
        <f>IF(G5612="","",ROUND(G5612*1000/22500,2))</f>
        <v/>
      </c>
      <c r="I5612" s="33">
        <f>IFERROR(IF(D5612="","",VALUE(MID(D5612,2,5))),"")</f>
        <v/>
      </c>
      <c r="J5612" s="28">
        <f>IF(OR(H5612="",I5612=""),"",IF(H5612&gt;=I5612,"Pass","Fail"))</f>
        <v/>
      </c>
    </row>
    <row r="5613">
      <c r="A5613" s="31" t="n"/>
      <c r="B5613" s="26" t="n"/>
      <c r="C5613" s="26" t="n"/>
      <c r="D5613" s="26" t="n"/>
      <c r="E5613" s="31" t="n"/>
      <c r="F5613" s="24">
        <f>IF(OR(A5613="",E5613=""),"",E5613-A5613)</f>
        <v/>
      </c>
      <c r="G5613" s="27" t="n"/>
      <c r="H5613" s="33">
        <f>IF(G5613="","",ROUND(G5613*1000/22500,2))</f>
        <v/>
      </c>
      <c r="I5613" s="33">
        <f>IFERROR(IF(D5613="","",VALUE(MID(D5613,2,5))),"")</f>
        <v/>
      </c>
      <c r="J5613" s="28">
        <f>IF(OR(H5613="",I5613=""),"",IF(H5613&gt;=I5613,"Pass","Fail"))</f>
        <v/>
      </c>
    </row>
    <row r="5614">
      <c r="A5614" s="31" t="n"/>
      <c r="B5614" s="26" t="n"/>
      <c r="C5614" s="26" t="n"/>
      <c r="D5614" s="26" t="n"/>
      <c r="E5614" s="31" t="n"/>
      <c r="F5614" s="24">
        <f>IF(OR(A5614="",E5614=""),"",E5614-A5614)</f>
        <v/>
      </c>
      <c r="G5614" s="27" t="n"/>
      <c r="H5614" s="33">
        <f>IF(G5614="","",ROUND(G5614*1000/22500,2))</f>
        <v/>
      </c>
      <c r="I5614" s="33">
        <f>IFERROR(IF(D5614="","",VALUE(MID(D5614,2,5))),"")</f>
        <v/>
      </c>
      <c r="J5614" s="28">
        <f>IF(OR(H5614="",I5614=""),"",IF(H5614&gt;=I5614,"Pass","Fail"))</f>
        <v/>
      </c>
    </row>
    <row r="5615">
      <c r="A5615" s="31" t="n"/>
      <c r="B5615" s="26" t="n"/>
      <c r="C5615" s="26" t="n"/>
      <c r="D5615" s="26" t="n"/>
      <c r="E5615" s="31" t="n"/>
      <c r="F5615" s="24">
        <f>IF(OR(A5615="",E5615=""),"",E5615-A5615)</f>
        <v/>
      </c>
      <c r="G5615" s="27" t="n"/>
      <c r="H5615" s="33">
        <f>IF(G5615="","",ROUND(G5615*1000/22500,2))</f>
        <v/>
      </c>
      <c r="I5615" s="33">
        <f>IFERROR(IF(D5615="","",VALUE(MID(D5615,2,5))),"")</f>
        <v/>
      </c>
      <c r="J5615" s="28">
        <f>IF(OR(H5615="",I5615=""),"",IF(H5615&gt;=I5615,"Pass","Fail"))</f>
        <v/>
      </c>
    </row>
    <row r="5616">
      <c r="A5616" s="31" t="n"/>
      <c r="B5616" s="26" t="n"/>
      <c r="C5616" s="26" t="n"/>
      <c r="D5616" s="26" t="n"/>
      <c r="E5616" s="31" t="n"/>
      <c r="F5616" s="24">
        <f>IF(OR(A5616="",E5616=""),"",E5616-A5616)</f>
        <v/>
      </c>
      <c r="G5616" s="27" t="n"/>
      <c r="H5616" s="33">
        <f>IF(G5616="","",ROUND(G5616*1000/22500,2))</f>
        <v/>
      </c>
      <c r="I5616" s="33">
        <f>IFERROR(IF(D5616="","",VALUE(MID(D5616,2,5))),"")</f>
        <v/>
      </c>
      <c r="J5616" s="28">
        <f>IF(OR(H5616="",I5616=""),"",IF(H5616&gt;=I5616,"Pass","Fail"))</f>
        <v/>
      </c>
    </row>
    <row r="5617">
      <c r="A5617" s="31" t="n"/>
      <c r="B5617" s="26" t="n"/>
      <c r="C5617" s="26" t="n"/>
      <c r="D5617" s="26" t="n"/>
      <c r="E5617" s="31" t="n"/>
      <c r="F5617" s="24">
        <f>IF(OR(A5617="",E5617=""),"",E5617-A5617)</f>
        <v/>
      </c>
      <c r="G5617" s="27" t="n"/>
      <c r="H5617" s="33">
        <f>IF(G5617="","",ROUND(G5617*1000/22500,2))</f>
        <v/>
      </c>
      <c r="I5617" s="33">
        <f>IFERROR(IF(D5617="","",VALUE(MID(D5617,2,5))),"")</f>
        <v/>
      </c>
      <c r="J5617" s="28">
        <f>IF(OR(H5617="",I5617=""),"",IF(H5617&gt;=I5617,"Pass","Fail"))</f>
        <v/>
      </c>
    </row>
    <row r="5618">
      <c r="A5618" s="31" t="n"/>
      <c r="B5618" s="26" t="n"/>
      <c r="C5618" s="26" t="n"/>
      <c r="D5618" s="26" t="n"/>
      <c r="E5618" s="31" t="n"/>
      <c r="F5618" s="24">
        <f>IF(OR(A5618="",E5618=""),"",E5618-A5618)</f>
        <v/>
      </c>
      <c r="G5618" s="27" t="n"/>
      <c r="H5618" s="33">
        <f>IF(G5618="","",ROUND(G5618*1000/22500,2))</f>
        <v/>
      </c>
      <c r="I5618" s="33">
        <f>IFERROR(IF(D5618="","",VALUE(MID(D5618,2,5))),"")</f>
        <v/>
      </c>
      <c r="J5618" s="28">
        <f>IF(OR(H5618="",I5618=""),"",IF(H5618&gt;=I5618,"Pass","Fail"))</f>
        <v/>
      </c>
    </row>
    <row r="5619">
      <c r="A5619" s="31" t="n"/>
      <c r="B5619" s="26" t="n"/>
      <c r="C5619" s="26" t="n"/>
      <c r="D5619" s="26" t="n"/>
      <c r="E5619" s="31" t="n"/>
      <c r="F5619" s="24">
        <f>IF(OR(A5619="",E5619=""),"",E5619-A5619)</f>
        <v/>
      </c>
      <c r="G5619" s="27" t="n"/>
      <c r="H5619" s="33">
        <f>IF(G5619="","",ROUND(G5619*1000/22500,2))</f>
        <v/>
      </c>
      <c r="I5619" s="33">
        <f>IFERROR(IF(D5619="","",VALUE(MID(D5619,2,5))),"")</f>
        <v/>
      </c>
      <c r="J5619" s="28">
        <f>IF(OR(H5619="",I5619=""),"",IF(H5619&gt;=I5619,"Pass","Fail"))</f>
        <v/>
      </c>
    </row>
    <row r="5620">
      <c r="A5620" s="31" t="n"/>
      <c r="B5620" s="26" t="n"/>
      <c r="C5620" s="26" t="n"/>
      <c r="D5620" s="26" t="n"/>
      <c r="E5620" s="31" t="n"/>
      <c r="F5620" s="24">
        <f>IF(OR(A5620="",E5620=""),"",E5620-A5620)</f>
        <v/>
      </c>
      <c r="G5620" s="27" t="n"/>
      <c r="H5620" s="33">
        <f>IF(G5620="","",ROUND(G5620*1000/22500,2))</f>
        <v/>
      </c>
      <c r="I5620" s="33">
        <f>IFERROR(IF(D5620="","",VALUE(MID(D5620,2,5))),"")</f>
        <v/>
      </c>
      <c r="J5620" s="28">
        <f>IF(OR(H5620="",I5620=""),"",IF(H5620&gt;=I5620,"Pass","Fail"))</f>
        <v/>
      </c>
    </row>
    <row r="5621">
      <c r="A5621" s="31" t="n"/>
      <c r="B5621" s="26" t="n"/>
      <c r="C5621" s="26" t="n"/>
      <c r="D5621" s="26" t="n"/>
      <c r="E5621" s="31" t="n"/>
      <c r="F5621" s="24">
        <f>IF(OR(A5621="",E5621=""),"",E5621-A5621)</f>
        <v/>
      </c>
      <c r="G5621" s="27" t="n"/>
      <c r="H5621" s="33">
        <f>IF(G5621="","",ROUND(G5621*1000/22500,2))</f>
        <v/>
      </c>
      <c r="I5621" s="33">
        <f>IFERROR(IF(D5621="","",VALUE(MID(D5621,2,5))),"")</f>
        <v/>
      </c>
      <c r="J5621" s="28">
        <f>IF(OR(H5621="",I5621=""),"",IF(H5621&gt;=I5621,"Pass","Fail"))</f>
        <v/>
      </c>
    </row>
    <row r="5622">
      <c r="A5622" s="31" t="n"/>
      <c r="B5622" s="26" t="n"/>
      <c r="C5622" s="26" t="n"/>
      <c r="D5622" s="26" t="n"/>
      <c r="E5622" s="31" t="n"/>
      <c r="F5622" s="24">
        <f>IF(OR(A5622="",E5622=""),"",E5622-A5622)</f>
        <v/>
      </c>
      <c r="G5622" s="27" t="n"/>
      <c r="H5622" s="33">
        <f>IF(G5622="","",ROUND(G5622*1000/22500,2))</f>
        <v/>
      </c>
      <c r="I5622" s="33">
        <f>IFERROR(IF(D5622="","",VALUE(MID(D5622,2,5))),"")</f>
        <v/>
      </c>
      <c r="J5622" s="28">
        <f>IF(OR(H5622="",I5622=""),"",IF(H5622&gt;=I5622,"Pass","Fail"))</f>
        <v/>
      </c>
    </row>
    <row r="5623">
      <c r="A5623" s="31" t="n"/>
      <c r="B5623" s="26" t="n"/>
      <c r="C5623" s="26" t="n"/>
      <c r="D5623" s="26" t="n"/>
      <c r="E5623" s="31" t="n"/>
      <c r="F5623" s="24">
        <f>IF(OR(A5623="",E5623=""),"",E5623-A5623)</f>
        <v/>
      </c>
      <c r="G5623" s="27" t="n"/>
      <c r="H5623" s="33">
        <f>IF(G5623="","",ROUND(G5623*1000/22500,2))</f>
        <v/>
      </c>
      <c r="I5623" s="33">
        <f>IFERROR(IF(D5623="","",VALUE(MID(D5623,2,5))),"")</f>
        <v/>
      </c>
      <c r="J5623" s="28">
        <f>IF(OR(H5623="",I5623=""),"",IF(H5623&gt;=I5623,"Pass","Fail"))</f>
        <v/>
      </c>
    </row>
    <row r="5624">
      <c r="A5624" s="31" t="n"/>
      <c r="B5624" s="26" t="n"/>
      <c r="C5624" s="26" t="n"/>
      <c r="D5624" s="26" t="n"/>
      <c r="E5624" s="31" t="n"/>
      <c r="F5624" s="24">
        <f>IF(OR(A5624="",E5624=""),"",E5624-A5624)</f>
        <v/>
      </c>
      <c r="G5624" s="27" t="n"/>
      <c r="H5624" s="33">
        <f>IF(G5624="","",ROUND(G5624*1000/22500,2))</f>
        <v/>
      </c>
      <c r="I5624" s="33">
        <f>IFERROR(IF(D5624="","",VALUE(MID(D5624,2,5))),"")</f>
        <v/>
      </c>
      <c r="J5624" s="28">
        <f>IF(OR(H5624="",I5624=""),"",IF(H5624&gt;=I5624,"Pass","Fail"))</f>
        <v/>
      </c>
    </row>
    <row r="5625">
      <c r="A5625" s="31" t="n"/>
      <c r="B5625" s="26" t="n"/>
      <c r="C5625" s="26" t="n"/>
      <c r="D5625" s="26" t="n"/>
      <c r="E5625" s="31" t="n"/>
      <c r="F5625" s="24">
        <f>IF(OR(A5625="",E5625=""),"",E5625-A5625)</f>
        <v/>
      </c>
      <c r="G5625" s="27" t="n"/>
      <c r="H5625" s="33">
        <f>IF(G5625="","",ROUND(G5625*1000/22500,2))</f>
        <v/>
      </c>
      <c r="I5625" s="33">
        <f>IFERROR(IF(D5625="","",VALUE(MID(D5625,2,5))),"")</f>
        <v/>
      </c>
      <c r="J5625" s="28">
        <f>IF(OR(H5625="",I5625=""),"",IF(H5625&gt;=I5625,"Pass","Fail"))</f>
        <v/>
      </c>
    </row>
    <row r="5626">
      <c r="A5626" s="31" t="n"/>
      <c r="B5626" s="26" t="n"/>
      <c r="C5626" s="26" t="n"/>
      <c r="D5626" s="26" t="n"/>
      <c r="E5626" s="31" t="n"/>
      <c r="F5626" s="24">
        <f>IF(OR(A5626="",E5626=""),"",E5626-A5626)</f>
        <v/>
      </c>
      <c r="G5626" s="27" t="n"/>
      <c r="H5626" s="33">
        <f>IF(G5626="","",ROUND(G5626*1000/22500,2))</f>
        <v/>
      </c>
      <c r="I5626" s="33">
        <f>IFERROR(IF(D5626="","",VALUE(MID(D5626,2,5))),"")</f>
        <v/>
      </c>
      <c r="J5626" s="28">
        <f>IF(OR(H5626="",I5626=""),"",IF(H5626&gt;=I5626,"Pass","Fail"))</f>
        <v/>
      </c>
    </row>
    <row r="5627">
      <c r="A5627" s="31" t="n"/>
      <c r="B5627" s="26" t="n"/>
      <c r="C5627" s="26" t="n"/>
      <c r="D5627" s="26" t="n"/>
      <c r="E5627" s="31" t="n"/>
      <c r="F5627" s="24">
        <f>IF(OR(A5627="",E5627=""),"",E5627-A5627)</f>
        <v/>
      </c>
      <c r="G5627" s="27" t="n"/>
      <c r="H5627" s="33">
        <f>IF(G5627="","",ROUND(G5627*1000/22500,2))</f>
        <v/>
      </c>
      <c r="I5627" s="33">
        <f>IFERROR(IF(D5627="","",VALUE(MID(D5627,2,5))),"")</f>
        <v/>
      </c>
      <c r="J5627" s="28">
        <f>IF(OR(H5627="",I5627=""),"",IF(H5627&gt;=I5627,"Pass","Fail"))</f>
        <v/>
      </c>
    </row>
    <row r="5628">
      <c r="A5628" s="31" t="n"/>
      <c r="B5628" s="26" t="n"/>
      <c r="C5628" s="26" t="n"/>
      <c r="D5628" s="26" t="n"/>
      <c r="E5628" s="31" t="n"/>
      <c r="F5628" s="24">
        <f>IF(OR(A5628="",E5628=""),"",E5628-A5628)</f>
        <v/>
      </c>
      <c r="G5628" s="27" t="n"/>
      <c r="H5628" s="33">
        <f>IF(G5628="","",ROUND(G5628*1000/22500,2))</f>
        <v/>
      </c>
      <c r="I5628" s="33">
        <f>IFERROR(IF(D5628="","",VALUE(MID(D5628,2,5))),"")</f>
        <v/>
      </c>
      <c r="J5628" s="28">
        <f>IF(OR(H5628="",I5628=""),"",IF(H5628&gt;=I5628,"Pass","Fail"))</f>
        <v/>
      </c>
    </row>
    <row r="5629">
      <c r="A5629" s="31" t="n"/>
      <c r="B5629" s="26" t="n"/>
      <c r="C5629" s="26" t="n"/>
      <c r="D5629" s="26" t="n"/>
      <c r="E5629" s="31" t="n"/>
      <c r="F5629" s="24">
        <f>IF(OR(A5629="",E5629=""),"",E5629-A5629)</f>
        <v/>
      </c>
      <c r="G5629" s="27" t="n"/>
      <c r="H5629" s="33">
        <f>IF(G5629="","",ROUND(G5629*1000/22500,2))</f>
        <v/>
      </c>
      <c r="I5629" s="33">
        <f>IFERROR(IF(D5629="","",VALUE(MID(D5629,2,5))),"")</f>
        <v/>
      </c>
      <c r="J5629" s="28">
        <f>IF(OR(H5629="",I5629=""),"",IF(H5629&gt;=I5629,"Pass","Fail"))</f>
        <v/>
      </c>
    </row>
    <row r="5630">
      <c r="A5630" s="31" t="n"/>
      <c r="B5630" s="26" t="n"/>
      <c r="C5630" s="26" t="n"/>
      <c r="D5630" s="26" t="n"/>
      <c r="E5630" s="31" t="n"/>
      <c r="F5630" s="24">
        <f>IF(OR(A5630="",E5630=""),"",E5630-A5630)</f>
        <v/>
      </c>
      <c r="G5630" s="27" t="n"/>
      <c r="H5630" s="33">
        <f>IF(G5630="","",ROUND(G5630*1000/22500,2))</f>
        <v/>
      </c>
      <c r="I5630" s="33">
        <f>IFERROR(IF(D5630="","",VALUE(MID(D5630,2,5))),"")</f>
        <v/>
      </c>
      <c r="J5630" s="28">
        <f>IF(OR(H5630="",I5630=""),"",IF(H5630&gt;=I5630,"Pass","Fail"))</f>
        <v/>
      </c>
    </row>
    <row r="5631">
      <c r="A5631" s="31" t="n"/>
      <c r="B5631" s="26" t="n"/>
      <c r="C5631" s="26" t="n"/>
      <c r="D5631" s="26" t="n"/>
      <c r="E5631" s="31" t="n"/>
      <c r="F5631" s="24">
        <f>IF(OR(A5631="",E5631=""),"",E5631-A5631)</f>
        <v/>
      </c>
      <c r="G5631" s="27" t="n"/>
      <c r="H5631" s="33">
        <f>IF(G5631="","",ROUND(G5631*1000/22500,2))</f>
        <v/>
      </c>
      <c r="I5631" s="33">
        <f>IFERROR(IF(D5631="","",VALUE(MID(D5631,2,5))),"")</f>
        <v/>
      </c>
      <c r="J5631" s="28">
        <f>IF(OR(H5631="",I5631=""),"",IF(H5631&gt;=I5631,"Pass","Fail"))</f>
        <v/>
      </c>
    </row>
    <row r="5632">
      <c r="A5632" s="31" t="n"/>
      <c r="B5632" s="26" t="n"/>
      <c r="C5632" s="26" t="n"/>
      <c r="D5632" s="26" t="n"/>
      <c r="E5632" s="31" t="n"/>
      <c r="F5632" s="24">
        <f>IF(OR(A5632="",E5632=""),"",E5632-A5632)</f>
        <v/>
      </c>
      <c r="G5632" s="27" t="n"/>
      <c r="H5632" s="33">
        <f>IF(G5632="","",ROUND(G5632*1000/22500,2))</f>
        <v/>
      </c>
      <c r="I5632" s="33">
        <f>IFERROR(IF(D5632="","",VALUE(MID(D5632,2,5))),"")</f>
        <v/>
      </c>
      <c r="J5632" s="28">
        <f>IF(OR(H5632="",I5632=""),"",IF(H5632&gt;=I5632,"Pass","Fail"))</f>
        <v/>
      </c>
    </row>
    <row r="5633">
      <c r="A5633" s="31" t="n"/>
      <c r="B5633" s="26" t="n"/>
      <c r="C5633" s="26" t="n"/>
      <c r="D5633" s="26" t="n"/>
      <c r="E5633" s="31" t="n"/>
      <c r="F5633" s="24">
        <f>IF(OR(A5633="",E5633=""),"",E5633-A5633)</f>
        <v/>
      </c>
      <c r="G5633" s="27" t="n"/>
      <c r="H5633" s="33">
        <f>IF(G5633="","",ROUND(G5633*1000/22500,2))</f>
        <v/>
      </c>
      <c r="I5633" s="33">
        <f>IFERROR(IF(D5633="","",VALUE(MID(D5633,2,5))),"")</f>
        <v/>
      </c>
      <c r="J5633" s="28">
        <f>IF(OR(H5633="",I5633=""),"",IF(H5633&gt;=I5633,"Pass","Fail"))</f>
        <v/>
      </c>
    </row>
    <row r="5634">
      <c r="A5634" s="31" t="n"/>
      <c r="B5634" s="26" t="n"/>
      <c r="C5634" s="26" t="n"/>
      <c r="D5634" s="26" t="n"/>
      <c r="E5634" s="31" t="n"/>
      <c r="F5634" s="24">
        <f>IF(OR(A5634="",E5634=""),"",E5634-A5634)</f>
        <v/>
      </c>
      <c r="G5634" s="27" t="n"/>
      <c r="H5634" s="33">
        <f>IF(G5634="","",ROUND(G5634*1000/22500,2))</f>
        <v/>
      </c>
      <c r="I5634" s="33">
        <f>IFERROR(IF(D5634="","",VALUE(MID(D5634,2,5))),"")</f>
        <v/>
      </c>
      <c r="J5634" s="28">
        <f>IF(OR(H5634="",I5634=""),"",IF(H5634&gt;=I5634,"Pass","Fail"))</f>
        <v/>
      </c>
    </row>
    <row r="5635">
      <c r="A5635" s="31" t="n"/>
      <c r="B5635" s="26" t="n"/>
      <c r="C5635" s="26" t="n"/>
      <c r="D5635" s="26" t="n"/>
      <c r="E5635" s="31" t="n"/>
      <c r="F5635" s="24">
        <f>IF(OR(A5635="",E5635=""),"",E5635-A5635)</f>
        <v/>
      </c>
      <c r="G5635" s="27" t="n"/>
      <c r="H5635" s="33">
        <f>IF(G5635="","",ROUND(G5635*1000/22500,2))</f>
        <v/>
      </c>
      <c r="I5635" s="33">
        <f>IFERROR(IF(D5635="","",VALUE(MID(D5635,2,5))),"")</f>
        <v/>
      </c>
      <c r="J5635" s="28">
        <f>IF(OR(H5635="",I5635=""),"",IF(H5635&gt;=I5635,"Pass","Fail"))</f>
        <v/>
      </c>
    </row>
    <row r="5636">
      <c r="A5636" s="31" t="n"/>
      <c r="B5636" s="26" t="n"/>
      <c r="C5636" s="26" t="n"/>
      <c r="D5636" s="26" t="n"/>
      <c r="E5636" s="31" t="n"/>
      <c r="F5636" s="24">
        <f>IF(OR(A5636="",E5636=""),"",E5636-A5636)</f>
        <v/>
      </c>
      <c r="G5636" s="27" t="n"/>
      <c r="H5636" s="33">
        <f>IF(G5636="","",ROUND(G5636*1000/22500,2))</f>
        <v/>
      </c>
      <c r="I5636" s="33">
        <f>IFERROR(IF(D5636="","",VALUE(MID(D5636,2,5))),"")</f>
        <v/>
      </c>
      <c r="J5636" s="28">
        <f>IF(OR(H5636="",I5636=""),"",IF(H5636&gt;=I5636,"Pass","Fail"))</f>
        <v/>
      </c>
    </row>
    <row r="5637">
      <c r="A5637" s="31" t="n"/>
      <c r="B5637" s="26" t="n"/>
      <c r="C5637" s="26" t="n"/>
      <c r="D5637" s="26" t="n"/>
      <c r="E5637" s="31" t="n"/>
      <c r="F5637" s="24">
        <f>IF(OR(A5637="",E5637=""),"",E5637-A5637)</f>
        <v/>
      </c>
      <c r="G5637" s="27" t="n"/>
      <c r="H5637" s="33">
        <f>IF(G5637="","",ROUND(G5637*1000/22500,2))</f>
        <v/>
      </c>
      <c r="I5637" s="33">
        <f>IFERROR(IF(D5637="","",VALUE(MID(D5637,2,5))),"")</f>
        <v/>
      </c>
      <c r="J5637" s="28">
        <f>IF(OR(H5637="",I5637=""),"",IF(H5637&gt;=I5637,"Pass","Fail"))</f>
        <v/>
      </c>
    </row>
    <row r="5638">
      <c r="A5638" s="31" t="n"/>
      <c r="B5638" s="26" t="n"/>
      <c r="C5638" s="26" t="n"/>
      <c r="D5638" s="26" t="n"/>
      <c r="E5638" s="31" t="n"/>
      <c r="F5638" s="24">
        <f>IF(OR(A5638="",E5638=""),"",E5638-A5638)</f>
        <v/>
      </c>
      <c r="G5638" s="27" t="n"/>
      <c r="H5638" s="33">
        <f>IF(G5638="","",ROUND(G5638*1000/22500,2))</f>
        <v/>
      </c>
      <c r="I5638" s="33">
        <f>IFERROR(IF(D5638="","",VALUE(MID(D5638,2,5))),"")</f>
        <v/>
      </c>
      <c r="J5638" s="28">
        <f>IF(OR(H5638="",I5638=""),"",IF(H5638&gt;=I5638,"Pass","Fail"))</f>
        <v/>
      </c>
    </row>
    <row r="5639">
      <c r="A5639" s="31" t="n"/>
      <c r="B5639" s="26" t="n"/>
      <c r="C5639" s="26" t="n"/>
      <c r="D5639" s="26" t="n"/>
      <c r="E5639" s="31" t="n"/>
      <c r="F5639" s="24">
        <f>IF(OR(A5639="",E5639=""),"",E5639-A5639)</f>
        <v/>
      </c>
      <c r="G5639" s="27" t="n"/>
      <c r="H5639" s="33">
        <f>IF(G5639="","",ROUND(G5639*1000/22500,2))</f>
        <v/>
      </c>
      <c r="I5639" s="33">
        <f>IFERROR(IF(D5639="","",VALUE(MID(D5639,2,5))),"")</f>
        <v/>
      </c>
      <c r="J5639" s="28">
        <f>IF(OR(H5639="",I5639=""),"",IF(H5639&gt;=I5639,"Pass","Fail"))</f>
        <v/>
      </c>
    </row>
    <row r="5640">
      <c r="A5640" s="31" t="n"/>
      <c r="B5640" s="26" t="n"/>
      <c r="C5640" s="26" t="n"/>
      <c r="D5640" s="26" t="n"/>
      <c r="E5640" s="31" t="n"/>
      <c r="F5640" s="24">
        <f>IF(OR(A5640="",E5640=""),"",E5640-A5640)</f>
        <v/>
      </c>
      <c r="G5640" s="27" t="n"/>
      <c r="H5640" s="33">
        <f>IF(G5640="","",ROUND(G5640*1000/22500,2))</f>
        <v/>
      </c>
      <c r="I5640" s="33">
        <f>IFERROR(IF(D5640="","",VALUE(MID(D5640,2,5))),"")</f>
        <v/>
      </c>
      <c r="J5640" s="28">
        <f>IF(OR(H5640="",I5640=""),"",IF(H5640&gt;=I5640,"Pass","Fail"))</f>
        <v/>
      </c>
    </row>
    <row r="5641">
      <c r="A5641" s="31" t="n"/>
      <c r="B5641" s="26" t="n"/>
      <c r="C5641" s="26" t="n"/>
      <c r="D5641" s="26" t="n"/>
      <c r="E5641" s="31" t="n"/>
      <c r="F5641" s="24">
        <f>IF(OR(A5641="",E5641=""),"",E5641-A5641)</f>
        <v/>
      </c>
      <c r="G5641" s="27" t="n"/>
      <c r="H5641" s="33">
        <f>IF(G5641="","",ROUND(G5641*1000/22500,2))</f>
        <v/>
      </c>
      <c r="I5641" s="33">
        <f>IFERROR(IF(D5641="","",VALUE(MID(D5641,2,5))),"")</f>
        <v/>
      </c>
      <c r="J5641" s="28">
        <f>IF(OR(H5641="",I5641=""),"",IF(H5641&gt;=I5641,"Pass","Fail"))</f>
        <v/>
      </c>
    </row>
    <row r="5642">
      <c r="A5642" s="31" t="n"/>
      <c r="B5642" s="26" t="n"/>
      <c r="C5642" s="26" t="n"/>
      <c r="D5642" s="26" t="n"/>
      <c r="E5642" s="31" t="n"/>
      <c r="F5642" s="24">
        <f>IF(OR(A5642="",E5642=""),"",E5642-A5642)</f>
        <v/>
      </c>
      <c r="G5642" s="27" t="n"/>
      <c r="H5642" s="33">
        <f>IF(G5642="","",ROUND(G5642*1000/22500,2))</f>
        <v/>
      </c>
      <c r="I5642" s="33">
        <f>IFERROR(IF(D5642="","",VALUE(MID(D5642,2,5))),"")</f>
        <v/>
      </c>
      <c r="J5642" s="28">
        <f>IF(OR(H5642="",I5642=""),"",IF(H5642&gt;=I5642,"Pass","Fail"))</f>
        <v/>
      </c>
    </row>
    <row r="5643">
      <c r="A5643" s="31" t="n"/>
      <c r="B5643" s="26" t="n"/>
      <c r="C5643" s="26" t="n"/>
      <c r="D5643" s="26" t="n"/>
      <c r="E5643" s="31" t="n"/>
      <c r="F5643" s="24">
        <f>IF(OR(A5643="",E5643=""),"",E5643-A5643)</f>
        <v/>
      </c>
      <c r="G5643" s="27" t="n"/>
      <c r="H5643" s="33">
        <f>IF(G5643="","",ROUND(G5643*1000/22500,2))</f>
        <v/>
      </c>
      <c r="I5643" s="33">
        <f>IFERROR(IF(D5643="","",VALUE(MID(D5643,2,5))),"")</f>
        <v/>
      </c>
      <c r="J5643" s="28">
        <f>IF(OR(H5643="",I5643=""),"",IF(H5643&gt;=I5643,"Pass","Fail"))</f>
        <v/>
      </c>
    </row>
    <row r="5644">
      <c r="A5644" s="31" t="n"/>
      <c r="B5644" s="26" t="n"/>
      <c r="C5644" s="26" t="n"/>
      <c r="D5644" s="26" t="n"/>
      <c r="E5644" s="31" t="n"/>
      <c r="F5644" s="24">
        <f>IF(OR(A5644="",E5644=""),"",E5644-A5644)</f>
        <v/>
      </c>
      <c r="G5644" s="27" t="n"/>
      <c r="H5644" s="33">
        <f>IF(G5644="","",ROUND(G5644*1000/22500,2))</f>
        <v/>
      </c>
      <c r="I5644" s="33">
        <f>IFERROR(IF(D5644="","",VALUE(MID(D5644,2,5))),"")</f>
        <v/>
      </c>
      <c r="J5644" s="28">
        <f>IF(OR(H5644="",I5644=""),"",IF(H5644&gt;=I5644,"Pass","Fail"))</f>
        <v/>
      </c>
    </row>
    <row r="5645">
      <c r="A5645" s="31" t="n"/>
      <c r="B5645" s="26" t="n"/>
      <c r="C5645" s="26" t="n"/>
      <c r="D5645" s="26" t="n"/>
      <c r="E5645" s="31" t="n"/>
      <c r="F5645" s="24">
        <f>IF(OR(A5645="",E5645=""),"",E5645-A5645)</f>
        <v/>
      </c>
      <c r="G5645" s="27" t="n"/>
      <c r="H5645" s="33">
        <f>IF(G5645="","",ROUND(G5645*1000/22500,2))</f>
        <v/>
      </c>
      <c r="I5645" s="33">
        <f>IFERROR(IF(D5645="","",VALUE(MID(D5645,2,5))),"")</f>
        <v/>
      </c>
      <c r="J5645" s="28">
        <f>IF(OR(H5645="",I5645=""),"",IF(H5645&gt;=I5645,"Pass","Fail"))</f>
        <v/>
      </c>
    </row>
    <row r="5646">
      <c r="A5646" s="31" t="n"/>
      <c r="B5646" s="26" t="n"/>
      <c r="C5646" s="26" t="n"/>
      <c r="D5646" s="26" t="n"/>
      <c r="E5646" s="31" t="n"/>
      <c r="F5646" s="24">
        <f>IF(OR(A5646="",E5646=""),"",E5646-A5646)</f>
        <v/>
      </c>
      <c r="G5646" s="27" t="n"/>
      <c r="H5646" s="33">
        <f>IF(G5646="","",ROUND(G5646*1000/22500,2))</f>
        <v/>
      </c>
      <c r="I5646" s="33">
        <f>IFERROR(IF(D5646="","",VALUE(MID(D5646,2,5))),"")</f>
        <v/>
      </c>
      <c r="J5646" s="28">
        <f>IF(OR(H5646="",I5646=""),"",IF(H5646&gt;=I5646,"Pass","Fail"))</f>
        <v/>
      </c>
    </row>
    <row r="5647">
      <c r="A5647" s="31" t="n"/>
      <c r="B5647" s="26" t="n"/>
      <c r="C5647" s="26" t="n"/>
      <c r="D5647" s="26" t="n"/>
      <c r="E5647" s="31" t="n"/>
      <c r="F5647" s="24">
        <f>IF(OR(A5647="",E5647=""),"",E5647-A5647)</f>
        <v/>
      </c>
      <c r="G5647" s="27" t="n"/>
      <c r="H5647" s="33">
        <f>IF(G5647="","",ROUND(G5647*1000/22500,2))</f>
        <v/>
      </c>
      <c r="I5647" s="33">
        <f>IFERROR(IF(D5647="","",VALUE(MID(D5647,2,5))),"")</f>
        <v/>
      </c>
      <c r="J5647" s="28">
        <f>IF(OR(H5647="",I5647=""),"",IF(H5647&gt;=I5647,"Pass","Fail"))</f>
        <v/>
      </c>
    </row>
    <row r="5648">
      <c r="A5648" s="31" t="n"/>
      <c r="B5648" s="26" t="n"/>
      <c r="C5648" s="26" t="n"/>
      <c r="D5648" s="26" t="n"/>
      <c r="E5648" s="31" t="n"/>
      <c r="F5648" s="24">
        <f>IF(OR(A5648="",E5648=""),"",E5648-A5648)</f>
        <v/>
      </c>
      <c r="G5648" s="27" t="n"/>
      <c r="H5648" s="33">
        <f>IF(G5648="","",ROUND(G5648*1000/22500,2))</f>
        <v/>
      </c>
      <c r="I5648" s="33">
        <f>IFERROR(IF(D5648="","",VALUE(MID(D5648,2,5))),"")</f>
        <v/>
      </c>
      <c r="J5648" s="28">
        <f>IF(OR(H5648="",I5648=""),"",IF(H5648&gt;=I5648,"Pass","Fail"))</f>
        <v/>
      </c>
    </row>
    <row r="5649">
      <c r="A5649" s="31" t="n"/>
      <c r="B5649" s="26" t="n"/>
      <c r="C5649" s="26" t="n"/>
      <c r="D5649" s="26" t="n"/>
      <c r="E5649" s="31" t="n"/>
      <c r="F5649" s="24">
        <f>IF(OR(A5649="",E5649=""),"",E5649-A5649)</f>
        <v/>
      </c>
      <c r="G5649" s="27" t="n"/>
      <c r="H5649" s="33">
        <f>IF(G5649="","",ROUND(G5649*1000/22500,2))</f>
        <v/>
      </c>
      <c r="I5649" s="33">
        <f>IFERROR(IF(D5649="","",VALUE(MID(D5649,2,5))),"")</f>
        <v/>
      </c>
      <c r="J5649" s="28">
        <f>IF(OR(H5649="",I5649=""),"",IF(H5649&gt;=I5649,"Pass","Fail"))</f>
        <v/>
      </c>
    </row>
    <row r="5650">
      <c r="A5650" s="31" t="n"/>
      <c r="B5650" s="26" t="n"/>
      <c r="C5650" s="26" t="n"/>
      <c r="D5650" s="26" t="n"/>
      <c r="E5650" s="31" t="n"/>
      <c r="F5650" s="24">
        <f>IF(OR(A5650="",E5650=""),"",E5650-A5650)</f>
        <v/>
      </c>
      <c r="G5650" s="27" t="n"/>
      <c r="H5650" s="33">
        <f>IF(G5650="","",ROUND(G5650*1000/22500,2))</f>
        <v/>
      </c>
      <c r="I5650" s="33">
        <f>IFERROR(IF(D5650="","",VALUE(MID(D5650,2,5))),"")</f>
        <v/>
      </c>
      <c r="J5650" s="28">
        <f>IF(OR(H5650="",I5650=""),"",IF(H5650&gt;=I5650,"Pass","Fail"))</f>
        <v/>
      </c>
    </row>
    <row r="5651">
      <c r="A5651" s="31" t="n"/>
      <c r="B5651" s="26" t="n"/>
      <c r="C5651" s="26" t="n"/>
      <c r="D5651" s="26" t="n"/>
      <c r="E5651" s="31" t="n"/>
      <c r="F5651" s="24">
        <f>IF(OR(A5651="",E5651=""),"",E5651-A5651)</f>
        <v/>
      </c>
      <c r="G5651" s="27" t="n"/>
      <c r="H5651" s="33">
        <f>IF(G5651="","",ROUND(G5651*1000/22500,2))</f>
        <v/>
      </c>
      <c r="I5651" s="33">
        <f>IFERROR(IF(D5651="","",VALUE(MID(D5651,2,5))),"")</f>
        <v/>
      </c>
      <c r="J5651" s="28">
        <f>IF(OR(H5651="",I5651=""),"",IF(H5651&gt;=I5651,"Pass","Fail"))</f>
        <v/>
      </c>
    </row>
    <row r="5652">
      <c r="A5652" s="31" t="n"/>
      <c r="B5652" s="26" t="n"/>
      <c r="C5652" s="26" t="n"/>
      <c r="D5652" s="26" t="n"/>
      <c r="E5652" s="31" t="n"/>
      <c r="F5652" s="24">
        <f>IF(OR(A5652="",E5652=""),"",E5652-A5652)</f>
        <v/>
      </c>
      <c r="G5652" s="27" t="n"/>
      <c r="H5652" s="33">
        <f>IF(G5652="","",ROUND(G5652*1000/22500,2))</f>
        <v/>
      </c>
      <c r="I5652" s="33">
        <f>IFERROR(IF(D5652="","",VALUE(MID(D5652,2,5))),"")</f>
        <v/>
      </c>
      <c r="J5652" s="28">
        <f>IF(OR(H5652="",I5652=""),"",IF(H5652&gt;=I5652,"Pass","Fail"))</f>
        <v/>
      </c>
    </row>
    <row r="5653">
      <c r="A5653" s="31" t="n"/>
      <c r="B5653" s="26" t="n"/>
      <c r="C5653" s="26" t="n"/>
      <c r="D5653" s="26" t="n"/>
      <c r="E5653" s="31" t="n"/>
      <c r="F5653" s="24">
        <f>IF(OR(A5653="",E5653=""),"",E5653-A5653)</f>
        <v/>
      </c>
      <c r="G5653" s="27" t="n"/>
      <c r="H5653" s="33">
        <f>IF(G5653="","",ROUND(G5653*1000/22500,2))</f>
        <v/>
      </c>
      <c r="I5653" s="33">
        <f>IFERROR(IF(D5653="","",VALUE(MID(D5653,2,5))),"")</f>
        <v/>
      </c>
      <c r="J5653" s="28">
        <f>IF(OR(H5653="",I5653=""),"",IF(H5653&gt;=I5653,"Pass","Fail"))</f>
        <v/>
      </c>
    </row>
    <row r="5654">
      <c r="A5654" s="31" t="n"/>
      <c r="B5654" s="26" t="n"/>
      <c r="C5654" s="26" t="n"/>
      <c r="D5654" s="26" t="n"/>
      <c r="E5654" s="31" t="n"/>
      <c r="F5654" s="24">
        <f>IF(OR(A5654="",E5654=""),"",E5654-A5654)</f>
        <v/>
      </c>
      <c r="G5654" s="27" t="n"/>
      <c r="H5654" s="33">
        <f>IF(G5654="","",ROUND(G5654*1000/22500,2))</f>
        <v/>
      </c>
      <c r="I5654" s="33">
        <f>IFERROR(IF(D5654="","",VALUE(MID(D5654,2,5))),"")</f>
        <v/>
      </c>
      <c r="J5654" s="28">
        <f>IF(OR(H5654="",I5654=""),"",IF(H5654&gt;=I5654,"Pass","Fail"))</f>
        <v/>
      </c>
    </row>
    <row r="5655">
      <c r="A5655" s="31" t="n"/>
      <c r="B5655" s="26" t="n"/>
      <c r="C5655" s="26" t="n"/>
      <c r="D5655" s="26" t="n"/>
      <c r="E5655" s="31" t="n"/>
      <c r="F5655" s="24">
        <f>IF(OR(A5655="",E5655=""),"",E5655-A5655)</f>
        <v/>
      </c>
      <c r="G5655" s="27" t="n"/>
      <c r="H5655" s="33">
        <f>IF(G5655="","",ROUND(G5655*1000/22500,2))</f>
        <v/>
      </c>
      <c r="I5655" s="33">
        <f>IFERROR(IF(D5655="","",VALUE(MID(D5655,2,5))),"")</f>
        <v/>
      </c>
      <c r="J5655" s="28">
        <f>IF(OR(H5655="",I5655=""),"",IF(H5655&gt;=I5655,"Pass","Fail"))</f>
        <v/>
      </c>
    </row>
    <row r="5656">
      <c r="A5656" s="31" t="n"/>
      <c r="B5656" s="26" t="n"/>
      <c r="C5656" s="26" t="n"/>
      <c r="D5656" s="26" t="n"/>
      <c r="E5656" s="31" t="n"/>
      <c r="F5656" s="24">
        <f>IF(OR(A5656="",E5656=""),"",E5656-A5656)</f>
        <v/>
      </c>
      <c r="G5656" s="27" t="n"/>
      <c r="H5656" s="33">
        <f>IF(G5656="","",ROUND(G5656*1000/22500,2))</f>
        <v/>
      </c>
      <c r="I5656" s="33">
        <f>IFERROR(IF(D5656="","",VALUE(MID(D5656,2,5))),"")</f>
        <v/>
      </c>
      <c r="J5656" s="28">
        <f>IF(OR(H5656="",I5656=""),"",IF(H5656&gt;=I5656,"Pass","Fail"))</f>
        <v/>
      </c>
    </row>
    <row r="5657">
      <c r="A5657" s="31" t="n"/>
      <c r="B5657" s="26" t="n"/>
      <c r="C5657" s="26" t="n"/>
      <c r="D5657" s="26" t="n"/>
      <c r="E5657" s="31" t="n"/>
      <c r="F5657" s="24">
        <f>IF(OR(A5657="",E5657=""),"",E5657-A5657)</f>
        <v/>
      </c>
      <c r="G5657" s="27" t="n"/>
      <c r="H5657" s="33">
        <f>IF(G5657="","",ROUND(G5657*1000/22500,2))</f>
        <v/>
      </c>
      <c r="I5657" s="33">
        <f>IFERROR(IF(D5657="","",VALUE(MID(D5657,2,5))),"")</f>
        <v/>
      </c>
      <c r="J5657" s="28">
        <f>IF(OR(H5657="",I5657=""),"",IF(H5657&gt;=I5657,"Pass","Fail"))</f>
        <v/>
      </c>
    </row>
    <row r="5658">
      <c r="A5658" s="31" t="n"/>
      <c r="B5658" s="26" t="n"/>
      <c r="C5658" s="26" t="n"/>
      <c r="D5658" s="26" t="n"/>
      <c r="E5658" s="31" t="n"/>
      <c r="F5658" s="24">
        <f>IF(OR(A5658="",E5658=""),"",E5658-A5658)</f>
        <v/>
      </c>
      <c r="G5658" s="27" t="n"/>
      <c r="H5658" s="33">
        <f>IF(G5658="","",ROUND(G5658*1000/22500,2))</f>
        <v/>
      </c>
      <c r="I5658" s="33">
        <f>IFERROR(IF(D5658="","",VALUE(MID(D5658,2,5))),"")</f>
        <v/>
      </c>
      <c r="J5658" s="28">
        <f>IF(OR(H5658="",I5658=""),"",IF(H5658&gt;=I5658,"Pass","Fail"))</f>
        <v/>
      </c>
    </row>
    <row r="5659">
      <c r="A5659" s="31" t="n"/>
      <c r="B5659" s="26" t="n"/>
      <c r="C5659" s="26" t="n"/>
      <c r="D5659" s="26" t="n"/>
      <c r="E5659" s="31" t="n"/>
      <c r="F5659" s="24">
        <f>IF(OR(A5659="",E5659=""),"",E5659-A5659)</f>
        <v/>
      </c>
      <c r="G5659" s="27" t="n"/>
      <c r="H5659" s="33">
        <f>IF(G5659="","",ROUND(G5659*1000/22500,2))</f>
        <v/>
      </c>
      <c r="I5659" s="33">
        <f>IFERROR(IF(D5659="","",VALUE(MID(D5659,2,5))),"")</f>
        <v/>
      </c>
      <c r="J5659" s="28">
        <f>IF(OR(H5659="",I5659=""),"",IF(H5659&gt;=I5659,"Pass","Fail"))</f>
        <v/>
      </c>
    </row>
    <row r="5660">
      <c r="A5660" s="31" t="n"/>
      <c r="B5660" s="26" t="n"/>
      <c r="C5660" s="26" t="n"/>
      <c r="D5660" s="26" t="n"/>
      <c r="E5660" s="31" t="n"/>
      <c r="F5660" s="24">
        <f>IF(OR(A5660="",E5660=""),"",E5660-A5660)</f>
        <v/>
      </c>
      <c r="G5660" s="27" t="n"/>
      <c r="H5660" s="33">
        <f>IF(G5660="","",ROUND(G5660*1000/22500,2))</f>
        <v/>
      </c>
      <c r="I5660" s="33">
        <f>IFERROR(IF(D5660="","",VALUE(MID(D5660,2,5))),"")</f>
        <v/>
      </c>
      <c r="J5660" s="28">
        <f>IF(OR(H5660="",I5660=""),"",IF(H5660&gt;=I5660,"Pass","Fail"))</f>
        <v/>
      </c>
    </row>
    <row r="5661">
      <c r="A5661" s="31" t="n"/>
      <c r="B5661" s="26" t="n"/>
      <c r="C5661" s="26" t="n"/>
      <c r="D5661" s="26" t="n"/>
      <c r="E5661" s="31" t="n"/>
      <c r="F5661" s="24">
        <f>IF(OR(A5661="",E5661=""),"",E5661-A5661)</f>
        <v/>
      </c>
      <c r="G5661" s="27" t="n"/>
      <c r="H5661" s="33">
        <f>IF(G5661="","",ROUND(G5661*1000/22500,2))</f>
        <v/>
      </c>
      <c r="I5661" s="33">
        <f>IFERROR(IF(D5661="","",VALUE(MID(D5661,2,5))),"")</f>
        <v/>
      </c>
      <c r="J5661" s="28">
        <f>IF(OR(H5661="",I5661=""),"",IF(H5661&gt;=I5661,"Pass","Fail"))</f>
        <v/>
      </c>
    </row>
    <row r="5662">
      <c r="A5662" s="31" t="n"/>
      <c r="B5662" s="26" t="n"/>
      <c r="C5662" s="26" t="n"/>
      <c r="D5662" s="26" t="n"/>
      <c r="E5662" s="31" t="n"/>
      <c r="F5662" s="24">
        <f>IF(OR(A5662="",E5662=""),"",E5662-A5662)</f>
        <v/>
      </c>
      <c r="G5662" s="27" t="n"/>
      <c r="H5662" s="33">
        <f>IF(G5662="","",ROUND(G5662*1000/22500,2))</f>
        <v/>
      </c>
      <c r="I5662" s="33">
        <f>IFERROR(IF(D5662="","",VALUE(MID(D5662,2,5))),"")</f>
        <v/>
      </c>
      <c r="J5662" s="28">
        <f>IF(OR(H5662="",I5662=""),"",IF(H5662&gt;=I5662,"Pass","Fail"))</f>
        <v/>
      </c>
    </row>
    <row r="5663">
      <c r="A5663" s="31" t="n"/>
      <c r="B5663" s="26" t="n"/>
      <c r="C5663" s="26" t="n"/>
      <c r="D5663" s="26" t="n"/>
      <c r="E5663" s="31" t="n"/>
      <c r="F5663" s="24">
        <f>IF(OR(A5663="",E5663=""),"",E5663-A5663)</f>
        <v/>
      </c>
      <c r="G5663" s="27" t="n"/>
      <c r="H5663" s="33">
        <f>IF(G5663="","",ROUND(G5663*1000/22500,2))</f>
        <v/>
      </c>
      <c r="I5663" s="33">
        <f>IFERROR(IF(D5663="","",VALUE(MID(D5663,2,5))),"")</f>
        <v/>
      </c>
      <c r="J5663" s="28">
        <f>IF(OR(H5663="",I5663=""),"",IF(H5663&gt;=I5663,"Pass","Fail"))</f>
        <v/>
      </c>
    </row>
    <row r="5664">
      <c r="A5664" s="31" t="n"/>
      <c r="B5664" s="26" t="n"/>
      <c r="C5664" s="26" t="n"/>
      <c r="D5664" s="26" t="n"/>
      <c r="E5664" s="31" t="n"/>
      <c r="F5664" s="24">
        <f>IF(OR(A5664="",E5664=""),"",E5664-A5664)</f>
        <v/>
      </c>
      <c r="G5664" s="27" t="n"/>
      <c r="H5664" s="33">
        <f>IF(G5664="","",ROUND(G5664*1000/22500,2))</f>
        <v/>
      </c>
      <c r="I5664" s="33">
        <f>IFERROR(IF(D5664="","",VALUE(MID(D5664,2,5))),"")</f>
        <v/>
      </c>
      <c r="J5664" s="28">
        <f>IF(OR(H5664="",I5664=""),"",IF(H5664&gt;=I5664,"Pass","Fail"))</f>
        <v/>
      </c>
    </row>
    <row r="5665">
      <c r="A5665" s="31" t="n"/>
      <c r="B5665" s="26" t="n"/>
      <c r="C5665" s="26" t="n"/>
      <c r="D5665" s="26" t="n"/>
      <c r="E5665" s="31" t="n"/>
      <c r="F5665" s="24">
        <f>IF(OR(A5665="",E5665=""),"",E5665-A5665)</f>
        <v/>
      </c>
      <c r="G5665" s="27" t="n"/>
      <c r="H5665" s="33">
        <f>IF(G5665="","",ROUND(G5665*1000/22500,2))</f>
        <v/>
      </c>
      <c r="I5665" s="33">
        <f>IFERROR(IF(D5665="","",VALUE(MID(D5665,2,5))),"")</f>
        <v/>
      </c>
      <c r="J5665" s="28">
        <f>IF(OR(H5665="",I5665=""),"",IF(H5665&gt;=I5665,"Pass","Fail"))</f>
        <v/>
      </c>
    </row>
    <row r="5666">
      <c r="A5666" s="31" t="n"/>
      <c r="B5666" s="26" t="n"/>
      <c r="C5666" s="26" t="n"/>
      <c r="D5666" s="26" t="n"/>
      <c r="E5666" s="31" t="n"/>
      <c r="F5666" s="24">
        <f>IF(OR(A5666="",E5666=""),"",E5666-A5666)</f>
        <v/>
      </c>
      <c r="G5666" s="27" t="n"/>
      <c r="H5666" s="33">
        <f>IF(G5666="","",ROUND(G5666*1000/22500,2))</f>
        <v/>
      </c>
      <c r="I5666" s="33">
        <f>IFERROR(IF(D5666="","",VALUE(MID(D5666,2,5))),"")</f>
        <v/>
      </c>
      <c r="J5666" s="28">
        <f>IF(OR(H5666="",I5666=""),"",IF(H5666&gt;=I5666,"Pass","Fail"))</f>
        <v/>
      </c>
    </row>
    <row r="5667">
      <c r="A5667" s="31" t="n"/>
      <c r="B5667" s="26" t="n"/>
      <c r="C5667" s="26" t="n"/>
      <c r="D5667" s="26" t="n"/>
      <c r="E5667" s="31" t="n"/>
      <c r="F5667" s="24">
        <f>IF(OR(A5667="",E5667=""),"",E5667-A5667)</f>
        <v/>
      </c>
      <c r="G5667" s="27" t="n"/>
      <c r="H5667" s="33">
        <f>IF(G5667="","",ROUND(G5667*1000/22500,2))</f>
        <v/>
      </c>
      <c r="I5667" s="33">
        <f>IFERROR(IF(D5667="","",VALUE(MID(D5667,2,5))),"")</f>
        <v/>
      </c>
      <c r="J5667" s="28">
        <f>IF(OR(H5667="",I5667=""),"",IF(H5667&gt;=I5667,"Pass","Fail"))</f>
        <v/>
      </c>
    </row>
    <row r="5668">
      <c r="A5668" s="31" t="n"/>
      <c r="B5668" s="26" t="n"/>
      <c r="C5668" s="26" t="n"/>
      <c r="D5668" s="26" t="n"/>
      <c r="E5668" s="31" t="n"/>
      <c r="F5668" s="24">
        <f>IF(OR(A5668="",E5668=""),"",E5668-A5668)</f>
        <v/>
      </c>
      <c r="G5668" s="27" t="n"/>
      <c r="H5668" s="33">
        <f>IF(G5668="","",ROUND(G5668*1000/22500,2))</f>
        <v/>
      </c>
      <c r="I5668" s="33">
        <f>IFERROR(IF(D5668="","",VALUE(MID(D5668,2,5))),"")</f>
        <v/>
      </c>
      <c r="J5668" s="28">
        <f>IF(OR(H5668="",I5668=""),"",IF(H5668&gt;=I5668,"Pass","Fail"))</f>
        <v/>
      </c>
    </row>
    <row r="5669">
      <c r="A5669" s="31" t="n"/>
      <c r="B5669" s="26" t="n"/>
      <c r="C5669" s="26" t="n"/>
      <c r="D5669" s="26" t="n"/>
      <c r="E5669" s="31" t="n"/>
      <c r="F5669" s="24">
        <f>IF(OR(A5669="",E5669=""),"",E5669-A5669)</f>
        <v/>
      </c>
      <c r="G5669" s="27" t="n"/>
      <c r="H5669" s="33">
        <f>IF(G5669="","",ROUND(G5669*1000/22500,2))</f>
        <v/>
      </c>
      <c r="I5669" s="33">
        <f>IFERROR(IF(D5669="","",VALUE(MID(D5669,2,5))),"")</f>
        <v/>
      </c>
      <c r="J5669" s="28">
        <f>IF(OR(H5669="",I5669=""),"",IF(H5669&gt;=I5669,"Pass","Fail"))</f>
        <v/>
      </c>
    </row>
    <row r="5670">
      <c r="A5670" s="31" t="n"/>
      <c r="B5670" s="26" t="n"/>
      <c r="C5670" s="26" t="n"/>
      <c r="D5670" s="26" t="n"/>
      <c r="E5670" s="31" t="n"/>
      <c r="F5670" s="24">
        <f>IF(OR(A5670="",E5670=""),"",E5670-A5670)</f>
        <v/>
      </c>
      <c r="G5670" s="27" t="n"/>
      <c r="H5670" s="33">
        <f>IF(G5670="","",ROUND(G5670*1000/22500,2))</f>
        <v/>
      </c>
      <c r="I5670" s="33">
        <f>IFERROR(IF(D5670="","",VALUE(MID(D5670,2,5))),"")</f>
        <v/>
      </c>
      <c r="J5670" s="28">
        <f>IF(OR(H5670="",I5670=""),"",IF(H5670&gt;=I5670,"Pass","Fail"))</f>
        <v/>
      </c>
    </row>
    <row r="5671">
      <c r="A5671" s="31" t="n"/>
      <c r="B5671" s="26" t="n"/>
      <c r="C5671" s="26" t="n"/>
      <c r="D5671" s="26" t="n"/>
      <c r="E5671" s="31" t="n"/>
      <c r="F5671" s="24">
        <f>IF(OR(A5671="",E5671=""),"",E5671-A5671)</f>
        <v/>
      </c>
      <c r="G5671" s="27" t="n"/>
      <c r="H5671" s="33">
        <f>IF(G5671="","",ROUND(G5671*1000/22500,2))</f>
        <v/>
      </c>
      <c r="I5671" s="33">
        <f>IFERROR(IF(D5671="","",VALUE(MID(D5671,2,5))),"")</f>
        <v/>
      </c>
      <c r="J5671" s="28">
        <f>IF(OR(H5671="",I5671=""),"",IF(H5671&gt;=I5671,"Pass","Fail"))</f>
        <v/>
      </c>
    </row>
    <row r="5672">
      <c r="A5672" s="31" t="n"/>
      <c r="B5672" s="26" t="n"/>
      <c r="C5672" s="26" t="n"/>
      <c r="D5672" s="26" t="n"/>
      <c r="E5672" s="31" t="n"/>
      <c r="F5672" s="24">
        <f>IF(OR(A5672="",E5672=""),"",E5672-A5672)</f>
        <v/>
      </c>
      <c r="G5672" s="27" t="n"/>
      <c r="H5672" s="33">
        <f>IF(G5672="","",ROUND(G5672*1000/22500,2))</f>
        <v/>
      </c>
      <c r="I5672" s="33">
        <f>IFERROR(IF(D5672="","",VALUE(MID(D5672,2,5))),"")</f>
        <v/>
      </c>
      <c r="J5672" s="28">
        <f>IF(OR(H5672="",I5672=""),"",IF(H5672&gt;=I5672,"Pass","Fail"))</f>
        <v/>
      </c>
    </row>
    <row r="5673">
      <c r="A5673" s="31" t="n"/>
      <c r="B5673" s="26" t="n"/>
      <c r="C5673" s="26" t="n"/>
      <c r="D5673" s="26" t="n"/>
      <c r="E5673" s="31" t="n"/>
      <c r="F5673" s="24">
        <f>IF(OR(A5673="",E5673=""),"",E5673-A5673)</f>
        <v/>
      </c>
      <c r="G5673" s="27" t="n"/>
      <c r="H5673" s="33">
        <f>IF(G5673="","",ROUND(G5673*1000/22500,2))</f>
        <v/>
      </c>
      <c r="I5673" s="33">
        <f>IFERROR(IF(D5673="","",VALUE(MID(D5673,2,5))),"")</f>
        <v/>
      </c>
      <c r="J5673" s="28">
        <f>IF(OR(H5673="",I5673=""),"",IF(H5673&gt;=I5673,"Pass","Fail"))</f>
        <v/>
      </c>
    </row>
    <row r="5674">
      <c r="A5674" s="31" t="n"/>
      <c r="B5674" s="26" t="n"/>
      <c r="C5674" s="26" t="n"/>
      <c r="D5674" s="26" t="n"/>
      <c r="E5674" s="31" t="n"/>
      <c r="F5674" s="24">
        <f>IF(OR(A5674="",E5674=""),"",E5674-A5674)</f>
        <v/>
      </c>
      <c r="G5674" s="27" t="n"/>
      <c r="H5674" s="33">
        <f>IF(G5674="","",ROUND(G5674*1000/22500,2))</f>
        <v/>
      </c>
      <c r="I5674" s="33">
        <f>IFERROR(IF(D5674="","",VALUE(MID(D5674,2,5))),"")</f>
        <v/>
      </c>
      <c r="J5674" s="28">
        <f>IF(OR(H5674="",I5674=""),"",IF(H5674&gt;=I5674,"Pass","Fail"))</f>
        <v/>
      </c>
    </row>
    <row r="5675">
      <c r="A5675" s="31" t="n"/>
      <c r="B5675" s="26" t="n"/>
      <c r="C5675" s="26" t="n"/>
      <c r="D5675" s="26" t="n"/>
      <c r="E5675" s="31" t="n"/>
      <c r="F5675" s="24">
        <f>IF(OR(A5675="",E5675=""),"",E5675-A5675)</f>
        <v/>
      </c>
      <c r="G5675" s="27" t="n"/>
      <c r="H5675" s="33">
        <f>IF(G5675="","",ROUND(G5675*1000/22500,2))</f>
        <v/>
      </c>
      <c r="I5675" s="33">
        <f>IFERROR(IF(D5675="","",VALUE(MID(D5675,2,5))),"")</f>
        <v/>
      </c>
      <c r="J5675" s="28">
        <f>IF(OR(H5675="",I5675=""),"",IF(H5675&gt;=I5675,"Pass","Fail"))</f>
        <v/>
      </c>
    </row>
    <row r="5676">
      <c r="A5676" s="31" t="n"/>
      <c r="B5676" s="26" t="n"/>
      <c r="C5676" s="26" t="n"/>
      <c r="D5676" s="26" t="n"/>
      <c r="E5676" s="31" t="n"/>
      <c r="F5676" s="24">
        <f>IF(OR(A5676="",E5676=""),"",E5676-A5676)</f>
        <v/>
      </c>
      <c r="G5676" s="27" t="n"/>
      <c r="H5676" s="33">
        <f>IF(G5676="","",ROUND(G5676*1000/22500,2))</f>
        <v/>
      </c>
      <c r="I5676" s="33">
        <f>IFERROR(IF(D5676="","",VALUE(MID(D5676,2,5))),"")</f>
        <v/>
      </c>
      <c r="J5676" s="28">
        <f>IF(OR(H5676="",I5676=""),"",IF(H5676&gt;=I5676,"Pass","Fail"))</f>
        <v/>
      </c>
    </row>
    <row r="5677">
      <c r="A5677" s="31" t="n"/>
      <c r="B5677" s="26" t="n"/>
      <c r="C5677" s="26" t="n"/>
      <c r="D5677" s="26" t="n"/>
      <c r="E5677" s="31" t="n"/>
      <c r="F5677" s="24">
        <f>IF(OR(A5677="",E5677=""),"",E5677-A5677)</f>
        <v/>
      </c>
      <c r="G5677" s="27" t="n"/>
      <c r="H5677" s="33">
        <f>IF(G5677="","",ROUND(G5677*1000/22500,2))</f>
        <v/>
      </c>
      <c r="I5677" s="33">
        <f>IFERROR(IF(D5677="","",VALUE(MID(D5677,2,5))),"")</f>
        <v/>
      </c>
      <c r="J5677" s="28">
        <f>IF(OR(H5677="",I5677=""),"",IF(H5677&gt;=I5677,"Pass","Fail"))</f>
        <v/>
      </c>
    </row>
    <row r="5678">
      <c r="A5678" s="31" t="n"/>
      <c r="B5678" s="26" t="n"/>
      <c r="C5678" s="26" t="n"/>
      <c r="D5678" s="26" t="n"/>
      <c r="E5678" s="31" t="n"/>
      <c r="F5678" s="24">
        <f>IF(OR(A5678="",E5678=""),"",E5678-A5678)</f>
        <v/>
      </c>
      <c r="G5678" s="27" t="n"/>
      <c r="H5678" s="33">
        <f>IF(G5678="","",ROUND(G5678*1000/22500,2))</f>
        <v/>
      </c>
      <c r="I5678" s="33">
        <f>IFERROR(IF(D5678="","",VALUE(MID(D5678,2,5))),"")</f>
        <v/>
      </c>
      <c r="J5678" s="28">
        <f>IF(OR(H5678="",I5678=""),"",IF(H5678&gt;=I5678,"Pass","Fail"))</f>
        <v/>
      </c>
    </row>
    <row r="5679">
      <c r="A5679" s="31" t="n"/>
      <c r="B5679" s="26" t="n"/>
      <c r="C5679" s="26" t="n"/>
      <c r="D5679" s="26" t="n"/>
      <c r="E5679" s="31" t="n"/>
      <c r="F5679" s="24">
        <f>IF(OR(A5679="",E5679=""),"",E5679-A5679)</f>
        <v/>
      </c>
      <c r="G5679" s="27" t="n"/>
      <c r="H5679" s="33">
        <f>IF(G5679="","",ROUND(G5679*1000/22500,2))</f>
        <v/>
      </c>
      <c r="I5679" s="33">
        <f>IFERROR(IF(D5679="","",VALUE(MID(D5679,2,5))),"")</f>
        <v/>
      </c>
      <c r="J5679" s="28">
        <f>IF(OR(H5679="",I5679=""),"",IF(H5679&gt;=I5679,"Pass","Fail"))</f>
        <v/>
      </c>
    </row>
    <row r="5680">
      <c r="A5680" s="31" t="n"/>
      <c r="B5680" s="26" t="n"/>
      <c r="C5680" s="26" t="n"/>
      <c r="D5680" s="26" t="n"/>
      <c r="E5680" s="31" t="n"/>
      <c r="F5680" s="24">
        <f>IF(OR(A5680="",E5680=""),"",E5680-A5680)</f>
        <v/>
      </c>
      <c r="G5680" s="27" t="n"/>
      <c r="H5680" s="33">
        <f>IF(G5680="","",ROUND(G5680*1000/22500,2))</f>
        <v/>
      </c>
      <c r="I5680" s="33">
        <f>IFERROR(IF(D5680="","",VALUE(MID(D5680,2,5))),"")</f>
        <v/>
      </c>
      <c r="J5680" s="28">
        <f>IF(OR(H5680="",I5680=""),"",IF(H5680&gt;=I5680,"Pass","Fail"))</f>
        <v/>
      </c>
    </row>
    <row r="5681">
      <c r="A5681" s="31" t="n"/>
      <c r="B5681" s="26" t="n"/>
      <c r="C5681" s="26" t="n"/>
      <c r="D5681" s="26" t="n"/>
      <c r="E5681" s="31" t="n"/>
      <c r="F5681" s="24">
        <f>IF(OR(A5681="",E5681=""),"",E5681-A5681)</f>
        <v/>
      </c>
      <c r="G5681" s="27" t="n"/>
      <c r="H5681" s="33">
        <f>IF(G5681="","",ROUND(G5681*1000/22500,2))</f>
        <v/>
      </c>
      <c r="I5681" s="33">
        <f>IFERROR(IF(D5681="","",VALUE(MID(D5681,2,5))),"")</f>
        <v/>
      </c>
      <c r="J5681" s="28">
        <f>IF(OR(H5681="",I5681=""),"",IF(H5681&gt;=I5681,"Pass","Fail"))</f>
        <v/>
      </c>
    </row>
    <row r="5682">
      <c r="A5682" s="31" t="n"/>
      <c r="B5682" s="26" t="n"/>
      <c r="C5682" s="26" t="n"/>
      <c r="D5682" s="26" t="n"/>
      <c r="E5682" s="31" t="n"/>
      <c r="F5682" s="24">
        <f>IF(OR(A5682="",E5682=""),"",E5682-A5682)</f>
        <v/>
      </c>
      <c r="G5682" s="27" t="n"/>
      <c r="H5682" s="33">
        <f>IF(G5682="","",ROUND(G5682*1000/22500,2))</f>
        <v/>
      </c>
      <c r="I5682" s="33">
        <f>IFERROR(IF(D5682="","",VALUE(MID(D5682,2,5))),"")</f>
        <v/>
      </c>
      <c r="J5682" s="28">
        <f>IF(OR(H5682="",I5682=""),"",IF(H5682&gt;=I5682,"Pass","Fail"))</f>
        <v/>
      </c>
    </row>
    <row r="5683">
      <c r="A5683" s="31" t="n"/>
      <c r="B5683" s="26" t="n"/>
      <c r="C5683" s="26" t="n"/>
      <c r="D5683" s="26" t="n"/>
      <c r="E5683" s="31" t="n"/>
      <c r="F5683" s="24">
        <f>IF(OR(A5683="",E5683=""),"",E5683-A5683)</f>
        <v/>
      </c>
      <c r="G5683" s="27" t="n"/>
      <c r="H5683" s="33">
        <f>IF(G5683="","",ROUND(G5683*1000/22500,2))</f>
        <v/>
      </c>
      <c r="I5683" s="33">
        <f>IFERROR(IF(D5683="","",VALUE(MID(D5683,2,5))),"")</f>
        <v/>
      </c>
      <c r="J5683" s="28">
        <f>IF(OR(H5683="",I5683=""),"",IF(H5683&gt;=I5683,"Pass","Fail"))</f>
        <v/>
      </c>
    </row>
    <row r="5684">
      <c r="A5684" s="31" t="n"/>
      <c r="B5684" s="26" t="n"/>
      <c r="C5684" s="26" t="n"/>
      <c r="D5684" s="26" t="n"/>
      <c r="E5684" s="31" t="n"/>
      <c r="F5684" s="24">
        <f>IF(OR(A5684="",E5684=""),"",E5684-A5684)</f>
        <v/>
      </c>
      <c r="G5684" s="27" t="n"/>
      <c r="H5684" s="33">
        <f>IF(G5684="","",ROUND(G5684*1000/22500,2))</f>
        <v/>
      </c>
      <c r="I5684" s="33">
        <f>IFERROR(IF(D5684="","",VALUE(MID(D5684,2,5))),"")</f>
        <v/>
      </c>
      <c r="J5684" s="28">
        <f>IF(OR(H5684="",I5684=""),"",IF(H5684&gt;=I5684,"Pass","Fail"))</f>
        <v/>
      </c>
    </row>
    <row r="5685">
      <c r="A5685" s="31" t="n"/>
      <c r="B5685" s="26" t="n"/>
      <c r="C5685" s="26" t="n"/>
      <c r="D5685" s="26" t="n"/>
      <c r="E5685" s="31" t="n"/>
      <c r="F5685" s="24">
        <f>IF(OR(A5685="",E5685=""),"",E5685-A5685)</f>
        <v/>
      </c>
      <c r="G5685" s="27" t="n"/>
      <c r="H5685" s="33">
        <f>IF(G5685="","",ROUND(G5685*1000/22500,2))</f>
        <v/>
      </c>
      <c r="I5685" s="33">
        <f>IFERROR(IF(D5685="","",VALUE(MID(D5685,2,5))),"")</f>
        <v/>
      </c>
      <c r="J5685" s="28">
        <f>IF(OR(H5685="",I5685=""),"",IF(H5685&gt;=I5685,"Pass","Fail"))</f>
        <v/>
      </c>
    </row>
    <row r="5686">
      <c r="A5686" s="31" t="n"/>
      <c r="B5686" s="26" t="n"/>
      <c r="C5686" s="26" t="n"/>
      <c r="D5686" s="26" t="n"/>
      <c r="E5686" s="31" t="n"/>
      <c r="F5686" s="24">
        <f>IF(OR(A5686="",E5686=""),"",E5686-A5686)</f>
        <v/>
      </c>
      <c r="G5686" s="27" t="n"/>
      <c r="H5686" s="33">
        <f>IF(G5686="","",ROUND(G5686*1000/22500,2))</f>
        <v/>
      </c>
      <c r="I5686" s="33">
        <f>IFERROR(IF(D5686="","",VALUE(MID(D5686,2,5))),"")</f>
        <v/>
      </c>
      <c r="J5686" s="28">
        <f>IF(OR(H5686="",I5686=""),"",IF(H5686&gt;=I5686,"Pass","Fail"))</f>
        <v/>
      </c>
    </row>
    <row r="5687">
      <c r="A5687" s="31" t="n"/>
      <c r="B5687" s="26" t="n"/>
      <c r="C5687" s="26" t="n"/>
      <c r="D5687" s="26" t="n"/>
      <c r="E5687" s="31" t="n"/>
      <c r="F5687" s="24">
        <f>IF(OR(A5687="",E5687=""),"",E5687-A5687)</f>
        <v/>
      </c>
      <c r="G5687" s="27" t="n"/>
      <c r="H5687" s="33">
        <f>IF(G5687="","",ROUND(G5687*1000/22500,2))</f>
        <v/>
      </c>
      <c r="I5687" s="33">
        <f>IFERROR(IF(D5687="","",VALUE(MID(D5687,2,5))),"")</f>
        <v/>
      </c>
      <c r="J5687" s="28">
        <f>IF(OR(H5687="",I5687=""),"",IF(H5687&gt;=I5687,"Pass","Fail"))</f>
        <v/>
      </c>
    </row>
    <row r="5688">
      <c r="A5688" s="31" t="n"/>
      <c r="B5688" s="26" t="n"/>
      <c r="C5688" s="26" t="n"/>
      <c r="D5688" s="26" t="n"/>
      <c r="E5688" s="31" t="n"/>
      <c r="F5688" s="24">
        <f>IF(OR(A5688="",E5688=""),"",E5688-A5688)</f>
        <v/>
      </c>
      <c r="G5688" s="27" t="n"/>
      <c r="H5688" s="33">
        <f>IF(G5688="","",ROUND(G5688*1000/22500,2))</f>
        <v/>
      </c>
      <c r="I5688" s="33">
        <f>IFERROR(IF(D5688="","",VALUE(MID(D5688,2,5))),"")</f>
        <v/>
      </c>
      <c r="J5688" s="28">
        <f>IF(OR(H5688="",I5688=""),"",IF(H5688&gt;=I5688,"Pass","Fail"))</f>
        <v/>
      </c>
    </row>
    <row r="5689">
      <c r="A5689" s="31" t="n"/>
      <c r="B5689" s="26" t="n"/>
      <c r="C5689" s="26" t="n"/>
      <c r="D5689" s="26" t="n"/>
      <c r="E5689" s="31" t="n"/>
      <c r="F5689" s="24">
        <f>IF(OR(A5689="",E5689=""),"",E5689-A5689)</f>
        <v/>
      </c>
      <c r="G5689" s="27" t="n"/>
      <c r="H5689" s="33">
        <f>IF(G5689="","",ROUND(G5689*1000/22500,2))</f>
        <v/>
      </c>
      <c r="I5689" s="33">
        <f>IFERROR(IF(D5689="","",VALUE(MID(D5689,2,5))),"")</f>
        <v/>
      </c>
      <c r="J5689" s="28">
        <f>IF(OR(H5689="",I5689=""),"",IF(H5689&gt;=I5689,"Pass","Fail"))</f>
        <v/>
      </c>
    </row>
    <row r="5690">
      <c r="A5690" s="31" t="n"/>
      <c r="B5690" s="26" t="n"/>
      <c r="C5690" s="26" t="n"/>
      <c r="D5690" s="26" t="n"/>
      <c r="E5690" s="31" t="n"/>
      <c r="F5690" s="24">
        <f>IF(OR(A5690="",E5690=""),"",E5690-A5690)</f>
        <v/>
      </c>
      <c r="G5690" s="27" t="n"/>
      <c r="H5690" s="33">
        <f>IF(G5690="","",ROUND(G5690*1000/22500,2))</f>
        <v/>
      </c>
      <c r="I5690" s="33">
        <f>IFERROR(IF(D5690="","",VALUE(MID(D5690,2,5))),"")</f>
        <v/>
      </c>
      <c r="J5690" s="28">
        <f>IF(OR(H5690="",I5690=""),"",IF(H5690&gt;=I5690,"Pass","Fail"))</f>
        <v/>
      </c>
    </row>
    <row r="5691">
      <c r="A5691" s="31" t="n"/>
      <c r="B5691" s="26" t="n"/>
      <c r="C5691" s="26" t="n"/>
      <c r="D5691" s="26" t="n"/>
      <c r="E5691" s="31" t="n"/>
      <c r="F5691" s="24">
        <f>IF(OR(A5691="",E5691=""),"",E5691-A5691)</f>
        <v/>
      </c>
      <c r="G5691" s="27" t="n"/>
      <c r="H5691" s="33">
        <f>IF(G5691="","",ROUND(G5691*1000/22500,2))</f>
        <v/>
      </c>
      <c r="I5691" s="33">
        <f>IFERROR(IF(D5691="","",VALUE(MID(D5691,2,5))),"")</f>
        <v/>
      </c>
      <c r="J5691" s="28">
        <f>IF(OR(H5691="",I5691=""),"",IF(H5691&gt;=I5691,"Pass","Fail"))</f>
        <v/>
      </c>
    </row>
    <row r="5692">
      <c r="A5692" s="31" t="n"/>
      <c r="B5692" s="26" t="n"/>
      <c r="C5692" s="26" t="n"/>
      <c r="D5692" s="26" t="n"/>
      <c r="E5692" s="31" t="n"/>
      <c r="F5692" s="24">
        <f>IF(OR(A5692="",E5692=""),"",E5692-A5692)</f>
        <v/>
      </c>
      <c r="G5692" s="27" t="n"/>
      <c r="H5692" s="33">
        <f>IF(G5692="","",ROUND(G5692*1000/22500,2))</f>
        <v/>
      </c>
      <c r="I5692" s="33">
        <f>IFERROR(IF(D5692="","",VALUE(MID(D5692,2,5))),"")</f>
        <v/>
      </c>
      <c r="J5692" s="28">
        <f>IF(OR(H5692="",I5692=""),"",IF(H5692&gt;=I5692,"Pass","Fail"))</f>
        <v/>
      </c>
    </row>
    <row r="5693">
      <c r="A5693" s="31" t="n"/>
      <c r="B5693" s="26" t="n"/>
      <c r="C5693" s="26" t="n"/>
      <c r="D5693" s="26" t="n"/>
      <c r="E5693" s="31" t="n"/>
      <c r="F5693" s="24">
        <f>IF(OR(A5693="",E5693=""),"",E5693-A5693)</f>
        <v/>
      </c>
      <c r="G5693" s="27" t="n"/>
      <c r="H5693" s="33">
        <f>IF(G5693="","",ROUND(G5693*1000/22500,2))</f>
        <v/>
      </c>
      <c r="I5693" s="33">
        <f>IFERROR(IF(D5693="","",VALUE(MID(D5693,2,5))),"")</f>
        <v/>
      </c>
      <c r="J5693" s="28">
        <f>IF(OR(H5693="",I5693=""),"",IF(H5693&gt;=I5693,"Pass","Fail"))</f>
        <v/>
      </c>
    </row>
    <row r="5694">
      <c r="A5694" s="31" t="n"/>
      <c r="B5694" s="26" t="n"/>
      <c r="C5694" s="26" t="n"/>
      <c r="D5694" s="26" t="n"/>
      <c r="E5694" s="31" t="n"/>
      <c r="F5694" s="24">
        <f>IF(OR(A5694="",E5694=""),"",E5694-A5694)</f>
        <v/>
      </c>
      <c r="G5694" s="27" t="n"/>
      <c r="H5694" s="33">
        <f>IF(G5694="","",ROUND(G5694*1000/22500,2))</f>
        <v/>
      </c>
      <c r="I5694" s="33">
        <f>IFERROR(IF(D5694="","",VALUE(MID(D5694,2,5))),"")</f>
        <v/>
      </c>
      <c r="J5694" s="28">
        <f>IF(OR(H5694="",I5694=""),"",IF(H5694&gt;=I5694,"Pass","Fail"))</f>
        <v/>
      </c>
    </row>
    <row r="5695">
      <c r="A5695" s="31" t="n"/>
      <c r="B5695" s="26" t="n"/>
      <c r="C5695" s="26" t="n"/>
      <c r="D5695" s="26" t="n"/>
      <c r="E5695" s="31" t="n"/>
      <c r="F5695" s="24">
        <f>IF(OR(A5695="",E5695=""),"",E5695-A5695)</f>
        <v/>
      </c>
      <c r="G5695" s="27" t="n"/>
      <c r="H5695" s="33">
        <f>IF(G5695="","",ROUND(G5695*1000/22500,2))</f>
        <v/>
      </c>
      <c r="I5695" s="33">
        <f>IFERROR(IF(D5695="","",VALUE(MID(D5695,2,5))),"")</f>
        <v/>
      </c>
      <c r="J5695" s="28">
        <f>IF(OR(H5695="",I5695=""),"",IF(H5695&gt;=I5695,"Pass","Fail"))</f>
        <v/>
      </c>
    </row>
    <row r="5696">
      <c r="A5696" s="31" t="n"/>
      <c r="B5696" s="26" t="n"/>
      <c r="C5696" s="26" t="n"/>
      <c r="D5696" s="26" t="n"/>
      <c r="E5696" s="31" t="n"/>
      <c r="F5696" s="24">
        <f>IF(OR(A5696="",E5696=""),"",E5696-A5696)</f>
        <v/>
      </c>
      <c r="G5696" s="27" t="n"/>
      <c r="H5696" s="33">
        <f>IF(G5696="","",ROUND(G5696*1000/22500,2))</f>
        <v/>
      </c>
      <c r="I5696" s="33">
        <f>IFERROR(IF(D5696="","",VALUE(MID(D5696,2,5))),"")</f>
        <v/>
      </c>
      <c r="J5696" s="28">
        <f>IF(OR(H5696="",I5696=""),"",IF(H5696&gt;=I5696,"Pass","Fail"))</f>
        <v/>
      </c>
    </row>
    <row r="5697">
      <c r="A5697" s="31" t="n"/>
      <c r="B5697" s="26" t="n"/>
      <c r="C5697" s="26" t="n"/>
      <c r="D5697" s="26" t="n"/>
      <c r="E5697" s="31" t="n"/>
      <c r="F5697" s="24">
        <f>IF(OR(A5697="",E5697=""),"",E5697-A5697)</f>
        <v/>
      </c>
      <c r="G5697" s="27" t="n"/>
      <c r="H5697" s="33">
        <f>IF(G5697="","",ROUND(G5697*1000/22500,2))</f>
        <v/>
      </c>
      <c r="I5697" s="33">
        <f>IFERROR(IF(D5697="","",VALUE(MID(D5697,2,5))),"")</f>
        <v/>
      </c>
      <c r="J5697" s="28">
        <f>IF(OR(H5697="",I5697=""),"",IF(H5697&gt;=I5697,"Pass","Fail"))</f>
        <v/>
      </c>
    </row>
    <row r="5698">
      <c r="A5698" s="31" t="n"/>
      <c r="B5698" s="26" t="n"/>
      <c r="C5698" s="26" t="n"/>
      <c r="D5698" s="26" t="n"/>
      <c r="E5698" s="31" t="n"/>
      <c r="F5698" s="24">
        <f>IF(OR(A5698="",E5698=""),"",E5698-A5698)</f>
        <v/>
      </c>
      <c r="G5698" s="27" t="n"/>
      <c r="H5698" s="33">
        <f>IF(G5698="","",ROUND(G5698*1000/22500,2))</f>
        <v/>
      </c>
      <c r="I5698" s="33">
        <f>IFERROR(IF(D5698="","",VALUE(MID(D5698,2,5))),"")</f>
        <v/>
      </c>
      <c r="J5698" s="28">
        <f>IF(OR(H5698="",I5698=""),"",IF(H5698&gt;=I5698,"Pass","Fail"))</f>
        <v/>
      </c>
    </row>
    <row r="5699">
      <c r="A5699" s="31" t="n"/>
      <c r="B5699" s="26" t="n"/>
      <c r="C5699" s="26" t="n"/>
      <c r="D5699" s="26" t="n"/>
      <c r="E5699" s="31" t="n"/>
      <c r="F5699" s="24">
        <f>IF(OR(A5699="",E5699=""),"",E5699-A5699)</f>
        <v/>
      </c>
      <c r="G5699" s="27" t="n"/>
      <c r="H5699" s="33">
        <f>IF(G5699="","",ROUND(G5699*1000/22500,2))</f>
        <v/>
      </c>
      <c r="I5699" s="33">
        <f>IFERROR(IF(D5699="","",VALUE(MID(D5699,2,5))),"")</f>
        <v/>
      </c>
      <c r="J5699" s="28">
        <f>IF(OR(H5699="",I5699=""),"",IF(H5699&gt;=I5699,"Pass","Fail"))</f>
        <v/>
      </c>
    </row>
    <row r="5700">
      <c r="A5700" s="31" t="n"/>
      <c r="B5700" s="26" t="n"/>
      <c r="C5700" s="26" t="n"/>
      <c r="D5700" s="26" t="n"/>
      <c r="E5700" s="31" t="n"/>
      <c r="F5700" s="24">
        <f>IF(OR(A5700="",E5700=""),"",E5700-A5700)</f>
        <v/>
      </c>
      <c r="G5700" s="27" t="n"/>
      <c r="H5700" s="33">
        <f>IF(G5700="","",ROUND(G5700*1000/22500,2))</f>
        <v/>
      </c>
      <c r="I5700" s="33">
        <f>IFERROR(IF(D5700="","",VALUE(MID(D5700,2,5))),"")</f>
        <v/>
      </c>
      <c r="J5700" s="28">
        <f>IF(OR(H5700="",I5700=""),"",IF(H5700&gt;=I5700,"Pass","Fail"))</f>
        <v/>
      </c>
    </row>
    <row r="5701">
      <c r="A5701" s="31" t="n"/>
      <c r="B5701" s="26" t="n"/>
      <c r="C5701" s="26" t="n"/>
      <c r="D5701" s="26" t="n"/>
      <c r="E5701" s="31" t="n"/>
      <c r="F5701" s="24">
        <f>IF(OR(A5701="",E5701=""),"",E5701-A5701)</f>
        <v/>
      </c>
      <c r="G5701" s="27" t="n"/>
      <c r="H5701" s="33">
        <f>IF(G5701="","",ROUND(G5701*1000/22500,2))</f>
        <v/>
      </c>
      <c r="I5701" s="33">
        <f>IFERROR(IF(D5701="","",VALUE(MID(D5701,2,5))),"")</f>
        <v/>
      </c>
      <c r="J5701" s="28">
        <f>IF(OR(H5701="",I5701=""),"",IF(H5701&gt;=I5701,"Pass","Fail"))</f>
        <v/>
      </c>
    </row>
    <row r="5702">
      <c r="A5702" s="31" t="n"/>
      <c r="B5702" s="26" t="n"/>
      <c r="C5702" s="26" t="n"/>
      <c r="D5702" s="26" t="n"/>
      <c r="E5702" s="31" t="n"/>
      <c r="F5702" s="24">
        <f>IF(OR(A5702="",E5702=""),"",E5702-A5702)</f>
        <v/>
      </c>
      <c r="G5702" s="27" t="n"/>
      <c r="H5702" s="33">
        <f>IF(G5702="","",ROUND(G5702*1000/22500,2))</f>
        <v/>
      </c>
      <c r="I5702" s="33">
        <f>IFERROR(IF(D5702="","",VALUE(MID(D5702,2,5))),"")</f>
        <v/>
      </c>
      <c r="J5702" s="28">
        <f>IF(OR(H5702="",I5702=""),"",IF(H5702&gt;=I5702,"Pass","Fail"))</f>
        <v/>
      </c>
    </row>
    <row r="5703">
      <c r="A5703" s="31" t="n"/>
      <c r="B5703" s="26" t="n"/>
      <c r="C5703" s="26" t="n"/>
      <c r="D5703" s="26" t="n"/>
      <c r="E5703" s="31" t="n"/>
      <c r="F5703" s="24">
        <f>IF(OR(A5703="",E5703=""),"",E5703-A5703)</f>
        <v/>
      </c>
      <c r="G5703" s="27" t="n"/>
      <c r="H5703" s="33">
        <f>IF(G5703="","",ROUND(G5703*1000/22500,2))</f>
        <v/>
      </c>
      <c r="I5703" s="33">
        <f>IFERROR(IF(D5703="","",VALUE(MID(D5703,2,5))),"")</f>
        <v/>
      </c>
      <c r="J5703" s="28">
        <f>IF(OR(H5703="",I5703=""),"",IF(H5703&gt;=I5703,"Pass","Fail"))</f>
        <v/>
      </c>
    </row>
    <row r="5704">
      <c r="A5704" s="31" t="n"/>
      <c r="B5704" s="26" t="n"/>
      <c r="C5704" s="26" t="n"/>
      <c r="D5704" s="26" t="n"/>
      <c r="E5704" s="31" t="n"/>
      <c r="F5704" s="24">
        <f>IF(OR(A5704="",E5704=""),"",E5704-A5704)</f>
        <v/>
      </c>
      <c r="G5704" s="27" t="n"/>
      <c r="H5704" s="33">
        <f>IF(G5704="","",ROUND(G5704*1000/22500,2))</f>
        <v/>
      </c>
      <c r="I5704" s="33">
        <f>IFERROR(IF(D5704="","",VALUE(MID(D5704,2,5))),"")</f>
        <v/>
      </c>
      <c r="J5704" s="28">
        <f>IF(OR(H5704="",I5704=""),"",IF(H5704&gt;=I5704,"Pass","Fail"))</f>
        <v/>
      </c>
    </row>
    <row r="5705">
      <c r="A5705" s="31" t="n"/>
      <c r="B5705" s="26" t="n"/>
      <c r="C5705" s="26" t="n"/>
      <c r="D5705" s="26" t="n"/>
      <c r="E5705" s="31" t="n"/>
      <c r="F5705" s="24">
        <f>IF(OR(A5705="",E5705=""),"",E5705-A5705)</f>
        <v/>
      </c>
      <c r="G5705" s="27" t="n"/>
      <c r="H5705" s="33">
        <f>IF(G5705="","",ROUND(G5705*1000/22500,2))</f>
        <v/>
      </c>
      <c r="I5705" s="33">
        <f>IFERROR(IF(D5705="","",VALUE(MID(D5705,2,5))),"")</f>
        <v/>
      </c>
      <c r="J5705" s="28">
        <f>IF(OR(H5705="",I5705=""),"",IF(H5705&gt;=I5705,"Pass","Fail"))</f>
        <v/>
      </c>
    </row>
    <row r="5706">
      <c r="A5706" s="31" t="n"/>
      <c r="B5706" s="26" t="n"/>
      <c r="C5706" s="26" t="n"/>
      <c r="D5706" s="26" t="n"/>
      <c r="E5706" s="31" t="n"/>
      <c r="F5706" s="24">
        <f>IF(OR(A5706="",E5706=""),"",E5706-A5706)</f>
        <v/>
      </c>
      <c r="G5706" s="27" t="n"/>
      <c r="H5706" s="33">
        <f>IF(G5706="","",ROUND(G5706*1000/22500,2))</f>
        <v/>
      </c>
      <c r="I5706" s="33">
        <f>IFERROR(IF(D5706="","",VALUE(MID(D5706,2,5))),"")</f>
        <v/>
      </c>
      <c r="J5706" s="28">
        <f>IF(OR(H5706="",I5706=""),"",IF(H5706&gt;=I5706,"Pass","Fail"))</f>
        <v/>
      </c>
    </row>
    <row r="5707">
      <c r="A5707" s="31" t="n"/>
      <c r="B5707" s="26" t="n"/>
      <c r="C5707" s="26" t="n"/>
      <c r="D5707" s="26" t="n"/>
      <c r="E5707" s="31" t="n"/>
      <c r="F5707" s="24">
        <f>IF(OR(A5707="",E5707=""),"",E5707-A5707)</f>
        <v/>
      </c>
      <c r="G5707" s="27" t="n"/>
      <c r="H5707" s="33">
        <f>IF(G5707="","",ROUND(G5707*1000/22500,2))</f>
        <v/>
      </c>
      <c r="I5707" s="33">
        <f>IFERROR(IF(D5707="","",VALUE(MID(D5707,2,5))),"")</f>
        <v/>
      </c>
      <c r="J5707" s="28">
        <f>IF(OR(H5707="",I5707=""),"",IF(H5707&gt;=I5707,"Pass","Fail"))</f>
        <v/>
      </c>
    </row>
    <row r="5708">
      <c r="A5708" s="31" t="n"/>
      <c r="B5708" s="26" t="n"/>
      <c r="C5708" s="26" t="n"/>
      <c r="D5708" s="26" t="n"/>
      <c r="E5708" s="31" t="n"/>
      <c r="F5708" s="24">
        <f>IF(OR(A5708="",E5708=""),"",E5708-A5708)</f>
        <v/>
      </c>
      <c r="G5708" s="27" t="n"/>
      <c r="H5708" s="33">
        <f>IF(G5708="","",ROUND(G5708*1000/22500,2))</f>
        <v/>
      </c>
      <c r="I5708" s="33">
        <f>IFERROR(IF(D5708="","",VALUE(MID(D5708,2,5))),"")</f>
        <v/>
      </c>
      <c r="J5708" s="28">
        <f>IF(OR(H5708="",I5708=""),"",IF(H5708&gt;=I5708,"Pass","Fail"))</f>
        <v/>
      </c>
    </row>
    <row r="5709">
      <c r="A5709" s="31" t="n"/>
      <c r="B5709" s="26" t="n"/>
      <c r="C5709" s="26" t="n"/>
      <c r="D5709" s="26" t="n"/>
      <c r="E5709" s="31" t="n"/>
      <c r="F5709" s="24">
        <f>IF(OR(A5709="",E5709=""),"",E5709-A5709)</f>
        <v/>
      </c>
      <c r="G5709" s="27" t="n"/>
      <c r="H5709" s="33">
        <f>IF(G5709="","",ROUND(G5709*1000/22500,2))</f>
        <v/>
      </c>
      <c r="I5709" s="33">
        <f>IFERROR(IF(D5709="","",VALUE(MID(D5709,2,5))),"")</f>
        <v/>
      </c>
      <c r="J5709" s="28">
        <f>IF(OR(H5709="",I5709=""),"",IF(H5709&gt;=I5709,"Pass","Fail"))</f>
        <v/>
      </c>
    </row>
    <row r="5710">
      <c r="A5710" s="31" t="n"/>
      <c r="B5710" s="26" t="n"/>
      <c r="C5710" s="26" t="n"/>
      <c r="D5710" s="26" t="n"/>
      <c r="E5710" s="31" t="n"/>
      <c r="F5710" s="24">
        <f>IF(OR(A5710="",E5710=""),"",E5710-A5710)</f>
        <v/>
      </c>
      <c r="G5710" s="27" t="n"/>
      <c r="H5710" s="33">
        <f>IF(G5710="","",ROUND(G5710*1000/22500,2))</f>
        <v/>
      </c>
      <c r="I5710" s="33">
        <f>IFERROR(IF(D5710="","",VALUE(MID(D5710,2,5))),"")</f>
        <v/>
      </c>
      <c r="J5710" s="28">
        <f>IF(OR(H5710="",I5710=""),"",IF(H5710&gt;=I5710,"Pass","Fail"))</f>
        <v/>
      </c>
    </row>
    <row r="5711">
      <c r="A5711" s="31" t="n"/>
      <c r="B5711" s="26" t="n"/>
      <c r="C5711" s="26" t="n"/>
      <c r="D5711" s="26" t="n"/>
      <c r="E5711" s="31" t="n"/>
      <c r="F5711" s="24">
        <f>IF(OR(A5711="",E5711=""),"",E5711-A5711)</f>
        <v/>
      </c>
      <c r="G5711" s="27" t="n"/>
      <c r="H5711" s="33">
        <f>IF(G5711="","",ROUND(G5711*1000/22500,2))</f>
        <v/>
      </c>
      <c r="I5711" s="33">
        <f>IFERROR(IF(D5711="","",VALUE(MID(D5711,2,5))),"")</f>
        <v/>
      </c>
      <c r="J5711" s="28">
        <f>IF(OR(H5711="",I5711=""),"",IF(H5711&gt;=I5711,"Pass","Fail"))</f>
        <v/>
      </c>
    </row>
    <row r="5712">
      <c r="A5712" s="31" t="n"/>
      <c r="B5712" s="26" t="n"/>
      <c r="C5712" s="26" t="n"/>
      <c r="D5712" s="26" t="n"/>
      <c r="E5712" s="31" t="n"/>
      <c r="F5712" s="24">
        <f>IF(OR(A5712="",E5712=""),"",E5712-A5712)</f>
        <v/>
      </c>
      <c r="G5712" s="27" t="n"/>
      <c r="H5712" s="33">
        <f>IF(G5712="","",ROUND(G5712*1000/22500,2))</f>
        <v/>
      </c>
      <c r="I5712" s="33">
        <f>IFERROR(IF(D5712="","",VALUE(MID(D5712,2,5))),"")</f>
        <v/>
      </c>
      <c r="J5712" s="28">
        <f>IF(OR(H5712="",I5712=""),"",IF(H5712&gt;=I5712,"Pass","Fail"))</f>
        <v/>
      </c>
    </row>
    <row r="5713">
      <c r="A5713" s="31" t="n"/>
      <c r="B5713" s="26" t="n"/>
      <c r="C5713" s="26" t="n"/>
      <c r="D5713" s="26" t="n"/>
      <c r="E5713" s="31" t="n"/>
      <c r="F5713" s="24">
        <f>IF(OR(A5713="",E5713=""),"",E5713-A5713)</f>
        <v/>
      </c>
      <c r="G5713" s="27" t="n"/>
      <c r="H5713" s="33">
        <f>IF(G5713="","",ROUND(G5713*1000/22500,2))</f>
        <v/>
      </c>
      <c r="I5713" s="33">
        <f>IFERROR(IF(D5713="","",VALUE(MID(D5713,2,5))),"")</f>
        <v/>
      </c>
      <c r="J5713" s="28">
        <f>IF(OR(H5713="",I5713=""),"",IF(H5713&gt;=I5713,"Pass","Fail"))</f>
        <v/>
      </c>
    </row>
    <row r="5714">
      <c r="A5714" s="31" t="n"/>
      <c r="B5714" s="26" t="n"/>
      <c r="C5714" s="26" t="n"/>
      <c r="D5714" s="26" t="n"/>
      <c r="E5714" s="31" t="n"/>
      <c r="F5714" s="24">
        <f>IF(OR(A5714="",E5714=""),"",E5714-A5714)</f>
        <v/>
      </c>
      <c r="G5714" s="27" t="n"/>
      <c r="H5714" s="33">
        <f>IF(G5714="","",ROUND(G5714*1000/22500,2))</f>
        <v/>
      </c>
      <c r="I5714" s="33">
        <f>IFERROR(IF(D5714="","",VALUE(MID(D5714,2,5))),"")</f>
        <v/>
      </c>
      <c r="J5714" s="28">
        <f>IF(OR(H5714="",I5714=""),"",IF(H5714&gt;=I5714,"Pass","Fail"))</f>
        <v/>
      </c>
    </row>
    <row r="5715">
      <c r="A5715" s="31" t="n"/>
      <c r="B5715" s="26" t="n"/>
      <c r="C5715" s="26" t="n"/>
      <c r="D5715" s="26" t="n"/>
      <c r="E5715" s="31" t="n"/>
      <c r="F5715" s="24">
        <f>IF(OR(A5715="",E5715=""),"",E5715-A5715)</f>
        <v/>
      </c>
      <c r="G5715" s="27" t="n"/>
      <c r="H5715" s="33">
        <f>IF(G5715="","",ROUND(G5715*1000/22500,2))</f>
        <v/>
      </c>
      <c r="I5715" s="33">
        <f>IFERROR(IF(D5715="","",VALUE(MID(D5715,2,5))),"")</f>
        <v/>
      </c>
      <c r="J5715" s="28">
        <f>IF(OR(H5715="",I5715=""),"",IF(H5715&gt;=I5715,"Pass","Fail"))</f>
        <v/>
      </c>
    </row>
    <row r="5716">
      <c r="A5716" s="31" t="n"/>
      <c r="B5716" s="26" t="n"/>
      <c r="C5716" s="26" t="n"/>
      <c r="D5716" s="26" t="n"/>
      <c r="E5716" s="31" t="n"/>
      <c r="F5716" s="24">
        <f>IF(OR(A5716="",E5716=""),"",E5716-A5716)</f>
        <v/>
      </c>
      <c r="G5716" s="27" t="n"/>
      <c r="H5716" s="33">
        <f>IF(G5716="","",ROUND(G5716*1000/22500,2))</f>
        <v/>
      </c>
      <c r="I5716" s="33">
        <f>IFERROR(IF(D5716="","",VALUE(MID(D5716,2,5))),"")</f>
        <v/>
      </c>
      <c r="J5716" s="28">
        <f>IF(OR(H5716="",I5716=""),"",IF(H5716&gt;=I5716,"Pass","Fail"))</f>
        <v/>
      </c>
    </row>
    <row r="5717">
      <c r="A5717" s="31" t="n"/>
      <c r="B5717" s="26" t="n"/>
      <c r="C5717" s="26" t="n"/>
      <c r="D5717" s="26" t="n"/>
      <c r="E5717" s="31" t="n"/>
      <c r="F5717" s="24">
        <f>IF(OR(A5717="",E5717=""),"",E5717-A5717)</f>
        <v/>
      </c>
      <c r="G5717" s="27" t="n"/>
      <c r="H5717" s="33">
        <f>IF(G5717="","",ROUND(G5717*1000/22500,2))</f>
        <v/>
      </c>
      <c r="I5717" s="33">
        <f>IFERROR(IF(D5717="","",VALUE(MID(D5717,2,5))),"")</f>
        <v/>
      </c>
      <c r="J5717" s="28">
        <f>IF(OR(H5717="",I5717=""),"",IF(H5717&gt;=I5717,"Pass","Fail"))</f>
        <v/>
      </c>
    </row>
    <row r="5718">
      <c r="A5718" s="31" t="n"/>
      <c r="B5718" s="26" t="n"/>
      <c r="C5718" s="26" t="n"/>
      <c r="D5718" s="26" t="n"/>
      <c r="E5718" s="31" t="n"/>
      <c r="F5718" s="24">
        <f>IF(OR(A5718="",E5718=""),"",E5718-A5718)</f>
        <v/>
      </c>
      <c r="G5718" s="27" t="n"/>
      <c r="H5718" s="33">
        <f>IF(G5718="","",ROUND(G5718*1000/22500,2))</f>
        <v/>
      </c>
      <c r="I5718" s="33">
        <f>IFERROR(IF(D5718="","",VALUE(MID(D5718,2,5))),"")</f>
        <v/>
      </c>
      <c r="J5718" s="28">
        <f>IF(OR(H5718="",I5718=""),"",IF(H5718&gt;=I5718,"Pass","Fail"))</f>
        <v/>
      </c>
    </row>
    <row r="5719">
      <c r="A5719" s="31" t="n"/>
      <c r="B5719" s="26" t="n"/>
      <c r="C5719" s="26" t="n"/>
      <c r="D5719" s="26" t="n"/>
      <c r="E5719" s="31" t="n"/>
      <c r="F5719" s="24">
        <f>IF(OR(A5719="",E5719=""),"",E5719-A5719)</f>
        <v/>
      </c>
      <c r="G5719" s="27" t="n"/>
      <c r="H5719" s="33">
        <f>IF(G5719="","",ROUND(G5719*1000/22500,2))</f>
        <v/>
      </c>
      <c r="I5719" s="33">
        <f>IFERROR(IF(D5719="","",VALUE(MID(D5719,2,5))),"")</f>
        <v/>
      </c>
      <c r="J5719" s="28">
        <f>IF(OR(H5719="",I5719=""),"",IF(H5719&gt;=I5719,"Pass","Fail"))</f>
        <v/>
      </c>
    </row>
    <row r="5720">
      <c r="A5720" s="31" t="n"/>
      <c r="B5720" s="26" t="n"/>
      <c r="C5720" s="26" t="n"/>
      <c r="D5720" s="26" t="n"/>
      <c r="E5720" s="31" t="n"/>
      <c r="F5720" s="24">
        <f>IF(OR(A5720="",E5720=""),"",E5720-A5720)</f>
        <v/>
      </c>
      <c r="G5720" s="27" t="n"/>
      <c r="H5720" s="33">
        <f>IF(G5720="","",ROUND(G5720*1000/22500,2))</f>
        <v/>
      </c>
      <c r="I5720" s="33">
        <f>IFERROR(IF(D5720="","",VALUE(MID(D5720,2,5))),"")</f>
        <v/>
      </c>
      <c r="J5720" s="28">
        <f>IF(OR(H5720="",I5720=""),"",IF(H5720&gt;=I5720,"Pass","Fail"))</f>
        <v/>
      </c>
    </row>
    <row r="5721">
      <c r="A5721" s="31" t="n"/>
      <c r="B5721" s="26" t="n"/>
      <c r="C5721" s="26" t="n"/>
      <c r="D5721" s="26" t="n"/>
      <c r="E5721" s="31" t="n"/>
      <c r="F5721" s="24">
        <f>IF(OR(A5721="",E5721=""),"",E5721-A5721)</f>
        <v/>
      </c>
      <c r="G5721" s="27" t="n"/>
      <c r="H5721" s="33">
        <f>IF(G5721="","",ROUND(G5721*1000/22500,2))</f>
        <v/>
      </c>
      <c r="I5721" s="33">
        <f>IFERROR(IF(D5721="","",VALUE(MID(D5721,2,5))),"")</f>
        <v/>
      </c>
      <c r="J5721" s="28">
        <f>IF(OR(H5721="",I5721=""),"",IF(H5721&gt;=I5721,"Pass","Fail"))</f>
        <v/>
      </c>
    </row>
    <row r="5722">
      <c r="A5722" s="31" t="n"/>
      <c r="B5722" s="26" t="n"/>
      <c r="C5722" s="26" t="n"/>
      <c r="D5722" s="26" t="n"/>
      <c r="E5722" s="31" t="n"/>
      <c r="F5722" s="24">
        <f>IF(OR(A5722="",E5722=""),"",E5722-A5722)</f>
        <v/>
      </c>
      <c r="G5722" s="27" t="n"/>
      <c r="H5722" s="33">
        <f>IF(G5722="","",ROUND(G5722*1000/22500,2))</f>
        <v/>
      </c>
      <c r="I5722" s="33">
        <f>IFERROR(IF(D5722="","",VALUE(MID(D5722,2,5))),"")</f>
        <v/>
      </c>
      <c r="J5722" s="28">
        <f>IF(OR(H5722="",I5722=""),"",IF(H5722&gt;=I5722,"Pass","Fail"))</f>
        <v/>
      </c>
    </row>
    <row r="5723">
      <c r="A5723" s="31" t="n"/>
      <c r="B5723" s="26" t="n"/>
      <c r="C5723" s="26" t="n"/>
      <c r="D5723" s="26" t="n"/>
      <c r="E5723" s="31" t="n"/>
      <c r="F5723" s="24">
        <f>IF(OR(A5723="",E5723=""),"",E5723-A5723)</f>
        <v/>
      </c>
      <c r="G5723" s="27" t="n"/>
      <c r="H5723" s="33">
        <f>IF(G5723="","",ROUND(G5723*1000/22500,2))</f>
        <v/>
      </c>
      <c r="I5723" s="33">
        <f>IFERROR(IF(D5723="","",VALUE(MID(D5723,2,5))),"")</f>
        <v/>
      </c>
      <c r="J5723" s="28">
        <f>IF(OR(H5723="",I5723=""),"",IF(H5723&gt;=I5723,"Pass","Fail"))</f>
        <v/>
      </c>
    </row>
    <row r="5724">
      <c r="A5724" s="31" t="n"/>
      <c r="B5724" s="26" t="n"/>
      <c r="C5724" s="26" t="n"/>
      <c r="D5724" s="26" t="n"/>
      <c r="E5724" s="31" t="n"/>
      <c r="F5724" s="24">
        <f>IF(OR(A5724="",E5724=""),"",E5724-A5724)</f>
        <v/>
      </c>
      <c r="G5724" s="27" t="n"/>
      <c r="H5724" s="33">
        <f>IF(G5724="","",ROUND(G5724*1000/22500,2))</f>
        <v/>
      </c>
      <c r="I5724" s="33">
        <f>IFERROR(IF(D5724="","",VALUE(MID(D5724,2,5))),"")</f>
        <v/>
      </c>
      <c r="J5724" s="28">
        <f>IF(OR(H5724="",I5724=""),"",IF(H5724&gt;=I5724,"Pass","Fail"))</f>
        <v/>
      </c>
    </row>
    <row r="5725">
      <c r="A5725" s="31" t="n"/>
      <c r="B5725" s="26" t="n"/>
      <c r="C5725" s="26" t="n"/>
      <c r="D5725" s="26" t="n"/>
      <c r="E5725" s="31" t="n"/>
      <c r="F5725" s="24">
        <f>IF(OR(A5725="",E5725=""),"",E5725-A5725)</f>
        <v/>
      </c>
      <c r="G5725" s="27" t="n"/>
      <c r="H5725" s="33">
        <f>IF(G5725="","",ROUND(G5725*1000/22500,2))</f>
        <v/>
      </c>
      <c r="I5725" s="33">
        <f>IFERROR(IF(D5725="","",VALUE(MID(D5725,2,5))),"")</f>
        <v/>
      </c>
      <c r="J5725" s="28">
        <f>IF(OR(H5725="",I5725=""),"",IF(H5725&gt;=I5725,"Pass","Fail"))</f>
        <v/>
      </c>
    </row>
    <row r="5726">
      <c r="A5726" s="31" t="n"/>
      <c r="B5726" s="26" t="n"/>
      <c r="C5726" s="26" t="n"/>
      <c r="D5726" s="26" t="n"/>
      <c r="E5726" s="31" t="n"/>
      <c r="F5726" s="24">
        <f>IF(OR(A5726="",E5726=""),"",E5726-A5726)</f>
        <v/>
      </c>
      <c r="G5726" s="27" t="n"/>
      <c r="H5726" s="33">
        <f>IF(G5726="","",ROUND(G5726*1000/22500,2))</f>
        <v/>
      </c>
      <c r="I5726" s="33">
        <f>IFERROR(IF(D5726="","",VALUE(MID(D5726,2,5))),"")</f>
        <v/>
      </c>
      <c r="J5726" s="28">
        <f>IF(OR(H5726="",I5726=""),"",IF(H5726&gt;=I5726,"Pass","Fail"))</f>
        <v/>
      </c>
    </row>
    <row r="5727">
      <c r="A5727" s="31" t="n"/>
      <c r="B5727" s="26" t="n"/>
      <c r="C5727" s="26" t="n"/>
      <c r="D5727" s="26" t="n"/>
      <c r="E5727" s="31" t="n"/>
      <c r="F5727" s="24">
        <f>IF(OR(A5727="",E5727=""),"",E5727-A5727)</f>
        <v/>
      </c>
      <c r="G5727" s="27" t="n"/>
      <c r="H5727" s="33">
        <f>IF(G5727="","",ROUND(G5727*1000/22500,2))</f>
        <v/>
      </c>
      <c r="I5727" s="33">
        <f>IFERROR(IF(D5727="","",VALUE(MID(D5727,2,5))),"")</f>
        <v/>
      </c>
      <c r="J5727" s="28">
        <f>IF(OR(H5727="",I5727=""),"",IF(H5727&gt;=I5727,"Pass","Fail"))</f>
        <v/>
      </c>
    </row>
    <row r="5728">
      <c r="A5728" s="31" t="n"/>
      <c r="B5728" s="26" t="n"/>
      <c r="C5728" s="26" t="n"/>
      <c r="D5728" s="26" t="n"/>
      <c r="E5728" s="31" t="n"/>
      <c r="F5728" s="24">
        <f>IF(OR(A5728="",E5728=""),"",E5728-A5728)</f>
        <v/>
      </c>
      <c r="G5728" s="27" t="n"/>
      <c r="H5728" s="33">
        <f>IF(G5728="","",ROUND(G5728*1000/22500,2))</f>
        <v/>
      </c>
      <c r="I5728" s="33">
        <f>IFERROR(IF(D5728="","",VALUE(MID(D5728,2,5))),"")</f>
        <v/>
      </c>
      <c r="J5728" s="28">
        <f>IF(OR(H5728="",I5728=""),"",IF(H5728&gt;=I5728,"Pass","Fail"))</f>
        <v/>
      </c>
    </row>
    <row r="5729">
      <c r="A5729" s="31" t="n"/>
      <c r="B5729" s="26" t="n"/>
      <c r="C5729" s="26" t="n"/>
      <c r="D5729" s="26" t="n"/>
      <c r="E5729" s="31" t="n"/>
      <c r="F5729" s="24">
        <f>IF(OR(A5729="",E5729=""),"",E5729-A5729)</f>
        <v/>
      </c>
      <c r="G5729" s="27" t="n"/>
      <c r="H5729" s="33">
        <f>IF(G5729="","",ROUND(G5729*1000/22500,2))</f>
        <v/>
      </c>
      <c r="I5729" s="33">
        <f>IFERROR(IF(D5729="","",VALUE(MID(D5729,2,5))),"")</f>
        <v/>
      </c>
      <c r="J5729" s="28">
        <f>IF(OR(H5729="",I5729=""),"",IF(H5729&gt;=I5729,"Pass","Fail"))</f>
        <v/>
      </c>
    </row>
    <row r="5730">
      <c r="A5730" s="31" t="n"/>
      <c r="B5730" s="26" t="n"/>
      <c r="C5730" s="26" t="n"/>
      <c r="D5730" s="26" t="n"/>
      <c r="E5730" s="31" t="n"/>
      <c r="F5730" s="24">
        <f>IF(OR(A5730="",E5730=""),"",E5730-A5730)</f>
        <v/>
      </c>
      <c r="G5730" s="27" t="n"/>
      <c r="H5730" s="33">
        <f>IF(G5730="","",ROUND(G5730*1000/22500,2))</f>
        <v/>
      </c>
      <c r="I5730" s="33">
        <f>IFERROR(IF(D5730="","",VALUE(MID(D5730,2,5))),"")</f>
        <v/>
      </c>
      <c r="J5730" s="28">
        <f>IF(OR(H5730="",I5730=""),"",IF(H5730&gt;=I5730,"Pass","Fail"))</f>
        <v/>
      </c>
    </row>
    <row r="5731">
      <c r="A5731" s="31" t="n"/>
      <c r="B5731" s="26" t="n"/>
      <c r="C5731" s="26" t="n"/>
      <c r="D5731" s="26" t="n"/>
      <c r="E5731" s="31" t="n"/>
      <c r="F5731" s="24">
        <f>IF(OR(A5731="",E5731=""),"",E5731-A5731)</f>
        <v/>
      </c>
      <c r="G5731" s="27" t="n"/>
      <c r="H5731" s="33">
        <f>IF(G5731="","",ROUND(G5731*1000/22500,2))</f>
        <v/>
      </c>
      <c r="I5731" s="33">
        <f>IFERROR(IF(D5731="","",VALUE(MID(D5731,2,5))),"")</f>
        <v/>
      </c>
      <c r="J5731" s="28">
        <f>IF(OR(H5731="",I5731=""),"",IF(H5731&gt;=I5731,"Pass","Fail"))</f>
        <v/>
      </c>
    </row>
    <row r="5732">
      <c r="A5732" s="31" t="n"/>
      <c r="B5732" s="26" t="n"/>
      <c r="C5732" s="26" t="n"/>
      <c r="D5732" s="26" t="n"/>
      <c r="E5732" s="31" t="n"/>
      <c r="F5732" s="24">
        <f>IF(OR(A5732="",E5732=""),"",E5732-A5732)</f>
        <v/>
      </c>
      <c r="G5732" s="27" t="n"/>
      <c r="H5732" s="33">
        <f>IF(G5732="","",ROUND(G5732*1000/22500,2))</f>
        <v/>
      </c>
      <c r="I5732" s="33">
        <f>IFERROR(IF(D5732="","",VALUE(MID(D5732,2,5))),"")</f>
        <v/>
      </c>
      <c r="J5732" s="28">
        <f>IF(OR(H5732="",I5732=""),"",IF(H5732&gt;=I5732,"Pass","Fail"))</f>
        <v/>
      </c>
    </row>
    <row r="5733">
      <c r="A5733" s="31" t="n"/>
      <c r="B5733" s="26" t="n"/>
      <c r="C5733" s="26" t="n"/>
      <c r="D5733" s="26" t="n"/>
      <c r="E5733" s="31" t="n"/>
      <c r="F5733" s="24">
        <f>IF(OR(A5733="",E5733=""),"",E5733-A5733)</f>
        <v/>
      </c>
      <c r="G5733" s="27" t="n"/>
      <c r="H5733" s="33">
        <f>IF(G5733="","",ROUND(G5733*1000/22500,2))</f>
        <v/>
      </c>
      <c r="I5733" s="33">
        <f>IFERROR(IF(D5733="","",VALUE(MID(D5733,2,5))),"")</f>
        <v/>
      </c>
      <c r="J5733" s="28">
        <f>IF(OR(H5733="",I5733=""),"",IF(H5733&gt;=I5733,"Pass","Fail"))</f>
        <v/>
      </c>
    </row>
    <row r="5734">
      <c r="A5734" s="31" t="n"/>
      <c r="B5734" s="26" t="n"/>
      <c r="C5734" s="26" t="n"/>
      <c r="D5734" s="26" t="n"/>
      <c r="E5734" s="31" t="n"/>
      <c r="F5734" s="24">
        <f>IF(OR(A5734="",E5734=""),"",E5734-A5734)</f>
        <v/>
      </c>
      <c r="G5734" s="27" t="n"/>
      <c r="H5734" s="33">
        <f>IF(G5734="","",ROUND(G5734*1000/22500,2))</f>
        <v/>
      </c>
      <c r="I5734" s="33">
        <f>IFERROR(IF(D5734="","",VALUE(MID(D5734,2,5))),"")</f>
        <v/>
      </c>
      <c r="J5734" s="28">
        <f>IF(OR(H5734="",I5734=""),"",IF(H5734&gt;=I5734,"Pass","Fail"))</f>
        <v/>
      </c>
    </row>
    <row r="5735">
      <c r="A5735" s="31" t="n"/>
      <c r="B5735" s="26" t="n"/>
      <c r="C5735" s="26" t="n"/>
      <c r="D5735" s="26" t="n"/>
      <c r="E5735" s="31" t="n"/>
      <c r="F5735" s="24">
        <f>IF(OR(A5735="",E5735=""),"",E5735-A5735)</f>
        <v/>
      </c>
      <c r="G5735" s="27" t="n"/>
      <c r="H5735" s="33">
        <f>IF(G5735="","",ROUND(G5735*1000/22500,2))</f>
        <v/>
      </c>
      <c r="I5735" s="33">
        <f>IFERROR(IF(D5735="","",VALUE(MID(D5735,2,5))),"")</f>
        <v/>
      </c>
      <c r="J5735" s="28">
        <f>IF(OR(H5735="",I5735=""),"",IF(H5735&gt;=I5735,"Pass","Fail"))</f>
        <v/>
      </c>
    </row>
    <row r="5736">
      <c r="A5736" s="31" t="n"/>
      <c r="B5736" s="26" t="n"/>
      <c r="C5736" s="26" t="n"/>
      <c r="D5736" s="26" t="n"/>
      <c r="E5736" s="31" t="n"/>
      <c r="F5736" s="24">
        <f>IF(OR(A5736="",E5736=""),"",E5736-A5736)</f>
        <v/>
      </c>
      <c r="G5736" s="27" t="n"/>
      <c r="H5736" s="33">
        <f>IF(G5736="","",ROUND(G5736*1000/22500,2))</f>
        <v/>
      </c>
      <c r="I5736" s="33">
        <f>IFERROR(IF(D5736="","",VALUE(MID(D5736,2,5))),"")</f>
        <v/>
      </c>
      <c r="J5736" s="28">
        <f>IF(OR(H5736="",I5736=""),"",IF(H5736&gt;=I5736,"Pass","Fail"))</f>
        <v/>
      </c>
    </row>
    <row r="5737">
      <c r="A5737" s="31" t="n"/>
      <c r="B5737" s="26" t="n"/>
      <c r="C5737" s="26" t="n"/>
      <c r="D5737" s="26" t="n"/>
      <c r="E5737" s="31" t="n"/>
      <c r="F5737" s="24">
        <f>IF(OR(A5737="",E5737=""),"",E5737-A5737)</f>
        <v/>
      </c>
      <c r="G5737" s="27" t="n"/>
      <c r="H5737" s="33">
        <f>IF(G5737="","",ROUND(G5737*1000/22500,2))</f>
        <v/>
      </c>
      <c r="I5737" s="33">
        <f>IFERROR(IF(D5737="","",VALUE(MID(D5737,2,5))),"")</f>
        <v/>
      </c>
      <c r="J5737" s="28">
        <f>IF(OR(H5737="",I5737=""),"",IF(H5737&gt;=I5737,"Pass","Fail"))</f>
        <v/>
      </c>
    </row>
    <row r="5738">
      <c r="A5738" s="31" t="n"/>
      <c r="B5738" s="26" t="n"/>
      <c r="C5738" s="26" t="n"/>
      <c r="D5738" s="26" t="n"/>
      <c r="E5738" s="31" t="n"/>
      <c r="F5738" s="24">
        <f>IF(OR(A5738="",E5738=""),"",E5738-A5738)</f>
        <v/>
      </c>
      <c r="G5738" s="27" t="n"/>
      <c r="H5738" s="33">
        <f>IF(G5738="","",ROUND(G5738*1000/22500,2))</f>
        <v/>
      </c>
      <c r="I5738" s="33">
        <f>IFERROR(IF(D5738="","",VALUE(MID(D5738,2,5))),"")</f>
        <v/>
      </c>
      <c r="J5738" s="28">
        <f>IF(OR(H5738="",I5738=""),"",IF(H5738&gt;=I5738,"Pass","Fail"))</f>
        <v/>
      </c>
    </row>
    <row r="5739">
      <c r="A5739" s="31" t="n"/>
      <c r="B5739" s="26" t="n"/>
      <c r="C5739" s="26" t="n"/>
      <c r="D5739" s="26" t="n"/>
      <c r="E5739" s="31" t="n"/>
      <c r="F5739" s="24">
        <f>IF(OR(A5739="",E5739=""),"",E5739-A5739)</f>
        <v/>
      </c>
      <c r="G5739" s="27" t="n"/>
      <c r="H5739" s="33">
        <f>IF(G5739="","",ROUND(G5739*1000/22500,2))</f>
        <v/>
      </c>
      <c r="I5739" s="33">
        <f>IFERROR(IF(D5739="","",VALUE(MID(D5739,2,5))),"")</f>
        <v/>
      </c>
      <c r="J5739" s="28">
        <f>IF(OR(H5739="",I5739=""),"",IF(H5739&gt;=I5739,"Pass","Fail"))</f>
        <v/>
      </c>
    </row>
    <row r="5740">
      <c r="A5740" s="31" t="n"/>
      <c r="B5740" s="26" t="n"/>
      <c r="C5740" s="26" t="n"/>
      <c r="D5740" s="26" t="n"/>
      <c r="E5740" s="31" t="n"/>
      <c r="F5740" s="24">
        <f>IF(OR(A5740="",E5740=""),"",E5740-A5740)</f>
        <v/>
      </c>
      <c r="G5740" s="27" t="n"/>
      <c r="H5740" s="33">
        <f>IF(G5740="","",ROUND(G5740*1000/22500,2))</f>
        <v/>
      </c>
      <c r="I5740" s="33">
        <f>IFERROR(IF(D5740="","",VALUE(MID(D5740,2,5))),"")</f>
        <v/>
      </c>
      <c r="J5740" s="28">
        <f>IF(OR(H5740="",I5740=""),"",IF(H5740&gt;=I5740,"Pass","Fail"))</f>
        <v/>
      </c>
    </row>
    <row r="5741">
      <c r="A5741" s="31" t="n"/>
      <c r="B5741" s="26" t="n"/>
      <c r="C5741" s="26" t="n"/>
      <c r="D5741" s="26" t="n"/>
      <c r="E5741" s="31" t="n"/>
      <c r="F5741" s="24">
        <f>IF(OR(A5741="",E5741=""),"",E5741-A5741)</f>
        <v/>
      </c>
      <c r="G5741" s="27" t="n"/>
      <c r="H5741" s="33">
        <f>IF(G5741="","",ROUND(G5741*1000/22500,2))</f>
        <v/>
      </c>
      <c r="I5741" s="33">
        <f>IFERROR(IF(D5741="","",VALUE(MID(D5741,2,5))),"")</f>
        <v/>
      </c>
      <c r="J5741" s="28">
        <f>IF(OR(H5741="",I5741=""),"",IF(H5741&gt;=I5741,"Pass","Fail"))</f>
        <v/>
      </c>
    </row>
    <row r="5742">
      <c r="A5742" s="31" t="n"/>
      <c r="B5742" s="26" t="n"/>
      <c r="C5742" s="26" t="n"/>
      <c r="D5742" s="26" t="n"/>
      <c r="E5742" s="31" t="n"/>
      <c r="F5742" s="24">
        <f>IF(OR(A5742="",E5742=""),"",E5742-A5742)</f>
        <v/>
      </c>
      <c r="G5742" s="27" t="n"/>
      <c r="H5742" s="33">
        <f>IF(G5742="","",ROUND(G5742*1000/22500,2))</f>
        <v/>
      </c>
      <c r="I5742" s="33">
        <f>IFERROR(IF(D5742="","",VALUE(MID(D5742,2,5))),"")</f>
        <v/>
      </c>
      <c r="J5742" s="28">
        <f>IF(OR(H5742="",I5742=""),"",IF(H5742&gt;=I5742,"Pass","Fail"))</f>
        <v/>
      </c>
    </row>
    <row r="5743">
      <c r="A5743" s="31" t="n"/>
      <c r="B5743" s="26" t="n"/>
      <c r="C5743" s="26" t="n"/>
      <c r="D5743" s="26" t="n"/>
      <c r="E5743" s="31" t="n"/>
      <c r="F5743" s="24">
        <f>IF(OR(A5743="",E5743=""),"",E5743-A5743)</f>
        <v/>
      </c>
      <c r="G5743" s="27" t="n"/>
      <c r="H5743" s="33">
        <f>IF(G5743="","",ROUND(G5743*1000/22500,2))</f>
        <v/>
      </c>
      <c r="I5743" s="33">
        <f>IFERROR(IF(D5743="","",VALUE(MID(D5743,2,5))),"")</f>
        <v/>
      </c>
      <c r="J5743" s="28">
        <f>IF(OR(H5743="",I5743=""),"",IF(H5743&gt;=I5743,"Pass","Fail"))</f>
        <v/>
      </c>
    </row>
    <row r="5744">
      <c r="A5744" s="31" t="n"/>
      <c r="B5744" s="26" t="n"/>
      <c r="C5744" s="26" t="n"/>
      <c r="D5744" s="26" t="n"/>
      <c r="E5744" s="31" t="n"/>
      <c r="F5744" s="24">
        <f>IF(OR(A5744="",E5744=""),"",E5744-A5744)</f>
        <v/>
      </c>
      <c r="G5744" s="27" t="n"/>
      <c r="H5744" s="33">
        <f>IF(G5744="","",ROUND(G5744*1000/22500,2))</f>
        <v/>
      </c>
      <c r="I5744" s="33">
        <f>IFERROR(IF(D5744="","",VALUE(MID(D5744,2,5))),"")</f>
        <v/>
      </c>
      <c r="J5744" s="28">
        <f>IF(OR(H5744="",I5744=""),"",IF(H5744&gt;=I5744,"Pass","Fail"))</f>
        <v/>
      </c>
    </row>
    <row r="5745">
      <c r="A5745" s="31" t="n"/>
      <c r="B5745" s="26" t="n"/>
      <c r="C5745" s="26" t="n"/>
      <c r="D5745" s="26" t="n"/>
      <c r="E5745" s="31" t="n"/>
      <c r="F5745" s="24">
        <f>IF(OR(A5745="",E5745=""),"",E5745-A5745)</f>
        <v/>
      </c>
      <c r="G5745" s="27" t="n"/>
      <c r="H5745" s="33">
        <f>IF(G5745="","",ROUND(G5745*1000/22500,2))</f>
        <v/>
      </c>
      <c r="I5745" s="33">
        <f>IFERROR(IF(D5745="","",VALUE(MID(D5745,2,5))),"")</f>
        <v/>
      </c>
      <c r="J5745" s="28">
        <f>IF(OR(H5745="",I5745=""),"",IF(H5745&gt;=I5745,"Pass","Fail"))</f>
        <v/>
      </c>
    </row>
    <row r="5746">
      <c r="A5746" s="31" t="n"/>
      <c r="B5746" s="26" t="n"/>
      <c r="C5746" s="26" t="n"/>
      <c r="D5746" s="26" t="n"/>
      <c r="E5746" s="31" t="n"/>
      <c r="F5746" s="24">
        <f>IF(OR(A5746="",E5746=""),"",E5746-A5746)</f>
        <v/>
      </c>
      <c r="G5746" s="27" t="n"/>
      <c r="H5746" s="33">
        <f>IF(G5746="","",ROUND(G5746*1000/22500,2))</f>
        <v/>
      </c>
      <c r="I5746" s="33">
        <f>IFERROR(IF(D5746="","",VALUE(MID(D5746,2,5))),"")</f>
        <v/>
      </c>
      <c r="J5746" s="28">
        <f>IF(OR(H5746="",I5746=""),"",IF(H5746&gt;=I5746,"Pass","Fail"))</f>
        <v/>
      </c>
    </row>
    <row r="5747">
      <c r="A5747" s="31" t="n"/>
      <c r="B5747" s="26" t="n"/>
      <c r="C5747" s="26" t="n"/>
      <c r="D5747" s="26" t="n"/>
      <c r="E5747" s="31" t="n"/>
      <c r="F5747" s="24">
        <f>IF(OR(A5747="",E5747=""),"",E5747-A5747)</f>
        <v/>
      </c>
      <c r="G5747" s="27" t="n"/>
      <c r="H5747" s="33">
        <f>IF(G5747="","",ROUND(G5747*1000/22500,2))</f>
        <v/>
      </c>
      <c r="I5747" s="33">
        <f>IFERROR(IF(D5747="","",VALUE(MID(D5747,2,5))),"")</f>
        <v/>
      </c>
      <c r="J5747" s="28">
        <f>IF(OR(H5747="",I5747=""),"",IF(H5747&gt;=I5747,"Pass","Fail"))</f>
        <v/>
      </c>
    </row>
    <row r="5748">
      <c r="A5748" s="31" t="n"/>
      <c r="B5748" s="26" t="n"/>
      <c r="C5748" s="26" t="n"/>
      <c r="D5748" s="26" t="n"/>
      <c r="E5748" s="31" t="n"/>
      <c r="F5748" s="24">
        <f>IF(OR(A5748="",E5748=""),"",E5748-A5748)</f>
        <v/>
      </c>
      <c r="G5748" s="27" t="n"/>
      <c r="H5748" s="33">
        <f>IF(G5748="","",ROUND(G5748*1000/22500,2))</f>
        <v/>
      </c>
      <c r="I5748" s="33">
        <f>IFERROR(IF(D5748="","",VALUE(MID(D5748,2,5))),"")</f>
        <v/>
      </c>
      <c r="J5748" s="28">
        <f>IF(OR(H5748="",I5748=""),"",IF(H5748&gt;=I5748,"Pass","Fail"))</f>
        <v/>
      </c>
    </row>
    <row r="5749">
      <c r="A5749" s="31" t="n"/>
      <c r="B5749" s="26" t="n"/>
      <c r="C5749" s="26" t="n"/>
      <c r="D5749" s="26" t="n"/>
      <c r="E5749" s="31" t="n"/>
      <c r="F5749" s="24">
        <f>IF(OR(A5749="",E5749=""),"",E5749-A5749)</f>
        <v/>
      </c>
      <c r="G5749" s="27" t="n"/>
      <c r="H5749" s="33">
        <f>IF(G5749="","",ROUND(G5749*1000/22500,2))</f>
        <v/>
      </c>
      <c r="I5749" s="33">
        <f>IFERROR(IF(D5749="","",VALUE(MID(D5749,2,5))),"")</f>
        <v/>
      </c>
      <c r="J5749" s="28">
        <f>IF(OR(H5749="",I5749=""),"",IF(H5749&gt;=I5749,"Pass","Fail"))</f>
        <v/>
      </c>
    </row>
    <row r="5750">
      <c r="A5750" s="31" t="n"/>
      <c r="B5750" s="26" t="n"/>
      <c r="C5750" s="26" t="n"/>
      <c r="D5750" s="26" t="n"/>
      <c r="E5750" s="31" t="n"/>
      <c r="F5750" s="24">
        <f>IF(OR(A5750="",E5750=""),"",E5750-A5750)</f>
        <v/>
      </c>
      <c r="G5750" s="27" t="n"/>
      <c r="H5750" s="33">
        <f>IF(G5750="","",ROUND(G5750*1000/22500,2))</f>
        <v/>
      </c>
      <c r="I5750" s="33">
        <f>IFERROR(IF(D5750="","",VALUE(MID(D5750,2,5))),"")</f>
        <v/>
      </c>
      <c r="J5750" s="28">
        <f>IF(OR(H5750="",I5750=""),"",IF(H5750&gt;=I5750,"Pass","Fail"))</f>
        <v/>
      </c>
    </row>
    <row r="5751">
      <c r="A5751" s="31" t="n"/>
      <c r="B5751" s="26" t="n"/>
      <c r="C5751" s="26" t="n"/>
      <c r="D5751" s="26" t="n"/>
      <c r="E5751" s="31" t="n"/>
      <c r="F5751" s="24">
        <f>IF(OR(A5751="",E5751=""),"",E5751-A5751)</f>
        <v/>
      </c>
      <c r="G5751" s="27" t="n"/>
      <c r="H5751" s="33">
        <f>IF(G5751="","",ROUND(G5751*1000/22500,2))</f>
        <v/>
      </c>
      <c r="I5751" s="33">
        <f>IFERROR(IF(D5751="","",VALUE(MID(D5751,2,5))),"")</f>
        <v/>
      </c>
      <c r="J5751" s="28">
        <f>IF(OR(H5751="",I5751=""),"",IF(H5751&gt;=I5751,"Pass","Fail"))</f>
        <v/>
      </c>
    </row>
    <row r="5752">
      <c r="A5752" s="31" t="n"/>
      <c r="B5752" s="26" t="n"/>
      <c r="C5752" s="26" t="n"/>
      <c r="D5752" s="26" t="n"/>
      <c r="E5752" s="31" t="n"/>
      <c r="F5752" s="24">
        <f>IF(OR(A5752="",E5752=""),"",E5752-A5752)</f>
        <v/>
      </c>
      <c r="G5752" s="27" t="n"/>
      <c r="H5752" s="33">
        <f>IF(G5752="","",ROUND(G5752*1000/22500,2))</f>
        <v/>
      </c>
      <c r="I5752" s="33">
        <f>IFERROR(IF(D5752="","",VALUE(MID(D5752,2,5))),"")</f>
        <v/>
      </c>
      <c r="J5752" s="28">
        <f>IF(OR(H5752="",I5752=""),"",IF(H5752&gt;=I5752,"Pass","Fail"))</f>
        <v/>
      </c>
    </row>
    <row r="5753">
      <c r="A5753" s="31" t="n"/>
      <c r="B5753" s="26" t="n"/>
      <c r="C5753" s="26" t="n"/>
      <c r="D5753" s="26" t="n"/>
      <c r="E5753" s="31" t="n"/>
      <c r="F5753" s="24">
        <f>IF(OR(A5753="",E5753=""),"",E5753-A5753)</f>
        <v/>
      </c>
      <c r="G5753" s="27" t="n"/>
      <c r="H5753" s="33">
        <f>IF(G5753="","",ROUND(G5753*1000/22500,2))</f>
        <v/>
      </c>
      <c r="I5753" s="33">
        <f>IFERROR(IF(D5753="","",VALUE(MID(D5753,2,5))),"")</f>
        <v/>
      </c>
      <c r="J5753" s="28">
        <f>IF(OR(H5753="",I5753=""),"",IF(H5753&gt;=I5753,"Pass","Fail"))</f>
        <v/>
      </c>
    </row>
    <row r="5754">
      <c r="A5754" s="31" t="n"/>
      <c r="B5754" s="26" t="n"/>
      <c r="C5754" s="26" t="n"/>
      <c r="D5754" s="26" t="n"/>
      <c r="E5754" s="31" t="n"/>
      <c r="F5754" s="24">
        <f>IF(OR(A5754="",E5754=""),"",E5754-A5754)</f>
        <v/>
      </c>
      <c r="G5754" s="27" t="n"/>
      <c r="H5754" s="33">
        <f>IF(G5754="","",ROUND(G5754*1000/22500,2))</f>
        <v/>
      </c>
      <c r="I5754" s="33">
        <f>IFERROR(IF(D5754="","",VALUE(MID(D5754,2,5))),"")</f>
        <v/>
      </c>
      <c r="J5754" s="28">
        <f>IF(OR(H5754="",I5754=""),"",IF(H5754&gt;=I5754,"Pass","Fail"))</f>
        <v/>
      </c>
    </row>
    <row r="5755">
      <c r="A5755" s="31" t="n"/>
      <c r="B5755" s="26" t="n"/>
      <c r="C5755" s="26" t="n"/>
      <c r="D5755" s="26" t="n"/>
      <c r="E5755" s="31" t="n"/>
      <c r="F5755" s="24">
        <f>IF(OR(A5755="",E5755=""),"",E5755-A5755)</f>
        <v/>
      </c>
      <c r="G5755" s="27" t="n"/>
      <c r="H5755" s="33">
        <f>IF(G5755="","",ROUND(G5755*1000/22500,2))</f>
        <v/>
      </c>
      <c r="I5755" s="33">
        <f>IFERROR(IF(D5755="","",VALUE(MID(D5755,2,5))),"")</f>
        <v/>
      </c>
      <c r="J5755" s="28">
        <f>IF(OR(H5755="",I5755=""),"",IF(H5755&gt;=I5755,"Pass","Fail"))</f>
        <v/>
      </c>
    </row>
    <row r="5756">
      <c r="A5756" s="31" t="n"/>
      <c r="B5756" s="26" t="n"/>
      <c r="C5756" s="26" t="n"/>
      <c r="D5756" s="26" t="n"/>
      <c r="E5756" s="31" t="n"/>
      <c r="F5756" s="24">
        <f>IF(OR(A5756="",E5756=""),"",E5756-A5756)</f>
        <v/>
      </c>
      <c r="G5756" s="27" t="n"/>
      <c r="H5756" s="33">
        <f>IF(G5756="","",ROUND(G5756*1000/22500,2))</f>
        <v/>
      </c>
      <c r="I5756" s="33">
        <f>IFERROR(IF(D5756="","",VALUE(MID(D5756,2,5))),"")</f>
        <v/>
      </c>
      <c r="J5756" s="28">
        <f>IF(OR(H5756="",I5756=""),"",IF(H5756&gt;=I5756,"Pass","Fail"))</f>
        <v/>
      </c>
    </row>
    <row r="5757">
      <c r="A5757" s="31" t="n"/>
      <c r="B5757" s="26" t="n"/>
      <c r="C5757" s="26" t="n"/>
      <c r="D5757" s="26" t="n"/>
      <c r="E5757" s="31" t="n"/>
      <c r="F5757" s="24">
        <f>IF(OR(A5757="",E5757=""),"",E5757-A5757)</f>
        <v/>
      </c>
      <c r="G5757" s="27" t="n"/>
      <c r="H5757" s="33">
        <f>IF(G5757="","",ROUND(G5757*1000/22500,2))</f>
        <v/>
      </c>
      <c r="I5757" s="33">
        <f>IFERROR(IF(D5757="","",VALUE(MID(D5757,2,5))),"")</f>
        <v/>
      </c>
      <c r="J5757" s="28">
        <f>IF(OR(H5757="",I5757=""),"",IF(H5757&gt;=I5757,"Pass","Fail"))</f>
        <v/>
      </c>
    </row>
    <row r="5758">
      <c r="A5758" s="31" t="n"/>
      <c r="B5758" s="26" t="n"/>
      <c r="C5758" s="26" t="n"/>
      <c r="D5758" s="26" t="n"/>
      <c r="E5758" s="31" t="n"/>
      <c r="F5758" s="24">
        <f>IF(OR(A5758="",E5758=""),"",E5758-A5758)</f>
        <v/>
      </c>
      <c r="G5758" s="27" t="n"/>
      <c r="H5758" s="33">
        <f>IF(G5758="","",ROUND(G5758*1000/22500,2))</f>
        <v/>
      </c>
      <c r="I5758" s="33">
        <f>IFERROR(IF(D5758="","",VALUE(MID(D5758,2,5))),"")</f>
        <v/>
      </c>
      <c r="J5758" s="28">
        <f>IF(OR(H5758="",I5758=""),"",IF(H5758&gt;=I5758,"Pass","Fail"))</f>
        <v/>
      </c>
    </row>
    <row r="5759">
      <c r="A5759" s="31" t="n"/>
      <c r="B5759" s="26" t="n"/>
      <c r="C5759" s="26" t="n"/>
      <c r="D5759" s="26" t="n"/>
      <c r="E5759" s="31" t="n"/>
      <c r="F5759" s="24">
        <f>IF(OR(A5759="",E5759=""),"",E5759-A5759)</f>
        <v/>
      </c>
      <c r="G5759" s="27" t="n"/>
      <c r="H5759" s="33">
        <f>IF(G5759="","",ROUND(G5759*1000/22500,2))</f>
        <v/>
      </c>
      <c r="I5759" s="33">
        <f>IFERROR(IF(D5759="","",VALUE(MID(D5759,2,5))),"")</f>
        <v/>
      </c>
      <c r="J5759" s="28">
        <f>IF(OR(H5759="",I5759=""),"",IF(H5759&gt;=I5759,"Pass","Fail"))</f>
        <v/>
      </c>
    </row>
    <row r="5760">
      <c r="A5760" s="31" t="n"/>
      <c r="B5760" s="26" t="n"/>
      <c r="C5760" s="26" t="n"/>
      <c r="D5760" s="26" t="n"/>
      <c r="E5760" s="31" t="n"/>
      <c r="F5760" s="24">
        <f>IF(OR(A5760="",E5760=""),"",E5760-A5760)</f>
        <v/>
      </c>
      <c r="G5760" s="27" t="n"/>
      <c r="H5760" s="33">
        <f>IF(G5760="","",ROUND(G5760*1000/22500,2))</f>
        <v/>
      </c>
      <c r="I5760" s="33">
        <f>IFERROR(IF(D5760="","",VALUE(MID(D5760,2,5))),"")</f>
        <v/>
      </c>
      <c r="J5760" s="28">
        <f>IF(OR(H5760="",I5760=""),"",IF(H5760&gt;=I5760,"Pass","Fail"))</f>
        <v/>
      </c>
    </row>
    <row r="5761">
      <c r="A5761" s="31" t="n"/>
      <c r="B5761" s="26" t="n"/>
      <c r="C5761" s="26" t="n"/>
      <c r="D5761" s="26" t="n"/>
      <c r="E5761" s="31" t="n"/>
      <c r="F5761" s="24">
        <f>IF(OR(A5761="",E5761=""),"",E5761-A5761)</f>
        <v/>
      </c>
      <c r="G5761" s="27" t="n"/>
      <c r="H5761" s="33">
        <f>IF(G5761="","",ROUND(G5761*1000/22500,2))</f>
        <v/>
      </c>
      <c r="I5761" s="33">
        <f>IFERROR(IF(D5761="","",VALUE(MID(D5761,2,5))),"")</f>
        <v/>
      </c>
      <c r="J5761" s="28">
        <f>IF(OR(H5761="",I5761=""),"",IF(H5761&gt;=I5761,"Pass","Fail"))</f>
        <v/>
      </c>
    </row>
    <row r="5762">
      <c r="A5762" s="31" t="n"/>
      <c r="B5762" s="26" t="n"/>
      <c r="C5762" s="26" t="n"/>
      <c r="D5762" s="26" t="n"/>
      <c r="E5762" s="31" t="n"/>
      <c r="F5762" s="24">
        <f>IF(OR(A5762="",E5762=""),"",E5762-A5762)</f>
        <v/>
      </c>
      <c r="G5762" s="27" t="n"/>
      <c r="H5762" s="33">
        <f>IF(G5762="","",ROUND(G5762*1000/22500,2))</f>
        <v/>
      </c>
      <c r="I5762" s="33">
        <f>IFERROR(IF(D5762="","",VALUE(MID(D5762,2,5))),"")</f>
        <v/>
      </c>
      <c r="J5762" s="28">
        <f>IF(OR(H5762="",I5762=""),"",IF(H5762&gt;=I5762,"Pass","Fail"))</f>
        <v/>
      </c>
    </row>
    <row r="5763">
      <c r="A5763" s="31" t="n"/>
      <c r="B5763" s="26" t="n"/>
      <c r="C5763" s="26" t="n"/>
      <c r="D5763" s="26" t="n"/>
      <c r="E5763" s="31" t="n"/>
      <c r="F5763" s="24">
        <f>IF(OR(A5763="",E5763=""),"",E5763-A5763)</f>
        <v/>
      </c>
      <c r="G5763" s="27" t="n"/>
      <c r="H5763" s="33">
        <f>IF(G5763="","",ROUND(G5763*1000/22500,2))</f>
        <v/>
      </c>
      <c r="I5763" s="33">
        <f>IFERROR(IF(D5763="","",VALUE(MID(D5763,2,5))),"")</f>
        <v/>
      </c>
      <c r="J5763" s="28">
        <f>IF(OR(H5763="",I5763=""),"",IF(H5763&gt;=I5763,"Pass","Fail"))</f>
        <v/>
      </c>
    </row>
    <row r="5764">
      <c r="A5764" s="31" t="n"/>
      <c r="B5764" s="26" t="n"/>
      <c r="C5764" s="26" t="n"/>
      <c r="D5764" s="26" t="n"/>
      <c r="E5764" s="31" t="n"/>
      <c r="F5764" s="24">
        <f>IF(OR(A5764="",E5764=""),"",E5764-A5764)</f>
        <v/>
      </c>
      <c r="G5764" s="27" t="n"/>
      <c r="H5764" s="33">
        <f>IF(G5764="","",ROUND(G5764*1000/22500,2))</f>
        <v/>
      </c>
      <c r="I5764" s="33">
        <f>IFERROR(IF(D5764="","",VALUE(MID(D5764,2,5))),"")</f>
        <v/>
      </c>
      <c r="J5764" s="28">
        <f>IF(OR(H5764="",I5764=""),"",IF(H5764&gt;=I5764,"Pass","Fail"))</f>
        <v/>
      </c>
    </row>
    <row r="5765">
      <c r="A5765" s="31" t="n"/>
      <c r="B5765" s="26" t="n"/>
      <c r="C5765" s="26" t="n"/>
      <c r="D5765" s="26" t="n"/>
      <c r="E5765" s="31" t="n"/>
      <c r="F5765" s="24">
        <f>IF(OR(A5765="",E5765=""),"",E5765-A5765)</f>
        <v/>
      </c>
      <c r="G5765" s="27" t="n"/>
      <c r="H5765" s="33">
        <f>IF(G5765="","",ROUND(G5765*1000/22500,2))</f>
        <v/>
      </c>
      <c r="I5765" s="33">
        <f>IFERROR(IF(D5765="","",VALUE(MID(D5765,2,5))),"")</f>
        <v/>
      </c>
      <c r="J5765" s="28">
        <f>IF(OR(H5765="",I5765=""),"",IF(H5765&gt;=I5765,"Pass","Fail"))</f>
        <v/>
      </c>
    </row>
    <row r="5766">
      <c r="A5766" s="31" t="n"/>
      <c r="B5766" s="26" t="n"/>
      <c r="C5766" s="26" t="n"/>
      <c r="D5766" s="26" t="n"/>
      <c r="E5766" s="31" t="n"/>
      <c r="F5766" s="24">
        <f>IF(OR(A5766="",E5766=""),"",E5766-A5766)</f>
        <v/>
      </c>
      <c r="G5766" s="27" t="n"/>
      <c r="H5766" s="33">
        <f>IF(G5766="","",ROUND(G5766*1000/22500,2))</f>
        <v/>
      </c>
      <c r="I5766" s="33">
        <f>IFERROR(IF(D5766="","",VALUE(MID(D5766,2,5))),"")</f>
        <v/>
      </c>
      <c r="J5766" s="28">
        <f>IF(OR(H5766="",I5766=""),"",IF(H5766&gt;=I5766,"Pass","Fail"))</f>
        <v/>
      </c>
    </row>
    <row r="5767">
      <c r="A5767" s="31" t="n"/>
      <c r="B5767" s="26" t="n"/>
      <c r="C5767" s="26" t="n"/>
      <c r="D5767" s="26" t="n"/>
      <c r="E5767" s="31" t="n"/>
      <c r="F5767" s="24">
        <f>IF(OR(A5767="",E5767=""),"",E5767-A5767)</f>
        <v/>
      </c>
      <c r="G5767" s="27" t="n"/>
      <c r="H5767" s="33">
        <f>IF(G5767="","",ROUND(G5767*1000/22500,2))</f>
        <v/>
      </c>
      <c r="I5767" s="33">
        <f>IFERROR(IF(D5767="","",VALUE(MID(D5767,2,5))),"")</f>
        <v/>
      </c>
      <c r="J5767" s="28">
        <f>IF(OR(H5767="",I5767=""),"",IF(H5767&gt;=I5767,"Pass","Fail"))</f>
        <v/>
      </c>
    </row>
    <row r="5768">
      <c r="A5768" s="31" t="n"/>
      <c r="B5768" s="26" t="n"/>
      <c r="C5768" s="26" t="n"/>
      <c r="D5768" s="26" t="n"/>
      <c r="E5768" s="31" t="n"/>
      <c r="F5768" s="24">
        <f>IF(OR(A5768="",E5768=""),"",E5768-A5768)</f>
        <v/>
      </c>
      <c r="G5768" s="27" t="n"/>
      <c r="H5768" s="33">
        <f>IF(G5768="","",ROUND(G5768*1000/22500,2))</f>
        <v/>
      </c>
      <c r="I5768" s="33">
        <f>IFERROR(IF(D5768="","",VALUE(MID(D5768,2,5))),"")</f>
        <v/>
      </c>
      <c r="J5768" s="28">
        <f>IF(OR(H5768="",I5768=""),"",IF(H5768&gt;=I5768,"Pass","Fail"))</f>
        <v/>
      </c>
    </row>
    <row r="5769">
      <c r="A5769" s="31" t="n"/>
      <c r="B5769" s="26" t="n"/>
      <c r="C5769" s="26" t="n"/>
      <c r="D5769" s="26" t="n"/>
      <c r="E5769" s="31" t="n"/>
      <c r="F5769" s="24">
        <f>IF(OR(A5769="",E5769=""),"",E5769-A5769)</f>
        <v/>
      </c>
      <c r="G5769" s="27" t="n"/>
      <c r="H5769" s="33">
        <f>IF(G5769="","",ROUND(G5769*1000/22500,2))</f>
        <v/>
      </c>
      <c r="I5769" s="33">
        <f>IFERROR(IF(D5769="","",VALUE(MID(D5769,2,5))),"")</f>
        <v/>
      </c>
      <c r="J5769" s="28">
        <f>IF(OR(H5769="",I5769=""),"",IF(H5769&gt;=I5769,"Pass","Fail"))</f>
        <v/>
      </c>
    </row>
    <row r="5770">
      <c r="A5770" s="31" t="n"/>
      <c r="B5770" s="26" t="n"/>
      <c r="C5770" s="26" t="n"/>
      <c r="D5770" s="26" t="n"/>
      <c r="E5770" s="31" t="n"/>
      <c r="F5770" s="24">
        <f>IF(OR(A5770="",E5770=""),"",E5770-A5770)</f>
        <v/>
      </c>
      <c r="G5770" s="27" t="n"/>
      <c r="H5770" s="33">
        <f>IF(G5770="","",ROUND(G5770*1000/22500,2))</f>
        <v/>
      </c>
      <c r="I5770" s="33">
        <f>IFERROR(IF(D5770="","",VALUE(MID(D5770,2,5))),"")</f>
        <v/>
      </c>
      <c r="J5770" s="28">
        <f>IF(OR(H5770="",I5770=""),"",IF(H5770&gt;=I5770,"Pass","Fail"))</f>
        <v/>
      </c>
    </row>
    <row r="5771">
      <c r="A5771" s="31" t="n"/>
      <c r="B5771" s="26" t="n"/>
      <c r="C5771" s="26" t="n"/>
      <c r="D5771" s="26" t="n"/>
      <c r="E5771" s="31" t="n"/>
      <c r="F5771" s="24">
        <f>IF(OR(A5771="",E5771=""),"",E5771-A5771)</f>
        <v/>
      </c>
      <c r="G5771" s="27" t="n"/>
      <c r="H5771" s="33">
        <f>IF(G5771="","",ROUND(G5771*1000/22500,2))</f>
        <v/>
      </c>
      <c r="I5771" s="33">
        <f>IFERROR(IF(D5771="","",VALUE(MID(D5771,2,5))),"")</f>
        <v/>
      </c>
      <c r="J5771" s="28">
        <f>IF(OR(H5771="",I5771=""),"",IF(H5771&gt;=I5771,"Pass","Fail"))</f>
        <v/>
      </c>
    </row>
    <row r="5772">
      <c r="A5772" s="31" t="n"/>
      <c r="B5772" s="26" t="n"/>
      <c r="C5772" s="26" t="n"/>
      <c r="D5772" s="26" t="n"/>
      <c r="E5772" s="31" t="n"/>
      <c r="F5772" s="24">
        <f>IF(OR(A5772="",E5772=""),"",E5772-A5772)</f>
        <v/>
      </c>
      <c r="G5772" s="27" t="n"/>
      <c r="H5772" s="33">
        <f>IF(G5772="","",ROUND(G5772*1000/22500,2))</f>
        <v/>
      </c>
      <c r="I5772" s="33">
        <f>IFERROR(IF(D5772="","",VALUE(MID(D5772,2,5))),"")</f>
        <v/>
      </c>
      <c r="J5772" s="28">
        <f>IF(OR(H5772="",I5772=""),"",IF(H5772&gt;=I5772,"Pass","Fail"))</f>
        <v/>
      </c>
    </row>
    <row r="5773">
      <c r="A5773" s="31" t="n"/>
      <c r="B5773" s="26" t="n"/>
      <c r="C5773" s="26" t="n"/>
      <c r="D5773" s="26" t="n"/>
      <c r="E5773" s="31" t="n"/>
      <c r="F5773" s="24">
        <f>IF(OR(A5773="",E5773=""),"",E5773-A5773)</f>
        <v/>
      </c>
      <c r="G5773" s="27" t="n"/>
      <c r="H5773" s="33">
        <f>IF(G5773="","",ROUND(G5773*1000/22500,2))</f>
        <v/>
      </c>
      <c r="I5773" s="33">
        <f>IFERROR(IF(D5773="","",VALUE(MID(D5773,2,5))),"")</f>
        <v/>
      </c>
      <c r="J5773" s="28">
        <f>IF(OR(H5773="",I5773=""),"",IF(H5773&gt;=I5773,"Pass","Fail"))</f>
        <v/>
      </c>
    </row>
    <row r="5774">
      <c r="A5774" s="31" t="n"/>
      <c r="B5774" s="26" t="n"/>
      <c r="C5774" s="26" t="n"/>
      <c r="D5774" s="26" t="n"/>
      <c r="E5774" s="31" t="n"/>
      <c r="F5774" s="24">
        <f>IF(OR(A5774="",E5774=""),"",E5774-A5774)</f>
        <v/>
      </c>
      <c r="G5774" s="27" t="n"/>
      <c r="H5774" s="33">
        <f>IF(G5774="","",ROUND(G5774*1000/22500,2))</f>
        <v/>
      </c>
      <c r="I5774" s="33">
        <f>IFERROR(IF(D5774="","",VALUE(MID(D5774,2,5))),"")</f>
        <v/>
      </c>
      <c r="J5774" s="28">
        <f>IF(OR(H5774="",I5774=""),"",IF(H5774&gt;=I5774,"Pass","Fail"))</f>
        <v/>
      </c>
    </row>
    <row r="5775">
      <c r="A5775" s="31" t="n"/>
      <c r="B5775" s="26" t="n"/>
      <c r="C5775" s="26" t="n"/>
      <c r="D5775" s="26" t="n"/>
      <c r="E5775" s="31" t="n"/>
      <c r="F5775" s="24">
        <f>IF(OR(A5775="",E5775=""),"",E5775-A5775)</f>
        <v/>
      </c>
      <c r="G5775" s="27" t="n"/>
      <c r="H5775" s="33">
        <f>IF(G5775="","",ROUND(G5775*1000/22500,2))</f>
        <v/>
      </c>
      <c r="I5775" s="33">
        <f>IFERROR(IF(D5775="","",VALUE(MID(D5775,2,5))),"")</f>
        <v/>
      </c>
      <c r="J5775" s="28">
        <f>IF(OR(H5775="",I5775=""),"",IF(H5775&gt;=I5775,"Pass","Fail"))</f>
        <v/>
      </c>
    </row>
    <row r="5776">
      <c r="A5776" s="31" t="n"/>
      <c r="B5776" s="26" t="n"/>
      <c r="C5776" s="26" t="n"/>
      <c r="D5776" s="26" t="n"/>
      <c r="E5776" s="31" t="n"/>
      <c r="F5776" s="24">
        <f>IF(OR(A5776="",E5776=""),"",E5776-A5776)</f>
        <v/>
      </c>
      <c r="G5776" s="27" t="n"/>
      <c r="H5776" s="33">
        <f>IF(G5776="","",ROUND(G5776*1000/22500,2))</f>
        <v/>
      </c>
      <c r="I5776" s="33">
        <f>IFERROR(IF(D5776="","",VALUE(MID(D5776,2,5))),"")</f>
        <v/>
      </c>
      <c r="J5776" s="28">
        <f>IF(OR(H5776="",I5776=""),"",IF(H5776&gt;=I5776,"Pass","Fail"))</f>
        <v/>
      </c>
    </row>
    <row r="5777">
      <c r="A5777" s="31" t="n"/>
      <c r="B5777" s="26" t="n"/>
      <c r="C5777" s="26" t="n"/>
      <c r="D5777" s="26" t="n"/>
      <c r="E5777" s="31" t="n"/>
      <c r="F5777" s="24">
        <f>IF(OR(A5777="",E5777=""),"",E5777-A5777)</f>
        <v/>
      </c>
      <c r="G5777" s="27" t="n"/>
      <c r="H5777" s="33">
        <f>IF(G5777="","",ROUND(G5777*1000/22500,2))</f>
        <v/>
      </c>
      <c r="I5777" s="33">
        <f>IFERROR(IF(D5777="","",VALUE(MID(D5777,2,5))),"")</f>
        <v/>
      </c>
      <c r="J5777" s="28">
        <f>IF(OR(H5777="",I5777=""),"",IF(H5777&gt;=I5777,"Pass","Fail"))</f>
        <v/>
      </c>
    </row>
    <row r="5778">
      <c r="A5778" s="31" t="n"/>
      <c r="B5778" s="26" t="n"/>
      <c r="C5778" s="26" t="n"/>
      <c r="D5778" s="26" t="n"/>
      <c r="E5778" s="31" t="n"/>
      <c r="F5778" s="24">
        <f>IF(OR(A5778="",E5778=""),"",E5778-A5778)</f>
        <v/>
      </c>
      <c r="G5778" s="27" t="n"/>
      <c r="H5778" s="33">
        <f>IF(G5778="","",ROUND(G5778*1000/22500,2))</f>
        <v/>
      </c>
      <c r="I5778" s="33">
        <f>IFERROR(IF(D5778="","",VALUE(MID(D5778,2,5))),"")</f>
        <v/>
      </c>
      <c r="J5778" s="28">
        <f>IF(OR(H5778="",I5778=""),"",IF(H5778&gt;=I5778,"Pass","Fail"))</f>
        <v/>
      </c>
    </row>
    <row r="5779">
      <c r="A5779" s="31" t="n"/>
      <c r="B5779" s="26" t="n"/>
      <c r="C5779" s="26" t="n"/>
      <c r="D5779" s="26" t="n"/>
      <c r="E5779" s="31" t="n"/>
      <c r="F5779" s="24">
        <f>IF(OR(A5779="",E5779=""),"",E5779-A5779)</f>
        <v/>
      </c>
      <c r="G5779" s="27" t="n"/>
      <c r="H5779" s="33">
        <f>IF(G5779="","",ROUND(G5779*1000/22500,2))</f>
        <v/>
      </c>
      <c r="I5779" s="33">
        <f>IFERROR(IF(D5779="","",VALUE(MID(D5779,2,5))),"")</f>
        <v/>
      </c>
      <c r="J5779" s="28">
        <f>IF(OR(H5779="",I5779=""),"",IF(H5779&gt;=I5779,"Pass","Fail"))</f>
        <v/>
      </c>
    </row>
    <row r="5780">
      <c r="A5780" s="31" t="n"/>
      <c r="B5780" s="26" t="n"/>
      <c r="C5780" s="26" t="n"/>
      <c r="D5780" s="26" t="n"/>
      <c r="E5780" s="31" t="n"/>
      <c r="F5780" s="24">
        <f>IF(OR(A5780="",E5780=""),"",E5780-A5780)</f>
        <v/>
      </c>
      <c r="G5780" s="27" t="n"/>
      <c r="H5780" s="33">
        <f>IF(G5780="","",ROUND(G5780*1000/22500,2))</f>
        <v/>
      </c>
      <c r="I5780" s="33">
        <f>IFERROR(IF(D5780="","",VALUE(MID(D5780,2,5))),"")</f>
        <v/>
      </c>
      <c r="J5780" s="28">
        <f>IF(OR(H5780="",I5780=""),"",IF(H5780&gt;=I5780,"Pass","Fail"))</f>
        <v/>
      </c>
    </row>
    <row r="5781">
      <c r="A5781" s="31" t="n"/>
      <c r="B5781" s="26" t="n"/>
      <c r="C5781" s="26" t="n"/>
      <c r="D5781" s="26" t="n"/>
      <c r="E5781" s="31" t="n"/>
      <c r="F5781" s="24">
        <f>IF(OR(A5781="",E5781=""),"",E5781-A5781)</f>
        <v/>
      </c>
      <c r="G5781" s="27" t="n"/>
      <c r="H5781" s="33">
        <f>IF(G5781="","",ROUND(G5781*1000/22500,2))</f>
        <v/>
      </c>
      <c r="I5781" s="33">
        <f>IFERROR(IF(D5781="","",VALUE(MID(D5781,2,5))),"")</f>
        <v/>
      </c>
      <c r="J5781" s="28">
        <f>IF(OR(H5781="",I5781=""),"",IF(H5781&gt;=I5781,"Pass","Fail"))</f>
        <v/>
      </c>
    </row>
    <row r="5782">
      <c r="A5782" s="31" t="n"/>
      <c r="B5782" s="26" t="n"/>
      <c r="C5782" s="26" t="n"/>
      <c r="D5782" s="26" t="n"/>
      <c r="E5782" s="31" t="n"/>
      <c r="F5782" s="24">
        <f>IF(OR(A5782="",E5782=""),"",E5782-A5782)</f>
        <v/>
      </c>
      <c r="G5782" s="27" t="n"/>
      <c r="H5782" s="33">
        <f>IF(G5782="","",ROUND(G5782*1000/22500,2))</f>
        <v/>
      </c>
      <c r="I5782" s="33">
        <f>IFERROR(IF(D5782="","",VALUE(MID(D5782,2,5))),"")</f>
        <v/>
      </c>
      <c r="J5782" s="28">
        <f>IF(OR(H5782="",I5782=""),"",IF(H5782&gt;=I5782,"Pass","Fail"))</f>
        <v/>
      </c>
    </row>
    <row r="5783">
      <c r="A5783" s="31" t="n"/>
      <c r="B5783" s="26" t="n"/>
      <c r="C5783" s="26" t="n"/>
      <c r="D5783" s="26" t="n"/>
      <c r="E5783" s="31" t="n"/>
      <c r="F5783" s="24">
        <f>IF(OR(A5783="",E5783=""),"",E5783-A5783)</f>
        <v/>
      </c>
      <c r="G5783" s="27" t="n"/>
      <c r="H5783" s="33">
        <f>IF(G5783="","",ROUND(G5783*1000/22500,2))</f>
        <v/>
      </c>
      <c r="I5783" s="33">
        <f>IFERROR(IF(D5783="","",VALUE(MID(D5783,2,5))),"")</f>
        <v/>
      </c>
      <c r="J5783" s="28">
        <f>IF(OR(H5783="",I5783=""),"",IF(H5783&gt;=I5783,"Pass","Fail"))</f>
        <v/>
      </c>
    </row>
    <row r="5784">
      <c r="A5784" s="31" t="n"/>
      <c r="B5784" s="26" t="n"/>
      <c r="C5784" s="26" t="n"/>
      <c r="D5784" s="26" t="n"/>
      <c r="E5784" s="31" t="n"/>
      <c r="F5784" s="24">
        <f>IF(OR(A5784="",E5784=""),"",E5784-A5784)</f>
        <v/>
      </c>
      <c r="G5784" s="27" t="n"/>
      <c r="H5784" s="33">
        <f>IF(G5784="","",ROUND(G5784*1000/22500,2))</f>
        <v/>
      </c>
      <c r="I5784" s="33">
        <f>IFERROR(IF(D5784="","",VALUE(MID(D5784,2,5))),"")</f>
        <v/>
      </c>
      <c r="J5784" s="28">
        <f>IF(OR(H5784="",I5784=""),"",IF(H5784&gt;=I5784,"Pass","Fail"))</f>
        <v/>
      </c>
    </row>
    <row r="5785">
      <c r="A5785" s="31" t="n"/>
      <c r="B5785" s="26" t="n"/>
      <c r="C5785" s="26" t="n"/>
      <c r="D5785" s="26" t="n"/>
      <c r="E5785" s="31" t="n"/>
      <c r="F5785" s="24">
        <f>IF(OR(A5785="",E5785=""),"",E5785-A5785)</f>
        <v/>
      </c>
      <c r="G5785" s="27" t="n"/>
      <c r="H5785" s="33">
        <f>IF(G5785="","",ROUND(G5785*1000/22500,2))</f>
        <v/>
      </c>
      <c r="I5785" s="33">
        <f>IFERROR(IF(D5785="","",VALUE(MID(D5785,2,5))),"")</f>
        <v/>
      </c>
      <c r="J5785" s="28">
        <f>IF(OR(H5785="",I5785=""),"",IF(H5785&gt;=I5785,"Pass","Fail"))</f>
        <v/>
      </c>
    </row>
    <row r="5786">
      <c r="A5786" s="31" t="n"/>
      <c r="B5786" s="26" t="n"/>
      <c r="C5786" s="26" t="n"/>
      <c r="D5786" s="26" t="n"/>
      <c r="E5786" s="31" t="n"/>
      <c r="F5786" s="24">
        <f>IF(OR(A5786="",E5786=""),"",E5786-A5786)</f>
        <v/>
      </c>
      <c r="G5786" s="27" t="n"/>
      <c r="H5786" s="33">
        <f>IF(G5786="","",ROUND(G5786*1000/22500,2))</f>
        <v/>
      </c>
      <c r="I5786" s="33">
        <f>IFERROR(IF(D5786="","",VALUE(MID(D5786,2,5))),"")</f>
        <v/>
      </c>
      <c r="J5786" s="28">
        <f>IF(OR(H5786="",I5786=""),"",IF(H5786&gt;=I5786,"Pass","Fail"))</f>
        <v/>
      </c>
    </row>
    <row r="5787">
      <c r="A5787" s="31" t="n"/>
      <c r="B5787" s="26" t="n"/>
      <c r="C5787" s="26" t="n"/>
      <c r="D5787" s="26" t="n"/>
      <c r="E5787" s="31" t="n"/>
      <c r="F5787" s="24">
        <f>IF(OR(A5787="",E5787=""),"",E5787-A5787)</f>
        <v/>
      </c>
      <c r="G5787" s="27" t="n"/>
      <c r="H5787" s="33">
        <f>IF(G5787="","",ROUND(G5787*1000/22500,2))</f>
        <v/>
      </c>
      <c r="I5787" s="33">
        <f>IFERROR(IF(D5787="","",VALUE(MID(D5787,2,5))),"")</f>
        <v/>
      </c>
      <c r="J5787" s="28">
        <f>IF(OR(H5787="",I5787=""),"",IF(H5787&gt;=I5787,"Pass","Fail"))</f>
        <v/>
      </c>
    </row>
    <row r="5788">
      <c r="A5788" s="31" t="n"/>
      <c r="B5788" s="26" t="n"/>
      <c r="C5788" s="26" t="n"/>
      <c r="D5788" s="26" t="n"/>
      <c r="E5788" s="31" t="n"/>
      <c r="F5788" s="24">
        <f>IF(OR(A5788="",E5788=""),"",E5788-A5788)</f>
        <v/>
      </c>
      <c r="G5788" s="27" t="n"/>
      <c r="H5788" s="33">
        <f>IF(G5788="","",ROUND(G5788*1000/22500,2))</f>
        <v/>
      </c>
      <c r="I5788" s="33">
        <f>IFERROR(IF(D5788="","",VALUE(MID(D5788,2,5))),"")</f>
        <v/>
      </c>
      <c r="J5788" s="28">
        <f>IF(OR(H5788="",I5788=""),"",IF(H5788&gt;=I5788,"Pass","Fail"))</f>
        <v/>
      </c>
    </row>
    <row r="5789">
      <c r="A5789" s="31" t="n"/>
      <c r="B5789" s="26" t="n"/>
      <c r="C5789" s="26" t="n"/>
      <c r="D5789" s="26" t="n"/>
      <c r="E5789" s="31" t="n"/>
      <c r="F5789" s="24">
        <f>IF(OR(A5789="",E5789=""),"",E5789-A5789)</f>
        <v/>
      </c>
      <c r="G5789" s="27" t="n"/>
      <c r="H5789" s="33">
        <f>IF(G5789="","",ROUND(G5789*1000/22500,2))</f>
        <v/>
      </c>
      <c r="I5789" s="33">
        <f>IFERROR(IF(D5789="","",VALUE(MID(D5789,2,5))),"")</f>
        <v/>
      </c>
      <c r="J5789" s="28">
        <f>IF(OR(H5789="",I5789=""),"",IF(H5789&gt;=I5789,"Pass","Fail"))</f>
        <v/>
      </c>
    </row>
    <row r="5790">
      <c r="A5790" s="31" t="n"/>
      <c r="B5790" s="26" t="n"/>
      <c r="C5790" s="26" t="n"/>
      <c r="D5790" s="26" t="n"/>
      <c r="E5790" s="31" t="n"/>
      <c r="F5790" s="24">
        <f>IF(OR(A5790="",E5790=""),"",E5790-A5790)</f>
        <v/>
      </c>
      <c r="G5790" s="27" t="n"/>
      <c r="H5790" s="33">
        <f>IF(G5790="","",ROUND(G5790*1000/22500,2))</f>
        <v/>
      </c>
      <c r="I5790" s="33">
        <f>IFERROR(IF(D5790="","",VALUE(MID(D5790,2,5))),"")</f>
        <v/>
      </c>
      <c r="J5790" s="28">
        <f>IF(OR(H5790="",I5790=""),"",IF(H5790&gt;=I5790,"Pass","Fail"))</f>
        <v/>
      </c>
    </row>
    <row r="5791">
      <c r="A5791" s="31" t="n"/>
      <c r="B5791" s="26" t="n"/>
      <c r="C5791" s="26" t="n"/>
      <c r="D5791" s="26" t="n"/>
      <c r="E5791" s="31" t="n"/>
      <c r="F5791" s="24">
        <f>IF(OR(A5791="",E5791=""),"",E5791-A5791)</f>
        <v/>
      </c>
      <c r="G5791" s="27" t="n"/>
      <c r="H5791" s="33">
        <f>IF(G5791="","",ROUND(G5791*1000/22500,2))</f>
        <v/>
      </c>
      <c r="I5791" s="33">
        <f>IFERROR(IF(D5791="","",VALUE(MID(D5791,2,5))),"")</f>
        <v/>
      </c>
      <c r="J5791" s="28">
        <f>IF(OR(H5791="",I5791=""),"",IF(H5791&gt;=I5791,"Pass","Fail"))</f>
        <v/>
      </c>
    </row>
    <row r="5792">
      <c r="A5792" s="31" t="n"/>
      <c r="B5792" s="26" t="n"/>
      <c r="C5792" s="26" t="n"/>
      <c r="D5792" s="26" t="n"/>
      <c r="E5792" s="31" t="n"/>
      <c r="F5792" s="24">
        <f>IF(OR(A5792="",E5792=""),"",E5792-A5792)</f>
        <v/>
      </c>
      <c r="G5792" s="27" t="n"/>
      <c r="H5792" s="33">
        <f>IF(G5792="","",ROUND(G5792*1000/22500,2))</f>
        <v/>
      </c>
      <c r="I5792" s="33">
        <f>IFERROR(IF(D5792="","",VALUE(MID(D5792,2,5))),"")</f>
        <v/>
      </c>
      <c r="J5792" s="28">
        <f>IF(OR(H5792="",I5792=""),"",IF(H5792&gt;=I5792,"Pass","Fail"))</f>
        <v/>
      </c>
    </row>
    <row r="5793">
      <c r="A5793" s="31" t="n"/>
      <c r="B5793" s="26" t="n"/>
      <c r="C5793" s="26" t="n"/>
      <c r="D5793" s="26" t="n"/>
      <c r="E5793" s="31" t="n"/>
      <c r="F5793" s="24">
        <f>IF(OR(A5793="",E5793=""),"",E5793-A5793)</f>
        <v/>
      </c>
      <c r="G5793" s="27" t="n"/>
      <c r="H5793" s="33">
        <f>IF(G5793="","",ROUND(G5793*1000/22500,2))</f>
        <v/>
      </c>
      <c r="I5793" s="33">
        <f>IFERROR(IF(D5793="","",VALUE(MID(D5793,2,5))),"")</f>
        <v/>
      </c>
      <c r="J5793" s="28">
        <f>IF(OR(H5793="",I5793=""),"",IF(H5793&gt;=I5793,"Pass","Fail"))</f>
        <v/>
      </c>
    </row>
    <row r="5794">
      <c r="A5794" s="31" t="n"/>
      <c r="B5794" s="26" t="n"/>
      <c r="C5794" s="26" t="n"/>
      <c r="D5794" s="26" t="n"/>
      <c r="E5794" s="31" t="n"/>
      <c r="F5794" s="24">
        <f>IF(OR(A5794="",E5794=""),"",E5794-A5794)</f>
        <v/>
      </c>
      <c r="G5794" s="27" t="n"/>
      <c r="H5794" s="33">
        <f>IF(G5794="","",ROUND(G5794*1000/22500,2))</f>
        <v/>
      </c>
      <c r="I5794" s="33">
        <f>IFERROR(IF(D5794="","",VALUE(MID(D5794,2,5))),"")</f>
        <v/>
      </c>
      <c r="J5794" s="28">
        <f>IF(OR(H5794="",I5794=""),"",IF(H5794&gt;=I5794,"Pass","Fail"))</f>
        <v/>
      </c>
    </row>
    <row r="5795">
      <c r="A5795" s="31" t="n"/>
      <c r="B5795" s="26" t="n"/>
      <c r="C5795" s="26" t="n"/>
      <c r="D5795" s="26" t="n"/>
      <c r="E5795" s="31" t="n"/>
      <c r="F5795" s="24">
        <f>IF(OR(A5795="",E5795=""),"",E5795-A5795)</f>
        <v/>
      </c>
      <c r="G5795" s="27" t="n"/>
      <c r="H5795" s="33">
        <f>IF(G5795="","",ROUND(G5795*1000/22500,2))</f>
        <v/>
      </c>
      <c r="I5795" s="33">
        <f>IFERROR(IF(D5795="","",VALUE(MID(D5795,2,5))),"")</f>
        <v/>
      </c>
      <c r="J5795" s="28">
        <f>IF(OR(H5795="",I5795=""),"",IF(H5795&gt;=I5795,"Pass","Fail"))</f>
        <v/>
      </c>
    </row>
    <row r="5796">
      <c r="A5796" s="31" t="n"/>
      <c r="B5796" s="26" t="n"/>
      <c r="C5796" s="26" t="n"/>
      <c r="D5796" s="26" t="n"/>
      <c r="E5796" s="31" t="n"/>
      <c r="F5796" s="24">
        <f>IF(OR(A5796="",E5796=""),"",E5796-A5796)</f>
        <v/>
      </c>
      <c r="G5796" s="27" t="n"/>
      <c r="H5796" s="33">
        <f>IF(G5796="","",ROUND(G5796*1000/22500,2))</f>
        <v/>
      </c>
      <c r="I5796" s="33">
        <f>IFERROR(IF(D5796="","",VALUE(MID(D5796,2,5))),"")</f>
        <v/>
      </c>
      <c r="J5796" s="28">
        <f>IF(OR(H5796="",I5796=""),"",IF(H5796&gt;=I5796,"Pass","Fail"))</f>
        <v/>
      </c>
    </row>
    <row r="5797">
      <c r="A5797" s="31" t="n"/>
      <c r="B5797" s="26" t="n"/>
      <c r="C5797" s="26" t="n"/>
      <c r="D5797" s="26" t="n"/>
      <c r="E5797" s="31" t="n"/>
      <c r="F5797" s="24">
        <f>IF(OR(A5797="",E5797=""),"",E5797-A5797)</f>
        <v/>
      </c>
      <c r="G5797" s="27" t="n"/>
      <c r="H5797" s="33">
        <f>IF(G5797="","",ROUND(G5797*1000/22500,2))</f>
        <v/>
      </c>
      <c r="I5797" s="33">
        <f>IFERROR(IF(D5797="","",VALUE(MID(D5797,2,5))),"")</f>
        <v/>
      </c>
      <c r="J5797" s="28">
        <f>IF(OR(H5797="",I5797=""),"",IF(H5797&gt;=I5797,"Pass","Fail"))</f>
        <v/>
      </c>
    </row>
    <row r="5798">
      <c r="A5798" s="31" t="n"/>
      <c r="B5798" s="26" t="n"/>
      <c r="C5798" s="26" t="n"/>
      <c r="D5798" s="26" t="n"/>
      <c r="E5798" s="31" t="n"/>
      <c r="F5798" s="24">
        <f>IF(OR(A5798="",E5798=""),"",E5798-A5798)</f>
        <v/>
      </c>
      <c r="G5798" s="27" t="n"/>
      <c r="H5798" s="33">
        <f>IF(G5798="","",ROUND(G5798*1000/22500,2))</f>
        <v/>
      </c>
      <c r="I5798" s="33">
        <f>IFERROR(IF(D5798="","",VALUE(MID(D5798,2,5))),"")</f>
        <v/>
      </c>
      <c r="J5798" s="28">
        <f>IF(OR(H5798="",I5798=""),"",IF(H5798&gt;=I5798,"Pass","Fail"))</f>
        <v/>
      </c>
    </row>
    <row r="5799">
      <c r="A5799" s="31" t="n"/>
      <c r="B5799" s="26" t="n"/>
      <c r="C5799" s="26" t="n"/>
      <c r="D5799" s="26" t="n"/>
      <c r="E5799" s="31" t="n"/>
      <c r="F5799" s="24">
        <f>IF(OR(A5799="",E5799=""),"",E5799-A5799)</f>
        <v/>
      </c>
      <c r="G5799" s="27" t="n"/>
      <c r="H5799" s="33">
        <f>IF(G5799="","",ROUND(G5799*1000/22500,2))</f>
        <v/>
      </c>
      <c r="I5799" s="33">
        <f>IFERROR(IF(D5799="","",VALUE(MID(D5799,2,5))),"")</f>
        <v/>
      </c>
      <c r="J5799" s="28">
        <f>IF(OR(H5799="",I5799=""),"",IF(H5799&gt;=I5799,"Pass","Fail"))</f>
        <v/>
      </c>
    </row>
    <row r="5800">
      <c r="A5800" s="31" t="n"/>
      <c r="B5800" s="26" t="n"/>
      <c r="C5800" s="26" t="n"/>
      <c r="D5800" s="26" t="n"/>
      <c r="E5800" s="31" t="n"/>
      <c r="F5800" s="24">
        <f>IF(OR(A5800="",E5800=""),"",E5800-A5800)</f>
        <v/>
      </c>
      <c r="G5800" s="27" t="n"/>
      <c r="H5800" s="33">
        <f>IF(G5800="","",ROUND(G5800*1000/22500,2))</f>
        <v/>
      </c>
      <c r="I5800" s="33">
        <f>IFERROR(IF(D5800="","",VALUE(MID(D5800,2,5))),"")</f>
        <v/>
      </c>
      <c r="J5800" s="28">
        <f>IF(OR(H5800="",I5800=""),"",IF(H5800&gt;=I5800,"Pass","Fail"))</f>
        <v/>
      </c>
    </row>
    <row r="5801">
      <c r="A5801" s="31" t="n"/>
      <c r="B5801" s="26" t="n"/>
      <c r="C5801" s="26" t="n"/>
      <c r="D5801" s="26" t="n"/>
      <c r="E5801" s="31" t="n"/>
      <c r="F5801" s="24">
        <f>IF(OR(A5801="",E5801=""),"",E5801-A5801)</f>
        <v/>
      </c>
      <c r="G5801" s="27" t="n"/>
      <c r="H5801" s="33">
        <f>IF(G5801="","",ROUND(G5801*1000/22500,2))</f>
        <v/>
      </c>
      <c r="I5801" s="33">
        <f>IFERROR(IF(D5801="","",VALUE(MID(D5801,2,5))),"")</f>
        <v/>
      </c>
      <c r="J5801" s="28">
        <f>IF(OR(H5801="",I5801=""),"",IF(H5801&gt;=I5801,"Pass","Fail"))</f>
        <v/>
      </c>
    </row>
    <row r="5802">
      <c r="A5802" s="31" t="n"/>
      <c r="B5802" s="26" t="n"/>
      <c r="C5802" s="26" t="n"/>
      <c r="D5802" s="26" t="n"/>
      <c r="E5802" s="31" t="n"/>
      <c r="F5802" s="24">
        <f>IF(OR(A5802="",E5802=""),"",E5802-A5802)</f>
        <v/>
      </c>
      <c r="G5802" s="27" t="n"/>
      <c r="H5802" s="33">
        <f>IF(G5802="","",ROUND(G5802*1000/22500,2))</f>
        <v/>
      </c>
      <c r="I5802" s="33">
        <f>IFERROR(IF(D5802="","",VALUE(MID(D5802,2,5))),"")</f>
        <v/>
      </c>
      <c r="J5802" s="28">
        <f>IF(OR(H5802="",I5802=""),"",IF(H5802&gt;=I5802,"Pass","Fail"))</f>
        <v/>
      </c>
    </row>
    <row r="5803">
      <c r="A5803" s="31" t="n"/>
      <c r="B5803" s="26" t="n"/>
      <c r="C5803" s="26" t="n"/>
      <c r="D5803" s="26" t="n"/>
      <c r="E5803" s="31" t="n"/>
      <c r="F5803" s="24">
        <f>IF(OR(A5803="",E5803=""),"",E5803-A5803)</f>
        <v/>
      </c>
      <c r="G5803" s="27" t="n"/>
      <c r="H5803" s="33">
        <f>IF(G5803="","",ROUND(G5803*1000/22500,2))</f>
        <v/>
      </c>
      <c r="I5803" s="33">
        <f>IFERROR(IF(D5803="","",VALUE(MID(D5803,2,5))),"")</f>
        <v/>
      </c>
      <c r="J5803" s="28">
        <f>IF(OR(H5803="",I5803=""),"",IF(H5803&gt;=I5803,"Pass","Fail"))</f>
        <v/>
      </c>
    </row>
    <row r="5804">
      <c r="A5804" s="31" t="n"/>
      <c r="B5804" s="26" t="n"/>
      <c r="C5804" s="26" t="n"/>
      <c r="D5804" s="26" t="n"/>
      <c r="E5804" s="31" t="n"/>
      <c r="F5804" s="24">
        <f>IF(OR(A5804="",E5804=""),"",E5804-A5804)</f>
        <v/>
      </c>
      <c r="G5804" s="27" t="n"/>
      <c r="H5804" s="33">
        <f>IF(G5804="","",ROUND(G5804*1000/22500,2))</f>
        <v/>
      </c>
      <c r="I5804" s="33">
        <f>IFERROR(IF(D5804="","",VALUE(MID(D5804,2,5))),"")</f>
        <v/>
      </c>
      <c r="J5804" s="28">
        <f>IF(OR(H5804="",I5804=""),"",IF(H5804&gt;=I5804,"Pass","Fail"))</f>
        <v/>
      </c>
    </row>
    <row r="5805">
      <c r="A5805" s="31" t="n"/>
      <c r="B5805" s="26" t="n"/>
      <c r="C5805" s="26" t="n"/>
      <c r="D5805" s="26" t="n"/>
      <c r="E5805" s="31" t="n"/>
      <c r="F5805" s="24">
        <f>IF(OR(A5805="",E5805=""),"",E5805-A5805)</f>
        <v/>
      </c>
      <c r="G5805" s="27" t="n"/>
      <c r="H5805" s="33">
        <f>IF(G5805="","",ROUND(G5805*1000/22500,2))</f>
        <v/>
      </c>
      <c r="I5805" s="33">
        <f>IFERROR(IF(D5805="","",VALUE(MID(D5805,2,5))),"")</f>
        <v/>
      </c>
      <c r="J5805" s="28">
        <f>IF(OR(H5805="",I5805=""),"",IF(H5805&gt;=I5805,"Pass","Fail"))</f>
        <v/>
      </c>
    </row>
    <row r="5806">
      <c r="A5806" s="31" t="n"/>
      <c r="B5806" s="26" t="n"/>
      <c r="C5806" s="26" t="n"/>
      <c r="D5806" s="26" t="n"/>
      <c r="E5806" s="31" t="n"/>
      <c r="F5806" s="24">
        <f>IF(OR(A5806="",E5806=""),"",E5806-A5806)</f>
        <v/>
      </c>
      <c r="G5806" s="27" t="n"/>
      <c r="H5806" s="33">
        <f>IF(G5806="","",ROUND(G5806*1000/22500,2))</f>
        <v/>
      </c>
      <c r="I5806" s="33">
        <f>IFERROR(IF(D5806="","",VALUE(MID(D5806,2,5))),"")</f>
        <v/>
      </c>
      <c r="J5806" s="28">
        <f>IF(OR(H5806="",I5806=""),"",IF(H5806&gt;=I5806,"Pass","Fail"))</f>
        <v/>
      </c>
    </row>
    <row r="5807">
      <c r="A5807" s="31" t="n"/>
      <c r="B5807" s="26" t="n"/>
      <c r="C5807" s="26" t="n"/>
      <c r="D5807" s="26" t="n"/>
      <c r="E5807" s="31" t="n"/>
      <c r="F5807" s="24">
        <f>IF(OR(A5807="",E5807=""),"",E5807-A5807)</f>
        <v/>
      </c>
      <c r="G5807" s="27" t="n"/>
      <c r="H5807" s="33">
        <f>IF(G5807="","",ROUND(G5807*1000/22500,2))</f>
        <v/>
      </c>
      <c r="I5807" s="33">
        <f>IFERROR(IF(D5807="","",VALUE(MID(D5807,2,5))),"")</f>
        <v/>
      </c>
      <c r="J5807" s="28">
        <f>IF(OR(H5807="",I5807=""),"",IF(H5807&gt;=I5807,"Pass","Fail"))</f>
        <v/>
      </c>
    </row>
    <row r="5808">
      <c r="A5808" s="31" t="n"/>
      <c r="B5808" s="26" t="n"/>
      <c r="C5808" s="26" t="n"/>
      <c r="D5808" s="26" t="n"/>
      <c r="E5808" s="31" t="n"/>
      <c r="F5808" s="24">
        <f>IF(OR(A5808="",E5808=""),"",E5808-A5808)</f>
        <v/>
      </c>
      <c r="G5808" s="27" t="n"/>
      <c r="H5808" s="33">
        <f>IF(G5808="","",ROUND(G5808*1000/22500,2))</f>
        <v/>
      </c>
      <c r="I5808" s="33">
        <f>IFERROR(IF(D5808="","",VALUE(MID(D5808,2,5))),"")</f>
        <v/>
      </c>
      <c r="J5808" s="28">
        <f>IF(OR(H5808="",I5808=""),"",IF(H5808&gt;=I5808,"Pass","Fail"))</f>
        <v/>
      </c>
    </row>
    <row r="5809">
      <c r="A5809" s="31" t="n"/>
      <c r="B5809" s="26" t="n"/>
      <c r="C5809" s="26" t="n"/>
      <c r="D5809" s="26" t="n"/>
      <c r="E5809" s="31" t="n"/>
      <c r="F5809" s="24">
        <f>IF(OR(A5809="",E5809=""),"",E5809-A5809)</f>
        <v/>
      </c>
      <c r="G5809" s="27" t="n"/>
      <c r="H5809" s="33">
        <f>IF(G5809="","",ROUND(G5809*1000/22500,2))</f>
        <v/>
      </c>
      <c r="I5809" s="33">
        <f>IFERROR(IF(D5809="","",VALUE(MID(D5809,2,5))),"")</f>
        <v/>
      </c>
      <c r="J5809" s="28">
        <f>IF(OR(H5809="",I5809=""),"",IF(H5809&gt;=I5809,"Pass","Fail"))</f>
        <v/>
      </c>
    </row>
    <row r="5810">
      <c r="A5810" s="31" t="n"/>
      <c r="B5810" s="26" t="n"/>
      <c r="C5810" s="26" t="n"/>
      <c r="D5810" s="26" t="n"/>
      <c r="E5810" s="31" t="n"/>
      <c r="F5810" s="24">
        <f>IF(OR(A5810="",E5810=""),"",E5810-A5810)</f>
        <v/>
      </c>
      <c r="G5810" s="27" t="n"/>
      <c r="H5810" s="33">
        <f>IF(G5810="","",ROUND(G5810*1000/22500,2))</f>
        <v/>
      </c>
      <c r="I5810" s="33">
        <f>IFERROR(IF(D5810="","",VALUE(MID(D5810,2,5))),"")</f>
        <v/>
      </c>
      <c r="J5810" s="28">
        <f>IF(OR(H5810="",I5810=""),"",IF(H5810&gt;=I5810,"Pass","Fail"))</f>
        <v/>
      </c>
    </row>
    <row r="5811">
      <c r="A5811" s="31" t="n"/>
      <c r="B5811" s="26" t="n"/>
      <c r="C5811" s="26" t="n"/>
      <c r="D5811" s="26" t="n"/>
      <c r="E5811" s="31" t="n"/>
      <c r="F5811" s="24">
        <f>IF(OR(A5811="",E5811=""),"",E5811-A5811)</f>
        <v/>
      </c>
      <c r="G5811" s="27" t="n"/>
      <c r="H5811" s="33">
        <f>IF(G5811="","",ROUND(G5811*1000/22500,2))</f>
        <v/>
      </c>
      <c r="I5811" s="33">
        <f>IFERROR(IF(D5811="","",VALUE(MID(D5811,2,5))),"")</f>
        <v/>
      </c>
      <c r="J5811" s="28">
        <f>IF(OR(H5811="",I5811=""),"",IF(H5811&gt;=I5811,"Pass","Fail"))</f>
        <v/>
      </c>
    </row>
    <row r="5812">
      <c r="A5812" s="31" t="n"/>
      <c r="B5812" s="26" t="n"/>
      <c r="C5812" s="26" t="n"/>
      <c r="D5812" s="26" t="n"/>
      <c r="E5812" s="31" t="n"/>
      <c r="F5812" s="24">
        <f>IF(OR(A5812="",E5812=""),"",E5812-A5812)</f>
        <v/>
      </c>
      <c r="G5812" s="27" t="n"/>
      <c r="H5812" s="33">
        <f>IF(G5812="","",ROUND(G5812*1000/22500,2))</f>
        <v/>
      </c>
      <c r="I5812" s="33">
        <f>IFERROR(IF(D5812="","",VALUE(MID(D5812,2,5))),"")</f>
        <v/>
      </c>
      <c r="J5812" s="28">
        <f>IF(OR(H5812="",I5812=""),"",IF(H5812&gt;=I5812,"Pass","Fail"))</f>
        <v/>
      </c>
    </row>
    <row r="5813">
      <c r="A5813" s="31" t="n"/>
      <c r="B5813" s="26" t="n"/>
      <c r="C5813" s="26" t="n"/>
      <c r="D5813" s="26" t="n"/>
      <c r="E5813" s="31" t="n"/>
      <c r="F5813" s="24">
        <f>IF(OR(A5813="",E5813=""),"",E5813-A5813)</f>
        <v/>
      </c>
      <c r="G5813" s="27" t="n"/>
      <c r="H5813" s="33">
        <f>IF(G5813="","",ROUND(G5813*1000/22500,2))</f>
        <v/>
      </c>
      <c r="I5813" s="33">
        <f>IFERROR(IF(D5813="","",VALUE(MID(D5813,2,5))),"")</f>
        <v/>
      </c>
      <c r="J5813" s="28">
        <f>IF(OR(H5813="",I5813=""),"",IF(H5813&gt;=I5813,"Pass","Fail"))</f>
        <v/>
      </c>
    </row>
    <row r="5814">
      <c r="A5814" s="31" t="n"/>
      <c r="B5814" s="26" t="n"/>
      <c r="C5814" s="26" t="n"/>
      <c r="D5814" s="26" t="n"/>
      <c r="E5814" s="31" t="n"/>
      <c r="F5814" s="24">
        <f>IF(OR(A5814="",E5814=""),"",E5814-A5814)</f>
        <v/>
      </c>
      <c r="G5814" s="27" t="n"/>
      <c r="H5814" s="33">
        <f>IF(G5814="","",ROUND(G5814*1000/22500,2))</f>
        <v/>
      </c>
      <c r="I5814" s="33">
        <f>IFERROR(IF(D5814="","",VALUE(MID(D5814,2,5))),"")</f>
        <v/>
      </c>
      <c r="J5814" s="28">
        <f>IF(OR(H5814="",I5814=""),"",IF(H5814&gt;=I5814,"Pass","Fail"))</f>
        <v/>
      </c>
    </row>
    <row r="5815">
      <c r="A5815" s="31" t="n"/>
      <c r="B5815" s="26" t="n"/>
      <c r="C5815" s="26" t="n"/>
      <c r="D5815" s="26" t="n"/>
      <c r="E5815" s="31" t="n"/>
      <c r="F5815" s="24">
        <f>IF(OR(A5815="",E5815=""),"",E5815-A5815)</f>
        <v/>
      </c>
      <c r="G5815" s="27" t="n"/>
      <c r="H5815" s="33">
        <f>IF(G5815="","",ROUND(G5815*1000/22500,2))</f>
        <v/>
      </c>
      <c r="I5815" s="33">
        <f>IFERROR(IF(D5815="","",VALUE(MID(D5815,2,5))),"")</f>
        <v/>
      </c>
      <c r="J5815" s="28">
        <f>IF(OR(H5815="",I5815=""),"",IF(H5815&gt;=I5815,"Pass","Fail"))</f>
        <v/>
      </c>
    </row>
    <row r="5816">
      <c r="A5816" s="31" t="n"/>
      <c r="B5816" s="26" t="n"/>
      <c r="C5816" s="26" t="n"/>
      <c r="D5816" s="26" t="n"/>
      <c r="E5816" s="31" t="n"/>
      <c r="F5816" s="24">
        <f>IF(OR(A5816="",E5816=""),"",E5816-A5816)</f>
        <v/>
      </c>
      <c r="G5816" s="27" t="n"/>
      <c r="H5816" s="33">
        <f>IF(G5816="","",ROUND(G5816*1000/22500,2))</f>
        <v/>
      </c>
      <c r="I5816" s="33">
        <f>IFERROR(IF(D5816="","",VALUE(MID(D5816,2,5))),"")</f>
        <v/>
      </c>
      <c r="J5816" s="28">
        <f>IF(OR(H5816="",I5816=""),"",IF(H5816&gt;=I5816,"Pass","Fail"))</f>
        <v/>
      </c>
    </row>
    <row r="5817">
      <c r="A5817" s="31" t="n"/>
      <c r="B5817" s="26" t="n"/>
      <c r="C5817" s="26" t="n"/>
      <c r="D5817" s="26" t="n"/>
      <c r="E5817" s="31" t="n"/>
      <c r="F5817" s="24">
        <f>IF(OR(A5817="",E5817=""),"",E5817-A5817)</f>
        <v/>
      </c>
      <c r="G5817" s="27" t="n"/>
      <c r="H5817" s="33">
        <f>IF(G5817="","",ROUND(G5817*1000/22500,2))</f>
        <v/>
      </c>
      <c r="I5817" s="33">
        <f>IFERROR(IF(D5817="","",VALUE(MID(D5817,2,5))),"")</f>
        <v/>
      </c>
      <c r="J5817" s="28">
        <f>IF(OR(H5817="",I5817=""),"",IF(H5817&gt;=I5817,"Pass","Fail"))</f>
        <v/>
      </c>
    </row>
    <row r="5818">
      <c r="A5818" s="31" t="n"/>
      <c r="B5818" s="26" t="n"/>
      <c r="C5818" s="26" t="n"/>
      <c r="D5818" s="26" t="n"/>
      <c r="E5818" s="31" t="n"/>
      <c r="F5818" s="24">
        <f>IF(OR(A5818="",E5818=""),"",E5818-A5818)</f>
        <v/>
      </c>
      <c r="G5818" s="27" t="n"/>
      <c r="H5818" s="33">
        <f>IF(G5818="","",ROUND(G5818*1000/22500,2))</f>
        <v/>
      </c>
      <c r="I5818" s="33">
        <f>IFERROR(IF(D5818="","",VALUE(MID(D5818,2,5))),"")</f>
        <v/>
      </c>
      <c r="J5818" s="28">
        <f>IF(OR(H5818="",I5818=""),"",IF(H5818&gt;=I5818,"Pass","Fail"))</f>
        <v/>
      </c>
    </row>
    <row r="5819">
      <c r="A5819" s="31" t="n"/>
      <c r="B5819" s="26" t="n"/>
      <c r="C5819" s="26" t="n"/>
      <c r="D5819" s="26" t="n"/>
      <c r="E5819" s="31" t="n"/>
      <c r="F5819" s="24">
        <f>IF(OR(A5819="",E5819=""),"",E5819-A5819)</f>
        <v/>
      </c>
      <c r="G5819" s="27" t="n"/>
      <c r="H5819" s="33">
        <f>IF(G5819="","",ROUND(G5819*1000/22500,2))</f>
        <v/>
      </c>
      <c r="I5819" s="33">
        <f>IFERROR(IF(D5819="","",VALUE(MID(D5819,2,5))),"")</f>
        <v/>
      </c>
      <c r="J5819" s="28">
        <f>IF(OR(H5819="",I5819=""),"",IF(H5819&gt;=I5819,"Pass","Fail"))</f>
        <v/>
      </c>
    </row>
    <row r="5820">
      <c r="A5820" s="31" t="n"/>
      <c r="B5820" s="26" t="n"/>
      <c r="C5820" s="26" t="n"/>
      <c r="D5820" s="26" t="n"/>
      <c r="E5820" s="31" t="n"/>
      <c r="F5820" s="24">
        <f>IF(OR(A5820="",E5820=""),"",E5820-A5820)</f>
        <v/>
      </c>
      <c r="G5820" s="27" t="n"/>
      <c r="H5820" s="33">
        <f>IF(G5820="","",ROUND(G5820*1000/22500,2))</f>
        <v/>
      </c>
      <c r="I5820" s="33">
        <f>IFERROR(IF(D5820="","",VALUE(MID(D5820,2,5))),"")</f>
        <v/>
      </c>
      <c r="J5820" s="28">
        <f>IF(OR(H5820="",I5820=""),"",IF(H5820&gt;=I5820,"Pass","Fail"))</f>
        <v/>
      </c>
    </row>
    <row r="5821">
      <c r="A5821" s="31" t="n"/>
      <c r="B5821" s="26" t="n"/>
      <c r="C5821" s="26" t="n"/>
      <c r="D5821" s="26" t="n"/>
      <c r="E5821" s="31" t="n"/>
      <c r="F5821" s="24">
        <f>IF(OR(A5821="",E5821=""),"",E5821-A5821)</f>
        <v/>
      </c>
      <c r="G5821" s="27" t="n"/>
      <c r="H5821" s="33">
        <f>IF(G5821="","",ROUND(G5821*1000/22500,2))</f>
        <v/>
      </c>
      <c r="I5821" s="33">
        <f>IFERROR(IF(D5821="","",VALUE(MID(D5821,2,5))),"")</f>
        <v/>
      </c>
      <c r="J5821" s="28">
        <f>IF(OR(H5821="",I5821=""),"",IF(H5821&gt;=I5821,"Pass","Fail"))</f>
        <v/>
      </c>
    </row>
    <row r="5822">
      <c r="A5822" s="31" t="n"/>
      <c r="B5822" s="26" t="n"/>
      <c r="C5822" s="26" t="n"/>
      <c r="D5822" s="26" t="n"/>
      <c r="E5822" s="31" t="n"/>
      <c r="F5822" s="24">
        <f>IF(OR(A5822="",E5822=""),"",E5822-A5822)</f>
        <v/>
      </c>
      <c r="G5822" s="27" t="n"/>
      <c r="H5822" s="33">
        <f>IF(G5822="","",ROUND(G5822*1000/22500,2))</f>
        <v/>
      </c>
      <c r="I5822" s="33">
        <f>IFERROR(IF(D5822="","",VALUE(MID(D5822,2,5))),"")</f>
        <v/>
      </c>
      <c r="J5822" s="28">
        <f>IF(OR(H5822="",I5822=""),"",IF(H5822&gt;=I5822,"Pass","Fail"))</f>
        <v/>
      </c>
    </row>
    <row r="5823">
      <c r="A5823" s="31" t="n"/>
      <c r="B5823" s="26" t="n"/>
      <c r="C5823" s="26" t="n"/>
      <c r="D5823" s="26" t="n"/>
      <c r="E5823" s="31" t="n"/>
      <c r="F5823" s="24">
        <f>IF(OR(A5823="",E5823=""),"",E5823-A5823)</f>
        <v/>
      </c>
      <c r="G5823" s="27" t="n"/>
      <c r="H5823" s="33">
        <f>IF(G5823="","",ROUND(G5823*1000/22500,2))</f>
        <v/>
      </c>
      <c r="I5823" s="33">
        <f>IFERROR(IF(D5823="","",VALUE(MID(D5823,2,5))),"")</f>
        <v/>
      </c>
      <c r="J5823" s="28">
        <f>IF(OR(H5823="",I5823=""),"",IF(H5823&gt;=I5823,"Pass","Fail"))</f>
        <v/>
      </c>
    </row>
    <row r="5824">
      <c r="A5824" s="31" t="n"/>
      <c r="B5824" s="26" t="n"/>
      <c r="C5824" s="26" t="n"/>
      <c r="D5824" s="26" t="n"/>
      <c r="E5824" s="31" t="n"/>
      <c r="F5824" s="24">
        <f>IF(OR(A5824="",E5824=""),"",E5824-A5824)</f>
        <v/>
      </c>
      <c r="G5824" s="27" t="n"/>
      <c r="H5824" s="33">
        <f>IF(G5824="","",ROUND(G5824*1000/22500,2))</f>
        <v/>
      </c>
      <c r="I5824" s="33">
        <f>IFERROR(IF(D5824="","",VALUE(MID(D5824,2,5))),"")</f>
        <v/>
      </c>
      <c r="J5824" s="28">
        <f>IF(OR(H5824="",I5824=""),"",IF(H5824&gt;=I5824,"Pass","Fail"))</f>
        <v/>
      </c>
    </row>
    <row r="5825">
      <c r="A5825" s="31" t="n"/>
      <c r="B5825" s="26" t="n"/>
      <c r="C5825" s="26" t="n"/>
      <c r="D5825" s="26" t="n"/>
      <c r="E5825" s="31" t="n"/>
      <c r="F5825" s="24">
        <f>IF(OR(A5825="",E5825=""),"",E5825-A5825)</f>
        <v/>
      </c>
      <c r="G5825" s="27" t="n"/>
      <c r="H5825" s="33">
        <f>IF(G5825="","",ROUND(G5825*1000/22500,2))</f>
        <v/>
      </c>
      <c r="I5825" s="33">
        <f>IFERROR(IF(D5825="","",VALUE(MID(D5825,2,5))),"")</f>
        <v/>
      </c>
      <c r="J5825" s="28">
        <f>IF(OR(H5825="",I5825=""),"",IF(H5825&gt;=I5825,"Pass","Fail"))</f>
        <v/>
      </c>
    </row>
    <row r="5826">
      <c r="A5826" s="31" t="n"/>
      <c r="B5826" s="26" t="n"/>
      <c r="C5826" s="26" t="n"/>
      <c r="D5826" s="26" t="n"/>
      <c r="E5826" s="31" t="n"/>
      <c r="F5826" s="24">
        <f>IF(OR(A5826="",E5826=""),"",E5826-A5826)</f>
        <v/>
      </c>
      <c r="G5826" s="27" t="n"/>
      <c r="H5826" s="33">
        <f>IF(G5826="","",ROUND(G5826*1000/22500,2))</f>
        <v/>
      </c>
      <c r="I5826" s="33">
        <f>IFERROR(IF(D5826="","",VALUE(MID(D5826,2,5))),"")</f>
        <v/>
      </c>
      <c r="J5826" s="28">
        <f>IF(OR(H5826="",I5826=""),"",IF(H5826&gt;=I5826,"Pass","Fail"))</f>
        <v/>
      </c>
    </row>
    <row r="5827">
      <c r="A5827" s="31" t="n"/>
      <c r="B5827" s="26" t="n"/>
      <c r="C5827" s="26" t="n"/>
      <c r="D5827" s="26" t="n"/>
      <c r="E5827" s="31" t="n"/>
      <c r="F5827" s="24">
        <f>IF(OR(A5827="",E5827=""),"",E5827-A5827)</f>
        <v/>
      </c>
      <c r="G5827" s="27" t="n"/>
      <c r="H5827" s="33">
        <f>IF(G5827="","",ROUND(G5827*1000/22500,2))</f>
        <v/>
      </c>
      <c r="I5827" s="33">
        <f>IFERROR(IF(D5827="","",VALUE(MID(D5827,2,5))),"")</f>
        <v/>
      </c>
      <c r="J5827" s="28">
        <f>IF(OR(H5827="",I5827=""),"",IF(H5827&gt;=I5827,"Pass","Fail"))</f>
        <v/>
      </c>
    </row>
    <row r="5828">
      <c r="A5828" s="31" t="n"/>
      <c r="B5828" s="26" t="n"/>
      <c r="C5828" s="26" t="n"/>
      <c r="D5828" s="26" t="n"/>
      <c r="E5828" s="31" t="n"/>
      <c r="F5828" s="24">
        <f>IF(OR(A5828="",E5828=""),"",E5828-A5828)</f>
        <v/>
      </c>
      <c r="G5828" s="27" t="n"/>
      <c r="H5828" s="33">
        <f>IF(G5828="","",ROUND(G5828*1000/22500,2))</f>
        <v/>
      </c>
      <c r="I5828" s="33">
        <f>IFERROR(IF(D5828="","",VALUE(MID(D5828,2,5))),"")</f>
        <v/>
      </c>
      <c r="J5828" s="28">
        <f>IF(OR(H5828="",I5828=""),"",IF(H5828&gt;=I5828,"Pass","Fail"))</f>
        <v/>
      </c>
    </row>
    <row r="5829">
      <c r="A5829" s="31" t="n"/>
      <c r="B5829" s="26" t="n"/>
      <c r="C5829" s="26" t="n"/>
      <c r="D5829" s="26" t="n"/>
      <c r="E5829" s="31" t="n"/>
      <c r="F5829" s="24">
        <f>IF(OR(A5829="",E5829=""),"",E5829-A5829)</f>
        <v/>
      </c>
      <c r="G5829" s="27" t="n"/>
      <c r="H5829" s="33">
        <f>IF(G5829="","",ROUND(G5829*1000/22500,2))</f>
        <v/>
      </c>
      <c r="I5829" s="33">
        <f>IFERROR(IF(D5829="","",VALUE(MID(D5829,2,5))),"")</f>
        <v/>
      </c>
      <c r="J5829" s="28">
        <f>IF(OR(H5829="",I5829=""),"",IF(H5829&gt;=I5829,"Pass","Fail"))</f>
        <v/>
      </c>
    </row>
    <row r="5830">
      <c r="A5830" s="31" t="n"/>
      <c r="B5830" s="26" t="n"/>
      <c r="C5830" s="26" t="n"/>
      <c r="D5830" s="26" t="n"/>
      <c r="E5830" s="31" t="n"/>
      <c r="F5830" s="24">
        <f>IF(OR(A5830="",E5830=""),"",E5830-A5830)</f>
        <v/>
      </c>
      <c r="G5830" s="27" t="n"/>
      <c r="H5830" s="33">
        <f>IF(G5830="","",ROUND(G5830*1000/22500,2))</f>
        <v/>
      </c>
      <c r="I5830" s="33">
        <f>IFERROR(IF(D5830="","",VALUE(MID(D5830,2,5))),"")</f>
        <v/>
      </c>
      <c r="J5830" s="28">
        <f>IF(OR(H5830="",I5830=""),"",IF(H5830&gt;=I5830,"Pass","Fail"))</f>
        <v/>
      </c>
    </row>
    <row r="5831">
      <c r="A5831" s="31" t="n"/>
      <c r="B5831" s="26" t="n"/>
      <c r="C5831" s="26" t="n"/>
      <c r="D5831" s="26" t="n"/>
      <c r="E5831" s="31" t="n"/>
      <c r="F5831" s="24">
        <f>IF(OR(A5831="",E5831=""),"",E5831-A5831)</f>
        <v/>
      </c>
      <c r="G5831" s="27" t="n"/>
      <c r="H5831" s="33">
        <f>IF(G5831="","",ROUND(G5831*1000/22500,2))</f>
        <v/>
      </c>
      <c r="I5831" s="33">
        <f>IFERROR(IF(D5831="","",VALUE(MID(D5831,2,5))),"")</f>
        <v/>
      </c>
      <c r="J5831" s="28">
        <f>IF(OR(H5831="",I5831=""),"",IF(H5831&gt;=I5831,"Pass","Fail"))</f>
        <v/>
      </c>
    </row>
    <row r="5832">
      <c r="A5832" s="31" t="n"/>
      <c r="B5832" s="26" t="n"/>
      <c r="C5832" s="26" t="n"/>
      <c r="D5832" s="26" t="n"/>
      <c r="E5832" s="31" t="n"/>
      <c r="F5832" s="24">
        <f>IF(OR(A5832="",E5832=""),"",E5832-A5832)</f>
        <v/>
      </c>
      <c r="G5832" s="27" t="n"/>
      <c r="H5832" s="33">
        <f>IF(G5832="","",ROUND(G5832*1000/22500,2))</f>
        <v/>
      </c>
      <c r="I5832" s="33">
        <f>IFERROR(IF(D5832="","",VALUE(MID(D5832,2,5))),"")</f>
        <v/>
      </c>
      <c r="J5832" s="28">
        <f>IF(OR(H5832="",I5832=""),"",IF(H5832&gt;=I5832,"Pass","Fail"))</f>
        <v/>
      </c>
    </row>
    <row r="5833">
      <c r="A5833" s="31" t="n"/>
      <c r="B5833" s="26" t="n"/>
      <c r="C5833" s="26" t="n"/>
      <c r="D5833" s="26" t="n"/>
      <c r="E5833" s="31" t="n"/>
      <c r="F5833" s="24">
        <f>IF(OR(A5833="",E5833=""),"",E5833-A5833)</f>
        <v/>
      </c>
      <c r="G5833" s="27" t="n"/>
      <c r="H5833" s="33">
        <f>IF(G5833="","",ROUND(G5833*1000/22500,2))</f>
        <v/>
      </c>
      <c r="I5833" s="33">
        <f>IFERROR(IF(D5833="","",VALUE(MID(D5833,2,5))),"")</f>
        <v/>
      </c>
      <c r="J5833" s="28">
        <f>IF(OR(H5833="",I5833=""),"",IF(H5833&gt;=I5833,"Pass","Fail"))</f>
        <v/>
      </c>
    </row>
    <row r="5834">
      <c r="A5834" s="31" t="n"/>
      <c r="B5834" s="26" t="n"/>
      <c r="C5834" s="26" t="n"/>
      <c r="D5834" s="26" t="n"/>
      <c r="E5834" s="31" t="n"/>
      <c r="F5834" s="24">
        <f>IF(OR(A5834="",E5834=""),"",E5834-A5834)</f>
        <v/>
      </c>
      <c r="G5834" s="27" t="n"/>
      <c r="H5834" s="33">
        <f>IF(G5834="","",ROUND(G5834*1000/22500,2))</f>
        <v/>
      </c>
      <c r="I5834" s="33">
        <f>IFERROR(IF(D5834="","",VALUE(MID(D5834,2,5))),"")</f>
        <v/>
      </c>
      <c r="J5834" s="28">
        <f>IF(OR(H5834="",I5834=""),"",IF(H5834&gt;=I5834,"Pass","Fail"))</f>
        <v/>
      </c>
    </row>
    <row r="5835">
      <c r="A5835" s="31" t="n"/>
      <c r="B5835" s="26" t="n"/>
      <c r="C5835" s="26" t="n"/>
      <c r="D5835" s="26" t="n"/>
      <c r="E5835" s="31" t="n"/>
      <c r="F5835" s="24">
        <f>IF(OR(A5835="",E5835=""),"",E5835-A5835)</f>
        <v/>
      </c>
      <c r="G5835" s="27" t="n"/>
      <c r="H5835" s="33">
        <f>IF(G5835="","",ROUND(G5835*1000/22500,2))</f>
        <v/>
      </c>
      <c r="I5835" s="33">
        <f>IFERROR(IF(D5835="","",VALUE(MID(D5835,2,5))),"")</f>
        <v/>
      </c>
      <c r="J5835" s="28">
        <f>IF(OR(H5835="",I5835=""),"",IF(H5835&gt;=I5835,"Pass","Fail"))</f>
        <v/>
      </c>
    </row>
    <row r="5836">
      <c r="A5836" s="31" t="n"/>
      <c r="B5836" s="26" t="n"/>
      <c r="C5836" s="26" t="n"/>
      <c r="D5836" s="26" t="n"/>
      <c r="E5836" s="31" t="n"/>
      <c r="F5836" s="24">
        <f>IF(OR(A5836="",E5836=""),"",E5836-A5836)</f>
        <v/>
      </c>
      <c r="G5836" s="27" t="n"/>
      <c r="H5836" s="33">
        <f>IF(G5836="","",ROUND(G5836*1000/22500,2))</f>
        <v/>
      </c>
      <c r="I5836" s="33">
        <f>IFERROR(IF(D5836="","",VALUE(MID(D5836,2,5))),"")</f>
        <v/>
      </c>
      <c r="J5836" s="28">
        <f>IF(OR(H5836="",I5836=""),"",IF(H5836&gt;=I5836,"Pass","Fail"))</f>
        <v/>
      </c>
    </row>
    <row r="5837">
      <c r="A5837" s="31" t="n"/>
      <c r="B5837" s="26" t="n"/>
      <c r="C5837" s="26" t="n"/>
      <c r="D5837" s="26" t="n"/>
      <c r="E5837" s="31" t="n"/>
      <c r="F5837" s="24">
        <f>IF(OR(A5837="",E5837=""),"",E5837-A5837)</f>
        <v/>
      </c>
      <c r="G5837" s="27" t="n"/>
      <c r="H5837" s="33">
        <f>IF(G5837="","",ROUND(G5837*1000/22500,2))</f>
        <v/>
      </c>
      <c r="I5837" s="33">
        <f>IFERROR(IF(D5837="","",VALUE(MID(D5837,2,5))),"")</f>
        <v/>
      </c>
      <c r="J5837" s="28">
        <f>IF(OR(H5837="",I5837=""),"",IF(H5837&gt;=I5837,"Pass","Fail"))</f>
        <v/>
      </c>
    </row>
    <row r="5838">
      <c r="A5838" s="31" t="n"/>
      <c r="B5838" s="26" t="n"/>
      <c r="C5838" s="26" t="n"/>
      <c r="D5838" s="26" t="n"/>
      <c r="E5838" s="31" t="n"/>
      <c r="F5838" s="24">
        <f>IF(OR(A5838="",E5838=""),"",E5838-A5838)</f>
        <v/>
      </c>
      <c r="G5838" s="27" t="n"/>
      <c r="H5838" s="33">
        <f>IF(G5838="","",ROUND(G5838*1000/22500,2))</f>
        <v/>
      </c>
      <c r="I5838" s="33">
        <f>IFERROR(IF(D5838="","",VALUE(MID(D5838,2,5))),"")</f>
        <v/>
      </c>
      <c r="J5838" s="28">
        <f>IF(OR(H5838="",I5838=""),"",IF(H5838&gt;=I5838,"Pass","Fail"))</f>
        <v/>
      </c>
    </row>
    <row r="5839">
      <c r="A5839" s="31" t="n"/>
      <c r="B5839" s="26" t="n"/>
      <c r="C5839" s="26" t="n"/>
      <c r="D5839" s="26" t="n"/>
      <c r="E5839" s="31" t="n"/>
      <c r="F5839" s="24">
        <f>IF(OR(A5839="",E5839=""),"",E5839-A5839)</f>
        <v/>
      </c>
      <c r="G5839" s="27" t="n"/>
      <c r="H5839" s="33">
        <f>IF(G5839="","",ROUND(G5839*1000/22500,2))</f>
        <v/>
      </c>
      <c r="I5839" s="33">
        <f>IFERROR(IF(D5839="","",VALUE(MID(D5839,2,5))),"")</f>
        <v/>
      </c>
      <c r="J5839" s="28">
        <f>IF(OR(H5839="",I5839=""),"",IF(H5839&gt;=I5839,"Pass","Fail"))</f>
        <v/>
      </c>
    </row>
    <row r="5840">
      <c r="A5840" s="31" t="n"/>
      <c r="B5840" s="26" t="n"/>
      <c r="C5840" s="26" t="n"/>
      <c r="D5840" s="26" t="n"/>
      <c r="E5840" s="31" t="n"/>
      <c r="F5840" s="24">
        <f>IF(OR(A5840="",E5840=""),"",E5840-A5840)</f>
        <v/>
      </c>
      <c r="G5840" s="27" t="n"/>
      <c r="H5840" s="33">
        <f>IF(G5840="","",ROUND(G5840*1000/22500,2))</f>
        <v/>
      </c>
      <c r="I5840" s="33">
        <f>IFERROR(IF(D5840="","",VALUE(MID(D5840,2,5))),"")</f>
        <v/>
      </c>
      <c r="J5840" s="28">
        <f>IF(OR(H5840="",I5840=""),"",IF(H5840&gt;=I5840,"Pass","Fail"))</f>
        <v/>
      </c>
    </row>
    <row r="5841">
      <c r="A5841" s="31" t="n"/>
      <c r="B5841" s="26" t="n"/>
      <c r="C5841" s="26" t="n"/>
      <c r="D5841" s="26" t="n"/>
      <c r="E5841" s="31" t="n"/>
      <c r="F5841" s="24">
        <f>IF(OR(A5841="",E5841=""),"",E5841-A5841)</f>
        <v/>
      </c>
      <c r="G5841" s="27" t="n"/>
      <c r="H5841" s="33">
        <f>IF(G5841="","",ROUND(G5841*1000/22500,2))</f>
        <v/>
      </c>
      <c r="I5841" s="33">
        <f>IFERROR(IF(D5841="","",VALUE(MID(D5841,2,5))),"")</f>
        <v/>
      </c>
      <c r="J5841" s="28">
        <f>IF(OR(H5841="",I5841=""),"",IF(H5841&gt;=I5841,"Pass","Fail"))</f>
        <v/>
      </c>
    </row>
    <row r="5842">
      <c r="A5842" s="31" t="n"/>
      <c r="B5842" s="26" t="n"/>
      <c r="C5842" s="26" t="n"/>
      <c r="D5842" s="26" t="n"/>
      <c r="E5842" s="31" t="n"/>
      <c r="F5842" s="24">
        <f>IF(OR(A5842="",E5842=""),"",E5842-A5842)</f>
        <v/>
      </c>
      <c r="G5842" s="27" t="n"/>
      <c r="H5842" s="33">
        <f>IF(G5842="","",ROUND(G5842*1000/22500,2))</f>
        <v/>
      </c>
      <c r="I5842" s="33">
        <f>IFERROR(IF(D5842="","",VALUE(MID(D5842,2,5))),"")</f>
        <v/>
      </c>
      <c r="J5842" s="28">
        <f>IF(OR(H5842="",I5842=""),"",IF(H5842&gt;=I5842,"Pass","Fail"))</f>
        <v/>
      </c>
    </row>
    <row r="5843">
      <c r="A5843" s="31" t="n"/>
      <c r="B5843" s="26" t="n"/>
      <c r="C5843" s="26" t="n"/>
      <c r="D5843" s="26" t="n"/>
      <c r="E5843" s="31" t="n"/>
      <c r="F5843" s="24">
        <f>IF(OR(A5843="",E5843=""),"",E5843-A5843)</f>
        <v/>
      </c>
      <c r="G5843" s="27" t="n"/>
      <c r="H5843" s="33">
        <f>IF(G5843="","",ROUND(G5843*1000/22500,2))</f>
        <v/>
      </c>
      <c r="I5843" s="33">
        <f>IFERROR(IF(D5843="","",VALUE(MID(D5843,2,5))),"")</f>
        <v/>
      </c>
      <c r="J5843" s="28">
        <f>IF(OR(H5843="",I5843=""),"",IF(H5843&gt;=I5843,"Pass","Fail"))</f>
        <v/>
      </c>
    </row>
    <row r="5844">
      <c r="A5844" s="31" t="n"/>
      <c r="B5844" s="26" t="n"/>
      <c r="C5844" s="26" t="n"/>
      <c r="D5844" s="26" t="n"/>
      <c r="E5844" s="31" t="n"/>
      <c r="F5844" s="24">
        <f>IF(OR(A5844="",E5844=""),"",E5844-A5844)</f>
        <v/>
      </c>
      <c r="G5844" s="27" t="n"/>
      <c r="H5844" s="33">
        <f>IF(G5844="","",ROUND(G5844*1000/22500,2))</f>
        <v/>
      </c>
      <c r="I5844" s="33">
        <f>IFERROR(IF(D5844="","",VALUE(MID(D5844,2,5))),"")</f>
        <v/>
      </c>
      <c r="J5844" s="28">
        <f>IF(OR(H5844="",I5844=""),"",IF(H5844&gt;=I5844,"Pass","Fail"))</f>
        <v/>
      </c>
    </row>
    <row r="5845">
      <c r="A5845" s="31" t="n"/>
      <c r="B5845" s="26" t="n"/>
      <c r="C5845" s="26" t="n"/>
      <c r="D5845" s="26" t="n"/>
      <c r="E5845" s="31" t="n"/>
      <c r="F5845" s="24">
        <f>IF(OR(A5845="",E5845=""),"",E5845-A5845)</f>
        <v/>
      </c>
      <c r="G5845" s="27" t="n"/>
      <c r="H5845" s="33">
        <f>IF(G5845="","",ROUND(G5845*1000/22500,2))</f>
        <v/>
      </c>
      <c r="I5845" s="33">
        <f>IFERROR(IF(D5845="","",VALUE(MID(D5845,2,5))),"")</f>
        <v/>
      </c>
      <c r="J5845" s="28">
        <f>IF(OR(H5845="",I5845=""),"",IF(H5845&gt;=I5845,"Pass","Fail"))</f>
        <v/>
      </c>
    </row>
    <row r="5846">
      <c r="A5846" s="31" t="n"/>
      <c r="B5846" s="26" t="n"/>
      <c r="C5846" s="26" t="n"/>
      <c r="D5846" s="26" t="n"/>
      <c r="E5846" s="31" t="n"/>
      <c r="F5846" s="24">
        <f>IF(OR(A5846="",E5846=""),"",E5846-A5846)</f>
        <v/>
      </c>
      <c r="G5846" s="27" t="n"/>
      <c r="H5846" s="33">
        <f>IF(G5846="","",ROUND(G5846*1000/22500,2))</f>
        <v/>
      </c>
      <c r="I5846" s="33">
        <f>IFERROR(IF(D5846="","",VALUE(MID(D5846,2,5))),"")</f>
        <v/>
      </c>
      <c r="J5846" s="28">
        <f>IF(OR(H5846="",I5846=""),"",IF(H5846&gt;=I5846,"Pass","Fail"))</f>
        <v/>
      </c>
    </row>
    <row r="5847">
      <c r="A5847" s="31" t="n"/>
      <c r="B5847" s="26" t="n"/>
      <c r="C5847" s="26" t="n"/>
      <c r="D5847" s="26" t="n"/>
      <c r="E5847" s="31" t="n"/>
      <c r="F5847" s="24">
        <f>IF(OR(A5847="",E5847=""),"",E5847-A5847)</f>
        <v/>
      </c>
      <c r="G5847" s="27" t="n"/>
      <c r="H5847" s="33">
        <f>IF(G5847="","",ROUND(G5847*1000/22500,2))</f>
        <v/>
      </c>
      <c r="I5847" s="33">
        <f>IFERROR(IF(D5847="","",VALUE(MID(D5847,2,5))),"")</f>
        <v/>
      </c>
      <c r="J5847" s="28">
        <f>IF(OR(H5847="",I5847=""),"",IF(H5847&gt;=I5847,"Pass","Fail"))</f>
        <v/>
      </c>
    </row>
    <row r="5848">
      <c r="A5848" s="31" t="n"/>
      <c r="B5848" s="26" t="n"/>
      <c r="C5848" s="26" t="n"/>
      <c r="D5848" s="26" t="n"/>
      <c r="E5848" s="31" t="n"/>
      <c r="F5848" s="24">
        <f>IF(OR(A5848="",E5848=""),"",E5848-A5848)</f>
        <v/>
      </c>
      <c r="G5848" s="27" t="n"/>
      <c r="H5848" s="33">
        <f>IF(G5848="","",ROUND(G5848*1000/22500,2))</f>
        <v/>
      </c>
      <c r="I5848" s="33">
        <f>IFERROR(IF(D5848="","",VALUE(MID(D5848,2,5))),"")</f>
        <v/>
      </c>
      <c r="J5848" s="28">
        <f>IF(OR(H5848="",I5848=""),"",IF(H5848&gt;=I5848,"Pass","Fail"))</f>
        <v/>
      </c>
    </row>
    <row r="5849">
      <c r="A5849" s="31" t="n"/>
      <c r="B5849" s="26" t="n"/>
      <c r="C5849" s="26" t="n"/>
      <c r="D5849" s="26" t="n"/>
      <c r="E5849" s="31" t="n"/>
      <c r="F5849" s="24">
        <f>IF(OR(A5849="",E5849=""),"",E5849-A5849)</f>
        <v/>
      </c>
      <c r="G5849" s="27" t="n"/>
      <c r="H5849" s="33">
        <f>IF(G5849="","",ROUND(G5849*1000/22500,2))</f>
        <v/>
      </c>
      <c r="I5849" s="33">
        <f>IFERROR(IF(D5849="","",VALUE(MID(D5849,2,5))),"")</f>
        <v/>
      </c>
      <c r="J5849" s="28">
        <f>IF(OR(H5849="",I5849=""),"",IF(H5849&gt;=I5849,"Pass","Fail"))</f>
        <v/>
      </c>
    </row>
    <row r="5850">
      <c r="A5850" s="31" t="n"/>
      <c r="B5850" s="26" t="n"/>
      <c r="C5850" s="26" t="n"/>
      <c r="D5850" s="26" t="n"/>
      <c r="E5850" s="31" t="n"/>
      <c r="F5850" s="24">
        <f>IF(OR(A5850="",E5850=""),"",E5850-A5850)</f>
        <v/>
      </c>
      <c r="G5850" s="27" t="n"/>
      <c r="H5850" s="33">
        <f>IF(G5850="","",ROUND(G5850*1000/22500,2))</f>
        <v/>
      </c>
      <c r="I5850" s="33">
        <f>IFERROR(IF(D5850="","",VALUE(MID(D5850,2,5))),"")</f>
        <v/>
      </c>
      <c r="J5850" s="28">
        <f>IF(OR(H5850="",I5850=""),"",IF(H5850&gt;=I5850,"Pass","Fail"))</f>
        <v/>
      </c>
    </row>
    <row r="5851">
      <c r="A5851" s="31" t="n"/>
      <c r="B5851" s="26" t="n"/>
      <c r="C5851" s="26" t="n"/>
      <c r="D5851" s="26" t="n"/>
      <c r="E5851" s="31" t="n"/>
      <c r="F5851" s="24">
        <f>IF(OR(A5851="",E5851=""),"",E5851-A5851)</f>
        <v/>
      </c>
      <c r="G5851" s="27" t="n"/>
      <c r="H5851" s="33">
        <f>IF(G5851="","",ROUND(G5851*1000/22500,2))</f>
        <v/>
      </c>
      <c r="I5851" s="33">
        <f>IFERROR(IF(D5851="","",VALUE(MID(D5851,2,5))),"")</f>
        <v/>
      </c>
      <c r="J5851" s="28">
        <f>IF(OR(H5851="",I5851=""),"",IF(H5851&gt;=I5851,"Pass","Fail"))</f>
        <v/>
      </c>
    </row>
    <row r="5852">
      <c r="A5852" s="31" t="n"/>
      <c r="B5852" s="26" t="n"/>
      <c r="C5852" s="26" t="n"/>
      <c r="D5852" s="26" t="n"/>
      <c r="E5852" s="31" t="n"/>
      <c r="F5852" s="24">
        <f>IF(OR(A5852="",E5852=""),"",E5852-A5852)</f>
        <v/>
      </c>
      <c r="G5852" s="27" t="n"/>
      <c r="H5852" s="33">
        <f>IF(G5852="","",ROUND(G5852*1000/22500,2))</f>
        <v/>
      </c>
      <c r="I5852" s="33">
        <f>IFERROR(IF(D5852="","",VALUE(MID(D5852,2,5))),"")</f>
        <v/>
      </c>
      <c r="J5852" s="28">
        <f>IF(OR(H5852="",I5852=""),"",IF(H5852&gt;=I5852,"Pass","Fail"))</f>
        <v/>
      </c>
    </row>
    <row r="5853">
      <c r="A5853" s="31" t="n"/>
      <c r="B5853" s="26" t="n"/>
      <c r="C5853" s="26" t="n"/>
      <c r="D5853" s="26" t="n"/>
      <c r="E5853" s="31" t="n"/>
      <c r="F5853" s="24">
        <f>IF(OR(A5853="",E5853=""),"",E5853-A5853)</f>
        <v/>
      </c>
      <c r="G5853" s="27" t="n"/>
      <c r="H5853" s="33">
        <f>IF(G5853="","",ROUND(G5853*1000/22500,2))</f>
        <v/>
      </c>
      <c r="I5853" s="33">
        <f>IFERROR(IF(D5853="","",VALUE(MID(D5853,2,5))),"")</f>
        <v/>
      </c>
      <c r="J5853" s="28">
        <f>IF(OR(H5853="",I5853=""),"",IF(H5853&gt;=I5853,"Pass","Fail"))</f>
        <v/>
      </c>
    </row>
    <row r="5854">
      <c r="A5854" s="31" t="n"/>
      <c r="B5854" s="26" t="n"/>
      <c r="C5854" s="26" t="n"/>
      <c r="D5854" s="26" t="n"/>
      <c r="E5854" s="31" t="n"/>
      <c r="F5854" s="24">
        <f>IF(OR(A5854="",E5854=""),"",E5854-A5854)</f>
        <v/>
      </c>
      <c r="G5854" s="27" t="n"/>
      <c r="H5854" s="33">
        <f>IF(G5854="","",ROUND(G5854*1000/22500,2))</f>
        <v/>
      </c>
      <c r="I5854" s="33">
        <f>IFERROR(IF(D5854="","",VALUE(MID(D5854,2,5))),"")</f>
        <v/>
      </c>
      <c r="J5854" s="28">
        <f>IF(OR(H5854="",I5854=""),"",IF(H5854&gt;=I5854,"Pass","Fail"))</f>
        <v/>
      </c>
    </row>
    <row r="5855">
      <c r="A5855" s="31" t="n"/>
      <c r="B5855" s="26" t="n"/>
      <c r="C5855" s="26" t="n"/>
      <c r="D5855" s="26" t="n"/>
      <c r="E5855" s="31" t="n"/>
      <c r="F5855" s="24">
        <f>IF(OR(A5855="",E5855=""),"",E5855-A5855)</f>
        <v/>
      </c>
      <c r="G5855" s="27" t="n"/>
      <c r="H5855" s="33">
        <f>IF(G5855="","",ROUND(G5855*1000/22500,2))</f>
        <v/>
      </c>
      <c r="I5855" s="33">
        <f>IFERROR(IF(D5855="","",VALUE(MID(D5855,2,5))),"")</f>
        <v/>
      </c>
      <c r="J5855" s="28">
        <f>IF(OR(H5855="",I5855=""),"",IF(H5855&gt;=I5855,"Pass","Fail"))</f>
        <v/>
      </c>
    </row>
    <row r="5856">
      <c r="A5856" s="31" t="n"/>
      <c r="B5856" s="26" t="n"/>
      <c r="C5856" s="26" t="n"/>
      <c r="D5856" s="26" t="n"/>
      <c r="E5856" s="31" t="n"/>
      <c r="F5856" s="24">
        <f>IF(OR(A5856="",E5856=""),"",E5856-A5856)</f>
        <v/>
      </c>
      <c r="G5856" s="27" t="n"/>
      <c r="H5856" s="33">
        <f>IF(G5856="","",ROUND(G5856*1000/22500,2))</f>
        <v/>
      </c>
      <c r="I5856" s="33">
        <f>IFERROR(IF(D5856="","",VALUE(MID(D5856,2,5))),"")</f>
        <v/>
      </c>
      <c r="J5856" s="28">
        <f>IF(OR(H5856="",I5856=""),"",IF(H5856&gt;=I5856,"Pass","Fail"))</f>
        <v/>
      </c>
    </row>
    <row r="5857">
      <c r="A5857" s="31" t="n"/>
      <c r="B5857" s="26" t="n"/>
      <c r="C5857" s="26" t="n"/>
      <c r="D5857" s="26" t="n"/>
      <c r="E5857" s="31" t="n"/>
      <c r="F5857" s="24">
        <f>IF(OR(A5857="",E5857=""),"",E5857-A5857)</f>
        <v/>
      </c>
      <c r="G5857" s="27" t="n"/>
      <c r="H5857" s="33">
        <f>IF(G5857="","",ROUND(G5857*1000/22500,2))</f>
        <v/>
      </c>
      <c r="I5857" s="33">
        <f>IFERROR(IF(D5857="","",VALUE(MID(D5857,2,5))),"")</f>
        <v/>
      </c>
      <c r="J5857" s="28">
        <f>IF(OR(H5857="",I5857=""),"",IF(H5857&gt;=I5857,"Pass","Fail"))</f>
        <v/>
      </c>
    </row>
    <row r="5858">
      <c r="A5858" s="31" t="n"/>
      <c r="B5858" s="26" t="n"/>
      <c r="C5858" s="26" t="n"/>
      <c r="D5858" s="26" t="n"/>
      <c r="E5858" s="31" t="n"/>
      <c r="F5858" s="24">
        <f>IF(OR(A5858="",E5858=""),"",E5858-A5858)</f>
        <v/>
      </c>
      <c r="G5858" s="27" t="n"/>
      <c r="H5858" s="33">
        <f>IF(G5858="","",ROUND(G5858*1000/22500,2))</f>
        <v/>
      </c>
      <c r="I5858" s="33">
        <f>IFERROR(IF(D5858="","",VALUE(MID(D5858,2,5))),"")</f>
        <v/>
      </c>
      <c r="J5858" s="28">
        <f>IF(OR(H5858="",I5858=""),"",IF(H5858&gt;=I5858,"Pass","Fail"))</f>
        <v/>
      </c>
    </row>
    <row r="5859">
      <c r="A5859" s="31" t="n"/>
      <c r="B5859" s="26" t="n"/>
      <c r="C5859" s="26" t="n"/>
      <c r="D5859" s="26" t="n"/>
      <c r="E5859" s="31" t="n"/>
      <c r="F5859" s="24">
        <f>IF(OR(A5859="",E5859=""),"",E5859-A5859)</f>
        <v/>
      </c>
      <c r="G5859" s="27" t="n"/>
      <c r="H5859" s="33">
        <f>IF(G5859="","",ROUND(G5859*1000/22500,2))</f>
        <v/>
      </c>
      <c r="I5859" s="33">
        <f>IFERROR(IF(D5859="","",VALUE(MID(D5859,2,5))),"")</f>
        <v/>
      </c>
      <c r="J5859" s="28">
        <f>IF(OR(H5859="",I5859=""),"",IF(H5859&gt;=I5859,"Pass","Fail"))</f>
        <v/>
      </c>
    </row>
    <row r="5860">
      <c r="A5860" s="31" t="n"/>
      <c r="B5860" s="26" t="n"/>
      <c r="C5860" s="26" t="n"/>
      <c r="D5860" s="26" t="n"/>
      <c r="E5860" s="31" t="n"/>
      <c r="F5860" s="24">
        <f>IF(OR(A5860="",E5860=""),"",E5860-A5860)</f>
        <v/>
      </c>
      <c r="G5860" s="27" t="n"/>
      <c r="H5860" s="33">
        <f>IF(G5860="","",ROUND(G5860*1000/22500,2))</f>
        <v/>
      </c>
      <c r="I5860" s="33">
        <f>IFERROR(IF(D5860="","",VALUE(MID(D5860,2,5))),"")</f>
        <v/>
      </c>
      <c r="J5860" s="28">
        <f>IF(OR(H5860="",I5860=""),"",IF(H5860&gt;=I5860,"Pass","Fail"))</f>
        <v/>
      </c>
    </row>
    <row r="5861">
      <c r="A5861" s="31" t="n"/>
      <c r="B5861" s="26" t="n"/>
      <c r="C5861" s="26" t="n"/>
      <c r="D5861" s="26" t="n"/>
      <c r="E5861" s="31" t="n"/>
      <c r="F5861" s="24">
        <f>IF(OR(A5861="",E5861=""),"",E5861-A5861)</f>
        <v/>
      </c>
      <c r="G5861" s="27" t="n"/>
      <c r="H5861" s="33">
        <f>IF(G5861="","",ROUND(G5861*1000/22500,2))</f>
        <v/>
      </c>
      <c r="I5861" s="33">
        <f>IFERROR(IF(D5861="","",VALUE(MID(D5861,2,5))),"")</f>
        <v/>
      </c>
      <c r="J5861" s="28">
        <f>IF(OR(H5861="",I5861=""),"",IF(H5861&gt;=I5861,"Pass","Fail"))</f>
        <v/>
      </c>
    </row>
    <row r="5862">
      <c r="A5862" s="31" t="n"/>
      <c r="B5862" s="26" t="n"/>
      <c r="C5862" s="26" t="n"/>
      <c r="D5862" s="26" t="n"/>
      <c r="E5862" s="31" t="n"/>
      <c r="F5862" s="24">
        <f>IF(OR(A5862="",E5862=""),"",E5862-A5862)</f>
        <v/>
      </c>
      <c r="G5862" s="27" t="n"/>
      <c r="H5862" s="33">
        <f>IF(G5862="","",ROUND(G5862*1000/22500,2))</f>
        <v/>
      </c>
      <c r="I5862" s="33">
        <f>IFERROR(IF(D5862="","",VALUE(MID(D5862,2,5))),"")</f>
        <v/>
      </c>
      <c r="J5862" s="28">
        <f>IF(OR(H5862="",I5862=""),"",IF(H5862&gt;=I5862,"Pass","Fail"))</f>
        <v/>
      </c>
    </row>
    <row r="5863">
      <c r="A5863" s="31" t="n"/>
      <c r="B5863" s="26" t="n"/>
      <c r="C5863" s="26" t="n"/>
      <c r="D5863" s="26" t="n"/>
      <c r="E5863" s="31" t="n"/>
      <c r="F5863" s="24">
        <f>IF(OR(A5863="",E5863=""),"",E5863-A5863)</f>
        <v/>
      </c>
      <c r="G5863" s="27" t="n"/>
      <c r="H5863" s="33">
        <f>IF(G5863="","",ROUND(G5863*1000/22500,2))</f>
        <v/>
      </c>
      <c r="I5863" s="33">
        <f>IFERROR(IF(D5863="","",VALUE(MID(D5863,2,5))),"")</f>
        <v/>
      </c>
      <c r="J5863" s="28">
        <f>IF(OR(H5863="",I5863=""),"",IF(H5863&gt;=I5863,"Pass","Fail"))</f>
        <v/>
      </c>
    </row>
    <row r="5864">
      <c r="A5864" s="31" t="n"/>
      <c r="B5864" s="26" t="n"/>
      <c r="C5864" s="26" t="n"/>
      <c r="D5864" s="26" t="n"/>
      <c r="E5864" s="31" t="n"/>
      <c r="F5864" s="24">
        <f>IF(OR(A5864="",E5864=""),"",E5864-A5864)</f>
        <v/>
      </c>
      <c r="G5864" s="27" t="n"/>
      <c r="H5864" s="33">
        <f>IF(G5864="","",ROUND(G5864*1000/22500,2))</f>
        <v/>
      </c>
      <c r="I5864" s="33">
        <f>IFERROR(IF(D5864="","",VALUE(MID(D5864,2,5))),"")</f>
        <v/>
      </c>
      <c r="J5864" s="28">
        <f>IF(OR(H5864="",I5864=""),"",IF(H5864&gt;=I5864,"Pass","Fail"))</f>
        <v/>
      </c>
    </row>
    <row r="5865">
      <c r="A5865" s="31" t="n"/>
      <c r="B5865" s="26" t="n"/>
      <c r="C5865" s="26" t="n"/>
      <c r="D5865" s="26" t="n"/>
      <c r="E5865" s="31" t="n"/>
      <c r="F5865" s="24">
        <f>IF(OR(A5865="",E5865=""),"",E5865-A5865)</f>
        <v/>
      </c>
      <c r="G5865" s="27" t="n"/>
      <c r="H5865" s="33">
        <f>IF(G5865="","",ROUND(G5865*1000/22500,2))</f>
        <v/>
      </c>
      <c r="I5865" s="33">
        <f>IFERROR(IF(D5865="","",VALUE(MID(D5865,2,5))),"")</f>
        <v/>
      </c>
      <c r="J5865" s="28">
        <f>IF(OR(H5865="",I5865=""),"",IF(H5865&gt;=I5865,"Pass","Fail"))</f>
        <v/>
      </c>
    </row>
    <row r="5866">
      <c r="A5866" s="31" t="n"/>
      <c r="B5866" s="26" t="n"/>
      <c r="C5866" s="26" t="n"/>
      <c r="D5866" s="26" t="n"/>
      <c r="E5866" s="31" t="n"/>
      <c r="F5866" s="24">
        <f>IF(OR(A5866="",E5866=""),"",E5866-A5866)</f>
        <v/>
      </c>
      <c r="G5866" s="27" t="n"/>
      <c r="H5866" s="33">
        <f>IF(G5866="","",ROUND(G5866*1000/22500,2))</f>
        <v/>
      </c>
      <c r="I5866" s="33">
        <f>IFERROR(IF(D5866="","",VALUE(MID(D5866,2,5))),"")</f>
        <v/>
      </c>
      <c r="J5866" s="28">
        <f>IF(OR(H5866="",I5866=""),"",IF(H5866&gt;=I5866,"Pass","Fail"))</f>
        <v/>
      </c>
    </row>
    <row r="5867">
      <c r="A5867" s="31" t="n"/>
      <c r="B5867" s="26" t="n"/>
      <c r="C5867" s="26" t="n"/>
      <c r="D5867" s="26" t="n"/>
      <c r="E5867" s="31" t="n"/>
      <c r="F5867" s="24">
        <f>IF(OR(A5867="",E5867=""),"",E5867-A5867)</f>
        <v/>
      </c>
      <c r="G5867" s="27" t="n"/>
      <c r="H5867" s="33">
        <f>IF(G5867="","",ROUND(G5867*1000/22500,2))</f>
        <v/>
      </c>
      <c r="I5867" s="33">
        <f>IFERROR(IF(D5867="","",VALUE(MID(D5867,2,5))),"")</f>
        <v/>
      </c>
      <c r="J5867" s="28">
        <f>IF(OR(H5867="",I5867=""),"",IF(H5867&gt;=I5867,"Pass","Fail"))</f>
        <v/>
      </c>
    </row>
    <row r="5868">
      <c r="A5868" s="31" t="n"/>
      <c r="B5868" s="26" t="n"/>
      <c r="C5868" s="26" t="n"/>
      <c r="D5868" s="26" t="n"/>
      <c r="E5868" s="31" t="n"/>
      <c r="F5868" s="24">
        <f>IF(OR(A5868="",E5868=""),"",E5868-A5868)</f>
        <v/>
      </c>
      <c r="G5868" s="27" t="n"/>
      <c r="H5868" s="33">
        <f>IF(G5868="","",ROUND(G5868*1000/22500,2))</f>
        <v/>
      </c>
      <c r="I5868" s="33">
        <f>IFERROR(IF(D5868="","",VALUE(MID(D5868,2,5))),"")</f>
        <v/>
      </c>
      <c r="J5868" s="28">
        <f>IF(OR(H5868="",I5868=""),"",IF(H5868&gt;=I5868,"Pass","Fail"))</f>
        <v/>
      </c>
    </row>
    <row r="5869">
      <c r="A5869" s="31" t="n"/>
      <c r="B5869" s="26" t="n"/>
      <c r="C5869" s="26" t="n"/>
      <c r="D5869" s="26" t="n"/>
      <c r="E5869" s="31" t="n"/>
      <c r="F5869" s="24">
        <f>IF(OR(A5869="",E5869=""),"",E5869-A5869)</f>
        <v/>
      </c>
      <c r="G5869" s="27" t="n"/>
      <c r="H5869" s="33">
        <f>IF(G5869="","",ROUND(G5869*1000/22500,2))</f>
        <v/>
      </c>
      <c r="I5869" s="33">
        <f>IFERROR(IF(D5869="","",VALUE(MID(D5869,2,5))),"")</f>
        <v/>
      </c>
      <c r="J5869" s="28">
        <f>IF(OR(H5869="",I5869=""),"",IF(H5869&gt;=I5869,"Pass","Fail"))</f>
        <v/>
      </c>
    </row>
    <row r="5870">
      <c r="A5870" s="31" t="n"/>
      <c r="B5870" s="26" t="n"/>
      <c r="C5870" s="26" t="n"/>
      <c r="D5870" s="26" t="n"/>
      <c r="E5870" s="31" t="n"/>
      <c r="F5870" s="24">
        <f>IF(OR(A5870="",E5870=""),"",E5870-A5870)</f>
        <v/>
      </c>
      <c r="G5870" s="27" t="n"/>
      <c r="H5870" s="33">
        <f>IF(G5870="","",ROUND(G5870*1000/22500,2))</f>
        <v/>
      </c>
      <c r="I5870" s="33">
        <f>IFERROR(IF(D5870="","",VALUE(MID(D5870,2,5))),"")</f>
        <v/>
      </c>
      <c r="J5870" s="28">
        <f>IF(OR(H5870="",I5870=""),"",IF(H5870&gt;=I5870,"Pass","Fail"))</f>
        <v/>
      </c>
    </row>
    <row r="5871">
      <c r="A5871" s="31" t="n"/>
      <c r="B5871" s="26" t="n"/>
      <c r="C5871" s="26" t="n"/>
      <c r="D5871" s="26" t="n"/>
      <c r="E5871" s="31" t="n"/>
      <c r="F5871" s="24">
        <f>IF(OR(A5871="",E5871=""),"",E5871-A5871)</f>
        <v/>
      </c>
      <c r="G5871" s="27" t="n"/>
      <c r="H5871" s="33">
        <f>IF(G5871="","",ROUND(G5871*1000/22500,2))</f>
        <v/>
      </c>
      <c r="I5871" s="33">
        <f>IFERROR(IF(D5871="","",VALUE(MID(D5871,2,5))),"")</f>
        <v/>
      </c>
      <c r="J5871" s="28">
        <f>IF(OR(H5871="",I5871=""),"",IF(H5871&gt;=I5871,"Pass","Fail"))</f>
        <v/>
      </c>
    </row>
    <row r="5872">
      <c r="A5872" s="31" t="n"/>
      <c r="B5872" s="26" t="n"/>
      <c r="C5872" s="26" t="n"/>
      <c r="D5872" s="26" t="n"/>
      <c r="E5872" s="31" t="n"/>
      <c r="F5872" s="24">
        <f>IF(OR(A5872="",E5872=""),"",E5872-A5872)</f>
        <v/>
      </c>
      <c r="G5872" s="27" t="n"/>
      <c r="H5872" s="33">
        <f>IF(G5872="","",ROUND(G5872*1000/22500,2))</f>
        <v/>
      </c>
      <c r="I5872" s="33">
        <f>IFERROR(IF(D5872="","",VALUE(MID(D5872,2,5))),"")</f>
        <v/>
      </c>
      <c r="J5872" s="28">
        <f>IF(OR(H5872="",I5872=""),"",IF(H5872&gt;=I5872,"Pass","Fail"))</f>
        <v/>
      </c>
    </row>
    <row r="5873">
      <c r="A5873" s="31" t="n"/>
      <c r="B5873" s="26" t="n"/>
      <c r="C5873" s="26" t="n"/>
      <c r="D5873" s="26" t="n"/>
      <c r="E5873" s="31" t="n"/>
      <c r="F5873" s="24">
        <f>IF(OR(A5873="",E5873=""),"",E5873-A5873)</f>
        <v/>
      </c>
      <c r="G5873" s="27" t="n"/>
      <c r="H5873" s="33">
        <f>IF(G5873="","",ROUND(G5873*1000/22500,2))</f>
        <v/>
      </c>
      <c r="I5873" s="33">
        <f>IFERROR(IF(D5873="","",VALUE(MID(D5873,2,5))),"")</f>
        <v/>
      </c>
      <c r="J5873" s="28">
        <f>IF(OR(H5873="",I5873=""),"",IF(H5873&gt;=I5873,"Pass","Fail"))</f>
        <v/>
      </c>
    </row>
    <row r="5874">
      <c r="A5874" s="31" t="n"/>
      <c r="B5874" s="26" t="n"/>
      <c r="C5874" s="26" t="n"/>
      <c r="D5874" s="26" t="n"/>
      <c r="E5874" s="31" t="n"/>
      <c r="F5874" s="24">
        <f>IF(OR(A5874="",E5874=""),"",E5874-A5874)</f>
        <v/>
      </c>
      <c r="G5874" s="27" t="n"/>
      <c r="H5874" s="33">
        <f>IF(G5874="","",ROUND(G5874*1000/22500,2))</f>
        <v/>
      </c>
      <c r="I5874" s="33">
        <f>IFERROR(IF(D5874="","",VALUE(MID(D5874,2,5))),"")</f>
        <v/>
      </c>
      <c r="J5874" s="28">
        <f>IF(OR(H5874="",I5874=""),"",IF(H5874&gt;=I5874,"Pass","Fail"))</f>
        <v/>
      </c>
    </row>
    <row r="5875">
      <c r="A5875" s="31" t="n"/>
      <c r="B5875" s="26" t="n"/>
      <c r="C5875" s="26" t="n"/>
      <c r="D5875" s="26" t="n"/>
      <c r="E5875" s="31" t="n"/>
      <c r="F5875" s="24">
        <f>IF(OR(A5875="",E5875=""),"",E5875-A5875)</f>
        <v/>
      </c>
      <c r="G5875" s="27" t="n"/>
      <c r="H5875" s="33">
        <f>IF(G5875="","",ROUND(G5875*1000/22500,2))</f>
        <v/>
      </c>
      <c r="I5875" s="33">
        <f>IFERROR(IF(D5875="","",VALUE(MID(D5875,2,5))),"")</f>
        <v/>
      </c>
      <c r="J5875" s="28">
        <f>IF(OR(H5875="",I5875=""),"",IF(H5875&gt;=I5875,"Pass","Fail"))</f>
        <v/>
      </c>
    </row>
    <row r="5876">
      <c r="A5876" s="31" t="n"/>
      <c r="B5876" s="26" t="n"/>
      <c r="C5876" s="26" t="n"/>
      <c r="D5876" s="26" t="n"/>
      <c r="E5876" s="31" t="n"/>
      <c r="F5876" s="24">
        <f>IF(OR(A5876="",E5876=""),"",E5876-A5876)</f>
        <v/>
      </c>
      <c r="G5876" s="27" t="n"/>
      <c r="H5876" s="33">
        <f>IF(G5876="","",ROUND(G5876*1000/22500,2))</f>
        <v/>
      </c>
      <c r="I5876" s="33">
        <f>IFERROR(IF(D5876="","",VALUE(MID(D5876,2,5))),"")</f>
        <v/>
      </c>
      <c r="J5876" s="28">
        <f>IF(OR(H5876="",I5876=""),"",IF(H5876&gt;=I5876,"Pass","Fail"))</f>
        <v/>
      </c>
    </row>
    <row r="5877">
      <c r="A5877" s="31" t="n"/>
      <c r="B5877" s="26" t="n"/>
      <c r="C5877" s="26" t="n"/>
      <c r="D5877" s="26" t="n"/>
      <c r="E5877" s="31" t="n"/>
      <c r="F5877" s="24">
        <f>IF(OR(A5877="",E5877=""),"",E5877-A5877)</f>
        <v/>
      </c>
      <c r="G5877" s="27" t="n"/>
      <c r="H5877" s="33">
        <f>IF(G5877="","",ROUND(G5877*1000/22500,2))</f>
        <v/>
      </c>
      <c r="I5877" s="33">
        <f>IFERROR(IF(D5877="","",VALUE(MID(D5877,2,5))),"")</f>
        <v/>
      </c>
      <c r="J5877" s="28">
        <f>IF(OR(H5877="",I5877=""),"",IF(H5877&gt;=I5877,"Pass","Fail"))</f>
        <v/>
      </c>
    </row>
    <row r="5878">
      <c r="A5878" s="31" t="n"/>
      <c r="B5878" s="26" t="n"/>
      <c r="C5878" s="26" t="n"/>
      <c r="D5878" s="26" t="n"/>
      <c r="E5878" s="31" t="n"/>
      <c r="F5878" s="24">
        <f>IF(OR(A5878="",E5878=""),"",E5878-A5878)</f>
        <v/>
      </c>
      <c r="G5878" s="27" t="n"/>
      <c r="H5878" s="33">
        <f>IF(G5878="","",ROUND(G5878*1000/22500,2))</f>
        <v/>
      </c>
      <c r="I5878" s="33">
        <f>IFERROR(IF(D5878="","",VALUE(MID(D5878,2,5))),"")</f>
        <v/>
      </c>
      <c r="J5878" s="28">
        <f>IF(OR(H5878="",I5878=""),"",IF(H5878&gt;=I5878,"Pass","Fail"))</f>
        <v/>
      </c>
    </row>
    <row r="5879">
      <c r="A5879" s="31" t="n"/>
      <c r="B5879" s="26" t="n"/>
      <c r="C5879" s="26" t="n"/>
      <c r="D5879" s="26" t="n"/>
      <c r="E5879" s="31" t="n"/>
      <c r="F5879" s="24">
        <f>IF(OR(A5879="",E5879=""),"",E5879-A5879)</f>
        <v/>
      </c>
      <c r="G5879" s="27" t="n"/>
      <c r="H5879" s="33">
        <f>IF(G5879="","",ROUND(G5879*1000/22500,2))</f>
        <v/>
      </c>
      <c r="I5879" s="33">
        <f>IFERROR(IF(D5879="","",VALUE(MID(D5879,2,5))),"")</f>
        <v/>
      </c>
      <c r="J5879" s="28">
        <f>IF(OR(H5879="",I5879=""),"",IF(H5879&gt;=I5879,"Pass","Fail"))</f>
        <v/>
      </c>
    </row>
    <row r="5880">
      <c r="A5880" s="31" t="n"/>
      <c r="B5880" s="26" t="n"/>
      <c r="C5880" s="26" t="n"/>
      <c r="D5880" s="26" t="n"/>
      <c r="E5880" s="31" t="n"/>
      <c r="F5880" s="24">
        <f>IF(OR(A5880="",E5880=""),"",E5880-A5880)</f>
        <v/>
      </c>
      <c r="G5880" s="27" t="n"/>
      <c r="H5880" s="33">
        <f>IF(G5880="","",ROUND(G5880*1000/22500,2))</f>
        <v/>
      </c>
      <c r="I5880" s="33">
        <f>IFERROR(IF(D5880="","",VALUE(MID(D5880,2,5))),"")</f>
        <v/>
      </c>
      <c r="J5880" s="28">
        <f>IF(OR(H5880="",I5880=""),"",IF(H5880&gt;=I5880,"Pass","Fail"))</f>
        <v/>
      </c>
    </row>
    <row r="5881">
      <c r="A5881" s="31" t="n"/>
      <c r="B5881" s="26" t="n"/>
      <c r="C5881" s="26" t="n"/>
      <c r="D5881" s="26" t="n"/>
      <c r="E5881" s="31" t="n"/>
      <c r="F5881" s="24">
        <f>IF(OR(A5881="",E5881=""),"",E5881-A5881)</f>
        <v/>
      </c>
      <c r="G5881" s="27" t="n"/>
      <c r="H5881" s="33">
        <f>IF(G5881="","",ROUND(G5881*1000/22500,2))</f>
        <v/>
      </c>
      <c r="I5881" s="33">
        <f>IFERROR(IF(D5881="","",VALUE(MID(D5881,2,5))),"")</f>
        <v/>
      </c>
      <c r="J5881" s="28">
        <f>IF(OR(H5881="",I5881=""),"",IF(H5881&gt;=I5881,"Pass","Fail"))</f>
        <v/>
      </c>
    </row>
    <row r="5882">
      <c r="A5882" s="31" t="n"/>
      <c r="B5882" s="26" t="n"/>
      <c r="C5882" s="26" t="n"/>
      <c r="D5882" s="26" t="n"/>
      <c r="E5882" s="31" t="n"/>
      <c r="F5882" s="24">
        <f>IF(OR(A5882="",E5882=""),"",E5882-A5882)</f>
        <v/>
      </c>
      <c r="G5882" s="27" t="n"/>
      <c r="H5882" s="33">
        <f>IF(G5882="","",ROUND(G5882*1000/22500,2))</f>
        <v/>
      </c>
      <c r="I5882" s="33">
        <f>IFERROR(IF(D5882="","",VALUE(MID(D5882,2,5))),"")</f>
        <v/>
      </c>
      <c r="J5882" s="28">
        <f>IF(OR(H5882="",I5882=""),"",IF(H5882&gt;=I5882,"Pass","Fail"))</f>
        <v/>
      </c>
    </row>
    <row r="5883">
      <c r="A5883" s="31" t="n"/>
      <c r="B5883" s="26" t="n"/>
      <c r="C5883" s="26" t="n"/>
      <c r="D5883" s="26" t="n"/>
      <c r="E5883" s="31" t="n"/>
      <c r="F5883" s="24">
        <f>IF(OR(A5883="",E5883=""),"",E5883-A5883)</f>
        <v/>
      </c>
      <c r="G5883" s="27" t="n"/>
      <c r="H5883" s="33">
        <f>IF(G5883="","",ROUND(G5883*1000/22500,2))</f>
        <v/>
      </c>
      <c r="I5883" s="33">
        <f>IFERROR(IF(D5883="","",VALUE(MID(D5883,2,5))),"")</f>
        <v/>
      </c>
      <c r="J5883" s="28">
        <f>IF(OR(H5883="",I5883=""),"",IF(H5883&gt;=I5883,"Pass","Fail"))</f>
        <v/>
      </c>
    </row>
    <row r="5884">
      <c r="A5884" s="31" t="n"/>
      <c r="B5884" s="26" t="n"/>
      <c r="C5884" s="26" t="n"/>
      <c r="D5884" s="26" t="n"/>
      <c r="E5884" s="31" t="n"/>
      <c r="F5884" s="24">
        <f>IF(OR(A5884="",E5884=""),"",E5884-A5884)</f>
        <v/>
      </c>
      <c r="G5884" s="27" t="n"/>
      <c r="H5884" s="33">
        <f>IF(G5884="","",ROUND(G5884*1000/22500,2))</f>
        <v/>
      </c>
      <c r="I5884" s="33">
        <f>IFERROR(IF(D5884="","",VALUE(MID(D5884,2,5))),"")</f>
        <v/>
      </c>
      <c r="J5884" s="28">
        <f>IF(OR(H5884="",I5884=""),"",IF(H5884&gt;=I5884,"Pass","Fail"))</f>
        <v/>
      </c>
    </row>
    <row r="5885">
      <c r="A5885" s="31" t="n"/>
      <c r="B5885" s="26" t="n"/>
      <c r="C5885" s="26" t="n"/>
      <c r="D5885" s="26" t="n"/>
      <c r="E5885" s="31" t="n"/>
      <c r="F5885" s="24">
        <f>IF(OR(A5885="",E5885=""),"",E5885-A5885)</f>
        <v/>
      </c>
      <c r="G5885" s="27" t="n"/>
      <c r="H5885" s="33">
        <f>IF(G5885="","",ROUND(G5885*1000/22500,2))</f>
        <v/>
      </c>
      <c r="I5885" s="33">
        <f>IFERROR(IF(D5885="","",VALUE(MID(D5885,2,5))),"")</f>
        <v/>
      </c>
      <c r="J5885" s="28">
        <f>IF(OR(H5885="",I5885=""),"",IF(H5885&gt;=I5885,"Pass","Fail"))</f>
        <v/>
      </c>
    </row>
    <row r="5886">
      <c r="A5886" s="31" t="n"/>
      <c r="B5886" s="26" t="n"/>
      <c r="C5886" s="26" t="n"/>
      <c r="D5886" s="26" t="n"/>
      <c r="E5886" s="31" t="n"/>
      <c r="F5886" s="24">
        <f>IF(OR(A5886="",E5886=""),"",E5886-A5886)</f>
        <v/>
      </c>
      <c r="G5886" s="27" t="n"/>
      <c r="H5886" s="33">
        <f>IF(G5886="","",ROUND(G5886*1000/22500,2))</f>
        <v/>
      </c>
      <c r="I5886" s="33">
        <f>IFERROR(IF(D5886="","",VALUE(MID(D5886,2,5))),"")</f>
        <v/>
      </c>
      <c r="J5886" s="28">
        <f>IF(OR(H5886="",I5886=""),"",IF(H5886&gt;=I5886,"Pass","Fail"))</f>
        <v/>
      </c>
    </row>
    <row r="5887">
      <c r="A5887" s="31" t="n"/>
      <c r="B5887" s="26" t="n"/>
      <c r="C5887" s="26" t="n"/>
      <c r="D5887" s="26" t="n"/>
      <c r="E5887" s="31" t="n"/>
      <c r="F5887" s="24">
        <f>IF(OR(A5887="",E5887=""),"",E5887-A5887)</f>
        <v/>
      </c>
      <c r="G5887" s="27" t="n"/>
      <c r="H5887" s="33">
        <f>IF(G5887="","",ROUND(G5887*1000/22500,2))</f>
        <v/>
      </c>
      <c r="I5887" s="33">
        <f>IFERROR(IF(D5887="","",VALUE(MID(D5887,2,5))),"")</f>
        <v/>
      </c>
      <c r="J5887" s="28">
        <f>IF(OR(H5887="",I5887=""),"",IF(H5887&gt;=I5887,"Pass","Fail"))</f>
        <v/>
      </c>
    </row>
    <row r="5888">
      <c r="A5888" s="31" t="n"/>
      <c r="B5888" s="26" t="n"/>
      <c r="C5888" s="26" t="n"/>
      <c r="D5888" s="26" t="n"/>
      <c r="E5888" s="31" t="n"/>
      <c r="F5888" s="24">
        <f>IF(OR(A5888="",E5888=""),"",E5888-A5888)</f>
        <v/>
      </c>
      <c r="G5888" s="27" t="n"/>
      <c r="H5888" s="33">
        <f>IF(G5888="","",ROUND(G5888*1000/22500,2))</f>
        <v/>
      </c>
      <c r="I5888" s="33">
        <f>IFERROR(IF(D5888="","",VALUE(MID(D5888,2,5))),"")</f>
        <v/>
      </c>
      <c r="J5888" s="28">
        <f>IF(OR(H5888="",I5888=""),"",IF(H5888&gt;=I5888,"Pass","Fail"))</f>
        <v/>
      </c>
    </row>
    <row r="5889">
      <c r="A5889" s="31" t="n"/>
      <c r="B5889" s="26" t="n"/>
      <c r="C5889" s="26" t="n"/>
      <c r="D5889" s="26" t="n"/>
      <c r="E5889" s="31" t="n"/>
      <c r="F5889" s="24">
        <f>IF(OR(A5889="",E5889=""),"",E5889-A5889)</f>
        <v/>
      </c>
      <c r="G5889" s="27" t="n"/>
      <c r="H5889" s="33">
        <f>IF(G5889="","",ROUND(G5889*1000/22500,2))</f>
        <v/>
      </c>
      <c r="I5889" s="33">
        <f>IFERROR(IF(D5889="","",VALUE(MID(D5889,2,5))),"")</f>
        <v/>
      </c>
      <c r="J5889" s="28">
        <f>IF(OR(H5889="",I5889=""),"",IF(H5889&gt;=I5889,"Pass","Fail"))</f>
        <v/>
      </c>
    </row>
    <row r="5890">
      <c r="A5890" s="31" t="n"/>
      <c r="B5890" s="26" t="n"/>
      <c r="C5890" s="26" t="n"/>
      <c r="D5890" s="26" t="n"/>
      <c r="E5890" s="31" t="n"/>
      <c r="F5890" s="24">
        <f>IF(OR(A5890="",E5890=""),"",E5890-A5890)</f>
        <v/>
      </c>
      <c r="G5890" s="27" t="n"/>
      <c r="H5890" s="33">
        <f>IF(G5890="","",ROUND(G5890*1000/22500,2))</f>
        <v/>
      </c>
      <c r="I5890" s="33">
        <f>IFERROR(IF(D5890="","",VALUE(MID(D5890,2,5))),"")</f>
        <v/>
      </c>
      <c r="J5890" s="28">
        <f>IF(OR(H5890="",I5890=""),"",IF(H5890&gt;=I5890,"Pass","Fail"))</f>
        <v/>
      </c>
    </row>
    <row r="5891">
      <c r="A5891" s="31" t="n"/>
      <c r="B5891" s="26" t="n"/>
      <c r="C5891" s="26" t="n"/>
      <c r="D5891" s="26" t="n"/>
      <c r="E5891" s="31" t="n"/>
      <c r="F5891" s="24">
        <f>IF(OR(A5891="",E5891=""),"",E5891-A5891)</f>
        <v/>
      </c>
      <c r="G5891" s="27" t="n"/>
      <c r="H5891" s="33">
        <f>IF(G5891="","",ROUND(G5891*1000/22500,2))</f>
        <v/>
      </c>
      <c r="I5891" s="33">
        <f>IFERROR(IF(D5891="","",VALUE(MID(D5891,2,5))),"")</f>
        <v/>
      </c>
      <c r="J5891" s="28">
        <f>IF(OR(H5891="",I5891=""),"",IF(H5891&gt;=I5891,"Pass","Fail"))</f>
        <v/>
      </c>
    </row>
    <row r="5892">
      <c r="A5892" s="31" t="n"/>
      <c r="B5892" s="26" t="n"/>
      <c r="C5892" s="26" t="n"/>
      <c r="D5892" s="26" t="n"/>
      <c r="E5892" s="31" t="n"/>
      <c r="F5892" s="24">
        <f>IF(OR(A5892="",E5892=""),"",E5892-A5892)</f>
        <v/>
      </c>
      <c r="G5892" s="27" t="n"/>
      <c r="H5892" s="33">
        <f>IF(G5892="","",ROUND(G5892*1000/22500,2))</f>
        <v/>
      </c>
      <c r="I5892" s="33">
        <f>IFERROR(IF(D5892="","",VALUE(MID(D5892,2,5))),"")</f>
        <v/>
      </c>
      <c r="J5892" s="28">
        <f>IF(OR(H5892="",I5892=""),"",IF(H5892&gt;=I5892,"Pass","Fail"))</f>
        <v/>
      </c>
    </row>
    <row r="5893">
      <c r="A5893" s="31" t="n"/>
      <c r="B5893" s="26" t="n"/>
      <c r="C5893" s="26" t="n"/>
      <c r="D5893" s="26" t="n"/>
      <c r="E5893" s="31" t="n"/>
      <c r="F5893" s="24">
        <f>IF(OR(A5893="",E5893=""),"",E5893-A5893)</f>
        <v/>
      </c>
      <c r="G5893" s="27" t="n"/>
      <c r="H5893" s="33">
        <f>IF(G5893="","",ROUND(G5893*1000/22500,2))</f>
        <v/>
      </c>
      <c r="I5893" s="33">
        <f>IFERROR(IF(D5893="","",VALUE(MID(D5893,2,5))),"")</f>
        <v/>
      </c>
      <c r="J5893" s="28">
        <f>IF(OR(H5893="",I5893=""),"",IF(H5893&gt;=I5893,"Pass","Fail"))</f>
        <v/>
      </c>
    </row>
    <row r="5894">
      <c r="A5894" s="31" t="n"/>
      <c r="B5894" s="26" t="n"/>
      <c r="C5894" s="26" t="n"/>
      <c r="D5894" s="26" t="n"/>
      <c r="E5894" s="31" t="n"/>
      <c r="F5894" s="24">
        <f>IF(OR(A5894="",E5894=""),"",E5894-A5894)</f>
        <v/>
      </c>
      <c r="G5894" s="27" t="n"/>
      <c r="H5894" s="33">
        <f>IF(G5894="","",ROUND(G5894*1000/22500,2))</f>
        <v/>
      </c>
      <c r="I5894" s="33">
        <f>IFERROR(IF(D5894="","",VALUE(MID(D5894,2,5))),"")</f>
        <v/>
      </c>
      <c r="J5894" s="28">
        <f>IF(OR(H5894="",I5894=""),"",IF(H5894&gt;=I5894,"Pass","Fail"))</f>
        <v/>
      </c>
    </row>
    <row r="5895">
      <c r="A5895" s="31" t="n"/>
      <c r="B5895" s="26" t="n"/>
      <c r="C5895" s="26" t="n"/>
      <c r="D5895" s="26" t="n"/>
      <c r="E5895" s="31" t="n"/>
      <c r="F5895" s="24">
        <f>IF(OR(A5895="",E5895=""),"",E5895-A5895)</f>
        <v/>
      </c>
      <c r="G5895" s="27" t="n"/>
      <c r="H5895" s="33">
        <f>IF(G5895="","",ROUND(G5895*1000/22500,2))</f>
        <v/>
      </c>
      <c r="I5895" s="33">
        <f>IFERROR(IF(D5895="","",VALUE(MID(D5895,2,5))),"")</f>
        <v/>
      </c>
      <c r="J5895" s="28">
        <f>IF(OR(H5895="",I5895=""),"",IF(H5895&gt;=I5895,"Pass","Fail"))</f>
        <v/>
      </c>
    </row>
    <row r="5896">
      <c r="A5896" s="31" t="n"/>
      <c r="B5896" s="26" t="n"/>
      <c r="C5896" s="26" t="n"/>
      <c r="D5896" s="26" t="n"/>
      <c r="E5896" s="31" t="n"/>
      <c r="F5896" s="24">
        <f>IF(OR(A5896="",E5896=""),"",E5896-A5896)</f>
        <v/>
      </c>
      <c r="G5896" s="27" t="n"/>
      <c r="H5896" s="33">
        <f>IF(G5896="","",ROUND(G5896*1000/22500,2))</f>
        <v/>
      </c>
      <c r="I5896" s="33">
        <f>IFERROR(IF(D5896="","",VALUE(MID(D5896,2,5))),"")</f>
        <v/>
      </c>
      <c r="J5896" s="28">
        <f>IF(OR(H5896="",I5896=""),"",IF(H5896&gt;=I5896,"Pass","Fail"))</f>
        <v/>
      </c>
    </row>
    <row r="5897">
      <c r="A5897" s="31" t="n"/>
      <c r="B5897" s="26" t="n"/>
      <c r="C5897" s="26" t="n"/>
      <c r="D5897" s="26" t="n"/>
      <c r="E5897" s="31" t="n"/>
      <c r="F5897" s="24">
        <f>IF(OR(A5897="",E5897=""),"",E5897-A5897)</f>
        <v/>
      </c>
      <c r="G5897" s="27" t="n"/>
      <c r="H5897" s="33">
        <f>IF(G5897="","",ROUND(G5897*1000/22500,2))</f>
        <v/>
      </c>
      <c r="I5897" s="33">
        <f>IFERROR(IF(D5897="","",VALUE(MID(D5897,2,5))),"")</f>
        <v/>
      </c>
      <c r="J5897" s="28">
        <f>IF(OR(H5897="",I5897=""),"",IF(H5897&gt;=I5897,"Pass","Fail"))</f>
        <v/>
      </c>
    </row>
    <row r="5898">
      <c r="A5898" s="31" t="n"/>
      <c r="B5898" s="26" t="n"/>
      <c r="C5898" s="26" t="n"/>
      <c r="D5898" s="26" t="n"/>
      <c r="E5898" s="31" t="n"/>
      <c r="F5898" s="24">
        <f>IF(OR(A5898="",E5898=""),"",E5898-A5898)</f>
        <v/>
      </c>
      <c r="G5898" s="27" t="n"/>
      <c r="H5898" s="33">
        <f>IF(G5898="","",ROUND(G5898*1000/22500,2))</f>
        <v/>
      </c>
      <c r="I5898" s="33">
        <f>IFERROR(IF(D5898="","",VALUE(MID(D5898,2,5))),"")</f>
        <v/>
      </c>
      <c r="J5898" s="28">
        <f>IF(OR(H5898="",I5898=""),"",IF(H5898&gt;=I5898,"Pass","Fail"))</f>
        <v/>
      </c>
    </row>
    <row r="5899">
      <c r="A5899" s="31" t="n"/>
      <c r="B5899" s="26" t="n"/>
      <c r="C5899" s="26" t="n"/>
      <c r="D5899" s="26" t="n"/>
      <c r="E5899" s="31" t="n"/>
      <c r="F5899" s="24">
        <f>IF(OR(A5899="",E5899=""),"",E5899-A5899)</f>
        <v/>
      </c>
      <c r="G5899" s="27" t="n"/>
      <c r="H5899" s="33">
        <f>IF(G5899="","",ROUND(G5899*1000/22500,2))</f>
        <v/>
      </c>
      <c r="I5899" s="33">
        <f>IFERROR(IF(D5899="","",VALUE(MID(D5899,2,5))),"")</f>
        <v/>
      </c>
      <c r="J5899" s="28">
        <f>IF(OR(H5899="",I5899=""),"",IF(H5899&gt;=I5899,"Pass","Fail"))</f>
        <v/>
      </c>
    </row>
    <row r="5900">
      <c r="A5900" s="31" t="n"/>
      <c r="B5900" s="26" t="n"/>
      <c r="C5900" s="26" t="n"/>
      <c r="D5900" s="26" t="n"/>
      <c r="E5900" s="31" t="n"/>
      <c r="F5900" s="24">
        <f>IF(OR(A5900="",E5900=""),"",E5900-A5900)</f>
        <v/>
      </c>
      <c r="G5900" s="27" t="n"/>
      <c r="H5900" s="33">
        <f>IF(G5900="","",ROUND(G5900*1000/22500,2))</f>
        <v/>
      </c>
      <c r="I5900" s="33">
        <f>IFERROR(IF(D5900="","",VALUE(MID(D5900,2,5))),"")</f>
        <v/>
      </c>
      <c r="J5900" s="28">
        <f>IF(OR(H5900="",I5900=""),"",IF(H5900&gt;=I5900,"Pass","Fail"))</f>
        <v/>
      </c>
    </row>
    <row r="5901">
      <c r="A5901" s="31" t="n"/>
      <c r="B5901" s="26" t="n"/>
      <c r="C5901" s="26" t="n"/>
      <c r="D5901" s="26" t="n"/>
      <c r="E5901" s="31" t="n"/>
      <c r="F5901" s="24">
        <f>IF(OR(A5901="",E5901=""),"",E5901-A5901)</f>
        <v/>
      </c>
      <c r="G5901" s="27" t="n"/>
      <c r="H5901" s="33">
        <f>IF(G5901="","",ROUND(G5901*1000/22500,2))</f>
        <v/>
      </c>
      <c r="I5901" s="33">
        <f>IFERROR(IF(D5901="","",VALUE(MID(D5901,2,5))),"")</f>
        <v/>
      </c>
      <c r="J5901" s="28">
        <f>IF(OR(H5901="",I5901=""),"",IF(H5901&gt;=I5901,"Pass","Fail"))</f>
        <v/>
      </c>
    </row>
    <row r="5902">
      <c r="A5902" s="31" t="n"/>
      <c r="B5902" s="26" t="n"/>
      <c r="C5902" s="26" t="n"/>
      <c r="D5902" s="26" t="n"/>
      <c r="E5902" s="31" t="n"/>
      <c r="F5902" s="24">
        <f>IF(OR(A5902="",E5902=""),"",E5902-A5902)</f>
        <v/>
      </c>
      <c r="G5902" s="27" t="n"/>
      <c r="H5902" s="33">
        <f>IF(G5902="","",ROUND(G5902*1000/22500,2))</f>
        <v/>
      </c>
      <c r="I5902" s="33">
        <f>IFERROR(IF(D5902="","",VALUE(MID(D5902,2,5))),"")</f>
        <v/>
      </c>
      <c r="J5902" s="28">
        <f>IF(OR(H5902="",I5902=""),"",IF(H5902&gt;=I5902,"Pass","Fail"))</f>
        <v/>
      </c>
    </row>
    <row r="5903">
      <c r="A5903" s="31" t="n"/>
      <c r="B5903" s="26" t="n"/>
      <c r="C5903" s="26" t="n"/>
      <c r="D5903" s="26" t="n"/>
      <c r="E5903" s="31" t="n"/>
      <c r="F5903" s="24">
        <f>IF(OR(A5903="",E5903=""),"",E5903-A5903)</f>
        <v/>
      </c>
      <c r="G5903" s="27" t="n"/>
      <c r="H5903" s="33">
        <f>IF(G5903="","",ROUND(G5903*1000/22500,2))</f>
        <v/>
      </c>
      <c r="I5903" s="33">
        <f>IFERROR(IF(D5903="","",VALUE(MID(D5903,2,5))),"")</f>
        <v/>
      </c>
      <c r="J5903" s="28">
        <f>IF(OR(H5903="",I5903=""),"",IF(H5903&gt;=I5903,"Pass","Fail"))</f>
        <v/>
      </c>
    </row>
    <row r="5904">
      <c r="A5904" s="31" t="n"/>
      <c r="B5904" s="26" t="n"/>
      <c r="C5904" s="26" t="n"/>
      <c r="D5904" s="26" t="n"/>
      <c r="E5904" s="31" t="n"/>
      <c r="F5904" s="24">
        <f>IF(OR(A5904="",E5904=""),"",E5904-A5904)</f>
        <v/>
      </c>
      <c r="G5904" s="27" t="n"/>
      <c r="H5904" s="33">
        <f>IF(G5904="","",ROUND(G5904*1000/22500,2))</f>
        <v/>
      </c>
      <c r="I5904" s="33">
        <f>IFERROR(IF(D5904="","",VALUE(MID(D5904,2,5))),"")</f>
        <v/>
      </c>
      <c r="J5904" s="28">
        <f>IF(OR(H5904="",I5904=""),"",IF(H5904&gt;=I5904,"Pass","Fail"))</f>
        <v/>
      </c>
    </row>
    <row r="5905">
      <c r="A5905" s="31" t="n"/>
      <c r="B5905" s="26" t="n"/>
      <c r="C5905" s="26" t="n"/>
      <c r="D5905" s="26" t="n"/>
      <c r="E5905" s="31" t="n"/>
      <c r="F5905" s="24">
        <f>IF(OR(A5905="",E5905=""),"",E5905-A5905)</f>
        <v/>
      </c>
      <c r="G5905" s="27" t="n"/>
      <c r="H5905" s="33">
        <f>IF(G5905="","",ROUND(G5905*1000/22500,2))</f>
        <v/>
      </c>
      <c r="I5905" s="33">
        <f>IFERROR(IF(D5905="","",VALUE(MID(D5905,2,5))),"")</f>
        <v/>
      </c>
      <c r="J5905" s="28">
        <f>IF(OR(H5905="",I5905=""),"",IF(H5905&gt;=I5905,"Pass","Fail"))</f>
        <v/>
      </c>
    </row>
    <row r="5906">
      <c r="A5906" s="31" t="n"/>
      <c r="B5906" s="26" t="n"/>
      <c r="C5906" s="26" t="n"/>
      <c r="D5906" s="26" t="n"/>
      <c r="E5906" s="31" t="n"/>
      <c r="F5906" s="24">
        <f>IF(OR(A5906="",E5906=""),"",E5906-A5906)</f>
        <v/>
      </c>
      <c r="G5906" s="27" t="n"/>
      <c r="H5906" s="33">
        <f>IF(G5906="","",ROUND(G5906*1000/22500,2))</f>
        <v/>
      </c>
      <c r="I5906" s="33">
        <f>IFERROR(IF(D5906="","",VALUE(MID(D5906,2,5))),"")</f>
        <v/>
      </c>
      <c r="J5906" s="28">
        <f>IF(OR(H5906="",I5906=""),"",IF(H5906&gt;=I5906,"Pass","Fail"))</f>
        <v/>
      </c>
    </row>
    <row r="5907">
      <c r="A5907" s="31" t="n"/>
      <c r="B5907" s="26" t="n"/>
      <c r="C5907" s="26" t="n"/>
      <c r="D5907" s="26" t="n"/>
      <c r="E5907" s="31" t="n"/>
      <c r="F5907" s="24">
        <f>IF(OR(A5907="",E5907=""),"",E5907-A5907)</f>
        <v/>
      </c>
      <c r="G5907" s="27" t="n"/>
      <c r="H5907" s="33">
        <f>IF(G5907="","",ROUND(G5907*1000/22500,2))</f>
        <v/>
      </c>
      <c r="I5907" s="33">
        <f>IFERROR(IF(D5907="","",VALUE(MID(D5907,2,5))),"")</f>
        <v/>
      </c>
      <c r="J5907" s="28">
        <f>IF(OR(H5907="",I5907=""),"",IF(H5907&gt;=I5907,"Pass","Fail"))</f>
        <v/>
      </c>
    </row>
    <row r="5908">
      <c r="A5908" s="31" t="n"/>
      <c r="B5908" s="26" t="n"/>
      <c r="C5908" s="26" t="n"/>
      <c r="D5908" s="26" t="n"/>
      <c r="E5908" s="31" t="n"/>
      <c r="F5908" s="24">
        <f>IF(OR(A5908="",E5908=""),"",E5908-A5908)</f>
        <v/>
      </c>
      <c r="G5908" s="27" t="n"/>
      <c r="H5908" s="33">
        <f>IF(G5908="","",ROUND(G5908*1000/22500,2))</f>
        <v/>
      </c>
      <c r="I5908" s="33">
        <f>IFERROR(IF(D5908="","",VALUE(MID(D5908,2,5))),"")</f>
        <v/>
      </c>
      <c r="J5908" s="28">
        <f>IF(OR(H5908="",I5908=""),"",IF(H5908&gt;=I5908,"Pass","Fail"))</f>
        <v/>
      </c>
    </row>
    <row r="5909">
      <c r="A5909" s="31" t="n"/>
      <c r="B5909" s="26" t="n"/>
      <c r="C5909" s="26" t="n"/>
      <c r="D5909" s="26" t="n"/>
      <c r="E5909" s="31" t="n"/>
      <c r="F5909" s="24">
        <f>IF(OR(A5909="",E5909=""),"",E5909-A5909)</f>
        <v/>
      </c>
      <c r="G5909" s="27" t="n"/>
      <c r="H5909" s="33">
        <f>IF(G5909="","",ROUND(G5909*1000/22500,2))</f>
        <v/>
      </c>
      <c r="I5909" s="33">
        <f>IFERROR(IF(D5909="","",VALUE(MID(D5909,2,5))),"")</f>
        <v/>
      </c>
      <c r="J5909" s="28">
        <f>IF(OR(H5909="",I5909=""),"",IF(H5909&gt;=I5909,"Pass","Fail"))</f>
        <v/>
      </c>
    </row>
    <row r="5910">
      <c r="A5910" s="31" t="n"/>
      <c r="B5910" s="26" t="n"/>
      <c r="C5910" s="26" t="n"/>
      <c r="D5910" s="26" t="n"/>
      <c r="E5910" s="31" t="n"/>
      <c r="F5910" s="24">
        <f>IF(OR(A5910="",E5910=""),"",E5910-A5910)</f>
        <v/>
      </c>
      <c r="G5910" s="27" t="n"/>
      <c r="H5910" s="33">
        <f>IF(G5910="","",ROUND(G5910*1000/22500,2))</f>
        <v/>
      </c>
      <c r="I5910" s="33">
        <f>IFERROR(IF(D5910="","",VALUE(MID(D5910,2,5))),"")</f>
        <v/>
      </c>
      <c r="J5910" s="28">
        <f>IF(OR(H5910="",I5910=""),"",IF(H5910&gt;=I5910,"Pass","Fail"))</f>
        <v/>
      </c>
    </row>
    <row r="5911">
      <c r="A5911" s="31" t="n"/>
      <c r="B5911" s="26" t="n"/>
      <c r="C5911" s="26" t="n"/>
      <c r="D5911" s="26" t="n"/>
      <c r="E5911" s="31" t="n"/>
      <c r="F5911" s="24">
        <f>IF(OR(A5911="",E5911=""),"",E5911-A5911)</f>
        <v/>
      </c>
      <c r="G5911" s="27" t="n"/>
      <c r="H5911" s="33">
        <f>IF(G5911="","",ROUND(G5911*1000/22500,2))</f>
        <v/>
      </c>
      <c r="I5911" s="33">
        <f>IFERROR(IF(D5911="","",VALUE(MID(D5911,2,5))),"")</f>
        <v/>
      </c>
      <c r="J5911" s="28">
        <f>IF(OR(H5911="",I5911=""),"",IF(H5911&gt;=I5911,"Pass","Fail"))</f>
        <v/>
      </c>
    </row>
    <row r="5912">
      <c r="A5912" s="31" t="n"/>
      <c r="B5912" s="26" t="n"/>
      <c r="C5912" s="26" t="n"/>
      <c r="D5912" s="26" t="n"/>
      <c r="E5912" s="31" t="n"/>
      <c r="F5912" s="24">
        <f>IF(OR(A5912="",E5912=""),"",E5912-A5912)</f>
        <v/>
      </c>
      <c r="G5912" s="27" t="n"/>
      <c r="H5912" s="33">
        <f>IF(G5912="","",ROUND(G5912*1000/22500,2))</f>
        <v/>
      </c>
      <c r="I5912" s="33">
        <f>IFERROR(IF(D5912="","",VALUE(MID(D5912,2,5))),"")</f>
        <v/>
      </c>
      <c r="J5912" s="28">
        <f>IF(OR(H5912="",I5912=""),"",IF(H5912&gt;=I5912,"Pass","Fail"))</f>
        <v/>
      </c>
    </row>
    <row r="5913">
      <c r="A5913" s="31" t="n"/>
      <c r="B5913" s="26" t="n"/>
      <c r="C5913" s="26" t="n"/>
      <c r="D5913" s="26" t="n"/>
      <c r="E5913" s="31" t="n"/>
      <c r="F5913" s="24">
        <f>IF(OR(A5913="",E5913=""),"",E5913-A5913)</f>
        <v/>
      </c>
      <c r="G5913" s="27" t="n"/>
      <c r="H5913" s="33">
        <f>IF(G5913="","",ROUND(G5913*1000/22500,2))</f>
        <v/>
      </c>
      <c r="I5913" s="33">
        <f>IFERROR(IF(D5913="","",VALUE(MID(D5913,2,5))),"")</f>
        <v/>
      </c>
      <c r="J5913" s="28">
        <f>IF(OR(H5913="",I5913=""),"",IF(H5913&gt;=I5913,"Pass","Fail"))</f>
        <v/>
      </c>
    </row>
    <row r="5914">
      <c r="A5914" s="31" t="n"/>
      <c r="B5914" s="26" t="n"/>
      <c r="C5914" s="26" t="n"/>
      <c r="D5914" s="26" t="n"/>
      <c r="E5914" s="31" t="n"/>
      <c r="F5914" s="24">
        <f>IF(OR(A5914="",E5914=""),"",E5914-A5914)</f>
        <v/>
      </c>
      <c r="G5914" s="27" t="n"/>
      <c r="H5914" s="33">
        <f>IF(G5914="","",ROUND(G5914*1000/22500,2))</f>
        <v/>
      </c>
      <c r="I5914" s="33">
        <f>IFERROR(IF(D5914="","",VALUE(MID(D5914,2,5))),"")</f>
        <v/>
      </c>
      <c r="J5914" s="28">
        <f>IF(OR(H5914="",I5914=""),"",IF(H5914&gt;=I5914,"Pass","Fail"))</f>
        <v/>
      </c>
    </row>
    <row r="5915">
      <c r="A5915" s="31" t="n"/>
      <c r="B5915" s="26" t="n"/>
      <c r="C5915" s="26" t="n"/>
      <c r="D5915" s="26" t="n"/>
      <c r="E5915" s="31" t="n"/>
      <c r="F5915" s="24">
        <f>IF(OR(A5915="",E5915=""),"",E5915-A5915)</f>
        <v/>
      </c>
      <c r="G5915" s="27" t="n"/>
      <c r="H5915" s="33">
        <f>IF(G5915="","",ROUND(G5915*1000/22500,2))</f>
        <v/>
      </c>
      <c r="I5915" s="33">
        <f>IFERROR(IF(D5915="","",VALUE(MID(D5915,2,5))),"")</f>
        <v/>
      </c>
      <c r="J5915" s="28">
        <f>IF(OR(H5915="",I5915=""),"",IF(H5915&gt;=I5915,"Pass","Fail"))</f>
        <v/>
      </c>
    </row>
    <row r="5916">
      <c r="A5916" s="31" t="n"/>
      <c r="B5916" s="26" t="n"/>
      <c r="C5916" s="26" t="n"/>
      <c r="D5916" s="26" t="n"/>
      <c r="E5916" s="31" t="n"/>
      <c r="F5916" s="24">
        <f>IF(OR(A5916="",E5916=""),"",E5916-A5916)</f>
        <v/>
      </c>
      <c r="G5916" s="27" t="n"/>
      <c r="H5916" s="33">
        <f>IF(G5916="","",ROUND(G5916*1000/22500,2))</f>
        <v/>
      </c>
      <c r="I5916" s="33">
        <f>IFERROR(IF(D5916="","",VALUE(MID(D5916,2,5))),"")</f>
        <v/>
      </c>
      <c r="J5916" s="28">
        <f>IF(OR(H5916="",I5916=""),"",IF(H5916&gt;=I5916,"Pass","Fail"))</f>
        <v/>
      </c>
    </row>
    <row r="5917">
      <c r="A5917" s="31" t="n"/>
      <c r="B5917" s="26" t="n"/>
      <c r="C5917" s="26" t="n"/>
      <c r="D5917" s="26" t="n"/>
      <c r="E5917" s="31" t="n"/>
      <c r="F5917" s="24">
        <f>IF(OR(A5917="",E5917=""),"",E5917-A5917)</f>
        <v/>
      </c>
      <c r="G5917" s="27" t="n"/>
      <c r="H5917" s="33">
        <f>IF(G5917="","",ROUND(G5917*1000/22500,2))</f>
        <v/>
      </c>
      <c r="I5917" s="33">
        <f>IFERROR(IF(D5917="","",VALUE(MID(D5917,2,5))),"")</f>
        <v/>
      </c>
      <c r="J5917" s="28">
        <f>IF(OR(H5917="",I5917=""),"",IF(H5917&gt;=I5917,"Pass","Fail"))</f>
        <v/>
      </c>
    </row>
    <row r="5918">
      <c r="A5918" s="31" t="n"/>
      <c r="B5918" s="26" t="n"/>
      <c r="C5918" s="26" t="n"/>
      <c r="D5918" s="26" t="n"/>
      <c r="E5918" s="31" t="n"/>
      <c r="F5918" s="24">
        <f>IF(OR(A5918="",E5918=""),"",E5918-A5918)</f>
        <v/>
      </c>
      <c r="G5918" s="27" t="n"/>
      <c r="H5918" s="33">
        <f>IF(G5918="","",ROUND(G5918*1000/22500,2))</f>
        <v/>
      </c>
      <c r="I5918" s="33">
        <f>IFERROR(IF(D5918="","",VALUE(MID(D5918,2,5))),"")</f>
        <v/>
      </c>
      <c r="J5918" s="28">
        <f>IF(OR(H5918="",I5918=""),"",IF(H5918&gt;=I5918,"Pass","Fail"))</f>
        <v/>
      </c>
    </row>
    <row r="5919">
      <c r="A5919" s="31" t="n"/>
      <c r="B5919" s="26" t="n"/>
      <c r="C5919" s="26" t="n"/>
      <c r="D5919" s="26" t="n"/>
      <c r="E5919" s="31" t="n"/>
      <c r="F5919" s="24">
        <f>IF(OR(A5919="",E5919=""),"",E5919-A5919)</f>
        <v/>
      </c>
      <c r="G5919" s="27" t="n"/>
      <c r="H5919" s="33">
        <f>IF(G5919="","",ROUND(G5919*1000/22500,2))</f>
        <v/>
      </c>
      <c r="I5919" s="33">
        <f>IFERROR(IF(D5919="","",VALUE(MID(D5919,2,5))),"")</f>
        <v/>
      </c>
      <c r="J5919" s="28">
        <f>IF(OR(H5919="",I5919=""),"",IF(H5919&gt;=I5919,"Pass","Fail"))</f>
        <v/>
      </c>
    </row>
    <row r="5920">
      <c r="A5920" s="31" t="n"/>
      <c r="B5920" s="26" t="n"/>
      <c r="C5920" s="26" t="n"/>
      <c r="D5920" s="26" t="n"/>
      <c r="E5920" s="31" t="n"/>
      <c r="F5920" s="24">
        <f>IF(OR(A5920="",E5920=""),"",E5920-A5920)</f>
        <v/>
      </c>
      <c r="G5920" s="27" t="n"/>
      <c r="H5920" s="33">
        <f>IF(G5920="","",ROUND(G5920*1000/22500,2))</f>
        <v/>
      </c>
      <c r="I5920" s="33">
        <f>IFERROR(IF(D5920="","",VALUE(MID(D5920,2,5))),"")</f>
        <v/>
      </c>
      <c r="J5920" s="28">
        <f>IF(OR(H5920="",I5920=""),"",IF(H5920&gt;=I5920,"Pass","Fail"))</f>
        <v/>
      </c>
    </row>
    <row r="5921">
      <c r="A5921" s="31" t="n"/>
      <c r="B5921" s="26" t="n"/>
      <c r="C5921" s="26" t="n"/>
      <c r="D5921" s="26" t="n"/>
      <c r="E5921" s="31" t="n"/>
      <c r="F5921" s="24">
        <f>IF(OR(A5921="",E5921=""),"",E5921-A5921)</f>
        <v/>
      </c>
      <c r="G5921" s="27" t="n"/>
      <c r="H5921" s="33">
        <f>IF(G5921="","",ROUND(G5921*1000/22500,2))</f>
        <v/>
      </c>
      <c r="I5921" s="33">
        <f>IFERROR(IF(D5921="","",VALUE(MID(D5921,2,5))),"")</f>
        <v/>
      </c>
      <c r="J5921" s="28">
        <f>IF(OR(H5921="",I5921=""),"",IF(H5921&gt;=I5921,"Pass","Fail"))</f>
        <v/>
      </c>
    </row>
    <row r="5922">
      <c r="A5922" s="31" t="n"/>
      <c r="B5922" s="26" t="n"/>
      <c r="C5922" s="26" t="n"/>
      <c r="D5922" s="26" t="n"/>
      <c r="E5922" s="31" t="n"/>
      <c r="F5922" s="24">
        <f>IF(OR(A5922="",E5922=""),"",E5922-A5922)</f>
        <v/>
      </c>
      <c r="G5922" s="27" t="n"/>
      <c r="H5922" s="33">
        <f>IF(G5922="","",ROUND(G5922*1000/22500,2))</f>
        <v/>
      </c>
      <c r="I5922" s="33">
        <f>IFERROR(IF(D5922="","",VALUE(MID(D5922,2,5))),"")</f>
        <v/>
      </c>
      <c r="J5922" s="28">
        <f>IF(OR(H5922="",I5922=""),"",IF(H5922&gt;=I5922,"Pass","Fail"))</f>
        <v/>
      </c>
    </row>
    <row r="5923">
      <c r="A5923" s="31" t="n"/>
      <c r="B5923" s="26" t="n"/>
      <c r="C5923" s="26" t="n"/>
      <c r="D5923" s="26" t="n"/>
      <c r="E5923" s="31" t="n"/>
      <c r="F5923" s="24">
        <f>IF(OR(A5923="",E5923=""),"",E5923-A5923)</f>
        <v/>
      </c>
      <c r="G5923" s="27" t="n"/>
      <c r="H5923" s="33">
        <f>IF(G5923="","",ROUND(G5923*1000/22500,2))</f>
        <v/>
      </c>
      <c r="I5923" s="33">
        <f>IFERROR(IF(D5923="","",VALUE(MID(D5923,2,5))),"")</f>
        <v/>
      </c>
      <c r="J5923" s="28">
        <f>IF(OR(H5923="",I5923=""),"",IF(H5923&gt;=I5923,"Pass","Fail"))</f>
        <v/>
      </c>
    </row>
    <row r="5924">
      <c r="A5924" s="31" t="n"/>
      <c r="B5924" s="26" t="n"/>
      <c r="C5924" s="26" t="n"/>
      <c r="D5924" s="26" t="n"/>
      <c r="E5924" s="31" t="n"/>
      <c r="F5924" s="24">
        <f>IF(OR(A5924="",E5924=""),"",E5924-A5924)</f>
        <v/>
      </c>
      <c r="G5924" s="27" t="n"/>
      <c r="H5924" s="33">
        <f>IF(G5924="","",ROUND(G5924*1000/22500,2))</f>
        <v/>
      </c>
      <c r="I5924" s="33">
        <f>IFERROR(IF(D5924="","",VALUE(MID(D5924,2,5))),"")</f>
        <v/>
      </c>
      <c r="J5924" s="28">
        <f>IF(OR(H5924="",I5924=""),"",IF(H5924&gt;=I5924,"Pass","Fail"))</f>
        <v/>
      </c>
    </row>
    <row r="5925">
      <c r="A5925" s="31" t="n"/>
      <c r="B5925" s="26" t="n"/>
      <c r="C5925" s="26" t="n"/>
      <c r="D5925" s="26" t="n"/>
      <c r="E5925" s="31" t="n"/>
      <c r="F5925" s="24">
        <f>IF(OR(A5925="",E5925=""),"",E5925-A5925)</f>
        <v/>
      </c>
      <c r="G5925" s="27" t="n"/>
      <c r="H5925" s="33">
        <f>IF(G5925="","",ROUND(G5925*1000/22500,2))</f>
        <v/>
      </c>
      <c r="I5925" s="33">
        <f>IFERROR(IF(D5925="","",VALUE(MID(D5925,2,5))),"")</f>
        <v/>
      </c>
      <c r="J5925" s="28">
        <f>IF(OR(H5925="",I5925=""),"",IF(H5925&gt;=I5925,"Pass","Fail"))</f>
        <v/>
      </c>
    </row>
    <row r="5926">
      <c r="A5926" s="31" t="n"/>
      <c r="B5926" s="26" t="n"/>
      <c r="C5926" s="26" t="n"/>
      <c r="D5926" s="26" t="n"/>
      <c r="E5926" s="31" t="n"/>
      <c r="F5926" s="24">
        <f>IF(OR(A5926="",E5926=""),"",E5926-A5926)</f>
        <v/>
      </c>
      <c r="G5926" s="27" t="n"/>
      <c r="H5926" s="33">
        <f>IF(G5926="","",ROUND(G5926*1000/22500,2))</f>
        <v/>
      </c>
      <c r="I5926" s="33">
        <f>IFERROR(IF(D5926="","",VALUE(MID(D5926,2,5))),"")</f>
        <v/>
      </c>
      <c r="J5926" s="28">
        <f>IF(OR(H5926="",I5926=""),"",IF(H5926&gt;=I5926,"Pass","Fail"))</f>
        <v/>
      </c>
    </row>
    <row r="5927">
      <c r="A5927" s="31" t="n"/>
      <c r="B5927" s="26" t="n"/>
      <c r="C5927" s="26" t="n"/>
      <c r="D5927" s="26" t="n"/>
      <c r="E5927" s="31" t="n"/>
      <c r="F5927" s="24">
        <f>IF(OR(A5927="",E5927=""),"",E5927-A5927)</f>
        <v/>
      </c>
      <c r="G5927" s="27" t="n"/>
      <c r="H5927" s="33">
        <f>IF(G5927="","",ROUND(G5927*1000/22500,2))</f>
        <v/>
      </c>
      <c r="I5927" s="33">
        <f>IFERROR(IF(D5927="","",VALUE(MID(D5927,2,5))),"")</f>
        <v/>
      </c>
      <c r="J5927" s="28">
        <f>IF(OR(H5927="",I5927=""),"",IF(H5927&gt;=I5927,"Pass","Fail"))</f>
        <v/>
      </c>
    </row>
    <row r="5928">
      <c r="A5928" s="31" t="n"/>
      <c r="B5928" s="26" t="n"/>
      <c r="C5928" s="26" t="n"/>
      <c r="D5928" s="26" t="n"/>
      <c r="E5928" s="31" t="n"/>
      <c r="F5928" s="24">
        <f>IF(OR(A5928="",E5928=""),"",E5928-A5928)</f>
        <v/>
      </c>
      <c r="G5928" s="27" t="n"/>
      <c r="H5928" s="33">
        <f>IF(G5928="","",ROUND(G5928*1000/22500,2))</f>
        <v/>
      </c>
      <c r="I5928" s="33">
        <f>IFERROR(IF(D5928="","",VALUE(MID(D5928,2,5))),"")</f>
        <v/>
      </c>
      <c r="J5928" s="28">
        <f>IF(OR(H5928="",I5928=""),"",IF(H5928&gt;=I5928,"Pass","Fail"))</f>
        <v/>
      </c>
    </row>
    <row r="5929">
      <c r="A5929" s="31" t="n"/>
      <c r="B5929" s="26" t="n"/>
      <c r="C5929" s="26" t="n"/>
      <c r="D5929" s="26" t="n"/>
      <c r="E5929" s="31" t="n"/>
      <c r="F5929" s="24">
        <f>IF(OR(A5929="",E5929=""),"",E5929-A5929)</f>
        <v/>
      </c>
      <c r="G5929" s="27" t="n"/>
      <c r="H5929" s="33">
        <f>IF(G5929="","",ROUND(G5929*1000/22500,2))</f>
        <v/>
      </c>
      <c r="I5929" s="33">
        <f>IFERROR(IF(D5929="","",VALUE(MID(D5929,2,5))),"")</f>
        <v/>
      </c>
      <c r="J5929" s="28">
        <f>IF(OR(H5929="",I5929=""),"",IF(H5929&gt;=I5929,"Pass","Fail"))</f>
        <v/>
      </c>
    </row>
    <row r="5930">
      <c r="A5930" s="31" t="n"/>
      <c r="B5930" s="26" t="n"/>
      <c r="C5930" s="26" t="n"/>
      <c r="D5930" s="26" t="n"/>
      <c r="E5930" s="31" t="n"/>
      <c r="F5930" s="24">
        <f>IF(OR(A5930="",E5930=""),"",E5930-A5930)</f>
        <v/>
      </c>
      <c r="G5930" s="27" t="n"/>
      <c r="H5930" s="33">
        <f>IF(G5930="","",ROUND(G5930*1000/22500,2))</f>
        <v/>
      </c>
      <c r="I5930" s="33">
        <f>IFERROR(IF(D5930="","",VALUE(MID(D5930,2,5))),"")</f>
        <v/>
      </c>
      <c r="J5930" s="28">
        <f>IF(OR(H5930="",I5930=""),"",IF(H5930&gt;=I5930,"Pass","Fail"))</f>
        <v/>
      </c>
    </row>
    <row r="5931">
      <c r="A5931" s="31" t="n"/>
      <c r="B5931" s="26" t="n"/>
      <c r="C5931" s="26" t="n"/>
      <c r="D5931" s="26" t="n"/>
      <c r="E5931" s="31" t="n"/>
      <c r="F5931" s="24">
        <f>IF(OR(A5931="",E5931=""),"",E5931-A5931)</f>
        <v/>
      </c>
      <c r="G5931" s="27" t="n"/>
      <c r="H5931" s="33">
        <f>IF(G5931="","",ROUND(G5931*1000/22500,2))</f>
        <v/>
      </c>
      <c r="I5931" s="33">
        <f>IFERROR(IF(D5931="","",VALUE(MID(D5931,2,5))),"")</f>
        <v/>
      </c>
      <c r="J5931" s="28">
        <f>IF(OR(H5931="",I5931=""),"",IF(H5931&gt;=I5931,"Pass","Fail"))</f>
        <v/>
      </c>
    </row>
    <row r="5932">
      <c r="A5932" s="31" t="n"/>
      <c r="B5932" s="26" t="n"/>
      <c r="C5932" s="26" t="n"/>
      <c r="D5932" s="26" t="n"/>
      <c r="E5932" s="31" t="n"/>
      <c r="F5932" s="24">
        <f>IF(OR(A5932="",E5932=""),"",E5932-A5932)</f>
        <v/>
      </c>
      <c r="G5932" s="27" t="n"/>
      <c r="H5932" s="33">
        <f>IF(G5932="","",ROUND(G5932*1000/22500,2))</f>
        <v/>
      </c>
      <c r="I5932" s="33">
        <f>IFERROR(IF(D5932="","",VALUE(MID(D5932,2,5))),"")</f>
        <v/>
      </c>
      <c r="J5932" s="28">
        <f>IF(OR(H5932="",I5932=""),"",IF(H5932&gt;=I5932,"Pass","Fail"))</f>
        <v/>
      </c>
    </row>
    <row r="5933">
      <c r="A5933" s="31" t="n"/>
      <c r="B5933" s="26" t="n"/>
      <c r="C5933" s="26" t="n"/>
      <c r="D5933" s="26" t="n"/>
      <c r="E5933" s="31" t="n"/>
      <c r="F5933" s="24">
        <f>IF(OR(A5933="",E5933=""),"",E5933-A5933)</f>
        <v/>
      </c>
      <c r="G5933" s="27" t="n"/>
      <c r="H5933" s="33">
        <f>IF(G5933="","",ROUND(G5933*1000/22500,2))</f>
        <v/>
      </c>
      <c r="I5933" s="33">
        <f>IFERROR(IF(D5933="","",VALUE(MID(D5933,2,5))),"")</f>
        <v/>
      </c>
      <c r="J5933" s="28">
        <f>IF(OR(H5933="",I5933=""),"",IF(H5933&gt;=I5933,"Pass","Fail"))</f>
        <v/>
      </c>
    </row>
    <row r="5934">
      <c r="A5934" s="31" t="n"/>
      <c r="B5934" s="26" t="n"/>
      <c r="C5934" s="26" t="n"/>
      <c r="D5934" s="26" t="n"/>
      <c r="E5934" s="31" t="n"/>
      <c r="F5934" s="24">
        <f>IF(OR(A5934="",E5934=""),"",E5934-A5934)</f>
        <v/>
      </c>
      <c r="G5934" s="27" t="n"/>
      <c r="H5934" s="33">
        <f>IF(G5934="","",ROUND(G5934*1000/22500,2))</f>
        <v/>
      </c>
      <c r="I5934" s="33">
        <f>IFERROR(IF(D5934="","",VALUE(MID(D5934,2,5))),"")</f>
        <v/>
      </c>
      <c r="J5934" s="28">
        <f>IF(OR(H5934="",I5934=""),"",IF(H5934&gt;=I5934,"Pass","Fail"))</f>
        <v/>
      </c>
    </row>
    <row r="5935">
      <c r="A5935" s="31" t="n"/>
      <c r="B5935" s="26" t="n"/>
      <c r="C5935" s="26" t="n"/>
      <c r="D5935" s="26" t="n"/>
      <c r="E5935" s="31" t="n"/>
      <c r="F5935" s="24">
        <f>IF(OR(A5935="",E5935=""),"",E5935-A5935)</f>
        <v/>
      </c>
      <c r="G5935" s="27" t="n"/>
      <c r="H5935" s="33">
        <f>IF(G5935="","",ROUND(G5935*1000/22500,2))</f>
        <v/>
      </c>
      <c r="I5935" s="33">
        <f>IFERROR(IF(D5935="","",VALUE(MID(D5935,2,5))),"")</f>
        <v/>
      </c>
      <c r="J5935" s="28">
        <f>IF(OR(H5935="",I5935=""),"",IF(H5935&gt;=I5935,"Pass","Fail"))</f>
        <v/>
      </c>
    </row>
    <row r="5936">
      <c r="A5936" s="31" t="n"/>
      <c r="B5936" s="26" t="n"/>
      <c r="C5936" s="26" t="n"/>
      <c r="D5936" s="26" t="n"/>
      <c r="E5936" s="31" t="n"/>
      <c r="F5936" s="24">
        <f>IF(OR(A5936="",E5936=""),"",E5936-A5936)</f>
        <v/>
      </c>
      <c r="G5936" s="27" t="n"/>
      <c r="H5936" s="33">
        <f>IF(G5936="","",ROUND(G5936*1000/22500,2))</f>
        <v/>
      </c>
      <c r="I5936" s="33">
        <f>IFERROR(IF(D5936="","",VALUE(MID(D5936,2,5))),"")</f>
        <v/>
      </c>
      <c r="J5936" s="28">
        <f>IF(OR(H5936="",I5936=""),"",IF(H5936&gt;=I5936,"Pass","Fail"))</f>
        <v/>
      </c>
    </row>
    <row r="5937">
      <c r="A5937" s="31" t="n"/>
      <c r="B5937" s="26" t="n"/>
      <c r="C5937" s="26" t="n"/>
      <c r="D5937" s="26" t="n"/>
      <c r="E5937" s="31" t="n"/>
      <c r="F5937" s="24">
        <f>IF(OR(A5937="",E5937=""),"",E5937-A5937)</f>
        <v/>
      </c>
      <c r="G5937" s="27" t="n"/>
      <c r="H5937" s="33">
        <f>IF(G5937="","",ROUND(G5937*1000/22500,2))</f>
        <v/>
      </c>
      <c r="I5937" s="33">
        <f>IFERROR(IF(D5937="","",VALUE(MID(D5937,2,5))),"")</f>
        <v/>
      </c>
      <c r="J5937" s="28">
        <f>IF(OR(H5937="",I5937=""),"",IF(H5937&gt;=I5937,"Pass","Fail"))</f>
        <v/>
      </c>
    </row>
    <row r="5938">
      <c r="A5938" s="31" t="n"/>
      <c r="B5938" s="26" t="n"/>
      <c r="C5938" s="26" t="n"/>
      <c r="D5938" s="26" t="n"/>
      <c r="E5938" s="31" t="n"/>
      <c r="F5938" s="24">
        <f>IF(OR(A5938="",E5938=""),"",E5938-A5938)</f>
        <v/>
      </c>
      <c r="G5938" s="27" t="n"/>
      <c r="H5938" s="33">
        <f>IF(G5938="","",ROUND(G5938*1000/22500,2))</f>
        <v/>
      </c>
      <c r="I5938" s="33">
        <f>IFERROR(IF(D5938="","",VALUE(MID(D5938,2,5))),"")</f>
        <v/>
      </c>
      <c r="J5938" s="28">
        <f>IF(OR(H5938="",I5938=""),"",IF(H5938&gt;=I5938,"Pass","Fail"))</f>
        <v/>
      </c>
    </row>
    <row r="5939">
      <c r="A5939" s="31" t="n"/>
      <c r="B5939" s="26" t="n"/>
      <c r="C5939" s="26" t="n"/>
      <c r="D5939" s="26" t="n"/>
      <c r="E5939" s="31" t="n"/>
      <c r="F5939" s="24">
        <f>IF(OR(A5939="",E5939=""),"",E5939-A5939)</f>
        <v/>
      </c>
      <c r="G5939" s="27" t="n"/>
      <c r="H5939" s="33">
        <f>IF(G5939="","",ROUND(G5939*1000/22500,2))</f>
        <v/>
      </c>
      <c r="I5939" s="33">
        <f>IFERROR(IF(D5939="","",VALUE(MID(D5939,2,5))),"")</f>
        <v/>
      </c>
      <c r="J5939" s="28">
        <f>IF(OR(H5939="",I5939=""),"",IF(H5939&gt;=I5939,"Pass","Fail"))</f>
        <v/>
      </c>
    </row>
    <row r="5940">
      <c r="A5940" s="31" t="n"/>
      <c r="B5940" s="26" t="n"/>
      <c r="C5940" s="26" t="n"/>
      <c r="D5940" s="26" t="n"/>
      <c r="E5940" s="31" t="n"/>
      <c r="F5940" s="24">
        <f>IF(OR(A5940="",E5940=""),"",E5940-A5940)</f>
        <v/>
      </c>
      <c r="G5940" s="27" t="n"/>
      <c r="H5940" s="33">
        <f>IF(G5940="","",ROUND(G5940*1000/22500,2))</f>
        <v/>
      </c>
      <c r="I5940" s="33">
        <f>IFERROR(IF(D5940="","",VALUE(MID(D5940,2,5))),"")</f>
        <v/>
      </c>
      <c r="J5940" s="28">
        <f>IF(OR(H5940="",I5940=""),"",IF(H5940&gt;=I5940,"Pass","Fail"))</f>
        <v/>
      </c>
    </row>
    <row r="5941">
      <c r="A5941" s="31" t="n"/>
      <c r="B5941" s="26" t="n"/>
      <c r="C5941" s="26" t="n"/>
      <c r="D5941" s="26" t="n"/>
      <c r="E5941" s="31" t="n"/>
      <c r="F5941" s="24">
        <f>IF(OR(A5941="",E5941=""),"",E5941-A5941)</f>
        <v/>
      </c>
      <c r="G5941" s="27" t="n"/>
      <c r="H5941" s="33">
        <f>IF(G5941="","",ROUND(G5941*1000/22500,2))</f>
        <v/>
      </c>
      <c r="I5941" s="33">
        <f>IFERROR(IF(D5941="","",VALUE(MID(D5941,2,5))),"")</f>
        <v/>
      </c>
      <c r="J5941" s="28">
        <f>IF(OR(H5941="",I5941=""),"",IF(H5941&gt;=I5941,"Pass","Fail"))</f>
        <v/>
      </c>
    </row>
    <row r="5942">
      <c r="A5942" s="31" t="n"/>
      <c r="B5942" s="26" t="n"/>
      <c r="C5942" s="26" t="n"/>
      <c r="D5942" s="26" t="n"/>
      <c r="E5942" s="31" t="n"/>
      <c r="F5942" s="24">
        <f>IF(OR(A5942="",E5942=""),"",E5942-A5942)</f>
        <v/>
      </c>
      <c r="G5942" s="27" t="n"/>
      <c r="H5942" s="33">
        <f>IF(G5942="","",ROUND(G5942*1000/22500,2))</f>
        <v/>
      </c>
      <c r="I5942" s="33">
        <f>IFERROR(IF(D5942="","",VALUE(MID(D5942,2,5))),"")</f>
        <v/>
      </c>
      <c r="J5942" s="28">
        <f>IF(OR(H5942="",I5942=""),"",IF(H5942&gt;=I5942,"Pass","Fail"))</f>
        <v/>
      </c>
    </row>
    <row r="5943">
      <c r="A5943" s="31" t="n"/>
      <c r="B5943" s="26" t="n"/>
      <c r="C5943" s="26" t="n"/>
      <c r="D5943" s="26" t="n"/>
      <c r="E5943" s="31" t="n"/>
      <c r="F5943" s="24">
        <f>IF(OR(A5943="",E5943=""),"",E5943-A5943)</f>
        <v/>
      </c>
      <c r="G5943" s="27" t="n"/>
      <c r="H5943" s="33">
        <f>IF(G5943="","",ROUND(G5943*1000/22500,2))</f>
        <v/>
      </c>
      <c r="I5943" s="33">
        <f>IFERROR(IF(D5943="","",VALUE(MID(D5943,2,5))),"")</f>
        <v/>
      </c>
      <c r="J5943" s="28">
        <f>IF(OR(H5943="",I5943=""),"",IF(H5943&gt;=I5943,"Pass","Fail"))</f>
        <v/>
      </c>
    </row>
    <row r="5944">
      <c r="A5944" s="31" t="n"/>
      <c r="B5944" s="26" t="n"/>
      <c r="C5944" s="26" t="n"/>
      <c r="D5944" s="26" t="n"/>
      <c r="E5944" s="31" t="n"/>
      <c r="F5944" s="24">
        <f>IF(OR(A5944="",E5944=""),"",E5944-A5944)</f>
        <v/>
      </c>
      <c r="G5944" s="27" t="n"/>
      <c r="H5944" s="33">
        <f>IF(G5944="","",ROUND(G5944*1000/22500,2))</f>
        <v/>
      </c>
      <c r="I5944" s="33">
        <f>IFERROR(IF(D5944="","",VALUE(MID(D5944,2,5))),"")</f>
        <v/>
      </c>
      <c r="J5944" s="28">
        <f>IF(OR(H5944="",I5944=""),"",IF(H5944&gt;=I5944,"Pass","Fail"))</f>
        <v/>
      </c>
    </row>
    <row r="5945">
      <c r="A5945" s="31" t="n"/>
      <c r="B5945" s="26" t="n"/>
      <c r="C5945" s="26" t="n"/>
      <c r="D5945" s="26" t="n"/>
      <c r="E5945" s="31" t="n"/>
      <c r="F5945" s="24">
        <f>IF(OR(A5945="",E5945=""),"",E5945-A5945)</f>
        <v/>
      </c>
      <c r="G5945" s="27" t="n"/>
      <c r="H5945" s="33">
        <f>IF(G5945="","",ROUND(G5945*1000/22500,2))</f>
        <v/>
      </c>
      <c r="I5945" s="33">
        <f>IFERROR(IF(D5945="","",VALUE(MID(D5945,2,5))),"")</f>
        <v/>
      </c>
      <c r="J5945" s="28">
        <f>IF(OR(H5945="",I5945=""),"",IF(H5945&gt;=I5945,"Pass","Fail"))</f>
        <v/>
      </c>
    </row>
    <row r="5946">
      <c r="A5946" s="31" t="n"/>
      <c r="B5946" s="26" t="n"/>
      <c r="C5946" s="26" t="n"/>
      <c r="D5946" s="26" t="n"/>
      <c r="E5946" s="31" t="n"/>
      <c r="F5946" s="24">
        <f>IF(OR(A5946="",E5946=""),"",E5946-A5946)</f>
        <v/>
      </c>
      <c r="G5946" s="27" t="n"/>
      <c r="H5946" s="33">
        <f>IF(G5946="","",ROUND(G5946*1000/22500,2))</f>
        <v/>
      </c>
      <c r="I5946" s="33">
        <f>IFERROR(IF(D5946="","",VALUE(MID(D5946,2,5))),"")</f>
        <v/>
      </c>
      <c r="J5946" s="28">
        <f>IF(OR(H5946="",I5946=""),"",IF(H5946&gt;=I5946,"Pass","Fail"))</f>
        <v/>
      </c>
    </row>
    <row r="5947">
      <c r="A5947" s="31" t="n"/>
      <c r="B5947" s="26" t="n"/>
      <c r="C5947" s="26" t="n"/>
      <c r="D5947" s="26" t="n"/>
      <c r="E5947" s="31" t="n"/>
      <c r="F5947" s="24">
        <f>IF(OR(A5947="",E5947=""),"",E5947-A5947)</f>
        <v/>
      </c>
      <c r="G5947" s="27" t="n"/>
      <c r="H5947" s="33">
        <f>IF(G5947="","",ROUND(G5947*1000/22500,2))</f>
        <v/>
      </c>
      <c r="I5947" s="33">
        <f>IFERROR(IF(D5947="","",VALUE(MID(D5947,2,5))),"")</f>
        <v/>
      </c>
      <c r="J5947" s="28">
        <f>IF(OR(H5947="",I5947=""),"",IF(H5947&gt;=I5947,"Pass","Fail"))</f>
        <v/>
      </c>
    </row>
    <row r="5948">
      <c r="A5948" s="31" t="n"/>
      <c r="B5948" s="26" t="n"/>
      <c r="C5948" s="26" t="n"/>
      <c r="D5948" s="26" t="n"/>
      <c r="E5948" s="31" t="n"/>
      <c r="F5948" s="24">
        <f>IF(OR(A5948="",E5948=""),"",E5948-A5948)</f>
        <v/>
      </c>
      <c r="G5948" s="27" t="n"/>
      <c r="H5948" s="33">
        <f>IF(G5948="","",ROUND(G5948*1000/22500,2))</f>
        <v/>
      </c>
      <c r="I5948" s="33">
        <f>IFERROR(IF(D5948="","",VALUE(MID(D5948,2,5))),"")</f>
        <v/>
      </c>
      <c r="J5948" s="28">
        <f>IF(OR(H5948="",I5948=""),"",IF(H5948&gt;=I5948,"Pass","Fail"))</f>
        <v/>
      </c>
    </row>
    <row r="5949">
      <c r="A5949" s="31" t="n"/>
      <c r="B5949" s="26" t="n"/>
      <c r="C5949" s="26" t="n"/>
      <c r="D5949" s="26" t="n"/>
      <c r="E5949" s="31" t="n"/>
      <c r="F5949" s="24">
        <f>IF(OR(A5949="",E5949=""),"",E5949-A5949)</f>
        <v/>
      </c>
      <c r="G5949" s="27" t="n"/>
      <c r="H5949" s="33">
        <f>IF(G5949="","",ROUND(G5949*1000/22500,2))</f>
        <v/>
      </c>
      <c r="I5949" s="33">
        <f>IFERROR(IF(D5949="","",VALUE(MID(D5949,2,5))),"")</f>
        <v/>
      </c>
      <c r="J5949" s="28">
        <f>IF(OR(H5949="",I5949=""),"",IF(H5949&gt;=I5949,"Pass","Fail"))</f>
        <v/>
      </c>
    </row>
    <row r="5950">
      <c r="A5950" s="31" t="n"/>
      <c r="B5950" s="26" t="n"/>
      <c r="C5950" s="26" t="n"/>
      <c r="D5950" s="26" t="n"/>
      <c r="E5950" s="31" t="n"/>
      <c r="F5950" s="24">
        <f>IF(OR(A5950="",E5950=""),"",E5950-A5950)</f>
        <v/>
      </c>
      <c r="G5950" s="27" t="n"/>
      <c r="H5950" s="33">
        <f>IF(G5950="","",ROUND(G5950*1000/22500,2))</f>
        <v/>
      </c>
      <c r="I5950" s="33">
        <f>IFERROR(IF(D5950="","",VALUE(MID(D5950,2,5))),"")</f>
        <v/>
      </c>
      <c r="J5950" s="28">
        <f>IF(OR(H5950="",I5950=""),"",IF(H5950&gt;=I5950,"Pass","Fail"))</f>
        <v/>
      </c>
    </row>
    <row r="5951">
      <c r="A5951" s="31" t="n"/>
      <c r="B5951" s="26" t="n"/>
      <c r="C5951" s="26" t="n"/>
      <c r="D5951" s="26" t="n"/>
      <c r="E5951" s="31" t="n"/>
      <c r="F5951" s="24">
        <f>IF(OR(A5951="",E5951=""),"",E5951-A5951)</f>
        <v/>
      </c>
      <c r="G5951" s="27" t="n"/>
      <c r="H5951" s="33">
        <f>IF(G5951="","",ROUND(G5951*1000/22500,2))</f>
        <v/>
      </c>
      <c r="I5951" s="33">
        <f>IFERROR(IF(D5951="","",VALUE(MID(D5951,2,5))),"")</f>
        <v/>
      </c>
      <c r="J5951" s="28">
        <f>IF(OR(H5951="",I5951=""),"",IF(H5951&gt;=I5951,"Pass","Fail"))</f>
        <v/>
      </c>
    </row>
    <row r="5952">
      <c r="A5952" s="31" t="n"/>
      <c r="B5952" s="26" t="n"/>
      <c r="C5952" s="26" t="n"/>
      <c r="D5952" s="26" t="n"/>
      <c r="E5952" s="31" t="n"/>
      <c r="F5952" s="24">
        <f>IF(OR(A5952="",E5952=""),"",E5952-A5952)</f>
        <v/>
      </c>
      <c r="G5952" s="27" t="n"/>
      <c r="H5952" s="33">
        <f>IF(G5952="","",ROUND(G5952*1000/22500,2))</f>
        <v/>
      </c>
      <c r="I5952" s="33">
        <f>IFERROR(IF(D5952="","",VALUE(MID(D5952,2,5))),"")</f>
        <v/>
      </c>
      <c r="J5952" s="28">
        <f>IF(OR(H5952="",I5952=""),"",IF(H5952&gt;=I5952,"Pass","Fail"))</f>
        <v/>
      </c>
    </row>
    <row r="5953">
      <c r="A5953" s="31" t="n"/>
      <c r="B5953" s="26" t="n"/>
      <c r="C5953" s="26" t="n"/>
      <c r="D5953" s="26" t="n"/>
      <c r="E5953" s="31" t="n"/>
      <c r="F5953" s="24">
        <f>IF(OR(A5953="",E5953=""),"",E5953-A5953)</f>
        <v/>
      </c>
      <c r="G5953" s="27" t="n"/>
      <c r="H5953" s="33">
        <f>IF(G5953="","",ROUND(G5953*1000/22500,2))</f>
        <v/>
      </c>
      <c r="I5953" s="33">
        <f>IFERROR(IF(D5953="","",VALUE(MID(D5953,2,5))),"")</f>
        <v/>
      </c>
      <c r="J5953" s="28">
        <f>IF(OR(H5953="",I5953=""),"",IF(H5953&gt;=I5953,"Pass","Fail"))</f>
        <v/>
      </c>
    </row>
    <row r="5954">
      <c r="A5954" s="31" t="n"/>
      <c r="B5954" s="26" t="n"/>
      <c r="C5954" s="26" t="n"/>
      <c r="D5954" s="26" t="n"/>
      <c r="E5954" s="31" t="n"/>
      <c r="F5954" s="24">
        <f>IF(OR(A5954="",E5954=""),"",E5954-A5954)</f>
        <v/>
      </c>
      <c r="G5954" s="27" t="n"/>
      <c r="H5954" s="33">
        <f>IF(G5954="","",ROUND(G5954*1000/22500,2))</f>
        <v/>
      </c>
      <c r="I5954" s="33">
        <f>IFERROR(IF(D5954="","",VALUE(MID(D5954,2,5))),"")</f>
        <v/>
      </c>
      <c r="J5954" s="28">
        <f>IF(OR(H5954="",I5954=""),"",IF(H5954&gt;=I5954,"Pass","Fail"))</f>
        <v/>
      </c>
    </row>
    <row r="5955">
      <c r="A5955" s="31" t="n"/>
      <c r="B5955" s="26" t="n"/>
      <c r="C5955" s="26" t="n"/>
      <c r="D5955" s="26" t="n"/>
      <c r="E5955" s="31" t="n"/>
      <c r="F5955" s="24">
        <f>IF(OR(A5955="",E5955=""),"",E5955-A5955)</f>
        <v/>
      </c>
      <c r="G5955" s="27" t="n"/>
      <c r="H5955" s="33">
        <f>IF(G5955="","",ROUND(G5955*1000/22500,2))</f>
        <v/>
      </c>
      <c r="I5955" s="33">
        <f>IFERROR(IF(D5955="","",VALUE(MID(D5955,2,5))),"")</f>
        <v/>
      </c>
      <c r="J5955" s="28">
        <f>IF(OR(H5955="",I5955=""),"",IF(H5955&gt;=I5955,"Pass","Fail"))</f>
        <v/>
      </c>
    </row>
    <row r="5956">
      <c r="A5956" s="31" t="n"/>
      <c r="B5956" s="26" t="n"/>
      <c r="C5956" s="26" t="n"/>
      <c r="D5956" s="26" t="n"/>
      <c r="E5956" s="31" t="n"/>
      <c r="F5956" s="24">
        <f>IF(OR(A5956="",E5956=""),"",E5956-A5956)</f>
        <v/>
      </c>
      <c r="G5956" s="27" t="n"/>
      <c r="H5956" s="33">
        <f>IF(G5956="","",ROUND(G5956*1000/22500,2))</f>
        <v/>
      </c>
      <c r="I5956" s="33">
        <f>IFERROR(IF(D5956="","",VALUE(MID(D5956,2,5))),"")</f>
        <v/>
      </c>
      <c r="J5956" s="28">
        <f>IF(OR(H5956="",I5956=""),"",IF(H5956&gt;=I5956,"Pass","Fail"))</f>
        <v/>
      </c>
    </row>
    <row r="5957">
      <c r="A5957" s="31" t="n"/>
      <c r="B5957" s="26" t="n"/>
      <c r="C5957" s="26" t="n"/>
      <c r="D5957" s="26" t="n"/>
      <c r="E5957" s="31" t="n"/>
      <c r="F5957" s="24">
        <f>IF(OR(A5957="",E5957=""),"",E5957-A5957)</f>
        <v/>
      </c>
      <c r="G5957" s="27" t="n"/>
      <c r="H5957" s="33">
        <f>IF(G5957="","",ROUND(G5957*1000/22500,2))</f>
        <v/>
      </c>
      <c r="I5957" s="33">
        <f>IFERROR(IF(D5957="","",VALUE(MID(D5957,2,5))),"")</f>
        <v/>
      </c>
      <c r="J5957" s="28">
        <f>IF(OR(H5957="",I5957=""),"",IF(H5957&gt;=I5957,"Pass","Fail"))</f>
        <v/>
      </c>
    </row>
    <row r="5958">
      <c r="A5958" s="31" t="n"/>
      <c r="B5958" s="26" t="n"/>
      <c r="C5958" s="26" t="n"/>
      <c r="D5958" s="26" t="n"/>
      <c r="E5958" s="31" t="n"/>
      <c r="F5958" s="24">
        <f>IF(OR(A5958="",E5958=""),"",E5958-A5958)</f>
        <v/>
      </c>
      <c r="G5958" s="27" t="n"/>
      <c r="H5958" s="33">
        <f>IF(G5958="","",ROUND(G5958*1000/22500,2))</f>
        <v/>
      </c>
      <c r="I5958" s="33">
        <f>IFERROR(IF(D5958="","",VALUE(MID(D5958,2,5))),"")</f>
        <v/>
      </c>
      <c r="J5958" s="28">
        <f>IF(OR(H5958="",I5958=""),"",IF(H5958&gt;=I5958,"Pass","Fail"))</f>
        <v/>
      </c>
    </row>
    <row r="5959">
      <c r="A5959" s="31" t="n"/>
      <c r="B5959" s="26" t="n"/>
      <c r="C5959" s="26" t="n"/>
      <c r="D5959" s="26" t="n"/>
      <c r="E5959" s="31" t="n"/>
      <c r="F5959" s="24">
        <f>IF(OR(A5959="",E5959=""),"",E5959-A5959)</f>
        <v/>
      </c>
      <c r="G5959" s="27" t="n"/>
      <c r="H5959" s="33">
        <f>IF(G5959="","",ROUND(G5959*1000/22500,2))</f>
        <v/>
      </c>
      <c r="I5959" s="33">
        <f>IFERROR(IF(D5959="","",VALUE(MID(D5959,2,5))),"")</f>
        <v/>
      </c>
      <c r="J5959" s="28">
        <f>IF(OR(H5959="",I5959=""),"",IF(H5959&gt;=I5959,"Pass","Fail"))</f>
        <v/>
      </c>
    </row>
    <row r="5960">
      <c r="A5960" s="31" t="n"/>
      <c r="B5960" s="26" t="n"/>
      <c r="C5960" s="26" t="n"/>
      <c r="D5960" s="26" t="n"/>
      <c r="E5960" s="31" t="n"/>
      <c r="F5960" s="24">
        <f>IF(OR(A5960="",E5960=""),"",E5960-A5960)</f>
        <v/>
      </c>
      <c r="G5960" s="27" t="n"/>
      <c r="H5960" s="33">
        <f>IF(G5960="","",ROUND(G5960*1000/22500,2))</f>
        <v/>
      </c>
      <c r="I5960" s="33">
        <f>IFERROR(IF(D5960="","",VALUE(MID(D5960,2,5))),"")</f>
        <v/>
      </c>
      <c r="J5960" s="28">
        <f>IF(OR(H5960="",I5960=""),"",IF(H5960&gt;=I5960,"Pass","Fail"))</f>
        <v/>
      </c>
    </row>
    <row r="5961">
      <c r="A5961" s="31" t="n"/>
      <c r="B5961" s="26" t="n"/>
      <c r="C5961" s="26" t="n"/>
      <c r="D5961" s="26" t="n"/>
      <c r="E5961" s="31" t="n"/>
      <c r="F5961" s="24">
        <f>IF(OR(A5961="",E5961=""),"",E5961-A5961)</f>
        <v/>
      </c>
      <c r="G5961" s="27" t="n"/>
      <c r="H5961" s="33">
        <f>IF(G5961="","",ROUND(G5961*1000/22500,2))</f>
        <v/>
      </c>
      <c r="I5961" s="33">
        <f>IFERROR(IF(D5961="","",VALUE(MID(D5961,2,5))),"")</f>
        <v/>
      </c>
      <c r="J5961" s="28">
        <f>IF(OR(H5961="",I5961=""),"",IF(H5961&gt;=I5961,"Pass","Fail"))</f>
        <v/>
      </c>
    </row>
    <row r="5962">
      <c r="A5962" s="31" t="n"/>
      <c r="B5962" s="26" t="n"/>
      <c r="C5962" s="26" t="n"/>
      <c r="D5962" s="26" t="n"/>
      <c r="E5962" s="31" t="n"/>
      <c r="F5962" s="24">
        <f>IF(OR(A5962="",E5962=""),"",E5962-A5962)</f>
        <v/>
      </c>
      <c r="G5962" s="27" t="n"/>
      <c r="H5962" s="33">
        <f>IF(G5962="","",ROUND(G5962*1000/22500,2))</f>
        <v/>
      </c>
      <c r="I5962" s="33">
        <f>IFERROR(IF(D5962="","",VALUE(MID(D5962,2,5))),"")</f>
        <v/>
      </c>
      <c r="J5962" s="28">
        <f>IF(OR(H5962="",I5962=""),"",IF(H5962&gt;=I5962,"Pass","Fail"))</f>
        <v/>
      </c>
    </row>
    <row r="5963">
      <c r="A5963" s="31" t="n"/>
      <c r="B5963" s="26" t="n"/>
      <c r="C5963" s="26" t="n"/>
      <c r="D5963" s="26" t="n"/>
      <c r="E5963" s="31" t="n"/>
      <c r="F5963" s="24">
        <f>IF(OR(A5963="",E5963=""),"",E5963-A5963)</f>
        <v/>
      </c>
      <c r="G5963" s="27" t="n"/>
      <c r="H5963" s="33">
        <f>IF(G5963="","",ROUND(G5963*1000/22500,2))</f>
        <v/>
      </c>
      <c r="I5963" s="33">
        <f>IFERROR(IF(D5963="","",VALUE(MID(D5963,2,5))),"")</f>
        <v/>
      </c>
      <c r="J5963" s="28">
        <f>IF(OR(H5963="",I5963=""),"",IF(H5963&gt;=I5963,"Pass","Fail"))</f>
        <v/>
      </c>
    </row>
    <row r="5964">
      <c r="A5964" s="31" t="n"/>
      <c r="B5964" s="26" t="n"/>
      <c r="C5964" s="26" t="n"/>
      <c r="D5964" s="26" t="n"/>
      <c r="E5964" s="31" t="n"/>
      <c r="F5964" s="24">
        <f>IF(OR(A5964="",E5964=""),"",E5964-A5964)</f>
        <v/>
      </c>
      <c r="G5964" s="27" t="n"/>
      <c r="H5964" s="33">
        <f>IF(G5964="","",ROUND(G5964*1000/22500,2))</f>
        <v/>
      </c>
      <c r="I5964" s="33">
        <f>IFERROR(IF(D5964="","",VALUE(MID(D5964,2,5))),"")</f>
        <v/>
      </c>
      <c r="J5964" s="28">
        <f>IF(OR(H5964="",I5964=""),"",IF(H5964&gt;=I5964,"Pass","Fail"))</f>
        <v/>
      </c>
    </row>
    <row r="5965">
      <c r="A5965" s="31" t="n"/>
      <c r="B5965" s="26" t="n"/>
      <c r="C5965" s="26" t="n"/>
      <c r="D5965" s="26" t="n"/>
      <c r="E5965" s="31" t="n"/>
      <c r="F5965" s="24">
        <f>IF(OR(A5965="",E5965=""),"",E5965-A5965)</f>
        <v/>
      </c>
      <c r="G5965" s="27" t="n"/>
      <c r="H5965" s="33">
        <f>IF(G5965="","",ROUND(G5965*1000/22500,2))</f>
        <v/>
      </c>
      <c r="I5965" s="33">
        <f>IFERROR(IF(D5965="","",VALUE(MID(D5965,2,5))),"")</f>
        <v/>
      </c>
      <c r="J5965" s="28">
        <f>IF(OR(H5965="",I5965=""),"",IF(H5965&gt;=I5965,"Pass","Fail"))</f>
        <v/>
      </c>
    </row>
    <row r="5966">
      <c r="A5966" s="31" t="n"/>
      <c r="B5966" s="26" t="n"/>
      <c r="C5966" s="26" t="n"/>
      <c r="D5966" s="26" t="n"/>
      <c r="E5966" s="31" t="n"/>
      <c r="F5966" s="24">
        <f>IF(OR(A5966="",E5966=""),"",E5966-A5966)</f>
        <v/>
      </c>
      <c r="G5966" s="27" t="n"/>
      <c r="H5966" s="33">
        <f>IF(G5966="","",ROUND(G5966*1000/22500,2))</f>
        <v/>
      </c>
      <c r="I5966" s="33">
        <f>IFERROR(IF(D5966="","",VALUE(MID(D5966,2,5))),"")</f>
        <v/>
      </c>
      <c r="J5966" s="28">
        <f>IF(OR(H5966="",I5966=""),"",IF(H5966&gt;=I5966,"Pass","Fail"))</f>
        <v/>
      </c>
    </row>
    <row r="5967">
      <c r="A5967" s="31" t="n"/>
      <c r="B5967" s="26" t="n"/>
      <c r="C5967" s="26" t="n"/>
      <c r="D5967" s="26" t="n"/>
      <c r="E5967" s="31" t="n"/>
      <c r="F5967" s="24">
        <f>IF(OR(A5967="",E5967=""),"",E5967-A5967)</f>
        <v/>
      </c>
      <c r="G5967" s="27" t="n"/>
      <c r="H5967" s="33">
        <f>IF(G5967="","",ROUND(G5967*1000/22500,2))</f>
        <v/>
      </c>
      <c r="I5967" s="33">
        <f>IFERROR(IF(D5967="","",VALUE(MID(D5967,2,5))),"")</f>
        <v/>
      </c>
      <c r="J5967" s="28">
        <f>IF(OR(H5967="",I5967=""),"",IF(H5967&gt;=I5967,"Pass","Fail"))</f>
        <v/>
      </c>
    </row>
    <row r="5968">
      <c r="A5968" s="31" t="n"/>
      <c r="B5968" s="26" t="n"/>
      <c r="C5968" s="26" t="n"/>
      <c r="D5968" s="26" t="n"/>
      <c r="E5968" s="31" t="n"/>
      <c r="F5968" s="24">
        <f>IF(OR(A5968="",E5968=""),"",E5968-A5968)</f>
        <v/>
      </c>
      <c r="G5968" s="27" t="n"/>
      <c r="H5968" s="33">
        <f>IF(G5968="","",ROUND(G5968*1000/22500,2))</f>
        <v/>
      </c>
      <c r="I5968" s="33">
        <f>IFERROR(IF(D5968="","",VALUE(MID(D5968,2,5))),"")</f>
        <v/>
      </c>
      <c r="J5968" s="28">
        <f>IF(OR(H5968="",I5968=""),"",IF(H5968&gt;=I5968,"Pass","Fail"))</f>
        <v/>
      </c>
    </row>
    <row r="5969">
      <c r="A5969" s="31" t="n"/>
      <c r="B5969" s="26" t="n"/>
      <c r="C5969" s="26" t="n"/>
      <c r="D5969" s="26" t="n"/>
      <c r="E5969" s="31" t="n"/>
      <c r="F5969" s="24">
        <f>IF(OR(A5969="",E5969=""),"",E5969-A5969)</f>
        <v/>
      </c>
      <c r="G5969" s="27" t="n"/>
      <c r="H5969" s="33">
        <f>IF(G5969="","",ROUND(G5969*1000/22500,2))</f>
        <v/>
      </c>
      <c r="I5969" s="33">
        <f>IFERROR(IF(D5969="","",VALUE(MID(D5969,2,5))),"")</f>
        <v/>
      </c>
      <c r="J5969" s="28">
        <f>IF(OR(H5969="",I5969=""),"",IF(H5969&gt;=I5969,"Pass","Fail"))</f>
        <v/>
      </c>
    </row>
    <row r="5970">
      <c r="A5970" s="31" t="n"/>
      <c r="B5970" s="26" t="n"/>
      <c r="C5970" s="26" t="n"/>
      <c r="D5970" s="26" t="n"/>
      <c r="E5970" s="31" t="n"/>
      <c r="F5970" s="24">
        <f>IF(OR(A5970="",E5970=""),"",E5970-A5970)</f>
        <v/>
      </c>
      <c r="G5970" s="27" t="n"/>
      <c r="H5970" s="33">
        <f>IF(G5970="","",ROUND(G5970*1000/22500,2))</f>
        <v/>
      </c>
      <c r="I5970" s="33">
        <f>IFERROR(IF(D5970="","",VALUE(MID(D5970,2,5))),"")</f>
        <v/>
      </c>
      <c r="J5970" s="28">
        <f>IF(OR(H5970="",I5970=""),"",IF(H5970&gt;=I5970,"Pass","Fail"))</f>
        <v/>
      </c>
    </row>
    <row r="5971">
      <c r="A5971" s="31" t="n"/>
      <c r="B5971" s="26" t="n"/>
      <c r="C5971" s="26" t="n"/>
      <c r="D5971" s="26" t="n"/>
      <c r="E5971" s="31" t="n"/>
      <c r="F5971" s="24">
        <f>IF(OR(A5971="",E5971=""),"",E5971-A5971)</f>
        <v/>
      </c>
      <c r="G5971" s="27" t="n"/>
      <c r="H5971" s="33">
        <f>IF(G5971="","",ROUND(G5971*1000/22500,2))</f>
        <v/>
      </c>
      <c r="I5971" s="33">
        <f>IFERROR(IF(D5971="","",VALUE(MID(D5971,2,5))),"")</f>
        <v/>
      </c>
      <c r="J5971" s="28">
        <f>IF(OR(H5971="",I5971=""),"",IF(H5971&gt;=I5971,"Pass","Fail"))</f>
        <v/>
      </c>
    </row>
    <row r="5972">
      <c r="A5972" s="31" t="n"/>
      <c r="B5972" s="26" t="n"/>
      <c r="C5972" s="26" t="n"/>
      <c r="D5972" s="26" t="n"/>
      <c r="E5972" s="31" t="n"/>
      <c r="F5972" s="24">
        <f>IF(OR(A5972="",E5972=""),"",E5972-A5972)</f>
        <v/>
      </c>
      <c r="G5972" s="27" t="n"/>
      <c r="H5972" s="33">
        <f>IF(G5972="","",ROUND(G5972*1000/22500,2))</f>
        <v/>
      </c>
      <c r="I5972" s="33">
        <f>IFERROR(IF(D5972="","",VALUE(MID(D5972,2,5))),"")</f>
        <v/>
      </c>
      <c r="J5972" s="28">
        <f>IF(OR(H5972="",I5972=""),"",IF(H5972&gt;=I5972,"Pass","Fail"))</f>
        <v/>
      </c>
    </row>
    <row r="5973">
      <c r="A5973" s="31" t="n"/>
      <c r="B5973" s="26" t="n"/>
      <c r="C5973" s="26" t="n"/>
      <c r="D5973" s="26" t="n"/>
      <c r="E5973" s="31" t="n"/>
      <c r="F5973" s="24">
        <f>IF(OR(A5973="",E5973=""),"",E5973-A5973)</f>
        <v/>
      </c>
      <c r="G5973" s="27" t="n"/>
      <c r="H5973" s="33">
        <f>IF(G5973="","",ROUND(G5973*1000/22500,2))</f>
        <v/>
      </c>
      <c r="I5973" s="33">
        <f>IFERROR(IF(D5973="","",VALUE(MID(D5973,2,5))),"")</f>
        <v/>
      </c>
      <c r="J5973" s="28">
        <f>IF(OR(H5973="",I5973=""),"",IF(H5973&gt;=I5973,"Pass","Fail"))</f>
        <v/>
      </c>
    </row>
    <row r="5974">
      <c r="A5974" s="31" t="n"/>
      <c r="B5974" s="26" t="n"/>
      <c r="C5974" s="26" t="n"/>
      <c r="D5974" s="26" t="n"/>
      <c r="E5974" s="31" t="n"/>
      <c r="F5974" s="24">
        <f>IF(OR(A5974="",E5974=""),"",E5974-A5974)</f>
        <v/>
      </c>
      <c r="G5974" s="27" t="n"/>
      <c r="H5974" s="33">
        <f>IF(G5974="","",ROUND(G5974*1000/22500,2))</f>
        <v/>
      </c>
      <c r="I5974" s="33">
        <f>IFERROR(IF(D5974="","",VALUE(MID(D5974,2,5))),"")</f>
        <v/>
      </c>
      <c r="J5974" s="28">
        <f>IF(OR(H5974="",I5974=""),"",IF(H5974&gt;=I5974,"Pass","Fail"))</f>
        <v/>
      </c>
    </row>
    <row r="5975">
      <c r="A5975" s="31" t="n"/>
      <c r="B5975" s="26" t="n"/>
      <c r="C5975" s="26" t="n"/>
      <c r="D5975" s="26" t="n"/>
      <c r="E5975" s="31" t="n"/>
      <c r="F5975" s="24">
        <f>IF(OR(A5975="",E5975=""),"",E5975-A5975)</f>
        <v/>
      </c>
      <c r="G5975" s="27" t="n"/>
      <c r="H5975" s="33">
        <f>IF(G5975="","",ROUND(G5975*1000/22500,2))</f>
        <v/>
      </c>
      <c r="I5975" s="33">
        <f>IFERROR(IF(D5975="","",VALUE(MID(D5975,2,5))),"")</f>
        <v/>
      </c>
      <c r="J5975" s="28">
        <f>IF(OR(H5975="",I5975=""),"",IF(H5975&gt;=I5975,"Pass","Fail"))</f>
        <v/>
      </c>
    </row>
    <row r="5976">
      <c r="A5976" s="31" t="n"/>
      <c r="B5976" s="26" t="n"/>
      <c r="C5976" s="26" t="n"/>
      <c r="D5976" s="26" t="n"/>
      <c r="E5976" s="31" t="n"/>
      <c r="F5976" s="24">
        <f>IF(OR(A5976="",E5976=""),"",E5976-A5976)</f>
        <v/>
      </c>
      <c r="G5976" s="27" t="n"/>
      <c r="H5976" s="33">
        <f>IF(G5976="","",ROUND(G5976*1000/22500,2))</f>
        <v/>
      </c>
      <c r="I5976" s="33">
        <f>IFERROR(IF(D5976="","",VALUE(MID(D5976,2,5))),"")</f>
        <v/>
      </c>
      <c r="J5976" s="28">
        <f>IF(OR(H5976="",I5976=""),"",IF(H5976&gt;=I5976,"Pass","Fail"))</f>
        <v/>
      </c>
    </row>
    <row r="5977">
      <c r="A5977" s="31" t="n"/>
      <c r="B5977" s="26" t="n"/>
      <c r="C5977" s="26" t="n"/>
      <c r="D5977" s="26" t="n"/>
      <c r="E5977" s="31" t="n"/>
      <c r="F5977" s="24">
        <f>IF(OR(A5977="",E5977=""),"",E5977-A5977)</f>
        <v/>
      </c>
      <c r="G5977" s="27" t="n"/>
      <c r="H5977" s="33">
        <f>IF(G5977="","",ROUND(G5977*1000/22500,2))</f>
        <v/>
      </c>
      <c r="I5977" s="33">
        <f>IFERROR(IF(D5977="","",VALUE(MID(D5977,2,5))),"")</f>
        <v/>
      </c>
      <c r="J5977" s="28">
        <f>IF(OR(H5977="",I5977=""),"",IF(H5977&gt;=I5977,"Pass","Fail"))</f>
        <v/>
      </c>
    </row>
    <row r="5978">
      <c r="A5978" s="31" t="n"/>
      <c r="B5978" s="26" t="n"/>
      <c r="C5978" s="26" t="n"/>
      <c r="D5978" s="26" t="n"/>
      <c r="E5978" s="31" t="n"/>
      <c r="F5978" s="24">
        <f>IF(OR(A5978="",E5978=""),"",E5978-A5978)</f>
        <v/>
      </c>
      <c r="G5978" s="27" t="n"/>
      <c r="H5978" s="33">
        <f>IF(G5978="","",ROUND(G5978*1000/22500,2))</f>
        <v/>
      </c>
      <c r="I5978" s="33">
        <f>IFERROR(IF(D5978="","",VALUE(MID(D5978,2,5))),"")</f>
        <v/>
      </c>
      <c r="J5978" s="28">
        <f>IF(OR(H5978="",I5978=""),"",IF(H5978&gt;=I5978,"Pass","Fail"))</f>
        <v/>
      </c>
    </row>
    <row r="5979">
      <c r="A5979" s="31" t="n"/>
      <c r="B5979" s="26" t="n"/>
      <c r="C5979" s="26" t="n"/>
      <c r="D5979" s="26" t="n"/>
      <c r="E5979" s="31" t="n"/>
      <c r="F5979" s="24">
        <f>IF(OR(A5979="",E5979=""),"",E5979-A5979)</f>
        <v/>
      </c>
      <c r="G5979" s="27" t="n"/>
      <c r="H5979" s="33">
        <f>IF(G5979="","",ROUND(G5979*1000/22500,2))</f>
        <v/>
      </c>
      <c r="I5979" s="33">
        <f>IFERROR(IF(D5979="","",VALUE(MID(D5979,2,5))),"")</f>
        <v/>
      </c>
      <c r="J5979" s="28">
        <f>IF(OR(H5979="",I5979=""),"",IF(H5979&gt;=I5979,"Pass","Fail"))</f>
        <v/>
      </c>
    </row>
    <row r="5980">
      <c r="A5980" s="31" t="n"/>
      <c r="B5980" s="26" t="n"/>
      <c r="C5980" s="26" t="n"/>
      <c r="D5980" s="26" t="n"/>
      <c r="E5980" s="31" t="n"/>
      <c r="F5980" s="24">
        <f>IF(OR(A5980="",E5980=""),"",E5980-A5980)</f>
        <v/>
      </c>
      <c r="G5980" s="27" t="n"/>
      <c r="H5980" s="33">
        <f>IF(G5980="","",ROUND(G5980*1000/22500,2))</f>
        <v/>
      </c>
      <c r="I5980" s="33">
        <f>IFERROR(IF(D5980="","",VALUE(MID(D5980,2,5))),"")</f>
        <v/>
      </c>
      <c r="J5980" s="28">
        <f>IF(OR(H5980="",I5980=""),"",IF(H5980&gt;=I5980,"Pass","Fail"))</f>
        <v/>
      </c>
    </row>
    <row r="5981">
      <c r="A5981" s="31" t="n"/>
      <c r="B5981" s="26" t="n"/>
      <c r="C5981" s="26" t="n"/>
      <c r="D5981" s="26" t="n"/>
      <c r="E5981" s="31" t="n"/>
      <c r="F5981" s="24">
        <f>IF(OR(A5981="",E5981=""),"",E5981-A5981)</f>
        <v/>
      </c>
      <c r="G5981" s="27" t="n"/>
      <c r="H5981" s="33">
        <f>IF(G5981="","",ROUND(G5981*1000/22500,2))</f>
        <v/>
      </c>
      <c r="I5981" s="33">
        <f>IFERROR(IF(D5981="","",VALUE(MID(D5981,2,5))),"")</f>
        <v/>
      </c>
      <c r="J5981" s="28">
        <f>IF(OR(H5981="",I5981=""),"",IF(H5981&gt;=I5981,"Pass","Fail"))</f>
        <v/>
      </c>
    </row>
    <row r="5982">
      <c r="A5982" s="31" t="n"/>
      <c r="B5982" s="26" t="n"/>
      <c r="C5982" s="26" t="n"/>
      <c r="D5982" s="26" t="n"/>
      <c r="E5982" s="31" t="n"/>
      <c r="F5982" s="24">
        <f>IF(OR(A5982="",E5982=""),"",E5982-A5982)</f>
        <v/>
      </c>
      <c r="G5982" s="27" t="n"/>
      <c r="H5982" s="33">
        <f>IF(G5982="","",ROUND(G5982*1000/22500,2))</f>
        <v/>
      </c>
      <c r="I5982" s="33">
        <f>IFERROR(IF(D5982="","",VALUE(MID(D5982,2,5))),"")</f>
        <v/>
      </c>
      <c r="J5982" s="28">
        <f>IF(OR(H5982="",I5982=""),"",IF(H5982&gt;=I5982,"Pass","Fail"))</f>
        <v/>
      </c>
    </row>
    <row r="5983">
      <c r="A5983" s="31" t="n"/>
      <c r="B5983" s="26" t="n"/>
      <c r="C5983" s="26" t="n"/>
      <c r="D5983" s="26" t="n"/>
      <c r="E5983" s="31" t="n"/>
      <c r="F5983" s="24">
        <f>IF(OR(A5983="",E5983=""),"",E5983-A5983)</f>
        <v/>
      </c>
      <c r="G5983" s="27" t="n"/>
      <c r="H5983" s="33">
        <f>IF(G5983="","",ROUND(G5983*1000/22500,2))</f>
        <v/>
      </c>
      <c r="I5983" s="33">
        <f>IFERROR(IF(D5983="","",VALUE(MID(D5983,2,5))),"")</f>
        <v/>
      </c>
      <c r="J5983" s="28">
        <f>IF(OR(H5983="",I5983=""),"",IF(H5983&gt;=I5983,"Pass","Fail"))</f>
        <v/>
      </c>
    </row>
    <row r="5984">
      <c r="A5984" s="31" t="n"/>
      <c r="B5984" s="26" t="n"/>
      <c r="C5984" s="26" t="n"/>
      <c r="D5984" s="26" t="n"/>
      <c r="E5984" s="31" t="n"/>
      <c r="F5984" s="24">
        <f>IF(OR(A5984="",E5984=""),"",E5984-A5984)</f>
        <v/>
      </c>
      <c r="G5984" s="27" t="n"/>
      <c r="H5984" s="33">
        <f>IF(G5984="","",ROUND(G5984*1000/22500,2))</f>
        <v/>
      </c>
      <c r="I5984" s="33">
        <f>IFERROR(IF(D5984="","",VALUE(MID(D5984,2,5))),"")</f>
        <v/>
      </c>
      <c r="J5984" s="28">
        <f>IF(OR(H5984="",I5984=""),"",IF(H5984&gt;=I5984,"Pass","Fail"))</f>
        <v/>
      </c>
    </row>
    <row r="5985">
      <c r="A5985" s="31" t="n"/>
      <c r="B5985" s="26" t="n"/>
      <c r="C5985" s="26" t="n"/>
      <c r="D5985" s="26" t="n"/>
      <c r="E5985" s="31" t="n"/>
      <c r="F5985" s="24">
        <f>IF(OR(A5985="",E5985=""),"",E5985-A5985)</f>
        <v/>
      </c>
      <c r="G5985" s="27" t="n"/>
      <c r="H5985" s="33">
        <f>IF(G5985="","",ROUND(G5985*1000/22500,2))</f>
        <v/>
      </c>
      <c r="I5985" s="33">
        <f>IFERROR(IF(D5985="","",VALUE(MID(D5985,2,5))),"")</f>
        <v/>
      </c>
      <c r="J5985" s="28">
        <f>IF(OR(H5985="",I5985=""),"",IF(H5985&gt;=I5985,"Pass","Fail"))</f>
        <v/>
      </c>
    </row>
    <row r="5986">
      <c r="A5986" s="31" t="n"/>
      <c r="B5986" s="26" t="n"/>
      <c r="C5986" s="26" t="n"/>
      <c r="D5986" s="26" t="n"/>
      <c r="E5986" s="31" t="n"/>
      <c r="F5986" s="24">
        <f>IF(OR(A5986="",E5986=""),"",E5986-A5986)</f>
        <v/>
      </c>
      <c r="G5986" s="27" t="n"/>
      <c r="H5986" s="33">
        <f>IF(G5986="","",ROUND(G5986*1000/22500,2))</f>
        <v/>
      </c>
      <c r="I5986" s="33">
        <f>IFERROR(IF(D5986="","",VALUE(MID(D5986,2,5))),"")</f>
        <v/>
      </c>
      <c r="J5986" s="28">
        <f>IF(OR(H5986="",I5986=""),"",IF(H5986&gt;=I5986,"Pass","Fail"))</f>
        <v/>
      </c>
    </row>
    <row r="5987">
      <c r="A5987" s="31" t="n"/>
      <c r="B5987" s="26" t="n"/>
      <c r="C5987" s="26" t="n"/>
      <c r="D5987" s="26" t="n"/>
      <c r="E5987" s="31" t="n"/>
      <c r="F5987" s="24">
        <f>IF(OR(A5987="",E5987=""),"",E5987-A5987)</f>
        <v/>
      </c>
      <c r="G5987" s="27" t="n"/>
      <c r="H5987" s="33">
        <f>IF(G5987="","",ROUND(G5987*1000/22500,2))</f>
        <v/>
      </c>
      <c r="I5987" s="33">
        <f>IFERROR(IF(D5987="","",VALUE(MID(D5987,2,5))),"")</f>
        <v/>
      </c>
      <c r="J5987" s="28">
        <f>IF(OR(H5987="",I5987=""),"",IF(H5987&gt;=I5987,"Pass","Fail"))</f>
        <v/>
      </c>
    </row>
    <row r="5988">
      <c r="A5988" s="31" t="n"/>
      <c r="B5988" s="26" t="n"/>
      <c r="C5988" s="26" t="n"/>
      <c r="D5988" s="26" t="n"/>
      <c r="E5988" s="31" t="n"/>
      <c r="F5988" s="24">
        <f>IF(OR(A5988="",E5988=""),"",E5988-A5988)</f>
        <v/>
      </c>
      <c r="G5988" s="27" t="n"/>
      <c r="H5988" s="33">
        <f>IF(G5988="","",ROUND(G5988*1000/22500,2))</f>
        <v/>
      </c>
      <c r="I5988" s="33">
        <f>IFERROR(IF(D5988="","",VALUE(MID(D5988,2,5))),"")</f>
        <v/>
      </c>
      <c r="J5988" s="28">
        <f>IF(OR(H5988="",I5988=""),"",IF(H5988&gt;=I5988,"Pass","Fail"))</f>
        <v/>
      </c>
    </row>
    <row r="5989">
      <c r="A5989" s="31" t="n"/>
      <c r="B5989" s="26" t="n"/>
      <c r="C5989" s="26" t="n"/>
      <c r="D5989" s="26" t="n"/>
      <c r="E5989" s="31" t="n"/>
      <c r="F5989" s="24">
        <f>IF(OR(A5989="",E5989=""),"",E5989-A5989)</f>
        <v/>
      </c>
      <c r="G5989" s="27" t="n"/>
      <c r="H5989" s="33">
        <f>IF(G5989="","",ROUND(G5989*1000/22500,2))</f>
        <v/>
      </c>
      <c r="I5989" s="33">
        <f>IFERROR(IF(D5989="","",VALUE(MID(D5989,2,5))),"")</f>
        <v/>
      </c>
      <c r="J5989" s="28">
        <f>IF(OR(H5989="",I5989=""),"",IF(H5989&gt;=I5989,"Pass","Fail"))</f>
        <v/>
      </c>
    </row>
    <row r="5990">
      <c r="A5990" s="31" t="n"/>
      <c r="B5990" s="26" t="n"/>
      <c r="C5990" s="26" t="n"/>
      <c r="D5990" s="26" t="n"/>
      <c r="E5990" s="31" t="n"/>
      <c r="F5990" s="24">
        <f>IF(OR(A5990="",E5990=""),"",E5990-A5990)</f>
        <v/>
      </c>
      <c r="G5990" s="27" t="n"/>
      <c r="H5990" s="33">
        <f>IF(G5990="","",ROUND(G5990*1000/22500,2))</f>
        <v/>
      </c>
      <c r="I5990" s="33">
        <f>IFERROR(IF(D5990="","",VALUE(MID(D5990,2,5))),"")</f>
        <v/>
      </c>
      <c r="J5990" s="28">
        <f>IF(OR(H5990="",I5990=""),"",IF(H5990&gt;=I5990,"Pass","Fail"))</f>
        <v/>
      </c>
    </row>
    <row r="5991">
      <c r="A5991" s="31" t="n"/>
      <c r="B5991" s="26" t="n"/>
      <c r="C5991" s="26" t="n"/>
      <c r="D5991" s="26" t="n"/>
      <c r="E5991" s="31" t="n"/>
      <c r="F5991" s="24">
        <f>IF(OR(A5991="",E5991=""),"",E5991-A5991)</f>
        <v/>
      </c>
      <c r="G5991" s="27" t="n"/>
      <c r="H5991" s="33">
        <f>IF(G5991="","",ROUND(G5991*1000/22500,2))</f>
        <v/>
      </c>
      <c r="I5991" s="33">
        <f>IFERROR(IF(D5991="","",VALUE(MID(D5991,2,5))),"")</f>
        <v/>
      </c>
      <c r="J5991" s="28">
        <f>IF(OR(H5991="",I5991=""),"",IF(H5991&gt;=I5991,"Pass","Fail"))</f>
        <v/>
      </c>
    </row>
    <row r="5992">
      <c r="A5992" s="31" t="n"/>
      <c r="B5992" s="26" t="n"/>
      <c r="C5992" s="26" t="n"/>
      <c r="D5992" s="26" t="n"/>
      <c r="E5992" s="31" t="n"/>
      <c r="F5992" s="24">
        <f>IF(OR(A5992="",E5992=""),"",E5992-A5992)</f>
        <v/>
      </c>
      <c r="G5992" s="27" t="n"/>
      <c r="H5992" s="33">
        <f>IF(G5992="","",ROUND(G5992*1000/22500,2))</f>
        <v/>
      </c>
      <c r="I5992" s="33">
        <f>IFERROR(IF(D5992="","",VALUE(MID(D5992,2,5))),"")</f>
        <v/>
      </c>
      <c r="J5992" s="28">
        <f>IF(OR(H5992="",I5992=""),"",IF(H5992&gt;=I5992,"Pass","Fail"))</f>
        <v/>
      </c>
    </row>
    <row r="5993">
      <c r="A5993" s="31" t="n"/>
      <c r="B5993" s="26" t="n"/>
      <c r="C5993" s="26" t="n"/>
      <c r="D5993" s="26" t="n"/>
      <c r="E5993" s="31" t="n"/>
      <c r="F5993" s="24">
        <f>IF(OR(A5993="",E5993=""),"",E5993-A5993)</f>
        <v/>
      </c>
      <c r="G5993" s="27" t="n"/>
      <c r="H5993" s="33">
        <f>IF(G5993="","",ROUND(G5993*1000/22500,2))</f>
        <v/>
      </c>
      <c r="I5993" s="33">
        <f>IFERROR(IF(D5993="","",VALUE(MID(D5993,2,5))),"")</f>
        <v/>
      </c>
      <c r="J5993" s="28">
        <f>IF(OR(H5993="",I5993=""),"",IF(H5993&gt;=I5993,"Pass","Fail"))</f>
        <v/>
      </c>
    </row>
    <row r="5994">
      <c r="A5994" s="31" t="n"/>
      <c r="B5994" s="26" t="n"/>
      <c r="C5994" s="26" t="n"/>
      <c r="D5994" s="26" t="n"/>
      <c r="E5994" s="31" t="n"/>
      <c r="F5994" s="24">
        <f>IF(OR(A5994="",E5994=""),"",E5994-A5994)</f>
        <v/>
      </c>
      <c r="G5994" s="27" t="n"/>
      <c r="H5994" s="33">
        <f>IF(G5994="","",ROUND(G5994*1000/22500,2))</f>
        <v/>
      </c>
      <c r="I5994" s="33">
        <f>IFERROR(IF(D5994="","",VALUE(MID(D5994,2,5))),"")</f>
        <v/>
      </c>
      <c r="J5994" s="28">
        <f>IF(OR(H5994="",I5994=""),"",IF(H5994&gt;=I5994,"Pass","Fail"))</f>
        <v/>
      </c>
    </row>
    <row r="5995">
      <c r="A5995" s="31" t="n"/>
      <c r="B5995" s="26" t="n"/>
      <c r="C5995" s="26" t="n"/>
      <c r="D5995" s="26" t="n"/>
      <c r="E5995" s="31" t="n"/>
      <c r="F5995" s="24">
        <f>IF(OR(A5995="",E5995=""),"",E5995-A5995)</f>
        <v/>
      </c>
      <c r="G5995" s="27" t="n"/>
      <c r="H5995" s="33">
        <f>IF(G5995="","",ROUND(G5995*1000/22500,2))</f>
        <v/>
      </c>
      <c r="I5995" s="33">
        <f>IFERROR(IF(D5995="","",VALUE(MID(D5995,2,5))),"")</f>
        <v/>
      </c>
      <c r="J5995" s="28">
        <f>IF(OR(H5995="",I5995=""),"",IF(H5995&gt;=I5995,"Pass","Fail"))</f>
        <v/>
      </c>
    </row>
    <row r="5996">
      <c r="A5996" s="31" t="n"/>
      <c r="B5996" s="26" t="n"/>
      <c r="C5996" s="26" t="n"/>
      <c r="D5996" s="26" t="n"/>
      <c r="E5996" s="31" t="n"/>
      <c r="F5996" s="24">
        <f>IF(OR(A5996="",E5996=""),"",E5996-A5996)</f>
        <v/>
      </c>
      <c r="G5996" s="27" t="n"/>
      <c r="H5996" s="33">
        <f>IF(G5996="","",ROUND(G5996*1000/22500,2))</f>
        <v/>
      </c>
      <c r="I5996" s="33">
        <f>IFERROR(IF(D5996="","",VALUE(MID(D5996,2,5))),"")</f>
        <v/>
      </c>
      <c r="J5996" s="28">
        <f>IF(OR(H5996="",I5996=""),"",IF(H5996&gt;=I5996,"Pass","Fail"))</f>
        <v/>
      </c>
    </row>
    <row r="5997">
      <c r="A5997" s="31" t="n"/>
      <c r="B5997" s="26" t="n"/>
      <c r="C5997" s="26" t="n"/>
      <c r="D5997" s="26" t="n"/>
      <c r="E5997" s="31" t="n"/>
      <c r="F5997" s="24">
        <f>IF(OR(A5997="",E5997=""),"",E5997-A5997)</f>
        <v/>
      </c>
      <c r="G5997" s="27" t="n"/>
      <c r="H5997" s="33">
        <f>IF(G5997="","",ROUND(G5997*1000/22500,2))</f>
        <v/>
      </c>
      <c r="I5997" s="33">
        <f>IFERROR(IF(D5997="","",VALUE(MID(D5997,2,5))),"")</f>
        <v/>
      </c>
      <c r="J5997" s="28">
        <f>IF(OR(H5997="",I5997=""),"",IF(H5997&gt;=I5997,"Pass","Fail"))</f>
        <v/>
      </c>
    </row>
    <row r="5998">
      <c r="A5998" s="31" t="n"/>
      <c r="B5998" s="26" t="n"/>
      <c r="C5998" s="26" t="n"/>
      <c r="D5998" s="26" t="n"/>
      <c r="E5998" s="31" t="n"/>
      <c r="F5998" s="24">
        <f>IF(OR(A5998="",E5998=""),"",E5998-A5998)</f>
        <v/>
      </c>
      <c r="G5998" s="27" t="n"/>
      <c r="H5998" s="33">
        <f>IF(G5998="","",ROUND(G5998*1000/22500,2))</f>
        <v/>
      </c>
      <c r="I5998" s="33">
        <f>IFERROR(IF(D5998="","",VALUE(MID(D5998,2,5))),"")</f>
        <v/>
      </c>
      <c r="J5998" s="28">
        <f>IF(OR(H5998="",I5998=""),"",IF(H5998&gt;=I5998,"Pass","Fail"))</f>
        <v/>
      </c>
    </row>
    <row r="5999">
      <c r="A5999" s="31" t="n"/>
      <c r="B5999" s="26" t="n"/>
      <c r="C5999" s="26" t="n"/>
      <c r="D5999" s="26" t="n"/>
      <c r="E5999" s="31" t="n"/>
      <c r="F5999" s="24">
        <f>IF(OR(A5999="",E5999=""),"",E5999-A5999)</f>
        <v/>
      </c>
      <c r="G5999" s="27" t="n"/>
      <c r="H5999" s="33">
        <f>IF(G5999="","",ROUND(G5999*1000/22500,2))</f>
        <v/>
      </c>
      <c r="I5999" s="33">
        <f>IFERROR(IF(D5999="","",VALUE(MID(D5999,2,5))),"")</f>
        <v/>
      </c>
      <c r="J5999" s="28">
        <f>IF(OR(H5999="",I5999=""),"",IF(H5999&gt;=I5999,"Pass","Fail"))</f>
        <v/>
      </c>
    </row>
    <row r="6000">
      <c r="A6000" s="31" t="n"/>
      <c r="B6000" s="26" t="n"/>
      <c r="C6000" s="26" t="n"/>
      <c r="D6000" s="26" t="n"/>
      <c r="E6000" s="31" t="n"/>
      <c r="F6000" s="24">
        <f>IF(OR(A6000="",E6000=""),"",E6000-A6000)</f>
        <v/>
      </c>
      <c r="G6000" s="27" t="n"/>
      <c r="H6000" s="33">
        <f>IF(G6000="","",ROUND(G6000*1000/22500,2))</f>
        <v/>
      </c>
      <c r="I6000" s="33">
        <f>IFERROR(IF(D6000="","",VALUE(MID(D6000,2,5))),"")</f>
        <v/>
      </c>
      <c r="J6000" s="28">
        <f>IF(OR(H6000="",I6000=""),"",IF(H6000&gt;=I6000,"Pass","Fail"))</f>
        <v/>
      </c>
    </row>
    <row r="6001">
      <c r="A6001" s="31" t="n"/>
      <c r="B6001" s="26" t="n"/>
      <c r="C6001" s="26" t="n"/>
      <c r="D6001" s="26" t="n"/>
      <c r="E6001" s="31" t="n"/>
      <c r="F6001" s="24">
        <f>IF(OR(A6001="",E6001=""),"",E6001-A6001)</f>
        <v/>
      </c>
      <c r="G6001" s="27" t="n"/>
      <c r="H6001" s="33">
        <f>IF(G6001="","",ROUND(G6001*1000/22500,2))</f>
        <v/>
      </c>
      <c r="I6001" s="33">
        <f>IFERROR(IF(D6001="","",VALUE(MID(D6001,2,5))),"")</f>
        <v/>
      </c>
      <c r="J6001" s="28">
        <f>IF(OR(H6001="",I6001=""),"",IF(H6001&gt;=I6001,"Pass","Fail"))</f>
        <v/>
      </c>
    </row>
    <row r="6002">
      <c r="A6002" s="31" t="n"/>
      <c r="B6002" s="26" t="n"/>
      <c r="C6002" s="26" t="n"/>
      <c r="D6002" s="26" t="n"/>
      <c r="E6002" s="31" t="n"/>
      <c r="F6002" s="24">
        <f>IF(OR(A6002="",E6002=""),"",E6002-A6002)</f>
        <v/>
      </c>
      <c r="G6002" s="27" t="n"/>
      <c r="H6002" s="33">
        <f>IF(G6002="","",ROUND(G6002*1000/22500,2))</f>
        <v/>
      </c>
      <c r="I6002" s="33">
        <f>IFERROR(IF(D6002="","",VALUE(MID(D6002,2,5))),"")</f>
        <v/>
      </c>
      <c r="J6002" s="28">
        <f>IF(OR(H6002="",I6002=""),"",IF(H6002&gt;=I6002,"Pass","Fail"))</f>
        <v/>
      </c>
    </row>
    <row r="6003">
      <c r="A6003" s="31" t="n"/>
      <c r="B6003" s="26" t="n"/>
      <c r="C6003" s="26" t="n"/>
      <c r="D6003" s="26" t="n"/>
      <c r="E6003" s="31" t="n"/>
      <c r="F6003" s="24">
        <f>IF(OR(A6003="",E6003=""),"",E6003-A6003)</f>
        <v/>
      </c>
      <c r="G6003" s="27" t="n"/>
      <c r="H6003" s="33">
        <f>IF(G6003="","",ROUND(G6003*1000/22500,2))</f>
        <v/>
      </c>
      <c r="I6003" s="33">
        <f>IFERROR(IF(D6003="","",VALUE(MID(D6003,2,5))),"")</f>
        <v/>
      </c>
      <c r="J6003" s="28">
        <f>IF(OR(H6003="",I6003=""),"",IF(H6003&gt;=I6003,"Pass","Fail"))</f>
        <v/>
      </c>
    </row>
    <row r="6004">
      <c r="A6004" s="31" t="n"/>
      <c r="B6004" s="26" t="n"/>
      <c r="C6004" s="26" t="n"/>
      <c r="D6004" s="26" t="n"/>
      <c r="E6004" s="31" t="n"/>
      <c r="F6004" s="24">
        <f>IF(OR(A6004="",E6004=""),"",E6004-A6004)</f>
        <v/>
      </c>
      <c r="G6004" s="27" t="n"/>
      <c r="H6004" s="33">
        <f>IF(G6004="","",ROUND(G6004*1000/22500,2))</f>
        <v/>
      </c>
      <c r="I6004" s="33">
        <f>IFERROR(IF(D6004="","",VALUE(MID(D6004,2,5))),"")</f>
        <v/>
      </c>
      <c r="J6004" s="28">
        <f>IF(OR(H6004="",I6004=""),"",IF(H6004&gt;=I6004,"Pass","Fail"))</f>
        <v/>
      </c>
    </row>
  </sheetData>
  <mergeCells count="2">
    <mergeCell ref="A1:J1"/>
    <mergeCell ref="A2:J2"/>
  </mergeCells>
  <conditionalFormatting sqref="J5:J6004">
    <cfRule type="cellIs" priority="1" operator="equal" dxfId="0">
      <formula>"Pass"</formula>
    </cfRule>
    <cfRule type="cellIs" priority="2" operator="equal" dxfId="3">
      <formula>"Fail"</formula>
    </cfRule>
  </conditionalFormatting>
  <dataValidations count="1">
    <dataValidation sqref="D5:D6004" showDropDown="0" showInputMessage="0" showErrorMessage="0" allowBlank="1" error="Pick a value from the list." prompt="Choose from the dropdown." type="list">
      <formula1>=GradeList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E5F8F"/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3" customWidth="1" min="4" max="4"/>
    <col width="13" customWidth="1" min="5" max="5"/>
    <col width="15" customWidth="1" min="6" max="6"/>
    <col width="13" customWidth="1" min="7" max="7"/>
    <col width="16" customWidth="1" min="8" max="8"/>
  </cols>
  <sheetData>
    <row r="1" ht="34" customHeight="1">
      <c r="A1" s="1" t="inlineStr">
        <is>
          <t>Stock Register  -  Live Balances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Opening + Received - Consumed = Closing. Closing turns RED when it drops below the reorder level.</t>
        </is>
      </c>
      <c r="B2" s="2" t="n"/>
      <c r="C2" s="2" t="n"/>
      <c r="D2" s="2" t="n"/>
      <c r="E2" s="2" t="n"/>
      <c r="F2" s="2" t="n"/>
      <c r="G2" s="2" t="n"/>
      <c r="H2" s="2" t="n"/>
    </row>
    <row r="4" ht="30" customHeight="1">
      <c r="A4" s="16" t="inlineStr">
        <is>
          <t>Material</t>
        </is>
      </c>
      <c r="B4" s="16" t="inlineStr">
        <is>
          <t>Unit</t>
        </is>
      </c>
      <c r="C4" s="16" t="inlineStr">
        <is>
          <t>Opening</t>
        </is>
      </c>
      <c r="D4" s="16" t="inlineStr">
        <is>
          <t>Received</t>
        </is>
      </c>
      <c r="E4" s="16" t="inlineStr">
        <is>
          <t>Consumed</t>
        </is>
      </c>
      <c r="F4" s="16" t="inlineStr">
        <is>
          <t>Closing Stock</t>
        </is>
      </c>
      <c r="G4" s="16" t="inlineStr">
        <is>
          <t>Reorder Level</t>
        </is>
      </c>
      <c r="H4" s="16" t="inlineStr">
        <is>
          <t>Value (₹)</t>
        </is>
      </c>
    </row>
    <row r="5">
      <c r="A5" s="17" t="inlineStr">
        <is>
          <t>Cement</t>
        </is>
      </c>
      <c r="B5" s="17">
        <f>IFERROR(VLOOKUP(A5,'Setup - Materials'!$A$5:$E$504,2,0),"")</f>
        <v/>
      </c>
      <c r="C5" s="33">
        <f>IFERROR(VLOOKUP(A5,'Setup - Materials'!$A$5:$E$504,3,0),0)</f>
        <v/>
      </c>
      <c r="D5" s="33">
        <f>SUMIF('Material Receipt'!$B$5:$B$6004,A5,'Material Receipt'!$C$5:$C$6004)</f>
        <v/>
      </c>
      <c r="E5" s="33">
        <f>SUM('Batch Production'!$F$5:$F$6004)</f>
        <v/>
      </c>
      <c r="F5" s="33">
        <f>C5+D5-E5</f>
        <v/>
      </c>
      <c r="G5" s="33">
        <f>IFERROR(VLOOKUP(A5,'Setup - Materials'!$A$5:$E$504,5,0),0)</f>
        <v/>
      </c>
      <c r="H5" s="32">
        <f>IFERROR(F5*VLOOKUP(A5,'Setup - Materials'!$A$5:$E$504,4,0),"")</f>
        <v/>
      </c>
    </row>
    <row r="6">
      <c r="A6" s="17" t="inlineStr">
        <is>
          <t>Sand</t>
        </is>
      </c>
      <c r="B6" s="17">
        <f>IFERROR(VLOOKUP(A6,'Setup - Materials'!$A$5:$E$504,2,0),"")</f>
        <v/>
      </c>
      <c r="C6" s="33">
        <f>IFERROR(VLOOKUP(A6,'Setup - Materials'!$A$5:$E$504,3,0),0)</f>
        <v/>
      </c>
      <c r="D6" s="33">
        <f>SUMIF('Material Receipt'!$B$5:$B$6004,A6,'Material Receipt'!$C$5:$C$6004)</f>
        <v/>
      </c>
      <c r="E6" s="33">
        <f>SUM('Batch Production'!$G$5:$G$6004)</f>
        <v/>
      </c>
      <c r="F6" s="33">
        <f>C6+D6-E6</f>
        <v/>
      </c>
      <c r="G6" s="33">
        <f>IFERROR(VLOOKUP(A6,'Setup - Materials'!$A$5:$E$504,5,0),0)</f>
        <v/>
      </c>
      <c r="H6" s="32">
        <f>IFERROR(F6*VLOOKUP(A6,'Setup - Materials'!$A$5:$E$504,4,0),"")</f>
        <v/>
      </c>
    </row>
    <row r="7">
      <c r="A7" s="17" t="inlineStr">
        <is>
          <t>Aggregate 20mm</t>
        </is>
      </c>
      <c r="B7" s="17">
        <f>IFERROR(VLOOKUP(A7,'Setup - Materials'!$A$5:$E$504,2,0),"")</f>
        <v/>
      </c>
      <c r="C7" s="33">
        <f>IFERROR(VLOOKUP(A7,'Setup - Materials'!$A$5:$E$504,3,0),0)</f>
        <v/>
      </c>
      <c r="D7" s="33">
        <f>SUMIF('Material Receipt'!$B$5:$B$6004,A7,'Material Receipt'!$C$5:$C$6004)</f>
        <v/>
      </c>
      <c r="E7" s="33">
        <f>SUM('Batch Production'!$H$5:$H$6004)</f>
        <v/>
      </c>
      <c r="F7" s="33">
        <f>C7+D7-E7</f>
        <v/>
      </c>
      <c r="G7" s="33">
        <f>IFERROR(VLOOKUP(A7,'Setup - Materials'!$A$5:$E$504,5,0),0)</f>
        <v/>
      </c>
      <c r="H7" s="32">
        <f>IFERROR(F7*VLOOKUP(A7,'Setup - Materials'!$A$5:$E$504,4,0),"")</f>
        <v/>
      </c>
    </row>
    <row r="8">
      <c r="A8" s="17" t="inlineStr">
        <is>
          <t>Aggregate 10mm</t>
        </is>
      </c>
      <c r="B8" s="17">
        <f>IFERROR(VLOOKUP(A8,'Setup - Materials'!$A$5:$E$504,2,0),"")</f>
        <v/>
      </c>
      <c r="C8" s="33">
        <f>IFERROR(VLOOKUP(A8,'Setup - Materials'!$A$5:$E$504,3,0),0)</f>
        <v/>
      </c>
      <c r="D8" s="33">
        <f>SUMIF('Material Receipt'!$B$5:$B$6004,A8,'Material Receipt'!$C$5:$C$6004)</f>
        <v/>
      </c>
      <c r="E8" s="33">
        <f>SUM('Batch Production'!$I$5:$I$6004)</f>
        <v/>
      </c>
      <c r="F8" s="33">
        <f>C8+D8-E8</f>
        <v/>
      </c>
      <c r="G8" s="33">
        <f>IFERROR(VLOOKUP(A8,'Setup - Materials'!$A$5:$E$504,5,0),0)</f>
        <v/>
      </c>
      <c r="H8" s="32">
        <f>IFERROR(F8*VLOOKUP(A8,'Setup - Materials'!$A$5:$E$504,4,0),"")</f>
        <v/>
      </c>
    </row>
    <row r="9">
      <c r="A9" s="17" t="inlineStr">
        <is>
          <t>Admixture</t>
        </is>
      </c>
      <c r="B9" s="17">
        <f>IFERROR(VLOOKUP(A9,'Setup - Materials'!$A$5:$E$504,2,0),"")</f>
        <v/>
      </c>
      <c r="C9" s="33">
        <f>IFERROR(VLOOKUP(A9,'Setup - Materials'!$A$5:$E$504,3,0),0)</f>
        <v/>
      </c>
      <c r="D9" s="33">
        <f>SUMIF('Material Receipt'!$B$5:$B$6004,A9,'Material Receipt'!$C$5:$C$6004)</f>
        <v/>
      </c>
      <c r="E9" s="33">
        <f>SUM('Batch Production'!$K$5:$K$6004)</f>
        <v/>
      </c>
      <c r="F9" s="33">
        <f>C9+D9-E9</f>
        <v/>
      </c>
      <c r="G9" s="33">
        <f>IFERROR(VLOOKUP(A9,'Setup - Materials'!$A$5:$E$504,5,0),0)</f>
        <v/>
      </c>
      <c r="H9" s="32">
        <f>IFERROR(F9*VLOOKUP(A9,'Setup - Materials'!$A$5:$E$504,4,0),"")</f>
        <v/>
      </c>
    </row>
    <row r="10">
      <c r="A10" s="17" t="inlineStr">
        <is>
          <t>Diesel</t>
        </is>
      </c>
      <c r="B10" s="17">
        <f>IFERROR(VLOOKUP(A10,'Setup - Materials'!$A$5:$E$504,2,0),"")</f>
        <v/>
      </c>
      <c r="C10" s="33">
        <f>IFERROR(VLOOKUP(A10,'Setup - Materials'!$A$5:$E$504,3,0),0)</f>
        <v/>
      </c>
      <c r="D10" s="33">
        <f>SUMIF('Material Receipt'!$B$5:$B$6004,A10,'Material Receipt'!$C$5:$C$6004)</f>
        <v/>
      </c>
      <c r="E10" s="33">
        <f>SUM('Fuel Log'!$C$5:$C$6004)</f>
        <v/>
      </c>
      <c r="F10" s="33">
        <f>C10+D10-E10</f>
        <v/>
      </c>
      <c r="G10" s="33">
        <f>IFERROR(VLOOKUP(A10,'Setup - Materials'!$A$5:$E$504,5,0),0)</f>
        <v/>
      </c>
      <c r="H10" s="32">
        <f>IFERROR(F10*VLOOKUP(A10,'Setup - Materials'!$A$5:$E$504,4,0),"")</f>
        <v/>
      </c>
    </row>
    <row r="11">
      <c r="A11" s="21" t="inlineStr">
        <is>
          <t>TOTAL</t>
        </is>
      </c>
      <c r="B11" s="21" t="n"/>
      <c r="C11" s="21" t="n"/>
      <c r="D11" s="21" t="n"/>
      <c r="E11" s="21" t="n"/>
      <c r="F11" s="21" t="n"/>
      <c r="G11" s="21" t="n"/>
      <c r="H11" s="54">
        <f>SUM(H5:H10)</f>
        <v/>
      </c>
    </row>
  </sheetData>
  <mergeCells count="2">
    <mergeCell ref="A2:H2"/>
    <mergeCell ref="A1:H1"/>
  </mergeCells>
  <conditionalFormatting sqref="F5:F10">
    <cfRule type="expression" priority="1" dxfId="4">
      <formula>AND($F5&lt;&gt;"",$F5&lt;$G5)</formula>
    </cfRule>
    <cfRule type="dataBar" priority="2">
      <dataBar>
        <cfvo type="num" val="0"/>
        <cfvo type="max"/>
        <color rgb="0038BDF8"/>
      </dataBar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Status</t>
        </is>
      </c>
      <c r="B1" t="inlineStr">
        <is>
          <t>Dispatch Status</t>
        </is>
      </c>
      <c r="C1" t="inlineStr">
        <is>
          <t>Payment Mode</t>
        </is>
      </c>
    </row>
    <row r="2">
      <c r="A2" t="inlineStr">
        <is>
          <t>Active</t>
        </is>
      </c>
      <c r="B2" t="inlineStr">
        <is>
          <t>Scheduled</t>
        </is>
      </c>
      <c r="C2" t="inlineStr">
        <is>
          <t>Cash</t>
        </is>
      </c>
    </row>
    <row r="3">
      <c r="A3" t="inlineStr">
        <is>
          <t>Maintenance</t>
        </is>
      </c>
      <c r="B3" t="inlineStr">
        <is>
          <t>Dispatched</t>
        </is>
      </c>
      <c r="C3" t="inlineStr">
        <is>
          <t>UPI</t>
        </is>
      </c>
    </row>
    <row r="4">
      <c r="A4" t="inlineStr">
        <is>
          <t>Inactive</t>
        </is>
      </c>
      <c r="B4" t="inlineStr">
        <is>
          <t>Delivered</t>
        </is>
      </c>
      <c r="C4" t="inlineStr">
        <is>
          <t>Cheque</t>
        </is>
      </c>
    </row>
    <row r="5">
      <c r="B5" t="inlineStr">
        <is>
          <t>Cancelled</t>
        </is>
      </c>
      <c r="C5" t="inlineStr">
        <is>
          <t>NEFT</t>
        </is>
      </c>
    </row>
    <row r="6">
      <c r="C6" t="inlineStr">
        <is>
          <t>RTGS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2026-06-23T22:14:01Z</dcterms:created>
  <dcterms:modified xsi:type="dcterms:W3CDTF">2026-06-23T22:14:10Z</dcterms:modified>
</cp:coreProperties>
</file>